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1" codeName="{3D1A710C-6663-3D7B-7F91-EC182F24A4BC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W:\Analytics\Илья\!repositories\price_analysis\support_data\reports\"/>
    </mc:Choice>
  </mc:AlternateContent>
  <xr:revisionPtr revIDLastSave="0" documentId="13_ncr:1_{A9754D54-6191-4319-977A-7875960D06B2}" xr6:coauthVersionLast="36" xr6:coauthVersionMax="36" xr10:uidLastSave="{00000000-0000-0000-0000-000000000000}"/>
  <bookViews>
    <workbookView xWindow="240" yWindow="105" windowWidth="14805" windowHeight="8010" tabRatio="919" firstSheet="3" activeTab="3" xr2:uid="{00000000-000D-0000-FFFF-FFFF00000000}"/>
  </bookViews>
  <sheets>
    <sheet name="directory" sheetId="5" state="veryHidden" r:id="rId1"/>
    <sheet name="data_prepare" sheetId="1" state="veryHidden" r:id="rId2"/>
    <sheet name="Данные" sheetId="13" state="veryHidden" r:id="rId3"/>
    <sheet name="Отчет" sheetId="7" r:id="rId4"/>
    <sheet name="БП" sheetId="35" state="veryHidden" r:id="rId5"/>
    <sheet name="БизнесПлан" sheetId="34" state="hidden" r:id="rId6"/>
    <sheet name="Индекс" sheetId="23" state="veryHidden" r:id="rId7"/>
    <sheet name="Индекс." sheetId="30" r:id="rId8"/>
    <sheet name="ИндексРоссия" sheetId="31" state="veryHidden" r:id="rId9"/>
    <sheet name="Срв Цены" sheetId="29" state="hidden" r:id="rId10"/>
    <sheet name="ИндексРоссия." sheetId="33" r:id="rId11"/>
    <sheet name="Расшифровка инд корзины" sheetId="28" r:id="rId12"/>
    <sheet name="И_металл" sheetId="16" state="veryHidden" r:id="rId13"/>
    <sheet name="И_металл11" sheetId="19" state="veryHidden" r:id="rId14"/>
    <sheet name="И_метизы" sheetId="25" state="veryHidden" r:id="rId15"/>
    <sheet name="И_метизы11" sheetId="26" state="veryHidden" r:id="rId16"/>
  </sheets>
  <functionGroups builtInGroupCount="19"/>
  <definedNames>
    <definedName name="_xlnm._FilterDatabase" localSheetId="1" hidden="1">data_prepare!$A$2:$R$2</definedName>
    <definedName name="_xlnm._FilterDatabase" localSheetId="0" hidden="1">directory!$AZ$1:$BD$5226</definedName>
    <definedName name="_xlnm._FilterDatabase" localSheetId="2" hidden="1">Данные!$A$2:$U$4</definedName>
  </definedNames>
  <calcPr calcId="191029"/>
  <pivotCaches>
    <pivotCache cacheId="87" r:id="rId17"/>
    <pivotCache cacheId="94" r:id="rId18"/>
    <pivotCache cacheId="101" r:id="rId19"/>
    <pivotCache cacheId="105" r:id="rId20"/>
  </pivotCaches>
</workbook>
</file>

<file path=xl/calcChain.xml><?xml version="1.0" encoding="utf-8"?>
<calcChain xmlns="http://schemas.openxmlformats.org/spreadsheetml/2006/main">
  <c r="AE63" i="23" l="1"/>
  <c r="AD63" i="23"/>
  <c r="AB63" i="23"/>
  <c r="AE62" i="23"/>
  <c r="AD62" i="23"/>
  <c r="AB62" i="23"/>
  <c r="AE61" i="23"/>
  <c r="AD61" i="23"/>
  <c r="AB61" i="23"/>
  <c r="AE60" i="23"/>
  <c r="AD60" i="23"/>
  <c r="AB60" i="23"/>
  <c r="AE59" i="23"/>
  <c r="AD59" i="23"/>
  <c r="AB59" i="23"/>
  <c r="AE58" i="23"/>
  <c r="AD58" i="23"/>
  <c r="AB58" i="23"/>
  <c r="AE57" i="23"/>
  <c r="AD57" i="23"/>
  <c r="AB57" i="23"/>
  <c r="AE56" i="23"/>
  <c r="AD56" i="23"/>
  <c r="AB56" i="23"/>
  <c r="AE55" i="23"/>
  <c r="AD55" i="23"/>
  <c r="AB55" i="23"/>
  <c r="E63" i="23"/>
  <c r="C63" i="23"/>
  <c r="E62" i="23"/>
  <c r="C62" i="23"/>
  <c r="E61" i="23"/>
  <c r="C61" i="23"/>
  <c r="E60" i="23"/>
  <c r="C60" i="23"/>
  <c r="E59" i="23"/>
  <c r="C59" i="23"/>
  <c r="E58" i="23"/>
  <c r="C58" i="23"/>
  <c r="E57" i="23"/>
  <c r="C57" i="23"/>
  <c r="E56" i="23"/>
  <c r="C56" i="23"/>
  <c r="E55" i="23"/>
  <c r="C55" i="23"/>
  <c r="A2" i="7" a="1"/>
  <c r="A2" i="7" s="1"/>
  <c r="AB64" i="23" l="1"/>
  <c r="E31" i="31" l="1"/>
  <c r="E30" i="31"/>
  <c r="E29" i="31"/>
  <c r="E28" i="31"/>
  <c r="E27" i="31"/>
  <c r="AB54" i="23" l="1"/>
  <c r="AB53" i="23"/>
  <c r="AB52" i="23"/>
  <c r="AB51" i="23"/>
  <c r="AB50" i="23"/>
  <c r="E26" i="31" l="1"/>
  <c r="AB49" i="23"/>
  <c r="E25" i="31" l="1"/>
  <c r="AB48" i="23"/>
  <c r="E24" i="31" l="1"/>
  <c r="AB47" i="23" l="1"/>
  <c r="E23" i="31" l="1"/>
  <c r="AB46" i="23"/>
  <c r="E22" i="31" l="1"/>
  <c r="AB45" i="23"/>
  <c r="E21" i="31" l="1"/>
  <c r="AB44" i="23"/>
  <c r="E20" i="31" l="1"/>
  <c r="AB43" i="23" l="1"/>
  <c r="E19" i="31" l="1"/>
  <c r="AB42" i="23"/>
  <c r="E18" i="31" l="1"/>
  <c r="AB41" i="23"/>
  <c r="S3" i="35" l="1"/>
  <c r="B4" i="34" s="1"/>
  <c r="S4" i="35"/>
  <c r="B5" i="34" s="1"/>
  <c r="S5" i="35"/>
  <c r="B6" i="34" s="1"/>
  <c r="S6" i="35"/>
  <c r="B7" i="34" s="1"/>
  <c r="S7" i="35"/>
  <c r="B8" i="34" s="1"/>
  <c r="S2" i="35"/>
  <c r="B3" i="34" s="1"/>
  <c r="B20" i="34"/>
  <c r="B14" i="34"/>
  <c r="B15" i="34"/>
  <c r="B16" i="34"/>
  <c r="B17" i="34"/>
  <c r="B18" i="34"/>
  <c r="B13" i="34"/>
  <c r="A14" i="34" l="1"/>
  <c r="A15" i="34"/>
  <c r="A16" i="34"/>
  <c r="A17" i="34"/>
  <c r="A18" i="34"/>
  <c r="A20" i="34"/>
  <c r="A13" i="34"/>
  <c r="A4" i="34"/>
  <c r="A5" i="34"/>
  <c r="A6" i="34"/>
  <c r="A7" i="34"/>
  <c r="A8" i="34"/>
  <c r="A3" i="34"/>
  <c r="G8" i="35"/>
  <c r="F7" i="35"/>
  <c r="F6" i="35"/>
  <c r="F5" i="35"/>
  <c r="F4" i="35"/>
  <c r="F3" i="35"/>
  <c r="F2" i="35"/>
  <c r="G7" i="35" l="1"/>
  <c r="B19" i="34" s="1"/>
  <c r="E3" i="31" l="1"/>
  <c r="E4" i="31"/>
  <c r="E5" i="31"/>
  <c r="E6" i="31"/>
  <c r="E7" i="31"/>
  <c r="E8" i="31"/>
  <c r="E9" i="31"/>
  <c r="E10" i="31"/>
  <c r="E11" i="31"/>
  <c r="E12" i="31"/>
  <c r="E13" i="31"/>
  <c r="E14" i="31"/>
  <c r="E15" i="31"/>
  <c r="E16" i="31"/>
  <c r="E17" i="31"/>
  <c r="E2" i="31"/>
  <c r="C8" i="26"/>
  <c r="D8" i="26"/>
  <c r="C9" i="26"/>
  <c r="D9" i="26"/>
  <c r="C10" i="26"/>
  <c r="D10" i="26"/>
  <c r="C11" i="26"/>
  <c r="D11" i="26"/>
  <c r="C12" i="26"/>
  <c r="D12" i="26"/>
  <c r="C13" i="26"/>
  <c r="D13" i="26"/>
  <c r="C14" i="26"/>
  <c r="D14" i="26"/>
  <c r="C15" i="26"/>
  <c r="D15" i="26"/>
  <c r="C16" i="26"/>
  <c r="D16" i="26"/>
  <c r="C17" i="26"/>
  <c r="D17" i="26"/>
  <c r="C18" i="26"/>
  <c r="D18" i="26"/>
  <c r="C19" i="26"/>
  <c r="D19" i="26"/>
  <c r="C20" i="26"/>
  <c r="D20" i="26"/>
  <c r="C21" i="26"/>
  <c r="D21" i="26"/>
  <c r="C22" i="26"/>
  <c r="D22" i="26"/>
  <c r="C23" i="26"/>
  <c r="D23" i="26"/>
  <c r="C24" i="26"/>
  <c r="D24" i="26"/>
  <c r="C25" i="26"/>
  <c r="D25" i="26"/>
  <c r="C26" i="26"/>
  <c r="D26" i="26"/>
  <c r="C27" i="26"/>
  <c r="D27" i="26"/>
  <c r="C28" i="26"/>
  <c r="D28" i="26"/>
  <c r="C29" i="26"/>
  <c r="D29" i="26"/>
  <c r="C30" i="26"/>
  <c r="D30" i="26"/>
  <c r="C31" i="26"/>
  <c r="D31" i="26"/>
  <c r="C32" i="26"/>
  <c r="D32" i="26"/>
  <c r="C33" i="26"/>
  <c r="D33" i="26"/>
  <c r="C34" i="26"/>
  <c r="D34" i="26"/>
  <c r="C35" i="26"/>
  <c r="D35" i="26"/>
  <c r="C36" i="26"/>
  <c r="D36" i="26"/>
  <c r="C37" i="26"/>
  <c r="D37" i="26"/>
  <c r="C38" i="26"/>
  <c r="D38" i="26"/>
  <c r="C39" i="26"/>
  <c r="D39" i="26"/>
  <c r="C40" i="26"/>
  <c r="D40" i="26"/>
  <c r="C41" i="26"/>
  <c r="D41" i="26"/>
  <c r="C42" i="26"/>
  <c r="D42" i="26"/>
  <c r="C43" i="26"/>
  <c r="D43" i="26"/>
  <c r="C44" i="26"/>
  <c r="D44" i="26"/>
  <c r="C45" i="26"/>
  <c r="D45" i="26"/>
  <c r="C46" i="26"/>
  <c r="D46" i="26"/>
  <c r="C47" i="26"/>
  <c r="D47" i="26"/>
  <c r="C48" i="26"/>
  <c r="D48" i="26"/>
  <c r="C49" i="26"/>
  <c r="D49" i="26"/>
  <c r="C50" i="26"/>
  <c r="D50" i="26"/>
  <c r="C51" i="26"/>
  <c r="D51" i="26"/>
  <c r="C52" i="26"/>
  <c r="D52" i="26"/>
  <c r="C53" i="26"/>
  <c r="D53" i="26"/>
  <c r="C54" i="26"/>
  <c r="D54" i="26"/>
  <c r="C55" i="26"/>
  <c r="D55" i="26"/>
  <c r="C56" i="26"/>
  <c r="D56" i="26"/>
  <c r="C57" i="26"/>
  <c r="D57" i="26"/>
  <c r="C58" i="26"/>
  <c r="D58" i="26"/>
  <c r="C59" i="26"/>
  <c r="D59" i="26"/>
  <c r="C60" i="26"/>
  <c r="D60" i="26"/>
  <c r="C61" i="26"/>
  <c r="D61" i="26"/>
  <c r="C62" i="26"/>
  <c r="D62" i="26"/>
  <c r="C63" i="26"/>
  <c r="D63" i="26"/>
  <c r="C64" i="26"/>
  <c r="D64" i="26"/>
  <c r="C65" i="26"/>
  <c r="D65" i="26"/>
  <c r="C66" i="26"/>
  <c r="D66" i="26"/>
  <c r="C67" i="26"/>
  <c r="D67" i="26"/>
  <c r="C68" i="26"/>
  <c r="D68" i="26"/>
  <c r="C69" i="26"/>
  <c r="D69" i="26"/>
  <c r="C70" i="26"/>
  <c r="D70" i="26"/>
  <c r="C71" i="26"/>
  <c r="D71" i="26"/>
  <c r="C72" i="26"/>
  <c r="D72" i="26"/>
  <c r="C73" i="26"/>
  <c r="D73" i="26"/>
  <c r="C74" i="26"/>
  <c r="D74" i="26"/>
  <c r="C75" i="26"/>
  <c r="D75" i="26"/>
  <c r="C76" i="26"/>
  <c r="D76" i="26"/>
  <c r="C77" i="26"/>
  <c r="D77" i="26"/>
  <c r="C78" i="26"/>
  <c r="D78" i="26"/>
  <c r="C79" i="26"/>
  <c r="D79" i="26"/>
  <c r="C80" i="26"/>
  <c r="D80" i="26"/>
  <c r="C81" i="26"/>
  <c r="D81" i="26"/>
  <c r="C82" i="26"/>
  <c r="D82" i="26"/>
  <c r="C83" i="26"/>
  <c r="D83" i="26"/>
  <c r="C84" i="26"/>
  <c r="D84" i="26"/>
  <c r="C85" i="26"/>
  <c r="D85" i="26"/>
  <c r="C86" i="26"/>
  <c r="D86" i="26"/>
  <c r="C87" i="26"/>
  <c r="D87" i="26"/>
  <c r="C88" i="26"/>
  <c r="D88" i="26"/>
  <c r="D7" i="26"/>
  <c r="C7" i="26"/>
  <c r="C8" i="19"/>
  <c r="D8" i="19"/>
  <c r="C9" i="19"/>
  <c r="D9" i="19"/>
  <c r="C10" i="19"/>
  <c r="D10" i="19"/>
  <c r="C11" i="19"/>
  <c r="D11" i="19"/>
  <c r="C12" i="19"/>
  <c r="D12" i="19"/>
  <c r="C13" i="19"/>
  <c r="D13" i="19"/>
  <c r="C14" i="19"/>
  <c r="D14" i="19"/>
  <c r="C15" i="19"/>
  <c r="D15" i="19"/>
  <c r="C16" i="19"/>
  <c r="D16" i="19"/>
  <c r="C17" i="19"/>
  <c r="D17" i="19"/>
  <c r="C18" i="19"/>
  <c r="D18" i="19"/>
  <c r="C19" i="19"/>
  <c r="D19" i="19"/>
  <c r="C20" i="19"/>
  <c r="D20" i="19"/>
  <c r="C21" i="19"/>
  <c r="D21" i="19"/>
  <c r="C22" i="19"/>
  <c r="D22" i="19"/>
  <c r="C23" i="19"/>
  <c r="D23" i="19"/>
  <c r="C24" i="19"/>
  <c r="D24" i="19"/>
  <c r="C25" i="19"/>
  <c r="D25" i="19"/>
  <c r="C26" i="19"/>
  <c r="D26" i="19"/>
  <c r="C27" i="19"/>
  <c r="D27" i="19"/>
  <c r="C28" i="19"/>
  <c r="D28" i="19"/>
  <c r="C29" i="19"/>
  <c r="D29" i="19"/>
  <c r="C30" i="19"/>
  <c r="D30" i="19"/>
  <c r="C31" i="19"/>
  <c r="D31" i="19"/>
  <c r="C32" i="19"/>
  <c r="D32" i="19"/>
  <c r="C33" i="19"/>
  <c r="D33" i="19"/>
  <c r="C34" i="19"/>
  <c r="D34" i="19"/>
  <c r="C35" i="19"/>
  <c r="D35" i="19"/>
  <c r="C36" i="19"/>
  <c r="D36" i="19"/>
  <c r="C37" i="19"/>
  <c r="D37" i="19"/>
  <c r="C38" i="19"/>
  <c r="D38" i="19"/>
  <c r="C39" i="19"/>
  <c r="D39" i="19"/>
  <c r="C40" i="19"/>
  <c r="D40" i="19"/>
  <c r="C41" i="19"/>
  <c r="D41" i="19"/>
  <c r="C42" i="19"/>
  <c r="D42" i="19"/>
  <c r="C43" i="19"/>
  <c r="D43" i="19"/>
  <c r="C44" i="19"/>
  <c r="D44" i="19"/>
  <c r="C45" i="19"/>
  <c r="D45" i="19"/>
  <c r="C46" i="19"/>
  <c r="D46" i="19"/>
  <c r="C47" i="19"/>
  <c r="D47" i="19"/>
  <c r="C48" i="19"/>
  <c r="D48" i="19"/>
  <c r="C49" i="19"/>
  <c r="D49" i="19"/>
  <c r="C50" i="19"/>
  <c r="D50" i="19"/>
  <c r="C51" i="19"/>
  <c r="D51" i="19"/>
  <c r="C52" i="19"/>
  <c r="D52" i="19"/>
  <c r="C53" i="19"/>
  <c r="D53" i="19"/>
  <c r="C54" i="19"/>
  <c r="D54" i="19"/>
  <c r="C55" i="19"/>
  <c r="D55" i="19"/>
  <c r="C56" i="19"/>
  <c r="D56" i="19"/>
  <c r="C57" i="19"/>
  <c r="D57" i="19"/>
  <c r="C58" i="19"/>
  <c r="D58" i="19"/>
  <c r="C59" i="19"/>
  <c r="D59" i="19"/>
  <c r="C60" i="19"/>
  <c r="D60" i="19"/>
  <c r="C61" i="19"/>
  <c r="D61" i="19"/>
  <c r="C62" i="19"/>
  <c r="D62" i="19"/>
  <c r="C63" i="19"/>
  <c r="D63" i="19"/>
  <c r="C64" i="19"/>
  <c r="D64" i="19"/>
  <c r="C65" i="19"/>
  <c r="D65" i="19"/>
  <c r="C66" i="19"/>
  <c r="D66" i="19"/>
  <c r="C67" i="19"/>
  <c r="D67" i="19"/>
  <c r="C68" i="19"/>
  <c r="D68" i="19"/>
  <c r="C69" i="19"/>
  <c r="D69" i="19"/>
  <c r="C70" i="19"/>
  <c r="D70" i="19"/>
  <c r="C71" i="19"/>
  <c r="D71" i="19"/>
  <c r="C72" i="19"/>
  <c r="D72" i="19"/>
  <c r="C73" i="19"/>
  <c r="D73" i="19"/>
  <c r="C74" i="19"/>
  <c r="D74" i="19"/>
  <c r="C75" i="19"/>
  <c r="D75" i="19"/>
  <c r="C76" i="19"/>
  <c r="D76" i="19"/>
  <c r="C77" i="19"/>
  <c r="D77" i="19"/>
  <c r="C78" i="19"/>
  <c r="D78" i="19"/>
  <c r="C79" i="19"/>
  <c r="D79" i="19"/>
  <c r="C80" i="19"/>
  <c r="D80" i="19"/>
  <c r="C7" i="19"/>
  <c r="D7" i="19"/>
  <c r="H15" i="31" l="1"/>
  <c r="H11" i="31"/>
  <c r="H7" i="31"/>
  <c r="H3" i="31"/>
  <c r="H19" i="31"/>
  <c r="H23" i="31"/>
  <c r="H27" i="31"/>
  <c r="H31" i="31"/>
  <c r="H35" i="31"/>
  <c r="H39" i="31"/>
  <c r="H43" i="31"/>
  <c r="H47" i="31"/>
  <c r="H51" i="31"/>
  <c r="H55" i="31"/>
  <c r="H59" i="31"/>
  <c r="H63" i="31"/>
  <c r="H67" i="31"/>
  <c r="H71" i="31"/>
  <c r="H75" i="31"/>
  <c r="H79" i="31"/>
  <c r="H83" i="31"/>
  <c r="H87" i="31"/>
  <c r="H91" i="31"/>
  <c r="H95" i="31"/>
  <c r="H99" i="31"/>
  <c r="H103" i="31"/>
  <c r="H107" i="31"/>
  <c r="H111" i="31"/>
  <c r="H115" i="31"/>
  <c r="H119" i="31"/>
  <c r="H123" i="31"/>
  <c r="H127" i="31"/>
  <c r="H131" i="31"/>
  <c r="H135" i="31"/>
  <c r="H139" i="31"/>
  <c r="H143" i="31"/>
  <c r="H147" i="31"/>
  <c r="H151" i="31"/>
  <c r="H155" i="31"/>
  <c r="H159" i="31"/>
  <c r="H163" i="31"/>
  <c r="H167" i="31"/>
  <c r="H171" i="31"/>
  <c r="H175" i="31"/>
  <c r="H179" i="31"/>
  <c r="H20" i="31"/>
  <c r="H24" i="31"/>
  <c r="H28" i="31"/>
  <c r="H32" i="31"/>
  <c r="H36" i="31"/>
  <c r="H40" i="31"/>
  <c r="H44" i="31"/>
  <c r="H48" i="31"/>
  <c r="H52" i="31"/>
  <c r="H56" i="31"/>
  <c r="H60" i="31"/>
  <c r="H64" i="31"/>
  <c r="H68" i="31"/>
  <c r="H72" i="31"/>
  <c r="H76" i="31"/>
  <c r="H80" i="31"/>
  <c r="H84" i="31"/>
  <c r="H88" i="31"/>
  <c r="H92" i="31"/>
  <c r="H96" i="31"/>
  <c r="H100" i="31"/>
  <c r="H104" i="31"/>
  <c r="H108" i="31"/>
  <c r="H112" i="31"/>
  <c r="H116" i="31"/>
  <c r="H120" i="31"/>
  <c r="H124" i="31"/>
  <c r="H128" i="31"/>
  <c r="H132" i="31"/>
  <c r="H136" i="31"/>
  <c r="H140" i="31"/>
  <c r="H144" i="31"/>
  <c r="H148" i="31"/>
  <c r="H152" i="31"/>
  <c r="H156" i="31"/>
  <c r="H160" i="31"/>
  <c r="H164" i="31"/>
  <c r="H18" i="31"/>
  <c r="H26" i="31"/>
  <c r="H34" i="31"/>
  <c r="H42" i="31"/>
  <c r="H50" i="31"/>
  <c r="H58" i="31"/>
  <c r="H66" i="31"/>
  <c r="H74" i="31"/>
  <c r="H82" i="31"/>
  <c r="H90" i="31"/>
  <c r="H98" i="31"/>
  <c r="H106" i="31"/>
  <c r="H114" i="31"/>
  <c r="H122" i="31"/>
  <c r="H130" i="31"/>
  <c r="H138" i="31"/>
  <c r="H146" i="31"/>
  <c r="H154" i="31"/>
  <c r="H162" i="31"/>
  <c r="H169" i="31"/>
  <c r="H174" i="31"/>
  <c r="H21" i="31"/>
  <c r="H29" i="31"/>
  <c r="H37" i="31"/>
  <c r="H45" i="31"/>
  <c r="H53" i="31"/>
  <c r="H61" i="31"/>
  <c r="H69" i="31"/>
  <c r="H77" i="31"/>
  <c r="H85" i="31"/>
  <c r="H93" i="31"/>
  <c r="H101" i="31"/>
  <c r="H109" i="31"/>
  <c r="H117" i="31"/>
  <c r="H125" i="31"/>
  <c r="H133" i="31"/>
  <c r="H141" i="31"/>
  <c r="H149" i="31"/>
  <c r="H157" i="31"/>
  <c r="H165" i="31"/>
  <c r="H170" i="31"/>
  <c r="H176" i="31"/>
  <c r="H22" i="31"/>
  <c r="H30" i="31"/>
  <c r="H38" i="31"/>
  <c r="H46" i="31"/>
  <c r="H54" i="31"/>
  <c r="H62" i="31"/>
  <c r="H70" i="31"/>
  <c r="H78" i="31"/>
  <c r="H86" i="31"/>
  <c r="H94" i="31"/>
  <c r="H102" i="31"/>
  <c r="H110" i="31"/>
  <c r="H118" i="31"/>
  <c r="H126" i="31"/>
  <c r="H134" i="31"/>
  <c r="H142" i="31"/>
  <c r="H150" i="31"/>
  <c r="H158" i="31"/>
  <c r="H166" i="31"/>
  <c r="H172" i="31"/>
  <c r="H177" i="31"/>
  <c r="H25" i="31"/>
  <c r="H33" i="31"/>
  <c r="H41" i="31"/>
  <c r="H49" i="31"/>
  <c r="H57" i="31"/>
  <c r="H65" i="31"/>
  <c r="H73" i="31"/>
  <c r="H81" i="31"/>
  <c r="H89" i="31"/>
  <c r="H97" i="31"/>
  <c r="H105" i="31"/>
  <c r="H113" i="31"/>
  <c r="H121" i="31"/>
  <c r="H129" i="31"/>
  <c r="H137" i="31"/>
  <c r="H145" i="31"/>
  <c r="H153" i="31"/>
  <c r="H161" i="31"/>
  <c r="H168" i="31"/>
  <c r="H173" i="31"/>
  <c r="H178" i="31"/>
  <c r="H14" i="31"/>
  <c r="H10" i="31"/>
  <c r="H6" i="31"/>
  <c r="H17" i="31"/>
  <c r="H13" i="31"/>
  <c r="H9" i="31"/>
  <c r="H5" i="31"/>
  <c r="H16" i="31"/>
  <c r="H12" i="31"/>
  <c r="H8" i="31"/>
  <c r="H4" i="31"/>
  <c r="AB40" i="23" l="1"/>
  <c r="AB39" i="23" l="1"/>
  <c r="B16" i="31" l="1"/>
  <c r="A16" i="31"/>
  <c r="AB38" i="23" l="1"/>
  <c r="AB37" i="23"/>
  <c r="AB36" i="23"/>
  <c r="AB35" i="23"/>
  <c r="AB34" i="23"/>
  <c r="AB33" i="23"/>
  <c r="AB32" i="23"/>
  <c r="AB31" i="23"/>
  <c r="AB30" i="23"/>
  <c r="AB29" i="23"/>
  <c r="AB28" i="23"/>
  <c r="AB27" i="23"/>
  <c r="AB26" i="23"/>
  <c r="AB25" i="23"/>
  <c r="AB24" i="23"/>
  <c r="AB23" i="23"/>
  <c r="AB22" i="23"/>
  <c r="AB21" i="23"/>
  <c r="AB20" i="23"/>
  <c r="AB19" i="23"/>
  <c r="AB18" i="23"/>
  <c r="AB17" i="23"/>
  <c r="AB16" i="23"/>
  <c r="AB15" i="23"/>
  <c r="AB14" i="23"/>
  <c r="AB13" i="23"/>
  <c r="AB12" i="23"/>
  <c r="AB11" i="23"/>
  <c r="AB10" i="23"/>
  <c r="AB9" i="23"/>
  <c r="AB8" i="23"/>
  <c r="AB7" i="23"/>
  <c r="AB6" i="23"/>
  <c r="AB5" i="23"/>
  <c r="AB4" i="23"/>
  <c r="AB3" i="23"/>
  <c r="AB2" i="23"/>
  <c r="B179" i="31" l="1"/>
  <c r="A179" i="31"/>
  <c r="B178" i="31"/>
  <c r="A178" i="31"/>
  <c r="B177" i="31"/>
  <c r="A177" i="31"/>
  <c r="B176" i="31"/>
  <c r="A176" i="31"/>
  <c r="B175" i="31"/>
  <c r="A175" i="31"/>
  <c r="B174" i="31"/>
  <c r="A174" i="31"/>
  <c r="B173" i="31"/>
  <c r="A173" i="31"/>
  <c r="B172" i="31"/>
  <c r="A172" i="31"/>
  <c r="B171" i="31"/>
  <c r="A171" i="31"/>
  <c r="B170" i="31"/>
  <c r="A170" i="31"/>
  <c r="B169" i="31"/>
  <c r="A169" i="31"/>
  <c r="B168" i="31"/>
  <c r="A168" i="31"/>
  <c r="B167" i="31"/>
  <c r="A167" i="31"/>
  <c r="B166" i="31"/>
  <c r="A166" i="31"/>
  <c r="B165" i="31"/>
  <c r="A165" i="31"/>
  <c r="B164" i="31"/>
  <c r="A164" i="31"/>
  <c r="B163" i="31"/>
  <c r="A163" i="31"/>
  <c r="B162" i="31"/>
  <c r="A162" i="31"/>
  <c r="B161" i="31"/>
  <c r="A161" i="31"/>
  <c r="B160" i="31"/>
  <c r="A160" i="31"/>
  <c r="B159" i="31"/>
  <c r="A159" i="31"/>
  <c r="B158" i="31"/>
  <c r="A158" i="31"/>
  <c r="B157" i="31"/>
  <c r="A157" i="31"/>
  <c r="B156" i="31"/>
  <c r="A156" i="31"/>
  <c r="B155" i="31"/>
  <c r="A155" i="31"/>
  <c r="B154" i="31"/>
  <c r="A154" i="31"/>
  <c r="B153" i="31"/>
  <c r="A153" i="31"/>
  <c r="B152" i="31"/>
  <c r="A152" i="31"/>
  <c r="B151" i="31"/>
  <c r="A151" i="31"/>
  <c r="B150" i="31"/>
  <c r="A150" i="31"/>
  <c r="B149" i="31"/>
  <c r="A149" i="31"/>
  <c r="B148" i="31"/>
  <c r="A148" i="31"/>
  <c r="B147" i="31"/>
  <c r="A147" i="31"/>
  <c r="B146" i="31"/>
  <c r="A146" i="31"/>
  <c r="B145" i="31"/>
  <c r="A145" i="31"/>
  <c r="B144" i="31"/>
  <c r="A144" i="31"/>
  <c r="B143" i="31"/>
  <c r="A143" i="31"/>
  <c r="B142" i="31"/>
  <c r="A142" i="31"/>
  <c r="B141" i="31"/>
  <c r="A141" i="31"/>
  <c r="B140" i="31"/>
  <c r="A140" i="31"/>
  <c r="B139" i="31"/>
  <c r="A139" i="31"/>
  <c r="B138" i="31"/>
  <c r="A138" i="31"/>
  <c r="B137" i="31"/>
  <c r="A137" i="31"/>
  <c r="B136" i="31"/>
  <c r="A136" i="31"/>
  <c r="B135" i="31"/>
  <c r="A135" i="31"/>
  <c r="B134" i="31"/>
  <c r="A134" i="31"/>
  <c r="B133" i="31"/>
  <c r="A133" i="31"/>
  <c r="B132" i="31"/>
  <c r="A132" i="31"/>
  <c r="B131" i="31"/>
  <c r="A131" i="31"/>
  <c r="B130" i="31"/>
  <c r="A130" i="31"/>
  <c r="B129" i="31"/>
  <c r="A129" i="31"/>
  <c r="B128" i="31"/>
  <c r="A128" i="31"/>
  <c r="B127" i="31"/>
  <c r="A127" i="31"/>
  <c r="B126" i="31"/>
  <c r="A126" i="31"/>
  <c r="B125" i="31"/>
  <c r="A125" i="31"/>
  <c r="B124" i="31"/>
  <c r="A124" i="31"/>
  <c r="B123" i="31"/>
  <c r="A123" i="31"/>
  <c r="B122" i="31"/>
  <c r="A122" i="31"/>
  <c r="B121" i="31"/>
  <c r="A121" i="31"/>
  <c r="B120" i="31"/>
  <c r="A120" i="31"/>
  <c r="B119" i="31"/>
  <c r="A119" i="31"/>
  <c r="B118" i="31"/>
  <c r="A118" i="31"/>
  <c r="B117" i="31"/>
  <c r="A117" i="31"/>
  <c r="B116" i="31"/>
  <c r="A116" i="31"/>
  <c r="B115" i="31"/>
  <c r="A115" i="31"/>
  <c r="B114" i="31"/>
  <c r="A114" i="31"/>
  <c r="B113" i="31"/>
  <c r="A113" i="31"/>
  <c r="B112" i="31"/>
  <c r="A112" i="31"/>
  <c r="B111" i="31"/>
  <c r="A111" i="31"/>
  <c r="B110" i="31"/>
  <c r="A110" i="31"/>
  <c r="B109" i="31"/>
  <c r="A109" i="31"/>
  <c r="B108" i="31"/>
  <c r="A108" i="31"/>
  <c r="B107" i="31"/>
  <c r="A107" i="31"/>
  <c r="B106" i="31"/>
  <c r="A106" i="31"/>
  <c r="B105" i="31"/>
  <c r="A105" i="31"/>
  <c r="B104" i="31"/>
  <c r="A104" i="31"/>
  <c r="B103" i="31"/>
  <c r="A103" i="31"/>
  <c r="B102" i="31"/>
  <c r="A102" i="31"/>
  <c r="B101" i="31"/>
  <c r="A101" i="31"/>
  <c r="B100" i="31"/>
  <c r="A100" i="31"/>
  <c r="B99" i="31"/>
  <c r="A99" i="31"/>
  <c r="B98" i="31"/>
  <c r="A98" i="31"/>
  <c r="B97" i="31"/>
  <c r="A97" i="31"/>
  <c r="B96" i="31"/>
  <c r="A96" i="31"/>
  <c r="B95" i="31"/>
  <c r="A95" i="31"/>
  <c r="B94" i="31"/>
  <c r="A94" i="31"/>
  <c r="B93" i="31"/>
  <c r="A93" i="31"/>
  <c r="B92" i="31"/>
  <c r="A92" i="31"/>
  <c r="B91" i="31"/>
  <c r="A91" i="31"/>
  <c r="B90" i="31"/>
  <c r="A90" i="31"/>
  <c r="B89" i="31"/>
  <c r="A89" i="31"/>
  <c r="B88" i="31"/>
  <c r="A88" i="31"/>
  <c r="B87" i="31"/>
  <c r="A87" i="31"/>
  <c r="B86" i="31"/>
  <c r="A86" i="31"/>
  <c r="B85" i="31"/>
  <c r="A85" i="31"/>
  <c r="B84" i="31"/>
  <c r="A84" i="31"/>
  <c r="B83" i="31"/>
  <c r="A83" i="31"/>
  <c r="B82" i="31"/>
  <c r="A82" i="31"/>
  <c r="B81" i="31"/>
  <c r="A81" i="31"/>
  <c r="B80" i="31"/>
  <c r="A80" i="31"/>
  <c r="B79" i="31"/>
  <c r="A79" i="31"/>
  <c r="B78" i="31"/>
  <c r="A78" i="31"/>
  <c r="B77" i="31"/>
  <c r="A77" i="31"/>
  <c r="B76" i="31"/>
  <c r="A76" i="31"/>
  <c r="B75" i="31"/>
  <c r="A75" i="31"/>
  <c r="B74" i="31"/>
  <c r="A74" i="31"/>
  <c r="B73" i="31"/>
  <c r="A73" i="31"/>
  <c r="B72" i="31"/>
  <c r="A72" i="31"/>
  <c r="B71" i="31"/>
  <c r="A71" i="31"/>
  <c r="B70" i="31"/>
  <c r="A70" i="31"/>
  <c r="B69" i="31"/>
  <c r="A69" i="31"/>
  <c r="B68" i="31"/>
  <c r="A68" i="31"/>
  <c r="B67" i="31"/>
  <c r="A67" i="31"/>
  <c r="B66" i="31"/>
  <c r="A66" i="31"/>
  <c r="B65" i="31"/>
  <c r="A65" i="31"/>
  <c r="B64" i="31"/>
  <c r="A64" i="31"/>
  <c r="B63" i="31"/>
  <c r="A63" i="31"/>
  <c r="B62" i="31"/>
  <c r="A62" i="31"/>
  <c r="B61" i="31"/>
  <c r="A61" i="31"/>
  <c r="B60" i="31"/>
  <c r="A60" i="31"/>
  <c r="B59" i="31"/>
  <c r="A59" i="31"/>
  <c r="B58" i="31"/>
  <c r="A58" i="31"/>
  <c r="B57" i="31"/>
  <c r="A57" i="31"/>
  <c r="B56" i="31"/>
  <c r="A56" i="31"/>
  <c r="B55" i="31"/>
  <c r="A55" i="31"/>
  <c r="B54" i="31"/>
  <c r="A54" i="31"/>
  <c r="B53" i="31"/>
  <c r="A53" i="31"/>
  <c r="B52" i="31"/>
  <c r="A52" i="31"/>
  <c r="B51" i="31"/>
  <c r="A51" i="31"/>
  <c r="B50" i="31"/>
  <c r="A50" i="31"/>
  <c r="B49" i="31"/>
  <c r="A49" i="31"/>
  <c r="B48" i="31"/>
  <c r="A48" i="31"/>
  <c r="B47" i="31"/>
  <c r="A47" i="31"/>
  <c r="B46" i="31"/>
  <c r="A46" i="31"/>
  <c r="B45" i="31"/>
  <c r="A45" i="31"/>
  <c r="B44" i="31"/>
  <c r="A44" i="31"/>
  <c r="B43" i="31"/>
  <c r="A43" i="31"/>
  <c r="B42" i="31"/>
  <c r="A42" i="31"/>
  <c r="B41" i="31"/>
  <c r="A41" i="31"/>
  <c r="B40" i="31"/>
  <c r="A40" i="31"/>
  <c r="B39" i="31"/>
  <c r="A39" i="31"/>
  <c r="B38" i="31"/>
  <c r="A38" i="31"/>
  <c r="B37" i="31"/>
  <c r="A37" i="31"/>
  <c r="B36" i="31"/>
  <c r="A36" i="31"/>
  <c r="B35" i="31"/>
  <c r="A35" i="31"/>
  <c r="B34" i="31"/>
  <c r="A34" i="31"/>
  <c r="B33" i="31"/>
  <c r="A33" i="31"/>
  <c r="B32" i="31"/>
  <c r="A32" i="31"/>
  <c r="B31" i="31"/>
  <c r="A31" i="31"/>
  <c r="B30" i="31"/>
  <c r="A30" i="31"/>
  <c r="B29" i="31"/>
  <c r="A29" i="31"/>
  <c r="B28" i="31"/>
  <c r="A28" i="31"/>
  <c r="B27" i="31"/>
  <c r="A27" i="31"/>
  <c r="B26" i="31"/>
  <c r="A26" i="31"/>
  <c r="B25" i="31"/>
  <c r="A25" i="31"/>
  <c r="B24" i="31"/>
  <c r="A24" i="31"/>
  <c r="B23" i="31"/>
  <c r="A23" i="31"/>
  <c r="B22" i="31"/>
  <c r="A22" i="31"/>
  <c r="B21" i="31"/>
  <c r="A21" i="31"/>
  <c r="B20" i="31"/>
  <c r="A20" i="31"/>
  <c r="B19" i="31"/>
  <c r="A19" i="31"/>
  <c r="B18" i="31"/>
  <c r="A18" i="31"/>
  <c r="B17" i="31"/>
  <c r="A17" i="31"/>
  <c r="B15" i="31"/>
  <c r="A15" i="31"/>
  <c r="F179" i="31"/>
  <c r="F178" i="31"/>
  <c r="F177" i="31"/>
  <c r="F176" i="31"/>
  <c r="F175" i="31"/>
  <c r="F174" i="31"/>
  <c r="F173" i="31"/>
  <c r="F172" i="31"/>
  <c r="F171" i="31"/>
  <c r="F170" i="31"/>
  <c r="F169" i="31"/>
  <c r="F168" i="31"/>
  <c r="F167" i="31"/>
  <c r="F166" i="31"/>
  <c r="F165" i="31"/>
  <c r="F164" i="31"/>
  <c r="F163" i="31"/>
  <c r="F162" i="31"/>
  <c r="F161" i="31"/>
  <c r="F160" i="31"/>
  <c r="F159" i="31"/>
  <c r="F158" i="31"/>
  <c r="F157" i="31"/>
  <c r="F156" i="31"/>
  <c r="F155" i="31"/>
  <c r="F154" i="31"/>
  <c r="F153" i="31"/>
  <c r="F152" i="31"/>
  <c r="F151" i="31"/>
  <c r="F150" i="31"/>
  <c r="F149" i="31"/>
  <c r="F148" i="31"/>
  <c r="F147" i="31"/>
  <c r="F146" i="31"/>
  <c r="F145" i="31"/>
  <c r="F144" i="31"/>
  <c r="F143" i="31"/>
  <c r="F142" i="31"/>
  <c r="F141" i="31"/>
  <c r="F140" i="31"/>
  <c r="F139" i="31"/>
  <c r="F138" i="31"/>
  <c r="F137" i="31"/>
  <c r="F136" i="31"/>
  <c r="F135" i="31"/>
  <c r="F134" i="31"/>
  <c r="F133" i="31"/>
  <c r="F132" i="31"/>
  <c r="F131" i="31"/>
  <c r="F130" i="31"/>
  <c r="F129" i="31"/>
  <c r="F128" i="31"/>
  <c r="F127" i="31"/>
  <c r="F126" i="31"/>
  <c r="F125" i="31"/>
  <c r="F124" i="31"/>
  <c r="F123" i="31"/>
  <c r="F122" i="31"/>
  <c r="F121" i="31"/>
  <c r="F120" i="31"/>
  <c r="F119" i="31"/>
  <c r="F118" i="31"/>
  <c r="F117" i="31"/>
  <c r="F116" i="31"/>
  <c r="F115" i="31"/>
  <c r="F114" i="31"/>
  <c r="F113" i="31"/>
  <c r="F112" i="31"/>
  <c r="F111" i="31"/>
  <c r="F110" i="31"/>
  <c r="F109" i="31"/>
  <c r="F108" i="31"/>
  <c r="F107" i="31"/>
  <c r="F106" i="31"/>
  <c r="F105" i="31"/>
  <c r="F104" i="31"/>
  <c r="F103" i="31"/>
  <c r="F102" i="31"/>
  <c r="F101" i="31"/>
  <c r="F100" i="31"/>
  <c r="F99" i="31"/>
  <c r="F98" i="31"/>
  <c r="F97" i="31"/>
  <c r="F96" i="31"/>
  <c r="F95" i="31"/>
  <c r="F94" i="31"/>
  <c r="F93" i="31"/>
  <c r="F92" i="31"/>
  <c r="F91" i="31"/>
  <c r="F90" i="31"/>
  <c r="F89" i="31"/>
  <c r="F88" i="31"/>
  <c r="F87" i="31"/>
  <c r="F86" i="31"/>
  <c r="F85" i="31"/>
  <c r="F84" i="31"/>
  <c r="F83" i="31"/>
  <c r="F82" i="31"/>
  <c r="F81" i="31"/>
  <c r="F80" i="31"/>
  <c r="F79" i="31"/>
  <c r="F78" i="31"/>
  <c r="F77" i="31"/>
  <c r="F76" i="31"/>
  <c r="F75" i="31"/>
  <c r="F74" i="31"/>
  <c r="F73" i="31"/>
  <c r="F72" i="31"/>
  <c r="F71" i="31"/>
  <c r="F70" i="31"/>
  <c r="F69" i="31"/>
  <c r="F68" i="31"/>
  <c r="F67" i="31"/>
  <c r="F66" i="31"/>
  <c r="F65" i="31"/>
  <c r="F64" i="31"/>
  <c r="F63" i="31"/>
  <c r="F62" i="31"/>
  <c r="F61" i="31"/>
  <c r="F60" i="31"/>
  <c r="F59" i="31"/>
  <c r="F58" i="31"/>
  <c r="F57" i="31"/>
  <c r="F56" i="31"/>
  <c r="F55" i="31"/>
  <c r="F54" i="31"/>
  <c r="F53" i="31"/>
  <c r="F52" i="31"/>
  <c r="F51" i="31"/>
  <c r="F50" i="31"/>
  <c r="F49" i="31"/>
  <c r="F48" i="31"/>
  <c r="F47" i="31"/>
  <c r="F46" i="31"/>
  <c r="F45" i="31"/>
  <c r="F44" i="31"/>
  <c r="F43" i="31"/>
  <c r="F42" i="31"/>
  <c r="F41" i="31"/>
  <c r="F40" i="31"/>
  <c r="F39" i="31"/>
  <c r="F38" i="31"/>
  <c r="F37" i="31"/>
  <c r="F36" i="31"/>
  <c r="F35" i="31"/>
  <c r="G18" i="31" l="1"/>
  <c r="A2" i="31"/>
  <c r="B2" i="31"/>
  <c r="A3" i="31"/>
  <c r="B3" i="31"/>
  <c r="A4" i="31"/>
  <c r="B4" i="31"/>
  <c r="A5" i="31"/>
  <c r="B5" i="31"/>
  <c r="A6" i="31"/>
  <c r="B6" i="31"/>
  <c r="A7" i="31"/>
  <c r="B7" i="31"/>
  <c r="A8" i="31"/>
  <c r="B8" i="31"/>
  <c r="A9" i="31"/>
  <c r="B9" i="31"/>
  <c r="A10" i="31"/>
  <c r="B10" i="31"/>
  <c r="A11" i="31"/>
  <c r="B11" i="31"/>
  <c r="A12" i="31"/>
  <c r="B12" i="31"/>
  <c r="A13" i="31"/>
  <c r="B13" i="31"/>
  <c r="A14" i="31"/>
  <c r="B14" i="31"/>
  <c r="G30" i="31"/>
  <c r="G46" i="31"/>
  <c r="G94" i="31"/>
  <c r="G130" i="31"/>
  <c r="G137" i="31"/>
  <c r="G139" i="31"/>
  <c r="G141" i="31"/>
  <c r="G143" i="31"/>
  <c r="G145" i="31"/>
  <c r="G147" i="31"/>
  <c r="G149" i="31"/>
  <c r="G151" i="31"/>
  <c r="G153" i="31"/>
  <c r="G155" i="31"/>
  <c r="G157" i="31"/>
  <c r="G159" i="31"/>
  <c r="G161" i="31"/>
  <c r="G163" i="31"/>
  <c r="G165" i="31"/>
  <c r="G167" i="31"/>
  <c r="G169" i="31"/>
  <c r="G171" i="31"/>
  <c r="G173" i="31"/>
  <c r="G174" i="31"/>
  <c r="G175" i="31"/>
  <c r="G177" i="31"/>
  <c r="G179" i="31"/>
  <c r="G10" i="31" l="1"/>
  <c r="G178" i="31"/>
  <c r="G176" i="31"/>
  <c r="G172" i="31"/>
  <c r="G170" i="31"/>
  <c r="G168" i="31"/>
  <c r="G166" i="31"/>
  <c r="G164" i="31"/>
  <c r="G162" i="31"/>
  <c r="G160" i="31"/>
  <c r="G158" i="31"/>
  <c r="G156" i="31"/>
  <c r="G154" i="31"/>
  <c r="G152" i="31"/>
  <c r="G150" i="31"/>
  <c r="G148" i="31"/>
  <c r="G146" i="31"/>
  <c r="G144" i="31"/>
  <c r="G142" i="31"/>
  <c r="G140" i="31"/>
  <c r="G138" i="31"/>
  <c r="G136" i="31"/>
  <c r="G134" i="31"/>
  <c r="G132" i="31"/>
  <c r="G128" i="31"/>
  <c r="G126" i="31"/>
  <c r="G124" i="31"/>
  <c r="G122" i="31"/>
  <c r="G120" i="31"/>
  <c r="G118" i="31"/>
  <c r="G116" i="31"/>
  <c r="G114" i="31"/>
  <c r="G112" i="31"/>
  <c r="G110" i="31"/>
  <c r="G108" i="31"/>
  <c r="G106" i="31"/>
  <c r="G104" i="31"/>
  <c r="G102" i="31"/>
  <c r="G100" i="31"/>
  <c r="G98" i="31"/>
  <c r="G96" i="31"/>
  <c r="G92" i="31"/>
  <c r="G90" i="31"/>
  <c r="G88" i="31"/>
  <c r="G86" i="31"/>
  <c r="G84" i="31"/>
  <c r="G82" i="31"/>
  <c r="G80" i="31"/>
  <c r="G78" i="31"/>
  <c r="G76" i="31"/>
  <c r="G74" i="31"/>
  <c r="G72" i="31"/>
  <c r="G70" i="31"/>
  <c r="G68" i="31"/>
  <c r="G66" i="31"/>
  <c r="G64" i="31"/>
  <c r="G62" i="31"/>
  <c r="G60" i="31"/>
  <c r="G58" i="31"/>
  <c r="G56" i="31"/>
  <c r="G54" i="31"/>
  <c r="G52" i="31"/>
  <c r="G50" i="31"/>
  <c r="G48" i="31"/>
  <c r="G44" i="31"/>
  <c r="G38" i="31"/>
  <c r="G14" i="31"/>
  <c r="G42" i="31"/>
  <c r="G40" i="31"/>
  <c r="G36" i="31"/>
  <c r="G34" i="31"/>
  <c r="G32" i="31"/>
  <c r="G28" i="31"/>
  <c r="G26" i="31"/>
  <c r="G24" i="31"/>
  <c r="G22" i="31"/>
  <c r="G20" i="31"/>
  <c r="G16" i="31"/>
  <c r="G12" i="31"/>
  <c r="G8" i="31"/>
  <c r="G6" i="31"/>
  <c r="G4" i="31"/>
  <c r="G2" i="31"/>
  <c r="G135" i="31"/>
  <c r="G133" i="31"/>
  <c r="G131" i="31"/>
  <c r="G129" i="31"/>
  <c r="G127" i="31"/>
  <c r="G125" i="31"/>
  <c r="G123" i="31"/>
  <c r="G121" i="31"/>
  <c r="G119" i="31"/>
  <c r="G117" i="31"/>
  <c r="G115" i="31"/>
  <c r="G113" i="31"/>
  <c r="G111" i="31"/>
  <c r="G109" i="31"/>
  <c r="G107" i="31"/>
  <c r="G105" i="31"/>
  <c r="G103" i="31"/>
  <c r="G101" i="31"/>
  <c r="G99" i="31"/>
  <c r="G97" i="31"/>
  <c r="G95" i="31"/>
  <c r="G93" i="31"/>
  <c r="G91" i="31"/>
  <c r="G89" i="31"/>
  <c r="G87" i="31"/>
  <c r="G85" i="31"/>
  <c r="G83" i="31"/>
  <c r="G81" i="31"/>
  <c r="G79" i="31"/>
  <c r="G77" i="31"/>
  <c r="G75" i="31"/>
  <c r="G73" i="31"/>
  <c r="G71" i="31"/>
  <c r="G69" i="31"/>
  <c r="G67" i="31"/>
  <c r="G65" i="31"/>
  <c r="G63" i="31"/>
  <c r="G61" i="31"/>
  <c r="G59" i="31"/>
  <c r="G57" i="31"/>
  <c r="G55" i="31"/>
  <c r="G53" i="31"/>
  <c r="G51" i="31"/>
  <c r="G49" i="31"/>
  <c r="G47" i="31"/>
  <c r="G45" i="31"/>
  <c r="G43" i="31"/>
  <c r="G41" i="31"/>
  <c r="G39" i="31"/>
  <c r="G37" i="31"/>
  <c r="G35" i="31"/>
  <c r="G33" i="31"/>
  <c r="G31" i="31"/>
  <c r="G29" i="31"/>
  <c r="G27" i="31"/>
  <c r="G25" i="31"/>
  <c r="G23" i="31"/>
  <c r="G21" i="31"/>
  <c r="G19" i="31"/>
  <c r="G17" i="31"/>
  <c r="G15" i="31"/>
  <c r="G13" i="31"/>
  <c r="G11" i="31"/>
  <c r="G9" i="31"/>
  <c r="G7" i="31"/>
  <c r="G5" i="31"/>
  <c r="G3" i="31"/>
  <c r="A67" i="26" l="1"/>
  <c r="A68" i="26"/>
  <c r="A71" i="26"/>
  <c r="A72" i="26"/>
  <c r="A73" i="26"/>
  <c r="A75" i="26"/>
  <c r="A76" i="26"/>
  <c r="A77" i="26"/>
  <c r="A79" i="26"/>
  <c r="A80" i="26"/>
  <c r="A81" i="26"/>
  <c r="A82" i="26"/>
  <c r="A84" i="26"/>
  <c r="A85" i="26"/>
  <c r="A86" i="26"/>
  <c r="A88" i="26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Y6" i="26"/>
  <c r="X6" i="26"/>
  <c r="W6" i="26"/>
  <c r="V6" i="26"/>
  <c r="U6" i="26"/>
  <c r="T6" i="26"/>
  <c r="S6" i="26"/>
  <c r="R6" i="26"/>
  <c r="Q6" i="26"/>
  <c r="P6" i="26"/>
  <c r="O6" i="26"/>
  <c r="N6" i="26"/>
  <c r="M6" i="26"/>
  <c r="L6" i="26"/>
  <c r="K6" i="26"/>
  <c r="J6" i="26"/>
  <c r="I6" i="26"/>
  <c r="H6" i="26"/>
  <c r="G6" i="26"/>
  <c r="F6" i="26"/>
  <c r="E6" i="26"/>
  <c r="D6" i="26"/>
  <c r="C6" i="26"/>
  <c r="Y5" i="26"/>
  <c r="X5" i="26"/>
  <c r="W5" i="26"/>
  <c r="V5" i="26"/>
  <c r="U5" i="26"/>
  <c r="T5" i="26"/>
  <c r="S5" i="26"/>
  <c r="R5" i="26"/>
  <c r="Q5" i="26"/>
  <c r="P5" i="26"/>
  <c r="O5" i="26"/>
  <c r="N5" i="26"/>
  <c r="M5" i="26"/>
  <c r="L5" i="26"/>
  <c r="K5" i="26"/>
  <c r="J5" i="26"/>
  <c r="I5" i="26"/>
  <c r="H5" i="26"/>
  <c r="G5" i="26"/>
  <c r="F5" i="26"/>
  <c r="E5" i="26"/>
  <c r="Y4" i="26"/>
  <c r="X4" i="26"/>
  <c r="W4" i="26"/>
  <c r="V4" i="26"/>
  <c r="U4" i="26"/>
  <c r="T4" i="26"/>
  <c r="S4" i="26"/>
  <c r="R4" i="26"/>
  <c r="Q4" i="26"/>
  <c r="P4" i="26"/>
  <c r="O4" i="26"/>
  <c r="N4" i="26"/>
  <c r="M4" i="26"/>
  <c r="L4" i="26"/>
  <c r="K4" i="26"/>
  <c r="J4" i="26"/>
  <c r="I4" i="26"/>
  <c r="H4" i="26"/>
  <c r="G4" i="26"/>
  <c r="F4" i="26"/>
  <c r="E4" i="26"/>
  <c r="A65" i="19"/>
  <c r="A64" i="19"/>
  <c r="A63" i="19"/>
  <c r="A62" i="19"/>
  <c r="A61" i="19"/>
  <c r="A60" i="19"/>
  <c r="A59" i="19"/>
  <c r="A58" i="19"/>
  <c r="D6" i="19"/>
  <c r="C6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X7" i="19"/>
  <c r="Z7" i="19"/>
  <c r="V7" i="19"/>
  <c r="Y7" i="19"/>
  <c r="W7" i="19"/>
  <c r="X7" i="26"/>
  <c r="Y7" i="26"/>
  <c r="Q7" i="26"/>
  <c r="U7" i="26"/>
  <c r="G7" i="26"/>
  <c r="K7" i="26"/>
  <c r="W7" i="26"/>
  <c r="S7" i="26"/>
  <c r="P7" i="26"/>
  <c r="O7" i="26"/>
  <c r="T7" i="26"/>
  <c r="N7" i="26"/>
  <c r="E7" i="26"/>
  <c r="R7" i="26"/>
  <c r="H7" i="26"/>
  <c r="F7" i="26"/>
  <c r="J7" i="26"/>
  <c r="V7" i="26"/>
  <c r="I7" i="26"/>
  <c r="M7" i="26"/>
  <c r="L7" i="26"/>
  <c r="O7" i="19"/>
  <c r="N7" i="19"/>
  <c r="I7" i="19"/>
  <c r="G7" i="19"/>
  <c r="K7" i="19"/>
  <c r="H7" i="19"/>
  <c r="R7" i="19"/>
  <c r="F7" i="19"/>
  <c r="L7" i="19"/>
  <c r="E7" i="19"/>
  <c r="T7" i="19"/>
  <c r="Q7" i="19"/>
  <c r="J7" i="19"/>
  <c r="U7" i="19"/>
  <c r="S7" i="19"/>
  <c r="P7" i="19"/>
  <c r="M7" i="19"/>
  <c r="A57" i="19" l="1"/>
  <c r="A55" i="19"/>
  <c r="A53" i="19"/>
  <c r="A51" i="19"/>
  <c r="A49" i="19"/>
  <c r="A47" i="19"/>
  <c r="A45" i="26"/>
  <c r="A56" i="19"/>
  <c r="A54" i="19"/>
  <c r="A52" i="19"/>
  <c r="A50" i="19"/>
  <c r="A48" i="19"/>
  <c r="A46" i="19"/>
  <c r="A45" i="19"/>
  <c r="J8" i="26"/>
  <c r="J9" i="26" s="1"/>
  <c r="J10" i="26" s="1"/>
  <c r="J11" i="26" s="1"/>
  <c r="J12" i="26" s="1"/>
  <c r="J13" i="26" s="1"/>
  <c r="J14" i="26" s="1"/>
  <c r="J15" i="26" s="1"/>
  <c r="J16" i="26" s="1"/>
  <c r="J17" i="26" s="1"/>
  <c r="J18" i="26" s="1"/>
  <c r="J19" i="26" s="1"/>
  <c r="J20" i="26" s="1"/>
  <c r="J21" i="26" s="1"/>
  <c r="J22" i="26" s="1"/>
  <c r="J23" i="26" s="1"/>
  <c r="J24" i="26" s="1"/>
  <c r="J25" i="26" s="1"/>
  <c r="J26" i="26" s="1"/>
  <c r="J27" i="26" s="1"/>
  <c r="J28" i="26" s="1"/>
  <c r="J29" i="26" s="1"/>
  <c r="J30" i="26" s="1"/>
  <c r="J31" i="26" s="1"/>
  <c r="J32" i="26" s="1"/>
  <c r="J33" i="26" s="1"/>
  <c r="J34" i="26" s="1"/>
  <c r="J35" i="26" s="1"/>
  <c r="J36" i="26" s="1"/>
  <c r="J37" i="26" s="1"/>
  <c r="J38" i="26" s="1"/>
  <c r="J39" i="26" s="1"/>
  <c r="J40" i="26" s="1"/>
  <c r="J41" i="26" s="1"/>
  <c r="J42" i="26" s="1"/>
  <c r="J43" i="26" s="1"/>
  <c r="J44" i="26" s="1"/>
  <c r="J45" i="26" s="1"/>
  <c r="J46" i="26" s="1"/>
  <c r="J47" i="26" s="1"/>
  <c r="J48" i="26" s="1"/>
  <c r="J49" i="26" s="1"/>
  <c r="J50" i="26" s="1"/>
  <c r="J51" i="26" s="1"/>
  <c r="J52" i="26" s="1"/>
  <c r="J53" i="26" s="1"/>
  <c r="J54" i="26" s="1"/>
  <c r="J55" i="26" s="1"/>
  <c r="J56" i="26" s="1"/>
  <c r="J57" i="26" s="1"/>
  <c r="J58" i="26" s="1"/>
  <c r="J59" i="26" s="1"/>
  <c r="J60" i="26" s="1"/>
  <c r="J61" i="26" s="1"/>
  <c r="J62" i="26" s="1"/>
  <c r="J63" i="26" s="1"/>
  <c r="J64" i="26" s="1"/>
  <c r="J65" i="26" s="1"/>
  <c r="J66" i="26" s="1"/>
  <c r="J67" i="26" s="1"/>
  <c r="J68" i="26" s="1"/>
  <c r="J69" i="26" s="1"/>
  <c r="J70" i="26" s="1"/>
  <c r="J71" i="26" s="1"/>
  <c r="J72" i="26" s="1"/>
  <c r="J73" i="26" s="1"/>
  <c r="J74" i="26" s="1"/>
  <c r="J75" i="26" s="1"/>
  <c r="J76" i="26" s="1"/>
  <c r="J77" i="26" s="1"/>
  <c r="J78" i="26" s="1"/>
  <c r="J79" i="26" s="1"/>
  <c r="J80" i="26" s="1"/>
  <c r="J81" i="26" s="1"/>
  <c r="J82" i="26" s="1"/>
  <c r="J83" i="26" s="1"/>
  <c r="J84" i="26" s="1"/>
  <c r="J85" i="26" s="1"/>
  <c r="J86" i="26" s="1"/>
  <c r="J87" i="26" s="1"/>
  <c r="J88" i="26" s="1"/>
  <c r="I8" i="19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I23" i="19" s="1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58" i="19" s="1"/>
  <c r="I59" i="19" s="1"/>
  <c r="I60" i="19" s="1"/>
  <c r="I61" i="19" s="1"/>
  <c r="I62" i="19" s="1"/>
  <c r="I63" i="19" s="1"/>
  <c r="I64" i="19" s="1"/>
  <c r="I65" i="19" s="1"/>
  <c r="I66" i="19" s="1"/>
  <c r="I67" i="19" s="1"/>
  <c r="I68" i="19" s="1"/>
  <c r="I69" i="19" s="1"/>
  <c r="I70" i="19" s="1"/>
  <c r="I71" i="19" s="1"/>
  <c r="I72" i="19" s="1"/>
  <c r="I73" i="19" s="1"/>
  <c r="I74" i="19" s="1"/>
  <c r="I75" i="19" s="1"/>
  <c r="I76" i="19" s="1"/>
  <c r="I77" i="19" s="1"/>
  <c r="I78" i="19" s="1"/>
  <c r="I79" i="19" s="1"/>
  <c r="I80" i="19" s="1"/>
  <c r="H8" i="19"/>
  <c r="H9" i="19" s="1"/>
  <c r="H10" i="19" s="1"/>
  <c r="H11" i="19" s="1"/>
  <c r="H12" i="19" s="1"/>
  <c r="H13" i="19" s="1"/>
  <c r="H14" i="19" s="1"/>
  <c r="H15" i="19" s="1"/>
  <c r="H16" i="19" s="1"/>
  <c r="H17" i="19" s="1"/>
  <c r="H18" i="19" s="1"/>
  <c r="H19" i="19" s="1"/>
  <c r="H20" i="19" s="1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4" i="19" s="1"/>
  <c r="H55" i="19" s="1"/>
  <c r="H56" i="19" s="1"/>
  <c r="H57" i="19" s="1"/>
  <c r="H58" i="19" s="1"/>
  <c r="H59" i="19" s="1"/>
  <c r="H60" i="19" s="1"/>
  <c r="H61" i="19" s="1"/>
  <c r="H62" i="19" s="1"/>
  <c r="H63" i="19" s="1"/>
  <c r="H64" i="19" s="1"/>
  <c r="H65" i="19" s="1"/>
  <c r="H66" i="19" s="1"/>
  <c r="H67" i="19" s="1"/>
  <c r="H68" i="19" s="1"/>
  <c r="H69" i="19" s="1"/>
  <c r="H70" i="19" s="1"/>
  <c r="H71" i="19" s="1"/>
  <c r="H72" i="19" s="1"/>
  <c r="H73" i="19" s="1"/>
  <c r="H74" i="19" s="1"/>
  <c r="H75" i="19" s="1"/>
  <c r="H76" i="19" s="1"/>
  <c r="H77" i="19" s="1"/>
  <c r="H78" i="19" s="1"/>
  <c r="H79" i="19" s="1"/>
  <c r="H80" i="19" s="1"/>
  <c r="J8" i="19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J58" i="19" s="1"/>
  <c r="J59" i="19" s="1"/>
  <c r="J60" i="19" s="1"/>
  <c r="J61" i="19" s="1"/>
  <c r="J62" i="19" s="1"/>
  <c r="J63" i="19" s="1"/>
  <c r="J64" i="19" s="1"/>
  <c r="J65" i="19" s="1"/>
  <c r="J66" i="19" s="1"/>
  <c r="J67" i="19" s="1"/>
  <c r="J68" i="19" s="1"/>
  <c r="J69" i="19" s="1"/>
  <c r="J70" i="19" s="1"/>
  <c r="J71" i="19" s="1"/>
  <c r="J72" i="19" s="1"/>
  <c r="J73" i="19" s="1"/>
  <c r="J74" i="19" s="1"/>
  <c r="J75" i="19" s="1"/>
  <c r="J76" i="19" s="1"/>
  <c r="J77" i="19" s="1"/>
  <c r="J78" i="19" s="1"/>
  <c r="J79" i="19" s="1"/>
  <c r="J80" i="19" s="1"/>
  <c r="G8" i="19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F8" i="19"/>
  <c r="F9" i="19" s="1"/>
  <c r="F10" i="19" s="1"/>
  <c r="F11" i="19" s="1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58" i="19" s="1"/>
  <c r="F59" i="19" s="1"/>
  <c r="F60" i="19" s="1"/>
  <c r="F61" i="19" s="1"/>
  <c r="F62" i="19" s="1"/>
  <c r="F63" i="19" s="1"/>
  <c r="F64" i="19" s="1"/>
  <c r="F65" i="19" s="1"/>
  <c r="F66" i="19" s="1"/>
  <c r="F67" i="19" s="1"/>
  <c r="F68" i="19" s="1"/>
  <c r="F69" i="19" s="1"/>
  <c r="S8" i="26"/>
  <c r="S9" i="26" s="1"/>
  <c r="S10" i="26" s="1"/>
  <c r="S11" i="26" s="1"/>
  <c r="S12" i="26" s="1"/>
  <c r="S13" i="26" s="1"/>
  <c r="S14" i="26" s="1"/>
  <c r="S15" i="26" s="1"/>
  <c r="S16" i="26" s="1"/>
  <c r="S17" i="26" s="1"/>
  <c r="S18" i="26" s="1"/>
  <c r="S19" i="26" s="1"/>
  <c r="S20" i="26" s="1"/>
  <c r="S21" i="26" s="1"/>
  <c r="S22" i="26" s="1"/>
  <c r="S23" i="26" s="1"/>
  <c r="S24" i="26" s="1"/>
  <c r="S25" i="26" s="1"/>
  <c r="S26" i="26" s="1"/>
  <c r="S27" i="26" s="1"/>
  <c r="S28" i="26" s="1"/>
  <c r="S29" i="26" s="1"/>
  <c r="S30" i="26" s="1"/>
  <c r="S31" i="26" s="1"/>
  <c r="S32" i="26" s="1"/>
  <c r="S33" i="26" s="1"/>
  <c r="S34" i="26" s="1"/>
  <c r="S35" i="26" s="1"/>
  <c r="S36" i="26" s="1"/>
  <c r="S37" i="26" s="1"/>
  <c r="S38" i="26" s="1"/>
  <c r="S39" i="26" s="1"/>
  <c r="S40" i="26" s="1"/>
  <c r="S41" i="26" s="1"/>
  <c r="S42" i="26" s="1"/>
  <c r="S43" i="26" s="1"/>
  <c r="S44" i="26" s="1"/>
  <c r="S45" i="26" s="1"/>
  <c r="S46" i="26" s="1"/>
  <c r="S47" i="26" s="1"/>
  <c r="S48" i="26" s="1"/>
  <c r="S49" i="26" s="1"/>
  <c r="S50" i="26" s="1"/>
  <c r="S51" i="26" s="1"/>
  <c r="S52" i="26" s="1"/>
  <c r="S53" i="26" s="1"/>
  <c r="S54" i="26" s="1"/>
  <c r="S55" i="26" s="1"/>
  <c r="S56" i="26" s="1"/>
  <c r="S57" i="26" s="1"/>
  <c r="S58" i="26" s="1"/>
  <c r="S59" i="26" s="1"/>
  <c r="S60" i="26" s="1"/>
  <c r="S61" i="26" s="1"/>
  <c r="S62" i="26" s="1"/>
  <c r="S63" i="26" s="1"/>
  <c r="S64" i="26" s="1"/>
  <c r="S65" i="26" s="1"/>
  <c r="S66" i="26" s="1"/>
  <c r="S67" i="26" s="1"/>
  <c r="S68" i="26" s="1"/>
  <c r="S69" i="26" s="1"/>
  <c r="S70" i="26" s="1"/>
  <c r="S71" i="26" s="1"/>
  <c r="S72" i="26" s="1"/>
  <c r="S73" i="26" s="1"/>
  <c r="S74" i="26" s="1"/>
  <c r="S75" i="26" s="1"/>
  <c r="S76" i="26" s="1"/>
  <c r="S77" i="26" s="1"/>
  <c r="S78" i="26" s="1"/>
  <c r="S79" i="26" s="1"/>
  <c r="S80" i="26" s="1"/>
  <c r="S81" i="26" s="1"/>
  <c r="S82" i="26" s="1"/>
  <c r="S83" i="26" s="1"/>
  <c r="S84" i="26" s="1"/>
  <c r="S85" i="26" s="1"/>
  <c r="S86" i="26" s="1"/>
  <c r="S87" i="26" s="1"/>
  <c r="S88" i="26" s="1"/>
  <c r="T8" i="26"/>
  <c r="T9" i="26" s="1"/>
  <c r="T10" i="26" s="1"/>
  <c r="T11" i="26" s="1"/>
  <c r="T12" i="26" s="1"/>
  <c r="T13" i="26" s="1"/>
  <c r="T14" i="26" s="1"/>
  <c r="T15" i="26" s="1"/>
  <c r="T16" i="26" s="1"/>
  <c r="T17" i="26" s="1"/>
  <c r="T18" i="26" s="1"/>
  <c r="T19" i="26" s="1"/>
  <c r="T20" i="26" s="1"/>
  <c r="T21" i="26" s="1"/>
  <c r="T22" i="26" s="1"/>
  <c r="T23" i="26" s="1"/>
  <c r="T24" i="26" s="1"/>
  <c r="T25" i="26" s="1"/>
  <c r="T26" i="26" s="1"/>
  <c r="T27" i="26" s="1"/>
  <c r="T28" i="26" s="1"/>
  <c r="T29" i="26" s="1"/>
  <c r="T30" i="26" s="1"/>
  <c r="T31" i="26" s="1"/>
  <c r="T32" i="26" s="1"/>
  <c r="T33" i="26" s="1"/>
  <c r="T34" i="26" s="1"/>
  <c r="T35" i="26" s="1"/>
  <c r="T36" i="26" s="1"/>
  <c r="T37" i="26" s="1"/>
  <c r="T38" i="26" s="1"/>
  <c r="T39" i="26" s="1"/>
  <c r="T40" i="26" s="1"/>
  <c r="T41" i="26" s="1"/>
  <c r="T42" i="26" s="1"/>
  <c r="T43" i="26" s="1"/>
  <c r="T44" i="26" s="1"/>
  <c r="T45" i="26" s="1"/>
  <c r="T46" i="26" s="1"/>
  <c r="T47" i="26" s="1"/>
  <c r="T48" i="26" s="1"/>
  <c r="T49" i="26" s="1"/>
  <c r="T50" i="26" s="1"/>
  <c r="T51" i="26" s="1"/>
  <c r="T52" i="26" s="1"/>
  <c r="T53" i="26" s="1"/>
  <c r="T54" i="26" s="1"/>
  <c r="T55" i="26" s="1"/>
  <c r="T56" i="26" s="1"/>
  <c r="T57" i="26" s="1"/>
  <c r="T58" i="26" s="1"/>
  <c r="T59" i="26" s="1"/>
  <c r="T60" i="26" s="1"/>
  <c r="T61" i="26" s="1"/>
  <c r="T62" i="26" s="1"/>
  <c r="T63" i="26" s="1"/>
  <c r="T64" i="26" s="1"/>
  <c r="T65" i="26" s="1"/>
  <c r="T66" i="26" s="1"/>
  <c r="T67" i="26" s="1"/>
  <c r="T68" i="26" s="1"/>
  <c r="T69" i="26" s="1"/>
  <c r="T70" i="26" s="1"/>
  <c r="T71" i="26" s="1"/>
  <c r="T72" i="26" s="1"/>
  <c r="T73" i="26" s="1"/>
  <c r="T74" i="26" s="1"/>
  <c r="T75" i="26" s="1"/>
  <c r="T76" i="26" s="1"/>
  <c r="T77" i="26" s="1"/>
  <c r="T78" i="26" s="1"/>
  <c r="T79" i="26" s="1"/>
  <c r="T80" i="26" s="1"/>
  <c r="T81" i="26" s="1"/>
  <c r="T82" i="26" s="1"/>
  <c r="T83" i="26" s="1"/>
  <c r="T84" i="26" s="1"/>
  <c r="T85" i="26" s="1"/>
  <c r="T86" i="26" s="1"/>
  <c r="T87" i="26" s="1"/>
  <c r="T88" i="26" s="1"/>
  <c r="N8" i="26"/>
  <c r="N9" i="26" s="1"/>
  <c r="N10" i="26" s="1"/>
  <c r="N11" i="26" s="1"/>
  <c r="N12" i="26" s="1"/>
  <c r="N13" i="26" s="1"/>
  <c r="N14" i="26" s="1"/>
  <c r="N15" i="26" s="1"/>
  <c r="N16" i="26" s="1"/>
  <c r="N17" i="26" s="1"/>
  <c r="N18" i="26" s="1"/>
  <c r="N19" i="26" s="1"/>
  <c r="N20" i="26" s="1"/>
  <c r="N21" i="26" s="1"/>
  <c r="N22" i="26" s="1"/>
  <c r="N23" i="26" s="1"/>
  <c r="N24" i="26" s="1"/>
  <c r="N25" i="26" s="1"/>
  <c r="N26" i="26" s="1"/>
  <c r="N27" i="26" s="1"/>
  <c r="N28" i="26" s="1"/>
  <c r="N29" i="26" s="1"/>
  <c r="N30" i="26" s="1"/>
  <c r="N31" i="26" s="1"/>
  <c r="N32" i="26" s="1"/>
  <c r="N33" i="26" s="1"/>
  <c r="N34" i="26" s="1"/>
  <c r="N35" i="26" s="1"/>
  <c r="N36" i="26" s="1"/>
  <c r="N37" i="26" s="1"/>
  <c r="N38" i="26" s="1"/>
  <c r="N39" i="26" s="1"/>
  <c r="N40" i="26" s="1"/>
  <c r="N41" i="26" s="1"/>
  <c r="N42" i="26" s="1"/>
  <c r="N43" i="26" s="1"/>
  <c r="N44" i="26" s="1"/>
  <c r="N45" i="26" s="1"/>
  <c r="N46" i="26" s="1"/>
  <c r="N47" i="26" s="1"/>
  <c r="N48" i="26" s="1"/>
  <c r="N49" i="26" s="1"/>
  <c r="N50" i="26" s="1"/>
  <c r="N51" i="26" s="1"/>
  <c r="N52" i="26" s="1"/>
  <c r="N53" i="26" s="1"/>
  <c r="N54" i="26" s="1"/>
  <c r="N55" i="26" s="1"/>
  <c r="N56" i="26" s="1"/>
  <c r="N57" i="26" s="1"/>
  <c r="N58" i="26" s="1"/>
  <c r="N59" i="26" s="1"/>
  <c r="N60" i="26" s="1"/>
  <c r="N61" i="26" s="1"/>
  <c r="N62" i="26" s="1"/>
  <c r="N63" i="26" s="1"/>
  <c r="N64" i="26" s="1"/>
  <c r="N65" i="26" s="1"/>
  <c r="N66" i="26" s="1"/>
  <c r="N67" i="26" s="1"/>
  <c r="N68" i="26" s="1"/>
  <c r="N69" i="26" s="1"/>
  <c r="N70" i="26" s="1"/>
  <c r="N71" i="26" s="1"/>
  <c r="N72" i="26" s="1"/>
  <c r="N73" i="26" s="1"/>
  <c r="N74" i="26" s="1"/>
  <c r="N75" i="26" s="1"/>
  <c r="N76" i="26" s="1"/>
  <c r="N77" i="26" s="1"/>
  <c r="N78" i="26" s="1"/>
  <c r="N79" i="26" s="1"/>
  <c r="N80" i="26" s="1"/>
  <c r="N81" i="26" s="1"/>
  <c r="N82" i="26" s="1"/>
  <c r="N83" i="26" s="1"/>
  <c r="N84" i="26" s="1"/>
  <c r="N85" i="26" s="1"/>
  <c r="N86" i="26" s="1"/>
  <c r="N87" i="26" s="1"/>
  <c r="N88" i="26" s="1"/>
  <c r="V8" i="26"/>
  <c r="V9" i="26" s="1"/>
  <c r="V10" i="26" s="1"/>
  <c r="V11" i="26" s="1"/>
  <c r="V12" i="26" s="1"/>
  <c r="V13" i="26" s="1"/>
  <c r="V14" i="26" s="1"/>
  <c r="V15" i="26" s="1"/>
  <c r="V16" i="26" s="1"/>
  <c r="V17" i="26" s="1"/>
  <c r="V18" i="26" s="1"/>
  <c r="V19" i="26" s="1"/>
  <c r="V20" i="26" s="1"/>
  <c r="V21" i="26" s="1"/>
  <c r="V22" i="26" s="1"/>
  <c r="V23" i="26" s="1"/>
  <c r="V24" i="26" s="1"/>
  <c r="V25" i="26" s="1"/>
  <c r="V26" i="26" s="1"/>
  <c r="V27" i="26" s="1"/>
  <c r="V28" i="26" s="1"/>
  <c r="V29" i="26" s="1"/>
  <c r="V30" i="26" s="1"/>
  <c r="V31" i="26" s="1"/>
  <c r="V32" i="26" s="1"/>
  <c r="V33" i="26" s="1"/>
  <c r="V34" i="26" s="1"/>
  <c r="V35" i="26" s="1"/>
  <c r="V36" i="26" s="1"/>
  <c r="V37" i="26" s="1"/>
  <c r="V38" i="26" s="1"/>
  <c r="V39" i="26" s="1"/>
  <c r="V40" i="26" s="1"/>
  <c r="V41" i="26" s="1"/>
  <c r="V42" i="26" s="1"/>
  <c r="V43" i="26" s="1"/>
  <c r="V44" i="26" s="1"/>
  <c r="V45" i="26" s="1"/>
  <c r="V46" i="26" s="1"/>
  <c r="V47" i="26" s="1"/>
  <c r="V48" i="26" s="1"/>
  <c r="V49" i="26" s="1"/>
  <c r="V50" i="26" s="1"/>
  <c r="V51" i="26" s="1"/>
  <c r="V52" i="26" s="1"/>
  <c r="V53" i="26" s="1"/>
  <c r="V54" i="26" s="1"/>
  <c r="V55" i="26" s="1"/>
  <c r="V56" i="26" s="1"/>
  <c r="V57" i="26" s="1"/>
  <c r="V58" i="26" s="1"/>
  <c r="V59" i="26" s="1"/>
  <c r="V60" i="26" s="1"/>
  <c r="V61" i="26" s="1"/>
  <c r="V62" i="26" s="1"/>
  <c r="V63" i="26" s="1"/>
  <c r="V64" i="26" s="1"/>
  <c r="V65" i="26" s="1"/>
  <c r="V66" i="26" s="1"/>
  <c r="V67" i="26" s="1"/>
  <c r="V68" i="26" s="1"/>
  <c r="V69" i="26" s="1"/>
  <c r="V70" i="26" s="1"/>
  <c r="V71" i="26" s="1"/>
  <c r="V72" i="26" s="1"/>
  <c r="V73" i="26" s="1"/>
  <c r="V74" i="26" s="1"/>
  <c r="V75" i="26" s="1"/>
  <c r="V76" i="26" s="1"/>
  <c r="V77" i="26" s="1"/>
  <c r="V78" i="26" s="1"/>
  <c r="V79" i="26" s="1"/>
  <c r="V80" i="26" s="1"/>
  <c r="V81" i="26" s="1"/>
  <c r="V82" i="26" s="1"/>
  <c r="V83" i="26" s="1"/>
  <c r="V84" i="26" s="1"/>
  <c r="V85" i="26" s="1"/>
  <c r="V86" i="26" s="1"/>
  <c r="V87" i="26" s="1"/>
  <c r="V88" i="26" s="1"/>
  <c r="U8" i="26"/>
  <c r="U9" i="26" s="1"/>
  <c r="U10" i="26" s="1"/>
  <c r="U11" i="26" s="1"/>
  <c r="U12" i="26" s="1"/>
  <c r="U13" i="26" s="1"/>
  <c r="U14" i="26" s="1"/>
  <c r="U15" i="26" s="1"/>
  <c r="U16" i="26" s="1"/>
  <c r="U17" i="26" s="1"/>
  <c r="U18" i="26" s="1"/>
  <c r="U19" i="26" s="1"/>
  <c r="U20" i="26" s="1"/>
  <c r="U21" i="26" s="1"/>
  <c r="U22" i="26" s="1"/>
  <c r="U23" i="26" s="1"/>
  <c r="U24" i="26" s="1"/>
  <c r="U25" i="26" s="1"/>
  <c r="U26" i="26" s="1"/>
  <c r="U27" i="26" s="1"/>
  <c r="U28" i="26" s="1"/>
  <c r="U29" i="26" s="1"/>
  <c r="U30" i="26" s="1"/>
  <c r="U31" i="26" s="1"/>
  <c r="U32" i="26" s="1"/>
  <c r="U33" i="26" s="1"/>
  <c r="U34" i="26" s="1"/>
  <c r="U35" i="26" s="1"/>
  <c r="U36" i="26" s="1"/>
  <c r="U37" i="26" s="1"/>
  <c r="U38" i="26" s="1"/>
  <c r="U39" i="26" s="1"/>
  <c r="U40" i="26" s="1"/>
  <c r="U41" i="26" s="1"/>
  <c r="U42" i="26" s="1"/>
  <c r="U43" i="26" s="1"/>
  <c r="U44" i="26" s="1"/>
  <c r="U45" i="26" s="1"/>
  <c r="U46" i="26" s="1"/>
  <c r="U47" i="26" s="1"/>
  <c r="U48" i="26" s="1"/>
  <c r="U49" i="26" s="1"/>
  <c r="U50" i="26" s="1"/>
  <c r="U51" i="26" s="1"/>
  <c r="U52" i="26" s="1"/>
  <c r="U53" i="26" s="1"/>
  <c r="U54" i="26" s="1"/>
  <c r="U55" i="26" s="1"/>
  <c r="U56" i="26" s="1"/>
  <c r="U57" i="26" s="1"/>
  <c r="U58" i="26" s="1"/>
  <c r="U59" i="26" s="1"/>
  <c r="U60" i="26" s="1"/>
  <c r="U61" i="26" s="1"/>
  <c r="U62" i="26" s="1"/>
  <c r="U63" i="26" s="1"/>
  <c r="U64" i="26" s="1"/>
  <c r="U65" i="26" s="1"/>
  <c r="U66" i="26" s="1"/>
  <c r="U67" i="26" s="1"/>
  <c r="U68" i="26" s="1"/>
  <c r="U69" i="26" s="1"/>
  <c r="U70" i="26" s="1"/>
  <c r="U71" i="26" s="1"/>
  <c r="U72" i="26" s="1"/>
  <c r="U73" i="26" s="1"/>
  <c r="U74" i="26" s="1"/>
  <c r="U75" i="26" s="1"/>
  <c r="U76" i="26" s="1"/>
  <c r="U77" i="26" s="1"/>
  <c r="U78" i="26" s="1"/>
  <c r="U79" i="26" s="1"/>
  <c r="U80" i="26" s="1"/>
  <c r="U81" i="26" s="1"/>
  <c r="U82" i="26" s="1"/>
  <c r="U83" i="26" s="1"/>
  <c r="U84" i="26" s="1"/>
  <c r="U85" i="26" s="1"/>
  <c r="U86" i="26" s="1"/>
  <c r="U87" i="26" s="1"/>
  <c r="U88" i="26" s="1"/>
  <c r="L8" i="19"/>
  <c r="L9" i="19" s="1"/>
  <c r="L10" i="19" s="1"/>
  <c r="L11" i="19" s="1"/>
  <c r="L12" i="19" s="1"/>
  <c r="L13" i="19" s="1"/>
  <c r="L14" i="19" s="1"/>
  <c r="L15" i="19" s="1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L27" i="19" s="1"/>
  <c r="L28" i="19" s="1"/>
  <c r="L29" i="19" s="1"/>
  <c r="L30" i="19" s="1"/>
  <c r="L31" i="19" s="1"/>
  <c r="L32" i="19" s="1"/>
  <c r="L33" i="19" s="1"/>
  <c r="L34" i="19" s="1"/>
  <c r="L35" i="19" s="1"/>
  <c r="L36" i="19" s="1"/>
  <c r="L37" i="19" s="1"/>
  <c r="L38" i="19" s="1"/>
  <c r="L39" i="19" s="1"/>
  <c r="L40" i="19" s="1"/>
  <c r="L41" i="19" s="1"/>
  <c r="L42" i="19" s="1"/>
  <c r="L43" i="19" s="1"/>
  <c r="L44" i="19" s="1"/>
  <c r="L45" i="19" s="1"/>
  <c r="L46" i="19" s="1"/>
  <c r="L47" i="19" s="1"/>
  <c r="L48" i="19" s="1"/>
  <c r="L49" i="19" s="1"/>
  <c r="L50" i="19" s="1"/>
  <c r="L51" i="19" s="1"/>
  <c r="L52" i="19" s="1"/>
  <c r="L53" i="19" s="1"/>
  <c r="L54" i="19" s="1"/>
  <c r="L55" i="19" s="1"/>
  <c r="L56" i="19" s="1"/>
  <c r="L57" i="19" s="1"/>
  <c r="L58" i="19" s="1"/>
  <c r="L59" i="19" s="1"/>
  <c r="L60" i="19" s="1"/>
  <c r="L61" i="19" s="1"/>
  <c r="L62" i="19" s="1"/>
  <c r="L63" i="19" s="1"/>
  <c r="L64" i="19" s="1"/>
  <c r="L65" i="19" s="1"/>
  <c r="L66" i="19" s="1"/>
  <c r="L67" i="19" s="1"/>
  <c r="L68" i="19" s="1"/>
  <c r="L69" i="19" s="1"/>
  <c r="L70" i="19" s="1"/>
  <c r="L71" i="19" s="1"/>
  <c r="L72" i="19" s="1"/>
  <c r="L73" i="19" s="1"/>
  <c r="L74" i="19" s="1"/>
  <c r="L75" i="19" s="1"/>
  <c r="L76" i="19" s="1"/>
  <c r="L77" i="19" s="1"/>
  <c r="L78" i="19" s="1"/>
  <c r="L79" i="19" s="1"/>
  <c r="L80" i="19" s="1"/>
  <c r="Q8" i="19"/>
  <c r="Q9" i="19" s="1"/>
  <c r="Q10" i="19" s="1"/>
  <c r="Q11" i="19" s="1"/>
  <c r="Q12" i="19" s="1"/>
  <c r="Q13" i="19" s="1"/>
  <c r="Q14" i="19" s="1"/>
  <c r="Q15" i="19" s="1"/>
  <c r="Q16" i="19" s="1"/>
  <c r="Q17" i="19" s="1"/>
  <c r="Q18" i="19" s="1"/>
  <c r="Q19" i="19" s="1"/>
  <c r="Q20" i="19" s="1"/>
  <c r="Q21" i="19" s="1"/>
  <c r="Q22" i="19" s="1"/>
  <c r="Q23" i="19" s="1"/>
  <c r="Q24" i="19" s="1"/>
  <c r="Q25" i="19" s="1"/>
  <c r="Q26" i="19" s="1"/>
  <c r="Q27" i="19" s="1"/>
  <c r="Q28" i="19" s="1"/>
  <c r="Q29" i="19" s="1"/>
  <c r="Q30" i="19" s="1"/>
  <c r="Q31" i="19" s="1"/>
  <c r="Q32" i="19" s="1"/>
  <c r="Q33" i="19" s="1"/>
  <c r="Q34" i="19" s="1"/>
  <c r="Q35" i="19" s="1"/>
  <c r="Q36" i="19" s="1"/>
  <c r="Q37" i="19" s="1"/>
  <c r="Q38" i="19" s="1"/>
  <c r="Q39" i="19" s="1"/>
  <c r="Q40" i="19" s="1"/>
  <c r="Q41" i="19" s="1"/>
  <c r="Q42" i="19" s="1"/>
  <c r="Q43" i="19" s="1"/>
  <c r="Q44" i="19" s="1"/>
  <c r="Q45" i="19" s="1"/>
  <c r="Q46" i="19" s="1"/>
  <c r="Q47" i="19" s="1"/>
  <c r="Q48" i="19" s="1"/>
  <c r="Q49" i="19" s="1"/>
  <c r="Q50" i="19" s="1"/>
  <c r="Q51" i="19" s="1"/>
  <c r="Q52" i="19" s="1"/>
  <c r="Q53" i="19" s="1"/>
  <c r="Q54" i="19" s="1"/>
  <c r="Q55" i="19" s="1"/>
  <c r="Q56" i="19" s="1"/>
  <c r="Q57" i="19" s="1"/>
  <c r="Q58" i="19" s="1"/>
  <c r="Q59" i="19" s="1"/>
  <c r="Q60" i="19" s="1"/>
  <c r="Q61" i="19" s="1"/>
  <c r="Q62" i="19" s="1"/>
  <c r="Q63" i="19" s="1"/>
  <c r="Q64" i="19" s="1"/>
  <c r="Q65" i="19" s="1"/>
  <c r="Q66" i="19" s="1"/>
  <c r="Q67" i="19" s="1"/>
  <c r="Q68" i="19" s="1"/>
  <c r="Q69" i="19" s="1"/>
  <c r="Q70" i="19" s="1"/>
  <c r="Q71" i="19" s="1"/>
  <c r="Q72" i="19" s="1"/>
  <c r="Q73" i="19" s="1"/>
  <c r="Q74" i="19" s="1"/>
  <c r="Q75" i="19" s="1"/>
  <c r="Q76" i="19" s="1"/>
  <c r="Q77" i="19" s="1"/>
  <c r="Q78" i="19" s="1"/>
  <c r="Q79" i="19" s="1"/>
  <c r="Q80" i="19" s="1"/>
  <c r="R8" i="19"/>
  <c r="R9" i="19" s="1"/>
  <c r="R10" i="19" s="1"/>
  <c r="R11" i="19" s="1"/>
  <c r="R12" i="19" s="1"/>
  <c r="R13" i="19" s="1"/>
  <c r="R14" i="19" s="1"/>
  <c r="R15" i="19" s="1"/>
  <c r="R16" i="19" s="1"/>
  <c r="R17" i="19" s="1"/>
  <c r="R18" i="19" s="1"/>
  <c r="R19" i="19" s="1"/>
  <c r="R20" i="19" s="1"/>
  <c r="R21" i="19" s="1"/>
  <c r="R22" i="19" s="1"/>
  <c r="R23" i="19" s="1"/>
  <c r="R24" i="19" s="1"/>
  <c r="R25" i="19" s="1"/>
  <c r="R26" i="19" s="1"/>
  <c r="R27" i="19" s="1"/>
  <c r="R28" i="19" s="1"/>
  <c r="R29" i="19" s="1"/>
  <c r="R30" i="19" s="1"/>
  <c r="R31" i="19" s="1"/>
  <c r="R32" i="19" s="1"/>
  <c r="R33" i="19" s="1"/>
  <c r="R34" i="19" s="1"/>
  <c r="R35" i="19" s="1"/>
  <c r="R36" i="19" s="1"/>
  <c r="R37" i="19" s="1"/>
  <c r="R38" i="19" s="1"/>
  <c r="R39" i="19" s="1"/>
  <c r="R40" i="19" s="1"/>
  <c r="R41" i="19" s="1"/>
  <c r="R42" i="19" s="1"/>
  <c r="R43" i="19" s="1"/>
  <c r="R44" i="19" s="1"/>
  <c r="R45" i="19" s="1"/>
  <c r="R46" i="19" s="1"/>
  <c r="R47" i="19" s="1"/>
  <c r="R48" i="19" s="1"/>
  <c r="R49" i="19" s="1"/>
  <c r="R50" i="19" s="1"/>
  <c r="R51" i="19" s="1"/>
  <c r="R52" i="19" s="1"/>
  <c r="R53" i="19" s="1"/>
  <c r="R54" i="19" s="1"/>
  <c r="R55" i="19" s="1"/>
  <c r="R56" i="19" s="1"/>
  <c r="R57" i="19" s="1"/>
  <c r="R58" i="19" s="1"/>
  <c r="R59" i="19" s="1"/>
  <c r="R60" i="19" s="1"/>
  <c r="R61" i="19" s="1"/>
  <c r="R62" i="19" s="1"/>
  <c r="R63" i="19" s="1"/>
  <c r="R64" i="19" s="1"/>
  <c r="R65" i="19" s="1"/>
  <c r="R66" i="19" s="1"/>
  <c r="R67" i="19" s="1"/>
  <c r="R68" i="19" s="1"/>
  <c r="R69" i="19" s="1"/>
  <c r="R70" i="19" s="1"/>
  <c r="R71" i="19" s="1"/>
  <c r="R72" i="19" s="1"/>
  <c r="R73" i="19" s="1"/>
  <c r="R74" i="19" s="1"/>
  <c r="R75" i="19" s="1"/>
  <c r="R76" i="19" s="1"/>
  <c r="R77" i="19" s="1"/>
  <c r="R78" i="19" s="1"/>
  <c r="R79" i="19" s="1"/>
  <c r="R80" i="19" s="1"/>
  <c r="P8" i="19"/>
  <c r="P9" i="19" s="1"/>
  <c r="P10" i="19" s="1"/>
  <c r="P11" i="19" s="1"/>
  <c r="P12" i="19" s="1"/>
  <c r="P13" i="19" s="1"/>
  <c r="P14" i="19" s="1"/>
  <c r="P15" i="19" s="1"/>
  <c r="P16" i="19" s="1"/>
  <c r="P17" i="19" s="1"/>
  <c r="P18" i="19" s="1"/>
  <c r="P19" i="19" s="1"/>
  <c r="P20" i="19" s="1"/>
  <c r="P21" i="19" s="1"/>
  <c r="P22" i="19" s="1"/>
  <c r="P23" i="19" s="1"/>
  <c r="P24" i="19" s="1"/>
  <c r="P25" i="19" s="1"/>
  <c r="P26" i="19" s="1"/>
  <c r="P27" i="19" s="1"/>
  <c r="P28" i="19" s="1"/>
  <c r="P29" i="19" s="1"/>
  <c r="P30" i="19" s="1"/>
  <c r="P31" i="19" s="1"/>
  <c r="P32" i="19" s="1"/>
  <c r="P33" i="19" s="1"/>
  <c r="P34" i="19" s="1"/>
  <c r="P35" i="19" s="1"/>
  <c r="P36" i="19" s="1"/>
  <c r="P37" i="19" s="1"/>
  <c r="P38" i="19" s="1"/>
  <c r="P39" i="19" s="1"/>
  <c r="P40" i="19" s="1"/>
  <c r="P41" i="19" s="1"/>
  <c r="P42" i="19" s="1"/>
  <c r="P43" i="19" s="1"/>
  <c r="P44" i="19" s="1"/>
  <c r="P45" i="19" s="1"/>
  <c r="P46" i="19" s="1"/>
  <c r="P47" i="19" s="1"/>
  <c r="P48" i="19" s="1"/>
  <c r="P49" i="19" s="1"/>
  <c r="P50" i="19" s="1"/>
  <c r="P51" i="19" s="1"/>
  <c r="P52" i="19" s="1"/>
  <c r="P53" i="19" s="1"/>
  <c r="P54" i="19" s="1"/>
  <c r="P55" i="19" s="1"/>
  <c r="P56" i="19" s="1"/>
  <c r="P57" i="19" s="1"/>
  <c r="P58" i="19" s="1"/>
  <c r="P59" i="19" s="1"/>
  <c r="P60" i="19" s="1"/>
  <c r="P61" i="19" s="1"/>
  <c r="P62" i="19" s="1"/>
  <c r="P63" i="19" s="1"/>
  <c r="P64" i="19" s="1"/>
  <c r="P65" i="19" s="1"/>
  <c r="P66" i="19" s="1"/>
  <c r="P67" i="19" s="1"/>
  <c r="P68" i="19" s="1"/>
  <c r="P69" i="19" s="1"/>
  <c r="P70" i="19" s="1"/>
  <c r="P71" i="19" s="1"/>
  <c r="P72" i="19" s="1"/>
  <c r="P73" i="19" s="1"/>
  <c r="P74" i="19" s="1"/>
  <c r="P75" i="19" s="1"/>
  <c r="P76" i="19" s="1"/>
  <c r="P77" i="19" s="1"/>
  <c r="P78" i="19" s="1"/>
  <c r="P79" i="19" s="1"/>
  <c r="P80" i="19" s="1"/>
  <c r="U8" i="19"/>
  <c r="U9" i="19" s="1"/>
  <c r="U10" i="19" s="1"/>
  <c r="U11" i="19" s="1"/>
  <c r="U12" i="19" s="1"/>
  <c r="U13" i="19" s="1"/>
  <c r="U14" i="19" s="1"/>
  <c r="U15" i="19" s="1"/>
  <c r="U16" i="19" s="1"/>
  <c r="U17" i="19" s="1"/>
  <c r="U18" i="19" s="1"/>
  <c r="U19" i="19" s="1"/>
  <c r="U20" i="19" s="1"/>
  <c r="U21" i="19" s="1"/>
  <c r="U22" i="19" s="1"/>
  <c r="U23" i="19" s="1"/>
  <c r="U24" i="19" s="1"/>
  <c r="U25" i="19" s="1"/>
  <c r="U26" i="19" s="1"/>
  <c r="U27" i="19" s="1"/>
  <c r="U28" i="19" s="1"/>
  <c r="U29" i="19" s="1"/>
  <c r="U30" i="19" s="1"/>
  <c r="U31" i="19" s="1"/>
  <c r="U32" i="19" s="1"/>
  <c r="U33" i="19" s="1"/>
  <c r="U34" i="19" s="1"/>
  <c r="U35" i="19" s="1"/>
  <c r="U36" i="19" s="1"/>
  <c r="U37" i="19" s="1"/>
  <c r="U38" i="19" s="1"/>
  <c r="U39" i="19" s="1"/>
  <c r="U40" i="19" s="1"/>
  <c r="U41" i="19" s="1"/>
  <c r="U42" i="19" s="1"/>
  <c r="U43" i="19" s="1"/>
  <c r="U44" i="19" s="1"/>
  <c r="U45" i="19" s="1"/>
  <c r="U46" i="19" s="1"/>
  <c r="U47" i="19" s="1"/>
  <c r="U48" i="19" s="1"/>
  <c r="U49" i="19" s="1"/>
  <c r="U50" i="19" s="1"/>
  <c r="U51" i="19" s="1"/>
  <c r="U52" i="19" s="1"/>
  <c r="U53" i="19" s="1"/>
  <c r="U54" i="19" s="1"/>
  <c r="U55" i="19" s="1"/>
  <c r="U56" i="19" s="1"/>
  <c r="U57" i="19" s="1"/>
  <c r="U58" i="19" s="1"/>
  <c r="U59" i="19" s="1"/>
  <c r="U60" i="19" s="1"/>
  <c r="U61" i="19" s="1"/>
  <c r="U62" i="19" s="1"/>
  <c r="U63" i="19" s="1"/>
  <c r="U64" i="19" s="1"/>
  <c r="U65" i="19" s="1"/>
  <c r="U66" i="19" s="1"/>
  <c r="U67" i="19" s="1"/>
  <c r="U68" i="19" s="1"/>
  <c r="U69" i="19" s="1"/>
  <c r="U70" i="19" s="1"/>
  <c r="U71" i="19" s="1"/>
  <c r="U72" i="19" s="1"/>
  <c r="U73" i="19" s="1"/>
  <c r="U74" i="19" s="1"/>
  <c r="U75" i="19" s="1"/>
  <c r="U76" i="19" s="1"/>
  <c r="U77" i="19" s="1"/>
  <c r="U78" i="19" s="1"/>
  <c r="U79" i="19" s="1"/>
  <c r="U80" i="19" s="1"/>
  <c r="V8" i="19"/>
  <c r="V9" i="19" s="1"/>
  <c r="V10" i="19" s="1"/>
  <c r="V11" i="19" s="1"/>
  <c r="V12" i="19" s="1"/>
  <c r="V13" i="19" s="1"/>
  <c r="V14" i="19" s="1"/>
  <c r="V15" i="19" s="1"/>
  <c r="V16" i="19" s="1"/>
  <c r="V17" i="19" s="1"/>
  <c r="V18" i="19" s="1"/>
  <c r="V19" i="19" s="1"/>
  <c r="V20" i="19" s="1"/>
  <c r="V21" i="19" s="1"/>
  <c r="V22" i="19" s="1"/>
  <c r="V23" i="19" s="1"/>
  <c r="V24" i="19" s="1"/>
  <c r="V25" i="19" s="1"/>
  <c r="V26" i="19" s="1"/>
  <c r="V27" i="19" s="1"/>
  <c r="V28" i="19" s="1"/>
  <c r="V29" i="19" s="1"/>
  <c r="V30" i="19" s="1"/>
  <c r="V31" i="19" s="1"/>
  <c r="V32" i="19" s="1"/>
  <c r="V33" i="19" s="1"/>
  <c r="V34" i="19" s="1"/>
  <c r="V35" i="19" s="1"/>
  <c r="V36" i="19" s="1"/>
  <c r="V37" i="19" s="1"/>
  <c r="V38" i="19" s="1"/>
  <c r="V39" i="19" s="1"/>
  <c r="V40" i="19" s="1"/>
  <c r="V41" i="19" s="1"/>
  <c r="V42" i="19" s="1"/>
  <c r="V43" i="19" s="1"/>
  <c r="V44" i="19" s="1"/>
  <c r="V45" i="19" s="1"/>
  <c r="V46" i="19" s="1"/>
  <c r="V47" i="19" s="1"/>
  <c r="V48" i="19" s="1"/>
  <c r="V49" i="19" s="1"/>
  <c r="V50" i="19" s="1"/>
  <c r="V51" i="19" s="1"/>
  <c r="V52" i="19" s="1"/>
  <c r="V53" i="19" s="1"/>
  <c r="V54" i="19" s="1"/>
  <c r="V55" i="19" s="1"/>
  <c r="V56" i="19" s="1"/>
  <c r="V57" i="19" s="1"/>
  <c r="V58" i="19" s="1"/>
  <c r="V59" i="19" s="1"/>
  <c r="V60" i="19" s="1"/>
  <c r="V61" i="19" s="1"/>
  <c r="V62" i="19" s="1"/>
  <c r="V63" i="19" s="1"/>
  <c r="V64" i="19" s="1"/>
  <c r="V65" i="19" s="1"/>
  <c r="V66" i="19" s="1"/>
  <c r="V67" i="19" s="1"/>
  <c r="V68" i="19" s="1"/>
  <c r="V69" i="19" s="1"/>
  <c r="V70" i="19" s="1"/>
  <c r="V71" i="19" s="1"/>
  <c r="V72" i="19" s="1"/>
  <c r="V73" i="19" s="1"/>
  <c r="V74" i="19" s="1"/>
  <c r="V75" i="19" s="1"/>
  <c r="V76" i="19" s="1"/>
  <c r="V77" i="19" s="1"/>
  <c r="V78" i="19" s="1"/>
  <c r="V79" i="19" s="1"/>
  <c r="V80" i="19" s="1"/>
  <c r="S8" i="19"/>
  <c r="S9" i="19" s="1"/>
  <c r="S10" i="19" s="1"/>
  <c r="S11" i="19" s="1"/>
  <c r="S12" i="19" s="1"/>
  <c r="S13" i="19" s="1"/>
  <c r="S14" i="19" s="1"/>
  <c r="S15" i="19" s="1"/>
  <c r="S16" i="19" s="1"/>
  <c r="S17" i="19" s="1"/>
  <c r="S18" i="19" s="1"/>
  <c r="S19" i="19" s="1"/>
  <c r="S20" i="19" s="1"/>
  <c r="S21" i="19" s="1"/>
  <c r="S22" i="19" s="1"/>
  <c r="S23" i="19" s="1"/>
  <c r="S24" i="19" s="1"/>
  <c r="S25" i="19" s="1"/>
  <c r="S26" i="19" s="1"/>
  <c r="S27" i="19" s="1"/>
  <c r="S28" i="19" s="1"/>
  <c r="S29" i="19" s="1"/>
  <c r="S30" i="19" s="1"/>
  <c r="S31" i="19" s="1"/>
  <c r="S32" i="19" s="1"/>
  <c r="S33" i="19" s="1"/>
  <c r="S34" i="19" s="1"/>
  <c r="S35" i="19" s="1"/>
  <c r="S36" i="19" s="1"/>
  <c r="S37" i="19" s="1"/>
  <c r="S38" i="19" s="1"/>
  <c r="S39" i="19" s="1"/>
  <c r="S40" i="19" s="1"/>
  <c r="S41" i="19" s="1"/>
  <c r="S42" i="19" s="1"/>
  <c r="S43" i="19" s="1"/>
  <c r="S44" i="19" s="1"/>
  <c r="S45" i="19" s="1"/>
  <c r="S46" i="19" s="1"/>
  <c r="S47" i="19" s="1"/>
  <c r="S48" i="19" s="1"/>
  <c r="S49" i="19" s="1"/>
  <c r="S50" i="19" s="1"/>
  <c r="S51" i="19" s="1"/>
  <c r="S52" i="19" s="1"/>
  <c r="S53" i="19" s="1"/>
  <c r="S54" i="19" s="1"/>
  <c r="S55" i="19" s="1"/>
  <c r="S56" i="19" s="1"/>
  <c r="S57" i="19" s="1"/>
  <c r="S58" i="19" s="1"/>
  <c r="S59" i="19" s="1"/>
  <c r="S60" i="19" s="1"/>
  <c r="S61" i="19" s="1"/>
  <c r="S62" i="19" s="1"/>
  <c r="S63" i="19" s="1"/>
  <c r="S64" i="19" s="1"/>
  <c r="S65" i="19" s="1"/>
  <c r="S66" i="19" s="1"/>
  <c r="S67" i="19" s="1"/>
  <c r="S68" i="19" s="1"/>
  <c r="S69" i="19" s="1"/>
  <c r="S70" i="19" s="1"/>
  <c r="S71" i="19" s="1"/>
  <c r="S72" i="19" s="1"/>
  <c r="S73" i="19" s="1"/>
  <c r="S74" i="19" s="1"/>
  <c r="S75" i="19" s="1"/>
  <c r="S76" i="19" s="1"/>
  <c r="S77" i="19" s="1"/>
  <c r="S78" i="19" s="1"/>
  <c r="S79" i="19" s="1"/>
  <c r="S80" i="19" s="1"/>
  <c r="E8" i="19"/>
  <c r="E9" i="19" s="1"/>
  <c r="E10" i="19" s="1"/>
  <c r="E11" i="19" s="1"/>
  <c r="E12" i="19" s="1"/>
  <c r="E13" i="19" s="1"/>
  <c r="E14" i="19" s="1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E31" i="19" s="1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Z8" i="19"/>
  <c r="Z9" i="19" s="1"/>
  <c r="Z10" i="19" s="1"/>
  <c r="Z11" i="19" s="1"/>
  <c r="Z12" i="19" s="1"/>
  <c r="Z13" i="19" s="1"/>
  <c r="Z14" i="19" s="1"/>
  <c r="Z15" i="19" s="1"/>
  <c r="Z16" i="19" s="1"/>
  <c r="Z17" i="19" s="1"/>
  <c r="Z18" i="19" s="1"/>
  <c r="Z19" i="19" s="1"/>
  <c r="Z20" i="19" s="1"/>
  <c r="Z21" i="19" s="1"/>
  <c r="Z22" i="19" s="1"/>
  <c r="Z23" i="19" s="1"/>
  <c r="Z24" i="19" s="1"/>
  <c r="Z25" i="19" s="1"/>
  <c r="Z26" i="19" s="1"/>
  <c r="Z27" i="19" s="1"/>
  <c r="Z28" i="19" s="1"/>
  <c r="Z29" i="19" s="1"/>
  <c r="Z30" i="19" s="1"/>
  <c r="Z31" i="19" s="1"/>
  <c r="Z32" i="19" s="1"/>
  <c r="Z33" i="19" s="1"/>
  <c r="Z34" i="19" s="1"/>
  <c r="Z35" i="19" s="1"/>
  <c r="Z36" i="19" s="1"/>
  <c r="Z37" i="19" s="1"/>
  <c r="Z38" i="19" s="1"/>
  <c r="Z39" i="19" s="1"/>
  <c r="Z40" i="19" s="1"/>
  <c r="Z41" i="19" s="1"/>
  <c r="Z42" i="19" s="1"/>
  <c r="Z43" i="19" s="1"/>
  <c r="Z44" i="19" s="1"/>
  <c r="Z45" i="19" s="1"/>
  <c r="Z46" i="19" s="1"/>
  <c r="Z47" i="19" s="1"/>
  <c r="Z48" i="19" s="1"/>
  <c r="Z49" i="19" s="1"/>
  <c r="Z50" i="19" s="1"/>
  <c r="Z51" i="19" s="1"/>
  <c r="Z52" i="19" s="1"/>
  <c r="Z53" i="19" s="1"/>
  <c r="Z54" i="19" s="1"/>
  <c r="Z55" i="19" s="1"/>
  <c r="Z56" i="19" s="1"/>
  <c r="Z57" i="19" s="1"/>
  <c r="Z58" i="19" s="1"/>
  <c r="Z59" i="19" s="1"/>
  <c r="Z60" i="19" s="1"/>
  <c r="Z61" i="19" s="1"/>
  <c r="Z62" i="19" s="1"/>
  <c r="Z63" i="19" s="1"/>
  <c r="Z64" i="19" s="1"/>
  <c r="Z65" i="19" s="1"/>
  <c r="Z66" i="19" s="1"/>
  <c r="Z67" i="19" s="1"/>
  <c r="Z68" i="19" s="1"/>
  <c r="Z69" i="19" s="1"/>
  <c r="Z70" i="19" s="1"/>
  <c r="Z71" i="19" s="1"/>
  <c r="Z72" i="19" s="1"/>
  <c r="Z73" i="19" s="1"/>
  <c r="Z74" i="19" s="1"/>
  <c r="Z75" i="19" s="1"/>
  <c r="Z76" i="19" s="1"/>
  <c r="Z77" i="19" s="1"/>
  <c r="Z78" i="19" s="1"/>
  <c r="Z79" i="19" s="1"/>
  <c r="Z80" i="19" s="1"/>
  <c r="T8" i="19"/>
  <c r="T9" i="19" s="1"/>
  <c r="T10" i="19" s="1"/>
  <c r="T11" i="19" s="1"/>
  <c r="T12" i="19" s="1"/>
  <c r="T13" i="19" s="1"/>
  <c r="T14" i="19" s="1"/>
  <c r="T15" i="19" s="1"/>
  <c r="T16" i="19" s="1"/>
  <c r="T17" i="19" s="1"/>
  <c r="T18" i="19" s="1"/>
  <c r="T19" i="19" s="1"/>
  <c r="T20" i="19" s="1"/>
  <c r="T21" i="19" s="1"/>
  <c r="T22" i="19" s="1"/>
  <c r="T23" i="19" s="1"/>
  <c r="T24" i="19" s="1"/>
  <c r="T25" i="19" s="1"/>
  <c r="T26" i="19" s="1"/>
  <c r="T27" i="19" s="1"/>
  <c r="T28" i="19" s="1"/>
  <c r="T29" i="19" s="1"/>
  <c r="T30" i="19" s="1"/>
  <c r="T31" i="19" s="1"/>
  <c r="T32" i="19" s="1"/>
  <c r="T33" i="19" s="1"/>
  <c r="T34" i="19" s="1"/>
  <c r="T35" i="19" s="1"/>
  <c r="T36" i="19" s="1"/>
  <c r="T37" i="19" s="1"/>
  <c r="T38" i="19" s="1"/>
  <c r="T39" i="19" s="1"/>
  <c r="T40" i="19" s="1"/>
  <c r="T41" i="19" s="1"/>
  <c r="T42" i="19" s="1"/>
  <c r="T43" i="19" s="1"/>
  <c r="T44" i="19" s="1"/>
  <c r="T45" i="19" s="1"/>
  <c r="T46" i="19" s="1"/>
  <c r="T47" i="19" s="1"/>
  <c r="T48" i="19" s="1"/>
  <c r="T49" i="19" s="1"/>
  <c r="T50" i="19" s="1"/>
  <c r="T51" i="19" s="1"/>
  <c r="T52" i="19" s="1"/>
  <c r="T53" i="19" s="1"/>
  <c r="T54" i="19" s="1"/>
  <c r="T55" i="19" s="1"/>
  <c r="T56" i="19" s="1"/>
  <c r="T57" i="19" s="1"/>
  <c r="T58" i="19" s="1"/>
  <c r="T59" i="19" s="1"/>
  <c r="T60" i="19" s="1"/>
  <c r="T61" i="19" s="1"/>
  <c r="T62" i="19" s="1"/>
  <c r="T63" i="19" s="1"/>
  <c r="T64" i="19" s="1"/>
  <c r="T65" i="19" s="1"/>
  <c r="T66" i="19" s="1"/>
  <c r="T67" i="19" s="1"/>
  <c r="T68" i="19" s="1"/>
  <c r="T69" i="19" s="1"/>
  <c r="T70" i="19" s="1"/>
  <c r="T71" i="19" s="1"/>
  <c r="T72" i="19" s="1"/>
  <c r="T73" i="19" s="1"/>
  <c r="T74" i="19" s="1"/>
  <c r="T75" i="19" s="1"/>
  <c r="T76" i="19" s="1"/>
  <c r="T77" i="19" s="1"/>
  <c r="T78" i="19" s="1"/>
  <c r="T79" i="19" s="1"/>
  <c r="T80" i="19" s="1"/>
  <c r="W8" i="19"/>
  <c r="W9" i="19" s="1"/>
  <c r="W10" i="19" s="1"/>
  <c r="W11" i="19" s="1"/>
  <c r="W12" i="19" s="1"/>
  <c r="W13" i="19" s="1"/>
  <c r="W14" i="19" s="1"/>
  <c r="W15" i="19" s="1"/>
  <c r="W16" i="19" s="1"/>
  <c r="W17" i="19" s="1"/>
  <c r="W18" i="19" s="1"/>
  <c r="W19" i="19" s="1"/>
  <c r="W20" i="19" s="1"/>
  <c r="W21" i="19" s="1"/>
  <c r="W22" i="19" s="1"/>
  <c r="W23" i="19" s="1"/>
  <c r="W24" i="19" s="1"/>
  <c r="W25" i="19" s="1"/>
  <c r="W26" i="19" s="1"/>
  <c r="W27" i="19" s="1"/>
  <c r="W28" i="19" s="1"/>
  <c r="W29" i="19" s="1"/>
  <c r="W30" i="19" s="1"/>
  <c r="W31" i="19" s="1"/>
  <c r="W32" i="19" s="1"/>
  <c r="W33" i="19" s="1"/>
  <c r="W34" i="19" s="1"/>
  <c r="W35" i="19" s="1"/>
  <c r="W36" i="19" s="1"/>
  <c r="W37" i="19" s="1"/>
  <c r="W38" i="19" s="1"/>
  <c r="W39" i="19" s="1"/>
  <c r="W40" i="19" s="1"/>
  <c r="W41" i="19" s="1"/>
  <c r="W42" i="19" s="1"/>
  <c r="W43" i="19" s="1"/>
  <c r="W44" i="19" s="1"/>
  <c r="W45" i="19" s="1"/>
  <c r="W46" i="19" s="1"/>
  <c r="W47" i="19" s="1"/>
  <c r="W48" i="19" s="1"/>
  <c r="W49" i="19" s="1"/>
  <c r="W50" i="19" s="1"/>
  <c r="W51" i="19" s="1"/>
  <c r="W52" i="19" s="1"/>
  <c r="W53" i="19" s="1"/>
  <c r="W54" i="19" s="1"/>
  <c r="W55" i="19" s="1"/>
  <c r="W56" i="19" s="1"/>
  <c r="W57" i="19" s="1"/>
  <c r="W58" i="19" s="1"/>
  <c r="W59" i="19" s="1"/>
  <c r="W60" i="19" s="1"/>
  <c r="W61" i="19" s="1"/>
  <c r="W62" i="19" s="1"/>
  <c r="W63" i="19" s="1"/>
  <c r="W64" i="19" s="1"/>
  <c r="W65" i="19" s="1"/>
  <c r="W66" i="19" s="1"/>
  <c r="W67" i="19" s="1"/>
  <c r="W68" i="19" s="1"/>
  <c r="W69" i="19" s="1"/>
  <c r="W70" i="19" s="1"/>
  <c r="W71" i="19" s="1"/>
  <c r="W72" i="19" s="1"/>
  <c r="W73" i="19" s="1"/>
  <c r="W74" i="19" s="1"/>
  <c r="W75" i="19" s="1"/>
  <c r="W76" i="19" s="1"/>
  <c r="W77" i="19" s="1"/>
  <c r="W78" i="19" s="1"/>
  <c r="W79" i="19" s="1"/>
  <c r="W80" i="19" s="1"/>
  <c r="M8" i="19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M58" i="19" s="1"/>
  <c r="M59" i="19" s="1"/>
  <c r="M60" i="19" s="1"/>
  <c r="M61" i="19" s="1"/>
  <c r="M62" i="19" s="1"/>
  <c r="M63" i="19" s="1"/>
  <c r="M64" i="19" s="1"/>
  <c r="M65" i="19" s="1"/>
  <c r="M66" i="19" s="1"/>
  <c r="M67" i="19" s="1"/>
  <c r="M68" i="19" s="1"/>
  <c r="M69" i="19" s="1"/>
  <c r="M70" i="19" s="1"/>
  <c r="M71" i="19" s="1"/>
  <c r="M72" i="19" s="1"/>
  <c r="M73" i="19" s="1"/>
  <c r="M74" i="19" s="1"/>
  <c r="M75" i="19" s="1"/>
  <c r="M76" i="19" s="1"/>
  <c r="M77" i="19" s="1"/>
  <c r="M78" i="19" s="1"/>
  <c r="M79" i="19" s="1"/>
  <c r="M80" i="19" s="1"/>
  <c r="O8" i="19"/>
  <c r="O9" i="19" s="1"/>
  <c r="O10" i="19" s="1"/>
  <c r="O11" i="19" s="1"/>
  <c r="O12" i="19" s="1"/>
  <c r="O13" i="19" s="1"/>
  <c r="O14" i="19" s="1"/>
  <c r="O15" i="19" s="1"/>
  <c r="O16" i="19" s="1"/>
  <c r="O17" i="19" s="1"/>
  <c r="O18" i="19" s="1"/>
  <c r="O19" i="19" s="1"/>
  <c r="O20" i="19" s="1"/>
  <c r="O21" i="19" s="1"/>
  <c r="O22" i="19" s="1"/>
  <c r="O23" i="19" s="1"/>
  <c r="O24" i="19" s="1"/>
  <c r="O25" i="19" s="1"/>
  <c r="O26" i="19" s="1"/>
  <c r="O27" i="19" s="1"/>
  <c r="O28" i="19" s="1"/>
  <c r="O29" i="19" s="1"/>
  <c r="O30" i="19" s="1"/>
  <c r="O31" i="19" s="1"/>
  <c r="O32" i="19" s="1"/>
  <c r="O33" i="19" s="1"/>
  <c r="O34" i="19" s="1"/>
  <c r="O35" i="19" s="1"/>
  <c r="O36" i="19" s="1"/>
  <c r="O37" i="19" s="1"/>
  <c r="O38" i="19" s="1"/>
  <c r="O39" i="19" s="1"/>
  <c r="O40" i="19" s="1"/>
  <c r="O41" i="19" s="1"/>
  <c r="O42" i="19" s="1"/>
  <c r="O43" i="19" s="1"/>
  <c r="O44" i="19" s="1"/>
  <c r="O45" i="19" s="1"/>
  <c r="O46" i="19" s="1"/>
  <c r="O47" i="19" s="1"/>
  <c r="O48" i="19" s="1"/>
  <c r="O49" i="19" s="1"/>
  <c r="O50" i="19" s="1"/>
  <c r="O51" i="19" s="1"/>
  <c r="O52" i="19" s="1"/>
  <c r="O53" i="19" s="1"/>
  <c r="O54" i="19" s="1"/>
  <c r="O55" i="19" s="1"/>
  <c r="O56" i="19" s="1"/>
  <c r="O57" i="19" s="1"/>
  <c r="O58" i="19" s="1"/>
  <c r="O59" i="19" s="1"/>
  <c r="O60" i="19" s="1"/>
  <c r="O61" i="19" s="1"/>
  <c r="O62" i="19" s="1"/>
  <c r="O63" i="19" s="1"/>
  <c r="O64" i="19" s="1"/>
  <c r="O65" i="19" s="1"/>
  <c r="O66" i="19" s="1"/>
  <c r="O67" i="19" s="1"/>
  <c r="O68" i="19" s="1"/>
  <c r="O69" i="19" s="1"/>
  <c r="O70" i="19" s="1"/>
  <c r="O71" i="19" s="1"/>
  <c r="O72" i="19" s="1"/>
  <c r="O73" i="19" s="1"/>
  <c r="O74" i="19" s="1"/>
  <c r="O75" i="19" s="1"/>
  <c r="O76" i="19" s="1"/>
  <c r="O77" i="19" s="1"/>
  <c r="O78" i="19" s="1"/>
  <c r="O79" i="19" s="1"/>
  <c r="O80" i="19" s="1"/>
  <c r="X8" i="19"/>
  <c r="X9" i="19" s="1"/>
  <c r="X10" i="19" s="1"/>
  <c r="X11" i="19" s="1"/>
  <c r="X12" i="19" s="1"/>
  <c r="X13" i="19" s="1"/>
  <c r="X14" i="19" s="1"/>
  <c r="X15" i="19" s="1"/>
  <c r="X16" i="19" s="1"/>
  <c r="X17" i="19" s="1"/>
  <c r="X18" i="19" s="1"/>
  <c r="X19" i="19" s="1"/>
  <c r="X20" i="19" s="1"/>
  <c r="X21" i="19" s="1"/>
  <c r="X22" i="19" s="1"/>
  <c r="X23" i="19" s="1"/>
  <c r="X24" i="19" s="1"/>
  <c r="X25" i="19" s="1"/>
  <c r="X26" i="19" s="1"/>
  <c r="X27" i="19" s="1"/>
  <c r="X28" i="19" s="1"/>
  <c r="X29" i="19" s="1"/>
  <c r="X30" i="19" s="1"/>
  <c r="X31" i="19" s="1"/>
  <c r="X32" i="19" s="1"/>
  <c r="X33" i="19" s="1"/>
  <c r="X34" i="19" s="1"/>
  <c r="X35" i="19" s="1"/>
  <c r="X36" i="19" s="1"/>
  <c r="X37" i="19" s="1"/>
  <c r="X38" i="19" s="1"/>
  <c r="X39" i="19" s="1"/>
  <c r="X40" i="19" s="1"/>
  <c r="X41" i="19" s="1"/>
  <c r="X42" i="19" s="1"/>
  <c r="X43" i="19" s="1"/>
  <c r="X44" i="19" s="1"/>
  <c r="X45" i="19" s="1"/>
  <c r="X46" i="19" s="1"/>
  <c r="X47" i="19" s="1"/>
  <c r="X48" i="19" s="1"/>
  <c r="X49" i="19" s="1"/>
  <c r="X50" i="19" s="1"/>
  <c r="X51" i="19" s="1"/>
  <c r="X52" i="19" s="1"/>
  <c r="X53" i="19" s="1"/>
  <c r="X54" i="19" s="1"/>
  <c r="X55" i="19" s="1"/>
  <c r="X56" i="19" s="1"/>
  <c r="X57" i="19" s="1"/>
  <c r="X58" i="19" s="1"/>
  <c r="X59" i="19" s="1"/>
  <c r="X60" i="19" s="1"/>
  <c r="X61" i="19" s="1"/>
  <c r="X62" i="19" s="1"/>
  <c r="X63" i="19" s="1"/>
  <c r="X64" i="19" s="1"/>
  <c r="X65" i="19" s="1"/>
  <c r="X66" i="19" s="1"/>
  <c r="X67" i="19" s="1"/>
  <c r="X68" i="19" s="1"/>
  <c r="X69" i="19" s="1"/>
  <c r="X70" i="19" s="1"/>
  <c r="X71" i="19" s="1"/>
  <c r="X72" i="19" s="1"/>
  <c r="X73" i="19" s="1"/>
  <c r="X74" i="19" s="1"/>
  <c r="X75" i="19" s="1"/>
  <c r="X76" i="19" s="1"/>
  <c r="X77" i="19" s="1"/>
  <c r="X78" i="19" s="1"/>
  <c r="X79" i="19" s="1"/>
  <c r="X80" i="19" s="1"/>
  <c r="N8" i="19"/>
  <c r="N9" i="19" s="1"/>
  <c r="N10" i="19" s="1"/>
  <c r="N11" i="19" s="1"/>
  <c r="N12" i="19" s="1"/>
  <c r="N13" i="19" s="1"/>
  <c r="N14" i="19" s="1"/>
  <c r="N15" i="19" s="1"/>
  <c r="N16" i="19" s="1"/>
  <c r="N17" i="19" s="1"/>
  <c r="N18" i="19" s="1"/>
  <c r="N19" i="19" s="1"/>
  <c r="N20" i="19" s="1"/>
  <c r="N21" i="19" s="1"/>
  <c r="N22" i="19" s="1"/>
  <c r="N23" i="19" s="1"/>
  <c r="N24" i="19" s="1"/>
  <c r="N25" i="19" s="1"/>
  <c r="N26" i="19" s="1"/>
  <c r="N27" i="19" s="1"/>
  <c r="N28" i="19" s="1"/>
  <c r="N29" i="19" s="1"/>
  <c r="N30" i="19" s="1"/>
  <c r="N31" i="19" s="1"/>
  <c r="N32" i="19" s="1"/>
  <c r="N33" i="19" s="1"/>
  <c r="N34" i="19" s="1"/>
  <c r="N35" i="19" s="1"/>
  <c r="N36" i="19" s="1"/>
  <c r="N37" i="19" s="1"/>
  <c r="N38" i="19" s="1"/>
  <c r="N39" i="19" s="1"/>
  <c r="N40" i="19" s="1"/>
  <c r="N41" i="19" s="1"/>
  <c r="N42" i="19" s="1"/>
  <c r="N43" i="19" s="1"/>
  <c r="N44" i="19" s="1"/>
  <c r="N45" i="19" s="1"/>
  <c r="N46" i="19" s="1"/>
  <c r="N47" i="19" s="1"/>
  <c r="N48" i="19" s="1"/>
  <c r="N49" i="19" s="1"/>
  <c r="N50" i="19" s="1"/>
  <c r="N51" i="19" s="1"/>
  <c r="N52" i="19" s="1"/>
  <c r="N53" i="19" s="1"/>
  <c r="N54" i="19" s="1"/>
  <c r="N55" i="19" s="1"/>
  <c r="N56" i="19" s="1"/>
  <c r="N57" i="19" s="1"/>
  <c r="N58" i="19" s="1"/>
  <c r="N59" i="19" s="1"/>
  <c r="N60" i="19" s="1"/>
  <c r="N61" i="19" s="1"/>
  <c r="N62" i="19" s="1"/>
  <c r="N63" i="19" s="1"/>
  <c r="N64" i="19" s="1"/>
  <c r="N65" i="19" s="1"/>
  <c r="N66" i="19" s="1"/>
  <c r="N67" i="19" s="1"/>
  <c r="N68" i="19" s="1"/>
  <c r="N69" i="19" s="1"/>
  <c r="N70" i="19" s="1"/>
  <c r="N71" i="19" s="1"/>
  <c r="N72" i="19" s="1"/>
  <c r="N73" i="19" s="1"/>
  <c r="N74" i="19" s="1"/>
  <c r="N75" i="19" s="1"/>
  <c r="N76" i="19" s="1"/>
  <c r="N77" i="19" s="1"/>
  <c r="N78" i="19" s="1"/>
  <c r="N79" i="19" s="1"/>
  <c r="N80" i="19" s="1"/>
  <c r="Y8" i="19"/>
  <c r="Y9" i="19" s="1"/>
  <c r="Y10" i="19" s="1"/>
  <c r="Y11" i="19" s="1"/>
  <c r="Y12" i="19" s="1"/>
  <c r="Y13" i="19" s="1"/>
  <c r="Y14" i="19" s="1"/>
  <c r="Y15" i="19" s="1"/>
  <c r="Y16" i="19" s="1"/>
  <c r="Y17" i="19" s="1"/>
  <c r="Y18" i="19" s="1"/>
  <c r="Y19" i="19" s="1"/>
  <c r="Y20" i="19" s="1"/>
  <c r="Y21" i="19" s="1"/>
  <c r="Y22" i="19" s="1"/>
  <c r="Y23" i="19" s="1"/>
  <c r="Y24" i="19" s="1"/>
  <c r="Y25" i="19" s="1"/>
  <c r="Y26" i="19" s="1"/>
  <c r="Y27" i="19" s="1"/>
  <c r="Y28" i="19" s="1"/>
  <c r="Y29" i="19" s="1"/>
  <c r="Y30" i="19" s="1"/>
  <c r="Y31" i="19" s="1"/>
  <c r="Y32" i="19" s="1"/>
  <c r="Y33" i="19" s="1"/>
  <c r="Y34" i="19" s="1"/>
  <c r="Y35" i="19" s="1"/>
  <c r="Y36" i="19" s="1"/>
  <c r="Y37" i="19" s="1"/>
  <c r="Y38" i="19" s="1"/>
  <c r="Y39" i="19" s="1"/>
  <c r="Y40" i="19" s="1"/>
  <c r="Y41" i="19" s="1"/>
  <c r="Y42" i="19" s="1"/>
  <c r="Y43" i="19" s="1"/>
  <c r="Y44" i="19" s="1"/>
  <c r="Y45" i="19" s="1"/>
  <c r="Y46" i="19" s="1"/>
  <c r="Y47" i="19" s="1"/>
  <c r="Y48" i="19" s="1"/>
  <c r="Y49" i="19" s="1"/>
  <c r="Y50" i="19" s="1"/>
  <c r="Y51" i="19" s="1"/>
  <c r="Y52" i="19" s="1"/>
  <c r="Y53" i="19" s="1"/>
  <c r="Y54" i="19" s="1"/>
  <c r="Y55" i="19" s="1"/>
  <c r="Y56" i="19" s="1"/>
  <c r="Y57" i="19" s="1"/>
  <c r="Y58" i="19" s="1"/>
  <c r="Y59" i="19" s="1"/>
  <c r="Y60" i="19" s="1"/>
  <c r="Y61" i="19" s="1"/>
  <c r="Y62" i="19" s="1"/>
  <c r="Y63" i="19" s="1"/>
  <c r="Y64" i="19" s="1"/>
  <c r="Y65" i="19" s="1"/>
  <c r="Y66" i="19" s="1"/>
  <c r="Y67" i="19" s="1"/>
  <c r="Y68" i="19" s="1"/>
  <c r="Y69" i="19" s="1"/>
  <c r="Y70" i="19" s="1"/>
  <c r="Y71" i="19" s="1"/>
  <c r="Y72" i="19" s="1"/>
  <c r="Y73" i="19" s="1"/>
  <c r="Y74" i="19" s="1"/>
  <c r="Y75" i="19" s="1"/>
  <c r="Y76" i="19" s="1"/>
  <c r="Y77" i="19" s="1"/>
  <c r="Y78" i="19" s="1"/>
  <c r="Y79" i="19" s="1"/>
  <c r="Y80" i="19" s="1"/>
  <c r="A21" i="26"/>
  <c r="A7" i="19"/>
  <c r="A9" i="19"/>
  <c r="A11" i="19"/>
  <c r="A13" i="19"/>
  <c r="A15" i="19"/>
  <c r="A17" i="19"/>
  <c r="A19" i="19"/>
  <c r="A21" i="19"/>
  <c r="A23" i="19"/>
  <c r="A25" i="19"/>
  <c r="A27" i="19"/>
  <c r="A29" i="19"/>
  <c r="A31" i="19"/>
  <c r="A33" i="19"/>
  <c r="A35" i="19"/>
  <c r="A37" i="19"/>
  <c r="A39" i="19"/>
  <c r="A41" i="19"/>
  <c r="A8" i="19"/>
  <c r="A10" i="19"/>
  <c r="A12" i="19"/>
  <c r="A14" i="19"/>
  <c r="A16" i="19"/>
  <c r="A18" i="19"/>
  <c r="A20" i="19"/>
  <c r="A22" i="19"/>
  <c r="A24" i="19"/>
  <c r="A26" i="19"/>
  <c r="A28" i="19"/>
  <c r="A30" i="19"/>
  <c r="A32" i="19"/>
  <c r="A34" i="19"/>
  <c r="A36" i="19"/>
  <c r="A38" i="19"/>
  <c r="A40" i="19"/>
  <c r="A42" i="19"/>
  <c r="A8" i="26"/>
  <c r="G8" i="26"/>
  <c r="G9" i="26" s="1"/>
  <c r="G10" i="26" s="1"/>
  <c r="G11" i="26" s="1"/>
  <c r="G12" i="26" s="1"/>
  <c r="G13" i="26" s="1"/>
  <c r="G14" i="26" s="1"/>
  <c r="G15" i="26" s="1"/>
  <c r="G16" i="26" s="1"/>
  <c r="G17" i="26" s="1"/>
  <c r="G18" i="26" s="1"/>
  <c r="G19" i="26" s="1"/>
  <c r="G20" i="26" s="1"/>
  <c r="G21" i="26" s="1"/>
  <c r="G22" i="26" s="1"/>
  <c r="G23" i="26" s="1"/>
  <c r="G24" i="26" s="1"/>
  <c r="G25" i="26" s="1"/>
  <c r="G26" i="26" s="1"/>
  <c r="G27" i="26" s="1"/>
  <c r="G28" i="26" s="1"/>
  <c r="G29" i="26" s="1"/>
  <c r="G30" i="26" s="1"/>
  <c r="G31" i="26" s="1"/>
  <c r="G32" i="26" s="1"/>
  <c r="G33" i="26" s="1"/>
  <c r="G34" i="26" s="1"/>
  <c r="G35" i="26" s="1"/>
  <c r="G36" i="26" s="1"/>
  <c r="G37" i="26" s="1"/>
  <c r="G38" i="26" s="1"/>
  <c r="G39" i="26" s="1"/>
  <c r="G40" i="26" s="1"/>
  <c r="G41" i="26" s="1"/>
  <c r="G42" i="26" s="1"/>
  <c r="G43" i="26" s="1"/>
  <c r="G44" i="26" s="1"/>
  <c r="G45" i="26" s="1"/>
  <c r="G46" i="26" s="1"/>
  <c r="G47" i="26" s="1"/>
  <c r="G48" i="26" s="1"/>
  <c r="G49" i="26" s="1"/>
  <c r="G50" i="26" s="1"/>
  <c r="G51" i="26" s="1"/>
  <c r="G52" i="26" s="1"/>
  <c r="G53" i="26" s="1"/>
  <c r="G54" i="26" s="1"/>
  <c r="G55" i="26" s="1"/>
  <c r="G56" i="26" s="1"/>
  <c r="G57" i="26" s="1"/>
  <c r="G58" i="26" s="1"/>
  <c r="G59" i="26" s="1"/>
  <c r="G60" i="26" s="1"/>
  <c r="G61" i="26" s="1"/>
  <c r="G62" i="26" s="1"/>
  <c r="G63" i="26" s="1"/>
  <c r="G64" i="26" s="1"/>
  <c r="G65" i="26" s="1"/>
  <c r="G66" i="26" s="1"/>
  <c r="G67" i="26" s="1"/>
  <c r="G68" i="26" s="1"/>
  <c r="G69" i="26" s="1"/>
  <c r="G70" i="26" s="1"/>
  <c r="G71" i="26" s="1"/>
  <c r="G72" i="26" s="1"/>
  <c r="G73" i="26" s="1"/>
  <c r="G74" i="26" s="1"/>
  <c r="G75" i="26" s="1"/>
  <c r="G76" i="26" s="1"/>
  <c r="G77" i="26" s="1"/>
  <c r="G78" i="26" s="1"/>
  <c r="G79" i="26" s="1"/>
  <c r="G80" i="26" s="1"/>
  <c r="G81" i="26" s="1"/>
  <c r="G82" i="26" s="1"/>
  <c r="G83" i="26" s="1"/>
  <c r="G84" i="26" s="1"/>
  <c r="G85" i="26" s="1"/>
  <c r="G86" i="26" s="1"/>
  <c r="G87" i="26" s="1"/>
  <c r="G88" i="26" s="1"/>
  <c r="K8" i="26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O8" i="26"/>
  <c r="O9" i="26" s="1"/>
  <c r="O10" i="26" s="1"/>
  <c r="O11" i="26" s="1"/>
  <c r="O12" i="26" s="1"/>
  <c r="O13" i="26" s="1"/>
  <c r="O14" i="26" s="1"/>
  <c r="O15" i="26" s="1"/>
  <c r="O16" i="26" s="1"/>
  <c r="O17" i="26" s="1"/>
  <c r="O18" i="26" s="1"/>
  <c r="O19" i="26" s="1"/>
  <c r="O20" i="26" s="1"/>
  <c r="O21" i="26" s="1"/>
  <c r="O22" i="26" s="1"/>
  <c r="O23" i="26" s="1"/>
  <c r="O24" i="26" s="1"/>
  <c r="O25" i="26" s="1"/>
  <c r="O26" i="26" s="1"/>
  <c r="O27" i="26" s="1"/>
  <c r="O28" i="26" s="1"/>
  <c r="O29" i="26" s="1"/>
  <c r="O30" i="26" s="1"/>
  <c r="O31" i="26" s="1"/>
  <c r="O32" i="26" s="1"/>
  <c r="O33" i="26" s="1"/>
  <c r="O34" i="26" s="1"/>
  <c r="O35" i="26" s="1"/>
  <c r="O36" i="26" s="1"/>
  <c r="O37" i="26" s="1"/>
  <c r="O38" i="26" s="1"/>
  <c r="O39" i="26" s="1"/>
  <c r="O40" i="26" s="1"/>
  <c r="O41" i="26" s="1"/>
  <c r="O42" i="26" s="1"/>
  <c r="O43" i="26" s="1"/>
  <c r="O44" i="26" s="1"/>
  <c r="O45" i="26" s="1"/>
  <c r="O46" i="26" s="1"/>
  <c r="O47" i="26" s="1"/>
  <c r="O48" i="26" s="1"/>
  <c r="O49" i="26" s="1"/>
  <c r="O50" i="26" s="1"/>
  <c r="O51" i="26" s="1"/>
  <c r="O52" i="26" s="1"/>
  <c r="O53" i="26" s="1"/>
  <c r="O54" i="26" s="1"/>
  <c r="O55" i="26" s="1"/>
  <c r="O56" i="26" s="1"/>
  <c r="O57" i="26" s="1"/>
  <c r="O58" i="26" s="1"/>
  <c r="O59" i="26" s="1"/>
  <c r="O60" i="26" s="1"/>
  <c r="O61" i="26" s="1"/>
  <c r="O62" i="26" s="1"/>
  <c r="O63" i="26" s="1"/>
  <c r="O64" i="26" s="1"/>
  <c r="O65" i="26" s="1"/>
  <c r="O66" i="26" s="1"/>
  <c r="O67" i="26" s="1"/>
  <c r="O68" i="26" s="1"/>
  <c r="O69" i="26" s="1"/>
  <c r="O70" i="26" s="1"/>
  <c r="O71" i="26" s="1"/>
  <c r="O72" i="26" s="1"/>
  <c r="O73" i="26" s="1"/>
  <c r="O74" i="26" s="1"/>
  <c r="O75" i="26" s="1"/>
  <c r="O76" i="26" s="1"/>
  <c r="O77" i="26" s="1"/>
  <c r="O78" i="26" s="1"/>
  <c r="O79" i="26" s="1"/>
  <c r="O80" i="26" s="1"/>
  <c r="O81" i="26" s="1"/>
  <c r="O82" i="26" s="1"/>
  <c r="O83" i="26" s="1"/>
  <c r="O84" i="26" s="1"/>
  <c r="O85" i="26" s="1"/>
  <c r="O86" i="26" s="1"/>
  <c r="O87" i="26" s="1"/>
  <c r="O88" i="26" s="1"/>
  <c r="W8" i="26"/>
  <c r="W9" i="26" s="1"/>
  <c r="W10" i="26" s="1"/>
  <c r="W11" i="26" s="1"/>
  <c r="W12" i="26" s="1"/>
  <c r="W13" i="26" s="1"/>
  <c r="W14" i="26" s="1"/>
  <c r="W15" i="26" s="1"/>
  <c r="W16" i="26" s="1"/>
  <c r="W17" i="26" s="1"/>
  <c r="W18" i="26" s="1"/>
  <c r="W19" i="26" s="1"/>
  <c r="W20" i="26" s="1"/>
  <c r="W21" i="26" s="1"/>
  <c r="W22" i="26" s="1"/>
  <c r="W23" i="26" s="1"/>
  <c r="W24" i="26" s="1"/>
  <c r="W25" i="26" s="1"/>
  <c r="W26" i="26" s="1"/>
  <c r="W27" i="26" s="1"/>
  <c r="W28" i="26" s="1"/>
  <c r="W29" i="26" s="1"/>
  <c r="W30" i="26" s="1"/>
  <c r="W31" i="26" s="1"/>
  <c r="W32" i="26" s="1"/>
  <c r="W33" i="26" s="1"/>
  <c r="W34" i="26" s="1"/>
  <c r="W35" i="26" s="1"/>
  <c r="W36" i="26" s="1"/>
  <c r="W37" i="26" s="1"/>
  <c r="W38" i="26" s="1"/>
  <c r="W39" i="26" s="1"/>
  <c r="W40" i="26" s="1"/>
  <c r="W41" i="26" s="1"/>
  <c r="W42" i="26" s="1"/>
  <c r="W43" i="26" s="1"/>
  <c r="W44" i="26" s="1"/>
  <c r="W45" i="26" s="1"/>
  <c r="W46" i="26" s="1"/>
  <c r="W47" i="26" s="1"/>
  <c r="W48" i="26" s="1"/>
  <c r="W49" i="26" s="1"/>
  <c r="W50" i="26" s="1"/>
  <c r="W51" i="26" s="1"/>
  <c r="W52" i="26" s="1"/>
  <c r="W53" i="26" s="1"/>
  <c r="W54" i="26" s="1"/>
  <c r="W55" i="26" s="1"/>
  <c r="W56" i="26" s="1"/>
  <c r="W57" i="26" s="1"/>
  <c r="W58" i="26" s="1"/>
  <c r="W59" i="26" s="1"/>
  <c r="W60" i="26" s="1"/>
  <c r="W61" i="26" s="1"/>
  <c r="W62" i="26" s="1"/>
  <c r="W63" i="26" s="1"/>
  <c r="W64" i="26" s="1"/>
  <c r="W65" i="26" s="1"/>
  <c r="W66" i="26" s="1"/>
  <c r="W67" i="26" s="1"/>
  <c r="W68" i="26" s="1"/>
  <c r="W69" i="26" s="1"/>
  <c r="W70" i="26" s="1"/>
  <c r="W71" i="26" s="1"/>
  <c r="W72" i="26" s="1"/>
  <c r="W73" i="26" s="1"/>
  <c r="W74" i="26" s="1"/>
  <c r="W75" i="26" s="1"/>
  <c r="W76" i="26" s="1"/>
  <c r="W77" i="26" s="1"/>
  <c r="W78" i="26" s="1"/>
  <c r="W79" i="26" s="1"/>
  <c r="W80" i="26" s="1"/>
  <c r="W81" i="26" s="1"/>
  <c r="W82" i="26" s="1"/>
  <c r="W83" i="26" s="1"/>
  <c r="W84" i="26" s="1"/>
  <c r="W85" i="26" s="1"/>
  <c r="W86" i="26" s="1"/>
  <c r="W87" i="26" s="1"/>
  <c r="W88" i="26" s="1"/>
  <c r="H8" i="26"/>
  <c r="H9" i="26" s="1"/>
  <c r="H10" i="26" s="1"/>
  <c r="H11" i="26" s="1"/>
  <c r="H12" i="26" s="1"/>
  <c r="H13" i="26" s="1"/>
  <c r="H14" i="26" s="1"/>
  <c r="H15" i="26" s="1"/>
  <c r="H16" i="26" s="1"/>
  <c r="H17" i="26" s="1"/>
  <c r="H18" i="26" s="1"/>
  <c r="H19" i="26" s="1"/>
  <c r="H20" i="26" s="1"/>
  <c r="H21" i="26" s="1"/>
  <c r="H22" i="26" s="1"/>
  <c r="H23" i="26" s="1"/>
  <c r="H24" i="26" s="1"/>
  <c r="H25" i="26" s="1"/>
  <c r="H26" i="26" s="1"/>
  <c r="H27" i="26" s="1"/>
  <c r="H28" i="26" s="1"/>
  <c r="H29" i="26" s="1"/>
  <c r="H30" i="26" s="1"/>
  <c r="H31" i="26" s="1"/>
  <c r="H32" i="26" s="1"/>
  <c r="H33" i="26" s="1"/>
  <c r="H34" i="26" s="1"/>
  <c r="H35" i="26" s="1"/>
  <c r="H36" i="26" s="1"/>
  <c r="H37" i="26" s="1"/>
  <c r="H38" i="26" s="1"/>
  <c r="H39" i="26" s="1"/>
  <c r="H40" i="26" s="1"/>
  <c r="H41" i="26" s="1"/>
  <c r="H42" i="26" s="1"/>
  <c r="H43" i="26" s="1"/>
  <c r="H44" i="26" s="1"/>
  <c r="H45" i="26" s="1"/>
  <c r="H46" i="26" s="1"/>
  <c r="H47" i="26" s="1"/>
  <c r="H48" i="26" s="1"/>
  <c r="H49" i="26" s="1"/>
  <c r="H50" i="26" s="1"/>
  <c r="H51" i="26" s="1"/>
  <c r="H52" i="26" s="1"/>
  <c r="H53" i="26" s="1"/>
  <c r="H54" i="26" s="1"/>
  <c r="H55" i="26" s="1"/>
  <c r="H56" i="26" s="1"/>
  <c r="H57" i="26" s="1"/>
  <c r="H58" i="26" s="1"/>
  <c r="H59" i="26" s="1"/>
  <c r="H60" i="26" s="1"/>
  <c r="H61" i="26" s="1"/>
  <c r="H62" i="26" s="1"/>
  <c r="H63" i="26" s="1"/>
  <c r="H64" i="26" s="1"/>
  <c r="H65" i="26" s="1"/>
  <c r="H66" i="26" s="1"/>
  <c r="H67" i="26" s="1"/>
  <c r="H68" i="26" s="1"/>
  <c r="H69" i="26" s="1"/>
  <c r="H70" i="26" s="1"/>
  <c r="H71" i="26" s="1"/>
  <c r="H72" i="26" s="1"/>
  <c r="H73" i="26" s="1"/>
  <c r="H74" i="26" s="1"/>
  <c r="H75" i="26" s="1"/>
  <c r="H76" i="26" s="1"/>
  <c r="H77" i="26" s="1"/>
  <c r="H78" i="26" s="1"/>
  <c r="H79" i="26" s="1"/>
  <c r="H80" i="26" s="1"/>
  <c r="H81" i="26" s="1"/>
  <c r="H82" i="26" s="1"/>
  <c r="H83" i="26" s="1"/>
  <c r="H84" i="26" s="1"/>
  <c r="H85" i="26" s="1"/>
  <c r="H86" i="26" s="1"/>
  <c r="H87" i="26" s="1"/>
  <c r="H88" i="26" s="1"/>
  <c r="L8" i="26"/>
  <c r="L9" i="26" s="1"/>
  <c r="L10" i="26" s="1"/>
  <c r="L11" i="26" s="1"/>
  <c r="L12" i="26" s="1"/>
  <c r="L13" i="26" s="1"/>
  <c r="L14" i="26" s="1"/>
  <c r="L15" i="26" s="1"/>
  <c r="L16" i="26" s="1"/>
  <c r="L17" i="26" s="1"/>
  <c r="L18" i="26" s="1"/>
  <c r="L19" i="26" s="1"/>
  <c r="L20" i="26" s="1"/>
  <c r="L21" i="26" s="1"/>
  <c r="L22" i="26" s="1"/>
  <c r="L23" i="26" s="1"/>
  <c r="L24" i="26" s="1"/>
  <c r="L25" i="26" s="1"/>
  <c r="L26" i="26" s="1"/>
  <c r="L27" i="26" s="1"/>
  <c r="L28" i="26" s="1"/>
  <c r="L29" i="26" s="1"/>
  <c r="L30" i="26" s="1"/>
  <c r="L31" i="26" s="1"/>
  <c r="L32" i="26" s="1"/>
  <c r="L33" i="26" s="1"/>
  <c r="L34" i="26" s="1"/>
  <c r="L35" i="26" s="1"/>
  <c r="L36" i="26" s="1"/>
  <c r="L37" i="26" s="1"/>
  <c r="L38" i="26" s="1"/>
  <c r="L39" i="26" s="1"/>
  <c r="L40" i="26" s="1"/>
  <c r="L41" i="26" s="1"/>
  <c r="L42" i="26" s="1"/>
  <c r="L43" i="26" s="1"/>
  <c r="L44" i="26" s="1"/>
  <c r="L45" i="26" s="1"/>
  <c r="L46" i="26" s="1"/>
  <c r="L47" i="26" s="1"/>
  <c r="L48" i="26" s="1"/>
  <c r="L49" i="26" s="1"/>
  <c r="L50" i="26" s="1"/>
  <c r="L51" i="26" s="1"/>
  <c r="L52" i="26" s="1"/>
  <c r="L53" i="26" s="1"/>
  <c r="L54" i="26" s="1"/>
  <c r="L55" i="26" s="1"/>
  <c r="L56" i="26" s="1"/>
  <c r="L57" i="26" s="1"/>
  <c r="L58" i="26" s="1"/>
  <c r="L59" i="26" s="1"/>
  <c r="L60" i="26" s="1"/>
  <c r="L61" i="26" s="1"/>
  <c r="L62" i="26" s="1"/>
  <c r="L63" i="26" s="1"/>
  <c r="L64" i="26" s="1"/>
  <c r="L65" i="26" s="1"/>
  <c r="L66" i="26" s="1"/>
  <c r="L67" i="26" s="1"/>
  <c r="L68" i="26" s="1"/>
  <c r="L69" i="26" s="1"/>
  <c r="L70" i="26" s="1"/>
  <c r="L71" i="26" s="1"/>
  <c r="L72" i="26" s="1"/>
  <c r="L73" i="26" s="1"/>
  <c r="L74" i="26" s="1"/>
  <c r="L75" i="26" s="1"/>
  <c r="L76" i="26" s="1"/>
  <c r="L77" i="26" s="1"/>
  <c r="L78" i="26" s="1"/>
  <c r="L79" i="26" s="1"/>
  <c r="L80" i="26" s="1"/>
  <c r="L81" i="26" s="1"/>
  <c r="L82" i="26" s="1"/>
  <c r="L83" i="26" s="1"/>
  <c r="L84" i="26" s="1"/>
  <c r="L85" i="26" s="1"/>
  <c r="L86" i="26" s="1"/>
  <c r="L87" i="26" s="1"/>
  <c r="L88" i="26" s="1"/>
  <c r="P8" i="26"/>
  <c r="P9" i="26" s="1"/>
  <c r="P10" i="26" s="1"/>
  <c r="P11" i="26" s="1"/>
  <c r="P12" i="26" s="1"/>
  <c r="P13" i="26" s="1"/>
  <c r="P14" i="26" s="1"/>
  <c r="P15" i="26" s="1"/>
  <c r="P16" i="26" s="1"/>
  <c r="P17" i="26" s="1"/>
  <c r="P18" i="26" s="1"/>
  <c r="P19" i="26" s="1"/>
  <c r="P20" i="26" s="1"/>
  <c r="P21" i="26" s="1"/>
  <c r="P22" i="26" s="1"/>
  <c r="P23" i="26" s="1"/>
  <c r="P24" i="26" s="1"/>
  <c r="P25" i="26" s="1"/>
  <c r="P26" i="26" s="1"/>
  <c r="P27" i="26" s="1"/>
  <c r="P28" i="26" s="1"/>
  <c r="P29" i="26" s="1"/>
  <c r="P30" i="26" s="1"/>
  <c r="P31" i="26" s="1"/>
  <c r="P32" i="26" s="1"/>
  <c r="P33" i="26" s="1"/>
  <c r="P34" i="26" s="1"/>
  <c r="P35" i="26" s="1"/>
  <c r="P36" i="26" s="1"/>
  <c r="P37" i="26" s="1"/>
  <c r="P38" i="26" s="1"/>
  <c r="P39" i="26" s="1"/>
  <c r="P40" i="26" s="1"/>
  <c r="P41" i="26" s="1"/>
  <c r="P42" i="26" s="1"/>
  <c r="P43" i="26" s="1"/>
  <c r="P44" i="26" s="1"/>
  <c r="P45" i="26" s="1"/>
  <c r="P46" i="26" s="1"/>
  <c r="P47" i="26" s="1"/>
  <c r="P48" i="26" s="1"/>
  <c r="P49" i="26" s="1"/>
  <c r="P50" i="26" s="1"/>
  <c r="P51" i="26" s="1"/>
  <c r="P52" i="26" s="1"/>
  <c r="P53" i="26" s="1"/>
  <c r="P54" i="26" s="1"/>
  <c r="P55" i="26" s="1"/>
  <c r="P56" i="26" s="1"/>
  <c r="P57" i="26" s="1"/>
  <c r="P58" i="26" s="1"/>
  <c r="P59" i="26" s="1"/>
  <c r="P60" i="26" s="1"/>
  <c r="P61" i="26" s="1"/>
  <c r="P62" i="26" s="1"/>
  <c r="P63" i="26" s="1"/>
  <c r="P64" i="26" s="1"/>
  <c r="P65" i="26" s="1"/>
  <c r="P66" i="26" s="1"/>
  <c r="P67" i="26" s="1"/>
  <c r="P68" i="26" s="1"/>
  <c r="P69" i="26" s="1"/>
  <c r="P70" i="26" s="1"/>
  <c r="P71" i="26" s="1"/>
  <c r="P72" i="26" s="1"/>
  <c r="P73" i="26" s="1"/>
  <c r="P74" i="26" s="1"/>
  <c r="P75" i="26" s="1"/>
  <c r="P76" i="26" s="1"/>
  <c r="P77" i="26" s="1"/>
  <c r="P78" i="26" s="1"/>
  <c r="P79" i="26" s="1"/>
  <c r="P80" i="26" s="1"/>
  <c r="P81" i="26" s="1"/>
  <c r="P82" i="26" s="1"/>
  <c r="P83" i="26" s="1"/>
  <c r="P84" i="26" s="1"/>
  <c r="P85" i="26" s="1"/>
  <c r="P86" i="26" s="1"/>
  <c r="P87" i="26" s="1"/>
  <c r="P88" i="26" s="1"/>
  <c r="X8" i="26"/>
  <c r="X9" i="26" s="1"/>
  <c r="X10" i="26" s="1"/>
  <c r="X11" i="26" s="1"/>
  <c r="X12" i="26" s="1"/>
  <c r="X13" i="26" s="1"/>
  <c r="X14" i="26" s="1"/>
  <c r="X15" i="26" s="1"/>
  <c r="X16" i="26" s="1"/>
  <c r="X17" i="26" s="1"/>
  <c r="X18" i="26" s="1"/>
  <c r="X19" i="26" s="1"/>
  <c r="X20" i="26" s="1"/>
  <c r="X21" i="26" s="1"/>
  <c r="X22" i="26" s="1"/>
  <c r="X23" i="26" s="1"/>
  <c r="X24" i="26" s="1"/>
  <c r="X25" i="26" s="1"/>
  <c r="X26" i="26" s="1"/>
  <c r="X27" i="26" s="1"/>
  <c r="X28" i="26" s="1"/>
  <c r="X29" i="26" s="1"/>
  <c r="X30" i="26" s="1"/>
  <c r="X31" i="26" s="1"/>
  <c r="X32" i="26" s="1"/>
  <c r="X33" i="26" s="1"/>
  <c r="X34" i="26" s="1"/>
  <c r="X35" i="26" s="1"/>
  <c r="X36" i="26" s="1"/>
  <c r="X37" i="26" s="1"/>
  <c r="X38" i="26" s="1"/>
  <c r="X39" i="26" s="1"/>
  <c r="X40" i="26" s="1"/>
  <c r="X41" i="26" s="1"/>
  <c r="X42" i="26" s="1"/>
  <c r="X43" i="26" s="1"/>
  <c r="X44" i="26" s="1"/>
  <c r="X45" i="26" s="1"/>
  <c r="X46" i="26" s="1"/>
  <c r="X47" i="26" s="1"/>
  <c r="X48" i="26" s="1"/>
  <c r="X49" i="26" s="1"/>
  <c r="X50" i="26" s="1"/>
  <c r="X51" i="26" s="1"/>
  <c r="X52" i="26" s="1"/>
  <c r="X53" i="26" s="1"/>
  <c r="X54" i="26" s="1"/>
  <c r="X55" i="26" s="1"/>
  <c r="X56" i="26" s="1"/>
  <c r="X57" i="26" s="1"/>
  <c r="X58" i="26" s="1"/>
  <c r="X59" i="26" s="1"/>
  <c r="X60" i="26" s="1"/>
  <c r="X61" i="26" s="1"/>
  <c r="X62" i="26" s="1"/>
  <c r="X63" i="26" s="1"/>
  <c r="X64" i="26" s="1"/>
  <c r="X65" i="26" s="1"/>
  <c r="X66" i="26" s="1"/>
  <c r="X67" i="26" s="1"/>
  <c r="X68" i="26" s="1"/>
  <c r="X69" i="26" s="1"/>
  <c r="X70" i="26" s="1"/>
  <c r="X71" i="26" s="1"/>
  <c r="X72" i="26" s="1"/>
  <c r="X73" i="26" s="1"/>
  <c r="X74" i="26" s="1"/>
  <c r="X75" i="26" s="1"/>
  <c r="X76" i="26" s="1"/>
  <c r="X77" i="26" s="1"/>
  <c r="X78" i="26" s="1"/>
  <c r="X79" i="26" s="1"/>
  <c r="X80" i="26" s="1"/>
  <c r="X81" i="26" s="1"/>
  <c r="X82" i="26" s="1"/>
  <c r="X83" i="26" s="1"/>
  <c r="X84" i="26" s="1"/>
  <c r="X85" i="26" s="1"/>
  <c r="X86" i="26" s="1"/>
  <c r="X87" i="26" s="1"/>
  <c r="X88" i="26" s="1"/>
  <c r="E8" i="26"/>
  <c r="E9" i="26" s="1"/>
  <c r="E10" i="26" s="1"/>
  <c r="E11" i="26" s="1"/>
  <c r="E12" i="26" s="1"/>
  <c r="E13" i="26" s="1"/>
  <c r="E14" i="26" s="1"/>
  <c r="E15" i="26" s="1"/>
  <c r="E16" i="26" s="1"/>
  <c r="E17" i="26" s="1"/>
  <c r="E18" i="26" s="1"/>
  <c r="E19" i="26" s="1"/>
  <c r="E20" i="26" s="1"/>
  <c r="E21" i="26" s="1"/>
  <c r="E22" i="26" s="1"/>
  <c r="E23" i="26" s="1"/>
  <c r="E24" i="26" s="1"/>
  <c r="E25" i="26" s="1"/>
  <c r="E26" i="26" s="1"/>
  <c r="E27" i="26" s="1"/>
  <c r="E28" i="26" s="1"/>
  <c r="E29" i="26" s="1"/>
  <c r="E30" i="26" s="1"/>
  <c r="E31" i="26" s="1"/>
  <c r="E32" i="26" s="1"/>
  <c r="E33" i="26" s="1"/>
  <c r="E34" i="26" s="1"/>
  <c r="E35" i="26" s="1"/>
  <c r="E36" i="26" s="1"/>
  <c r="E37" i="26" s="1"/>
  <c r="E38" i="26" s="1"/>
  <c r="E39" i="26" s="1"/>
  <c r="E40" i="26" s="1"/>
  <c r="E41" i="26" s="1"/>
  <c r="E42" i="26" s="1"/>
  <c r="E43" i="26" s="1"/>
  <c r="E44" i="26" s="1"/>
  <c r="E45" i="26" s="1"/>
  <c r="E46" i="26" s="1"/>
  <c r="E47" i="26" s="1"/>
  <c r="E48" i="26" s="1"/>
  <c r="E49" i="26" s="1"/>
  <c r="E50" i="26" s="1"/>
  <c r="E51" i="26" s="1"/>
  <c r="E52" i="26" s="1"/>
  <c r="E53" i="26" s="1"/>
  <c r="E54" i="26" s="1"/>
  <c r="E55" i="26" s="1"/>
  <c r="E56" i="26" s="1"/>
  <c r="E57" i="26" s="1"/>
  <c r="E58" i="26" s="1"/>
  <c r="E59" i="26" s="1"/>
  <c r="E60" i="26" s="1"/>
  <c r="E61" i="26" s="1"/>
  <c r="E62" i="26" s="1"/>
  <c r="E63" i="26" s="1"/>
  <c r="E64" i="26" s="1"/>
  <c r="E65" i="26" s="1"/>
  <c r="E66" i="26" s="1"/>
  <c r="E67" i="26" s="1"/>
  <c r="E68" i="26" s="1"/>
  <c r="E69" i="26" s="1"/>
  <c r="E70" i="26" s="1"/>
  <c r="I8" i="26"/>
  <c r="I9" i="26" s="1"/>
  <c r="I10" i="26" s="1"/>
  <c r="I11" i="26" s="1"/>
  <c r="I12" i="26" s="1"/>
  <c r="I13" i="26" s="1"/>
  <c r="I14" i="26" s="1"/>
  <c r="I15" i="26" s="1"/>
  <c r="I16" i="26" s="1"/>
  <c r="I17" i="26" s="1"/>
  <c r="I18" i="26" s="1"/>
  <c r="I19" i="26" s="1"/>
  <c r="I20" i="26" s="1"/>
  <c r="I21" i="26" s="1"/>
  <c r="I22" i="26" s="1"/>
  <c r="I23" i="26" s="1"/>
  <c r="I24" i="26" s="1"/>
  <c r="I25" i="26" s="1"/>
  <c r="I26" i="26" s="1"/>
  <c r="I27" i="26" s="1"/>
  <c r="I28" i="26" s="1"/>
  <c r="I29" i="26" s="1"/>
  <c r="I30" i="26" s="1"/>
  <c r="I31" i="26" s="1"/>
  <c r="I32" i="26" s="1"/>
  <c r="I33" i="26" s="1"/>
  <c r="I34" i="26" s="1"/>
  <c r="I35" i="26" s="1"/>
  <c r="I36" i="26" s="1"/>
  <c r="I37" i="26" s="1"/>
  <c r="I38" i="26" s="1"/>
  <c r="I39" i="26" s="1"/>
  <c r="I40" i="26" s="1"/>
  <c r="I41" i="26" s="1"/>
  <c r="I42" i="26" s="1"/>
  <c r="I43" i="26" s="1"/>
  <c r="I44" i="26" s="1"/>
  <c r="I45" i="26" s="1"/>
  <c r="I46" i="26" s="1"/>
  <c r="I47" i="26" s="1"/>
  <c r="I48" i="26" s="1"/>
  <c r="I49" i="26" s="1"/>
  <c r="I50" i="26" s="1"/>
  <c r="I51" i="26" s="1"/>
  <c r="I52" i="26" s="1"/>
  <c r="I53" i="26" s="1"/>
  <c r="I54" i="26" s="1"/>
  <c r="I55" i="26" s="1"/>
  <c r="I56" i="26" s="1"/>
  <c r="I57" i="26" s="1"/>
  <c r="I58" i="26" s="1"/>
  <c r="I59" i="26" s="1"/>
  <c r="I60" i="26" s="1"/>
  <c r="I61" i="26" s="1"/>
  <c r="I62" i="26" s="1"/>
  <c r="I63" i="26" s="1"/>
  <c r="I64" i="26" s="1"/>
  <c r="I65" i="26" s="1"/>
  <c r="I66" i="26" s="1"/>
  <c r="I67" i="26" s="1"/>
  <c r="I68" i="26" s="1"/>
  <c r="I69" i="26" s="1"/>
  <c r="I70" i="26" s="1"/>
  <c r="I71" i="26" s="1"/>
  <c r="I72" i="26" s="1"/>
  <c r="I73" i="26" s="1"/>
  <c r="I74" i="26" s="1"/>
  <c r="I75" i="26" s="1"/>
  <c r="I76" i="26" s="1"/>
  <c r="I77" i="26" s="1"/>
  <c r="I78" i="26" s="1"/>
  <c r="I79" i="26" s="1"/>
  <c r="I80" i="26" s="1"/>
  <c r="I81" i="26" s="1"/>
  <c r="I82" i="26" s="1"/>
  <c r="I83" i="26" s="1"/>
  <c r="I84" i="26" s="1"/>
  <c r="I85" i="26" s="1"/>
  <c r="I86" i="26" s="1"/>
  <c r="I87" i="26" s="1"/>
  <c r="I88" i="26" s="1"/>
  <c r="M8" i="26"/>
  <c r="M9" i="26" s="1"/>
  <c r="M10" i="26" s="1"/>
  <c r="M11" i="26" s="1"/>
  <c r="M12" i="26" s="1"/>
  <c r="M13" i="26" s="1"/>
  <c r="M14" i="26" s="1"/>
  <c r="M15" i="26" s="1"/>
  <c r="M16" i="26" s="1"/>
  <c r="M17" i="26" s="1"/>
  <c r="M18" i="26" s="1"/>
  <c r="M19" i="26" s="1"/>
  <c r="M20" i="26" s="1"/>
  <c r="M21" i="26" s="1"/>
  <c r="M22" i="26" s="1"/>
  <c r="M23" i="26" s="1"/>
  <c r="M24" i="26" s="1"/>
  <c r="M25" i="26" s="1"/>
  <c r="M26" i="26" s="1"/>
  <c r="M27" i="26" s="1"/>
  <c r="M28" i="26" s="1"/>
  <c r="M29" i="26" s="1"/>
  <c r="M30" i="26" s="1"/>
  <c r="M31" i="26" s="1"/>
  <c r="M32" i="26" s="1"/>
  <c r="M33" i="26" s="1"/>
  <c r="M34" i="26" s="1"/>
  <c r="M35" i="26" s="1"/>
  <c r="M36" i="26" s="1"/>
  <c r="M37" i="26" s="1"/>
  <c r="M38" i="26" s="1"/>
  <c r="M39" i="26" s="1"/>
  <c r="M40" i="26" s="1"/>
  <c r="M41" i="26" s="1"/>
  <c r="M42" i="26" s="1"/>
  <c r="M43" i="26" s="1"/>
  <c r="M44" i="26" s="1"/>
  <c r="M45" i="26" s="1"/>
  <c r="M46" i="26" s="1"/>
  <c r="M47" i="26" s="1"/>
  <c r="M48" i="26" s="1"/>
  <c r="M49" i="26" s="1"/>
  <c r="M50" i="26" s="1"/>
  <c r="M51" i="26" s="1"/>
  <c r="M52" i="26" s="1"/>
  <c r="M53" i="26" s="1"/>
  <c r="M54" i="26" s="1"/>
  <c r="M55" i="26" s="1"/>
  <c r="M56" i="26" s="1"/>
  <c r="M57" i="26" s="1"/>
  <c r="M58" i="26" s="1"/>
  <c r="M59" i="26" s="1"/>
  <c r="M60" i="26" s="1"/>
  <c r="M61" i="26" s="1"/>
  <c r="M62" i="26" s="1"/>
  <c r="M63" i="26" s="1"/>
  <c r="M64" i="26" s="1"/>
  <c r="M65" i="26" s="1"/>
  <c r="M66" i="26" s="1"/>
  <c r="M67" i="26" s="1"/>
  <c r="M68" i="26" s="1"/>
  <c r="M69" i="26" s="1"/>
  <c r="M70" i="26" s="1"/>
  <c r="M71" i="26" s="1"/>
  <c r="M72" i="26" s="1"/>
  <c r="M73" i="26" s="1"/>
  <c r="M74" i="26" s="1"/>
  <c r="M75" i="26" s="1"/>
  <c r="M76" i="26" s="1"/>
  <c r="M77" i="26" s="1"/>
  <c r="M78" i="26" s="1"/>
  <c r="M79" i="26" s="1"/>
  <c r="M80" i="26" s="1"/>
  <c r="M81" i="26" s="1"/>
  <c r="M82" i="26" s="1"/>
  <c r="M83" i="26" s="1"/>
  <c r="M84" i="26" s="1"/>
  <c r="M85" i="26" s="1"/>
  <c r="M86" i="26" s="1"/>
  <c r="M87" i="26" s="1"/>
  <c r="M88" i="26" s="1"/>
  <c r="Q8" i="26"/>
  <c r="Q9" i="26" s="1"/>
  <c r="Q10" i="26" s="1"/>
  <c r="Q11" i="26" s="1"/>
  <c r="Q12" i="26" s="1"/>
  <c r="Q13" i="26" s="1"/>
  <c r="Q14" i="26" s="1"/>
  <c r="Q15" i="26" s="1"/>
  <c r="Q16" i="26" s="1"/>
  <c r="Q17" i="26" s="1"/>
  <c r="Q18" i="26" s="1"/>
  <c r="Q19" i="26" s="1"/>
  <c r="Q20" i="26" s="1"/>
  <c r="Q21" i="26" s="1"/>
  <c r="Q22" i="26" s="1"/>
  <c r="Q23" i="26" s="1"/>
  <c r="Q24" i="26" s="1"/>
  <c r="Q25" i="26" s="1"/>
  <c r="Q26" i="26" s="1"/>
  <c r="Q27" i="26" s="1"/>
  <c r="Q28" i="26" s="1"/>
  <c r="Q29" i="26" s="1"/>
  <c r="Q30" i="26" s="1"/>
  <c r="Q31" i="26" s="1"/>
  <c r="Q32" i="26" s="1"/>
  <c r="Q33" i="26" s="1"/>
  <c r="Q34" i="26" s="1"/>
  <c r="Q35" i="26" s="1"/>
  <c r="Q36" i="26" s="1"/>
  <c r="Q37" i="26" s="1"/>
  <c r="Q38" i="26" s="1"/>
  <c r="Q39" i="26" s="1"/>
  <c r="Q40" i="26" s="1"/>
  <c r="Q41" i="26" s="1"/>
  <c r="Q42" i="26" s="1"/>
  <c r="Q43" i="26" s="1"/>
  <c r="Q44" i="26" s="1"/>
  <c r="Q45" i="26" s="1"/>
  <c r="Q46" i="26" s="1"/>
  <c r="Q47" i="26" s="1"/>
  <c r="Q48" i="26" s="1"/>
  <c r="Q49" i="26" s="1"/>
  <c r="Q50" i="26" s="1"/>
  <c r="Q51" i="26" s="1"/>
  <c r="Q52" i="26" s="1"/>
  <c r="Q53" i="26" s="1"/>
  <c r="Q54" i="26" s="1"/>
  <c r="Q55" i="26" s="1"/>
  <c r="Q56" i="26" s="1"/>
  <c r="Q57" i="26" s="1"/>
  <c r="Q58" i="26" s="1"/>
  <c r="Q59" i="26" s="1"/>
  <c r="Q60" i="26" s="1"/>
  <c r="Q61" i="26" s="1"/>
  <c r="Q62" i="26" s="1"/>
  <c r="Q63" i="26" s="1"/>
  <c r="Q64" i="26" s="1"/>
  <c r="Q65" i="26" s="1"/>
  <c r="Q66" i="26" s="1"/>
  <c r="Q67" i="26" s="1"/>
  <c r="Q68" i="26" s="1"/>
  <c r="Q69" i="26" s="1"/>
  <c r="Q70" i="26" s="1"/>
  <c r="Q71" i="26" s="1"/>
  <c r="Q72" i="26" s="1"/>
  <c r="Q73" i="26" s="1"/>
  <c r="Q74" i="26" s="1"/>
  <c r="Q75" i="26" s="1"/>
  <c r="Q76" i="26" s="1"/>
  <c r="Q77" i="26" s="1"/>
  <c r="Q78" i="26" s="1"/>
  <c r="Q79" i="26" s="1"/>
  <c r="Q80" i="26" s="1"/>
  <c r="Q81" i="26" s="1"/>
  <c r="Q82" i="26" s="1"/>
  <c r="Q83" i="26" s="1"/>
  <c r="Q84" i="26" s="1"/>
  <c r="Q85" i="26" s="1"/>
  <c r="Q86" i="26" s="1"/>
  <c r="Q87" i="26" s="1"/>
  <c r="Q88" i="26" s="1"/>
  <c r="Y8" i="26"/>
  <c r="Y9" i="26" s="1"/>
  <c r="Y10" i="26" s="1"/>
  <c r="Y11" i="26" s="1"/>
  <c r="Y12" i="26" s="1"/>
  <c r="Y13" i="26" s="1"/>
  <c r="Y14" i="26" s="1"/>
  <c r="Y15" i="26" s="1"/>
  <c r="Y16" i="26" s="1"/>
  <c r="Y17" i="26" s="1"/>
  <c r="Y18" i="26" s="1"/>
  <c r="Y19" i="26" s="1"/>
  <c r="Y20" i="26" s="1"/>
  <c r="Y21" i="26" s="1"/>
  <c r="Y22" i="26" s="1"/>
  <c r="Y23" i="26" s="1"/>
  <c r="Y24" i="26" s="1"/>
  <c r="Y25" i="26" s="1"/>
  <c r="Y26" i="26" s="1"/>
  <c r="Y27" i="26" s="1"/>
  <c r="Y28" i="26" s="1"/>
  <c r="Y29" i="26" s="1"/>
  <c r="F8" i="26"/>
  <c r="F9" i="26" s="1"/>
  <c r="F10" i="26" s="1"/>
  <c r="F11" i="26" s="1"/>
  <c r="F12" i="26" s="1"/>
  <c r="F13" i="26" s="1"/>
  <c r="F14" i="26" s="1"/>
  <c r="F15" i="26" s="1"/>
  <c r="F16" i="26" s="1"/>
  <c r="F17" i="26" s="1"/>
  <c r="F18" i="26" s="1"/>
  <c r="F19" i="26" s="1"/>
  <c r="F20" i="26" s="1"/>
  <c r="F21" i="26" s="1"/>
  <c r="F22" i="26" s="1"/>
  <c r="F23" i="26" s="1"/>
  <c r="F24" i="26" s="1"/>
  <c r="F25" i="26" s="1"/>
  <c r="F26" i="26" s="1"/>
  <c r="F27" i="26" s="1"/>
  <c r="F28" i="26" s="1"/>
  <c r="F29" i="26" s="1"/>
  <c r="F30" i="26" s="1"/>
  <c r="F31" i="26" s="1"/>
  <c r="F32" i="26" s="1"/>
  <c r="F33" i="26" s="1"/>
  <c r="F34" i="26" s="1"/>
  <c r="F35" i="26" s="1"/>
  <c r="F36" i="26" s="1"/>
  <c r="F37" i="26" s="1"/>
  <c r="F38" i="26" s="1"/>
  <c r="F39" i="26" s="1"/>
  <c r="F40" i="26" s="1"/>
  <c r="F41" i="26" s="1"/>
  <c r="F42" i="26" s="1"/>
  <c r="F43" i="26" s="1"/>
  <c r="F44" i="26" s="1"/>
  <c r="F45" i="26" s="1"/>
  <c r="F46" i="26" s="1"/>
  <c r="F47" i="26" s="1"/>
  <c r="F48" i="26" s="1"/>
  <c r="F49" i="26" s="1"/>
  <c r="F50" i="26" s="1"/>
  <c r="F51" i="26" s="1"/>
  <c r="F52" i="26" s="1"/>
  <c r="F53" i="26" s="1"/>
  <c r="F54" i="26" s="1"/>
  <c r="F55" i="26" s="1"/>
  <c r="F56" i="26" s="1"/>
  <c r="F57" i="26" s="1"/>
  <c r="F58" i="26" s="1"/>
  <c r="F59" i="26" s="1"/>
  <c r="F60" i="26" s="1"/>
  <c r="F61" i="26" s="1"/>
  <c r="F62" i="26" s="1"/>
  <c r="F63" i="26" s="1"/>
  <c r="F64" i="26" s="1"/>
  <c r="F65" i="26" s="1"/>
  <c r="F66" i="26" s="1"/>
  <c r="F67" i="26" s="1"/>
  <c r="F68" i="26" s="1"/>
  <c r="F69" i="26" s="1"/>
  <c r="F70" i="26" s="1"/>
  <c r="F71" i="26" s="1"/>
  <c r="F72" i="26" s="1"/>
  <c r="F73" i="26" s="1"/>
  <c r="F74" i="26" s="1"/>
  <c r="F75" i="26" s="1"/>
  <c r="F76" i="26" s="1"/>
  <c r="F77" i="26" s="1"/>
  <c r="F78" i="26" s="1"/>
  <c r="F79" i="26" s="1"/>
  <c r="F80" i="26" s="1"/>
  <c r="F81" i="26" s="1"/>
  <c r="F82" i="26" s="1"/>
  <c r="F83" i="26" s="1"/>
  <c r="F84" i="26" s="1"/>
  <c r="F85" i="26" s="1"/>
  <c r="F86" i="26" s="1"/>
  <c r="F87" i="26" s="1"/>
  <c r="F88" i="26" s="1"/>
  <c r="R8" i="26"/>
  <c r="R9" i="26" s="1"/>
  <c r="R10" i="26" s="1"/>
  <c r="R11" i="26" s="1"/>
  <c r="R12" i="26" s="1"/>
  <c r="R13" i="26" s="1"/>
  <c r="R14" i="26" s="1"/>
  <c r="R15" i="26" s="1"/>
  <c r="R16" i="26" s="1"/>
  <c r="R17" i="26" s="1"/>
  <c r="R18" i="26" s="1"/>
  <c r="R19" i="26" s="1"/>
  <c r="R20" i="26" s="1"/>
  <c r="R21" i="26" s="1"/>
  <c r="R22" i="26" s="1"/>
  <c r="R23" i="26" s="1"/>
  <c r="R24" i="26" s="1"/>
  <c r="R25" i="26" s="1"/>
  <c r="R26" i="26" s="1"/>
  <c r="R27" i="26" s="1"/>
  <c r="R28" i="26" s="1"/>
  <c r="R29" i="26" s="1"/>
  <c r="R30" i="26" s="1"/>
  <c r="R31" i="26" s="1"/>
  <c r="R32" i="26" s="1"/>
  <c r="R33" i="26" s="1"/>
  <c r="R34" i="26" s="1"/>
  <c r="R35" i="26" s="1"/>
  <c r="R36" i="26" s="1"/>
  <c r="R37" i="26" s="1"/>
  <c r="R38" i="26" s="1"/>
  <c r="R39" i="26" s="1"/>
  <c r="R40" i="26" s="1"/>
  <c r="R41" i="26" s="1"/>
  <c r="R42" i="26" s="1"/>
  <c r="R43" i="26" s="1"/>
  <c r="R44" i="26" s="1"/>
  <c r="R45" i="26" s="1"/>
  <c r="R46" i="26" s="1"/>
  <c r="R47" i="26" s="1"/>
  <c r="R48" i="26" s="1"/>
  <c r="R49" i="26" s="1"/>
  <c r="R50" i="26" s="1"/>
  <c r="R51" i="26" s="1"/>
  <c r="R52" i="26" s="1"/>
  <c r="R53" i="26" s="1"/>
  <c r="R54" i="26" s="1"/>
  <c r="R55" i="26" s="1"/>
  <c r="R56" i="26" s="1"/>
  <c r="R57" i="26" s="1"/>
  <c r="R58" i="26" s="1"/>
  <c r="R59" i="26" s="1"/>
  <c r="R60" i="26" s="1"/>
  <c r="R61" i="26" s="1"/>
  <c r="R62" i="26" s="1"/>
  <c r="R63" i="26" s="1"/>
  <c r="R64" i="26" s="1"/>
  <c r="R65" i="26" s="1"/>
  <c r="R66" i="26" s="1"/>
  <c r="R67" i="26" s="1"/>
  <c r="R68" i="26" s="1"/>
  <c r="R69" i="26" s="1"/>
  <c r="R70" i="26" s="1"/>
  <c r="R71" i="26" s="1"/>
  <c r="R72" i="26" s="1"/>
  <c r="R73" i="26" s="1"/>
  <c r="R74" i="26" s="1"/>
  <c r="R75" i="26" s="1"/>
  <c r="R76" i="26" s="1"/>
  <c r="R77" i="26" s="1"/>
  <c r="R78" i="26" s="1"/>
  <c r="R79" i="26" s="1"/>
  <c r="R80" i="26" s="1"/>
  <c r="R81" i="26" s="1"/>
  <c r="R82" i="26" s="1"/>
  <c r="R83" i="26" s="1"/>
  <c r="R84" i="26" s="1"/>
  <c r="R85" i="26" s="1"/>
  <c r="R86" i="26" s="1"/>
  <c r="R87" i="26" s="1"/>
  <c r="R88" i="26" s="1"/>
  <c r="K8" i="19"/>
  <c r="A42" i="26"/>
  <c r="A10" i="26"/>
  <c r="A24" i="26"/>
  <c r="A30" i="26"/>
  <c r="A35" i="26"/>
  <c r="A37" i="26"/>
  <c r="A43" i="19"/>
  <c r="A26" i="26"/>
  <c r="A23" i="26"/>
  <c r="A44" i="19"/>
  <c r="A12" i="26"/>
  <c r="A18" i="26"/>
  <c r="A32" i="26"/>
  <c r="A13" i="26"/>
  <c r="A34" i="26"/>
  <c r="A87" i="26"/>
  <c r="A83" i="26"/>
  <c r="A78" i="26"/>
  <c r="A69" i="26"/>
  <c r="A74" i="26"/>
  <c r="A66" i="26"/>
  <c r="A70" i="26"/>
  <c r="A66" i="19"/>
  <c r="A7" i="26"/>
  <c r="A14" i="26"/>
  <c r="A15" i="26"/>
  <c r="A28" i="26"/>
  <c r="A33" i="26"/>
  <c r="A41" i="26"/>
  <c r="A27" i="26"/>
  <c r="A39" i="26"/>
  <c r="A64" i="26"/>
  <c r="A20" i="26"/>
  <c r="A9" i="26"/>
  <c r="A25" i="26"/>
  <c r="A46" i="26"/>
  <c r="A48" i="26"/>
  <c r="A50" i="26"/>
  <c r="A11" i="26"/>
  <c r="A19" i="26"/>
  <c r="A36" i="26"/>
  <c r="A38" i="26"/>
  <c r="A44" i="26"/>
  <c r="A16" i="26"/>
  <c r="A17" i="26"/>
  <c r="A22" i="26"/>
  <c r="A29" i="26"/>
  <c r="A40" i="26"/>
  <c r="A43" i="26"/>
  <c r="A53" i="26"/>
  <c r="A55" i="26"/>
  <c r="A57" i="26"/>
  <c r="A59" i="26"/>
  <c r="A61" i="26"/>
  <c r="A63" i="26"/>
  <c r="A65" i="26"/>
  <c r="B7" i="26"/>
  <c r="A31" i="26"/>
  <c r="A47" i="26"/>
  <c r="A49" i="26"/>
  <c r="A51" i="26"/>
  <c r="A52" i="26"/>
  <c r="A54" i="26"/>
  <c r="A56" i="26"/>
  <c r="A58" i="26"/>
  <c r="A60" i="26"/>
  <c r="A62" i="26"/>
  <c r="B7" i="19"/>
  <c r="C64" i="23" l="1"/>
  <c r="E64" i="23"/>
  <c r="E2" i="23"/>
  <c r="C2" i="23"/>
  <c r="AR2" i="23" s="1"/>
  <c r="B28" i="26"/>
  <c r="E23" i="23" s="1"/>
  <c r="B29" i="26"/>
  <c r="E24" i="23" s="1"/>
  <c r="Y30" i="26"/>
  <c r="Y31" i="26" s="1"/>
  <c r="Y32" i="26" s="1"/>
  <c r="B8" i="19"/>
  <c r="C3" i="23" s="1"/>
  <c r="AR3" i="23" s="1"/>
  <c r="K9" i="19"/>
  <c r="B25" i="26"/>
  <c r="E20" i="23" s="1"/>
  <c r="B11" i="26"/>
  <c r="E6" i="23" s="1"/>
  <c r="B18" i="26"/>
  <c r="E13" i="23" s="1"/>
  <c r="B12" i="26"/>
  <c r="E7" i="23" s="1"/>
  <c r="B13" i="26"/>
  <c r="E8" i="23" s="1"/>
  <c r="B24" i="26"/>
  <c r="E19" i="23" s="1"/>
  <c r="B27" i="26"/>
  <c r="E22" i="23" s="1"/>
  <c r="B23" i="26"/>
  <c r="E18" i="23" s="1"/>
  <c r="B14" i="26"/>
  <c r="E9" i="23" s="1"/>
  <c r="B15" i="26"/>
  <c r="E10" i="23" s="1"/>
  <c r="B17" i="26"/>
  <c r="E12" i="23" s="1"/>
  <c r="B22" i="26"/>
  <c r="E17" i="23" s="1"/>
  <c r="B19" i="26"/>
  <c r="E14" i="23" s="1"/>
  <c r="B10" i="26"/>
  <c r="E5" i="23" s="1"/>
  <c r="B26" i="26"/>
  <c r="E21" i="23" s="1"/>
  <c r="B20" i="26"/>
  <c r="E15" i="23" s="1"/>
  <c r="B8" i="26"/>
  <c r="E3" i="23" s="1"/>
  <c r="B16" i="26"/>
  <c r="E11" i="23" s="1"/>
  <c r="B9" i="26"/>
  <c r="E4" i="23" s="1"/>
  <c r="B21" i="26"/>
  <c r="E16" i="23" s="1"/>
  <c r="E71" i="26"/>
  <c r="F70" i="19"/>
  <c r="E46" i="19"/>
  <c r="AE64" i="23" l="1"/>
  <c r="F32" i="31"/>
  <c r="F33" i="31"/>
  <c r="F34" i="31"/>
  <c r="B31" i="26"/>
  <c r="E26" i="23" s="1"/>
  <c r="Y33" i="26"/>
  <c r="B32" i="26"/>
  <c r="E27" i="23" s="1"/>
  <c r="B30" i="26"/>
  <c r="E25" i="23" s="1"/>
  <c r="K10" i="19"/>
  <c r="B9" i="19"/>
  <c r="C4" i="23" s="1"/>
  <c r="AR4" i="23" s="1"/>
  <c r="E72" i="26"/>
  <c r="F71" i="19"/>
  <c r="E47" i="19"/>
  <c r="Y34" i="26" l="1"/>
  <c r="B33" i="26"/>
  <c r="E28" i="23" s="1"/>
  <c r="K11" i="19"/>
  <c r="B10" i="19"/>
  <c r="E73" i="26"/>
  <c r="F72" i="19"/>
  <c r="E48" i="19"/>
  <c r="L1" i="1"/>
  <c r="K1" i="1"/>
  <c r="J1" i="1"/>
  <c r="I1" i="1"/>
  <c r="E1" i="1"/>
  <c r="D1" i="1"/>
  <c r="C1" i="1"/>
  <c r="R1" i="1" s="1"/>
  <c r="B1" i="1"/>
  <c r="A1" i="1"/>
  <c r="I3" i="35" l="1"/>
  <c r="I5" i="35"/>
  <c r="I7" i="35"/>
  <c r="J3" i="35"/>
  <c r="J5" i="35"/>
  <c r="J7" i="35"/>
  <c r="I2" i="35"/>
  <c r="I4" i="35"/>
  <c r="I6" i="35"/>
  <c r="I8" i="35"/>
  <c r="J2" i="35"/>
  <c r="J4" i="35"/>
  <c r="J6" i="35"/>
  <c r="J8" i="35"/>
  <c r="N1" i="1"/>
  <c r="G1" i="1"/>
  <c r="H1" i="1"/>
  <c r="F1" i="1"/>
  <c r="C5" i="23"/>
  <c r="AR5" i="23" s="1"/>
  <c r="M1" i="1"/>
  <c r="Y35" i="26"/>
  <c r="B34" i="26"/>
  <c r="E29" i="23" s="1"/>
  <c r="K12" i="19"/>
  <c r="B11" i="19"/>
  <c r="E74" i="26"/>
  <c r="F73" i="19"/>
  <c r="E49" i="19"/>
  <c r="K5" i="35" l="1"/>
  <c r="C16" i="34" s="1"/>
  <c r="D16" i="34" s="1"/>
  <c r="K7" i="35"/>
  <c r="C18" i="34" s="1"/>
  <c r="D18" i="34" s="1"/>
  <c r="K4" i="35"/>
  <c r="C15" i="34" s="1"/>
  <c r="D15" i="34" s="1"/>
  <c r="K3" i="35"/>
  <c r="C14" i="34" s="1"/>
  <c r="D14" i="34" s="1"/>
  <c r="K6" i="35"/>
  <c r="C17" i="34" s="1"/>
  <c r="D17" i="34" s="1"/>
  <c r="O1" i="1"/>
  <c r="P1" i="1" s="1"/>
  <c r="T6" i="35"/>
  <c r="C7" i="34" s="1"/>
  <c r="D7" i="34" s="1"/>
  <c r="K8" i="35"/>
  <c r="C20" i="34" s="1"/>
  <c r="D20" i="34" s="1"/>
  <c r="T4" i="35"/>
  <c r="C5" i="34" s="1"/>
  <c r="D5" i="34" s="1"/>
  <c r="N7" i="35"/>
  <c r="K2" i="35"/>
  <c r="T2" i="35"/>
  <c r="C3" i="34" s="1"/>
  <c r="M7" i="35"/>
  <c r="T7" i="35"/>
  <c r="C8" i="34" s="1"/>
  <c r="D8" i="34" s="1"/>
  <c r="P7" i="35"/>
  <c r="T5" i="35"/>
  <c r="C6" i="34" s="1"/>
  <c r="D6" i="34" s="1"/>
  <c r="T3" i="35"/>
  <c r="C4" i="34" s="1"/>
  <c r="D4" i="34" s="1"/>
  <c r="C6" i="23"/>
  <c r="AR6" i="23" s="1"/>
  <c r="Y36" i="26"/>
  <c r="B35" i="26"/>
  <c r="E30" i="23" s="1"/>
  <c r="K13" i="19"/>
  <c r="B12" i="19"/>
  <c r="C7" i="23" s="1"/>
  <c r="AR7" i="23" s="1"/>
  <c r="E75" i="26"/>
  <c r="F74" i="19"/>
  <c r="E50" i="19"/>
  <c r="Q1" i="1" l="1"/>
  <c r="P5" i="35"/>
  <c r="P4" i="35"/>
  <c r="P3" i="35"/>
  <c r="P6" i="35"/>
  <c r="O7" i="35"/>
  <c r="E19" i="34"/>
  <c r="D3" i="34"/>
  <c r="P2" i="35"/>
  <c r="C13" i="34"/>
  <c r="Y37" i="26"/>
  <c r="B36" i="26"/>
  <c r="E31" i="23" s="1"/>
  <c r="K14" i="19"/>
  <c r="B13" i="19"/>
  <c r="C8" i="23" s="1"/>
  <c r="AR8" i="23" s="1"/>
  <c r="E76" i="26"/>
  <c r="F75" i="19"/>
  <c r="E51" i="19"/>
  <c r="Q7" i="35" l="1"/>
  <c r="D13" i="34"/>
  <c r="C19" i="34"/>
  <c r="D19" i="34" s="1"/>
  <c r="Y38" i="26"/>
  <c r="B37" i="26"/>
  <c r="E32" i="23" s="1"/>
  <c r="K15" i="19"/>
  <c r="B14" i="19"/>
  <c r="C9" i="23" s="1"/>
  <c r="AR9" i="23" s="1"/>
  <c r="E77" i="26"/>
  <c r="F76" i="19"/>
  <c r="E52" i="19"/>
  <c r="Y39" i="26" l="1"/>
  <c r="B38" i="26"/>
  <c r="E33" i="23" s="1"/>
  <c r="K16" i="19"/>
  <c r="B15" i="19"/>
  <c r="C10" i="23" s="1"/>
  <c r="AR10" i="23" s="1"/>
  <c r="E78" i="26"/>
  <c r="F77" i="19"/>
  <c r="E53" i="19"/>
  <c r="Y40" i="26" l="1"/>
  <c r="B39" i="26"/>
  <c r="E34" i="23" s="1"/>
  <c r="K17" i="19"/>
  <c r="B16" i="19"/>
  <c r="E79" i="26"/>
  <c r="F78" i="19"/>
  <c r="E54" i="19"/>
  <c r="C11" i="23" l="1"/>
  <c r="AR11" i="23" s="1"/>
  <c r="Y41" i="26"/>
  <c r="B40" i="26"/>
  <c r="E35" i="23" s="1"/>
  <c r="K18" i="19"/>
  <c r="B17" i="19"/>
  <c r="E80" i="26"/>
  <c r="F79" i="19"/>
  <c r="E55" i="19"/>
  <c r="C12" i="23" l="1"/>
  <c r="AR12" i="23" s="1"/>
  <c r="Y42" i="26"/>
  <c r="B41" i="26"/>
  <c r="E36" i="23" s="1"/>
  <c r="K19" i="19"/>
  <c r="B18" i="19"/>
  <c r="C13" i="23" s="1"/>
  <c r="AR13" i="23" s="1"/>
  <c r="E81" i="26"/>
  <c r="F80" i="19"/>
  <c r="E56" i="19"/>
  <c r="Y43" i="26" l="1"/>
  <c r="B42" i="26"/>
  <c r="E37" i="23" s="1"/>
  <c r="K20" i="19"/>
  <c r="B19" i="19"/>
  <c r="C14" i="23" s="1"/>
  <c r="E82" i="26"/>
  <c r="E57" i="19"/>
  <c r="AR14" i="23" l="1"/>
  <c r="AD64" i="23"/>
  <c r="Y44" i="26"/>
  <c r="B43" i="26"/>
  <c r="E38" i="23" s="1"/>
  <c r="K21" i="19"/>
  <c r="B20" i="19"/>
  <c r="C15" i="23" s="1"/>
  <c r="AR15" i="23" s="1"/>
  <c r="E83" i="26"/>
  <c r="E58" i="19"/>
  <c r="Y45" i="26" l="1"/>
  <c r="B44" i="26"/>
  <c r="E39" i="23" s="1"/>
  <c r="AE39" i="23" s="1"/>
  <c r="K22" i="19"/>
  <c r="B21" i="19"/>
  <c r="C16" i="23" s="1"/>
  <c r="AR16" i="23" s="1"/>
  <c r="E84" i="26"/>
  <c r="E59" i="19"/>
  <c r="Y46" i="26" l="1"/>
  <c r="B45" i="26"/>
  <c r="K23" i="19"/>
  <c r="B22" i="19"/>
  <c r="C17" i="23" s="1"/>
  <c r="AR17" i="23" s="1"/>
  <c r="E85" i="26"/>
  <c r="E60" i="19"/>
  <c r="E40" i="23" l="1"/>
  <c r="AE40" i="23" s="1"/>
  <c r="Y47" i="26"/>
  <c r="B46" i="26"/>
  <c r="E41" i="23" s="1"/>
  <c r="AE41" i="23" s="1"/>
  <c r="K24" i="19"/>
  <c r="B23" i="19"/>
  <c r="C18" i="23" s="1"/>
  <c r="AR18" i="23" s="1"/>
  <c r="E86" i="26"/>
  <c r="E61" i="19"/>
  <c r="Y48" i="26" l="1"/>
  <c r="B47" i="26"/>
  <c r="E42" i="23" s="1"/>
  <c r="AE42" i="23" s="1"/>
  <c r="K25" i="19"/>
  <c r="B24" i="19"/>
  <c r="C19" i="23" s="1"/>
  <c r="AR19" i="23" s="1"/>
  <c r="E87" i="26"/>
  <c r="E62" i="19"/>
  <c r="Y49" i="26" l="1"/>
  <c r="B48" i="26"/>
  <c r="E43" i="23" s="1"/>
  <c r="AE43" i="23" s="1"/>
  <c r="K26" i="19"/>
  <c r="B25" i="19"/>
  <c r="C20" i="23" s="1"/>
  <c r="AR20" i="23" s="1"/>
  <c r="E88" i="26"/>
  <c r="E63" i="19"/>
  <c r="Y50" i="26" l="1"/>
  <c r="B49" i="26"/>
  <c r="E44" i="23" s="1"/>
  <c r="AE44" i="23" s="1"/>
  <c r="K27" i="19"/>
  <c r="B26" i="19"/>
  <c r="C21" i="23" s="1"/>
  <c r="AR21" i="23" s="1"/>
  <c r="E64" i="19"/>
  <c r="Y51" i="26" l="1"/>
  <c r="B50" i="26"/>
  <c r="E45" i="23" s="1"/>
  <c r="AE45" i="23" s="1"/>
  <c r="K28" i="19"/>
  <c r="B27" i="19"/>
  <c r="C22" i="23" s="1"/>
  <c r="AR22" i="23" s="1"/>
  <c r="E65" i="19"/>
  <c r="Y52" i="26" l="1"/>
  <c r="B51" i="26"/>
  <c r="E46" i="23" s="1"/>
  <c r="AE46" i="23" s="1"/>
  <c r="K29" i="19"/>
  <c r="B28" i="19"/>
  <c r="C23" i="23" s="1"/>
  <c r="AR23" i="23" s="1"/>
  <c r="E66" i="19"/>
  <c r="Y53" i="26" l="1"/>
  <c r="B52" i="26"/>
  <c r="E47" i="23" s="1"/>
  <c r="AE47" i="23" s="1"/>
  <c r="K30" i="19"/>
  <c r="B29" i="19"/>
  <c r="C24" i="23" s="1"/>
  <c r="AR24" i="23" s="1"/>
  <c r="E67" i="19"/>
  <c r="Y54" i="26" l="1"/>
  <c r="B53" i="26"/>
  <c r="E48" i="23" s="1"/>
  <c r="AE48" i="23" s="1"/>
  <c r="K31" i="19"/>
  <c r="B30" i="19"/>
  <c r="C25" i="23" s="1"/>
  <c r="AR25" i="23" s="1"/>
  <c r="E68" i="19"/>
  <c r="Y55" i="26" l="1"/>
  <c r="B54" i="26"/>
  <c r="E49" i="23" s="1"/>
  <c r="AE49" i="23" s="1"/>
  <c r="K32" i="19"/>
  <c r="B31" i="19"/>
  <c r="C26" i="23" s="1"/>
  <c r="AR26" i="23" s="1"/>
  <c r="E69" i="19"/>
  <c r="F2" i="31" l="1"/>
  <c r="Y56" i="26"/>
  <c r="B55" i="26"/>
  <c r="E50" i="23" s="1"/>
  <c r="AE50" i="23" s="1"/>
  <c r="K33" i="19"/>
  <c r="B32" i="19"/>
  <c r="C27" i="23" s="1"/>
  <c r="AR27" i="23" s="1"/>
  <c r="E70" i="19"/>
  <c r="I32" i="31" l="1"/>
  <c r="I34" i="31"/>
  <c r="I36" i="31"/>
  <c r="I38" i="31"/>
  <c r="I40" i="31"/>
  <c r="I42" i="31"/>
  <c r="I44" i="31"/>
  <c r="I46" i="31"/>
  <c r="I48" i="31"/>
  <c r="I50" i="31"/>
  <c r="I52" i="31"/>
  <c r="I54" i="31"/>
  <c r="I56" i="31"/>
  <c r="I58" i="31"/>
  <c r="I60" i="31"/>
  <c r="I62" i="31"/>
  <c r="I64" i="31"/>
  <c r="I66" i="31"/>
  <c r="I68" i="31"/>
  <c r="I70" i="31"/>
  <c r="I72" i="31"/>
  <c r="I74" i="31"/>
  <c r="I76" i="31"/>
  <c r="I78" i="31"/>
  <c r="I80" i="31"/>
  <c r="I82" i="31"/>
  <c r="I84" i="31"/>
  <c r="I86" i="31"/>
  <c r="I88" i="31"/>
  <c r="I90" i="31"/>
  <c r="I92" i="31"/>
  <c r="I94" i="31"/>
  <c r="I96" i="31"/>
  <c r="I98" i="31"/>
  <c r="I100" i="31"/>
  <c r="I102" i="31"/>
  <c r="I104" i="31"/>
  <c r="I106" i="31"/>
  <c r="I108" i="31"/>
  <c r="I110" i="31"/>
  <c r="I112" i="31"/>
  <c r="I114" i="31"/>
  <c r="I116" i="31"/>
  <c r="I118" i="31"/>
  <c r="I120" i="31"/>
  <c r="I122" i="31"/>
  <c r="I124" i="31"/>
  <c r="I126" i="31"/>
  <c r="I128" i="31"/>
  <c r="I130" i="31"/>
  <c r="I132" i="31"/>
  <c r="I134" i="31"/>
  <c r="I136" i="31"/>
  <c r="I138" i="31"/>
  <c r="I140" i="31"/>
  <c r="I142" i="31"/>
  <c r="I144" i="31"/>
  <c r="I146" i="31"/>
  <c r="I148" i="31"/>
  <c r="I150" i="31"/>
  <c r="I152" i="31"/>
  <c r="I154" i="31"/>
  <c r="I156" i="31"/>
  <c r="I158" i="31"/>
  <c r="I160" i="31"/>
  <c r="I162" i="31"/>
  <c r="I164" i="31"/>
  <c r="I166" i="31"/>
  <c r="I168" i="31"/>
  <c r="I170" i="31"/>
  <c r="I172" i="31"/>
  <c r="I37" i="31"/>
  <c r="I45" i="31"/>
  <c r="I53" i="31"/>
  <c r="I61" i="31"/>
  <c r="I69" i="31"/>
  <c r="I77" i="31"/>
  <c r="I85" i="31"/>
  <c r="I93" i="31"/>
  <c r="I101" i="31"/>
  <c r="I109" i="31"/>
  <c r="I117" i="31"/>
  <c r="I125" i="31"/>
  <c r="I133" i="31"/>
  <c r="I141" i="31"/>
  <c r="I149" i="31"/>
  <c r="I157" i="31"/>
  <c r="I165" i="31"/>
  <c r="I173" i="31"/>
  <c r="I175" i="31"/>
  <c r="I177" i="31"/>
  <c r="I179" i="31"/>
  <c r="I35" i="31"/>
  <c r="I43" i="31"/>
  <c r="I51" i="31"/>
  <c r="I59" i="31"/>
  <c r="I67" i="31"/>
  <c r="I75" i="31"/>
  <c r="I83" i="31"/>
  <c r="I91" i="31"/>
  <c r="I99" i="31"/>
  <c r="I107" i="31"/>
  <c r="I115" i="31"/>
  <c r="I123" i="31"/>
  <c r="I131" i="31"/>
  <c r="I139" i="31"/>
  <c r="I147" i="31"/>
  <c r="I155" i="31"/>
  <c r="I163" i="31"/>
  <c r="I171" i="31"/>
  <c r="I33" i="31"/>
  <c r="I41" i="31"/>
  <c r="I49" i="31"/>
  <c r="I57" i="31"/>
  <c r="I65" i="31"/>
  <c r="I73" i="31"/>
  <c r="I81" i="31"/>
  <c r="I89" i="31"/>
  <c r="I97" i="31"/>
  <c r="I105" i="31"/>
  <c r="I113" i="31"/>
  <c r="I121" i="31"/>
  <c r="I129" i="31"/>
  <c r="I137" i="31"/>
  <c r="I145" i="31"/>
  <c r="I153" i="31"/>
  <c r="I161" i="31"/>
  <c r="I169" i="31"/>
  <c r="I174" i="31"/>
  <c r="I176" i="31"/>
  <c r="I178" i="31"/>
  <c r="I39" i="31"/>
  <c r="I47" i="31"/>
  <c r="I55" i="31"/>
  <c r="I63" i="31"/>
  <c r="I71" i="31"/>
  <c r="I87" i="31"/>
  <c r="I119" i="31"/>
  <c r="I151" i="31"/>
  <c r="I95" i="31"/>
  <c r="I127" i="31"/>
  <c r="I159" i="31"/>
  <c r="I103" i="31"/>
  <c r="I135" i="31"/>
  <c r="I167" i="31"/>
  <c r="I79" i="31"/>
  <c r="I111" i="31"/>
  <c r="I143" i="31"/>
  <c r="F3" i="31"/>
  <c r="I3" i="31" s="1"/>
  <c r="Y57" i="26"/>
  <c r="B56" i="26"/>
  <c r="E51" i="23" s="1"/>
  <c r="AE51" i="23" s="1"/>
  <c r="K34" i="19"/>
  <c r="B33" i="19"/>
  <c r="C28" i="23" s="1"/>
  <c r="AR28" i="23" s="1"/>
  <c r="E71" i="19"/>
  <c r="F4" i="31" l="1"/>
  <c r="I4" i="31" s="1"/>
  <c r="Y58" i="26"/>
  <c r="B57" i="26"/>
  <c r="E52" i="23" s="1"/>
  <c r="AE52" i="23" s="1"/>
  <c r="K35" i="19"/>
  <c r="B34" i="19"/>
  <c r="C29" i="23" s="1"/>
  <c r="AR29" i="23" s="1"/>
  <c r="E72" i="19"/>
  <c r="Y59" i="26" l="1"/>
  <c r="B58" i="26"/>
  <c r="E53" i="23" s="1"/>
  <c r="AE53" i="23" s="1"/>
  <c r="K36" i="19"/>
  <c r="B35" i="19"/>
  <c r="C30" i="23" s="1"/>
  <c r="AR30" i="23" s="1"/>
  <c r="E73" i="19"/>
  <c r="F5" i="31" l="1"/>
  <c r="I5" i="31" s="1"/>
  <c r="Y60" i="26"/>
  <c r="B59" i="26"/>
  <c r="E54" i="23" s="1"/>
  <c r="AE54" i="23" s="1"/>
  <c r="K37" i="19"/>
  <c r="B36" i="19"/>
  <c r="C31" i="23" s="1"/>
  <c r="AR31" i="23" s="1"/>
  <c r="E74" i="19"/>
  <c r="F6" i="31" l="1"/>
  <c r="I6" i="31" s="1"/>
  <c r="Y61" i="26"/>
  <c r="B60" i="26"/>
  <c r="K38" i="19"/>
  <c r="B37" i="19"/>
  <c r="C32" i="23" s="1"/>
  <c r="AR32" i="23" s="1"/>
  <c r="E75" i="19"/>
  <c r="F7" i="31" l="1"/>
  <c r="I7" i="31" s="1"/>
  <c r="Y62" i="26"/>
  <c r="B61" i="26"/>
  <c r="K39" i="19"/>
  <c r="B38" i="19"/>
  <c r="C33" i="23" s="1"/>
  <c r="AR33" i="23" s="1"/>
  <c r="E76" i="19"/>
  <c r="F8" i="31" l="1"/>
  <c r="I8" i="31" s="1"/>
  <c r="F9" i="31"/>
  <c r="I9" i="31" s="1"/>
  <c r="Y63" i="26"/>
  <c r="B62" i="26"/>
  <c r="K40" i="19"/>
  <c r="B39" i="19"/>
  <c r="C34" i="23" s="1"/>
  <c r="AR34" i="23" s="1"/>
  <c r="E77" i="19"/>
  <c r="F10" i="31" l="1"/>
  <c r="I10" i="31" s="1"/>
  <c r="Y64" i="26"/>
  <c r="B63" i="26"/>
  <c r="K41" i="19"/>
  <c r="B40" i="19"/>
  <c r="C35" i="23" s="1"/>
  <c r="AR35" i="23" s="1"/>
  <c r="E78" i="19"/>
  <c r="F11" i="31" l="1"/>
  <c r="I11" i="31" s="1"/>
  <c r="Y65" i="26"/>
  <c r="B64" i="26"/>
  <c r="K42" i="19"/>
  <c r="B42" i="19" s="1"/>
  <c r="B41" i="19"/>
  <c r="C36" i="23" s="1"/>
  <c r="AR36" i="23" s="1"/>
  <c r="E79" i="19"/>
  <c r="F12" i="31" l="1"/>
  <c r="I12" i="31" s="1"/>
  <c r="Y66" i="26"/>
  <c r="B65" i="26"/>
  <c r="K43" i="19"/>
  <c r="B43" i="19" s="1"/>
  <c r="C37" i="23"/>
  <c r="AR37" i="23" s="1"/>
  <c r="E80" i="19"/>
  <c r="F13" i="31" l="1"/>
  <c r="I13" i="31" s="1"/>
  <c r="Y67" i="26"/>
  <c r="B66" i="26"/>
  <c r="K44" i="19"/>
  <c r="C38" i="23"/>
  <c r="AR38" i="23" s="1"/>
  <c r="Y68" i="26" l="1"/>
  <c r="B67" i="26"/>
  <c r="K45" i="19"/>
  <c r="B44" i="19"/>
  <c r="C39" i="23" s="1"/>
  <c r="AD39" i="23" l="1"/>
  <c r="AR39" i="23"/>
  <c r="F15" i="31"/>
  <c r="I15" i="31" s="1"/>
  <c r="F14" i="31"/>
  <c r="I14" i="31" s="1"/>
  <c r="Y69" i="26"/>
  <c r="B68" i="26"/>
  <c r="K46" i="19"/>
  <c r="B45" i="19"/>
  <c r="C40" i="23" l="1"/>
  <c r="Y70" i="26"/>
  <c r="B69" i="26"/>
  <c r="K47" i="19"/>
  <c r="B46" i="19"/>
  <c r="C41" i="23" s="1"/>
  <c r="AD41" i="23" l="1"/>
  <c r="AR41" i="23"/>
  <c r="AD40" i="23"/>
  <c r="AR40" i="23"/>
  <c r="F16" i="31"/>
  <c r="I16" i="31" s="1"/>
  <c r="F17" i="31"/>
  <c r="I17" i="31" s="1"/>
  <c r="Y71" i="26"/>
  <c r="B70" i="26"/>
  <c r="K48" i="19"/>
  <c r="B47" i="19"/>
  <c r="C42" i="23" s="1"/>
  <c r="AD42" i="23" l="1"/>
  <c r="AR42" i="23"/>
  <c r="F18" i="31"/>
  <c r="I18" i="31" s="1"/>
  <c r="Y72" i="26"/>
  <c r="B71" i="26"/>
  <c r="K49" i="19"/>
  <c r="B48" i="19"/>
  <c r="C43" i="23" s="1"/>
  <c r="AD43" i="23" l="1"/>
  <c r="AR43" i="23"/>
  <c r="F19" i="31"/>
  <c r="I19" i="31" s="1"/>
  <c r="Y73" i="26"/>
  <c r="B72" i="26"/>
  <c r="K50" i="19"/>
  <c r="B49" i="19"/>
  <c r="C44" i="23" s="1"/>
  <c r="AD44" i="23" l="1"/>
  <c r="AR44" i="23"/>
  <c r="F20" i="31"/>
  <c r="I20" i="31" s="1"/>
  <c r="Y74" i="26"/>
  <c r="B73" i="26"/>
  <c r="K51" i="19"/>
  <c r="B50" i="19"/>
  <c r="C45" i="23" s="1"/>
  <c r="AD45" i="23" l="1"/>
  <c r="AR45" i="23"/>
  <c r="F21" i="31"/>
  <c r="I21" i="31" s="1"/>
  <c r="Y75" i="26"/>
  <c r="B74" i="26"/>
  <c r="K52" i="19"/>
  <c r="B51" i="19"/>
  <c r="C46" i="23" s="1"/>
  <c r="AD46" i="23" l="1"/>
  <c r="AR46" i="23"/>
  <c r="F22" i="31"/>
  <c r="I22" i="31" s="1"/>
  <c r="Y76" i="26"/>
  <c r="B75" i="26"/>
  <c r="K53" i="19"/>
  <c r="B52" i="19"/>
  <c r="C47" i="23" s="1"/>
  <c r="AD47" i="23" l="1"/>
  <c r="AR47" i="23"/>
  <c r="F23" i="31"/>
  <c r="I23" i="31" s="1"/>
  <c r="Y77" i="26"/>
  <c r="B76" i="26"/>
  <c r="K54" i="19"/>
  <c r="B53" i="19"/>
  <c r="C48" i="23" s="1"/>
  <c r="AD48" i="23" l="1"/>
  <c r="AR48" i="23"/>
  <c r="F24" i="31"/>
  <c r="I24" i="31" s="1"/>
  <c r="Y78" i="26"/>
  <c r="B77" i="26"/>
  <c r="K55" i="19"/>
  <c r="B54" i="19"/>
  <c r="C49" i="23" s="1"/>
  <c r="AD49" i="23" l="1"/>
  <c r="AR49" i="23"/>
  <c r="F25" i="31"/>
  <c r="I25" i="31" s="1"/>
  <c r="Y79" i="26"/>
  <c r="B78" i="26"/>
  <c r="K56" i="19"/>
  <c r="B55" i="19"/>
  <c r="C50" i="23" s="1"/>
  <c r="AD50" i="23" l="1"/>
  <c r="AR50" i="23"/>
  <c r="F26" i="31"/>
  <c r="I26" i="31" s="1"/>
  <c r="Y80" i="26"/>
  <c r="B79" i="26"/>
  <c r="K57" i="19"/>
  <c r="B56" i="19"/>
  <c r="C51" i="23" l="1"/>
  <c r="AD51" i="23" s="1"/>
  <c r="Y81" i="26"/>
  <c r="B80" i="26"/>
  <c r="K58" i="19"/>
  <c r="B57" i="19"/>
  <c r="C52" i="23" s="1"/>
  <c r="F28" i="31" l="1"/>
  <c r="I28" i="31" s="1"/>
  <c r="AD52" i="23"/>
  <c r="F27" i="31"/>
  <c r="I27" i="31" s="1"/>
  <c r="Y82" i="26"/>
  <c r="B81" i="26"/>
  <c r="K59" i="19"/>
  <c r="B58" i="19"/>
  <c r="C53" i="23" s="1"/>
  <c r="F29" i="31" l="1"/>
  <c r="I29" i="31" s="1"/>
  <c r="AD53" i="23"/>
  <c r="Y83" i="26"/>
  <c r="B82" i="26"/>
  <c r="K60" i="19"/>
  <c r="B59" i="19"/>
  <c r="C54" i="23" s="1"/>
  <c r="F30" i="31" l="1"/>
  <c r="I30" i="31" s="1"/>
  <c r="AD54" i="23"/>
  <c r="Y84" i="26"/>
  <c r="B83" i="26"/>
  <c r="K61" i="19"/>
  <c r="B60" i="19"/>
  <c r="F31" i="31" l="1"/>
  <c r="I31" i="31" s="1"/>
  <c r="Y85" i="26"/>
  <c r="B84" i="26"/>
  <c r="K62" i="19"/>
  <c r="B61" i="19"/>
  <c r="Y86" i="26" l="1"/>
  <c r="B85" i="26"/>
  <c r="K63" i="19"/>
  <c r="B62" i="19"/>
  <c r="Y87" i="26" l="1"/>
  <c r="B86" i="26"/>
  <c r="K64" i="19"/>
  <c r="B63" i="19"/>
  <c r="Y88" i="26" l="1"/>
  <c r="B88" i="26" s="1"/>
  <c r="B87" i="26"/>
  <c r="K65" i="19"/>
  <c r="B64" i="19"/>
  <c r="K66" i="19" l="1"/>
  <c r="B65" i="19"/>
  <c r="K67" i="19" l="1"/>
  <c r="B66" i="19"/>
  <c r="K68" i="19" l="1"/>
  <c r="B67" i="19"/>
  <c r="K69" i="19" l="1"/>
  <c r="B68" i="19"/>
  <c r="K70" i="19" l="1"/>
  <c r="B69" i="19"/>
  <c r="K71" i="19" l="1"/>
  <c r="B70" i="19"/>
  <c r="K72" i="19" l="1"/>
  <c r="B71" i="19"/>
  <c r="K73" i="19" l="1"/>
  <c r="B72" i="19"/>
  <c r="K74" i="19" l="1"/>
  <c r="B73" i="19"/>
  <c r="K75" i="19" l="1"/>
  <c r="B74" i="19"/>
  <c r="K76" i="19" l="1"/>
  <c r="B75" i="19"/>
  <c r="K77" i="19" l="1"/>
  <c r="B76" i="19"/>
  <c r="K78" i="19" l="1"/>
  <c r="B77" i="19"/>
  <c r="K79" i="19" l="1"/>
  <c r="B78" i="19"/>
  <c r="K80" i="19" l="1"/>
  <c r="B80" i="19" s="1"/>
  <c r="B79" i="19"/>
  <c r="AD21" i="23"/>
  <c r="AD32" i="23"/>
  <c r="AD30" i="23"/>
  <c r="AD29" i="23"/>
  <c r="AD17" i="23"/>
  <c r="AD16" i="23"/>
  <c r="AD33" i="23"/>
  <c r="AD2" i="23"/>
  <c r="AD9" i="23"/>
  <c r="AD7" i="23"/>
  <c r="AD10" i="23"/>
  <c r="AD36" i="23"/>
  <c r="AD27" i="23"/>
  <c r="AD15" i="23"/>
  <c r="AD13" i="23"/>
  <c r="AD31" i="23"/>
  <c r="AD25" i="23"/>
  <c r="AD18" i="23"/>
  <c r="AD4" i="23"/>
  <c r="AD24" i="23"/>
  <c r="AD12" i="23"/>
  <c r="AD5" i="23"/>
  <c r="AD8" i="23"/>
  <c r="AD35" i="23"/>
  <c r="AD34" i="23"/>
  <c r="AD38" i="23"/>
  <c r="AD6" i="23"/>
  <c r="AD19" i="23"/>
  <c r="AD11" i="23"/>
  <c r="AD26" i="23"/>
  <c r="AD37" i="23"/>
  <c r="AD28" i="23"/>
  <c r="AD22" i="23"/>
  <c r="AD3" i="23"/>
  <c r="AD23" i="23"/>
  <c r="AD20" i="23"/>
  <c r="AE21" i="23"/>
  <c r="AE32" i="23"/>
  <c r="AE37" i="23"/>
  <c r="AE2" i="23"/>
  <c r="AE10" i="23"/>
  <c r="AE29" i="23"/>
  <c r="AE11" i="23"/>
  <c r="AE15" i="23"/>
  <c r="AE8" i="23"/>
  <c r="AE3" i="23"/>
  <c r="AE17" i="23"/>
  <c r="AE27" i="23"/>
  <c r="AE34" i="23"/>
  <c r="AE9" i="23"/>
  <c r="AE26" i="23"/>
  <c r="AE7" i="23"/>
  <c r="AE18" i="23"/>
  <c r="AE16" i="23"/>
  <c r="AE4" i="23"/>
  <c r="AE24" i="23"/>
  <c r="AE38" i="23"/>
  <c r="AE33" i="23"/>
  <c r="AE22" i="23"/>
  <c r="AE35" i="23"/>
  <c r="AE23" i="23"/>
  <c r="AE28" i="23"/>
  <c r="AE25" i="23"/>
  <c r="AE5" i="23"/>
  <c r="AE36" i="23"/>
  <c r="AE31" i="23"/>
  <c r="AE13" i="23"/>
  <c r="AE20" i="23"/>
  <c r="AE12" i="23"/>
  <c r="AE6" i="23"/>
  <c r="AE30" i="23"/>
  <c r="AE19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P2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User:</t>
        </r>
        <r>
          <rPr>
            <sz val="9"/>
            <color indexed="81"/>
            <rFont val="Tahoma"/>
            <family val="2"/>
            <charset val="204"/>
          </rPr>
          <t xml:space="preserve">
формула переделана, так как неправильно изначально было сгруппировано по с345\09г2с</t>
        </r>
      </text>
    </comment>
  </commentList>
</comments>
</file>

<file path=xl/sharedStrings.xml><?xml version="1.0" encoding="utf-8"?>
<sst xmlns="http://schemas.openxmlformats.org/spreadsheetml/2006/main" count="210917" uniqueCount="23422">
  <si>
    <t>Номер</t>
  </si>
  <si>
    <t>Номер4</t>
  </si>
  <si>
    <t>Дата</t>
  </si>
  <si>
    <t>Контрагент</t>
  </si>
  <si>
    <t>НомерВходящегоДокумента</t>
  </si>
  <si>
    <t>Сумма</t>
  </si>
  <si>
    <t>Склад</t>
  </si>
  <si>
    <t>Номенклатура</t>
  </si>
  <si>
    <t>Количество</t>
  </si>
  <si>
    <t>Всего</t>
  </si>
  <si>
    <t>Без_НДС</t>
  </si>
  <si>
    <t>Цена</t>
  </si>
  <si>
    <t>Ед_Изм</t>
  </si>
  <si>
    <t>СкладОтправитель</t>
  </si>
  <si>
    <t>Комментарий</t>
  </si>
  <si>
    <t>Код_УПП</t>
  </si>
  <si>
    <t>Код_БП</t>
  </si>
  <si>
    <t>Наименование_БП</t>
  </si>
  <si>
    <t>Код_БП_УПП</t>
  </si>
  <si>
    <t>ИНН_Контрагента</t>
  </si>
  <si>
    <t>Поступление товаров и услуг ЭМЗ00003333 от 27.12.2018 18:32:41</t>
  </si>
  <si>
    <t>Уралтрубосталь</t>
  </si>
  <si>
    <t>Труба 102х8 ГОСТ 8732-78/09Г2С ГОСТ 19281-89</t>
  </si>
  <si>
    <t>кг</t>
  </si>
  <si>
    <t>Труба 219х10 ГОСТ 8732-78/С345-3 ГОСТ 27772-88</t>
  </si>
  <si>
    <t>Лист 4 ГОСТ 19903-74/09Г2С ГОСТ 19281-89</t>
  </si>
  <si>
    <t>Лист 6 ГОСТ 19903-74/09Г2С ГОСТ 19281-89</t>
  </si>
  <si>
    <t>Труба 32х3,5 ГОСТ 8732-78/Сталь 20 ГОСТ1050-88</t>
  </si>
  <si>
    <t>Уголок 70х70х6 ГОСТ 8509-86/09Г2С ГОСТ 19281-89</t>
  </si>
  <si>
    <t>Швеллер 20У ГОСТ 8240-89/09Г2С ГОСТ 19281-89</t>
  </si>
  <si>
    <t>Уголок 90х90х6 ГОСТ 8509-86/09Г2С ГОСТ 19281-89</t>
  </si>
  <si>
    <t>Оммет</t>
  </si>
  <si>
    <t>Круг 22 ГОСТ 2590-88/Ст3сп ГОСТ 380-2005</t>
  </si>
  <si>
    <t>Лист 1,5 ГОСТ 19903-74/Сталь 08пс ГОСТ 10702-78</t>
  </si>
  <si>
    <t>Круг 16 ГОСТ 2590-88/09Г2С ГОСТ 19281-89</t>
  </si>
  <si>
    <t>Круг 16</t>
  </si>
  <si>
    <t>Контакт</t>
  </si>
  <si>
    <t>Серьга</t>
  </si>
  <si>
    <t>шт</t>
  </si>
  <si>
    <t>Уголок 180х180х11 ГОСТ 8509-86/09Г2С ГОСТ 19281-89</t>
  </si>
  <si>
    <t>Уголок 90х90х7 ГОСТ 8509-86/С345-1 ГОСТ 27772-88</t>
  </si>
  <si>
    <t>Лист 38 ГОСТ 19903-74 Деловой остаток/09Г2С ГОСТ 19281-89</t>
  </si>
  <si>
    <t>Швеллер 16П ГОСТ 8240-89/09Г2С ГОСТ 19281-89</t>
  </si>
  <si>
    <t>Лист 1 ГОСТ 19903-74/Ст3сп ГОСТ 380-2005</t>
  </si>
  <si>
    <t>Круг 14 ГОСТ 2590-88/09Г2С ГОСТ 19281-89</t>
  </si>
  <si>
    <t>Круг 14</t>
  </si>
  <si>
    <t>Круг 20 ГОСТ 7417-75/09Г2С ГОСТ 19281-89</t>
  </si>
  <si>
    <t>Круг 24 ГОСТ 7417-75/09Г2С ГОСТ 19281-89</t>
  </si>
  <si>
    <t>Круг 12 ГОСТ 2590-88/09Г2С-15 ГОСТ 19281-89</t>
  </si>
  <si>
    <t>Круг 12</t>
  </si>
  <si>
    <t>Уголок 25х25х4 ГОСТ 8509-86/09Г2С ГОСТ 19281-89</t>
  </si>
  <si>
    <t>КРАСО</t>
  </si>
  <si>
    <t>Уголок 63х63х4 ГОСТ 8509-86/Ст3сп ГОСТ 380-2005</t>
  </si>
  <si>
    <t>Уголок 32х32х4 ГОСТ 8509-86/09Г2С ГОСТ 19281-89</t>
  </si>
  <si>
    <t>Уголок 125х125х10 ГОСТ 8509-86/09Г2С ГОСТ 19281-89</t>
  </si>
  <si>
    <t>Уголок 90х90х8 ГОСТ 8509-86/09Г2С ГОСТ 19281-89</t>
  </si>
  <si>
    <t>Швеллер 10П ГОСТ 8240-89/09Г2С ГОСТ 19281-89</t>
  </si>
  <si>
    <t>Уголок 80х80х6 ГОСТ 8509-86/09Г2С ГОСТ 19281-89</t>
  </si>
  <si>
    <t>Круг 38 ГОСТ 2590-88/09Г2С ГОСТ 19281-89</t>
  </si>
  <si>
    <t>Круг 42 ГОСТ 2590-88/Ст3сп ГОСТ 380-2005</t>
  </si>
  <si>
    <t>Круг 48 ГОСТ 2590-88/09Г2С ГОСТ 19281-89</t>
  </si>
  <si>
    <t>Круг 22 ГОСТ 2590-88/09Г2С ГОСТ 19281-89</t>
  </si>
  <si>
    <t>Круг 22</t>
  </si>
  <si>
    <t>Металлснабресурс</t>
  </si>
  <si>
    <t>Круг медный ф30мм</t>
  </si>
  <si>
    <t>Швеллер 18У ГОСТ 8240-89/09Г2С ГОСТ 19281-89</t>
  </si>
  <si>
    <t>Швеллер 18У</t>
  </si>
  <si>
    <t>Профиль 120х120х4 ГОСТ 30245-94/09Г2С ГОСТ 19281-89</t>
  </si>
  <si>
    <t>Труба 325х8/ГОСТ 8732-78/ххх</t>
  </si>
  <si>
    <t>Труба 426х9 ГОСТ 8732-78/09Г2С ГОСТ 19281-89</t>
  </si>
  <si>
    <t>Труба 159х8 ГОСТ 10704-910/9Г2С-6 ГОСТ 19281-2014</t>
  </si>
  <si>
    <t>Труба 76х6 ГОСТ 8732-78/ххх</t>
  </si>
  <si>
    <t>Труба 25х3,2 ГОСТ 3262-78/ххх</t>
  </si>
  <si>
    <t>Швеллер 22П ГОСТ 8240-89/09Г2С ГОСТ 19281-89</t>
  </si>
  <si>
    <t>Уголок 160х160х10 ГОСТ 8509-86/09Г2С ГОСТ 19281-89</t>
  </si>
  <si>
    <t>Профиль 180х180х5 ГОСТ 30245-94180/09Г2С ГОСТ 19281-89</t>
  </si>
  <si>
    <t>Лист 20 ГОСТ 19903-74/09Г2С ГОСТ 19281-89</t>
  </si>
  <si>
    <t>Швеллер 24У ГОСТ 8240-89/С345-3 ГОСТ 27772-88</t>
  </si>
  <si>
    <t>Швеллер 24У</t>
  </si>
  <si>
    <t>Уголок 63х63х5 ГОСТ 8509-86/09Г2С ГОСТ 19281-89</t>
  </si>
  <si>
    <t>Уголок 125х125х9 ГОСТ 8509-86/09Г2С ГОСТ 19281-89</t>
  </si>
  <si>
    <t>Труба 426х12 ГОСТ 8732-78/С345-3 ГОСТ 27772-88</t>
  </si>
  <si>
    <t>Уголок 110х110х8 ГОСТ 8509-86/09Г2С ГОСТ 19281-89</t>
  </si>
  <si>
    <t>Уголок 100х100х7 ГОСТ 8509-86/09Г2С ГОСТ 19281-89</t>
  </si>
  <si>
    <t>Уголок 140х140х9 ГОСТ 8509-86/09Г2С ГОСТ 19281-89</t>
  </si>
  <si>
    <t>м</t>
  </si>
  <si>
    <t>Профиль 100х4 ГОСТ 30245-94100/09Г2С ГОСТ 19281-89</t>
  </si>
  <si>
    <t>Уголок 63х63х6 ГОСТ 8509-86/09Г2С ГОСТ 19281-89</t>
  </si>
  <si>
    <t>Труба 219х10 ГОСТ 8732-78/Сталь 20 ГОСТ1050-88</t>
  </si>
  <si>
    <t>Труба 20х2,8 ГОСТ 3262-78/Ст3сп ГОСТ 380-2005</t>
  </si>
  <si>
    <t>Швеллер 14П ГОСТ 8240-89/09Г2С ГОСТ 19281-89</t>
  </si>
  <si>
    <t>Лист 10 ГОСТ 19903-74/09Г2С ГОСТ 19281-89</t>
  </si>
  <si>
    <t>Единая служба металла ООО</t>
  </si>
  <si>
    <t>Проволока 6,0/О-Ч ГОСТ3282-74/Ст3сп ГОСТ 380-2005</t>
  </si>
  <si>
    <t>Труба 42х3/ГОСТ 8732-78/ххх</t>
  </si>
  <si>
    <t>Швеллер 14У ГОСТ 8240-89/09Г2С ГОСТ 19281-89</t>
  </si>
  <si>
    <t>Проволока пруж. 3,0мм</t>
  </si>
  <si>
    <t>Проволока пруж. 2,0мм</t>
  </si>
  <si>
    <t>Уголок 200х200х16 ГОСТ 8509-86/09Г2С ГОСТ 19281-89</t>
  </si>
  <si>
    <t>Стальмаш Группа предприятий ООО</t>
  </si>
  <si>
    <t>Круг 40 сталь У8А ГОСТ 2590-2006</t>
  </si>
  <si>
    <t>Лист 12 ГОСТ 19903-74/09Г2С ГОСТ 19281-89</t>
  </si>
  <si>
    <t>Уголок 75х75х6 ГОСТ 8509-86/09Г2С ГОСТ 19281-89</t>
  </si>
  <si>
    <t>Труба 219х10 ГОСТ 8732-78/09Г2С ГОСТ 19281-89</t>
  </si>
  <si>
    <t>Уголок 100х100х10 ГОСТ 8509-86/09Г2С ГОСТ 19281-89</t>
  </si>
  <si>
    <t>Пухов С.А. ИП</t>
  </si>
  <si>
    <t>Труба 25х3,2 ГОСТ 3262-78/09Г2С ГОСТ 19281-89</t>
  </si>
  <si>
    <t>Труба 20х2,8 ГОСТ 3262-78/09Г2С ГОСТ 19281-89</t>
  </si>
  <si>
    <t>Уголок 40х40х4 ГОСТ 8509-86/С245 ГОСТ 27772-88</t>
  </si>
  <si>
    <t>Арматура А1 10 ГОСТ 5781-82/Ст3сп ГОСТ 380-2005</t>
  </si>
  <si>
    <t>Уголок 50х50х4 ГОСТ 8509-86/09Г2С ГОСТ 19281-89</t>
  </si>
  <si>
    <t>Лист 16 ГОСТ 19903-74/09Г2С ГОСТ 19281-89</t>
  </si>
  <si>
    <t>Лист 16</t>
  </si>
  <si>
    <t>Лист 8 ГОСТ 19903-74/09Г2С ГОСТ 19281-89</t>
  </si>
  <si>
    <t>Круг 18 ГОСТ 2590-88/С345-3 ГОСТ 27772-88</t>
  </si>
  <si>
    <t>Круг 18</t>
  </si>
  <si>
    <t>Уголок 160х160х10 ГОСТ 8509-86/С245 ГОСТ 27772-88</t>
  </si>
  <si>
    <t>Труба 530х10 ГОСТ 8732-78/09Г2С ГОСТ 19281-89</t>
  </si>
  <si>
    <t>Труба 219х7 ГОСТ 8732-78/09Г2С ГОСТ 19281-89</t>
  </si>
  <si>
    <t>Труба 25х2,8 ГОСТ 3262-78/09Г2С ГОСТ 19281-89</t>
  </si>
  <si>
    <t>Швеллер гн. 140х80х5 ГОСТ 8278-83 /С345-3 ГОСТ 27772-88</t>
  </si>
  <si>
    <t>Уголок 140х140х10 ГОСТ 8509-86/09Г2С ГОСТ 19281-89</t>
  </si>
  <si>
    <t>Уголок 180х180х12 ГОСТ 8509-86/09Г2С ГОСТ 19281-89</t>
  </si>
  <si>
    <t>Лист ПВ 506 ТУ 36.26.11-5-89/Ст3сп ГОСТ 380-2005</t>
  </si>
  <si>
    <t>Уголок 140х140х9 ГОСТ 8509-86/09Г2С-15 ГОСТ 19281-89</t>
  </si>
  <si>
    <t>Труба 60х4 ГОСТ 8732-78/09Г2С ГОСТ 19281-89</t>
  </si>
  <si>
    <t>Труба 102х4 ГОСТ 8732-78/09Г2С ГОСТ 19281-89</t>
  </si>
  <si>
    <t>Уголок 160х160х12 ГОСТ 8509-86/09Г2С ГОСТ 19281-89</t>
  </si>
  <si>
    <t>Швеллер 8П ГОСТ 8240-89/09Г2С ГОСТ 19281-89</t>
  </si>
  <si>
    <t>Уголок 35х35х4 ГОСТ 8509-86/09Г2С ГОСТ 19281-89</t>
  </si>
  <si>
    <t>Сетка арматурная 2С16А11116А111204204 2020ГОСТ 23279-2012/Ст3сп ГОСТ 380-2005</t>
  </si>
  <si>
    <t>Сетка арматурная 4С8А1-1008А1-100204204 2020ГОСТ 23279-2012/Ст3сп ГОСТ 380-2005</t>
  </si>
  <si>
    <t>ООО"НержМетЦентр"</t>
  </si>
  <si>
    <t>Лист 2 ГОСТ 5582-75/Сталь 12Х18Н10Т</t>
  </si>
  <si>
    <t>Круг 12  нержавеющая сталь</t>
  </si>
  <si>
    <t>Круг 20нержав. сталь</t>
  </si>
  <si>
    <t>Круг 65*1000мм У8А ГОСТ2590/14959</t>
  </si>
  <si>
    <t>Круг 80*1000мм У8А ГОСТ2590/14959</t>
  </si>
  <si>
    <t>Круг 100*1000мм У8А ГОСТ2590/14959</t>
  </si>
  <si>
    <t>Круг 130*1000мм У8А ГОСТ2590/14959</t>
  </si>
  <si>
    <t>Сетка арматурная 3С 10А111- 100/10А111-100; 2000*2000</t>
  </si>
  <si>
    <t>Лист 60 ГОСТ 19903-74/Сталь 45 ГОСТ 1050-88</t>
  </si>
  <si>
    <t>Круг 200 ГОСТ 2590-88/Сталь 45 ГОСТ 1050-88</t>
  </si>
  <si>
    <t>Арматура 12 А4000/5000С 2.92 м</t>
  </si>
  <si>
    <t>Уголок 75х75х5 ГОСТ 8509-86/09Г2С ГОСТ 19281-89</t>
  </si>
  <si>
    <t>Проволока 5,0мм ТО-Ч</t>
  </si>
  <si>
    <t>Уголок 100х100х8 ГОСТ 8509-86/09Г2С ГОСТ 19281-89</t>
  </si>
  <si>
    <t>Проволока пруж. 6,0мм</t>
  </si>
  <si>
    <t>Уголок 45х45х4 ГОСТ 8509-86/С345-3 ГОСТ 27772-88</t>
  </si>
  <si>
    <t>Уголок 50х50х5 ГОСТ 8509-86/09Г2С ГОСТ 19281-89</t>
  </si>
  <si>
    <t>Круг 70 ГОСТ 2590-88/09Г2С ГОСТ 19281-89</t>
  </si>
  <si>
    <t>Швеллер 22У ГОСТ 8240-89/09Г2С ГОСТ 19281-89</t>
  </si>
  <si>
    <t>Лист 30 ГОСТ 19903-74/09Г2С ГОСТ 19281-89</t>
  </si>
  <si>
    <t>Труба 57х3 ГОСТ 8732-78/09Г2С ГОСТ 19281-89</t>
  </si>
  <si>
    <t>труба стальная электросварная квадратная 20х20х1,5/ГОСТ 13663-86/Ст3сп ГОСТ 380-2005</t>
  </si>
  <si>
    <t>Профиль 50х25х3/ГОСТ 13663-86/09Г2С ГОСТ 19281-89</t>
  </si>
  <si>
    <t>Профиль 25х25х2/ГОСТ 30245-94/09Г2С ГОСТ 19281-89</t>
  </si>
  <si>
    <t>Уголок 160х160х10 ГОСТ 8509-86/09Г2С-15 ГОСТ 19281-89</t>
  </si>
  <si>
    <t>Лист 20 ГОСТ 19903-74/09Г2С-15 ГОСТ 19281-89</t>
  </si>
  <si>
    <t>Лист 4 ГОСТ 19903-74/09Г2С-15 ГОСТ 19281-89</t>
  </si>
  <si>
    <t>Лист 4</t>
  </si>
  <si>
    <t>Уголок 100х100х7 ГОСТ 8509-86/09Г2С-15 ГОСТ 19281-89</t>
  </si>
  <si>
    <t>Лист 10 ГОСТ 19903-74/09Г2С-15 ГОСТ 19281-89</t>
  </si>
  <si>
    <t>Лист 10</t>
  </si>
  <si>
    <t>Уголок 63х63х5 ГОСТ 8509-86/09Г2С-15 ГОСТ 19281-89</t>
  </si>
  <si>
    <t>Лист 12 ГОСТ 19903-74/09Г2С-15 ГОСТ 19281-89</t>
  </si>
  <si>
    <t>Лист 12</t>
  </si>
  <si>
    <t>Лист 6 ГОСТ 19903-74/09Г2С-15 ГОСТ 19281-89</t>
  </si>
  <si>
    <t>Лист 6</t>
  </si>
  <si>
    <t>Лист 8 ГОСТ 19903-74/09Г2С-15 ГОСТ 19281-89</t>
  </si>
  <si>
    <t>Лист 8</t>
  </si>
  <si>
    <t>Уголок 80х80х6 ГОСТ 8509-86/09Г2С-15 ГОСТ 19281-89</t>
  </si>
  <si>
    <t>Уголок 45х45х4 ГОСТ 8509-86/09Г2С ГОСТ 19281-89</t>
  </si>
  <si>
    <t>Уголок 50х50х5 ГОСТ 8509-86/09Г2С-15 ГОСТ 19281-89</t>
  </si>
  <si>
    <t>Мечел-Сервис</t>
  </si>
  <si>
    <t>Швеллер 10У ГОСТ 8240-89/09Г2С ГОСТ 19281-89</t>
  </si>
  <si>
    <t>Лист 50 ГОСТ 19903-74/09Г2С ГОСТ 19281-89</t>
  </si>
  <si>
    <t>Круг 180 ГОСТ 2590-88/Сталь 45 ГОСТ 1050-88</t>
  </si>
  <si>
    <t>Круг 30 ГОСТ 2590-88/У8А ГОСТ14959</t>
  </si>
  <si>
    <t>Круг 50 ГОСТ 2590-88/09Г2С ГОСТ 19281-89</t>
  </si>
  <si>
    <t>Круг 60 ГОСТ 2590-88/09Г2С ГОСТ 19281-89</t>
  </si>
  <si>
    <t>Круг 80 ГОСТ 2590-88/09Г2С ГОСТ 19281-89</t>
  </si>
  <si>
    <t>Круг 36 ГОСТ 2590-88/09Г2С-15 ГОСТ 19281-89</t>
  </si>
  <si>
    <t>Круг 42 ГОСТ 2590-88/09Г2С-15 ГОСТ 19281-89</t>
  </si>
  <si>
    <t>Круг 16 ГОСТ 2590-88/09Г2С-15 ГОСТ 19281-89</t>
  </si>
  <si>
    <t>Профиль 180х100х5/ГОСТ 30245-94/Ст3сп ГОСТ 380-2005</t>
  </si>
  <si>
    <t>Круг 20 ГОСТ 2590-88/09Г2С ГОСТ 19281-89</t>
  </si>
  <si>
    <t>Круг 20</t>
  </si>
  <si>
    <t>Профиль 100х4 ГОСТ 30245-94100/Ст3сп ГОСТ 380-2005</t>
  </si>
  <si>
    <t>Круг 24 ГОСТ 2590-88/Ст3сп ГОСТ 380-2005</t>
  </si>
  <si>
    <t>Швеллер 12У ГОСТ 8240-89/Ст3сп ГОСТ 380-2005</t>
  </si>
  <si>
    <t>Уголок 40х40х4 ГОСТ 8509-86/09Г2С ГОСТ 19281-89</t>
  </si>
  <si>
    <t>Лента стальная упак. 20мм</t>
  </si>
  <si>
    <t>Круг 28 ГОСТ 2590-88/09Г2С ГОСТ 19281-89</t>
  </si>
  <si>
    <t>Круг 28</t>
  </si>
  <si>
    <t>Круг 12 ГОСТ 2590-88/09Г2С ГОСТ 19281-89</t>
  </si>
  <si>
    <t>лист рифлёный ромб 5/ГОСТ 8568-77/Ст3сп ГОСТ 380-2005</t>
  </si>
  <si>
    <t>Круг 10 ГОСТ 2590-88/09Г2С ГОСТ 19281-89</t>
  </si>
  <si>
    <t>Профиль 120х120х6/ГОСТ 30245-94/09Г2С ГОСТ 19281-89</t>
  </si>
  <si>
    <t>Уголок 90х90х7 ГОСТ 8509-86/09Г2С-15 ГОСТ 19281-89</t>
  </si>
  <si>
    <t>Швеллер 12П ГОСТ 8240-89/Ст3сп ГОСТ 380-2005</t>
  </si>
  <si>
    <t>Лист 16 ГОСТ 19903-74/09Г2С-15 ГОСТ 19281-89</t>
  </si>
  <si>
    <t>Мир сетки ООО</t>
  </si>
  <si>
    <t>Сетка строительная оцинкованная 25х25х2,0</t>
  </si>
  <si>
    <t>Круг 25 ГОСТ 2590-88/09Г2С ГОСТ 19281-89</t>
  </si>
  <si>
    <t>Лист 18 ГОСТ 19903-74/09Г2С ГОСТ 19281-89</t>
  </si>
  <si>
    <t>Круг 42 ГОСТ 2590-88/09Г2С ГОСТ 19281-89</t>
  </si>
  <si>
    <t>Круг 30 ГОСТ 2590-88/09Г2С ГОСТ 19281-89</t>
  </si>
  <si>
    <t>ООО "МеталлКомплектСнаб"</t>
  </si>
  <si>
    <t>Профиль 100х100х5 ГОСТ 30245-94/С245 ГОСТ 27772-88</t>
  </si>
  <si>
    <t>Двутавр 16 ГОСТ 8239-89/09Г2С ГОСТ 19281-89</t>
  </si>
  <si>
    <t>Труба квадратная 40х40х3  ГОСТ 8639-82/09Г2С ГОСТ 19281-89</t>
  </si>
  <si>
    <t>Швеллер 12П ГОСТ 8240-89/09Г2С ГОСТ 19281-89</t>
  </si>
  <si>
    <t>Уголок 32х32х3 ГОСТ 8509-86/09Г2С ГОСТ 19281-89</t>
  </si>
  <si>
    <t>Лист ПВ 408 ГОСТ 8706-78/С245 ГОСТ 27772-88</t>
  </si>
  <si>
    <t>Круг 24 ГОСТ 2590-88/С345-4 ГОСТ 27772-88</t>
  </si>
  <si>
    <t>Проволока о\к 4ТО-С</t>
  </si>
  <si>
    <t>Уголок 125х125х8 ГОСТ 8509-86/09Г2С ГОСТ 19281-89</t>
  </si>
  <si>
    <t>Уголок 70х70х6 ГОСТ 8509-86/09Г2С-15 ГОСТ 19281-89</t>
  </si>
  <si>
    <t>Лист 2 ГОСТ 19903-74/09Г2С ГОСТ 19281-89</t>
  </si>
  <si>
    <t>Профиль 160х120х6/ГОСТ 30245-94/С345-3 ГОСТ 27772-88</t>
  </si>
  <si>
    <t>Профиль 100х100х6 ГОСТ 30245-94/09Г2С ГОСТ 19281-89</t>
  </si>
  <si>
    <t>Профиль 80х80х5 ГОСТ 30245-94/09Г2С ГОСТ 19281-89</t>
  </si>
  <si>
    <t>Двутавр 30  К1  СТО АСМЧ 20-93/С345-3 ГОСТ 27772-88</t>
  </si>
  <si>
    <t>т</t>
  </si>
  <si>
    <t>Двутавр 40 К2  СТО АСМЧ 20-93/С345-3 ГОСТ 27772-88</t>
  </si>
  <si>
    <t>ООО "Уралсибтрейд-Омск"</t>
  </si>
  <si>
    <t>Лист 3 ГОСТ 19903-74/09Г2С ГОСТ 19281-89</t>
  </si>
  <si>
    <t>Лист 3</t>
  </si>
  <si>
    <t>Бауцентр Рус ООО</t>
  </si>
  <si>
    <t>Ручка дверная</t>
  </si>
  <si>
    <t>наличник</t>
  </si>
  <si>
    <t>Шуруп для бетона</t>
  </si>
  <si>
    <t>Арматура А1 10 ГОСТ 5781-82/Ст3сп</t>
  </si>
  <si>
    <t>Штукатурка гипсовая</t>
  </si>
  <si>
    <t>Пена монтажная</t>
  </si>
  <si>
    <t>Уголок 45х45х5 ГОСТ 8509-86/09Г2С ГОСТ 19281-89</t>
  </si>
  <si>
    <t>Лист 5 ГОСТ 19903-74/09Г2С ГОСТ 19281-89</t>
  </si>
  <si>
    <t>Лист 16 ГОСТ 19903-74/С235 ГОСТ 27772-88</t>
  </si>
  <si>
    <t>Лист 45 ГОСТ 19903-74/С345-1 ГОСТ 27772-88</t>
  </si>
  <si>
    <t>Лист 14 ГОСТ 19903-74/09Г2С ГОСТ 19281-89</t>
  </si>
  <si>
    <t>Лист 40 ГОСТ 19903-74/09Г2С ГОСТ 19281-89</t>
  </si>
  <si>
    <t>Труба 28х4 ГОСТ 8732-78/Сталь 20 ГОСТ 1050-88</t>
  </si>
  <si>
    <t>Труба 325х8 ГОСТ 10704-9109Г2С-12 ГОСТ 19281-89</t>
  </si>
  <si>
    <t>Труба 219х8 ГОСТ 8732-78/09Г2С-12 ГОСТ 19281-89</t>
  </si>
  <si>
    <t>Уголок 70х70х6 ГОСТ 8509-86/С345-3 ГОСТ 27772-88</t>
  </si>
  <si>
    <t>Лист 6 ГОСТ 19903-74/С245 ГОСТ 27772-88</t>
  </si>
  <si>
    <t>Круг 8 ГОСТ 2590-88/Ст3сп ГОСТ 380-2005</t>
  </si>
  <si>
    <t>Лист 24 ГОСТ 19903-74/09Г2С ГОСТ 19281-89</t>
  </si>
  <si>
    <t>Лист 25 ГОСТ 19903-74/09Г2С ГОСТ 19281-89</t>
  </si>
  <si>
    <t>Круг 26 ГОСТ 1050-2013/Сталь 45 ГОСТ 1050-88</t>
  </si>
  <si>
    <t>Круг 16 ГОСТ 1050-2013/Сталь 45 ГОСТ 1050-88</t>
  </si>
  <si>
    <t>Круг 20 ГОСТ 1050-2013/Сталь 45 ГОСТ 1050-88</t>
  </si>
  <si>
    <t>Круг 32 ГОСТ 1050-2013/Сталь 45 ГОСТ 1050-88</t>
  </si>
  <si>
    <t>Уголок 90х90х7 ГОСТ 8509-86/С245 ГОСТ 27772-88</t>
  </si>
  <si>
    <t>Уголок 70х70х6 ГОСТ 8509-86/С245 ГОСТ 27772-88</t>
  </si>
  <si>
    <t>Уголок 140х140х9 ГОСТ 8509-86/С245 ГОСТ 27772-88</t>
  </si>
  <si>
    <t>Уголок 90х90х7 ГОСТ 8509-86/Ст3сп ГОСТ 380-2005</t>
  </si>
  <si>
    <t>Уголок 63х63х5 ГОСТ 8509-86/Ст3сп ГОСТ 380-2005</t>
  </si>
  <si>
    <t>Уголок 140х140х9 ГОСТ 8509-86/Ст3сп ГОСТ 380-2005</t>
  </si>
  <si>
    <t>Круг 36 ГОСТ 5781-82/09Г2С ГОСТ 19281-89</t>
  </si>
  <si>
    <t>Уголок 90х90х8 ГОСТ 8509-86/Ст3сп ГОСТ 380-2005</t>
  </si>
  <si>
    <t>Круг БРАЖ 50мм</t>
  </si>
  <si>
    <t>Круг БРАЖ 60мм</t>
  </si>
  <si>
    <t>Круг 45 мм.У8А</t>
  </si>
  <si>
    <t>Уголок 160х160х11 ГОСТ 8509-86/09Г2С ГОСТ 19281-89</t>
  </si>
  <si>
    <t>Уголок 40х40х4 ГОСТ 8509-86/09Г2С-15 ГОСТ 19281-89</t>
  </si>
  <si>
    <t>Труба 530х8 ГОСТ 10704-91/09Г2С-12 ГОСТ 19281-89</t>
  </si>
  <si>
    <t>лист рифлёный чечевичный  4 ГОСТ 8568-77/Ст3сп ГОСТ 380-2005</t>
  </si>
  <si>
    <t>Двутавр 30 Б1 СТО АСМЧ 20-93/09Г2С ГОСТ 19281-89</t>
  </si>
  <si>
    <t>Уголок 75х75х6 ГОСТ 8509-86/С345-3 ГОСТ 27772-88</t>
  </si>
  <si>
    <t>Арматура 8 35ГС 6м</t>
  </si>
  <si>
    <t>Швеллер 8У ГОСТ 8240-89/09Г2С -15 ГОСТ 19281-89</t>
  </si>
  <si>
    <t>Швеллер 8У</t>
  </si>
  <si>
    <t>Уголок 90х90х6 ГОСТ 8509-86/С345-3 ГОСТ 27772-88</t>
  </si>
  <si>
    <t>Лист 5 ГОСТ 19903-74/09Г2С-15 ГОСТ 19281-89</t>
  </si>
  <si>
    <t>Двутавр 20Ш1  СТО АСМЧ 20-93/09Г2С ГОСТ 19281-89</t>
  </si>
  <si>
    <t>Труба 159х8 ГОСТ 8732-78/09Г2С ГОСТ 19281-89</t>
  </si>
  <si>
    <t>Лист 14 ГОСТ 19903-74/09Г2С-15 ГОСТ 19281-89</t>
  </si>
  <si>
    <t>Лист 14</t>
  </si>
  <si>
    <t>Швеллер 16У ГОСТ 8240-89/09Г2С ГОСТ 19281-89</t>
  </si>
  <si>
    <t>Профиль 100х4 ГОСТ 30245-94100/С345-3 ГОСТ 27772-88</t>
  </si>
  <si>
    <t>Труба 426х12 ГОСТ 8732-78/09Г2С-15 ГОСТ 19281-89</t>
  </si>
  <si>
    <t>Труба 219х12 ГОСТ 8732-78/С345-1 ГОСТ 27772-88</t>
  </si>
  <si>
    <t>Труба 76х5 ГОСТ 8732-78/09Г2С ГОСТ 19281-89</t>
  </si>
  <si>
    <t>Труба 89х6 ГОСТ 8732-78/09Г2С ГОСТ 19281-89</t>
  </si>
  <si>
    <t>Труба 114х5 ГОСТ 8732-78/Сталь 20 ГОСТ1050-88</t>
  </si>
  <si>
    <t>Труба 57х5 ГОСТ 8732-78/09ГС</t>
  </si>
  <si>
    <t>Труба 159х10 ГОСТ 8732-78/С345-1 ГОСТ 27772-88</t>
  </si>
  <si>
    <t>Труба 325х8/ГОСТ 8732-78/С345-3 ГОСТ 27772-88</t>
  </si>
  <si>
    <t>Труба 219х12 ГОСТ 8732-78/ххх</t>
  </si>
  <si>
    <t>Уголок 90х90х7 ГОСТ 8509-86/09Г2С ГОСТ 19281-89</t>
  </si>
  <si>
    <t>Круг 24 ГОСТ 2590-88/С245 ГОСТ 27772-88</t>
  </si>
  <si>
    <t>Труба 50х3 ГОСТ 8732-78/С245 ГОСТ 27772-88</t>
  </si>
  <si>
    <t>Труба 133х10 ГОСТ 8732-78/С345-1 ГОСТ 27772-88</t>
  </si>
  <si>
    <t>Труба 168х12 ГОСТ 8732-78/С345-1 ГОСТ 27772-88</t>
  </si>
  <si>
    <t>Двутавр 70  Б2  СТО АСМЧ 20-93/С345-3 ГОСТ 27772-88</t>
  </si>
  <si>
    <t>Лист 30 ГОСТ 19903-74/09Г2С-15 ГОСТ 19281-89</t>
  </si>
  <si>
    <t>Лист 30</t>
  </si>
  <si>
    <t>Труба 140х5 ГОСТ 8732-78/09Г2С ГОСТ 19281-89</t>
  </si>
  <si>
    <t>м2</t>
  </si>
  <si>
    <t>Лист 80 ГОСТ 19903-74/09Г2С ГОСТ 19281-89</t>
  </si>
  <si>
    <t>Труба 32х3,2/ГОСТ 8732-78/09Г2С ГОСТ 19281-89</t>
  </si>
  <si>
    <t>Труба 60х5 ГОСТ 8732-78/09Г2С ГОСТ 19281-89</t>
  </si>
  <si>
    <t>Полоса г/к 4х40 6м ГОСТ 103-76</t>
  </si>
  <si>
    <t>Труба 133х10 ГОСТ 8732-78/09Г2С ГОСТ 19281-89</t>
  </si>
  <si>
    <t>Лист 1/ГОСТ 19904-90/Сталь 08пс ГОСТ 10702-78</t>
  </si>
  <si>
    <t>Труба 57х3,5 ГОСТ 8732-78/09Г2С ГОСТ 19281-89</t>
  </si>
  <si>
    <t>Лист 25 ГОСТ 19903-74/09Г2С-15 ГОСТ 19281-89</t>
  </si>
  <si>
    <t>Лист 25</t>
  </si>
  <si>
    <t>Проволока о\к 3ТО-С</t>
  </si>
  <si>
    <t>Лист 5 ГОСТ 19903-74/Ст3сп ГОСТ 380-2005</t>
  </si>
  <si>
    <t>Уголок 90х90х6 ГОСТ 8509-86/Ст3сп ГОСТ 380-2005</t>
  </si>
  <si>
    <t>Лист 4 ГОСТ 19903-74/Ст3сп ГОСТ 380-2005</t>
  </si>
  <si>
    <t>Лист 3 ГОСТ 19903-74/Ст3сп ГОСТ 380-2005</t>
  </si>
  <si>
    <t>Труба 159х8 ГОСТ 10704-91/09Г2С-6 ГОСТ 19281-2014</t>
  </si>
  <si>
    <t>Уголок 80х80х6 ГОСТ 8509-86/С345-3 ГОСТ 27772-88</t>
  </si>
  <si>
    <t>Лист 8 ГОСТ 19903-74/Ст3сп ГОСТ 380-2005</t>
  </si>
  <si>
    <t>Лист 10 ГОСТ 19903-74/Ст3сп ГОСТ 380-2005</t>
  </si>
  <si>
    <t>Лист 16 ГОСТ 19903-74/Ст3сп ГОСТ 380-2005</t>
  </si>
  <si>
    <t>Лист 20 ГОСТ 19903-74/Ст3сп ГОСТ 380-2005</t>
  </si>
  <si>
    <t>Швеллер 20У ГОСТ 8240-97/С345-3 ГОСТ 27772-88</t>
  </si>
  <si>
    <t>Швеллер 20У</t>
  </si>
  <si>
    <t>Швеллер 12У ГОСТ 8240-89/09Г2С ГОСТ 19281-89</t>
  </si>
  <si>
    <t>Труба 426х10 ГОСТ 10704-91/С345-3 ГОСТ 27772-88</t>
  </si>
  <si>
    <t>Труба 426х14 ГОСТ 8732-78/С345-3 ГОСТ 27772-88</t>
  </si>
  <si>
    <t>Труба 325х10 ГОСТ 8732-78/ххх</t>
  </si>
  <si>
    <t>Поступление товаров и услуг ЭМЗ00000001 от 05.01.2016 17:12:25</t>
  </si>
  <si>
    <t>Круг 25 ГОСТ 2590-88/Ст3сп ГОСТ 380-2005</t>
  </si>
  <si>
    <t>Круг 20 ГОСТ 2590-88/Ст3сп ГОСТ 380-2005</t>
  </si>
  <si>
    <t>Круг 50 ГОСТ 2590-88/Ст3сп ГОСТ 380-2005</t>
  </si>
  <si>
    <t>Поступление товаров и услуг ЭМЗ00000002 от 05.01.2016 17:19:16</t>
  </si>
  <si>
    <t>Лист 30 ГОСТ 19903-74/Ст3сп ГОСТ 380-2005</t>
  </si>
  <si>
    <t>Поступление товаров и услуг ЭМЗ00000009 от 13.01.2016 18:31:50</t>
  </si>
  <si>
    <t>Поступление товаров и услуг ЭМЗ00000010 от 13.01.2016 18:35:42</t>
  </si>
  <si>
    <t>Поступление товаров и услуг ЭМЗ00000011 от 14.01.2016 16:44:57</t>
  </si>
  <si>
    <t>Уголок 200х200х12 ГОСТ 8509-86/09Г2С ГОСТ 19281-89</t>
  </si>
  <si>
    <t>Поступление товаров и услуг ЭМЗ00000012 от 14.01.2016 19:39:36</t>
  </si>
  <si>
    <t>Поступление товаров и услуг ЭМЗ00000013 от 14.01.2016 19:41:25</t>
  </si>
  <si>
    <t>Поступление товаров и услуг ЭМЗ00000014 от 14.01.2016 19:44:50</t>
  </si>
  <si>
    <t>Поступление товаров и услуг ЭМЗ00000015 от 14.01.2016 19:46:44</t>
  </si>
  <si>
    <t>Поступление товаров и услуг ЭМЗ00000016 от 14.01.2016 19:49:08</t>
  </si>
  <si>
    <t>Поступление товаров и услуг ЭМЗ00000017 от 14.01.2016 19:51:20</t>
  </si>
  <si>
    <t>Поступление товаров и услуг ЭМЗ00000070 от 15.01.2016 17:48:27</t>
  </si>
  <si>
    <t>Лист 0,5 ГОСТ 5582-75/Сталь 12Х18Н10Т</t>
  </si>
  <si>
    <t>Лист 0,8 ГОСТ 5582-75/Сталь 12Х18Н10Т</t>
  </si>
  <si>
    <t>Лист 1 ГОСТ 5582-75/Сталь 12Х18Н10Т</t>
  </si>
  <si>
    <t>Поступление товаров и услуг ЭМЗ00000031 от 16.01.2016 16:57:40</t>
  </si>
  <si>
    <t>Поступление товаров и услуг ЭМЗ00000032 от 16.01.2016 17:02:45</t>
  </si>
  <si>
    <t>Поступление товаров и услуг ЭМЗ00000051 от 16.01.2016 17:13:07</t>
  </si>
  <si>
    <t>Поступление товаров и услуг ЭМЗ00000053 от 17.01.2016 19:09:09</t>
  </si>
  <si>
    <t>Швеллер 18У ГОСТ 8240-89/С345-3 ГОСТ 27772-88</t>
  </si>
  <si>
    <t>Поступление товаров и услуг ЭМЗ00000034 от 18.01.2016 9:34:21</t>
  </si>
  <si>
    <t>Поступление товаров и услуг ЭМЗ00000035 от 18.01.2016 15:57:51</t>
  </si>
  <si>
    <t>Двутавр 20 К2  СТО АСМЧ 20-93/С345-3 ГОСТ 27772-88</t>
  </si>
  <si>
    <t>Двутавр 30 К2  СТО АСМЧ 20-93/С345-3 ГОСТ 27772-88</t>
  </si>
  <si>
    <t>Уголок 75х75х6 ГОСТ 8509-86/Ст3сп ГОСТ 380-2005</t>
  </si>
  <si>
    <t>Уголок 50х50х5 ГОСТ 8509-86/Ст3сп ГОСТ 380-2005</t>
  </si>
  <si>
    <t>Уголок 25х25х4 ГОСТ 8509-86/Ст3сп ГОСТ 380-2005</t>
  </si>
  <si>
    <t>Швеллер 20У ГОСТ 8240-89/Ст3сп ГОСТ 380-2005</t>
  </si>
  <si>
    <t>Поступление товаров и услуг ЭМЗ00000036 от 18.01.2016 15:57:52</t>
  </si>
  <si>
    <t>Поступление товаров и услуг ЭМЗ00000037 от 18.01.2016 15:57:53</t>
  </si>
  <si>
    <t>Лист 60 ГОСТ 19903-74/Ст3сп ГОСТ 380-2005</t>
  </si>
  <si>
    <t>Поступление товаров и услуг ЭМЗ00000038 от 18.01.2016 15:57:54</t>
  </si>
  <si>
    <t>Поступление товаров и услуг ЭМЗ00000039 от 18.01.2016 15:57:55</t>
  </si>
  <si>
    <t>Труба 325х10 ГОСТ 10704-9109Г2С-12 ГОСТ 19281-89</t>
  </si>
  <si>
    <t>Труба 325х14 ГОСТ 10704-9109Г2С-12 ГОСТ 19281-89</t>
  </si>
  <si>
    <t>Труба 89х6 ГОСТ 8732-78/Сталь 20 ГОСТ1050-88</t>
  </si>
  <si>
    <t>Поступление товаров и услуг ЭМЗ00000042 от 19.01.2016 11:48:22</t>
  </si>
  <si>
    <t>Уголок 125х125х8 ГОСТ 8509-86/09Г2С-15 ГОСТ 19281-89</t>
  </si>
  <si>
    <t>лист рифлёный чечевичный  3 ГОСТ 8568-77/Ст3сп ГОСТ 380-2005</t>
  </si>
  <si>
    <t>Поступление товаров и услуг ЭМЗ00000054 от 19.01.2016 19:28:54</t>
  </si>
  <si>
    <t>Труба 325х8/ГОСТ 8732-78/09Г2С ГОСТ 19281-89</t>
  </si>
  <si>
    <t>Труба 159х6 ГОСТ 8732-78/09Г2С ГОСТ 19281-89</t>
  </si>
  <si>
    <t>Труба 219х8 ГОСТ 8732-78/09Г2С ГОСТ 19281-89</t>
  </si>
  <si>
    <t>Профиль 140х140х6 ГОСТ 30245-94/С345-3 ГОСТ 27772-88</t>
  </si>
  <si>
    <t>Профиль 180х180х6 ГОСТ 30245-94180/09Г2С ГОСТ 19281-89</t>
  </si>
  <si>
    <t>Профиль 140х100х6/ГОСТ 30245-94/09Г2С ГОСТ 19281-89</t>
  </si>
  <si>
    <t>Лист 18 ГОСТ 19903-74/Ст3сп ГОСТ 380-2005</t>
  </si>
  <si>
    <t>Поступление товаров и услуг ЭМЗ00000055 от 19.01.2016 19:28:55</t>
  </si>
  <si>
    <t>лист рифлёный ромб 4 ГОСТ 8568-77/С235 ГОСТ 27772-88</t>
  </si>
  <si>
    <t>Поступление товаров и услуг ЭМЗ00000087 от 19.01.2016 19:28:59</t>
  </si>
  <si>
    <t>Круг 18 ГОСТ 2590-88/09Г2С ГОСТ 19281-89</t>
  </si>
  <si>
    <t>Поступление товаров и услуг ЭМЗ00000056 от 20.01.2016 15:39:17</t>
  </si>
  <si>
    <t>Поступление товаров и услуг ЭМЗ00000057 от 20.01.2016 16:16:39</t>
  </si>
  <si>
    <t>Круг 100 ГОСТ 2590-88/С245 ГОСТ 27772-88</t>
  </si>
  <si>
    <t>Круг 40 ГОСТ 2590-88/Ст3сп ГОСТ 380-2005</t>
  </si>
  <si>
    <t>Круг 32 ГОСТ 2590-88/Ст3сп ГОСТ 380-2005</t>
  </si>
  <si>
    <t>Круг 45 ГОСТ 2590-88/Ст3сп ГОСТ 380-2005</t>
  </si>
  <si>
    <t>Двутавр 20Ш1  СТО АСМЧ 20-93/Ст3сп ГОСТ 380-2005</t>
  </si>
  <si>
    <t>Поступление товаров и услуг ЭМЗ00000080 от 21.01.2016 17:04:22</t>
  </si>
  <si>
    <t>Поступление товаров и услуг ЭМЗ00000033 от 22.01.2016 0:00:00</t>
  </si>
  <si>
    <t>Поступление товаров и услуг ЭМЗ00000052 от 22.01.2016 0:00:00</t>
  </si>
  <si>
    <t>Поступление товаров и услуг ЭМЗ00000058 от 22.01.2016 10:18:51</t>
  </si>
  <si>
    <t>Поступление товаров и услуг ЭМЗ00000030 от 22.01.2016 11:27:14</t>
  </si>
  <si>
    <t>Поступление товаров и услуг ЭМЗ00000059 от 22.01.2016 11:29:49</t>
  </si>
  <si>
    <t>Поступление товаров и услуг ЭМЗ00000060 от 22.01.2016 17:15:50</t>
  </si>
  <si>
    <t>Поступление товаров и услуг ЭМЗ00000075 от 22.01.2016 17:15:58</t>
  </si>
  <si>
    <t>Уголок 110х110х8 ГОСТ 8509-86/С345-1 ГОСТ 27772-88</t>
  </si>
  <si>
    <t>Поступление товаров и услуг ЭМЗ00000061 от 23.01.2016 15:09:42</t>
  </si>
  <si>
    <t>Поступление товаров и услуг ЭМЗ00000077 от 25.01.2016 16:43:00</t>
  </si>
  <si>
    <t>Поступление товаров и услуг ЭМЗ00000078 от 25.01.2016 17:28:15</t>
  </si>
  <si>
    <t>Круг 50 ГОСТ 2590-88/Ст45ГОСТ 380-2005</t>
  </si>
  <si>
    <t>Круг 110 ГОСТ 2590-88/Сталь 45 ГОСТ 1050-88</t>
  </si>
  <si>
    <t>Уголок 140х140х10 ГОСТ 8509-86/Ст3сп ГОСТ 380-2005</t>
  </si>
  <si>
    <t>Швеллер 20П ГОСТ 8240-89/Ст3сп ГОСТ 380-2005</t>
  </si>
  <si>
    <t>Круг 56 ГОСТ 2590-88/Ст3сп ГОСТ 380-2005</t>
  </si>
  <si>
    <t>Поступление товаров и услуг ЭМЗ00000081 от 25.01.2016 18:40:01</t>
  </si>
  <si>
    <t>Уголок 90х90х6 ГОСТ 8509-86/09Г2С-15 ГОСТ 19281-89</t>
  </si>
  <si>
    <t>Поступление товаров и услуг ЭМЗ00000082 от 25.01.2016 18:44:06</t>
  </si>
  <si>
    <t>Поступление товаров и услуг ЭМЗ00000088 от 25.01.2016 19:25:37</t>
  </si>
  <si>
    <t>Труба 114х6 ГОСТ 8732-78/09Г2С ГОСТ 19281-89</t>
  </si>
  <si>
    <t>Труба 219х10 ГОСТ 10704-91/09Г2С-6 ГОСТ 19281-2014</t>
  </si>
  <si>
    <t>Поступление товаров и услуг ЭМЗ00000100 от 25.01.2016 19:25:40</t>
  </si>
  <si>
    <t>ООО "НПК-Специальная металлургия"</t>
  </si>
  <si>
    <t>Поступление товаров и услуг ЭМЗ00000091 от 26.01.2016 11:14:32</t>
  </si>
  <si>
    <t>Поступление товаров и услуг ЭМЗ00000095 от 26.01.2016 14:02:55</t>
  </si>
  <si>
    <t>"Металлснабресурс"  ООО</t>
  </si>
  <si>
    <t>Круг БРАЖ 30мм</t>
  </si>
  <si>
    <t>Круг БРАЖ 16мм</t>
  </si>
  <si>
    <t>Поступление товаров и услуг ЭМЗ00000096 от 26.01.2016 15:05:08</t>
  </si>
  <si>
    <t>Поступление товаров и услуг ЭМЗ00000097 от 26.01.2016 15:25:40</t>
  </si>
  <si>
    <t>Поступление товаров и услуг ЭМЗ00000105 от 26.01.2016 16:48:53</t>
  </si>
  <si>
    <t>Двутавр 36 ДБ1 ГОСТ 26020-83/С245 ГОСТ 27772-88</t>
  </si>
  <si>
    <t>Уголок 70х70х5/ГОСТ 8509-86/Ст3сп ГОСТ 380-2005</t>
  </si>
  <si>
    <t>Профиль 40х40х3 ГОСТ 30245-94/С245 ГОСТ 27772-88</t>
  </si>
  <si>
    <t>Лист 50 ГОСТ 19903-74/Ст3сп ГОСТ 380-2005</t>
  </si>
  <si>
    <t>Уголок 160х160х16 ГОСТ 8509-86/С345-3 ГОСТ 27772-88</t>
  </si>
  <si>
    <t>Поступление товаров и услуг ЭМЗ00000108 от 26.01.2016 19:16:13</t>
  </si>
  <si>
    <t>Двутавр 25 Ш1  СТО АСМЧ 20-93/Ст3сп ГОСТ 380-2005</t>
  </si>
  <si>
    <t>Двутавр 16  Б2  СТО АСМЧ 20-93/С235 ГОСТ 27772-88</t>
  </si>
  <si>
    <t>Профиль 60х5 ГОСТ 30245-94 60х/С235 ГОСТ 27772-88</t>
  </si>
  <si>
    <t>Двутавр 35 Ш2 ГОСТ 26020-83/С345-3 ГОСТ 27772-88</t>
  </si>
  <si>
    <t>Поступление товаров и услуг ЭМЗ00000109 от 26.01.2016 19:16:14</t>
  </si>
  <si>
    <t>Поступление товаров и услуг ЭМЗ00000128 от 27.01.2016 16:31:38</t>
  </si>
  <si>
    <t>Поступление товаров и услуг ЭМЗ00000129 от 27.01.2016 17:03:26</t>
  </si>
  <si>
    <t>Лист 40 ГОСТ 19903-74/Ст3сп ГОСТ 380-2005</t>
  </si>
  <si>
    <t>Круг 80 ГОСТ 2590-88/Ст45ГОСТ 380-2005</t>
  </si>
  <si>
    <t>Поступление товаров и услуг ЭМЗ00000130 от 27.01.2016 17:03:27</t>
  </si>
  <si>
    <t>Поступление товаров и услуг ЭМЗ00000131 от 28.01.2016 17:05:17</t>
  </si>
  <si>
    <t>Поступление товаров и услуг ЭМЗ00000132 от 28.01.2016 17:07:43</t>
  </si>
  <si>
    <t>Поступление товаров и услуг ЭМЗ00000133 от 28.01.2016 17:11:58</t>
  </si>
  <si>
    <t>Поступление товаров и услуг ЭМЗ00000134 от 28.01.2016 17:14:31</t>
  </si>
  <si>
    <t>Швеллер 10П ГОСТ 8240-89/09Г2С-15 ГОСТ 19281-89</t>
  </si>
  <si>
    <t>Поступление товаров и услуг ЭМЗ00000135 от 28.01.2016 17:18:18</t>
  </si>
  <si>
    <t>Уголок 200х200х12 ГОСТ 8509-86/С345-3 ГОСТ 27772-88</t>
  </si>
  <si>
    <t>Уголок 200х200х16 ГОСТ 8509-86/С345-3 ГОСТ 27772-88</t>
  </si>
  <si>
    <t>Уголок 180х180х11 ГОСТ 8509-86/С345-3 ГОСТ 27772-88</t>
  </si>
  <si>
    <t>Поступление товаров и услуг ЭМЗ00000136 от 28.01.2016 17:18:20</t>
  </si>
  <si>
    <t>Поступление товаров и услуг ЭМЗ00000140 от 29.01.2016 0:00:00</t>
  </si>
  <si>
    <t>Поступление товаров и услуг ЭМЗ00000141 от 29.01.2016 17:06:17</t>
  </si>
  <si>
    <t>Профиль 80х80х5 ГОСТ 30245-94/Ст3сп ГОСТ 380-2005</t>
  </si>
  <si>
    <t>Поступление товаров и услуг ЭМЗ00000150 от 29.01.2016 17:06:24</t>
  </si>
  <si>
    <t>Уголок 80х80х6 ГОСТ 8509-86/С345-1 ГОСТ 27772-88</t>
  </si>
  <si>
    <t>Поступление товаров и услуг ЭМЗ00000180 от 29.01.2016 17:06:31</t>
  </si>
  <si>
    <t>Двутавр 25 Б1  СТО АСМЧ 20-93/С345-3 ГОСТ 27772-88</t>
  </si>
  <si>
    <t>Поступление товаров и услуг ЭМЗ00000165 от 01.02.2016 0:00:00</t>
  </si>
  <si>
    <t>Уголок 140х140х9 ГОСТ 8509-86/С345-4 ГОСТ 27772-88</t>
  </si>
  <si>
    <t>Поступление товаров и услуг ЭМЗ00000161 от 01.02.2016 16:25:59</t>
  </si>
  <si>
    <t>Поступление товаров и услуг ЭМЗ00000162 от 01.02.2016 16:30:04</t>
  </si>
  <si>
    <t>Поступление товаров и услуг ЭМЗ00000163 от 01.02.2016 16:30:33</t>
  </si>
  <si>
    <t>Уголок 45х45х4 ГОСТ 8509-86/09Г2С-15 ГОСТ 19281-89</t>
  </si>
  <si>
    <t>Поступление товаров и услуг ЭМЗ00000167 от 01.02.2016 17:31:51</t>
  </si>
  <si>
    <t>Лист 40 ГОСТ 19903-74/09Г2С-15 ГОСТ 19281-89</t>
  </si>
  <si>
    <t>Швеллер 12П ГОСТ 8240-89/09Г2С-15 ГОСТ 19281-89</t>
  </si>
  <si>
    <t>лист рифлёный чечевичный  8 ГОСТ 8568-77//Ст3сп ГОСТ 380-2005</t>
  </si>
  <si>
    <t>Уголок 63х63х5 ГОСТ 8509-86/С345-3 ГОСТ 27772-88</t>
  </si>
  <si>
    <t>Лист 6 ГОСТ 19903-74/С345-3 ГОСТ 27772-88</t>
  </si>
  <si>
    <t>Поступление товаров и услуг ЭМЗ00000499 от 01.02.2016 17:31:58</t>
  </si>
  <si>
    <t>Поступление товаров и услуг ЭМЗ00000168 от 02.02.2016 18:14:22</t>
  </si>
  <si>
    <t>Уголок 110х110х8 ГОСТ 8509-86/09Г2С-15 ГОСТ 19281-89</t>
  </si>
  <si>
    <t>Поступление товаров и услуг ЭМЗ00000182 от 03.02.2016 16:25:26</t>
  </si>
  <si>
    <t>Поступление товаров и услуг ЭМЗ00000183 от 03.02.2016 16:30:01</t>
  </si>
  <si>
    <t>Уголок 50х50х5 ГОСТ 8509-86/С345-3 ГОСТ 27772-88</t>
  </si>
  <si>
    <t>Поступление товаров и услуг ЭМЗ00000184 от 03.02.2016 16:36:00</t>
  </si>
  <si>
    <t>Уголок 90х90х7 ГОСТ 8509-86/С345-3 ГОСТ 27772-88</t>
  </si>
  <si>
    <t>Лист 8 ГОСТ 19903-74/С345-3 ГОСТ 27772-88</t>
  </si>
  <si>
    <t>Поступление товаров и услуг ЭМЗ00000185 от 03.02.2016 16:48:23</t>
  </si>
  <si>
    <t>Лист 16 ГОСТ 19903-74/С345-3 ГОСТ 27772-88</t>
  </si>
  <si>
    <t>Поступление товаров и услуг ЭМЗ00000190 от 04.02.2016 13:36:28</t>
  </si>
  <si>
    <t>Поступление товаров и услуг ЭМЗ00000191 от 04.02.2016 13:41:24</t>
  </si>
  <si>
    <t>Поступление товаров и услуг ЭМЗ00000193 от 04.02.2016 14:01:31</t>
  </si>
  <si>
    <t>Поступление товаров и услуг ЭМЗ00000197 от 04.02.2016 17:13:47</t>
  </si>
  <si>
    <t>Поступление товаров и услуг ЭМЗ00000198 от 04.02.2016 17:36:20</t>
  </si>
  <si>
    <t>Поступление товаров и услуг ЭМЗ00000199 от 04.02.2016 17:40:06</t>
  </si>
  <si>
    <t>Поступление товаров и услуг ЭМЗ00000208 от 04.02.2016 17:46:57</t>
  </si>
  <si>
    <t>Поступление товаров и услуг ЭМЗ00000207 от 05.02.2016 12:41:22</t>
  </si>
  <si>
    <t>Поступление товаров и услуг ЭМЗ00000209 от 05.02.2016 14:26:15</t>
  </si>
  <si>
    <t>Уголок 125х125х9 ГОСТ 8509-86/С345-3 ГОСТ 27772-88</t>
  </si>
  <si>
    <t>Уголок 125х125х9</t>
  </si>
  <si>
    <t>Поступление товаров и услуг ЭМЗ00000211 от 05.02.2016 15:41:27</t>
  </si>
  <si>
    <t>Поступление товаров и услуг ЭМЗ00000212 от 05.02.2016 15:44:18</t>
  </si>
  <si>
    <t>Поступление товаров и услуг ЭМЗ00000213 от 05.02.2016 16:27:19</t>
  </si>
  <si>
    <t>Поступление товаров и услуг ЭМЗ00000214 от 05.02.2016 16:27:20</t>
  </si>
  <si>
    <t>Двутавр 20Б1  СТО АСМЧ 20-93/09Г2С -15 ГОСТ 19281-89</t>
  </si>
  <si>
    <t>Поступление товаров и услуг ЭМЗ00000228 от 08.02.2016 0:00:00</t>
  </si>
  <si>
    <t>Труба 325х8 ГОСТ 8732-78/09Г2С-15  ГОСТ 19281-89</t>
  </si>
  <si>
    <t>Поступление товаров и услуг ЭМЗ00000217 от 08.02.2016 13:30:05</t>
  </si>
  <si>
    <t>Уголок 100х100х7 ГОСТ 8509-86/С345-3 ГОСТ 27772-88</t>
  </si>
  <si>
    <t>Поступление товаров и услуг ЭМЗ00000222 от 08.02.2016 17:28:43</t>
  </si>
  <si>
    <t>Поступление товаров и услуг ЭМЗ00000223 от 08.02.2016 18:50:32</t>
  </si>
  <si>
    <t>Поступление товаров и услуг ЭМЗ00000224 от 08.02.2016 18:50:33</t>
  </si>
  <si>
    <t>Поступление товаров и услуг ЭМЗ00000424 от 08.02.2016 18:50:35</t>
  </si>
  <si>
    <t>Лист 4 ГОСТ 19903-74/С345-3 ГОСТ 27772-88</t>
  </si>
  <si>
    <t>Поступление товаров и услуг ЭМЗ00000215 от 09.02.2016 0:00:00</t>
  </si>
  <si>
    <t>Поступление товаров и услуг ЭМЗ00000216 от 09.02.2016 0:00:00</t>
  </si>
  <si>
    <t>Уголок 50х50х5 ГОСТ 8509-86/С345-1 ГОСТ 27772-88</t>
  </si>
  <si>
    <t>Поступление товаров и услуг ЭМЗ00000225 от 09.02.2016 15:20:10</t>
  </si>
  <si>
    <t>Уголок 75х75х6 ГОСТ 8509-86/С345-1 ГОСТ 27772-88</t>
  </si>
  <si>
    <t>Поступление товаров и услуг ЭМЗ00000226 от 10.02.2016 14:34:43</t>
  </si>
  <si>
    <t>Поступление товаров и услуг ЭМЗ00000227 от 10.02.2016 14:37:06</t>
  </si>
  <si>
    <t>Поступление товаров и услуг ЭМЗ00000229 от 10.02.2016 18:54:10</t>
  </si>
  <si>
    <t>Лист 10 ГОСТ 19903-74/С345-1 ГОСТ 27772-88</t>
  </si>
  <si>
    <t>Поступление товаров и услуг ЭМЗ00000230 от 10.02.2016 18:55:32</t>
  </si>
  <si>
    <t>Поступление товаров и услуг ЭМЗ00000231 от 10.02.2016 18:59:18</t>
  </si>
  <si>
    <t>Поступление товаров и услуг ЭМЗ00000232 от 10.02.2016 19:42:41</t>
  </si>
  <si>
    <t>Поступление товаров и услуг ЭМЗ00000233 от 11.02.2016 15:00:20</t>
  </si>
  <si>
    <t>Лист 12 ГОСТ 19903-74/С345-3 ГОСТ 27772-88</t>
  </si>
  <si>
    <t>Поступление товаров и услуг ЭМЗ00000242 от 11.02.2016 18:44:08</t>
  </si>
  <si>
    <t>Поступление товаров и услуг ЭМЗ00000248 от 11.02.2016 19:37:57</t>
  </si>
  <si>
    <t>Лист 5 ГОСТ 19903-74/С345-1 ГОСТ 27772-88</t>
  </si>
  <si>
    <t>Поступление товаров и услуг ЭМЗ00000253 от 12.02.2016 14:42:08</t>
  </si>
  <si>
    <t>Поступление товаров и услуг ЭМЗ00000254 от 12.02.2016 16:22:05</t>
  </si>
  <si>
    <t>Швеллер 30У ГОСТ 8240-89/С345-3 ГОСТ 27772-88</t>
  </si>
  <si>
    <t>Швеллер 30У</t>
  </si>
  <si>
    <t>Поступление товаров и услуг ЭМЗ00000255 от 12.02.2016 17:53:41</t>
  </si>
  <si>
    <t>Лист 8 ГОСТ 19903-74/С345-1 ГОСТ 27772-88</t>
  </si>
  <si>
    <t>Поступление товаров и услуг ЭМЗ00000256 от 12.02.2016 17:57:43</t>
  </si>
  <si>
    <t>Лист 20 ГОСТ 19903-74/С345-1 ГОСТ 27772-88</t>
  </si>
  <si>
    <t>Уголок 100х100х7 ГОСТ 8509-86/С345-1 ГОСТ 27772-88</t>
  </si>
  <si>
    <t>Уголок 40х40х4 ГОСТ 8509-86/С345-1 ГОСТ 27772-88</t>
  </si>
  <si>
    <t>Поступление товаров и услуг ЭМЗ00000265 от 12.02.2016 18:30:36</t>
  </si>
  <si>
    <t>Поступление товаров и услуг ЭМЗ00000425 от 13.02.2016 11:11:19</t>
  </si>
  <si>
    <t>Поступление товаров и услуг ЭМЗ00000257 от 14.02.2016 13:47:52</t>
  </si>
  <si>
    <t>Труба 219х8 ГОСТ 10705-80/С345-3 ГОСТ 27772-88</t>
  </si>
  <si>
    <t>Поступление товаров и услуг ЭМЗ00000266 от 15.02.2016 14:45:28</t>
  </si>
  <si>
    <t>Поступление товаров и услуг ЭМЗ00000278 от 15.02.2016 19:53:41</t>
  </si>
  <si>
    <t>"РосЭнергоРесурс" ООО ПО</t>
  </si>
  <si>
    <t>Канат стальной 17мм</t>
  </si>
  <si>
    <t>Проволока 2.5мм</t>
  </si>
  <si>
    <t>Поступление товаров и услуг ЭМЗ00000271 от 16.02.2016 16:34:56</t>
  </si>
  <si>
    <t>Сетка сварная 25х25х2 горячего цинкования</t>
  </si>
  <si>
    <t>Поступление товаров и услуг ЭМЗ00000272 от 16.02.2016 16:54:21</t>
  </si>
  <si>
    <t>Поступление товаров и услуг ЭМЗ00000318 от 16.02.2016 16:54:22</t>
  </si>
  <si>
    <t>Профиль 100х4 ГОСТ 30245-94100/09Г2С-15 ГОСТ 19281-89</t>
  </si>
  <si>
    <t>Поступление товаров и услуг ЭМЗ00000273 от 17.02.2016 14:06:04</t>
  </si>
  <si>
    <t>Поступление товаров и услуг ЭМЗ00000274 от 17.02.2016 15:12:02</t>
  </si>
  <si>
    <t>Поступление товаров и услуг ЭМЗ00000423 от 17.02.2016 20:01:05</t>
  </si>
  <si>
    <t>Поступление товаров и услуг ЭМЗ00000281 от 18.02.2016 8:42:20</t>
  </si>
  <si>
    <t>Поступление товаров и услуг ЭМЗ00000282 от 18.02.2016 12:49:55</t>
  </si>
  <si>
    <t>Труба 530х9 ГОСТ 8732-78/09Г2С ГОСТ 19281-89</t>
  </si>
  <si>
    <t>Поступление товаров и услуг ЭМЗ00000284 от 18.02.2016 16:34:33</t>
  </si>
  <si>
    <t>Круг 24 ГОСТ 2590-88/09Г2С ГОСТ 19281-89</t>
  </si>
  <si>
    <t>Круг 24</t>
  </si>
  <si>
    <t>Круг 45 ГОСТ 2590-88/Сталь 45 ГОСТ 1050-88</t>
  </si>
  <si>
    <t>Проволока о\к 5 ТО-С</t>
  </si>
  <si>
    <t>Круг 32 ГОСТ 2590-88/09Г2С ГОСТ 19281-89</t>
  </si>
  <si>
    <t>Поступление товаров и услуг ЭМЗ00000285 от 18.02.2016 16:40:00</t>
  </si>
  <si>
    <t>Лист 6 ГОСТ 19903-74/С345-1 ГОСТ 27772-88</t>
  </si>
  <si>
    <t>Уголок 90х90х7 ГОСТ 8509-86/09Г2С-12  ГОСТ 27772-88</t>
  </si>
  <si>
    <t>Швеллер 10У ГОСТ 8240-89/09Г2С-12 ГОСТ 19281-89</t>
  </si>
  <si>
    <t>Поступление товаров и услуг ЭМЗ00000293 от 18.02.2016 16:40:04</t>
  </si>
  <si>
    <t>Шестигранник  36Сталь 45 ГОСТ 1050-88</t>
  </si>
  <si>
    <t>Круг 280 ГОСТ 1050-2013/Сталь 45 ГОСТ 1050-88</t>
  </si>
  <si>
    <t>Поступление товаров и услуг ЭМЗ00000294 от 20.02.2016 16:14:52</t>
  </si>
  <si>
    <t>Поступление товаров и услуг ЭМЗ00000295 от 20.02.2016 16:16:30</t>
  </si>
  <si>
    <t>Уголок 70х70х6 ГОСТ 8509-86/С345-1 ГОСТ 27772-88</t>
  </si>
  <si>
    <t>Поступление товаров и услуг ЭМЗ00000296 от 20.02.2016 16:19:16</t>
  </si>
  <si>
    <t>Уголок 125х125х8 ГОСТ 8509-86/С345-1 ГОСТ 27772-88</t>
  </si>
  <si>
    <t>Поступление товаров и услуг ЭМЗ00000297 от 21.02.2016 11:50:22</t>
  </si>
  <si>
    <t>Уголок 63х63х5 ГОСТ 8509-86/С345-1 ГОСТ 27772-88</t>
  </si>
  <si>
    <t>Поступление товаров и услуг ЭМЗ00000298 от 21.02.2016 11:58:59</t>
  </si>
  <si>
    <t>Поступление товаров и услуг ЭМЗ00000299 от 21.02.2016 13:17:39</t>
  </si>
  <si>
    <t>Лист 25 ГОСТ 19903-74/С345-1 ГОСТ 27772-88</t>
  </si>
  <si>
    <t>Труба 108х6 ГОСТ 8732-78/09Г2С ГОСТ 19281-89</t>
  </si>
  <si>
    <t>Поступление товаров и услуг ЭМЗ00000300 от 21.02.2016 13:31:06</t>
  </si>
  <si>
    <t>Круг 22 ГОСТ 2590-88/09Г2С-15 ГОСТ 19281-89</t>
  </si>
  <si>
    <t>Круг 20 ГОСТ 2590-88/09Г2С-15 ГОСТ 19281-89</t>
  </si>
  <si>
    <t>Круг 20 ГОСТ 2590-88Сталь 40Х</t>
  </si>
  <si>
    <t>Круг 18 ГОСТ 2590-88/09Г2С-15 ГОСТ 19281-89</t>
  </si>
  <si>
    <t>Круг 24 ГОСТ 2590-88/09Г2С-15 ГОСТ 19281-89</t>
  </si>
  <si>
    <t>Круг 14 ГОСТ 2590-88/09Г2С-15 ГОСТ 19281-89</t>
  </si>
  <si>
    <t>Профиль 100х100х5 ГОСТ 30245-94/09Г2С ГОСТ 19281-89</t>
  </si>
  <si>
    <t>Швеллер 24У ГОСТ 8240-89/С345-1 ГОСТ 27772-88</t>
  </si>
  <si>
    <t>Поступление товаров и услуг ЭМЗ00000302 от 22.02.2016 15:58:41</t>
  </si>
  <si>
    <t>Поступление товаров и услуг ЭМЗ00000309 от 22.02.2016 16:35:49</t>
  </si>
  <si>
    <t>Профиль 120х120х8/ГОСТ 30245-94/С345 ГОСТ 27772-88</t>
  </si>
  <si>
    <t>Поступление товаров и услуг ЭМЗ00000310 от 22.02.2016 16:35:50</t>
  </si>
  <si>
    <t>Поступление товаров и услуг ЭМЗ00000306 от 24.02.2016 9:19:08</t>
  </si>
  <si>
    <t>Поступление товаров и услуг ЭМЗ00000313 от 24.02.2016 12:14:45</t>
  </si>
  <si>
    <t>Поступление товаров и услуг ЭМЗ00000328 от 24.02.2016 19:44:26</t>
  </si>
  <si>
    <t>ООО "ЗМСК"</t>
  </si>
  <si>
    <t>Двутавр 100 Б3 ГОСТ 26020-83//Ст3сп ГОСТ 380-2005</t>
  </si>
  <si>
    <t>Поступление товаров и услуг ЭМЗ00000329 от 24.02.2016 19:44:27</t>
  </si>
  <si>
    <t>Поступление товаров и услуг ЭМЗ00000334 от 25.02.2016 14:25:57</t>
  </si>
  <si>
    <t>Лист 3 ГОСТ 19903-74/С345 ГОСТ 27772-88</t>
  </si>
  <si>
    <t>Поступление товаров и услуг ЭМЗ00000335 от 25.02.2016 14:31:43</t>
  </si>
  <si>
    <t>Поступление товаров и услуг ЭМЗ00000336 от 25.02.2016 16:09:01</t>
  </si>
  <si>
    <t>Поступление товаров и услуг ЭМЗ00000337 от 25.02.2016 17:13:11</t>
  </si>
  <si>
    <t>Уголок 125х125х9 ГОСТ 8509-86/С345-1 ГОСТ 27772-88</t>
  </si>
  <si>
    <t>Поступление товаров и услуг ЭМЗ00000351 от 25.02.2016 17:48:16</t>
  </si>
  <si>
    <t>Уголок 100х100х8 ГОСТ 8509-86/09Г2С-12  ГОСТ 19281-89</t>
  </si>
  <si>
    <t>Поступление товаров и услуг ЭМЗ00000353 от 26.02.2016 16:23:08</t>
  </si>
  <si>
    <t>Поступление товаров и услуг ЭМЗ00000354 от 26.02.2016 16:30:35</t>
  </si>
  <si>
    <t>Поступление товаров и услуг ЭМЗ00000355 от 26.02.2016 16:42:20</t>
  </si>
  <si>
    <t>Лист 10 ГОСТ 19903-74/С345-3 ГОСТ 27772-88</t>
  </si>
  <si>
    <t>Поступление товаров и услуг ЭМЗ00000356 от 26.02.2016 16:45:30</t>
  </si>
  <si>
    <t>ООО "ТК" Амисто"</t>
  </si>
  <si>
    <t>Труба 50х4 ГОСТ 8732-78/С345-3 ГОСТ 27772-88</t>
  </si>
  <si>
    <t>Поступление товаров и услуг ЭМЗ00000358 от 26.02.2016 18:20:57</t>
  </si>
  <si>
    <t>Поступление товаров и услуг ЭМЗ00000359 от 26.02.2016 18:36:21</t>
  </si>
  <si>
    <t>Поступление товаров и услуг ЭМЗ00000360 от 27.02.2016 17:32:06</t>
  </si>
  <si>
    <t>Поступление товаров и услуг ЭМЗ00000362 от 28.02.2016 0:00:00</t>
  </si>
  <si>
    <t>Швеллер 27У ГОСТ 8240-89/09Г2С-15  ГОСТ 19281-89</t>
  </si>
  <si>
    <t>Поступление товаров и услуг ЭМЗ00000363 от 28.02.2016 0:00:00</t>
  </si>
  <si>
    <t>Труба 325х10 ГОСТ 10704-9109Г2С-15 ГОСТ 19281-89</t>
  </si>
  <si>
    <t>Поступление товаров и услуг ЭМЗ00000361 от 28.02.2016 18:26:30</t>
  </si>
  <si>
    <t>Труба 530х8/ГОСТ 8732-78/09Г2С ГОСТ 19281-89</t>
  </si>
  <si>
    <t>Поступление товаров и услуг ЭМЗ00000364 от 29.02.2016 13:27:40</t>
  </si>
  <si>
    <t>Поступление товаров и услуг ЭМЗ00000365 от 29.02.2016 13:32:55</t>
  </si>
  <si>
    <t>Поступление товаров и услуг ЭМЗ00000366 от 29.02.2016 13:42:15</t>
  </si>
  <si>
    <t>Поступление товаров и услуг ЭМЗ00000380 от 29.02.2016 18:10:03</t>
  </si>
  <si>
    <t>Поступление товаров и услуг ЭМЗ00000381 от 29.02.2016 18:18:24</t>
  </si>
  <si>
    <t>Лист 30 ГОСТ 19903-74/С345-1 ГОСТ 27772-88</t>
  </si>
  <si>
    <t>Поступление товаров и услуг ЭМЗ00000385 от 29.02.2016 19:07:12</t>
  </si>
  <si>
    <t>Поступление товаров и услуг ЭМЗ00000399 от 01.03.2016 16:47:38</t>
  </si>
  <si>
    <t>Поступление товаров и услуг ЭМЗ00000400 от 01.03.2016 16:50:27</t>
  </si>
  <si>
    <t>Поступление товаров и услуг ЭМЗ00000401 от 01.03.2016 16:53:11</t>
  </si>
  <si>
    <t>Поступление товаров и услуг ЭМЗ00000402 от 01.03.2016 16:56:11</t>
  </si>
  <si>
    <t>Швеллер 16У ГОСТ 8240-89/Ст3сп ГОСТ 380-2005</t>
  </si>
  <si>
    <t>Поступление товаров и услуг ЭМЗ00000407 от 02.03.2016 17:59:48</t>
  </si>
  <si>
    <t>Труба 720х10 ГОСТ 10704-91/С345 ГОСТ 27772-88</t>
  </si>
  <si>
    <t>Поступление товаров и услуг ЭМЗ00000408 от 02.03.2016 18:04:35</t>
  </si>
  <si>
    <t>Поступление товаров и услуг ЭМЗ00000409 от 02.03.2016 18:07:38</t>
  </si>
  <si>
    <t>Поступление товаров и услуг ЭМЗ00000410 от 02.03.2016 18:09:20</t>
  </si>
  <si>
    <t>Поступление товаров и услуг ЭМЗ00000412 от 02.03.2016 19:49:07</t>
  </si>
  <si>
    <t>Двутавр 25Б1  СТО АСМЧ 20-93/09Г2С ГОСТ 19281-89</t>
  </si>
  <si>
    <t>Болт М27х100 ТД3 8.8 ГОСТ 7798-70</t>
  </si>
  <si>
    <t>Труба 76х3 ГОСТ 8732-78/09Г2С ГОСТ 19281-89</t>
  </si>
  <si>
    <t>Двутавр 20Б1  СТО АСМЧ 20-93/09Г2С ГОСТ 19281-89</t>
  </si>
  <si>
    <t>Поступление товаров и услуг ЭМЗ00000414 от 03.03.2016 18:58:35</t>
  </si>
  <si>
    <t>Уголок 160х160х10 ГОСТ 8509-86/С345-3 ГОСТ 27772-88</t>
  </si>
  <si>
    <t>Поступление товаров и услуг ЭМЗ00000415 от 03.03.2016 19:03:22</t>
  </si>
  <si>
    <t>ООО "Торговый дом ММК"</t>
  </si>
  <si>
    <t>Лист 20 ГОСТ 19903-74/С345-3 ГОСТ 27772-88</t>
  </si>
  <si>
    <t>Лист 20</t>
  </si>
  <si>
    <t>Поступление товаров и услуг ЭМЗ00000417 от 03.03.2016 19:10:51</t>
  </si>
  <si>
    <t>Поступление товаров и услуг ЭМЗ00000416 от 03.03.2016 19:11:26</t>
  </si>
  <si>
    <t>Поступление товаров и услуг ЭМЗ00000418 от 03.03.2016 19:15:51</t>
  </si>
  <si>
    <t>Уголок 63х63х5 ГОСТ 8509-86/09Г2С-12 ГОСТ 19281-89</t>
  </si>
  <si>
    <t>Уголок 40х40х4 ГОСТ 8509-86/09Г2С-12 ГОСТ 19281-89</t>
  </si>
  <si>
    <t>Поступление товаров и услуг ЭМЗ00000419 от 03.03.2016 19:19:09</t>
  </si>
  <si>
    <t>Поступление товаров и услуг ЭМЗ00000420 от 03.03.2016 19:22:24</t>
  </si>
  <si>
    <t>Поступление товаров и услуг ЭМЗ00000439 от 04.03.2016 0:00:00</t>
  </si>
  <si>
    <t>Поступление товаров и услуг ЭМЗ00000426 от 04.03.2016 18:40:23</t>
  </si>
  <si>
    <t>Труба 273х8 ГОСТ 8732-78/09Г2С ГОСТ 19281-89</t>
  </si>
  <si>
    <t>Поступление товаров и услуг ЭМЗ00000427 от 04.03.2016 18:42:49</t>
  </si>
  <si>
    <t>Поступление товаров и услуг ЭМЗ00000428 от 04.03.2016 18:45:18</t>
  </si>
  <si>
    <t>Поступление товаров и услуг ЭМЗ00000429 от 04.03.2016 18:52:19</t>
  </si>
  <si>
    <t>Поступление товаров и услуг ЭМЗ00000430 от 04.03.2016 19:35:03</t>
  </si>
  <si>
    <t>Поступление товаров и услуг ЭМЗ00000431 от 04.03.2016 19:39:59</t>
  </si>
  <si>
    <t>ООО "БВБ Альянс"</t>
  </si>
  <si>
    <t>Поступление товаров и услуг ЭМЗ00000432 от 04.03.2016 19:42:55</t>
  </si>
  <si>
    <t>Уголок 140х140х9 ГОСТ 8509-86/С345-1 ГОСТ 27772-88</t>
  </si>
  <si>
    <t>Уголок 75х75х5 ГОСТ 8509-86/С345-1 ГОСТ 27772-88</t>
  </si>
  <si>
    <t>Поступление товаров и услуг ЭМЗ00000433 от 04.03.2016 19:45:02</t>
  </si>
  <si>
    <t>Поступление товаров и услуг ЭМЗ00000458 от 04.03.2016 19:45:10</t>
  </si>
  <si>
    <t>Поступление товаров и услуг ЭМЗ00000440 от 08.03.2016 15:54:58</t>
  </si>
  <si>
    <t>Поступление товаров и услуг ЭМЗ00000438 от 09.03.2016 11:38:52</t>
  </si>
  <si>
    <t>Уголок 110х110х8 ГОСТ 8509-86/С345-3 ГОСТ 27772-88</t>
  </si>
  <si>
    <t>Поступление товаров и услуг ЭМЗ00000442 от 09.03.2016 15:22:27</t>
  </si>
  <si>
    <t>Поступление товаров и услуг ЭМЗ00000453 от 10.03.2016 10:05:47</t>
  </si>
  <si>
    <t>Поступление товаров и услуг ЭМЗ00000456 от 10.03.2016 19:12:35</t>
  </si>
  <si>
    <t>Поступление товаров и услуг ЭМЗ00000457 от 10.03.2016 19:15:19</t>
  </si>
  <si>
    <t>Поступление товаров и услуг ЭМЗ00000488 от 11.03.2016 18:37:06</t>
  </si>
  <si>
    <t>Поступление товаров и услуг ЭМЗ00000535 от 11.03.2016 18:37:20</t>
  </si>
  <si>
    <t>Труба 121х20 ГОСТ 8732-78/Сталь 20 ГОСТ 8731-74</t>
  </si>
  <si>
    <t>Поступление товаров и услуг ЭМЗ00000494 от 14.03.2016 11:48:32</t>
  </si>
  <si>
    <t>Поступление товаров и услуг ЭМЗ00000495 от 14.03.2016 11:56:49</t>
  </si>
  <si>
    <t>Поступление товаров и услуг ЭМЗ00000496 от 14.03.2016 12:00:21</t>
  </si>
  <si>
    <t>Поступление товаров и услуг ЭМЗ00000497 от 14.03.2016 12:07:26</t>
  </si>
  <si>
    <t>Уголок 32х32х4 ГОСТ 8509-86/Ст3сп ГОСТ 380-2005</t>
  </si>
  <si>
    <t>Поступление товаров и услуг ЭМЗ00000498 от 14.03.2016 13:55:14</t>
  </si>
  <si>
    <t>Поступление товаров и услуг ЭМЗ00000501 от 14.03.2016 16:58:24</t>
  </si>
  <si>
    <t>Поступление товаров и услуг ЭМЗ00000502 от 14.03.2016 17:01:30</t>
  </si>
  <si>
    <t>Поступление товаров и услуг ЭМЗ00000523 от 17.03.2016 11:11:33</t>
  </si>
  <si>
    <t>Швеллер 10П ГОСТ 8240-89/С345-3 ГОСТ 27772-88</t>
  </si>
  <si>
    <t>Швеллер 10П</t>
  </si>
  <si>
    <t>Уголок 40х40х4 ГОСТ 8509-86/С345-3 ГОСТ 27772-88</t>
  </si>
  <si>
    <t>Уголок 125х125х8 ГОСТ 8509-86/С345-3 ГОСТ 27772-88</t>
  </si>
  <si>
    <t>Поступление товаров и услуг ЭМЗ00000574 от 17.03.2016 11:11:36</t>
  </si>
  <si>
    <t>Труба 325х8 ГОСТ 10704-91/09Г2С-15 ГОСТ 19281-89</t>
  </si>
  <si>
    <t>Труба 219х8 ГОСТ 10704-91/09Г2С-15 ГОСТ 19281-89</t>
  </si>
  <si>
    <t>Поступление товаров и услуг ЭМЗ00000586 от 17.03.2016 11:11:38</t>
  </si>
  <si>
    <t>Поступление товаров и услуг ЭМЗ00000525 от 18.03.2016 14:51:08</t>
  </si>
  <si>
    <t>Поступление товаров и услуг ЭМЗ00000526 от 18.03.2016 14:53:44</t>
  </si>
  <si>
    <t>Поступление товаров и услуг ЭМЗ00000527 от 18.03.2016 19:56:20</t>
  </si>
  <si>
    <t>Поступление товаров и услуг ЭМЗ00000572 от 18.03.2016 21:07:10</t>
  </si>
  <si>
    <t>Двутавр 26  К3 (длина 8,62 м)</t>
  </si>
  <si>
    <t>Двутавр 26  К3 (длина 3,326 м)</t>
  </si>
  <si>
    <t>Поступление товаров и услуг ЭМЗ00000544 от 21.03.2016 15:29:32</t>
  </si>
  <si>
    <t>Поступление товаров и услуг ЭМЗ00000552 от 21.03.2016 17:40:57</t>
  </si>
  <si>
    <t>Поступление товаров и услуг ЭМЗ00000566 от 22.03.2016 19:17:49</t>
  </si>
  <si>
    <t>Поступление товаров и услуг ЭМЗ00000575 от 23.03.2016 18:25:21</t>
  </si>
  <si>
    <t>Швеллер 20У ГОСТ 8240-89/09Г2С-15 ГОСТ 19281-89</t>
  </si>
  <si>
    <t>Поступление товаров и услуг ЭМЗ00000596 от 24.03.2016 17:37:47</t>
  </si>
  <si>
    <t>Поступление товаров и услуг ЭМЗ00000593 от 25.03.2016 18:47:01</t>
  </si>
  <si>
    <t>Круг 100 ГОСТ 2590-88/Сталь 45 ГОСТ 1050-88</t>
  </si>
  <si>
    <t>Круг 260 ГОСТ 1050-2013/Сталь 45 ГОСТ 1050-88</t>
  </si>
  <si>
    <t>Круг 60 ГОСТ 2590-88/Сталь 45 ГОСТ 1050-88</t>
  </si>
  <si>
    <t>Поступление товаров и услуг ЭМЗ00000585 от 26.03.2016 12:00:00</t>
  </si>
  <si>
    <t>Поступление товаров и услуг ЭМЗ00000591 от 28.03.2016 14:13:58</t>
  </si>
  <si>
    <t>Поступление товаров и услуг ЭМЗ00000611 от 28.03.2016 17:35:02</t>
  </si>
  <si>
    <t>Поступление товаров и услуг ЭМЗ00000612 от 28.03.2016 17:35:03</t>
  </si>
  <si>
    <t>Поступление товаров и услуг ЭМЗ00000636 от 28.03.2016 17:35:06</t>
  </si>
  <si>
    <t>Труба 530х8 ГОСТ 10704-9109Г2С-15 ГОСТ 19281-89</t>
  </si>
  <si>
    <t>Поступление товаров и услуг ЭМЗ00000613 от 29.03.2016 18:13:46</t>
  </si>
  <si>
    <t>Поступление товаров и услуг ЭМЗ00000614 от 29.03.2016 18:20:35</t>
  </si>
  <si>
    <t>Уголок 100х100х7 ГОСТ 8509-86/С245 ГОСТ 27772-88</t>
  </si>
  <si>
    <t>Уголок 63х63х5 ГОСТ 8509-86/С245 ГОСТ 27772-88</t>
  </si>
  <si>
    <t>Поступление товаров и услуг ЭМЗ00000615 от 29.03.2016 18:45:12</t>
  </si>
  <si>
    <t>Поступление товаров и услуг ЭМЗ00000616 от 29.03.2016 19:00:36</t>
  </si>
  <si>
    <t>Уголок 125х125х8 ГОСТ 8509-86/С245 ГОСТ 27772-88</t>
  </si>
  <si>
    <t>Лист 10 ГОСТ 19903-74/С245 ГОСТ 27772-88</t>
  </si>
  <si>
    <t>Уголок 100х100х8  ГОСТ 8509-86/С245 ГОСТ 27772-88</t>
  </si>
  <si>
    <t>Уголок 50х50х5 ГОСТ 8509-86/С245 ГОСТ 27772-88</t>
  </si>
  <si>
    <t>Поступление товаров и услуг ЭМЗ00000617 от 29.03.2016 19:04:11</t>
  </si>
  <si>
    <t>Поступление товаров и услуг ЭМЗ00000634 от 30.03.2016 14:10:34</t>
  </si>
  <si>
    <t>Уголок 45х45х4 ГОСТ 8509-86/09Г2С-12 ГОСТ 19281-89</t>
  </si>
  <si>
    <t>Поступление товаров и услуг ЭМЗ00000635 от 30.03.2016 14:10:35</t>
  </si>
  <si>
    <t>Поступление товаров и услуг ЭМЗ00000637 от 30.03.2016 14:10:36</t>
  </si>
  <si>
    <t>Поступление товаров и услуг ЭМЗ00000638 от 30.03.2016 14:10:38</t>
  </si>
  <si>
    <t>Поступление товаров и услуг ЭМЗ00000704 от 31.03.2016 20:11:10</t>
  </si>
  <si>
    <t>Круг 32 ГОСТ 2590-88Сталь 20 ГОСТ1050-88</t>
  </si>
  <si>
    <t>Поступление товаров и услуг ЭМЗ00000706 от 31.03.2016 20:11:11</t>
  </si>
  <si>
    <t>Проволока о\к 6 ТО-С</t>
  </si>
  <si>
    <t>Поступление товаров и услуг ЭМЗ00000777 от 31.03.2016 20:11:16</t>
  </si>
  <si>
    <t>Поступление товаров и услуг ЭМЗ00000651 от 01.04.2016 18:19:54</t>
  </si>
  <si>
    <t>Лист 4 ГОСТ 19903-74/Ст3пс ГОСТ 380-2005</t>
  </si>
  <si>
    <t>Лист 16 ГОСТ 19903-74/09Г2С-12 ГОСТ 19281-89</t>
  </si>
  <si>
    <t>Двутавр 20К1  СТО АСМЧ 20-93/09Г2С ГОСТ 19281-89</t>
  </si>
  <si>
    <t>Поступление товаров и услуг ЭМЗ00000652 от 01.04.2016 18:22:46</t>
  </si>
  <si>
    <t>Поступление товаров и услуг ЭМЗ00000654 от 01.04.2016 18:26:41</t>
  </si>
  <si>
    <t>Поступление товаров и услуг ЭМЗ00000771 от 01.04.2016 18:52:44</t>
  </si>
  <si>
    <t>Поступление товаров и услуг ЭМЗ00000772 от 01.04.2016 18:52:45</t>
  </si>
  <si>
    <t>Поступление товаров и услуг ЭМЗ00000773 от 01.04.2016 18:52:46</t>
  </si>
  <si>
    <t>Поступление товаров и услуг ЭМЗ00000774 от 01.04.2016 18:52:47</t>
  </si>
  <si>
    <t>Поступление товаров и услуг ЭМЗ00000775 от 01.04.2016 18:52:48</t>
  </si>
  <si>
    <t>Поступление товаров и услуг ЭМЗ00000776 от 01.04.2016 18:52:49</t>
  </si>
  <si>
    <t>Поступление товаров и услуг ЭМЗ00000779 от 01.04.2016 18:52:50</t>
  </si>
  <si>
    <t>Поступление товаров и услуг ЭМЗ00000658 от 02.04.2016 15:01:40</t>
  </si>
  <si>
    <t>Поступление товаров и услуг ЭМЗ00000659 от 02.04.2016 15:24:40</t>
  </si>
  <si>
    <t>Поступление товаров и услуг ЭМЗ00000780 от 02.04.2016 15:24:43</t>
  </si>
  <si>
    <t>Поступление товаров и услуг ЭМЗ00000672 от 04.04.2016 18:00:06</t>
  </si>
  <si>
    <t>Лист 25 ГОСТ 19903-74/Ст3сп ГОСТ 380-2005</t>
  </si>
  <si>
    <t>Поступление товаров и услуг ЭМЗ00000681 от 05.04.2016 15:58:07</t>
  </si>
  <si>
    <t>Круг 16 ГОСТ 2590-88/Ст3сп ГОСТ 380-2005</t>
  </si>
  <si>
    <t>Поступление товаров и услуг ЭМЗ00000682 от 05.04.2016 15:58:08</t>
  </si>
  <si>
    <t>Поступление товаров и услуг ЭМЗ00000683 от 05.04.2016 15:58:09</t>
  </si>
  <si>
    <t>Поступление товаров и услуг ЭМЗ00000778 от 05.04.2016 15:58:17</t>
  </si>
  <si>
    <t>Лист 3 ГОСТ 19903-74/09Г2С-15 ГОСТ 19281-89</t>
  </si>
  <si>
    <t>Поступление товаров и услуг ЭМЗ00000923 от 05.04.2016 15:58:18</t>
  </si>
  <si>
    <t>Поступление товаров и услуг ЭМЗ00000687 от 06.04.2016 12:06:45</t>
  </si>
  <si>
    <t>Поступление товаров и услуг ЭМЗ00000690 от 07.04.2016 9:17:49</t>
  </si>
  <si>
    <t>Уголок 25х25х4 ГОСТ 8509-86/09Г2С-12 ГОСТ 19281-89</t>
  </si>
  <si>
    <t>Поступление товаров и услуг ЭМЗ00000712 от 07.04.2016 16:01:58</t>
  </si>
  <si>
    <t>Труба 426х12 ГОСТ 8732-78/09Г2С ГОСТ 19281-89</t>
  </si>
  <si>
    <t>Поступление товаров и услуг ЭМЗ00000722 от 08.04.2016 15:36:07</t>
  </si>
  <si>
    <t>Лист 16 ГОСТ 2590-88 Сталь 20 ГОСТ 1050-88</t>
  </si>
  <si>
    <t>Лист 25 ГОСТ 2590-88Сталь 20 ГОСТ1050-88</t>
  </si>
  <si>
    <t>Поступление товаров и услуг ЭМЗ00000730 от 08.04.2016 19:56:35</t>
  </si>
  <si>
    <t>Круг 210 ГОСТ 2590-88Сталь 20 ГОСТ1050-88</t>
  </si>
  <si>
    <t>Поступление товаров и услуг ЭМЗ00000739 от 08.04.2016 19:56:41</t>
  </si>
  <si>
    <t>Поступление товаров и услуг ЭМЗ00000731 от 09.04.2016 13:35:48</t>
  </si>
  <si>
    <t>Труба 219х10 ГОСТ 10704-91/09Г2С ГОСТ 19281-89</t>
  </si>
  <si>
    <t>Труба 325х10 ГОСТ 10704-91 09Г2С ГОСТ 19281-89</t>
  </si>
  <si>
    <t>Поступление товаров и услуг ЭМЗ00000760 от 12.04.2016 19:16:10</t>
  </si>
  <si>
    <t>Уголок 100х100х7 ГОСТ 8509-86/09Г2С-12 ГОСТ 19281-89</t>
  </si>
  <si>
    <t>Поступление товаров и услуг ЭМЗ00000761 от 12.04.2016 19:19:30</t>
  </si>
  <si>
    <t>Лист 6 ГОСТ 19903-74/09Г2С-12 ГОСТ 19281-89</t>
  </si>
  <si>
    <t>Поступление товаров и услуг ЭМЗ00000762 от 12.04.2016 19:22:10</t>
  </si>
  <si>
    <t>Поступление товаров и услуг ЭМЗ00000794 от 13.04.2016 15:24:10</t>
  </si>
  <si>
    <t>Поступление товаров и услуг ЭМЗ00000786 от 14.04.2016 18:59:25</t>
  </si>
  <si>
    <t>Лист 4 ГОСТ 19903-74/С345-1 ГОСТ 27772-88</t>
  </si>
  <si>
    <t>Поступление товаров и услуг ЭМЗ00000791 от 15.04.2016 17:57:38</t>
  </si>
  <si>
    <t>Поступление товаров и услуг ЭМЗ00000792 от 15.04.2016 18:02:35</t>
  </si>
  <si>
    <t>Поступление товаров и услуг ЭМЗ00000793 от 15.04.2016 18:04:51</t>
  </si>
  <si>
    <t>Поступление товаров и услуг ЭМЗ00000855 от 18.04.2016 16:59:05</t>
  </si>
  <si>
    <t>Поступление товаров и услуг ЭМЗ00000856 от 18.04.2016 16:59:06</t>
  </si>
  <si>
    <t>Поступление товаров и услуг ЭМЗ00000857 от 18.04.2016 16:59:07</t>
  </si>
  <si>
    <t>Поступление товаров и услуг ЭМЗ00000858 от 19.04.2016 19:59:11</t>
  </si>
  <si>
    <t>Поступление товаров и услуг ЭМЗ00000820 от 20.04.2016 17:15:50</t>
  </si>
  <si>
    <t>Поступление товаров и услуг ЭМЗ00000821 от 20.04.2016 17:17:44</t>
  </si>
  <si>
    <t>Поступление товаров и услуг ЭМЗ00000822 от 20.04.2016 17:21:52</t>
  </si>
  <si>
    <t>Поступление товаров и услуг ЭМЗ00000823 от 20.04.2016 17:23:32</t>
  </si>
  <si>
    <t>Поступление товаров и услуг ЭМЗ00000830 от 21.04.2016 10:45:47</t>
  </si>
  <si>
    <t>Поступление товаров и услуг ЭМЗ00000831 от 21.04.2016 10:45:48</t>
  </si>
  <si>
    <t>Поступление товаров и услуг ЭМЗ00000832 от 21.04.2016 10:45:49</t>
  </si>
  <si>
    <t>Круг 70 ГОСТ 2590-88/Ст3сп ГОСТ 380-2005</t>
  </si>
  <si>
    <t>Круг 120 ГОСТ 7417-75/Сталь 45 ГОСТ 19281-89</t>
  </si>
  <si>
    <t>Круг 45 ГОСТ 2590-88/Сталь 45  ГОСТ 380-2005</t>
  </si>
  <si>
    <t>Круг 30 ГОСТ 2590-88/Сталь 45 ГОСТ1050-88</t>
  </si>
  <si>
    <t>Круг 16 ГОСТ 2590-88/Сталь 45 ГОСТ 1050-88</t>
  </si>
  <si>
    <t>Круг 60 ГОСТ 2590-88/Сталь 40Х ГОСТ 380-2005</t>
  </si>
  <si>
    <t>Проволока о\к 1 ТО-Ч</t>
  </si>
  <si>
    <t>Двутавр 16  Б1 ГОСТ 26020-83//Ст3сп ГОСТ 380-2005</t>
  </si>
  <si>
    <t>Барьер безопасности оц." Егоза"</t>
  </si>
  <si>
    <t>Поступление товаров и услуг ЭМЗ00000859 от 21.04.2016 10:45:54</t>
  </si>
  <si>
    <t>Поступление товаров и услуг ЭМЗ00000836 от 22.04.2016 19:45:59</t>
  </si>
  <si>
    <t>Круг 40 ГОСТ 1050-2013/Сталь 45 ГОСТ 1050-88</t>
  </si>
  <si>
    <t>Круг 35 ГОСТ 2590-88/Сталь 45 ГОСТ 1050-88</t>
  </si>
  <si>
    <t>Круг 10 ГОСТ 2590-88/ Сталь 45 ГОСТ 1050-88</t>
  </si>
  <si>
    <t>Круг 70 ГОСТ 2590-88/Ст45ГОСТ 380-2005</t>
  </si>
  <si>
    <t>Поступление товаров и услуг ЭМЗ00000837 от 22.04.2016 19:57:48</t>
  </si>
  <si>
    <t>Уголок 110х110х8 ГОСТ 8509-86/С345-4 ГОСТ 27772-88</t>
  </si>
  <si>
    <t>Поступление товаров и услуг ЭМЗ00000860 от 22.04.2016 19:57:54</t>
  </si>
  <si>
    <t>Поступление товаров и услуг ЭМЗ00000861 от 24.04.2016 19:14:52</t>
  </si>
  <si>
    <t>Поступление товаров и услуг ЭМЗ00000842 от 25.04.2016 13:24:35</t>
  </si>
  <si>
    <t>Поступление товаров и услуг ЭМЗ00000843 от 25.04.2016 13:26:42</t>
  </si>
  <si>
    <t>Профиль 100х100х9/ГОСТ 30245-94/Ст3сп ГОСТ 380-2005</t>
  </si>
  <si>
    <t>Поступление товаров и услуг ЭМЗ00000847 от 25.04.2016 14:06:40</t>
  </si>
  <si>
    <t>Круг 18 ГОСТ 2590-88/Ст3сп ГОСТ 380-2005</t>
  </si>
  <si>
    <t>Поступление товаров и услуг ЭМЗ00000846 от 25.04.2016 19:06:04</t>
  </si>
  <si>
    <t>Лист 10 ГОСТ 19903-74/09Г2С-12 ГОСТ 19281-89</t>
  </si>
  <si>
    <t>Поступление товаров и услуг ЭМЗ00000850 от 25.04.2016 19:09:10</t>
  </si>
  <si>
    <t>Лист 20 ГОСТ 19903-74/09Г2С-12 ГОСТ 19281-89</t>
  </si>
  <si>
    <t>Поступление товаров и услуг ЭМЗ00000851 от 25.04.2016 19:11:49</t>
  </si>
  <si>
    <t>Поступление товаров и услуг ЭМЗ00000852 от 25.04.2016 19:13:56</t>
  </si>
  <si>
    <t>Поступление товаров и услуг ЭМЗ00000853 от 25.04.2016 19:16:53</t>
  </si>
  <si>
    <t>Поступление товаров и услуг ЭМЗ00000854 от 25.04.2016 19:19:42</t>
  </si>
  <si>
    <t>Поступление товаров и услуг ЭМЗ00000862 от 25.04.2016 19:31:45</t>
  </si>
  <si>
    <t>Поступление товаров и услуг ЭМЗ00000864 от 26.04.2016 13:27:09</t>
  </si>
  <si>
    <t>Уголок 50х50х5 ГОСТ 8509-86/09Г2С-12 ГОСТ 19281-89</t>
  </si>
  <si>
    <t>Поступление товаров и услуг ЭМЗ00000866 от 26.04.2016 14:51:41</t>
  </si>
  <si>
    <t>Поступление товаров и услуг ЭМЗ00000868 от 26.04.2016 15:35:28</t>
  </si>
  <si>
    <t>Поступление товаров и услуг ЭМЗ00000869 от 26.04.2016 17:11:50</t>
  </si>
  <si>
    <t>Поступление товаров и услуг ЭМЗ00000870 от 26.04.2016 19:07:46</t>
  </si>
  <si>
    <t>Поступление товаров и услуг ЭМЗ00000871 от 27.04.2016 13:47:04</t>
  </si>
  <si>
    <t>Поступление товаров и услуг ЭМЗ00000876 от 27.04.2016 19:00:29</t>
  </si>
  <si>
    <t>Поступление товаров и услуг ЭМЗ00000881 от 27.04.2016 19:59:09</t>
  </si>
  <si>
    <t>Уголок 140х140х12 ГОСТ 8509-86/09Г2С ГОСТ 19281-89</t>
  </si>
  <si>
    <t>Поступление товаров и услуг ЭМЗ00000883 от 28.04.2016 13:49:24</t>
  </si>
  <si>
    <t>Поступление товаров и услуг ЭМЗ00000922 от 28.04.2016 13:49:32</t>
  </si>
  <si>
    <t>Поступление товаров и услуг ЭМЗ00000979 от 29.04.2016 15:51:17</t>
  </si>
  <si>
    <t>Поступление товаров и услуг ЭМЗ00000889 от 30.04.2016 15:47:19</t>
  </si>
  <si>
    <t>Поступление товаров и услуг ЭМЗ00000890 от 30.04.2016 15:52:23</t>
  </si>
  <si>
    <t>Поступление товаров и услуг ЭМЗ00000888 от 30.04.2016 15:53:16</t>
  </si>
  <si>
    <t>Поступление товаров и услуг ЭМЗ00000908 от 30.04.2016 18:42:04</t>
  </si>
  <si>
    <t>ЗАО "Металлокомплект -М"</t>
  </si>
  <si>
    <t>Уголок 100х100х10 ГОСТ 8509-86/09Г2С-15 ГОСТ 19281-89</t>
  </si>
  <si>
    <t>Поступление товаров и услуг ЭМЗ00000891 от 01.05.2016 12:46:27</t>
  </si>
  <si>
    <t>Поступление товаров и услуг ЭМЗ00000892 от 01.05.2016 17:19:11</t>
  </si>
  <si>
    <t>Поступление товаров и услуг ЭМЗ00000894 от 03.05.2016 18:51:09</t>
  </si>
  <si>
    <t>Поступление товаров и услуг ЭМЗ00000895 от 03.05.2016 18:56:40</t>
  </si>
  <si>
    <t>Поступление товаров и услуг ЭМЗ00000896 от 04.05.2016 13:57:34</t>
  </si>
  <si>
    <t>Поступление товаров и услуг ЭМЗ00000899 от 04.05.2016 17:20:01</t>
  </si>
  <si>
    <t>Поступление товаров и услуг ЭМЗ00000973 от 04.05.2016 17:20:06</t>
  </si>
  <si>
    <t>Поступление товаров и услуг ЭМЗ00000905 от 05.05.2016 19:45:34</t>
  </si>
  <si>
    <t>Поступление товаров и услуг ЭМЗ00000989 от 05.05.2016 19:45:42</t>
  </si>
  <si>
    <t>Поступление товаров и услуг ЭМЗ00000909 от 06.05.2016 16:34:30</t>
  </si>
  <si>
    <t>Профиль 120х120х4 ГОСТ 30245-94/09Г2С-12  ГОСТ 19281-89</t>
  </si>
  <si>
    <t>Поступление товаров и услуг ЭМЗ00000910 от 06.05.2016 16:38:30</t>
  </si>
  <si>
    <t>Поступление товаров и услуг ЭМЗ00000911 от 06.05.2016 16:40:03</t>
  </si>
  <si>
    <t>Поступление товаров и услуг ЭМЗ00000912 от 06.05.2016 16:44:04</t>
  </si>
  <si>
    <t>Поступление товаров и услуг ЭМЗ00000916 от 06.05.2016 19:25:04</t>
  </si>
  <si>
    <t>Поступление товаров и услуг ЭМЗ00000926 от 06.05.2016 19:25:05</t>
  </si>
  <si>
    <t>Поступление товаров и услуг ЭМЗ00000927 от 06.05.2016 19:25:06</t>
  </si>
  <si>
    <t>Поступление товаров и услуг ЭМЗ00000928 от 06.05.2016 19:25:07</t>
  </si>
  <si>
    <t>Поступление товаров и услуг ЭМЗ00000924 от 07.05.2016 13:46:19</t>
  </si>
  <si>
    <t>Поступление товаров и услуг ЭМЗ00000925 от 07.05.2016 13:46:20</t>
  </si>
  <si>
    <t>Поступление товаров и услуг ЭМЗ00000919 от 08.05.2016 10:43:32</t>
  </si>
  <si>
    <t>Уголок 100х100х8 ГОСТ 8509-86/С345-3 ГОСТ 27772-88</t>
  </si>
  <si>
    <t>Поступление товаров и услуг ЭМЗ00000920 от 08.05.2016 14:15:55</t>
  </si>
  <si>
    <t>Поступление товаров и услуг ЭМЗ00000921 от 09.05.2016 15:41:17</t>
  </si>
  <si>
    <t>Поступление товаров и услуг ЭМЗ00000932 от 10.05.2016 19:00:02</t>
  </si>
  <si>
    <t>Поступление товаров и услуг ЭМЗ00000977 от 10.05.2016 19:00:09</t>
  </si>
  <si>
    <t>Поступление товаров и услуг ЭМЗ00000978 от 10.05.2016 19:00:10</t>
  </si>
  <si>
    <t>Поступление товаров и услуг ЭМЗ00000980 от 14.05.2016 19:02:20</t>
  </si>
  <si>
    <t>Поступление товаров и услуг ЭМЗ00001006 от 18.05.2016 15:55:49</t>
  </si>
  <si>
    <t>Швеллер 27У ГОСТ 8240-89/С345-3 ГОСТ 27772-88</t>
  </si>
  <si>
    <t>Швеллер 27У</t>
  </si>
  <si>
    <t>Поступление товаров и услуг ЭМЗ00001020 от 20.05.2016 14:35:32</t>
  </si>
  <si>
    <t>Поступление товаров и услуг ЭМЗ00001021 от 20.05.2016 14:35:33</t>
  </si>
  <si>
    <t>Поступление товаров и услуг ЭМЗ00001022 от 20.05.2016 14:35:34</t>
  </si>
  <si>
    <t>Поступление товаров и услуг ЭМЗ00001015 от 22.05.2016 16:54:12</t>
  </si>
  <si>
    <t>Лист 0,8 ГОСТ 5582-75/Сталь 12Х17 матовый</t>
  </si>
  <si>
    <t>Поступление товаров и услуг ЭМЗ00001054 от 22.05.2016 17:01:38</t>
  </si>
  <si>
    <t>Поступление товаров и услуг ЭМЗ00001019 от 23.05.2016 17:02:22</t>
  </si>
  <si>
    <t>Швеллер 16П ГОСТ 8240-89/С345-3 ГОСТ 27772-88</t>
  </si>
  <si>
    <t>Швеллер 16П</t>
  </si>
  <si>
    <t>Поступление товаров и услуг ЭМЗ00001047 от 25.05.2016 16:22:09</t>
  </si>
  <si>
    <t>Поступление товаров и услуг ЭМЗ00001048 от 25.05.2016 16:25:22</t>
  </si>
  <si>
    <t>Круг 10 ГОСТ 2590-88/Ст3сп ГОСТ 380-2005</t>
  </si>
  <si>
    <t>Поступление товаров и услуг ЭМЗ00001128 от 25.05.2016 20:03:57</t>
  </si>
  <si>
    <t>Поступление товаров и услуг ЭМЗ00001057 от 27.05.2016 16:02:37</t>
  </si>
  <si>
    <t>Поступление товаров и услуг ЭМЗ00001060 от 27.05.2016 16:12:18</t>
  </si>
  <si>
    <t>Уголок 100х100х8 ГОСТ 8509-86/09Г2С-15  ГОСТ 19281-89</t>
  </si>
  <si>
    <t>Поступление товаров и услуг ЭМЗ00001058 от 28.05.2016 18:57:44</t>
  </si>
  <si>
    <t>Поступление товаров и услуг ЭМЗ00001059 от 29.05.2016 12:00:00</t>
  </si>
  <si>
    <t>Поступление товаров и услуг ЭМЗ00001098 от 01.06.2016 19:33:56</t>
  </si>
  <si>
    <t>Поступление товаров и услуг ЭМЗ00001099 от 01.06.2016 19:33:57</t>
  </si>
  <si>
    <t>Поступление товаров и услуг ЭМЗ00001100 от 01.06.2016 19:33:58</t>
  </si>
  <si>
    <t>Поступление товаров и услуг ЭМЗ00001101 от 03.06.2016 13:45:03</t>
  </si>
  <si>
    <t>Поступление товаров и услуг ЭМЗ00001102 от 03.06.2016 13:47:31</t>
  </si>
  <si>
    <t>Лист 14 ГОСТ 19903-74/С345-3 ГОСТ 27772-88</t>
  </si>
  <si>
    <t>Поступление товаров и услуг ЭМЗ00001103 от 03.06.2016 13:49:58</t>
  </si>
  <si>
    <t>Швеллер 18У ГОСТ 8240-89/09Г2С-15 ГОСТ 19281-89</t>
  </si>
  <si>
    <t>Поступление товаров и услуг ЭМЗ00001056 от 06.06.2016 0:00:00</t>
  </si>
  <si>
    <t>Поступление товаров и услуг ЭМЗ00001105 от 06.06.2016 19:02:11</t>
  </si>
  <si>
    <t>Поступление товаров и услуг ЭМЗ00001115 от 08.06.2016 16:13:14</t>
  </si>
  <si>
    <t>Поступление товаров и услуг ЭМЗ00001126 от 09.06.2016 11:48:20</t>
  </si>
  <si>
    <t>Поступление товаров и услуг ЭМЗ00001127 от 09.06.2016 11:50:14</t>
  </si>
  <si>
    <t>Поступление товаров и услуг ЭМЗ00001136 от 10.06.2016 19:27:56</t>
  </si>
  <si>
    <t>Труба 50х3,5 ГОСТ 3262-78/09Г2С-12 ГОСТ 27772-88</t>
  </si>
  <si>
    <t>Поступление товаров и услуг ЭМЗ00001155 от 12.06.2016 13:21:27</t>
  </si>
  <si>
    <t>Уголок 100х100х10 ГОСТ 8509-86/С345-3 ГОСТ 27772-88</t>
  </si>
  <si>
    <t>Поступление товаров и услуг ЭМЗ00001156 от 12.06.2016 13:21:28</t>
  </si>
  <si>
    <t>Поступление товаров и услуг ЭМЗ00001157 от 14.06.2016 18:58:59</t>
  </si>
  <si>
    <t>Поступление товаров и услуг ЭМЗ00001158 от 14.06.2016 19:02:28</t>
  </si>
  <si>
    <t>Поступление товаров и услуг ЭМЗ00001206 от 16.06.2016 17:37:56</t>
  </si>
  <si>
    <t>Поступление товаров и услуг ЭМЗ00001207 от 16.06.2016 17:37:57</t>
  </si>
  <si>
    <t>Поступление товаров и услуг ЭМЗ00001164 от 17.06.2016 15:41:02</t>
  </si>
  <si>
    <t>Поступление товаров и услуг ЭМЗ00001165 от 17.06.2016 15:41:03</t>
  </si>
  <si>
    <t>Поступление товаров и услуг ЭМЗ00001167 от 17.06.2016 15:41:04</t>
  </si>
  <si>
    <t>Поступление товаров и услуг ЭМЗ00001166 от 18.06.2016 16:10:38</t>
  </si>
  <si>
    <t>Поступление товаров и услуг ЭМЗ00001190 от 19.06.2016 12:00:00</t>
  </si>
  <si>
    <t>Поступление товаров и услуг ЭМЗ00001186 от 20.06.2016 15:55:49</t>
  </si>
  <si>
    <t>Поступление товаров и услуг ЭМЗ00001189 от 21.06.2016 14:23:28</t>
  </si>
  <si>
    <t>Труба 219х8 ГОСТ 8732-78/09Г2С-15 ГОСТ 19281-89</t>
  </si>
  <si>
    <t>Поступление товаров и услуг ЭМЗ00001229 от 29.06.2016 12:12:59</t>
  </si>
  <si>
    <t>Поступление товаров и услуг ЭМЗ00001232 от 30.06.2016 16:00:04</t>
  </si>
  <si>
    <t>Поступление товаров и услуг ЭМЗ00001233 от 30.06.2016 16:01:30</t>
  </si>
  <si>
    <t>Лист 8 ГОСТ 19903-74/09Г2С-12 ГОСТ 19281-89</t>
  </si>
  <si>
    <t>Поступление товаров и услуг ЭМЗ00001234 от 30.06.2016 16:08:31</t>
  </si>
  <si>
    <t>Поступление товаров и услуг ЭМЗ00001235 от 30.06.2016 16:11:13</t>
  </si>
  <si>
    <t>Поступление товаров и услуг ЭМЗ00001242 от 30.06.2016 16:11:14</t>
  </si>
  <si>
    <t>Поступление товаров и услуг ЭМЗ00001415 от 04.07.2016 19:23:37</t>
  </si>
  <si>
    <t>Поступление товаров и услуг ЭМЗ00001254 от 05.07.2016 16:54:29</t>
  </si>
  <si>
    <t>Поступление товаров и услуг ЭМЗ00001272 от 08.07.2016 15:34:57</t>
  </si>
  <si>
    <t>Двутавр 20Б1  СТО АСМЧ 20-93/С345-3 ГОСТ 27772-88</t>
  </si>
  <si>
    <t>Лист ПВ 406 ТУ 36.26.11-5-89/Ст3сп ГОСТ 380-2005</t>
  </si>
  <si>
    <t>Поступление товаров и услуг ЭМЗ00001274 от 08.07.2016 15:34:58</t>
  </si>
  <si>
    <t>Лист 30 ГОСТ 19903-74/09Г2С-12 ГОСТ 19281-89</t>
  </si>
  <si>
    <t>Лист 0,7 ГОСТ 16523-97 Сталь 08пс-6</t>
  </si>
  <si>
    <t>Уголок 35х35х4 ГОСТ 8509-86/Ст3сп ГОСТ 380-2005</t>
  </si>
  <si>
    <t>Круг 30 ГОСТ 2590-88/Ст3сп ГОСТ 380-2005</t>
  </si>
  <si>
    <t>Швеллер 6,5П ГОСТ 8240-89/Ст3сп ГОСТ 380-2005</t>
  </si>
  <si>
    <t>Поступление товаров и услуг ЭМЗ00001287 от 11.07.2016 19:11:01</t>
  </si>
  <si>
    <t>Круг 60 ГОСТ 2590-88/Сталь У8А</t>
  </si>
  <si>
    <t>Поступление товаров и услуг ЭМЗ00001307 от 11.07.2016 19:11:02</t>
  </si>
  <si>
    <t>Арматура АI 16 ГОСТ 5781-82/Ст3сп</t>
  </si>
  <si>
    <t>Поступление товаров и услуг ЭМЗ00001344 от 18.07.2016 16:44:20</t>
  </si>
  <si>
    <t>Труба 273х10 ГОСТ 8732-78/09Г2С ГОСТ 19281-89</t>
  </si>
  <si>
    <t>Поступление товаров и услуг ЭМЗ00001355 от 20.07.2016 16:02:57</t>
  </si>
  <si>
    <t>Швеллер 10П ГОСТ 8240-89/09Г2С-12 ГОСТ 19281-89</t>
  </si>
  <si>
    <t>Поступление товаров и услуг ЭМЗ00001374 от 21.07.2016 16:13:22</t>
  </si>
  <si>
    <t>Двутавр 16 Б1 ГОСТ 8239-89/09Г2С ГОСТ 19281-89</t>
  </si>
  <si>
    <t>Поступление товаров и услуг ЭМЗ00001375 от 23.07.2016 19:05:00</t>
  </si>
  <si>
    <t>Поступление товаров и услуг ЭМЗ00001392 от 26.07.2016 16:28:35</t>
  </si>
  <si>
    <t>Поступление товаров и услуг ЭМЗ00001414 от 03.08.2016 17:58:23</t>
  </si>
  <si>
    <t>"ТД Гарус-МК" ООО</t>
  </si>
  <si>
    <t>Лист 50 ГОСТ 19903-74/Сталь 45 ГОСТ 1050-88</t>
  </si>
  <si>
    <t>Поступление товаров и услуг ЭМЗ00001412 от 04.08.2016 16:04:24</t>
  </si>
  <si>
    <t>Поступление товаров и услуг ЭМЗ00001431 от 04.08.2016 16:58:06</t>
  </si>
  <si>
    <t>Труба 720х9 ГОСТ 10704-91/С345 ГОСТ 27772-88</t>
  </si>
  <si>
    <t>Двутавр 30 Б2  СТО АСМЧ 20-93/09Г2С ГОСТ 19281-89</t>
  </si>
  <si>
    <t>Поступление товаров и услуг ЭМЗ00001511 от 05.08.2016 19:35:38</t>
  </si>
  <si>
    <t>Поступление товаров и услуг ЭМЗ00001439 от 10.08.2016 18:58:26</t>
  </si>
  <si>
    <t>Поступление товаров и услуг ЭМЗ00001434 от 10.08.2016 19:01:09</t>
  </si>
  <si>
    <t>Поступление товаров и услуг ЭМЗ00001445 от 10.08.2016 19:15:36</t>
  </si>
  <si>
    <t>Труба 32х3,5/ГОСТ 8732-78/09Г2С ГОСТ 19281-89</t>
  </si>
  <si>
    <t>Поступление товаров и услуг ЭМЗ00001467 от 12.08.2016 0:00:00</t>
  </si>
  <si>
    <t>Поступление товаров и услуг ЭМЗ00001463 от 12.08.2016 19:00:01</t>
  </si>
  <si>
    <t>Поступление товаров и услуг ЭМЗ00001464 от 12.08.2016 19:00:02</t>
  </si>
  <si>
    <t>Поступление товаров и услуг ЭМЗ00001466 от 12.08.2016 19:00:04</t>
  </si>
  <si>
    <t>Поступление товаров и услуг ЭМЗ00001482 от 15.08.2016 16:47:56</t>
  </si>
  <si>
    <t>Поступление товаров и услуг ЭМЗ00001485 от 16.08.2016 10:46:14</t>
  </si>
  <si>
    <t>Поступление товаров и услуг ЭМЗ00001486 от 16.08.2016 12:12:21</t>
  </si>
  <si>
    <t>Поступление товаров и услуг ЭМЗ00001487 от 16.08.2016 12:17:08</t>
  </si>
  <si>
    <t>Поступление товаров и услуг ЭМЗ00001488 от 16.08.2016 13:46:06</t>
  </si>
  <si>
    <t>Поступление товаров и услуг ЭМЗ00001504 от 17.08.2016 16:53:55</t>
  </si>
  <si>
    <t>Поступление товаров и услуг ЭМЗ00001507 от 17.08.2016 19:40:45</t>
  </si>
  <si>
    <t>АО "КОНАР"</t>
  </si>
  <si>
    <t>Поступление товаров и услуг ЭМЗ00001508 от 17.08.2016 19:40:46</t>
  </si>
  <si>
    <t>Поступление товаров и услуг ЭМЗ00001509 от 17.08.2016 19:40:47</t>
  </si>
  <si>
    <t>Поступление товаров и услуг ЭМЗ00001506 от 18.08.2016 10:57:34</t>
  </si>
  <si>
    <t>Поступление товаров и услуг ЭМЗ00001510 от 18.08.2016 12:38:07</t>
  </si>
  <si>
    <t>Поступление товаров и услуг ЭМЗ00001515 от 18.08.2016 12:38:08</t>
  </si>
  <si>
    <t>Поступление товаров и услуг ЭМЗ00001516 от 18.08.2016 12:38:09</t>
  </si>
  <si>
    <t>Поступление товаров и услуг ЭМЗ00001523 от 18.08.2016 12:38:10</t>
  </si>
  <si>
    <t>Поступление товаров и услуг ЭМЗ00001526 от 18.08.2016 12:38:11</t>
  </si>
  <si>
    <t>Профиль 80х80х4 ГОСТ 30245-94/09Г2С ГОСТ 19281-89</t>
  </si>
  <si>
    <t>Поступление товаров и услуг ЭМЗ00001527 от 18.08.2016 12:38:12</t>
  </si>
  <si>
    <t>Поступление товаров и услуг ЭМЗ00001539 от 19.08.2016 0:00:00</t>
  </si>
  <si>
    <t>Лист 3 ГОСТ 19903-74/Сталь 12Х18Н10Т</t>
  </si>
  <si>
    <t>Поступление товаров и услуг ЭМЗ00001514 от 19.08.2016 10:40:15</t>
  </si>
  <si>
    <t>Поступление товаров и услуг ЭМЗ00001517 от 19.08.2016 11:09:16</t>
  </si>
  <si>
    <t>Поступление товаров и услуг ЭМЗ00001522 от 19.08.2016 11:48:08</t>
  </si>
  <si>
    <t>Поступление товаров и услуг ЭМЗ00001529 от 19.08.2016 15:39:08</t>
  </si>
  <si>
    <t>Поступление товаров и услуг ЭМЗ00001531 от 21.08.2016 14:36:47</t>
  </si>
  <si>
    <t>Поступление товаров и услуг ЭМЗ00001532 от 21.08.2016 14:40:07</t>
  </si>
  <si>
    <t>Поступление товаров и услуг ЭМЗ00001533 от 21.08.2016 14:58:23</t>
  </si>
  <si>
    <t>Лист нержавеющий 3х1000х2000</t>
  </si>
  <si>
    <t>Поступление товаров и услуг ЭМЗ00001534 от 21.08.2016 15:11:00</t>
  </si>
  <si>
    <t>Поступление товаров и услуг ЭМЗ00001535 от 21.08.2016 15:13:39</t>
  </si>
  <si>
    <t>Поступление товаров и услуг ЭМЗ00001540 от 22.08.2016 13:09:53</t>
  </si>
  <si>
    <t>Поступление товаров и услуг ЭМЗ00001548 от 22.08.2016 18:06:25</t>
  </si>
  <si>
    <t>Поступление товаров и услуг ЭМЗ00001550 от 22.08.2016 18:37:24</t>
  </si>
  <si>
    <t>Поступление товаров и услуг ЭМЗ00001552 от 22.08.2016 18:49:27</t>
  </si>
  <si>
    <t>Поступление товаров и услуг ЭМЗ00001536 от 22.08.2016 18:50:44</t>
  </si>
  <si>
    <t>Поступление товаров и услуг ЭМЗ00001558 от 23.08.2016 15:08:11</t>
  </si>
  <si>
    <t>Поступление товаров и услуг ЭМЗ00001563 от 23.08.2016 17:21:49</t>
  </si>
  <si>
    <t>Поступление товаров и услуг ЭМЗ00001567 от 23.08.2016 18:38:11</t>
  </si>
  <si>
    <t>Поступление товаров и услуг ЭМЗ00001570 от 24.08.2016 10:37:01</t>
  </si>
  <si>
    <t>Поступление товаров и услуг ЭМЗ00001571 от 24.08.2016 11:30:29</t>
  </si>
  <si>
    <t>Поступление товаров и услуг ЭМЗ00001572 от 24.08.2016 11:33:44</t>
  </si>
  <si>
    <t>Поступление товаров и услуг ЭМЗ00001573 от 24.08.2016 11:36:32</t>
  </si>
  <si>
    <t>Поступление товаров и услуг ЭМЗ00001574 от 24.08.2016 11:39:32</t>
  </si>
  <si>
    <t>Поступление товаров и услуг ЭМЗ00001578 от 24.08.2016 15:33:16</t>
  </si>
  <si>
    <t>Поступление товаров и услуг ЭМЗ00001579 от 24.08.2016 16:08:41</t>
  </si>
  <si>
    <t>Поступление товаров и услуг ЭМЗ00001581 от 24.08.2016 16:26:57</t>
  </si>
  <si>
    <t>Поступление товаров и услуг ЭМЗ00001586 от 24.08.2016 19:28:47</t>
  </si>
  <si>
    <t>Поступление товаров и услуг ЭМЗ00001587 от 24.08.2016 19:30:27</t>
  </si>
  <si>
    <t>Поступление товаров и услуг ЭМЗ00001588 от 24.08.2016 19:33:38</t>
  </si>
  <si>
    <t>Поступление товаров и услуг ЭМЗ00001610 от 24.08.2016 19:33:40</t>
  </si>
  <si>
    <t>Поступление товаров и услуг ЭМЗ00001592 от 25.08.2016 11:47:35</t>
  </si>
  <si>
    <t>Поступление товаров и услуг ЭМЗ00001593 от 25.08.2016 13:27:57</t>
  </si>
  <si>
    <t>Поступление товаров и услуг ЭМЗ00001601 от 25.08.2016 19:08:26</t>
  </si>
  <si>
    <t>Поступление товаров и услуг ЭМЗ00001835 от 25.08.2016 19:33:18</t>
  </si>
  <si>
    <t>Поступление товаров и услуг ЭМЗ00001604 от 26.08.2016 9:32:09</t>
  </si>
  <si>
    <t>Поступление товаров и услуг ЭМЗ00001609 от 26.08.2016 12:54:49</t>
  </si>
  <si>
    <t>Поступление товаров и услуг ЭМЗ00001608 от 26.08.2016 12:55:13</t>
  </si>
  <si>
    <t>Поступление товаров и услуг ЭМЗ00001616 от 26.08.2016 16:30:12</t>
  </si>
  <si>
    <t>Поступление товаров и услуг ЭМЗ00001624 от 26.08.2016 19:00:47</t>
  </si>
  <si>
    <t>Швеллер 14У ГОСТ 8240-89/Сталь С345  ГОСТ 19281-89</t>
  </si>
  <si>
    <t>Швеллер 12У ГОСТ 8240-89/09Г2С-12 ГОСТ 19281-89</t>
  </si>
  <si>
    <t>Поступление товаров и услуг ЭМЗ00001625 от 26.08.2016 19:04:55</t>
  </si>
  <si>
    <t>Лист 12 ГОСТ 19903-74/09Г2С-12 ГОСТ 19281-89</t>
  </si>
  <si>
    <t>Поступление товаров и услуг ЭМЗ00001635 от 29.08.2016 11:23:53</t>
  </si>
  <si>
    <t>Поступление товаров и услуг ЭМЗ00001651 от 29.08.2016 19:36:14</t>
  </si>
  <si>
    <t>Лист ОТ4-1 3,5 ГОСТ 22178-76Титан ОТ4-1</t>
  </si>
  <si>
    <t>Труба ВТ1-0 25х2,5 ГОСТ 22897-86 Трубы из сплавов на основе титанаТитан ВТ1-0</t>
  </si>
  <si>
    <t>Поступление товаров и услуг ЭМЗ00001653 от 30.08.2016 18:27:02</t>
  </si>
  <si>
    <t>Поступление товаров и услуг ЭМЗ00001663 от 01.09.2016 17:55:32</t>
  </si>
  <si>
    <t>"МЕТТРАНСТЕРМИНАЛ" ООО</t>
  </si>
  <si>
    <t>Труба 76х8 ГОСТ 8732-78/09Г2С ГОСТ 19281-89</t>
  </si>
  <si>
    <t>Поступление товаров и услуг ЭМЗ00001664 от 01.09.2016 18:04:27</t>
  </si>
  <si>
    <t>Поступление товаров и услуг ЭМЗ00001665 от 01.09.2016 18:16:37</t>
  </si>
  <si>
    <t>Круг 16 ГОСТ 2590-88/09Г2С-12 ГОСТ 19281-89</t>
  </si>
  <si>
    <t>Круг 42 ГОСТ 2590-88/09Г2С-12 ГОСТ 19281-89</t>
  </si>
  <si>
    <t>Круг 14 ГОСТ 2590-88/09Г2С-12 ГОСТ 19281-89</t>
  </si>
  <si>
    <t>Швеллер 14П ГОСТ 8240-89/С345-4 ГОСТ 27772-88</t>
  </si>
  <si>
    <t>Швеллер 14П</t>
  </si>
  <si>
    <t>Поступление товаров и услуг ЭМЗ00001670 от 02.09.2016 12:02:11</t>
  </si>
  <si>
    <t>Уголок 32х32х4 ГОСТ 8509-86/09Г2С-12  ГОСТ 27772-88</t>
  </si>
  <si>
    <t>Швеллер 8П ГОСТ 8240-89/09Г2С-15 ГОСТ 19281-89</t>
  </si>
  <si>
    <t>Швеллер 8П</t>
  </si>
  <si>
    <t>Поступление товаров и услуг ЭМЗ00001674 от 02.09.2016 18:16:27</t>
  </si>
  <si>
    <t>Поступление товаров и услуг ЭМЗ00001836 от 02.09.2016 19:47:42</t>
  </si>
  <si>
    <t>Поступление товаров и услуг ЭМЗ00001710 от 05.09.2016 18:10:12</t>
  </si>
  <si>
    <t>Уголок 125х125х8 ГОСТ 8509-86/09Г2С-12 ГОСТ 19281-89</t>
  </si>
  <si>
    <t>Поступление товаров и услуг ЭМЗ00001711 от 05.09.2016 18:14:21</t>
  </si>
  <si>
    <t>Поступление товаров и услуг ЭМЗ00001712 от 05.09.2016 18:18:39</t>
  </si>
  <si>
    <t>Поступление товаров и услуг ЭМЗ00001713 от 05.09.2016 18:22:02</t>
  </si>
  <si>
    <t>Поступление товаров и услуг ЭМЗ00001714 от 05.09.2016 18:26:38</t>
  </si>
  <si>
    <t>Поступление товаров и услуг ЭМЗ00001721 от 06.09.2016 19:10:52</t>
  </si>
  <si>
    <t>Поступление товаров и услуг ЭМЗ00001732 от 07.09.2016 16:12:46</t>
  </si>
  <si>
    <t>Поступление товаров и услуг ЭМЗ00001733 от 07.09.2016 16:15:29</t>
  </si>
  <si>
    <t>Поступление товаров и услуг ЭМЗ00001735 от 07.09.2016 16:42:03</t>
  </si>
  <si>
    <t>Проволока 2,0/О-Ч ГОСТ3282-74/Ст3сп ГОСТ 380-2005</t>
  </si>
  <si>
    <t>Поступление товаров и услуг ЭМЗ00001739 от 08.09.2016 11:18:33</t>
  </si>
  <si>
    <t>Поступление товаров и услуг ЭМЗ00001741 от 08.09.2016 17:55:03</t>
  </si>
  <si>
    <t>Поступление товаров и услуг ЭМЗ00001742 от 08.09.2016 18:38:59</t>
  </si>
  <si>
    <t>Уголок 140х140х10 ГОСТ 8509-86/09Г2С-15 ГОСТ 19281-89</t>
  </si>
  <si>
    <t>Поступление товаров и услуг ЭМЗ00001743 от 08.09.2016 18:39:00</t>
  </si>
  <si>
    <t>Круг 22 ГОСТ 2590-88/09Г2С-12 ГОСТ 19281-89</t>
  </si>
  <si>
    <t>Круг 12 ГОСТ 2590-88/09Г2С-12 ГОСТ 19281-89</t>
  </si>
  <si>
    <t>Круг 10 ГОСТ 2590-88/09Г2С-12 ГОСТ 19281-89</t>
  </si>
  <si>
    <t>Поступление товаров и услуг ЭМЗ00001744 от 09.09.2016 11:19:16</t>
  </si>
  <si>
    <t>Поступление товаров и услуг ЭМЗ00001758 от 12.09.2016 19:36:40</t>
  </si>
  <si>
    <t>Уголок 110х110х8 ГОСТ 8509-86/09Г2С-12 ГОСТ 19281-89</t>
  </si>
  <si>
    <t>Поступление товаров и услуг ЭМЗ00001759 от 12.09.2016 19:36:41</t>
  </si>
  <si>
    <t>Поступление товаров и услуг ЭМЗ00001760 от 12.09.2016 19:36:42</t>
  </si>
  <si>
    <t>Поступление товаров и услуг ЭМЗ00001837 от 12.09.2016 19:36:50</t>
  </si>
  <si>
    <t>Поступление товаров и услуг ЭМЗ00001761 от 14.09.2016 15:43:30</t>
  </si>
  <si>
    <t>Поступление товаров и услуг ЭМЗ00001762 от 14.09.2016 15:49:14</t>
  </si>
  <si>
    <t>Поступление товаров и услуг ЭМЗ00001779 от 15.09.2016 17:19:01</t>
  </si>
  <si>
    <t>Лист ПВ 508 ТУ 36.26.11-5-89/Ст3сп ГОСТ 380-2005</t>
  </si>
  <si>
    <t>Поступление товаров и услуг ЭМЗ00001780 от 16.09.2016 10:36:32</t>
  </si>
  <si>
    <t>Табличка информационная</t>
  </si>
  <si>
    <t>Комплект упаковочных листов и информационных бирок</t>
  </si>
  <si>
    <t>Поступление товаров и услуг ЭМЗ00001789 от 16.09.2016 16:02:16</t>
  </si>
  <si>
    <t>Уголок 75х75х6 ГОСТ 8509-86/09Г2С-15 ГОСТ 19281-89</t>
  </si>
  <si>
    <t>Поступление товаров и услуг ЭМЗ00001790 от 16.09.2016 17:14:03</t>
  </si>
  <si>
    <t>Поступление товаров и услуг ЭМЗ00001803 от 19.09.2016 10:18:30</t>
  </si>
  <si>
    <t>Профиль 80х80х4 ГОСТ 30245-94/09Г2С-15 ГОСТ 19281-89</t>
  </si>
  <si>
    <t>Поступление товаров и услуг ЭМЗ00001843 от 21.09.2016 17:02:10</t>
  </si>
  <si>
    <t>Лист нержавеющий 3х1250х2500</t>
  </si>
  <si>
    <t>Поступление товаров и услуг ЭМЗ00001857 от 24.09.2016 9:35:39</t>
  </si>
  <si>
    <t>Профиль 100х4 ГОСТ 30245-94100/09Г2С-12 ГОСТ 19281-89</t>
  </si>
  <si>
    <t>Поступление товаров и услуг ЭМЗ00001883 от 27.09.2016 16:41:53</t>
  </si>
  <si>
    <t>Поступление товаров и услуг ЭМЗ00001913 от 30.09.2016 0:00:00</t>
  </si>
  <si>
    <t>Поступление товаров и услуг ЭМЗ00001914 от 30.09.2016 0:00:00</t>
  </si>
  <si>
    <t>Поступление товаров и услуг ЭМЗ00001909 от 30.09.2016 13:01:47</t>
  </si>
  <si>
    <t>Поступление товаров и услуг ЭМЗ00001916 от 01.10.2016 18:26:14</t>
  </si>
  <si>
    <t>Уголок 140х140х12 ГОСТ 8509-86/09Г2С-12  ГОСТ 19281-89</t>
  </si>
  <si>
    <t>Уголок 35х35х4 ГОСТ 8509-86/09Г2С-12  ГОСТ 19281-89</t>
  </si>
  <si>
    <t>Швеллер 16У ГОСТ 8240-89/09Г2С -12 ГОСТ 19281-89</t>
  </si>
  <si>
    <t>Поступление товаров и услуг ЭМЗ00001920 от 03.10.2016 13:00:24</t>
  </si>
  <si>
    <t>Поступление товаров и услуг ЭМЗ00001927 от 03.10.2016 15:14:48</t>
  </si>
  <si>
    <t>Поступление товаров и услуг ЭМЗ00001928 от 03.10.2016 15:23:03</t>
  </si>
  <si>
    <t>Поступление товаров и услуг ЭМЗ00001929 от 03.10.2016 19:34:30</t>
  </si>
  <si>
    <t>Поступление товаров и услуг ЭМЗ00001930 от 03.10.2016 19:40:32</t>
  </si>
  <si>
    <t>Поступление товаров и услуг ЭМЗ00001931 от 03.10.2016 19:42:54</t>
  </si>
  <si>
    <t>Поступление товаров и услуг ЭМЗ00001963 от 05.10.2016 12:50:08</t>
  </si>
  <si>
    <t>Поступление товаров и услуг ЭМЗ00001964 от 05.10.2016 12:52:43</t>
  </si>
  <si>
    <t>Поступление товаров и услуг ЭМЗ00001965 от 05.10.2016 14:48:52</t>
  </si>
  <si>
    <t>Поступление товаров и услуг ЭМЗ00001966 от 05.10.2016 15:47:30</t>
  </si>
  <si>
    <t>Поступление товаров и услуг ЭМЗ00001967 от 05.10.2016 16:57:29</t>
  </si>
  <si>
    <t>Поступление товаров и услуг ЭМЗ00001982 от 05.10.2016 16:57:30</t>
  </si>
  <si>
    <t>Лист 6 ГОСТ 19903-74/09Г2С-14 ГОСТ 19281-89</t>
  </si>
  <si>
    <t>Поступление товаров и услуг ЭМЗ00001983 от 05.10.2016 16:57:31</t>
  </si>
  <si>
    <t>Поступление товаров и услуг ЭМЗ00001984 от 05.10.2016 16:57:32</t>
  </si>
  <si>
    <t>Лист 20 ГОСТ 19903-74/09Г2С-14 ГОСТ 19281-89</t>
  </si>
  <si>
    <t>Поступление товаров и услуг ЭМЗ00002070 от 05.10.2016 16:57:40</t>
  </si>
  <si>
    <t>труба стальная э/св. ВГП Ду 15(21,3)х2,8 /ГОСТ 13663-86/Ст3сп ГОСТ 380-2005</t>
  </si>
  <si>
    <t>Поступление товаров и услуг ЭМЗ00002012 от 06.10.2016 19:51:49</t>
  </si>
  <si>
    <t>Поступление товаров и услуг ЭМЗ00002013 от 06.10.2016 19:51:50</t>
  </si>
  <si>
    <t>Лист 30 ГОСТ 19903-74/09Г2С-14 ГОСТ 19281-89</t>
  </si>
  <si>
    <t>Поступление товаров и услуг ЭМЗ00002014 от 07.10.2016 14:05:32</t>
  </si>
  <si>
    <t>Поступление товаров и услуг ЭМЗ00002020 от 07.10.2016 14:27:12</t>
  </si>
  <si>
    <t>Поступление товаров и услуг ЭМЗ00002021 от 07.10.2016 16:03:59</t>
  </si>
  <si>
    <t>Поступление товаров и услуг ЭМЗ00002033 от 07.10.2016 16:12:15</t>
  </si>
  <si>
    <t>Поступление товаров и услуг ЭМЗ00002080 от 14.10.2016 16:48:42</t>
  </si>
  <si>
    <t>Поступление товаров и услуг ЭМЗ00002083 от 14.10.2016 18:19:50</t>
  </si>
  <si>
    <t>Поступление товаров и услуг ЭМЗ00002085 от 14.10.2016 19:28:39</t>
  </si>
  <si>
    <t>Поступление товаров и услуг ЭМЗ00002095 от 14.10.2016 19:28:41</t>
  </si>
  <si>
    <t>АО "Компания Электрокомплектсервис"</t>
  </si>
  <si>
    <t>Приставка ПКИ-04</t>
  </si>
  <si>
    <t>Изолятор силовой SM25</t>
  </si>
  <si>
    <t>Изолятор силовой SM35</t>
  </si>
  <si>
    <t>Изолятор силовой SM45</t>
  </si>
  <si>
    <t>Шина М1Т</t>
  </si>
  <si>
    <t>Выключатель-разъеденитель-предохранитель 630А</t>
  </si>
  <si>
    <t>Поступление товаров и услуг ЭМЗ00002146 от 14.10.2016 19:28:44</t>
  </si>
  <si>
    <t>Поступление товаров и услуг ЭМЗ00002086 от 15.10.2016 12:00:01</t>
  </si>
  <si>
    <t>Профиль 160х120х6 ГОСТ 30245-94/09Г2С-14 ГОСТ 19281-89</t>
  </si>
  <si>
    <t>Уголок 32х32х4 ГОСТ 8509-86/09Г2С-15 ГОСТ 19281-89</t>
  </si>
  <si>
    <t>Круг 30 ГОСТ 2590-88/09Г2С-15  ГОСТ 19281-89</t>
  </si>
  <si>
    <t>Поступление товаров и услуг ЭМЗ00002087 от 17.10.2016 15:25:33</t>
  </si>
  <si>
    <t>Поступление товаров и услуг ЭМЗ00002088 от 17.10.2016 15:30:39</t>
  </si>
  <si>
    <t>Уголок 75х75х6 ГОСТ 8509-86/09Г2С-12 ГОСТ 19281-89</t>
  </si>
  <si>
    <t>Поступление товаров и услуг ЭМЗ00002089 от 17.10.2016 15:36:51</t>
  </si>
  <si>
    <t>Поступление товаров и услуг ЭМЗ00002093 от 17.10.2016 16:10:37</t>
  </si>
  <si>
    <t>полоса г/к 4х40 6м</t>
  </si>
  <si>
    <t>Поступление товаров и услуг ЭМЗ00002103 от 18.10.2016 17:11:13</t>
  </si>
  <si>
    <t>Профиль 80х80х4 ГОСТ 30245-94/09Г2С-12 ГОСТ 19281-89</t>
  </si>
  <si>
    <t>Поступление товаров и услуг ЭМЗ00002141 от 18.10.2016 19:11:03</t>
  </si>
  <si>
    <t>Поступление товаров и услуг ЭМЗ00002130 от 19.10.2016 19:12:06</t>
  </si>
  <si>
    <t>Поступление товаров и услуг ЭМЗ00002131 от 20.10.2016 18:39:56</t>
  </si>
  <si>
    <t>Поступление товаров и услуг ЭМЗ00002177 от 21.10.2016 19:52:46</t>
  </si>
  <si>
    <t>Лист 40 ГОСТ 19903-74/09Г2С-12 ГОСТ 19281-89</t>
  </si>
  <si>
    <t>Поступление товаров и услуг ЭМЗ00002703 от 21.10.2016 19:52:49</t>
  </si>
  <si>
    <t>ООО "Уникар"</t>
  </si>
  <si>
    <t>Швеллер 18У ГОСТ 8240-89/09Г2С  ГОСТ 19281-89</t>
  </si>
  <si>
    <t>Поступление товаров и услуг ЭМЗ00002243 от 24.10.2016 0:00:00</t>
  </si>
  <si>
    <t>Поступление товаров и услуг ЭМЗ00002173 от 24.10.2016 17:05:49</t>
  </si>
  <si>
    <t>Лист 5 ГОСТ 19903-74/09Г2С-12 ГОСТ 19281-89</t>
  </si>
  <si>
    <t>Поступление товаров и услуг ЭМЗ00002174 от 24.10.2016 17:08:48</t>
  </si>
  <si>
    <t>Поступление товаров и услуг ЭМЗ00002175 от 24.10.2016 17:08:49</t>
  </si>
  <si>
    <t>Поступление товаров и услуг ЭМЗ00002178 от 26.10.2016 12:00:00</t>
  </si>
  <si>
    <t>Лист 10 ГОСТ 19903-74/Ст3пс ГОСТ 380-2005</t>
  </si>
  <si>
    <t>Поступление товаров и услуг ЭМЗ00002179 от 26.10.2016 12:00:01</t>
  </si>
  <si>
    <t>ООО "Металлинвест"</t>
  </si>
  <si>
    <t>Поступление товаров и услуг ЭМЗ00002180 от 26.10.2016 12:00:02</t>
  </si>
  <si>
    <t>Поступление товаров и услуг ЭМЗ00002181 от 26.10.2016 12:00:03</t>
  </si>
  <si>
    <t>Поступление товаров и услуг ЭМЗ00002182 от 26.10.2016 12:00:04</t>
  </si>
  <si>
    <t>Профиль 160х120х6 ГОСТ 30245-94/09Г2С-12 ГОСТ 19281-89</t>
  </si>
  <si>
    <t>Труба 25х2,8 ГОСТ 3262-78/Ст3сп ГОСТ 380-2005</t>
  </si>
  <si>
    <t>Поступление товаров и услуг ЭМЗ00002244 от 26.10.2016 12:00:10</t>
  </si>
  <si>
    <t>Поступление товаров и услуг ЭМЗ00002190 от 27.10.2016 18:50:56</t>
  </si>
  <si>
    <t>Поступление товаров и услуг ЭМЗ00002191 от 27.10.2016 18:54:59</t>
  </si>
  <si>
    <t>Поступление товаров и услуг ЭМЗ00002331 от 28.10.2016 19:20:12</t>
  </si>
  <si>
    <t>Швеллер 18У ГОСТ 8240-89/09Г2С ГОСТ 19281-89 деловой остаток</t>
  </si>
  <si>
    <t>Лист 6 ГОСТ 19903-74/Деловой остаток/09Г2С ГОСТ 19281-89</t>
  </si>
  <si>
    <t>Металлоотходы</t>
  </si>
  <si>
    <t>Поступление товаров и услуг ЭМЗ00002363 от 28.10.2016 19:20:13</t>
  </si>
  <si>
    <t>Поступление товаров и услуг ЭМЗ00002238 от 31.10.2016 17:51:43</t>
  </si>
  <si>
    <t>Поступление товаров и услуг ЭМЗ00002239 от 02.11.2016 11:30:08</t>
  </si>
  <si>
    <t>Уголок 125х125х9 ГОСТ 8509-86/09Г2С-15 ГОСТ 19281-89</t>
  </si>
  <si>
    <t>Поступление товаров и услуг ЭМЗ00002241 от 02.11.2016 14:45:13</t>
  </si>
  <si>
    <t>Поступление товаров и услуг ЭМЗ00002242 от 02.11.2016 16:43:07</t>
  </si>
  <si>
    <t>Поступление товаров и услуг ЭМЗ00002245 от 03.11.2016 9:52:01</t>
  </si>
  <si>
    <t>Поступление товаров и услуг ЭМЗ00002247 от 03.11.2016 15:36:30</t>
  </si>
  <si>
    <t>лист рифлёный ромб 4 ГОСТ 8568-77/Ст3сп ГОСТ 380-2005</t>
  </si>
  <si>
    <t>Поступление товаров и услуг ЭМЗ00002249 от 04.11.2016 19:10:07</t>
  </si>
  <si>
    <t>Поступление товаров и услуг ЭМЗ00002256 от 07.11.2016 19:36:43</t>
  </si>
  <si>
    <t>Труба 57х4 ГОСТ 8732-78/09Г2С</t>
  </si>
  <si>
    <t>Поступление товаров и услуг ЭМЗ00002298 от 07.11.2016 19:52:22</t>
  </si>
  <si>
    <t>Уголок 50х50х4 ГОСТ 8509-86/09Г2С-12 ГОСТ 19281-89</t>
  </si>
  <si>
    <t>Поступление товаров и услуг ЭМЗ00002279 от 08.11.2016 16:25:01</t>
  </si>
  <si>
    <t>Поступление товаров и услуг ЭМЗ00002280 от 08.11.2016 16:26:53</t>
  </si>
  <si>
    <t>Поступление товаров и услуг ЭМЗ00002293 от 09.11.2016 11:08:20</t>
  </si>
  <si>
    <t>Поступление товаров и услуг ЭМЗ00002295 от 10.11.2016 13:44:25</t>
  </si>
  <si>
    <t>Поступление товаров и услуг ЭМЗ00002296 от 10.11.2016 13:48:24</t>
  </si>
  <si>
    <t>Поступление товаров и услуг ЭМЗ00002315 от 11.11.2016 12:03:24</t>
  </si>
  <si>
    <t>"Промэко" ООО</t>
  </si>
  <si>
    <t>Бронза БрОФ 10-1 пруток д 80</t>
  </si>
  <si>
    <t>Поступление товаров и услуг ЭМЗ00002316 от 11.11.2016 12:08:06</t>
  </si>
  <si>
    <t>Круг БРАЖ 18мм</t>
  </si>
  <si>
    <t>Поступление товаров и услуг ЭМЗ00002345 от 11.11.2016 16:32:20</t>
  </si>
  <si>
    <t>Шестигранник  27 ГОСТ 8560-78 Сталь 45 ГОСТ 1050-88</t>
  </si>
  <si>
    <t>Шестигранник  19 ГОСТ2879-88 Сталь 45 ГОСТ 1050-88</t>
  </si>
  <si>
    <t>Шестигранник  17 ГОСТ2879-88 Сталь 45 ГОСТ 1050-88</t>
  </si>
  <si>
    <t>Шестигранник  24 ГОСТ2879-88 Сталь 45 ГОСТ 1050-88</t>
  </si>
  <si>
    <t>Поступление товаров и услуг ЭМЗ00002318 от 13.11.2016 13:24:27</t>
  </si>
  <si>
    <t>Поступление товаров и услуг ЭМЗ00002327 от 13.11.2016 13:33:57</t>
  </si>
  <si>
    <t>ООО ПМХ "Тагильская сталь"</t>
  </si>
  <si>
    <t>Труба 159х6 ГОСТ 10704-91 09Г2С ГОСТ 19281-89</t>
  </si>
  <si>
    <t>Труба 159х6 ГОСТ 10704-91 09Г2С-14 ГОСТ 19281-89</t>
  </si>
  <si>
    <t>Поступление товаров и услуг ЭМЗ00002320 от 14.11.2016 14:52:29</t>
  </si>
  <si>
    <t>Швеллер 22П ГОСТ 8240-89/09Г2С-12 ГОСТ 19281-89</t>
  </si>
  <si>
    <t>Поступление товаров и услуг ЭМЗ00002322 от 14.11.2016 19:27:52</t>
  </si>
  <si>
    <t>Лист 8 ГОСТ 19903-74Сталь 09Г2С-14</t>
  </si>
  <si>
    <t>Уголок 75х75х6 ГОСТ 8509-86Сталь 09Г2С-14</t>
  </si>
  <si>
    <t>Поступление товаров и услуг ЭМЗ00002323 от 14.11.2016 19:30:07</t>
  </si>
  <si>
    <t>Поступление товаров и услуг ЭМЗ00002344 от 15.11.2016 18:49:32</t>
  </si>
  <si>
    <t>Отвод 219х8 ст.09Г2С ГОСТ17375-2001</t>
  </si>
  <si>
    <t>Поступление товаров и услуг ЭМЗ00002334 от 16.11.2016 18:19:41</t>
  </si>
  <si>
    <t>Поступление товаров и услуг ЭМЗ00002374 от 17.11.2016 19:58:51</t>
  </si>
  <si>
    <t>Проволока о\к 2ТО-С (ГОСТ3282)</t>
  </si>
  <si>
    <t>Поступление товаров и услуг ЭМЗ00002702 от 17.11.2016 19:58:59</t>
  </si>
  <si>
    <t>Поступление товаров и услуг ЭМЗ00002358 от 18.11.2016 16:02:00</t>
  </si>
  <si>
    <t>Поступление товаров и услуг ЭМЗ00002406 от 18.11.2016 16:02:14</t>
  </si>
  <si>
    <t>Поступление товаров и услуг ЭМЗ00002377 от 23.11.2016 19:36:20</t>
  </si>
  <si>
    <t>Поступление товаров и услуг ЭМЗ00002376 от 24.11.2016 10:16:14</t>
  </si>
  <si>
    <t>Поступление товаров и услуг ЭМЗ00002389 от 25.11.2016 16:38:35</t>
  </si>
  <si>
    <t>Поступление товаров и услуг ЭМЗ00002413 от 28.11.2016 18:42:58</t>
  </si>
  <si>
    <t>Лист 0,8 ГОСТ 19903-74/Сталь 12Х18Н10Т</t>
  </si>
  <si>
    <t>Поступление товаров и услуг ЭМЗ00002415 от 30.11.2016 19:47:47</t>
  </si>
  <si>
    <t>Поступление товаров и услуг ЭМЗ00002416 от 30.11.2016 19:47:48</t>
  </si>
  <si>
    <t>Поступление товаров и услуг ЭМЗ00002417 от 30.11.2016 19:47:49</t>
  </si>
  <si>
    <t>Поступление товаров и услуг ЭМЗ00002424 от 30.11.2016 19:47:56</t>
  </si>
  <si>
    <t>Поступление товаров и услуг ЭМЗ00002445 от 01.12.2016 14:33:35</t>
  </si>
  <si>
    <t>Поступление товаров и услуг ЭМЗ00002446 от 01.12.2016 14:33:36</t>
  </si>
  <si>
    <t>Поступление товаров и услуг ЭМЗ00002447 от 01.12.2016 14:33:37</t>
  </si>
  <si>
    <t>Поступление товаров и услуг ЭМЗ00002448 от 01.12.2016 14:33:38</t>
  </si>
  <si>
    <t>Поступление товаров и услуг ЭМЗ00002463 от 05.12.2016 13:35:06</t>
  </si>
  <si>
    <t>Поступление товаров и услуг ЭМЗ00002464 от 05.12.2016 19:14:37</t>
  </si>
  <si>
    <t>Поступление товаров и услуг ЭМЗ00002512 от 08.12.2016 18:44:45</t>
  </si>
  <si>
    <t>Поступление товаров и услуг ЭМЗ00002518 от 09.12.2016 16:08:18</t>
  </si>
  <si>
    <t>Лист 25 ГОСТ 19903-74/09Г2С-12 ГОСТ 19281-89</t>
  </si>
  <si>
    <t>Поступление товаров и услуг ЭМЗ00002519 от 09.12.2016 17:17:55</t>
  </si>
  <si>
    <t>Проволока о/к 2 ТО-С</t>
  </si>
  <si>
    <t>Поступление товаров и услуг ЭМЗ00002525 от 12.12.2016 11:25:49</t>
  </si>
  <si>
    <t>Профиль 160х120х6 ГОСТ 30245-94/09Г2С-15 ГОСТ 19281-89</t>
  </si>
  <si>
    <t>Поступление товаров и услуг ЭМЗ00002540 от 13.12.2016 0:00:00</t>
  </si>
  <si>
    <t>Труба 25х3,2 ГОСТ 3262-78/Ст3сп ГОСТ 380-2005</t>
  </si>
  <si>
    <t>Поступление товаров и услуг ЭМЗ00002541 от 13.12.2016 0:00:00</t>
  </si>
  <si>
    <t>Поступление товаров и услуг ЭМЗ00002562 от 15.12.2016 18:26:13</t>
  </si>
  <si>
    <t>Поступление товаров и услуг ЭМЗ00002563 от 15.12.2016 18:53:34</t>
  </si>
  <si>
    <t>Поступление товаров и услуг ЭМЗ00002576 от 20.12.2016 11:12:30</t>
  </si>
  <si>
    <t>Поступление товаров и услуг ЭМЗ00002577 от 20.12.2016 11:15:23</t>
  </si>
  <si>
    <t>Поступление товаров и услуг ЭМЗ00002638 от 27.12.2016 13:01:18</t>
  </si>
  <si>
    <t>Поступление товаров и услуг ЭМЗ00002639 от 27.12.2016 15:52:37</t>
  </si>
  <si>
    <t>Поступление товаров и услуг ЭМЗ00002641 от 27.12.2016 19:19:31</t>
  </si>
  <si>
    <t>Поступление товаров и услуг ЭМЗ00002650 от 28.12.2016 16:56:55</t>
  </si>
  <si>
    <t>Поступление товаров и услуг ЭМЗ00002651 от 28.12.2016 16:56:56</t>
  </si>
  <si>
    <t>Поступление товаров и услуг ЭМЗ00002652 от 28.12.2016 16:56:57</t>
  </si>
  <si>
    <t>Поступление товаров и услуг ЭМЗ00002654 от 28.12.2016 16:56:58</t>
  </si>
  <si>
    <t>Поступление товаров и услуг ЭМЗ00002694 от 30.12.2016 0:00:00</t>
  </si>
  <si>
    <t>Проволока ТО 6 ГОСТ 3282-74</t>
  </si>
  <si>
    <t>Профиль 140х140х5 ГОСТ 30245-03/Ст3</t>
  </si>
  <si>
    <t>Проволока ТО 2</t>
  </si>
  <si>
    <t>Проволока ТО 3</t>
  </si>
  <si>
    <t>Проволока ТО 4</t>
  </si>
  <si>
    <t>Поступление товаров и услуг ЭМЗ00002688 от 30.12.2016 17:01:19</t>
  </si>
  <si>
    <t>Поступление товаров и услуг ЭМЗ00002689 от 30.12.2016 17:01:20</t>
  </si>
  <si>
    <t>Поступление товаров и услуг ЭМЗ00002690 от 30.12.2016 17:01:21</t>
  </si>
  <si>
    <t>Поступление товаров и услуг ЭМЗ00002691 от 30.12.2016 17:01:22</t>
  </si>
  <si>
    <t>Поступление товаров и услуг ЭМЗ00002692 от 30.12.2016 17:01:23</t>
  </si>
  <si>
    <t>Поступление товаров и услуг ЭМЗ00002693 от 30.12.2016 17:01:24</t>
  </si>
  <si>
    <t>Поступление товаров и услуг ЭМЗ00000003 от 09.01.2017 12:51:25</t>
  </si>
  <si>
    <t>Поступление товаров и услуг ЭМЗ00000004 от 10.01.2017 12:52:07</t>
  </si>
  <si>
    <t>Поступление товаров и услуг ЭМЗ00000005 от 10.01.2017 14:45:41</t>
  </si>
  <si>
    <t>Поступление товаров и услуг ЭМЗ00000006 от 11.01.2017 9:32:35</t>
  </si>
  <si>
    <t>Поступление товаров и услуг ЭМЗ00000007 от 11.01.2017 9:38:28</t>
  </si>
  <si>
    <t>Поступление товаров и услуг ЭМЗ00000009 от 11.01.2017 14:06:28</t>
  </si>
  <si>
    <t>Поступление товаров и услуг ЭМЗ00000010 от 11.01.2017 14:06:29</t>
  </si>
  <si>
    <t>Поступление товаров и услуг ЭМЗ00000011 от 11.01.2017 14:06:30</t>
  </si>
  <si>
    <t>Поступление товаров и услуг ЭМЗ00000012 от 11.01.2017 14:06:31</t>
  </si>
  <si>
    <t>Поступление товаров и услуг ЭМЗ00000013 от 11.01.2017 14:06:32</t>
  </si>
  <si>
    <t>Поступление товаров и услуг ЭМЗ00000017 от 11.01.2017 14:06:35</t>
  </si>
  <si>
    <t>Уголок 180х180х11 ГОСТ 8509-86/09Г2С-15 ГОСТ 19281-89</t>
  </si>
  <si>
    <t>Поступление товаров и услуг ЭМЗ00000014 от 12.01.2017 13:48:01</t>
  </si>
  <si>
    <t>Поступление товаров и услуг ЭМЗ00000025 от 12.01.2017 19:10:37</t>
  </si>
  <si>
    <t>Поступление товаров и услуг ЭМЗ00000026 от 12.01.2017 19:10:38</t>
  </si>
  <si>
    <t>Поступление товаров и услуг ЭМЗ00000028 от 12.01.2017 19:10:39</t>
  </si>
  <si>
    <t>Поступление товаров и услуг ЭМЗ00000031 от 12.01.2017 19:10:40</t>
  </si>
  <si>
    <t>Поступление товаров и услуг ЭМЗ00000032 от 13.01.2017 14:02:09</t>
  </si>
  <si>
    <t>Поступление товаров и услуг ЭМЗ00000035 от 13.01.2017 15:53:08</t>
  </si>
  <si>
    <t>Поступление товаров и услуг ЭМЗ00000036 от 13.01.2017 15:53:09</t>
  </si>
  <si>
    <t>Поступление товаров и услуг ЭМЗ00000037 от 13.01.2017 15:53:10</t>
  </si>
  <si>
    <t>Поступление товаров и услуг ЭМЗ00000038 от 13.01.2017 15:53:11</t>
  </si>
  <si>
    <t>Поступление товаров и услуг ЭМЗ00000041 от 13.01.2017 15:53:14</t>
  </si>
  <si>
    <t>"Металлинвест-ОРЕНБУРГ" ООО</t>
  </si>
  <si>
    <t>Поступление товаров и услуг ЭМЗ00000095 от 13.01.2017 15:53:31</t>
  </si>
  <si>
    <t>Поступление товаров и услуг ЭМЗ00000063 от 16.01.2017 17:32:06</t>
  </si>
  <si>
    <t>Поступление товаров и услуг ЭМЗ00000064 от 16.01.2017 19:48:09</t>
  </si>
  <si>
    <t>Поступление товаров и услуг ЭМЗ00000065 от 16.01.2017 19:54:49</t>
  </si>
  <si>
    <t>Труба 219х10 ГОСТ 10704-91/09Г2С-14 ГОСТ 19281-89</t>
  </si>
  <si>
    <t>Поступление товаров и услуг ЭМЗ00000066 от 16.01.2017 19:56:52</t>
  </si>
  <si>
    <t>Поступление товаров и услуг ЭМЗ00000071 от 19.01.2017 14:31:37</t>
  </si>
  <si>
    <t>Поступление товаров и услуг ЭМЗ00000070 от 20.01.2017 14:53:54</t>
  </si>
  <si>
    <t>Поступление товаров и услуг ЭМЗ00000082 от 20.01.2017 19:05:00</t>
  </si>
  <si>
    <t>Поступление товаров и услуг ЭМЗ00000083 от 20.01.2017 19:10:16</t>
  </si>
  <si>
    <t>Поступление товаров и услуг ЭМЗ00000084 от 20.01.2017 19:14:09</t>
  </si>
  <si>
    <t>Поступление товаров и услуг ЭМЗ00000085 от 20.01.2017 19:22:05</t>
  </si>
  <si>
    <t>Швеллер 10У ГОСТ 8240-89/09Г2С-15 ГОСТ 19281-2014</t>
  </si>
  <si>
    <t>Швеллер 10У</t>
  </si>
  <si>
    <t>Поступление товаров и услуг ЭМЗ00000086 от 20.01.2017 19:31:02</t>
  </si>
  <si>
    <t>Поступление товаров и услуг ЭМЗ00000098 от 23.01.2017 17:29:26</t>
  </si>
  <si>
    <t>Поступление товаров и услуг ЭМЗ00000103 от 23.01.2017 18:49:16</t>
  </si>
  <si>
    <t>Поступление товаров и услуг ЭМЗ00000131 от 24.01.2017 15:21:28</t>
  </si>
  <si>
    <t>Поступление товаров и услуг ЭМЗ00000133 от 24.01.2017 17:25:27</t>
  </si>
  <si>
    <t>Поступление товаров и услуг ЭМЗ00000134 от 24.01.2017 17:25:28</t>
  </si>
  <si>
    <t>Поступление товаров и услуг ЭМЗ00000149 от 25.01.2017 19:44:05</t>
  </si>
  <si>
    <t>Уголок 90х90х6 ГОСТ 8509-86/09Г2С-12  ГОСТ 19281-89</t>
  </si>
  <si>
    <t>Поступление товаров и услуг ЭМЗ00000151 от 25.01.2017 19:44:07</t>
  </si>
  <si>
    <t>Круг г/к 36 Ст40х нд ГОСТ 2590-88</t>
  </si>
  <si>
    <t>Поступление товаров и услуг ЭМЗ00000163 от 26.01.2017 19:46:54</t>
  </si>
  <si>
    <t>Уголок 140х140х10 ГОСТ 8509-86/09Г2С-12 ГОСТ 19281-89</t>
  </si>
  <si>
    <t>Поступление товаров и услуг ЭМЗ00000211 от 27.01.2017 19:27:30</t>
  </si>
  <si>
    <t>Труба 219х10  ГОСТ10704-91/09Г2С -12</t>
  </si>
  <si>
    <t>Поступление товаров и услуг ЭМЗ00000169 от 30.01.2017 17:31:20</t>
  </si>
  <si>
    <t>Швеллер 20У ГОСТ 8240-89/09Г2С-12 ГОСТ 19281-89</t>
  </si>
  <si>
    <t>Поступление товаров и услуг ЭМЗ00000222 от 31.01.2017 0:00:00</t>
  </si>
  <si>
    <t>Уголок 160х160х10 ГОСТ 8509-86/09Г2С-12 ГОСТ 19281-89</t>
  </si>
  <si>
    <t>Уголок 200х200х12 ГОСТ 8509-86/09Г2С-12  ГОСТ 19281-89</t>
  </si>
  <si>
    <t>Уголок 200х200х14 ГОСТ 8509-93 /09Г2С ГОСТ 19281-89</t>
  </si>
  <si>
    <t>Поступление товаров и услуг ЭМЗ00000185 от 31.01.2017 19:51:06</t>
  </si>
  <si>
    <t>Уголок 70х70х6 ГОСТ 8509-86/09Г2С-12  ГОСТ 19281-89</t>
  </si>
  <si>
    <t>Поступление товаров и услуг ЭМЗ00000186 от 01.02.2017 18:10:13</t>
  </si>
  <si>
    <t>Поступление товаров и услуг ЭМЗ00000194 от 01.02.2017 18:10:14</t>
  </si>
  <si>
    <t>Поступление товаров и услуг ЭМЗ00000193 от 02.02.2017 16:52:06</t>
  </si>
  <si>
    <t>Поступление товаров и услуг ЭМЗ00000195 от 02.02.2017 17:35:36</t>
  </si>
  <si>
    <t>Поступление товаров и услуг ЭМЗ00000210 от 02.02.2017 21:31:33</t>
  </si>
  <si>
    <t>Поступление товаров и услуг ЭМЗ00000212 от 02.02.2017 21:31:34</t>
  </si>
  <si>
    <t>Поступление товаров и услуг ЭМЗ00000216 от 03.02.2017 0:00:00</t>
  </si>
  <si>
    <t>ЗАО "Завод Энерго-Строительных конструкций"</t>
  </si>
  <si>
    <t>Поступление товаров и услуг ЭМЗ00000217 от 03.02.2017 19:49:19</t>
  </si>
  <si>
    <t>Поступление товаров и услуг ЭМЗ00000218 от 03.02.2017 19:49:20</t>
  </si>
  <si>
    <t>Поступление товаров и услуг ЭМЗ00000219 от 03.02.2017 19:49:21</t>
  </si>
  <si>
    <t>Поступление товаров и услуг ЭМЗ00000235 от 03.02.2017 19:49:24</t>
  </si>
  <si>
    <t>Поступление товаров и услуг ЭМЗ00000223 от 06.02.2017 17:54:57</t>
  </si>
  <si>
    <t>Поступление товаров и услуг ЭМЗ00000236 от 06.02.2017 19:36:36</t>
  </si>
  <si>
    <t>Двутавр 25 Ш1  СТО АСМЧ 20-93/С345 ГОСТ 27772-88</t>
  </si>
  <si>
    <t>Поступление товаров и услуг ЭМЗ00000238 от 07.02.2017 16:25:48</t>
  </si>
  <si>
    <t>Поступление товаров и услуг ЭМЗ00000248 от 07.02.2017 19:35:56</t>
  </si>
  <si>
    <t>Поступление товаров и услуг ЭМЗ00000250 от 07.02.2017 19:35:57</t>
  </si>
  <si>
    <t>Поступление товаров и услуг ЭМЗ00000253 от 09.02.2017 15:41:00</t>
  </si>
  <si>
    <t>Поступление товаров и услуг ЭМЗ00000263 от 09.02.2017 16:36:20</t>
  </si>
  <si>
    <t>Поступление товаров и услуг ЭМЗ00000264 от 09.02.2017 16:36:21</t>
  </si>
  <si>
    <t>Поступление товаров и услуг ЭМЗ00000267 от 10.02.2017 17:13:54</t>
  </si>
  <si>
    <t>Поступление товаров и услуг ЭМЗ00000274 от 10.02.2017 17:13:55</t>
  </si>
  <si>
    <t>Поступление товаров и услуг ЭМЗ00000280 от 10.02.2017 17:14:01</t>
  </si>
  <si>
    <t>Уголок 35х35х4 ГОСТ 8509-86/09Г2С-15  ГОСТ 19281-89</t>
  </si>
  <si>
    <t>Поступление товаров и услуг ЭМЗ00000273 от 12.02.2017 9:20:18</t>
  </si>
  <si>
    <t>Уголок 125х125х10 ГОСТ 8509-86/09Г2С-15 ГОСТ 19281-89</t>
  </si>
  <si>
    <t>Поступление товаров и услуг ЭМЗ00000306 от 15.02.2017 0:00:00</t>
  </si>
  <si>
    <t>Поступление товаров и услуг ЭМЗ00000307 от 15.02.2017 0:00:00</t>
  </si>
  <si>
    <t>Поступление товаров и услуг ЭМЗ00000286 от 15.02.2017 8:29:44</t>
  </si>
  <si>
    <t>Поступление товаров и услуг ЭМЗ00000309 от 15.02.2017 18:34:41</t>
  </si>
  <si>
    <t>Поступление товаров и услуг ЭМЗ00000326 от 15.02.2017 18:34:45</t>
  </si>
  <si>
    <t>Профиль 180х140х6 ГОСТ 30245-94/09Г2С-14 ГОСТ 19281-89</t>
  </si>
  <si>
    <t>Труба 273х8 ГОСТ 10704-91/09Г2С-14 ГОСТ 19281-89</t>
  </si>
  <si>
    <t>Труба 114х5 ГОСТ 10705-80/09Г2С -14</t>
  </si>
  <si>
    <t>Профиль 100х100х5 ГОСТ8639-82/09Г2С - 14</t>
  </si>
  <si>
    <t>Профиль 140х100х6/ГОСТ 8639-68/09Г2С -14</t>
  </si>
  <si>
    <t>Труба 89х4 ГОСТ 10704-91/09Г2С</t>
  </si>
  <si>
    <t>Поступление товаров и услуг ЭМЗ00000308 от 16.02.2017 19:20:04</t>
  </si>
  <si>
    <t>Поступление товаров и услуг ЭМЗ00000310 от 16.02.2017 19:20:05</t>
  </si>
  <si>
    <t>Швеллер 24У ГОСТ 8240-89/09Г2С-12 ГОСТ 19281-89</t>
  </si>
  <si>
    <t>Поступление товаров и услуг ЭМЗ00000311 от 16.02.2017 19:20:07</t>
  </si>
  <si>
    <t>Поступление товаров и услуг ЭМЗ00000312 от 16.02.2017 19:20:08</t>
  </si>
  <si>
    <t>Поступление товаров и услуг ЭМЗ00000329 от 16.02.2017 19:20:09</t>
  </si>
  <si>
    <t>Уголок 80х80х6 ГОСТ 8509-86/09Г2С-12 ГОСТ 19281-89</t>
  </si>
  <si>
    <t>Труба 159х7 ГОСТ 10704-91/09Г2С</t>
  </si>
  <si>
    <t>Труба 159х8 ГОСТ 10704-91/09Г2С</t>
  </si>
  <si>
    <t>Поступление товаров и услуг ЭМЗ00000319 от 17.02.2017 18:18:19</t>
  </si>
  <si>
    <t>Поступление товаров и услуг ЭМЗ00000325 от 17.02.2017 19:29:53</t>
  </si>
  <si>
    <t>Поступление товаров и услуг ЭМЗ00000335 от 20.02.2017 18:08:53</t>
  </si>
  <si>
    <t>ООО"Промсталь"</t>
  </si>
  <si>
    <t>Лист 50 ГОСТ 19903-74/Сталь У8А</t>
  </si>
  <si>
    <t>Поступление товаров и услуг ЭМЗ00000344 от 20.02.2017 19:56:47</t>
  </si>
  <si>
    <t>ООО"МЕТАЛКАСТ"</t>
  </si>
  <si>
    <t>Труба 57х6 ГОСТ 8732-78/09Г2С ГОСТ 19281-89</t>
  </si>
  <si>
    <t>Поступление товаров и услуг ЭМЗ00000345 от 20.02.2017 19:56:48</t>
  </si>
  <si>
    <t>Поступление товаров и услуг ЭМЗ00000346 от 20.02.2017 19:56:49</t>
  </si>
  <si>
    <t>Поступление товаров и услуг ЭМЗ00000347 от 20.02.2017 19:56:50</t>
  </si>
  <si>
    <t>Поступление товаров и услуг ЭМЗ00000349 от 20.02.2017 19:56:51</t>
  </si>
  <si>
    <t>Поступление товаров и услуг ЭМЗ00000358 от 20.02.2017 19:56:53</t>
  </si>
  <si>
    <t>Поступление товаров и услуг ЭМЗ00000359 от 20.02.2017 19:56:54</t>
  </si>
  <si>
    <t>Лист 0,5 ГОСТ 5582-75 AISI-430 (12Х17)</t>
  </si>
  <si>
    <t>Поступление товаров и услуг ЭМЗ00000348 от 21.02.2017 14:58:42</t>
  </si>
  <si>
    <t>Поступление товаров и услуг ЭМЗ00000352 от 21.02.2017 18:47:56</t>
  </si>
  <si>
    <t>Поступление товаров и услуг ЭМЗ00000353 от 21.02.2017 18:52:08</t>
  </si>
  <si>
    <t>Поступление товаров и услуг ЭМЗ00000363 от 21.02.2017 19:39:25</t>
  </si>
  <si>
    <t>Поступление товаров и услуг ЭМЗ00000364 от 21.02.2017 19:39:26</t>
  </si>
  <si>
    <t>Поступление товаров и услуг ЭМЗ00000365 от 21.02.2017 19:39:27</t>
  </si>
  <si>
    <t>Поступление товаров и услуг ЭМЗ00000366 от 21.02.2017 19:39:28</t>
  </si>
  <si>
    <t>Поступление товаров и услуг ЭМЗ00000447 от 21.02.2017 19:39:35</t>
  </si>
  <si>
    <t>Поступление товаров и услуг ЭМЗ00000404 от 22.02.2017 0:00:00</t>
  </si>
  <si>
    <t>Поступление товаров и услуг ЭМЗ00000427 от 22.02.2017 0:00:00</t>
  </si>
  <si>
    <t>Поступление товаров и услуг ЭМЗ00000428 от 22.02.2017 0:00:00</t>
  </si>
  <si>
    <t>Поступление товаров и услуг ЭМЗ00000367 от 22.02.2017 14:50:02</t>
  </si>
  <si>
    <t>АО "Металлинвест"</t>
  </si>
  <si>
    <t>Уголок 100х100х7 ГОСТ 8509-86/09Г2С-14 ГОСТ 19281-89</t>
  </si>
  <si>
    <t>Поступление товаров и услуг ЭМЗ00000446 от 22.02.2017 17:16:41</t>
  </si>
  <si>
    <t>Поступление товаров и услуг ЭМЗ00000448 от 22.02.2017 17:16:42</t>
  </si>
  <si>
    <t>Поступление товаров и услуг ЭМЗ00000410 от 27.02.2017 11:32:50</t>
  </si>
  <si>
    <t>Поступление товаров и услуг ЭМЗ00000413 от 27.02.2017 13:12:08</t>
  </si>
  <si>
    <t>Поступление товаров и услуг ЭМЗ00000422 от 27.02.2017 15:42:20</t>
  </si>
  <si>
    <t>Поступление товаров и услуг ЭМЗ00000421 от 27.02.2017 17:06:59</t>
  </si>
  <si>
    <t>Поступление товаров и услуг ЭМЗ00000429 от 27.02.2017 17:54:21</t>
  </si>
  <si>
    <t>Поступление товаров и услуг ЭМЗ00000449 от 28.02.2017 0:00:00</t>
  </si>
  <si>
    <t>Поступление товаров и услуг ЭМЗ00000438 от 28.02.2017 19:45:54</t>
  </si>
  <si>
    <t>Поступление товаров и услуг ЭМЗ00000441 от 28.02.2017 19:45:55</t>
  </si>
  <si>
    <t>Поступление товаров и услуг ЭМЗ00000442 от 28.02.2017 19:45:56</t>
  </si>
  <si>
    <t>Швеллер 24У ГОСТ 8240-89/09Г2С-15 ГОСТ 19281-89</t>
  </si>
  <si>
    <t>Поступление товаров и услуг ЭМЗ00000450 от 02.03.2017 19:21:01</t>
  </si>
  <si>
    <t>Поступление товаров и услуг ЭМЗ00000451 от 02.03.2017 19:23:59</t>
  </si>
  <si>
    <t>Поступление товаров и услуг ЭМЗ00000452 от 02.03.2017 19:28:19</t>
  </si>
  <si>
    <t>Поступление товаров и услуг ЭМЗ00000453 от 02.03.2017 19:31:03</t>
  </si>
  <si>
    <t>Поступление товаров и услуг ЭМЗ00000502 от 02.03.2017 19:31:04</t>
  </si>
  <si>
    <t>ООО"УГМК-Холдинг"</t>
  </si>
  <si>
    <t>Поступление товаров и услуг ЭМЗ00000503 от 02.03.2017 19:31:05</t>
  </si>
  <si>
    <t>Поступление товаров и услуг ЭМЗ00000470 от 03.03.2017 0:00:00</t>
  </si>
  <si>
    <t>Поступление товаров и услуг ЭМЗ00000499 от 03.03.2017 18:34:10</t>
  </si>
  <si>
    <t>ООО"Российский металлопрокат"</t>
  </si>
  <si>
    <t>Поступление товаров и услуг ЭМЗ00000506 от 07.03.2017 15:37:18</t>
  </si>
  <si>
    <t>Поступление товаров и услуг ЭМЗ00000507 от 07.03.2017 15:40:23</t>
  </si>
  <si>
    <t>Поступление товаров и услуг ЭМЗ00000527 от 09.03.2017 16:26:07</t>
  </si>
  <si>
    <t>Поступление товаров и услуг ЭМЗ00000528 от 09.03.2017 16:28:57</t>
  </si>
  <si>
    <t>Поступление товаров и услуг ЭМЗ00000532 от 09.03.2017 17:42:11</t>
  </si>
  <si>
    <t>Поступление товаров и услуг ЭМЗ00000541 от 09.03.2017 18:10:38</t>
  </si>
  <si>
    <t>Поступление товаров и услуг ЭМЗ00000542 от 09.03.2017 18:10:40</t>
  </si>
  <si>
    <t>Поступление товаров и услуг ЭМЗ00000565 от 09.03.2017 18:10:45</t>
  </si>
  <si>
    <t>Поступление товаров и услуг ЭМЗ00000623 от 09.03.2017 18:10:46</t>
  </si>
  <si>
    <t>Поступление товаров и услуг ЭМЗ00000545 от 10.03.2017 16:55:58</t>
  </si>
  <si>
    <t>Поступление товаров и услуг ЭМЗ00000546 от 10.03.2017 17:01:17</t>
  </si>
  <si>
    <t>Поступление товаров и услуг ЭМЗ00000547 от 10.03.2017 17:06:05</t>
  </si>
  <si>
    <t>Поступление товаров и услуг ЭМЗ00000557 от 10.03.2017 19:06:03</t>
  </si>
  <si>
    <t>Поступление товаров и услуг ЭМЗ00000558 от 10.03.2017 19:06:04</t>
  </si>
  <si>
    <t>Поступление товаров и услуг ЭМЗ00000571 от 13.03.2017 19:10:40</t>
  </si>
  <si>
    <t>Поступление товаров и услуг ЭМЗ00000573 от 13.03.2017 19:10:42</t>
  </si>
  <si>
    <t>Поступление товаров и услуг ЭМЗ00000574 от 13.03.2017 19:10:43</t>
  </si>
  <si>
    <t>Поступление товаров и услуг ЭМЗ00000575 от 14.03.2017 18:32:45</t>
  </si>
  <si>
    <t>Поступление товаров и услуг ЭМЗ00000596 от 15.03.2017 0:00:00</t>
  </si>
  <si>
    <t>"МеталКаст" ООО</t>
  </si>
  <si>
    <t>Профиль 140х140х8 ГОСТ 30245-2003/09Г2С-15 ГОСТ 27772-88</t>
  </si>
  <si>
    <t>Труба 57х3,5 ГОСТ 10704-91/09Г2С ГОСТ 10705-80</t>
  </si>
  <si>
    <t>Труба 73х6 ГОСТ 8732-78/09Г2С ГОСТ 19281-89</t>
  </si>
  <si>
    <t>Поступление товаров и услуг ЭМЗ00000587 от 15.03.2017 17:33:15</t>
  </si>
  <si>
    <t>Швеллер 20П ГОСТ 8240-89/09Г2С-12 ГОСТ 19281-89</t>
  </si>
  <si>
    <t>Поступление товаров и услуг ЭМЗ00000590 от 15.03.2017 17:33:16</t>
  </si>
  <si>
    <t>Шестигранник  41 Сталь 45 ГОСТ 1050-88</t>
  </si>
  <si>
    <t>Поступление товаров и услуг ЭМЗ00000591 от 15.03.2017 17:33:17</t>
  </si>
  <si>
    <t>Труба 219х6 ГОСТ 10704-91 /09Г2С-12 ГОСТ 19281-89</t>
  </si>
  <si>
    <t>Профиль 120х120х5 ГОСТ 30245-94/09Г2С-12  ГОСТ 19281-89</t>
  </si>
  <si>
    <t>Поступление товаров и услуг ЭМЗ00000592 от 15.03.2017 17:33:18</t>
  </si>
  <si>
    <t>Поступление товаров и услуг ЭМЗ00000586 от 16.03.2017 17:05:36</t>
  </si>
  <si>
    <t>Поступление товаров и услуг ЭМЗ00000589 от 16.03.2017 17:05:38</t>
  </si>
  <si>
    <t>Поступление товаров и услуг ЭМЗ00000593 от 16.03.2017 17:05:39</t>
  </si>
  <si>
    <t>Поступление товаров и услуг ЭМЗ00000594 от 16.03.2017 17:05:40</t>
  </si>
  <si>
    <t>Круг 8 (катанка)</t>
  </si>
  <si>
    <t>Поступление товаров и услуг ЭМЗ00000595 от 16.03.2017 17:05:41</t>
  </si>
  <si>
    <t>Поступление товаров и услуг ЭМЗ00000618 от 20.03.2017 11:32:50</t>
  </si>
  <si>
    <t>Поступление товаров и услуг ЭМЗ00000631 от 21.03.2017 15:32:49</t>
  </si>
  <si>
    <t>Поступление товаров и услуг ЭМЗ00000632 от 21.03.2017 15:32:50</t>
  </si>
  <si>
    <t>Поступление товаров и услуг ЭМЗ00000633 от 21.03.2017 15:32:51</t>
  </si>
  <si>
    <t>Уголок 75х75х5 ГОСТ 8509-86/09Г2С-12 ГОСТ 19281-89</t>
  </si>
  <si>
    <t>Поступление товаров и услуг ЭМЗ00000650 от 22.03.2017 19:40:37</t>
  </si>
  <si>
    <t>Поступление товаров и услуг ЭМЗ00000651 от 22.03.2017 19:40:38</t>
  </si>
  <si>
    <t>Поступление товаров и услуг ЭМЗ00000660 от 23.03.2017 16:57:50</t>
  </si>
  <si>
    <t>Поступление товаров и услуг ЭМЗ00000663 от 23.03.2017 16:57:51</t>
  </si>
  <si>
    <t>Поступление товаров и услуг ЭМЗ00000683 от 24.03.2017 0:00:00</t>
  </si>
  <si>
    <t>Поступление товаров и услуг ЭМЗ00000673 от 24.03.2017 15:23:16</t>
  </si>
  <si>
    <t>Поступление товаров и услуг ЭМЗ00000674 от 24.03.2017 16:17:11</t>
  </si>
  <si>
    <t>Поступление товаров и услуг ЭМЗ00000675 от 24.03.2017 16:25:13</t>
  </si>
  <si>
    <t>Швеллер 22П ГОСТ 8240-89/09Г2С-14 ГОСТ 19281-89</t>
  </si>
  <si>
    <t>Поступление товаров и услуг ЭМЗ00000676 от 24.03.2017 16:30:11</t>
  </si>
  <si>
    <t>Поступление товаров и услуг ЭМЗ00000678 от 24.03.2017 17:01:10</t>
  </si>
  <si>
    <t>Поступление товаров и услуг ЭМЗ00000682 от 24.03.2017 17:01:11</t>
  </si>
  <si>
    <t>Поступление товаров и услуг ЭМЗ00000722 от 29.03.2017 0:00:00</t>
  </si>
  <si>
    <t>Поступление товаров и услуг ЭМЗ00000720 от 29.03.2017 16:53:14</t>
  </si>
  <si>
    <t>ООО "Метинвест Евразия"</t>
  </si>
  <si>
    <t>Поступление товаров и услуг ЭМЗ00000721 от 29.03.2017 16:53:15</t>
  </si>
  <si>
    <t>Профиль 180х180х5 ГОСТ 30245-94180/09Г2С-12 ГОСТ 19281-89</t>
  </si>
  <si>
    <t>Профиль 180х180х5</t>
  </si>
  <si>
    <t>Поступление товаров и услуг ЭМЗ00000723 от 29.03.2017 16:53:16</t>
  </si>
  <si>
    <t>Круг 28 ГОСТ 2590-88/Ст45ГОСТ 27772-88</t>
  </si>
  <si>
    <t>Поступление товаров и услуг ЭМЗ00000737 от 29.03.2017 16:53:18</t>
  </si>
  <si>
    <t>Поступление товаров и услуг ЭМЗ00000738 от 29.03.2017 16:53:19</t>
  </si>
  <si>
    <t>Поступление товаров и услуг ЭМЗ00000749 от 30.03.2017 18:49:13</t>
  </si>
  <si>
    <t>Поступление товаров и услуг ЭМЗ00000750 от 30.03.2017 18:49:14</t>
  </si>
  <si>
    <t>Поступление товаров и услуг ЭМЗ00000778 от 31.03.2017 1:00:00</t>
  </si>
  <si>
    <t>Поступление товаров и услуг ЭМЗ00000764 от 31.03.2017 16:15:56</t>
  </si>
  <si>
    <t>Поступление товаров и услуг ЭМЗ00000775 от 02.04.2017 13:41:21</t>
  </si>
  <si>
    <t>Поступление товаров и услуг ЭМЗ00000780 от 03.04.2017 19:29:09</t>
  </si>
  <si>
    <t>Поступление товаров и услуг ЭМЗ00000810 от 05.04.2017 17:50:11</t>
  </si>
  <si>
    <t>Поступление товаров и услуг ЭМЗ00000813 от 05.04.2017 18:14:23</t>
  </si>
  <si>
    <t>Поступление товаров и услуг ЭМЗ00000822 от 06.04.2017 17:42:46</t>
  </si>
  <si>
    <t>Поступление товаров и услуг ЭМЗ00000823 от 06.04.2017 17:52:47</t>
  </si>
  <si>
    <t>Поступление товаров и услуг ЭМЗ00000824 от 06.04.2017 18:05:17</t>
  </si>
  <si>
    <t>ООО"Феррум"</t>
  </si>
  <si>
    <t>Поступление товаров и услуг ЭМЗ00000825 от 06.04.2017 18:20:31</t>
  </si>
  <si>
    <t>Поступление товаров и услуг ЭМЗ00000831 от 06.04.2017 19:03:39</t>
  </si>
  <si>
    <t>Лист ПВ 408 ГОСТ 8706-78/Ст3сп ГОСТ 380-2005</t>
  </si>
  <si>
    <t>Поступление товаров и услуг ЭМЗ00000847 от 07.04.2017 0:00:00</t>
  </si>
  <si>
    <t>Поступление товаров и услуг ЭМЗ00000834 от 07.04.2017 17:01:04</t>
  </si>
  <si>
    <t>Поступление товаров и услуг ЭМЗ00000924 от 10.04.2017 0:00:00</t>
  </si>
  <si>
    <t>Поступление товаров и услуг ЭМЗ00000832 от 12.04.2017 0:00:00</t>
  </si>
  <si>
    <t>Поступление товаров и услуг ЭМЗ00000876 от 12.04.2017 14:35:41</t>
  </si>
  <si>
    <t>Поступление товаров и услуг ЭМЗ00000896 от 13.04.2017 16:03:37</t>
  </si>
  <si>
    <t>Поступление товаров и услуг ЭМЗ00000907 от 13.04.2017 19:45:36</t>
  </si>
  <si>
    <t>Поступление товаров и услуг ЭМЗ00000908 от 13.04.2017 19:45:37</t>
  </si>
  <si>
    <t>Поступление товаров и услуг ЭМЗ00000909 от 13.04.2017 19:45:38</t>
  </si>
  <si>
    <t>Поступление товаров и услуг ЭМЗ00000918 от 14.04.2017 16:02:21</t>
  </si>
  <si>
    <t>Поступление товаров и услуг ЭМЗ00000919 от 14.04.2017 16:02:22</t>
  </si>
  <si>
    <t>Поступление товаров и услуг ЭМЗ00000965 от 17.04.2017 19:12:36</t>
  </si>
  <si>
    <t>Поступление товаров и услуг ЭМЗ00000950 от 18.04.2017 0:00:00</t>
  </si>
  <si>
    <t>Поступление товаров и услуг ЭМЗ00000939 от 18.04.2017 18:31:53</t>
  </si>
  <si>
    <t>Лист 6 ГОСТ 19903-74/Ст3сп ГОСТ 380-2005</t>
  </si>
  <si>
    <t>Поступление товаров и услуг ЭМЗ00000938 от 18.04.2017 18:35:44</t>
  </si>
  <si>
    <t>Арматура АI 14 ГОСТ 5781-82/Ст3сп</t>
  </si>
  <si>
    <t>Поступление товаров и услуг ЭМЗ00000948 от 18.04.2017 18:58:23</t>
  </si>
  <si>
    <t>Поступление товаров и услуг ЭМЗ00000949 от 18.04.2017 18:58:24</t>
  </si>
  <si>
    <t>Поступление товаров и услуг ЭМЗ00000951 от 18.04.2017 18:58:25</t>
  </si>
  <si>
    <t>Поступление товаров и услуг ЭМЗ00000947 от 19.04.2017 14:18:27</t>
  </si>
  <si>
    <t>Лист 4 ГОСТ 19903-74/09Г2С-14 ГОСТ 19281-89</t>
  </si>
  <si>
    <t>Поступление товаров и услуг ЭМЗ00000952 от 19.04.2017 15:39:07</t>
  </si>
  <si>
    <t>Поступление товаров и услуг ЭМЗ00000953 от 19.04.2017 15:46:18</t>
  </si>
  <si>
    <t>Поступление товаров и услуг ЭМЗ00000962 от 19.04.2017 18:34:22</t>
  </si>
  <si>
    <t>Поступление товаров и услуг ЭМЗ00000963 от 19.04.2017 18:34:24</t>
  </si>
  <si>
    <t>Поступление товаров и услуг ЭМЗ00000964 от 19.04.2017 18:34:25</t>
  </si>
  <si>
    <t>Поступление товаров и услуг ЭМЗ00000969 от 20.04.2017 16:52:28</t>
  </si>
  <si>
    <t>Поступление товаров и услуг ЭМЗ00000998 от 20.04.2017 19:37:40</t>
  </si>
  <si>
    <t>Поступление товаров и услуг ЭМЗ00000984 от 21.04.2017 16:50:13</t>
  </si>
  <si>
    <t>Поступление товаров и услуг ЭМЗ00000986 от 21.04.2017 19:09:27</t>
  </si>
  <si>
    <t>Поступление товаров и услуг ЭМЗ00000999 от 23.04.2017 18:53:11</t>
  </si>
  <si>
    <t>Поступление товаров и услуг ЭМЗ00001000 от 24.04.2017 14:39:49</t>
  </si>
  <si>
    <t>Поступление товаров и услуг ЭМЗ00001001 от 24.04.2017 14:39:50</t>
  </si>
  <si>
    <t>Поступление товаров и услуг ЭМЗ00001002 от 24.04.2017 14:39:52</t>
  </si>
  <si>
    <t>Поступление товаров и услуг ЭМЗ00001020 от 25.04.2017 14:51:54</t>
  </si>
  <si>
    <t>Поступление товаров и услуг ЭМЗ00001021 от 25.04.2017 14:58:01</t>
  </si>
  <si>
    <t>Поступление товаров и услуг ЭМЗ00001022 от 25.04.2017 15:30:34</t>
  </si>
  <si>
    <t>Поступление товаров и услуг ЭМЗ00001023 от 25.04.2017 18:10:48</t>
  </si>
  <si>
    <t>Круг 36 ГОСТ 2590-88/09Г2С-12 ГОСТ 19281-89</t>
  </si>
  <si>
    <t>Поступление товаров и услуг ЭМЗ00001062 от 25.04.2017 19:30:13</t>
  </si>
  <si>
    <t>Арматура 12 А500С 11,7 м ГОСТ 52544-2006</t>
  </si>
  <si>
    <t>Арматура 10 А240 11,7 м ГОСТ 5781-82</t>
  </si>
  <si>
    <t>Арматура 10 А500С 11,7 м ст3пс</t>
  </si>
  <si>
    <t>Катанка г/к 6,5 Ст3сп мотки ГОСТ 30136-95</t>
  </si>
  <si>
    <t>Труба 325х5  Ст3 11,7 м  ГОСТ 107091</t>
  </si>
  <si>
    <t>Швеллер 16П ГОСТ 8240-89/Ст3сп ГОСТ 380-2005</t>
  </si>
  <si>
    <t>Поступление товаров и услуг ЭМЗ00001033 от 26.04.2017 19:44:00</t>
  </si>
  <si>
    <t>Поступление товаров и услуг ЭМЗ00001034 от 26.04.2017 19:57:53</t>
  </si>
  <si>
    <t>Поступление товаров и услуг ЭМЗ00001035 от 26.04.2017 19:57:54</t>
  </si>
  <si>
    <t>Поступление товаров и услуг ЭМЗ00001036 от 26.04.2017 19:57:55</t>
  </si>
  <si>
    <t>Поступление товаров и услуг ЭМЗ00001046 от 27.04.2017 15:37:03</t>
  </si>
  <si>
    <t>Поступление товаров и услуг ЭМЗ00001047 от 27.04.2017 15:50:13</t>
  </si>
  <si>
    <t>Поступление товаров и услуг ЭМЗ00001051 от 27.04.2017 18:12:05</t>
  </si>
  <si>
    <t>Поступление товаров и услуг ЭМЗ00001049 от 28.04.2017 15:14:15</t>
  </si>
  <si>
    <t>Поступление товаров и услуг ЭМЗ00001061 от 28.04.2017 16:40:04</t>
  </si>
  <si>
    <t>Круг 36 ГОСТ 2590-88/09Г2С ГОСТ 19281-89</t>
  </si>
  <si>
    <t>Поступление товаров и услуг ЭМЗ00001065 от 28.04.2017 16:40:05</t>
  </si>
  <si>
    <t>Поступление товаров и услуг ЭМЗ00001073 от 02.05.2017 0:00:00</t>
  </si>
  <si>
    <t>Поступление товаров и услуг ЭМЗ00001068 от 02.05.2017 17:10:27</t>
  </si>
  <si>
    <t>Поступление товаров и услуг ЭМЗ00001070 от 03.05.2017 19:26:16</t>
  </si>
  <si>
    <t>Поступление товаров и услуг ЭМЗ00001078 от 04.05.2017 0:00:00</t>
  </si>
  <si>
    <t>Поступление товаров и услуг ЭМЗ00001080 от 04.05.2017 0:00:00</t>
  </si>
  <si>
    <t>Поступление товаров и услуг ЭМЗ00001071 от 04.05.2017 17:20:35</t>
  </si>
  <si>
    <t>Поступление товаров и услуг ЭМЗ00001072 от 04.05.2017 17:37:21</t>
  </si>
  <si>
    <t>Поступление товаров и услуг ЭМЗ00001079 от 04.05.2017 18:58:16</t>
  </si>
  <si>
    <t>Поступление товаров и услуг ЭМЗ00001081 от 04.05.2017 18:58:17</t>
  </si>
  <si>
    <t>Поступление товаров и услуг ЭМЗ00001082 от 04.05.2017 18:58:18</t>
  </si>
  <si>
    <t>Поступление товаров и услуг ЭМЗ00001083 от 05.05.2017 14:24:48</t>
  </si>
  <si>
    <t>Поступление товаров и услуг ЭМЗ00001085 от 05.05.2017 15:15:10</t>
  </si>
  <si>
    <t>Поступление товаров и услуг ЭМЗ00001087 от 05.05.2017 19:30:25</t>
  </si>
  <si>
    <t>Поступление товаров и услуг ЭМЗ00001088 от 05.05.2017 19:30:26</t>
  </si>
  <si>
    <t>Поступление товаров и услуг ЭМЗ00001089 от 06.05.2017 18:47:05</t>
  </si>
  <si>
    <t>Поступление товаров и услуг ЭМЗ00001116 от 10.05.2017 16:43:21</t>
  </si>
  <si>
    <t>Поступление товаров и услуг ЭМЗ00001131 от 12.05.2017 0:00:00</t>
  </si>
  <si>
    <t>ООО "УГМК-Сталь"</t>
  </si>
  <si>
    <t>Поступление товаров и услуг ЭМЗ00001132 от 12.05.2017 0:00:00</t>
  </si>
  <si>
    <t>Поступление товаров и услуг ЭМЗ00001118 от 12.05.2017 17:36:11</t>
  </si>
  <si>
    <t>Поступление товаров и услуг ЭМЗ00001119 от 12.05.2017 17:39:39</t>
  </si>
  <si>
    <t>Поступление товаров и услуг ЭМЗ00001151 от 15.05.2017 0:00:00</t>
  </si>
  <si>
    <t>Поступление товаров и услуг ЭМЗ00001155 от 15.05.2017 0:00:00</t>
  </si>
  <si>
    <t>Поступление товаров и услуг ЭМЗ00001130 от 15.05.2017 16:07:29</t>
  </si>
  <si>
    <t>Поступление товаров и услуг ЭМЗ00001133 от 15.05.2017 16:55:04</t>
  </si>
  <si>
    <t>Поступление товаров и услуг ЭМЗ00001144 от 15.05.2017 19:09:33</t>
  </si>
  <si>
    <t>Поступление товаров и услуг ЭМЗ00001150 от 17.05.2017 16:04:34</t>
  </si>
  <si>
    <t>Лист 3 ГОСТ 19903-74/09Г2С-12  ГОСТ 19281-89</t>
  </si>
  <si>
    <t>Поступление товаров и услуг ЭМЗ00001175 от 19.05.2017 0:00:00</t>
  </si>
  <si>
    <t>Поступление товаров и услуг ЭМЗ00001161 от 19.05.2017 13:54:55</t>
  </si>
  <si>
    <t>Поступление товаров и услуг ЭМЗ00001179 от 22.05.2017 16:46:15</t>
  </si>
  <si>
    <t>Поступление товаров и услуг ЭМЗ00001217 от 23.05.2017 19:07:18</t>
  </si>
  <si>
    <t>Поступление товаров и услуг ЭМЗ00001224 от 25.05.2017 11:56:00</t>
  </si>
  <si>
    <t>Поступление товаров и услуг ЭМЗ00001226 от 25.05.2017 14:43:19</t>
  </si>
  <si>
    <t>Поступление товаров и услуг ЭМЗ00001238 от 25.05.2017 17:29:56</t>
  </si>
  <si>
    <t>Швеллер 22П ГОСТ 8240-89/С345-3 ГОСТ 27772-88</t>
  </si>
  <si>
    <t>Швеллер 22П</t>
  </si>
  <si>
    <t>Поступление товаров и услуг ЭМЗ00001240 от 25.05.2017 17:29:58</t>
  </si>
  <si>
    <t>Швеллер 12У ГОСТ 8240-89/09Г2С-15 ГОСТ 19281-2014</t>
  </si>
  <si>
    <t>Швеллер 12У</t>
  </si>
  <si>
    <t>Поступление товаров и услуг ЭМЗ00001254 от 27.05.2017 0:00:00</t>
  </si>
  <si>
    <t>Поступление товаров и услуг ЭМЗ00001245 от 27.05.2017 10:49:46</t>
  </si>
  <si>
    <t>Поступление товаров и услуг ЭМЗ00001255 от 29.05.2017 11:38:03</t>
  </si>
  <si>
    <t>ООО " ЕвразМеталл Сибирь"</t>
  </si>
  <si>
    <t>Поступление товаров и услуг ЭМЗ00001267 от 29.05.2017 19:20:24</t>
  </si>
  <si>
    <t>Поступление товаров и услуг ЭМЗ00001268 от 30.05.2017 15:33:09</t>
  </si>
  <si>
    <t>Поступление товаров и услуг ЭМЗ00001269 от 30.05.2017 18:04:31</t>
  </si>
  <si>
    <t>Поступление товаров и услуг ЭМЗ00001291 от 30.05.2017 18:04:40</t>
  </si>
  <si>
    <t>Поступление товаров и услуг ЭМЗ00001270 от 31.05.2017 12:56:48</t>
  </si>
  <si>
    <t>Поступление товаров и услуг ЭМЗ00001273 от 31.05.2017 15:43:57</t>
  </si>
  <si>
    <t>Поступление товаров и услуг ЭМЗ00001290 от 01.06.2017 17:03:20</t>
  </si>
  <si>
    <t>Поступление товаров и услуг ЭМЗ00001298 от 06.06.2017 12:34:38</t>
  </si>
  <si>
    <t>Поступление товаров и услуг ЭМЗ00001301 от 07.06.2017 16:03:41</t>
  </si>
  <si>
    <t>Поступление товаров и услуг ЭМЗ00001307 от 07.06.2017 19:20:51</t>
  </si>
  <si>
    <t>Поступление товаров и услуг ЭМЗ00001289 от 08.06.2017 0:00:00</t>
  </si>
  <si>
    <t>Поступление товаров и услуг ЭМЗ00001319 от 09.06.2017 14:14:35</t>
  </si>
  <si>
    <t>Поступление товаров и услуг ЭМЗ00001320 от 09.06.2017 14:17:20</t>
  </si>
  <si>
    <t>Поступление товаров и услуг ЭМЗ00001321 от 09.06.2017 14:17:21</t>
  </si>
  <si>
    <t>Поступление товаров и услуг ЭМЗ00001337 от 09.06.2017 14:17:27</t>
  </si>
  <si>
    <t>Поступление товаров и услуг ЭМЗ00001335 от 13.06.2017 16:18:01</t>
  </si>
  <si>
    <t>Поступление товаров и услуг ЭМЗ00001339 от 13.06.2017 17:10:55</t>
  </si>
  <si>
    <t>Поступление товаров и услуг ЭМЗ00001340 от 13.06.2017 17:10:56</t>
  </si>
  <si>
    <t>Поступление товаров и услуг ЭМЗ00001341 от 13.06.2017 17:10:57</t>
  </si>
  <si>
    <t>Швеллер 20У ГОСТ 8240-89/С345-3 (С255) ГОСТ 27772-88</t>
  </si>
  <si>
    <t>Проволока 5,0/О-Ч ГОСТ3282-74/Ст3сп ГОСТ 380-2005</t>
  </si>
  <si>
    <t>Поступление товаров и услуг ЭМЗ00001343 от 14.06.2017 16:15:27</t>
  </si>
  <si>
    <t>Поступление товаров и услуг ЭМЗ00001361 от 15.06.2017 0:00:00</t>
  </si>
  <si>
    <t>ООО "ТК МетГрупп"</t>
  </si>
  <si>
    <t>Поступление товаров и услуг ЭМЗ00001350 от 15.06.2017 16:41:21</t>
  </si>
  <si>
    <t>Поступление товаров и услуг ЭМЗ00001351 от 15.06.2017 16:41:22</t>
  </si>
  <si>
    <t>Поступление товаров и услуг ЭМЗ00001360 от 16.06.2017 0:00:00</t>
  </si>
  <si>
    <t>Поступление товаров и услуг ЭМЗ00001371 от 16.06.2017 19:06:05</t>
  </si>
  <si>
    <t>Поступление товаров и услуг ЭМЗ00001372 от 16.06.2017 19:06:06</t>
  </si>
  <si>
    <t>Швеллер 14П ГОСТ 8240-89/09Г2С-12 ГОСТ 19281-89</t>
  </si>
  <si>
    <t>Поступление товаров и услуг ЭМЗ00001376 от 16.06.2017 19:06:07</t>
  </si>
  <si>
    <t>Поступление товаров и услуг ЭМЗ00001370 от 18.06.2017 0:00:00</t>
  </si>
  <si>
    <t>Поступление товаров и услуг ЭМЗ00001369 от 18.06.2017 12:00:00</t>
  </si>
  <si>
    <t>Поступление товаров и услуг ЭМЗ00001375 от 18.06.2017 12:00:01</t>
  </si>
  <si>
    <t>Поступление товаров и услуг ЭМЗ00001367 от 19.06.2017 14:37:08</t>
  </si>
  <si>
    <t>Поступление товаров и услуг ЭМЗ00001373 от 19.06.2017 16:16:36</t>
  </si>
  <si>
    <t>Швеллер 16П ГОСТ 8240-89/09Г2С-15 ГОСТ 19281-89</t>
  </si>
  <si>
    <t>Швеллер 16П ГОСТ 8240-89/09Г2С-12 ГОСТ 19281-89</t>
  </si>
  <si>
    <t>Поступление товаров и услуг ЭМЗ00001377 от 20.06.2017 13:50:16</t>
  </si>
  <si>
    <t>Лист ПВ 406 ГОСТ 8706-78/С245 ГОСТ 27772-88</t>
  </si>
  <si>
    <t>Поступление товаров и услуг ЭМЗ00001378 от 20.06.2017 18:26:32</t>
  </si>
  <si>
    <t>Поступление товаров и услуг ЭМЗ00001403 от 21.06.2017 16:45:54</t>
  </si>
  <si>
    <t>Уголок 63х63х5 ГОСТ 8509-86/Ст3пс ГОСТ 380-2005</t>
  </si>
  <si>
    <t>Поступление товаров и услуг ЭМЗ00001406 от 21.06.2017 16:45:55</t>
  </si>
  <si>
    <t>Поступление товаров и услуг ЭМЗ00001421 от 21.06.2017 16:45:56</t>
  </si>
  <si>
    <t>Арматура 10 35ГС</t>
  </si>
  <si>
    <t>Арматура 12 35ГС</t>
  </si>
  <si>
    <t>Поступление товаров и услуг ЭМЗ00001408 от 22.06.2017 16:35:21</t>
  </si>
  <si>
    <t>Поступление товаров и услуг ЭМЗ00001409 от 22.06.2017 17:29:20</t>
  </si>
  <si>
    <t>Поступление товаров и услуг ЭМЗ00001410 от 22.06.2017 17:39:16</t>
  </si>
  <si>
    <t>Поступление товаров и услуг ЭМЗ00001413 от 22.06.2017 19:27:32</t>
  </si>
  <si>
    <t>Поступление товаров и услуг ЭМЗ00001414 от 22.06.2017 19:27:33</t>
  </si>
  <si>
    <t>Поступление товаров и услуг ЭМЗ00001415 от 22.06.2017 19:27:34</t>
  </si>
  <si>
    <t>Поступление товаров и услуг ЭМЗ00001416 от 23.06.2017 14:47:59</t>
  </si>
  <si>
    <t>Поступление товаров и услуг ЭМЗ00001422 от 23.06.2017 15:30:03</t>
  </si>
  <si>
    <t>Полоса г/к 5х40 ст3сп-5 6м ГОСТ 103-2006</t>
  </si>
  <si>
    <t>Поступление товаров и услуг ЭМЗ00001423 от 23.06.2017 15:30:04</t>
  </si>
  <si>
    <t>Поступление товаров и услуг ЭМЗ00001424 от 23.06.2017 15:30:06</t>
  </si>
  <si>
    <t>Поступление товаров и услуг ЭМЗ00001425 от 23.06.2017 15:30:07</t>
  </si>
  <si>
    <t>Поступление товаров и услуг ЭМЗ00001441 от 26.06.2017 0:00:00</t>
  </si>
  <si>
    <t>Поступление товаров и услуг ЭМЗ00001447 от 26.06.2017 0:00:00</t>
  </si>
  <si>
    <t>Труба 159х6 ГОСТ 8732-78/09Г2С-12 ГОСТ 19281-89</t>
  </si>
  <si>
    <t>Труба 219х6 ГОСТ 10705-80/09Г2С-14</t>
  </si>
  <si>
    <t>Поступление товаров и услуг ЭМЗ00001442 от 26.06.2017 19:35:39</t>
  </si>
  <si>
    <t>Поступление товаров и услуг ЭМЗ00001448 от 26.06.2017 19:35:40</t>
  </si>
  <si>
    <t>Поступление товаров и услуг ЭМЗ00001443 от 27.06.2017 14:03:04</t>
  </si>
  <si>
    <t>Поступление товаров и услуг ЭМЗ00001444 от 27.06.2017 19:23:51</t>
  </si>
  <si>
    <t>Поступление товаров и услуг ЭМЗ00001449 от 27.06.2017 19:23:54</t>
  </si>
  <si>
    <t>Поступление товаров и услуг ЭМЗ00001453 от 28.06.2017 0:00:00</t>
  </si>
  <si>
    <t>Поступление товаров и услуг ЭМЗ00001454 от 28.06.2017 14:41:49</t>
  </si>
  <si>
    <t>Поступление товаров и услуг ЭМЗ00001460 от 28.06.2017 17:11:36</t>
  </si>
  <si>
    <t>Поступление товаров и услуг ЭМЗ00001485 от 28.06.2017 17:11:40</t>
  </si>
  <si>
    <t>Поступление товаров и услуг ЭМЗ00001466 от 29.06.2017 16:35:35</t>
  </si>
  <si>
    <t>Поступление товаров и услуг ЭМЗ00001467 от 29.06.2017 16:45:40</t>
  </si>
  <si>
    <t>Поступление товаров и услуг ЭМЗ00001504 от 30.06.2017 18:09:06</t>
  </si>
  <si>
    <t>Поступление товаров и услуг ЭМЗ00001505 от 03.07.2017 0:00:00</t>
  </si>
  <si>
    <t>Поступление товаров и услуг ЭМЗ00001503 от 03.07.2017 16:13:22</t>
  </si>
  <si>
    <t>Поступление товаров и услуг ЭМЗ00001661 от 04.07.2017 18:28:45</t>
  </si>
  <si>
    <t>Поступление товаров и услуг ЭМЗ00001507 от 05.07.2017 14:43:42</t>
  </si>
  <si>
    <t>Лист 4 ГОСТ 19903-74/09Г2С-12 ГОСТ 19281-89</t>
  </si>
  <si>
    <t>Поступление товаров и услуг ЭМЗ00001512 от 05.07.2017 16:37:07</t>
  </si>
  <si>
    <t>Поступление товаров и услуг ЭМЗ00001516 от 06.07.2017 13:20:35</t>
  </si>
  <si>
    <t>Поступление товаров и услуг ЭМЗ00001519 от 06.07.2017 19:02:44</t>
  </si>
  <si>
    <t>Уголок 200х200х20 ГОСТ 8509-86/С345-3 ГОСТ 27772-88</t>
  </si>
  <si>
    <t>Поступление товаров и услуг ЭМЗ00001520 от 06.07.2017 19:02:45</t>
  </si>
  <si>
    <t>Поступление товаров и услуг ЭМЗ00001521 от 06.07.2017 19:02:46</t>
  </si>
  <si>
    <t>Поступление товаров и услуг ЭМЗ00001522 от 06.07.2017 19:02:47</t>
  </si>
  <si>
    <t>Поступление товаров и услуг ЭМЗ00001527 от 06.07.2017 19:02:48</t>
  </si>
  <si>
    <t>Уголок 200х200х14 ГОСТ 8509-93 /09Г2С-15 ГОСТ 19281-89</t>
  </si>
  <si>
    <t>Уголок 200х200х25 ГОСТ 8509-86/09Г2С-15 ГОСТ 19281-89</t>
  </si>
  <si>
    <t>Уголок 200х200х16 ГОСТ 8509-86/09Г2С-15 ГОСТ 19281-89</t>
  </si>
  <si>
    <t>Поступление товаров и услуг ЭМЗ00001524 от 07.07.2017 13:59:39</t>
  </si>
  <si>
    <t>Поступление товаров и услуг ЭМЗ00001536 от 07.07.2017 17:40:09</t>
  </si>
  <si>
    <t>Поступление товаров и услуг ЭМЗ00001559 от 07.07.2017 17:40:15</t>
  </si>
  <si>
    <t>Поступление товаров и услуг ЭМЗ00001561 от 07.07.2017 17:40:17</t>
  </si>
  <si>
    <t>Поступление товаров и услуг ЭМЗ00001533 от 08.07.2017 17:31:25</t>
  </si>
  <si>
    <t>Швеллер 20У ГОСТ 8240-89/С345-4 ГОСТ 27772-88</t>
  </si>
  <si>
    <t>Поступление товаров и услуг ЭМЗ00001563 от 10.07.2017 16:48:44</t>
  </si>
  <si>
    <t>Поступление товаров и услуг ЭМЗ00001566 от 10.07.2017 16:48:45</t>
  </si>
  <si>
    <t>Уголок 90х90х7 ГОСТ 8509-86/Ст3пс ГОСТ 380-2005</t>
  </si>
  <si>
    <t>Поступление товаров и услуг ЭМЗ00001570 от 11.07.2017 14:44:00</t>
  </si>
  <si>
    <t>Поступление товаров и услуг ЭМЗ00001588 от 12.07.2017 19:10:05</t>
  </si>
  <si>
    <t>Поступление товаров и услуг ЭМЗ00001592 от 12.07.2017 19:46:28</t>
  </si>
  <si>
    <t>Поступление товаров и услуг ЭМЗ00001591 от 13.07.2017 16:55:19</t>
  </si>
  <si>
    <t>Поступление товаров и услуг ЭМЗ00001593 от 13.07.2017 16:55:20</t>
  </si>
  <si>
    <t>Поступление товаров и услуг ЭМЗ00001595 от 13.07.2017 16:55:22</t>
  </si>
  <si>
    <t>Уголок 63х63х6 ГОСТ 8509-86/09Г2С-15 ГОСТ 19281-89</t>
  </si>
  <si>
    <t>Поступление товаров и услуг ЭМЗ00001599 от 13.07.2017 16:55:24</t>
  </si>
  <si>
    <t>Поступление товаров и услуг ЭМЗ00001598 от 14.07.2017 18:35:00</t>
  </si>
  <si>
    <t>Поступление товаров и услуг ЭМЗ00001621 от 19.07.2017 15:03:00</t>
  </si>
  <si>
    <t>Поступление товаров и услуг ЭМЗ00001633 от 20.07.2017 12:53:08</t>
  </si>
  <si>
    <t>Поступление товаров и услуг ЭМЗ00001652 от 20.07.2017 17:09:37</t>
  </si>
  <si>
    <t>Поступление товаров и услуг ЭМЗ00001651 от 23.07.2017 18:48:58</t>
  </si>
  <si>
    <t>Поступление товаров и услуг ЭМЗ00001653 от 23.07.2017 18:48:59</t>
  </si>
  <si>
    <t>Поступление товаров и услуг ЭМЗ00001662 от 25.07.2017 13:14:49</t>
  </si>
  <si>
    <t>Поступление товаров и услуг ЭМЗ00001670 от 25.07.2017 19:22:27</t>
  </si>
  <si>
    <t>Поступление товаров и услуг ЭМЗ00001672 от 26.07.2017 11:07:37</t>
  </si>
  <si>
    <t>Поступление товаров и услуг ЭМЗ00001677 от 27.07.2017 14:30:30</t>
  </si>
  <si>
    <t>Поступление товаров и услуг ЭМЗ00001692 от 29.07.2017 16:01:42</t>
  </si>
  <si>
    <t>Поступление товаров и услуг ЭМЗ00001691 от 30.07.2017 11:37:56</t>
  </si>
  <si>
    <t>Поступление товаров и услуг ЭМЗ00001699 от 31.07.2017 13:44:40</t>
  </si>
  <si>
    <t>Поступление товаров и услуг ЭМЗ00001728 от 03.08.2017 14:28:59</t>
  </si>
  <si>
    <t>Поступление товаров и услуг ЭМЗ00001739 от 04.08.2017 13:25:02</t>
  </si>
  <si>
    <t>Поступление товаров и услуг ЭМЗ00001740 от 04.08.2017 19:22:54</t>
  </si>
  <si>
    <t>Поступление товаров и услуг ЭМЗ00001742 от 07.08.2017 13:10:06</t>
  </si>
  <si>
    <t>Поступление товаров и услуг ЭМЗ00001760 от 08.08.2017 14:24:32</t>
  </si>
  <si>
    <t>Поступление товаров и услуг ЭМЗ00001761 от 08.08.2017 19:08:00</t>
  </si>
  <si>
    <t>Поступление товаров и услуг ЭМЗ00001762 от 08.08.2017 19:08:01</t>
  </si>
  <si>
    <t>Поступление товаров и услуг ЭМЗ00001763 от 08.08.2017 19:08:02</t>
  </si>
  <si>
    <t>Поступление товаров и услуг ЭМЗ00001764 от 09.08.2017 11:56:34</t>
  </si>
  <si>
    <t>Поступление товаров и услуг ЭМЗ00001772 от 09.08.2017 19:45:48</t>
  </si>
  <si>
    <t>Поступление товаров и услуг ЭМЗ00001773 от 09.08.2017 19:51:20</t>
  </si>
  <si>
    <t>Поступление товаров и услуг ЭМЗ00001775 от 10.08.2017 0:00:00</t>
  </si>
  <si>
    <t>Поступление товаров и услуг ЭМЗ00001774 от 10.08.2017 16:31:56</t>
  </si>
  <si>
    <t>Поступление товаров и услуг ЭМЗ00001788 от 11.08.2017 0:00:00</t>
  </si>
  <si>
    <t>Поступление товаров и услуг ЭМЗ00001777 от 11.08.2017 13:54:32</t>
  </si>
  <si>
    <t>Поступление товаров и услуг ЭМЗ00001781 от 11.08.2017 17:19:47</t>
  </si>
  <si>
    <t>Поступление товаров и услуг ЭМЗ00001789 от 11.08.2017 18:02:49</t>
  </si>
  <si>
    <t>Поступление товаров и услуг ЭМЗ00001790 от 11.08.2017 18:02:50</t>
  </si>
  <si>
    <t>Поступление товаров и услуг ЭМЗ00001799 от 14.08.2017 19:04:48</t>
  </si>
  <si>
    <t>Поступление товаров и услуг ЭМЗ00001806 от 15.08.2017 18:50:16</t>
  </si>
  <si>
    <t>Поступление товаров и услуг ЭМЗ00001807 от 15.08.2017 18:50:17</t>
  </si>
  <si>
    <t>Поступление товаров и услуг ЭМЗ00001808 от 15.08.2017 18:50:18</t>
  </si>
  <si>
    <t>Поступление товаров и услуг ЭМЗ00001826 от 16.08.2017 19:33:00</t>
  </si>
  <si>
    <t>Поступление товаров и услуг ЭМЗ00001827 от 16.08.2017 19:33:01</t>
  </si>
  <si>
    <t>Поступление товаров и услуг ЭМЗ00001824 от 18.08.2017 15:10:41</t>
  </si>
  <si>
    <t>Поступление товаров и услуг ЭМЗ00001828 от 18.08.2017 16:54:38</t>
  </si>
  <si>
    <t>Поступление товаров и услуг ЭМЗ00001835 от 18.08.2017 16:54:42</t>
  </si>
  <si>
    <t>Поступление товаров и услуг ЭМЗ00001836 от 18.08.2017 16:54:43</t>
  </si>
  <si>
    <t>Поступление товаров и услуг ЭМЗ00001847 от 21.08.2017 17:26:39</t>
  </si>
  <si>
    <t>Поступление товаров и услуг ЭМЗ00001886 от 24.08.2017 20:43:22</t>
  </si>
  <si>
    <t>Поступление товаров и услуг ЭМЗ00001909 от 25.08.2017 15:33:51</t>
  </si>
  <si>
    <t>Поступление товаров и услуг ЭМЗ00001911 от 25.08.2017 15:37:25</t>
  </si>
  <si>
    <t>Поступление товаров и услуг ЭМЗ00001915 от 25.08.2017 18:08:19</t>
  </si>
  <si>
    <t>Поступление товаров и услуг ЭМЗ00001916 от 25.08.2017 18:22:48</t>
  </si>
  <si>
    <t>Поступление товаров и услуг ЭМЗ00001920 от 25.08.2017 18:55:55</t>
  </si>
  <si>
    <t>Поступление товаров и услуг ЭМЗ00001929 от 28.08.2017 0:00:00</t>
  </si>
  <si>
    <t>Поступление товаров и услуг ЭМЗ00001930 от 28.08.2017 0:00:00</t>
  </si>
  <si>
    <t>Поступление товаров и услуг ЭМЗ00001925 от 28.08.2017 14:03:57</t>
  </si>
  <si>
    <t>Проволока ТО 2 ГОСТ 3282-74</t>
  </si>
  <si>
    <t>Поступление товаров и услуг ЭМЗ00001931 от 28.08.2017 18:57:52</t>
  </si>
  <si>
    <t>Поступление товаров и услуг ЭМЗ00001938 от 29.08.2017 17:37:47</t>
  </si>
  <si>
    <t>Поступление товаров и услуг ЭМЗ00001939 от 29.08.2017 17:37:48</t>
  </si>
  <si>
    <t>Поступление товаров и услуг ЭМЗ00001954 от 31.08.2017 0:00:00</t>
  </si>
  <si>
    <t>Поступление товаров и услуг ЭМЗ00001956 от 31.08.2017 0:00:00</t>
  </si>
  <si>
    <t>Поступление товаров и услуг ЭМЗ00001971 от 31.08.2017 0:00:00</t>
  </si>
  <si>
    <t>Поступление товаров и услуг ЭМЗ00001948 от 31.08.2017 15:59:13</t>
  </si>
  <si>
    <t>Поступление товаров и услуг ЭМЗ00001951 от 31.08.2017 19:12:37</t>
  </si>
  <si>
    <t>Поступление товаров и услуг ЭМЗ00001952 от 31.08.2017 19:12:38</t>
  </si>
  <si>
    <t>Поступление товаров и услуг ЭМЗ00001959 от 31.08.2017 19:12:39</t>
  </si>
  <si>
    <t>Поступление товаров и услуг ЭМЗ00001953 от 01.09.2017 0:00:00</t>
  </si>
  <si>
    <t>Поступление товаров и услуг ЭМЗ00001966 от 01.09.2017 0:00:04</t>
  </si>
  <si>
    <t>Поступление товаров и услуг ЭМЗ00001955 от 01.09.2017 11:12:03</t>
  </si>
  <si>
    <t>Поступление товаров и услуг ЭМЗ00001958 от 01.09.2017 12:48:40</t>
  </si>
  <si>
    <t>Поступление товаров и услуг ЭМЗ00001960 от 01.09.2017 19:51:11</t>
  </si>
  <si>
    <t>Поступление товаров и услуг ЭМЗ00001961 от 01.09.2017 19:51:12</t>
  </si>
  <si>
    <t>Поступление товаров и услуг ЭМЗ00001967 от 01.09.2017 19:51:17</t>
  </si>
  <si>
    <t>Поступление товаров и услуг ЭМЗ00001972 от 04.09.2017 16:03:24</t>
  </si>
  <si>
    <t>Поступление товаров и услуг ЭМЗ00001993 от 05.09.2017 16:57:03</t>
  </si>
  <si>
    <t>Круг 100 09Г2С (ГОСТ 19281-2014)</t>
  </si>
  <si>
    <t>Поступление товаров и услуг ЭМЗ00001987 от 06.09.2017 0:00:00</t>
  </si>
  <si>
    <t>Поступление товаров и услуг ЭМЗ00001992 от 06.09.2017 16:53:34</t>
  </si>
  <si>
    <t>Уголок 160х160х16 (С345 6-св 12000 (ГОСТ 27772-2015))</t>
  </si>
  <si>
    <t>Уголок 140х140х9 ГОСТ 8509-86/С345-3 ГОСТ 27772-88</t>
  </si>
  <si>
    <t>Поступление товаров и услуг ЭМЗ00002005 от 07.09.2017 8:00:00</t>
  </si>
  <si>
    <t>Поступление товаров и услуг ЭМЗ00001994 от 07.09.2017 19:24:31</t>
  </si>
  <si>
    <t>Поступление товаров и услуг ЭМЗ00002010 от 08.09.2017 15:46:49</t>
  </si>
  <si>
    <t>Поступление товаров и услуг ЭМЗ00002012 от 08.09.2017 16:02:48</t>
  </si>
  <si>
    <t>Поступление товаров и услуг ЭМЗ00002011 от 08.09.2017 16:06:58</t>
  </si>
  <si>
    <t>Поступление товаров и услуг ЭМЗ00002013 от 08.09.2017 18:21:07</t>
  </si>
  <si>
    <t>Поступление товаров и услуг ЭМЗ00002021 от 08.09.2017 18:21:13</t>
  </si>
  <si>
    <t>Поступление товаров и услуг ЭМЗ00002027 от 08.09.2017 18:21:15</t>
  </si>
  <si>
    <t>Поступление товаров и услуг ЭМЗ00002006 от 11.09.2017 0:00:00</t>
  </si>
  <si>
    <t>Поступление товаров и услуг ЭМЗ00002036 от 11.09.2017 13:00:00</t>
  </si>
  <si>
    <t>Поступление товаров и услуг ЭМЗ00002028 от 11.09.2017 16:01:56</t>
  </si>
  <si>
    <t>Поступление товаров и услуг ЭМЗ00002032 от 11.09.2017 16:48:26</t>
  </si>
  <si>
    <t>Поступление товаров и услуг ЭМЗ00002033 от 11.09.2017 16:48:27</t>
  </si>
  <si>
    <t>Поступление товаров и услуг ЭМЗ00002055 от 14.09.2017 8:54:48</t>
  </si>
  <si>
    <t>Поступление товаров и услуг ЭМЗ00002062 от 14.09.2017 15:53:39</t>
  </si>
  <si>
    <t>Поступление товаров и услуг ЭМЗ00002063 от 14.09.2017 16:02:38</t>
  </si>
  <si>
    <t>Поступление товаров и услуг ЭМЗ00002056 от 15.09.2017 0:00:00</t>
  </si>
  <si>
    <t>Поступление товаров и услуг ЭМЗ00002067 от 15.09.2017 0:00:00</t>
  </si>
  <si>
    <t>Поступление товаров и услуг ЭМЗ00002070 от 15.09.2017 15:50:58</t>
  </si>
  <si>
    <t>Поступление товаров и услуг ЭМЗ00002072 от 15.09.2017 19:14:17</t>
  </si>
  <si>
    <t>Поступление товаров и услуг ЭМЗ00002077 от 15.09.2017 19:39:17</t>
  </si>
  <si>
    <t>Поступление товаров и услуг ЭМЗ00002087 от 18.09.2017 10:32:01</t>
  </si>
  <si>
    <t>Поступление товаров и услуг ЭМЗ00002078 от 18.09.2017 13:19:48</t>
  </si>
  <si>
    <t>Поступление товаров и услуг ЭМЗ00002081 от 18.09.2017 16:01:21</t>
  </si>
  <si>
    <t>Поступление товаров и услуг ЭМЗ00002115 от 19.09.2017 19:08:08</t>
  </si>
  <si>
    <t>Поступление товаров и услуг ЭМЗ00002103 от 20.09.2017 11:00:00</t>
  </si>
  <si>
    <t>Поступление товаров и услуг ЭМЗ00002121 от 20.09.2017 19:27:08</t>
  </si>
  <si>
    <t>Поступление товаров и услуг ЭМЗ00002116 от 21.09.2017 15:12:36</t>
  </si>
  <si>
    <t>Поступление товаров и услуг ЭМЗ00002119 от 21.09.2017 16:53:53</t>
  </si>
  <si>
    <t>Поступление товаров и услуг ЭМЗ00002120 от 21.09.2017 17:02:10</t>
  </si>
  <si>
    <t>Поступление товаров и услуг ЭМЗ00002122 от 21.09.2017 20:11:42</t>
  </si>
  <si>
    <t>Поступление товаров и услуг ЭМЗ00002129 от 23.09.2017 10:04:31</t>
  </si>
  <si>
    <t>Поступление товаров и услуг ЭМЗ00002132 от 25.09.2017 16:33:45</t>
  </si>
  <si>
    <t>Уголок 110х110х7 ГОСТ 8509-86/С345-3 ГОСТ 27772-88</t>
  </si>
  <si>
    <t>Поступление товаров и услуг ЭМЗ00002142 от 25.09.2017 16:50:00</t>
  </si>
  <si>
    <t>Поступление товаров и услуг ЭМЗ00002143 от 27.09.2017 13:57:18</t>
  </si>
  <si>
    <t>Поступление товаров и услуг ЭМЗ00002147 от 27.09.2017 19:15:57</t>
  </si>
  <si>
    <t>Поступление товаров и услуг ЭМЗ00002149 от 27.09.2017 19:30:04</t>
  </si>
  <si>
    <t>Поступление товаров и услуг ЭМЗ00002152 от 28.09.2017 15:44:04</t>
  </si>
  <si>
    <t>Уголок 90х90х7 ГОСТ 8509-86/С345-4 ГОСТ 27772-88</t>
  </si>
  <si>
    <t>Поступление товаров и услуг ЭМЗ00002151 от 28.09.2017 15:44:11</t>
  </si>
  <si>
    <t>Уголок 70х70х6 ГОСТ 8509-86/С345-4 ГОСТ 27772-88</t>
  </si>
  <si>
    <t>Поступление товаров и услуг ЭМЗ00002153 от 28.09.2017 16:34:33</t>
  </si>
  <si>
    <t>Поступление товаров и услуг ЭМЗ00002154 от 28.09.2017 16:50:03</t>
  </si>
  <si>
    <t>Уголок 63х63х5 ГОСТ 8509-86/С345-4 ГОСТ 27772-88</t>
  </si>
  <si>
    <t>Поступление товаров и услуг ЭМЗ00002155 от 28.09.2017 16:56:20</t>
  </si>
  <si>
    <t>Поступление товаров и услуг ЭМЗ00002156 от 28.09.2017 17:01:07</t>
  </si>
  <si>
    <t>Поступление товаров и услуг ЭМЗ00002162 от 28.09.2017 17:01:12</t>
  </si>
  <si>
    <t>Уголок 125х125х8 ГОСТ 8509-86/С345-4 ГОСТ 27772-88</t>
  </si>
  <si>
    <t>Поступление товаров и услуг ЭМЗ00002163 от 29.09.2017 15:39:42</t>
  </si>
  <si>
    <t>Уголок 80х80х6 ГОСТ 8509-86/С345-4 ГОСТ 27772-88</t>
  </si>
  <si>
    <t>Уголок 40х40х4 ГОСТ 8509-86/С345-4 ГОСТ 27772-88</t>
  </si>
  <si>
    <t>Поступление товаров и услуг ЭМЗ00002164 от 29.09.2017 15:46:03</t>
  </si>
  <si>
    <t>Уголок 90х90х6 ГОСТ 8509-86/С345-4 ГОСТ 27772-88</t>
  </si>
  <si>
    <t>Поступление товаров и услуг ЭМЗ00002165 от 29.09.2017 15:48:54</t>
  </si>
  <si>
    <t>Поступление товаров и услуг ЭМЗ00002173 от 29.09.2017 15:50:46</t>
  </si>
  <si>
    <t>Поступление товаров и услуг ЭМЗ00002174 от 29.09.2017 15:50:47</t>
  </si>
  <si>
    <t>Поступление товаров и услуг ЭМЗ00002178 от 02.10.2017 15:29:29</t>
  </si>
  <si>
    <t>Лист 4 ГОСТ 19903-74/С345-4 ГОСТ 27772-88</t>
  </si>
  <si>
    <t>Поступление товаров и услуг ЭМЗ00002185 от 02.10.2017 16:30:19</t>
  </si>
  <si>
    <t>Лист 10 ГОСТ 19903-74/С345-4 ГОСТ 27772-88</t>
  </si>
  <si>
    <t>Поступление товаров и услуг ЭМЗ00002189 от 03.10.2017 14:20:26</t>
  </si>
  <si>
    <t>Уголок 50х50х4 ГОСТ 8509-86/С345-3 ГОСТ 27772-88</t>
  </si>
  <si>
    <t>Поступление товаров и услуг ЭМЗ00002196 от 04.10.2017 13:22:40</t>
  </si>
  <si>
    <t>Лист 8 ГОСТ 19903-74/С345-4 ГОСТ 27772-88</t>
  </si>
  <si>
    <t>Поступление товаров и услуг ЭМЗ00002197 от 04.10.2017 13:29:40</t>
  </si>
  <si>
    <t>Поступление товаров и услуг ЭМЗ00002210 от 04.10.2017 15:34:06</t>
  </si>
  <si>
    <t>Лист 6 ГОСТ 19903-74/С345-4 ГОСТ 27772-88</t>
  </si>
  <si>
    <t>Поступление товаров и услуг ЭМЗ00002211 от 04.10.2017 15:59:15</t>
  </si>
  <si>
    <t>Уголок 100х100х8 ГОСТ 8509-86/С345-4 ГОСТ 27772-88</t>
  </si>
  <si>
    <t>Поступление товаров и услуг ЭМЗ00002228 от 05.10.2017 15:05:08</t>
  </si>
  <si>
    <t>Поступление товаров и услуг ЭМЗ00002225 от 05.10.2017 16:39:16</t>
  </si>
  <si>
    <t>Поступление товаров и услуг ЭМЗ00002232 от 06.10.2017 15:43:23</t>
  </si>
  <si>
    <t>Уголок 125х125х10 ГОСТ 8509-86/С345-4 ГОСТ 27772-88</t>
  </si>
  <si>
    <t>Поступление товаров и услуг ЭМЗ00002235 от 06.10.2017 18:41:00</t>
  </si>
  <si>
    <t>Поступление товаров и услуг ЭМЗ00002233 от 06.10.2017 19:00:11</t>
  </si>
  <si>
    <t>Поступление товаров и услуг ЭМЗ00002234 от 09.10.2017 10:16:01</t>
  </si>
  <si>
    <t>Лист 20 ГОСТ 19903-74/С345-4 ГОСТ 27772-88</t>
  </si>
  <si>
    <t>Поступление товаров и услуг ЭМЗ00002246 от 09.10.2017 15:56:02</t>
  </si>
  <si>
    <t>Поступление товаров и услуг ЭМЗ00002252 от 09.10.2017 18:19:18</t>
  </si>
  <si>
    <t>Поступление товаров и услуг ЭМЗ00002273 от 11.10.2017 12:05:59</t>
  </si>
  <si>
    <t>Поступление товаров и услуг ЭМЗ00002281 от 11.10.2017 14:00:00</t>
  </si>
  <si>
    <t>Поступление товаров и услуг ЭМЗ00002270 от 11.10.2017 17:01:59</t>
  </si>
  <si>
    <t>Круг 36 ГОСТ 2590-88/С345 ГОСТ 27772-88</t>
  </si>
  <si>
    <t>Круг 36</t>
  </si>
  <si>
    <t>Круг 48 ГОСТ 2590-88/С345 ГОСТ 27772-88</t>
  </si>
  <si>
    <t>Круг 48</t>
  </si>
  <si>
    <t>Круг 40 ГОСТ 2590-88/С345 ГОСТ 27772-88</t>
  </si>
  <si>
    <t>Круг 40</t>
  </si>
  <si>
    <t>Круг 16 ГОСТ 2590-88/С345-3 ГОСТ 27772-88</t>
  </si>
  <si>
    <t>Поступление товаров и услуг ЭМЗ00002271 от 11.10.2017 17:02:00</t>
  </si>
  <si>
    <t>Поступление товаров и услуг ЭМЗ00002272 от 11.10.2017 17:02:01</t>
  </si>
  <si>
    <t>Поступление товаров и услуг ЭМЗ00002297 от 12.10.2017 14:00:00</t>
  </si>
  <si>
    <t>Поступление товаров и услуг ЭМЗ00002282 от 12.10.2017 14:40:00</t>
  </si>
  <si>
    <t>Уголок 32х32х4 ГОСТ 8509-86/С345-3 ГОСТ 27772-88</t>
  </si>
  <si>
    <t>Поступление товаров и услуг ЭМЗ00002284 от 12.10.2017 19:45:17</t>
  </si>
  <si>
    <t>Поступление товаров и услуг ЭМЗ00002298 от 13.10.2017 16:25:20</t>
  </si>
  <si>
    <t>"МеталлоЦентр Титан" ПКФ ООО</t>
  </si>
  <si>
    <t>Труба 720х10 ГОСТ 10704-91/С345-3 ГОСТ 27772-88</t>
  </si>
  <si>
    <t>Поступление товаров и услуг ЭМЗ00002299 от 13.10.2017 16:25:21</t>
  </si>
  <si>
    <t>Поступление товаров и услуг ЭМЗ00002300 от 13.10.2017 16:25:22</t>
  </si>
  <si>
    <t>Уголок 50х50х5 ГОСТ 8509-86/С345-4 ГОСТ 27772-88</t>
  </si>
  <si>
    <t>Поступление товаров и услуг ЭМЗ00002307 от 13.10.2017 16:25:24</t>
  </si>
  <si>
    <t>Поступление товаров и услуг ЭМЗ00002308 от 13.10.2017 16:25:25</t>
  </si>
  <si>
    <t>Поступление товаров и услуг ЭМЗ00002319 от 16.10.2017 16:45:33</t>
  </si>
  <si>
    <t>Поступление товаров и услуг ЭМЗ00002325 от 16.10.2017 18:43:13</t>
  </si>
  <si>
    <t>Круг 50 ГОСТ 2590-88/Ст40Х</t>
  </si>
  <si>
    <t>Поступление товаров и услуг ЭМЗ00002332 от 17.10.2017 14:50:46</t>
  </si>
  <si>
    <t>Поступление товаров и услуг ЭМЗ00002331 от 17.10.2017 14:53:11</t>
  </si>
  <si>
    <t>Поступление товаров и услуг ЭМЗ00002334 от 17.10.2017 19:26:58</t>
  </si>
  <si>
    <t>Поступление товаров и услуг ЭМЗ00002335 от 18.10.2017 13:23:53</t>
  </si>
  <si>
    <t>"Металлокомплект-М", АО</t>
  </si>
  <si>
    <t>Поступление товаров и услуг ЭМЗ00002336 от 18.10.2017 15:56:32</t>
  </si>
  <si>
    <t>Поступление товаров и услуг ЭМЗ00002337 от 18.10.2017 19:43:23</t>
  </si>
  <si>
    <t>"Интертехстрой", ООО</t>
  </si>
  <si>
    <t>Поступление товаров и услуг ЭМЗ00002352 от 18.10.2017 20:55:19</t>
  </si>
  <si>
    <t>Поступление товаров и услуг ЭМЗ00002365 от 21.10.2017 17:39:17</t>
  </si>
  <si>
    <t>Поступление товаров и услуг ЭМЗ00002383 от 22.10.2017 17:52:54</t>
  </si>
  <si>
    <t>Поступление товаров и услуг ЭМЗ00002369 от 23.10.2017 10:10:00</t>
  </si>
  <si>
    <t>Уголок 35х35х4 ГОСТ 8509-86/С345-3 ГОСТ 27772-88</t>
  </si>
  <si>
    <t>Уголок 140х140х10 ГОСТ 8509-86/С345-3 ГОСТ 27772-88</t>
  </si>
  <si>
    <t>Поступление товаров и услуг ЭМЗ00002366 от 23.10.2017 14:26:08</t>
  </si>
  <si>
    <t>Поступление товаров и услуг ЭМЗ00002371 от 23.10.2017 19:57:52</t>
  </si>
  <si>
    <t>Поступление товаров и услуг ЭМЗ00002403 от 23.10.2017 19:57:59</t>
  </si>
  <si>
    <t>Поступление товаров и услуг ЭМЗ00002378 от 24.10.2017 18:58:16</t>
  </si>
  <si>
    <t>Поступление товаров и услуг ЭМЗ00002379 от 24.10.2017 18:58:17</t>
  </si>
  <si>
    <t>Поступление товаров и услуг ЭМЗ00002382 от 24.10.2017 18:58:18</t>
  </si>
  <si>
    <t>Поступление товаров и услуг ЭМЗ00002392 от 24.10.2017 19:02:16</t>
  </si>
  <si>
    <t>Поступление товаров и услуг ЭМЗ00002503 от 24.10.2017 19:56:03</t>
  </si>
  <si>
    <t>Уголок 110х110х7 ГОСТ 8509-86/С345-4 ГОСТ 27772-88</t>
  </si>
  <si>
    <t>Поступление товаров и услуг ЭМЗ00002504 от 24.10.2017 19:56:04</t>
  </si>
  <si>
    <t>Поступление товаров и услуг ЭМЗ00002404 от 25.10.2017 18:52:47</t>
  </si>
  <si>
    <t>Поступление товаров и услуг ЭМЗ00002405 от 25.10.2017 18:52:48</t>
  </si>
  <si>
    <t>Поступление товаров и услуг ЭМЗ00002437 от 26.10.2017 19:55:45</t>
  </si>
  <si>
    <t>Поступление товаров и услуг ЭМЗ00002436 от 27.10.2017 19:41:13</t>
  </si>
  <si>
    <t>Поступление товаров и услуг ЭМЗ00002438 от 28.10.2017 13:42:20</t>
  </si>
  <si>
    <t>Поступление товаров и услуг ЭМЗ00002948 от 29.10.2017 13:26:14</t>
  </si>
  <si>
    <t>ЗСМЗ ООО</t>
  </si>
  <si>
    <t>Двутавр 12Б1  СТО АСМЧ 20-93/Ст3сп ГОСТ 380-2005</t>
  </si>
  <si>
    <t>Уголок 70х70х6 ГОСТ 8509-86/Ст3пс ГОСТ 380-2005</t>
  </si>
  <si>
    <t>Шина АД31Т</t>
  </si>
  <si>
    <t>Прокат ГЦ 1,5х1250х2500 ГОСТ Р 52246-2004</t>
  </si>
  <si>
    <t>Труба 40х25 ГОСТ 8645-68/С345-3 ГОСТ 27772-88</t>
  </si>
  <si>
    <t>Труба квадратная 20х20х2  ГОСТ 8639-82/Ст3 ГОСТ 380-2005</t>
  </si>
  <si>
    <t>Круг 14 ГОСТ 2590-88/Ст3сп ГОСТ 380-2005</t>
  </si>
  <si>
    <t>Швеллер 8П ГОСТ 8240-89/Ст3сп ГОСТ 380-2005</t>
  </si>
  <si>
    <t>Швеллер 10П ГОСТ 8240-89/Ст3сп ГОСТ 380-2005</t>
  </si>
  <si>
    <t>Поступление товаров и услуг ЭМЗ00002439 от 30.10.2017 13:50:08</t>
  </si>
  <si>
    <t>Поступление товаров и услуг ЭМЗ00002465 от 31.10.2017 15:14:59</t>
  </si>
  <si>
    <t>Поступление товаров и услуг ЭМЗ00002466 от 31.10.2017 15:30:54</t>
  </si>
  <si>
    <t>Поступление товаров и услуг ЭМЗ00002469 от 31.10.2017 17:54:37</t>
  </si>
  <si>
    <t>Лист ПВ 406 ГОСТ 8706-78/Ст3 ГОСТ 380-71</t>
  </si>
  <si>
    <t>Лист ГЦ 1,5х1250х2500 ГОСТ Р 52246-2004/С345-3 ГОСТ 27772-88</t>
  </si>
  <si>
    <t>Поступление товаров и услуг ЭМЗ00002502 от 31.10.2017 19:56:14</t>
  </si>
  <si>
    <t>Поступление товаров и услуг ЭМЗ00002485 от 01.11.2017 19:28:55</t>
  </si>
  <si>
    <t>Поступление товаров и услуг ЭМЗ00002483 от 02.11.2017 14:41:59</t>
  </si>
  <si>
    <t>Труба прямоугольная 40х25х2  ГОСТ 8645-68/Ст3 ГОСТ 380-2005</t>
  </si>
  <si>
    <t>Поступление товаров и услуг ЭМЗ00002484 от 02.11.2017 19:49:27</t>
  </si>
  <si>
    <t>Поступление товаров и услуг ЭМЗ00002531 от 02.11.2017 19:49:30</t>
  </si>
  <si>
    <t>Поступление товаров и услуг ЭМЗ00002490 от 03.11.2017 17:09:00</t>
  </si>
  <si>
    <t>Круг 36 ГОСТ 2590-88/С345-3 ГОСТ 27772-88</t>
  </si>
  <si>
    <t>Круг 60 ГОСТ 2590-88/С345-3 ГОСТ 27772-88</t>
  </si>
  <si>
    <t>Круг 60</t>
  </si>
  <si>
    <t>Двутавр 30 Б2  СТО АСМЧ 20-93/С345-3 ГОСТ 27772-88</t>
  </si>
  <si>
    <t>Круг 42 ГОСТ 2590-88/С345-3 ГОСТ 27772-88</t>
  </si>
  <si>
    <t>Круг 42</t>
  </si>
  <si>
    <t>Поступление товаров и услуг ЭМЗ00002486 от 03.11.2017 17:34:44</t>
  </si>
  <si>
    <t>Поступление товаров и услуг ЭМЗ00002487 от 03.11.2017 17:34:45</t>
  </si>
  <si>
    <t>Поступление товаров и услуг ЭМЗ00002489 от 03.11.2017 17:34:47</t>
  </si>
  <si>
    <t>Поступление товаров и услуг ЭМЗ00002501 от 03.11.2017 17:34:55</t>
  </si>
  <si>
    <t>Поступление товаров и услуг ЭМЗ00002505 от 07.11.2017 16:49:55</t>
  </si>
  <si>
    <t>Поступление товаров и услуг ЭМЗ00002488 от 07.11.2017 17:34:46</t>
  </si>
  <si>
    <t>Поступление товаров и услуг ЭМЗ00002514 от 08.11.2017 19:21:38</t>
  </si>
  <si>
    <t>Поступление товаров и услуг ЭМЗ00002521 от 08.11.2017 19:21:44</t>
  </si>
  <si>
    <t>Поступление товаров и услуг ЭМЗ00002549 от 08.11.2017 19:21:47</t>
  </si>
  <si>
    <t>Поступление товаров и услуг ЭМЗ00002525 от 09.11.2017 19:07:32</t>
  </si>
  <si>
    <t>Лист 2,5 ГОСТ 19903-74/Ст3сп ГОСТ 380-2005</t>
  </si>
  <si>
    <t>Поступление товаров и услуг ЭМЗ00002550 от 09.11.2017 19:07:36</t>
  </si>
  <si>
    <t>Поступление товаров и услуг ЭМЗ00002551 от 09.11.2017 19:07:37</t>
  </si>
  <si>
    <t>Швеллер 12П ГОСТ 8240-89/С345-3 ГОСТ 27772-88</t>
  </si>
  <si>
    <t>Швеллер 12П</t>
  </si>
  <si>
    <t>Поступление товаров и услуг ЭМЗ00002552 от 09.11.2017 19:07:38</t>
  </si>
  <si>
    <t>Труба 25х3,2 ГОСТ 3262-78/С345-3 ГОСТ 27772-88</t>
  </si>
  <si>
    <t>Поступление товаров и услуг ЭМЗ00002546 от 11.11.2017 18:40:46</t>
  </si>
  <si>
    <t>Уголок 140х140х12 ГОСТ 8509-86/С345-3 ГОСТ 27772-88</t>
  </si>
  <si>
    <t>Поступление товаров и услуг ЭМЗ00002547 от 11.11.2017 18:40:47</t>
  </si>
  <si>
    <t>Швеллер 8П ГОСТ 8240-89/С345-3 ГОСТ 27772-88</t>
  </si>
  <si>
    <t>Поступление товаров и услуг ЭМЗ00002548 от 11.11.2017 18:40:48</t>
  </si>
  <si>
    <t>Уголок 140х140х10 ГОСТ 8509-86/С345-4 ГОСТ 27772-88</t>
  </si>
  <si>
    <t>Поступление товаров и услуг ЭМЗ00002554 от 12.11.2017 12:00:01</t>
  </si>
  <si>
    <t>Труба 73х8 ГОСТ 8732-78/ 09Г2С ГОСТ 19281-89</t>
  </si>
  <si>
    <t>Поступление товаров и услуг ЭМЗ00002555 от 13.11.2017 14:08:22</t>
  </si>
  <si>
    <t>Профиль 140х140х8 ГОСТ 30245-2003/С345-3 ГОСТ 27772-88</t>
  </si>
  <si>
    <t>Поступление товаров и услуг ЭМЗ00002553 от 13.11.2017 16:57:13</t>
  </si>
  <si>
    <t>Поступление товаров и услуг ЭМЗ00002569 от 13.11.2017 18:19:44</t>
  </si>
  <si>
    <t>Поступление товаров и услуг ЭМЗ00002570 от 14.11.2017 17:26:29</t>
  </si>
  <si>
    <t>Уголок 50х50х4 ГОСТ 8509-86/С345-4 ГОСТ 27772-88</t>
  </si>
  <si>
    <t>Поступление товаров и услуг ЭМЗ00002576 от 14.11.2017 17:50:32</t>
  </si>
  <si>
    <t>Шина АД31Т 5х50х4000 ГОСТ 15176-89/АД31Т</t>
  </si>
  <si>
    <t>Шина АД31Т 10х60х4000 ГОСТ 15176-89/АД31Т</t>
  </si>
  <si>
    <t>Шина ШМТ 10х60 ГОСТ 434-78/Медь</t>
  </si>
  <si>
    <t>Поступление товаров и услуг ЭМЗ00002582 от 14.11.2017 17:50:37</t>
  </si>
  <si>
    <t>Труба квадратная 40х40х2  ГОСТ 8639-82/С245 ГОСТ27772-88</t>
  </si>
  <si>
    <t>Труба квадратная 60х60х3  ГОСТ 8639-82/С245 ГОСТ27772-88</t>
  </si>
  <si>
    <t>Поступление товаров и услуг ЭМЗ00002585 от 15.11.2017 17:17:59</t>
  </si>
  <si>
    <t>Поступление товаров и услуг ЭМЗ00002586 от 15.11.2017 17:18:00</t>
  </si>
  <si>
    <t>Поступление товаров и услуг ЭМЗ00002593 от 16.11.2017 16:56:43</t>
  </si>
  <si>
    <t>Поступление товаров и услуг ЭМЗ00002594 от 16.11.2017 16:56:44</t>
  </si>
  <si>
    <t>Поступление товаров и услуг ЭМЗ00002596 от 16.11.2017 16:56:45</t>
  </si>
  <si>
    <t>Поступление товаров и услуг ЭМЗ00002595 от 17.11.2017 14:45:00</t>
  </si>
  <si>
    <t>Швеллер 14П ГОСТ 8240-89/С345-3 ГОСТ 27772-88</t>
  </si>
  <si>
    <t>Лист 25 ГОСТ 19903-74/С345-3 ГОСТ 27772-88</t>
  </si>
  <si>
    <t>Поступление товаров и услуг ЭМЗ00002600 от 17.11.2017 14:55:53</t>
  </si>
  <si>
    <t>Лист 16 ГОСТ 19903-74/С345-4 ГОСТ 27772-88</t>
  </si>
  <si>
    <t>Поступление товаров и услуг ЭМЗ00002601 от 17.11.2017 14:55:54</t>
  </si>
  <si>
    <t>Поступление товаров и услуг ЭМЗ00002609 от 17.11.2017 14:56:01</t>
  </si>
  <si>
    <t>Лист ГЦ 2х1250х2500 ГОСТ 19904-90/08пс ГОСТ 14918-80</t>
  </si>
  <si>
    <t>Лист ГЦ 2х1250х2500</t>
  </si>
  <si>
    <t>Поступление товаров и услуг ЭМЗ00002610 от 17.11.2017 14:56:02</t>
  </si>
  <si>
    <t>Лист 2,5х1250х2500 ГОСТ 19903-2015/Ст3сп-5 ГОСТ 16523-97</t>
  </si>
  <si>
    <t>Поступление товаров и услуг ЭМЗ00002715 от 17.11.2017 15:47:57</t>
  </si>
  <si>
    <t>Поступление товаров и услуг ЭМЗ00002602 от 18.11.2017 15:46:17</t>
  </si>
  <si>
    <t>Швеллер 20П ГОСТ 8240-89/С345-3 ГОСТ 27772-88</t>
  </si>
  <si>
    <t>Швеллер 20П</t>
  </si>
  <si>
    <t>Поступление товаров и услуг ЭМЗ00002603 от 18.11.2017 15:46:18</t>
  </si>
  <si>
    <t>Уголок 63х63х6 ГОСТ 8509-86/С345-3 ГОСТ 27772-88</t>
  </si>
  <si>
    <t>Поступление товаров и услуг ЭМЗ00002622 от 21.11.2017 15:16:00</t>
  </si>
  <si>
    <t>Поступление товаров и услуг ЭМЗ00002636 от 22.11.2017 14:21:00</t>
  </si>
  <si>
    <t>Круг 48 ГОСТ 2590-88/С345-3 ГОСТ 27772-88</t>
  </si>
  <si>
    <t>Лист 60 ГОСТ 19903-74/С345-3 ГОСТ 27772-88</t>
  </si>
  <si>
    <t>Лист 60</t>
  </si>
  <si>
    <t>Поступление товаров и услуг ЭМЗ00002645 от 22.11.2017 15:13:17</t>
  </si>
  <si>
    <t>Лист 50 ГОСТ 19903-74/С345-3 ГОСТ 27772-88</t>
  </si>
  <si>
    <t>Лист 50</t>
  </si>
  <si>
    <t>Поступление товаров и услуг ЭМЗ00002653 от 23.11.2017 19:20:10</t>
  </si>
  <si>
    <t>Поступление товаров и услуг ЭМЗ00002655 от 23.11.2017 19:20:12</t>
  </si>
  <si>
    <t>Поступление товаров и услуг ЭМЗ00002669 от 24.11.2017 17:41:40</t>
  </si>
  <si>
    <t>Поступление товаров и услуг ЭМЗ00002670 от 24.11.2017 17:41:41</t>
  </si>
  <si>
    <t>Поступление товаров и услуг ЭМЗ00002680 от 24.11.2017 17:41:59</t>
  </si>
  <si>
    <t>Поступление товаров и услуг ЭМЗ00002681 от 24.11.2017 17:42:01</t>
  </si>
  <si>
    <t>Уголок 160х160х10 ГОСТ 8509-86/С345-4 ГОСТ 27772-88</t>
  </si>
  <si>
    <t>Поступление товаров и услуг ЭМЗ00002689 от 25.11.2017 18:16:17</t>
  </si>
  <si>
    <t>Труба 720х12 ГОСТ 10706-76/17Г1С ГОСТ 19281-2014</t>
  </si>
  <si>
    <t>Поступление товаров и услуг ЭМЗ00002700 от 28.11.2017 17:35:01</t>
  </si>
  <si>
    <t>Лист 4 ГОСТ 19904-90/С345-3 ГОСТ 27772-88</t>
  </si>
  <si>
    <t>Поступление товаров и услуг ЭМЗ00002706 от 29.11.2017 19:23:16</t>
  </si>
  <si>
    <t>Поступление товаров и услуг ЭМЗ00002708 от 29.11.2017 19:23:18</t>
  </si>
  <si>
    <t>Уголок 125х125х9 ГОСТ 8509-86/С345-4 ГОСТ 27772-88</t>
  </si>
  <si>
    <t>Поступление товаров и услуг ЭМЗ00002720 от 01.12.2017 18:06:49</t>
  </si>
  <si>
    <t>Поступление товаров и услуг ЭМЗ00002721 от 01.12.2017 18:06:50</t>
  </si>
  <si>
    <t>Поступление товаров и услуг ЭМЗ00002722 от 01.12.2017 18:06:51</t>
  </si>
  <si>
    <t>Поступление товаров и услуг ЭМЗ00002723 от 01.12.2017 18:06:52</t>
  </si>
  <si>
    <t>Поступление товаров и услуг ЭМЗ00002730 от 05.12.2017 15:37:38</t>
  </si>
  <si>
    <t>Лист 70 ГОСТ 19903-74/С345-3 ГОСТ 27772-88</t>
  </si>
  <si>
    <t>Лист 70</t>
  </si>
  <si>
    <t>Поступление товаров и услуг ЭМЗ00002732 от 05.12.2017 16:43:38</t>
  </si>
  <si>
    <t>Поступление товаров и услуг ЭМЗ00002733 от 05.12.2017 16:51:12</t>
  </si>
  <si>
    <t>Поступление товаров и услуг ЭМЗ00002738 от 05.12.2017 18:56:26</t>
  </si>
  <si>
    <t>Поступление товаров и услуг ЭМЗ00002739 от 05.12.2017 18:56:27</t>
  </si>
  <si>
    <t>Поступление товаров и услуг ЭМЗ00002740 от 05.12.2017 18:56:28</t>
  </si>
  <si>
    <t>Поступление товаров и услуг ЭМЗ00002741 от 06.12.2017 19:24:26</t>
  </si>
  <si>
    <t>"Авто партнер" ООО</t>
  </si>
  <si>
    <t>Швеллер 14У ГОСТ 8240-89/С345-3 ГОСТ 27772-88</t>
  </si>
  <si>
    <t>Швеллер 14У</t>
  </si>
  <si>
    <t>Поступление товаров и услуг ЭМЗ00002742 от 06.12.2017 19:24:27</t>
  </si>
  <si>
    <t>"ТК Авто плюс" ООО</t>
  </si>
  <si>
    <t>Поступление товаров и услуг ЭМЗ00002743 от 06.12.2017 19:24:28</t>
  </si>
  <si>
    <t>Поступление товаров и услуг ЭМЗ00002751 от 07.12.2017 18:05:42</t>
  </si>
  <si>
    <t>Поступление товаров и услуг ЭМЗ00002752 от 07.12.2017 18:05:44</t>
  </si>
  <si>
    <t>Поступление товаров и услуг ЭМЗ00002757 от 08.12.2017 18:14:40</t>
  </si>
  <si>
    <t>Швеллер 16У ГОСТ 8240-89/С345-3 ГОСТ 27772-88</t>
  </si>
  <si>
    <t>Швеллер 16У</t>
  </si>
  <si>
    <t>Поступление товаров и услуг ЭМЗ00002766 от 11.12.2017 19:08:25</t>
  </si>
  <si>
    <t>Поступление товаров и услуг ЭМЗ00002767 от 11.12.2017 19:08:26</t>
  </si>
  <si>
    <t>Поступление товаров и услуг ЭМЗ00002790 от 12.12.2017 17:58:32</t>
  </si>
  <si>
    <t>Уголок 35х35х4 ГОСТ 8509-86/С345-4 ГОСТ 27772-88</t>
  </si>
  <si>
    <t>Уголок 32х32х4 ГОСТ 8509-86/С345-4 ГОСТ 27772-88</t>
  </si>
  <si>
    <t>Поступление товаров и услуг ЭМЗ00002798 от 14.12.2017 13:33:10</t>
  </si>
  <si>
    <t>Труба Ду 25 (33,5х3,2) ГОСТ 3262-75/Ст3 ГОСТ 380-71</t>
  </si>
  <si>
    <t>Поступление товаров и услуг ЭМЗ00002809 от 15.12.2017 15:45:26</t>
  </si>
  <si>
    <t>Поступление товаров и услуг ЭМЗ00002810 от 15.12.2017 15:53:51</t>
  </si>
  <si>
    <t>Поступление товаров и услуг ЭМЗ00002818 от 15.12.2017 17:13:37</t>
  </si>
  <si>
    <t>Поступление товаров и услуг ЭМЗ00002819 от 15.12.2017 17:13:38</t>
  </si>
  <si>
    <t>Поступление товаров и услуг ЭМЗ00002820 от 18.12.2017 17:24:45</t>
  </si>
  <si>
    <t>Поступление товаров и услуг ЭМЗ00002821 от 18.12.2017 17:24:46</t>
  </si>
  <si>
    <t>Поступление товаров и услуг ЭМЗ00002822 от 18.12.2017 17:24:47</t>
  </si>
  <si>
    <t>Поступление товаров и услуг ЭМЗ00002823 от 18.12.2017 17:24:48</t>
  </si>
  <si>
    <t>Поступление товаров и услуг ЭМЗ00002824 от 18.12.2017 17:24:49</t>
  </si>
  <si>
    <t>Поступление товаров и услуг ЭМЗ00002838 от 18.12.2017 17:25:03</t>
  </si>
  <si>
    <t>Поступление товаров и услуг ЭМЗ00002839 от 19.12.2017 16:56:18</t>
  </si>
  <si>
    <t>Поступление товаров и услуг ЭМЗ00002840 от 19.12.2017 16:56:19</t>
  </si>
  <si>
    <t>Поступление товаров и услуг ЭМЗ00002841 от 19.12.2017 16:56:20</t>
  </si>
  <si>
    <t>Поступление товаров и услуг ЭМЗ00002845 от 20.12.2017 19:06:14</t>
  </si>
  <si>
    <t>Поступление товаров и услуг ЭМЗ00002859 от 21.12.2017 22:00:01</t>
  </si>
  <si>
    <t>Поступление товаров и услуг ЭМЗ00002861 от 22.12.2017 19:35:53</t>
  </si>
  <si>
    <t>Профиль 120х120х8/ГОСТ 30245-94/С345-3 ГОСТ 27772-88</t>
  </si>
  <si>
    <t>Поступление товаров и услуг ЭМЗ00002860 от 25.12.2017 13:07:35</t>
  </si>
  <si>
    <t>Поступление товаров и услуг ЭМЗ00002876 от 25.12.2017 16:54:28</t>
  </si>
  <si>
    <t>Поступление товаров и услуг ЭМЗ00002883 от 26.12.2017 17:02:11</t>
  </si>
  <si>
    <t>Труба 108х4 ГОСТ 8732-78/09Г2С ГОСТ 19281-89</t>
  </si>
  <si>
    <t>Поступление товаров и услуг ЭМЗ00002888 от 26.12.2017 18:10:24</t>
  </si>
  <si>
    <t>Поступление товаров и услуг ЭМЗ00002891 от 26.12.2017 18:10:25</t>
  </si>
  <si>
    <t>Поступление товаров и услуг ЭМЗ00002895 от 26.12.2017 18:10:26</t>
  </si>
  <si>
    <t>Поступление товаров и услуг ЭМЗ00002889 от 27.12.2017 16:34:56</t>
  </si>
  <si>
    <t>Поступление товаров и услуг ЭМЗ00002890 от 27.12.2017 16:42:35</t>
  </si>
  <si>
    <t>Поступление товаров и услуг ЭМЗ00002893 от 27.12.2017 17:36:18</t>
  </si>
  <si>
    <t>Лист 3 ГОСТ 19903-74/С345-3 ГОСТ 27772-88</t>
  </si>
  <si>
    <t>Поступление товаров и услуг ЭМЗ00002897 от 27.12.2017 17:36:21</t>
  </si>
  <si>
    <t>Поступление товаров и услуг ЭМЗ00002898 от 28.12.2017 16:00:29</t>
  </si>
  <si>
    <t>Поступление товаров и услуг ЭМЗ00002921 от 29.12.2017 11:20:23</t>
  </si>
  <si>
    <t>Поступление товаров и услуг ЭМЗ00002922 от 29.12.2017 14:22:39</t>
  </si>
  <si>
    <t>Поступление товаров и услуг ЭМЗ00002925 от 29.12.2017 15:31:15</t>
  </si>
  <si>
    <t>Поступление товаров и услуг ЭМЗ00002926 от 29.12.2017 15:31:16</t>
  </si>
  <si>
    <t>Поступление товаров и услуг ЭМЗ00002927 от 29.12.2017 15:31:17</t>
  </si>
  <si>
    <t>Поступление товаров и услуг ЭМЗ00002932 от 29.12.2017 15:31:23</t>
  </si>
  <si>
    <t>Поступление товаров и услуг ЭМЗ00002933 от 29.12.2017 15:31:24</t>
  </si>
  <si>
    <t>Поступление товаров и услуг ЭМЗ00000027 от 15.01.2018 17:03:12</t>
  </si>
  <si>
    <t>Поступление товаров и услуг ЭМЗ00000028 от 15.01.2018 17:03:14</t>
  </si>
  <si>
    <t>Поступление товаров и услуг ЭМЗ00000021 от 16.01.2018 16:12:32</t>
  </si>
  <si>
    <t>Поступление товаров и услуг ЭМЗ00000022 от 16.01.2018 19:40:11</t>
  </si>
  <si>
    <t>Поступление товаров и услуг ЭМЗ00000023 от 16.01.2018 19:40:12</t>
  </si>
  <si>
    <t>Поступление товаров и услуг ЭМЗ00000037 от 17.01.2018 19:39:25</t>
  </si>
  <si>
    <t>Поступление товаров и услуг ЭМЗ00000038 от 17.01.2018 19:39:27</t>
  </si>
  <si>
    <t>Поступление товаров и услуг ЭМЗ00000041 от 18.01.2018 15:53:38</t>
  </si>
  <si>
    <t>Труба 530х9 ГОСТ 8732-78/С345-4 ГОСТ 27772-88</t>
  </si>
  <si>
    <t>Поступление товаров и услуг ЭМЗ00000042 от 18.01.2018 16:03:34</t>
  </si>
  <si>
    <t>Поступление товаров и услуг ЭМЗ00000043 от 18.01.2018 16:13:29</t>
  </si>
  <si>
    <t>Поступление товаров и услуг ЭМЗ00000047 от 18.01.2018 19:30:01</t>
  </si>
  <si>
    <t>Швеллер 8У ГОСТ 8240-89/С345-3 ГОСТ 27772-88</t>
  </si>
  <si>
    <t>Поступление товаров и услуг ЭМЗ00000053 от 19.01.2018 17:31:24</t>
  </si>
  <si>
    <t>Поступление товаров и услуг ЭМЗ00000054 от 19.01.2018 17:38:32</t>
  </si>
  <si>
    <t>Поступление товаров и услуг ЭМЗ00000055 от 19.01.2018 17:49:42</t>
  </si>
  <si>
    <t>Поступление товаров и услуг ЭМЗ00000075 от 20.01.2018 12:00:00</t>
  </si>
  <si>
    <t>Труба 273х8 ГОСТ 10705-80/С345-3 ГОСТ 27772-88</t>
  </si>
  <si>
    <t>Труба 245х8 ГОСТ 10705-80/С345-3 ГОСТ 27772-88</t>
  </si>
  <si>
    <t>Поступление товаров и услуг ЭМЗ00000071 от 22.01.2018 17:47:00</t>
  </si>
  <si>
    <t>Круг 14 ГОСТ 2590-88/С345-3 ГОСТ 27772-88</t>
  </si>
  <si>
    <t>Поступление товаров и услуг ЭМЗ00000072 от 23.01.2018 10:56:48</t>
  </si>
  <si>
    <t>Поступление товаров и услуг ЭМЗ00000089 от 24.01.2018 19:40:08</t>
  </si>
  <si>
    <t>Швеллер 10П ГОСТ 8240-89/С345-4 ГОСТ 27772-88</t>
  </si>
  <si>
    <t>Поступление товаров и услуг ЭМЗ00000090 от 24.01.2018 19:40:09</t>
  </si>
  <si>
    <t>Труба 20х2 ГОСТ 8639-82/Ст3 380-71</t>
  </si>
  <si>
    <t>Лист 40 ГОСТ 19903-74/С345-3 ГОСТ 27772-88</t>
  </si>
  <si>
    <t>Лист 40</t>
  </si>
  <si>
    <t>Поступление товаров и услуг ЭМЗ00000105 от 25.01.2018 19:24:51</t>
  </si>
  <si>
    <t>Поступление товаров и услуг ЭМЗ00000103 от 26.01.2018 17:46:53</t>
  </si>
  <si>
    <t>Поступление товаров и услуг ЭМЗ00000104 от 26.01.2018 17:46:55</t>
  </si>
  <si>
    <t>Поступление товаров и услуг ЭМЗ00000106 от 26.01.2018 17:46:56</t>
  </si>
  <si>
    <t>Поступление товаров и услуг ЭМЗ00000107 от 26.01.2018 17:46:57</t>
  </si>
  <si>
    <t>Лист 14 ГОСТ 19903-74/С345-4 ГОСТ 27772-88</t>
  </si>
  <si>
    <t>Поступление товаров и услуг ЭМЗ00000108 от 27.01.2018 18:14:22</t>
  </si>
  <si>
    <t>Поступление товаров и услуг ЭМЗ00000109 от 27.01.2018 18:14:23</t>
  </si>
  <si>
    <t>Труба 219х10 ГОСТ 10704-91/С345-3 ГОСТ 27772-88</t>
  </si>
  <si>
    <t>Поступление товаров и услуг ЭМЗ00000121 от 29.01.2018 19:19:05</t>
  </si>
  <si>
    <t>Поступление товаров и услуг ЭМЗ00000122 от 29.01.2018 19:19:06</t>
  </si>
  <si>
    <t>Поступление товаров и услуг ЭМЗ00000123 от 29.01.2018 19:19:07</t>
  </si>
  <si>
    <t>Поступление товаров и услуг ЭМЗ00000124 от 29.01.2018 19:19:08</t>
  </si>
  <si>
    <t>Поступление товаров и услуг ЭМЗ00000125 от 29.01.2018 19:19:09</t>
  </si>
  <si>
    <t>Поступление товаров и услуг ЭМЗ00000136 от 31.01.2018 19:22:12</t>
  </si>
  <si>
    <t>Поступление товаров и услуг ЭМЗ00000158 от 01.02.2018 17:02:42</t>
  </si>
  <si>
    <t>Поступление товаров и услуг ЭМЗ00000160 от 01.02.2018 17:02:44</t>
  </si>
  <si>
    <t>Поступление товаров и услуг ЭМЗ00000161 от 02.02.2018 13:55:09</t>
  </si>
  <si>
    <t>Поступление товаров и услуг ЭМЗ00000162 от 02.02.2018 15:57:47</t>
  </si>
  <si>
    <t>Поступление товаров и услуг ЭМЗ00000167 от 02.02.2018 17:23:34</t>
  </si>
  <si>
    <t>Поступление товаров и услуг ЭМЗ00000168 от 03.02.2018 19:24:28</t>
  </si>
  <si>
    <t>Поступление товаров и услуг ЭМЗ00000170 от 06.02.2018 14:38:07</t>
  </si>
  <si>
    <t>Поступление товаров и услуг ЭМЗ00000178 от 06.02.2018 15:48:53</t>
  </si>
  <si>
    <t>Поступление товаров и услуг ЭМЗ00000179 от 06.02.2018 19:14:53</t>
  </si>
  <si>
    <t>Поступление товаров и услуг ЭМЗ00000206 от 06.02.2018 19:14:55</t>
  </si>
  <si>
    <t>Поступление товаров и услуг ЭМЗ00000190 от 07.02.2018 16:59:24</t>
  </si>
  <si>
    <t>Уголок 45х45х4 ГОСТ 8509-86/С345-4 ГОСТ 19281-89</t>
  </si>
  <si>
    <t>Уголок 100х100х7 ГОСТ 8509-86/С345-4 ГОСТ 27772-88</t>
  </si>
  <si>
    <t>Поступление товаров и услуг ЭМЗ00000197 от 07.02.2018 16:59:26</t>
  </si>
  <si>
    <t>Лист 40 ГОСТ 19903-74/С345-4 ГОСТ 27772-88</t>
  </si>
  <si>
    <t>Поступление товаров и услуг ЭМЗ00000193 от 08.02.2018 16:43:52</t>
  </si>
  <si>
    <t>Поступление товаров и услуг ЭМЗ00000194 от 08.02.2018 16:48:27</t>
  </si>
  <si>
    <t>Поступление товаров и услуг ЭМЗ00000195 от 08.02.2018 16:52:05</t>
  </si>
  <si>
    <t>Поступление товаров и услуг ЭМЗ00000196 от 08.02.2018 16:54:03</t>
  </si>
  <si>
    <t>Поступление товаров и услуг ЭМЗ00000198 от 08.02.2018 17:04:21</t>
  </si>
  <si>
    <t>Поступление товаров и услуг ЭМЗ00000199 от 08.02.2018 17:06:19</t>
  </si>
  <si>
    <t>Поступление товаров и услуг ЭМЗ00000200 от 09.02.2018 16:33:15</t>
  </si>
  <si>
    <t>Поступление товаров и услуг ЭМЗ00000201 от 09.02.2018 16:33:16</t>
  </si>
  <si>
    <t>Уголок 100х100х10 ГОСТ 8509-86/С345-4 ГОСТ 27772-88</t>
  </si>
  <si>
    <t>Поступление товаров и услуг ЭМЗ00000202 от 09.02.2018 16:33:17</t>
  </si>
  <si>
    <t>Поступление товаров и услуг ЭМЗ00000203 от 09.02.2018 16:33:18</t>
  </si>
  <si>
    <t>Поступление товаров и услуг ЭМЗ00000213 от 12.02.2018 16:21:04</t>
  </si>
  <si>
    <t>Поступление товаров и услуг ЭМЗ00000214 от 12.02.2018 16:31:24</t>
  </si>
  <si>
    <t>Поступление товаров и услуг ЭМЗ00000215 от 12.02.2018 19:42:42</t>
  </si>
  <si>
    <t>Поступление товаров и услуг ЭМЗ00000216 от 13.02.2018 13:18:03</t>
  </si>
  <si>
    <t>Поступление товаров и услуг ЭМЗ00000217 от 13.02.2018 17:08:36</t>
  </si>
  <si>
    <t>Поступление товаров и услуг ЭМЗ00000248 от 14.02.2018 16:57:54</t>
  </si>
  <si>
    <t>Поступление товаров и услуг ЭМЗ00000249 от 14.02.2018 17:01:25</t>
  </si>
  <si>
    <t>Поступление товаров и услуг ЭМЗ00000250 от 14.02.2018 17:03:20</t>
  </si>
  <si>
    <t>Поступление товаров и услуг ЭМЗ00000255 от 15.02.2018 16:51:17</t>
  </si>
  <si>
    <t>Уголок 125х125х10 ГОСТ 8509-86/С345-3 ГОСТ 27772-88</t>
  </si>
  <si>
    <t>Поступление товаров и услуг ЭМЗ00000256 от 15.02.2018 16:53:38</t>
  </si>
  <si>
    <t>Поступление товаров и услуг ЭМЗ00000257 от 15.02.2018 18:03:15</t>
  </si>
  <si>
    <t>Поступление товаров и услуг ЭМЗ00000258 от 15.02.2018 19:26:13</t>
  </si>
  <si>
    <t>Швеллер 16П ГОСТ 8240-89/С345-6 ГОСТ 27772-2015</t>
  </si>
  <si>
    <t>Швеллер 18У ГОСТ 8240-89/С345-6 ГОСТ 27772-2015</t>
  </si>
  <si>
    <t>Поступление товаров и услуг ЭМЗ00000259 от 15.02.2018 19:26:14</t>
  </si>
  <si>
    <t>Поступление товаров и услуг ЭМЗ00000303 от 15.02.2018 19:26:21</t>
  </si>
  <si>
    <t>Поступление товаров и услуг ЭМЗ00000287 от 18.02.2018 18:56:03</t>
  </si>
  <si>
    <t>Поступление товаров и услуг ЭМЗ00000288 от 19.02.2018 15:44:48</t>
  </si>
  <si>
    <t>Поступление товаров и услуг ЭМЗ00000301 от 19.02.2018 17:06:56</t>
  </si>
  <si>
    <t>Швеллер 12У ГОСТ 8240-89/С345-4 ГОСТ 27772-88</t>
  </si>
  <si>
    <t>Поступление товаров и услуг ЭМЗ00000302 от 19.02.2018 17:06:57</t>
  </si>
  <si>
    <t>Поступление товаров и услуг ЭМЗ00000304 от 19.02.2018 17:06:59</t>
  </si>
  <si>
    <t>Поступление товаров и услуг ЭМЗ00000306 от 19.02.2018 17:07:00</t>
  </si>
  <si>
    <t>Профиль 160х160х7 ГОСТ 30245-94/С345-3 ГОСТ 27772-88</t>
  </si>
  <si>
    <t>Поступление товаров и услуг ЭМЗ00000308 от 19.02.2018 17:07:02</t>
  </si>
  <si>
    <t>Поступление товаров и услуг ЭМЗ00000305 от 20.02.2018 15:38:45</t>
  </si>
  <si>
    <t>Поступление товаров и услуг ЭМЗ00000307 от 20.02.2018 16:41:51</t>
  </si>
  <si>
    <t>Уголок 75х75х6 ГОСТ 8509-86/С345-4 ГОСТ 27772-88</t>
  </si>
  <si>
    <t>Поступление товаров и услуг ЭМЗ00000328 от 21.02.2018 17:02:27</t>
  </si>
  <si>
    <t>Поступление товаров и услуг ЭМЗ00000329 от 21.02.2018 17:05:42</t>
  </si>
  <si>
    <t>Поступление товаров и услуг ЭМЗ00000332 от 21.02.2018 19:27:40</t>
  </si>
  <si>
    <t>Труба 25х3,2 ГОСТ 8732-78/Ст3сп ГОСТ 380-2005</t>
  </si>
  <si>
    <t>Поступление товаров и услуг ЭМЗ00000402 от 22.02.2018 23:00:04</t>
  </si>
  <si>
    <t>Профиль 250х250х10 ГОСТ 30245-94/С345-3 ГОСТ 27772-88</t>
  </si>
  <si>
    <t>Поступление товаров и услуг ЭМЗ00000362 от 23.02.2018 17:02:08</t>
  </si>
  <si>
    <t>Поступление товаров и услуг ЭМЗ00000363 от 23.02.2018 17:02:09</t>
  </si>
  <si>
    <t>Поступление товаров и услуг ЭМЗ00000364 от 23.02.2018 17:02:10</t>
  </si>
  <si>
    <t>Поступление товаров и услуг ЭМЗ00000366 от 24.02.2018 13:53:40</t>
  </si>
  <si>
    <t>Поступление товаров и услуг ЭМЗ00000365 от 26.02.2018 19:42:30</t>
  </si>
  <si>
    <t>Поступление товаров и услуг ЭМЗ00000375 от 27.02.2018 19:13:45</t>
  </si>
  <si>
    <t>Поступление товаров и услуг ЭМЗ00000376 от 27.02.2018 19:13:46</t>
  </si>
  <si>
    <t>Поступление товаров и услуг ЭМЗ00000377 от 27.02.2018 19:13:48</t>
  </si>
  <si>
    <t>Поступление товаров и услуг ЭМЗ00000403 от 01.03.2018 16:45:51</t>
  </si>
  <si>
    <t>Поступление товаров и услуг ЭМЗ00000404 от 01.03.2018 16:49:59</t>
  </si>
  <si>
    <t>Швеллер 10У ГОСТ 8240-89/С345-3 ГОСТ 27772-88</t>
  </si>
  <si>
    <t>Поступление товаров и услуг ЭМЗ00000405 от 01.03.2018 16:52:50</t>
  </si>
  <si>
    <t>Поступление товаров и услуг ЭМЗ00000406 от 01.03.2018 16:57:00</t>
  </si>
  <si>
    <t>Лист 5 ГОСТ 19903-74/С345-3 ГОСТ 27772-88</t>
  </si>
  <si>
    <t>Лист 5</t>
  </si>
  <si>
    <t>Поступление товаров и услуг ЭМЗ00000407 от 01.03.2018 16:58:45</t>
  </si>
  <si>
    <t>Поступление товаров и услуг ЭМЗ00000426 от 01.03.2018 23:00:07</t>
  </si>
  <si>
    <t>Уголок 140х140х10 ГОСТ 8509-86/С345-6 ГОСТ 27772-2015</t>
  </si>
  <si>
    <t>Поступление товаров и услуг ЭМЗ00000427 от 01.03.2018 23:00:08</t>
  </si>
  <si>
    <t>Поступление товаров и услуг ЭМЗ00000428 от 02.03.2018 19:38:50</t>
  </si>
  <si>
    <t>Поступление товаров и услуг ЭМЗ00000437 от 02.03.2018 23:00:19</t>
  </si>
  <si>
    <t>Поступление товаров и услуг ЭМЗ00000438 от 02.03.2018 23:00:20</t>
  </si>
  <si>
    <t>Труба 530х10 ГОСТ 10706-76/09Г2С ГОСТ 19281-89</t>
  </si>
  <si>
    <t>Поступление товаров и услуг ЭМЗ00000439 от 02.03.2018 23:00:21</t>
  </si>
  <si>
    <t>Поступление товаров и услуг ЭМЗ00000460 от 05.03.2018 23:00:07</t>
  </si>
  <si>
    <t>Поступление товаров и услуг ЭМЗ00000456 от 05.03.2018 23:10:08</t>
  </si>
  <si>
    <t>Поступление товаров и услуг ЭМЗ00000452 от 06.03.2018 18:53:05</t>
  </si>
  <si>
    <t>Поступление товаров и услуг ЭМЗ00000453 от 06.03.2018 18:53:06</t>
  </si>
  <si>
    <t>Проволока ТО 3 ГОСТ 3282-74</t>
  </si>
  <si>
    <t>Поступление товаров и услуг ЭМЗ00000454 от 06.03.2018 18:53:07</t>
  </si>
  <si>
    <t>Лист 25 ГОСТ 19903-74/С345-4 ГОСТ 27772-88</t>
  </si>
  <si>
    <t>Поступление товаров и услуг ЭМЗ00000455 от 06.03.2018 18:53:08</t>
  </si>
  <si>
    <t>Поступление товаров и услуг ЭМЗ00000462 от 07.03.2018 21:18:01</t>
  </si>
  <si>
    <t>Поступление товаров и услуг ЭМЗ00000463 от 07.03.2018 21:18:02</t>
  </si>
  <si>
    <t>Поступление товаров и услуг ЭМЗ00000464 от 07.03.2018 21:18:03</t>
  </si>
  <si>
    <t>Поступление товаров и услуг ЭМЗ00000461 от 08.03.2018 17:02:03</t>
  </si>
  <si>
    <t>Швеллер 16П ГОСТ 8240-89/С345-4 ГОСТ 19281-89</t>
  </si>
  <si>
    <t>Поступление товаров и услуг ЭМЗ00000465 от 08.03.2018 23:00:02</t>
  </si>
  <si>
    <t>Уголок 45х45х5 ГОСТ 8509-86/С345-4 ГОСТ 19281-89</t>
  </si>
  <si>
    <t>Поступление товаров и услуг ЭМЗ00000466 от 09.03.2018 23:00:03</t>
  </si>
  <si>
    <t>Поступление товаров и услуг ЭМЗ00000468 от 12.03.2018 19:06:46</t>
  </si>
  <si>
    <t>Поступление товаров и услуг ЭМЗ00000534 от 12.03.2018 23:00:18</t>
  </si>
  <si>
    <t>Шестигранник  г/к 12 ГОСТ2879-88 Сталь 45 ГОСТ 1050-88 н/д</t>
  </si>
  <si>
    <t>Шестигранник  г/к 14 ГОСТ2879-88 Сталь 45 ГОСТ 1050-88 н/д</t>
  </si>
  <si>
    <t>Поступление товаров и услуг ЭМЗ00000485 от 13.03.2018 11:37:09</t>
  </si>
  <si>
    <t>Поступление товаров и услуг ЭМЗ00000489 от 13.03.2018 15:35:52</t>
  </si>
  <si>
    <t>Поступление товаров и услуг ЭМЗ00000488 от 13.03.2018 15:40:07</t>
  </si>
  <si>
    <t>Поступление товаров и услуг ЭМЗ00000492 от 13.03.2018 23:00:02</t>
  </si>
  <si>
    <t>Профиль 140х140х5 ГОСТ 30245-94/С345-3 ГОСТ 27772-88</t>
  </si>
  <si>
    <t>Швеллер гн. 160х60х4 ГОСТ 8278-83 /С345-3 ГОСТ 27772-88</t>
  </si>
  <si>
    <t>Поступление товаров и услуг ЭМЗ00000530 от 14.03.2018 17:06:06</t>
  </si>
  <si>
    <t>Поступление товаров и услуг ЭМЗ00000531 от 14.03.2018 19:46:44</t>
  </si>
  <si>
    <t>Поступление товаров и услуг ЭМЗ00000532 от 14.03.2018 19:46:45</t>
  </si>
  <si>
    <t>Поступление товаров и услуг ЭМЗ00000533 от 14.03.2018 19:46:46</t>
  </si>
  <si>
    <t>Поступление товаров и услуг ЭМЗ00000540 от 14.03.2018 23:00:02</t>
  </si>
  <si>
    <t>Поступление товаров и услуг ЭМЗ00000546 от 15.03.2018 11:43:19</t>
  </si>
  <si>
    <t>Поступление товаров и услуг ЭМЗ00000547 от 15.03.2018 11:54:09</t>
  </si>
  <si>
    <t>Поступление товаров и услуг ЭМЗ00000548 от 15.03.2018 13:45:01</t>
  </si>
  <si>
    <t>Поступление товаров и услуг ЭМЗ00000551 от 15.03.2018 15:55:14</t>
  </si>
  <si>
    <t>Лист 5 ГОСТ 19903-74/С345-4 ГОСТ 27772-88</t>
  </si>
  <si>
    <t>Поступление товаров и услуг ЭМЗ00000552 от 15.03.2018 16:28:56</t>
  </si>
  <si>
    <t>Поступление товаров и услуг ЭМЗ00000553 от 15.03.2018 16:31:59</t>
  </si>
  <si>
    <t>Поступление товаров и услуг ЭМЗ00000554 от 15.03.2018 16:40:10</t>
  </si>
  <si>
    <t>Поступление товаров и услуг ЭМЗ00000574 от 15.03.2018 23:00:13</t>
  </si>
  <si>
    <t>Поступление товаров и услуг ЭМЗ00000576 от 16.03.2018 13:09:22</t>
  </si>
  <si>
    <t>Лист 12 ГОСТ 19903-74/С345-4 ГОСТ 27772-88</t>
  </si>
  <si>
    <t>Поступление товаров и услуг ЭМЗ00000578 от 16.03.2018 14:32:52</t>
  </si>
  <si>
    <t>Поступление товаров и услуг ЭМЗ00000575 от 16.03.2018 14:40:05</t>
  </si>
  <si>
    <t>Поступление товаров и услуг ЭМЗ00000581 от 16.03.2018 23:00:02</t>
  </si>
  <si>
    <t>Поступление товаров и услуг ЭМЗ00000584 от 16.03.2018 23:00:03</t>
  </si>
  <si>
    <t>Профиль 160х120х6 ГОСТ 30245-2012/С345-3 ГОСТ 27772-88</t>
  </si>
  <si>
    <t>Труба 245х10 ГОСТ 8732-78/09Г2С ГОСТ 19281-89</t>
  </si>
  <si>
    <t>Поступление товаров и услуг ЭМЗ00000577 от 16.03.2018 23:00:15</t>
  </si>
  <si>
    <t>Поступление товаров и услуг ЭМЗ00000582 от 19.03.2018 23:00:03</t>
  </si>
  <si>
    <t>Поступление товаров и услуг ЭМЗ00000583 от 19.03.2018 23:00:04</t>
  </si>
  <si>
    <t>Двутавр 20Ш1  ГОСТ 26020-83/С345-3 ГОСТ 27772-88</t>
  </si>
  <si>
    <t>Поступление товаров и услуг ЭМЗ00000585 от 19.03.2018 23:00:08</t>
  </si>
  <si>
    <t>Поступление товаров и услуг ЭМЗ00000586 от 19.03.2018 23:00:09</t>
  </si>
  <si>
    <t>Поступление товаров и услуг ЭМЗ00000587 от 19.03.2018 23:00:10</t>
  </si>
  <si>
    <t>Поступление товаров и услуг ЭМЗ00000595 от 20.03.2018 12:22:50</t>
  </si>
  <si>
    <t>Поступление товаров и услуг ЭМЗ00000590 от 20.03.2018 23:00:02</t>
  </si>
  <si>
    <t>Поступление товаров и услуг ЭМЗ00000596 от 20.03.2018 23:00:05</t>
  </si>
  <si>
    <t>"Металлоторг" АО</t>
  </si>
  <si>
    <t>Поступление товаров и услуг ЭМЗ00000597 от 20.03.2018 23:00:06</t>
  </si>
  <si>
    <t>Поступление товаров и услуг ЭМЗ00000600 от 21.03.2018 23:00:02</t>
  </si>
  <si>
    <t>Поступление товаров и услуг ЭМЗ00000601 от 21.03.2018 23:00:03</t>
  </si>
  <si>
    <t>Поступление товаров и услуг ЭМЗ00000646 от 21.03.2018 23:00:14</t>
  </si>
  <si>
    <t>Поступление товаров и услуг ЭМЗ00000651 от 22.03.2018 14:47:25</t>
  </si>
  <si>
    <t>Поступление товаров и услуг ЭМЗ00000613 от 22.03.2018 20:11:20</t>
  </si>
  <si>
    <t>Поступление товаров и услуг ЭМЗ00000663 от 22.03.2018 23:00:02</t>
  </si>
  <si>
    <t>Поступление товаров и услуг ЭМЗ00000645 от 22.03.2018 23:00:03</t>
  </si>
  <si>
    <t>Поступление товаров и услуг ЭМЗ00000648 от 22.03.2018 23:00:04</t>
  </si>
  <si>
    <t>Поступление товаров и услуг ЭМЗ00000649 от 22.03.2018 23:00:05</t>
  </si>
  <si>
    <t>Поступление товаров и услуг ЭМЗ00000650 от 22.03.2018 23:00:06</t>
  </si>
  <si>
    <t>Поступление товаров и услуг ЭМЗ00000647 от 23.03.2018 14:32:07</t>
  </si>
  <si>
    <t>Поступление товаров и услуг ЭМЗ00000654 от 23.03.2018 18:36:16</t>
  </si>
  <si>
    <t>Поступление товаров и услуг ЭМЗ00000655 от 23.03.2018 18:39:43</t>
  </si>
  <si>
    <t>Поступление товаров и услуг ЭМЗ00000656 от 23.03.2018 18:43:43</t>
  </si>
  <si>
    <t>Поступление товаров и услуг ЭМЗ00000657 от 23.03.2018 18:50:27</t>
  </si>
  <si>
    <t>Поступление товаров и услуг ЭМЗ00000658 от 23.03.2018 19:21:12</t>
  </si>
  <si>
    <t>Уголок 180х180х11 ГОСТ 8509-86/С345-6 ГОСТ 27772-88</t>
  </si>
  <si>
    <t>Швеллер 18У ГОСТ 8240-89/С345-4 ГОСТ 27772-88</t>
  </si>
  <si>
    <t>Поступление товаров и услуг ЭМЗ00000659 от 23.03.2018 19:23:54</t>
  </si>
  <si>
    <t>Поступление товаров и услуг ЭМЗ00000660 от 24.03.2018 19:43:59</t>
  </si>
  <si>
    <t>Поступление товаров и услуг ЭМЗ00000664 от 24.03.2018 23:00:02</t>
  </si>
  <si>
    <t>Поступление товаров и услуг ЭМЗ00000674 от 26.03.2018 23:00:09</t>
  </si>
  <si>
    <t>Поступление товаров и услуг ЭМЗ00000683 от 27.03.2018 23:00:02</t>
  </si>
  <si>
    <t>Профиль 120х120х5/ГОСТ 30245-94/С345-3 ГОСТ 27772-88</t>
  </si>
  <si>
    <t>Поступление товаров и услуг ЭМЗ00000684 от 27.03.2018 23:00:03</t>
  </si>
  <si>
    <t>Поступление товаров и услуг ЭМЗ00000686 от 27.03.2018 23:00:07</t>
  </si>
  <si>
    <t>Двутавр 20Б1  СТО АСМЧ 20-93/Ст3сп  ГОСТ 19281-89</t>
  </si>
  <si>
    <t>Поступление товаров и услуг ЭМЗ00000687 от 27.03.2018 23:00:08</t>
  </si>
  <si>
    <t>Поступление товаров и услуг ЭМЗ00000688 от 27.03.2018 23:00:09</t>
  </si>
  <si>
    <t>Поступление товаров и услуг ЭМЗ00000689 от 27.03.2018 23:00:10</t>
  </si>
  <si>
    <t>"ЕМК" ООО</t>
  </si>
  <si>
    <t>Уголок 200х200х25 ГОСТ 8509-86/С345-3 ГОСТ 27772-88</t>
  </si>
  <si>
    <t>Уголок 200х200х30 ГОСТ 8509-86/С345-3 ГОСТ 27772-88</t>
  </si>
  <si>
    <t>Поступление товаров и услуг ЭМЗ00000690 от 27.03.2018 23:00:11</t>
  </si>
  <si>
    <t>Поступление товаров и услуг ЭМЗ00000691 от 27.03.2018 23:00:12</t>
  </si>
  <si>
    <t>Поступление товаров и услуг ЭМЗ00000692 от 27.03.2018 23:00:14</t>
  </si>
  <si>
    <t>Поступление товаров и услуг ЭМЗ00000693 от 27.03.2018 23:00:15</t>
  </si>
  <si>
    <t>Поступление товаров и услуг ЭМЗ00000694 от 28.03.2018 15:36:16</t>
  </si>
  <si>
    <t>Профиль 180х180х5 ГОСТ 30245-94180/С345-3 ГОСТ 27772-88</t>
  </si>
  <si>
    <t>Поступление товаров и услуг ЭМЗ00000722 от 28.03.2018 23:00:10</t>
  </si>
  <si>
    <t>Поступление товаров и услуг ЭМЗ00000724 от 28.03.2018 23:00:11</t>
  </si>
  <si>
    <t>Поступление товаров и услуг ЭМЗ00000725 от 29.03.2018 23:00:12</t>
  </si>
  <si>
    <t>Поступление товаров и услуг ЭМЗ00000723 от 30.03.2018 15:47:19</t>
  </si>
  <si>
    <t>Поступление товаров и услуг ЭМЗ00000764 от 30.03.2018 15:47:50</t>
  </si>
  <si>
    <t>Поступление товаров и услуг ЭМЗ00000726 от 01.04.2018 23:00:02</t>
  </si>
  <si>
    <t>Поступление товаров и услуг ЭМЗ00000765 от 02.04.2018 23:00:08</t>
  </si>
  <si>
    <t>Поступление товаров и услуг ЭМЗ00000785 от 02.04.2018 23:00:11</t>
  </si>
  <si>
    <t>Поступление товаров и услуг ЭМЗ00000787 от 03.04.2018 23:00:07</t>
  </si>
  <si>
    <t>Поступление товаров и услуг ЭМЗ00000810 от 03.04.2018 23:00:10</t>
  </si>
  <si>
    <t>Поступление товаров и услуг ЭМЗ00000770 от 04.04.2018 16:54:19</t>
  </si>
  <si>
    <t>Поступление товаров и услуг ЭМЗ00000771 от 04.04.2018 16:58:18</t>
  </si>
  <si>
    <t>Поступление товаров и услуг ЭМЗ00000784 от 04.04.2018 23:00:02</t>
  </si>
  <si>
    <t>Уголок 160х160х12 ГОСТ 8509-86/С345-3 ГОСТ 27772-88</t>
  </si>
  <si>
    <t>Поступление товаров и услуг ЭМЗ00000786 от 04.04.2018 23:00:03</t>
  </si>
  <si>
    <t>Поступление товаров и услуг ЭМЗ00000808 от 04.04.2018 23:00:08</t>
  </si>
  <si>
    <t>Поступление товаров и услуг ЭМЗ00000789 от 05.04.2018 23:00:03</t>
  </si>
  <si>
    <t>Поступление товаров и услуг ЭМЗ00000790 от 05.04.2018 23:00:04</t>
  </si>
  <si>
    <t>Поступление товаров и услуг ЭМЗ00000791 от 05.04.2018 23:00:05</t>
  </si>
  <si>
    <t>Поступление товаров и услуг ЭМЗ00000792 от 05.04.2018 23:00:06</t>
  </si>
  <si>
    <t>Поступление товаров и услуг ЭМЗ00000796 от 05.04.2018 23:00:10</t>
  </si>
  <si>
    <t>Поступление товаров и услуг ЭМЗ00000798 от 05.04.2018 23:00:11</t>
  </si>
  <si>
    <t>Труба 25х3,2 ГОСТ 3262-78/Ст3 ГОСТ 380-2005</t>
  </si>
  <si>
    <t>Поступление товаров и услуг ЭМЗ00000809 от 05.04.2018 23:00:15</t>
  </si>
  <si>
    <t>Поступление товаров и услуг ЭМЗ00000800 от 06.04.2018 19:31:05</t>
  </si>
  <si>
    <t>Поступление товаров и услуг ЭМЗ00000788 от 06.04.2018 23:00:02</t>
  </si>
  <si>
    <t>Поступление товаров и услуг ЭМЗ00000812 от 06.04.2018 23:00:04</t>
  </si>
  <si>
    <t>Поступление товаров и услуг ЭМЗ00000813 от 06.04.2018 23:00:05</t>
  </si>
  <si>
    <t>Поступление товаров и услуг ЭМЗ00000811 от 07.04.2018 23:00:02</t>
  </si>
  <si>
    <t>Уголок 200х200х20 ГОСТ 8509-86/С345-6 ГОСТ 27772-2015</t>
  </si>
  <si>
    <t>Поступление товаров и услуг ЭМЗ00000823 от 08.04.2018 23:00:05</t>
  </si>
  <si>
    <t>Профиль 160х160х5 ГОСТ 30245-94/С345-3 ГОСТ 27772-88</t>
  </si>
  <si>
    <t>Труба 76х4 ГОСТ 8732-78/09Г2С ГОСТ 19281-89</t>
  </si>
  <si>
    <t>Труба 76х6 ГОСТ Р 53383-2009/09Г2С</t>
  </si>
  <si>
    <t>Поступление товаров и услуг ЭМЗ00000825 от 09.04.2018 23:00:06</t>
  </si>
  <si>
    <t>Поступление товаров и услуг ЭМЗ00000826 от 09.04.2018 23:00:08</t>
  </si>
  <si>
    <t>Поступление товаров и услуг ЭМЗ00000827 от 10.04.2018 23:00:02</t>
  </si>
  <si>
    <t>Поступление товаров и услуг ЭМЗ00000858 от 11.04.2018 17:04:00</t>
  </si>
  <si>
    <t>Поступление товаров и услуг ЭМЗ00000859 от 11.04.2018 19:42:32</t>
  </si>
  <si>
    <t>Лист 12 ГОСТ 19903-74/С345-3 ГОСТ 27772-2015</t>
  </si>
  <si>
    <t>Поступление товаров и услуг ЭМЗ00000861 от 12.04.2018 16:55:14</t>
  </si>
  <si>
    <t>Швеллер 18У ГОСТ 8240-97/С345-4 ГОСТ 19281-89</t>
  </si>
  <si>
    <t>Уголок 125х80х8 ГОСТ 8510-93/С345-3 ГОСТ 27772-88</t>
  </si>
  <si>
    <t>Швеллер 16У ГОСТ 8240-89/09Г2С-15 ГОСТ 19281-89</t>
  </si>
  <si>
    <t>Поступление товаров и услуг ЭМЗ00000862 от 12.04.2018 16:57:42</t>
  </si>
  <si>
    <t>Поступление товаров и услуг ЭМЗ00000868 от 12.04.2018 23:00:03</t>
  </si>
  <si>
    <t>Поступление товаров и услуг ЭМЗ00000869 от 13.04.2018 18:31:44</t>
  </si>
  <si>
    <t>лист рифлёный чечев 5/ГОСТ 8568-77/Ст3сп ГОСТ 380-2005</t>
  </si>
  <si>
    <t>Поступление товаров и услуг ЭМЗ00000870 от 13.04.2018 18:31:45</t>
  </si>
  <si>
    <t>Поступление товаров и услуг ЭМЗ00000871 от 13.04.2018 18:31:46</t>
  </si>
  <si>
    <t>Поступление товаров и услуг ЭМЗ00000885 от 13.04.2018 18:31:48</t>
  </si>
  <si>
    <t>Поступление товаров и услуг ЭМЗ00000886 от 13.04.2018 18:31:49</t>
  </si>
  <si>
    <t>Поступление товаров и услуг ЭМЗ00000932 от 16.04.2018 23:00:14</t>
  </si>
  <si>
    <t>Поступление товаров и услуг ЭМЗ00000933 от 16.04.2018 23:00:15</t>
  </si>
  <si>
    <t>Поступление товаров и услуг ЭМЗ00000934 от 17.04.2018 23:00:04</t>
  </si>
  <si>
    <t>Швеллер 30У ГОСТ 8240-89/С345-6 ГОСТ 27772-2015</t>
  </si>
  <si>
    <t>Поступление товаров и услуг ЭМЗ00001006 от 17.04.2018 23:00:05</t>
  </si>
  <si>
    <t>Поступление товаров и услуг ЭМЗ00000937 от 17.04.2018 23:00:06</t>
  </si>
  <si>
    <t>Швеллер 20У ГОСТ 8240-89/С345-6 ГОСТ 27772-2015</t>
  </si>
  <si>
    <t>Поступление товаров и услуг ЭМЗ00000935 от 18.04.2018 16:16:37</t>
  </si>
  <si>
    <t>Поступление товаров и услуг ЭМЗ00000936 от 18.04.2018 16:23:14</t>
  </si>
  <si>
    <t>Поступление товаров и услуг ЭМЗ00000944 от 18.04.2018 23:00:03</t>
  </si>
  <si>
    <t>Поступление товаров и услуг ЭМЗ00000940 от 19.04.2018 16:36:41</t>
  </si>
  <si>
    <t>Поступление товаров и услуг ЭМЗ00000941 от 19.04.2018 16:40:16</t>
  </si>
  <si>
    <t>Поступление товаров и услуг ЭМЗ00000942 от 19.04.2018 16:44:59</t>
  </si>
  <si>
    <t>Круг 40 ГОСТ 2590-88/09Г2С ГОСТ 19281-89</t>
  </si>
  <si>
    <t>Круг 45 ГОСТ 2590-88/09Г2С ГОСТ 19281-89</t>
  </si>
  <si>
    <t>Круг 45</t>
  </si>
  <si>
    <t>Поступление товаров и услуг ЭМЗ00000943 от 19.04.2018 16:50:14</t>
  </si>
  <si>
    <t>Поступление товаров и услуг ЭМЗ00000948 от 19.04.2018 23:00:03</t>
  </si>
  <si>
    <t>Поступление товаров и услуг ЭМЗ00000984 от 19.04.2018 23:00:14</t>
  </si>
  <si>
    <t>Поступление товаров и услуг ЭМЗ00000985 от 19.04.2018 23:00:15</t>
  </si>
  <si>
    <t>Поступление товаров и услуг ЭМЗ00000945 от 20.04.2018 15:29:47</t>
  </si>
  <si>
    <t>Труба 720х12 ГОСТ 10704-91/С345-3 ГОСТ 27772-88</t>
  </si>
  <si>
    <t>Поступление товаров и услуг ЭМЗ00000946 от 20.04.2018 18:42:59</t>
  </si>
  <si>
    <t>Поступление товаров и услуг ЭМЗ00000949 от 21.04.2018 12:00:03</t>
  </si>
  <si>
    <t>Поступление товаров и услуг ЭМЗ00000950 от 21.04.2018 12:00:04</t>
  </si>
  <si>
    <t>Поступление товаров и услуг ЭМЗ00000951 от 21.04.2018 12:00:05</t>
  </si>
  <si>
    <t>Поступление товаров и услуг ЭМЗ00000986 от 21.04.2018 23:00:03</t>
  </si>
  <si>
    <t>Поступление товаров и услуг ЭМЗ00000947 от 22.04.2018 14:39:17</t>
  </si>
  <si>
    <t>Поступление товаров и услуг ЭМЗ00000987 от 23.04.2018 14:03:29</t>
  </si>
  <si>
    <t>Поступление товаров и услуг ЭМЗ00001030 от 24.04.2018 23:00:06</t>
  </si>
  <si>
    <t>Поступление товаров и услуг ЭМЗ00001031 от 25.04.2018 23:00:03</t>
  </si>
  <si>
    <t>Поступление товаров и услуг ЭМЗ00001033 от 27.04.2018 19:06:17</t>
  </si>
  <si>
    <t>Поступление товаров и услуг ЭМЗ00001034 от 27.04.2018 19:06:18</t>
  </si>
  <si>
    <t>Поступление товаров и услуг ЭМЗ00001035 от 27.04.2018 19:06:19</t>
  </si>
  <si>
    <t>Поступление товаров и услуг ЭМЗ00001050 от 28.04.2018 14:25:33</t>
  </si>
  <si>
    <t>Поступление товаров и услуг ЭМЗ00001058 от 28.04.2018 17:38:36</t>
  </si>
  <si>
    <t>Поступление товаров и услуг ЭМЗ00001051 от 03.05.2018 7:55:24</t>
  </si>
  <si>
    <t>Поступление товаров и услуг ЭМЗ00001052 от 03.05.2018 7:58:00</t>
  </si>
  <si>
    <t>Поступление товаров и услуг ЭМЗ00001053 от 03.05.2018 8:00:02</t>
  </si>
  <si>
    <t>Поступление товаров и услуг ЭМЗ00001054 от 03.05.2018 8:03:07</t>
  </si>
  <si>
    <t>Поступление товаров и услуг ЭМЗ00001055 от 03.05.2018 8:05:08</t>
  </si>
  <si>
    <t>Поступление товаров и услуг ЭМЗ00001057 от 03.05.2018 13:50:51</t>
  </si>
  <si>
    <t>Труба 351х10 ГОСТ 8732-78/С345-3 ГОСТ 27772-88</t>
  </si>
  <si>
    <t>Поступление товаров и услуг ЭМЗ00001060 от 03.05.2018 16:45:04</t>
  </si>
  <si>
    <t>Поступление товаров и услуг ЭМЗ00001062 от 03.05.2018 18:27:41</t>
  </si>
  <si>
    <t>Поступление товаров и услуг ЭМЗ00001120 от 03.05.2018 23:00:19</t>
  </si>
  <si>
    <t>Лист 25 ГОСТ 19903-74/С345-3 ГОСТ 27772-2015</t>
  </si>
  <si>
    <t>Поступление товаров и услуг ЭМЗ00001085 от 04.05.2018 13:44:41</t>
  </si>
  <si>
    <t>Поступление товаров и услуг ЭМЗ00001087 от 04.05.2018 14:21:54</t>
  </si>
  <si>
    <t>Поступление товаров и услуг ЭМЗ00001122 от 07.05.2018 23:00:03</t>
  </si>
  <si>
    <t>Поступление товаров и услуг ЭМЗ00001123 от 07.05.2018 23:00:04</t>
  </si>
  <si>
    <t>Поступление товаров и услуг ЭМЗ00001124 от 07.05.2018 23:00:05</t>
  </si>
  <si>
    <t>Поступление товаров и услуг ЭМЗ00001172 от 11.05.2018 18:04:04</t>
  </si>
  <si>
    <t>Поступление товаров и услуг ЭМЗ00001173 от 11.05.2018 23:00:02</t>
  </si>
  <si>
    <t>Поступление товаров и услуг ЭМЗ00001174 от 11.05.2018 23:00:03</t>
  </si>
  <si>
    <t>Поступление товаров и услуг ЭМЗ00001175 от 11.05.2018 23:00:04</t>
  </si>
  <si>
    <t>Поступление товаров и услуг ЭМЗ00001176 от 11.05.2018 23:00:05</t>
  </si>
  <si>
    <t>Уголок 110х110х8 ГОСТ 8509-86/С345-3 ГОСТ 27772-2015</t>
  </si>
  <si>
    <t>Поступление товаров и услуг ЭМЗ00001177 от 11.05.2018 23:00:07</t>
  </si>
  <si>
    <t>Поступление товаров и услуг ЭМЗ00001178 от 11.05.2018 23:00:08</t>
  </si>
  <si>
    <t>Поступление товаров и услуг ЭМЗ00001179 от 11.05.2018 23:00:09</t>
  </si>
  <si>
    <t>Поступление товаров и услуг ЭМЗ00001180 от 11.05.2018 23:00:10</t>
  </si>
  <si>
    <t>Поступление товаров и услуг ЭМЗ00001181 от 11.05.2018 23:00:11</t>
  </si>
  <si>
    <t>Поступление товаров и услуг ЭМЗ00001182 от 11.05.2018 23:00:12</t>
  </si>
  <si>
    <t>Поступление товаров и услуг ЭМЗ00001183 от 11.05.2018 23:00:14</t>
  </si>
  <si>
    <t>Поступление товаров и услуг ЭМЗ00001186 от 11.05.2018 23:00:15</t>
  </si>
  <si>
    <t>Профиль 25х25х2/ГОСТ 30245-94/Ст3сп ГОСТ 380-2005</t>
  </si>
  <si>
    <t>Поступление товаров и услуг ЭМЗ00001187 от 11.05.2018 23:00:16</t>
  </si>
  <si>
    <t>Полоса 40х4мм/ Ст3сп ГОСТ 380-2005</t>
  </si>
  <si>
    <t>Поступление товаров и услуг ЭМЗ00001184 от 12.05.2018 23:00:04</t>
  </si>
  <si>
    <t>Круг 50 ГОСТ 2590-88/С345-3 ГОСТ 27772-88</t>
  </si>
  <si>
    <t>Круг 50</t>
  </si>
  <si>
    <t>Круг 12 ГОСТ 2590-88/С345-3 ГОСТ 27772-88</t>
  </si>
  <si>
    <t>Поступление товаров и услуг ЭМЗ00001185 от 12.05.2018 23:00:05</t>
  </si>
  <si>
    <t>Поступление товаров и услуг ЭМЗ00001220 от 12.05.2018 23:00:10</t>
  </si>
  <si>
    <t>Поступление товаров и услуг ЭМЗ00001221 от 12.05.2018 23:00:11</t>
  </si>
  <si>
    <t>Поступление товаров и услуг ЭМЗ00001222 от 12.05.2018 23:00:12</t>
  </si>
  <si>
    <t>Швеллер 24У ГОСТ 8240-89/С345-4 ГОСТ 27772-88</t>
  </si>
  <si>
    <t>Поступление товаров и услуг ЭМЗ00001228 от 12.05.2018 23:00:14</t>
  </si>
  <si>
    <t>Поступление товаров и услуг ЭМЗ00001223 от 14.05.2018 23:00:03</t>
  </si>
  <si>
    <t>Поступление товаров и услуг ЭМЗ00001224 от 14.05.2018 23:00:04</t>
  </si>
  <si>
    <t>Поступление товаров и услуг ЭМЗ00001225 от 14.05.2018 23:00:05</t>
  </si>
  <si>
    <t>Поступление товаров и услуг ЭМЗ00001226 от 14.05.2018 23:00:06</t>
  </si>
  <si>
    <t>Поступление товаров и услуг ЭМЗ00001227 от 14.05.2018 23:00:07</t>
  </si>
  <si>
    <t>Поступление товаров и услуг ЭМЗ00001237 от 15.05.2018 23:00:06</t>
  </si>
  <si>
    <t>Поступление товаров и услуг ЭМЗ00001242 от 15.05.2018 23:00:08</t>
  </si>
  <si>
    <t>Поступление товаров и услуг ЭМЗ00001244 от 16.05.2018 20:38:21</t>
  </si>
  <si>
    <t>Поступление товаров и услуг ЭМЗ00001248 от 16.05.2018 23:00:02</t>
  </si>
  <si>
    <t>Поступление товаров и услуг ЭМЗ00001249 от 16.05.2018 23:00:03</t>
  </si>
  <si>
    <t>Поступление товаров и услуг ЭМЗ00001250 от 16.05.2018 23:00:04</t>
  </si>
  <si>
    <t>Поступление товаров и услуг ЭМЗ00001252 от 17.05.2018 23:00:04</t>
  </si>
  <si>
    <t>МеталлТрубСтрой ООО</t>
  </si>
  <si>
    <t>Труба 114х5 ГОСТ 8732-78/09Г2С ГОСТ 19281-89</t>
  </si>
  <si>
    <t>Труба 273х14 ГОСТ 8732-78/09Г2С ГОСТ 19281-89</t>
  </si>
  <si>
    <t>Поступление товаров и услуг ЭМЗ00001253 от 18.05.2018 14:18:31</t>
  </si>
  <si>
    <t>Поступление товаров и услуг ЭМЗ00001279 от 18.05.2018 19:56:17</t>
  </si>
  <si>
    <t>Проволока ТО 4 ГОСТ 3282-74</t>
  </si>
  <si>
    <t>Поступление товаров и услуг ЭМЗ00001280 от 18.05.2018 23:00:02</t>
  </si>
  <si>
    <t>Поступление товаров и услуг ЭМЗ00001300 от 18.05.2018 23:00:08</t>
  </si>
  <si>
    <t>Круг 140 ГОСТ 2590-88/Ст20 ГОСТ 1050-2013</t>
  </si>
  <si>
    <t>Круг 200 ГОСТ 2590-88/09Г2С ГОСТ 19281-2014</t>
  </si>
  <si>
    <t>Круг 200</t>
  </si>
  <si>
    <t>Круг 150 ГОСТ 2590-88/09Г2С ГОСТ 19281-2014</t>
  </si>
  <si>
    <t>Круг 150</t>
  </si>
  <si>
    <t>Поступление товаров и услуг ЭМЗ00001281 от 19.05.2018 23:00:03</t>
  </si>
  <si>
    <t>Уголок 63х63х4 ГОСТ 8509-86/09Г2С-15 ГОСТ 19281-2014</t>
  </si>
  <si>
    <t>Поступление товаров и услуг ЭМЗ00001295 от 21.05.2018 15:42:45</t>
  </si>
  <si>
    <t>Поступление товаров и услуг ЭМЗ00001306 от 21.05.2018 19:29:30</t>
  </si>
  <si>
    <t>Поступление товаров и услуг ЭМЗ00001307 от 21.05.2018 19:29:31</t>
  </si>
  <si>
    <t>Поступление товаров и услуг ЭМЗ00001308 от 21.05.2018 19:29:32</t>
  </si>
  <si>
    <t>Поступление товаров и услуг ЭМЗ00001309 от 21.05.2018 23:00:02</t>
  </si>
  <si>
    <t>Труба 530х9 ГОСТ 8732-78/09Г2С-12 ГОСТ 19281-89</t>
  </si>
  <si>
    <t>Труба 121х10 ГОСТ 8732-78/09Г2С ГОСТ 19281-89</t>
  </si>
  <si>
    <t>Поступление товаров и услуг ЭМЗ00001310 от 21.05.2018 23:00:03</t>
  </si>
  <si>
    <t>Поступление товаров и услуг ЭМЗ00001311 от 21.05.2018 23:00:04</t>
  </si>
  <si>
    <t>Поступление товаров и услуг ЭМЗ00001322 от 22.05.2018 23:00:11</t>
  </si>
  <si>
    <t>Поступление товаров и услуг ЭМЗ00001323 от 22.05.2018 23:00:12</t>
  </si>
  <si>
    <t>Поступление товаров и услуг ЭМЗ00001342 от 22.05.2018 23:00:18</t>
  </si>
  <si>
    <t>Труба 426х10 ГОСТ 8732-78/С345-3 ГОСТ 27772-88</t>
  </si>
  <si>
    <t>Поступление товаров и услуг ЭМЗ00001443 от 22.05.2018 23:00:21</t>
  </si>
  <si>
    <t>Поступление товаров и услуг ЭМЗ00001343 от 24.05.2018 23:00:10</t>
  </si>
  <si>
    <t>Поступление товаров и услуг ЭМЗ00001339 от 25.05.2018 17:22:23</t>
  </si>
  <si>
    <t>Поступление товаров и услуг ЭМЗ00001340 от 25.05.2018 17:27:50</t>
  </si>
  <si>
    <t>Поступление товаров и услуг ЭМЗ00001341 от 25.05.2018 17:30:52</t>
  </si>
  <si>
    <t>Поступление товаров и услуг ЭМЗ00001344 от 25.05.2018 18:03:22</t>
  </si>
  <si>
    <t>Поступление товаров и услуг ЭМЗ00001345 от 25.05.2018 18:50:52</t>
  </si>
  <si>
    <t>Поступление товаров и услуг ЭМЗ00001346 от 25.05.2018 19:36:21</t>
  </si>
  <si>
    <t>Поступление товаров и услуг ЭМЗ00001364 от 27.05.2018 23:00:03</t>
  </si>
  <si>
    <t>Поступление товаров и услуг ЭМЗ00001426 от 29.05.2018 23:00:11</t>
  </si>
  <si>
    <t>Поступление товаров и услуг ЭМЗ00001419 от 31.05.2018 23:10:05</t>
  </si>
  <si>
    <t>Поступление товаров и услуг ЭМЗ00001420 от 31.05.2018 23:10:06</t>
  </si>
  <si>
    <t>Поступление товаров и услуг ЭМЗ00001421 от 31.05.2018 23:10:07</t>
  </si>
  <si>
    <t>Поступление товаров и услуг ЭМЗ00001422 от 31.05.2018 23:10:08</t>
  </si>
  <si>
    <t>Поступление товаров и услуг ЭМЗ00001423 от 01.06.2018 17:46:53</t>
  </si>
  <si>
    <t>Поступление товаров и услуг ЭМЗ00001424 от 01.06.2018 17:46:54</t>
  </si>
  <si>
    <t>Поступление товаров и услуг ЭМЗ00001425 от 01.06.2018 17:46:55</t>
  </si>
  <si>
    <t>Круг 6,5 ГОСТ 2590-88/Ст3сп ГОСТ 380-2005</t>
  </si>
  <si>
    <t>Поступление товаров и услуг ЭМЗ00001440 от 01.06.2018 17:47:07</t>
  </si>
  <si>
    <t>Швеллер 24У ГОСТ 8240-89/С345-6 ГОСТ 27772-2015</t>
  </si>
  <si>
    <t>Поступление товаров и услуг ЭМЗ00001441 от 01.06.2018 17:47:08</t>
  </si>
  <si>
    <t>Поступление товаров и услуг ЭМЗ00001428 от 02.06.2018 12:00:01</t>
  </si>
  <si>
    <t>Уголок 75х75х8 ГОСТ 8509-86/09Г2С-15 ГОСТ 19281-2014</t>
  </si>
  <si>
    <t>Лист 36 ГОСТ 19903-74/С345-3 ГОСТ 27772-88</t>
  </si>
  <si>
    <t>Лист 36</t>
  </si>
  <si>
    <t>Поступление товаров и услуг ЭМЗ00001465 от 04.06.2018 15:59:08</t>
  </si>
  <si>
    <t>Поступление товаров и услуг ЭМЗ00001462 от 04.06.2018 16:41:36</t>
  </si>
  <si>
    <t>Поступление товаров и услуг ЭМЗ00001461 от 04.06.2018 19:40:21</t>
  </si>
  <si>
    <t>Поступление товаров и услуг ЭМЗ00001463 от 04.06.2018 19:40:22</t>
  </si>
  <si>
    <t>Поступление товаров и услуг ЭМЗ00001466 от 04.06.2018 19:40:23</t>
  </si>
  <si>
    <t>Поступление товаров и услуг ЭМЗ00001467 от 04.06.2018 19:40:24</t>
  </si>
  <si>
    <t>Поступление товаров и услуг ЭМЗ00001482 от 05.06.2018 19:40:56</t>
  </si>
  <si>
    <t>Поступление товаров и услуг ЭМЗ00001483 от 06.06.2018 18:43:14</t>
  </si>
  <si>
    <t>Поступление товаров и услуг ЭМЗ00001499 от 08.06.2018 11:52:26</t>
  </si>
  <si>
    <t>Труба 219х9 ГОСТ 10704-91/С345-4 ГОСТ 27772-88</t>
  </si>
  <si>
    <t>Поступление товаров и услуг ЭМЗ00001500 от 08.06.2018 12:03:51</t>
  </si>
  <si>
    <t>Труба 219х10 ГОСТ 10704-91/09Г2С-12 ГОСТ 19281-2014</t>
  </si>
  <si>
    <t>Поступление товаров и услуг ЭМЗ00001510 от 08.06.2018 22:24:00</t>
  </si>
  <si>
    <t>Поступление товаров и услуг ЭМЗ00001513 от 09.06.2018 16:58:50</t>
  </si>
  <si>
    <t>Поступление товаров и услуг ЭМЗ00001514 от 09.06.2018 17:57:52</t>
  </si>
  <si>
    <t>Поступление товаров и услуг ЭМЗ00001517 от 09.06.2018 18:43:40</t>
  </si>
  <si>
    <t>Поступление товаров и услуг ЭМЗ00001542 от 09.06.2018 19:42:57</t>
  </si>
  <si>
    <t>Поступление товаров и услуг ЭМЗ00001562 от 09.06.2018 19:42:59</t>
  </si>
  <si>
    <t>Труба 40х3 ГОСТ 10704-91/Ст3сп ГОСТ 380-2005</t>
  </si>
  <si>
    <t>Поступление товаров и услуг ЭМЗ00001541 от 11.06.2018 19:37:46</t>
  </si>
  <si>
    <t>Поступление товаров и услуг ЭМЗ00001534 от 12.06.2018 19:53:23</t>
  </si>
  <si>
    <t>Поступление товаров и услуг ЭМЗ00001539 от 12.06.2018 19:53:25</t>
  </si>
  <si>
    <t>Труба 325х9 ГОСТ 10705-80/09Г2С</t>
  </si>
  <si>
    <t>Труба 51х10 ГОСТ 8732-78/Ст.20</t>
  </si>
  <si>
    <t>Поступление товаров и услуг ЭМЗ00001554 от 13.06.2018 18:54:48</t>
  </si>
  <si>
    <t>Поступление товаров и услуг ЭМЗ00001555 от 13.06.2018 18:54:49</t>
  </si>
  <si>
    <t>Поступление товаров и услуг ЭМЗ00001560 от 14.06.2018 18:09:08</t>
  </si>
  <si>
    <t>Поступление товаров и услуг ЭМЗ00001561 от 14.06.2018 18:10:50</t>
  </si>
  <si>
    <t>Поступление товаров и услуг ЭМЗ00001563 от 14.06.2018 20:14:28</t>
  </si>
  <si>
    <t>Поступление товаров и услуг ЭМЗ00001568 от 14.06.2018 20:14:29</t>
  </si>
  <si>
    <t>Труба квадратная 20х20х2  ГОСТ 8639-82/С345-3 ГОСТ 27772-2015</t>
  </si>
  <si>
    <t>Лента упаковочная (металл.) 0,5х20мм</t>
  </si>
  <si>
    <t>Поступление товаров и услуг ЭМЗ00001564 от 15.06.2018 16:02:44</t>
  </si>
  <si>
    <t>Поступление товаров и услуг ЭМЗ00001565 от 15.06.2018 16:06:47</t>
  </si>
  <si>
    <t>Поступление товаров и услуг ЭМЗ00001566 от 15.06.2018 16:09:21</t>
  </si>
  <si>
    <t>Поступление товаров и услуг ЭМЗ00001567 от 15.06.2018 16:15:51</t>
  </si>
  <si>
    <t>Лист 4 ГОСТ 19903-74/С345-3 ГОСТ 27772-2015</t>
  </si>
  <si>
    <t>Поступление товаров и услуг ЭМЗ00001623 от 15.06.2018 19:13:36</t>
  </si>
  <si>
    <t>Поступление товаров и услуг ЭМЗ00001589 от 18.06.2018 16:58:18</t>
  </si>
  <si>
    <t>Поступление товаров и услуг ЭМЗ00001590 от 18.06.2018 17:01:08</t>
  </si>
  <si>
    <t>Поступление товаров и услуг ЭМЗ00001592 от 18.06.2018 19:58:36</t>
  </si>
  <si>
    <t>Поступление товаров и услуг ЭМЗ00001593 от 18.06.2018 19:58:37</t>
  </si>
  <si>
    <t>Поступление товаров и услуг ЭМЗ00001624 от 20.06.2018 16:02:06</t>
  </si>
  <si>
    <t>Поступление товаров и услуг ЭМЗ00001625 от 20.06.2018 16:20:00</t>
  </si>
  <si>
    <t>Поступление товаров и услуг ЭМЗ00001626 от 20.06.2018 16:43:30</t>
  </si>
  <si>
    <t>Поступление товаров и услуг ЭМЗ00001627 от 20.06.2018 16:50:11</t>
  </si>
  <si>
    <t>Поступление товаров и услуг ЭМЗ00001631 от 20.06.2018 18:16:37</t>
  </si>
  <si>
    <t>Труба 530х9 ГОСТ 8732-78/С345-3  ГОСТ 19281-89</t>
  </si>
  <si>
    <t>Поступление товаров и услуг ЭМЗ00001636 от 21.06.2018 16:45:18</t>
  </si>
  <si>
    <t>Поступление товаров и услуг ЭМЗ00001637 от 21.06.2018 19:12:39</t>
  </si>
  <si>
    <t>Поступление товаров и услуг ЭМЗ00001638 от 21.06.2018 19:12:40</t>
  </si>
  <si>
    <t>Поступление товаров и услуг ЭМЗ00001652 от 22.06.2018 19:25:56</t>
  </si>
  <si>
    <t>Поступление товаров и услуг ЭМЗ00001654 от 22.06.2018 19:49:18</t>
  </si>
  <si>
    <t>Поступление товаров и услуг ЭМЗ00001655 от 22.06.2018 19:50:47</t>
  </si>
  <si>
    <t>Поступление товаров и услуг ЭМЗ00001653 от 22.06.2018 23:30:02</t>
  </si>
  <si>
    <t>Поступление товаров и услуг ЭМЗ00001656 от 22.06.2018 23:56:28</t>
  </si>
  <si>
    <t>Поступление товаров и услуг ЭМЗ00001657 от 22.06.2018 23:56:29</t>
  </si>
  <si>
    <t>Поступление товаров и услуг ЭМЗ00001658 от 22.06.2018 23:56:30</t>
  </si>
  <si>
    <t>Поступление товаров и услуг ЭМЗ00001659 от 22.06.2018 23:56:31</t>
  </si>
  <si>
    <t>Труба 1020х12 ГОСТ 10706-76/Ст.17Г1С ГОСТ 19281-2014</t>
  </si>
  <si>
    <t>Поступление товаров и услуг ЭМЗ00001666 от 25.06.2018 15:54:47</t>
  </si>
  <si>
    <t>Поступление товаров и услуг ЭМЗ00001667 от 25.06.2018 16:03:49</t>
  </si>
  <si>
    <t>Поступление товаров и услуг ЭМЗ00001678 от 25.06.2018 23:47:29</t>
  </si>
  <si>
    <t>Поступление товаров и услуг ЭМЗ00001676 от 26.06.2018 23:47:27</t>
  </si>
  <si>
    <t>Поступление товаров и услуг ЭМЗ00001677 от 26.06.2018 23:47:28</t>
  </si>
  <si>
    <t>Поступление товаров и услуг ЭМЗ00001686 от 26.06.2018 23:56:41</t>
  </si>
  <si>
    <t>Поступление товаров и услуг ЭМЗ00001701 от 26.06.2018 23:56:46</t>
  </si>
  <si>
    <t>Поступление товаров и услуг ЭМЗ00001698 от 27.06.2018 23:00:04</t>
  </si>
  <si>
    <t>Поступление товаров и услуг ЭМЗ00001699 от 27.06.2018 23:00:05</t>
  </si>
  <si>
    <t>Поступление товаров и услуг ЭМЗ00001700 от 27.06.2018 23:00:06</t>
  </si>
  <si>
    <t>Поступление товаров и услуг ЭМЗ00001712 от 27.06.2018 23:00:08</t>
  </si>
  <si>
    <t>Поступление товаров и услуг ЭМЗ00001708 от 28.06.2018 14:57:25</t>
  </si>
  <si>
    <t>Поступление товаров и услуг ЭМЗ00001741 от 30.06.2018 23:00:11</t>
  </si>
  <si>
    <t>Поступление товаров и услуг ЭМЗ00001742 от 30.06.2018 23:00:12</t>
  </si>
  <si>
    <t>Поступление товаров и услуг ЭМЗ00001743 от 30.06.2018 23:00:13</t>
  </si>
  <si>
    <t>Поступление товаров и услуг ЭМЗ00001744 от 30.06.2018 23:00:14</t>
  </si>
  <si>
    <t>Поступление товаров и услуг ЭМЗ00001740 от 02.07.2018 23:00:02</t>
  </si>
  <si>
    <t>Поступление товаров и услуг ЭМЗ00001746 от 04.07.2018 21:53:42</t>
  </si>
  <si>
    <t>Поступление товаров и услуг ЭМЗ00001747 от 04.07.2018 21:53:43</t>
  </si>
  <si>
    <t>Поступление товаров и услуг ЭМЗ00001812 от 05.07.2018 23:00:06</t>
  </si>
  <si>
    <t>Профиль 180х100х5/ГОСТ 30245-94/С345-3 ГОСТ 27772-88</t>
  </si>
  <si>
    <t>Поступление товаров и услуг ЭМЗ00001782 от 06.07.2018 20:06:40</t>
  </si>
  <si>
    <t>Поступление товаров и услуг ЭМЗ00001784 от 06.07.2018 20:06:43</t>
  </si>
  <si>
    <t>Поступление товаров и услуг ЭМЗ00001786 от 06.07.2018 20:06:44</t>
  </si>
  <si>
    <t>Поступление товаров и услуг ЭМЗ00001787 от 06.07.2018 20:06:45</t>
  </si>
  <si>
    <t>Поступление товаров и услуг ЭМЗ00001785 от 07.07.2018 19:37:47</t>
  </si>
  <si>
    <t>Поступление товаров и услуг ЭМЗ00001783 от 09.07.2018 15:03:42</t>
  </si>
  <si>
    <t>Поступление товаров и услуг ЭМЗ00001793 от 09.07.2018 15:22:26</t>
  </si>
  <si>
    <t>Поступление товаров и услуг ЭМЗ00001794 от 09.07.2018 15:22:27</t>
  </si>
  <si>
    <t>Поступление товаров и услуг ЭМЗ00001807 от 09.07.2018 23:59:02</t>
  </si>
  <si>
    <t>Труба 20х2 ГОСТ 8734-75/С345-3 ГОСТ 27772-88</t>
  </si>
  <si>
    <t>Сетка плетеная 50х50х1,8</t>
  </si>
  <si>
    <t>Поступление товаров и услуг ЭМЗ00001789 от 10.07.2018 18:42:40</t>
  </si>
  <si>
    <t>Поступление товаров и услуг ЭМЗ00001790 от 10.07.2018 18:47:24</t>
  </si>
  <si>
    <t>Поступление товаров и услуг ЭМЗ00001791 от 10.07.2018 18:54:00</t>
  </si>
  <si>
    <t>Поступление товаров и услуг ЭМЗ00001792 от 10.07.2018 19:26:32</t>
  </si>
  <si>
    <t>Поступление товаров и услуг ЭМЗ00001813 от 10.07.2018 23:00:03</t>
  </si>
  <si>
    <t>ЦЛП ООО</t>
  </si>
  <si>
    <t>Поступление товаров и услуг ЭМЗ00001815 от 11.07.2018 23:00:02</t>
  </si>
  <si>
    <t>Поступление товаров и услуг ЭМЗ00001816 от 11.07.2018 23:00:03</t>
  </si>
  <si>
    <t>Поступление товаров и услуг ЭМЗ00001842 от 11.07.2018 23:00:06</t>
  </si>
  <si>
    <t>Труба Ду 40 (48)х3,5 ГОСТ 3262-75</t>
  </si>
  <si>
    <t>Труба Ду 50 (60)х3,5 ГОСТ 3262-75</t>
  </si>
  <si>
    <t>Поступление товаров и услуг ЭМЗ00001814 от 12.07.2018 17:19:05</t>
  </si>
  <si>
    <t>Поступление товаров и услуг ЭМЗ00001825 от 13.07.2018 23:00:00</t>
  </si>
  <si>
    <t>Поступление товаров и услуг ЭМЗ00001820 от 13.07.2018 23:42:08</t>
  </si>
  <si>
    <t>Поступление товаров и услуг ЭМЗ00001841 от 16.07.2018 23:00:27</t>
  </si>
  <si>
    <t>Поступление товаров и услуг ЭМЗ00001848 от 16.07.2018 23:53:16</t>
  </si>
  <si>
    <t>Поступление товаров и услуг ЭМЗ00001849 от 16.07.2018 23:53:17</t>
  </si>
  <si>
    <t>Поступление товаров и услуг ЭМЗ00001860 от 17.07.2018 15:30:00</t>
  </si>
  <si>
    <t>Двутавр 16 Б1  СТО АСМЧ 20-93 /С345-4 ГОСТ 27772-88</t>
  </si>
  <si>
    <t>Двутавр 16</t>
  </si>
  <si>
    <t>Поступление товаров и услуг ЭМЗ00001850 от 17.07.2018 20:13:23</t>
  </si>
  <si>
    <t>Поступление товаров и услуг ЭМЗ00001851 от 17.07.2018 20:13:24</t>
  </si>
  <si>
    <t>Поступление товаров и услуг ЭМЗ00001852 от 17.07.2018 20:13:25</t>
  </si>
  <si>
    <t>Поступление товаров и услуг ЭМЗ00001862 от 17.07.2018 23:00:05</t>
  </si>
  <si>
    <t>Поступление товаров и услуг ЭМЗ00001908 от 17.07.2018 23:53:21</t>
  </si>
  <si>
    <t>Поступление товаров и услуг ЭМЗ00001863 от 18.07.2018 23:00:05</t>
  </si>
  <si>
    <t>Поступление товаров и услуг ЭМЗ00001864 от 18.07.2018 23:00:06</t>
  </si>
  <si>
    <t>Поступление товаров и услуг ЭМЗ00001859 от 19.07.2018 15:28:09</t>
  </si>
  <si>
    <t>Поступление товаров и услуг ЭМЗ00001861 от 19.07.2018 15:55:15</t>
  </si>
  <si>
    <t>Поступление товаров и услуг ЭМЗ00001896 от 19.07.2018 23:44:38</t>
  </si>
  <si>
    <t>Поступление товаров и услуг ЭМЗ00001906 от 20.07.2018 23:00:02</t>
  </si>
  <si>
    <t>Поступление товаров и услуг ЭМЗ00001907 от 22.07.2018 23:00:02</t>
  </si>
  <si>
    <t>Поступление товаров и услуг ЭМЗ00001924 от 24.07.2018 23:00:03</t>
  </si>
  <si>
    <t>Поступление товаров и услуг ЭМЗ00001925 от 24.07.2018 23:00:04</t>
  </si>
  <si>
    <t>Поступление товаров и услуг ЭМЗ00001926 от 25.07.2018 16:32:57</t>
  </si>
  <si>
    <t>Поступление товаров и услуг ЭМЗ00001927 от 25.07.2018 16:41:24</t>
  </si>
  <si>
    <t>Поступление товаров и услуг ЭМЗ00001934 от 25.07.2018 23:04:35</t>
  </si>
  <si>
    <t>Поступление товаров и услуг ЭМЗ00001945 от 26.07.2018 23:00:02</t>
  </si>
  <si>
    <t>Поступление товаров и услуг ЭМЗ00001954 от 27.07.2018 13:26:15</t>
  </si>
  <si>
    <t>Поступление товаров и услуг ЭМЗ00001955 от 27.07.2018 19:21:27</t>
  </si>
  <si>
    <t>Поступление товаров и услуг ЭМЗ00001956 от 27.07.2018 19:21:28</t>
  </si>
  <si>
    <t>Поступление товаров и услуг ЭМЗ00001957 от 27.07.2018 19:21:29</t>
  </si>
  <si>
    <t>Поступление товаров и услуг ЭМЗ00001959 от 28.07.2018 16:08:47</t>
  </si>
  <si>
    <t>Поступление товаров и услуг ЭМЗ00001960 от 28.07.2018 16:17:50</t>
  </si>
  <si>
    <t>Поступление товаров и услуг ЭМЗ00001977 от 31.07.2018 16:19:55</t>
  </si>
  <si>
    <t>Поступление товаров и услуг ЭМЗ00001978 от 31.07.2018 18:23:32</t>
  </si>
  <si>
    <t>Поступление товаров и услуг ЭМЗ00001979 от 31.07.2018 19:47:49</t>
  </si>
  <si>
    <t>Поступление товаров и услуг ЭМЗ00001998 от 03.08.2018 20:07:06</t>
  </si>
  <si>
    <t>Поступление товаров и услуг ЭМЗ00001999 от 03.08.2018 20:13:24</t>
  </si>
  <si>
    <t>Поступление товаров и услуг ЭМЗ00002000 от 03.08.2018 20:15:50</t>
  </si>
  <si>
    <t>Поступление товаров и услуг ЭМЗ00002001 от 03.08.2018 20:21:55</t>
  </si>
  <si>
    <t>Поступление товаров и услуг ЭМЗ00002002 от 03.08.2018 20:24:20</t>
  </si>
  <si>
    <t>Поступление товаров и услуг ЭМЗ00002018 от 06.08.2018 16:05:11</t>
  </si>
  <si>
    <t>Поступление товаров и услуг ЭМЗ00002019 от 06.08.2018 17:54:11</t>
  </si>
  <si>
    <t>Поступление товаров и услуг ЭМЗ00002032 от 08.08.2018 15:18:10</t>
  </si>
  <si>
    <t>Поступление товаров и услуг ЭМЗ00002048 от 08.08.2018 23:00:09</t>
  </si>
  <si>
    <t>Поступление товаров и услуг ЭМЗ00002059 от 09.08.2018 23:06:34</t>
  </si>
  <si>
    <t>Поступление товаров и услуг ЭМЗ00002063 от 10.08.2018 13:05:45</t>
  </si>
  <si>
    <t>Поступление товаров и услуг ЭМЗ00002064 от 10.08.2018 14:44:19</t>
  </si>
  <si>
    <t>Поступление товаров и услуг ЭМЗ00002067 от 10.08.2018 19:15:09</t>
  </si>
  <si>
    <t>Поступление товаров и услуг ЭМЗ00002075 от 13.08.2018 8:00:02</t>
  </si>
  <si>
    <t>"Металлоцентр Лидер-М" ООО</t>
  </si>
  <si>
    <t>Поступление товаров и услуг ЭМЗ00002077 от 13.08.2018 10:00:03</t>
  </si>
  <si>
    <t>Поступление товаров и услуг ЭМЗ00002074 от 13.08.2018 14:00:40</t>
  </si>
  <si>
    <t>Поступление товаров и услуг ЭМЗ00002078 от 13.08.2018 16:46:37</t>
  </si>
  <si>
    <t>Поступление товаров и услуг ЭМЗ00002080 от 13.08.2018 19:58:42</t>
  </si>
  <si>
    <t>Поступление товаров и услуг ЭМЗ00002076 от 13.08.2018 23:00:02</t>
  </si>
  <si>
    <t>Поступление товаров и услуг ЭМЗ00002089 от 13.08.2018 23:00:11</t>
  </si>
  <si>
    <t>Поступление товаров и услуг ЭМЗ00002090 от 14.08.2018 21:13:27</t>
  </si>
  <si>
    <t>Двутавр 25 Б1 ГОСТ Р 57837-2017/С345-6 ГОСТ 27772-2015</t>
  </si>
  <si>
    <t>Двутавр 30 Ш2  СТО АСМЧ 20-93/С345-6 ГОСТ 27772-2015</t>
  </si>
  <si>
    <t>Поступление товаров и услуг ЭМЗ00002091 от 14.08.2018 21:13:28</t>
  </si>
  <si>
    <t>Поступление товаров и услуг ЭМЗ00002092 от 14.08.2018 21:13:29</t>
  </si>
  <si>
    <t>Поступление товаров и услуг ЭМЗ00002100 от 14.08.2018 21:13:40</t>
  </si>
  <si>
    <t>Поступление товаров и услуг ЭМЗ00002114 от 15.08.2018 0:47:56</t>
  </si>
  <si>
    <t>Поступление товаров и услуг ЭМЗ00002099 от 15.08.2018 14:42:54</t>
  </si>
  <si>
    <t>Поступление товаров и услуг ЭМЗ00002101 от 15.08.2018 14:47:25</t>
  </si>
  <si>
    <t>Поступление товаров и услуг ЭМЗ00002106 от 15.08.2018 16:36:25</t>
  </si>
  <si>
    <t>Поступление товаров и услуг ЭМЗ00002107 от 15.08.2018 17:07:17</t>
  </si>
  <si>
    <t>Поступление товаров и услуг ЭМЗ00002109 от 15.08.2018 20:47:50</t>
  </si>
  <si>
    <t>Поступление товаров и услуг ЭМЗ00002110 от 15.08.2018 20:47:51</t>
  </si>
  <si>
    <t>Поступление товаров и услуг ЭМЗ00002126 от 15.08.2018 20:47:57</t>
  </si>
  <si>
    <t>Поступление товаров и услуг ЭМЗ00002118 от 16.08.2018 16:23:44</t>
  </si>
  <si>
    <t>Поступление товаров и услуг ЭМЗ00002113 от 16.08.2018 20:47:52</t>
  </si>
  <si>
    <t>Поступление товаров и услуг ЭМЗ00002119 от 17.08.2018 23:33:40</t>
  </si>
  <si>
    <t>Поступление товаров и услуг ЭМЗ00002120 от 17.08.2018 23:37:40</t>
  </si>
  <si>
    <t>Поступление товаров и услуг ЭМЗ00002141 от 20.08.2018 13:38:28</t>
  </si>
  <si>
    <t>Поступление товаров и услуг ЭМЗ00002143 от 20.08.2018 19:19:58</t>
  </si>
  <si>
    <t>Поступление товаров и услуг ЭМЗ00002148 от 20.08.2018 19:20:03</t>
  </si>
  <si>
    <t>Поступление товаров и услуг ЭМЗ00002149 от 20.08.2018 19:20:04</t>
  </si>
  <si>
    <t>Поступление товаров и услуг ЭМЗ00002144 от 21.08.2018 9:00:16</t>
  </si>
  <si>
    <t>Поступление товаров и услуг ЭМЗ00002150 от 21.08.2018 20:04:07</t>
  </si>
  <si>
    <t>Поступление товаров и услуг ЭМЗ00002165 от 22.08.2018 11:59:25</t>
  </si>
  <si>
    <t>Уголок 70х70х5 ГОСТ 8509-86/С345-3 ГОСТ 27772-2015</t>
  </si>
  <si>
    <t>Поступление товаров и услуг ЭМЗ00002171 от 22.08.2018 19:44:48</t>
  </si>
  <si>
    <t>Поступление товаров и услуг ЭМЗ00002177 от 23.08.2018 9:22:32</t>
  </si>
  <si>
    <t>Поступление товаров и услуг ЭМЗ00002178 от 23.08.2018 19:58:57</t>
  </si>
  <si>
    <t>Поступление товаров и услуг ЭМЗ00002190 от 23.08.2018 19:59:11</t>
  </si>
  <si>
    <t>Поступление товаров и услуг ЭМЗ00002192 от 24.08.2018 16:08:34</t>
  </si>
  <si>
    <t>Поступление товаров и услуг ЭМЗ00002193 от 24.08.2018 20:09:20</t>
  </si>
  <si>
    <t>Поступление товаров и услуг ЭМЗ00002194 от 24.08.2018 20:09:21</t>
  </si>
  <si>
    <t>Поступление товаров и услуг ЭМЗ00002223 от 25.08.2018 20:00:04</t>
  </si>
  <si>
    <t>Поступление товаров и услуг ЭМЗ00002202 от 27.08.2018 16:52:07</t>
  </si>
  <si>
    <t>Поступление товаров и услуг ЭМЗ00002222 от 28.08.2018 14:51:18</t>
  </si>
  <si>
    <t>Поступление товаров и услуг ЭМЗ00002224 от 28.08.2018 19:45:25</t>
  </si>
  <si>
    <t>Поступление товаров и услуг ЭМЗ00002227 от 29.08.2018 11:07:47</t>
  </si>
  <si>
    <t>"Торговый Дом "СпецАрматура"</t>
  </si>
  <si>
    <t>Труба 530х10 ГОСТ 10705-80/ГОСТ 10704-91/09Г2С-15 ГОСТ 19281-89</t>
  </si>
  <si>
    <t>Поступление товаров и услуг ЭМЗ00002229 от 29.08.2018 18:18:14</t>
  </si>
  <si>
    <t>Проволока стальная ОН ф1.6/О-Ч ГОСТ 3282-74</t>
  </si>
  <si>
    <t>Поступление товаров и услуг ЭМЗ00002230 от 29.08.2018 18:18:15</t>
  </si>
  <si>
    <t>Поступление товаров и услуг ЭМЗ00002231 от 29.08.2018 18:18:16</t>
  </si>
  <si>
    <t>Поступление товаров и услуг ЭМЗ00002232 от 29.08.2018 18:18:17</t>
  </si>
  <si>
    <t>Поступление товаров и услуг ЭМЗ00002260 от 29.08.2018 20:00:03</t>
  </si>
  <si>
    <t>Поступление товаров и услуг ЭМЗ00002238 от 30.08.2018 10:28:27</t>
  </si>
  <si>
    <t>Поступление товаров и услуг ЭМЗ00002259 от 30.08.2018 17:32:59</t>
  </si>
  <si>
    <t>Уголок 200х200х14 ГОСТ 8509-86/С345-6 ГОСТ 27772-2015</t>
  </si>
  <si>
    <t>Круг 18 ГОСТ 2590-2006/Ст3 ГОСТ 380-2005</t>
  </si>
  <si>
    <t>Поступление товаров и услуг ЭМЗ00002257 от 31.08.2018 12:50:14</t>
  </si>
  <si>
    <t>Поступление товаров и услуг ЭМЗ00002258 от 31.08.2018 12:52:31</t>
  </si>
  <si>
    <t>Поступление товаров и услуг ЭМЗ00002271 от 31.08.2018 18:13:07</t>
  </si>
  <si>
    <t>Поступление товаров и услуг ЭМЗ00002272 от 31.08.2018 18:13:08</t>
  </si>
  <si>
    <t>Поступление товаров и услуг ЭМЗ00002204 от 03.09.2018 0:00:00</t>
  </si>
  <si>
    <t>Поступление товаров и услуг ЭМЗ00002294 от 04.09.2018 16:59:08</t>
  </si>
  <si>
    <t>Поступление товаров и услуг ЭМЗ00002303 от 05.09.2018 14:08:30</t>
  </si>
  <si>
    <t>Поступление товаров и услуг ЭМЗ00002307 от 05.09.2018 17:47:37</t>
  </si>
  <si>
    <t>Поступление товаров и услуг ЭМЗ00002313 от 06.09.2018 16:44:29</t>
  </si>
  <si>
    <t>Поступление товаров и услуг ЭМЗ00002314 от 06.09.2018 16:47:37</t>
  </si>
  <si>
    <t>Поступление товаров и услуг ЭМЗ00002316 от 06.09.2018 20:53:13</t>
  </si>
  <si>
    <t>Поступление товаров и услуг ЭМЗ00002317 от 06.09.2018 20:53:14</t>
  </si>
  <si>
    <t>Поступление товаров и услуг ЭМЗ00002318 от 06.09.2018 20:53:15</t>
  </si>
  <si>
    <t>Поступление товаров и услуг ЭМЗ00002319 от 06.09.2018 20:53:16</t>
  </si>
  <si>
    <t>Поступление товаров и услуг ЭМЗ00002320 от 06.09.2018 20:53:17</t>
  </si>
  <si>
    <t>Поступление товаров и услуг ЭМЗ00002323 от 06.09.2018 20:53:22</t>
  </si>
  <si>
    <t>Поступление товаров и услуг ЭМЗ00002324 от 06.09.2018 20:53:23</t>
  </si>
  <si>
    <t>Поступление товаров и услуг ЭМЗ00002328 от 07.09.2018 22:50:59</t>
  </si>
  <si>
    <t>Поступление товаров и услуг ЭМЗ00002329 от 07.09.2018 22:51:00</t>
  </si>
  <si>
    <t>Поступление товаров и услуг ЭМЗ00002332 от 07.09.2018 22:51:05</t>
  </si>
  <si>
    <t>Поступление товаров и услуг ЭМЗ00002333 от 07.09.2018 22:51:06</t>
  </si>
  <si>
    <t>Швеллер 200х100х6 ГОСТ 8278 /С245 ГОСТ 27772-88</t>
  </si>
  <si>
    <t>Швеллер 250х125х6 ГОСТ 8278-83/С245 ГОСТ 27772-88</t>
  </si>
  <si>
    <t>Поступление товаров и услуг ЭМЗ00002331 от 09.09.2018 14:13:46</t>
  </si>
  <si>
    <t>Поступление товаров и услуг ЭМЗ00002335 от 09.09.2018 14:13:48</t>
  </si>
  <si>
    <t>Труба 219х10 ГОСТ 10704-91/С345-4 ГОСТ 27772-88</t>
  </si>
  <si>
    <t>Поступление товаров и услуг ЭМЗ00002336 от 10.09.2018 19:46:20</t>
  </si>
  <si>
    <t>Труба 20х3 ГОСТ 8734-75/09Г2С ГОСТ 19281-89</t>
  </si>
  <si>
    <t>Поступление товаров и услуг ЭМЗ00002346 от 10.09.2018 19:46:26</t>
  </si>
  <si>
    <t>Поступление товаров и услуг ЭМЗ00002344 от 11.09.2018 19:32:20</t>
  </si>
  <si>
    <t>Поступление товаров и услуг ЭМЗ00002345 от 11.09.2018 19:32:21</t>
  </si>
  <si>
    <t>Поступление товаров и услуг ЭМЗ00002347 от 12.09.2018 20:21:36</t>
  </si>
  <si>
    <t>Поступление товаров и услуг ЭМЗ00002349 от 12.09.2018 20:21:37</t>
  </si>
  <si>
    <t>Труба 120х80х4 ГОСТ 13663-86</t>
  </si>
  <si>
    <t>Поступление товаров и услуг ЭМЗ00002358 от 12.09.2018 20:21:38</t>
  </si>
  <si>
    <t>Поступление товаров и услуг ЭМЗ00002360 от 12.09.2018 20:21:39</t>
  </si>
  <si>
    <t>Поступление товаров и услуг ЭМЗ00002361 от 12.09.2018 20:21:40</t>
  </si>
  <si>
    <t>Поступление товаров и услуг ЭМЗ00002355 от 13.09.2018 16:24:55</t>
  </si>
  <si>
    <t>Поступление товаров и услуг ЭМЗ00002357 от 13.09.2018 20:00:01</t>
  </si>
  <si>
    <t>Поступление товаров и услуг ЭМЗ00002359 от 13.09.2018 20:00:02</t>
  </si>
  <si>
    <t>Поступление товаров и услуг ЭМЗ00002362 от 14.09.2018 11:45:02</t>
  </si>
  <si>
    <t>Поступление товаров и услуг ЭМЗ00002370 от 14.09.2018 20:14:09</t>
  </si>
  <si>
    <t>Поступление товаров и услуг ЭМЗ00002371 от 14.09.2018 20:14:10</t>
  </si>
  <si>
    <t>Поступление товаров и услуг ЭМЗ00002383 от 14.09.2018 20:14:21</t>
  </si>
  <si>
    <t>Поступление товаров и услуг ЭМЗ00002384 от 14.09.2018 20:14:22</t>
  </si>
  <si>
    <t>Поступление товаров и услуг ЭМЗ00002363 от 15.09.2018 11:46:30</t>
  </si>
  <si>
    <t>Поступление товаров и услуг ЭМЗ00002390 от 15.09.2018 22:10:40</t>
  </si>
  <si>
    <t>Круг 16 ГОСТ 2590-2006/С345-3 ГОСТ 27772-88</t>
  </si>
  <si>
    <t>Круг 160 ГОСТ 2590-2006/Ст45 ГОСТ 1050-2013</t>
  </si>
  <si>
    <t>Поступление товаров и услуг ЭМЗ00002391 от 15.09.2018 22:10:41</t>
  </si>
  <si>
    <t>Поступление товаров и услуг ЭМЗ00002392 от 17.09.2018 16:58:11</t>
  </si>
  <si>
    <t>Поступление товаров и услуг ЭМЗ00002393 от 17.09.2018 21:17:50</t>
  </si>
  <si>
    <t>Поступление товаров и услуг ЭМЗ00002394 от 17.09.2018 21:17:51</t>
  </si>
  <si>
    <t>Поступление товаров и услуг ЭМЗ00002395 от 17.09.2018 21:17:52</t>
  </si>
  <si>
    <t>Труба 38х4 ГОСТ 8734-75/8733-74, Группа В/ Ст20</t>
  </si>
  <si>
    <t>Труба 25х3 ГОСТ 8734-75/8733-74, Группа В/ Ст20</t>
  </si>
  <si>
    <t>Труба 42х4 ГОСТ 8734-75/8733-74, Группа В/ Ст20</t>
  </si>
  <si>
    <t>Поступление товаров и услуг ЭМЗ00002396 от 17.09.2018 21:17:55</t>
  </si>
  <si>
    <t>Поступление товаров и услуг ЭМЗ00002398 от 17.09.2018 21:17:56</t>
  </si>
  <si>
    <t>Поступление товаров и услуг ЭМЗ00002397 от 18.09.2018 17:06:09</t>
  </si>
  <si>
    <t>Поступление товаров и услуг ЭМЗ00002399 от 18.09.2018 17:15:14</t>
  </si>
  <si>
    <t>Поступление товаров и услуг ЭМЗ00002400 от 18.09.2018 21:36:17</t>
  </si>
  <si>
    <t>Поступление товаров и услуг ЭМЗ00002403 от 18.09.2018 21:36:20</t>
  </si>
  <si>
    <t>Поступление товаров и услуг ЭМЗ00002404 от 18.09.2018 21:36:21</t>
  </si>
  <si>
    <t>Поступление товаров и услуг ЭМЗ00002405 от 19.09.2018 15:21:58</t>
  </si>
  <si>
    <t>Поступление товаров и услуг ЭМЗ00002430 от 19.09.2018 15:58:25</t>
  </si>
  <si>
    <t>Швеллер 140х60х4,0 3 сп/пс Феррум 12м</t>
  </si>
  <si>
    <t>Поступление товаров и услуг ЭМЗ00002429 от 20.09.2018 15:52:12</t>
  </si>
  <si>
    <t>Швеллер 24П ГОСТ 8240-89/С345-6 ГОСТ 27772-2015</t>
  </si>
  <si>
    <t>Швеллер 24П</t>
  </si>
  <si>
    <t>Поступление товаров и услуг ЭМЗ00002441 от 20.09.2018 19:31:54</t>
  </si>
  <si>
    <t>Поступление товаров и услуг ЭМЗ00002447 от 20.09.2018 20:00:06</t>
  </si>
  <si>
    <t>Поступление товаров и услуг ЭМЗ00002448 от 21.09.2018 15:46:04</t>
  </si>
  <si>
    <t>ООО "Омск сайдинг инвест"</t>
  </si>
  <si>
    <t>Поступление товаров и услуг ЭМЗ00002449 от 21.09.2018 15:53:37</t>
  </si>
  <si>
    <t>Поступление товаров и услуг ЭМЗ00002450 от 21.09.2018 20:00:01</t>
  </si>
  <si>
    <t>Поступление товаров и услуг ЭМЗ00002451 от 21.09.2018 20:00:02</t>
  </si>
  <si>
    <t>Поступление товаров и услуг ЭМЗ00002462 от 24.09.2018 15:14:11</t>
  </si>
  <si>
    <t>Поступление товаров и услуг ЭМЗ00002464 от 24.09.2018 16:17:24</t>
  </si>
  <si>
    <t>Поступление товаров и услуг ЭМЗ00002465 от 24.09.2018 16:20:59</t>
  </si>
  <si>
    <t>Поступление товаров и услуг ЭМЗ00002466 от 24.09.2018 16:29:52</t>
  </si>
  <si>
    <t>Поступление товаров и услуг ЭМЗ00002467 от 24.09.2018 19:06:56</t>
  </si>
  <si>
    <t>Поступление товаров и услуг ЭМЗ00002470 от 24.09.2018 19:07:00</t>
  </si>
  <si>
    <t>Поступление товаров и услуг ЭМЗ00002471 от 25.09.2018 18:57:08</t>
  </si>
  <si>
    <t>Лист 40 ГОСТ 19903-74/С345 ГОСТ 27772-88 Деловой остаток</t>
  </si>
  <si>
    <t>Поступление товаров и услуг ЭМЗ00002482 от 26.09.2018 17:59:04</t>
  </si>
  <si>
    <t>Поступление товаров и услуг ЭМЗ00002495 от 26.09.2018 17:59:07</t>
  </si>
  <si>
    <t>Поступление товаров и услуг ЭМЗ00002487 от 27.09.2018 15:15:23</t>
  </si>
  <si>
    <t>Уголок 180х180х11 ГОСТ 8509-86/С345-4 ГОСТ 27772-88</t>
  </si>
  <si>
    <t>Поступление товаров и услуг ЭМЗ00002492 от 27.09.2018 17:00:49</t>
  </si>
  <si>
    <t>Поступление товаров и услуг ЭМЗ00002493 от 27.09.2018 17:04:01</t>
  </si>
  <si>
    <t>ООО "Стальные грани"</t>
  </si>
  <si>
    <t>Корытный профиль 32х20х17х2,0 / Сталь 3</t>
  </si>
  <si>
    <t>Швеллер гнутый неравнополочный 50*40*15*2,5 / Сталь 3</t>
  </si>
  <si>
    <t>Поступление товаров и услуг ЭМЗ00002505 от 27.09.2018 18:00:07</t>
  </si>
  <si>
    <t>Поступление товаров и услуг ЭМЗ00002494 от 27.09.2018 19:26:57</t>
  </si>
  <si>
    <t>Поступление товаров и услуг ЭМЗ00002506 от 28.09.2018 14:02:56</t>
  </si>
  <si>
    <t>Поступление товаров и услуг ЭМЗ00002507 от 28.09.2018 14:13:53</t>
  </si>
  <si>
    <t>Поступление товаров и услуг ЭМЗ00002509 от 28.09.2018 15:15:22</t>
  </si>
  <si>
    <t>Поступление товаров и услуг ЭМЗ00002510 от 28.09.2018 16:07:13</t>
  </si>
  <si>
    <t>Поступление товаров и услуг ЭМЗ00002511 от 28.09.2018 20:00:02</t>
  </si>
  <si>
    <t>Уголок 140х140х9 ГОСТ 8509-86/С345-6 ГОСТ 27772-2015</t>
  </si>
  <si>
    <t>Поступление товаров и услуг ЭМЗ00002513 от 28.09.2018 20:00:04</t>
  </si>
  <si>
    <t>Поступление товаров и услуг ЭМЗ00002523 от 28.09.2018 20:00:09</t>
  </si>
  <si>
    <t>Труба Ду 20х26,8х2,8 ГОСТ 3262-75 /С235 ГОСТ 27772-88</t>
  </si>
  <si>
    <t>Поступление товаров и услуг ЭМЗ00002524 от 28.09.2018 20:00:10</t>
  </si>
  <si>
    <t>Швеллер 6,5У ГОСТ 8240-89/09Г2С-15 ГОСТ 19281-2014</t>
  </si>
  <si>
    <t>Швеллер 6,5У</t>
  </si>
  <si>
    <t>Поступление товаров и услуг ЭМЗ00002512 от 01.10.2018 16:08:22</t>
  </si>
  <si>
    <t>Поступление товаров и услуг ЭМЗ00002526 от 02.10.2018 19:27:33</t>
  </si>
  <si>
    <t>Поступление товаров и услуг ЭМЗ00002535 от 03.10.2018 16:40:59</t>
  </si>
  <si>
    <t>Поступление товаров и услуг ЭМЗ00002541 от 03.10.2018 18:47:17</t>
  </si>
  <si>
    <t>Поступление товаров и услуг ЭМЗ00002539 от 04.10.2018 14:09:24</t>
  </si>
  <si>
    <t>Поступление товаров и услуг ЭМЗ00002542 от 04.10.2018 18:06:33</t>
  </si>
  <si>
    <t>Поступление товаров и услуг ЭМЗ00002544 от 04.10.2018 18:06:35</t>
  </si>
  <si>
    <t>Поступление товаров и услуг ЭМЗ00002545 от 04.10.2018 18:06:36</t>
  </si>
  <si>
    <t>Поступление товаров и услуг ЭМЗ00002546 от 04.10.2018 18:06:37</t>
  </si>
  <si>
    <t>Поступление товаров и услуг ЭМЗ00002547 от 05.10.2018 15:06:32</t>
  </si>
  <si>
    <t>Поступление товаров и услуг ЭМЗ00002548 от 05.10.2018 15:10:16</t>
  </si>
  <si>
    <t>Поступление товаров и услуг ЭМЗ00002549 от 05.10.2018 15:11:17</t>
  </si>
  <si>
    <t>Поступление товаров и услуг ЭМЗ00002556 от 05.10.2018 19:24:54</t>
  </si>
  <si>
    <t>Швеллер 12П ГОСТ 8240-89/С345-4 ГОСТ 27772-88</t>
  </si>
  <si>
    <t>Поступление товаров и услуг ЭМЗ00002557 от 05.10.2018 19:24:55</t>
  </si>
  <si>
    <t>Поступление товаров и услуг ЭМЗ00002554 от 06.10.2018 19:06:41</t>
  </si>
  <si>
    <t>Швеллер 8У ГОСТ 8240-89/С345-3 ГОСТ 27772-2015</t>
  </si>
  <si>
    <t>Профиль 80х80х5 ГОСТ 30245-94/С345-3 ГОСТ 27772-88</t>
  </si>
  <si>
    <t>Уголок 180х180х12 ГОСТ 8509-86/С345-3 ГОСТ 27772-88</t>
  </si>
  <si>
    <t>Поступление товаров и услуг ЭМЗ00002555 от 06.10.2018 19:06:43</t>
  </si>
  <si>
    <t>Поступление товаров и услуг ЭМЗ00002576 от 08.10.2018 17:08:29</t>
  </si>
  <si>
    <t>Поступление товаров и услуг ЭМЗ00002580 от 09.10.2018 16:57:55</t>
  </si>
  <si>
    <t>Круг 90 ГОСТ 2590-88/С345-3 ГОСТ 27772-88</t>
  </si>
  <si>
    <t>Круг 90</t>
  </si>
  <si>
    <t>Круг 16 ГОСТ 2590-88/С345-4 ГОСТ 27772-88</t>
  </si>
  <si>
    <t>Круг 12 ГОСТ 2590-88/С345-4 ГОСТ 27772-88</t>
  </si>
  <si>
    <t>Круг 30 ГОСТ 2590-88/С345-3 ГОСТ 27772-88</t>
  </si>
  <si>
    <t>Круг 30</t>
  </si>
  <si>
    <t>Круг 10 ГОСТ 2590-88/С345-3 ГОСТ 27772-88</t>
  </si>
  <si>
    <t>Круг 10</t>
  </si>
  <si>
    <t>Поступление товаров и услуг ЭМЗ00002581 от 09.10.2018 17:03:33</t>
  </si>
  <si>
    <t>Уголок 45х45х5 ГОСТ 8509-86/С245 ГОСТ 27772-88</t>
  </si>
  <si>
    <t>Поступление товаров и услуг ЭМЗ00002582 от 09.10.2018 17:07:47</t>
  </si>
  <si>
    <t>Поступление товаров и услуг ЭМЗ00002583 от 09.10.2018 19:13:54</t>
  </si>
  <si>
    <t>Швеллер гн. 140х60х4 ГОСТ 8278-83 /С345-3 ГОСТ 27772-88</t>
  </si>
  <si>
    <t>Поступление товаров и услуг ЭМЗ00002584 от 09.10.2018 19:13:55</t>
  </si>
  <si>
    <t>Поступление товаров и услуг ЭМЗ00002586 от 10.10.2018 14:17:30</t>
  </si>
  <si>
    <t>Поступление товаров и услуг ЭМЗ00002588 от 10.10.2018 20:00:01</t>
  </si>
  <si>
    <t>Поступление товаров и услуг ЭМЗ00002589 от 10.10.2018 20:00:02</t>
  </si>
  <si>
    <t>Поступление товаров и услуг ЭМЗ00002591 от 10.10.2018 20:00:03</t>
  </si>
  <si>
    <t>Поступление товаров и услуг ЭМЗ00002590 от 11.10.2018 12:09:33</t>
  </si>
  <si>
    <t>Поступление товаров и услуг ЭМЗ00002592 от 11.10.2018 16:32:45</t>
  </si>
  <si>
    <t>Поступление товаров и услуг ЭМЗ00002593 от 11.10.2018 16:36:35</t>
  </si>
  <si>
    <t>Поступление товаров и услуг ЭМЗ00002594 от 11.10.2018 16:42:54</t>
  </si>
  <si>
    <t>Поступление товаров и услуг ЭМЗ00002595 от 11.10.2018 16:44:17</t>
  </si>
  <si>
    <t>Поступление товаров и услуг ЭМЗ00002596 от 11.10.2018 18:54:41</t>
  </si>
  <si>
    <t>Поступление товаров и услуг ЭМЗ00002597 от 11.10.2018 18:54:42</t>
  </si>
  <si>
    <t>Поступление товаров и услуг ЭМЗ00002598 от 11.10.2018 18:54:44</t>
  </si>
  <si>
    <t>Поступление товаров и услуг ЭМЗ00002599 от 11.10.2018 18:54:45</t>
  </si>
  <si>
    <t>Труба 121х9 ГОСТ 8732-78 /С345-3 ГОСТ 27772-88</t>
  </si>
  <si>
    <t>Поступление товаров и услуг ЭМЗ00002603 от 11.10.2018 18:54:46</t>
  </si>
  <si>
    <t>Поступление товаров и услуг ЭМЗ00002604 от 11.10.2018 18:54:47</t>
  </si>
  <si>
    <t>Поступление товаров и услуг ЭМЗ00002622 от 11.10.2018 18:54:49</t>
  </si>
  <si>
    <t>Поступление товаров и услуг ЭМЗ00002623 от 11.10.2018 18:54:50</t>
  </si>
  <si>
    <t>Поступление товаров и услуг ЭМЗ00002600 от 12.10.2018 11:59:18</t>
  </si>
  <si>
    <t>Поступление товаров и услуг ЭМЗ00002601 от 12.10.2018 14:52:01</t>
  </si>
  <si>
    <t>Поступление товаров и услуг ЭМЗ00002602 от 12.10.2018 15:00:19</t>
  </si>
  <si>
    <t>Поступление товаров и услуг ЭМЗ00002606 от 12.10.2018 20:00:01</t>
  </si>
  <si>
    <t>Профиль 100х4 ГОСТ 30245-94100/С345-4 ГОСТ 27772-88</t>
  </si>
  <si>
    <t>Поступление товаров и услуг ЭМЗ00002607 от 12.10.2018 20:00:02</t>
  </si>
  <si>
    <t>Поступление товаров и услуг ЭМЗ00002608 от 12.10.2018 20:00:03</t>
  </si>
  <si>
    <t>Поступление товаров и услуг ЭМЗ00002609 от 12.10.2018 20:00:04</t>
  </si>
  <si>
    <t>Поступление товаров и услуг ЭМЗ00002611 от 12.10.2018 20:00:05</t>
  </si>
  <si>
    <t>Поступление товаров и услуг ЭМЗ00002625 от 12.10.2018 20:00:07</t>
  </si>
  <si>
    <t>Поступление товаров и услуг ЭМЗ00002652 от 12.10.2018 20:00:10</t>
  </si>
  <si>
    <t>Поступление товаров и услуг ЭМЗ00002640 от 13.10.2018 0:00:00</t>
  </si>
  <si>
    <t>Поступление товаров и услуг ЭМЗ00002610 от 13.10.2018 19:13:44</t>
  </si>
  <si>
    <t>Поступление товаров и услуг ЭМЗ00002648 от 13.10.2018 20:00:01</t>
  </si>
  <si>
    <t>Поступление товаров и услуг ЭМЗ00002624 от 15.10.2018 16:37:56</t>
  </si>
  <si>
    <t>Швеллер 20П ГОСТ 8240-89/С345-4 ГОСТ 27772-88</t>
  </si>
  <si>
    <t>Поступление товаров и услуг ЭМЗ00002626 от 15.10.2018 19:27:48</t>
  </si>
  <si>
    <t>Поступление товаров и услуг ЭМЗ00002627 от 15.10.2018 19:27:49</t>
  </si>
  <si>
    <t>Уголок 80х80х8 ГОСТ 8509-86/С345-4 ГОСТ 27772-2015</t>
  </si>
  <si>
    <t>Поступление товаров и услуг ЭМЗ00002629 от 15.10.2018 19:27:51</t>
  </si>
  <si>
    <t>Поступление товаров и услуг ЭМЗ00002645 от 15.10.2018 19:27:57</t>
  </si>
  <si>
    <t>Поступление товаров и услуг ЭМЗ00002646 от 15.10.2018 19:27:58</t>
  </si>
  <si>
    <t>Поступление товаров и услуг ЭМЗ00002653 от 15.10.2018 20:00:01</t>
  </si>
  <si>
    <t>Швеллер гн. 160х50х4 ГОСТ 8278-83 /С345-3 ГОСТ 27772-88</t>
  </si>
  <si>
    <t>Поступление товаров и услуг ЭМЗ00002644 от 16.10.2018 11:20:00</t>
  </si>
  <si>
    <t>Поступление товаров и услуг ЭМЗ00002649 от 16.10.2018 14:45:24</t>
  </si>
  <si>
    <t>Поступление товаров и услуг ЭМЗ00002654 от 16.10.2018 18:10:23</t>
  </si>
  <si>
    <t>Поступление товаров и услуг ЭМЗ00002655 от 16.10.2018 18:10:24</t>
  </si>
  <si>
    <t>Поступление товаров и услуг ЭМЗ00002656 от 16.10.2018 18:10:25</t>
  </si>
  <si>
    <t>Поступление товаров и услуг ЭМЗ00002669 от 17.10.2018 12:12:10</t>
  </si>
  <si>
    <t>Поступление товаров и услуг ЭМЗ00002671 от 17.10.2018 14:40:18</t>
  </si>
  <si>
    <t>Труба 325х8/ГОСТ 8732-78/С345-4 ГОСТ 27772-88</t>
  </si>
  <si>
    <t>Поступление товаров и услуг ЭМЗ00002672 от 17.10.2018 14:45:14</t>
  </si>
  <si>
    <t>Поступление товаров и услуг ЭМЗ00002681 от 18.10.2018 14:23:14</t>
  </si>
  <si>
    <t>Лист 2 ГОСТ 19903-74/Ст3сп ГОСТ 380-2005</t>
  </si>
  <si>
    <t>Поступление товаров и услуг ЭМЗ00002690 от 18.10.2018 19:15:42</t>
  </si>
  <si>
    <t>Поступление товаров и услуг ЭМЗ00002687 от 19.10.2018 11:40:59</t>
  </si>
  <si>
    <t>Поступление товаров и услуг ЭМЗ00002691 от 19.10.2018 19:22:59</t>
  </si>
  <si>
    <t>Поступление товаров и услуг ЭМЗ00002692 от 20.10.2018 20:00:45</t>
  </si>
  <si>
    <t>Уголок 100х100х10 ГОСТ 8509-86/09Г2С-15 ГОСТ 19281-2014</t>
  </si>
  <si>
    <t>Уголок 125х125х8 ГОСТ 8509-86/09Г2С-15 ГОСТ 19281-2014</t>
  </si>
  <si>
    <t>Поступление товаров и услуг ЭМЗ00002702 от 22.10.2018 16:28:50</t>
  </si>
  <si>
    <t>Поступление товаров и услуг ЭМЗ00002729 от 22.10.2018 20:00:14</t>
  </si>
  <si>
    <t>ООО "Королевский трубный завод"</t>
  </si>
  <si>
    <t>Поступление товаров и услуг ЭМЗ00002723 от 24.10.2018 12:08:40</t>
  </si>
  <si>
    <t>Поступление товаров и услуг ЭМЗ00002728 от 24.10.2018 16:22:03</t>
  </si>
  <si>
    <t>Поступление товаров и услуг ЭМЗ00002730 от 24.10.2018 19:21:39</t>
  </si>
  <si>
    <t>Двутавр 20Ш1  СТО АСМЧ 20-93/С255-1 ГОСТ 27772-2015</t>
  </si>
  <si>
    <t>Двутавр 40Ш1  СТО АСМЧ 20-93/С255-5 ГОСТ 27772-2015</t>
  </si>
  <si>
    <t>Двутавр 40Ш1</t>
  </si>
  <si>
    <t>Уголок 110х110х8 ГОСТ 8509-86/Ст3сп ГОСТ 380-2005</t>
  </si>
  <si>
    <t>Поступление товаров и услуг ЭМЗ00002767 от 25.10.2018 18:47:13</t>
  </si>
  <si>
    <t>Поступление товаров и услуг ЭМЗ00002739 от 26.10.2018 16:37:13</t>
  </si>
  <si>
    <t>Труба Ду 25 (33,5х3,2) ГОСТ 3262-75/С345-3 ГОСТ 27772-2015</t>
  </si>
  <si>
    <t>Поступление товаров и услуг ЭМЗ00002740 от 26.10.2018 19:11:05</t>
  </si>
  <si>
    <t>Поступление товаров и услуг ЭМЗ00002750 от 27.10.2018 18:24:40</t>
  </si>
  <si>
    <t>Поступление товаров и услуг ЭМЗ00002751 от 29.10.2018 11:59:27</t>
  </si>
  <si>
    <t>Уголок 160х160х12 ГОСТ 8509-86/С345-3 ГОСТ 27772-2015</t>
  </si>
  <si>
    <t>Поступление товаров и услуг ЭМЗ00002752 от 29.10.2018 12:01:07</t>
  </si>
  <si>
    <t>Поступление товаров и услуг ЭМЗ00002753 от 29.10.2018 14:37:06</t>
  </si>
  <si>
    <t>Поступление товаров и услуг ЭМЗ00002768 от 29.10.2018 16:58:40</t>
  </si>
  <si>
    <t>Двутавр 30 К2 ГОСТ 26020-83/С255 ГОСТ 27772-2015</t>
  </si>
  <si>
    <t>Двутавр 50Б2 ГОСТ 26020-83/С255 ГОСТ 27772-2015</t>
  </si>
  <si>
    <t>Швеллер 14П ГОСТ 8240-89/Ст3сп ГОСТ 27772-88</t>
  </si>
  <si>
    <t>Поступление товаров и услуг ЭМЗ00002774 от 30.10.2018 14:58:23</t>
  </si>
  <si>
    <t>Поступление товаров и услуг ЭМЗ00002775 от 30.10.2018 15:02:14</t>
  </si>
  <si>
    <t>Поступление товаров и услуг ЭМЗ00002783 от 30.10.2018 15:54:28</t>
  </si>
  <si>
    <t>Поступление товаров и услуг ЭМЗ00002784 от 30.10.2018 16:34:24</t>
  </si>
  <si>
    <t>Профиль 120х120х5/ГОСТ 30245-94/С255 ГОСТ 27772-2015</t>
  </si>
  <si>
    <t>Лист 14 ГОСТ 19903-74/Ст3сп ГОСТ 380-2005</t>
  </si>
  <si>
    <t>Профиль 100х100х5 ГОСТ 30245-94/С345-3 ГОСТ 27772-88</t>
  </si>
  <si>
    <t>Поступление товаров и услуг ЭМЗ00002797 от 30.10.2018 16:49:13</t>
  </si>
  <si>
    <t>Труба Ду 32х42,3х3,2 ГОСТ 3262-75</t>
  </si>
  <si>
    <t>Труба Ду 32х42,3х3,2</t>
  </si>
  <si>
    <t>Двутавр 40Б1  СТО АСМЧ 20-93/09Г2С ГОСТ 19281-89</t>
  </si>
  <si>
    <t>Двутавр 40Б1</t>
  </si>
  <si>
    <t>Поступление товаров и услуг ЭМЗ00002798 от 30.10.2018 19:07:53</t>
  </si>
  <si>
    <t>Поступление товаров и услуг ЭМЗ00002792 от 31.10.2018 14:48:54</t>
  </si>
  <si>
    <t>Лист 8 ГОСТ 19903-74/Ст3 ГОСТ 380-2005</t>
  </si>
  <si>
    <t>Поступление товаров и услуг ЭМЗ00002794 от 31.10.2018 15:07:33</t>
  </si>
  <si>
    <t>Поступление товаров и услуг ЭМЗ00002795 от 31.10.2018 16:35:51</t>
  </si>
  <si>
    <t>Поступление товаров и услуг ЭМЗ00002799 от 31.10.2018 18:02:33</t>
  </si>
  <si>
    <t>Лист 16 ГОСТ 19903-74/Ст3 ГОСТ 380-2005</t>
  </si>
  <si>
    <t>Лист 12 ГОСТ 19903-74/Ст3сп ГОСТ 380-2005</t>
  </si>
  <si>
    <t>Поступление товаров и услуг ЭМЗ00002800 от 31.10.2018 18:02:34</t>
  </si>
  <si>
    <t>Поступление товаров и услуг ЭМЗ00002802 от 01.11.2018 13:11:09</t>
  </si>
  <si>
    <t>Поступление товаров и услуг ЭМЗ00002811 от 01.11.2018 14:45:26</t>
  </si>
  <si>
    <t>Поступление товаров и услуг ЭМЗ00002818 от 01.11.2018 19:55:21</t>
  </si>
  <si>
    <t>Поступление товаров и услуг ЭМЗ00002820 от 01.11.2018 19:55:22</t>
  </si>
  <si>
    <t>Двутавр 30 Ш1  СТО АСМЧ 20-93/С255 ГОСТ 27772-2015</t>
  </si>
  <si>
    <t>Поступление товаров и услуг ЭМЗ00002821 от 02.11.2018 11:12:28</t>
  </si>
  <si>
    <t>Поступление товаров и услуг ЭМЗ00002822 от 02.11.2018 14:24:10</t>
  </si>
  <si>
    <t>Поступление товаров и услуг ЭМЗ00002825 от 03.11.2018 13:20:35</t>
  </si>
  <si>
    <t>Лист 4 ГОСТ 19903-74/09Г2С-12 ГОСТ 19281-2014</t>
  </si>
  <si>
    <t>Поступление товаров и услуг ЭМЗ00002841 от 03.11.2018 18:38:29</t>
  </si>
  <si>
    <t>Поступление товаров и услуг ЭМЗ00002842 от 03.11.2018 18:38:30</t>
  </si>
  <si>
    <t>Круг 20 ГОСТ 2590-2006/С345-3 ГОСТ 27772-88</t>
  </si>
  <si>
    <t>Поступление товаров и услуг ЭМЗ00002870 от 03.11.2018 18:38:32</t>
  </si>
  <si>
    <t>Поступление товаров и услуг ЭМЗ00002840 от 05.11.2018 11:04:50</t>
  </si>
  <si>
    <t>Поступление товаров и услуг ЭМЗ00002867 от 07.11.2018 17:00:30</t>
  </si>
  <si>
    <t>Поступление товаров и услуг ЭМЗ00002868 от 07.11.2018 20:59:41</t>
  </si>
  <si>
    <t>Поступление товаров и услуг ЭМЗ00002871 от 07.11.2018 20:59:42</t>
  </si>
  <si>
    <t>Труба 102х8 ГОСТ 8732-78, ГОСТ 8731-74 Группа В/Ст20</t>
  </si>
  <si>
    <t>Труба 102х6 ГОСТ 8732-78/С345-3 ГОСТ 27772-88</t>
  </si>
  <si>
    <t>Труба 152х6 ГОСТ 8732-78/С345-3 ГОСТ 27772-88</t>
  </si>
  <si>
    <t>Поступление товаров и услуг ЭМЗ00002872 от 07.11.2018 20:59:43</t>
  </si>
  <si>
    <t>Поступление товаров и услуг ЭМЗ00002869 от 08.11.2018 13:37:00</t>
  </si>
  <si>
    <t>Поступление товаров и услуг ЭМЗ00002878 от 08.11.2018 15:42:04</t>
  </si>
  <si>
    <t>Поступление товаров и услуг ЭМЗ00002881 от 08.11.2018 17:31:46</t>
  </si>
  <si>
    <t>Уголок 160х160х10 ГОСТ 8509-86/С345-6 ГОСТ 27772-2015</t>
  </si>
  <si>
    <t>Поступление товаров и услуг ЭМЗ00002925 от 08.11.2018 22:00:05</t>
  </si>
  <si>
    <t>Уголок 140х140х12 ГОСТ 8509-86/С345-6 ГОСТ 27772-2015</t>
  </si>
  <si>
    <t>Поступление товаров и услуг ЭМЗ00002884 от 09.11.2018 14:40:41</t>
  </si>
  <si>
    <t>Поступление товаров и услуг ЭМЗ00002885 от 09.11.2018 15:18:38</t>
  </si>
  <si>
    <t>Поступление товаров и услуг ЭМЗ00002887 от 09.11.2018 20:18:38</t>
  </si>
  <si>
    <t>Поступление товаров и услуг ЭМЗ00002888 от 09.11.2018 20:18:39</t>
  </si>
  <si>
    <t>Поступление товаров и услуг ЭМЗ00002893 от 09.11.2018 20:18:41</t>
  </si>
  <si>
    <t>Поступление товаров и услуг ЭМЗ00002894 от 09.11.2018 20:18:42</t>
  </si>
  <si>
    <t>Поступление товаров и услуг ЭМЗ00002886 от 10.11.2018 19:05:00</t>
  </si>
  <si>
    <t>Поступление товаров и услуг ЭМЗ00002895 от 10.11.2018 20:18:43</t>
  </si>
  <si>
    <t>Поступление товаров и услуг ЭМЗ00002896 от 11.11.2018 19:44:06</t>
  </si>
  <si>
    <t>Уголок 180х180х12 ГОСТ 8509-86/С345-6 ГОСТ 27772-2015</t>
  </si>
  <si>
    <t>Уголок 160х160х14 ГОСТ 8509-86/С345-3 ГОСТ 27772-88</t>
  </si>
  <si>
    <t>Поступление товаров и услуг ЭМЗ00002934 от 14.11.2018 19:59:23</t>
  </si>
  <si>
    <t>Поступление товаров и услуг ЭМЗ00002935 от 14.11.2018 19:59:24</t>
  </si>
  <si>
    <t>Поступление товаров и услуг ЭМЗ00002938 от 14.11.2018 19:59:27</t>
  </si>
  <si>
    <t>Поступление товаров и услуг ЭМЗ00002948 от 15.11.2018 20:05:09</t>
  </si>
  <si>
    <t>Труба 219х8 ГОСТ 8732-78/С345-4 ГОСТ 27772-88</t>
  </si>
  <si>
    <t>Труба 325х9 ГОСТ 8732-78/С345-3 ГОСТ 27772-2015</t>
  </si>
  <si>
    <t>Поступление товаров и услуг ЭМЗ00002952 от 15.11.2018 20:05:11</t>
  </si>
  <si>
    <t>Труба 219х10 ГОСТ 8732-78/С345-4 ГОСТ 27772-88</t>
  </si>
  <si>
    <t>Поступление товаров и услуг ЭМЗ00002974 от 18.11.2018 8:35:15</t>
  </si>
  <si>
    <t>Поступление товаров и услуг ЭМЗ00002977 от 21.11.2018 17:08:36</t>
  </si>
  <si>
    <t>Поступление товаров и услуг ЭМЗ00002988 от 21.11.2018 23:00:01</t>
  </si>
  <si>
    <t>Швеллер 18П ГОСТ 8240-89/С345-6 ГОСТ 27772-2015</t>
  </si>
  <si>
    <t>Швеллер 18П</t>
  </si>
  <si>
    <t>Поступление товаров и услуг ЭМЗ00002992 от 23.11.2018 18:01:58</t>
  </si>
  <si>
    <t>Поступление товаров и услуг ЭМЗ00002993 от 23.11.2018 18:01:59</t>
  </si>
  <si>
    <t>Труба 530х9 ГОСТ 10704-91/С345-3 ГОСТ 27772-88</t>
  </si>
  <si>
    <t>Поступление товаров и услуг ЭМЗ00002994 от 23.11.2018 18:02:00</t>
  </si>
  <si>
    <t>Поступление товаров и услуг ЭМЗ00002995 от 23.11.2018 18:02:01</t>
  </si>
  <si>
    <t>Труба 95х5 ГОСТ 8792-78/Сталь 20 ГОСТ 1050-88</t>
  </si>
  <si>
    <t>Поступление товаров и услуг ЭМЗ00002996 от 23.11.2018 18:02:02</t>
  </si>
  <si>
    <t>ИП Шаповалов Сергей Вячеславович</t>
  </si>
  <si>
    <t>Круг 90 ГОСТ 2590-88/09Г2С ГОСТ 19281-89</t>
  </si>
  <si>
    <t>Поступление товаров и услуг ЭМЗ00003018 от 23.11.2018 18:02:07</t>
  </si>
  <si>
    <t>Поступление товаров и услуг ЭМЗ00003016 от 26.11.2018 15:33:25</t>
  </si>
  <si>
    <t>Поступление товаров и услуг ЭМЗ00003017 от 26.11.2018 15:37:04</t>
  </si>
  <si>
    <t>Поступление товаров и услуг ЭМЗ00003026 от 27.11.2018 16:57:52</t>
  </si>
  <si>
    <t>Лист ПВ 510 ТУ 36.26.11-5-89/Ст3сп ГОСТ 380-2005</t>
  </si>
  <si>
    <t>Поступление товаров и услуг ЭМЗ00003027 от 27.11.2018 17:01:42</t>
  </si>
  <si>
    <t>Поступление товаров и услуг ЭМЗ00003052 от 28.11.2018 18:25:17</t>
  </si>
  <si>
    <t>Поступление товаров и услуг ЭМЗ00003064 от 28.11.2018 18:25:20</t>
  </si>
  <si>
    <t>Поступление товаров и услуг ЭМЗ00003065 от 28.11.2018 18:25:21</t>
  </si>
  <si>
    <t>Поступление товаров и услуг ЭМЗ00003053 от 29.11.2018 13:08:30</t>
  </si>
  <si>
    <t>Поступление товаров и услуг ЭМЗ00003061 от 29.11.2018 19:23:36</t>
  </si>
  <si>
    <t>Лист профнастил С-8 RAL 9003 (белый)</t>
  </si>
  <si>
    <t>Поступление товаров и услуг ЭМЗ00003067 от 30.11.2018 13:34:14</t>
  </si>
  <si>
    <t>Поступление товаров и услуг ЭМЗ00003069 от 30.11.2018 18:21:20</t>
  </si>
  <si>
    <t>Поступление товаров и услуг ЭМЗ00003068 от 01.12.2018 16:58:23</t>
  </si>
  <si>
    <t>Поступление товаров и услуг ЭМЗ00003070 от 02.12.2018 18:26:03</t>
  </si>
  <si>
    <t>Поступление товаров и услуг ЭМЗ00003071 от 02.12.2018 18:26:04</t>
  </si>
  <si>
    <t>Поступление товаров и услуг ЭМЗ00003072 от 02.12.2018 18:26:05</t>
  </si>
  <si>
    <t>Поступление товаров и услуг ЭМЗ00003085 от 04.12.2018 17:06:08</t>
  </si>
  <si>
    <t>Поступление товаров и услуг ЭМЗ00003101 от 05.12.2018 19:55:14</t>
  </si>
  <si>
    <t>Труба Ду 32х42,3х2,8 ГОСТ 3262-75/Ст3  ГОСТ 380-71</t>
  </si>
  <si>
    <t>Поступление товаров и услуг ЭМЗ00003102 от 05.12.2018 19:55:15</t>
  </si>
  <si>
    <t>Поступление товаров и услуг ЭМЗ00003105 от 05.12.2018 19:55:17</t>
  </si>
  <si>
    <t>Поступление товаров и услуг ЭМЗ00003103 от 06.12.2018 14:37:08</t>
  </si>
  <si>
    <t>Поступление товаров и услуг ЭМЗ00003104 от 06.12.2018 16:48:37</t>
  </si>
  <si>
    <t>Поступление товаров и услуг ЭМЗ00003111 от 06.12.2018 21:26:34</t>
  </si>
  <si>
    <t>Поступление товаров и услуг ЭМЗ00003112 от 06.12.2018 21:26:35</t>
  </si>
  <si>
    <t>Поступление товаров и услуг ЭМЗ00003118 от 06.12.2018 21:26:36</t>
  </si>
  <si>
    <t>Поступление товаров и услуг ЭМЗ00003119 от 06.12.2018 21:26:37</t>
  </si>
  <si>
    <t>Поступление товаров и услуг ЭМЗ00003120 от 06.12.2018 21:26:38</t>
  </si>
  <si>
    <t>Поступление товаров и услуг ЭМЗ00003114 от 07.12.2018 18:42:06</t>
  </si>
  <si>
    <t>Профиль 120х120х4 ГОСТ 30245-94/С345-3 ГОСТ 27772-2015</t>
  </si>
  <si>
    <t>Поступление товаров и услуг ЭМЗ00003117 от 07.12.2018 18:42:07</t>
  </si>
  <si>
    <t>Поступление товаров и услуг ЭМЗ00003121 от 07.12.2018 18:42:08</t>
  </si>
  <si>
    <t>Профиль 120х120х6/ГОСТ 30245-94/С345-3 ГОСТ 27772-88</t>
  </si>
  <si>
    <t>Поступление товаров и услуг ЭМЗ00003164 от 10.12.2018 15:46:17</t>
  </si>
  <si>
    <t>Труба 146х7,7 -Д ГОСТ 632-80/09Г2С-12 ГОСТ 19281-2014</t>
  </si>
  <si>
    <t>Труба 146х7,7 -Д</t>
  </si>
  <si>
    <t>Поступление товаров и услуг ЭМЗ00003135 от 10.12.2018 16:01:17</t>
  </si>
  <si>
    <t>Поступление товаров и услуг ЭМЗ00003136 от 10.12.2018 16:05:20</t>
  </si>
  <si>
    <t>Поступление товаров и услуг ЭМЗ00003137 от 10.12.2018 16:07:31</t>
  </si>
  <si>
    <t>Поступление товаров и услуг ЭМЗ00003184 от 10.12.2018 17:56:24</t>
  </si>
  <si>
    <t>Труба 530х9 ГОСТ 10705-80/09Г2С ГОСТ 19281-89</t>
  </si>
  <si>
    <t>Поступление товаров и услуг ЭМЗ00003146 от 10.12.2018 20:39:11</t>
  </si>
  <si>
    <t>Поступление товаров и услуг ЭМЗ00003147 от 10.12.2018 20:39:12</t>
  </si>
  <si>
    <t>Поступление товаров и услуг ЭМЗ00003183 от 10.12.2018 20:39:26</t>
  </si>
  <si>
    <t>Труба 219х8 ГОСТ 8732-78/09Г2С-12 ГОСТ 19281-2014</t>
  </si>
  <si>
    <t>Поступление товаров и услуг ЭМЗ00003134 от 11.12.2018 15:55:07</t>
  </si>
  <si>
    <t>Поступление товаров и услуг ЭМЗ00003138 от 11.12.2018 16:11:36</t>
  </si>
  <si>
    <t>Поступление товаров и услуг ЭМЗ00003139 от 11.12.2018 16:12:26</t>
  </si>
  <si>
    <t>Поступление товаров и услуг ЭМЗ00003145 от 11.12.2018 20:09:46</t>
  </si>
  <si>
    <t>Поступление товаров и услуг ЭМЗ00003148 от 11.12.2018 20:09:47</t>
  </si>
  <si>
    <t>Поступление товаров и услуг ЭМЗ00003163 от 12.12.2018 15:37:48</t>
  </si>
  <si>
    <t>Уголок 63х63х6 ГОСТ 8509-86/С345-4 ГОСТ 27772-88</t>
  </si>
  <si>
    <t>Поступление товаров и услуг ЭМЗ00003188 от 13.12.2018 19:19:39</t>
  </si>
  <si>
    <t>Лист горячекатаный 12х1500х6000/10ХСНД-12 ГОСТ 19281-2014</t>
  </si>
  <si>
    <t>Поступление товаров и услуг ЭМЗ00003211 от 14.12.2018 19:27:31</t>
  </si>
  <si>
    <t>Двутавр 20Ш1 ГОСТ Р 57837-2017 /С255-5 ГОСТ 27772-2015</t>
  </si>
  <si>
    <t>Уголок 70х70х6 ГОСТ 8509-86/Ст3сп ГОСТ 380-2005</t>
  </si>
  <si>
    <t>Швеллер 8У ГОСТ 8240-89/Ст3сп ГОСТ 380-2005</t>
  </si>
  <si>
    <t>Поступление товаров и услуг ЭМЗ00003212 от 14.12.2018 19:27:32</t>
  </si>
  <si>
    <t>Поступление товаров и услуг ЭМЗ00003213 от 14.12.2018 19:27:33</t>
  </si>
  <si>
    <t>Уголок 90х90х7 ГОСТ 8509-86/С255 ГОСТ 27772-2015</t>
  </si>
  <si>
    <t>Уголок 100х100х7 ГОСТ 8509-86/С255 ГОСТ 27772-2015</t>
  </si>
  <si>
    <t>Уголок 125х125х8 ГОСТ 8509-86/С255 ГОСТ 27772-2015</t>
  </si>
  <si>
    <t>Поступление товаров и услуг ЭМЗ00003214 от 14.12.2018 19:27:34</t>
  </si>
  <si>
    <t>Поступление товаров и услуг ЭМЗ00003230 от 16.12.2018 18:44:44</t>
  </si>
  <si>
    <t>Лист 20 ГОСТ 19903-74/10ХСНД-12 ГОСТ 19281-2014</t>
  </si>
  <si>
    <t>Поступление товаров и услуг ЭМЗ00003231 от 16.12.2018 18:44:45</t>
  </si>
  <si>
    <t>Труба 219х10 ГОСТ 8732-78/С345-3 ГОСТ 27772-2015</t>
  </si>
  <si>
    <t>Поступление товаров и услуг ЭМЗ00003210 от 17.12.2018 14:57:52</t>
  </si>
  <si>
    <t>Поступление товаров и услуг ЭМЗ00003223 от 17.12.2018 18:50:15</t>
  </si>
  <si>
    <t>Поступление товаров и услуг ЭМЗ00003224 от 17.12.2018 18:50:16</t>
  </si>
  <si>
    <t>Уголок 140х140х10 ГОСТ 8509-86/С255 ГОСТ 27772-2015</t>
  </si>
  <si>
    <t>Уголок 140х140х9 ГОСТ 8509-86/С255-5 ГОСТ 27772-2015</t>
  </si>
  <si>
    <t>Уголок 160х160х10 ГОСТ 8509-86/С255-5 ГОСТ 27772-2015</t>
  </si>
  <si>
    <t>Поступление товаров и услуг ЭМЗ00003225 от 17.12.2018 18:50:17</t>
  </si>
  <si>
    <t>Поступление товаров и услуг ЭМЗ00003226 от 17.12.2018 18:50:18</t>
  </si>
  <si>
    <t>Поступление товаров и услуг ЭМЗ00003227 от 17.12.2018 18:50:19</t>
  </si>
  <si>
    <t>Уголок 110х110х8 ГОСТ 8509-86/С345-6 ГОСТ 27772-2015</t>
  </si>
  <si>
    <t>Поступление товаров и услуг ЭМЗ00003228 от 18.12.2018 16:15:35</t>
  </si>
  <si>
    <t>Поступление товаров и услуг ЭМЗ00003314 от 18.12.2018 20:00:20</t>
  </si>
  <si>
    <t>Поступление товаров и услуг ЭМЗ00003232 от 18.12.2018 20:02:16</t>
  </si>
  <si>
    <t>Круг 22 ГОСТ 2590-88/С345-3 ГОСТ 27772-2015</t>
  </si>
  <si>
    <t>Поступление товаров и услуг ЭМЗ00003266 от 18.12.2018 20:02:23</t>
  </si>
  <si>
    <t>Поступление товаров и услуг ЭМЗ00003238 от 19.12.2018 20:01:27</t>
  </si>
  <si>
    <t>Поступление товаров и услуг ЭМЗ00003239 от 19.12.2018 20:01:28</t>
  </si>
  <si>
    <t>Поступление товаров и услуг ЭМЗ00003240 от 19.12.2018 20:01:29</t>
  </si>
  <si>
    <t>Поступление товаров и услуг ЭМЗ00003248 от 19.12.2018 20:01:33</t>
  </si>
  <si>
    <t>Поступление товаров и услуг ЭМЗ00003253 от 20.12.2018 19:39:17</t>
  </si>
  <si>
    <t>Поступление товаров и услуг ЭМЗ00003257 от 20.12.2018 19:39:22</t>
  </si>
  <si>
    <t>Поступление товаров и услуг ЭМЗ00003258 от 20.12.2018 19:39:23</t>
  </si>
  <si>
    <t>Лист 16 ГОСТ 19903-74/Ст3пс3 ГОСТ 535-88</t>
  </si>
  <si>
    <t>Уголок 40х40х4 ГОСТ 8509-86/Ст3пс3 ГОСТ 535-88</t>
  </si>
  <si>
    <t>Поступление товаров и услуг ЭМЗ00003260 от 20.12.2018 19:39:25</t>
  </si>
  <si>
    <t>Поступление товаров и услуг ЭМЗ00003261 от 20.12.2018 19:39:26</t>
  </si>
  <si>
    <t>Лист 40*1300*3800 ГОСТ 19903-74/У8А ГОСТ 1435-99</t>
  </si>
  <si>
    <t>Круг 250 ГОСТ 2590-2006/У8А ГОСТ 1435-99</t>
  </si>
  <si>
    <t>Поступление товаров и услуг ЭМЗ00003262 от 20.12.2018 19:39:27</t>
  </si>
  <si>
    <t>Поступление товаров и услуг ЭМЗ00003271 от 21.12.2018 19:36:57</t>
  </si>
  <si>
    <t>Уголок 200х200х14 ГОСТ 8509-86/С345-4 ГОСТ 27772-88</t>
  </si>
  <si>
    <t>Поступление товаров и услуг ЭМЗ00003282 от 21.12.2018 20:00:06</t>
  </si>
  <si>
    <t>Поступление товаров и услуг ЭМЗ00003326 от 21.12.2018 20:00:22</t>
  </si>
  <si>
    <t>Поступление товаров и услуг ЭМЗ00003328 от 22.12.2018 20:00:05</t>
  </si>
  <si>
    <t>Поступление товаров и услуг ЭМЗ00003315 от 26.12.2018 17:36:28</t>
  </si>
  <si>
    <t>Труба 426х9 ГОСТ 8732-78/С345-3 ГОСТ 27772-88</t>
  </si>
  <si>
    <t>Поступление товаров и услуг ЭМЗ00003316 от 26.12.2018 18:53:50</t>
  </si>
  <si>
    <t>Поступление товаров и услуг ЭМЗ00003327 от 27.12.2018 13:40:41</t>
  </si>
  <si>
    <t>Двутавр 30 К2  СТО АСМЧ 20-93/С255 ГОСТ 27772-2015</t>
  </si>
  <si>
    <t>Поступление товаров и услуг ЭМЗ00003334 от 27.12.2018 18:38:01</t>
  </si>
  <si>
    <t>Уголок 110х110х8 ГОСТ 8509-86/Ст3 ГОСТ 380-2005</t>
  </si>
  <si>
    <t>Поступление товаров и услуг ЭМЗ00003335 от 27.12.2018 18:51:19</t>
  </si>
  <si>
    <t>Поступление товаров и услуг ЭМЗ00003332 от 27.12.2018 18:54:46</t>
  </si>
  <si>
    <t>Поступление товаров и услуг ЭМЗ00003338 от 28.12.2018 18:24:09</t>
  </si>
  <si>
    <t>Двутавр 40Б1  ГОСТ Р 57837-2017/С255-5 ГОСТ 27772-2015</t>
  </si>
  <si>
    <t>Двутавр 40Ш1 ГОСТ Р 57837-2017/С255-1 ГОСТ 27772-2015</t>
  </si>
  <si>
    <t>Поступление товаров и услуг ЭМЗ00003350 от 28.12.2018 18:24:20</t>
  </si>
  <si>
    <t>Поступление товаров и услуг ЭМЗ00003351 от 28.12.2018 18:24:21</t>
  </si>
  <si>
    <t>Лист 10 с500</t>
  </si>
  <si>
    <t>Поступление товаров и услуг ЭМЗ00003354 от 28.12.2018 18:24:24</t>
  </si>
  <si>
    <t>Поступление товаров и услуг ЭМЗ00003362 от 29.12.2018 14:37:12</t>
  </si>
  <si>
    <t>Поступление товаров и услуг ЭМЗ00003365 от 29.12.2018 15:56:14</t>
  </si>
  <si>
    <t>Уголок 80х80х6 ГОСТ 8509-86/Ст3сп ГОСТ 380-2005</t>
  </si>
  <si>
    <t>Поступление товаров и услуг ЭМЗ00003366 от 29.12.2018 16:00:49</t>
  </si>
  <si>
    <t>Поступление товаров и услуг ЭМЗ00003367 от 29.12.2018 16:02:48</t>
  </si>
  <si>
    <t>Поступление товаров и услуг ЭМЗ00003368 от 29.12.2018 16:07:26</t>
  </si>
  <si>
    <t>Двутавр 20Ш1 ГОСТ Р 57837-2017 /Ст3сп/пс-5 ГОСТ 380-2005</t>
  </si>
  <si>
    <t>Поступление товаров и услуг ЭМЗ00003369 от 29.12.2018 16:14:04</t>
  </si>
  <si>
    <t>Поступление товаров и услуг ЭМЗ00003370 от 29.12.2018 16:16:06</t>
  </si>
  <si>
    <t>Поступление товаров и услуг ЭМЗ00003376 от 29.12.2018 20:02:09</t>
  </si>
  <si>
    <t>Поступление товаров и услуг ЭМЗ00003377 от 29.12.2018 20:02:10</t>
  </si>
  <si>
    <t>Year</t>
  </si>
  <si>
    <t>Month</t>
  </si>
  <si>
    <t>Day</t>
  </si>
  <si>
    <t>SKU</t>
  </si>
  <si>
    <t>Contragent</t>
  </si>
  <si>
    <t>GROUP3</t>
  </si>
  <si>
    <t>GROUP2</t>
  </si>
  <si>
    <t>GROUP1</t>
  </si>
  <si>
    <t>ГЦ</t>
  </si>
  <si>
    <t>ТД</t>
  </si>
  <si>
    <t>Арм. ст. 32-А-I (А240) ГОСТ 5781-82/25Г2С ГОСТ 5781-82</t>
  </si>
  <si>
    <t>Круг</t>
  </si>
  <si>
    <t>Ст3</t>
  </si>
  <si>
    <t>Металлопрокат</t>
  </si>
  <si>
    <t>С345\09Г2С</t>
  </si>
  <si>
    <t>Арматура 18 А-I ГОСТ 5781-82/Ст3сп</t>
  </si>
  <si>
    <t>Арматура 6-А-1 ГОСТ 5781-82/С255-4 ГОСТ 27772-2015</t>
  </si>
  <si>
    <t>Арматура 6-А-1 ГОСТ 5781-82/С345- 3 ГОСТ 27772-2015</t>
  </si>
  <si>
    <t>Арматура 6-А-1 ГОСТ 5781-82/Ст3сп ГОСТ 380-2005</t>
  </si>
  <si>
    <t>Арматура 8</t>
  </si>
  <si>
    <t>Арматура А1 20 ГОСТ 5781-82/Ст3сп ГОСТ 380-2005</t>
  </si>
  <si>
    <t>Арматура А-I 12 ГОСТ 5781-82/Ст3пс</t>
  </si>
  <si>
    <t>Арматура АI 8 ГОСТ 5781-82/Ст3сп ГОСТ 380-2005</t>
  </si>
  <si>
    <t>Арматура АIII 8 ГОСТ 5781-82/Ст3сп ГОСТ 380-2005</t>
  </si>
  <si>
    <t>Двутавр</t>
  </si>
  <si>
    <t>Двутавр 16  Б2  СТО АСМЧ 20-93/С245 ГОСТ 27772-88</t>
  </si>
  <si>
    <t>Двутавр 16  Б2  СТО АСМЧ 20-93/С345-3 ГОСТ 27772-2015</t>
  </si>
  <si>
    <t>Двутавр 16  Б2  СТО АСМЧ 20-93/С345-3 ГОСТ 27772-88</t>
  </si>
  <si>
    <t>Двутавр 16  Б2  СТО АСМЧ 20-93/С345-5 ГОСТ 27772-2015</t>
  </si>
  <si>
    <t>Двутавр 16  Б2 ГОСТ 26020-83//Ст3сп ГОСТ 380-2005</t>
  </si>
  <si>
    <t>Двутавр 16 Б1  СТО АСМЧ 20-93 /С345-3 ГОСТ 27772-88</t>
  </si>
  <si>
    <t>Двутавр 16 ГОСТ 8239-89//Ст3сп ГОСТ 380-2005</t>
  </si>
  <si>
    <t>Двутавр 16 ГОСТ 8239-89//Ст3сп ГОСТ 380-2005 Деловой остаток</t>
  </si>
  <si>
    <t>Двутавр 20 ГОСТ 8239-89/С345-3 ГОСТ 27772-88</t>
  </si>
  <si>
    <t>Двутавр 20 К1  СТО АСМЧ 20-93/Ст3сп ГОСТ 380-2005</t>
  </si>
  <si>
    <t>Швеллер</t>
  </si>
  <si>
    <t>Двутавр 20 К1 СТО АСМЧ 20-93/С345-3 ГОСТ 27772-88</t>
  </si>
  <si>
    <t>Двутавр 20 К2  СТО АСМЧ 20-93/Ст3сп ГОСТ 380-2005</t>
  </si>
  <si>
    <t>Двутавр 20 К2  СТО АСМЧ 20-93/Ст3сп ГОСТ 380-2005 Деловой остаток</t>
  </si>
  <si>
    <t>Двутавр 20К1  СТО АСМЧ 20-93/09Г2С ГОСТ 19281-89 деловой остаток</t>
  </si>
  <si>
    <t>Двутавр 20Ш1  СТО АСМЧ 20-93 Деловой остаток/09Г2С ГОСТ 19281-89</t>
  </si>
  <si>
    <t>Двутавр 20Ш1  СТО АСМЧ 20-93 Деловой остаток/С235 ГОСТ 27772-88</t>
  </si>
  <si>
    <t>Двутавр 20Ш1  СТО АСМЧ 20-93/09Г2С ГОСТ 19281-89 немерной длины</t>
  </si>
  <si>
    <t>Двутавр 20Ш1  СТО АСМЧ 20-93/С255 ГОСТ 27772-2015</t>
  </si>
  <si>
    <t>Двутавр 20Ш1  СТО АСМЧ 20-93/С345-3 ГОСТ 27772-88</t>
  </si>
  <si>
    <t>Двутавр 20Ш1  СТО АСМЧ 20-93/Ст3сп ГОСТ 380-2005 Деловой остаток</t>
  </si>
  <si>
    <t>Двутавр 22 ГОСТ 26020-83//Ст3сп ГОСТ 380-2005</t>
  </si>
  <si>
    <t>Двутавр 25 Б1 ГОСТ Р 57837-2017/С345-6 ГОСТ 27772-2015 Деловой остаток</t>
  </si>
  <si>
    <t>Двутавр 25 Ш1  СТО АСМЧ 20-93/09Г2С-12 ГОСТ 19281-89</t>
  </si>
  <si>
    <t>Двутавр 25 Ш1  СТО АСМЧ 20-93/С345 ГОСТ 27772-88 деловой остаток</t>
  </si>
  <si>
    <t>Двутавр 25 Ш1  СТО АСМЧ 20-93/Ст3сп ГОСТ 380-2005 Деловой остаток</t>
  </si>
  <si>
    <t>Двутавр 25Б1  СТО АСМЧ 20-93/Ст3сп ГОСТ 380-2005 Деловой остаток</t>
  </si>
  <si>
    <t>Двутавр 26  К3 ГОСТ 26020-83//Ст3сп ГОСТ 380-2005</t>
  </si>
  <si>
    <t>Двутавр 26 Ш2 ГОСТ 26020-83/Ст3сп ГОСТ 380-2005</t>
  </si>
  <si>
    <t>Двутавр 27 ГОСТ 8239-89/09Г2С ГОСТ 19281-89</t>
  </si>
  <si>
    <t>Двутавр 27 ГОСТ 8239-89/09Г2С-12 ГОСТ 19281-89</t>
  </si>
  <si>
    <t>Двутавр 30  К1 ГОСТ 26020-83//Ст3сп ГОСТ 380-2005</t>
  </si>
  <si>
    <t>Двутавр 30 Б1 СТО АСМЧ 20-93/09Г2С ГОСТ 19281-89 деловой остаток</t>
  </si>
  <si>
    <t>Двутавр 30 Б2  СТО АСМЧ 20-93/09Г2С-12 ГОСТ 19281-89</t>
  </si>
  <si>
    <t>Двутавр 30 Б2  СТО АСМЧ 20-93/Ст3сп ГОСТ 380-2005</t>
  </si>
  <si>
    <t>Двутавр 30 ГОСТ 8239-89</t>
  </si>
  <si>
    <t>Двутавр 30 Ш2  СТО АСМЧ 20-93/С345-3 ГОСТ 27772-88</t>
  </si>
  <si>
    <t>Двутавр 30 Ш2  СТО АСМЧ 20-93/С345-6 ГОСТ 27772-2015 Деловой остаток</t>
  </si>
  <si>
    <t>Двутавр 35 Ш1 ГОСТ 26020-83/С345-3 ГОСТ 27772-88</t>
  </si>
  <si>
    <t>Двутавр 36 Б1 СТО АСМЧ 20-93/Ст3сп ГОСТ 380-2005 Деловой остатокъ</t>
  </si>
  <si>
    <t>Двутавр 36 ДБ1 ГОСТ 26020-83/С245 ГОСТ 27772-88 Деловой остаток</t>
  </si>
  <si>
    <t>Двутавр 36 ДБ1 ГОСТ 26020-83/Ст3сп ГОСТ 27772-88</t>
  </si>
  <si>
    <t>Двутавр 40 Б1  СТО АСМЧ 20-93Деловой остаток/09Г2С ГОСТ 19281-89</t>
  </si>
  <si>
    <t>Двутавр 40 Б2  СТО АСМЧ 20-93/С345-3 ГОСТ 27772-2015</t>
  </si>
  <si>
    <t>Двутавр 40 Б2  СТО АСМЧ 20-93/С345-3 ГОСТ 27772-88</t>
  </si>
  <si>
    <t>Двутавр 40 К2  СТО АСМЧ 20-93/09Г2С ГОСТ 19281-89</t>
  </si>
  <si>
    <t>Двутавр 40 К2  СТО АСМЧ 20-93/Ст3сп ГОСТ 380-2005 Деловой остаток</t>
  </si>
  <si>
    <t>Двутавр 40Б1  СТО АСМЧ 20-93/С255 ГОСТ 27772-2015</t>
  </si>
  <si>
    <t>Двутавр 40Ш1  СТО АСМЧ 20-93/09Г2С ГОСТ 19281-89</t>
  </si>
  <si>
    <t>Двутавр 40Ш1  СТО АСМЧ 20-93/С255 ГОСТ 27772-2015</t>
  </si>
  <si>
    <t>Двутавр 45 ГОСТ 8239-89/С345-3 ГОСТ 27772-88</t>
  </si>
  <si>
    <t>Двутавр 50Б2 СТО АСЧМ 20-93/С255 ГОСТ 27772-2015</t>
  </si>
  <si>
    <t>Квадрат 20 (Деловой остаток)</t>
  </si>
  <si>
    <t>Профиль</t>
  </si>
  <si>
    <t>Корытный профиль 32х20х17х2,5 ГОСТ 8283-93/С345-3 ГОСТ 27772-88</t>
  </si>
  <si>
    <t>Круг 10 ГОСТ 2590-2006/09Г2С-12 ГОСТ 19281-89</t>
  </si>
  <si>
    <t>Круг 10 ГОСТ 2590-2006/С345-3 ГОСТ 27772-88</t>
  </si>
  <si>
    <t>Круг 10 ГОСТ 2590-2006/С345-5 ГК ГОСТ 27772-2015</t>
  </si>
  <si>
    <t>Круг 10 ГОСТ 2590-88/09Г2С ГОСТ 19281-89 дел. остаток</t>
  </si>
  <si>
    <t>Круг 10 ГОСТ 2590-88/С245 ГОСТ 27772-88</t>
  </si>
  <si>
    <t>Круг 10 ГОСТ 2590-88/С255-4 ГОСТ 27772-2015</t>
  </si>
  <si>
    <t>Круг 10 ГОСТ 2590-88/С345-3 ГОСТ 27772-2015</t>
  </si>
  <si>
    <t>Круг 100 ГОСТ 2590-88/С235 ГОСТ 27772-88</t>
  </si>
  <si>
    <t>Круг 100 ГОСТ 2590-88/Ст3сп ГОСТ 27772-88</t>
  </si>
  <si>
    <t>Круг 105 ГОСТ 2590-88/Сталь 45 ГОСТ 1050-88</t>
  </si>
  <si>
    <t>Круг 12 ГОСТ 2590-2006/С345-3 ГОСТ 27772-2015</t>
  </si>
  <si>
    <t>Круг 12 ГОСТ 2590-2006/С345-3 ГОСТ 27772-88</t>
  </si>
  <si>
    <t>Круг 12 ГОСТ 2590-2006/С345-5 ГК ГОСТ 27772-2015</t>
  </si>
  <si>
    <t>Круг 12 ГОСТ 2590-2006/С345-5 ГОСТ 27772-2015</t>
  </si>
  <si>
    <t>Круг 12 ГОСТ 2590-88/09Г2С(С345) ГОСТ 19281-89</t>
  </si>
  <si>
    <t>Круг 12 ГОСТ 2590-88/09Г2С-12 ГОСТ 19281-2014</t>
  </si>
  <si>
    <t>Круг 12 ГОСТ 2590-88/С245 ГОСТ 27772-88</t>
  </si>
  <si>
    <t>Круг 12 ГОСТ 2590-88/С255 ГОСТ 27772-88</t>
  </si>
  <si>
    <t>Круг 12 ГОСТ 2590-88/С345 ГОСТ 27772-88</t>
  </si>
  <si>
    <t>Круг 12 ГОСТ 2590-88/С345-1 ГОСТ 27772-88</t>
  </si>
  <si>
    <t>Круг 12 ГОСТ 2590-88/С345-3 ГОСТ 27772-2015</t>
  </si>
  <si>
    <t>Круг 12 ГОСТ 2590-88/Ст3сп ГОСТ 380-2005</t>
  </si>
  <si>
    <t>Круг 12 ГОСТ 2590-88/Сталь 45  ГОСТ 380-2005</t>
  </si>
  <si>
    <t>Круг 12 ГОСТ 7417-75/С345-3 ГОСТ 27772-88</t>
  </si>
  <si>
    <t>Круг 120 ГОСТ 7417-75/09Г2С ГОСТ 19281-89</t>
  </si>
  <si>
    <t>Круг 125 ГОСТ 2590-2006/С345-3 ГОСТ 27772-88</t>
  </si>
  <si>
    <t>Круг 130 ГОСТ 2590-88/09Г2С ГОСТ 19281-89</t>
  </si>
  <si>
    <t>Круг 130 ГОСТ 2590-88/С345-3 ГОСТ 27772-88</t>
  </si>
  <si>
    <t>Круг 130 ГОСТ 2590-88/Ст3сп ГОСТ 380-2005</t>
  </si>
  <si>
    <t>Круг 14 ГОСТ 2590-2006/С345-3 ГОСТ 27772-2015</t>
  </si>
  <si>
    <t>Круг 14 ГОСТ 2590-2006/С345-3 ГОСТ 27772-88</t>
  </si>
  <si>
    <t>Круг 14 ГОСТ 2590-88/С245 ГОСТ 27772-88</t>
  </si>
  <si>
    <t>Круг 14 ГОСТ 2590-88/С345-1 ГОСТ 27772-88</t>
  </si>
  <si>
    <t>Круг 14 ГОСТ 2590-88/С345-3 ГОСТ 27772-2015</t>
  </si>
  <si>
    <t>Круг 14 ГОСТ 2590-88/С345-4 ГОСТ 27772-88</t>
  </si>
  <si>
    <t>Круг 14 ГОСТ 2590-88/Сталь 45 ГОСТ1050-88</t>
  </si>
  <si>
    <t>Круг 14 ГОСТ 2590-88Сталь 20 ГОСТ1050-88</t>
  </si>
  <si>
    <t>Круг 14 ГОСТ 5781-82 /С345-3 ГОСТ 27772-88</t>
  </si>
  <si>
    <t>Круг 140 ГОСТ 2590-88/С345-3 ГОСТ 27772-88</t>
  </si>
  <si>
    <t>Круг 16 ГОСТ 2590-2006/09Г2С-12 ГОСТ 19281-2014</t>
  </si>
  <si>
    <t>Круг 16 ГОСТ 2590-2006/09Г2С-15 ГОСТ 19281-2014</t>
  </si>
  <si>
    <t>Круг 16 ГОСТ 2590-2006/345-09Г2С-12 ГОСТ 19281-2014</t>
  </si>
  <si>
    <t>Круг 16 ГОСТ 2590-2006/С345-3 ГОСТ 27772-2015</t>
  </si>
  <si>
    <t>Круг 16 ГОСТ 2590-2006/С345-4 ГОСТ 27772-88</t>
  </si>
  <si>
    <t>Круг 16 ГОСТ 2590-2006/С345-5 ГК ГОСТ 27772-2015</t>
  </si>
  <si>
    <t>Круг 16 ГОСТ 2590-2006/С345-5 ГОСТ 27772-2015</t>
  </si>
  <si>
    <t>Круг 16 ГОСТ 2590-2006/С345-6 ГОСТ 27772-2015</t>
  </si>
  <si>
    <t>Круг 16 ГОСТ 2590-2006/Ст3кп ГОСТ 535-2005</t>
  </si>
  <si>
    <t>Круг 16 ГОСТ 2590-88/09Г2С(С345) ГОСТ 19281-89</t>
  </si>
  <si>
    <t>Круг 16 ГОСТ 2590-88/09Г2С-12 ГОСТ 19281-2014</t>
  </si>
  <si>
    <t>Круг 16 ГОСТ 2590-88/09Г2С-15 ГОСТ 19281-2014</t>
  </si>
  <si>
    <t>Круг 16 ГОСТ 2590-88/09Г2СД ГОСТ 19281-89</t>
  </si>
  <si>
    <t>Круг 16 ГОСТ 2590-88/345-09Г2С-12 ГОСТ 19281-2014</t>
  </si>
  <si>
    <t>Круг 16 ГОСТ 2590-88/С245 ГОСТ 27772-88</t>
  </si>
  <si>
    <t>Круг 16 ГОСТ 2590-88/С255 ГОСТ 27772-88</t>
  </si>
  <si>
    <t>Круг 16 ГОСТ 2590-88/С345  ГОСТ 27772-88</t>
  </si>
  <si>
    <t>Круг 16 ГОСТ 2590-88/С345-3 ГОСТ 27772-2015</t>
  </si>
  <si>
    <t>Круг 16 ГОСТ 2590-88/С345-5 (В-09Г2С-15) ГОСТ 19281-2014</t>
  </si>
  <si>
    <t>Круг 16 ГОСТ 2590-88/С345-5 ГОСТ 27772-2015</t>
  </si>
  <si>
    <t>Круг 16 ГОСТ 2590-88/С345-6 ГОСТ 27772-2015</t>
  </si>
  <si>
    <t>Круг 16 ГОСТ 2590-88/Ст3 ГОСТ 380-2005</t>
  </si>
  <si>
    <t>Круг 16 ГОСТ 2590-88/Ст3сп2 ГОСТ 14637-89</t>
  </si>
  <si>
    <t>Круг 160 ГОСТ 2590-88/Ст3сп ГОСТ 380-2005</t>
  </si>
  <si>
    <t>Круг 160 ГОСТ 2590-88/Сталь У8А</t>
  </si>
  <si>
    <t>Круг 16-В ГОСТ 2590-88/С345-3 ГОСТ 27772-88</t>
  </si>
  <si>
    <t>Круг 18 ГОСТ 2590-2006/09Г2С-12 ГОСТ 19281-2014</t>
  </si>
  <si>
    <t>Круг 18 ГОСТ 2590-2006/С245 ГОСТ 27772-2015</t>
  </si>
  <si>
    <t>Круг 18 ГОСТ 2590-2006/С255 ГОСТ 27772-2015</t>
  </si>
  <si>
    <t>Круг 18 ГОСТ 2590-2006/С345-3 ГОСТ 27772-88</t>
  </si>
  <si>
    <t>Круг 18 ГОСТ 2590-88/09Г2С-12 ГОСТ 19281-2014</t>
  </si>
  <si>
    <t>Круг 18 ГОСТ 2590-88/С345-4 ГОСТ 27772-88</t>
  </si>
  <si>
    <t>Круг 20 ГОСТ 1050-2013/Ст3сп ГОСТ 1050-88</t>
  </si>
  <si>
    <t>Круг 20 ГОСТ 2590-2006/С345-3 ГОСТ 27772-2015</t>
  </si>
  <si>
    <t>Круг 20 ГОСТ 2590-2006/С345-5 ГК ГОСТ 27772-2015</t>
  </si>
  <si>
    <t>Круг 20 ГОСТ 2590-88/09Г2С-12 ГОСТ 19281-89</t>
  </si>
  <si>
    <t>Круг 20 ГОСТ 2590-88/С245 ГОСТ 27772-88</t>
  </si>
  <si>
    <t>Круг 20 ГОСТ 2590-88/С345 ГОСТ 27772-88</t>
  </si>
  <si>
    <t>Круг 20 ГОСТ 2590-88/С345-1 ГОСТ 27772-88</t>
  </si>
  <si>
    <t>Круг 20 ГОСТ 2590-88/С345-3 ГОСТ 27772-2015</t>
  </si>
  <si>
    <t>Круг 20 ГОСТ 2590-88/С345-3 ГОСТ 27772-88</t>
  </si>
  <si>
    <t>Круг 20 ГОСТ 2590-88/С345-4 ГОСТ 27772-88</t>
  </si>
  <si>
    <t>Круг 20 ГОСТ 2590-88/Сталь 45 ГОСТ 1050-88</t>
  </si>
  <si>
    <t>Круг 20 ГОСТ 2590-88Сталь 20 ГОСТ1050-88</t>
  </si>
  <si>
    <t>Круг 20 ГОСТ 7417-75/С345-3 ГОСТ 27772-88</t>
  </si>
  <si>
    <t>Круг 200 ГОСТ 2590-88/С345-3 ГОСТ 27772-88</t>
  </si>
  <si>
    <t>Круг 22 ГОСТ 2590-2006/09Г2С-12 ГОСТ 19281-2014</t>
  </si>
  <si>
    <t>Круг 22 ГОСТ 2590-2006/С345-3 ГОСТ 27772-88</t>
  </si>
  <si>
    <t>Круг 22 ГОСТ 2590-88/09Г2С-12 ГОСТ 19281-2014</t>
  </si>
  <si>
    <t>Круг 22 ГОСТ 2590-88/09Г2С-15 ГОСТ 19281-2014</t>
  </si>
  <si>
    <t>Круг 22 ГОСТ 2590-88/С345 ГОСТ 27772-88</t>
  </si>
  <si>
    <t>Круг 22 ГОСТ 2590-88/С345-3 ГОСТ 27772-88</t>
  </si>
  <si>
    <t>Круг 22 ГОСТ 2590-88/С345-4 ГОСТ 27772-88</t>
  </si>
  <si>
    <t>Круг 22 ГОСТ 2590-88/С345-5 ГОСТ 27772-2015</t>
  </si>
  <si>
    <t>Круг 22 ГОСТ 2590-88/С345-6 ГОСТ 27772-2015</t>
  </si>
  <si>
    <t>Круг 24 ГОСТ 2590-2006/С345 ГОСТ 27772-2015</t>
  </si>
  <si>
    <t>Круг 24 ГОСТ 2590-2006/С345 ГОСТ 27772-88</t>
  </si>
  <si>
    <t>Круг 24 ГОСТ 2590-88/09Г2С(С345) ГОСТ 19281-89</t>
  </si>
  <si>
    <t>Круг 24 ГОСТ 2590-88/09Г2С-12 ГОСТ 19281-89</t>
  </si>
  <si>
    <t>Круг 24 ГОСТ 2590-88/09Г2С-15 ГОСТ 19281-2014</t>
  </si>
  <si>
    <t>Круг 24 ГОСТ 2590-88/С345 ГОСТ 27772-88</t>
  </si>
  <si>
    <t>Круг 24 ГОСТ 2590-88/С345/09Г2С, KCU и KCV при минус 60гр. ГОСТ 27772</t>
  </si>
  <si>
    <t>Круг 24 ГОСТ 2590-88/С345-1 ГОСТ 27772-88</t>
  </si>
  <si>
    <t>Круг 24 ГОСТ 2590-88/С345-3 ГОСТ 27772-2015</t>
  </si>
  <si>
    <t>Круг 24 ГОСТ 2590-88/С345-3 ГОСТ 27772-88</t>
  </si>
  <si>
    <t>Круг 24 ГОСТ 2590-88/С345-7 с KCU при минус 60гр. ГОСТ 27772-2015</t>
  </si>
  <si>
    <t>Круг 24 ГОСТ 7417-75/С345-3 ГОСТ 27772-88</t>
  </si>
  <si>
    <t>Круг 24 ГОСТ 7417-75Сталь 20 ГОСТ1050-88</t>
  </si>
  <si>
    <t>Круг 25 ГОСТ 2590-2006/С345-3 ГОСТ 27772-88</t>
  </si>
  <si>
    <t>Круг 25 ГОСТ 2590-88/09Г2С-12 ГОСТ 19281-89</t>
  </si>
  <si>
    <t>Круг 25 ГОСТ 2590-88/С245 ГОСТ 27772-88</t>
  </si>
  <si>
    <t>Круг 25 ГОСТ 2590-88/С345-3 ГОСТ 27772-88</t>
  </si>
  <si>
    <t>Круг 25 ГОСТ 2590-88/Сталь 45 ГОСТ 27772-88</t>
  </si>
  <si>
    <t>Лист</t>
  </si>
  <si>
    <t>Круг 27 ГОСТ 2590-88/С345-3 ГОСТ 27772-88</t>
  </si>
  <si>
    <t>Круг 28 ГОСТ 2590-2006/С345-3 ГОСТ 27772-88</t>
  </si>
  <si>
    <t>Круг 28 ГОСТ 2590-88/С245 ГОСТ 27772-88</t>
  </si>
  <si>
    <t>Круг 28 ГОСТ 2590-88/С345-3 ГОСТ 27772-2015</t>
  </si>
  <si>
    <t>Круг 30 ГОСТ 2590-2006/С345-3 ГОСТ 27772-2015</t>
  </si>
  <si>
    <t>Круг 30 ГОСТ 2590-2006/С345-3 ГОСТ 27772-88</t>
  </si>
  <si>
    <t>Круг 30 ГОСТ 2590-88Сталь 20 ГОСТ1050-88</t>
  </si>
  <si>
    <t>Круг 35 ГОСТ 2590-88/09Г2С ГОСТ 19281-89</t>
  </si>
  <si>
    <t>Круг 35 ГОСТ 2590-88/С345-3 ГОСТ 27772-88</t>
  </si>
  <si>
    <t>Круг 35 ГОСТ 2590-88/Ст3сп ГОСТ 380-2005</t>
  </si>
  <si>
    <t>Круг 36 ГОСТ 2590-2006/С345-3 ГОСТ 27772-88</t>
  </si>
  <si>
    <t>Круг 36 ГОСТ 2590-88 Деловой остаток/09Г2С ГОСТ 19281-89</t>
  </si>
  <si>
    <t>Круг 36 ГОСТ 2590-88 Немерной длины/09Г2С ГОСТ 19281-89</t>
  </si>
  <si>
    <t>Круг 36 ГОСТ 2590-88/09Г2С-8 ГОСТ 19281-89</t>
  </si>
  <si>
    <t>Круг 36 ГОСТ 2590-88/Ст3сп ГОСТ 380-2005</t>
  </si>
  <si>
    <t>Круг 36 ГОСТ 2590-88Сталь 35 ГОСТ 1050-88</t>
  </si>
  <si>
    <t>Круг 38 ГОСТ 2590-88/Ст3сп ГОСТ 380-2005</t>
  </si>
  <si>
    <t>Круг 40 ГОСТ 2590-2006/С345-3 ГОСТ 27772-2015</t>
  </si>
  <si>
    <t>Круг 40 ГОСТ 2590-2006/С345-3 ГОСТ 27772-88</t>
  </si>
  <si>
    <t>Круг 40 ГОСТ 2590-88 Деловой остаток 09Г2С-12 ГОСТ 19281-89</t>
  </si>
  <si>
    <t>Круг 40 ГОСТ 2590-88/С245 ГОСТ 27772-88</t>
  </si>
  <si>
    <t>Круг 40 ГОСТ 2590-88/С255-4 ГОСТ 27772-2015</t>
  </si>
  <si>
    <t>Круг 40 ГОСТ 2590-88/С345-3 ГОСТ 27772-2015</t>
  </si>
  <si>
    <t>Круг 40 ГОСТ 2590-88/С345-3 ГОСТ 27772-88</t>
  </si>
  <si>
    <t>Круг 40 ГОСТ 2590-88/С345-4 ГОСТ 27772-88</t>
  </si>
  <si>
    <t>Круг 40 ГОСТ 5781-82/09Г2С ГОСТ 19281-89</t>
  </si>
  <si>
    <t>Круг 42 ГОСТ 2590-88/09Г2С-12 ГОСТ 19281-2014</t>
  </si>
  <si>
    <t>Круг 42 ГОСТ 2590-88/09Г2С-15 ГОСТ 19281-2014</t>
  </si>
  <si>
    <t>Круг 42 ГОСТ 2590-88/09Г2С-8 ГОСТ 19281-89</t>
  </si>
  <si>
    <t>Круг 42 ГОСТ 2590-88/С345-1  ГОСТ 27772-88</t>
  </si>
  <si>
    <t>Круг 42 ГОСТ 2590-88/С345-3 ГОСТ 27772-2015</t>
  </si>
  <si>
    <t>Круг 42 ГОСТ 2590-88/С345-4 ГОСТ 27772-88</t>
  </si>
  <si>
    <t>Круг 42 ГОСТ 2590-88/Сталь 45 ГОСТ 1050-88</t>
  </si>
  <si>
    <t>Круг 42 ГОСТ 2590-88Дел. остаток09Г2С ГОСТ 19281-89</t>
  </si>
  <si>
    <t>Круг 45 ГОСТ 2590-88/С255-4 ГОСТ 27772-88</t>
  </si>
  <si>
    <t>Круг 45 ГОСТ 2590-88/С345-3 ГОСТ 27772-88</t>
  </si>
  <si>
    <t>Круг 46 ГОСТ 2590-88/С345-4 ГОСТ 27772-88</t>
  </si>
  <si>
    <t>Круг 48 ГОСТ 1050-2013/Сталь 45 ГОСТ 1050-88</t>
  </si>
  <si>
    <t>Круг 48 ГОСТ 2590-2006/С345-3 ГОСТ 27772-2015</t>
  </si>
  <si>
    <t>Круг 48 ГОСТ 2590-2006/С345-3 ГОСТ 27772-88</t>
  </si>
  <si>
    <t>Круг 48 ГОСТ 2590-88/09Г2С-12  ГОСТ 19281-89</t>
  </si>
  <si>
    <t>Круг 48 ГОСТ 2590-88/09Г2С-8  ГОСТ 19281-89</t>
  </si>
  <si>
    <t>Круг 48 ГОСТ 2590-88/Ст3сп ГОСТ 380-2005</t>
  </si>
  <si>
    <t>Круг 5 ГОСТ 2590-88/09Г2С ГОСТ 19281-89</t>
  </si>
  <si>
    <t>Круг 5 ГОСТ 2590-88/09Г2С-12  ГОСТ 19281-89</t>
  </si>
  <si>
    <t>Круг 5 ГОСТ 2590-88/С345-3 ГОСТ 27772-88</t>
  </si>
  <si>
    <t>Круг 50 ГОСТ 2590-88 Деловой остаток/09Г2С ГОСТ 19281-89</t>
  </si>
  <si>
    <t>Круг 50 ГОСТ 2590-88/С245 ГОСТ 27772-88</t>
  </si>
  <si>
    <t>Круг 50 ГОСТ 2590-88/С345-4 ГОСТ 27772-88</t>
  </si>
  <si>
    <t>Круг 50 ГОСТ 2590-88/Сталь 45 ГОСТ 1050-88</t>
  </si>
  <si>
    <t>Круг 50 ГОСТ 2590-88/Сталь У8А</t>
  </si>
  <si>
    <t>Круг 52 ГОСТ 2590-88/Ст3сп ГОСТ 380-2005</t>
  </si>
  <si>
    <t>Круг 55 ГОСТ 2590-88/Ст3сп ГОСТ 380-2005</t>
  </si>
  <si>
    <t>Круг 55 ГОСТ 2590-88/Сталь 40Х ГОСТ 380-2005</t>
  </si>
  <si>
    <t>Круг 55 ГОСТ 2590-88/Сталь У8А</t>
  </si>
  <si>
    <t>Круг 56 ГОСТ 2590-88/09Г2С ГОСТ 19281-89</t>
  </si>
  <si>
    <t>Круг 56 ГОСТ 2590-88/С345-3 ГОСТ 27772-2015</t>
  </si>
  <si>
    <t>Круг 56 ГОСТ 2590-88/С345-3 ГОСТ 27772-88</t>
  </si>
  <si>
    <t>Круг 56 ГОСТ 2590-88/С345-4 ГОСТ 27772-88</t>
  </si>
  <si>
    <t>Круг 58 ГОСТ 2590-88/09Г2С-12 ГОСТ 19281-89</t>
  </si>
  <si>
    <t>Круг 58 ГОСТ 2590-88/С345-3 ГОСТ 27772-2015</t>
  </si>
  <si>
    <t>Круг 58 ГОСТ 2590-88/С345-3 ГОСТ 27772-88</t>
  </si>
  <si>
    <t>Круг 58 ГОСТ 2590-88/С345-4 ГОСТ 27772-88</t>
  </si>
  <si>
    <t>Круг 6 ГОСТ 2590-88/09Г2С ГОСТ 19281-89</t>
  </si>
  <si>
    <t>Круг 6 ГОСТ 2590-88/С345-3 ГОСТ 27772-88</t>
  </si>
  <si>
    <t>Круг 6 ГОСТ 2590-88/Ст3сп ГОСТ 380-2005</t>
  </si>
  <si>
    <t>Круг 6 ГОСТ 7417-75/С345-3 ГОСТ 27772-2015</t>
  </si>
  <si>
    <t>Круг 6 ГОСТ 7417-75/Ст3  ГОСТ 380-71</t>
  </si>
  <si>
    <t>Круг 60 ГОСТ 2590-2006/С345-3 ГОСТ 27772-2015</t>
  </si>
  <si>
    <t>Круг 60 ГОСТ 2590-2006/С345-3 ГОСТ 27772-88</t>
  </si>
  <si>
    <t>Круг 60 ГОСТ 2590-88/09Г2С-12  ГОСТ 19281-89</t>
  </si>
  <si>
    <t>Круг 60 ГОСТ 2590-88/С345 ГОСТ 27772-88</t>
  </si>
  <si>
    <t>Круг 60 ГОСТ 2590-88/С345-3 ГОСТ 27772-2015</t>
  </si>
  <si>
    <t>Круг 60 ГОСТ 2590-88/Ст3сп ГОСТ 380-2005</t>
  </si>
  <si>
    <t>Круг 70 ГОСТ 2590-88/С345-3 ГОСТ 27772-88</t>
  </si>
  <si>
    <t>Круг 70 ГОСТ 2590-88/С345-4 ГОСТ 19281-89</t>
  </si>
  <si>
    <t>Круг 70 ГОСТ 2590-88/Сталь У8А</t>
  </si>
  <si>
    <t>Круг 72 ГОСТ 2590-88/Ст3сп ГОСТ 380-2005</t>
  </si>
  <si>
    <t>Круг 72 ГОСТ 2590-88/Ст45ГОСТ 380-2005</t>
  </si>
  <si>
    <t>Круг 75 ГОСТ 2590-88 Немерной длины/09Г2С ГОСТ 19281-89</t>
  </si>
  <si>
    <t>Круг 75 ГОСТ 2590-88/09Г2С ГОСТ 19281-89</t>
  </si>
  <si>
    <t>Круг 75 ГОСТ 2590-88/С345-3 ГОСТ 27772-88</t>
  </si>
  <si>
    <t>Круг 75 ГОСТ 2590-88/Ст3сп ГОСТ 380-2005 Деловой остаток</t>
  </si>
  <si>
    <t>Круг 75 ГОСТ 2590-88/Сталь 45 ГОСТ 1050-88</t>
  </si>
  <si>
    <t>Круг 75 ГОСТ 2590-88/Сталь У8А</t>
  </si>
  <si>
    <t>Круг 75 ГОСТдел. ост. 2590-88/09Г2С ГОСТ 19281-89</t>
  </si>
  <si>
    <t>Круг 8 ГОСТ 2590-88/09Г2С-12 ГОСТ 19281-89</t>
  </si>
  <si>
    <t>Круг 8 ГОСТ 2590-88/С345-3 ГОСТ 27772-2015</t>
  </si>
  <si>
    <t>Круг 8 ГОСТ 2590-88/С345-3 ГОСТ 380-2005</t>
  </si>
  <si>
    <t>Круг 80 ГОСТ 2590-88/С345-3 ГОСТ 27772-88</t>
  </si>
  <si>
    <t>Круг 80 ГОСТ 2590-88/Ст3сп ГОСТ 380-2005</t>
  </si>
  <si>
    <t>Круг 80 ГОСТ 2590-88/Сталь У8А</t>
  </si>
  <si>
    <t>Круг 90 ГОСТ 2590-88/Ст3сп ГОСТ 380-2005</t>
  </si>
  <si>
    <t>Круг стальной оцинкованный В16 ГОСТ 2590-2006 Ст3сп2 ГОСТ 14637-89</t>
  </si>
  <si>
    <t>Лист 0,3 ГЦ ГОСТ 14918-80</t>
  </si>
  <si>
    <t>Лист 0,4 ГОСТ 5582-75/Ст3 ГОСТ 380-2005</t>
  </si>
  <si>
    <t>Лист 0,7 ГОСТ 19903-74 /08пс ГОСТ 1050-88</t>
  </si>
  <si>
    <t>Лист 0,7 ГОСТ 19903-74 /С345-3 ГОСТ 27772-88</t>
  </si>
  <si>
    <t>Лист 0,8 ГОСТ 5582-75/09Г2С-12 ГОСТ 27772-88</t>
  </si>
  <si>
    <t>Лист 0,8 ГОСТ 5582-75/С345-3 ГОСТ 27772-88</t>
  </si>
  <si>
    <t>Лист 1</t>
  </si>
  <si>
    <t>Лист 1 ГОСТ 19903-74 /08пс ГОСТ 1050-88</t>
  </si>
  <si>
    <t>Лист 1 ГОСТ 19903-74/09Г2С-12 ГОСТ 19281-89</t>
  </si>
  <si>
    <t>Лист 1 ГОСТ 19903-74/09Г2С-15 ГОСТ 19281-89</t>
  </si>
  <si>
    <t>Лист 1 ГОСТ 19903-74/С245 ГОСТ 27772-88</t>
  </si>
  <si>
    <t>Лист 1 ГОСТ 19903-74/С345-4 ГОСТ 27772-88</t>
  </si>
  <si>
    <t>Лист 1 ГОСТ 19904-90/Сталь 12Х18Н10Т</t>
  </si>
  <si>
    <t>Лист 1,2 ГОСТ 19903-74/С345-3 ГОСТ 27772-88</t>
  </si>
  <si>
    <t>Лист 1,5 ГОСТ 19903-74/Сталь 08пс ГОСТ 10702-78 Деловой остаток</t>
  </si>
  <si>
    <t>Лист 1,5 ГОСТ Р 52246-2004/С345-3 ГОСТ 27772-88</t>
  </si>
  <si>
    <t>Лист 10 ГОСТ 19903-74//С235 ГОСТ 27772-88</t>
  </si>
  <si>
    <t>Лист 10 ГОСТ 19903-74/09Г2С (С345) ГОСТ 19281-89</t>
  </si>
  <si>
    <t>Лист 10 ГОСТ 19903-74/09Г2С ГОСТ 19281-2014</t>
  </si>
  <si>
    <t>Лист 10 ГОСТ 19903-74/09Г2С ГОСТ 19281-89 (Деловой остаток)</t>
  </si>
  <si>
    <t>Лист 10 ГОСТ 19903-74/09Г2С-09 ГОСТ 19281-2014</t>
  </si>
  <si>
    <t>Лист 10 ГОСТ 19903-74/09Г2С-15 ГОСТ 19281-2014</t>
  </si>
  <si>
    <t>Лист 10 ГОСТ 19903-74/345-09Г2С-12 ГОСТ 19281-2014</t>
  </si>
  <si>
    <t>Лист 10 ГОСТ 19903-74/345-15-09Г2С ГОСТ 19281-2014</t>
  </si>
  <si>
    <t>Лист 10 ГОСТ 19903-74/345-8-09Г2С ГОСТ 19281-2014</t>
  </si>
  <si>
    <t>Лист 10 ГОСТ 19903-74/С255 ГОСТ 27772-2015</t>
  </si>
  <si>
    <t>Лист 10 ГОСТ 19903-74/С255 ГОСТ 27772-88</t>
  </si>
  <si>
    <t>Лист 10 ГОСТ 19903-74/С345 ГОСТ 27772-88</t>
  </si>
  <si>
    <t>Лист 10 ГОСТ 19903-74/С345 ГОСТ 27772-88 Деловой остаток</t>
  </si>
  <si>
    <t>Лист 10 ГОСТ 19903-74/С345/09Г2С, KCU и KCV при минус 60гр. ГОСТ 27772</t>
  </si>
  <si>
    <t>Лист 10 ГОСТ 19903-74/С345/С345-7 с KCU при минус 60гр. ГОСТ 27772-2015</t>
  </si>
  <si>
    <t>Лист 10 ГОСТ 19903-74/С345-1 ГОСТ 27772-2015</t>
  </si>
  <si>
    <t>Лист 10 ГОСТ 19903-74/С345-3 ГОСТ 27772-2015</t>
  </si>
  <si>
    <t>Лист 10 ГОСТ 19903-74/С345-5 (В-09Г2С-15) ГОСТ 19281-2014</t>
  </si>
  <si>
    <t>Лист 10 ГОСТ 19903-74/С345-5 ГК ГОСТ 27772-2015</t>
  </si>
  <si>
    <t>Лист 10 ГОСТ 19903-74/С345-5 ГОСТ 27772-2015</t>
  </si>
  <si>
    <t>Лист 10 ГОСТ 19903-74/С345-6 ГОСТ 27772-2015</t>
  </si>
  <si>
    <t>Лист 10 ГОСТ 19903-74/С345-7 ГОСТ 27772-2015</t>
  </si>
  <si>
    <t>Лист 10 ГОСТ 19903-74/С355-6 ГОСТ 27772-2015</t>
  </si>
  <si>
    <t>Лист 10 ГОСТ 19903-74/Ст3  ГОСТ 380-2005</t>
  </si>
  <si>
    <t>Лист 10 ГОСТ 19903-74/Ст3 ГОСТ 380-2005</t>
  </si>
  <si>
    <t>Лист 10 ГОСТ 19903-74/Ст3пс3 ГОСТ 535-88</t>
  </si>
  <si>
    <t>Лист 10 ГОСТ 19903-74/Ст3сп ГОСТ 380-2005 Деловой остаток</t>
  </si>
  <si>
    <t>Лист 10 ГОСТ 19903-74Сталь 45 ГОСТ 1050-88</t>
  </si>
  <si>
    <t>Лист 11 ГОСТ 19903-74/С345-3 ГОСТ 27772-88</t>
  </si>
  <si>
    <t>Лист 12 ГОСТ 19903-74/09Г2С (С345) ГОСТ 19281-89</t>
  </si>
  <si>
    <t>Лист 12 ГОСТ 19903-74/09Г2С-12 ГОСТ 19281-2014</t>
  </si>
  <si>
    <t>Лист 12 ГОСТ 19903-74/09Г2С-15 ГОСТ 19281-2014</t>
  </si>
  <si>
    <t>Лист 12 ГОСТ 19903-74/09Г2СД ГОСТ 19281-89</t>
  </si>
  <si>
    <t>Лист 12 ГОСТ 19903-74/10ХСНД-2 ГОСТ Р 55374-2012</t>
  </si>
  <si>
    <t>Лист 12 ГОСТ 19903-74/345-09Г2С-12 ГОСТ 19281-2014</t>
  </si>
  <si>
    <t>Лист 12 ГОСТ 19903-74/345-15-09Г2С ГОСТ 19281-2014</t>
  </si>
  <si>
    <t>Лист 12 ГОСТ 19903-74/345-8-09Г2С ГОСТ 19281-2014</t>
  </si>
  <si>
    <t>Лист 12 ГОСТ 19903-74/Деловой остаток/09Г2С ГОСТ 19281-89</t>
  </si>
  <si>
    <t>Лист 12 ГОСТ 19903-74/С245 ГОСТ 27772-88</t>
  </si>
  <si>
    <t>Лист 12 ГОСТ 19903-74/С255 ГОСТ 27772-2015</t>
  </si>
  <si>
    <t>Лист 12 ГОСТ 19903-74/С345 ГОСТ 27772-88</t>
  </si>
  <si>
    <t>Лист 12 ГОСТ 19903-74/С345 ГОСТ 27772-88 Деловой остаток</t>
  </si>
  <si>
    <t>Лист 12 ГОСТ 19903-74/С345-1 ГОСТ 27772-88</t>
  </si>
  <si>
    <t>Лист 12 ГОСТ 19903-74/С345-5 (В-09Г2С-15) ГОСТ 19281-2014</t>
  </si>
  <si>
    <t>Лист 12 ГОСТ 19903-74/С345-5 ГК ГОСТ 27772-2015</t>
  </si>
  <si>
    <t>Лист 12 ГОСТ 19903-74/С345-5 ГОСТ 27772-2015</t>
  </si>
  <si>
    <t>Лист 12 ГОСТ 19903-74/С345-6 ГОСТ 27772-2015</t>
  </si>
  <si>
    <t>Лист 12 ГОСТ 19903-74/С345-7 с KCU при минус 60гр. ГОСТ 27772-2015</t>
  </si>
  <si>
    <t>Лист 12 ГОСТ 19903-74/Ст3 ГОСТ 380-2005 Деловой остаток</t>
  </si>
  <si>
    <t>Лист 12 ГОСТ 19903-74/Ст3пс3 ГОСТ 535-88</t>
  </si>
  <si>
    <t>Лист 12,0х1500х6000 ст09Г2С-12</t>
  </si>
  <si>
    <t>Лист 14 ГОСТ 19903-74/09Г2С-12 ГОСТ 19281-89</t>
  </si>
  <si>
    <t>Лист 14 ГОСТ 19903-74/С235 ГОСТ 27772-88</t>
  </si>
  <si>
    <t>Лист 14 ГОСТ 19903-74/С245 ГОСТ 27772-88</t>
  </si>
  <si>
    <t>Лист 14 ГОСТ 19903-74/С255 ГОСТ 27772-2015</t>
  </si>
  <si>
    <t>Лист 14 ГОСТ 19903-74/С345 ГОСТ 27772-88 Деловой остаток</t>
  </si>
  <si>
    <t>Лист 14 ГОСТ 19903-74/С345-1 ГОСТ 27772-88</t>
  </si>
  <si>
    <t>Лист 14 ГОСТ 19903-74/С345-3 ГОСТ 27772-2015</t>
  </si>
  <si>
    <t>Лист 14 ГОСТ 19903-74/Ст3сп ГОСТ 380-2005 (Деловой остаток)</t>
  </si>
  <si>
    <t>Лист 15/ГОСТ 19903-74/Ст3сп ГОСТ 380-2005</t>
  </si>
  <si>
    <t>Лист 16 ГОСТ 19903-74/09Г2С-09 ГОСТ 19281-2014</t>
  </si>
  <si>
    <t>Лист 16 ГОСТ 19903-74/09Г2С-12 ГОСТ 19281-2014</t>
  </si>
  <si>
    <t>Лист 16 ГОСТ 19903-74/09Г2С-15 ГОСТ 19281-2014</t>
  </si>
  <si>
    <t>Лист 16 ГОСТ 19903-74/345-09Г2С-12 ГОСТ 19281-2014</t>
  </si>
  <si>
    <t>Лист 16 ГОСТ 19903-74/345-15-09Г2С ГОСТ 19281-2014</t>
  </si>
  <si>
    <t>Лист 16 ГОСТ 19903-74/345-8-09Г2С ГОСТ 19281-2014</t>
  </si>
  <si>
    <t>Лист 16 ГОСТ 19903-74/Деловой остаток/09Г2С ГОСТ 19281-89</t>
  </si>
  <si>
    <t>Лист 16 ГОСТ 19903-74/С245 ГОСТ 27772-88</t>
  </si>
  <si>
    <t>Лист 16 ГОСТ 19903-74/С255 ГОСТ 27772-2015</t>
  </si>
  <si>
    <t>Лист 16 ГОСТ 19903-74/С255 ГОСТ 27772-88</t>
  </si>
  <si>
    <t>Лист 16 ГОСТ 19903-74/С255-4 ГОСТ 27772-2015</t>
  </si>
  <si>
    <t>Лист 16 ГОСТ 19903-74/С345 ГОСТ 27772-88</t>
  </si>
  <si>
    <t>Лист 16 ГОСТ 19903-74/С345 ГОСТ 27772-88 Деловой остаток</t>
  </si>
  <si>
    <t>Лист 16 ГОСТ 19903-74/С345/09Г2С, KCU и KCV при минус 60гр. ГОСТ 27772</t>
  </si>
  <si>
    <t>Лист 16 ГОСТ 19903-74/С345-1 ГОСТ 27772-88</t>
  </si>
  <si>
    <t>Лист 16 ГОСТ 19903-74/С345-3 ГОСТ 27772-2015</t>
  </si>
  <si>
    <t>Лист 16 ГОСТ 19903-74/С345-5 ГК ГОСТ 27772-2015</t>
  </si>
  <si>
    <t>Лист 16 ГОСТ 19903-74/С345-5 ГОСТ 27772-2015</t>
  </si>
  <si>
    <t>Лист 16 ГОСТ 19903-74/С345-6 ГОСТ 27772-2015</t>
  </si>
  <si>
    <t>Лист 16 ГОСТ 19903-74/С345-7 ГОСТ 27772-2015</t>
  </si>
  <si>
    <t>Лист 16 ГОСТ 19903-74/С345-7 с KCU при минус 60гр. ГОСТ 27772-2015</t>
  </si>
  <si>
    <t>Лист 16 ГОСТ 19903-74/С355-6 ГОСТ 27772-2015</t>
  </si>
  <si>
    <t>Лист 16 ГОСТ 19903-74/Ст3сп  Нем. длиныСТ 380-2005</t>
  </si>
  <si>
    <t>Лист 16 ГОСТ 19903-74/Ст3сп ГОСТ 380-2005 Деловой остаток</t>
  </si>
  <si>
    <t>Лист 160 ГОСТ 19903-74/09Г2С ГОСТ 19281-89</t>
  </si>
  <si>
    <t>Лист 160 ГОСТ 19903-74/Ст3сп ГОСТ 380-2005</t>
  </si>
  <si>
    <t>Лист 16хГОСТ 19903-74 Немерной длины/09Г2С ГОСТ 19281-89</t>
  </si>
  <si>
    <t>Лист 18 ГОСТ 19903-74/09Г2С ГОСТ 19281-89 (Деловой остаток)</t>
  </si>
  <si>
    <t>Лист 18 ГОСТ 19903-74/С345-3 ГОСТ 27772-88</t>
  </si>
  <si>
    <t>Лист 18 ГОСТ 19903-74/Ст3сп ГОСТ 380-2005 (Деловой остаток)</t>
  </si>
  <si>
    <t>Лист 1х2500х1250 ГОСТ 19904-90  08пс-6 ГОСТ 16523-97</t>
  </si>
  <si>
    <t>Лист 2 ГОСТ 19903-74/С245 ГОСТ 27772-88</t>
  </si>
  <si>
    <t>Лист 2 ГОСТ 19903-74/С345-1 ГОСТ 27772-2015</t>
  </si>
  <si>
    <t>Лист 2 ГОСТ 19903-74/С345-3 ГОСТ 27772-88</t>
  </si>
  <si>
    <t>Лист 2 ГОСТ 19903-74/Ст3сп ГОСТ 380-2005 (Деловой остаток)</t>
  </si>
  <si>
    <t>Лист 2,5 ГОСТ 19903-74/09Г2С ГОСТ 19281-89</t>
  </si>
  <si>
    <t>Лист 2,5 ГОСТ 19903-74/09Г2С-12 ГОСТ 19281-89</t>
  </si>
  <si>
    <t>Лист 2,5 ГОСТ 19903-74/С345 ГОСТ 27772-88</t>
  </si>
  <si>
    <t>Лист 2,5 ГОСТ 19903-74/С345-3 ГОСТ 27772-88</t>
  </si>
  <si>
    <t>Лист 2,5 ГОСТ 19903-74/Ст3сп ГОСТ 380-2005 (Деловой остаток)</t>
  </si>
  <si>
    <t>Лист 20 ГОСТ 19903-74 Немерной длины/09Г2С ГОСТ 19281-89</t>
  </si>
  <si>
    <t>Лист 20 ГОСТ 19903-74/09Г2С(С345) ГОСТ 19281-89</t>
  </si>
  <si>
    <t>Лист 20 ГОСТ 19903-74/09Г2С-09 ГОСТ 19281-2014</t>
  </si>
  <si>
    <t>Лист 20 ГОСТ 19903-74/09Г2С-12 ГОСТ 19281-2014</t>
  </si>
  <si>
    <t>Лист 20 ГОСТ 19903-74/09Г2С-15 ГОСТ 19281-2014</t>
  </si>
  <si>
    <t>Лист 20 ГОСТ 19903-74/09Г2СД ГОСТ 19281-89</t>
  </si>
  <si>
    <t>Лист 20 ГОСТ 19903-74/10ХСНД-2 ГОСТ Р 55374-2012</t>
  </si>
  <si>
    <t>Лист 20 ГОСТ 19903-74/345-09Г2С-12 ГОСТ 19281-2014</t>
  </si>
  <si>
    <t>Лист 20 ГОСТ 19903-74/345-15-09Г2С ГОСТ 19281-2014</t>
  </si>
  <si>
    <t>Лист 20 ГОСТ 19903-74/345-8-09Г2С ГОСТ 19281-2014</t>
  </si>
  <si>
    <t>Лист 20 ГОСТ 19903-74/С245 ГОСТ 27772-88</t>
  </si>
  <si>
    <t>Лист 20 ГОСТ 19903-74/С255 ГОСТ 27772-2015</t>
  </si>
  <si>
    <t>Лист 20 ГОСТ 19903-74/С255 ГОСТ 27772-88</t>
  </si>
  <si>
    <t>Лист 20 ГОСТ 19903-74/С345 ГОСТ 27772-88</t>
  </si>
  <si>
    <t>Лист 20 ГОСТ 19903-74/С345 ГОСТ 27772-88 Деловой остаток</t>
  </si>
  <si>
    <t>Лист 20 ГОСТ 19903-74/С345-3 ГОСТ 27772-2015</t>
  </si>
  <si>
    <t>Лист 20 ГОСТ 19903-74/С345-5 (В-09Г2С-15) ГОСТ 19281-2014</t>
  </si>
  <si>
    <t>Лист 20 ГОСТ 19903-74/С345-5 ГК ГОСТ 27772-2015</t>
  </si>
  <si>
    <t>Лист 20 ГОСТ 19903-74/С345-5 ГОСТ 27772-2015</t>
  </si>
  <si>
    <t>Лист 20 ГОСТ 19903-74/С345-6 ГОСТ 27772-2015</t>
  </si>
  <si>
    <t>Лист 20 ГОСТ 19903-74/С355-6 ГОСТ 27772-2015</t>
  </si>
  <si>
    <t>Лист 20 ГОСТ 19903-74/Ст3сп ГОСТ 380-2005 Деловой остаток</t>
  </si>
  <si>
    <t>Лист 20/ГОСТ 19903-74 Деловой остаток/09Г2С ГОСТ 19281-89</t>
  </si>
  <si>
    <t>Лист 22 ГОСТ 19903-74/С345-3 ГОСТ 27772-2015</t>
  </si>
  <si>
    <t>Лист 24 ГОСТ 19903-74/09Г2С-15 ГОСТ 19281-2014</t>
  </si>
  <si>
    <t>Лист 24 ГОСТ 19903-74/С245 ГОСТ 27772-88</t>
  </si>
  <si>
    <t>Лист 24 ГОСТ 19903-74/С345/09Г2С, KCU и KCV при минус 60гр. ГОСТ 27772</t>
  </si>
  <si>
    <t>Лист 24 ГОСТ 19903-74/С345-3 ГОСТ 27772-88</t>
  </si>
  <si>
    <t>Лист 24 ГОСТ 19903-74/С345-4 ГОСТ 27772-88</t>
  </si>
  <si>
    <t>Лист 24 ГОСТ 19903-74/С345-7 с KCU при минус 60гр. ГОСТ 27772-2015</t>
  </si>
  <si>
    <t>Лист 24 ГОСТ 19903-74/Ст3сп ГОСТ 380-2005</t>
  </si>
  <si>
    <t>Лист 25 ГОСТ 19903-74 Немерной длины/09Г2С ГОСТ 19281-89</t>
  </si>
  <si>
    <t>Лист 25 ГОСТ 19903-74/09Г2С(С345) ГОСТ 19281-89</t>
  </si>
  <si>
    <t>Лист 25 ГОСТ 19903-74/09Г2С-12 ГОСТ 19281-2014</t>
  </si>
  <si>
    <t>Лист 25 ГОСТ 19903-74/09Г2С-15 ГОСТ 19281-2014</t>
  </si>
  <si>
    <t>Лист 25 ГОСТ 19903-74/345-09Г2С-12 ГОСТ 19281-2014</t>
  </si>
  <si>
    <t>Лист 25 ГОСТ 19903-74/345-8-09Г2С ГОСТ 19281-2014</t>
  </si>
  <si>
    <t>Лист 25 ГОСТ 19903-74/Деловой остаток/09Г2С ГОСТ 19281-89</t>
  </si>
  <si>
    <t>Лист 25 ГОСТ 19903-74/С245 ГОСТ 27772-88</t>
  </si>
  <si>
    <t>Лист 25 ГОСТ 19903-74/С255 ГОСТ 27772-2015</t>
  </si>
  <si>
    <t>Лист 25 ГОСТ 19903-74/С345 ГОСТ 27772-88</t>
  </si>
  <si>
    <t>Лист 25 ГОСТ 19903-74/С345 ГОСТ 27772-88 Деловой остаток</t>
  </si>
  <si>
    <t>Лист 25 ГОСТ 19903-74/С345/09Г2С, KCU и KCV при минус 60гр. ГОСТ 27772</t>
  </si>
  <si>
    <t>Лист 25 ГОСТ 19903-74/С345-5 ГК ГОСТ 27772-2015</t>
  </si>
  <si>
    <t>Лист 25 ГОСТ 19903-74/С345-5 ГОСТ 27772-2015</t>
  </si>
  <si>
    <t>Лист 25 ГОСТ 19903-74/С345-6 ГОСТ 27772-2015</t>
  </si>
  <si>
    <t>Лист 25 ГОСТ 19903-74/С345-7 ГОСТ 27772-2015</t>
  </si>
  <si>
    <t>Лист 25 ГОСТ 19903-74/С345-7 с KCU при минус 60гр. ГОСТ 27772-2015</t>
  </si>
  <si>
    <t>Лист 25 ГОСТ 19903-74/Ст3  ГОСТ 380-2005</t>
  </si>
  <si>
    <t>Лист 25 ГОСТ 19903-74/Ст3сп ГОСТ 380-2005 (Деловой остаток)</t>
  </si>
  <si>
    <t>Лист 28 ГОСТ 19903-74/09Г2С ГОСТ 19281-89</t>
  </si>
  <si>
    <t>Лист 28 ГОСТ 19903-74/Ст3сп ГОСТ 380-2005</t>
  </si>
  <si>
    <t>Лист 28 ГОСТ 19903-74/Ст3сп ГОСТ 380-2005 (Деловой остаток)</t>
  </si>
  <si>
    <t>Лист 2-Б-ПН-НО ГОСТ 19903-74/С345-3 ГОСТ 27772-88</t>
  </si>
  <si>
    <t>Лист 3 ГОСТ 19903-74/09Г2С(345)  ГОСТ 19281-89</t>
  </si>
  <si>
    <t>Лист 3 ГОСТ 19903-74/09Г2С-12  ГОСТ 19281-2014</t>
  </si>
  <si>
    <t>Лист 3 ГОСТ 19903-74/09Г2С-15  ГОСТ 19281-2014</t>
  </si>
  <si>
    <t>Лист 3 ГОСТ 19903-74/С245 ГОСТ 27772-88</t>
  </si>
  <si>
    <t>Лист 3 ГОСТ 19903-74/С255 ГОСТ 27772-88</t>
  </si>
  <si>
    <t>Лист 3 ГОСТ 19903-74/С345 ГОСТ 27772-88 Деловой остаток</t>
  </si>
  <si>
    <t>Лист 3 ГОСТ 19903-74/С345-1 ГОСТ 27772-88</t>
  </si>
  <si>
    <t>Лист 3 ГОСТ 19903-74/С345-3 ГОСТ 27772-2015</t>
  </si>
  <si>
    <t>Лист 3 ГОСТ 19903-74/С345-4 ГОСТ 27772-88</t>
  </si>
  <si>
    <t>Лист 3 ГОСТ 19903-74/С345-5 (В-09Г2С-15) ГОСТ 19281-2014</t>
  </si>
  <si>
    <t>Лист 3 ГОСТ 19903-74/С345-5 ГК ГОСТ 27772-2015</t>
  </si>
  <si>
    <t>Лист 3 ГОСТ 19903-74/С345-6 ГОСТ 27772-2015</t>
  </si>
  <si>
    <t>Лист 3 ГОСТ 19903-74/Ст3пс3 ГОСТ 535-88</t>
  </si>
  <si>
    <t>Лист 3 ГОСТ 19904-90/С345-3 ГОСТ 27772-2015</t>
  </si>
  <si>
    <t>Лист 3 ГОСТ 19904-90/С345-3 ГОСТ 27772-88</t>
  </si>
  <si>
    <t>Лист 3 ГОСТ 19904-90/С345-5 ГК ГОСТ 27772-2015</t>
  </si>
  <si>
    <t>Лист 3 ГОСТ 5582-75/Сталь 12Х18Н10Т</t>
  </si>
  <si>
    <t>Лист 3 ГОСТ 5582-75/Сталь 12Х18Н10Т (Деловой остаток)</t>
  </si>
  <si>
    <t>Лист 30 ГОСТ 19903-74/09Г2С (С345) ГОСТ 19281-89</t>
  </si>
  <si>
    <t>Лист 30 ГОСТ 19903-74/09Г2С-15 ГОСТ 19281-2014</t>
  </si>
  <si>
    <t>Лист 30 ГОСТ 19903-74/345-09Г2С-12 ГОСТ 19281-2014</t>
  </si>
  <si>
    <t>Лист 30 ГОСТ 19903-74/Нем. длины09Г2С ГОСТ 19281-89</t>
  </si>
  <si>
    <t>Лист 30 ГОСТ 19903-74/С245 ГОСТ 27772-88</t>
  </si>
  <si>
    <t>Лист 30 ГОСТ 19903-74/С345 ГОСТ 27772-88 Деловой остаток</t>
  </si>
  <si>
    <t>Лист 30 ГОСТ 19903-74/С345-3 ГОСТ 27772-2015</t>
  </si>
  <si>
    <t>Лист 30 ГОСТ 19903-74/С345-3 ГОСТ 27772-88</t>
  </si>
  <si>
    <t>Лист 30 ГОСТ 19903-74/С345-4 ГОСТ 27772-88</t>
  </si>
  <si>
    <t>Лист 30 ГОСТ 19903-74/С345-7 с KCU при минус 60гр. ГОСТ 27772-2015</t>
  </si>
  <si>
    <t>Лист 30 ГОСТ 19903-74/Ст3сп ГОСТ 380-2005 Деловой остаток</t>
  </si>
  <si>
    <t>Лист 30 ГОСТдел. ост. 19903-74/09Г2С ГОСТ 19281-89</t>
  </si>
  <si>
    <t>Лист 32 ГОСТ 19903-74 Немерной длины/09Г2С ГОСТ 19281-89</t>
  </si>
  <si>
    <t>Лист 35 ГОСТ 19903-74 /С345-3  ГОСТ 27772-2015</t>
  </si>
  <si>
    <t>Лист 35 ГОСТ 19903-74 /С345-3  ГОСТ 27772-88</t>
  </si>
  <si>
    <t>Лист 35 ГОСТ 19903-74/С235 ГОСТ 27772-88</t>
  </si>
  <si>
    <t>Лист 36 ГОСТ 19903-74 Немерной длины/09Г2С ГОСТ 19281-89</t>
  </si>
  <si>
    <t>Лист 36 ГОСТ 19903-74/09Г2С ГОСТ 19281-89</t>
  </si>
  <si>
    <t>Лист 36 ГОСТ 19903-74/Ст3сп ГОСТ 380-2005</t>
  </si>
  <si>
    <t>Лист 3х1000х2000 08х18Н10Т</t>
  </si>
  <si>
    <t>Лист 4 ГОСТ 19903-74/09Г2С(С345) ГОСТ 19281-89</t>
  </si>
  <si>
    <t>Лист 4 ГОСТ 19903-74/09Г2С-15 ГОСТ 19281-2014</t>
  </si>
  <si>
    <t>Лист 4 ГОСТ 19903-74/345-09Г2С-12 ГОСТ 19281-2014</t>
  </si>
  <si>
    <t>Лист 4 ГОСТ 19903-74/345-15-09Г2С ГОСТ 19281-2014</t>
  </si>
  <si>
    <t>Лист 4 ГОСТ 19903-74/345-8-09Г2С ГОСТ 19281-2014</t>
  </si>
  <si>
    <t>Лист 4 ГОСТ 19903-74/С245 ГОСТ 27772-2015</t>
  </si>
  <si>
    <t>Лист 4 ГОСТ 19903-74/С245 ГОСТ 27772-88</t>
  </si>
  <si>
    <t>Лист 4 ГОСТ 19903-74/С255 ГОСТ 27772-2015</t>
  </si>
  <si>
    <t>Лист 4 ГОСТ 19903-74/С255 ГОСТ 27772-88</t>
  </si>
  <si>
    <t>Лист 4 ГОСТ 19903-74/С255-4 ГОСТ 27772-2015</t>
  </si>
  <si>
    <t>Лист 4 ГОСТ 19903-74/С345 ГОСТ 27772-88</t>
  </si>
  <si>
    <t>Лист 4 ГОСТ 19903-74/С345 ГОСТ 27772-88 Деловой остаток</t>
  </si>
  <si>
    <t>Лист 4 ГОСТ 19903-74/С345-1 ГОСТ 27772-2015</t>
  </si>
  <si>
    <t>Лист 4 ГОСТ 19903-74/С345-3 (С255) ГОСТ 27772-88</t>
  </si>
  <si>
    <t>Лист 4 ГОСТ 19903-74/С345-5 (В-09Г2С-15) ГОСТ 19281-2014</t>
  </si>
  <si>
    <t>Лист 4 ГОСТ 19903-74/С345-5 ГК ГОСТ 27772-2015</t>
  </si>
  <si>
    <t>Лист 4 ГОСТ 19903-74/С345-5 ГОСТ 27772-2015</t>
  </si>
  <si>
    <t>Лист 4 ГОСТ 19903-74/С345-6 ГОСТ 27772-2015</t>
  </si>
  <si>
    <t>Лист 4 ГОСТ 19903-74/С345-7 ГОСТ 27772-2015</t>
  </si>
  <si>
    <t>Лист 4 ГОСТ 19903-74/С345-7 с KCU при минус 60гр. ГОСТ 27772-2015</t>
  </si>
  <si>
    <t>Лист 4 ГОСТ 19903-74/С355-6 ГОСТ 27772-2015</t>
  </si>
  <si>
    <t>Лист 4 ГОСТ 19903-74/Ст3 ГОСТ 380-71</t>
  </si>
  <si>
    <t>Лист 4 ГОСТ 19903-74/Ст3пс3 ГОСТ 535-88</t>
  </si>
  <si>
    <t>Лист 4 ГОСТ 19903-74/Ст3сп ГОСТ 380-2005 (Деловой остаток)</t>
  </si>
  <si>
    <t>Лист 4 ГОСТ 19903-74/Сталь 10КП ГОСТ 16523-97</t>
  </si>
  <si>
    <t>Лист 4 ГОСТ 19903-74/Сталь 45 ГОСТ 1050-88</t>
  </si>
  <si>
    <t>Лист 4 ГОСТ 19903-74Деловой остаток/09Г2С ГОСТ 19281-89</t>
  </si>
  <si>
    <t>Лист 4 ГОСТ 19904-90/09Г2С-12 ГОСТ 19281-89</t>
  </si>
  <si>
    <t>Лист 4 ГОСТ 19904-90/С345-3 ГОСТ 27772-2015</t>
  </si>
  <si>
    <t>Лист 4 рифл. ГОСТ 8568-77 / Сталь С245</t>
  </si>
  <si>
    <t>Лист 4 рифл. ГОСТ 8568-77 /Ст3 ГОСТ 380-71</t>
  </si>
  <si>
    <t>Лист 4 рифл. ГОСТ 8568-77 /Ст3сп ГОСТ 380-2005</t>
  </si>
  <si>
    <t>Лист 4 рифл. ГОСТ 8706-78/С345-3 ГОСТ 27772-88</t>
  </si>
  <si>
    <t>Лист 40 ГОСТ 19903-74/09Г2С (С345) ГОСТ 19281-89</t>
  </si>
  <si>
    <t>Лист 40 ГОСТ 19903-74/09Г2С ГОСТ 19281-89 Дел. остаток</t>
  </si>
  <si>
    <t>Лист 40 ГОСТ 19903-74/С245 ГОСТ 27772-88</t>
  </si>
  <si>
    <t>Лист 40 ГОСТ 19903-74/С345-3 ГОСТ 27772-2015</t>
  </si>
  <si>
    <t>Лист 40 дел. ост.ГОСТ 19903-74/09Г2С ГОСТ 19281-89</t>
  </si>
  <si>
    <t>Лист 4-10 ГОСТ 19903-74/С345-3 ГОСТ 27772-88</t>
  </si>
  <si>
    <t>Лист 4х40 ГОСТ 103-76/Ст3сп ГОСТ 380-2005</t>
  </si>
  <si>
    <t>Лист 5 ГОСТ 19903-74/09Г2С-12 ГОСТ 19281-2014</t>
  </si>
  <si>
    <t>Лист 5 ГОСТ 19903-74/09Г2С-15 ГОСТ 19281-2014</t>
  </si>
  <si>
    <t>Лист 5 ГОСТ 19903-74/345-09Г2С-12 ГОСТ 19281-2014</t>
  </si>
  <si>
    <t>Лист 5 ГОСТ 19903-74/Деловой остаток/09Г2С ГОСТ 19281-89</t>
  </si>
  <si>
    <t>Лист 5 ГОСТ 19903-74/Нем. длины/09Г2С ГОСТ 19281-89</t>
  </si>
  <si>
    <t>Лист 5 ГОСТ 19903-74/С235 ГОСТ 27772-88</t>
  </si>
  <si>
    <t>Лист 5 ГОСТ 19903-74/С245 ГОСТ 27772-88</t>
  </si>
  <si>
    <t>Лист 5 ГОСТ 19903-74/С255 ГОСТ 27772-88</t>
  </si>
  <si>
    <t>Лист 5 ГОСТ 19903-74/С345 ГОСТ 27772-88</t>
  </si>
  <si>
    <t>Лист 5 ГОСТ 19903-74/С345 ГОСТ 27772-88 Деловой остаток</t>
  </si>
  <si>
    <t>Лист 5 ГОСТ 19903-74/С345-3 ГОСТ 27772-2015</t>
  </si>
  <si>
    <t>Лист 5 ГОСТ 19903-74/С345-5 (В-09Г2С-15) ГОСТ 19281-2014</t>
  </si>
  <si>
    <t>Лист 5 ГОСТ 19903-74/С345-5 ГК ГОСТ 27772-2015</t>
  </si>
  <si>
    <t>Лист 5 ГОСТ 19903-74/С345-5 ГОСТ 27772-2015</t>
  </si>
  <si>
    <t>Лист 5 ГОСТ 19903-74/С345-6 ГОСТ 27772-2015</t>
  </si>
  <si>
    <t>Лист 5 ГОСТ 19903-74/СТ3пс3 ГОСТ 535-88</t>
  </si>
  <si>
    <t>Лист 5 ГОСТ 19903-74Сталь У8А</t>
  </si>
  <si>
    <t>Лист 5 с ромбич. рифл. ГОСТ 8568-77/ Ст3сп ГОСТ 380-2005</t>
  </si>
  <si>
    <t>Лист 50 ГОСТ 19903-74/09Г2С ГОСТ 19281-89 Дел. остаток</t>
  </si>
  <si>
    <t>Лист 50 ГОСТ 19903-74/09Г2С ГОСТ 19281-89 немерной длины</t>
  </si>
  <si>
    <t>Лист 50 ГОСТ 19903-74/С345 ГОСТ 27772-88 Деловой остаток</t>
  </si>
  <si>
    <t>Лист 50 ГОСТ 19903-74/С345-1 ГОСТ 27772-88</t>
  </si>
  <si>
    <t>Лист 5-10 ГОСТ 19903-74/С345-3 ГОСТ 27772-88</t>
  </si>
  <si>
    <t>Лист 6 ГОСТ 19903-74/09Г2С(С345) ГОСТ 19281-89</t>
  </si>
  <si>
    <t>Лист 6 ГОСТ 19903-74/09Г2С-09 ГОСТ 19281-2014</t>
  </si>
  <si>
    <t>Лист 6 ГОСТ 19903-74/09Г2С-15 ГОСТ 19281-2014</t>
  </si>
  <si>
    <t>Лист 6 ГОСТ 19903-74/345-09Г2С-12 ГОСТ 19281-2014</t>
  </si>
  <si>
    <t>Лист 6 ГОСТ 19903-74/С235 ГОСТ 27772-88</t>
  </si>
  <si>
    <t>Лист 6 ГОСТ 19903-74/С255 ГОСТ 27772-2015</t>
  </si>
  <si>
    <t>Лист 6 ГОСТ 19903-74/С255 ГОСТ 27772-88</t>
  </si>
  <si>
    <t>Лист 6 ГОСТ 19903-74/С345 ГОСТ 27772-88</t>
  </si>
  <si>
    <t>Лист 6 ГОСТ 19903-74/С345 ГОСТ 27772-88 Деловой остаток</t>
  </si>
  <si>
    <t>Лист 6 ГОСТ 19903-74/С345/09Г2С, KCU и KCV при минус 60гр. ГОСТ 27772</t>
  </si>
  <si>
    <t>Лист 6 ГОСТ 19903-74/С345-1 ГОСТ 27772-2015</t>
  </si>
  <si>
    <t>Лист 6 ГОСТ 19903-74/С345-3 ГОСТ 27772-2015</t>
  </si>
  <si>
    <t>Лист 6 ГОСТ 19903-74/С345-5 (В-09Г2С-15) ГОСТ 19281-2014</t>
  </si>
  <si>
    <t>Лист 6 ГОСТ 19903-74/С345-5 ГК ГОСТ 27772-2015</t>
  </si>
  <si>
    <t>Лист 6 ГОСТ 19903-74/С345-5 ГОСТ 27772-2015</t>
  </si>
  <si>
    <t>Лист 6 ГОСТ 19903-74/С345-6 ГОСТ 27772-2015</t>
  </si>
  <si>
    <t>Лист 6 ГОСТ 19903-74/С345-7 ГОСТ 27772-2015</t>
  </si>
  <si>
    <t>Лист 6 ГОСТ 19903-74/С345-7 с KCU при минус 60гр. ГОСТ 27772-2015</t>
  </si>
  <si>
    <t>Лист 6 ГОСТ 19903-74/Ст3 ГОСТ 380-2005</t>
  </si>
  <si>
    <t>Лист 6 ГОСТ 19903-74/Ст3пс ГОСТ 380-2005</t>
  </si>
  <si>
    <t>Лист 6 ГОСТ 19903-74/Ст3пс3 ГОСТ 535-88</t>
  </si>
  <si>
    <t>Лист 6 ГОСТ 19904-90/С345-3 ГОСТ 27772-88</t>
  </si>
  <si>
    <t>Лист 60 ГОСТ 19903-74/09Г2С ГОСТ 19281-89</t>
  </si>
  <si>
    <t>Лист 60 ГОСТ 19903-74/С345 ГОСТ 27772-88 Деловой остаток</t>
  </si>
  <si>
    <t>Лист 70 ГОСТ 19903-74/С345 ГОСТ 27772-88 Деловой остаток</t>
  </si>
  <si>
    <t>Лист 70 ГОСТ 19903-74/Ст3сп ГОСТ 380-2005</t>
  </si>
  <si>
    <t>Лист 8 ГОСТ 19903-74/09Г2С(С345) ГОСТ 19281-89</t>
  </si>
  <si>
    <t>Лист 8 ГОСТ 19903-74/09Г2С-09 ГОСТ 19281-2014</t>
  </si>
  <si>
    <t>Лист 8 ГОСТ 19903-74/09Г2С-12 ГОСТ 19281-2014</t>
  </si>
  <si>
    <t>Лист 8 ГОСТ 19903-74/09Г2С-15 ГОСТ 19281-2014</t>
  </si>
  <si>
    <t>Лист 8 ГОСТ 19903-74/345-09Г2С-12 ГОСТ 19281-2014</t>
  </si>
  <si>
    <t>Лист 8 ГОСТ 19903-74/345-15-09Г2С ГОСТ 19281-2014</t>
  </si>
  <si>
    <t>Лист 8 ГОСТ 19903-74/345-8-09Г2С ГОСТ 19281-2014</t>
  </si>
  <si>
    <t>Лист 8 ГОСТ 19903-74/Деловой остаток/09Г2С ГОСТ 19281-89</t>
  </si>
  <si>
    <t>Лист 8 ГОСТ 19903-74/С245 ГОСТ 27772-88</t>
  </si>
  <si>
    <t>Лист 8 ГОСТ 19903-74/С255 ГОСТ 27772-2015</t>
  </si>
  <si>
    <t>Лист 8 ГОСТ 19903-74/С255 ГОСТ 27772-88</t>
  </si>
  <si>
    <t>Лист 8 ГОСТ 19903-74/С255-4 ГОСТ 27772-2015</t>
  </si>
  <si>
    <t>Лист 8 ГОСТ 19903-74/С345 ГОСТ 27772-88</t>
  </si>
  <si>
    <t>Лист 8 ГОСТ 19903-74/С345 ГОСТ 27772-88 Деловой остаток</t>
  </si>
  <si>
    <t>Лист 8 ГОСТ 19903-74/С345/09Г2С, KCU и KCV при минус 60гр. ГОСТ 27772</t>
  </si>
  <si>
    <t>Лист 8 ГОСТ 19903-74/С345-3 ГОСТ 27772-2015</t>
  </si>
  <si>
    <t>Лист 8 ГОСТ 19903-74/С345-5 (В-09Г2С-15) ГОСТ 19281-2014</t>
  </si>
  <si>
    <t>Лист 8 ГОСТ 19903-74/С345-5 ГК ГОСТ 27772-2015</t>
  </si>
  <si>
    <t>Лист 8 ГОСТ 19903-74/С345-5 ГОСТ 27772-2015</t>
  </si>
  <si>
    <t>Лист 8 ГОСТ 19903-74/С345-6 ГОСТ 27772-2015</t>
  </si>
  <si>
    <t>Лист 8 ГОСТ 19903-74/С345-7 ГОСТ 27772-2015</t>
  </si>
  <si>
    <t>Лист 8 ГОСТ 19903-74/С345-7 с KCU при минус 60гр. ГОСТ 27772-2015</t>
  </si>
  <si>
    <t>Лист 8 ГОСТ 19903-74/С355-6 ГОСТ 27772-2015</t>
  </si>
  <si>
    <t>Лист 8 ГОСТ 19903-74/Ст3пс ГОСТ 380-2005</t>
  </si>
  <si>
    <t>Лист 8 ГОСТ 19903-74/Ст3сп ГОСТ 380-2005 Деловой остаток</t>
  </si>
  <si>
    <t>Лист 8 ГОСТ 5582-75/Сталь 12Х18Н10Т</t>
  </si>
  <si>
    <t>Лист 80 ГОСТ 19903-74/Сталь У8А</t>
  </si>
  <si>
    <t>Лист 9 ГОСТ 19903-74/345-09Г2С-12 ГОСТ 19281-2014</t>
  </si>
  <si>
    <t>Лист БТ-ПН-0-10 ГОСТ 19904-90/С345-3 ГОСТ 27772-88</t>
  </si>
  <si>
    <t>Лист БТ-ПН-0-6,0 ГОСТ 19904-90/С345-3 ГОСТ 27772-88</t>
  </si>
  <si>
    <t>Лист горячекатаный 12х1500х6000/10ХСНД-12 ГОСТ 19281-2014 Деловой остаток</t>
  </si>
  <si>
    <t>Лист ГЦ 1,5х1250х2500-Б-О-03-МД-350 ПС ГОСТ Р 52246-2004/09Г2С-12 ГОСТ 19281-89</t>
  </si>
  <si>
    <t>Лист ГЦ 2,5х1250х2500-Б-О-03-МД-350 ПС ГОСТ Р 52246-2004/09Г2С-12 ГОСТ 19281-89</t>
  </si>
  <si>
    <t>Лист ГЦ 2х1250х2500 ГОСТ 19904-90/08пс ГОСТ 14918-80 Деловой остаток</t>
  </si>
  <si>
    <t>Лист настил 406 ТУ 5262-001-23083253-96 /С345-3  ГОСТ 27772-88</t>
  </si>
  <si>
    <t>Лист нержавеющий 4444</t>
  </si>
  <si>
    <t>Лист ПВ 406 ГОСТ 8706-78/С345-3 ГОСТ 27772-88</t>
  </si>
  <si>
    <t>Лист ПВ 406 ГОСТ 8706-78/Ст3 ГОСТ 380-2005</t>
  </si>
  <si>
    <t>Лист ПВ 406 ГОСТ 8706-78/Ст3 ГОСТ 380-71 Деловой остаток</t>
  </si>
  <si>
    <t>Лист ПВ 406 ТУ 36.26.11-5-89</t>
  </si>
  <si>
    <t>Лист ПВ 406 ТУ 36.26.11-5-89/С235 ГОСТ 27772-88</t>
  </si>
  <si>
    <t>Лист ПВ 406 ТУ 36.26.11-5-89/С345-1 ГОСТ 27772-88</t>
  </si>
  <si>
    <t>Лист ПВ 406 ТУ 36.26.11-5-89/С345-3 ГОСТ 27772-88</t>
  </si>
  <si>
    <t>Лист ПВ 406 ТУ 36.26.11-5-89/Ст3 ГОСТ 380-2005</t>
  </si>
  <si>
    <t>Лист ПВ 406 ТУ 36.26.11-5-89/Ст3сп ГОСТ 380-2005 Деловой остаток</t>
  </si>
  <si>
    <t>Лист ПВ 408 ГОСТ 8706-78/С345-3 ГОСТ 27772-88</t>
  </si>
  <si>
    <t>Лист ПВ 408 ГОСТ 8706-78/Ст3 ГОСТ 380-71</t>
  </si>
  <si>
    <t>Лист ПВ 506 ГОСТ 8706-78/С345-3 ГОСТ 27772-88</t>
  </si>
  <si>
    <t>Лист ПВ 506 ГОСТ 8706-78/Ст3 ГОСТ 380-71</t>
  </si>
  <si>
    <t>Лист ПВ 506 ТУ 36.26.11-5-89/С235 ГОСТ 27772-88</t>
  </si>
  <si>
    <t>Лист ПВ 506 ТУ 36.26.11-5-89/С345-1 ГОСТ 27772-88</t>
  </si>
  <si>
    <t>Лист ПВ 506 ТУ 36.26.11-5-89/С345-3 ГОСТ 27772-88</t>
  </si>
  <si>
    <t>Лист ПВ 506 ТУ 36.26.11-5-89/Ст3 ГОСТ 380-2005</t>
  </si>
  <si>
    <t>Лист ПВ 506 ТУ 36.26.11-5-89/Ст3 ГОСТ 380-71</t>
  </si>
  <si>
    <t>Лист ПВ 506 ТУ 36.26.11-5-89/Ст3сп ГОСТ 380-2005 Деловой остаток</t>
  </si>
  <si>
    <t>Лист ПВ 508 ТУ 36.26.11-5-89/С345-3 ГОСТ 27772-88</t>
  </si>
  <si>
    <t>Лист ПВ 508 ТУ 36.26.11-5-89/Ст3 ГОСТ 380-71</t>
  </si>
  <si>
    <t>Лист ПВ 510 ТУ 36.26.11-5-89/Ст3  ГОСТ 380-2005</t>
  </si>
  <si>
    <t>Лист ПВ1-406 ГОСТ 8706-78/Ст3 ГОСТ 380-2005</t>
  </si>
  <si>
    <t>Лист ПВ1-406 ТУ 36.26.11-5-89/Ст3сп ГОСТ 380-2005</t>
  </si>
  <si>
    <t>Лист ПВЛ 508 ГОСТ 8706-78/Ст3 ГОСТ 380-71</t>
  </si>
  <si>
    <t>Лист ПВЛ 510 ТУ 36.26.11-5-89/Ст3сп ГОСТ 380-2005</t>
  </si>
  <si>
    <t>Лист профнастил Н 60-845-0,8/ГОСТ 24045-94/Ст3сп ГОСТ 380-2005</t>
  </si>
  <si>
    <t>Профнастил</t>
  </si>
  <si>
    <t>Лист профнастил Н 60-845-0,8/ГОСТ 24045-94/Сталь 08пс ГОСТ 10702-78</t>
  </si>
  <si>
    <t>Лист профнастил НС 35х1000х0,7 ГОСТ 24045-94 /С235 ГОСТ 27772-88</t>
  </si>
  <si>
    <t>Лист профнастил С 10-1000-0,6/ГОСТ 24045-9408пс-6 ГОСТ 16523-97</t>
  </si>
  <si>
    <t>Лист профнастил С 10-1000-0,7/ГОСТ 24045-94/Ст3сп ГОСТ 380-2005</t>
  </si>
  <si>
    <t>Лист профнастил С 10-1000-0,7/ГОСТ 24045-94/Сталь 08пс ГОСТ 10702-78</t>
  </si>
  <si>
    <t>Лист профнастил С 8-1200-0,8 ГОСТ 24045-94/Ст3сп ГОСТ 380-2005</t>
  </si>
  <si>
    <t>Лист Профнастил С21х1200/Ст3сп ГОСТ 380-2005</t>
  </si>
  <si>
    <t>лист рифлёный ромб 4 ГОСТ 8568-77/09Г2С-12  ГОСТ 27772-88</t>
  </si>
  <si>
    <t>лист рифлёный ромб 4 ГОСТ 8568-77/С345  ГОСТ 27772-88</t>
  </si>
  <si>
    <t>лист рифлёный ромб 4 ГОСТ 8568-77/С345-1 ГОСТ 27772-88</t>
  </si>
  <si>
    <t>лист рифлёный ромб 4 ГОСТ 8568-77/С345-3 ГОСТ 27772-2015</t>
  </si>
  <si>
    <t>лист рифлёный ромб 4 ГОСТ 8568-77/С345-3 ГОСТ 27772-88</t>
  </si>
  <si>
    <t>лист рифлёный ромб 4 ГОСТ 8568-77/Ст3 ГОСТ 380-2005</t>
  </si>
  <si>
    <t>лист рифлёный ромб 4 ГОСТ 8568-77/Ст3 ГОСТ 380-71</t>
  </si>
  <si>
    <t>лист рифлёный ромб 4 ГОСТ 8568-77/Ст3сп ГОСТ 380-2005 Деловой остаток</t>
  </si>
  <si>
    <t>лист рифлёный ромб 5/ГОСТ 8568-77/Сталь С245  ГОСТ 380-2005</t>
  </si>
  <si>
    <t>лист рифлёный чечевичный  10 ГОСТ 8568-77//Ст3сп ГОСТ 380-2005</t>
  </si>
  <si>
    <t>лист рифлёный чечевичный  4 ГОСТ 8568-77/С345-3 ГОСТ 27772-88</t>
  </si>
  <si>
    <t>лист рифлёный чечевичный  4 ГОСТ 8568-77/Ст3 ГОСТ 380-2005</t>
  </si>
  <si>
    <t>лист рифлёный чечевичный  4 ГОСТ 8568-77/Ст3сп ГОСТ 380-2005 Деловой остаток</t>
  </si>
  <si>
    <t>лист рифлёный чечевичный  8 ГОСТ 8568-77//Ст3сп ГОСТ 380-2005 (Деловой остаток)</t>
  </si>
  <si>
    <t>Настил Р34х33/30х3 S2, Zn, тип А СТО 23083253-003-2008/С255 ГОСТ 27772-2015</t>
  </si>
  <si>
    <t>Настил Р34х33/30х3 S2, Zn, тип А СТО 23083253-003-2008/Ст3сп ГОСТ 380-2005</t>
  </si>
  <si>
    <t>Уголок</t>
  </si>
  <si>
    <t>ОЦ лист 1,5 ГОСТ 14918-80/С345-3 ГОСТ 27772-2015</t>
  </si>
  <si>
    <t>Полоса 40х6 ГОСТ 103-2006/Ст 3 ГОСТ 380-2005</t>
  </si>
  <si>
    <t>Полоса 5 ГОСТ 103-2006/С345-3 ГОСТ 27772-88</t>
  </si>
  <si>
    <t>полоса г/к 4х30 6м</t>
  </si>
  <si>
    <t>Проволока</t>
  </si>
  <si>
    <t>Проволока Егоза барьер безопасности</t>
  </si>
  <si>
    <t>Проволока пружин. Б-2кл. 0,8</t>
  </si>
  <si>
    <t>Проволока пружин. Б-2кл. 2,0</t>
  </si>
  <si>
    <t>Прокат ГЦ 1,5х1250х2500 ГОСТ Р 52246-2004 (Деловой остаток)</t>
  </si>
  <si>
    <t>Профиль 100х100х10 ГОСТ 30245-94/Ст3сп ГОСТ 380-2005 Деловой остаток</t>
  </si>
  <si>
    <t>Профиль 100х100х5 ГОСТ 30245-94/С255 ГОСТ 27772-2015</t>
  </si>
  <si>
    <t>Профиль 100х100х5 ГОСТ 30245-94/С345 ГОСТ 27772-88 (Деловой остаток)</t>
  </si>
  <si>
    <t>Профиль 100х100х5 ГОСТ 30245-94/Ст3сп ГОСТ 380-2005</t>
  </si>
  <si>
    <t>Профиль 100х100х5/ГОСТ 30245-94/Ст3сп ГОСТ 380-2005</t>
  </si>
  <si>
    <t>Профиль 100х100х6 ГОСТ 30245-94/С345-6 ГОСТ 27772-2015</t>
  </si>
  <si>
    <t>Профиль 100х100х6 ГОСТ 30245-94/Ст3сп ГОСТ 380-2005</t>
  </si>
  <si>
    <t>Профиль 100х100х7/ГОСТ 30245-94/Ст3сп ГОСТ 380-2005</t>
  </si>
  <si>
    <t>Профиль 100х100х9/ГОСТ 30245-94/Ст3сп ГОСТ 380-2005 Деловой остаток</t>
  </si>
  <si>
    <t>Профиль 100х4 ГОСТ 30245-94100/09Г2С-12 ГОСТ 19281-2014</t>
  </si>
  <si>
    <t>Профиль 100х4 ГОСТ 30245-94100/09Г2С-15 ГОСТ 19281-2014</t>
  </si>
  <si>
    <t>Профиль 100х4 ГОСТ 30245-94100/345-09Г2С-12 ГОСТ 19281-2014</t>
  </si>
  <si>
    <t>Профиль 100х4 ГОСТ 30245-94100/С345 ГОСТ 27772-88 Деловой остаток</t>
  </si>
  <si>
    <t>Профиль 100х4 ГОСТ 30245-94100/С345-3 ГОСТ 27772-2015</t>
  </si>
  <si>
    <t>Профиль 100х4 ГОСТ 30245-94100/С345-5 ГОСТ 27772-2015</t>
  </si>
  <si>
    <t>Профиль 100х4 ГОСТ 30245-94100/С345-6 ГОСТ 27772-2015</t>
  </si>
  <si>
    <t>Профиль 120х120х4 ГОСТ 30245-94/09Г2С-12  ГОСТ 19281-89 Деловой остаток</t>
  </si>
  <si>
    <t>Профиль 120х120х4 ГОСТ 30245-94/09Г2С-15 ГОСТ 19281-89</t>
  </si>
  <si>
    <t>Профиль 120х120х4 ГОСТ 30245-94/С345-3 ГОСТ 27772-88</t>
  </si>
  <si>
    <t>Профиль 120х120х4 ГОСТ 30245-94/С345-4 ГОСТ 27772-88</t>
  </si>
  <si>
    <t>Профиль 120х120х4 ГОСТ 30245-94/С345-5 ГК ГОСТ 27772-2015</t>
  </si>
  <si>
    <t>Профиль 120х120х4 ГОСТ 30245-94/Ст3сп ГОСТ 380-2005</t>
  </si>
  <si>
    <t>Профиль 120х120х5 /ГОСТ 30245-94 Деловой остаток /09Г2С ГОСТ 19281-89</t>
  </si>
  <si>
    <t>Профиль 120х120х5 ТУ 36-22287-80/С255 ГОСТ 27772-2015</t>
  </si>
  <si>
    <t>Профиль 120х120х5/ГОСТ 30245-94/09Г2С ГОСТ 19281-89</t>
  </si>
  <si>
    <t>Профиль 120х120х5/ГОСТ 30245-94/С245 ГОСТ 27772-2015</t>
  </si>
  <si>
    <t>Профиль 120х120х5/ГОСТ 30245-94/С245 ГОСТ 27772-88</t>
  </si>
  <si>
    <t>Профиль 120х120х5/ГОСТ 30245-94/С345-5 ГОСТ 27772-2015</t>
  </si>
  <si>
    <t>Профиль 120х120х5/ГОСТ 30245-94/Ст3сп ГОСТ 380-2005</t>
  </si>
  <si>
    <t>Профиль 120х120х6 Дел. ост.ГОСТ 30245-94/09Г2С ГОСТ 19281-89</t>
  </si>
  <si>
    <t>Профиль 120х120х6/ГОСТ 30245-94/Ст3сп ГОСТ 380-2005</t>
  </si>
  <si>
    <t>Профиль 120х120х8 ГОСТ 30245-94/С345 ГОСТ 27772-88 Деловой остаток</t>
  </si>
  <si>
    <t>Профиль 120х120х8 ГОСТ 30245-94/Ст3сп ГОСТ 380-2005</t>
  </si>
  <si>
    <t>Профиль 140х100х5 ГОСТ 30245-2003 /С345-3 ГОСТ 27772-88</t>
  </si>
  <si>
    <t>Профиль 140х100х5 ГОСТ 30245-2003 /С345-3 ГОСТ 27772-88 (Деловой остаток)</t>
  </si>
  <si>
    <t>Профиль 140х100х6 ГОСТ 30245-94/Ст3сп ГОСТ 380-2005 Деловой остаток</t>
  </si>
  <si>
    <t>Профиль 140х100х6/ГОСТ 30245-94/09Г2С ГОСТ 19281-89 (Деловой остаток)</t>
  </si>
  <si>
    <t>Профиль 140х140х5 ГОСТ 30245-94/С245 ГОСТ 27772-88</t>
  </si>
  <si>
    <t>Профиль 140х140х5 ГОСТ 30245-94/С345 ГОСТ 27772-88 (Деловой остаток)</t>
  </si>
  <si>
    <t>Профиль 140х140х6 ГОСТ 30245-94/С345-6 ГОСТ 27772-2015</t>
  </si>
  <si>
    <t>Профиль 140х140х6 ГОСТ 30245-94/Ст3сп ГОСТ 380-2005 Деловой остаток</t>
  </si>
  <si>
    <t>Профиль 140х140х8 ГОСТ 30245-2003/09Г2С-12 ГОСТ 19281-89</t>
  </si>
  <si>
    <t>Профиль 140х140х8 ГОСТ 30245-2003/С345 ГОСТ 27772-88 Деловой остаток</t>
  </si>
  <si>
    <t>Профиль 140х140х8 ГОСТ 30245-2003/С345-3 ГОСТ 27772-2015</t>
  </si>
  <si>
    <t>Профиль 140х60х5 ГОСТ 30245-94/С345-3 ГОСТ 27772-88</t>
  </si>
  <si>
    <t>Профиль 160х120х5 ГОСТ 30245-94 Немерной длины/09Г2С ГОСТ 19281-89</t>
  </si>
  <si>
    <t>Профиль 160х120х5 ГОСТ 30245-94/Ст3сп ГОСТ 380-2005 Немерной длины</t>
  </si>
  <si>
    <t>Профиль 160х120х6/ГОСТ 30245-94/09Г2С  Нем. длины ГОСТ 19281-89</t>
  </si>
  <si>
    <t>Профиль 160х120х6/ГОСТ 30245-94/С345 ГОСТ 27772-88 (Деловой остаток)</t>
  </si>
  <si>
    <t>Профиль 160х160х5 ГОСТ 30245-94/С345-4 ГОСТ 27772-88</t>
  </si>
  <si>
    <t>Профиль 160х160х7 ГОСТ 30245-94/С345 ГОСТ 27772-88 Деловой остаток</t>
  </si>
  <si>
    <t>Профиль 160х160х7 ГОСТ 30245-94/С345-3 ГОСТ 27772-2015</t>
  </si>
  <si>
    <t>Профиль 180х100х5/ГОСТ 30245-94/09Г2С-15 ГОСТ 19281-2014</t>
  </si>
  <si>
    <t>Профиль 180х100х5/Дел. ост.ГОСТ 30245-94/Ст3сп ГОСТ 380-2005</t>
  </si>
  <si>
    <t>Профиль 180х140х6 ГОСТ 30245-94/09Г2С-12 ГОСТ 19281-89</t>
  </si>
  <si>
    <t>Профиль 180х180х5 ГОСТ 30245-94180/09Г2С ГОСТ 19281-89 деловой остаток</t>
  </si>
  <si>
    <t>Профиль 180х180х5 ГОСТ 30245-94180/09Г2С-15 ГОСТ 19281-2014</t>
  </si>
  <si>
    <t>Профиль 180х180х5 ГОСТ 30245-94180/Ст3сп ГОСТ 380-2005</t>
  </si>
  <si>
    <t>Профиль 180х180х6 ГОСТ 30245-94/Ст3сп ГОСТ 380-2005</t>
  </si>
  <si>
    <t>Профиль 200х200х6 ГОСТ 30245-94 /С345-6 ГОСТ 27772-2015</t>
  </si>
  <si>
    <t>Профиль 40х25х3 ГОСТ 30245-94/09Г2С ГОСТ 19281-89</t>
  </si>
  <si>
    <t>Профиль 40х25х3 ГОСТ 30245-94/09Г2С ГОСТ 19281-89 (Деловой остаток)</t>
  </si>
  <si>
    <t>Профиль 40х40х2 ГОСТ 30245-94/С245 ГОСТ 27772-88</t>
  </si>
  <si>
    <t>Профиль 40х40х3 ГОСТ 30245-94/С245 ГОСТ 27772-88 (Деловой остаток)</t>
  </si>
  <si>
    <t>Профиль 50х50х3 ГОСТ 13663-86 Немерной длины/09Г2С ГОСТ 19281-89</t>
  </si>
  <si>
    <t>Профиль 60х30х3 ГОСТ 30245-94/С345-3 ГОСТ 27772-88</t>
  </si>
  <si>
    <t>Профиль 60х60х3 ГОСТ 30245-94 60/Ст3сп ГОСТ 380-2005</t>
  </si>
  <si>
    <t>Профиль 60х60х4 ГОСТ 30245-94 60/09Г2С ГОСТ 19281-89</t>
  </si>
  <si>
    <t>Профиль 80х80х4 ГОСТ 30245-94/09Г2С-12 ГОСТ 19281-2014</t>
  </si>
  <si>
    <t>Профиль 80х80х4 ГОСТ 30245-94/09Г2С-15 ГОСТ 19281-2014</t>
  </si>
  <si>
    <t>Профиль 80х80х4 ГОСТ 30245-94/255 ГОСТ 27772-2015</t>
  </si>
  <si>
    <t>Профиль 80х80х4 ГОСТ 30245-94/С245 ГОСТ 27772-88</t>
  </si>
  <si>
    <t>Профиль 80х80х4 ГОСТ 30245-94/С345 ГОСТ 27772-88 Деловой остаток</t>
  </si>
  <si>
    <t>Профиль 80х80х4 ГОСТ 30245-94/Ст3сп ГОСТ 380-2005</t>
  </si>
  <si>
    <t>Профиль 80х80х4 ГОСТ 30245-94/Ст3сп ГОСТ 380-2005 деловой остаток</t>
  </si>
  <si>
    <t>Профиль 80х80х4/ГОСТ 30245-94/С345-3 ГОСТ 27772-2015</t>
  </si>
  <si>
    <t>Профиль 80х80х4/ГОСТ 30245-94/С345-3 ГОСТ 27772-88</t>
  </si>
  <si>
    <t>Профиль 80х80х4/ГОСТ 30245-94/С345-4 ГОСТ 27772-88</t>
  </si>
  <si>
    <t>Профиль 80х80х4/ГОСТ 30245-94/С345-5 ГК ГОСТ 27772-2015</t>
  </si>
  <si>
    <t>Профиль 80х80х4/ГОСТ 30245-94/С345-5 ГОСТ 27772-2015</t>
  </si>
  <si>
    <t>Профиль 80х80х5 ГОСТ 30245-94/С345 (Деловой остаток)</t>
  </si>
  <si>
    <t>Профиль 80х80х6/ГОСТ 30245-94/С345-3 ГОСТ 27772-88</t>
  </si>
  <si>
    <t>Профиль 90х90х5/ГОСТ 30245-94/С245 ГОСТ 27772-88</t>
  </si>
  <si>
    <t>Сетка 25х2</t>
  </si>
  <si>
    <t>Сетка арматурная сварная</t>
  </si>
  <si>
    <t>сетка №50х3ГОСТ 5336-80/С255-4 ГОСТ 27772-2015</t>
  </si>
  <si>
    <t>Сетка стальная плетёная</t>
  </si>
  <si>
    <t>сетка №50х3ГОСТ 5336-80/С345-3 ГОСТ 27772-88</t>
  </si>
  <si>
    <t>Сетка сварная 25х25х2 горячего цинкования/09Г2С-12 ГОСТ 19281-89</t>
  </si>
  <si>
    <t>Сетка сварная 25х25х2 горячего цинкования/Ст3 ГОСТ 380-2005</t>
  </si>
  <si>
    <t>сетка стальная плетёная одинарная 35 2-35-2,5-ГОСТ 5336-80/Ст3сп ГОСТ 380-2005</t>
  </si>
  <si>
    <t>сетка стальная плетёная одинарная 50 1-50-3ГОСТ 5336-80</t>
  </si>
  <si>
    <t>Труба  (брак) 273х5</t>
  </si>
  <si>
    <t>Труба 100х4 ГОСТ 8732-78/09Г2С ГОСТ 19281-89</t>
  </si>
  <si>
    <t>Труба</t>
  </si>
  <si>
    <t>Труба 100х6 ГОСТ 8732-78/Ст3сп ГОСТ 380-2005 Деловой остаток</t>
  </si>
  <si>
    <t>Труба 1020х10 ГОСТ 10704-91/С345-3 ГОСТ 27772-88</t>
  </si>
  <si>
    <t>Труба 1020х12 ГОСТ 10704-91/09Г2СД ГОСТ Р 55374-2012</t>
  </si>
  <si>
    <t>Труба 102х10 ГОСТ 8732-78/09Г2С ГОСТ 19281-89</t>
  </si>
  <si>
    <t>Труба 102х10 ГОСТ 8732-78/09Г2С ГОСТ 19281-89 деловой остаток</t>
  </si>
  <si>
    <t>Труба 102х10 ГОСТ 8732-78/09Г2С ГОСТ 19281-89 немерной длины</t>
  </si>
  <si>
    <t>Труба 102х10 ГОСТ 8732-78/Сталь 20 ГОСТ1050-88</t>
  </si>
  <si>
    <t>Труба 102х16 ГОСТ 8732-78/09Г2С ГОСТ 19281-89 деловой остаток</t>
  </si>
  <si>
    <t>Труба 102х4 ГОСТ 10704-91/С345-3 ГОСТ 27772-88</t>
  </si>
  <si>
    <t>Труба 102х4 ГОСТ 8732-78/09Г2С ГОСТ 19281-89 деловой остаток</t>
  </si>
  <si>
    <t>Труба 102х4 ГОСТ 8732-78/09Г2С ГОСТ 19281-89 немерной длины</t>
  </si>
  <si>
    <t>Труба 102х4 ГОСТ 8732-78/С345-3 ГОСТ 27772-88</t>
  </si>
  <si>
    <t>Труба 102х4 ГОСТ 8732-78/Ст3сп ГОСТ 380-2005 Деловой остаток</t>
  </si>
  <si>
    <t>Труба 102х4 ГОСТ 8732-78/Сталь 20 ГОСТ1050-88</t>
  </si>
  <si>
    <t>Труба 102х5 ГОСТ 8732-78/09Г2С ГОСТ 12281-89 деловой остаток</t>
  </si>
  <si>
    <t>Труба 102х5 ГОСТ 8732-78/09Г2С ГОСТ 12281-89 немерной длины</t>
  </si>
  <si>
    <t>Труба 102х5 ГОСТ 8732-78/С245  ГОСТ1050-88</t>
  </si>
  <si>
    <t>Труба 102х5 ГОСТ 8732-78/Ст3сп ГОСТ 380-2005</t>
  </si>
  <si>
    <t>Труба 102х5 ГОСТ 8732-78/Ст3сп ГОСТ 380-2005 Деловой остаток</t>
  </si>
  <si>
    <t>Труба 102х5 ГОСТ 8732-78/Сталь 20 ГОСТ1050-88</t>
  </si>
  <si>
    <t>Труба 102х5 ГОСТ 8732-78/Сталь 20 ГОСТ1050-88 (Деловой остаток)</t>
  </si>
  <si>
    <t>Труба 102х6 ГОСТ 8732-78/ххх</t>
  </si>
  <si>
    <t>Труба 102х9 ГОСТ 8732-78 /С345-3 ГОСТ 27772-2015</t>
  </si>
  <si>
    <t>Труба 102х9 ГОСТ 8732-78 /С345-3 ГОСТ 27772-88</t>
  </si>
  <si>
    <t>Труба 102х9 ГОСТ 8732-78 /С345-3 ГОСТ 27772-88 Деловой остаток</t>
  </si>
  <si>
    <t>Труба 108х10 Немерной длины .ГОСТ 8732-78/09Г2С ГОСТ 19281-89</t>
  </si>
  <si>
    <t>Труба 108х10Немер. металл.ГОСТ 8732-78/09Г2С ГОСТ 19281-89</t>
  </si>
  <si>
    <t>Труба 108х4 ГОСТ 8732-78/09Г2С ГОСТ 19281-89 деловой остаток</t>
  </si>
  <si>
    <t>Труба 108х4 ГОСТ 8732-78/09Г2С ГОСТ 19281-89 Нем. металл</t>
  </si>
  <si>
    <t>Труба 108х4 ГОСТ 8732-78/С345-3 ГОСТ 27772-88</t>
  </si>
  <si>
    <t>Труба 108х4 ГОСТ 8732-78/Ст3сп ГОСТ 380-2005 Деловой остаток</t>
  </si>
  <si>
    <t>Труба 108х4 ГОСТ 8732-78/Ст3сп ГОСТ 380-2005 Немерной длины</t>
  </si>
  <si>
    <t>Труба 108х5 ГОСТ 8732-78/09Г2С ГОСТ 19281-89 немерной длины</t>
  </si>
  <si>
    <t>Труба 108х5 ГОСТ 8732-78/Ст3сп ГОСТ 380-2005 Деловой остаток</t>
  </si>
  <si>
    <t>Труба 108х5 ГОСТ 8732-78/Ст3сп ГОСТ 380-2005 Немерной длины</t>
  </si>
  <si>
    <t>Труба 108х5 Немер. металлГОСТ 8732-78/09Г2С ГОСТ 19281-89</t>
  </si>
  <si>
    <t>Труба 108х6 ГОСТ 8732-78 Немерной длины/09Г2С ГОСТ 19281-89</t>
  </si>
  <si>
    <t>Труба 108х6 ГОСТ 8732-78/С345-3 ГОСТ 27772-88</t>
  </si>
  <si>
    <t>Труба 108х8 ГОСТ 8732-78/09Г2С ГОСТ 19281-89</t>
  </si>
  <si>
    <t>Труба 108х8 ГОСТ 8732-78/Ст3сп ГОСТ 380-2005</t>
  </si>
  <si>
    <t>Труба 108х8 Дел. ост.ГОСТ 8732-78/09Г2С ГОСТ 19281-89</t>
  </si>
  <si>
    <t>Труба 114х4 ГОСТ 8732-78/09Г2С ГОСТ 19281-89</t>
  </si>
  <si>
    <t>Труба 114х4 ГОСТ 8732-78/С345-3 ГОСТ 27772-88</t>
  </si>
  <si>
    <t>Труба 114х5 ГОСТ 10704-91/09Г2С-12 ГОСТ 10705-80</t>
  </si>
  <si>
    <t>Труба 114х5 ГОСТ 8732-78 Деловой остаток /С245 ГОСТ 27772-88</t>
  </si>
  <si>
    <t>Труба 114х5 ГОСТ 8732-78 Немерной длины/09Г2С ГОСТ 19281-89</t>
  </si>
  <si>
    <t>Труба 114х5 ГОСТ 8732-78/09Г2С ГОСТ 19281-89  деловой остаток</t>
  </si>
  <si>
    <t>Труба 114х5 ГОСТ 8732-78/09Г2С ГОСТ 19281-89  немерной длины</t>
  </si>
  <si>
    <t>Труба 114х5 ГОСТ 8732-78/09Г2С-12 ГОСТ 19281-89</t>
  </si>
  <si>
    <t>Труба 114х5 ГОСТ 8732-78/С245 ГОСТ 27772-88</t>
  </si>
  <si>
    <t>Труба 114х5 ГОСТ 8732-78/С345-1 ГОСТ 27772-88</t>
  </si>
  <si>
    <t>Труба 114х5 ГОСТ 8732-78/С345-3 ГОСТ 27772-88</t>
  </si>
  <si>
    <t>Труба 114х6 ГОСТ 8732-78 Деловой остаток Сталь 20 ГОСТ1050-88</t>
  </si>
  <si>
    <t>Труба 114х6 ГОСТ 8732-78 Деловой остаток/09Г2С ГОСТ 19281-89</t>
  </si>
  <si>
    <t>Труба 114х6 ГОСТ 8732-78 Немерной длины/09Г2С ГОСТ 19281-89</t>
  </si>
  <si>
    <t>Труба 114х6 ГОСТ 8732-78/С345-3 ГОСТ 27772-88</t>
  </si>
  <si>
    <t>Труба 114х6 ГОСТ 8732-78/Ст3сп ГОСТ 380-2005</t>
  </si>
  <si>
    <t>Труба 114х6 ГОСТ 8732-78/Ст3сп ГОСТ 380-2005 Деловой остаток</t>
  </si>
  <si>
    <t>Труба 114х6 ГОСТ 8732-78/Ст3сп ГОСТ 380-2005 Немерной длины</t>
  </si>
  <si>
    <t>Труба 114х6 ГОСТ 8732-78/Сталь 20 ГОСТ1050-88</t>
  </si>
  <si>
    <t>Труба 114х7 ГОСТ 8732-78 Деловой остаток/09Г2С ГОСТ 19281-89</t>
  </si>
  <si>
    <t>Труба 114х7 ГОСТ 8732-78 Немерной длины/09Г2С ГОСТ 19281-89</t>
  </si>
  <si>
    <t>Труба 114х7 ГОСТ 8732-78/09Г2С ГОСТ 19281-89</t>
  </si>
  <si>
    <t>Труба 114х8 ГОСТ 8732-78/09Г2С ГОСТ 19281-89</t>
  </si>
  <si>
    <t>Труба 114х8 ГОСТ 8732-78/09Г2С ГОСТ 19281-89 деловой остаток</t>
  </si>
  <si>
    <t>Труба 114х8 ГОСТ 8732-78/С345-3 ГОСТ 27772-88</t>
  </si>
  <si>
    <t>Труба 114х8 ГОСТ 8732-78/Ст3сп ГОСТ 380-2005 Деловой остаток</t>
  </si>
  <si>
    <t>Труба 114х8 ГОСТ 8732-78/Сталь 20 ГОСТ1050-88</t>
  </si>
  <si>
    <t>Труба 114х9 ГОСТ 8732-78/09Г2С ГОСТ 19281-89</t>
  </si>
  <si>
    <t>Труба 114х9 ГОСТ 8732-78/09Г2С ГОСТ 19281-89 немерной длины</t>
  </si>
  <si>
    <t>Труба 114х9 ГОСТ 8732-78/Ст3сп ГОСТ 380-2005 Деловой остаток</t>
  </si>
  <si>
    <t>Труба 119х10 ГОСТ 8732-78 Немерной длины/09Г2С ГОСТ 19281-89</t>
  </si>
  <si>
    <t>Труба 121х10 ГОСТ 8732-78/Ст3сп ГОСТ 380-2005 Деловой остаток</t>
  </si>
  <si>
    <t>Труба 121х10 ГОСТ 8732-78/Сталь 20 ГОСТ 1050-88 (Деловой остаток)</t>
  </si>
  <si>
    <t>Труба 121х10 ГОСТ 8732-78/Сталь 20 ГОСТ1050-88</t>
  </si>
  <si>
    <t>Труба 121х12 ГОСТ 8732-78/09Г2С ГОСТ 19281-89</t>
  </si>
  <si>
    <t>Труба 121х16 ГОСТ 8732-78 Немерной длины/09Г2С ГОСТ 19281-89</t>
  </si>
  <si>
    <t>Труба 121х16 ГОСТ 8732-78/Ст3сп ГОСТ 380-2005</t>
  </si>
  <si>
    <t>Труба 121х16 ГОСТ 8732-78/Ст3сп ГОСТ 380-2005 Деловой остаток</t>
  </si>
  <si>
    <t>Труба 121х16 ГОСТ 8732-78/ххх</t>
  </si>
  <si>
    <t>Труба 121х19 ГОСТ 8732-78/Ст3сп ГОСТ 380-2005 Деловой остаток</t>
  </si>
  <si>
    <t>Труба 121х8 ГОСТ 8732-78 /С345-3 ГОСТ 27772-88</t>
  </si>
  <si>
    <t>Труба 121х9 ГОСТ 8732-78 /С345-3 ГОСТ 27772-2015</t>
  </si>
  <si>
    <t>Труба 121х9 ГОСТ 8732-78/09Г2С ГОСТ 19281-89</t>
  </si>
  <si>
    <t>Труба 121х9 ГОСТ 8732-78/09Г2С ГОСТ 19281-89 (Деловой остаток)</t>
  </si>
  <si>
    <t>Труба 121х9 ГОСТ 8732-78/Ст3сп ГОСТ 380-2005 Деловой остаток</t>
  </si>
  <si>
    <t>Труба 1220х12 ГОСТ 10704-91/09Г2С ГОСТ 19281-89</t>
  </si>
  <si>
    <t>Труба 1220х12 ГОСТ 10704-91/09Г2С ГОСТ 19281-89 немерной длины</t>
  </si>
  <si>
    <t>Труба 125х10 ГОСТ 8732-78/Ст3сп ГОСТ 380-2005</t>
  </si>
  <si>
    <t>Труба 125х5 ГОСТ 8732-78 Немерной длины/09Г2С ГОСТ 19281-89</t>
  </si>
  <si>
    <t>Труба 125х9 ГОСТ 8732-78/Ст3сп ГОСТ 380-2005 Деловой остаток</t>
  </si>
  <si>
    <t>Труба 127х10 ГОСТ 8732-78/09Г2С ГОСТ 19281-89</t>
  </si>
  <si>
    <t>Труба 127х10 ГОСТ 8732-78/09Г2С ГОСТ 19281-89 деловой остаток</t>
  </si>
  <si>
    <t>Труба 127х10 ГОСТ 8732-78/Ст3сп ГОСТ 380-2005</t>
  </si>
  <si>
    <t>Труба 127х10 ГОСТ 8732-78/ххх</t>
  </si>
  <si>
    <t>Труба 127х3/ГОСТ 10704-91/09Г2С ГОСТ 19281-89</t>
  </si>
  <si>
    <t>Труба 127х4 ГОСТ 8732-78 Деловой остаток/09Г2С ГОСТ 19281-89</t>
  </si>
  <si>
    <t>Труба 127х4 ГОСТ 8732-78/09Г2С ГОСТ 19281-89</t>
  </si>
  <si>
    <t>Труба 127х4 ГОСТ 8732-78/Ст3сп ГОСТ 380-2005</t>
  </si>
  <si>
    <t>Труба 127х4 ГОСТ 8732-78/ххх</t>
  </si>
  <si>
    <t>Труба 127х5 ГОСТ 8732-78 Деловой остатокСталь 20 ГОСТ1050-88</t>
  </si>
  <si>
    <t>Труба 127х5 ГОСТ 8732-78/09Г2С ГОСТ 19281-89</t>
  </si>
  <si>
    <t>Труба 127х5 ГОСТ 8732-78/09Г2С ГОСТ 19281-89 деловой остаток</t>
  </si>
  <si>
    <t>Труба 127х5 ГОСТ 8732-78/Сталь 20 ГОСТ1050-88</t>
  </si>
  <si>
    <t>Труба 127х6 ГОСТ 8732-78/09Г2С ГОСТ 19281-89</t>
  </si>
  <si>
    <t>Труба 127х6 ГОСТ 8732-78/09Г2С ГОСТ 19281-89 немерной длины</t>
  </si>
  <si>
    <t>Труба 127х6 ГОСТ 8732-78/ххх</t>
  </si>
  <si>
    <t>Труба 133х10 ГОСТ 8732-78/09Г2С ГОСТ 19281-89 (Деловой остаток)</t>
  </si>
  <si>
    <t>Труба 133х10 ГОСТ 8732-78/С245 ГОСТ 27772-88</t>
  </si>
  <si>
    <t>Труба 133х10 ГОСТ 8732-78/Ст3сп ГОСТ 380-2005</t>
  </si>
  <si>
    <t>Труба 133х10 ГОСТ 8732-78/Ст3сп ГОСТ 380-2005 Деловой остаток</t>
  </si>
  <si>
    <t>Труба 133х6 ГОСТ 8732-78 /09Г2С ГОСТ 19281-89</t>
  </si>
  <si>
    <t>Труба 133х6 ГОСТ 8732-78 Деловой остаток/09Г2С ГОСТ 19281-89</t>
  </si>
  <si>
    <t>Труба 133х6 ГОСТ 8732-78/Ст3сп ГОСТ 380-2005 Деловой остаток</t>
  </si>
  <si>
    <t>Труба 133х6 ГОСТ 8732-78/Сталь 20 ГОСТ1050-88</t>
  </si>
  <si>
    <t>Труба 140х10 ГОСТ 8732-78/09Г2С ГОСТ 19281-89</t>
  </si>
  <si>
    <t>Труба 140х10 ГОСТ 8732-78/09Г2С ГОСТ 19281-89 деловой остаток</t>
  </si>
  <si>
    <t>Труба 140х10 ГОСТ 8732-78/Ст3сп ГОСТ 380-2005</t>
  </si>
  <si>
    <t>Труба 140х10 ГОСТ 8732-78/Ст3сп ГОСТ 380-2005 Деловой остаток</t>
  </si>
  <si>
    <t>Труба 140х10 ГОСТ 8732-78/Сталь 20 ГОСТ1050-88</t>
  </si>
  <si>
    <t>Труба 140х12 ГОСТ 10704-91/09Г2С ГОСТ 19281-89</t>
  </si>
  <si>
    <t>Труба 140х12 ГОСТ 10704-91/09Г2С ГОСТ 19281-89 деловой остаток</t>
  </si>
  <si>
    <t>Труба 140х12 ГОСТ 10704-91/09Г2С ГОСТ 19281-89 немерной длины</t>
  </si>
  <si>
    <t>Труба 140х6 ГОСТ 8732-78/09Г2С ГОСТ 19281-89</t>
  </si>
  <si>
    <t>Труба 140х6 ГОСТ 8732-78/09Г2С ГОСТ 19281-89 деловой останок</t>
  </si>
  <si>
    <t>Труба 140х6 ГОСТ 8732-78/Сталь 20 ГОСТ1050-88</t>
  </si>
  <si>
    <t>Труба 140х6 ГОСТ 8732-78/ххх</t>
  </si>
  <si>
    <t>Труба 140х7/ГОСТ 8732-78/09Г2С ГОСТ 19281-89</t>
  </si>
  <si>
    <t>Труба 140х7/ГОСТ 8732-78/09Г2С ГОСТ 19281-89 деловой остаток</t>
  </si>
  <si>
    <t>Труба 140х8 ГОСТ 30245-2003/С345-3 ГОСТ 27772-88</t>
  </si>
  <si>
    <t>Труба 140х8 ГОСТ 8732-78 Деловой остаток/09Г2С ГОСТ 19281-89</t>
  </si>
  <si>
    <t>Труба 140х8 ГОСТ 8732-78/09Г2С ГОСТ 19281-89</t>
  </si>
  <si>
    <t>Труба 140х8 ГОСТ 8732-78/Ст3сп ГОСТ 380-2005</t>
  </si>
  <si>
    <t>Труба 140х8 ГОСТ 8732-78/Ст3сп ГОСТ 380-2005 Деловой остаток</t>
  </si>
  <si>
    <t>Труба 140х8 ГОСТ 8732-78/ххх</t>
  </si>
  <si>
    <t>Труба 140х9 ГОСТ 8732-78/Ст3сп ГОСТ 380-2005</t>
  </si>
  <si>
    <t>Труба 146х5 ГОСТ 8732-78/09Г2С ГОСТ 19281-89</t>
  </si>
  <si>
    <t>Труба 146х5 ГОСТ 8732-78/09Г2С ГОСТ 19281-89 деловой остаток</t>
  </si>
  <si>
    <t>Труба 146х6 ГОСТ 8732-78/09Г2С ГОСТ 19281-89</t>
  </si>
  <si>
    <t>Труба 146х6 ГОСТ 8732-78/09Г2С ГОСТ 19281-89 деловой остаток</t>
  </si>
  <si>
    <t>Труба 146х6 ГОСТ 8732-78/09Г2С ГОСТ 19281-89 немерной длины</t>
  </si>
  <si>
    <t>Труба 146х6 ГОСТ 8732-78/Ст3сп ГОСТ 380-2005</t>
  </si>
  <si>
    <t>Труба 146х6 ГОСТ 8732-78/Ст3сп ГОСТ 380-2005 Деловой остаток</t>
  </si>
  <si>
    <t>Труба 146х6 ГОСТ 8732-78/Ст3сп ГОСТ 380-2005 Немерной длины</t>
  </si>
  <si>
    <t>Труба 146х6 ГОСТ 8732-78/Сталь 20 ГОСТ1050-88</t>
  </si>
  <si>
    <t>Труба 146х7 ГОСТ 8732-78 Деловой остаток/09Г2С ГОСТ 19281-89</t>
  </si>
  <si>
    <t>Труба 146х7 ГОСТ 8732-78/ххх</t>
  </si>
  <si>
    <t>Труба 146х8 ГОСТ 8732-78/09Г2С-12 ГОСТ 19281-2014</t>
  </si>
  <si>
    <t>Труба 146х8 ГОСТ 8732-78/С345-3 ГОСТ 27772-88</t>
  </si>
  <si>
    <t>Труба 152х5 ГОСТ 10704-91/С345-3 ГОСТ 27772-88</t>
  </si>
  <si>
    <t>Труба 159пх6  ГОСТ 10704-91 /С345-1 ГОСТ 27772-88</t>
  </si>
  <si>
    <t>Труба 159х10 Нем. металл ГОСТ 8732-78/С345-1 ГОСТ 27772-88</t>
  </si>
  <si>
    <t>Труба 159х5 ГОСТ 8732-78/09Г2С ГОСТ 19281-89</t>
  </si>
  <si>
    <t>Труба 159х5 ГОСТ 8732-78/С345-3 ГОСТ 27772-88</t>
  </si>
  <si>
    <t>Труба 159х5 ГОСТ 8732-78/ххх</t>
  </si>
  <si>
    <t>Труба 159х6 ГОСТ 10704-91/09Г2С-12 ГОСТ 10705-80</t>
  </si>
  <si>
    <t>Труба 159х6 ГОСТ 10704-91/С345-3 ГОСТ 27772-88</t>
  </si>
  <si>
    <t>Труба 159х6 ГОСТ 10705-80/С345-3 ГОСТ 27772-88</t>
  </si>
  <si>
    <t>Труба 159х6 ГОСТ 10705-80/Ст3сп ГОСТ 380-2005</t>
  </si>
  <si>
    <t>Труба 159х6 ГОСТ 8732-78/09Г2С ГОСТ 19281-89 деловой остаток</t>
  </si>
  <si>
    <t>Труба 159х6 ГОСТ 8732-78/09Г2С ГОСТ 19281-89 немерной длины</t>
  </si>
  <si>
    <t>Труба 159х6 ГОСТ 8732-78/С345-3 ГОСТ 27772-88</t>
  </si>
  <si>
    <t>Труба 159х6 ГОСТ 8732-78/Ст3сп ГОСТ 380-2005</t>
  </si>
  <si>
    <t>Труба 159х6 ГОСТ 8732-78/ххх</t>
  </si>
  <si>
    <t>Труба 159х7 ГОСТ 8732-78 /09Г2С-12 ГОСТ 19281-89</t>
  </si>
  <si>
    <t>Труба 159х7 ГОСТ 8732-78 /С245 ГОСТ 27772-88</t>
  </si>
  <si>
    <t>Труба 159х7 ГОСТ 8732-78 Деловой остаток/09Г2С ГОСТ 19281-89</t>
  </si>
  <si>
    <t>Труба 159х8 ГОСТ 10704-91/С345-3 ГОСТ 27772-88</t>
  </si>
  <si>
    <t>Труба 159х8 ГОСТ 10704-91/Ст3сп ГОСТ 380-2005</t>
  </si>
  <si>
    <t>Труба 159х8 ГОСТ 8732-78/09Г2С ГОСТ 19281-89 деловой остаток</t>
  </si>
  <si>
    <t>Труба 159х8 ГОСТ 8732-78/09Г2С ГОСТ 19281-89 немерной длины</t>
  </si>
  <si>
    <t>Труба 159х8 ГОСТ 8732-78/С345-3 ГОСТ 27772-88</t>
  </si>
  <si>
    <t>Труба 159х8 ГОСТ 8732-78/Ст3сп ГОСТ 380-2005</t>
  </si>
  <si>
    <t>Труба 159х8 ГОСТ 8732-78/Ст3сп ГОСТ 380-2005 Деловой остаток</t>
  </si>
  <si>
    <t>Труба 159х8 ГОСТ 8732-78/Ст3сп ГОСТ 380-2005 Немерной длины</t>
  </si>
  <si>
    <t>Труба 159х8 ГОСТ 8732-78/Сталь 20 ГОСТ1050-88</t>
  </si>
  <si>
    <t>Труба 159х9 ГОСТ 8732-78/09Г2С ГОСТ 19281-89</t>
  </si>
  <si>
    <t>Труба 159х9 ГОСТ 8732-78/09Г2С ГОСТ 19281-89 деловой остаток</t>
  </si>
  <si>
    <t>Труба 159х9 ГОСТ 8732-78/ххх</t>
  </si>
  <si>
    <t>Труба 15х1,5 ГОСТ 8639-82/С345-3 ГОСТ 27772-88</t>
  </si>
  <si>
    <t>Труба 160х8 ГОСТ 8732-78/С345-1 ГОСТ 27772-88</t>
  </si>
  <si>
    <t>Труба 160х8 дел. ост. ГОСТ 8732-78/С345-1 ГОСТ 27772-88</t>
  </si>
  <si>
    <t>Труба 168х11 ГОСТ 8732-78/09Г2С ГОСТ 19281-89</t>
  </si>
  <si>
    <t>Труба 168х12 ГОСТ 8732-78/09Г2С ГОСТ 19281-89</t>
  </si>
  <si>
    <t>Труба 168х12 Нем. металл ГОСТ 8732-78/09Г2С ГОСТ 19281-89</t>
  </si>
  <si>
    <t>Труба 180х11 ГОСТ 8732-78/Ст3сп ГОСТ 380-2005</t>
  </si>
  <si>
    <t>Труба 20х2 ГОСТ 8639-82/С345-3 ГОСТ 27772-88</t>
  </si>
  <si>
    <t>Труба 20х2 ГОСТ 8734-75</t>
  </si>
  <si>
    <t>Труба 20х2 ГОСТ 8734-75/С255-4 ГОСТ 27772-88</t>
  </si>
  <si>
    <t>Труба 20х2,35 ГОСТ 3262-78/09Г2С ГОСТ 19281-89</t>
  </si>
  <si>
    <t>Труба 20х2,35 ГОСТ 3262-78/Ст3сп ГОСТ 380-2005</t>
  </si>
  <si>
    <t>Труба 20х2,5 ГОСТ 3262-78/С245 ГОСТ 27772-88</t>
  </si>
  <si>
    <t>Труба 20х2,5 ГОСТ 8732-78/С245 ГОСТ 27772-88</t>
  </si>
  <si>
    <t>Труба 20х2,8 ГОСТ 3262-78/09Г2С-12 ГОСТ 19281-89</t>
  </si>
  <si>
    <t>Труба 20х2,8 ГОСТ 3262-78/С345-4 ГОСТ 19281-89</t>
  </si>
  <si>
    <t>Труба 20х2,8 ГОСТ 3262-78/Ст3 ГОСТ 380-2005</t>
  </si>
  <si>
    <t>Труба 218х8 ГОСТ 10704-91/Ст3сп ГОСТ 380-2005 Деловой остаток</t>
  </si>
  <si>
    <t>Труба 219пх6 ГОСТ 10704-91/ С345-1 ГОСТ 27772-88</t>
  </si>
  <si>
    <t>Труба 219х10 ГОСТ 10704-91/Ст3сп ГОСТ 380-2005</t>
  </si>
  <si>
    <t>Труба 219х10 ГОСТ 8732-78/09Г2С ГОСТ 19281-89 деловой отход</t>
  </si>
  <si>
    <t>Труба 219х10 ГОСТ 8732-78/09Г2С-12 ГОСТ 19281-2014</t>
  </si>
  <si>
    <t>Труба 219х10 ГОСТ 8732-78/09Г2С-12 ГОСТ 19281-89</t>
  </si>
  <si>
    <t>Труба 219х10 ГОСТ 8732-78/09Г2С-14 ГОСТ 19281-89</t>
  </si>
  <si>
    <t>Труба 219х10 ГОСТ 8732-78/09Г2С-15 ГОСТ 19281-2014</t>
  </si>
  <si>
    <t>Труба 219х10 ГОСТ 8732-78/09Г2С-6 ГОСТ 19281-2014</t>
  </si>
  <si>
    <t>Труба 219х10 ГОСТ 8732-78/345-09Г2С-12 ГОСТ 19281-2014</t>
  </si>
  <si>
    <t>Труба 219х10 ГОСТ 8732-78/345-15-09Г2С ГОСТ 19281-2014</t>
  </si>
  <si>
    <t>Труба 219х10 ГОСТ 8732-78/345-8-09Г2С ГОСТ 19281-2014</t>
  </si>
  <si>
    <t>Труба 219х10 ГОСТ 8732-78/С345  ГОСТ 19281-89</t>
  </si>
  <si>
    <t>Труба 219х10 ГОСТ 8732-78/С345-5 ГК ГОСТ 27772-2015</t>
  </si>
  <si>
    <t>Труба 219х10 ГОСТ 8732-78/С345-5 ГОСТ 27772-2015</t>
  </si>
  <si>
    <t>Труба 219х12 ГОСТ 8732-78/С345-3 ГОСТ 27772-88</t>
  </si>
  <si>
    <t>Труба 219х12 ГОСТ 8732-78/Ст3сп ГОСТ 380-2005 Деловой остаток</t>
  </si>
  <si>
    <t>Труба 219х14 ГОСТ 8732-78/09Г2С ГОСТ 19281-89</t>
  </si>
  <si>
    <t>Труба 219х14 ГОСТ 8732-78/09Г2С ГОСТ 19281-89 немерной длины</t>
  </si>
  <si>
    <t>Труба 219х14 ГОСТ 8732-78/Ст3сп ГОСТ 380-2005</t>
  </si>
  <si>
    <t>Труба 219х14 ГОСТ 8732-78/Ст3сп ГОСТ 380-2005 Деловой остаток</t>
  </si>
  <si>
    <t>Труба 219х14 ГОСТ 8732-78/Сталь 20 ГОСТ1050-88</t>
  </si>
  <si>
    <t>Труба 219х4 ГОСТ 10704-91/ххх</t>
  </si>
  <si>
    <t>Труба 219х5 ГОСТ 10704-91  Деловой остаток/09Г2С ГОСТ 19281-89</t>
  </si>
  <si>
    <t>Труба 219х5 ГОСТ 10704-91 Деловой остаток /09Г2С ГОСТ 19281-89</t>
  </si>
  <si>
    <t>Труба 219х5 ГОСТ 10704-91/09Г2С ГОСТ 19281-89</t>
  </si>
  <si>
    <t>Труба 219х5 ГОСТ 10704-91/С345-1 ГОСТ 27772-88</t>
  </si>
  <si>
    <t>Труба 219х5 ГОСТ 10704-91/Ст3сп ГОСТ 380-2005</t>
  </si>
  <si>
    <t>Труба 219х5 ГОСТ 10704-91/Ст3сп ГОСТ 380-2005  Деловой остаток</t>
  </si>
  <si>
    <t>Труба 219х6 ГОСТ 10704-91/С345  ГОСТ 19281-89</t>
  </si>
  <si>
    <t>Труба 219х6 ГОСТ 8732-78 Деловой остаток/09Г2С ГОСТ 19281-89</t>
  </si>
  <si>
    <t>Труба 219х6 ГОСТ 8732-78/ Деловой остаток ххх</t>
  </si>
  <si>
    <t>Труба 219х6 ГОСТ 8732-78/09Г2С ГОСТ 19281-89</t>
  </si>
  <si>
    <t>Труба 219х6 ГОСТ 8732-78/С345-3 ГОСТ 27772-88</t>
  </si>
  <si>
    <t>Труба 219х6 ГОСТ 8732-78/С345-4 ГОСТ 27772-88</t>
  </si>
  <si>
    <t>Труба 219х6 ГОСТ 8732-78/ххх</t>
  </si>
  <si>
    <t>Труба 219х7 ГОСТ 8732-78/09Г2С ГОСТ 19281-89 деловой отход</t>
  </si>
  <si>
    <t>Труба 219х8 ГОСТ 10704-91 /С345-3 ГОСТ 19281-89</t>
  </si>
  <si>
    <t>Труба 219х8 ГОСТ 10704-91 /С345-3 ГОСТ 27772-2015</t>
  </si>
  <si>
    <t>Труба 219х8 ГОСТ 10704-91/09Г2С-12 ГОСТ 10705-80</t>
  </si>
  <si>
    <t>Труба 219х8 ГОСТ 10704-91/09Г2С-12 ГОСТ 19281-89</t>
  </si>
  <si>
    <t>Труба 219х8 ГОСТ 10704-91/345-15-09Г2С ГОСТ 19281-2014</t>
  </si>
  <si>
    <t>Труба 219х8 ГОСТ 10704-91/345-8-09Г2С ГОСТ 19281-2014</t>
  </si>
  <si>
    <t>Труба 219х8 ГОСТ 10704-91/С345-5 ГК ГОСТ 27772-2015</t>
  </si>
  <si>
    <t>Труба 219х8 ГОСТ 10705-80/Ст3сп ГОСТ 380-2005</t>
  </si>
  <si>
    <t>Труба 219х8 ГОСТ 20295-85 /С345-4 ГОСТ 19281-89</t>
  </si>
  <si>
    <t>Труба 219х8 ГОСТ 8732-78/09Г2С ГОСТ 19281-89 деловой остаток</t>
  </si>
  <si>
    <t>Труба 219х8 ГОСТ 8732-78/09Г2С-12 ГОСТ 10705-80</t>
  </si>
  <si>
    <t>Труба 219х8 ГОСТ 8732-78/09Г2С-15 ГОСТ 19281-2014</t>
  </si>
  <si>
    <t>Труба 219х8 ГОСТ 8732-78/345-09Г2С-12 ГОСТ 19281-2014</t>
  </si>
  <si>
    <t>Труба 219х8 ГОСТ 8732-78/345-09Г2С-15 ГОСТ 19281-2014</t>
  </si>
  <si>
    <t>Труба 219х8 ГОСТ 8732-78/В-09Г2С-12 ГОСТ 10705-80</t>
  </si>
  <si>
    <t>Труба 219х8 ГОСТ 8732-78/С345-3 ГОСТ 27772-2015</t>
  </si>
  <si>
    <t>Труба 219х8 ГОСТ 8732-78/С345-3 ГОСТ 27772-88</t>
  </si>
  <si>
    <t>Труба 219х8 ГОСТ 8732-78/С345-5 ГК ГОСТ 27772-2015</t>
  </si>
  <si>
    <t>Труба 219х8 ГОСТ 8732-78/С345-6 ГОСТ 27772-2015</t>
  </si>
  <si>
    <t>Труба 219х8 ГОСТ 8732-78/Сталь 20 ГОСТ1050-88</t>
  </si>
  <si>
    <t>Труба 219х9 ГОСТ 8732-78/345-09Г2С-12 ГОСТ 19281-2014</t>
  </si>
  <si>
    <t>Труба 219х9 ГОСТ 8732-78/С345-4 ГОСТ 27772-2015</t>
  </si>
  <si>
    <t>Труба 244,5х7 ГОСТ 10704-91/С345-3 ГОСТ 27772-88</t>
  </si>
  <si>
    <t>Труба 245х10 ГОСТ 8732-78/09Г2С ГОСТ 19281-89 Деловой остаток</t>
  </si>
  <si>
    <t>Труба 245х10 ГОСТ 8732-78/С345-3 ГОСТ 27772-88</t>
  </si>
  <si>
    <t>Труба 245х7 ГОСТ 10704-91/С345-3 ГОСТ 27772-88</t>
  </si>
  <si>
    <t>Труба 245х7 ГОСТ 8732-78/С345-3 ГОСТ 27772-88</t>
  </si>
  <si>
    <t>Труба 245х8 ГОСТ 10705-80/С345-3 ГОСТ 27772-88 Деловой остаток</t>
  </si>
  <si>
    <t>Труба 25х2,5 ГОСТ 10704-91/С345-3 ГОСТ 27772-88</t>
  </si>
  <si>
    <t>Труба 25х3,2 ГОСТ 3262-78/09Г2С-15 ГОСТ 19281-2014</t>
  </si>
  <si>
    <t>Труба 25х3,2 ГОСТ 3262-78/09Г2С-15 ГОСТ 19281-89</t>
  </si>
  <si>
    <t>Труба 25х3,2 ГОСТ 3262-78/С345-3 ГОСТ 27772-2015</t>
  </si>
  <si>
    <t>Труба 25х3,2 ГОСТ 3262-78/С345-4 ГОСТ 27772-88</t>
  </si>
  <si>
    <t>Труба 25х3,2 ГОСТ 3262-78/С345-5 (В-09Г2С-15) ГОСТ 19281-2014</t>
  </si>
  <si>
    <t>Труба 25х3,2 ГОСТ 8732-78/С345-3 ГОСТ 27772-88</t>
  </si>
  <si>
    <t>Труба 273х10 ГОСТ 8732-78/С345 ГОСТ 27772-88 Деловой остаток</t>
  </si>
  <si>
    <t>Труба 273х10/ГОСТ 8732-78Деловой остатокСталь 20 ГОСТ 1050-88</t>
  </si>
  <si>
    <t>Труба 273х12 ГОСТ 8732-78/09Г2С ГОСТ 19281-89</t>
  </si>
  <si>
    <t>Труба 273х12 ГОСТ 8732-78/С345-3 ГОСТ 27772-88</t>
  </si>
  <si>
    <t>Труба 273х12 ГОСТ 8732-78/Сталь 20 ГОСТ1050-88</t>
  </si>
  <si>
    <t>Труба 273х14 ГОСТ 8732-78/09Г2С ГОСТ 19281-89 деловой остаток</t>
  </si>
  <si>
    <t>Труба 273х14 ГОСТ 8732-78/Деловой остаток Ст3сп ГОСТ 380-2005</t>
  </si>
  <si>
    <t>Труба 273х14 ГОСТ 8732-78/С345-3 ГОСТ 27772-88</t>
  </si>
  <si>
    <t>Труба 273х14 ГОСТ 8732-78/Ст3сп ГОСТ 380-2005</t>
  </si>
  <si>
    <t>Труба 273х14 ГОСТ 8732-78/Ст3сп ГОСТ 380-2005 Деловой остаток</t>
  </si>
  <si>
    <t>Труба 273х14 ГОСТ 8732-78/Сталь 20 ГОСТ1050-88</t>
  </si>
  <si>
    <t>Труба 273х16 ГОСТ 8732-78/Сталь 20 ГОСТ1050-88</t>
  </si>
  <si>
    <t>Труба 273х17/ГОСТ 8732-78/Сталь 20 ГОСТ1050-88</t>
  </si>
  <si>
    <t>Труба 273х18 ГОСТ 10704-91  Деловой остаток/09Г2С ГОСТ 19281-89</t>
  </si>
  <si>
    <t>Труба 273х5 ГОСТ 8732-78/09Г2С ГОСТ 19281-89</t>
  </si>
  <si>
    <t>Труба 273х5 ГОСТ 8732-78/Ст3сп ГОСТ 380-2005</t>
  </si>
  <si>
    <t>Труба 273х5 ГОСТ 8732-78/Ст3сп ГОСТ 380-2005 Деловой остаток</t>
  </si>
  <si>
    <t>Труба 273х6 ГОСТ 10704-91  Деловой остаток/09Г2С ГОСТ 19281-89</t>
  </si>
  <si>
    <t>Труба 273х6 ГОСТ 10704-91/Ст3сп ГОСТ 380-2005  Деловой остаток</t>
  </si>
  <si>
    <t>Труба 273х6 ГОСТ 10704-91Дел. остаток</t>
  </si>
  <si>
    <t>Труба 273х7 ГОСТ 10704-91/С345-3 ГОСТ 27772-88</t>
  </si>
  <si>
    <t>Труба 273х8 ГОСТ 8732-78/09Г2С-12 ГОСТ 19281-89</t>
  </si>
  <si>
    <t>Труба 273х8 ГОСТ 8732-78/09Г2С-14 ГОСТ 19281-89</t>
  </si>
  <si>
    <t>Труба 273х8 ГОСТ 8732-78/С345 ГОСТ 27772-88 Деловой остаток</t>
  </si>
  <si>
    <t>Труба 273х8 ГОСТ 8732-78/С345-3 ГОСТ 27772-88</t>
  </si>
  <si>
    <t>Труба 273х9/ГОСТ 8732-78/09Г2С ГОСТ 19281-89 деловой остаток</t>
  </si>
  <si>
    <t>Труба 273х9/ГОСТ 8732-78/09Г2С Дел. остаток ГОСТ 19281-89</t>
  </si>
  <si>
    <t>Труба 325х10 ГОСТ 10704-9109Г2С-12Дел. остаток ГОСТ 19281-89</t>
  </si>
  <si>
    <t>Труба 325х10 ГОСТ 8732-78 Немерной длины/09Г2С ГОСТ 19281-89</t>
  </si>
  <si>
    <t>Труба 325х10 ГОСТ 8732-78/Ст3сп ГОСТ 380-2005</t>
  </si>
  <si>
    <t>Труба 325х10/ГОСТ 8732-78/С345-1 ГОСТ 27772-88</t>
  </si>
  <si>
    <t>Труба 325х10/ГОСТ 8732-78/С345-3 ГОСТ 27772-88</t>
  </si>
  <si>
    <t>Труба 325х14 ГОСТ 8732-78/Ст3сп ГОСТ 380-2005</t>
  </si>
  <si>
    <t>Труба 325х8 ГОСТ 10704-91 /09Г2С-6 ГОСТ 19281-2014</t>
  </si>
  <si>
    <t>Труба 325х8 ГОСТ 10704-91/09Г2С ГОСТ 19281-89 Деловой остаток</t>
  </si>
  <si>
    <t>Труба 325х8 ГОСТ 10704-91/09Г2С-12 ГОСТ 10705-80</t>
  </si>
  <si>
    <t>Труба 325х8 ГОСТ 10704-91/С345-3 ГОСТ 27772-88</t>
  </si>
  <si>
    <t>Труба 325х8 ГОСТ 10704-9109Г2С-12 ГОСТ 19281-2014</t>
  </si>
  <si>
    <t>Труба 325х8 ГОСТ 10704-9109Немерной длиныГ2С-12 ГОСТ 19281-89</t>
  </si>
  <si>
    <t>Труба 325х8 ГОСТ 8732-78</t>
  </si>
  <si>
    <t>Труба 325х8 ГОСТ 8732-78/09Г2С-12 ГОСТ 19281-2014</t>
  </si>
  <si>
    <t>Труба 325х8 ГОСТ 8732-78/09Г2С-12 ГОСТ 19281-89</t>
  </si>
  <si>
    <t>Труба 325х8 ГОСТ 8732-78/345-09Г2С-12 ГОСТ 19281-2014</t>
  </si>
  <si>
    <t>Труба 325х8 ГОСТ 8732-78/Ст3сп ГОСТ 380-2005 Деловой остаток</t>
  </si>
  <si>
    <t>Труба 325х8/ГОСТ 8732-78/С345-1 ГОСТ 27772-88</t>
  </si>
  <si>
    <t>Труба 325х8/ГОСТ 8732-78/Ст3сп ГОСТ 380-2005</t>
  </si>
  <si>
    <t>Труба 325х8/ГОСТ 8732-78Дел. остаток</t>
  </si>
  <si>
    <t>Труба 325х9 ГОСТ 10704-91/09Г2С-12 ГОСТ 19281-2014</t>
  </si>
  <si>
    <t>Труба 325х9 ГОСТ 10704-91/345-09Г2С-12 ГОСТ 19281-2014</t>
  </si>
  <si>
    <t>Труба 325х9 ГОСТ 10704-91/С345 ГОСТ 27772-88</t>
  </si>
  <si>
    <t>Труба 325х9 ГОСТ 10704-91/С345-3 ГОСТ 27772-88</t>
  </si>
  <si>
    <t>Труба 325х9 ГОСТ 10704-91/С345-4 ГОСТ 27772-88</t>
  </si>
  <si>
    <t>Труба 325х9 ГОСТ 8732-78</t>
  </si>
  <si>
    <t>Труба 325х9 ГОСТ 8732-78/09Г2С-12 ГОСТ 19281-2014</t>
  </si>
  <si>
    <t>Труба 325х9 ГОСТ 8732-78/09Г2С-12 ГОСТ 19281-89</t>
  </si>
  <si>
    <t>Труба 325х9 ГОСТ 8732-78/345-09Г2С-12 ГОСТ 19281-2014</t>
  </si>
  <si>
    <t>Труба 32х2,5 ГОСТ 8732-78/09Г2С ГОСТ 19281-89</t>
  </si>
  <si>
    <t>Труба 32х2,5 ГОСТ 8732-78/09Г2С-12 ГОСТ 19281-89</t>
  </si>
  <si>
    <t>Труба 32х2,5 ГОСТ 8732-78/С245 ГОСТ 27772-88</t>
  </si>
  <si>
    <t>Труба 32х2,5 ГОСТ 8732-78/С345-3 ГОСТ 27772-88</t>
  </si>
  <si>
    <t>Труба 32х2,5 ГОСТ 8732-78/Ст3сп ГОСТ 380-2005</t>
  </si>
  <si>
    <t>Труба 32х3 ГОСТ 8732-78/09Г2С ГОСТ 19281-89</t>
  </si>
  <si>
    <t>Труба 32х3 ГОСТ 8732-78/ххх</t>
  </si>
  <si>
    <t>Труба 32х3,2 ГОСТ 3262-75/Ст3 ГОСТ 380-2005</t>
  </si>
  <si>
    <t>Труба 351х10 ГОСТ 8732-78/С345-3 ГОСТ 27772-88 Деловой остаток</t>
  </si>
  <si>
    <t>Труба 38х2,5 ГОСТ 10704-91/С345-3 ГОСТ 27772-88</t>
  </si>
  <si>
    <t>Труба 38х4 ГОСТ 8732-78/09Г2С ГОСТ 19281-89</t>
  </si>
  <si>
    <t>Труба 40х3 ГОСТ 10704-91/09Г2С ГОСТ 19281-89</t>
  </si>
  <si>
    <t>Труба 40х3 ГОСТ 10704-91/ВСт3пс4 ГОСТ 10706-76</t>
  </si>
  <si>
    <t>Труба 40х3 ГОСТ 10704-91/С345-3 ГОСТ 27772-2015</t>
  </si>
  <si>
    <t>Труба 40х3 ГОСТ 10704-91/Ст ГОСТ 380-71</t>
  </si>
  <si>
    <t>Труба 40х3 ГОСТ 8732-78/09Г2С ГОСТ 19281-89</t>
  </si>
  <si>
    <t>Труба 40х3 ГОСТ 8732-78/С255 ГОСТ 27772-88</t>
  </si>
  <si>
    <t>Труба 40х3 ГОСТ 8732-78/С345-3 ГОСТ 27772-88</t>
  </si>
  <si>
    <t>Труба 426х10 ГОСТ 10704-91/С345-3 Дел. остаток ГОСТ 27772-88</t>
  </si>
  <si>
    <t>Труба 426х12 ГОСТ 8732-78 Деловой остаток/09Г2С ГОСТ 19281-89</t>
  </si>
  <si>
    <t>Труба 426х12 ГОСТ 8732-78 Немерной длины09Г2С ГОСТ 19281-89</t>
  </si>
  <si>
    <t>Труба 426х12 ГОСТ 8732-78/ххх</t>
  </si>
  <si>
    <t>Труба 426х12 ГОСТ 8732-78дел. остаток</t>
  </si>
  <si>
    <t>Труба 426х16 ГОСТ 8732-78/С345-3 ГОСТ 27772-88</t>
  </si>
  <si>
    <t>Труба 426х8 ГОСТ 8732-78/09Г2С ГОСТ 19281-89</t>
  </si>
  <si>
    <t>Труба 426х8 ГОСТ 8732-78/09Г2С-12 ГОСТ 19281-2014</t>
  </si>
  <si>
    <t>Труба 426х9 ГОСТ 8732-78/09Г2С ГОСТ 19281-89 деловой остаток</t>
  </si>
  <si>
    <t>Труба 426х9 ГОСТ 8732-78/345-09Г2С-12 ГОСТ 19281-2014</t>
  </si>
  <si>
    <t>Труба 426х9 ГОСТ 8732-78/С345-4 ГОСТ 27772-88</t>
  </si>
  <si>
    <t>Труба 426х9 ГОСТ 8732-78/Ст3сп ГОСТ 380-2005</t>
  </si>
  <si>
    <t>Труба 426х9 ГОСТ 8732-78/Ст3сп ГОСТ 380-2005 Деловой остаток</t>
  </si>
  <si>
    <t>Труба 426х9 ГОСТ 8732-78/Ст3сп ГОСТ 380-2005 Немерной длины</t>
  </si>
  <si>
    <t>Труба 426х9 ГОСТ 8732-78Немерной длины09Г2С ГОСТ 19281-89</t>
  </si>
  <si>
    <t>Труба 426х9 Дел. ост. ГОСТ 8732-78/С345-3 ГОСТ 27772-88</t>
  </si>
  <si>
    <t>Труба 42х3 ГОСТ 8732-78/Ст3сп ГОСТ 380-2005</t>
  </si>
  <si>
    <t>Труба 42х3 ГОСТ 8732-78/Ст3сп ГОСТ 380-2005 деловой отход</t>
  </si>
  <si>
    <t>Труба 42х3,2 ГОСТ 8732-78/ххх</t>
  </si>
  <si>
    <t>Труба 42х3,5 ГОСТ 8732-78/09Г2С ГОСТ 19281-89</t>
  </si>
  <si>
    <t>Труба 42х3/ ГОСТ 8732-78/09Г2С ГОСТ 19281-89 деловой отход</t>
  </si>
  <si>
    <t>Труба 42х3/ГОСТ 8732-78/09Г2С ГОСТ 19281-89</t>
  </si>
  <si>
    <t>Труба 42х4 ГОСТ 8732-78/С345-3 ГОСТ 27772-88</t>
  </si>
  <si>
    <t>Труба 45х3 ГОСТ 10704-91/С345-3 ГОСТ 27772-88</t>
  </si>
  <si>
    <t>Труба 45х4 ГОСТ 8732-78/С245 ГОСТ 27772-88</t>
  </si>
  <si>
    <t>Труба 48,3х3,5 ГОСТ 8732-78/09Г2С ГОСТ 19281-89</t>
  </si>
  <si>
    <t>Труба 48х3,5 ГОСТ 10704-91/09Г2С ГОСТ 19281-89</t>
  </si>
  <si>
    <t>Труба 48х3,5 ГОСТ 10704-91/Ст3сп ГОСТ 380-2005</t>
  </si>
  <si>
    <t>Труба 50х3,5 ГОСТ 8732-78/С345-3 ГОСТ 27772-88</t>
  </si>
  <si>
    <t>Труба 50х7 ГОСТ 8732-78/С345-3 ГОСТ 27772-88</t>
  </si>
  <si>
    <t>Труба 530х10 ГОСТ 10705-80/ГОСТ 10704-91/09Г2С-15 ГОСТ 19281-89 Деловой остаток</t>
  </si>
  <si>
    <t>Труба 530х10 ГОСТ 8732-78/09Г2С (345) ГОСТ 19281-89</t>
  </si>
  <si>
    <t>Труба 530х10 ГОСТ 8732-78/С245 ГОСТ 27772-88</t>
  </si>
  <si>
    <t>Труба 530х10 ГОСТ 8732-78/С345-3 ГОСТ 27772-2015</t>
  </si>
  <si>
    <t>Труба 530х10 ГОСТ 8732-78/С345-4 ГОСТ 27772-88</t>
  </si>
  <si>
    <t>Труба 530х12 ГОСТ 8732-78/Сталь 20 ГОСТ1050-88</t>
  </si>
  <si>
    <t>Труба 530х12/ГОСТ 8732-78 Деловой остатокСталь 20 ГОСТ1050-88</t>
  </si>
  <si>
    <t>Труба 530х8 ГОСТ 10704-91/09Г2С-12 ГОСТ 19281-2014</t>
  </si>
  <si>
    <t>Труба 530х8 ГОСТ 10704-91/345-09Г2С-12 ГОСТ 19281-2014</t>
  </si>
  <si>
    <t>Труба 530х8 ГОСТ 10704-91/С345-3 ГОСТ 19281-89</t>
  </si>
  <si>
    <t>Труба 530х8 ГОСТ 10704-91/С345-4 ГОСТ 27772-88</t>
  </si>
  <si>
    <t>Труба 530х8 ГОСТ 10704-91/Ст3сп ГОСТ 19281-89</t>
  </si>
  <si>
    <t>Труба 530х8 ГОСТ 10704-91/Ст3сп ГОСТ 380-2005</t>
  </si>
  <si>
    <t>Труба 530х8 ГОСТ 10705-80/С345-4 ГОСТ 27772-88</t>
  </si>
  <si>
    <t>Труба 530х8 ГОСТ 10705-80/Ст3сп ГОСТ 380-2005</t>
  </si>
  <si>
    <t>Труба 530х8 ГОСТ 8732-78/09Г2С-12 ГОСТ 19281-89</t>
  </si>
  <si>
    <t>Труба 530х8 ГОСТ 8732-78/345-09Г2С-12 ГОСТ 19281-2014</t>
  </si>
  <si>
    <t>Труба 530х8 ГОСТ 8732-78/С345-4 ГОСТ 27772-88</t>
  </si>
  <si>
    <t>Труба 530х8/ГОСТ 8732-78 09Г2С-6 ГОСТ 19281-2014</t>
  </si>
  <si>
    <t>Труба 530х8/ГОСТ 8732-78 Немерной длины09Г2С ГОСТ 19281-89</t>
  </si>
  <si>
    <t>Труба 530х9 ГОСТ 10704-91</t>
  </si>
  <si>
    <t>Труба 530х9 ГОСТ 10704-91/345-09Г2С-12 ГОСТ 19281-2014</t>
  </si>
  <si>
    <t>Труба 530х9 ГОСТ 10704-91/В-09Г2С-15 ГОСТ 10705-80</t>
  </si>
  <si>
    <t>Труба 530х9 ГОСТ 20295-85/С345-4 ГОСТ 27772-88</t>
  </si>
  <si>
    <t>Труба 530х9 ГОСТ 8732-78/09Г2С (С345) ГОСТ 19281-89</t>
  </si>
  <si>
    <t>Труба 530х9 ГОСТ 8732-78/09Г2С ГОСТ 19281-89 Деловой остаток</t>
  </si>
  <si>
    <t>Труба 530х9 ГОСТ 8732-78/09Г2С-12 ГОСТ 19281-2014</t>
  </si>
  <si>
    <t>Труба 530х9 ГОСТ 8732-78/345-09Г2С-12 ГОСТ 19281-2014</t>
  </si>
  <si>
    <t>Труба 530х9 ГОСТ 8732-78/С345-3  ГОСТ 27772-2015</t>
  </si>
  <si>
    <t>Труба 54х5 ГОСТ 3262-78/С345-4 ГОСТ 27772-88</t>
  </si>
  <si>
    <t>Труба 54х5 ГОСТ 8732-78 /С345-3 ГОСТ 27772-2015</t>
  </si>
  <si>
    <t>Труба 54х5 ГОСТ 8732-78 /С345-3 ГОСТ 27772-88</t>
  </si>
  <si>
    <t>Труба 54х5 ГОСТ 8732-78 /Ст3сп ГОСТ 380-2005</t>
  </si>
  <si>
    <t>Труба 54х5,5 ГОСТ 8732-78/В-20 ГОСТ 8731-74</t>
  </si>
  <si>
    <t>Труба 57х3 ГОСТ 10704-91/С345-3 ГОСТ 27772-2015</t>
  </si>
  <si>
    <t>Труба 57х3 ГОСТ 10704-91/С345-3 ГОСТ 27772-88</t>
  </si>
  <si>
    <t>Труба 57х3 ГОСТ 10704-91/С345-6 ГОСТ 27772-2015</t>
  </si>
  <si>
    <t>Труба 57х3 ГОСТ 8732-78/09Г2С-12  ГОСТ 19281-89</t>
  </si>
  <si>
    <t>Труба 57х3 ГОСТ 8732-78/С345-3 ГОСТ 27772-88</t>
  </si>
  <si>
    <t>Труба 57х3,5 ГОСТ 10704-91/С345-3 ГОСТ 27772-88</t>
  </si>
  <si>
    <t>Труба 57х3,5 ГОСТ 8732-78/09Г2С ГОСТ 19281-89 Деловой остаток</t>
  </si>
  <si>
    <t>Труба 57х3,5 ГОСТ 8732-78/С345 ГОСТ 27772-88</t>
  </si>
  <si>
    <t>Труба 57х3,5 ГОСТ 8732-78/Ст3сп ГОСТ 380-2005</t>
  </si>
  <si>
    <t>Труба 57х3,5 ГОСТ 8732-78/Ст3сп ГОСТ 380-2005 Деловой остаток</t>
  </si>
  <si>
    <t>Труба 57х5 ГОСТ 3262-78/С345-4 ГОСТ 27772-88</t>
  </si>
  <si>
    <t>Труба 57х5 ГОСТ 8732-78/09ГС-12 ГОСТ 19281-89</t>
  </si>
  <si>
    <t>Труба 57х5 ГОСТ 8732-78/С345-1 ГОСТ 27772-88</t>
  </si>
  <si>
    <t>Труба 57х5 ГОСТ 8732-78/С345-3 ГОСТ 27772-2015</t>
  </si>
  <si>
    <t>Труба 57х5 ГОСТ 8732-78/С345-3 ГОСТ 27772-88</t>
  </si>
  <si>
    <t>Труба 57х5 ГОСТ 8732-78/Сталь 45 ГОСТ 1050-88</t>
  </si>
  <si>
    <t>Труба 57х6 ГОСТ 8732-78/С345 ГОСТ 27772-88</t>
  </si>
  <si>
    <t>Труба 57х6 ГОСТ 8732-78/С345 ГОСТ 27772-88 Деловой остаток</t>
  </si>
  <si>
    <t>Труба 57х6 ГОСТ 8732-78/С345-3 ГОСТ 27772-88</t>
  </si>
  <si>
    <t>Труба 60х30х3 ГОСТ 8645-68/С345-3 ГОСТ 27772-88</t>
  </si>
  <si>
    <t>Труба 60х4 ГОСТ 8732-78/С345-1 ГОСТ 27772-88</t>
  </si>
  <si>
    <t>Труба 60х4 ГОСТ 8732-78/С345-3 ГОСТ 27772-88</t>
  </si>
  <si>
    <t>Труба 60х4 ГОСТ 8732-78/Ст3сп ГОСТ 380-2005</t>
  </si>
  <si>
    <t>Труба 60х4 ГОСТ 8732-78/Сталь 20 ГОСТ1050-88</t>
  </si>
  <si>
    <t>Труба 60х6 ГОСТ 8732-78 Деловой остаток/09Г2С ГОСТ 19281-89</t>
  </si>
  <si>
    <t>Труба 68х3,5 ГОСТ 8732-78 Деловой остаток /09Г2С ГОСТ 19281-89</t>
  </si>
  <si>
    <t>Труба 68х3,5 ГОСТ 8732-78/09Г2С ГОСТ 19281-89</t>
  </si>
  <si>
    <t>Труба 70х3,5 ГОСТ 8732-78/09Г2С ГОСТ 19281-89</t>
  </si>
  <si>
    <t>Труба 70х3,5 ГОСТ 8732-78/С345-3 ГОСТ 27772-88</t>
  </si>
  <si>
    <t>Труба 70х4 ГОСТ 10704-91/С345-3 ГОСТ 27772-2015</t>
  </si>
  <si>
    <t>Труба 70х5 ГОСТ 8639-82/С345-3 ГОСТ 27772-88</t>
  </si>
  <si>
    <t>Труба 70х5 ГОСТ 8732-78/09Г2С ГОСТ 19281-89</t>
  </si>
  <si>
    <t>Труба 70х5 ГОСТ 8732-78/Сталь 20 ГОСТ1050-88</t>
  </si>
  <si>
    <t>Труба 70х9 ГОСТ 8732-78/С345-3 ГОСТ 27772-88</t>
  </si>
  <si>
    <t>Труба 720х10 ГОСТ 10704-91/09Г2С ГОСТ 19281-89</t>
  </si>
  <si>
    <t>Труба 720х10 ГОСТ 10704-91/С345 (Деловой остаток)</t>
  </si>
  <si>
    <t>Труба 720х10 ГОСТ 10704-91/С345-3 ГОСТ 27772-2015</t>
  </si>
  <si>
    <t>Труба 720х12 ГОСТ 10706-76/17Г1С ГОСТ 19281-2014 Деловой остаток</t>
  </si>
  <si>
    <t>Труба 720х9 ГОСТ 8732-78 /09Г2С(С345) ГОСТ 19281-89</t>
  </si>
  <si>
    <t>Труба 720х9 ГОСТ 8732-78 /С345-3 ГОСТ 27772-88</t>
  </si>
  <si>
    <t>Труба 720х9 ГОСТ 8732-78 /С345-4 ГОСТ 27772-88</t>
  </si>
  <si>
    <t>Труба 73х6 ГОСТ 8732-78/09Г2С ГОСТ 19281-89 Деловой остаток</t>
  </si>
  <si>
    <t>Труба 73х6 ГОСТ 8732-78/С245 ГОСТ 27772-88</t>
  </si>
  <si>
    <t>Труба 73х6 ГОСТ 8732-78/С345-3 ГОСТ 27772-2015</t>
  </si>
  <si>
    <t>Труба 73х6 ГОСТ 8732-78/С345-3 ГОСТ 27772-88</t>
  </si>
  <si>
    <t>Труба 73х8 ГОСТ 3262-78/С345-4 ГОСТ 27772-88</t>
  </si>
  <si>
    <t>Труба 73х8 ГОСТ 8732-78  /Ст3сп ГОСТ 380-2005</t>
  </si>
  <si>
    <t>Труба 73х8 ГОСТ 8732-78/ 09Г2С ГОСТ 19281-89 Деловой остаток</t>
  </si>
  <si>
    <t>Труба 73х8 ГОСТ 8732-78/ С345-3 ГОСТ 27772-2015</t>
  </si>
  <si>
    <t>Труба 73х8 ГОСТ 8732-78/ С345-3 ГОСТ 27772-88</t>
  </si>
  <si>
    <t>Труба 76х10 ГОСТ 8732-78 Деловой остаток/09Г2С ГОСТ 19281-89</t>
  </si>
  <si>
    <t>Труба 76х10 ГОСТ 8732-78/Деловой остаток</t>
  </si>
  <si>
    <t>Труба 76х10 ГОСТ 8732-78/Сталь 20 ГОСТ1050-88</t>
  </si>
  <si>
    <t>Труба 76х3 ГОСТ 10704-91/С345 ГОСТ 27772-88</t>
  </si>
  <si>
    <t>Труба 76х4 ГОСТ 8732-78 Деловой остаток/09Г2С ГОСТ 19281-89</t>
  </si>
  <si>
    <t>Труба 76х4 ГОСТ 8732-78/С345-3 ГОСТ 27772-88</t>
  </si>
  <si>
    <t>Труба 76х4 ГОСТ 8732-78/Ст3сп ГОСТ 380-2005</t>
  </si>
  <si>
    <t>Труба 76х4 ГОСТ 8732-78/Ст3сп ГОСТ 380-2005 Деловой остаток</t>
  </si>
  <si>
    <t>Труба 76х5 ГОСТ 8732-78/ Деловой остаток 09Г2С ГОСТ 19281-89</t>
  </si>
  <si>
    <t>Труба 76х5 ГОСТ 8732-78/С245 ГОСТ 27772-88</t>
  </si>
  <si>
    <t>Труба 76х5 ГОСТ 8732-78/С345-1 ГОСТ 27772-88</t>
  </si>
  <si>
    <t>Труба 76х5 ГОСТ 8732-78/Сталь 20 ГОСТ1050-88</t>
  </si>
  <si>
    <t>Труба 76х6 ГОСТ 8732-78 Деловой остаток/09Г2С ГОСТ 19281-89</t>
  </si>
  <si>
    <t>Труба 76х6 ГОСТ 8732-78/С345-3 ГОСТ 27772-88</t>
  </si>
  <si>
    <t>Труба 76х8 ГОСТ 3262-78/С345-4 ГОСТ 27772-88</t>
  </si>
  <si>
    <t>Труба 76х8 ГОСТ 8732-78/09Г2С-12 ГОСТ 19281-89</t>
  </si>
  <si>
    <t>Труба 76х8 ГОСТ 8732-78/С345-3 ГОСТ 27772-2015</t>
  </si>
  <si>
    <t>Труба 76х8 ГОСТ 8732-78/С345-3 ГОСТ 27772-2015 (Деловой остаток)</t>
  </si>
  <si>
    <t>Труба 76х8 ГОСТ 8732-78/С345-3 ГОСТ 27772-88</t>
  </si>
  <si>
    <t>Труба 80х6 ГОСТ 10704-91/Ст3сп ГОСТ 380-2005 Деловой остаток</t>
  </si>
  <si>
    <t>Труба 83х3 ГОСТ 10704-91/С245 ГОСТ 27772-88</t>
  </si>
  <si>
    <t>Труба 89х3 ГОСТ 10704-91/09Г2С ГОСТ 19281-89</t>
  </si>
  <si>
    <t>Труба 89х4 ГОСТ 10704-91/09Г2С-12 ГОСТ 19281-89</t>
  </si>
  <si>
    <t>Труба 89х4 ГОСТ 10704-91/Ст3сп ГОСТ 380-2005</t>
  </si>
  <si>
    <t>Труба 89х4 ГОСТ 8732-78/09Г2С ГОСТ 19281-89</t>
  </si>
  <si>
    <t>Труба 89х4 ГОСТ 8732-78/09Г2С ГОСТ 19281-89 деловой остаток</t>
  </si>
  <si>
    <t>Труба 89х4 ГОСТ 8732-78/09Г2С ГОСТ 19281-89 немерной длины</t>
  </si>
  <si>
    <t>Труба 89х4 ГОСТ 8732-78/09Г2С-12 ГОСТ 19281-89</t>
  </si>
  <si>
    <t>Труба 89х4 ГОСТ 8732-78/Сталь 20 ГОСТ1050-88</t>
  </si>
  <si>
    <t>Труба 89х5 ГОСТ 10704-91/С345-3 ГОСТ 27772-88</t>
  </si>
  <si>
    <t>Труба 89х5 ГОСТ 8732-78/09Г2С ГОСТ 19281-89</t>
  </si>
  <si>
    <t>Труба 89х5 ГОСТ 8732-78/09Г2С ГОСТ 19281-89 деловой остаток</t>
  </si>
  <si>
    <t>Труба 89х5 ГОСТ 8732-78/Ст3сп ГОСТ 380-2005 Деловой остаток</t>
  </si>
  <si>
    <t>Труба 89х5 ГОСТ 8732-78/Сталь 20 ГОСТ1050-88</t>
  </si>
  <si>
    <t>Труба 89х6 ГОСТ 8732-78/09Г2С ГОСТ 19281-89 деловой остаток</t>
  </si>
  <si>
    <t>Труба 89х6 ГОСТ 8732-78/09Г2С ГОСТ 19281-89 немерной длины</t>
  </si>
  <si>
    <t>Труба 89х6 ГОСТ 8732-78/Деловой остаток С345-1 ГОСТ 27772-88</t>
  </si>
  <si>
    <t>Труба 89х6 ГОСТ 8732-78/С345-1 ГОСТ 27772-88</t>
  </si>
  <si>
    <t>Труба 89х6 ГОСТ 8732-78/С345-3 ГОСТ 27772-88</t>
  </si>
  <si>
    <t>Труба 89х6 ГОСТ 8732-78/Ст3сп ГОСТ 380-2005</t>
  </si>
  <si>
    <t>Труба 89х6 ГОСТ 8732-78/Ст3сп ГОСТ 380-2005 Деловой остаток</t>
  </si>
  <si>
    <t>Труба 89х6 ГОСТ 8732-78/Ст3сп ГОСТ 380-2005 Немерной длины</t>
  </si>
  <si>
    <t>Труба 95х5 ГОСТ 10704-91/С345-3 ГОСТ 27772-2015</t>
  </si>
  <si>
    <t>Труба 95х5 ГОСТ 10704-91/С345-3 ГОСТ 27772-88</t>
  </si>
  <si>
    <t>Труба Ду 20х26,8х2,8 ГОСТ 3262-75 /С345-3 ГОСТ 27772-2015</t>
  </si>
  <si>
    <t>Труба Ду 20х26,8х2,8 ГОСТ 3262-75 /С345-3 ГОСТ 27772-88</t>
  </si>
  <si>
    <t>Труба Ду 25 (33,5х3,2) ГОСТ 3262-75/С345-3 ГОСТ 27772-88</t>
  </si>
  <si>
    <t>Труба Ду 25 (33,5х3,2) ГОСТ 3262-75/С345-5 ГОСТ 27772-2015</t>
  </si>
  <si>
    <t>Труба Ду 25 (33,5х3,2) ГОСТ 3262-75/Ст3 ГОСТ 380-2005</t>
  </si>
  <si>
    <t>Труба Ду 32х42,3х2,8 ГОСТ 3262-75/Ст3 ГОСТ 380-2005</t>
  </si>
  <si>
    <t>Труба Ду 40 (48х3,5) ГОСТ 3262-75 /С345-3 ГОСТ 27772-88</t>
  </si>
  <si>
    <t>Труба Ду 50х3,5 ГОСТ 3262-75</t>
  </si>
  <si>
    <t>Труба Ду 50х60х3,5 ГОСТ 3262-75/С345-3 ГОСТ 27772-88</t>
  </si>
  <si>
    <t>Труба квадратная 100х100х6  ГОСТ 8639-82/С345-1 ГОСТ 27772-88</t>
  </si>
  <si>
    <t>Труба квадратная 20х20х2  ГОСТ 8639-82/09Г2С-12 ГОСТ 19281-89</t>
  </si>
  <si>
    <t>Труба квадратная 20х20х2  ГОСТ 8639-82/Ст3 ГОСТ 380-2005 (Деловой остаток)</t>
  </si>
  <si>
    <t>Труба квадратная 40х40х3  ГОСТ 8639-82/Ст3сп ГОСТ 380-2005</t>
  </si>
  <si>
    <t>Труба квадратная 60х60х5  ГОСТ 8639-82/С345-1 ГОСТ 27772-88</t>
  </si>
  <si>
    <t>Труба квадратная 80х80х5  ГОСТ 8639-82/С345-1 ГОСТ 27772-88</t>
  </si>
  <si>
    <t>Труба прямоугольная 40х25х2  ГОСТ 8645-68/09Г2С-12 ГОСТ 19281-89</t>
  </si>
  <si>
    <t>Труба прямоугольная 40х25х2  ГОСТ 8645-68/С345-3 ГОСТ 27772-2015</t>
  </si>
  <si>
    <t>Труба прямоугольная 40х25х2  ГОСТ 8645-68/Ст3сп ГОСТ 380-2005</t>
  </si>
  <si>
    <t>Уголок (брак)  100х7</t>
  </si>
  <si>
    <t>Уголок (брак)  110х8</t>
  </si>
  <si>
    <t>Уголок (брак)  125х8</t>
  </si>
  <si>
    <t>Уголок (брак)  125х9</t>
  </si>
  <si>
    <t>Уголок (брак)  140х9</t>
  </si>
  <si>
    <t>Уголок (брак)  200х12</t>
  </si>
  <si>
    <t>Уголок (брак)  70х6</t>
  </si>
  <si>
    <t>Уголок (брак)  75х6</t>
  </si>
  <si>
    <t>Уголок (брак)  90х7</t>
  </si>
  <si>
    <t>Уголок (брак) 110х8</t>
  </si>
  <si>
    <t>Уголок (брак) 160х14</t>
  </si>
  <si>
    <t>Уголок (брак) 200х14</t>
  </si>
  <si>
    <t>Уголок (брак) 50х5</t>
  </si>
  <si>
    <t>Уголок (брак) 63х5</t>
  </si>
  <si>
    <t>Уголок (брак) 80х6</t>
  </si>
  <si>
    <t>Уголок (брак) 90х6</t>
  </si>
  <si>
    <t>Уголок 100х100х10 ГОСТ 8509-86/09Г2С ГОСТ 19281-89 (Деловой остаток)</t>
  </si>
  <si>
    <t>Уголок 100х100х10 ГОСТ 8509-86/09Г2С(С345)  ГОСТ 19281-89</t>
  </si>
  <si>
    <t>Уголок 100х100х10 ГОСТ 8509-86/09Г2С-12 ГОСТ 19281-2014</t>
  </si>
  <si>
    <t>Уголок 100х100х10 ГОСТ 8509-86/09Г2С-12 ГОСТ 19281-89</t>
  </si>
  <si>
    <t>Уголок 100х100х10 ГОСТ 8509-86/Деловой остаток/09Г2С ГОСТ 19281-89</t>
  </si>
  <si>
    <t>Уголок 100х100х10 ГОСТ 8509-86/С345  ГОСТ 19281-89</t>
  </si>
  <si>
    <t>Уголок 100х100х10 ГОСТ 8509-86/С345-3 ГОСТ 27772-2015</t>
  </si>
  <si>
    <t>Уголок 100х100х10 ГОСТ 8509-86/С345-5 ГК ГОСТ 27772-2015</t>
  </si>
  <si>
    <t>Уголок 100х100х10 ГОСТ 8509-86/С345-5 ГОСТ 27772-2015</t>
  </si>
  <si>
    <t>Уголок 100х100х10 ГОСТ 8509-86/С345-6 ГОСТ 27772-2015</t>
  </si>
  <si>
    <t>Уголок 100х100х10 ГОСТ 8509-86/Ст3сп ГОСТ 380-2005</t>
  </si>
  <si>
    <t>Уголок 100х100х6,5 ГОСТ 8509-86/09Г2С ГОСТ 19281-89</t>
  </si>
  <si>
    <t>Уголок 100х100х6,5 ГОСТ 8509-86/С345-3 ГОСТ 27772-88</t>
  </si>
  <si>
    <t>Уголок 100х100х7 ГОСТ 8509-86 Деловой остаток/09Г2С ГОСТ 19281-89</t>
  </si>
  <si>
    <t>Уголок 100х100х7 ГОСТ 8509-86 Деловой остаток/Ст3сп ГОСТ 380-2005</t>
  </si>
  <si>
    <t>Уголок 100х100х7 ГОСТ 8509-86/09Г2С ГОСТ 19281-89 немерной длины</t>
  </si>
  <si>
    <t>Уголок 100х100х7 ГОСТ 8509-86/09Г2С-12 ГОСТ 19281-2014</t>
  </si>
  <si>
    <t>Уголок 100х100х7 ГОСТ 8509-86/09Г2С-15 ГОСТ 19281-2014</t>
  </si>
  <si>
    <t>Уголок 100х100х7 ГОСТ 8509-86/345-09Г2С-12 ГОСТ 19281-2014</t>
  </si>
  <si>
    <t>Уголок 100х100х7 ГОСТ 8509-86/С255 ГОСТ 27772-88</t>
  </si>
  <si>
    <t>Уголок 100х100х7 ГОСТ 8509-86/С345 ГОСТ 27772-88</t>
  </si>
  <si>
    <t>Уголок 100х100х7 ГОСТ 8509-86/С345 ГОСТ 27772-88 Деловой остаток</t>
  </si>
  <si>
    <t>Уголок 100х100х7 ГОСТ 8509-86/С345/09Г2С, KCU и KCV при минус 60гр. ГОСТ 27772</t>
  </si>
  <si>
    <t>Уголок 100х100х7 ГОСТ 8509-86/С345-1 ГОСТ 27772-2015</t>
  </si>
  <si>
    <t>Уголок 100х100х7 ГОСТ 8509-86/С345-3 ГОСТ 27772-2015</t>
  </si>
  <si>
    <t>Уголок 100х100х7 ГОСТ 8509-86/С345-5 (В-09Г2С-15) ГОСТ 19281-2014</t>
  </si>
  <si>
    <t>Уголок 100х100х7 ГОСТ 8509-86/С345-5 ГК ГОСТ 27772-2015</t>
  </si>
  <si>
    <t>Уголок 100х100х7 ГОСТ 8509-86/С345-6 ГОСТ 27772-2015</t>
  </si>
  <si>
    <t>Уголок 100х100х7 ГОСТ 8509-86/С345-7 с KCU при минус 60гр. ГОСТ 27772-2015</t>
  </si>
  <si>
    <t>Уголок 100х100х7 ГОСТ 8509-86/Ст3 ГОСТ 380-2005</t>
  </si>
  <si>
    <t>Уголок 100х100х7 ГОСТ 8509-86/Ст3сп ГОСТ 380-2005</t>
  </si>
  <si>
    <t>Уголок 100х100х8 ГОСТ 8509-86 Деловой остаток/09Г2С ГОСТ 19281-89</t>
  </si>
  <si>
    <t>Уголок 100х100х8 ГОСТ 8509-86 Деловой остаток/Ст3сп ГОСТ 380-2005</t>
  </si>
  <si>
    <t>Уголок 100х100х8 ГОСТ 8509-86/09Г2С ГОСТ 19281-89 деловой остаток</t>
  </si>
  <si>
    <t>Уголок 100х100х8 ГОСТ 8509-86/09Г2С(С345) ГОСТ 19281-89</t>
  </si>
  <si>
    <t>Уголок 100х100х8 ГОСТ 8509-86/09Г2С-12  ГОСТ 19281-2014</t>
  </si>
  <si>
    <t>Уголок 100х100х8 ГОСТ 8509-86/09Г2С-15  ГОСТ 19281-2014</t>
  </si>
  <si>
    <t>Уголок 100х100х8 ГОСТ 8509-86/С255 ГОСТ 27772-2015</t>
  </si>
  <si>
    <t>Уголок 100х100х8 ГОСТ 8509-86/С345-3 ГОСТ 27772-2015</t>
  </si>
  <si>
    <t>Уголок 100х100х8 ГОСТ 8509-86/С345-5 ГК ГОСТ 27772-2015</t>
  </si>
  <si>
    <t>Уголок 100х100х8 ГОСТ 8509-86/С345-5 ГОСТ 27772-2015</t>
  </si>
  <si>
    <t>Уголок 100х100х8 ГОСТ 8509-86/С345-6 ГОСТ 27772-2015</t>
  </si>
  <si>
    <t>Уголок 100х100х8 ГОСТ 8509-86/Ст3сп ГОСТ 380-2005</t>
  </si>
  <si>
    <t>Уголок 100х100х8 ГОСТ8509-86/Ст3Сп</t>
  </si>
  <si>
    <t>Уголок 100х100х8 ГОСТ8509-86/Ст3Сп (Деловой остаток)</t>
  </si>
  <si>
    <t>Уголок 100х100х9 ГОСТ 8509-86/09Г2С ГОСТ 19281-89</t>
  </si>
  <si>
    <t>Уголок 110х110х7 ГОСТ 8509-86/09Г2С (345) ГОСТ 19281-89</t>
  </si>
  <si>
    <t>Уголок 110х110х7 ГОСТ 8509-86/09Г2С ГОСТ 19281-89</t>
  </si>
  <si>
    <t>Уголок 110х110х7 ГОСТ 8509-86/С345-3 ГОСТ 27772-2015</t>
  </si>
  <si>
    <t>Уголок 110х110х7 ГОСТ 8509-86/С345-3 ГОСТ 27772-88 Деловой остаток</t>
  </si>
  <si>
    <t>Уголок 110х110х7 ГОСТ 8509-86/Ст3сп ГОСТ 380-2005</t>
  </si>
  <si>
    <t>Уголок 110х110х8 ГОСТ 8509-86 Деловой остаток /Ст3сп ГОСТ 380-2005</t>
  </si>
  <si>
    <t>Уголок 110х110х8 ГОСТ 8509-86 Деловой остаток/09Г2С ГОСТ 19281-89</t>
  </si>
  <si>
    <t>Уголок 110х110х8 ГОСТ 8509-86/09Г2С ГОСТ 19281-89 деловой остаток</t>
  </si>
  <si>
    <t>Уголок 110х110х8 ГОСТ 8509-86/09Г2С-12 ГОСТ 19281-2014</t>
  </si>
  <si>
    <t>Уголок 110х110х8 ГОСТ 8509-86/09Г2С-15 ГОСТ 19281-2014</t>
  </si>
  <si>
    <t>Уголок 110х110х8 ГОСТ 8509-86/345-09Г2С-12 ГОСТ 19281-2014</t>
  </si>
  <si>
    <t>Уголок 110х110х8 ГОСТ 8509-86/С245 ГОСТ 27772-88</t>
  </si>
  <si>
    <t>Уголок 110х110х8 ГОСТ 8509-86/С255 ГОСТ 27772-2015</t>
  </si>
  <si>
    <t>Уголок 110х110х8 ГОСТ 8509-86/С255 ГОСТ 27772-88</t>
  </si>
  <si>
    <t>Уголок 110х110х8 ГОСТ 8509-86/С345  ГОСТ 27772-88</t>
  </si>
  <si>
    <t>Уголок 110х110х8 ГОСТ 8509-86/С345  ГОСТ 27772-88 Деловой остаток</t>
  </si>
  <si>
    <t>Уголок 110х110х8 ГОСТ 8509-86/С345/09Г2С, KCU и KCV при минус 60гр. ГОСТ 27772</t>
  </si>
  <si>
    <t>Уголок 110х110х8 ГОСТ 8509-86/С345-7 ГОСТ 27772-2015</t>
  </si>
  <si>
    <t>Уголок 110х110х8 ГОСТ 8509-86/С345-7 с KCU при минус 60гр. ГОСТ 27772-2015</t>
  </si>
  <si>
    <t>Уголок 110х110х8 ГОСТ 8509-86/Ст3  ГОСТ 380-2005</t>
  </si>
  <si>
    <t>Уголок 110х110х8 ГОСТ 8509-86Немерной длины09Г2С ГОСТ 19281-89</t>
  </si>
  <si>
    <t>Уголок 125х125х10 ГОСТ 8509-86/09Г2С-12  ГОСТ 19281-89</t>
  </si>
  <si>
    <t>Уголок 125х125х10 ГОСТ 8509-86/Деловой остаток/09Г2С ГОСТ 19281-89</t>
  </si>
  <si>
    <t>Уголок 125х125х10 ГОСТ 8509-86/С345 ГОСТ 27772-88</t>
  </si>
  <si>
    <t>Уголок 125х125х10 ГОСТ 8509-86/С345-3 ГОСТ 27772-2015</t>
  </si>
  <si>
    <t>Уголок 125х125х10 ГОСТ 8509-86/С345-5 ГК ГОСТ 27772-2015</t>
  </si>
  <si>
    <t>Уголок 125х125х10 ГОСТ 8509-86/Ст3сп ГОСТ 380-2005</t>
  </si>
  <si>
    <t>Уголок 125х125х10 ГОСТ 8509-86/Ст3сп ГОСТ 380-2005 Деловой остаток</t>
  </si>
  <si>
    <t>Уголок 125х125х10 ГОСТ 8509-86Немерной длины09Г2С-15 ГОСТ 19281-89</t>
  </si>
  <si>
    <t>Уголок 125х125х8 ГОСТ 8509-86 Деловой остаток/09Г2С ГОСТ 19281-89</t>
  </si>
  <si>
    <t>Уголок 125х125х8 ГОСТ 8509-86/09Г2С ГОСТ 19281-89 деловой остаток</t>
  </si>
  <si>
    <t>Уголок 125х125х8 ГОСТ 8509-86/09Г2С-09 ГОСТ 19281-2014</t>
  </si>
  <si>
    <t>Уголок 125х125х8 ГОСТ 8509-86/09Г2С-12 ГОСТ 19281-2014</t>
  </si>
  <si>
    <t>Уголок 125х125х8 ГОСТ 8509-86/345-09Г2С-12 ГОСТ 19281-2014</t>
  </si>
  <si>
    <t>Уголок 125х125х8 ГОСТ 8509-86/С345 ГОСТ 27772-88</t>
  </si>
  <si>
    <t>Уголок 125х125х8 ГОСТ 8509-86/С345 ГОСТ 27772-88 Деловой остаток</t>
  </si>
  <si>
    <t>Уголок 125х125х8 ГОСТ 8509-86/С345/09Г2С, KCU и KCV при минус 60гр. ГОСТ 27772</t>
  </si>
  <si>
    <t>Уголок 125х125х8 ГОСТ 8509-86/С345-3 ГОСТ 27772-2015</t>
  </si>
  <si>
    <t>Уголок 125х125х8 ГОСТ 8509-86/С345-5 ГК ГОСТ 27772-2015</t>
  </si>
  <si>
    <t>Уголок 125х125х8 ГОСТ 8509-86/С345-5 ГОСТ 27772-2015</t>
  </si>
  <si>
    <t>Уголок 125х125х8 ГОСТ 8509-86/С345-6 ГОСТ 27772-2015</t>
  </si>
  <si>
    <t>Уголок 125х125х8 ГОСТ 8509-86/С345-7 с KCU при минус 60гр. ГОСТ 27772-2015</t>
  </si>
  <si>
    <t>Уголок 125х125х8 ГОСТ 8509-86/Ст3  ГОСТ 380-2005</t>
  </si>
  <si>
    <t>Уголок 125х125х8 ГОСТ 8509-86/Ст3пс ГОСТ 380-2005</t>
  </si>
  <si>
    <t>Уголок 125х125х8 ГОСТ 8509-86/Ст3пс ГОСТ 380-2005 Деловой осаток</t>
  </si>
  <si>
    <t>Уголок 125х125х8 ГОСТ 8509-86/Ст3сп ГОСТ 380-2005</t>
  </si>
  <si>
    <t>Уголок 125х125х8 ГОСТ 8509-86Немерной длины09Г2С ГОСТ 19281-89</t>
  </si>
  <si>
    <t>Уголок 125х125х9 ГОСТ 8509-86 Деловой остаток/09Г2С ГОСТ 19281-89</t>
  </si>
  <si>
    <t>Уголок 125х125х9 ГОСТ 8509-86/09Г2С ГОСТ 19281-89 деловой остаток</t>
  </si>
  <si>
    <t>Уголок 125х125х9 ГОСТ 8509-86/09Г2С-12 ГОСТ 19281-89</t>
  </si>
  <si>
    <t>Уголок 125х125х9 ГОСТ 8509-86/С345-3 ГОСТ 27772-2015</t>
  </si>
  <si>
    <t>Уголок 125х125х9 ГОСТ 8509-86/С345-5 ГК ГОСТ 27772-2015</t>
  </si>
  <si>
    <t>Уголок 125х125х9 ГОСТ 8509-86/Ст3сп ГОСТ 380-2005</t>
  </si>
  <si>
    <t>Уголок 125х125х9 ГОСТ 8509-86/Ст3сп ГОСТ 380-2005 Деловой остаток</t>
  </si>
  <si>
    <t>Уголок 125х80х8 ГОСТ 8510-93/09Г2С-15 ГОСТ 19281-89</t>
  </si>
  <si>
    <t>Уголок 140х140х10 ГОСТ 8509-86/09Г2С (345) ГОСТ 19281-89</t>
  </si>
  <si>
    <t>Уголок 140х140х10 ГОСТ 8509-86/09Г2С ГОСТ 19281-89 деловой остаток</t>
  </si>
  <si>
    <t>Уголок 140х140х10 ГОСТ 8509-86/09Г2С-15 ГОСТ 19281-2014</t>
  </si>
  <si>
    <t>Уголок 140х140х10 ГОСТ 8509-86/С345/09Г2С, KCU и KCV при минус 60гр. ГОСТ 27772</t>
  </si>
  <si>
    <t>Уголок 140х140х10 ГОСТ 8509-86/С345-3 ГОСТ 27772-2015</t>
  </si>
  <si>
    <t>Уголок 140х140х10 ГОСТ 8509-86/С345-7 с KCU при минус 60гр. ГОСТ 27772-2015</t>
  </si>
  <si>
    <t>Уголок 140х140х10 ГОСТ 8509-86/Ст3сп ГОСТ 380-2005 Деловой остаток</t>
  </si>
  <si>
    <t>Уголок 140х140х12 ГОСТ 8509-86/С345 ГОСТ 27772-88</t>
  </si>
  <si>
    <t>Уголок 140х140х12 ГОСТ 8509-86/С345 ГОСТ 27772-88 Деловой остаток</t>
  </si>
  <si>
    <t>Уголок 140х140х12 ГОСТ 8509-86/С345-3 ГОСТ 27772-2015</t>
  </si>
  <si>
    <t>Уголок 140х140х12 ГОСТ 8509-86/Ст3сп ГОСТ 380-2005</t>
  </si>
  <si>
    <t>Уголок 140х140х9 ГОСТ 8509-86 Деловой остаток/09Г2С ГОСТ 19281-89</t>
  </si>
  <si>
    <t>Уголок 140х140х9 ГОСТ 8509-86 Деловой остаток/Ст3сп ГОСТ 380-2005</t>
  </si>
  <si>
    <t>Уголок 140х140х9 ГОСТ 8509-86/09Г2С ГОСТ 19281-89 деловой остаток</t>
  </si>
  <si>
    <t>Уголок 140х140х9 ГОСТ 8509-86/09Г2С ГОСТ 19281-89 деловой остаток брак</t>
  </si>
  <si>
    <t>Уголок 140х140х9 ГОСТ 8509-86/09Г2С ГОСТ 19281-89 немерной  длины</t>
  </si>
  <si>
    <t>Уголок 140х140х9 ГОСТ 8509-86/09Г2С-12 ГОСТ 19281-2014</t>
  </si>
  <si>
    <t>Уголок 140х140х9 ГОСТ 8509-86/09Г2С-12 ГОСТ 19281-89</t>
  </si>
  <si>
    <t>Уголок 140х140х9 ГОСТ 8509-86/09Г2С-15 ГОСТ 19281-2014</t>
  </si>
  <si>
    <t>Уголок 140х140х9 ГОСТ 8509-86/С345 ГОСТ 27772-88</t>
  </si>
  <si>
    <t>Уголок 140х140х9 ГОСТ 8509-86/С345/09Г2С, KCU и KCV при минус 60гр. ГОСТ 27772</t>
  </si>
  <si>
    <t>Уголок 140х140х9 ГОСТ 8509-86/С345-3 ГОСТ 27772-2015</t>
  </si>
  <si>
    <t>Уголок 140х140х9 ГОСТ 8509-86/С345-7 ГОСТ 27772-2015</t>
  </si>
  <si>
    <t>Уголок 140х140х9 ГОСТ 8509-86/С345-7 с KCU при минус 60гр. ГОСТ 27772-2015</t>
  </si>
  <si>
    <t>Уголок 140х140х9 ГОСТ 8509-86/Ст3  ГОСТ 380-2005</t>
  </si>
  <si>
    <t>Уголок 150х100 Деловой остаток</t>
  </si>
  <si>
    <t>Уголок 160х160х10 ГОСТ 8509-86 Деловой остаток/09Г2С ГОСТ 19281-89</t>
  </si>
  <si>
    <t>Уголок 160х160х10 ГОСТ 8509-86/09Г2С(345) ГОСТ 19281-89</t>
  </si>
  <si>
    <t>Уголок 160х160х10 ГОСТ 8509-86/09Г2С-15 ГОСТ 19281-2014</t>
  </si>
  <si>
    <t>Уголок 160х160х10 ГОСТ 8509-86/С345 ГОСТ 27772-88</t>
  </si>
  <si>
    <t>Уголок 160х160х10 ГОСТ 8509-86/С345/09Г2С, KCU и KCV при минус 60гр. ГОСТ 27772</t>
  </si>
  <si>
    <t>Уголок 160х160х10 ГОСТ 8509-86/С345-1 ГОСТ 27772-88</t>
  </si>
  <si>
    <t>Уголок 160х160х10 ГОСТ 8509-86/С345-3 ГОСТ 27772-2015</t>
  </si>
  <si>
    <t>Уголок 160х160х10 ГОСТ 8509-86/С345-7 с KCU при минус 60гр. ГОСТ 27772-2015</t>
  </si>
  <si>
    <t>Уголок 160х160х10 ГОСТ 8509-86/Ст3  ГОСТ 380-2005</t>
  </si>
  <si>
    <t>Уголок 160х160х10 ГОСТ 8509-86/Ст3сп ГОСТ 380-2005</t>
  </si>
  <si>
    <t>Уголок 160х160х10 ГОСТ 8509-86/Ст3сп ГОСТ 380-2005 Деловой остаток</t>
  </si>
  <si>
    <t>Уголок 160х160х11 ГОСТ 8509-86 Деловой остаток/09Г2С ГОСТ 19281-89</t>
  </si>
  <si>
    <t>Уголок 160х160х11 ГОСТ 8509-86 Деловой остаток/Ст3сп ГОСТ 380-2005</t>
  </si>
  <si>
    <t>Уголок 160х160х11 ГОСТ 8509-86/С345-3 ГОСТ 27772-88</t>
  </si>
  <si>
    <t>Уголок 160х160х12 ГОСТ 8509-86/09Г2С ГОСТ 19281-89 деловой остаток</t>
  </si>
  <si>
    <t>Уголок 160х160х12 ГОСТ 8509-86/09Г2С ГОСТ 19281-89 немерной длины</t>
  </si>
  <si>
    <t>Уголок 160х160х12 ГОСТ 8509-86/09Г2С-12 ГОСТ 19281-89</t>
  </si>
  <si>
    <t>Уголок 160х160х12/ГОСТ 8509-86Деловой остаток/09Г2С ГОСТ 19281-89</t>
  </si>
  <si>
    <t>Уголок 160х160х14 ГОСТ 8509-86/09Г2С ГОСТ 19281-89 немерной длины</t>
  </si>
  <si>
    <t>Уголок 160х160х14 ГОСТ 8509-86/Ст3пс</t>
  </si>
  <si>
    <t>Уголок 160х160х14 ГОСТ 8509-86/Ст3пс ГОСТ 380-2005 Деловой остаток</t>
  </si>
  <si>
    <t>Уголок 160х160х16 ГОСТ 8509-86/09Г2С ГОСТ 19281-89</t>
  </si>
  <si>
    <t>Уголок 160х160х16 ГОСТ 8509-86/345-12-09Г2С ГОСТ 19281-89</t>
  </si>
  <si>
    <t>Уголок 160х160х16 ГОСТ 8509-86/С345-4 ГОСТ 27772-88</t>
  </si>
  <si>
    <t>Уголок 160х160х16 ГОСТ 8509-86/Ст3сп ГОСТ 380-2005</t>
  </si>
  <si>
    <t>Уголок 180х110х10 ГОСТ 8510-86/С345-3 ГОСТ 27772-88</t>
  </si>
  <si>
    <t>Уголок 180х180х11 ГОСТ 8509-86 Деловой остаток/09Г2С ГОСТ 19281-89</t>
  </si>
  <si>
    <t>Уголок 180х180х11 ГОСТ 8509-86/09Г2С ГОСТ 19281-89 деловой остаток</t>
  </si>
  <si>
    <t>Уголок 180х180х11 ГОСТ 8509-86/09Г2С-15 ГОСТ 19281-2014</t>
  </si>
  <si>
    <t>Уголок 180х180х11 ГОСТ 8509-86/С345-1 ГОСТ 27772-88</t>
  </si>
  <si>
    <t>Уголок 180х180х11 ГОСТ 8509-86/С345-3 ГОСТ 27772-2015</t>
  </si>
  <si>
    <t>Уголок 180х180х11 ГОСТ 8509-86/С345-6 ГОСТ 27772-2015</t>
  </si>
  <si>
    <t>Уголок 180х180х11 ГОСТ 8509-86/С345-7 с KCU при минус 60гр. ГОСТ 27772-2015</t>
  </si>
  <si>
    <t>Уголок 180х180х11 ГОСТ 8509-86/Ст3сп ГОСТ 380-2005</t>
  </si>
  <si>
    <t>Уголок 180х180х11 ГОСТ 8509-86Немерной длины09Г2С ГОСТ 19281-89</t>
  </si>
  <si>
    <t>Уголок 180х180х12 ГОСТ 8509-86/09Г2С ГОСТ 19281-89  деловой остаток</t>
  </si>
  <si>
    <t>Уголок 180х180х12 ГОСТ 8509-86/09Г2С ГОСТ 19281-89 немерной длины</t>
  </si>
  <si>
    <t>Уголок 180х180х12 ГОСТ 8509-86/Ст3сп ГОСТ 380-2005</t>
  </si>
  <si>
    <t>Уголок 180х180х12/ГОСТ 8509-86Деловой остаток/09Г2С ГОСТ 19281-89</t>
  </si>
  <si>
    <t>Уголок 200х125х11 ГОСТ 8510-93/С345-3 ГОСТ 27772-88</t>
  </si>
  <si>
    <t>Уголок 200х200х12 ГОСТ 8509-86 Деловой остаток/09Г2С ГОСТ 19281-89</t>
  </si>
  <si>
    <t>Уголок 200х200х12 ГОСТ 8509-86/09Г2С ГОСТ 19281-89 деловой остаток</t>
  </si>
  <si>
    <t>Уголок 200х200х12 ГОСТ 8509-86/09Г2С ГОСТ 19281-89 немерной длины</t>
  </si>
  <si>
    <t>Уголок 200х200х12 ГОСТ 8509-86/09Г2С-15 ГОСТ 19281-89</t>
  </si>
  <si>
    <t>Уголок 200х200х12 ГОСТ 8509-86/С345-1 ГОСТ 27772-88</t>
  </si>
  <si>
    <t>Уголок 200х200х12 ГОСТ 8509-86/С345-3 ГОСТ 27772-2015</t>
  </si>
  <si>
    <t>Уголок 200х200х12 ГОСТ 8509-86/С345-4 ГОСТ 27772-88</t>
  </si>
  <si>
    <t>Уголок 200х200х12 ГОСТ 8509-86/Ст3сп ГОСТ 380-2005</t>
  </si>
  <si>
    <t>Уголок 200х200х12 ГОСТ 8509-86/Ст3сп ГОСТ 380-2005 Деловой остаток</t>
  </si>
  <si>
    <t>Уголок 200х200х14 ГОСТ 8509-86/С345-3 ГОСТ 27772-2015</t>
  </si>
  <si>
    <t>Уголок 200х200х14 ГОСТ 8509-86/С345-3 ГОСТ 27772-88</t>
  </si>
  <si>
    <t>Уголок 200х200х14 ГОСТ 8509-93 /09Г2С ГОСТ 19281-89 (Деловой остаток)</t>
  </si>
  <si>
    <t>Уголок 200х200х14 ГОСТ 8509-93 /09Г2С ГОСТ 19281-89 деловой остаток</t>
  </si>
  <si>
    <t>Уголок 200х200х16 ГОСТ 8509-86/09Г2С ГОСТ 19281-89 деловой остаток</t>
  </si>
  <si>
    <t>Уголок 200х200х16 ГОСТ 8509-86/09Г2С ГОСТ 19281-89 немерной длины</t>
  </si>
  <si>
    <t>Уголок 200х200х16 ГОСТ 8509-86/С245 ГОСТ 27772-88</t>
  </si>
  <si>
    <t>Уголок 200х200х16 ГОСТ 8509-86/С345 ГОСТ 27772-88 Деловой остаток</t>
  </si>
  <si>
    <t>Уголок 200х200х16 ГОСТ 8509-86/Ст3сп ГОСТ 380-2005</t>
  </si>
  <si>
    <t>Уголок 200х200х16/ГОСТ 8509-86Деловой остаток/09Г2С ГОСТ 19281-89</t>
  </si>
  <si>
    <t>Уголок 200х200х20 ГОСТ 8509-86 Деловой остаток/09Г2С ГОСТ 19281-89</t>
  </si>
  <si>
    <t>Уголок 200х200х20 ГОСТ 8509-86/09Г2С ГОСТ 19281-89</t>
  </si>
  <si>
    <t>Уголок 200х200х20 ГОСТ 8509-86/09Г2С ГОСТ 19281-89 деловой остаток</t>
  </si>
  <si>
    <t>Уголок 200х200х20 ГОСТ 8509-86/09Г2С ГОСТ 19281-89 немерной длины</t>
  </si>
  <si>
    <t>Уголок 200х200х20 ГОСТ 8509-86/С245 ГОСТ 27772-88</t>
  </si>
  <si>
    <t>Уголок 200х200х20 ГОСТ 8509-86/С345-3 ГОСТ 27772-2015</t>
  </si>
  <si>
    <t>Уголок 200х200х20 ГОСТ 8509-86/Ст3сп ГОСТ 380-2005</t>
  </si>
  <si>
    <t>Уголок 200х200х25 ГОСТ 8509-86/09Г2С ГОСТ 19281-89</t>
  </si>
  <si>
    <t>Уголок 200х200х25 ГОСТ 8509-86/С345 ГОСТ 27772-88 Деловой остаток</t>
  </si>
  <si>
    <t>Уголок 200х200х25 Дел. ост.  ГОСТ 8509-86/09Г2С ГОСТ 19281-89</t>
  </si>
  <si>
    <t>Уголок 20х20х3 ГОСТ 8509-86/09Г2С-12  ГОСТ 19281-89</t>
  </si>
  <si>
    <t>Уголок 250х250х16 ГОСТ 8509-86/С345-3 ГОСТ 27772-88</t>
  </si>
  <si>
    <t>Уголок 250х250х20 ГОСТ 8509-86/С345-3 ГОСТ 27772-2015</t>
  </si>
  <si>
    <t>Уголок 25х25х3 ГОСТ 8509-86/09Г2С ГОСТ 19281-89</t>
  </si>
  <si>
    <t>Уголок 25х25х3 ГОСТ 8509-86/09Г2С-12 ГОСТ 19281-89</t>
  </si>
  <si>
    <t>Уголок 25х25х3 ГОСТ 8509-86/09Г2С-15 ГОСТ 19281-89</t>
  </si>
  <si>
    <t>Уголок 25х25х3 ГОСТ 8509-86/С245 ГОСТ 27772-2015</t>
  </si>
  <si>
    <t>Уголок 25х25х3 ГОСТ 8509-86/С245 ГОСТ 27772-88</t>
  </si>
  <si>
    <t>Уголок 25х25х3 ГОСТ 8509-86/С255 ГОСТ 27772-2015</t>
  </si>
  <si>
    <t>Уголок 25х25х3 ГОСТ 8509-86/С345-1 ГОСТ 27772-88</t>
  </si>
  <si>
    <t>Уголок 25х25х3 ГОСТ 8509-86/С345-3 ГОСТ 27772-2015</t>
  </si>
  <si>
    <t>Уголок 25х25х3 ГОСТ 8509-86/С345-3 ГОСТ 27772-88</t>
  </si>
  <si>
    <t>Уголок 25х25х3 ГОСТ 8509-86/Ст3пс3 ГОСТ 535-88</t>
  </si>
  <si>
    <t>Уголок 25х25х3 ГОСТ 8509-86/Ст3сп ГОСТ 380-2005</t>
  </si>
  <si>
    <t>Уголок 25х25х4 ГОСТ 8509-86/09Г2С-15 ГОСТ 19281-89</t>
  </si>
  <si>
    <t>Уголок 25х25х4 ГОСТ 8509-86/С245 ГОСТ 27772-88</t>
  </si>
  <si>
    <t>Уголок 25х25х4 ГОСТ 8509-86/С345 ГОСТ 27772-88</t>
  </si>
  <si>
    <t>Уголок 25х25х4 ГОСТ 8509-86/С345-3 ГОСТ 27772-2015</t>
  </si>
  <si>
    <t>Уголок 25х25х4 ГОСТ 8509-86/С345-3 ГОСТ 27772-88</t>
  </si>
  <si>
    <t>Уголок 25х25х4 ГОСТ 8509-86/С345-4 ГОСТ 27772-88</t>
  </si>
  <si>
    <t>Уголок 25х25х4 ГОСТ 8509-86/Ст3пс3 ГОСТ 535-88</t>
  </si>
  <si>
    <t>Уголок 32х32х3 ГОСТ 8509-86/09Г2С-12 ГОСТ 19281-89</t>
  </si>
  <si>
    <t>Уголок 32х32х3 ГОСТ 8509-86/09Г2С-15 ГОСТ 19281-89</t>
  </si>
  <si>
    <t>Уголок 32х32х3 ГОСТ 8509-86/С345-3 ГОСТ 27772-88</t>
  </si>
  <si>
    <t>Уголок 32х32х4 ГОСТ 8509-86/09Г2С(С345) ГОСТ 19281-89</t>
  </si>
  <si>
    <t>Уголок 32х32х4 ГОСТ 8509-86/09Г2С-12  ГОСТ 19281-2014</t>
  </si>
  <si>
    <t>Уголок 32х32х4 ГОСТ 8509-86/09Г2С-15 ГОСТ 19281-2014</t>
  </si>
  <si>
    <t>Уголок 32х32х4 ГОСТ 8509-86/345-09Г2С-12 ГОСТ 19281-2014</t>
  </si>
  <si>
    <t>Уголок 32х32х4 ГОСТ 8509-86/С245 ГОСТ 27772-88</t>
  </si>
  <si>
    <t>Уголок 32х32х4 ГОСТ 8509-86/С345  ГОСТ 27772-88</t>
  </si>
  <si>
    <t>Уголок 32х32х4 ГОСТ 8509-86/С345  ГОСТ 27772-88 Деловой остаток</t>
  </si>
  <si>
    <t>Уголок 32х32х4 ГОСТ 8509-86/С345-3 ГОСТ 27772-2015</t>
  </si>
  <si>
    <t>Уголок 32х32х4 ГОСТ 8509-86/С345-5 ГК ГОСТ 27772-2015</t>
  </si>
  <si>
    <t>Уголок 32х32х4 ГОСТ 8509-86/С345-5 ГОСТ 27772-2015</t>
  </si>
  <si>
    <t>Уголок 32х32х4 ГОСТ 8509-86/С345-6 ГОСТ 27772-2015</t>
  </si>
  <si>
    <t>Уголок 35х35х4 ГОСТ 8509-86/09Г2С ГОСТ 19281-89 деловой остаток</t>
  </si>
  <si>
    <t>Уголок 35х35х4 ГОСТ 8509-86/09Г2С-15  ГОСТ 19281-2014</t>
  </si>
  <si>
    <t>Уголок 35х35х4 ГОСТ 8509-86/С245 ГОСТ 27772-88</t>
  </si>
  <si>
    <t>Уголок 35х35х4 ГОСТ 8509-86/С345-1 ГОСТ 27772-88</t>
  </si>
  <si>
    <t>Уголок 35х35х4 ГОСТ 8509-86/С345-3 ГОСТ 27772-2015</t>
  </si>
  <si>
    <t>Уголок 35х35х4 ГОСТ 8509-86/С345-7 ГОСТ 27772-2015</t>
  </si>
  <si>
    <t>Уголок 35х35х4 ГОСТ 8509-86/С345-7 с KCU при минус 60гр. ГОСТ 27772-2015</t>
  </si>
  <si>
    <t>Уголок 35х35х4 ГОСТ 8509-86/Ст3 ГОСТ 380-71</t>
  </si>
  <si>
    <t>Уголок 35х35х4 ГОСТ 8509-86/Ст3пс ГОСТ 380-2005</t>
  </si>
  <si>
    <t>Уголок 35х35х4/ГОСТ 8509-86Деловой остаток/09Г2С ГОСТ 19281-89</t>
  </si>
  <si>
    <t>Уголок 36х36х4 ГОСТ 8509-86/С345-3 ГОСТ 27772-88</t>
  </si>
  <si>
    <t>Уголок 40х40х3 ГОСТ 8509-86/С345-3 ГОСТ 27772-2015</t>
  </si>
  <si>
    <t>Уголок 40х40х3 ГОСТ 8509-86/С345-3 ГОСТ 27772-88</t>
  </si>
  <si>
    <t>Уголок 40х40х4 ГОСТ 8509-86/09Г2С ГОСТ 19281-89 деловой остаток</t>
  </si>
  <si>
    <t>Уголок 40х40х4 ГОСТ 8509-86/09Г2С(С345) ГОСТ 19281-89</t>
  </si>
  <si>
    <t>Уголок 40х40х4 ГОСТ 8509-86/09Г2С-09 ГОСТ 19281-2014</t>
  </si>
  <si>
    <t>Уголок 40х40х4 ГОСТ 8509-86/09Г2С-12 ГОСТ 19281-2014</t>
  </si>
  <si>
    <t>Уголок 40х40х4 ГОСТ 8509-86/09Г2С-15 ГОСТ 19281-2014</t>
  </si>
  <si>
    <t>Уголок 40х40х4 ГОСТ 8509-86/345-09Г2С-12 ГОСТ 19281-2014</t>
  </si>
  <si>
    <t>Уголок 40х40х4 ГОСТ 8509-86/С255 ГОСТ 27772-88</t>
  </si>
  <si>
    <t>Уголок 40х40х4 ГОСТ 8509-86/С345 ГОСТ 27772-88</t>
  </si>
  <si>
    <t>Уголок 40х40х4 ГОСТ 8509-86/С345 ГОСТ 27772-88 Деловой остаток</t>
  </si>
  <si>
    <t>Уголок 40х40х4 ГОСТ 8509-86/С345/09Г2С, KCU и KCV при минус 60гр. ГОСТ 27772</t>
  </si>
  <si>
    <t>Уголок 40х40х4 ГОСТ 8509-86/С345-3 ГОСТ 27772-2015</t>
  </si>
  <si>
    <t>Уголок 40х40х4 ГОСТ 8509-86/С345-5 (В-09Г2С-15) ГОСТ 19281-2014</t>
  </si>
  <si>
    <t>Уголок 40х40х4 ГОСТ 8509-86/С345-5 ГК ГОСТ 27772-2015</t>
  </si>
  <si>
    <t>Уголок 40х40х4 ГОСТ 8509-86/С345-5 ГОСТ 27772-2015</t>
  </si>
  <si>
    <t>Уголок 40х40х4 ГОСТ 8509-86/С345-6 ГОСТ 27772-2015</t>
  </si>
  <si>
    <t>Уголок 40х40х4 ГОСТ 8509-86/С345-7 ГОСТ 27772-2015</t>
  </si>
  <si>
    <t>Уголок 40х40х4 ГОСТ 8509-86/С345-7 с KCU при минус 60гр. ГОСТ 27772-2015</t>
  </si>
  <si>
    <t>Уголок 40х40х4 ГОСТ 8509-86/Ст3  ГОСТ 380-2005</t>
  </si>
  <si>
    <t>Уголок 40х40х4 ГОСТ 8509-86/Ст3сп ГОСТ 380-2005</t>
  </si>
  <si>
    <t>Уголок 40х40х4/ГОСТ 8509-86Деловой остаток/09Г2С ГОСТ 19281-89</t>
  </si>
  <si>
    <t>Уголок 40х40х4-В ГОСТ 8509-86/С345-3 ГОСТ 27772-88</t>
  </si>
  <si>
    <t>Уголок 40х40х5 ГОСТ 8509-86/С245 ГОСТ 27772-88</t>
  </si>
  <si>
    <t>Уголок 40х40х5 ГОСТ 8509-86/С345-3 ГОСТ 27772-2015</t>
  </si>
  <si>
    <t>Уголок 40х40х5 ГОСТ 8509-86/Ст3сп ГОСТ 380-2005</t>
  </si>
  <si>
    <t>Уголок 45х45х3 ГОСТ 8509-86/09Г2С ГОСТ 19281-89</t>
  </si>
  <si>
    <t>Уголок 45х45х3 ГОСТ 8509-86/09Г2С-12 ГОСТ 19281-89</t>
  </si>
  <si>
    <t>Уголок 45х45х3 ГОСТ 8509-86/09Г2С-15 ГОСТ 19281-89</t>
  </si>
  <si>
    <t>Уголок 45х45х3/ГОСТ 8509-86Деловой остаток/09Г2С ГОСТ 19281-89</t>
  </si>
  <si>
    <t>Уголок 45х45х4 ГОСТ 8509-86/09Г2С-09 ГОСТ 19281-2014</t>
  </si>
  <si>
    <t>Уголок 45х45х4 ГОСТ 8509-86/Деловой остаток/09Г2С ГОСТ 19281-89</t>
  </si>
  <si>
    <t>Уголок 45х45х4 ГОСТ 8509-86/С245 ГОСТ 27772-88</t>
  </si>
  <si>
    <t>Уголок 45х45х4 ГОСТ 8509-86/С345 ГОСТ 27772-88</t>
  </si>
  <si>
    <t>Уголок 45х45х4 ГОСТ 8509-86/С345-3 ГОСТ 27772-2015</t>
  </si>
  <si>
    <t>Уголок 45х45х4 ГОСТ 8509-86/С345-5 ГК ГОСТ 27772-2015</t>
  </si>
  <si>
    <t>Уголок 45х45х4 ГОСТ 8509-86/Ст3сп ГОСТ 380-2005</t>
  </si>
  <si>
    <t>Уголок 45х45х5 ГОСТ 8509-86/09Г2С(С345) ГОСТ 19281-89</t>
  </si>
  <si>
    <t>Уголок 45х45х5 ГОСТ 8509-86/09Г2С-12 ГОСТ 19281-89</t>
  </si>
  <si>
    <t>Уголок 45х45х5 ГОСТ 8509-86/345-09Г2С-12 ГОСТ 19281-2014</t>
  </si>
  <si>
    <t>Уголок 45х45х5 ГОСТ 8509-86/С345-3 ГОСТ 27772-2015</t>
  </si>
  <si>
    <t>Уголок 45х45х5 ГОСТ 8509-86/С345-3 ГОСТ 27772-88</t>
  </si>
  <si>
    <t>Уголок 50х32х4ГОСТ 8510-86/С345-3 ГОСТ 27772-88</t>
  </si>
  <si>
    <t>Уголок 50х50х3 ГОСТ 8509-86/С345-3 ГОСТ 27772-88</t>
  </si>
  <si>
    <t>Уголок 50х50х4 ГОСТ 8509-86/09Г2С-15 ГОСТ 19281-2014</t>
  </si>
  <si>
    <t>Уголок 50х50х4 ГОСТ 8509-86/09Г2С-15 ГОСТ 19281-89</t>
  </si>
  <si>
    <t>Уголок 50х50х4 ГОСТ 8509-86/С245 ГОСТ 27772-88</t>
  </si>
  <si>
    <t>Уголок 50х50х4 ГОСТ 8509-86/С345  ГОСТ 27772-88</t>
  </si>
  <si>
    <t>Уголок 50х50х4 ГОСТ 8509-86/С345 ГОСТ 27772-88 Деловой остаток</t>
  </si>
  <si>
    <t>Уголок 50х50х4 ГОСТ 8509-86/С345/09Г2С, KCU и KCV при минус 60гр. ГОСТ 27772</t>
  </si>
  <si>
    <t>Уголок 50х50х4 ГОСТ 8509-86/С345-3 ГОСТ 27772-2015</t>
  </si>
  <si>
    <t>Уголок 50х50х4 ГОСТ 8509-86/С345-7 с KCU при минус 60гр. ГОСТ 27772-2015</t>
  </si>
  <si>
    <t>Уголок 50х50х4 ГОСТ 8509-86Ст3сп ГОСТ 380-2005</t>
  </si>
  <si>
    <t>Уголок 50х50х5 ГОСТ 8509-86 Деловой остаток/09Г2С ГОСТ 19281-89</t>
  </si>
  <si>
    <t>Уголок 50х50х5 ГОСТ 8509-86 Деловой остаток/Ст3сп ГОСТ 380-2005</t>
  </si>
  <si>
    <t>Уголок 50х50х5 ГОСТ 8509-86/09Г2С(С345) ГОСТ 19281-89</t>
  </si>
  <si>
    <t>Уголок 50х50х5 ГОСТ 8509-86/09Г2С-09 ГОСТ 19281-2014</t>
  </si>
  <si>
    <t>Уголок 50х50х5 ГОСТ 8509-86/09Г2С-12 ГОСТ 19281-2014</t>
  </si>
  <si>
    <t>Уголок 50х50х5 ГОСТ 8509-86/09Г2С-15 ГОСТ 19281-2014</t>
  </si>
  <si>
    <t>Уголок 50х50х5 ГОСТ 8509-86/345-09Г2С-12 ГОСТ 19281-2014</t>
  </si>
  <si>
    <t>Уголок 50х50х5 ГОСТ 8509-86/С245 ГОСТ 27772-2015</t>
  </si>
  <si>
    <t>Уголок 50х50х5 ГОСТ 8509-86/С255 ГОСТ 27772-2015</t>
  </si>
  <si>
    <t>Уголок 50х50х5 ГОСТ 8509-86/С255 ГОСТ 27772-88</t>
  </si>
  <si>
    <t>Уголок 50х50х5 ГОСТ 8509-86/С255-4 ГОСТ 27772-2015</t>
  </si>
  <si>
    <t>Уголок 50х50х5 ГОСТ 8509-86/С345 ГОСТ 27772-88</t>
  </si>
  <si>
    <t>Уголок 50х50х5 ГОСТ 8509-86/С345 ГОСТ 27772-88 Деловой остаток</t>
  </si>
  <si>
    <t>Уголок 50х50х5 ГОСТ 8509-86/С345/09Г2С, KCU и KCV при минус 60гр. ГОСТ 27772</t>
  </si>
  <si>
    <t>Уголок 50х50х5 ГОСТ 8509-86/С345-1 ГОСТ 27772-2015</t>
  </si>
  <si>
    <t>Уголок 50х50х5 ГОСТ 8509-86/С345-3 ГОСТ 27772-2015</t>
  </si>
  <si>
    <t>Уголок 50х50х5 ГОСТ 8509-86/С345-5 (В-09Г2С-15) ГОСТ 19281-2014</t>
  </si>
  <si>
    <t>Уголок 50х50х5 ГОСТ 8509-86/С345-5 ГК ГОСТ 27772-2015</t>
  </si>
  <si>
    <t>Уголок 50х50х5 ГОСТ 8509-86/С345-5 ГОСТ 27772-2015</t>
  </si>
  <si>
    <t>Уголок 50х50х5 ГОСТ 8509-86/С345-6 ГОСТ 27772-2015</t>
  </si>
  <si>
    <t>Уголок 50х50х5 ГОСТ 8509-86/С345-7 ГОСТ 27772-2015</t>
  </si>
  <si>
    <t>Уголок 50х50х5 ГОСТ 8509-86/С345-7 с KCU при минус 60гр. ГОСТ 27772-2015</t>
  </si>
  <si>
    <t>Уголок 50х50х5 ГОСТ 8509-86/Ст3  ГОСТ 380-2005</t>
  </si>
  <si>
    <t>Уголок 50х50х5 ГОСТ 8509-86/Ст3 ГОСТ 380-2005</t>
  </si>
  <si>
    <t>Уголок 50х50х5 ГОСТ 8509-86/Ст3пс3 ГОСТ 535-88</t>
  </si>
  <si>
    <t>Уголок 50х50х6 ГОСТ 8509-86 /С345-3 ГОСТ 27772-2015</t>
  </si>
  <si>
    <t>Уголок 50х50х6 ГОСТ 8509-86 /С345-4 ГОСТ 27772-88</t>
  </si>
  <si>
    <t>Уголок 56х56х5 ГОСТ 8509-86/09Г2С ГОСТ 19281-89</t>
  </si>
  <si>
    <t>Уголок 56х56х5 ГОСТ 8509-86/09Г2С-12 ГОСТ 19281-89</t>
  </si>
  <si>
    <t>Уголок 56х56х5 ГОСТ 8509-86/09Г2С-15 ГОСТ 19281-89</t>
  </si>
  <si>
    <t>Уголок 56х56х5 ГОСТ 8509-86/С245 ГОСТ 27772-88</t>
  </si>
  <si>
    <t>Уголок 56х56х5 ГОСТ 8509-86/С345 ГОСТ 27772-88</t>
  </si>
  <si>
    <t>Уголок 56х56х5 ГОСТ 8509-86/С345-1 ГОСТ 27772-88</t>
  </si>
  <si>
    <t>Уголок 56х56х5 ГОСТ 8509-86/С345-3 ГОСТ 27772-88</t>
  </si>
  <si>
    <t>Уголок 56х56х5 ГОСТ 8509-86/С345-4 ГОСТ 27772-88</t>
  </si>
  <si>
    <t>Уголок 56х56х5 ГОСТ 8509-86/Ст3пс ГОСТ 380-2005</t>
  </si>
  <si>
    <t>Уголок 56х56х5 ГОСТ 8509-86/Ст3сп ГОСТ 380-2005</t>
  </si>
  <si>
    <t>Уголок 60х60х4 ГОСТ 8509-86/С255 ГОСТ 27772-88</t>
  </si>
  <si>
    <t>Уголок 60х60х4 ГОСТ 8509-86/С345-3 ГОСТ 27772-88</t>
  </si>
  <si>
    <t>Уголок 63х40х4 ГОСТ 8509-86/Ст3сп ГОСТ 380-2005</t>
  </si>
  <si>
    <t>Уголок 63х40х6 ГОСТ 8509-86/09Г2С ГОСТ 19281-89</t>
  </si>
  <si>
    <t>Уголок 63х40х6 ГОСТ 8509-86/09Г2СД ГОСТ 19281-89</t>
  </si>
  <si>
    <t>Уголок 63х40х6 ГОСТ 8509-86/С345-3 ГОСТ 27772-88</t>
  </si>
  <si>
    <t>Уголок 63х40х6 ГОСТ 8509-86/Ст3сп ГОСТ 380-2005</t>
  </si>
  <si>
    <t>Уголок 63х63х4 ГОСТ 8509-86/С255-4 ГОСТ 27772-2015</t>
  </si>
  <si>
    <t>Уголок 63х63х4 ГОСТ 8509-86/С345 ГОСТ 27772-88</t>
  </si>
  <si>
    <t>Уголок 63х63х4 ГОСТ 8509-86/С345 ГОСТ 27772-88 Деловой остаток</t>
  </si>
  <si>
    <t>Уголок 63х63х4 ГОСТ 8509-86/С345-1 ГОСТ 27772-88</t>
  </si>
  <si>
    <t>Уголок 63х63х4 ГОСТ 8509-86/С345-3 ГОСТ 27772-2015</t>
  </si>
  <si>
    <t>Уголок 63х63х4 ГОСТ 8509-86/С345-3 ГОСТ 27772-88</t>
  </si>
  <si>
    <t>Уголок 63х63х5 ГОСТ 8509-86 Деловой остаток/09Г2С ГОСТ 19281-89</t>
  </si>
  <si>
    <t>Уголок 63х63х5 ГОСТ 8509-86 Деловой остаток/Ст3сп ГОСТ 380-2005</t>
  </si>
  <si>
    <t>Уголок 63х63х5 ГОСТ 8509-86/09Г2С ГОСТ 19281-89 деловой остаток</t>
  </si>
  <si>
    <t>Уголок 63х63х5 ГОСТ 8509-86/09Г2С(С345) ГОСТ 19281-89</t>
  </si>
  <si>
    <t>Уголок 63х63х5 ГОСТ 8509-86/09Г2С-09 ГОСТ 19281-2014</t>
  </si>
  <si>
    <t>Уголок 63х63х5 ГОСТ 8509-86/09Г2С-12 ГОСТ 19281-2014</t>
  </si>
  <si>
    <t>Уголок 63х63х5 ГОСТ 8509-86/09Г2С-15 ГОСТ 19281-2014</t>
  </si>
  <si>
    <t>Уголок 63х63х5 ГОСТ 8509-86/345-09Г2С-12 ГОСТ 19281-2014</t>
  </si>
  <si>
    <t>Уголок 63х63х5 ГОСТ 8509-86/С255 ГОСТ 27772-2015</t>
  </si>
  <si>
    <t>Уголок 63х63х5 ГОСТ 8509-86/С255 ГОСТ 27772-88</t>
  </si>
  <si>
    <t>Уголок 63х63х5 ГОСТ 8509-86/С345 ГОСТ 27772-88</t>
  </si>
  <si>
    <t>Уголок 63х63х5 ГОСТ 8509-86/С345 ГОСТ 27772-88 Деловой остаток</t>
  </si>
  <si>
    <t>Уголок 63х63х5 ГОСТ 8509-86/С345/09Г2С, KCU и KCV при минус 60гр. ГОСТ 27772</t>
  </si>
  <si>
    <t>Уголок 63х63х5 ГОСТ 8509-86/С345-3 ГОСТ 27772-2015</t>
  </si>
  <si>
    <t>Уголок 63х63х5 ГОСТ 8509-86/С345-5 (В-09Г2С-15) ГОСТ 19281-2014</t>
  </si>
  <si>
    <t>Уголок 63х63х5 ГОСТ 8509-86/С345-5 ГК ГОСТ 27772-2015</t>
  </si>
  <si>
    <t>Уголок 63х63х5 ГОСТ 8509-86/С345-5 ГОСТ 27772-2015</t>
  </si>
  <si>
    <t>Уголок 63х63х5 ГОСТ 8509-86/С345-6 ГОСТ 27772-2015</t>
  </si>
  <si>
    <t>Уголок 63х63х5 ГОСТ 8509-86/С345-7 ГОСТ 27772-2015</t>
  </si>
  <si>
    <t>Уголок 63х63х5 ГОСТ 8509-86/С345-7 с KCU при минус 60гр. ГОСТ 27772-2015</t>
  </si>
  <si>
    <t>Уголок 63х63х5 ГОСТ 8509-86/Ст3  ГОСТ 380-2005</t>
  </si>
  <si>
    <t>Уголок 63х63х5 ГОСТ 8509-86/Ст3 ГОСТ 380-2005</t>
  </si>
  <si>
    <t>Уголок 63х63х6 ГОСТ 8509-86/09Г2С-12 ГОСТ 19281-2014</t>
  </si>
  <si>
    <t>Уголок 63х63х6 ГОСТ 8509-86/345-09Г2С-12 ГОСТ 19281-2014</t>
  </si>
  <si>
    <t>Уголок 63х63х6 ГОСТ 8509-86/Деловой остаток/09Г2С ГОСТ 19281-89</t>
  </si>
  <si>
    <t>Уголок 63х63х6 ГОСТ 8509-86/С245 ГОСТ 27772-88</t>
  </si>
  <si>
    <t>Уголок 63х63х6 ГОСТ 8509-86/С345-3 ГОСТ 27772-2015</t>
  </si>
  <si>
    <t>Уголок 63х63х6 ГОСТ 8509-86/Ст3сп ГОСТ 380-2005</t>
  </si>
  <si>
    <t>Уголок 70х70х4 ГОСТ 19771-93/С345-3 ГОСТ 27772-88</t>
  </si>
  <si>
    <t>Уголок 70х70х4 ГОСТ 8509-86/С255 ГОСТ 27772-88</t>
  </si>
  <si>
    <t>Уголок 70х70х4 ГОСТ 8509-86/С345-3 ГОСТ 27772-88</t>
  </si>
  <si>
    <t>Уголок 70х70х4,5 ГОСТ 8509-86/С45-3 ГОСТ 27772-2015</t>
  </si>
  <si>
    <t>Уголок 70х70х4,5 ГОСТ 8509-86/С45-3 ГОСТ 27772-88</t>
  </si>
  <si>
    <t>Уголок 70х70х5 ГОСТ 8509-86/09Г2С-12 ГОСТ 19281-2014</t>
  </si>
  <si>
    <t>Уголок 70х70х5 ГОСТ 8509-86/С345-3 ГОСТ 27772-88</t>
  </si>
  <si>
    <t>Уголок 70х70х5/ГОСТ 8509-86/09Г2С ГОСТ 19281-89</t>
  </si>
  <si>
    <t>Уголок 70х70х5/ГОСТ 8509-86/С235 ГОСТ 27772-88</t>
  </si>
  <si>
    <t>Уголок 70х70х5/ГОСТ 8509-86/С245 ГОСТ 27772-88</t>
  </si>
  <si>
    <t>Уголок 70х70х6 ГОСТ 8509-86 Деловой остаток/09Г2С ГОСТ 19281-89</t>
  </si>
  <si>
    <t>Уголок 70х70х6 ГОСТ 8509-86 Деловой остаток/Ст3сп ГОСТ 380-2005</t>
  </si>
  <si>
    <t>Уголок 70х70х6 ГОСТ 8509-86/09Г2С (345) ГОСТ 19281-89</t>
  </si>
  <si>
    <t>Уголок 70х70х6 ГОСТ 8509-86/09Г2С ГОСТ 19281-89 деловой остаток</t>
  </si>
  <si>
    <t>Уголок 70х70х6 ГОСТ 8509-86/09Г2С ГОСТ 19281-89 немерной длины</t>
  </si>
  <si>
    <t>Уголок 70х70х6 ГОСТ 8509-86/09Г2С-09 ГОСТ 19281-2014</t>
  </si>
  <si>
    <t>Уголок 70х70х6 ГОСТ 8509-86/09Г2С-12  ГОСТ 19281-2014</t>
  </si>
  <si>
    <t>Уголок 70х70х6 ГОСТ 8509-86/09Г2С-15 ГОСТ 19281-2014</t>
  </si>
  <si>
    <t>Уголок 70х70х6 ГОСТ 8509-86/345-09Г2С-12 ГОСТ 19281-2014</t>
  </si>
  <si>
    <t>Уголок 70х70х6 ГОСТ 8509-86/С255 ГОСТ 27772-88</t>
  </si>
  <si>
    <t>Уголок 70х70х6 ГОСТ 8509-86/С345  ГОСТ 27772-88</t>
  </si>
  <si>
    <t>Уголок 70х70х6 ГОСТ 8509-86/С345  ГОСТ 27772-88 Деловой остаток</t>
  </si>
  <si>
    <t>Уголок 70х70х6 ГОСТ 8509-86/С345/09Г2С, KCU и KCV при минус 60гр. ГОСТ 27772</t>
  </si>
  <si>
    <t>Уголок 70х70х6 ГОСТ 8509-86/С345-3 ГОСТ 27772-2015</t>
  </si>
  <si>
    <t>Уголок 70х70х6 ГОСТ 8509-86/С345-5 (В-09Г2С-15) ГОСТ 19281-2014</t>
  </si>
  <si>
    <t>Уголок 70х70х6 ГОСТ 8509-86/С345-5 ГК ГОСТ 27772-2015</t>
  </si>
  <si>
    <t>Уголок 70х70х6 ГОСТ 8509-86/С345-5 ГОСТ 27772-2015</t>
  </si>
  <si>
    <t>Уголок 70х70х6 ГОСТ 8509-86/С345-6 ГОСТ 27772-2015</t>
  </si>
  <si>
    <t>Уголок 70х70х6 ГОСТ 8509-86/С345-7 ГОСТ 27772-2015</t>
  </si>
  <si>
    <t>Уголок 70х70х6 ГОСТ 8509-86/С345-7 с KCU при минус 60гр. ГОСТ 27772-2015</t>
  </si>
  <si>
    <t>Уголок 70х70х6 ГОСТ 8509-86/Ст3  ГОСТ 380-2005</t>
  </si>
  <si>
    <t>Уголок 70х70х6 ГОСТ 8509-86/Ст3 ГОСТ 380-2005</t>
  </si>
  <si>
    <t>Уголок 70х70х8/ГОСТ 8509-86/Ст3сп ГОСТ 380-2005</t>
  </si>
  <si>
    <t>Уголок 75х75х5 ГОСТ 8509-86/09Г2С ГОСТ 19281-89  деловой отход</t>
  </si>
  <si>
    <t>Уголок 75х75х5 ГОСТ 8509-86/09Г2С ГОСТ 19281-89 брак</t>
  </si>
  <si>
    <t>Уголок 75х75х5 ГОСТ 8509-86/09Г2С-12 ГОСТ 19281-2014</t>
  </si>
  <si>
    <t>Уголок 75х75х5 ГОСТ 8509-86/09Г2С-15 ГОСТ 19281-89</t>
  </si>
  <si>
    <t>Уголок 75х75х5 ГОСТ 8509-86/345-09Г2С-12 ГОСТ 19281-2014</t>
  </si>
  <si>
    <t>Уголок 75х75х5 ГОСТ 8509-86/С345-3 ГОСТ 27772-2015</t>
  </si>
  <si>
    <t>Уголок 75х75х5 ГОСТ 8509-86/С345-3 ГОСТ 27772-88</t>
  </si>
  <si>
    <t>Уголок 75х75х5 ГОСТ 8509-86/С345-4 ГОСТ 27772-88</t>
  </si>
  <si>
    <t>Уголок 75х75х5 ГОСТ 8509-86/Ст3пс ГОСТ 535-88</t>
  </si>
  <si>
    <t>Уголок 75х75х5 ГОСТ 8509-86/Ст3сп ГОСТ 380-2005</t>
  </si>
  <si>
    <t>Уголок 75х75х6 ГОСТ 8509-86 Деловой остаток/09Г2С ГОСТ 19281-89</t>
  </si>
  <si>
    <t>Уголок 75х75х6 ГОСТ 8509-86 Деловой остаток/Ст3сп ГОСТ 380-2005</t>
  </si>
  <si>
    <t>Уголок 75х75х6 ГОСТ 8509-86/09Г2С (345) ГОСТ 19281-89</t>
  </si>
  <si>
    <t>Уголок 75х75х6 ГОСТ 8509-86/09Г2С ГОСТ 19281-89  деловой остаток</t>
  </si>
  <si>
    <t>Уголок 75х75х6 ГОСТ 8509-86/09Г2С ГОСТ 19281-89  немерной длины</t>
  </si>
  <si>
    <t>Уголок 75х75х6 ГОСТ 8509-86/09Г2С-12 ГОСТ 19281-2014</t>
  </si>
  <si>
    <t>Уголок 75х75х6 ГОСТ 8509-86/09Г2С-15 ГОСТ 19281-2014</t>
  </si>
  <si>
    <t>Уголок 75х75х6 ГОСТ 8509-86/09Г2СД ГОСТ 19281-89</t>
  </si>
  <si>
    <t>Уголок 75х75х6 ГОСТ 8509-86/345-09Г2С-12 ГОСТ 19281-2014</t>
  </si>
  <si>
    <t>Уголок 75х75х6 ГОСТ 8509-86/С245 ГОСТ 27772-88</t>
  </si>
  <si>
    <t>Уголок 75х75х6 ГОСТ 8509-86/С255 ГОСТ 27772-2015</t>
  </si>
  <si>
    <t>Уголок 75х75х6 ГОСТ 8509-86/С255 ГОСТ 27772-88</t>
  </si>
  <si>
    <t>Уголок 75х75х6 ГОСТ 8509-86/С345 ГОСТ 27772-88</t>
  </si>
  <si>
    <t>Уголок 75х75х6 ГОСТ 8509-86/С345 ГОСТ 27772-88 Деловой остаток</t>
  </si>
  <si>
    <t>Уголок 75х75х6 ГОСТ 8509-86/С345-1 ГОСТ 27772-2015</t>
  </si>
  <si>
    <t>Уголок 75х75х6 ГОСТ 8509-86/С345-3 ГОСТ 27772-2015</t>
  </si>
  <si>
    <t>Уголок 75х75х6 ГОСТ 8509-86/С345-5 (В-09Г2С-15) ГОСТ 19281-2014</t>
  </si>
  <si>
    <t>Уголок 75х75х6 ГОСТ 8509-86/С345-5 ГОСТ 27772-2015</t>
  </si>
  <si>
    <t>Уголок 75х75х6 ГОСТ 8509-86/Ст3сп ГОСТ 380-2005 Деловой остаток</t>
  </si>
  <si>
    <t>Уголок 75х75х7 ГОСТ 8509-86/09Г2С-12 ГОСТ 19281-89</t>
  </si>
  <si>
    <t>Уголок 75х75х7 ГОСТ 8509-86/345-09Г2С-12 ГОСТ 19281-2014</t>
  </si>
  <si>
    <t>Уголок 75х75х7 ГОСТ 8509-86/С245 ГОСТ 27772-88</t>
  </si>
  <si>
    <t>Уголок 75х75х7 ГОСТ 8509-86/С345-3 ГОСТ 27772-2015</t>
  </si>
  <si>
    <t>Уголок 75х75х7 ГОСТ 8509-86/С345-3 ГОСТ 27772-88</t>
  </si>
  <si>
    <t>Уголок 75х75х8 ГОСТ 8509-86/С345-3 ГОСТ 27772-2015</t>
  </si>
  <si>
    <t>Уголок 75х75х8 ГОСТ 8509-86/С345-3 ГОСТ 27772-88</t>
  </si>
  <si>
    <t>Уголок 75х75х9 ГОСТ 8509-86/Ст3сп ГОСТ 380-2005</t>
  </si>
  <si>
    <t>Уголок 80х80х4 ГОСТ 19771-93/С245 ГОСТ 27772-2015</t>
  </si>
  <si>
    <t>Уголок 80х80х4 ГОСТ 19771-93/С255 ГОСТ 27772-2015</t>
  </si>
  <si>
    <t>Уголок 80х80х5 ГОСТ 8509-86/С345-3 ГОСТ 27772-88</t>
  </si>
  <si>
    <t>Уголок 80х80х5,5 ГОСТ 8509-86/С345-3 ГОСТ 27772-88</t>
  </si>
  <si>
    <t>Уголок 80х80х6 ГОСТ 19771-93/С345-3 ГОСТ 27772-88</t>
  </si>
  <si>
    <t>Уголок 80х80х6 ГОСТ 8509-86 Деловой остаток/09Г2С ГОСТ 19281-89</t>
  </si>
  <si>
    <t>Уголок 80х80х6 ГОСТ 8509-86 Деловой остаток/Ст3сп ГОСТ 380-2005</t>
  </si>
  <si>
    <t>Уголок 80х80х6 ГОСТ 8509-86/09Г2С ГОСТ 19281-89 деловой остаток</t>
  </si>
  <si>
    <t>Уголок 80х80х6 ГОСТ 8509-86/09Г2С ГОСТ 19281-89 немерной длины</t>
  </si>
  <si>
    <t>Уголок 80х80х6 ГОСТ 8509-86/09Г2С(С345) ГОСТ 19281-89</t>
  </si>
  <si>
    <t>Уголок 80х80х6 ГОСТ 8509-86/09Г2С-09 ГОСТ 19281-2014</t>
  </si>
  <si>
    <t>Уголок 80х80х6 ГОСТ 8509-86/09Г2С-15 ГОСТ 19281-2014</t>
  </si>
  <si>
    <t>Уголок 80х80х6 ГОСТ 8509-86/С245 ГОСТ 27772-88</t>
  </si>
  <si>
    <t>Уголок 80х80х6 ГОСТ 8509-86/С255 ГОСТ 27772-2015</t>
  </si>
  <si>
    <t>Уголок 80х80х6 ГОСТ 8509-86/С345 ГОСТ 27772-88</t>
  </si>
  <si>
    <t>Уголок 80х80х6 ГОСТ 8509-86/С345 ГОСТ 27772-88 Деловой остаток</t>
  </si>
  <si>
    <t>Уголок 80х80х6 ГОСТ 8509-86/С345/09Г2С, KCU и KCV при минус 60гр. ГОСТ 27772</t>
  </si>
  <si>
    <t>Уголок 80х80х6 ГОСТ 8509-86/С345-3 ГОСТ 27772-2015</t>
  </si>
  <si>
    <t>Уголок 80х80х6 ГОСТ 8509-86/С345-7 ГОСТ 27772-2015</t>
  </si>
  <si>
    <t>Уголок 80х80х6 ГОСТ 8509-86/С345-7 с KCU при минус 60гр. ГОСТ 27772-2015</t>
  </si>
  <si>
    <t>Уголок 80х80х6 ГОСТ 8509-86/Ст3  ГОСТ 380-2005</t>
  </si>
  <si>
    <t>Уголок 80х80х6 ГОСТ 8509-86/Ст3 ГОСТ 380-2005</t>
  </si>
  <si>
    <t>Уголок 80х80х6 ГОСТ 8509-86/Ст3пс3 ГОСТ 535-88</t>
  </si>
  <si>
    <t>Уголок 80х80х6 ГОСТ 8509-86/Ст3сп ГОСТ 380-2005 Немерной длины</t>
  </si>
  <si>
    <t>Уголок 80х80х6 ГОСТ 8509-86Немерной длины09Г2С ГОСТ 19281-89</t>
  </si>
  <si>
    <t>Уголок 80х80х7 ГОСТ 8509-86/09Г2С ГОСТ 19281-89</t>
  </si>
  <si>
    <t>Уголок 80х80х7 ГОСТ 8509-86/345-09Г2С-12 ГОСТ 19281-2014</t>
  </si>
  <si>
    <t>Уголок 80х80х7 ГОСТ 8509-86/С245 ГОСТ 27772-88</t>
  </si>
  <si>
    <t>Уголок 80х80х7 ГОСТ 8509-86/С345-3 ГОСТ 27772-88</t>
  </si>
  <si>
    <t>Уголок 80х80х7 ГОСТ 8509-86/Ст3сп ГОСТ 380-2005</t>
  </si>
  <si>
    <t>Уголок 80х80х8 ГОСТ 8509-86/С235 ГОСТ 27772-88</t>
  </si>
  <si>
    <t>Уголок 90х90х6 ГОСТ 8509-86/09Г2С (С345) ГОСТ 19281-89</t>
  </si>
  <si>
    <t>Уголок 90х90х6 ГОСТ 8509-86/09Г2С ГОСТ 19281-89 деловой остаток</t>
  </si>
  <si>
    <t>Уголок 90х90х6 ГОСТ 8509-86/09Г2С-12  ГОСТ 19281-2014</t>
  </si>
  <si>
    <t>Уголок 90х90х6 ГОСТ 8509-86/09Г2С-15 ГОСТ 19281-2014</t>
  </si>
  <si>
    <t>Уголок 90х90х6 ГОСТ 8509-86/345-09Г2С-12 ГОСТ 19281-2014</t>
  </si>
  <si>
    <t>Уголок 90х90х6 ГОСТ 8509-86/С245 ГОСТ 27772-88</t>
  </si>
  <si>
    <t>Уголок 90х90х6 ГОСТ 8509-86/С255 ГОСТ 27772-2015</t>
  </si>
  <si>
    <t>Уголок 90х90х6 ГОСТ 8509-86/С345-3 ГОСТ 27772-2015</t>
  </si>
  <si>
    <t>Уголок 90х90х6 ГОСТ 8509-86/С345-5 (В-09Г2С-15) ГОСТ 19281-2014</t>
  </si>
  <si>
    <t>Уголок 90х90х6 ГОСТ 8509-86/С345-5 ГК ГОСТ 27772-2015</t>
  </si>
  <si>
    <t>Уголок 90х90х6 ГОСТ 8509-86/С345-5 ГОСТ 27772-2015</t>
  </si>
  <si>
    <t>Уголок 90х90х6 ГОСТ 8509-86Деловой остаток/09Г2С ГОСТ 19281-89</t>
  </si>
  <si>
    <t>Уголок 90х90х6 ГОСТ 8509-86Немерной длины09Г2С ГОСТ 19281-89</t>
  </si>
  <si>
    <t>Уголок 90х90х7 ГОСТ 8509-86 Деловой остаток/09Г2С ГОСТ 19281-89</t>
  </si>
  <si>
    <t>Уголок 90х90х7 ГОСТ 8509-86 Деловой остаток/Ст3сп ГОСТ 380-2005</t>
  </si>
  <si>
    <t>Уголок 90х90х7 ГОСТ 8509-86/09Г2С (С345) ГОСТ 19281-89</t>
  </si>
  <si>
    <t>Уголок 90х90х7 ГОСТ 8509-86/09Г2С ГОСТ 19281-89 деловой остаток</t>
  </si>
  <si>
    <t>Уголок 90х90х7 ГОСТ 8509-86/09Г2С-09 ГОСТ 19281-2014</t>
  </si>
  <si>
    <t>Уголок 90х90х7 ГОСТ 8509-86/09Г2С-12  ГОСТ 27772-2014</t>
  </si>
  <si>
    <t>Уголок 90х90х7 ГОСТ 8509-86/09Г2С-15 ГОСТ 19281-2014</t>
  </si>
  <si>
    <t>Уголок 90х90х7 ГОСТ 8509-86/345-09Г2С-12 ГОСТ 19281-2014</t>
  </si>
  <si>
    <t>Уголок 90х90х7 ГОСТ 8509-86/С255 ГОСТ 27772-88</t>
  </si>
  <si>
    <t>Уголок 90х90х7 ГОСТ 8509-86/С345  ГОСТ 27772-88</t>
  </si>
  <si>
    <t>Уголок 90х90х7 ГОСТ 8509-86/С345  ГОСТ 27772-88 Деловой остаток</t>
  </si>
  <si>
    <t>Уголок 90х90х7 ГОСТ 8509-86/С345/09Г2С, KCU и KCV при минус 60гр. ГОСТ 27772</t>
  </si>
  <si>
    <t>Уголок 90х90х7 ГОСТ 8509-86/С345-3 ГОСТ 27772-2015</t>
  </si>
  <si>
    <t>Уголок 90х90х7 ГОСТ 8509-86/С345-5 ГК ГОСТ 27772-2015</t>
  </si>
  <si>
    <t>Уголок 90х90х7 ГОСТ 8509-86/С345-5 ГОСТ 27772-2015</t>
  </si>
  <si>
    <t>Уголок 90х90х7 ГОСТ 8509-86/С345-6 ГОСТ 27772-2015</t>
  </si>
  <si>
    <t>Уголок 90х90х7 ГОСТ 8509-86/С345-7 ГОСТ 27772-2015</t>
  </si>
  <si>
    <t>Уголок 90х90х7 ГОСТ 8509-86/С345-7 с KCU при минус 60гр. ГОСТ 27772-2015</t>
  </si>
  <si>
    <t>Уголок 90х90х7 ГОСТ 8509-86/Ст3  ГОСТ 380-2005</t>
  </si>
  <si>
    <t>Уголок 90х90х7 ГОСТ 8509-86/Ст3 ГОСТ 380-71</t>
  </si>
  <si>
    <t>Уголок 90х90х7 ГОСТ 8509-86/Ст3 ГОСТ 380-71 Деловой остаток</t>
  </si>
  <si>
    <t>Уголок 90х90х8 ГОСТ 8509-86/09Г2С ГОСТ 19281-89 брак</t>
  </si>
  <si>
    <t>Уголок 90х90х8 ГОСТ 8509-86/09Г2С-12 ГОСТ 19281-89</t>
  </si>
  <si>
    <t>Уголок 90х90х8 ГОСТ 8509-86/С245 ГОСТ 27772-88</t>
  </si>
  <si>
    <t>Уголок 90х90х8 ГОСТ 8509-86/С255 ГОСТ 27772-88</t>
  </si>
  <si>
    <t>Уголок 90х90х8 ГОСТ 8509-86/С345-3 ГОСТ 27772-88</t>
  </si>
  <si>
    <t>Уголок 90х90х9 ГОСТ 8509-86/09Г2С ГОСТ 19281-89</t>
  </si>
  <si>
    <t>Уголок 90х90х9 ГОСТ 8509-86/С245 ГОСТ 27772-88</t>
  </si>
  <si>
    <t>Уголок 90х90х9 ГОСТ 8509-86/Ст3сп ГОСТ 380-2005</t>
  </si>
  <si>
    <t>Швеллер  (брак) 18У</t>
  </si>
  <si>
    <t>Швеллер 10П ГОСТ 8240-89/09Г2С ГОСТ 19281-89 деловой остаток</t>
  </si>
  <si>
    <t>Швеллер 10П ГОСТ 8240-89/09Г2С(С345) ГОСТ 19281-89</t>
  </si>
  <si>
    <t>Швеллер 10П ГОСТ 8240-89/09Г2С-12 ГОСТ 19281-2014</t>
  </si>
  <si>
    <t>Швеллер 10П ГОСТ 8240-89/09Г2СД ГОСТ 19281-89</t>
  </si>
  <si>
    <t>Швеллер 10П ГОСТ 8240-89/345-09Г2С-12 ГОСТ 19281-2014</t>
  </si>
  <si>
    <t>Швеллер 10П ГОСТ 8240-89/С245 ГОСТ 27772-88</t>
  </si>
  <si>
    <t>Швеллер 10П ГОСТ 8240-89/С255 ГОСТ 27772-88</t>
  </si>
  <si>
    <t>Швеллер 10П ГОСТ 8240-89/С345-1 ГОСТ 27772-2015</t>
  </si>
  <si>
    <t>Швеллер 10П ГОСТ 8240-89/С345-1 ГОСТ 27772-88</t>
  </si>
  <si>
    <t>Швеллер 10П ГОСТ 8240-89/С345-3 ГОСТ 27772-2015</t>
  </si>
  <si>
    <t>Швеллер 10П ГОСТ 8240-89/С345-6 ГОСТ 27772-2015</t>
  </si>
  <si>
    <t>Швеллер 10У ГОСТ 8240-89/09Г2С ГОСТ 19281-89 деловой остаток</t>
  </si>
  <si>
    <t>Швеллер 10У ГОСТ 8240-89/С245 ГОСТ 27772-88</t>
  </si>
  <si>
    <t>Швеллер 10У ГОСТ 8240-89/С255 ГОСТ 27772-88</t>
  </si>
  <si>
    <t>Швеллер 10У ГОСТ 8240-89/С345  ГОСТ 27772-88</t>
  </si>
  <si>
    <t>Швеллер 10У ГОСТ 8240-89/С345-1 ГОСТ 27772-88</t>
  </si>
  <si>
    <t>Швеллер 10У ГОСТ 8240-89/Ст3сп ГОСТ 380-2005</t>
  </si>
  <si>
    <t>Швеллер 12П ГОСТ 8240-89/09Г2С ГОСТ 19281-89 деловой остаток</t>
  </si>
  <si>
    <t>Швеллер 12П ГОСТ 8240-89/09Г2С-12 ГОСТ 19281-2014</t>
  </si>
  <si>
    <t>Швеллер 12П ГОСТ 8240-89/09Г2С-12 ГОСТ 19281-89</t>
  </si>
  <si>
    <t>Швеллер 12П ГОСТ 8240-89/С245 ГОСТ 27772-88</t>
  </si>
  <si>
    <t>Швеллер 12П ГОСТ 8240-89/С255 ГОСТ 27772-88</t>
  </si>
  <si>
    <t>Швеллер 12П ГОСТ 8240-89/С345 ГОСТ 27772-88</t>
  </si>
  <si>
    <t>Швеллер 12П ГОСТ 8240-89/С345-1 ГОСТ 27772-2015</t>
  </si>
  <si>
    <t>Швеллер 12П ГОСТ 8240-89/С345-3 ГОСТ 27772-2015</t>
  </si>
  <si>
    <t>Швеллер 12П ГОСТ 8240-89/С345-5 ГК ГОСТ 27772-2015</t>
  </si>
  <si>
    <t>Швеллер 12П ГОСТ 8240-89/С345-5 ГОСТ 27772-2015</t>
  </si>
  <si>
    <t>Швеллер 12П ГОСТ 8240-89/С345-6 ГОСТ 27772-2015</t>
  </si>
  <si>
    <t>Швеллер 12П-В ГОСТ 8240-89/С345-3 ГОСТ 27772-88</t>
  </si>
  <si>
    <t>Швеллер 12У ГОСТ 8240-89/09Г2С (345) ГОСТ 19281-89</t>
  </si>
  <si>
    <t>Швеллер 12У ГОСТ 8240-89/09Г2С-12 ГОСТ 19281-2014</t>
  </si>
  <si>
    <t>Швеллер 12У ГОСТ 8240-89/09Г2С-15 ГОСТ 19281-89</t>
  </si>
  <si>
    <t>Швеллер 12У ГОСТ 8240-89/Деловой остаток 09Г2С ГОСТ 19281-89</t>
  </si>
  <si>
    <t>Швеллер 12У ГОСТ 8240-89/С255 ГОСТ 27772-88</t>
  </si>
  <si>
    <t>Швеллер 12У ГОСТ 8240-89/С345-1 ГОСТ 27772-88</t>
  </si>
  <si>
    <t>Швеллер 12У ГОСТ 8240-89/С345-3 ГОСТ 27772-88</t>
  </si>
  <si>
    <t>Швеллер 12У ГОСТ 8240-89/С345-6 ГОСТ 27772-2015</t>
  </si>
  <si>
    <t>Швеллер 12У ГОСТ 8240-89/Ст3сп ГОСТ 380-2005 Деловой остаток</t>
  </si>
  <si>
    <t>Швеллер 14П ГОСТ 8240-89/09Г2С (345) ГОСТ 19281-89</t>
  </si>
  <si>
    <t>Швеллер 14П ГОСТ 8240-89/С245 ГОСТ 27772-88</t>
  </si>
  <si>
    <t>Швеллер 14П ГОСТ 8240-89/С255 ГОСТ 27772-2015</t>
  </si>
  <si>
    <t>Швеллер 14П ГОСТ 8240-89/С345 ГОСТ 27772-88</t>
  </si>
  <si>
    <t>Швеллер 14П ГОСТ 8240-89/С345 ГОСТ 27772-88 Деловой остаток</t>
  </si>
  <si>
    <t>Швеллер 14П ГОСТ 8240-89/С345-1 ГОСТ 27772-88</t>
  </si>
  <si>
    <t>Швеллер 14П ГОСТ 8240-89/С345-3 ГОСТ 27772-2015</t>
  </si>
  <si>
    <t>Швеллер 14П ГОСТ 8240-89/С345-5 ГОСТ 27772-2015</t>
  </si>
  <si>
    <t>Швеллер 14П-В ГОСТ 8240-89/С345-3 ГОСТ 27772-88</t>
  </si>
  <si>
    <t>Швеллер 14У ГОСТ 8240-89/09Г2С-15 ГОСТ 19281-89</t>
  </si>
  <si>
    <t>Швеллер 14У ГОСТ 8240-89/С345-1 ГОСТ 27772-88</t>
  </si>
  <si>
    <t>Швеллер 14У ГОСТ 8240-89/С345-3 ГОСТ 27772-2015</t>
  </si>
  <si>
    <t>Швеллер 14У ГОСТ 8240-89/Ст3сп ГОСТ 380-2005</t>
  </si>
  <si>
    <t>Швеллер 16П ГОСТ 8240-89/С245 ГОСТ 27772-88</t>
  </si>
  <si>
    <t>Швеллер 16П ГОСТ 8240-89/С255 ГОСТ 27772-2015</t>
  </si>
  <si>
    <t>Швеллер 16П ГОСТ 8240-89/С345-1 ГОСТ 27772-88</t>
  </si>
  <si>
    <t>Швеллер 16П ГОСТ 8240-89/С345-3 ГОСТ 27772-2015</t>
  </si>
  <si>
    <t>Швеллер 16П ГОСТ 8240-89/С345-5 ГОСТ 27772-2015</t>
  </si>
  <si>
    <t>Швеллер 16П деловой  остаток ГОСТ 8240-89/09Г2С ГОСТ 19281-89</t>
  </si>
  <si>
    <t>Швеллер 16У ГОСТ 8240-89 Деловой остаток/09Г2С ГОСТ 19281-89</t>
  </si>
  <si>
    <t>Швеллер 16У ГОСТ 8240-89/С345-1 ГОСТ 27772-88</t>
  </si>
  <si>
    <t>Швеллер 16У ГОСТ 8240-89/С345-3 ГОСТ 27772-2015</t>
  </si>
  <si>
    <t>Швеллер 16У ГОСТ 8240-89/С345-6 ГОСТ 27772-2015</t>
  </si>
  <si>
    <t>Швеллер 16У ГОСТ 8240-89/Ст3сп ГОСТ 380-2005 Деловой остаток</t>
  </si>
  <si>
    <t>Швеллер 180х100х6/ГОСТ 8278/09Г2С ГОСТ 19281-89</t>
  </si>
  <si>
    <t>Швеллер 180х50х4 ГОСТ 8278-83 /С345-3 ГОСТ 27772-88</t>
  </si>
  <si>
    <t>Швеллер 180х70х6 ГОСТ 8278-83 /С345-3 ГОСТ 27772-88</t>
  </si>
  <si>
    <t>Швеллер 18П ГОСТ 8240-89 Деловой остаток/09Г2С ГОСТ 19281-89</t>
  </si>
  <si>
    <t>Швеллер 18П ГОСТ 8240-89/09Г2С (С345) ГОСТ 19281-89</t>
  </si>
  <si>
    <t>Швеллер 18П ГОСТ 8240-89/09Г2С ГОСТ 19281-89</t>
  </si>
  <si>
    <t>Швеллер 18П ГОСТ 8240-89/09Г2С-12 ГОСТ 19281-2014</t>
  </si>
  <si>
    <t>Швеллер 18П ГОСТ 8240-89/09Г2С-12 ГОСТ 19281-89</t>
  </si>
  <si>
    <t>Швеллер 18П ГОСТ 8240-89/09Г2С-15 ГОСТ 19281-2014</t>
  </si>
  <si>
    <t>Швеллер 18П ГОСТ 8240-89/09Г2С-15 ГОСТ 19281-89</t>
  </si>
  <si>
    <t>Швеллер 18П ГОСТ 8240-89/345-09Г2С-12 ГОСТ 19281-2014</t>
  </si>
  <si>
    <t>Швеллер 18П ГОСТ 8240-89/С235 ГОСТ 27772-88</t>
  </si>
  <si>
    <t>Швеллер 18П ГОСТ 8240-89/С245  ГОСТ 27772-88</t>
  </si>
  <si>
    <t>Швеллер 18П ГОСТ 8240-89/С345  ГОСТ 27772-88</t>
  </si>
  <si>
    <t>Швеллер 18П ГОСТ 8240-89/С345-1 ГОСТ 27772-88</t>
  </si>
  <si>
    <t>Швеллер 18П ГОСТ 8240-89/С345-3 ГОСТ 27772-2015</t>
  </si>
  <si>
    <t>Швеллер 18П ГОСТ 8240-89/С345-3 ГОСТ 27772-88</t>
  </si>
  <si>
    <t>Швеллер 18П ГОСТ 8240-89/С345-4 ГОСТ 19281-89</t>
  </si>
  <si>
    <t>Швеллер 18П ГОСТ 8240-89/С345-5 (В-09Г2С-15) ГОСТ 19281-2014</t>
  </si>
  <si>
    <t>Швеллер 18П ГОСТ 8240-89/С345-5 ГК ГОСТ 27772-2015</t>
  </si>
  <si>
    <t>Швеллер 18П ГОСТ 8240-89/С345-5 ГОСТ 27772-2015</t>
  </si>
  <si>
    <t>Швеллер 18П ГОСТ 8240-89/Ст3сп ГОСТ 380-2005</t>
  </si>
  <si>
    <t>Швеллер 18У ГОСТ 8240-89/09Г2С ГОСТ 19281-89 неиерной длины</t>
  </si>
  <si>
    <t>Швеллер 18У ГОСТ 8240-89/09Г2С-12 ГОСТ 19281-2014</t>
  </si>
  <si>
    <t>Швеллер 18У ГОСТ 8240-89/09Г2С-12 ГОСТ 19281-89</t>
  </si>
  <si>
    <t>Швеллер 18У ГОСТ 8240-89/09Г2С-15 ГОСТ 19281-2014</t>
  </si>
  <si>
    <t>Швеллер 18У ГОСТ 8240-89/345-09Г2С-12 ГОСТ 19281-2014</t>
  </si>
  <si>
    <t>Швеллер 18У ГОСТ 8240-89/С245 ГОСТ 27772-88</t>
  </si>
  <si>
    <t>Швеллер 18У ГОСТ 8240-89/С345-1 ГОСТ 27772-88</t>
  </si>
  <si>
    <t>Швеллер 18У ГОСТ 8240-89/С345-3 ГОСТ 27772-2015</t>
  </si>
  <si>
    <t>Швеллер 18У ГОСТ 8240-89/Ст3сп ГОСТ 380-2005</t>
  </si>
  <si>
    <t>Швеллер 18У ГОСТ 8240-89/Ст3сп ГОСТ 380-2005 Деловой остаток</t>
  </si>
  <si>
    <t>Швеллер 200х100х6 ГОСТ 8278 /345-09Г2С-12 ГОСТ 19281-2014</t>
  </si>
  <si>
    <t>Швеллер 200х100х6 ГОСТ 8278 /С345-3 ГОСТ 27772-88</t>
  </si>
  <si>
    <t>Швеллер 200х100х6,0 3 сп/сп Феррум 12м х/к</t>
  </si>
  <si>
    <t>Швеллер 20П ГОСТ 8240-89/09Г2С ГОСТ 19281-89</t>
  </si>
  <si>
    <t>Швеллер 20П ГОСТ 8240-89/09Г2С ГОСТ 19281-89 деловой остаток</t>
  </si>
  <si>
    <t>Швеллер 20П ГОСТ 8240-89/09Г2С-12 ГОСТ 19281-2014</t>
  </si>
  <si>
    <t>Швеллер 20П ГОСТ 8240-89/09Г2С-15 ГОСТ 19281-2014</t>
  </si>
  <si>
    <t>Швеллер 20П ГОСТ 8240-89/09Г2С-15 ГОСТ 19281-89</t>
  </si>
  <si>
    <t>Швеллер 20П ГОСТ 8240-89/345-09Г2С-12 ГОСТ 19281-2014</t>
  </si>
  <si>
    <t>Швеллер 20П ГОСТ 8240-89/С255 ГОСТ 27772-2015</t>
  </si>
  <si>
    <t>Швеллер 20П ГОСТ 8240-89/С345-1 ГОСТ 27772-2015</t>
  </si>
  <si>
    <t>Швеллер 20П ГОСТ 8240-89/С345-3 ГОСТ 27772-2015</t>
  </si>
  <si>
    <t>Швеллер 20У ГОСТ 8240-89/09Г2С ГОСТ 19281-89 деловой остаток</t>
  </si>
  <si>
    <t>Швеллер 20У ГОСТ 8240-89/09Г2С ГОСТ 19281-89 Нем.длины</t>
  </si>
  <si>
    <t>Швеллер 20У ГОСТ 8240-89/09Г2С-12 ГОСТ 19281-2014</t>
  </si>
  <si>
    <t>Швеллер 20У ГОСТ 8240-89/345-09Г2С-12 ГОСТ 19281-2014</t>
  </si>
  <si>
    <t>Швеллер 20У ГОСТ 8240-89/С245 ГОСТ 27772-88</t>
  </si>
  <si>
    <t>Швеллер 20У ГОСТ 8240-89/С345-1 ГОСТ 27772-88</t>
  </si>
  <si>
    <t>Швеллер 20У ГОСТ 8240-97/С345-3 ГОСТ 27772-2015</t>
  </si>
  <si>
    <t>Швеллер 22П ГОСТ 8240-89/09Г2С-15 ГОСТ 19281-2014</t>
  </si>
  <si>
    <t>Швеллер 22П ГОСТ 8240-89/С345 ГОСТ 27772-88 Деловой остаток</t>
  </si>
  <si>
    <t>Швеллер 22П ГОСТ 8240-89/С345-4 ГОСТ 27772-88</t>
  </si>
  <si>
    <t>Швеллер 22П ГОСТ 8240-89/Ст3сп ГОСТ 380-2005</t>
  </si>
  <si>
    <t>Швеллер 22У ГОСТ 8240-89/09Г2С ГОСТ 19281-89 деловой остаток</t>
  </si>
  <si>
    <t>Швеллер 22У ГОСТ 8240-89/С245 ГОСТ 27772-88</t>
  </si>
  <si>
    <t>Швеллер 22У ГОСТ 8240-89/С345-3 ГОСТ 27772-88</t>
  </si>
  <si>
    <t>Швеллер 22У ГОСТ 8240-89/Ст3сп ГОСТ 380-2005</t>
  </si>
  <si>
    <t>Швеллер 24П ГОСТ 8240-89/09Г2С ГОСТ 19281-89</t>
  </si>
  <si>
    <t>Швеллер 24П ГОСТ 8240-89/09Г2С-12 ГОСТ 19281-89</t>
  </si>
  <si>
    <t>Швеллер 24П ГОСТ 8240-89/С345 ГОСТ 27772-88</t>
  </si>
  <si>
    <t>Швеллер 24П ГОСТ 8240-89/С345-3 ГОСТ 27772-2015</t>
  </si>
  <si>
    <t>Швеллер 24П ГОСТ 8240-89/С345-3 ГОСТ 27772-88</t>
  </si>
  <si>
    <t>Швеллер 24П ГОСТ 8240-89/Ст3сп ГОСТ 380-2005</t>
  </si>
  <si>
    <t>Швеллер 24У ГОСТ 8240-89 /09Г2С ГОСТ 19281-89 немерной длины</t>
  </si>
  <si>
    <t>Швеллер 24У ГОСТ 8240-89 /Ст3сп ГОСТ 380-2005 Немерной длины</t>
  </si>
  <si>
    <t>Швеллер 24У ГОСТ 8240-89 Нем. длины/09Г2С ГОСТ 19281-89</t>
  </si>
  <si>
    <t>Швеллер 24У ГОСТ 8240-89/С245 ГОСТ 27772-88</t>
  </si>
  <si>
    <t>Швеллер 24У ГОСТ 8240-89/С345 ГОСТ 27772-88 Деловой остаток</t>
  </si>
  <si>
    <t>Швеллер 24У ГОСТ 8240-89/С345-3 ГОСТ 27772-2015</t>
  </si>
  <si>
    <t>Швеллер 24У ГОСТ 8240-89/Ст3сп  ГОСТ 19281-89</t>
  </si>
  <si>
    <t>Швеллер 24У ГОСТ 8240-89/Ст3сп  ГОСТ 19281-89 Деловой остаток</t>
  </si>
  <si>
    <t>Швеллер 250х125х6,0 3 сп/пс Феррум 12м х/к</t>
  </si>
  <si>
    <t>Швеллер 27П ГОСТ 8240-89/С345-3 ГОСТ 27772-88</t>
  </si>
  <si>
    <t>Швеллер 27У ГОСТ 8240-89/09Г2С ГОСТ 19281-89 (Деловой остаток)</t>
  </si>
  <si>
    <t>Швеллер 27У ГОСТ 8240-89/С345-1 ГОСТ 27772-88</t>
  </si>
  <si>
    <t>Швеллер 30П ГОСТ 8240-89/09Г2С ГОСТ 19281-89</t>
  </si>
  <si>
    <t>Швеллер 30П ГОСТ 8240-89/09Г2С ГОСТ 19281-89 деловой остаток</t>
  </si>
  <si>
    <t>Швеллер 30П ГОСТ 8240-89/С345-3  ГОСТ 19281-89</t>
  </si>
  <si>
    <t>Швеллер 30П ГОСТ 8240-89/Ст3сп ГОСТ 380-2005</t>
  </si>
  <si>
    <t>Швеллер 30У  дел. ост.ГОСТ 8240-89/Ст3сп ГОСТ 380-2005</t>
  </si>
  <si>
    <t>Швеллер 30У ГОСТ 8240-89/09Г2С ГОСТ 19281-89</t>
  </si>
  <si>
    <t>Швеллер 30У ГОСТ 8240-89/09Г2С ГОСТ 19281-89 немерной длины</t>
  </si>
  <si>
    <t>Швеллер 30У ГОСТ 8240-89/09Г2С-15 ГОСТ 19281-89</t>
  </si>
  <si>
    <t>Швеллер 30У ГОСТ 8240-89/С345 ГОСТ 27772-88 Деловой остаток</t>
  </si>
  <si>
    <t>Швеллер 30У ГОСТ 8240-89/С345-4 ГОСТ 27772-88</t>
  </si>
  <si>
    <t>Швеллер 30У ГОСТ 8240-89/Ст3сп ГОСТ 380-2005</t>
  </si>
  <si>
    <t>Швеллер 30У ГОСТ 8240-89/Ст3сп ГОСТ 380-2005 Деловой остаток</t>
  </si>
  <si>
    <t>Швеллер 30У ГОСТ 8240-89/Ст3сп ГОСТ 380-2005 Немерной длины</t>
  </si>
  <si>
    <t>Швеллер 40У ГОСТ 8240-89/09Г2С ГОСТ 19281-89</t>
  </si>
  <si>
    <t>Швеллер 40У ГОСТ 8240-89/Ст3сп ГОСТ 380-2005</t>
  </si>
  <si>
    <t>Швеллер 5П ГОСТ 8240-89/09Г2С ГОСТ 19281-89</t>
  </si>
  <si>
    <t>Швеллер 5У ГОСТ 8240-89/09Г2С ГОСТ 19281-89</t>
  </si>
  <si>
    <t>Швеллер 5У ГОСТ 8240-89/Ст3сп ГОСТ 380-2005</t>
  </si>
  <si>
    <t>Швеллер 6,5П ГОСТ 8240-89/09Г2С ГОСТ 19281-89</t>
  </si>
  <si>
    <t>Швеллер 6,5П ГОСТ 8240-89/09Г2С ГОСТ 19281-89 (Деловой остаток)</t>
  </si>
  <si>
    <t>Швеллер 6,5П ГОСТ 8240-89/09Г2С-12 ГОСТ 19281-89</t>
  </si>
  <si>
    <t>Швеллер 6,5П ГОСТ 8240-89/С345-3 ГОСТ 19281-89</t>
  </si>
  <si>
    <t>Швеллер 6,5П ГОСТ 8240-89/С345-3 ГОСТ 27772-2015</t>
  </si>
  <si>
    <t>Швеллер 6,5П ГОСТ 8240-89/Ст3сп ГОСТ 380-2005 (Деловой остаток)</t>
  </si>
  <si>
    <t>Швеллер 6,5У ГОСТ 8240-89/09Г2С ГОСТ 19281-89</t>
  </si>
  <si>
    <t>Швеллер 6,5У ГОСТ 8240-89/Ст3сп ГОСТ 380-2005</t>
  </si>
  <si>
    <t>Швеллер 6У ГОСТ 8240-89 Нем. длины/09Г2С ГОСТ 19281-89</t>
  </si>
  <si>
    <t>Швеллер 8П ГОСТ 8240-89/09Г2С ГОСТ 19281-89 Деловой остаток</t>
  </si>
  <si>
    <t>Швеллер 8П ГОСТ 8240-89/09Г2С-12 ГОСТ 19281-89</t>
  </si>
  <si>
    <t>Швеллер 8П ГОСТ 8240-89/С245 ГОСТ 27772-88</t>
  </si>
  <si>
    <t>Швеллер 8П ГОСТ 8240-89/С255 ГОСТ 27772-88</t>
  </si>
  <si>
    <t>Швеллер 8П ГОСТ 8240-89/С345-3 ГОСТ 27772-2015</t>
  </si>
  <si>
    <t>Швеллер 8П ГОСТ 8240-89/С345-4 ГОСТ 27772-88</t>
  </si>
  <si>
    <t>Швеллер 8У ГОСТ 8240-89/С255ГОСТ 27772-88</t>
  </si>
  <si>
    <t>Швеллер 8У ГОСТ 8240-89/С345 ГОСТ 27772-88 Деловой остаток</t>
  </si>
  <si>
    <t>Швеллер 8У ГОСТ 8240-89/С345-1 ГОСТ 27772-88</t>
  </si>
  <si>
    <t>Швеллер гн. 140х60х4 ГОСТ 8278-83 /С255 ГОСТ 27772-88</t>
  </si>
  <si>
    <t>Швеллер гн. 140х60х5 ГОСТ 8278-83 /С345-3 ГОСТ 27772-88</t>
  </si>
  <si>
    <t>Швеллер гн. 160х50х4 ГОСТ 8278-83 /С255 ГОСТ 27772-88</t>
  </si>
  <si>
    <t>Швеллер гн. 50х40х12х2,5 ГОСТ 8281-80-83/С345-3 ГОСТ 27772-88</t>
  </si>
  <si>
    <t>Швеллер гн. 80х40х4 ГОСТ 8278-83 /С345-3 ГОСТ 27772-88</t>
  </si>
  <si>
    <t>Шестигранник  22 Сталь 45 ГОСТ 1050-88</t>
  </si>
  <si>
    <t>Шестигранник  85 ГОСТ2879-88 09Г2С-12 ГОСТ 19281-89</t>
  </si>
  <si>
    <t>Шестигранник  85 ГОСТ2879-88/С345-3 ГОСТ 27772-88</t>
  </si>
  <si>
    <t>Шестигранник 19 Сталь 45 ГОСТ 1050-88</t>
  </si>
  <si>
    <t>Шестигранник 19 Сталь 45 ГОСТ 1050-88 (Деловой остаток)</t>
  </si>
  <si>
    <t>Шестигранник 22 Сталь 45 ГОСТ 1050-88 (Деловой остаток)</t>
  </si>
  <si>
    <t>Шестигранник 75 Сталь 45 ГОСТ 1050-88</t>
  </si>
  <si>
    <t>Хомут Х0475 d32-36</t>
  </si>
  <si>
    <t>Метизы</t>
  </si>
  <si>
    <t>Анкер высоких нагруз. М20/30</t>
  </si>
  <si>
    <t>Анкер М10х112</t>
  </si>
  <si>
    <t>Анкерная шпилька</t>
  </si>
  <si>
    <t>Анкерный болт 10х95</t>
  </si>
  <si>
    <t>Анкерный болт 12х130</t>
  </si>
  <si>
    <t>Анкерный болт 12х200</t>
  </si>
  <si>
    <t>Анкерный болт 14х120</t>
  </si>
  <si>
    <t>Анкерный болт 16х147мм</t>
  </si>
  <si>
    <t>Анкерный болт 20х200</t>
  </si>
  <si>
    <t>Анкерный болт 8х40мм</t>
  </si>
  <si>
    <t>Анкерный болт с гайкой 8х85</t>
  </si>
  <si>
    <t>Анкер-шпил.М20х200/60</t>
  </si>
  <si>
    <t>Болт 10</t>
  </si>
  <si>
    <t>Болт 16х6</t>
  </si>
  <si>
    <t>Болт 2.1.М20х500  09Г2С-6 ГОСТ 24379.1-2012</t>
  </si>
  <si>
    <t>Болты</t>
  </si>
  <si>
    <t>Болт 2.1.М24х600  09Г2С-6 ГОСТ 24379.1-2012</t>
  </si>
  <si>
    <t>Болт 2.1.М30х300 09Г2С-6 ГОСТ 24379.1-2012</t>
  </si>
  <si>
    <t>Болт 2.1.М30х450  09Г2С-12 ГОСТ 24379.1-2012</t>
  </si>
  <si>
    <t>Болт 2.1.М30х500  09Г2С-6 ГОСТ 24379.1-2012</t>
  </si>
  <si>
    <t>Болт 5.М42х270 09Г2С-6  ГОСТ 24379.1-2012</t>
  </si>
  <si>
    <t>Болт 5.М48х400 09Г2С-6  ГОСТ 24379.1-2012</t>
  </si>
  <si>
    <t>Болт 5.М48х600 09Г2С-12 ГОСТ 24379.1-2012</t>
  </si>
  <si>
    <t>Болт 5М42х500 09Г2С ГОСТ 24379.1-2012</t>
  </si>
  <si>
    <t>Болт 5М42х500 09Г2С-12 ГОСТ 24379.1-2012</t>
  </si>
  <si>
    <t>Болт 6х10 оц.</t>
  </si>
  <si>
    <t>Болт анкерный ф10</t>
  </si>
  <si>
    <t>Болт Б250 3.407.1-164.20.12 (чертеж)</t>
  </si>
  <si>
    <t>Болт Б251 3.407.1-164.20.12 (чертеж)</t>
  </si>
  <si>
    <t>Болт Б252 3.407.1-164.20.12 (чертеж)</t>
  </si>
  <si>
    <t>Болт М10х100 8.8 ГОСТ 7798-70</t>
  </si>
  <si>
    <t>Болт М10х120 5.8 ГОСТ 7798-70</t>
  </si>
  <si>
    <t>Болт М10х140 5.8 ГОСТ 7798-70</t>
  </si>
  <si>
    <t>Болт М10х140 8.8 ГОСТ 7805-70</t>
  </si>
  <si>
    <t>Болт М10х20</t>
  </si>
  <si>
    <t>Болт М10х20  8.8 ГОСТ 7798-70</t>
  </si>
  <si>
    <t>Болт М10х20 5.8 ГОСТ 7798-70</t>
  </si>
  <si>
    <t>Болт М10х20 8.8 ГОСТ 7796-70 (комплект)</t>
  </si>
  <si>
    <t>Болт М10х25 8.8 ГОСТ 7798-70</t>
  </si>
  <si>
    <t>Болт М10х30  8.8 ГОСТ 7798-70</t>
  </si>
  <si>
    <t>Болт М10х30 5.8 ГОСТ 7798-70</t>
  </si>
  <si>
    <t>Болт М10х30 5.8 ГОСТ 7805-70</t>
  </si>
  <si>
    <t>Болт М10х30 5.8 ГЦ ГОСТ 7798-70</t>
  </si>
  <si>
    <t>Болт М10х30 5.8 ОСТ 26-2037-96</t>
  </si>
  <si>
    <t>Болт М10х30 8.8 ГОСТ 7796-70 (комплект 1)</t>
  </si>
  <si>
    <t>Болт М10х30 8.8 ГОСТ 7796-70 (комплект)</t>
  </si>
  <si>
    <t>Болт М10х30 8.8 ГОСТ 7798-70</t>
  </si>
  <si>
    <t>Болт М10х35 10,9 ГОСТ 7798-70</t>
  </si>
  <si>
    <t>Болт М10х35 10,9 ГОСТ 7798-70 полная резьба</t>
  </si>
  <si>
    <t>Болт М10х35 5.8 ГОСТ 7798-70</t>
  </si>
  <si>
    <t>Болт М10х35 8.8 ГОСТ 7796-70 (комплект 1)</t>
  </si>
  <si>
    <t>Болт М10х35 8.8 ГОСТ 7796-70 (комплект)</t>
  </si>
  <si>
    <t>Болт М10х35 8.8 ГОСТ 7798-70</t>
  </si>
  <si>
    <t>Болт М10х40  8.8 ГОСТ 7798-70</t>
  </si>
  <si>
    <t>Болт М10х40 5.8 ГОСТ 7798-70</t>
  </si>
  <si>
    <t>Болт М10х40 5.8 ГОСТ 7805-70</t>
  </si>
  <si>
    <t>Болт М10х40 8.8 ГОСТ 7796-70 (комплект 1)</t>
  </si>
  <si>
    <t>Болт М10х40 8.8 ГОСТ 7796-70 (комплект)</t>
  </si>
  <si>
    <t>Болт М10х45 5.8 ГОСТ 7798-70</t>
  </si>
  <si>
    <t>Болт М10х45 8.8 ГОСТ 7798-70</t>
  </si>
  <si>
    <t>Болт М10х50 5.8 ГОСТ 7798-70</t>
  </si>
  <si>
    <t>Болт М10х50 8.8 ГОСТ 7798-70</t>
  </si>
  <si>
    <t>Болт М10х55  8.8 ГОСТ 7798-70</t>
  </si>
  <si>
    <t>Болт М10х55 5.8 ГОСТ 7798-70</t>
  </si>
  <si>
    <t>Болт М10х55 5.8 ГОСТ 7798-70 (комплект)</t>
  </si>
  <si>
    <t>Болт М10х55 5.8 ГОСТ 7805-70</t>
  </si>
  <si>
    <t>Болт М10х55 ГЦ 5.8 ГОСТ 7805-70</t>
  </si>
  <si>
    <t>Болт М10х55 ГЦ 5.8 Р ИСО 4014-2013</t>
  </si>
  <si>
    <t>Болт М10х55 Р ИСО 4014-2013</t>
  </si>
  <si>
    <t>Болт М10х60 8.8 ГОСТ 7796-70 (комплект 1)</t>
  </si>
  <si>
    <t>Болт М10х60 8.8 ГОСТ 7796-70 (комплект)</t>
  </si>
  <si>
    <t>Болт М10х65 5.8 ГОСТ 7805-70</t>
  </si>
  <si>
    <t>Болт М10х70 5.8 ГОСТ 7805-70</t>
  </si>
  <si>
    <t>Болт М10х75 10,9 ГОСТ 7798-70</t>
  </si>
  <si>
    <t>Болт М10х80  8.8 ГОСТ 7798-70</t>
  </si>
  <si>
    <t>Болт М10х80 10,9 ГОСТ 7798-70</t>
  </si>
  <si>
    <t>Болт М10х80 5.8 ГОСТ 7798-70</t>
  </si>
  <si>
    <t>Болт М10х80 8.8 ГОСТ 7796-70 (комплект)</t>
  </si>
  <si>
    <t>Болт М12х110 5.8 ГОСТ 7798-70</t>
  </si>
  <si>
    <t>Болт М12х110 8.8 ГОСТ 7798-70</t>
  </si>
  <si>
    <t>Болт М12х110 ТД3 5.8 ГОСТ 7798-70</t>
  </si>
  <si>
    <t>Болт М12х110 ТД5 5.8 ГОСТ 7798-70</t>
  </si>
  <si>
    <t>Болт М12х120 5.8 ГОСТ 7798-70</t>
  </si>
  <si>
    <t>Болт М12х120 8.8 ГОСТ 7798-70</t>
  </si>
  <si>
    <t>Болт М12х120 ТД3 5.8 ГОСТ 7798-70</t>
  </si>
  <si>
    <t>Болт М12х120 ТД5 5.8 ГОСТ 7798-70</t>
  </si>
  <si>
    <t>Болт М12х130 5.8 ГОСТ 7798-70</t>
  </si>
  <si>
    <t>Болт М12х140 5.8 ГОСТ 7798-70</t>
  </si>
  <si>
    <t>Болт М12х150  5.8 ГОСТ 7798-70</t>
  </si>
  <si>
    <t>Болт М12х160 5.8 ГОСТ 7798-70</t>
  </si>
  <si>
    <t>Болт М12х160 ТД5 5.8 ГОСТ 7798-70</t>
  </si>
  <si>
    <t>Болт М12х180 ТД3 5.8 ГОСТ 7798-70</t>
  </si>
  <si>
    <t>Болт М12х180 ТД5 5.8 ГОСТ 7798-70</t>
  </si>
  <si>
    <t>Болт М12х25</t>
  </si>
  <si>
    <t>Болт М12х25  5.8 ГОСТ 7798-70</t>
  </si>
  <si>
    <t>Болт М12х25  5.8 ГОСТ 7805-70</t>
  </si>
  <si>
    <t>Болт М12х25  8.8 ГОСТ 7798-70</t>
  </si>
  <si>
    <t>Болт М12х25 8.8 ГОСТ 7798-70 полная резьба</t>
  </si>
  <si>
    <t>Болт М12х30  5.8 ГОСТ 7798-70</t>
  </si>
  <si>
    <t>Болт М12х30  ТД2 5.8 ГОСТ 7798-70</t>
  </si>
  <si>
    <t>Болт М12х30 5.8 ГОСТ 7798-70 полная резьба</t>
  </si>
  <si>
    <t>Болт М12х30 8.8 ГОСТ 7796-70 (комплект 1)</t>
  </si>
  <si>
    <t>Болт М12х30 8.8 ГОСТ 7796-70 (комплект)</t>
  </si>
  <si>
    <t>Болт М12х30 8.8 ГОСТ 7798-70</t>
  </si>
  <si>
    <t>Болт М12х35  8.8 ГОСТ 7798-70</t>
  </si>
  <si>
    <t>Болт М12х35  ТД5 8.8 ГОСТ 7798-70</t>
  </si>
  <si>
    <t>Болт М12х35 5.6 ГОСТ 7798-70</t>
  </si>
  <si>
    <t>Болт М12х35 5.8 ГОСТ 7798-70</t>
  </si>
  <si>
    <t>Болт М12х35 5.8 ГОСТ 7798-70 полная резьба</t>
  </si>
  <si>
    <t>Болт М12х35 5.8 ГОСТ 7805-70</t>
  </si>
  <si>
    <t>Болт М12х35 5.8 ГЦ ГОСТ 7798-70</t>
  </si>
  <si>
    <t>Болт М12х35 8.8 ГОСТ 7798-70 полная резьба</t>
  </si>
  <si>
    <t>Болт М12х35 8.8 ГЦ ГОСТ 7798-70</t>
  </si>
  <si>
    <t>Болт М12х35 ГОСТ 7805-70</t>
  </si>
  <si>
    <t>Болт М12х35 ТД3 8.8 ГОСТ 7798-70</t>
  </si>
  <si>
    <t>Болт М12х35 ТД4 8.8 ГОСТ 7798-70</t>
  </si>
  <si>
    <t>Болт М12х35 ТД4 8.8 ГОСТ Р ИСО 4014-2013</t>
  </si>
  <si>
    <t>Болт М12х40 5.8 ГОСТ 7798-70</t>
  </si>
  <si>
    <t>Болт М12х40 5.8 ГЦ ГОСТ 7798-70</t>
  </si>
  <si>
    <t>Болт М12х40 5.8 ТД 9  Р ИСО 4014-2013</t>
  </si>
  <si>
    <t>Болт М12х40 8.8 ГОСТ 7796-70 (комплект 1)</t>
  </si>
  <si>
    <t>Болт М12х40 8.8 ГОСТ 7796-70 (комплект)</t>
  </si>
  <si>
    <t>Болт М12х40 8.8 ГОСТ 7798-70</t>
  </si>
  <si>
    <t>Болт М12х40 8.8 ГОСТ Р ИСО 4014-2013</t>
  </si>
  <si>
    <t>Болт М12х40 8.8 ТД4 ГОСТ Р ИСО 4014-2013</t>
  </si>
  <si>
    <t>Болт М12х40 ГОСТ 7798-70</t>
  </si>
  <si>
    <t>Болт М12х40 ГЦ 5.8 ГОСТ 7798-70</t>
  </si>
  <si>
    <t>Болт М12х40 ГЦ 5.8 Р ИСО 4014-2013</t>
  </si>
  <si>
    <t>Болт М12х40 ГЦ 8.8 ГОСТ 7798-70</t>
  </si>
  <si>
    <t>Болт М12х40 ГЦ 8.8 Р ИСО 4014-2013</t>
  </si>
  <si>
    <t>Болт М12х40 Р ИСО 4014-2013</t>
  </si>
  <si>
    <t>Болт М12х40 ТД 8.8 ГОСТ 7798-70</t>
  </si>
  <si>
    <t>Болт М12х40 ТД1 8.8 ГОСТ 7798-70</t>
  </si>
  <si>
    <t>Болт М12х40 ТД3 8.8 ГОСТ 7798-70</t>
  </si>
  <si>
    <t>Болт М12х40 ТД4 8.8 ГОСТ 7798-70</t>
  </si>
  <si>
    <t>Болт М12х40 ТД5 8.8 ГОСТ 7798-70</t>
  </si>
  <si>
    <t>Болт М12х45 10,9 ГОСТ 7798-70</t>
  </si>
  <si>
    <t>Болт М12х45 5.8 ГОСТ 7798-70</t>
  </si>
  <si>
    <t>Болт М12х45 5.8 ГОСТ Р ИСО 4014-2013</t>
  </si>
  <si>
    <t>Болт М12х45 5.8 ТД 9  Р ИСО 4014-2013</t>
  </si>
  <si>
    <t>Болт М12х45 8.8 ГОСТ 7798-70</t>
  </si>
  <si>
    <t>Болт М12х45 8.8 ГОСТ 7798-70 полная резьба</t>
  </si>
  <si>
    <t>Болт М12х45 8.8 ГОСТ 7805-70</t>
  </si>
  <si>
    <t>Болт М12х45 8.8 ГОСТ Р ИСО 4014-2013</t>
  </si>
  <si>
    <t>Болт М12х45 8.8 ГЦ ГОСТ 7798-70</t>
  </si>
  <si>
    <t>Болт М12х45 8.8 ТД ГОСТ 7798-70</t>
  </si>
  <si>
    <t>Болт М12х45 ГЦ 10.9 ГОСТ 7798-70</t>
  </si>
  <si>
    <t>Болт М12х45 ГЦ 5.8 ГОСТ 7798-70</t>
  </si>
  <si>
    <t>Болт М12х45 ГЦ 5.8 Р ИСО 4014-2013</t>
  </si>
  <si>
    <t>Болт М12х45 ГЦ 8.8 Р ИСО 4014-2013</t>
  </si>
  <si>
    <t>Болт М12х45 Р ИСО 4014-2013</t>
  </si>
  <si>
    <t>Болт М12х45 ТД 8.8 ГОСТ Р ИСО 4014-2013</t>
  </si>
  <si>
    <t>Болт М12х45 ТД3 8.8 ГОСТ 7798-70</t>
  </si>
  <si>
    <t>Болт М12х45 ТД4 8.8 ГОСТ Р ИСО 4014-2013</t>
  </si>
  <si>
    <t>Болт М12х45 ТД5 5.8 ГОСТ 7798-70</t>
  </si>
  <si>
    <t>Болт М12х45 ТД5 8.8 ГОСТ 7798-70</t>
  </si>
  <si>
    <t>Болт М12х50  8.8 ГОСТ 7798-70</t>
  </si>
  <si>
    <t>Болт М12х50  8.8 ГОСТ 7798-70 полная резьба</t>
  </si>
  <si>
    <t>Болт М12х50 10,9 ГОСТ 7798-70</t>
  </si>
  <si>
    <t>Болт М12х50 5.8 ГОСТ 7798-70</t>
  </si>
  <si>
    <t>Болт М12х50 5.8 ТД 9  Р ИСО 4014-2013</t>
  </si>
  <si>
    <t>Болт М12х50 8.8 ГОСТ 7796-70 (комплект)</t>
  </si>
  <si>
    <t>Болт М12х50 8.8 ГОСТ Р ИСО 4014-2013</t>
  </si>
  <si>
    <t>Болт М12х50 ГЦ 5.8 ГОСТ 7798-70</t>
  </si>
  <si>
    <t>Болт М12х55 5.8 ГОСТ 7798-70</t>
  </si>
  <si>
    <t>Болт М12х55 5.8 ГОСТ Р ИСО 4014-2013</t>
  </si>
  <si>
    <t>Болт М12х55 8.8 ГОСТ 7798-70</t>
  </si>
  <si>
    <t>Болт М12х55 8.8 ГОСТ Р ИСО 4014-2013</t>
  </si>
  <si>
    <t>Болт М12х60 5.8 ГОСТ 7798-70</t>
  </si>
  <si>
    <t>Болт М12х60 8.8 ГОСТ 7796-70 (комплект 1)</t>
  </si>
  <si>
    <t>Болт М12х60 8.8 ГОСТ 7796-70 (комплект)</t>
  </si>
  <si>
    <t>Болт М12х60 8.8 ГОСТ 7798-70</t>
  </si>
  <si>
    <t>Болт М12х65  8.8 ГОСТ 7798-70</t>
  </si>
  <si>
    <t>Болт М12х65  8.8 ТД ГОСТ 7798-70</t>
  </si>
  <si>
    <t>Болт М12х65 5.8 ГОСТ 7798-70</t>
  </si>
  <si>
    <t>Болт М12х70  5.8 ГОСТ 7798-70</t>
  </si>
  <si>
    <t>Болт М12х70 8.8 ГОСТ 7798-70</t>
  </si>
  <si>
    <t>Болт М12х75  5.8 ГОСТ 7798-70</t>
  </si>
  <si>
    <t>Болт М12х75 5,8 ТД 9  Р ИСО 4014-2013</t>
  </si>
  <si>
    <t>Болт М12х75 5.8 ГОСТ 7805-70</t>
  </si>
  <si>
    <t>Болт М12х75 5.8 ГОСТ Р ИСО 4014-2013</t>
  </si>
  <si>
    <t>Болт М12х80 5.8 ГОСТ 7798-70</t>
  </si>
  <si>
    <t>Болт М12х80 8.8 ГОСТ 7798-70</t>
  </si>
  <si>
    <t>Болт М12х80 8.8 ТД ГОСТ 7798-70</t>
  </si>
  <si>
    <t>Болт М12х80 ГЦ 8.8 ГОСТ 7798-70</t>
  </si>
  <si>
    <t>Болт М12х80 ГЦ 8.8 ГОСТ Р ИСО 4014-2013</t>
  </si>
  <si>
    <t>Болт М12х80 ТД1 8.8 ГОСТ 7798-70</t>
  </si>
  <si>
    <t>Болт М12х80 ТД3 8.8 ГОСТ 7798-70</t>
  </si>
  <si>
    <t>Болт М12х80 ТД4 8.8 ГОСТ 7798-70</t>
  </si>
  <si>
    <t>Болт М12х80 ТД4 8.8 ГОСТ Р ИСО 4014-2013</t>
  </si>
  <si>
    <t>Болт М12х80 ТД5 8.8 ГОСТ 7798-70</t>
  </si>
  <si>
    <t>Болт М12х85 5.8 ГОСТ 7798-70</t>
  </si>
  <si>
    <t>Болт М12х85 8.8 ГОСТ 7798-70</t>
  </si>
  <si>
    <t>Болт М12х85 ТД5 8.8 ГОСТ 7798-70</t>
  </si>
  <si>
    <t>Болт М12х90 5.8 ГОСТ 7798-70</t>
  </si>
  <si>
    <t>Болт М12х90 8.8 ГОСТ 7798-70</t>
  </si>
  <si>
    <t>Болт М14х32 8.8 ГОСТ 7798-70</t>
  </si>
  <si>
    <t>Болт М14х35 8.8 ГОСТ 7798-70</t>
  </si>
  <si>
    <t>Болт М14х35 ТД3 8.8 ГОСТ 7798-70</t>
  </si>
  <si>
    <t>Болт М14х40 10,9 ГОСТ 7798-70</t>
  </si>
  <si>
    <t>Болт М14х40 5.8 ГОСТ 7798-70</t>
  </si>
  <si>
    <t>Болт М14х40 8.8 ГОСТ 7798-70</t>
  </si>
  <si>
    <t>Болт М14х40 ТД3 8.8 ГОСТ 7798-70</t>
  </si>
  <si>
    <t>Болт М14х45  8.8 ГОСТ 7798-70</t>
  </si>
  <si>
    <t>Болт М14х45  8.8 ГОСТ 7798-70 без покрытия</t>
  </si>
  <si>
    <t>Болт М14х45 10,9 ГОСТ 7798-70</t>
  </si>
  <si>
    <t>Болт М14х45 5,6 Р ИСО 4014-2013</t>
  </si>
  <si>
    <t>Болт М14х45 5,8 ГОСТ 7798-70</t>
  </si>
  <si>
    <t>Болт М14х45 5,8 Р ИСО 4014-2013</t>
  </si>
  <si>
    <t>Болт М14х45 5.8 ГОСТ 7798-70 без покрытия</t>
  </si>
  <si>
    <t>Болт М14х45 5.8 ГОСТ 7798-70 полная резьба</t>
  </si>
  <si>
    <t>Болт М14х45 5.8 ТД3 ГОСТ 7798-70</t>
  </si>
  <si>
    <t>Болт М14х45 8.8 ГОСТ 7798-70 Исполнение 4</t>
  </si>
  <si>
    <t>Болт М14х45 ГЦ 5.8 ГОСТ 7798-70</t>
  </si>
  <si>
    <t>Болт М14х45 ГЦ 8.8 ГОСТ 7798-70</t>
  </si>
  <si>
    <t>Болт М14х45 ТД 5.8 ГОСТ 7798-70</t>
  </si>
  <si>
    <t>Болт М14х45 ТД 8.8 ГОСТ 7798-70</t>
  </si>
  <si>
    <t>Болт М14х45 ТД1 5.8 ГОСТ 7798-70</t>
  </si>
  <si>
    <t>Болт М14х45 ТД1 8.8 ГОСТ 7798-70</t>
  </si>
  <si>
    <t>Болт М14х45 ТД3 8.8 ГОСТ 7798-70</t>
  </si>
  <si>
    <t>Болт М14х45 ТД4 8.8 ГОСТ 7798-70</t>
  </si>
  <si>
    <t>Болт М14х45 ТД4 8.8 ГОСТ Р ИСО 4014-2013</t>
  </si>
  <si>
    <t>Болт М14х45 ТД5 5.8 ГОСТ 7798-70</t>
  </si>
  <si>
    <t>Болт М14х45 ТД5 8.8 ГОСТ 7798-70</t>
  </si>
  <si>
    <t>Болт М14х50 5.6 Р ИСО 4014-2013</t>
  </si>
  <si>
    <t>Болт М14х50 5.8 ГОСТ 7798-70</t>
  </si>
  <si>
    <t>Болт М14х50 5.8 ГОСТ 7798-70 без покрытия</t>
  </si>
  <si>
    <t>Болт М14х50 5.8 ГОСТ 7798-70 полная резьба</t>
  </si>
  <si>
    <t>Болт М14х50 5.8 Р ИСО 4014-2013</t>
  </si>
  <si>
    <t>Болт М14х50 5.8 ТД ГОСТ 7798-70</t>
  </si>
  <si>
    <t>Болт М14х50 8.8 ГОСТ 7798-70</t>
  </si>
  <si>
    <t>Болт М14х50 8.8 ГОСТ 7798-70 без покрытия</t>
  </si>
  <si>
    <t>Болт М14х50 ГЦ 5.8 ГОСТ 7798-70</t>
  </si>
  <si>
    <t>Болт М14х50 ГЦ 5.8 Р ИСО 4014-2013</t>
  </si>
  <si>
    <t>Болт М14х50 ГЦ 8.8 ГОСТ 7798-70</t>
  </si>
  <si>
    <t>Болт М14х50 ТД 8.8 ГОСТ 7798-70</t>
  </si>
  <si>
    <t>Болт М14х50 ТД1 5.8 ГОСТ 7798-70</t>
  </si>
  <si>
    <t>Болт М14х50 ТД1 8.8 ГОСТ 7798-70</t>
  </si>
  <si>
    <t>Болт М14х50 ТД3 5.8 ГОСТ 7798-70</t>
  </si>
  <si>
    <t>Болт М14х50 ТД3 8.8 ГОСТ 7798-70</t>
  </si>
  <si>
    <t>Болт М14х50 ТД4 8.8 ГОСТ 7798-70</t>
  </si>
  <si>
    <t>Болт М14х50 ТД4 8.8 ГОСТ Р ИСО 4014-2013</t>
  </si>
  <si>
    <t>Болт М14х50 ТД5 5.8 ГОСТ 7798-70</t>
  </si>
  <si>
    <t>Болт М14х50 ТД5 8.8 ГОСТ 7798-70</t>
  </si>
  <si>
    <t>Болт М14х55 10,9 ГОСТ 7798-70</t>
  </si>
  <si>
    <t>Болт М14х55 5.6 Р ИСО 4014-2013</t>
  </si>
  <si>
    <t>Болт М14х55 5.8 ГОСТ 7798-70</t>
  </si>
  <si>
    <t>Болт М14х55 5.8 ГОСТ 7798-70 полная резьба</t>
  </si>
  <si>
    <t>Болт М14х55 5.8 ГОСТ 7798-70 черный</t>
  </si>
  <si>
    <t>Болт М14х55 5.8 Р ИСО 4014-2013</t>
  </si>
  <si>
    <t>Болт М14х55 8.8 ГОСТ 7798-70</t>
  </si>
  <si>
    <t>Болт М14х55 ГОСТ 7798-70</t>
  </si>
  <si>
    <t>Болт М14х55 ГЦ 5.8 ГОСТ 7798-70</t>
  </si>
  <si>
    <t>Болт М14х55 ГЦ 5.8 Р ИСО 4014-2013</t>
  </si>
  <si>
    <t>Болт М14х55 ГЦ 8.8 ГОСТ 7798-70</t>
  </si>
  <si>
    <t>Болт М14х55 ТД 8.8 ГОСТ 7798-70</t>
  </si>
  <si>
    <t>Болт М14х55 ТД1 5.8 ГОСТ 7798-70</t>
  </si>
  <si>
    <t>Болт М14х55 ТД1 8.8 ГОСТ 7798-70</t>
  </si>
  <si>
    <t>Болт М14х55 ТД3 5.8 ГОСТ 7798-70</t>
  </si>
  <si>
    <t>Болт М14х55 ТД3 8.8 ГОСТ 7798-70</t>
  </si>
  <si>
    <t>Болт М14х55 ТД4 8.8 ГОСТ 7798-70</t>
  </si>
  <si>
    <t>Болт М14х55 ТД4 8.8 ГОСТ Р ИСО 4014-2013</t>
  </si>
  <si>
    <t>Болт М14х55 ТД5 5.8 ГОСТ 7798-70</t>
  </si>
  <si>
    <t>Болт М14х55 ТД5 8.8 ГОСТ 7798-70</t>
  </si>
  <si>
    <t>Болт М14х60  8.8 ГОСТ 7798-70</t>
  </si>
  <si>
    <t>Болт М14х60  8.8 ТД4 ГОСТ 7798-70</t>
  </si>
  <si>
    <t>Болт М14х60 5.8 ГОСТ 7798-70</t>
  </si>
  <si>
    <t>Болт М14х60 5.8 Р ИСО 4014-2013</t>
  </si>
  <si>
    <t>Болт М14х60 ГЦ 5.8 ГОСТ 7798-70</t>
  </si>
  <si>
    <t>Болт М14х60 ГЦ 8.8 ГОСТ 7798-70</t>
  </si>
  <si>
    <t>Болт М14х60 ТД 8.8 ГОСТ 7798-70</t>
  </si>
  <si>
    <t>Болт М14х60 ТД3 5.8 ГОСТ 7798-70</t>
  </si>
  <si>
    <t>Болт М14х60 ТД3 8.8 ГОСТ 7798-70</t>
  </si>
  <si>
    <t>Болт М14х60 ТД4 8.8 ГОСТ Р ИСО 4014-2013</t>
  </si>
  <si>
    <t>Болт М14х65  8.8 ГОСТ 7798-70</t>
  </si>
  <si>
    <t>Болт М14х65 5.8 ГОСТ 7798-70</t>
  </si>
  <si>
    <t>Болт М14х65 5.8 ГОСТ Р ИСО 4014-2013</t>
  </si>
  <si>
    <t>Болт М14х65 ТД3 5.8 ГОСТ 7798-70</t>
  </si>
  <si>
    <t>Болт М14х65 ТД3 8.8 ГОСТ 7798-70</t>
  </si>
  <si>
    <t>Болт М16х100 10,9 ГОСТ 7798-70 Черные</t>
  </si>
  <si>
    <t>Болт М16х100 10,9 ГОСТ Р 52644-2006</t>
  </si>
  <si>
    <t>Болт М16х100 5,8 ГОСТ 7798-70</t>
  </si>
  <si>
    <t>Болт М16х100 8,8 ГОСТ 7798-70</t>
  </si>
  <si>
    <t>Болт М16х100 8,8 ГОСТ Р 52644-2006</t>
  </si>
  <si>
    <t>Болт М16х100 8.8 ГОСТ 7796-70 (комплект)</t>
  </si>
  <si>
    <t>Болт М16х100 ДИН 933</t>
  </si>
  <si>
    <t>Болт М16х110 10,9 ГОСТ 7798-70</t>
  </si>
  <si>
    <t>Болт М16х110 5.8 ГОСТ 7798-70</t>
  </si>
  <si>
    <t>Болт М16х110 8.8 ГОСТ 7798-70</t>
  </si>
  <si>
    <t>Болт М16х110 8.8 ГОСТ 7798-70 полная резьба</t>
  </si>
  <si>
    <t>Болт М16х120 ГЦ 5.8 ГОСТ 7798-70</t>
  </si>
  <si>
    <t>Болт М16х120 ГЦ Р ИСО 4014-2013</t>
  </si>
  <si>
    <t>Болт М16х120 Р ИСО 4014-2013</t>
  </si>
  <si>
    <t>Болт М16х125 ТД5 5.8 ГОСТ 7798-70</t>
  </si>
  <si>
    <t>Болт М16х130 10,9 ГОСТ 7798-70</t>
  </si>
  <si>
    <t>Болт М16х130 10,9 ГОСТ 7798-70 Черные</t>
  </si>
  <si>
    <t>Болт М16х130 5.8 ГОСТ 7798-70</t>
  </si>
  <si>
    <t>Болт М16х130 5.8 ГОСТ 7798-70 без покрытия</t>
  </si>
  <si>
    <t>Болт М16х130 8.8 ГОСТ 7798-70</t>
  </si>
  <si>
    <t>Болт М16х130 ТД3 5.8 ГОСТ 7798-70</t>
  </si>
  <si>
    <t>Болт М16х130 ТД5 5.8 ГОСТ 7798-70</t>
  </si>
  <si>
    <t>Болт М16х150 5.8 ГОСТ 7798-70</t>
  </si>
  <si>
    <t>Болт М16х150 8.8 ГОСТ 7798-70</t>
  </si>
  <si>
    <t>Болт М16х150 ГОСТ 28778-90</t>
  </si>
  <si>
    <t>Болт М16х160 5.8 ГОСТ 7798-70</t>
  </si>
  <si>
    <t>Болт М16х160 8.8 ГОСТ 7798-70</t>
  </si>
  <si>
    <t>Болт М16х160 8.8 ГОСТ 7805-70</t>
  </si>
  <si>
    <t>Болт М16х170 8.8 ГОСТ 7798-70</t>
  </si>
  <si>
    <t>Болт М16х220 5.8 ГОСТ 7798-70</t>
  </si>
  <si>
    <t>Болт М16х240 5.8 ГОСТ 7798-70</t>
  </si>
  <si>
    <t>Болт М16х240 8.8 ГОСТ 7798-70</t>
  </si>
  <si>
    <t>Болт М16х260 5.8 ГОСТ 7798-70</t>
  </si>
  <si>
    <t>Болт М16х30 8.8 ГОСТ 7798-70</t>
  </si>
  <si>
    <t>Болт М16х30 8.8 ГОСТ 7805-70</t>
  </si>
  <si>
    <t>Болт М16х35 8.8 ГОСТ 7798-70</t>
  </si>
  <si>
    <t>Болт М16х35 8.8 ГОСТ 7798-70 полная резьба</t>
  </si>
  <si>
    <t>Болт М16х35 ГЦ 5.8 ГОСТ 7798-70</t>
  </si>
  <si>
    <t>Болт М16х40 5.8 ГОСТ 7798-70</t>
  </si>
  <si>
    <t>Болт М16х40 5.8 ГОСТ 7798-70 полная резьба</t>
  </si>
  <si>
    <t>Болт М16х40 8.8 ГОСТ 7798-70</t>
  </si>
  <si>
    <t>Болт М16х40 8.8 ГОСТ 7798-70 полная резьба</t>
  </si>
  <si>
    <t>Болт М16х40 ГОСТ 7798-70</t>
  </si>
  <si>
    <t>Болт М16х40 ТД 8.8 ГОСТ 7798-70</t>
  </si>
  <si>
    <t>Болт М16х45  8.8 ГОСТ 7798-70</t>
  </si>
  <si>
    <t>Болт М16х45  8.8 ГОСТ 7798-70 полная резьба</t>
  </si>
  <si>
    <t>Болт М16х45  8.8 ГЦ ГОСТ 7798-70</t>
  </si>
  <si>
    <t>Болт М16х45 5.8 ГОСТ 7798-70</t>
  </si>
  <si>
    <t>Болт М16х45 5.8 ГЦ ГОСТ 7798-70</t>
  </si>
  <si>
    <t>Болт М16х45 ГЦ 8.8 ГОСТ Р ИСО 4014-2013</t>
  </si>
  <si>
    <t>Болт М16х45 ТД 8.8 ГОСТ 7798-70</t>
  </si>
  <si>
    <t>Болт М16х45 ТД3 8.8 ГОСТ 7798-70</t>
  </si>
  <si>
    <t>Болт М16х45 ТД4 8.8 ГОСТ Р ИСО 4014-2013</t>
  </si>
  <si>
    <t>Болт М16х45 ТД5 8.8 ГОСТ 7798-70</t>
  </si>
  <si>
    <t>Болт М16х50 10,9 ГОСТ 7798-70</t>
  </si>
  <si>
    <t>Болт М16х50 10,9 ГОСТ 7798-70 Черные</t>
  </si>
  <si>
    <t>Болт М16х50 5.6 ГОСТ 7798-70</t>
  </si>
  <si>
    <t>Болт М16х50 5.6 Р ИСО 4014-2013</t>
  </si>
  <si>
    <t>Болт М16х50 5.8 ГОСТ 7798-70</t>
  </si>
  <si>
    <t>Болт М16х50 5.8 ГОСТ 7798-70 без покрытия</t>
  </si>
  <si>
    <t>Болт М16х50 5.8 ГОСТ 7798-70 полная резьба</t>
  </si>
  <si>
    <t>Болт М16х50 5.8 Р ИСО 4014-2013</t>
  </si>
  <si>
    <t>Болт М16х50 5.8 ТД 9  Р ИСО 4014-2013</t>
  </si>
  <si>
    <t>Болт М16х50 8.8 ГОСТ 7798-70</t>
  </si>
  <si>
    <t>Болт М16х50 8.8 ГОСТ 7798-70 полная резьба</t>
  </si>
  <si>
    <t>Болт М16х50 8.8 ГОСТ 7798-70 черные</t>
  </si>
  <si>
    <t>Болт М16х50 8.8 ГОСТ Р ИСО 4014-2013</t>
  </si>
  <si>
    <t>Болт М16х50 8.8 ТД5 ГОСТ 7798-70</t>
  </si>
  <si>
    <t>Болт М16х50 ГЦ 5.8 ГОСТ 7798-70</t>
  </si>
  <si>
    <t>Болт М16х50 ГЦ 5.8 Р ИСО 4014-2013</t>
  </si>
  <si>
    <t>Болт М16х50 ГЦ 8.8 ГОСТ 7798-70</t>
  </si>
  <si>
    <t>Болт М16х50 ГЦ 8.8 Р ИСО 4014-2013</t>
  </si>
  <si>
    <t>Болт М16х50 ТД 5.8 ГОСТ 7798-70</t>
  </si>
  <si>
    <t>Болт М16х50 ТД 8.8 ГОСТ 7798-70</t>
  </si>
  <si>
    <t>Болт М16х50 ТД1 5.8 ГОСТ 7798-70</t>
  </si>
  <si>
    <t>Болт М16х50 ТД1 8.8 ГОСТ 7798-70</t>
  </si>
  <si>
    <t>Болт М16х50 ТД3 5.8 ГОСТ 7798-70</t>
  </si>
  <si>
    <t>Болт М16х50 ТД3 8.8 ГОСТ 7798-70</t>
  </si>
  <si>
    <t>Болт М16х50 ТД4 8.8 ГОСТ 7798-70</t>
  </si>
  <si>
    <t>Болт М16х50 ТД4 8.8 ГОСТ Р ИСО 4014-2013</t>
  </si>
  <si>
    <t>Болт М16х50 ТД5 5.8 ГОСТ 7798-70</t>
  </si>
  <si>
    <t>Болт М16х55 10,9 ГОСТ 7798-70</t>
  </si>
  <si>
    <t>Болт М16х55 5,6 ГОСТ 7798-70</t>
  </si>
  <si>
    <t>Болт М16х55 5,8 ГОСТ 7798-70</t>
  </si>
  <si>
    <t>Болт М16х55 5,8 ГОСТ 7798-70 без покрытия</t>
  </si>
  <si>
    <t>Болт М16х55 5.6 Р ИСО 4014-2013</t>
  </si>
  <si>
    <t>Болт М16х55 5.8 ГОСТ 7798-70 Исполнение 4</t>
  </si>
  <si>
    <t>Болт М16х55 5.8 Р ИСО 4014-2013</t>
  </si>
  <si>
    <t>Болт М16х55 5.8 ТД 9  Р ИСО 4014-2013</t>
  </si>
  <si>
    <t>Болт М16х55 8.8 ГОСТ 7798-70</t>
  </si>
  <si>
    <t>Болт М16х55 8.8 ГОСТ 7798-70 полная резьба</t>
  </si>
  <si>
    <t>Болт М16х55 8.8 ГОСТ Р ИСО 4014-2013</t>
  </si>
  <si>
    <t>Болт М16х55 ГОСТ 7798-70</t>
  </si>
  <si>
    <t>Болт М16х55 ГОСТ Р ИСО 898-1-2014</t>
  </si>
  <si>
    <t>Болт М16х55 ГЦ 5.8 ГОСТ 7798-70</t>
  </si>
  <si>
    <t>Болт М16х55 ГЦ 5.8 Р ИСО 4014-2013</t>
  </si>
  <si>
    <t>Болт М16х55 ГЦ 8.8 ГОСТ 7798-70</t>
  </si>
  <si>
    <t>Болт М16х55 ГЦ 8.8 Р ИСО 4014-2013</t>
  </si>
  <si>
    <t>Болт М16х55 ТД 8.8 ГОСТ 7798-70</t>
  </si>
  <si>
    <t>Болт М16х55 ТД 8.8 ГОСТ 7798-70 полная резьба</t>
  </si>
  <si>
    <t>Болт М16х55 ТД1 5,8 ГОСТ 7798-70</t>
  </si>
  <si>
    <t>Болт М16х55 ТД1 8,8 ГОСТ 7798-70</t>
  </si>
  <si>
    <t>Болт М16х55 ТД3 5.8 ГОСТ 7798-70</t>
  </si>
  <si>
    <t>Болт М16х55 ТД3 8.8 ГОСТ 7798-70</t>
  </si>
  <si>
    <t>Болт М16х55 ТД4 8.8 ГОСТ 7798-70</t>
  </si>
  <si>
    <t>Болт М16х55 ТД4 8.8 ГОСТ Р ИСО 4014-2013</t>
  </si>
  <si>
    <t>Болт М16х55 ТД5  8.8 ГОСТ 7798-70</t>
  </si>
  <si>
    <t>Болт М16х55 ТД5 5.8 ГОСТ 7798-70</t>
  </si>
  <si>
    <t>Болт М16х60 10,9 ГОСТ 7798-70</t>
  </si>
  <si>
    <t>Болт М16х60 5.6 Р ИСО 4014-2013</t>
  </si>
  <si>
    <t>Болт М16х60 5.8 ГОСТ 7798-70</t>
  </si>
  <si>
    <t>Болт М16х60 5.8 ГОСТ 7798-70 полная резьба</t>
  </si>
  <si>
    <t>Болт М16х60 5.8 ГОСТ 7805-70</t>
  </si>
  <si>
    <t>Болт М16х60 5.8 Р ИСО 4014-2013</t>
  </si>
  <si>
    <t>Болт М16х60 5.8 ТД 9  Р ИСО 4014-2013</t>
  </si>
  <si>
    <t>Болт М16х60 5.8/8.8 пересорт ГОСТ 7798-70</t>
  </si>
  <si>
    <t>Болт М16х60 8.8 ГОСТ 7798-70</t>
  </si>
  <si>
    <t>Болт М16х60 8.8 ГОСТ Р ИСО 4014-2013</t>
  </si>
  <si>
    <t>Болт М16х60 без покрытия без маркировки</t>
  </si>
  <si>
    <t>Болт М16х60 ГЦ 5.8 ГОСТ 7798-70</t>
  </si>
  <si>
    <t>Болт М16х60 ГЦ 5.8 Р ИСО 4014-2013</t>
  </si>
  <si>
    <t>Болт М16х60 ГЦ 8.8 ГОСТ 7798-70</t>
  </si>
  <si>
    <t>Болт М16х60 ГЦ 8.8 Р ИСО 4014-2013</t>
  </si>
  <si>
    <t>Болт М16х60 ТД 8.8 ГОСТ 7798-70</t>
  </si>
  <si>
    <t>Болт М16х60 ТД1 5.8 ГОСТ 7798-70</t>
  </si>
  <si>
    <t>Болт М16х60 ТД1 8.8 ГОСТ 7798-70</t>
  </si>
  <si>
    <t>Болт М16х60 ТД3 5.8 ГОСТ 7798-70</t>
  </si>
  <si>
    <t>Болт М16х60 ТД3 8.8 ГОСТ 7798-70</t>
  </si>
  <si>
    <t>Болт М16х60 ТД4 8.8 ГОСТ 7798-70</t>
  </si>
  <si>
    <t>Болт М16х60 ТД4 8.8 ГОСТ Р ИСО 4014-2013</t>
  </si>
  <si>
    <t>Болт М16х60 ТД5 5.8 ГОСТ 7798-70</t>
  </si>
  <si>
    <t>Болт М16х60 ТД5 8.8 ГОСТ 7798-70</t>
  </si>
  <si>
    <t>Болт М16х65 5.6 Р ИСО 4014-2013</t>
  </si>
  <si>
    <t>Болт М16х65 5.8 ГОСТ 7798-70</t>
  </si>
  <si>
    <t>Болт М16х65 5.8 ГОСТ 7798-70 полная резьба</t>
  </si>
  <si>
    <t>Болт М16х65 5.8 Р ИСО 4014-2013</t>
  </si>
  <si>
    <t>Болт М16х65 8.8 ГОСТ 7798-70</t>
  </si>
  <si>
    <t>Болт М16х65 8.8 ГОСТ 7798-70 полная резьба</t>
  </si>
  <si>
    <t>Болт М16х65 8.8 ГОСТ Р ИСО 4014-2013</t>
  </si>
  <si>
    <t>Болт М16х65 ГЦ 5.8 ГОСТ 7798-70</t>
  </si>
  <si>
    <t>Болт М16х65 ГЦ 5.8 Р ИСО 4014-2013</t>
  </si>
  <si>
    <t>Болт М16х65 ГЦ 8.8 ГОСТ 7798-70</t>
  </si>
  <si>
    <t>Болт М16х65 ТД 8.8 ГОСТ 7798-70</t>
  </si>
  <si>
    <t>Болт М16х65 ТД1 5.8 ГОСТ 7798-70</t>
  </si>
  <si>
    <t>Болт М16х65 ТД3 8.8 ГОСТ 7798-70</t>
  </si>
  <si>
    <t>Болт М16х65 ТД4 8.8 ГОСТ 7798-70</t>
  </si>
  <si>
    <t>Болт М16х65 ТД4 8.8 ГОСТ Р ИСО 4014-2013</t>
  </si>
  <si>
    <t>Болт М16х70 5.6 Р ИСО 4014-2013</t>
  </si>
  <si>
    <t>Болт М16х70 5.6 ТД Р ИСО 4014-2013</t>
  </si>
  <si>
    <t>Болт М16х70 5.8 ГОСТ 7798-70</t>
  </si>
  <si>
    <t>Болт М16х70 5.8 Р ИСО 4014-2013</t>
  </si>
  <si>
    <t>Болт М16х70 8.8 ГОСТ 7798-70</t>
  </si>
  <si>
    <t>Болт М16х70 8.8 ГОСТ 7805-70</t>
  </si>
  <si>
    <t>Болт М16х70 8.8 ГОСТ Р ИСО 4014-2013</t>
  </si>
  <si>
    <t>Болт М16х70 ГЦ 5.8 ГОСТ 7798-70</t>
  </si>
  <si>
    <t>Болт М16х70 ГЦ 5.8 Р ИСО 4014-2013</t>
  </si>
  <si>
    <t>Болт М16х70 ГЦ 8.8 ГОСТ 7798-70</t>
  </si>
  <si>
    <t>Болт М16х70 ТД1 5.8 ГОСТ 7798-70</t>
  </si>
  <si>
    <t>Болт М16х70 ТД1 8.8 ГОСТ 7798-70</t>
  </si>
  <si>
    <t>Болт М16х70 ТД3 5.8 ГОСТ 7798-70</t>
  </si>
  <si>
    <t>Болт М16х70 ТД3 8.8 ГОСТ 7798-70</t>
  </si>
  <si>
    <t>Болт М16х70 ТД5 5.8 ГОСТ 7798-70</t>
  </si>
  <si>
    <t>Болт М16х70 ТД5 8.8 ГОСТ 7798-70</t>
  </si>
  <si>
    <t>Болт М16х75  8.8 ГОСТ 7798-70</t>
  </si>
  <si>
    <t>Болт М16х75 5.6 ГОСТ 7798-70</t>
  </si>
  <si>
    <t>Болт М16х75 5.8 ГОСТ 7798-70</t>
  </si>
  <si>
    <t>Болт М16х75 5.8 ГОСТ 7798-70 без покрытия</t>
  </si>
  <si>
    <t>Болт М16х75 5.8 Р ИСО 4014-2013</t>
  </si>
  <si>
    <t>Болт М16х75 5.8 ТД ГОСТ 7798-70</t>
  </si>
  <si>
    <t>Болт М16х75 ГЦ 8.8 ГОСТ 7798-70</t>
  </si>
  <si>
    <t>Болт М16х75 ТД 8.8 ГОСТ 7798-70</t>
  </si>
  <si>
    <t>Болт М16х75 ТД1 5.8 ГОСТ 7798-70</t>
  </si>
  <si>
    <t>Болт М16х75 ТД5 5.8 ГОСТ 7798-70</t>
  </si>
  <si>
    <t>Болт М16х75 ТД5 8.8 ГОСТ 7798-70</t>
  </si>
  <si>
    <t>Болт М16х80 10,9 ГОСТ 7798-70</t>
  </si>
  <si>
    <t>Болт М16х80 10,9 ГОСТ 7798-70 Черные</t>
  </si>
  <si>
    <t>Болт М16х80 10,9 ГОСТ Р 52644-2006</t>
  </si>
  <si>
    <t>Болт М16х80 5.8 ГОСТ 7798-70</t>
  </si>
  <si>
    <t>Болт М16х80 5.8 ГОСТ 7798-70 полная резьба</t>
  </si>
  <si>
    <t>Болт М16х80 5.8 ГОСТ 7805-70</t>
  </si>
  <si>
    <t>Болт М16х80 8.8 ГОСТ 7798-70</t>
  </si>
  <si>
    <t>Болт М16х80 8.8 ГОСТ Р ИСО 4014-2013</t>
  </si>
  <si>
    <t>Болт М16х80 ГОСТ 7798-70</t>
  </si>
  <si>
    <t>Болт М16х80 ГЦ 8.8 ГОСТ 7798-70</t>
  </si>
  <si>
    <t>Болт М16х80 ТД 8.8 ГОСТ 7798-70</t>
  </si>
  <si>
    <t>Болт М16х80 ХЛ 10,9 ГОСТ Р 52644-2006</t>
  </si>
  <si>
    <t>Болт М16х80 ХЛ ГОСТ Р 52644-2006Сталь 35 ГОСТ 1050-88</t>
  </si>
  <si>
    <t>Болт М16х80.58.0912  ГОСТ 7798-70</t>
  </si>
  <si>
    <t>Болт М16х85 8.8 ГОСТ 7798-70</t>
  </si>
  <si>
    <t>Болт М16х90  5.8 ГОСТ 7798-70</t>
  </si>
  <si>
    <t>Болт М16х90 10,9 ГОСТ 7798-70 Черные</t>
  </si>
  <si>
    <t>Болт М16х90 10,9 ГОСТ Р52644-2006</t>
  </si>
  <si>
    <t>Болт М16х90 8.8 ГОСТ 7798-70</t>
  </si>
  <si>
    <t>Болт М18х30  5.8 ГОСТ 7798-70</t>
  </si>
  <si>
    <t>Болт М18х30  5.8 ГОСТ 7798-70 полная резьба</t>
  </si>
  <si>
    <t>Болт М18х50 ТД3 5.8 ГОСТ 7798-70</t>
  </si>
  <si>
    <t>Болт М18х55  5.8 ГОСТ 7798-70</t>
  </si>
  <si>
    <t>Болт М18х55 ТД3 5.8 ГОСТ 7798-70</t>
  </si>
  <si>
    <t>Болт М18х60 5.8 ГОСТ 7798-70</t>
  </si>
  <si>
    <t>Болт М18х60 8.8 ГОСТ 7798-70</t>
  </si>
  <si>
    <t>Болт М18х60 ТД3 5.8 ГОСТ 7798-70</t>
  </si>
  <si>
    <t>Болт М18х65  5.8 ГОСТ 7798-70</t>
  </si>
  <si>
    <t>Болт М18х65 8.8 ГОСТ 7798-70</t>
  </si>
  <si>
    <t>Болт М18х65 ТД3 5.8 ГОСТ 7798-70</t>
  </si>
  <si>
    <t>Болт М18х70 5.8 ГОСТ 7798-70</t>
  </si>
  <si>
    <t>Болт М18х70 ГОСТ 7798-70</t>
  </si>
  <si>
    <t>Болт М18х70 ГЦ 5.8 ГОСТ 7798-70</t>
  </si>
  <si>
    <t>Болт М18х70 ГЦ 5.8 Р ИСО 4014-2013</t>
  </si>
  <si>
    <t>Болт М18х70 Р ИСО 4014-2013</t>
  </si>
  <si>
    <t>Болт М20-6gх80 ГОСТ 7798-70</t>
  </si>
  <si>
    <t>Болт М20х100 10,9 ГОСТ 7798-70</t>
  </si>
  <si>
    <t>Болт М20х100 10,9 ГОСТ 7798-70 Черные</t>
  </si>
  <si>
    <t>Болт М20х100 5.8 ГОСТ 7798-70</t>
  </si>
  <si>
    <t>Болт М20х100 8.8 ГОСТ 7798-70</t>
  </si>
  <si>
    <t>Болт М20х110 10,9 ГОСТ 7798-70</t>
  </si>
  <si>
    <t>Болт М20х110 5.8 ГОСТ 7798-70</t>
  </si>
  <si>
    <t>Болт М20х110 8.8 ГОСТ 7798-70</t>
  </si>
  <si>
    <t>Болт М20х115 8.8 ГОСТ 7798-70</t>
  </si>
  <si>
    <t>Болт М20х120 10,9 ГОСТ 7798-70</t>
  </si>
  <si>
    <t>Болт М20х120 10,9 ГОСТ 7798-70 Черные</t>
  </si>
  <si>
    <t>Болт М20х120 5.8 ГОСТ 7798-70</t>
  </si>
  <si>
    <t>Болт М20х120 8.8 ГОСТ 7798-70</t>
  </si>
  <si>
    <t>Болт М20х120 8.8 ГОСТ 7798-70 полная резьба</t>
  </si>
  <si>
    <t>Болт М20х125 8.8 ГОСТ 7798-70</t>
  </si>
  <si>
    <t>Болт М20х130 10,9 ГОСТ 7798-70 Черные</t>
  </si>
  <si>
    <t>Болт М20х130 5.8 ГОСТ 7798-70</t>
  </si>
  <si>
    <t>Болт М20х130 8.8 ГОСТ 7798-70</t>
  </si>
  <si>
    <t>Болт М20х140 8.8 ГОСТ 7798-70</t>
  </si>
  <si>
    <t>Болт М20х150 10,9 ГОСТ 7798-70</t>
  </si>
  <si>
    <t>Болт М20х150 10,9 ГОСТ 7798-70 Черные</t>
  </si>
  <si>
    <t>Болт М20х150 5.8 ГОСТ 7798-70</t>
  </si>
  <si>
    <t>Болт М20х160 10,9 ГОСТ 7798-70</t>
  </si>
  <si>
    <t>Болт М20х160 10,9 ГОСТ 7798-70 Черные</t>
  </si>
  <si>
    <t>Болт М20х170 8.8 ГОСТ 7798-70</t>
  </si>
  <si>
    <t>Болт М20х190 8.8 ГОСТ 7798-70</t>
  </si>
  <si>
    <t>Болт М20х190 ТД3 5.8 ГОСТ 7798-70</t>
  </si>
  <si>
    <t>Болт М20х200 5.5 ГОСТ 7798-70</t>
  </si>
  <si>
    <t>Болт М20х200 5.8 ГОСТ 7798-70</t>
  </si>
  <si>
    <t>Болт М20х200 5.8 ГОСТ 7798-70 без покрытия</t>
  </si>
  <si>
    <t>Болт М20х200 5.8 ГОСТ Р ИСО 4014-2013</t>
  </si>
  <si>
    <t>Болт М20х200 8.8 ГОСТ 7798-70</t>
  </si>
  <si>
    <t>Болт М20х200 8.8 ГОСТ Р ИСО 4014-2013</t>
  </si>
  <si>
    <t>Болт М20х200 ГЦ 5.8 ГОСТ 7798-70</t>
  </si>
  <si>
    <t>Болт М20х200 ГЦ 8.8 ГОСТ 7798-70</t>
  </si>
  <si>
    <t>Болт М20х200 ТД 5.8 ГОСТ 7798-70</t>
  </si>
  <si>
    <t>Болт М20х200 ТД 8.8 ГОСТ 7798-70</t>
  </si>
  <si>
    <t>Болт М20х200 ТД1 5.8 ГОСТ 7798-70</t>
  </si>
  <si>
    <t>Болт М20х200 ТД1 8.8 ГОСТ 7798-70</t>
  </si>
  <si>
    <t>Болт М20х200 ТД3 5.8 ГОСТ 7798-70</t>
  </si>
  <si>
    <t>Болт М20х200 ТД3 8.8 ГОСТ 7798-70</t>
  </si>
  <si>
    <t>Болт М20х200 ТД4 8.8 ГОСТ 7798-70</t>
  </si>
  <si>
    <t>Болт М20х200 ТД4 8.8 ГОСТ Р ИСО 4014-2013</t>
  </si>
  <si>
    <t>Болт М20х200 ТД5 5.8 ГОСТ 7798-70</t>
  </si>
  <si>
    <t>Болт М20х200 ТД5 8.8 ГОСТ 7798-70</t>
  </si>
  <si>
    <t>Болт М20х220 5.8 ГОСТ 7798-70</t>
  </si>
  <si>
    <t>Болт М20х220 8.8 ГОСТ 7798-70</t>
  </si>
  <si>
    <t>Болт М20х220 8.8 ГЦ ГОСТ 7798-70</t>
  </si>
  <si>
    <t>Болт М20х240 5.8 ГОСТ 7798-70</t>
  </si>
  <si>
    <t>Болт М20х260 5.8 ГОСТ 7798-70</t>
  </si>
  <si>
    <t>Болт М20х280 8.8 ГОСТ 7798-70</t>
  </si>
  <si>
    <t>Болт М20х280 ГЦ 8.8 ГОСТ 7798-70</t>
  </si>
  <si>
    <t>Болт М20х280 ГЦ 8.8 ГОСТ Р ИСО 4014-2013</t>
  </si>
  <si>
    <t>Болт М20х280 ТД 8.8 ГОСТ 7798-70</t>
  </si>
  <si>
    <t>Болт М20х280 ТД1 8.8 ГОСТ 7798-70</t>
  </si>
  <si>
    <t>Болт М20х280 ТД3 8.8 ГОСТ 7798-70</t>
  </si>
  <si>
    <t>Болт М20х280 ТД4 8.8 ГОСТ Р ИСО 4014-2013</t>
  </si>
  <si>
    <t>Болт М20х280 ТД5 8.8 ГОСТ 7798-70</t>
  </si>
  <si>
    <t>Болт М20х35</t>
  </si>
  <si>
    <t>Болт М20х35 5.8 ГОСТ 7798-70</t>
  </si>
  <si>
    <t>Болт М20х35 5.8 ГОСТ 7798-70 полная резьба</t>
  </si>
  <si>
    <t>Болт М20х35 8.8 ГОСТ 7798-70 полная резьба</t>
  </si>
  <si>
    <t>Болт М20х40 8.8 ГОСТ 7798-70</t>
  </si>
  <si>
    <t>Болт М20х40 8.8 ГЦ ГОСТ 7798-70</t>
  </si>
  <si>
    <t>Болт М20х45 5.8 ГОСТ 7798-70</t>
  </si>
  <si>
    <t>Болт М20х45 5.8 ГОСТ 7798-70 полная резьба</t>
  </si>
  <si>
    <t>Болт М20х45 5.8 ГЦ ГОСТ 7798-70</t>
  </si>
  <si>
    <t>Болт М20х45 8.8 ГОСТ 7798-70</t>
  </si>
  <si>
    <t>Болт М20х50  8.8 ГОСТ 7798-70</t>
  </si>
  <si>
    <t>Болт М20х50 5.8 ГОСТ 7798-70</t>
  </si>
  <si>
    <t>Болт М20х50 5.8 ГОСТ 7798-70 полная резьба</t>
  </si>
  <si>
    <t>Болт М20х50 5.8 ГОСТ Р ИСО 4014-2013</t>
  </si>
  <si>
    <t>Болт М20х50 ГОСТ 7798-70</t>
  </si>
  <si>
    <t>Болт М20х50 ТД 8.8 ГОСТ 7798-70</t>
  </si>
  <si>
    <t>Болт М20х50 ТД3 8.8 ГОСТ 7798-70</t>
  </si>
  <si>
    <t>Болт М20х500 ГОСТ 24379.1-2012</t>
  </si>
  <si>
    <t>Болт М20х55 5.8  ТД ГОСТ 7798-70</t>
  </si>
  <si>
    <t>Болт М20х55 5.8 ГОСТ 7798-70</t>
  </si>
  <si>
    <t>Болт М20х55 5.8 ГОСТ 7798-70 полная резьба</t>
  </si>
  <si>
    <t>Болт М20х55 5.8 Р ИСО 4014-2013</t>
  </si>
  <si>
    <t>Болт М20х55 8.8 ГОСТ 7798-70</t>
  </si>
  <si>
    <t>Болт М20х55 8.8 ГОСТ 7798-70 полная резьба</t>
  </si>
  <si>
    <t>Болт М20х55 ГЦ 8.8 ГОСТ 7798-70</t>
  </si>
  <si>
    <t>Болт М20х55 ТД 8.8 ГОСТ 7798-70</t>
  </si>
  <si>
    <t>Болт М20х55 ТД1 5.8 ГОСТ 7798-70</t>
  </si>
  <si>
    <t>Болт М20х55 ТД3 8.8 ГОСТ 7798-70</t>
  </si>
  <si>
    <t>Болт М20х55 ТД5 5.8 ГОСТ 7798-70</t>
  </si>
  <si>
    <t>Болт М20х55 ТД5 8.8 ГОСТ 7798-70</t>
  </si>
  <si>
    <t>Болт М20х60 10,9 ГОСТ 7798-70</t>
  </si>
  <si>
    <t>Болт М20х60 10,9 ГОСТ 7798-70 Черные</t>
  </si>
  <si>
    <t>Болт М20х60 5.6 Р ИСО 4014-2013</t>
  </si>
  <si>
    <t>Болт М20х60 5.8 ГОСТ 7798-70</t>
  </si>
  <si>
    <t>Болт М20х60 5.8 ГОСТ 7798-70 без покрытия</t>
  </si>
  <si>
    <t>Болт М20х60 5.8 ГОСТ 7798-70 полная резьба</t>
  </si>
  <si>
    <t>Болт М20х60 5.8 Р ИСО 4014-2013</t>
  </si>
  <si>
    <t>Болт М20х60 5.8 ТД 9  Р ИСО 4014-2013</t>
  </si>
  <si>
    <t>Болт М20х60 8.8 ГОСТ 7798-70</t>
  </si>
  <si>
    <t>Болт М20х60 8.8 ГОСТ Р ИСО 4014-2013</t>
  </si>
  <si>
    <t>Болт М20х60 без покрытия без маркировки</t>
  </si>
  <si>
    <t>Болт М20х60 ГЦ 5.8 ГОСТ 7798-70</t>
  </si>
  <si>
    <t>Болт М20х60 ГЦ 5.8 Р ИСО 4014-2013</t>
  </si>
  <si>
    <t>Болт М20х60 ГЦ 8.8 ГОСТ 7798-70</t>
  </si>
  <si>
    <t>Болт М20х60 ГЦ 8.8 Р ИСО 4014-2013</t>
  </si>
  <si>
    <t>Болт М20х60 ТД 5.8 ГОСТ 7798-70</t>
  </si>
  <si>
    <t>Болт М20х60 ТД 8.8 ГОСТ 7798-70</t>
  </si>
  <si>
    <t>Болт М20х60 ТД1 5.8 ГОСТ 7798-70</t>
  </si>
  <si>
    <t>Болт М20х60 ТД1 8.8 ГОСТ 7798-70</t>
  </si>
  <si>
    <t>Болт М20х60 ТД3 5.8 ГОСТ 7798-70</t>
  </si>
  <si>
    <t>Болт М20х60 ТД3 8.8 ГОСТ 7798-70</t>
  </si>
  <si>
    <t>Болт М20х60 ТД4 8.8 ГОСТ 7798-70</t>
  </si>
  <si>
    <t>Болт М20х60 ТД4 8.8 ГОСТ Р ИСО 4014-2013</t>
  </si>
  <si>
    <t>Болт М20х60 ТД5 5.8 ГОСТ 7798-70</t>
  </si>
  <si>
    <t>Болт М20х60 ТД5 8.8 ГОСТ 7798-70</t>
  </si>
  <si>
    <t>Болт М20х65 10,9 ГОСТ 7798-70</t>
  </si>
  <si>
    <t>Болт М20х65 5.6 Р ИСО 4014-2013</t>
  </si>
  <si>
    <t>Болт М20х65 5.8 ГОСТ 7798-70</t>
  </si>
  <si>
    <t>Болт М20х65 5.8 ГОСТ 7798-70 полная резьба</t>
  </si>
  <si>
    <t>Болт М20х65 5.8 Р ИСО 4014-2013</t>
  </si>
  <si>
    <t>Болт М20х65 8.8 ГОСТ 7798-70</t>
  </si>
  <si>
    <t>Болт М20х65 8.8 ГОСТ 7798-70 черный</t>
  </si>
  <si>
    <t>Болт М20х65 8.8 ГОСТ Р ИСО 4014-2013</t>
  </si>
  <si>
    <t>Болт М20х65 ГОСТ 7798-70</t>
  </si>
  <si>
    <t>Болт М20х65 ГЦ 5.8 ГОСТ 7798-70</t>
  </si>
  <si>
    <t>Болт М20х65 ГЦ 5.8 Р ИСО 4014-2013</t>
  </si>
  <si>
    <t>Болт М20х65 ГЦ 8.8 ГОСТ 7798-70</t>
  </si>
  <si>
    <t>Болт М20х65 ГЦ 8.8 Р ИСО 4014-2013</t>
  </si>
  <si>
    <t>Болт М20х65 ТД 10,9 ГОСТ 7798-70</t>
  </si>
  <si>
    <t>Болт М20х65 ТД 8.8 ГОСТ 7798-70</t>
  </si>
  <si>
    <t>Болт М20х65 ТД1 5.8 ГОСТ 7798-70</t>
  </si>
  <si>
    <t>Болт М20х65 ТД1 8.8 ГОСТ 7798-70</t>
  </si>
  <si>
    <t>Болт М20х65 ТД3 5.8 ГОСТ 7798-70</t>
  </si>
  <si>
    <t>Болт М20х65 ТД3 8.8 ГОСТ 7798-70</t>
  </si>
  <si>
    <t>Болт М20х65 ТД4  8.8 ГОСТ 7798-70</t>
  </si>
  <si>
    <t>Болт М20х65 ТД4 8.8 ГОСТ Р ИСО 4014-2013</t>
  </si>
  <si>
    <t>Болт М20х65 ТД5  5.8 ГОСТ 7798-70</t>
  </si>
  <si>
    <t>Болт М20х65 ТД5  8.8 ГОСТ 7798-70</t>
  </si>
  <si>
    <t>Болт М20х65 ТД9 5.8 Р ИСО 4014-2013</t>
  </si>
  <si>
    <t>Болт М20х70 10,9 ГОСТ 7798-70</t>
  </si>
  <si>
    <t>Болт М20х70 10,9 ГОСТ 7798-70 Черные</t>
  </si>
  <si>
    <t>Болт М20х70 5.6 Р ИСО 4014-2013</t>
  </si>
  <si>
    <t>Болт М20х70 5.8 ГОСТ 7798-70</t>
  </si>
  <si>
    <t>Болт М20х70 5.8 ГОСТ 7798-70 без покрытия</t>
  </si>
  <si>
    <t>Болт М20х70 5.8 Р ИСО 4014-2013</t>
  </si>
  <si>
    <t>Болт М20х70 5.8 ТД 9  Р ИСО 4014-2013</t>
  </si>
  <si>
    <t>Болт М20х70 8.8 ГОСТ 7798-70</t>
  </si>
  <si>
    <t>Болт М20х70 8.8 ГОСТ 7798-70 черные</t>
  </si>
  <si>
    <t>Болт М20х70 8.8 ГОСТ Р ИСО 4014-2013</t>
  </si>
  <si>
    <t>Болт М20х70 ГЦ 5.8 ГОСТ 7798-70</t>
  </si>
  <si>
    <t>Болт М20х70 ГЦ 5.8 Р ИСО 4014-2013</t>
  </si>
  <si>
    <t>Болт М20х70 ГЦ 8.8 ГОСТ 7798-70</t>
  </si>
  <si>
    <t>Болт М20х70 ТД 5.8 ГОСТ 7798-70</t>
  </si>
  <si>
    <t>Болт М20х70 ТД 8.8 ГОСТ 7798-70</t>
  </si>
  <si>
    <t>Болт М20х70 ТД1 5.8 ГОСТ 7798-70</t>
  </si>
  <si>
    <t>Болт М20х70 ТД1 8.8 ГОСТ 7798-70</t>
  </si>
  <si>
    <t>Болт М20х70 ТД3 5.8 ГОСТ 7798-70</t>
  </si>
  <si>
    <t>Болт М20х70 ТД3 8.8 ГОСТ 7798-70</t>
  </si>
  <si>
    <t>Болт М20х70 ТД4 8.8 ГОСТ 7798-70</t>
  </si>
  <si>
    <t>Болт М20х70 ТД4 8.8 ГОСТ Р ИСО 4014-2013</t>
  </si>
  <si>
    <t>Болт М20х70 ТД5 5.8 ГОСТ 7798-70</t>
  </si>
  <si>
    <t>Болт М20х70 ТД5 8.8 ГОСТ 7798-70</t>
  </si>
  <si>
    <t>Болт М20х75 5.6 Р ИСО 4014-2013</t>
  </si>
  <si>
    <t>Болт М20х75 5.8  ГОСТ 7798-70</t>
  </si>
  <si>
    <t>Болт М20х75 5.8 ГОСТ 7798-70</t>
  </si>
  <si>
    <t>Болт М20х75 5.8 ГОСТ 7798-70 полная резьба</t>
  </si>
  <si>
    <t>Болт М20х75 5.8 Р ИСО 4014-2013</t>
  </si>
  <si>
    <t>Болт М20х75 5.8 ТД  ГОСТ 7798-70</t>
  </si>
  <si>
    <t>Болт М20х75 8.8 ГОСТ 7798-70</t>
  </si>
  <si>
    <t>Болт М20х75 8.8 ГОСТ Р ИСО 4014-2013</t>
  </si>
  <si>
    <t>Болт М20х75 ГЦ 5.8 ГОСТ 7798-70</t>
  </si>
  <si>
    <t>Болт М20х75 ГЦ 8.8 ГОСТ 7798-70</t>
  </si>
  <si>
    <t>Болт М20х75 ТД 8.8 ГОСТ 7798-70</t>
  </si>
  <si>
    <t>Болт М20х75 ТД1 5.8 ГОСТ 7798-70</t>
  </si>
  <si>
    <t>Болт М20х75 ТД1 8.8 ГОСТ 7798-70</t>
  </si>
  <si>
    <t>Болт М20х75 ТД3 5.8 ГОСТ 7798-70</t>
  </si>
  <si>
    <t>Болт М20х75 ТД3 8.8 ГОСТ 7798-70</t>
  </si>
  <si>
    <t>Болт М20х75 ТД4 8.8 ГОСТ 7798-70</t>
  </si>
  <si>
    <t>Болт М20х75 ТД4 8.8 ГОСТ Р ИСО 4014-2013</t>
  </si>
  <si>
    <t>Болт М20х75 ТД5 5.8 ГОСТ 7798-70</t>
  </si>
  <si>
    <t>Болт М20х75 ТД5 8.8 ГОСТ 7798-70</t>
  </si>
  <si>
    <t>Болт М20х80 10,9 ГОСТ 7798-70</t>
  </si>
  <si>
    <t>Болт М20х80 10.9 ГОСТ 7798-70 черные</t>
  </si>
  <si>
    <t>Болт М20х80 5.8 ГОСТ 7798-70</t>
  </si>
  <si>
    <t>Болт М20х80 5.8 ГОСТ Р ИСО 4014-2013</t>
  </si>
  <si>
    <t>Болт М20х80 5.8 ГЦ ГОСТ 7798-70</t>
  </si>
  <si>
    <t>Болт М20х80 8.8 ГОСТ 7798-70</t>
  </si>
  <si>
    <t>Болт М20х80 8.8 ГОСТ Р ИСО 4014-2013</t>
  </si>
  <si>
    <t>Болт М20х80 8.8 ГЦ ГОСТ 7798-70</t>
  </si>
  <si>
    <t>Болт М20х80 ТД 8.8 ГОСТ 7798-70/</t>
  </si>
  <si>
    <t>Болт М20х80 ТД1 5.8 ГОСТ 7798-70</t>
  </si>
  <si>
    <t>Болт М20х80 ТД1 8.8 ГОСТ 7798-70</t>
  </si>
  <si>
    <t>Болт М20х80 ТД3 5.8 ГОСТ 7798-70</t>
  </si>
  <si>
    <t>Болт М20х80 ТД3 8.8 ГОСТ 7798-70</t>
  </si>
  <si>
    <t>Болт М20х80 ТД5 5.8 ГОСТ 7798-70</t>
  </si>
  <si>
    <t>Болт М20х80 ТД5 8.8 ГОСТ 7798-70</t>
  </si>
  <si>
    <t>Болт М20х85  10,9 ГОСТ 7798-70</t>
  </si>
  <si>
    <t>Болт М20х85 10,9 ГОСТ 7798-70 Черные</t>
  </si>
  <si>
    <t>Болт М20х85 5.8 ГОСТ 7798-70</t>
  </si>
  <si>
    <t>Болт М20х85 8.8 ГОСТ 7798-70</t>
  </si>
  <si>
    <t>Болт М20х85 8.8 ГОСТ Р ИСО 4014-2013</t>
  </si>
  <si>
    <t>Болт М20х85 ТД3 5.8 ГОСТ 7798-70</t>
  </si>
  <si>
    <t>Болт М20х90 10,9 ГОСТ 7798-70</t>
  </si>
  <si>
    <t>Болт М20х90 10,9 ГОСТ 7798-70 Черные</t>
  </si>
  <si>
    <t>Болт М20х90 10,9 ГОСТ Р ИСО 4014-2013</t>
  </si>
  <si>
    <t>Болт М20х90 5,6 ГОСТ Р ИСО 4014-2013</t>
  </si>
  <si>
    <t>Болт М20х90 5.8 ГОСТ 7798-70</t>
  </si>
  <si>
    <t>Болт М20х90 8.8 ГОСТ 7798-70</t>
  </si>
  <si>
    <t>Болт М20х90 8.8 ГОСТ Р ИСО 4014-2013</t>
  </si>
  <si>
    <t>Болт М20х90 ГЦ 5.8 ГОСТ 7798-70</t>
  </si>
  <si>
    <t>Болт М20х90 ГЦ 5.8 ГОСТ Р ИСО 4014-2013</t>
  </si>
  <si>
    <t>Болт М20х90 ГЦ 8.8 ГОСТ 7798-70</t>
  </si>
  <si>
    <t>Болт М20х90 ТД 5,6 ГОСТ Р ИСО 4014-2013</t>
  </si>
  <si>
    <t>Болт М20х90 ТД 8.8 ГОСТ 7798-70</t>
  </si>
  <si>
    <t>Болт М20х90 ТД3 8.8 ГОСТ 7798-70</t>
  </si>
  <si>
    <t>Болт М20х90 ТД4 8.8 ГОСТ 7798-70</t>
  </si>
  <si>
    <t>Болт М20х95  10,9 ГОСТ 7798-70</t>
  </si>
  <si>
    <t>Болт М20х95  5.8 ГОСТ 7798-70</t>
  </si>
  <si>
    <t>Болт М20х95 8,8  ГОСТ 7798-70</t>
  </si>
  <si>
    <t>Болт М22х100 5.8 ГОСТ 7798-70</t>
  </si>
  <si>
    <t>Болт М22х100 ГЦ 5.8 ГОСТ 7798-70</t>
  </si>
  <si>
    <t>Болт М22х100 ГЦ 5.8 Р ИСО 4014-2013</t>
  </si>
  <si>
    <t>Болт М22х100 Р ИСО 4014-2013</t>
  </si>
  <si>
    <t>Болт М22х80 5.8 ГОСТ 7798-70</t>
  </si>
  <si>
    <t>Болт М24х100  ГОСТ 7798</t>
  </si>
  <si>
    <t>Болт М24х100 10,9 ГОСТ 7798-70 Черные</t>
  </si>
  <si>
    <t>Болт М24х100 5.8 ГОСТ 7798-70</t>
  </si>
  <si>
    <t>Болт М24х100 5.8 Р ИСО 4014-2013</t>
  </si>
  <si>
    <t>Болт М24х100 8.8 ГОСТ 7798-70</t>
  </si>
  <si>
    <t>Болт М24х100 8.8 ГОСТ 7805-70</t>
  </si>
  <si>
    <t>Болт М24х100 8.8 ГЦ ГОСТ Р ИСО 4014-2013</t>
  </si>
  <si>
    <t>Болт М24х100 8.8 Р ИСО 4014-2013</t>
  </si>
  <si>
    <t>Болт М24х100 8.8 ТД4 ГОСТ Р ИСО 4014-2013</t>
  </si>
  <si>
    <t>Болт М24х100 ГЦ 5.8 ГОСТ 7798-70</t>
  </si>
  <si>
    <t>Болт М24х100 ГЦ 8.8 ГОСТ 7798-70</t>
  </si>
  <si>
    <t>Болт М24х100 ТД3 5.8 ГОСТ 7798-70</t>
  </si>
  <si>
    <t>Болт М24х100 ТД3 8.8 ГОСТ 7798-70</t>
  </si>
  <si>
    <t>Болт М24х100 ТД3 8.8 ГОСТ 7805-70</t>
  </si>
  <si>
    <t>Болт М24х100 ТД4 8.8 ГОСТ 7805-70</t>
  </si>
  <si>
    <t>Болт М24х100 ТД5 8.8 ГОСТ 7805-70</t>
  </si>
  <si>
    <t>Болт М24х110 5.8 ГОСТ Р ИСО 4014-2013</t>
  </si>
  <si>
    <t>Болт М24х110 8.8 ГОСТ 7798-70</t>
  </si>
  <si>
    <t>Болт М24х110 ГЦ 10,9 ГОСТ 7798-70</t>
  </si>
  <si>
    <t>Болт М24х110 ХЛ 10,9 ГОСТ Р 52644-2006</t>
  </si>
  <si>
    <t>Болт М24х120 10,9 ГОСТ 7798-70</t>
  </si>
  <si>
    <t>Болт М24х120 5.8 ГОСТ 7798-70</t>
  </si>
  <si>
    <t>Болт М24х120 8.8 ГОСТ 7798-70</t>
  </si>
  <si>
    <t>Болт М24х125 5.8 ГОСТ 7798-70</t>
  </si>
  <si>
    <t>Болт М24х125 5.8 ГОСТ 7805-70</t>
  </si>
  <si>
    <t>Болт М24х125 8.8 ГОСТ 7798-70</t>
  </si>
  <si>
    <t>Болт М24х130 5.8 ГОСТ 7805-70</t>
  </si>
  <si>
    <t>Болт М24х130 8.8 ГОСТ 7798-70</t>
  </si>
  <si>
    <t>Болт М24х130 8.8 ГОСТ 7805-70</t>
  </si>
  <si>
    <t>Болт М24х140 10,9 ГОСТ 7798-70</t>
  </si>
  <si>
    <t>Болт М24х140 5.8 ГОСТ 7798-70</t>
  </si>
  <si>
    <t>Болт М24х140 8,8 ГОСТ 7798-70</t>
  </si>
  <si>
    <t>Болт М24х150 5.8 ГОСТ 7798-70</t>
  </si>
  <si>
    <t>Болт М24х150 5.8 ГЦ ГОСТ 7798-70</t>
  </si>
  <si>
    <t>Болт М24х150 8.8 ГОСТ 7798-70</t>
  </si>
  <si>
    <t>Болт М24х160 10.9 ГОСТ 7798-70 черные</t>
  </si>
  <si>
    <t>Болт М24х160 5.8 ГОСТ 7798-70</t>
  </si>
  <si>
    <t>Болт М24х160 8.8 ГОСТ 7798-70</t>
  </si>
  <si>
    <t>Болт М24х170 10,9 ГОСТ 7798-70</t>
  </si>
  <si>
    <t>Болт М24х190 5.8 ГОСТ 7798-70</t>
  </si>
  <si>
    <t>Болт М24х200 8.8 ГОСТ 7798-70</t>
  </si>
  <si>
    <t>Болт М24х500 3.407.1-175.2-027</t>
  </si>
  <si>
    <t>Болт М24х525 3.407.1-175.2-027</t>
  </si>
  <si>
    <t>Болт М24х55 8.8 ГОСТ 7798-70</t>
  </si>
  <si>
    <t>Болт М24х550 3.407.1-175.2-027</t>
  </si>
  <si>
    <t>Болт М24х60  10,9 ГОСТ 7798-70</t>
  </si>
  <si>
    <t>Болт М24х60  8.8 ГОСТ 7798-70</t>
  </si>
  <si>
    <t>Болт М24х60 10,9 ГОСТ 7798-70 Черные</t>
  </si>
  <si>
    <t>Болт М24х60 5.8 ГОСТ 7798-70</t>
  </si>
  <si>
    <t>Болт М24х60 5.8 ГОСТ 7798-70 полная резьба</t>
  </si>
  <si>
    <t>Болт М24х60 ТД 8.8 ГОСТ 7798-70</t>
  </si>
  <si>
    <t>Болт М24х60 ТД3 8.8 ГОСТ 7798-70</t>
  </si>
  <si>
    <t>Болт М24х600 ГОСТ 24379.1-2012</t>
  </si>
  <si>
    <t>Болт М24х65 10,9 ГОСТ 7798-70 Черные</t>
  </si>
  <si>
    <t>Болт М24х65 5.8  ТД ГОСТ 7798-70</t>
  </si>
  <si>
    <t>Болт М24х65 5.8 ГОСТ 7798-70</t>
  </si>
  <si>
    <t>Болт М24х65 5.8 ГОСТ 7798-70 полная резьба</t>
  </si>
  <si>
    <t>Болт М24х65 8.8 ГОСТ 7798-70</t>
  </si>
  <si>
    <t>Болт М24х65 8.8 ГОСТ 7798-70 полная резьба</t>
  </si>
  <si>
    <t>Болт М24х65 ТД 8.8 ГОСТ 7798-70</t>
  </si>
  <si>
    <t>Болт М24х65 ТД3 5.8 ГОСТ 7798-70</t>
  </si>
  <si>
    <t>Болт М24х65 ТД3 8.8 ГОСТ 7798-70</t>
  </si>
  <si>
    <t>Болт М24х70 10,9 ГОСТ 7798-70</t>
  </si>
  <si>
    <t>Болт М24х70 10,9 ГОСТ 7798-70 Черные</t>
  </si>
  <si>
    <t>Болт М24х70 5.8 ГОСТ 7798-70</t>
  </si>
  <si>
    <t>Болт М24х70 5.8 ГОСТ 7798-70 полная резьба</t>
  </si>
  <si>
    <t>Болт М24х70 5.8 Р ИСО 4014-2013</t>
  </si>
  <si>
    <t>Болт М24х70 8.8 ГОСТ 7798-70</t>
  </si>
  <si>
    <t>Болт М24х70 8.8 Р ИСО 4014-2013</t>
  </si>
  <si>
    <t>Болт М24х70 ГЦ 5.8 ГОСТ 7798-70</t>
  </si>
  <si>
    <t>Болт М24х70 ГЦ 8.8 ГОСТ 7798-70</t>
  </si>
  <si>
    <t>Болт М24х70 ТД 8.8 ГОСТ 7798-70</t>
  </si>
  <si>
    <t>Болт М24х70 ТД3 5.8 ГОСТ 7798-70</t>
  </si>
  <si>
    <t>Болт М24х70 ТД3 8.8 ГОСТ 7798-70</t>
  </si>
  <si>
    <t>Болт М24х70 ТД5 5.8 ГОСТ 7798-70</t>
  </si>
  <si>
    <t>Болт М24х75 5.8 ГОСТ 7798-70</t>
  </si>
  <si>
    <t>Болт М24х75 5.8 Р ИСО 4014-2013</t>
  </si>
  <si>
    <t>Болт М24х75 8.8 ГОСТ 7798-70</t>
  </si>
  <si>
    <t>Болт М24х75 8.8 ГОСТ 7798-70 без покрытия</t>
  </si>
  <si>
    <t>Болт М24х75 8.8 ГОСТ Р ИСО 4014-2013</t>
  </si>
  <si>
    <t>Болт М24х75 ГОСТ 7798-70</t>
  </si>
  <si>
    <t>Болт М24х75 ГЦ 5.8 ГОСТ 7798-70</t>
  </si>
  <si>
    <t>Болт М24х75 ГЦ 8.8 ГОСТ 7798-70</t>
  </si>
  <si>
    <t>Болт М24х75 ТД 8.8 ГОСТ 7798-70</t>
  </si>
  <si>
    <t>Болт М24х75 ТД1 5.8 ГОСТ 7798-70</t>
  </si>
  <si>
    <t>Болт М24х75 ТД1 8.8 ГОСТ 7798-70</t>
  </si>
  <si>
    <t>Болт М24х75 ТД3 10.9 ГОСТ 7798-70</t>
  </si>
  <si>
    <t>Болт М24х75 ТД3 5.8 ГОСТ 7798-70</t>
  </si>
  <si>
    <t>Болт М24х75 ТД3 8.8 ГОСТ 7798-70</t>
  </si>
  <si>
    <t>Болт М24х75 ТД5 5.8 ГОСТ 7798-70</t>
  </si>
  <si>
    <t>Болт М24х75 ТД5 8.8 ГОСТ 7798-70</t>
  </si>
  <si>
    <t>Болт М24х80 10.9  ГОСТ 7798-70</t>
  </si>
  <si>
    <t>Болт М24х80 5.8 ГОСТ 7798-70</t>
  </si>
  <si>
    <t>Болт М24х80 5.8 ГОСТ 7798-70 полная резьба</t>
  </si>
  <si>
    <t>Болт М24х80 5.8 Р ИСО 4014-2013</t>
  </si>
  <si>
    <t>Болт М24х80 8.8 ГОСТ 7798-70</t>
  </si>
  <si>
    <t>Болт М24х80 8.8 ГЦ ГОСТ Р ИСО 4014-2013</t>
  </si>
  <si>
    <t>Болт М24х80 8.8 Р ИСО 4014-2013</t>
  </si>
  <si>
    <t>Болт М24х80 8.8 ТД4 ГОСТ Р ИСО 4014-2013</t>
  </si>
  <si>
    <t>Болт М24х80 ГЦ 5.8 ГОСТ 7798-70</t>
  </si>
  <si>
    <t>Болт М24х80 ГЦ 8.8 ГОСТ 7798-70</t>
  </si>
  <si>
    <t>Болт М24х80 ТД 8.8 ГОСТ 7798-70</t>
  </si>
  <si>
    <t>Болт М24х80 ТД1 5.8 ГОСТ 7798-70</t>
  </si>
  <si>
    <t>Болт М24х80 ТД1 8.8 ГОСТ 7798-70</t>
  </si>
  <si>
    <t>Болт М24х80 ТД3 5.8 ГОСТ 7798-70</t>
  </si>
  <si>
    <t>Болт М24х80 ТД3 8.8 ГОСТ 7798-70</t>
  </si>
  <si>
    <t>Болт М24х80 ТД4 8.8 ГОСТ 7798-70</t>
  </si>
  <si>
    <t>Болт М24х80 ТД5 5.8 ГОСТ 7798-70</t>
  </si>
  <si>
    <t>Болт М24х80 ТД5 8.8 ГОСТ 7798-70</t>
  </si>
  <si>
    <t>Болт М24х85  8.8 ГОСТ 7798-70</t>
  </si>
  <si>
    <t>Болт М24х85  8.8 ГОСТ 7805-70</t>
  </si>
  <si>
    <t>Болт М24х85 10,9 ГОСТ 7798-70</t>
  </si>
  <si>
    <t>Болт М24х85 10,9 ГОСТ 7805-70  Черные</t>
  </si>
  <si>
    <t>Болт М24х85 5.8 ГОСТ 7798-70</t>
  </si>
  <si>
    <t>Болт М24х85 5.8 Р ИСО 4014-2013</t>
  </si>
  <si>
    <t>Болт М24х85 8.8 ГОСТ Р ИСО 4014-2013</t>
  </si>
  <si>
    <t>Болт М24х85 ГЦ 5.8 ГОСТ 7798-70</t>
  </si>
  <si>
    <t>Болт М24х85 ГЦ 5.8 ГОСТ 7805-70</t>
  </si>
  <si>
    <t>Болт М24х85 ГЦ 8.8 ГОСТ 7798-70</t>
  </si>
  <si>
    <t>Болт М24х85 ТД 8.8 ГОСТ 7805-70</t>
  </si>
  <si>
    <t>Болт М24х85 ТД3 5.8 ГОСТ 7798-70</t>
  </si>
  <si>
    <t>Болт М24х85 ТД3 5.8 ГОСТ 7805-70</t>
  </si>
  <si>
    <t>Болт М24х85 ТД3 8.8 ГОСТ 7798-70</t>
  </si>
  <si>
    <t>Болт М24х85 ТД3 8.8 ГОСТ 7805-70</t>
  </si>
  <si>
    <t>Болт М24х85 ТД5 5.8 ГОСТ 7805-70</t>
  </si>
  <si>
    <t>Болт М24х90 10,9 ГОСТ 7798-70</t>
  </si>
  <si>
    <t>Болт М24х90 10,9 ГОСТ 7798-70 Черные</t>
  </si>
  <si>
    <t>Болт М24х90 10.9 ТД  ГОСТ 7798-70</t>
  </si>
  <si>
    <t>Болт М24х90 5.8 ГОСТ 7798-70</t>
  </si>
  <si>
    <t>Болт М24х90 5.8 ГОСТ 7798-70 полная резьба</t>
  </si>
  <si>
    <t>Болт М24х90 5.8 Р ИСО 4014-2013</t>
  </si>
  <si>
    <t>Болт М24х90 8,8  ГОСТ 7798-70</t>
  </si>
  <si>
    <t>Болт М24х90 8,8  ГОСТ 7798-70 полная резьба</t>
  </si>
  <si>
    <t>Болт М24х90 8.8 ГОСТ 7798-70</t>
  </si>
  <si>
    <t>Болт М24х90 8.8 ГОСТ Р 50793-95</t>
  </si>
  <si>
    <t>Болт М24х90 8.8 Р ИСО 4014-2013</t>
  </si>
  <si>
    <t>Болт М24х90 ГЦ 5.8 ГОСТ 7798-70</t>
  </si>
  <si>
    <t>Болт М24х90 ГЦ 8.8 ГОСТ 7798-70</t>
  </si>
  <si>
    <t>Болт М24х90 ТД 8.8 ГОСТ 7798-70</t>
  </si>
  <si>
    <t>Болт М24х90 ТД1 5.8 ГОСТ 7798-70</t>
  </si>
  <si>
    <t>Болт М24х90 ТД3 10.9 ГОСТ 7798-70</t>
  </si>
  <si>
    <t>Болт М24х90 ТД3 8.8 ГОСТ 7798-70</t>
  </si>
  <si>
    <t>Болт М24х90 ТД5  8.8 ГОСТ 7798-70</t>
  </si>
  <si>
    <t>Болт М24х90 ТД5 5.8 ГОСТ 7798-70</t>
  </si>
  <si>
    <t>Болт М24х95 10,9 ГОСТ 7798-70 Черные</t>
  </si>
  <si>
    <t>Болт М24х95 5.8 ГОСТ 7798-70</t>
  </si>
  <si>
    <t>Болт М24х95 8.8 ГОСТ 7798-70</t>
  </si>
  <si>
    <t>Болт М24х95 ГЦ 8.8 ГОСТ 7798-70</t>
  </si>
  <si>
    <t>Болт М24х95 ТД 8.8 ГОСТ 7798-70</t>
  </si>
  <si>
    <t>Болт М24х95 ТД3 5.8 ГОСТ 7798-70</t>
  </si>
  <si>
    <t>Болт М24х95 ТД3 8.8 ГОСТ 7798-70</t>
  </si>
  <si>
    <t>Болт М24х95 ТД5 5.8 ГОСТ 7798-70</t>
  </si>
  <si>
    <t>Болт М27х100 5.8 ГОСТ 7798-70</t>
  </si>
  <si>
    <t>Болт М27х100 8.8 ГОСТ 7798-70</t>
  </si>
  <si>
    <t>Болт М27х100 8.8 ГОСТ Р ИСО 4014-2013</t>
  </si>
  <si>
    <t>Болт М27х100 ТД 8.8 ГОСТ 7798-70</t>
  </si>
  <si>
    <t>Болт М27х100 ТД3 10.9 ГОСТ 52644-2006</t>
  </si>
  <si>
    <t>Болт М27х100 ТД3 5.8 ГОСТ 7798-70</t>
  </si>
  <si>
    <t>Болт М27х100 ТД5 5.8 ГОСТ 7798-70</t>
  </si>
  <si>
    <t>Болт М27х105 5.8 ГОСТ 7798-70</t>
  </si>
  <si>
    <t>Болт М27х105 8.8 ГОСТ 7798-70</t>
  </si>
  <si>
    <t>Болт М27х110 5.8 ГОСТ 7798-70</t>
  </si>
  <si>
    <t>Болт М27х110 8.8 ГОСТ 7798-70</t>
  </si>
  <si>
    <t>Болт М27х110 8.8 ГОСТ Р ИСО 4014-2013</t>
  </si>
  <si>
    <t>Болт М27х110 ТД3 5.8 ГОСТ 7798-70</t>
  </si>
  <si>
    <t>Болт М27х110 ТД3 8.8 ГОСТ 7798-70</t>
  </si>
  <si>
    <t>Болт М27х115 8.8 ГОСТ Р ИСО 4014-2013</t>
  </si>
  <si>
    <t>Болт М27х120 5.8 ГОСТ 7798-70</t>
  </si>
  <si>
    <t>Болт М27х120 8.8 ГОСТ 7798-70</t>
  </si>
  <si>
    <t>Болт М27х120 8.8 ГОСТ Р ИСО 4014-2013</t>
  </si>
  <si>
    <t>Болт М27х60  8.8 ГОСТ 7798-70</t>
  </si>
  <si>
    <t>Болт М27х60 5.8 ГОСТ 7798-70</t>
  </si>
  <si>
    <t>Болт М27х65 8.8 ГОСТ 7798-70</t>
  </si>
  <si>
    <t>Болт М27х70  8.8 ГОСТ 7798-70</t>
  </si>
  <si>
    <t>Болт М27х70 5.8 ГОСТ 7798-70</t>
  </si>
  <si>
    <t>Болт М27х70 5.8 ГОСТ 7798-70 полная резьба</t>
  </si>
  <si>
    <t>Болт М27х70 ТД 8.8 ГОСТ 7798-70</t>
  </si>
  <si>
    <t>Болт М27х70 ТД3 5.8 ГОСТ 7798-70</t>
  </si>
  <si>
    <t>Болт М27х75  ТД 5.8 ГОСТ 7798-70</t>
  </si>
  <si>
    <t>Болт М27х75 5.8 ГОСТ 7798-70</t>
  </si>
  <si>
    <t>Болт М27х75 5.8 ГОСТ 7798-70 без покрытия</t>
  </si>
  <si>
    <t>Болт М27х75 5.8 ГОСТ 7798-70 полная резьба</t>
  </si>
  <si>
    <t>Болт М27х75 8.8 ГОСТ 7798-70</t>
  </si>
  <si>
    <t>Болт М27х75 ГЦ 8.8 ГОСТ 7798-70</t>
  </si>
  <si>
    <t>Болт М27х75 ТД1 5.8 ГОСТ 7798-70</t>
  </si>
  <si>
    <t>Болт М27х75 ТД3 8.8 ГОСТ 7798-70</t>
  </si>
  <si>
    <t>Болт М27х80 4.8 ГОСТ 7798-70</t>
  </si>
  <si>
    <t>Болт М27х80 5.8 ГОСТ 7798-70</t>
  </si>
  <si>
    <t>Болт М27х80 5.8 ГОСТ 7798-70 полная резьба</t>
  </si>
  <si>
    <t>Болт М27х80 8.8 ГОСТ 7798-70</t>
  </si>
  <si>
    <t>Болт М27х80 8.8 ГОСТ Р ИСО 4014-2013</t>
  </si>
  <si>
    <t>Болт М27х80 ГЦ 5.8 ГОСТ 7798-70</t>
  </si>
  <si>
    <t>Болт М27х80 ГЦ 8.8 ГОСТ 7798-70</t>
  </si>
  <si>
    <t>Болт М27х80 ГЦ ГОСТ 7798-70</t>
  </si>
  <si>
    <t>Болт М27х80 ТД 8.8 ГОСТ 7798-70</t>
  </si>
  <si>
    <t>Болт М27х80 ТД1 5.8 ГОСТ 7798-70</t>
  </si>
  <si>
    <t>Болт М27х80 ТД1 8.8 ГОСТ 7798-70</t>
  </si>
  <si>
    <t>Болт М27х80 ТД3 5.8 ГОСТ 7798-70</t>
  </si>
  <si>
    <t>Болт М27х80 ТД3 8.8 ГОСТ 7798-70</t>
  </si>
  <si>
    <t>Болт М27х80 ТД5 5.8 ГОСТ 7798-70</t>
  </si>
  <si>
    <t>Болт М27х85 5.8 ГОСТ 7798-70</t>
  </si>
  <si>
    <t>Болт М27х85 8.8 ГОСТ 7798-70</t>
  </si>
  <si>
    <t>Болт М27х85 8.8 ГОСТ Р ИСО 4014-2013</t>
  </si>
  <si>
    <t>Болт М27х85 8.8 ГЦ ГОСТ 7798-70</t>
  </si>
  <si>
    <t>Болт М27х85 ТД 8.8 ГОСТ 7798-70/</t>
  </si>
  <si>
    <t>Болт М27х85 ТД1 5.8 ГОСТ 7798-70</t>
  </si>
  <si>
    <t>Болт М27х85 ТД1 8.8 ГОСТ 7798-70</t>
  </si>
  <si>
    <t>Болт М27х85 ТД3 5.8 ГОСТ 7798-70</t>
  </si>
  <si>
    <t>Болт М27х85 ТД3 8.8 ГОСТ 7798-70</t>
  </si>
  <si>
    <t>Болт М27х85 ТД5 5.8 ГОСТ 7798-70</t>
  </si>
  <si>
    <t>Болт М27х90 5.8 ГОСТ 7798-70</t>
  </si>
  <si>
    <t>Болт М27х90 8.8 ГОСТ 7798-70</t>
  </si>
  <si>
    <t>Болт М27х90 8.8 ГОСТ Р ИСО 4014-2013</t>
  </si>
  <si>
    <t>Болт М27х90 ТД 8.8 ГОСТ 7798-70</t>
  </si>
  <si>
    <t>Болт М27х90 ТД3 5.8 ГОСТ 7798-70</t>
  </si>
  <si>
    <t>Болт М27х90 ТД3 8.8 ГОСТ 7798-70</t>
  </si>
  <si>
    <t>Болт М27х90 ТД5 5.8 ГОСТ 7798-70</t>
  </si>
  <si>
    <t>Болт М27х95 5.8 ГОСТ 7798-70</t>
  </si>
  <si>
    <t>Болт М27х95 8.8 ГОСТ 7798-70</t>
  </si>
  <si>
    <t>Болт М27х95 8.8 ГОСТ Р ИСО 4014-2013</t>
  </si>
  <si>
    <t>Болт М27х95 8.8 ГЦ ГОСТ 7798-70</t>
  </si>
  <si>
    <t>Болт М27х95 ТД 8.8 ГОСТ 7798-70</t>
  </si>
  <si>
    <t>Болт М27х95 ТД1 8.8 ГОСТ 7798-70</t>
  </si>
  <si>
    <t>Болт М27х95 ТД3 5.8 ГОСТ 7798-70</t>
  </si>
  <si>
    <t>Болт М27х95 ТД3 8.8 ГОСТ 7798-70</t>
  </si>
  <si>
    <t>Болт М27х95 ТД5 5.8 ГОСТ 7798-70</t>
  </si>
  <si>
    <t>Болт М30-6gх120 ГОСТ 7798-70</t>
  </si>
  <si>
    <t>Болт М30х100 5.8 ГОСТ 7798-70</t>
  </si>
  <si>
    <t>Болт М30х100 5.8 ГОСТ Р ИСО 4014-2013</t>
  </si>
  <si>
    <t>Болт М30х100 8.8 ГОСТ 7798-70</t>
  </si>
  <si>
    <t>Болт М30х100 8.8 ГОСТ Р ИСО 4014-2013</t>
  </si>
  <si>
    <t>Болт М30х100 ГЦ 8.8 ГОСТ 7798-70</t>
  </si>
  <si>
    <t>Болт М30х100 ТД3 10.9 ГОСТ 7798-70</t>
  </si>
  <si>
    <t>Болт М30х105 5.8 ГОСТ 7798-70</t>
  </si>
  <si>
    <t>Болт М30х105 5.8 Р ИСО 4014-2013</t>
  </si>
  <si>
    <t>Болт М30х110 10,9 ГОСТ 7805-70</t>
  </si>
  <si>
    <t>Болт М30х110 5.8 ГОСТ 7798-70</t>
  </si>
  <si>
    <t>Болт М30х110 5.8 ГОСТ 7798-70 полная резьба</t>
  </si>
  <si>
    <t>Болт М30х110 5.8 Р ИСО 4014-2013</t>
  </si>
  <si>
    <t>Болт М30х110 8.8 ГОСТ 7798-70</t>
  </si>
  <si>
    <t>Болт М30х110 8.8 ГОСТ 7805-70</t>
  </si>
  <si>
    <t>Болт М30х110 8.8 Р ИСО 4014-2013</t>
  </si>
  <si>
    <t>Болт М30х110 8.8 ТД4 ГОСТ Р ИСО 4014-2013</t>
  </si>
  <si>
    <t>Болт М30х110 ГЦ 8.8 ГОСТ 7798-70</t>
  </si>
  <si>
    <t>Болт М30х110 ГЦ 8.8 Р ИСО 4014-2013</t>
  </si>
  <si>
    <t>Болт М30х110 ТД 8.8 ГОСТ 7798-70</t>
  </si>
  <si>
    <t>Болт М30х110 ТД1 8.8 ГОСТ 7798-70</t>
  </si>
  <si>
    <t>Болт М30х110 ТД3 10.9 ГОСТ 7798-70</t>
  </si>
  <si>
    <t>Болт М30х110 ТД3 8.8 ГОСТ 7798-70</t>
  </si>
  <si>
    <t>Болт М30х110 ТД4 8.8 ГОСТ 7798-70</t>
  </si>
  <si>
    <t>Болт М30х110 ТД5 8.8 ГОСТ 7798-70</t>
  </si>
  <si>
    <t>Болт М30х115 10,9 ГОСТ 7798-70</t>
  </si>
  <si>
    <t>Болт М30х115 5.8 ГОСТ 7798-70</t>
  </si>
  <si>
    <t>Болт М30х115 5.8 Р ИСО 4014-2013</t>
  </si>
  <si>
    <t>Болт М30х115 8.8 ГОСТ 7798-70</t>
  </si>
  <si>
    <t>Болт М30х115 ТД 8.8 ГОСТ 7798-70</t>
  </si>
  <si>
    <t>Болт М30х115 ТД3 8.8 ГОСТ 7798-70</t>
  </si>
  <si>
    <t>Болт М30х115 ТД4 8.8 ГОСТ 7798-70</t>
  </si>
  <si>
    <t>Болт М30х120 5.8 ГОСТ 7798-70</t>
  </si>
  <si>
    <t>Болт М30х120 5.8 Р ИСО 4014-2013</t>
  </si>
  <si>
    <t>Болт М30х120 8.8 ГОСТ 7798-70</t>
  </si>
  <si>
    <t>Болт М30х120 ГЦ 8.8 ГОСТ 7798-70</t>
  </si>
  <si>
    <t>Болт М30х120 ТД 8.8 ГОСТ 7798-70</t>
  </si>
  <si>
    <t>Болт М30х120 ТД3 8.8 ГОСТ 7798-70</t>
  </si>
  <si>
    <t>Болт М30х125 10,9 ГОСТ 7798-70</t>
  </si>
  <si>
    <t>Болт М30х125 5.8 ГОСТ 7798-70</t>
  </si>
  <si>
    <t>Болт М30х125 5.8 Р ИСО 4014-2013</t>
  </si>
  <si>
    <t>Болт М30х130 10,9 ГОСТ Р 52644-2006</t>
  </si>
  <si>
    <t>Болт М30х130 5.8 ГОСТ 7798-70</t>
  </si>
  <si>
    <t>Болт М30х130 5.8 Р ИСО 4014-2013</t>
  </si>
  <si>
    <t>Болт М30х130 8.8 ГОСТ 7798-70</t>
  </si>
  <si>
    <t>Болт М30х130 8.8 ГОСТ 7798-70 полная резьба</t>
  </si>
  <si>
    <t>Болт М30х140 5.8 ГОСТ 7798-70</t>
  </si>
  <si>
    <t>Болт М30х140 5.8 Р ИСО 4014-2013</t>
  </si>
  <si>
    <t>Болт М30х140 8.8 ГОСТ 7798-70</t>
  </si>
  <si>
    <t>Болт М30х140 8.8 ГОСТ 7798-70 полная резьба</t>
  </si>
  <si>
    <t>Болт М30х150 5.8 ГОСТ 7798-70</t>
  </si>
  <si>
    <t>Болт М30х150 8.8 ГОСТ 7798-70</t>
  </si>
  <si>
    <t>Болт М30х150 8.8 Р ИСО 4014-2013</t>
  </si>
  <si>
    <t>Болт М30х150 ГЦ 5.8 ГОСТ 7798-70</t>
  </si>
  <si>
    <t>Болт М30х160 10,9 ГОСТ 7798-70</t>
  </si>
  <si>
    <t>Болт М30х170 10,9 ГОСТ 7798-70</t>
  </si>
  <si>
    <t>Болт М30х170 8.8 ГОСТ 7798-70</t>
  </si>
  <si>
    <t>Болт М30х190 8.8 ГОСТ 7798-70</t>
  </si>
  <si>
    <t>Болт М30х300 ст.09Г2С ГОСТ 24379.1-2012</t>
  </si>
  <si>
    <t>Болт М30х450 ГОСТ 24379.1-2012</t>
  </si>
  <si>
    <t>Болт М30х500  ГОСТ 24379.1-2012</t>
  </si>
  <si>
    <t>Болт М30х555 5.8</t>
  </si>
  <si>
    <t>Болт М30х585 5.8</t>
  </si>
  <si>
    <t>Болт М30х70 5.8 ГОСТ 7798-70</t>
  </si>
  <si>
    <t>Болт М30х70 5.8 ГОСТ 7798-70 полная резьба</t>
  </si>
  <si>
    <t>Болт М30х70 8.8 ГОСТ 7798-70</t>
  </si>
  <si>
    <t>Болт М30х75 5.8 ГОСТ Р ИСО 4014-2013</t>
  </si>
  <si>
    <t>Болт М30х80  8.8 ГОСТ 7798-70</t>
  </si>
  <si>
    <t>Болт М30х80 5.8 ГОСТ 7798-70</t>
  </si>
  <si>
    <t>Болт М30х80 5.8 ГОСТ 7798-70 без покрытия</t>
  </si>
  <si>
    <t>Болт М30х80 5.8 ГОСТ Р ИСО 4014-2013</t>
  </si>
  <si>
    <t>Болт М30х80 ТД 8.8 ГОСТ 7798-70</t>
  </si>
  <si>
    <t>Болт М30х85  8.8 ГОСТ 7798-70</t>
  </si>
  <si>
    <t>Болт М30х85 5.8 ГОСТ 7798-70</t>
  </si>
  <si>
    <t>Болт М30х85 5.8 ГОСТ 7798-70 полная резьба</t>
  </si>
  <si>
    <t>Болт М30х85 ГЦ 5.8 ГОСТ 7798-70</t>
  </si>
  <si>
    <t>Болт М30х85 ГЦ 8.8 ГОСТ 7798-70</t>
  </si>
  <si>
    <t>Болт М30х85 ТД 8.8 ГОСТ 7798-70</t>
  </si>
  <si>
    <t>Болт М30х85 ТД1 5.8 ГОСТ 7798-70</t>
  </si>
  <si>
    <t>Болт М30х85 ТД3 8.8 ГОСТ 7798-70</t>
  </si>
  <si>
    <t>Болт М30х85 ТД5 5.8 ГОСТ 7798-70</t>
  </si>
  <si>
    <t>Болт М30х85 ТД5 8.8 ГОСТ 7798-70</t>
  </si>
  <si>
    <t>Болт М30х90 10,9 ГОСТ 7798-70 Черные</t>
  </si>
  <si>
    <t>Болт М30х90 5.8 ГОСТ 7798-70</t>
  </si>
  <si>
    <t>Болт М30х90 5.8 ГОСТ 7798-70 без покрытия</t>
  </si>
  <si>
    <t>Болт М30х90 5.8 ГОСТ 7798-70 полная резьба</t>
  </si>
  <si>
    <t>Болт М30х90 5.8 Р ИСО 4014-2013</t>
  </si>
  <si>
    <t>Болт М30х90 8.8 ГОСТ 7798-70</t>
  </si>
  <si>
    <t>Болт М30х90 8.8 Р ИСО 4014-2013</t>
  </si>
  <si>
    <t>Болт М30х90 8.8 ТД ГОСТ 7798-70</t>
  </si>
  <si>
    <t>Болт М30х90 ГЦ 5.8 ГОСТ 7798-70</t>
  </si>
  <si>
    <t>Болт М30х90 ГЦ 8.8 ГОСТ 7798-70</t>
  </si>
  <si>
    <t>Болт М30х90 ТД 5.8 ГОСТ 7798-70</t>
  </si>
  <si>
    <t>Болт М30х90 ТД1 5.8 ГОСТ 7798-70</t>
  </si>
  <si>
    <t>Болт М30х90 ТД3 8.8 ГОСТ 7798-70</t>
  </si>
  <si>
    <t>Болт М30х90 ТД5 5.8 ГОСТ 7798-70</t>
  </si>
  <si>
    <t>Болт М30х90 ТД5 8.8 ГОСТ 7798-70</t>
  </si>
  <si>
    <t>Болт М30х95  8.8 ГОСТ 7798-70</t>
  </si>
  <si>
    <t>Болт М30х95  8.8 ГОСТ Р ИСО 4014-2013</t>
  </si>
  <si>
    <t>Болт М30х95  8.8 ТД ГОСТ 7798-70</t>
  </si>
  <si>
    <t>Болт М30х95 5.8 ГОСТ 7798-70</t>
  </si>
  <si>
    <t>Болт М30х95 5.8 ГЦ ГОСТ 7798-70</t>
  </si>
  <si>
    <t>Болт М30х95 8.8 ГЦ ГОСТ 7798-70</t>
  </si>
  <si>
    <t>Болт М30х95 ГОСТ 7798-70</t>
  </si>
  <si>
    <t>Болт М30х95 ТД1 5.8 ГОСТ 7798-70</t>
  </si>
  <si>
    <t>Болт М30х95 ТД1 8.8 ГОСТ 7798-70</t>
  </si>
  <si>
    <t>Болт М36х100 5.8 ГОСТ 7798-70</t>
  </si>
  <si>
    <t>Болт М36х100 8.8 ГОСТ 7798-70</t>
  </si>
  <si>
    <t>Болт М36х100 ТД3 10.9 ГОСТ 7798-70</t>
  </si>
  <si>
    <t>Болт М36х110 4.8 ГОСТ 7798-70</t>
  </si>
  <si>
    <t>Болт М36х110 5.8 ГОСТ 7798-70</t>
  </si>
  <si>
    <t>Болт М36х110 8.8 ГОСТ 7798-70</t>
  </si>
  <si>
    <t>Болт М36х120 5.8 ГОСТ 7798-70</t>
  </si>
  <si>
    <t>Болт М36х120 8.8 ГОСТ 7798-70</t>
  </si>
  <si>
    <t>Болт М36х120 ГЦ 8.8 ГОСТ 7798-70</t>
  </si>
  <si>
    <t>Болт М36х120 ГЦ 8.8 ГОСТ Р ИСО 4014-2013</t>
  </si>
  <si>
    <t>Болт М36х120 ТД4 8.8 ГОСТ 7798-70</t>
  </si>
  <si>
    <t>Болт М36х130 4.8 ГОСТ 7798-70</t>
  </si>
  <si>
    <t>Болт М36х130 4.8 ГОСТ 7798-70 черные</t>
  </si>
  <si>
    <t>Болт М36х130 5.8 ГОСТ 7798-70</t>
  </si>
  <si>
    <t>Болт М36х130 8.8 ГОСТ 7798-70</t>
  </si>
  <si>
    <t>Болт М36х140 4,8 ГОСТ 7798-70 без покрытия</t>
  </si>
  <si>
    <t>Болт М36х140 5.8 ГОСТ 7798-70</t>
  </si>
  <si>
    <t>Болт М36х140 8.8 ГОСТ 7798-70</t>
  </si>
  <si>
    <t>Болт М36х140 8.8 ГЦ ГОСТ 7798-70</t>
  </si>
  <si>
    <t>Болт М36х140 ГЦ 8.8 ГОСТ Р ИСО 4014-2013</t>
  </si>
  <si>
    <t>Болт М36х140 ТД 8.8 ГОСТ 7798-70</t>
  </si>
  <si>
    <t>Болт М36х140 ТД3 8.8 ГОСТ 7798-70</t>
  </si>
  <si>
    <t>Болт М36х140 ТД4 8.8 ГОСТ 7798-70</t>
  </si>
  <si>
    <t>Болт М36х140 ТД4 8.8 ГОСТ Р ИСО 4014-2013</t>
  </si>
  <si>
    <t>Болт М36х150 5.8 ГОСТ 7798-70</t>
  </si>
  <si>
    <t>Болт М36х150 8.8 ГОСТ 7798-70</t>
  </si>
  <si>
    <t>Болт М36х200 5.8 ГОСТ 7798-70</t>
  </si>
  <si>
    <t>Болт М42х140 5.8 ГОСТ 7798-70</t>
  </si>
  <si>
    <t>Болт М42х150 ТД 8.8 ГОСТ 7798-70</t>
  </si>
  <si>
    <t>Болт М42х170 5.8 ГОСТ 7798-70</t>
  </si>
  <si>
    <t>Болт М42х170 5.8 ГЦ ГОСТ Р ИСО 4014-2013</t>
  </si>
  <si>
    <t>Болт М42х180 5.8 ГОСТ 7798-70</t>
  </si>
  <si>
    <t>Болт М42х200 5.8 ГОСТ 7798-70</t>
  </si>
  <si>
    <t>Болт М42х430. 265-09Г2С-6 ГОСТ 7798-70</t>
  </si>
  <si>
    <t>Болт М42х570 5.8 ГОСТ 24379.1-2012</t>
  </si>
  <si>
    <t>Болт М48х180 8.8 ГОСТ 7798-70</t>
  </si>
  <si>
    <t>Болт М48х220 ГЦ длина резьбы 150</t>
  </si>
  <si>
    <t>Болт М48х220 длина резьбы 150 5.8 ГОСТ 7798-70</t>
  </si>
  <si>
    <t>Болт М48х220 длина резьбы 150 8.8 ГОСТ 7798-70</t>
  </si>
  <si>
    <t>Болт М48х250 8.8 ГОСТ 7798-70</t>
  </si>
  <si>
    <t>Болт м4х20</t>
  </si>
  <si>
    <t>Болт М4х30 5.8 ГОСТ 7798-70</t>
  </si>
  <si>
    <t>Болт М4х30 5.8 ГОСТ 7805-70</t>
  </si>
  <si>
    <t>Болт М56х220.11 ГЦ ГОСТ 10602-94</t>
  </si>
  <si>
    <t>Болт М56х240 ТД3 5.8 ГОСТ 10602-94</t>
  </si>
  <si>
    <t>Болт М56х240.11 ГОСТ 10602-94</t>
  </si>
  <si>
    <t>Болт М56х240.11 ГЦ ГОСТ 10602-94</t>
  </si>
  <si>
    <t>Болт М56х280.11 ГОСТ 10602-94</t>
  </si>
  <si>
    <t>Болт М64х260 ГОСТ 10602-94</t>
  </si>
  <si>
    <t>Болт М64х260.11 ГОСТ 10602-94</t>
  </si>
  <si>
    <t>Болт М64х260.11 ГЦ ГОСТ 10602-94</t>
  </si>
  <si>
    <t>Болт М6х14 DIN933</t>
  </si>
  <si>
    <t>Болт М6х20 5.8 ГОСТ 7798-70</t>
  </si>
  <si>
    <t>Болт М6х20 8.8 ГОСТ 7798-70</t>
  </si>
  <si>
    <t>Болт М6х20 DIN933</t>
  </si>
  <si>
    <t>Болт М6х25 8.8 ГОСТ 7798-70</t>
  </si>
  <si>
    <t>Болт М6х25 ГОСТ 7798-70</t>
  </si>
  <si>
    <t>Болт М6х30 5.8 ГОСТ 7798-70</t>
  </si>
  <si>
    <t>Болт М6х30 5.8 ГОСТ 7805-70</t>
  </si>
  <si>
    <t>Болт М6х30 5.8 ГЦ ГОСТ 7798-70</t>
  </si>
  <si>
    <t>Болт М6х30 8.8 ГОСТ 7798-70</t>
  </si>
  <si>
    <t>Болт М6х30 8.8 ГОСТ 7798-70 полная резьба</t>
  </si>
  <si>
    <t>Болт М6х30 ГОСТ 7798-70</t>
  </si>
  <si>
    <t>Болт М6х40</t>
  </si>
  <si>
    <t>Болт М6х50 5.8 ГОСТ 7798-70</t>
  </si>
  <si>
    <t>Болт М6х50 8.8 ГОСТ 7798-70</t>
  </si>
  <si>
    <t>Болт М6х60  5.8 ГОСТ 7798-70</t>
  </si>
  <si>
    <t>Болт М6х60 5,8 ГОСТ 7798-70</t>
  </si>
  <si>
    <t>Болт М6х90 8.8 ГОСТ 7798-70</t>
  </si>
  <si>
    <t>Болт М8х100 8.8 ГОСТ 7796-70 (комплект)</t>
  </si>
  <si>
    <t>Болт М8х100 8.8 ГОСТ 7798-70</t>
  </si>
  <si>
    <t>Болт М8х16 8.8 ГОСТ 7798-70</t>
  </si>
  <si>
    <t>Болт М8х20 5.8 ГОСТ 7798-70</t>
  </si>
  <si>
    <t>Болт М8х20 5.8 ГОСТ 7805-70</t>
  </si>
  <si>
    <t>Болт М8х20 5.8 полная резьба ГОСТ 7798-70</t>
  </si>
  <si>
    <t>Болт М8х20 8,8 ГОСТ7798</t>
  </si>
  <si>
    <t>Болт М8х20 8.8 ГОСТ 7796-70 (комплект)</t>
  </si>
  <si>
    <t>Болт М8х20 8.8 ГОСТ 7798-70</t>
  </si>
  <si>
    <t>Болт М8х20 8.8 ГОСТ Р ИСО 4014-2013</t>
  </si>
  <si>
    <t>Болт М8х25 5.8 ГОСТ 7798-70</t>
  </si>
  <si>
    <t>Болт М8х25 8.8 ГОСТ 7796-70 (комплект 1)</t>
  </si>
  <si>
    <t>Болт М8х25 8.8 ГОСТ 7796-70 (комплект)</t>
  </si>
  <si>
    <t>Болт М8х25 8.8 ГОСТ 7798-70</t>
  </si>
  <si>
    <t>Болт М8х25 8.8 ГЦ ГОСТ 7798-70</t>
  </si>
  <si>
    <t>Болт М8х25 8.8 ТД ГОСТ 7798-70</t>
  </si>
  <si>
    <t>Болт М8х28  5.8 ГОСТ 7798-70</t>
  </si>
  <si>
    <t>Болт М8х30 8.8 ГОСТ 7796-70 (комплект 1)</t>
  </si>
  <si>
    <t>Болт М8х30 8.8 ГОСТ 7796-70 (комплект)</t>
  </si>
  <si>
    <t>Болт М8х30 8.8 ГОСТ 7798-70</t>
  </si>
  <si>
    <t>Болт М8х30 8.8 ГОСТ 7798-70 черные</t>
  </si>
  <si>
    <t>Болт М8х30 Г 5.8 ГОСТ 7798-70</t>
  </si>
  <si>
    <t>Болт М8х30 Г 8.8 ГОСТ 7798-70</t>
  </si>
  <si>
    <t>Болт М8х32 5.8 ТД 9  Р ИСО 4014-2013</t>
  </si>
  <si>
    <t>Болт М8х35  5.8 ТД 9  Р ИСО 4014-2013</t>
  </si>
  <si>
    <t>Болт М8х35 5.8 ГОСТ 7798-70</t>
  </si>
  <si>
    <t>Болт М8х35 8.8 ГОСТ 7798-70</t>
  </si>
  <si>
    <t>Болт М8х40</t>
  </si>
  <si>
    <t>Болт М8х40 5.8 ГОСТ 7798-70</t>
  </si>
  <si>
    <t>Болт М8х40 8.8 ГОСТ 7796-70 (комплект)</t>
  </si>
  <si>
    <t>Болт М8х40 8.8 ГОСТ 7798-70</t>
  </si>
  <si>
    <t>Болт М8х40 ТД5 5.8 ГОСТ 7798-70</t>
  </si>
  <si>
    <t>Болт М8х40 ТД5 8.8 ГОСТ 7798-70</t>
  </si>
  <si>
    <t>Болт М8х45 5.8 ГОСТ 7798-70</t>
  </si>
  <si>
    <t>Болт М8х45 5.8 ГЦ ГОСТ 7798-70</t>
  </si>
  <si>
    <t>Болт М8х45 5.8 ОСТ 26-2037-96</t>
  </si>
  <si>
    <t>Болт М8х45 8.8 ГОСТ 7798-70</t>
  </si>
  <si>
    <t>Болт М8х50 5.8 ГОСТ 7798-70</t>
  </si>
  <si>
    <t>Болт М8х50 8.8 ГОСТ 7796-70 (комплект)</t>
  </si>
  <si>
    <t>Болт М8х50 8.8 ГОСТ 7798-70</t>
  </si>
  <si>
    <t>Болт М8х55 8.8 ГОСТ 7798-70</t>
  </si>
  <si>
    <t>Болт М8х60 5.8 ГОСТ 7798-70</t>
  </si>
  <si>
    <t>Болт М8х60 8.8 ГОСТ 7796-70 (комплект)</t>
  </si>
  <si>
    <t>Болт М8х70  5.8 ГОСТ 7798-70</t>
  </si>
  <si>
    <t>Болт полная резьба М14х45</t>
  </si>
  <si>
    <t>Болт полная резьба М14х50</t>
  </si>
  <si>
    <t>Болт полная резьба М20х55</t>
  </si>
  <si>
    <t>Болт полная резьба М24х65</t>
  </si>
  <si>
    <t>Болт полная резьба М30х85</t>
  </si>
  <si>
    <t>Болт полная резьба М30х90</t>
  </si>
  <si>
    <t>Болт с гайкой</t>
  </si>
  <si>
    <t>Болт стыковой М27х160 в сборе (БГШ) 1шт-1,16кг</t>
  </si>
  <si>
    <t>Болт Т20 ГЦ</t>
  </si>
  <si>
    <t>Болт Т20 тдц</t>
  </si>
  <si>
    <t>Болт фундаментный М42х1250</t>
  </si>
  <si>
    <t>Болт черный М12х70</t>
  </si>
  <si>
    <t>Болт черный М16х50</t>
  </si>
  <si>
    <t>Болт черный М16х80</t>
  </si>
  <si>
    <t>Болт черный М20х60</t>
  </si>
  <si>
    <t>Болт черный М20х70</t>
  </si>
  <si>
    <t>Болт черный М20х80</t>
  </si>
  <si>
    <t>Болт черный М20х85</t>
  </si>
  <si>
    <t>Болт черный М20х95</t>
  </si>
  <si>
    <t>Болт черный М24х100</t>
  </si>
  <si>
    <t>Болт черный М24х60</t>
  </si>
  <si>
    <t>Болт черный М36х100</t>
  </si>
  <si>
    <t>Бункер для хранения метизов</t>
  </si>
  <si>
    <t>Винт DIN 914</t>
  </si>
  <si>
    <t>Винт М10х25</t>
  </si>
  <si>
    <t>Винт М10х30 (16)</t>
  </si>
  <si>
    <t>Винт М12х30 4.8 ГОСТ 17473-80</t>
  </si>
  <si>
    <t>Винт М12х50 ГОСТ 17473-80</t>
  </si>
  <si>
    <t>Винт М12х50 ГЦ ГОСТ 17473-80</t>
  </si>
  <si>
    <t>Винт М12х55 ГОСТ 17473-80</t>
  </si>
  <si>
    <t>Винт М16х130 ГОСТ 11738-84</t>
  </si>
  <si>
    <t>Винт М20х50</t>
  </si>
  <si>
    <t>Винт М4х25  ГОСТ 11644-75</t>
  </si>
  <si>
    <t>Винт М5х12 ГОСТ 17473-80</t>
  </si>
  <si>
    <t>Винт М5х25</t>
  </si>
  <si>
    <t>Винт М6х10</t>
  </si>
  <si>
    <t>Винт М6х130</t>
  </si>
  <si>
    <t>Винт М6х16</t>
  </si>
  <si>
    <t>Винт М6х20</t>
  </si>
  <si>
    <t>Винт М8х16 черный</t>
  </si>
  <si>
    <t>Винт М8х20 Ц  ГОСТ 10619-80</t>
  </si>
  <si>
    <t>Винт М8х30</t>
  </si>
  <si>
    <t>Винт М8х35 Ц  ГОСТ 10619-80</t>
  </si>
  <si>
    <t>Винт самосверлящий самонарезающий  5,5х22</t>
  </si>
  <si>
    <t>Гайка М10 10 ГОСТ 5915-70</t>
  </si>
  <si>
    <t>Гайки</t>
  </si>
  <si>
    <t>Гайка М10 5.0 ГОСТ 5915-70</t>
  </si>
  <si>
    <t>Гайка М10 5.0 ГОСТ ISO 4032-2014</t>
  </si>
  <si>
    <t>Гайка М10 5.0 ОСТ 26-2038-96</t>
  </si>
  <si>
    <t>Гайка М10 5.8 ГОСТ 5915-70</t>
  </si>
  <si>
    <t>Гайка М10 6 ГОСТ 5915-70</t>
  </si>
  <si>
    <t>Гайка М10 6 ТД ГОСТ 5915-70</t>
  </si>
  <si>
    <t>Гайка М10 8 ГОСТ 5915-70</t>
  </si>
  <si>
    <t>Гайка М10 8.0 ГОСТ ISO 4032-2014</t>
  </si>
  <si>
    <t>Гайка М10 ГОСТ 5915-70</t>
  </si>
  <si>
    <t>Гайка М10 ГЦ 5 ГОСТ 5915-70</t>
  </si>
  <si>
    <t>Гайка М12  8,8  ГОСТ 5915-70</t>
  </si>
  <si>
    <t>Гайка М12 10 ГОСТ 5915-70</t>
  </si>
  <si>
    <t>Гайка М12 4.0 ГОСТ 5915-70</t>
  </si>
  <si>
    <t>Гайка М12 4.0 ТД 9  ГОСТ 5915-70</t>
  </si>
  <si>
    <t>Гайка М12 5.0 ГОСТ 5915-70</t>
  </si>
  <si>
    <t>Гайка М12 5.0 ГОСТ ISO 4032-2014</t>
  </si>
  <si>
    <t>Гайка М12 5.8 ГОСТ 5915-70</t>
  </si>
  <si>
    <t>Гайка М12 6 ГОСТ 5915-70</t>
  </si>
  <si>
    <t>Гайка М12 8 ГОСТ 5915-70</t>
  </si>
  <si>
    <t>Гайка М12 8.0 ГЦ ГОСТ ISO 4032-2014</t>
  </si>
  <si>
    <t>Гайка М12 8.0 ТД4 ГОСТ ISO 4032-2014</t>
  </si>
  <si>
    <t>Гайка М12 без маркировки</t>
  </si>
  <si>
    <t>Гайка М12 ГОСТ 5915-70</t>
  </si>
  <si>
    <t>Гайка М12 ГЦ 5 ГОСТ 5915-70</t>
  </si>
  <si>
    <t>Гайка М12 ГЦ 8 ГОСТ 5915-70</t>
  </si>
  <si>
    <t>Гайка М12 ТД 5 ГОСТ 5915-70</t>
  </si>
  <si>
    <t>Гайка М12 ТД 8 ГОСТ 5915-70</t>
  </si>
  <si>
    <t>Гайка М12 ТД 8 ГОСТ ISO 4032-2014</t>
  </si>
  <si>
    <t>Гайка М12 ТД1 8 ГОСТ 5915-70</t>
  </si>
  <si>
    <t>Гайка М12 ТД2 5 ГОСТ 5915-70</t>
  </si>
  <si>
    <t>Гайка М12 ТД3  8 ГОСТ 5915-70</t>
  </si>
  <si>
    <t>Гайка М12 ТД3 6 ГОСТ 5915-70</t>
  </si>
  <si>
    <t>Гайка М12 ТД4  8 ГОСТ 5915-70</t>
  </si>
  <si>
    <t>Гайка М12 ТД5  8 ГОСТ 5915-70</t>
  </si>
  <si>
    <t>Гайка М14 10 ГОСТ 5915-70</t>
  </si>
  <si>
    <t>Гайка М14 4.0 ГОСТ 5915-70</t>
  </si>
  <si>
    <t>Гайка М14 5.0 ГОСТ 5915-70</t>
  </si>
  <si>
    <t>Гайка М14 6 ГОСТ 5915-70</t>
  </si>
  <si>
    <t>Гайка М14 6 ГОСТ 5915-70 без покрытия</t>
  </si>
  <si>
    <t>Гайка М14 8 ГОСТ 5915-70</t>
  </si>
  <si>
    <t>Гайка М14 8 ГОСТ 5915-70 ржавая</t>
  </si>
  <si>
    <t>Гайка М14 ГОСТ 5915-70</t>
  </si>
  <si>
    <t>Гайка М14 ГЦ 4.0 ГОСТ 5927-70</t>
  </si>
  <si>
    <t>Гайка М14 ГЦ 5.0 ГОСТ 5915-70</t>
  </si>
  <si>
    <t>Гайка М14 ГЦ 5.0 ГОСТ 5927-70</t>
  </si>
  <si>
    <t>Гайка М14 ГЦ 8.0 ГОСТ 5927-70</t>
  </si>
  <si>
    <t>Гайка М14 ТД 5 ГОСТ 5915-70</t>
  </si>
  <si>
    <t>Гайка М14 ТД 8 ГОСТ 5915-70</t>
  </si>
  <si>
    <t>Гайка М14 ТД1  5 ГОСТ 5915-70</t>
  </si>
  <si>
    <t>Гайка М14 ТД1 4 ГОСТ 5915-70</t>
  </si>
  <si>
    <t>Гайка М14 ТД1 6 ГОСТ 5915-70</t>
  </si>
  <si>
    <t>Гайка М14 ТД1 8 ГОСТ 5915-70</t>
  </si>
  <si>
    <t>Гайка М14 ТД3 5 ГОСТ 5915-70</t>
  </si>
  <si>
    <t>Гайка М14 ТД3 6 ГОСТ 5915-70</t>
  </si>
  <si>
    <t>Гайка М14 ТД3 8 ГОСТ 5915-70</t>
  </si>
  <si>
    <t>Гайка М14 ТД4 8 ГОСТ 5915-70</t>
  </si>
  <si>
    <t>Гайка М14 ТД4 ГОСТ ISO 4032-2014</t>
  </si>
  <si>
    <t>Гайка М14 ТД5 5 ГОСТ 5915-70</t>
  </si>
  <si>
    <t>Гайка М14 ТД5 8 ГОСТ 5915-70</t>
  </si>
  <si>
    <t>Гайка М16  4.0 ТД 9 ГОСТ 5915-70</t>
  </si>
  <si>
    <t>Гайка М16  ДИН 934</t>
  </si>
  <si>
    <t>Гайка М16 10 ГОСТ 5915-70</t>
  </si>
  <si>
    <t>Гайка М16 10 ГОСТ Р 52645-2006</t>
  </si>
  <si>
    <t>Гайка М16 4.0 ГОСТ 5915-70</t>
  </si>
  <si>
    <t>Гайка М16 5.0  ГОСТ 5929-70</t>
  </si>
  <si>
    <t>Гайка М16 5.0 ГОСТ 5915-70</t>
  </si>
  <si>
    <t>Гайка М16 5.0 ГОСТ 5915-70 без покрытия</t>
  </si>
  <si>
    <t>Гайка М16 5.0 ГОСТ ISO 4032-2014</t>
  </si>
  <si>
    <t>Гайка М16 6 ГОСТ 5915-70</t>
  </si>
  <si>
    <t>Гайка М16 8 ГОСТ 5915-70</t>
  </si>
  <si>
    <t>Гайка М16 8.0 ГОСТ ISO 4032-2014</t>
  </si>
  <si>
    <t>Гайка М16 8.0 ГЦ ГОСТ ISO 4032-2014</t>
  </si>
  <si>
    <t>Гайка М16 ГОСТ 5915-70</t>
  </si>
  <si>
    <t>Гайка М16 ГЦ 4.0 ГОСТ 5927-70</t>
  </si>
  <si>
    <t>Гайка М16 ГЦ 5.0 ГОСТ 5915-70</t>
  </si>
  <si>
    <t>Гайка М16 ГЦ 5.0 ГОСТ 5927-70</t>
  </si>
  <si>
    <t>Гайка М16 ГЦ 8.0 ГОСТ 5915-70</t>
  </si>
  <si>
    <t>Гайка М16 ТД 6 ГОСТ 5915-70</t>
  </si>
  <si>
    <t>Гайка М16 ТД 8 ГОСТ 5915-70</t>
  </si>
  <si>
    <t>Гайка М16 ТД1 4 ГОСТ 5915-70</t>
  </si>
  <si>
    <t>Гайка М16 ТД1 5 ГОСТ 5915-70</t>
  </si>
  <si>
    <t>Гайка М16 ТД1 6 ГОСТ 5915-70</t>
  </si>
  <si>
    <t>Гайка М16 ТД1 8 ГОСТ 5915-70</t>
  </si>
  <si>
    <t>Гайка М16 ТД3 5 ГОСТ 5915-70</t>
  </si>
  <si>
    <t>Гайка М16 ТД3 8 ГОСТ 5915-70</t>
  </si>
  <si>
    <t>Гайка М16 ТД4 8 ГОСТ 5915-70</t>
  </si>
  <si>
    <t>Гайка М16 ТД4 8.0 ГОСТ ISO 4032-2014</t>
  </si>
  <si>
    <t>Гайка М16 ТД5  5 ГОСТ 5915-70</t>
  </si>
  <si>
    <t>Гайка М16 ТД5  8 ГОСТ 5915-70</t>
  </si>
  <si>
    <t>Гайка М16 ХЛ  10 ГОСТ Р 52645-2006</t>
  </si>
  <si>
    <t>Гайка М16 черная</t>
  </si>
  <si>
    <t>Гайка М16.6.0912  ГОСТ 5915-70</t>
  </si>
  <si>
    <t>Гайка М18 5 ГОСТ 5915-70</t>
  </si>
  <si>
    <t>Гайка М18 6 ГОСТ 5915-70</t>
  </si>
  <si>
    <t>Гайка М18 6 ГОСТ 5915-70 без покрытия</t>
  </si>
  <si>
    <t>Гайка М18 8 ГОСТ 5915-70</t>
  </si>
  <si>
    <t>Гайка М18 ГОСТ 5915-70</t>
  </si>
  <si>
    <t>Гайка М18 ГЦ 5 ГОСТ 5915-70</t>
  </si>
  <si>
    <t>Гайка М18 ГЦ 8 ГОСТ 5915-70</t>
  </si>
  <si>
    <t>Гайка М18 ГЦ 8 ГОСТ ISO 4032-2014</t>
  </si>
  <si>
    <t>Гайка М18 ТД3 5 ГОСТ 5915-70</t>
  </si>
  <si>
    <t>Гайка М18 ТД3 8 ГОСТ 5915-70</t>
  </si>
  <si>
    <t>Гайка М18 ТД4 8 ГОСТ ISO 4032-2014</t>
  </si>
  <si>
    <t>Гайка М18 ТД5 8 ГОСТ 5915-70</t>
  </si>
  <si>
    <t>Гайка М18 ТД6 ГОСТ 5915-70</t>
  </si>
  <si>
    <t>Гайка М20 10 ГОСТ 5915-70</t>
  </si>
  <si>
    <t>Гайка М20 10 ГОСТ 5915-70 Черные</t>
  </si>
  <si>
    <t>Гайка М20 4.0 ГОСТ 5915-70</t>
  </si>
  <si>
    <t>Гайка М20 4.0 ГОСТ 5915-70 Черные</t>
  </si>
  <si>
    <t>Гайка М20 4.0 ТД 9 ГОСТ 5915-70</t>
  </si>
  <si>
    <t>Гайка М20 5.0 ГОСТ 5915-70</t>
  </si>
  <si>
    <t>Гайка М20 5.0 ГОСТ ISO 4032-2014</t>
  </si>
  <si>
    <t>Гайка М20 6 ГОСТ 5915-70</t>
  </si>
  <si>
    <t>Гайка М20 8 ГОСТ 5915-70</t>
  </si>
  <si>
    <t>Гайка М20 8 ГОСТ 5915-70 без покрытия</t>
  </si>
  <si>
    <t>Гайка М20 8 ГОСТ 5919-70</t>
  </si>
  <si>
    <t>Гайка М20 8.0 ГОСТ ISO 4032-2014</t>
  </si>
  <si>
    <t>Гайка М20 ГЦ 4.0 ГОСТ 5927-70</t>
  </si>
  <si>
    <t>Гайка М20 ГЦ 5.0 ГОСТ 5915-70</t>
  </si>
  <si>
    <t>Гайка М20 ГЦ 5.0 ГОСТ 5927-70</t>
  </si>
  <si>
    <t>Гайка М20 ГЦ 8.0 ГОСТ 5915-70</t>
  </si>
  <si>
    <t>Гайка М20 ГЦ 8.0 ГОСТ ISO 4032-2014</t>
  </si>
  <si>
    <t>Гайка М20 ГЦ ГОСТ 5915-70</t>
  </si>
  <si>
    <t>Гайка М20 ТД 5 ГОСТ 5915-70</t>
  </si>
  <si>
    <t>Гайка М20 ТД 8 ГОСТ 5915-70</t>
  </si>
  <si>
    <t>Гайка М20 ТД1 4 ГОСТ 5915-70</t>
  </si>
  <si>
    <t>Гайка М20 ТД1 5 ГОСТ 5915-70</t>
  </si>
  <si>
    <t>Гайка М20 ТД1 6 ГОСТ 5915-70</t>
  </si>
  <si>
    <t>Гайка М20 ТД1 8 ГОСТ 5915-70</t>
  </si>
  <si>
    <t>Гайка М20 ТД3 5 ГОСТ 5915-70</t>
  </si>
  <si>
    <t>Гайка М20 ТД3 6 ГОСТ 5915-70</t>
  </si>
  <si>
    <t>Гайка М20 ТД3 8 ГОСТ 5915-70</t>
  </si>
  <si>
    <t>Гайка М20 ТД4 8 ГОСТ 5919-70</t>
  </si>
  <si>
    <t>Гайка М20 ТД4 8.0 ГОСТ ISO 4032-2014</t>
  </si>
  <si>
    <t>Гайка М20 ТД5 5 ГОСТ 5919-70</t>
  </si>
  <si>
    <t>Гайка М20 ТД5 8 ГОСТ 5919-70</t>
  </si>
  <si>
    <t>Гайка М20-6Н ГОСТ 5915-70</t>
  </si>
  <si>
    <t>Гайка М22 5 ГОСТ 5915-70</t>
  </si>
  <si>
    <t>Гайка М22 ГЦ 5 ГОСТ 5915-70</t>
  </si>
  <si>
    <t>Гайка М24  10 ГОСТ 5915-70</t>
  </si>
  <si>
    <t>Гайка М24 10 ГОСТ 5915-70 черная</t>
  </si>
  <si>
    <t>Гайка М24 10 ГОСТ Р 52645-2006</t>
  </si>
  <si>
    <t>Гайка М24 4.0 ГОСТ 5915-70</t>
  </si>
  <si>
    <t>Гайка М24 5.0 ГОСТ 5915-70</t>
  </si>
  <si>
    <t>Гайка М24 5.0 ГОСТ 5915-70 без покрытия</t>
  </si>
  <si>
    <t>Гайка М24 5.0 ГОСТ ISO 4032-2014</t>
  </si>
  <si>
    <t>Гайка М24 6 ГОСТ 5915-70</t>
  </si>
  <si>
    <t>Гайка М24 6 ГОСТ 5915-70 без покрытия</t>
  </si>
  <si>
    <t>Гайка М24 8 ГОСТ 5915-70</t>
  </si>
  <si>
    <t>Гайка М24 8 ГОСТ 5915-70 ст.40Х</t>
  </si>
  <si>
    <t>Гайка М24 8.0 ГОСТ ISO 4032-2014</t>
  </si>
  <si>
    <t>Гайка М24 8.0 ГЦ ГОСТ ISO 4032-2014</t>
  </si>
  <si>
    <t>Гайка М24 8.0 ТД4 ГОСТ ISO 4032-2014</t>
  </si>
  <si>
    <t>Гайка М24 ГОСТ 5915-70</t>
  </si>
  <si>
    <t>Гайка М24 ГЦ 5.0 ГОСТ 5915-70</t>
  </si>
  <si>
    <t>Гайка М24 ГЦ 5.0 ГОСТ 5927-70</t>
  </si>
  <si>
    <t>Гайка М24 ГЦ 8.0 ГОСТ 5915-70</t>
  </si>
  <si>
    <t>Гайка М24 ТД  ГОСТ 5915-70</t>
  </si>
  <si>
    <t>Гайка М24 ТД 10 ГОСТ 5915-70</t>
  </si>
  <si>
    <t>Гайка М24 ТД 8 ГОСТ 5915-70</t>
  </si>
  <si>
    <t>Гайка М24 ТД1 5 ГОСТ 5915-70</t>
  </si>
  <si>
    <t>Гайка М24 ТД1 6 ГОСТ 5915-70</t>
  </si>
  <si>
    <t>Гайка М24 ТД1 8 ГОСТ 5915-70</t>
  </si>
  <si>
    <t>Гайка М24 ТД3  8 ГОСТ 5915-70</t>
  </si>
  <si>
    <t>Гайка М24 ТД3 5 ГОСТ 5915-70</t>
  </si>
  <si>
    <t>Гайка М24 ТД3 6 ГОСТ 5915-70</t>
  </si>
  <si>
    <t>Гайка М24 ТД4  8 ГОСТ 5915-70</t>
  </si>
  <si>
    <t>Гайка М24 ТД5  5 ГОСТ 5915-70</t>
  </si>
  <si>
    <t>Гайка М24 ТД5  8 ГОСТ 5915-70</t>
  </si>
  <si>
    <t>Гайка М24 ХЛ  10 ГОСТ Р 52645-2006</t>
  </si>
  <si>
    <t>Гайка М27 5.0 ГОСТ 5915-70</t>
  </si>
  <si>
    <t>Гайка М27 5.0 ГОСТ 5915-70 без покрытия</t>
  </si>
  <si>
    <t>Гайка М27 6 ГОСТ 5915-70</t>
  </si>
  <si>
    <t>Гайка М27 8 ГОСТ 5915-70</t>
  </si>
  <si>
    <t>Гайка М27 8 ГОСТ ISO 4032-2014</t>
  </si>
  <si>
    <t>Гайка М27 ГЦ 5.0 ГОСТ 5915-70</t>
  </si>
  <si>
    <t>Гайка М27 ГЦ 8 ГОСТ 5915-70</t>
  </si>
  <si>
    <t>Гайка М27 ТД 5 ГОСТ 5915-70</t>
  </si>
  <si>
    <t>Гайка М27 ТД 8 ГОСТ 5915-70</t>
  </si>
  <si>
    <t>Гайка М27 ТД1 5 ГОСТ 5915-70</t>
  </si>
  <si>
    <t>Гайка М27 ТД1 6 ГОСТ 5915-70</t>
  </si>
  <si>
    <t>Гайка М27 ТД1 8 ГОСТ 5915-70</t>
  </si>
  <si>
    <t>Гайка М27 ТД3 5 ГОСТ 5915-70</t>
  </si>
  <si>
    <t>Гайка М27 ТД3 8 ГОСТ 5915-70</t>
  </si>
  <si>
    <t>Гайка М30 10 ГОСТ 5915-70</t>
  </si>
  <si>
    <t>Гайка М30 10 ГОСТ Р 52645-2006</t>
  </si>
  <si>
    <t>Гайка М30 4.0 ГОСТ 5915-70</t>
  </si>
  <si>
    <t>Гайка М30 4.0 ГОСТ 5915-70 Черные</t>
  </si>
  <si>
    <t>Гайка М30 5.0 ГОСТ 5915-70</t>
  </si>
  <si>
    <t>Гайка М30 5.0 ГОСТ 5915-70 без покрытия</t>
  </si>
  <si>
    <t>Гайка М30 5.0 ГОСТ 5915-70 Черные</t>
  </si>
  <si>
    <t>Гайка М30 5.0 ГОСТ ISO 4032-2014</t>
  </si>
  <si>
    <t>Гайка М30 6 ГОСТ 5915-70</t>
  </si>
  <si>
    <t>Гайка М30 8 ГОСТ 5915-70</t>
  </si>
  <si>
    <t>Гайка М30 8 ГОСТ 5915-70 черные</t>
  </si>
  <si>
    <t>Гайка М30 8.0 ГОСТ ISO 4032-2014</t>
  </si>
  <si>
    <t>Гайка М30 8.0 ГЦ ГОСТ ISO 4032-2014</t>
  </si>
  <si>
    <t>Гайка М30 8.0 ТД4 ГОСТ ISO 4032-2014</t>
  </si>
  <si>
    <t>Гайка М30 ГОСТ 5915-70</t>
  </si>
  <si>
    <t>Гайка М30 ГЦ 5.0 ГОСТ 5915-70</t>
  </si>
  <si>
    <t>Гайка М30 ГЦ 8.0 ГОСТ 5915-70</t>
  </si>
  <si>
    <t>Гайка М30 ТД  ГОСТ 5915-70</t>
  </si>
  <si>
    <t>Гайка М30 ТД 8 ГОСТ 5915-70</t>
  </si>
  <si>
    <t>Гайка М30 ТД1 5 ГОСТ 5915-70</t>
  </si>
  <si>
    <t>Гайка М30 ТД1 6 ГОСТ 5915-70</t>
  </si>
  <si>
    <t>Гайка М30 ТД1 8 ГОСТ 5915-70</t>
  </si>
  <si>
    <t>Гайка М30 ТД3 5 ГОСТ 5915-70</t>
  </si>
  <si>
    <t>Гайка М30 ТД3 8 ГОСТ 5915-70</t>
  </si>
  <si>
    <t>Гайка М30 ТД4 8 ГОСТ 5915-70</t>
  </si>
  <si>
    <t>Гайка М30 ТД5 5 ГОСТ 5915-70</t>
  </si>
  <si>
    <t>Гайка М30 ТД5 8 ГОСТ 5915-70</t>
  </si>
  <si>
    <t>Гайка М30-6Н ГОСТ 5915-70</t>
  </si>
  <si>
    <t>Гайка М32х1,5</t>
  </si>
  <si>
    <t>Гайка М36 4.0 ГОСТ 5915-70</t>
  </si>
  <si>
    <t>Гайка М36 5.0 ГОСТ 5915-70</t>
  </si>
  <si>
    <t>Гайка М36 6 ГОСТ 5915-70</t>
  </si>
  <si>
    <t>Гайка М36 8 ГОСТ 5915-70</t>
  </si>
  <si>
    <t>Гайка М36 8 ГОСТ 5915-70 без покрытия</t>
  </si>
  <si>
    <t>Гайка М36 ГЦ 4.0 ГОСТ 5915-70</t>
  </si>
  <si>
    <t>Гайка М36 ГЦ 8 ГОСТ ISO 4032-2014</t>
  </si>
  <si>
    <t>Гайка М36 ГЦ 8.0 ГОСТ 5915-70</t>
  </si>
  <si>
    <t>Гайка М36 ТД 6 ГОСТ 5915-70</t>
  </si>
  <si>
    <t>Гайка М36 ТД 8 ГОСТ 5915-70</t>
  </si>
  <si>
    <t>Гайка М36 ТД3 5.0 ГОСТ 5915-70</t>
  </si>
  <si>
    <t>Гайка М36 ТД3 8 ГОСТ 5915-70</t>
  </si>
  <si>
    <t>Гайка М36 ТД4 8 ГОСТ 5915-70</t>
  </si>
  <si>
    <t>Гайка М36 ТД4 8 ГОСТ ISO 4032-2014</t>
  </si>
  <si>
    <t>Гайка М4</t>
  </si>
  <si>
    <t>Гайка М4 5.8 ГОСТ 5915-70</t>
  </si>
  <si>
    <t>Гайка М4 ГОСТ 5915-70</t>
  </si>
  <si>
    <t>Гайка М42 4.0 ГОСТ 5915-70</t>
  </si>
  <si>
    <t>Гайка М42 5.0 ГОСТ 5915-70</t>
  </si>
  <si>
    <t>Гайка М42 5.0 ГОСТ ISO 4032-2014</t>
  </si>
  <si>
    <t>Гайка М42 5.0 ГЦ ГОСТ ISO 4032-2014</t>
  </si>
  <si>
    <t>Гайка М42 6 ГОСТ 5915-70</t>
  </si>
  <si>
    <t>Гайка М42 8 ГОСТ 5915-70</t>
  </si>
  <si>
    <t>Гайка М42 8 ГОСТ 5915-70 без покрытия</t>
  </si>
  <si>
    <t>Гайка М42 ГЦ 4.0 ГОСТ 5915-70</t>
  </si>
  <si>
    <t>Гайка М42 ГЦ 5.0 ГОСТ 5915-70</t>
  </si>
  <si>
    <t>Гайка М42 ГЦ 8 ГОСТ 5915-70</t>
  </si>
  <si>
    <t>Гайка М42 ТД 3 ГОСТ 5915-70</t>
  </si>
  <si>
    <t>Гайка М42 ТД 6 ГОСТ 5915-70</t>
  </si>
  <si>
    <t>Гайка М42 ТД10 9 ГОСТ Р 52645-2006</t>
  </si>
  <si>
    <t>Гайка М42 ТД3 8 ГОСТ 5915-70</t>
  </si>
  <si>
    <t>Гайка М48 5.0 ГОСТ 5915-70</t>
  </si>
  <si>
    <t>Гайка М48 6 ГОСТ 5915-70</t>
  </si>
  <si>
    <t>Гайка М48 8 ГОСТ 5915-70</t>
  </si>
  <si>
    <t>Гайка М48 8 ГОСТ 5915-70 без покрытия</t>
  </si>
  <si>
    <t>Гайка М48 8 ГЦ ГОСТ 5915-70</t>
  </si>
  <si>
    <t>Гайка М48 ТД3 6 ГОСТ 5915-70</t>
  </si>
  <si>
    <t>Гайка М48 ТД3 8.0 ГОСТ 5915-70</t>
  </si>
  <si>
    <t>Гайка М48 ТД4 8.0 ГОСТ 5915-70</t>
  </si>
  <si>
    <t>Гайка М5 8.0 ГОСТ 5915-70</t>
  </si>
  <si>
    <t>Гайка М55 8.0 ГОСТ 5915-70</t>
  </si>
  <si>
    <t>Гайка М56 10 ГОСТ 10605-94</t>
  </si>
  <si>
    <t>Гайка М56 5.0 ГОСТ 10605-94</t>
  </si>
  <si>
    <t>Гайка М56 6 ГОСТ 10605-94</t>
  </si>
  <si>
    <t>Гайка М56 8 ГОСТ 10605-94</t>
  </si>
  <si>
    <t>Гайка М56 8 ГОСТ 10605-94 без покрытия</t>
  </si>
  <si>
    <t>Гайка М56 ТД10 9 ГОСТ 10605-94</t>
  </si>
  <si>
    <t>Гайка М56 ТД3 5.0 ГОСТ 10605-94</t>
  </si>
  <si>
    <t>Гайка М56.11 ГОСТ 10605-94</t>
  </si>
  <si>
    <t>Гайка М56.11 ГЦ ГОСТ 10605-94</t>
  </si>
  <si>
    <t>Гайка М56.11 ТД10  ГОСТ 10605-94</t>
  </si>
  <si>
    <t>Гайка М6 4.0 ГОСТ 5915-70</t>
  </si>
  <si>
    <t>Гайка М6 5.0 ГОСТ 5915-70</t>
  </si>
  <si>
    <t>Гайка М6 5.0 ГЦ ГОСТ 5915-70</t>
  </si>
  <si>
    <t>Гайка М6 8.0 ГОСТ 5915-70</t>
  </si>
  <si>
    <t>Гайка М6 DIN6923</t>
  </si>
  <si>
    <t>Гайка М60 8.0 ГОСТ 5915-70</t>
  </si>
  <si>
    <t>Гайка М64 5.0 ГОСТ 10605-94</t>
  </si>
  <si>
    <t>Гайка М64 ГОСТ 10605-94</t>
  </si>
  <si>
    <t>Гайка М64.11 ГОСТ 10605-94</t>
  </si>
  <si>
    <t>Гайка М64.11 ГЦ ГОСТ 10605-94</t>
  </si>
  <si>
    <t>Гайка М72 5.0 ГОСТ 10605-94</t>
  </si>
  <si>
    <t>Гайка М8 4.0 ТД 9 ГОСТ 5915-70</t>
  </si>
  <si>
    <t>Гайка М8 5.0 ГОСТ 5915-70</t>
  </si>
  <si>
    <t>Гайка М8 5.0 ГЦ ГОСТ 5915-70</t>
  </si>
  <si>
    <t>Гайка М8 5.0 ОСТ 26-2038-96</t>
  </si>
  <si>
    <t>Гайка М8 5.0 ТД ГОСТ 5915-70</t>
  </si>
  <si>
    <t>Гайка М8 6 ГОСТ 5915-70</t>
  </si>
  <si>
    <t>Гайка М8 8 ГОСТ 5915-70</t>
  </si>
  <si>
    <t>Гайка М8 8 ГЦ ГОСТ 5915-70</t>
  </si>
  <si>
    <t>Гайка М8 8 ТД ГОСТ 5915-70</t>
  </si>
  <si>
    <t>Гайка М8 без маркировки</t>
  </si>
  <si>
    <t>гайка разъемная</t>
  </si>
  <si>
    <t>гайка с насечкой М6</t>
  </si>
  <si>
    <t>гайка самоконтрящая М6</t>
  </si>
  <si>
    <t>Гайка фиксирующая</t>
  </si>
  <si>
    <t>гайка черная М16</t>
  </si>
  <si>
    <t>гайка черная М20</t>
  </si>
  <si>
    <t>гайка черная М24</t>
  </si>
  <si>
    <t>гайка черная М27</t>
  </si>
  <si>
    <t>гайка черная М36</t>
  </si>
  <si>
    <t>гайка черная М42</t>
  </si>
  <si>
    <t>гайка черная М56</t>
  </si>
  <si>
    <t>Гайка шестигранная нормальная М6-8 оцинкованная ГОСТ ISO 4032-2014</t>
  </si>
  <si>
    <t>Гвозди  200мм</t>
  </si>
  <si>
    <t>Гвозди 1,2х25 мм</t>
  </si>
  <si>
    <t>Гвозди 2,5*60мм</t>
  </si>
  <si>
    <t>Гвозди 3,0*80мм</t>
  </si>
  <si>
    <t>Гвозди 5,0х150 мм</t>
  </si>
  <si>
    <t>Дюбель для гипсокартона</t>
  </si>
  <si>
    <t>Дюбель распорный 6х35</t>
  </si>
  <si>
    <t>Дюбель-гвоздь 6*40</t>
  </si>
  <si>
    <t>Дюбель-гвоздь 6*80</t>
  </si>
  <si>
    <t>Дюбель-шуруп</t>
  </si>
  <si>
    <t>Заклёпка 4,8х10 DIN7337</t>
  </si>
  <si>
    <t>Заклёпка 4,8х21 ГОСТ Р ИСО 15973-2005</t>
  </si>
  <si>
    <t>Заклёпка 4х10 DIN7337</t>
  </si>
  <si>
    <t>Заклёпка 4х12 DIN7337</t>
  </si>
  <si>
    <t>Заклёпка 4х14 DIN7337</t>
  </si>
  <si>
    <t>Заклёпка 4х16 DIN7337</t>
  </si>
  <si>
    <t>Заклёпка 5х14 DIN7337</t>
  </si>
  <si>
    <t>Заклёпка 6х10 DIN7337</t>
  </si>
  <si>
    <t>Заклепки 4,0*10мм</t>
  </si>
  <si>
    <t>Заклепки 4,0*12мм</t>
  </si>
  <si>
    <t>Заклепки 4,0*16</t>
  </si>
  <si>
    <t>Заклепки 4,8*16</t>
  </si>
  <si>
    <t>Заклепки 4,8*8</t>
  </si>
  <si>
    <t>Заклепочник 2,4-4</t>
  </si>
  <si>
    <t>Заклепочник 2,4мм 32, мм 4,0 мм 4,8мм TOREX</t>
  </si>
  <si>
    <t>Заклепочник 3,2-6,4</t>
  </si>
  <si>
    <t>звено 12В-1</t>
  </si>
  <si>
    <t>Звено ПР21-6</t>
  </si>
  <si>
    <t>звено промежуточное ПР-12-6</t>
  </si>
  <si>
    <t>звено промежуточное ПРР-12-1</t>
  </si>
  <si>
    <t>звено промежуточное ПРР-12-1а</t>
  </si>
  <si>
    <t>звено промежуточное ПРЦ-12-2</t>
  </si>
  <si>
    <t>звено промежуточное ПТМ-12-2</t>
  </si>
  <si>
    <t>Звено промежуточное ПТР25-1</t>
  </si>
  <si>
    <t>Звено соед. ПР-12,7</t>
  </si>
  <si>
    <t>Коромысло  2КУ-12-1</t>
  </si>
  <si>
    <t>Коромысло  2КУ-25-2</t>
  </si>
  <si>
    <t>Коромысло  К2-12-2</t>
  </si>
  <si>
    <t>Марка ОГУ35-2</t>
  </si>
  <si>
    <t>Шпилька</t>
  </si>
  <si>
    <t>Марка Ш1</t>
  </si>
  <si>
    <t>Марка Ш2</t>
  </si>
  <si>
    <t>Оцинкованный хомут 31-35мм.</t>
  </si>
  <si>
    <t>Плита 120 ГОСТ 24379,1-2012</t>
  </si>
  <si>
    <t>Плита 150 ГОСТ 24379,1-2012</t>
  </si>
  <si>
    <t>Плита 220 ГОСТ 24379,1-80</t>
  </si>
  <si>
    <t>полушпилька М42х570</t>
  </si>
  <si>
    <t>Проушина 30х70</t>
  </si>
  <si>
    <t>Рым гайка М14</t>
  </si>
  <si>
    <t>Саморез</t>
  </si>
  <si>
    <t>Саморез  4,2*13 лист металл наконечник-сверло 100шт</t>
  </si>
  <si>
    <t>Саморез  4,2*19 100шт сверло</t>
  </si>
  <si>
    <t>Саморез  4,8х25</t>
  </si>
  <si>
    <t>Саморез  4.8х35 Zn DIN 7504K  RAL5005</t>
  </si>
  <si>
    <t>Саморез  6,3х127 Zn DIN 7504K</t>
  </si>
  <si>
    <t>Саморез  оцинк стальной с прессшайбой для крепления листового металла СММ 4,2х38 сверло, шлиц Ph2</t>
  </si>
  <si>
    <t>Саморез  оцинк стальной с прессшайбой для крепления листового металла СММ 4,2х76 сверло, шлиц Ph2</t>
  </si>
  <si>
    <t>Саморез 12х90</t>
  </si>
  <si>
    <t>Саморез 3,8х25  1000 шт</t>
  </si>
  <si>
    <t>Саморез 3,8х35  1000 шт</t>
  </si>
  <si>
    <t>Саморез ГКЛ - дерево 3,5х35</t>
  </si>
  <si>
    <t>Саморез ГКЛ - металл 3,5х32</t>
  </si>
  <si>
    <t>Саморез ГКЛ - металл 3,5х51</t>
  </si>
  <si>
    <t>Саморез ГКЛ - металл 4.2х75</t>
  </si>
  <si>
    <t>Саморез для крепления гипсокартона 3,5х35 Haining Hisener Trade Co.LTD</t>
  </si>
  <si>
    <t>Саморез для крепления лист металла к метал проф 4,2х16 с пресшайбой,частая резьба</t>
  </si>
  <si>
    <t>Саморез для крепления листового металла и металлических профилей 4,2х13 HAINING HISENER TRADE CO</t>
  </si>
  <si>
    <t>Саморез кровельный 4,2*16 200шт</t>
  </si>
  <si>
    <t>Саморез кровельный 4,8х28 синий</t>
  </si>
  <si>
    <t>Саморез кровельный 4,8х28мм 200шт</t>
  </si>
  <si>
    <t>Саморез кровельный 4,8х35 красный</t>
  </si>
  <si>
    <t>Саморез кровельный 4,8х51 синий</t>
  </si>
  <si>
    <t>Саморез кровельный 5,5х19</t>
  </si>
  <si>
    <t>Саморез кровельный 5,5х19 синий</t>
  </si>
  <si>
    <t>Саморез кровельный 5,5х32</t>
  </si>
  <si>
    <t>Саморез по мет. с п/шайбой</t>
  </si>
  <si>
    <t>Саморез под профнастил 5,5х16 DIN 7504-K</t>
  </si>
  <si>
    <t>Саморез под профнастил 5,5х32</t>
  </si>
  <si>
    <t>Саморез пресшайба сверло (зеленый)</t>
  </si>
  <si>
    <t>Саморез с п\шайбой 4,2х75</t>
  </si>
  <si>
    <t>Саморез с п\шайбой СММ 4,2х25</t>
  </si>
  <si>
    <t>Саморез фосфатированный для крепления гисокартонных листов СГМ 3,5х32 мм, шлиц Ph2 Tech-Krep</t>
  </si>
  <si>
    <t>Саморез-шуруп 3,8х25 мм по дереву с полупотайной головкой, крестообразный шлиц DIN 7995 ГОСТ 1145-80</t>
  </si>
  <si>
    <t>Саморез-шуруп 3,8х51 мм по дереву с полупотайной головкой, крестообразный шлиц DIN 7995 ГОСТ 1145-80</t>
  </si>
  <si>
    <t>Скоба 31-Б35-18.00.004</t>
  </si>
  <si>
    <t>Скоба 31-Б35-47Н.00.006</t>
  </si>
  <si>
    <t>Устройства защиты от перенапряжений РДИП-10</t>
  </si>
  <si>
    <t>Хомут  28-Ст3 ГОСТ 24137-80</t>
  </si>
  <si>
    <t>Хомут  36-Ст3 ГОСТ 24137-80</t>
  </si>
  <si>
    <t>Хомут  40 ТД3 ГОСТ 24137-80</t>
  </si>
  <si>
    <t>Хомут  60-Ст3 ГОСТ 24137-80</t>
  </si>
  <si>
    <t>Хомут  мини 6-8/9мм</t>
  </si>
  <si>
    <t>Хомут 10*16мм</t>
  </si>
  <si>
    <t>Хомут 14х24</t>
  </si>
  <si>
    <t>Хомут 150*2,5 мм(100шт)</t>
  </si>
  <si>
    <t>Хомут 16*27мм</t>
  </si>
  <si>
    <t>Хомут 160-ВСт3сп-Ц9.хр ГОСТ 24137-80</t>
  </si>
  <si>
    <t>Хомут 160-ВСт3сп-Ц9.хр ГЦ ГОСТ 24137-80</t>
  </si>
  <si>
    <t>Хомут 16х20</t>
  </si>
  <si>
    <t>Хомут 225</t>
  </si>
  <si>
    <t>Хомут 225-ВСт3сп-Ц9.хр ГОСТ 24137-80</t>
  </si>
  <si>
    <t>Хомут 25*40мм</t>
  </si>
  <si>
    <t>Хомут 275 ГОСТ 24137-80</t>
  </si>
  <si>
    <t>Хомут 3,6*200(100шт) нейлон</t>
  </si>
  <si>
    <t>Хомут 3/4 оц.</t>
  </si>
  <si>
    <t>Хомут 8-12мм</t>
  </si>
  <si>
    <t>Хомут U образный D 30мм</t>
  </si>
  <si>
    <t>Хомут U-образный D 30 мм в комплекте с гайками М8 и шайбами</t>
  </si>
  <si>
    <t>Хомут из оцинкованной стали для стальных труб (1") без шпильки</t>
  </si>
  <si>
    <t>Хомут из оцинкованной стали для стальных труб 32-35мм (1 дюйм)</t>
  </si>
  <si>
    <t>Хомут из оцинкованной стали для труб диам. 40-45мм (1 1/4")</t>
  </si>
  <si>
    <t>Хомут КБ2 715-КМД</t>
  </si>
  <si>
    <t>Хомут КБ4 715-КМД</t>
  </si>
  <si>
    <t>Хомут КБ6 715-КМД</t>
  </si>
  <si>
    <t>Хомут КБ8 715-КМД</t>
  </si>
  <si>
    <t>Хомут мет. Д 48-53</t>
  </si>
  <si>
    <t>Хомут мет. с рез упл.д. 159-166</t>
  </si>
  <si>
    <t>Хомут мет. с рез упл.д. 16-20</t>
  </si>
  <si>
    <t>Хомут мет. с рез упл.д. 20-25</t>
  </si>
  <si>
    <t>Хомут мет. с рез упл.д. 25-28</t>
  </si>
  <si>
    <t>Хомут мет. с рез упл.д. 31-35</t>
  </si>
  <si>
    <t>Хомут металлический на ж/б опору для Омского ПМЭС (с метизами)</t>
  </si>
  <si>
    <t>Хомут пластмассовый 2,5х150</t>
  </si>
  <si>
    <t>Хомут пластмассовый 200мм (50шт)</t>
  </si>
  <si>
    <t>Хомут трубный</t>
  </si>
  <si>
    <t>Хомут Х1</t>
  </si>
  <si>
    <t>Хомут Х-1- 20</t>
  </si>
  <si>
    <t>Хомут Х1 20х550</t>
  </si>
  <si>
    <t>Хомут Х1 ГОСТ 3.407.1-143</t>
  </si>
  <si>
    <t>Хомут Х-1 ДК10-Х-1.01 ГЦ/09Г2С-15 ГОСТ 19281-89</t>
  </si>
  <si>
    <t>Хомут Х-1 ДК10-Х-1.01 ТД4/09Г2С-15 ГОСТ 19281-89</t>
  </si>
  <si>
    <t>Хомут Х-1 ДК10-Х-1.01/09Г2С-15 ГОСТ 19281-89</t>
  </si>
  <si>
    <t>Хомут Х-1 М20х550</t>
  </si>
  <si>
    <t>Хомут Х-1 ТД ДК10-Х-1.01/09Г2С-15 ГОСТ 19281-89</t>
  </si>
  <si>
    <t>Хомут Х100-1 ГОСТ К-ТП.10-110-00.02</t>
  </si>
  <si>
    <t>Хомут Х100-1 ГОСТ К-ТП.10-110-00.02 ГЦ</t>
  </si>
  <si>
    <t>Хомут Х100-1 ТД ГОСТ К-ТП.10-110-00.02</t>
  </si>
  <si>
    <t>Хомут Х100-1 ТД3 ГОСТ К-ТП.10-110-00.02</t>
  </si>
  <si>
    <t>Хомут Х100-1 ТД4 ГОСТ К-ТП.10-110-00.02</t>
  </si>
  <si>
    <t>Хомут Х-1-1 20</t>
  </si>
  <si>
    <t>Хомут Х12</t>
  </si>
  <si>
    <t>Хомут Х-1-2 20</t>
  </si>
  <si>
    <t>Хомут Х125-1 ГОСТ К-ТП.10-110-00.07</t>
  </si>
  <si>
    <t>Хомут Х125-1 ТД3 ГОСТ К-ТП.10-110-00.07</t>
  </si>
  <si>
    <t>Хомут Х13</t>
  </si>
  <si>
    <t>Хомут Х-1-3 20</t>
  </si>
  <si>
    <t>Хомут Х-1-4 20</t>
  </si>
  <si>
    <t>Хомут Х140-1 ОЭМЗ-КР-ТП.ВЛ.35/110/220.001</t>
  </si>
  <si>
    <t>Хомут Х160</t>
  </si>
  <si>
    <t>Хомут Х-2</t>
  </si>
  <si>
    <t>Хомут Х42</t>
  </si>
  <si>
    <t>Хомут Х42 3.407.1-143</t>
  </si>
  <si>
    <t>Хомут Х49-1 715-КМД</t>
  </si>
  <si>
    <t>Хомут Х49-2 715-КМД</t>
  </si>
  <si>
    <t>Хомут Х49-3 715-КМД</t>
  </si>
  <si>
    <t>Хомут Х7</t>
  </si>
  <si>
    <t>Хомут Х7 3.407.1-143</t>
  </si>
  <si>
    <t>Хомут Х8</t>
  </si>
  <si>
    <t>Хомут Х8 3.407.1-143</t>
  </si>
  <si>
    <t>Хомут Х-80-1</t>
  </si>
  <si>
    <t>Хомут Х80-1 ГЦ К-ТП.10-110-00.05</t>
  </si>
  <si>
    <t>Хомут Х80-1 К-ТП.10-110-00.05</t>
  </si>
  <si>
    <t>Хомут Х80-1 М12х300</t>
  </si>
  <si>
    <t>Хомут Х80-1 М12х300 ГЦ</t>
  </si>
  <si>
    <t>Хомут Х-90</t>
  </si>
  <si>
    <t>Хомут Х90-1 К-ТП.10-110-00.05</t>
  </si>
  <si>
    <t>Хомут Х90-1 К-ТП.10-110-00.05 ГЦ</t>
  </si>
  <si>
    <t>Хомут Х90-1 К-ТП.10-110-00.05 ТД</t>
  </si>
  <si>
    <t>Хомут Х90-1 К-ТП.10-110-00.05 ТД4</t>
  </si>
  <si>
    <t>Хомут Х90-1 К-ТП.10-110-00.07</t>
  </si>
  <si>
    <t>Хомут Х90-1 М12х333</t>
  </si>
  <si>
    <t>Хомут Х90-1 М12х333 ТД3</t>
  </si>
  <si>
    <t>Шайба  зубчатая</t>
  </si>
  <si>
    <t>Шайба  зубчатая4444</t>
  </si>
  <si>
    <t>Шайба  ОГУ35-1</t>
  </si>
  <si>
    <t>Шайба 10  019 ГОСТ 11371-78</t>
  </si>
  <si>
    <t>Шайба 10  ТД ГОСТ 6402-70</t>
  </si>
  <si>
    <t>Шайба 10 ГОСТ 11371-78</t>
  </si>
  <si>
    <t>Шайба 10 ГОСТ 11371-78 (комплект 1)</t>
  </si>
  <si>
    <t>Шайба 10 ГОСТ 11371-78 (комплект)</t>
  </si>
  <si>
    <t>Шайба 10 ГОСТ 6402-70</t>
  </si>
  <si>
    <t>Шайба 10 ГОСТ 6402-70 (комплект)</t>
  </si>
  <si>
    <t>Шайба 10 ГОСТ 6958-78</t>
  </si>
  <si>
    <t>Шайба 10 ГЦ ГОСТ 11371-78</t>
  </si>
  <si>
    <t>Шайба 10 ГЦ ГОСТ 6402-70</t>
  </si>
  <si>
    <t>Шайба 10 ТД ГОСТ 11371-78</t>
  </si>
  <si>
    <t>Шайба 10 ув.</t>
  </si>
  <si>
    <t>шайба 10мм</t>
  </si>
  <si>
    <t>Шайба 12 019  ГОСТ 11371-78</t>
  </si>
  <si>
    <t>Шайба 12 ГОСТ 11371-78</t>
  </si>
  <si>
    <t>Шайба 12 ГОСТ 11371-78 (комплект 1)</t>
  </si>
  <si>
    <t>Шайба 12 ГОСТ 11371-78 (комплект)</t>
  </si>
  <si>
    <t>Шайба 12 ГОСТ 6402-70</t>
  </si>
  <si>
    <t>Шайба 12 ГОСТ 6958-78</t>
  </si>
  <si>
    <t>Шайба 12 ГЦ  ГОСТ 6402-70</t>
  </si>
  <si>
    <t>Шайба 12 ГЦ ГОСТ 11371-78</t>
  </si>
  <si>
    <t>Шайба 12 неоцинкованная ГОСТ 11371-78</t>
  </si>
  <si>
    <t>Шайба 12 ТД  ГОСТ 6402-70</t>
  </si>
  <si>
    <t>Шайба 12 ТД ГОСТ 11371-78</t>
  </si>
  <si>
    <t>Шайба 12 ТД1  ГОСТ 6402-70</t>
  </si>
  <si>
    <t>Шайба 12 ТД1 ГОСТ 11371-78</t>
  </si>
  <si>
    <t>Шайба 12 ТД2  ГОСТ 6402-70</t>
  </si>
  <si>
    <t>Шайба 12 ТД2 ГОСТ 11371-78</t>
  </si>
  <si>
    <t>Шайба 12 ТД3  ГОСТ 10463-81</t>
  </si>
  <si>
    <t>Шайба 12 ТД3  ГОСТ 11371-78</t>
  </si>
  <si>
    <t>Шайба 12 ТД3  ГОСТ 6402-70</t>
  </si>
  <si>
    <t>Шайба 12 ТД4  ГОСТ 11371-78</t>
  </si>
  <si>
    <t>Шайба 12 ТД4  ГОСТ 6402-70</t>
  </si>
  <si>
    <t>Шайба 12 ТД5  ГОСТ 10463-81</t>
  </si>
  <si>
    <t>Шайба 12 ТД5  ГОСТ 11371-78</t>
  </si>
  <si>
    <t>Шайба 12 ТД5  ГОСТ 6402-70</t>
  </si>
  <si>
    <t>Шайба 12 ув.</t>
  </si>
  <si>
    <t>Шайба 14  019 ГОСТ 11371-78</t>
  </si>
  <si>
    <t>Шайба 14  ув.</t>
  </si>
  <si>
    <t>Шайба 14 ГОСТ 11371-78</t>
  </si>
  <si>
    <t>Шайба 14 ГОСТ 6402-70</t>
  </si>
  <si>
    <t>Шайба 14 ГОСТ 6402-70 черная</t>
  </si>
  <si>
    <t>Шайба 14 ГЦ ГОСТ 11371-78</t>
  </si>
  <si>
    <t>Шайба 14 ГЦ ГОСТ 6402-70</t>
  </si>
  <si>
    <t>Шайба 14 ТД ГОСТ 11371-78</t>
  </si>
  <si>
    <t>Шайба 14 ТД ГОСТ 6402-70</t>
  </si>
  <si>
    <t>Шайба 14 ТД1 ГОСТ 11371-78</t>
  </si>
  <si>
    <t>Шайба 14 ТД1 ГОСТ 6402-70</t>
  </si>
  <si>
    <t>Шайба 14 ТД3 ГОСТ 11371-78</t>
  </si>
  <si>
    <t>Шайба 14 ТД3 ГОСТ 6402-70</t>
  </si>
  <si>
    <t>Шайба 14 ТД4 ГОСТ 11371-78</t>
  </si>
  <si>
    <t>Шайба 14 ТД4 ГОСТ 6402-70</t>
  </si>
  <si>
    <t>Шайба 14 ТД5 ГОСТ 11371-78</t>
  </si>
  <si>
    <t>Шайба 14 ТД5 ГОСТ 6402-70</t>
  </si>
  <si>
    <t>Шайба 16  019 ГОСТ 11371-78</t>
  </si>
  <si>
    <t>Шайба 16 ГОСТ 11371-78</t>
  </si>
  <si>
    <t>Шайба 16 ГОСТ 6402-70</t>
  </si>
  <si>
    <t>Шайба 16 ГОСТ 6402-70 Черные</t>
  </si>
  <si>
    <t>Шайба 16 ГОСТ 6958-78</t>
  </si>
  <si>
    <t>Шайба 16 ГОСТ Р 52646-2006</t>
  </si>
  <si>
    <t>Шайба 16 ГЦ ГОСТ 11371-78</t>
  </si>
  <si>
    <t>Шайба 16 ГЦ ГОСТ 6402-70</t>
  </si>
  <si>
    <t>Шайба 16 ТД  ГОСТ 6402-70</t>
  </si>
  <si>
    <t>Шайба 16 ТД ГОСТ 11371-78</t>
  </si>
  <si>
    <t>Шайба 16 ТД1  ГОСТ 6402-70</t>
  </si>
  <si>
    <t>Шайба 16 ТД1 ГОСТ 11371-78</t>
  </si>
  <si>
    <t>Шайба 16 ТД3  ГОСТ 6402-70</t>
  </si>
  <si>
    <t>Шайба 16 ТД3 ГОСТ 11371-78</t>
  </si>
  <si>
    <t>Шайба 16 ТД4 ГОСТ 11371-78</t>
  </si>
  <si>
    <t>Шайба 16 ТД4 ГОСТ 6402-70</t>
  </si>
  <si>
    <t>Шайба 16 ТД5  ГОСТ 11371-78</t>
  </si>
  <si>
    <t>Шайба 16 ТД5  ГОСТ 6402-70</t>
  </si>
  <si>
    <t>Шайба 16 ув.</t>
  </si>
  <si>
    <t>Шайба 16.02.099  ГОСТ 11371-78</t>
  </si>
  <si>
    <t>Шайба 16.65Г.099  ГОСТ 6402-70</t>
  </si>
  <si>
    <t>Шайба 18 ГОСТ 11371-78</t>
  </si>
  <si>
    <t>Шайба 18 ГОСТ 11371-78 черная</t>
  </si>
  <si>
    <t>Шайба 18 ГОСТ 6402-70</t>
  </si>
  <si>
    <t>Шайба 18 ГЦ ГОСТ 11371-78</t>
  </si>
  <si>
    <t>Шайба 18 ТД3 ГОСТ 11371-78</t>
  </si>
  <si>
    <t>Шайба 18 ТД3 ГОСТ 6402-70</t>
  </si>
  <si>
    <t>Шайба 18 ТД4 ГОСТ 11371-78</t>
  </si>
  <si>
    <t>Шайба 18 ТД5 ГОСТ 11371-78</t>
  </si>
  <si>
    <t>Шайба 2 ГОСТ 11371-78</t>
  </si>
  <si>
    <t>Шайба 20 ГОСТ 11371-78</t>
  </si>
  <si>
    <t>Шайба 20 ГОСТ 11371-78 без покрытия</t>
  </si>
  <si>
    <t>Шайба 20 ГОСТ 11371-78 Черные</t>
  </si>
  <si>
    <t>Шайба 20 ГОСТ 24379.1-80</t>
  </si>
  <si>
    <t>Шайба 20 ГОСТ 6402-70</t>
  </si>
  <si>
    <t>Шайба 20 ГОСТ 6402-70 Черные</t>
  </si>
  <si>
    <t>Шайба 20 ГЦ ГОСТ 11371-78</t>
  </si>
  <si>
    <t>Шайба 20 ГЦ ГОСТ 6402-70</t>
  </si>
  <si>
    <t>Шайба 20 неоцинкованная ГОСТ 11371-78</t>
  </si>
  <si>
    <t>Шайба 20 ТД ГОСТ 11371-78</t>
  </si>
  <si>
    <t>Шайба 20 ТД ГОСТ 6402-70</t>
  </si>
  <si>
    <t>Шайба 20 ТД1  ГОСТ 11371-78</t>
  </si>
  <si>
    <t>Шайба 20 ТД1 ГОСТ 6402-70</t>
  </si>
  <si>
    <t>Шайба 20 ТД3  ГОСТ 6402-70</t>
  </si>
  <si>
    <t>Шайба 20 ТД3 ГОСТ 11371-78</t>
  </si>
  <si>
    <t>Шайба 20 ТД4  ГОСТ 6402-70</t>
  </si>
  <si>
    <t>Шайба 20 ТД4 ГОСТ 11371-78</t>
  </si>
  <si>
    <t>Шайба 20 ТД5  ГОСТ 11371-78</t>
  </si>
  <si>
    <t>Шайба 20 ТД5  ГОСТ 6402-70</t>
  </si>
  <si>
    <t>Шайба 20.01 ГОСТ 11371-78</t>
  </si>
  <si>
    <t>Шайба 20.02 ГОСТ 11371-78</t>
  </si>
  <si>
    <t>Шайба 22 ГОСТ 11371-78</t>
  </si>
  <si>
    <t>Шайба 22 ГОСТ 6402-70</t>
  </si>
  <si>
    <t>Шайба 22 ГЦ ГОСТ 11371-78</t>
  </si>
  <si>
    <t>Шайба 24  ув.</t>
  </si>
  <si>
    <t>Шайба 24  ХЛ 019 ГОСТ 6402-70</t>
  </si>
  <si>
    <t>Шайба 24 ГОСТ 11371-78</t>
  </si>
  <si>
    <t>Шайба 24 ГОСТ 11371-78 Черные</t>
  </si>
  <si>
    <t>Шайба 24 ГОСТ 6402-70</t>
  </si>
  <si>
    <t>Шайба 24 ГОСТ 6402-70 Черные</t>
  </si>
  <si>
    <t>Шайба 24 ГОСТ 6958-78</t>
  </si>
  <si>
    <t>Шайба 24 ГОСТ Р 52646-2006</t>
  </si>
  <si>
    <t>Шайба 24 ГЦ ГОСТ 11371-78</t>
  </si>
  <si>
    <t>Шайба 24 ГЦ ГОСТ 6402-70</t>
  </si>
  <si>
    <t>Шайба 24 ТД ГОСТ 11371-78</t>
  </si>
  <si>
    <t>Шайба 24 ТД ГОСТ 6402-70</t>
  </si>
  <si>
    <t>Шайба 24 ТД1  ГОСТ 11371-78</t>
  </si>
  <si>
    <t>Шайба 24 ТД1 ГОСТ 6402-70</t>
  </si>
  <si>
    <t>Шайба 24 ТД3  ГОСТ 11371-78</t>
  </si>
  <si>
    <t>Шайба 24 ТД3 ГОСТ 6402-70</t>
  </si>
  <si>
    <t>Шайба 24 ТД4  ГОСТ 11371-78</t>
  </si>
  <si>
    <t>Шайба 24 ТД4 ГОСТ 6402-70</t>
  </si>
  <si>
    <t>Шайба 24 ТД5  ГОСТ 11371-78</t>
  </si>
  <si>
    <t>Шайба 24 ТД5 ГОСТ 6402-70</t>
  </si>
  <si>
    <t>Шайба 27 ГОСТ 11371-78</t>
  </si>
  <si>
    <t>Шайба 27 ГОСТ 6402-70</t>
  </si>
  <si>
    <t>Шайба 27 ГОСТ 6402-70 черная</t>
  </si>
  <si>
    <t>Шайба 27 ГЦ ГОСТ 11371-78</t>
  </si>
  <si>
    <t>Шайба 27 ГЦ ГОСТ 6402-70</t>
  </si>
  <si>
    <t>Шайба 27 ТД ГОСТ 11371-78</t>
  </si>
  <si>
    <t>Шайба 27 ТД ГОСТ 6402-70</t>
  </si>
  <si>
    <t>Шайба 27 ТД1 ГОСТ 11371-78</t>
  </si>
  <si>
    <t>Шайба 27 ТД1 ГОСТ 6402-70</t>
  </si>
  <si>
    <t>Шайба 27 ТД3 ГОСТ 11371-78</t>
  </si>
  <si>
    <t>Шайба 27 ТД3 ГОСТ 6402-70</t>
  </si>
  <si>
    <t>Шайба 30  019 ГОСТ 11371-78</t>
  </si>
  <si>
    <t>Шайба 30  ГОСТ 24379.1-80</t>
  </si>
  <si>
    <t>Шайба 30  ГОСТ 6958-78</t>
  </si>
  <si>
    <t>Шайба 30 ГОСТ 11371-78</t>
  </si>
  <si>
    <t>Шайба 30 ГОСТ 11371-78 Черные</t>
  </si>
  <si>
    <t>Шайба 30 ГОСТ 6402-70</t>
  </si>
  <si>
    <t>Шайба 30 ГОСТ Р 52646-2006</t>
  </si>
  <si>
    <t>Шайба 30 ГЦ ГОСТ 11371-78</t>
  </si>
  <si>
    <t>Шайба 30 ГЦ ГОСТ 6402-70</t>
  </si>
  <si>
    <t>Шайба 30 ТД ГОСТ 11371-78</t>
  </si>
  <si>
    <t>Шайба 30 ТД ГОСТ 6402-70</t>
  </si>
  <si>
    <t>Шайба 30 ТД1 ГОСТ 11371-78</t>
  </si>
  <si>
    <t>Шайба 30 ТД1 ГОСТ 6402-70</t>
  </si>
  <si>
    <t>Шайба 30 ТД3 ГОСТ 11371-78</t>
  </si>
  <si>
    <t>Шайба 30 ТД3 ГОСТ 6402-70</t>
  </si>
  <si>
    <t>Шайба 30 ТД4  ГОСТ 11371-78</t>
  </si>
  <si>
    <t>Шайба 30 ТД5  ГОСТ 11371-78</t>
  </si>
  <si>
    <t>Шайба 30 ТД5  ГОСТ 6402-70</t>
  </si>
  <si>
    <t>Шайба 36 ГОСТ 11371-78</t>
  </si>
  <si>
    <t>Шайба 36 ГОСТ 11371-78 без покрытия</t>
  </si>
  <si>
    <t>Шайба 36 ГОСТ 6402-70</t>
  </si>
  <si>
    <t>Шайба 36 ГЦ ГОСТ 11371-78</t>
  </si>
  <si>
    <t>Шайба 36 ТД ГОСТ 11371-78</t>
  </si>
  <si>
    <t>Шайба 36 ТД3 ГОСТ 11371-78</t>
  </si>
  <si>
    <t>Шайба 36 ТД4 ГОСТ 11371-78</t>
  </si>
  <si>
    <t>Шайба 4 ГОСТ 11371-78</t>
  </si>
  <si>
    <t>Шайба 4 ГОСТ 6402-70</t>
  </si>
  <si>
    <t>Шайба 42 ГОСТ 11371-78</t>
  </si>
  <si>
    <t>Шайба 42 ГОСТ 6402-70</t>
  </si>
  <si>
    <t>Шайба 42 ГЦ ГОСТ 11371-78</t>
  </si>
  <si>
    <t>Шайба 42 ТД ГОСТ 11371-78</t>
  </si>
  <si>
    <t>Шайба 42 ТД3 ГОСТ 11371-78</t>
  </si>
  <si>
    <t>Шайба 42.ГОСТ 24379.1-2012</t>
  </si>
  <si>
    <t>Шайба 48 ГОСТ 11371-78</t>
  </si>
  <si>
    <t>Шайба 48 ГОСТ 24379.1-80</t>
  </si>
  <si>
    <t>Шайба 48 ГОСТ 6402-70</t>
  </si>
  <si>
    <t>Шайба 48 ГЦ ГОСТ 11371-78</t>
  </si>
  <si>
    <t>Шайба 48 ТД3 ГОСТ 11371-78</t>
  </si>
  <si>
    <t>Шайба 48 ТД4 ГОСТ 11371-78</t>
  </si>
  <si>
    <t>Шайба 52</t>
  </si>
  <si>
    <t>Шайба 56 ГОСТ9065-75</t>
  </si>
  <si>
    <t>Шайба 58 ГОСТ 11371-78</t>
  </si>
  <si>
    <t>Шайба 6 ГОСТ 11371-78</t>
  </si>
  <si>
    <t>Шайба 6 ГОСТ 6402-70</t>
  </si>
  <si>
    <t>Шайба 6 ГОСТ 6402-70 черная</t>
  </si>
  <si>
    <t>Шайба 6 ГОСТ 6958-78</t>
  </si>
  <si>
    <t>Шайба 6 ГЦ ГОСТ 11371-78</t>
  </si>
  <si>
    <t>Шайба 6 ГЦ ГОСТ 6402-70</t>
  </si>
  <si>
    <t>Шайба 8  ТД ГОСТ 6402-70</t>
  </si>
  <si>
    <t>Шайба 8 ГОСТ 11371-78</t>
  </si>
  <si>
    <t>Шайба 8 ГОСТ 6402-70</t>
  </si>
  <si>
    <t>Шайба 8 ГОСТ 6958-78</t>
  </si>
  <si>
    <t>Шайба 8 ГЦ ГОСТ 11371-78</t>
  </si>
  <si>
    <t>Шайба 8 ГЦ ГОСТ 6402-70</t>
  </si>
  <si>
    <t>Шайба 8 ТД ГОСТ 11371-78</t>
  </si>
  <si>
    <t>Шайба 8 ТД3 ГОСТ 11371-78</t>
  </si>
  <si>
    <t>Шайба 8 ув.</t>
  </si>
  <si>
    <t>Шайба d10 DIN 6798A</t>
  </si>
  <si>
    <t>Шайба d12 DIN 6798A</t>
  </si>
  <si>
    <t>Шайба d6 DIN 6798A</t>
  </si>
  <si>
    <t>Шайба d8 DIN 6798A</t>
  </si>
  <si>
    <t>Шайба А.30 ГОСТ 11371-78</t>
  </si>
  <si>
    <t>Шайба гр 42 ТД ГОСТ 6402-70</t>
  </si>
  <si>
    <t>Шайба гровер 16 ДИН 127</t>
  </si>
  <si>
    <t>Шайба зубчатая 12 ГОСТ 10463-81</t>
  </si>
  <si>
    <t>Шайба косая 12 ГЦ ГОСТ 10906-78</t>
  </si>
  <si>
    <t>Шайба косая 12.02 ГОСТ 10906-78</t>
  </si>
  <si>
    <t>Шайба косая 16 ГЦ ГОСТ 10906-78</t>
  </si>
  <si>
    <t>Шайба косая 16.01 ГОСТ 10906-78</t>
  </si>
  <si>
    <t>Шайба косая 22 ГОСТ 10906-78</t>
  </si>
  <si>
    <t>Шайба косая 22 ГЦ ГОСТ 10906-78</t>
  </si>
  <si>
    <t>Шайба косая 24 ГЦ ГОСТ 10906-78</t>
  </si>
  <si>
    <t>Шайба косая ПС10П-18А-02</t>
  </si>
  <si>
    <t>Шайба м 48 цинк 0,19</t>
  </si>
  <si>
    <t>Шайба М30  ГОСТ 24379.1-2012</t>
  </si>
  <si>
    <t>Шайба М36  ГОСТ 24379.1-2012</t>
  </si>
  <si>
    <t>Шайба М42  ГОСТ 24379.1-2012</t>
  </si>
  <si>
    <t>Шайба М42  ус</t>
  </si>
  <si>
    <t>Шайба М48  ГОСТ 11371-78</t>
  </si>
  <si>
    <t>Шайба М48  ГОСТ 24379.1-2012</t>
  </si>
  <si>
    <t>Шайба М56  ГОСТ 24379.1-2012</t>
  </si>
  <si>
    <t>шайба М6</t>
  </si>
  <si>
    <t>шайба плоская 10мм</t>
  </si>
  <si>
    <t>шайба плоская 16мм</t>
  </si>
  <si>
    <t>шайба плоская 20мм</t>
  </si>
  <si>
    <t>шайба плоская 24мм</t>
  </si>
  <si>
    <t>шайба плоская 56мм</t>
  </si>
  <si>
    <t>шайба плоская 8мм</t>
  </si>
  <si>
    <t>шайба плоская М16 ДИН 125</t>
  </si>
  <si>
    <t>Шайба с20.01.08кп ГОСТ 11371-78</t>
  </si>
  <si>
    <t>Шайба уплотняющая</t>
  </si>
  <si>
    <t>Шпилька  6х50</t>
  </si>
  <si>
    <t>Шпилька  М10х110 ТД5 5.8 ГОСТ 22042-76</t>
  </si>
  <si>
    <t>Шпилька  М12х420 ТАВ-К-1971.0</t>
  </si>
  <si>
    <t>Шпилька  М16/09Г2С ГОСТ 19281-89</t>
  </si>
  <si>
    <t>Шпилька  М16х240 кл8,8 ГОСТ 22042</t>
  </si>
  <si>
    <t>Шпилька  М16х280  кл8,8 ГОСТ 22042</t>
  </si>
  <si>
    <t>Шпилька  М16х280 5.8 ГОСТ 22042-76</t>
  </si>
  <si>
    <t>Шпилька  М16х280 ГЦ 5.8 ГОСТ 22042-76</t>
  </si>
  <si>
    <t>Шпилька  М42х1250 09Г2С-12 ГОСТ 24379.1-2012</t>
  </si>
  <si>
    <t>Шпилька  М42х272</t>
  </si>
  <si>
    <t>Шпилька  М42х320</t>
  </si>
  <si>
    <t>Шпилька  М42х320 8.8</t>
  </si>
  <si>
    <t>Шпилька  М42х555 ГОСТ 22043-76</t>
  </si>
  <si>
    <t>Шпилька  М42х590 09Г2С ГОСТ 24379.1-2012</t>
  </si>
  <si>
    <t>Шпилька  М8х50 полная резьба</t>
  </si>
  <si>
    <t>Шпилька  М8х80 5.8 ГОСТ 22042-76</t>
  </si>
  <si>
    <t>Шпилька  М8х80 5.8 полная резьба</t>
  </si>
  <si>
    <t>Шпилька  Ф405</t>
  </si>
  <si>
    <t>Шпилька  Ф415 М48х525</t>
  </si>
  <si>
    <t>Шпилька  Ф415 М48х525 8.8 ГЦ</t>
  </si>
  <si>
    <t>Шпилька  Ш-1 М18х273</t>
  </si>
  <si>
    <t>Шпилька  Ш-1 М24х350</t>
  </si>
  <si>
    <t>Шпилька  Ш-1-1 24</t>
  </si>
  <si>
    <t>Шпилька  Ш-1-2 24</t>
  </si>
  <si>
    <t>Шпилька 1.М42х1250 09Г2С-12  ГОСТ 24379.1-2012</t>
  </si>
  <si>
    <t>Шпилька 12х320 ТД</t>
  </si>
  <si>
    <t>Шпилька 2.1М30х600 09Г2С-6  ГОСТ 24379.1-2012</t>
  </si>
  <si>
    <t>Шпилька 2.2М56х600 09Г2С-6 ГОСТ 24379.1-80</t>
  </si>
  <si>
    <t>Шпилька 3.М30х500 09Г2С-6 ГОСТ 24379.1-2012</t>
  </si>
  <si>
    <t>Шпилька 3.М30х600 09Г2С-6  ГОСТ 24379.1-80</t>
  </si>
  <si>
    <t>Шпилька 3.М36х500 09Г2С-6  ГОСТ 24379.1-2012</t>
  </si>
  <si>
    <t>Шпилька 31-Б35-18.00.005</t>
  </si>
  <si>
    <t>Шпилька 4.М56х600.265-09Г2С-6 ГОСТ 24379.1-80</t>
  </si>
  <si>
    <t>Шпилька 42х565</t>
  </si>
  <si>
    <t>Шпилька 5.М42х500 09Г2С-12  ГОСТ 24379.1-2012</t>
  </si>
  <si>
    <t>Шпилька 5.М42х500 09Г2С-8  ГОСТ 24379.1-2012</t>
  </si>
  <si>
    <t>Шпилька 5.М42х645 09Г2С  ГОСТ 24379.1-2012</t>
  </si>
  <si>
    <t>Шпилька 5.М48х600 09Г2С-12  ГОСТ 24379.1-2012</t>
  </si>
  <si>
    <t>Шпилька 5.М48х710 09Г2С-6  ГОСТ 24379.1-2012</t>
  </si>
  <si>
    <t>Шпилька 7.М42х320 09Г2С-6 ГЦ ГОСТ 24379.1-2012</t>
  </si>
  <si>
    <t>Шпилька 7.М48х620 325-10Г2С1 ГОСТ 24379.1-2012</t>
  </si>
  <si>
    <t>Шпилька 7М30х430 (резьба 115 мм) ГЦ ГОСТ 24379.1-80</t>
  </si>
  <si>
    <t>Шпилька 7М30х430 ГЦ ГОСТ 24379.1-2012</t>
  </si>
  <si>
    <t>Шпилька Stud_20</t>
  </si>
  <si>
    <t>Шпилька TER Rec Det Stud 20</t>
  </si>
  <si>
    <t>Шпилька А-ШП1 М30х460 ОЭМЗ-КР-ТП.ВЛ.35/110/220.001</t>
  </si>
  <si>
    <t>Шпилька А-ШП2 М20х470 ОЭМЗ-КР-ТП.ВЛ.35/110/220.001</t>
  </si>
  <si>
    <t>Шпилька А-ШП3 М48х410 ОЭМЗ-КР-ТП.ВЛ.35/110/220.001</t>
  </si>
  <si>
    <t>Шпилька М12х110 8.8</t>
  </si>
  <si>
    <t>Шпилька М12х170 8.8 712.ОШ-01.00.003</t>
  </si>
  <si>
    <t>Шпилька М16х340 5,8 ГОСТ 22042-76</t>
  </si>
  <si>
    <t>Шпилька М16х340 ГЦ 5,8 ГОСТ 22042-76</t>
  </si>
  <si>
    <t>Шпилька М16х420 8.8 ТШАГ.715511.017</t>
  </si>
  <si>
    <t>Шпилька М20х350 С10Г8М2Т ГЦ</t>
  </si>
  <si>
    <t>Шпилька М21х805 ГПН-Я.17-01-2018.00 КМД 8,8</t>
  </si>
  <si>
    <t>Шпилька М24х230 8.8</t>
  </si>
  <si>
    <t>Шпилька М36х250 8.8 3.407.9-146</t>
  </si>
  <si>
    <t>Шпилька М36х250 Чертеж</t>
  </si>
  <si>
    <t>Шпилька М42х250 8.8</t>
  </si>
  <si>
    <t>Шпилька М42х250 8.8 ГЦ</t>
  </si>
  <si>
    <t>Шпилька М42х565 ГОСТ 3.407.9-146.2-000101</t>
  </si>
  <si>
    <t>Шпилька М42х590 8.8</t>
  </si>
  <si>
    <t>Шпилька М42х690 8.8 Ш.ОГ.1</t>
  </si>
  <si>
    <t>Шпилька М48х340 8.8</t>
  </si>
  <si>
    <t>Шпилька М8х80 полная резьба</t>
  </si>
  <si>
    <t>Шпилька М8х80 полная резьба 8.8</t>
  </si>
  <si>
    <t>Шпилька резьбовая 12х1000</t>
  </si>
  <si>
    <t>Шпилька резьбовая 16х1000</t>
  </si>
  <si>
    <t>Шпилька резьбовая 16х2000</t>
  </si>
  <si>
    <t>Шпилька резьбовая 30х1000</t>
  </si>
  <si>
    <t>Шпилька ТБ35-28.00.029</t>
  </si>
  <si>
    <t>Шпилька Ф402 М48х645</t>
  </si>
  <si>
    <t>Шпилька Ф402 М48х645 чертеж</t>
  </si>
  <si>
    <t>Шпилька Ф405 8.8 М48х420</t>
  </si>
  <si>
    <t>Шпилька Ф405 М48х420</t>
  </si>
  <si>
    <t>Шпилька Ф405 М48х420 чертеж</t>
  </si>
  <si>
    <t>Шпилька Ф412 М48х645</t>
  </si>
  <si>
    <t>Шпилька Ф412 М48х645 8.8 ГЦ</t>
  </si>
  <si>
    <t>Шпилька Ф412 М48х645 чертеж</t>
  </si>
  <si>
    <t>Шпилька Ф415 М48х525</t>
  </si>
  <si>
    <t>Шпилька Ф415 М48х525 чертеж</t>
  </si>
  <si>
    <t>Шпилька Ш.ОГ.219.4 М42х556</t>
  </si>
  <si>
    <t>Шпилька Ш-1</t>
  </si>
  <si>
    <t>Шпилька Ш1 (чертеж)</t>
  </si>
  <si>
    <t>Шпилька Ш1 М18х273</t>
  </si>
  <si>
    <t>Шпилька Ш1 М18х273 ГЦ</t>
  </si>
  <si>
    <t>Шпилька Ш1 М18х273 ТД</t>
  </si>
  <si>
    <t>Шпилька Ш-1 М24х350</t>
  </si>
  <si>
    <t>Шпилька Ш-1 М24х350 ГЦ</t>
  </si>
  <si>
    <t>Шпилька Ш-1 М24х350 ТД4</t>
  </si>
  <si>
    <t>Шпилька Ш1 М56х865</t>
  </si>
  <si>
    <t>Шпилька Ш1 ТД</t>
  </si>
  <si>
    <t>Шпилька Ш1 ТД4</t>
  </si>
  <si>
    <t>Шпилька Ш-1-1</t>
  </si>
  <si>
    <t>Шпилька Ш-1-16х270</t>
  </si>
  <si>
    <t>Шпилька Ш-1-3 d24 ТД</t>
  </si>
  <si>
    <t>Шпилька Ш-1-4 d24 ТД</t>
  </si>
  <si>
    <t>Шпилька Ш2 (чертеж)</t>
  </si>
  <si>
    <t>Шпилька Ш2 М20х350</t>
  </si>
  <si>
    <t>Шпилька Ш2 М20х350 ГЦ</t>
  </si>
  <si>
    <t>Шпилька Ш-2 М20х350 С10Г8М2Т</t>
  </si>
  <si>
    <t>Шпилька Ш2 М20х350 ТД</t>
  </si>
  <si>
    <t>Шпилька Ш2 М20х350 ТД4</t>
  </si>
  <si>
    <t>Шпилька Ш-2 М56х905</t>
  </si>
  <si>
    <t>Шпилька Ш-2-1</t>
  </si>
  <si>
    <t>Шпилька Ш42</t>
  </si>
  <si>
    <t>Шпилька ШКМ-1 М12х100</t>
  </si>
  <si>
    <t>Шпилька ШП1</t>
  </si>
  <si>
    <t>Шпилька ШП-1</t>
  </si>
  <si>
    <t>Шпилька ШП-1 М12х320/Ст 20</t>
  </si>
  <si>
    <t>Шпилька ШП-1 М12х320/Сталь 40Х</t>
  </si>
  <si>
    <t>Шпилька Шп1 М56х480</t>
  </si>
  <si>
    <t>Шпилька Шп1 М56х480 ТД10</t>
  </si>
  <si>
    <t>Шпилька ШП1 М56х865</t>
  </si>
  <si>
    <t>Шпилька Шп1.8.8-TER Rec Det Stud 20</t>
  </si>
  <si>
    <t>Шпилька Шп1б М56х580</t>
  </si>
  <si>
    <t>Шпилька Шп1б М56х580 ТД10</t>
  </si>
  <si>
    <t>Шпилька Шп2 М42х740 б/п</t>
  </si>
  <si>
    <t>Шпилька Шп20 М12х186</t>
  </si>
  <si>
    <t>Шпилька Шп20 М12х186 ТД</t>
  </si>
  <si>
    <t>Шплинт</t>
  </si>
  <si>
    <t>Шплинт 10х70 ГОСТ 397-79</t>
  </si>
  <si>
    <t>Шплинт 10х71</t>
  </si>
  <si>
    <t>Шплинт 10х71 ГОСТ 397-79</t>
  </si>
  <si>
    <t>Шплинт 3.2х16 ГОСТ 397-79</t>
  </si>
  <si>
    <t>Шплинт 4х20 ГОСТ 397-79</t>
  </si>
  <si>
    <t>Шплинт 5х40 ГОСТ 397-79</t>
  </si>
  <si>
    <t>Шплинт 6,3х50 ГОСТ 397-97</t>
  </si>
  <si>
    <t>Шплинт 8*50</t>
  </si>
  <si>
    <t>Шплинт 8х45 ГОСТ 397-79</t>
  </si>
  <si>
    <t>Шплинт 8х50 ГОСТ 397-79</t>
  </si>
  <si>
    <t>Шплинт 8х56 ГОСТ 397-79</t>
  </si>
  <si>
    <t>Шплинт 8х63 ГОСТ 397-79</t>
  </si>
  <si>
    <t>Шплинт 8х63 ТД3 ГОСТ 397-79</t>
  </si>
  <si>
    <t>Шплинт 8х70 ГОСТ 397-79</t>
  </si>
  <si>
    <t>Штифт 10х25 ГОСТ 3128-70</t>
  </si>
  <si>
    <t>Штифт 10х45 ГОСТ 3128-70</t>
  </si>
  <si>
    <t>Штифт 10х80 ГОСТ 3128-70</t>
  </si>
  <si>
    <t>Штифт 10х90 ГОСТ 3128-70</t>
  </si>
  <si>
    <t>Штифт 6х25 ГОСТ 3128-70</t>
  </si>
  <si>
    <t>Штифт выталкиватель 6,34х102</t>
  </si>
  <si>
    <t>Шуруп для дерева</t>
  </si>
  <si>
    <t>Шуруп для дерева 110шт</t>
  </si>
  <si>
    <t>Шуруп с потайной головкой 4-3,5х20.2 ГОСТ 1145-80</t>
  </si>
  <si>
    <t>Шуруп с потайной головкой 4-3,5х25.2 ГОСТ 1145-80 (комплект)</t>
  </si>
  <si>
    <t>Шуруп с потайной головкой 4-3,5х41.2 ГОСТ 1145-80 (комплект)</t>
  </si>
  <si>
    <t>Шуруп с потайной головкой 4-3х20.2 ГОСТ 1145-80 (комплект)</t>
  </si>
  <si>
    <t>Шуруп с потайной головкой 4-4х40.2 ГОСТ 1145-80 (комплект)</t>
  </si>
  <si>
    <t>Шуруп саморез кровельный KRS 5,5х19 DIN 7337</t>
  </si>
  <si>
    <t>Шуруп сандвич панел.</t>
  </si>
  <si>
    <t>Шуруп-саморез</t>
  </si>
  <si>
    <t>Шуруп-саморез для гипсокартонных плит (гипсокартон-дерево), остроконечный, шлиц Ph,С25 F 3,8х41 SWFS</t>
  </si>
  <si>
    <t>Прочие</t>
  </si>
  <si>
    <t>Сумма по полю Средняя</t>
  </si>
  <si>
    <t>.</t>
  </si>
  <si>
    <t>..</t>
  </si>
  <si>
    <t>Document</t>
  </si>
  <si>
    <t>Документ</t>
  </si>
  <si>
    <t>Поступление товаров и услуг ЭМЗ00000006 от 11.01.2019 17:19:50</t>
  </si>
  <si>
    <t>Поступление товаров и услуг ЭМЗ00000025 от 15.01.2019 12:54:57</t>
  </si>
  <si>
    <t>Поступление товаров и услуг ЭМЗ00000026 от 15.01.2019 16:44:09</t>
  </si>
  <si>
    <t>Поступление товаров и услуг ЭМЗ00000027 от 15.01.2019 17:14:03</t>
  </si>
  <si>
    <t>Поступление товаров и услуг ЭМЗ00000037 от 16.01.2019 17:53:34</t>
  </si>
  <si>
    <t>Поступление товаров и услуг ЭМЗ00000038 от 16.01.2019 18:03:15</t>
  </si>
  <si>
    <t>Лист 4 ГОСТ 19903-2015/09Г2С-15 ГОСТ 19281-2014</t>
  </si>
  <si>
    <t>Поступление товаров и услуг ЭМЗ00000039 от 16.01.2019 18:07:05</t>
  </si>
  <si>
    <t>Поступление товаров и услуг ЭМЗ00000040 от 16.01.2019 18:11:32</t>
  </si>
  <si>
    <t>Поступление товаров и услуг ЭМЗ00000042 от 16.01.2019 18:27:40</t>
  </si>
  <si>
    <t>Поступление товаров и услуг ЭМЗ00000048 от 16.01.2019 19:05:54</t>
  </si>
  <si>
    <t>Поступление товаров и услуг ЭМЗ00000049 от 16.01.2019 19:05:55</t>
  </si>
  <si>
    <t>Поступление товаров и услуг ЭМЗ00000057 от 17.01.2019 16:15:16</t>
  </si>
  <si>
    <t>Поступление товаров и услуг ЭМЗ00000058 от 17.01.2019 16:33:17</t>
  </si>
  <si>
    <t>Поступление товаров и услуг ЭМЗ00000060 от 17.01.2019 16:45:19</t>
  </si>
  <si>
    <t>Поступление товаров и услуг ЭМЗ00000064 от 17.01.2019 19:12:45</t>
  </si>
  <si>
    <t>Поступление товаров и услуг ЭМЗ00000071 от 17.01.2019 19:12:46</t>
  </si>
  <si>
    <t>Поступление товаров и услуг ЭМЗ00000072 от 17.01.2019 19:12:47</t>
  </si>
  <si>
    <t>Труба 60х30х3 ГОСТ 13663-86/Ст3 ГОСТ 380-2005</t>
  </si>
  <si>
    <t>Поступление товаров и услуг ЭМЗ00000086 от 17.01.2019 19:12:50</t>
  </si>
  <si>
    <t>Поступление товаров и услуг ЭМЗ00000073 от 18.01.2019 19:08:23</t>
  </si>
  <si>
    <t>Поступление товаров и услуг ЭМЗ00000074 от 18.01.2019 19:08:24</t>
  </si>
  <si>
    <t>Поступление товаров и услуг ЭМЗ00000075 от 18.01.2019 19:08:25</t>
  </si>
  <si>
    <t>Поступление товаров и услуг ЭМЗ00000076 от 18.01.2019 19:08:26</t>
  </si>
  <si>
    <t>Поступление товаров и услуг ЭМЗ00000085 от 21.01.2019 11:42:44</t>
  </si>
  <si>
    <t>Поступление товаров и услуг ЭМЗ00000094 от 21.01.2019 18:33:57</t>
  </si>
  <si>
    <t>Поступление товаров и услуг ЭМЗ00000095 от 21.01.2019 18:33:58</t>
  </si>
  <si>
    <t>Поступление товаров и услуг ЭМЗ00000096 от 21.01.2019 18:33:59</t>
  </si>
  <si>
    <t>Поступление товаров и услуг ЭМЗ00000097 от 21.01.2019 18:34:00</t>
  </si>
  <si>
    <t>Труба 68х8 ГОСТ 8732-78/09Г2С-12 ГОСТ 19281-2014</t>
  </si>
  <si>
    <t>Труба 73х6 ГОСТ 8732-78/09Г2С-12 ГОСТ 19281-2014</t>
  </si>
  <si>
    <t>Труба 50х4 ГОСТ 8734-75/09Г2С-12 ГОСТ 19281-2014</t>
  </si>
  <si>
    <t>Поступление товаров и услуг ЭМЗ00000098 от 22.01.2019 14:00:27</t>
  </si>
  <si>
    <t>Шортанбаева Р.А. ИП</t>
  </si>
  <si>
    <t>Машкрепёж</t>
  </si>
  <si>
    <t>ТДК</t>
  </si>
  <si>
    <t>Головин Р.И. ИП</t>
  </si>
  <si>
    <t>Замок навесной</t>
  </si>
  <si>
    <t>СИБКРЕП</t>
  </si>
  <si>
    <t>лист гипсокартона</t>
  </si>
  <si>
    <t>Соединитель профиля</t>
  </si>
  <si>
    <t>ПТУ ГК ПКФ ООО</t>
  </si>
  <si>
    <t>Хилти Дистрибьюшн ЛТД ЗАО</t>
  </si>
  <si>
    <t>Молоток 0,5кг</t>
  </si>
  <si>
    <t>Клей для плитки</t>
  </si>
  <si>
    <t>Бур</t>
  </si>
  <si>
    <t>Нож пласт.</t>
  </si>
  <si>
    <t>Грунт универсальный</t>
  </si>
  <si>
    <t>Уголок ПВХ</t>
  </si>
  <si>
    <t>Угол ПВХ</t>
  </si>
  <si>
    <t>Кисть плоская 50-60мм(ГОСТ 10597)</t>
  </si>
  <si>
    <t>Пистолет для жид. гвоздей</t>
  </si>
  <si>
    <t>Лента малярная</t>
  </si>
  <si>
    <t>Челнинский метизный завод ООО</t>
  </si>
  <si>
    <t>ИнноПротект</t>
  </si>
  <si>
    <t>Муфта 25 бел.</t>
  </si>
  <si>
    <t>Угольник PPRC 45 гр.20</t>
  </si>
  <si>
    <t>Муфта комб.разъемн. Н/Р 25-3/4 бел.</t>
  </si>
  <si>
    <t>Тройник переходной 32/25/32 бел.</t>
  </si>
  <si>
    <t>Метпром-Урал ООО</t>
  </si>
  <si>
    <t>Скоба СКД-21-1/ТУ3449-003-98742070-2009</t>
  </si>
  <si>
    <t>Скоба СКД-30-1/ТУ3449-003-98742070-2009</t>
  </si>
  <si>
    <t>Скоба СКТ-21-1</t>
  </si>
  <si>
    <t>Кисть макловица(ГОСТ 10597)</t>
  </si>
  <si>
    <t>пар</t>
  </si>
  <si>
    <t>Рулетка 5м</t>
  </si>
  <si>
    <t>Агеенко А.А. ИП (Сибирский инструмент)</t>
  </si>
  <si>
    <t>Изолента Х/Б</t>
  </si>
  <si>
    <t>ООО СТД "МСС"</t>
  </si>
  <si>
    <t>ЗАО "Башметиз"</t>
  </si>
  <si>
    <t>Изолента</t>
  </si>
  <si>
    <t>компл</t>
  </si>
  <si>
    <t>упак</t>
  </si>
  <si>
    <t>Диск алмазный 180мм</t>
  </si>
  <si>
    <t>пог.м.</t>
  </si>
  <si>
    <t>Пистолет для пены монт.</t>
  </si>
  <si>
    <t>Скоба СКТ-21-1 ТУ3449-003-98742070-2009</t>
  </si>
  <si>
    <t>Муфта PPRC 20х1/2</t>
  </si>
  <si>
    <t>Футорка 1*х3/4* нар. -вн.</t>
  </si>
  <si>
    <t>Насадка для шуруповерта</t>
  </si>
  <si>
    <t>Скобы для степлера</t>
  </si>
  <si>
    <t>Панель ПВХ</t>
  </si>
  <si>
    <t>Очиститель пены</t>
  </si>
  <si>
    <t>Линолеум</t>
  </si>
  <si>
    <t>Насадка для болтов</t>
  </si>
  <si>
    <t>рул.</t>
  </si>
  <si>
    <t>Плиты минераловатные 1200х600х50мм</t>
  </si>
  <si>
    <t>ООО "ЭлектродДом"</t>
  </si>
  <si>
    <t>ООО "Сибирь-Зитар"</t>
  </si>
  <si>
    <t>Урало-сибирская электротехническая компания</t>
  </si>
  <si>
    <t>Шпатель</t>
  </si>
  <si>
    <t>Половников А.Г. ИП</t>
  </si>
  <si>
    <t>ИП Гусев Андрей Николаевич</t>
  </si>
  <si>
    <t>ООО "Екатеринбург Метиз"</t>
  </si>
  <si>
    <t>Редуктор БКО 50-12,5</t>
  </si>
  <si>
    <t>Редуктор БПО 5-3</t>
  </si>
  <si>
    <t>Щетка по металлу</t>
  </si>
  <si>
    <t>ООО "Метиз-Центр"</t>
  </si>
  <si>
    <t>Поступление товаров и услуг ЭМЗ00000101 от 11.01.2016 18:55:30</t>
  </si>
  <si>
    <t>ООО "СД-Инжениринг ПТК"</t>
  </si>
  <si>
    <t>Поступление товаров и услуг ЭМЗ00000048 от 13.01.2016 18:35:49</t>
  </si>
  <si>
    <t>Поступление товаров и услуг ЭМЗ00000041 от 15.01.2016 17:48:25</t>
  </si>
  <si>
    <t>Хомут пластмассовый 300мм</t>
  </si>
  <si>
    <t>Поступление товаров и услуг ЭМЗ00000069 от 15.01.2016 17:48:26</t>
  </si>
  <si>
    <t>ИП Дронова Ирина Владимировнв</t>
  </si>
  <si>
    <t>Поступление товаров и услуг ЭМЗ00000073 от 15.01.2016 17:48:28</t>
  </si>
  <si>
    <t>Поступление товаров и услуг ЭМЗ00000074 от 19.01.2016 19:28:57</t>
  </si>
  <si>
    <t>Поступление товаров и услуг ЭМЗ00000079 от 19.01.2016 19:28:58</t>
  </si>
  <si>
    <t>Поступление товаров и услуг ЭМЗ00000123 от 20.01.2016 16:58:20</t>
  </si>
  <si>
    <t>Поступление товаров и услуг ЭМЗ00000076 от 21.01.2016 17:04:21</t>
  </si>
  <si>
    <t>Поступление товаров и услуг ЭМЗ00000065 от 22.01.2016 17:15:54</t>
  </si>
  <si>
    <t>Поступление товаров и услуг ЭМЗ00000067 от 22.01.2016 17:15:56</t>
  </si>
  <si>
    <t>Поступление товаров и услуг ЭМЗ00000068 от 22.01.2016 17:15:57</t>
  </si>
  <si>
    <t>Поступление товаров и услуг ЭМЗ00000005 от 25.01.2016 18:46:39</t>
  </si>
  <si>
    <t>Поступление товаров и услуг ЭМЗ00000099 от 25.01.2016 19:25:39</t>
  </si>
  <si>
    <t>Поступление товаров и услуг ЭМЗ00000112 от 27.01.2016 10:00:01</t>
  </si>
  <si>
    <t>Мешок для мусора</t>
  </si>
  <si>
    <t>Ножницы по металлу</t>
  </si>
  <si>
    <t>порог</t>
  </si>
  <si>
    <t>добор</t>
  </si>
  <si>
    <t>Плита потолочная 600*600 (24шт)</t>
  </si>
  <si>
    <t>Заглушка левая и правая дуб 2шт</t>
  </si>
  <si>
    <t>Клей для керамогранита Литофлекс 25кг</t>
  </si>
  <si>
    <t>Сверло 8,0мм</t>
  </si>
  <si>
    <t>Угол для ПВХ панелей 3 м</t>
  </si>
  <si>
    <t>Сверло 6,0мм</t>
  </si>
  <si>
    <t>Сверло 5.5 мм</t>
  </si>
  <si>
    <t>Краска акриловая матовая 10 л</t>
  </si>
  <si>
    <t>Плинтус  2.5 м</t>
  </si>
  <si>
    <t>топор</t>
  </si>
  <si>
    <t>Угол внутренний</t>
  </si>
  <si>
    <t>Шпатель резиновый</t>
  </si>
  <si>
    <t>Шпатель 350 мм</t>
  </si>
  <si>
    <t>Шпатель 600 мм</t>
  </si>
  <si>
    <t>Эмаль ПФ-115  бежевая 20 кг</t>
  </si>
  <si>
    <t>Герметик бесцветный</t>
  </si>
  <si>
    <t>Поступление товаров и услуг ЭМЗ00000120 от 27.01.2016 11:29:15</t>
  </si>
  <si>
    <t>Поступление товаров и услуг ЭМЗ00000159 от 28.01.2016 17:18:27</t>
  </si>
  <si>
    <t>Поступление товаров и услуг ЭМЗ00000143 от 29.01.2016 17:06:19</t>
  </si>
  <si>
    <t>Поступление товаров и услуг ЭМЗ00000147 от 29.01.2016 17:06:23</t>
  </si>
  <si>
    <t>Провод  РПШ14х1,5</t>
  </si>
  <si>
    <t>заглушка для ЭНИ</t>
  </si>
  <si>
    <t>Приставка ПКИ-22</t>
  </si>
  <si>
    <t>Металлорукав Р3-ЦП-25</t>
  </si>
  <si>
    <t>Провод  ПУТВ 1х2,5</t>
  </si>
  <si>
    <t>Выключатель автоматич трехполюсный 100А 35kA</t>
  </si>
  <si>
    <t>Розетка на DIN рейку с заземл. контактов РАр 10-3-ОП</t>
  </si>
  <si>
    <t>DIN рейка (60см) оцинков.</t>
  </si>
  <si>
    <t>Клемма ЗНИ-10</t>
  </si>
  <si>
    <t>Щит  монтажный  ЩМП -6.0 1200х7500х300 с замком</t>
  </si>
  <si>
    <t>Контактор КМИ малогабаритный 25А катушка управления 230В</t>
  </si>
  <si>
    <t>Клемма ЗНИ-2,5</t>
  </si>
  <si>
    <t>Светильник ДО-100w</t>
  </si>
  <si>
    <t>Коробка У-995М</t>
  </si>
  <si>
    <t>Металлорукав Р3-ЦП-20</t>
  </si>
  <si>
    <t>Лоток перф. 80х80х3000</t>
  </si>
  <si>
    <t>Крышка на лоток 80мм 3000 мм с заземлением</t>
  </si>
  <si>
    <t>Контактор КТИ  150А катушка упр 400в</t>
  </si>
  <si>
    <t>Провод  ПУГВ 1х6</t>
  </si>
  <si>
    <t>Поступление товаров и услуг ЭМЗ00000151 от 29.01.2016 17:06:26</t>
  </si>
  <si>
    <t>Поступление товаров и услуг ЭМЗ00000170 от 02.02.2016 19:33:26</t>
  </si>
  <si>
    <t>Ремтехкомплект ЗАО</t>
  </si>
  <si>
    <t>Рукав для газовой сварки 0,9-0,2</t>
  </si>
  <si>
    <t>Поступление товаров и услуг ЭМЗ00000347 от 03.02.2016 16:48:34</t>
  </si>
  <si>
    <t>Поступление товаров и услуг ЭМЗ00000348 от 03.02.2016 16:48:35</t>
  </si>
  <si>
    <t>Поступление товаров и услуг ЭМЗ00000349 от 03.02.2016 16:48:36</t>
  </si>
  <si>
    <t>Поступление товаров и услуг ЭМЗ00000528 от 09.02.2016 15:39:48</t>
  </si>
  <si>
    <t>Поступление товаров и услуг ЭМЗ00000345 от 10.02.2016 19:42:51</t>
  </si>
  <si>
    <t>Поступление товаров и услуг ЭМЗ00000344 от 11.02.2016 19:38:05</t>
  </si>
  <si>
    <t>Поступление товаров и услуг ЭМЗ00000346 от 16.02.2016 16:54:23</t>
  </si>
  <si>
    <t>Поступление товаров и услуг ЭМЗ00000352 от 16.02.2016 16:54:24</t>
  </si>
  <si>
    <t>Поступление товаров и услуг ЭМЗ00000392 от 16.02.2016 16:54:25</t>
  </si>
  <si>
    <t>Поступление товаров и услуг ЭМЗ00000292 от 17.02.2016 20:00:58</t>
  </si>
  <si>
    <t>Поступление товаров и услуг ЭМЗ00000341 от 17.02.2016 20:01:01</t>
  </si>
  <si>
    <t>Поступление товаров и услуг ЭМЗ00000283 от 18.02.2016 12:59:05</t>
  </si>
  <si>
    <t>Поступление товаров и услуг ЭМЗ00000340 от 19.02.2016 15:49:58</t>
  </si>
  <si>
    <t>Поступление товаров и услуг ЭМЗ00000343 от 20.02.2016 16:19:41</t>
  </si>
  <si>
    <t>Поступление товаров и услуг ЭМЗ00000319 от 24.02.2016 15:14:15</t>
  </si>
  <si>
    <t>Поступление товаров и услуг ЭМЗ00000320 от 24.02.2016 15:20:37</t>
  </si>
  <si>
    <t>Поступление товаров и услуг ЭМЗ00000391 от 24.02.2016 19:44:32</t>
  </si>
  <si>
    <t>Поступление товаров и услуг ЭМЗ00000342 от 25.02.2016 17:48:14</t>
  </si>
  <si>
    <t>Поступление товаров и услуг ЭМЗ00000390 от 25.02.2016 17:48:18</t>
  </si>
  <si>
    <t>Поступление товаров и услуг ЭМЗ00000372 от 29.02.2016 17:00:01</t>
  </si>
  <si>
    <t>Поступление товаров и услуг ЭМЗ00000524 от 29.02.2016 19:48:51</t>
  </si>
  <si>
    <t>Поступление товаров и услуг ЭМЗ00000470 от 01.03.2016 16:56:15</t>
  </si>
  <si>
    <t>Поступление товаров и услуг ЭМЗ00000503 от 01.03.2016 16:56:22</t>
  </si>
  <si>
    <t>Пистолет окрасочный</t>
  </si>
  <si>
    <t>Профиль углозащитный оцинк.3м</t>
  </si>
  <si>
    <t>Заглушка ПВХ бел</t>
  </si>
  <si>
    <t>Краска интерьерная белоснежная 15 кг</t>
  </si>
  <si>
    <t>Угол желоба</t>
  </si>
  <si>
    <t>Ключи имбусовые (9шт)</t>
  </si>
  <si>
    <t>Кромка ПВХ</t>
  </si>
  <si>
    <t>Ламинат</t>
  </si>
  <si>
    <t>Паста тонировочная</t>
  </si>
  <si>
    <t>л</t>
  </si>
  <si>
    <t>Плиткорез</t>
  </si>
  <si>
    <t>Поступление товаров и услуг ЭМЗ00000531 от 01.03.2016 16:56:24</t>
  </si>
  <si>
    <t>Поступление товаров и услуг ЭМЗ00000537 от 01.03.2016 16:56:25</t>
  </si>
  <si>
    <t>Поступление товаров и услуг ЭМЗ00000755 от 01.03.2016 16:56:47</t>
  </si>
  <si>
    <t>Поступление товаров и услуг ЭМЗ00000468 от 02.03.2016 19:49:12</t>
  </si>
  <si>
    <t>Поступление товаров и услуг ЭМЗ00000469 от 02.03.2016 19:49:13</t>
  </si>
  <si>
    <t>ООО "НОВПРОМКРЕПЕЖ"</t>
  </si>
  <si>
    <t>Поступление товаров и услуг ЭМЗ00000448 от 04.03.2016 19:45:08</t>
  </si>
  <si>
    <t>Поступление товаров и услуг ЭМЗ00000561 от 04.03.2016 19:45:17</t>
  </si>
  <si>
    <t>Поступление товаров и услуг ЭМЗ00000562 от 04.03.2016 19:45:18</t>
  </si>
  <si>
    <t>Поступление товаров и услуг ЭМЗ00000563 от 04.03.2016 19:45:19</t>
  </si>
  <si>
    <t>Поступление товаров и услуг ЭМЗ00000507 от 05.03.2016 19:53:29</t>
  </si>
  <si>
    <t>Поступление товаров и услуг ЭМЗ00000509 от 06.03.2016 19:46:20</t>
  </si>
  <si>
    <t>Поступление товаров и услуг ЭМЗ00001003 от 07.03.2016 14:24:14</t>
  </si>
  <si>
    <t>Поступление товаров и услуг ЭМЗ00000539 от 09.03.2016 20:01:24</t>
  </si>
  <si>
    <t>Поступление товаров и услуг ЭМЗ00000541 от 09.03.2016 20:01:25</t>
  </si>
  <si>
    <t>Поступление товаров и услуг ЭМЗ00000542 от 09.03.2016 20:01:26</t>
  </si>
  <si>
    <t>Поступление товаров и услуг ЭМЗ00000661 от 09.03.2016 20:01:28</t>
  </si>
  <si>
    <t>Поступление товаров и услуг ЭМЗ00000511 от 10.03.2016 19:15:27</t>
  </si>
  <si>
    <t>Поступление товаров и услуг ЭМЗ00000540 от 10.03.2016 19:15:29</t>
  </si>
  <si>
    <t>Поступление товаров и услуг ЭМЗ00000660 от 10.03.2016 19:15:31</t>
  </si>
  <si>
    <t>Поступление товаров и услуг ЭМЗ00000530 от 11.03.2016 18:37:19</t>
  </si>
  <si>
    <t>Поступление товаров и услуг ЭМЗ00000545 от 11.03.2016 18:37:21</t>
  </si>
  <si>
    <t>Поступление товаров и услуг ЭМЗ00000756 от 11.03.2016 18:37:23</t>
  </si>
  <si>
    <t>Поступление товаров и услуг ЭМЗ00000529 от 14.03.2016 19:41:45</t>
  </si>
  <si>
    <t>Поступление товаров и услуг ЭМЗ00000606 от 14.03.2016 19:41:48</t>
  </si>
  <si>
    <t>Поступление товаров и услуг ЭМЗ00000757 от 14.03.2016 19:41:49</t>
  </si>
  <si>
    <t>Поступление товаров и услуг ЭМЗ00000519 от 15.03.2016 18:50:09</t>
  </si>
  <si>
    <t>Пойлова Валентина Владимировна ИП</t>
  </si>
  <si>
    <t>Поступление товаров и услуг ЭМЗ00000550 от 16.03.2016 17:21:33</t>
  </si>
  <si>
    <t>ООО "ГК"Промресурсы"</t>
  </si>
  <si>
    <t>Рукав кислородный 0,9-0,2</t>
  </si>
  <si>
    <t>Поступление товаров и услуг ЭМЗ00000556 от 16.03.2016 17:21:37</t>
  </si>
  <si>
    <t>Поступление товаров и услуг ЭМЗ00000742 от 16.03.2016 17:21:43</t>
  </si>
  <si>
    <t>Плита анкерная 24 ГОСТ 24379.1-80</t>
  </si>
  <si>
    <t>Плита анкерная 30 ГОСТ 24379.1-80</t>
  </si>
  <si>
    <t>Плита анкерная 20  ГОСТ 24379.1-80</t>
  </si>
  <si>
    <t>Поступление товаров и услуг ЭМЗ00000689 от 17.03.2016 11:11:45</t>
  </si>
  <si>
    <t>Поступление товаров и услуг ЭМЗ00000699 от 17.03.2016 11:11:46</t>
  </si>
  <si>
    <t>Поступление товаров и услуг ЭМЗ00000754 от 21.03.2016 17:41:01</t>
  </si>
  <si>
    <t>Поступление товаров и услуг ЭМЗ00000709 от 24.03.2016 17:37:51</t>
  </si>
  <si>
    <t>Поступление товаров и услуг ЭМЗ00000621 от 25.03.2016 18:47:09</t>
  </si>
  <si>
    <t>Поступление товаров и услуг ЭМЗ00000622 от 25.03.2016 18:47:10</t>
  </si>
  <si>
    <t>Поступление товаров и услуг ЭМЗ00000644 от 25.03.2016 18:47:12</t>
  </si>
  <si>
    <t>Поступление товаров и услуг ЭМЗ00000705 от 25.03.2016 18:47:17</t>
  </si>
  <si>
    <t>Поступление товаров и услуг ЭМЗ00000708 от 30.03.2016 14:10:43</t>
  </si>
  <si>
    <t>Поступление товаров и услуг ЭМЗ00000656 от 01.04.2016 18:32:24</t>
  </si>
  <si>
    <t>Поступление товаров и услуг ЭМЗ00000657 от 01.04.2016 18:38:43</t>
  </si>
  <si>
    <t>Поступление товаров и услуг ЭМЗ00001455 от 01.04.2016 18:52:58</t>
  </si>
  <si>
    <t>Поступление товаров и услуг ЭМЗ00000735 от 05.04.2016 15:58:13</t>
  </si>
  <si>
    <t>Поступление товаров и услуг ЭМЗ00000694 от 06.04.2016 15:33:21</t>
  </si>
  <si>
    <t>Поступление товаров и услуг ЭМЗ00000719 от 07.04.2016 18:12:05</t>
  </si>
  <si>
    <t>Поступление товаров и услуг ЭМЗ00000720 от 07.04.2016 18:12:06</t>
  </si>
  <si>
    <t>Поступление товаров и услуг ЭМЗ00000736 от 08.04.2016 19:56:38</t>
  </si>
  <si>
    <t>Грунт бетоноконтакт (15кг)</t>
  </si>
  <si>
    <t>Пистолет для силикона</t>
  </si>
  <si>
    <t>Поступление товаров и услуг ЭМЗ00000807 от 08.04.2016 19:56:47</t>
  </si>
  <si>
    <t>Поступление товаров и услуг ЭМЗ00000741 от 09.04.2016 13:35:50</t>
  </si>
  <si>
    <t>Поступление товаров и услуг ЭМЗ00000758 от 11.04.2016 17:09:16</t>
  </si>
  <si>
    <t>Поступление товаров и услуг ЭМЗ00000783 от 13.04.2016 15:24:07</t>
  </si>
  <si>
    <t>Поступление товаров и услуг ЭМЗ00000802 от 15.04.2016 19:57:15</t>
  </si>
  <si>
    <t>Поступление товаров и услуг ЭМЗ00000808 от 15.04.2016 19:57:17</t>
  </si>
  <si>
    <t>Поступление товаров и услуг ЭМЗ00001011 от 18.04.2016 16:59:10</t>
  </si>
  <si>
    <t>Поступление товаров и услуг ЭМЗ00000827 от 19.04.2016 19:59:08</t>
  </si>
  <si>
    <t>Поступление товаров и услуг ЭМЗ00000824 от 20.04.2016 17:41:50</t>
  </si>
  <si>
    <t>Поступление товаров и услуг ЭМЗ00000834 от 21.04.2016 10:45:51</t>
  </si>
  <si>
    <t>Поступление товаров и услуг ЭМЗ00000835 от 21.04.2016 10:45:52</t>
  </si>
  <si>
    <t>ООО "Сибирский крепеж"</t>
  </si>
  <si>
    <t>Поступление товаров и услуг ЭМЗ00000845 от 22.04.2016 19:57:51</t>
  </si>
  <si>
    <t>Поступление товаров и услуг ЭМЗ00000880 от 25.04.2016 19:31:47</t>
  </si>
  <si>
    <t>Поступление товаров и услуг ЭМЗ00000875 от 26.04.2016 19:07:47</t>
  </si>
  <si>
    <t>Поступление товаров и услуг ЭМЗ00000993 от 27.04.2016 19:59:17</t>
  </si>
  <si>
    <t>Поступление товаров и услуг ЭМЗ00000885 от 28.04.2016 13:49:26</t>
  </si>
  <si>
    <t>Поступление товаров и услуг ЭМЗ00000887 от 28.04.2016 13:49:28</t>
  </si>
  <si>
    <t>Поступление товаров и услуг ЭМЗ00000900 от 28.04.2016 13:49:29</t>
  </si>
  <si>
    <t>Скоба СКТ-12-1</t>
  </si>
  <si>
    <t>Скоба СКД-12-1</t>
  </si>
  <si>
    <t>Зажим плашечный</t>
  </si>
  <si>
    <t>Поступление товаров и услуг ЭМЗ00000917 от 29.04.2016 15:51:14</t>
  </si>
  <si>
    <t>Поступление товаров и услуг ЭМЗ00000918 от 29.04.2016 15:51:15</t>
  </si>
  <si>
    <t>Поступление товаров и услуг ЭМЗ00000898 от 04.05.2016 17:01:54</t>
  </si>
  <si>
    <t>капсула с клеевым составом</t>
  </si>
  <si>
    <t>Поступление товаров и услуг ЭМЗ00000972 от 04.05.2016 17:20:05</t>
  </si>
  <si>
    <t>Поступление товаров и услуг ЭМЗ00000974 от 04.05.2016 17:20:07</t>
  </si>
  <si>
    <t>Поступление товаров и услуг ЭМЗ00000936 от 05.05.2016 19:45:35</t>
  </si>
  <si>
    <t>Поступление товаров и услуг ЭМЗ00000937 от 05.05.2016 19:45:36</t>
  </si>
  <si>
    <t>Поступление товаров и услуг ЭМЗ00000941 от 05.05.2016 19:45:37</t>
  </si>
  <si>
    <t>Поступление товаров и услуг ЭМЗ00000943 от 05.05.2016 19:45:39</t>
  </si>
  <si>
    <t>Поступление товаров и услуг ЭМЗ00000930 от 06.05.2016 19:25:08</t>
  </si>
  <si>
    <t>Поступление товаров и услуг ЭМЗ00000931 от 06.05.2016 19:25:09</t>
  </si>
  <si>
    <t>Поступление товаров и услуг ЭМЗ00000955 от 10.05.2016 19:00:05</t>
  </si>
  <si>
    <t>Поступление товаров и услуг ЭМЗ00001014 от 11.05.2016 16:46:35</t>
  </si>
  <si>
    <t>Поступление товаров и услуг ЭМЗ00000997 от 13.05.2016 19:15:37</t>
  </si>
  <si>
    <t>Поступление товаров и услуг ЭМЗ00001004 от 17.05.2016 16:09:40</t>
  </si>
  <si>
    <t>Поступление товаров и услуг ЭМЗ00001005 от 17.05.2016 18:47:53</t>
  </si>
  <si>
    <t>Поступление товаров и услуг ЭМЗ00001018 от 19.05.2016 18:35:15</t>
  </si>
  <si>
    <t>Поступление товаров и услуг ЭМЗ00001031 от 19.05.2016 18:35:16</t>
  </si>
  <si>
    <t>Поступление товаров и услуг ЭМЗ00001037 от 24.05.2016 17:15:53</t>
  </si>
  <si>
    <t>Поступление товаров и услуг ЭМЗ00001053 от 25.05.2016 20:03:56</t>
  </si>
  <si>
    <t>Плитка для пола</t>
  </si>
  <si>
    <t>Европодвес для потолка в сборе</t>
  </si>
  <si>
    <t>Шпатель 100 мм</t>
  </si>
  <si>
    <t>Клей для керамогранита (Маска) 25кг</t>
  </si>
  <si>
    <t>Профиль главный 24*33*3600</t>
  </si>
  <si>
    <t>Полотно ножовочное</t>
  </si>
  <si>
    <t>Краситель КХЕ</t>
  </si>
  <si>
    <t>Краситель LE</t>
  </si>
  <si>
    <t>Краситель EXE</t>
  </si>
  <si>
    <t>Краситель JXE</t>
  </si>
  <si>
    <t>Профиль поперечный</t>
  </si>
  <si>
    <t>Металлокассета</t>
  </si>
  <si>
    <t>Краска д/потолков</t>
  </si>
  <si>
    <t>Краска фасадная акриловая</t>
  </si>
  <si>
    <t>порог алюм.</t>
  </si>
  <si>
    <t>Угол монтажный</t>
  </si>
  <si>
    <t>Угол пристенный</t>
  </si>
  <si>
    <t>Ножовка по металлу</t>
  </si>
  <si>
    <t>Поступление товаров и услуг ЭМЗ00001078 от 30.05.2016 16:50:08</t>
  </si>
  <si>
    <t>ИП Мартынова Вера Анатольевна</t>
  </si>
  <si>
    <t>Поступление товаров и услуг ЭМЗ00001083 от 01.06.2016 19:33:46</t>
  </si>
  <si>
    <t>Поступление товаров и услуг ЭМЗ00001084 от 01.06.2016 19:33:47</t>
  </si>
  <si>
    <t>Поступление товаров и услуг ЭМЗ00001086 от 01.06.2016 19:33:49</t>
  </si>
  <si>
    <t>Поступление товаров и услуг ЭМЗ00001091 от 01.06.2016 19:33:51</t>
  </si>
  <si>
    <t>Поступление товаров и услуг ЭМЗ00001080 от 02.06.2016 14:59:08</t>
  </si>
  <si>
    <t>Поступление товаров и услуг ЭМЗ00001116 от 03.06.2016 19:38:25</t>
  </si>
  <si>
    <t>Поступление товаров и услуг ЭМЗ00001120 от 03.06.2016 19:38:29</t>
  </si>
  <si>
    <t>Поступление товаров и услуг ЭМЗ00001123 от 03.06.2016 19:38:32</t>
  </si>
  <si>
    <t>Поступление товаров и услуг ЭМЗ00001124 от 03.06.2016 19:38:33</t>
  </si>
  <si>
    <t>Поступление товаров и услуг ЭМЗ00001154 от 07.06.2016 20:01:17</t>
  </si>
  <si>
    <t>Поступление товаров и услуг ЭМЗ00001145 от 08.06.2016 16:13:18</t>
  </si>
  <si>
    <t>Винт М4</t>
  </si>
  <si>
    <t>Поступление товаров и услуг ЭМЗ00001175 от 09.06.2016 14:51:28</t>
  </si>
  <si>
    <t>Поступление товаров и услуг ЭМЗ00001217 от 09.06.2016 14:51:34</t>
  </si>
  <si>
    <t>Поступление товаров и услуг ЭМЗ00001138 от 10.06.2016 19:27:57</t>
  </si>
  <si>
    <t>Поступление товаров и услуг ЭМЗ00001153 от 14.06.2016 18:07:55</t>
  </si>
  <si>
    <t>ручка для валика</t>
  </si>
  <si>
    <t>Валик малярный 180мм</t>
  </si>
  <si>
    <t>Леска для триммера</t>
  </si>
  <si>
    <t>Поступление товаров и услуг ЭМЗ00001169 от 14.06.2016 19:53:25</t>
  </si>
  <si>
    <t>Поступление товаров и услуг ЭМЗ00001174 от 15.06.2016 13:13:56</t>
  </si>
  <si>
    <t>Поступление товаров и услуг ЭМЗ00001221 от 16.06.2016 17:37:58</t>
  </si>
  <si>
    <t>Поступление товаров и услуг ЭМЗ00001222 от 17.06.2016 15:41:11</t>
  </si>
  <si>
    <t>Поступление товаров и услуг ЭМЗ00001177 от 20.06.2016 14:27:22</t>
  </si>
  <si>
    <t>Поступление товаров и услуг ЭМЗ00000990 от 21.06.2016 0:00:00</t>
  </si>
  <si>
    <t>Поступление товаров и услуг ЭМЗ00001208 от 22.06.2016 14:18:50</t>
  </si>
  <si>
    <t>Поступление товаров и услуг ЭМЗ00001280 от 23.06.2016 19:18:08</t>
  </si>
  <si>
    <t>Поступление товаров и услуг ЭМЗ00001402 от 24.06.2016 0:00:00</t>
  </si>
  <si>
    <t>Поступление товаров и услуг ЭМЗ00001197 от 27.06.2016 18:11:15</t>
  </si>
  <si>
    <t>"ИнтерТехДилер"  ООО</t>
  </si>
  <si>
    <t>Поступление товаров и услуг ЭМЗ00001198 от 27.06.2016 18:18:01</t>
  </si>
  <si>
    <t>Поступление товаров и услуг ЭМЗ00001237 от 27.06.2016 18:44:15</t>
  </si>
  <si>
    <t>Корпус редуктора в сб.</t>
  </si>
  <si>
    <t>Щетка угольная 6х10 набор</t>
  </si>
  <si>
    <t>Набор зубчатых колес 38/11</t>
  </si>
  <si>
    <t>Фланец сборка</t>
  </si>
  <si>
    <t>Ротор 230в сборка</t>
  </si>
  <si>
    <t>Выключатель 100V-240V</t>
  </si>
  <si>
    <t>Статор 230V</t>
  </si>
  <si>
    <t>Шпиндель М14/SW17</t>
  </si>
  <si>
    <t>Быстрая блокировка 125</t>
  </si>
  <si>
    <t>Поступление товаров и услуг ЭМЗ00001310 от 28.06.2016 19:56:46</t>
  </si>
  <si>
    <t>Поступление товаров и услуг ЭМЗ00001241 от 29.06.2016 13:44:12</t>
  </si>
  <si>
    <t>Анкер клеевой</t>
  </si>
  <si>
    <t>Поступление товаров и услуг ЭМЗ00001257 от 29.06.2016 13:44:17</t>
  </si>
  <si>
    <t>Марка Ш-2-1</t>
  </si>
  <si>
    <t>Поступление товаров и услуг ЭМЗ00001243 от 30.06.2016 16:11:15</t>
  </si>
  <si>
    <t>Поступление товаров и услуг ЭМЗ00001244 от 30.06.2016 16:11:16</t>
  </si>
  <si>
    <t>Кольцо стопорное</t>
  </si>
  <si>
    <t>Поступление товаров и услуг ЭМЗ00001318 от 04.07.2016 19:23:31</t>
  </si>
  <si>
    <t>Саморез для сэндвич панелей</t>
  </si>
  <si>
    <t>Поступление товаров и услуг ЭМЗ00001328 от 04.07.2016 19:23:34</t>
  </si>
  <si>
    <t>Марка Ш-1-1 d18 ТД</t>
  </si>
  <si>
    <t>Поступление товаров и услуг ЭМЗ00001298 от 06.07.2016 19:53:41</t>
  </si>
  <si>
    <t>Поступление товаров и услуг ЭМЗ00001299 от 06.07.2016 19:53:42</t>
  </si>
  <si>
    <t>ИП Антипенко И.А.</t>
  </si>
  <si>
    <t>Поступление товаров и услуг ЭМЗ00001300 от 07.07.2016 19:26:05</t>
  </si>
  <si>
    <t>Поступление товаров и услуг ЭМЗ00001301 от 07.07.2016 19:26:06</t>
  </si>
  <si>
    <t>Поступление товаров и услуг ЭМЗ00001330 от 08.07.2016 15:35:04</t>
  </si>
  <si>
    <t>Кронштейн  КНР-90-2-1 ТД</t>
  </si>
  <si>
    <t>Поступление товаров и услуг ЭМЗ00001367 от 08.07.2016 15:35:05</t>
  </si>
  <si>
    <t>Поступление товаров и услуг ЭМЗ00001329 от 12.07.2016 19:28:48</t>
  </si>
  <si>
    <t>Поступление товаров и услуг ЭМЗ00001356 от 12.07.2016 19:28:49</t>
  </si>
  <si>
    <t>Поступление товаров и услуг ЭМЗ00001332 от 13.07.2016 16:26:53</t>
  </si>
  <si>
    <t>Поступление товаров и услуг ЭМЗ00001340 от 13.07.2016 16:26:56</t>
  </si>
  <si>
    <t>Поступление товаров и услуг ЭМЗ00001346 от 15.07.2016 20:04:24</t>
  </si>
  <si>
    <t>Поступление товаров и услуг ЭМЗ00001350 от 18.07.2016 18:35:46</t>
  </si>
  <si>
    <t>Поступление товаров и услуг ЭМЗ00001354 от 18.07.2016 19:18:25</t>
  </si>
  <si>
    <t>Поступление товаров и услуг ЭМЗ00001371 от 18.07.2016 19:18:26</t>
  </si>
  <si>
    <t>Поступление товаров и услуг ЭМЗ00001357 от 20.07.2016 16:02:58</t>
  </si>
  <si>
    <t>Поступление товаров и услуг ЭМЗ00001358 от 20.07.2016 16:02:59</t>
  </si>
  <si>
    <t>Поступление товаров и услуг ЭМЗ00001400 от 25.07.2016 15:46:25</t>
  </si>
  <si>
    <t>Поступление товаров и услуг ЭМЗ00001401 от 25.07.2016 15:46:26</t>
  </si>
  <si>
    <t>Поступление товаров и услуг ЭМЗ00001386 от 26.07.2016 16:28:32</t>
  </si>
  <si>
    <t>Поступление товаров и услуг ЭМЗ00001387 от 26.07.2016 16:28:33</t>
  </si>
  <si>
    <t>Поступление товаров и услуг ЭМЗ00001388 от 26.07.2016 16:28:34</t>
  </si>
  <si>
    <t>Поступление товаров и услуг ЭМЗ00001416 от 28.07.2016 19:19:38</t>
  </si>
  <si>
    <t>Поступление товаров и услуг ЭМЗ00001423 от 01.08.2016 0:00:04</t>
  </si>
  <si>
    <t>"Сибирский Крепеж" ООО</t>
  </si>
  <si>
    <t>Поступление товаров и услуг ЭМЗ00001449 от 01.08.2016 0:00:08</t>
  </si>
  <si>
    <t>Поступление товаров и услуг ЭМЗ00001450 от 01.08.2016 0:00:10</t>
  </si>
  <si>
    <t>Поступление товаров и услуг ЭМЗ00001451 от 01.08.2016 0:00:11</t>
  </si>
  <si>
    <t>Поступление товаров и услуг ЭМЗ00001454 от 01.08.2016 0:00:12</t>
  </si>
  <si>
    <t>ООО "Альфа Арс Метизы"</t>
  </si>
  <si>
    <t>Поступление товаров и услуг ЭМЗ00001456 от 03.08.2016 17:58:28</t>
  </si>
  <si>
    <t>Поступление товаров и услуг ЭМЗ00001457 от 03.08.2016 17:58:29</t>
  </si>
  <si>
    <t>Поступление товаров и услуг ЭМЗ00001452 от 05.08.2016 19:35:34</t>
  </si>
  <si>
    <t>Поступление товаров и услуг ЭМЗ00001453 от 05.08.2016 19:35:35</t>
  </si>
  <si>
    <t>Поступление товаров и услуг ЭМЗ00001976 от 05.08.2016 19:35:39</t>
  </si>
  <si>
    <t>Поступление товаров и услуг ЭМЗ00001446 от 10.08.2016 19:15:37</t>
  </si>
  <si>
    <t>Поступление товаров и услуг ЭМЗ00001447 от 10.08.2016 19:15:38</t>
  </si>
  <si>
    <t>Поступление товаров и услуг ЭМЗ00001448 от 10.08.2016 19:15:39</t>
  </si>
  <si>
    <t>Поступление товаров и услуг ЭМЗ00001460 от 11.08.2016 19:17:05</t>
  </si>
  <si>
    <t>ООО "ПКФ "Поликом"</t>
  </si>
  <si>
    <t>Поступление товаров и услуг ЭМЗ00001949 от 15.08.2016 16:55:48</t>
  </si>
  <si>
    <t>Поступление товаров и услуг ЭМЗ00001974 от 15.08.2016 16:55:49</t>
  </si>
  <si>
    <t>Поступление товаров и услуг ЭМЗ00001975 от 15.08.2016 16:55:50</t>
  </si>
  <si>
    <t>Поступление товаров и услуг ЭМЗ00001489 от 16.08.2016 16:21:45</t>
  </si>
  <si>
    <t>Поступление товаров и услуг ЭМЗ00001763 от 16.08.2016 16:21:49</t>
  </si>
  <si>
    <t>Трос стальной 3мм</t>
  </si>
  <si>
    <t>Зажим троссовый</t>
  </si>
  <si>
    <t>Поступление товаров и услуг ЭМЗ00001519 от 17.08.2016 19:40:48</t>
  </si>
  <si>
    <t>Армиг (НЕ ИСПОЛЬЗОВАТЬ)</t>
  </si>
  <si>
    <t>Наконечник М8*30*1,6 мм HR</t>
  </si>
  <si>
    <t>Мундштук 4Р (КОРД)</t>
  </si>
  <si>
    <t>Манометр (0-25кПа)</t>
  </si>
  <si>
    <t>Мундштук 1Р (КОРД)</t>
  </si>
  <si>
    <t>Мундштук 2Р (КОРД)</t>
  </si>
  <si>
    <t>Манометр 6 Мпа</t>
  </si>
  <si>
    <t>Наконечник М8х1,2мм</t>
  </si>
  <si>
    <t>Круг отрезной 125*2,5*22</t>
  </si>
  <si>
    <t>Круг зачистной 125*6,0</t>
  </si>
  <si>
    <t>Манометр 0-25 Мпа</t>
  </si>
  <si>
    <t>Наконечник М8х0,8мм</t>
  </si>
  <si>
    <t>Поступление товаров и услуг ЭМЗ00001530 от 17.08.2016 19:40:52</t>
  </si>
  <si>
    <t>Поступление товаров и услуг ЭМЗ00001950 от 22.08.2016 18:52:54</t>
  </si>
  <si>
    <t>Поступление товаров и услуг ЭМЗ00001951 от 22.08.2016 18:52:55</t>
  </si>
  <si>
    <t>Поступление товаров и услуг ЭМЗ00001970 от 22.08.2016 18:52:56</t>
  </si>
  <si>
    <t>Поступление товаров и услуг ЭМЗ00001971 от 22.08.2016 18:52:57</t>
  </si>
  <si>
    <t>Поступление товаров и услуг ЭМЗ00001972 от 22.08.2016 18:52:58</t>
  </si>
  <si>
    <t>Поступление товаров и услуг ЭМЗ00001977 от 22.08.2016 18:52:59</t>
  </si>
  <si>
    <t>Поступление товаров и услуг ЭМЗ00001978 от 22.08.2016 18:53:00</t>
  </si>
  <si>
    <t>Поступление товаров и услуг ЭМЗ00001556 от 23.08.2016 13:09:50</t>
  </si>
  <si>
    <t>Поступление товаров и услуг ЭМЗ00001979 от 23.08.2016 19:42:38</t>
  </si>
  <si>
    <t>Поступление товаров и услуг ЭМЗ00001584 от 24.08.2016 16:47:14</t>
  </si>
  <si>
    <t>Поступление товаров и услуг ЭМЗ00001589 от 25.08.2016 9:59:17</t>
  </si>
  <si>
    <t>Поступление товаров и услуг ЭМЗ00001590 от 25.08.2016 10:44:26</t>
  </si>
  <si>
    <t>Поступление товаров и услуг ЭМЗ00001591 от 25.08.2016 11:11:29</t>
  </si>
  <si>
    <t>Поступление товаров и услуг ЭМЗ00001599 от 25.08.2016 15:13:28</t>
  </si>
  <si>
    <t>Поступление товаров и услуг ЭМЗ00001948 от 25.08.2016 19:33:21</t>
  </si>
  <si>
    <t>Поступление товаров и услуг ЭМЗ00001626 от 26.08.2016 19:14:28</t>
  </si>
  <si>
    <t>Герметик силиконовый Makroflekx НА104</t>
  </si>
  <si>
    <t>Поступление товаров и услуг ЭМЗ00001958 от 26.08.2016 19:24:10</t>
  </si>
  <si>
    <t>Поступление товаров и услуг ЭМЗ00001973 от 26.08.2016 19:24:11</t>
  </si>
  <si>
    <t>Поступление товаров и услуг ЭМЗ00001969 от 29.08.2016 0:00:00</t>
  </si>
  <si>
    <t>Поступление товаров и услуг ЭМЗ00001881 от 29.08.2016 19:36:16</t>
  </si>
  <si>
    <t>Поступление товаров и услуг ЭМЗ00001952 от 29.08.2016 19:36:17</t>
  </si>
  <si>
    <t>Поступление товаров и услуг ЭМЗ00001953 от 29.08.2016 19:36:18</t>
  </si>
  <si>
    <t>Поступление товаров и услуг ЭМЗ00001968 от 29.08.2016 19:36:20</t>
  </si>
  <si>
    <t>Поступление товаров и услуг ЭМЗ00001656 от 30.08.2016 19:04:32</t>
  </si>
  <si>
    <t>Поступление товаров и услуг ЭМЗ00001657 от 30.08.2016 19:10:26</t>
  </si>
  <si>
    <t>Маслер Евгений Ефимович ИП</t>
  </si>
  <si>
    <t>Поступление товаров и услуг ЭМЗ00001962 от 31.08.2016 16:51:17</t>
  </si>
  <si>
    <t>Поступление товаров и услуг ЭМЗ00001942 от 01.09.2016 19:43:58</t>
  </si>
  <si>
    <t>Поступление товаров и услуг ЭМЗ00001943 от 01.09.2016 19:43:59</t>
  </si>
  <si>
    <t>Поступление товаров и услуг ЭМЗ00001947 от 01.09.2016 19:44:00</t>
  </si>
  <si>
    <t>Поступление товаров и услуг ЭМЗ00001681 от 02.09.2016 19:16:00</t>
  </si>
  <si>
    <t>Поступление товаров и услуг ЭМЗ00001689 от 02.09.2016 19:47:34</t>
  </si>
  <si>
    <t>ИП Мартюшев Е.А</t>
  </si>
  <si>
    <t>Поступление товаров и услуг ЭМЗ00001690 от 02.09.2016 19:47:35</t>
  </si>
  <si>
    <t>Поступление товаров и услуг ЭМЗ00001944 от 02.09.2016 19:47:43</t>
  </si>
  <si>
    <t>Поступление товаров и услуг ЭМЗ00001945 от 07.09.2016 19:15:02</t>
  </si>
  <si>
    <t>Поступление товаров и услуг ЭМЗ00001946 от 07.09.2016 19:15:03</t>
  </si>
  <si>
    <t>Поступление товаров и услуг ЭМЗ00001776 от 12.09.2016 19:36:45</t>
  </si>
  <si>
    <t>Поступление товаров и услуг ЭМЗ00001809 от 14.09.2016 15:49:17</t>
  </si>
  <si>
    <t>Вставка ТР 18х4/М8/55</t>
  </si>
  <si>
    <t>Поступление товаров и услуг ЭМЗ00001767 от 15.09.2016 14:48:13</t>
  </si>
  <si>
    <t>Поступление товаров и услуг ЭМЗ00001768 от 15.09.2016 14:52:49</t>
  </si>
  <si>
    <t>Поступление товаров и услуг ЭМЗ00001800 от 16.09.2016 19:35:21</t>
  </si>
  <si>
    <t>Поступление товаров и услуг ЭМЗ00001980 от 16.09.2016 19:35:24</t>
  </si>
  <si>
    <t>Поступление товаров и услуг ЭМЗ00001981 от 16.09.2016 19:35:25</t>
  </si>
  <si>
    <t>Поступление товаров и услуг ЭМЗ00001880 от 19.09.2016 16:44:05</t>
  </si>
  <si>
    <t>Поступление товаров и услуг ЭМЗ00001912 от 23.09.2016 16:54:19</t>
  </si>
  <si>
    <t>Поступление товаров и услуг ЭМЗ00001995 от 26.09.2016 18:08:31</t>
  </si>
  <si>
    <t>Поступление товаров и услуг ЭМЗ00001896 от 28.09.2016 16:39:42</t>
  </si>
  <si>
    <t>Поступление товаров и услуг ЭМЗ00001993 от 30.09.2016 15:00:35</t>
  </si>
  <si>
    <t>Гвозди 3,0*70мм</t>
  </si>
  <si>
    <t>Поступление товаров и услуг ЭМЗ00002025 от 30.09.2016 15:00:41</t>
  </si>
  <si>
    <t>Поступление товаров и услуг ЭМЗ00001955 от 05.10.2016 8:27:48</t>
  </si>
  <si>
    <t>саморез 4,1х30</t>
  </si>
  <si>
    <t>Поступление товаров и услуг ЭМЗ00002047 от 10.10.2016 10:52:00</t>
  </si>
  <si>
    <t>Поступление товаров и услуг ЭМЗ00002172 от 11.10.2016 19:33:46</t>
  </si>
  <si>
    <t>Поступление товаров и услуг ЭМЗ00002043 от 12.10.2016 18:09:34</t>
  </si>
  <si>
    <t>Поступление товаров и услуг ЭМЗ00002152 от 14.10.2016 19:28:47</t>
  </si>
  <si>
    <t>Поступление товаров и услуг ЭМЗ00002161 от 14.10.2016 19:28:51</t>
  </si>
  <si>
    <t>Поступление товаров и услуг ЭМЗ00002162 от 17.10.2016 19:04:19</t>
  </si>
  <si>
    <t>Поступление товаров и услуг ЭМЗ00002153 от 18.10.2016 0:00:00</t>
  </si>
  <si>
    <t>Поступление товаров и услуг ЭМЗ00002147 от 18.10.2016 19:11:06</t>
  </si>
  <si>
    <t>Поступление товаров и услуг ЭМЗ00002148 от 18.10.2016 19:11:07</t>
  </si>
  <si>
    <t>Поступление товаров и услуг ЭМЗ00002184 от 24.10.2016 17:08:53</t>
  </si>
  <si>
    <t>Поступление товаров и услуг ЭМЗ00002185 от 24.10.2016 17:08:54</t>
  </si>
  <si>
    <t>Поступление товаров и услуг ЭМЗ00002206 от 24.10.2016 17:08:59</t>
  </si>
  <si>
    <t>Поступление товаров и услуг ЭМЗ00002207 от 24.10.2016 17:09:00</t>
  </si>
  <si>
    <t>Поступление товаров и услуг ЭМЗ00002208 от 24.10.2016 17:09:01</t>
  </si>
  <si>
    <t>Поступление товаров и услуг ЭМЗ00002188 от 25.10.2016 19:20:42</t>
  </si>
  <si>
    <t>Поступление товаров и услуг ЭМЗ00002193 от 26.10.2016 12:00:07</t>
  </si>
  <si>
    <t>Саморез ГКЛ - металл 3,5х35</t>
  </si>
  <si>
    <t>Поступление товаров и услуг ЭМЗ00002561 от 30.10.2016 0:00:00</t>
  </si>
  <si>
    <t>Поступление товаров и услуг ЭМЗ00002560 от 30.10.2016 17:32:04</t>
  </si>
  <si>
    <t>Поступление товаров и услуг ЭМЗ00002234 от 31.10.2016 17:51:39</t>
  </si>
  <si>
    <t>Поступление товаров и услуг ЭМЗ00002236 от 31.10.2016 17:51:41</t>
  </si>
  <si>
    <t>Поступление товаров и услуг ЭМЗ00002281 от 01.11.2016 19:16:16</t>
  </si>
  <si>
    <t>Поступление товаров и услуг ЭМЗ00002250 от 02.11.2016 16:43:08</t>
  </si>
  <si>
    <t>Поступление товаров и услуг ЭМЗ00002291 от 02.11.2016 16:43:14</t>
  </si>
  <si>
    <t>Поступление товаров и услуг ЭМЗ00002258 от 07.11.2016 19:46:48</t>
  </si>
  <si>
    <t>Поступление товаров и услуг ЭМЗ00002301 от 09.11.2016 19:43:16</t>
  </si>
  <si>
    <t>Поступление товаров и услуг ЭМЗ00002347 от 11.11.2016 16:32:22</t>
  </si>
  <si>
    <t>Поступление товаров и услуг ЭМЗ00002304 от 12.11.2016 0:00:00</t>
  </si>
  <si>
    <t>Поступление товаров и услуг ЭМЗ00002346 от 12.11.2016 0:00:00</t>
  </si>
  <si>
    <t>Поступление товаров и услуг ЭМЗ00002348 от 14.11.2016 19:35:12</t>
  </si>
  <si>
    <t>Поступление товаров и услуг ЭМЗ00002338 от 16.11.2016 19:21:45</t>
  </si>
  <si>
    <t>Заклепки 4,0*14</t>
  </si>
  <si>
    <t>Поступление товаров и услуг ЭМЗ00002369 от 17.11.2016 19:58:49</t>
  </si>
  <si>
    <t>Поступление товаров и услуг ЭМЗ00002370 от 17.11.2016 19:58:50</t>
  </si>
  <si>
    <t>Поступление товаров и услуг ЭМЗ00002395 от 17.11.2016 19:58:58</t>
  </si>
  <si>
    <t>Поступление товаров и услуг ЭМЗ00002379 от 21.11.2016 19:44:29</t>
  </si>
  <si>
    <t>Поступление товаров и услуг ЭМЗ00002407 от 23.11.2016 19:36:35</t>
  </si>
  <si>
    <t>ООО "Группа Компаний Эльф"</t>
  </si>
  <si>
    <t>Угольник</t>
  </si>
  <si>
    <t>Муфта перех.32х25</t>
  </si>
  <si>
    <t>Кран шаровой VT.227.N.06</t>
  </si>
  <si>
    <t>Труба металлопластиковая</t>
  </si>
  <si>
    <t>Поступление товаров и услуг ЭМЗ00002409 от 23.11.2016 19:36:37</t>
  </si>
  <si>
    <t>Поступление товаров и услуг ЭМЗ00002402 от 24.11.2016 18:57:29</t>
  </si>
  <si>
    <t>Поступление товаров и услуг ЭМЗ00002396 от 25.11.2016 18:04:15</t>
  </si>
  <si>
    <t>Поступление товаров и услуг ЭМЗ00002434 от 29.11.2016 19:55:11</t>
  </si>
  <si>
    <t>Поступление товаров и услуг ЭМЗ00002437 от 29.11.2016 19:55:14</t>
  </si>
  <si>
    <t>Шпилька Ф405</t>
  </si>
  <si>
    <t>Поступление товаров и услуг ЭМЗ00002444 от 29.11.2016 19:55:15</t>
  </si>
  <si>
    <t>Поступление товаров и услуг ЭМЗ00002460 от 29.11.2016 19:55:16</t>
  </si>
  <si>
    <t>Поступление товаров и услуг ЭМЗ00002438 от 01.12.2016 14:33:34</t>
  </si>
  <si>
    <t>ООО"Сибинструмент"</t>
  </si>
  <si>
    <t>Пассатижи</t>
  </si>
  <si>
    <t>Ключ комбинированный 24*27мм</t>
  </si>
  <si>
    <t>Сверло 4,7мм</t>
  </si>
  <si>
    <t>Поступление товаров и услуг ЭМЗ00002489 от 01.12.2016 14:33:41</t>
  </si>
  <si>
    <t>Поступление товаров и услуг ЭМЗ00002490 от 01.12.2016 14:33:42</t>
  </si>
  <si>
    <t>Поступление товаров и услуг ЭМЗ00002494 от 01.12.2016 14:33:43</t>
  </si>
  <si>
    <t>Поступление товаров и услуг ЭМЗ00002622 от 01.12.2016 14:33:51</t>
  </si>
  <si>
    <t>Поступление товаров и услуг ЭМЗ00002500 от 07.12.2016 19:52:08</t>
  </si>
  <si>
    <t>Поступление товаров и услуг ЭМЗ00002502 от 07.12.2016 19:52:09</t>
  </si>
  <si>
    <t>Поступление товаров и услуг ЭМЗ00002524 от 08.12.2016 19:04:01</t>
  </si>
  <si>
    <t>Цепь 3/8 1,3мм  (для электропилы)</t>
  </si>
  <si>
    <t>Поступление товаров и услуг ЭМЗ00002527 от 12.12.2016 15:20:35</t>
  </si>
  <si>
    <t>Поступление товаров и услуг ЭМЗ00002531 от 12.12.2016 15:32:10</t>
  </si>
  <si>
    <t>Поступление товаров и услуг ЭМЗ00002532 от 12.12.2016 15:36:47</t>
  </si>
  <si>
    <t>Поступление товаров и услуг ЭМЗ00002552 от 12.12.2016 16:43:26</t>
  </si>
  <si>
    <t>Поступление товаров и услуг ЭМЗ00002567 от 14.12.2016 20:02:14</t>
  </si>
  <si>
    <t>Поступление товаров и услуг ЭМЗ00002569 от 14.12.2016 20:02:15</t>
  </si>
  <si>
    <t>Поступление товаров и услуг ЭМЗ00002565 от 15.12.2016 20:01:39</t>
  </si>
  <si>
    <t>Поступление товаров и услуг ЭМЗ00002568 от 15.12.2016 20:01:40</t>
  </si>
  <si>
    <t>Поступление товаров и услуг ЭМЗ00002621 от 15.12.2016 20:01:41</t>
  </si>
  <si>
    <t>Поступление товаров и услуг ЭМЗ00002587 от 20.12.2016 16:20:34</t>
  </si>
  <si>
    <t>Поступление товаров и услуг ЭМЗ00002588 от 20.12.2016 16:23:18</t>
  </si>
  <si>
    <t>Поступление товаров и услуг ЭМЗ00002589 от 20.12.2016 16:26:52</t>
  </si>
  <si>
    <t>Поступление товаров и услуг ЭМЗ00002594 от 20.12.2016 16:51:51</t>
  </si>
  <si>
    <t>Поступление товаров и услуг ЭМЗ00002595 от 20.12.2016 16:53:50</t>
  </si>
  <si>
    <t>Поступление товаров и услуг ЭМЗ00002628 от 20.12.2016 16:56:38</t>
  </si>
  <si>
    <t>Поступление товаров и услуг ЭМЗ00002629 от 20.12.2016 16:56:39</t>
  </si>
  <si>
    <t>Поступление товаров и услуг ЭМЗ00002635 от 23.12.2016 19:11:59</t>
  </si>
  <si>
    <t>Порилекс НПЭ 3мм*1000*50м</t>
  </si>
  <si>
    <t>Поступление товаров и услуг ЭМЗ00002660 от 23.12.2016 19:12:00</t>
  </si>
  <si>
    <t>Поступление товаров и услуг ЭМЗ00002662 от 23.12.2016 19:12:01</t>
  </si>
  <si>
    <t>Поступление товаров и услуг ЭМЗ00002663 от 27.12.2016 19:40:52</t>
  </si>
  <si>
    <t>Поступление товаров и услуг ЭМЗ00002664 от 27.12.2016 19:40:53</t>
  </si>
  <si>
    <t>Поступление товаров и услуг ЭМЗ00002669 от 28.12.2016 16:56:59</t>
  </si>
  <si>
    <t>Поступление товаров и услуг ЭМЗ00002670 от 28.12.2016 16:57:00</t>
  </si>
  <si>
    <t>Поступление товаров и услуг ЭМЗ00002671 от 28.12.2016 16:57:01</t>
  </si>
  <si>
    <t>Поступление товаров и услуг ЭМЗ00002685 от 30.12.2016 17:01:17</t>
  </si>
  <si>
    <t>Поступление товаров и услуг ЭМЗ00000020 от 12.01.2017 15:56:26</t>
  </si>
  <si>
    <t>Поступление товаров и услуг ЭМЗ00000033 от 12.01.2017 19:10:41</t>
  </si>
  <si>
    <t>Поступление товаров и услуг ЭМЗ00000042 от 13.01.2017 15:53:15</t>
  </si>
  <si>
    <t>Болторез 750мм</t>
  </si>
  <si>
    <t>Болторез 350мм</t>
  </si>
  <si>
    <t>Поступление товаров и услуг ЭМЗ00000106 от 13.01.2017 15:53:32</t>
  </si>
  <si>
    <t>Поступление товаров и услуг ЭМЗ00000113 от 13.01.2017 15:53:33</t>
  </si>
  <si>
    <t>Поступление товаров и услуг ЭМЗ00000107 от 14.01.2017 19:28:07</t>
  </si>
  <si>
    <t>Поступление товаров и услуг ЭМЗ00000101 от 16.01.2017 19:56:57</t>
  </si>
  <si>
    <t>Поступление товаров и услуг ЭМЗ00000102 от 16.01.2017 19:56:58</t>
  </si>
  <si>
    <t>ООО "МАШКРЕПЕЖ"</t>
  </si>
  <si>
    <t>Поступление товаров и услуг ЭМЗ00000120 от 16.01.2017 19:56:59</t>
  </si>
  <si>
    <t>Поступление товаров и услуг ЭМЗ00000121 от 16.01.2017 19:57:00</t>
  </si>
  <si>
    <t>Поступление товаров и услуг ЭМЗ00000122 от 16.01.2017 19:57:01</t>
  </si>
  <si>
    <t>Поступление товаров и услуг ЭМЗ00000111 от 17.01.2017 19:22:39</t>
  </si>
  <si>
    <t>Поступление товаров и услуг ЭМЗ00000110 от 19.01.2017 14:31:40</t>
  </si>
  <si>
    <t>Поступление товаров и услуг ЭМЗ00000114 от 19.01.2017 14:31:41</t>
  </si>
  <si>
    <t>Поступление товаров и услуг ЭМЗ00000116 от 19.01.2017 14:31:42</t>
  </si>
  <si>
    <t>Поступление товаров и услуг ЭМЗ00000118 от 19.01.2017 14:31:43</t>
  </si>
  <si>
    <t>Поступление товаров и услуг ЭМЗ00000128 от 19.01.2017 14:31:44</t>
  </si>
  <si>
    <t>Поступление товаров и услуг ЭМЗ00000119 от 19.01.2017 19:22:42</t>
  </si>
  <si>
    <t>Поступление товаров и услуг ЭМЗ00000123 от 23.01.2017 0:00:00</t>
  </si>
  <si>
    <t>Поступление товаров и услуг ЭМЗ00000129 от 23.01.2017 19:50:47</t>
  </si>
  <si>
    <t>Поступление товаров и услуг ЭМЗ00000090 от 24.01.2017 14:43:21</t>
  </si>
  <si>
    <t>Поступление товаров и услуг ЭМЗ00000137 от 24.01.2017 17:25:31</t>
  </si>
  <si>
    <t>Поступление товаров и услуг ЭМЗ00000141 от 24.01.2017 17:25:37</t>
  </si>
  <si>
    <t>Поступление товаров и услуг ЭМЗ00000142 от 24.01.2017 17:25:38</t>
  </si>
  <si>
    <t>Поступление товаров и услуг ЭМЗ00000143 от 24.01.2017 17:25:39</t>
  </si>
  <si>
    <t>Поступление товаров и услуг ЭМЗ00000144 от 24.01.2017 17:25:40</t>
  </si>
  <si>
    <t>Поступление товаров и услуг ЭМЗ00000203 от 25.01.2017 19:44:13</t>
  </si>
  <si>
    <t>Поступление товаров и услуг ЭМЗ00000157 от 26.01.2017 19:27:22</t>
  </si>
  <si>
    <t>Гвозди 4х100</t>
  </si>
  <si>
    <t>Поступление товаров и услуг ЭМЗ00000167 от 27.01.2017 18:43:30</t>
  </si>
  <si>
    <t>Поступление товаров и услуг ЭМЗ00000187 от 27.01.2017 19:27:26</t>
  </si>
  <si>
    <t>Поступление товаров и услуг ЭМЗ00000189 от 27.01.2017 19:27:27</t>
  </si>
  <si>
    <t>Поступление товаров и услуг ЭМЗ00000201 от 27.01.2017 19:27:29</t>
  </si>
  <si>
    <t>Поступление товаров и услуг ЭМЗ00000191 от 30.01.2017 0:00:00</t>
  </si>
  <si>
    <t>Поступление товаров и услуг ЭМЗ00000192 от 30.01.2017 0:00:00</t>
  </si>
  <si>
    <t>Поступление товаров и услуг ЭМЗ00000200 от 30.01.2017 0:00:00</t>
  </si>
  <si>
    <t>Поступление товаров и услуг ЭМЗ00000202 от 30.01.2017 0:00:00</t>
  </si>
  <si>
    <t>Поступление товаров и услуг ЭМЗ00000232 от 01.02.2017 18:10:20</t>
  </si>
  <si>
    <t>Поступление товаров и услуг ЭМЗ00000242 от 01.02.2017 18:10:21</t>
  </si>
  <si>
    <t>Поступление товаров и услуг ЭМЗ00000252 от 01.02.2017 18:10:22</t>
  </si>
  <si>
    <t>Поступление товаров и услуг ЭМЗ00000270 от 01.02.2017 18:10:23</t>
  </si>
  <si>
    <t>Поступление товаров и услуг ЭМЗ00000456 от 02.02.2017 21:31:39</t>
  </si>
  <si>
    <t>Поступление товаров и услуг ЭМЗ00000237 от 06.02.2017 19:36:37</t>
  </si>
  <si>
    <t>Головка 1/2 6-гр.</t>
  </si>
  <si>
    <t>Клейма цифр.650110</t>
  </si>
  <si>
    <t>Спрей-эмаль (желтый)</t>
  </si>
  <si>
    <t>Сверло по металлу ЦХ 5мм</t>
  </si>
  <si>
    <t>Клейма цифр. №10(ГОСТ 25726-83)</t>
  </si>
  <si>
    <t>Поступление товаров и услуг ЭМЗ00000279 от 06.02.2017 19:36:42</t>
  </si>
  <si>
    <t>Поступление товаров и услуг ЭМЗ00000296 от 08.02.2017 19:43:16</t>
  </si>
  <si>
    <t>Поступление товаров и услуг ЭМЗ00000297 от 08.02.2017 19:43:17</t>
  </si>
  <si>
    <t>Поступление товаров и услуг ЭМЗ00000260 от 09.02.2017 16:36:17</t>
  </si>
  <si>
    <t>Поступление товаров и услуг ЭМЗ00000316 от 09.02.2017 16:36:27</t>
  </si>
  <si>
    <t>Поступление товаров и услуг ЭМЗ00000276 от 10.02.2017 17:13:58</t>
  </si>
  <si>
    <t>Поступление товаров и услуг ЭМЗ00000277 от 10.02.2017 17:13:59</t>
  </si>
  <si>
    <t>Поступление товаров и услуг ЭМЗ00000278 от 10.02.2017 17:14:00</t>
  </si>
  <si>
    <t>Поступление товаров и услуг ЭМЗ00000454 от 13.02.2017 0:00:00</t>
  </si>
  <si>
    <t>Поступление товаров и услуг ЭМЗ00000455 от 13.02.2017 0:00:00</t>
  </si>
  <si>
    <t>Поступление товаров и услуг ЭМЗ00000303 от 13.02.2017 16:56:11</t>
  </si>
  <si>
    <t>Поступление товаров и услуг ЭМЗ00000304 от 13.02.2017 16:56:12</t>
  </si>
  <si>
    <t>Поступление товаров и услуг ЭМЗ00000477 от 16.02.2017 19:20:14</t>
  </si>
  <si>
    <t>Поступление товаров и услуг ЭМЗ00000341 от 17.02.2017 19:29:59</t>
  </si>
  <si>
    <t>Поступление товаров и услуг ЭМЗ00000474 от 20.02.2017 19:56:56</t>
  </si>
  <si>
    <t>Поступление товаров и услуг ЭМЗ00000475 от 20.02.2017 19:56:57</t>
  </si>
  <si>
    <t>Поступление товаров и услуг ЭМЗ00000368 от 21.02.2017 19:39:29</t>
  </si>
  <si>
    <t>Поступление товаров и услуг ЭМЗ00000407 от 21.02.2017 19:39:34</t>
  </si>
  <si>
    <t>Поступление товаров и услуг ЭМЗ00000405 от 22.02.2017 17:16:36</t>
  </si>
  <si>
    <t>Поступление товаров и услуг ЭМЗ00000406 от 22.02.2017 17:16:37</t>
  </si>
  <si>
    <t>Поступление товаров и услуг ЭМЗ00000408 от 22.02.2017 17:16:38</t>
  </si>
  <si>
    <t>Поступление товаров и услуг ЭМЗ00000544 от 25.02.2017 12:00:00</t>
  </si>
  <si>
    <t>ИП КОБА Наталья Александровна</t>
  </si>
  <si>
    <t>Поступление товаров и услуг ЭМЗ00000423 от 27.02.2017 16:07:13</t>
  </si>
  <si>
    <t>Поступление товаров и услуг ЭМЗ00000425 от 27.02.2017 17:39:38</t>
  </si>
  <si>
    <t>Поступление товаров и услуг ЭМЗ00000437 от 28.02.2017 19:45:53</t>
  </si>
  <si>
    <t>Степлер мебельный</t>
  </si>
  <si>
    <t>Напильник круглый</t>
  </si>
  <si>
    <t>Напильник плоский 300</t>
  </si>
  <si>
    <t>Напильник плоский(L=300/ 350 мм)</t>
  </si>
  <si>
    <t>Поступление товаров и услуг ЭМЗ00000515 от 02.03.2017 19:31:10</t>
  </si>
  <si>
    <t>Анкерный болт с гайкой 12*99</t>
  </si>
  <si>
    <t>Поступление товаров и услуг ЭМЗ00000533 от 02.03.2017 19:31:11</t>
  </si>
  <si>
    <t>Поступление товаров и услуг ЭМЗ00000577 от 02.03.2017 19:31:12</t>
  </si>
  <si>
    <t>Поступление товаров и услуг ЭМЗ00000578 от 02.03.2017 19:31:13</t>
  </si>
  <si>
    <t>Поступление товаров и услуг ЭМЗ00000579 от 02.03.2017 19:31:14</t>
  </si>
  <si>
    <t>Поступление товаров и услуг ЭМЗ00000628 от 03.03.2017 0:00:00</t>
  </si>
  <si>
    <t>Поступление товаров и услуг ЭМЗ00000629 от 03.03.2017 0:00:00</t>
  </si>
  <si>
    <t>Поступление товаров и услуг ЭМЗ00000496 от 03.03.2017 18:34:08</t>
  </si>
  <si>
    <t>Поступление товаров и услуг ЭМЗ00000497 от 03.03.2017 18:34:09</t>
  </si>
  <si>
    <t>Поступление товаров и услуг ЭМЗ00000465 от 05.03.2017 17:51:43</t>
  </si>
  <si>
    <t>Поступление товаров и услуг ЭМЗ00000536 от 06.03.2017 19:20:48</t>
  </si>
  <si>
    <t>Поступление товаров и услуг ЭМЗ00000630 от 07.03.2017 15:40:27</t>
  </si>
  <si>
    <t>Поступление товаров и услуг ЭМЗ00000549 от 10.03.2017 17:14:52</t>
  </si>
  <si>
    <t>Поступление товаров и услуг ЭМЗ00000550 от 10.03.2017 17:17:45</t>
  </si>
  <si>
    <t>Поступление товаров и услуг ЭМЗ00000634 от 12.03.2017 0:00:00</t>
  </si>
  <si>
    <t>Поступление товаров и услуг ЭМЗ00000635 от 12.03.2017 0:00:00</t>
  </si>
  <si>
    <t>Поступление товаров и услуг ЭМЗ00000636 от 12.03.2017 0:00:00</t>
  </si>
  <si>
    <t>Поступление товаров и услуг ЭМЗ00000637 от 12.03.2017 17:51:35</t>
  </si>
  <si>
    <t>Поступление товаров и услуг ЭМЗ00000563 от 13.03.2017 13:38:29</t>
  </si>
  <si>
    <t>Поступление товаров и услуг ЭМЗ00000583 от 15.03.2017 16:43:51</t>
  </si>
  <si>
    <t>Поступление товаров и услуг ЭМЗ00000584 от 15.03.2017 16:56:59</t>
  </si>
  <si>
    <t>Поступление товаров и услуг ЭМЗ00000761 от 16.03.2017 0:00:00</t>
  </si>
  <si>
    <t>Поступление товаров и услуг ЭМЗ00000758 от 16.03.2017 17:05:51</t>
  </si>
  <si>
    <t>Поступление товаров и услуг ЭМЗ00000759 от 16.03.2017 17:05:52</t>
  </si>
  <si>
    <t>Поступление товаров и услуг ЭМЗ00000760 от 16.03.2017 17:05:53</t>
  </si>
  <si>
    <t>Поступление товаров и услуг ЭМЗ00000609 от 17.03.2017 18:48:46</t>
  </si>
  <si>
    <t>Поступление товаров и услуг ЭМЗ00000610 от 17.03.2017 18:48:47</t>
  </si>
  <si>
    <t>Фильтр разъёмный</t>
  </si>
  <si>
    <t>Поступление товаров и услуг ЭМЗ00000718 от 20.03.2017 0:00:00</t>
  </si>
  <si>
    <t>Поступление товаров и услуг ЭМЗ00000625 от 20.03.2017 19:45:55</t>
  </si>
  <si>
    <t>Поступление товаров и услуг ЭМЗ00000719 от 20.03.2017 19:46:05</t>
  </si>
  <si>
    <t>Поступление товаров и услуг ЭМЗ00000774 от 22.03.2017 0:00:00</t>
  </si>
  <si>
    <t>Поступление товаров и услуг ЭМЗ00000661 от 22.03.2017 19:40:39</t>
  </si>
  <si>
    <t>Поступление товаров и услуг ЭМЗ00000662 от 22.03.2017 19:40:40</t>
  </si>
  <si>
    <t>Поступление товаров и услуг ЭМЗ00000804 от 22.03.2017 19:40:41</t>
  </si>
  <si>
    <t>Поступление товаров и услуг ЭМЗ00000805 от 22.03.2017 19:40:42</t>
  </si>
  <si>
    <t>Поступление товаров и услуг ЭМЗ00000670 от 23.03.2017 0:00:00</t>
  </si>
  <si>
    <t>Поступление товаров и услуг ЭМЗ00000659 от 23.03.2017 16:57:49</t>
  </si>
  <si>
    <t>Поступление товаров и услуг ЭМЗ00000668 от 23.03.2017 16:57:56</t>
  </si>
  <si>
    <t>Поступление товаров и услуг ЭМЗ00000669 от 23.03.2017 16:57:57</t>
  </si>
  <si>
    <t>Поступление товаров и услуг ЭМЗ00000685 от 27.03.2017 14:51:36</t>
  </si>
  <si>
    <t>Поступление товаров и услуг ЭМЗ00000686 от 27.03.2017 15:01:42</t>
  </si>
  <si>
    <t>Поступление товаров и услуг ЭМЗ00000688 от 27.03.2017 15:08:36</t>
  </si>
  <si>
    <t>Поступление товаров и услуг ЭМЗ00000731 от 29.03.2017 0:00:00</t>
  </si>
  <si>
    <t>Поступление товаров и услуг ЭМЗ00000732 от 29.03.2017 0:00:00</t>
  </si>
  <si>
    <t>Поступление товаров и услуг ЭМЗ00000716 от 29.03.2017 13:00:34</t>
  </si>
  <si>
    <t>Поступление товаров и услуг ЭМЗ00000740 от 29.03.2017 16:53:21</t>
  </si>
  <si>
    <t>Поступление товаров и услуг ЭМЗ00000746 от 30.03.2017 18:01:38</t>
  </si>
  <si>
    <t>Поступление товаров и услуг ЭМЗ00000815 от 30.03.2017 18:49:18</t>
  </si>
  <si>
    <t>Поступление товаров и услуг ЭМЗ00000816 от 30.03.2017 18:49:19</t>
  </si>
  <si>
    <t>Поступление товаров и услуг ЭМЗ00000736 от 31.03.2017 0:00:00</t>
  </si>
  <si>
    <t>Поступление товаров и услуг ЭМЗ00000772 от 31.03.2017 16:15:57</t>
  </si>
  <si>
    <t>Поступление товаров и услуг ЭМЗ00000833 от 31.03.2017 16:16:04</t>
  </si>
  <si>
    <t>Поступление товаров и услуг ЭМЗ00000787 от 03.04.2017 19:29:16</t>
  </si>
  <si>
    <t>Поступление товаров и услуг ЭМЗ00000877 от 06.04.2017 19:03:45</t>
  </si>
  <si>
    <t>Поступление товаров и услуг ЭМЗ00000858 от 10.04.2017 19:36:17</t>
  </si>
  <si>
    <t>Поступление товаров и услуг ЭМЗ00000894 от 11.04.2017 0:00:00</t>
  </si>
  <si>
    <t>Поступление товаров и услуг ЭМЗ00001256 от 11.04.2017 0:00:00</t>
  </si>
  <si>
    <t>Поступление товаров и услуг ЭМЗ00000873 от 11.04.2017 17:28:44</t>
  </si>
  <si>
    <t>ООО "МК Рондо"</t>
  </si>
  <si>
    <t>Поступление товаров и услуг ЭМЗ00000889 от 12.04.2017 19:05:51</t>
  </si>
  <si>
    <t>Поступление товаров и услуг ЭМЗ00000930 от 17.04.2017 19:12:30</t>
  </si>
  <si>
    <t>Поступление товаров и услуг ЭМЗ00000960 от 17.04.2017 19:12:35</t>
  </si>
  <si>
    <t>Угольник PPRС 90 гр.20</t>
  </si>
  <si>
    <t>Поступление товаров и услуг ЭМЗ00000928 от 18.04.2017 14:48:05</t>
  </si>
  <si>
    <t>Поступление товаров и услуг ЭМЗ00000931 от 18.04.2017 16:41:32</t>
  </si>
  <si>
    <t>Поступление товаров и услуг ЭМЗ00000932 от 18.04.2017 16:45:37</t>
  </si>
  <si>
    <t>Поступление товаров и услуг ЭМЗ00000937 от 18.04.2017 17:15:59</t>
  </si>
  <si>
    <t>Поступление товаров и услуг ЭМЗ00000961 от 18.04.2017 18:58:26</t>
  </si>
  <si>
    <t>Поступление товаров и услуг ЭМЗ00000995 от 18.04.2017 18:58:27</t>
  </si>
  <si>
    <t>Поступление товаров и услуг ЭМЗ00000881 от 19.04.2017 0:00:00</t>
  </si>
  <si>
    <t>Поступление товаров и услуг ЭМЗ00001257 от 19.04.2017 18:34:29</t>
  </si>
  <si>
    <t>Поступление товаров и услуг ЭМЗ00000967 от 20.04.2017 16:31:07</t>
  </si>
  <si>
    <t>Поступление товаров и услуг ЭМЗ00000968 от 20.04.2017 16:47:09</t>
  </si>
  <si>
    <t>Поступление товаров и услуг ЭМЗ00000970 от 20.04.2017 16:56:13</t>
  </si>
  <si>
    <t>Поступление товаров и услуг ЭМЗ00000972 от 20.04.2017 19:37:31</t>
  </si>
  <si>
    <t>Поступление товаров и услуг ЭМЗ00001030 от 20.04.2017 19:37:44</t>
  </si>
  <si>
    <t>Поступление товаров и услуг ЭМЗ00000985 от 21.04.2017 17:20:55</t>
  </si>
  <si>
    <t>Поступление товаров и услуг ЭМЗ00000996 от 21.04.2017 19:09:34</t>
  </si>
  <si>
    <t>Поступление товаров и услуг ЭМЗ00001059 от 28.04.2017 16:40:02</t>
  </si>
  <si>
    <t>Поступление товаров и услуг ЭМЗ00001064 от 02.05.2017 17:10:17</t>
  </si>
  <si>
    <t>Поступление товаров и услуг ЭМЗ00001102 от 05.05.2017 19:30:33</t>
  </si>
  <si>
    <t>Сопло газовое D 18,0/72,D021.5</t>
  </si>
  <si>
    <t>Резак пропановый "КОРД" 500мм</t>
  </si>
  <si>
    <t>Электроды УОНИ 13/55 4мм (6кг)ГОСТ 9466-75</t>
  </si>
  <si>
    <t>Электроды ОК-46 д.3</t>
  </si>
  <si>
    <t>Поступление товаров и услуг ЭМЗ00001135 от 10.05.2017 16:43:26</t>
  </si>
  <si>
    <t>Поступление товаров и услуг ЭМЗ00001121 от 11.05.2017 15:23:30</t>
  </si>
  <si>
    <t>Поступление товаров и услуг ЭМЗ00001122 от 11.05.2017 15:23:31</t>
  </si>
  <si>
    <t>Поступление товаров и услуг ЭМЗ00001123 от 11.05.2017 15:23:32</t>
  </si>
  <si>
    <t>Поступление товаров и услуг ЭМЗ00001162 от 15.05.2017 19:09:34</t>
  </si>
  <si>
    <t>Поступление товаров и услуг ЭМЗ00001164 от 15.05.2017 19:09:35</t>
  </si>
  <si>
    <t>Поступление товаров и услуг ЭМЗ00001171 от 16.05.2017 19:11:17</t>
  </si>
  <si>
    <t>Поступление товаров и услуг ЭМЗ00001177 от 16.05.2017 19:11:18</t>
  </si>
  <si>
    <t>Поступление товаров и услуг ЭМЗ00001218 от 16.05.2017 19:11:22</t>
  </si>
  <si>
    <t>Поступление товаров и услуг ЭМЗ00001182 от 18.05.2017 18:45:30</t>
  </si>
  <si>
    <t>Панель откосная утеплённая (лист)</t>
  </si>
  <si>
    <t>Поступление товаров и услуг ЭМЗ00001176 от 19.05.2017 18:08:56</t>
  </si>
  <si>
    <t>Поступление товаров и услуг ЭМЗ00001222 от 24.05.2017 19:54:09</t>
  </si>
  <si>
    <t>Поступление товаров и услуг ЭМЗ00001239 от 25.05.2017 17:29:57</t>
  </si>
  <si>
    <t>Поступление товаров и услуг ЭМЗ00001259 от 29.05.2017 0:00:00</t>
  </si>
  <si>
    <t>Поступление товаров и услуг ЭМЗ00001260 от 29.05.2017 0:00:00</t>
  </si>
  <si>
    <t>Поступление товаров и услуг ЭМЗ00001265 от 29.05.2017 19:20:23</t>
  </si>
  <si>
    <t>Поступление товаров и услуг ЭМЗ00001276 от 30.05.2017 18:04:32</t>
  </si>
  <si>
    <t>Поступление товаров и услуг ЭМЗ00001295 от 02.06.2017 15:27:03</t>
  </si>
  <si>
    <t>Поступление товаров и услуг ЭМЗ00001389 от 13.06.2017 0:00:00</t>
  </si>
  <si>
    <t>Поступление товаров и услуг ЭМЗ00001390 от 13.06.2017 0:00:00</t>
  </si>
  <si>
    <t>Поступление товаров и услуг ЭМЗ00001397 от 13.06.2017 17:10:58</t>
  </si>
  <si>
    <t>Поступление товаров и услуг ЭМЗ00001398 от 13.06.2017 17:10:59</t>
  </si>
  <si>
    <t>Поступление товаров и услуг ЭМЗ00001399 от 13.06.2017 17:11:00</t>
  </si>
  <si>
    <t>Поступление товаров и услуг ЭМЗ00001400 от 13.06.2017 17:11:01</t>
  </si>
  <si>
    <t>Поступление товаров и услуг ЭМЗ00001358 от 14.06.2017 19:06:42</t>
  </si>
  <si>
    <t>Поступление товаров и услуг ЭМЗ00001359 от 14.06.2017 19:06:43</t>
  </si>
  <si>
    <t>Поступление товаров и услуг ЭМЗ00001407 от 14.06.2017 19:06:44</t>
  </si>
  <si>
    <t>Поступление товаров и услуг ЭМЗ00001357 от 15.06.2017 16:41:27</t>
  </si>
  <si>
    <t>Поступление товаров и услуг ЭМЗ00001518 от 15.06.2017 16:41:29</t>
  </si>
  <si>
    <t>Поступление товаров и услуг ЭМЗ00001392 от 16.06.2017 0:00:00</t>
  </si>
  <si>
    <t>Поступление товаров и услуг ЭМЗ00001393 от 16.06.2017 0:00:00</t>
  </si>
  <si>
    <t>Поступление товаров и услуг ЭМЗ00001394 от 18.06.2017 12:00:02</t>
  </si>
  <si>
    <t>Поступление товаров и услуг ЭМЗ00001395 от 18.06.2017 12:00:03</t>
  </si>
  <si>
    <t>Поступление товаров и услуг ЭМЗ00001386 от 19.06.2017 16:16:39</t>
  </si>
  <si>
    <t>Поступление товаров и услуг ЭМЗ00001387 от 19.06.2017 16:16:40</t>
  </si>
  <si>
    <t>Поступление товаров и услуг ЭМЗ00001388 от 19.06.2017 16:16:41</t>
  </si>
  <si>
    <t>Поступление товаров и услуг ЭМЗ00001391 от 19.06.2017 16:16:44</t>
  </si>
  <si>
    <t>Поступление товаров и услуг ЭМЗ00001380 от 20.06.2017 0:00:00</t>
  </si>
  <si>
    <t>Поступление товаров и услуг ЭМЗ00001434 от 22.06.2017 19:27:39</t>
  </si>
  <si>
    <t>Поступление товаров и услуг ЭМЗ00001473 от 22.06.2017 19:27:40</t>
  </si>
  <si>
    <t>Поступление товаров и услуг ЭМЗ00001474 от 23.06.2017 15:30:12</t>
  </si>
  <si>
    <t>Поступление товаров и услуг ЭМЗ00001475 от 23.06.2017 15:30:13</t>
  </si>
  <si>
    <t>Поступление товаров и услуг ЭМЗ00001470 от 25.06.2017 17:57:20</t>
  </si>
  <si>
    <t>Поступление товаров и услуг ЭМЗ00001472 от 26.06.2017 19:35:43</t>
  </si>
  <si>
    <t>Поступление товаров и услуг ЭМЗ00001476 от 26.06.2017 19:35:44</t>
  </si>
  <si>
    <t>Поступление товаров и услуг ЭМЗ00001477 от 26.06.2017 19:35:45</t>
  </si>
  <si>
    <t>Поступление товаров и услуг ЭМЗ00001501 от 27.06.2017 19:24:02</t>
  </si>
  <si>
    <t>Поступление товаров и услуг ЭМЗ00001469 от 28.06.2017 0:00:00</t>
  </si>
  <si>
    <t>Поступление товаров и услуг ЭМЗ00001479 от 28.06.2017 0:00:00</t>
  </si>
  <si>
    <t>Поступление товаров и услуг ЭМЗ00001478 от 28.06.2017 17:11:38</t>
  </si>
  <si>
    <t>Поступление товаров и услуг ЭМЗ00001480 от 28.06.2017 17:11:39</t>
  </si>
  <si>
    <t>Поступление товаров и услуг ЭМЗ00001465 от 29.06.2017 14:43:11</t>
  </si>
  <si>
    <t>Металлорукав Р3-ЦП-15</t>
  </si>
  <si>
    <t>Скоба металл однолапковая d 21-22 мм</t>
  </si>
  <si>
    <t>Коробка распаячная 70х70х40</t>
  </si>
  <si>
    <t>Поступление товаров и услуг ЭМЗ00001502 от 30.06.2017 18:09:05</t>
  </si>
  <si>
    <t>Поступление товаров и услуг ЭМЗ00001523 от 03.07.2017 17:58:54</t>
  </si>
  <si>
    <t>Поступление товаров и услуг ЭМЗ00001525 от 03.07.2017 17:58:55</t>
  </si>
  <si>
    <t>ООО "НВАСТАЛЬ"</t>
  </si>
  <si>
    <t>Поступление товаров и услуг ЭМЗ00001530 от 03.07.2017 17:58:56</t>
  </si>
  <si>
    <t>Поступление товаров и услуг ЭМЗ00001513 от 04.07.2017 18:28:40</t>
  </si>
  <si>
    <t>Поступление товаров и услуг ЭМЗ00001528 от 04.07.2017 18:28:42</t>
  </si>
  <si>
    <t>Поступление товаров и услуг ЭМЗ00001529 от 04.07.2017 18:28:43</t>
  </si>
  <si>
    <t>Поступление товаров и услуг ЭМЗ00001532 от 06.07.2017 19:02:49</t>
  </si>
  <si>
    <t>Поступление товаров и услуг ЭМЗ00001550 от 06.07.2017 19:02:53</t>
  </si>
  <si>
    <t>Поступление товаров и услуг ЭМЗ00001552 от 06.07.2017 19:02:54</t>
  </si>
  <si>
    <t>Поступление товаров и услуг ЭМЗ00001620 от 06.07.2017 19:02:58</t>
  </si>
  <si>
    <t>Поступление товаров и услуг ЭМЗ00001553 от 07.07.2017 17:40:14</t>
  </si>
  <si>
    <t>Поступление товаров и услуг ЭМЗ00001576 от 10.07.2017 16:48:46</t>
  </si>
  <si>
    <t>Поступление товаров и услуг ЭМЗ00001577 от 10.07.2017 16:48:47</t>
  </si>
  <si>
    <t>Поступление товаров и услуг ЭМЗ00001581 от 10.07.2017 16:48:50</t>
  </si>
  <si>
    <t>Поступление товаров и услуг ЭМЗ00001583 от 11.07.2017 19:06:22</t>
  </si>
  <si>
    <t>Поступление товаров и услуг ЭМЗ00001589 от 12.07.2017 19:46:27</t>
  </si>
  <si>
    <t>Поступление товаров и услуг ЭМЗ00001590 от 13.07.2017 13:42:39</t>
  </si>
  <si>
    <t>Поступление товаров и услуг ЭМЗ00001609 от 14.07.2017 18:35:01</t>
  </si>
  <si>
    <t>Поступление товаров и услуг ЭМЗ00001610 от 14.07.2017 18:35:02</t>
  </si>
  <si>
    <t>Поступление товаров и услуг ЭМЗ00001643 от 14.07.2017 18:35:04</t>
  </si>
  <si>
    <t>Поступление товаров и услуг ЭМЗ00001619 от 17.07.2017 19:31:07</t>
  </si>
  <si>
    <t>Поступление товаров и услуг ЭМЗ00001608 от 18.07.2017 18:00:07</t>
  </si>
  <si>
    <t>Поступление товаров и услуг ЭМЗ00001622 от 19.07.2017 15:05:55</t>
  </si>
  <si>
    <t>Поступление товаров и услуг ЭМЗ00001353 от 20.07.2017 0:00:00</t>
  </si>
  <si>
    <t>ИП Пундуров Илья Юрьевич</t>
  </si>
  <si>
    <t>Поступление товаров и услуг ЭМЗ00001641 от 20.07.2017 17:09:36</t>
  </si>
  <si>
    <t>ООО ЗВК "Бервел"</t>
  </si>
  <si>
    <t>Поступление товаров и услуг ЭМЗ00001657 от 21.07.2017 18:23:43</t>
  </si>
  <si>
    <t>Поступление товаров и услуг ЭМЗ00001658 от 24.07.2017 15:53:53</t>
  </si>
  <si>
    <t>Поступление товаров и услуг ЭМЗ00001659 от 24.07.2017 15:57:55</t>
  </si>
  <si>
    <t>Поступление товаров и услуг ЭМЗ00001666 от 24.07.2017 19:40:49</t>
  </si>
  <si>
    <t>Поступление товаров и услуг ЭМЗ00001667 от 24.07.2017 19:40:50</t>
  </si>
  <si>
    <t>Поступление товаров и услуг ЭМЗ00001696 от 24.07.2017 19:40:52</t>
  </si>
  <si>
    <t>Поступление товаров и услуг ЭМЗ00001669 от 25.07.2017 0:00:00</t>
  </si>
  <si>
    <t>Поступление товаров и услуг ЭМЗ00001682 от 27.07.2017 16:57:28</t>
  </si>
  <si>
    <t>Поступление товаров и услуг ЭМЗ00002212 от 27.07.2017 20:37:01</t>
  </si>
  <si>
    <t>"Строительный крепеж" ООО</t>
  </si>
  <si>
    <t>Поступление товаров и услуг ЭМЗ00001737 от 28.07.2017 19:05:37</t>
  </si>
  <si>
    <t>Поступление товаров и услуг ЭМЗ00001733 от 30.07.2017 11:37:58</t>
  </si>
  <si>
    <t>Поступление товаров и услуг ЭМЗ00001711 от 31.07.2017 19:47:45</t>
  </si>
  <si>
    <t>Поступление товаров и услуг ЭМЗ00001720 от 31.07.2017 19:47:46</t>
  </si>
  <si>
    <t>Поступление товаров и услуг ЭМЗ00001721 от 31.07.2017 19:47:47</t>
  </si>
  <si>
    <t>Поступление товаров и услуг ЭМЗ00001722 от 31.07.2017 19:47:48</t>
  </si>
  <si>
    <t>Поступление товаров и услуг ЭМЗ00001723 от 31.07.2017 19:47:49</t>
  </si>
  <si>
    <t>Поступление товаров и услуг ЭМЗ00001724 от 31.07.2017 19:47:50</t>
  </si>
  <si>
    <t>Поступление товаров и услуг ЭМЗ00001725 от 31.07.2017 19:47:51</t>
  </si>
  <si>
    <t>Поступление товаров и услуг ЭМЗ00001726 от 31.07.2017 19:47:52</t>
  </si>
  <si>
    <t>Поступление товаров и услуг ЭМЗ00001727 от 31.07.2017 19:47:53</t>
  </si>
  <si>
    <t>Поступление товаров и услуг ЭМЗ00001736 от 31.07.2017 19:47:54</t>
  </si>
  <si>
    <t>Поступление товаров и услуг ЭМЗ00001734 от 01.08.2017 19:37:11</t>
  </si>
  <si>
    <t>Поступление товаров и услуг ЭМЗ00001719 от 02.08.2017 14:07:42</t>
  </si>
  <si>
    <t>Поступление товаров и услуг ЭМЗ00001735 от 04.08.2017 10:48:02</t>
  </si>
  <si>
    <t>Поступление товаров и услуг ЭМЗ00001741 от 04.08.2017 19:22:55</t>
  </si>
  <si>
    <t>Поступление товаров и услуг ЭМЗ00001759 от 04.08.2017 19:23:00</t>
  </si>
  <si>
    <t>Поступление товаров и услуг ЭМЗ00001758 от 07.08.2017 15:16:09</t>
  </si>
  <si>
    <t>Поступление товаров и услуг ЭМЗ00001787 от 07.08.2017 15:16:10</t>
  </si>
  <si>
    <t>Поступление товаров и услуг ЭМЗ00001821 от 10.08.2017 16:32:03</t>
  </si>
  <si>
    <t>Поступление товаров и услуг ЭМЗ00001822 от 10.08.2017 16:32:04</t>
  </si>
  <si>
    <t>Поступление товаров и услуг ЭМЗ00001782 от 11.08.2017 17:44:20</t>
  </si>
  <si>
    <t>Поступление товаров и услуг ЭМЗ00001783 от 11.08.2017 17:53:45</t>
  </si>
  <si>
    <t>Поступление товаров и услуг ЭМЗ00001784 от 11.08.2017 17:57:03</t>
  </si>
  <si>
    <t>Поступление товаров и услуг ЭМЗ00001785 от 11.08.2017 17:59:27</t>
  </si>
  <si>
    <t>Поступление товаров и услуг ЭМЗ00001786 от 11.08.2017 18:02:48</t>
  </si>
  <si>
    <t>Поступление товаров и услуг ЭМЗ00001802 от 14.08.2017 19:04:50</t>
  </si>
  <si>
    <t>Поступление товаров и услуг ЭМЗ00001803 от 14.08.2017 19:04:51</t>
  </si>
  <si>
    <t>Поступление товаров и услуг ЭМЗ00001819 от 14.08.2017 19:04:54</t>
  </si>
  <si>
    <t>Поступление товаров и услуг ЭМЗ00001818 от 15.08.2017 18:50:23</t>
  </si>
  <si>
    <t>Поступление товаров и услуг ЭМЗ00001817 от 16.08.2017 19:19:01</t>
  </si>
  <si>
    <t>Поступление товаров и услуг ЭМЗ00001841 от 16.08.2017 19:33:02</t>
  </si>
  <si>
    <t>ООО ГК ПКФ "ПТУ"</t>
  </si>
  <si>
    <t>Поступление товаров и услуг ЭМЗ00001878 от 16.08.2017 19:33:06</t>
  </si>
  <si>
    <t>Поступление товаров и услуг ЭМЗ00001879 от 16.08.2017 19:33:07</t>
  </si>
  <si>
    <t>Поступление товаров и услуг ЭМЗ00001839 от 17.08.2017 14:41:39</t>
  </si>
  <si>
    <t>Поступление товаров и услуг ЭМЗ00001840 от 17.08.2017 14:41:40</t>
  </si>
  <si>
    <t>Поступление товаров и услуг ЭМЗ00001874 от 18.08.2017 16:54:50</t>
  </si>
  <si>
    <t>Поступление товаров и услуг ЭМЗ00001898 от 21.08.2017 0:00:00</t>
  </si>
  <si>
    <t>ООО "Технотрон-Метиз"</t>
  </si>
  <si>
    <t>Поступление товаров и услуг ЭМЗ00001870 от 22.08.2017 19:11:24</t>
  </si>
  <si>
    <t>Поступление товаров и услуг ЭМЗ00001875 от 22.08.2017 19:11:27</t>
  </si>
  <si>
    <t>Поступление товаров и услуг ЭМЗ00001876 от 22.08.2017 19:11:28</t>
  </si>
  <si>
    <t>Поступление товаров и услуг ЭМЗ00001877 от 22.08.2017 19:11:29</t>
  </si>
  <si>
    <t>Поступление товаров и услуг ЭМЗ00001923 от 23.08.2017 17:13:12</t>
  </si>
  <si>
    <t>Поступление товаров и услуг ЭМЗ00001896 от 24.08.2017 0:00:00</t>
  </si>
  <si>
    <t>Поступление товаров и услуг ЭМЗ00001897 от 24.08.2017 20:43:29</t>
  </si>
  <si>
    <t>Поступление товаров и услуг ЭМЗ00001924 от 24.08.2017 20:43:33</t>
  </si>
  <si>
    <t>Поступление товаров и услуг ЭМЗ00001922 от 25.08.2017 18:55:56</t>
  </si>
  <si>
    <t>Поступление товаров и услуг ЭМЗ00001926 от 28.08.2017 14:29:04</t>
  </si>
  <si>
    <t>Поступление товаров и услуг ЭМЗ00001928 от 28.08.2017 16:14:18</t>
  </si>
  <si>
    <t>Омскдизель</t>
  </si>
  <si>
    <t>Рукав с нитяной оплеткой</t>
  </si>
  <si>
    <t>Скоба СКД -30-1</t>
  </si>
  <si>
    <t>Поступление товаров и услуг ЭМЗ00001934 от 29.08.2017 16:37:01</t>
  </si>
  <si>
    <t>Поступление товаров и услуг ЭМЗ00001942 от 29.08.2017 17:37:50</t>
  </si>
  <si>
    <t>Поступление товаров и услуг ЭМЗ00001963 от 01.09.2017 19:51:14</t>
  </si>
  <si>
    <t>Поступление товаров и услуг ЭМЗ00001976 от 04.09.2017 18:05:46</t>
  </si>
  <si>
    <t>ООО "Параллель"</t>
  </si>
  <si>
    <t>Поступление товаров и услуг ЭМЗ00001977 от 04.09.2017 18:05:47</t>
  </si>
  <si>
    <t>Поступление товаров и услуг ЭМЗ00001978 от 04.09.2017 18:05:48</t>
  </si>
  <si>
    <t>Поступление товаров и услуг ЭМЗ00001980 от 05.09.2017 16:56:59</t>
  </si>
  <si>
    <t>Поступление товаров и услуг ЭМЗ00001989 от 06.09.2017 15:42:02</t>
  </si>
  <si>
    <t>Поступление товаров и услуг ЭМЗ00001988 от 06.09.2017 16:03:53</t>
  </si>
  <si>
    <t>ООО "Теталит"</t>
  </si>
  <si>
    <t>Поступление товаров и услуг ЭМЗ00002022 от 06.09.2017 19:05:53</t>
  </si>
  <si>
    <t>Поступление товаров и услуг ЭМЗ00002023 от 06.09.2017 19:05:54</t>
  </si>
  <si>
    <t>Поступление товаров и услуг ЭМЗ00001995 от 07.09.2017 19:38:14</t>
  </si>
  <si>
    <t>Поступление товаров и услуг ЭМЗ00002034 от 11.09.2017 16:48:28</t>
  </si>
  <si>
    <t>Поступление товаров и услуг ЭМЗ00002054 от 12.09.2017 19:33:32</t>
  </si>
  <si>
    <t>Поступление товаров и услуг ЭМЗ00002080 от 14.09.2017 19:14:18</t>
  </si>
  <si>
    <t>Поступление товаров и услуг ЭМЗ00002079 от 15.09.2017 19:39:18</t>
  </si>
  <si>
    <t>Поступление товаров и услуг ЭМЗ00002088 от 18.09.2017 0:00:00</t>
  </si>
  <si>
    <t>Поступление товаров и услуг ЭМЗ00002112 от 20.09.2017 0:00:00</t>
  </si>
  <si>
    <t>Поступление товаров и услуг ЭМЗ00002104 от 20.09.2017 19:27:06</t>
  </si>
  <si>
    <t>Поступление товаров и услуг ЭМЗ00002113 от 20.09.2017 19:27:07</t>
  </si>
  <si>
    <t>Поступление товаров и услуг ЭМЗ00002114 от 21.09.2017 14:49:01</t>
  </si>
  <si>
    <t>Поступление товаров и услуг ЭМЗ00002144 от 26.09.2017 0:00:00</t>
  </si>
  <si>
    <t>Поступление товаров и услуг ЭМЗ00002135 от 26.09.2017 14:00:41</t>
  </si>
  <si>
    <t>Поступление товаров и услуг ЭМЗ00002148 от 27.09.2017 19:30:03</t>
  </si>
  <si>
    <t>Поступление товаров и услуг ЭМЗ00002157 от 28.09.2017 17:01:08</t>
  </si>
  <si>
    <t>Поступление товаров и услуг ЭМЗ00002175 от 29.09.2017 15:50:48</t>
  </si>
  <si>
    <t>Поступление товаров и услуг ЭМЗ00002182 от 02.10.2017 14:00:00</t>
  </si>
  <si>
    <t>Поступление товаров и услуг ЭМЗ00002184 от 02.10.2017 14:15:00</t>
  </si>
  <si>
    <t>Поступление товаров и услуг ЭМЗ00002200 от 03.10.2017 16:52:56</t>
  </si>
  <si>
    <t>Поступление товаров и услуг ЭМЗ00002231 от 05.10.2017 14:20:00</t>
  </si>
  <si>
    <t>Поступление товаров и услуг ЭМЗ00002219 от 05.10.2017 16:36:57</t>
  </si>
  <si>
    <t>Поступление товаров и услуг ЭМЗ00002220 от 05.10.2017 16:39:00</t>
  </si>
  <si>
    <t>Поступление товаров и услуг ЭМЗ00002374 от 05.10.2017 19:23:08</t>
  </si>
  <si>
    <t>Поступление товаров и услуг ЭМЗ00002236 от 06.10.2017 17:50:00</t>
  </si>
  <si>
    <t>Поступление товаров и услуг ЭМЗ00002285 от 06.10.2017 18:33:53</t>
  </si>
  <si>
    <t>Поступление товаров и услуг ЭМЗ00002289 от 12.10.2017 19:45:21</t>
  </si>
  <si>
    <t>Шплинт 3,2х40 ГОСТ 397-79</t>
  </si>
  <si>
    <t>Винт М8х16</t>
  </si>
  <si>
    <t>Поступление товаров и услуг ЭМЗ00002326 от 16.10.2017 18:43:14</t>
  </si>
  <si>
    <t>Поступление товаров и услуг ЭМЗ00002338 от 18.10.2017 19:43:27</t>
  </si>
  <si>
    <t>Поступление товаров и услуг ЭМЗ00002339 от 18.10.2017 19:43:28</t>
  </si>
  <si>
    <t>Поступление товаров и услуг ЭМЗ00002343 от 18.10.2017 19:43:30</t>
  </si>
  <si>
    <t>Шайба d6 DIN 6958-78</t>
  </si>
  <si>
    <t>Поступление товаров и услуг ЭМЗ00002364 от 20.10.2017 16:52:33</t>
  </si>
  <si>
    <t>Поступление товаров и услуг ЭМЗ00002376 от 20.10.2017 16:52:35</t>
  </si>
  <si>
    <t>Поступление товаров и услуг ЭМЗ00002380 от 20.10.2017 16:52:36</t>
  </si>
  <si>
    <t>Поступление товаров и услуг ЭМЗ00002375 от 23.10.2017 19:57:53</t>
  </si>
  <si>
    <t>Поступление товаров и услуг ЭМЗ00002381 от 23.10.2017 19:57:54</t>
  </si>
  <si>
    <t>Поступление товаров и услуг ЭМЗ00002402 от 24.10.2017 15:00:00</t>
  </si>
  <si>
    <t>Поступление товаров и услуг ЭМЗ00002408 от 24.10.2017 18:52:51</t>
  </si>
  <si>
    <t>Поступление товаров и услуг ЭМЗ00002397 от 24.10.2017 19:41:19</t>
  </si>
  <si>
    <t>Поступление товаров и услуг ЭМЗ00002412 от 25.10.2017 0:00:00</t>
  </si>
  <si>
    <t>Поступление товаров и услуг ЭМЗ00002406 от 25.10.2017 18:52:49</t>
  </si>
  <si>
    <t>Поступление товаров и услуг ЭМЗ00002407 от 25.10.2017 18:52:50</t>
  </si>
  <si>
    <t>Поступление товаров и услуг ЭМЗ00002409 от 25.10.2017 18:52:51</t>
  </si>
  <si>
    <t>Поступление товаров и услуг ЭМЗ00002470 от 26.10.2017 19:55:54</t>
  </si>
  <si>
    <t>ООО "Метиз-Мастер"</t>
  </si>
  <si>
    <t>Поступление товаров и услуг ЭМЗ00002431 от 27.10.2017 19:41:07</t>
  </si>
  <si>
    <t>ООО "СнабКреп"</t>
  </si>
  <si>
    <t>Поступление товаров и услуг ЭМЗ00002432 от 27.10.2017 19:41:08</t>
  </si>
  <si>
    <t>Поступление товаров и услуг ЭМЗ00002467 от 30.10.2017 17:54:36</t>
  </si>
  <si>
    <t>Поступление товаров и услуг ЭМЗ00002449 от 30.10.2017 19:18:01</t>
  </si>
  <si>
    <t>Поступление товаров и услуг ЭМЗ00002468 от 31.10.2017 17:54:36</t>
  </si>
  <si>
    <t>Поступление товаров и услуг ЭМЗ00002491 от 03.11.2017 17:34:48</t>
  </si>
  <si>
    <t>Поступление товаров и услуг ЭМЗ00002522 от 07.11.2017 17:34:49</t>
  </si>
  <si>
    <t>Поступление товаров и услуг ЭМЗ00002523 от 07.11.2017 17:34:50</t>
  </si>
  <si>
    <t>Поступление товаров и услуг ЭМЗ00002524 от 07.11.2017 19:21:45</t>
  </si>
  <si>
    <t>Поступление товаров и услуг ЭМЗ00002556 от 13.11.2017 18:19:38</t>
  </si>
  <si>
    <t>Поступление товаров и услуг ЭМЗ00002559 от 13.11.2017 18:19:39</t>
  </si>
  <si>
    <t>Поступление товаров и услуг ЭМЗ00002560 от 13.11.2017 18:19:40</t>
  </si>
  <si>
    <t>Поступление товаров и услуг ЭМЗ00002598 от 13.11.2017 18:19:45</t>
  </si>
  <si>
    <t>Поступление товаров и услуг ЭМЗ00002589 от 15.11.2017 17:18:02</t>
  </si>
  <si>
    <t>Гребенка д/реечного потолка</t>
  </si>
  <si>
    <t>Профиль периметральный19*24*3м бел. мат.</t>
  </si>
  <si>
    <t>Раскладка 3м бел. мат.</t>
  </si>
  <si>
    <t>Рейка 85мм 3м бел. мат.</t>
  </si>
  <si>
    <t>Плитка облицовочная</t>
  </si>
  <si>
    <t>Европодвес</t>
  </si>
  <si>
    <t>Грунтовка для укрепления оснований</t>
  </si>
  <si>
    <t>Краска моющая</t>
  </si>
  <si>
    <t>Плита ОСБ 2500*1250*12</t>
  </si>
  <si>
    <t>Добавка в бетон</t>
  </si>
  <si>
    <t>Поступление товаров и услуг ЭМЗ00002591 от 15.11.2017 17:18:05</t>
  </si>
  <si>
    <t>Поступление товаров и услуг ЭМЗ00002605 от 17.11.2017 14:55:55</t>
  </si>
  <si>
    <t>Поступление товаров и услуг ЭМЗ00002606 от 17.11.2017 14:55:56</t>
  </si>
  <si>
    <t>Поступление товаров и услуг ЭМЗ00002608 от 17.11.2017 14:55:59</t>
  </si>
  <si>
    <t>Поступление товаров и услуг ЭМЗ00002611 от 17.11.2017 14:56:03</t>
  </si>
  <si>
    <t>Поступление товаров и услуг ЭМЗ00002628 от 20.11.2017 18:27:02</t>
  </si>
  <si>
    <t>Поступление товаров и услуг ЭМЗ00002629 от 20.11.2017 18:27:03</t>
  </si>
  <si>
    <t>Поступление товаров и услуг ЭМЗ00002630 от 20.11.2017 18:27:04</t>
  </si>
  <si>
    <t>Поступление товаров и услуг ЭМЗ00002631 от 20.11.2017 18:27:05</t>
  </si>
  <si>
    <t>Поступление товаров и услуг ЭМЗ00002632 от 20.11.2017 18:27:06</t>
  </si>
  <si>
    <t>Поступление товаров и услуг ЭМЗ00002654 от 20.11.2017 18:27:07</t>
  </si>
  <si>
    <t>ООО "МКП"</t>
  </si>
  <si>
    <t>Поступление товаров и услуг ЭМЗ00002633 от 21.11.2017 16:55:05</t>
  </si>
  <si>
    <t>Поступление товаров и услуг ЭМЗ00002648 от 21.11.2017 19:11:25</t>
  </si>
  <si>
    <t>Метиз-Мастер</t>
  </si>
  <si>
    <t>Поступление товаров и услуг ЭМЗ00002649 от 21.11.2017 19:11:26</t>
  </si>
  <si>
    <t>Поступление товаров и услуг ЭМЗ00002674 от 22.11.2017 18:59:52</t>
  </si>
  <si>
    <t>Поступление товаров и услуг ЭМЗ00002682 от 22.11.2017 18:59:53</t>
  </si>
  <si>
    <t>Поступление товаров и услуг ЭМЗ00002683 от 22.11.2017 18:59:54</t>
  </si>
  <si>
    <t>Поступление товаров и услуг ЭМЗ00002666 от 24.11.2017 17:41:36</t>
  </si>
  <si>
    <t>Щетка для пола</t>
  </si>
  <si>
    <t>Ведро 10 л с крышкой</t>
  </si>
  <si>
    <t>Пневмостеплер гвоздезабивной дл/гв 50-90 мм</t>
  </si>
  <si>
    <t>Поступление товаров и услуг ЭМЗ00002671 от 24.11.2017 17:41:43</t>
  </si>
  <si>
    <t>Поступление товаров и услуг ЭМЗ00002676 от 24.11.2017 17:41:58</t>
  </si>
  <si>
    <t>Поступление товаров и услуг ЭМЗ00002672 от 26.11.2017 13:35:14</t>
  </si>
  <si>
    <t>Поступление товаров и услуг ЭМЗ00002673 от 26.11.2017 13:35:15</t>
  </si>
  <si>
    <t>Поступление товаров и услуг ЭМЗ00002685 от 27.11.2017 18:41:25</t>
  </si>
  <si>
    <t>Поступление товаров и услуг ЭМЗ00002688 от 27.11.2017 19:00:11</t>
  </si>
  <si>
    <t>Поступление товаров и услуг ЭМЗ00002695 от 28.11.2017 17:34:55</t>
  </si>
  <si>
    <t>Поступление товаров и услуг ЭМЗ00002707 от 29.11.2017 19:23:17</t>
  </si>
  <si>
    <t>Поступление товаров и услуг ЭМЗ00002718 от 02.12.2017 0:00:00</t>
  </si>
  <si>
    <t>Поступление товаров и услуг ЭМЗ00002719 от 02.12.2017 0:00:00</t>
  </si>
  <si>
    <t>Поступление товаров и услуг ЭМЗ00002753 от 06.12.2017 18:05:45</t>
  </si>
  <si>
    <t>Поступление товаров и услуг ЭМЗ00002745 от 06.12.2017 19:24:30</t>
  </si>
  <si>
    <t>ООО "Техногрупп"</t>
  </si>
  <si>
    <t>Поступление товаров и услуг ЭМЗ00002748 от 06.12.2017 19:24:32</t>
  </si>
  <si>
    <t>Поступление товаров и услуг ЭМЗ00002754 от 06.12.2017 19:24:33</t>
  </si>
  <si>
    <t>Поступление товаров и услуг ЭМЗ00002755 от 07.12.2017 18:05:45</t>
  </si>
  <si>
    <t>Поступление товаров и услуг ЭМЗ00002762 от 08.12.2017 18:14:44</t>
  </si>
  <si>
    <t>Поступление товаров и услуг ЭМЗ00002776 от 11.12.2017 18:14:50</t>
  </si>
  <si>
    <t>Поступление товаров и услуг ЭМЗ00002799 от 12.12.2017 17:58:35</t>
  </si>
  <si>
    <t>Поступление товаров и услуг ЭМЗ00002800 от 12.12.2017 17:58:36</t>
  </si>
  <si>
    <t>Гайка М6</t>
  </si>
  <si>
    <t>Поступление товаров и услуг ЭМЗ00002788 от 13.12.2017 15:05:02</t>
  </si>
  <si>
    <t>Поступление товаров и услуг ЭМЗ00002789 от 13.12.2017 15:20:40</t>
  </si>
  <si>
    <t>Габдуллина Римма Фагилевна ИП</t>
  </si>
  <si>
    <t>Поступление товаров и услуг ЭМЗ00002802 от 14.12.2017 18:58:39</t>
  </si>
  <si>
    <t>Поступление товаров и услуг ЭМЗ00002803 от 14.12.2017 18:58:40</t>
  </si>
  <si>
    <t>Поступление товаров и услуг ЭМЗ00002844 от 20.12.2017 16:07:41</t>
  </si>
  <si>
    <t>Поступление товаров и услуг ЭМЗ00002879 от 20.12.2017 19:06:17</t>
  </si>
  <si>
    <t>"МетизПрофи" ООО</t>
  </si>
  <si>
    <t>Гайка М16</t>
  </si>
  <si>
    <t>Поступление товаров и услуг ЭМЗ00002867 от 25.12.2017 16:54:23</t>
  </si>
  <si>
    <t>Поступление товаров и услуг ЭМЗ00002884 от 25.12.2017 16:54:31</t>
  </si>
  <si>
    <t>Поступление товаров и услуг ЭМЗ00002900 от 26.12.2017 17:36:24</t>
  </si>
  <si>
    <t>Поступление товаров и услуг ЭМЗ00002908 от 27.12.2017 17:36:25</t>
  </si>
  <si>
    <t>Борфреза сфероцилиндрическая 10*20</t>
  </si>
  <si>
    <t>шлифовальная шкурка N16</t>
  </si>
  <si>
    <t>шлифовальная шкурка N12</t>
  </si>
  <si>
    <t>Маркер перманентный (черный)</t>
  </si>
  <si>
    <t>Поступление товаров и услуг ЭМЗ00002901 от 28.12.2017 16:15:28</t>
  </si>
  <si>
    <t>Поступление товаров и услуг ЭМЗ00002902 от 28.12.2017 16:19:35</t>
  </si>
  <si>
    <t>Поступление товаров и услуг ЭМЗ00002909 от 28.12.2017 18:58:56</t>
  </si>
  <si>
    <t>ООО "А Метиз Групп"</t>
  </si>
  <si>
    <t>Поступление товаров и услуг ЭМЗ00002923 от 29.12.2017 15:31:13</t>
  </si>
  <si>
    <t>Поступление товаров и услуг ЭМЗ00002924 от 29.12.2017 15:31:14</t>
  </si>
  <si>
    <t>Поступление товаров и услуг ЭМЗ00002928 от 29.12.2017 15:31:18</t>
  </si>
  <si>
    <t>Поступление товаров и услуг ЭМЗ00002931 от 29.12.2017 15:31:21</t>
  </si>
  <si>
    <t>Поступление товаров и услуг ЭМЗ00002938 от 29.12.2017 15:31:28</t>
  </si>
  <si>
    <t>Поступление товаров и услуг ЭМЗ00002939 от 29.12.2017 15:31:29</t>
  </si>
  <si>
    <t>Поступление товаров и услуг ЭМЗ00000018 от 12.01.2018 17:34:43</t>
  </si>
  <si>
    <t>Поступление товаров и услуг ЭМЗ00000019 от 12.01.2018 17:34:44</t>
  </si>
  <si>
    <t>Поступление товаров и услуг ЭМЗ00000052 от 17.01.2018 19:39:30</t>
  </si>
  <si>
    <t>Поступление товаров и услуг ЭМЗ00000051 от 18.01.2018 19:30:02</t>
  </si>
  <si>
    <t>Поступление товаров и услуг ЭМЗ00000064 от 19.01.2018 14:00:49</t>
  </si>
  <si>
    <t>Саморез  4,2*16</t>
  </si>
  <si>
    <t>Корпус металлич. ЩМП-6</t>
  </si>
  <si>
    <t>Светильник светодиодный</t>
  </si>
  <si>
    <t>Контактор КТИ  150А катушка упр 230в</t>
  </si>
  <si>
    <t>Поступление товаров и услуг ЭМЗ00000117 от 19.01.2018 19:47:34</t>
  </si>
  <si>
    <t>Поступление товаров и услуг ЭМЗ00000070 от 22.01.2018 17:46:58</t>
  </si>
  <si>
    <t>Поступление товаров и услуг ЭМЗ00000126 от 25.01.2018 19:40:15</t>
  </si>
  <si>
    <t>Поступление товаров и услуг ЭМЗ00000129 от 25.01.2018 19:40:16</t>
  </si>
  <si>
    <t>Поступление товаров и услуг ЭМЗ00000152 от 25.01.2018 19:40:17</t>
  </si>
  <si>
    <t>Поступление товаров и услуг ЭМЗ00000128 от 29.01.2018 0:00:00</t>
  </si>
  <si>
    <t>Поступление товаров и услуг ЭМЗ00000130 от 29.01.2018 0:00:00</t>
  </si>
  <si>
    <t>Поступление товаров и услуг ЭМЗ00000157 от 29.01.2018 0:00:00</t>
  </si>
  <si>
    <t>Поступление товаров и услуг ЭМЗ00000127 от 29.01.2018 19:19:10</t>
  </si>
  <si>
    <t>Поступление товаров и услуг ЭМЗ00000155 от 29.01.2018 19:19:14</t>
  </si>
  <si>
    <t>ТТЛ Теталит ООО</t>
  </si>
  <si>
    <t>Поступление товаров и услуг ЭМЗ00000184 от 30.01.2018 17:05:30</t>
  </si>
  <si>
    <t>Поступление товаров и услуг ЭМЗ00000156 от 31.01.2018 19:53:07</t>
  </si>
  <si>
    <t>Поступление товаров и услуг ЭМЗ00000182 от 02.02.2018 17:23:38</t>
  </si>
  <si>
    <t>Поступление товаров и услуг ЭМЗ00000186 от 02.02.2018 17:23:39</t>
  </si>
  <si>
    <t>Поступление товаров и услуг ЭМЗ00000185 от 03.02.2018 19:24:29</t>
  </si>
  <si>
    <t>Поступление товаров и услуг ЭМЗ00000181 от 05.02.2018 19:39:31</t>
  </si>
  <si>
    <t>Поступление товаров и услуг ЭМЗ00000240 от 06.02.2018 19:15:01</t>
  </si>
  <si>
    <t>Поступление товаров и услуг ЭМЗ00000241 от 06.02.2018 19:15:02</t>
  </si>
  <si>
    <t>Поступление товаров и услуг ЭМЗ00000242 от 06.02.2018 19:15:03</t>
  </si>
  <si>
    <t>Поступление товаров и услуг ЭМЗ00000220 от 09.02.2018 16:33:20</t>
  </si>
  <si>
    <t>Поступление товаров и услуг ЭМЗ00000222 от 09.02.2018 16:33:21</t>
  </si>
  <si>
    <t>ЭТМ ТД ООО</t>
  </si>
  <si>
    <t>Кнопка ABLF-22 d22мм; зеленый неон/240В 1з+1р</t>
  </si>
  <si>
    <t>Лампа сменная зеленая 24В</t>
  </si>
  <si>
    <t>Выключатель авт. ВА47-29 4,5 кА 10 А</t>
  </si>
  <si>
    <t>Выключатель авт. ВА47-29 4,5 кА 2А</t>
  </si>
  <si>
    <t>Пускатель ПРК32-10 (6-10А)</t>
  </si>
  <si>
    <t>Наконечник гильза Е1508 1,5 (20шт)</t>
  </si>
  <si>
    <t>Наконечник НШвИ 2*1,5 (100шт)</t>
  </si>
  <si>
    <t>Короб перфорированный 60*40 Импакт</t>
  </si>
  <si>
    <t>Короб перфорированный 40*40 Импакт</t>
  </si>
  <si>
    <t>Автомат выкл.ВА47-29 25А</t>
  </si>
  <si>
    <t>Трансформатор ОСМ1,0</t>
  </si>
  <si>
    <t>Кнопка красн. с фиксацией</t>
  </si>
  <si>
    <t>Розетка РАр10 с заземлением на дин рейку</t>
  </si>
  <si>
    <t>Поступление товаров и услуг ЭМЗ00000223 от 09.02.2018 16:33:22</t>
  </si>
  <si>
    <t>Саморез 4,2*32 100 шт/упак</t>
  </si>
  <si>
    <t>Саморез кровельный 5,5х25 (60 шт)</t>
  </si>
  <si>
    <t>Щит монтажный ЩМП-1-0</t>
  </si>
  <si>
    <t>Саморез  4,2*16 (100 шт)</t>
  </si>
  <si>
    <t>Провод  ПУГВ 1х2,5</t>
  </si>
  <si>
    <t>Поступление товаров и услуг ЭМЗ00000243 от 09.02.2018 16:33:35</t>
  </si>
  <si>
    <t>Поступление товаров и услуг ЭМЗ00000244 от 09.02.2018 16:33:36</t>
  </si>
  <si>
    <t>Поступление товаров и услуг ЭМЗ00000245 от 09.02.2018 16:33:37</t>
  </si>
  <si>
    <t>Поступление товаров и услуг ЭМЗ00000246 от 09.02.2018 16:33:38</t>
  </si>
  <si>
    <t>Поступление товаров и услуг ЭМЗ00000247 от 09.02.2018 16:33:39</t>
  </si>
  <si>
    <t>Поступление товаров и услуг ЭМЗ00000251 от 09.02.2018 16:33:40</t>
  </si>
  <si>
    <t>Поступление товаров и услуг ЭМЗ00000299 от 09.02.2018 19:04:45</t>
  </si>
  <si>
    <t>Поступление товаров и услуг ЭМЗ00000312 от 09.02.2018 23:00:05</t>
  </si>
  <si>
    <t>Поступление товаров и услуг ЭМЗ00000252 от 12.02.2018 19:42:43</t>
  </si>
  <si>
    <t>"ПРОМКОМПЛЕКТТОРГ"ООО</t>
  </si>
  <si>
    <t>Поступление товаров и услуг ЭМЗ00000253 от 14.02.2018 17:03:21</t>
  </si>
  <si>
    <t>Поступление товаров и услуг ЭМЗ00000320 от 15.02.2018 23:04:04</t>
  </si>
  <si>
    <t>Концевые выключатели КУ-701 У1</t>
  </si>
  <si>
    <t>Поступление товаров и услуг ЭМЗ00000354 от 15.02.2018 23:04:08</t>
  </si>
  <si>
    <t>Поступление товаров и услуг ЭМЗ00000379 от 15.02.2018 23:04:09</t>
  </si>
  <si>
    <t>Поступление товаров и услуг ЭМЗ00000309 от 18.02.2018 23:04:03</t>
  </si>
  <si>
    <t>Поступление товаров и услуг ЭМЗ00000311 от 20.02.2018 21:03:04</t>
  </si>
  <si>
    <t>Стройметиз</t>
  </si>
  <si>
    <t>Компания Энергосклад</t>
  </si>
  <si>
    <t>Поступление товаров и услуг ЭМЗ00000372 от 20.02.2018 23:00:03</t>
  </si>
  <si>
    <t>Поступление товаров и услуг ЭМЗ00000353 от 21.02.2018 19:27:47</t>
  </si>
  <si>
    <t>Поступление товаров и услуг ЭМЗ00000356 от 21.02.2018 19:27:48</t>
  </si>
  <si>
    <t>Поступление товаров и услуг ЭМЗ00000450 от 23.02.2018 23:00:03</t>
  </si>
  <si>
    <t>Поступление товаров и услуг ЭМЗ00000370 от 26.02.2018 19:42:32</t>
  </si>
  <si>
    <t>Поступление товаров и услуг ЭМЗ00000371 от 26.02.2018 19:42:33</t>
  </si>
  <si>
    <t>Поступление товаров и услуг ЭМЗ00000425 от 26.02.2018 23:00:06</t>
  </si>
  <si>
    <t>Поступление товаров и услуг ЭМЗ00000423 от 27.02.2018 23:00:05</t>
  </si>
  <si>
    <t>Поступление товаров и услуг ЭМЗ00000421 от 27.02.2018 23:00:11</t>
  </si>
  <si>
    <t>Поступление товаров и услуг ЭМЗ00000422 от 27.02.2018 23:00:12</t>
  </si>
  <si>
    <t>Поступление товаров и услуг ЭМЗ00000424 от 27.02.2018 23:00:13</t>
  </si>
  <si>
    <t>Поступление товаров и услуг ЭМЗ00000494 от 07.03.2018 23:00:05</t>
  </si>
  <si>
    <t>Поступление товаров и услуг ЭМЗ00000496 от 07.03.2018 23:00:07</t>
  </si>
  <si>
    <t>Поступление товаров и услуг ЭМЗ00000821 от 08.03.2018 0:00:00</t>
  </si>
  <si>
    <t>Поступление товаров и услуг ЭМЗ00000498 от 08.03.2018 23:00:04</t>
  </si>
  <si>
    <t>Поступление товаров и услуг ЭМЗ00000493 от 13.03.2018 23:00:03</t>
  </si>
  <si>
    <t>Поступление товаров и услуг ЭМЗ00000501 от 13.03.2018 23:00:05</t>
  </si>
  <si>
    <t>Поступление товаров и услуг ЭМЗ00000541 от 13.03.2018 23:00:10</t>
  </si>
  <si>
    <t>Поступление товаров и услуг ЭМЗ00000542 от 13.03.2018 23:00:11</t>
  </si>
  <si>
    <t>Поступление товаров и услуг ЭМЗ00000543 от 13.03.2018 23:00:25</t>
  </si>
  <si>
    <t>Поступление товаров и услуг ЭМЗ00000555 от 15.03.2018 8:17:11</t>
  </si>
  <si>
    <t>Поступление товаров и услуг ЭМЗ00000569 от 15.03.2018 10:07:06</t>
  </si>
  <si>
    <t>Поступление товаров и услуг ЭМЗ00000607 от 15.03.2018 23:00:06</t>
  </si>
  <si>
    <t>Поступление товаров и услуг ЭМЗ00000606 от 17.03.2018 23:00:02</t>
  </si>
  <si>
    <t>Поступление товаров и услуг ЭМЗ00000591 от 19.03.2018 23:00:11</t>
  </si>
  <si>
    <t>Поступление товаров и услуг ЭМЗ00000594 от 20.03.2018 23:00:04</t>
  </si>
  <si>
    <t>Поступление товаров и услуг ЭМЗ00000605 от 20.03.2018 23:00:07</t>
  </si>
  <si>
    <t>Поступление товаров и услуг ЭМЗ00000604 от 21.03.2018 23:00:05</t>
  </si>
  <si>
    <t>Поступление товаров и услуг ЭМЗ00000759 от 22.03.2018 0:00:00</t>
  </si>
  <si>
    <t>Поступление товаров и услуг ЭМЗ00000675 от 22.03.2018 23:00:08</t>
  </si>
  <si>
    <t>Поступление товаров и услуг ЭМЗ00000677 от 22.03.2018 23:00:09</t>
  </si>
  <si>
    <t>Поступление товаров и услуг ЭМЗ00000756 от 22.03.2018 23:00:10</t>
  </si>
  <si>
    <t>Поступление товаров и услуг ЭМЗ00000762 от 22.03.2018 23:00:12</t>
  </si>
  <si>
    <t>Поступление товаров и услуг ЭМЗ00000820 от 22.03.2018 23:00:13</t>
  </si>
  <si>
    <t>Шпилька Ф415</t>
  </si>
  <si>
    <t>Поступление товаров и услуг ЭМЗ00000983 от 23.03.2018 23:00:10</t>
  </si>
  <si>
    <t>Поступление товаров и услуг ЭМЗ00000757 от 26.03.2018 23:00:15</t>
  </si>
  <si>
    <t>Поступление товаров и услуг ЭМЗ00000678 от 27.03.2018 12:02:18</t>
  </si>
  <si>
    <t>Поступление товаров и услуг ЭМЗ00000761 от 27.03.2018 23:00:21</t>
  </si>
  <si>
    <t>Поступление товаров и услуг ЭМЗ00000703 от 29.03.2018 18:55:51</t>
  </si>
  <si>
    <t>Подвес прямой</t>
  </si>
  <si>
    <t>Черенок для щетки</t>
  </si>
  <si>
    <t>Валик малярный  250 мм с ручкой</t>
  </si>
  <si>
    <t>Нож канцелярский</t>
  </si>
  <si>
    <t>Плинтус потолочный полистирол 25*20мм 03006Е</t>
  </si>
  <si>
    <t>Плинтус с к/каналом Бук светлый</t>
  </si>
  <si>
    <t>Заглушка</t>
  </si>
  <si>
    <t>Дюбель-гвоздь 6*60</t>
  </si>
  <si>
    <t>Обои под покраску</t>
  </si>
  <si>
    <t>Жидкие гвозди 400гр</t>
  </si>
  <si>
    <t>Профиль ПН 27х28</t>
  </si>
  <si>
    <t>Профиль ПН 60х27</t>
  </si>
  <si>
    <t>Грунтовка</t>
  </si>
  <si>
    <t>Валик  150</t>
  </si>
  <si>
    <t>Валик  200</t>
  </si>
  <si>
    <t>Уголок внутр</t>
  </si>
  <si>
    <t>Уголок наруж</t>
  </si>
  <si>
    <t>Щетка сметка</t>
  </si>
  <si>
    <t>Поступление товаров и услуг ЭМЗ00000819 от 29.03.2018 23:00:18</t>
  </si>
  <si>
    <t>Поступление товаров и услуг ЭМЗ00000752 от 29.03.2018 23:00:25</t>
  </si>
  <si>
    <t>Поступление товаров и услуг ЭМЗ00000753 от 29.03.2018 23:00:28</t>
  </si>
  <si>
    <t>Поступление товаров и услуг ЭМЗ00000754 от 29.03.2018 23:00:33</t>
  </si>
  <si>
    <t>Поступление товаров и услуг ЭМЗ00000755 от 29.03.2018 23:00:34</t>
  </si>
  <si>
    <t>Поступление товаров и услуг ЭМЗ00000760 от 29.03.2018 23:00:40</t>
  </si>
  <si>
    <t>Поступление товаров и услуг ЭМЗ00000751 от 31.03.2018 23:00:11</t>
  </si>
  <si>
    <t>Поступление товаров и услуг ЭМЗ00000747 от 01.04.2018 23:00:09</t>
  </si>
  <si>
    <t>Поступление товаров и услуг ЭМЗ00000748 от 01.04.2018 23:00:10</t>
  </si>
  <si>
    <t>Поступление товаров и услуг ЭМЗ00000744 от 02.04.2018 15:47:29</t>
  </si>
  <si>
    <t>Поступление товаров и услуг ЭМЗ00000749 от 02.04.2018 23:00:05</t>
  </si>
  <si>
    <t>Поступление товаров и услуг ЭМЗ00000750 от 02.04.2018 23:00:06</t>
  </si>
  <si>
    <t>Поступление товаров и услуг ЭМЗ00000816 от 05.04.2018 23:00:16</t>
  </si>
  <si>
    <t>Поступление товаров и услуг ЭМЗ00000817 от 05.04.2018 23:00:17</t>
  </si>
  <si>
    <t>Поступление товаров и услуг ЭМЗ00000815 от 06.04.2018 23:00:06</t>
  </si>
  <si>
    <t>Поступление товаров и услуг ЭМЗ00000814 от 07.04.2018 23:00:03</t>
  </si>
  <si>
    <t>Поступление товаров и услуг ЭМЗ00000863 от 07.04.2018 23:00:04</t>
  </si>
  <si>
    <t>Поступление товаров и услуг ЭМЗ00000864 от 07.04.2018 23:00:05</t>
  </si>
  <si>
    <t>Шпилька Ф412</t>
  </si>
  <si>
    <t>Поступление товаров и услуг ЭМЗ00000924 от 07.04.2018 23:00:08</t>
  </si>
  <si>
    <t>Поступление товаров и услуг ЭМЗ00000822 от 09.04.2018 23:00:04</t>
  </si>
  <si>
    <t>Поступление товаров и услуг ЭМЗ00000847 от 09.04.2018 23:00:12</t>
  </si>
  <si>
    <t>Сверло корончатое 25х50</t>
  </si>
  <si>
    <t>Цепь "Орегон"PARTNER 14" (3/8-1,3)</t>
  </si>
  <si>
    <t>Поступление товаров и услуг ЭМЗ00000865 от 09.04.2018 23:00:19</t>
  </si>
  <si>
    <t>Поступление товаров и услуг ЭМЗ00000866 от 09.04.2018 23:00:20</t>
  </si>
  <si>
    <t>Поступление товаров и услуг ЭМЗ00000867 от 10.04.2018 23:00:10</t>
  </si>
  <si>
    <t>Поступление товаров и услуг ЭМЗ00000878 от 10.04.2018 23:00:11</t>
  </si>
  <si>
    <t>Поступление товаров и услуг ЭМЗ00000925 от 10.04.2018 23:00:12</t>
  </si>
  <si>
    <t>Поступление товаров и услуг ЭМЗ00000877 от 11.04.2018 23:00:04</t>
  </si>
  <si>
    <t>Поступление товаров и услуг ЭМЗ00000876 от 11.04.2018 23:00:07</t>
  </si>
  <si>
    <t>Поступление товаров и услуг ЭМЗ00000879 от 11.04.2018 23:00:08</t>
  </si>
  <si>
    <t>Поступление товаров и услуг ЭМЗ00000880 от 11.04.2018 23:00:09</t>
  </si>
  <si>
    <t>Поступление товаров и услуг ЭМЗ00000881 от 11.04.2018 23:00:10</t>
  </si>
  <si>
    <t>Поступление товаров и услуг ЭМЗ00000902 от 12.04.2018 23:00:06</t>
  </si>
  <si>
    <t>Сверло по металлу ЦХ 4,5мм</t>
  </si>
  <si>
    <t>Поступление товаров и услуг ЭМЗ00000928 от 12.04.2018 23:00:13</t>
  </si>
  <si>
    <t>Поступление товаров и услуг ЭМЗ00000911 от 13.04.2018 23:00:04</t>
  </si>
  <si>
    <t>Кусачки боковые 160</t>
  </si>
  <si>
    <t>Фреза кольцевая 50*55 мм</t>
  </si>
  <si>
    <t>Поступление товаров и услуг ЭМЗ00000882 от 14.04.2018 17:52:39</t>
  </si>
  <si>
    <t>Поступление товаров и услуг ЭМЗ00000883 от 14.04.2018 17:52:40</t>
  </si>
  <si>
    <t>Поступление товаров и услуг ЭМЗ00000930 от 17.04.2018 23:00:03</t>
  </si>
  <si>
    <t>Поступление товаров и услуг ЭМЗ00000995 от 17.04.2018 23:00:10</t>
  </si>
  <si>
    <t>Поступление товаров и услуг ЭМЗ00000992 от 18.04.2018 23:00:09</t>
  </si>
  <si>
    <t>Поступление товаров и услуг ЭМЗ00000994 от 18.04.2018 23:00:11</t>
  </si>
  <si>
    <t>Поступление товаров и услуг ЭМЗ00001119 от 18.04.2018 23:00:22</t>
  </si>
  <si>
    <t>Поступление товаров и услуг ЭМЗ00000989 от 19.04.2018 23:00:16</t>
  </si>
  <si>
    <t>Поступление товаров и услуг ЭМЗ00000990 от 19.04.2018 23:00:17</t>
  </si>
  <si>
    <t>Поступление товаров и услуг ЭМЗ00000991 от 19.04.2018 23:00:18</t>
  </si>
  <si>
    <t>Поступление товаров и услуг ЭМЗ00001131 от 19.04.2018 23:00:22</t>
  </si>
  <si>
    <t>Поступление товаров и услуг ЭМЗ00001153 от 20.04.2018 23:00:17</t>
  </si>
  <si>
    <t>ООО "Проммаркет"</t>
  </si>
  <si>
    <t>Поступление товаров и услуг ЭМЗ00001154 от 20.04.2018 23:00:18</t>
  </si>
  <si>
    <t>Поступление товаров и услуг ЭМЗ00001028 от 21.04.2018 23:00:14</t>
  </si>
  <si>
    <t>Поступление товаров и услуг ЭМЗ00000996 от 22.04.2018 23:00:03</t>
  </si>
  <si>
    <t>Поступление товаров и услуг ЭМЗ00000988 от 22.04.2018 23:00:04</t>
  </si>
  <si>
    <t>Поступление товаров и услуг ЭМЗ00001026 от 22.04.2018 23:00:05</t>
  </si>
  <si>
    <t>Поступление товаров и услуг ЭМЗ00001133 от 22.04.2018 23:00:06</t>
  </si>
  <si>
    <t>Поступление товаров и услуг ЭМЗ00001134 от 22.04.2018 23:00:07</t>
  </si>
  <si>
    <t>Поступление товаров и услуг ЭМЗ00001212 от 22.04.2018 23:00:08</t>
  </si>
  <si>
    <t>Поступление товаров и услуг ЭМЗ00001021 от 23.04.2018 23:00:05</t>
  </si>
  <si>
    <t>Проволока вязальная 1,2 мм</t>
  </si>
  <si>
    <t>Отвес строительный</t>
  </si>
  <si>
    <t>Анкерный болт 8х65мм</t>
  </si>
  <si>
    <t>Дюбель-гвоздь 6х80мм</t>
  </si>
  <si>
    <t>Дюбель-гвоздь 8х60мм</t>
  </si>
  <si>
    <t>Лента фум</t>
  </si>
  <si>
    <t>Клей Момент</t>
  </si>
  <si>
    <t>Мешок МКР(Биг-бэг)</t>
  </si>
  <si>
    <t>Скобы д/для степлера тип 53 10 Курс</t>
  </si>
  <si>
    <t>Перчатки х/б с двойным латексным покрытием</t>
  </si>
  <si>
    <t>Ветошь х/б(безворсовая) ГОСТ ТУ 63-178-77-82</t>
  </si>
  <si>
    <t>Плашка М14х1,5</t>
  </si>
  <si>
    <t>Поступление товаров и услуг ЭМЗ00001214 от 23.04.2018 23:00:14</t>
  </si>
  <si>
    <t>Поступление товаров и услуг ЭМЗ00001086 от 25.04.2018 23:00:09</t>
  </si>
  <si>
    <t>Поступление товаров и услуг ЭМЗ00001211 от 25.04.2018 23:00:10</t>
  </si>
  <si>
    <t>Поступление товаров и услуг ЭМЗ00001112 от 26.04.2018 23:00:13</t>
  </si>
  <si>
    <t>Поступление товаров и услуг ЭМЗ00001113 от 26.04.2018 23:00:14</t>
  </si>
  <si>
    <t>Поступление товаров и услуг ЭМЗ00001114 от 26.04.2018 23:00:15</t>
  </si>
  <si>
    <t>Поступление товаров и услуг ЭМЗ00001115 от 26.04.2018 23:00:16</t>
  </si>
  <si>
    <t>Поступление товаров и услуг ЭМЗ00001121 от 27.04.2018 0:00:00</t>
  </si>
  <si>
    <t>Поступление товаров и услуг ЭМЗ00001063 от 27.04.2018 23:00:04</t>
  </si>
  <si>
    <t>Поступление товаров и услуг ЭМЗ00001066 от 28.04.2018 23:00:02</t>
  </si>
  <si>
    <t>Поступление товаров и услуг ЭМЗ00001067 от 28.04.2018 23:00:03</t>
  </si>
  <si>
    <t>Поступление товаров и услуг ЭМЗ00001068 от 28.04.2018 23:00:04</t>
  </si>
  <si>
    <t>Поступление товаров и услуг ЭМЗ00001070 от 28.04.2018 23:00:05</t>
  </si>
  <si>
    <t>Поступление товаров и услуг ЭМЗ00001071 от 28.04.2018 23:00:06</t>
  </si>
  <si>
    <t>Поступление товаров и услуг ЭМЗ00001215 от 28.04.2018 23:00:19</t>
  </si>
  <si>
    <t>Поступление товаров и услуг ЭМЗ00001216 от 28.04.2018 23:00:21</t>
  </si>
  <si>
    <t>Поступление товаров и услуг ЭМЗ00001074 от 29.04.2018 23:00:03</t>
  </si>
  <si>
    <t>Поступление товаров и услуг ЭМЗ00001075 от 29.04.2018 23:00:04</t>
  </si>
  <si>
    <t>Поступление товаров и услуг ЭМЗ00001076 от 29.04.2018 23:00:05</t>
  </si>
  <si>
    <t>Поступление товаров и услуг ЭМЗ00001077 от 29.04.2018 23:00:06</t>
  </si>
  <si>
    <t>Поступление товаров и услуг ЭМЗ00001078 от 29.04.2018 23:00:07</t>
  </si>
  <si>
    <t>Поступление товаров и услуг ЭМЗ00001126 от 29.04.2018 23:00:08</t>
  </si>
  <si>
    <t>ООО ПКФ "Камская Кузница"</t>
  </si>
  <si>
    <t>Поступление товаров и услуг ЭМЗ00001243 от 02.05.2018 23:00:05</t>
  </si>
  <si>
    <t>Поступление товаров и услуг ЭМЗ00001116 от 04.05.2018 23:00:02</t>
  </si>
  <si>
    <t>Поступление товаров и услуг ЭМЗ00001117 от 04.05.2018 23:00:03</t>
  </si>
  <si>
    <t>Поступление товаров и услуг ЭМЗ00001118 от 06.05.2018 23:00:02</t>
  </si>
  <si>
    <t>Поступление товаров и услуг ЭМЗ00001135 от 07.05.2018 23:00:06</t>
  </si>
  <si>
    <t>Поступление товаров и услуг ЭМЗ00001139 от 08.05.2018 18:30:49</t>
  </si>
  <si>
    <t>Поступление товаров и услуг ЭМЗ00001146 от 08.05.2018 23:00:08</t>
  </si>
  <si>
    <t>Поступление товаров и услуг ЭМЗ00001210 от 10.05.2018 23:00:06</t>
  </si>
  <si>
    <t>Поступление товаров и услуг ЭМЗ00001217 от 11.05.2018 0:00:00</t>
  </si>
  <si>
    <t>Поступление товаров и услуг ЭМЗ00001218 от 11.05.2018 0:00:00</t>
  </si>
  <si>
    <t>Поступление товаров и услуг ЭМЗ00001219 от 11.05.2018 0:00:00</t>
  </si>
  <si>
    <t>Поступление товаров и услуг ЭМЗ00001296 от 12.05.2018 23:00:17</t>
  </si>
  <si>
    <t>Поступление товаров и услуг ЭМЗ00001297 от 12.05.2018 23:00:18</t>
  </si>
  <si>
    <t>Поступление товаров и услуг ЭМЗ00001298 от 12.05.2018 23:00:19</t>
  </si>
  <si>
    <t>Поступление товаров и услуг ЭМЗ00001357 от 17.05.2018 23:00:18</t>
  </si>
  <si>
    <t>Поступление товаров и услуг ЭМЗ00001358 от 17.05.2018 23:00:19</t>
  </si>
  <si>
    <t>Поступление товаров и услуг ЭМЗ00001457 от 17.05.2018 23:00:21</t>
  </si>
  <si>
    <t>Поступление товаров и услуг ЭМЗ00001353 от 18.05.2018 23:00:11</t>
  </si>
  <si>
    <t>Поступление товаров и услуг ЭМЗ00001354 от 18.05.2018 23:00:12</t>
  </si>
  <si>
    <t>Поступление товаров и услуг ЭМЗ00001458 от 18.05.2018 23:00:15</t>
  </si>
  <si>
    <t>Поступление товаров и услуг ЭМЗ00001355 от 19.05.2018 23:00:05</t>
  </si>
  <si>
    <t>Поступление товаров и услуг ЭМЗ00001444 от 19.05.2018 23:00:08</t>
  </si>
  <si>
    <t>Поступление товаров и услуг ЭМЗ00001456 от 19.05.2018 23:00:14</t>
  </si>
  <si>
    <t>Поступление товаров и услуг ЭМЗ00001299 от 21.05.2018 23:00:04</t>
  </si>
  <si>
    <t>Поступление товаров и услуг ЭМЗ00001360 от 21.05.2018 23:00:06</t>
  </si>
  <si>
    <t>Поступление товаров и услуг ЭМЗ00001361 от 21.05.2018 23:00:06</t>
  </si>
  <si>
    <t>Поступление товаров и услуг ЭМЗ00001362 от 21.05.2018 23:00:07</t>
  </si>
  <si>
    <t>Поступление товаров и услуг ЭМЗ00001359 от 22.05.2018 23:00:19</t>
  </si>
  <si>
    <t>Поступление товаров и услуг ЭМЗ00001488 от 22.05.2018 23:00:22</t>
  </si>
  <si>
    <t>Поступление товаров и услуг ЭМЗ00001356 от 23.05.2018 23:00:14</t>
  </si>
  <si>
    <t>Поступление товаров и услуг ЭМЗ00001607 от 23.05.2018 23:00:23</t>
  </si>
  <si>
    <t>Поступление товаров и услуг ЭМЗ00001348 от 24.05.2018 23:00:11</t>
  </si>
  <si>
    <t>Поступление товаров и услуг ЭМЗ00001349 от 24.05.2018 23:00:12</t>
  </si>
  <si>
    <t>Поступление товаров и услуг ЭМЗ00001350 от 24.05.2018 23:00:13</t>
  </si>
  <si>
    <t>Поступление товаров и услуг ЭМЗ00001451 от 24.05.2018 23:00:17</t>
  </si>
  <si>
    <t>Поступление товаров и услуг ЭМЗ00001452 от 24.05.2018 23:00:18</t>
  </si>
  <si>
    <t>Поступление товаров и услуг ЭМЗ00001453 от 24.05.2018 23:00:19</t>
  </si>
  <si>
    <t>Поступление товаров и услуг ЭМЗ00001454 от 24.05.2018 23:00:20</t>
  </si>
  <si>
    <t>Поступление товаров и услуг ЭМЗ00001455 от 25.05.2018 0:00:00</t>
  </si>
  <si>
    <t>Поступление товаров и услуг ЭМЗ00001351 от 25.05.2018 23:00:14</t>
  </si>
  <si>
    <t>Поступление товаров и услуг ЭМЗ00001352 от 25.05.2018 23:00:15</t>
  </si>
  <si>
    <t>Поступление товаров и услуг ЭМЗ00001370 от 25.05.2018 23:00:16</t>
  </si>
  <si>
    <t>Поступление товаров и услуг ЭМЗ00001448 от 26.05.2018 23:00:03</t>
  </si>
  <si>
    <t>Поступление товаров и услуг ЭМЗ00001449 от 26.05.2018 23:00:04</t>
  </si>
  <si>
    <t>Поступление товаров и услуг ЭМЗ00001485 от 26.05.2018 23:00:05</t>
  </si>
  <si>
    <t>Поступление товаров и услуг ЭМЗ00001442 от 28.05.2018 23:00:04</t>
  </si>
  <si>
    <t>Поступление товаров и услуг ЭМЗ00001447 от 28.05.2018 23:00:12</t>
  </si>
  <si>
    <t>Поступление товаров и услуг ЭМЗ00001366 от 29.05.2018 8:26:44</t>
  </si>
  <si>
    <t>Сверло 3мм</t>
  </si>
  <si>
    <t>Бита 50 РН</t>
  </si>
  <si>
    <t>Сверло 2,5мм</t>
  </si>
  <si>
    <t>Поступление товаров и услуг ЭМЗ00001368 от 29.05.2018 8:53:16</t>
  </si>
  <si>
    <t>Поступление товаров и услуг ЭМЗ00001450 от 29.05.2018 23:00:13</t>
  </si>
  <si>
    <t>Поступление товаров и услуг ЭМЗ00001729 от 29.05.2018 23:50:01</t>
  </si>
  <si>
    <t>Поступление товаров и услуг ЭМЗ00001445 от 30.05.2018 23:00:09</t>
  </si>
  <si>
    <t>Поступление товаров и услуг ЭМЗ00001446 от 30.05.2018 23:00:10</t>
  </si>
  <si>
    <t>Поступление товаров и услуг ЭМЗ00001556 от 31.05.2018 0:00:00</t>
  </si>
  <si>
    <t>Поступление товаров и услуг ЭМЗ00001538 от 31.05.2018 7:59:59</t>
  </si>
  <si>
    <t>Поступление товаров и услуг ЭМЗ00001490 от 31.05.2018 23:10:13</t>
  </si>
  <si>
    <t>Поступление товаров и услуг ЭМЗ00001694 от 01.06.2018 0:00:00</t>
  </si>
  <si>
    <t>Поступление товаров и услуг ЭМЗ00001606 от 01.06.2018 0:00:00</t>
  </si>
  <si>
    <t>Поступление товаров и услуг ЭМЗ00001459 от 01.06.2018 17:47:10</t>
  </si>
  <si>
    <t>Поступление товаров и услуг ЭМЗ00001486 от 01.06.2018 23:00:24</t>
  </si>
  <si>
    <t>Поступление товаров и услуг ЭМЗ00001487 от 01.06.2018 23:00:25</t>
  </si>
  <si>
    <t>Поступление товаров и услуг ЭМЗ00001489 от 01.06.2018 23:10:13</t>
  </si>
  <si>
    <t>Поступление товаров и услуг ЭМЗ00001492 от 03.06.2018 19:43:34</t>
  </si>
  <si>
    <t>Поступление товаров и услуг ЭМЗ00001491 от 04.06.2018 19:40:31</t>
  </si>
  <si>
    <t>Поступление товаров и услуг ЭМЗ00001493 от 05.06.2018 19:40:57</t>
  </si>
  <si>
    <t>Поступление товаров и услуг ЭМЗ00001660 от 05.06.2018 19:41:03</t>
  </si>
  <si>
    <t>ООО "Омский завод траспортной электроники"</t>
  </si>
  <si>
    <t>Поступление товаров и услуг ЭМЗ00001578 от 07.06.2018 23:00:06</t>
  </si>
  <si>
    <t>Желоб водосточный</t>
  </si>
  <si>
    <t>Заглушка желоба</t>
  </si>
  <si>
    <t>Кронштейн желоба</t>
  </si>
  <si>
    <t>Крючок-вешалка</t>
  </si>
  <si>
    <t>Муфта d 80</t>
  </si>
  <si>
    <t>Отвод 45гр. d 80</t>
  </si>
  <si>
    <t>Отвод 67гр. d 80</t>
  </si>
  <si>
    <t>Труба 20х20</t>
  </si>
  <si>
    <t>Труба водосточная</t>
  </si>
  <si>
    <t>Соединение желоба</t>
  </si>
  <si>
    <t>Воронка желоба</t>
  </si>
  <si>
    <t>Поступление товаров и услуг ЭМЗ00001732 от 07.06.2018 23:00:08</t>
  </si>
  <si>
    <t>Поступление товаров и услуг ЭМЗ00001559 от 08.06.2018 22:24:01</t>
  </si>
  <si>
    <t>Поступление товаров и услуг ЭМЗ00001557 от 12.06.2018 19:53:26</t>
  </si>
  <si>
    <t>Поступление товаров и услуг ЭМЗ00001664 от 12.06.2018 19:53:27</t>
  </si>
  <si>
    <t>Поступление товаров и услуг ЭМЗ00001558 от 13.06.2018 18:54:50</t>
  </si>
  <si>
    <t>Поступление товаров и услуг ЭМЗ00001605 от 13.06.2018 18:54:51</t>
  </si>
  <si>
    <t>Поступление товаров и услуг ЭМЗ00001730 от 13.06.2018 23:00:02</t>
  </si>
  <si>
    <t>Поступление товаров и услуг ЭМЗ00001731 от 13.06.2018 23:00:03</t>
  </si>
  <si>
    <t>Поступление товаров и услуг ЭМЗ00001604 от 14.06.2018 20:14:36</t>
  </si>
  <si>
    <t>Поступление товаров и услуг ЭМЗ00001608 от 14.06.2018 20:14:37</t>
  </si>
  <si>
    <t>Поступление товаров и услуг ЭМЗ00001609 от 14.06.2018 20:14:38</t>
  </si>
  <si>
    <t>Поступление товаров и услуг ЭМЗ00001600 от 18.06.2018 19:58:40</t>
  </si>
  <si>
    <t>Поступление товаров и услуг ЭМЗ00001602 от 18.06.2018 19:58:41</t>
  </si>
  <si>
    <t>Поступление товаров и услуг ЭМЗ00001601 от 18.06.2018 20:14:36</t>
  </si>
  <si>
    <t>Поступление товаров и услуг ЭМЗ00001603 от 18.06.2018 20:14:37</t>
  </si>
  <si>
    <t>Поступление товаров и услуг ЭМЗ00001691 от 19.06.2018 23:00:02</t>
  </si>
  <si>
    <t>Поступление товаров и услуг ЭМЗ00001662 от 22.06.2018 23:56:33</t>
  </si>
  <si>
    <t>Поступление товаров и услуг ЭМЗ00001663 от 22.06.2018 23:56:34</t>
  </si>
  <si>
    <t>Поступление товаров и услуг ЭМЗ00001665 от 22.06.2018 23:56:35</t>
  </si>
  <si>
    <t>Поступление товаров и услуг ЭМЗ00001689 от 23.06.2018 23:00:03</t>
  </si>
  <si>
    <t>Поступление товаров и услуг ЭМЗ00001668 от 25.06.2018 16:14:07</t>
  </si>
  <si>
    <t>Поступление товаров и услуг ЭМЗ00001687 от 26.06.2018 23:56:42</t>
  </si>
  <si>
    <t>Поступление товаров и услуг ЭМЗ00001688 от 26.06.2018 23:56:43</t>
  </si>
  <si>
    <t>Поступление товаров и услуг ЭМЗ00001753 от 27.06.2018 23:00:09</t>
  </si>
  <si>
    <t>Поступление товаров и услуг ЭМЗ00001756 от 02.07.2018 17:00:12</t>
  </si>
  <si>
    <t>Поступление товаров и услуг ЭМЗ00001755 от 02.07.2018 23:00:11</t>
  </si>
  <si>
    <t>Поступление товаров и услуг ЭМЗ00001757 от 02.07.2018 23:00:13</t>
  </si>
  <si>
    <t>Поступление товаров и услуг ЭМЗ00001758 от 02.07.2018 23:00:14</t>
  </si>
  <si>
    <t>Поступление товаров и услуг ЭМЗ00001762 от 04.07.2018 23:00:05</t>
  </si>
  <si>
    <t>Поступление товаров и услуг ЭМЗ00001811 от 05.07.2018 23:00:05</t>
  </si>
  <si>
    <t>ООО "ТОРГОВЫЙ ДОМ" КРАТОС"</t>
  </si>
  <si>
    <t>Поступление товаров и услуг ЭМЗ00001817 от 06.07.2018 23:00:02</t>
  </si>
  <si>
    <t>Поступление товаров и услуг ЭМЗ00002226 от 11.07.2018 0:00:00</t>
  </si>
  <si>
    <t>Поступление товаров и услуг ЭМЗ00001901 от 12.07.2018 23:50:07</t>
  </si>
  <si>
    <t>Поступление товаров и услуг ЭМЗ00001902 от 12.07.2018 23:50:08</t>
  </si>
  <si>
    <t>Поступление товаров и услуг ЭМЗ00001903 от 12.07.2018 23:50:09</t>
  </si>
  <si>
    <t>Поступление товаров и услуг ЭМЗ00001904 от 13.07.2018 23:59:22</t>
  </si>
  <si>
    <t>Поступление товаров и услуг ЭМЗ00001878 от 16.07.2018 23:59:28</t>
  </si>
  <si>
    <t>Поступление товаров и услуг ЭМЗ00001899 от 16.07.2018 23:59:32</t>
  </si>
  <si>
    <t>Поступление товаров и услуг ЭМЗ00001900 от 16.07.2018 23:59:33</t>
  </si>
  <si>
    <t>Поступление товаров и услуг ЭМЗ00001839 от 18.07.2018 0:00:00</t>
  </si>
  <si>
    <t>Поступление товаров и услуг ЭМЗ00001898 от 18.07.2018 0:03:00</t>
  </si>
  <si>
    <t>Поступление товаров и услуг ЭМЗ00001897 от 20.07.2018 22:03:25</t>
  </si>
  <si>
    <t>Поступление товаров и услуг ЭМЗ00001911 от 20.07.2018 23:00:05</t>
  </si>
  <si>
    <t>Поступление товаров и услуг ЭМЗ00001912 от 23.07.2018 0:00:00</t>
  </si>
  <si>
    <t>Поступление товаров и услуг ЭМЗ00001913 от 23.07.2018 23:00:07</t>
  </si>
  <si>
    <t>Поступление товаров и услуг ЭМЗ00001964 от 27.07.2018 19:21:34</t>
  </si>
  <si>
    <t>ООО "Русклимат-Сибирь"</t>
  </si>
  <si>
    <t>Угол 90гр.25</t>
  </si>
  <si>
    <t>Переходник нр.1 1/4х3/4 вн. никель</t>
  </si>
  <si>
    <t>Муфта перех.25х1/2 ВР</t>
  </si>
  <si>
    <t>Переходник под резиновый шлаг 1/2 - 10мм</t>
  </si>
  <si>
    <t>Труба арм. стекловолокном 25мм</t>
  </si>
  <si>
    <t>Поступление товаров и услуг ЭМЗ00001974 от 27.07.2018 23:00:05</t>
  </si>
  <si>
    <t>Поступление товаров и услуг ЭМЗ00001975 от 27.07.2018 23:00:06</t>
  </si>
  <si>
    <t>Поступление товаров и услуг ЭМЗ00001996 от 30.07.2018 23:00:08</t>
  </si>
  <si>
    <t>Поступление товаров и услуг ЭМЗ00001994 от 01.08.2018 23:00:07</t>
  </si>
  <si>
    <t>Поступление товаров и услуг ЭМЗ00002024 от 02.08.2018 1:00:11</t>
  </si>
  <si>
    <t>Поступление товаров и услуг ЭМЗ00002022 от 02.08.2018 23:00:10</t>
  </si>
  <si>
    <t>Поступление товаров и услуг ЭМЗ00002020 от 02.08.2018 23:55:00</t>
  </si>
  <si>
    <t>Поступление товаров и услуг ЭМЗ00001935 от 09.08.2018 0:00:00</t>
  </si>
  <si>
    <t>ИП Касацкий Виктор Иванович</t>
  </si>
  <si>
    <t>Поступление товаров и услуг ЭМЗ00002097 от 10.08.2018 23:00:06</t>
  </si>
  <si>
    <t>Поступление товаров и услуг ЭМЗ00002095 от 13.08.2018 23:00:12</t>
  </si>
  <si>
    <t>Поступление товаров и услуг ЭМЗ00002219 от 16.08.2018 23:36:49</t>
  </si>
  <si>
    <t>Поступление товаров и услуг ЭМЗ00002159 от 17.08.2018 23:37:56</t>
  </si>
  <si>
    <t>Поступление товаров и услуг ЭМЗ00002196 от 23.08.2018 19:59:12</t>
  </si>
  <si>
    <t>Поступление товаров и услуг ЭМЗ00002195 от 24.08.2018 20:09:22</t>
  </si>
  <si>
    <t>Поступление товаров и услуг ЭМЗ00002197 от 24.08.2018 20:09:23</t>
  </si>
  <si>
    <t>Поступление товаров и услуг ЭМЗ00002198 от 24.08.2018 20:09:24</t>
  </si>
  <si>
    <t>Поступление товаров и услуг ЭМЗ00002221 от 27.08.2018 19:34:47</t>
  </si>
  <si>
    <t>Поступление товаров и услуг ЭМЗ00002225 от 27.08.2018 19:34:52</t>
  </si>
  <si>
    <t>Поступление товаров и услуг ЭМЗ00002241 от 27.08.2018 19:34:59</t>
  </si>
  <si>
    <t>Поступление товаров и услуг ЭМЗ00002242 от 27.08.2018 19:35:00</t>
  </si>
  <si>
    <t>Поступление товаров и услуг ЭМЗ00002243 от 27.08.2018 19:35:01</t>
  </si>
  <si>
    <t>Поступление товаров и услуг ЭМЗ00002247 от 27.08.2018 19:35:02</t>
  </si>
  <si>
    <t>Поступление товаров и услуг ЭМЗ00002276 от 31.08.2018 17:33:00</t>
  </si>
  <si>
    <t>Поступление товаров и услуг ЭМЗ00002278 от 31.08.2018 18:13:13</t>
  </si>
  <si>
    <t>Поступление товаров и услуг ЭМЗ00002239 от 31.08.2018 18:18:18</t>
  </si>
  <si>
    <t>Шпилька 2.1М30х600</t>
  </si>
  <si>
    <t>Поступление товаров и услуг ЭМЗ00002240 от 31.08.2018 18:18:19</t>
  </si>
  <si>
    <t>Поступление товаров и услуг ЭМЗ00002280 от 31.08.2018 20:00:04</t>
  </si>
  <si>
    <t>Поступление товаров и услуг ЭМЗ00002277 от 31.08.2018 23:00:02</t>
  </si>
  <si>
    <t>Поступление товаров и услуг ЭМЗ00002519 от 03.09.2018 20:00:06</t>
  </si>
  <si>
    <t>Поступление товаров и услуг ЭМЗ00002297 от 04.09.2018 19:32:25</t>
  </si>
  <si>
    <t>Поступление товаров и услуг ЭМЗ00002442 от 05.09.2018 17:47:49</t>
  </si>
  <si>
    <t>Поступление товаров и услуг ЭМЗ00002348 от 07.09.2018 22:51:10</t>
  </si>
  <si>
    <t>Поступление товаров и услуг ЭМЗ00002443 от 07.09.2018 22:51:11</t>
  </si>
  <si>
    <t>Поступление товаров и услуг ЭМЗ00002330 от 08.09.2018 20:15:55</t>
  </si>
  <si>
    <t>Поступление товаров и услуг ЭМЗ00002387 от 10.09.2018 19:46:28</t>
  </si>
  <si>
    <t>ООО "Атлант"</t>
  </si>
  <si>
    <t>Поступление товаров и услуг ЭМЗ00002343 от 11.09.2018 19:46:23</t>
  </si>
  <si>
    <t>Поступление товаров и услуг ЭМЗ00002388 от 11.09.2018 19:46:30</t>
  </si>
  <si>
    <t>Поступление товаров и услуг ЭМЗ00002389 от 12.09.2018 23:00:01</t>
  </si>
  <si>
    <t>Поступление товаров и услуг ЭМЗ00002402 от 12.09.2018 23:00:02</t>
  </si>
  <si>
    <t>Поступление товаров и услуг ЭМЗ00002401 от 13.09.2018 20:00:09</t>
  </si>
  <si>
    <t>Поступление товаров и услуг ЭМЗ00002377 от 14.09.2018 20:14:13</t>
  </si>
  <si>
    <t>Поступление товаров и услуг ЭМЗ00002378 от 14.09.2018 20:14:14</t>
  </si>
  <si>
    <t>Поступление товаров и услуг ЭМЗ00002410 от 19.09.2018 20:07:51</t>
  </si>
  <si>
    <t>Поступление товаров и услуг ЭМЗ00002411 от 19.09.2018 20:07:52</t>
  </si>
  <si>
    <t>Поступление товаров и услуг ЭМЗ00002414 от 19.09.2018 20:07:55</t>
  </si>
  <si>
    <t>Поступление товаров и услуг ЭМЗ00002415 от 19.09.2018 20:07:56</t>
  </si>
  <si>
    <t>Поступление товаров и услуг ЭМЗ00002491 от 19.09.2018 20:08:03</t>
  </si>
  <si>
    <t>Поступление товаров и услуг ЭМЗ00002469 от 24.09.2018 19:06:58</t>
  </si>
  <si>
    <t>Поступление товаров и услуг ЭМЗ00002484 от 24.09.2018 19:07:05</t>
  </si>
  <si>
    <t>Поступление товаров и услуг ЭМЗ00002485 от 24.09.2018 19:07:06</t>
  </si>
  <si>
    <t>Поступление товаров и услуг ЭМЗ00002486 от 24.09.2018 19:07:07</t>
  </si>
  <si>
    <t>Поступление товаров и услуг ЭМЗ00002520 от 25.09.2018 20:00:01</t>
  </si>
  <si>
    <t>Поступление товаров и услуг ЭМЗ00002483 от 27.09.2018 13:04:42</t>
  </si>
  <si>
    <t>Поступление товаров и услуг ЭМЗ00002488 от 27.09.2018 16:01:14</t>
  </si>
  <si>
    <t>Поступление товаров и услуг ЭМЗ00002489 от 27.09.2018 16:03:32</t>
  </si>
  <si>
    <t>Поступление товаров и услуг ЭМЗ00002515 от 28.09.2018 20:00:06</t>
  </si>
  <si>
    <t>Поступление товаров и услуг ЭМЗ00002573 от 28.09.2018 20:00:18</t>
  </si>
  <si>
    <t>Поступление товаров и услуг ЭМЗ00002676 от 28.09.2018 20:00:24</t>
  </si>
  <si>
    <t>Поступление товаров и услуг ЭМЗ00002516 от 01.10.2018 16:30:04</t>
  </si>
  <si>
    <t>Поступление товаров и услуг ЭМЗ00002534 от 03.10.2018 16:36:26</t>
  </si>
  <si>
    <t>Поступление товаров и услуг ЭМЗ00002620 от 04.10.2018 19:54:42</t>
  </si>
  <si>
    <t>"Анкур" ПКФ</t>
  </si>
  <si>
    <t>Поступление товаров и услуг ЭМЗ00002666 от 05.10.2018 20:00:01</t>
  </si>
  <si>
    <t>Поступление товаров и услуг ЭМЗ00002587 от 09.10.2018 20:00:01</t>
  </si>
  <si>
    <t>Поступление товаров и услуг ЭМЗ00002634 от 11.10.2018 18:54:52</t>
  </si>
  <si>
    <t>Шпилька М42х690</t>
  </si>
  <si>
    <t>Поступление товаров и услуг ЭМЗ00002639 от 15.10.2018 19:27:53</t>
  </si>
  <si>
    <t>Скоба СКД-21-1</t>
  </si>
  <si>
    <t>Поступление товаров и услуг ЭМЗ00002674 от 16.10.2018 20:00:01</t>
  </si>
  <si>
    <t>Поступление товаров и услуг ЭМЗ00002726 от 19.10.2018 20:00:02</t>
  </si>
  <si>
    <t>Поступление товаров и услуг ЭМЗ00002696 от 22.10.2018 11:04:41</t>
  </si>
  <si>
    <t>Поступление товаров и услуг ЭМЗ00002700 от 22.10.2018 13:38:18</t>
  </si>
  <si>
    <t>Поступление товаров и услуг ЭМЗ00002713 от 22.10.2018 20:00:04</t>
  </si>
  <si>
    <t>Поступление товаров и услуг ЭМЗ00002715 от 22.10.2018 20:00:06</t>
  </si>
  <si>
    <t>Поступление товаров и услуг ЭМЗ00002716 от 22.10.2018 20:00:07</t>
  </si>
  <si>
    <t>Поступление товаров и услуг ЭМЗ00002717 от 22.10.2018 20:00:08</t>
  </si>
  <si>
    <t>Поступление товаров и услуг ЭМЗ00002718 от 22.10.2018 20:00:09</t>
  </si>
  <si>
    <t>Поступление товаров и услуг ЭМЗ00002719 от 22.10.2018 20:00:10</t>
  </si>
  <si>
    <t>Поступление товаров и услуг ЭМЗ00002731 от 24.10.2018 19:21:40</t>
  </si>
  <si>
    <t>Поступление товаров и услуг ЭМЗ00002735 от 25.10.2018 18:47:09</t>
  </si>
  <si>
    <t>Поступление товаров и услуг ЭМЗ00002738 от 26.10.2018 15:02:22</t>
  </si>
  <si>
    <t>Поступление товаров и услуг ЭМЗ00002745 от 26.10.2018 19:11:11</t>
  </si>
  <si>
    <t>Поступление товаров и услуг ЭМЗ00002827 от 26.10.2018 20:00:08</t>
  </si>
  <si>
    <t>Поступление товаров и услуг ЭМЗ00002747 от 27.10.2018 18:24:36</t>
  </si>
  <si>
    <t>Поступление товаров и услуг ЭМЗ00002748 от 27.10.2018 18:24:37</t>
  </si>
  <si>
    <t>Поступление товаров и услуг ЭМЗ00002771 от 27.10.2018 18:24:48</t>
  </si>
  <si>
    <t>Поступление товаров и услуг ЭМЗ00002850 от 02.11.2018 20:00:12</t>
  </si>
  <si>
    <t>Поступление товаров и услуг ЭМЗ00002833 от 03.11.2018 18:38:27</t>
  </si>
  <si>
    <t>Поступление товаров и услуг ЭМЗ00002834 от 03.11.2018 18:38:28</t>
  </si>
  <si>
    <t>Поступление товаров и услуг ЭМЗ00002847 от 05.11.2018 0:00:00</t>
  </si>
  <si>
    <t>Поступление товаров и услуг ЭМЗ00002848 от 05.11.2018 0:00:00</t>
  </si>
  <si>
    <t>Поступление товаров и услуг ЭМЗ00002849 от 05.11.2018 0:00:00</t>
  </si>
  <si>
    <t>Поступление товаров и услуг ЭМЗ00002851 от 05.11.2018 0:00:00</t>
  </si>
  <si>
    <t>Поступление товаров и услуг ЭМЗ00002854 от 06.11.2018 19:33:49</t>
  </si>
  <si>
    <t>Шпилька  М8х1000 5.8 полная резьба</t>
  </si>
  <si>
    <t>Поступление товаров и услуг ЭМЗ00002890 от 08.11.2018 17:31:47</t>
  </si>
  <si>
    <t>Поступление товаров и услуг ЭМЗ00002901 от 09.11.2018 20:18:49</t>
  </si>
  <si>
    <t>Поступление товаров и услуг ЭМЗ00002902 от 09.11.2018 20:18:50</t>
  </si>
  <si>
    <t>Поступление товаров и услуг ЭМЗ00002903 от 09.11.2018 20:18:51</t>
  </si>
  <si>
    <t>Поступление товаров и услуг ЭМЗ00002957 от 09.11.2018 20:19:08</t>
  </si>
  <si>
    <t>Поступление товаров и услуг ЭМЗ00002942 от 13.11.2018 0:00:00</t>
  </si>
  <si>
    <t>Поступление товаров и услуг ЭМЗ00002932 от 14.11.2018 15:45:36</t>
  </si>
  <si>
    <t>Поступление товаров и услуг ЭМЗ00002939 от 14.11.2018 19:59:28</t>
  </si>
  <si>
    <t>Поступление товаров и услуг ЭМЗ00002940 от 14.11.2018 19:59:29</t>
  </si>
  <si>
    <t>Поступление товаров и услуг ЭМЗ00002953 от 16.11.2018 18:47:44</t>
  </si>
  <si>
    <t>Поступление товаров и услуг ЭМЗ00002954 от 16.11.2018 18:47:45</t>
  </si>
  <si>
    <t>Поступление товаров и услуг ЭМЗ00002956 от 16.11.2018 18:47:46</t>
  </si>
  <si>
    <t>Поступление товаров и услуг ЭМЗ00002959 от 16.11.2018 18:47:48</t>
  </si>
  <si>
    <t>Поступление товаров и услуг ЭМЗ00002960 от 16.11.2018 18:47:49</t>
  </si>
  <si>
    <t>Поступление товаров и услуг ЭМЗ00002975 от 16.11.2018 18:48:02</t>
  </si>
  <si>
    <t>Поступление товаров и услуг ЭМЗ00002985 от 20.11.2018 18:49:21</t>
  </si>
  <si>
    <t>Поступление товаров и услуг ЭМЗ00002986 от 20.11.2018 18:49:22</t>
  </si>
  <si>
    <t>Поступление товаров и услуг ЭМЗ00002987 от 20.11.2018 18:49:23</t>
  </si>
  <si>
    <t>Поступление товаров и услуг ЭМЗ00002991 от 22.11.2018 20:00:38</t>
  </si>
  <si>
    <t>Поступление товаров и услуг ЭМЗ00003022 от 23.11.2018 20:00:03</t>
  </si>
  <si>
    <t>Поступление товаров и услуг ЭМЗ00003023 от 23.11.2018 20:00:04</t>
  </si>
  <si>
    <t>Поступление товаров и услуг ЭМЗ00003024 от 23.11.2018 20:00:05</t>
  </si>
  <si>
    <t>Поступление товаров и услуг ЭМЗ00003091 от 27.11.2018 19:07:41</t>
  </si>
  <si>
    <t>Поступление товаров и услуг ЭМЗ00003057 от 29.11.2018 19:23:33</t>
  </si>
  <si>
    <t>Поступление товаров и услуг ЭМЗ00003062 от 29.11.2018 19:23:37</t>
  </si>
  <si>
    <t>Поступление товаров и услуг ЭМЗ00003092 от 01.12.2018 19:47:30</t>
  </si>
  <si>
    <t>Поступление товаров и услуг ЭМЗ00003122 от 04.12.2018 18:39:18</t>
  </si>
  <si>
    <t>Поступление товаров и услуг ЭМЗ00003086 от 05.12.2018 19:55:01</t>
  </si>
  <si>
    <t>Поступление товаров и услуг ЭМЗ00003100 от 06.12.2018 11:39:37</t>
  </si>
  <si>
    <t>Поступление товаров и услуг ЭМЗ00003123 от 06.12.2018 21:26:39</t>
  </si>
  <si>
    <t>Поступление товаров и услуг ЭМЗ00003124 от 06.12.2018 21:26:40</t>
  </si>
  <si>
    <t>Поступление товаров и услуг ЭМЗ00003126 от 06.12.2018 21:26:41</t>
  </si>
  <si>
    <t>Поступление товаров и услуг ЭМЗ00003149 от 06.12.2018 21:26:43</t>
  </si>
  <si>
    <t>Поступление товаров и услуг ЭМЗ00003171 от 06.12.2018 21:26:46</t>
  </si>
  <si>
    <t>Поступление товаров и услуг ЭМЗ00003125 от 07.12.2018 18:42:09</t>
  </si>
  <si>
    <t>Поступление товаров и услуг ЭМЗ00003129 от 10.12.2018 16:14:57</t>
  </si>
  <si>
    <t>Поступление товаров и услуг ЭМЗ00003158 от 10.12.2018 20:39:15</t>
  </si>
  <si>
    <t>Поступление товаров и услуг ЭМЗ00003176 от 10.12.2018 20:39:25</t>
  </si>
  <si>
    <t>ООО "УКД-Партнер"</t>
  </si>
  <si>
    <t>Поступление товаров и услуг ЭМЗ00003157 от 11.12.2018 20:09:48</t>
  </si>
  <si>
    <t>Поступление товаров и услуг ЭМЗ00003251 от 11.12.2018 20:09:52</t>
  </si>
  <si>
    <t>Шпилька ШКМ-1</t>
  </si>
  <si>
    <t>Поступление товаров и услуг ЭМЗ00003167 от 12.12.2018 20:17:50</t>
  </si>
  <si>
    <t>Поступление товаров и услуг ЭМЗ00003195 от 14.12.2018 19:27:16</t>
  </si>
  <si>
    <t>Гвозди 2,0*20мм</t>
  </si>
  <si>
    <t>Поступление товаров и услуг ЭМЗ00003196 от 14.12.2018 19:27:17</t>
  </si>
  <si>
    <t>Саморез кровельный 4,8*28 белый 65шт RaL9003(11-801/03)</t>
  </si>
  <si>
    <t>Шуруповерт "Bosh"</t>
  </si>
  <si>
    <t>Удлинитель бытовой</t>
  </si>
  <si>
    <t>Поступление товаров и услуг ЭМЗ00003198 от 14.12.2018 19:27:19</t>
  </si>
  <si>
    <t>гипсокартон влагостойкий 1200х2500х9,5</t>
  </si>
  <si>
    <t>Поступление товаров и услуг ЭМЗ00003202 от 17.12.2018 14:18:12</t>
  </si>
  <si>
    <t>Поступление товаров и услуг ЭМЗ00003203 от 17.12.2018 14:20:05</t>
  </si>
  <si>
    <t>Поступление товаров и услуг ЭМЗ00003241 от 18.12.2018 20:02:18</t>
  </si>
  <si>
    <t>Поступление товаров и услуг ЭМЗ00003242 от 18.12.2018 20:02:19</t>
  </si>
  <si>
    <t>Поступление товаров и услуг ЭМЗ00003243 от 18.12.2018 20:02:20</t>
  </si>
  <si>
    <t>Поступление товаров и услуг ЭМЗ00003244 от 18.12.2018 20:02:21</t>
  </si>
  <si>
    <t>Поступление товаров и услуг ЭМЗ00003235 от 19.12.2018 16:44:22</t>
  </si>
  <si>
    <t>Сверло по металлу ЦХ 5.00</t>
  </si>
  <si>
    <t>Поступление товаров и услуг ЭМЗ00003281 от 21.12.2018 20:00:05</t>
  </si>
  <si>
    <t>Поступление товаров и услуг ЭМЗ00003285 от 21.12.2018 20:00:13</t>
  </si>
  <si>
    <t>Поступление товаров и услуг ЭМЗ00003296 от 24.12.2018 0:00:00</t>
  </si>
  <si>
    <t>Поступление товаров и услуг ЭМЗ00003297 от 24.12.2018 0:00:00</t>
  </si>
  <si>
    <t>Поступление товаров и услуг ЭМЗ00003318 от 26.12.2018 19:24:47</t>
  </si>
  <si>
    <t>Поступление товаров и услуг ЭМЗ00003319 от 26.12.2018 19:27:20</t>
  </si>
  <si>
    <t>Поступление товаров и услуг ЭМЗ00003320 от 26.12.2018 19:29:43</t>
  </si>
  <si>
    <t>Поступление товаров и услуг ЭМЗ00003352 от 27.12.2018 23:39:00</t>
  </si>
  <si>
    <t>Поступление товаров и услуг ЭМЗ00000068 от 15.01.2019 19:33:50</t>
  </si>
  <si>
    <t>Поступление товаров и услуг ЭМЗ00000069 от 15.01.2019 19:33:51</t>
  </si>
  <si>
    <t>Поступление товаров и услуг ЭМЗ00000070 от 15.01.2019 19:33:52</t>
  </si>
  <si>
    <t>Поступление товаров и услуг ЭМЗ00000101 от 22.01.2019 15:09:00</t>
  </si>
  <si>
    <t>Ед.измерения</t>
  </si>
  <si>
    <t>Цена с НДС</t>
  </si>
  <si>
    <t>Анкерный болт 16х147</t>
  </si>
  <si>
    <t>Анкерный болт 8х40</t>
  </si>
  <si>
    <t>Арматура 10</t>
  </si>
  <si>
    <t>Арматура 12</t>
  </si>
  <si>
    <t>Болт 6х10</t>
  </si>
  <si>
    <t>Болт М14х45</t>
  </si>
  <si>
    <t>Болт М14х50</t>
  </si>
  <si>
    <t>Болт М16х100</t>
  </si>
  <si>
    <t>Болт М16х50</t>
  </si>
  <si>
    <t>Болт М20х65</t>
  </si>
  <si>
    <t>Болт М24х500</t>
  </si>
  <si>
    <t>Болт М24х525</t>
  </si>
  <si>
    <t>Болт М24х550</t>
  </si>
  <si>
    <t>Болт М6х14</t>
  </si>
  <si>
    <t>Болт М6х20</t>
  </si>
  <si>
    <t>Болт стыковой М27х160</t>
  </si>
  <si>
    <t>Болт Т20</t>
  </si>
  <si>
    <t>Гвозди 1,2х25</t>
  </si>
  <si>
    <t>Гвозди 2,5*60</t>
  </si>
  <si>
    <t>Гвозди 3,0*80</t>
  </si>
  <si>
    <t>Гвозди 5,0х150</t>
  </si>
  <si>
    <t>Заклепки 4,0*10</t>
  </si>
  <si>
    <t>Заклепки 4,0*12</t>
  </si>
  <si>
    <t>Круг 8</t>
  </si>
  <si>
    <t>Круг БРАЖ 16</t>
  </si>
  <si>
    <t>Круг БРАЖ 18</t>
  </si>
  <si>
    <t>Круг БРАЖ 30</t>
  </si>
  <si>
    <t>Круг БРАЖ 50</t>
  </si>
  <si>
    <t>Круг БРАЖ 60</t>
  </si>
  <si>
    <t>Круг медный ф30</t>
  </si>
  <si>
    <t>Лента стальная упак. 20</t>
  </si>
  <si>
    <t>Проволока 2.5</t>
  </si>
  <si>
    <t>Проволока 5,0</t>
  </si>
  <si>
    <t>Проволока о\к 3 ТО-С</t>
  </si>
  <si>
    <t>Проволока о\к 4 ТО-С</t>
  </si>
  <si>
    <t>Проволока пруж. 2,0</t>
  </si>
  <si>
    <t>Проволока пруж. 3,0</t>
  </si>
  <si>
    <t>Проволока пруж. 6,0</t>
  </si>
  <si>
    <t>Саморез  4,2*13</t>
  </si>
  <si>
    <t>Саморез  4,2*19</t>
  </si>
  <si>
    <t>Саморез  4.8х35</t>
  </si>
  <si>
    <t>Саморез  6,3х127</t>
  </si>
  <si>
    <t>Саморез 3,8х25</t>
  </si>
  <si>
    <t>Саморез 3,8х35</t>
  </si>
  <si>
    <t>Саморез кровельный 4,2*16</t>
  </si>
  <si>
    <t>Саморез кровельный 4,8х28</t>
  </si>
  <si>
    <t>Саморез кровельный 4,8х35</t>
  </si>
  <si>
    <t>Саморез кровельный 4,8х51</t>
  </si>
  <si>
    <t>Сетка сварная 25х25х2</t>
  </si>
  <si>
    <t>Хомут  мини 6-8/9</t>
  </si>
  <si>
    <t>Хомут 10*16</t>
  </si>
  <si>
    <t>Хомут 150*2,5</t>
  </si>
  <si>
    <t>Хомут 16*27</t>
  </si>
  <si>
    <t>Хомут 25*40</t>
  </si>
  <si>
    <t>Хомут 3,6*200</t>
  </si>
  <si>
    <t>Хомут 3-4</t>
  </si>
  <si>
    <t>Хомут 8-12</t>
  </si>
  <si>
    <t>Хомут D30</t>
  </si>
  <si>
    <t>Хомут 32-35</t>
  </si>
  <si>
    <t>Хомут 40-45</t>
  </si>
  <si>
    <t>Хомут 48-53</t>
  </si>
  <si>
    <t>Хомут 159-166</t>
  </si>
  <si>
    <t>Хомут 16-20</t>
  </si>
  <si>
    <t>Хомут 20-25</t>
  </si>
  <si>
    <t>Хомут 25-28</t>
  </si>
  <si>
    <t>Хомут 31-35</t>
  </si>
  <si>
    <t>Хомут 2,5х150</t>
  </si>
  <si>
    <t>Хомут 200</t>
  </si>
  <si>
    <t>Хомут Х1- 20</t>
  </si>
  <si>
    <t>Хомут Х1-1 20</t>
  </si>
  <si>
    <t>Хомут Х1-3 20</t>
  </si>
  <si>
    <t>Хомут Х1-4 20</t>
  </si>
  <si>
    <t>Хомут Х80-1</t>
  </si>
  <si>
    <t>Хомут Х90</t>
  </si>
  <si>
    <t>Хомут Х90-1</t>
  </si>
  <si>
    <t>Шайба М48</t>
  </si>
  <si>
    <t>Шайба М6</t>
  </si>
  <si>
    <t>Швеллер 140х60х4</t>
  </si>
  <si>
    <t>Швеллер гнутый неравнополочный 50*40*15*2,5</t>
  </si>
  <si>
    <t>Шпилька  Ф415</t>
  </si>
  <si>
    <t>Шпилька А-ШП1 М30х460</t>
  </si>
  <si>
    <t>Шпилька А-ШП2 М20х470</t>
  </si>
  <si>
    <t>Шпилька А-ШП3 М48х410</t>
  </si>
  <si>
    <t>Шпилька М12х170</t>
  </si>
  <si>
    <t>Шпилька М16х420</t>
  </si>
  <si>
    <t>Шпилька М36х250</t>
  </si>
  <si>
    <t>Шпилька М48х340</t>
  </si>
  <si>
    <t>Шпилька Ф402</t>
  </si>
  <si>
    <t>Шпилька ШОГ219</t>
  </si>
  <si>
    <t>Шпилька Ш1</t>
  </si>
  <si>
    <t>Шпилька Ш1-1</t>
  </si>
  <si>
    <t>Шпилька Ш1-3</t>
  </si>
  <si>
    <t>Шпилька Ш1-4</t>
  </si>
  <si>
    <t>Шпилька Ш2</t>
  </si>
  <si>
    <t>Шпилька Ш16</t>
  </si>
  <si>
    <t>Шпилька Ш20</t>
  </si>
  <si>
    <t>Арматура А1 10</t>
  </si>
  <si>
    <t>Арматура А1 14</t>
  </si>
  <si>
    <t>Арматура А1 16</t>
  </si>
  <si>
    <t>Болт 5.М42х270</t>
  </si>
  <si>
    <t>Болт 5.М48х400</t>
  </si>
  <si>
    <t>Болт 5.М48х600</t>
  </si>
  <si>
    <t>Болт 5М42х500</t>
  </si>
  <si>
    <t>Болт М10х100</t>
  </si>
  <si>
    <t>Болт М10х120</t>
  </si>
  <si>
    <t>Болт М10х140</t>
  </si>
  <si>
    <t>Болт М10х25</t>
  </si>
  <si>
    <t>Болт М10х30</t>
  </si>
  <si>
    <t>Болт М10х35</t>
  </si>
  <si>
    <t>Болт М10х40</t>
  </si>
  <si>
    <t>Болт М10х45</t>
  </si>
  <si>
    <t>Болт М10х50</t>
  </si>
  <si>
    <t>Болт М10х55</t>
  </si>
  <si>
    <t>Болт М10х65</t>
  </si>
  <si>
    <t>Болт М10х75</t>
  </si>
  <si>
    <t>Болт М10х80</t>
  </si>
  <si>
    <t>Болт М12х110</t>
  </si>
  <si>
    <t>Болт М12х120</t>
  </si>
  <si>
    <t>Болт М12х130</t>
  </si>
  <si>
    <t>Болт М12х140</t>
  </si>
  <si>
    <t>Болт М12х150</t>
  </si>
  <si>
    <t>Болт М12х160</t>
  </si>
  <si>
    <t>Болт М12х180</t>
  </si>
  <si>
    <t>Болт М12х30</t>
  </si>
  <si>
    <t>Болт М12х35</t>
  </si>
  <si>
    <t>Болт М12х40</t>
  </si>
  <si>
    <t>Болт М12х45</t>
  </si>
  <si>
    <t>Болт М12х50</t>
  </si>
  <si>
    <t>Болт М12х55</t>
  </si>
  <si>
    <t>Болт М12х60</t>
  </si>
  <si>
    <t>Болт М12х65</t>
  </si>
  <si>
    <t>Болт М12х70</t>
  </si>
  <si>
    <t>Болт М12х75</t>
  </si>
  <si>
    <t>Болт М12х80</t>
  </si>
  <si>
    <t>Болт М12х85</t>
  </si>
  <si>
    <t>Болт М12х90</t>
  </si>
  <si>
    <t>Болт М14х40</t>
  </si>
  <si>
    <t>Болт М14х55</t>
  </si>
  <si>
    <t>Болт М14х60</t>
  </si>
  <si>
    <t>Болт М14х65</t>
  </si>
  <si>
    <t>Болт М16х110</t>
  </si>
  <si>
    <t>Болт М16х120</t>
  </si>
  <si>
    <t>Болт М16х130</t>
  </si>
  <si>
    <t>Болт М16х150</t>
  </si>
  <si>
    <t>Болт М16х160</t>
  </si>
  <si>
    <t>Болт М16х30</t>
  </si>
  <si>
    <t>Болт М16х35</t>
  </si>
  <si>
    <t>Болт М16х40</t>
  </si>
  <si>
    <t>Болт М16х45</t>
  </si>
  <si>
    <t>Болт М16х55</t>
  </si>
  <si>
    <t>Болт М16х60</t>
  </si>
  <si>
    <t>Болт М16х65</t>
  </si>
  <si>
    <t>Болт М16х70</t>
  </si>
  <si>
    <t>Болт М16х75</t>
  </si>
  <si>
    <t>Болт М16х80</t>
  </si>
  <si>
    <t>Болт М16х90</t>
  </si>
  <si>
    <t>Болт М18х30</t>
  </si>
  <si>
    <t>Болт М18х50</t>
  </si>
  <si>
    <t>Болт М18х55</t>
  </si>
  <si>
    <t>Болт М18х60</t>
  </si>
  <si>
    <t>Болт М18х65</t>
  </si>
  <si>
    <t>Болт М18х70</t>
  </si>
  <si>
    <t>Болт М20х100</t>
  </si>
  <si>
    <t>Болт М20х115</t>
  </si>
  <si>
    <t>Болт М20х120</t>
  </si>
  <si>
    <t>Болт М20х140</t>
  </si>
  <si>
    <t>Болт М20х170</t>
  </si>
  <si>
    <t>Болт М20х190</t>
  </si>
  <si>
    <t>Болт М20х200</t>
  </si>
  <si>
    <t>Болт М20х220</t>
  </si>
  <si>
    <t>Болт М20х240</t>
  </si>
  <si>
    <t>Болт М20х260</t>
  </si>
  <si>
    <t>Болт М20х280</t>
  </si>
  <si>
    <t>Болт М20х40</t>
  </si>
  <si>
    <t>Болт М20х45</t>
  </si>
  <si>
    <t>Болт М20х50</t>
  </si>
  <si>
    <t>Болт М20х500</t>
  </si>
  <si>
    <t>Болт М20х55</t>
  </si>
  <si>
    <t>Болт М20х60</t>
  </si>
  <si>
    <t>Болт М20х70</t>
  </si>
  <si>
    <t>Болт М20х75</t>
  </si>
  <si>
    <t>Болт М20х80</t>
  </si>
  <si>
    <t>Болт М20х85</t>
  </si>
  <si>
    <t>Болт М20х90</t>
  </si>
  <si>
    <t>Болт М20х95</t>
  </si>
  <si>
    <t>Болт М22х100</t>
  </si>
  <si>
    <t>Болт М24х100</t>
  </si>
  <si>
    <t>Болт М24х110</t>
  </si>
  <si>
    <t>Болт М24х120</t>
  </si>
  <si>
    <t>Болт М24х125</t>
  </si>
  <si>
    <t>Болт М24х130</t>
  </si>
  <si>
    <t>Болт М24х140</t>
  </si>
  <si>
    <t>Болт М24х150</t>
  </si>
  <si>
    <t>Болт М24х160</t>
  </si>
  <si>
    <t>Болт М24х60</t>
  </si>
  <si>
    <t>Болт М24х600</t>
  </si>
  <si>
    <t>Болт М24х65</t>
  </si>
  <si>
    <t>Болт М24х70</t>
  </si>
  <si>
    <t>Болт М24х75</t>
  </si>
  <si>
    <t>Болт М24х80</t>
  </si>
  <si>
    <t>Болт М24х85</t>
  </si>
  <si>
    <t>Болт М24х90</t>
  </si>
  <si>
    <t>Болт М24х95</t>
  </si>
  <si>
    <t>Болт М27х100</t>
  </si>
  <si>
    <t>Болт М27х110</t>
  </si>
  <si>
    <t>Болт М27х120</t>
  </si>
  <si>
    <t>Болт М27х60</t>
  </si>
  <si>
    <t>Болт М27х65</t>
  </si>
  <si>
    <t>Болт М27х70</t>
  </si>
  <si>
    <t>Болт М27х75</t>
  </si>
  <si>
    <t>Болт М27х80</t>
  </si>
  <si>
    <t>Болт М27х85</t>
  </si>
  <si>
    <t>Болт М27х90</t>
  </si>
  <si>
    <t>Болт М27х95</t>
  </si>
  <si>
    <t>Болт М30х100</t>
  </si>
  <si>
    <t>Болт М30х105</t>
  </si>
  <si>
    <t>Болт М30х110</t>
  </si>
  <si>
    <t>Болт М30х115</t>
  </si>
  <si>
    <t>Болт М30х120</t>
  </si>
  <si>
    <t>Болт М30х125</t>
  </si>
  <si>
    <t>Болт М30х130</t>
  </si>
  <si>
    <t>Болт М30х140</t>
  </si>
  <si>
    <t>Болт М30х150</t>
  </si>
  <si>
    <t>Болт М30х170</t>
  </si>
  <si>
    <t>Болт М30х190</t>
  </si>
  <si>
    <t>Болт М30х300</t>
  </si>
  <si>
    <t>Болт М30х450</t>
  </si>
  <si>
    <t>Болт М30х500</t>
  </si>
  <si>
    <t>Болт М30х70</t>
  </si>
  <si>
    <t>Болт М30х80</t>
  </si>
  <si>
    <t>Болт М30х85</t>
  </si>
  <si>
    <t>Болт М30х90</t>
  </si>
  <si>
    <t>Болт М30х95</t>
  </si>
  <si>
    <t>Болт М36х100</t>
  </si>
  <si>
    <t>Болт М36х110</t>
  </si>
  <si>
    <t>Болт М36х120</t>
  </si>
  <si>
    <t>Болт М36х130</t>
  </si>
  <si>
    <t>Болт М36х140</t>
  </si>
  <si>
    <t>Болт М36х150</t>
  </si>
  <si>
    <t>Болт М42х170</t>
  </si>
  <si>
    <t>Болт М48х220</t>
  </si>
  <si>
    <t>Болт М56х220.11</t>
  </si>
  <si>
    <t>Болт М56х240.11</t>
  </si>
  <si>
    <t>Болт М56х280.11</t>
  </si>
  <si>
    <t>Болт М64х260</t>
  </si>
  <si>
    <t>Болт М6х25</t>
  </si>
  <si>
    <t>Болт М6х30</t>
  </si>
  <si>
    <t>Болт М6х50</t>
  </si>
  <si>
    <t>Болт М6х60</t>
  </si>
  <si>
    <t>Болт М8х16</t>
  </si>
  <si>
    <t>Болт М8х20</t>
  </si>
  <si>
    <t>Болт М8х25</t>
  </si>
  <si>
    <t>Болт М8х30</t>
  </si>
  <si>
    <t>Болт М8х35</t>
  </si>
  <si>
    <t>Болт М8х45</t>
  </si>
  <si>
    <t>Винт М12х50</t>
  </si>
  <si>
    <t>Гайка М10</t>
  </si>
  <si>
    <t>Гайка М12</t>
  </si>
  <si>
    <t>Гайка М14</t>
  </si>
  <si>
    <t>Гайка М18</t>
  </si>
  <si>
    <t>Гайка М20</t>
  </si>
  <si>
    <t>Гайка М22</t>
  </si>
  <si>
    <t>Гайка М24</t>
  </si>
  <si>
    <t>Гайка М27</t>
  </si>
  <si>
    <t>Гайка М30</t>
  </si>
  <si>
    <t>Гайка М36</t>
  </si>
  <si>
    <t>Гайка М42</t>
  </si>
  <si>
    <t>Гайка М48</t>
  </si>
  <si>
    <t>Гайка М56</t>
  </si>
  <si>
    <t>Гайка М56.11</t>
  </si>
  <si>
    <t>Гайка М64</t>
  </si>
  <si>
    <t>Гайка М8</t>
  </si>
  <si>
    <t>Двутавр 100</t>
  </si>
  <si>
    <t>Двутавр 20Ш1</t>
  </si>
  <si>
    <t>Двутавр 25</t>
  </si>
  <si>
    <t>Двутавр 35</t>
  </si>
  <si>
    <t>Двутавр 36</t>
  </si>
  <si>
    <t>Двутавр 50Б2</t>
  </si>
  <si>
    <t>Круг 100</t>
  </si>
  <si>
    <t>Круг 110</t>
  </si>
  <si>
    <t>Круг 120</t>
  </si>
  <si>
    <t>Круг 130</t>
  </si>
  <si>
    <t>Круг 140</t>
  </si>
  <si>
    <t>Круг 160</t>
  </si>
  <si>
    <t>Круг 180</t>
  </si>
  <si>
    <t>Круг 210</t>
  </si>
  <si>
    <t>Круг 25</t>
  </si>
  <si>
    <t>Круг 250</t>
  </si>
  <si>
    <t>Круг 26</t>
  </si>
  <si>
    <t>Круг 260</t>
  </si>
  <si>
    <t>Круг 280</t>
  </si>
  <si>
    <t>Круг 32</t>
  </si>
  <si>
    <t>Круг 35</t>
  </si>
  <si>
    <t>Круг 38</t>
  </si>
  <si>
    <t>Круг 56</t>
  </si>
  <si>
    <t>Круг 6,5</t>
  </si>
  <si>
    <t>Круг 65</t>
  </si>
  <si>
    <t>Круг 70</t>
  </si>
  <si>
    <t>Круг 80</t>
  </si>
  <si>
    <t>Круг г/к 36</t>
  </si>
  <si>
    <t>Лист 0,5</t>
  </si>
  <si>
    <t>Лист 0,7</t>
  </si>
  <si>
    <t>Лист 0,8</t>
  </si>
  <si>
    <t>Лист 1,5</t>
  </si>
  <si>
    <t>Лист 18</t>
  </si>
  <si>
    <t>Лист 2</t>
  </si>
  <si>
    <t>Лист 2,5</t>
  </si>
  <si>
    <t>Лист 24</t>
  </si>
  <si>
    <t>Лист 38</t>
  </si>
  <si>
    <t>Лист 45</t>
  </si>
  <si>
    <t>Лист 80</t>
  </si>
  <si>
    <t>Лист горячекатаный 12х1500х6000</t>
  </si>
  <si>
    <t>Лист ГЦ 1,5х1250х2500</t>
  </si>
  <si>
    <t>Лист ОТ4-1 3,5</t>
  </si>
  <si>
    <t>Лист ПВ 406</t>
  </si>
  <si>
    <t>Лист ПВ 408</t>
  </si>
  <si>
    <t>Лист ПВ 506</t>
  </si>
  <si>
    <t>Лист ПВ 508</t>
  </si>
  <si>
    <t>Лист ПВ 510</t>
  </si>
  <si>
    <t>лист рифлёный ромб 4</t>
  </si>
  <si>
    <t>лист рифлёный ромб 5</t>
  </si>
  <si>
    <t>лист рифлёный чечев 5</t>
  </si>
  <si>
    <t>лист рифлёный чечевичный 3</t>
  </si>
  <si>
    <t>лист рифлёный чечевичный 4</t>
  </si>
  <si>
    <t>лист рифлёный чечевичный 8</t>
  </si>
  <si>
    <t>Отвод 219х8</t>
  </si>
  <si>
    <t>Плита 120</t>
  </si>
  <si>
    <t>Плита 150</t>
  </si>
  <si>
    <t>Полоса г/к 4х40</t>
  </si>
  <si>
    <t>Полоса г/к 5х40</t>
  </si>
  <si>
    <t>Проволока 2</t>
  </si>
  <si>
    <t>Проволока 5</t>
  </si>
  <si>
    <t>Проволока 6</t>
  </si>
  <si>
    <t>Проволока о\к 2ТО-С</t>
  </si>
  <si>
    <t>Проволока стальная ОН ф1.6/О-Ч</t>
  </si>
  <si>
    <t>Прокат ГЦ 1,5х1250х2500</t>
  </si>
  <si>
    <t>Профиль 100х100х5</t>
  </si>
  <si>
    <t>Профиль 100х100х6</t>
  </si>
  <si>
    <t>Профиль 100х100х9</t>
  </si>
  <si>
    <t>Профиль 100х4</t>
  </si>
  <si>
    <t>Профиль 120х120х4</t>
  </si>
  <si>
    <t>Профиль 120х120х5</t>
  </si>
  <si>
    <t>Профиль 120х120х6</t>
  </si>
  <si>
    <t>Профиль 120х120х8</t>
  </si>
  <si>
    <t>Профиль 140х100х6</t>
  </si>
  <si>
    <t>Профиль 140х140х5</t>
  </si>
  <si>
    <t>Профиль 140х140х6</t>
  </si>
  <si>
    <t>Профиль 140х140х8</t>
  </si>
  <si>
    <t>Профиль 160х120х6</t>
  </si>
  <si>
    <t>Профиль 160х160х5</t>
  </si>
  <si>
    <t>Профиль 160х160х7</t>
  </si>
  <si>
    <t>Профиль 180х100х5</t>
  </si>
  <si>
    <t>Профиль 180х140х6</t>
  </si>
  <si>
    <t>Профиль 180х180х6</t>
  </si>
  <si>
    <t>Профиль 250х250х10</t>
  </si>
  <si>
    <t>Профиль 25х25х2</t>
  </si>
  <si>
    <t>Профиль 40х40х3</t>
  </si>
  <si>
    <t>Профиль 50х25х3</t>
  </si>
  <si>
    <t>Профиль 60х5</t>
  </si>
  <si>
    <t>Профиль 80х80х4</t>
  </si>
  <si>
    <t>Профиль 80х80х5</t>
  </si>
  <si>
    <t>Сетка арматурная 2С16А11116А111204204 202</t>
  </si>
  <si>
    <t>Сетка арматурная 4С8А1-1008А1-100204204 202</t>
  </si>
  <si>
    <t>Труба 1020х12</t>
  </si>
  <si>
    <t>Труба 102х4</t>
  </si>
  <si>
    <t>Труба 102х6</t>
  </si>
  <si>
    <t>Труба 102х8</t>
  </si>
  <si>
    <t>Труба 108х4</t>
  </si>
  <si>
    <t>Труба 108х6</t>
  </si>
  <si>
    <t>Труба 114х5</t>
  </si>
  <si>
    <t>Труба 114х6</t>
  </si>
  <si>
    <t>Труба 120х80х4</t>
  </si>
  <si>
    <t>Труба 121х10</t>
  </si>
  <si>
    <t>Труба 121х20</t>
  </si>
  <si>
    <t>Труба 121х9</t>
  </si>
  <si>
    <t>Труба 133х10</t>
  </si>
  <si>
    <t>Труба 140х5</t>
  </si>
  <si>
    <t>Труба 152х6</t>
  </si>
  <si>
    <t>Труба 159х10</t>
  </si>
  <si>
    <t>Труба 159х6</t>
  </si>
  <si>
    <t>Труба 159х7</t>
  </si>
  <si>
    <t>Труба 159х8</t>
  </si>
  <si>
    <t>Труба 168х12</t>
  </si>
  <si>
    <t>Труба 20х2</t>
  </si>
  <si>
    <t>Труба 20х2,8</t>
  </si>
  <si>
    <t>Труба 20х3</t>
  </si>
  <si>
    <t>Труба 219х10</t>
  </si>
  <si>
    <t>Труба 219х12</t>
  </si>
  <si>
    <t>Труба 219х6</t>
  </si>
  <si>
    <t>Труба 219х7</t>
  </si>
  <si>
    <t>Труба 219х8</t>
  </si>
  <si>
    <t>Труба 219х9</t>
  </si>
  <si>
    <t>Труба 245х10</t>
  </si>
  <si>
    <t>Труба 245х8</t>
  </si>
  <si>
    <t>Труба 25х2,8</t>
  </si>
  <si>
    <t>Труба 25х3</t>
  </si>
  <si>
    <t>Труба 25х3,2</t>
  </si>
  <si>
    <t>Труба 273х10</t>
  </si>
  <si>
    <t>Труба 273х14</t>
  </si>
  <si>
    <t>Труба 273х8</t>
  </si>
  <si>
    <t>Труба 28х4</t>
  </si>
  <si>
    <t>Труба 325х10</t>
  </si>
  <si>
    <t>Труба 325х14</t>
  </si>
  <si>
    <t>Труба 325х8</t>
  </si>
  <si>
    <t>Труба 325х9</t>
  </si>
  <si>
    <t>Труба 32х3,2</t>
  </si>
  <si>
    <t>Труба 32х3,5</t>
  </si>
  <si>
    <t>Труба 351х10</t>
  </si>
  <si>
    <t>Труба 38х4</t>
  </si>
  <si>
    <t>Труба 40х25</t>
  </si>
  <si>
    <t>Труба 40х3</t>
  </si>
  <si>
    <t>Труба 426х10</t>
  </si>
  <si>
    <t>Труба 426х12</t>
  </si>
  <si>
    <t>Труба 426х14</t>
  </si>
  <si>
    <t>Труба 426х9</t>
  </si>
  <si>
    <t>Труба 42х3</t>
  </si>
  <si>
    <t>Труба 42х4</t>
  </si>
  <si>
    <t>Труба 50х3</t>
  </si>
  <si>
    <t>Труба 50х3,5</t>
  </si>
  <si>
    <t>Труба 50х4</t>
  </si>
  <si>
    <t>Труба 51х10</t>
  </si>
  <si>
    <t>Труба 530х10</t>
  </si>
  <si>
    <t>Труба 530х8</t>
  </si>
  <si>
    <t>Труба 530х9</t>
  </si>
  <si>
    <t>Труба 57х3</t>
  </si>
  <si>
    <t>Труба 57х3,5</t>
  </si>
  <si>
    <t>Труба 57х4</t>
  </si>
  <si>
    <t>Труба 57х5</t>
  </si>
  <si>
    <t>Труба 57х6</t>
  </si>
  <si>
    <t>Труба 60х4</t>
  </si>
  <si>
    <t>Труба 60х5</t>
  </si>
  <si>
    <t>Труба 720х10</t>
  </si>
  <si>
    <t>Труба 720х12</t>
  </si>
  <si>
    <t>Труба 720х9</t>
  </si>
  <si>
    <t>Труба 73х6</t>
  </si>
  <si>
    <t>Труба 73х8</t>
  </si>
  <si>
    <t>Труба 76х3</t>
  </si>
  <si>
    <t>Труба 76х4</t>
  </si>
  <si>
    <t>Труба 76х5</t>
  </si>
  <si>
    <t>Труба 76х6</t>
  </si>
  <si>
    <t>Труба 76х8</t>
  </si>
  <si>
    <t>Труба 89х4</t>
  </si>
  <si>
    <t>Труба 89х6</t>
  </si>
  <si>
    <t>Труба 95х5</t>
  </si>
  <si>
    <t>Труба ВТ1-0 25х2,5</t>
  </si>
  <si>
    <t>Труба Ду 20х26,8х2,8</t>
  </si>
  <si>
    <t>Труба Ду 25</t>
  </si>
  <si>
    <t>Труба Ду 32х42,3х2,8</t>
  </si>
  <si>
    <t>Труба Ду 40</t>
  </si>
  <si>
    <t>Труба Ду 50</t>
  </si>
  <si>
    <t>Труба квадратная 20х20х2</t>
  </si>
  <si>
    <t>Труба квадратная 40х40х2</t>
  </si>
  <si>
    <t>Труба квадратная 40х40х3</t>
  </si>
  <si>
    <t>Труба квадратная 60х60х3</t>
  </si>
  <si>
    <t>Труба прямоугольная 40х25х2</t>
  </si>
  <si>
    <t>труба стальная э/св. ВГП Ду 15(21,3)х2,8</t>
  </si>
  <si>
    <t>труба стальная электросварная квадратная 20х20х1,5</t>
  </si>
  <si>
    <t>Уголок 100х100х10</t>
  </si>
  <si>
    <t>Уголок 100х100х7</t>
  </si>
  <si>
    <t>Уголок 100х100х8</t>
  </si>
  <si>
    <t>Уголок 110х110х7</t>
  </si>
  <si>
    <t>Уголок 110х110х8</t>
  </si>
  <si>
    <t>Уголок 125х125х10</t>
  </si>
  <si>
    <t>Уголок 125х125х8</t>
  </si>
  <si>
    <t>Уголок 125х80х8</t>
  </si>
  <si>
    <t>Уголок 140х140х10</t>
  </si>
  <si>
    <t>Уголок 140х140х12</t>
  </si>
  <si>
    <t>Уголок 140х140х9</t>
  </si>
  <si>
    <t>Уголок 160х160х10</t>
  </si>
  <si>
    <t>Уголок 160х160х11</t>
  </si>
  <si>
    <t>Уголок 160х160х12</t>
  </si>
  <si>
    <t>Уголок 160х160х14</t>
  </si>
  <si>
    <t>Уголок 160х160х16</t>
  </si>
  <si>
    <t>Уголок 180х180х11</t>
  </si>
  <si>
    <t>Уголок 180х180х12</t>
  </si>
  <si>
    <t>Уголок 200х200х12</t>
  </si>
  <si>
    <t>Уголок 200х200х14</t>
  </si>
  <si>
    <t>Уголок 200х200х16</t>
  </si>
  <si>
    <t>Уголок 200х200х20</t>
  </si>
  <si>
    <t>Уголок 200х200х25</t>
  </si>
  <si>
    <t>Уголок 200х200х30</t>
  </si>
  <si>
    <t>Уголок 25х25х4</t>
  </si>
  <si>
    <t>Уголок 32х32х3</t>
  </si>
  <si>
    <t>Уголок 32х32х4</t>
  </si>
  <si>
    <t>Уголок 35х35х4</t>
  </si>
  <si>
    <t>Уголок 40х40х4</t>
  </si>
  <si>
    <t>Уголок 45х45х4</t>
  </si>
  <si>
    <t>Уголок 45х45х5</t>
  </si>
  <si>
    <t>Уголок 50х50х4</t>
  </si>
  <si>
    <t>Уголок 50х50х5</t>
  </si>
  <si>
    <t>Уголок 63х63х4</t>
  </si>
  <si>
    <t>Уголок 63х63х5</t>
  </si>
  <si>
    <t>Уголок 63х63х6</t>
  </si>
  <si>
    <t>Уголок 70х70х5</t>
  </si>
  <si>
    <t>Уголок 70х70х6</t>
  </si>
  <si>
    <t>Уголок 75х75х5</t>
  </si>
  <si>
    <t>Уголок 75х75х6</t>
  </si>
  <si>
    <t>Уголок 75х75х8</t>
  </si>
  <si>
    <t>Уголок 80х80х6</t>
  </si>
  <si>
    <t>Уголок 80х80х8</t>
  </si>
  <si>
    <t>Уголок 90х90х6</t>
  </si>
  <si>
    <t>Уголок 90х90х7</t>
  </si>
  <si>
    <t>Уголок 90х90х8</t>
  </si>
  <si>
    <t>Хомут 28-Ст3</t>
  </si>
  <si>
    <t>Хомут 36-Ст3</t>
  </si>
  <si>
    <t>Хомут 40</t>
  </si>
  <si>
    <t>Хомут Х-1</t>
  </si>
  <si>
    <t>Хомут Х100-1</t>
  </si>
  <si>
    <t>Хомут Х125-1</t>
  </si>
  <si>
    <t>Шайба 10</t>
  </si>
  <si>
    <t>Шайба 12</t>
  </si>
  <si>
    <t>Шайба 14</t>
  </si>
  <si>
    <t>Шайба 16</t>
  </si>
  <si>
    <t>Шайба 18</t>
  </si>
  <si>
    <t>Шайба 2</t>
  </si>
  <si>
    <t>Шайба 20</t>
  </si>
  <si>
    <t>Шайба 22</t>
  </si>
  <si>
    <t>Шайба 24</t>
  </si>
  <si>
    <t>Шайба 27</t>
  </si>
  <si>
    <t>Шайба 30</t>
  </si>
  <si>
    <t>Шайба 36</t>
  </si>
  <si>
    <t>Шайба 4</t>
  </si>
  <si>
    <t>Шайба 42</t>
  </si>
  <si>
    <t>Шайба 48</t>
  </si>
  <si>
    <t>Шайба 6</t>
  </si>
  <si>
    <t>Шайба 8</t>
  </si>
  <si>
    <t>Шайба косая 12</t>
  </si>
  <si>
    <t>Шайба косая 16</t>
  </si>
  <si>
    <t>Шайба косая 24</t>
  </si>
  <si>
    <t>Шайба М30</t>
  </si>
  <si>
    <t>Шайба М36</t>
  </si>
  <si>
    <t>Шайба М42</t>
  </si>
  <si>
    <t>Шайба М56</t>
  </si>
  <si>
    <t>Швеллер 200х100х6</t>
  </si>
  <si>
    <t>Швеллер 22У</t>
  </si>
  <si>
    <t>Швеллер 250х125х6</t>
  </si>
  <si>
    <t>Швеллер 6,5П</t>
  </si>
  <si>
    <t>Швеллер 140х80х5</t>
  </si>
  <si>
    <t>Швеллер 160х50х4</t>
  </si>
  <si>
    <t>Швеллер 160х60х4</t>
  </si>
  <si>
    <t>Шестигранник 17</t>
  </si>
  <si>
    <t>Шестигранник 19</t>
  </si>
  <si>
    <t>Шестигранник 24</t>
  </si>
  <si>
    <t>Шестигранник 27</t>
  </si>
  <si>
    <t>Шестигранник 36</t>
  </si>
  <si>
    <t>Шестигранник 41</t>
  </si>
  <si>
    <t>Шестигранник 12</t>
  </si>
  <si>
    <t>Шестигранник 14</t>
  </si>
  <si>
    <t>Шина ШМТ 10х60</t>
  </si>
  <si>
    <t>Шпилька М10х110</t>
  </si>
  <si>
    <t>Шпилька М16х240</t>
  </si>
  <si>
    <t>Шпилька М16х280</t>
  </si>
  <si>
    <t>Шпилька М42х555</t>
  </si>
  <si>
    <t>Шпилька 3.М30х500</t>
  </si>
  <si>
    <t>Шпилька 3.М36х500</t>
  </si>
  <si>
    <t>Шпилька 5.М42х645</t>
  </si>
  <si>
    <t>Шпилька 5.М48х710</t>
  </si>
  <si>
    <t>Шпилька 7.М48х620</t>
  </si>
  <si>
    <t>Шпилька 7М30х430</t>
  </si>
  <si>
    <t>Шпилька М16х340</t>
  </si>
  <si>
    <t>Шплинт 5х40</t>
  </si>
  <si>
    <t>Шплинт 6,3х50</t>
  </si>
  <si>
    <t>Шплинт 8х45</t>
  </si>
  <si>
    <t>Шплинт 8х56</t>
  </si>
  <si>
    <t>Шплинт 8х63</t>
  </si>
  <si>
    <t>Двутавр 12Б1</t>
  </si>
  <si>
    <t>Двутавр 16Б2</t>
  </si>
  <si>
    <t>Двутавр 16Б1</t>
  </si>
  <si>
    <t>Двутавр 20К2</t>
  </si>
  <si>
    <t>Двутавр 20Б1</t>
  </si>
  <si>
    <t>Двутавр 20К1</t>
  </si>
  <si>
    <t>Двутавр 25Б1</t>
  </si>
  <si>
    <t>Двутавр 25Ш1</t>
  </si>
  <si>
    <t>Двутавр 30К1</t>
  </si>
  <si>
    <t>Двутавр 30Б1</t>
  </si>
  <si>
    <t>Двутавр 30Б2</t>
  </si>
  <si>
    <t>Двутавр 30К2</t>
  </si>
  <si>
    <t>Двутавр 30Ш1</t>
  </si>
  <si>
    <t>Двутавр 30Ш2</t>
  </si>
  <si>
    <t>Двутавр 40К2</t>
  </si>
  <si>
    <t>Двутавр 70Б2</t>
  </si>
  <si>
    <t>Сцепка для индекса</t>
  </si>
  <si>
    <t>Иднекс металл</t>
  </si>
  <si>
    <t>Иднекс метизы</t>
  </si>
  <si>
    <t>МЕТАЛЛЛ</t>
  </si>
  <si>
    <t>МЕТИЗЫ</t>
  </si>
  <si>
    <t>Сцепка</t>
  </si>
  <si>
    <t>Вес в корзине</t>
  </si>
  <si>
    <t>GROUP3+СЦЕПКА</t>
  </si>
  <si>
    <t>ПрочиеУголок 50х50х5</t>
  </si>
  <si>
    <t>ПрочиеУголок 70х70х6</t>
  </si>
  <si>
    <t>ПрочиеУголок 90х90х7</t>
  </si>
  <si>
    <t>ПрочиеУголок 63х63х5</t>
  </si>
  <si>
    <t>ПрочиеЛист 20</t>
  </si>
  <si>
    <t>С345\09Г2СУголок 63х63х5</t>
  </si>
  <si>
    <t>С345\09Г2СУголок 50х50х5</t>
  </si>
  <si>
    <t>ПрочиеУголок 40х40х4</t>
  </si>
  <si>
    <t>ПрочиеУголок 125х125х8</t>
  </si>
  <si>
    <t>ПрочиеЛист 10</t>
  </si>
  <si>
    <t>С345\09Г2СУголок 110х110х8</t>
  </si>
  <si>
    <t>ПрочиеЛист 16</t>
  </si>
  <si>
    <t>ПрочиеУголок 100х100х8</t>
  </si>
  <si>
    <t>С345\09Г2СУголок 140х140х9</t>
  </si>
  <si>
    <t>ПрочиеЛист 6</t>
  </si>
  <si>
    <t>С345\09Г2СЛист 20</t>
  </si>
  <si>
    <t>С345\09Г2СУголок 125х125х8</t>
  </si>
  <si>
    <t>С345\09Г2СЛист 4</t>
  </si>
  <si>
    <t>С345\09Г2СУголок 160х160х10</t>
  </si>
  <si>
    <t>ГЦБолт М20х200</t>
  </si>
  <si>
    <t>ПрочиеБолт М20х200</t>
  </si>
  <si>
    <t>ПрочиеБолт М30х110</t>
  </si>
  <si>
    <t>ГЦГайка М20</t>
  </si>
  <si>
    <t>ПрочиеГайка М24</t>
  </si>
  <si>
    <t>ПрочиеГайка М20</t>
  </si>
  <si>
    <t>ПрочиеГайка М56.11</t>
  </si>
  <si>
    <t>ПрочиеГайка М30</t>
  </si>
  <si>
    <t>ПрочиеШпилька Ш2</t>
  </si>
  <si>
    <t>ПрочиеБолт М20х65</t>
  </si>
  <si>
    <t>ГЦБолт М20х65</t>
  </si>
  <si>
    <t>ПрочиеБолт М24х70</t>
  </si>
  <si>
    <t>ПрочиеБолт М36х120</t>
  </si>
  <si>
    <t>ПрочиеГайка М42</t>
  </si>
  <si>
    <t>ПрочиеГайка М36</t>
  </si>
  <si>
    <t>ПрочиеБолт М20х60</t>
  </si>
  <si>
    <t>ПрочиеБолт М24х75</t>
  </si>
  <si>
    <t>ПрочиеБолт М16х55</t>
  </si>
  <si>
    <t>ГЦБолт М14х50</t>
  </si>
  <si>
    <t>ПрочиеШпилька Ш1</t>
  </si>
  <si>
    <t>ГЦБолт М16х55</t>
  </si>
  <si>
    <t>ПрочиеГайка М48</t>
  </si>
  <si>
    <t>ПрочиеБолт М36х130</t>
  </si>
  <si>
    <t>ТДБолт М20х200</t>
  </si>
  <si>
    <t>Сумма по полю цена</t>
  </si>
  <si>
    <t>Квартал</t>
  </si>
  <si>
    <t>неправильные</t>
  </si>
  <si>
    <t>С345\09Г2СЛист 6</t>
  </si>
  <si>
    <t>С345\09Г2СУголок 70х70х6</t>
  </si>
  <si>
    <t>С345\09Г2СШвеллер 20У</t>
  </si>
  <si>
    <t>С345\09Г2СУголок 90х90х6</t>
  </si>
  <si>
    <t>ПрочиеЛист 1,5</t>
  </si>
  <si>
    <t>С345\09Г2СКруг 16</t>
  </si>
  <si>
    <t>С345\09Г2СУголок 180х180х11</t>
  </si>
  <si>
    <t>С345\09Г2СКруг 14</t>
  </si>
  <si>
    <t>С345\09Г2СКруг 20</t>
  </si>
  <si>
    <t>С345\09Г2СКруг 24</t>
  </si>
  <si>
    <t>С345\09Г2СКруг 12</t>
  </si>
  <si>
    <t>С345\09Г2СУголок 25х25х4</t>
  </si>
  <si>
    <t>С345\09Г2СУголок 32х32х4</t>
  </si>
  <si>
    <t>С345\09Г2СУголок 125х125х10</t>
  </si>
  <si>
    <t>С345\09Г2СУголок 90х90х8</t>
  </si>
  <si>
    <t>С345\09Г2СУголок 80х80х6</t>
  </si>
  <si>
    <t>С345\09Г2СКруг 48</t>
  </si>
  <si>
    <t>С345\09Г2СКруг 22</t>
  </si>
  <si>
    <t>С345\09Г2СШвеллер 18У</t>
  </si>
  <si>
    <t>С345\09Г2СТруба 426х9</t>
  </si>
  <si>
    <t>С345\09Г2СУголок 125х125х9</t>
  </si>
  <si>
    <t>С345\09Г2СУголок 100х100х7</t>
  </si>
  <si>
    <t>С345\09Г2СУголок 63х63х6</t>
  </si>
  <si>
    <t>Ст3Труба 20х2,8</t>
  </si>
  <si>
    <t>С345\09Г2СЛист 10</t>
  </si>
  <si>
    <t>ПрочиеПроволока 6</t>
  </si>
  <si>
    <t>С345\09Г2СУголок 200х200х16</t>
  </si>
  <si>
    <t>ПрочиеКруг 40</t>
  </si>
  <si>
    <t>С345\09Г2СЛист 12</t>
  </si>
  <si>
    <t>С345\09Г2СУголок 75х75х6</t>
  </si>
  <si>
    <t>С345\09Г2СТруба 219х10</t>
  </si>
  <si>
    <t>С345\09Г2СУголок 100х100х10</t>
  </si>
  <si>
    <t>С345\09Г2СТруба 20х2,8</t>
  </si>
  <si>
    <t>С345\09Г2СУголок 50х50х4</t>
  </si>
  <si>
    <t>С345\09Г2СЛист 16</t>
  </si>
  <si>
    <t>С345\09Г2СЛист 8</t>
  </si>
  <si>
    <t>ПрочиеУголок 160х160х10</t>
  </si>
  <si>
    <t>С345\09Г2СТруба 530х10</t>
  </si>
  <si>
    <t>С345\09Г2СТруба 219х7</t>
  </si>
  <si>
    <t>С345\09Г2СУголок 140х140х10</t>
  </si>
  <si>
    <t>С345\09Г2СУголок 180х180х12</t>
  </si>
  <si>
    <t>Ст3Лист ПВ 506</t>
  </si>
  <si>
    <t>С345\09Г2СУголок 160х160х12</t>
  </si>
  <si>
    <t>С345\09Г2СУголок 35х35х4</t>
  </si>
  <si>
    <t>ПрочиеКруг 20</t>
  </si>
  <si>
    <t>ПрочиеКруг 80</t>
  </si>
  <si>
    <t>ПрочиеКруг 100</t>
  </si>
  <si>
    <t>Ст3Арматура 12</t>
  </si>
  <si>
    <t>С345\09Г2СУголок 75х75х5</t>
  </si>
  <si>
    <t>С345\09Г2СУголок 100х100х8</t>
  </si>
  <si>
    <t>С345\09Г2СУголок 45х45х4</t>
  </si>
  <si>
    <t>С345\09Г2СШвеллер 22У</t>
  </si>
  <si>
    <t>С345\09Г2СЛист 30</t>
  </si>
  <si>
    <t>С345\09Г2СШвеллер 10У</t>
  </si>
  <si>
    <t>ПрочиеКруг 30</t>
  </si>
  <si>
    <t>С345\09Г2СКруг 60</t>
  </si>
  <si>
    <t>С345\09Г2СКруг 36</t>
  </si>
  <si>
    <t>С345\09Г2СКруг 42</t>
  </si>
  <si>
    <t>Ст3Круг 24</t>
  </si>
  <si>
    <t>С345\09Г2СУголок 40х40х4</t>
  </si>
  <si>
    <t>С345\09Г2СКруг 10</t>
  </si>
  <si>
    <t>С345\09Г2СУголок 90х90х7</t>
  </si>
  <si>
    <t>С345\09Г2СЛист 18</t>
  </si>
  <si>
    <t>С345\09Г2СКруг 30</t>
  </si>
  <si>
    <t>ПрочиеЛист ПВ 408</t>
  </si>
  <si>
    <t>ПрочиеПроволока о\к 4 ТО-С</t>
  </si>
  <si>
    <t>С345\09Г2СЛист 3</t>
  </si>
  <si>
    <t>ПрочиеШуруп для бетона</t>
  </si>
  <si>
    <t>С345\09Г2СУголок 45х45х5</t>
  </si>
  <si>
    <t>С345\09Г2СЛист 5</t>
  </si>
  <si>
    <t>С345\09Г2СЛист 14</t>
  </si>
  <si>
    <t>С345\09Г2СЛист 40</t>
  </si>
  <si>
    <t>С345\09Г2СТруба 325х8</t>
  </si>
  <si>
    <t>С345\09Г2СТруба 219х8</t>
  </si>
  <si>
    <t>Ст3Круг 8</t>
  </si>
  <si>
    <t>С345\09Г2СЛист 25</t>
  </si>
  <si>
    <t>ПрочиеКруг 26</t>
  </si>
  <si>
    <t>ПрочиеКруг 16</t>
  </si>
  <si>
    <t>ПрочиеКруг 32</t>
  </si>
  <si>
    <t>ПрочиеУголок 140х140х9</t>
  </si>
  <si>
    <t>Ст3Уголок 90х90х7</t>
  </si>
  <si>
    <t>Ст3Уголок 63х63х5</t>
  </si>
  <si>
    <t>ПрочиеКруг БРАЖ 50</t>
  </si>
  <si>
    <t>ПрочиеКруг 45</t>
  </si>
  <si>
    <t>С345\09Г2СТруба 530х8</t>
  </si>
  <si>
    <t>С345\09Г2СТруба 426х12</t>
  </si>
  <si>
    <t>С345\09Г2СТруба 57х5</t>
  </si>
  <si>
    <t>С345\09Г2СТруба 32х3,2</t>
  </si>
  <si>
    <t>ПрочиеЛист 1</t>
  </si>
  <si>
    <t>С345\09Г2СТруба 57х3,5</t>
  </si>
  <si>
    <t>ПрочиеПроволока о\к 3 ТО-С</t>
  </si>
  <si>
    <t>Ст3Лист 5</t>
  </si>
  <si>
    <t>Ст3Уголок 90х90х6</t>
  </si>
  <si>
    <t>Ст3Лист 4</t>
  </si>
  <si>
    <t>Ст3Лист 3</t>
  </si>
  <si>
    <t>Ст3Лист 8</t>
  </si>
  <si>
    <t>Ст3Лист 10</t>
  </si>
  <si>
    <t>Ст3Лист 16</t>
  </si>
  <si>
    <t>Ст3Лист 20</t>
  </si>
  <si>
    <t>Ст3Круг 25</t>
  </si>
  <si>
    <t>Ст3Круг 20</t>
  </si>
  <si>
    <t>Ст3Круг 50</t>
  </si>
  <si>
    <t>Ст3Лист 30</t>
  </si>
  <si>
    <t>С345\09Г2СУголок 200х200х12</t>
  </si>
  <si>
    <t>ПрочиеЛист 0,5</t>
  </si>
  <si>
    <t>ПрочиеЛист 0,8</t>
  </si>
  <si>
    <t>Ст3Уголок 75х75х6</t>
  </si>
  <si>
    <t>Ст3Уголок 50х50х5</t>
  </si>
  <si>
    <t>Ст3Уголок 25х25х4</t>
  </si>
  <si>
    <t>Ст3Лист 60</t>
  </si>
  <si>
    <t>С345\09Г2СТруба 325х10</t>
  </si>
  <si>
    <t>С345\09Г2СТруба 325х14</t>
  </si>
  <si>
    <t>ПрочиеТруба 89х6</t>
  </si>
  <si>
    <t>С345\09Г2СТруба 159х6</t>
  </si>
  <si>
    <t>ПрочиеПрофиль 140х100х6</t>
  </si>
  <si>
    <t>Ст3Лист 18</t>
  </si>
  <si>
    <t>С345\09Г2СКруг 18</t>
  </si>
  <si>
    <t>Ст3Круг 40</t>
  </si>
  <si>
    <t>Ст3Круг 32</t>
  </si>
  <si>
    <t>Ст3Круг 45</t>
  </si>
  <si>
    <t>ПрочиеКруг 50</t>
  </si>
  <si>
    <t>ПрочиеКруг 110</t>
  </si>
  <si>
    <t>Ст3Уголок 140х140х10</t>
  </si>
  <si>
    <t>Ст3Круг 56</t>
  </si>
  <si>
    <t>С345\09Г2СТруба 114х6</t>
  </si>
  <si>
    <t>ПрочиеКруг БРАЖ 30</t>
  </si>
  <si>
    <t>ПрочиеКруг БРАЖ 16</t>
  </si>
  <si>
    <t>Ст3Уголок 70х70х5</t>
  </si>
  <si>
    <t>Ст3Лист 50</t>
  </si>
  <si>
    <t>С345\09Г2СУголок 160х160х16</t>
  </si>
  <si>
    <t>Ст3Лист 40</t>
  </si>
  <si>
    <t>ПрочиеУголок 100х100х7</t>
  </si>
  <si>
    <t>ПрочиеПроволока 2.5</t>
  </si>
  <si>
    <t>ПрочиеСетка сварная 25х25х2</t>
  </si>
  <si>
    <t>С345\09Г2СТруба 530х9</t>
  </si>
  <si>
    <t>ПрочиеПроволока о\к 5 ТО-С</t>
  </si>
  <si>
    <t>С345\09Г2СКруг 32</t>
  </si>
  <si>
    <t>ПрочиеШестигранник 36</t>
  </si>
  <si>
    <t>ПрочиеКруг 280</t>
  </si>
  <si>
    <t>ПрочиеЛист 25</t>
  </si>
  <si>
    <t>С345\09Г2СТруба 108х6</t>
  </si>
  <si>
    <t>ПрочиеЛист 3</t>
  </si>
  <si>
    <t>С345\09Г2СШвеллер 27У</t>
  </si>
  <si>
    <t>ТДБолт М27х100</t>
  </si>
  <si>
    <t>С345\09Г2СТруба 76х3</t>
  </si>
  <si>
    <t>С345\09Г2СТруба 273х8</t>
  </si>
  <si>
    <t>ПрочиеТруба 121х20</t>
  </si>
  <si>
    <t>Ст3Уголок 32х32х4</t>
  </si>
  <si>
    <t>Ст3Двутавр 26  К3 (длина 8,62 м)</t>
  </si>
  <si>
    <t>Ст3Двутавр 26  К3 (длина 3,326 м)</t>
  </si>
  <si>
    <t>ПрочиеКруг 260</t>
  </si>
  <si>
    <t>ПрочиеКруг 60</t>
  </si>
  <si>
    <t>ПрочиеПроволока о\к 6 ТО-С</t>
  </si>
  <si>
    <t>Ст3Лист 25</t>
  </si>
  <si>
    <t>Ст3Круг 16</t>
  </si>
  <si>
    <t>ПрочиеКруг 210</t>
  </si>
  <si>
    <t>Ст3Круг 70</t>
  </si>
  <si>
    <t>ПрочиеКруг 120</t>
  </si>
  <si>
    <t>ПрочиеПроволока о\к 1 ТО-Ч</t>
  </si>
  <si>
    <t>ПрочиеКруг 35</t>
  </si>
  <si>
    <t>ПрочиеКруг 10</t>
  </si>
  <si>
    <t>ПрочиеКруг 70</t>
  </si>
  <si>
    <t>Ст3Круг 18</t>
  </si>
  <si>
    <t>С345\09Г2СУголок 140х140х12</t>
  </si>
  <si>
    <t>Ст3Круг 10</t>
  </si>
  <si>
    <t>С345\09Г2СТруба 50х3,5</t>
  </si>
  <si>
    <t>Ст3Лист ПВ 406</t>
  </si>
  <si>
    <t>ПрочиеЛист 0,7</t>
  </si>
  <si>
    <t>Ст3Уголок 35х35х4</t>
  </si>
  <si>
    <t>Ст3Круг 30</t>
  </si>
  <si>
    <t>Ст3Арматура А1 16</t>
  </si>
  <si>
    <t>С345\09Г2СТруба 273х10</t>
  </si>
  <si>
    <t>ПрочиеЛист 50</t>
  </si>
  <si>
    <t>С345\09Г2СДвутавр 30Б2</t>
  </si>
  <si>
    <t>С345\09Г2СТруба 32х3,5</t>
  </si>
  <si>
    <t>ПрочиеЛист нержавеющий 3х1000х2000</t>
  </si>
  <si>
    <t>ПрочиеЛист ОТ4-1 3,5</t>
  </si>
  <si>
    <t>ПрочиеТруба ВТ1-0 25х2,5</t>
  </si>
  <si>
    <t>С345\09Г2СТруба 76х8</t>
  </si>
  <si>
    <t>ПрочиеПроволока 2</t>
  </si>
  <si>
    <t>Ст3Лист ПВ 508</t>
  </si>
  <si>
    <t>ПрочиеЛист нержавеющий 3х1250х2500</t>
  </si>
  <si>
    <t>Ст3труба стальная э/св. ВГП Ду 15(21,3)х2,8</t>
  </si>
  <si>
    <t>ПрочиеШина М1Т</t>
  </si>
  <si>
    <t>Ст3Труба 25х2,8</t>
  </si>
  <si>
    <t>С345\09Г2СТруба 57х4</t>
  </si>
  <si>
    <t>ПрочиеБронза БрОФ 10-1 пруток д 80</t>
  </si>
  <si>
    <t>ПрочиеКруг БРАЖ 18</t>
  </si>
  <si>
    <t>ПрочиеШестигранник 27</t>
  </si>
  <si>
    <t>ПрочиеШестигранник 19</t>
  </si>
  <si>
    <t>ПрочиеШестигранник 17</t>
  </si>
  <si>
    <t>ПрочиеШестигранник 24</t>
  </si>
  <si>
    <t>С345\09Г2СОтвод 219х8</t>
  </si>
  <si>
    <t>ПрочиеПроволока о\к 2ТО-С</t>
  </si>
  <si>
    <t>ПрочиеПроволока о/к 2 ТО-С</t>
  </si>
  <si>
    <t>Ст3Труба 25х3,2</t>
  </si>
  <si>
    <t>ПрочиеПрофиль 140х140х5</t>
  </si>
  <si>
    <t>ПрочиеПроволока ТО 2</t>
  </si>
  <si>
    <t>ПрочиеПроволока ТО 3</t>
  </si>
  <si>
    <t>ПрочиеПроволока ТО 4</t>
  </si>
  <si>
    <t>ПрочиеКруг г/к 36</t>
  </si>
  <si>
    <t>С345\09Г2СУголок 200х200х14</t>
  </si>
  <si>
    <t>С345\09Г2СТруба 114х5</t>
  </si>
  <si>
    <t>С345\09Г2СТруба 89х4</t>
  </si>
  <si>
    <t>С345\09Г2СШвеллер 24У</t>
  </si>
  <si>
    <t>С345\09Г2СТруба 159х7</t>
  </si>
  <si>
    <t>С345\09Г2СТруба 57х6</t>
  </si>
  <si>
    <t>С345\09Г2СТруба 73х6</t>
  </si>
  <si>
    <t>ПрочиеШестигранник 41</t>
  </si>
  <si>
    <t>С345\09Г2СТруба 219х6</t>
  </si>
  <si>
    <t>ПрочиеКруг 28</t>
  </si>
  <si>
    <t>Ст3Лист 6</t>
  </si>
  <si>
    <t>Ст3Арматура А1 14</t>
  </si>
  <si>
    <t>Ст3Арматура 10</t>
  </si>
  <si>
    <t>ПрочиеПроволока 5</t>
  </si>
  <si>
    <t>ПрочиеЛист ПВ 406</t>
  </si>
  <si>
    <t>ПрочиеПолоса г/к 5х40</t>
  </si>
  <si>
    <t>С345\09Г2СУголок 200х200х20</t>
  </si>
  <si>
    <t>С345\09Г2СУголок 200х200х25</t>
  </si>
  <si>
    <t>С345\09Г2СКруг 100</t>
  </si>
  <si>
    <t>С345\09Г2СУголок 110х110х7</t>
  </si>
  <si>
    <t>Ст3Уголок 70х70х6</t>
  </si>
  <si>
    <t>ПрочиеПрокат ГЦ 1,5х1250х2500</t>
  </si>
  <si>
    <t>Ст3Круг 14</t>
  </si>
  <si>
    <t>ПрочиеЛист ГЦ 1,5х1250х2500</t>
  </si>
  <si>
    <t>Ст3Лист 2,5</t>
  </si>
  <si>
    <t>ПрочиеУголок 140х140х10</t>
  </si>
  <si>
    <t>С345\09Г2СТруба 73х8</t>
  </si>
  <si>
    <t>ПрочиеШина ШМТ 10х60</t>
  </si>
  <si>
    <t>Ст3Лист ГЦ 2х1250х2500</t>
  </si>
  <si>
    <t>ПрочиеТруба 720х12</t>
  </si>
  <si>
    <t>С345\09Г2СТруба 108х4</t>
  </si>
  <si>
    <t>Ст3Труба 20х2</t>
  </si>
  <si>
    <t>ПрочиеЛист 40</t>
  </si>
  <si>
    <t>ПрочиеУголок 45х45х5</t>
  </si>
  <si>
    <t>ПрочиеШестигранник 12</t>
  </si>
  <si>
    <t>ПрочиеШестигранник 14</t>
  </si>
  <si>
    <t>С345\09Г2СУголок 200х200х30</t>
  </si>
  <si>
    <t>С345\09Г2СТруба 76х4</t>
  </si>
  <si>
    <t>С345\09Г2СУголок 125х80х8</t>
  </si>
  <si>
    <t>С345\09Г2СКруг 40</t>
  </si>
  <si>
    <t>С345\09Г2СКруг 45</t>
  </si>
  <si>
    <t>С345\09Г2СТруба 351х10</t>
  </si>
  <si>
    <t>С345\09Г2СТруба 273х14</t>
  </si>
  <si>
    <t>ПрочиеКруг 140</t>
  </si>
  <si>
    <t>С345\09Г2СКруг 200</t>
  </si>
  <si>
    <t>С345\09Г2СКруг 150</t>
  </si>
  <si>
    <t>С345\09Г2СТруба 121х10</t>
  </si>
  <si>
    <t>Ст3Круг 6,5</t>
  </si>
  <si>
    <t>С345\09Г2СУголок 75х75х8</t>
  </si>
  <si>
    <t>Ст3Труба 40х3</t>
  </si>
  <si>
    <t>С345\09Г2СТруба 325х9</t>
  </si>
  <si>
    <t>ПрочиеТруба 51х10</t>
  </si>
  <si>
    <t>ПрочиеСетка плетеная 50х50х1,8</t>
  </si>
  <si>
    <t>ПрочиеТруба Ду 40</t>
  </si>
  <si>
    <t>ПрочиеТруба Ду 50</t>
  </si>
  <si>
    <t>С345\09Г2СУголок 70х70х5</t>
  </si>
  <si>
    <t>ПрочиеПроволока стальная ОН ф1.6/О-Ч</t>
  </si>
  <si>
    <t>С345\09Г2СТруба 20х3</t>
  </si>
  <si>
    <t>С345\09Г2СТруба 120х80х4</t>
  </si>
  <si>
    <t>ПрочиеКруг 160</t>
  </si>
  <si>
    <t>ПрочиеТруба 38х4</t>
  </si>
  <si>
    <t>ПрочиеТруба 25х3</t>
  </si>
  <si>
    <t>ПрочиеТруба 42х4</t>
  </si>
  <si>
    <t>Ст3Корытный профиль 32х20х17х2,0 / Сталь 3</t>
  </si>
  <si>
    <t>С345\09Г2СТруба 102х8</t>
  </si>
  <si>
    <t>Ст3Лист 2</t>
  </si>
  <si>
    <t>Ст3Уголок 110х110х8</t>
  </si>
  <si>
    <t>Ст3Лист 14</t>
  </si>
  <si>
    <t>Ст3Лист 12</t>
  </si>
  <si>
    <t>ПрочиеТруба 102х8</t>
  </si>
  <si>
    <t>С345\09Г2СУголок 160х160х14</t>
  </si>
  <si>
    <t>ПрочиеТруба 95х5</t>
  </si>
  <si>
    <t>С345\09Г2СКруг 90</t>
  </si>
  <si>
    <t>Ст3Лист ПВ 510</t>
  </si>
  <si>
    <t>ПрочиеЛист профнастил С-8 RAL 9003 (белый)</t>
  </si>
  <si>
    <t>Ст3Уголок 40х40х4</t>
  </si>
  <si>
    <t>ПрочиеКруг 250</t>
  </si>
  <si>
    <t>Ст3Уголок 80х80х6</t>
  </si>
  <si>
    <t>ПрочиеБолт М24х85</t>
  </si>
  <si>
    <t>ПрочиеБолт М24х90</t>
  </si>
  <si>
    <t>ПрочиеБолт М24х100</t>
  </si>
  <si>
    <t>ПрочиеШайба 24</t>
  </si>
  <si>
    <t>ПрочиеДюбель-гвоздь 6*40</t>
  </si>
  <si>
    <t>ПрочиеАнкерный болт 8х40</t>
  </si>
  <si>
    <t>ПрочиеБолт М12х25</t>
  </si>
  <si>
    <t>ПрочиеГайка М16</t>
  </si>
  <si>
    <t>ПрочиеШайба 16</t>
  </si>
  <si>
    <t>ПрочиеСаморез</t>
  </si>
  <si>
    <t>ПрочиеГайка М12</t>
  </si>
  <si>
    <t>ПрочиеБолт М14х45</t>
  </si>
  <si>
    <t>ПрочиеБолт М14х40</t>
  </si>
  <si>
    <t>ПрочиеШайба 12</t>
  </si>
  <si>
    <t>ПрочиеШайба 30</t>
  </si>
  <si>
    <t>ПрочиеШайба 36</t>
  </si>
  <si>
    <t>ПрочиеБолт М20х90</t>
  </si>
  <si>
    <t>ПрочиеГайка М14</t>
  </si>
  <si>
    <t>ПрочиеШайба 20</t>
  </si>
  <si>
    <t>ПрочиеБолт М16х60</t>
  </si>
  <si>
    <t>ПрочиеБолт М20х75</t>
  </si>
  <si>
    <t>ПрочиеГвозди 2,5*60</t>
  </si>
  <si>
    <t>ПрочиеБолт М30х100</t>
  </si>
  <si>
    <t>ПрочиеБолт М30х95</t>
  </si>
  <si>
    <t>ПрочиеБолт М30х120</t>
  </si>
  <si>
    <t>ПрочиеБолт М14х50</t>
  </si>
  <si>
    <t>ПрочиеБолт М16х45</t>
  </si>
  <si>
    <t>ПрочиеХомут 8-12</t>
  </si>
  <si>
    <t>ПрочиеБолт М30х80</t>
  </si>
  <si>
    <t>ПрочиеБолт М27х85</t>
  </si>
  <si>
    <t>ПрочиеБолт М27х95</t>
  </si>
  <si>
    <t>ТДБолт М14х45</t>
  </si>
  <si>
    <t>ТДБолт М14х50</t>
  </si>
  <si>
    <t>ТДГайка М14</t>
  </si>
  <si>
    <t>ТДБолт М16х55</t>
  </si>
  <si>
    <t>ТДБолт М16х60</t>
  </si>
  <si>
    <t>ТДБолт М20х55</t>
  </si>
  <si>
    <t>ТДБолт М20х60</t>
  </si>
  <si>
    <t>ТДБолт М20х65</t>
  </si>
  <si>
    <t>ТДБолт М20х75</t>
  </si>
  <si>
    <t>ТДБолт М20х90</t>
  </si>
  <si>
    <t>ТДБолт М24х75</t>
  </si>
  <si>
    <t>ТДБолт М24х95</t>
  </si>
  <si>
    <t>ТДГайка М16</t>
  </si>
  <si>
    <t>ТДГайка М20</t>
  </si>
  <si>
    <t>ТДГайка М30</t>
  </si>
  <si>
    <t>ТДГайка М24</t>
  </si>
  <si>
    <t>ТДГайка М36</t>
  </si>
  <si>
    <t>ТДГайка М42</t>
  </si>
  <si>
    <t>ТДШайба 16</t>
  </si>
  <si>
    <t>ТДШайба 20</t>
  </si>
  <si>
    <t>ТДШайба 24</t>
  </si>
  <si>
    <t>ТДШайба 30</t>
  </si>
  <si>
    <t>ТДШайба 14</t>
  </si>
  <si>
    <t>ТДБолт М14х55</t>
  </si>
  <si>
    <t>ТДБолт М20х70</t>
  </si>
  <si>
    <t>ТДБолт М27х70</t>
  </si>
  <si>
    <t>ТДБолт М27х90</t>
  </si>
  <si>
    <t>ТДБолт М30х85</t>
  </si>
  <si>
    <t>ТДБолт М27х80</t>
  </si>
  <si>
    <t>ТДГайка М27</t>
  </si>
  <si>
    <t>ТДШайба 27</t>
  </si>
  <si>
    <t>ПрочиеХомут 31-35</t>
  </si>
  <si>
    <t>ПрочиеГайка М6</t>
  </si>
  <si>
    <t>ПрочиеБолт М24х95</t>
  </si>
  <si>
    <t>ПрочиеБолт М20х100</t>
  </si>
  <si>
    <t>ГЦБолт М16х60</t>
  </si>
  <si>
    <t>ГЦБолт М20х60</t>
  </si>
  <si>
    <t>ГЦБолт М16х50</t>
  </si>
  <si>
    <t>ГЦБолт М24х75</t>
  </si>
  <si>
    <t>ГЦБолт М24х70</t>
  </si>
  <si>
    <t>ГЦГайка М16</t>
  </si>
  <si>
    <t>ГЦГайка М14</t>
  </si>
  <si>
    <t>ГЦГайка М24</t>
  </si>
  <si>
    <t>ГЦШайба 24</t>
  </si>
  <si>
    <t>ГЦШайба 16</t>
  </si>
  <si>
    <t>ГЦШайба 14</t>
  </si>
  <si>
    <t>ГЦШайба 20</t>
  </si>
  <si>
    <t>ПрочиеБолт М36х150</t>
  </si>
  <si>
    <t>ПрочиеБолт М20х50</t>
  </si>
  <si>
    <t>ПрочиеГайка М10</t>
  </si>
  <si>
    <t>ПрочиеБолт М27х110</t>
  </si>
  <si>
    <t>ТДБолт М16х70</t>
  </si>
  <si>
    <t>ПрочиеЗаклепки 4,0*10</t>
  </si>
  <si>
    <t>ПрочиеЗаклепочник 2,4-4</t>
  </si>
  <si>
    <t>ПрочиеШайба  зубчатая</t>
  </si>
  <si>
    <t>ПрочиеБолт М8х30</t>
  </si>
  <si>
    <t>ПрочиеБолт М12х70</t>
  </si>
  <si>
    <t>ПрочиеАнкер высоких нагруз. М20/30</t>
  </si>
  <si>
    <t>ПрочиеБолт М16х100</t>
  </si>
  <si>
    <t>ПрочиеБолт М16х80</t>
  </si>
  <si>
    <t>ПрочиеДюбель-гвоздь 6*80</t>
  </si>
  <si>
    <t>ПрочиеСаморез кровельный 4,2*16</t>
  </si>
  <si>
    <t>ТДБолт М20х80</t>
  </si>
  <si>
    <t>ТДБолт М24х70</t>
  </si>
  <si>
    <t>ТДБолт М24х85</t>
  </si>
  <si>
    <t>ТДБолт М24х90</t>
  </si>
  <si>
    <t>ТДБолт М27х85</t>
  </si>
  <si>
    <t>ТДБолт М27х95</t>
  </si>
  <si>
    <t>ПрочиеГвозди 5,0х150</t>
  </si>
  <si>
    <t>ПрочиеСаморез кровельный 4,8х28</t>
  </si>
  <si>
    <t>ПрочиеШайба 6</t>
  </si>
  <si>
    <t>ПрочиеБолт М6х30</t>
  </si>
  <si>
    <t>ПрочиеБолт М27х75</t>
  </si>
  <si>
    <t>ПрочиеБолт М16х40</t>
  </si>
  <si>
    <t>ПрочиеБолт М24х60</t>
  </si>
  <si>
    <t>ПрочиеЗаклепки 4,0*16</t>
  </si>
  <si>
    <t>ПрочиеБолт М16х75</t>
  </si>
  <si>
    <t>ПрочиеБолт М10х30</t>
  </si>
  <si>
    <t>ПрочиеБолт М10х40</t>
  </si>
  <si>
    <t>ПрочиеБолт М30х70</t>
  </si>
  <si>
    <t>ПрочиеБолт М8х40</t>
  </si>
  <si>
    <t>ПрочиеБолт М24х130</t>
  </si>
  <si>
    <t>ПрочиеБолт М12х50</t>
  </si>
  <si>
    <t>ПрочиеБолт М30х130</t>
  </si>
  <si>
    <t>ПрочиеБолт М8х35</t>
  </si>
  <si>
    <t>ПрочиеБолт М12х75</t>
  </si>
  <si>
    <t>ГЦБолт М27х80</t>
  </si>
  <si>
    <t>ГЦГайка М27</t>
  </si>
  <si>
    <t>ГЦШайба 27</t>
  </si>
  <si>
    <t>ПрочиеСаморез кровельный 5,5х19</t>
  </si>
  <si>
    <t>ПрочиеСаморез с п\шайбой 4,2х75</t>
  </si>
  <si>
    <t>ПрочиеСаморез  4,2*19</t>
  </si>
  <si>
    <t>ПрочиеХомут 10*16</t>
  </si>
  <si>
    <t>ПрочиеВинт М10х25</t>
  </si>
  <si>
    <t>ПрочиеБолт М24х110</t>
  </si>
  <si>
    <t>ПрочиеШайба 10</t>
  </si>
  <si>
    <t>ПрочиеХомут Х1</t>
  </si>
  <si>
    <t>ПрочиеЗаклепочник 3,2-6,4</t>
  </si>
  <si>
    <t>ПрочиеЗаклепки 4,0*12</t>
  </si>
  <si>
    <t>ПрочиеСаморез кровельный 5,5х32</t>
  </si>
  <si>
    <t>ПрочиеБолт М30х105</t>
  </si>
  <si>
    <t>ПрочиеСаморез 3,8х25</t>
  </si>
  <si>
    <t>ПрочиеСаморез 3,8х35</t>
  </si>
  <si>
    <t>ПрочиеБолт М16х35</t>
  </si>
  <si>
    <t>ПрочиеХомут 25*40</t>
  </si>
  <si>
    <t>ПрочиеХомут 3,6*200</t>
  </si>
  <si>
    <t>ТДБолт М27х75</t>
  </si>
  <si>
    <t>ТДБолт М30х90</t>
  </si>
  <si>
    <t>ПрочиеБолт М12х120</t>
  </si>
  <si>
    <t>ТДГайка М12</t>
  </si>
  <si>
    <t>ПрочиеБолт М12х110</t>
  </si>
  <si>
    <t>ПрочиеБолт М12х160</t>
  </si>
  <si>
    <t>ПрочиеШпилька резьбовая 12х1000</t>
  </si>
  <si>
    <t>ПрочиеБолт М16х90</t>
  </si>
  <si>
    <t>ПрочиеШплинт</t>
  </si>
  <si>
    <t>ТДБолт М8х40</t>
  </si>
  <si>
    <t>ТДБолт М12х45</t>
  </si>
  <si>
    <t>ТДБолт М12х110</t>
  </si>
  <si>
    <t>ТДБолт М24х80</t>
  </si>
  <si>
    <t>ТДБолт М16х130</t>
  </si>
  <si>
    <t>ТДБолт М12х180</t>
  </si>
  <si>
    <t>ТДБолт М12х160</t>
  </si>
  <si>
    <t>ТДБолт М12х120</t>
  </si>
  <si>
    <t>ТДГайка М10</t>
  </si>
  <si>
    <t>ТДГайка М8</t>
  </si>
  <si>
    <t>ТДШайба 10</t>
  </si>
  <si>
    <t>ТДШайба 12</t>
  </si>
  <si>
    <t>ТДШайба 8</t>
  </si>
  <si>
    <t>ТДШпилька М10х110</t>
  </si>
  <si>
    <t>ПрочиеСаморез ГКЛ - дерево 3,5х35</t>
  </si>
  <si>
    <t>ТДБолт М30х110</t>
  </si>
  <si>
    <t>ПрочиеДюбель распорный 6х35</t>
  </si>
  <si>
    <t>ПрочиеШайба 18</t>
  </si>
  <si>
    <t>ПрочиеГайка М18</t>
  </si>
  <si>
    <t>ПрочиеДюбель для гипсокартона</t>
  </si>
  <si>
    <t>ПрочиеБолт М24х600</t>
  </si>
  <si>
    <t>ПрочиеБолт М30х500</t>
  </si>
  <si>
    <t>ПрочиеБолт М30х450</t>
  </si>
  <si>
    <t>ПрочиеБолт М20х500</t>
  </si>
  <si>
    <t>ПрочиеБолт М20х190</t>
  </si>
  <si>
    <t>ТДГайка М48</t>
  </si>
  <si>
    <t>ПрочиеБолт М27х100</t>
  </si>
  <si>
    <t>ПрочиеШпилька Ш42</t>
  </si>
  <si>
    <t>ПрочиеХомут Х80-1</t>
  </si>
  <si>
    <t>ТДШайба 42</t>
  </si>
  <si>
    <t>ПрочиеШайба 48</t>
  </si>
  <si>
    <t>ПрочиеБолт М10х120</t>
  </si>
  <si>
    <t>ПрочиеШайба 8</t>
  </si>
  <si>
    <t>ПрочиеБолт М12х30</t>
  </si>
  <si>
    <t>ПрочиеБолт М8х25</t>
  </si>
  <si>
    <t>ПрочиеГайка М8</t>
  </si>
  <si>
    <t>ТДБолт М24х65</t>
  </si>
  <si>
    <t>ТДБолт М16х75</t>
  </si>
  <si>
    <t>ТДШайба 36</t>
  </si>
  <si>
    <t>ПрочиеШпилька резьбовая 16х1000</t>
  </si>
  <si>
    <t>ПрочиеАнкерная шпилька</t>
  </si>
  <si>
    <t>ПрочиеШпилька резьбовая 30х1000</t>
  </si>
  <si>
    <t>ПрочиеСаморез по мет. с п/шайбой</t>
  </si>
  <si>
    <t>ПрочиеБолт М10х65</t>
  </si>
  <si>
    <t>ПрочиеБолт М8х20</t>
  </si>
  <si>
    <t>ТДБолт М14х60</t>
  </si>
  <si>
    <t>ПрочиеВинт М6х10</t>
  </si>
  <si>
    <t>ПрочиеВинт М6х16</t>
  </si>
  <si>
    <t>ПрочиеБолт фундаментный М42х1250</t>
  </si>
  <si>
    <t>ТДБолт М12х40</t>
  </si>
  <si>
    <t>ТДШайба 18</t>
  </si>
  <si>
    <t>ТДБолт М12х35</t>
  </si>
  <si>
    <t>ТДБолт М12х80</t>
  </si>
  <si>
    <t>ТДБолт М12х65</t>
  </si>
  <si>
    <t>ПрочиеШтифт выталкиватель 6,34х102</t>
  </si>
  <si>
    <t>ПрочиеШайба уплотняющая</t>
  </si>
  <si>
    <t>ПрочиеГайка фиксирующая</t>
  </si>
  <si>
    <t>ТДБолт М16х45</t>
  </si>
  <si>
    <t>ПрочиеШплинт 8х56</t>
  </si>
  <si>
    <t>ПрочиеВинт М6х130</t>
  </si>
  <si>
    <t>ТДШпилька Ш1-3</t>
  </si>
  <si>
    <t>ТДШпилька Ш1-4</t>
  </si>
  <si>
    <t>ПрочиеШпилька Ш1-1</t>
  </si>
  <si>
    <t>ПрочиеРым гайка М14</t>
  </si>
  <si>
    <t>ПрочиеШпилька резьбовая 16х2000</t>
  </si>
  <si>
    <t>ПрочиеБолт М20х260</t>
  </si>
  <si>
    <t>ТДГайка М18</t>
  </si>
  <si>
    <t>ПрочиеВинт DIN 914</t>
  </si>
  <si>
    <t>ПрочиеХомут 2,5х150</t>
  </si>
  <si>
    <t>ПрочиеБолт с гайкой</t>
  </si>
  <si>
    <t>ПрочиеДюбель-шуруп</t>
  </si>
  <si>
    <t>ПрочиеХомут 3-4</t>
  </si>
  <si>
    <t>ТДБолт М30х95</t>
  </si>
  <si>
    <t>ТДБолт М20х280</t>
  </si>
  <si>
    <t>ТДБолт М12х85</t>
  </si>
  <si>
    <t>ПрочиеСаморез кровельный 4,8х51</t>
  </si>
  <si>
    <t>ПрочиеБолт М16х110</t>
  </si>
  <si>
    <t>ПрочиеШайба 2</t>
  </si>
  <si>
    <t>ПрочиеБолт М6х20</t>
  </si>
  <si>
    <t>Прочиегайка разъемная</t>
  </si>
  <si>
    <t>ПрочиеСаморез под профнастил 5,5х32</t>
  </si>
  <si>
    <t>ТДБолт М36х140</t>
  </si>
  <si>
    <t>ТДБолт М30х115</t>
  </si>
  <si>
    <t>ПрочиеАнкер М10х112</t>
  </si>
  <si>
    <t>ПрочиеСаморез ГКЛ - металл 3,5х51</t>
  </si>
  <si>
    <t>ПрочиеСаморез кровельный 4,8х35</t>
  </si>
  <si>
    <t>ТДБолт М24х100</t>
  </si>
  <si>
    <t>ПрочиеХомут Х90</t>
  </si>
  <si>
    <t>ПрочиеАнкерный болт 10х95</t>
  </si>
  <si>
    <t>ПрочиеХомут трубный</t>
  </si>
  <si>
    <t>ПрочиеШпилька  Ф405</t>
  </si>
  <si>
    <t>ПрочиеСаморез ГКЛ - металл 3,5х32</t>
  </si>
  <si>
    <t>ПрочиеХомут  мини 6-8/9</t>
  </si>
  <si>
    <t>ПрочиеАнкерный болт с гайкой 8х85</t>
  </si>
  <si>
    <t>ПрочиеШайба М48</t>
  </si>
  <si>
    <t>ПрочиеБолт М20х120</t>
  </si>
  <si>
    <t>ПрочиеБолт М14х65</t>
  </si>
  <si>
    <t>ПрочиеЗаклепочник 2,4мм 32, мм 4,0 мм 4,8мм TOREX</t>
  </si>
  <si>
    <t>ПрочиеМарка Ш1</t>
  </si>
  <si>
    <t>ПрочиеБолт М12х140</t>
  </si>
  <si>
    <t>ПрочиеСаморез с п\шайбой СММ 4,2х25</t>
  </si>
  <si>
    <t>ПрочиеБолт М24х140</t>
  </si>
  <si>
    <t>ПрочиеБолт М10х140</t>
  </si>
  <si>
    <t>ПрочиеШпилька М16х280</t>
  </si>
  <si>
    <t>ПрочиеХомут 150*2,5</t>
  </si>
  <si>
    <t>ПрочиеБолт М12х150</t>
  </si>
  <si>
    <t>ПрочиеБолт М16х150</t>
  </si>
  <si>
    <t>ПрочиеМарка Ш2</t>
  </si>
  <si>
    <t>Прочиеполушпилька М42х570</t>
  </si>
  <si>
    <t>ПрочиеАнкерный болт 12х130</t>
  </si>
  <si>
    <t>ПрочиеБолт М27х60</t>
  </si>
  <si>
    <t>ПрочиеВинт М20х50</t>
  </si>
  <si>
    <t>ПрочиеАнкерный болт 14х120</t>
  </si>
  <si>
    <t>ПрочиеСаморез  6,3х127</t>
  </si>
  <si>
    <t>ПрочиеСаморез  4.8х35</t>
  </si>
  <si>
    <t>ПрочиеСаморез ГКЛ - металл 4.2х75</t>
  </si>
  <si>
    <t>ПрочиеХомут Х-2</t>
  </si>
  <si>
    <t>ПрочиеБолт М20х240</t>
  </si>
  <si>
    <t>ТДШплинт 8х63</t>
  </si>
  <si>
    <t>ТДБолт М18х55</t>
  </si>
  <si>
    <t>ТДБолт М18х60</t>
  </si>
  <si>
    <t>ТДБолт М18х65</t>
  </si>
  <si>
    <t>ПрочиеБолт М10х55</t>
  </si>
  <si>
    <t>ГЦГайка М18</t>
  </si>
  <si>
    <t>ГЦГайка М22</t>
  </si>
  <si>
    <t>ГЦШайба 18</t>
  </si>
  <si>
    <t>ГЦШайба 22</t>
  </si>
  <si>
    <t>ТДБолт М18х50</t>
  </si>
  <si>
    <t>ГЦБолт М12х40</t>
  </si>
  <si>
    <t>ГЦБолт М12х45</t>
  </si>
  <si>
    <t>ГЦБолт М18х70</t>
  </si>
  <si>
    <t>ГЦБолт М22х100</t>
  </si>
  <si>
    <t>ГЦГайка М12</t>
  </si>
  <si>
    <t>ГЦШайба 12</t>
  </si>
  <si>
    <t>ГЦШайба косая 12</t>
  </si>
  <si>
    <t>ГЦШайба косая 16</t>
  </si>
  <si>
    <t>ГЦШайба косая 24</t>
  </si>
  <si>
    <t>ГЦШайба 10</t>
  </si>
  <si>
    <t>ПрочиеХомут 225</t>
  </si>
  <si>
    <t>ПрочиеХомут Х160</t>
  </si>
  <si>
    <t>ПрочиеШуруп сандвич панел.</t>
  </si>
  <si>
    <t>ПрочиеШплинт 8х63</t>
  </si>
  <si>
    <t>ПрочиеМарка ОГУ35-2</t>
  </si>
  <si>
    <t>ПрочиеБолт М18х70</t>
  </si>
  <si>
    <t>ТДБолт М24х60</t>
  </si>
  <si>
    <t>ПрочиеБолт 5М42х500</t>
  </si>
  <si>
    <t>ПрочиеБолт М30х300</t>
  </si>
  <si>
    <t>ПрочиеХомут 16*27</t>
  </si>
  <si>
    <t>ПрочиеШайба d6 DIN 6798A</t>
  </si>
  <si>
    <t>ТДХомут Х125-1</t>
  </si>
  <si>
    <t>ТДХомут Х100-1</t>
  </si>
  <si>
    <t>ГЦБолт М24х85</t>
  </si>
  <si>
    <t>ТДБолт М36х120</t>
  </si>
  <si>
    <t>ТДШайба 48</t>
  </si>
  <si>
    <t>ПрочиеБолт М10х25</t>
  </si>
  <si>
    <t>ПрочиеБолт М56х280.11</t>
  </si>
  <si>
    <t>ПрочиеШпилька Ф405</t>
  </si>
  <si>
    <t>ПрочиеБолт 5.М48х600</t>
  </si>
  <si>
    <t>ПрочиеБолт 6х10</t>
  </si>
  <si>
    <t>ПрочиеБолт М6х14</t>
  </si>
  <si>
    <t>ПрочиеБолт М30х140</t>
  </si>
  <si>
    <t>ПрочиеЗаклёпка 4х10 DIN7337</t>
  </si>
  <si>
    <t>ПрочиеБолт М18х30</t>
  </si>
  <si>
    <t>ПрочиеГайка М16  ДИН 934</t>
  </si>
  <si>
    <t>Прочиешайба плоская М16 ДИН 125</t>
  </si>
  <si>
    <t>ПрочиеШайба гровер 16 ДИН 127</t>
  </si>
  <si>
    <t>ГЦБолт М56х220.11</t>
  </si>
  <si>
    <t>ГЦБолт М56х240.11</t>
  </si>
  <si>
    <t>ПрочиеГайка М64</t>
  </si>
  <si>
    <t>ПрочиеБолт М64х260</t>
  </si>
  <si>
    <t>ГЦШайба 30</t>
  </si>
  <si>
    <t>ГЦБолт М30х110</t>
  </si>
  <si>
    <t>ГЦБолт М30х90</t>
  </si>
  <si>
    <t>ПрочиеБолт М42х170</t>
  </si>
  <si>
    <t>ГЦГайка М30</t>
  </si>
  <si>
    <t>ГЦГайка М56.11</t>
  </si>
  <si>
    <t>ГЦБолт М16х45</t>
  </si>
  <si>
    <t>ПрочиеШпилька Ф415</t>
  </si>
  <si>
    <t>ПрочиеШпилька  Ф415</t>
  </si>
  <si>
    <t>ПрочиеШайба М42</t>
  </si>
  <si>
    <t>ПрочиеБолт 5.М42х270</t>
  </si>
  <si>
    <t>ПрочиеБолт 5.М48х400</t>
  </si>
  <si>
    <t>ПрочиеШпилька Ф412</t>
  </si>
  <si>
    <t>ПрочиеШпилька Ф402</t>
  </si>
  <si>
    <t>ПрочиеБолт М16х160</t>
  </si>
  <si>
    <t>ПрочиеШпилька 5.М48х710</t>
  </si>
  <si>
    <t>ГЦБолт М14х60</t>
  </si>
  <si>
    <t>ГЦГайка М36</t>
  </si>
  <si>
    <t>ГЦШайба 36</t>
  </si>
  <si>
    <t>ГЦБолт М36х120</t>
  </si>
  <si>
    <t>ГЦБолт М24х90</t>
  </si>
  <si>
    <t>ГЦГайка М42</t>
  </si>
  <si>
    <t>ТДБолт Т20</t>
  </si>
  <si>
    <t>ТДШпилька Ш1</t>
  </si>
  <si>
    <t>ТДХомут Х-1</t>
  </si>
  <si>
    <t>ТДХомут Х90-1</t>
  </si>
  <si>
    <t>ТДШпилька Ш2</t>
  </si>
  <si>
    <t>ТДШпилька Ш20</t>
  </si>
  <si>
    <t>ПрочиеСкоба 31-Б35-18.00.004</t>
  </si>
  <si>
    <t>ПрочиеСкоба 31-Б35-47Н.00.006</t>
  </si>
  <si>
    <t>ТДБолт М8х25</t>
  </si>
  <si>
    <t>ПрочиеШпилька 31-Б35-18.00.005</t>
  </si>
  <si>
    <t>ПрочиеШпилька ТБ35-28.00.029</t>
  </si>
  <si>
    <t>ПрочиеШпилька М16х420</t>
  </si>
  <si>
    <t>ПрочиеБолт М27х65</t>
  </si>
  <si>
    <t>ПрочиеБолт Б250 3.407.1-164.20.12 (чертеж)</t>
  </si>
  <si>
    <t>ПрочиеБолт Б251 3.407.1-164.20.12 (чертеж)</t>
  </si>
  <si>
    <t>ПрочиеБолт Б252 3.407.1-164.20.12 (чертеж)</t>
  </si>
  <si>
    <t>ПрочиеШайба М36</t>
  </si>
  <si>
    <t>ПрочиеШпилька 3.М36х500</t>
  </si>
  <si>
    <t>ПрочиеШпилька ШОГ219</t>
  </si>
  <si>
    <t>ПрочиеШпилька 2.1М30х600</t>
  </si>
  <si>
    <t>ПрочиеШплинт 6,3х50</t>
  </si>
  <si>
    <t>ПрочиеБолт М27х120</t>
  </si>
  <si>
    <t>ПрочиеБолт М24х500</t>
  </si>
  <si>
    <t>ПрочиеБолт М24х525</t>
  </si>
  <si>
    <t>ПрочиеБолт М24х550</t>
  </si>
  <si>
    <t>ПрочиеПлита 120</t>
  </si>
  <si>
    <t>ПрочиеШайба М56</t>
  </si>
  <si>
    <t>ПрочиеШпилька М42х690</t>
  </si>
  <si>
    <t>ГЦШайба 48</t>
  </si>
  <si>
    <t>ПрочиеШпилька А-ШП2 М20х470</t>
  </si>
  <si>
    <t>ПрочиеХомут Х90-1</t>
  </si>
  <si>
    <t>ПрочиеШпилька А-ШП1 М30х460</t>
  </si>
  <si>
    <t>ПрочиеШпилька А-ШП3 М48х410</t>
  </si>
  <si>
    <t>ПрочиеБолт М48х220</t>
  </si>
  <si>
    <t>ПрочиеБолт М20х170</t>
  </si>
  <si>
    <t>ПрочиеШпилька 5.М42х645</t>
  </si>
  <si>
    <t>ГЦШпилька 7М30х430</t>
  </si>
  <si>
    <t>ПрочиеПлита 150</t>
  </si>
  <si>
    <t>ПрочиеШпилька М36х250</t>
  </si>
  <si>
    <t>ПрочиеБолт М18х60</t>
  </si>
  <si>
    <t>ПрочиеШплинт 8х45</t>
  </si>
  <si>
    <t>ПрочиеШпилька 7.М48х620</t>
  </si>
  <si>
    <t>ПрочиеШпилька М12х170</t>
  </si>
  <si>
    <t>Индекс металла, Im</t>
  </si>
  <si>
    <t>Индекс метизов, Imz</t>
  </si>
  <si>
    <t>Гайка М42 ТД 8 ГОСТ 5915-70</t>
  </si>
  <si>
    <t>Черенок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</si>
  <si>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</si>
  <si>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</si>
  <si>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</si>
  <si>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</si>
  <si>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</si>
  <si>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</si>
  <si>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</si>
  <si>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</si>
  <si>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</si>
  <si>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</si>
  <si>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</si>
  <si>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</si>
  <si>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Объединенные наименования</t>
  </si>
  <si>
    <t>Средневзвешенная цена, МЕТАЛЛ</t>
  </si>
  <si>
    <t>Средневзвешенная цена, МЕТИЗЫ</t>
  </si>
  <si>
    <t>год</t>
  </si>
  <si>
    <t>месяц</t>
  </si>
  <si>
    <t>индекс с сайта http://www.metalsea.ru/ru/indexes</t>
  </si>
  <si>
    <t>Средневзвешенный металл</t>
  </si>
  <si>
    <t>Индекс металла ОЭМЗ</t>
  </si>
  <si>
    <t>Индекс металла РФ</t>
  </si>
  <si>
    <t>Столбец1</t>
  </si>
  <si>
    <t>Столбец2</t>
  </si>
  <si>
    <t>Поступление товаров и услуг ЭМЗ00003397 от 26.12.2018 20:00:01</t>
  </si>
  <si>
    <t>ООО "ОЗСМ"</t>
  </si>
  <si>
    <t>Поступление товаров и услуг ЭМЗ00000206 от 17.01.2019 19:12:53</t>
  </si>
  <si>
    <t>ООО "Центральный Дом- ГК Элси"</t>
  </si>
  <si>
    <t>Поступление товаров и услуг ЭМЗ00000207 от 17.01.2019 19:12:54</t>
  </si>
  <si>
    <t>Поступление товаров и услуг ЭМЗ00000211 от 17.01.2019 19:12:56</t>
  </si>
  <si>
    <t>Поступление товаров и услуг ЭМЗ00000216 от 17.01.2019 19:13:00</t>
  </si>
  <si>
    <t>Поступление товаров и услуг ЭМЗ00000104 от 22.01.2019 11:40:56</t>
  </si>
  <si>
    <t>Поступление товаров и услуг ЭМЗ00000103 от 22.01.2019 18:40:55</t>
  </si>
  <si>
    <t>Поступление товаров и услуг ЭМЗ00000109 от 23.01.2019 19:12:23</t>
  </si>
  <si>
    <t>Поступление товаров и услуг ЭМЗ00000110 от 23.01.2019 19:12:24</t>
  </si>
  <si>
    <t>Поступление товаров и услуг ЭМЗ00000111 от 23.01.2019 19:12:25</t>
  </si>
  <si>
    <t>Уголок 160х160х14 ГОСТ 8509-86/С345-6 ГОСТ 27772-2015</t>
  </si>
  <si>
    <t>Уголок 125х125х10 ГОСТ 8509-86/09Г2С-15 ГОСТ 19281-2014</t>
  </si>
  <si>
    <t>Поступление товаров и услуг ЭМЗ00000112 от 23.01.2019 19:12:26</t>
  </si>
  <si>
    <t>Двутавр 18 ГОСТ 8239-89/С345-6 ГОСТ 27772-2015</t>
  </si>
  <si>
    <t>Уголок 160х160х16 ГОСТ 8509-86/С345-6 ГОСТ 27772-2015</t>
  </si>
  <si>
    <t>Швеллер 16П ГОСТ 8240-89/09Г2С-15 ГОСТ 19281-2014</t>
  </si>
  <si>
    <t>Поступление товаров и услуг ЭМЗ00000113 от 23.01.2019 19:12:28</t>
  </si>
  <si>
    <t>Поступление товаров и услуг ЭМЗ00000118 от 24.01.2019 15:00:39</t>
  </si>
  <si>
    <t>Поступление товаров и услуг ЭМЗ00000123 от 24.01.2019 18:29:02</t>
  </si>
  <si>
    <t>Швеллер 10П ГОСТ 8240-89/09Г2С-15 ГОСТ 19281-2014</t>
  </si>
  <si>
    <t>Швеллер 14П ГОСТ 8240-89/09Г2С-15 ГОСТ 19281-2014</t>
  </si>
  <si>
    <t>Поступление товаров и услуг ЭМЗ00000134 от 24.01.2019 18:29:06</t>
  </si>
  <si>
    <t>Поступление товаров и услуг ЭМЗ00000132 от 25.01.2019 15:47:43</t>
  </si>
  <si>
    <t>Поступление товаров и услуг ЭМЗ00000133 от 25.01.2019 15:56:52</t>
  </si>
  <si>
    <t>Поступление товаров и услуг ЭМЗ00000138 от 25.01.2019 20:06:45</t>
  </si>
  <si>
    <t>Поступление товаров и услуг ЭМЗ00000144 от 25.01.2019 20:06:51</t>
  </si>
  <si>
    <t>Поступление товаров и услуг ЭМЗ00000150 от 28.01.2019 19:23:14</t>
  </si>
  <si>
    <t>Поступление товаров и услуг ЭМЗ00000162 от 29.01.2019 16:05:40</t>
  </si>
  <si>
    <t>Поступление товаров и услуг ЭМЗ00000195 от 31.01.2019 18:29:17</t>
  </si>
  <si>
    <t>Поступление товаров и услуг ЭМЗ00000198 от 31.01.2019 18:29:20</t>
  </si>
  <si>
    <t>Двутавр 30 К2 ГОСТ Р 57837-2017/С255-5 ГОСТ 27772-2015</t>
  </si>
  <si>
    <t>Поступление товаров и услуг ЭМЗ00000221 от 01.02.2019 18:37:30</t>
  </si>
  <si>
    <t>Поступление товаров и услуг ЭМЗ00000231 от 01.02.2019 18:37:32</t>
  </si>
  <si>
    <t>Поступление товаров и услуг ЭМЗ00000124 от 24.01.2019 18:29:03</t>
  </si>
  <si>
    <t>Болт 2.1.М20х500 С345-5 ГОСТ 24379.1-2012</t>
  </si>
  <si>
    <t>Поступление товаров и услуг ЭМЗ00000137 от 25.01.2019 20:06:44</t>
  </si>
  <si>
    <t>Промывка для пены монт.</t>
  </si>
  <si>
    <t>Рулетка 5м с поверкой</t>
  </si>
  <si>
    <t>Батарейка</t>
  </si>
  <si>
    <t>Угольник столярный 300 мм</t>
  </si>
  <si>
    <t>Круг отрезной 230*2,5*22</t>
  </si>
  <si>
    <t>Поступление товаров и услуг ЭМЗ00000153 от 28.01.2019 19:23:17</t>
  </si>
  <si>
    <t>Жидкость смазочно-охлаждающая (СОЖ) техн. ср-во</t>
  </si>
  <si>
    <t>Круг отрезной 180*2,5*22</t>
  </si>
  <si>
    <t>Сверло КХ 32  мм</t>
  </si>
  <si>
    <t>Кисть  радиаторная25 мм</t>
  </si>
  <si>
    <t>Сверло КХ 21 мм</t>
  </si>
  <si>
    <t>Поступление товаров и услуг ЭМЗ00000163 от 29.01.2019 16:09:38</t>
  </si>
  <si>
    <t>Поступление товаров и услуг ЭМЗ00000164 от 29.01.2019 16:11:55</t>
  </si>
  <si>
    <t>Поступление товаров и услуг ЭМЗ00000170 от 29.01.2019 16:55:44</t>
  </si>
  <si>
    <t>Авис ООО</t>
  </si>
  <si>
    <t>Хомут-стяжка 7,6х500 морозостойкий</t>
  </si>
  <si>
    <t>Поступление товаров и услуг ЭМЗ00000171 от 29.01.2019 16:57:31</t>
  </si>
  <si>
    <t>ООО ОМЗ "НАШ КРЕПЕЖ"</t>
  </si>
  <si>
    <t>Поступление товаров и услуг ЭМЗ00000249 от 05.02.2019 19:18:13</t>
  </si>
  <si>
    <t>Поступление товаров и услуг ЭМЗ00000256 от 05.02.2019 19:18:20</t>
  </si>
  <si>
    <t>Поступление товаров и услуг ЭМЗ00000255 от 05.02.2019 19:18:19</t>
  </si>
  <si>
    <t>Болт М16х160 8.8 ГЦ ГОСТ Р ИСО 4014-2013</t>
  </si>
  <si>
    <t>Поступление товаров и услуг ЭМЗ00000229 от 17.01.2019 19:13:01</t>
  </si>
  <si>
    <t>Поступление товаров и услуг ЭМЗ00000240 от 05.02.2019 19:18:10</t>
  </si>
  <si>
    <t>Борфреза 8  мм сфероцилиндр.ВК8</t>
  </si>
  <si>
    <t>Круг шлиф.  300*40*127   63С 25СМ</t>
  </si>
  <si>
    <t>Круг шлиф.  300*40*127   63С 40СТ</t>
  </si>
  <si>
    <t>Кисть плоская 20мм плоская "888"</t>
  </si>
  <si>
    <t>Рулетка  10 м  с поверкой.</t>
  </si>
  <si>
    <t>Рулетка 10м</t>
  </si>
  <si>
    <t>Мел мраморный</t>
  </si>
  <si>
    <t>Кисть плоская 50 мм</t>
  </si>
  <si>
    <t>Гвозди 3,0*30мм</t>
  </si>
  <si>
    <t>Поступление товаров и услуг ЭМЗ00000258 от 04.02.2019 19:39:57</t>
  </si>
  <si>
    <t>Поступление товаров и услуг ЭМЗ00000254 от 05.02.2019 19:18:18</t>
  </si>
  <si>
    <t>Поступление товаров и услуг ЭМЗ00000306 от 08.02.2019 19:52:53</t>
  </si>
  <si>
    <t>Уголок 80х80х6 ГОСТ 8509-86/Ст3пс5 ГОСТ 535-2005</t>
  </si>
  <si>
    <t>Поступление товаров и услуг ЭМЗ00000358 от 13.02.2019 18:02:13</t>
  </si>
  <si>
    <t>Поступление товаров и услуг ЭМЗ00000304 от 08.02.2019 19:52:52</t>
  </si>
  <si>
    <t>Двутавр 45Б2 ГОСТ 26020-83/С345-6 ГОСТ 27772-2015</t>
  </si>
  <si>
    <t>Уголок 180х180х12 ГОСТ 8509-86/С345-3 ГОСТ 27772-2015</t>
  </si>
  <si>
    <t>Поступление товаров и услуг ЭМЗ00000340 от 12.02.2019 20:00:02</t>
  </si>
  <si>
    <t>Поступление товаров и услуг ЭМЗ00000327 от 12.02.2019 14:15:58</t>
  </si>
  <si>
    <t>Поступление товаров и услуг ЭМЗ00000318 от 11.02.2019 19:45:40</t>
  </si>
  <si>
    <t>Поступление товаров и услуг ЭМЗ00000298 от 11.02.2019 10:12:17</t>
  </si>
  <si>
    <t>Поступление товаров и услуг ЭМЗ00000341 от 12.02.2019 20:00:03</t>
  </si>
  <si>
    <t>Поступление товаров и услуг ЭМЗ00000344 от 12.02.2019 20:00:05</t>
  </si>
  <si>
    <t>Поступление товаров и услуг ЭМЗ00000323 от 11.02.2019 19:45:45</t>
  </si>
  <si>
    <t>Поступление товаров и услуг ЭМЗ00000357 от 13.02.2019 17:32:18</t>
  </si>
  <si>
    <t>Уголок 75х75х8 ГОСТ 8509-93/345-09Г2С-15 ГОСТ 19281-2014</t>
  </si>
  <si>
    <t>Поступление товаров и услуг ЭМЗ00000322 от 11.02.2019 19:45:44</t>
  </si>
  <si>
    <t>Поступление товаров и услуг ЭМЗ00000319 от 11.02.2019 19:45:41</t>
  </si>
  <si>
    <t>Поступление товаров и услуг ЭМЗ00000356 от 13.02.2019 17:28:37</t>
  </si>
  <si>
    <t>Уголок 200х200х16 ГОСТ 8509-86/С345-6 ГОСТ 27772-2015</t>
  </si>
  <si>
    <t>Двутавр 40 Б2  СТО АСМЧ 20-93/С345-6 ГОСТ 27772-2015</t>
  </si>
  <si>
    <t>Поступление товаров и услуг ЭМЗ00000359 от 13.02.2019 19:24:44</t>
  </si>
  <si>
    <t>Поступление товаров и услуг ЭМЗ00000326 от 12.02.2019 15:40:32</t>
  </si>
  <si>
    <t>Поступление товаров и услуг ЭМЗ00000320 от 11.02.2019 19:45:42</t>
  </si>
  <si>
    <t>Поступление товаров и услуг ЭМЗ00000307 от 10.02.2019 17:56:45</t>
  </si>
  <si>
    <t>Уголок 90х90х6 ГОСТ 8509-86/С345-6 ГОСТ 27772-2015</t>
  </si>
  <si>
    <t>Швеллер 8У ГОСТ 8240-89/345-09Г2С -15 ГОСТ 19281-2014</t>
  </si>
  <si>
    <t>Поступление товаров и услуг ЭМЗ00000355 от 13.02.2019 17:05:08</t>
  </si>
  <si>
    <t>Поступление товаров и услуг ЭМЗ00000350 от 13.02.2019 14:12:05</t>
  </si>
  <si>
    <t>Удлинитель для Профиля</t>
  </si>
  <si>
    <t>Фанера 18мм</t>
  </si>
  <si>
    <t>гипсокартон влагостойкий 1200х2500х12,5</t>
  </si>
  <si>
    <t>Бур 6х210</t>
  </si>
  <si>
    <t>Поступление товаров и услуг ЭМЗ00000293 от 11.02.2019 9:55:42</t>
  </si>
  <si>
    <t>ООО "Компания "Ремлюкс"</t>
  </si>
  <si>
    <t>Угольник 90 32мм</t>
  </si>
  <si>
    <t>Труба PN20 32мм</t>
  </si>
  <si>
    <t>Угольник 90 20мм</t>
  </si>
  <si>
    <t>Муфта комб.разъем. В/Р 32-1 бел.</t>
  </si>
  <si>
    <t>Муфта комб.разъем. В/Р 20-1/2 бел.</t>
  </si>
  <si>
    <t>Кран шаровый Ду20</t>
  </si>
  <si>
    <t>Кран шаровый Ду32</t>
  </si>
  <si>
    <t>Тройник переходной 32/20/32 бел.</t>
  </si>
  <si>
    <t>Труба PN20 20мм</t>
  </si>
  <si>
    <t>Муфта комб.разъем. Н/Р 32-1 бел.</t>
  </si>
  <si>
    <t>Поступление товаров и услуг ЭМЗ00000360 от 13.02.2019 19:29:25</t>
  </si>
  <si>
    <t>Поступление товаров и услуг ЭМЗ00000321 от 11.02.2019 19:45:43</t>
  </si>
  <si>
    <t>Лист 14 ГОСТ 19903-74/09Г2С-15 ГОСТ 19281-2014</t>
  </si>
  <si>
    <t>Поступление товаров и услуг ЭМЗ00000382 от 15.02.2019 19:56:47</t>
  </si>
  <si>
    <t>Поступление товаров и услуг ЭМЗ00000375 от 15.02.2019 15:26:09</t>
  </si>
  <si>
    <t>Поступление товаров и услуг ЭМЗ00000395 от 15.02.2019 19:56:51</t>
  </si>
  <si>
    <t>Поступление товаров и услуг ЭМЗ00000404 от 15.02.2019 19:56:57</t>
  </si>
  <si>
    <t>Болт М24х200 8.8 ТД ГОСТ 7798-70</t>
  </si>
  <si>
    <t>Поступление товаров и услуг ЭМЗ00000376 от 15.02.2019 18:45:31</t>
  </si>
  <si>
    <t>Поступление товаров и услуг ЭМЗ00000367 от 14.02.2019 18:08:48</t>
  </si>
  <si>
    <t>Поступление товаров и услуг ЭМЗ00000419 от 18.02.2019 22:40:38</t>
  </si>
  <si>
    <t>Поступление товаров и услуг ЭМЗ00000397 от 17.02.2019 19:56:53</t>
  </si>
  <si>
    <t>Поступление товаров и услуг ЭМЗ00000428 от 18.02.2019 22:40:39</t>
  </si>
  <si>
    <t>Поступление товаров и услуг ЭМЗ00000363 от 13.02.2019 19:53:25</t>
  </si>
  <si>
    <t>Поступление товаров и услуг ЭМЗ00000387 от 15.02.2019 19:56:50</t>
  </si>
  <si>
    <t>Уголок 125х125х12 ГОСТ 8509-86/С345-3 ГОСТ 27772-2015</t>
  </si>
  <si>
    <t>Поступление товаров и услуг ЭМЗ00000361 от 13.02.2019 19:53:23</t>
  </si>
  <si>
    <t>Поступление товаров и услуг ЭМЗ00000418 от 19.02.2019 10:28:28</t>
  </si>
  <si>
    <t>Поступление товаров и услуг ЭМЗ00000417 от 18.02.2019 22:40:37</t>
  </si>
  <si>
    <t>Поступление товаров и услуг ЭМЗ00000369 от 14.02.2019 18:16:12</t>
  </si>
  <si>
    <t>Поступление товаров и услуг ЭМЗ00000385 от 15.02.2019 19:56:49</t>
  </si>
  <si>
    <t>Поступление товаров и услуг ЭМЗ00000373 от 14.02.2019 20:10:33</t>
  </si>
  <si>
    <t>Поступление товаров и услуг ЭМЗ00000384 от 16.02.2019 19:40:40</t>
  </si>
  <si>
    <t>Поступление товаров и услуг ЭМЗ00000438 от 13.02.2019 19:53:26</t>
  </si>
  <si>
    <t>Болт М8х60 8.8 ГОСТ 7798-70</t>
  </si>
  <si>
    <t>Болт М6х60 8.8 ГОСТ 7798-70</t>
  </si>
  <si>
    <t>Поступление товаров и услуг ЭМЗ00000405 от 15.02.2019 19:57:00</t>
  </si>
  <si>
    <t>Болт М30х100 ТД 8.8 ГОСТ 7798-70</t>
  </si>
  <si>
    <t>Поступление товаров и услуг ЭМЗ00000420 от 19.02.2019 15:32:17</t>
  </si>
  <si>
    <t>Поступление товаров и услуг ЭМЗ00000433 от 19.02.2019 18:58:34</t>
  </si>
  <si>
    <t>Поступление товаров и услуг ЭМЗ00000386 от 16.02.2019 19:40:41</t>
  </si>
  <si>
    <t>Труба 146х8 ГОСТ 8732-78/09Г2С ГОСТ 19281-2014</t>
  </si>
  <si>
    <t>Поступление товаров и услуг ЭМЗ00000378 от 15.02.2019 19:56:43</t>
  </si>
  <si>
    <t>Поступление товаров и услуг ЭМЗ00000285 от 08.02.2019 18:36:03</t>
  </si>
  <si>
    <t>Поступление товаров и услуг ЭМЗ00000370 от 14.02.2019 18:23:00</t>
  </si>
  <si>
    <t>Поступление товаров и услуг ЭМЗ00000416 от 18.02.2019 22:40:36</t>
  </si>
  <si>
    <t>Уголок 200х200х12 ГОСТ 8509-86/С255 ГОСТ 27772-88</t>
  </si>
  <si>
    <t>Поступление товаров и услуг ЭМЗ00000394 от 17.02.2019 19:56:51</t>
  </si>
  <si>
    <t>Поступление товаров и услуг ЭМЗ00000388 от 16.02.2019 19:40:42</t>
  </si>
  <si>
    <t>Поступление товаров и услуг ЭМЗ00000441 от 20.02.2019 16:49:46</t>
  </si>
  <si>
    <t>Поступление товаров и услуг ЭМЗ00000390 от 18.02.2019 10:58:14</t>
  </si>
  <si>
    <t>Поступление товаров и услуг ЭМЗ00000371 от 14.02.2019 19:11:53</t>
  </si>
  <si>
    <t>Поступление товаров и услуг ЭМЗ00000383 от 15.02.2019 19:56:48</t>
  </si>
  <si>
    <t>Поступление товаров и услуг ЭМЗ00000396 от 17.02.2019 19:56:52</t>
  </si>
  <si>
    <t>Поступление товаров и услуг ЭМЗ00000393 от 17.02.2019 19:50:44</t>
  </si>
  <si>
    <t>Поступление товаров и услуг ЭМЗ00000380 от 15.02.2019 19:56:45</t>
  </si>
  <si>
    <t>Поступление товаров и услуг ЭМЗ00000403 от 15.02.2019 19:56:56</t>
  </si>
  <si>
    <t>Сверло по металлу ЦХ 10,00 мм</t>
  </si>
  <si>
    <t>Поступление товаров и услуг ЭМЗ00000381 от 15.02.2019 19:56:46</t>
  </si>
  <si>
    <t>Круг 20 ГОСТ 2590-2006/09Г2С-12 ГОСТ 19281-2014</t>
  </si>
  <si>
    <t>Круг 14 ГОСТ 2590-88/09Г2С-12 ГОСТ 19281-2014</t>
  </si>
  <si>
    <t>Круг 80 ГОСТ 2590-88/09Г2С-12 ГОСТ 19281-2014</t>
  </si>
  <si>
    <t>Поступление товаров и услуг ЭМЗ00000368 от 14.02.2019 18:13:52</t>
  </si>
  <si>
    <t>Поступление товаров и услуг ЭМЗ00000431 от 19.02.2019 18:58:33</t>
  </si>
  <si>
    <t>Поступление товаров и услуг ЭМЗ00000377 от 15.02.2019 18:49:06</t>
  </si>
  <si>
    <t>Поступление товаров и услуг ЭМЗ00000379 от 15.02.2019 19:56:44</t>
  </si>
  <si>
    <t>Поступление товаров и услуг ЭМЗ00000362 от 12.02.2019 10:23:28</t>
  </si>
  <si>
    <t>Ст3Уголок 140х140х9</t>
  </si>
  <si>
    <t>Поступление товаров и услуг ЭМЗ00000448 от 20.02.2019 19:48:40</t>
  </si>
  <si>
    <t>Труба 168х8 ГОСТ 10704-91/В-09Г2С-14 ГОСТ 10705-80</t>
  </si>
  <si>
    <t>Поступление товаров и услуг ЭМЗ00000538 от 27.02.2019 20:00:02</t>
  </si>
  <si>
    <t>Поступление товаров и услуг ЭМЗ00000500 от 25.02.2019 19:15:40</t>
  </si>
  <si>
    <t>Поступление товаров и услуг ЭМЗ00000487 от 25.02.2019 16:51:12</t>
  </si>
  <si>
    <t>Поступление товаров и услуг ЭМЗ00000473 от 21.02.2019 23:53:38</t>
  </si>
  <si>
    <t>Поступление товаров и услуг ЭМЗ00000472 от 22.02.2019 15:01:53</t>
  </si>
  <si>
    <t>Поступление товаров и услуг ЭМЗ00000490 от 25.02.2019 16:57:34</t>
  </si>
  <si>
    <t>Поступление товаров и услуг ЭМЗ00000528 от 01.03.2019 14:21:36</t>
  </si>
  <si>
    <t>Поступление товаров и услуг ЭМЗ00000518 от 28.02.2019 17:27:36</t>
  </si>
  <si>
    <t>Поступление товаров и услуг ЭМЗ00000495 от 26.02.2019 11:13:11</t>
  </si>
  <si>
    <t>Поступление товаров и услуг ЭМЗ00000499 от 26.02.2019 18:23:31</t>
  </si>
  <si>
    <t>Уголок 125х125х9 ГОСТ 8509-86/09Г2С-15 ГОСТ 19281-2014</t>
  </si>
  <si>
    <t>Поступление товаров и услуг ЭМЗ00000458 от 21.02.2019 16:42:04</t>
  </si>
  <si>
    <t>Швеллер 14П ГОСТ 8240-89/С345-6 ГОСТ 27772-2015</t>
  </si>
  <si>
    <t>Поступление товаров и услуг ЭМЗ00000489 от 25.02.2019 16:56:07</t>
  </si>
  <si>
    <t>Труба 60х60х4 ГОСТ 8639-68/Ст3 ГОСТ 380-2005</t>
  </si>
  <si>
    <t>Поступление товаров и услуг ЭМЗ00000494 от 25.02.2019 19:15:38</t>
  </si>
  <si>
    <t>Профиль 120х120х5 ГОСТ 30245-94/09Г2С-14 ГОСТ 19281-2014</t>
  </si>
  <si>
    <t>Профиль 160х120х6 ГОСТ 30245-94/09Г2С-14 ГОСТ 19281-2014</t>
  </si>
  <si>
    <t>Поступление товаров и услуг ЭМЗ00000459 от 21.02.2019 16:59:39</t>
  </si>
  <si>
    <t>Поступление товаров и услуг ЭМЗ00000506 от 27.02.2019 16:21:57</t>
  </si>
  <si>
    <t>Поступление товаров и услуг ЭМЗ00000474 от 22.02.2019 19:08:30</t>
  </si>
  <si>
    <t>Поступление товаров и услуг ЭМЗ00000488 от 25.02.2019 16:53:41</t>
  </si>
  <si>
    <t>Поступление товаров и услуг ЭМЗ00000447 от 20.02.2019 19:48:39</t>
  </si>
  <si>
    <t>Поступление товаров и услуг ЭМЗ00000526 от 28.02.2019 19:18:10</t>
  </si>
  <si>
    <t>КРЕП-ОМСК, ООО</t>
  </si>
  <si>
    <t>Поступление товаров и услуг ЭМЗ00000511 от 27.02.2019 19:21:29</t>
  </si>
  <si>
    <t>Поступление товаров и услуг ЭМЗ00000475 от 22.02.2019 19:08:31</t>
  </si>
  <si>
    <t>Поступление товаров и услуг ЭМЗ00000491 от 25.02.2019 17:53:23</t>
  </si>
  <si>
    <t>Поступление товаров и услуг ЭМЗ00000446 от 20.02.2019 19:48:38</t>
  </si>
  <si>
    <t>Поступление товаров и услуг ЭМЗ00000527 от 01.03.2019 14:19:48</t>
  </si>
  <si>
    <t>СОСТАВ МЕТАЛЛЛ</t>
  </si>
  <si>
    <t>СОСТАВ МЕТИЗЫ</t>
  </si>
  <si>
    <t>Индекс цен на материалы ОЭМЗ рассчитывается по следующему алгоритму:</t>
  </si>
  <si>
    <t>-При расчете используются данные из 1С УПП документ "Поступления товаров и услуг", цены С НДС, стоимость доставки учитывается только в случае наличия ее в цене товара.
-Справочник материалов организуется в размерные группы (с размерной группой можно ознакомиться ниже, она представлена колонкой "Объединенные наименования").
-По размерным группам вычисляется месячная средняя цена, взвешенная по количеству поступлений.
-Средневзвешенные цены по размерным группам умножаются на вес в корзине и суммируются между собой.
-Полученные месячные средневзвешенные цены по корзине приводятся на период января 2017 года путем деления значения N-месяца на значение января 2017 года и умножаются на 100. Таким образом получаются значения, показывающие отклонение в % от значения января 2017 года.</t>
  </si>
  <si>
    <t>Индекс цен на металл Россия (предоставляется группой Metalsea)</t>
  </si>
  <si>
    <t>№</t>
  </si>
  <si>
    <t>Продукция  </t>
  </si>
  <si>
    <t>Класс/Вид  </t>
  </si>
  <si>
    <t>Сталь </t>
  </si>
  <si>
    <t>Баз. Разм.  </t>
  </si>
  <si>
    <t>Вспом. Разм.  </t>
  </si>
  <si>
    <t>Арматура </t>
  </si>
  <si>
    <t>АI </t>
  </si>
  <si>
    <t>Ст 3 </t>
  </si>
  <si>
    <t>Ф12 </t>
  </si>
  <si>
    <t>Ф14 </t>
  </si>
  <si>
    <t>Ф16 </t>
  </si>
  <si>
    <t>Ф18 </t>
  </si>
  <si>
    <t>Ф20 </t>
  </si>
  <si>
    <t>А500С </t>
  </si>
  <si>
    <t>Ф6(Бухта) </t>
  </si>
  <si>
    <t>Ф8(Бухта) </t>
  </si>
  <si>
    <t>Ф10(Бухта) </t>
  </si>
  <si>
    <t>Ф22 </t>
  </si>
  <si>
    <t>Ф25 </t>
  </si>
  <si>
    <t>Ф28 </t>
  </si>
  <si>
    <t>Ф32 </t>
  </si>
  <si>
    <t>Ф36 </t>
  </si>
  <si>
    <t>Ф40 </t>
  </si>
  <si>
    <t>Балка </t>
  </si>
  <si>
    <t>Б1 </t>
  </si>
  <si>
    <t>Б2 </t>
  </si>
  <si>
    <t>М </t>
  </si>
  <si>
    <t>К1 </t>
  </si>
  <si>
    <t>К2 </t>
  </si>
  <si>
    <t>Ш1 </t>
  </si>
  <si>
    <t>Ш2 </t>
  </si>
  <si>
    <t>Проволока </t>
  </si>
  <si>
    <t>Катанка </t>
  </si>
  <si>
    <t>Ф6,5(Бухта) </t>
  </si>
  <si>
    <t>Квадрат </t>
  </si>
  <si>
    <t>Круг </t>
  </si>
  <si>
    <t>Ф8 </t>
  </si>
  <si>
    <t>Ф10 </t>
  </si>
  <si>
    <t>Лист </t>
  </si>
  <si>
    <t>ХК </t>
  </si>
  <si>
    <t>08ПС </t>
  </si>
  <si>
    <t>1250х2500 </t>
  </si>
  <si>
    <t>ГК </t>
  </si>
  <si>
    <t>1500х6000 </t>
  </si>
  <si>
    <t>рифл </t>
  </si>
  <si>
    <t>Полоса </t>
  </si>
  <si>
    <t>х4 </t>
  </si>
  <si>
    <t>Труба </t>
  </si>
  <si>
    <t>вгп </t>
  </si>
  <si>
    <t>Ф15 </t>
  </si>
  <si>
    <t>х2,8 </t>
  </si>
  <si>
    <t>х3,2 </t>
  </si>
  <si>
    <t>х3,5 </t>
  </si>
  <si>
    <t>Ф50 </t>
  </si>
  <si>
    <t>э/с </t>
  </si>
  <si>
    <t>Ф57 </t>
  </si>
  <si>
    <t>Ф76 </t>
  </si>
  <si>
    <t>Ф89 </t>
  </si>
  <si>
    <t>Ф108 </t>
  </si>
  <si>
    <t>Ф159 </t>
  </si>
  <si>
    <t>х4,5 </t>
  </si>
  <si>
    <t>Ф219 </t>
  </si>
  <si>
    <t>х6 </t>
  </si>
  <si>
    <t>оцинк </t>
  </si>
  <si>
    <t>Угол </t>
  </si>
  <si>
    <t>25х25 </t>
  </si>
  <si>
    <t>32х32 </t>
  </si>
  <si>
    <t>35х35 </t>
  </si>
  <si>
    <t>40х40 </t>
  </si>
  <si>
    <t>50х50 </t>
  </si>
  <si>
    <t>х5 </t>
  </si>
  <si>
    <t>63х63 </t>
  </si>
  <si>
    <t>75х75 </t>
  </si>
  <si>
    <t>90х90 </t>
  </si>
  <si>
    <t>х7 </t>
  </si>
  <si>
    <t>100х100 </t>
  </si>
  <si>
    <t>х8 </t>
  </si>
  <si>
    <t>125х125 </t>
  </si>
  <si>
    <t>140х140 </t>
  </si>
  <si>
    <t>х10 </t>
  </si>
  <si>
    <t>160х160 </t>
  </si>
  <si>
    <t>Швеллер </t>
  </si>
  <si>
    <t>Индекс рассчитывается, как среднее арифметическое значение цен по месяцам перечня позиций, представленного ниже, приведенных к значению января 2017 года.</t>
  </si>
  <si>
    <t>Данный перечень и цены фиксируются группой Metalsea.</t>
  </si>
  <si>
    <t>Поступление товаров и услуг ЭМЗ00000699 от 22.03.2019 11:20:13</t>
  </si>
  <si>
    <t>Поступление товаров и услуг ЭМЗ00000637 от 14.03.2019 19:54:38</t>
  </si>
  <si>
    <t>Труба 168х8</t>
  </si>
  <si>
    <t>Поступление товаров и услуг ЭМЗ00000674 от 19.03.2019 19:12:34</t>
  </si>
  <si>
    <t>Профиль 100х100х6 ГОСТ 30245-94/09Г2С-14 ГОСТ 19281-2014</t>
  </si>
  <si>
    <t>Профиль 140х140х6 ГОСТ 30245-94/09Г2С-15 ГОСТ 19281-2014</t>
  </si>
  <si>
    <t>Поступление товаров и услуг ЭМЗ00000592 от 07.03.2019 19:29:15</t>
  </si>
  <si>
    <t>Поступление товаров и услуг ЭМЗ00000635 от 14.03.2019 12:17:24</t>
  </si>
  <si>
    <t>Поступление товаров и услуг ЭМЗ00000566 от 06.03.2019 19:11:01</t>
  </si>
  <si>
    <t>Поступление товаров и услуг ЭМЗ00000569 от 06.03.2019 19:11:04</t>
  </si>
  <si>
    <t>Круг 10 ГОСТ 2590-2006/09Г2С-15 ГОСТ 19281-2014</t>
  </si>
  <si>
    <t>Круг 22 ГОСТ 2590-2006/09Г2С-15 ГОСТ 19281-2014</t>
  </si>
  <si>
    <t>Круг 20 ГОСТ 2590-2006/09Г2С-15 ГОСТ 19281-2014</t>
  </si>
  <si>
    <t>Круг 60 ГОСТ 2590-2006/09Г2С-15 ГОСТ 19281-2014</t>
  </si>
  <si>
    <t>Круг 12 ГОСТ 2590-2006/09Г2С-15 ГОСТ 19281-2014</t>
  </si>
  <si>
    <t>Поступление товаров и услуг ЭМЗ00000565 от 06.03.2019 19:11:00</t>
  </si>
  <si>
    <t>Поступление товаров и услуг ЭМЗ00000626 от 13.03.2019 19:44:40</t>
  </si>
  <si>
    <t>Поступление товаров и услуг ЭМЗ00000620 от 12.03.2019 16:55:47</t>
  </si>
  <si>
    <t>Поступление товаров и услуг ЭМЗ00000647 от 18.03.2019 18:49:18</t>
  </si>
  <si>
    <t>Поступление товаров и услуг ЭМЗ00000689 от 21.03.2019 13:58:21</t>
  </si>
  <si>
    <t>Поступление товаров и услуг ЭМЗ00000563 от 06.03.2019 19:10:57</t>
  </si>
  <si>
    <t>Поступление товаров и услуг ЭМЗ00000655 от 17.03.2019 19:39:00</t>
  </si>
  <si>
    <t>Поступление товаров и услуг ЭМЗ00000553 от 06.03.2019 10:58:12</t>
  </si>
  <si>
    <t>Поступление товаров и услуг ЭМЗ00000578 от 07.03.2019 19:29:10</t>
  </si>
  <si>
    <t>Рельс Р 43</t>
  </si>
  <si>
    <t>Болт стыковой М22х135</t>
  </si>
  <si>
    <t>Накладка Р 43 восст.</t>
  </si>
  <si>
    <t>Болт М24*110 Гост 7798/7805-70</t>
  </si>
  <si>
    <t>Гайка М24 Гост 5915/5927-70</t>
  </si>
  <si>
    <t>Поступление товаров и услуг ЭМЗ00000583 от 11.03.2019 14:45:18</t>
  </si>
  <si>
    <t>Поступление товаров и услуг ЭМЗ00000654 от 17.03.2019 19:38:59</t>
  </si>
  <si>
    <t>Поступление товаров и услуг ЭМЗ00000671 от 19.03.2019 16:43:12</t>
  </si>
  <si>
    <t>Поступление товаров и услуг ЭМЗ00000696 от 21.03.2019 21:01:11</t>
  </si>
  <si>
    <t>Поступление товаров и услуг ЭМЗ00000656 от 17.03.2019 19:39:01</t>
  </si>
  <si>
    <t>Поступление товаров и услуг ЭМЗ00000604 от 12.03.2019 11:55:54</t>
  </si>
  <si>
    <t>Поступление товаров и услуг ЭМЗ00000652 от 18.03.2019 18:49:21</t>
  </si>
  <si>
    <t>Поступление товаров и услуг ЭМЗ00000673 от 20.03.2019 9:31:31</t>
  </si>
  <si>
    <t>Уголок 160х160х12 ГОСТ 8509-86/С345-6 ГОСТ 27772-2015</t>
  </si>
  <si>
    <t>Поступление товаров и услуг ЭМЗ00000678 от 19.03.2019 19:12:38</t>
  </si>
  <si>
    <t>Шпилька 7М30х430 (резьба 115 мм) ГОСТ 24379.1-80</t>
  </si>
  <si>
    <t>Поступление товаров и услуг ЭМЗ00000625 от 13.03.2019 19:44:39</t>
  </si>
  <si>
    <t>Поступление товаров и услуг ЭМЗ00000600 от 26.02.2019 20:00:01</t>
  </si>
  <si>
    <t>Болт М8х55 8.8 ГОСТ 7798-70 полная резьба</t>
  </si>
  <si>
    <t>Поступление товаров и услуг ЭМЗ00000564 от 06.03.2019 19:10:59</t>
  </si>
  <si>
    <t>Лист 60 ГОСТ 19903-74/09Г2С-15 ГОСТ 19281-2014</t>
  </si>
  <si>
    <t>Поступление товаров и услуг ЭМЗ00000603 от 11.03.2019 19:11:58</t>
  </si>
  <si>
    <t>Болт М27х100 8.8 ГЦ ГОСТ 7798-70</t>
  </si>
  <si>
    <t>Болт М27х105 8.8 ГЦ ГОСТ 7798-70</t>
  </si>
  <si>
    <t>Болт М27х110 8.8 ГЦ ГОСТ 7798-70</t>
  </si>
  <si>
    <t>Болт М27х90 8.8 ГЦ ГОСТ 7798-70</t>
  </si>
  <si>
    <t>Болт М16х150 ГЦ 8.8 ГОСТ 7798-70</t>
  </si>
  <si>
    <t>Двутавр 40 Б2</t>
  </si>
  <si>
    <t>Поступление товаров и услуг ЭМЗ00000690 от 21.03.2019 13:59:59</t>
  </si>
  <si>
    <t>"А-ГРУПП" ООО</t>
  </si>
  <si>
    <t>Поступление товаров и услуг ЭМЗ00000582 от 10.03.2019 19:41:46</t>
  </si>
  <si>
    <t>Поступление товаров и услуг ЭМЗ00000697 от 21.03.2019 21:01:12</t>
  </si>
  <si>
    <t>Профиль 40х40х3 ГОСТ 30245-94/Ст3пс ГОСТ 380-2005</t>
  </si>
  <si>
    <t>Поступление товаров и услуг ЭМЗ00000648 от 18.03.2019 18:49:19</t>
  </si>
  <si>
    <t>Поступление товаров и услуг ЭМЗ00000616 от 12.03.2019 16:55:44</t>
  </si>
  <si>
    <t>Поступление товаров и услуг ЭМЗ00000684 от 20.03.2019 17:07:08</t>
  </si>
  <si>
    <t>Поступление товаров и услуг ЭМЗ00000580 от 10.03.2019 19:41:45</t>
  </si>
  <si>
    <t>Поступление товаров и услуг ЭМЗ00000627 от 13.03.2019 19:44:43</t>
  </si>
  <si>
    <t>Поступление товаров и услуг ЭМЗ00000594 от 11.03.2019 15:32:45</t>
  </si>
  <si>
    <t>Поступление товаров и услуг ЭМЗ00000593 от 07.03.2019 19:29:16</t>
  </si>
  <si>
    <t>Поступление товаров и услуг ЭМЗ00000571 от 07.03.2019 14:36:00</t>
  </si>
  <si>
    <t>Поступление товаров и услуг ЭМЗ00000602 от 12.03.2019 11:45:36</t>
  </si>
  <si>
    <t>Поступление товаров и услуг ЭМЗ00000230 от 18.01.2019 19:13:02</t>
  </si>
  <si>
    <t>Поступление товаров и услуг ЭМЗ00000621 от 13.03.2019 14:43:54</t>
  </si>
  <si>
    <t>Поступление товаров и услуг ЭМЗ00000573 от 07.03.2019 14:44:33</t>
  </si>
  <si>
    <t>Строп текстильный СТП 3/3м</t>
  </si>
  <si>
    <t>Кернер 3,2</t>
  </si>
  <si>
    <t>Болторез 600мм</t>
  </si>
  <si>
    <t>Кернер 2</t>
  </si>
  <si>
    <t>Кернер 2,6</t>
  </si>
  <si>
    <t>Аккумулятор GP6120 6в-12Ач.</t>
  </si>
  <si>
    <t>Поступление товаров и услуг ЭМЗ00000389 от 18.02.2019 19:40:43</t>
  </si>
  <si>
    <t>Поступление товаров и услуг ЭМЗ00000672 от 19.03.2019 16:46:13</t>
  </si>
  <si>
    <t>Поступление товаров и услуг ЭМЗ00000581 от 09.03.2019 19:03:25</t>
  </si>
  <si>
    <t>Поступление товаров и услуг ЭМЗ00000669 от 19.03.2019 16:38:43</t>
  </si>
  <si>
    <t>Поступление товаров и услуг ЭМЗ00000595 от 11.03.2019 16:31:54</t>
  </si>
  <si>
    <t>Поступление товаров и услуг ЭМЗ00000558 от 05.03.2019 20:22:41</t>
  </si>
  <si>
    <t>Поступление товаров и услуг ЭМЗ00000695 от 21.03.2019 21:01:10</t>
  </si>
  <si>
    <t>Поступление товаров и услуг ЭМЗ00000675 от 19.03.2019 19:12:35</t>
  </si>
  <si>
    <t>Профиль 200х200х6 ГОСТ 30245-94 /09Г2С-12 ГОСТ 19281-2014</t>
  </si>
  <si>
    <t>Профиль 200х200х8 ГОСТ 30245-94 /09Г2С-14 ГОСТ 19281-2014</t>
  </si>
  <si>
    <t>Поступление товаров и услуг ЭМЗ00000661 от 18.03.2019 18:49:27</t>
  </si>
  <si>
    <t>Поступление товаров и услуг ЭМЗ00000605 от 12.03.2019 13:57:00</t>
  </si>
  <si>
    <t>Поступление товаров и услуг ЭМЗ00000567 от 06.03.2019 19:11:02</t>
  </si>
  <si>
    <t>Швеллер 12П ГОСТ 8240-89/09Г2С-15 ГОСТ 19281-2014</t>
  </si>
  <si>
    <t>Поступление товаров и услуг ЭМЗ00000562 от 06.03.2019 15:32:33</t>
  </si>
  <si>
    <t>Поступление товаров и услуг ЭМЗ00000572 от 07.03.2019 14:40:26</t>
  </si>
  <si>
    <t>Поступление товаров и услуг ЭМЗ00000615 от 12.03.2019 16:55:43</t>
  </si>
  <si>
    <t>Поступление товаров и услуг ЭМЗ00000680 от 19.03.2019 19:12:40</t>
  </si>
  <si>
    <t>Поступление товаров и услуг ЭМЗ00000577 от 05.03.2019 20:22:43</t>
  </si>
  <si>
    <t>Шпилька М42х684 8.8</t>
  </si>
  <si>
    <t>Петля ПР16 оц</t>
  </si>
  <si>
    <t>Поступление товаров и услуг ЭМЗ00000601 от 11.03.2019 19:11:57</t>
  </si>
  <si>
    <t>Поступление товаров и услуг ЭМЗ00000555 от 06.03.2019 11:39:19</t>
  </si>
  <si>
    <t>Поступление товаров и услуг ЭМЗ00000708 от 23.03.2019 20:00:01</t>
  </si>
  <si>
    <t>Уголок 45х45х4 ГОСТ 8509-86/09Г2С-15 ГОСТ 19281-2014</t>
  </si>
  <si>
    <t>Поступление товаров и услуг ЭМЗ00000704 от 22.03.2019 19:03:38</t>
  </si>
  <si>
    <t>Двутавр 18</t>
  </si>
  <si>
    <t>Поступление товаров и услуг ЭМЗ00000763 от 29.03.2019 23:59:59</t>
  </si>
  <si>
    <t>Поступление товаров и услуг ЭМЗ00000716 от 26.03.2019 19:05:21</t>
  </si>
  <si>
    <t>Поступление товаров и услуг ЭМЗ00000744 от 27.03.2019 19:05:05</t>
  </si>
  <si>
    <t>Поступление товаров и услуг ЭМЗ00000765 от 01.04.2019 17:06:12</t>
  </si>
  <si>
    <t>Поступление товаров и услуг ЭМЗ00000617 от 11.03.2019 10:58:46</t>
  </si>
  <si>
    <t>Поступление товаров и услуг ЭМЗ00000760 от 29.03.2019 23:59:59</t>
  </si>
  <si>
    <t>Двутавр 45Б2 СТО АСЧМ 20-93/С345-6 ГОСТ 27772-2015 Деловой остаток</t>
  </si>
  <si>
    <t>Профиль 300х300х10 ГОСТ 30245-94/С345-6 ГОСТ 27772-2015 Деловой остаток</t>
  </si>
  <si>
    <t>Профиль 300х300х10</t>
  </si>
  <si>
    <t>Поступление товаров и услуг ЭМЗ00000711 от 26.03.2019 11:56:40</t>
  </si>
  <si>
    <t>Шпилька 3.М42х710 С345-3 ГОСТ 27772-88 ГЦ ГОСТ 24379.1-2012</t>
  </si>
  <si>
    <t>Шпилька Ш42 М42х530 8.8 ГЦ</t>
  </si>
  <si>
    <t>Поступление товаров и услуг ЭМЗ00000758 от 28.03.2019 19:33:22</t>
  </si>
  <si>
    <t>Поступление товаров и услуг ЭМЗ00000759 от 29.03.2019 23:59:59</t>
  </si>
  <si>
    <t>Поступление товаров и услуг ЭМЗ00000745 от 27.03.2019 19:05:06</t>
  </si>
  <si>
    <t>Стяжка д/пола</t>
  </si>
  <si>
    <t>Поступление товаров и услуг ЭМЗ00000747 от 28.03.2019 19:33:13</t>
  </si>
  <si>
    <t>Арматура 10-А-I (А240) ГОСТ 5781-82</t>
  </si>
  <si>
    <t>Поступление товаров и услуг ЭМЗ00000734 от 27.03.2019 16:51:48</t>
  </si>
  <si>
    <t>Поступление товаров и услуг ЭМЗ00000715 от 26.03.2019 13:58:29</t>
  </si>
  <si>
    <t>Поступление товаров и услуг ЭМЗ00000739 от 28.03.2019 10:49:09</t>
  </si>
  <si>
    <t>Поступление товаров и услуг ЭМЗ00000735 от 27.03.2019 16:54:49</t>
  </si>
  <si>
    <t>Поступление товаров и услуг ЭМЗ00000706 от 22.03.2019 19:03:39</t>
  </si>
  <si>
    <t>Поступление товаров и услуг ЭМЗ00000705 от 25.03.2019 14:07:20</t>
  </si>
  <si>
    <t>Поступление товаров и услуг ЭМЗ00000709 от 26.03.2019 11:30:45</t>
  </si>
  <si>
    <t>Поступление товаров и услуг ЭМЗ00000713 от 23.03.2019 20:00:02</t>
  </si>
  <si>
    <t>Поступление товаров и услуг ЭМЗ00000756 от 23.03.2019 20:00:03</t>
  </si>
  <si>
    <t>Поступление товаров и услуг ЭМЗ00000628 от 12.03.2019 11:47:22</t>
  </si>
  <si>
    <t>Поступление товаров и услуг ЭМЗ00000746 от 28.03.2019 19:33:12</t>
  </si>
  <si>
    <t>Швеллер 20У ГОСТ 8240-89/09Г2С-15 ГОСТ 19281-2014</t>
  </si>
  <si>
    <t>Двутавр 36М ГОСТ 19425-96/Ст3 ГОСТ 380-2005 Деловой остаток</t>
  </si>
  <si>
    <t>Поступление товаров и услуг ЭМЗ00000757 от 29.03.2019 23:59:59</t>
  </si>
  <si>
    <t>Поступление товаров и услуг ЭМЗ00000702 от 22.03.2019 19:03:35</t>
  </si>
  <si>
    <t>Поступление товаров и услуг ЭМЗ00000802 от 04.04.2019 11:27:48</t>
  </si>
  <si>
    <t>Поступление товаров и услуг ЭМЗ00000804 от 04.04.2019 11:40:04</t>
  </si>
  <si>
    <t>Поступление товаров и услуг ЭМЗ00000790 от 03.04.2019 17:34:10</t>
  </si>
  <si>
    <t>Труба 426х9 ГОСТ 8732-78/09Г2С-12 ГОСТ 19281-2014</t>
  </si>
  <si>
    <t>Поступление товаров и услуг ЭМЗ00000788 от 29.03.2019 23:59:59</t>
  </si>
  <si>
    <t>Поступление товаров и услуг ЭМЗ00000773 от 29.03.2019 23:59:59</t>
  </si>
  <si>
    <t>Поступление товаров и услуг ЭМЗ00000792 от 03.04.2019 17:34:12</t>
  </si>
  <si>
    <t>Уголок 63х63х6 ГОСТ 8509-86/09Г2С-15 ГОСТ 19281-2014</t>
  </si>
  <si>
    <t>Поступление товаров и услуг ЭМЗ00000805 от 04.04.2019 11:49:29</t>
  </si>
  <si>
    <t>Поступление товаров и услуг ЭМЗ00000779 от 29.03.2019 23:59:59</t>
  </si>
  <si>
    <t>Поступление товаров и услуг ЭМЗ00000738 от 27.03.2019 9:56:22</t>
  </si>
  <si>
    <t>Поступление товаров и услуг ЭМЗ00000755 от 29.03.2019 10:52:13</t>
  </si>
  <si>
    <t>Болт М10х150 10,9 ГОСТ 7805-70</t>
  </si>
  <si>
    <t>Болт М10х150</t>
  </si>
  <si>
    <t>Поступление товаров и услуг ЭМЗ00000766 от 01.04.2019 18:53:48</t>
  </si>
  <si>
    <t>Поступление товаров и услуг ЭМЗ00000803 от 04.04.2019 11:30:37</t>
  </si>
  <si>
    <t>Поступление товаров и услуг ЭМЗ00000772 от 29.03.2019 23:59:59</t>
  </si>
  <si>
    <t>Шпилька М42х684</t>
  </si>
  <si>
    <t>Шпилька  М8х1000</t>
  </si>
  <si>
    <t>Шпилька 3.М42х710</t>
  </si>
  <si>
    <t>Уголок 125х125х12</t>
  </si>
  <si>
    <t>Труба 68х8</t>
  </si>
  <si>
    <t>Труба 60х60х4</t>
  </si>
  <si>
    <t>Труба 60х30х3</t>
  </si>
  <si>
    <t>Труба 325х5</t>
  </si>
  <si>
    <t>Труба 146х8</t>
  </si>
  <si>
    <t>Скоба СКД-30-1</t>
  </si>
  <si>
    <t>Профиль 200х200х6</t>
  </si>
  <si>
    <t>Профиль 200х200х8</t>
  </si>
  <si>
    <t>Двутавр 45Б2</t>
  </si>
  <si>
    <t>Двутавр 36М</t>
  </si>
  <si>
    <t>Болт М8х44</t>
  </si>
  <si>
    <t>Болт М8х60</t>
  </si>
  <si>
    <t>Болт М27х105</t>
  </si>
  <si>
    <t>Болт М24х200</t>
  </si>
  <si>
    <t>Болт 2.1 М20х500</t>
  </si>
  <si>
    <t>ПрочиеТруба 325х5</t>
  </si>
  <si>
    <t>С345\09Г2СДвутавр 18</t>
  </si>
  <si>
    <t>ПрочиеТруба 20х20</t>
  </si>
  <si>
    <t>С345\09Г2СТруба 68х8</t>
  </si>
  <si>
    <t>С345\09Г2СТруба 50х4</t>
  </si>
  <si>
    <t>ГЦШпилька 3.М42х710</t>
  </si>
  <si>
    <t>ГЦШпилька Ш42</t>
  </si>
  <si>
    <t>С345\09Г2СУголок 125х125х12</t>
  </si>
  <si>
    <t>ГЦБолт М16х160</t>
  </si>
  <si>
    <t>ПрочиеБолт М6х60</t>
  </si>
  <si>
    <t>ТДБолт М30х100</t>
  </si>
  <si>
    <t>ПрочиеШпилька 7М30х430</t>
  </si>
  <si>
    <t>С345\09Г2СТруба 146х8</t>
  </si>
  <si>
    <t>ПрочиеБолт М8х44</t>
  </si>
  <si>
    <t>С345\09Г2СЛист 60</t>
  </si>
  <si>
    <t>С345\09Г2СДвутавр 40 Б2</t>
  </si>
  <si>
    <t>ПрочиеУголок 200х200х12</t>
  </si>
  <si>
    <t>ПрочиеБолт 2.1 М20х500</t>
  </si>
  <si>
    <t>С345\09Г2СКруг 80</t>
  </si>
  <si>
    <t>ПрочиеБолт М10х150</t>
  </si>
  <si>
    <t>ПрочиеШпилька М42х684</t>
  </si>
  <si>
    <t>ПрочиеШпилька  М8х1000</t>
  </si>
  <si>
    <t>лист</t>
  </si>
  <si>
    <t>угол</t>
  </si>
  <si>
    <t>Иерархия 1 БП</t>
  </si>
  <si>
    <t>Иерархия 2 БП</t>
  </si>
  <si>
    <t>Цена руб\кг</t>
  </si>
  <si>
    <t>Закуп, тонн</t>
  </si>
  <si>
    <t>Год</t>
  </si>
  <si>
    <t>Закуп,кг</t>
  </si>
  <si>
    <t>объем</t>
  </si>
  <si>
    <t>цены</t>
  </si>
  <si>
    <t>Группа</t>
  </si>
  <si>
    <t>Структура закупа</t>
  </si>
  <si>
    <t>План</t>
  </si>
  <si>
    <t>Факт</t>
  </si>
  <si>
    <t>Средневзвешенные Цены</t>
  </si>
  <si>
    <t>ИТОГО металл</t>
  </si>
  <si>
    <t>Отклонение</t>
  </si>
  <si>
    <t>План структура</t>
  </si>
  <si>
    <t>Факт структура</t>
  </si>
  <si>
    <t>цена факт струк</t>
  </si>
  <si>
    <t>цена план структ</t>
  </si>
  <si>
    <t>Отклонение за счет цены</t>
  </si>
  <si>
    <t>Отклонение за счет структуры</t>
  </si>
  <si>
    <t>Поступление товаров и услуг ЭМЗ00000808 от 04.04.2019 19:23:50</t>
  </si>
  <si>
    <t>Поступление товаров и услуг ЭМЗ00000837 от 06.04.2019 20:00:01</t>
  </si>
  <si>
    <t>Поступление товаров и услуг ЭМЗ00000864 от 09.04.2019 13:14:13</t>
  </si>
  <si>
    <t>Поступление товаров и услуг ЭМЗ00000833 от 05.04.2019 16:04:34</t>
  </si>
  <si>
    <t>Поступление товаров и услуг ЭМЗ00000822 от 05.04.2019 15:36:48</t>
  </si>
  <si>
    <t>Поступление товаров и услуг ЭМЗ00000848 от 08.04.2019 19:13:31</t>
  </si>
  <si>
    <t>Поступление товаров и услуг ЭМЗ00000849 от 08.04.2019 19:13:32</t>
  </si>
  <si>
    <t>Поступление товаров и услуг ЭМЗ00000579 от 11.03.2019 20:00:01</t>
  </si>
  <si>
    <t>Шуруп с потайной головкой 4-3х20 ГОСТ 1145-80 (комплект)</t>
  </si>
  <si>
    <t>Поступление товаров и услуг ЭМЗ00000809 от 04.04.2019 19:23:51</t>
  </si>
  <si>
    <t>Поступление товаров и услуг ЭМЗ00000823 от 05.04.2019 15:44:11</t>
  </si>
  <si>
    <t>Поступление товаров и услуг ЭМЗ00000806 от 04.04.2019 0:34:22</t>
  </si>
  <si>
    <t>Поступление товаров и услуг ЭМЗ00000820 от 04.04.2019 19:23:59</t>
  </si>
  <si>
    <t>Поступление товаров и услуг ЭМЗ00000824 от 05.04.2019 15:50:30</t>
  </si>
  <si>
    <t>Поступление товаров и услуг ЭМЗ00000842 от 05.04.2019 20:00:04</t>
  </si>
  <si>
    <t>Болт c шестигранной головкой М16х90 8.8 DIN933</t>
  </si>
  <si>
    <t>Болт c шестигранной головкой М16х100 8.8 DIN933</t>
  </si>
  <si>
    <t>Анкер клиновой 16*150</t>
  </si>
  <si>
    <t>Поступление товаров и услуг ЭМЗ00000840 от 05.04.2019 20:00:03</t>
  </si>
  <si>
    <t>Поступление товаров и услуг ЭМЗ00000858 от 09.04.2019 11:50:44</t>
  </si>
  <si>
    <t>Болт М10х40 8.8 ГОСТ 7796-70</t>
  </si>
  <si>
    <t>Болт М12х30 8.8 ГОСТ 7796-70</t>
  </si>
  <si>
    <t>Болт М10х35 8.8 ГОСТ 7796-70</t>
  </si>
  <si>
    <t>Поступление товаров и услуг ЭМЗ00000869 от 09.04.2019 17:11:00</t>
  </si>
  <si>
    <t>Поступление товаров и услуг ЭМЗ00000825 от 04.04.2019 15:52:00</t>
  </si>
  <si>
    <t>Саморез ГКЛ - дерево 3,5х51</t>
  </si>
  <si>
    <t>Саморез 3,9*25 (острие)</t>
  </si>
  <si>
    <t>Саморез ГКЛ - дерево 3,5х41</t>
  </si>
  <si>
    <t>Саморез 4,2*25 СММ (сверло)</t>
  </si>
  <si>
    <t>Поступление товаров и услуг ЭМЗ00000870 от 09.04.2019 17:11:56</t>
  </si>
  <si>
    <t>Поступление товаров и услуг ЭМЗ00000851 от 06.04.2019 20:00:03</t>
  </si>
  <si>
    <t>Поступление товаров и услуг ЭМЗ00000835 от 05.04.2019 16:17:39</t>
  </si>
  <si>
    <t>Поступление товаров и услуг ЭМЗ00000852 от 06.04.2019 20:00:04</t>
  </si>
  <si>
    <t>Болт М24х190 8.8 ГОСТ 7798-70 черные</t>
  </si>
  <si>
    <t>Поступление товаров и услуг ЭМЗ00000819 от 04.04.2019 19:23:58</t>
  </si>
  <si>
    <t>Поступление товаров и услуг ЭМЗ00000827 от 05.04.2019 15:53:13</t>
  </si>
  <si>
    <t>Поступление товаров и услуг ЭМЗ00000832 от 05.04.2019 16:01:18</t>
  </si>
  <si>
    <t>Поступление товаров и услуг ЭМЗ00000831 от 05.04.2019 16:00:17</t>
  </si>
  <si>
    <t>Поступление товаров и услуг ЭМЗ00000868 от 09.04.2019 16:05:56</t>
  </si>
  <si>
    <t>Поступление товаров и услуг ЭМЗ00000871 от 06.04.2019 20:00:07</t>
  </si>
  <si>
    <t>Поступление товаров и услуг ЭМЗ00000847 от 06.04.2019 20:00:06</t>
  </si>
  <si>
    <t>Поступление товаров и услуг ЭМЗ00000873 от 09.04.2019 18:29:09</t>
  </si>
  <si>
    <t>С345\09Г2СПолоса г/к 4х40</t>
  </si>
  <si>
    <t>С345\09Г2СКруг 50</t>
  </si>
  <si>
    <t>С345\09Г2СТруба 245х8</t>
  </si>
  <si>
    <t>С345\09Г2СТруба 20х2</t>
  </si>
  <si>
    <t>С345\09Г2СТруба 720х12</t>
  </si>
  <si>
    <t>С345\09Г2СТруба 245х10</t>
  </si>
  <si>
    <t>С345\09Г2СУголок 63х63х4</t>
  </si>
  <si>
    <t>С345\09Г2СТруба 152х6</t>
  </si>
  <si>
    <t>С345\09Г2СТруба 426х10</t>
  </si>
  <si>
    <t>С345\09Г2СТруба 720х10</t>
  </si>
  <si>
    <t>С345\09Г2СКруг 8</t>
  </si>
  <si>
    <t>С345\09Г2СЛист 50</t>
  </si>
  <si>
    <t>С345\09Г2СУголок 80х80х8</t>
  </si>
  <si>
    <t>С345\09Г2СТруба 219х12</t>
  </si>
  <si>
    <t>С345\09Г2СТруба 720х9</t>
  </si>
  <si>
    <t>С345\09Г2СЛист 36</t>
  </si>
  <si>
    <t>С345\09Г2СТруба 25х3,2</t>
  </si>
  <si>
    <t>С345\09Г2СТруба 40х25</t>
  </si>
  <si>
    <t>С345\09Г2СЛист 70</t>
  </si>
  <si>
    <t>С345\09Г2СТруба 121х9</t>
  </si>
  <si>
    <t>Поступление товаров и услуг ЭМЗ00000998 от 23.04.2019 19:27:04</t>
  </si>
  <si>
    <t>Поступление товаров и услуг ЭМЗ00000971 от 19.04.2019 20:00:07</t>
  </si>
  <si>
    <t>Поступление товаров и услуг ЭМЗ00001054 от 30.04.2019 13:19:35</t>
  </si>
  <si>
    <t>Поступление товаров и услуг ЭМЗ00001079 от 04.05.2019 18:59:14</t>
  </si>
  <si>
    <t>Поступление товаров и услуг ЭМЗ00000776 от 31.03.2019 0:00:00</t>
  </si>
  <si>
    <t>Поступление товаров и услуг ЭМЗ00001102 от 08.05.2019 15:25:20</t>
  </si>
  <si>
    <t>Поступление товаров и услуг ЭМЗ00001004 от 24.04.2019 18:58:13</t>
  </si>
  <si>
    <t>Поступление товаров и услуг ЭМЗ00001012 от 25.04.2019 14:23:21</t>
  </si>
  <si>
    <t>Болт М24х65 8.8 ГЦ ГОСТ 7798-70</t>
  </si>
  <si>
    <t>Поступление товаров и услуг ЭМЗ00001109 от 08.05.2019 19:51:24</t>
  </si>
  <si>
    <t>Поступление товаров и услуг ЭМЗ00001058 от 30.04.2019 20:00:01</t>
  </si>
  <si>
    <t>Поступление товаров и услуг ЭМЗ00001059 от 30.04.2019 20:00:02</t>
  </si>
  <si>
    <t>Поступление товаров и услуг ЭМЗ00001032 от 29.04.2019 9:57:07</t>
  </si>
  <si>
    <t>Поступление товаров и услуг ЭМЗ00000945 от 17.04.2019 14:36:19</t>
  </si>
  <si>
    <t>Поступление товаров и услуг ЭМЗ00000900 от 15.04.2019 8:35:38</t>
  </si>
  <si>
    <t>Поступление товаров и услуг ЭМЗ00000956 от 17.04.2019 19:07:36</t>
  </si>
  <si>
    <t>Поступление товаров и услуг ЭМЗ00001082 от 06.05.2019 14:28:13</t>
  </si>
  <si>
    <t>Поступление товаров и услуг ЭМЗ00000994 от 23.04.2019 19:27:01</t>
  </si>
  <si>
    <t>Поступление товаров и услуг ЭМЗ00001037 от 26.04.2019 23:17:02</t>
  </si>
  <si>
    <t>Поступление товаров и услуг ЭМЗ00000899 от 13.04.2019 15:37:11</t>
  </si>
  <si>
    <t>Поступление товаров и услуг ЭМЗ00001053 от 30.04.2019 13:17:34</t>
  </si>
  <si>
    <t>Поступление товаров и услуг ЭМЗ00000896 от 12.04.2019 15:09:17</t>
  </si>
  <si>
    <t>Пластина 5-и гранная</t>
  </si>
  <si>
    <t>Сверло корончатое 25х55</t>
  </si>
  <si>
    <t>Веревка плетёная</t>
  </si>
  <si>
    <t>Ветошь трикотаж цветной 10кг</t>
  </si>
  <si>
    <t>Саморез кровельный 6,3х19 мм</t>
  </si>
  <si>
    <t>Поступление товаров и услуг ЭМЗ00000928 от 15.04.2019 20:01:01</t>
  </si>
  <si>
    <t>Поступление товаров и услуг ЭМЗ00000965 от 19.04.2019 20:00:01</t>
  </si>
  <si>
    <t>"Электрокомплектсервис" ЗАО</t>
  </si>
  <si>
    <t>Выключатель авт. ВА47-29 4,5 кА 32 А</t>
  </si>
  <si>
    <t>Провод  ПУГВ 1х0,75 белый</t>
  </si>
  <si>
    <t>Провод  ПУГВ 1х0,75 черный</t>
  </si>
  <si>
    <t>Выключатель авт.АВДТ - 32 25А 30мА</t>
  </si>
  <si>
    <t>Металлорукав в ПВХ оболочке РЗ-ЦПнг-25</t>
  </si>
  <si>
    <t>Реле промежуточное</t>
  </si>
  <si>
    <t>Контактор КМИ-22510 25А</t>
  </si>
  <si>
    <t>Розетка 3 гнезда с выкл.</t>
  </si>
  <si>
    <t>Выключатель авт. ВА47-29 4,5 кА 6 А</t>
  </si>
  <si>
    <t>Замок-защелка</t>
  </si>
  <si>
    <t>Угол изменяемый внутренний для кабель канала Праймер</t>
  </si>
  <si>
    <t>Выключатель 1клавишный</t>
  </si>
  <si>
    <t>Выключатель авт. ВА47-29 4,5 кА 4А</t>
  </si>
  <si>
    <t>Корпус КП</t>
  </si>
  <si>
    <t>Хомут 300х3,6мм нейлон (100шт)</t>
  </si>
  <si>
    <t>Выключатель 2 кл. 10А</t>
  </si>
  <si>
    <t>Кабель КГхл 4х4</t>
  </si>
  <si>
    <t>Кабель ВВГ-Пнг(А)-LS  3х1,5</t>
  </si>
  <si>
    <t>Выключатель авт. ВА47-29 4,5 кА 50 А</t>
  </si>
  <si>
    <t>Кабель-канал 80х60</t>
  </si>
  <si>
    <t>Заглушка для К.К. 100х60</t>
  </si>
  <si>
    <t>Рамка и Суппорт для К.К. на 4 модуля 75 мм</t>
  </si>
  <si>
    <t>Защитный колпачок  iP 67</t>
  </si>
  <si>
    <t>Кабель-канал 100х60</t>
  </si>
  <si>
    <t>Кнопка управления LAY5-ВА21</t>
  </si>
  <si>
    <t>Сальник МG32</t>
  </si>
  <si>
    <t>Сальник МG16</t>
  </si>
  <si>
    <t>Сальник МG20</t>
  </si>
  <si>
    <t>Кабель ВВГ-Пнг(А)-LS  3х2,5</t>
  </si>
  <si>
    <t>Кабель ВВГнг(А)-FR-LS  4х1,5</t>
  </si>
  <si>
    <t>Кабель ВВГнг(А)-FR-LS  4х6</t>
  </si>
  <si>
    <t>Кабель-канал 25х16</t>
  </si>
  <si>
    <t>Плоский изменяемый угол для К.К. 100х60</t>
  </si>
  <si>
    <t>Наконечник НкИш 1,5-2,5</t>
  </si>
  <si>
    <t>Выключатель авт. ВА47-100 10 кА 100 А</t>
  </si>
  <si>
    <t>Выключатель авт. ВА47-100 10 кА 32А</t>
  </si>
  <si>
    <t>Т-угол для К.К,</t>
  </si>
  <si>
    <t>Кабель ВВГнг(А)-LS  4х4</t>
  </si>
  <si>
    <t>Кабель-канал 20х10</t>
  </si>
  <si>
    <t>Кабель КГхл 4х2,5</t>
  </si>
  <si>
    <t>Поступление товаров и услуг ЭМЗ00000958 от 18.04.2019 18:30:31</t>
  </si>
  <si>
    <t>Поступление товаров и услуг ЭМЗ00001108 от 08.05.2019 19:51:23</t>
  </si>
  <si>
    <t>Поступление товаров и услуг ЭМЗ00001035 от 29.04.2019 10:00:43</t>
  </si>
  <si>
    <t>Поступление товаров и услуг ЭМЗ00000924 от 18.04.2019 0:00:00</t>
  </si>
  <si>
    <t>Поступление товаров и услуг ЭМЗ00000893 от 12.04.2019 14:38:03</t>
  </si>
  <si>
    <t>Поступление товаров и услуг ЭМЗ00001016 от 25.04.2019 19:40:22</t>
  </si>
  <si>
    <t>Болт М30х95 ТД 8.8 ГОСТ 7798-70</t>
  </si>
  <si>
    <t>Поступление товаров и услуг ЭМЗ00001095 от 08.05.2019 10:18:03</t>
  </si>
  <si>
    <t>Поступление товаров и услуг ЭМЗ00000767 от 31.03.2019 18:53:49</t>
  </si>
  <si>
    <t>Поступление товаров и услуг ЭМЗ00001094 от 08.05.2019 10:14:50</t>
  </si>
  <si>
    <t>Поступление товаров и услуг ЭМЗ00001052 от 30.04.2019 13:08:30</t>
  </si>
  <si>
    <t>Поступление товаров и услуг ЭМЗ00000989 от 19.04.2019 21:11:13</t>
  </si>
  <si>
    <t>Поступление товаров и услуг ЭМЗ00000943 от 17.04.2019 14:33:38</t>
  </si>
  <si>
    <t>Поступление товаров и услуг ЭМЗ00000894 от 12.04.2019 14:40:48</t>
  </si>
  <si>
    <t>Поступление товаров и услуг ЭМЗ00000975 от 19.04.2019 20:00:12</t>
  </si>
  <si>
    <t>Жидкость смазочно-охлаждающая (СОЖ)</t>
  </si>
  <si>
    <t>Болторез 900мм</t>
  </si>
  <si>
    <t>Напильник круглый 300</t>
  </si>
  <si>
    <t>Гвозди 4х120</t>
  </si>
  <si>
    <t>Поступление товаров и услуг ЭМЗ00000879 от 10.04.2019 18:10:33</t>
  </si>
  <si>
    <t>Поступление товаров и услуг ЭМЗ00000778 от 31.03.2019 0:00:00</t>
  </si>
  <si>
    <t>Поступление товаров и услуг ЭМЗ00000653 от 18.03.2019 8:00:00</t>
  </si>
  <si>
    <t>Поступление товаров и услуг ЭМЗ00000997 от 22.04.2019 18:30:19</t>
  </si>
  <si>
    <t>Поступление товаров и услуг ЭМЗ00000988 от 22.04.2019 15:51:24</t>
  </si>
  <si>
    <t>Поступление товаров и услуг ЭМЗ00000906 от 12.04.2019 18:52:39</t>
  </si>
  <si>
    <t>Поступление товаров и услуг ЭМЗ00000904 от 15.04.2019 8:46:59</t>
  </si>
  <si>
    <t>Поступление товаров и услуг ЭМЗ00001107 от 08.05.2019 19:51:22</t>
  </si>
  <si>
    <t>Поступление товаров и услуг ЭМЗ00000983 от 19.04.2019 20:00:20</t>
  </si>
  <si>
    <t>Поступление товаров и услуг ЭМЗ00000948 от 17.04.2019 19:07:32</t>
  </si>
  <si>
    <t>Поступление товаров и услуг ЭМЗ00000905 от 12.04.2019 18:52:38</t>
  </si>
  <si>
    <t>Поступление товаров и услуг ЭМЗ00000892 от 12.04.2019 14:22:28</t>
  </si>
  <si>
    <t>Поступление товаров и услуг ЭМЗ00000922 от 15.04.2019 14:47:53</t>
  </si>
  <si>
    <t>Поступление товаров и услуг ЭМЗ00000903 от 15.04.2019 8:41:43</t>
  </si>
  <si>
    <t>Поступление товаров и услуг ЭМЗ00000927 от 15.04.2019 20:01:00</t>
  </si>
  <si>
    <t>Поступление товаров и услуг ЭМЗ00000933 от 16.04.2019 16:44:18</t>
  </si>
  <si>
    <t>Торговый дом"Новосибирский завод сэндвич-панелей"</t>
  </si>
  <si>
    <t>Панель кровельная ПМКМ-100 х1000. (Ral9003.Ral5005.)</t>
  </si>
  <si>
    <t>Панель стеновая  ПМСМ-100 х1190. (Ral9003.Ral5005.)</t>
  </si>
  <si>
    <t>Поступление товаров и услуг ЭМЗ00000902 от 12.04.2019 16:07:10</t>
  </si>
  <si>
    <t>Поступление товаров и услуг ЭМЗ00000910 от 12.04.2019 18:52:41</t>
  </si>
  <si>
    <t>Поступление товаров и услуг ЭМЗ00000970 от 19.04.2019 20:00:05</t>
  </si>
  <si>
    <t>Поступление товаров и услуг ЭМЗ00001066 от 03.05.2019 18:22:06</t>
  </si>
  <si>
    <t>Поступление товаров и услуг ЭМЗ00001014 от 25.04.2019 14:44:49</t>
  </si>
  <si>
    <t>Поступление товаров и услуг ЭМЗ00000949 от 17.04.2019 19:07:33</t>
  </si>
  <si>
    <t>Поступление товаров и услуг ЭМЗ00000923 от 15.04.2019 15:50:01</t>
  </si>
  <si>
    <t>Поступление товаров и услуг ЭМЗ00001081 от 06.05.2019 14:25:14</t>
  </si>
  <si>
    <t>Поступление товаров и услуг ЭМЗ00001034 от 29.04.2019 9:59:08</t>
  </si>
  <si>
    <t>Поступление товаров и услуг ЭМЗ00000969 от 19.04.2019 20:00:04</t>
  </si>
  <si>
    <t>Поступление товаров и услуг ЭМЗ00001033 от 29.04.2019 9:58:15</t>
  </si>
  <si>
    <t>Поступление товаров и услуг ЭМЗ00001031 от 28.04.2019 18:24:20</t>
  </si>
  <si>
    <t>Поступление товаров и услуг ЭМЗ00000907 от 13.04.2019 19:27:41</t>
  </si>
  <si>
    <t>Поступление товаров и услуг ЭМЗ00001007 от 25.04.2019 10:15:56</t>
  </si>
  <si>
    <t>Поступление товаров и услуг ЭМЗ00001071 от 06.05.2019 11:05:38</t>
  </si>
  <si>
    <t>Поступление товаров и услуг ЭМЗ00000966 от 19.04.2019 20:00:02</t>
  </si>
  <si>
    <t>Поступление товаров и услуг ЭМЗ00001001 от 24.04.2019 15:52:08</t>
  </si>
  <si>
    <t>Поступление товаров и услуг ЭМЗ00000901 от 13.04.2019 16:02:31</t>
  </si>
  <si>
    <t>Поступление товаров и услуг ЭМЗ00001051 от 30.04.2019 13:05:43</t>
  </si>
  <si>
    <t>Поступление товаров и услуг ЭМЗ00000883 от 11.04.2019 14:52:20</t>
  </si>
  <si>
    <t>ООО "РМК-Т"</t>
  </si>
  <si>
    <t>Поступление товаров и услуг ЭМЗ00000875 от 09.04.2019 18:29:11</t>
  </si>
  <si>
    <t>Болт М10х30 8.8 ГОСТ 7796-70</t>
  </si>
  <si>
    <t>Поступление товаров и услуг ЭМЗ00001083 от 06.05.2019 15:12:23</t>
  </si>
  <si>
    <t>Поступление товаров и услуг ЭМЗ00000967 от 19.04.2019 20:00:03</t>
  </si>
  <si>
    <t>Поступление товаров и услуг ЭМЗ00000944 от 17.04.2019 14:34:58</t>
  </si>
  <si>
    <t>Поступление товаров и услуг ЭМЗ00001092 от 07.05.2019 19:19:04</t>
  </si>
  <si>
    <t>Поступление товаров и услуг ЭМЗ00001068 от 30.04.2019 23:59:59</t>
  </si>
  <si>
    <t>Поступление товаров и услуг ЭМЗ00000897 от 12.04.2019 15:16:43</t>
  </si>
  <si>
    <t>Поступление товаров и услуг ЭМЗ00001050 от 29.04.2019 18:39:28</t>
  </si>
  <si>
    <t>Поступление товаров и услуг ЭМЗ00000888 от 12.04.2019 13:03:11</t>
  </si>
  <si>
    <t>Поступление товаров и услуг ЭМЗ00001026 от 25.04.2019 19:40:30</t>
  </si>
  <si>
    <t>Поступление товаров и услуг ЭМЗ00001030 от 28.04.2019 18:24:19</t>
  </si>
  <si>
    <t>Поступление товаров и услуг ЭМЗ00001013 от 25.04.2019 14:25:14</t>
  </si>
  <si>
    <t>Поступление товаров и услуг ЭМЗ00001067 от 30.04.2019 23:59:59</t>
  </si>
  <si>
    <t>Поступление товаров и услуг ЭМЗ00001248 от 19.05.2019 18:46:39</t>
  </si>
  <si>
    <t>Поступление товаров и услуг ЭМЗ00001142 от 14.05.2019 18:38:44</t>
  </si>
  <si>
    <t>Шайба 12 ГОСТ 10463-81</t>
  </si>
  <si>
    <t>Поступление товаров и услуг ЭМЗ00001173 от 17.05.2019 15:51:32</t>
  </si>
  <si>
    <t>Поступление товаров и услуг ЭМЗ00001065 от 06.05.2019 17:29:21</t>
  </si>
  <si>
    <t>Поступление товаров и услуг ЭМЗ00001132 от 14.05.2019 10:48:34</t>
  </si>
  <si>
    <t>Поступление товаров и услуг ЭМЗ00001207 от 21.05.2019 15:33:29</t>
  </si>
  <si>
    <t>Поступление товаров и услуг ЭМЗ00001156 от 16.05.2019 13:47:14</t>
  </si>
  <si>
    <t>Поступление товаров и услуг ЭМЗ00001153 от 16.05.2019 11:43:46</t>
  </si>
  <si>
    <t>Гайка М12 ГЦ 8.0 ГОСТ ISO 4032-2014</t>
  </si>
  <si>
    <t>Гайка М30 ГЦ 8.0 ГОСТ ISO 4032-2014</t>
  </si>
  <si>
    <t>Поступление товаров и услуг ЭМЗ00001208 от 21.05.2019 15:40:19</t>
  </si>
  <si>
    <t>Поступление товаров и услуг ЭМЗ00001171 от 17.05.2019 14:47:09</t>
  </si>
  <si>
    <t>Поступление товаров и услуг ЭМЗ00001226 от 22.05.2019 13:17:30</t>
  </si>
  <si>
    <t>Поступление товаров и услуг ЭМЗ00001225 от 22.05.2019 13:11:22</t>
  </si>
  <si>
    <t>Поступление товаров и услуг ЭМЗ00001247 от 22.05.2019 19:46:02</t>
  </si>
  <si>
    <t>Поступление товаров и услуг ЭМЗ00001201 от 21.05.2019 10:52:34</t>
  </si>
  <si>
    <t>Поступление товаров и услуг ЭМЗ00001187 от 20.05.2019 15:21:22</t>
  </si>
  <si>
    <t>Поступление товаров и услуг ЭМЗ00001180 от 20.05.2019 9:48:50</t>
  </si>
  <si>
    <t>Поступление товаров и услуг ЭМЗ00001222 от 21.05.2019 19:44:30</t>
  </si>
  <si>
    <t>Поступление товаров и услуг ЭМЗ00001168 от 17.05.2019 14:12:08</t>
  </si>
  <si>
    <t>Поступление товаров и услуг ЭМЗ00001223 от 22.05.2019 13:07:27</t>
  </si>
  <si>
    <t>Поступление товаров и услуг ЭМЗ00001221 от 21.05.2019 19:44:29</t>
  </si>
  <si>
    <t>Поступление товаров и услуг ЭМЗ00001212 от 21.05.2019 19:44:24</t>
  </si>
  <si>
    <t>Поступление товаров и услуг ЭМЗ00001128 от 13.05.2019 18:59:08</t>
  </si>
  <si>
    <t>Коробка монтажн.откр. уст.85*85*40</t>
  </si>
  <si>
    <t>Поступление товаров и услуг ЭМЗ00001144 от 14.05.2019 18:38:45</t>
  </si>
  <si>
    <t>Винт А.М4х12 5.8 ГОСТ 17475-80</t>
  </si>
  <si>
    <t>Поступление товаров и услуг ЭМЗ00001198 от 20.05.2019 19:36:33</t>
  </si>
  <si>
    <t>Поступление товаров и услуг ЭМЗ00001230 от 22.05.2019 13:36:27</t>
  </si>
  <si>
    <t>Поступление товаров и услуг ЭМЗ00001126 от 13.05.2019 16:02:27</t>
  </si>
  <si>
    <t>Поступление товаров и услуг ЭМЗ00001172 от 17.05.2019 15:18:23</t>
  </si>
  <si>
    <t>Поступление товаров и услуг ЭМЗ00001203 от 21.05.2019 11:50:00</t>
  </si>
  <si>
    <t>Поступление товаров и услуг ЭМЗ00001157 от 16.05.2019 18:45:36</t>
  </si>
  <si>
    <t>Поступление товаров и услуг ЭМЗ00001127 от 13.05.2019 16:06:29</t>
  </si>
  <si>
    <t>Поступление товаров и услуг ЭМЗ00001135 от 14.05.2019 16:52:14</t>
  </si>
  <si>
    <t>Поступление товаров и услуг ЭМЗ00001152 от 16.05.2019 11:41:10</t>
  </si>
  <si>
    <t>Поступление товаров и услуг ЭМЗ00001249 от 20.05.2019 19:36:36</t>
  </si>
  <si>
    <t>Поступление товаров и услуг ЭМЗ00001196 от 20.05.2019 19:36:31</t>
  </si>
  <si>
    <t>Поступление товаров и услуг ЭМЗ00001202 от 21.05.2019 11:22:57</t>
  </si>
  <si>
    <t>Поступление товаров и услуг ЭМЗ00001205 от 21.05.2019 13:41:48</t>
  </si>
  <si>
    <t>Поступление товаров и услуг ЭМЗ00001182 от 06.05.2019 17:30:27</t>
  </si>
  <si>
    <t>Поступление товаров и услуг ЭМЗ00001245 от 23.05.2019 15:38:48</t>
  </si>
  <si>
    <t>Адмик ООО</t>
  </si>
  <si>
    <t>Домкрат 20т</t>
  </si>
  <si>
    <t>Домкрат 10т</t>
  </si>
  <si>
    <t>Домкрат 15 тн</t>
  </si>
  <si>
    <t>Наконечник 1,2(М8*30мм) (140.0442)</t>
  </si>
  <si>
    <t>Наконечник 0,8(М8*30мм) (140.0114)</t>
  </si>
  <si>
    <t>Метчик М27</t>
  </si>
  <si>
    <t>Поступление товаров и услуг ЭМЗ00001181 от 18.05.2019 19:42:32</t>
  </si>
  <si>
    <t>Поступление товаров и услуг ЭМЗ00001120 от 07.05.2019 19:19:06</t>
  </si>
  <si>
    <t>Поступление товаров и услуг ЭМЗ00001149 от 15.05.2019 16:49:36</t>
  </si>
  <si>
    <t>Поступление товаров и услуг ЭМЗ00001246 от 23.05.2019 15:51:50</t>
  </si>
  <si>
    <t>Поступление товаров и услуг ЭМЗ00001224 от 22.05.2019 13:09:47</t>
  </si>
  <si>
    <t>Поступление товаров и услуг ЭМЗ00001130 от 14.05.2019 10:18:53</t>
  </si>
  <si>
    <t>Шпилька М16х450 БРЭН35-00.00.003</t>
  </si>
  <si>
    <t>Шпилька М16х600 4056.ОШ35-00.002</t>
  </si>
  <si>
    <t>Поступление товаров и услуг ЭМЗ00001183 от 20.05.2019 11:22:09</t>
  </si>
  <si>
    <t>Поступление товаров и услуг ЭМЗ00001197 от 20.05.2019 19:36:32</t>
  </si>
  <si>
    <t>Поступление товаров и услуг ЭМЗ00001147 от 15.05.2019 13:47:59</t>
  </si>
  <si>
    <t>Поступление товаров и услуг ЭМЗ00001179 от 17.05.2019 18:43:27</t>
  </si>
  <si>
    <t>Поступление товаров и услуг ЭМЗ00001155 от 16.05.2019 13:44:38</t>
  </si>
  <si>
    <t>Поступление товаров и услуг ЭМЗ00001227 от 22.05.2019 13:20:20</t>
  </si>
  <si>
    <t>Поступление товаров и услуг ЭМЗ00001206 от 21.05.2019 13:48:08</t>
  </si>
  <si>
    <t>Поступление товаров и услуг ЭМЗ00001200 от 20.05.2019 19:36:34</t>
  </si>
  <si>
    <t>Поступление товаров и услуг ЭМЗ00001148 от 15.05.2019 16:46:15</t>
  </si>
  <si>
    <t>Поступление товаров и услуг ЭМЗ00001251 от 23.05.2019 19:33:27</t>
  </si>
  <si>
    <t>Поступление товаров и услуг ЭМЗ00000918 от 15.04.2019 23:00:04</t>
  </si>
  <si>
    <t>Поступление товаров и услуг ЭМЗ00001265 от 27.05.2019 10:09:02</t>
  </si>
  <si>
    <t>Труба канализационная дл. 2000</t>
  </si>
  <si>
    <t>Труба канализационная дл. 3000</t>
  </si>
  <si>
    <t>Поступление товаров и услуг ЭМЗ00001269 от 27.05.2019 13:04:51</t>
  </si>
  <si>
    <t>Поступление товаров и услуг ЭМЗ00001250 от 20.05.2019 19:36:37</t>
  </si>
  <si>
    <t>Поступление товаров и услуг ЭМЗ00001259 от 24.05.2019 15:14:17</t>
  </si>
  <si>
    <t>Поступление товаров и услуг ЭМЗ00001268 от 27.05.2019 13:02:08</t>
  </si>
  <si>
    <t>Поступление товаров и услуг ЭМЗ00001274 от 25.05.2019 18:11:23</t>
  </si>
  <si>
    <t>Поступление товаров и услуг ЭМЗ00001276 от 27.05.2019 13:33:33</t>
  </si>
  <si>
    <t>Поступление товаров и услуг ЭМЗ00001263 от 24.05.2019 19:00:38</t>
  </si>
  <si>
    <t>Поступление товаров и услуг ЭМЗ00001273 от 25.05.2019 18:11:22</t>
  </si>
  <si>
    <t>Поступление товаров и услуг ЭМЗ00001262 от 24.05.2019 19:00:37</t>
  </si>
  <si>
    <t>Поступление товаров и услуг ЭМЗ00001260 от 23.05.2019 19:33:28</t>
  </si>
  <si>
    <t>Поступление товаров и услуг ЭМЗ00000917 от 15.04.2019 23:00:03</t>
  </si>
  <si>
    <t>Поступление товаров и услуг ЭМЗ00001275 от 27.05.2019 13:30:38</t>
  </si>
  <si>
    <t>Поступление товаров и услуг ЭМЗ00001267 от 27.05.2019 12:58:22</t>
  </si>
  <si>
    <t>25.11.2016 18:04:15</t>
  </si>
  <si>
    <t>25.04.2017 19:30:13</t>
  </si>
  <si>
    <t>08.10.2018 17:08:29</t>
  </si>
  <si>
    <t>05.09.2016 18:26:38</t>
  </si>
  <si>
    <t>08.02.2019 19:52:53</t>
  </si>
  <si>
    <t>29.11.2018 19:23:33</t>
  </si>
  <si>
    <t>14.03.2016 11:48:32</t>
  </si>
  <si>
    <t>13.04.2016 15:24:07</t>
  </si>
  <si>
    <t>02.03.2017 19:28:19</t>
  </si>
  <si>
    <t>06.07.2017 19:02:44</t>
  </si>
  <si>
    <t>29.09.2017 15:50:48</t>
  </si>
  <si>
    <t>23.04.2019 19:27:04</t>
  </si>
  <si>
    <t>04.06.2018 16:41:36</t>
  </si>
  <si>
    <t>19.04.2019 20:00:07</t>
  </si>
  <si>
    <t>05.10.2018 20:00:01</t>
  </si>
  <si>
    <t>06.04.2017 19:03:39</t>
  </si>
  <si>
    <t>22.05.2018 23:00:12</t>
  </si>
  <si>
    <t>01.02.2017 18:10:23</t>
  </si>
  <si>
    <t>19.04.2017 14:18:27</t>
  </si>
  <si>
    <t>13.04.2018 18:31:48</t>
  </si>
  <si>
    <t>17.08.2016 16:53:55</t>
  </si>
  <si>
    <t>22.03.2019 11:20:13</t>
  </si>
  <si>
    <t>29.04.2018 23:00:04</t>
  </si>
  <si>
    <t>03.06.2016 19:38:29</t>
  </si>
  <si>
    <t>09.09.2018 14:13:46</t>
  </si>
  <si>
    <t>06.04.2019 20:00:07</t>
  </si>
  <si>
    <t>25.03.2016 18:47:12</t>
  </si>
  <si>
    <t>02.10.2017 16:30:19</t>
  </si>
  <si>
    <t>11.10.2017 17:01:59</t>
  </si>
  <si>
    <t>23.10.2017 19:57:54</t>
  </si>
  <si>
    <t>27.09.2018 17:00:49</t>
  </si>
  <si>
    <t>20.06.2017 13:50:16</t>
  </si>
  <si>
    <t>05.10.2016 15:47:30</t>
  </si>
  <si>
    <t>14.11.2016 19:27:52</t>
  </si>
  <si>
    <t>25.04.2017 14:58:01</t>
  </si>
  <si>
    <t>29.02.2016 13:42:15</t>
  </si>
  <si>
    <t>17.08.2016 19:40:52</t>
  </si>
  <si>
    <t>22.08.2017 19:11:27</t>
  </si>
  <si>
    <t>09.06.2018 19:42:59</t>
  </si>
  <si>
    <t>19.05.2018 23:00:05</t>
  </si>
  <si>
    <t>02.03.2016 18:07:38</t>
  </si>
  <si>
    <t>16.09.2016 19:35:21</t>
  </si>
  <si>
    <t>13.11.2017 18:19:45</t>
  </si>
  <si>
    <t>11.10.2018 18:54:41</t>
  </si>
  <si>
    <t>04.07.2017 18:28:45</t>
  </si>
  <si>
    <t>11.12.2017 18:14:50</t>
  </si>
  <si>
    <t>08.02.2018 17:04:21</t>
  </si>
  <si>
    <t>30.04.2019 13:19:35</t>
  </si>
  <si>
    <t>12.07.2018 23:50:08</t>
  </si>
  <si>
    <t>14.03.2016 19:41:48</t>
  </si>
  <si>
    <t>13.06.2017 0:00:00</t>
  </si>
  <si>
    <t>06.09.2017 15:42:02</t>
  </si>
  <si>
    <t>01.03.2018 16:45:51</t>
  </si>
  <si>
    <t>28.12.2018 18:24:21</t>
  </si>
  <si>
    <t>15.02.2019 19:56:47</t>
  </si>
  <si>
    <t>23.03.2019 20:00:01</t>
  </si>
  <si>
    <t>04.05.2019 18:59:14</t>
  </si>
  <si>
    <t>29.03.2016 18:20:35</t>
  </si>
  <si>
    <t>07.11.2016 19:46:48</t>
  </si>
  <si>
    <t>20.06.2017 18:26:32</t>
  </si>
  <si>
    <t>02.10.2017 14:15:00</t>
  </si>
  <si>
    <t>13.11.2017 18:19:44</t>
  </si>
  <si>
    <t>22.01.2016 0:00:00</t>
  </si>
  <si>
    <t>18.06.2017 12:00:03</t>
  </si>
  <si>
    <t>17.11.2017 14:56:02</t>
  </si>
  <si>
    <t>19.01.2018 14:00:49</t>
  </si>
  <si>
    <t>19.05.2019 18:46:39</t>
  </si>
  <si>
    <t>24.05.2018 23:00:11</t>
  </si>
  <si>
    <t>18.12.2018 20:02:19</t>
  </si>
  <si>
    <t>01.04.2016 18:38:43</t>
  </si>
  <si>
    <t>11.01.2017 14:06:35</t>
  </si>
  <si>
    <t>22.06.2018 23:56:28</t>
  </si>
  <si>
    <t>02.03.2018 23:00:19</t>
  </si>
  <si>
    <t>26.07.2016 16:28:33</t>
  </si>
  <si>
    <t>18.11.2016 16:02:14</t>
  </si>
  <si>
    <t>18.05.2017 18:45:30</t>
  </si>
  <si>
    <t>06.10.2017 18:41:00</t>
  </si>
  <si>
    <t>08.03.2018 23:00:04</t>
  </si>
  <si>
    <t>04.02.2016 13:36:28</t>
  </si>
  <si>
    <t>21.02.2017 19:39:35</t>
  </si>
  <si>
    <t>09.04.2018 23:00:12</t>
  </si>
  <si>
    <t>15.08.2018 20:47:50</t>
  </si>
  <si>
    <t>08.11.2018 15:42:04</t>
  </si>
  <si>
    <t>23.01.2017 17:29:26</t>
  </si>
  <si>
    <t>06.02.2017 19:36:37</t>
  </si>
  <si>
    <t>27.02.2017 13:12:08</t>
  </si>
  <si>
    <t>19.07.2018 15:28:09</t>
  </si>
  <si>
    <t>27.08.2018 19:34:52</t>
  </si>
  <si>
    <t>29.01.2016 17:06:23</t>
  </si>
  <si>
    <t>26.07.2016 16:28:34</t>
  </si>
  <si>
    <t>21.08.2016 14:58:23</t>
  </si>
  <si>
    <t>14.06.2017 19:06:42</t>
  </si>
  <si>
    <t>12.02.2018 19:42:42</t>
  </si>
  <si>
    <t>02.09.2016 19:47:34</t>
  </si>
  <si>
    <t>25.09.2018 20:00:01</t>
  </si>
  <si>
    <t>26.01.2016 14:02:55</t>
  </si>
  <si>
    <t>01.03.2016 16:53:11</t>
  </si>
  <si>
    <t>15.08.2016 16:47:56</t>
  </si>
  <si>
    <t>18.09.2017 0:00:00</t>
  </si>
  <si>
    <t>15.02.2018 19:26:21</t>
  </si>
  <si>
    <t>23.06.2018 23:00:03</t>
  </si>
  <si>
    <t>21.05.2018 23:00:04</t>
  </si>
  <si>
    <t>11.08.2016 19:17:05</t>
  </si>
  <si>
    <t>29.11.2016 19:55:14</t>
  </si>
  <si>
    <t>09.02.2018 16:33:38</t>
  </si>
  <si>
    <t>03.02.2017 0:00:00</t>
  </si>
  <si>
    <t>19.04.2017 15:46:18</t>
  </si>
  <si>
    <t>28.09.2017 17:01:07</t>
  </si>
  <si>
    <t>14.05.2019 18:38:44</t>
  </si>
  <si>
    <t>10.03.2017 19:06:03</t>
  </si>
  <si>
    <t>29.03.2017 16:53:16</t>
  </si>
  <si>
    <t>07.05.2018 23:00:04</t>
  </si>
  <si>
    <t>17.12.2018 18:50:16</t>
  </si>
  <si>
    <t>08.03.2016 15:54:58</t>
  </si>
  <si>
    <t>01.03.2016 16:56:15</t>
  </si>
  <si>
    <t>04.09.2017 18:05:46</t>
  </si>
  <si>
    <t>15.02.2019 15:26:09</t>
  </si>
  <si>
    <t>21.06.2018 19:12:39</t>
  </si>
  <si>
    <t>21.04.2016 10:45:49</t>
  </si>
  <si>
    <t>06.09.2018 20:53:15</t>
  </si>
  <si>
    <t>01.10.2018 16:30:04</t>
  </si>
  <si>
    <t>26.02.2016 16:23:08</t>
  </si>
  <si>
    <t>09.03.2016 11:38:52</t>
  </si>
  <si>
    <t>09.04.2016 13:35:50</t>
  </si>
  <si>
    <t>14.08.2017 19:04:50</t>
  </si>
  <si>
    <t>28.09.2017 16:56:20</t>
  </si>
  <si>
    <t>27.12.2018 18:54:46</t>
  </si>
  <si>
    <t>12.01.2017 19:10:41</t>
  </si>
  <si>
    <t>06.12.2017 19:24:33</t>
  </si>
  <si>
    <t>17.07.2018 23:53:21</t>
  </si>
  <si>
    <t>24.07.2018 23:00:03</t>
  </si>
  <si>
    <t>04.04.2019 19:23:50</t>
  </si>
  <si>
    <t>19.09.2018 20:07:55</t>
  </si>
  <si>
    <t>31.07.2018 19:47:49</t>
  </si>
  <si>
    <t>17.11.2017 14:55:54</t>
  </si>
  <si>
    <t>15.03.2018 15:55:14</t>
  </si>
  <si>
    <t>13.09.2018 20:00:01</t>
  </si>
  <si>
    <t>13.10.2018 20:00:01</t>
  </si>
  <si>
    <t>29.12.2018 16:02:48</t>
  </si>
  <si>
    <t>17.02.2016 15:12:02</t>
  </si>
  <si>
    <t>14.03.2019 19:54:38</t>
  </si>
  <si>
    <t>13.06.2017 17:10:58</t>
  </si>
  <si>
    <t>24.10.2017 18:58:16</t>
  </si>
  <si>
    <t>13.03.2018 15:35:52</t>
  </si>
  <si>
    <t>16.11.2018 18:47:45</t>
  </si>
  <si>
    <t>04.03.2016 18:45:18</t>
  </si>
  <si>
    <t>18.08.2017 16:54:42</t>
  </si>
  <si>
    <t>17.05.2019 15:51:32</t>
  </si>
  <si>
    <t>27.03.2017 14:51:36</t>
  </si>
  <si>
    <t>27.06.2017 19:24:02</t>
  </si>
  <si>
    <t>25.10.2017 0:00:00</t>
  </si>
  <si>
    <t>21.11.2017 15:16:00</t>
  </si>
  <si>
    <t>15.02.2019 19:56:51</t>
  </si>
  <si>
    <t>20.02.2019 19:48:40</t>
  </si>
  <si>
    <t>07.07.2016 19:26:06</t>
  </si>
  <si>
    <t>19.06.2017 16:16:40</t>
  </si>
  <si>
    <t>05.10.2016 8:27:48</t>
  </si>
  <si>
    <t>02.03.2017 19:31:12</t>
  </si>
  <si>
    <t>26.07.2017 11:07:37</t>
  </si>
  <si>
    <t>04.04.2018 16:54:19</t>
  </si>
  <si>
    <t>25.06.2018 16:14:07</t>
  </si>
  <si>
    <t>11.05.2018 23:00:12</t>
  </si>
  <si>
    <t>24.10.2018 19:21:39</t>
  </si>
  <si>
    <t>05.04.2016 15:58:18</t>
  </si>
  <si>
    <t>27.10.2016 18:54:59</t>
  </si>
  <si>
    <t>22.06.2017 17:29:20</t>
  </si>
  <si>
    <t>22.03.2019 19:03:38</t>
  </si>
  <si>
    <t>15.02.2019 19:56:57</t>
  </si>
  <si>
    <t>23.05.2019 19:33:27</t>
  </si>
  <si>
    <t>29.08.2018 18:18:15</t>
  </si>
  <si>
    <t>24.01.2017 17:25:31</t>
  </si>
  <si>
    <t>17.01.2018 19:39:25</t>
  </si>
  <si>
    <t>29.01.2018 19:19:08</t>
  </si>
  <si>
    <t>05.04.2018 23:00:06</t>
  </si>
  <si>
    <t>12.05.2018 23:00:17</t>
  </si>
  <si>
    <t>29.03.2018 23:00:34</t>
  </si>
  <si>
    <t>29.08.2016 0:00:00</t>
  </si>
  <si>
    <t>30.10.2016 17:32:04</t>
  </si>
  <si>
    <t>27.12.2017 17:36:21</t>
  </si>
  <si>
    <t>18.12.2017 17:24:46</t>
  </si>
  <si>
    <t>12.05.2018 23:00:11</t>
  </si>
  <si>
    <t>19.01.2016 19:28:58</t>
  </si>
  <si>
    <t>31.03.2019 0:00:00</t>
  </si>
  <si>
    <t>06.05.2019 17:29:21</t>
  </si>
  <si>
    <t>03.05.2018 7:58:00</t>
  </si>
  <si>
    <t>11.07.2018 0:00:00</t>
  </si>
  <si>
    <t>12.07.2016 19:28:48</t>
  </si>
  <si>
    <t>07.07.2017 17:40:15</t>
  </si>
  <si>
    <t>13.06.2017 16:18:01</t>
  </si>
  <si>
    <t>04.06.2018 19:40:22</t>
  </si>
  <si>
    <t>05.09.2018 17:47:37</t>
  </si>
  <si>
    <t>27.02.2018 19:13:46</t>
  </si>
  <si>
    <t>16.10.2017 18:43:14</t>
  </si>
  <si>
    <t>28.09.2018 20:00:04</t>
  </si>
  <si>
    <t>30.03.2016 14:10:34</t>
  </si>
  <si>
    <t>13.01.2017 15:53:11</t>
  </si>
  <si>
    <t>28.09.2018 20:00:06</t>
  </si>
  <si>
    <t>31.03.2018 23:00:11</t>
  </si>
  <si>
    <t>06.09.2018 20:53:23</t>
  </si>
  <si>
    <t>05.02.2019 19:18:13</t>
  </si>
  <si>
    <t>21.09.2018 20:00:02</t>
  </si>
  <si>
    <t>22.06.2018 19:25:56</t>
  </si>
  <si>
    <t>04.03.2016 19:45:18</t>
  </si>
  <si>
    <t>12.03.2017 17:51:35</t>
  </si>
  <si>
    <t>13.08.2018 23:00:12</t>
  </si>
  <si>
    <t>08.11.2018 22:00:05</t>
  </si>
  <si>
    <t>23.01.2019 19:12:26</t>
  </si>
  <si>
    <t>21.02.2016 13:17:39</t>
  </si>
  <si>
    <t>14.03.2016 13:55:14</t>
  </si>
  <si>
    <t>14.03.2016 19:41:49</t>
  </si>
  <si>
    <t>23.03.2017 16:57:57</t>
  </si>
  <si>
    <t>30.01.2018 17:05:30</t>
  </si>
  <si>
    <t>23.12.2016 19:12:01</t>
  </si>
  <si>
    <t>05.10.2017 16:39:00</t>
  </si>
  <si>
    <t>12.05.2018 23:00:04</t>
  </si>
  <si>
    <t>05.12.2017 18:56:28</t>
  </si>
  <si>
    <t>28.03.2018 15:36:16</t>
  </si>
  <si>
    <t>25.04.2016 19:06:04</t>
  </si>
  <si>
    <t>27.01.2017 19:27:30</t>
  </si>
  <si>
    <t>29.12.2017 15:31:29</t>
  </si>
  <si>
    <t>16.01.2019 18:11:32</t>
  </si>
  <si>
    <t>03.03.2016 19:10:51</t>
  </si>
  <si>
    <t>27.12.2017 16:42:35</t>
  </si>
  <si>
    <t>08.05.2019 15:25:20</t>
  </si>
  <si>
    <t>05.10.2018 19:24:55</t>
  </si>
  <si>
    <t>28.06.2016 19:56:46</t>
  </si>
  <si>
    <t>16.01.2017 19:56:59</t>
  </si>
  <si>
    <t>15.03.2016 18:50:09</t>
  </si>
  <si>
    <t>10.01.2017 12:52:07</t>
  </si>
  <si>
    <t>19.01.2017 19:22:42</t>
  </si>
  <si>
    <t>29.03.2019 23:59:59</t>
  </si>
  <si>
    <t>12.12.2016 11:25:49</t>
  </si>
  <si>
    <t>11.10.2018 18:54:44</t>
  </si>
  <si>
    <t>13.08.2018 10:00:03</t>
  </si>
  <si>
    <t>23.11.2018 20:00:03</t>
  </si>
  <si>
    <t>04.05.2017 18:58:18</t>
  </si>
  <si>
    <t>03.10.2017 16:52:56</t>
  </si>
  <si>
    <t>20.12.2016 16:26:52</t>
  </si>
  <si>
    <t>16.06.2017 19:06:07</t>
  </si>
  <si>
    <t>06.04.2019 20:00:01</t>
  </si>
  <si>
    <t>13.06.2018 23:00:02</t>
  </si>
  <si>
    <t>30.06.2018 23:00:11</t>
  </si>
  <si>
    <t>15.03.2017 17:33:16</t>
  </si>
  <si>
    <t>20.04.2017 16:56:13</t>
  </si>
  <si>
    <t>25.05.2018 17:27:50</t>
  </si>
  <si>
    <t>01.12.2016 14:33:42</t>
  </si>
  <si>
    <t>23.03.2017 16:57:51</t>
  </si>
  <si>
    <t>06.04.2017 18:20:31</t>
  </si>
  <si>
    <t>03.02.2018 19:24:28</t>
  </si>
  <si>
    <t>27.02.2019 20:00:02</t>
  </si>
  <si>
    <t>06.03.2018 18:53:06</t>
  </si>
  <si>
    <t>04.05.2017 18:58:16</t>
  </si>
  <si>
    <t>24.09.2018 19:06:56</t>
  </si>
  <si>
    <t>14.08.2018 21:13:28</t>
  </si>
  <si>
    <t>04.03.2016 19:39:59</t>
  </si>
  <si>
    <t>06.05.2016 16:44:04</t>
  </si>
  <si>
    <t>10.08.2016 19:15:37</t>
  </si>
  <si>
    <t>20.02.2017 18:08:53</t>
  </si>
  <si>
    <t>26.06.2017 19:35:43</t>
  </si>
  <si>
    <t>25.12.2017 13:07:35</t>
  </si>
  <si>
    <t>05.07.2016 16:54:29</t>
  </si>
  <si>
    <t>15.08.2017 18:50:18</t>
  </si>
  <si>
    <t>02.10.2017 14:00:00</t>
  </si>
  <si>
    <t>22.04.2016 19:45:59</t>
  </si>
  <si>
    <t>23.03.2017 16:57:56</t>
  </si>
  <si>
    <t>14.03.2018 19:46:46</t>
  </si>
  <si>
    <t>25.02.2019 19:15:40</t>
  </si>
  <si>
    <t>09.04.2019 13:14:13</t>
  </si>
  <si>
    <t>18.05.2018 19:56:17</t>
  </si>
  <si>
    <t>08.02.2016 13:30:05</t>
  </si>
  <si>
    <t>18.03.2016 19:56:20</t>
  </si>
  <si>
    <t>07.03.2016 14:24:14</t>
  </si>
  <si>
    <t>07.07.2016 19:26:05</t>
  </si>
  <si>
    <t>11.11.2017 18:40:48</t>
  </si>
  <si>
    <t>05.12.2017 18:56:27</t>
  </si>
  <si>
    <t>11.05.2018 23:00:09</t>
  </si>
  <si>
    <t>22.08.2016 13:09:53</t>
  </si>
  <si>
    <t>30.08.2016 19:04:32</t>
  </si>
  <si>
    <t>19.04.2017 0:00:00</t>
  </si>
  <si>
    <t>08.11.2017 19:21:47</t>
  </si>
  <si>
    <t>15.02.2019 18:45:31</t>
  </si>
  <si>
    <t>02.07.2018 23:00:11</t>
  </si>
  <si>
    <t>27.06.2018 23:00:06</t>
  </si>
  <si>
    <t>10.10.2018 20:00:01</t>
  </si>
  <si>
    <t>09.03.2017 18:10:40</t>
  </si>
  <si>
    <t>24.10.2016 0:00:00</t>
  </si>
  <si>
    <t>07.02.2017 16:25:48</t>
  </si>
  <si>
    <t>11.09.2018 19:32:21</t>
  </si>
  <si>
    <t>16.08.2016 13:46:06</t>
  </si>
  <si>
    <t>31.10.2016 17:51:41</t>
  </si>
  <si>
    <t>04.05.2017 18:58:17</t>
  </si>
  <si>
    <t>25.01.2018 19:40:15</t>
  </si>
  <si>
    <t>19.09.2018 15:58:25</t>
  </si>
  <si>
    <t>27.10.2018 18:24:37</t>
  </si>
  <si>
    <t>24.08.2016 16:47:14</t>
  </si>
  <si>
    <t>22.08.2016 18:52:57</t>
  </si>
  <si>
    <t>21.09.2017 15:12:36</t>
  </si>
  <si>
    <t>29.01.2019 16:09:38</t>
  </si>
  <si>
    <t>08.09.2017 18:21:07</t>
  </si>
  <si>
    <t>16.10.2017 18:43:13</t>
  </si>
  <si>
    <t>13.02.2019 18:02:13</t>
  </si>
  <si>
    <t>07.06.2018 23:00:06</t>
  </si>
  <si>
    <t>05.02.2016 16:27:19</t>
  </si>
  <si>
    <t>10.02.2016 14:34:43</t>
  </si>
  <si>
    <t>17.03.2016 11:11:45</t>
  </si>
  <si>
    <t>18.08.2017 16:54:38</t>
  </si>
  <si>
    <t>09.11.2017 19:07:36</t>
  </si>
  <si>
    <t>14.12.2017 13:33:10</t>
  </si>
  <si>
    <t>29.12.2017 15:31:28</t>
  </si>
  <si>
    <t>07.11.2018 20:59:43</t>
  </si>
  <si>
    <t>27.01.2016 17:03:26</t>
  </si>
  <si>
    <t>05.12.2016 13:35:06</t>
  </si>
  <si>
    <t>12.12.2016 15:36:47</t>
  </si>
  <si>
    <t>03.03.2017 0:00:00</t>
  </si>
  <si>
    <t>29.03.2017 16:53:19</t>
  </si>
  <si>
    <t>20.02.2018 23:00:03</t>
  </si>
  <si>
    <t>06.12.2018 21:26:46</t>
  </si>
  <si>
    <t>24.04.2019 18:58:13</t>
  </si>
  <si>
    <t>19.02.2018 17:07:00</t>
  </si>
  <si>
    <t>31.05.2018 0:00:00</t>
  </si>
  <si>
    <t>18.01.2019 19:08:23</t>
  </si>
  <si>
    <t>16.03.2016 17:21:37</t>
  </si>
  <si>
    <t>16.03.2017 17:05:41</t>
  </si>
  <si>
    <t>25.02.2019 16:51:12</t>
  </si>
  <si>
    <t>04.04.2019 11:27:48</t>
  </si>
  <si>
    <t>01.03.2018 16:49:59</t>
  </si>
  <si>
    <t>24.09.2018 15:14:11</t>
  </si>
  <si>
    <t>23.01.2019 19:12:24</t>
  </si>
  <si>
    <t>13.04.2017 16:03:37</t>
  </si>
  <si>
    <t>15.05.2017 19:09:34</t>
  </si>
  <si>
    <t>25.01.2016 18:46:39</t>
  </si>
  <si>
    <t>15.01.2016 17:48:28</t>
  </si>
  <si>
    <t>07.10.2016 16:12:15</t>
  </si>
  <si>
    <t>30.03.2017 18:49:13</t>
  </si>
  <si>
    <t>04.04.2018 23:00:02</t>
  </si>
  <si>
    <t>26.03.2019 19:05:21</t>
  </si>
  <si>
    <t>10.08.2018 14:44:19</t>
  </si>
  <si>
    <t>18.10.2018 14:23:14</t>
  </si>
  <si>
    <t>11.04.2017 0:00:00</t>
  </si>
  <si>
    <t>13.02.2018 17:08:36</t>
  </si>
  <si>
    <t>04.02.2016 14:01:31</t>
  </si>
  <si>
    <t>06.07.2017 19:02:45</t>
  </si>
  <si>
    <t>20.12.2018 19:39:22</t>
  </si>
  <si>
    <t>03.03.2017 18:34:08</t>
  </si>
  <si>
    <t>28.06.2017 17:11:39</t>
  </si>
  <si>
    <t>05.09.2017 16:57:03</t>
  </si>
  <si>
    <t>18.10.2017 19:43:27</t>
  </si>
  <si>
    <t>26.06.2018 23:47:27</t>
  </si>
  <si>
    <t>21.05.2018 23:00:06</t>
  </si>
  <si>
    <t>07.09.2016 16:42:03</t>
  </si>
  <si>
    <t>30.12.2016 17:01:17</t>
  </si>
  <si>
    <t>14.05.2019 10:48:34</t>
  </si>
  <si>
    <t>11.10.2017 14:00:00</t>
  </si>
  <si>
    <t>25.04.2019 14:23:21</t>
  </si>
  <si>
    <t>12.05.2018 23:00:18</t>
  </si>
  <si>
    <t>30.10.2018 16:34:24</t>
  </si>
  <si>
    <t>18.08.2016 12:38:12</t>
  </si>
  <si>
    <t>30.11.2016 19:47:48</t>
  </si>
  <si>
    <t>06.04.2017 17:52:47</t>
  </si>
  <si>
    <t>04.10.2017 15:34:06</t>
  </si>
  <si>
    <t>29.11.2017 19:23:17</t>
  </si>
  <si>
    <t>06.05.2016 16:34:30</t>
  </si>
  <si>
    <t>28.02.2017 19:45:56</t>
  </si>
  <si>
    <t>25.01.2019 20:06:44</t>
  </si>
  <si>
    <t>14.12.2018 19:27:17</t>
  </si>
  <si>
    <t>19.01.2017 14:31:41</t>
  </si>
  <si>
    <t>06.09.2018 20:53:16</t>
  </si>
  <si>
    <t>12.09.2016 19:36:41</t>
  </si>
  <si>
    <t>08.08.2017 19:08:01</t>
  </si>
  <si>
    <t>08.09.2017 15:46:49</t>
  </si>
  <si>
    <t>08.02.2019 19:52:52</t>
  </si>
  <si>
    <t>04.04.2019 11:40:04</t>
  </si>
  <si>
    <t>12.07.2018 23:50:07</t>
  </si>
  <si>
    <t>25.10.2017 18:52:47</t>
  </si>
  <si>
    <t>21.11.2017 19:11:25</t>
  </si>
  <si>
    <t>19.03.2019 19:12:34</t>
  </si>
  <si>
    <t>05.04.2019 16:04:34</t>
  </si>
  <si>
    <t>21.02.2018 19:27:40</t>
  </si>
  <si>
    <t>25.08.2016 9:59:17</t>
  </si>
  <si>
    <t>14.10.2016 16:48:42</t>
  </si>
  <si>
    <t>14.08.2017 19:04:54</t>
  </si>
  <si>
    <t>14.09.2017 16:02:38</t>
  </si>
  <si>
    <t>30.10.2018 14:58:23</t>
  </si>
  <si>
    <t>17.03.2016 11:11:36</t>
  </si>
  <si>
    <t>29.03.2016 18:45:12</t>
  </si>
  <si>
    <t>22.02.2017 0:00:00</t>
  </si>
  <si>
    <t>24.11.2017 17:41:58</t>
  </si>
  <si>
    <t>24.08.2016 11:30:29</t>
  </si>
  <si>
    <t>17.10.2017 14:50:46</t>
  </si>
  <si>
    <t>15.03.2018 16:31:59</t>
  </si>
  <si>
    <t>17.09.2018 21:17:50</t>
  </si>
  <si>
    <t>24.12.2018 0:00:00</t>
  </si>
  <si>
    <t>16.01.2016 16:57:40</t>
  </si>
  <si>
    <t>21.05.2019 15:33:29</t>
  </si>
  <si>
    <t>13.07.2018 23:00:00</t>
  </si>
  <si>
    <t>20.05.2016 14:35:32</t>
  </si>
  <si>
    <t>28.06.2017 0:00:00</t>
  </si>
  <si>
    <t>09.11.2017 19:07:32</t>
  </si>
  <si>
    <t>18.01.2019 19:08:24</t>
  </si>
  <si>
    <t>30.10.2018 16:49:13</t>
  </si>
  <si>
    <t>11.01.2017 9:32:35</t>
  </si>
  <si>
    <t>31.07.2017 19:47:46</t>
  </si>
  <si>
    <t>18.10.2017 20:55:19</t>
  </si>
  <si>
    <t>21.01.2016 17:04:21</t>
  </si>
  <si>
    <t>17.06.2016 15:41:11</t>
  </si>
  <si>
    <t>05.09.2018 17:47:49</t>
  </si>
  <si>
    <t>16.05.2019 13:47:14</t>
  </si>
  <si>
    <t>28.04.2018 23:00:04</t>
  </si>
  <si>
    <t>10.08.2017 16:32:04</t>
  </si>
  <si>
    <t>19.04.2017 15:39:07</t>
  </si>
  <si>
    <t>04.07.2018 23:00:05</t>
  </si>
  <si>
    <t>07.04.2016 16:01:58</t>
  </si>
  <si>
    <t>13.11.2017 14:08:22</t>
  </si>
  <si>
    <t>22.12.2017 19:35:53</t>
  </si>
  <si>
    <t>08.05.2019 19:51:24</t>
  </si>
  <si>
    <t>13.08.2018 14:00:40</t>
  </si>
  <si>
    <t>05.09.2016 18:18:39</t>
  </si>
  <si>
    <t>15.03.2018 11:43:19</t>
  </si>
  <si>
    <t>11.09.2018 19:32:20</t>
  </si>
  <si>
    <t>09.03.2017 17:42:11</t>
  </si>
  <si>
    <t>15.02.2018 16:51:17</t>
  </si>
  <si>
    <t>01.04.2016 18:52:45</t>
  </si>
  <si>
    <t>07.04.2017 17:01:04</t>
  </si>
  <si>
    <t>14.02.2019 18:08:48</t>
  </si>
  <si>
    <t>27.07.2018 23:00:05</t>
  </si>
  <si>
    <t>22.08.2018 11:59:25</t>
  </si>
  <si>
    <t>11.02.2016 19:37:57</t>
  </si>
  <si>
    <t>24.11.2016 18:57:29</t>
  </si>
  <si>
    <t>16.05.2019 11:43:46</t>
  </si>
  <si>
    <t>18.01.2016 15:57:52</t>
  </si>
  <si>
    <t>27.01.2018 18:14:22</t>
  </si>
  <si>
    <t>15.11.2018 20:05:11</t>
  </si>
  <si>
    <t>24.04.2017 14:39:50</t>
  </si>
  <si>
    <t>17.05.2018 23:00:04</t>
  </si>
  <si>
    <t>07.03.2019 19:29:15</t>
  </si>
  <si>
    <t>20.02.2018 21:03:04</t>
  </si>
  <si>
    <t>06.12.2018 16:48:37</t>
  </si>
  <si>
    <t>28.01.2016 17:14:31</t>
  </si>
  <si>
    <t>30.11.2016 19:47:49</t>
  </si>
  <si>
    <t>14.02.2018 17:01:25</t>
  </si>
  <si>
    <t>27.03.2019 19:05:05</t>
  </si>
  <si>
    <t>17.09.2018 21:17:56</t>
  </si>
  <si>
    <t>22.10.2018 11:04:41</t>
  </si>
  <si>
    <t>26.09.2017 0:00:00</t>
  </si>
  <si>
    <t>11.03.2016 18:37:20</t>
  </si>
  <si>
    <t>19.04.2017 18:34:24</t>
  </si>
  <si>
    <t>14.03.2019 12:17:24</t>
  </si>
  <si>
    <t>01.04.2019 17:06:12</t>
  </si>
  <si>
    <t>29.06.2017 16:35:35</t>
  </si>
  <si>
    <t>30.04.2019 20:00:01</t>
  </si>
  <si>
    <t>28.11.2018 18:25:20</t>
  </si>
  <si>
    <t>03.10.2016 19:34:30</t>
  </si>
  <si>
    <t>11.07.2017 14:44:00</t>
  </si>
  <si>
    <t>21.02.2019 23:53:38</t>
  </si>
  <si>
    <t>24.09.2018 16:17:24</t>
  </si>
  <si>
    <t>11.12.2018 16:11:36</t>
  </si>
  <si>
    <t>26.02.2016 16:30:35</t>
  </si>
  <si>
    <t>20.06.2016 14:27:22</t>
  </si>
  <si>
    <t>21.01.2019 18:34:00</t>
  </si>
  <si>
    <t>25.02.2016 16:09:01</t>
  </si>
  <si>
    <t>29.08.2016 19:36:16</t>
  </si>
  <si>
    <t>22.08.2016 18:52:56</t>
  </si>
  <si>
    <t>11.01.2017 14:06:32</t>
  </si>
  <si>
    <t>03.04.2019 17:34:10</t>
  </si>
  <si>
    <t>19.04.2018 16:44:59</t>
  </si>
  <si>
    <t>26.02.2016 18:36:21</t>
  </si>
  <si>
    <t>24.05.2017 19:54:09</t>
  </si>
  <si>
    <t>25.09.2017 16:33:45</t>
  </si>
  <si>
    <t>30.04.2019 20:00:02</t>
  </si>
  <si>
    <t>23.05.2018 23:00:23</t>
  </si>
  <si>
    <t>25.05.2016 16:25:22</t>
  </si>
  <si>
    <t>02.04.2017 13:41:21</t>
  </si>
  <si>
    <t>09.06.2017 14:14:35</t>
  </si>
  <si>
    <t>22.02.2019 15:01:53</t>
  </si>
  <si>
    <t>16.05.2018 20:38:21</t>
  </si>
  <si>
    <t>17.10.2018 14:45:14</t>
  </si>
  <si>
    <t>25.04.2016 19:31:47</t>
  </si>
  <si>
    <t>18.10.2016 17:11:13</t>
  </si>
  <si>
    <t>07.12.2017 18:05:42</t>
  </si>
  <si>
    <t>05.04.2018 23:00:03</t>
  </si>
  <si>
    <t>06.03.2019 19:11:01</t>
  </si>
  <si>
    <t>01.11.2018 19:55:21</t>
  </si>
  <si>
    <t>27.01.2016 10:00:01</t>
  </si>
  <si>
    <t>09.06.2016 11:48:20</t>
  </si>
  <si>
    <t>27.06.2017 19:23:51</t>
  </si>
  <si>
    <t>21.05.2019 15:40:19</t>
  </si>
  <si>
    <t>25.05.2018 17:30:52</t>
  </si>
  <si>
    <t>01.12.2016 14:33:41</t>
  </si>
  <si>
    <t>27.03.2018 23:00:02</t>
  </si>
  <si>
    <t>16.01.2019 18:03:15</t>
  </si>
  <si>
    <t>26.04.2016 14:51:41</t>
  </si>
  <si>
    <t>22.03.2017 19:40:38</t>
  </si>
  <si>
    <t>14.09.2018 20:14:10</t>
  </si>
  <si>
    <t>11.05.2018 23:00:10</t>
  </si>
  <si>
    <t>08.03.2018 17:02:03</t>
  </si>
  <si>
    <t>29.08.2018 18:18:16</t>
  </si>
  <si>
    <t>20.01.2018 12:00:00</t>
  </si>
  <si>
    <t>14.06.2018 20:14:37</t>
  </si>
  <si>
    <t>20.06.2018 16:50:11</t>
  </si>
  <si>
    <t>16.12.2018 18:44:45</t>
  </si>
  <si>
    <t>17.05.2019 14:47:09</t>
  </si>
  <si>
    <t>09.02.2018 16:33:20</t>
  </si>
  <si>
    <t>05.04.2016 15:58:13</t>
  </si>
  <si>
    <t>27.04.2016 13:47:04</t>
  </si>
  <si>
    <t>24.01.2019 18:29:06</t>
  </si>
  <si>
    <t>15.09.2016 14:48:13</t>
  </si>
  <si>
    <t>27.03.2018 23:00:12</t>
  </si>
  <si>
    <t>06.09.2018 20:53:22</t>
  </si>
  <si>
    <t>06.03.2019 19:11:04</t>
  </si>
  <si>
    <t>24.08.2016 11:33:44</t>
  </si>
  <si>
    <t>17.09.2018 16:58:11</t>
  </si>
  <si>
    <t>24.08.2018 20:09:21</t>
  </si>
  <si>
    <t>30.06.2016 16:11:13</t>
  </si>
  <si>
    <t>06.07.2016 19:53:41</t>
  </si>
  <si>
    <t>20.02.2017 19:56:56</t>
  </si>
  <si>
    <t>26.06.2017 0:00:00</t>
  </si>
  <si>
    <t>28.09.2017 17:01:12</t>
  </si>
  <si>
    <t>10.07.2017 16:48:50</t>
  </si>
  <si>
    <t>29.04.2019 9:57:07</t>
  </si>
  <si>
    <t>09.07.2018 15:22:27</t>
  </si>
  <si>
    <t>31.08.2018 12:52:31</t>
  </si>
  <si>
    <t>18.06.2018 19:58:41</t>
  </si>
  <si>
    <t>07.05.2016 13:46:20</t>
  </si>
  <si>
    <t>31.08.2018 18:13:08</t>
  </si>
  <si>
    <t>16.11.2018 18:47:44</t>
  </si>
  <si>
    <t>01.03.2016 16:56:22</t>
  </si>
  <si>
    <t>03.06.2016 13:49:58</t>
  </si>
  <si>
    <t>14.06.2017 16:15:27</t>
  </si>
  <si>
    <t>17.04.2018 23:00:05</t>
  </si>
  <si>
    <t>14.06.2016 19:02:28</t>
  </si>
  <si>
    <t>02.03.2017 19:31:05</t>
  </si>
  <si>
    <t>11.10.2018 16:42:54</t>
  </si>
  <si>
    <t>10.03.2017 17:14:52</t>
  </si>
  <si>
    <t>11.05.2018 0:00:00</t>
  </si>
  <si>
    <t>13.02.2017 0:00:00</t>
  </si>
  <si>
    <t>15.08.2017 18:50:17</t>
  </si>
  <si>
    <t>15.09.2017 19:39:18</t>
  </si>
  <si>
    <t>02.11.2017 14:41:59</t>
  </si>
  <si>
    <t>24.10.2017 19:56:03</t>
  </si>
  <si>
    <t>04.05.2016 17:20:05</t>
  </si>
  <si>
    <t>04.05.2017 17:37:21</t>
  </si>
  <si>
    <t>17.04.2019 14:36:19</t>
  </si>
  <si>
    <t>11.01.2019 17:19:50</t>
  </si>
  <si>
    <t>07.04.2016 18:12:06</t>
  </si>
  <si>
    <t>30.06.2018 23:00:12</t>
  </si>
  <si>
    <t>28.07.2018 16:08:47</t>
  </si>
  <si>
    <t>18.10.2017 19:43:30</t>
  </si>
  <si>
    <t>12.02.2019 20:00:02</t>
  </si>
  <si>
    <t>21.03.2016 17:40:57</t>
  </si>
  <si>
    <t>20.12.2016 16:53:50</t>
  </si>
  <si>
    <t>12.03.2017 0:00:00</t>
  </si>
  <si>
    <t>26.12.2017 18:10:25</t>
  </si>
  <si>
    <t>19.03.2018 23:00:09</t>
  </si>
  <si>
    <t>02.09.2016 19:47:42</t>
  </si>
  <si>
    <t>21.07.2017 18:23:43</t>
  </si>
  <si>
    <t>26.10.2017 19:55:45</t>
  </si>
  <si>
    <t>13.11.2017 18:19:40</t>
  </si>
  <si>
    <t>14.09.2018 20:14:14</t>
  </si>
  <si>
    <t>04.03.2016 19:45:10</t>
  </si>
  <si>
    <t>16.09.2016 16:02:16</t>
  </si>
  <si>
    <t>27.12.2017 17:36:25</t>
  </si>
  <si>
    <t>31.01.2019 18:29:20</t>
  </si>
  <si>
    <t>04.08.2017 19:23:00</t>
  </si>
  <si>
    <t>06.05.2018 23:00:02</t>
  </si>
  <si>
    <t>02.04.2018 23:00:06</t>
  </si>
  <si>
    <t>24.08.2018 16:08:34</t>
  </si>
  <si>
    <t>31.03.2017 0:00:00</t>
  </si>
  <si>
    <t>15.09.2017 19:14:17</t>
  </si>
  <si>
    <t>03.08.2018 20:24:20</t>
  </si>
  <si>
    <t>14.09.2018 11:45:02</t>
  </si>
  <si>
    <t>04.02.2016 17:46:57</t>
  </si>
  <si>
    <t>22.04.2016 19:57:51</t>
  </si>
  <si>
    <t>14.06.2016 19:53:25</t>
  </si>
  <si>
    <t>30.01.2017 0:00:00</t>
  </si>
  <si>
    <t>13.10.2018 19:13:44</t>
  </si>
  <si>
    <t>17.08.2018 23:37:56</t>
  </si>
  <si>
    <t>08.09.2016 11:18:33</t>
  </si>
  <si>
    <t>17.02.2017 19:29:59</t>
  </si>
  <si>
    <t>15.06.2017 0:00:00</t>
  </si>
  <si>
    <t>14.07.2017 18:35:01</t>
  </si>
  <si>
    <t>19.01.2018 17:38:32</t>
  </si>
  <si>
    <t>07.02.2017 19:35:56</t>
  </si>
  <si>
    <t>09.03.2017 18:10:45</t>
  </si>
  <si>
    <t>26.04.2018 23:00:13</t>
  </si>
  <si>
    <t>24.10.2016 17:09:01</t>
  </si>
  <si>
    <t>15.03.2017 17:33:15</t>
  </si>
  <si>
    <t>21.03.2017 15:32:50</t>
  </si>
  <si>
    <t>17.08.2017 14:41:39</t>
  </si>
  <si>
    <t>10.10.2018 20:00:02</t>
  </si>
  <si>
    <t>30.12.2016 17:01:22</t>
  </si>
  <si>
    <t>25.04.2017 18:10:48</t>
  </si>
  <si>
    <t>17.08.2017 14:41:40</t>
  </si>
  <si>
    <t>29.01.2019 16:55:44</t>
  </si>
  <si>
    <t>22.05.2019 13:17:30</t>
  </si>
  <si>
    <t>14.05.2018 23:00:04</t>
  </si>
  <si>
    <t>15.01.2019 19:33:50</t>
  </si>
  <si>
    <t>01.02.2016 16:25:59</t>
  </si>
  <si>
    <t>22.02.2017 17:16:38</t>
  </si>
  <si>
    <t>06.07.2017 19:02:54</t>
  </si>
  <si>
    <t>05.12.2018 19:55:17</t>
  </si>
  <si>
    <t>21.12.2018 20:00:22</t>
  </si>
  <si>
    <t>24.10.2016 17:09:00</t>
  </si>
  <si>
    <t>20.04.2017 16:52:28</t>
  </si>
  <si>
    <t>27.10.2017 19:41:08</t>
  </si>
  <si>
    <t>14.11.2017 17:50:37</t>
  </si>
  <si>
    <t>01.02.2018 17:02:42</t>
  </si>
  <si>
    <t>31.10.2018 18:02:34</t>
  </si>
  <si>
    <t>19.12.2017 16:56:18</t>
  </si>
  <si>
    <t>21.07.2016 16:13:22</t>
  </si>
  <si>
    <t>21.10.2016 19:52:46</t>
  </si>
  <si>
    <t>07.04.2018 23:00:03</t>
  </si>
  <si>
    <t>17.01.2019 19:12:56</t>
  </si>
  <si>
    <t>12.09.2018 23:00:01</t>
  </si>
  <si>
    <t>26.01.2016 15:05:08</t>
  </si>
  <si>
    <t>05.04.2019 15:36:48</t>
  </si>
  <si>
    <t>09.07.2018 23:59:02</t>
  </si>
  <si>
    <t>30.03.2018 15:47:19</t>
  </si>
  <si>
    <t>14.01.2016 19:49:08</t>
  </si>
  <si>
    <t>11.02.2016 18:44:08</t>
  </si>
  <si>
    <t>01.03.2016 16:56:47</t>
  </si>
  <si>
    <t>15.04.2019 8:35:38</t>
  </si>
  <si>
    <t>21.06.2016 14:23:28</t>
  </si>
  <si>
    <t>18.08.2016 12:38:10</t>
  </si>
  <si>
    <t>22.11.2017 18:59:53</t>
  </si>
  <si>
    <t>25.04.2018 23:00:03</t>
  </si>
  <si>
    <t>23.07.2016 19:05:00</t>
  </si>
  <si>
    <t>10.07.2017 16:48:44</t>
  </si>
  <si>
    <t>26.06.2018 23:56:43</t>
  </si>
  <si>
    <t>01.03.2018 16:57:00</t>
  </si>
  <si>
    <t>28.01.2016 17:18:27</t>
  </si>
  <si>
    <t>30.09.2016 15:00:41</t>
  </si>
  <si>
    <t>06.04.2017 17:42:46</t>
  </si>
  <si>
    <t>21.02.2017 18:52:08</t>
  </si>
  <si>
    <t>17.04.2019 19:07:36</t>
  </si>
  <si>
    <t>22.03.2018 23:00:12</t>
  </si>
  <si>
    <t>24.02.2016 9:19:08</t>
  </si>
  <si>
    <t>01.06.2016 19:33:47</t>
  </si>
  <si>
    <t>13.04.2018 18:31:44</t>
  </si>
  <si>
    <t>13.05.2016 19:15:37</t>
  </si>
  <si>
    <t>31.05.2018 23:10:07</t>
  </si>
  <si>
    <t>16.03.2018 23:00:03</t>
  </si>
  <si>
    <t>08.02.2017 19:43:17</t>
  </si>
  <si>
    <t>01.10.2018 16:08:22</t>
  </si>
  <si>
    <t>09.02.2018 16:33:36</t>
  </si>
  <si>
    <t>25.02.2016 14:25:57</t>
  </si>
  <si>
    <t>14.11.2017 17:50:32</t>
  </si>
  <si>
    <t>15.04.2019 23:00:04</t>
  </si>
  <si>
    <t>05.07.2018 23:00:05</t>
  </si>
  <si>
    <t>31.07.2018 18:23:32</t>
  </si>
  <si>
    <t>27.12.2018 18:51:19</t>
  </si>
  <si>
    <t>12.02.2016 18:30:36</t>
  </si>
  <si>
    <t>09.11.2016 11:08:20</t>
  </si>
  <si>
    <t>20.04.2017 19:37:31</t>
  </si>
  <si>
    <t>29.12.2018 16:14:04</t>
  </si>
  <si>
    <t>02.03.2016 19:49:13</t>
  </si>
  <si>
    <t>19.05.2016 18:35:15</t>
  </si>
  <si>
    <t>23.10.2017 19:57:53</t>
  </si>
  <si>
    <t>22.05.2019 13:11:22</t>
  </si>
  <si>
    <t>23.11.2018 18:02:00</t>
  </si>
  <si>
    <t>01.04.2016 18:19:54</t>
  </si>
  <si>
    <t>13.01.2017 15:53:14</t>
  </si>
  <si>
    <t>24.01.2018 19:40:08</t>
  </si>
  <si>
    <t>12.06.2016 13:21:28</t>
  </si>
  <si>
    <t>27.06.2016 18:18:01</t>
  </si>
  <si>
    <t>27.09.2016 16:41:53</t>
  </si>
  <si>
    <t>25.10.2016 19:20:42</t>
  </si>
  <si>
    <t>11.08.2017 13:54:32</t>
  </si>
  <si>
    <t>15.11.2017 17:17:59</t>
  </si>
  <si>
    <t>06.05.2019 14:28:13</t>
  </si>
  <si>
    <t>30.03.2017 18:49:14</t>
  </si>
  <si>
    <t>18.05.2018 23:00:08</t>
  </si>
  <si>
    <t>21.12.2018 20:00:05</t>
  </si>
  <si>
    <t>20.02.2016 16:19:16</t>
  </si>
  <si>
    <t>04.03.2016 19:45:08</t>
  </si>
  <si>
    <t>25.05.2017 11:56:00</t>
  </si>
  <si>
    <t>08.09.2018 20:15:55</t>
  </si>
  <si>
    <t>25.08.2018 20:00:04</t>
  </si>
  <si>
    <t>24.09.2016 9:35:39</t>
  </si>
  <si>
    <t>22.01.2018 17:46:58</t>
  </si>
  <si>
    <t>14.09.2018 20:14:22</t>
  </si>
  <si>
    <t>22.03.2018 20:11:20</t>
  </si>
  <si>
    <t>13.01.2017 15:53:31</t>
  </si>
  <si>
    <t>09.02.2017 16:36:20</t>
  </si>
  <si>
    <t>11.03.2019 10:58:46</t>
  </si>
  <si>
    <t>06.07.2018 20:06:44</t>
  </si>
  <si>
    <t>18.02.2016 16:34:33</t>
  </si>
  <si>
    <t>15.10.2018 19:27:57</t>
  </si>
  <si>
    <t>30.12.2016 17:01:23</t>
  </si>
  <si>
    <t>29.04.2018 23:00:06</t>
  </si>
  <si>
    <t>14.09.2016 15:49:17</t>
  </si>
  <si>
    <t>23.11.2016 19:36:20</t>
  </si>
  <si>
    <t>25.02.2017 12:00:00</t>
  </si>
  <si>
    <t>31.05.2017 12:56:48</t>
  </si>
  <si>
    <t>22.04.2018 23:00:04</t>
  </si>
  <si>
    <t>13.11.2018 0:00:00</t>
  </si>
  <si>
    <t>15.04.2016 17:57:38</t>
  </si>
  <si>
    <t>06.09.2017 16:53:34</t>
  </si>
  <si>
    <t>19.01.2018 17:49:42</t>
  </si>
  <si>
    <t>12.02.2019 20:00:05</t>
  </si>
  <si>
    <t>30.06.2016 16:08:31</t>
  </si>
  <si>
    <t>06.02.2017 19:36:42</t>
  </si>
  <si>
    <t>03.05.2016 18:56:40</t>
  </si>
  <si>
    <t>27.06.2016 18:44:15</t>
  </si>
  <si>
    <t>12.07.2016 19:28:49</t>
  </si>
  <si>
    <t>14.09.2017 19:14:18</t>
  </si>
  <si>
    <t>08.04.2019 19:13:31</t>
  </si>
  <si>
    <t>29.01.2016 17:06:26</t>
  </si>
  <si>
    <t>30.04.2016 18:42:04</t>
  </si>
  <si>
    <t>03.05.2018 8:00:02</t>
  </si>
  <si>
    <t>26.02.2018 19:42:30</t>
  </si>
  <si>
    <t>15.06.2018 16:09:21</t>
  </si>
  <si>
    <t>27.10.2018 18:24:36</t>
  </si>
  <si>
    <t>18.02.2019 22:40:38</t>
  </si>
  <si>
    <t>15.08.2018 20:47:57</t>
  </si>
  <si>
    <t>16.10.2018 18:10:25</t>
  </si>
  <si>
    <t>30.03.2017 18:49:19</t>
  </si>
  <si>
    <t>17.07.2018 20:13:25</t>
  </si>
  <si>
    <t>Поступление товаров и услуг ЭМЗ00001284 от 27.05.2019 19:44:25</t>
  </si>
  <si>
    <t>27.05.2019 19:44:25</t>
  </si>
  <si>
    <t>27.03.2018 23:00:10</t>
  </si>
  <si>
    <t>30.12.2016 17:01:19</t>
  </si>
  <si>
    <t>20.11.2017 18:27:02</t>
  </si>
  <si>
    <t>28.02.2017 0:00:00</t>
  </si>
  <si>
    <t>08.04.2019 19:13:32</t>
  </si>
  <si>
    <t>11.04.2018 23:00:09</t>
  </si>
  <si>
    <t>29.10.2018 12:01:07</t>
  </si>
  <si>
    <t>26.10.2016 12:00:07</t>
  </si>
  <si>
    <t>24.01.2018 19:40:09</t>
  </si>
  <si>
    <t>21.05.2018 23:00:02</t>
  </si>
  <si>
    <t>15.10.2018 16:37:56</t>
  </si>
  <si>
    <t>21.01.2019 18:33:59</t>
  </si>
  <si>
    <t>04.04.2016 18:00:06</t>
  </si>
  <si>
    <t>26.12.2018 19:27:20</t>
  </si>
  <si>
    <t>17.11.2016 19:58:50</t>
  </si>
  <si>
    <t>22.03.2017 19:40:37</t>
  </si>
  <si>
    <t>05.02.2019 19:18:20</t>
  </si>
  <si>
    <t>20.06.2018 18:16:37</t>
  </si>
  <si>
    <t>26.10.2016 12:00:01</t>
  </si>
  <si>
    <t>28.12.2016 16:57:01</t>
  </si>
  <si>
    <t>16.03.2017 17:05:38</t>
  </si>
  <si>
    <t>13.11.2017 16:57:13</t>
  </si>
  <si>
    <t>22.06.2018 23:56:31</t>
  </si>
  <si>
    <t>19.05.2018 23:00:14</t>
  </si>
  <si>
    <t>08.11.2018 13:37:00</t>
  </si>
  <si>
    <t>06.12.2018 21:26:36</t>
  </si>
  <si>
    <t>03.11.2017 17:34:48</t>
  </si>
  <si>
    <t>14.12.2018 19:27:32</t>
  </si>
  <si>
    <t>07.12.2016 19:52:08</t>
  </si>
  <si>
    <t>02.11.2016 16:43:08</t>
  </si>
  <si>
    <t>23.01.2017 19:50:47</t>
  </si>
  <si>
    <t>21.02.2017 18:47:56</t>
  </si>
  <si>
    <t>12.02.2019 14:15:58</t>
  </si>
  <si>
    <t>03.02.2016 16:36:00</t>
  </si>
  <si>
    <t>18.03.2016 14:51:08</t>
  </si>
  <si>
    <t>07.07.2017 17:40:14</t>
  </si>
  <si>
    <t>11.03.2019 20:00:01</t>
  </si>
  <si>
    <t>19.05.2018 23:00:03</t>
  </si>
  <si>
    <t>06.10.2018 19:06:41</t>
  </si>
  <si>
    <t>20.04.2018 23:00:18</t>
  </si>
  <si>
    <t>16.11.2018 18:48:02</t>
  </si>
  <si>
    <t>06.12.2018 21:26:37</t>
  </si>
  <si>
    <t>04.06.2018 15:59:08</t>
  </si>
  <si>
    <t>15.12.2016 20:01:39</t>
  </si>
  <si>
    <t>30.03.2017 18:49:18</t>
  </si>
  <si>
    <t>31.07.2017 19:47:52</t>
  </si>
  <si>
    <t>20.09.2017 19:27:06</t>
  </si>
  <si>
    <t>08.06.2018 12:03:51</t>
  </si>
  <si>
    <t>27.01.2016 16:31:38</t>
  </si>
  <si>
    <t>06.10.2017 18:33:53</t>
  </si>
  <si>
    <t>05.03.2018 23:00:07</t>
  </si>
  <si>
    <t>09.02.2018 16:33:39</t>
  </si>
  <si>
    <t>24.02.2016 15:20:37</t>
  </si>
  <si>
    <t>17.11.2016 19:58:49</t>
  </si>
  <si>
    <t>09.02.2017 16:36:27</t>
  </si>
  <si>
    <t>04.05.2017 0:00:00</t>
  </si>
  <si>
    <t>04.03.2016 18:40:23</t>
  </si>
  <si>
    <t>10.03.2016 19:12:35</t>
  </si>
  <si>
    <t>22.05.2016 17:01:38</t>
  </si>
  <si>
    <t>01.12.2016 14:33:38</t>
  </si>
  <si>
    <t>15.08.2017 18:50:16</t>
  </si>
  <si>
    <t>25.08.2017 15:37:25</t>
  </si>
  <si>
    <t>28.09.2018 20:00:09</t>
  </si>
  <si>
    <t>03.11.2016 15:36:30</t>
  </si>
  <si>
    <t>22.05.2019 19:46:02</t>
  </si>
  <si>
    <t>27.05.2019 10:09:02</t>
  </si>
  <si>
    <t>16.02.2016 16:54:23</t>
  </si>
  <si>
    <t>15.02.2017 18:34:41</t>
  </si>
  <si>
    <t>21.05.2019 10:52:34</t>
  </si>
  <si>
    <t>23.03.2018 23:00:10</t>
  </si>
  <si>
    <t>13.09.2018 20:00:02</t>
  </si>
  <si>
    <t>03.03.2016 19:19:09</t>
  </si>
  <si>
    <t>10.02.2017 17:13:54</t>
  </si>
  <si>
    <t>27.04.2018 0:00:00</t>
  </si>
  <si>
    <t>26.10.2018 15:02:22</t>
  </si>
  <si>
    <t>03.04.2019 17:34:12</t>
  </si>
  <si>
    <t>01.03.2018 23:00:07</t>
  </si>
  <si>
    <t>01.03.2018 23:00:08</t>
  </si>
  <si>
    <t>07.12.2018 18:42:07</t>
  </si>
  <si>
    <t>20.02.2016 16:16:30</t>
  </si>
  <si>
    <t>24.03.2017 16:30:11</t>
  </si>
  <si>
    <t>24.11.2017 17:41:43</t>
  </si>
  <si>
    <t>08.05.2018 18:30:49</t>
  </si>
  <si>
    <t>05.05.2016 19:45:39</t>
  </si>
  <si>
    <t>19.08.2016 10:40:15</t>
  </si>
  <si>
    <t>18.08.2016 12:38:08</t>
  </si>
  <si>
    <t>11.08.2017 17:44:20</t>
  </si>
  <si>
    <t>29.12.2017 15:31:15</t>
  </si>
  <si>
    <t>15.09.2018 22:10:40</t>
  </si>
  <si>
    <t>14.12.2018 19:27:34</t>
  </si>
  <si>
    <t>05.05.2017 19:30:25</t>
  </si>
  <si>
    <t>30.06.2017 18:09:05</t>
  </si>
  <si>
    <t>19.05.2018 23:00:08</t>
  </si>
  <si>
    <t>26.05.2018 23:00:05</t>
  </si>
  <si>
    <t>17.01.2018 19:39:30</t>
  </si>
  <si>
    <t>28.01.2019 19:23:14</t>
  </si>
  <si>
    <t>15.09.2018 11:46:30</t>
  </si>
  <si>
    <t>11.07.2018 23:00:03</t>
  </si>
  <si>
    <t>28.09.2018 20:00:18</t>
  </si>
  <si>
    <t>20.02.2016 16:19:41</t>
  </si>
  <si>
    <t>06.04.2016 12:06:45</t>
  </si>
  <si>
    <t>28.12.2016 16:56:59</t>
  </si>
  <si>
    <t>18.04.2017 17:15:59</t>
  </si>
  <si>
    <t>28.09.2017 16:50:03</t>
  </si>
  <si>
    <t>04.10.2018 14:09:24</t>
  </si>
  <si>
    <t>18.07.2018 0:03:00</t>
  </si>
  <si>
    <t>02.03.2017 19:31:04</t>
  </si>
  <si>
    <t>13.10.2017 16:25:21</t>
  </si>
  <si>
    <t>16.05.2018 23:00:03</t>
  </si>
  <si>
    <t>11.02.2019 19:45:40</t>
  </si>
  <si>
    <t>06.04.2019 20:00:06</t>
  </si>
  <si>
    <t>01.09.2016 19:43:59</t>
  </si>
  <si>
    <t>05.10.2016 16:57:31</t>
  </si>
  <si>
    <t>12.12.2016 15:20:35</t>
  </si>
  <si>
    <t>16.02.2017 19:20:14</t>
  </si>
  <si>
    <t>25.05.2017 17:29:58</t>
  </si>
  <si>
    <t>19.06.2017 16:16:44</t>
  </si>
  <si>
    <t>20.05.2019 15:21:22</t>
  </si>
  <si>
    <t>15.08.2016 16:55:49</t>
  </si>
  <si>
    <t>19.05.2017 13:54:55</t>
  </si>
  <si>
    <t>24.08.2017 20:43:33</t>
  </si>
  <si>
    <t>31.10.2017 15:14:59</t>
  </si>
  <si>
    <t>18.04.2018 23:00:22</t>
  </si>
  <si>
    <t>26.07.2018 23:00:02</t>
  </si>
  <si>
    <t>15.08.2018 14:42:54</t>
  </si>
  <si>
    <t>18.03.2016 14:53:44</t>
  </si>
  <si>
    <t>11.02.2019 10:12:17</t>
  </si>
  <si>
    <t>11.02.2019 19:45:45</t>
  </si>
  <si>
    <t>27.05.2019 13:04:51</t>
  </si>
  <si>
    <t>12.09.2016 19:36:40</t>
  </si>
  <si>
    <t>16.09.2016 10:36:32</t>
  </si>
  <si>
    <t>29.12.2017 15:31:18</t>
  </si>
  <si>
    <t>23.04.2019 19:27:01</t>
  </si>
  <si>
    <t>18.09.2018 17:06:09</t>
  </si>
  <si>
    <t>24.05.2018 23:00:13</t>
  </si>
  <si>
    <t>05.11.2018 0:00:00</t>
  </si>
  <si>
    <t>06.12.2018 11:39:37</t>
  </si>
  <si>
    <t>30.03.2016 14:10:35</t>
  </si>
  <si>
    <t>23.06.2017 15:30:12</t>
  </si>
  <si>
    <t>04.10.2018 18:06:35</t>
  </si>
  <si>
    <t>17.02.2016 20:00:58</t>
  </si>
  <si>
    <t>21.04.2016 10:45:54</t>
  </si>
  <si>
    <t>27.07.2017 16:57:28</t>
  </si>
  <si>
    <t>28.04.2016 13:49:29</t>
  </si>
  <si>
    <t>16.08.2017 19:33:06</t>
  </si>
  <si>
    <t>07.03.2017 15:40:27</t>
  </si>
  <si>
    <t>05.12.2017 16:51:12</t>
  </si>
  <si>
    <t>16.10.2018 18:10:23</t>
  </si>
  <si>
    <t>26.02.2016 18:20:57</t>
  </si>
  <si>
    <t>10.08.2017 16:31:56</t>
  </si>
  <si>
    <t>07.04.2018 23:00:02</t>
  </si>
  <si>
    <t>31.05.2018 23:10:13</t>
  </si>
  <si>
    <t>06.07.2018 23:00:02</t>
  </si>
  <si>
    <t>27.07.2018 19:21:29</t>
  </si>
  <si>
    <t>28.01.2016 17:18:18</t>
  </si>
  <si>
    <t>11.12.2017 19:08:26</t>
  </si>
  <si>
    <t>12.10.2018 20:00:03</t>
  </si>
  <si>
    <t>09.04.2018 23:00:20</t>
  </si>
  <si>
    <t>18.12.2017 17:24:47</t>
  </si>
  <si>
    <t>10.07.2017 16:48:47</t>
  </si>
  <si>
    <t>01.11.2018 14:45:26</t>
  </si>
  <si>
    <t>09.03.2017 18:10:38</t>
  </si>
  <si>
    <t>14.06.2017 19:06:44</t>
  </si>
  <si>
    <t>05.06.2018 19:40:57</t>
  </si>
  <si>
    <t>09.03.2018 23:00:03</t>
  </si>
  <si>
    <t>04.03.2016 19:42:55</t>
  </si>
  <si>
    <t>21.03.2016 17:41:01</t>
  </si>
  <si>
    <t>26.01.2016 19:16:14</t>
  </si>
  <si>
    <t>13.06.2017 17:11:00</t>
  </si>
  <si>
    <t>17.07.2017 19:31:07</t>
  </si>
  <si>
    <t>16.12.2018 18:44:44</t>
  </si>
  <si>
    <t>28.01.2016 17:07:43</t>
  </si>
  <si>
    <t>25.08.2016 19:08:26</t>
  </si>
  <si>
    <t>26.10.2016 12:00:04</t>
  </si>
  <si>
    <t>25.01.2017 19:44:05</t>
  </si>
  <si>
    <t>26.04.2019 23:17:02</t>
  </si>
  <si>
    <t>09.02.2018 23:00:05</t>
  </si>
  <si>
    <t>01.12.2018 19:47:30</t>
  </si>
  <si>
    <t>25.03.2016 18:47:10</t>
  </si>
  <si>
    <t>05.04.2016 15:58:09</t>
  </si>
  <si>
    <t>16.08.2016 12:17:08</t>
  </si>
  <si>
    <t>03.11.2017 17:34:44</t>
  </si>
  <si>
    <t>17.02.2019 19:56:53</t>
  </si>
  <si>
    <t>16.01.2019 19:05:54</t>
  </si>
  <si>
    <t>13.01.2016 18:31:50</t>
  </si>
  <si>
    <t>31.03.2017 1:00:00</t>
  </si>
  <si>
    <t>15.06.2017 16:41:22</t>
  </si>
  <si>
    <t>20.07.2017 0:00:00</t>
  </si>
  <si>
    <t>04.04.2019 19:23:51</t>
  </si>
  <si>
    <t>21.06.2018 16:45:18</t>
  </si>
  <si>
    <t>20.04.2017 19:37:44</t>
  </si>
  <si>
    <t>13.06.2017 17:10:59</t>
  </si>
  <si>
    <t>12.02.2019 20:00:03</t>
  </si>
  <si>
    <t>21.06.2018 19:12:40</t>
  </si>
  <si>
    <t>21.04.2017 19:09:34</t>
  </si>
  <si>
    <t>27.01.2018 18:14:23</t>
  </si>
  <si>
    <t>20.05.2019 19:36:37</t>
  </si>
  <si>
    <t>14.08.2018 21:13:29</t>
  </si>
  <si>
    <t>23.03.2017 16:57:49</t>
  </si>
  <si>
    <t>05.10.2017 16:39:16</t>
  </si>
  <si>
    <t>23.04.2018 23:00:14</t>
  </si>
  <si>
    <t>02.12.2018 18:26:04</t>
  </si>
  <si>
    <t>21.03.2017 15:32:49</t>
  </si>
  <si>
    <t>14.06.2018 20:14:38</t>
  </si>
  <si>
    <t>12.05.2018 23:00:10</t>
  </si>
  <si>
    <t>31.05.2018 23:10:08</t>
  </si>
  <si>
    <t>08.07.2016 15:34:57</t>
  </si>
  <si>
    <t>14.12.2018 19:27:16</t>
  </si>
  <si>
    <t>22.01.2019 11:40:56</t>
  </si>
  <si>
    <t>16.01.2016 17:02:45</t>
  </si>
  <si>
    <t>06.10.2016 19:51:49</t>
  </si>
  <si>
    <t>07.11.2017 17:34:49</t>
  </si>
  <si>
    <t>14.03.2018 23:00:02</t>
  </si>
  <si>
    <t>22.03.2018 23:00:09</t>
  </si>
  <si>
    <t>01.10.2016 18:26:14</t>
  </si>
  <si>
    <t>05.01.2016 17:19:16</t>
  </si>
  <si>
    <t>16.06.2017 0:00:00</t>
  </si>
  <si>
    <t>12.07.2017 19:10:05</t>
  </si>
  <si>
    <t>31.01.2018 19:22:12</t>
  </si>
  <si>
    <t>29.03.2018 23:00:33</t>
  </si>
  <si>
    <t>05.10.2016 14:48:52</t>
  </si>
  <si>
    <t>20.02.2017 19:56:57</t>
  </si>
  <si>
    <t>25.02.2019 16:57:34</t>
  </si>
  <si>
    <t>03.05.2018 13:50:51</t>
  </si>
  <si>
    <t>24.05.2018 23:00:12</t>
  </si>
  <si>
    <t>19.02.2018 17:06:57</t>
  </si>
  <si>
    <t>05.03.2018 23:10:08</t>
  </si>
  <si>
    <t>31.10.2018 18:02:33</t>
  </si>
  <si>
    <t>18.09.2017 10:32:01</t>
  </si>
  <si>
    <t>14.11.2018 19:59:29</t>
  </si>
  <si>
    <t>11.01.2017 14:06:29</t>
  </si>
  <si>
    <t>18.09.2017 13:19:48</t>
  </si>
  <si>
    <t>05.06.2018 19:40:56</t>
  </si>
  <si>
    <t>07.11.2016 19:52:22</t>
  </si>
  <si>
    <t>29.11.2016 19:55:11</t>
  </si>
  <si>
    <t>18.12.2018 20:02:20</t>
  </si>
  <si>
    <t>02.02.2017 21:31:34</t>
  </si>
  <si>
    <t>19.01.2018 19:47:34</t>
  </si>
  <si>
    <t>01.06.2016 19:33:58</t>
  </si>
  <si>
    <t>24.10.2016 17:08:59</t>
  </si>
  <si>
    <t>15.01.2019 19:33:51</t>
  </si>
  <si>
    <t>15.08.2016 16:55:50</t>
  </si>
  <si>
    <t>09.02.2018 16:33:16</t>
  </si>
  <si>
    <t>16.10.2018 20:00:01</t>
  </si>
  <si>
    <t>13.04.2019 15:37:11</t>
  </si>
  <si>
    <t>09.02.2016 0:00:00</t>
  </si>
  <si>
    <t>09.06.2016 11:50:14</t>
  </si>
  <si>
    <t>05.10.2016 12:52:43</t>
  </si>
  <si>
    <t>05.08.2016 19:35:39</t>
  </si>
  <si>
    <t>16.01.2017 19:56:52</t>
  </si>
  <si>
    <t>24.03.2017 17:01:10</t>
  </si>
  <si>
    <t>26.02.2018 19:42:33</t>
  </si>
  <si>
    <t>15.02.2017 0:00:00</t>
  </si>
  <si>
    <t>09.02.2018 16:33:15</t>
  </si>
  <si>
    <t>06.03.2019 19:11:00</t>
  </si>
  <si>
    <t>20.05.2019 9:48:50</t>
  </si>
  <si>
    <t>22.10.2018 20:00:07</t>
  </si>
  <si>
    <t>05.12.2018 19:55:01</t>
  </si>
  <si>
    <t>30.04.2019 13:17:34</t>
  </si>
  <si>
    <t>31.01.2017 19:51:06</t>
  </si>
  <si>
    <t>05.02.2018 19:39:31</t>
  </si>
  <si>
    <t>28.04.2018 23:00:19</t>
  </si>
  <si>
    <t>27.03.2018 23:00:08</t>
  </si>
  <si>
    <t>15.02.2018 16:53:38</t>
  </si>
  <si>
    <t>07.11.2018 20:59:42</t>
  </si>
  <si>
    <t>16.01.2017 19:56:57</t>
  </si>
  <si>
    <t>10.04.2018 23:00:02</t>
  </si>
  <si>
    <t>08.08.2018 23:00:09</t>
  </si>
  <si>
    <t>11.05.2018 23:00:02</t>
  </si>
  <si>
    <t>04.05.2018 14:21:54</t>
  </si>
  <si>
    <t>21.05.2019 19:44:30</t>
  </si>
  <si>
    <t>15.10.2018 20:00:01</t>
  </si>
  <si>
    <t>25.02.2016 17:48:16</t>
  </si>
  <si>
    <t>31.03.2016 20:11:16</t>
  </si>
  <si>
    <t>10.08.2016 18:58:26</t>
  </si>
  <si>
    <t>04.09.2017 16:03:24</t>
  </si>
  <si>
    <t>03.08.2017 14:28:59</t>
  </si>
  <si>
    <t>12.09.2018 20:21:37</t>
  </si>
  <si>
    <t>30.05.2018 23:00:10</t>
  </si>
  <si>
    <t>03.05.2018 18:27:41</t>
  </si>
  <si>
    <t>29.12.2018 16:07:26</t>
  </si>
  <si>
    <t>26.08.2016 19:24:10</t>
  </si>
  <si>
    <t>01.02.2017 18:10:14</t>
  </si>
  <si>
    <t>06.02.2018 14:38:07</t>
  </si>
  <si>
    <t>24.08.2018 20:09:20</t>
  </si>
  <si>
    <t>29.08.2017 17:37:50</t>
  </si>
  <si>
    <t>13.03.2019 19:44:40</t>
  </si>
  <si>
    <t>22.04.2018 23:00:08</t>
  </si>
  <si>
    <t>22.06.2018 23:56:35</t>
  </si>
  <si>
    <t>13.02.2019 17:32:18</t>
  </si>
  <si>
    <t>26.02.2016 16:45:30</t>
  </si>
  <si>
    <t>11.05.2018 23:00:07</t>
  </si>
  <si>
    <t>16.10.2018 14:45:24</t>
  </si>
  <si>
    <t>16.06.2016 17:37:57</t>
  </si>
  <si>
    <t>20.12.2016 16:23:18</t>
  </si>
  <si>
    <t>03.07.2017 17:58:55</t>
  </si>
  <si>
    <t>25.08.2017 18:22:48</t>
  </si>
  <si>
    <t>22.03.2018 23:00:02</t>
  </si>
  <si>
    <t>20.12.2016 16:56:38</t>
  </si>
  <si>
    <t>20.01.2017 19:10:16</t>
  </si>
  <si>
    <t>15.03.2017 0:00:00</t>
  </si>
  <si>
    <t>27.04.2017 18:12:05</t>
  </si>
  <si>
    <t>20.10.2017 16:52:36</t>
  </si>
  <si>
    <t>15.12.2017 15:45:26</t>
  </si>
  <si>
    <t>03.02.2016 16:48:35</t>
  </si>
  <si>
    <t>22.08.2016 18:37:24</t>
  </si>
  <si>
    <t>07.07.2017 17:40:17</t>
  </si>
  <si>
    <t>26.12.2017 18:10:26</t>
  </si>
  <si>
    <t>01.03.2019 14:21:36</t>
  </si>
  <si>
    <t>12.04.2019 15:09:17</t>
  </si>
  <si>
    <t>02.10.2018 19:27:33</t>
  </si>
  <si>
    <t>18.04.2016 16:59:07</t>
  </si>
  <si>
    <t>18.04.2016 16:59:10</t>
  </si>
  <si>
    <t>27.01.2017 19:27:27</t>
  </si>
  <si>
    <t>20.02.2017 19:56:50</t>
  </si>
  <si>
    <t>17.03.2017 18:48:47</t>
  </si>
  <si>
    <t>28.12.2017 16:15:28</t>
  </si>
  <si>
    <t>12.03.2019 16:55:47</t>
  </si>
  <si>
    <t>15.04.2019 20:01:01</t>
  </si>
  <si>
    <t>12.10.2018 20:00:01</t>
  </si>
  <si>
    <t>13.06.2018 18:54:49</t>
  </si>
  <si>
    <t>19.09.2018 15:21:58</t>
  </si>
  <si>
    <t>18.03.2019 18:49:18</t>
  </si>
  <si>
    <t>17.10.2016 19:04:19</t>
  </si>
  <si>
    <t>17.08.2016 19:40:48</t>
  </si>
  <si>
    <t>07.11.2016 19:36:43</t>
  </si>
  <si>
    <t>11.08.2017 18:02:49</t>
  </si>
  <si>
    <t>26.09.2018 17:59:07</t>
  </si>
  <si>
    <t>10.04.2018 23:00:10</t>
  </si>
  <si>
    <t>28.03.2016 17:35:02</t>
  </si>
  <si>
    <t>10.08.2016 19:15:36</t>
  </si>
  <si>
    <t>21.02.2017 14:58:42</t>
  </si>
  <si>
    <t>20.04.2017 16:47:09</t>
  </si>
  <si>
    <t>04.06.2018 19:40:24</t>
  </si>
  <si>
    <t>02.04.2018 23:00:05</t>
  </si>
  <si>
    <t>17.05.2019 14:12:08</t>
  </si>
  <si>
    <t>11.12.2018 20:09:52</t>
  </si>
  <si>
    <t>30.12.2016 17:01:24</t>
  </si>
  <si>
    <t>24.01.2017 15:21:28</t>
  </si>
  <si>
    <t>06.02.2018 19:14:55</t>
  </si>
  <si>
    <t>21.03.2019 13:58:21</t>
  </si>
  <si>
    <t>27.02.2018 19:13:48</t>
  </si>
  <si>
    <t>20.08.2018 19:20:03</t>
  </si>
  <si>
    <t>13.12.2018 19:19:39</t>
  </si>
  <si>
    <t>08.11.2016 16:25:01</t>
  </si>
  <si>
    <t>31.08.2018 18:13:07</t>
  </si>
  <si>
    <t>26.03.2019 11:56:40</t>
  </si>
  <si>
    <t>05.04.2019 15:44:11</t>
  </si>
  <si>
    <t>19.04.2019 20:00:01</t>
  </si>
  <si>
    <t>14.11.2016 19:30:07</t>
  </si>
  <si>
    <t>10.03.2017 16:55:58</t>
  </si>
  <si>
    <t>03.07.2017 0:00:00</t>
  </si>
  <si>
    <t>11.08.2017 17:57:03</t>
  </si>
  <si>
    <t>15.08.2018 20:47:51</t>
  </si>
  <si>
    <t>24.03.2017 0:00:00</t>
  </si>
  <si>
    <t>18.04.2019 18:30:31</t>
  </si>
  <si>
    <t>06.02.2018 19:15:01</t>
  </si>
  <si>
    <t>12.04.2017 14:35:41</t>
  </si>
  <si>
    <t>18.02.2019 22:40:39</t>
  </si>
  <si>
    <t>17.10.2018 14:40:18</t>
  </si>
  <si>
    <t>14.03.2016 11:56:49</t>
  </si>
  <si>
    <t>25.04.2016 19:13:56</t>
  </si>
  <si>
    <t>03.06.2016 19:38:32</t>
  </si>
  <si>
    <t>12.10.2016 18:09:34</t>
  </si>
  <si>
    <t>31.03.2017 16:16:04</t>
  </si>
  <si>
    <t>08.08.2017 19:08:00</t>
  </si>
  <si>
    <t>12.10.2018 14:52:01</t>
  </si>
  <si>
    <t>28.04.2016 13:49:28</t>
  </si>
  <si>
    <t>31.10.2017 17:54:36</t>
  </si>
  <si>
    <t>07.04.2018 23:00:05</t>
  </si>
  <si>
    <t>09.11.2018 15:18:38</t>
  </si>
  <si>
    <t>25.04.2016 13:24:35</t>
  </si>
  <si>
    <t>29.04.2018 23:00:03</t>
  </si>
  <si>
    <t>19.08.2016 11:09:16</t>
  </si>
  <si>
    <t>10.01.2017 14:45:41</t>
  </si>
  <si>
    <t>18.12.2018 20:02:21</t>
  </si>
  <si>
    <t>20.04.2016 17:15:50</t>
  </si>
  <si>
    <t>27.05.2016 16:02:37</t>
  </si>
  <si>
    <t>06.07.2017 19:02:47</t>
  </si>
  <si>
    <t>28.03.2019 19:33:22</t>
  </si>
  <si>
    <t>05.10.2016 16:57:40</t>
  </si>
  <si>
    <t>16.02.2017 19:20:05</t>
  </si>
  <si>
    <t>05.03.2017 17:51:43</t>
  </si>
  <si>
    <t>13.02.2019 19:53:25</t>
  </si>
  <si>
    <t>24.05.2019 15:14:17</t>
  </si>
  <si>
    <t>27.08.2018 19:35:00</t>
  </si>
  <si>
    <t>18.11.2018 8:35:15</t>
  </si>
  <si>
    <t>26.01.2017 19:27:22</t>
  </si>
  <si>
    <t>15.11.2017 17:18:00</t>
  </si>
  <si>
    <t>27.02.2018 19:13:45</t>
  </si>
  <si>
    <t>03.11.2018 18:38:28</t>
  </si>
  <si>
    <t>01.09.2016 19:43:58</t>
  </si>
  <si>
    <t>27.10.2016 18:50:56</t>
  </si>
  <si>
    <t>11.11.2016 12:08:06</t>
  </si>
  <si>
    <t>09.12.2016 17:17:55</t>
  </si>
  <si>
    <t>11.04.2017 17:28:44</t>
  </si>
  <si>
    <t>02.04.2018 15:47:29</t>
  </si>
  <si>
    <t>24.02.2016 19:44:26</t>
  </si>
  <si>
    <t>28.09.2018 15:15:22</t>
  </si>
  <si>
    <t>22.02.2017 17:16:36</t>
  </si>
  <si>
    <t>10.12.2018 16:01:17</t>
  </si>
  <si>
    <t>09.04.2018 23:00:04</t>
  </si>
  <si>
    <t>13.08.2018 23:00:02</t>
  </si>
  <si>
    <t>22.11.2017 14:21:00</t>
  </si>
  <si>
    <t>26.05.2018 23:00:03</t>
  </si>
  <si>
    <t>11.05.2018 23:00:04</t>
  </si>
  <si>
    <t>15.03.2018 16:40:10</t>
  </si>
  <si>
    <t>13.02.2019 19:53:23</t>
  </si>
  <si>
    <t>06.03.2019 19:10:57</t>
  </si>
  <si>
    <t>01.04.2018 23:00:10</t>
  </si>
  <si>
    <t>05.02.2016 16:27:20</t>
  </si>
  <si>
    <t>02.08.2018 23:00:10</t>
  </si>
  <si>
    <t>13.07.2017 16:55:19</t>
  </si>
  <si>
    <t>12.09.2017 19:33:32</t>
  </si>
  <si>
    <t>06.04.2018 19:31:05</t>
  </si>
  <si>
    <t>08.05.2019 19:51:23</t>
  </si>
  <si>
    <t>30.06.2018 23:00:14</t>
  </si>
  <si>
    <t>04.03.2016 18:52:19</t>
  </si>
  <si>
    <t>02.05.2017 17:10:27</t>
  </si>
  <si>
    <t>24.08.2018 20:09:24</t>
  </si>
  <si>
    <t>14.10.2016 19:28:44</t>
  </si>
  <si>
    <t>26.10.2016 12:00:00</t>
  </si>
  <si>
    <t>11.09.2017 16:01:56</t>
  </si>
  <si>
    <t>21.11.2017 19:11:26</t>
  </si>
  <si>
    <t>17.08.2018 23:37:40</t>
  </si>
  <si>
    <t>27.01.2016 17:03:27</t>
  </si>
  <si>
    <t>22.04.2016 19:57:48</t>
  </si>
  <si>
    <t>29.08.2016 19:36:20</t>
  </si>
  <si>
    <t>07.08.2017 15:16:09</t>
  </si>
  <si>
    <t>Поступление товаров и услуг ЭМЗ00001039 от 29.04.2019 23:40:01</t>
  </si>
  <si>
    <t>29.04.2019 23:40:01</t>
  </si>
  <si>
    <t>15.04.2016 18:02:35</t>
  </si>
  <si>
    <t>15.02.2019 19:56:50</t>
  </si>
  <si>
    <t>07.07.2018 19:37:47</t>
  </si>
  <si>
    <t>05.10.2018 15:11:17</t>
  </si>
  <si>
    <t>11.02.2019 19:45:44</t>
  </si>
  <si>
    <t>29.08.2018 18:18:17</t>
  </si>
  <si>
    <t>25.02.2016 17:48:18</t>
  </si>
  <si>
    <t>23.08.2016 13:09:50</t>
  </si>
  <si>
    <t>16.03.2017 17:05:51</t>
  </si>
  <si>
    <t>11.11.2017 18:40:46</t>
  </si>
  <si>
    <t>23.03.2018 14:32:07</t>
  </si>
  <si>
    <t>26.10.2018 16:37:13</t>
  </si>
  <si>
    <t>08.04.2016 19:56:38</t>
  </si>
  <si>
    <t>25.01.2017 19:44:07</t>
  </si>
  <si>
    <t>14.06.2017 19:06:43</t>
  </si>
  <si>
    <t>05.04.2018 23:00:15</t>
  </si>
  <si>
    <t>05.02.2019 19:18:19</t>
  </si>
  <si>
    <t>17.03.2019 19:39:00</t>
  </si>
  <si>
    <t>04.05.2018 23:00:02</t>
  </si>
  <si>
    <t>04.03.2016 0:00:00</t>
  </si>
  <si>
    <t>29.08.2018 11:07:47</t>
  </si>
  <si>
    <t>28.12.2016 16:56:58</t>
  </si>
  <si>
    <t>04.09.2017 18:05:47</t>
  </si>
  <si>
    <t>11.02.2016 19:38:05</t>
  </si>
  <si>
    <t>27.02.2017 16:07:13</t>
  </si>
  <si>
    <t>07.09.2018 22:51:05</t>
  </si>
  <si>
    <t>12.05.2018 23:00:14</t>
  </si>
  <si>
    <t>21.04.2017 17:20:55</t>
  </si>
  <si>
    <t>04.12.2018 18:39:18</t>
  </si>
  <si>
    <t>23.03.2017 0:00:00</t>
  </si>
  <si>
    <t>19.05.2017 0:00:00</t>
  </si>
  <si>
    <t>03.11.2017 17:34:45</t>
  </si>
  <si>
    <t>02.02.2018 17:23:38</t>
  </si>
  <si>
    <t>15.03.2018 13:45:01</t>
  </si>
  <si>
    <t>27.09.2018 17:04:01</t>
  </si>
  <si>
    <t>21.03.2018 23:00:14</t>
  </si>
  <si>
    <t>04.03.2016 19:35:03</t>
  </si>
  <si>
    <t>05.10.2018 15:06:32</t>
  </si>
  <si>
    <t>11.03.2016 18:37:19</t>
  </si>
  <si>
    <t>09.02.2018 16:33:21</t>
  </si>
  <si>
    <t>30.10.2018 15:54:28</t>
  </si>
  <si>
    <t>02.11.2018 14:24:10</t>
  </si>
  <si>
    <t>05.10.2016 16:57:29</t>
  </si>
  <si>
    <t>17.04.2017 19:12:36</t>
  </si>
  <si>
    <t>06.07.2017 19:02:46</t>
  </si>
  <si>
    <t>20.10.2017 16:52:35</t>
  </si>
  <si>
    <t>13.11.2017 18:19:39</t>
  </si>
  <si>
    <t>14.05.2018 23:00:03</t>
  </si>
  <si>
    <t>28.05.2016 18:57:44</t>
  </si>
  <si>
    <t>15.12.2016 18:26:13</t>
  </si>
  <si>
    <t>27.04.2017 15:50:13</t>
  </si>
  <si>
    <t>16.03.2018 14:32:52</t>
  </si>
  <si>
    <t>17.10.2018 12:12:10</t>
  </si>
  <si>
    <t>25.10.2018 18:47:13</t>
  </si>
  <si>
    <t>24.08.2016 19:28:47</t>
  </si>
  <si>
    <t>13.02.2017 16:56:11</t>
  </si>
  <si>
    <t>04.04.2019 0:34:22</t>
  </si>
  <si>
    <t>29.04.2019 10:00:43</t>
  </si>
  <si>
    <t>27.02.2018 23:00:05</t>
  </si>
  <si>
    <t>19.12.2018 20:01:29</t>
  </si>
  <si>
    <t>11.04.2016 17:09:16</t>
  </si>
  <si>
    <t>19.06.2017 16:16:36</t>
  </si>
  <si>
    <t>27.09.2017 19:30:04</t>
  </si>
  <si>
    <t>06.03.2019 10:58:12</t>
  </si>
  <si>
    <t>07.03.2018 21:18:02</t>
  </si>
  <si>
    <t>27.08.2018 19:35:02</t>
  </si>
  <si>
    <t>10.02.2016 18:59:18</t>
  </si>
  <si>
    <t>03.03.2016 19:15:51</t>
  </si>
  <si>
    <t>19.04.2016 19:59:08</t>
  </si>
  <si>
    <t>31.08.2018 23:00:02</t>
  </si>
  <si>
    <t>09.11.2018 20:18:41</t>
  </si>
  <si>
    <t>23.11.2018 20:00:05</t>
  </si>
  <si>
    <t>20.04.2016 17:21:52</t>
  </si>
  <si>
    <t>21.10.2016 19:52:49</t>
  </si>
  <si>
    <t>18.12.2017 17:24:49</t>
  </si>
  <si>
    <t>18.04.2019 0:00:00</t>
  </si>
  <si>
    <t>14.11.2018 19:59:28</t>
  </si>
  <si>
    <t>27.03.2019 19:05:06</t>
  </si>
  <si>
    <t>22.04.2018 23:00:07</t>
  </si>
  <si>
    <t>05.12.2018 19:55:15</t>
  </si>
  <si>
    <t>28.12.2018 18:24:24</t>
  </si>
  <si>
    <t>18.04.2017 14:48:05</t>
  </si>
  <si>
    <t>16.03.2017 17:05:36</t>
  </si>
  <si>
    <t>23.06.2017 15:30:03</t>
  </si>
  <si>
    <t>16.07.2018 23:59:33</t>
  </si>
  <si>
    <t>15.12.2016 20:01:40</t>
  </si>
  <si>
    <t>03.07.2017 16:13:22</t>
  </si>
  <si>
    <t>18.05.2018 23:00:11</t>
  </si>
  <si>
    <t>22.01.2016 17:15:56</t>
  </si>
  <si>
    <t>02.03.2016 19:49:12</t>
  </si>
  <si>
    <t>29.04.2016 15:51:17</t>
  </si>
  <si>
    <t>09.10.2018 20:00:01</t>
  </si>
  <si>
    <t>14.01.2016 19:39:36</t>
  </si>
  <si>
    <t>15.01.2018 17:03:12</t>
  </si>
  <si>
    <t>07.03.2019 19:29:10</t>
  </si>
  <si>
    <t>07.05.2018 23:00:03</t>
  </si>
  <si>
    <t>09.02.2018 16:33:40</t>
  </si>
  <si>
    <t>08.11.2018 17:31:46</t>
  </si>
  <si>
    <t>18.01.2019 19:08:25</t>
  </si>
  <si>
    <t>20.01.2016 16:16:39</t>
  </si>
  <si>
    <t>29.01.2016 17:06:24</t>
  </si>
  <si>
    <t>16.09.2016 17:14:03</t>
  </si>
  <si>
    <t>17.09.2018 21:17:52</t>
  </si>
  <si>
    <t>17.01.2019 19:13:01</t>
  </si>
  <si>
    <t>22.05.2019 13:07:27</t>
  </si>
  <si>
    <t>03.03.2016 19:22:24</t>
  </si>
  <si>
    <t>15.04.2016 19:57:17</t>
  </si>
  <si>
    <t>14.06.2016 18:58:59</t>
  </si>
  <si>
    <t>04.07.2017 18:28:42</t>
  </si>
  <si>
    <t>11.03.2019 14:45:18</t>
  </si>
  <si>
    <t>31.05.2018 23:10:06</t>
  </si>
  <si>
    <t>13.01.2017 15:53:33</t>
  </si>
  <si>
    <t>04.08.2017 19:22:54</t>
  </si>
  <si>
    <t>04.04.2018 16:58:18</t>
  </si>
  <si>
    <t>09.11.2018 20:19:08</t>
  </si>
  <si>
    <t>19.01.2016 19:28:57</t>
  </si>
  <si>
    <t>17.03.2019 19:38:59</t>
  </si>
  <si>
    <t>18.07.2018 0:00:00</t>
  </si>
  <si>
    <t>11.10.2018 16:36:35</t>
  </si>
  <si>
    <t>23.11.2018 18:02:07</t>
  </si>
  <si>
    <t>28.01.2016 17:05:17</t>
  </si>
  <si>
    <t>28.09.2016 16:39:42</t>
  </si>
  <si>
    <t>25.07.2016 15:46:26</t>
  </si>
  <si>
    <t>08.09.2016 18:39:00</t>
  </si>
  <si>
    <t>26.01.2018 17:46:53</t>
  </si>
  <si>
    <t>12.09.2018 20:21:36</t>
  </si>
  <si>
    <t>16.01.2017 19:56:58</t>
  </si>
  <si>
    <t>02.02.2017 16:52:06</t>
  </si>
  <si>
    <t>10.05.2017 16:43:26</t>
  </si>
  <si>
    <t>06.07.2017 13:20:35</t>
  </si>
  <si>
    <t>19.03.2019 16:43:12</t>
  </si>
  <si>
    <t>12.04.2019 14:38:03</t>
  </si>
  <si>
    <t>24.02.2018 13:53:40</t>
  </si>
  <si>
    <t>02.03.2018 23:00:20</t>
  </si>
  <si>
    <t>11.02.2016 15:00:20</t>
  </si>
  <si>
    <t>10.05.2016 19:00:05</t>
  </si>
  <si>
    <t>23.08.2016 15:08:11</t>
  </si>
  <si>
    <t>22.06.2017 19:27:32</t>
  </si>
  <si>
    <t>23.07.2017 18:48:58</t>
  </si>
  <si>
    <t>24.11.2017 17:42:01</t>
  </si>
  <si>
    <t>28.02.2019 17:27:36</t>
  </si>
  <si>
    <t>13.04.2016 15:24:10</t>
  </si>
  <si>
    <t>25.04.2019 19:40:22</t>
  </si>
  <si>
    <t>07.03.2017 15:40:23</t>
  </si>
  <si>
    <t>12.10.2017 14:00:00</t>
  </si>
  <si>
    <t>23.11.2018 18:02:01</t>
  </si>
  <si>
    <t>30.04.2016 15:47:19</t>
  </si>
  <si>
    <t>24.04.2017 14:39:52</t>
  </si>
  <si>
    <t>20.07.2016 16:02:58</t>
  </si>
  <si>
    <t>19.02.2019 10:28:28</t>
  </si>
  <si>
    <t>17.12.2018 14:18:12</t>
  </si>
  <si>
    <t>21.01.2019 11:42:44</t>
  </si>
  <si>
    <t>25.01.2016 19:25:39</t>
  </si>
  <si>
    <t>10.02.2016 19:42:51</t>
  </si>
  <si>
    <t>06.05.2016 19:25:04</t>
  </si>
  <si>
    <t>05.05.2016 19:45:36</t>
  </si>
  <si>
    <t>22.08.2016 18:49:27</t>
  </si>
  <si>
    <t>28.03.2016 17:35:06</t>
  </si>
  <si>
    <t>30.08.2018 17:32:59</t>
  </si>
  <si>
    <t>22.10.2018 16:28:50</t>
  </si>
  <si>
    <t>16.02.2016 16:54:21</t>
  </si>
  <si>
    <t>02.03.2017 19:31:14</t>
  </si>
  <si>
    <t>27.07.2017 20:37:01</t>
  </si>
  <si>
    <t>27.02.2017 17:39:38</t>
  </si>
  <si>
    <t>24.11.2017 17:41:41</t>
  </si>
  <si>
    <t>06.02.2018 19:15:03</t>
  </si>
  <si>
    <t>30.04.2016 15:53:16</t>
  </si>
  <si>
    <t>01.06.2016 19:33:51</t>
  </si>
  <si>
    <t>03.08.2016 17:58:29</t>
  </si>
  <si>
    <t>29.05.2017 19:20:24</t>
  </si>
  <si>
    <t>22.03.2018 23:00:10</t>
  </si>
  <si>
    <t>14.03.2016 17:01:30</t>
  </si>
  <si>
    <t>22.06.2017 19:27:39</t>
  </si>
  <si>
    <t>06.07.2017 19:02:58</t>
  </si>
  <si>
    <t>11.11.2017 18:40:47</t>
  </si>
  <si>
    <t>14.05.2018 23:00:07</t>
  </si>
  <si>
    <t>26.05.2018 23:00:04</t>
  </si>
  <si>
    <t>21.03.2019 21:01:11</t>
  </si>
  <si>
    <t>22.03.2018 23:00:03</t>
  </si>
  <si>
    <t>29.03.2018 23:00:25</t>
  </si>
  <si>
    <t>29.04.2018 23:00:05</t>
  </si>
  <si>
    <t>16.01.2017 17:32:06</t>
  </si>
  <si>
    <t>14.01.2017 19:28:07</t>
  </si>
  <si>
    <t>08.11.2017 19:21:38</t>
  </si>
  <si>
    <t>29.01.2018 19:19:06</t>
  </si>
  <si>
    <t>09.11.2017 19:07:37</t>
  </si>
  <si>
    <t>24.09.2018 19:06:58</t>
  </si>
  <si>
    <t>27.02.2018 23:00:11</t>
  </si>
  <si>
    <t>11.07.2016 19:11:01</t>
  </si>
  <si>
    <t>22.03.2017 19:40:41</t>
  </si>
  <si>
    <t>18.04.2017 16:45:37</t>
  </si>
  <si>
    <t>15.09.2017 15:50:58</t>
  </si>
  <si>
    <t>07.03.2018 21:18:01</t>
  </si>
  <si>
    <t>28.12.2016 16:56:56</t>
  </si>
  <si>
    <t>28.09.2017 17:01:08</t>
  </si>
  <si>
    <t>12.04.2016 19:19:30</t>
  </si>
  <si>
    <t>25.10.2017 18:52:51</t>
  </si>
  <si>
    <t>11.02.2019 19:45:41</t>
  </si>
  <si>
    <t>12.05.2018 23:00:05</t>
  </si>
  <si>
    <t>14.03.2017 18:32:45</t>
  </si>
  <si>
    <t>04.04.2019 19:23:59</t>
  </si>
  <si>
    <t>13.04.2018 18:31:46</t>
  </si>
  <si>
    <t>26.10.2018 20:00:08</t>
  </si>
  <si>
    <t>12.02.2017 9:20:18</t>
  </si>
  <si>
    <t>24.10.2017 18:58:17</t>
  </si>
  <si>
    <t>18.02.2019 22:40:37</t>
  </si>
  <si>
    <t>19.07.2018 23:44:38</t>
  </si>
  <si>
    <t>16.01.2019 18:07:05</t>
  </si>
  <si>
    <t>08.12.2017 18:14:40</t>
  </si>
  <si>
    <t>22.03.2018 23:00:13</t>
  </si>
  <si>
    <t>28.03.2019 19:33:13</t>
  </si>
  <si>
    <t>21.05.2019 19:44:29</t>
  </si>
  <si>
    <t>11.05.2018 23:00:08</t>
  </si>
  <si>
    <t>17.12.2018 14:20:05</t>
  </si>
  <si>
    <t>25.08.2016 11:11:29</t>
  </si>
  <si>
    <t>22.08.2016 18:52:55</t>
  </si>
  <si>
    <t>31.03.2017 16:15:56</t>
  </si>
  <si>
    <t>29.09.2017 15:39:42</t>
  </si>
  <si>
    <t>16.08.2018 16:23:44</t>
  </si>
  <si>
    <t>15.01.2019 16:44:09</t>
  </si>
  <si>
    <t>14.03.2016 16:58:24</t>
  </si>
  <si>
    <t>26.04.2016 19:07:46</t>
  </si>
  <si>
    <t>01.08.2016 0:00:04</t>
  </si>
  <si>
    <t>10.02.2017 17:14:01</t>
  </si>
  <si>
    <t>31.03.2017 16:15:57</t>
  </si>
  <si>
    <t>17.03.2019 19:39:01</t>
  </si>
  <si>
    <t>22.10.2018 20:00:10</t>
  </si>
  <si>
    <t>21.08.2016 15:11:00</t>
  </si>
  <si>
    <t>02.09.2016 19:47:35</t>
  </si>
  <si>
    <t>20.09.2017 19:27:07</t>
  </si>
  <si>
    <t>26.01.2018 17:46:56</t>
  </si>
  <si>
    <t>13.02.2019 19:53:26</t>
  </si>
  <si>
    <t>27.03.2019 16:51:48</t>
  </si>
  <si>
    <t>26.07.2016 16:28:32</t>
  </si>
  <si>
    <t>19.09.2018 20:07:56</t>
  </si>
  <si>
    <t>19.01.2016 19:28:59</t>
  </si>
  <si>
    <t>07.12.2018 18:42:08</t>
  </si>
  <si>
    <t>09.04.2018 23:00:06</t>
  </si>
  <si>
    <t>25.04.2018 23:00:10</t>
  </si>
  <si>
    <t>07.05.2018 23:00:05</t>
  </si>
  <si>
    <t>12.12.2016 15:32:10</t>
  </si>
  <si>
    <t>19.04.2018 16:36:41</t>
  </si>
  <si>
    <t>20.11.2018 18:49:23</t>
  </si>
  <si>
    <t>24.03.2017 15:23:16</t>
  </si>
  <si>
    <t>16.05.2018 23:00:04</t>
  </si>
  <si>
    <t>06.09.2016 19:10:52</t>
  </si>
  <si>
    <t>28.10.2016 19:20:13</t>
  </si>
  <si>
    <t>26.02.2019 11:13:11</t>
  </si>
  <si>
    <t>26.03.2019 13:58:29</t>
  </si>
  <si>
    <t>06.07.2018 20:06:40</t>
  </si>
  <si>
    <t>01.06.2018 23:10:13</t>
  </si>
  <si>
    <t>27.04.2016 19:00:29</t>
  </si>
  <si>
    <t>08.05.2019 10:18:03</t>
  </si>
  <si>
    <t>15.08.2018 0:47:56</t>
  </si>
  <si>
    <t>09.11.2016 19:43:16</t>
  </si>
  <si>
    <t>29.12.2017 15:31:24</t>
  </si>
  <si>
    <t>25.01.2018 19:24:51</t>
  </si>
  <si>
    <t>15.03.2018 23:00:06</t>
  </si>
  <si>
    <t>31.03.2019 18:53:49</t>
  </si>
  <si>
    <t>11.11.2016 16:32:20</t>
  </si>
  <si>
    <t>04.05.2017 17:20:35</t>
  </si>
  <si>
    <t>15.05.2017 19:09:33</t>
  </si>
  <si>
    <t>26.12.2017 17:36:24</t>
  </si>
  <si>
    <t>14.02.2019 18:16:12</t>
  </si>
  <si>
    <t>01.04.2018 23:00:09</t>
  </si>
  <si>
    <t>09.11.2018 20:18:39</t>
  </si>
  <si>
    <t>21.12.2018 20:00:13</t>
  </si>
  <si>
    <t>17.08.2016 19:40:46</t>
  </si>
  <si>
    <t>12.04.2018 16:55:14</t>
  </si>
  <si>
    <t>18.07.2018 23:00:05</t>
  </si>
  <si>
    <t>28.09.2018 14:02:56</t>
  </si>
  <si>
    <t>29.12.2017 15:31:16</t>
  </si>
  <si>
    <t>09.06.2018 18:43:40</t>
  </si>
  <si>
    <t>14.02.2018 17:03:20</t>
  </si>
  <si>
    <t>06.12.2018 21:26:40</t>
  </si>
  <si>
    <t>03.03.2016 19:11:26</t>
  </si>
  <si>
    <t>04.03.2016 19:45:19</t>
  </si>
  <si>
    <t>11.03.2016 18:37:23</t>
  </si>
  <si>
    <t>28.12.2016 16:56:57</t>
  </si>
  <si>
    <t>25.08.2017 18:55:55</t>
  </si>
  <si>
    <t>31.08.2017 19:12:37</t>
  </si>
  <si>
    <t>15.02.2019 19:57:00</t>
  </si>
  <si>
    <t>28.03.2019 10:49:09</t>
  </si>
  <si>
    <t>22.01.2018 17:47:00</t>
  </si>
  <si>
    <t>27.03.2019 16:54:49</t>
  </si>
  <si>
    <t>12.06.2018 19:53:23</t>
  </si>
  <si>
    <t>18.06.2018 19:58:36</t>
  </si>
  <si>
    <t>08.07.2016 15:35:04</t>
  </si>
  <si>
    <t>22.03.2018 23:00:08</t>
  </si>
  <si>
    <t>16.04.2018 23:00:14</t>
  </si>
  <si>
    <t>27.02.2018 23:00:13</t>
  </si>
  <si>
    <t>05.05.2017 15:15:10</t>
  </si>
  <si>
    <t>23.06.2017 15:30:13</t>
  </si>
  <si>
    <t>22.03.2016 19:17:49</t>
  </si>
  <si>
    <t>20.07.2016 16:02:59</t>
  </si>
  <si>
    <t>12.03.2019 11:55:54</t>
  </si>
  <si>
    <t>31.01.2019 18:29:17</t>
  </si>
  <si>
    <t>14.06.2018 20:14:28</t>
  </si>
  <si>
    <t>14.11.2018 15:45:36</t>
  </si>
  <si>
    <t>01.02.2016 17:31:58</t>
  </si>
  <si>
    <t>24.01.2017 17:25:38</t>
  </si>
  <si>
    <t>21.05.2019 19:44:24</t>
  </si>
  <si>
    <t>03.05.2018 8:05:08</t>
  </si>
  <si>
    <t>16.07.2018 23:59:32</t>
  </si>
  <si>
    <t>21.04.2016 10:45:51</t>
  </si>
  <si>
    <t>26.11.2017 13:35:14</t>
  </si>
  <si>
    <t>13.05.2019 18:59:08</t>
  </si>
  <si>
    <t>22.03.2018 0:00:00</t>
  </si>
  <si>
    <t>01.06.2018 0:00:00</t>
  </si>
  <si>
    <t>27.07.2018 19:21:34</t>
  </si>
  <si>
    <t>02.09.2016 12:02:11</t>
  </si>
  <si>
    <t>06.12.2017 19:24:28</t>
  </si>
  <si>
    <t>12.09.2018 20:21:40</t>
  </si>
  <si>
    <t>15.08.2018 16:36:25</t>
  </si>
  <si>
    <t>19.01.2016 11:48:22</t>
  </si>
  <si>
    <t>10.04.2017 19:36:17</t>
  </si>
  <si>
    <t>14.05.2019 18:38:45</t>
  </si>
  <si>
    <t>11.07.2016 19:11:02</t>
  </si>
  <si>
    <t>19.04.2017 18:34:29</t>
  </si>
  <si>
    <t>30.05.2017 18:04:32</t>
  </si>
  <si>
    <t>22.06.2017 19:27:34</t>
  </si>
  <si>
    <t>08.09.2017 18:21:15</t>
  </si>
  <si>
    <t>25.01.2016 19:25:37</t>
  </si>
  <si>
    <t>03.02.2016 16:48:34</t>
  </si>
  <si>
    <t>29.07.2017 16:01:42</t>
  </si>
  <si>
    <t>31.07.2017 19:47:48</t>
  </si>
  <si>
    <t>04.05.2018 13:44:41</t>
  </si>
  <si>
    <t>25.05.2017 17:29:57</t>
  </si>
  <si>
    <t>11.09.2018 19:46:30</t>
  </si>
  <si>
    <t>10.07.2018 18:54:00</t>
  </si>
  <si>
    <t>01.02.2016 17:31:51</t>
  </si>
  <si>
    <t>09.03.2017 16:28:57</t>
  </si>
  <si>
    <t>30.05.2017 18:04:40</t>
  </si>
  <si>
    <t>09.06.2018 17:57:52</t>
  </si>
  <si>
    <t>11.03.2016 18:37:21</t>
  </si>
  <si>
    <t>23.05.2017 19:07:18</t>
  </si>
  <si>
    <t>28.06.2017 17:11:40</t>
  </si>
  <si>
    <t>27.12.2017 16:34:56</t>
  </si>
  <si>
    <t>09.06.2018 19:42:57</t>
  </si>
  <si>
    <t>25.05.2018 23:00:14</t>
  </si>
  <si>
    <t>13.09.2018 20:00:09</t>
  </si>
  <si>
    <t>27.01.2016 11:29:15</t>
  </si>
  <si>
    <t>22.06.2016 14:18:50</t>
  </si>
  <si>
    <t>05.09.2016 18:10:12</t>
  </si>
  <si>
    <t>03.11.2017 17:34:47</t>
  </si>
  <si>
    <t>29.01.2018 19:19:07</t>
  </si>
  <si>
    <t>26.06.2018 23:56:42</t>
  </si>
  <si>
    <t>05.04.2016 15:58:17</t>
  </si>
  <si>
    <t>18.01.2018 16:13:29</t>
  </si>
  <si>
    <t>22.06.2018 23:56:30</t>
  </si>
  <si>
    <t>29.09.2017 15:46:03</t>
  </si>
  <si>
    <t>28.09.2018 16:07:13</t>
  </si>
  <si>
    <t>11.12.2018 20:09:48</t>
  </si>
  <si>
    <t>27.05.2019 13:02:08</t>
  </si>
  <si>
    <t>03.11.2018 18:38:30</t>
  </si>
  <si>
    <t>28.08.2018 14:51:18</t>
  </si>
  <si>
    <t>26.02.2016 16:42:20</t>
  </si>
  <si>
    <t>20.09.2017 11:00:00</t>
  </si>
  <si>
    <t>17.01.2019 16:33:17</t>
  </si>
  <si>
    <t>25.07.2018 23:04:35</t>
  </si>
  <si>
    <t>20.02.2017 19:56:47</t>
  </si>
  <si>
    <t>16.11.2017 16:56:44</t>
  </si>
  <si>
    <t>17.03.2016 11:11:46</t>
  </si>
  <si>
    <t>03.10.2016 15:23:03</t>
  </si>
  <si>
    <t>11.12.2017 19:08:25</t>
  </si>
  <si>
    <t>12.12.2017 17:58:32</t>
  </si>
  <si>
    <t>15.01.2019 17:14:03</t>
  </si>
  <si>
    <t>17.01.2019 16:15:16</t>
  </si>
  <si>
    <t>24.08.2016 16:08:41</t>
  </si>
  <si>
    <t>15.12.2017 15:53:51</t>
  </si>
  <si>
    <t>02.02.2018 13:55:09</t>
  </si>
  <si>
    <t>15.02.2018 18:03:15</t>
  </si>
  <si>
    <t>22.10.2018 20:00:04</t>
  </si>
  <si>
    <t>01.04.2016 18:26:41</t>
  </si>
  <si>
    <t>21.02.2018 19:27:47</t>
  </si>
  <si>
    <t>29.01.2016 17:06:31</t>
  </si>
  <si>
    <t>01.03.2016 16:47:38</t>
  </si>
  <si>
    <t>01.06.2018 17:46:55</t>
  </si>
  <si>
    <t>04.05.2016 17:20:01</t>
  </si>
  <si>
    <t>06.03.2017 19:20:48</t>
  </si>
  <si>
    <t>01.09.2017 19:51:11</t>
  </si>
  <si>
    <t>17.10.2017 14:53:11</t>
  </si>
  <si>
    <t>17.07.2018 20:13:23</t>
  </si>
  <si>
    <t>17.01.2019 19:12:53</t>
  </si>
  <si>
    <t>19.02.2018 17:06:59</t>
  </si>
  <si>
    <t>20.11.2018 18:49:22</t>
  </si>
  <si>
    <t>12.07.2017 19:46:27</t>
  </si>
  <si>
    <t>29.09.2017 15:50:47</t>
  </si>
  <si>
    <t>09.10.2017 18:19:18</t>
  </si>
  <si>
    <t>25.05.2018 18:03:22</t>
  </si>
  <si>
    <t>09.04.2019 18:29:09</t>
  </si>
  <si>
    <t>19.02.2019 15:32:17</t>
  </si>
  <si>
    <t>19.03.2018 23:00:03</t>
  </si>
  <si>
    <t>28.04.2017 15:14:15</t>
  </si>
  <si>
    <t>20.01.2017 19:14:09</t>
  </si>
  <si>
    <t>24.09.2018 19:07:06</t>
  </si>
  <si>
    <t>10.12.2018 15:46:17</t>
  </si>
  <si>
    <t>18.03.2019 18:49:21</t>
  </si>
  <si>
    <t>30.08.2018 10:28:27</t>
  </si>
  <si>
    <t>16.01.2017 19:57:00</t>
  </si>
  <si>
    <t>08.05.2019 10:14:50</t>
  </si>
  <si>
    <t>18.04.2018 23:00:11</t>
  </si>
  <si>
    <t>25.03.2016 18:47:01</t>
  </si>
  <si>
    <t>08.04.2016 19:56:41</t>
  </si>
  <si>
    <t>01.04.2016 18:52:46</t>
  </si>
  <si>
    <t>26.09.2016 18:08:31</t>
  </si>
  <si>
    <t>29.09.2017 15:50:46</t>
  </si>
  <si>
    <t>25.05.2018 23:00:16</t>
  </si>
  <si>
    <t>19.04.2017 18:34:25</t>
  </si>
  <si>
    <t>17.04.2018 23:00:03</t>
  </si>
  <si>
    <t>25.05.2016 16:22:09</t>
  </si>
  <si>
    <t>19.07.2017 15:03:00</t>
  </si>
  <si>
    <t>15.09.2017 0:00:00</t>
  </si>
  <si>
    <t>10.05.2016 19:00:09</t>
  </si>
  <si>
    <t>01.12.2016 14:33:37</t>
  </si>
  <si>
    <t>30.10.2016 0:00:00</t>
  </si>
  <si>
    <t>22.03.2017 19:40:42</t>
  </si>
  <si>
    <t>02.05.2017 17:10:17</t>
  </si>
  <si>
    <t>16.11.2018 18:47:46</t>
  </si>
  <si>
    <t>27.06.2017 14:03:04</t>
  </si>
  <si>
    <t>14.07.2017 18:35:00</t>
  </si>
  <si>
    <t>05.09.2017 16:56:59</t>
  </si>
  <si>
    <t>11.04.2018 23:00:08</t>
  </si>
  <si>
    <t>29.01.2018 0:00:00</t>
  </si>
  <si>
    <t>20.09.2018 20:00:06</t>
  </si>
  <si>
    <t>26.11.2018 15:37:04</t>
  </si>
  <si>
    <t>26.08.2016 12:55:13</t>
  </si>
  <si>
    <t>03.02.2017 19:49:19</t>
  </si>
  <si>
    <t>13.06.2017 17:10:57</t>
  </si>
  <si>
    <t>28.06.2017 17:11:36</t>
  </si>
  <si>
    <t>01.12.2017 18:06:49</t>
  </si>
  <si>
    <t>19.03.2018 23:00:10</t>
  </si>
  <si>
    <t>29.08.2016 11:23:53</t>
  </si>
  <si>
    <t>22.08.2016 18:52:58</t>
  </si>
  <si>
    <t>20.12.2017 19:06:14</t>
  </si>
  <si>
    <t>22.03.2019 19:03:39</t>
  </si>
  <si>
    <t>11.05.2018 23:00:16</t>
  </si>
  <si>
    <t>21.12.2018 19:36:57</t>
  </si>
  <si>
    <t>28.03.2016 17:35:03</t>
  </si>
  <si>
    <t>31.03.2016 20:11:10</t>
  </si>
  <si>
    <t>25.06.2018 16:03:49</t>
  </si>
  <si>
    <t>22.08.2016 18:53:00</t>
  </si>
  <si>
    <t>05.07.2017 14:43:42</t>
  </si>
  <si>
    <t>30.04.2019 13:08:30</t>
  </si>
  <si>
    <t>20.12.2016 16:20:34</t>
  </si>
  <si>
    <t>22.02.2016 16:35:49</t>
  </si>
  <si>
    <t>30.08.2016 18:27:02</t>
  </si>
  <si>
    <t>19.04.2019 21:11:13</t>
  </si>
  <si>
    <t>22.05.2018 23:00:18</t>
  </si>
  <si>
    <t>02.03.2018 23:00:21</t>
  </si>
  <si>
    <t>18.01.2016 15:57:54</t>
  </si>
  <si>
    <t>30.06.2016 16:11:16</t>
  </si>
  <si>
    <t>11.10.2017 17:02:00</t>
  </si>
  <si>
    <t>12.10.2017 19:45:21</t>
  </si>
  <si>
    <t>18.05.2018 23:00:02</t>
  </si>
  <si>
    <t>27.03.2018 23:00:21</t>
  </si>
  <si>
    <t>01.06.2016 19:33:49</t>
  </si>
  <si>
    <t>20.10.2017 16:52:33</t>
  </si>
  <si>
    <t>17.11.2017 15:47:57</t>
  </si>
  <si>
    <t>03.09.2018 0:00:00</t>
  </si>
  <si>
    <t>10.12.2018 20:39:25</t>
  </si>
  <si>
    <t>29.05.2017 0:00:00</t>
  </si>
  <si>
    <t>04.06.2018 19:40:23</t>
  </si>
  <si>
    <t>17.06.2016 15:41:02</t>
  </si>
  <si>
    <t>13.07.2017 16:55:24</t>
  </si>
  <si>
    <t>18.10.2017 19:43:28</t>
  </si>
  <si>
    <t>14.12.2017 18:58:39</t>
  </si>
  <si>
    <t>20.03.2019 9:31:31</t>
  </si>
  <si>
    <t>20.05.2019 19:36:33</t>
  </si>
  <si>
    <t>21.03.2018 23:00:05</t>
  </si>
  <si>
    <t>15.02.2019 19:56:49</t>
  </si>
  <si>
    <t>22.04.2018 23:00:03</t>
  </si>
  <si>
    <t>27.04.2018 23:00:04</t>
  </si>
  <si>
    <t>15.10.2018 19:27:51</t>
  </si>
  <si>
    <t>31.10.2017 19:56:14</t>
  </si>
  <si>
    <t>10.07.2018 19:26:32</t>
  </si>
  <si>
    <t>21.04.2018 12:00:04</t>
  </si>
  <si>
    <t>21.04.2018 12:00:05</t>
  </si>
  <si>
    <t>01.05.2016 17:19:11</t>
  </si>
  <si>
    <t>04.05.2016 17:20:06</t>
  </si>
  <si>
    <t>18.07.2016 19:18:25</t>
  </si>
  <si>
    <t>15.11.2017 17:18:02</t>
  </si>
  <si>
    <t>28.11.2017 17:35:01</t>
  </si>
  <si>
    <t>19.03.2019 19:12:38</t>
  </si>
  <si>
    <t>05.04.2019 15:50:30</t>
  </si>
  <si>
    <t>29.02.2016 13:32:55</t>
  </si>
  <si>
    <t>12.01.2017 19:10:40</t>
  </si>
  <si>
    <t>28.07.2018 16:17:50</t>
  </si>
  <si>
    <t>02.03.2016 17:59:48</t>
  </si>
  <si>
    <t>12.01.2017 19:10:37</t>
  </si>
  <si>
    <t>10.08.2017 0:00:00</t>
  </si>
  <si>
    <t>14.01.2016 19:51:20</t>
  </si>
  <si>
    <t>10.03.2016 19:15:19</t>
  </si>
  <si>
    <t>06.10.2018 19:06:43</t>
  </si>
  <si>
    <t>15.08.2018 17:07:17</t>
  </si>
  <si>
    <t>11.10.2018 18:54:50</t>
  </si>
  <si>
    <t>24.10.2016 17:05:49</t>
  </si>
  <si>
    <t>05.03.2016 19:53:29</t>
  </si>
  <si>
    <t>26.08.2016 19:04:55</t>
  </si>
  <si>
    <t>24.10.2016 17:08:54</t>
  </si>
  <si>
    <t>15.06.2017 16:41:29</t>
  </si>
  <si>
    <t>24.07.2017 15:57:55</t>
  </si>
  <si>
    <t>01.09.2017 0:00:00</t>
  </si>
  <si>
    <t>19.02.2018 17:06:56</t>
  </si>
  <si>
    <t>28.04.2018 17:38:36</t>
  </si>
  <si>
    <t>29.03.2016 18:13:46</t>
  </si>
  <si>
    <t>29.06.2016 13:44:12</t>
  </si>
  <si>
    <t>07.12.2018 18:42:09</t>
  </si>
  <si>
    <t>29.05.2016 12:00:00</t>
  </si>
  <si>
    <t>25.12.2017 16:54:31</t>
  </si>
  <si>
    <t>18.01.2019 19:08:26</t>
  </si>
  <si>
    <t>31.03.2016 20:11:11</t>
  </si>
  <si>
    <t>16.03.2016 17:21:43</t>
  </si>
  <si>
    <t>30.04.2016 15:52:23</t>
  </si>
  <si>
    <t>24.11.2017 17:41:36</t>
  </si>
  <si>
    <t>21.09.2018 20:00:01</t>
  </si>
  <si>
    <t>31.01.2018 19:53:07</t>
  </si>
  <si>
    <t>06.02.2018 19:14:53</t>
  </si>
  <si>
    <t>17.04.2019 14:33:38</t>
  </si>
  <si>
    <t>10.10.2018 14:17:30</t>
  </si>
  <si>
    <t>23.03.2018 18:36:16</t>
  </si>
  <si>
    <t>27.03.2018 12:02:18</t>
  </si>
  <si>
    <t>02.08.2018 23:55:00</t>
  </si>
  <si>
    <t>22.05.2018 23:00:19</t>
  </si>
  <si>
    <t>09.08.2017 19:45:48</t>
  </si>
  <si>
    <t>25.04.2016 19:09:10</t>
  </si>
  <si>
    <t>02.03.2017 19:31:13</t>
  </si>
  <si>
    <t>11.04.2018 23:00:07</t>
  </si>
  <si>
    <t>21.11.2018 23:00:01</t>
  </si>
  <si>
    <t>27.04.2016 19:59:17</t>
  </si>
  <si>
    <t>13.07.2016 16:26:56</t>
  </si>
  <si>
    <t>28.06.2017 17:11:38</t>
  </si>
  <si>
    <t>05.02.2019 19:18:10</t>
  </si>
  <si>
    <t>20.04.2018 15:29:47</t>
  </si>
  <si>
    <t>14.02.2019 20:10:33</t>
  </si>
  <si>
    <t>29.05.2018 8:26:44</t>
  </si>
  <si>
    <t>03.11.2018 13:20:35</t>
  </si>
  <si>
    <t>19.01.2016 19:28:55</t>
  </si>
  <si>
    <t>29.04.2016 15:51:14</t>
  </si>
  <si>
    <t>27.12.2016 19:40:52</t>
  </si>
  <si>
    <t>18.10.2017 15:56:32</t>
  </si>
  <si>
    <t>13.03.2018 15:40:07</t>
  </si>
  <si>
    <t>10.04.2018 23:00:12</t>
  </si>
  <si>
    <t>15.10.2016 12:00:01</t>
  </si>
  <si>
    <t>19.02.2019 18:58:34</t>
  </si>
  <si>
    <t>22.05.2019 13:36:27</t>
  </si>
  <si>
    <t>18.06.2018 17:01:08</t>
  </si>
  <si>
    <t>12.09.2016 19:36:42</t>
  </si>
  <si>
    <t>07.09.2018 22:51:06</t>
  </si>
  <si>
    <t>14.12.2018 19:27:19</t>
  </si>
  <si>
    <t>19.12.2018 20:01:28</t>
  </si>
  <si>
    <t>26.10.2016 12:00:02</t>
  </si>
  <si>
    <t>01.12.2016 14:33:51</t>
  </si>
  <si>
    <t>02.03.2017 19:23:59</t>
  </si>
  <si>
    <t>15.08.2018 14:47:25</t>
  </si>
  <si>
    <t>13.03.2019 19:44:39</t>
  </si>
  <si>
    <t>07.09.2017 19:24:31</t>
  </si>
  <si>
    <t>28.12.2017 18:58:56</t>
  </si>
  <si>
    <t>21.04.2018 23:00:14</t>
  </si>
  <si>
    <t>28.08.2017 0:00:00</t>
  </si>
  <si>
    <t>13.06.2018 18:54:48</t>
  </si>
  <si>
    <t>21.04.2016 10:45:48</t>
  </si>
  <si>
    <t>20.06.2017 0:00:00</t>
  </si>
  <si>
    <t>16.10.2018 11:20:00</t>
  </si>
  <si>
    <t>12.02.2016 17:57:43</t>
  </si>
  <si>
    <t>22.08.2016 18:52:59</t>
  </si>
  <si>
    <t>29.06.2017 14:43:11</t>
  </si>
  <si>
    <t>16.02.2019 19:40:41</t>
  </si>
  <si>
    <t>20.04.2018 18:42:59</t>
  </si>
  <si>
    <t>19.04.2016 19:59:11</t>
  </si>
  <si>
    <t>08.05.2016 14:15:55</t>
  </si>
  <si>
    <t>18.10.2017 13:23:53</t>
  </si>
  <si>
    <t>22.10.2018 13:38:18</t>
  </si>
  <si>
    <t>06.09.2017 0:00:00</t>
  </si>
  <si>
    <t>20.12.2017 19:06:17</t>
  </si>
  <si>
    <t>26.01.2018 17:46:57</t>
  </si>
  <si>
    <t>14.09.2018 20:14:21</t>
  </si>
  <si>
    <t>10.12.2018 16:14:57</t>
  </si>
  <si>
    <t>10.08.2016 19:15:38</t>
  </si>
  <si>
    <t>27.02.2017 17:06:59</t>
  </si>
  <si>
    <t>25.01.2018 19:40:17</t>
  </si>
  <si>
    <t>01.06.2018 23:00:24</t>
  </si>
  <si>
    <t>12.12.2018 15:37:48</t>
  </si>
  <si>
    <t>01.08.2016 0:00:10</t>
  </si>
  <si>
    <t>17.04.2017 19:12:35</t>
  </si>
  <si>
    <t>25.07.2016 15:46:25</t>
  </si>
  <si>
    <t>31.10.2016 17:51:43</t>
  </si>
  <si>
    <t>31.07.2018 16:19:55</t>
  </si>
  <si>
    <t>16.06.2016 17:37:58</t>
  </si>
  <si>
    <t>24.08.2016 19:33:40</t>
  </si>
  <si>
    <t>13.05.2019 16:02:27</t>
  </si>
  <si>
    <t>16.01.2019 17:53:34</t>
  </si>
  <si>
    <t>30.10.2018 15:02:14</t>
  </si>
  <si>
    <t>25.02.2016 17:48:14</t>
  </si>
  <si>
    <t>09.03.2016 15:22:27</t>
  </si>
  <si>
    <t>20.01.2017 19:31:02</t>
  </si>
  <si>
    <t>07.09.2018 22:50:59</t>
  </si>
  <si>
    <t>28.01.2016 17:18:20</t>
  </si>
  <si>
    <t>20.05.2016 14:35:34</t>
  </si>
  <si>
    <t>20.12.2016 16:51:51</t>
  </si>
  <si>
    <t>30.06.2017 18:09:06</t>
  </si>
  <si>
    <t>21.09.2017 20:11:42</t>
  </si>
  <si>
    <t>15.02.2019 19:56:43</t>
  </si>
  <si>
    <t>03.08.2018 20:15:50</t>
  </si>
  <si>
    <t>25.10.2018 18:47:09</t>
  </si>
  <si>
    <t>19.04.2018 23:00:22</t>
  </si>
  <si>
    <t>22.01.2016 17:15:50</t>
  </si>
  <si>
    <t>29.01.2019 16:05:40</t>
  </si>
  <si>
    <t>05.09.2018 14:08:30</t>
  </si>
  <si>
    <t>17.05.2019 15:18:23</t>
  </si>
  <si>
    <t>18.09.2018 21:36:21</t>
  </si>
  <si>
    <t>30.12.2016 0:00:00</t>
  </si>
  <si>
    <t>01.06.2017 17:03:20</t>
  </si>
  <si>
    <t>08.04.2016 19:56:35</t>
  </si>
  <si>
    <t>18.01.2018 19:30:01</t>
  </si>
  <si>
    <t>08.02.2019 18:36:03</t>
  </si>
  <si>
    <t>26.02.2019 20:00:01</t>
  </si>
  <si>
    <t>06.03.2018 18:53:07</t>
  </si>
  <si>
    <t>23.11.2017 19:20:10</t>
  </si>
  <si>
    <t>26.02.2019 18:23:31</t>
  </si>
  <si>
    <t>06.03.2019 19:10:59</t>
  </si>
  <si>
    <t>06.09.2018 16:47:37</t>
  </si>
  <si>
    <t>11.10.2018 18:54:52</t>
  </si>
  <si>
    <t>17.02.2017 19:29:53</t>
  </si>
  <si>
    <t>18.12.2017 17:24:48</t>
  </si>
  <si>
    <t>03.10.2018 18:47:17</t>
  </si>
  <si>
    <t>21.05.2019 11:50:00</t>
  </si>
  <si>
    <t>01.04.2016 18:52:48</t>
  </si>
  <si>
    <t>13.04.2017 19:45:37</t>
  </si>
  <si>
    <t>11.03.2019 19:11:58</t>
  </si>
  <si>
    <t>23.07.2018 23:00:07</t>
  </si>
  <si>
    <t>23.11.2018 18:01:58</t>
  </si>
  <si>
    <t>14.01.2016 19:44:50</t>
  </si>
  <si>
    <t>05.04.2017 18:14:23</t>
  </si>
  <si>
    <t>19.04.2017 18:34:22</t>
  </si>
  <si>
    <t>04.10.2017 13:29:40</t>
  </si>
  <si>
    <t>09.06.2017 14:17:21</t>
  </si>
  <si>
    <t>20.12.2018 19:39:27</t>
  </si>
  <si>
    <t>16.02.2016 16:54:25</t>
  </si>
  <si>
    <t>25.03.2016 18:47:09</t>
  </si>
  <si>
    <t>24.01.2017 14:43:21</t>
  </si>
  <si>
    <t>13.02.2019 17:28:37</t>
  </si>
  <si>
    <t>25.09.2018 18:57:08</t>
  </si>
  <si>
    <t>20.04.2016 17:23:32</t>
  </si>
  <si>
    <t>28.04.2016 13:49:26</t>
  </si>
  <si>
    <t>04.05.2016 13:57:34</t>
  </si>
  <si>
    <t>28.04.2017 16:40:04</t>
  </si>
  <si>
    <t>01.03.2018 16:52:50</t>
  </si>
  <si>
    <t>25.07.2017 19:22:27</t>
  </si>
  <si>
    <t>28.08.2017 14:03:57</t>
  </si>
  <si>
    <t>02.12.2017 0:00:00</t>
  </si>
  <si>
    <t>27.09.2018 13:04:42</t>
  </si>
  <si>
    <t>02.04.2018 23:00:08</t>
  </si>
  <si>
    <t>18.10.2018 19:15:42</t>
  </si>
  <si>
    <t>10.02.2016 18:54:10</t>
  </si>
  <si>
    <t>24.08.2016 11:39:32</t>
  </si>
  <si>
    <t>20.11.2017 18:27:04</t>
  </si>
  <si>
    <t>07.09.2018 22:51:11</t>
  </si>
  <si>
    <t>14.09.2018 20:14:09</t>
  </si>
  <si>
    <t>11.12.2018 20:09:47</t>
  </si>
  <si>
    <t>12.11.2016 0:00:00</t>
  </si>
  <si>
    <t>10.02.2017 17:13:59</t>
  </si>
  <si>
    <t>12.04.2019 14:40:48</t>
  </si>
  <si>
    <t>24.09.2018 19:07:07</t>
  </si>
  <si>
    <t>16.06.2016 17:37:56</t>
  </si>
  <si>
    <t>29.12.2018 20:02:10</t>
  </si>
  <si>
    <t>06.06.2016 19:02:11</t>
  </si>
  <si>
    <t>10.05.2017 16:43:21</t>
  </si>
  <si>
    <t>21.02.2019 16:42:04</t>
  </si>
  <si>
    <t>21.01.2016 17:04:22</t>
  </si>
  <si>
    <t>21.04.2016 10:45:52</t>
  </si>
  <si>
    <t>16.03.2017 17:05:40</t>
  </si>
  <si>
    <t>16.02.2019 19:40:40</t>
  </si>
  <si>
    <t>11.05.2018 23:00:11</t>
  </si>
  <si>
    <t>28.06.2018 14:57:25</t>
  </si>
  <si>
    <t>25.02.2019 16:56:07</t>
  </si>
  <si>
    <t>16.07.2018 23:53:16</t>
  </si>
  <si>
    <t>29.08.2016 19:36:14</t>
  </si>
  <si>
    <t>26.12.2018 19:29:43</t>
  </si>
  <si>
    <t>10.02.2017 17:13:58</t>
  </si>
  <si>
    <t>13.06.2017 17:10:56</t>
  </si>
  <si>
    <t>21.10.2017 17:39:17</t>
  </si>
  <si>
    <t>09.10.2018 17:03:33</t>
  </si>
  <si>
    <t>03.08.2018 20:07:06</t>
  </si>
  <si>
    <t>13.03.2018 23:00:05</t>
  </si>
  <si>
    <t>14.09.2016 15:49:14</t>
  </si>
  <si>
    <t>15.05.2017 0:00:00</t>
  </si>
  <si>
    <t>06.09.2017 16:03:53</t>
  </si>
  <si>
    <t>13.10.2018 0:00:00</t>
  </si>
  <si>
    <t>25.11.2016 16:38:35</t>
  </si>
  <si>
    <t>16.02.2017 19:20:09</t>
  </si>
  <si>
    <t>16.05.2019 18:45:36</t>
  </si>
  <si>
    <t>06.07.2018 20:06:43</t>
  </si>
  <si>
    <t>28.12.2018 18:24:09</t>
  </si>
  <si>
    <t>12.10.2017 19:45:17</t>
  </si>
  <si>
    <t>06.12.2017 19:24:26</t>
  </si>
  <si>
    <t>19.04.2019 20:00:12</t>
  </si>
  <si>
    <t>17.10.2016 15:36:51</t>
  </si>
  <si>
    <t>26.10.2016 12:00:10</t>
  </si>
  <si>
    <t>05.05.2017 19:30:33</t>
  </si>
  <si>
    <t>13.05.2019 16:06:29</t>
  </si>
  <si>
    <t>22.07.2018 23:00:02</t>
  </si>
  <si>
    <t>12.09.2018 23:00:02</t>
  </si>
  <si>
    <t>29.10.2018 14:37:06</t>
  </si>
  <si>
    <t>11.08.2017 0:00:00</t>
  </si>
  <si>
    <t>10.04.2019 18:10:33</t>
  </si>
  <si>
    <t>14.05.2019 16:52:14</t>
  </si>
  <si>
    <t>16.05.2019 11:41:10</t>
  </si>
  <si>
    <t>27.12.2018 13:40:41</t>
  </si>
  <si>
    <t>28.02.2016 0:00:00</t>
  </si>
  <si>
    <t>10.03.2017 19:06:04</t>
  </si>
  <si>
    <t>06.04.2018 23:00:02</t>
  </si>
  <si>
    <t>11.04.2018 23:00:04</t>
  </si>
  <si>
    <t>12.01.2017 19:10:38</t>
  </si>
  <si>
    <t>22.11.2017 18:59:54</t>
  </si>
  <si>
    <t>10.09.2018 19:46:26</t>
  </si>
  <si>
    <t>20.12.2018 19:39:25</t>
  </si>
  <si>
    <t>25.08.2017 18:08:19</t>
  </si>
  <si>
    <t>13.10.2017 16:25:22</t>
  </si>
  <si>
    <t>16.03.2016 17:21:33</t>
  </si>
  <si>
    <t>20.04.2017 16:31:07</t>
  </si>
  <si>
    <t>31.07.2017 19:47:51</t>
  </si>
  <si>
    <t>27.05.2018 23:00:03</t>
  </si>
  <si>
    <t>03.02.2016 16:25:26</t>
  </si>
  <si>
    <t>28.03.2016 14:13:58</t>
  </si>
  <si>
    <t>05.05.2016 19:45:34</t>
  </si>
  <si>
    <t>27.12.2018 23:39:00</t>
  </si>
  <si>
    <t>22.06.2017 17:39:16</t>
  </si>
  <si>
    <t>24.02.2016 19:44:32</t>
  </si>
  <si>
    <t>10.03.2016 10:05:47</t>
  </si>
  <si>
    <t>13.01.2017 15:53:09</t>
  </si>
  <si>
    <t>24.11.2016 10:16:14</t>
  </si>
  <si>
    <t>12.10.2018 15:00:19</t>
  </si>
  <si>
    <t>17.11.2017 14:56:03</t>
  </si>
  <si>
    <t>12.04.2018 16:57:42</t>
  </si>
  <si>
    <t>14.08.2018 21:13:40</t>
  </si>
  <si>
    <t>31.10.2018 16:35:51</t>
  </si>
  <si>
    <t>29.09.2017 15:48:54</t>
  </si>
  <si>
    <t>07.09.2016 19:15:03</t>
  </si>
  <si>
    <t>18.02.2016 8:42:20</t>
  </si>
  <si>
    <t>03.06.2016 19:38:33</t>
  </si>
  <si>
    <t>08.03.2018 0:00:00</t>
  </si>
  <si>
    <t>18.02.2019 10:58:14</t>
  </si>
  <si>
    <t>25.02.2019 19:15:38</t>
  </si>
  <si>
    <t>18.03.2019 8:00:00</t>
  </si>
  <si>
    <t>04.04.2018 23:00:08</t>
  </si>
  <si>
    <t>02.11.2018 11:12:28</t>
  </si>
  <si>
    <t>17.01.2019 16:45:19</t>
  </si>
  <si>
    <t>07.08.2017 13:10:06</t>
  </si>
  <si>
    <t>17.05.2018 23:00:19</t>
  </si>
  <si>
    <t>10.02.2017 17:13:55</t>
  </si>
  <si>
    <t>05.10.2017 15:05:08</t>
  </si>
  <si>
    <t>04.04.2019 11:49:29</t>
  </si>
  <si>
    <t>06.06.2017 12:34:38</t>
  </si>
  <si>
    <t>15.09.2017 19:39:17</t>
  </si>
  <si>
    <t>20.05.2019 19:36:36</t>
  </si>
  <si>
    <t>26.11.2018 15:33:25</t>
  </si>
  <si>
    <t>10.11.2016 13:44:25</t>
  </si>
  <si>
    <t>05.12.2016 19:14:37</t>
  </si>
  <si>
    <t>16.08.2017 19:19:01</t>
  </si>
  <si>
    <t>03.04.2018 23:00:10</t>
  </si>
  <si>
    <t>21.02.2019 16:59:39</t>
  </si>
  <si>
    <t>21.03.2018 23:00:03</t>
  </si>
  <si>
    <t>27.06.2018 23:00:05</t>
  </si>
  <si>
    <t>26.06.2018 23:47:28</t>
  </si>
  <si>
    <t>20.11.2017 18:27:06</t>
  </si>
  <si>
    <t>28.03.2018 23:00:10</t>
  </si>
  <si>
    <t>11.04.2018 19:42:32</t>
  </si>
  <si>
    <t>06.12.2018 21:26:43</t>
  </si>
  <si>
    <t>22.01.2016 10:18:51</t>
  </si>
  <si>
    <t>29.06.2017 16:45:40</t>
  </si>
  <si>
    <t>21.03.2019 13:59:59</t>
  </si>
  <si>
    <t>13.07.2018 23:59:22</t>
  </si>
  <si>
    <t>16.09.2016 19:35:24</t>
  </si>
  <si>
    <t>27.02.2019 16:21:57</t>
  </si>
  <si>
    <t>26.12.2018 20:00:01</t>
  </si>
  <si>
    <t>05.10.2016 16:57:30</t>
  </si>
  <si>
    <t>07.02.2017 19:35:57</t>
  </si>
  <si>
    <t>31.08.2017 15:59:13</t>
  </si>
  <si>
    <t>15.02.2016 19:53:41</t>
  </si>
  <si>
    <t>07.07.2017 13:59:39</t>
  </si>
  <si>
    <t>05.10.2018 19:24:54</t>
  </si>
  <si>
    <t>14.02.2019 18:23:00</t>
  </si>
  <si>
    <t>30.09.2016 15:00:35</t>
  </si>
  <si>
    <t>02.05.2017 0:00:00</t>
  </si>
  <si>
    <t>17.01.2019 19:12:54</t>
  </si>
  <si>
    <t>27.09.2018 15:15:23</t>
  </si>
  <si>
    <t>10.12.2018 20:39:15</t>
  </si>
  <si>
    <t>17.12.2018 18:50:15</t>
  </si>
  <si>
    <t>30.07.2017 11:37:56</t>
  </si>
  <si>
    <t>13.10.2017 16:25:20</t>
  </si>
  <si>
    <t>20.03.2018 23:00:05</t>
  </si>
  <si>
    <t>21.08.2018 9:00:16</t>
  </si>
  <si>
    <t>19.08.2016 11:48:08</t>
  </si>
  <si>
    <t>22.06.2017 19:27:33</t>
  </si>
  <si>
    <t>27.09.2017 19:15:57</t>
  </si>
  <si>
    <t>25.12.2017 16:54:28</t>
  </si>
  <si>
    <t>09.02.2018 16:33:17</t>
  </si>
  <si>
    <t>03.05.2018 8:03:07</t>
  </si>
  <si>
    <t>27.03.2018 23:00:15</t>
  </si>
  <si>
    <t>15.06.2017 16:41:21</t>
  </si>
  <si>
    <t>14.11.2017 17:26:29</t>
  </si>
  <si>
    <t>25.06.2018 23:47:29</t>
  </si>
  <si>
    <t>16.08.2016 16:21:49</t>
  </si>
  <si>
    <t>10.03.2017 17:06:05</t>
  </si>
  <si>
    <t>22.10.2018 20:00:06</t>
  </si>
  <si>
    <t>18.04.2017 18:31:53</t>
  </si>
  <si>
    <t>11.05.2017 15:23:30</t>
  </si>
  <si>
    <t>20.04.2016 17:17:44</t>
  </si>
  <si>
    <t>25.04.2016 19:11:49</t>
  </si>
  <si>
    <t>24.10.2016 17:08:53</t>
  </si>
  <si>
    <t>04.02.2019 19:39:57</t>
  </si>
  <si>
    <t>12.06.2018 19:53:25</t>
  </si>
  <si>
    <t>28.09.2018 20:00:24</t>
  </si>
  <si>
    <t>22.04.2019 18:30:19</t>
  </si>
  <si>
    <t>16.02.2016 16:34:56</t>
  </si>
  <si>
    <t>10.08.2017 16:32:03</t>
  </si>
  <si>
    <t>18.02.2019 22:40:36</t>
  </si>
  <si>
    <t>10.03.2019 19:41:46</t>
  </si>
  <si>
    <t>18.01.2016 15:57:53</t>
  </si>
  <si>
    <t>03.11.2016 9:52:01</t>
  </si>
  <si>
    <t>19.01.2018 17:31:24</t>
  </si>
  <si>
    <t>21.09.2018 15:46:04</t>
  </si>
  <si>
    <t>23.03.2018 18:50:27</t>
  </si>
  <si>
    <t>23.03.2016 18:25:21</t>
  </si>
  <si>
    <t>09.09.2016 11:19:16</t>
  </si>
  <si>
    <t>28.11.2016 18:42:58</t>
  </si>
  <si>
    <t>09.03.2017 18:10:46</t>
  </si>
  <si>
    <t>17.02.2019 19:56:51</t>
  </si>
  <si>
    <t>03.08.2018 20:21:55</t>
  </si>
  <si>
    <t>25.01.2016 17:28:15</t>
  </si>
  <si>
    <t>22.04.2019 15:51:24</t>
  </si>
  <si>
    <t>12.01.2018 17:34:43</t>
  </si>
  <si>
    <t>31.10.2018 15:07:33</t>
  </si>
  <si>
    <t>03.11.2018 18:38:32</t>
  </si>
  <si>
    <t>21.03.2019 21:01:12</t>
  </si>
  <si>
    <t>18.12.2018 16:15:35</t>
  </si>
  <si>
    <t>12.02.2016 17:53:41</t>
  </si>
  <si>
    <t>31.08.2017 0:00:00</t>
  </si>
  <si>
    <t>05.04.2018 23:00:17</t>
  </si>
  <si>
    <t>27.08.2018 19:34:47</t>
  </si>
  <si>
    <t>29.08.2018 18:18:14</t>
  </si>
  <si>
    <t>10.08.2016 19:15:39</t>
  </si>
  <si>
    <t>21.02.2017 19:39:27</t>
  </si>
  <si>
    <t>18.01.2018 15:53:38</t>
  </si>
  <si>
    <t>10.12.2018 17:56:24</t>
  </si>
  <si>
    <t>07.04.2016 9:17:49</t>
  </si>
  <si>
    <t>28.09.2017 15:44:04</t>
  </si>
  <si>
    <t>22.10.2018 20:00:09</t>
  </si>
  <si>
    <t>15.05.2017 19:09:35</t>
  </si>
  <si>
    <t>28.09.2017 16:34:33</t>
  </si>
  <si>
    <t>16.02.2019 19:40:42</t>
  </si>
  <si>
    <t>20.07.2016 16:02:57</t>
  </si>
  <si>
    <t>01.08.2018 23:00:07</t>
  </si>
  <si>
    <t>03.07.2017 17:58:54</t>
  </si>
  <si>
    <t>06.10.2017 17:50:00</t>
  </si>
  <si>
    <t>11.09.2018 19:46:23</t>
  </si>
  <si>
    <t>18.01.2016 15:57:51</t>
  </si>
  <si>
    <t>22.02.2016 15:58:41</t>
  </si>
  <si>
    <t>07.09.2016 16:15:29</t>
  </si>
  <si>
    <t>16.08.2017 19:33:07</t>
  </si>
  <si>
    <t>06.12.2017 19:24:30</t>
  </si>
  <si>
    <t>21.08.2016 15:13:39</t>
  </si>
  <si>
    <t>19.06.2018 23:00:02</t>
  </si>
  <si>
    <t>01.12.2016 14:33:35</t>
  </si>
  <si>
    <t>15.02.2018 23:04:04</t>
  </si>
  <si>
    <t>29.10.2018 16:58:40</t>
  </si>
  <si>
    <t>13.01.2017 15:53:10</t>
  </si>
  <si>
    <t>05.04.2017 17:50:11</t>
  </si>
  <si>
    <t>11.07.2017 19:06:22</t>
  </si>
  <si>
    <t>29.01.2018 19:19:05</t>
  </si>
  <si>
    <t>21.05.2018 19:29:32</t>
  </si>
  <si>
    <t>12.06.2018 19:53:27</t>
  </si>
  <si>
    <t>08.02.2016 18:50:35</t>
  </si>
  <si>
    <t>24.10.2016 17:08:49</t>
  </si>
  <si>
    <t>29.03.2017 16:53:18</t>
  </si>
  <si>
    <t>08.06.2018 22:24:00</t>
  </si>
  <si>
    <t>01.04.2018 23:00:02</t>
  </si>
  <si>
    <t>18.08.2016 10:57:34</t>
  </si>
  <si>
    <t>22.08.2016 18:52:54</t>
  </si>
  <si>
    <t>02.03.2017 19:21:01</t>
  </si>
  <si>
    <t>05.11.2018 11:04:50</t>
  </si>
  <si>
    <t>20.02.2017 19:56:53</t>
  </si>
  <si>
    <t>01.08.2016 0:00:11</t>
  </si>
  <si>
    <t>12.04.2019 18:52:39</t>
  </si>
  <si>
    <t>21.02.2017 19:39:25</t>
  </si>
  <si>
    <t>28.12.2017 16:00:29</t>
  </si>
  <si>
    <t>20.02.2019 16:49:46</t>
  </si>
  <si>
    <t>25.03.2019 14:07:20</t>
  </si>
  <si>
    <t>15.04.2019 8:46:59</t>
  </si>
  <si>
    <t>08.05.2019 19:51:22</t>
  </si>
  <si>
    <t>31.08.2018 12:50:14</t>
  </si>
  <si>
    <t>13.02.2018 13:18:03</t>
  </si>
  <si>
    <t>23.03.2017 16:57:50</t>
  </si>
  <si>
    <t>18.04.2017 18:58:23</t>
  </si>
  <si>
    <t>12.10.2018 20:00:04</t>
  </si>
  <si>
    <t>01.03.2016 16:56:25</t>
  </si>
  <si>
    <t>08.02.2017 19:43:16</t>
  </si>
  <si>
    <t>31.07.2017 19:47:45</t>
  </si>
  <si>
    <t>18.03.2019 18:49:19</t>
  </si>
  <si>
    <t>28.12.2016 16:57:00</t>
  </si>
  <si>
    <t>12.02.2018 16:31:24</t>
  </si>
  <si>
    <t>20.03.2018 23:00:02</t>
  </si>
  <si>
    <t>31.05.2018 23:10:05</t>
  </si>
  <si>
    <t>16.08.2016 10:46:14</t>
  </si>
  <si>
    <t>30.07.2017 11:37:58</t>
  </si>
  <si>
    <t>29.12.2018 20:02:09</t>
  </si>
  <si>
    <t>19.04.2019 20:00:20</t>
  </si>
  <si>
    <t>19.10.2018 20:00:02</t>
  </si>
  <si>
    <t>28.01.2016 17:11:58</t>
  </si>
  <si>
    <t>11.09.2017 0:00:00</t>
  </si>
  <si>
    <t>13.02.2019 19:24:44</t>
  </si>
  <si>
    <t>29.06.2016 12:12:59</t>
  </si>
  <si>
    <t>16.08.2016 16:21:45</t>
  </si>
  <si>
    <t>12.03.2019 16:55:44</t>
  </si>
  <si>
    <t>14.05.2018 23:00:05</t>
  </si>
  <si>
    <t>11.01.2017 14:06:28</t>
  </si>
  <si>
    <t>15.12.2017 17:13:37</t>
  </si>
  <si>
    <t>17.04.2019 19:07:32</t>
  </si>
  <si>
    <t>01.08.2016 0:00:08</t>
  </si>
  <si>
    <t>08.11.2017 19:21:44</t>
  </si>
  <si>
    <t>07.03.2018 23:00:07</t>
  </si>
  <si>
    <t>15.03.2018 10:07:06</t>
  </si>
  <si>
    <t>20.03.2019 17:07:08</t>
  </si>
  <si>
    <t>20.05.2019 19:36:31</t>
  </si>
  <si>
    <t>28.09.2018 20:00:02</t>
  </si>
  <si>
    <t>29.03.2018 23:00:40</t>
  </si>
  <si>
    <t>22.08.2016 18:50:44</t>
  </si>
  <si>
    <t>29.03.2017 0:00:00</t>
  </si>
  <si>
    <t>13.08.2018 19:58:42</t>
  </si>
  <si>
    <t>01.12.2018 16:58:23</t>
  </si>
  <si>
    <t>24.08.2017 20:43:22</t>
  </si>
  <si>
    <t>11.09.2017 13:00:00</t>
  </si>
  <si>
    <t>13.03.2018 23:00:25</t>
  </si>
  <si>
    <t>26.03.2019 11:30:45</t>
  </si>
  <si>
    <t>09.07.2018 15:22:26</t>
  </si>
  <si>
    <t>14.04.2016 18:59:25</t>
  </si>
  <si>
    <t>15.11.2016 18:49:32</t>
  </si>
  <si>
    <t>20.12.2016 11:15:23</t>
  </si>
  <si>
    <t>16.01.2017 19:48:09</t>
  </si>
  <si>
    <t>22.02.2017 17:16:42</t>
  </si>
  <si>
    <t>17.05.2017 16:04:34</t>
  </si>
  <si>
    <t>06.07.2017 19:02:48</t>
  </si>
  <si>
    <t>20.08.2018 13:38:28</t>
  </si>
  <si>
    <t>24.10.2017 19:41:19</t>
  </si>
  <si>
    <t>15.03.2017 16:56:59</t>
  </si>
  <si>
    <t>05.12.2017 18:56:26</t>
  </si>
  <si>
    <t>26.01.2018 17:46:55</t>
  </si>
  <si>
    <t>28.09.2018 14:13:53</t>
  </si>
  <si>
    <t>18.05.2018 14:18:31</t>
  </si>
  <si>
    <t>19.01.2016 19:28:54</t>
  </si>
  <si>
    <t>22.02.2016 16:35:50</t>
  </si>
  <si>
    <t>29.08.2018 20:00:03</t>
  </si>
  <si>
    <t>28.04.2018 23:00:05</t>
  </si>
  <si>
    <t>24.01.2019 18:29:03</t>
  </si>
  <si>
    <t>29.08.2016 19:36:17</t>
  </si>
  <si>
    <t>11.01.2017 9:38:28</t>
  </si>
  <si>
    <t>27.10.2018 18:24:40</t>
  </si>
  <si>
    <t>11.12.2018 20:09:46</t>
  </si>
  <si>
    <t>17.02.2016 20:01:05</t>
  </si>
  <si>
    <t>22.02.2019 19:08:30</t>
  </si>
  <si>
    <t>12.04.2019 18:52:38</t>
  </si>
  <si>
    <t>12.09.2016 19:36:45</t>
  </si>
  <si>
    <t>25.06.2017 17:57:20</t>
  </si>
  <si>
    <t>23.10.2017 19:57:52</t>
  </si>
  <si>
    <t>05.07.2018 23:00:06</t>
  </si>
  <si>
    <t>14.04.2018 17:52:40</t>
  </si>
  <si>
    <t>01.09.2016 19:44:00</t>
  </si>
  <si>
    <t>25.04.2018 23:00:09</t>
  </si>
  <si>
    <t>11.01.2017 14:06:30</t>
  </si>
  <si>
    <t>25.08.2017 18:55:56</t>
  </si>
  <si>
    <t>18.01.2018 19:30:02</t>
  </si>
  <si>
    <t>12.04.2019 14:22:28</t>
  </si>
  <si>
    <t>18.02.2016 16:40:00</t>
  </si>
  <si>
    <t>04.05.2016 17:20:07</t>
  </si>
  <si>
    <t>15.05.2017 16:55:04</t>
  </si>
  <si>
    <t>26.06.2018 23:56:46</t>
  </si>
  <si>
    <t>24.08.2018 20:09:23</t>
  </si>
  <si>
    <t>07.04.2018 23:00:08</t>
  </si>
  <si>
    <t>12.12.2018 20:17:50</t>
  </si>
  <si>
    <t>18.07.2016 18:35:46</t>
  </si>
  <si>
    <t>24.08.2016 16:26:57</t>
  </si>
  <si>
    <t>02.09.2016 18:16:27</t>
  </si>
  <si>
    <t>22.08.2018 19:44:48</t>
  </si>
  <si>
    <t>16.05.2017 19:11:22</t>
  </si>
  <si>
    <t>10.03.2019 19:41:45</t>
  </si>
  <si>
    <t>15.04.2019 14:47:53</t>
  </si>
  <si>
    <t>08.07.2016 15:35:05</t>
  </si>
  <si>
    <t>05.10.2016 12:50:08</t>
  </si>
  <si>
    <t>09.08.2017 19:51:20</t>
  </si>
  <si>
    <t>01.09.2017 11:12:03</t>
  </si>
  <si>
    <t>20.12.2018 19:39:23</t>
  </si>
  <si>
    <t>11.11.2016 16:32:22</t>
  </si>
  <si>
    <t>24.01.2017 17:25:40</t>
  </si>
  <si>
    <t>27.03.2017 15:01:42</t>
  </si>
  <si>
    <t>16.09.2016 19:35:25</t>
  </si>
  <si>
    <t>18.04.2017 18:58:27</t>
  </si>
  <si>
    <t>26.06.2017 19:35:45</t>
  </si>
  <si>
    <t>08.08.2017 19:08:02</t>
  </si>
  <si>
    <t>17.09.2018 21:17:55</t>
  </si>
  <si>
    <t>15.01.2016 17:48:25</t>
  </si>
  <si>
    <t>02.02.2016 19:33:26</t>
  </si>
  <si>
    <t>26.11.2017 13:35:15</t>
  </si>
  <si>
    <t>16.01.2018 19:40:12</t>
  </si>
  <si>
    <t>25.02.2016 17:13:11</t>
  </si>
  <si>
    <t>14.09.2016 15:43:30</t>
  </si>
  <si>
    <t>12.06.2016 13:21:27</t>
  </si>
  <si>
    <t>11.10.2018 18:54:42</t>
  </si>
  <si>
    <t>14.11.2018 19:59:24</t>
  </si>
  <si>
    <t>01.02.2018 17:02:44</t>
  </si>
  <si>
    <t>25.02.2019 16:53:41</t>
  </si>
  <si>
    <t>25.10.2017 18:52:49</t>
  </si>
  <si>
    <t>15.04.2019 8:41:43</t>
  </si>
  <si>
    <t>12.05.2018 23:00:19</t>
  </si>
  <si>
    <t>17.07.2018 23:00:05</t>
  </si>
  <si>
    <t>06.05.2016 19:25:08</t>
  </si>
  <si>
    <t>04.10.2018 19:54:42</t>
  </si>
  <si>
    <t>01.03.2016 16:56:11</t>
  </si>
  <si>
    <t>06.09.2017 19:05:53</t>
  </si>
  <si>
    <t>23.08.2018 19:59:12</t>
  </si>
  <si>
    <t>15.10.2018 19:27:53</t>
  </si>
  <si>
    <t>12.04.2016 19:22:10</t>
  </si>
  <si>
    <t>01.02.2017 18:10:22</t>
  </si>
  <si>
    <t>11.08.2017 18:02:48</t>
  </si>
  <si>
    <t>14.02.2019 19:11:53</t>
  </si>
  <si>
    <t>23.03.2019 20:00:02</t>
  </si>
  <si>
    <t>23.02.2018 17:02:10</t>
  </si>
  <si>
    <t>20.12.2018 19:39:17</t>
  </si>
  <si>
    <t>21.02.2016 11:58:59</t>
  </si>
  <si>
    <t>04.08.2017 19:22:55</t>
  </si>
  <si>
    <t>22.08.2017 19:11:29</t>
  </si>
  <si>
    <t>27.04.2018 19:06:18</t>
  </si>
  <si>
    <t>05.04.2019 20:00:04</t>
  </si>
  <si>
    <t>11.11.2016 12:03:24</t>
  </si>
  <si>
    <t>15.08.2017 18:50:23</t>
  </si>
  <si>
    <t>25.05.2018 0:00:00</t>
  </si>
  <si>
    <t>21.04.2016 10:45:47</t>
  </si>
  <si>
    <t>05.08.2016 19:35:38</t>
  </si>
  <si>
    <t>05.09.2016 18:14:21</t>
  </si>
  <si>
    <t>29.11.2016 19:55:15</t>
  </si>
  <si>
    <t>25.07.2017 0:00:00</t>
  </si>
  <si>
    <t>08.09.2017 16:02:48</t>
  </si>
  <si>
    <t>09.11.2018 20:18:49</t>
  </si>
  <si>
    <t>26.10.2018 19:11:05</t>
  </si>
  <si>
    <t>08.11.2016 16:26:53</t>
  </si>
  <si>
    <t>16.11.2016 18:19:41</t>
  </si>
  <si>
    <t>13.03.2019 19:44:43</t>
  </si>
  <si>
    <t>05.04.2019 20:00:03</t>
  </si>
  <si>
    <t>26.03.2018 23:00:09</t>
  </si>
  <si>
    <t>10.02.2016 18:55:32</t>
  </si>
  <si>
    <t>25.04.2017 15:30:34</t>
  </si>
  <si>
    <t>28.08.2017 16:14:18</t>
  </si>
  <si>
    <t>02.04.2018 23:00:11</t>
  </si>
  <si>
    <t>07.03.2018 21:18:03</t>
  </si>
  <si>
    <t>03.02.2016 16:48:23</t>
  </si>
  <si>
    <t>29.04.2016 15:51:15</t>
  </si>
  <si>
    <t>02.11.2016 16:43:07</t>
  </si>
  <si>
    <t>27.03.2018 23:00:07</t>
  </si>
  <si>
    <t>15.02.2018 23:04:08</t>
  </si>
  <si>
    <t>25.01.2019 15:47:43</t>
  </si>
  <si>
    <t>02.02.2017 21:31:33</t>
  </si>
  <si>
    <t>15.02.2019 19:56:48</t>
  </si>
  <si>
    <t>20.03.2018 23:00:06</t>
  </si>
  <si>
    <t>01.06.2018 17:47:10</t>
  </si>
  <si>
    <t>19.01.2017 14:31:42</t>
  </si>
  <si>
    <t>21.02.2017 19:39:29</t>
  </si>
  <si>
    <t>28.04.2017 16:40:05</t>
  </si>
  <si>
    <t>25.05.2017 17:29:56</t>
  </si>
  <si>
    <t>14.06.2018 20:14:36</t>
  </si>
  <si>
    <t>20.04.2018 23:00:17</t>
  </si>
  <si>
    <t>18.12.2018 20:02:16</t>
  </si>
  <si>
    <t>07.09.2016 19:15:02</t>
  </si>
  <si>
    <t>04.08.2017 13:25:02</t>
  </si>
  <si>
    <t>09.04.2019 11:50:44</t>
  </si>
  <si>
    <t>23.02.2018 23:00:03</t>
  </si>
  <si>
    <t>11.03.2019 15:32:45</t>
  </si>
  <si>
    <t>21.05.2019 11:22:57</t>
  </si>
  <si>
    <t>21.05.2019 13:41:48</t>
  </si>
  <si>
    <t>16.01.2019 19:05:55</t>
  </si>
  <si>
    <t>07.10.2016 14:27:12</t>
  </si>
  <si>
    <t>15.02.2017 18:34:45</t>
  </si>
  <si>
    <t>15.02.2018 19:26:14</t>
  </si>
  <si>
    <t>05.04.2016 15:58:08</t>
  </si>
  <si>
    <t>28.04.2016 13:49:24</t>
  </si>
  <si>
    <t>23.08.2016 17:21:49</t>
  </si>
  <si>
    <t>25.01.2016 18:44:06</t>
  </si>
  <si>
    <t>17.10.2016 15:30:39</t>
  </si>
  <si>
    <t>24.10.2017 15:00:00</t>
  </si>
  <si>
    <t>19.10.2018 11:40:59</t>
  </si>
  <si>
    <t>30.06.2016 16:11:15</t>
  </si>
  <si>
    <t>03.11.2017 17:09:00</t>
  </si>
  <si>
    <t>20.11.2017 18:27:07</t>
  </si>
  <si>
    <t>17.01.2019 19:12:50</t>
  </si>
  <si>
    <t>22.01.2016 11:29:49</t>
  </si>
  <si>
    <t>17.06.2016 15:41:04</t>
  </si>
  <si>
    <t>20.02.2019 19:48:39</t>
  </si>
  <si>
    <t>31.08.2018 18:18:19</t>
  </si>
  <si>
    <t>22.10.2018 20:00:08</t>
  </si>
  <si>
    <t>02.03.2016 18:04:35</t>
  </si>
  <si>
    <t>28.07.2016 19:19:38</t>
  </si>
  <si>
    <t>22.03.2018 23:00:04</t>
  </si>
  <si>
    <t>27.04.2016 19:59:09</t>
  </si>
  <si>
    <t>03.06.2016 13:45:03</t>
  </si>
  <si>
    <t>14.08.2017 19:04:48</t>
  </si>
  <si>
    <t>24.10.2017 19:02:16</t>
  </si>
  <si>
    <t>02.07.2018 23:00:14</t>
  </si>
  <si>
    <t>09.02.2018 16:33:22</t>
  </si>
  <si>
    <t>09.02.2018 16:33:35</t>
  </si>
  <si>
    <t>18.08.2017 16:54:50</t>
  </si>
  <si>
    <t>02.03.2016 19:49:07</t>
  </si>
  <si>
    <t>12.09.2016 19:36:50</t>
  </si>
  <si>
    <t>29.03.2017 16:53:14</t>
  </si>
  <si>
    <t>03.10.2018 16:40:59</t>
  </si>
  <si>
    <t>30.03.2017 18:01:38</t>
  </si>
  <si>
    <t>13.06.2017 17:10:55</t>
  </si>
  <si>
    <t>15.06.2017 16:41:27</t>
  </si>
  <si>
    <t>20.11.2017 18:27:03</t>
  </si>
  <si>
    <t>29.10.2018 11:59:27</t>
  </si>
  <si>
    <t>07.03.2019 19:29:16</t>
  </si>
  <si>
    <t>09.04.2019 17:11:00</t>
  </si>
  <si>
    <t>24.05.2018 23:00:17</t>
  </si>
  <si>
    <t>27.02.2018 23:00:12</t>
  </si>
  <si>
    <t>17.12.2018 18:50:18</t>
  </si>
  <si>
    <t>08.02.2018 16:52:05</t>
  </si>
  <si>
    <t>04.04.2019 15:52:00</t>
  </si>
  <si>
    <t>13.03.2017 19:10:40</t>
  </si>
  <si>
    <t>15.03.2017 17:33:17</t>
  </si>
  <si>
    <t>27.11.2017 19:00:11</t>
  </si>
  <si>
    <t>15.04.2019 20:01:00</t>
  </si>
  <si>
    <t>16.04.2019 16:44:18</t>
  </si>
  <si>
    <t>27.10.2018 18:24:48</t>
  </si>
  <si>
    <t>24.01.2019 18:29:02</t>
  </si>
  <si>
    <t>15.04.2016 18:04:51</t>
  </si>
  <si>
    <t>29.12.2017 14:22:39</t>
  </si>
  <si>
    <t>08.04.2016 19:56:47</t>
  </si>
  <si>
    <t>19.09.2016 10:18:30</t>
  </si>
  <si>
    <t>30.12.2016 17:01:21</t>
  </si>
  <si>
    <t>19.01.2017 14:31:44</t>
  </si>
  <si>
    <t>27.04.2017 15:37:03</t>
  </si>
  <si>
    <t>11.09.2017 16:48:28</t>
  </si>
  <si>
    <t>06.10.2017 15:43:23</t>
  </si>
  <si>
    <t>27.03.2018 23:00:09</t>
  </si>
  <si>
    <t>03.10.2018 16:36:26</t>
  </si>
  <si>
    <t>31.07.2017 19:47:54</t>
  </si>
  <si>
    <t>Поступление товаров и услуг ЭМЗ00001118 от 13.05.2019 18:53:56</t>
  </si>
  <si>
    <t>13.05.2019 18:53:56</t>
  </si>
  <si>
    <t>28.08.2018 19:45:25</t>
  </si>
  <si>
    <t>30.05.2017 18:04:31</t>
  </si>
  <si>
    <t>11.06.2018 19:37:46</t>
  </si>
  <si>
    <t>22.11.2018 20:00:38</t>
  </si>
  <si>
    <t>29.03.2016 19:00:36</t>
  </si>
  <si>
    <t>27.05.2016 16:12:18</t>
  </si>
  <si>
    <t>28.12.2017 16:19:35</t>
  </si>
  <si>
    <t>02.07.2018 17:00:12</t>
  </si>
  <si>
    <t>22.01.2016 17:15:58</t>
  </si>
  <si>
    <t>01.03.2016 16:56:24</t>
  </si>
  <si>
    <t>31.05.2017 15:43:57</t>
  </si>
  <si>
    <t>24.11.2017 17:41:59</t>
  </si>
  <si>
    <t>12.10.2018 20:00:07</t>
  </si>
  <si>
    <t>10.02.2016 19:42:41</t>
  </si>
  <si>
    <t>06.04.2016 15:33:21</t>
  </si>
  <si>
    <t>16.02.2017 19:20:08</t>
  </si>
  <si>
    <t>14.04.2017 16:02:22</t>
  </si>
  <si>
    <t>17.11.2017 14:55:59</t>
  </si>
  <si>
    <t>14.04.2018 17:52:39</t>
  </si>
  <si>
    <t>10.11.2018 20:18:43</t>
  </si>
  <si>
    <t>29.11.2018 13:08:30</t>
  </si>
  <si>
    <t>24.08.2016 10:37:01</t>
  </si>
  <si>
    <t>17.12.2018 18:50:19</t>
  </si>
  <si>
    <t>18.04.2018 23:00:09</t>
  </si>
  <si>
    <t>11.11.2018 19:44:06</t>
  </si>
  <si>
    <t>17.04.2018 23:00:04</t>
  </si>
  <si>
    <t>23.08.2016 19:42:38</t>
  </si>
  <si>
    <t>15.12.2017 17:13:38</t>
  </si>
  <si>
    <t>25.05.2019 18:11:23</t>
  </si>
  <si>
    <t>18.04.2018 23:00:03</t>
  </si>
  <si>
    <t>13.08.2018 8:00:02</t>
  </si>
  <si>
    <t>25.03.2016 18:47:17</t>
  </si>
  <si>
    <t>09.12.2016 16:08:18</t>
  </si>
  <si>
    <t>13.06.2017 17:11:01</t>
  </si>
  <si>
    <t>29.01.2016 0:00:00</t>
  </si>
  <si>
    <t>01.06.2016 19:33:56</t>
  </si>
  <si>
    <t>12.08.2016 19:00:01</t>
  </si>
  <si>
    <t>28.05.2018 23:00:04</t>
  </si>
  <si>
    <t>20.02.2017 19:56:48</t>
  </si>
  <si>
    <t>03.10.2017 14:20:26</t>
  </si>
  <si>
    <t>12.01.2018 17:34:44</t>
  </si>
  <si>
    <t>06.04.2018 23:00:06</t>
  </si>
  <si>
    <t>22.05.2018 23:00:22</t>
  </si>
  <si>
    <t>23.05.2016 17:02:22</t>
  </si>
  <si>
    <t>18.10.2016 19:11:07</t>
  </si>
  <si>
    <t>16.11.2017 16:56:45</t>
  </si>
  <si>
    <t>29.03.2018 23:00:18</t>
  </si>
  <si>
    <t>07.04.2018 23:00:04</t>
  </si>
  <si>
    <t>01.04.2016 18:52:47</t>
  </si>
  <si>
    <t>16.01.2017 19:54:49</t>
  </si>
  <si>
    <t>07.03.2019 14:36:00</t>
  </si>
  <si>
    <t>22.06.2018 19:50:47</t>
  </si>
  <si>
    <t>14.12.2018 19:27:31</t>
  </si>
  <si>
    <t>10.03.2016 19:15:29</t>
  </si>
  <si>
    <t>15.12.2016 18:53:34</t>
  </si>
  <si>
    <t>20.07.2017 17:09:36</t>
  </si>
  <si>
    <t>05.04.2018 23:00:11</t>
  </si>
  <si>
    <t>19.08.2016 0:00:00</t>
  </si>
  <si>
    <t>06.12.2017 19:24:32</t>
  </si>
  <si>
    <t>25.08.2016 10:44:26</t>
  </si>
  <si>
    <t>10.03.2017 17:17:45</t>
  </si>
  <si>
    <t>22.11.2017 15:13:17</t>
  </si>
  <si>
    <t>11.10.2018 18:54:46</t>
  </si>
  <si>
    <t>19.04.2018 16:40:16</t>
  </si>
  <si>
    <t>09.05.2016 15:41:17</t>
  </si>
  <si>
    <t>06.05.2019 17:30:27</t>
  </si>
  <si>
    <t>15.05.2018 23:00:08</t>
  </si>
  <si>
    <t>10.11.2018 19:05:00</t>
  </si>
  <si>
    <t>15.10.2018 19:27:49</t>
  </si>
  <si>
    <t>03.03.2016 18:58:35</t>
  </si>
  <si>
    <t>24.05.2018 23:00:19</t>
  </si>
  <si>
    <t>16.01.2016 17:13:07</t>
  </si>
  <si>
    <t>17.03.2016 11:11:38</t>
  </si>
  <si>
    <t>26.04.2018 23:00:15</t>
  </si>
  <si>
    <t>14.07.2017 18:35:04</t>
  </si>
  <si>
    <t>23.01.2018 10:56:48</t>
  </si>
  <si>
    <t>12.03.2019 11:45:36</t>
  </si>
  <si>
    <t>13.02.2016 11:11:19</t>
  </si>
  <si>
    <t>15.12.2016 20:01:41</t>
  </si>
  <si>
    <t>03.03.2017 18:34:09</t>
  </si>
  <si>
    <t>09.06.2017 14:17:20</t>
  </si>
  <si>
    <t>18.01.2019 19:13:02</t>
  </si>
  <si>
    <t>13.06.2018 18:54:50</t>
  </si>
  <si>
    <t>11.08.2017 17:19:47</t>
  </si>
  <si>
    <t>11.08.2017 17:53:45</t>
  </si>
  <si>
    <t>24.11.2017 17:41:40</t>
  </si>
  <si>
    <t>12.02.2019 15:40:32</t>
  </si>
  <si>
    <t>Поступление товаров и услуг ЭМЗ00001305 от 30.05.2019 16:03:14</t>
  </si>
  <si>
    <t>30.05.2019 16:03:14</t>
  </si>
  <si>
    <t>16.07.2018 23:00:27</t>
  </si>
  <si>
    <t>01.02.2016 16:30:04</t>
  </si>
  <si>
    <t>26.10.2016 12:00:03</t>
  </si>
  <si>
    <t>03.02.2017 19:49:24</t>
  </si>
  <si>
    <t>21.12.2017 22:00:01</t>
  </si>
  <si>
    <t>19.04.2018 23:00:03</t>
  </si>
  <si>
    <t>18.12.2018 20:02:23</t>
  </si>
  <si>
    <t>17.02.2016 14:06:04</t>
  </si>
  <si>
    <t>01.06.2018 17:46:54</t>
  </si>
  <si>
    <t>01.09.2016 18:04:27</t>
  </si>
  <si>
    <t>14.08.2017 19:04:51</t>
  </si>
  <si>
    <t>25.12.2017 16:54:23</t>
  </si>
  <si>
    <t>24.05.2018 23:00:18</t>
  </si>
  <si>
    <t>14.10.2016 18:19:50</t>
  </si>
  <si>
    <t>05.05.2017 19:30:26</t>
  </si>
  <si>
    <t>21.06.2017 16:45:54</t>
  </si>
  <si>
    <t>23.11.2017 19:20:12</t>
  </si>
  <si>
    <t>24.09.2018 19:07:00</t>
  </si>
  <si>
    <t>29.03.2018 23:00:12</t>
  </si>
  <si>
    <t>08.12.2016 19:04:01</t>
  </si>
  <si>
    <t>13.01.2017 15:53:08</t>
  </si>
  <si>
    <t>29.01.2019 16:11:55</t>
  </si>
  <si>
    <t>12.07.2018 23:50:09</t>
  </si>
  <si>
    <t>21.05.2018 15:42:45</t>
  </si>
  <si>
    <t>20.02.2016 16:14:52</t>
  </si>
  <si>
    <t>30.05.2016 16:50:08</t>
  </si>
  <si>
    <t>07.11.2017 17:34:46</t>
  </si>
  <si>
    <t>05.04.2018 23:00:05</t>
  </si>
  <si>
    <t>02.02.2016 18:14:22</t>
  </si>
  <si>
    <t>16.03.2017 17:05:52</t>
  </si>
  <si>
    <t>13.03.2018 23:00:03</t>
  </si>
  <si>
    <t>11.02.2019 19:45:42</t>
  </si>
  <si>
    <t>22.01.2016 17:15:54</t>
  </si>
  <si>
    <t>29.01.2018 19:19:14</t>
  </si>
  <si>
    <t>14.09.2018 20:14:13</t>
  </si>
  <si>
    <t>02.12.2018 18:26:03</t>
  </si>
  <si>
    <t>14.03.2016 12:07:26</t>
  </si>
  <si>
    <t>17.11.2016 19:58:58</t>
  </si>
  <si>
    <t>16.01.2017 19:57:01</t>
  </si>
  <si>
    <t>13.03.2019 14:43:54</t>
  </si>
  <si>
    <t>23.05.2019 15:38:48</t>
  </si>
  <si>
    <t>26.10.2018 19:11:11</t>
  </si>
  <si>
    <t>20.12.2018 19:39:26</t>
  </si>
  <si>
    <t>21.06.2017 16:45:56</t>
  </si>
  <si>
    <t>25.08.2016 13:27:57</t>
  </si>
  <si>
    <t>03.10.2016 19:40:32</t>
  </si>
  <si>
    <t>07.05.2016 13:46:19</t>
  </si>
  <si>
    <t>19.07.2018 15:55:15</t>
  </si>
  <si>
    <t>24.07.2017 19:40:52</t>
  </si>
  <si>
    <t>29.12.2018 14:37:12</t>
  </si>
  <si>
    <t>05.08.2016 19:35:34</t>
  </si>
  <si>
    <t>13.04.2017 19:45:36</t>
  </si>
  <si>
    <t>27.05.2017 0:00:00</t>
  </si>
  <si>
    <t>25.04.2016 19:31:45</t>
  </si>
  <si>
    <t>05.09.2016 18:22:02</t>
  </si>
  <si>
    <t>22.02.2017 17:16:37</t>
  </si>
  <si>
    <t>19.04.2018 23:00:14</t>
  </si>
  <si>
    <t>03.02.2016 16:30:01</t>
  </si>
  <si>
    <t>08.12.2016 18:44:45</t>
  </si>
  <si>
    <t>06.09.2018 20:53:13</t>
  </si>
  <si>
    <t>14.11.2016 19:35:12</t>
  </si>
  <si>
    <t>20.12.2016 11:12:30</t>
  </si>
  <si>
    <t>18.11.2017 15:46:18</t>
  </si>
  <si>
    <t>27.09.2018 16:03:32</t>
  </si>
  <si>
    <t>12.04.2018 23:00:03</t>
  </si>
  <si>
    <t>10.03.2016 19:15:27</t>
  </si>
  <si>
    <t>14.03.2016 19:41:45</t>
  </si>
  <si>
    <t>26.04.2016 17:11:50</t>
  </si>
  <si>
    <t>22.02.2017 14:50:02</t>
  </si>
  <si>
    <t>02.03.2017 19:31:03</t>
  </si>
  <si>
    <t>21.08.2017 17:26:39</t>
  </si>
  <si>
    <t>09.04.2019 17:11:56</t>
  </si>
  <si>
    <t>09.07.2018 15:03:42</t>
  </si>
  <si>
    <t>28.04.2018 14:25:33</t>
  </si>
  <si>
    <t>28.12.2018 18:24:20</t>
  </si>
  <si>
    <t>05.05.2017 14:24:48</t>
  </si>
  <si>
    <t>27.03.2018 23:00:03</t>
  </si>
  <si>
    <t>11.05.2018 23:00:14</t>
  </si>
  <si>
    <t>21.06.2017 16:45:55</t>
  </si>
  <si>
    <t>11.08.2017 17:59:27</t>
  </si>
  <si>
    <t>21.02.2018 17:05:42</t>
  </si>
  <si>
    <t>03.06.2018 19:43:34</t>
  </si>
  <si>
    <t>27.03.2017 15:08:36</t>
  </si>
  <si>
    <t>29.03.2017 16:53:15</t>
  </si>
  <si>
    <t>17.04.2017 19:12:30</t>
  </si>
  <si>
    <t>08.06.2017 0:00:00</t>
  </si>
  <si>
    <t>11.04.2018 17:04:00</t>
  </si>
  <si>
    <t>29.05.2018 23:50:01</t>
  </si>
  <si>
    <t>08.02.2018 16:48:27</t>
  </si>
  <si>
    <t>23.03.2019 20:00:03</t>
  </si>
  <si>
    <t>12.04.2019 16:07:10</t>
  </si>
  <si>
    <t>24.10.2018 19:21:40</t>
  </si>
  <si>
    <t>01.02.2017 18:10:13</t>
  </si>
  <si>
    <t>18.06.2017 0:00:00</t>
  </si>
  <si>
    <t>27.09.2017 13:57:18</t>
  </si>
  <si>
    <t>18.01.2018 16:03:34</t>
  </si>
  <si>
    <t>06.04.2019 20:00:03</t>
  </si>
  <si>
    <t>03.08.2018 20:13:24</t>
  </si>
  <si>
    <t>09.11.2018 20:18:38</t>
  </si>
  <si>
    <t>03.06.2016 19:38:25</t>
  </si>
  <si>
    <t>20.10.2016 18:39:56</t>
  </si>
  <si>
    <t>17.11.2016 19:58:51</t>
  </si>
  <si>
    <t>23.09.2017 10:04:31</t>
  </si>
  <si>
    <t>28.11.2018 18:25:17</t>
  </si>
  <si>
    <t>22.01.2019 15:09:00</t>
  </si>
  <si>
    <t>26.01.2016 15:25:40</t>
  </si>
  <si>
    <t>07.11.2017 19:21:45</t>
  </si>
  <si>
    <t>06.03.2018 18:53:05</t>
  </si>
  <si>
    <t>16.02.2016 16:54:22</t>
  </si>
  <si>
    <t>02.09.2016 19:47:43</t>
  </si>
  <si>
    <t>09.02.2016 15:39:48</t>
  </si>
  <si>
    <t>13.11.2016 13:24:27</t>
  </si>
  <si>
    <t>29.11.2016 19:55:16</t>
  </si>
  <si>
    <t>16.03.2017 17:05:39</t>
  </si>
  <si>
    <t>12.05.2017 17:39:39</t>
  </si>
  <si>
    <t>10.07.2017 16:48:46</t>
  </si>
  <si>
    <t>28.02.2019 19:18:10</t>
  </si>
  <si>
    <t>12.04.2019 18:52:41</t>
  </si>
  <si>
    <t>02.07.2018 23:00:13</t>
  </si>
  <si>
    <t>11.05.2018 23:00:15</t>
  </si>
  <si>
    <t>04.10.2018 18:06:37</t>
  </si>
  <si>
    <t>04.07.2018 21:53:42</t>
  </si>
  <si>
    <t>26.04.2018 23:00:16</t>
  </si>
  <si>
    <t>25.01.2016 19:25:40</t>
  </si>
  <si>
    <t>30.05.2017 15:33:09</t>
  </si>
  <si>
    <t>30.05.2018 23:00:09</t>
  </si>
  <si>
    <t>18.05.2018 23:00:12</t>
  </si>
  <si>
    <t>04.07.2016 19:23:31</t>
  </si>
  <si>
    <t>21.08.2016 14:40:07</t>
  </si>
  <si>
    <t>29.01.2016 17:06:19</t>
  </si>
  <si>
    <t>22.08.2016 18:06:25</t>
  </si>
  <si>
    <t>18.04.2017 18:58:25</t>
  </si>
  <si>
    <t>21.09.2017 14:49:01</t>
  </si>
  <si>
    <t>07.03.2019 14:44:33</t>
  </si>
  <si>
    <t>21.02.2018 17:02:27</t>
  </si>
  <si>
    <t>11.07.2018 23:00:02</t>
  </si>
  <si>
    <t>27.07.2018 13:26:15</t>
  </si>
  <si>
    <t>24.04.2018 23:00:06</t>
  </si>
  <si>
    <t>18.02.2019 19:40:43</t>
  </si>
  <si>
    <t>13.02.2019 17:05:08</t>
  </si>
  <si>
    <t>26.04.2018 23:00:14</t>
  </si>
  <si>
    <t>30.03.2018 15:47:50</t>
  </si>
  <si>
    <t>15.10.2018 19:27:48</t>
  </si>
  <si>
    <t>23.12.2016 19:12:00</t>
  </si>
  <si>
    <t>19.08.2016 15:39:08</t>
  </si>
  <si>
    <t>21.11.2016 19:44:29</t>
  </si>
  <si>
    <t>27.12.2016 19:40:53</t>
  </si>
  <si>
    <t>23.06.2017 15:30:07</t>
  </si>
  <si>
    <t>01.12.2016 14:33:34</t>
  </si>
  <si>
    <t>25.01.2016 16:43:00</t>
  </si>
  <si>
    <t>18.08.2016 12:38:11</t>
  </si>
  <si>
    <t>26.08.2016 19:00:47</t>
  </si>
  <si>
    <t>03.04.2017 19:29:09</t>
  </si>
  <si>
    <t>01.11.2018 19:55:22</t>
  </si>
  <si>
    <t>04.02.2016 17:36:20</t>
  </si>
  <si>
    <t>13.12.2016 0:00:00</t>
  </si>
  <si>
    <t>28.06.2017 14:41:49</t>
  </si>
  <si>
    <t>18.05.2019 19:42:32</t>
  </si>
  <si>
    <t>07.03.2017 15:37:18</t>
  </si>
  <si>
    <t>03.05.2018 23:00:19</t>
  </si>
  <si>
    <t>04.02.2016 17:13:47</t>
  </si>
  <si>
    <t>05.04.2019 16:17:39</t>
  </si>
  <si>
    <t>02.11.2018 20:00:12</t>
  </si>
  <si>
    <t>12.08.2016 19:00:04</t>
  </si>
  <si>
    <t>07.05.2019 19:19:06</t>
  </si>
  <si>
    <t>15.05.2019 16:49:36</t>
  </si>
  <si>
    <t>20.05.2016 14:35:33</t>
  </si>
  <si>
    <t>20.09.2017 19:27:08</t>
  </si>
  <si>
    <t>19.04.2019 20:00:05</t>
  </si>
  <si>
    <t>03.05.2019 18:22:06</t>
  </si>
  <si>
    <t>12.06.2018 19:53:26</t>
  </si>
  <si>
    <t>13.01.2016 18:35:42</t>
  </si>
  <si>
    <t>24.05.2016 17:15:53</t>
  </si>
  <si>
    <t>29.12.2017 15:31:23</t>
  </si>
  <si>
    <t>21.04.2018 12:00:03</t>
  </si>
  <si>
    <t>09.08.2018 0:00:00</t>
  </si>
  <si>
    <t>27.11.2018 16:57:52</t>
  </si>
  <si>
    <t>06.12.2018 14:37:08</t>
  </si>
  <si>
    <t>25.01.2017 19:44:13</t>
  </si>
  <si>
    <t>15.03.2017 16:43:51</t>
  </si>
  <si>
    <t>18.04.2017 18:58:24</t>
  </si>
  <si>
    <t>25.04.2019 14:44:49</t>
  </si>
  <si>
    <t>23.04.2018 23:00:05</t>
  </si>
  <si>
    <t>19.02.2016 15:49:58</t>
  </si>
  <si>
    <t>12.04.2017 0:00:00</t>
  </si>
  <si>
    <t>04.09.2018 19:32:25</t>
  </si>
  <si>
    <t>17.02.2019 19:56:52</t>
  </si>
  <si>
    <t>28.10.2016 19:20:12</t>
  </si>
  <si>
    <t>17.01.2017 19:22:39</t>
  </si>
  <si>
    <t>26.04.2017 19:57:55</t>
  </si>
  <si>
    <t>16.11.2018 18:47:48</t>
  </si>
  <si>
    <t>10.08.2018 23:00:06</t>
  </si>
  <si>
    <t>22.03.2017 19:40:40</t>
  </si>
  <si>
    <t>11.09.2017 16:48:27</t>
  </si>
  <si>
    <t>11.10.2017 17:02:01</t>
  </si>
  <si>
    <t>12.09.2018 20:21:38</t>
  </si>
  <si>
    <t>06.05.2016 19:25:09</t>
  </si>
  <si>
    <t>06.09.2017 19:05:54</t>
  </si>
  <si>
    <t>25.10.2017 18:52:48</t>
  </si>
  <si>
    <t>16.05.2018 23:00:02</t>
  </si>
  <si>
    <t>17.02.2016 20:01:01</t>
  </si>
  <si>
    <t>27.12.2017 17:36:18</t>
  </si>
  <si>
    <t>17.02.2019 19:50:44</t>
  </si>
  <si>
    <t>17.04.2019 19:07:33</t>
  </si>
  <si>
    <t>27.07.2018 19:21:28</t>
  </si>
  <si>
    <t>31.08.2018 18:18:18</t>
  </si>
  <si>
    <t>01.04.2016 18:52:50</t>
  </si>
  <si>
    <t>14.04.2017 16:02:21</t>
  </si>
  <si>
    <t>18.03.2016 21:07:10</t>
  </si>
  <si>
    <t>09.06.2016 14:51:28</t>
  </si>
  <si>
    <t>03.08.2016 17:58:23</t>
  </si>
  <si>
    <t>12.07.2017 19:46:28</t>
  </si>
  <si>
    <t>06.09.2018 20:53:17</t>
  </si>
  <si>
    <t>16.08.2018 23:36:49</t>
  </si>
  <si>
    <t>04.02.2016 13:41:24</t>
  </si>
  <si>
    <t>10.05.2016 19:00:10</t>
  </si>
  <si>
    <t>06.12.2017 18:05:45</t>
  </si>
  <si>
    <t>15.04.2019 15:50:01</t>
  </si>
  <si>
    <t>21.02.2018 19:27:48</t>
  </si>
  <si>
    <t>24.08.2016 15:33:16</t>
  </si>
  <si>
    <t>21.02.2017 19:39:26</t>
  </si>
  <si>
    <t>13.10.2017 16:25:25</t>
  </si>
  <si>
    <t>26.03.2016 12:00:00</t>
  </si>
  <si>
    <t>15.11.2017 17:18:05</t>
  </si>
  <si>
    <t>13.02.2019 14:12:05</t>
  </si>
  <si>
    <t>14.11.2018 19:59:27</t>
  </si>
  <si>
    <t>17.02.2017 18:18:19</t>
  </si>
  <si>
    <t>19.03.2019 16:46:13</t>
  </si>
  <si>
    <t>18.02.2016 16:40:04</t>
  </si>
  <si>
    <t>28.02.2017 19:45:53</t>
  </si>
  <si>
    <t>06.05.2019 14:25:14</t>
  </si>
  <si>
    <t>10.03.2016 19:15:31</t>
  </si>
  <si>
    <t>24.08.2016 19:33:38</t>
  </si>
  <si>
    <t>23.05.2019 15:51:50</t>
  </si>
  <si>
    <t>19.04.2018 23:00:15</t>
  </si>
  <si>
    <t>12.09.2018 20:21:39</t>
  </si>
  <si>
    <t>08.09.2016 17:55:03</t>
  </si>
  <si>
    <t>24.01.2017 17:25:28</t>
  </si>
  <si>
    <t>24.04.2017 14:39:49</t>
  </si>
  <si>
    <t>29.05.2017 19:20:23</t>
  </si>
  <si>
    <t>12.03.2019 11:47:22</t>
  </si>
  <si>
    <t>01.02.2017 18:10:21</t>
  </si>
  <si>
    <t>23.06.2017 14:47:59</t>
  </si>
  <si>
    <t>01.11.2017 19:28:55</t>
  </si>
  <si>
    <t>15.03.2018 23:00:13</t>
  </si>
  <si>
    <t>28.03.2019 19:33:12</t>
  </si>
  <si>
    <t>22.05.2019 13:09:47</t>
  </si>
  <si>
    <t>29.05.2018 23:00:11</t>
  </si>
  <si>
    <t>26.04.2016 13:27:09</t>
  </si>
  <si>
    <t>23.11.2018 18:02:02</t>
  </si>
  <si>
    <t>06.05.2016 16:40:03</t>
  </si>
  <si>
    <t>01.12.2016 14:33:36</t>
  </si>
  <si>
    <t>02.02.2017 17:35:36</t>
  </si>
  <si>
    <t>01.06.2018 17:47:08</t>
  </si>
  <si>
    <t>04.12.2018 17:06:08</t>
  </si>
  <si>
    <t>23.06.2017 15:30:04</t>
  </si>
  <si>
    <t>18.09.2017 16:01:21</t>
  </si>
  <si>
    <t>13.04.2018 23:00:04</t>
  </si>
  <si>
    <t>12.04.2018 23:00:13</t>
  </si>
  <si>
    <t>18.07.2017 18:00:07</t>
  </si>
  <si>
    <t>10.02.2019 17:56:45</t>
  </si>
  <si>
    <t>29.04.2019 9:59:08</t>
  </si>
  <si>
    <t>09.10.2018 17:07:47</t>
  </si>
  <si>
    <t>15.08.2016 16:55:48</t>
  </si>
  <si>
    <t>19.04.2019 20:00:04</t>
  </si>
  <si>
    <t>11.10.2018 12:09:33</t>
  </si>
  <si>
    <t>06.10.2016 19:51:50</t>
  </si>
  <si>
    <t>16.02.2017 19:20:07</t>
  </si>
  <si>
    <t>08.07.2017 17:31:25</t>
  </si>
  <si>
    <t>12.12.2017 17:58:35</t>
  </si>
  <si>
    <t>16.07.2018 23:59:28</t>
  </si>
  <si>
    <t>30.06.2016 16:00:04</t>
  </si>
  <si>
    <t>29.04.2019 9:58:15</t>
  </si>
  <si>
    <t>18.01.2016 9:34:21</t>
  </si>
  <si>
    <t>23.06.2016 19:18:08</t>
  </si>
  <si>
    <t>30.09.2016 0:00:00</t>
  </si>
  <si>
    <t>11.07.2018 23:00:06</t>
  </si>
  <si>
    <t>11.04.2018 23:00:10</t>
  </si>
  <si>
    <t>15.02.2016 14:45:28</t>
  </si>
  <si>
    <t>01.06.2016 19:33:46</t>
  </si>
  <si>
    <t>06.07.2016 19:53:42</t>
  </si>
  <si>
    <t>26.06.2017 19:35:40</t>
  </si>
  <si>
    <t>29.04.2018 23:00:08</t>
  </si>
  <si>
    <t>23.08.2018 19:59:11</t>
  </si>
  <si>
    <t>01.04.2016 18:32:24</t>
  </si>
  <si>
    <t>27.01.2017 19:27:26</t>
  </si>
  <si>
    <t>06.02.2018 15:48:53</t>
  </si>
  <si>
    <t>14.05.2019 10:18:53</t>
  </si>
  <si>
    <t>11.05.2018 18:04:04</t>
  </si>
  <si>
    <t>12.02.2016 14:42:08</t>
  </si>
  <si>
    <t>30.03.2016 14:10:38</t>
  </si>
  <si>
    <t>15.03.2018 16:28:56</t>
  </si>
  <si>
    <t>13.08.2018 16:46:37</t>
  </si>
  <si>
    <t>14.02.2016 13:47:52</t>
  </si>
  <si>
    <t>22.06.2017 16:35:21</t>
  </si>
  <si>
    <t>13.03.2018 23:00:11</t>
  </si>
  <si>
    <t>26.06.2018 23:56:41</t>
  </si>
  <si>
    <t>11.05.2018 23:00:03</t>
  </si>
  <si>
    <t>14.01.2016 19:41:25</t>
  </si>
  <si>
    <t>01.05.2016 12:46:27</t>
  </si>
  <si>
    <t>25.08.2016 11:47:35</t>
  </si>
  <si>
    <t>05.10.2017 19:23:08</t>
  </si>
  <si>
    <t>15.02.2019 19:56:45</t>
  </si>
  <si>
    <t>24.08.2018 20:09:22</t>
  </si>
  <si>
    <t>06.11.2018 19:33:49</t>
  </si>
  <si>
    <t>27.11.2018 17:01:42</t>
  </si>
  <si>
    <t>30.11.2018 18:21:20</t>
  </si>
  <si>
    <t>10.08.2016 19:01:09</t>
  </si>
  <si>
    <t>29.03.2017 13:00:34</t>
  </si>
  <si>
    <t>25.05.2018 17:22:23</t>
  </si>
  <si>
    <t>23.01.2016 15:09:42</t>
  </si>
  <si>
    <t>28.08.2017 18:57:52</t>
  </si>
  <si>
    <t>19.04.2018 23:00:17</t>
  </si>
  <si>
    <t>10.04.2018 23:00:11</t>
  </si>
  <si>
    <t>08.02.2016 18:50:33</t>
  </si>
  <si>
    <t>15.02.2019 19:56:56</t>
  </si>
  <si>
    <t>27.03.2019 9:56:22</t>
  </si>
  <si>
    <t>04.08.2016 16:04:24</t>
  </si>
  <si>
    <t>25.10.2017 18:52:50</t>
  </si>
  <si>
    <t>15.02.2019 19:56:46</t>
  </si>
  <si>
    <t>16.07.2018 23:53:17</t>
  </si>
  <si>
    <t>21.08.2016 14:36:47</t>
  </si>
  <si>
    <t>08.02.2018 16:43:52</t>
  </si>
  <si>
    <t>06.04.2019 20:00:04</t>
  </si>
  <si>
    <t>10.06.2016 19:27:56</t>
  </si>
  <si>
    <t>29.03.2019 10:52:13</t>
  </si>
  <si>
    <t>05.05.2016 19:45:35</t>
  </si>
  <si>
    <t>08.07.2016 15:34:58</t>
  </si>
  <si>
    <t>28.10.2017 13:42:20</t>
  </si>
  <si>
    <t>27.02.2019 19:21:29</t>
  </si>
  <si>
    <t>27.12.2018 18:32:41</t>
  </si>
  <si>
    <t>23.01.2019 19:12:23</t>
  </si>
  <si>
    <t>23.07.2017 18:48:59</t>
  </si>
  <si>
    <t>14.02.2019 18:13:52</t>
  </si>
  <si>
    <t>23.07.2018 0:00:00</t>
  </si>
  <si>
    <t>29.03.2018 23:00:28</t>
  </si>
  <si>
    <t>24.01.2019 15:00:39</t>
  </si>
  <si>
    <t>01.04.2019 18:53:48</t>
  </si>
  <si>
    <t>13.03.2018 11:37:09</t>
  </si>
  <si>
    <t>22.02.2019 19:08:31</t>
  </si>
  <si>
    <t>06.07.2018 20:06:45</t>
  </si>
  <si>
    <t>28.11.2017 17:34:55</t>
  </si>
  <si>
    <t>20.12.2017 16:07:41</t>
  </si>
  <si>
    <t>17.12.2018 18:50:17</t>
  </si>
  <si>
    <t>24.08.2016 11:36:32</t>
  </si>
  <si>
    <t>31.01.2017 0:00:00</t>
  </si>
  <si>
    <t>27.11.2017 18:41:25</t>
  </si>
  <si>
    <t>05.05.2016 19:45:37</t>
  </si>
  <si>
    <t>21.06.2016 0:00:00</t>
  </si>
  <si>
    <t>11.10.2018 18:54:49</t>
  </si>
  <si>
    <t>10.05.2016 19:00:02</t>
  </si>
  <si>
    <t>22.05.2016 16:54:12</t>
  </si>
  <si>
    <t>27.10.2017 19:41:07</t>
  </si>
  <si>
    <t>30.10.2017 17:54:36</t>
  </si>
  <si>
    <t>12.11.2017 12:00:01</t>
  </si>
  <si>
    <t>29.02.2016 18:18:24</t>
  </si>
  <si>
    <t>06.05.2016 19:25:06</t>
  </si>
  <si>
    <t>07.10.2016 16:03:59</t>
  </si>
  <si>
    <t>17.11.2017 14:45:00</t>
  </si>
  <si>
    <t>08.06.2016 16:13:14</t>
  </si>
  <si>
    <t>31.05.2018 7:59:59</t>
  </si>
  <si>
    <t>15.06.2018 16:06:47</t>
  </si>
  <si>
    <t>01.08.2017 19:37:11</t>
  </si>
  <si>
    <t>16.10.2017 16:45:33</t>
  </si>
  <si>
    <t>27.05.2019 13:33:33</t>
  </si>
  <si>
    <t>03.09.2018 20:00:06</t>
  </si>
  <si>
    <t>27.11.2018 19:07:41</t>
  </si>
  <si>
    <t>24.02.2016 15:14:15</t>
  </si>
  <si>
    <t>03.05.2017 19:26:16</t>
  </si>
  <si>
    <t>29.08.2017 16:37:01</t>
  </si>
  <si>
    <t>04.08.2016 16:58:06</t>
  </si>
  <si>
    <t>25.07.2018 16:32:57</t>
  </si>
  <si>
    <t>03.10.2016 13:00:24</t>
  </si>
  <si>
    <t>23.11.2016 19:36:35</t>
  </si>
  <si>
    <t>04.04.2019 19:23:58</t>
  </si>
  <si>
    <t>Поступление товаров и услуг ЭМЗ00000991 от 22.04.2019 14:09:15</t>
  </si>
  <si>
    <t>22.04.2019 14:09:15</t>
  </si>
  <si>
    <t>09.03.2017 16:26:07</t>
  </si>
  <si>
    <t>18.09.2018 21:36:17</t>
  </si>
  <si>
    <t>12.03.2018 19:06:46</t>
  </si>
  <si>
    <t>25.05.2018 19:36:21</t>
  </si>
  <si>
    <t>15.01.2016 17:48:27</t>
  </si>
  <si>
    <t>29.01.2018 19:19:10</t>
  </si>
  <si>
    <t>08.02.2018 16:54:03</t>
  </si>
  <si>
    <t>11.02.2019 9:55:42</t>
  </si>
  <si>
    <t>31.08.2018 18:13:13</t>
  </si>
  <si>
    <t>12.01.2017 19:10:39</t>
  </si>
  <si>
    <t>20.03.2017 0:00:00</t>
  </si>
  <si>
    <t>21.09.2017 17:02:10</t>
  </si>
  <si>
    <t>28.04.2019 18:24:20</t>
  </si>
  <si>
    <t>14.01.2016 16:44:57</t>
  </si>
  <si>
    <t>09.06.2016 14:51:34</t>
  </si>
  <si>
    <t>02.08.2017 14:07:42</t>
  </si>
  <si>
    <t>03.05.2018 7:55:24</t>
  </si>
  <si>
    <t>06.02.2018 19:15:02</t>
  </si>
  <si>
    <t>22.04.2018 23:00:05</t>
  </si>
  <si>
    <t>17.12.2018 14:57:52</t>
  </si>
  <si>
    <t>15.01.2019 12:54:57</t>
  </si>
  <si>
    <t>06.03.2016 19:46:20</t>
  </si>
  <si>
    <t>18.06.2017 12:00:00</t>
  </si>
  <si>
    <t>28.09.2018 20:00:10</t>
  </si>
  <si>
    <t>10.05.2018 23:00:06</t>
  </si>
  <si>
    <t>26.01.2016 16:48:53</t>
  </si>
  <si>
    <t>26.08.2016 19:24:11</t>
  </si>
  <si>
    <t>06.04.2018 23:00:05</t>
  </si>
  <si>
    <t>04.03.2016 18:42:49</t>
  </si>
  <si>
    <t>02.06.2017 15:27:03</t>
  </si>
  <si>
    <t>27.07.2018 23:00:06</t>
  </si>
  <si>
    <t>11.12.2018 16:12:26</t>
  </si>
  <si>
    <t>15.02.2019 18:49:06</t>
  </si>
  <si>
    <t>18.02.2018 23:04:03</t>
  </si>
  <si>
    <t>08.05.2018 23:00:08</t>
  </si>
  <si>
    <t>01.06.2018 17:46:53</t>
  </si>
  <si>
    <t>18.06.2018 20:14:36</t>
  </si>
  <si>
    <t>27.09.2018 18:00:07</t>
  </si>
  <si>
    <t>07.03.2018 23:00:05</t>
  </si>
  <si>
    <t>19.09.2018 20:07:52</t>
  </si>
  <si>
    <t>14.10.2016 19:28:41</t>
  </si>
  <si>
    <t>11.09.2017 16:48:26</t>
  </si>
  <si>
    <t>13.02.2019 19:29:25</t>
  </si>
  <si>
    <t>23.11.2018 18:01:59</t>
  </si>
  <si>
    <t>14.10.2016 19:28:51</t>
  </si>
  <si>
    <t>12.02.2018 16:21:04</t>
  </si>
  <si>
    <t>17.05.2016 18:47:53</t>
  </si>
  <si>
    <t>22.03.2018 14:47:25</t>
  </si>
  <si>
    <t>10.02.2016 14:37:06</t>
  </si>
  <si>
    <t>01.04.2016 18:52:49</t>
  </si>
  <si>
    <t>31.08.2017 19:12:39</t>
  </si>
  <si>
    <t>11.10.2018 16:32:45</t>
  </si>
  <si>
    <t>15.02.2019 19:56:44</t>
  </si>
  <si>
    <t>15.05.2018 23:00:06</t>
  </si>
  <si>
    <t>06.08.2018 16:05:11</t>
  </si>
  <si>
    <t>09.02.2016 15:20:10</t>
  </si>
  <si>
    <t>02.02.2018 15:57:47</t>
  </si>
  <si>
    <t>04.10.2018 18:06:36</t>
  </si>
  <si>
    <t>09.03.2016 20:01:26</t>
  </si>
  <si>
    <t>30.01.2017 17:31:20</t>
  </si>
  <si>
    <t>13.02.2017 16:56:12</t>
  </si>
  <si>
    <t>06.04.2017 19:03:45</t>
  </si>
  <si>
    <t>17.11.2017 14:55:56</t>
  </si>
  <si>
    <t>28.05.2018 23:00:12</t>
  </si>
  <si>
    <t>18.09.2018 21:36:20</t>
  </si>
  <si>
    <t>12.02.2018 19:42:43</t>
  </si>
  <si>
    <t>17.08.2018 23:33:40</t>
  </si>
  <si>
    <t>27.12.2018 18:38:01</t>
  </si>
  <si>
    <t>03.10.2016 15:14:48</t>
  </si>
  <si>
    <t>24.03.2017 16:17:11</t>
  </si>
  <si>
    <t>04.07.2017 18:28:40</t>
  </si>
  <si>
    <t>28.08.2017 14:29:04</t>
  </si>
  <si>
    <t>29.11.2017 19:23:16</t>
  </si>
  <si>
    <t>17.07.2018 15:30:00</t>
  </si>
  <si>
    <t>14.06.2016 18:07:55</t>
  </si>
  <si>
    <t>07.12.2017 18:05:45</t>
  </si>
  <si>
    <t>27.12.2016 15:52:37</t>
  </si>
  <si>
    <t>20.02.2017 19:56:54</t>
  </si>
  <si>
    <t>02.03.2017 19:31:11</t>
  </si>
  <si>
    <t>27.08.2018 19:35:01</t>
  </si>
  <si>
    <t>02.04.2016 15:01:40</t>
  </si>
  <si>
    <t>24.06.2016 0:00:00</t>
  </si>
  <si>
    <t>10.03.2017 17:01:17</t>
  </si>
  <si>
    <t>26.12.2017 17:02:11</t>
  </si>
  <si>
    <t>05.01.2016 17:12:25</t>
  </si>
  <si>
    <t>07.12.2016 19:52:09</t>
  </si>
  <si>
    <t>06.05.2017 18:47:05</t>
  </si>
  <si>
    <t>07.06.2018 23:00:08</t>
  </si>
  <si>
    <t>21.12.2018 20:00:06</t>
  </si>
  <si>
    <t>09.04.2016 13:35:48</t>
  </si>
  <si>
    <t>23.10.2017 10:10:00</t>
  </si>
  <si>
    <t>08.02.2016 18:50:32</t>
  </si>
  <si>
    <t>20.04.2017 19:37:40</t>
  </si>
  <si>
    <t>20.05.2019 11:22:09</t>
  </si>
  <si>
    <t>Поступление товаров и услуг ЭМЗ00001283 от 27.05.2019 19:44:24</t>
  </si>
  <si>
    <t>27.05.2019 19:44:24</t>
  </si>
  <si>
    <t>30.10.2018 19:07:53</t>
  </si>
  <si>
    <t>18.08.2016 12:38:09</t>
  </si>
  <si>
    <t>28.04.2018 23:00:21</t>
  </si>
  <si>
    <t>08.03.2018 23:00:02</t>
  </si>
  <si>
    <t>23.08.2018 19:58:57</t>
  </si>
  <si>
    <t>22.01.2019 14:00:27</t>
  </si>
  <si>
    <t>30.06.2018 23:00:13</t>
  </si>
  <si>
    <t>20.06.2018 16:43:30</t>
  </si>
  <si>
    <t>03.06.2016 13:47:31</t>
  </si>
  <si>
    <t>05.02.2019 19:18:18</t>
  </si>
  <si>
    <t>04.03.2016 19:45:02</t>
  </si>
  <si>
    <t>15.09.2016 17:19:01</t>
  </si>
  <si>
    <t>11.10.2017 12:05:59</t>
  </si>
  <si>
    <t>20.02.2018 15:38:45</t>
  </si>
  <si>
    <t>17.01.2016 19:09:09</t>
  </si>
  <si>
    <t>06.02.2017 17:54:57</t>
  </si>
  <si>
    <t>13.04.2019 19:27:41</t>
  </si>
  <si>
    <t>18.06.2018 19:58:40</t>
  </si>
  <si>
    <t>25.01.2019 15:56:52</t>
  </si>
  <si>
    <t>07.04.2016 18:12:05</t>
  </si>
  <si>
    <t>06.05.2016 19:25:05</t>
  </si>
  <si>
    <t>15.07.2016 20:04:24</t>
  </si>
  <si>
    <t>21.09.2016 17:02:10</t>
  </si>
  <si>
    <t>04.11.2016 19:10:07</t>
  </si>
  <si>
    <t>06.04.2017 18:05:17</t>
  </si>
  <si>
    <t>25.04.2019 10:15:56</t>
  </si>
  <si>
    <t>05.10.2018 15:10:16</t>
  </si>
  <si>
    <t>01.02.2016 0:00:00</t>
  </si>
  <si>
    <t>08.02.2016 0:00:00</t>
  </si>
  <si>
    <t>13.06.2018 23:00:03</t>
  </si>
  <si>
    <t>17.01.2019 19:12:45</t>
  </si>
  <si>
    <t>14.06.2018 18:09:08</t>
  </si>
  <si>
    <t>25.04.2016 14:06:40</t>
  </si>
  <si>
    <t>26.04.2016 19:07:47</t>
  </si>
  <si>
    <t>06.05.2016 19:25:07</t>
  </si>
  <si>
    <t>26.10.2017 19:55:54</t>
  </si>
  <si>
    <t>19.12.2017 16:56:19</t>
  </si>
  <si>
    <t>20.05.2019 19:36:32</t>
  </si>
  <si>
    <t>17.10.2016 15:25:33</t>
  </si>
  <si>
    <t>01.12.2017 18:06:52</t>
  </si>
  <si>
    <t>10.10.2018 20:00:03</t>
  </si>
  <si>
    <t>06.05.2019 11:05:38</t>
  </si>
  <si>
    <t>24.08.2016 19:30:27</t>
  </si>
  <si>
    <t>01.06.2016 19:33:57</t>
  </si>
  <si>
    <t>09.03.2019 19:03:25</t>
  </si>
  <si>
    <t>15.05.2019 13:47:59</t>
  </si>
  <si>
    <t>09.02.2018 19:04:45</t>
  </si>
  <si>
    <t>14.11.2018 19:59:23</t>
  </si>
  <si>
    <t>07.12.2018 18:42:06</t>
  </si>
  <si>
    <t>26.07.2016 16:28:35</t>
  </si>
  <si>
    <t>19.01.2017 14:31:40</t>
  </si>
  <si>
    <t>10.07.2018 18:42:40</t>
  </si>
  <si>
    <t>10.09.2018 19:46:20</t>
  </si>
  <si>
    <t>12.08.2016 19:00:02</t>
  </si>
  <si>
    <t>26.08.2016 19:14:28</t>
  </si>
  <si>
    <t>02.11.2016 11:30:08</t>
  </si>
  <si>
    <t>08.04.2018 23:00:05</t>
  </si>
  <si>
    <t>05.04.2019 15:53:13</t>
  </si>
  <si>
    <t>02.06.2018 12:00:01</t>
  </si>
  <si>
    <t>07.10.2016 14:05:32</t>
  </si>
  <si>
    <t>17.05.2019 18:43:27</t>
  </si>
  <si>
    <t>18.04.2018 16:23:14</t>
  </si>
  <si>
    <t>18.06.2016 16:10:38</t>
  </si>
  <si>
    <t>19.05.2017 18:08:56</t>
  </si>
  <si>
    <t>09.06.2017 14:17:27</t>
  </si>
  <si>
    <t>07.08.2017 15:16:10</t>
  </si>
  <si>
    <t>17.01.2019 19:13:00</t>
  </si>
  <si>
    <t>27.09.2018 16:01:14</t>
  </si>
  <si>
    <t>24.03.2018 23:00:02</t>
  </si>
  <si>
    <t>26.02.2018 23:00:06</t>
  </si>
  <si>
    <t>22.01.2019 18:40:55</t>
  </si>
  <si>
    <t>29.01.2016 17:06:17</t>
  </si>
  <si>
    <t>26.08.2016 12:54:49</t>
  </si>
  <si>
    <t>08.08.2017 14:24:32</t>
  </si>
  <si>
    <t>28.04.2018 23:00:02</t>
  </si>
  <si>
    <t>12.10.2018 20:00:10</t>
  </si>
  <si>
    <t>28.02.2017 19:45:54</t>
  </si>
  <si>
    <t>13.03.2017 13:38:29</t>
  </si>
  <si>
    <t>13.03.2017 19:10:42</t>
  </si>
  <si>
    <t>09.11.2018 14:40:41</t>
  </si>
  <si>
    <t>01.09.2016 17:55:32</t>
  </si>
  <si>
    <t>14.09.2017 8:54:48</t>
  </si>
  <si>
    <t>16.03.2018 23:00:02</t>
  </si>
  <si>
    <t>29.03.2016 19:04:11</t>
  </si>
  <si>
    <t>01.11.2016 19:16:16</t>
  </si>
  <si>
    <t>08.06.2018 11:52:26</t>
  </si>
  <si>
    <t>24.05.2019 19:00:38</t>
  </si>
  <si>
    <t>15.05.2017 16:07:29</t>
  </si>
  <si>
    <t>19.04.2019 20:00:02</t>
  </si>
  <si>
    <t>17.09.2018 21:17:51</t>
  </si>
  <si>
    <t>14.02.2018 17:03:21</t>
  </si>
  <si>
    <t>26.04.2017 19:44:00</t>
  </si>
  <si>
    <t>05.04.2019 16:01:18</t>
  </si>
  <si>
    <t>06.12.2018 21:26:38</t>
  </si>
  <si>
    <t>30.06.2016 16:11:14</t>
  </si>
  <si>
    <t>15.02.2017 8:29:44</t>
  </si>
  <si>
    <t>29.12.2017 15:31:17</t>
  </si>
  <si>
    <t>10.12.2018 16:07:31</t>
  </si>
  <si>
    <t>26.04.2016 15:35:28</t>
  </si>
  <si>
    <t>07.04.2017 0:00:00</t>
  </si>
  <si>
    <t>29.05.2017 11:38:03</t>
  </si>
  <si>
    <t>04.07.2017 18:28:43</t>
  </si>
  <si>
    <t>29.12.2017 11:20:23</t>
  </si>
  <si>
    <t>21.05.2018 23:00:03</t>
  </si>
  <si>
    <t>21.03.2018 23:00:02</t>
  </si>
  <si>
    <t>25.06.2018 15:54:47</t>
  </si>
  <si>
    <t>20.06.2018 16:02:06</t>
  </si>
  <si>
    <t>24.04.2016 19:14:52</t>
  </si>
  <si>
    <t>25.07.2017 13:14:49</t>
  </si>
  <si>
    <t>30.08.2016 19:10:26</t>
  </si>
  <si>
    <t>27.02.2017 15:42:20</t>
  </si>
  <si>
    <t>17.01.2018 19:39:27</t>
  </si>
  <si>
    <t>12.10.2018 20:00:02</t>
  </si>
  <si>
    <t>14.06.2018 20:14:29</t>
  </si>
  <si>
    <t>18.05.2016 15:55:49</t>
  </si>
  <si>
    <t>20.01.2017 19:22:05</t>
  </si>
  <si>
    <t>31.10.2017 17:54:37</t>
  </si>
  <si>
    <t>02.03.2017 19:31:10</t>
  </si>
  <si>
    <t>25.02.2019 17:53:23</t>
  </si>
  <si>
    <t>19.09.2018 20:07:51</t>
  </si>
  <si>
    <t>22.06.2018 23:30:02</t>
  </si>
  <si>
    <t>22.04.2018 23:00:06</t>
  </si>
  <si>
    <t>11.03.2016 18:37:06</t>
  </si>
  <si>
    <t>27.06.2016 18:11:15</t>
  </si>
  <si>
    <t>10.07.2018 18:47:24</t>
  </si>
  <si>
    <t>12.04.2016 19:16:10</t>
  </si>
  <si>
    <t>21.09.2018 15:53:37</t>
  </si>
  <si>
    <t>15.11.2018 20:05:09</t>
  </si>
  <si>
    <t>26.12.2018 19:24:47</t>
  </si>
  <si>
    <t>01.09.2017 0:00:04</t>
  </si>
  <si>
    <t>01.12.2017 18:06:51</t>
  </si>
  <si>
    <t>21.05.2018 19:29:31</t>
  </si>
  <si>
    <t>11.05.2018 23:00:05</t>
  </si>
  <si>
    <t>25.07.2018 16:41:24</t>
  </si>
  <si>
    <t>15.02.2018 23:04:09</t>
  </si>
  <si>
    <t>31.10.2016 17:51:39</t>
  </si>
  <si>
    <t>20.03.2017 11:32:50</t>
  </si>
  <si>
    <t>19.03.2019 16:38:43</t>
  </si>
  <si>
    <t>19.04.2018 23:00:18</t>
  </si>
  <si>
    <t>25.05.2016 20:03:56</t>
  </si>
  <si>
    <t>17.10.2016 16:10:37</t>
  </si>
  <si>
    <t>21.08.2017 0:00:00</t>
  </si>
  <si>
    <t>17.04.2018 23:00:06</t>
  </si>
  <si>
    <t>09.08.2018 23:06:34</t>
  </si>
  <si>
    <t>24.01.2017 17:25:27</t>
  </si>
  <si>
    <t>16.06.2017 19:06:05</t>
  </si>
  <si>
    <t>23.08.2017 17:13:12</t>
  </si>
  <si>
    <t>31.08.2017 19:12:38</t>
  </si>
  <si>
    <t>20.11.2017 18:27:05</t>
  </si>
  <si>
    <t>27.08.2018 16:52:07</t>
  </si>
  <si>
    <t>03.11.2018 18:38:27</t>
  </si>
  <si>
    <t>03.02.2017 19:49:21</t>
  </si>
  <si>
    <t>Поступление товаров и услуг ЭМЗ00000973 от 22.04.2019 18:19:06</t>
  </si>
  <si>
    <t>22.04.2019 18:19:06</t>
  </si>
  <si>
    <t>21.04.2017 16:50:13</t>
  </si>
  <si>
    <t>11.03.2019 16:31:54</t>
  </si>
  <si>
    <t>16.05.2019 13:44:38</t>
  </si>
  <si>
    <t>26.02.2018 19:42:32</t>
  </si>
  <si>
    <t>19.03.2018 23:00:04</t>
  </si>
  <si>
    <t>18.06.2018 16:58:18</t>
  </si>
  <si>
    <t>13.07.2017 16:55:22</t>
  </si>
  <si>
    <t>25.09.2017 16:50:00</t>
  </si>
  <si>
    <t>13.11.2017 18:19:38</t>
  </si>
  <si>
    <t>24.04.2019 15:52:08</t>
  </si>
  <si>
    <t>21.02.2016 11:50:22</t>
  </si>
  <si>
    <t>13.04.2019 16:02:31</t>
  </si>
  <si>
    <t>27.06.2018 23:00:04</t>
  </si>
  <si>
    <t>15.06.2016 13:13:56</t>
  </si>
  <si>
    <t>05.08.2016 19:35:35</t>
  </si>
  <si>
    <t>11.05.2017 15:23:31</t>
  </si>
  <si>
    <t>24.10.2017 19:56:04</t>
  </si>
  <si>
    <t>12.12.2017 17:58:36</t>
  </si>
  <si>
    <t>02.04.2016 15:24:43</t>
  </si>
  <si>
    <t>11.10.2016 19:33:46</t>
  </si>
  <si>
    <t>07.09.2017 8:00:00</t>
  </si>
  <si>
    <t>14.12.2016 20:02:15</t>
  </si>
  <si>
    <t>07.09.2018 22:51:10</t>
  </si>
  <si>
    <t>22.05.2018 23:00:21</t>
  </si>
  <si>
    <t>23.03.2018 18:39:43</t>
  </si>
  <si>
    <t>09.02.2018 16:33:37</t>
  </si>
  <si>
    <t>15.02.2018 19:26:13</t>
  </si>
  <si>
    <t>26.08.2016 16:30:12</t>
  </si>
  <si>
    <t>01.04.2016 18:52:44</t>
  </si>
  <si>
    <t>28.04.2016 13:49:32</t>
  </si>
  <si>
    <t>17.11.2016 19:58:59</t>
  </si>
  <si>
    <t>31.07.2017 19:47:53</t>
  </si>
  <si>
    <t>29.08.2017 17:37:47</t>
  </si>
  <si>
    <t>18.07.2016 16:44:20</t>
  </si>
  <si>
    <t>27.12.2016 19:19:31</t>
  </si>
  <si>
    <t>26.04.2017 19:57:54</t>
  </si>
  <si>
    <t>29.11.2018 19:23:36</t>
  </si>
  <si>
    <t>27.02.2016 17:32:06</t>
  </si>
  <si>
    <t>20.03.2017 19:46:05</t>
  </si>
  <si>
    <t>22.03.2018 23:00:06</t>
  </si>
  <si>
    <t>22.10.2018 20:00:14</t>
  </si>
  <si>
    <t>05.03.2019 20:22:41</t>
  </si>
  <si>
    <t>04.03.2016 19:45:17</t>
  </si>
  <si>
    <t>19.07.2017 15:05:55</t>
  </si>
  <si>
    <t>18.12.2017 17:24:45</t>
  </si>
  <si>
    <t>21.03.2019 21:01:10</t>
  </si>
  <si>
    <t>18.07.2018 23:00:06</t>
  </si>
  <si>
    <t>12.12.2016 16:43:26</t>
  </si>
  <si>
    <t>25.05.2017 14:43:19</t>
  </si>
  <si>
    <t>26.06.2017 19:35:44</t>
  </si>
  <si>
    <t>14.09.2017 15:53:39</t>
  </si>
  <si>
    <t>14.02.2018 16:57:54</t>
  </si>
  <si>
    <t>23.01.2019 19:12:25</t>
  </si>
  <si>
    <t>05.02.2016 14:26:15</t>
  </si>
  <si>
    <t>23.04.2017 18:53:11</t>
  </si>
  <si>
    <t>16.06.2017 19:06:06</t>
  </si>
  <si>
    <t>15.09.2018 22:10:41</t>
  </si>
  <si>
    <t>11.10.2018 18:54:47</t>
  </si>
  <si>
    <t>09.04.2018 23:00:19</t>
  </si>
  <si>
    <t>21.05.2018 23:00:07</t>
  </si>
  <si>
    <t>03.03.2017 18:34:10</t>
  </si>
  <si>
    <t>17.11.2017 14:55:55</t>
  </si>
  <si>
    <t>12.05.2018 23:00:12</t>
  </si>
  <si>
    <t>08.11.2018 17:31:47</t>
  </si>
  <si>
    <t>04.02.2016 17:40:06</t>
  </si>
  <si>
    <t>18.04.2017 16:41:32</t>
  </si>
  <si>
    <t>30.04.2019 13:05:43</t>
  </si>
  <si>
    <t>13.07.2018 23:42:08</t>
  </si>
  <si>
    <t>27.01.2017 19:27:29</t>
  </si>
  <si>
    <t>21.03.2017 15:32:51</t>
  </si>
  <si>
    <t>31.07.2017 19:47:47</t>
  </si>
  <si>
    <t>15.03.2018 11:54:09</t>
  </si>
  <si>
    <t>01.12.2016 14:33:43</t>
  </si>
  <si>
    <t>18.04.2017 18:58:26</t>
  </si>
  <si>
    <t>06.07.2017 19:02:49</t>
  </si>
  <si>
    <t>14.07.2017 18:35:02</t>
  </si>
  <si>
    <t>22.08.2017 19:11:24</t>
  </si>
  <si>
    <t>21.09.2017 16:53:53</t>
  </si>
  <si>
    <t>28.12.2016 16:56:55</t>
  </si>
  <si>
    <t>16.05.2017 19:11:18</t>
  </si>
  <si>
    <t>14.03.2018 19:46:45</t>
  </si>
  <si>
    <t>19.03.2019 19:12:35</t>
  </si>
  <si>
    <t>11.04.2019 14:52:20</t>
  </si>
  <si>
    <t>23.12.2016 19:11:59</t>
  </si>
  <si>
    <t>23.01.2017 18:49:16</t>
  </si>
  <si>
    <t>18.08.2017 15:10:41</t>
  </si>
  <si>
    <t>02.10.2017 15:29:29</t>
  </si>
  <si>
    <t>25.04.2017 14:51:54</t>
  </si>
  <si>
    <t>16.08.2017 19:33:01</t>
  </si>
  <si>
    <t>08.02.2018 17:06:19</t>
  </si>
  <si>
    <t>06.04.2018 23:00:04</t>
  </si>
  <si>
    <t>09.04.2019 18:29:11</t>
  </si>
  <si>
    <t>06.09.2018 20:53:14</t>
  </si>
  <si>
    <t>14.03.2016 12:00:21</t>
  </si>
  <si>
    <t>29.03.2017 16:53:21</t>
  </si>
  <si>
    <t>13.07.2017 13:42:39</t>
  </si>
  <si>
    <t>18.06.2018 20:14:37</t>
  </si>
  <si>
    <t>23.08.2016 18:38:11</t>
  </si>
  <si>
    <t>30.11.2016 19:47:47</t>
  </si>
  <si>
    <t>20.03.2018 23:00:04</t>
  </si>
  <si>
    <t>03.11.2018 18:38:29</t>
  </si>
  <si>
    <t>11.01.2017 14:06:31</t>
  </si>
  <si>
    <t>03.02.2017 19:49:20</t>
  </si>
  <si>
    <t>02.02.2017 21:31:39</t>
  </si>
  <si>
    <t>06.05.2019 15:12:23</t>
  </si>
  <si>
    <t>18.06.2018 19:58:37</t>
  </si>
  <si>
    <t>12.05.2017 17:36:11</t>
  </si>
  <si>
    <t>13.10.2017 16:25:24</t>
  </si>
  <si>
    <t>19.12.2017 16:56:20</t>
  </si>
  <si>
    <t>18.03.2019 18:49:27</t>
  </si>
  <si>
    <t>19.04.2019 20:00:03</t>
  </si>
  <si>
    <t>06.12.2018 21:26:41</t>
  </si>
  <si>
    <t>24.02.2016 12:14:45</t>
  </si>
  <si>
    <t>04.08.2017 10:48:02</t>
  </si>
  <si>
    <t>01.09.2017 19:51:12</t>
  </si>
  <si>
    <t>04.10.2017 13:22:40</t>
  </si>
  <si>
    <t>24.05.2018 23:00:20</t>
  </si>
  <si>
    <t>03.03.2016 19:03:22</t>
  </si>
  <si>
    <t>26.06.2017 19:35:39</t>
  </si>
  <si>
    <t>06.12.2017 19:24:27</t>
  </si>
  <si>
    <t>19.04.2018 23:00:16</t>
  </si>
  <si>
    <t>15.06.2018 16:02:44</t>
  </si>
  <si>
    <t>10.10.2016 10:52:00</t>
  </si>
  <si>
    <t>17.11.2017 14:56:01</t>
  </si>
  <si>
    <t>20.12.2016 16:56:39</t>
  </si>
  <si>
    <t>09.01.2017 12:51:25</t>
  </si>
  <si>
    <t>17.04.2019 14:34:58</t>
  </si>
  <si>
    <t>04.06.2018 19:40:31</t>
  </si>
  <si>
    <t>16.10.2018 18:10:24</t>
  </si>
  <si>
    <t>16.08.2016 12:12:21</t>
  </si>
  <si>
    <t>21.02.2017 19:39:28</t>
  </si>
  <si>
    <t>09.02.2018 16:33:18</t>
  </si>
  <si>
    <t>08.12.2017 18:14:44</t>
  </si>
  <si>
    <t>25.05.2019 18:11:22</t>
  </si>
  <si>
    <t>02.03.2018 19:38:50</t>
  </si>
  <si>
    <t>25.05.2018 18:50:52</t>
  </si>
  <si>
    <t>07.05.2019 19:19:04</t>
  </si>
  <si>
    <t>31.10.2018 14:48:54</t>
  </si>
  <si>
    <t>30.04.2019 23:59:59</t>
  </si>
  <si>
    <t>22.05.2019 13:20:20</t>
  </si>
  <si>
    <t>28.03.2018 23:00:11</t>
  </si>
  <si>
    <t>27.08.2018 19:34:59</t>
  </si>
  <si>
    <t>24.07.2017 15:53:53</t>
  </si>
  <si>
    <t>05.04.2018 23:00:16</t>
  </si>
  <si>
    <t>12.07.2018 17:19:05</t>
  </si>
  <si>
    <t>09.11.2018 20:18:42</t>
  </si>
  <si>
    <t>28.09.2017 15:44:11</t>
  </si>
  <si>
    <t>02.02.2018 17:23:39</t>
  </si>
  <si>
    <t>30.11.2018 13:34:14</t>
  </si>
  <si>
    <t>14.05.2018 23:00:06</t>
  </si>
  <si>
    <t>19.12.2018 20:01:33</t>
  </si>
  <si>
    <t>19.02.2019 18:58:33</t>
  </si>
  <si>
    <t>04.06.2018 19:40:21</t>
  </si>
  <si>
    <t>27.07.2018 19:21:27</t>
  </si>
  <si>
    <t>29.04.2018 23:00:07</t>
  </si>
  <si>
    <t>15.01.2019 19:33:52</t>
  </si>
  <si>
    <t>09.02.2017 16:36:21</t>
  </si>
  <si>
    <t>16.08.2017 19:33:02</t>
  </si>
  <si>
    <t>21.11.2017 16:55:05</t>
  </si>
  <si>
    <t>24.03.2018 19:43:59</t>
  </si>
  <si>
    <t>21.11.2018 17:08:36</t>
  </si>
  <si>
    <t>08.05.2016 10:43:32</t>
  </si>
  <si>
    <t>01.09.2017 19:51:14</t>
  </si>
  <si>
    <t>05.04.2019 16:00:17</t>
  </si>
  <si>
    <t>13.06.2018 18:54:51</t>
  </si>
  <si>
    <t>07.06.2016 20:01:17</t>
  </si>
  <si>
    <t>16.11.2016 19:21:45</t>
  </si>
  <si>
    <t>04.07.2018 21:53:43</t>
  </si>
  <si>
    <t>22.01.2016 11:27:14</t>
  </si>
  <si>
    <t>05.02.2016 12:41:22</t>
  </si>
  <si>
    <t>21.08.2018 20:04:07</t>
  </si>
  <si>
    <t>14.12.2017 18:58:40</t>
  </si>
  <si>
    <t>16.04.2018 23:00:15</t>
  </si>
  <si>
    <t>03.07.2017 17:58:56</t>
  </si>
  <si>
    <t>24.07.2017 19:40:50</t>
  </si>
  <si>
    <t>25.01.2018 19:40:16</t>
  </si>
  <si>
    <t>29.03.2018 18:55:51</t>
  </si>
  <si>
    <t>12.02.2016 16:22:05</t>
  </si>
  <si>
    <t>17.03.2016 11:11:33</t>
  </si>
  <si>
    <t>25.04.2016 13:26:42</t>
  </si>
  <si>
    <t>19.01.2017 14:31:37</t>
  </si>
  <si>
    <t>09.10.2017 10:16:01</t>
  </si>
  <si>
    <t>04.09.2018 16:59:08</t>
  </si>
  <si>
    <t>12.03.2019 13:57:00</t>
  </si>
  <si>
    <t>29.12.2018 16:00:49</t>
  </si>
  <si>
    <t>24.07.2017 19:40:49</t>
  </si>
  <si>
    <t>27.07.2017 14:30:30</t>
  </si>
  <si>
    <t>19.09.2017 19:08:08</t>
  </si>
  <si>
    <t>17.03.2018 23:00:02</t>
  </si>
  <si>
    <t>18.02.2018 18:56:03</t>
  </si>
  <si>
    <t>24.01.2017 17:25:37</t>
  </si>
  <si>
    <t>01.11.2018 13:11:09</t>
  </si>
  <si>
    <t>04.05.2016 17:01:54</t>
  </si>
  <si>
    <t>17.08.2016 19:40:47</t>
  </si>
  <si>
    <t>21.01.2019 18:33:58</t>
  </si>
  <si>
    <t>02.06.2016 14:59:08</t>
  </si>
  <si>
    <t>13.04.2018 18:31:49</t>
  </si>
  <si>
    <t>16.01.2019 18:27:40</t>
  </si>
  <si>
    <t>26.01.2016 11:14:32</t>
  </si>
  <si>
    <t>18.11.2016 16:02:00</t>
  </si>
  <si>
    <t>24.03.2017 17:01:11</t>
  </si>
  <si>
    <t>24.05.2019 19:00:37</t>
  </si>
  <si>
    <t>03.10.2016 19:42:54</t>
  </si>
  <si>
    <t>24.08.2017 20:43:29</t>
  </si>
  <si>
    <t>04.10.2018 18:06:33</t>
  </si>
  <si>
    <t>12.10.2018 20:00:05</t>
  </si>
  <si>
    <t>27.03.2018 23:00:11</t>
  </si>
  <si>
    <t>11.12.2018 15:55:07</t>
  </si>
  <si>
    <t>25.04.2016 19:16:53</t>
  </si>
  <si>
    <t>06.06.2016 0:00:00</t>
  </si>
  <si>
    <t>14.10.2016 19:28:39</t>
  </si>
  <si>
    <t>08.02.2016 17:28:43</t>
  </si>
  <si>
    <t>08.04.2016 15:36:07</t>
  </si>
  <si>
    <t>17.10.2017 19:26:58</t>
  </si>
  <si>
    <t>24.10.2018 12:08:40</t>
  </si>
  <si>
    <t>09.03.2016 20:01:25</t>
  </si>
  <si>
    <t>13.07.2016 16:26:53</t>
  </si>
  <si>
    <t>21.02.2017 19:39:34</t>
  </si>
  <si>
    <t>10.12.2018 20:39:26</t>
  </si>
  <si>
    <t>14.05.2016 19:02:20</t>
  </si>
  <si>
    <t>13.01.2017 14:02:09</t>
  </si>
  <si>
    <t>13.03.2017 19:10:43</t>
  </si>
  <si>
    <t>07.06.2017 19:20:51</t>
  </si>
  <si>
    <t>06.03.2019 19:11:02</t>
  </si>
  <si>
    <t>28.07.2017 19:05:37</t>
  </si>
  <si>
    <t>22.10.2017 17:52:54</t>
  </si>
  <si>
    <t>16.03.2018 13:09:22</t>
  </si>
  <si>
    <t>09.04.2019 16:05:56</t>
  </si>
  <si>
    <t>12.10.2018 11:59:18</t>
  </si>
  <si>
    <t>20.09.2017 0:00:00</t>
  </si>
  <si>
    <t>03.02.2018 19:24:29</t>
  </si>
  <si>
    <t>02.03.2016 18:09:20</t>
  </si>
  <si>
    <t>27.12.2016 13:01:18</t>
  </si>
  <si>
    <t>29.08.2017 17:37:48</t>
  </si>
  <si>
    <t>26.12.2017 18:10:24</t>
  </si>
  <si>
    <t>20.08.2018 19:20:04</t>
  </si>
  <si>
    <t>31.08.2016 16:51:17</t>
  </si>
  <si>
    <t>16.08.2017 19:33:00</t>
  </si>
  <si>
    <t>10.09.2018 19:46:28</t>
  </si>
  <si>
    <t>05.04.2018 23:00:10</t>
  </si>
  <si>
    <t>24.03.2016 17:37:51</t>
  </si>
  <si>
    <t>28.02.2016 18:26:30</t>
  </si>
  <si>
    <t>01.08.2016 0:00:12</t>
  </si>
  <si>
    <t>31.07.2017 13:44:40</t>
  </si>
  <si>
    <t>24.09.2018 19:07:05</t>
  </si>
  <si>
    <t>09.09.2018 14:13:48</t>
  </si>
  <si>
    <t>25.11.2017 18:16:17</t>
  </si>
  <si>
    <t>20.03.2018 23:00:07</t>
  </si>
  <si>
    <t>20.10.2018 20:00:45</t>
  </si>
  <si>
    <t>09.11.2018 20:18:50</t>
  </si>
  <si>
    <t>29.06.2016 13:44:17</t>
  </si>
  <si>
    <t>01.02.2017 18:10:20</t>
  </si>
  <si>
    <t>16.02.2017 19:20:04</t>
  </si>
  <si>
    <t>20.09.2018 19:31:54</t>
  </si>
  <si>
    <t>20.02.2019 19:48:38</t>
  </si>
  <si>
    <t>06.03.2019 15:32:33</t>
  </si>
  <si>
    <t>23.11.2018 20:00:04</t>
  </si>
  <si>
    <t>11.01.2016 18:55:30</t>
  </si>
  <si>
    <t>22.04.2016 19:57:54</t>
  </si>
  <si>
    <t>05.10.2016 16:57:32</t>
  </si>
  <si>
    <t>14.03.2018 19:46:44</t>
  </si>
  <si>
    <t>20.01.2016 15:39:17</t>
  </si>
  <si>
    <t>22.01.2016 17:15:57</t>
  </si>
  <si>
    <t>08.09.2016 18:38:59</t>
  </si>
  <si>
    <t>09.10.2017 15:56:02</t>
  </si>
  <si>
    <t>07.02.2018 16:59:24</t>
  </si>
  <si>
    <t>12.04.2019 15:16:43</t>
  </si>
  <si>
    <t>27.06.2018 23:00:08</t>
  </si>
  <si>
    <t>05.06.2018 19:41:03</t>
  </si>
  <si>
    <t>22.05.2018 23:00:11</t>
  </si>
  <si>
    <t>15.01.2016 17:48:26</t>
  </si>
  <si>
    <t>26.08.2016 9:32:09</t>
  </si>
  <si>
    <t>15.09.2016 14:52:49</t>
  </si>
  <si>
    <t>05.02.2016 15:41:27</t>
  </si>
  <si>
    <t>29.01.2018 19:19:09</t>
  </si>
  <si>
    <t>30.07.2018 23:00:08</t>
  </si>
  <si>
    <t>24.03.2017 16:25:13</t>
  </si>
  <si>
    <t>07.06.2017 16:03:41</t>
  </si>
  <si>
    <t>23.02.2018 17:02:09</t>
  </si>
  <si>
    <t>01.03.2018 16:58:45</t>
  </si>
  <si>
    <t>06.12.2018 21:26:34</t>
  </si>
  <si>
    <t>22.12.2018 20:00:05</t>
  </si>
  <si>
    <t>29.02.2016 19:07:12</t>
  </si>
  <si>
    <t>01.03.2016 16:50:27</t>
  </si>
  <si>
    <t>18.04.2016 16:59:05</t>
  </si>
  <si>
    <t>18.04.2016 16:59:06</t>
  </si>
  <si>
    <t>09.06.2018 16:58:50</t>
  </si>
  <si>
    <t>01.09.2016 18:16:37</t>
  </si>
  <si>
    <t>09.11.2017 19:07:38</t>
  </si>
  <si>
    <t>29.04.2019 18:39:28</t>
  </si>
  <si>
    <t>19.02.2018 17:07:02</t>
  </si>
  <si>
    <t>27.10.2017 19:41:13</t>
  </si>
  <si>
    <t>29.05.2018 23:00:13</t>
  </si>
  <si>
    <t>31.10.2017 15:30:54</t>
  </si>
  <si>
    <t>17.05.2018 23:00:18</t>
  </si>
  <si>
    <t>26.04.2017 19:57:53</t>
  </si>
  <si>
    <t>12.04.2018 23:00:06</t>
  </si>
  <si>
    <t>10.12.2018 16:05:20</t>
  </si>
  <si>
    <t>09.02.2017 16:36:17</t>
  </si>
  <si>
    <t>10.07.2017 16:48:45</t>
  </si>
  <si>
    <t>01.02.2019 18:37:30</t>
  </si>
  <si>
    <t>11.02.2019 19:45:43</t>
  </si>
  <si>
    <t>21.05.2019 13:48:08</t>
  </si>
  <si>
    <t>07.09.2018 22:51:00</t>
  </si>
  <si>
    <t>09.10.2018 19:13:54</t>
  </si>
  <si>
    <t>23.05.2018 23:00:14</t>
  </si>
  <si>
    <t>18.10.2016 19:11:06</t>
  </si>
  <si>
    <t>30.11.2016 19:47:56</t>
  </si>
  <si>
    <t>04.09.2017 18:05:48</t>
  </si>
  <si>
    <t>15.01.2018 17:03:14</t>
  </si>
  <si>
    <t>23.04.2018 14:03:29</t>
  </si>
  <si>
    <t>01.06.2018 23:00:25</t>
  </si>
  <si>
    <t>23.02.2018 17:02:08</t>
  </si>
  <si>
    <t>22.02.2018 23:00:04</t>
  </si>
  <si>
    <t>12.01.2017 15:56:26</t>
  </si>
  <si>
    <t>10.08.2018 13:05:45</t>
  </si>
  <si>
    <t>26.12.2018 18:53:50</t>
  </si>
  <si>
    <t>22.05.2017 16:46:15</t>
  </si>
  <si>
    <t>02.11.2017 19:49:27</t>
  </si>
  <si>
    <t>01.12.2017 18:06:50</t>
  </si>
  <si>
    <t>27.03.2018 23:00:14</t>
  </si>
  <si>
    <t>23.11.2016 19:36:37</t>
  </si>
  <si>
    <t>29.12.2017 15:31:21</t>
  </si>
  <si>
    <t>02.02.2018 17:23:34</t>
  </si>
  <si>
    <t>27.09.2018 19:26:57</t>
  </si>
  <si>
    <t>04.04.2019 11:30:37</t>
  </si>
  <si>
    <t>24.07.2018 23:00:04</t>
  </si>
  <si>
    <t>20.08.2018 19:19:58</t>
  </si>
  <si>
    <t>20.06.2016 15:55:49</t>
  </si>
  <si>
    <t>27.02.2017 11:32:50</t>
  </si>
  <si>
    <t>20.11.2018 18:49:21</t>
  </si>
  <si>
    <t>13.04.2017 19:45:38</t>
  </si>
  <si>
    <t>16.05.2017 19:11:17</t>
  </si>
  <si>
    <t>29.10.2017 13:26:14</t>
  </si>
  <si>
    <t>18.10.2016 0:00:00</t>
  </si>
  <si>
    <t>17.11.2017 14:55:53</t>
  </si>
  <si>
    <t>19.06.2016 12:00:00</t>
  </si>
  <si>
    <t>07.09.2016 16:12:46</t>
  </si>
  <si>
    <t>20.07.2018 22:03:25</t>
  </si>
  <si>
    <t>07.12.2017 18:05:44</t>
  </si>
  <si>
    <t>13.12.2017 15:05:02</t>
  </si>
  <si>
    <t>03.04.2018 23:00:07</t>
  </si>
  <si>
    <t>16.11.2017 16:56:43</t>
  </si>
  <si>
    <t>03.05.2018 16:45:04</t>
  </si>
  <si>
    <t>26.01.2016 19:16:13</t>
  </si>
  <si>
    <t>11.05.2016 16:46:35</t>
  </si>
  <si>
    <t>18.07.2016 19:18:26</t>
  </si>
  <si>
    <t>28.02.2017 19:45:55</t>
  </si>
  <si>
    <t>18.08.2017 16:54:43</t>
  </si>
  <si>
    <t>07.11.2017 16:49:55</t>
  </si>
  <si>
    <t>07.03.2019 14:40:26</t>
  </si>
  <si>
    <t>29.02.2016 17:00:01</t>
  </si>
  <si>
    <t>01.03.2019 14:19:48</t>
  </si>
  <si>
    <t>06.06.2018 18:43:14</t>
  </si>
  <si>
    <t>16.08.2018 20:47:52</t>
  </si>
  <si>
    <t>05.12.2018 19:55:14</t>
  </si>
  <si>
    <t>05.02.2016 15:44:18</t>
  </si>
  <si>
    <t>25.08.2016 19:33:18</t>
  </si>
  <si>
    <t>02.11.2016 14:45:13</t>
  </si>
  <si>
    <t>18.06.2017 12:00:01</t>
  </si>
  <si>
    <t>01.09.2017 12:48:40</t>
  </si>
  <si>
    <t>30.10.2017 13:50:08</t>
  </si>
  <si>
    <t>06.03.2018 18:53:08</t>
  </si>
  <si>
    <t>14.01.2016 19:46:44</t>
  </si>
  <si>
    <t>01.04.2016 18:52:58</t>
  </si>
  <si>
    <t>29.12.2017 15:31:14</t>
  </si>
  <si>
    <t>17.07.2018 20:13:24</t>
  </si>
  <si>
    <t>19.04.2018 16:50:14</t>
  </si>
  <si>
    <t>24.05.2018 23:00:10</t>
  </si>
  <si>
    <t>24.10.2016 17:08:48</t>
  </si>
  <si>
    <t>10.07.2018 23:00:03</t>
  </si>
  <si>
    <t>02.12.2018 18:26:05</t>
  </si>
  <si>
    <t>05.10.2017 14:20:00</t>
  </si>
  <si>
    <t>12.03.2019 16:55:43</t>
  </si>
  <si>
    <t>21.04.2018 23:00:03</t>
  </si>
  <si>
    <t>17.01.2019 19:12:47</t>
  </si>
  <si>
    <t>03.02.2016 16:48:36</t>
  </si>
  <si>
    <t>25.04.2016 19:19:42</t>
  </si>
  <si>
    <t>04.07.2016 19:23:34</t>
  </si>
  <si>
    <t>15.03.2018 8:17:11</t>
  </si>
  <si>
    <t>20.02.2018 16:41:51</t>
  </si>
  <si>
    <t>19.03.2018 23:00:08</t>
  </si>
  <si>
    <t>24.09.2018 16:29:52</t>
  </si>
  <si>
    <t>14.11.2016 14:52:29</t>
  </si>
  <si>
    <t>28.04.2017 16:40:02</t>
  </si>
  <si>
    <t>12.05.2017 0:00:00</t>
  </si>
  <si>
    <t>25.01.2019 20:06:51</t>
  </si>
  <si>
    <t>03.04.2017 19:29:16</t>
  </si>
  <si>
    <t>17.04.2018 23:00:10</t>
  </si>
  <si>
    <t>06.12.2018 21:26:39</t>
  </si>
  <si>
    <t>17.03.2017 18:48:46</t>
  </si>
  <si>
    <t>28.01.2019 19:23:17</t>
  </si>
  <si>
    <t>06.09.2018 16:44:29</t>
  </si>
  <si>
    <t>17.05.2016 16:09:40</t>
  </si>
  <si>
    <t>19.10.2018 19:22:59</t>
  </si>
  <si>
    <t>14.12.2018 19:27:33</t>
  </si>
  <si>
    <t>18.02.2016 12:59:05</t>
  </si>
  <si>
    <t>24.01.2017 17:25:39</t>
  </si>
  <si>
    <t>11.05.2017 15:23:32</t>
  </si>
  <si>
    <t>22.06.2017 19:27:40</t>
  </si>
  <si>
    <t>06.07.2017 19:02:53</t>
  </si>
  <si>
    <t>19.09.2018 20:08:03</t>
  </si>
  <si>
    <t>07.05.2018 23:00:06</t>
  </si>
  <si>
    <t>29.02.2016 13:27:40</t>
  </si>
  <si>
    <t>18.10.2017 19:43:23</t>
  </si>
  <si>
    <t>23.05.2019 19:33:28</t>
  </si>
  <si>
    <t>22.06.2018 23:56:33</t>
  </si>
  <si>
    <t>22.06.2018 23:56:34</t>
  </si>
  <si>
    <t>15.06.2018 16:15:51</t>
  </si>
  <si>
    <t>21.03.2016 15:29:32</t>
  </si>
  <si>
    <t>19.09.2016 16:44:05</t>
  </si>
  <si>
    <t>23.01.2017 0:00:00</t>
  </si>
  <si>
    <t>09.08.2017 11:56:34</t>
  </si>
  <si>
    <t>07.11.2018 17:00:30</t>
  </si>
  <si>
    <t>06.12.2018 21:26:35</t>
  </si>
  <si>
    <t>22.03.2017 19:40:39</t>
  </si>
  <si>
    <t>19.06.2017 16:16:39</t>
  </si>
  <si>
    <t>13.07.2017 16:55:20</t>
  </si>
  <si>
    <t>25.01.2019 20:06:45</t>
  </si>
  <si>
    <t>29.01.2019 16:57:31</t>
  </si>
  <si>
    <t>07.11.2017 17:34:50</t>
  </si>
  <si>
    <t>28.04.2018 23:00:03</t>
  </si>
  <si>
    <t>20.04.2016 17:41:50</t>
  </si>
  <si>
    <t>10.11.2016 13:48:24</t>
  </si>
  <si>
    <t>13.01.2017 15:53:15</t>
  </si>
  <si>
    <t>18.06.2017 12:00:02</t>
  </si>
  <si>
    <t>24.10.2017 18:52:51</t>
  </si>
  <si>
    <t>14.03.2018 17:06:06</t>
  </si>
  <si>
    <t>04.10.2017 15:59:15</t>
  </si>
  <si>
    <t>29.12.2017 15:31:13</t>
  </si>
  <si>
    <t>21.05.2018 19:29:30</t>
  </si>
  <si>
    <t>10.06.2016 19:27:57</t>
  </si>
  <si>
    <t>18.10.2016 19:11:03</t>
  </si>
  <si>
    <t>13.01.2017 15:53:32</t>
  </si>
  <si>
    <t>29.11.2017 19:23:18</t>
  </si>
  <si>
    <t>12.04.2019 13:03:11</t>
  </si>
  <si>
    <t>03.05.2016 18:51:09</t>
  </si>
  <si>
    <t>22.08.2017 19:11:28</t>
  </si>
  <si>
    <t>25.08.2017 15:33:51</t>
  </si>
  <si>
    <t>01.02.2016 16:30:33</t>
  </si>
  <si>
    <t>30.12.2016 17:01:20</t>
  </si>
  <si>
    <t>21.04.2017 19:09:27</t>
  </si>
  <si>
    <t>23.10.2017 14:26:08</t>
  </si>
  <si>
    <t>05.12.2017 15:37:38</t>
  </si>
  <si>
    <t>02.08.2018 1:00:11</t>
  </si>
  <si>
    <t>14.10.2016 19:28:47</t>
  </si>
  <si>
    <t>19.03.2019 19:12:40</t>
  </si>
  <si>
    <t>13.11.2016 13:33:57</t>
  </si>
  <si>
    <t>15.03.2017 17:33:18</t>
  </si>
  <si>
    <t>27.06.2018 23:00:09</t>
  </si>
  <si>
    <t>26.12.2018 17:36:28</t>
  </si>
  <si>
    <t>23.10.2017 19:57:59</t>
  </si>
  <si>
    <t>30.03.2016 14:10:36</t>
  </si>
  <si>
    <t>31.07.2017 19:47:49</t>
  </si>
  <si>
    <t>05.12.2017 16:43:38</t>
  </si>
  <si>
    <t>20.07.2018 23:00:02</t>
  </si>
  <si>
    <t>23.03.2018 19:23:54</t>
  </si>
  <si>
    <t>17.08.2016 19:40:45</t>
  </si>
  <si>
    <t>05.03.2019 20:22:43</t>
  </si>
  <si>
    <t>18.04.2018 16:16:37</t>
  </si>
  <si>
    <t>20.09.2018 15:52:12</t>
  </si>
  <si>
    <t>25.04.2019 19:40:30</t>
  </si>
  <si>
    <t>05.04.2016 15:58:07</t>
  </si>
  <si>
    <t>09.02.2017 15:41:00</t>
  </si>
  <si>
    <t>22.03.2017 0:00:00</t>
  </si>
  <si>
    <t>04.04.2018 23:00:03</t>
  </si>
  <si>
    <t>16.03.2018 14:40:05</t>
  </si>
  <si>
    <t>02.07.2018 23:00:02</t>
  </si>
  <si>
    <t>15.06.2018 19:13:36</t>
  </si>
  <si>
    <t>25.05.2018 23:00:15</t>
  </si>
  <si>
    <t>25.05.2016 20:03:57</t>
  </si>
  <si>
    <t>25.08.2016 15:13:28</t>
  </si>
  <si>
    <t>16.03.2018 23:00:15</t>
  </si>
  <si>
    <t>12.08.2016 0:00:00</t>
  </si>
  <si>
    <t>20.01.2017 14:53:54</t>
  </si>
  <si>
    <t>10.02.2017 17:14:00</t>
  </si>
  <si>
    <t>18.12.2017 17:25:03</t>
  </si>
  <si>
    <t>16.01.2018 19:40:11</t>
  </si>
  <si>
    <t>11.10.2018 16:44:17</t>
  </si>
  <si>
    <t>16.11.2018 18:47:49</t>
  </si>
  <si>
    <t>18.01.2016 15:57:55</t>
  </si>
  <si>
    <t>29.12.2018 16:16:06</t>
  </si>
  <si>
    <t>20.07.2018 23:00:05</t>
  </si>
  <si>
    <t>24.03.2016 17:37:47</t>
  </si>
  <si>
    <t>30.09.2016 13:01:47</t>
  </si>
  <si>
    <t>24.10.2017 18:58:18</t>
  </si>
  <si>
    <t>20.05.2019 19:36:34</t>
  </si>
  <si>
    <t>28.04.2018 23:00:06</t>
  </si>
  <si>
    <t>08.09.2017 16:06:58</t>
  </si>
  <si>
    <t>27.09.2017 19:30:03</t>
  </si>
  <si>
    <t>29.05.2018 8:53:16</t>
  </si>
  <si>
    <t>04.07.2016 19:23:37</t>
  </si>
  <si>
    <t>23.06.2017 15:30:06</t>
  </si>
  <si>
    <t>18.12.2018 20:02:18</t>
  </si>
  <si>
    <t>29.02.2016 19:48:51</t>
  </si>
  <si>
    <t>19.01.2017 14:31:43</t>
  </si>
  <si>
    <t>13.08.2018 23:00:11</t>
  </si>
  <si>
    <t>29.12.2018 15:56:14</t>
  </si>
  <si>
    <t>20.01.2016 16:58:20</t>
  </si>
  <si>
    <t>09.03.2016 20:01:28</t>
  </si>
  <si>
    <t>29.08.2016 19:36:18</t>
  </si>
  <si>
    <t>22.02.2017 17:16:41</t>
  </si>
  <si>
    <t>11.03.2019 19:11:57</t>
  </si>
  <si>
    <t>23.03.2018 18:43:43</t>
  </si>
  <si>
    <t>10.08.2018 19:15:09</t>
  </si>
  <si>
    <t>17.01.2019 19:12:46</t>
  </si>
  <si>
    <t>19.10.2016 19:12:06</t>
  </si>
  <si>
    <t>08.09.2017 18:21:13</t>
  </si>
  <si>
    <t>05.10.2017 16:36:57</t>
  </si>
  <si>
    <t>19.12.2018 16:44:22</t>
  </si>
  <si>
    <t>02.11.2016 16:43:14</t>
  </si>
  <si>
    <t>20.02.2017 19:56:49</t>
  </si>
  <si>
    <t>25.01.2016 18:40:01</t>
  </si>
  <si>
    <t>17.06.2016 15:41:03</t>
  </si>
  <si>
    <t>30.06.2016 16:01:30</t>
  </si>
  <si>
    <t>18.08.2016 12:38:07</t>
  </si>
  <si>
    <t>27.04.2018 19:06:17</t>
  </si>
  <si>
    <t>13.04.2018 18:31:45</t>
  </si>
  <si>
    <t>18.04.2017 18:35:44</t>
  </si>
  <si>
    <t>09.10.2018 19:13:55</t>
  </si>
  <si>
    <t>24.02.2016 19:44:27</t>
  </si>
  <si>
    <t>03.11.2017 17:34:55</t>
  </si>
  <si>
    <t>29.11.2018 19:23:37</t>
  </si>
  <si>
    <t>01.09.2017 19:51:17</t>
  </si>
  <si>
    <t>18.05.2018 23:00:15</t>
  </si>
  <si>
    <t>09.10.2018 16:57:55</t>
  </si>
  <si>
    <t>04.05.2018 23:00:03</t>
  </si>
  <si>
    <t>11.10.2018 18:54:45</t>
  </si>
  <si>
    <t>29.02.2016 18:10:03</t>
  </si>
  <si>
    <t>14.08.2018 21:13:27</t>
  </si>
  <si>
    <t>20.02.2017 19:56:51</t>
  </si>
  <si>
    <t>05.07.2017 16:37:07</t>
  </si>
  <si>
    <t>22.03.2019 19:03:35</t>
  </si>
  <si>
    <t>10.12.2018 20:39:12</t>
  </si>
  <si>
    <t>06.10.2017 19:00:11</t>
  </si>
  <si>
    <t>02.05.2018 23:00:05</t>
  </si>
  <si>
    <t>20.07.2017 17:09:37</t>
  </si>
  <si>
    <t>31.07.2017 19:47:50</t>
  </si>
  <si>
    <t>15.04.2019 23:00:03</t>
  </si>
  <si>
    <t>19.05.2016 18:35:16</t>
  </si>
  <si>
    <t>17.05.2018 23:00:21</t>
  </si>
  <si>
    <t>20.03.2018 12:22:50</t>
  </si>
  <si>
    <t>25.02.2016 14:31:43</t>
  </si>
  <si>
    <t>03.08.2016 17:58:28</t>
  </si>
  <si>
    <t>27.05.2019 13:30:38</t>
  </si>
  <si>
    <t>26.09.2018 17:59:04</t>
  </si>
  <si>
    <t>31.08.2018 17:33:00</t>
  </si>
  <si>
    <t>24.10.2018 16:22:03</t>
  </si>
  <si>
    <t>15.04.2016 19:57:15</t>
  </si>
  <si>
    <t>13.12.2017 15:20:40</t>
  </si>
  <si>
    <t>16.01.2018 16:12:32</t>
  </si>
  <si>
    <t>22.03.2018 23:00:05</t>
  </si>
  <si>
    <t>28.11.2018 18:25:21</t>
  </si>
  <si>
    <t>30.03.2016 14:10:43</t>
  </si>
  <si>
    <t>01.02.2019 18:37:32</t>
  </si>
  <si>
    <t>28.04.2019 18:24:19</t>
  </si>
  <si>
    <t>22.06.2018 19:49:18</t>
  </si>
  <si>
    <t>06.03.2019 11:39:19</t>
  </si>
  <si>
    <t>01.06.2018 17:47:07</t>
  </si>
  <si>
    <t>23.03.2018 19:21:12</t>
  </si>
  <si>
    <t>23.09.2016 16:54:19</t>
  </si>
  <si>
    <t>14.12.2016 20:02:14</t>
  </si>
  <si>
    <t>02.11.2017 19:49:30</t>
  </si>
  <si>
    <t>20.03.2017 19:45:55</t>
  </si>
  <si>
    <t>18.11.2017 15:46:17</t>
  </si>
  <si>
    <t>05.04.2018 23:00:04</t>
  </si>
  <si>
    <t>08.08.2018 15:18:10</t>
  </si>
  <si>
    <t>02.09.2016 19:16:00</t>
  </si>
  <si>
    <t>27.02.2017 17:54:21</t>
  </si>
  <si>
    <t>22.11.2017 18:59:52</t>
  </si>
  <si>
    <t>19.06.2017 16:16:41</t>
  </si>
  <si>
    <t>20.07.2017 12:53:08</t>
  </si>
  <si>
    <t>27.05.2019 12:58:22</t>
  </si>
  <si>
    <t>26.01.2017 19:46:54</t>
  </si>
  <si>
    <t>13.03.2018 23:00:02</t>
  </si>
  <si>
    <t>25.04.2019 14:25:14</t>
  </si>
  <si>
    <t>19.03.2018 23:00:11</t>
  </si>
  <si>
    <t>15.10.2018 19:27:58</t>
  </si>
  <si>
    <t>12.04.2017 19:05:51</t>
  </si>
  <si>
    <t>07.11.2018 20:59:41</t>
  </si>
  <si>
    <t>12.03.2018 23:00:18</t>
  </si>
  <si>
    <t>18.09.2018 17:15:14</t>
  </si>
  <si>
    <t>16.03.2017 17:05:53</t>
  </si>
  <si>
    <t>27.05.2017 10:49:46</t>
  </si>
  <si>
    <t>19.02.2018 15:44:48</t>
  </si>
  <si>
    <t>06.08.2018 17:54:11</t>
  </si>
  <si>
    <t>23.01.2019 19:12:28</t>
  </si>
  <si>
    <t>12.10.2017 14:40:00</t>
  </si>
  <si>
    <t>22.04.2018 14:39:17</t>
  </si>
  <si>
    <t>08.06.2018 22:24:01</t>
  </si>
  <si>
    <t>19.12.2018 20:01:27</t>
  </si>
  <si>
    <t>16.02.2016 16:54:24</t>
  </si>
  <si>
    <t>12.01.2017 13:48:01</t>
  </si>
  <si>
    <t>23.08.2018 9:22:32</t>
  </si>
  <si>
    <t>16.03.2017 0:00:00</t>
  </si>
  <si>
    <t>19.06.2017 14:37:08</t>
  </si>
  <si>
    <t>12.02.2019 10:23:28</t>
  </si>
  <si>
    <t>02.04.2016 15:24:40</t>
  </si>
  <si>
    <t>07.07.2017 17:40:09</t>
  </si>
  <si>
    <t>13.09.2018 16:24:55</t>
  </si>
  <si>
    <t>09.03.2016 20:01:24</t>
  </si>
  <si>
    <t>01.04.2016 18:22:46</t>
  </si>
  <si>
    <t>22.06.2018 23:56:29</t>
  </si>
  <si>
    <t>21.01.2019 18:33:57</t>
  </si>
  <si>
    <t>10.04.2017 0:00:00</t>
  </si>
  <si>
    <t>27.06.2017 19:23:54</t>
  </si>
  <si>
    <t>26.09.2017 14:00:41</t>
  </si>
  <si>
    <t>24.09.2018 16:20:59</t>
  </si>
  <si>
    <t>31.08.2018 20:00:04</t>
  </si>
  <si>
    <t>18.02.2016 12:49:55</t>
  </si>
  <si>
    <t>25.08.2016 19:33:21</t>
  </si>
  <si>
    <t>13.03.2018 23:00:10</t>
  </si>
  <si>
    <t>26.03.2018 23:00:15</t>
  </si>
  <si>
    <t>13.01.2016 18:35:49</t>
  </si>
  <si>
    <t>08.06.2016 16:13:18</t>
  </si>
  <si>
    <t>18.04.2017 0:00:00</t>
  </si>
  <si>
    <t>15.05.2019 16:46:15</t>
  </si>
  <si>
    <t>09.11.2018 20:18:51</t>
  </si>
  <si>
    <t>05.05.2016 19:45:42</t>
  </si>
  <si>
    <t>Поступление товаров и услуг ЭМЗ00001302 от 29.05.2019 19:15:59</t>
  </si>
  <si>
    <t>29.05.2019 19:15:59</t>
  </si>
  <si>
    <t>27.04.2018 19:06:19</t>
  </si>
  <si>
    <t>10.12.2018 20:39:11</t>
  </si>
  <si>
    <t>18.12.2018 20:00:20</t>
  </si>
  <si>
    <t>27.01.2017 18:43:30</t>
  </si>
  <si>
    <t>06.02.2017 19:36:36</t>
  </si>
  <si>
    <t>11.08.2017 18:02:50</t>
  </si>
  <si>
    <t>07.09.2017 19:38:14</t>
  </si>
  <si>
    <t>14.06.2018 18:10:50</t>
  </si>
  <si>
    <t>21.02.2016 13:31:06</t>
  </si>
  <si>
    <t>20.01.2017 19:05:00</t>
  </si>
  <si>
    <t>24.08.2017 0:00:00</t>
  </si>
  <si>
    <t>20.06.2018 16:20:00</t>
  </si>
  <si>
    <t>30.10.2017 19:18:01</t>
  </si>
  <si>
    <t>06.05.2016 16:38:30</t>
  </si>
  <si>
    <t>07.02.2018 16:59:26</t>
  </si>
  <si>
    <t>09.04.2018 23:00:08</t>
  </si>
  <si>
    <t>Дата последнего обновления</t>
  </si>
  <si>
    <t>Поступление товаров и услуг ЭМЗ00001325 от 31.05.2019 23:59:59</t>
  </si>
  <si>
    <t>31.05.2019 23:59:59</t>
  </si>
  <si>
    <t>Поступление товаров и услуг ЭМЗ00001388 от 05.06.2019 19:06:26</t>
  </si>
  <si>
    <t>05.06.2019 19:06:26</t>
  </si>
  <si>
    <t>Поступление товаров и услуг ЭМЗ00001371 от 04.06.2019 21:36:39</t>
  </si>
  <si>
    <t>04.06.2019 21:36:39</t>
  </si>
  <si>
    <t>Поступление товаров и услуг ЭМЗ00001365 от 04.06.2019 13:27:07</t>
  </si>
  <si>
    <t>04.06.2019 13:27:07</t>
  </si>
  <si>
    <t>Поступление товаров и услуг ЭМЗ00001329 от 31.05.2019 23:59:59</t>
  </si>
  <si>
    <t>Поступление товаров и услуг ЭМЗ00001331 от 31.05.2019 20:59:59</t>
  </si>
  <si>
    <t>31.05.2019 20:59:59</t>
  </si>
  <si>
    <t>Поступление товаров и услуг ЭМЗ00001352 от 03.06.2019 16:10:15</t>
  </si>
  <si>
    <t>03.06.2019 16:10:15</t>
  </si>
  <si>
    <t>Поступление товаров и услуг ЭМЗ00001394 от 05.06.2019 19:06:32</t>
  </si>
  <si>
    <t>05.06.2019 19:06:32</t>
  </si>
  <si>
    <t>Поступление товаров и услуг ЭМЗ00001330 от 01.06.2019 23:59:59</t>
  </si>
  <si>
    <t>01.06.2019 23:59:59</t>
  </si>
  <si>
    <t>Поступление товаров и услуг ЭМЗ00001400 от 06.06.2019 14:41:55</t>
  </si>
  <si>
    <t>06.06.2019 14:41:55</t>
  </si>
  <si>
    <t>Поступление товаров и услуг ЭМЗ00001373 от 05.06.2019 9:01:48</t>
  </si>
  <si>
    <t>05.06.2019 9:01:48</t>
  </si>
  <si>
    <t>Поступление товаров и услуг ЭМЗ00001372 от 05.06.2019 8:46:39</t>
  </si>
  <si>
    <t>05.06.2019 8:46:39</t>
  </si>
  <si>
    <t>Поступление товаров и услуг ЭМЗ00001355 от 03.06.2019 16:34:39</t>
  </si>
  <si>
    <t>03.06.2019 16:34:39</t>
  </si>
  <si>
    <t>Поступление товаров и услуг ЭМЗ00001317 от 30.05.2019 19:05:24</t>
  </si>
  <si>
    <t>30.05.2019 19:05:24</t>
  </si>
  <si>
    <t>Поступление товаров и услуг ЭМЗ00001344 от 31.05.2019 20:00:03</t>
  </si>
  <si>
    <t>31.05.2019 20:00:03</t>
  </si>
  <si>
    <t>Поступление товаров и услуг ЭМЗ00001399 от 05.06.2019 19:06:36</t>
  </si>
  <si>
    <t>05.06.2019 19:06:36</t>
  </si>
  <si>
    <t>Поступление товаров и услуг ЭМЗ00001374 от 05.06.2019 9:51:36</t>
  </si>
  <si>
    <t>05.06.2019 9:51:36</t>
  </si>
  <si>
    <t>Поступление товаров и услуг ЭМЗ00001397 от 05.06.2019 19:06:35</t>
  </si>
  <si>
    <t>05.06.2019 19:06:35</t>
  </si>
  <si>
    <t>Поступление товаров и услуг ЭМЗ00001345 от 03.06.2019 12:04:49</t>
  </si>
  <si>
    <t>03.06.2019 12:04:49</t>
  </si>
  <si>
    <t>Поступление товаров и услуг ЭМЗ00001398 от 06.06.2019 9:20:29</t>
  </si>
  <si>
    <t>06.06.2019 9:20:29</t>
  </si>
  <si>
    <t>Поступление товаров и услуг ЭМЗ00001370 от 04.06.2019 21:36:38</t>
  </si>
  <si>
    <t>04.06.2019 21:36:38</t>
  </si>
  <si>
    <t>Поступление товаров и услуг ЭМЗ00001334 от 30.05.2019 20:00:01</t>
  </si>
  <si>
    <t>30.05.2019 20:00:01</t>
  </si>
  <si>
    <t>Поступление товаров и услуг ЭМЗ00001385 от 05.06.2019 14:57:37</t>
  </si>
  <si>
    <t>05.06.2019 14:57:37</t>
  </si>
  <si>
    <t>Поступление товаров и услуг ЭМЗ00001362 от 03.06.2019 19:12:53</t>
  </si>
  <si>
    <t>03.06.2019 19:12:53</t>
  </si>
  <si>
    <t>Поступление товаров и услуг ЭМЗ00001335 от 02.06.2019 19:16:13</t>
  </si>
  <si>
    <t>02.06.2019 19:16:13</t>
  </si>
  <si>
    <t>Поступление товаров и услуг ЭМЗ00001347 от 01.06.2019 23:59:59</t>
  </si>
  <si>
    <t>Болт 1.2 М16х710 09Г2С-6 ГОСТ 24379.1-2012</t>
  </si>
  <si>
    <t>Поступление товаров и услуг ЭМЗ00001354 от 03.06.2019 16:31:05</t>
  </si>
  <si>
    <t>03.06.2019 16:31:05</t>
  </si>
  <si>
    <t>Поступление товаров и услуг ЭМЗ00001381 от 04.06.2019 21:36:42</t>
  </si>
  <si>
    <t>04.06.2019 21:36:42</t>
  </si>
  <si>
    <t>Лопатка круглая 19630 мм Force67701</t>
  </si>
  <si>
    <t>Поступление товаров и услуг ЭМЗ00001326 от 31.05.2019 23:59:58</t>
  </si>
  <si>
    <t>31.05.2019 23:59:58</t>
  </si>
  <si>
    <t>Поступление товаров и услуг ЭМЗ00001353 от 03.06.2019 16:29:01</t>
  </si>
  <si>
    <t>03.06.2019 16:29:01</t>
  </si>
  <si>
    <t>Поступление товаров и услуг ЭМЗ00001333 от 29.05.2019 19:16:02</t>
  </si>
  <si>
    <t>29.05.2019 19:16:02</t>
  </si>
  <si>
    <t>Поступление товаров и услуг ЭМЗ00001378 от 04.06.2019 21:36:40</t>
  </si>
  <si>
    <t>04.06.2019 21:36:40</t>
  </si>
  <si>
    <t>Поступление товаров и услуг ЭМЗ00001368 от 04.06.2019 15:15:01</t>
  </si>
  <si>
    <t>04.06.2019 15:15:01</t>
  </si>
  <si>
    <t>Поступление товаров и услуг ЭМЗ00001346 от 03.06.2019 12:11:55</t>
  </si>
  <si>
    <t>03.06.2019 12:11:55</t>
  </si>
  <si>
    <t>Поступление товаров и услуг ЭМЗ00001366 от 24.05.2019 19:00:40</t>
  </si>
  <si>
    <t>24.05.2019 19:00:40</t>
  </si>
  <si>
    <t>Труба 160х120х5,0 ГОСТ 8645-68/Ст3 ГОСТ 380-2005</t>
  </si>
  <si>
    <t>Поступление товаров и услуг ЭМЗ00001336 от 30.05.2019 20:00:02</t>
  </si>
  <si>
    <t>30.05.2019 20:00:02</t>
  </si>
  <si>
    <t>Поступление товаров и услуг ЭМЗ00001324 от 31.05.2019 23:59:59</t>
  </si>
  <si>
    <t>Поступление товаров и услуг ЭМЗ00001474 от 12.06.2019 17:42:25</t>
  </si>
  <si>
    <t>12.06.2019 17:42:25</t>
  </si>
  <si>
    <t>Поступление товаров и услуг ЭМЗ00001382 от 05.06.2019 14:50:31</t>
  </si>
  <si>
    <t>05.06.2019 14:50:31</t>
  </si>
  <si>
    <t>Поступление товаров и услуг ЭМЗ00001448 от 11.06.2019 12:00:30</t>
  </si>
  <si>
    <t>11.06.2019 12:00:30</t>
  </si>
  <si>
    <t>Поступление товаров и услуг ЭМЗ00001460 от 11.06.2019 17:59:01</t>
  </si>
  <si>
    <t>11.06.2019 17:59:01</t>
  </si>
  <si>
    <t>Поступление товаров и услуг ЭМЗ00001449 от 10.06.2019 18:54:59</t>
  </si>
  <si>
    <t>10.06.2019 18:54:59</t>
  </si>
  <si>
    <t>Поступление товаров и услуг ЭМЗ00001459 от 11.06.2019 16:15:55</t>
  </si>
  <si>
    <t>11.06.2019 16:15:55</t>
  </si>
  <si>
    <t>Поступление товаров и услуг ЭМЗ00001478 от 13.06.2019 13:07:00</t>
  </si>
  <si>
    <t>13.06.2019 13:07:00</t>
  </si>
  <si>
    <t>Поступление товаров и услуг ЭМЗ00001461 от 11.06.2019 17:59:02</t>
  </si>
  <si>
    <t>11.06.2019 17:59:02</t>
  </si>
  <si>
    <t>Поступление товаров и услуг ЭМЗ00001473 от 12.06.2019 17:42:24</t>
  </si>
  <si>
    <t>12.06.2019 17:42:24</t>
  </si>
  <si>
    <t>Поступление товаров и услуг ЭМЗ00001463 от 11.06.2019 17:59:04</t>
  </si>
  <si>
    <t>11.06.2019 17:59:04</t>
  </si>
  <si>
    <t>Поступление товаров и услуг ЭМЗ00001477 от 13.06.2019 11:08:22</t>
  </si>
  <si>
    <t>13.06.2019 11:08:22</t>
  </si>
  <si>
    <t>Поступление товаров и услуг ЭМЗ00001453 от 10.06.2019 18:55:00</t>
  </si>
  <si>
    <t>10.06.2019 18:55:00</t>
  </si>
  <si>
    <t>Поступление товаров и услуг ЭМЗ00001383 от 05.06.2019 14:50:49</t>
  </si>
  <si>
    <t>05.06.2019 14:50:49</t>
  </si>
  <si>
    <t>Поступление товаров и услуг ЭМЗ00001457 от 11.06.2019 14:48:39</t>
  </si>
  <si>
    <t>11.06.2019 14:48:39</t>
  </si>
  <si>
    <t>Поступление товаров и услуг ЭМЗ00001427 от 07.06.2019 20:00:47</t>
  </si>
  <si>
    <t>07.06.2019 20:00:47</t>
  </si>
  <si>
    <t>Поступление товаров и услуг ЭМЗ00001441 от 10.06.2019 16:45:24</t>
  </si>
  <si>
    <t>10.06.2019 16:45:24</t>
  </si>
  <si>
    <t>Поступление товаров и услуг ЭМЗ00001466 от 11.06.2019 17:59:07</t>
  </si>
  <si>
    <t>11.06.2019 17:59:07</t>
  </si>
  <si>
    <t>Поступление товаров и услуг ЭМЗ00001479 от 13.06.2019 13:17:37</t>
  </si>
  <si>
    <t>13.06.2019 13:17:37</t>
  </si>
  <si>
    <t>Поступление товаров и услуг ЭМЗ00001462 от 11.06.2019 17:59:03</t>
  </si>
  <si>
    <t>11.06.2019 17:59:03</t>
  </si>
  <si>
    <t>Поступление товаров и услуг ЭМЗ00001465 от 11.06.2019 17:59:06</t>
  </si>
  <si>
    <t>11.06.2019 17:59:06</t>
  </si>
  <si>
    <t>Поступление товаров и услуг ЭМЗ00001442 от 10.06.2019 16:50:48</t>
  </si>
  <si>
    <t>10.06.2019 16:50:48</t>
  </si>
  <si>
    <t>Хомут 12х22 мм</t>
  </si>
  <si>
    <t>Хомут пластиковый</t>
  </si>
  <si>
    <t>Смазка WD-40 200мл</t>
  </si>
  <si>
    <t>Сверло КХ 44,0 мм ГОСТ10903 -77</t>
  </si>
  <si>
    <t>Поступление товаров и услуг ЭМЗ00001426 от 07.06.2019 20:00:46</t>
  </si>
  <si>
    <t>07.06.2019 20:00:46</t>
  </si>
  <si>
    <t>Поступление товаров и услуг ЭМЗ00001412 от 06.06.2019 19:55:29</t>
  </si>
  <si>
    <t>06.06.2019 19:55:29</t>
  </si>
  <si>
    <t>Корпус металлич. ЩМП-18</t>
  </si>
  <si>
    <t>Выключатель авт.ВА88-35 125А</t>
  </si>
  <si>
    <t>Труба гофра</t>
  </si>
  <si>
    <t>Трос стальной 8мм</t>
  </si>
  <si>
    <t>Реле контроля фаз</t>
  </si>
  <si>
    <t>Корпус металлич. ЩМП-3</t>
  </si>
  <si>
    <t>Держатель шин заземления  К-188</t>
  </si>
  <si>
    <t>Провод АС 120/19</t>
  </si>
  <si>
    <t>Наконечник медный кабельный JG-95м</t>
  </si>
  <si>
    <t>Талреп крюк-кольцо М12 DIN 1480 Tech-KREP</t>
  </si>
  <si>
    <t>Анкер латунный забивной М8 (CLP1M-AL-8) IEK (цанга)</t>
  </si>
  <si>
    <t>Винт М6х10 (CLP1V-V-6-10) IEK</t>
  </si>
  <si>
    <t>Гайка со стопорным буртом М6 (CLP1M-N-6) IEK</t>
  </si>
  <si>
    <t>Крюк универсальный КМУ-1740 (SOT76)</t>
  </si>
  <si>
    <t>Лента бандажная ЛМ-50</t>
  </si>
  <si>
    <t>Выключатель авт.ВА88-37  3р 400А</t>
  </si>
  <si>
    <t>Выключатель авт.ВА88-40  3р 500А</t>
  </si>
  <si>
    <t>Выключатель авт.ВА88-37  3р 315А</t>
  </si>
  <si>
    <t>Светодиодная матрица AD16-22HS</t>
  </si>
  <si>
    <t>Изолятор силовой SM51</t>
  </si>
  <si>
    <t>Провод  ПУВ 95 белый</t>
  </si>
  <si>
    <t>Выключатель-разъеденитель ВР32-39А30220 630А</t>
  </si>
  <si>
    <t>Наконечник медный кабельный JG-16</t>
  </si>
  <si>
    <t>Поступление товаров и услуг ЭМЗ00001424 от 07.06.2019 19:45:42</t>
  </si>
  <si>
    <t>07.06.2019 19:45:42</t>
  </si>
  <si>
    <t>Болт М24х130 5.8 ГОСТ 7798-70 черные</t>
  </si>
  <si>
    <t>Болт М24х140 5.8 ГОСТ 7798-70 черные</t>
  </si>
  <si>
    <t>Поступление товаров и услуг ЭМЗ00001481 от 13.06.2019 13:36:57</t>
  </si>
  <si>
    <t>13.06.2019 13:36:57</t>
  </si>
  <si>
    <t>Поступление товаров и услуг ЭМЗ00001425 от 07.06.2019 20:00:45</t>
  </si>
  <si>
    <t>07.06.2019 20:00:45</t>
  </si>
  <si>
    <t>Поступление товаров и услуг ЭМЗ00001430 от 07.06.2019 20:00:48</t>
  </si>
  <si>
    <t>07.06.2019 20:00:48</t>
  </si>
  <si>
    <t>Поступление товаров и услуг ЭМЗ00001420 от 07.06.2019 15:27:24</t>
  </si>
  <si>
    <t>07.06.2019 15:27:24</t>
  </si>
  <si>
    <t>Поступление товаров и услуг ЭМЗ00001450 от 11.06.2019 13:01:54</t>
  </si>
  <si>
    <t>11.06.2019 13:01:54</t>
  </si>
  <si>
    <t>Поступление товаров и услуг ЭМЗ00001122 от 13.05.2019 18:53:57</t>
  </si>
  <si>
    <t>13.05.2019 18:53:57</t>
  </si>
  <si>
    <t>Поступление товаров и услуг ЭМЗ00001464 от 11.06.2019 17:59:05</t>
  </si>
  <si>
    <t>11.06.2019 17:59:05</t>
  </si>
  <si>
    <t>Поступление товаров и услуг ЭМЗ00001483 от 13.06.2019 14:27:33</t>
  </si>
  <si>
    <t>13.06.2019 14:27:33</t>
  </si>
  <si>
    <t>Поступление товаров и услуг ЭМЗ00001454 от 10.06.2019 18:55:01</t>
  </si>
  <si>
    <t>10.06.2019 18:55:01</t>
  </si>
  <si>
    <t>Болт М42х170 ТД 8.8 ГОСТ 7798-70</t>
  </si>
  <si>
    <t>Поступление товаров и услуг ЭМЗ00001386 от 05.06.2019 15:32:38</t>
  </si>
  <si>
    <t>05.06.2019 15:32:38</t>
  </si>
  <si>
    <t>Поступление товаров и услуг ЭМЗ00001458 от 11.06.2019 15:44:23</t>
  </si>
  <si>
    <t>11.06.2019 15:44:23</t>
  </si>
  <si>
    <t>Поступление товаров и услуг ЭМЗ00001431 от 07.06.2019 20:00:49</t>
  </si>
  <si>
    <t>07.06.2019 20:00:49</t>
  </si>
  <si>
    <t>Поступление товаров и услуг ЭМЗ00001451 от 11.06.2019 13:09:24</t>
  </si>
  <si>
    <t>11.06.2019 13:09:24</t>
  </si>
  <si>
    <t>Поступление товаров и услуг ЭМЗ00001555 от 19.06.2019 16:47:17</t>
  </si>
  <si>
    <t>19.06.2019 16:47:17</t>
  </si>
  <si>
    <t>Поступление товаров и услуг ЭМЗ00001532 от 06.06.2019 20:00:01</t>
  </si>
  <si>
    <t>06.06.2019 20:00:01</t>
  </si>
  <si>
    <t>Поступление товаров и услуг ЭМЗ00001509 от 17.06.2019 9:36:57</t>
  </si>
  <si>
    <t>17.06.2019 9:36:57</t>
  </si>
  <si>
    <t>Поступление товаров и услуг ЭМЗ00001486 от 13.06.2019 19:36:32</t>
  </si>
  <si>
    <t>13.06.2019 19:36:32</t>
  </si>
  <si>
    <t>Поступление товаров и услуг ЭМЗ00001552 от 17.06.2019 20:19:29</t>
  </si>
  <si>
    <t>17.06.2019 20:19:29</t>
  </si>
  <si>
    <t>Болт М6х16 ГЦ 8.8 ГОСТ 7798-70</t>
  </si>
  <si>
    <t>Гайка со стопорным кольцом М6 оц. DIN 985</t>
  </si>
  <si>
    <t>Болт М5х20 8.8 DIN 933</t>
  </si>
  <si>
    <t>Шайба 5 ГЦ ГОСТ 6958-78</t>
  </si>
  <si>
    <t>Шайба 5 ГЦ ГОСТ 6402-70</t>
  </si>
  <si>
    <t>Гайка со стопорным кольцом М5 оц. DIN 985</t>
  </si>
  <si>
    <t>Гайка М6 ГЦ 8.0 ГОСТ 5915-70</t>
  </si>
  <si>
    <t>Поступление товаров и услуг ЭМЗ00001538 от 18.06.2019 14:53:14</t>
  </si>
  <si>
    <t>18.06.2019 14:53:14</t>
  </si>
  <si>
    <t>Быстрозажимной патрон 13(766004-9)</t>
  </si>
  <si>
    <t>Выключатель (632А23-2)</t>
  </si>
  <si>
    <t>Редуктор DF 456 D (126459-4)</t>
  </si>
  <si>
    <t>Винт М6х22 с плоск. головкой</t>
  </si>
  <si>
    <t>Поступление товаров и услуг ЭМЗ00001547 от 18.06.2019 19:27:18</t>
  </si>
  <si>
    <t>18.06.2019 19:27:18</t>
  </si>
  <si>
    <t>Поступление товаров и услуг ЭМЗ00001511 от 17.06.2019 13:11:01</t>
  </si>
  <si>
    <t>17.06.2019 13:11:01</t>
  </si>
  <si>
    <t>Поступление товаров и услуг ЭМЗ00001544 от 18.06.2019 16:15:27</t>
  </si>
  <si>
    <t>18.06.2019 16:15:27</t>
  </si>
  <si>
    <t>Поступление товаров и услуг ЭМЗ00001494 от 14.06.2019 9:52:15</t>
  </si>
  <si>
    <t>14.06.2019 9:52:15</t>
  </si>
  <si>
    <t>Поступление товаров и услуг ЭМЗ00001551 от 19.06.2019 11:17:18</t>
  </si>
  <si>
    <t>19.06.2019 11:17:18</t>
  </si>
  <si>
    <t>Поступление товаров и услуг ЭМЗ00001545 от 18.06.2019 19:27:16</t>
  </si>
  <si>
    <t>18.06.2019 19:27:16</t>
  </si>
  <si>
    <t>Поступление товаров и услуг ЭМЗ00001493 от 14.06.2019 9:50:19</t>
  </si>
  <si>
    <t>14.06.2019 9:50:19</t>
  </si>
  <si>
    <t>Поступление товаров и услуг ЭМЗ00001496 от 14.06.2019 14:37:29</t>
  </si>
  <si>
    <t>14.06.2019 14:37:29</t>
  </si>
  <si>
    <t>Поступление товаров и услуг ЭМЗ00001518 от 17.06.2019 16:15:58</t>
  </si>
  <si>
    <t>17.06.2019 16:15:58</t>
  </si>
  <si>
    <t>Поступление товаров и услуг ЭМЗ00001503 от 14.06.2019 16:00:41</t>
  </si>
  <si>
    <t>14.06.2019 16:00:41</t>
  </si>
  <si>
    <t>Поступление товаров и услуг ЭМЗ00001504 от 16.06.2019 15:46:50</t>
  </si>
  <si>
    <t>16.06.2019 15:46:50</t>
  </si>
  <si>
    <t>Поступление товаров и услуг ЭМЗ00001554 от 30.05.2019 20:00:08</t>
  </si>
  <si>
    <t>30.05.2019 20:00:08</t>
  </si>
  <si>
    <t>Поступление товаров и услуг ЭМЗ00001300 от 28.05.2019 15:47:23</t>
  </si>
  <si>
    <t>28.05.2019 15:47:23</t>
  </si>
  <si>
    <t>Поступление товаров и услуг ЭМЗ00001563 от 20.06.2019 16:22:22</t>
  </si>
  <si>
    <t>20.06.2019 16:22:22</t>
  </si>
  <si>
    <t>Поступление товаров и услуг ЭМЗ00000919 от 15.04.2019 0:00:00</t>
  </si>
  <si>
    <t>15.04.2019 0:00:00</t>
  </si>
  <si>
    <t>Поступление товаров и услуг ЭМЗ00001522 от 17.06.2019 20:19:16</t>
  </si>
  <si>
    <t>17.06.2019 20:19:16</t>
  </si>
  <si>
    <t>Поступление товаров и услуг ЭМЗ00001559 от 20.06.2019 9:21:41</t>
  </si>
  <si>
    <t>20.06.2019 9:21:41</t>
  </si>
  <si>
    <t>Поступление товаров и услуг ЭМЗ00001548 от 18.06.2019 19:27:19</t>
  </si>
  <si>
    <t>18.06.2019 19:27:19</t>
  </si>
  <si>
    <t>Поступление товаров и услуг ЭМЗ00001564 от 20.06.2019 16:49:24</t>
  </si>
  <si>
    <t>20.06.2019 16:49:24</t>
  </si>
  <si>
    <t>Поступление товаров и услуг ЭМЗ00001491 от 14.06.2019 9:45:55</t>
  </si>
  <si>
    <t>14.06.2019 9:45:55</t>
  </si>
  <si>
    <t>Поступление товаров и услуг ЭМЗ00001499 от 14.06.2019 15:18:48</t>
  </si>
  <si>
    <t>14.06.2019 15:18:48</t>
  </si>
  <si>
    <t>Поступление товаров и услуг ЭМЗ00001523 от 17.06.2019 20:19:17</t>
  </si>
  <si>
    <t>17.06.2019 20:19:17</t>
  </si>
  <si>
    <t>Болт М10х120 8.8 DIN933</t>
  </si>
  <si>
    <t>Поступление товаров и услуг ЭМЗ00001546 от 18.06.2019 19:27:17</t>
  </si>
  <si>
    <t>18.06.2019 19:27:17</t>
  </si>
  <si>
    <t>Поступление товаров и услуг ЭМЗ00001505 от 14.06.2019 19:38:11</t>
  </si>
  <si>
    <t>14.06.2019 19:38:11</t>
  </si>
  <si>
    <t>Поступление товаров и услуг ЭМЗ00001498 от 14.06.2019 15:14:18</t>
  </si>
  <si>
    <t>14.06.2019 15:14:18</t>
  </si>
  <si>
    <t>Поступление товаров и услуг ЭМЗ00001535 от 18.06.2019 14:16:16</t>
  </si>
  <si>
    <t>18.06.2019 14:16:16</t>
  </si>
  <si>
    <t>Поступление товаров и услуг ЭМЗ00001567 от 21.06.2019 11:34:59</t>
  </si>
  <si>
    <t>21.06.2019 11:34:59</t>
  </si>
  <si>
    <t>Поступление товаров и услуг ЭМЗ00001627 от 27.06.2019 15:36:06</t>
  </si>
  <si>
    <t>27.06.2019 15:36:06</t>
  </si>
  <si>
    <t>Поступление товаров и услуг ЭМЗ00001628 от 27.06.2019 15:39:03</t>
  </si>
  <si>
    <t>27.06.2019 15:39:03</t>
  </si>
  <si>
    <t>Поступление товаров и услуг ЭМЗ00001594 от 25.06.2019 18:31:13</t>
  </si>
  <si>
    <t>25.06.2019 18:31:13</t>
  </si>
  <si>
    <t>Поступление товаров и услуг ЭМЗ00001599 от 26.06.2019 15:41:20</t>
  </si>
  <si>
    <t>26.06.2019 15:41:20</t>
  </si>
  <si>
    <t>Поступление товаров и услуг ЭМЗ00001598 от 26.06.2019 13:07:00</t>
  </si>
  <si>
    <t>26.06.2019 13:07:00</t>
  </si>
  <si>
    <t>Поступление товаров и услуг ЭМЗ00001623 от 27.06.2019 14:13:14</t>
  </si>
  <si>
    <t>27.06.2019 14:13:14</t>
  </si>
  <si>
    <t>Поступление товаров и услуг ЭМЗ00001625 от 27.06.2019 15:20:20</t>
  </si>
  <si>
    <t>27.06.2019 15:20:20</t>
  </si>
  <si>
    <t>Поступление товаров и услуг ЭМЗ00001565 от 21.06.2019 10:13:53</t>
  </si>
  <si>
    <t>21.06.2019 10:13:53</t>
  </si>
  <si>
    <t>Поступление товаров и услуг ЭМЗ00001272 от 27.05.2019 18:11:21</t>
  </si>
  <si>
    <t>27.05.2019 18:11:21</t>
  </si>
  <si>
    <t>Поступление товаров и услуг ЭМЗ00001573 от 22.06.2019 19:17:29</t>
  </si>
  <si>
    <t>22.06.2019 19:17:29</t>
  </si>
  <si>
    <t>Поступление товаров и услуг ЭМЗ00001574 от 22.06.2019 19:17:30</t>
  </si>
  <si>
    <t>22.06.2019 19:17:30</t>
  </si>
  <si>
    <t>Поступление товаров и услуг ЭМЗ00001593 от 25.06.2019 18:31:12</t>
  </si>
  <si>
    <t>25.06.2019 18:31:12</t>
  </si>
  <si>
    <t>Поступление товаров и услуг ЭМЗ00001629 от 27.06.2019 15:47:35</t>
  </si>
  <si>
    <t>27.06.2019 15:47:35</t>
  </si>
  <si>
    <t>Поступление товаров и услуг ЭМЗ00001630 от 27.06.2019 16:36:40</t>
  </si>
  <si>
    <t>27.06.2019 16:36:40</t>
  </si>
  <si>
    <t>Поступление товаров и услуг ЭМЗ00001576 от 22.06.2019 19:17:32</t>
  </si>
  <si>
    <t>22.06.2019 19:17:32</t>
  </si>
  <si>
    <t>Поступление товаров и услуг ЭМЗ00001611 от 27.06.2019 10:21:38</t>
  </si>
  <si>
    <t>27.06.2019 10:21:38</t>
  </si>
  <si>
    <t>Поступление товаров и услуг ЭМЗ00001692 от 02.07.2019 15:31:58</t>
  </si>
  <si>
    <t>02.07.2019 15:31:58</t>
  </si>
  <si>
    <t>Поступление товаров и услуг ЭМЗ00001715 от 03.07.2019 15:43:45</t>
  </si>
  <si>
    <t>03.07.2019 15:43:45</t>
  </si>
  <si>
    <t>Поступление товаров и услуг ЭМЗ00001699 от 02.07.2019 17:19:26</t>
  </si>
  <si>
    <t>02.07.2019 17:19:26</t>
  </si>
  <si>
    <t>Поступление товаров и услуг ЭМЗ00001698 от 02.07.2019 17:19:25</t>
  </si>
  <si>
    <t>02.07.2019 17:19:25</t>
  </si>
  <si>
    <t>Поступление товаров и услуг ЭМЗ00001726 от 04.07.2019 11:47:25</t>
  </si>
  <si>
    <t>04.07.2019 11:47:25</t>
  </si>
  <si>
    <t>Поступление товаров и услуг ЭМЗ00001678 от 02.07.2019 9:17:50</t>
  </si>
  <si>
    <t>02.07.2019 9:17:50</t>
  </si>
  <si>
    <t>Поступление товаров и услуг ЭМЗ00001691 от 02.07.2019 15:26:02</t>
  </si>
  <si>
    <t>02.07.2019 15:26:02</t>
  </si>
  <si>
    <t>Поступление товаров и услуг ЭМЗ00001703 от 03.07.2019 9:26:38</t>
  </si>
  <si>
    <t>03.07.2019 9:26:38</t>
  </si>
  <si>
    <t>Поступление товаров и услуг ЭМЗ00001670 от 01.07.2019 17:26:22</t>
  </si>
  <si>
    <t>01.07.2019 17:26:22</t>
  </si>
  <si>
    <t>Поступление товаров и услуг ЭМЗ00001696 от 02.07.2019 17:19:23</t>
  </si>
  <si>
    <t>02.07.2019 17:19:23</t>
  </si>
  <si>
    <t>Поступление товаров и услуг ЭМЗ00001718 от 03.07.2019 15:19:58</t>
  </si>
  <si>
    <t>03.07.2019 15:19:58</t>
  </si>
  <si>
    <t>Поступление товаров и услуг ЭМЗ00001669 от 01.07.2019 17:26:21</t>
  </si>
  <si>
    <t>01.07.2019 17:26:21</t>
  </si>
  <si>
    <t>Бур 10х210</t>
  </si>
  <si>
    <t>Бур 22х1000</t>
  </si>
  <si>
    <t>Пластина соединительная PS 80х200</t>
  </si>
  <si>
    <t>Крепежный усиленный уголок KUU 105х105х90</t>
  </si>
  <si>
    <t>Шуруп-болт сантехнический 8*120 DIN571</t>
  </si>
  <si>
    <t>Шуруп-болт сантехнический 8*140 DIN571</t>
  </si>
  <si>
    <t>Дюбель фасадный TSX-S 10*140</t>
  </si>
  <si>
    <t>Бур 20*800</t>
  </si>
  <si>
    <t>Поступление товаров и услуг ЭМЗ00001694 от 02.07.2019 17:19:21</t>
  </si>
  <si>
    <t>02.07.2019 17:19:21</t>
  </si>
  <si>
    <t>Поступление товаров и услуг ЭМЗ00001689 от 02.07.2019 15:20:56</t>
  </si>
  <si>
    <t>02.07.2019 15:20:56</t>
  </si>
  <si>
    <t>Поступление товаров и услуг ЭМЗ00001634 от 27.06.2019 19:17:45</t>
  </si>
  <si>
    <t>27.06.2019 19:17:45</t>
  </si>
  <si>
    <t>Трос стальной</t>
  </si>
  <si>
    <t>Анкерный болт с кольцом 12х130</t>
  </si>
  <si>
    <t>Коронка буровая.</t>
  </si>
  <si>
    <t>Напильник</t>
  </si>
  <si>
    <t>Поступление товаров и услуг ЭМЗ00001711 от 03.07.2019 13:20:28</t>
  </si>
  <si>
    <t>03.07.2019 13:20:28</t>
  </si>
  <si>
    <t>Поступление товаров и услуг ЭМЗ00001638 от 28.06.2019 16:06:19</t>
  </si>
  <si>
    <t>28.06.2019 16:06:19</t>
  </si>
  <si>
    <t>Поступление товаров и услуг ЭМЗ00001714 от 03.07.2019 13:33:07</t>
  </si>
  <si>
    <t>03.07.2019 13:33:07</t>
  </si>
  <si>
    <t>Поступление товаров и услуг ЭМЗ00001671 от 01.07.2019 17:26:23</t>
  </si>
  <si>
    <t>01.07.2019 17:26:23</t>
  </si>
  <si>
    <t>Болт М48х160 8.8 ГОСТ 7798-70</t>
  </si>
  <si>
    <t>Поступление товаров и услуг ЭМЗ00001642 от 28.06.2019 19:14:38</t>
  </si>
  <si>
    <t>28.06.2019 19:14:38</t>
  </si>
  <si>
    <t>Поступление товаров и услуг ЭМЗ00001685 от 02.07.2019 14:20:52</t>
  </si>
  <si>
    <t>02.07.2019 14:20:52</t>
  </si>
  <si>
    <t>Поступление товаров и услуг ЭМЗ00001658 от 29.06.2019 18:41:01</t>
  </si>
  <si>
    <t>29.06.2019 18:41:01</t>
  </si>
  <si>
    <t>Шпилька М16х420 L резьбы 2х150мм</t>
  </si>
  <si>
    <t>Поступление товаров и услуг ЭМЗ00001690 от 02.07.2019 15:23:58</t>
  </si>
  <si>
    <t>02.07.2019 15:23:58</t>
  </si>
  <si>
    <t>Поступление товаров и услуг ЭМЗ00001631 от 27.06.2019 16:44:00</t>
  </si>
  <si>
    <t>27.06.2019 16:44:00</t>
  </si>
  <si>
    <t>Поступление товаров и услуг ЭМЗ00001688 от 02.07.2019 15:18:33</t>
  </si>
  <si>
    <t>02.07.2019 15:18:33</t>
  </si>
  <si>
    <t>Поступление товаров и услуг ЭМЗ00001641 от 28.06.2019 19:14:37</t>
  </si>
  <si>
    <t>28.06.2019 19:14:37</t>
  </si>
  <si>
    <t>Поступление товаров и услуг ЭМЗ00001695 от 02.07.2019 17:19:22</t>
  </si>
  <si>
    <t>02.07.2019 17:19:22</t>
  </si>
  <si>
    <t>Поступление товаров и услуг ЭМЗ00001680 от 02.07.2019 11:51:05</t>
  </si>
  <si>
    <t>02.07.2019 11:51:05</t>
  </si>
  <si>
    <t>Поступление товаров и услуг ЭМЗ00001725 от 04.07.2019 11:43:51</t>
  </si>
  <si>
    <t>04.07.2019 11:43:51</t>
  </si>
  <si>
    <t>Поступление товаров и услуг ЭМЗ00001697 от 02.07.2019 17:19:24</t>
  </si>
  <si>
    <t>02.07.2019 17:19:24</t>
  </si>
  <si>
    <t>Поступление товаров и услуг ЭМЗ00001639 от 28.06.2019 19:14:35</t>
  </si>
  <si>
    <t>28.06.2019 19:14:35</t>
  </si>
  <si>
    <t>Кусачки боковые 200</t>
  </si>
  <si>
    <t>Кувалда</t>
  </si>
  <si>
    <t>Щетка 1 ряд латунная</t>
  </si>
  <si>
    <t>Отвертка крестовая PH</t>
  </si>
  <si>
    <t>Кисть плоская 38 мм</t>
  </si>
  <si>
    <t>Поступление товаров и услуг ЭМЗ00001656 от 27.06.2019 19:17:49</t>
  </si>
  <si>
    <t>27.06.2019 19:17:49</t>
  </si>
  <si>
    <t>Поступление товаров и услуг ЭМЗ00001723 от 04.07.2019 10:56:06</t>
  </si>
  <si>
    <t>04.07.2019 10:56:06</t>
  </si>
  <si>
    <t>Поступление товаров и услуг ЭМЗ00001643 от 28.06.2019 19:14:39</t>
  </si>
  <si>
    <t>28.06.2019 19:14:39</t>
  </si>
  <si>
    <t>Поступление товаров и услуг ЭМЗ00001649 от 01.07.2019 10:21:32</t>
  </si>
  <si>
    <t>01.07.2019 10:21:32</t>
  </si>
  <si>
    <t>Поступление товаров и услуг ЭМЗ00001637 от 28.06.2019 16:03:39</t>
  </si>
  <si>
    <t>28.06.2019 16:03:39</t>
  </si>
  <si>
    <t>Поступление товаров и услуг ЭМЗ00001720 от 03.07.2019 18:43:15</t>
  </si>
  <si>
    <t>03.07.2019 18:43:15</t>
  </si>
  <si>
    <t>Поступление товаров и услуг ЭМЗ00001681 от 02.07.2019 12:02:22</t>
  </si>
  <si>
    <t>02.07.2019 12:02:22</t>
  </si>
  <si>
    <t>Поступление товаров и услуг ЭМЗ00001657 от 29.06.2019 18:40:59</t>
  </si>
  <si>
    <t>29.06.2019 18:40:59</t>
  </si>
  <si>
    <t>Поступление товаров и услуг ЭМЗ00001662 от 01.07.2019 17:26:14</t>
  </si>
  <si>
    <t>01.07.2019 17:26:14</t>
  </si>
  <si>
    <t>Поступление товаров и услуг ЭМЗ00001727 от 04.07.2019 14:14:13</t>
  </si>
  <si>
    <t>04.07.2019 14:14:13</t>
  </si>
  <si>
    <t>Поступление товаров и услуг ЭМЗ00001713 от 03.07.2019 13:24:54</t>
  </si>
  <si>
    <t>03.07.2019 13:24:54</t>
  </si>
  <si>
    <t>Поступление товаров и услуг ЭМЗ00001721 от 03.07.2019 18:43:16</t>
  </si>
  <si>
    <t>03.07.2019 18:43:16</t>
  </si>
  <si>
    <t>Поступление товаров и услуг ЭМЗ00001659 от 30.06.2019 21:00:00</t>
  </si>
  <si>
    <t>30.06.2019 21:00:00</t>
  </si>
  <si>
    <t>Поступление товаров и услуг ЭМЗ00001736 от 05.07.2019 11:24:53</t>
  </si>
  <si>
    <t>05.07.2019 11:24:53</t>
  </si>
  <si>
    <t>Поступление товаров и услуг ЭМЗ00001741 от 05.07.2019 14:18:44</t>
  </si>
  <si>
    <t>05.07.2019 14:18:44</t>
  </si>
  <si>
    <t>Поступление товаров и услуг ЭМЗ00001766 от 05.07.2019 19:18:47</t>
  </si>
  <si>
    <t>05.07.2019 19:18:47</t>
  </si>
  <si>
    <t>Поступление товаров и услуг ЭМЗ00001750 от 05.07.2019 19:18:37</t>
  </si>
  <si>
    <t>05.07.2019 19:18:37</t>
  </si>
  <si>
    <t>Поступление товаров и услуг ЭМЗ00001800 от 11.07.2019 17:05:18</t>
  </si>
  <si>
    <t>11.07.2019 17:05:18</t>
  </si>
  <si>
    <t>Втулка 42х50 - d23</t>
  </si>
  <si>
    <t>Поступление товаров и услуг ЭМЗ00001798 от 11.07.2019 16:31:23</t>
  </si>
  <si>
    <t>11.07.2019 16:31:23</t>
  </si>
  <si>
    <t>Поступление товаров и услуг ЭМЗ00001648 от 30.06.2019 20:00:00</t>
  </si>
  <si>
    <t>30.06.2019 20:00:00</t>
  </si>
  <si>
    <t>Поступление товаров и услуг ЭМЗ00000920 от 15.04.2019 0:00:00</t>
  </si>
  <si>
    <t>Поступление товаров и услуг ЭМЗ00001747 от 06.07.2019 18:36:29</t>
  </si>
  <si>
    <t>06.07.2019 18:36:29</t>
  </si>
  <si>
    <t>Поступление товаров и услуг ЭМЗ00001743 от 05.07.2019 15:53:22</t>
  </si>
  <si>
    <t>05.07.2019 15:53:22</t>
  </si>
  <si>
    <t>Поступление товаров и услуг ЭМЗ00001744 от 05.07.2019 15:57:22</t>
  </si>
  <si>
    <t>05.07.2019 15:57:22</t>
  </si>
  <si>
    <t>Поступление товаров и услуг ЭМЗ00001738 от 04.07.2019 19:30:14</t>
  </si>
  <si>
    <t>04.07.2019 19:30:14</t>
  </si>
  <si>
    <t>Поступление товаров и услуг ЭМЗ00001731 от 04.07.2019 19:30:08</t>
  </si>
  <si>
    <t>04.07.2019 19:30:08</t>
  </si>
  <si>
    <t>Поступление товаров и услуг ЭМЗ00001755 от 05.07.2019 19:18:41</t>
  </si>
  <si>
    <t>05.07.2019 19:18:41</t>
  </si>
  <si>
    <t>Болт М10х130 5.8 DIN933</t>
  </si>
  <si>
    <t>Поступление товаров и услуг ЭМЗ00001790 от 09.07.2019 18:28:31</t>
  </si>
  <si>
    <t>09.07.2019 18:28:31</t>
  </si>
  <si>
    <t>Профиль монтажный К235 У2 ТУ 36-1434-82</t>
  </si>
  <si>
    <t>Поступление товаров и услуг ЭМЗ00001794 от 11.07.2019 13:41:49</t>
  </si>
  <si>
    <t>11.07.2019 13:41:49</t>
  </si>
  <si>
    <t>Анкерный болт с гайкой М6,5х56</t>
  </si>
  <si>
    <t>Поступление товаров и услуг ЭМЗ00001647 от 30.06.2019 20:00:00</t>
  </si>
  <si>
    <t>Поступление товаров и услуг ЭМЗ00001782 от 09.07.2019 18:28:29</t>
  </si>
  <si>
    <t>09.07.2019 18:28:29</t>
  </si>
  <si>
    <t>Трубка термоусаживаемая</t>
  </si>
  <si>
    <t>Зажим промежуточный</t>
  </si>
  <si>
    <t>Перчатка термоусаживаемая ПТк 4x70-120 1кВ IEK</t>
  </si>
  <si>
    <t>Зажим канатный DIN 741 8,0</t>
  </si>
  <si>
    <t>Болт со стопорным буртом М8х65</t>
  </si>
  <si>
    <t>Комплект соединительный КС М6х10</t>
  </si>
  <si>
    <t>Поступление товаров и услуг ЭМЗ00001785 от 10.07.2019 16:55:10</t>
  </si>
  <si>
    <t>10.07.2019 16:55:10</t>
  </si>
  <si>
    <t>Рулетка 20м</t>
  </si>
  <si>
    <t>Круг отрезной 125*1,6</t>
  </si>
  <si>
    <t>Мел</t>
  </si>
  <si>
    <t>Поступление товаров и услуг ЭМЗ00001781 от 10.07.2019 13:28:21</t>
  </si>
  <si>
    <t>10.07.2019 13:28:21</t>
  </si>
  <si>
    <t>ООО "НЗРМ"</t>
  </si>
  <si>
    <t>Поступление товаров и услуг ЭМЗ00001797 от 11.07.2019 16:26:21</t>
  </si>
  <si>
    <t>11.07.2019 16:26:21</t>
  </si>
  <si>
    <t>Поступление товаров и услуг ЭМЗ00001745 от 06.07.2019 18:36:27</t>
  </si>
  <si>
    <t>06.07.2019 18:36:27</t>
  </si>
  <si>
    <t>Поступление товаров и услуг ЭМЗ00001754 от 05.07.2019 19:18:40</t>
  </si>
  <si>
    <t>05.07.2019 19:18:40</t>
  </si>
  <si>
    <t>Поступление товаров и услуг ЭМЗ00001749 от 05.07.2019 19:18:36</t>
  </si>
  <si>
    <t>05.07.2019 19:18:36</t>
  </si>
  <si>
    <t>Поступление товаров и услуг ЭМЗ00001742 от 05.07.2019 14:31:35</t>
  </si>
  <si>
    <t>05.07.2019 14:31:35</t>
  </si>
  <si>
    <t>Поступление товаров и услуг ЭМЗ00001746 от 06.07.2019 18:36:28</t>
  </si>
  <si>
    <t>06.07.2019 18:36:28</t>
  </si>
  <si>
    <t>Поступление товаров и услуг ЭМЗ00001748 от 05.07.2019 19:18:35</t>
  </si>
  <si>
    <t>05.07.2019 19:18:35</t>
  </si>
  <si>
    <t>Поступление товаров и услуг ЭМЗ00001792 от 11.07.2019 11:08:14</t>
  </si>
  <si>
    <t>11.07.2019 11:08:14</t>
  </si>
  <si>
    <t>Поступление товаров и услуг ЭМЗ00001795 от 11.07.2019 13:47:03</t>
  </si>
  <si>
    <t>11.07.2019 13:47:03</t>
  </si>
  <si>
    <t>Поступление товаров и услуг ЭМЗ00001805 от 12.07.2019 14:50:45</t>
  </si>
  <si>
    <t>12.07.2019 14:50:45</t>
  </si>
  <si>
    <t>Сибмашкрепеж ТД ООО</t>
  </si>
  <si>
    <t>Поступление товаров и услуг ЭМЗ00001832 от 15.07.2019 19:32:21</t>
  </si>
  <si>
    <t>15.07.2019 19:32:21</t>
  </si>
  <si>
    <t>Поступление товаров и услуг ЭМЗ00001819 от 12.07.2019 20:00:01</t>
  </si>
  <si>
    <t>12.07.2019 20:00:01</t>
  </si>
  <si>
    <t>Поступление товаров и услуг ЭМЗ00001857 от 18.07.2019 9:53:23</t>
  </si>
  <si>
    <t>18.07.2019 9:53:23</t>
  </si>
  <si>
    <t>Поступление товаров и услуг ЭМЗ00001862 от 18.07.2019 16:31:54</t>
  </si>
  <si>
    <t>18.07.2019 16:31:54</t>
  </si>
  <si>
    <t>Поступление товаров и услуг ЭМЗ00001839 от 16.07.2019 19:33:57</t>
  </si>
  <si>
    <t>16.07.2019 19:33:57</t>
  </si>
  <si>
    <t>Сибстройдизайн Торговая фирма ООО</t>
  </si>
  <si>
    <t>Шпаклевка ВОЛМА финиш (20кг)</t>
  </si>
  <si>
    <t>Наливной пол</t>
  </si>
  <si>
    <t>Серпянка  д/швов.</t>
  </si>
  <si>
    <t>Поступление товаров и услуг ЭМЗ00001842 от 16.07.2019 20:00:03</t>
  </si>
  <si>
    <t>16.07.2019 20:00:03</t>
  </si>
  <si>
    <t>Квадрат 20 ГОСТ 2591-2006/Ст3 ГОСТ 380-2005</t>
  </si>
  <si>
    <t>Поступление товаров и услуг ЭМЗ00001859 от 18.07.2019 16:25:39</t>
  </si>
  <si>
    <t>18.07.2019 16:25:39</t>
  </si>
  <si>
    <t>Трос стальной 6мм DIN 3055</t>
  </si>
  <si>
    <t>Поступление товаров и услуг ЭМЗ00001816 от 14.07.2019 17:36:03</t>
  </si>
  <si>
    <t>14.07.2019 17:36:03</t>
  </si>
  <si>
    <t>Поступление товаров и услуг ЭМЗ00001817 от 14.07.2019 19:07:05</t>
  </si>
  <si>
    <t>14.07.2019 19:07:05</t>
  </si>
  <si>
    <t>Поступление товаров и услуг ЭМЗ00001863 от 18.07.2019 16:42:13</t>
  </si>
  <si>
    <t>18.07.2019 16:42:13</t>
  </si>
  <si>
    <t>Поступление товаров и услуг ЭМЗ00001810 от 12.07.2019 15:40:38</t>
  </si>
  <si>
    <t>12.07.2019 15:40:38</t>
  </si>
  <si>
    <t>Поступление товаров и услуг ЭМЗ00001818 от 14.07.2019 19:16:33</t>
  </si>
  <si>
    <t>14.07.2019 19:16:33</t>
  </si>
  <si>
    <t>Поступление товаров и услуг ЭМЗ00001828 от 15.07.2019 19:32:17</t>
  </si>
  <si>
    <t>15.07.2019 19:32:17</t>
  </si>
  <si>
    <t>Поступление товаров и услуг ЭМЗ00001833 от 15.07.2019 20:00:02</t>
  </si>
  <si>
    <t>15.07.2019 20:00:02</t>
  </si>
  <si>
    <t>Поступление товаров и услуг ЭМЗ00001840 от 16.07.2019 20:00:02</t>
  </si>
  <si>
    <t>16.07.2019 20:00:02</t>
  </si>
  <si>
    <t>Поступление товаров и услуг ЭМЗ00001854 от 18.07.2019 9:45:30</t>
  </si>
  <si>
    <t>18.07.2019 9:45:30</t>
  </si>
  <si>
    <t>ПрочиеШуруп-саморез</t>
  </si>
  <si>
    <t>Поступление товаров и услуг ЭМЗ00001432 от 10.06.2019 18:54:55</t>
  </si>
  <si>
    <t>10.06.2019 18:54:55</t>
  </si>
  <si>
    <t>Поступление товаров и услуг ЭМЗ00001943 от 24.07.2019 9:45:23</t>
  </si>
  <si>
    <t>24.07.2019 9:45:23</t>
  </si>
  <si>
    <t>Поступление товаров и услуг ЭМЗ00001896 от 22.07.2019 16:02:01</t>
  </si>
  <si>
    <t>22.07.2019 16:02:01</t>
  </si>
  <si>
    <t>Поступление товаров и услуг ЭМЗ00001476 от 13.06.2019 0:00:00</t>
  </si>
  <si>
    <t>13.06.2019 0:00:00</t>
  </si>
  <si>
    <t>Поступление товаров и услуг ЭМЗ00001893 от 20.07.2019 11:20:13</t>
  </si>
  <si>
    <t>20.07.2019 11:20:13</t>
  </si>
  <si>
    <t>Поступление товаров и услуг ЭМЗ00001475 от 13.06.2019 0:00:00</t>
  </si>
  <si>
    <t>Поступление товаров и услуг ЭМЗ00001939 от 24.07.2019 19:19:07</t>
  </si>
  <si>
    <t>24.07.2019 19:19:07</t>
  </si>
  <si>
    <t>Поступление товаров и услуг ЭМЗ00001909 от 22.07.2019 0:07:31</t>
  </si>
  <si>
    <t>22.07.2019 0:07:31</t>
  </si>
  <si>
    <t>Поступление товаров и услуг ЭМЗ00001948 от 25.07.2019 16:05:09</t>
  </si>
  <si>
    <t>25.07.2019 16:05:09</t>
  </si>
  <si>
    <t>Поступление товаров и услуг ЭМЗ00001901 от 21.07.2019 16:32:33</t>
  </si>
  <si>
    <t>21.07.2019 16:32:33</t>
  </si>
  <si>
    <t>Поступление товаров и услуг ЭМЗ00001899 от 22.07.2019 10:47:54</t>
  </si>
  <si>
    <t>22.07.2019 10:47:54</t>
  </si>
  <si>
    <t>Поступление товаров и услуг ЭМЗ00001895 от 20.07.2019 11:58:40</t>
  </si>
  <si>
    <t>20.07.2019 11:58:40</t>
  </si>
  <si>
    <t>Поступление товаров и услуг ЭМЗ00001894 от 20.07.2019 11:55:51</t>
  </si>
  <si>
    <t>20.07.2019 11:55:51</t>
  </si>
  <si>
    <t>Поступление товаров и услуг ЭМЗ00001904 от 21.07.2019 13:44:01</t>
  </si>
  <si>
    <t>21.07.2019 13:44:01</t>
  </si>
  <si>
    <t>Поступление товаров и услуг ЭМЗ00001905 от 21.07.2019 16:32:34</t>
  </si>
  <si>
    <t>21.07.2019 16:32:34</t>
  </si>
  <si>
    <t>Гайка М30 ТД4 8.0 ГОСТ ISO 4032-2014</t>
  </si>
  <si>
    <t>Гайка М24 ТД4 8.0 ГОСТ ISO 4032-2014</t>
  </si>
  <si>
    <t>Поступление товаров и услуг ЭМЗ00001433 от 10.06.2019 18:54:56</t>
  </si>
  <si>
    <t>10.06.2019 18:54:56</t>
  </si>
  <si>
    <t>Поступление товаров и услуг ЭМЗ00001941 от 24.07.2019 19:19:09</t>
  </si>
  <si>
    <t>24.07.2019 19:19:09</t>
  </si>
  <si>
    <t>Бита головка 8</t>
  </si>
  <si>
    <t>Поступление товаров и услуг ЭМЗ00001950 от 25.07.2019 16:16:47</t>
  </si>
  <si>
    <t>25.07.2019 16:16:47</t>
  </si>
  <si>
    <t>Поступление товаров и услуг ЭМЗ00001928 от 23.07.2019 18:13:21</t>
  </si>
  <si>
    <t>23.07.2019 18:13:21</t>
  </si>
  <si>
    <t>Поступление товаров и услуг ЭМЗ00001892 от 19.07.2019 19:14:50</t>
  </si>
  <si>
    <t>19.07.2019 19:14:50</t>
  </si>
  <si>
    <t>Поступление товаров и услуг ЭМЗ00001952 от 25.07.2019 19:12:11</t>
  </si>
  <si>
    <t>25.07.2019 19:12:11</t>
  </si>
  <si>
    <t>Поступление товаров и услуг ЭМЗ00002014 от 31.07.2019 12:06:42</t>
  </si>
  <si>
    <t>31.07.2019 12:06:42</t>
  </si>
  <si>
    <t>Поступление товаров и услуг ЭМЗ00002025 от 29.07.2019 20:06:01</t>
  </si>
  <si>
    <t>29.07.2019 20:06:01</t>
  </si>
  <si>
    <t>Болт М36х360 8.8 13082тм-т1</t>
  </si>
  <si>
    <t>Поступление товаров и услуг ЭМЗ00001987 от 30.07.2019 10:40:23</t>
  </si>
  <si>
    <t>30.07.2019 10:40:23</t>
  </si>
  <si>
    <t>Поступление товаров и услуг ЭМЗ00001986 от 30.07.2019 10:34:16</t>
  </si>
  <si>
    <t>30.07.2019 10:34:16</t>
  </si>
  <si>
    <t>Поступление товаров и услуг ЭМЗ00002011 от 30.07.2019 19:03:09</t>
  </si>
  <si>
    <t>30.07.2019 19:03:09</t>
  </si>
  <si>
    <t>Переходник д\гайковерта 1\2 -3\4</t>
  </si>
  <si>
    <t>Поступление товаров и услуг ЭМЗ00001973 от 28.07.2019 14:25:29</t>
  </si>
  <si>
    <t>28.07.2019 14:25:29</t>
  </si>
  <si>
    <t>Поступление товаров и услуг ЭМЗ00001975 от 28.07.2019 19:11:36</t>
  </si>
  <si>
    <t>28.07.2019 19:11:36</t>
  </si>
  <si>
    <t>Поступление товаров и услуг ЭМЗ00001984 от 29.07.2019 16:57:50</t>
  </si>
  <si>
    <t>29.07.2019 16:57:50</t>
  </si>
  <si>
    <t>Поступление товаров и услуг ЭМЗ00002010 от 31.07.2019 10:42:04</t>
  </si>
  <si>
    <t>31.07.2019 10:42:04</t>
  </si>
  <si>
    <t>Поступление товаров и услуг ЭМЗ00001953 от 25.07.2019 19:12:12</t>
  </si>
  <si>
    <t>25.07.2019 19:12:12</t>
  </si>
  <si>
    <t>Поступление товаров и услуг ЭМЗ00001992 от 29.07.2019 17:37:22</t>
  </si>
  <si>
    <t>29.07.2019 17:37:22</t>
  </si>
  <si>
    <t>Поступление товаров и услуг ЭМЗ00001961 от 26.07.2019 15:48:53</t>
  </si>
  <si>
    <t>26.07.2019 15:48:53</t>
  </si>
  <si>
    <t>Поступление товаров и услуг ЭМЗ00002024 от 30.07.2019 19:03:20</t>
  </si>
  <si>
    <t>30.07.2019 19:03:20</t>
  </si>
  <si>
    <t>Поступление товаров и услуг ЭМЗ00002004 от 30.07.2019 16:55:39</t>
  </si>
  <si>
    <t>30.07.2019 16:55:39</t>
  </si>
  <si>
    <t>Поступление товаров и услуг ЭМЗ00002036 от 01.08.2019 14:41:21</t>
  </si>
  <si>
    <t>01.08.2019 14:41:21</t>
  </si>
  <si>
    <t>Поступление товаров и услуг ЭМЗ00001985 от 29.07.2019 17:37:18</t>
  </si>
  <si>
    <t>29.07.2019 17:37:18</t>
  </si>
  <si>
    <t>Поступление товаров и услуг ЭМЗ00002030 от 01.08.2019 13:32:06</t>
  </si>
  <si>
    <t>01.08.2019 13:32:06</t>
  </si>
  <si>
    <t>Поступление товаров и услуг ЭМЗ00001970 от 27.07.2019 17:55:56</t>
  </si>
  <si>
    <t>27.07.2019 17:55:56</t>
  </si>
  <si>
    <t>Поступление товаров и услуг ЭМЗ00001955 от 26.07.2019 10:39:38</t>
  </si>
  <si>
    <t>26.07.2019 10:39:38</t>
  </si>
  <si>
    <t>Поступление товаров и услуг ЭМЗ00001957 от 26.07.2019 13:42:46</t>
  </si>
  <si>
    <t>26.07.2019 13:42:46</t>
  </si>
  <si>
    <t>Поступление товаров и услуг ЭМЗ00001962 от 26.07.2019 15:49:42</t>
  </si>
  <si>
    <t>26.07.2019 15:49:42</t>
  </si>
  <si>
    <t>ООО "ПРОМСЕРВИС"</t>
  </si>
  <si>
    <t>Поступление товаров и услуг ЭМЗ00001968 от 26.07.2019 19:18:12</t>
  </si>
  <si>
    <t>26.07.2019 19:18:12</t>
  </si>
  <si>
    <t>Поступление товаров и услуг ЭМЗ00001972 от 27.07.2019 19:57:59</t>
  </si>
  <si>
    <t>27.07.2019 19:57:59</t>
  </si>
  <si>
    <t>Поступление товаров и услуг ЭМЗ00002031 от 31.07.2019 19:43:31</t>
  </si>
  <si>
    <t>31.07.2019 19:43:31</t>
  </si>
  <si>
    <t>Поступление товаров и услуг ЭМЗ00002006 от 30.07.2019 19:03:06</t>
  </si>
  <si>
    <t>30.07.2019 19:03:06</t>
  </si>
  <si>
    <t>Поступление товаров и услуг ЭМЗ00001974 от 28.07.2019 16:21:43</t>
  </si>
  <si>
    <t>28.07.2019 16:21:43</t>
  </si>
  <si>
    <t>Поступление товаров и услуг ЭМЗ00002032 от 01.08.2019 14:10:09</t>
  </si>
  <si>
    <t>01.08.2019 14:10:09</t>
  </si>
  <si>
    <t>Поступление товаров и услуг ЭМЗ00001983 от 29.07.2019 16:35:40</t>
  </si>
  <si>
    <t>29.07.2019 16:35:40</t>
  </si>
  <si>
    <t>Поступление товаров и услуг ЭМЗ00001997 от 29.07.2019 20:06:00</t>
  </si>
  <si>
    <t>29.07.2019 20:06:00</t>
  </si>
  <si>
    <t>Поступление товаров и услуг ЭМЗ00001993 от 30.07.2019 11:33:57</t>
  </si>
  <si>
    <t>30.07.2019 11:33:57</t>
  </si>
  <si>
    <t>Поступление товаров и услуг ЭМЗ00001969 от 27.07.2019 10:39:12</t>
  </si>
  <si>
    <t>27.07.2019 10:39:12</t>
  </si>
  <si>
    <t>Поступление товаров и услуг ЭМЗ00002125 от 08.08.2019 15:36:19</t>
  </si>
  <si>
    <t>08.08.2019 15:36:19</t>
  </si>
  <si>
    <t>Поступление товаров и услуг ЭМЗ00002116 от 08.08.2019 11:20:06</t>
  </si>
  <si>
    <t>08.08.2019 11:20:06</t>
  </si>
  <si>
    <t>Поступление товаров и услуг ЭМЗ00002091 от 06.08.2019 16:42:11</t>
  </si>
  <si>
    <t>06.08.2019 16:42:11</t>
  </si>
  <si>
    <t>Поступление товаров и услуг ЭМЗ00002117 от 07.08.2019 19:56:36</t>
  </si>
  <si>
    <t>07.08.2019 19:56:36</t>
  </si>
  <si>
    <t>Поступление товаров и услуг ЭМЗ00002099 от 07.08.2019 11:22:38</t>
  </si>
  <si>
    <t>07.08.2019 11:22:38</t>
  </si>
  <si>
    <t>Поступление товаров и услуг ЭМЗ00002090 от 06.08.2019 16:40:13</t>
  </si>
  <si>
    <t>06.08.2019 16:40:13</t>
  </si>
  <si>
    <t>Поступление товаров и услуг ЭМЗ00002038 от 01.08.2019 17:12:31</t>
  </si>
  <si>
    <t>01.08.2019 17:12:31</t>
  </si>
  <si>
    <t>Поступление товаров и услуг ЭМЗ00002113 от 07.08.2019 19:56:34</t>
  </si>
  <si>
    <t>07.08.2019 19:56:34</t>
  </si>
  <si>
    <t>Поступление товаров и услуг ЭМЗ00002121 от 08.08.2019 15:44:08</t>
  </si>
  <si>
    <t>08.08.2019 15:44:08</t>
  </si>
  <si>
    <t>Поступление товаров и услуг ЭМЗ00002110 от 07.08.2019 14:57:28</t>
  </si>
  <si>
    <t>07.08.2019 14:57:28</t>
  </si>
  <si>
    <t>Поступление товаров и услуг ЭМЗ00002115 от 02.08.2019 19:31:07</t>
  </si>
  <si>
    <t>02.08.2019 19:31:07</t>
  </si>
  <si>
    <t>Поступление товаров и услуг ЭМЗ00002056 от 03.08.2019 19:42:49</t>
  </si>
  <si>
    <t>03.08.2019 19:42:49</t>
  </si>
  <si>
    <t>Поступление товаров и услуг ЭМЗ00002061 от 03.08.2019 10:11:27</t>
  </si>
  <si>
    <t>03.08.2019 10:11:27</t>
  </si>
  <si>
    <t>Поступление товаров и услуг ЭМЗ00002108 от 07.08.2019 14:23:16</t>
  </si>
  <si>
    <t>07.08.2019 14:23:16</t>
  </si>
  <si>
    <t>Поступление товаров и услуг ЭМЗ00002080 от 31.07.2019 19:43:52</t>
  </si>
  <si>
    <t>31.07.2019 19:43:52</t>
  </si>
  <si>
    <t>Поступление товаров и услуг ЭМЗ00002126 от 08.08.2019 15:40:45</t>
  </si>
  <si>
    <t>08.08.2019 15:40:45</t>
  </si>
  <si>
    <t>Поступление товаров и услуг ЭМЗ00002109 от 07.08.2019 14:34:29</t>
  </si>
  <si>
    <t>07.08.2019 14:34:29</t>
  </si>
  <si>
    <t>Поступление товаров и услуг ЭМЗ00002120 от 08.08.2019 13:08:50</t>
  </si>
  <si>
    <t>08.08.2019 13:08:50</t>
  </si>
  <si>
    <t>Поступление товаров и услуг ЭМЗ00002103 от 06.08.2019 20:00:08</t>
  </si>
  <si>
    <t>06.08.2019 20:00:08</t>
  </si>
  <si>
    <t>"Альфа-Союз Пром" ООО</t>
  </si>
  <si>
    <t>Круг М3 d30х500</t>
  </si>
  <si>
    <t>Поступление товаров и услуг ЭМЗ00002057 от 03.08.2019 19:42:50</t>
  </si>
  <si>
    <t>03.08.2019 19:42:50</t>
  </si>
  <si>
    <t>Поступление товаров и услуг ЭМЗ00002058 от 03.08.2019 19:42:51</t>
  </si>
  <si>
    <t>03.08.2019 19:42:51</t>
  </si>
  <si>
    <t>Поступление товаров и услуг ЭМЗ00002062 от 05.08.2019 10:13:12</t>
  </si>
  <si>
    <t>05.08.2019 10:13:12</t>
  </si>
  <si>
    <t>Поступление товаров и услуг ЭМЗ00002111 от 07.08.2019 16:34:51</t>
  </si>
  <si>
    <t>07.08.2019 16:34:51</t>
  </si>
  <si>
    <t>Поступление товаров и услуг ЭМЗ00002055 от 02.08.2019 16:52:24</t>
  </si>
  <si>
    <t>02.08.2019 16:52:24</t>
  </si>
  <si>
    <t>Поступление товаров и услуг ЭМЗ00002138 от 11.08.2019 8:07:26</t>
  </si>
  <si>
    <t>11.08.2019 8:07:26</t>
  </si>
  <si>
    <t>Поступление товаров и услуг ЭМЗ00002128 от 08.08.2019 17:38:20</t>
  </si>
  <si>
    <t>08.08.2019 17:38:20</t>
  </si>
  <si>
    <t>Поступление товаров и услуг ЭМЗ00002160 от 12.08.2019 21:28:26</t>
  </si>
  <si>
    <t>12.08.2019 21:28:26</t>
  </si>
  <si>
    <t>Болт М30х520 3.407.1-175 (Спецболт М85)</t>
  </si>
  <si>
    <t>Болт М30х570 3.407.1-175 (Спецболт М87)</t>
  </si>
  <si>
    <t>Болт М30х595 3.407.1-175 (Спецболт М88)</t>
  </si>
  <si>
    <t>Поступление товаров и услуг ЭМЗ00002081 от 07.08.2019 0:00:48</t>
  </si>
  <si>
    <t>07.08.2019 0:00:48</t>
  </si>
  <si>
    <t>Поступление товаров и услуг ЭМЗ00002139 от 09.08.2019 17:20:55</t>
  </si>
  <si>
    <t>09.08.2019 17:20:55</t>
  </si>
  <si>
    <t>Поступление товаров и услуг ЭМЗ00002178 от 13.08.2019 16:32:44</t>
  </si>
  <si>
    <t>13.08.2019 16:32:44</t>
  </si>
  <si>
    <t>Поступление товаров и услуг ЭМЗ00002192 от 15.08.2019 15:46:36</t>
  </si>
  <si>
    <t>15.08.2019 15:46:36</t>
  </si>
  <si>
    <t>"СибКреп" ООО</t>
  </si>
  <si>
    <t>Поступление товаров и услуг ЭМЗ00002092 от 07.08.2019 0:00:03</t>
  </si>
  <si>
    <t>07.08.2019 0:00:03</t>
  </si>
  <si>
    <t>Поступление товаров и услуг ЭМЗ00002163 от 13.08.2019 15:54:32</t>
  </si>
  <si>
    <t>13.08.2019 15:54:32</t>
  </si>
  <si>
    <t>Поступление товаров и услуг ЭМЗ00002137 от 09.08.2019 0:38:34</t>
  </si>
  <si>
    <t>09.08.2019 0:38:34</t>
  </si>
  <si>
    <t>Поступление товаров и услуг ЭМЗ00002179 от 14.08.2019 18:06:43</t>
  </si>
  <si>
    <t>14.08.2019 18:06:43</t>
  </si>
  <si>
    <t>Поступление товаров и услуг ЭМЗ00002082 от 07.08.2019 14:45:28</t>
  </si>
  <si>
    <t>07.08.2019 14:45:28</t>
  </si>
  <si>
    <t>Поступление товаров и услуг ЭМЗ00002191 от 15.08.2019 15:44:15</t>
  </si>
  <si>
    <t>15.08.2019 15:44:15</t>
  </si>
  <si>
    <t>Поступление товаров и услуг ЭМЗ00002144 от 09.08.2019 17:21:00</t>
  </si>
  <si>
    <t>09.08.2019 17:21:00</t>
  </si>
  <si>
    <t>Поступление товаров и услуг ЭМЗ00002264 от 22.08.2019 19:53:01</t>
  </si>
  <si>
    <t>22.08.2019 19:53:01</t>
  </si>
  <si>
    <t>Винт М10х35 8.8 DIN 912</t>
  </si>
  <si>
    <t>Поступление товаров и услуг ЭМЗ00002242 от 21.08.2019 14:12:43</t>
  </si>
  <si>
    <t>21.08.2019 14:12:43</t>
  </si>
  <si>
    <t>Поступление товаров и услуг ЭМЗ00002213 от 19.08.2019 13:33:03</t>
  </si>
  <si>
    <t>19.08.2019 13:33:03</t>
  </si>
  <si>
    <t>Поступление товаров и услуг ЭМЗ00002270 от 23.08.2019 14:40:18</t>
  </si>
  <si>
    <t>23.08.2019 14:40:18</t>
  </si>
  <si>
    <t>Поступление товаров и услуг ЭМЗ00002217 от 16.08.2019 19:53:38</t>
  </si>
  <si>
    <t>16.08.2019 19:53:38</t>
  </si>
  <si>
    <t>Поступление товаров и услуг ЭМЗ00002214 от 18.08.2019 13:42:49</t>
  </si>
  <si>
    <t>18.08.2019 13:42:49</t>
  </si>
  <si>
    <t>Шайба 30 ТД4 ГОСТ 6402-70</t>
  </si>
  <si>
    <t>Болт М12х30 ТД4 8.8 ГОСТ 7798-70</t>
  </si>
  <si>
    <t>Болт М16х70 ТД4 8.8 ГОСТ 7798-70</t>
  </si>
  <si>
    <t>Болт М20х240 ТД4 8.8 ГОСТ 7798-70</t>
  </si>
  <si>
    <t>Болт М20х80 ТД4 8.8 ГОСТ 7798-70</t>
  </si>
  <si>
    <t>Болт М30х90 ТД4 8.8 ГОСТ 7798-70</t>
  </si>
  <si>
    <t>Поступление товаров и услуг ЭМЗ00002246 от 21.08.2019 18:50:54</t>
  </si>
  <si>
    <t>21.08.2019 18:50:54</t>
  </si>
  <si>
    <t>Поступление товаров и услуг ЭМЗ00002896 от 26.12.2017 18:10:28</t>
  </si>
  <si>
    <t>26.12.2017 18:10:28</t>
  </si>
  <si>
    <t>Уголок 200х200х26 EN 10056 S355J2</t>
  </si>
  <si>
    <t>Поступление товаров и услуг ЭМЗ00001602 от 26.06.2019 19:18:21</t>
  </si>
  <si>
    <t>26.06.2019 19:18:21</t>
  </si>
  <si>
    <t>ИП Горчакова Светлана Валериевна</t>
  </si>
  <si>
    <t>Саморез универсальный 3,5х40 (покрытие желтый/белый цинк, потайная головка pozy</t>
  </si>
  <si>
    <t>Поступление товаров и услуг ЭМЗ00002233 от 20.08.2019 16:44:16</t>
  </si>
  <si>
    <t>20.08.2019 16:44:16</t>
  </si>
  <si>
    <t>Поступление товаров и услуг ЭМЗ00002271 от 23.08.2019 14:45:18</t>
  </si>
  <si>
    <t>23.08.2019 14:45:18</t>
  </si>
  <si>
    <t>Поступление товаров и услуг ЭМЗ00002210 от 16.08.2019 19:53:36</t>
  </si>
  <si>
    <t>16.08.2019 19:53:36</t>
  </si>
  <si>
    <t>Поступление товаров и услуг ЭМЗ00002257 от 22.08.2019 19:52:56</t>
  </si>
  <si>
    <t>22.08.2019 19:52:56</t>
  </si>
  <si>
    <t>Поступление товаров и услуг ЭМЗ00002205 от 16.08.2019 19:53:31</t>
  </si>
  <si>
    <t>16.08.2019 19:53:31</t>
  </si>
  <si>
    <t>Поступление товаров и услуг ЭМЗ00002212 от 16.08.2019 19:53:37</t>
  </si>
  <si>
    <t>16.08.2019 19:53:37</t>
  </si>
  <si>
    <t>Поступление товаров и услуг ЭМЗ00002206 от 16.08.2019 19:53:32</t>
  </si>
  <si>
    <t>16.08.2019 19:53:32</t>
  </si>
  <si>
    <t>Поступление товаров и услуг ЭМЗ00002243 от 21.08.2019 15:20:27</t>
  </si>
  <si>
    <t>21.08.2019 15:20:27</t>
  </si>
  <si>
    <t>Поступление товаров и услуг ЭМЗ00002198 от 13.08.2019 19:15:11</t>
  </si>
  <si>
    <t>13.08.2019 19:15:11</t>
  </si>
  <si>
    <t>"ООО Омская Метизная Сервисная Компания"</t>
  </si>
  <si>
    <t>Поступление товаров и услуг ЭМЗ00002244 от 21.08.2019 15:44:01</t>
  </si>
  <si>
    <t>21.08.2019 15:44:01</t>
  </si>
  <si>
    <t>Поступление товаров и услуг ЭМЗ00002273 от 23.08.2019 17:20:06</t>
  </si>
  <si>
    <t>23.08.2019 17:20:06</t>
  </si>
  <si>
    <t>Поступление товаров и услуг ЭМЗ00000445 от 21.02.2019 10:55:14</t>
  </si>
  <si>
    <t>21.02.2019 10:55:14</t>
  </si>
  <si>
    <t>Поступление товаров и услуг ЭМЗ00001622 от 19.06.2018 18:05:36</t>
  </si>
  <si>
    <t>19.06.2018 18:05:36</t>
  </si>
  <si>
    <t>Поступление товаров и услуг ЭМЗ00002171 от 14.08.2019 0:15:05</t>
  </si>
  <si>
    <t>14.08.2019 0:15:05</t>
  </si>
  <si>
    <t>Поступление товаров и услуг ЭМЗ00002211 от 19.08.2019 11:40:46</t>
  </si>
  <si>
    <t>19.08.2019 11:40:46</t>
  </si>
  <si>
    <t>Поступление товаров и услуг ЭМЗ00002248 от 21.08.2019 18:50:56</t>
  </si>
  <si>
    <t>21.08.2019 18:50:56</t>
  </si>
  <si>
    <t>Втулка Морзе переходная с лапкой</t>
  </si>
  <si>
    <t>Поступление товаров и услуг ЭМЗ00002256 от 22.08.2019 16:40:05</t>
  </si>
  <si>
    <t>22.08.2019 16:40:05</t>
  </si>
  <si>
    <t>Поступление товаров и услуг ЭМЗ00002225 от 19.08.2019 19:39:46</t>
  </si>
  <si>
    <t>19.08.2019 19:39:46</t>
  </si>
  <si>
    <t>Труба 50х25х3 ГОСТ 13663-86/Ст2пс ГОСТ 380-2005</t>
  </si>
  <si>
    <t>Поступление товаров и услуг ЭМЗ00002241 от 21.08.2019 14:10:14</t>
  </si>
  <si>
    <t>21.08.2019 14:10:14</t>
  </si>
  <si>
    <t>Поступление товаров и услуг ЭМЗ00000791 от 03.04.2019 17:34:11</t>
  </si>
  <si>
    <t>03.04.2019 17:34:11</t>
  </si>
  <si>
    <t>Саморез 3,5х45 ТУ BY 400024166,010-2008</t>
  </si>
  <si>
    <t>Поступление товаров и услуг ЭМЗ00002247 от 21.08.2019 18:50:55</t>
  </si>
  <si>
    <t>21.08.2019 18:50:55</t>
  </si>
  <si>
    <t>Поступление товаров и услуг ЭМЗ00002272 от 23.08.2019 15:22:59</t>
  </si>
  <si>
    <t>23.08.2019 15:22:59</t>
  </si>
  <si>
    <t>Поступление товаров и услуг ЭМЗ00002236 от 21.08.2019 13:31:46</t>
  </si>
  <si>
    <t>21.08.2019 13:31:46</t>
  </si>
  <si>
    <t>Поступление товаров и услуг ЭМЗ00002252 от 22.08.2019 11:25:11</t>
  </si>
  <si>
    <t>22.08.2019 11:25:11</t>
  </si>
  <si>
    <t>Поступление товаров и услуг ЭМЗ00002274 от 23.08.2019 18:34:24</t>
  </si>
  <si>
    <t>23.08.2019 18:34:24</t>
  </si>
  <si>
    <t>Поступление товаров и услуг ЭМЗ00002370 от 31.08.2019 20:00:02</t>
  </si>
  <si>
    <t>31.08.2019 20:00:02</t>
  </si>
  <si>
    <t>Поступление товаров и услуг ЭМЗ00002285 от 22.08.2019 19:53:07</t>
  </si>
  <si>
    <t>22.08.2019 19:53:07</t>
  </si>
  <si>
    <t>Болт М8х25 8.8 DIN933 полная резьба</t>
  </si>
  <si>
    <t>Поступление товаров и услуг ЭМЗ00002377 от 02.09.2019 18:35:30</t>
  </si>
  <si>
    <t>02.09.2019 18:35:30</t>
  </si>
  <si>
    <t>Поступление товаров и услуг ЭМЗ00002292 от 26.08.2019 13:53:50</t>
  </si>
  <si>
    <t>26.08.2019 13:53:50</t>
  </si>
  <si>
    <t>Поступление товаров и услуг ЭМЗ00002390 от 04.09.2019 0:30:33</t>
  </si>
  <si>
    <t>04.09.2019 0:30:33</t>
  </si>
  <si>
    <t>Поступление товаров и услуг ЭМЗ00002352 от 30.08.2019 14:20:12</t>
  </si>
  <si>
    <t>30.08.2019 14:20:12</t>
  </si>
  <si>
    <t>Поступление товаров и услуг ЭМЗ00002409 от 04.09.2019 16:58:19</t>
  </si>
  <si>
    <t>04.09.2019 16:58:19</t>
  </si>
  <si>
    <t>Поступление товаров и услуг ЭМЗ00002344 от 27.08.2019 0:00:00</t>
  </si>
  <si>
    <t>27.08.2019 0:00:00</t>
  </si>
  <si>
    <t>Поступление товаров и услуг ЭМЗ00002326 от 28.08.2019 15:33:04</t>
  </si>
  <si>
    <t>28.08.2019 15:33:04</t>
  </si>
  <si>
    <t>Поступление товаров и услуг ЭМЗ00002311 от 21.08.2019 18:51:01</t>
  </si>
  <si>
    <t>21.08.2019 18:51:01</t>
  </si>
  <si>
    <t>"Снаблайн" ООО</t>
  </si>
  <si>
    <t>Болт М10х30 ГЦ 5.8 ГОСТ 7808-70</t>
  </si>
  <si>
    <t>Болт М10х35 ГЦ 5.8 ГОСТ 7808-70</t>
  </si>
  <si>
    <t>Болт М10х40 ГЦ 5.8 ГОСТ 7808-70</t>
  </si>
  <si>
    <t>Болт М10х60 ГЦ 5.8 ГОСТ 7808-70</t>
  </si>
  <si>
    <t>Болт М12х30 ГЦ 5.8 ГОСТ 7808-70</t>
  </si>
  <si>
    <t>Болт М12х40 ГЦ 5.8 ГОСТ 7808-70</t>
  </si>
  <si>
    <t>Болт М12х60 ГЦ 5.8 ГОСТ 7808-70</t>
  </si>
  <si>
    <t>Болт М8х25 ГЦ 5.8 ГОСТ 7808-70</t>
  </si>
  <si>
    <t>Болт М8х30 ГЦ 5.8 ГОСТ 7808-70</t>
  </si>
  <si>
    <t>Поступление товаров и услуг ЭМЗ00002412 от 05.09.2019 11:09:45</t>
  </si>
  <si>
    <t>05.09.2019 11:09:45</t>
  </si>
  <si>
    <t>Поступление товаров и услуг ЭМЗ00002346 от 27.08.2019 0:00:00</t>
  </si>
  <si>
    <t>Болт М8х60 8.8 ГОСТ 7798-70 полная резьба</t>
  </si>
  <si>
    <t>Болт М8х100 8.8 ГОСТ 7798-70 полная резьба</t>
  </si>
  <si>
    <t>Болт М12х50 8.8 ГОСТ 7798-70 полная резьба</t>
  </si>
  <si>
    <t>Поступление товаров и услуг ЭМЗ00002312 от 21.08.2019 18:51:02</t>
  </si>
  <si>
    <t>21.08.2019 18:51:02</t>
  </si>
  <si>
    <t>Поступление товаров и услуг ЭМЗ00002335 от 29.08.2019 12:13:40</t>
  </si>
  <si>
    <t>29.08.2019 12:13:40</t>
  </si>
  <si>
    <t>Поступление товаров и услуг ЭМЗ00002415 от 05.09.2019 14:35:44</t>
  </si>
  <si>
    <t>05.09.2019 14:35:44</t>
  </si>
  <si>
    <t>Поступление товаров и услуг ЭМЗ00002304 от 27.08.2019 19:09:45</t>
  </si>
  <si>
    <t>27.08.2019 19:09:45</t>
  </si>
  <si>
    <t>Поступление товаров и услуг ЭМЗ00002392 от 03.09.2019 19:28:50</t>
  </si>
  <si>
    <t>03.09.2019 19:28:50</t>
  </si>
  <si>
    <t>Поступление товаров и услуг ЭМЗ00002275 от 25.08.2019 19:54:52</t>
  </si>
  <si>
    <t>25.08.2019 19:54:52</t>
  </si>
  <si>
    <t>Поступление товаров и услуг ЭМЗ00002364 от 01.09.2019 18:09:48</t>
  </si>
  <si>
    <t>01.09.2019 18:09:48</t>
  </si>
  <si>
    <t>Поступление товаров и услуг ЭМЗ00002315 от 28.08.2019 13:20:22</t>
  </si>
  <si>
    <t>28.08.2019 13:20:22</t>
  </si>
  <si>
    <t>Поступление товаров и услуг ЭМЗ00002337 от 29.08.2019 17:03:08</t>
  </si>
  <si>
    <t>29.08.2019 17:03:08</t>
  </si>
  <si>
    <t>Поступление товаров и услуг ЭМЗ00002286 от 22.08.2019 19:53:08</t>
  </si>
  <si>
    <t>22.08.2019 19:53:08</t>
  </si>
  <si>
    <t>Поступление товаров и услуг ЭМЗ00002330 от 28.08.2019 19:18:14</t>
  </si>
  <si>
    <t>28.08.2019 19:18:14</t>
  </si>
  <si>
    <t>Поступление товаров и услуг ЭМЗ00002410 от 04.09.2019 19:13:21</t>
  </si>
  <si>
    <t>04.09.2019 19:13:21</t>
  </si>
  <si>
    <t>Поступление товаров и услуг ЭМЗ00002294 от 25.08.2019 13:59:56</t>
  </si>
  <si>
    <t>25.08.2019 13:59:56</t>
  </si>
  <si>
    <t>Поступление товаров и услуг ЭМЗ00002276 от 25.08.2019 19:54:53</t>
  </si>
  <si>
    <t>25.08.2019 19:54:53</t>
  </si>
  <si>
    <t>Поступление товаров и услуг ЭМЗ00002360 от 30.08.2019 18:06:29</t>
  </si>
  <si>
    <t>30.08.2019 18:06:29</t>
  </si>
  <si>
    <t>Поступление товаров и услуг ЭМЗ00002380 от 03.09.2019 14:59:56</t>
  </si>
  <si>
    <t>03.09.2019 14:59:56</t>
  </si>
  <si>
    <t>Поступление товаров и услуг ЭМЗ00002388 от 03.09.2019 15:54:42</t>
  </si>
  <si>
    <t>03.09.2019 15:54:42</t>
  </si>
  <si>
    <t>Поступление товаров и услуг ЭМЗ00002361 от 31.08.2019 10:23:19</t>
  </si>
  <si>
    <t>31.08.2019 10:23:19</t>
  </si>
  <si>
    <t>Поступление товаров и услуг ЭМЗ00002355 от 30.08.2019 14:42:07</t>
  </si>
  <si>
    <t>30.08.2019 14:42:07</t>
  </si>
  <si>
    <t>Поступление товаров и услуг ЭМЗ00002324 от 28.08.2019 15:19:03</t>
  </si>
  <si>
    <t>28.08.2019 15:19:03</t>
  </si>
  <si>
    <t>Поступление товаров и услуг ЭМЗ00002331 от 28.08.2019 19:18:15</t>
  </si>
  <si>
    <t>28.08.2019 19:18:15</t>
  </si>
  <si>
    <t>Поступление товаров и услуг ЭМЗ00002320 от 23.08.2019 19:05:53</t>
  </si>
  <si>
    <t>23.08.2019 19:05:53</t>
  </si>
  <si>
    <t>ООО "Крепежные системы"</t>
  </si>
  <si>
    <t>Болт М12х30 8.8 ГОСТ 7798-70 полная резьба</t>
  </si>
  <si>
    <t>Поступление товаров и услуг ЭМЗ00002321 от 27.08.2019 19:09:53</t>
  </si>
  <si>
    <t>27.08.2019 19:09:53</t>
  </si>
  <si>
    <t>Поступление товаров и услуг ЭМЗ00002405 от 03.09.2019 19:29:00</t>
  </si>
  <si>
    <t>03.09.2019 19:29:00</t>
  </si>
  <si>
    <t>Поступление товаров и услуг ЭМЗ00002284 от 23.08.2019 19:05:49</t>
  </si>
  <si>
    <t>23.08.2019 19:05:49</t>
  </si>
  <si>
    <t>"Асистем" ООО</t>
  </si>
  <si>
    <t>Поступление товаров и услуг ЭМЗ00002343 от 29.08.2019 19:18:18</t>
  </si>
  <si>
    <t>29.08.2019 19:18:18</t>
  </si>
  <si>
    <t>Поступление товаров и услуг ЭМЗ00002362 от 31.08.2019 10:48:16</t>
  </si>
  <si>
    <t>31.08.2019 10:48:16</t>
  </si>
  <si>
    <t>Поступление товаров и услуг ЭМЗ00002356 от 30.08.2019 16:13:34</t>
  </si>
  <si>
    <t>30.08.2019 16:13:34</t>
  </si>
  <si>
    <t>Поступление товаров и услуг ЭМЗ00002371 от 31.08.2019 17:01:10</t>
  </si>
  <si>
    <t>31.08.2019 17:01:10</t>
  </si>
  <si>
    <t>Поступление товаров и услуг ЭМЗ00001903 от 22.07.2019 0:00:00</t>
  </si>
  <si>
    <t>22.07.2019 0:00:00</t>
  </si>
  <si>
    <t>Поступление товаров и услуг ЭМЗ00002359 от 30.08.2019 17:57:49</t>
  </si>
  <si>
    <t>30.08.2019 17:57:49</t>
  </si>
  <si>
    <t>Труба 40х25х3 ГОСТ 8645-68/Ст3сп ГОСТ 13663-86</t>
  </si>
  <si>
    <t>Поступление товаров и услуг ЭМЗ00002389 от 31.08.2019 20:00:03</t>
  </si>
  <si>
    <t>31.08.2019 20:00:03</t>
  </si>
  <si>
    <t>Поступление товаров и услуг ЭМЗ00002411 от 05.09.2019 9:24:11</t>
  </si>
  <si>
    <t>05.09.2019 9:24:11</t>
  </si>
  <si>
    <t>Поступление товаров и услуг ЭМЗ00002319 от 22.08.2019 19:53:09</t>
  </si>
  <si>
    <t>22.08.2019 19:53:09</t>
  </si>
  <si>
    <t>Поступление товаров и услуг ЭМЗ00002287 от 26.08.2019 13:14:43</t>
  </si>
  <si>
    <t>26.08.2019 13:14:43</t>
  </si>
  <si>
    <t>Поступление товаров и услуг ЭМЗ00002345 от 27.08.2019 0:00:00</t>
  </si>
  <si>
    <t>Поступление товаров и услуг ЭМЗ00002363 от 31.08.2019 15:10:08</t>
  </si>
  <si>
    <t>31.08.2019 15:10:08</t>
  </si>
  <si>
    <t>Поступление товаров и услуг ЭМЗ00002446 от 09.09.2019 16:30:16</t>
  </si>
  <si>
    <t>09.09.2019 16:30:16</t>
  </si>
  <si>
    <t>Поступление товаров и услуг ЭМЗ00002570 от 18.09.2019 17:57:42</t>
  </si>
  <si>
    <t>18.09.2019 17:57:42</t>
  </si>
  <si>
    <t>Поступление товаров и услуг ЭМЗ00002522 от 13.09.2019 15:21:06</t>
  </si>
  <si>
    <t>13.09.2019 15:21:06</t>
  </si>
  <si>
    <t>Поступление товаров и услуг ЭМЗ00002501 от 11.09.2019 19:47:05</t>
  </si>
  <si>
    <t>11.09.2019 19:47:05</t>
  </si>
  <si>
    <t>Поступление товаров и услуг ЭМЗ00002538 от 16.09.2019 18:31:19</t>
  </si>
  <si>
    <t>16.09.2019 18:31:19</t>
  </si>
  <si>
    <t>Поступление товаров и услуг ЭМЗ00002526 от 13.09.2019 20:00:04</t>
  </si>
  <si>
    <t>13.09.2019 20:00:04</t>
  </si>
  <si>
    <t>Поступление товаров и услуг ЭМЗ00002452 от 09.09.2019 16:47:13</t>
  </si>
  <si>
    <t>09.09.2019 16:47:13</t>
  </si>
  <si>
    <t>Поступление товаров и услуг ЭМЗ00002435 от 06.09.2019 18:37:56</t>
  </si>
  <si>
    <t>06.09.2019 18:37:56</t>
  </si>
  <si>
    <t>Поступление товаров и услуг ЭМЗ00002459 от 10.09.2019 11:32:13</t>
  </si>
  <si>
    <t>10.09.2019 11:32:13</t>
  </si>
  <si>
    <t>Поступление товаров и услуг ЭМЗ00002495 от 11.09.2019 16:47:08</t>
  </si>
  <si>
    <t>11.09.2019 16:47:08</t>
  </si>
  <si>
    <t>Поступление товаров и услуг ЭМЗ00002458 от 05.09.2019 20:00:01</t>
  </si>
  <si>
    <t>05.09.2019 20:00:01</t>
  </si>
  <si>
    <t>Болт М18х80 8.8 ГОСТ 7798-70</t>
  </si>
  <si>
    <t>Поступление товаров и услуг ЭМЗ00002433 от 06.09.2019 18:24:50</t>
  </si>
  <si>
    <t>06.09.2019 18:24:50</t>
  </si>
  <si>
    <t>Поступление товаров и услуг ЭМЗ00002539 от 16.09.2019 20:00:01</t>
  </si>
  <si>
    <t>16.09.2019 20:00:01</t>
  </si>
  <si>
    <t>Поступление товаров и услуг ЭМЗ00002461 от 10.09.2019 19:57:02</t>
  </si>
  <si>
    <t>10.09.2019 19:57:02</t>
  </si>
  <si>
    <t>Поступление товаров и услуг ЭМЗ00002565 от 18.09.2019 15:37:35</t>
  </si>
  <si>
    <t>18.09.2019 15:37:35</t>
  </si>
  <si>
    <t>Поступление товаров и услуг ЭМЗ00002525 от 13.09.2019 20:00:03</t>
  </si>
  <si>
    <t>13.09.2019 20:00:03</t>
  </si>
  <si>
    <t>Поступление товаров и услуг ЭМЗ00002453 от 09.09.2019 18:34:17</t>
  </si>
  <si>
    <t>09.09.2019 18:34:17</t>
  </si>
  <si>
    <t>Поступление товаров и услуг ЭМЗ00002535 от 16.09.2019 16:59:26</t>
  </si>
  <si>
    <t>16.09.2019 16:59:26</t>
  </si>
  <si>
    <t>Поступление товаров и услуг ЭМЗ00002444 от 09.09.2019 16:26:54</t>
  </si>
  <si>
    <t>09.09.2019 16:26:54</t>
  </si>
  <si>
    <t>Поступление товаров и услуг ЭМЗ00002460 от 10.09.2019 17:46:03</t>
  </si>
  <si>
    <t>10.09.2019 17:46:03</t>
  </si>
  <si>
    <t>Поступление товаров и услуг ЭМЗ00002544 от 17.09.2019 13:21:09</t>
  </si>
  <si>
    <t>17.09.2019 13:21:09</t>
  </si>
  <si>
    <t>Поступление товаров и услуг ЭМЗ00002427 от 04.09.2019 19:46:04</t>
  </si>
  <si>
    <t>04.09.2019 19:46:04</t>
  </si>
  <si>
    <t>Поступление товаров и услуг ЭМЗ00002502 от 11.09.2019 19:47:06</t>
  </si>
  <si>
    <t>11.09.2019 19:47:06</t>
  </si>
  <si>
    <t>Болт М12х50 ТД3 8.8 ГОСТ 7798-70</t>
  </si>
  <si>
    <t>Поступление товаров и услуг ЭМЗ00002485 от 11.09.2019 14:29:31</t>
  </si>
  <si>
    <t>11.09.2019 14:29:31</t>
  </si>
  <si>
    <t>Поступление товаров и услуг ЭМЗ00002484 от 11.09.2019 12:00:16</t>
  </si>
  <si>
    <t>11.09.2019 12:00:16</t>
  </si>
  <si>
    <t>Поступление товаров и услуг ЭМЗ00002523 от 13.09.2019 20:00:01</t>
  </si>
  <si>
    <t>13.09.2019 20:00:01</t>
  </si>
  <si>
    <t>Поступление товаров и услуг ЭМЗ00002096 от 08.08.2019 20:00:04</t>
  </si>
  <si>
    <t>08.08.2019 20:00:04</t>
  </si>
  <si>
    <t>Болт М20х85 ГЦ 8.8 ГОСТ Р ИСО 4014-2013</t>
  </si>
  <si>
    <t>Поступление товаров и услуг ЭМЗ00002483 от 11.09.2019 11:51:40</t>
  </si>
  <si>
    <t>11.09.2019 11:51:40</t>
  </si>
  <si>
    <t>Поступление товаров и услуг ЭМЗ00002572 от 18.09.2019 19:11:07</t>
  </si>
  <si>
    <t>18.09.2019 19:11:07</t>
  </si>
  <si>
    <t>Поступление товаров и услуг ЭМЗ00002580 от 16.09.2019 20:00:06</t>
  </si>
  <si>
    <t>16.09.2019 20:00:06</t>
  </si>
  <si>
    <t>Поступление товаров и услуг ЭМЗ00002504 от 12.09.2019 10:14:58</t>
  </si>
  <si>
    <t>12.09.2019 10:14:58</t>
  </si>
  <si>
    <t>Поступление товаров и услуг ЭМЗ00002581 от 14.09.2019 18:55:12</t>
  </si>
  <si>
    <t>14.09.2019 18:55:12</t>
  </si>
  <si>
    <t>Поступление товаров и услуг ЭМЗ00002536 от 16.09.2019 16:58:11</t>
  </si>
  <si>
    <t>16.09.2019 16:58:11</t>
  </si>
  <si>
    <t>Поступление товаров и услуг ЭМЗ00002529 от 16.09.2019 11:50:04</t>
  </si>
  <si>
    <t>16.09.2019 11:50:04</t>
  </si>
  <si>
    <t>Поступление товаров и услуг ЭМЗ00002457 от 09.09.2019 18:34:19</t>
  </si>
  <si>
    <t>09.09.2019 18:34:19</t>
  </si>
  <si>
    <t>Поступление товаров и услуг ЭМЗ00002515 от 13.09.2019 10:42:32</t>
  </si>
  <si>
    <t>13.09.2019 10:42:32</t>
  </si>
  <si>
    <t>Поступление товаров и услуг ЭМЗ00002441 от 09.09.2019 14:06:55</t>
  </si>
  <si>
    <t>09.09.2019 14:06:55</t>
  </si>
  <si>
    <t>Поступление товаров и услуг ЭМЗ00002513 от 12.09.2019 18:59:19</t>
  </si>
  <si>
    <t>12.09.2019 18:59:19</t>
  </si>
  <si>
    <t>Поступление товаров и услуг ЭМЗ00002576 от 18.09.2019 19:11:11</t>
  </si>
  <si>
    <t>18.09.2019 19:11:11</t>
  </si>
  <si>
    <t>Поступление товаров и услуг ЭМЗ00002497 от 10.09.2019 19:57:17</t>
  </si>
  <si>
    <t>10.09.2019 19:57:17</t>
  </si>
  <si>
    <t>Хомут СКЗ-1 ТД3</t>
  </si>
  <si>
    <t>Хомут БС2-1 ТД3</t>
  </si>
  <si>
    <t>Хомут СКЗ-3 ТД3</t>
  </si>
  <si>
    <t>Хомут СКЗ-2 ТД3</t>
  </si>
  <si>
    <t>Шпилька ЗП-10 ТД3</t>
  </si>
  <si>
    <t>Поступление товаров и услуг ЭМЗ00002574 от 18.09.2019 19:11:09</t>
  </si>
  <si>
    <t>18.09.2019 19:11:09</t>
  </si>
  <si>
    <t>Поступление товаров и услуг ЭМЗ00002443 от 09.09.2019 16:19:38</t>
  </si>
  <si>
    <t>09.09.2019 16:19:38</t>
  </si>
  <si>
    <t>Поступление товаров и услуг ЭМЗ00002521 от 13.09.2019 15:14:01</t>
  </si>
  <si>
    <t>13.09.2019 15:14:01</t>
  </si>
  <si>
    <t>Поступление товаров и услуг ЭМЗ00002432 от 06.09.2019 18:07:19</t>
  </si>
  <si>
    <t>06.09.2019 18:07:19</t>
  </si>
  <si>
    <t>Поступление товаров и услуг ЭМЗ00002517 от 13.09.2019 11:35:14</t>
  </si>
  <si>
    <t>13.09.2019 11:35:14</t>
  </si>
  <si>
    <t>Поступление товаров и услуг ЭМЗ00002434 от 06.09.2019 18:29:50</t>
  </si>
  <si>
    <t>06.09.2019 18:29:50</t>
  </si>
  <si>
    <t>Поступление товаров и услуг ЭМЗ00002559 от 18.09.2019 14:21:16</t>
  </si>
  <si>
    <t>18.09.2019 14:21:16</t>
  </si>
  <si>
    <t>Поступление товаров и услуг ЭМЗ00002573 от 18.09.2019 19:11:08</t>
  </si>
  <si>
    <t>18.09.2019 19:11:08</t>
  </si>
  <si>
    <t>Поступление товаров и услуг ЭМЗ00002500 от 11.09.2019 19:47:04</t>
  </si>
  <si>
    <t>11.09.2019 19:47:04</t>
  </si>
  <si>
    <t>Поступление товаров и услуг ЭМЗ00002438 от 06.09.2019 19:09:23</t>
  </si>
  <si>
    <t>06.09.2019 19:09:23</t>
  </si>
  <si>
    <t>Поступление товаров и услуг ЭМЗ00002666 от 25.09.2019 16:46:51</t>
  </si>
  <si>
    <t>25.09.2019 16:46:51</t>
  </si>
  <si>
    <t>Поступление товаров и услуг ЭМЗ00002671 от 02.07.2019 20:05:02</t>
  </si>
  <si>
    <t>02.07.2019 20:05:02</t>
  </si>
  <si>
    <t>ЗАО "Гленар"</t>
  </si>
  <si>
    <t>Поступление товаров и услуг ЭМЗ00002677 от 26.09.2019 15:14:39</t>
  </si>
  <si>
    <t>26.09.2019 15:14:39</t>
  </si>
  <si>
    <t>Поступление товаров и услуг ЭМЗ00002599 от 20.09.2019 14:01:36</t>
  </si>
  <si>
    <t>20.09.2019 14:01:36</t>
  </si>
  <si>
    <t>Поступление товаров и услуг ЭМЗ00002681 от 25.09.2019 19:04:09</t>
  </si>
  <si>
    <t>25.09.2019 19:04:09</t>
  </si>
  <si>
    <t>Поступление товаров и услуг ЭМЗ00002668 от 25.09.2019 16:54:14</t>
  </si>
  <si>
    <t>25.09.2019 16:54:14</t>
  </si>
  <si>
    <t>Поступление товаров и услуг ЭМЗ00002606 от 20.09.2019 19:29:57</t>
  </si>
  <si>
    <t>20.09.2019 19:29:57</t>
  </si>
  <si>
    <t>Поступление товаров и услуг ЭМЗ00002607 от 20.09.2019 18:54:26</t>
  </si>
  <si>
    <t>20.09.2019 18:54:26</t>
  </si>
  <si>
    <t>Поступление товаров и услуг ЭМЗ00002594 от 19.09.2019 19:29:53</t>
  </si>
  <si>
    <t>19.09.2019 19:29:53</t>
  </si>
  <si>
    <t>Поступление товаров и услуг ЭМЗ00002615 от 23.09.2019 9:09:18</t>
  </si>
  <si>
    <t>23.09.2019 9:09:18</t>
  </si>
  <si>
    <t>Поступление товаров и услуг ЭМЗ00002672 от 26.09.2019 14:09:23</t>
  </si>
  <si>
    <t>26.09.2019 14:09:23</t>
  </si>
  <si>
    <t>Поступление товаров и услуг ЭМЗ00002642 от 24.09.2019 14:38:46</t>
  </si>
  <si>
    <t>24.09.2019 14:38:46</t>
  </si>
  <si>
    <t>Поступление товаров и услуг ЭМЗ00002622 от 20.09.2019 19:30:00</t>
  </si>
  <si>
    <t>20.09.2019 19:30:00</t>
  </si>
  <si>
    <t>Поступление товаров и услуг ЭМЗ00002618 от 23.09.2019 11:43:53</t>
  </si>
  <si>
    <t>23.09.2019 11:43:53</t>
  </si>
  <si>
    <t>Поступление товаров и услуг ЭМЗ00002667 от 25.09.2019 16:49:52</t>
  </si>
  <si>
    <t>25.09.2019 16:49:52</t>
  </si>
  <si>
    <t>Поступление товаров и услуг ЭМЗ00002639 от 23.09.2019 13:49:35</t>
  </si>
  <si>
    <t>23.09.2019 13:49:35</t>
  </si>
  <si>
    <t>Хомут ОК-1-13 ТД П2200317-040-ОК1</t>
  </si>
  <si>
    <t>Поступление товаров и услуг ЭМЗ00002638 от 24.09.2019 13:46:32</t>
  </si>
  <si>
    <t>24.09.2019 13:46:32</t>
  </si>
  <si>
    <t>Поступление товаров и услуг ЭМЗ00002605 от 20.09.2019 15:57:05</t>
  </si>
  <si>
    <t>20.09.2019 15:57:05</t>
  </si>
  <si>
    <t>Поступление товаров и услуг ЭМЗ00002646 от 24.09.2019 16:37:45</t>
  </si>
  <si>
    <t>24.09.2019 16:37:45</t>
  </si>
  <si>
    <t>Поступление товаров и услуг ЭМЗ00002598 от 12.09.2019 18:59:22</t>
  </si>
  <si>
    <t>12.09.2019 18:59:22</t>
  </si>
  <si>
    <t>Поступление товаров и услуг ЭМЗ00002682 от 26.09.2019 16:07:49</t>
  </si>
  <si>
    <t>26.09.2019 16:07:49</t>
  </si>
  <si>
    <t>Поступление товаров и услуг ЭМЗ00002655 от 25.09.2019 11:38:56</t>
  </si>
  <si>
    <t>25.09.2019 11:38:56</t>
  </si>
  <si>
    <t>Поступление товаров и услуг ЭМЗ00002674 от 02.07.2019 20:05:04</t>
  </si>
  <si>
    <t>02.07.2019 20:05:04</t>
  </si>
  <si>
    <t>Поступление товаров и услуг ЭМЗ00002604 от 19.09.2019 19:29:56</t>
  </si>
  <si>
    <t>19.09.2019 19:29:56</t>
  </si>
  <si>
    <t>Болт М8х35 ТД 8.8 ГОСТ 7798-70</t>
  </si>
  <si>
    <t>Поступление товаров и услуг ЭМЗ00002617 от 23.09.2019 9:45:55</t>
  </si>
  <si>
    <t>23.09.2019 9:45:55</t>
  </si>
  <si>
    <t>Поступление товаров и услуг ЭМЗ00002616 от 23.09.2019 18:54:32</t>
  </si>
  <si>
    <t>23.09.2019 18:54:32</t>
  </si>
  <si>
    <t>Поступление товаров и услуг ЭМЗ00002645 от 24.09.2019 16:22:01</t>
  </si>
  <si>
    <t>24.09.2019 16:22:01</t>
  </si>
  <si>
    <t>Поступление товаров и услуг ЭМЗ00002619 от 21.09.2019 18:18:35</t>
  </si>
  <si>
    <t>21.09.2019 18:18:35</t>
  </si>
  <si>
    <t>Поступление товаров и услуг ЭМЗ00002673 от 26.09.2019 14:12:06</t>
  </si>
  <si>
    <t>26.09.2019 14:12:06</t>
  </si>
  <si>
    <t>Поступление товаров и услуг ЭМЗ00002625 от 23.09.2019 13:43:24</t>
  </si>
  <si>
    <t>23.09.2019 13:43:24</t>
  </si>
  <si>
    <t>Поступление товаров и услуг ЭМЗ00002654 от 25.09.2019 11:25:54</t>
  </si>
  <si>
    <t>25.09.2019 11:25:54</t>
  </si>
  <si>
    <t>Поступление товаров и услуг ЭМЗ00002644 от 24.09.2019 16:13:36</t>
  </si>
  <si>
    <t>24.09.2019 16:13:36</t>
  </si>
  <si>
    <t>Поступление товаров и услуг ЭМЗ00002640 от 23.09.2019 18:48:10</t>
  </si>
  <si>
    <t>23.09.2019 18:48:10</t>
  </si>
  <si>
    <t>Поступление товаров и услуг ЭМЗ00002621 от 20.09.2019 19:29:59</t>
  </si>
  <si>
    <t>20.09.2019 19:29:59</t>
  </si>
  <si>
    <t>Поступление товаров и услуг ЭМЗ00002620 от 20.09.2019 19:29:58</t>
  </si>
  <si>
    <t>20.09.2019 19:29:58</t>
  </si>
  <si>
    <t xml:space="preserve">Болт М24х125 5.8 ГОСТ 7798-70 </t>
  </si>
  <si>
    <t xml:space="preserve">Болт М16х80 5.8 ГОСТ 7805-70  </t>
  </si>
  <si>
    <t xml:space="preserve">Саморез  4,8х25 </t>
  </si>
  <si>
    <t xml:space="preserve">АО "Сталепромышленная компания" </t>
  </si>
  <si>
    <t>Поступление товаров и услуг ЭМЗ00002693 от 28.09.2019 23:35:25</t>
  </si>
  <si>
    <t>28.09.2019 23:35:25</t>
  </si>
  <si>
    <t xml:space="preserve">Сверло спир. с к/х 10 ГОСТ10903 Р18 </t>
  </si>
  <si>
    <t xml:space="preserve">Шуруп для дерева </t>
  </si>
  <si>
    <t xml:space="preserve">Скобы </t>
  </si>
  <si>
    <t xml:space="preserve">Шпилька Шп1 М56х480 </t>
  </si>
  <si>
    <t xml:space="preserve">Болт М12х50 8.8 ГОСТ 7796-70 </t>
  </si>
  <si>
    <t xml:space="preserve">Шпилька С10Г8М2Т </t>
  </si>
  <si>
    <t xml:space="preserve">Болт М24х100 8.8 ГОСТ 7798-70 </t>
  </si>
  <si>
    <t xml:space="preserve"> "Меттранстерминал" ООО</t>
  </si>
  <si>
    <t xml:space="preserve">Клей </t>
  </si>
  <si>
    <t xml:space="preserve">Шайба 14 ТД3 ГОСТ 11371-78 </t>
  </si>
  <si>
    <t xml:space="preserve">Болт М24х90 ТД3 8.8 ГОСТ 7798-70 </t>
  </si>
  <si>
    <t xml:space="preserve">Хомут  40 ТД3 ГОСТ 24137-80 </t>
  </si>
  <si>
    <t>Поступление товаров и услуг ЭМЗ00002647 от 27.09.2019 19:36:34</t>
  </si>
  <si>
    <t>27.09.2019 19:36:34</t>
  </si>
  <si>
    <t xml:space="preserve">Фонарь </t>
  </si>
  <si>
    <t xml:space="preserve">Птицезащитное устройство ПЗУ-GP </t>
  </si>
  <si>
    <t xml:space="preserve">Фиксатор ПЗУ-GP </t>
  </si>
  <si>
    <t xml:space="preserve">Гайка М16 5.0  ГОСТ 5929-70 </t>
  </si>
  <si>
    <t xml:space="preserve"> Хомут Х0475 d32-36 </t>
  </si>
  <si>
    <t xml:space="preserve">ООО"Омск сайдинг инвест" </t>
  </si>
  <si>
    <t xml:space="preserve">Выключатель </t>
  </si>
  <si>
    <t>Поступление товаров и услуг ЭМЗ00002691 от 27.09.2019 19:24:22</t>
  </si>
  <si>
    <t>27.09.2019 19:24:22</t>
  </si>
  <si>
    <t xml:space="preserve">Болт М24х120 10,9 ГОСТ 7798-70 </t>
  </si>
  <si>
    <t xml:space="preserve">Шпилька Шп1б М56х580 </t>
  </si>
  <si>
    <t xml:space="preserve">Болт М14х55 ТД3 5.8 ГОСТ 7798-70 </t>
  </si>
  <si>
    <t xml:space="preserve">Отвод 90 ф100 ПЭ 100 </t>
  </si>
  <si>
    <t xml:space="preserve">Шайба 14 ТД4 ГОСТ 11371-78 </t>
  </si>
  <si>
    <t xml:space="preserve">Болт М16х50 ТД4 8.8 ГОСТ 7798-70 </t>
  </si>
  <si>
    <t xml:space="preserve">Болт М14х45 ТД4 8.8 ГОСТ 7798-70 </t>
  </si>
  <si>
    <t xml:space="preserve">Болт М14х50 ТД4 8.8 ГОСТ 7798-70 </t>
  </si>
  <si>
    <t xml:space="preserve">Болт М20х200 ТД4 8.8 ГОСТ 7798-70 </t>
  </si>
  <si>
    <t xml:space="preserve">Болт М20х70 ТД4 8.8 ГОСТ 7798-70 </t>
  </si>
  <si>
    <t xml:space="preserve">Болт М16х50 ТД3 5.8 ГОСТ 7798-70 </t>
  </si>
  <si>
    <t xml:space="preserve">Болт М20х40 8.8 ГЦ ГОСТ 7798-70 </t>
  </si>
  <si>
    <t xml:space="preserve">Саморез  4,2*13 лист металл наконечник-сверло 100шт </t>
  </si>
  <si>
    <t xml:space="preserve">Выключатель автоматич однополюсный 25А  </t>
  </si>
  <si>
    <t xml:space="preserve">Выключатель автоматич однополюсный 6А  </t>
  </si>
  <si>
    <t xml:space="preserve">Контактор КМИ малогабаритный 40А катушка управления 400В АС 1НО </t>
  </si>
  <si>
    <t xml:space="preserve">Контактор КМИ малогабаритный 9А катушка управления 400В АС 1Н3 </t>
  </si>
  <si>
    <t xml:space="preserve">Шпилька  М42х555 ГОСТ 22043-76 </t>
  </si>
  <si>
    <t xml:space="preserve">Болт М24х75 ТД3 8.8 ГОСТ 7798-70 </t>
  </si>
  <si>
    <t xml:space="preserve">Болт М27х100 ТД3 10.9 ГОСТ 52644-2006 </t>
  </si>
  <si>
    <t xml:space="preserve">Болт М24х100 ГЦ 5.8 ГОСТ 7798-70 </t>
  </si>
  <si>
    <t xml:space="preserve">Лента стальная упак. 20мм </t>
  </si>
  <si>
    <t xml:space="preserve"> "МТК ФР"ООО</t>
  </si>
  <si>
    <t xml:space="preserve">Шуруп с потайной головкой 4-3,5х25 ГОСТ 1145-80 (комплект)                     </t>
  </si>
  <si>
    <t xml:space="preserve">Шуруп с потайной головкой 4-3,5х40 ГОСТ 1145-80 (комплект)                  </t>
  </si>
  <si>
    <t xml:space="preserve">Шуруп с потайной головкой 4-4х40 ГОСТ 1145-80 (комплект)  </t>
  </si>
  <si>
    <t xml:space="preserve">Саморез кровельный 4,8*35 белый  RaL9003 250шт </t>
  </si>
  <si>
    <t xml:space="preserve">Удлинитель на катушке </t>
  </si>
  <si>
    <t xml:space="preserve">Саморез 3,5*20 DIN 7982 C-H потай острие универсальный </t>
  </si>
  <si>
    <t xml:space="preserve">Насадка </t>
  </si>
  <si>
    <t xml:space="preserve">Саморез 5,0*70 DIN 7982 C-H потай острие универсальный </t>
  </si>
  <si>
    <t xml:space="preserve">Болт М14х60 ТД 8.8 ГОСТ 7798-70 </t>
  </si>
  <si>
    <t xml:space="preserve">Гайка М30 5.0 ГОСТ 5915-70 </t>
  </si>
  <si>
    <t xml:space="preserve">Хомут Х-1-1 20 </t>
  </si>
  <si>
    <t xml:space="preserve">Шпилька  Ш-1-1 24 </t>
  </si>
  <si>
    <t xml:space="preserve">Шпилька  Ш-1-2 24 </t>
  </si>
  <si>
    <t xml:space="preserve">Хомут Х-1- 20 </t>
  </si>
  <si>
    <t xml:space="preserve">Хомут Х-1-4 20 </t>
  </si>
  <si>
    <t xml:space="preserve">Стойка С10Г8М </t>
  </si>
  <si>
    <t>Поступление товаров и услуг ЭМЗ00002699 от 30.09.2019 11:16:26</t>
  </si>
  <si>
    <t>30.09.2019 11:16:26</t>
  </si>
  <si>
    <t xml:space="preserve">Винт М8х16 </t>
  </si>
  <si>
    <t xml:space="preserve">Болт М27х95 ТД3 8.8 ГОСТ 7798-70 </t>
  </si>
  <si>
    <t xml:space="preserve">Болт М14х45 ТД3 8.8 ГОСТ 7798-70 </t>
  </si>
  <si>
    <t xml:space="preserve">Болт М14х55 ТД3 8.8 ГОСТ 7798-70 </t>
  </si>
  <si>
    <t xml:space="preserve">Винт М12х50 ГОСТ 17473-80 </t>
  </si>
  <si>
    <t xml:space="preserve">Уровень электронный </t>
  </si>
  <si>
    <t xml:space="preserve">Эмаль алкидная  </t>
  </si>
  <si>
    <t xml:space="preserve">Шайба 14 ТД3 ГОСТ 6402-70 </t>
  </si>
  <si>
    <t xml:space="preserve">Труба со стекловолокном </t>
  </si>
  <si>
    <t>Поступление товаров и услуг ЭМЗ00002755 от 02.10.2019 18:48:43</t>
  </si>
  <si>
    <t>02.10.2019 18:48:43</t>
  </si>
  <si>
    <t xml:space="preserve">Шпилька М16х340 5,8 ГОСТ 22042-76 </t>
  </si>
  <si>
    <t>Поступление товаров и услуг ЭМЗ00002723 от 01.10.2019 17:06:10</t>
  </si>
  <si>
    <t>01.10.2019 17:06:10</t>
  </si>
  <si>
    <t xml:space="preserve">Гвозди 3,0*80мм </t>
  </si>
  <si>
    <t>Поступление товаров и услуг ЭМЗ00002694 от 28.09.2019 23:35:27</t>
  </si>
  <si>
    <t>28.09.2019 23:35:27</t>
  </si>
  <si>
    <t xml:space="preserve">Болт М20х70 ТД3 5.8 ГОСТ 7798-70 </t>
  </si>
  <si>
    <t xml:space="preserve">Кран шаровый 2 ВР-ВР ручка стм. </t>
  </si>
  <si>
    <t xml:space="preserve">Лестница </t>
  </si>
  <si>
    <t>Поступление товаров и услуг ЭМЗ00002701 от 27.09.2019 11:44:49</t>
  </si>
  <si>
    <t>27.09.2019 11:44:49</t>
  </si>
  <si>
    <t xml:space="preserve">скрепа для ленты СУ - 20 </t>
  </si>
  <si>
    <t xml:space="preserve">Провод  ПУГВ 16 </t>
  </si>
  <si>
    <t xml:space="preserve">Розетка </t>
  </si>
  <si>
    <t xml:space="preserve">СПК </t>
  </si>
  <si>
    <t>Поступление товаров и услуг ЭМЗ00002722 от 01.10.2019 17:06:09</t>
  </si>
  <si>
    <t>01.10.2019 17:06:09</t>
  </si>
  <si>
    <t xml:space="preserve">Шплинт 5х40 ГОСТ 397-79 </t>
  </si>
  <si>
    <t xml:space="preserve">Затирка </t>
  </si>
  <si>
    <t xml:space="preserve">Мастика </t>
  </si>
  <si>
    <t xml:space="preserve"> Переключатель LAY5-BD25</t>
  </si>
  <si>
    <t xml:space="preserve">Клемма ЗНИ-4 </t>
  </si>
  <si>
    <t xml:space="preserve"> "СпецРЕЛЬСЫ"ООО</t>
  </si>
  <si>
    <t xml:space="preserve">Болт М20х45 8.8 ГОСТ 7798-70 </t>
  </si>
  <si>
    <t>Поступление товаров и услуг ЭМЗ00002696 от 27.09.2019 19:24:25</t>
  </si>
  <si>
    <t>27.09.2019 19:24:25</t>
  </si>
  <si>
    <t xml:space="preserve">Контактор КМИ малогабаритный 65А катушка управления 230В АС 1НО </t>
  </si>
  <si>
    <t xml:space="preserve">Винт 5х70 12,9 DIN 912 </t>
  </si>
  <si>
    <t xml:space="preserve">Винт 5х90 12,9 DIN 912 </t>
  </si>
  <si>
    <t xml:space="preserve"> ООО "ИПП Феррум"</t>
  </si>
  <si>
    <t xml:space="preserve">Болт М14х45 5,8 Р ИСО 4014-2013 </t>
  </si>
  <si>
    <t xml:space="preserve">Болт М14х50 5.8 Р ИСО 4014-2013 </t>
  </si>
  <si>
    <t>Поступление товаров и услуг ЭМЗ00002767 от 03.10.2019 15:37:23</t>
  </si>
  <si>
    <t>03.10.2019 15:37:23</t>
  </si>
  <si>
    <t>Поступление товаров и услуг ЭМЗ00002708 от 30.09.2019 19:47:39</t>
  </si>
  <si>
    <t>30.09.2019 19:47:39</t>
  </si>
  <si>
    <t xml:space="preserve">Гайка М27 ТД3 8 ГОСТ 5915-70 </t>
  </si>
  <si>
    <t xml:space="preserve">Болт М24х100 ТД3 8.8 ГОСТ 7798-70 </t>
  </si>
  <si>
    <t xml:space="preserve">Болт М16х50 ТД3 8.8 ГОСТ 7798-70 </t>
  </si>
  <si>
    <t xml:space="preserve">Болт М27х110 ТД3 8.8 ГОСТ 7798-70 </t>
  </si>
  <si>
    <t xml:space="preserve">Болт М20х70 ТД3 8.8 ГОСТ 7798-70 </t>
  </si>
  <si>
    <t xml:space="preserve">Болт М27х80 ТД3 8.8 ГОСТ 7798-70 </t>
  </si>
  <si>
    <t xml:space="preserve">Болт М27х85 ТД3 8.8 ГОСТ 7798-70 </t>
  </si>
  <si>
    <t xml:space="preserve">Болт М20х75 ТД3 8.8 ГОСТ 7798-70 </t>
  </si>
  <si>
    <t xml:space="preserve">Гайка М14 ТД3 8 ГОСТ 5915-70 </t>
  </si>
  <si>
    <t>Поступление товаров и услуг ЭМЗ00002697 от 27.09.2019 19:24:26</t>
  </si>
  <si>
    <t>27.09.2019 19:24:26</t>
  </si>
  <si>
    <t xml:space="preserve">Болт М24х120 8.8 ГОСТ 7798-70 </t>
  </si>
  <si>
    <t xml:space="preserve">Труба 180х14 </t>
  </si>
  <si>
    <t xml:space="preserve">Хомут  28-Ст3 ГОСТ 24137-80 </t>
  </si>
  <si>
    <t xml:space="preserve">Сальник </t>
  </si>
  <si>
    <t xml:space="preserve">Болт М27х100 ТД3 8.8 ГОСТ 7798-70 </t>
  </si>
  <si>
    <t xml:space="preserve">Степлер </t>
  </si>
  <si>
    <t xml:space="preserve">Шплинт  </t>
  </si>
  <si>
    <t xml:space="preserve">Эмаль спрей ЧЕРНАЯ </t>
  </si>
  <si>
    <t xml:space="preserve">Сверло КХ 47,5 мм ГОСТ10903 </t>
  </si>
  <si>
    <t>Поступление товаров и услуг ЭМЗ00002739 от 02.10.2019 14:54:10</t>
  </si>
  <si>
    <t>02.10.2019 14:54:10</t>
  </si>
  <si>
    <t xml:space="preserve">Шпилька М20х1000 </t>
  </si>
  <si>
    <t>Поступление товаров и услуг ЭМЗ00002707 от 30.09.2019 19:47:38</t>
  </si>
  <si>
    <t>30.09.2019 19:47:38</t>
  </si>
  <si>
    <t xml:space="preserve">Болт М8х20 8.8 ГОСТ 7796-70 </t>
  </si>
  <si>
    <t xml:space="preserve">Болт М8х25 8.8 ГОСТ 7796-70 </t>
  </si>
  <si>
    <t xml:space="preserve">Болт М8х30 8.8 ГОСТ 7796-70 </t>
  </si>
  <si>
    <t xml:space="preserve">Болт М10х20 8.8 ГОСТ 7796-70 </t>
  </si>
  <si>
    <t xml:space="preserve">Болт М12х40 8.8 ГОСТ 7796-70 </t>
  </si>
  <si>
    <t xml:space="preserve">Болт М8х40 8.8 ГОСТ 7796-70 </t>
  </si>
  <si>
    <t xml:space="preserve">Болт М8х50 8.8 ГОСТ 7796-70 </t>
  </si>
  <si>
    <t xml:space="preserve">Болт М10х80 8.8 ГОСТ 7796-70 </t>
  </si>
  <si>
    <t>Поступление товаров и услуг ЭМЗ00002756 от 02.10.2019 18:48:44</t>
  </si>
  <si>
    <t>02.10.2019 18:48:44</t>
  </si>
  <si>
    <t xml:space="preserve">Болт М24х85 ТД3 8.8 ГОСТ 7805-70  </t>
  </si>
  <si>
    <t xml:space="preserve">Болт М20х200 ТД3 8.8 ГОСТ 7798-70 </t>
  </si>
  <si>
    <t xml:space="preserve">Болт М20х55 ТД3 8.8 ГОСТ 7798-70 </t>
  </si>
  <si>
    <t xml:space="preserve">Болт М24х85 8.8 ГОСТ Р ИСО 4014-2013 </t>
  </si>
  <si>
    <t xml:space="preserve">Хомут Х-1-3 20 </t>
  </si>
  <si>
    <t xml:space="preserve">Кисть </t>
  </si>
  <si>
    <t xml:space="preserve"> "Цветметоптторг"ООО</t>
  </si>
  <si>
    <t>Поступление товаров и услуг ЭМЗ00002695 от 28.09.2019 23:35:29</t>
  </si>
  <si>
    <t>28.09.2019 23:35:29</t>
  </si>
  <si>
    <t xml:space="preserve">Валик  </t>
  </si>
  <si>
    <t xml:space="preserve">Профиль ПН </t>
  </si>
  <si>
    <t xml:space="preserve">Валик малярный </t>
  </si>
  <si>
    <t xml:space="preserve">Болт М20х65 5.8 Р ИСО 4014-2013 </t>
  </si>
  <si>
    <t>Поступление товаров и услуг ЭМЗ00002716 от 30.09.2019 19:47:47</t>
  </si>
  <si>
    <t>30.09.2019 19:47:47</t>
  </si>
  <si>
    <t>Шпатлевка финишная</t>
  </si>
  <si>
    <t>Ровнитель для пола грубый  25 кг</t>
  </si>
  <si>
    <t>Скотч малярный</t>
  </si>
  <si>
    <t>Шуруп-саморез 4,2*13 п/ш оцинкованный</t>
  </si>
  <si>
    <t xml:space="preserve">Шуруп-саморез 3,5*25 </t>
  </si>
  <si>
    <t>Гипсокартон стандарт. 1200х2500х12,5 Магма (строительные плиты)</t>
  </si>
  <si>
    <t>Сетка кладочная 100х100x3 0.5*2,0</t>
  </si>
  <si>
    <t>Керамзит фр.10-20мм</t>
  </si>
  <si>
    <t>м3</t>
  </si>
  <si>
    <t>Клей для плитки Berghauf Keramik (25кг)</t>
  </si>
  <si>
    <t>Грунт Геркулес глуб.проникн. GE-29, 10 кг</t>
  </si>
  <si>
    <t>Серпянка самоклующаяся д/швов, 100мм*45м X-Glass</t>
  </si>
  <si>
    <t>Профиль ПП 60x27</t>
  </si>
  <si>
    <t>Профиль перфорированный маячковый 24*10 мм</t>
  </si>
  <si>
    <t xml:space="preserve">Болт М8х60 8.8 ГОСТ 7796-70 </t>
  </si>
  <si>
    <t xml:space="preserve">Болт М8х100 8.8 ГОСТ 7796-70 </t>
  </si>
  <si>
    <t xml:space="preserve">Подоконник ПВХ бел </t>
  </si>
  <si>
    <t xml:space="preserve">Щетка </t>
  </si>
  <si>
    <t xml:space="preserve">Саморез с п\шайбой </t>
  </si>
  <si>
    <t xml:space="preserve">Панель сэнгвич для откосов </t>
  </si>
  <si>
    <t xml:space="preserve">Болт М8х140 5.8 ГОСТ 7798-70 </t>
  </si>
  <si>
    <t xml:space="preserve">Болт М20х65 ТД4 8.8 ГОСТ Р ИСО 4014-2013 </t>
  </si>
  <si>
    <t xml:space="preserve">Болт М24х100 ТД4 8.8 ГОСТ Р ИСО 4014-2013 </t>
  </si>
  <si>
    <t xml:space="preserve">Болт М30х110 ТД4 8.8 ГОСТ Р ИСО 4014-2013 </t>
  </si>
  <si>
    <t xml:space="preserve">Сверло спир. с к/х 5 ГОСТ10903 Р18 </t>
  </si>
  <si>
    <t xml:space="preserve">Болт М16х65 ТД3 8.8 ГОСТ 7798-70 </t>
  </si>
  <si>
    <t xml:space="preserve">Бур по бетону </t>
  </si>
  <si>
    <t xml:space="preserve">Шплинт 10х71 ГОСТ 397-79 </t>
  </si>
  <si>
    <t>Поступление товаров и услуг ЭМЗ00002855 от 11.10.2019 20:00:01</t>
  </si>
  <si>
    <t>11.10.2019 20:00:01</t>
  </si>
  <si>
    <t>Пруток 1ф-16-А400 ГОСТ 34028-2016</t>
  </si>
  <si>
    <t>Поступление товаров и услуг ЭМЗ00002774 от 04.10.2019 18:46:43</t>
  </si>
  <si>
    <t>04.10.2019 18:46:43</t>
  </si>
  <si>
    <t>Поступление товаров и услуг ЭМЗ00002854 от 11.10.2019 18:18:34</t>
  </si>
  <si>
    <t>11.10.2019 18:18:34</t>
  </si>
  <si>
    <t>Поступление товаров и услуг ЭМЗ00002894 от 17.10.2019 9:50:48</t>
  </si>
  <si>
    <t>17.10.2019 9:50:48</t>
  </si>
  <si>
    <t>Поступление товаров и услуг ЭМЗ00002892 от 16.10.2019 19:41:43</t>
  </si>
  <si>
    <t>16.10.2019 19:41:43</t>
  </si>
  <si>
    <t>Поступление товаров и услуг ЭМЗ00002891 от 16.10.2019 19:41:42</t>
  </si>
  <si>
    <t>16.10.2019 19:41:42</t>
  </si>
  <si>
    <t>Поступление товаров и услуг ЭМЗ00002775 от 04.10.2019 19:47:41</t>
  </si>
  <si>
    <t>04.10.2019 19:47:41</t>
  </si>
  <si>
    <t>Профиль 40х40х1,5 ГОСТ 30245-94/Ст3сп5 ГОСТ 13663-86</t>
  </si>
  <si>
    <t>Поступление товаров и услуг ЭМЗ00002791 от 07.10.2019 11:01:25</t>
  </si>
  <si>
    <t>07.10.2019 11:01:25</t>
  </si>
  <si>
    <t>Поступление товаров и услуг ЭМЗ00002816 от 30.09.2019 23:02:24</t>
  </si>
  <si>
    <t>30.09.2019 23:02:24</t>
  </si>
  <si>
    <t>Болт 2.1.М36х710 Чертеж: 43-РД-02.08.2019-АС.И-ФБ</t>
  </si>
  <si>
    <t>Болт 2.1.М24х600 Чертеж: 43-РД-02.08.2019-АС.И-ФБ</t>
  </si>
  <si>
    <t>Поступление товаров и услуг ЭМЗ00002865 от 14.10.2019 19:09:27</t>
  </si>
  <si>
    <t>14.10.2019 19:09:27</t>
  </si>
  <si>
    <t>Штукатурка ВОЛМА слой (30кг)</t>
  </si>
  <si>
    <t>Плита утеплитель 50*610*1000 (10плит=6,1м2=-0,305м3)</t>
  </si>
  <si>
    <t>Поступление товаров и услуг ЭМЗ00002901 от 15.10.2019 23:59:53</t>
  </si>
  <si>
    <t>15.10.2019 23:59:53</t>
  </si>
  <si>
    <t>Поступление товаров и услуг ЭМЗ00002853 от 11.10.2019 15:45:29</t>
  </si>
  <si>
    <t>11.10.2019 15:45:29</t>
  </si>
  <si>
    <t>Поступление товаров и услуг ЭМЗ00002907 от 17.10.2019 17:43:57</t>
  </si>
  <si>
    <t>17.10.2019 17:43:57</t>
  </si>
  <si>
    <t>Поступление товаров и услуг ЭМЗ00002832 от 09.10.2019 18:22:38</t>
  </si>
  <si>
    <t>09.10.2019 18:22:38</t>
  </si>
  <si>
    <t>Поступление товаров и услуг ЭМЗ00002904 от 17.10.2019 13:28:40</t>
  </si>
  <si>
    <t>17.10.2019 13:28:40</t>
  </si>
  <si>
    <t>Поступление товаров и услуг ЭМЗ00002859 от 11.10.2019 20:00:05</t>
  </si>
  <si>
    <t>11.10.2019 20:00:05</t>
  </si>
  <si>
    <t>Поступление товаров и услуг ЭМЗ00002889 от 16.10.2019 16:58:30</t>
  </si>
  <si>
    <t>16.10.2019 16:58:30</t>
  </si>
  <si>
    <t>Поступление товаров и услуг ЭМЗ00002769 от 04.10.2019 11:54:11</t>
  </si>
  <si>
    <t>04.10.2019 11:54:11</t>
  </si>
  <si>
    <t>Поступление товаров и услуг ЭМЗ00002777 от 04.10.2019 19:47:43</t>
  </si>
  <si>
    <t>04.10.2019 19:47:43</t>
  </si>
  <si>
    <t>Поступление товаров и услуг ЭМЗ00002770 от 04.10.2019 12:01:16</t>
  </si>
  <si>
    <t>04.10.2019 12:01:16</t>
  </si>
  <si>
    <t>Поступление товаров и услуг ЭМЗ00002773 от 04.10.2019 17:33:12</t>
  </si>
  <si>
    <t>04.10.2019 17:33:12</t>
  </si>
  <si>
    <t>Поступление товаров и услуг ЭМЗ00002895 от 16.10.2019 19:41:44</t>
  </si>
  <si>
    <t>16.10.2019 19:41:44</t>
  </si>
  <si>
    <t>Поступление товаров и услуг ЭМЗ00002804 от 08.10.2019 13:14:36</t>
  </si>
  <si>
    <t>08.10.2019 13:14:36</t>
  </si>
  <si>
    <t>Поступление товаров и услуг ЭМЗ00002893 от 17.10.2019 9:46:22</t>
  </si>
  <si>
    <t>17.10.2019 9:46:22</t>
  </si>
  <si>
    <t>Поступление товаров и услуг ЭМЗ00002842 от 10.10.2019 19:21:57</t>
  </si>
  <si>
    <t>10.10.2019 19:21:57</t>
  </si>
  <si>
    <t>Поступление товаров и услуг ЭМЗ00002796 от 07.10.2019 18:48:36</t>
  </si>
  <si>
    <t>07.10.2019 18:48:36</t>
  </si>
  <si>
    <t>Поступление товаров и услуг ЭМЗ00002906 от 17.10.2019 16:28:48</t>
  </si>
  <si>
    <t>17.10.2019 16:28:48</t>
  </si>
  <si>
    <t>Поступление товаров и услуг ЭМЗ00002792 от 07.10.2019 16:15:27</t>
  </si>
  <si>
    <t>07.10.2019 16:15:27</t>
  </si>
  <si>
    <t>Поступление товаров и услуг ЭМЗ00002886 от 16.10.2019 14:36:07</t>
  </si>
  <si>
    <t>16.10.2019 14:36:07</t>
  </si>
  <si>
    <t>Поступление товаров и услуг ЭМЗ00002813 от 08.10.2019 15:23:47</t>
  </si>
  <si>
    <t>08.10.2019 15:23:47</t>
  </si>
  <si>
    <t>Поступление товаров и услуг ЭМЗ00002896 от 17.10.2019 10:26:56</t>
  </si>
  <si>
    <t>17.10.2019 10:26:56</t>
  </si>
  <si>
    <t>Поступление товаров и услуг ЭМЗ00002875 от 14.10.2019 19:09:34</t>
  </si>
  <si>
    <t>14.10.2019 19:09:34</t>
  </si>
  <si>
    <t>Круг 16 ГОСТ 2590-2006/Латунь</t>
  </si>
  <si>
    <t>Поступление товаров и услуг ЭМЗ00002844 от 11.10.2019 9:31:49</t>
  </si>
  <si>
    <t>11.10.2019 9:31:49</t>
  </si>
  <si>
    <t>Поступление товаров и услуг ЭМЗ00002793 от 07.10.2019 18:20:22</t>
  </si>
  <si>
    <t>07.10.2019 18:20:22</t>
  </si>
  <si>
    <t>Поступление товаров и услуг ЭМЗ00002771 от 03.10.2019 19:05:02</t>
  </si>
  <si>
    <t>03.10.2019 19:05:02</t>
  </si>
  <si>
    <t>Поступление товаров и услуг ЭМЗ00002885 от 15.10.2019 23:59:52</t>
  </si>
  <si>
    <t>15.10.2019 23:59:52</t>
  </si>
  <si>
    <t>Поступление товаров и услуг ЭМЗ00002887 от 16.10.2019 15:18:39</t>
  </si>
  <si>
    <t>16.10.2019 15:18:39</t>
  </si>
  <si>
    <t>Поступление товаров и услуг ЭМЗ00002776 от 04.10.2019 19:47:42</t>
  </si>
  <si>
    <t>04.10.2019 19:47:42</t>
  </si>
  <si>
    <t>Поступление товаров и услуг ЭМЗ00002851 от 11.10.2019 14:18:00</t>
  </si>
  <si>
    <t>11.10.2019 14:18:00</t>
  </si>
  <si>
    <t>Поступление товаров и услуг ЭМЗ00002982 от 22.10.2019 19:07:58</t>
  </si>
  <si>
    <t>22.10.2019 19:07:58</t>
  </si>
  <si>
    <t>Скоба БС-2 ТД3 ОЭМЗ.ОРЦС.007.00.00.016</t>
  </si>
  <si>
    <t>Поступление товаров и услуг ЭМЗ00002965 от 22.10.2019 10:13:02</t>
  </si>
  <si>
    <t>22.10.2019 10:13:02</t>
  </si>
  <si>
    <t>Поступление товаров и услуг ЭМЗ00002983 от 22.10.2019 19:07:59</t>
  </si>
  <si>
    <t>22.10.2019 19:07:59</t>
  </si>
  <si>
    <t>Поступление товаров и услуг ЭМЗ00002931 от 18.10.2019 19:26:48</t>
  </si>
  <si>
    <t>18.10.2019 19:26:48</t>
  </si>
  <si>
    <t>Поступление товаров и услуг ЭМЗ00002955 от 21.10.2019 14:33:01</t>
  </si>
  <si>
    <t>21.10.2019 14:33:01</t>
  </si>
  <si>
    <t>Поступление товаров и услуг ЭМЗ00002981 от 23.10.2019 14:52:44</t>
  </si>
  <si>
    <t>23.10.2019 14:52:44</t>
  </si>
  <si>
    <t>Поступление товаров и услуг ЭМЗ00002985 от 23.10.2019 16:35:31</t>
  </si>
  <si>
    <t>23.10.2019 16:35:31</t>
  </si>
  <si>
    <t>Поступление товаров и услуг ЭМЗ00002946 от 18.10.2019 19:46:13</t>
  </si>
  <si>
    <t>18.10.2019 19:46:13</t>
  </si>
  <si>
    <t>Поступление товаров и услуг ЭМЗ00002930 от 18.10.2019 19:20:39</t>
  </si>
  <si>
    <t>18.10.2019 19:20:39</t>
  </si>
  <si>
    <t>Поступление товаров и услуг ЭМЗ00002952 от 17.10.2019 19:35:56</t>
  </si>
  <si>
    <t>17.10.2019 19:35:56</t>
  </si>
  <si>
    <t xml:space="preserve">Болт М24х120 ГЦ 8.8 ГОСТ Р ИСО 4014-2013 </t>
  </si>
  <si>
    <t>Поступление товаров и услуг ЭМЗ00002928 от 18.10.2019 19:08:22</t>
  </si>
  <si>
    <t>18.10.2019 19:08:22</t>
  </si>
  <si>
    <t>Поступление товаров и услуг ЭМЗ00002950 от 17.10.2019 19:35:53</t>
  </si>
  <si>
    <t>17.10.2019 19:35:53</t>
  </si>
  <si>
    <t>Поступление товаров и услуг ЭМЗ00002975 от 22.10.2019 19:07:53</t>
  </si>
  <si>
    <t>22.10.2019 19:07:53</t>
  </si>
  <si>
    <t>Поступление товаров и услуг ЭМЗ00002958 от 21.10.2019 15:27:05</t>
  </si>
  <si>
    <t>21.10.2019 15:27:05</t>
  </si>
  <si>
    <t>Поступление товаров и услуг ЭМЗ00002923 от 18.10.2019 15:34:07</t>
  </si>
  <si>
    <t>18.10.2019 15:34:07</t>
  </si>
  <si>
    <t>Поступление товаров и услуг ЭМЗ00002976 от 19.09.2019 19:30:04</t>
  </si>
  <si>
    <t>19.09.2019 19:30:04</t>
  </si>
  <si>
    <t>Поступление товаров и услуг ЭМЗ00002933 от 18.10.2019 19:40:29</t>
  </si>
  <si>
    <t>18.10.2019 19:40:29</t>
  </si>
  <si>
    <t>Поступление товаров и услуг ЭМЗ00002951 от 17.10.2019 19:35:54</t>
  </si>
  <si>
    <t>17.10.2019 19:35:54</t>
  </si>
  <si>
    <t>Поступление товаров и услуг ЭМЗ00002934 от 18.10.2019 19:46:02</t>
  </si>
  <si>
    <t>18.10.2019 19:46:02</t>
  </si>
  <si>
    <t>Поступление товаров и услуг ЭМЗ00002916 от 18.10.2019 11:02:42</t>
  </si>
  <si>
    <t>18.10.2019 11:02:42</t>
  </si>
  <si>
    <t>Поступление товаров и услуг ЭМЗ00002948 от 17.10.2019 19:35:51</t>
  </si>
  <si>
    <t>17.10.2019 19:35:51</t>
  </si>
  <si>
    <t>Поступление товаров и услуг ЭМЗ00002927 от 18.10.2019 15:56:00</t>
  </si>
  <si>
    <t>18.10.2019 15:56:00</t>
  </si>
  <si>
    <t>Поступление товаров и услуг ЭМЗ00003000 от 24.10.2019 14:38:14</t>
  </si>
  <si>
    <t>24.10.2019 14:38:14</t>
  </si>
  <si>
    <t>Грунтовка СТ 17 10л</t>
  </si>
  <si>
    <t>Дюбель-гвоздь 6*40 (цилиндр)</t>
  </si>
  <si>
    <t>Шуруп-саморез 3,5*35 металл</t>
  </si>
  <si>
    <t>Шуруп-саморез 3,5*41 металл</t>
  </si>
  <si>
    <t>Поступление товаров и услуг ЭМЗ00002949 от 17.10.2019 19:35:52</t>
  </si>
  <si>
    <t>17.10.2019 19:35:52</t>
  </si>
  <si>
    <t>Поступление товаров и услуг ЭМЗ00002953 от 21.10.2019 14:13:31</t>
  </si>
  <si>
    <t>21.10.2019 14:13:31</t>
  </si>
  <si>
    <t>Поступление товаров и услуг ЭМЗ00002986 от 23.10.2019 19:41:25</t>
  </si>
  <si>
    <t>23.10.2019 19:41:25</t>
  </si>
  <si>
    <t>"СтальСервис" ООО</t>
  </si>
  <si>
    <t>Сетка арм.4Сх4Вр1-50 р-р 1000х1500 мм</t>
  </si>
  <si>
    <t>Сетка арм.4Сх4Вр1-50 р-р 1500х2000 мм</t>
  </si>
  <si>
    <t>Поступление товаров и услуг ЭМЗ00002947 от 18.10.2019 19:46:14</t>
  </si>
  <si>
    <t>18.10.2019 19:46:14</t>
  </si>
  <si>
    <t>Поступление товаров и услуг ЭМЗ00002964 от 21.10.2019 19:02:35</t>
  </si>
  <si>
    <t>21.10.2019 19:02:35</t>
  </si>
  <si>
    <t>Поступление товаров и услуг ЭМЗ00002963 от 21.10.2019 19:02:34</t>
  </si>
  <si>
    <t>21.10.2019 19:02:34</t>
  </si>
  <si>
    <t>Поступление товаров и услуг ЭМЗ00002929 от 18.10.2019 19:12:22</t>
  </si>
  <si>
    <t>18.10.2019 19:12:22</t>
  </si>
  <si>
    <t>Поступление товаров и услуг ЭМЗ00002962 от 21.10.2019 19:02:33</t>
  </si>
  <si>
    <t>21.10.2019 19:02:33</t>
  </si>
  <si>
    <t>Поступление товаров и услуг ЭМЗ00003069 от 29.10.2019 19:38:54</t>
  </si>
  <si>
    <t>29.10.2019 19:38:54</t>
  </si>
  <si>
    <t>Поступление товаров и услуг ЭМЗ00003013 от 25.10.2019 18:43:56</t>
  </si>
  <si>
    <t>25.10.2019 18:43:56</t>
  </si>
  <si>
    <t>Поступление товаров и услуг ЭМЗ00003072 от 30.10.2019 19:43:46</t>
  </si>
  <si>
    <t>30.10.2019 19:43:46</t>
  </si>
  <si>
    <t>Поступление товаров и услуг ЭМЗ00003008 от 24.10.2019 18:57:07</t>
  </si>
  <si>
    <t>24.10.2019 18:57:07</t>
  </si>
  <si>
    <t>Поступление товаров и услуг ЭМЗ00003077 от 30.10.2019 15:38:52</t>
  </si>
  <si>
    <t>30.10.2019 15:38:52</t>
  </si>
  <si>
    <t>Поступление товаров и услуг ЭМЗ00003027 от 28.10.2019 9:47:03</t>
  </si>
  <si>
    <t>28.10.2019 9:47:03</t>
  </si>
  <si>
    <t>Поступление товаров и услуг ЭМЗ00003048 от 29.10.2019 12:49:14</t>
  </si>
  <si>
    <t>29.10.2019 12:49:14</t>
  </si>
  <si>
    <t>Поступление товаров и услуг ЭМЗ00003028 от 28.10.2019 10:13:28</t>
  </si>
  <si>
    <t>28.10.2019 10:13:28</t>
  </si>
  <si>
    <t>Поступление товаров и услуг ЭМЗ00003079 от 30.10.2019 19:43:49</t>
  </si>
  <si>
    <t>30.10.2019 19:43:49</t>
  </si>
  <si>
    <t>ООО "Промышленная производственная компания "АрдТрейд-метиз"</t>
  </si>
  <si>
    <t>Поступление товаров и услуг ЭМЗ00003097 от 31.10.2019 17:33:57</t>
  </si>
  <si>
    <t>31.10.2019 17:33:57</t>
  </si>
  <si>
    <t>Поступление товаров и услуг ЭМЗ00003034 от 28.10.2019 19:17:46</t>
  </si>
  <si>
    <t>28.10.2019 19:17:46</t>
  </si>
  <si>
    <t>Поступление товаров и услуг ЭМЗ00003009 от 25.10.2019 10:32:13</t>
  </si>
  <si>
    <t>25.10.2019 10:32:13</t>
  </si>
  <si>
    <t>Поступление товаров и услуг ЭМЗ00003054 от 29.10.2019 15:53:28</t>
  </si>
  <si>
    <t>29.10.2019 15:53:28</t>
  </si>
  <si>
    <t>Поступление товаров и услуг ЭМЗ00002861 от 14.10.2019 0:00:00</t>
  </si>
  <si>
    <t>14.10.2019 0:00:00</t>
  </si>
  <si>
    <t>Поступление товаров и услуг ЭМЗ00003037 от 28.10.2019 19:30:56</t>
  </si>
  <si>
    <t>28.10.2019 19:30:56</t>
  </si>
  <si>
    <t>Поступление товаров и услуг ЭМЗ00003096 от 31.10.2019 16:50:19</t>
  </si>
  <si>
    <t>31.10.2019 16:50:19</t>
  </si>
  <si>
    <t>Поступление товаров и услуг ЭМЗ00003007 от 24.10.2019 18:57:06</t>
  </si>
  <si>
    <t>24.10.2019 18:57:06</t>
  </si>
  <si>
    <t>Скоба БС-1 ТД3 ОЭМЗ.ОРЦС.007.00.00.016</t>
  </si>
  <si>
    <t>Элемент ограждения ЗП ОЭМЗ.ОРЦС.007</t>
  </si>
  <si>
    <t>Втулка 42х40 - d23</t>
  </si>
  <si>
    <t>Поступление товаров и услуг ЭМЗ00003014 от 25.10.2019 18:43:22</t>
  </si>
  <si>
    <t>25.10.2019 18:43:22</t>
  </si>
  <si>
    <t>Поступление товаров и услуг ЭМЗ00003089 от 31.10.2019 15:07:08</t>
  </si>
  <si>
    <t>31.10.2019 15:07:08</t>
  </si>
  <si>
    <t>Поступление товаров и услуг ЭМЗ00003015 от 25.10.2019 20:00:01</t>
  </si>
  <si>
    <t>25.10.2019 20:00:01</t>
  </si>
  <si>
    <t>Поступление товаров и услуг ЭМЗ00003033 от 28.10.2019 16:55:10</t>
  </si>
  <si>
    <t>28.10.2019 16:55:10</t>
  </si>
  <si>
    <t>Поступление товаров и услуг ЭМЗ00003030 от 28.10.2019 11:57:59</t>
  </si>
  <si>
    <t>28.10.2019 11:57:59</t>
  </si>
  <si>
    <t>Поступление товаров и услуг ЭМЗ00003068 от 29.10.2019 19:38:53</t>
  </si>
  <si>
    <t>29.10.2019 19:38:53</t>
  </si>
  <si>
    <t>Поступление товаров и услуг ЭМЗ00003032 от 28.10.2019 16:42:27</t>
  </si>
  <si>
    <t>28.10.2019 16:42:27</t>
  </si>
  <si>
    <t>Поступление товаров и услуг ЭМЗ00003057 от 29.10.2019 19:38:42</t>
  </si>
  <si>
    <t>29.10.2019 19:38:42</t>
  </si>
  <si>
    <t>Поступление товаров и услуг ЭМЗ00003060 от 29.10.2019 19:38:45</t>
  </si>
  <si>
    <t>29.10.2019 19:38:45</t>
  </si>
  <si>
    <t>Поступление товаров и услуг ЭМЗ00003026 от 26.10.2019 19:26:56</t>
  </si>
  <si>
    <t>26.10.2019 19:26:56</t>
  </si>
  <si>
    <t>Поступление товаров и услуг ЭМЗ00003036 от 28.10.2019 19:26:43</t>
  </si>
  <si>
    <t>28.10.2019 19:26:43</t>
  </si>
  <si>
    <t>Поступление товаров и услуг ЭМЗ00003035 от 28.10.2019 19:23:08</t>
  </si>
  <si>
    <t>28.10.2019 19:23:08</t>
  </si>
  <si>
    <t>Поступление товаров и услуг ЭМЗ00003116 от 01.11.2019 15:21:47</t>
  </si>
  <si>
    <t>01.11.2019 15:21:47</t>
  </si>
  <si>
    <t>Поступление товаров и услуг ЭМЗ00003130 от 02.11.2019 19:09:57</t>
  </si>
  <si>
    <t>02.11.2019 19:09:57</t>
  </si>
  <si>
    <t>Поступление товаров и услуг ЭМЗ00003115 от 01.11.2019 15:18:40</t>
  </si>
  <si>
    <t>01.11.2019 15:18:40</t>
  </si>
  <si>
    <t>Поступление товаров и услуг ЭМЗ00003154 от 06.11.2019 16:13:45</t>
  </si>
  <si>
    <t>06.11.2019 16:13:45</t>
  </si>
  <si>
    <t>Поступление товаров и услуг ЭМЗ00003140 от 05.11.2019 16:20:53</t>
  </si>
  <si>
    <t>05.11.2019 16:20:53</t>
  </si>
  <si>
    <t>Поступление товаров и услуг ЭМЗ00003127 от 04.11.2019 19:15:45</t>
  </si>
  <si>
    <t>04.11.2019 19:15:45</t>
  </si>
  <si>
    <t>Поступление товаров и услуг ЭМЗ00003108 от 31.10.2019 23:57:05</t>
  </si>
  <si>
    <t>31.10.2019 23:57:05</t>
  </si>
  <si>
    <t>Поступление товаров и услуг ЭМЗ00003118 от 02.11.2019 19:09:56</t>
  </si>
  <si>
    <t>02.11.2019 19:09:56</t>
  </si>
  <si>
    <t>Поступление товаров и услуг ЭМЗ00003121 от 03.11.2019 9:13:00</t>
  </si>
  <si>
    <t>03.11.2019 9:13:00</t>
  </si>
  <si>
    <t>Поступление товаров и услуг ЭМЗ00003110 от 31.10.2019 23:57:07</t>
  </si>
  <si>
    <t>31.10.2019 23:57:07</t>
  </si>
  <si>
    <t>Поступление товаров и услуг ЭМЗ00003123 от 04.11.2019 13:39:32</t>
  </si>
  <si>
    <t>04.11.2019 13:39:32</t>
  </si>
  <si>
    <t>Поступление товаров и услуг ЭМЗ00003141 от 05.11.2019 16:22:26</t>
  </si>
  <si>
    <t>05.11.2019 16:22:26</t>
  </si>
  <si>
    <t>Поступление товаров и услуг ЭМЗ00003129 от 02.11.2019 19:41:32</t>
  </si>
  <si>
    <t>02.11.2019 19:41:32</t>
  </si>
  <si>
    <t>Поступление товаров и услуг ЭМЗ00003122 от 01.11.2019 19:41:31</t>
  </si>
  <si>
    <t>01.11.2019 19:41:31</t>
  </si>
  <si>
    <t>Поступление товаров и услуг ЭМЗ00003024 от 28.10.2019 18:22:20</t>
  </si>
  <si>
    <t>28.10.2019 18:22:20</t>
  </si>
  <si>
    <t>Поступление товаров и услуг ЭМЗ00003144 от 05.11.2019 18:48:33</t>
  </si>
  <si>
    <t>05.11.2019 18:48:33</t>
  </si>
  <si>
    <t>Болт М6х90 8.8 DIN933</t>
  </si>
  <si>
    <t>Поступление товаров и услуг ЭМЗ00003128 от 02.11.2019 19:15:46</t>
  </si>
  <si>
    <t>02.11.2019 19:15:46</t>
  </si>
  <si>
    <t>Поступление товаров и услуг ЭМЗ00003120 от 01.11.2019 19:41:30</t>
  </si>
  <si>
    <t>01.11.2019 19:41:30</t>
  </si>
  <si>
    <t>Поступление товаров и услуг ЭМЗ00003107 от 31.10.2019 23:57:04</t>
  </si>
  <si>
    <t>31.10.2019 23:57:04</t>
  </si>
  <si>
    <t>Поступление товаров и услуг ЭМЗ00003103 от 01.11.2019 13:22:40</t>
  </si>
  <si>
    <t>01.11.2019 13:22:40</t>
  </si>
  <si>
    <t>Поступление товаров и услуг ЭМЗ00003109 от 31.10.2019 23:57:06</t>
  </si>
  <si>
    <t>31.10.2019 23:57:06</t>
  </si>
  <si>
    <t>Поступление товаров и услуг ЭМЗ00003117 от 01.11.2019 19:41:28</t>
  </si>
  <si>
    <t>01.11.2019 19:41:28</t>
  </si>
  <si>
    <t>Поступление товаров и услуг ЭМЗ00003124 от 04.11.2019 17:11:30</t>
  </si>
  <si>
    <t>04.11.2019 17:11:30</t>
  </si>
  <si>
    <t>Поступление товаров и услуг ЭМЗ00003119 от 01.11.2019 19:41:29</t>
  </si>
  <si>
    <t>01.11.2019 19:41:29</t>
  </si>
  <si>
    <t>Поступление товаров и услуг ЭМЗ00003142 от 05.11.2019 16:26:01</t>
  </si>
  <si>
    <t>05.11.2019 16:26:01</t>
  </si>
  <si>
    <t>Поступление товаров и услуг ЭМЗ00003126 от 04.11.2019 19:15:44</t>
  </si>
  <si>
    <t>04.11.2019 19:15:44</t>
  </si>
  <si>
    <t>Поступление товаров и услуг ЭМЗ00003196 от 11.11.2019 11:48:07</t>
  </si>
  <si>
    <t>11.11.2019 11:48:07</t>
  </si>
  <si>
    <t>Поступление товаров и услуг ЭМЗ00003173 от 08.11.2019 19:40:48</t>
  </si>
  <si>
    <t>08.11.2019 19:40:48</t>
  </si>
  <si>
    <t>Поступление товаров и услуг ЭМЗ00003240 от 12.11.2019 23:00:01</t>
  </si>
  <si>
    <t>12.11.2019 23:00:01</t>
  </si>
  <si>
    <t>Поступление товаров и услуг ЭМЗ00003227 от 12.11.2019 18:49:47</t>
  </si>
  <si>
    <t>12.11.2019 18:49:47</t>
  </si>
  <si>
    <t>Поступление товаров и услуг ЭМЗ00003178 от 09.11.2019 16:16:33</t>
  </si>
  <si>
    <t>09.11.2019 16:16:33</t>
  </si>
  <si>
    <t>Поступление товаров и услуг ЭМЗ00003174 от 08.11.2019 19:40:49</t>
  </si>
  <si>
    <t>08.11.2019 19:40:49</t>
  </si>
  <si>
    <t>Поступление товаров и услуг ЭМЗ00003185 от 10.11.2019 23:59:54</t>
  </si>
  <si>
    <t>10.11.2019 23:59:54</t>
  </si>
  <si>
    <t>Поступление товаров и услуг ЭМЗ00003182 от 09.11.2019 18:57:41</t>
  </si>
  <si>
    <t>09.11.2019 18:57:41</t>
  </si>
  <si>
    <t>Поступление товаров и услуг ЭМЗ00003216 от 12.11.2019 16:09:03</t>
  </si>
  <si>
    <t>12.11.2019 16:09:03</t>
  </si>
  <si>
    <t>Поступление товаров и услуг ЭМЗ00003171 от 08.11.2019 16:09:48</t>
  </si>
  <si>
    <t>08.11.2019 16:09:48</t>
  </si>
  <si>
    <t>Поступление товаров и услуг ЭМЗ00003242 от 14.11.2019 14:19:31</t>
  </si>
  <si>
    <t>14.11.2019 14:19:31</t>
  </si>
  <si>
    <t>Поступление товаров и услуг ЭМЗ00003207 от 08.11.2019 20:00:06</t>
  </si>
  <si>
    <t>08.11.2019 20:00:06</t>
  </si>
  <si>
    <t>Поступление товаров и услуг ЭМЗ00003175 от 08.11.2019 19:40:50</t>
  </si>
  <si>
    <t>08.11.2019 19:40:50</t>
  </si>
  <si>
    <t>Поступление товаров и услуг ЭМЗ00003177 от 09.11.2019 16:17:14</t>
  </si>
  <si>
    <t>09.11.2019 16:17:14</t>
  </si>
  <si>
    <t>Поступление товаров и услуг ЭМЗ00003244 от 14.11.2019 16:15:48</t>
  </si>
  <si>
    <t>14.11.2019 16:15:48</t>
  </si>
  <si>
    <t>Поступление товаров и услуг ЭМЗ00003234 от 13.11.2019 16:29:12</t>
  </si>
  <si>
    <t>13.11.2019 16:29:12</t>
  </si>
  <si>
    <t>"СнабРемонт" ООО</t>
  </si>
  <si>
    <t>ДВП 3,2</t>
  </si>
  <si>
    <t>Плита ОСБ 3 2500*1250*9</t>
  </si>
  <si>
    <t>Поступление товаров и услуг ЭМЗ00003172 от 08.11.2019 16:11:34</t>
  </si>
  <si>
    <t>08.11.2019 16:11:34</t>
  </si>
  <si>
    <t>Поступление товаров и услуг ЭМЗ00003183 от 09.11.2019 18:57:42</t>
  </si>
  <si>
    <t>09.11.2019 18:57:42</t>
  </si>
  <si>
    <t>Поступление товаров и услуг ЭМЗ00003176 от 08.11.2019 19:40:51</t>
  </si>
  <si>
    <t>08.11.2019 19:40:51</t>
  </si>
  <si>
    <t>Поступление товаров и услуг ЭМЗ00003206 от 11.11.2019 19:29:13</t>
  </si>
  <si>
    <t>11.11.2019 19:29:13</t>
  </si>
  <si>
    <t>Поступление товаров и услуг ЭМЗ00003236 от 13.11.2019 16:55:45</t>
  </si>
  <si>
    <t>13.11.2019 16:55:45</t>
  </si>
  <si>
    <t>Поступление товаров и услуг ЭМЗ00003481 от 04.12.2019 18:51:23</t>
  </si>
  <si>
    <t>04.12.2019 18:51:23</t>
  </si>
  <si>
    <t>Поступление товаров и услуг ЭМЗ00002855 от 06.11.2018 19:33:50</t>
  </si>
  <si>
    <t>06.11.2018 19:33:50</t>
  </si>
  <si>
    <t>Поступление товаров и услуг ЭМЗ00001318 от 30.05.2019 19:05:25</t>
  </si>
  <si>
    <t>30.05.2019 19:05:25</t>
  </si>
  <si>
    <t>Анкерный болт</t>
  </si>
  <si>
    <t>Поступление товаров и услуг ЭМЗ00003401 от 28.11.2019 13:47:36</t>
  </si>
  <si>
    <t>28.11.2019 13:47:36</t>
  </si>
  <si>
    <t>Поступление товаров и услуг ЭМЗ00003258 от 18.11.2019 13:57:04</t>
  </si>
  <si>
    <t>18.11.2019 13:57:04</t>
  </si>
  <si>
    <t>Поступление товаров и услуг ЭМЗ00003356 от 25.11.2019 14:19:40</t>
  </si>
  <si>
    <t>25.11.2019 14:19:40</t>
  </si>
  <si>
    <t>Поступление товаров и услуг ЭМЗ00003400 от 28.11.2019 11:16:50</t>
  </si>
  <si>
    <t>28.11.2019 11:16:50</t>
  </si>
  <si>
    <t>Поступление товаров и услуг ЭМЗ00001013 от 20.04.2018 23:00:13</t>
  </si>
  <si>
    <t>20.04.2018 23:00:13</t>
  </si>
  <si>
    <t>Винт М5х22</t>
  </si>
  <si>
    <t>Пластина твердосплавная</t>
  </si>
  <si>
    <t>Поступление товаров и услуг ЭМЗ00003272 от 16.11.2019 19:52:02</t>
  </si>
  <si>
    <t>16.11.2019 19:52:02</t>
  </si>
  <si>
    <t>Поступление товаров и услуг ЭМЗ00003441 от 02.12.2019 16:38:18</t>
  </si>
  <si>
    <t>02.12.2019 16:38:18</t>
  </si>
  <si>
    <t>Хомут 728</t>
  </si>
  <si>
    <t>Хомут 730</t>
  </si>
  <si>
    <t>Хомут 710</t>
  </si>
  <si>
    <t>Хомут 711</t>
  </si>
  <si>
    <t>Хомут 712</t>
  </si>
  <si>
    <t>Хомут 713</t>
  </si>
  <si>
    <t>Хомут 715</t>
  </si>
  <si>
    <t>Хомут 716</t>
  </si>
  <si>
    <t>Хомут 748</t>
  </si>
  <si>
    <t>Хомут 802</t>
  </si>
  <si>
    <t>Хомут 810</t>
  </si>
  <si>
    <t>Хомут 814</t>
  </si>
  <si>
    <t>Хомут 752</t>
  </si>
  <si>
    <t>Хомут 758</t>
  </si>
  <si>
    <t>Поступление товаров и услуг ЭМЗ00003360 от 25.11.2019 19:32:55</t>
  </si>
  <si>
    <t>25.11.2019 19:32:55</t>
  </si>
  <si>
    <t>Лопата снеговая</t>
  </si>
  <si>
    <t>Поступление товаров и услуг ЭМЗ00003275 от 18.11.2019 15:26:14</t>
  </si>
  <si>
    <t>18.11.2019 15:26:14</t>
  </si>
  <si>
    <t>Поступление товаров и услуг ЭМЗ00000993 от 18.04.2018 23:00:10</t>
  </si>
  <si>
    <t>18.04.2018 23:00:10</t>
  </si>
  <si>
    <t>Поступление товаров и услуг ЭМЗ00000890 от 11.04.2018 23:00:12</t>
  </si>
  <si>
    <t>11.04.2018 23:00:12</t>
  </si>
  <si>
    <t>Поступление товаров и услуг ЭМЗ00003252 от 15.11.2019 15:49:42</t>
  </si>
  <si>
    <t>15.11.2019 15:49:42</t>
  </si>
  <si>
    <t>Поступление товаров и услуг ЭМЗ00003407 от 28.11.2019 19:40:10</t>
  </si>
  <si>
    <t>28.11.2019 19:40:10</t>
  </si>
  <si>
    <t>"ЕВРАЗ Металл Инпром" АО</t>
  </si>
  <si>
    <t>Поступление товаров и услуг ЭМЗ00003482 от 04.12.2019 18:51:24</t>
  </si>
  <si>
    <t>04.12.2019 18:51:24</t>
  </si>
  <si>
    <t>Поступление товаров и услуг ЭМЗ00003484 от 04.12.2019 18:51:27</t>
  </si>
  <si>
    <t>04.12.2019 18:51:27</t>
  </si>
  <si>
    <t>Поступление товаров и услуг ЭМЗ00001776 от 05.07.2018 23:00:04</t>
  </si>
  <si>
    <t>05.07.2018 23:00:04</t>
  </si>
  <si>
    <t>Винт 10*30</t>
  </si>
  <si>
    <t>Фреза кольцевая 52*50мм</t>
  </si>
  <si>
    <t>Поступление товаров и услуг ЭМЗ00003271 от 16.11.2019 19:52:01</t>
  </si>
  <si>
    <t>16.11.2019 19:52:01</t>
  </si>
  <si>
    <t>Поступление товаров и услуг ЭМЗ00003304 от 20.11.2019 15:14:10</t>
  </si>
  <si>
    <t>20.11.2019 15:14:10</t>
  </si>
  <si>
    <t>Поступление товаров и услуг ЭМЗ00003279 от 18.11.2019 19:26:59</t>
  </si>
  <si>
    <t>18.11.2019 19:26:59</t>
  </si>
  <si>
    <t>Поступление товаров и услуг ЭМЗ00003367 от 26.11.2019 15:58:17</t>
  </si>
  <si>
    <t>26.11.2019 15:58:17</t>
  </si>
  <si>
    <t>Поступление товаров и услуг ЭМЗ00003344 от 22.11.2019 15:13:26</t>
  </si>
  <si>
    <t>22.11.2019 15:13:26</t>
  </si>
  <si>
    <t>Поступление товаров и услуг ЭМЗ00000270 от 07.02.2019 16:55:14</t>
  </si>
  <si>
    <t>07.02.2019 16:55:14</t>
  </si>
  <si>
    <t>Анкер клиновой М20*160</t>
  </si>
  <si>
    <t>Поступление товаров и услуг ЭМЗ00003270 от 14.11.2019 18:22:29</t>
  </si>
  <si>
    <t>14.11.2019 18:22:29</t>
  </si>
  <si>
    <t>Поступление товаров и услуг ЭМЗ00003363 от 26.11.2019 10:50:15</t>
  </si>
  <si>
    <t>26.11.2019 10:50:15</t>
  </si>
  <si>
    <t>Поступление товаров и услуг ЭМЗ00003487 от 05.12.2019 14:00:56</t>
  </si>
  <si>
    <t>05.12.2019 14:00:56</t>
  </si>
  <si>
    <t>Поступление товаров и услуг ЭМЗ00003320 от 22.11.2019 9:54:17</t>
  </si>
  <si>
    <t>22.11.2019 9:54:17</t>
  </si>
  <si>
    <t>Поступление товаров и услуг ЭМЗ00003349 от 22.11.2019 20:00:04</t>
  </si>
  <si>
    <t>22.11.2019 20:00:04</t>
  </si>
  <si>
    <t>Поступление товаров и услуг ЭМЗ00003343 от 22.11.2019 15:29:19</t>
  </si>
  <si>
    <t>22.11.2019 15:29:19</t>
  </si>
  <si>
    <t>Поступление товаров и услуг ЭМЗ00003493 от 05.12.2019 15:56:39</t>
  </si>
  <si>
    <t>05.12.2019 15:56:39</t>
  </si>
  <si>
    <t>Уголок 70х70х5 ГОСТ 8509-86/09Г2С-15 ГОСТ 19281-2014</t>
  </si>
  <si>
    <t>Поступление товаров и услуг ЭМЗ00001371 от 31.05.2018 7:59:17</t>
  </si>
  <si>
    <t>31.05.2018 7:59:17</t>
  </si>
  <si>
    <t>Поступление товаров и услуг ЭМЗ00003191 от 10.11.2019 0:00:00</t>
  </si>
  <si>
    <t>10.11.2019 0:00:00</t>
  </si>
  <si>
    <t>Поступление товаров и услуг ЭМЗ00003150 от 10.12.2018 20:39:13</t>
  </si>
  <si>
    <t>10.12.2018 20:39:13</t>
  </si>
  <si>
    <t>Вюрт-Евразия ЗАО</t>
  </si>
  <si>
    <t>Поступление товаров и услуг ЭМЗ00003277 от 18.11.2019 16:41:31</t>
  </si>
  <si>
    <t>18.11.2019 16:41:31</t>
  </si>
  <si>
    <t>Поступление товаров и услуг ЭМЗ00003307 от 20.11.2019 16:20:21</t>
  </si>
  <si>
    <t>20.11.2019 16:20:21</t>
  </si>
  <si>
    <t>Поступление товаров и услуг ЭМЗ00003490 от 04.12.2019 18:51:28</t>
  </si>
  <si>
    <t>04.12.2019 18:51:28</t>
  </si>
  <si>
    <t>Поступление товаров и услуг ЭМЗ00003406 от 28.11.2019 16:20:59</t>
  </si>
  <si>
    <t>28.11.2019 16:20:59</t>
  </si>
  <si>
    <t>Поступление товаров и услуг ЭМЗ00001376 от 30.05.2018 19:36:28</t>
  </si>
  <si>
    <t>30.05.2018 19:36:28</t>
  </si>
  <si>
    <t>Поступление товаров и услуг ЭМЗ00003428 от 29.11.2019 19:54:18</t>
  </si>
  <si>
    <t>29.11.2019 19:54:18</t>
  </si>
  <si>
    <t>Поступление товаров и услуг ЭМЗ00003298 от 19.11.2019 16:21:56</t>
  </si>
  <si>
    <t>19.11.2019 16:21:56</t>
  </si>
  <si>
    <t>Поступление товаров и услуг ЭМЗ00003314 от 21.11.2019 12:08:23</t>
  </si>
  <si>
    <t>21.11.2019 12:08:23</t>
  </si>
  <si>
    <t>Поступление товаров и услуг ЭМЗ00002313 от 27.08.2019 19:09:52</t>
  </si>
  <si>
    <t>27.08.2019 19:09:52</t>
  </si>
  <si>
    <t>Поступление товаров и услуг ЭМЗ00003442 от 02.12.2019 16:33:41</t>
  </si>
  <si>
    <t>02.12.2019 16:33:41</t>
  </si>
  <si>
    <t>Поступление товаров и услуг ЭМЗ00002828 от 02.11.2018 19:29:33</t>
  </si>
  <si>
    <t>02.11.2018 19:29:33</t>
  </si>
  <si>
    <t>Поступление товаров и услуг ЭМЗ00003301 от 20.11.2019 9:55:15</t>
  </si>
  <si>
    <t>20.11.2019 9:55:15</t>
  </si>
  <si>
    <t>Поступление товаров и услуг ЭМЗ00003436 от 30.11.2019 19:06:40</t>
  </si>
  <si>
    <t>30.11.2019 19:06:40</t>
  </si>
  <si>
    <t>Труба 530х10 ГОСТ 10705-80/ГОСТ 10704-91/09Г2С-15 ГОСТ 19281-2014</t>
  </si>
  <si>
    <t>Поступление товаров и услуг ЭМЗ00003413 от 29.11.2019 14:14:02</t>
  </si>
  <si>
    <t>29.11.2019 14:14:02</t>
  </si>
  <si>
    <t>Поступление товаров и услуг ЭМЗ00001681 от 26.06.2018 23:56:39</t>
  </si>
  <si>
    <t>26.06.2018 23:56:39</t>
  </si>
  <si>
    <t>Поступление товаров и услуг ЭМЗ00003303 от 20.11.2019 13:05:59</t>
  </si>
  <si>
    <t>20.11.2019 13:05:59</t>
  </si>
  <si>
    <t>Поступление товаров и услуг ЭМЗ00003289 от 19.11.2019 15:44:03</t>
  </si>
  <si>
    <t>19.11.2019 15:44:03</t>
  </si>
  <si>
    <t>Поступление товаров и услуг ЭМЗ00003276 от 18.11.2019 16:02:10</t>
  </si>
  <si>
    <t>18.11.2019 16:02:10</t>
  </si>
  <si>
    <t>Поступление товаров и услуг ЭМЗ00003489 от 05.12.2019 17:07:55</t>
  </si>
  <si>
    <t>05.12.2019 17:07:55</t>
  </si>
  <si>
    <t>Поступление товаров и услуг ЭМЗ00003253 от 15.11.2019 15:54:26</t>
  </si>
  <si>
    <t>15.11.2019 15:54:26</t>
  </si>
  <si>
    <t>Шайба 42 ГОСТ 11371-78 без покрытия</t>
  </si>
  <si>
    <t>Болт 5.М42х600 09Г2С-12  ГОСТ 24379.1-2012 без покрытия</t>
  </si>
  <si>
    <t>Поступление товаров и услуг ЭМЗ00003306 от 20.11.2019 16:15:14</t>
  </si>
  <si>
    <t>20.11.2019 16:15:14</t>
  </si>
  <si>
    <t>Поступление товаров и услуг ЭМЗ00003280 от 18.11.2019 19:27:00</t>
  </si>
  <si>
    <t>18.11.2019 19:27:00</t>
  </si>
  <si>
    <t>Поступление товаров и услуг ЭМЗ00003315 от 21.11.2019 14:58:12</t>
  </si>
  <si>
    <t>21.11.2019 14:58:12</t>
  </si>
  <si>
    <t>Поступление товаров и услуг ЭМЗ00003263 от 15.11.2019 19:14:15</t>
  </si>
  <si>
    <t>15.11.2019 19:14:15</t>
  </si>
  <si>
    <t>Саморез 4,2*13 с п/шайбой (сверло)</t>
  </si>
  <si>
    <t>Профиль ПC-6 100x50</t>
  </si>
  <si>
    <t>Клей для линолиума 3 кг</t>
  </si>
  <si>
    <t>Поступление товаров и услуг ЭМЗ00003412 от 29.11.2019 13:15:12</t>
  </si>
  <si>
    <t>29.11.2019 13:15:12</t>
  </si>
  <si>
    <t>Поступление товаров и услуг ЭМЗ00003313 от 21.11.2019 11:23:31</t>
  </si>
  <si>
    <t>21.11.2019 11:23:31</t>
  </si>
  <si>
    <t>Поступление товаров и услуг ЭМЗ00003332 от 22.11.2019 11:08:54</t>
  </si>
  <si>
    <t>22.11.2019 11:08:54</t>
  </si>
  <si>
    <t>Поступление товаров и услуг ЭМЗ00003299 от 19.11.2019 16:58:45</t>
  </si>
  <si>
    <t>19.11.2019 16:58:45</t>
  </si>
  <si>
    <t>Поступление товаров и услуг ЭМЗ00003492 от 05.12.2019 15:50:58</t>
  </si>
  <si>
    <t>05.12.2019 15:50:58</t>
  </si>
  <si>
    <t>Поступление товаров и услуг ЭМЗ00003288 от 19.11.2019 11:16:56</t>
  </si>
  <si>
    <t>19.11.2019 11:16:56</t>
  </si>
  <si>
    <t>Поступление товаров и услуг ЭМЗ00003257 от 15.11.2019 16:57:49</t>
  </si>
  <si>
    <t>15.11.2019 16:57:49</t>
  </si>
  <si>
    <t>Поступление товаров и услуг ЭМЗ00003259 от 18.11.2019 14:53:22</t>
  </si>
  <si>
    <t>18.11.2019 14:53:22</t>
  </si>
  <si>
    <t>Поступление товаров и услуг ЭМЗ00003300 от 19.11.2019 19:33:04</t>
  </si>
  <si>
    <t>19.11.2019 19:33:04</t>
  </si>
  <si>
    <t>Поступление товаров и услуг ЭМЗ00003339 от 21.11.2019 19:20:42</t>
  </si>
  <si>
    <t>21.11.2019 19:20:42</t>
  </si>
  <si>
    <t>Поступление товаров и услуг ЭМЗ00003463 от 04.12.2019 13:19:01</t>
  </si>
  <si>
    <t>04.12.2019 13:19:01</t>
  </si>
  <si>
    <t>Поступление товаров и услуг ЭМЗ00003437 от 30.11.2019 19:06:41</t>
  </si>
  <si>
    <t>30.11.2019 19:06:41</t>
  </si>
  <si>
    <t>Поступление товаров и услуг ЭМЗ00003290 от 19.11.2019 14:01:20</t>
  </si>
  <si>
    <t>19.11.2019 14:01:20</t>
  </si>
  <si>
    <t>Поступление товаров и услуг ЭМЗ00003444 от 29.11.2019 19:54:24</t>
  </si>
  <si>
    <t>29.11.2019 19:54:24</t>
  </si>
  <si>
    <t>Поступление товаров и услуг ЭМЗ00001207 от 21.05.2018 0:00:00</t>
  </si>
  <si>
    <t>21.05.2018 0:00:00</t>
  </si>
  <si>
    <t>Поступление товаров и услуг ЭМЗ00003445 от 26.11.2019 19:18:52</t>
  </si>
  <si>
    <t>26.11.2019 19:18:52</t>
  </si>
  <si>
    <t>Поступление товаров и услуг ЭМЗ00003435 от 02.12.2019 13:07:10</t>
  </si>
  <si>
    <t>02.12.2019 13:07:10</t>
  </si>
  <si>
    <t>Болт М12х75  8.8 ГОСТ 7798-70</t>
  </si>
  <si>
    <t>Поступление товаров и услуг ЭМЗ00003346 от 23.11.2019 15:04:50</t>
  </si>
  <si>
    <t>23.11.2019 15:04:50</t>
  </si>
  <si>
    <t>Поступление товаров и услуг ЭМЗ00003256 от 15.11.2019 19:14:11</t>
  </si>
  <si>
    <t>15.11.2019 19:14:11</t>
  </si>
  <si>
    <t>Поступление товаров и услуг ЭМЗ00003491 от 05.12.2019 15:45:03</t>
  </si>
  <si>
    <t>05.12.2019 15:45:03</t>
  </si>
  <si>
    <t>Поступление товаров и услуг ЭМЗ00003305 от 20.11.2019 16:28:43</t>
  </si>
  <si>
    <t>20.11.2019 16:28:43</t>
  </si>
  <si>
    <t>ПрочиеХомут 40-45</t>
  </si>
  <si>
    <t>Поступление товаров и услуг ЭМЗ00003806 от 29.12.2019 15:32:14</t>
  </si>
  <si>
    <t>29.12.2019 15:32:14</t>
  </si>
  <si>
    <t>Поступление товаров и услуг ЭМЗ00003614 от 11.12.2019 23:59:51</t>
  </si>
  <si>
    <t>11.12.2019 23:59:51</t>
  </si>
  <si>
    <t xml:space="preserve">Климова  А.Ф. ИП </t>
  </si>
  <si>
    <t>Фланец стальной Ду 100 Ру 10</t>
  </si>
  <si>
    <t>Задвижка чугун.фланц. д.100</t>
  </si>
  <si>
    <t>Прокладка паронитовая Ду100</t>
  </si>
  <si>
    <t>Болт М16х70 ГОСТ 7798-70</t>
  </si>
  <si>
    <t>Поступление товаров и услуг ЭМЗ00003792 от 27.12.2019 11:13:05</t>
  </si>
  <si>
    <t>27.12.2019 11:13:05</t>
  </si>
  <si>
    <t>Поступление товаров и услуг ЭМЗ00001797 от 02.07.2018 23:00:24</t>
  </si>
  <si>
    <t>02.07.2018 23:00:24</t>
  </si>
  <si>
    <t>Поступление товаров и услуг ЭМЗ00003786 от 26.12.2019 19:34:17</t>
  </si>
  <si>
    <t>26.12.2019 19:34:17</t>
  </si>
  <si>
    <t>Поступление товаров и услуг ЭМЗ00003584 от 11.12.2019 14:44:10</t>
  </si>
  <si>
    <t>11.12.2019 14:44:10</t>
  </si>
  <si>
    <t>Поступление товаров и услуг ЭМЗ00003630 от 12.12.2019 23:59:58</t>
  </si>
  <si>
    <t>12.12.2019 23:59:58</t>
  </si>
  <si>
    <t>Поступление товаров и услуг ЭМЗ00001163 от 07.05.2018 23:00:09</t>
  </si>
  <si>
    <t>07.05.2018 23:00:09</t>
  </si>
  <si>
    <t>Поступление товаров и услуг ЭМЗ00001973 от 29.08.2017 17:37:53</t>
  </si>
  <si>
    <t>29.08.2017 17:37:53</t>
  </si>
  <si>
    <t>Электроды УОНИ 13/55 3мм (4,5кг) ГОСТ 9466-75</t>
  </si>
  <si>
    <t xml:space="preserve">Направляющая спираль 2,0х5,5х5400мм 1,0-1,2мм </t>
  </si>
  <si>
    <t>Электрод 200А арт.220352 (100352)</t>
  </si>
  <si>
    <t>Сопло 80А арт.220188</t>
  </si>
  <si>
    <t>Электрод 80А (220842, 100842)</t>
  </si>
  <si>
    <t>Электрод 105А (220842)</t>
  </si>
  <si>
    <t>Жидкость охлаждающая 3,8л.</t>
  </si>
  <si>
    <t>Светофильтр 110х90мм</t>
  </si>
  <si>
    <t>Направляющая спираль 1,9х5,5х5400мм D1.0. 1.2</t>
  </si>
  <si>
    <t>Мундштук 3Р (КОРД)</t>
  </si>
  <si>
    <t>Экран 80А (220189, 100189)</t>
  </si>
  <si>
    <t>Сопло 105А арт.220990</t>
  </si>
  <si>
    <t>Стекло поликарбонат 115х105</t>
  </si>
  <si>
    <t>Смазка сантехническая</t>
  </si>
  <si>
    <t>Наконечник 1,6(М8*30мм) (140.0587)</t>
  </si>
  <si>
    <t>Сопло  16 (коническое) MS-450</t>
  </si>
  <si>
    <t>Проволока   d-0.8 мм, СВ08Г2С</t>
  </si>
  <si>
    <t>Проволока  d-1.2 мм, СВ08Г2С</t>
  </si>
  <si>
    <t>Электрод (220181, 100181)</t>
  </si>
  <si>
    <t>Канал направляющий 5.5м IIC0068-08 (MS-450)</t>
  </si>
  <si>
    <t>Завихритель 260А (220436 )</t>
  </si>
  <si>
    <t>Сопло 130А (220182, 100182)</t>
  </si>
  <si>
    <t>Сопло 200А (220354, 100354)</t>
  </si>
  <si>
    <t>Сопло 260А(220439, 100439)</t>
  </si>
  <si>
    <t>Электрод 260А арт.220435 (100435)</t>
  </si>
  <si>
    <t>Экран 130А (220183, 100183)</t>
  </si>
  <si>
    <t>Экран 260А(220764,100764)</t>
  </si>
  <si>
    <t>Завихритель 80-130А (220179)</t>
  </si>
  <si>
    <t>Стекло поликарбонат 110х90</t>
  </si>
  <si>
    <t>Экран 200А (220761,100761)</t>
  </si>
  <si>
    <t>Поступление товаров и услуг ЭМЗ00002005 от 03.08.2018 20:24:21</t>
  </si>
  <si>
    <t>03.08.2018 20:24:21</t>
  </si>
  <si>
    <t xml:space="preserve"> "Армиг"ООО</t>
  </si>
  <si>
    <t>Поступление товаров и услуг ЭМЗ00003636 от 15.12.2019 19:58:10</t>
  </si>
  <si>
    <t>15.12.2019 19:58:10</t>
  </si>
  <si>
    <t>Поступление товаров и услуг ЭМЗ00003728 от 23.12.2019 16:34:52</t>
  </si>
  <si>
    <t>23.12.2019 16:34:52</t>
  </si>
  <si>
    <t>Поступление товаров и услуг ЭМЗ00003569 от 10.12.2019 20:00:01</t>
  </si>
  <si>
    <t>10.12.2019 20:00:01</t>
  </si>
  <si>
    <t>Поступление товаров и услуг ЭМЗ00002628 от 15.10.2018 19:27:50</t>
  </si>
  <si>
    <t>15.10.2018 19:27:50</t>
  </si>
  <si>
    <t>ООО "Центр сварки"</t>
  </si>
  <si>
    <t>Поступление товаров и услуг ЭМЗ00002381 от 14.09.2018 20:14:18</t>
  </si>
  <si>
    <t>14.09.2018 20:14:18</t>
  </si>
  <si>
    <t>Поступление товаров и услуг ЭМЗ00003627 от 13.12.2019 15:46:20</t>
  </si>
  <si>
    <t>13.12.2019 15:46:20</t>
  </si>
  <si>
    <t>Поступление товаров и услуг ЭМЗ00003591 от 11.12.2019 18:23:37</t>
  </si>
  <si>
    <t>11.12.2019 18:23:37</t>
  </si>
  <si>
    <t>Поступление товаров и услуг ЭМЗ00002191 от 24.08.2018 15:50:50</t>
  </si>
  <si>
    <t>24.08.2018 15:50:50</t>
  </si>
  <si>
    <t>Поступление товаров и услуг ЭМЗ00000557 от 06.03.2019 13:50:46</t>
  </si>
  <si>
    <t>06.03.2019 13:50:46</t>
  </si>
  <si>
    <t>"ТК Даймонд" ООО</t>
  </si>
  <si>
    <t>Поступление товаров и услуг ЭМЗ00003724 от 23.12.2019 15:54:52</t>
  </si>
  <si>
    <t>23.12.2019 15:54:52</t>
  </si>
  <si>
    <t>Поступление товаров и услуг ЭМЗ00001693 от 02.07.2019 16:35:28</t>
  </si>
  <si>
    <t>02.07.2019 16:35:28</t>
  </si>
  <si>
    <t>Поступление товаров и услуг ЭМЗ00000727 от 27.03.2019 9:52:29</t>
  </si>
  <si>
    <t>27.03.2019 9:52:29</t>
  </si>
  <si>
    <t xml:space="preserve"> "СТЭМ"ООО</t>
  </si>
  <si>
    <t>Поступление товаров и услуг ЭМЗ00003771 от 26.12.2019 14:26:30</t>
  </si>
  <si>
    <t>26.12.2019 14:26:30</t>
  </si>
  <si>
    <t>Поступление товаров и услуг ЭМЗ00001420 от 23.06.2017 15:30:02</t>
  </si>
  <si>
    <t>23.06.2017 15:30:02</t>
  </si>
  <si>
    <t>Поступление товаров и услуг ЭМЗ00002145 от 27.09.2017 16:32:51</t>
  </si>
  <si>
    <t>27.09.2017 16:32:51</t>
  </si>
  <si>
    <t>Поступление товаров и услуг ЭМЗ00002293 от 04.09.2018 16:57:22</t>
  </si>
  <si>
    <t>04.09.2018 16:57:22</t>
  </si>
  <si>
    <t>Поступление товаров и услуг ЭМЗ00003593 от 11.12.2019 18:23:40</t>
  </si>
  <si>
    <t>11.12.2019 18:23:40</t>
  </si>
  <si>
    <t>Поступление товаров и услуг ЭМЗ00003542 от 09.12.2019 19:23:44</t>
  </si>
  <si>
    <t>09.12.2019 19:23:44</t>
  </si>
  <si>
    <t>Поступление товаров и услуг ЭМЗ00003538 от 07.12.2019 23:59:57</t>
  </si>
  <si>
    <t>07.12.2019 23:59:57</t>
  </si>
  <si>
    <t>Поступление товаров и услуг ЭМЗ00003634 от 15.12.2019 17:20:07</t>
  </si>
  <si>
    <t>15.12.2019 17:20:07</t>
  </si>
  <si>
    <t>Поступление товаров и услуг ЭМЗ00003050 от 29.10.2019 14:55:44</t>
  </si>
  <si>
    <t>29.10.2019 14:55:44</t>
  </si>
  <si>
    <t xml:space="preserve"> "ВЕЛДПРОМ" ООО</t>
  </si>
  <si>
    <t>Поступление товаров и услуг ЭМЗ00000514 от 07.03.2018 23:00:12</t>
  </si>
  <si>
    <t>07.03.2018 23:00:12</t>
  </si>
  <si>
    <t>Поступление товаров и услуг ЭМЗ00003782 от 26.12.2019 19:34:14</t>
  </si>
  <si>
    <t>26.12.2019 19:34:14</t>
  </si>
  <si>
    <t>Поступление товаров и услуг ЭМЗ00003571 от 10.12.2019 20:00:03</t>
  </si>
  <si>
    <t>10.12.2019 20:00:03</t>
  </si>
  <si>
    <t>Поступление товаров и услуг ЭМЗ00002095 от 20.09.2017 15:40:56</t>
  </si>
  <si>
    <t>20.09.2017 15:40:56</t>
  </si>
  <si>
    <t>Поступление товаров и услуг ЭМЗ00002166 от 16.08.2018 23:00:06</t>
  </si>
  <si>
    <t>16.08.2018 23:00:06</t>
  </si>
  <si>
    <t>Поступление товаров и услуг ЭМЗ00003345 от 22.11.2019 15:24:27</t>
  </si>
  <si>
    <t>22.11.2019 15:24:27</t>
  </si>
  <si>
    <t>Поступление товаров и услуг ЭМЗ00003375 от 29.12.2018 20:02:08</t>
  </si>
  <si>
    <t>29.12.2018 20:02:08</t>
  </si>
  <si>
    <t>Поступление товаров и услуг ЭМЗ00001075 от 01.05.2019 17:29:22</t>
  </si>
  <si>
    <t>01.05.2019 17:29:22</t>
  </si>
  <si>
    <t>Поступление товаров и услуг ЭМЗ00003573 от 10.12.2019 20:00:05</t>
  </si>
  <si>
    <t>10.12.2019 20:00:05</t>
  </si>
  <si>
    <t>Поступление товаров и услуг ЭМЗ00003757 от 25.12.2019 15:45:41</t>
  </si>
  <si>
    <t>25.12.2019 15:45:41</t>
  </si>
  <si>
    <t>Поступление товаров и услуг ЭМЗ00003796 от 27.12.2019 19:53:33</t>
  </si>
  <si>
    <t>27.12.2019 19:53:33</t>
  </si>
  <si>
    <t>Поступление товаров и услуг ЭМЗ00000838 от 08.04.2019 10:24:13</t>
  </si>
  <si>
    <t>08.04.2019 10:24:13</t>
  </si>
  <si>
    <t>Поступление товаров и услуг ЭМЗ00001105 от 08.05.2019 16:01:52</t>
  </si>
  <si>
    <t>08.05.2019 16:01:52</t>
  </si>
  <si>
    <t>Поступление товаров и услуг ЭМЗ00003725 от 23.12.2019 16:00:35</t>
  </si>
  <si>
    <t>23.12.2019 16:00:35</t>
  </si>
  <si>
    <t>Арматура 6 А-III 35ГС</t>
  </si>
  <si>
    <t>Арматура 8 А500С Ст3сп/пс</t>
  </si>
  <si>
    <t>Поступление товаров и услуг ЭМЗ00000513 от 07.03.2018 23:00:11</t>
  </si>
  <si>
    <t>07.03.2018 23:00:11</t>
  </si>
  <si>
    <t>Поступление товаров и услуг ЭМЗ00003633 от 14.12.2019 18:23:01</t>
  </si>
  <si>
    <t>14.12.2019 18:23:01</t>
  </si>
  <si>
    <t>Поступление товаров и услуг ЭМЗ00001475 от 04.06.2018 19:40:26</t>
  </si>
  <si>
    <t>04.06.2018 19:40:26</t>
  </si>
  <si>
    <t>Поступление товаров и услуг ЭМЗ00003814 от 28.12.2019 19:06:06</t>
  </si>
  <si>
    <t>28.12.2019 19:06:06</t>
  </si>
  <si>
    <t>"ПКФ ЦВЕТ"ООО</t>
  </si>
  <si>
    <t>Круг 45 ГОСТ 2590-2006/Сталь 38ХНЗМА ГОСТ 4543-71</t>
  </si>
  <si>
    <t>Поступление товаров и услуг ЭМЗ00002560 от 18.09.2019 14:25:17</t>
  </si>
  <si>
    <t>18.09.2019 14:25:17</t>
  </si>
  <si>
    <t>Поступление товаров и услуг ЭМЗ00003628 от 11.12.2019 23:59:57</t>
  </si>
  <si>
    <t>11.12.2019 23:59:57</t>
  </si>
  <si>
    <t>Поступление товаров и услуг ЭМЗ00002412 от 19.09.2018 20:07:53</t>
  </si>
  <si>
    <t>19.09.2018 20:07:53</t>
  </si>
  <si>
    <t>Поступление товаров и услуг ЭМЗ00002860 от 11.10.2019 20:00:06</t>
  </si>
  <si>
    <t>11.10.2019 20:00:06</t>
  </si>
  <si>
    <t>Поступление товаров и услуг ЭМЗ00003589 от 11.12.2019 18:23:36</t>
  </si>
  <si>
    <t>11.12.2019 18:23:36</t>
  </si>
  <si>
    <t>Поступление товаров и услуг ЭМЗ00002708 от 19.07.2018 0:00:00</t>
  </si>
  <si>
    <t>19.07.2018 0:00:00</t>
  </si>
  <si>
    <t>Поступление товаров и услуг ЭМЗ00001792 от 11.08.2017 18:02:51</t>
  </si>
  <si>
    <t>11.08.2017 18:02:51</t>
  </si>
  <si>
    <t>Поступление товаров и услуг ЭМЗ00003696 от 19.12.2019 16:53:18</t>
  </si>
  <si>
    <t>19.12.2019 16:53:18</t>
  </si>
  <si>
    <t>Поступление товаров и услуг ЭМЗ00002498 от 28.09.2018 11:56:59</t>
  </si>
  <si>
    <t>28.09.2018 11:56:59</t>
  </si>
  <si>
    <t>Поступление товаров и услуг ЭМЗ00003661 от 16.12.2019 19:40:06</t>
  </si>
  <si>
    <t>16.12.2019 19:40:06</t>
  </si>
  <si>
    <t>Поступление товаров и услуг ЭМЗ00003266 от 18.11.2019 19:52:00</t>
  </si>
  <si>
    <t>18.11.2019 19:52:00</t>
  </si>
  <si>
    <t>Поступление товаров и услуг ЭМЗ00000679 от 27.03.2017 10:38:14</t>
  </si>
  <si>
    <t>27.03.2017 10:38:14</t>
  </si>
  <si>
    <t>Поступление товаров и услуг ЭМЗ00001921 от 23.07.2018 23:53:38</t>
  </si>
  <si>
    <t>23.07.2018 23:53:38</t>
  </si>
  <si>
    <t>Поступление товаров и услуг ЭМЗ00003533 от 09.12.2019 14:35:35</t>
  </si>
  <si>
    <t>09.12.2019 14:35:35</t>
  </si>
  <si>
    <t>Поступление товаров и услуг ЭМЗ00003784 от 26.12.2019 19:23:19</t>
  </si>
  <si>
    <t>26.12.2019 19:23:19</t>
  </si>
  <si>
    <t>Поступление товаров и услуг ЭМЗ00003143 от 08.11.2019 16:46:26</t>
  </si>
  <si>
    <t>08.11.2019 16:46:26</t>
  </si>
  <si>
    <t>Поступление товаров и услуг ЭМЗ00000279 от 08.02.2019 11:57:29</t>
  </si>
  <si>
    <t>08.02.2019 11:57:29</t>
  </si>
  <si>
    <t>"СибКом" ООО</t>
  </si>
  <si>
    <t>Поступление товаров и услуг ЭМЗ00000233 от 09.02.2018 16:33:31</t>
  </si>
  <si>
    <t>09.02.2018 16:33:31</t>
  </si>
  <si>
    <t>Поступление товаров и услуг ЭМЗ00003264 от 18.11.2019 19:51:58</t>
  </si>
  <si>
    <t>18.11.2019 19:51:58</t>
  </si>
  <si>
    <t>Поступление товаров и услуг ЭМЗ00003767 от 25.12.2019 19:00:13</t>
  </si>
  <si>
    <t>25.12.2019 19:00:13</t>
  </si>
  <si>
    <t>Поступление товаров и услуг ЭМЗ00002571 от 14.11.2017 17:26:30</t>
  </si>
  <si>
    <t>14.11.2017 17:26:30</t>
  </si>
  <si>
    <t>Поступление товаров и услуг ЭМЗ00003513 от 07.12.2019 16:39:30</t>
  </si>
  <si>
    <t>07.12.2019 16:39:30</t>
  </si>
  <si>
    <t>Поступление товаров и услуг ЭМЗ00003818 от 29.12.2019 19:27:26</t>
  </si>
  <si>
    <t>29.12.2019 19:27:26</t>
  </si>
  <si>
    <t>Поступление товаров и услуг ЭМЗ00003648 от 13.12.2019 20:00:09</t>
  </si>
  <si>
    <t>13.12.2019 20:00:09</t>
  </si>
  <si>
    <t>Поступление товаров и услуг ЭМЗ00000408 от 22.02.2018 23:00:05</t>
  </si>
  <si>
    <t>22.02.2018 23:00:05</t>
  </si>
  <si>
    <t>Поступление товаров и услуг ЭМЗ00003631 от 14.12.2019 18:22:59</t>
  </si>
  <si>
    <t>14.12.2019 18:22:59</t>
  </si>
  <si>
    <t>Поступление товаров и услуг ЭМЗ00003824 от 30.12.2019 18:29:59</t>
  </si>
  <si>
    <t>30.12.2019 18:29:59</t>
  </si>
  <si>
    <t>Поступление товаров и услуг ЭМЗ00002277 от 24.08.2019 19:05:54</t>
  </si>
  <si>
    <t>24.08.2019 19:05:54</t>
  </si>
  <si>
    <t>Поступление товаров и услуг ЭМЗ00003673 от 17.12.2019 16:22:45</t>
  </si>
  <si>
    <t>17.12.2019 16:22:45</t>
  </si>
  <si>
    <t>Поступление товаров и услуг ЭМЗ00000614 от 22.03.2018 20:11:21</t>
  </si>
  <si>
    <t>22.03.2018 20:11:21</t>
  </si>
  <si>
    <t>Поступление товаров и услуг ЭМЗ00003345 от 28.12.2018 18:24:15</t>
  </si>
  <si>
    <t>28.12.2018 18:24:15</t>
  </si>
  <si>
    <t>Поступление товаров и услуг ЭМЗ00003587 от 11.12.2019 16:02:53</t>
  </si>
  <si>
    <t>11.12.2019 16:02:53</t>
  </si>
  <si>
    <t>Поступление товаров и услуг ЭМЗ00003532 от 06.12.2019 19:10:20</t>
  </si>
  <si>
    <t>06.12.2019 19:10:20</t>
  </si>
  <si>
    <t>Поступление товаров и услуг ЭМЗ00003774 от 26.12.2019 14:44:57</t>
  </si>
  <si>
    <t>26.12.2019 14:44:57</t>
  </si>
  <si>
    <t>Поступление товаров и услуг ЭМЗ00003524 от 07.12.2019 23:59:51</t>
  </si>
  <si>
    <t>07.12.2019 23:59:51</t>
  </si>
  <si>
    <t>Поступление товаров и услуг ЭМЗ00003075 от 03.12.2018 0:00:00</t>
  </si>
  <si>
    <t>03.12.2018 0:00:00</t>
  </si>
  <si>
    <t>Поступление товаров и услуг ЭМЗ00003656 от 17.12.2019 13:53:09</t>
  </si>
  <si>
    <t>17.12.2019 13:53:09</t>
  </si>
  <si>
    <t>Поступление товаров и услуг ЭМЗ00003721 от 23.12.2019 13:31:17</t>
  </si>
  <si>
    <t>23.12.2019 13:31:17</t>
  </si>
  <si>
    <t>Поступление товаров и услуг ЭМЗ00003592 от 11.12.2019 18:23:38</t>
  </si>
  <si>
    <t>11.12.2019 18:23:38</t>
  </si>
  <si>
    <t>Поступление товаров и услуг ЭМЗ00000180 от 02.02.2018 17:23:37</t>
  </si>
  <si>
    <t>02.02.2018 17:23:37</t>
  </si>
  <si>
    <t>Поступление товаров и услуг ЭМЗ00003031 от 26.10.2019 0:00:00</t>
  </si>
  <si>
    <t>26.10.2019 0:00:00</t>
  </si>
  <si>
    <t>Поступление товаров и услуг ЭМЗ00003647 от 13.12.2019 20:00:08</t>
  </si>
  <si>
    <t>13.12.2019 20:00:08</t>
  </si>
  <si>
    <t>Поступление товаров и услуг ЭМЗ00003737 от 24.12.2019 8:46:32</t>
  </si>
  <si>
    <t>24.12.2019 8:46:32</t>
  </si>
  <si>
    <t>Поступление товаров и услуг ЭМЗ00003697 от 19.12.2019 16:53:19</t>
  </si>
  <si>
    <t>19.12.2019 16:53:19</t>
  </si>
  <si>
    <t>Саморез 6,3х19 Zn DIN 7504K</t>
  </si>
  <si>
    <t>Поступление товаров и услуг ЭМЗ00003599 от 12.12.2019 16:02:46</t>
  </si>
  <si>
    <t>12.12.2019 16:02:46</t>
  </si>
  <si>
    <t>Поступление товаров и услуг ЭМЗ00003228 от 13.11.2019 13:36:48</t>
  </si>
  <si>
    <t>13.11.2019 13:36:48</t>
  </si>
  <si>
    <t>Поступление товаров и услуг ЭМЗ00003511 от 06.12.2019 14:54:51</t>
  </si>
  <si>
    <t>06.12.2019 14:54:51</t>
  </si>
  <si>
    <t>Поступление товаров и услуг ЭМЗ00003515 от 06.12.2019 19:10:08</t>
  </si>
  <si>
    <t>06.12.2019 19:10:08</t>
  </si>
  <si>
    <t>Поступление товаров и услуг ЭМЗ00003516 от 07.12.2019 16:39:31</t>
  </si>
  <si>
    <t>07.12.2019 16:39:31</t>
  </si>
  <si>
    <t>Лист 70 ГОСТ 19903-74/Ст45 ГОСТ 1050-13</t>
  </si>
  <si>
    <t>Поступление товаров и услуг ЭМЗ00003590 от 12.12.2019 8:04:28</t>
  </si>
  <si>
    <t>12.12.2019 8:04:28</t>
  </si>
  <si>
    <t>Поступление товаров и услуг ЭМЗ00003598 от 12.12.2019 15:57:43</t>
  </si>
  <si>
    <t>12.12.2019 15:57:43</t>
  </si>
  <si>
    <t>Поступление товаров и услуг ЭМЗ00003810 от 29.12.2019 19:27:24</t>
  </si>
  <si>
    <t>29.12.2019 19:27:24</t>
  </si>
  <si>
    <t>Поступление товаров и услуг ЭМЗ00003534 от 09.12.2019 14:50:19</t>
  </si>
  <si>
    <t>09.12.2019 14:50:19</t>
  </si>
  <si>
    <t>Поступление товаров и услуг ЭМЗ00000797 от 06.04.2018 15:44:03</t>
  </si>
  <si>
    <t>06.04.2018 15:44:03</t>
  </si>
  <si>
    <t>Поступление товаров и услуг ЭМЗ00003666 от 17.12.2019 15:42:13</t>
  </si>
  <si>
    <t>17.12.2019 15:42:13</t>
  </si>
  <si>
    <t>Поступление товаров и услуг ЭМЗ00003754 от 24.12.2019 18:30:41</t>
  </si>
  <si>
    <t>24.12.2019 18:30:41</t>
  </si>
  <si>
    <t>Поступление товаров и услуг ЭМЗ00003265 от 18.11.2019 19:51:59</t>
  </si>
  <si>
    <t>18.11.2019 19:51:59</t>
  </si>
  <si>
    <t>Поступление товаров и услуг ЭМЗ00000082 от 23.01.2018 11:52:30</t>
  </si>
  <si>
    <t>23.01.2018 11:52:30</t>
  </si>
  <si>
    <t>Поступление товаров и услуг ЭМЗ00003535 от 09.12.2019 16:09:41</t>
  </si>
  <si>
    <t>09.12.2019 16:09:41</t>
  </si>
  <si>
    <t>Поступление товаров и услуг ЭМЗ00003541 от 09.12.2019 19:23:43</t>
  </si>
  <si>
    <t>09.12.2019 19:23:43</t>
  </si>
  <si>
    <t>Поступление товаров и услуг ЭМЗ00003800 от 27.12.2019 19:54:13</t>
  </si>
  <si>
    <t>27.12.2019 19:54:13</t>
  </si>
  <si>
    <t>Круг 25 ГОСТ 2590-88/09Г2С-15 ГОСТ 19281-2014</t>
  </si>
  <si>
    <t>Поступление товаров и услуг ЭМЗ00003727 от 23.12.2019 16:31:35</t>
  </si>
  <si>
    <t>23.12.2019 16:31:35</t>
  </si>
  <si>
    <t>Поступление товаров и услуг ЭМЗ00000828 от 10.04.2018 23:00:03</t>
  </si>
  <si>
    <t>10.04.2018 23:00:03</t>
  </si>
  <si>
    <t>Поступление товаров и услуг ЭМЗ00002174 от 13.08.2019 19:15:08</t>
  </si>
  <si>
    <t>13.08.2019 19:15:08</t>
  </si>
  <si>
    <t>Поступление товаров и услуг ЭМЗ00003616 от 12.12.2019 19:28:59</t>
  </si>
  <si>
    <t>12.12.2019 19:28:59</t>
  </si>
  <si>
    <t>Болт М12х45 ТД 8.8 ГОСТ 7798-70</t>
  </si>
  <si>
    <t>Болт М12х80 ТД 8.8 ГОСТ 7798-70</t>
  </si>
  <si>
    <t>Поступление товаров и услуг ЭМЗ00000265 от 14.02.2018 17:03:22</t>
  </si>
  <si>
    <t>14.02.2018 17:03:22</t>
  </si>
  <si>
    <t>Поступление товаров и услуг ЭМЗ00003783 от 26.12.2019 19:34:15</t>
  </si>
  <si>
    <t>26.12.2019 19:34:15</t>
  </si>
  <si>
    <t>Поступление товаров и услуг ЭМЗ00003708 от 20.12.2019 18:47:01</t>
  </si>
  <si>
    <t>20.12.2019 18:47:01</t>
  </si>
  <si>
    <t>Поступление товаров и услуг ЭМЗ00000497 от 26.02.2019 15:47:54</t>
  </si>
  <si>
    <t>26.02.2019 15:47:54</t>
  </si>
  <si>
    <t>Поступление товаров и услуг ЭМЗ00003629 от 12.12.2019 19:29:07</t>
  </si>
  <si>
    <t>12.12.2019 19:29:07</t>
  </si>
  <si>
    <t>Шпилька ТД TER Rec Det Stud 20</t>
  </si>
  <si>
    <t>Поступление товаров и услуг ЭМЗ00000585 от 07.03.2019 19:29:11</t>
  </si>
  <si>
    <t>07.03.2019 19:29:11</t>
  </si>
  <si>
    <t>Поступление товаров и услуг ЭМЗ00003726 от 23.12.2019 16:28:31</t>
  </si>
  <si>
    <t>23.12.2019 16:28:31</t>
  </si>
  <si>
    <t>Поступление товаров и услуг ЭМЗ00000315 от 16.02.2018 23:04:04</t>
  </si>
  <si>
    <t>16.02.2018 23:04:04</t>
  </si>
  <si>
    <t>Поступление товаров и услуг ЭМЗ00003772 от 26.12.2019 14:30:03</t>
  </si>
  <si>
    <t>26.12.2019 14:30:03</t>
  </si>
  <si>
    <t>Поступление товаров и услуг ЭМЗ00003572 от 10.12.2019 20:00:04</t>
  </si>
  <si>
    <t>10.12.2019 20:00:04</t>
  </si>
  <si>
    <t>Поступление товаров и услуг ЭМЗ00000365 от 14.02.2019 13:42:24</t>
  </si>
  <si>
    <t>14.02.2019 13:42:24</t>
  </si>
  <si>
    <t>Поступление товаров и услуг ЭМЗ00001803 от 06.07.2018 20:06:47</t>
  </si>
  <si>
    <t>06.07.2018 20:06:47</t>
  </si>
  <si>
    <t>Поступление товаров и услуг ЭМЗ00001575 от 15.06.2018 19:13:26</t>
  </si>
  <si>
    <t>15.06.2018 19:13:26</t>
  </si>
  <si>
    <t>Поступление товаров и услуг ЭМЗ00003795 от 27.12.2019 19:30:42</t>
  </si>
  <si>
    <t>27.12.2019 19:30:42</t>
  </si>
  <si>
    <t>Поступление товаров и услуг ЭМЗ00003799 от 27.12.2019 19:54:12</t>
  </si>
  <si>
    <t>27.12.2019 19:54:12</t>
  </si>
  <si>
    <t>Поступление товаров и услуг ЭМЗ00001842 от 21.08.2017 17:26:35</t>
  </si>
  <si>
    <t>21.08.2017 17:26:35</t>
  </si>
  <si>
    <t>Поступление товаров и услуг ЭМЗ00003657 от 17.12.2019 13:55:00</t>
  </si>
  <si>
    <t>17.12.2019 13:55:00</t>
  </si>
  <si>
    <t>Поступление товаров и услуг ЭМЗ00003518 от 06.12.2019 19:10:11</t>
  </si>
  <si>
    <t>06.12.2019 19:10:11</t>
  </si>
  <si>
    <t>Поступление товаров и услуг ЭМЗ00003531 от 07.12.2019 23:59:56</t>
  </si>
  <si>
    <t>07.12.2019 23:59:56</t>
  </si>
  <si>
    <t>Поступление товаров и услуг ЭМЗ00003540 от 09.12.2019 19:23:42</t>
  </si>
  <si>
    <t>09.12.2019 19:23:42</t>
  </si>
  <si>
    <t>Поступление товаров и услуг ЭМЗ00000776 от 04.04.2018 23:00:03</t>
  </si>
  <si>
    <t>Поступление товаров и услуг ЭМЗ00003674 от 17.12.2019 16:26:53</t>
  </si>
  <si>
    <t>17.12.2019 16:26:53</t>
  </si>
  <si>
    <t>Поступление товаров и услуг ЭМЗ00003530 от 08.12.2019 19:00:01</t>
  </si>
  <si>
    <t>08.12.2019 19:00:01</t>
  </si>
  <si>
    <t>Поступление товаров и услуг ЭМЗ00002496 от 06.11.2017 12:09:22</t>
  </si>
  <si>
    <t>06.11.2017 12:09:22</t>
  </si>
  <si>
    <t>Сопло 80А (220816, 100816)</t>
  </si>
  <si>
    <t>Защитный колпачок 30-130А (220747)</t>
  </si>
  <si>
    <t>Внутренний колпак 130А (220756)</t>
  </si>
  <si>
    <t>Экран 105А (220993, 100993)</t>
  </si>
  <si>
    <t>Сопло 105А(220990, 100990)</t>
  </si>
  <si>
    <t>Электрод 80А(220187)</t>
  </si>
  <si>
    <t>Сопло 80А(220188, 100188)</t>
  </si>
  <si>
    <t>Экран 80А(220189)</t>
  </si>
  <si>
    <t>Электрод 50А (220552, 100552)</t>
  </si>
  <si>
    <t>Сопло 50А(220554, 100554)</t>
  </si>
  <si>
    <t>Экран 50А(220555)</t>
  </si>
  <si>
    <t>Смазка силиконовая(027055), Т-0994</t>
  </si>
  <si>
    <t>Мундштук(3х трубный)Р1 (Р1.3/64)</t>
  </si>
  <si>
    <t>Мундштук(3х трубный)Р2 (Р2.1/16)</t>
  </si>
  <si>
    <t>Мундштук(3х трубный)Р3(р3.5/64)</t>
  </si>
  <si>
    <t>Стекло (поликарбонат)105м*115м</t>
  </si>
  <si>
    <t>Стекло (поликорбанат)90м*110м</t>
  </si>
  <si>
    <t>Сопло  16 (коническое) RF45(145.D244)</t>
  </si>
  <si>
    <t>Сопло  16 (коническое)  355 (145.D022)</t>
  </si>
  <si>
    <t>Диффузор M8 (RF45) (016.D155)</t>
  </si>
  <si>
    <t>Диффузор M8 ( 355) (014.D745.5)</t>
  </si>
  <si>
    <t xml:space="preserve">Диффузор M8 (MS-450) </t>
  </si>
  <si>
    <t>Кабель-канал 1,2(RF 45) 5м (124.D039)</t>
  </si>
  <si>
    <t>Кабель-канал 1,2)(A 355) 5м (124.0035)</t>
  </si>
  <si>
    <t>Кабель-канал 1,2(MS-450) 5,5 м</t>
  </si>
  <si>
    <t>Электрод 200А (220352, 100352)</t>
  </si>
  <si>
    <t>Поступление товаров и услуг ЭМЗ00003344 от 28.12.2018 18:24:14</t>
  </si>
  <si>
    <t>28.12.2018 18:24:14</t>
  </si>
  <si>
    <t>Поступление товаров и услуг ЭМЗ00001722 от 04.07.2019 10:51:48</t>
  </si>
  <si>
    <t>04.07.2019 10:51:48</t>
  </si>
  <si>
    <t>Поступление товаров и услуг ЭМЗ00003195 от 08.11.2019 19:41:00</t>
  </si>
  <si>
    <t>08.11.2019 19:41:00</t>
  </si>
  <si>
    <t>Поступление товаров и услуг ЭМЗ00002651 от 22.11.2017 18:59:49</t>
  </si>
  <si>
    <t>22.11.2017 18:59:49</t>
  </si>
  <si>
    <t>Поступление товаров и услуг ЭМЗ00003526 от 07.12.2019 23:59:52</t>
  </si>
  <si>
    <t>07.12.2019 23:59:52</t>
  </si>
  <si>
    <t>Поступление товаров и услуг ЭМЗ00003781 от 26.12.2019 19:34:13</t>
  </si>
  <si>
    <t>26.12.2019 19:34:13</t>
  </si>
  <si>
    <t>Круг 100 ГОСТ 2590-2006/Сталь 45 ГОСТ 1050-88</t>
  </si>
  <si>
    <t>Поступление товаров и услуг ЭМЗ00003776 от 26.12.2019 15:26:06</t>
  </si>
  <si>
    <t>26.12.2019 15:26:06</t>
  </si>
  <si>
    <t>Поступление товаров и услуг ЭМЗ00000041 от 16.01.2019 18:13:53</t>
  </si>
  <si>
    <t>16.01.2019 18:13:53</t>
  </si>
  <si>
    <t>Поступление товаров и услуг ЭМЗ00002326 от 07.09.2018 13:37:06</t>
  </si>
  <si>
    <t>07.09.2018 13:37:06</t>
  </si>
  <si>
    <t>Поступление товаров и услуг ЭМЗ00003576 от 10.12.2019 20:00:10</t>
  </si>
  <si>
    <t>10.12.2019 20:00:10</t>
  </si>
  <si>
    <t>Поступление товаров и услуг ЭМЗ00003675 от 17.12.2019 19:09:08</t>
  </si>
  <si>
    <t>17.12.2019 19:09:08</t>
  </si>
  <si>
    <t>Поступление товаров и услуг ЭМЗ00002130 от 17.08.2018 23:37:46</t>
  </si>
  <si>
    <t>17.08.2018 23:37:46</t>
  </si>
  <si>
    <t>Сопло газовое D 18,0/72,D021</t>
  </si>
  <si>
    <t>Наконечник М8*30*0,8мм HR</t>
  </si>
  <si>
    <t>Сопло газовое D 16,0/85,0 (145.D244)</t>
  </si>
  <si>
    <t>Вставка для наконечника ТR18/М8/65 (D016/D155)</t>
  </si>
  <si>
    <t>Вставка для наконечника М16/М8/52 (014.D745.5)</t>
  </si>
  <si>
    <t>Поступление товаров и услуг ЭМЗ00001994 от 30.07.2019 13:56:28</t>
  </si>
  <si>
    <t>30.07.2019 13:56:28</t>
  </si>
  <si>
    <t>Поступление товаров и услуг ЭМЗ00000283 от 15.02.2018 19:26:18</t>
  </si>
  <si>
    <t>15.02.2018 19:26:18</t>
  </si>
  <si>
    <t>Поступление товаров и услуг ЭМЗ00003577 от 10.12.2019 20:00:11</t>
  </si>
  <si>
    <t>10.12.2019 20:00:11</t>
  </si>
  <si>
    <t>Поступление товаров и услуг ЭМЗ00003548 от 10.12.2019 13:57:28</t>
  </si>
  <si>
    <t>10.12.2019 13:57:28</t>
  </si>
  <si>
    <t>Поступление товаров и услуг ЭМЗ00002822 от 09.10.2019 14:33:12</t>
  </si>
  <si>
    <t>09.10.2019 14:33:12</t>
  </si>
  <si>
    <t>Поступление товаров и услуг ЭМЗ00000284 от 15.02.2018 19:26:19</t>
  </si>
  <si>
    <t>15.02.2018 19:26:19</t>
  </si>
  <si>
    <t>Поступление товаров и услуг ЭМЗ00001476 от 01.06.2018 23:00:23</t>
  </si>
  <si>
    <t>01.06.2018 23:00:23</t>
  </si>
  <si>
    <t>Поступление товаров и услуг ЭМЗ00003692 от 19.12.2019 16:53:14</t>
  </si>
  <si>
    <t>19.12.2019 16:53:14</t>
  </si>
  <si>
    <t>Поступление товаров и услуг ЭМЗ00003525 от 07.12.2019 19:10:19</t>
  </si>
  <si>
    <t>07.12.2019 19:10:19</t>
  </si>
  <si>
    <t>Поступление товаров и услуг ЭМЗ00003510 от 06.12.2019 14:32:44</t>
  </si>
  <si>
    <t>06.12.2019 14:32:44</t>
  </si>
  <si>
    <t>Поступление товаров и услуг ЭМЗ00003626 от 13.12.2019 14:48:52</t>
  </si>
  <si>
    <t>13.12.2019 14:48:52</t>
  </si>
  <si>
    <t>Поступление товаров и услуг ЭМЗ00003821 от 30.12.2019 14:26:35</t>
  </si>
  <si>
    <t>30.12.2019 14:26:35</t>
  </si>
  <si>
    <t>Поступление товаров и услуг ЭМЗ00002175 от 22.08.2018 19:44:56</t>
  </si>
  <si>
    <t>22.08.2018 19:44:56</t>
  </si>
  <si>
    <t>Поступление товаров и услуг ЭМЗ00002117 от 16.08.2018 16:06:56</t>
  </si>
  <si>
    <t>16.08.2018 16:06:56</t>
  </si>
  <si>
    <t>Поступление товаров и услуг ЭМЗ00003509 от 06.12.2019 14:29:17</t>
  </si>
  <si>
    <t>06.12.2019 14:29:17</t>
  </si>
  <si>
    <t>Поступление товаров и услуг ЭМЗ00003704 от 21.12.2019 9:37:51</t>
  </si>
  <si>
    <t>21.12.2019 9:37:51</t>
  </si>
  <si>
    <t>Поступление товаров и услуг ЭМЗ00003588 от 11.12.2019 17:07:27</t>
  </si>
  <si>
    <t>11.12.2019 17:07:27</t>
  </si>
  <si>
    <t>Поступление товаров и услуг ЭМЗ00003785 от 26.12.2019 19:34:16</t>
  </si>
  <si>
    <t>26.12.2019 19:34:16</t>
  </si>
  <si>
    <t>Поступление товаров и услуг ЭМЗ00002812 от 15.12.2017 15:59:21</t>
  </si>
  <si>
    <t>15.12.2017 15:59:21</t>
  </si>
  <si>
    <t>Поступление товаров и услуг ЭМЗ00002616 от 09.10.2018 20:00:04</t>
  </si>
  <si>
    <t>09.10.2018 20:00:04</t>
  </si>
  <si>
    <t>Поступление товаров и услуг ЭМЗ00001109 от 03.05.2018 23:00:18</t>
  </si>
  <si>
    <t>03.05.2018 23:00:18</t>
  </si>
  <si>
    <t>Поступление товаров и услуг ЭМЗ00000056 от 19.01.2018 18:29:05</t>
  </si>
  <si>
    <t>19.01.2018 18:29:05</t>
  </si>
  <si>
    <t>Поступление товаров и услуг ЭМЗ00003585 от 11.12.2019 14:45:53</t>
  </si>
  <si>
    <t>11.12.2019 14:45:53</t>
  </si>
  <si>
    <t>Поступление товаров и услуг ЭМЗ00003537 от 09.12.2019 16:50:35</t>
  </si>
  <si>
    <t>09.12.2019 16:50:35</t>
  </si>
  <si>
    <t>Поступление товаров и услуг ЭМЗ00003723 от 23.12.2019 15:52:41</t>
  </si>
  <si>
    <t>23.12.2019 15:52:41</t>
  </si>
  <si>
    <t>Поступление товаров и услуг ЭМЗ00001138 от 12.05.2019 15:58:08</t>
  </si>
  <si>
    <t>12.05.2019 15:58:08</t>
  </si>
  <si>
    <t>ИП Новиков В.В.</t>
  </si>
  <si>
    <t>Поступление товаров и услуг ЭМЗ00002139 от 26.09.2017 16:58:32</t>
  </si>
  <si>
    <t>26.09.2017 16:58:32</t>
  </si>
  <si>
    <t>Труба водяного охлаждения 30-260А (220340, 100340)</t>
  </si>
  <si>
    <t>Завихритель 50А (220553)</t>
  </si>
  <si>
    <t>Охлаждающая жидкость для HPR260 XD Hypertherm</t>
  </si>
  <si>
    <t>Светофильтр F10(90*110)</t>
  </si>
  <si>
    <t>Поступление товаров и услуг ЭМЗ00003825 от 30.12.2019 18:30:00</t>
  </si>
  <si>
    <t>30.12.2019 18:30:00</t>
  </si>
  <si>
    <t>Поступление товаров и услуг ЭМЗ00003665 от 17.12.2019 15:40:22</t>
  </si>
  <si>
    <t>17.12.2019 15:40:22</t>
  </si>
  <si>
    <t>Поступление товаров и услуг ЭМЗ00002836 от 18.12.2017 17:25:01</t>
  </si>
  <si>
    <t>18.12.2017 17:25:01</t>
  </si>
  <si>
    <t>Поступление товаров и услуг ЭМЗ00002060 от 09.08.2018 23:06:36</t>
  </si>
  <si>
    <t>09.08.2018 23:06:36</t>
  </si>
  <si>
    <t>Поступление товаров и услуг ЭМЗ00003578 от 11.12.2019 13:02:04</t>
  </si>
  <si>
    <t>11.12.2019 13:02:04</t>
  </si>
  <si>
    <t>Поступление товаров и услуг ЭМЗ00003575 от 10.12.2019 20:00:09</t>
  </si>
  <si>
    <t>10.12.2019 20:00:09</t>
  </si>
  <si>
    <t>Поступление товаров и услуг ЭМЗ00002574 от 19.12.2016 18:41:01</t>
  </si>
  <si>
    <t>19.12.2016 18:41:01</t>
  </si>
  <si>
    <t>Поступление товаров и услуг ЭМЗ00003536 от 09.12.2019 16:30:20</t>
  </si>
  <si>
    <t>09.12.2019 16:30:20</t>
  </si>
  <si>
    <t>Поступление товаров и услуг ЭМЗ00003635 от 13.12.2019 20:00:01</t>
  </si>
  <si>
    <t>13.12.2019 20:00:01</t>
  </si>
  <si>
    <t>Поступление товаров и услуг ЭМЗ00003742 от 23.12.2019 19:23:18</t>
  </si>
  <si>
    <t>23.12.2019 19:23:18</t>
  </si>
  <si>
    <t>Поступление товаров и услуг ЭМЗ00003625 от 13.12.2019 14:42:20</t>
  </si>
  <si>
    <t>13.12.2019 14:42:20</t>
  </si>
  <si>
    <t>Поступление товаров и услуг ЭМЗ00002288 от 04.09.2018 16:37:02</t>
  </si>
  <si>
    <t>04.09.2018 16:37:02</t>
  </si>
  <si>
    <t>Поступление товаров и услуг ЭМЗ00003346 от 27.12.2018 23:38:59</t>
  </si>
  <si>
    <t>27.12.2018 23:38:59</t>
  </si>
  <si>
    <t>Поступление товаров и услуг ЭМЗ00003759 от 25.12.2019 19:00:05</t>
  </si>
  <si>
    <t>25.12.2019 19:00:05</t>
  </si>
  <si>
    <t>Поступление товаров и услуг ЭМЗ00001670 от 25.06.2018 16:18:50</t>
  </si>
  <si>
    <t>25.06.2018 16:18:50</t>
  </si>
  <si>
    <t>Поступление товаров и услуг ЭМЗ00003769 от 26.12.2019 10:40:12</t>
  </si>
  <si>
    <t>26.12.2019 10:40:12</t>
  </si>
  <si>
    <t>Поступление товаров и услуг ЭМЗ00003342 от 22.11.2019 19:20:45</t>
  </si>
  <si>
    <t>22.11.2019 19:20:45</t>
  </si>
  <si>
    <t>Поступление товаров и услуг ЭМЗ00000039 от 18.01.2018 13:10:14</t>
  </si>
  <si>
    <t>18.01.2018 13:10:14</t>
  </si>
  <si>
    <t>Поступление товаров и услуг ЭМЗ00003689 от 18.12.2019 15:53:51</t>
  </si>
  <si>
    <t>18.12.2019 15:53:51</t>
  </si>
  <si>
    <t>Поступление товаров и услуг ЭМЗ00001061 от 30.04.2019 20:00:04</t>
  </si>
  <si>
    <t>30.04.2019 20:00:04</t>
  </si>
  <si>
    <t>Поступление товаров и услуг ЭМЗ00003632 от 14.12.2019 18:23:00</t>
  </si>
  <si>
    <t>14.12.2019 18:23:00</t>
  </si>
  <si>
    <t>Поступление товаров и услуг ЭМЗ00003607 от 12.12.2019 16:35:25</t>
  </si>
  <si>
    <t>12.12.2019 16:35:25</t>
  </si>
  <si>
    <t>Поступление товаров и услуг ЭМЗ00003517 от 07.12.2019 16:39:32</t>
  </si>
  <si>
    <t>07.12.2019 16:39:32</t>
  </si>
  <si>
    <t>"Группа Компаний Демидов" ООО</t>
  </si>
  <si>
    <t>Поступление товаров и услуг ЭМЗ00002569 от 05.10.2018 19:24:57</t>
  </si>
  <si>
    <t>05.10.2018 19:24:57</t>
  </si>
  <si>
    <t>Поступление товаров и услуг ЭМЗ00003539 от 09.12.2019 19:23:41</t>
  </si>
  <si>
    <t>09.12.2019 19:23:41</t>
  </si>
  <si>
    <t>Поступление товаров и услуг ЭМЗ00003709 от 20.12.2019 18:47:02</t>
  </si>
  <si>
    <t>20.12.2019 18:47:02</t>
  </si>
  <si>
    <t>Болт БСР 16х150 УХЛ3 ГОСТ 28778-90</t>
  </si>
  <si>
    <t>Поступление товаров и услуг ЭМЗ00003829 от 30.12.2019 20:00:17</t>
  </si>
  <si>
    <t>30.12.2019 20:00:17</t>
  </si>
  <si>
    <t>Поступление товаров и услуг ЭМЗ00002128 от 22.09.2017 15:25:37</t>
  </si>
  <si>
    <t>22.09.2017 15:25:37</t>
  </si>
  <si>
    <t>Поступление товаров и услуг ЭМЗ00003690 от 07.12.2019 23:59:58</t>
  </si>
  <si>
    <t>07.12.2019 23:59:58</t>
  </si>
  <si>
    <t>Скоба БС-4 ТД3 5254-07.1.0.0.1</t>
  </si>
  <si>
    <t>Скоба БС-3 ТД3 ОЭМЗ.ОРЦС.022.00.00.008</t>
  </si>
  <si>
    <t>Скоба БС-1.2 ТД3 5254-15.0.0.0.3</t>
  </si>
  <si>
    <t>Скоба БС-2.2 ТД3 5254-15.0.0.0.4</t>
  </si>
  <si>
    <t>Шпилька Ш-3 ТД3 5254-07.4.0.0.2</t>
  </si>
  <si>
    <t>Хомут Т511 ОЭМЗ.АМС.024.00.00.000</t>
  </si>
  <si>
    <t>Хомут Т512 ОЭМЗ.АМС.024.00.00.000</t>
  </si>
  <si>
    <t>Хомут Т513  ОЭМЗ.АМС.024.00.00.000</t>
  </si>
  <si>
    <t>Хомут Т514 ОЭМЗ.АМС.024.00.00.000</t>
  </si>
  <si>
    <t>Элемент светоограждения Э728  ОЭМЗ.АМС.024.00.00.000</t>
  </si>
  <si>
    <t>Элемент светоограждения Э730 ОЭМЗ.АМС.024.00.00.000</t>
  </si>
  <si>
    <t>Элемент светоограждения Э736 ОЭМЗ.АМС.024.00.00.000</t>
  </si>
  <si>
    <t>Элемент светоограждения Э737 ОЭМЗ.АМС.024.00.00.000</t>
  </si>
  <si>
    <t>Поступление товаров и услуг ЭМЗ00001151 от 08.05.2018 18:30:50</t>
  </si>
  <si>
    <t>08.05.2018 18:30:50</t>
  </si>
  <si>
    <t>Поступление товаров и услуг ЭМЗ00003494 от 04.12.2019 20:00:01</t>
  </si>
  <si>
    <t>04.12.2019 20:00:01</t>
  </si>
  <si>
    <t>Поступление товаров и услуг ЭМЗ00000448 от 02.03.2018 23:00:27</t>
  </si>
  <si>
    <t>02.03.2018 23:00:27</t>
  </si>
  <si>
    <t>Поступление товаров и услуг ЭМЗ00003747 от 24.12.2019 15:03:21</t>
  </si>
  <si>
    <t>24.12.2019 15:03:21</t>
  </si>
  <si>
    <t>Поступление товаров и услуг ЭМЗ00003609 от 12.12.2019 17:01:01</t>
  </si>
  <si>
    <t>12.12.2019 17:01:01</t>
  </si>
  <si>
    <t>Скобы Профи зак.(53*0,7**11,4*10мм)</t>
  </si>
  <si>
    <t>Поступление товаров и услуг ЭМЗ00000487 от 07.03.2018 23:00:04</t>
  </si>
  <si>
    <t>07.03.2018 23:00:04</t>
  </si>
  <si>
    <t>Поступление товаров и услуг ЭМЗ00001765 от 08.07.2019 13:56:01</t>
  </si>
  <si>
    <t>08.07.2019 13:56:01</t>
  </si>
  <si>
    <t>Поступление товаров и услуг ЭМЗ00003811 от 28.12.2019 19:06:04</t>
  </si>
  <si>
    <t>28.12.2019 19:06:04</t>
  </si>
  <si>
    <t>Круг 36 ГОСТ 2590-2006/Сталь 38ХНЗМА ГОСТ 4543-71</t>
  </si>
  <si>
    <t>Поступление товаров и услуг ЭМЗ00002246 от 30.08.2018 13:41:46</t>
  </si>
  <si>
    <t>30.08.2018 13:41:46</t>
  </si>
  <si>
    <t>Поступление товаров и услуг ЭМЗ00003693 от 19.12.2019 16:53:16</t>
  </si>
  <si>
    <t>19.12.2019 16:53:16</t>
  </si>
  <si>
    <t>Поступление товаров и услуг ЭМЗ00003351 от 24.11.2019 18:07:28</t>
  </si>
  <si>
    <t>24.11.2019 18:07:28</t>
  </si>
  <si>
    <t>Поступление товаров и услуг ЭМЗ00003805 от 29.12.2019 14:42:10</t>
  </si>
  <si>
    <t>29.12.2019 14:42:10</t>
  </si>
  <si>
    <t>Поступление товаров и услуг ЭМЗ00002315 от 06.09.2018 20:53:12</t>
  </si>
  <si>
    <t>06.09.2018 20:53:12</t>
  </si>
  <si>
    <t>Поступление товаров и услуг ЭМЗ00003570 от 10.12.2019 20:00:02</t>
  </si>
  <si>
    <t>10.12.2019 20:00:02</t>
  </si>
  <si>
    <t>Поступление товаров и услуг ЭМЗ00003830 от 30.12.2019 20:00:18</t>
  </si>
  <si>
    <t>30.12.2019 20:00:18</t>
  </si>
  <si>
    <t>Поступление товаров и услуг ЭМЗ00001419 от 07.06.2019 15:20:13</t>
  </si>
  <si>
    <t>07.06.2019 15:20:13</t>
  </si>
  <si>
    <t>Поступление товаров и услуг ЭМЗ00003514 от 06.12.2019 19:10:07</t>
  </si>
  <si>
    <t>06.12.2019 19:10:07</t>
  </si>
  <si>
    <t>Поступление товаров и услуг ЭМЗ00003341 от 22.11.2019 19:20:44</t>
  </si>
  <si>
    <t>22.11.2019 19:20:44</t>
  </si>
  <si>
    <t>Поступление товаров и услуг ЭМЗ00001843 от 21.08.2017 17:26:36</t>
  </si>
  <si>
    <t>21.08.2017 17:26:36</t>
  </si>
  <si>
    <t>Поступление товаров и услуг ЭМЗ00002116 от 16.08.2018 16:03:06</t>
  </si>
  <si>
    <t>16.08.2018 16:03:06</t>
  </si>
  <si>
    <t>Поступление товаров и услуг ЭМЗ00003694 от 19.12.2019 16:53:17</t>
  </si>
  <si>
    <t>19.12.2019 16:53:17</t>
  </si>
  <si>
    <t>Поступление товаров и услуг ЭМЗ00003617 от 13.12.2019 11:51:05</t>
  </si>
  <si>
    <t>13.12.2019 11:51:05</t>
  </si>
  <si>
    <t>Поступление товаров и услуг ЭМЗ00003705 от 21.12.2019 11:16:20</t>
  </si>
  <si>
    <t>21.12.2019 11:16:20</t>
  </si>
  <si>
    <t>Поступление товаров и услуг ЭМЗ00003817 от 29.12.2019 19:27:25</t>
  </si>
  <si>
    <t>29.12.2019 19:27:25</t>
  </si>
  <si>
    <t>Поступление товаров и услуг ЭМЗ00003579 от 11.12.2019 15:07:16</t>
  </si>
  <si>
    <t>11.12.2019 15:07:16</t>
  </si>
  <si>
    <t>Поступление товаров и услуг ЭМЗ00003000 от 23.11.2018 18:02:04</t>
  </si>
  <si>
    <t>23.11.2018 18:02:04</t>
  </si>
  <si>
    <t>Поступление товаров и услуг ЭМЗ00000094 от 26.01.2018 17:46:52</t>
  </si>
  <si>
    <t>26.01.2018 17:46:52</t>
  </si>
  <si>
    <t>Поступление товаров и услуг ЭМЗ00003009 от 26.11.2018 14:04:58</t>
  </si>
  <si>
    <t>26.11.2018 14:04:58</t>
  </si>
  <si>
    <t>Поступление товаров и услуг ЭМЗ00002399 от 03.09.2019 19:28:56</t>
  </si>
  <si>
    <t>03.09.2019 19:28:56</t>
  </si>
  <si>
    <t>Поступление товаров и услуг ЭМЗ00003691 от 19.12.2019 16:22:09</t>
  </si>
  <si>
    <t>19.12.2019 16:22:09</t>
  </si>
  <si>
    <t>Поступление товаров и услуг ЭМЗ00003801 от 28.12.2019 11:31:53</t>
  </si>
  <si>
    <t>28.12.2019 11:31:53</t>
  </si>
  <si>
    <t>Поступление товаров и услуг ЭМЗ00003755 от 24.12.2019 18:30:42</t>
  </si>
  <si>
    <t>24.12.2019 18:30:42</t>
  </si>
  <si>
    <t>Поступление товаров и услуг ЭМЗ00003608 от 12.12.2019 16:48:15</t>
  </si>
  <si>
    <t>12.12.2019 16:48:15</t>
  </si>
  <si>
    <t>Поступление товаров и услуг ЭМЗ00003582 от 11.12.2019 20:00:14</t>
  </si>
  <si>
    <t>11.12.2019 20:00:14</t>
  </si>
  <si>
    <t>Поступление товаров и услуг ЭМЗ00002543 от 04.10.2018 18:06:34</t>
  </si>
  <si>
    <t>04.10.2018 18:06:34</t>
  </si>
  <si>
    <t>Поступление товаров и услуг ЭМЗ00001124 от 10.05.2019 18:53:58</t>
  </si>
  <si>
    <t>10.05.2019 18:53:58</t>
  </si>
  <si>
    <t>Поступление товаров и услуг ЭМЗ00003606 от 12.12.2019 16:31:25</t>
  </si>
  <si>
    <t>12.12.2019 16:31:25</t>
  </si>
  <si>
    <t>Поступление товаров и услуг ЭМЗ00001518 от 09.06.2018 18:23:09</t>
  </si>
  <si>
    <t>09.06.2018 18:23:09</t>
  </si>
  <si>
    <t>Поступление товаров и услуг ЭМЗ00002140 от 26.09.2017 15:55:41</t>
  </si>
  <si>
    <t>26.09.2017 15:55:41</t>
  </si>
  <si>
    <t>Поступление товаров и услуг ЭМЗ00001110 от 01.05.2018 23:00:04</t>
  </si>
  <si>
    <t>01.05.2018 23:00:04</t>
  </si>
  <si>
    <t>Поступление товаров и услуг ЭМЗ00001009 от 20.04.2018 23:00:11</t>
  </si>
  <si>
    <t>20.04.2018 23:00:11</t>
  </si>
  <si>
    <t>Поступление товаров и услуг ЭМЗ00003411 от 03.12.2019 0:00:00</t>
  </si>
  <si>
    <t>03.12.2019 0:00:00</t>
  </si>
  <si>
    <t>Поступление товаров и услуг ЭМЗ00003715 от 21.12.2019 18:47:09</t>
  </si>
  <si>
    <t>21.12.2019 18:47:09</t>
  </si>
  <si>
    <t>Поступление товаров и услуг ЭМЗ00003835 от 30.12.2019 20:00:44</t>
  </si>
  <si>
    <t>30.12.2019 20:00:44</t>
  </si>
  <si>
    <t>Поступление товаров и услуг ЭМЗ00003716 от 21.12.2019 18:47:11</t>
  </si>
  <si>
    <t>21.12.2019 18:47:11</t>
  </si>
  <si>
    <t>Поступление товаров и услуг ЭМЗ00003707 от 21.12.2019 18:46:59</t>
  </si>
  <si>
    <t>21.12.2019 18:46:59</t>
  </si>
  <si>
    <t>Поступление товаров и услуг ЭМЗ00003808 от 29.12.2019 19:06:02</t>
  </si>
  <si>
    <t>29.12.2019 19:06:02</t>
  </si>
  <si>
    <t>Автомат выкл.ВА47-29 1п 16А</t>
  </si>
  <si>
    <t>Поступление товаров и услуг ЭМЗ00003809 от 29.12.2019 19:06:03</t>
  </si>
  <si>
    <t>29.12.2019 19:06:03</t>
  </si>
  <si>
    <t>Канал направляющий 5.2м  (1,0-1,2)</t>
  </si>
  <si>
    <t>Поступление товаров и услуг ЭМЗ00003714 от 21.12.2019 18:47:07</t>
  </si>
  <si>
    <t>21.12.2019 18:47:07</t>
  </si>
  <si>
    <t>Поступление товаров и услуг ЭМЗ00003807 от 29.12.2019 19:06:01</t>
  </si>
  <si>
    <t>29.12.2019 19:06:01</t>
  </si>
  <si>
    <t>Поступление товаров и услуг ЭМЗ00003837 от 30.12.2019 0:00:00</t>
  </si>
  <si>
    <t>30.12.2019 0:00:00</t>
  </si>
  <si>
    <t>name</t>
  </si>
  <si>
    <t>level_1</t>
  </si>
  <si>
    <t>level_2</t>
  </si>
  <si>
    <t>level_3</t>
  </si>
  <si>
    <t>Лист 25 ГОСТ 19903-74 С345-4 ГОСТ 27772-88</t>
  </si>
  <si>
    <t>Лист 40 ГОСТ 19903-74 С345-4 ГОСТ 27772-88</t>
  </si>
  <si>
    <t>Лист 6 ГОСТ 19903-74 С345-3 ГОСТ 27772-88</t>
  </si>
  <si>
    <t>Лист 8 ГОСТ 19903-74 С345-3 ГОСТ 27772-88</t>
  </si>
  <si>
    <t>Лист 10 ГОСТ 19903-74 С345-3 ГОСТ 27772-88</t>
  </si>
  <si>
    <t>Лист 16 ГОСТ 19903-74 С345-3 ГОСТ 27772-88</t>
  </si>
  <si>
    <t>Лист 20 ГОСТ 19903-74 С345-3 ГОСТ 27772-88</t>
  </si>
  <si>
    <t>Лист 25 ГОСТ 19903-74 С345-3 ГОСТ 27772-88</t>
  </si>
  <si>
    <t>Лист 40 ГОСТ 19903-74 С345-3 ГОСТ 27772-88</t>
  </si>
  <si>
    <t>Лист 14 ГОСТ 19903-74 09Г2С-1 ГОСТ 19281-89</t>
  </si>
  <si>
    <t>Лист 60 ГОСТ 19903-74 09Г2С-1 ГОСТ 19281-89</t>
  </si>
  <si>
    <t>Лист 60 ГОСТ 19903-74 С345-3 ГОСТ 27772-88</t>
  </si>
  <si>
    <t>Лист 24 ГОСТ 19903-74 09Г2С-1 ГОСТ 19281-89</t>
  </si>
  <si>
    <t>Лист 12 ГОСТ 19903-74 С345-3 ГОСТ 27772-88</t>
  </si>
  <si>
    <t>Лист 14 ГОСТ 19903-74 С345-3 ГОСТ 27772-88</t>
  </si>
  <si>
    <t>Лист 24 ГОСТ 19903-74 С345-3 ГОСТ 27772-88</t>
  </si>
  <si>
    <t>Лист 30 ГОСТ 19903-74 С345-3 ГОСТ 27772-88</t>
  </si>
  <si>
    <t>Лист 3 ГОСТ 19903-74 С345-3 ГОСТ 27772-88</t>
  </si>
  <si>
    <t>Лист 6 ГОСТ 19903-74 ст3сп ГОСТ 380-2005</t>
  </si>
  <si>
    <t>Лист 12 ГОСТ 19903-74 ст3сп ГОСТ 380-2005</t>
  </si>
  <si>
    <t>Лист 24 ГОСТ 19903-74 ст3сп ГОСТ 380-2005</t>
  </si>
  <si>
    <t>Лист 36 ГОСТ 19903-74 ст3сп ГОСТ 380-2005</t>
  </si>
  <si>
    <t>Лист 40 ГОСТ 19903-74 С245-1 ГОСТ 27772-88</t>
  </si>
  <si>
    <t>Лист 50 ГОСТ 19903-74 ст3сп ГОСТ 380-2005</t>
  </si>
  <si>
    <t>Лист 160 ГОСТ 19903-74 09Г2С-1 ГОСТ 19281-89</t>
  </si>
  <si>
    <t>Лист 160 ГОСТ 19903-74 ст3сп ГОСТ 380-2005</t>
  </si>
  <si>
    <t>Лист 1 ГОСТ 19903-74 ст3сп ГОСТ 380-2005</t>
  </si>
  <si>
    <t>Лист 3 ГОСТ 19903-74 ст3сп ГОСТ 380-2005</t>
  </si>
  <si>
    <t>Лист 2 ГОСТ 19903-74 09Г2С-1 ГОСТ 19281-89</t>
  </si>
  <si>
    <t>Лист 28 ГОСТ 19903-74 09Г2С-1 ГОСТ 19281-89</t>
  </si>
  <si>
    <t>Лист 2,5 ГОСТ 19903-74 09Г2С-1 ГОСТ 19281-89</t>
  </si>
  <si>
    <t>Лист 38 ГОСТ 19903-74 09Г2С-1 ГОСТ 19281-89</t>
  </si>
  <si>
    <t>Лист 25 ГОСТ 19903-74 С245-1 ГОСТ 27772-88</t>
  </si>
  <si>
    <t>Лист 16 ГОСТ 19903-74 С245-1 ГОСТ 27772-88</t>
  </si>
  <si>
    <t>Лист 14 ГОСТ 19903-74 С245-1 ГОСТ 27772-88</t>
  </si>
  <si>
    <t>Лист 10 ГОСТ 19903-74 С245-1 ГОСТ 27772-88</t>
  </si>
  <si>
    <t>Лист 8 ГОСТ 19903-74 С245-1 ГОСТ 27772-88</t>
  </si>
  <si>
    <t>Лист 6 ГОСТ 19903-74 С245-1 ГОСТ 27772-88</t>
  </si>
  <si>
    <t>Лист 4 ГОСТ 19903-74 С245-1 ГОСТ 27772-88</t>
  </si>
  <si>
    <t>Лист 36 ГОСТ 19903-74 С345-3 ГОСТ 27772-88</t>
  </si>
  <si>
    <t>Лист 2 ГОСТ 19903-74 12Х18Н10Т ГОСТ 5582-75</t>
  </si>
  <si>
    <t>Лист 60 ГОСТ 19903-74 45 ГОСТ 1050-88</t>
  </si>
  <si>
    <t>Лист 10 ГОСТ 19903-74 С345-4 ГОСТ 27772-88</t>
  </si>
  <si>
    <t>Лист 4 ГОСТ 19903-74 С345-4 ГОСТ 27772-88</t>
  </si>
  <si>
    <t>Лист 6 ГОСТ 19903-74 С345-4 ГОСТ 27772-88</t>
  </si>
  <si>
    <t>Лист 8 ГОСТ 19903-74 С345-4 ГОСТ 27772-88</t>
  </si>
  <si>
    <t>Лист 12 ГОСТ 19903-74 С345-4 ГОСТ 27772-88</t>
  </si>
  <si>
    <t>Лист 20 ГОСТ 19903-74 С345-4 ГОСТ 27772-88</t>
  </si>
  <si>
    <t>Лист 25 ГОСТ 19903-74 09Г2С-15 ГОСТ 19281-89</t>
  </si>
  <si>
    <t>Лист 16 ГОСТ 19903-74 09Г2С-15 ГОСТ 19281-89</t>
  </si>
  <si>
    <t>Лист 10 ГОСТ 19903-74 09Г2С-15 ГОСТ 19281-89</t>
  </si>
  <si>
    <t>Лист 12 ГОСТ 19903-74 09Г2С-15 ГОСТ 19281-89</t>
  </si>
  <si>
    <t>Лист 6 ГОСТ 19903-74 09Г2С-15 ГОСТ 19281-89</t>
  </si>
  <si>
    <t>Лист 30 ГОСТ 19903-74 09Г2С-15 ГОСТ 19281-89</t>
  </si>
  <si>
    <t>Лист 20 ГОСТ 19903-74 09Г2С-15 ГОСТ 19281-89</t>
  </si>
  <si>
    <t>Лист 14 ГОСТ 19903-74 09Г2С-15 ГОСТ 19281-89</t>
  </si>
  <si>
    <t>Лист 8 ГОСТ 19903-74 09Г2С-15 ГОСТ 19281-89</t>
  </si>
  <si>
    <t>Лист 5 ГОСТ 19903-74 09Г2С-15 ГОСТ 19281-89</t>
  </si>
  <si>
    <t>Лист 4 ГОСТ 19903-74 09Г2С-15 ГОСТ 19281-89</t>
  </si>
  <si>
    <t>Лист 4 ГОСТ 19903-74 ст10кп ГОСТ 16523-97</t>
  </si>
  <si>
    <t>Лист 16 ГОСТ 19903-74 С235-1 ГОСТ 27772-88</t>
  </si>
  <si>
    <t>Лист 10 ГОСТ 19903-74 С255-1 ГОСТ 27772-88</t>
  </si>
  <si>
    <t>Лист 6 ГОСТ 19903-74 С255-1 ГОСТ 27772-88</t>
  </si>
  <si>
    <t>Лист 3 ГОСТ 19903-74 С245-1 ГОСТ 27772-88</t>
  </si>
  <si>
    <t>Лист 15 ГОСТ 19903-74 ст3сп ГОСТ 380-2005</t>
  </si>
  <si>
    <t>Лист 5 ГОСТ 19903-74 С245-1 ГОСТ 27772-88</t>
  </si>
  <si>
    <t>Лист 12 ГОСТ 19903-74 С245-1 ГОСТ 27772-88</t>
  </si>
  <si>
    <t>Лист 18 ГОСТ 19903-74 С345-3 ГОСТ 27772-88</t>
  </si>
  <si>
    <t>Лист 1 ГОСТ 19904-90 ст08пс-1 ГОСТ 10702-78</t>
  </si>
  <si>
    <t>Лист 1 ГОСТ 19903-74 С245-1 ГОСТ 27772-88</t>
  </si>
  <si>
    <t>Лист 45 ГОСТ 19903-74 С345-1 ГОСТ 27772-88</t>
  </si>
  <si>
    <t>Лист 20 ГОСТ 19903-74 С245-1 ГОСТ 27772-88</t>
  </si>
  <si>
    <t>Лист 8 ГОСТ 19903-74 С255-1 ГОСТ 27772-88</t>
  </si>
  <si>
    <t>Лист 4 ГОСТ 19903-74 С255-1 ГОСТ 27772-88</t>
  </si>
  <si>
    <t>Лист 2 ГОСТ 19903-74 С245-1 ГОСТ 27772-88</t>
  </si>
  <si>
    <t>Лист 24 ГОСТ 19903-74 С245-1 ГОСТ 27772-88</t>
  </si>
  <si>
    <t>Лист 50 ГОСТ 19903-74 С345-3 ГОСТ 27772-88</t>
  </si>
  <si>
    <t>Лист 60 ГОСТ 19903-74 ст3сп ГОСТ 380-2005</t>
  </si>
  <si>
    <t>Лист 5 ГОСТ 19903-74 ст3сп ГОСТ 380-2005</t>
  </si>
  <si>
    <t>Лист 80 ГОСТ 19903-74 09Г2С-1 ГОСТ 19281-89</t>
  </si>
  <si>
    <t>Лист 1 ГОСТ 19904-90 ст08пс-1 ГОСТ 16523-97</t>
  </si>
  <si>
    <t>Лист 32 ГОСТ 19903-74 09Г2С-1 ГОСТ 19281-89</t>
  </si>
  <si>
    <t>Лист 35 ГОСТ 19903-74 С235-1 ГОСТ 27772-88</t>
  </si>
  <si>
    <t>Лист 10 ГОСТ 19903-74 С235-1 ГОСТ 27772-88</t>
  </si>
  <si>
    <t>Лист 6 ГОСТ 19903-74 С235-1 ГОСТ 27772-88</t>
  </si>
  <si>
    <t>Лист 5 ГОСТ 19903-74 С235-1 ГОСТ 27772-88</t>
  </si>
  <si>
    <t>Лист 0,5 ГОСТ 19903-2015 12Х18Н10Т ГОСТ 5582-75</t>
  </si>
  <si>
    <t>Лист 0,8 ГОСТ 19903-2015 12Х18Н10Т ГОСТ 5582-75</t>
  </si>
  <si>
    <t>Лист 11 ГОСТ 19903-74 С345-3 ГОСТ 27772-88</t>
  </si>
  <si>
    <t>Лист 40 ГОСТ 19903-74 09Г2С-15 ГОСТ 19281-89</t>
  </si>
  <si>
    <t>Лист 5 ГОСТ 19903-74 С255-1 ГОСТ 27772-88</t>
  </si>
  <si>
    <t>Лист 3 ГОСТ 19903-74 С255-1 ГОСТ 27772-88</t>
  </si>
  <si>
    <t>Лист 16 ГОСТ 19903-74 С255-1 ГОСТ 27772-88</t>
  </si>
  <si>
    <t>Лист 10 ГОСТ 19903-74 45 ГОСТ 1050-88</t>
  </si>
  <si>
    <t>Лист 4 ГОСТ 19903-74 09Г2С-12 ГОСТ 19281-89</t>
  </si>
  <si>
    <t>Лист 8 ГОСТ 19903-74 09Г2С-12 ГОСТ 19281-89</t>
  </si>
  <si>
    <t>Лист 6 ГОСТ 19903-74 09Г2С-12 ГОСТ 19281-89</t>
  </si>
  <si>
    <t>Лист 12 ГОСТ 19903-74 09Г2С-12 ГОСТ 19281-89</t>
  </si>
  <si>
    <t>Лист 10 ГОСТ 19903-74 09Г2С-12 ГОСТ 19281-89</t>
  </si>
  <si>
    <t>Лист 20 ГОСТ 19903-74 09Г2С-12 ГОСТ 19281-89</t>
  </si>
  <si>
    <t>Лист 1 ГОСТ 19903-74 09Г2С-12 ГОСТ 19281-89</t>
  </si>
  <si>
    <t>Лист 6 ГОСТ 19903-74 ст3пс ГОСТ 380-2005</t>
  </si>
  <si>
    <t>Лист 8 ГОСТ 19903-74 ст3пс ГОСТ 380-2005</t>
  </si>
  <si>
    <t>Лист 4 ГОСТ 19903-74 ст3пс ГОСТ 380-2005</t>
  </si>
  <si>
    <t>Лист 10 ГОСТ 19903-74 ст3пс ГОСТ 380-2005</t>
  </si>
  <si>
    <t>Лист 35 ГОСТ 19903-74 С345-3 ГОСТ 27772-88</t>
  </si>
  <si>
    <t>Лист 25 ГОСТ 19903-74 09Г2С-12 ГОСТ 19281-89</t>
  </si>
  <si>
    <t>Лист 16 ГОСТ 19903-74 09Г2С-12 ГОСТ 19281-89</t>
  </si>
  <si>
    <t>Лист 5 ГОСТ 19903-74 09Г2С-12 ГОСТ 19281-89</t>
  </si>
  <si>
    <t>Лист 4 ГОСТ 19903-74 45 ГОСТ 1050-88</t>
  </si>
  <si>
    <t>Лист 70 ГОСТ 19903-74 ст3сп ГОСТ 380-2005</t>
  </si>
  <si>
    <t>Лист 1 ГОСТ 19903-74 09Г2С-15 ГОСТ 19281-89</t>
  </si>
  <si>
    <t>Лист 8 ГОСТ 19903-2015 08х18Н10Т ГОСТ 5582-75</t>
  </si>
  <si>
    <t>Лист 14 ГОСТ 19903-74 С235-1 ГОСТ 27772-88</t>
  </si>
  <si>
    <t>Лист 30 ГОСТ 19903-74 09Г2С-12 ГОСТ 19281-89</t>
  </si>
  <si>
    <t>Лист 20 ГОСТ 19903-74 С255-1 ГОСТ 27772-88</t>
  </si>
  <si>
    <t>Лист 3 ГОСТ 19903-74 09Г2С-15 ГОСТ 19281-89</t>
  </si>
  <si>
    <t>Лист 3 ГОСТ 19903-74 09Г2С-12 ГОСТ 19281-89</t>
  </si>
  <si>
    <t>Лист 2,5 ГОСТ 19903-74 С345-1 ГОСТ 27772-88</t>
  </si>
  <si>
    <t>Лист 0,8 ГОСТ 19903-74 12Х17 ГОСТ 5582-75</t>
  </si>
  <si>
    <t>Лист 16 ГОСТ 19903-74 С345-4 ГОСТ 27772-88</t>
  </si>
  <si>
    <t>Лист 3 ГОСТ 19903-74 С345-4 ГОСТ 27772-88</t>
  </si>
  <si>
    <t>Лист 30 ГОСТ 19903-74 С345-4 ГОСТ 27772-88</t>
  </si>
  <si>
    <t>Лист 5 ГОСТ 19903-74 С345-4 ГОСТ 27772-88</t>
  </si>
  <si>
    <t>Лист 0,7 ГОСТ 19903-74 ст08пс-6 ГОСТ 16523-97</t>
  </si>
  <si>
    <t>Лист 14 ГОСТ 19903-74 09Г2С-12 ГОСТ 19281-89</t>
  </si>
  <si>
    <t>Лист 0,7 ГОСТ 19903-74 С345-3 ГОСТ 27772-88</t>
  </si>
  <si>
    <t>Лист 50 ГОСТ 19903-74 45 ГОСТ 1050-88</t>
  </si>
  <si>
    <t>Лист 3 ГОСТ 19903-74 12Х18Н10Т ГОСТ 5582-75</t>
  </si>
  <si>
    <t>Лист 1 ГОСТ 19903-74 С345-4 ГОСТ 27772-88</t>
  </si>
  <si>
    <t>Лист 6 ГОСТ 19903-74 09Г2С-14 ГОСТ 19281-89</t>
  </si>
  <si>
    <t>Лист 20 ГОСТ 19903-74 09Г2С-14 ГОСТ 19281-89</t>
  </si>
  <si>
    <t>Лист 30 ГОСТ 19903-74 09Г2С-14 ГОСТ 19281-89</t>
  </si>
  <si>
    <t>Лист 40 ГОСТ 19903-74 09Г2С-12 ГОСТ 19281-89</t>
  </si>
  <si>
    <t>Лист 0,8 ГОСТ 19903-74 12Х18Н10Т ГОСТ 5582-75</t>
  </si>
  <si>
    <t>Лист 8 ГОСТ 19903-74 09Г2С-14 ГОСТ 19281-2014</t>
  </si>
  <si>
    <t>Лист 2,5 ГОСТ 19903-74 09Г2С-12 ГОСТ 19281-89</t>
  </si>
  <si>
    <t>Лист 2,5 ГОСТ 19903-74 С345-3 ГОСТ 27772-88</t>
  </si>
  <si>
    <t>Лист 14 ГОСТ 19903-74 С345-4 ГОСТ 27772-88</t>
  </si>
  <si>
    <t>Лист 0,5 ГОСТ 19903-2015 AISI-430 ГОСТ 5582-75</t>
  </si>
  <si>
    <t>Лист 4 ГОСТ 19903-74 09Г2С-14 ГОСТ 19281-89</t>
  </si>
  <si>
    <t>Лист 16 ГОСТ 19903-74 ст3пс-3 ГОСТ 535-88</t>
  </si>
  <si>
    <t>Лист 5 ГОСТ 19903-74 ст3пс-3 ГОСТ 535-88</t>
  </si>
  <si>
    <t>Лист 6 ГОСТ 19903-74 ст3пс-3 ГОСТ 535-88</t>
  </si>
  <si>
    <t>Лист 10 ГОСТ 19903-74 ст3пс-3 ГОСТ 535-88</t>
  </si>
  <si>
    <t>Лист 3 ГОСТ 19903-74 ст3пс-3 ГОСТ 535-88</t>
  </si>
  <si>
    <t>Лист 4 ГОСТ 19903-74 ст3пс-3 ГОСТ 535-88</t>
  </si>
  <si>
    <t>Лист 24 ГОСТ 19903-74 С345-4 ГОСТ 27772-88</t>
  </si>
  <si>
    <t>Лист 16 ГОСТ 19903-74 ст3 ГОСТ 380-2005</t>
  </si>
  <si>
    <t>Лист 6 ГОСТ 19903-74 ст3 ГОСТ 380-2005</t>
  </si>
  <si>
    <t>Лист 8 ГОСТ 19903-74 ст3 ГОСТ 380-2005</t>
  </si>
  <si>
    <t>Лист 4 ГОСТ 19904-90 С345-3 ГОСТ 27772-88</t>
  </si>
  <si>
    <t>Лист 3 ГОСТ 19904-90 С345-3 ГОСТ 27772-88</t>
  </si>
  <si>
    <t>Лист 2,5 ГОСТ 19903-2015 ст3сп-5 ГОСТ 16523-97</t>
  </si>
  <si>
    <t>Лист 70 ГОСТ 19903-74 С345-3 ГОСТ 27772-88</t>
  </si>
  <si>
    <t>Лист 40 ГОСТ 19903-74 С345-1 ГОСТ 27772-88</t>
  </si>
  <si>
    <t>Лист 60 ГОСТ 19903-74 С345-1 ГОСТ 27772-88</t>
  </si>
  <si>
    <t>Лист 70 ГОСТ 19903-74 С345-1 ГОСТ 27772-88</t>
  </si>
  <si>
    <t>Лист 0,7 ГОСТ 19903-74 ст08пс-1 ГОСТ 1050-88</t>
  </si>
  <si>
    <t>Лист 1 ГОСТ 19903-74 ст08пс-1 ГОСТ 1050-88</t>
  </si>
  <si>
    <t>Лист 1,2 ГОСТ 19903-74 С345-3 ГОСТ 27772-88</t>
  </si>
  <si>
    <t>Лист 20 ГОСТ 19903-74 С345-3 ГОСТ 27772-2015</t>
  </si>
  <si>
    <t>Лист 25 ГОСТ 19903-74 С345-3 ГОСТ 27772-2015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</si>
  <si>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</si>
  <si>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</si>
  <si>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</si>
  <si>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12 ГОСТ 19903-74 10ХСНД-2 ГОСТ 55374-2012</t>
  </si>
  <si>
    <t>Лист 20 ГОСТ 19903-74 10ХСНД-2 ГОСТ 55374-2012</t>
  </si>
  <si>
    <t>Лист 10 ГОСТ 19903-74 С345-3 ГОСТ 27772-2015</t>
  </si>
  <si>
    <t>Лист 16 ГОСТ 19903-74 С345-3 ГОСТ 27772-2015</t>
  </si>
  <si>
    <t>Лист 4 ГОСТ 19903-74 С345-3 ГОСТ 27772-2015</t>
  </si>
  <si>
    <t>Лист 3 ГОСТ 19903-74 С345-3 ГОСТ 27772-2015</t>
  </si>
  <si>
    <t>Лист 5 ГОСТ 19903-74 С345-3 ГОСТ 27772-2015</t>
  </si>
  <si>
    <t>Лист 30 ГОСТ 19903-74 С345-3 ГОСТ 27772-2015</t>
  </si>
  <si>
    <t>Лист 3 ГОСТ 19904-90 С345-3 ГОСТ 27772-2015</t>
  </si>
  <si>
    <t>Лист 10 ГОСТ 19903-74 09Г2С-1 ГОСТ 19281-2014</t>
  </si>
  <si>
    <t>Лист 16 ГОСТ 19903-74 09Г2С-12 ГОСТ 19281-2014</t>
  </si>
  <si>
    <t>Лист 8 ГОСТ 19903-74 09Г2С-12 ГОСТ 19281-2014</t>
  </si>
  <si>
    <t>Лист 3 ГОСТ 19903-74 09Г2С-12 ГОСТ 19281-2014</t>
  </si>
  <si>
    <t>Лист 20 ГОСТ 19903-74 09Г2С-12 ГОСТ 19281-2014</t>
  </si>
  <si>
    <t>Лист 5 ГОСТ 19903-74 09Г2С-12 ГОСТ 19281-2014</t>
  </si>
  <si>
    <t>Лист 4 ГОСТ 19904-90 09Г2С-12 ГОСТ 19281-89</t>
  </si>
  <si>
    <t>Лист 4 ГОСТ 19903-74 ст3 ГОСТ 380-71</t>
  </si>
  <si>
    <t>Лист 4 ГОСТ 19904-90 С345-3 ГОСТ 27772-2015</t>
  </si>
  <si>
    <t>Лист 12 ГОСТ 19903-74 09Г2С-12 ГОСТ 19281-2014</t>
  </si>
  <si>
    <t>Лист 10 ГОСТ 19903-74 С345-1 ГОСТ 27772-2015</t>
  </si>
  <si>
    <t>Лист 2 ГОСТ 19903-74 С345-1 ГОСТ 27772-2015</t>
  </si>
  <si>
    <t>Лист 6 ГОСТ 19903-74 С345-1 ГОСТ 27772-2015</t>
  </si>
  <si>
    <t>Лист 4 ГОСТ 19903-74 09Г2С-15 ГОСТ 19281-2014</t>
  </si>
  <si>
    <t>Лист 5 ГОСТ 19903-74 09Г2С-15 ГОСТ 19281-2014</t>
  </si>
  <si>
    <t>Лист 10 ГОСТ 19903-74 09Г2С-15 ГОСТ 19281-2014</t>
  </si>
  <si>
    <t>Лист 20 ГОСТ 19903-74 09Г2С-15 ГОСТ 19281-2014</t>
  </si>
  <si>
    <t>Лист 8 ГОСТ 19903-74 09Г2С-15 ГОСТ 19281-2014</t>
  </si>
  <si>
    <t>Лист 12 ГОСТ 19903-74 09Г2С-15 ГОСТ 19281-2014</t>
  </si>
  <si>
    <t>Лист 4 ГОСТ 19903-74 С345-1 ГОСТ 27772-2015</t>
  </si>
  <si>
    <t>Лист 3 ГОСТ 19903-74 09Г2С-15 ГОСТ 19281-2014</t>
  </si>
  <si>
    <t>Лист 16 ГОСТ 19903-74 09Г2С-15 ГОСТ 19281-2014</t>
  </si>
  <si>
    <t>Лист 4 ГОСТ 19903-74 С255-4 ГОСТ 27772-2015</t>
  </si>
  <si>
    <t>Лист 16 ГОСТ 19903-74 С255-4 ГОСТ 27772-2015</t>
  </si>
  <si>
    <t>Лист 8 ГОСТ 19903-74 С255-4 ГОСТ 27772-2015</t>
  </si>
  <si>
    <t>Лист 12 ГОСТ 19903-74 09Г2СД ГОСТ 19281-89</t>
  </si>
  <si>
    <t>Лист 20 ГОСТ 19903-74 09Г2СД ГОСТ 19281-89</t>
  </si>
  <si>
    <t>Лист 40 ГОСТ 19903-74 С345-3 ГОСТ 27772-2015</t>
  </si>
  <si>
    <t>Лист 14 ГОСТ 19903-74 С345-3 ГОСТ 27772-2015</t>
  </si>
  <si>
    <t>Лист 22 ГОСТ 19903-74 С345-3 ГОСТ 27772-2015</t>
  </si>
  <si>
    <t>Лист 30 ГОСТ 19903-74 С245-1 ГОСТ 27772-88</t>
  </si>
  <si>
    <t>Лист 4 ГОСТ 19903-74 С355-6 ГОСТ 27772-2015</t>
  </si>
  <si>
    <t>Лист 10 ГОСТ 19903-74 С355-6 ГОСТ 27772-2015</t>
  </si>
  <si>
    <t>Лист 8 ГОСТ 19903-74 С355-6 ГОСТ 27772-2015</t>
  </si>
  <si>
    <t>Лист 20 ГОСТ 19903-74 С355-6 ГОСТ 27772-2015</t>
  </si>
  <si>
    <t>Лист 16 ГОСТ 19903-74 С355-6 ГОСТ 27772-2015</t>
  </si>
  <si>
    <t>Лист 25 ГОСТ 19903-74 09Г2С-12 ГОСТ 19281-2014</t>
  </si>
  <si>
    <t>Лист 10 ГОСТ 19903-74 345-09Г2С-15 ГОСТ 19281-2014</t>
  </si>
  <si>
    <t>Лист 8 ГОСТ 19903-74 345-09Г2С-15 ГОСТ 19281-2014</t>
  </si>
  <si>
    <t>Лист 20 ГОСТ 19903-74 345-09Г2С-15 ГОСТ 19281-2014</t>
  </si>
  <si>
    <t>Лист 16 ГОСТ 19903-74 345-09Г2С-15 ГОСТ 19281-2014</t>
  </si>
  <si>
    <t>Лист 10 ГОСТ 19904-90 С345-3 ГОСТ 27772-88</t>
  </si>
  <si>
    <t>Лист 30 ГОСТ 19903-74 345-09Г2С-12 ГОСТ 19281-2014</t>
  </si>
  <si>
    <t>Лист 6 ГОСТ 19903-74 345-09Г2С-12 ГОСТ 19281-2014</t>
  </si>
  <si>
    <t>Лист 8 ГОСТ 19903-74 345-09Г2С-12 ГОСТ 19281-2014</t>
  </si>
  <si>
    <t>Лист 35 ГОСТ 19903-74 С345-3 ГОСТ 27772-2015</t>
  </si>
  <si>
    <t>Лист 12 ГОСТ 19903-74 С345-6 ГОСТ 27772-2015</t>
  </si>
  <si>
    <t>Лист 20 ГОСТ 19903-74 С345-6 ГОСТ 27772-2015</t>
  </si>
  <si>
    <t>Лист 4 ГОСТ 19903-74 С345-6 ГОСТ 27772-2015</t>
  </si>
  <si>
    <t>Лист 6 ГОСТ 19903-74 С345-6 ГОСТ 27772-2015</t>
  </si>
  <si>
    <t>Лист 8 ГОСТ 19903-74 С345-6 ГОСТ 27772-2015</t>
  </si>
  <si>
    <t>Лист 6 ГОСТ 19903-74 С345-5 ГОСТ 19281-2014</t>
  </si>
  <si>
    <t>Лист 4 ГОСТ 19903-74 С345-5 ГОСТ 19281-2014</t>
  </si>
  <si>
    <t>Лист 20 ГОСТ 19903-74 С345-5 ГОСТ 19281-2014</t>
  </si>
  <si>
    <t>Лист 8 ГОСТ 19903-74 С345-5 ГОСТ 19281-2014</t>
  </si>
  <si>
    <t>Лист 5 ГОСТ 19903-74 С345-5 ГОСТ 19281-2014</t>
  </si>
  <si>
    <t>Лист 10 ГОСТ 19903-74 С345-5 ГОСТ 19281-2014</t>
  </si>
  <si>
    <t>Лист 12 ГОСТ 19903-74 С345-5 ГОСТ 19281-2014</t>
  </si>
  <si>
    <t>Лист 3 ГОСТ 19903-74 С345-5 ГОСТ 19281-2014</t>
  </si>
  <si>
    <t>Лист 4 ГОСТ 19903-74 С245-1 ГОСТ 27772-2015</t>
  </si>
  <si>
    <t>Лист 6 ГОСТ 19903-74 С255-1 ГОСТ 27772-2015</t>
  </si>
  <si>
    <t>Лист 8 ГОСТ 19903-74 С255-1 ГОСТ 27772-2015</t>
  </si>
  <si>
    <t>Лист 10 ГОСТ 19903-74 С255-1 ГОСТ 27772-2015</t>
  </si>
  <si>
    <t>Лист 12 ГОСТ 19903-74 С255-1 ГОСТ 27772-2015</t>
  </si>
  <si>
    <t>Лист 14 ГОСТ 19903-74 С255-1 ГОСТ 27772-2015</t>
  </si>
  <si>
    <t>Лист 16 ГОСТ 19903-74 С255-1 ГОСТ 27772-2015</t>
  </si>
  <si>
    <t>Лист 20 ГОСТ 19903-74 С255-1 ГОСТ 27772-2015</t>
  </si>
  <si>
    <t>Лист 25 ГОСТ 19903-74 С255-1 ГОСТ 27772-2015</t>
  </si>
  <si>
    <t>Лист 24 ГОСТ 19903-74 С345-1 ГОСТ 27772-88</t>
  </si>
  <si>
    <t>Лист 12 ГОСТ 19903-74 С345-7 ГОСТ 27772-2015</t>
  </si>
  <si>
    <t>Лист 30 ГОСТ 19903-74 С345-7 ГОСТ 27772-2015</t>
  </si>
  <si>
    <t>Лист 24 ГОСТ 19903-74 С345-7 ГОСТ 27772-2015</t>
  </si>
  <si>
    <t>Лист 5 ГОСТ 19903-74 345-09Г2С-12 ГОСТ 19281-2014</t>
  </si>
  <si>
    <t>Лист 25 ГОСТ 19903-74 09Г2С-15 ГОСТ 19281-2014</t>
  </si>
  <si>
    <t>Лист 24 ГОСТ 19903-74 09Г2С-15 ГОСТ 19281-2014</t>
  </si>
  <si>
    <t>Лист 30 ГОСТ 19903-74 09Г2С-15 ГОСТ 19281-2014</t>
  </si>
  <si>
    <t>Лист 10 ГОСТ 19903-74 345-09Г2С-12 ГОСТ 19281-2014</t>
  </si>
  <si>
    <t>Лист 12 ГОСТ 19903-74 345-09Г2С-12 ГОСТ 19281-2014</t>
  </si>
  <si>
    <t>Лист 16 ГОСТ 19903-74 345-09Г2С-12 ГОСТ 19281-2014</t>
  </si>
  <si>
    <t>Лист 4 ГОСТ 19903-74 345-09Г2С-12 ГОСТ 19281-2014</t>
  </si>
  <si>
    <t>Лист 20 ГОСТ 19903-74 345-09Г2С-12 ГОСТ 19281-2014</t>
  </si>
  <si>
    <t>Лист 25 ГОСТ 19903-74 345-09Г2С-12 ГОСТ 19281-2014</t>
  </si>
  <si>
    <t>Лист 10 ГОСТ 19903-74 С345-6 ГОСТ 27772-2015</t>
  </si>
  <si>
    <t>Лист 16 ГОСТ 19903-74 С345-6 ГОСТ 27772-2015</t>
  </si>
  <si>
    <t>Лист 3 ГОСТ 19903-74 С345-6 ГОСТ 27772-2015</t>
  </si>
  <si>
    <t>Лист 25 ГОСТ 19903-74 С345-6 ГОСТ 27772-2015</t>
  </si>
  <si>
    <t>Лист 4 ГОСТ 19903-74 С255-1 ГОСТ 27772-2015</t>
  </si>
  <si>
    <t>Лист 9 ГОСТ 19903-74 345-09Г2С-12 ГОСТ 19281-2014</t>
  </si>
  <si>
    <t>Лист 25 ГОСТ 19903-74 ст3 ГОСТ 380-2005</t>
  </si>
  <si>
    <t>Лист 3 ГОСТ 19903-74 С345-5 ГОСТ 27772-2015</t>
  </si>
  <si>
    <t>Лист 20 ГОСТ 19903-74 10ХСНД-12 ГОСТ 19281-2014</t>
  </si>
  <si>
    <t>Лист 40 ГОСТ 19903-74 У8А ГОСТ 1435-99</t>
  </si>
  <si>
    <t>Лист 10 ГОСТ 19903-74 345-09Г2С-8 ГОСТ 19281-2014</t>
  </si>
  <si>
    <t>Лист 16 ГОСТ 19903-74 345-09Г2С-8 ГОСТ 19281-2014</t>
  </si>
  <si>
    <t>Лист 4 ГОСТ 19903-74 345-09Г2С-8 ГОСТ 19281-2014</t>
  </si>
  <si>
    <t>Лист 8 ГОСТ 19903-74 345-09Г2С-8 ГОСТ 19281-2014</t>
  </si>
  <si>
    <t>Лист 5 ГОСТ 19903-74 С345-6 ГОСТ 27772-2015</t>
  </si>
  <si>
    <t>Лист 12 ГОСТ 19903-74 345-09Г2С-15 ГОСТ 19281-2014</t>
  </si>
  <si>
    <t>Лист 25 ГОСТ 19903-74 345-09Г2С-8 ГОСТ 19281-2014</t>
  </si>
  <si>
    <t>Лист 12 ГОСТ 19903-74 345-09Г2С-8 ГОСТ 19281-2014</t>
  </si>
  <si>
    <t>Лист 20 ГОСТ 19903-74 345-09Г2С-8 ГОСТ 19281-2014</t>
  </si>
  <si>
    <t>Лист 4 ГОСТ 19903-2015 09Г2С-15 ГОСТ 19281-2014</t>
  </si>
  <si>
    <t>Лист 40 ГОСТ 19903-74 С255-1 ГОСТ 27772-88</t>
  </si>
  <si>
    <t>Лист 25 ГОСТ 19903-74 С255-1 ГОСТ 27772-88</t>
  </si>
  <si>
    <t>Лист 12 ГОСТ 19903-74 С255-1 ГОСТ 27772-88</t>
  </si>
  <si>
    <t>Лист 10 ГОСТ 19903-74 С245-1 ГОСТ 27772-2015</t>
  </si>
  <si>
    <t>Лист 14 ГОСТ 19903-74 С245-1 ГОСТ 27772-2015</t>
  </si>
  <si>
    <t>Лист 16 ГОСТ 19903-74 С245-1 ГОСТ 27772-2015</t>
  </si>
  <si>
    <t>Лист 20 ГОСТ 19903-74 С245-1 ГОСТ 27772-2015</t>
  </si>
  <si>
    <t>Лист 60 ГОСТ 19903-74 С345-3 ГОСТ 27772-2015</t>
  </si>
  <si>
    <t>Лист 8 ГОСТ 19903-74 С245-1 ГОСТ 27772-2015</t>
  </si>
  <si>
    <t>Лист 3 ГОСТ 19903-74 345-09Г2С-12 ГОСТ 19281-2014</t>
  </si>
  <si>
    <t>Лист 14 ГОСТ 19903-74 09Г2С-15 ГОСТ 19281-2014</t>
  </si>
  <si>
    <t>Лист 6 ГОСТ 19903-74 09Г2С-12 ГОСТ 19281-2014</t>
  </si>
  <si>
    <t>Лист 14 ГОСТ 19903-74 345-09Г2С-12 ГОСТ 19281-2014</t>
  </si>
  <si>
    <t>Лист 30 ГОСТ 19903-74 ст3 ГОСТ 380-2005</t>
  </si>
  <si>
    <t>Лист 14 ГОСТ 19903-74 ст3 ГОСТ 380-2005</t>
  </si>
  <si>
    <t>Лист 40 ГОСТ 19903-74 ст3 ГОСТ 380-2005</t>
  </si>
  <si>
    <t>Лист 5 ГОСТ 19903-74 ст3 ГОСТ 380-2005</t>
  </si>
  <si>
    <t>Лист 20 ГОСТ 19903-74 ст3 ГОСТ 380-2005</t>
  </si>
  <si>
    <t>Лист 4 ГОСТ 19903-74 ст3 ГОСТ 380-2005</t>
  </si>
  <si>
    <t>Лист 30 ГОСТ 19903-74 09Г2С-12 ГОСТ 19281-2014</t>
  </si>
  <si>
    <t>Лист 10 ГОСТ 19903-74 09Г2С-12 ГОСТ 19281-2014</t>
  </si>
  <si>
    <t>Лист 24 ГОСТ 19903-74 09Г2С-12 ГОСТ 19281-2014</t>
  </si>
  <si>
    <t>Лист 12 ГОСТ 19903-74 45 ГОСТ 1050-88</t>
  </si>
  <si>
    <t>Лист 60 ГОСТ 19903-74 09Г2С-15 ГОСТ 19281-2014</t>
  </si>
  <si>
    <t>Лист 12 ГОСТ 19903-74 С245-1 ГОСТ 27772-2015</t>
  </si>
  <si>
    <t>Лист 4 ГОСТ 19903-74 С235-1 ГОСТ 27772-2015</t>
  </si>
  <si>
    <t>Лист 6 ГОСТ 19903-74 С235-1 ГОСТ 27772-2015</t>
  </si>
  <si>
    <t>Лист 3 ГОСТ 19904-90 345-09Г2С-12 ГОСТ 19281-2014</t>
  </si>
  <si>
    <t>Лист 24 ГОСТ 19903-74 345-09Г2С-12 ГОСТ 19281-2014</t>
  </si>
  <si>
    <t>Лист 1,5 ГОСТ 19904-90 345-09Г2С-12 ГОСТ 19281-2014</t>
  </si>
  <si>
    <t>Лист 2,5 ГОСТ 19904-90 345-09Г2С-12 ГОСТ 19281-2014</t>
  </si>
  <si>
    <t>Лист 10 ГОСТ 19903-74 С355-5 ГОСТ 27772-2015</t>
  </si>
  <si>
    <t>Лист 12 ГОСТ 19903-74 С355-5 ГОСТ 27772-2015</t>
  </si>
  <si>
    <t>Лист 20 ГОСТ 19903-74 С355-5 ГОСТ 27772-2015</t>
  </si>
  <si>
    <t>Лист 4 ГОСТ 19903-74 С355-5 ГОСТ 27772-2015</t>
  </si>
  <si>
    <t>Лист 6 ГОСТ 19903-74 С355-5 ГОСТ 27772-2015</t>
  </si>
  <si>
    <t>Лист 8 ГОСТ 19903-74 С355-5 ГОСТ 27772-2015</t>
  </si>
  <si>
    <t>Лист 14 ГОСТ 19903-74 09Г2С-12 ГОСТ 19281-2014</t>
  </si>
  <si>
    <t>Лист 40 ГОСТ 19903-74 09Г2С-12 ГОСТ 19281-2014</t>
  </si>
  <si>
    <t>Лист 40 ГОСТ 19903-74 09Г2С-15 ГОСТ 19281-2014</t>
  </si>
  <si>
    <t>Лист 8 ГОСТ 19903-74 С235-1 ГОСТ 27772-88</t>
  </si>
  <si>
    <t>Лист 2 ГОСТ 19903-74 ст3 ГОСТ 380-2005</t>
  </si>
  <si>
    <t>Лист 25 ГОСТ 19903-74 45 ГОСТ 1050-88</t>
  </si>
  <si>
    <t>Лист 40 ГОСТ 19903-74 У8А ГОСТ 1435-90</t>
  </si>
  <si>
    <t>Лист 6 ГОСТ 19903-74 345-09Г2С-15 ГОСТ 19281-2014</t>
  </si>
  <si>
    <t>Лист 6 ГОСТ 19903-74 09Г2С-1 ГОСТ 19281-2014</t>
  </si>
  <si>
    <t>Лист 3 ГОСТ 19903-74 ст3 ГОСТ 380-2005</t>
  </si>
  <si>
    <t>Лист 1,5 ГОСТ 19903-74 09Г2С-12 ГОСТ 19281-2014</t>
  </si>
  <si>
    <t>Лист 2,5 ГОСТ 19903-74 09Г2С-12 ГОСТ 19281-2014</t>
  </si>
  <si>
    <t>Лист 24 ГОСТ 19903-74 С345-3 ГОСТ 27772-2015</t>
  </si>
  <si>
    <t>Лист 30 ГОСТ 19903-74 345-09Г2С-8 ГОСТ 19281-2014</t>
  </si>
  <si>
    <t>Лист 30 ГОСТ 19903-74 С345-1 ГОСТ 27772-2015</t>
  </si>
  <si>
    <t>Лист 6 ГОСТ 19903-74 С245-1 ГОСТ 27772-2015</t>
  </si>
  <si>
    <t>Лист 5 ГОСТ 19903-74 09Г2С-1 ГОСТ 19281-2014</t>
  </si>
  <si>
    <t>Лист 40 ГОСТ 19903-74 С345-5 ГОСТ 27772-2015</t>
  </si>
  <si>
    <t>Лист 12 ГОСТ 19903-74 С345-1 ГОСТ 27772-2015</t>
  </si>
  <si>
    <t>Лист 16 ГОСТ 19903-74 С345-1 ГОСТ 27772-2015</t>
  </si>
  <si>
    <t>Лист 25 ГОСТ 19903-74 С345-1 ГОСТ 27772-2015</t>
  </si>
  <si>
    <t>Лист 45 ГОСТ 19903-74 С345-3 ГОСТ 27772-2015</t>
  </si>
  <si>
    <t>Лист 50 ГОСТ 19903-74 С345-1 ГОСТ 27772-2015</t>
  </si>
  <si>
    <t>Лист 8 ГОСТ 19903-74 С345-1 ГОСТ 27772-2015</t>
  </si>
  <si>
    <t>Лист 5 ГОСТ 19903-74 С245-1 ГОСТ 27772-2015</t>
  </si>
  <si>
    <t>Лист 9 ГОСТ 19903-74 С245-1 ГОСТ 27772-2015</t>
  </si>
  <si>
    <t>Лист 25 ГОСТ 19903-74 С245-1 ГОСТ 27772-2015</t>
  </si>
  <si>
    <t>Лист 1 ГОСТ 19903-74 ст3 ГОСТ 380-2005</t>
  </si>
  <si>
    <t>Лист 14 ГОСТ 19903-74 С345-1 ГОСТ 27772-2015</t>
  </si>
  <si>
    <t>Лист 1,5 ГОСТ 19903-2015 AISI-430 ГОСТ 5582-75</t>
  </si>
  <si>
    <t>Лист 40 ГОСТ 19903-74 С345-6 ГОСТ 27772-2015</t>
  </si>
  <si>
    <t>Лист 10 ГОСТ 19903-74 ст3сп-5 ГОСТ 380-71</t>
  </si>
  <si>
    <t>Лист 14 ГОСТ 19903-74 ст3сп-5 ГОСТ 380-71</t>
  </si>
  <si>
    <t>Лист 16 ГОСТ 19903-74 ст3сп-5 ГОСТ 380-71</t>
  </si>
  <si>
    <t>Лист 8 ГОСТ 19903-74 ст3сп-5 ГОСТ 380-71</t>
  </si>
  <si>
    <t>Лист 14 ГОСТ 19903-74 С345-6 ГОСТ 27772-2015</t>
  </si>
  <si>
    <t>Лист 30 ГОСТ 19903-74 С345-6 ГОСТ 27772-2015</t>
  </si>
  <si>
    <t>Лист 2 ГОСТ 19903-74 09Г2С-12 ГОСТ 19281-2014</t>
  </si>
  <si>
    <t>Лист 20 ГОСТ 19903-74 ст3сп-5 ГОСТ 380-71</t>
  </si>
  <si>
    <t>Лист 4 ГОСТ 19903-74 ст3сп-5 ГОСТ 380-71</t>
  </si>
  <si>
    <t>Лист 6 ГОСТ 19903-74 ст3сп-5 ГОСТ 380-71</t>
  </si>
  <si>
    <t>Лист 50 ГОСТ 19903-74 ст3 ГОСТ 380-2005</t>
  </si>
  <si>
    <t>Лист 7 ГОСТ 19903-74 С345-3 ГОСТ 27772-2015</t>
  </si>
  <si>
    <t>Лист 1 ГОСТ 19903-74 08пс-5 ГОСТ 16523-97</t>
  </si>
  <si>
    <t>Лист 10 ГОСТ 19903-74 С245-4 ГОСТ 27772-2015</t>
  </si>
  <si>
    <t>Лист 4 ГОСТ 19903-74 С245-4 ГОСТ 27772-2015</t>
  </si>
  <si>
    <t>Лист 6 ГОСТ 19903-74 С255-5 ГОСТ 27772-2015</t>
  </si>
  <si>
    <t>Лист 8 ГОСТ 19903-74 С245-4 ГОСТ 27772-2015</t>
  </si>
  <si>
    <t>Лист 1,5 ГОСТ 19903-74 12Х18Н9 ГОСТ 5632-72</t>
  </si>
  <si>
    <t>Лист 1,5 ГОСТ 19903-74 ст3 ГОСТ 380-2005</t>
  </si>
  <si>
    <t>Лист 10 ГОСТ 19903-74 ст3сп-5 ГОСТ 13663-86</t>
  </si>
  <si>
    <t>Лист 12 ГОСТ 19903-74 ст3сп-5 ГОСТ 13663-86</t>
  </si>
  <si>
    <t>Лист 25 ГОСТ 19903-74 ст3сп-5 ГОСТ 13663-86</t>
  </si>
  <si>
    <t>Лист 8 ГОСТ 19903-74 ст3сп-5 ГОСТ 13663-86</t>
  </si>
  <si>
    <t>Лист 4 ГОСТ 19903-74 ст3сп5 ГОСТ 380-2005</t>
  </si>
  <si>
    <t>Лист 6 ГОСТ 19903-74 ст3сп-5 ГОСТ 13663-86</t>
  </si>
  <si>
    <t>Лист 4 ГОСТ 19903-74 ст3сп-5 ГОСТ 13663-86</t>
  </si>
  <si>
    <t>Лист 0,7 ГОСТ 19903-74 ст3 ГОСТ 380-2005</t>
  </si>
  <si>
    <t>Лист 24 ГОСТ 19903-74 С345-5 ГОСТ 27772-2015</t>
  </si>
  <si>
    <t>Лист 3 ГОСТ 19903-74 ст3пс ГОСТ 14637-89</t>
  </si>
  <si>
    <t>Лист 5 ГОСТ 19903-74 ст3пс ГОСТ 14637-89</t>
  </si>
  <si>
    <t>Лист 5 ГОСТ 19903-74 09Г2С-6 ГОСТ 19281-2014</t>
  </si>
  <si>
    <t>Лист 1,5 ГОСТ 19903-74 09Г2С-6 ГОСТ 19281-2014</t>
  </si>
  <si>
    <t>Лист 6 ГОСТ 19903-74 09Г2С-8 ГОСТ 19281-2014</t>
  </si>
  <si>
    <t>Лист 10 ГОСТ 19903-74 09Г2С-8 ГОСТ 19281-2014</t>
  </si>
  <si>
    <t>Лист 3,2 ГОСТ 19903-74 09Г2С-12 ГОСТ 19281-2014</t>
  </si>
  <si>
    <t>Лист 20 ГОСТ 19903-74 45 ГОСТ 1050-88</t>
  </si>
  <si>
    <t>Лист 40 ГОСТ 19903-74 45 ГОСТ 1050-88</t>
  </si>
  <si>
    <t>Лист 4 ГОСТ 19903-74 09Г2С-1 ГОСТ 19281-89</t>
  </si>
  <si>
    <t>Лист 20 ГОСТ 19903-74 09Г2С-1 ГОСТ 19281-89</t>
  </si>
  <si>
    <t>Лист 6 ГОСТ 19903-74 09Г2С-1 ГОСТ 19281-89</t>
  </si>
  <si>
    <t>Лист 12 ГОСТ 19903-74 09Г2С-1 ГОСТ 19281-89</t>
  </si>
  <si>
    <t>Лист 4 ГОСТ 19903-74 С345-3 ГОСТ 27772-88</t>
  </si>
  <si>
    <t>Лист 16 ГОСТ 19903-74 09Г2С-1 ГОСТ 19281-89</t>
  </si>
  <si>
    <t>Лист 30 ГОСТ 19903-74 09Г2С-1 ГОСТ 19281-89</t>
  </si>
  <si>
    <t>Лист 40 ГОСТ 19903-74 09Г2С-1 ГОСТ 19281-89</t>
  </si>
  <si>
    <t>Лист 8 ГОСТ 19903-74 09Г2С-1 ГОСТ 19281-89</t>
  </si>
  <si>
    <t>Лист 10 ГОСТ 19903-74 09Г2С-1 ГОСТ 19281-89</t>
  </si>
  <si>
    <t>Лист 25 ГОСТ 19903-74 09Г2С-1 ГОСТ 19281-89</t>
  </si>
  <si>
    <t>Лист 18 ГОСТ 19903-74 09Г2С-1 ГОСТ 19281-89</t>
  </si>
  <si>
    <t>Лист 3 ГОСТ 19903-74 09Г2С-1 ГОСТ 19281-89</t>
  </si>
  <si>
    <t>Лист 8 ГОСТ 19903-74 ст3сп ГОСТ 380-2005</t>
  </si>
  <si>
    <t>Лист 10 ГОСТ 19903-74 ст3сп ГОСТ 380-2005</t>
  </si>
  <si>
    <t>Лист 30 ГОСТ 19903-74 С345-1 ГОСТ 27772-88</t>
  </si>
  <si>
    <t>Лист 16 ГОСТ 19903-74 ст3сп ГОСТ 380-2005</t>
  </si>
  <si>
    <t>Лист 20 ГОСТ 19903-74 ст3сп ГОСТ 380-2005</t>
  </si>
  <si>
    <t>Лист 25 ГОСТ 19903-74 ст3сп ГОСТ 380-2005</t>
  </si>
  <si>
    <t>Лист 30 ГОСТ 19903-74 ст3сп ГОСТ 380-2005</t>
  </si>
  <si>
    <t>Лист 4 ГОСТ 19903-74 ст3сп ГОСТ 380-2005</t>
  </si>
  <si>
    <t>Лист 18 ГОСТ 19903-74 ст3сп ГОСТ 380-2005</t>
  </si>
  <si>
    <t>Лист 50 ГОСТ 19903-74 09Г2С-1 ГОСТ 19281-89</t>
  </si>
  <si>
    <t>Лист 5 ГОСТ 19903-74 09Г2С-1 ГОСТ 19281-89</t>
  </si>
  <si>
    <t>Лист 36 ГОСТ 19903-74 09Г2С-1 ГОСТ 19281-89</t>
  </si>
  <si>
    <t>Лист 1,5 ГОСТ 19903-74 ст08пс-1 ГОСТ 10702-78</t>
  </si>
  <si>
    <t>Лист 3 ГОСТ 19904-90 12Х18Н10Т ГОСТ 5582-75</t>
  </si>
  <si>
    <t>Лист 2 ГОСТ 19903-74 ст3сп ГОСТ 380-2005</t>
  </si>
  <si>
    <t>Лист 5 ГОСТ 19903-74 С345-3 ГОСТ 27772-88</t>
  </si>
  <si>
    <t>Лист 1 ГОСТ 19904-90 12Х18Н10Т ГОСТ 5582-75</t>
  </si>
  <si>
    <t>Лист 12 ГОСТ 19903-2015 09Г2С-12 ГОСТ 19281-2014</t>
  </si>
  <si>
    <t>Лист 28 ГОСТ 19903-74 ст3сп ГОСТ 380-2005</t>
  </si>
  <si>
    <t>Лист 2,5 ГОСТ 19903-74 ст3сп ГОСТ 380-2005</t>
  </si>
  <si>
    <t>Лист 14 ГОСТ 19903-74 ст3сп ГОСТ 380-2005</t>
  </si>
  <si>
    <t>Лист 40 ГОСТ 19903-74 ст3сп ГОСТ 380-2005</t>
  </si>
  <si>
    <t>Лист 25 ГОСТ 19903-74 С345-1 ГОСТ 27772-88</t>
  </si>
  <si>
    <t>Лист 20 ГОСТ 19903-74 С345-1 ГОСТ 27772-88</t>
  </si>
  <si>
    <t>Лист 12 ГОСТ 19903-74 С345-1 ГОСТ 27772-88</t>
  </si>
  <si>
    <t>Лист 10 ГОСТ 19903-74 С345-1 ГОСТ 27772-88</t>
  </si>
  <si>
    <t>Лист 6 ГОСТ 19903-74 С345-1 ГОСТ 27772-88</t>
  </si>
  <si>
    <t>Лист 4 ГОСТ 19903-74 С345-1 ГОСТ 27772-88</t>
  </si>
  <si>
    <t>Лист 8 ГОСТ 19903-74 С345-1 ГОСТ 27772-88</t>
  </si>
  <si>
    <t>Лист 14 ГОСТ 19903-74 С345-1 ГОСТ 27772-88</t>
  </si>
  <si>
    <t>Лист 16 ГОСТ 19903-74 С345-1 ГОСТ 27772-88</t>
  </si>
  <si>
    <t>Лист 50 ГОСТ 19903-74 С345-1 ГОСТ 27772-88</t>
  </si>
  <si>
    <t>Лист 5 ГОСТ 19903-74 С345-1 ГОСТ 27772-88</t>
  </si>
  <si>
    <t>Лист 3 ГОСТ 19903-74 С345-1 ГОСТ 27772-88</t>
  </si>
  <si>
    <t>Лист 12 ГОСТ 19903-74 ст3пс-3 ГОСТ 535-88</t>
  </si>
  <si>
    <t>Лист 10 ГОСТ 19903-74 ст3 ГОСТ 380-2005</t>
  </si>
  <si>
    <t>Лист 6 ГОСТ 19903-74 09Г2С-15 ГОСТ 19281-2014</t>
  </si>
  <si>
    <t>Лист 4 ГОСТ 19903-74 09Г2С-12 ГОСТ 19281-2014</t>
  </si>
  <si>
    <t>Лист 2 ГОСТ 19903-74 С345-3 ГОСТ 27772-88</t>
  </si>
  <si>
    <t>Лист 10 ГОСТ 19903-74 С345-7 ГОСТ 27772-2015</t>
  </si>
  <si>
    <t>Лист 16 ГОСТ 19903-74 С345-7 ГОСТ 27772-2015</t>
  </si>
  <si>
    <t>Лист 25 ГОСТ 19903-74 С345-7 ГОСТ 27772-2015</t>
  </si>
  <si>
    <t>Лист 6 ГОСТ 19903-74 С345-7 ГОСТ 27772-2015</t>
  </si>
  <si>
    <t>Лист 4 ГОСТ 19903-74 С345-7 ГОСТ 27772-2015</t>
  </si>
  <si>
    <t>Лист 8 ГОСТ 19903-74 С345-7 ГОСТ 27772-2015</t>
  </si>
  <si>
    <t>Лист 10 ГОСТ 19903-74 С345-5 ГОСТ 27772-2015</t>
  </si>
  <si>
    <t>Лист 12 ГОСТ 19903-74 С345-5 ГОСТ 27772-2015</t>
  </si>
  <si>
    <t>Лист 4 ГОСТ 19903-74 С345-5 ГОСТ 27772-2015</t>
  </si>
  <si>
    <t>Лист 6 ГОСТ 19903-74 С345-5 ГОСТ 27772-2015</t>
  </si>
  <si>
    <t>Лист 8 ГОСТ 19903-74 С345-5 ГОСТ 27772-2015</t>
  </si>
  <si>
    <t>Лист 20 ГОСТ 19903-74 С345-5 ГОСТ 27772-2015</t>
  </si>
  <si>
    <t>Лист 5 ГОСТ 19903-74 С345-5 ГОСТ 27772-2015</t>
  </si>
  <si>
    <t>Лист 4 ГОСТ 19903-74 345-09Г2С-15 ГОСТ 19281-2014</t>
  </si>
  <si>
    <t>Лист 6 ГОСТ 19904-90 С345-3 ГОСТ 27772-88</t>
  </si>
  <si>
    <t>Лист 16 ГОСТ 19903-74 С345-5 ГОСТ 27772-2015</t>
  </si>
  <si>
    <t>Лист 25 ГОСТ 19903-74 С345-5 ГОСТ 27772-2015</t>
  </si>
  <si>
    <t>Лист 12 ГОСТ 19903-2015 10ХСНД-12 ГОСТ 19281-2014</t>
  </si>
  <si>
    <t>Лист 3 ГОСТ 19904-90 С345-5 ГОСТ 27772-2015</t>
  </si>
  <si>
    <t>Лист 12 ГОСТ 19903-74 ст3 ГОСТ 380-2005</t>
  </si>
  <si>
    <t>Арматура 10-АI ГОСТ 5781-82 ст3сп ГОСТ 380-2005</t>
  </si>
  <si>
    <t>Арматура</t>
  </si>
  <si>
    <t>Арматура 8-А-III ГОСТ 5781-82 ст3сп ГОСТ 380-2005</t>
  </si>
  <si>
    <t>Арматура 20-АI ГОСТ 5781-82 ст3сп ГОСТ 380-2005</t>
  </si>
  <si>
    <t>Арматура 8-АI ГОСТ 5781-82 ст3сп ГОСТ 380-2005</t>
  </si>
  <si>
    <t>Арматура 6-АI ГОСТ 5781-82 ст3сп ГОСТ 380-2005</t>
  </si>
  <si>
    <t>Арматура 6-АI ГОСТ 5781-82 С255-4 ГОСТ 27772-2015</t>
  </si>
  <si>
    <t>Арматура 6-АI ГОСТ 5781-82 С345-3 ГОСТ 27772-2015</t>
  </si>
  <si>
    <t>Арматура 6-АI ГОСТ 5781-82 09Г2С-12 ГОСТ 19281-2014</t>
  </si>
  <si>
    <t>Арматура 8-АII ГОСТ 5781-82 ст3сп ГОСТ 380-2005</t>
  </si>
  <si>
    <t>Двутавр 20 Б1 СТО АМСЧ 20-93 09Г2С-1 ГОСТ 19281-89</t>
  </si>
  <si>
    <t>Двутавр 40 Ш1 СТО АМСЧ 20-93 09Г2С-1 ГОСТ 19281-89</t>
  </si>
  <si>
    <t>Двутавр 12 Б1 СТО АМСЧ 20-93 ст3сп ГОСТ 380-2005</t>
  </si>
  <si>
    <t>Двутавр 30 Б2 СТО АМСЧ 20-93 ст3сп ГОСТ 380-2005</t>
  </si>
  <si>
    <t>Двутавр 100 Б3 ГОСТ 26020-83 ст3сп ГОСТ 380-2005</t>
  </si>
  <si>
    <t>Двутавр 30 К1 ГОСТ 26020-83 ст3сп ГОСТ 380-2005</t>
  </si>
  <si>
    <t>Двутавр 26 К3 ГОСТ 26020-83 ст3сп ГОСТ 380-2005</t>
  </si>
  <si>
    <t>Двутавр 16 Б2 ГОСТ 26020-83 ст3сп ГОСТ 380-2005</t>
  </si>
  <si>
    <t>Двутавр 26 Ш2 ГОСТ 26020-83 ст3сп ГОСТ 380-2005</t>
  </si>
  <si>
    <t>Двутавр 70 Б2 СТО АМСЧ 20-93 С345-3 ГОСТ 27772-88</t>
  </si>
  <si>
    <t>Двутавр 16 ГОСТ 8239-89 09Г2С-1 ГОСТ 19281-89</t>
  </si>
  <si>
    <t>Двутавр 30 К1 СТО АМСЧ 20-93 С345-3 ГОСТ 27772-88</t>
  </si>
  <si>
    <t>Двутавр 40 К2 СТО АМСЧ 20-93 С345-3 ГОСТ 27772-88</t>
  </si>
  <si>
    <t>Двутавр 27 ГОСТ 8239-89 09Г2С-1 ГОСТ 19281-89</t>
  </si>
  <si>
    <t>Двутавр 35 Ш1 ГОСТ 26020-83 С345-3 ГОСТ 27772-88</t>
  </si>
  <si>
    <t>Двутавр 20 К2 СТО АМСЧ 20-93 С345-3 ГОСТ 27772-88</t>
  </si>
  <si>
    <t>Двутавр 30 К2 СТО АМСЧ 20-93 С345-3 ГОСТ 27772-88</t>
  </si>
  <si>
    <t>Двутавр 16 Б2 СТО АМСЧ 20-93 С235-1 ГОСТ 27772-88</t>
  </si>
  <si>
    <t>Двутавр 20 Ш1 СТО АМСЧ 20-93 С235-1 ГОСТ 27772-88</t>
  </si>
  <si>
    <t>Двутавр 25 Б1 СТО АМСЧ 20-93 С345-3 ГОСТ 27772-88</t>
  </si>
  <si>
    <t>Двутавр 35 Ш2 ГОСТ 26020-83 С345-3 ГОСТ 27772-88</t>
  </si>
  <si>
    <t>Двутавр 20 ГОСТ 8239-89 С345-3 ГОСТ 27772-88</t>
  </si>
  <si>
    <t>Двутавр 20 Б1 СТО АМСЧ 20-93 09Г2С-15 ГОСТ 19281-89</t>
  </si>
  <si>
    <t>Двутавр 20 Б1 СТО АМСЧ 20-93 С345-3 ГОСТ 27772-88</t>
  </si>
  <si>
    <t>Двутавр 25 Б1 СТО АМСЧ 20-93 09Г2С-1 ГОСТ 19281-89</t>
  </si>
  <si>
    <t>Двутавр 36 ДБ1 ГОСТ 26020-83 ст3сп ГОСТ 27772-88</t>
  </si>
  <si>
    <t>Двутавр 20 К1 СТО АМСЧ 20-93 С345-3 ГОСТ 27772-88</t>
  </si>
  <si>
    <t>Двутавр 16 Б1 ГОСТ 26020-83 ст3сп ГОСТ 380-2005</t>
  </si>
  <si>
    <t>Двутавр 27 ГОСТ 8239-89 09Г2С-12 ГОСТ 19281-89</t>
  </si>
  <si>
    <t>Двутавр 20 Б1 СТО АМСЧ 20-93 ст3сп ГОСТ 19281-89</t>
  </si>
  <si>
    <t>Двутавр 16 Б1 ГОСТ 8239-89 09Г2С-1 ГОСТ 19281-89</t>
  </si>
  <si>
    <t>Двутавр 16 Б1 СТО АМСЧ 20-93 С345-3 ГОСТ 27772-88</t>
  </si>
  <si>
    <t>Двутавр 22 ГОСТ 8239-89 ст3сп ГОСТ 380-2005</t>
  </si>
  <si>
    <t>Двутавр 20 Ш1 СТО АМСЧ 20-93 С345-3 ГОСТ 27772-2015</t>
  </si>
  <si>
    <t>Двутавр 25 Ш1 СТО АМСЧ 20-93 09Г2С-12 ГОСТ 19281-89</t>
  </si>
  <si>
    <t>Двутавр 40 К2 СТО АМСЧ 20-93 09Г2С-1 ГОСТ 19281-89</t>
  </si>
  <si>
    <t>Двутавр 30 Б2 СТО АМСЧ 20-93 С345-3 ГОСТ 27772-88</t>
  </si>
  <si>
    <t>Двутавр 25 Б1 СТО АМСЧ 20-93 ст3сп ГОСТ 380-2005</t>
  </si>
  <si>
    <t>Двутавр 40 К2 СТО АМСЧ 20-93 ст3сп ГОСТ 380-2005</t>
  </si>
  <si>
    <t>Двутавр 16 Б2 СТО АМСЧ 20-93 С345-3 ГОСТ 27772-88</t>
  </si>
  <si>
    <t>Двутавр 20 Ш1 ГОСТ 26020-83 С345-3 ГОСТ 27772-88</t>
  </si>
  <si>
    <t>Двутавр 16 Б2 СТО АМСЧ 20-93 С245-1 ГОСТ 27772-88</t>
  </si>
  <si>
    <t>Двутавр 16 Б2 СТО АМСЧ 20-93 С345-3 ГОСТ 27772-2015</t>
  </si>
  <si>
    <t>Двутавр 30 Ш2 СТО АМСЧ 20-93 С345-3 ГОСТ 27772-88</t>
  </si>
  <si>
    <t>Двутавр 16 Б1 СТО АМСЧ 20-93 С345-4 ГОСТ 27772-88</t>
  </si>
  <si>
    <t>Двутавр 40 Б1 СТО АМСЧ 20-93 С255-1 ГОСТ 27772-2015</t>
  </si>
  <si>
    <t>Двутавр 40 Ш1 СТО АМСЧ 20-93 С255-1 ГОСТ 27772-2015</t>
  </si>
  <si>
    <t>Двутавр 30 К2 СТО АМСЧ 20-93 С255-1 ГОСТ 27772-2015</t>
  </si>
  <si>
    <t>Двутавр 30 К2 ГОСТ 26020-83 С255-1 ГОСТ 27772-2015</t>
  </si>
  <si>
    <t>Двутавр 50 Б2 ГОСТ 26020-83 С255-1 ГОСТ 27772-2015</t>
  </si>
  <si>
    <t>Двутавр 16 Б2 СТО АМСЧ 20-93 С345-5 ГОСТ 27772-2015</t>
  </si>
  <si>
    <t>Двутавр 45 ГОСТ 8239-89 С345-3 ГОСТ 27772-88</t>
  </si>
  <si>
    <t>Двутавр 40 Б2 СТО АМСЧ 20-93 С345-3 ГОСТ 27772-2015</t>
  </si>
  <si>
    <t>Двутавр 40 Б2 СТО АМСЧ 20-93 С345-3 ГОСТ 27772-88</t>
  </si>
  <si>
    <t>Двутавр 20 Ш1 ГОСТ 57837-2017 С255-5 ГОСТ 27772-2015</t>
  </si>
  <si>
    <t>Двутавр 40 Ш1 ГОСТ 57837-2017 С255-1 ГОСТ 27772-2015</t>
  </si>
  <si>
    <t>Двутавр 20 Ш1 ГОСТ 57837-2017 ст3сп/пс-5 ГОСТ 380-2005</t>
  </si>
  <si>
    <t>Двутавр 30 К2 ГОСТ 57837-2017 С255-5 ГОСТ 27772-2015</t>
  </si>
  <si>
    <t>Двутавр 45 Б2 ГОСТ 26020-83 С345-6 ГОСТ 27772-2015</t>
  </si>
  <si>
    <t>Двутавр 36 ДБ1 ГОСТ 26020-83 ст3 ГОСТ 380-2005</t>
  </si>
  <si>
    <t>Двутавр 36 ДБ1 ГОСТ 26020-83 С245 ГОСТ 27772-2015</t>
  </si>
  <si>
    <t>Двутавр 45 Б2 СТО АМСЧ 20-93 С345-6 ГОСТ 27772-2015</t>
  </si>
  <si>
    <t>Двутавр 18 ГОСТ 8239-89 С345-5 ГОСТ 27772-2015</t>
  </si>
  <si>
    <t>Двутавр 30 Ш2 СТО АМСЧ 20-93 09Г2С-12 ГОСТ 19281-2014</t>
  </si>
  <si>
    <t>Двутавр 36 М ГОСТ 19425-96 ст3 ГОСТ 380-2005</t>
  </si>
  <si>
    <t>Двутавр 30 Ш2 СТО АМСЧ 20-93 С345-3 ГОСТ 27772-2015</t>
  </si>
  <si>
    <t>Двутавр 16 Б1 СТО АМСЧ 20-93 С345-4 ГОСТ 27772-2015</t>
  </si>
  <si>
    <t>Двутавр 30 Ш1 ГОСТ 57837-2017 С255-5 ГОСТ 27772-2015</t>
  </si>
  <si>
    <t>Двутавр 30 Ш1 ГОСТ 57837-2017 С255-1 ГОСТ 27772-2015</t>
  </si>
  <si>
    <t>Двутавр 20 Ш1 ГОСТ 26020-83 ст3 ГОСТ 380-2005</t>
  </si>
  <si>
    <t>Двутавр 20 Ш1 СТО АМСЧ 20-93 ст3сп-5 ГОСТ 13663-86</t>
  </si>
  <si>
    <t>Двутавр 30 Ш2 СТО АМСЧ 20-93 ст3сп-5 ГОСТ 380-2005</t>
  </si>
  <si>
    <t>Двутавр 30 Ш1 СТО АМСЧ 20-93 ст3сп-5 ГОСТ 13663-86</t>
  </si>
  <si>
    <t>Двутавр 50 Б1 ГОСТ 26020-83 С255-1 ГОСТ 27772-2015</t>
  </si>
  <si>
    <t>Двутавр 20 Ш1 СТО АМСЧ 20-93 09Г2С-1 ГОСТ 19281-89</t>
  </si>
  <si>
    <t>Двутавр 20 Ш1 СТО АМСЧ 20-93 ст3сп ГОСТ 380-2005</t>
  </si>
  <si>
    <t>Двутавр 20 К2 СТО АМСЧ 20-93 ст3сп ГОСТ 380-2005</t>
  </si>
  <si>
    <t>Двутавр 30 Б2 СТО АМСЧ 20-93 09Г2С-1 ГОСТ 19281-89</t>
  </si>
  <si>
    <t>Двутавр 40 Б1 СТО АМСЧ 20-93 09Г2С-1 ГОСТ 19281-89</t>
  </si>
  <si>
    <t>Двутавр 16 ГОСТ 8239-89 ст3сп ГОСТ 380-2005</t>
  </si>
  <si>
    <t>Двутавр 36 ДБ1 ГОСТ 26020-83 С245-1 ГОСТ 27772-88</t>
  </si>
  <si>
    <t>Двутавр 30 Б1 СТО АМСЧ 20-93 09Г2С-1 ГОСТ 19281-89</t>
  </si>
  <si>
    <t>Двутавр 25 Ш1 СТО АМСЧ 20-93 ст3сп ГОСТ 380-2005</t>
  </si>
  <si>
    <t>Двутавр 20 К1 СТО АМСЧ 20-93 ст3сп ГОСТ 380-2005</t>
  </si>
  <si>
    <t>Двутавр 20 К1 СТО АМСЧ 20-93 09Г2С-1 ГОСТ 19281-89</t>
  </si>
  <si>
    <t>Двутавр 25 Ш1 СТО АМСЧ 20-93 С345-1 ГОСТ 27772-88</t>
  </si>
  <si>
    <t>Двутавр 30 Б2 СТО АМСЧ 20-93 09Г2С-12 ГОСТ 19281-89</t>
  </si>
  <si>
    <t>Двутавр 25 Б1 ГОСТ 57837-2017 С345-6 ГОСТ 27772-2015</t>
  </si>
  <si>
    <t>Двутавр 30 Ш2 СТО АМСЧ 20-93 С345-6 ГОСТ 27772-2015</t>
  </si>
  <si>
    <t>Двутавр 50 Б2 СТО АМСЧ 20-93 С255-1 ГОСТ 27772-2015</t>
  </si>
  <si>
    <t>Двутавр 20 Ш1 СТО АМСЧ 20-93 С255-1 ГОСТ 27772-2015</t>
  </si>
  <si>
    <t>Двутавр 30 Ш1 СТО АМСЧ 20-93 С255-1 ГОСТ 27772-2015</t>
  </si>
  <si>
    <t>Двутавр 40 Ш1 СТО АМСЧ 20-93 С255-5 ГОСТ 27772-2015</t>
  </si>
  <si>
    <t>Двутавр 40 Б1 ГОСТ 57837-2017 С255-5 ГОСТ 27772-2015</t>
  </si>
  <si>
    <t>Двутавр 18 ГОСТ 8239-89 С345-6 ГОСТ 27772-2015</t>
  </si>
  <si>
    <t>Двутавр 40 Б2 СТО АМСЧ 20-93 С345-6 ГОСТ 27772-2015</t>
  </si>
  <si>
    <t>Двутавр 20 Б1 СТО АМСЧ 20-93 ст3сп-5 ГОСТ 13663-86</t>
  </si>
  <si>
    <t>Двутавр 20 К1 СТО АМСЧ 20-93 ст3сп-5 ГОСТ 13663-86</t>
  </si>
  <si>
    <t>Круг 14 ГОСТ 2590-88 С345-4 ГОСТ 27772-88</t>
  </si>
  <si>
    <t>Круг 40 ГОСТ 2590-88 С345-4 ГОСТ 27772-88</t>
  </si>
  <si>
    <t>Круг 50 ГОСТ 2590-88 С345-4 ГОСТ 27772-88</t>
  </si>
  <si>
    <t>Круг 56 ГОСТ 2590-88 С345-4 ГОСТ 27772-88</t>
  </si>
  <si>
    <t>Круг 58 ГОСТ 2590-88 С345-3 ГОСТ 27772-88</t>
  </si>
  <si>
    <t>Круг 58 ГОСТ 2590-88 С345-4 ГОСТ 27772-88</t>
  </si>
  <si>
    <t>Круг 20 ГОСТ 7417-75 09Г2С-1 ГОСТ 19281-89</t>
  </si>
  <si>
    <t>Круг 22 ГОСТ 2590-88 09Г2С-1 ГОСТ 19281-89</t>
  </si>
  <si>
    <t>Круг 24 ГОСТ 7417-75 09Г2С-1 ГОСТ 19281-89</t>
  </si>
  <si>
    <t>Круг 12 ГОСТ 2590-88 С345-3 ГОСТ 27772-88</t>
  </si>
  <si>
    <t>Круг 20 ГОСТ 7417-75 С345-3 ГОСТ 27772-88</t>
  </si>
  <si>
    <t>Круг 48 ГОСТ 2590-88 С345-3 ГОСТ 27772-88</t>
  </si>
  <si>
    <t>Круг 14 ГОСТ 2590-88 09Г2С-1 ГОСТ 19281-89</t>
  </si>
  <si>
    <t>Круг 25 ГОСТ 2590-88 09Г2С-1 ГОСТ 19281-89</t>
  </si>
  <si>
    <t>Круг 30 ГОСТ 2590-88 09Г2С-1 ГОСТ 19281-89</t>
  </si>
  <si>
    <t>Круг 35 ГОСТ 2590-88 09Г2С-1 ГОСТ 19281-89</t>
  </si>
  <si>
    <t>Круг 42 ГОСТ 2590-88 ст3сп ГОСТ 380-2005</t>
  </si>
  <si>
    <t>Круг 56 ГОСТ 2590-88 09Г2С-1 ГОСТ 19281-89</t>
  </si>
  <si>
    <t>Круг 80 ГОСТ 2590-88 09Г2С-1 ГОСТ 19281-89</t>
  </si>
  <si>
    <t>Круг 90 ГОСТ 2590-88 09Г2С-1 ГОСТ 19281-89</t>
  </si>
  <si>
    <t>Круг 56 ГОСТ 2590-88 С345-3 ГОСТ 27772-88</t>
  </si>
  <si>
    <t>Круг 24 ГОСТ 7417-75 С345-3 ГОСТ 27772-88</t>
  </si>
  <si>
    <t>Круг 25 ГОСТ 2590-88 С345-3 ГОСТ 27772-88</t>
  </si>
  <si>
    <t>Круг 35 ГОСТ 2590-88 С345-3 ГОСТ 27772-2015</t>
  </si>
  <si>
    <t>Круг 14 ГОСТ 2590-88 С345-3 ГОСТ 27772-88</t>
  </si>
  <si>
    <t>Круг 30 ГОСТ 2590-88 С345-3 ГОСТ 27772-88</t>
  </si>
  <si>
    <t>Круг 75 ГОСТ 2590-88 С345-3 ГОСТ 27772-88</t>
  </si>
  <si>
    <t>Круг 80 ГОСТ 2590-88 С345-3 ГОСТ 27772-88</t>
  </si>
  <si>
    <t>Круг 90 ГОСТ 2590-88 ст3сп ГОСТ 380-2005</t>
  </si>
  <si>
    <t>Круг 10 ГОСТ 2590-88 С345-3 ГОСТ 27772-88</t>
  </si>
  <si>
    <t>Круг 48 ГОСТ 2590-88 ст3сп ГОСТ 380-2005</t>
  </si>
  <si>
    <t>Круг 16 ГОСТ 2590-88 ст3сп ГОСТ 380-2005</t>
  </si>
  <si>
    <t>Круг 14 ГОСТ 2590-88 ст3сп ГОСТ 380-2005</t>
  </si>
  <si>
    <t>Круг 20 ГОСТ 2590-88 ст3сп ГОСТ 380-2005</t>
  </si>
  <si>
    <t>Круг 22 ГОСТ 2590-88 ст3сп ГОСТ 380-2005</t>
  </si>
  <si>
    <t>Круг 24 ГОСТ 2590-88 ст3сп ГОСТ 380-2005</t>
  </si>
  <si>
    <t>Круг 30 ГОСТ 2590-88 ст3сп ГОСТ 380-2005</t>
  </si>
  <si>
    <t>Круг 12 ГОСТ 2590-88 ст3сп ГОСТ 380-2005</t>
  </si>
  <si>
    <t>Круг 10 ГОСТ 2590-88 ст3сп ГОСТ 380-2005</t>
  </si>
  <si>
    <t>Круг 56 ГОСТ 2590-88 ст3сп ГОСТ 380-2005</t>
  </si>
  <si>
    <t>Круг 40 ГОСТ 2590-88 ст3сп ГОСТ 380-2005</t>
  </si>
  <si>
    <t>Круг 80 ГОСТ 2590-88 ст3сп ГОСТ 380-2005</t>
  </si>
  <si>
    <t>Круг 40 ГОСТ 2590-88 09Г2С-1 ГОСТ 19281-89</t>
  </si>
  <si>
    <t>Круг 38 ГОСТ 2590-88 ст3сп ГОСТ 380-2005</t>
  </si>
  <si>
    <t>Круг 50 ГОСТ 2590-88 ст3сп ГОСТ 380-2005</t>
  </si>
  <si>
    <t>Круг 35 ГОСТ 2590-88 ст3сп ГОСТ 380-2005</t>
  </si>
  <si>
    <t>Круг 6,5 ГОСТ 2590-88 ст3сп ГОСТ 380-2005</t>
  </si>
  <si>
    <t>Круг 32 ГОСТ 2590-88 ст3сп ГОСТ 380-2005</t>
  </si>
  <si>
    <t>Круг 36 ГОСТ 2590-88 ст3сп ГОСТ 380-2005</t>
  </si>
  <si>
    <t>Круг 45 ГОСТ 2590-88 ст3сп ГОСТ 380-2005</t>
  </si>
  <si>
    <t>Круг 160 ГОСТ 2590-88 ст3сп ГОСТ 380-2005</t>
  </si>
  <si>
    <t>Круг 32 ГОСТ 2590-88 09Г2С-1 ГОСТ 19281-89</t>
  </si>
  <si>
    <t>Круг 45 ГОСТ 2590-88 09Г2С-1 ГОСТ 19281-89</t>
  </si>
  <si>
    <t>Круг 130 ГОСТ 2590-88 ст3сп ГОСТ 380-2005</t>
  </si>
  <si>
    <t>Круг 130 ГОСТ 2590-88 09Г2С-1 ГОСТ 19281-89</t>
  </si>
  <si>
    <t>Круг 22 ГОСТ 2590-88 С345-3 ГОСТ 27772-88</t>
  </si>
  <si>
    <t>Круг 18 ГОСТ 2590-88 С345-3 ГОСТ 27772-88</t>
  </si>
  <si>
    <t>Круг 36 ГОСТ 2590-88 С345-3 ГОСТ 27772-88</t>
  </si>
  <si>
    <t>Круг 40 ГОСТ 2590-88 С245-1 ГОСТ 27772-88</t>
  </si>
  <si>
    <t>Круг 40 ГОСТ 2590-2006 У8А ГОСТ 1435-99</t>
  </si>
  <si>
    <t>Круг 14 ГОСТ 2590-88 20 ГОСТ 1050-88</t>
  </si>
  <si>
    <t>Круг 20 ГОСТ 2590-88 20 ГОСТ 1050-88</t>
  </si>
  <si>
    <t>Круг 24 ГОСТ 7417-75 20 ГОСТ 1050-88</t>
  </si>
  <si>
    <t>Круг 120 ГОСТ 7417-75 09Г2С-1 ГОСТ 19281-89</t>
  </si>
  <si>
    <t>Круг 6 ГОСТ 2590-88 09Г2С-1 ГОСТ 19281-89</t>
  </si>
  <si>
    <t>Круг 6 ГОСТ 2590-88 ст3сп ГОСТ 380-2005</t>
  </si>
  <si>
    <t>Круг 28 ГОСТ 2590-88 09Г2С-1 ГОСТ 19281-89</t>
  </si>
  <si>
    <t>Круг 65 ГОСТ 2590-88 У8А ГОСТ 1435-99</t>
  </si>
  <si>
    <t>Круг 100 ГОСТ 2590-88 У8А ГОСТ 14959-2016</t>
  </si>
  <si>
    <t>Круг 130 ГОСТ 2590-88 У8А ГОСТ 14959-2016</t>
  </si>
  <si>
    <t>Круг 200 ГОСТ 2590-88 45 ГОСТ 1050-88</t>
  </si>
  <si>
    <t>Круг 24 ГОСТ 2590-88 С345-4 ГОСТ 27772-88</t>
  </si>
  <si>
    <t>Круг 42 ГОСТ 2590-88 С345-4 ГОСТ 27772-88</t>
  </si>
  <si>
    <t>Круг 46 ГОСТ 2590-88 С345-4 ГОСТ 27772-88</t>
  </si>
  <si>
    <t>Круг 20 ГОСТ 2590-88 09Г2С-1 ГОСТ 19281-89</t>
  </si>
  <si>
    <t>Круг 70 ГОСТ 2590-88 09Г2С-1 ГОСТ 19281-89</t>
  </si>
  <si>
    <t>Круг 36 ГОСТ 2590-88 09Г2С-15 ГОСТ 19281-89</t>
  </si>
  <si>
    <t>Круг 42 ГОСТ 2590-88 09Г2С-15 ГОСТ 19281-89</t>
  </si>
  <si>
    <t>Круг 16 ГОСТ 2590-88 09Г2С-15 ГОСТ 19281-89</t>
  </si>
  <si>
    <t>Круг 22 ГОСТ 2590-88 09Г2С-15 ГОСТ 19281-89</t>
  </si>
  <si>
    <t>Круг 18 ГОСТ 2590-88 09Г2С-1 ГОСТ 19281-89</t>
  </si>
  <si>
    <t>Круг 90 ГОСТ 2590-88 С345-3 ГОСТ 27772-88</t>
  </si>
  <si>
    <t>Круг 30 ГОСТ 2590-88 20 ГОСТ 1050-88</t>
  </si>
  <si>
    <t>Круг 28 ГОСТ 2590-88 С245-1 ГОСТ 27772-88</t>
  </si>
  <si>
    <t>Круг 20 ГОСТ 2590-88 С245-1 ГОСТ 27772-88</t>
  </si>
  <si>
    <t>Круг 16 ГОСТ 2590-88 С245-1 ГОСТ 27772-88</t>
  </si>
  <si>
    <t>Круг 14 ГОСТ 2590-88 С245-1 ГОСТ 27772-88</t>
  </si>
  <si>
    <t>Круг 10 ГОСТ 2590-88 С245-1 ГОСТ 27772-88</t>
  </si>
  <si>
    <t>Круг 180 ГОСТ 2590-88 45 ГОСТ 1050-88</t>
  </si>
  <si>
    <t>Круг 70 ГОСТ 2590-88 ст3сп ГОСТ 380-2005</t>
  </si>
  <si>
    <t>Круг 25 ГОСТ 2590-88 ст3сп ГОСТ 380-2005</t>
  </si>
  <si>
    <t>Круг 8 ГОСТ 2590-88 ст3сп ГОСТ 380-2005</t>
  </si>
  <si>
    <t>Круг 25 ГОСТ 2590-88 С245-1 ГОСТ 27772-88</t>
  </si>
  <si>
    <t>Круг 50 ГОСТ 2590-88 С245-1 ГОСТ 27772-88</t>
  </si>
  <si>
    <t>Круг 20 ГОСТ 2590-88 09Г2С-15 ГОСТ 19281-89</t>
  </si>
  <si>
    <t>Круг 100 ГОСТ 2590-88 С245-1 ГОСТ 27772-88</t>
  </si>
  <si>
    <t>Круг 30 ГОСТ 2590-88 У8А ГОСТ 14959-2016</t>
  </si>
  <si>
    <t>Круг 12 ГОСТ 2590-88 С245-1 ГОСТ 27772-88</t>
  </si>
  <si>
    <t>Круг 36 ГОСТ 2590-88 ст35 ГОСТ 1050-88</t>
  </si>
  <si>
    <t>Круг 24 ГОСТ 2590-88 С245-1 ГОСТ 27772-88</t>
  </si>
  <si>
    <t>Круг 45 ГОСТ 2590-2006 У8А ГОСТ 14959-2016</t>
  </si>
  <si>
    <t>Круг 5 ГОСТ 2590-88 09Г2С-1 ГОСТ 19281-89</t>
  </si>
  <si>
    <t>Круг 14 ГОСТ 2590-88 С345-1 ГОСТ 27772-88</t>
  </si>
  <si>
    <t>Круг 40 ГОСТ 2590-88 09Г2С-12 ГОСТ 19281-89</t>
  </si>
  <si>
    <t>Круг 105 ГОСТ 2590-88 45 ГОСТ 1050-88</t>
  </si>
  <si>
    <t>Круг 52 ГОСТ 2590-88 ст3сп ГОСТ 380-2005</t>
  </si>
  <si>
    <t>Круг 55 ГОСТ 2590-88 ст3сп ГОСТ 380-2005</t>
  </si>
  <si>
    <t>Круг 72 ГОСТ 2590-88 ст3сп ГОСТ 380-2005</t>
  </si>
  <si>
    <t>Круг 42 ГОСТ 2590-88 45 ГОСТ 1050-88</t>
  </si>
  <si>
    <t>Круг 110 ГОСТ 2590-88 45 ГОСТ 1050-88</t>
  </si>
  <si>
    <t>Круг 16 ГОСТ 2590-88 С255-1 ГОСТ 27772-88</t>
  </si>
  <si>
    <t>Круг 27 ГОСТ 2590-88 С345-3 ГОСТ 27772-88</t>
  </si>
  <si>
    <t>Круг 16 ГОСТ 2590-88 09Г2С-12 ГОСТ 19281-89</t>
  </si>
  <si>
    <t>Круг 22 ГОСТ 2590-88 09Г2С-12 ГОСТ 19281-89</t>
  </si>
  <si>
    <t>Круг 24 ГОСТ 2590-88 09Г2С-12 ГОСТ 19281-89</t>
  </si>
  <si>
    <t>Круг 20 ГОСТ 2590-88 09Г2С-12 ГОСТ 19281-89</t>
  </si>
  <si>
    <t>Круг 22 ГОСТ 2590-88 С345-1 ГОСТ 27772-88</t>
  </si>
  <si>
    <t>Круг 16 ГОСТ 2590-88 С345-1 ГОСТ 27772-88</t>
  </si>
  <si>
    <t>Круг 60 ГОСТ 2590-88 С345-3 ГОСТ 27772-88</t>
  </si>
  <si>
    <t>Круг 20 ГОСТ 2590-88 С345-3 ГОСТ 27772-88</t>
  </si>
  <si>
    <t>Круг 45 ГОСТ 2590-88 45 ГОСТ 1050-88</t>
  </si>
  <si>
    <t>Круг 18 ГОСТ 2590-88 09Г2С-15 ГОСТ 19281-89</t>
  </si>
  <si>
    <t>Круг 14 ГОСТ 2590-88 09Г2С-15 ГОСТ 19281-89</t>
  </si>
  <si>
    <t>Круг 12 ГОСТ 2590-88 45 ГОСТ 1050-88</t>
  </si>
  <si>
    <t>Круг 100 ГОСТ 2590-88 ст3сп ГОСТ 27772-88</t>
  </si>
  <si>
    <t>Круг 42 ГОСТ 2590-88 09Г2С-12 ГОСТ 19281-89</t>
  </si>
  <si>
    <t>Круг 120 ГОСТ 7417-75 45 ГОСТ 19281-89</t>
  </si>
  <si>
    <t>Круг 25 ГОСТ 2590-88 45 ГОСТ 1050-88</t>
  </si>
  <si>
    <t>Круг 100 ГОСТ 2590-88 С235-1 ГОСТ 27772-88</t>
  </si>
  <si>
    <t>Круг 30 ГОСТ 2590-88 45 ГОСТ 1050-88</t>
  </si>
  <si>
    <t>Круг 16 ГОСТ 2590-88 45 ГОСТ 1050-88</t>
  </si>
  <si>
    <t>Круг 35 ГОСТ 2590-88 45 ГОСТ 1050-88</t>
  </si>
  <si>
    <t>Круг 10 ГОСТ 2590-88 45 ГОСТ 1050-88</t>
  </si>
  <si>
    <t>Круг 32 ГОСТ 2590-88 20 ГОСТ 1050-88</t>
  </si>
  <si>
    <t>Круг 210 ГОСТ 2590-88 20 ГОСТ 1050-88</t>
  </si>
  <si>
    <t>Круг 48 ГОСТ 2590-88 09Г2С-12 ГОСТ 19281-89</t>
  </si>
  <si>
    <t>Круг 12 ГОСТ 2590-88 09Г2С-12 ГОСТ 19281-89</t>
  </si>
  <si>
    <t>Круг 42 ГОСТ 2590-88 С345-1 ГОСТ 27772-88</t>
  </si>
  <si>
    <t>Круг 18 ГОСТ 2590-88 ст3сп ГОСТ 380-2005</t>
  </si>
  <si>
    <t>Круг 60 ГОСТ 2590-88 09Г2С-12 ГОСТ 19281-89</t>
  </si>
  <si>
    <t>Круг 5 ГОСТ 2590-88 09Г2С-12 ГОСТ 19281-89</t>
  </si>
  <si>
    <t>Круг 160 ГОСТ 2590-88 У8А ГОСТ 14959-2016</t>
  </si>
  <si>
    <t>Круг 60 ГОСТ 2590-88 У8А ГОСТ 14959-2016</t>
  </si>
  <si>
    <t>Круг 55 ГОСТ 2590-88 У8А ГОСТ 14959-2016</t>
  </si>
  <si>
    <t>Круг 75 ГОСТ 2590-88 У8А ГОСТ 14959-2016</t>
  </si>
  <si>
    <t>Круг 75 ГОСТ 2590-88 45 ГОСТ 1050-88</t>
  </si>
  <si>
    <t>Круг 14 ГОСТ 2590-88 09Г2С-12 ГОСТ 19281-89</t>
  </si>
  <si>
    <t>Круг 8 ГОСТ 2590-88 С345-3 ГОСТ 380-2005</t>
  </si>
  <si>
    <t>Круг 20 ГОСТ 2590-88 С345-4 ГОСТ 27772-88</t>
  </si>
  <si>
    <t>Круг 16 ГОСТ 2590-88 С345-4 ГОСТ 27772-88</t>
  </si>
  <si>
    <t>Круг 22 ГОСТ 2590-88 С345-4 ГОСТ 27772-88</t>
  </si>
  <si>
    <t>Круг 12 ГОСТ 2590-88 С345-4 ГОСТ 27772-88</t>
  </si>
  <si>
    <t>Круг 18 ГОСТ 2590-88 С345-4 ГОСТ 27772-88</t>
  </si>
  <si>
    <t>Круг 40 ГОСТ 2590-88 С345-3 ГОСТ 27772-88</t>
  </si>
  <si>
    <t>Круг 70 ГОСТ 2590-88 С345-4 ГОСТ 19281-89</t>
  </si>
  <si>
    <t>Круг 10 ГОСТ 2590-88 09Г2С-12 ГОСТ 19281-89</t>
  </si>
  <si>
    <t>Круг 70 ГОСТ 2590-88 У8А ГОСТ 14959-2016</t>
  </si>
  <si>
    <t>Круг 50 ГОСТ 2590-88 У8А ГОСТ 14959-2016</t>
  </si>
  <si>
    <t>Круг 14 ГОСТ 2590-88 45 ГОСТ 1050-88</t>
  </si>
  <si>
    <t>Круг 30 ГОСТ 2590-88 09Г2С-15 ГОСТ 19281-89</t>
  </si>
  <si>
    <t>Круг 50 ГОСТ 2590-88 45 ГОСТ 1050-88</t>
  </si>
  <si>
    <t>Круг 25 ГОСТ 2590-88 09Г2С-12 ГОСТ 19281-89</t>
  </si>
  <si>
    <t>Круг 20 ГОСТ 2590-88 45 ГОСТ 1050-88</t>
  </si>
  <si>
    <t>Круг 36 ГОСТ 2590-88 09Г2С-12 ГОСТ 19281-89</t>
  </si>
  <si>
    <t>Круг 5 ГОСТ 2590-88 С345-3 ГОСТ 27772-88</t>
  </si>
  <si>
    <t>Круг 100 ГОСТ 2590-2006 09Г2С-1 ГОСТ 19281-2014</t>
  </si>
  <si>
    <t>Круг 6 ГОСТ 2590-88 С345-3 ГОСТ 27772-88</t>
  </si>
  <si>
    <t>Круг 36 ГОСТ 2590-88 С345-1 ГОСТ 27772-88</t>
  </si>
  <si>
    <t>Круг 48 ГОСТ 2590-88 С345-1 ГОСТ 27772-88</t>
  </si>
  <si>
    <t>Круг 40 ГОСТ 2590-88 С345-1 ГОСТ 27772-88</t>
  </si>
  <si>
    <t>Круг 75 ГОСТ 2590-88 ст3сп ГОСТ 380-2005</t>
  </si>
  <si>
    <t>Круг 12 ГОСТ 7417-75 С345-3 ГОСТ 27772-88</t>
  </si>
  <si>
    <t>Круг 45 ГОСТ 2590-88 С345-3 ГОСТ 27772-2015</t>
  </si>
  <si>
    <t>Круг 42 ГОСТ 2590-88 09Г2С-8 ГОСТ 19281-89</t>
  </si>
  <si>
    <t>Круг 36 ГОСТ 2590-88 09Г2С-8 ГОСТ 19281-89</t>
  </si>
  <si>
    <t>Круг 40 ГОСТ 2590-88 С345-3 ГОСТ 27772-2015</t>
  </si>
  <si>
    <t>Круг 16 ГОСТ 2590-88 С345-3 ГОСТ 27772-2015</t>
  </si>
  <si>
    <t>Круг 42 ГОСТ 2590-88 С345-3 ГОСТ 27772-2015</t>
  </si>
  <si>
    <t>Круг 22 ГОСТ 2590-88 С345-3 ГОСТ 27772-2015</t>
  </si>
  <si>
    <t>Круг 12 ГОСТ 2590-88 С345-3 ГОСТ 27772-2015</t>
  </si>
  <si>
    <t>Круг 20 ГОСТ 2590-88 С345-3 ГОСТ 27772-2015</t>
  </si>
  <si>
    <t>Круг 28 ГОСТ 2590-88 С345-3 ГОСТ 27772-2015</t>
  </si>
  <si>
    <t>Круг 58 ГОСТ 2590-88 С345-3 ГОСТ 27772-2015</t>
  </si>
  <si>
    <t>Круг 16 ГОСТ 2590-88 09Г2С-12 ГОСТ 19281-2014</t>
  </si>
  <si>
    <t>Круг 22 ГОСТ 2590-88 09Г2С-12 ГОСТ 19281-2014</t>
  </si>
  <si>
    <t>Круг 12 ГОСТ 2590-88 09Г2С-12 ГОСТ 19281-2014</t>
  </si>
  <si>
    <t>Круг 48 ГОСТ 2590-88 09Г2С-8 ГОСТ 19281-89</t>
  </si>
  <si>
    <t>Круг 16 ГОСТ 2590-2006 ст3сп-2 ГОСТ 14637-89</t>
  </si>
  <si>
    <t>Круг 16 ГОСТ 2590-88 ст3сп-2 ГОСТ 14637-89</t>
  </si>
  <si>
    <t>Круг 130 ГОСТ 2590-88 С345-3 ГОСТ 27772-88</t>
  </si>
  <si>
    <t>Круг 8 ГОСТ 2590-88 09Г2С-12 ГОСТ 19281-89</t>
  </si>
  <si>
    <t>Круг 6 ГОСТ 7417-75 ст3 ГОСТ 380-71</t>
  </si>
  <si>
    <t>Круг 6 ГОСТ 7417-75 С345-3 ГОСТ 27772-2015</t>
  </si>
  <si>
    <t>Круг 14 ГОСТ 2590-88 С345-3 ГОСТ 27772-2015</t>
  </si>
  <si>
    <t>Круг 24 ГОСТ 2590-88 С345-3 ГОСТ 27772-2015</t>
  </si>
  <si>
    <t>Круг 140 ГОСТ 2590-88 С345-3 ГОСТ 27772-88</t>
  </si>
  <si>
    <t>Круг 200 ГОСТ 2590-88 С345-3 ГОСТ 27772-88</t>
  </si>
  <si>
    <t>Круг 140 ГОСТ 2590-88 20 ГОСТ 1050-2013</t>
  </si>
  <si>
    <t>Круг 200 ГОСТ 2590-88 09Г2С-1 ГОСТ 19281-2014</t>
  </si>
  <si>
    <t>Круг 150 ГОСТ 2590-88 09Г2С-1 ГОСТ 19281-2014</t>
  </si>
  <si>
    <t>Круг 8 ГОСТ 2590-88 С345-3 ГОСТ 27772-2015</t>
  </si>
  <si>
    <t>Круг 10 ГОСТ 2590-88 С345-3 ГОСТ 27772-2015</t>
  </si>
  <si>
    <t>Круг 16 ГОСТ 2590-88 09Г2С-15 ГОСТ 19281-2014</t>
  </si>
  <si>
    <t>Круг 60 ГОСТ 2590-88 С345-1 ГОСТ 27772-88</t>
  </si>
  <si>
    <t>Круг 42 ГОСТ 2590-88 09Г2С-15 ГОСТ 19281-2014</t>
  </si>
  <si>
    <t>Круг 22 ГОСТ 2590-88 09Г2С-15 ГОСТ 19281-2014</t>
  </si>
  <si>
    <t>Круг 10 ГОСТ 2590-88 С255-4 ГОСТ 27772-2015</t>
  </si>
  <si>
    <t>Круг 40 ГОСТ 2590-88 С255-4 ГОСТ 27772-2015</t>
  </si>
  <si>
    <t>Круг 45 ГОСТ 2590-88 С255-4 ГОСТ 27772-88</t>
  </si>
  <si>
    <t>Круг 16 ГОСТ 2590-2006 С345-4 ГОСТ 27772-88</t>
  </si>
  <si>
    <t>Круг 60 ГОСТ 2590-88 С345-3 ГОСТ 27772-2015</t>
  </si>
  <si>
    <t>Круг 16 ГОСТ 2590-88 09Г2СД ГОСТ 19281-89</t>
  </si>
  <si>
    <t>Круг 16 ГОСТ 2590-2006 С345-3 ГОСТ 27772-88</t>
  </si>
  <si>
    <t>Круг 16 ГОСТ 2590-88 ст3 ГОСТ 380-2005</t>
  </si>
  <si>
    <t>Круг 12 ГОСТ 2590-2006 С345-3 ГОСТ 27772-2015</t>
  </si>
  <si>
    <t>Круг 14 ГОСТ 2590-2006 С345-3 ГОСТ 27772-2015</t>
  </si>
  <si>
    <t>Круг 16 ГОСТ 2590-2006 С345-3 ГОСТ 27772-2015</t>
  </si>
  <si>
    <t>Круг 20 ГОСТ 2590-2006 С345-3 ГОСТ 27772-2015</t>
  </si>
  <si>
    <t>Круг 40 ГОСТ 2590-2006 С345-3 ГОСТ 27772-2015</t>
  </si>
  <si>
    <t>Круг 18 ГОСТ 2590-2006 ст3 ГОСТ 380-2005</t>
  </si>
  <si>
    <t>Круг 12 ГОСТ 2590-2006 С345-3 ГОСТ 27772-88</t>
  </si>
  <si>
    <t>Круг 14 ГОСТ 2590-2006 С345-3 ГОСТ 27772-88</t>
  </si>
  <si>
    <t>Круг 20 ГОСТ 2590-2006 С345-3 ГОСТ 27772-88</t>
  </si>
  <si>
    <t>Круг 24 ГОСТ 2590-2006 С345-3 ГОСТ 27772-88</t>
  </si>
  <si>
    <t>Круг 30 ГОСТ 2590-2006 С345-3 ГОСТ 27772-2015</t>
  </si>
  <si>
    <t>Круг 22 ГОСТ 2590-88 С345-5 ГОСТ 27772-2015</t>
  </si>
  <si>
    <t>Круг 40 ГОСТ 2590-2006 С345-3 ГОСТ 27772-88</t>
  </si>
  <si>
    <t>Круг 16 ГОСТ 2590-2006 09Г2С-15 ГОСТ 19281-2014</t>
  </si>
  <si>
    <t>Круг 42 ГОСТ 2590-88 09Г2С-12 ГОСТ 19281-2014</t>
  </si>
  <si>
    <t>Круг 25 ГОСТ 2590-2006 С345-3 ГОСТ 27772-88</t>
  </si>
  <si>
    <t>Круг 60 ГОСТ 2590-2006 С345-3 ГОСТ 27772-88</t>
  </si>
  <si>
    <t>Круг 16 ГОСТ 2590-88 С345-5 ГОСТ 27772-2015</t>
  </si>
  <si>
    <t>Круг 160 ГОСТ 2590-2006 45 ГОСТ 1050-2013</t>
  </si>
  <si>
    <t>Круг 48 ГОСТ 2590-2006 С345-3 ГОСТ 27772-2015</t>
  </si>
  <si>
    <t>Круг 16 ГОСТ 2590-2006 С345-6 ГОСТ 27772-2015</t>
  </si>
  <si>
    <t>Круг 48 ГОСТ 2590-2006 С345-3 ГОСТ 27772-88</t>
  </si>
  <si>
    <t>Круг 16 ГОСТ 2590-88 С345-5 ГОСТ 19281-2014</t>
  </si>
  <si>
    <t>Круг 18 ГОСТ 2590-88 09Г2С-12 ГОСТ 19281-2014</t>
  </si>
  <si>
    <t>Круг 24 ГОСТ 2590-2006 С345-1 ГОСТ 27772-2015</t>
  </si>
  <si>
    <t>Круг 24 ГОСТ 2590-88 С345-7 ГОСТ 27772-2015</t>
  </si>
  <si>
    <t>Круг 10 ГОСТ 2590-2006 С345-3 ГОСТ 27772-88</t>
  </si>
  <si>
    <t>Круг 24 ГОСТ 2590-88 09Г2С-15 ГОСТ 19281-2014</t>
  </si>
  <si>
    <t>Круг 70 ГОСТ 2590-88 С345-3 ГОСТ 27772-88</t>
  </si>
  <si>
    <t>Круг 16 ГОСТ 2590-88 345-09Г2С-12 ГОСТ 19281-2014</t>
  </si>
  <si>
    <t>Круг 30 ГОСТ 2590-2006 С345-3 ГОСТ 27772-88</t>
  </si>
  <si>
    <t>Круг 16 ГОСТ 2590-88 С345-6 ГОСТ 27772-2015</t>
  </si>
  <si>
    <t>Круг 22 ГОСТ 2590-88 С345-6 ГОСТ 27772-2015</t>
  </si>
  <si>
    <t>Круг 10 ГОСТ 2590-2006 09Г2С-12 ГОСТ 19281-89</t>
  </si>
  <si>
    <t>Круг 28 ГОСТ 2590-2006 С345-3 ГОСТ 27772-88</t>
  </si>
  <si>
    <t>Круг 18 ГОСТ 2590-2006 С345-3 ГОСТ 27772-88</t>
  </si>
  <si>
    <t>Круг 58 ГОСТ 2590-88 09Г2С-12 ГОСТ 19281-89</t>
  </si>
  <si>
    <t>Круг 60 ГОСТ 2590-2006 С345-3 ГОСТ 27772-2015</t>
  </si>
  <si>
    <t>Круг 12 ГОСТ 2590-88 С255-1 ГОСТ 27772-88</t>
  </si>
  <si>
    <t>Круг 16 ГОСТ 2590-2006 09Г2С-12 ГОСТ 19281-2014</t>
  </si>
  <si>
    <t>Круг 18 ГОСТ 2590-2006 09Г2С-12 ГОСТ 19281-2014</t>
  </si>
  <si>
    <t>Круг 22 ГОСТ 2590-2006 09Г2С-12 ГОСТ 19281-2014</t>
  </si>
  <si>
    <t>Круг 36 ГОСТ 2590-2006 С345-3 ГОСТ 27772-88</t>
  </si>
  <si>
    <t>Круг 16 ГОСТ 2590-2006 345-09Г2С-12 ГОСТ 19281-2014</t>
  </si>
  <si>
    <t>Круг 250 ГОСТ 2590-2006 У8А ГОСТ 1435-99</t>
  </si>
  <si>
    <t>Круг 125 ГОСТ 2590-2006 С345-3 ГОСТ 27772-88</t>
  </si>
  <si>
    <t>Круг 22 ГОСТ 2590-2006 С345-3 ГОСТ 27772-88</t>
  </si>
  <si>
    <t>Круг 18 ГОСТ 2590-2006 С255-1 ГОСТ 27772-2015</t>
  </si>
  <si>
    <t>Круг 30 ГОСТ 2590-2006 09Г2С-12 ГОСТ 19281-2014</t>
  </si>
  <si>
    <t>Круг 22 ГОСТ 2590-2006 С345-3 ГОСТ 27772-2015</t>
  </si>
  <si>
    <t>Круг 10 ГОСТ 2590-2006 С255-1 ГОСТ 27772-2015</t>
  </si>
  <si>
    <t>Круг 16 ГОСТ 2590-2006 С255-1 ГОСТ 27772-2015</t>
  </si>
  <si>
    <t>Круг 20 ГОСТ 2590-2006 С255-1 ГОСТ 27772-2015</t>
  </si>
  <si>
    <t>Круг 12 ГОСТ 2590-2006 С255-1 ГОСТ 27772-2015</t>
  </si>
  <si>
    <t>Круг 45 ГОСТ 2590-2006 С345-3 ГОСТ 27772-88</t>
  </si>
  <si>
    <t>Круг 14 ГОСТ 2590-2006 С235-1 ГОСТ 27772-2015</t>
  </si>
  <si>
    <t>Круг 20 ГОСТ 2590-2006 С235-1 ГОСТ 27772-2015</t>
  </si>
  <si>
    <t>Круг 18 ГОСТ 2590-88 С345-6 ГОСТ 27772-2015</t>
  </si>
  <si>
    <t>Круг 20 ГОСТ 2590-88 С345-6 ГОСТ 27772-2015</t>
  </si>
  <si>
    <t>Круг 80 ГОСТ 2590-2006 С345-3 ГОСТ 27772-88</t>
  </si>
  <si>
    <t>Круг 18 ГОСТ 2590-88 С345-3 ГОСТ 27772-2015</t>
  </si>
  <si>
    <t>Круг 24 ГОСТ 2590-2006 345-09Г2С-12 ГОСТ 19281-2014</t>
  </si>
  <si>
    <t>Круг 20 ГОСТ 2590-88 09Г2С-12 ГОСТ 19281-2014</t>
  </si>
  <si>
    <t>Круг 10 ГОСТ 2590-2006 С255-4 ГОСТ 27772-2015</t>
  </si>
  <si>
    <t>Круг 40 ГОСТ 2590-2006 С255-4 ГОСТ 27772-2015</t>
  </si>
  <si>
    <t>Круг 45 ГОСТ 2590-2006 С255-4 ГОСТ 27772-2015</t>
  </si>
  <si>
    <t>Круг 10 ГОСТ 2590-2006 09Г2С-12 ГОСТ 19281-2014</t>
  </si>
  <si>
    <t>Круг 40 ГОСТ 2590-2006 09Г2С-12 ГОСТ 19281-2014</t>
  </si>
  <si>
    <t>Круг 45 ГОСТ 2590-2006 09Г2С-12 ГОСТ 19281-2014</t>
  </si>
  <si>
    <t>Круг 20 ГОСТ 2590-2006 09Г2С-12 ГОСТ 19281-2014</t>
  </si>
  <si>
    <t>Круг 14 ГОСТ 2590-88 09Г2С-12 ГОСТ 19281-2014</t>
  </si>
  <si>
    <t>Круг 30 ГОСТ 2590-2006 45 ГОСТ 1050-88</t>
  </si>
  <si>
    <t>Круг 30 ГОСТ 2590-2006 ст3 ГОСТ 380-2005</t>
  </si>
  <si>
    <t>Круг 6 ГОСТ 2590-2006 ст3 ГОСТ 380-2005</t>
  </si>
  <si>
    <t>Круг 12 ГОСТ 2590-2006 ст3 ГОСТ 380-2005</t>
  </si>
  <si>
    <t>Круг 12 ГОСТ 2590-2006 45 ГОСТ 1050-88</t>
  </si>
  <si>
    <t>Круг 42 ГОСТ 2590-2006 ст3 ГОСТ 380-2005</t>
  </si>
  <si>
    <t>Круг 50 ГОСТ 2590-2006 ст3 ГОСТ 380-2005</t>
  </si>
  <si>
    <t>Круг 20 ГОСТ 2590-2006 ст3 ГОСТ 380-2005</t>
  </si>
  <si>
    <t>Круг 70 ГОСТ 2590-2006 45 ГОСТ 1050-88</t>
  </si>
  <si>
    <t>Круг 75 ГОСТ 2590-2006 ст3 ГОСТ 380-2005</t>
  </si>
  <si>
    <t>Круг 42 ГОСТ 2590-2006 45 ГОСТ 1050-88</t>
  </si>
  <si>
    <t>Круг 12 ГОСТ 2590-2006 09Г2С-12 ГОСТ 19281-2014</t>
  </si>
  <si>
    <t>Круг 50 ГОСТ 2590-2006 С245-1 ГОСТ 27772-88</t>
  </si>
  <si>
    <t>Круг 50 ГОСТ 2590-2006 С255-1 ГОСТ 27772-88</t>
  </si>
  <si>
    <t>Круг 40 ГОСТ 2590-2006 45 ГОСТ 1050-88</t>
  </si>
  <si>
    <t>Круг 10 ГОСТ 2590-2006 09Г2С-15 ГОСТ 19281-2014</t>
  </si>
  <si>
    <t>Круг 22 ГОСТ 2590-2006 09Г2С-15 ГОСТ 19281-2014</t>
  </si>
  <si>
    <t>Круг 20 ГОСТ 2590-2006 09Г2С-15 ГОСТ 19281-2014</t>
  </si>
  <si>
    <t>Круг 60 ГОСТ 2590-2006 09Г2С-15 ГОСТ 19281-2014</t>
  </si>
  <si>
    <t>Круг 12 ГОСТ 2590-2006 09Г2С-15 ГОСТ 19281-2014</t>
  </si>
  <si>
    <t>Круг 58 ГОСТ 2590-2006 345-09Г2С-12 ГОСТ 19281-2014</t>
  </si>
  <si>
    <t>Круг 42 ГОСТ 2590-2006 345-09Г2С-12 ГОСТ 19281-2014</t>
  </si>
  <si>
    <t>Круг 30 ГОСТ 2590-2006 345-09Г2С-12 ГОСТ 19281-2014</t>
  </si>
  <si>
    <t>Круг 10 ГОСТ 7417-75 345-09Г2С-12 ГОСТ 19281-2014</t>
  </si>
  <si>
    <t>Круг 14 ГОСТ 7417-75 345-09Г2С-12 ГОСТ 19281-2014</t>
  </si>
  <si>
    <t>Круг 16 ГОСТ 7417-75 345-09Г2С-12 ГОСТ 19281-2014</t>
  </si>
  <si>
    <t>Круг 24 ГОСТ 2590-2006 09Г2С-12 ГОСТ 19281-2014</t>
  </si>
  <si>
    <t>Круг 10 ГОСТ 2590-2006 С345-6 ГОСТ 27772-2015</t>
  </si>
  <si>
    <t>Круг 20 ГОСТ 2590-2006 С345-6 ГОСТ 27772-2015</t>
  </si>
  <si>
    <t>Круг 60 ГОСТ 2590-2006 С345-6 ГОСТ 27772-2015</t>
  </si>
  <si>
    <t>Круг 70 ГОСТ 2590-2006 09Г2С-12 ГОСТ 19281-2014</t>
  </si>
  <si>
    <t>Круг 10 ГОСТ 2590-2006 345-09Г2С-12 ГОСТ 19281-2014</t>
  </si>
  <si>
    <t>Круг 12 ГОСТ 2590-2006 345-09Г2С-12 ГОСТ 19281-2014</t>
  </si>
  <si>
    <t>Круг 20 ГОСТ 2590-2006 345-09Г2С-12 ГОСТ 19281-2014</t>
  </si>
  <si>
    <t>Круг 10 ГОСТ 2590-2006 65Г ГОСТ 14959-79</t>
  </si>
  <si>
    <t>Круг 150 ГОСТ 2590-2006 45 ГОСТ 1050-88</t>
  </si>
  <si>
    <t>Круг 16 ГОСТ 2590-2006 45 ГОСТ 1050-88</t>
  </si>
  <si>
    <t>Круг 200 ГОСТ 2590-2006 45 ГОСТ 1050-88</t>
  </si>
  <si>
    <t>Круг 70 ГОСТ 2590-2006 ст3 ГОСТ 380-2005</t>
  </si>
  <si>
    <t>Круг 42 ГОСТ 2590-2006 09Г2С-12 ГОСТ 19281-2014</t>
  </si>
  <si>
    <t>Круг 58 ГОСТ 2590-2006 09Г2С-12 ГОСТ 19281-2014</t>
  </si>
  <si>
    <t>Круг 150 ГОСТ 2590-2006 ст3 ГОСТ 380-2005</t>
  </si>
  <si>
    <t>Круг 8 ГОСТ 2590-2006 С345-3 ГОСТ 27772-2015</t>
  </si>
  <si>
    <t>Круг 16 ГОСТ 2590-2006 ст3 ГОСТ 380-2005</t>
  </si>
  <si>
    <t>Круг 10 ГОСТ 2590-2006 С345-3 ГОСТ 27772-2015</t>
  </si>
  <si>
    <t>Круг 60 ГОСТ 2590-2006 ст3 ГОСТ 380-2005</t>
  </si>
  <si>
    <t>Круг 32 ГОСТ 2590-2006 ст3 ГОСТ 380-2005</t>
  </si>
  <si>
    <t>Круг 35 ГОСТ 2590-2006 ст3 ГОСТ 380-2005</t>
  </si>
  <si>
    <t>Круг 55 ГОСТ 2590-2006 ст3 ГОСТ 380-2005</t>
  </si>
  <si>
    <t>Круг 20 ГОСТ 2590-2006 45 ГОСТ 1050-88</t>
  </si>
  <si>
    <t>Круг 60 ГОСТ 2590-2006 45 ГОСТ 1050-88</t>
  </si>
  <si>
    <t>Круг 65 ГОСТ 2590-2006 45 ГОСТ 1050-88</t>
  </si>
  <si>
    <t>Круг 28 ГОСТ 2590-2006 С245-1 ГОСТ 27772-2015</t>
  </si>
  <si>
    <t>Круг 20 ГОСТ 2590-2006 С245-1 ГОСТ 27772-2015</t>
  </si>
  <si>
    <t>Круг 14 ГОСТ 2590-2006 С245-1 ГОСТ 27772-2015</t>
  </si>
  <si>
    <t>Круг 10 ГОСТ 2590-2006 С245-1 ГОСТ 27772-2015</t>
  </si>
  <si>
    <t>Круг 80 ГОСТ 2590-2006 45 ГОСТ 1050-88</t>
  </si>
  <si>
    <t>Круг 10 ГОСТ 2590-2006 ст3 ГОСТ 380-2005</t>
  </si>
  <si>
    <t>Круг 8 ГОСТ 2590-2006 С245-1 ГОСТ 27772-2015</t>
  </si>
  <si>
    <t>Круг 110 ГОСТ 2590-2006 С245-1 ГОСТ 27772-2015</t>
  </si>
  <si>
    <t>Круг 26 ГОСТ 2590-2006 40 ГОСТ 1050-88</t>
  </si>
  <si>
    <t>Круг 32 ГОСТ 2590-2006 40 ГОСТ 1050-88</t>
  </si>
  <si>
    <t>Круг 24 ГОСТ 2590-2006 С245-1 ГОСТ 27772-2015</t>
  </si>
  <si>
    <t>Круг 35 ГОСТ 2590-2006 45 ГОСТ 1050-88</t>
  </si>
  <si>
    <t>Круг 25 ГОСТ 2590-2006 45 ГОСТ 1050-88</t>
  </si>
  <si>
    <t>Круг 38 ГОСТ 2590-2006 ст3 ГОСТ 380-2005</t>
  </si>
  <si>
    <t>Круг 48 ГОСТ 2590-2006 ст3 ГОСТ 380-2005</t>
  </si>
  <si>
    <t>Круг 8 ГОСТ 2590-2006 ст3сп ГОСТ 380-2005</t>
  </si>
  <si>
    <t>Круг 22 ГОСТ 2590-2006 ст3 ГОСТ 380-2005</t>
  </si>
  <si>
    <t>Круг 40 ГОСТ 2590-2006 ст3 ГОСТ 380-2005</t>
  </si>
  <si>
    <t>Круг 8 ГОСТ 2590-2006 ст3 ГОСТ 380-2005</t>
  </si>
  <si>
    <t>Круг 14 ГОСТ 2590-88 09Г2С-15 ГОСТ 19281-2014</t>
  </si>
  <si>
    <t>Круг 40 ГОСТ 2590-2006 09Г2С-15 ГОСТ 19281-2014</t>
  </si>
  <si>
    <t>Круг 24 ГОСТ 2590-2006 09Г2С-15 ГОСТ 19281-2014</t>
  </si>
  <si>
    <t>Круг 90 ГОСТ 2590-2006 45 ГОСТ 1050-88</t>
  </si>
  <si>
    <t>Круг 12 ГОСТ 2590-2006 С345-6 ГОСТ 27772-2015</t>
  </si>
  <si>
    <t>Круг 8 ГОСТ 2590-2006 С345-6 ГОСТ 27772-2015</t>
  </si>
  <si>
    <t>Круг 12 ГОСТ 2590-2006 ст3сп-5 ГОСТ 13663-86</t>
  </si>
  <si>
    <t>Круг 8 ГОСТ 2590-2006 ст3сп-5 ГОСТ 13663-86</t>
  </si>
  <si>
    <t>Круг 12 ГОСТ 2590-88 С245-1 ГОСТ 27772-2015</t>
  </si>
  <si>
    <t>Круг 8 ГОСТ 2590-2006 09Г2С-12 ГОСТ 19281-2014</t>
  </si>
  <si>
    <t>Круг 34 ГОСТ 2590-2006 ст3сп/пс ГОСТ 308-2005</t>
  </si>
  <si>
    <t>Круг 24 ГОСТ 2590-2006 ст3 ГОСТ 380-2005</t>
  </si>
  <si>
    <t>Круг 38 ГОСТ 2590-2006 ст3кп ГОСТ 535-2005</t>
  </si>
  <si>
    <t>Круг 48 ГОСТ 2590-2006 ст3кп ГОСТ 535-2005</t>
  </si>
  <si>
    <t>Круг 60 ГОСТ 2590-2006 09Г2С-12 ГОСТ 19281-2014</t>
  </si>
  <si>
    <t>Круг 60 ГОСТ 2590-2006 С345-5 ГОСТ 27772-2015</t>
  </si>
  <si>
    <t>Круг 16 ГОСТ 2590-2006 С255-4 ГОСТ 27772-2015</t>
  </si>
  <si>
    <t>Круг 20 ГОСТ 2590-2006 С255-4 ГОСТ 27772-2015</t>
  </si>
  <si>
    <t>Круг 24 ГОСТ 2590-2006 С345-6 ГОСТ 27772-2015</t>
  </si>
  <si>
    <t>Круг 36 ГОСТ 2590-2006 С345-6 ГОСТ 27772-2015</t>
  </si>
  <si>
    <t>Круг 14 ГОСТ 2590-2006 ст3 ГОСТ 380-2005</t>
  </si>
  <si>
    <t>Круг 25 ГОСТ 2590-2006 ст3 ГОСТ 380-2005</t>
  </si>
  <si>
    <t>Круг 18 ГОСТ 2590-2006 09Г2С-15 ГОСТ 19281-2014</t>
  </si>
  <si>
    <t>Круг 12 ГОСТ 2590-2006 40 ГОСТ 1050-88</t>
  </si>
  <si>
    <t>Круг 14 ГОСТ 2590-2006 40 ГОСТ 1050-88</t>
  </si>
  <si>
    <t>Круг 16 ГОСТ 2590-2006 40 ГОСТ 1050-88</t>
  </si>
  <si>
    <t>Круг 18 ГОСТ 2590-2006 40 ГОСТ 1050-88</t>
  </si>
  <si>
    <t>Круг 20 ГОСТ 2590-2006 40 ГОСТ 1050-88</t>
  </si>
  <si>
    <t>Круг 22 ГОСТ 2590-2006 40 ГОСТ 1050-88</t>
  </si>
  <si>
    <t>Круг 24 ГОСТ 2590-2006 40 ГОСТ 1050-88</t>
  </si>
  <si>
    <t>Круг 28 ГОСТ 2590-2006 40 ГОСТ 1050-88</t>
  </si>
  <si>
    <t>Круг 30 ГОСТ 2590-2006 40 ГОСТ 1050-88</t>
  </si>
  <si>
    <t>Круг 34 ГОСТ 2590-2006 40 ГОСТ 1050-88</t>
  </si>
  <si>
    <t>Круг 36 ГОСТ 2590-2006 40 ГОСТ 1050-88</t>
  </si>
  <si>
    <t>Круг 28 ГОСТ 2590-2006 ст3 ГОСТ 380-2005</t>
  </si>
  <si>
    <t>Круг 14 ГОСТ 2590-2006 С255-1 ГОСТ 27772-2015</t>
  </si>
  <si>
    <t>Круг 20 ГОСТ 2590-2006 45 ГОСТ 1050-2013</t>
  </si>
  <si>
    <t>Круг 12 ГОСТ 2590-2006 ст3сп ГОСТ 380-2005</t>
  </si>
  <si>
    <t>Круг 18 ГОСТ 2590-2006 40 ГОСТ 1050-2013</t>
  </si>
  <si>
    <t>Круг 22 ГОСТ 2590-2006 40 ГОСТ 1050-2013</t>
  </si>
  <si>
    <t>Круг 14 ГОСТ 2590-2006 40 ГОСТ 1050-2013</t>
  </si>
  <si>
    <t>Круг 16 ГОСТ 2590-2006 40 ГОСТ 1050-2013</t>
  </si>
  <si>
    <t>Круг 18 ГОСТ 2590-2006 45 ГОСТ 1050-88</t>
  </si>
  <si>
    <t>Круг 22 ГОСТ 2590-2006 45 ГОСТ 1050-88</t>
  </si>
  <si>
    <t>Круг 26 ГОСТ 2590-2006 45 ГОСТ 1050-88</t>
  </si>
  <si>
    <t>Круг 28 ГОСТ 2590-2006 45 ГОСТ 1050-88</t>
  </si>
  <si>
    <t>Круг 32 ГОСТ 2590-2006 45 ГОСТ 1050-88</t>
  </si>
  <si>
    <t>Круг 14 ГОСТ 2590-2006 ст3пс ГОСТ 380-2005</t>
  </si>
  <si>
    <t>Круг 26 ГОСТ 2590-2006 40 ГОСТ 1050-2013</t>
  </si>
  <si>
    <t>Круг 32 ГОСТ 2590-2006 40 ГОСТ 1050-2013</t>
  </si>
  <si>
    <t>Круг 28 ГОСТ 2590-2006 40 ГОСТ 1050-2013</t>
  </si>
  <si>
    <t>Круг 28 ГОСТ 2590-2006 20 ГОСТ 1050-2013</t>
  </si>
  <si>
    <t>Круг 20 ГОСТ 2590-2006 ст3сп-2 ГОСТ 14637-89</t>
  </si>
  <si>
    <t>Круг 14 ГОСТ 2590-2006 45 ГОСТ 1050-88</t>
  </si>
  <si>
    <t>Круг 32 ГОСТ 2590-2006 09Г2С-12 ГОСТ 19281-2014</t>
  </si>
  <si>
    <t>Круг 50 ГОСТ 2590-88 С345-3 ГОСТ 27772-88</t>
  </si>
  <si>
    <t>Круг 16 ГОСТ 2590-88 09Г2С-1 ГОСТ 19281-89</t>
  </si>
  <si>
    <t>Круг 10 ГОСТ 2590-88 09Г2С-1 ГОСТ 19281-89</t>
  </si>
  <si>
    <t>Круг 16 ГОСТ 2590-88 С345-3 ГОСТ 27772-88</t>
  </si>
  <si>
    <t>Круг 12 ГОСТ 2590-88 09Г2С-15 ГОСТ 19281-89</t>
  </si>
  <si>
    <t>Круг 48 ГОСТ 2590-88 09Г2С-1 ГОСТ 19281-89</t>
  </si>
  <si>
    <t>Круг 75 ГОСТ 2590-88 09Г2С-1 ГОСТ 19281-89</t>
  </si>
  <si>
    <t>Круг 42 ГОСТ 2590-88 С345-3 ГОСТ 27772-88</t>
  </si>
  <si>
    <t>Круг 38 ГОСТ 2590-88 09Г2С-1 ГОСТ 19281-89</t>
  </si>
  <si>
    <t>Круг 50 ГОСТ 2590-88 09Г2С-1 ГОСТ 19281-89</t>
  </si>
  <si>
    <t>Круг 60 ГОСТ 2590-88 09Г2С-1 ГОСТ 19281-89</t>
  </si>
  <si>
    <t>Круг 60 ГОСТ 2590-88 ст3сп ГОСТ 380-2005</t>
  </si>
  <si>
    <t>Круг 36 ГОСТ 2590-88 09Г2С-1 ГОСТ 19281-89</t>
  </si>
  <si>
    <t>Круг 80 ГОСТ 2590-88 У8А ГОСТ 14959-2016</t>
  </si>
  <si>
    <t>Круг 42 ГОСТ 2590-88 09Г2С-1 ГОСТ 19281-89</t>
  </si>
  <si>
    <t>Круг 12 ГОСТ 2590-88 09Г2С-1 ГОСТ 19281-89</t>
  </si>
  <si>
    <t>Круг 20 ГОСТ 2590-88 С345-1 ГОСТ 27772-88</t>
  </si>
  <si>
    <t>Круг 24 ГОСТ 2590-88 09Г2С-1 ГОСТ 19281-89</t>
  </si>
  <si>
    <t>Круг 24 ГОСТ 2590-88 С345-3 ГОСТ 27772-88</t>
  </si>
  <si>
    <t>Круг 24 ГОСТ 2590-88 09Г2С-15 ГОСТ 19281-89</t>
  </si>
  <si>
    <t>Круг 100 ГОСТ 2590-88 45 ГОСТ 1050-88</t>
  </si>
  <si>
    <t>Круг 60 ГОСТ 2590-88 45 ГОСТ 1050-88</t>
  </si>
  <si>
    <t>Круг 12 ГОСТ 2590-88 С345-1 ГОСТ 27772-88</t>
  </si>
  <si>
    <t>Круг 24 ГОСТ 2590-88 С345-1 ГОСТ 27772-88</t>
  </si>
  <si>
    <t>Круг 56 ГОСТ 2590-88 С345-3 ГОСТ 27772-2015</t>
  </si>
  <si>
    <t>Круг 16 ГОСТ 2590-2006 ст3кп ГОСТ 535-2005</t>
  </si>
  <si>
    <t>Круг 16 ГОСТ 2590-2006 С345-5 ГОСТ 27772-2015</t>
  </si>
  <si>
    <t>Круг 12 ГОСТ 2590-2006 С345-5 ГОСТ 27772-2015</t>
  </si>
  <si>
    <t>Круг 18 ГОСТ 2590-2006 С245-1 ГОСТ 27772-2015</t>
  </si>
  <si>
    <t>Круг 10 ГОСТ 2590-2006 С345-5 ГОСТ 27772-2015</t>
  </si>
  <si>
    <t>Круг 20 ГОСТ 2590-2006 С345-5 ГОСТ 27772-2015</t>
  </si>
  <si>
    <t>Круг 80 ГОСТ 2590-88 09Г2С-12 ГОСТ 19281-2014</t>
  </si>
  <si>
    <t>Круг 22 ГОСТ 2590-2006 С345-5 ГОСТ 27772-2015</t>
  </si>
  <si>
    <t>Круг 20 ГОСТ 2590-2006 ст3сп-5 ГОСТ 380-2005</t>
  </si>
  <si>
    <t>Лист ПВ 506 ТУ 36.26.11-5-89 С235-1 ГОСТ 27772-88</t>
  </si>
  <si>
    <t>Лист ПВ</t>
  </si>
  <si>
    <t>Лист ПВ 406 ТУ 36.26.11-5-89 С345-1 ГОСТ 27772-88</t>
  </si>
  <si>
    <t>Лист ПВ 506 ТУ 36.26.11-5-89 С345-1 ГОСТ 27772-88</t>
  </si>
  <si>
    <t>Лист ПВ 508 ТУ 36.26.11-5-89 ст3сп ГОСТ 380-2005</t>
  </si>
  <si>
    <t>Лист ПВ 406 ГОСТ 8706-78 С245-1 ГОСТ 27772-88</t>
  </si>
  <si>
    <t>Лист ПВ 408 ГОСТ 8706-78 С245-1 ГОСТ 27772-88</t>
  </si>
  <si>
    <t>Лист ПВ 408 ГОСТ 8706-78 ст3сп ГОСТ 380-2005</t>
  </si>
  <si>
    <t>Лист ПВ 406 ТУ 36.26.11-5-89 С235-1 ГОСТ 27772-88</t>
  </si>
  <si>
    <t>Лист ПВ 506 ТУ 36.26.11-5-89 С345-3 ГОСТ 27772-88</t>
  </si>
  <si>
    <t>Лист ПВ 406 ТУ 5262-001-23083253-96 С345-3 ГОСТ 27772-88</t>
  </si>
  <si>
    <t>Лист ПВ 406 ТУ 36.26.11-5-89 С345-3 ГОСТ 27772-88</t>
  </si>
  <si>
    <t>Лист ПВ 508 ТУ 36.26.11-5-89 С345-3 ГОСТ 27772-88</t>
  </si>
  <si>
    <t>Лист ПВ 506 ГОСТ 8706-78 ст3 ГОСТ 380-71</t>
  </si>
  <si>
    <t>Лист ПВ 408 ГОСТ 8706-78 ст3 ГОСТ 380-71</t>
  </si>
  <si>
    <t>Лист ПВ 408 ГОСТ 8706-78 С345-3 ГОСТ 27772-88</t>
  </si>
  <si>
    <t>Лист ПВ 506 ГОСТ 8706-78 С345-3 ГОСТ 27772-88</t>
  </si>
  <si>
    <t>Лист ПВ 508 ГОСТ 8706-78 ст3 ГОСТ 380-71</t>
  </si>
  <si>
    <t>Лист ПВ 508 ТУ 36.26.11-5-89 ст3 ГОСТ 380-71</t>
  </si>
  <si>
    <t>Лист ПВ 406 ГОСТ 8706-78 С345-3 ГОСТ 27772-88</t>
  </si>
  <si>
    <t>Лист ПВ 506 ТУ 36.26.11-5-89 ст3 ГОСТ 380-71</t>
  </si>
  <si>
    <t>Лист ПВ 406 ТУ 36.26.11-5-89 ст3 ГОСТ 380-2005</t>
  </si>
  <si>
    <t>Лист ПВ 510 ТУ 36.26.11-5-89 ст3 ГОСТ 380-2005</t>
  </si>
  <si>
    <t>Лист ПВ 506 ТУ 36.26.11-5-89 ст3 ГОСТ 380-2005</t>
  </si>
  <si>
    <t>Лист ПВ 506 ТУ 36.26.11-5-89 С345-3 ГОСТ 27772-2015</t>
  </si>
  <si>
    <t>Лист ПВ 406 ТУ 36.26.11-5-89 С255-1 ГОСТ 27772-2015</t>
  </si>
  <si>
    <t>Лист ПВ 408 ТУ 36.26.11-5-89 ст3 ГОСТ 380-2005</t>
  </si>
  <si>
    <t>Лист ПВ 406 ГОСТ 8706-78 345-09Г2С-12 ГОСТ 19281-2014</t>
  </si>
  <si>
    <t>Лист ПВ 406 ТУ 36.26.11-5-89 09Г2С-12 ГОСТ 19281-2014</t>
  </si>
  <si>
    <t>Лист ПВ 506 ГОСТ 8706-78 С245-1 ГОСТ 27772-2015</t>
  </si>
  <si>
    <t>Лист ПВ 506 СТО АМСЧ 23083253-001-2007 ст3 ГОСТ 380-2005</t>
  </si>
  <si>
    <t>Лист ПВ 506 СТО АМСЧ 23083253-001-2007 С245-1 ГОСТ 27772-2015</t>
  </si>
  <si>
    <t>Лист ПВ 506 ТУ 36.26.11-5-89 С235-1 ГОСТ 27772-2015</t>
  </si>
  <si>
    <t>Лист ПВ 506 СТО АМСЧ 23083253-001-2007 С345-3 ГОСТ 27772-2015</t>
  </si>
  <si>
    <t>Лист ПВ 506 СТО АМСЧ 23083253-001-2007 С345-6 ГОСТ 27772-2015</t>
  </si>
  <si>
    <t>Лист ПВ 406 ТУ 36.26.11-5-89 ст3сп-5 ГОСТ 380-71</t>
  </si>
  <si>
    <t>Лист ПВ 406 ТУ 36.26.11-5-89 ст3сп ГОСТ 380-2005</t>
  </si>
  <si>
    <t>Лист ПВ 506 ТУ 36.26.11-5-89 ст3сп ГОСТ 380-2005</t>
  </si>
  <si>
    <t>Лист ПВ 510 ТУ 36.26.11-5-89 ст3сп ГОСТ 380-2005</t>
  </si>
  <si>
    <t>Лист ПВ 406 ГОСТ 8706-78 ст3 ГОСТ 380-2005</t>
  </si>
  <si>
    <t>Лист ПВ 406 ГОСТ 8706-78 ст3 ГОСТ 380-71</t>
  </si>
  <si>
    <t>Лист ромб 4 ГОСТ 8568-77 С235-1 ГОСТ 27772-88</t>
  </si>
  <si>
    <t>Лист ромб</t>
  </si>
  <si>
    <t>Лист ромб 5 ГОСТ 8568-77 С245-1 ГОСТ 380-2005</t>
  </si>
  <si>
    <t>Лист ромб 4 ГОСТ 8568-77 09Г2С-12 ГОСТ 27772-88</t>
  </si>
  <si>
    <t>Лист ромб 4 ГОСТ 8568-77 С345-3 ГОСТ 27772-88</t>
  </si>
  <si>
    <t>Лист ромб 4 ГОСТ 8568-77 ст3 ГОСТ 380-71</t>
  </si>
  <si>
    <t>Лист ромб 4 ГОСТ 8568-77 С345-3 ГОСТ 27772-2015</t>
  </si>
  <si>
    <t>Лист ромб 4 ГОСТ 8568-77 ст3 ГОСТ 380-2005</t>
  </si>
  <si>
    <t>Лист ромб 4 ГОСТ 8568-77 С235-1 ГОСТ 27772-2015</t>
  </si>
  <si>
    <t>Лист ромб 4 ГОСТ 8568-77 С255-4 ГОСТ 27772-2015</t>
  </si>
  <si>
    <t>Лист ромб 4 ГОСТ 8568-77 С255-5 ГОСТ 27772-2015</t>
  </si>
  <si>
    <t>Лист ромб 5 ГОСТ 8568-77 ст3сп ГОСТ 380-2005</t>
  </si>
  <si>
    <t>Лист ромб 4 ГОСТ 8568-77 ст3сп ГОСТ 380-2005</t>
  </si>
  <si>
    <t>Лист ромб 4 ГОСТ 8568-77 С345-1 ГОСТ 27772-88</t>
  </si>
  <si>
    <t>Лист чечевица 10 ГОСТ 8568-77 ст3сп ГОСТ 380-2005</t>
  </si>
  <si>
    <t>Лист чечевица</t>
  </si>
  <si>
    <t>Лист чечевица 3 ГОСТ 8568-77 ст3сп ГОСТ 380-2005</t>
  </si>
  <si>
    <t>Лист чечевица 4 ГОСТ 8568-77 С345-3 ГОСТ 27772-88</t>
  </si>
  <si>
    <t>Лист чечевица 5 ГОСТ 8568-77 ст3сп ГОСТ 380-2005</t>
  </si>
  <si>
    <t>Лист чечевица 4 ГОСТ 8568-77 ст3 ГОСТ 380-2005</t>
  </si>
  <si>
    <t>Лист чечевица 4 ГОСТ 8568-77 ст3сп ГОСТ 380-2005</t>
  </si>
  <si>
    <t>Лист чечевица 8 ГОСТ 8568-77 ст3сп ГОСТ 380-2005</t>
  </si>
  <si>
    <t>Труба 73х8 ГОСТ 8732-78 С345-3 ГОСТ 27772-88</t>
  </si>
  <si>
    <t>Труба 325х9 ГОСТ 10704-91 С345-3 ГОСТ 27772-88</t>
  </si>
  <si>
    <t>Труба 530х8 ГОСТ 10704-91 С345-4 ГОСТ 27772-88</t>
  </si>
  <si>
    <t>Труба 530х8 ГОСТ 8732-78 С345-4 ГОСТ 27772-88</t>
  </si>
  <si>
    <t>Труба 76х8 ГОСТ 8732-78 С345-3 ГОСТ 27772-88</t>
  </si>
  <si>
    <t>Труба 159х6 ГОСТ 10704-91 С345-1 ГОСТ 27772-88</t>
  </si>
  <si>
    <t>Труба 219х6 ГОСТ 10704-91 С345-1 ГОСТ 27772-88</t>
  </si>
  <si>
    <t>Труба 720х10 ГОСТ 10704-91 С345-1 ГОСТ 27772-2015</t>
  </si>
  <si>
    <t>Труба 54х5 ГОСТ 3262-78 С345-4 ГОСТ 27772-88</t>
  </si>
  <si>
    <t>Труба 73х8 ГОСТ 3262-78 С345-4 ГОСТ 27772-88</t>
  </si>
  <si>
    <t>Труба 57х5 ГОСТ 8732-78 С345-3 ГОСТ 27772-88</t>
  </si>
  <si>
    <t>Труба 720х9 ГОСТ 8732-78 С345-4 ГОСТ 27772-88</t>
  </si>
  <si>
    <t>Труба 219х9 ГОСТ 10704-91 С345-4 ГОСТ 27772-88</t>
  </si>
  <si>
    <t>Труба 57х5 ГОСТ 3262-78 С345-4 ГОСТ 27772-88</t>
  </si>
  <si>
    <t>Труба 76х8 ГОСТ 3262-78 С345-4 ГОСТ 27772-88</t>
  </si>
  <si>
    <t>Труба 133х10 ГОСТ 8732-78 С245-1 ГОСТ 27772-88</t>
  </si>
  <si>
    <t>Труба 42х3,5 ГОСТ 8732-78 09Г2С-1 ГОСТ 19281-89</t>
  </si>
  <si>
    <t>Труба 32х2,5 ГОСТ 8732-78 09Г2С-1 ГОСТ 19281-89</t>
  </si>
  <si>
    <t>Труба 40х3 ГОСТ 8732-78 09Г2С-1 ГОСТ 19281-89</t>
  </si>
  <si>
    <t>Труба 70х3,5 ГОСТ 8732-78 09Г2С-1 ГОСТ 19281-89</t>
  </si>
  <si>
    <t>Труба 57х3 ГОСТ 8732-78 09Г2С-1 ГОСТ 19281-89</t>
  </si>
  <si>
    <t>Труба 32х2,5 ГОСТ 8732-78 С345-3 ГОСТ 27772-88</t>
  </si>
  <si>
    <t>Труба 40х3 ГОСТ 8732-78 С345-3 ГОСТ 27772-88</t>
  </si>
  <si>
    <t>Труба 57х3 ГОСТ 8732-78 С345-3 ГОСТ 27772-88</t>
  </si>
  <si>
    <t>Труба 70х3,5 ГОСТ 8732-78 С345-3 ГОСТ 27772-88</t>
  </si>
  <si>
    <t>Труба 32х2,5 ГОСТ 8732-78 С245-1 ГОСТ 27772-88</t>
  </si>
  <si>
    <t>Труба 32х2,5 ГОСТ 8732-78 ст3сп ГОСТ 380-2005</t>
  </si>
  <si>
    <t>Труба 146х6 ГОСТ 8732-78 20 ГОСТ 1050-88</t>
  </si>
  <si>
    <t>Труба 168х11 ГОСТ 8732-78 09Г2С-1 ГОСТ 19281-89</t>
  </si>
  <si>
    <t>Труба 273х5 ГОСТ 8732-78 09Г2С-1 ГОСТ 19281-89</t>
  </si>
  <si>
    <t>Труба 273х8 ГОСТ 8732-78 09Г2С-1 ГОСТ 19281-89</t>
  </si>
  <si>
    <t>Труба 159х8 ГОСТ 8732-78 20 ГОСТ 1050-88</t>
  </si>
  <si>
    <t>Труба 219х8 ГОСТ 8732-78 20 ГОСТ 1050-88</t>
  </si>
  <si>
    <t>Труба 219х10 ГОСТ 8732-78 20 ГОСТ 1050-88</t>
  </si>
  <si>
    <t>Труба 219х14 ГОСТ 8732-78 20 ГОСТ 1050-88</t>
  </si>
  <si>
    <t>Труба 273х14 ГОСТ 8732-78 20 ГОСТ 1050-88</t>
  </si>
  <si>
    <t>Труба 273х12 ГОСТ 8732-78 20 ГОСТ 1050-88</t>
  </si>
  <si>
    <t>Труба 273х16 ГОСТ 8732-78 20 ГОСТ 1050-88</t>
  </si>
  <si>
    <t>Труба 60х4 ГОСТ 8732-78 20 ГОСТ 1050-88</t>
  </si>
  <si>
    <t>Труба 70х5 ГОСТ 8732-78 20 ГОСТ 1050-88</t>
  </si>
  <si>
    <t>Труба 76х5 ГОСТ 8732-78 20 ГОСТ 1050-88</t>
  </si>
  <si>
    <t>Труба 89х4 ГОСТ 8732-78 20 ГОСТ 1050-88</t>
  </si>
  <si>
    <t>Труба 89х5 ГОСТ 8732-78 20 ГОСТ 1050-88</t>
  </si>
  <si>
    <t>Труба 89х6 ГОСТ 8732-78 20 ГОСТ 1050-88</t>
  </si>
  <si>
    <t>Труба 102х4 ГОСТ 8732-78 20 ГОСТ 1050-88</t>
  </si>
  <si>
    <t>Труба 102х10 ГОСТ 8732-78 20 ГОСТ 1050-88</t>
  </si>
  <si>
    <t>Труба 114х5 ГОСТ 8732-78 20 ГОСТ 1050-88</t>
  </si>
  <si>
    <t>Труба 76х10 ГОСТ 8732-78 20 ГОСТ 1050-88</t>
  </si>
  <si>
    <t>Труба 114х8 ГОСТ 8732-78 20 ГОСТ 1050-88</t>
  </si>
  <si>
    <t>Труба 140х10 ГОСТ 8732-78 20 ГОСТ 1050-88</t>
  </si>
  <si>
    <t>Труба 48,3х3,5 ГОСТ 8732-78 09Г2С-1 ГОСТ 19281-89</t>
  </si>
  <si>
    <t>Труба 57х5 ГОСТ 8732-78 09Г2С-1 ГОСТ 19281-2014</t>
  </si>
  <si>
    <t>Труба 32х3 ГОСТ 8732-78 09Г2С-1 ГОСТ 19281-89</t>
  </si>
  <si>
    <t>Труба 32х3,5 ГОСТ 8732-78 20 ГОСТ 1050-88</t>
  </si>
  <si>
    <t>Труба 159х8 ГОСТ 10704-910 09Г2С-6 ГОСТ 19281-2014</t>
  </si>
  <si>
    <t>Труба 146х8 ГОСТ 8732-78 С345-3 ГОСТ 27772-88</t>
  </si>
  <si>
    <t>Труба 426х12 ГОСТ 8732-78 С345-3 ГОСТ 27772-88</t>
  </si>
  <si>
    <t>Труба 40х3 ГОСТ 10704-91 09Г2С-1 ГОСТ 19281-89</t>
  </si>
  <si>
    <t>Труба 20х2,8 ГОСТ 3262-78 09Г2С-1 ГОСТ 19281-89</t>
  </si>
  <si>
    <t>Труба 20х2,35 ГОСТ 3262-78 09Г2С-1 ГОСТ 19281-89</t>
  </si>
  <si>
    <t>Труба 20х2,8 ГОСТ 3262-78 ст3сп ГОСТ 380-2005</t>
  </si>
  <si>
    <t>Труба 40х3 ГОСТ 10704-91 ст3сп ГОСТ 380-2005</t>
  </si>
  <si>
    <t>Труба 219х6 ГОСТ 8732-78 С345-3 ГОСТ 27772-88</t>
  </si>
  <si>
    <t>Труба 73х6 ГОСТ 8732-78 С245-1 ГОСТ 27772-88</t>
  </si>
  <si>
    <t>Труба 60х4 ГОСТ 8732-78 09Г2С-1 ГОСТ 19281-89</t>
  </si>
  <si>
    <t>Труба 102х4 ГОСТ 8732-78 С345-3 ГОСТ 27772-88</t>
  </si>
  <si>
    <t>Труба 60х4 ГОСТ 8732-78 С345-3 ГОСТ 27772-88</t>
  </si>
  <si>
    <t>Труба 114х4 ГОСТ 8732-78 С345-3 ГОСТ 27772-88</t>
  </si>
  <si>
    <t>Труба 114х4 ГОСТ 8732-78 09Г2С-1 ГОСТ 19281-89</t>
  </si>
  <si>
    <t>Труба 20х2,35 ГОСТ 3262-78 ст3сп ГОСТ 380-2005</t>
  </si>
  <si>
    <t>Труба 38х4 ГОСТ 8732-78 09Г2С-1 ГОСТ 19281-89</t>
  </si>
  <si>
    <t>Труба 25х3,2 ГОСТ 3262-78 09Г2С-1 ГОСТ 19281-89</t>
  </si>
  <si>
    <t>Труба 25х2,8 ГОСТ 3262-78 09Г2С-1 ГОСТ 19281-89</t>
  </si>
  <si>
    <t>Труба 32х3,2 ГОСТ 8732-78 09Г2С-1 ГОСТ 19281-89</t>
  </si>
  <si>
    <t>Труба 70х5 ГОСТ 8732-78 09Г2С-1 ГОСТ 19281-89</t>
  </si>
  <si>
    <t>Труба 273х17 ГОСТ 8732-78 20 ГОСТ 1050-88</t>
  </si>
  <si>
    <t>Труба 127х3 ГОСТ 10704-91 09Г2С-1 ГОСТ 19281-89</t>
  </si>
  <si>
    <t>Труба 426х8 ГОСТ 8732-78 09Г2С-1 ГОСТ 19281-89</t>
  </si>
  <si>
    <t>Труба 89х3 ГОСТ 10704-91 09Г2С-1 ГОСТ 19281-89</t>
  </si>
  <si>
    <t>Труба 48х3,5 ГОСТ 10704-91 09Г2С-1 ГОСТ 19281-89</t>
  </si>
  <si>
    <t>Труба 121х12 ГОСТ 8732-78 09Г2С-1 ГОСТ 19281-89</t>
  </si>
  <si>
    <t>Труба 530х10 ГОСТ 8732-78 С245-1 ГОСТ 27772-88</t>
  </si>
  <si>
    <t>Труба 426х12 ГОСТ 8732-78 09Г2С-15 ГОСТ 19281-89</t>
  </si>
  <si>
    <t>Труба 25х3,2 ГОСТ 3262-78 С345-3 ГОСТ 27772-88</t>
  </si>
  <si>
    <t>Труба 325х8 ГОСТ 8732-78 09Г2С-1 ГОСТ 19281-89</t>
  </si>
  <si>
    <t>Труба 25х3,2 ГОСТ 3262-78 09Г2С-15 ГОСТ 19281-89</t>
  </si>
  <si>
    <t>Труба 273х10 ГОСТ 8732-78 20 ГОСТ 1050-88</t>
  </si>
  <si>
    <t>Труба 25х3,2 ГОСТ 3262-78 ст3сп ГОСТ 380-2005</t>
  </si>
  <si>
    <t>Труба 28х4 ГОСТ 8732-78 20 ГОСТ 1050-88</t>
  </si>
  <si>
    <t>Труба 57х5 ГОСТ 8732-78 С345-1 ГОСТ 27772-88</t>
  </si>
  <si>
    <t>Труба 76х5 ГОСТ 8732-78 С345-1 ГОСТ 27772-88</t>
  </si>
  <si>
    <t>Труба 114х5 ГОСТ 8732-78 С345-1 ГОСТ 27772-88</t>
  </si>
  <si>
    <t>Труба 133х10 ГОСТ 8732-78 С345-1 ГОСТ 27772-88</t>
  </si>
  <si>
    <t>Труба 219х12 ГОСТ 8732-78 С345-1 ГОСТ 27772-88</t>
  </si>
  <si>
    <t>Труба 168х12 ГОСТ 8732-78 С345-1 ГОСТ 27772-88</t>
  </si>
  <si>
    <t>Труба 76х5 ГОСТ 8732-78 С245-1 ГОСТ 27772-88</t>
  </si>
  <si>
    <t>Труба 50х3 ГОСТ 8732-78 С245-1 ГОСТ 27772-88</t>
  </si>
  <si>
    <t>Труба 20х2,5 ГОСТ 3262-78 С245-1 ГОСТ 27772-88</t>
  </si>
  <si>
    <t>Труба 219х8 ГОСТ 8732-78 09Г2С-12 ГОСТ 19281-89</t>
  </si>
  <si>
    <t>Труба 20х2,5 ГОСТ 8732-78 С245-1 ГОСТ 27772-88</t>
  </si>
  <si>
    <t>Труба 48х3,5 ГОСТ 10704-91 ст3сп ГОСТ 380-2005</t>
  </si>
  <si>
    <t>Труба 159х8 ГОСТ 10704-91 С345-3 ГОСТ 27772-88</t>
  </si>
  <si>
    <t>Труба 325х8 ГОСТ 8732-78 С345-3 ГОСТ 27772-88</t>
  </si>
  <si>
    <t>Труба 140х5 ГОСТ 8732-78 09Г2С-1 ГОСТ 19281-89</t>
  </si>
  <si>
    <t>Труба 60х5 ГОСТ 8732-78 09Г2С-1 ГОСТ 19281-89</t>
  </si>
  <si>
    <t>Труба 159х8 ГОСТ 10704-91 09Г2С-6 ГОСТ 19281-2014</t>
  </si>
  <si>
    <t>Труба 146х7 ГОСТ 8732-78 09Г2С-1 ГОСТ 19281-89</t>
  </si>
  <si>
    <t>Труба 325х8 ГОСТ 10704-91 09Г2С-6 ГОСТ 19281-2014</t>
  </si>
  <si>
    <t>Труба 60х6 ГОСТ 8732-78 09Г2С-1 ГОСТ 19281-89</t>
  </si>
  <si>
    <t>Труба 121х16 ГОСТ 8732-78 09Г2С-1 ГОСТ 19281-89</t>
  </si>
  <si>
    <t>Труба 159х7 ГОСТ 8732-78 09Г2С-1 ГОСТ 19281-89</t>
  </si>
  <si>
    <t>Труба 273х10 ГОСТ 8732-78 09Г2С-1 ГОСТ 19281-89</t>
  </si>
  <si>
    <t>Труба 273х12 ГОСТ 8732-78 09Г2С-1 ГОСТ 19281-89</t>
  </si>
  <si>
    <t>Труба 273х6 ГОСТ 10704-91 09Г2С-1 ГОСТ 19281-89</t>
  </si>
  <si>
    <t>Труба 273х18 ГОСТ 10704-91 09Г2С-1 ГОСТ 19281-89</t>
  </si>
  <si>
    <t>Труба 325х10 ГОСТ 8732-78 09Г2С-1 ГОСТ 19281-89</t>
  </si>
  <si>
    <t>Труба 76х6 ГОСТ 8732-78 09Г2С-1 ГОСТ 19281-89</t>
  </si>
  <si>
    <t>Труба 76х10 ГОСТ 8732-78 09Г2С-1 ГОСТ 19281-89</t>
  </si>
  <si>
    <t>Труба 530х8 ГОСТ 8732-78 09Г2С-6 ГОСТ 19281-2014</t>
  </si>
  <si>
    <t>Труба 530х8 ГОСТ 10705-80 ст3сп ГОСТ 380-2005</t>
  </si>
  <si>
    <t>Труба 219х8 ГОСТ 10705-80 ст3сп ГОСТ 380-2005</t>
  </si>
  <si>
    <t>Труба 219х10 ГОСТ 8732-78 09Г2С-6 ГОСТ 19281-2014</t>
  </si>
  <si>
    <t>Труба 219х10 ГОСТ 10704-91 09Г2С-6 ГОСТ 19281-2014</t>
  </si>
  <si>
    <t>Труба 159х6 ГОСТ 10705-80 ст3сп ГОСТ 380-2005</t>
  </si>
  <si>
    <t>Труба 426х14 ГОСТ 8732-78 С345-3 ГОСТ 27772-88</t>
  </si>
  <si>
    <t>Труба 219х8 ГОСТ 10705-80 С345-3 ГОСТ 27772-88</t>
  </si>
  <si>
    <t>Труба 219х10 ГОСТ 10704-91 С345-3 ГОСТ 27772-88</t>
  </si>
  <si>
    <t>Труба 325х14 ГОСТ 10704-91 09Г2С-12 ГОСТ 19281-89</t>
  </si>
  <si>
    <t>Труба 219х10 ГОСТ 10704-91 ст3сп ГОСТ 380-2005</t>
  </si>
  <si>
    <t>Труба 325х14 ГОСТ 8732-78 ст3сп ГОСТ 380-2005</t>
  </si>
  <si>
    <t>Труба 325х10 ГОСТ 8732-78 ст3сп ГОСТ 380-2005</t>
  </si>
  <si>
    <t>Труба 89х6 ГОСТ 8732-78 С345-3 ГОСТ 27772-88</t>
  </si>
  <si>
    <t>Труба 159х6 ГОСТ 10705-80 С345-3 ГОСТ 27772-88</t>
  </si>
  <si>
    <t>Труба 50х3,5 ГОСТ 8732-78 С345-3 ГОСТ 27772-88</t>
  </si>
  <si>
    <t>Труба 219х10 ГОСТ 10704-91 09Г2С-1 ГОСТ 19281-89</t>
  </si>
  <si>
    <t>Труба 273х7 ГОСТ 10704-91 С345-3 ГОСТ 27772-88</t>
  </si>
  <si>
    <t>Труба 159х6 ГОСТ 10704-91 С345-3 ГОСТ 27772-88</t>
  </si>
  <si>
    <t>Труба 108х6 ГОСТ 8732-78 С345-3 ГОСТ 27772-88</t>
  </si>
  <si>
    <t>Труба 325х8 ГОСТ 8732-78 09Г2С-15 ГОСТ 19281-89</t>
  </si>
  <si>
    <t>Труба 720х9 ГОСТ 10704-91 С345-1 ГОСТ 27772-88</t>
  </si>
  <si>
    <t>Труба 325х10 ГОСТ 8732-78 С345-3 ГОСТ 27772-88</t>
  </si>
  <si>
    <t>Труба 325х9 ГОСТ 10704-91 С345-1 ГОСТ 27772-88</t>
  </si>
  <si>
    <t>Труба 219х6 ГОСТ 10704-91 09Г2С-12 ГОСТ 19281-89</t>
  </si>
  <si>
    <t>Труба 60х4 ГОСТ 8732-78 С345-1 ГОСТ 27772-88</t>
  </si>
  <si>
    <t>Труба 325х8 ГОСТ 8732-78 С345-1 ГОСТ 27772-88</t>
  </si>
  <si>
    <t>Труба 530х9 ГОСТ 8732-78 С345-3 ГОСТ 19281-89</t>
  </si>
  <si>
    <t>Труба 100х4 ГОСТ 8732-78 09Г2С-1 ГОСТ 19281-89</t>
  </si>
  <si>
    <t>Труба 50х4 ГОСТ 8732-78 С345-3 ГОСТ 27772-88</t>
  </si>
  <si>
    <t>Труба 325х10 ГОСТ 10704-91 09Г2С-15 ГОСТ 19281-2014</t>
  </si>
  <si>
    <t>Труба 720х10 ГОСТ 10704-91 С345-1 ГОСТ 27772-88</t>
  </si>
  <si>
    <t>Труба 76х3 ГОСТ 8732-78 09Г2С-1 ГОСТ 19281-89</t>
  </si>
  <si>
    <t>Труба 76х3 ГОСТ 10704-91 С345-1 ГОСТ 27772-88</t>
  </si>
  <si>
    <t>Труба 121х20 ГОСТ 8732-78 20 ГОСТ 8731-74</t>
  </si>
  <si>
    <t>Труба 325х8 ГОСТ 10704-91 09Г2С-15 ГОСТ 19281-89</t>
  </si>
  <si>
    <t>Труба 219х8 ГОСТ 10704-91 С345-3 ГОСТ 19281-89</t>
  </si>
  <si>
    <t>Труба 219х8 ГОСТ 10704-91 09Г2С-15 ГОСТ 19281-89</t>
  </si>
  <si>
    <t>Труба 530х8 ГОСТ 10704-91 ст3сп ГОСТ 19281-89</t>
  </si>
  <si>
    <t>Труба 219х8 ГОСТ 8732-78 09Г2С-15 ГОСТ 19281-89</t>
  </si>
  <si>
    <t>Труба 159х7 ГОСТ 8732-78 С245-1 ГОСТ 27772-88</t>
  </si>
  <si>
    <t>Труба 83х3 ГОСТ 10704-91 С245-1 ГОСТ 27772-88</t>
  </si>
  <si>
    <t>Труба 325х10 ГОСТ 10704-91 09Г2С-1 ГОСТ 19281-89</t>
  </si>
  <si>
    <t>Труба 121х9 ГОСТ 8732-78 С345-3 ГОСТ 27772-88</t>
  </si>
  <si>
    <t>Труба 57х3 ГОСТ 8732-78 09Г2С-12 ГОСТ 19281-89</t>
  </si>
  <si>
    <t>Труба 325х10 ГОСТ 8732-78 С345-1 ГОСТ 27772-88</t>
  </si>
  <si>
    <t>Труба 219х10 ГОСТ 8732-78 09Г2С-12 ГОСТ 19281-89</t>
  </si>
  <si>
    <t>Труба 114х8 ГОСТ 8732-78 С345-3 ГОСТ 27772-88</t>
  </si>
  <si>
    <t>Труба 50х3,5 ГОСТ 3262-78 09Г2С-12 ГОСТ 27772-88</t>
  </si>
  <si>
    <t>Труба 20х2,8 ГОСТ 3262-78 09Г2С-12 ГОСТ 19281-89</t>
  </si>
  <si>
    <t>Труба 102х5 ГОСТ 8732-78 С245-1 ГОСТ 1050-88</t>
  </si>
  <si>
    <t>Труба 219х10 ГОСТ 8732-78 С345-1 ГОСТ 19281-89</t>
  </si>
  <si>
    <t>Труба 219х6 ГОСТ 10704-91 С345-1 ГОСТ 19281-89</t>
  </si>
  <si>
    <t>Труба 325х9 ГОСТ 10704-91 С345-4 ГОСТ 27772-88</t>
  </si>
  <si>
    <t>Труба 530х9 ГОСТ 8732-78 С345-4 ГОСТ 27772-88</t>
  </si>
  <si>
    <t>Труба 219х6 ГОСТ 8732-78 С345-4 ГОСТ 27772-88</t>
  </si>
  <si>
    <t>Труба 219х8 ГОСТ 8732-78 С345-4 ГОСТ 27772-88</t>
  </si>
  <si>
    <t>Труба 219х10 ГОСТ 8732-78 С345-4 ГОСТ 27772-88</t>
  </si>
  <si>
    <t>Труба 219х12 ГОСТ 8732-78 С345-3 ГОСТ 27772-2015</t>
  </si>
  <si>
    <t>Труба 720х9 ГОСТ 8732-78 09Г2С-1 ГОСТ 19281-89</t>
  </si>
  <si>
    <t>Труба 273х8 ГОСТ 8732-78 С345-3 ГОСТ 27772-88</t>
  </si>
  <si>
    <t>Труба 25х3,2 ГОСТ 3262-78 С345-4 ГОСТ 27772-88</t>
  </si>
  <si>
    <t>Труба 32х3,5 ГОСТ 8732-78 09Г2С-1 ГОСТ 19281-89</t>
  </si>
  <si>
    <t>Труба 54х5 ГОСТ 8732-78 ст3сп ГОСТ 380-2005</t>
  </si>
  <si>
    <t>Труба 73х8 ГОСТ 8732-78 ст3сп ГОСТ 380-2005</t>
  </si>
  <si>
    <t>Труба 219х10 ГОСТ 10704-91 С345-4 ГОСТ 27772-88</t>
  </si>
  <si>
    <t>Труба 76х8 ГОСТ 8732-78 09Г2С-1 ГОСТ 19281-89</t>
  </si>
  <si>
    <t>Труба 530х8 ГОСТ 10704-91 С345-3 ГОСТ 19281-89</t>
  </si>
  <si>
    <t>Труба 20х2,8 ГОСТ 3262-78 С345-4 ГОСТ 19281-89</t>
  </si>
  <si>
    <t>Труба 1020х10 ГОСТ 10704-91 С345-3 ГОСТ 27772-88</t>
  </si>
  <si>
    <t>Труба 159х6 ГОСТ 8732-78 С345-3 ГОСТ 27772-88</t>
  </si>
  <si>
    <t>Труба 25х2,8 ГОСТ 3262-78 ст3сп ГОСТ 380-2005</t>
  </si>
  <si>
    <t>Труба 57х4 ГОСТ 8732-78 09Г2С-1 ГОСТ 19281-2014</t>
  </si>
  <si>
    <t>Труба 159х6 ГОСТ 10704-91 09Г2С-1 ГОСТ 19281-89</t>
  </si>
  <si>
    <t>Труба 32х2,5 ГОСТ 8732-78 09Г2С-12 ГОСТ 19281-89</t>
  </si>
  <si>
    <t>Труба 159х6 ГОСТ 8732-78 09Г2С-12 ГОСТ 19281-89</t>
  </si>
  <si>
    <t>Труба 57х5 ГОСТ 8732-78 45 ГОСТ 1050-88</t>
  </si>
  <si>
    <t>Труба 273х8 ГОСТ 8732-78 09Г2С-12 ГОСТ 19281-89</t>
  </si>
  <si>
    <t>Труба 89х4 ГОСТ 8732-78 09Г2С-12 ГОСТ 19281-89</t>
  </si>
  <si>
    <t>Труба 114х5 ГОСТ 8732-78 09Г2С-12 ГОСТ 19281-89</t>
  </si>
  <si>
    <t>Труба 159х7 ГОСТ 8732-78 09Г2С-12 ГОСТ 19281-89</t>
  </si>
  <si>
    <t>Труба 40х3 ГОСТ 8732-78 С255-1 ГОСТ 27772-88</t>
  </si>
  <si>
    <t>Труба 219х10 ГОСТ 8732-78 09Г2С-14 ГОСТ 19281-89</t>
  </si>
  <si>
    <t>Труба 219х10 ГОСТ 10704-91 09Г2С-14 ГОСТ 19281-89</t>
  </si>
  <si>
    <t>Труба 54х5 ГОСТ 8732-78 С345-3 ГОСТ 27772-88</t>
  </si>
  <si>
    <t>Труба 325х8 ГОСТ 8732-78 09Г2С-12 ГОСТ 19281-89</t>
  </si>
  <si>
    <t>Труба 219х5 ГОСТ 10704-91 С345-1 ГОСТ 27772-88</t>
  </si>
  <si>
    <t>Труба 273х8 ГОСТ 8732-78 09Г2С-14 ГОСТ 19281-89</t>
  </si>
  <si>
    <t>Труба 273х8 ГОСТ 10704-91 09Г2С-14 ГОСТ 19281-89</t>
  </si>
  <si>
    <t>Труба 114х5 ГОСТ 10705-80 09Г2С-14 ГОСТ 19281-2014</t>
  </si>
  <si>
    <t>Труба 89х4 ГОСТ 10704-91 09Г2С-1 ГОСТ 19281-2014</t>
  </si>
  <si>
    <t>Труба 159х7 ГОСТ 10704-91 09Г2С-1 ГОСТ 19281-2014</t>
  </si>
  <si>
    <t>Труба 159х8 ГОСТ 10704-91 09Г2С-1 ГОСТ 19281-2014</t>
  </si>
  <si>
    <t>Труба 57х6 ГОСТ 8732-78 09Г2С-1 ГОСТ 19281-89</t>
  </si>
  <si>
    <t>Труба 57х3,5 ГОСТ 10704-91 09Г2С-1 ГОСТ 10705-80</t>
  </si>
  <si>
    <t>Труба 57х6 ГОСТ 8732-78 С345-3 ГОСТ 27772-2015</t>
  </si>
  <si>
    <t>Труба 720х9 ГОСТ 8732-78 С345-3 ГОСТ 27772-88</t>
  </si>
  <si>
    <t>Труба 426х16 ГОСТ 8732-78 С345-3 ГОСТ 27772-88</t>
  </si>
  <si>
    <t>Труба 102х16 ГОСТ 8732-78 09Г2С-1 ГОСТ 19281-89</t>
  </si>
  <si>
    <t>Труба 720х10 ГОСТ 10704-91 09Г2С-1 ГОСТ 19281-89</t>
  </si>
  <si>
    <t>Труба 159х5 ГОСТ 8732-78 09Г2С-1 ГОСТ 19281-89</t>
  </si>
  <si>
    <t>Труба 159х5 ГОСТ 8732-78 С345-3 ГОСТ 27772-88</t>
  </si>
  <si>
    <t>Труба 73х6 ГОСТ 8732-78 С345-3 ГОСТ 27772-88</t>
  </si>
  <si>
    <t>Труба 325х8 ГОСТ 10704-91 09Г2С-1 ГОСТ 19281-89</t>
  </si>
  <si>
    <t>Труба 60х4 ГОСТ 8732-78 ст3сп ГОСТ 380-2005</t>
  </si>
  <si>
    <t>Труба 108х8 ГОСТ 8732-78 ст3сп ГОСТ 380-2005</t>
  </si>
  <si>
    <t>Труба 89х4 ГОСТ 10704-91 ст3сп ГОСТ 380-2005</t>
  </si>
  <si>
    <t>Труба 133х6 ГОСТ 8732-78 ст3сп ГОСТ 380-2005</t>
  </si>
  <si>
    <t>Труба 159х8 ГОСТ 10704-91 ст3сп ГОСТ 380-2005</t>
  </si>
  <si>
    <t>Труба 140х9 ГОСТ 8732-78 ст3сп ГОСТ 380-2005</t>
  </si>
  <si>
    <t>Труба 125х10 ГОСТ 8732-78 ст3сп ГОСТ 380-2005</t>
  </si>
  <si>
    <t>Труба 180х11 ГОСТ 8732-78 ст3сп ГОСТ 380-2005</t>
  </si>
  <si>
    <t>Труба 121х19 ГОСТ 8732-78 ст3сп ГОСТ 380-2005</t>
  </si>
  <si>
    <t>Труба 219х12 ГОСТ 8732-78 ст3сп ГОСТ 380-2005</t>
  </si>
  <si>
    <t>Труба 273х6 ГОСТ 10704-91 ст3сп ГОСТ 380-2005</t>
  </si>
  <si>
    <t>Труба 114х9 ГОСТ 8732-78 ст3сп ГОСТ 380-2005</t>
  </si>
  <si>
    <t>Труба 114х8 ГОСТ 8732-78 ст3сп ГОСТ 380-2005</t>
  </si>
  <si>
    <t>Труба 102х4 ГОСТ 8732-78 ст3сп ГОСТ 380-2005</t>
  </si>
  <si>
    <t>Труба 121х10 ГОСТ 8732-78 ст3сп ГОСТ 380-2005</t>
  </si>
  <si>
    <t>Труба 121х9 ГОСТ 8732-78 ст3сп ГОСТ 380-2005</t>
  </si>
  <si>
    <t>Труба 89х5 ГОСТ 8732-78 ст3сп ГОСТ 380-2005</t>
  </si>
  <si>
    <t>Труба 127х10 ГОСТ 8732-78 ст3сп ГОСТ 380-2005</t>
  </si>
  <si>
    <t>Труба 127х4 ГОСТ 8732-78 ст3сп ГОСТ 380-2005</t>
  </si>
  <si>
    <t>Труба 20х2 ГОСТ 8639-82 С345-3 ГОСТ 27772-88</t>
  </si>
  <si>
    <t>Труба 15х1,5 ГОСТ 8639-82 С345-3 ГОСТ 27772-88</t>
  </si>
  <si>
    <t>Труба 140х8 ГОСТ 30245-2003 С345-3 ГОСТ 27772-88</t>
  </si>
  <si>
    <t>Труба 40х25 ГОСТ 8645-68 С345-3 ГОСТ 27772-88</t>
  </si>
  <si>
    <t>Труба 20х2 ГОСТ 8639-82 ст3 ГОСТ 380-2005</t>
  </si>
  <si>
    <t>Труба 108х4 ГОСТ 8732-78 С345-3 ГОСТ 27772-88</t>
  </si>
  <si>
    <t>Труба 20х2 ГОСТ 8734-75 С345-3 ГОСТ 27772-88</t>
  </si>
  <si>
    <t>Труба 245х7 ГОСТ 10704-91 С345-3 ГОСТ 27772-88</t>
  </si>
  <si>
    <t>Труба 57х3,5 ГОСТ 8732-78 С345-1 ГОСТ 27772-88</t>
  </si>
  <si>
    <t>Труба 244,5х7 ГОСТ 10704-91 С345-3 ГОСТ 27772-88</t>
  </si>
  <si>
    <t>Труба 245х7 ГОСТ 8732-78 С345-3 ГОСТ 27772-88</t>
  </si>
  <si>
    <t>Труба 25х3,2 ГОСТ 3262-78 ст3 ГОСТ 380-2005</t>
  </si>
  <si>
    <t>Труба 25х3,2 ГОСТ 8732-78 ст3сп ГОСТ 380-2005</t>
  </si>
  <si>
    <t>Труба 273х8 ГОСТ 10705-80 С345-3 ГОСТ 27772-88</t>
  </si>
  <si>
    <t>Труба 219х8 ГОСТ 20295-85 С345-4 ГОСТ 19281-89</t>
  </si>
  <si>
    <t>Труба 530х9 ГОСТ 20295-85 С345-4 ГОСТ 27772-88</t>
  </si>
  <si>
    <t>Труба 273х8 ГОСТ 8732-78 С345-1 ГОСТ 27772-88</t>
  </si>
  <si>
    <t>Труба 273х10 ГОСТ 8732-78 С345-1 ГОСТ 27772-88</t>
  </si>
  <si>
    <t>Труба 76х4 ГОСТ 8732-78 С345-3 ГОСТ 27772-88</t>
  </si>
  <si>
    <t>Труба 57х3 ГОСТ 10704-91 С345-3 ГОСТ 27772-88</t>
  </si>
  <si>
    <t>Труба 530х10 ГОСТ 10706-76 09Г2С-1 ГОСТ 19281-89</t>
  </si>
  <si>
    <t>Труба 70х5 ГОСТ 8639-82 С345-3 ГОСТ 27772-2015</t>
  </si>
  <si>
    <t>Труба 245х10 ГОСТ 8732-78 С345-3 ГОСТ 27772-88</t>
  </si>
  <si>
    <t>Труба 54х5 ГОСТ 8732-78 С345-3 ГОСТ 27772-2015</t>
  </si>
  <si>
    <t>Труба 73х8 ГОСТ 8732-78 С345-3 ГОСТ 27772-2015</t>
  </si>
  <si>
    <t>Труба 76х6 ГОСТ 8732-78 С345-3 ГОСТ 27772-2015</t>
  </si>
  <si>
    <t>Труба 219х8 ГОСТ 8732-78 С345-3 ГОСТ 27772-88</t>
  </si>
  <si>
    <t>Труба 1020х12 ГОСТ 10704-91 09Г2СД ГОСТ 55374-2012</t>
  </si>
  <si>
    <t>Труба 121х8 ГОСТ 8732-78 С345-3 ГОСТ 27772-88</t>
  </si>
  <si>
    <t>Труба 530х9 ГОСТ 8732-78 С345-3 ГОСТ 27772-2015</t>
  </si>
  <si>
    <t>Труба 219х8 ГОСТ 8732-78 С345-3 ГОСТ 27772-2015</t>
  </si>
  <si>
    <t>Труба 325х9 ГОСТ 8732-78 С345-3 ГОСТ 27772-2015</t>
  </si>
  <si>
    <t>Труба 720х10 ГОСТ 10704-91 С345-3 ГОСТ 27772-2015</t>
  </si>
  <si>
    <t>Труба 219х9 ГОСТ 8732-78 С345-4 ГОСТ 27772-2015</t>
  </si>
  <si>
    <t>Труба 530х10 ГОСТ 8732-78 С345-3 ГОСТ 27772-2015</t>
  </si>
  <si>
    <t>Труба 325х9 ГОСТ 8732-78 09Г2С-12 ГОСТ 19281-89</t>
  </si>
  <si>
    <t>Труба 530х9 ГОСТ 8732-78 09Г2С-12 ГОСТ 19281-89</t>
  </si>
  <si>
    <t>Труба 57х5 ГОСТ 8732-78 С345-3 ГОСТ 27772-2015</t>
  </si>
  <si>
    <t>Труба 76х6 ГОСТ Р 53383-2009 09Г2С-1 ГОСТ 32528-2013</t>
  </si>
  <si>
    <t>Труба 325х9 ГОСТ 10704-91 09Г2С-12 ГОСТ 19281-2014</t>
  </si>
  <si>
    <t>Труба 325х8 ГОСТ 10704-91 09Г2С-12 ГОСТ 19281-2014</t>
  </si>
  <si>
    <t>Труба 426х8 ГОСТ 8732-78 09Г2С-12 ГОСТ 19281-2014</t>
  </si>
  <si>
    <t>Труба 219х10 ГОСТ 8732-78 09Г2С-12 ГОСТ 19281-2014</t>
  </si>
  <si>
    <t>Труба 325х8 ГОСТ 8732-78 09Г2С-12 ГОСТ 19281-2014</t>
  </si>
  <si>
    <t>Труба 25х3,2 ГОСТ 3262-78 С345-3 ГОСТ 27772-2015</t>
  </si>
  <si>
    <t>Труба 114х5 ГОСТ 8732-78 С345-3 ГОСТ 27772-88</t>
  </si>
  <si>
    <t>Труба 273х14 ГОСТ 8732-78 С345-3 ГОСТ 27772-2015</t>
  </si>
  <si>
    <t>Труба 426х10 ГОСТ 8732-78 С345-3 ГОСТ 27772-88</t>
  </si>
  <si>
    <t>Труба 40х3 ГОСТ 10704-91 ст3 ГОСТ 380-71</t>
  </si>
  <si>
    <t>Труба 219х8 ГОСТ 10704-91 С345-3 ГОСТ 27772-2015</t>
  </si>
  <si>
    <t>Труба 40х3 ГОСТ 10704-91 С345-3 ГОСТ 27772-2015</t>
  </si>
  <si>
    <t>Труба 50х7 ГОСТ 8732-78 С345-3 ГОСТ 27772-88</t>
  </si>
  <si>
    <t>Труба 273х12 ГОСТ 8732-78 С345-3 ГОСТ 27772-88</t>
  </si>
  <si>
    <t>Труба 121х10 ГОСТ 8732-78 09Г2С-1 ГОСТ 19281-89</t>
  </si>
  <si>
    <t>Труба 530х9 ГОСТ 8732-78 09Г2С-12 ГОСТ 19281-2014</t>
  </si>
  <si>
    <t>Труба 219х8 ГОСТ 8732-78 09Г2С-15 ГОСТ 19281-2014</t>
  </si>
  <si>
    <t>Труба 325х9 ГОСТ 8732-78 09Г2С-12 ГОСТ 19281-2014</t>
  </si>
  <si>
    <t>Труба 219х8 ГОСТ 8732-78 09Г2С-12 ГОСТ 19281-2014</t>
  </si>
  <si>
    <t>Труба 51х10 ГОСТ 8732-78 20 ГОСТ 8731-74</t>
  </si>
  <si>
    <t>Труба 40х3 ГОСТ 10704-91 ст3пс-4 ГОСТ 10706-76</t>
  </si>
  <si>
    <t>Труба 219х8 ГОСТ 8732-78 345-09Г2С-12 ГОСТ 10705-80</t>
  </si>
  <si>
    <t>Труба 530х9 ГОСТ 10704-91 09Г2С-15 ГОСТ 10705-80</t>
  </si>
  <si>
    <t>Труба 530х9 ГОСТ 10704-91 С345-3 ГОСТ 27772-88</t>
  </si>
  <si>
    <t>Труба 219х10 ГОСТ 8732-78 09Г2С-15 ГОСТ 19281-2014</t>
  </si>
  <si>
    <t>Труба 1020х12 ГОСТ 10706-76 17Г1С ГОСТ 19281-2014</t>
  </si>
  <si>
    <t>Труба 159х6 ГОСТ 8732-78 ст3сп ГОСТ 380-2005</t>
  </si>
  <si>
    <t>Труба 219х10 ГОСТ 8732-78 С345-3 ГОСТ 27772-88</t>
  </si>
  <si>
    <t>Труба 219х8 ГОСТ 10704-91 09Г2С-12 ГОСТ 19281-89</t>
  </si>
  <si>
    <t>Труба 325х8 ГОСТ 8732-78 С345-4 ГОСТ 27772-88</t>
  </si>
  <si>
    <t>Труба 426х9 ГОСТ 8732-78 С345-4 ГОСТ 27772-88</t>
  </si>
  <si>
    <t>Труба 530х8 ГОСТ 8732-78 09Г2С-12 ГОСТ 19281-89</t>
  </si>
  <si>
    <t>Труба 530х8 ГОСТ 10705-80 С345-4 ГОСТ 27772-88</t>
  </si>
  <si>
    <t>Труба 530х8 ГОСТ 10704-91 ст3сп ГОСТ 380-2005</t>
  </si>
  <si>
    <t>Труба 20х2 ГОСТ 8734-75 С255-4 ГОСТ 27772-88</t>
  </si>
  <si>
    <t>Труба 530х10 ГОСТ 8732-78 С345-4 ГОСТ 27772-88</t>
  </si>
  <si>
    <t>Труба 73х6 ГОСТ 8732-78 С345-3 ГОСТ 27772-2015</t>
  </si>
  <si>
    <t>Труба 25х2,5 ГОСТ 10704-91 С345-3 ГОСТ 27772-88</t>
  </si>
  <si>
    <t>Труба 38х2,5 ГОСТ 10704-91 С345-3 ГОСТ 27772-88</t>
  </si>
  <si>
    <t>Труба 57х3,5 ГОСТ 10704-91 С345-3 ГОСТ 27772-88</t>
  </si>
  <si>
    <t>Труба 57х3 ГОСТ 10704-91 С345-3 ГОСТ 27772-2015</t>
  </si>
  <si>
    <t>Труба 45х4 ГОСТ 8732-78 С245-1 ГОСТ 27772-88</t>
  </si>
  <si>
    <t>Труба 530х8 ГОСТ 10704-91 09Г2С-12 ГОСТ 19281-2014</t>
  </si>
  <si>
    <t>Труба 102х9 ГОСТ 8732-78 С345-3 ГОСТ 27772-2015</t>
  </si>
  <si>
    <t>Труба 121х9 ГОСТ 8732-78 С345-3 ГОСТ 27772-2015</t>
  </si>
  <si>
    <t>Труба 219х8 ГОСТ 10704-91 345-09Г2С-15 ГОСТ 19281-2014</t>
  </si>
  <si>
    <t>Труба 20х3 ГОСТ 8734-75 09Г2С-1 ГОСТ 19281-89</t>
  </si>
  <si>
    <t>Труба 54х5,5 ГОСТ 8732-78 20 ГОСТ 8731-74</t>
  </si>
  <si>
    <t>Труба 38х4 ГОСТ 8734-75 20 ГОСТ 8733-74</t>
  </si>
  <si>
    <t>Труба 25х3 ГОСТ 8734-75 20 ГОСТ 8733-74</t>
  </si>
  <si>
    <t>Труба 42х4 ГОСТ 8734-75 20 ГОСТ 8733-74</t>
  </si>
  <si>
    <t>Труба 219х10 ГОСТ 8732-78 С345-3 ГОСТ 27772-2015</t>
  </si>
  <si>
    <t>Труба 25х3,2 ГОСТ 3262-78 09Г2С-15 ГОСТ 19281-2014</t>
  </si>
  <si>
    <t>Труба 25х3,2 ГОСТ 3262-78 С345-5 ГОСТ 19281-2014</t>
  </si>
  <si>
    <t>Труба 25х3,2 ГОСТ 8732-78 С345-3 ГОСТ 27772-88</t>
  </si>
  <si>
    <t>Труба 146х7,7 ГОСТ 632-80 09Г2С-12 ГОСТ 19281-2014</t>
  </si>
  <si>
    <t>Труба 70х4 ГОСТ 10704-91 С345-3 ГОСТ 27772-2015</t>
  </si>
  <si>
    <t>Труба 95х5 ГОСТ 10704-91 С345-3 ГОСТ 27772-2015</t>
  </si>
  <si>
    <t>Труба 45х3 ГОСТ 10704-91 С345-3 ГОСТ 27772-88</t>
  </si>
  <si>
    <t>Труба 95х5 ГОСТ 10704-91 С345-3 ГОСТ 27772-88</t>
  </si>
  <si>
    <t>Труба 219х10 ГОСТ 8732-78 345-09Г2С-12 ГОСТ 19281-2014</t>
  </si>
  <si>
    <t>Труба 219х8 ГОСТ 8732-78 345-09Г2С-12 ГОСТ 19281-2014</t>
  </si>
  <si>
    <t>Труба 325х8 ГОСТ 8732-78 345-09Г2С-12 ГОСТ 19281-2014</t>
  </si>
  <si>
    <t>Труба 530х8 ГОСТ 10704-91 345-09Г2С-12 ГОСТ 19281-2014</t>
  </si>
  <si>
    <t>Труба 57х3 ГОСТ 10704-91 С345-6 ГОСТ 27772-2015</t>
  </si>
  <si>
    <t>Труба 159х8 ГОСТ 8732-78 С345-3 ГОСТ 27772-88</t>
  </si>
  <si>
    <t>Труба 20х2,8 ГОСТ 3262-78 ст3 ГОСТ 380-2005</t>
  </si>
  <si>
    <t>Труба 32х3,2 ГОСТ 3262-75 ст3 ГОСТ 380-2005</t>
  </si>
  <si>
    <t>Труба 89х4 ГОСТ 10704-91 09Г2С-12 ГОСТ 19281-89</t>
  </si>
  <si>
    <t>Труба 42х4 ГОСТ 8732-78 С345-3 ГОСТ 27772-88</t>
  </si>
  <si>
    <t>Труба 89х5 ГОСТ 10704-91 С345-3 ГОСТ 27772-88</t>
  </si>
  <si>
    <t>Труба 102х8 ГОСТ 8732-78 20 ГОСТ 8731-74</t>
  </si>
  <si>
    <t>Труба 57х5 ГОСТ 8732-78 09Г2С-12 ГОСТ 19281-89</t>
  </si>
  <si>
    <t>Труба 76х8 ГОСТ 8732-78 09Г2С-12 ГОСТ 19281-89</t>
  </si>
  <si>
    <t>Труба 325х9 ГОСТ 8732-78 345-09Г2С-12 ГОСТ 19281-2014</t>
  </si>
  <si>
    <t>Труба 530х9 ГОСТ 8732-78 345-09Г2С-12 ГОСТ 19281-2014</t>
  </si>
  <si>
    <t>Труба 219х8 ГОСТ 8732-78 345-09Г2С-15 ГОСТ 19281-2014</t>
  </si>
  <si>
    <t>Труба 530х8 ГОСТ 8732-78 345-09Г2С-12 ГОСТ 19281-2014</t>
  </si>
  <si>
    <t>Труба 426х9 ГОСТ 8732-78 345-09Г2С-12 ГОСТ 19281-2014</t>
  </si>
  <si>
    <t>Труба 219х8 ГОСТ 8732-78 С345-5 ГОСТ 27772-2015</t>
  </si>
  <si>
    <t>Труба 325х9 ГОСТ 10704-91 345-09Г2С-12 ГОСТ 19281-2014</t>
  </si>
  <si>
    <t>Труба 219х8 ГОСТ 8732-78 С345-6 ГОСТ 27772-2015</t>
  </si>
  <si>
    <t>Труба 219х8 ГОСТ 10704-91 С345-5 ГОСТ 27772-2015</t>
  </si>
  <si>
    <t>Труба 219х9 ГОСТ 8732-78 345-09Г2С-12 ГОСТ 19281-2014</t>
  </si>
  <si>
    <t>Труба 146х8 ГОСТ 8732-78 09Г2С-12 ГОСТ 19281-2014</t>
  </si>
  <si>
    <t>Труба 530х9 ГОСТ 10705-80 09Г2С-1 ГОСТ 19281-89</t>
  </si>
  <si>
    <t>Труба 114х5 ГОСТ 10704-91 09Г2С-12 ГОСТ 10705-80</t>
  </si>
  <si>
    <t>Труба 159х6 ГОСТ 10704-91 09Г2С-12 ГОСТ 10705-80</t>
  </si>
  <si>
    <t>Труба 219х8 ГОСТ 8732-78 09Г2С-12 ГОСТ 10705-80</t>
  </si>
  <si>
    <t>Труба 219х8 ГОСТ 10704-91 09Г2С-12 ГОСТ 10705-80</t>
  </si>
  <si>
    <t>Труба 530х9 ГОСТ 10704-91 345-09Г2С-12 ГОСТ 19281-2014</t>
  </si>
  <si>
    <t>Труба 325х8 ГОСТ 10704-91 С345-3 ГОСТ 27772-88</t>
  </si>
  <si>
    <t>Труба 219х10 ГОСТ 8732-78 345-09Г2С-8 ГОСТ 19281-2014</t>
  </si>
  <si>
    <t>Труба 219х8 ГОСТ 10704-91 345-09Г2С-8 ГОСТ 19281-2014</t>
  </si>
  <si>
    <t>Труба 114х6 ГОСТ 8732-78 С345-3 ГОСТ 27772-88</t>
  </si>
  <si>
    <t>Труба 219х10 ГОСТ 8732-78 345-09Г2С-15 ГОСТ 19281-2014</t>
  </si>
  <si>
    <t>Труба 70х9 ГОСТ 8732-78 С345-3 ГОСТ 27772-88</t>
  </si>
  <si>
    <t>Труба 102х4 ГОСТ 10704-91 С345-3 ГОСТ 27772-88</t>
  </si>
  <si>
    <t>Труба 152х5 ГОСТ 10704-91 С345-3 ГОСТ 27772-88</t>
  </si>
  <si>
    <t>Труба 70х4 ГОСТ 10704-91 ст3пс-2 ГОСТ 10705-80</t>
  </si>
  <si>
    <t>Труба 95х5 ГОСТ 10704-91 ст3пс-2 ГОСТ 10705-80</t>
  </si>
  <si>
    <t>Труба 73х6 ГОСТ 8732-78 09Г2С-12 ГОСТ 19281-2014</t>
  </si>
  <si>
    <t>Труба 219х8 ГОСТ 10704-91 С345-6 ГОСТ 27772-2015</t>
  </si>
  <si>
    <t>Труба 219х10 ГОСТ 8732-78 С345-6 ГОСТ 27772-2015</t>
  </si>
  <si>
    <t>Труба 530х9 ГОСТ 10704-91 С345-6 ГОСТ 27772-2015</t>
  </si>
  <si>
    <t>Труба 168х8 ГОСТ 10705-80 09Г2С-14 ГОСТ 19281-2014</t>
  </si>
  <si>
    <t>Труба 219х8 ГОСТ 8732-78 09Г2С-1 ГОСТ 19281-2014</t>
  </si>
  <si>
    <t>Труба 146х8 ГОСТ 8732-78 09Г2С-1 ГОСТ 19281-2014</t>
  </si>
  <si>
    <t>Труба 20х2 ГОСТ 8734-75 09Г2С-12 ГОСТ 19281-2014</t>
  </si>
  <si>
    <t>Труба 426х8 ГОСТ 10704-91 09Г2С-12 ГОСТ 19281-2014</t>
  </si>
  <si>
    <t>Труба 25х3 ГОСТ 8732-78 ст3 ГОСТ 380-2005</t>
  </si>
  <si>
    <t>Труба 146х8 ГОСТ 8732-78 09Г2С-12 ГОСТ 8731-74</t>
  </si>
  <si>
    <t>Труба 299х8 ГОСТ 8732-78 09Г2С-12 ГОСТ 8731-74</t>
  </si>
  <si>
    <t>Труба 168х8 ГОСТ 10704-91 09Г2С-14 ГОСТ 19281-89</t>
  </si>
  <si>
    <t>Труба 219х8 ГОСТ 10704-91 09Г2С-14 ГОСТ 19281-89</t>
  </si>
  <si>
    <t>Труба 219х8 ГОСТ 10704-91 09Г2С-15 ГОСТ 19281-2014</t>
  </si>
  <si>
    <t>Труба 426х9 ГОСТ 8732-78 09Г2С-12 ГОСТ 19281-2014</t>
  </si>
  <si>
    <t>Труба 57х5 ГОСТ 8732-78 345-09Г2С-12 ГОСТ 19281-2014</t>
  </si>
  <si>
    <t>Труба 76х8 ГОСТ 8732-78 345-09Г2С-12 ГОСТ 19281-2014</t>
  </si>
  <si>
    <t>Труба 530х8 ГОСТ 10704-91 345-09Г2С-15 ГОСТ 19281-2014</t>
  </si>
  <si>
    <t>Труба 57х3 ГОСТ 10704-91 09Г2С-15 ГОСТ 19281-2014</t>
  </si>
  <si>
    <t>Труба 273х10 ГОСТ 8732-78 09Г2С-15 ГОСТ 19281-2014</t>
  </si>
  <si>
    <t>Труба 51х2,5 ГОСТ 10704-91 09Г2С-12 ГОСТ 10704-80</t>
  </si>
  <si>
    <t>Труба 159х6 ГОСТ 8732-78 09Г2С-12 ГОСТ 19281-2014</t>
  </si>
  <si>
    <t>Труба 219х8 ГОСТ 10704-91 09Г2С-12 ГОСТ 19281-2014</t>
  </si>
  <si>
    <t>Труба 168х8 ГОСТ 10704-91 09Г2С-14 ГОСТ 10705-80</t>
  </si>
  <si>
    <t>Труба 530х9 ГОСТ 10704-91 09Г2С-12 ГОСТ 19281-2014</t>
  </si>
  <si>
    <t>Труба 720х9 ГОСТ 10704-91 09Г2С-12 ГОСТ 19281-2014</t>
  </si>
  <si>
    <t>Труба 57х5 ГОСТ 8732-78 09Г2С-12 ГОСТ 19281-2014</t>
  </si>
  <si>
    <t>Труба 76х8 ГОСТ 8732-78 09Г2С-12 ГОСТ 19281-2014</t>
  </si>
  <si>
    <t>Труба 42х4 ГОСТ 8732-78 С345-3 ГОСТ 27772-2015</t>
  </si>
  <si>
    <t>Труба 89х5 ГОСТ 10704-91 С345-3 ГОСТ 27772-2015</t>
  </si>
  <si>
    <t>Труба 14х1,6 ГОСТ 10704-91 09Г2С-12 ГОСТ 19281-2014</t>
  </si>
  <si>
    <t>Труба 89х6 ГОСТ 8732-78 09Г2С-15 ГОСТ 19281-2014</t>
  </si>
  <si>
    <t>Труба 219х9 ГОСТ 8732-78 09Г2С-12 ГОСТ 19281-2014</t>
  </si>
  <si>
    <t>Труба 70х9 ГОСТ 8732-78 09Г2С-12 ГОСТ 19281-2014</t>
  </si>
  <si>
    <t>Труба 159х6 ГОСТ 8732-78 09Г2С-1 ГОСТ 19281-2014</t>
  </si>
  <si>
    <t>Труба 114х5 ГОСТ 10704-91 ст3 ГОСТ 380-2005</t>
  </si>
  <si>
    <t>Труба 20х2 ГОСТ 10704-91 ст3 ГОСТ 380-2005</t>
  </si>
  <si>
    <t>Труба 51х3,5 ГОСТ 10704-91 ст3 ГОСТ 380-2005</t>
  </si>
  <si>
    <t>Труба 76х4 ГОСТ 10704-91 ст3 ГОСТ 380-2005</t>
  </si>
  <si>
    <t>Труба 121х8 ГОСТ 8732-78 09Г2С-1 ГОСТ 19281-2014</t>
  </si>
  <si>
    <t>Труба 121х6 ГОСТ 8732-78 09Г2С-1 ГОСТ 19281-2014</t>
  </si>
  <si>
    <t>Труба 530х10 ГОСТ 8732-78 09Г2С-12 ГОСТ 19281-2014</t>
  </si>
  <si>
    <t>Труба 219х6 ГОСТ 10704-91 20 ГОСТ 10705-80</t>
  </si>
  <si>
    <t>Труба 530х10 ГОСТ 10704-91 09Г2С-12 ГОСТ 19281-2014</t>
  </si>
  <si>
    <t>Труба 219х10 ГОСТ 10705-80 09Г2С-15 ГОСТ 19281-2014</t>
  </si>
  <si>
    <t>Труба 720х12 ГОСТ 10704-91 09Г2С-12 ГОСТ 19281-2014</t>
  </si>
  <si>
    <t>Труба 57х3 ГОСТ 10704-91 09Г2С-12 ГОСТ 19281-2014</t>
  </si>
  <si>
    <t>Труба 426х9 ГОСТ 10704-91 09Г2С-12 ГОСТ 19281-2014</t>
  </si>
  <si>
    <t>Труба 219х9 ГОСТ 10704-91 09Г2С-12 ГОСТ 19281-2014</t>
  </si>
  <si>
    <t>Труба 219х6 ГОСТ 8732-78 20 ГОСТ 8731-74</t>
  </si>
  <si>
    <t>Труба 530х14 ГОСТ 10704-91 09Г2С-12 ГОСТ 19281-2014</t>
  </si>
  <si>
    <t>Труба 25х2,5 ГОСТ 10704-91 ст3 ГОСТ 380-2005</t>
  </si>
  <si>
    <t>Труба 48х3,5 ГОСТ 10704-91 ст3 ГОСТ 380-2005</t>
  </si>
  <si>
    <t>Труба 51х3,5 ГОСТ 8732-78 20 ГОСТ 1050-88</t>
  </si>
  <si>
    <t>Труба 530х10 ГОСТ 8732-78 09Г2С-15 ГОСТ 19281-2014</t>
  </si>
  <si>
    <t>Труба 530х14 ГОСТ 10704-91 09Г2С-15 ГОСТ 19281-2014</t>
  </si>
  <si>
    <t>Труба 89х6 ГОСТ 8732-78 ст3 ГОСТ 380-2005</t>
  </si>
  <si>
    <t>Труба 114х6 ГОСТ 8732-78 09Г2С-1 ГОСТ 19281-2014</t>
  </si>
  <si>
    <t>Труба 133х6 ГОСТ 8732-78 09Г2С-1 ГОСТ 19281-2014</t>
  </si>
  <si>
    <t>Труба 54х4,5 ГОСТ 8732-78 09Г2С-1 ГОСТ 19281-2014</t>
  </si>
  <si>
    <t>Труба 89х6 ГОСТ 8732-78 09Г2С-1 ГОСТ 19281-2014</t>
  </si>
  <si>
    <t>Труба 73х6 ГОСТ 8732-78 09Г2С-15 ГОСТ 19281-2014</t>
  </si>
  <si>
    <t>Труба 57х3,5 ГОСТ 8732-78 09Г2С-12 ГОСТ 19281-2014</t>
  </si>
  <si>
    <t>Труба 530х11 ГОСТ 8732-78 09Г2С-12 ГОСТ 19281-2014</t>
  </si>
  <si>
    <t>Труба 114х6 ГОСТ 8732-78 09Г2С-12 ГОСТ 19281-2014</t>
  </si>
  <si>
    <t>Труба 133х6 ГОСТ 8732-78 09Г2С-12 ГОСТ 19281-2014</t>
  </si>
  <si>
    <t>Труба 54х4,5 ГОСТ 8732-78 09Г2С-12 ГОСТ 19281-2014</t>
  </si>
  <si>
    <t>Труба 89х6 ГОСТ 8732-78 09Г2С-12 ГОСТ 19281-2014</t>
  </si>
  <si>
    <t>Труба 530х10 ГОСТ 10704-91 09Г2С-15 ГОСТ 19281-2014</t>
  </si>
  <si>
    <t>Труба 102х6 ГОСТ 8732-78 С345-6 ГОСТ 27772-2015</t>
  </si>
  <si>
    <t>Труба 114х5 ГОСТ 10704-91 С345-6 ГОСТ 27772-2015</t>
  </si>
  <si>
    <t>Труба 121х8 ГОСТ 8732-78 С345-6 ГОСТ 27772-2015</t>
  </si>
  <si>
    <t>Труба 51х3,5 ГОСТ 10704-91 С345-6 ГОСТ 27772-2015</t>
  </si>
  <si>
    <t>Труба 76х4 ГОСТ 10704-91 С345-6 ГОСТ 27772-2015</t>
  </si>
  <si>
    <t>Труба 20х2 ГОСТ 10704-91 С345-6 ГОСТ 27772-2015</t>
  </si>
  <si>
    <t>Труба 168х8 ГОСТ 10704-91 09Г2С-12 ГОСТ 19281-89</t>
  </si>
  <si>
    <t>Труба 133х4 ГОСТ 10704-91 09Г2С-12 ГОСТ 19281-89</t>
  </si>
  <si>
    <t>Труба 159х4 ГОСТ 10704-91 09Г2С-12 ГОСТ 19281-2014</t>
  </si>
  <si>
    <t>Труба 48х3,5 ГОСТ 8732-78 09Г2С-12 ГОСТ 19821-2014</t>
  </si>
  <si>
    <t>Труба 42х3 ГОСТ 10704-91 ст3сп ГОСТ 380-2005</t>
  </si>
  <si>
    <t>Труба 57х5 ГОСТ 8732-78 09Г2С-1 ГОСТ 19281-89</t>
  </si>
  <si>
    <t>Труба 720х9 ГОСТ 10704-91 09Г2С-15 ГОСТ 19281-2014</t>
  </si>
  <si>
    <t>Труба 219х9 ГОСТ 10705-80 09Г2С-15 ГОСТ 19281-2014</t>
  </si>
  <si>
    <t>Труба 325х9 ГОСТ 10705-80 09Г2С-15 ГОСТ 19281-2014</t>
  </si>
  <si>
    <t>Труба 133х5 ГОСТ 8732-78 09Г2С-1 ГОСТ 19281-2014</t>
  </si>
  <si>
    <t>Труба 25х2,5 ГОСТ 8734-75 09Г2С-1 ГОСТ 19281-2014</t>
  </si>
  <si>
    <t>Труба 25х2,5 ГОСТ 8734-75 20 ГОСТ 1050-88</t>
  </si>
  <si>
    <t>Труба 25х2 ГОСТ 10704-91 ст3пс-6 ГОСТ 10705-80</t>
  </si>
  <si>
    <t>Труба 48х3,5 ГОСТ 10704-91 ст3пс-6 ГОСТ 10705-80</t>
  </si>
  <si>
    <t>Труба 102х6 ГОСТ 8732-78 ст3 ГОСТ 380-2005</t>
  </si>
  <si>
    <t>Труба 121х8 ГОСТ 8732-78 ст3 ГОСТ 380-2005</t>
  </si>
  <si>
    <t>Труба 89х5 ГОСТ 10704-91 09Г2С-12 ГОСТ 19281-2014</t>
  </si>
  <si>
    <t>Труба 51х2,5 ГОСТ 10704-91 09Г2С-12 ГОСТ 19281-2014</t>
  </si>
  <si>
    <t>Труба 25х3 ГОСТ 8734-75 ст3 ГОСТ 380-2005</t>
  </si>
  <si>
    <t>Труба 325х8 ГОСТ 10705-80 09Г2С-15 ГОСТ 19281-2014</t>
  </si>
  <si>
    <t>Труба 114х5 ГОСТ 10704-91 09Г2С-12 ГОСТ 19281-2014</t>
  </si>
  <si>
    <t>Труба 159х6 ГОСТ 10704-91 09Г2С-12 ГОСТ 19281-2014</t>
  </si>
  <si>
    <t>Труба 32х2,5 ГОСТ 8732-78 09Г2С-12 ГОСТ 19281-2014</t>
  </si>
  <si>
    <t>Труба 51х2,5 ГОСТ 10704-91 С345-5 ГОСТ 27772-2015</t>
  </si>
  <si>
    <t>Труба 720х10 ГОСТ 10704-91 09Г2С-12 ГОСТ 19281-2014</t>
  </si>
  <si>
    <t>Труба 108х4 ГОСТ 10704-91 С345-6 ГОСТ 27772-2015</t>
  </si>
  <si>
    <t>Труба 73х4 ГОСТ 10704-91 С345-6 ГОСТ 27772-2015</t>
  </si>
  <si>
    <t>Труба 133х4 ГОСТ 10704-91 С345-6 ГОСТ 27772-2015</t>
  </si>
  <si>
    <t>Труба 530х11 ГОСТ 10704-91 09Г2С-12 ГОСТ 19281-2014</t>
  </si>
  <si>
    <t>Труба 108х4 ГОСТ 8732-78 С345-6 ГОСТ 27772-2015</t>
  </si>
  <si>
    <t>Труба 73х6 ГОСТ 8732-78 С345-6 ГОСТ 27772-2015</t>
  </si>
  <si>
    <t>Труба 133х5 ГОСТ 8732-78 С345-6 ГОСТ 27772-2015</t>
  </si>
  <si>
    <t>Труба 57х6 ГОСТ 8732-78 ст3 ГОСТ 380-2005</t>
  </si>
  <si>
    <t>Труба 720х10 ГОСТ 10704-91 17Г1С ГОСТ 19281-2014</t>
  </si>
  <si>
    <t>Труба 114х6 ГОСТ 8732-78 ст3 ГОСТ 380-2005</t>
  </si>
  <si>
    <t>Труба 121х6 ГОСТ 8732-78 ст3 ГОСТ 380-2005</t>
  </si>
  <si>
    <t>Труба 133х4 ГОСТ 10704-91 ст3 ГОСТ 380-2005</t>
  </si>
  <si>
    <t>Труба 50х4 ГОСТ 8732-78 ст3 ГОСТ 380-2005</t>
  </si>
  <si>
    <t>Труба 60х4,5 ГОСТ 8732-78 ст3 ГОСТ 380-2005</t>
  </si>
  <si>
    <t>Труба 50х3 ГОСТ 8732-78 09Г2С-12 ГОСТ 19281-2014</t>
  </si>
  <si>
    <t>Труба 27х2 ГОСТ 10704-91 С255-1 ГОСТ 27772-2015</t>
  </si>
  <si>
    <t>Труба 48,3х2,5 ГОСТ 10704-91 С255-1 ГОСТ 27772-2015</t>
  </si>
  <si>
    <t>Труба 57х5 ГОСТ 8732-78 ст3 ГОСТ 380-2005</t>
  </si>
  <si>
    <t>Труба 48х3 ГОСТ 10704-91 09Г2С-6 ГОСТ 19281-2014</t>
  </si>
  <si>
    <t>Труба 32х3 ГОСТ 8734-75 09Г2С-12 ГОСТ 19281-2014</t>
  </si>
  <si>
    <t>Труба 51х4 ГОСТ 8732-78 20 ГОСТ 8731-74</t>
  </si>
  <si>
    <t>Труба 121х6 ГОСТ 8732-78 09Г2С-15 ГОСТ 19281-2014</t>
  </si>
  <si>
    <t>Труба 48х4 ГОСТ 8734-75 09Г2С-15 ГОСТ 19281-2014</t>
  </si>
  <si>
    <t>Труба 48х2,5 ГОСТ 8734-75 09Г2С-15 ГОСТ 19281-2014</t>
  </si>
  <si>
    <t>Труба 50х4 ГОСТ 8734-75 20 ГОСТ 8733-74</t>
  </si>
  <si>
    <t>Труба 20х3 ГОСТ 8734-75 09Г2С-15 ГОСТ 19281-2014</t>
  </si>
  <si>
    <t>Труба 27х2,5 ГОСТ 8734-75 09Г2С-15 ГОСТ 19281-2014</t>
  </si>
  <si>
    <t>Труба 60х4,5 ГОСТ 8734-75 09Г2С-15 ГОСТ 19281-2014</t>
  </si>
  <si>
    <t>Труба 133х5 ГОСТ 8732-78 20 ГОСТ 8731-74</t>
  </si>
  <si>
    <t>Труба 720х10 ГОСТ 20295-85 17Г1С-У ГОСТ 19281-2014</t>
  </si>
  <si>
    <t>Труба 76х8 ГОСТ 8732-78 09Г2С-1 ГОСТ 19281-2014</t>
  </si>
  <si>
    <t>Труба 273х8 ГОСТ 10704-91 ст3 ГОСТ 380-2005</t>
  </si>
  <si>
    <t>Труба 219х6 ГОСТ 10705-80 09Г2С-14 ГОСТ 19281-2014</t>
  </si>
  <si>
    <t>Труба 121х10 ГОСТ 8732-78 20 ГОСТ 1050-88</t>
  </si>
  <si>
    <t>Труба 121х9 ГОСТ 8732-78 09Г2С-1 ГОСТ 19281-89</t>
  </si>
  <si>
    <t>Труба 133х10 ГОСТ 8732-78 09Г2С-1 ГОСТ 19281-89</t>
  </si>
  <si>
    <t>Труба 76х4 ГОСТ 8732-78 09Г2С-1 ГОСТ 19281-89</t>
  </si>
  <si>
    <t>Труба 219х5 ГОСТ 10704-91 09Г2С-1 ГОСТ 19281-89</t>
  </si>
  <si>
    <t>Труба 530х9 ГОСТ 8732-78 09Г2С-1 ГОСТ 19281-89</t>
  </si>
  <si>
    <t>Труба 108х4 ГОСТ 8732-78 09Г2С-1 ГОСТ 19281-89</t>
  </si>
  <si>
    <t>Труба 140х10 ГОСТ 8732-78 09Г2С-1 ГОСТ 19281-89</t>
  </si>
  <si>
    <t>Труба 133х6 ГОСТ 8732-78 20 ГОСТ 1050-88</t>
  </si>
  <si>
    <t>Труба 140х6 ГОСТ 8732-78 20 ГОСТ 1050-88</t>
  </si>
  <si>
    <t>Труба 530х12 ГОСТ 8732-78 20 ГОСТ 1050-88</t>
  </si>
  <si>
    <t>Труба 102х5 ГОСТ 8732-78 20 ГОСТ 1050-88</t>
  </si>
  <si>
    <t>Труба 114х6 ГОСТ 8732-78 20 ГОСТ 1050-88</t>
  </si>
  <si>
    <t>Труба 133х10 ГОСТ 8732-78 ст3сп ГОСТ 380-2005</t>
  </si>
  <si>
    <t>Труба 57х3,5 ГОСТ 8732-78 ст3сп ГОСТ 380-2005</t>
  </si>
  <si>
    <t>Труба 57х3,5 ГОСТ 8732-78 09Г2С-1 ГОСТ 19281-89</t>
  </si>
  <si>
    <t>Труба 140х12 ГОСТ 10704-91 09Г2С-1 ГОСТ 19281-89</t>
  </si>
  <si>
    <t>Труба 1220х12 ГОСТ 10704-91 09Г2С-1 ГОСТ 19281-89</t>
  </si>
  <si>
    <t>Труба 127х5 ГОСТ 8732-78 20 ГОСТ 1050-88</t>
  </si>
  <si>
    <t>Труба 68х3,5 ГОСТ 8732-78 09Г2С-1 ГОСТ 19281-89</t>
  </si>
  <si>
    <t>Труба 73х6 ГОСТ 8732-78 09Г2С-1 ГОСТ 19281-89</t>
  </si>
  <si>
    <t>Труба 426х9 ГОСТ 8732-78 09Г2С-1 ГОСТ 19281-89</t>
  </si>
  <si>
    <t>Труба 127х10 ГОСТ 8732-78 09Г2С-1 ГОСТ 19281-89</t>
  </si>
  <si>
    <t>Труба 219х10 ГОСТ 8732-78 09Г2С-1 ГОСТ 19281-89</t>
  </si>
  <si>
    <t>Труба 426х9 ГОСТ 8732-78 С345-3 ГОСТ 27772-88</t>
  </si>
  <si>
    <t>Труба 102х4 ГОСТ 8732-78 09Г2С-1 ГОСТ 19281-89</t>
  </si>
  <si>
    <t>Труба 530х10 ГОСТ 8732-78 09Г2С-1 ГОСТ 19281-89</t>
  </si>
  <si>
    <t>Труба 219х7 ГОСТ 8732-78 09Г2С-1 ГОСТ 19281-89</t>
  </si>
  <si>
    <t>Труба 76х5 ГОСТ 8732-78 09Г2С-1 ГОСТ 19281-89</t>
  </si>
  <si>
    <t>Труба 140х7 ГОСТ 8732-78 09Г2С-1 ГОСТ 19281-89</t>
  </si>
  <si>
    <t>Труба 273х9 ГОСТ 8732-78 09Г2С-1 ГОСТ 19281-89</t>
  </si>
  <si>
    <t>Труба 530х8 ГОСТ 8732-78 09Г2С-1 ГОСТ 19281-89</t>
  </si>
  <si>
    <t>Труба 89х6 ГОСТ 8732-78 09Г2С-1 ГОСТ 19281-89</t>
  </si>
  <si>
    <t>Труба 114х7 ГОСТ 8732-78 09Г2С-1 ГОСТ 19281-89</t>
  </si>
  <si>
    <t>Труба 108х8 ГОСТ 8732-78 09Г2С-1 ГОСТ 19281-89</t>
  </si>
  <si>
    <t>Труба 146х5 ГОСТ 8732-78 09Г2С-1 ГОСТ 19281-89</t>
  </si>
  <si>
    <t>Труба 146х6 ГОСТ 8732-78 09Г2С-1 ГОСТ 19281-89</t>
  </si>
  <si>
    <t>Труба 273х14 ГОСТ 8732-78 ст3сп ГОСТ 380-2005</t>
  </si>
  <si>
    <t>Труба 325х8 ГОСТ 8732-78 ст3сп ГОСТ 380-2005</t>
  </si>
  <si>
    <t>Труба 102х5 ГОСТ 8732-78 ст3сп ГОСТ 380-2005</t>
  </si>
  <si>
    <t>Труба 89х6 ГОСТ 8732-78 С345-1 ГОСТ 27772-88</t>
  </si>
  <si>
    <t>Труба 159х10 ГОСТ 8732-78 С345-1 ГОСТ 27772-88</t>
  </si>
  <si>
    <t>Труба 114х5 ГОСТ 8732-78 С245-1 ГОСТ 27772-88</t>
  </si>
  <si>
    <t>Труба 325х8 ГОСТ 10704-91 09Г2С-12 ГОСТ 19281-89</t>
  </si>
  <si>
    <t>Труба 530х8 ГОСТ 10704-91 09Г2С-12 ГОСТ 19281-89</t>
  </si>
  <si>
    <t>Труба 426х12 ГОСТ 8732-78 09Г2С-1 ГОСТ 19281-89</t>
  </si>
  <si>
    <t>Труба 114х9 ГОСТ 8732-78 09Г2С-1 ГОСТ 19281-89</t>
  </si>
  <si>
    <t>Труба 108х10 ГОСТ 8732-78 09Г2С-1 ГОСТ 19281-89</t>
  </si>
  <si>
    <t>Труба 108х5 ГОСТ 8732-78 09Г2С-1 ГОСТ 19281-89</t>
  </si>
  <si>
    <t>Труба 159х8 ГОСТ 8732-78 09Г2С-1 ГОСТ 19281-89</t>
  </si>
  <si>
    <t>Труба 133х6 ГОСТ 8732-78 09Г2С-1 ГОСТ 19281-89</t>
  </si>
  <si>
    <t>Труба 114х6 ГОСТ 8732-78 09Г2С-1 ГОСТ 19281-89</t>
  </si>
  <si>
    <t>Труба 102х10 ГОСТ 8732-78 09Г2С-1 ГОСТ 19281-89</t>
  </si>
  <si>
    <t>Труба 102х5 ГОСТ 8732-78 09Г2С-1 ГОСТ 12281-89</t>
  </si>
  <si>
    <t>Труба 108х6 ГОСТ 8732-78 09Г2С-1 ГОСТ 19281-89</t>
  </si>
  <si>
    <t>Труба 114х5 ГОСТ 8732-78 09Г2С-1 ГОСТ 19281-89</t>
  </si>
  <si>
    <t>Труба 114х8 ГОСТ 8732-78 09Г2С-1 ГОСТ 19281-89</t>
  </si>
  <si>
    <t>Труба 127х4 ГОСТ 8732-78 09Г2С-1 ГОСТ 19281-89</t>
  </si>
  <si>
    <t>Труба 127х5 ГОСТ 8732-78 09Г2С-1 ГОСТ 19281-89</t>
  </si>
  <si>
    <t>Труба 127х6 ГОСТ 8732-78 09Г2С-1 ГОСТ 19281-89</t>
  </si>
  <si>
    <t>Труба 140х6 ГОСТ 8732-78 09Г2С-1 ГОСТ 19281-89</t>
  </si>
  <si>
    <t>Труба 140х8 ГОСТ 8732-78 09Г2С-1 ГОСТ 19281-89</t>
  </si>
  <si>
    <t>Труба 159х6 ГОСТ 8732-78 09Г2С-1 ГОСТ 19281-89</t>
  </si>
  <si>
    <t>Труба 159х9 ГОСТ 8732-78 09Г2С-1 ГОСТ 19281-89</t>
  </si>
  <si>
    <t>Труба 168х12 ГОСТ 8732-78 09Г2С-1 ГОСТ 19281-89</t>
  </si>
  <si>
    <t>Труба 219х8 ГОСТ 8732-78 09Г2С-1 ГОСТ 19281-89</t>
  </si>
  <si>
    <t>Труба 219х14 ГОСТ 8732-78 09Г2С-1 ГОСТ 19281-89</t>
  </si>
  <si>
    <t>Труба 273х14 ГОСТ 8732-78 09Г2С-1 ГОСТ 19281-89</t>
  </si>
  <si>
    <t>Труба 42х3 ГОСТ 8732-78 09Г2С-1 ГОСТ 19281-89</t>
  </si>
  <si>
    <t>Труба 89х4 ГОСТ 8732-78 09Г2С-1 ГОСТ 19281-89</t>
  </si>
  <si>
    <t>Труба 89х5 ГОСТ 8732-78 09Г2С-1 ГОСТ 19281-89</t>
  </si>
  <si>
    <t>Труба 426х10 ГОСТ 10704-91 С345-3 ГОСТ 27772-88</t>
  </si>
  <si>
    <t>Труба 325х10 ГОСТ 10704-91 09Г2С-12 ГОСТ 19281-89</t>
  </si>
  <si>
    <t>Труба 219х6 ГОСТ 8732-78 09Г2С-1 ГОСТ 19281-89</t>
  </si>
  <si>
    <t>Труба 530х8 ГОСТ 10704-91 09Г2С-15 ГОСТ 19281-89</t>
  </si>
  <si>
    <t>Труба 102х9 ГОСТ 8732-78 С345-3 ГОСТ 27772-88</t>
  </si>
  <si>
    <t>Труба 219х10 ГОСТ 10704-91 09Г2С-12 ГОСТ 19281-2014</t>
  </si>
  <si>
    <t>Труба 720х10 ГОСТ 10704-91 С345-3 ГОСТ 27772-88</t>
  </si>
  <si>
    <t>Труба 114х6 ГОСТ 8732-78 ст3сп ГОСТ 380-2005</t>
  </si>
  <si>
    <t>Труба 42х3 ГОСТ 8732-78 ст3сп ГОСТ 380-2005</t>
  </si>
  <si>
    <t>Труба 426х9 ГОСТ 8732-78 ст3сп ГОСТ 380-2005</t>
  </si>
  <si>
    <t>Труба 146х6 ГОСТ 8732-78 ст3сп ГОСТ 380-2005</t>
  </si>
  <si>
    <t>Труба 76х4 ГОСТ 8732-78 ст3сп ГОСТ 380-2005</t>
  </si>
  <si>
    <t>Труба 159х8 ГОСТ 8732-78 ст3сп ГОСТ 380-2005</t>
  </si>
  <si>
    <t>Труба 219х5 ГОСТ 10704-91 ст3сп ГОСТ 380-2005</t>
  </si>
  <si>
    <t>Труба 89х6 ГОСТ 8732-78 ст3сп ГОСТ 380-2005</t>
  </si>
  <si>
    <t>Труба 273х5 ГОСТ 8732-78 ст3сп ГОСТ 380-2005</t>
  </si>
  <si>
    <t>Труба 108х4 ГОСТ 8732-78 ст3сп ГОСТ 380-2005</t>
  </si>
  <si>
    <t>Труба 219х14 ГОСТ 8732-78 ст3сп ГОСТ 380-2005</t>
  </si>
  <si>
    <t>Труба 108х5 ГОСТ 8732-78 ст3сп ГОСТ 380-2005</t>
  </si>
  <si>
    <t>Труба 140х8 ГОСТ 8732-78 ст3сп ГОСТ 380-2005</t>
  </si>
  <si>
    <t>Труба 140х10 ГОСТ 8732-78 ст3сп ГОСТ 380-2005</t>
  </si>
  <si>
    <t>Труба 121х16 ГОСТ 8732-78 ст3сп ГОСТ 380-2005</t>
  </si>
  <si>
    <t>Труба 73х8 ГОСТ 8732-78 09Г2С-1 ГОСТ 19281-89</t>
  </si>
  <si>
    <t>Труба 720х12 ГОСТ 10704-91 С345-3 ГОСТ 27772-88</t>
  </si>
  <si>
    <t>Труба 720х12 ГОСТ 10706-76 17Г1С ГОСТ 19281-2014</t>
  </si>
  <si>
    <t>Труба 57х6 ГОСТ 8732-78 С345-1 ГОСТ 27772-88</t>
  </si>
  <si>
    <t>Труба 245х8 ГОСТ 10705-80 С345-3 ГОСТ 27772-88</t>
  </si>
  <si>
    <t>Труба 351х10 ГОСТ 8732-78 С345-3 ГОСТ 27772-88</t>
  </si>
  <si>
    <t>Труба 245х10 ГОСТ 8732-78 09Г2С-1 ГОСТ 19281-89</t>
  </si>
  <si>
    <t>Труба 102х6 ГОСТ 8732-78 С345-3 ГОСТ 27772-88</t>
  </si>
  <si>
    <t>Труба 76х8 ГОСТ 8732-78 С345-3 ГОСТ 27772-2015</t>
  </si>
  <si>
    <t>Труба 325х9 ГОСТ 10705-80 09Г2С-1 ГОСТ 19281-2014</t>
  </si>
  <si>
    <t>Труба 219х10 ГОСТ 8732-78 С345-5 ГОСТ 27772-2015</t>
  </si>
  <si>
    <t>Труба 530х10 ГОСТ 10705-80 09Г2С-15 ГОСТ 19281-89</t>
  </si>
  <si>
    <t>Труба 152х6 ГОСТ 8732-78 С345-3 ГОСТ 27772-88</t>
  </si>
  <si>
    <t>Труба 102х8 ГОСТ 8732-78 09Г2С-1 ГОСТ 19281-89</t>
  </si>
  <si>
    <t>Труба 325х8 ГОСТ 10704-91 09Г2С-12 ГОСТ 10705-80</t>
  </si>
  <si>
    <t>Труба 68х8 ГОСТ 8732-78 09Г2С-12 ГОСТ 19281-2014</t>
  </si>
  <si>
    <t>Труба 50х4 ГОСТ 8734-75 09Г2С-12 ГОСТ 19281-2014</t>
  </si>
  <si>
    <t>Труба 102х6 ГОСТ 8732-78 09Г2С-1 ГОСТ 19281-2014</t>
  </si>
  <si>
    <t>Труба 530х12 ГОСТ 10704-91 09Г2С-15 ГОСТ 19281-2014</t>
  </si>
  <si>
    <t>Труба 159х4,5 ГОСТ 10705-80 09Г2С-12 ГОСТ 19281-2014</t>
  </si>
  <si>
    <t>Труба ДУ 15х21,3х2,8 ГОСТ 3262-75 ст3 ГОСТ 380-2005</t>
  </si>
  <si>
    <t>Труба ДУ</t>
  </si>
  <si>
    <t>Труба ДУ 20х26,8х2,8 ГОСТ 3262-75 С235-1 ГОСТ 27772-88</t>
  </si>
  <si>
    <t>Труба ДУ 20х26,8х2,8 ГОСТ 3262-75 С255-1 ГОСТ 27772-88</t>
  </si>
  <si>
    <t>Труба ДУ 20х26,8х2,8 ГОСТ 3262-75 С345-3 ГОСТ 27772-2015</t>
  </si>
  <si>
    <t>Труба ДУ 20х26,8х2,8 ГОСТ 3262-75 С345-3 ГОСТ 27772-88</t>
  </si>
  <si>
    <t>Труба ДУ 20х26,8х3,2 ГОСТ 3262-75 ст3 ГОСТ 380-2005</t>
  </si>
  <si>
    <t>Труба ДУ 20х26х2,8 ГОСТ 3262-75 09Г2С-12 ГОСТ 19281-2014</t>
  </si>
  <si>
    <t>Труба ДУ 20х26х2,8 ГОСТ 3262-75 С245-1 ГОСТ 27772-2015</t>
  </si>
  <si>
    <t>Труба ДУ 20х26х2,8 ГОСТ 3262-75 ст3 ГОСТ 380-2005</t>
  </si>
  <si>
    <t>Труба ДУ 25х33,5х3,2 ГОСТ 3262-75 С345-3 ГОСТ 27772-2015</t>
  </si>
  <si>
    <t>Труба ДУ 25х33,5х3,2 ГОСТ 3262-75 С345-3 ГОСТ 27772-88</t>
  </si>
  <si>
    <t>Труба ДУ 25х33,5х3,2 ГОСТ 3262-75 С345-5 ГОСТ 27772-2015</t>
  </si>
  <si>
    <t>Труба ДУ 25х33,5х3,2 ГОСТ 3262-75 ст3 ГОСТ 380-2005</t>
  </si>
  <si>
    <t>Труба ДУ 25х33,5х3,2 ГОСТ 3262-75 ст3 ГОСТ 380-71</t>
  </si>
  <si>
    <t>Труба ДУ 25х33х3,2 ГОСТ 3262-75 С345-6 ГОСТ 27772-2015</t>
  </si>
  <si>
    <t>Труба ДУ 25х33х3,2 ГОСТ 3262-75 20 ГОСТ 1050-88</t>
  </si>
  <si>
    <t>Труба ДУ 32х42,3х2,8 ГОСТ 3262-75 ст3 ГОСТ 380-2005</t>
  </si>
  <si>
    <t>Труба ДУ 32х42,3х2,8 ГОСТ 3262-75 ст3 ГОСТ 380-71</t>
  </si>
  <si>
    <t>Труба ДУ 32х42,3х3,2 ГОСТ 3262-75 ст3 ГОСТ 380-2005</t>
  </si>
  <si>
    <t>Труба ДУ 40х48х3,5 ГОСТ 3262-75 С345-3 ГОСТ 27772-88</t>
  </si>
  <si>
    <t>Труба ДУ 50х60х3,5 ГОСТ 3262-75 С345-3 ГОСТ 27772-88</t>
  </si>
  <si>
    <t>Труба ДУ 50х60х3,5 ГОСТ 3262-75 ст3 ГОСТ 380-2005</t>
  </si>
  <si>
    <t>Труба ДУ 50х60х3,5 ГОСТ 3262-75 ст3сп ГОСТ 380-2005</t>
  </si>
  <si>
    <t>Труба профильная 120х120х4 ГОСТ 30245-94 09Г2С-1 ГОСТ 19281-89</t>
  </si>
  <si>
    <t>Труба профильная</t>
  </si>
  <si>
    <t>Труба профильная 120х120х5 ГОСТ 30245-94 ст3сп ГОСТ 380-2005</t>
  </si>
  <si>
    <t>Труба профильная 120х120х4 ГОСТ 30245-94 ст3сп ГОСТ 380-2005</t>
  </si>
  <si>
    <t>Труба профильная 180х180х5 ГОСТ 30245-94180 ст3сп ГОСТ 380-2005</t>
  </si>
  <si>
    <t>Труба профильная 80х80х5 ГОСТ 30245-94 ст3сп ГОСТ 380-2005</t>
  </si>
  <si>
    <t>Труба профильная 100х100х4 ГОСТ 30245-94100 09Г2С-1 ГОСТ 19281-89</t>
  </si>
  <si>
    <t>Труба профильная 120х120х4 ГОСТ 30245-94 С345-3 ГОСТ 27772-88</t>
  </si>
  <si>
    <t>Труба профильная 100х100х4 ГОСТ 30245-94100 С345-3 ГОСТ 27772-88</t>
  </si>
  <si>
    <t>Труба профильная 100х100х7 ГОСТ 30245-94 ст3сп ГОСТ 380-2005</t>
  </si>
  <si>
    <t>Труба профильная 60х60х4 ГОСТ 30245-9460 09Г2С-1 ГОСТ 19281-89</t>
  </si>
  <si>
    <t>Труба профильная 50х25х3 ГОСТ 13663-86 09Г2С-1 ГОСТ 19281-89</t>
  </si>
  <si>
    <t>Труба профильная 25х25х2 ГОСТ 30245-94 09Г2С-1 ГОСТ 19281-89</t>
  </si>
  <si>
    <t>Труба профильная 20х20х1,5 ГОСТ 13663-86 ст3сп ГОСТ 380-2005</t>
  </si>
  <si>
    <t>Труба профильная 40х40х3 ГОСТ 8639-82 ст3сп ГОСТ 380-2005</t>
  </si>
  <si>
    <t>Труба профильная 100х100х4 ГОСТ 30245-94100 ст3сп ГОСТ 380-2005</t>
  </si>
  <si>
    <t>Труба профильная 120х120х8 ГОСТ 30245-94 С345-3 ГОСТ 27772-88</t>
  </si>
  <si>
    <t>Труба профильная 80х80х6 ГОСТ 30245-94 С345-3 ГОСТ 27772-88</t>
  </si>
  <si>
    <t>Труба профильная 90х90х5 ГОСТ 30245-94 С245-1 ГОСТ 27772-88</t>
  </si>
  <si>
    <t>Труба профильная 80х80х4 ГОСТ 30245-94 С245-1 ГОСТ 27772-88</t>
  </si>
  <si>
    <t>Труба профильная 100х100х5 ГОСТ 30245-94 С245-1 ГОСТ 27772-88</t>
  </si>
  <si>
    <t>Труба профильная 120х120х6 ГОСТ 30245-94 ст3сп ГОСТ 380-2005</t>
  </si>
  <si>
    <t>Труба профильная 120х120х6 ГОСТ 30245-94 С345-3 ГОСТ 27772-88</t>
  </si>
  <si>
    <t>Труба профильная 160х120х6 ГОСТ 30245-94 С345-3 ГОСТ 27772-88</t>
  </si>
  <si>
    <t>Труба профильная 40х40х3 ГОСТ 8639-82 09Г2С-1 ГОСТ 19281-89</t>
  </si>
  <si>
    <t>Труба профильная 100х100х6 ГОСТ 8639-82 С345-1 ГОСТ 27772-88</t>
  </si>
  <si>
    <t>Труба профильная 80х80х5 ГОСТ 8639-82 С345-1 ГОСТ 27772-88</t>
  </si>
  <si>
    <t>Труба профильная 60х60х5 ГОСТ 8639-82 С345-1 ГОСТ 27772-88</t>
  </si>
  <si>
    <t>Труба профильная 120х120х5 ГОСТ 30245-94 С245-1 ГОСТ 27772-88</t>
  </si>
  <si>
    <t>Труба профильная 100х100х6 ГОСТ 30245-94 09Г2С-1 ГОСТ 19281-89</t>
  </si>
  <si>
    <t>Труба профильная 80х80х5 ГОСТ 30245-94 09Г2С-1 ГОСТ 19281-89</t>
  </si>
  <si>
    <t>Труба профильная 100х100х6 ГОСТ 30245-94 ст3сп ГОСТ 380-2005</t>
  </si>
  <si>
    <t>Труба профильная 160х120х5 ГОСТ 30245-94 09Г2С-1 ГОСТ 19281-89</t>
  </si>
  <si>
    <t>Труба профильная 50х50х3 ГОСТ 13663-86 09Г2С-1 ГОСТ 19281-89</t>
  </si>
  <si>
    <t>Труба профильная 140х60х5 ГОСТ 30245-94 С345-3 ГОСТ 27772-88</t>
  </si>
  <si>
    <t>Труба профильная 140х140х6 ГОСТ 30245-94 С345-3 ГОСТ 27772-88</t>
  </si>
  <si>
    <t>Труба профильная 60х60х5 ГОСТ 30245-9460 С235-1 ГОСТ 27772-88</t>
  </si>
  <si>
    <t>Труба профильная 180х180х6 ГОСТ 30245-94 ст3сп ГОСТ 380-2005</t>
  </si>
  <si>
    <t>Труба профильная 120х120х5 ГОСТ 30245-94 С345-3 ГОСТ 27772-88</t>
  </si>
  <si>
    <t>Труба профильная 180х180х5 ГОСТ 30245-94180 09Г2С-12 ГОСТ 19281-89</t>
  </si>
  <si>
    <t>Труба профильная 100х100х5 ГОСТ 30245-94 09Г2С-1 ГОСТ 19281-89</t>
  </si>
  <si>
    <t>Труба профильная 120х120х4 ГОСТ 30245-94 09Г2С-15 ГОСТ 19281-89</t>
  </si>
  <si>
    <t>Труба профильная 100х100х4 ГОСТ 30245-94100 09Г2С-15 ГОСТ 19281-89</t>
  </si>
  <si>
    <t>Труба профильная 100х100х5 ГОСТ 30245-94 С345-3 ГОСТ 27772-88</t>
  </si>
  <si>
    <t>Труба профильная 100х100х4 ГОСТ 30245-94100 09Г2С-12 ГОСТ 19281-89</t>
  </si>
  <si>
    <t>Труба профильная 80х80х4 ГОСТ 30245-94 09Г2С-12 ГОСТ 19281-89</t>
  </si>
  <si>
    <t>Труба профильная 120х120х4 ГОСТ 30245-94 С345-4 ГОСТ 27772-88</t>
  </si>
  <si>
    <t>Труба профильная 100х100х4 ГОСТ 30245-94100 С345-4 ГОСТ 27772-88</t>
  </si>
  <si>
    <t>Труба профильная 80х80х4 ГОСТ 30245-94 С345-4 ГОСТ 27772-88</t>
  </si>
  <si>
    <t>Труба профильная 80х80х4 ГОСТ 30245-94 09Г2С-1 ГОСТ 19281-89</t>
  </si>
  <si>
    <t>Труба профильная 80х80х4 ГОСТ 30245-94 09Г2С-15 ГОСТ 19281-89</t>
  </si>
  <si>
    <t>Труба профильная 160х120х6 ГОСТ 30245-94 09Г2С-1 ГОСТ 19281-89</t>
  </si>
  <si>
    <t>Труба профильная 160х120х6 ГОСТ 30245-94 09Г2С-14 ГОСТ 19281-89</t>
  </si>
  <si>
    <t>Труба профильная 160х120х6 ГОСТ 30245-94 09Г2С-12 ГОСТ 19281-89</t>
  </si>
  <si>
    <t>Труба профильная 80х80х4 ГОСТ 30245-94 С345-3 ГОСТ 27772-88</t>
  </si>
  <si>
    <t>Труба профильная 160х120х6 ГОСТ 30245-94 09Г2С-15 ГОСТ 19281-89</t>
  </si>
  <si>
    <t>Труба профильная 180х140х6 ГОСТ 30245-94 09Г2С-12 ГОСТ 19281-89</t>
  </si>
  <si>
    <t>Труба профильная 180х140х6 ГОСТ 30245-94 09Г2С-14 ГОСТ 19281-89</t>
  </si>
  <si>
    <t>Труба профильная 100х100х5 ГОСТ 8639-82 09Г2С-14 ГОСТ 19281-2014</t>
  </si>
  <si>
    <t>Труба профильная 140х140х8 ГОСТ 30245-2003 С345-3 ГОСТ 27772-88</t>
  </si>
  <si>
    <t>Труба профильная 180х180х5 ГОСТ 30245-94180 С345-3 ГОСТ 27772-88</t>
  </si>
  <si>
    <t>Труба профильная 120х120х5 ГОСТ 30245-94 09Г2С-12 ГОСТ 19281-89</t>
  </si>
  <si>
    <t>Труба профильная 140х140х8 ГОСТ 30245-2003 09Г2С-15 ГОСТ 27772-88</t>
  </si>
  <si>
    <t>Труба профильная 140х140х5 ГОСТ 30245-94 С245-1 ГОСТ 27772-88</t>
  </si>
  <si>
    <t>Труба профильная 120х120х8 ГОСТ 30245-94 ст3сп ГОСТ 380-2005</t>
  </si>
  <si>
    <t>Труба профильная 160х120х5 ГОСТ 30245-94 ст3сп ГОСТ 380-2005</t>
  </si>
  <si>
    <t>Труба профильная 140х100х6 ГОСТ 30245-94 ст3сп ГОСТ 380-2005</t>
  </si>
  <si>
    <t>Труба профильная 140х140х6 ГОСТ 30245-94 ст3сп ГОСТ 380-2005</t>
  </si>
  <si>
    <t>Труба профильная 40х25х2 ГОСТ 8645-68 ст3 ГОСТ 380-2005</t>
  </si>
  <si>
    <t>Труба профильная 40х40х2 ГОСТ 8639-82 С245-1 ГОСТ 27772-88</t>
  </si>
  <si>
    <t>Труба профильная 60х60х3 ГОСТ 8639-82 С245-1 ГОСТ 27772-88</t>
  </si>
  <si>
    <t>Труба профильная 140х140х5 ГОСТ 30245-94 С345-1 ГОСТ 27772-88</t>
  </si>
  <si>
    <t>Труба профильная 160х120х6 ГОСТ 30245-94 С345-1 ГОСТ 27772-88</t>
  </si>
  <si>
    <t>Труба профильная 100х100х5 ГОСТ 30245-94 С345-1 ГОСТ 27772-88</t>
  </si>
  <si>
    <t>Труба профильная 80х80х5 ГОСТ 30245-94 С345-1 ГОСТ 27772-2015</t>
  </si>
  <si>
    <t>Труба профильная 140х140х8 ГОСТ 30245-2003 С345-1 ГОСТ 27772-88</t>
  </si>
  <si>
    <t>Труба профильная 100х100х4 ГОСТ 30245-94100 С345-1 ГОСТ 27772-88</t>
  </si>
  <si>
    <t>Труба профильная 160х160х7 ГОСТ 30245-94 С345-3 ГОСТ 27772-88</t>
  </si>
  <si>
    <t>Труба профильная 160х120х6 ГОСТ 30245-2012 С345-3 ГОСТ 27772-88</t>
  </si>
  <si>
    <t>Труба профильная 80х80х4 ГОСТ 30245-94 С345-1 ГОСТ 27772-88</t>
  </si>
  <si>
    <t>Труба профильная 160х160х5 ГОСТ 30245-94 С345-3 ГОСТ 27772-88</t>
  </si>
  <si>
    <t>Труба профильная 160х160х5 ГОСТ 30245-94 С345-4 ГОСТ 27772-88</t>
  </si>
  <si>
    <t>Труба профильная 100х100х4 ГОСТ 30245-94100 С345-3 ГОСТ 27772-2015</t>
  </si>
  <si>
    <t>Труба профильная 80х80х4 ГОСТ 30245-94 С345-3 ГОСТ 27772-2015</t>
  </si>
  <si>
    <t>Труба профильная 100х100х4 ГОСТ 30245-94100 09Г2С-12 ГОСТ 19281-2014</t>
  </si>
  <si>
    <t>Труба профильная 80х80х4 ГОСТ 30245-94 09Г2С-12 ГОСТ 19281-2014</t>
  </si>
  <si>
    <t>Труба профильная 60х30х3 ГОСТ 8645-68 С345-3 ГОСТ 27772-88</t>
  </si>
  <si>
    <t>Труба профильная 140х140х8 ГОСТ 30245-2003 09Г2С-12 ГОСТ 19281-89</t>
  </si>
  <si>
    <t>Труба профильная 120х120х4 ГОСТ 30245-94 С345-3 ГОСТ 27772-2015</t>
  </si>
  <si>
    <t>Труба профильная 25х25х2 ГОСТ 30245-94 ст3сп ГОСТ 380-2005</t>
  </si>
  <si>
    <t>Труба профильная 40х25х2 ГОСТ 8645-68 ст3сп ГОСТ 380-2005</t>
  </si>
  <si>
    <t>Труба профильная 140х140х8 ГОСТ 30245-2003 С345-3 ГОСТ 27772-2015</t>
  </si>
  <si>
    <t>Труба профильная 20х20х2 ГОСТ 8639-82 С345-3 ГОСТ 27772-2015</t>
  </si>
  <si>
    <t>Труба профильная 180х100х5 ГОСТ 30245-94 09Г2С-15 ГОСТ 19281-2014</t>
  </si>
  <si>
    <t>Труба профильная 160х160х7 ГОСТ 30245-94 С345-3 ГОСТ 27772-2015</t>
  </si>
  <si>
    <t>Труба профильная 40х25х2 ГОСТ 8645-68 С345-3 ГОСТ 27772-2015</t>
  </si>
  <si>
    <t>Труба профильная 180х100х5 ГОСТ 30245-94 С345-3 ГОСТ 27772-88</t>
  </si>
  <si>
    <t>Труба профильная 100х100х4 ГОСТ 30245-94100 09Г2С-15 ГОСТ 19281-2014</t>
  </si>
  <si>
    <t>Труба профильная 80х80х4 ГОСТ 30245-94 09Г2С-15 ГОСТ 19281-2014</t>
  </si>
  <si>
    <t>Труба профильная 180х180х5 ГОСТ 30245-94180 09Г2С-15 ГОСТ 19281-2014</t>
  </si>
  <si>
    <t>Труба профильная 100х100х4 ГОСТ 30245-94100 С345-5 ГОСТ 27772-2015</t>
  </si>
  <si>
    <t>Труба профильная 80х80х5 ГОСТ 30245-94 С345-3 ГОСТ 27772-88</t>
  </si>
  <si>
    <t>Труба профильная 80х80х4 ГОСТ 30245-94 С255-1 ГОСТ 27772-2015</t>
  </si>
  <si>
    <t>Труба профильная 100х100х5 ГОСТ 30245-94 С255-1 ГОСТ 27772-2015</t>
  </si>
  <si>
    <t>Труба профильная 120х120х5 ГОСТ 30245-94 С255-1 ГОСТ 27772-2015</t>
  </si>
  <si>
    <t>Труба профильная 120х120х5 ТУ 36-22287-80 С255-1 ГОСТ 27772-2015</t>
  </si>
  <si>
    <t>Труба профильная 100х100х4 ГОСТ 30245-94100 345-09Г2С-12 ГОСТ 19281-2014</t>
  </si>
  <si>
    <t>Труба профильная 100х100х4 ГОСТ 30245-94100 С345-6 ГОСТ 27772-2015</t>
  </si>
  <si>
    <t>Труба профильная 60х30х3 ГОСТ 30245-94 С345-3 ГОСТ 27772-88</t>
  </si>
  <si>
    <t>Труба профильная 20х20х2 ГОСТ 8639-82 09Г2С-12 ГОСТ 19281-89</t>
  </si>
  <si>
    <t>Труба профильная 120х120х5 ГОСТ 30245-94 С345-5 ГОСТ 27772-2015</t>
  </si>
  <si>
    <t>Труба профильная 120х120х4 ГОСТ 30245-94 С345-5 ГОСТ 27772-2015</t>
  </si>
  <si>
    <t>Труба профильная 40х25х2 ГОСТ 8645-68 09Г2С-12 ГОСТ 19281-89</t>
  </si>
  <si>
    <t>Труба профильная 120х120х5 ГОСТ 30245-94 С245-1 ГОСТ 27772-2015</t>
  </si>
  <si>
    <t>Труба профильная 100х100х6 ГОСТ 30245-94 С345-6 ГОСТ 27772-2015</t>
  </si>
  <si>
    <t>Труба профильная 140х140х6 ГОСТ 30245-94 С345-6 ГОСТ 27772-2015</t>
  </si>
  <si>
    <t>Труба профильная 200х200х6 ГОСТ 30245-94 С345-6 ГОСТ 27772-2015</t>
  </si>
  <si>
    <t>Труба профильная 40х40х3 ГОСТ 8639-82 09Г2С-12 ГОСТ 19281-89</t>
  </si>
  <si>
    <t>Труба профильная 100х100х6 ГОСТ 8639-68 ст3 ГОСТ 380-2005</t>
  </si>
  <si>
    <t>Труба профильная 180х140х6 ГОСТ 30245-94 ст3 ГОСТ 380-2005</t>
  </si>
  <si>
    <t>Труба профильная 120х120х5 ГОСТ 30245-94 09Г2С-14 ГОСТ 19281-2014</t>
  </si>
  <si>
    <t>Труба профильная 160х120х6 ГОСТ 30245-94 09Г2С-14 ГОСТ 19281-2014</t>
  </si>
  <si>
    <t>Труба профильная 200х200х8 ГОСТ 30245-94 С345-6 ГОСТ 27772-2015</t>
  </si>
  <si>
    <t>Труба профильная 300х300х10 ГОСТ 30245-94 С345-6 ГОСТ 27772-2015</t>
  </si>
  <si>
    <t>Труба профильная 20х20х2 ГОСТ 8639-82 345-09Г2С-12 ГОСТ 19281-2014</t>
  </si>
  <si>
    <t>Труба профильная 40х25х2 ГОСТ 8645-68 345-09Г2С-12 ГОСТ 19281-2014</t>
  </si>
  <si>
    <t>Труба профильная 100х100х6 ГОСТ 30245-94 09Г2С-14 ГОСТ 19281-2014</t>
  </si>
  <si>
    <t>Труба профильная 40х40х3 ГОСТ 30245-94 С345-6 ГОСТ 27772-2015</t>
  </si>
  <si>
    <t>Труба профильная 40х40х3 ГОСТ 30245-94 С345-3 ГОСТ 27772-2015</t>
  </si>
  <si>
    <t>Труба профильная 40х40х3 ГОСТ 30245-94 ст3пс ГОСТ 380-2005</t>
  </si>
  <si>
    <t>Труба профильная 100х100х5 ГОСТ 30245-94 09Г2С-12 ГОСТ 19281-2014</t>
  </si>
  <si>
    <t>Труба профильная 120х120х6 ГОСТ 30245-94 09Г2С-12 ГОСТ 19281-2014</t>
  </si>
  <si>
    <t>Труба профильная 180х180х5 ГОСТ 30245-94180 09Г2С-12 ГОСТ 19281-2014</t>
  </si>
  <si>
    <t>Труба профильная 80х80х4 ГОСТ 8639-68 ст3 ГОСТ 380-2005</t>
  </si>
  <si>
    <t>Труба профильная 20х20х2 ГОСТ 8639-82 09Г2С-12 ГОСТ 19281-2014</t>
  </si>
  <si>
    <t>Труба профильная 60х60х4 ГОСТ 30245-9460 ст3 ГОСТ 380-2005</t>
  </si>
  <si>
    <t>Труба профильная 60х60х5 ГОСТ 8639-82 09Г2С-14 ГОСТ 19281-89</t>
  </si>
  <si>
    <t>Труба профильная 140х140х5 ГОСТ 30245-94 С245-1 ГОСТ 27772-2015</t>
  </si>
  <si>
    <t>Труба профильная 50х25х4 ГОСТ 30245-2003 09Г2С-12 ГОСТ 19281-2014</t>
  </si>
  <si>
    <t>Труба профильная 180х180х5 ГОСТ 30245-94180 С345-3 ГОСТ 27772-2015</t>
  </si>
  <si>
    <t>Труба профильная 60х60х4 ГОСТ 30245-9460 С345-6 ГОСТ 27772-2015</t>
  </si>
  <si>
    <t>Труба профильная 180х180х5 ГОСТ 30245-94 С345-5 ГОСТ 27772-2015</t>
  </si>
  <si>
    <t>Труба профильная 180х140х6 ГОСТ 30245-94 09Г2С-14 ГОСТ 19281-2014</t>
  </si>
  <si>
    <t>Труба профильная 120х120х5 ГОСТ 30245-94 ст3сп-5 ГОСТ 380-71</t>
  </si>
  <si>
    <t>Труба профильная 50х25х4 ГОСТ 30245-2003 С245-4 ГОСТ 27772-2015</t>
  </si>
  <si>
    <t>Труба профильная 40х40х3 ГОСТ 30245-94 09Г2С-12 ГОСТ 19281-2014</t>
  </si>
  <si>
    <t>Труба профильная 80х80х4 ГОСТ 30245-94 ст3сп-5 ГОСТ 13663-86</t>
  </si>
  <si>
    <t>Труба профильная 100х100х4 ГОСТ 30245-94100 ст3сп-5 ГОСТ 13663-86</t>
  </si>
  <si>
    <t>Труба профильная 40х40х3 ГОСТ 30245-94 С345-5 ГОСТ 27772-2015</t>
  </si>
  <si>
    <t>Труба профильная 60х30х3 ГОСТ 30245-94 С345-6 ГОСТ 27772-2015</t>
  </si>
  <si>
    <t>Труба профильная 160х120х6 ГОСТ 30245-2012 ст3 ГОСТ 380-2005</t>
  </si>
  <si>
    <t>Труба профильная 120х120х5 ГОСТ 30245-94 09Г2С-12 ГОСТ 19281-2014</t>
  </si>
  <si>
    <t>Труба профильная 140х100х6 ГОСТ 30245-94 09Г2С-1 ГОСТ 19281-89</t>
  </si>
  <si>
    <t>Труба профильная 140х100х5 ГОСТ 30245-2003 С345-3 ГОСТ 27772-88</t>
  </si>
  <si>
    <t>Труба профильная 40х40х3 ГОСТ 30245-94 С245-1 ГОСТ 27772-88</t>
  </si>
  <si>
    <t>Труба профильная 120х120х5 ГОСТ 30245-94 09Г2С-1 ГОСТ 19281-89</t>
  </si>
  <si>
    <t>Труба профильная 60х60х3 ГОСТ 30245-9460 ст3сп ГОСТ 380-2005</t>
  </si>
  <si>
    <t>Труба профильная 80х80х4 ГОСТ 30245-94 ст3сп ГОСТ 380-2005</t>
  </si>
  <si>
    <t>Труба профильная 180х180х5 ГОСТ 30245-94180 09Г2С-1 ГОСТ 19281-89</t>
  </si>
  <si>
    <t>Труба профильная 40х25х3 ГОСТ 30245-94 09Г2С-1 ГОСТ 19281-89</t>
  </si>
  <si>
    <t>Труба профильная 100х100х5 ГОСТ 30245-94 ст3сп ГОСТ 380-2005</t>
  </si>
  <si>
    <t>Труба профильная 120х120х6 ГОСТ 30245-94 09Г2С-1 ГОСТ 19281-89</t>
  </si>
  <si>
    <t>Труба профильная 180х100х5 ГОСТ 30245-94 ст3сп ГОСТ 380-2005</t>
  </si>
  <si>
    <t>Труба профильная 140х140х5 ГОСТ 30245-94 С345-3 ГОСТ 27772-88</t>
  </si>
  <si>
    <t>Труба профильная 180х180х6 ГОСТ 30245-94180 09Г2С-1 ГОСТ 19281-89</t>
  </si>
  <si>
    <t>Труба профильная 120х120х8 ГОСТ 30245-94 С345-1 ГОСТ 27772-88</t>
  </si>
  <si>
    <t>Труба профильная 120х120х4 ГОСТ 30245-94 09Г2С-12 ГОСТ 19281-89</t>
  </si>
  <si>
    <t>Труба профильная 100х100х9 ГОСТ 30245-94 ст3сп ГОСТ 380-2005</t>
  </si>
  <si>
    <t>Труба профильная 20х20х2 ГОСТ 8639-82 ст3 ГОСТ 380-2005</t>
  </si>
  <si>
    <t>Труба профильная 250х250х10 ГОСТ 30245-94 С345-3 ГОСТ 27772-88</t>
  </si>
  <si>
    <t>Труба профильная 160х160х7 ГОСТ 30245-94 С345-1 ГОСТ 27772-88</t>
  </si>
  <si>
    <t>Труба профильная 80х80х4 ГОСТ 30245-94 С345-5 ГОСТ 27772-2015</t>
  </si>
  <si>
    <t>Труба профильная 40х25х2 ГОСТ 8645-68 09Г2С-12 ГОСТ 19281-2014</t>
  </si>
  <si>
    <t>Труба профильная 60х60х4 ГОСТ 8639-68 ст3 ГОСТ 380-2005</t>
  </si>
  <si>
    <t>Труба профильная 140х140х6 ГОСТ 30245-94 09Г2С-15 ГОСТ 19281-2014</t>
  </si>
  <si>
    <t>Труба профильная 200х200х6 ГОСТ 30245-94 09Г2С-12 ГОСТ 19281-2014</t>
  </si>
  <si>
    <t>Труба профильная 200х200х8 ГОСТ 30245-94 09Г2С-14 ГОСТ 19281-2014</t>
  </si>
  <si>
    <t>Уголок 25х25х4 ГОСТ 8509-86 09Г2С-1 ГОСТ 19281-89</t>
  </si>
  <si>
    <t>Уголок 45х45х4 ГОСТ 8509-86 С345-3 ГОСТ 27772-88</t>
  </si>
  <si>
    <t>Уголок 25х25х3 ГОСТ 8509-86 С345-3 ГОСТ 27772-88</t>
  </si>
  <si>
    <t>Уголок 50х50х4 ГОСТ 8509-86 С345-3 ГОСТ 27772-88</t>
  </si>
  <si>
    <t>Уголок 63х63х5 ГОСТ 8509-86 С345-3 ГОСТ 27772-88</t>
  </si>
  <si>
    <t>Уголок 75х75х6 ГОСТ 8509-86 С345-3 ГОСТ 27772-88</t>
  </si>
  <si>
    <t>Уголок 80х80х6 ГОСТ 8509-86 С345-3 ГОСТ 27772-88</t>
  </si>
  <si>
    <t>Уголок 90х90х6 ГОСТ 8509-86 С345-3 ГОСТ 27772-88</t>
  </si>
  <si>
    <t>Уголок 100х100х7 ГОСТ 8509-86 С345-3 ГОСТ 27772-88</t>
  </si>
  <si>
    <t>Уголок 125х125х8 ГОСТ 8509-86 С345-3 ГОСТ 27772-88</t>
  </si>
  <si>
    <t>Уголок 63х40х6 ГОСТ 8509-86 09Г2С-1 ГОСТ 19281-89</t>
  </si>
  <si>
    <t>Уголок 140х140х12 ГОСТ 8509-86 09Г2С-1 ГОСТ 19281-89</t>
  </si>
  <si>
    <t>Уголок 160х160х16 ГОСТ 8509-86 С345-3 ГОСТ 27772-88</t>
  </si>
  <si>
    <t>Уголок 50х50х4 ГОСТ 8509-86 09Г2С-1 ГОСТ 19281-89</t>
  </si>
  <si>
    <t>Уголок 50х50х5 ГОСТ 8509-86 С245-1 ГОСТ 27772-88</t>
  </si>
  <si>
    <t>Уголок 125х125х9 ГОСТ 8509-86 С345-3 ГОСТ 27772-88</t>
  </si>
  <si>
    <t>Уголок 140х140х9 ГОСТ 8509-86 С345-3 ГОСТ 27772-88</t>
  </si>
  <si>
    <t>Уголок 140х140х10 ГОСТ 8509-86 С345-3 ГОСТ 27772-88</t>
  </si>
  <si>
    <t>Уголок 160х160х10 ГОСТ 8509-86 С345-3 ГОСТ 27772-88</t>
  </si>
  <si>
    <t>Уголок 63х63х6 ГОСТ 8509-86 С345-3 ГОСТ 27772-88</t>
  </si>
  <si>
    <t>Уголок 180х180х11 ГОСТ 8509-86 С345-3 ГОСТ 27772-88</t>
  </si>
  <si>
    <t>Уголок 63х63х5 ГОСТ 8509-86 С245-1 ГОСТ 27772-88</t>
  </si>
  <si>
    <t>Уголок 63х63х6 ГОСТ 8509-86 С245-1 ГОСТ 27772-88</t>
  </si>
  <si>
    <t>Уголок 70х70х6 ГОСТ 8509-86 С245-1 ГОСТ 27772-88</t>
  </si>
  <si>
    <t>Уголок 125х125х8 ГОСТ 8509-86 ст3сп ГОСТ 380-2005</t>
  </si>
  <si>
    <t>Уголок 180х180х11 ГОСТ 8509-86 ст3сп ГОСТ 380-2005</t>
  </si>
  <si>
    <t>Уголок 90х90х6 ГОСТ 8509-86 ст3сп ГОСТ 380-2005</t>
  </si>
  <si>
    <t>Уголок 90х90х8 ГОСТ 8509-86 ст3сп ГОСТ 380-2005</t>
  </si>
  <si>
    <t>Уголок 63х63х6 ГОСТ 8509-86 ст3сп ГОСТ 380-2005</t>
  </si>
  <si>
    <t>Уголок 50х50х4 ГОСТ 8509-86 ст3сп ГОСТ 380-2005</t>
  </si>
  <si>
    <t>Уголок 45х45х4 ГОСТ 8509-86 ст3сп ГОСТ 380-2005</t>
  </si>
  <si>
    <t>Уголок 40х40х4 ГОСТ 8509-86 ст3сп ГОСТ 380-2005</t>
  </si>
  <si>
    <t>Уголок 35х35х4 ГОСТ 8509-86 ст3сп ГОСТ 380-2005</t>
  </si>
  <si>
    <t>Уголок 25х25х4 ГОСТ 8509-86 ст3сп ГОСТ 380-2005</t>
  </si>
  <si>
    <t>Уголок 25х25х3 ГОСТ 8509-86 ст3сп ГОСТ 380-2005</t>
  </si>
  <si>
    <t>Уголок 200х200х16 ГОСТ 8509-86 ст3сп ГОСТ 380-2005</t>
  </si>
  <si>
    <t>Уголок 56х56х5 ГОСТ 8509-86 ст3сп ГОСТ 380-2005</t>
  </si>
  <si>
    <t>Уголок 180х180х12 ГОСТ 8509-86 ст3сп ГОСТ 380-2005</t>
  </si>
  <si>
    <t>Уголок 110х110х7 ГОСТ 8509-86 ст3сп ГОСТ 380-2005</t>
  </si>
  <si>
    <t>Уголок 140х140х12 ГОСТ 8509-86 ст3сп ГОСТ 380-2005</t>
  </si>
  <si>
    <t>Уголок 160х160х16 ГОСТ 8509-86 ст3сп ГОСТ 380-2005</t>
  </si>
  <si>
    <t>Уголок 80х80х7 ГОСТ 8509-86 09Г2С-1 ГОСТ 19281-89</t>
  </si>
  <si>
    <t>Уголок 25х25х3 ГОСТ 8509-86 09Г2С-1 ГОСТ 19281-89</t>
  </si>
  <si>
    <t>Уголок 70х70х6 ГОСТ 8509-86 С345-3 ГОСТ 27772-88</t>
  </si>
  <si>
    <t>Уголок 56х56х5 ГОСТ 8509-86 С345-3 ГОСТ 27772-88</t>
  </si>
  <si>
    <t>Уголок 50х50х5 ГОСТ 8509-86 С345-3 ГОСТ 27772-88</t>
  </si>
  <si>
    <t>Уголок 90х90х9 ГОСТ 8509-86 09Г2С-1 ГОСТ 19281-89</t>
  </si>
  <si>
    <t>Уголок 90х90х9 ГОСТ 8509-86 ст3сп ГОСТ 380-2005</t>
  </si>
  <si>
    <t>Уголок 25х25х4 ГОСТ 8509-86 С345-3 ГОСТ 27772-88</t>
  </si>
  <si>
    <t>Уголок 56х56х5 ГОСТ 8509-86 09Г2С-1 ГОСТ 19281-89</t>
  </si>
  <si>
    <t>Уголок 110х110х8 ГОСТ 8509-86 С345-3 ГОСТ 27772-88</t>
  </si>
  <si>
    <t>Уголок 32х32х4 ГОСТ 8509-86 ст3сп ГОСТ 380-2005</t>
  </si>
  <si>
    <t>Уголок 75х75х5 ГОСТ 8509-86 ст3сп ГОСТ 380-2005</t>
  </si>
  <si>
    <t>Уголок 75х75х5 ГОСТ 8509-86 С345-3 ГОСТ 27772-88</t>
  </si>
  <si>
    <t>Уголок 32х32х4 ГОСТ 8509-86 С345-3 ГОСТ 27772-88</t>
  </si>
  <si>
    <t>Уголок 140х140х9 ГОСТ 8509-86 09Г2С-15 ГОСТ 19281-89</t>
  </si>
  <si>
    <t>Уголок 63х40х4 ГОСТ 8509-86 ст3сп ГОСТ 380-2005</t>
  </si>
  <si>
    <t>Уголок 63х40х6 ГОСТ 8509-86 С345-3 ГОСТ 27772-88</t>
  </si>
  <si>
    <t>Уголок 160х160х10 ГОСТ 8509-86 С245-1 ГОСТ 27772-88</t>
  </si>
  <si>
    <t>Уголок 70х70х5 ГОСТ 8509-86 С235-1 ГОСТ 27772-88</t>
  </si>
  <si>
    <t>Уголок 90х90х7 ГОСТ 8509-86 С245-1 ГОСТ 27772-88</t>
  </si>
  <si>
    <t>Уголок 110х110х8 ГОСТ 8509-86 С245-1 ГОСТ 27772-88</t>
  </si>
  <si>
    <t>Уголок 125х125х8 ГОСТ 8509-86 С245-1 ГОСТ 27772-88</t>
  </si>
  <si>
    <t>Уголок 140х140х9 ГОСТ 8509-86 С245-1 ГОСТ 27772-88</t>
  </si>
  <si>
    <t>Уголок 200х200х16 ГОСТ 8509-86 С245-1 ГОСТ 27772-88</t>
  </si>
  <si>
    <t>Уголок 100х100х7 ГОСТ 8509-86 С245-1 ГОСТ 27772-88</t>
  </si>
  <si>
    <t>Уголок 180х180х12 ГОСТ 8509-86 С345-3 ГОСТ 27772-88</t>
  </si>
  <si>
    <t>Уголок 160х160х12 ГОСТ 8509-86 С345-3 ГОСТ 27772-88</t>
  </si>
  <si>
    <t>Уголок 160х160х11 ГОСТ 8509-86 ст3сп ГОСТ 380-2005</t>
  </si>
  <si>
    <t>Уголок 100х100х6,5 ГОСТ 8509-86 09Г2С-1 ГОСТ 19281-89</t>
  </si>
  <si>
    <t>Уголок 100х100х6,5 ГОСТ 8509-86 С345-3 ГОСТ 27772-88</t>
  </si>
  <si>
    <t>Уголок 70х70х5 ГОСТ 8509-86 09Г2С-1 ГОСТ 19281-89</t>
  </si>
  <si>
    <t>Уголок 80х80х7 ГОСТ 8509-86 ст3сп ГОСТ 380-2005</t>
  </si>
  <si>
    <t>Уголок 90х90х7 ГОСТ 8509-86 С345-4 ГОСТ 27772-88</t>
  </si>
  <si>
    <t>Уголок 160х160х10 ГОСТ 8509-86 С345-4 ГОСТ 27772-88</t>
  </si>
  <si>
    <t>Уголок 110х110х8 ГОСТ 8509-86 С345-4 ГОСТ 27772-88</t>
  </si>
  <si>
    <t>Уголок 70х70х6 ГОСТ 8509-86 С345-4 ГОСТ 27772-88</t>
  </si>
  <si>
    <t>Уголок 63х63х5 ГОСТ 8509-86 С345-4 ГОСТ 27772-88</t>
  </si>
  <si>
    <t>Уголок 56х56х5 ГОСТ 8509-86 С345-4 ГОСТ 27772-88</t>
  </si>
  <si>
    <t>Уголок 50х50х5 ГОСТ 8509-86 С345-4 ГОСТ 27772-88</t>
  </si>
  <si>
    <t>Уголок 35х35х4 ГОСТ 8509-86 С345-4 ГОСТ 27772-88</t>
  </si>
  <si>
    <t>Уголок 80х80х6 ГОСТ 8509-86 С345-4 ГОСТ 27772-88</t>
  </si>
  <si>
    <t>Уголок 32х32х3 ГОСТ 8509-86 09Г2С-1 ГОСТ 19281-89</t>
  </si>
  <si>
    <t>Уголок 125х125х8 ГОСТ 8509-86 09Г2С-15 ГОСТ 19281-89</t>
  </si>
  <si>
    <t>Уголок 110х110х8 ГОСТ 8509-86 09Г2С-15 ГОСТ 19281-89</t>
  </si>
  <si>
    <t>Уголок 90х90х7 ГОСТ 8509-86 09Г2С-15 ГОСТ 19281-89</t>
  </si>
  <si>
    <t>Уголок 80х80х6 ГОСТ 8509-86 09Г2С-15 ГОСТ 19281-89</t>
  </si>
  <si>
    <t>Уголок 70х70х6 ГОСТ 8509-86 09Г2С-15 ГОСТ 19281-89</t>
  </si>
  <si>
    <t>Уголок 63х63х5 ГОСТ 8509-86 09Г2С-15 ГОСТ 19281-89</t>
  </si>
  <si>
    <t>Уголок 56х56х5 ГОСТ 8509-86 09Г2С-15 ГОСТ 19281-89</t>
  </si>
  <si>
    <t>Уголок 50х50х5 ГОСТ 8509-86 09Г2С-15 ГОСТ 19281-89</t>
  </si>
  <si>
    <t>Уголок 40х40х4 ГОСТ 8509-86 09Г2С-15 ГОСТ 19281-89</t>
  </si>
  <si>
    <t>Уголок 100х100х7 ГОСТ 8509-86 09Г2С-15 ГОСТ 19281-89</t>
  </si>
  <si>
    <t>Уголок 75х75х5 ГОСТ 8509-86 09Г2С-15 ГОСТ 19281-89</t>
  </si>
  <si>
    <t>Уголок 50х50х4 ГОСТ 8509-86 09Г2С-15 ГОСТ 19281-89</t>
  </si>
  <si>
    <t>Уголок 45х45х3 ГОСТ 8509-86 09Г2С-15 ГОСТ 19281-89</t>
  </si>
  <si>
    <t>Уголок 32х32х3 ГОСТ 8509-86 09Г2С-15 ГОСТ 19281-89</t>
  </si>
  <si>
    <t>Уголок 25х25х3 ГОСТ 8509-86 09Г2С-15 ГОСТ 19281-89</t>
  </si>
  <si>
    <t>Уголок 100х100х8 ГОСТ 8509-86 С345-3 ГОСТ 27772-88</t>
  </si>
  <si>
    <t>Уголок 100х100х10 ГОСТ 8509-86 С345-3 ГОСТ 27772-88</t>
  </si>
  <si>
    <t>Уголок 125х125х10 ГОСТ 8509-86 С345-3 ГОСТ 27772-88</t>
  </si>
  <si>
    <t>Уголок 32х32х3 ГОСТ 8509-86 С345-3 ГОСТ 27772-88</t>
  </si>
  <si>
    <t>Уголок 90х90х7 ГОСТ 8509-86 С255-1 ГОСТ 27772-88</t>
  </si>
  <si>
    <t>Уголок 75х75х6 ГОСТ 8509-86 С255-1 ГОСТ 27772-88</t>
  </si>
  <si>
    <t>Уголок 63х63х5 ГОСТ 8509-86 С255-1 ГОСТ 27772-88</t>
  </si>
  <si>
    <t>Уголок 50х50х5 ГОСТ 8509-86 С255-1 ГОСТ 27772-88</t>
  </si>
  <si>
    <t>Уголок 40х40х4 ГОСТ 8509-86 С255-1 ГОСТ 27772-88</t>
  </si>
  <si>
    <t>Уголок 70х70х8 ГОСТ 8509-86 ст3сп ГОСТ 380-2005</t>
  </si>
  <si>
    <t>Уголок 70х70х5 ГОСТ 8509-86 ст3сп ГОСТ 380-2005</t>
  </si>
  <si>
    <t>Уголок 90х90х8 ГОСТ 8509-86 С255-1 ГОСТ 27772-88</t>
  </si>
  <si>
    <t>Уголок 110х110х8 ГОСТ 8509-86 С255-1 ГОСТ 27772-88</t>
  </si>
  <si>
    <t>Уголок 90х90х6 ГОСТ 8509-86 С245-1 ГОСТ 27772-88</t>
  </si>
  <si>
    <t>Уголок 75х75х6 ГОСТ 8509-86 С245-1 ГОСТ 27772-88</t>
  </si>
  <si>
    <t>Уголок 32х32х4 ГОСТ 8509-86 С245-1 ГОСТ 27772-88</t>
  </si>
  <si>
    <t>Уголок 75х75х9 ГОСТ 8509-86 ст3сп ГОСТ 380-2005</t>
  </si>
  <si>
    <t>Уголок 35х35х4 ГОСТ 8509-86 С245-1 ГОСТ 27772-88</t>
  </si>
  <si>
    <t>Уголок 56х56х5 ГОСТ 8509-86 С245-1 ГОСТ 27772-88</t>
  </si>
  <si>
    <t>Уголок 160х160х11 ГОСТ 8509-86 С345-3 ГОСТ 27772-88</t>
  </si>
  <si>
    <t>Уголок 45х45х4 ГОСТ 8509-86 С245-1 ГОСТ 27772-88</t>
  </si>
  <si>
    <t>Уголок 50х50х4 ГОСТ 8509-86 С245-1 ГОСТ 27772-88</t>
  </si>
  <si>
    <t>Уголок 90х90х8 ГОСТ 8509-86 С245-1 ГОСТ 27772-88</t>
  </si>
  <si>
    <t>Уголок 90х90х9 ГОСТ 8509-86 С245-1 ГОСТ 27772-88</t>
  </si>
  <si>
    <t>Уголок 25х25х3 ГОСТ 8509-86 С245-1 ГОСТ 27772-88</t>
  </si>
  <si>
    <t>Уголок 25х25х4 ГОСТ 8509-86 С245-1 ГОСТ 27772-88</t>
  </si>
  <si>
    <t>Уголок 180х180х11 ГОСТ 8509-86 С345-1 ГОСТ 27772-88</t>
  </si>
  <si>
    <t>Уголок 200х200х12 ГОСТ 8509-86 С345-1 ГОСТ 27772-88</t>
  </si>
  <si>
    <t>Уголок 200х200х12 ГОСТ 8509-86 С345-3 ГОСТ 27772-88</t>
  </si>
  <si>
    <t>Уголок 200х200х16 ГОСТ 8509-86 С345-3 ГОСТ 27772-88</t>
  </si>
  <si>
    <t>Уголок 63х40х6 ГОСТ 8509-86 ст3сп ГОСТ 380-2005</t>
  </si>
  <si>
    <t>Уголок 40х40х5 ГОСТ 8509-86 ст3сп ГОСТ 380-2005</t>
  </si>
  <si>
    <t>Уголок 80х80х8 ГОСТ 8509-86 С235-1 ГОСТ 27772-88</t>
  </si>
  <si>
    <t>Уголок 90х90х6 ГОСТ 8509-86 09Г2С-15 ГОСТ 19281-89</t>
  </si>
  <si>
    <t>Уголок 45х45х4 ГОСТ 8509-86 09Г2С-15 ГОСТ 19281-89</t>
  </si>
  <si>
    <t>Уголок 180х110х10 ГОСТ 8510-86 С345-3 ГОСТ 27772-88</t>
  </si>
  <si>
    <t>Уголок 70х70х6 ГОСТ 8509-86 С255-1 ГОСТ 27772-88</t>
  </si>
  <si>
    <t>Уголок 100х100х7 ГОСТ 8509-86 С255-1 ГОСТ 27772-88</t>
  </si>
  <si>
    <t>Уголок 25х25х4 ГОСТ 8509-86 09Г2С-12 ГОСТ 19281-89</t>
  </si>
  <si>
    <t>Уголок 63х63х5 ГОСТ 8509-86 09Г2С-12 ГОСТ 19281-89</t>
  </si>
  <si>
    <t>Уголок 80х80х6 ГОСТ 8509-86 09Г2С-12 ГОСТ 19281-89</t>
  </si>
  <si>
    <t>Уголок 40х40х4 ГОСТ 8509-86 09Г2С-12 ГОСТ 19281-89</t>
  </si>
  <si>
    <t>Уголок 125х125х10 ГОСТ 8509-86 С345-1 ГОСТ 27772-88</t>
  </si>
  <si>
    <t>Уголок 100х100х8 ГОСТ 8509-86 09Г2С-12 ГОСТ 19281-89</t>
  </si>
  <si>
    <t>Уголок 90х90х6 ГОСТ 8509-86 09Г2С-12 ГОСТ 19281-89</t>
  </si>
  <si>
    <t>Уголок 100х100х10 ГОСТ 8509-86 09Г2С-12 ГОСТ 19281-89</t>
  </si>
  <si>
    <t>Уголок 90х90х7 ГОСТ 8509-86 09Г2С-12 ГОСТ 27772-88</t>
  </si>
  <si>
    <t>Уголок 90х90х7 ГОСТ 8509-86 ст3пс ГОСТ 380-2005</t>
  </si>
  <si>
    <t>Уголок 35х35х4 ГОСТ 8509-86 ст3пс ГОСТ 380-2005</t>
  </si>
  <si>
    <t>Уголок 70х70х6 ГОСТ 8509-86 ст3пс ГОСТ 380-2005</t>
  </si>
  <si>
    <t>Уголок 63х63х5 ГОСТ 8509-86 ст3пс ГОСТ 380-2005</t>
  </si>
  <si>
    <t>Уголок 56х56х5 ГОСТ 8509-86 ст3пс ГОСТ 380-2005</t>
  </si>
  <si>
    <t>Уголок 45х45х4 ГОСТ 8509-86 С345-1 ГОСТ 27772-88</t>
  </si>
  <si>
    <t>Уголок 70х70х5 ГОСТ 8509-86 С345-3 ГОСТ 27772-88</t>
  </si>
  <si>
    <t>Уголок 90х90х8 ГОСТ 8509-86 С345-3 ГОСТ 27772-88</t>
  </si>
  <si>
    <t>Уголок 125х125х9 ГОСТ 8509-86 С345-1 ГОСТ 27772-88</t>
  </si>
  <si>
    <t>Уголок 50х50х5 ГОСТ 8509-86 09Г2С-12 ГОСТ 19281-89</t>
  </si>
  <si>
    <t>Уголок 75х75х6 ГОСТ 8509-86 09Г2С-12 ГОСТ 19281-89</t>
  </si>
  <si>
    <t>Уголок 45х45х5 ГОСТ 8509-86 09Г2С-12 ГОСТ 19281-89</t>
  </si>
  <si>
    <t>Уголок 125х125х8 ГОСТ 8509-86 09Г2С-12 ГОСТ 19281-89</t>
  </si>
  <si>
    <t>Уголок 75х75х5 ГОСТ 8509-86 С345-1 ГОСТ 27772-88</t>
  </si>
  <si>
    <t>Уголок 80х80х5 ГОСТ 8509-86 С345-3 ГОСТ 27772-88</t>
  </si>
  <si>
    <t>Уголок 200х200х14 ГОСТ 8509-93 09Г2С-15 ГОСТ 19281-89</t>
  </si>
  <si>
    <t>Уголок 100х100х8 ГОСТ 8509-86 09Г2С-15 ГОСТ 19281-89</t>
  </si>
  <si>
    <t>Уголок 100х100х8 ГОСТ 8509-86 С245-1 ГОСТ 27772-88</t>
  </si>
  <si>
    <t>Уголок 80х80х6 ГОСТ 8509-86 С245-1 ГОСТ 27772-88</t>
  </si>
  <si>
    <t>Уголок 100х100х10 ГОСТ 8509-86 09Г2С-15 ГОСТ 19281-89</t>
  </si>
  <si>
    <t>Уголок 100х100х7 ГОСТ 8509-86 09Г2С-12 ГОСТ 19281-89</t>
  </si>
  <si>
    <t>Уголок 110х110х8 ГОСТ 8509-86 09Г2С-12 ГОСТ 19281-89</t>
  </si>
  <si>
    <t>Уголок 50х50х4 ГОСТ 8509-86 09Г2С-12 ГОСТ 19281-89</t>
  </si>
  <si>
    <t>Уголок 25х25х3 ГОСТ 8509-86 09Г2С-12 ГОСТ 19281-89</t>
  </si>
  <si>
    <t>Уголок 75х75х5 ГОСТ 8509-86 09Г2С-12 ГОСТ 19281-89</t>
  </si>
  <si>
    <t>Уголок 45х45х3 ГОСТ 8509-86 09Г2С-12 ГОСТ 19281-89</t>
  </si>
  <si>
    <t>Уголок 32х32х3 ГОСТ 8509-86 09Г2С-12 ГОСТ 19281-89</t>
  </si>
  <si>
    <t>Уголок 25х25х4 ГОСТ 8509-86 09Г2С-15 ГОСТ 19281-89</t>
  </si>
  <si>
    <t>Уголок 125х125х10 ГОСТ 8509-86 09Г2С-12 ГОСТ 19281-89</t>
  </si>
  <si>
    <t>Уголок 75х75х6 ГОСТ 8509-86 09Г2С-15 ГОСТ 19281-89</t>
  </si>
  <si>
    <t>Уголок 70х70х6 ГОСТ 8509-86 09Г2С-12 ГОСТ 19281-89</t>
  </si>
  <si>
    <t>Уголок 32х32х4 ГОСТ 8509-86 09Г2С-12 ГОСТ 27772-88</t>
  </si>
  <si>
    <t>Уголок 140х140х12 ГОСТ 8509-86 09Г2С-12 ГОСТ 19281-89</t>
  </si>
  <si>
    <t>Уголок 35х35х4 ГОСТ 8509-86 09Г2С-12 ГОСТ 19281-89</t>
  </si>
  <si>
    <t>Уголок 56х56х5 ГОСТ 8509-86 09Г2С-12 ГОСТ 19281-89</t>
  </si>
  <si>
    <t>Уголок 100х100х10 ГОСТ 8509-86 С345-1 ГОСТ 19281-89</t>
  </si>
  <si>
    <t>Уголок 75х75х6 ГОСТ 8509-86 С345-4 ГОСТ 27772-88</t>
  </si>
  <si>
    <t>Уголок 100х100х8 ГОСТ 8509-86 С345-4 ГОСТ 27772-88</t>
  </si>
  <si>
    <t>Уголок 90х90х6 ГОСТ 8509-86 С345-4 ГОСТ 27772-88</t>
  </si>
  <si>
    <t>Уголок 40х40х4 ГОСТ 8509-86 С345-4 ГОСТ 27772-88</t>
  </si>
  <si>
    <t>Уголок 32х32х4 ГОСТ 8509-86 С345-4 ГОСТ 27772-88</t>
  </si>
  <si>
    <t>Уголок 200х200х12 ГОСТ 8509-86 09Г2С-15 ГОСТ 19281-89</t>
  </si>
  <si>
    <t>Уголок 140х140х9 ГОСТ 8509-86 09Г2С-12 ГОСТ 19281-89</t>
  </si>
  <si>
    <t>Уголок 25х25х4 ГОСТ 8509-86 С345-4 ГОСТ 27772-88</t>
  </si>
  <si>
    <t>Уголок 45х45х4 ГОСТ 8509-86 С345-4 ГОСТ 19281-89</t>
  </si>
  <si>
    <t>Уголок 100х100х7 ГОСТ 8509-86 С345-4 ГОСТ 27772-88</t>
  </si>
  <si>
    <t>Уголок 140х140х10 ГОСТ 8509-86 09Г2С-15 ГОСТ 19281-89</t>
  </si>
  <si>
    <t>Уголок 75х75х5 ГОСТ 8509-86 С345-4 ГОСТ 27772-88</t>
  </si>
  <si>
    <t>Уголок 50х50х6 ГОСТ 8509-86 С345-4 ГОСТ 27772-88</t>
  </si>
  <si>
    <t>Уголок 125х125х9 ГОСТ 8509-86 09Г2С-12 ГОСТ 19281-89</t>
  </si>
  <si>
    <t>Уголок 125х125х9 ГОСТ 8509-86 09Г2С-15 ГОСТ 19281-89</t>
  </si>
  <si>
    <t>Уголок 160х160х14 ГОСТ 8509-86 09Г2С-1 ГОСТ 19281-89</t>
  </si>
  <si>
    <t>Уголок 32х32х4 ГОСТ 8509-86 09Г2С-15 ГОСТ 19281-89</t>
  </si>
  <si>
    <t>Уголок 75х75х6 ГОСТ 8509-86 09Г2С-14 ГОСТ 19281-2014</t>
  </si>
  <si>
    <t>Уголок 90х90х8 ГОСТ 8509-86 09Г2С-12 ГОСТ 19281-89</t>
  </si>
  <si>
    <t>Уголок 125х125х8 ГОСТ 8509-86 С345-4 ГОСТ 27772-88</t>
  </si>
  <si>
    <t>Уголок 180х180х11 ГОСТ 8509-86 С345-4 ГОСТ 27772-88</t>
  </si>
  <si>
    <t>Уголок 200х200х12 ГОСТ 8509-86 С345-4 ГОСТ 27772-88</t>
  </si>
  <si>
    <t>Уголок 180х180х11 ГОСТ 8509-86 09Г2С-15 ГОСТ 19281-89</t>
  </si>
  <si>
    <t>Уголок 35х35х4 ГОСТ 8509-86 С345-1 ГОСТ 27772-88</t>
  </si>
  <si>
    <t>Уголок 125х125х9 ГОСТ 8509-86 С345-4 ГОСТ 27772-88</t>
  </si>
  <si>
    <t>Уголок 140х140х10 ГОСТ 8509-86 09Г2С-12 ГОСТ 19281-89</t>
  </si>
  <si>
    <t>Уголок 200х200х12 ГОСТ 8509-86 09Г2С-12 ГОСТ 19281-89</t>
  </si>
  <si>
    <t>Уголок 35х35х4 ГОСТ 8509-86 09Г2С-15 ГОСТ 19281-89</t>
  </si>
  <si>
    <t>Уголок 100х100х7 ГОСТ 8509-86 09Г2С-14 ГОСТ 19281-89</t>
  </si>
  <si>
    <t>Уголок 140х140х12 ГОСТ 8509-86 С345-3 ГОСТ 27772-88</t>
  </si>
  <si>
    <t>Уголок 160х160х16 ГОСТ 8509-93 С345-6 ГОСТ 27772-2015</t>
  </si>
  <si>
    <t>Уголок 25х25х3 ГОСТ 8509-86 ст3пс-3 ГОСТ 535-88</t>
  </si>
  <si>
    <t>Уголок 50х50х5 ГОСТ 8509-86 ст3пс-3 ГОСТ 535-88</t>
  </si>
  <si>
    <t>Уголок 75х75х5 ГОСТ 8509-86 ст3пс ГОСТ 535-88</t>
  </si>
  <si>
    <t>Уголок 25х25х4 ГОСТ 8509-86 ст3пс-3 ГОСТ 535-88</t>
  </si>
  <si>
    <t>Уголок 40х40х4 ГОСТ 8509-86 ст3пс-3 ГОСТ 535-88</t>
  </si>
  <si>
    <t>Уголок 80х80х6 ГОСТ 8509-86 ст3пс-3 ГОСТ 535-88</t>
  </si>
  <si>
    <t>Уголок 110х110х7 ГОСТ 8509-86 С345-4 ГОСТ 27772-88</t>
  </si>
  <si>
    <t>Уголок 140х140х10 ГОСТ 8509-86 С345-4 ГОСТ 27772-88</t>
  </si>
  <si>
    <t>Уголок 160х160х16 ГОСТ 8509-86 С345-4 ГОСТ 27772-88</t>
  </si>
  <si>
    <t>Уголок 100х100х10 ГОСТ 8509-86 ст3сп ГОСТ 380-2005</t>
  </si>
  <si>
    <t>Уголок 75х75х7 ГОСТ 8509-86 С345-3 ГОСТ 27772-88</t>
  </si>
  <si>
    <t>Уголок 100х100х7 ГОСТ 8509-86 ст3 ГОСТ 380-2005</t>
  </si>
  <si>
    <t>Уголок 250х250х16 ГОСТ 8509-86 С345-3 ГОСТ 27772-88</t>
  </si>
  <si>
    <t>Уголок 80х80х6 ГОСТ 19771-93 С345-3 ГОСТ 27772-88</t>
  </si>
  <si>
    <t>Уголок 63х63х4 ГОСТ 8509-86 С345-3 ГОСТ 27772-88</t>
  </si>
  <si>
    <t>Уголок 40х40х3 ГОСТ 8509-86 С345-3 ГОСТ 27772-88</t>
  </si>
  <si>
    <t>Уголок 200х200х25 ГОСТ 8509-86 С345-1 ГОСТ 27772-88</t>
  </si>
  <si>
    <t>Уголок 50х32х4 ГОСТ 8510-86 С345-3 ГОСТ 27772-88</t>
  </si>
  <si>
    <t>Уголок 50х50х3 ГОСТ 8509-86 С345-3 ГОСТ 27772-88</t>
  </si>
  <si>
    <t>Уголок 60х60х4 ГОСТ 8509-86 С345-3 ГОСТ 27772-88</t>
  </si>
  <si>
    <t>Уголок 70х70х4 ГОСТ 19771-93 С345-3 ГОСТ 27772-88</t>
  </si>
  <si>
    <t>Уголок 200х200х16 ГОСТ 8509-86 С345-1 ГОСТ 27772-88</t>
  </si>
  <si>
    <t>Уголок 125х80х8 ГОСТ 8510-93 С345-3 ГОСТ 27772-88</t>
  </si>
  <si>
    <t>Уголок 140х140х10 ГОСТ 8509-86 С345-6 ГОСТ 27772-2015</t>
  </si>
  <si>
    <t>Уголок 80х80х5,5 ГОСТ 8509-86 С345-3 ГОСТ 27772-88</t>
  </si>
  <si>
    <t>Уголок 100х100х7 ГОСТ 8509-86 С345-3 ГОСТ 27772-2015</t>
  </si>
  <si>
    <t>Уголок 110х110х8 ГОСТ 8509-86 С345-3 ГОСТ 27772-2015</t>
  </si>
  <si>
    <t>Уголок 40х40х4 ГОСТ 8509-86 С345-3 ГОСТ 27772-2015</t>
  </si>
  <si>
    <t>Уголок 50х50х5 ГОСТ 8509-86 С345-3 ГОСТ 27772-2015</t>
  </si>
  <si>
    <t>Уголок 63х63х5 ГОСТ 8509-86 С345-3 ГОСТ 27772-2015</t>
  </si>
  <si>
    <t>Уголок 70х70х6 ГОСТ 8509-86 С345-3 ГОСТ 27772-2015</t>
  </si>
  <si>
    <t>Уголок 80х80х6 ГОСТ 8509-86 С345-3 ГОСТ 27772-2015</t>
  </si>
  <si>
    <t>Уголок 90х90х7 ГОСТ 8509-86 С345-3 ГОСТ 27772-2015</t>
  </si>
  <si>
    <t>Уголок 180х180х11 ГОСТ 8509-86 С345-6 ГОСТ 27772-88</t>
  </si>
  <si>
    <t>Уголок 90х90х6 ГОСТ 8509-86 С345-3 ГОСТ 27772-2015</t>
  </si>
  <si>
    <t>Уголок 32х32х4 ГОСТ 8509-86 С345-3 ГОСТ 27772-2015</t>
  </si>
  <si>
    <t>Уголок 100х100х10 ГОСТ 8509-86 С345-3 ГОСТ 27772-2015</t>
  </si>
  <si>
    <t>Уголок 75х75х6 ГОСТ 8509-86 С345-3 ГОСТ 27772-2015</t>
  </si>
  <si>
    <t>Уголок 75х75х5 ГОСТ 8509-86 С345-3 ГОСТ 27772-2015</t>
  </si>
  <si>
    <t>Уголок 125х125х8 ГОСТ 8509-86 С345-3 ГОСТ 27772-2015</t>
  </si>
  <si>
    <t>Уголок 200х200х20 ГОСТ 8509-86 С345-6 ГОСТ 27772-2015</t>
  </si>
  <si>
    <t>Уголок 125х80х8 ГОСТ 8510-93 09Г2С-15 ГОСТ 19281-89</t>
  </si>
  <si>
    <t>Уголок 32х32х4 ГОСТ 8509-86 09Г2С-12 ГОСТ 19281-2014</t>
  </si>
  <si>
    <t>Уголок 70х70х6 ГОСТ 8509-86 09Г2С-12 ГОСТ 19281-2014</t>
  </si>
  <si>
    <t>Уголок 70х70х5 ГОСТ 8509-86 09Г2С-12 ГОСТ 19281-2014</t>
  </si>
  <si>
    <t>Уголок 50х50х5 ГОСТ 8509-86 09Г2С-12 ГОСТ 19281-2014</t>
  </si>
  <si>
    <t>Уголок 100х100х7 ГОСТ 8509-86 09Г2С-12 ГОСТ 19281-2014</t>
  </si>
  <si>
    <t>Уголок 40х40х4 ГОСТ 8509-86 09Г2С-12 ГОСТ 19281-2014</t>
  </si>
  <si>
    <t>Уголок 90х90х6 ГОСТ 8509-86 09Г2С-12 ГОСТ 19281-2014</t>
  </si>
  <si>
    <t>Уголок 75х75х6 ГОСТ 8509-86 09Г2С-12 ГОСТ 19281-2014</t>
  </si>
  <si>
    <t>Уголок 75х75х5 ГОСТ 8509-86 09Г2С-12 ГОСТ 19281-2014</t>
  </si>
  <si>
    <t>Уголок 110х110х8 ГОСТ 8509-86 09Г2С-12 ГОСТ 19281-2014</t>
  </si>
  <si>
    <t>Уголок 90х90х7 ГОСТ 8509-86 09Г2С-12 ГОСТ 27772-2015</t>
  </si>
  <si>
    <t>Уголок 100х100х8 ГОСТ 8509-86 С345-3 ГОСТ 27772-2015</t>
  </si>
  <si>
    <t>Уголок 125х125х9 ГОСТ 8509-86 С345-3 ГОСТ 27772-2015</t>
  </si>
  <si>
    <t>Уголок 45х45х4 ГОСТ 8509-86 С345-3 ГОСТ 27772-2015</t>
  </si>
  <si>
    <t>Уголок 75х75х7 ГОСТ 8509-86 09Г2С-12 ГОСТ 19281-89</t>
  </si>
  <si>
    <t>Уголок 40х40х3 ГОСТ 8509-86 С345-3 ГОСТ 27772-2015</t>
  </si>
  <si>
    <t>Уголок 63х63х4 ГОСТ 8509-86 С345-3 ГОСТ 27772-2015</t>
  </si>
  <si>
    <t>Уголок 140х140х9 ГОСТ 8509-86 С345-3 ГОСТ 27772-2015</t>
  </si>
  <si>
    <t>Уголок 160х160х10 ГОСТ 8509-86 С345-3 ГОСТ 27772-2015</t>
  </si>
  <si>
    <t>Уголок 25х25х4 ГОСТ 8509-86 С345-3 ГОСТ 27772-2015</t>
  </si>
  <si>
    <t>Уголок 35х35х4 ГОСТ 8509-86 С345-3 ГОСТ 27772-2015</t>
  </si>
  <si>
    <t>Уголок 35х35х4 ГОСТ 8509-86 ст3 ГОСТ 380-71</t>
  </si>
  <si>
    <t>Уголок 63х63х4 ГОСТ 8509-86 09Г2С-15 ГОСТ 19281-2014</t>
  </si>
  <si>
    <t>Уголок 75х75х7 ГОСТ 8509-86 С345-3 ГОСТ 27772-2015</t>
  </si>
  <si>
    <t>Уголок 75х75х8 ГОСТ 8509-86 09Г2С-15 ГОСТ 19281-2014</t>
  </si>
  <si>
    <t>Уголок 50х50х5 ГОСТ 8509-86 С345-1 ГОСТ 27772-2015</t>
  </si>
  <si>
    <t>Уголок 75х75х6 ГОСТ 8509-86 С345-1 ГОСТ 27772-2015</t>
  </si>
  <si>
    <t>Уголок 100х100х7 ГОСТ 8509-86 С345-1 ГОСТ 27772-2015</t>
  </si>
  <si>
    <t>Уголок 70х70х6 ГОСТ 8509-86 09Г2С-15 ГОСТ 19281-2014</t>
  </si>
  <si>
    <t>Уголок 50х50х5 ГОСТ 8509-86 09Г2С-15 ГОСТ 19281-2014</t>
  </si>
  <si>
    <t>Уголок 100х100х8 ГОСТ 8509-86 09Г2С-15 ГОСТ 19281-2014</t>
  </si>
  <si>
    <t>Уголок 40х40х4 ГОСТ 8509-86 09Г2С-15 ГОСТ 19281-2014</t>
  </si>
  <si>
    <t>Уголок 90х90х6 ГОСТ 8509-86 09Г2С-15 ГОСТ 19281-2014</t>
  </si>
  <si>
    <t>Уголок 63х63х5 ГОСТ 8509-86 09Г2С-15 ГОСТ 27772-2015</t>
  </si>
  <si>
    <t>Уголок 80х80х6 ГОСТ 8509-86 09Г2С-15 ГОСТ 19281-2014</t>
  </si>
  <si>
    <t>Уголок 75х75х8 ГОСТ 8509-86 С345-3 ГОСТ 27772-2015</t>
  </si>
  <si>
    <t>Уголок 40х40х5 ГОСТ 8509-86 С345-3 ГОСТ 27772-2015</t>
  </si>
  <si>
    <t>Уголок 100х100х8 ГОСТ 8509-86 09Г2С-12 ГОСТ 19281-2014</t>
  </si>
  <si>
    <t>Уголок 125х125х8 ГОСТ 8509-86 09Г2С-12 ГОСТ 19281-2014</t>
  </si>
  <si>
    <t>Уголок 140х140х9 ГОСТ 8509-86 09Г2С-12 ГОСТ 19281-2014</t>
  </si>
  <si>
    <t>Уголок 63х63х6 ГОСТ 8509-86 09Г2С-12 ГОСТ 19281-2014</t>
  </si>
  <si>
    <t>Уголок 25х25х3 ГОСТ 8509-86 С345-3 ГОСТ 27772-2015</t>
  </si>
  <si>
    <t>Уголок 50х50х4 ГОСТ 8509-86 С345-3 ГОСТ 27772-2015</t>
  </si>
  <si>
    <t>Уголок 32х32х4 ГОСТ 8509-86 09Г2С-15 ГОСТ 19281-2014</t>
  </si>
  <si>
    <t>Уголок 100х100х10 ГОСТ 8509-86 09Г2С-15 ГОСТ 19281-2014</t>
  </si>
  <si>
    <t>Уголок 90х90х7 ГОСТ 8509-86 09Г2С-15 ГОСТ 19281-2014</t>
  </si>
  <si>
    <t>Уголок 75х75х6 ГОСТ 8509-86 09Г2С-15 ГОСТ 19281-2014</t>
  </si>
  <si>
    <t>Уголок 160х160х16 ГОСТ 8509-86 09Г2С-1 ГОСТ 19281-89</t>
  </si>
  <si>
    <t>Уголок 160х160х16 ГОСТ 8509-86 345-09Г2С-12 ГОСТ 19281-89</t>
  </si>
  <si>
    <t>Уголок 25х25х4 ГОСТ 8509-86 С345-1 ГОСТ 27772-88</t>
  </si>
  <si>
    <t>Уголок 63х63х5 ГОСТ 8509-86 09Г2С-12 ГОСТ 19281-2014</t>
  </si>
  <si>
    <t>Уголок 50х50х5 ГОСТ 8509-86 С255-4 ГОСТ 27772-2015</t>
  </si>
  <si>
    <t>Уголок 63х63х4 ГОСТ 8509-86 С255-4 ГОСТ 27772-2015</t>
  </si>
  <si>
    <t>Уголок 140х140х12 ГОСТ 8509-86 С345-3 ГОСТ 27772-2015</t>
  </si>
  <si>
    <t>Уголок 63х40х6 ГОСТ 8509-86 09Г2СД ГОСТ 19281-89</t>
  </si>
  <si>
    <t>Уголок 75х75х6 ГОСТ 8509-86 09Г2СД ГОСТ 19281-89</t>
  </si>
  <si>
    <t>Уголок 110х110х7 ГОСТ 8509-86 С345-3 ГОСТ 27772-2015</t>
  </si>
  <si>
    <t>Уголок 140х140х10 ГОСТ 8509-86 С345-3 ГОСТ 27772-2015</t>
  </si>
  <si>
    <t>Уголок 180х180х11 ГОСТ 8509-86 С345-3 ГОСТ 27772-2015</t>
  </si>
  <si>
    <t>Уголок 200х200х14 ГОСТ 8509-86 С345-3 ГОСТ 27772-2015</t>
  </si>
  <si>
    <t>Уголок 70х70х5 ГОСТ 8509-86 С345-3 ГОСТ 27772-2015</t>
  </si>
  <si>
    <t>Уголок 200х200х12 ГОСТ 8509-86 С345-3 ГОСТ 27772-2015</t>
  </si>
  <si>
    <t>Уголок 200х200х20 ГОСТ 8509-86 С345-3 ГОСТ 27772-2015</t>
  </si>
  <si>
    <t>Уголок 250х250х20 ГОСТ 8509-86 С345-3 ГОСТ 27772-2015</t>
  </si>
  <si>
    <t>Уголок 125х125х10 ГОСТ 8509-86 С345-3 ГОСТ 27772-2015</t>
  </si>
  <si>
    <t>Уголок 45х45х5 ГОСТ 8509-86 С345-3 ГОСТ 27772-2015</t>
  </si>
  <si>
    <t>Уголок 63х63х6 ГОСТ 8509-86 С345-3 ГОСТ 27772-2015</t>
  </si>
  <si>
    <t>Уголок 70х70х4 ГОСТ 8509-86 С345-3 ГОСТ 27772-88</t>
  </si>
  <si>
    <t>Уголок 60х60х4 ГОСТ 8509-86 С255-1 ГОСТ 27772-88</t>
  </si>
  <si>
    <t>Уголок 70х70х4 ГОСТ 8509-86 С255-1 ГОСТ 27772-88</t>
  </si>
  <si>
    <t>Уголок 75х75х7 ГОСТ 8509-86 С245-1 ГОСТ 27772-88</t>
  </si>
  <si>
    <t>Уголок 40х40х5 ГОСТ 8509-86 С245-1 ГОСТ 27772-88</t>
  </si>
  <si>
    <t>Уголок 80х80х7 ГОСТ 8509-86 С245-1 ГОСТ 27772-88</t>
  </si>
  <si>
    <t>Уголок 45х45х5 ГОСТ 8509-86 С245-1 ГОСТ 27772-88</t>
  </si>
  <si>
    <t>Уголок 80х80х7 ГОСТ 8509-86 С345-3 ГОСТ 27772-88</t>
  </si>
  <si>
    <t>Уголок 75х75х6 ГОСТ 8509-86 С345-5 ГОСТ 27772-2015</t>
  </si>
  <si>
    <t>Уголок 125х125х8 ГОСТ 8509-86 09Г2С-15 ГОСТ 19281-2014</t>
  </si>
  <si>
    <t>Уголок 200х200х14 ГОСТ 8509-86 С345-6 ГОСТ 27772-2015</t>
  </si>
  <si>
    <t>Уголок 100х100х8 ГОСТ 8509-86 С345-6 ГОСТ 27772-2015</t>
  </si>
  <si>
    <t>Уголок 125х125х8 ГОСТ 8509-86 С345-6 ГОСТ 27772-2015</t>
  </si>
  <si>
    <t>Уголок 32х32х4 ГОСТ 8509-86 С345-6 ГОСТ 27772-2015</t>
  </si>
  <si>
    <t>Уголок 40х40х4 ГОСТ 8509-86 С345-6 ГОСТ 27772-2015</t>
  </si>
  <si>
    <t>Уголок 50х50х5 ГОСТ 8509-86 С345-6 ГОСТ 27772-2015</t>
  </si>
  <si>
    <t>Уголок 63х63х5 ГОСТ 8509-86 С345-6 ГОСТ 27772-2015</t>
  </si>
  <si>
    <t>Уголок 70х70х6 ГОСТ 8509-86 С345-6 ГОСТ 27772-2015</t>
  </si>
  <si>
    <t>Уголок 90х90х7 ГОСТ 8509-86 С345-6 ГОСТ 27772-2015</t>
  </si>
  <si>
    <t>Уголок 100х100х7 ГОСТ 8509-86 09Г2С-15 ГОСТ 19281-2014</t>
  </si>
  <si>
    <t>Уголок 70х70х6 ГОСТ 8509-86 С345-5 ГОСТ 19281-2014</t>
  </si>
  <si>
    <t>Уголок 75х75х6 ГОСТ 8509-86 С345-5 ГОСТ 19281-2014</t>
  </si>
  <si>
    <t>Уголок 50х50х5 ГОСТ 8509-86 С345-5 ГОСТ 19281-2014</t>
  </si>
  <si>
    <t>Уголок 100х100х7 ГОСТ 8509-86 С345-5 ГОСТ 19281-2014</t>
  </si>
  <si>
    <t>Уголок 40х40х4 ГОСТ 8509-86 С345-5 ГОСТ 19281-2014</t>
  </si>
  <si>
    <t>Уголок 90х90х6 ГОСТ 8509-86 С345-5 ГОСТ 19281-2014</t>
  </si>
  <si>
    <t>Уголок 63х63х5 ГОСТ 8509-86 С345-5 ГОСТ 19281-2014</t>
  </si>
  <si>
    <t>Уголок 140х140х9 ГОСТ 8509-86 С345-6 ГОСТ 27772-2015</t>
  </si>
  <si>
    <t>Уголок 200х125х11 ГОСТ 8510-93 С345-3 ГОСТ 27772-88</t>
  </si>
  <si>
    <t>Уголок 36х36х4 ГОСТ 8509-86 С345-3 ГОСТ 27772-88</t>
  </si>
  <si>
    <t>Уголок 25х25х3 ГОСТ 8509-86 С245-1 ГОСТ 27772-2015</t>
  </si>
  <si>
    <t>Уголок 63х63х5 ГОСТ 8509-86 С255-1 ГОСТ 27772-2015</t>
  </si>
  <si>
    <t>Уголок 75х75х6 ГОСТ 8509-86 С255-1 ГОСТ 27772-2015</t>
  </si>
  <si>
    <t>Уголок 90х90х6 ГОСТ 8509-86 С255-1 ГОСТ 27772-2015</t>
  </si>
  <si>
    <t>Уголок 90х90х7 ГОСТ 8509-86 С255-1 ГОСТ 27772-2015</t>
  </si>
  <si>
    <t>Уголок 100х100х7 ГОСТ 8509-86 С255-1 ГОСТ 27772-2015</t>
  </si>
  <si>
    <t>Уголок 110х110х8 ГОСТ 8509-86 С255-1 ГОСТ 27772-2015</t>
  </si>
  <si>
    <t>Уголок 140х140х10 ГОСТ 8509-86 С255-1 ГОСТ 27772-2015</t>
  </si>
  <si>
    <t>Уголок 80х80х4 ГОСТ 19771-93 С245-1 ГОСТ 27772-2015</t>
  </si>
  <si>
    <t>Уголок 100х100х8 ГОСТ 8509-86 С255-1 ГОСТ 27772-2015</t>
  </si>
  <si>
    <t>Уголок 80х80х8 ГОСТ 8509-86 С345-4 ГОСТ 27772-2015</t>
  </si>
  <si>
    <t>Уголок 140х140х10 ГОСТ 8509-86 С345-1 ГОСТ 27772-88</t>
  </si>
  <si>
    <t>Уголок 180х180х11 ГОСТ 8509-86 С345-7 ГОСТ 27772-2015</t>
  </si>
  <si>
    <t>Уголок 100х100х7 ГОСТ 8509-86 С345-7 ГОСТ 27772-2015</t>
  </si>
  <si>
    <t>Уголок 50х50х4 ГОСТ 8509-86 С345-7 ГОСТ 27772-2015</t>
  </si>
  <si>
    <t>Уголок 125х125х8 ГОСТ 8509-86 С345-7 ГОСТ 27772-2015</t>
  </si>
  <si>
    <t>Уголок 160х160х10 ГОСТ 8509-86 С345-7 ГОСТ 27772-2015</t>
  </si>
  <si>
    <t>Уголок 140х140х10 ГОСТ 8509-86 С345-7 ГОСТ 27772-2015</t>
  </si>
  <si>
    <t>Уголок 40х40х4 ГОСТ 8509-86 345-09Г2С-12 ГОСТ 19281-2014</t>
  </si>
  <si>
    <t>Уголок 45х45х5 ГОСТ 8509-86 345-09Г2С-12 ГОСТ 19281-2014</t>
  </si>
  <si>
    <t>Уголок 50х50х5 ГОСТ 8509-86 345-09Г2С-12 ГОСТ 19281-2014</t>
  </si>
  <si>
    <t>Уголок 63х63х6 ГОСТ 8509-86 345-09Г2С-12 ГОСТ 19281-2014</t>
  </si>
  <si>
    <t>Уголок 70х70х6 ГОСТ 8509-86 345-09Г2С-12 ГОСТ 19281-2014</t>
  </si>
  <si>
    <t>Уголок 75х75х7 ГОСТ 8509-86 345-09Г2С-12 ГОСТ 19281-2014</t>
  </si>
  <si>
    <t>Уголок 80х80х7 ГОСТ 8509-86 345-09Г2С-12 ГОСТ 19281-2014</t>
  </si>
  <si>
    <t>Уголок 90х90х7 ГОСТ 8509-86 345-09Г2С-12 ГОСТ 19281-2014</t>
  </si>
  <si>
    <t>Уголок 160х160х12 ГОСТ 8509-86 С345-3 ГОСТ 27772-2015</t>
  </si>
  <si>
    <t>Уголок 110х110х8 ГОСТ 8509-86 09Г2С-15 ГОСТ 19281-2014</t>
  </si>
  <si>
    <t>Уголок 140х140х9 ГОСТ 8509-86 09Г2С-15 ГОСТ 19281-2014</t>
  </si>
  <si>
    <t>Уголок 50х50х4 ГОСТ 8509-86 09Г2С-15 ГОСТ 19281-2014</t>
  </si>
  <si>
    <t>Уголок 160х160х10 ГОСТ 8509-86 09Г2С-15 ГОСТ 19281-2014</t>
  </si>
  <si>
    <t>Уголок 140х140х10 ГОСТ 8509-86 09Г2С-15 ГОСТ 19281-2014</t>
  </si>
  <si>
    <t>Уголок 180х180х11 ГОСТ 8509-86 09Г2С-15 ГОСТ 19281-2014</t>
  </si>
  <si>
    <t>Уголок 35х35х4 ГОСТ 8509-86 09Г2С-15 ГОСТ 19281-2014</t>
  </si>
  <si>
    <t>Уголок 32х32х4 ГОСТ 8509-86 345-09Г2С-12 ГОСТ 19281-2014</t>
  </si>
  <si>
    <t>Уголок 75х75х6 ГОСТ 8509-86 345-09Г2С-12 ГОСТ 19281-2014</t>
  </si>
  <si>
    <t>Уголок 110х110х8 ГОСТ 8509-86 345-09Г2С-12 ГОСТ 19281-2014</t>
  </si>
  <si>
    <t>Уголок 100х100х7 ГОСТ 8509-86 345-09Г2С-12 ГОСТ 19281-2014</t>
  </si>
  <si>
    <t>Уголок 75х75х5 ГОСТ 8509-86 345-09Г2С-12 ГОСТ 19281-2014</t>
  </si>
  <si>
    <t>Уголок 90х90х6 ГОСТ 8509-86 345-09Г2С-12 ГОСТ 19281-2014</t>
  </si>
  <si>
    <t>Уголок 63х63х5 ГОСТ 8509-86 345-09Г2С-12 ГОСТ 19281-2014</t>
  </si>
  <si>
    <t>Уголок 125х125х8 ГОСТ 8509-86 345-09Г2С-12 ГОСТ 19281-2014</t>
  </si>
  <si>
    <t>Уголок 100х100х10 ГОСТ 8509-86 С345-6 ГОСТ 27772-2015</t>
  </si>
  <si>
    <t>Уголок 160х160х12 ГОСТ 8509-86 09Г2С-12 ГОСТ 19281-89</t>
  </si>
  <si>
    <t>Уголок 160х160х14 ГОСТ 8509-86 С345-3 ГОСТ 27772-88</t>
  </si>
  <si>
    <t>Уголок 80х80х6 ГОСТ 8509-86 С255-1 ГОСТ 27772-2015</t>
  </si>
  <si>
    <t>Уголок 20х20х3 ГОСТ 8509-86 09Г2С-12 ГОСТ 19281-89</t>
  </si>
  <si>
    <t>Уголок 80х80х4 ГОСТ 19771-93 С255-1 ГОСТ 27772-2015</t>
  </si>
  <si>
    <t>Уголок 160х160х10 ГОСТ 8509-86 С345-6 ГОСТ 27772-2015</t>
  </si>
  <si>
    <t>Уголок 180х180х12 ГОСТ 8509-86 С345-6 ГОСТ 27772-2015</t>
  </si>
  <si>
    <t>Уголок 140х140х12 ГОСТ 8509-86 С345-6 ГОСТ 27772-2015</t>
  </si>
  <si>
    <t>Уголок 50х50х6 ГОСТ 8509-86 С345-3 ГОСТ 27772-2015</t>
  </si>
  <si>
    <t>Уголок 180х180х11 ГОСТ 8509-86 С345-6 ГОСТ 27772-2015</t>
  </si>
  <si>
    <t>Уголок 70х70х5 ГОСТ 8509-86 С245-1 ГОСТ 27772-88</t>
  </si>
  <si>
    <t>Уголок 75х75х8 ГОСТ 8509-86 С345-3 ГОСТ 27772-88</t>
  </si>
  <si>
    <t>Уголок 125х125х8 ГОСТ 8509-86 ст3 ГОСТ 380-2005</t>
  </si>
  <si>
    <t>Уголок 140х140х9 ГОСТ 8509-86 ст3 ГОСТ 380-2005</t>
  </si>
  <si>
    <t>Уголок 160х160х10 ГОСТ 8509-86 ст3 ГОСТ 380-2005</t>
  </si>
  <si>
    <t>Уголок 40х40х4 ГОСТ 8509-86 ст3 ГОСТ 380-2005</t>
  </si>
  <si>
    <t>Уголок 90х90х7 ГОСТ 8509-86 ст3 ГОСТ 380-2005</t>
  </si>
  <si>
    <t>Уголок 100х100х7 ГОСТ 8509-86 С345-5 ГОСТ 27772-2015</t>
  </si>
  <si>
    <t>Уголок 125х125х8 ГОСТ 8509-86 С255-1 ГОСТ 27772-2015</t>
  </si>
  <si>
    <t>Уголок 140х140х9 ГОСТ 8509-86 С255-5 ГОСТ 27772-2015</t>
  </si>
  <si>
    <t>Уголок 160х160х10 ГОСТ 8509-86 С255-5 ГОСТ 27772-2015</t>
  </si>
  <si>
    <t>Уголок 100х100х7 ГОСТ 8509-86 С345-6 ГОСТ 27772-2015</t>
  </si>
  <si>
    <t>Уголок 125х125х9 ГОСТ 8509-86 С345-5 ГОСТ 27772-2015</t>
  </si>
  <si>
    <t>Уголок 25х25х3 ГОСТ 8509-86 С255-1 ГОСТ 27772-2015</t>
  </si>
  <si>
    <t>Уголок 50х50х5 ГОСТ 8509-86 С255-1 ГОСТ 27772-2015</t>
  </si>
  <si>
    <t>Уголок 100х100х10 ГОСТ 8509-86 09Г2С-12 ГОСТ 19281-2014</t>
  </si>
  <si>
    <t>Уголок 70х70х6 ГОСТ 8509-86 С255-1 ГОСТ 27772-2015</t>
  </si>
  <si>
    <t>Уголок 160х160х10 ГОСТ 8509-86 С255-1 ГОСТ 27772-2015</t>
  </si>
  <si>
    <t>Уголок 25х25х4 ГОСТ 8509-86 С255-1 ГОСТ 27772-2015</t>
  </si>
  <si>
    <t>Уголок 140х140х9 ГОСТ 8509-86 С255-1 ГОСТ 27772-2015</t>
  </si>
  <si>
    <t>Уголок 40х40х5 ГОСТ 8509-86 С345-3 ГОСТ 27772-88</t>
  </si>
  <si>
    <t>Уголок 125х125х10 ГОСТ 8509-86 09Г2С-15 ГОСТ 19281-2014</t>
  </si>
  <si>
    <t>Уголок 180х180х11 ГОСТ 8509-86 С245-1 ГОСТ 27772-88</t>
  </si>
  <si>
    <t>Уголок 160х160х10 ГОСТ 8509-86 С255-1 ГОСТ 27772-88</t>
  </si>
  <si>
    <t>Уголок 180х180х11 ГОСТ 8509-86 С255-1 ГОСТ 27772-88</t>
  </si>
  <si>
    <t>Уголок 200х200х12 ГОСТ 8509-86 С255-1 ГОСТ 27772-88</t>
  </si>
  <si>
    <t>Уголок 100х100х7 ГОСТ 8509-86 С245-1 ГОСТ 27772-2015</t>
  </si>
  <si>
    <t>Уголок 110х110х8 ГОСТ 8509-86 С245-1 ГОСТ 27772-2015</t>
  </si>
  <si>
    <t>Уголок 110х110х8 ГОСТ 8509-86 С235-1 ГОСТ 27772-2015</t>
  </si>
  <si>
    <t>Уголок 125х125х8 ГОСТ 8509-86 С245-1 ГОСТ 27772-2015</t>
  </si>
  <si>
    <t>Уголок 140х140х9 ГОСТ 8509-86 С245-1 ГОСТ 27772-2015</t>
  </si>
  <si>
    <t>Уголок 160х160х10 ГОСТ 8509-86 С245-1 ГОСТ 27772-2015</t>
  </si>
  <si>
    <t>Уголок 200х200х16 ГОСТ 8509-86 С345-3 ГОСТ 27772-2015</t>
  </si>
  <si>
    <t>Уголок 50х50х5 ГОСТ 8509-86 С235-1 ГОСТ 27772-2015</t>
  </si>
  <si>
    <t>Уголок 63х63х5 ГОСТ 8509-86 С245-1 ГОСТ 27772-2015</t>
  </si>
  <si>
    <t>Уголок 75х75х6 ГОСТ 8509-86 С245-1 ГОСТ 27772-2015</t>
  </si>
  <si>
    <t>Уголок 75х75х6 ГОСТ 8509-86 С235-1 ГОСТ 27772-2015</t>
  </si>
  <si>
    <t>Уголок 80х80х6 ГОСТ 8509-86 С245-1 ГОСТ 27772-2015</t>
  </si>
  <si>
    <t>Уголок 90х90х7 ГОСТ 8509-86 С245-1 ГОСТ 27772-2015</t>
  </si>
  <si>
    <t>Уголок 90х90х7 ГОСТ 8509-86 С235-1 ГОСТ 27772-2015</t>
  </si>
  <si>
    <t>Уголок 90х90х6 ГОСТ 8509-86 С345-6 ГОСТ 27772-2015</t>
  </si>
  <si>
    <t>Уголок 75х75х6 ГОСТ 8509-86 С345-6 ГОСТ 27772-2015</t>
  </si>
  <si>
    <t>Уголок 80х80х6 ГОСТ 8509-86 С345-6 ГОСТ 27772-2015</t>
  </si>
  <si>
    <t>Уголок 50х50х4 ГОСТ 8509-86 345-09Г2С-12 ГОСТ 19281-2014</t>
  </si>
  <si>
    <t>Уголок 80х80х6 ГОСТ 8509-86 345-09Г2С-12 ГОСТ 19281-2014</t>
  </si>
  <si>
    <t>Уголок 40х40х5 ГОСТ 8509-86 С345-6 ГОСТ 27772-2015</t>
  </si>
  <si>
    <t>Уголок 35х35х4 ГОСТ 8509-86 345-09Г2С-12 ГОСТ 19281-2014</t>
  </si>
  <si>
    <t>Уголок 40х40х5 ГОСТ 8509-86 09Г2С-12 ГОСТ 19281-2014</t>
  </si>
  <si>
    <t>Уголок 180х180х12 ГОСТ 8509-86 С345-3 ГОСТ 27772-2015</t>
  </si>
  <si>
    <t>Уголок 80х80х6 ГОСТ 8509-86 ст3пс-5 ГОСТ 535-2005</t>
  </si>
  <si>
    <t>Уголок 63х63х4 ГОСТ 8509-86 09Г2С-12 ГОСТ 19281-2014</t>
  </si>
  <si>
    <t>Уголок 100х100х8 ГОСТ 8509-86 345-09Г2С-12 ГОСТ 19281-2014</t>
  </si>
  <si>
    <t>Уголок 45х45х4 ГОСТ 8509-86 345-09Г2С-12 ГОСТ 19281-2014</t>
  </si>
  <si>
    <t>Уголок 100х100х10 ГОСТ 8509-86 345-09Г2С-12 ГОСТ 19281-2014</t>
  </si>
  <si>
    <t>Уголок 75х75х8 ГОСТ 8509-93 345-09Г2С-15 ГОСТ 19281-2014</t>
  </si>
  <si>
    <t>Уголок 200х200х16 ГОСТ 8509-86 С345-6 ГОСТ 27772-2015</t>
  </si>
  <si>
    <t>Уголок 125х125х10 ГОСТ 8509-86 345-09Г2С-12 ГОСТ 19281-2014</t>
  </si>
  <si>
    <t>Уголок 160х160х12 ГОСТ 8509-86 345-09Г2С-12 ГОСТ 19281-2014</t>
  </si>
  <si>
    <t>Уголок 75х75х5 ГОСТ 8509-86 С345-5 ГОСТ 27772-2015</t>
  </si>
  <si>
    <t>Уголок 180х180х11 ГОСТ 8509-86 ст3 ГОСТ 380-2005</t>
  </si>
  <si>
    <t>Уголок 200х200х16 ГОСТ 8509-86 ст3 ГОСТ 380-2005</t>
  </si>
  <si>
    <t>Уголок 200х200х20 ГОСТ 8509-86 ст3 ГОСТ 380-2005</t>
  </si>
  <si>
    <t>Уголок 75х75х6 ГОСТ 8509-86 ст3 ГОСТ 380-2005</t>
  </si>
  <si>
    <t>Уголок 63х63х6 ГОСТ 8509-86 ст3 ГОСТ 380-2005</t>
  </si>
  <si>
    <t>Уголок 45х45х5 ГОСТ 8509-86 С345-6 ГОСТ 27772-2015</t>
  </si>
  <si>
    <t>Уголок 125х125х9 ГОСТ 8509-86 09Г2С-12 ГОСТ 19281-2014</t>
  </si>
  <si>
    <t>Уголок 50х50х4 ГОСТ 8509-86 09Г2С-12 ГОСТ 19281-2014</t>
  </si>
  <si>
    <t>Уголок 80х80х6 ГОСТ 8509-86 09Г2С-12 ГОСТ 19281-2014</t>
  </si>
  <si>
    <t>Уголок 160х160х10 ГОСТ 8509-86 09Г2С-12 ГОСТ 19281-2014</t>
  </si>
  <si>
    <t>Уголок 125х125х10 ГОСТ 8509-86 09Г2С-12 ГОСТ 19281-2014</t>
  </si>
  <si>
    <t>Уголок 160х160х12 ГОСТ 8509-86 09Г2С-12 ГОСТ 19281-2014</t>
  </si>
  <si>
    <t>Уголок 45х45х5 ГОСТ 8509-86 09Г2С-12 ГОСТ 19281-2014</t>
  </si>
  <si>
    <t>Уголок 125х125х9 ГОСТ 8509-86 09Г2С-15 ГОСТ 19281-2014</t>
  </si>
  <si>
    <t>Уголок 140х140х10 ГОСТ 8509-86 09Г2С-12 ГОСТ 19281-2014</t>
  </si>
  <si>
    <t>Уголок 180х180х11 ГОСТ 8509-86 09Г2С-12 ГОСТ 19281-2014</t>
  </si>
  <si>
    <t>Уголок 140х140х10 ГОСТ 8509-86 345-09Г2С-12 ГОСТ 19281-2014</t>
  </si>
  <si>
    <t>Уголок 160х160х10 ГОСТ 8509-86 345-09Г2С-12 ГОСТ 19281-2014</t>
  </si>
  <si>
    <t>Уголок 70х70х5 ГОСТ 8509-86 345-09Г2С-12 ГОСТ 19281-2014</t>
  </si>
  <si>
    <t>Уголок 75х75х5 ГОСТ 8509-86 09Г2С-15 ГОСТ 19281-2014</t>
  </si>
  <si>
    <t>Уголок 35х35х4 ГОСТ 8509-86 09Г2С-12 ГОСТ 19281-2014</t>
  </si>
  <si>
    <t>Уголок 250х250х16 ГОСТ 8509-86 09Г2С-15 ГОСТ 19281-2014</t>
  </si>
  <si>
    <t>Уголок 45х45х4 ГОСТ 8509-86 09Г2С-12 ГОСТ 19281-2014</t>
  </si>
  <si>
    <t>Уголок 160х160х12 ГОСТ 8509-86 С345-6 ГОСТ 27772-2015</t>
  </si>
  <si>
    <t>Уголок 35х35х4 ГОСТ 8509-86 С345-6 ГОСТ 27772-2015</t>
  </si>
  <si>
    <t>Уголок 45х45х4 ГОСТ 8509-86 С345-6 ГОСТ 27772-2015</t>
  </si>
  <si>
    <t>Уголок 50х50х4 ГОСТ 8509-86 С345-6 ГОСТ 27772-2015</t>
  </si>
  <si>
    <t>Уголок 25х25х4 ГОСТ 8509-86 09Г2С-12 ГОСТ 19281-2014</t>
  </si>
  <si>
    <t>Уголок 90х90х8 ГОСТ 8509-86 09Г2С-12 ГОСТ 19281-2014</t>
  </si>
  <si>
    <t>Уголок 200х200х12 ГОСТ 8509-86 09Г2С-12 ГОСТ 19281-2014</t>
  </si>
  <si>
    <t>Уголок 200х200х14 ГОСТ 8509-93 09Г2С-12 ГОСТ 19281-2014</t>
  </si>
  <si>
    <t>Уголок 45х45х4 ГОСТ 8509-86 09Г2С-15 ГОСТ 19281-2014</t>
  </si>
  <si>
    <t>Уголок 25х25х3 ГОСТ 8509-86 09Г2С-12 ГОСТ 19281-2014</t>
  </si>
  <si>
    <t>Уголок 50х50х3 ГОСТ 8509-86 09Г2С-12 ГОСТ 19281-2014</t>
  </si>
  <si>
    <t>Уголок 140х140х9 ГОСТ 8509-86 345-09Г2С-12 ГОСТ 19281-2014</t>
  </si>
  <si>
    <t>Уголок 63х63х6 ГОСТ 8509-86 09Г2С-15 ГОСТ 19281-2014</t>
  </si>
  <si>
    <t>Уголок 25х25х4 ГОСТ 8509-86 09Г2С-15 ГОСТ 19281-2014</t>
  </si>
  <si>
    <t>Уголок 200х200х12 ГОСТ 8509-86 С345-6 ГОСТ 27772-2015</t>
  </si>
  <si>
    <t>Уголок 125х125х12 ГОСТ 8509-86 09Г2С-12 ГОСТ 19281-2014</t>
  </si>
  <si>
    <t>Уголок 140х140х12 ГОСТ 8509-86 09Г2С-12 ГОСТ 19281-2014</t>
  </si>
  <si>
    <t>Уголок 160х160х14 ГОСТ 8509-86 09Г2С-12 ГОСТ 19281-2014</t>
  </si>
  <si>
    <t>Уголок 75х75х8 ГОСТ 8509-86 09Г2С-12 ГОСТ 19281-2014</t>
  </si>
  <si>
    <t>Уголок 75х75х7 ГОСТ 8509-86 09Г2С-12 ГОСТ 19281-2014</t>
  </si>
  <si>
    <t>Уголок 90х90х8 ГОСТ 8509-86 09Г2С-15 ГОСТ 19281-2014</t>
  </si>
  <si>
    <t>Уголок 50х50х5 ГОСТ 8509-86 ст3пс ГОСТ 380-2005</t>
  </si>
  <si>
    <t>Уголок 200х200х20 ГОСТ 8509-86 09Г2С-12 ГОСТ 19281-2014</t>
  </si>
  <si>
    <t>Уголок 200х200х30 ГОСТ 8509-86 09Г2С-12 ГОСТ 19281-2014</t>
  </si>
  <si>
    <t>Уголок 100х100х10 ГОСТ 8509-86 345-09Г2С-8 ГОСТ 19281-2014</t>
  </si>
  <si>
    <t>Уголок 100х100х8 ГОСТ 8509-86 345-09Г2С-8 ГОСТ 19281-2014</t>
  </si>
  <si>
    <t>Уголок 125х125х12 ГОСТ 8509-86 345-09Г2С-8 ГОСТ 19281-2014</t>
  </si>
  <si>
    <t>Уголок 125х125х8 ГОСТ 8509-86 345-09Г2С-8 ГОСТ 19281-2014</t>
  </si>
  <si>
    <t>Уголок 140х140х10 ГОСТ 8509-86 345-09Г2С-8 ГОСТ 19281-2014</t>
  </si>
  <si>
    <t>Уголок 140х140х12 ГОСТ 8509-86 345-09Г2С-8 ГОСТ 19281-2014</t>
  </si>
  <si>
    <t>Уголок 160х160х12 ГОСТ 8509-86 345-09Г2С-8 ГОСТ 19281-2014</t>
  </si>
  <si>
    <t>Уголок 160х160х14 ГОСТ 8509-86 345-09Г2С-8 ГОСТ 19281-2014</t>
  </si>
  <si>
    <t>Уголок 50х50х5 ГОСТ 8509-86 345-09Г2С-8 ГОСТ 19281-2014</t>
  </si>
  <si>
    <t>Уголок 63х63х5 ГОСТ 8509-86 345-09Г2С-8 ГОСТ 19281-2014</t>
  </si>
  <si>
    <t>Уголок 70х70х6 ГОСТ 8509-86 345-09Г2С-8 ГОСТ 19281-2014</t>
  </si>
  <si>
    <t>Уголок 75х75х8 ГОСТ 8509-86 345-09Г2С-8 ГОСТ 19281-2014</t>
  </si>
  <si>
    <t>Уголок 80х80х6 ГОСТ 8509-86 345-09Г2С-8 ГОСТ 19281-2014</t>
  </si>
  <si>
    <t>Уголок 110х110х7 ГОСТ 8509-86 09Г2С-15 ГОСТ 19281-2014</t>
  </si>
  <si>
    <t>Уголок 200х200х14 ГОСТ 8509-93 09Г2С-15 ГОСТ 19281-2014</t>
  </si>
  <si>
    <t>Уголок 125х80х8 ГОСТ 8510-93 09Г2С-12 ГОСТ 19281-2014</t>
  </si>
  <si>
    <t>Уголок 140х140х10 ГОСТ 8509-86 С345-5 ГОСТ 27772-2015</t>
  </si>
  <si>
    <t>Уголок 63х63х6 ГОСТ 8509-86 С345-5 ГОСТ 27772-2015</t>
  </si>
  <si>
    <t>Уголок 90х90х8 ГОСТ 8509-86 С345-5 ГОСТ 27772-2015</t>
  </si>
  <si>
    <t>Уголок 125х125х9 ГОСТ 8509-86 С345-1 ГОСТ 27772-2015</t>
  </si>
  <si>
    <t>Уголок 90х90х7 ГОСТ 8509-86 С345-1 ГОСТ 27772-2015</t>
  </si>
  <si>
    <t>Уголок 63х63х5 ГОСТ 8509-86 С345-1 ГОСТ 27772-2015</t>
  </si>
  <si>
    <t>Уголок 80х80х8 ГОСТ 8509-86 С245-1 ГОСТ 27772-2015</t>
  </si>
  <si>
    <t>Уголок 50х50х5 ГОСТ 8509-86 09Г2С-1 ГОСТ 19281-2014</t>
  </si>
  <si>
    <t>Уголок 80х80х6 ГОСТ 8509-86 09Г2С-1 ГОСТ 19281-2014</t>
  </si>
  <si>
    <t>Уголок 25х25х4 ГОСТ 8509-86 С345-5 ГОСТ 27772-2015</t>
  </si>
  <si>
    <t>Уголок 140х140х12 ГОСТ 8509-86 С345-1 ГОСТ 27772-2015</t>
  </si>
  <si>
    <t>Уголок 45х45х4 ГОСТ 8509-86 С245-1 ГОСТ 27772-2015</t>
  </si>
  <si>
    <t>Уголок 90х90х6 ГОСТ 8509-86 С345-1 ГОСТ 27772-2015</t>
  </si>
  <si>
    <t>Уголок 50х50х4 ГОСТ 8509-86 С245-1 ГОСТ 27772-2015</t>
  </si>
  <si>
    <t>Уголок 70х70х6 ГОСТ 8509-86 С245-1 ГОСТ 27772-2015</t>
  </si>
  <si>
    <t>Уголок 35х35х4 ГОСТ 8509-86 С245-1 ГОСТ 27772-2015</t>
  </si>
  <si>
    <t>Уголок 40х40х3 ГОСТ 8509-86 09Г2С-12 ГОСТ 19281-2014</t>
  </si>
  <si>
    <t>Уголок 200х200х16 ГОСТ 8509-86 С245-1 ГОСТ 27772-2015</t>
  </si>
  <si>
    <t>Уголок 100х100х8 ГОСТ 8509-86 ст3 ГОСТ 380-2005</t>
  </si>
  <si>
    <t>Уголок 90х90х8 ГОСТ 8509-86 ст3 ГОСТ 380-2005</t>
  </si>
  <si>
    <t>Уголок 200х200х16 ГОСТ 8509-86 09Г2С-12 ГОСТ 19281-2014</t>
  </si>
  <si>
    <t>Уголок 80х80х8 ГОСТ 8509-86 09Г2С-12 ГОСТ 19281-2014</t>
  </si>
  <si>
    <t>Уголок 30х30х4 ГОСТ 8509-86 ст3 ГОСТ 380-2005</t>
  </si>
  <si>
    <t>Уголок 70х70х5 ГОСТ 8509-86 ст3 ГОСТ 380-2005</t>
  </si>
  <si>
    <t>Уголок 45х45х5 ГОСТ 8509-86 09Г2С-15 ГОСТ 19281-2014</t>
  </si>
  <si>
    <t>Уголок 125х125х10 ГОСТ 8509-86 С345-6 ГОСТ 27772-2015</t>
  </si>
  <si>
    <t>Уголок 63х63х6 ГОСТ 8509-86 С345-6 ГОСТ 27772-2015</t>
  </si>
  <si>
    <t>Уголок 90х90х8 ГОСТ 8509-86 С345-6 ГОСТ 27772-2015</t>
  </si>
  <si>
    <t>Уголок 56х56х5 ГОСТ 8509-86 С345-3 ГОСТ 27772-2015</t>
  </si>
  <si>
    <t>Уголок 110х110х8 ГОСТ 8509-86 ст3сп-5 ГОСТ 380-71</t>
  </si>
  <si>
    <t>Уголок 125х125х8 ГОСТ 8509-86 ст3сп-5 ГОСТ 380-71</t>
  </si>
  <si>
    <t>Уголок 160х160х10 ГОСТ 8509-86 ст3сп-5 ГОСТ 380-71</t>
  </si>
  <si>
    <t>Уголок 200х200х16 ГОСТ 8509-86 ст3сп-5 ГОСТ 380-71</t>
  </si>
  <si>
    <t>Уголок 50х50х5 ГОСТ 8509-86 ст3сп-5 ГОСТ 380-71</t>
  </si>
  <si>
    <t>Уголок 63х63х5 ГОСТ 8509-86 ст3сп-5 ГОСТ 380-71</t>
  </si>
  <si>
    <t>Уголок 70х70х6 ГОСТ 8509-86 ст3сп-5 ГОСТ 380-71</t>
  </si>
  <si>
    <t>Уголок 80х80х6 ГОСТ 8509-86 ст3сп-5 ГОСТ 380-71</t>
  </si>
  <si>
    <t>Уголок 90х90х7 ГОСТ 8509-86 ст3сп-5 ГОСТ 380-71</t>
  </si>
  <si>
    <t>Уголок 140х140х9 ГОСТ 8509-86 ст3сп-5 ГОСТ 380-71</t>
  </si>
  <si>
    <t>Уголок 100х100х7 ГОСТ 8509-86 ст3сп-5 ГОСТ 380-71</t>
  </si>
  <si>
    <t>Уголок 200х200х20 ГОСТ 8509-86 ст3сп-5 ГОСТ 380-71</t>
  </si>
  <si>
    <t>Уголок 125х125х9 ГОСТ 8509-86 ст3сп-5 ГОСТ 380-71</t>
  </si>
  <si>
    <t>Уголок 25х25х4 ГОСТ 8509-86 С345-6 ГОСТ 27772-2015</t>
  </si>
  <si>
    <t>Уголок 70х70х4,5 ГОСТ 8509-86 09Г2С-12 ГОСТ 19281-2014</t>
  </si>
  <si>
    <t>Уголок 125х125х9 ГОСТ 8509-86 ст3 ГОСТ 380-2005</t>
  </si>
  <si>
    <t>Уголок 25х25х3 ГОСТ 8509-86 ст3сп-5 ГОСТ 380-71</t>
  </si>
  <si>
    <t>Уголок 70х70х5 ГОСТ 8509-86 ст3сп-5 ГОСТ 380-71</t>
  </si>
  <si>
    <t>Уголок 75х75х6 ГОСТ 8509-86 ст3сп-5 ГОСТ 380-71</t>
  </si>
  <si>
    <t>Уголок 90х90х8 ГОСТ 8509-86 С345-3 ГОСТ 27772-2015</t>
  </si>
  <si>
    <t>Уголок 100х100х10 ГОСТ 8509-86 С245-4 ГОСТ 27772-2015</t>
  </si>
  <si>
    <t>Уголок 200х200х16 ГОСТ 8509-86 С345-5 ГОСТ 27772-2015</t>
  </si>
  <si>
    <t>Уголок 50х50х5 ГОСТ 8509-86 С245-4 ГОСТ 27772-2015</t>
  </si>
  <si>
    <t>Уголок 63х63х5 ГОСТ 8509-86 С255-5 ГОСТ 27772-2015</t>
  </si>
  <si>
    <t>Уголок 75х75х6 ГОСТ 8509-86 С245-4 ГОСТ 27772-2015</t>
  </si>
  <si>
    <t>Уголок 75х75х6 ГОСТ 8509-86 С255-5 ГОСТ 27772-2015</t>
  </si>
  <si>
    <t>Уголок 100х100х8 ГОСТ 8509-86 09Г2С-1 ГОСТ 19281-2014</t>
  </si>
  <si>
    <t>Уголок 125х125х12 ГОСТ 8509-86 09Г2С-15 ГОСТ 19281-2014</t>
  </si>
  <si>
    <t>Уголок 180х180х11 ГОСТ 8509-86 09Г2С-1 ГОСТ 19281-2014</t>
  </si>
  <si>
    <t>Уголок 70х70х5 ГОСТ 8509-86 С345-6 ГОСТ 27772-2015</t>
  </si>
  <si>
    <t>Уголок 80х80х7 ГОСТ 8509-86 С345-3 ГОСТ 27772-2015</t>
  </si>
  <si>
    <t>Уголок 70х70х7 ГОСТ 8509-86 С345-3 ГОСТ 27772-2015</t>
  </si>
  <si>
    <t>Уголок 80х80х8 ГОСТ 8509-86 С345-3 ГОСТ 27772-2015</t>
  </si>
  <si>
    <t>Уголок 40х40х5 ГОСТ 8509-86 ст3 ГОСТ 380-2005</t>
  </si>
  <si>
    <t>Уголок 45х45х5 ГОСТ 8509-86 ст3 ГОСТ 380-2005</t>
  </si>
  <si>
    <t>Уголок 50х50х5 ГОСТ 8509-86 ст3сп-5 ГОСТ 13663-86</t>
  </si>
  <si>
    <t>Уголок 63х63х6 ГОСТ 8509-86 ст3сп-5 ГОСТ 13663-86</t>
  </si>
  <si>
    <t>Уголок 140х140х12 ГОСТ 8509-86 С345-5 ГОСТ 27772-2015</t>
  </si>
  <si>
    <t>Уголок 35х35х4 ГОСТ 8509-86 С345-5 ГОСТ 27772-2015</t>
  </si>
  <si>
    <t>Уголок 50х50х4 ГОСТ 8509-86 С345-5 ГОСТ 27772-2015</t>
  </si>
  <si>
    <t>Уголок 32х32х4 ГОСТ 8509-86 С255-4 ГОСТ 27772-2015</t>
  </si>
  <si>
    <t>Уголок 50х50х4 ГОСТ 8509-86 С255-4 ГОСТ 27772-2015</t>
  </si>
  <si>
    <t>Уголок 70х70х6 ГОСТ 8509-86 С255-4 ГОСТ 27772-2015</t>
  </si>
  <si>
    <t>Уголок 200х200х20 ГОСТ 8509-86 09Г2С-15 ГОСТ 19281-2014</t>
  </si>
  <si>
    <t>Уголок 125х125х9 ГОСТ 8509-86 С245-1 ГОСТ 27772-2015</t>
  </si>
  <si>
    <t>Уголок 25х25х4 ГОСТ 8509-86 ст3 ГОСТ 535-88</t>
  </si>
  <si>
    <t>Уголок 60х60х4 ГОСТ 19771-93 09Г2С-12 ГОСТ 19281-2014</t>
  </si>
  <si>
    <t>Уголок 70х70х4 ГОСТ 19771-93 09Г2С-12 ГОСТ 19281-2014</t>
  </si>
  <si>
    <t>Уголок 125х125х9 ГОСТ 8509-86 С345-6 ГОСТ 27772-2015</t>
  </si>
  <si>
    <t>Уголок 80х80х8 ГОСТ 8509-86 ст3 ГОСТ 380-2005</t>
  </si>
  <si>
    <t>Уголок 180х180х11 ГОСТ 8509-86 С345-5 ГОСТ 27772-2015</t>
  </si>
  <si>
    <t>Уголок 70х70х8 ГОСТ 8509-86 С345-5 ГОСТ 27772-2015</t>
  </si>
  <si>
    <t>Уголок 50х50х5 ГОСТ 8509-86 ст3сп5 ГОСТ 380-2005</t>
  </si>
  <si>
    <t>Уголок 75х75х5 ГОСТ 8509-86 ст3сп-5 ГОСТ 380-2005</t>
  </si>
  <si>
    <t>Уголок 50х50х5 ГОСТ 8509-86 09Г2С-6 ГОСТ 19281-2014</t>
  </si>
  <si>
    <t>Уголок 160х160х16 ГОСТ 8509-86 09Г2С-15 ГОСТ 19281-2014</t>
  </si>
  <si>
    <t>Уголок 80х80х8 ГОСТ 8509-86 09Г2С-15 ГОСТ 19281-2014</t>
  </si>
  <si>
    <t>Уголок 63х63х4 ГОСТ 8509-86 ст3 ГОСТ 380-2005</t>
  </si>
  <si>
    <t>Уголок 160х100х10 ГОСТ 8510-93 С255-1 ГОСТ 27772-2015</t>
  </si>
  <si>
    <t>Уголок 35х35х4 ГОСТ 8509-86 ст3 ГОСТ 380-2005</t>
  </si>
  <si>
    <t>Уголок 180х180х11 ГОСТ 8509-86 345-09Г2С-12 ГОСТ 19281-2014</t>
  </si>
  <si>
    <t>Уголок 125х125х9 ГОСТ 8509-86 345-09Г2С-12 ГОСТ 19281-2014</t>
  </si>
  <si>
    <t>Уголок 50х50х6 ГОСТ 8509-86 09Г2С-15 ГОСТ 19281-2014</t>
  </si>
  <si>
    <t>Уголок 100х100х10 ГОСТ 8509-86 С345-4 ГОСТ 27772-88</t>
  </si>
  <si>
    <t>Уголок 25х25х3 ГОСТ 8509-86 С345-1 ГОСТ 27772-88</t>
  </si>
  <si>
    <t>Уголок 45х45х5 ГОСТ 8509-86 С345-3 ГОСТ 27772-88</t>
  </si>
  <si>
    <t>Уголок 125х125х10 ГОСТ 8509-86 С345-4 ГОСТ 27772-88</t>
  </si>
  <si>
    <t>Уголок 200х200х14 ГОСТ 8509-86 С345-3 ГОСТ 27772-88</t>
  </si>
  <si>
    <t>Уголок 200х200х20 ГОСТ 8509-86 С345-3 ГОСТ 27772-88</t>
  </si>
  <si>
    <t>Уголок 200х200х25 ГОСТ 8509-86 С345-3 ГОСТ 27772-88</t>
  </si>
  <si>
    <t>Уголок 200х200х30 ГОСТ 8509-86 С345-3 ГОСТ 27772-88</t>
  </si>
  <si>
    <t>Уголок 45х45х5 ГОСТ 8509-86 С345-4 ГОСТ 19281-89</t>
  </si>
  <si>
    <t>Уголок 200х200х14 ГОСТ 8509-86 С345-4 ГОСТ 27772-88</t>
  </si>
  <si>
    <t>Уголок 63х63х6 ГОСТ 8509-86 С345-4 ГОСТ 27772-88</t>
  </si>
  <si>
    <t>Уголок 200х200х25 ГОСТ 8509-86 09Г2С-15 ГОСТ 19281-89</t>
  </si>
  <si>
    <t>Уголок 200х200х16 ГОСТ 8509-86 09Г2С-15 ГОСТ 19281-89</t>
  </si>
  <si>
    <t>Уголок 63х63х6 ГОСТ 8509-86 09Г2С-15 ГОСТ 19281-89</t>
  </si>
  <si>
    <t>Уголок 50х50х4 ГОСТ 8509-86 С345-4 ГОСТ 27772-88</t>
  </si>
  <si>
    <t>Уголок 40х40х4 ГОСТ 8509-86 С345-3 ГОСТ 27772-88</t>
  </si>
  <si>
    <t>Уголок 90х90х7 ГОСТ 8509-86 С345-3 ГОСТ 27772-88</t>
  </si>
  <si>
    <t>Уголок 110х110х8 ГОСТ 8509-86 09Г2С-1 ГОСТ 19281-89</t>
  </si>
  <si>
    <t>Уголок 180х180х11 ГОСТ 8509-86 09Г2С-1 ГОСТ 19281-89</t>
  </si>
  <si>
    <t>Уголок 140х140х10 ГОСТ 8509-86 09Г2С-1 ГОСТ 19281-89</t>
  </si>
  <si>
    <t>Уголок 110х110х7 ГОСТ 8509-86 09Г2С-1 ГОСТ 19281-89</t>
  </si>
  <si>
    <t>Уголок 100х100х10 ГОСТ 8509-86 09Г2С-1 ГОСТ 19281-89</t>
  </si>
  <si>
    <t>Уголок 100х100х7 ГОСТ 8509-86 09Г2С-1 ГОСТ 19281-89</t>
  </si>
  <si>
    <t>Уголок 100х100х8 ГОСТ 8509-86 09Г2С-1 ГОСТ 19281-89</t>
  </si>
  <si>
    <t>Уголок 125х125х8 ГОСТ 8509-86 09Г2С-1 ГОСТ 19281-89</t>
  </si>
  <si>
    <t>Уголок 125х125х9 ГОСТ 8509-86 09Г2С-1 ГОСТ 19281-89</t>
  </si>
  <si>
    <t>Уголок 125х125х10 ГОСТ 8509-86 09Г2С-1 ГОСТ 19281-89</t>
  </si>
  <si>
    <t>Уголок 140х140х9 ГОСТ 8509-86 09Г2С-1 ГОСТ 19281-89</t>
  </si>
  <si>
    <t>Уголок 160х160х12 ГОСТ 8509-86 09Г2С-1 ГОСТ 19281-89</t>
  </si>
  <si>
    <t>Уголок 160х160х10 ГОСТ 8509-86 09Г2С-1 ГОСТ 19281-89</t>
  </si>
  <si>
    <t>Уголок 200х200х25 ГОСТ 8509-86 09Г2С-1 ГОСТ 19281-89</t>
  </si>
  <si>
    <t>Уголок 200х200х20 ГОСТ 8509-86 С245-1 ГОСТ 27772-88</t>
  </si>
  <si>
    <t>Уголок 200х200х16 ГОСТ 8509-86 09Г2С-1 ГОСТ 19281-89</t>
  </si>
  <si>
    <t>Уголок 200х200х12 ГОСТ 8509-86 09Г2С-1 ГОСТ 19281-89</t>
  </si>
  <si>
    <t>Уголок 180х180х12 ГОСТ 8509-86 09Г2С-1 ГОСТ 19281-89</t>
  </si>
  <si>
    <t>Уголок 70х70х6 ГОСТ 8509-86 09Г2С-1 ГОСТ 19281-89</t>
  </si>
  <si>
    <t>Уголок 90х90х7 ГОСТ 8509-86 С345-1 ГОСТ 27772-88</t>
  </si>
  <si>
    <t>Уголок 90х90х8 ГОСТ 8509-86 09Г2С-1 ГОСТ 19281-89</t>
  </si>
  <si>
    <t>Уголок 90х90х6 ГОСТ 8509-86 09Г2С-1 ГОСТ 19281-89</t>
  </si>
  <si>
    <t>Уголок 80х80х6 ГОСТ 8509-86 09Г2С-1 ГОСТ 19281-89</t>
  </si>
  <si>
    <t>Уголок 75х75х6 ГОСТ 8509-86 09Г2С-1 ГОСТ 19281-89</t>
  </si>
  <si>
    <t>Уголок 40х40х4 ГОСТ 8509-86 С245-1 ГОСТ 27772-88</t>
  </si>
  <si>
    <t>Уголок 63х63х5 ГОСТ 8509-86 09Г2С-1 ГОСТ 19281-89</t>
  </si>
  <si>
    <t>Уголок 50х50х5 ГОСТ 8509-86 09Г2С-1 ГОСТ 19281-89</t>
  </si>
  <si>
    <t>Уголок 35х35х4 ГОСТ 8509-86 09Г2С-1 ГОСТ 19281-89</t>
  </si>
  <si>
    <t>Уголок 45х45х3 ГОСТ 8509-86 09Г2С-1 ГОСТ 19281-89</t>
  </si>
  <si>
    <t>Уголок 100х100х7 ГОСТ 8509-86 ст3сп ГОСТ 380-2005</t>
  </si>
  <si>
    <t>Уголок 80х80х6 ГОСТ 8509-86 ст3сп ГОСТ 380-2005</t>
  </si>
  <si>
    <t>Уголок 110х110х8 ГОСТ 8509-86 ст3сп ГОСТ 380-2005</t>
  </si>
  <si>
    <t>Уголок 140х140х10 ГОСТ 8509-86 ст3сп ГОСТ 380-2005</t>
  </si>
  <si>
    <t>Уголок 160х160х10 ГОСТ 8509-86 ст3сп ГОСТ 380-2005</t>
  </si>
  <si>
    <t>Уголок 90х90х7 ГОСТ 8509-86 ст3сп ГОСТ 380-2005</t>
  </si>
  <si>
    <t>Уголок 75х75х6 ГОСТ 8509-86 ст3сп ГОСТ 380-2005</t>
  </si>
  <si>
    <t>Уголок 70х70х6 ГОСТ 8509-86 ст3сп ГОСТ 380-2005</t>
  </si>
  <si>
    <t>Уголок 63х63х5 ГОСТ 8509-86 ст3сп ГОСТ 380-2005</t>
  </si>
  <si>
    <t>Уголок 50х50х5 ГОСТ 8509-86 ст3сп ГОСТ 380-2005</t>
  </si>
  <si>
    <t>Уголок 200х200х12 ГОСТ 8509-86 ст3сп ГОСТ 380-2005</t>
  </si>
  <si>
    <t>Уголок 100х100х8 ГОСТ 8509-86 ст3сп ГОСТ 380-2005</t>
  </si>
  <si>
    <t>Уголок 125х125х9 ГОСТ 8509-86 ст3сп ГОСТ 380-2005</t>
  </si>
  <si>
    <t>Уголок 125х125х10 ГОСТ 8509-86 ст3сп ГОСТ 380-2005</t>
  </si>
  <si>
    <t>Уголок 200х200х20 ГОСТ 8509-86 ст3сп ГОСТ 380-2005</t>
  </si>
  <si>
    <t>Уголок 63х63х6 ГОСТ 8509-86 09Г2С-1 ГОСТ 19281-89</t>
  </si>
  <si>
    <t>Уголок 35х35х4 ГОСТ 8509-86 С345-3 ГОСТ 27772-88</t>
  </si>
  <si>
    <t>Уголок 32х32х4 ГОСТ 8509-86 09Г2С-1 ГОСТ 19281-89</t>
  </si>
  <si>
    <t>Уголок 75х75х5 ГОСТ 8509-86 09Г2С-1 ГОСТ 19281-89</t>
  </si>
  <si>
    <t>Уголок 63х63х4 ГОСТ 8509-86 ст3сп ГОСТ 380-2005</t>
  </si>
  <si>
    <t>Уголок 45х45х4 ГОСТ 8509-86 09Г2С-1 ГОСТ 19281-89</t>
  </si>
  <si>
    <t>Уголок 140х140х9 ГОСТ 8509-86 ст3сп ГОСТ 380-2005</t>
  </si>
  <si>
    <t>Уголок 45х45х5 ГОСТ 8509-86 09Г2С-1 ГОСТ 19281-89</t>
  </si>
  <si>
    <t>Уголок 90х90х7 ГОСТ 8509-86 09Г2С-1 ГОСТ 19281-89</t>
  </si>
  <si>
    <t>Уголок 160х160х11 ГОСТ 8509-86 09Г2С-1 ГОСТ 19281-89</t>
  </si>
  <si>
    <t>Уголок 200х200х20 ГОСТ 8509-86 09Г2С-1 ГОСТ 19281-89</t>
  </si>
  <si>
    <t>Уголок 160х160х10 ГОСТ 8509-86 09Г2С-15 ГОСТ 19281-89</t>
  </si>
  <si>
    <t>Уголок 40х40х4 ГОСТ 8509-86 09Г2С-1 ГОСТ 19281-89</t>
  </si>
  <si>
    <t>Уголок 125х125х10 ГОСТ 8509-86 09Г2С-15 ГОСТ 19281-89</t>
  </si>
  <si>
    <t>Уголок 50х50х5 ГОСТ 8509-86 С345-1 ГОСТ 27772-88</t>
  </si>
  <si>
    <t>Уголок 63х63х5 ГОСТ 8509-86 С345-1 ГОСТ 27772-88</t>
  </si>
  <si>
    <t>Уголок 70х70х6 ГОСТ 8509-86 С345-1 ГОСТ 27772-88</t>
  </si>
  <si>
    <t>Уголок 75х75х6 ГОСТ 8509-86 С345-1 ГОСТ 27772-88</t>
  </si>
  <si>
    <t>Уголок 80х80х6 ГОСТ 8509-86 С345-1 ГОСТ 27772-88</t>
  </si>
  <si>
    <t>Уголок 100х100х7 ГОСТ 8509-86 С345-1 ГОСТ 27772-88</t>
  </si>
  <si>
    <t>Уголок 110х110х8 ГОСТ 8509-86 С345-1 ГОСТ 27772-88</t>
  </si>
  <si>
    <t>Уголок 125х125х8 ГОСТ 8509-86 С345-1 ГОСТ 27772-88</t>
  </si>
  <si>
    <t>Уголок 140х140х9 ГОСТ 8509-86 С345-1 ГОСТ 27772-88</t>
  </si>
  <si>
    <t>Уголок 140х140х9 ГОСТ 8509-86 С345-4 ГОСТ 27772-88</t>
  </si>
  <si>
    <t>Уголок 40х40х4 ГОСТ 8509-86 С345-1 ГОСТ 27772-88</t>
  </si>
  <si>
    <t>Уголок 50х50х4 ГОСТ 8509-86 С345-1 ГОСТ 27772-88</t>
  </si>
  <si>
    <t>Уголок 32х32х4 ГОСТ 8509-86 С345-1 ГОСТ 27772-88</t>
  </si>
  <si>
    <t>Уголок 140х140х12 ГОСТ 8509-86 С345-1 ГОСТ 27772-88</t>
  </si>
  <si>
    <t>Уголок 125х125х8 ГОСТ 8509-86 ст3пс ГОСТ 380-2005</t>
  </si>
  <si>
    <t>Уголок 56х56х5 ГОСТ 8509-86 С345-1 ГОСТ 27772-88</t>
  </si>
  <si>
    <t>Уголок 160х160х10 ГОСТ 8509-86 С345-1 ГОСТ 27772-88</t>
  </si>
  <si>
    <t>Уголок 45х45х4 ГОСТ 8509-86 09Г2С-12 ГОСТ 19281-89</t>
  </si>
  <si>
    <t>Уголок 63х63х4 ГОСТ 8509-86 С345-1 ГОСТ 27772-88</t>
  </si>
  <si>
    <t>Уголок 160х160х10 ГОСТ 8509-86 09Г2С-12 ГОСТ 19281-89</t>
  </si>
  <si>
    <t>Уголок 110х110х7 ГОСТ 8509-86 С345-3 ГОСТ 27772-88</t>
  </si>
  <si>
    <t>Уголок 200х200х14 ГОСТ 8509-93 09Г2С-1 ГОСТ 19281-89</t>
  </si>
  <si>
    <t>Уголок 50х50х5 ГОСТ 8509-86 ст3 ГОСТ 380-2005</t>
  </si>
  <si>
    <t>Уголок 63х63х5 ГОСТ 8509-86 ст3 ГОСТ 380-2005</t>
  </si>
  <si>
    <t>Уголок 70х70х6 ГОСТ 8509-86 ст3 ГОСТ 380-2005</t>
  </si>
  <si>
    <t>Уголок 80х80х6 ГОСТ 8509-86 ст3 ГОСТ 380-2005</t>
  </si>
  <si>
    <t>Уголок 110х110х8 ГОСТ 8509-86 ст3 ГОСТ 380-2005</t>
  </si>
  <si>
    <t>Уголок 90х90х7 ГОСТ 8509-86 ст3 ГОСТ 380-71</t>
  </si>
  <si>
    <t>Уголок 50х50х5 ГОСТ 8509-86 С245-1 ГОСТ 27772-2015</t>
  </si>
  <si>
    <t>Уголок 110х110х8 ГОСТ 8509-86 С345-7 ГОСТ 27772-2015</t>
  </si>
  <si>
    <t>Уголок 140х140х9 ГОСТ 8509-86 С345-7 ГОСТ 27772-2015</t>
  </si>
  <si>
    <t>Уголок 40х40х4 ГОСТ 8509-86 С345-7 ГОСТ 27772-2015</t>
  </si>
  <si>
    <t>Уголок 50х50х5 ГОСТ 8509-86 С345-7 ГОСТ 27772-2015</t>
  </si>
  <si>
    <t>Уголок 63х63х5 ГОСТ 8509-86 С345-7 ГОСТ 27772-2015</t>
  </si>
  <si>
    <t>Уголок 70х70х6 ГОСТ 8509-86 С345-7 ГОСТ 27772-2015</t>
  </si>
  <si>
    <t>Уголок 80х80х6 ГОСТ 8509-86 С345-7 ГОСТ 27772-2015</t>
  </si>
  <si>
    <t>Уголок 90х90х7 ГОСТ 8509-86 С345-7 ГОСТ 27772-2015</t>
  </si>
  <si>
    <t>Уголок 35х35х4 ГОСТ 8509-86 С345-7 ГОСТ 27772-2015</t>
  </si>
  <si>
    <t>Уголок 32х32х4 ГОСТ 8509-86 С345-5 ГОСТ 27772-2015</t>
  </si>
  <si>
    <t>Уголок 100х100х8 ГОСТ 8509-86 С345-5 ГОСТ 27772-2015</t>
  </si>
  <si>
    <t>Уголок 40х40х4 ГОСТ 8509-86 С345-5 ГОСТ 27772-2015</t>
  </si>
  <si>
    <t>Уголок 90х90х6 ГОСТ 8509-86 С345-5 ГОСТ 27772-2015</t>
  </si>
  <si>
    <t>Уголок 50х50х5 ГОСТ 8509-86 С345-5 ГОСТ 27772-2015</t>
  </si>
  <si>
    <t>Уголок 63х63х5 ГОСТ 8509-86 С345-5 ГОСТ 27772-2015</t>
  </si>
  <si>
    <t>Уголок 100х100х10 ГОСТ 8509-86 С345-5 ГОСТ 27772-2015</t>
  </si>
  <si>
    <t>Уголок 90х90х7 ГОСТ 8509-86 С345-5 ГОСТ 27772-2015</t>
  </si>
  <si>
    <t>Уголок 70х70х6 ГОСТ 8509-86 С345-5 ГОСТ 27772-2015</t>
  </si>
  <si>
    <t>Уголок 160х160х14 ГОСТ 8509-86 ст3пс ГОСТ 380-2005</t>
  </si>
  <si>
    <t>Уголок 125х125х8 ГОСТ 8509-86 С345-5 ГОСТ 27772-2015</t>
  </si>
  <si>
    <t>Уголок 110х110х8 ГОСТ 8509-86 С345-6 ГОСТ 27772-2015</t>
  </si>
  <si>
    <t>Уголок 125х125х10 ГОСТ 8509-86 С345-5 ГОСТ 27772-2015</t>
  </si>
  <si>
    <t>Уголок 45х45х4 ГОСТ 8509-86 С345-5 ГОСТ 27772-2015</t>
  </si>
  <si>
    <t>Уголок 160х160х16 ГОСТ 8509-86 С345-6 ГОСТ 27772-2015</t>
  </si>
  <si>
    <t>Уголок 160х160х14 ГОСТ 8509-86 С345-6 ГОСТ 27772-2015</t>
  </si>
  <si>
    <t>Уголок 125х125х12 ГОСТ 8509-86 С345-3 ГОСТ 27772-2015</t>
  </si>
  <si>
    <t>Уголок 140х140х9 ГОСТ 8509-86 С345-5 ГОСТ 27772-2015</t>
  </si>
  <si>
    <t>Уголок 80х80х6 ГОСТ 8509-86 С345-5 ГОСТ 27772-2015</t>
  </si>
  <si>
    <t>Уголок 110х110х8 ГОСТ 8509-86 С345-5 ГОСТ 27772-2015</t>
  </si>
  <si>
    <t>Уголок 160х160х10 ГОСТ 8509-86 С345-5 ГОСТ 27772-2015</t>
  </si>
  <si>
    <t>Швеллер 18 У ГОСТ 8240-97 С345-4 ГОСТ 19281-89</t>
  </si>
  <si>
    <t>Швеллер 12 У ГОСТ 8240-89 09Г2С-15 ГОСТ 19281-2014</t>
  </si>
  <si>
    <t>Швеллер 12 У ГОСТ 8240-89 09Г2С-15 ГОСТ 19281-89</t>
  </si>
  <si>
    <t>Швеллер 18 У ГОСТ 8240-89 С345-1 ГОСТ 27772-88</t>
  </si>
  <si>
    <t>Швеллер 22 П ГОСТ 8240-89 С345-4 ГОСТ 27772-88</t>
  </si>
  <si>
    <t>Швеллер 12 У ГОСТ 8240-89 С345-1 ГОСТ 27772-88</t>
  </si>
  <si>
    <t>Швеллер 16 У ГОСТ 8240-89 С345-1 ГОСТ 27772-88</t>
  </si>
  <si>
    <t>Швеллер 20 У ГОСТ 8240-89 С345-1 ГОСТ 27772-88</t>
  </si>
  <si>
    <t>Швеллер 22 У ГОСТ 8240-89 С345-3 ГОСТ 27772-88</t>
  </si>
  <si>
    <t>Швеллер 16 П ГОСТ 8240-89 С345-4 ГОСТ 19281-89</t>
  </si>
  <si>
    <t>Швеллер 27 У ГОСТ 8240-89 09Г2С-1 ГОСТ 19281-89</t>
  </si>
  <si>
    <t>Швеллер 8 П ГОСТ 8240-89 С345-4 ГОСТ 27772-88</t>
  </si>
  <si>
    <t>Швеллер 18 У ГОСТ 8240-89 С345-4 ГОСТ 27772-88</t>
  </si>
  <si>
    <t>Швеллер 18 П ГОСТ 8240-89 09Г2С-15 ГОСТ 19281-89</t>
  </si>
  <si>
    <t>Швеллер 24 П ГОСТ 8240-89 09Г2С-1 ГОСТ 19281-89</t>
  </si>
  <si>
    <t>Швеллер 6,5 У ГОСТ 8240-89 09Г2С-1 ГОСТ 19281-89</t>
  </si>
  <si>
    <t>Швеллер 8 У ГОСТ 8240-89 09Г2С-15 ГОСТ 19281-89</t>
  </si>
  <si>
    <t>Швеллер 14 У ГОСТ 8240-89 09Г2С-1 ГОСТ 19281-89</t>
  </si>
  <si>
    <t>Швеллер 16 П ГОСТ 8240-89 ст3сп ГОСТ 380-2005</t>
  </si>
  <si>
    <t>Швеллер 18 П ГОСТ 8240-89 ст3сп ГОСТ 380-2005</t>
  </si>
  <si>
    <t>Швеллер 20 П ГОСТ 8240-89 ст3сп ГОСТ 380-2005</t>
  </si>
  <si>
    <t>Швеллер 20 У ГОСТ 8240-89 ст3сп ГОСТ 380-2005</t>
  </si>
  <si>
    <t>Швеллер 6,5 У ГОСТ 8240-89 ст3сп ГОСТ 380-2005</t>
  </si>
  <si>
    <t>Швеллер 8 П ГОСТ 8240-89 ст3сп ГОСТ 380-2005</t>
  </si>
  <si>
    <t>Швеллер 8 У ГОСТ 8240-89 ст3сп ГОСТ 380-2005</t>
  </si>
  <si>
    <t>Швеллер 10 П ГОСТ 8240-89 ст3сп ГОСТ 380-2005</t>
  </si>
  <si>
    <t>Швеллер 10 У ГОСТ 8240-89 ст3сп ГОСТ 380-2005</t>
  </si>
  <si>
    <t>Швеллер 12 П ГОСТ 8240-89 ст3сп ГОСТ 380-2005</t>
  </si>
  <si>
    <t>Швеллер 24 П ГОСТ 8240-89 ст3сп ГОСТ 380-2005</t>
  </si>
  <si>
    <t>Швеллер 5 У ГОСТ 8240-89 ст3сп ГОСТ 380-2005</t>
  </si>
  <si>
    <t>Швеллер 5 П ГОСТ 8240-89 09Г2С-1 ГОСТ 19281-89</t>
  </si>
  <si>
    <t>Швеллер 5 У ГОСТ 8240-89 09Г2С-1 ГОСТ 19281-89</t>
  </si>
  <si>
    <t>Швеллер 22 У ГОСТ 8240-89 ст3сп ГОСТ 380-2005</t>
  </si>
  <si>
    <t>Швеллер 22 П ГОСТ 8240-89 ст3сп ГОСТ 380-2005</t>
  </si>
  <si>
    <t>Швеллер 30 П ГОСТ 8240-89 ст3сп ГОСТ 380-2005</t>
  </si>
  <si>
    <t>Швеллер 16 П ГОСТ 8240-89 С345-3 ГОСТ 27772-88</t>
  </si>
  <si>
    <t>Швеллер 12 П ГОСТ 8240-89 С345-3 ГОСТ 27772-88</t>
  </si>
  <si>
    <t>Швеллер 10 П ГОСТ 8240-89 С345-3 ГОСТ 27772-88</t>
  </si>
  <si>
    <t>Швеллер 8 П ГОСТ 8240-89 С345-3 ГОСТ 27772-88</t>
  </si>
  <si>
    <t>Швеллер 20 У ГОСТ 8240-97 С345-3 ГОСТ 27772-88</t>
  </si>
  <si>
    <t>Швеллер 24 У ГОСТ 8240-89 С345-3 ГОСТ 27772-88</t>
  </si>
  <si>
    <t>Швеллер 24 П ГОСТ 8240-89 С345-3 ГОСТ 27772-88</t>
  </si>
  <si>
    <t>Швеллер 40 У ГОСТ 8240-89 09Г2С-1 ГОСТ 19281-89</t>
  </si>
  <si>
    <t>Швеллер 40 У ГОСТ 8240-89 ст3сп ГОСТ 380-2005</t>
  </si>
  <si>
    <t>Швеллер 22 П ГОСТ 8240-89 09Г2С-1 ГОСТ 19281-89</t>
  </si>
  <si>
    <t>Швеллер 10 У ГОСТ 8240-89 С345-3 ГОСТ 27772-88</t>
  </si>
  <si>
    <t>Швеллер 14 У ГОСТ 8240-89 ст3сп ГОСТ 380-2005</t>
  </si>
  <si>
    <t>Швеллер 20 П ГОСТ 8240-89 С345-3 ГОСТ 27772-88</t>
  </si>
  <si>
    <t>Швеллер 18 П ГОСТ 8240-89 С345-3 ГОСТ 27772-88</t>
  </si>
  <si>
    <t>Швеллер 6 У ГОСТ 8240-89 09Г2С-1 ГОСТ 19281-89</t>
  </si>
  <si>
    <t>Швеллер 20 П ГОСТ 8240-89 09Г2С-15 ГОСТ 19281-89</t>
  </si>
  <si>
    <t>Швеллер 10 П ГОСТ 8240-89 09Г2С-15 ГОСТ 19281-89</t>
  </si>
  <si>
    <t>Швеллер 18 У ГОСТ 8240-89 С345-3 ГОСТ 27772-88</t>
  </si>
  <si>
    <t>Швеллер 16 П ГОСТ 8240-89 09Г2С-15 ГОСТ 19281-89</t>
  </si>
  <si>
    <t>Швеллер 16 П ГОСТ 8240-89 С245-1 ГОСТ 27772-88</t>
  </si>
  <si>
    <t>Швеллер 14 П ГОСТ 8240-89 С245-1 ГОСТ 27772-88</t>
  </si>
  <si>
    <t>Швеллер 10 П ГОСТ 8240-89 С245-1 ГОСТ 27772-88</t>
  </si>
  <si>
    <t>Швеллер 8 П ГОСТ 8240-89 С245-1 ГОСТ 27772-88</t>
  </si>
  <si>
    <t>Швеллер 20 У ГОСТ 8240-89 С245-1 ГОСТ 27772-88</t>
  </si>
  <si>
    <t>Швеллер 10 У ГОСТ 8240-89 С245-1 ГОСТ 27772-88</t>
  </si>
  <si>
    <t>Швеллер 12 П ГОСТ 8240-89 С245-1 ГОСТ 27772-88</t>
  </si>
  <si>
    <t>Швеллер 16 П ГОСТ 8240-89 С345-1 ГОСТ 27772-88</t>
  </si>
  <si>
    <t>Швеллер 16 У ГОСТ 8240-89 С345-3 ГОСТ 27772-88</t>
  </si>
  <si>
    <t>Швеллер 12 У ГОСТ 8240-89 С345-3 ГОСТ 27772-88</t>
  </si>
  <si>
    <t>Швеллер 18 П ГОСТ 8240-89 С235-1 ГОСТ 27772-88</t>
  </si>
  <si>
    <t>Швеллер 30 У ГОСТ 8240-89 С345-3 ГОСТ 27772-88</t>
  </si>
  <si>
    <t>Швеллер 12 П ГОСТ 8240-89 09Г2С-15 ГОСТ 19281-89</t>
  </si>
  <si>
    <t>Швеллер 14 П ГОСТ 8240-89 С345-3 ГОСТ 27772-88</t>
  </si>
  <si>
    <t>Швеллер 12 П ГОСТ 8240-89 С255-1 ГОСТ 27772-88</t>
  </si>
  <si>
    <t>Швеллер 27 У ГОСТ 8240-89 С345-1 ГОСТ 27772-88</t>
  </si>
  <si>
    <t>Швеллер 18 П ГОСТ 8240-89 09Г2С-12 ГОСТ 19281-89</t>
  </si>
  <si>
    <t>Швеллер 24 П ГОСТ 8240-89 С345-1 ГОСТ 27772-88</t>
  </si>
  <si>
    <t>Швеллер 20 П ГОСТ 8240-89 09Г2С-12 ГОСТ 19281-89</t>
  </si>
  <si>
    <t>Швеллер 22 П ГОСТ 8240-89 09Г2С-12 ГОСТ 19281-89</t>
  </si>
  <si>
    <t>Швеллер 10 У ГОСТ 8240-89 09Г2С-12 ГОСТ 19281-89</t>
  </si>
  <si>
    <t>Швеллер 27 У ГОСТ 8240-89 09Г2С-15 ГОСТ 19281-89</t>
  </si>
  <si>
    <t>Швеллер 16 П ГОСТ 8240-89 09Г2С-12 ГОСТ 19281-89</t>
  </si>
  <si>
    <t>Швеллер 20 У ГОСТ 8240-89 09Г2С-15 ГОСТ 19281-89</t>
  </si>
  <si>
    <t>Швеллер 14 П ГОСТ 8240-89 ст3сп ГОСТ 27772-88</t>
  </si>
  <si>
    <t>Швеллер 18 У ГОСТ 8240-89 09Г2С-15 ГОСТ 19281-89</t>
  </si>
  <si>
    <t>Швеллер 18 У ГОСТ 8240-89 09Г2С-12 ГОСТ 19281-89</t>
  </si>
  <si>
    <t>Швеллер 14 П ГОСТ 8240-89 09Г2С-12 ГОСТ 19281-89</t>
  </si>
  <si>
    <t>Швеллер 14 У ГОСТ 8240-89 С345-1 ГОСТ 19281-89</t>
  </si>
  <si>
    <t>Швеллер 18 П ГОСТ 8240-89 С245-1 ГОСТ 27772-88</t>
  </si>
  <si>
    <t>Швеллер 30 П ГОСТ 8240-89 С345-3 ГОСТ 19281-89</t>
  </si>
  <si>
    <t>Швеллер 8 П ГОСТ 8240-89 09Г2С-12 ГОСТ 19281-89</t>
  </si>
  <si>
    <t>Швеллер 10 П ГОСТ 8240-89 С345-1 ГОСТ 27772-88</t>
  </si>
  <si>
    <t>Швеллер 24 У ГОСТ 8240-89 09Г2С-12 ГОСТ 19281-89</t>
  </si>
  <si>
    <t>Швеллер 10 П ГОСТ 8240-89 09Г2С-12 ГОСТ 19281-89</t>
  </si>
  <si>
    <t>Швеллер 18 П ГОСТ 8240-89 С345-4 ГОСТ 19281-89</t>
  </si>
  <si>
    <t>Швеллер 10 П ГОСТ 8240-89 С345-4 ГОСТ 27772-88</t>
  </si>
  <si>
    <t>Швеллер 14 П ГОСТ 8240-89 С345-4 ГОСТ 27772-88</t>
  </si>
  <si>
    <t>Швеллер 6,5 П ГОСТ 8240-89 С345-3 ГОСТ 19281-89</t>
  </si>
  <si>
    <t>Швеллер 12 У ГОСТ 8240-89 09Г2С-12 ГОСТ 19281-89</t>
  </si>
  <si>
    <t>Швеллер 14 У ГОСТ 8240-89 09Г2С-15 ГОСТ 19281-89</t>
  </si>
  <si>
    <t>Швеллер 8 П ГОСТ 8240-89 09Г2С-15 ГОСТ 19281-89</t>
  </si>
  <si>
    <t>Швеллер 20 У ГОСТ 8240-89 С345-4 ГОСТ 27772-88</t>
  </si>
  <si>
    <t>Швеллер 12 П ГОСТ 8240-89 С345-1 ГОСТ 27772-88</t>
  </si>
  <si>
    <t>Швеллер 16 У ГОСТ 8240-89 09Г2С-12 ГОСТ 19281-89</t>
  </si>
  <si>
    <t>Швеллер 22 П ГОСТ 8240-89 С345-3 ГОСТ 27772-88</t>
  </si>
  <si>
    <t>Швеллер 8 У ГОСТ 8240-89 С345-3 ГОСТ 27772-88</t>
  </si>
  <si>
    <t>Швеллер 14 У ГОСТ 8240-89 С345-1 ГОСТ 27772-88</t>
  </si>
  <si>
    <t>Швеллер 10 У ГОСТ 8240-89 09Г2С-15 ГОСТ 19281-2014</t>
  </si>
  <si>
    <t>Швеллер 20 У ГОСТ 8240-89 С345-3 ГОСТ 27772-88</t>
  </si>
  <si>
    <t>Швеллер 24 У ГОСТ 8240-89 09Г2С-15 ГОСТ 19281-89</t>
  </si>
  <si>
    <t>Швеллер 20 П ГОСТ 8240-89 С345-4 ГОСТ 27772-88</t>
  </si>
  <si>
    <t>Швеллер 22 П ГОСТ 8240-89 09Г2С-14 ГОСТ 19281-89</t>
  </si>
  <si>
    <t>Швеллер 8 У ГОСТ 8240-89 С255-1 ГОСТ 27772-88</t>
  </si>
  <si>
    <t>Швеллер 10 У ГОСТ 8240-89 С255-1 ГОСТ 27772-88</t>
  </si>
  <si>
    <t>Швеллер 12 У ГОСТ 8240-89 С255-1 ГОСТ 27772-88</t>
  </si>
  <si>
    <t>Швеллер 24 П ГОСТ 8240-89 09Г2С-12 ГОСТ 19281-89</t>
  </si>
  <si>
    <t>Швеллер 12 У ГОСТ 8240-89 С345-4 ГОСТ 27772-88</t>
  </si>
  <si>
    <t>Швеллер 24 У ГОСТ 8240-89 ст3сп ГОСТ 380-2005</t>
  </si>
  <si>
    <t>Швеллер 27 П ГОСТ 8240-89 С345-3 ГОСТ 27772-88</t>
  </si>
  <si>
    <t>Швеллер 14 У ГОСТ 8240-89 С345-3 ГОСТ 27772-88</t>
  </si>
  <si>
    <t>Швеллер 22 П ГОСТ 8240-89 С345-1 ГОСТ 27772-88</t>
  </si>
  <si>
    <t>Швеллер 30 У ГОСТ 8240-89 С345-1 ГОСТ 27772-88</t>
  </si>
  <si>
    <t>Швеллер 16 П ГОСТ 8240-89 С345-6 ГОСТ 27772-2015</t>
  </si>
  <si>
    <t>Швеллер 18 У ГОСТ 8240-89 С345-6 ГОСТ 27772-2015</t>
  </si>
  <si>
    <t>Швеллер 24 У ГОСТ 8240-89 С345-3 ГОСТ 27772-2015</t>
  </si>
  <si>
    <t>Швеллер 18 П ГОСТ 8240-89 С345-3 ГОСТ 27772-2015</t>
  </si>
  <si>
    <t>Швеллер 10 П ГОСТ 8240-89 С345-3 ГОСТ 27772-2015</t>
  </si>
  <si>
    <t>Швеллер 18 У ГОСТ 8240-89 С345-3 ГОСТ 27772-2015</t>
  </si>
  <si>
    <t>Швеллер 16 П ГОСТ 8240-89 С345-3 ГОСТ 27772-2015</t>
  </si>
  <si>
    <t>Швеллер 20 П ГОСТ 8240-89 С345-3 ГОСТ 27772-2015</t>
  </si>
  <si>
    <t>Швеллер 16 У ГОСТ 8240-89 09Г2С-15 ГОСТ 19281-89</t>
  </si>
  <si>
    <t>Швеллер 30 У ГОСТ 8240-89 09Г2С-15 ГОСТ 19281-89</t>
  </si>
  <si>
    <t>Швеллер 18 У ГОСТ 8240-89 09Г2С-12 ГОСТ 19281-2014</t>
  </si>
  <si>
    <t>Швеллер 18 П ГОСТ 8240-89 09Г2С-12 ГОСТ 19281-2014</t>
  </si>
  <si>
    <t>Швеллер 30 У ГОСТ 8240-89 С345-6 ГОСТ 27772-2015</t>
  </si>
  <si>
    <t>Швеллер 20 У ГОСТ 8240-89 С345-6 ГОСТ 27772-2015</t>
  </si>
  <si>
    <t>Швеллер 12 П ГОСТ 8240-89 С345-3 ГОСТ 27772-2015</t>
  </si>
  <si>
    <t>Швеллер 12 П ГОСТ 8240-89 09Г2С-12 ГОСТ 19281-89</t>
  </si>
  <si>
    <t>Швеллер 8 У ГОСТ 8240-89 С345-3 ГОСТ 27772-2015</t>
  </si>
  <si>
    <t>Швеллер 6,5 П ГОСТ 8240-89 09Г2С-12 ГОСТ 19281-89</t>
  </si>
  <si>
    <t>Швеллер 24 П ГОСТ 8240-89 С345-3 ГОСТ 27772-2015</t>
  </si>
  <si>
    <t>Швеллер 8 П ГОСТ 8240-89 С345-3 ГОСТ 27772-2015</t>
  </si>
  <si>
    <t>Швеллер 24 У ГОСТ 8240-89 С345-4 ГОСТ 27772-88</t>
  </si>
  <si>
    <t>Швеллер 14 П ГОСТ 8240-89 С345-3 ГОСТ 27772-2015</t>
  </si>
  <si>
    <t>Швеллер 6,5 П ГОСТ 8240-89 С345-3 ГОСТ 27772-2015</t>
  </si>
  <si>
    <t>Швеллер 16 У ГОСТ 8240-89 С345-3 ГОСТ 27772-2015</t>
  </si>
  <si>
    <t>Швеллер 24 У ГОСТ 8240-89 С345-6 ГОСТ 27772-2015</t>
  </si>
  <si>
    <t>Швеллер 20 П ГОСТ 8240-89 С345-1 ГОСТ 27772-2015</t>
  </si>
  <si>
    <t>Швеллер 12 П ГОСТ 8240-89 С345-1 ГОСТ 27772-2015</t>
  </si>
  <si>
    <t>Швеллер 10 П ГОСТ 8240-89 С345-1 ГОСТ 27772-2015</t>
  </si>
  <si>
    <t>Швеллер 18 П ГОСТ 8240-89 09Г2С-15 ГОСТ 19281-2014</t>
  </si>
  <si>
    <t>Швеллер 20 П ГОСТ 8240-89 09Г2С-15 ГОСТ 19281-2014</t>
  </si>
  <si>
    <t>Швеллер 22 П ГОСТ 8240-89 09Г2С-15 ГОСТ 19281-2014</t>
  </si>
  <si>
    <t>Швеллер 18 У ГОСТ 8240-89 09Г2С-15 ГОСТ 19281-2014</t>
  </si>
  <si>
    <t>Швеллер 12 П ГОСТ 8240-89 С345-4 ГОСТ 27772-88</t>
  </si>
  <si>
    <t>Швеллер 10 П ГОСТ 8240-89 09Г2СД ГОСТ 19281-89</t>
  </si>
  <si>
    <t>Швеллер 30 У ГОСТ 8240-89 С345-4 ГОСТ 27772-88</t>
  </si>
  <si>
    <t>Швеллер 18 У ГОСТ 8240-89 С245-1 ГОСТ 27772-88</t>
  </si>
  <si>
    <t>Швеллер 22 У ГОСТ 8240-89 С245-1 ГОСТ 27772-88</t>
  </si>
  <si>
    <t>Швеллер 20 П ГОСТ 8240-89 09Г2С-12 ГОСТ 19281-2014</t>
  </si>
  <si>
    <t>Швеллер 10 П ГОСТ 8240-89 09Г2С-12 ГОСТ 19281-2014</t>
  </si>
  <si>
    <t>Швеллер 14 У ГОСТ 8240-89 С345-3 ГОСТ 27772-2015</t>
  </si>
  <si>
    <t>Швеллер 12 П- В ГОСТ 8240-89 С345-3 ГОСТ 27772-88</t>
  </si>
  <si>
    <t>Швеллер 14 П- В ГОСТ 8240-89 С345-3 ГОСТ 27772-88</t>
  </si>
  <si>
    <t>Швеллер 18 У ГОСТ 8240-89 345-09Г2С-12 ГОСТ 19281-2014</t>
  </si>
  <si>
    <t>Швеллер 20 У ГОСТ 8240-97 С345-3 ГОСТ 27772-2015</t>
  </si>
  <si>
    <t>Швеллер 12 П ГОСТ 8240-89 С345-6 ГОСТ 27772-2015</t>
  </si>
  <si>
    <t>Швеллер 18 П ГОСТ 8240-89 С345-5 ГОСТ 19281-2014</t>
  </si>
  <si>
    <t>Швеллер 6,5 У ГОСТ 8240-89 09Г2С-15 ГОСТ 19281-2014</t>
  </si>
  <si>
    <t>Швеллер 14 П ГОСТ 8240-89 С255-1 ГОСТ 27772-2015</t>
  </si>
  <si>
    <t>Швеллер 16 П ГОСТ 8240-89 С255-1 ГОСТ 27772-2015</t>
  </si>
  <si>
    <t>Швеллер 20 П ГОСТ 8240-89 С255-1 ГОСТ 27772-2015</t>
  </si>
  <si>
    <t>Швеллер 12 П ГОСТ 8240-89 09Г2С-12 ГОСТ 19281-2014</t>
  </si>
  <si>
    <t>Швеллер 16 П ГОСТ 8240-89 С345-5 ГОСТ 27772-2015</t>
  </si>
  <si>
    <t>Швеллер 20 П ГОСТ 8240-89 345-09Г2С-12 ГОСТ 19281-2014</t>
  </si>
  <si>
    <t>Швеллер 18 П ГОСТ 8240-89 345-09Г2С-12 ГОСТ 19281-2014</t>
  </si>
  <si>
    <t>Швеллер 20 У ГОСТ 8240-89 345-09Г2С-12 ГОСТ 19281-2014</t>
  </si>
  <si>
    <t>Швеллер 14 П ГОСТ 8240-89 С345-5 ГОСТ 27772-2015</t>
  </si>
  <si>
    <t>Швеллер 10 П ГОСТ 8240-89 С345-6 ГОСТ 27772-2015</t>
  </si>
  <si>
    <t>Швеллер 18 П ГОСТ 8240-89 С345-6 ГОСТ 27772-2015</t>
  </si>
  <si>
    <t>Швеллер 12 У ГОСТ 8240-89 С345-6 ГОСТ 27772-2015</t>
  </si>
  <si>
    <t>Швеллер 16 У ГОСТ 8240-89 С345-6 ГОСТ 27772-2015</t>
  </si>
  <si>
    <t>Швеллер 10 П ГОСТ 8240-89 345-09Г2С-12 ГОСТ 19281-2014</t>
  </si>
  <si>
    <t>Швеллер 24 У ГОСТ 8240-89 С245-1 ГОСТ 27772-88</t>
  </si>
  <si>
    <t>Швеллер 8 П ГОСТ 8240-89 С255-1 ГОСТ 27772-88</t>
  </si>
  <si>
    <t>Швеллер 10 П ГОСТ 8240-89 С255-1 ГОСТ 27772-88</t>
  </si>
  <si>
    <t>Швеллер 20 У ГОСТ 8240-89 09Г2С-12 ГОСТ 19281-2014</t>
  </si>
  <si>
    <t>Швеллер 12 У ГОСТ 8240-89 09Г2С-12 ГОСТ 19281-2014</t>
  </si>
  <si>
    <t>Швеллер 10 П ГОСТ 8240-89 С255-1 ГОСТ 27772-2015</t>
  </si>
  <si>
    <t>Швеллер 8 П ГОСТ 8240-89 С255-1 ГОСТ 27772-2015</t>
  </si>
  <si>
    <t>Швеллер 12 П ГОСТ 8240-89 С255-1 ГОСТ 27772-2015</t>
  </si>
  <si>
    <t>Швеллер 16 П ГОСТ 8240-89 09Г2С-15 ГОСТ 19281-2014</t>
  </si>
  <si>
    <t>Швеллер 10 П ГОСТ 8240-89 09Г2С-15 ГОСТ 19281-2014</t>
  </si>
  <si>
    <t>Швеллер 14 П ГОСТ 8240-89 09Г2С-15 ГОСТ 19281-2014</t>
  </si>
  <si>
    <t>Швеллер 20 П ГОСТ 8240-89 С245-1 ГОСТ 27772-88</t>
  </si>
  <si>
    <t>Швеллер 16 П ГОСТ 8240-89 С235-1 ГОСТ 27772-2015</t>
  </si>
  <si>
    <t>Швеллер 20 П ГОСТ 8240-89 С345-6 ГОСТ 27772-2015</t>
  </si>
  <si>
    <t>Швеллер 8 У ГОСТ 8240-89 345-09Г2С-15 ГОСТ 19281-2014</t>
  </si>
  <si>
    <t>Швеллер 24 У ГОСТ 8240-89 С345-5 ГОСТ 27772-2015</t>
  </si>
  <si>
    <t>Швеллер 30 У ГОСТ 8240-89 С345-5 ГОСТ 27772-2015</t>
  </si>
  <si>
    <t>Швеллер 10 У ГОСТ 8240-89 ст3 ГОСТ 380-2005</t>
  </si>
  <si>
    <t>Швеллер 12 У ГОСТ 8240-89 ст3 ГОСТ 380-2005</t>
  </si>
  <si>
    <t>Швеллер 16 У ГОСТ 8240-89 ст3 ГОСТ 380-2005</t>
  </si>
  <si>
    <t>Швеллер 24 У ГОСТ 8240-89 ст3 ГОСТ 380-2005</t>
  </si>
  <si>
    <t>Швеллер 14 П ГОСТ 8240-89 345-09Г2С-12 ГОСТ 19281-2014</t>
  </si>
  <si>
    <t>Швеллер 16 П ГОСТ 8240-89 345-09Г2С-12 ГОСТ 19281-2014</t>
  </si>
  <si>
    <t>Швеллер 14 П ГОСТ 8240-89 С345-6 ГОСТ 27772-2015</t>
  </si>
  <si>
    <t>Швеллер 14 П ГОСТ 8240-89 09Г2С-12 ГОСТ 19281-2014</t>
  </si>
  <si>
    <t>Швеллер 16 П ГОСТ 8240-89 09Г2С-12 ГОСТ 19281-2014</t>
  </si>
  <si>
    <t>Швеллер 30 У ГОСТ 8240-89 09Г2С-12 ГОСТ 19281-2014</t>
  </si>
  <si>
    <t>Швеллер 12 П ГОСТ 8240-89 09Г2С-15 ГОСТ 19281-2014</t>
  </si>
  <si>
    <t>Швеллер 22 П ГОСТ 8240-89 09Г2С-12 ГОСТ 19281-2014</t>
  </si>
  <si>
    <t>Швеллер 8 П ГОСТ 8240-89 345-09Г2С-12 ГОСТ 19281-2014</t>
  </si>
  <si>
    <t>Швеллер 18 У ГОСТ 8240-89 С345-5 ГОСТ 27772-2015</t>
  </si>
  <si>
    <t>Швеллер 20 У ГОСТ 8240-89 09Г2С-15 ГОСТ 19281-2014</t>
  </si>
  <si>
    <t>Швеллер 10 У ГОСТ 8240-89 09Г2С-12 ГОСТ 19281-2014</t>
  </si>
  <si>
    <t>Швеллер 24 У ГОСТ 8240-89 09Г2С-12 ГОСТ 19281-2014</t>
  </si>
  <si>
    <t>Швеллер 24 У ГОСТ 8240-89 345-09Г2С-8 ГОСТ 19281-2014</t>
  </si>
  <si>
    <t>Швеллер 30 У ГОСТ 8240-89 С345-3 ГОСТ 27772-2015</t>
  </si>
  <si>
    <t>Швеллер 8 П ГОСТ 8240-89 С345-6 ГОСТ 27772-2015</t>
  </si>
  <si>
    <t>Швеллер 14 П ГОСТ 8240-89 ст3 ГОСТ 27772-2005</t>
  </si>
  <si>
    <t>Швеллер 12 У ГОСТ 8240-89 С245-1 ГОСТ 27772-2015</t>
  </si>
  <si>
    <t>Швеллер 18 П ГОСТ 8240-97 С345-3 ГОСТ 27772-88</t>
  </si>
  <si>
    <t>Швеллер 8 П ГОСТ 8240-89 09Г2С-12 ГОСТ 19281-2014</t>
  </si>
  <si>
    <t>Швеллер 10 П ГОСТ 8240-89 09Г2С-1 ГОСТ 19281-2014</t>
  </si>
  <si>
    <t>Швеллер 12 У ГОСТ 8240-89 С345-1 ГОСТ 27772-2015</t>
  </si>
  <si>
    <t>Швеллер 16 П ГОСТ 8240-89 С245-1 ГОСТ 27772-2015</t>
  </si>
  <si>
    <t>Швеллер 10 П ГОСТ 8240-89 С245-1 ГОСТ 27772-2015</t>
  </si>
  <si>
    <t>Швеллер 6,5 П ГОСТ 8240-89 09Г2С-12 ГОСТ 19281-2014</t>
  </si>
  <si>
    <t>Швеллер 10 П ГОСТ 8240-89 ст3 ГОСТ 380-2005</t>
  </si>
  <si>
    <t>Швеллер 12 У ГОСТ 8240-89 С255-1 ГОСТ 27772-2015</t>
  </si>
  <si>
    <t>Швеллер 22 П ГОСТ 8240-89 С345-3 ГОСТ 27772-2015</t>
  </si>
  <si>
    <t>Швеллер 8 П ГОСТ 8240-89 09Г2С-15 ГОСТ 19281-2014</t>
  </si>
  <si>
    <t>Швеллер 22 П ГОСТ 8240-89 С345-5 ГОСТ 27772-2015</t>
  </si>
  <si>
    <t>Швеллер 16 П ГОСТ 8240-89 ст3сп-5 ГОСТ 380-71</t>
  </si>
  <si>
    <t>Швеллер 22 У ГОСТ 8240-89 С345-3 ГОСТ 27772-2015</t>
  </si>
  <si>
    <t>Швеллер 27 У ГОСТ 8240-89 С345-3 ГОСТ 27772-2015</t>
  </si>
  <si>
    <t>Швеллер 12 П ГОСТ 8240-89 ст3 ГОСТ 380-2005</t>
  </si>
  <si>
    <t>Швеллер 12 У ГОСТ 8240-89 С245-4 ГОСТ 27772-2015</t>
  </si>
  <si>
    <t>Швеллер 12 П ГОСТ 8240-89 ст3сп-5 ГОСТ 380-2005</t>
  </si>
  <si>
    <t>Швеллер 16 П ГОСТ 8240-89 ст3сп-5 ГОСТ 13663-86</t>
  </si>
  <si>
    <t>Швеллер 8 П ГОСТ 8240-89 ст3сп-5 ГОСТ 380-2005</t>
  </si>
  <si>
    <t>Швеллер 12 У ГОСТ 8240-89 ст3сп-5 ГОСТ 13663-86</t>
  </si>
  <si>
    <t>Швеллер 8 У ГОСТ 8240-89 ст3сп-5 ГОСТ 13663-86</t>
  </si>
  <si>
    <t>Швеллер 18 П ГОСТ 8240-89 ст3 ГОСТ 380-2005</t>
  </si>
  <si>
    <t>Швеллер 24 П ГОСТ 8240-89 09Г2С-12 ГОСТ 19281-2014</t>
  </si>
  <si>
    <t>Швеллер 10 П ГОСТ 8240-89 ст3пс3-1 ГОСТ 535-2005</t>
  </si>
  <si>
    <t>Швеллер 8 П ГОСТ 8240-89 ст3 ГОСТ 380-2005</t>
  </si>
  <si>
    <t>Швеллер 10 У ГОСТ 8240-89 С345-6 ГОСТ 27772-2015</t>
  </si>
  <si>
    <t>Швеллер 27 У ГОСТ 8240-89 09Г2С-12 ГОСТ 19281-2014</t>
  </si>
  <si>
    <t>Швеллер 8 У ГОСТ 8240-89 09Г2С-1 ГОСТ 19281-2014</t>
  </si>
  <si>
    <t>Швеллер 16 У ГОСТ 8240-89 С345-5 ГОСТ 27772-2015</t>
  </si>
  <si>
    <t>Швеллер 14 У ГОСТ 8240-89 09Г2С-12 ГОСТ 19281-2014</t>
  </si>
  <si>
    <t>Швеллер 30 П ГОСТ 8240-89 С345-6 ГОСТ 19281-2014</t>
  </si>
  <si>
    <t>Швеллер 16 У ГОСТ 8240-89 09Г2С-1 ГОСТ 19281-2014</t>
  </si>
  <si>
    <t>Швеллер 12 П ГОСТ 8240-89 345-09Г2С-12 ГОСТ 19281-2014</t>
  </si>
  <si>
    <t>Швеллер 14 У ГОСТ 8240-89 09Г2С-15 ГОСТ 19281-2014</t>
  </si>
  <si>
    <t>Швеллер 20 У ГОСТ 8240-89 ст3 ГОСТ 380-2005</t>
  </si>
  <si>
    <t>Швеллер 8 У ГОСТ 8240-89 С345-1 ГОСТ 27772-88</t>
  </si>
  <si>
    <t>Швеллер 6,5 П ГОСТ 8240-89 09Г2С-1 ГОСТ 19281-89</t>
  </si>
  <si>
    <t>Швеллер 6,5 П ГОСТ 8240-89 ст3сп ГОСТ 380-2005</t>
  </si>
  <si>
    <t>Швеллер 8 П ГОСТ 8240-89 09Г2С-1 ГОСТ 19281-89</t>
  </si>
  <si>
    <t>Швеллер 12 П ГОСТ 8240-89 09Г2С-1 ГОСТ 19281-89</t>
  </si>
  <si>
    <t>Швеллер 10 П ГОСТ 8240-89 09Г2С-1 ГОСТ 19281-89</t>
  </si>
  <si>
    <t>Швеллер 18 У ГОСТ 8240-89 09Г2С-1 ГОСТ 19281-89</t>
  </si>
  <si>
    <t>Швеллер 20 П ГОСТ 8240-89 09Г2С-1 ГОСТ 19281-89</t>
  </si>
  <si>
    <t>Швеллер 10 У ГОСТ 8240-89 09Г2С-1 ГОСТ 19281-89</t>
  </si>
  <si>
    <t>Швеллер 12 У ГОСТ 8240-89 09Г2С-1 ГОСТ 19281-89</t>
  </si>
  <si>
    <t>Швеллер 14 П ГОСТ 8240-89 09Г2С-1 ГОСТ 19281-89</t>
  </si>
  <si>
    <t>Швеллер 16 П ГОСТ 8240-89 09Г2С-1 ГОСТ 19281-89</t>
  </si>
  <si>
    <t>Швеллер 16 У ГОСТ 8240-89 09Г2С-1 ГОСТ 19281-89</t>
  </si>
  <si>
    <t>Швеллер 16 У ГОСТ 8240-89 ст3сп ГОСТ 380-2005</t>
  </si>
  <si>
    <t>Швеллер 18 У ГОСТ 8240-89 ст3сп ГОСТ 380-2005</t>
  </si>
  <si>
    <t>Швеллер 12 У ГОСТ 8240-89 ст3сп ГОСТ 380-2005</t>
  </si>
  <si>
    <t>Швеллер 20 У ГОСТ 8240-89 09Г2С-1 ГОСТ 19281-89</t>
  </si>
  <si>
    <t>Швеллер 30 У ГОСТ 8240-89 ст3сп ГОСТ 380-2005</t>
  </si>
  <si>
    <t>Швеллер 22 У ГОСТ 8240-89 09Г2С-1 ГОСТ 19281-89</t>
  </si>
  <si>
    <t>Швеллер 30 П ГОСТ 8240-89 09Г2С-1 ГОСТ 19281-89</t>
  </si>
  <si>
    <t>Швеллер 30 У ГОСТ 8240-89 09Г2С-1 ГОСТ 19281-89</t>
  </si>
  <si>
    <t>Швеллер 24 У ГОСТ 8240-89 09Г2С-1 ГОСТ 19281-89</t>
  </si>
  <si>
    <t>Швеллер 18 П ГОСТ 8240-89 09Г2С-1 ГОСТ 19281-89</t>
  </si>
  <si>
    <t>Швеллер 27 У ГОСТ 8240-89 С345-3 ГОСТ 27772-88</t>
  </si>
  <si>
    <t>Швеллер 24 У ГОСТ 8240-89 С345-1 ГОСТ 27772-88</t>
  </si>
  <si>
    <t>Швеллер 18 П ГОСТ 8240-89 С345-1 ГОСТ 27772-88</t>
  </si>
  <si>
    <t>Швеллер 14 П ГОСТ 8240-89 С345-1 ГОСТ 27772-88</t>
  </si>
  <si>
    <t>Швеллер 10 У ГОСТ 8240-89 С345-1 ГОСТ 27772-88</t>
  </si>
  <si>
    <t>Швеллер 24 У ГОСТ 8240-89 ст3сп ГОСТ 19281-89</t>
  </si>
  <si>
    <t>Швеллер 20 У ГОСТ 8240-89 09Г2С-12 ГОСТ 19281-89</t>
  </si>
  <si>
    <t>Швеллер 18 П ГОСТ 8240-89 С345-5 ГОСТ 27772-2015</t>
  </si>
  <si>
    <t>Швеллер 24 П ГОСТ 8240-89 С345-6 ГОСТ 27772-2015</t>
  </si>
  <si>
    <t>Швеллер 12 П ГОСТ 8240-89 С345-5 ГОСТ 27772-2015</t>
  </si>
  <si>
    <t>Швеллер гнутый 140х80х80х5 ГОСТ 8278-83 С345-3 ГОСТ 27772-88</t>
  </si>
  <si>
    <t>Швеллер гнутый</t>
  </si>
  <si>
    <t>Швеллер гнутый 180х100х100х6 ГОСТ 8278-83 09Г2С-1 ГОСТ 19281-89</t>
  </si>
  <si>
    <t>Швеллер гнутый 160х50х50х4 ГОСТ 8278-83 С345-3 ГОСТ 27772-88</t>
  </si>
  <si>
    <t>Швеллер гнутый 180х50х50х4 ГОСТ 8278-83 С345-3 ГОСТ 27772-88</t>
  </si>
  <si>
    <t>Швеллер гнутый 160х60х60х4 ГОСТ 8278-83 С345-3 ГОСТ 27772-88</t>
  </si>
  <si>
    <t>Швеллер гнутый 140х60х60х5 ГОСТ 8278-83 С345-3 ГОСТ 27772-88</t>
  </si>
  <si>
    <t>Швеллер гнутый 80х40х40х4 ГОСТ 8278-83 С345-3 ГОСТ 27772-88</t>
  </si>
  <si>
    <t>Швеллер гнутый 140х60х60х4 ГОСТ 8278-83 С345-3 ГОСТ 27772-88</t>
  </si>
  <si>
    <t>Швеллер гнутый 50х40х12х2,5 ГОСТ 8281-80 С345-3 ГОСТ 27772-88</t>
  </si>
  <si>
    <t>Швеллер гнутый 160х50х50х4 ГОСТ 8278-83 С255-1 ГОСТ 27772-88</t>
  </si>
  <si>
    <t>Швеллер гнутый 140х60х60х4 ГОСТ 8278-83 С255-1 ГОСТ 27772-88</t>
  </si>
  <si>
    <t>Швеллер гнутый 180х70х70х6 ГОСТ 8278-83 С345-3 ГОСТ 27772-88</t>
  </si>
  <si>
    <t>Швеллер гнутый 200х100х100х6 ГОСТ 8278-83 С345-3 ГОСТ 27772-88</t>
  </si>
  <si>
    <t>Швеллер гнутый 200х100х100х6 ГОСТ 8278-83 С245-1 ГОСТ 27772-88</t>
  </si>
  <si>
    <t>Швеллер гнутый 250х125х125х6 ГОСТ 8278-83 С245-1 ГОСТ 27772-88</t>
  </si>
  <si>
    <t>Швеллер гнутый 250х125х125х6 ГОСТ 8278-83 ст3сп/пс - ХК ГОСТ 380-2005</t>
  </si>
  <si>
    <t>Швеллер гнутый 200х100х100х6 ГОСТ 8278-83 345-09Г2С-12 ГОСТ 19281-2014</t>
  </si>
  <si>
    <t>Швеллер гнутый 140х60х60х4 ГОСТ 8278-83 ст3сп/пс - ХК ГОСТ 380-2005</t>
  </si>
  <si>
    <t>Швеллер гнутый 50х40х15х2,5 ГОСТ 8278-83 ст3 ГОСТ 11474-79</t>
  </si>
  <si>
    <t>Швеллер гнутый 50х40х12х2,5 ГОСТ 8281-80 09Г2С-12 ГОСТ 19281-2014</t>
  </si>
  <si>
    <t>Швеллер гнутый 160х50х50х4 ГОСТ 8278-83 09Г2С-12 ГОСТ 19281-2014</t>
  </si>
  <si>
    <t>Швеллер гнутый 140х60х60х4 ГОСТ 8278-83 09Г2С-12 ГОСТ 19281-2014</t>
  </si>
  <si>
    <t>Профиль корытный 32х20х17х2,5 ГОСТ 8283-93 С345-3 ГОСТ 27772-88</t>
  </si>
  <si>
    <t>Профиль корытный</t>
  </si>
  <si>
    <t>Профиль корытный 32х20х17х2,5 ГОСТ 8283-93 09Г2С-12 ГОСТ 19281-2014</t>
  </si>
  <si>
    <t>Уголок 90х90х7 ГОСТ 8509-86 09Г2С-12 ГОСТ 19281-2014</t>
  </si>
  <si>
    <t>Труба 73х8 ГОСТ 8732-78 09Г2С-12 ГОСТ 19821-2014</t>
  </si>
  <si>
    <t>Труба 95х5 ГОСТ 8732-78 20 ГОСТ 1050-88</t>
  </si>
  <si>
    <t>Труба 102х4 ГОСТ 8732-78 ст3 ГОСТ 380-2005</t>
  </si>
  <si>
    <t>Труба 102х6 ГОСТ 8732-78 ст3сп ГОСТ 380-2005</t>
  </si>
  <si>
    <t>Труба 114х8 ГОСТ 8732-78 ст3 ГОСТ 380-2005</t>
  </si>
  <si>
    <t>Труба 121х10 ГОСТ 8732-78 ст3 ГОСТ 380-2005</t>
  </si>
  <si>
    <t>Труба 133х10 ГОСТ 8732-78 ст3 ГОСТ 380-2005</t>
  </si>
  <si>
    <t>Труба 325х9 ГОСТ 8732-78 ст3 ГОСТ 380-2005</t>
  </si>
  <si>
    <t>Труба профильная 60х30х3 ГОСТ 13663-86 ст3 ГОСТ 380-2005</t>
  </si>
  <si>
    <t>Труба профильная 120х120х8 ГОСТ 30245-94 09Г2С-1 ГОСТ 19281-89</t>
  </si>
  <si>
    <t>Полоса 40х4 ГОСТ 103-76 ст3сп-2 ГОСТ 14637-89</t>
  </si>
  <si>
    <t>Полоса</t>
  </si>
  <si>
    <t>Круг 40 ГОСТ 2590-2006 С345-6 ГОСТ 27772-2015</t>
  </si>
  <si>
    <t>Лист 10 ГОСТ 19903-74 С255 ГОСТ 27772-2015</t>
  </si>
  <si>
    <t>Лист 4 ГОСТ 19903-74 С255 ГОСТ 27772-2015</t>
  </si>
  <si>
    <t>Лист 8 ГОСТ 19903-74 С255 ГОСТ 27772-2015</t>
  </si>
  <si>
    <t>Труба 27х2 ГОСТ 10704-91 С255 ГОСТ 27772-2015</t>
  </si>
  <si>
    <t>Труба 48,3х2,5 ГОСТ 10704-91 С255 ГОСТ 27772-2015</t>
  </si>
  <si>
    <t>Уголок 160х100х10 ГОСТ 8510-93 С255 ГОСТ 27772-2015</t>
  </si>
  <si>
    <t>Уголок 63х63х5 ГОСТ 8509-86 С255 ГОСТ 27772-2015</t>
  </si>
  <si>
    <t>Швеллер 12 П ГОСТ 8240-89 С255 ГОСТ 27772-2015</t>
  </si>
  <si>
    <t>Лист 6 ГОСТ 19903-74 С255 ГОСТ 27772-2015</t>
  </si>
  <si>
    <t>Труба ДУ-Ц-Р 32х42,3х3,2 ГОСТ 3262-75 ст3 ГОСТ 380-2005</t>
  </si>
  <si>
    <t>Труба ДУ-Ц- 32х42,3х3,2 ГОСТ 3262-75 ст3 ГОСТ 380-2005</t>
  </si>
  <si>
    <t>Труба 73х8 ГОСТ 8732-78 09Г2С-12 ГОСТ 19281-2014</t>
  </si>
  <si>
    <t>Труба 51х2,5 ГОСТ 8734-75 20 ГОСТ 8733-74</t>
  </si>
  <si>
    <t>Круг 28 ГОСТ 2590-2006 09Г2С-15 ГОСТ 19281-2014</t>
  </si>
  <si>
    <t>Круг 16 ГОСТ 2590-2006 С345-5-ГК ГОСТ 27772-2015</t>
  </si>
  <si>
    <t>Лист 20 ГОСТ 19903-74 С345-5-ГК ГОСТ 27772-2015</t>
  </si>
  <si>
    <t>Лист 4 ГОСТ 19903-74 С345-5-ГК ГОСТ 27772-2015</t>
  </si>
  <si>
    <t>Лист 6 ГОСТ 19903-74 С345-5-ГК ГОСТ 27772-2015</t>
  </si>
  <si>
    <t>Лист 8 ГОСТ 19903-74 С345-5-ГК ГОСТ 27772-2015</t>
  </si>
  <si>
    <t>Уголок 100х100х8 ГОСТ 8509-86 С345-5-ГК ГОСТ 27772-2015</t>
  </si>
  <si>
    <t>Уголок 32х32х4 ГОСТ 8509-86 С345-5-ГК ГОСТ 27772-2015</t>
  </si>
  <si>
    <t>Уголок 40х40х4 ГОСТ 8509-86 С345-5-ГК ГОСТ 27772-2015</t>
  </si>
  <si>
    <t>Уголок 90х90х7 ГОСТ 8509-86 С345-5-ГК ГОСТ 27772-2015</t>
  </si>
  <si>
    <t>Швеллер 18 У ГОСТ 8240-89 С345-5-ГК ГОСТ 27772-2015</t>
  </si>
  <si>
    <t>Уголок 100х100х10 ГОСТ 8509-86 С345-5-ГК ГОСТ 27772-2015</t>
  </si>
  <si>
    <t>Уголок 125х125х10 ГОСТ 8509-86 С345-5-ГК ГОСТ 27772-2015</t>
  </si>
  <si>
    <t>Уголок 63х63х5 ГОСТ 8509-86 С345-5-ГК ГОСТ 27772-2015</t>
  </si>
  <si>
    <t>Швеллер 18 П ГОСТ 8240-89 С345-5-ГК ГОСТ 27772-2015</t>
  </si>
  <si>
    <t>Полоса 40х6 ГОСТ 103-76 09Г2С-12 ГОСТ 19281-2014</t>
  </si>
  <si>
    <t>Полоса 40х5 ГОСТ 103-76 09Г2С-12 ГОСТ 19281-2014</t>
  </si>
  <si>
    <t>Труба ДУ 32х42,3х3,2 ГОСТ 3262-75 ст3 ГОСТ 380-71</t>
  </si>
  <si>
    <t>Труба обсадная -Б.146х7,7-Д ГОСТ 632-80</t>
  </si>
  <si>
    <t>Труба обсадная</t>
  </si>
  <si>
    <t>Деловой остаток м/п ДЛЯ ПРОДАЖИ</t>
  </si>
  <si>
    <t>Прокат шестигранный 30 ГОСТ 2879-2006 45 ГОСТ 1050-88</t>
  </si>
  <si>
    <t>Прокат шестигранный</t>
  </si>
  <si>
    <t>Круг 45 ГОСТ 2590-2006 38ХН3МА ГОСТ 4543-71</t>
  </si>
  <si>
    <t>Труба профильная 140х140х8 ГОСТ 30245-2003 09Г2С-12 ГОСТ 19281-2014</t>
  </si>
  <si>
    <t>Круг 6 ГОСТ 2590-2006 09Г2С-12 ГОСТ 19281-2014</t>
  </si>
  <si>
    <t>Арматура 10 11700-А500С ГОСТ Р 52544-2006 ст3пс ГОСТ 380-2005</t>
  </si>
  <si>
    <t>Труба 530х12 ГОСТ 10704-91 09Г2С-12 ГОСТ 19281-2014</t>
  </si>
  <si>
    <t>Лист 4 ГОСТ 19903-74 12Х18Н10Т ГОСТ 7350-77</t>
  </si>
  <si>
    <t>Труба 89х5 ГОСТ 9940-81 12Х18Н10Т ГОСТ 7350-77</t>
  </si>
  <si>
    <t>Круг 14 ГОСТ 2590-2006 09Г2С-12 ГОСТ 19821-2014</t>
  </si>
  <si>
    <t>Лист 4 ISO 9001-2008 08х18Н10Т ГОСТ 7350-77</t>
  </si>
  <si>
    <t>Круг 10 ГОСТ 2590-2006 09Г2С-6 ГОСТ 19281-2014</t>
  </si>
  <si>
    <t>Лист 10 ГОСТ 19903-74 09Г2С-6 ГОСТ 19281-2014</t>
  </si>
  <si>
    <t>Швеллер 18 П ГОСТ 8240-89 09Г2С-6 ГОСТ 19281-2014</t>
  </si>
  <si>
    <t>Круг 65 ГОСТ 2590-2006 ст3 ГОСТ 380-2005</t>
  </si>
  <si>
    <t>Труба 168х8 ГОСТ 10704-91 09Г2С-12 ГОСТ 19821-2014</t>
  </si>
  <si>
    <t>Круг 35 ГОСТ 2590-2006 09Г2С ГОСТ 19281-89</t>
  </si>
  <si>
    <t>Труба 720х9 ГОСТ 10704-91 09Г2С-15 ГОСТ 19281-89</t>
  </si>
  <si>
    <t>Круг 8 ГОСТ 2590-2006 С235 ГОСТ 27772-88</t>
  </si>
  <si>
    <t>Уголок 70х70х6 ГОСТ 8509-86 С235 ГОСТ 27772-88</t>
  </si>
  <si>
    <t>Полоса 80х7 ГОСТ 103-2006 ст3 ГОСТ 380-2005</t>
  </si>
  <si>
    <t>Двутавр 30 Б2 СТО АМСЧ 20-93 ст3 ГОСТ 380-2005</t>
  </si>
  <si>
    <t>Двутавр 40 Б1 ГОСТ 26020-83 ст3 ГОСТ 380-2005</t>
  </si>
  <si>
    <t>Швеллер 30 У ГОСТ 8240-89 ст3 ГОСТ 380-2005</t>
  </si>
  <si>
    <t>Уголок 50х50х4 ГОСТ 8509-86 ст3 ГОСТ 380-2005</t>
  </si>
  <si>
    <t>Уголок 32х32х4 ГОСТ 8509-86 ст3 ГОСТ 380-2005</t>
  </si>
  <si>
    <t>Швеллер 16 У ГОСТ 8240-89 09Г2С-12 ГОСТ 19821-2014</t>
  </si>
  <si>
    <t>Швеллер 24 У ГОСТ 8240-89 09Г2С-15 ГОСТ 19821-2014</t>
  </si>
  <si>
    <t>Лист ГЦ(Прокат 03) 1,5 Ц350 ГОСТ Р 52246-2016</t>
  </si>
  <si>
    <t>Лист ГЦ</t>
  </si>
  <si>
    <t>Круг 110 ГОСТ 2590-2006 ст3 ГОСТ 380-2005</t>
  </si>
  <si>
    <t>Труба 127х10 ГОСТ 8732-78 ст3 ГОСТ 380-2005</t>
  </si>
  <si>
    <t>Труба 114х5 ГОСТ 8732-78 09Г2С-15 ГОСТ 19281-2014</t>
  </si>
  <si>
    <t>Труба 102х4 ГОСТ 8732-78 09Г2С-15 ГОСТ 19281-2014</t>
  </si>
  <si>
    <t>Труба 89х4 ГОСТ 8732-78 09Г2С-15 ГОСТ 19281-2014</t>
  </si>
  <si>
    <t>Труба 76х4 ГОСТ 8732-78 09Г2С-15 ГОСТ 19281-2014</t>
  </si>
  <si>
    <t>Труба 70х4 ГОСТ 8732-78 09Г2С-15 ГОСТ 19281-2014</t>
  </si>
  <si>
    <t>Труба 60х4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</si>
  <si>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</si>
  <si>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</si>
  <si>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12 П ГОСТ 8240-89 С345-4 ГОСТ 27772-2015</t>
  </si>
  <si>
    <t>Швеллер гнутый 120х60х60х4 ГОСТ 8278-83 С345-4 ГОСТ 27772-2015</t>
  </si>
  <si>
    <t>Швеллер гнутый 100х50х50х4 ГОСТ 8278-83 С345-4 ГОСТ 27772-2015</t>
  </si>
  <si>
    <t>Уголок 50х50х5 ГОСТ 8509-86 09Г2С-15 ГОСТ 27772-2015</t>
  </si>
  <si>
    <t>Уголок 40х40х4 ГОСТ 8509-86 09Г2С-15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</si>
  <si>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</si>
  <si>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</si>
  <si>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</si>
  <si>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</si>
  <si>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</si>
  <si>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С345-4 ГОСТ 27772-2015</t>
  </si>
  <si>
    <t>Лист 5 ГОСТ 19903-74 С235-1 ГОСТ 27772-2015</t>
  </si>
  <si>
    <t>Лист ПВ 406 ТУ 36.26.11-5-89 С235-1 ГОСТ 27772-2015</t>
  </si>
  <si>
    <t>Труба 168х8 ГОСТ 8732-78 09Г2С-12 ГОСТ 19821-2014</t>
  </si>
  <si>
    <t>Уголок 63х63х5 ГОСТ 8509-86 09Г2С-15 ГОСТ 19281-2014</t>
  </si>
  <si>
    <t>Лист 30 ГОСТ 19903-74 С345-4 ГОСТ 27772-2015</t>
  </si>
  <si>
    <t>Труба 68х5 ГОСТ 8732-78 09Г2С-15 ГОСТ 19281-2014</t>
  </si>
  <si>
    <t>Труба 21х2,5 ГОСТ 9941-81 12Х18Н10Т-1 ГОСТ 5582-75</t>
  </si>
  <si>
    <t>Швеллер 14 П ГОСТ 8240-89 БСт3 ГОСТ 27772-88</t>
  </si>
  <si>
    <t>Уголок 110х110х7 ГОСТ 8509-86 09Г2С-12 ГОСТ 19281-2014</t>
  </si>
  <si>
    <t>Швеллер гнутый 120х60х60х4 ГОСТ 8278-83 09Г2С-15 ГОСТ 19281-2014</t>
  </si>
  <si>
    <t>Швеллер гнутый 100х50х50х4 ГОСТ 8278-83 09Г2С-15 ГОСТ 19281-2014</t>
  </si>
  <si>
    <t>Труба 36х3 ГОСТ 10704-91 09Г2С-15 ГОСТ 19281-2014</t>
  </si>
  <si>
    <t>Труба 159х6 ГОСТ 8732-78 С345-6 ГОСТ 27772-2015</t>
  </si>
  <si>
    <t>Труба профильная 140х140х8 ГОСТ 30245-2003 С345-6 ГОСТ 27772-2015</t>
  </si>
  <si>
    <t>Лист ПВ 406 ТУ 1120-004-77148144-2006 ст3 ГОСТ 380-2005</t>
  </si>
  <si>
    <t>Швеллер 16 У ГОСТ 8240-89 09Г2С-15 ГОСТ 19281-2014</t>
  </si>
  <si>
    <t>Труба ДУ 20х26,8х2,8 ГОСТ 3262-75 ст3 ГОСТ 380-2005</t>
  </si>
  <si>
    <t>Труба 325х9 ГОСТ 8732-78 09Г2С-15 ГОСТ 19281-2014</t>
  </si>
  <si>
    <t>Круг 14 ГОСТ 2590-2006 09Г2С-15 ГОСТ 19821-2014</t>
  </si>
  <si>
    <t>Уголок 140х140х12 ГОСТ 8509-86 09Г2С-15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</si>
  <si>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</si>
  <si>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</si>
  <si>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</si>
  <si>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</si>
  <si>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</si>
  <si>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Круг 10 ГОСТ 2590-2006 ст3сп5 ГОСТ 380-2005</t>
  </si>
  <si>
    <t>Круг 40 ГОСТ 2590-2006 ст3сп5 ГОСТ 380-2005</t>
  </si>
  <si>
    <t>Круг 45 ГОСТ 2590-2006 ст3сп5 ГОСТ 380-2005</t>
  </si>
  <si>
    <t>Лист 16 ГОСТ 19903-74 ст3сп5 ГОСТ 380-2005</t>
  </si>
  <si>
    <t>Лист 8 ГОСТ 19903-74 ст3сп5 ГОСТ 380-2005</t>
  </si>
  <si>
    <t>Труба 20х2 ГОСТ 8734-75 ст3сп5 ГОСТ 380-2005</t>
  </si>
  <si>
    <t>Уголок 63х63х4 ГОСТ 8509-86 ст3сп5 ГОСТ 380-2005</t>
  </si>
  <si>
    <t>Лист ПВ 506 ТУ 36.26.11-5-89 ст3сп5 ГОСТ 380-2005</t>
  </si>
  <si>
    <t>Уголок 25х25х3 ГОСТ 8509-86 ст3сп5 ГОСТ 380-2005</t>
  </si>
  <si>
    <t>Швеллер 16 П ГОСТ 8240-89 ст3сп5 ГОСТ 380-2005</t>
  </si>
  <si>
    <t>Уголок 63х63х5 ГОСТ 8509-86 ст3сп5 ГОСТ 380-2005</t>
  </si>
  <si>
    <t>Лист 5 ГОСТ 19903-74 ст3сп5 ГОСТ 380-2005</t>
  </si>
  <si>
    <t>Труба 63,5х4 ГОСТ 8732-78 09Г2С-15 ГОСТ 19821-2014</t>
  </si>
  <si>
    <t>Круг 36 ГОСТ 2590-2006 09Г2С-15 ГОСТ 19281-2014</t>
  </si>
  <si>
    <t>Двутавр 20 К2 ГОСТ Р 57837-2017 09Г2С-12 ГОСТ 19821-2014</t>
  </si>
  <si>
    <t>Круг 18 ГОСТ 2590-2006 Ст5сп ГОСТ 5781-82</t>
  </si>
  <si>
    <t>Лист 15 ГОСТ 19903-74 Ст5сп ГОСТ 5781-82</t>
  </si>
  <si>
    <t>Уголок 100х100х10 ГОСТ 8509-86 Ст5сп ГОСТ 5781-82</t>
  </si>
  <si>
    <t>Уголок 25х25х4 ГОСТ 8509-86 ст3сп5 ГОСТ 380-2005</t>
  </si>
  <si>
    <t>Круг 18 ГОСТ 2590-2006 09Г2С ГОСТ 17380-2001</t>
  </si>
  <si>
    <t>Лист 15 ГОСТ 19903-74 09Г2С ГОСТ 17380-2001</t>
  </si>
  <si>
    <t>Уголок 100х100х10 ГОСТ 8509-86 09Г2С ГОСТ 17380-2001</t>
  </si>
  <si>
    <t>Труба 530х8 ГОСТ 8732-78 09Г2С-12 ГОСТ 19821-2014</t>
  </si>
  <si>
    <t>Труба профильная 120х120х4 ГОСТ 30245-94 09Г2С-15 ГОСТ 19281-2014</t>
  </si>
  <si>
    <t>Лист 12 ГОСТ 19903-74 09Г2С-8 ГОСТ 19281-2014</t>
  </si>
  <si>
    <t>Лист 20 ГОСТ 19903-74 09Г2С-8 ГОСТ 19281-2014</t>
  </si>
  <si>
    <t>Лист 8 ГОСТ 19903-74 09Г2С-8 ГОСТ 19281-2014</t>
  </si>
  <si>
    <t>Труба 325х12 ГОСТ 10704-91 09Г2С-15 ГОСТ 19281-2014</t>
  </si>
  <si>
    <t>Швеллер 24 У ГОСТ 8240-89 09Г2С-8 ГОСТ 19821-2014</t>
  </si>
  <si>
    <t>Круг 10 ГОСТ 2590-2006 45 ГОСТ 1050-88</t>
  </si>
  <si>
    <t>Круг 45 ГОСТ 2590-2006 45 ГОСТ 1050-88</t>
  </si>
  <si>
    <t>Круг 65 ГОСТ 2590-2006 У8А ГОСТ 1435-90</t>
  </si>
  <si>
    <t>Круг 75 ГОСТ 2590-2006 У8А ГОСТ 1435-90</t>
  </si>
  <si>
    <t>Круг 8 ГОСТ 2590-2006 45 ГОСТ 1050-88</t>
  </si>
  <si>
    <t>Круг 85 ГОСТ 2590-2006 У8А ГОСТ 1435-90</t>
  </si>
  <si>
    <t>Труба 219х9 ГОСТ 8732-78 ст3 ГОСТ 380-2005</t>
  </si>
  <si>
    <t>Уголок 40х40х5 ГОСТ 8509-86 09Г2С-15 ГОСТ 19281-2014</t>
  </si>
  <si>
    <t>Швеллер 20 У ГОСТ 8240-89 09Г2С-8 ГОСТ 19281-2014</t>
  </si>
  <si>
    <t>Лист 16 ГОСТ 19903-74 09Г2С-8 ГОСТ 19281-2014</t>
  </si>
  <si>
    <t>Труба 720х10 ГОСТ 10704-91 09Г2С-15 ГОСТ 19281-2014</t>
  </si>
  <si>
    <t>Труба профильная 160х160х4 ГОСТ 30245-94 09Г2С-12 ГОСТ 19281-2014</t>
  </si>
  <si>
    <t>Двутавр 40 ГОСТ 8239-89 С345-6 ГОСТ 27772-2015</t>
  </si>
  <si>
    <t>Труба 194х10 ГОСТ 8732-78 09Г2С-12 ГОСТ 19281-2014</t>
  </si>
  <si>
    <t>Труба 351х9 ГОСТ 8732-78 09Г2С-12 ГОСТ 19281-2014</t>
  </si>
  <si>
    <t>Круг 43 ГОСТ 2590-2006 09Г2С-6 ГОСТ 19281-2014</t>
  </si>
  <si>
    <t>Круг 16 ГОСТ 2590-2006 09Г2С-4 ГОСТ 19281-2014</t>
  </si>
  <si>
    <t>Лист 10 ГОСТ 19903-74 09Г2С-4 ГОСТ 19281-2014</t>
  </si>
  <si>
    <t>Лист 12 ГОСТ 19903-74 09Г2С-4 ГОСТ 19281-2014</t>
  </si>
  <si>
    <t>Лист 4 ГОСТ 19903-74 09Г2С-4 ГОСТ 19281-2014</t>
  </si>
  <si>
    <t>Лист 5 ГОСТ 19903-74 09Г2С-4 ГОСТ 19281-2014</t>
  </si>
  <si>
    <t>Лист 6 ГОСТ 19903-74 09Г2С-4 ГОСТ 19281-2014</t>
  </si>
  <si>
    <t>Лист 8 ГОСТ 19903-74 09Г2С-4 ГОСТ 19281-2014</t>
  </si>
  <si>
    <t>Труба профильная 100х100х4 ГОСТ 30245-94100 09Г2С-4 ГОСТ 19281-2014</t>
  </si>
  <si>
    <t>Уголок 32х32х4 ГОСТ 8509-86 09Г2С-4 ГОСТ 19281-2014</t>
  </si>
  <si>
    <t>Уголок 50х50х5 ГОСТ 8509-86 09Г2С-4 ГОСТ 19281-2014</t>
  </si>
  <si>
    <t>Уголок 70х70х6 ГОСТ 8509-86 09Г2С-4 ГОСТ 19281-2014</t>
  </si>
  <si>
    <t>Швеллер 18 У ГОСТ 8240-89 09Г2С-4 ГОСТ 19281-2014</t>
  </si>
  <si>
    <t>Труба 219х10 ГОСТ 8732-78 09Г2С-4 ГОСТ 19281-2014</t>
  </si>
  <si>
    <t>Круг 20 ГОСТ 2590-2006 09Г2С-4 ГОСТ 19281-2014</t>
  </si>
  <si>
    <t>Уголок 75х75х6 ГОСТ 8509-86 09Г2С-4 ГОСТ 19281-2014</t>
  </si>
  <si>
    <t>Швеллер 18 П ГОСТ 8240-89 09Г2С-4 ГОСТ 19281-2014</t>
  </si>
  <si>
    <t>Труба 219х8 ГОСТ 8732-78 09Г2С-4 ГОСТ 19281-2014</t>
  </si>
  <si>
    <t>Лист 20 ГОСТ 19903-74 09Г2С-4 ГОСТ 19281-2014</t>
  </si>
  <si>
    <t>Труба 530х9 ГОСТ 8732-78 09Г2С-4 ГОСТ 19281-2014</t>
  </si>
  <si>
    <t>Уголок 100х100х7 ГОСТ 8509-86 09Г2С-4 ГОСТ 19281-2014</t>
  </si>
  <si>
    <t>Уголок 40х40х4 ГОСТ 8509-86 09Г2С-4 ГОСТ 19281-2014</t>
  </si>
  <si>
    <t>Уголок 90х90х6 ГОСТ 8509-86 09Г2С-4 ГОСТ 19281-2014</t>
  </si>
  <si>
    <t>Уголок 90х90х7 ГОСТ 8509-86 09Г2С-4 ГОСТ 19281-2014</t>
  </si>
  <si>
    <t>Уголок 110х110х8 ГОСТ 8509-86 09Г2С-4 ГОСТ 19281-2014</t>
  </si>
  <si>
    <t>Уголок 75х75х5 ГОСТ 8509-86 09Г2С-4 ГОСТ 19281-2014</t>
  </si>
  <si>
    <t>Уголок 25х25х4 ГОСТ 8509-86 ст3 ГОСТ 380-2005</t>
  </si>
  <si>
    <t>Лист 16 ГОСТ 19903-74 09Г2С-4 ГОСТ 19281-2014</t>
  </si>
  <si>
    <t>Труба 325х9 ГОСТ 8732-78 09Г2С-4 ГОСТ 19281-2014</t>
  </si>
  <si>
    <t>Круг 22 ГОСТ 2590-2006 09Г2С-4 ГОСТ 19281-2014</t>
  </si>
  <si>
    <t>Труба 219х9 ГОСТ 8732-78 09Г2С-4 ГОСТ 19281-2014</t>
  </si>
  <si>
    <t>Уголок 63х63х5 ГОСТ 8509-86 09Г2С-4 ГОСТ 19281-2014</t>
  </si>
  <si>
    <t>Круг 45 ГОСТ 2590-2006 09Г2С ГОСТ 19281-2014</t>
  </si>
  <si>
    <t>Труба 108х8 ГОСТ 8732-78 09Г2С-12 ГОСТ 19281-2014</t>
  </si>
  <si>
    <t>Труба 114х8 ГОСТ 8732-78 09Г2С-12 ГОСТ 19281-2014</t>
  </si>
  <si>
    <t>Труба 127х8 ГОСТ 8732-78 09Г2С-12 ГОСТ 19281-2014</t>
  </si>
  <si>
    <t>Труба 140х12 ГОСТ 8732-78 09Г2С-12 ГОСТ 19281-2014</t>
  </si>
  <si>
    <t>Труба 159х8 ГОСТ 8732-78 09Г2С-12 ГОСТ 19281-2014</t>
  </si>
  <si>
    <t>Лист 18 ГОСТ 19903-74 09Г2С ГОСТ 17380-2001</t>
  </si>
  <si>
    <t>Труба 57х3 ГОСТ 8732-78 09Г2С-12 ГОСТ 19281-2014</t>
  </si>
  <si>
    <t>Уголок 160х160х16 ГОСТ 8509-86 С345 ГОСТ 27772-2015</t>
  </si>
  <si>
    <t>Уголок 160х160х14 ГОСТ 8509-86 С345 ГОСТ 27772-2015</t>
  </si>
  <si>
    <t>Уголок 160х160х12 ГОСТ 8509-86 С345 ГОСТ 27772-2015</t>
  </si>
  <si>
    <t>Уголок 160х160х10 ГОСТ 8509-86 С345 ГОСТ 27772-2015</t>
  </si>
  <si>
    <t>Уголок 125х125х10 ГОСТ 8509-86 С345 ГОСТ 27772-2015</t>
  </si>
  <si>
    <t>Уголок 125х125х8 ГОСТ 8509-86 С345 ГОСТ 27772-2015</t>
  </si>
  <si>
    <t>Уголок 110х110х7 ГОСТ 8509-86 С345 ГОСТ 27772-2015</t>
  </si>
  <si>
    <t>Уголок 100х100х7 ГОСТ 8509-86 С345 ГОСТ 27772-2015</t>
  </si>
  <si>
    <t>Уголок 90х90х6 ГОСТ 8509-86 С345 ГОСТ 27772-2015</t>
  </si>
  <si>
    <t>Уголок 80х80х6 ГОСТ 8509-86 С345 ГОСТ 27772-2015</t>
  </si>
  <si>
    <t>Уголок 75х75х6 ГОСТ 8509-86 С345 ГОСТ 27772-2015</t>
  </si>
  <si>
    <t>Уголок 70х70х6 ГОСТ 8509-86 С345 ГОСТ 27772-2015</t>
  </si>
  <si>
    <t>Уголок 63х63х5 ГОСТ 8509-86 С345 ГОСТ 27772-2015</t>
  </si>
  <si>
    <t>Уголок 50х50х5 ГОСТ 8509-86 С345 ГОСТ 27772-2015</t>
  </si>
  <si>
    <t>Уголок 40х40х4 ГОСТ 8509-86 С345 ГОСТ 27772-2015</t>
  </si>
  <si>
    <t>Лист 40 ГОСТ 19903-74 С345 ГОСТ 27772-2015</t>
  </si>
  <si>
    <t>Лист 16 ГОСТ 19903-74 С345 ГОСТ 27772-2015</t>
  </si>
  <si>
    <t>Лист 12 ГОСТ 19903-74 С345 ГОСТ 27772-2015</t>
  </si>
  <si>
    <t>Лист 10 ГОСТ 19903-74 С345 ГОСТ 27772-2015</t>
  </si>
  <si>
    <t>Лист 8 ГОСТ 19903-74 С345 ГОСТ 27772-2015</t>
  </si>
  <si>
    <t>Лист 4 ГОСТ 19903-74 С345 ГОСТ 27772-2015</t>
  </si>
  <si>
    <t>Труба профильная 60х60х4 ГОСТ 30245-9460 С345-5 ГОСТ 27772-2015</t>
  </si>
  <si>
    <t>Труба 51х3,5 ГОСТ 10704-91 09Г2С-8 ГОСТ 19281-2014</t>
  </si>
  <si>
    <t>Труба 114х5 ГОСТ 10704-91 09Г2С-8 ГОСТ 19281-2014</t>
  </si>
  <si>
    <t>Уголок 100х100х10 ГОСТ 8509-86 С345 ГОСТ 27772-2015</t>
  </si>
  <si>
    <t>Круг 15 ГОСТ 2590-2006 40 ГОСТ 1050-2013</t>
  </si>
  <si>
    <t>Круг 17 ГОСТ 2590-2006 40 ГОСТ 1050-2013</t>
  </si>
  <si>
    <t>Круг 21 ГОСТ 2590-2006 40 ГОСТ 1050-2013</t>
  </si>
  <si>
    <t>Круг 25 ГОСТ 2590-2006 40 ГОСТ 1050-2013</t>
  </si>
  <si>
    <t>Круг 31 ГОСТ 2590-2006 40 ГОСТ 1050-2013</t>
  </si>
  <si>
    <t>Уголок 70х70х6 ГОСТ 8509-86 ст3сп ГОСТ 13663-86</t>
  </si>
  <si>
    <t>Арматура 10-А-III ГОСТ 5781-82 ст3сп ГОСТ 13663-86</t>
  </si>
  <si>
    <t>Арматура 6-А-III ГОСТ 5781-82 ст3сп ГОСТ 13663-86</t>
  </si>
  <si>
    <t>Арматура 8-А-III ГОСТ 5781-82 ст3сп ГОСТ 13663-86</t>
  </si>
  <si>
    <t>Труба 245х10 ГОСТ 8732-78 09Г2С-12 ГОСТ 19281-2014</t>
  </si>
  <si>
    <t>Лист 18 ГОСТ 19903-74 09Г2С-12 ГОСТ 19281-2014</t>
  </si>
  <si>
    <t>Труба 325х9 ГОСТ 10704-91 09Г2С-15 ГОСТ 19281-2014</t>
  </si>
  <si>
    <t>Двутавр 30 ГОСТ 8239-89 09Г2С-12 ГОСТ 19281-2014</t>
  </si>
  <si>
    <t>Труба 273х9 ГОСТ 8732-78 09Г2С-12 ГОСТ 19281-2014</t>
  </si>
  <si>
    <t>Труба 299х9 ГОСТ 8732-78 09Г2С-12 ГОСТ 19281-2014</t>
  </si>
  <si>
    <t>Уголок 110х70х8 ГОСТ 8510-86 09Г2С-12 ГОСТ 19281-2014</t>
  </si>
  <si>
    <t>Двутавр 30 Б2 СТО АМСЧ 20-93 09Г2С-12 ГОСТ 19281-2014</t>
  </si>
  <si>
    <t>Двутавр 30 Б2 ГОСТ Р 57837-2017 09Г2С-12 ГОСТ 19281-2014</t>
  </si>
  <si>
    <t>Круг 50 ГОСТ 2590-2006 45 ГОСТ 1050-88</t>
  </si>
  <si>
    <t>Уголок 160х160х8 ГОСТ 8509-86 С345 ГОСТ 27772-2015</t>
  </si>
  <si>
    <t>Лист 60 ГОСТ 19903-74 09Г2С-12 ГОСТ 19281-2014</t>
  </si>
  <si>
    <t>Лист 50 ГОСТ 19903-74 09Г2С-12 ГОСТ 19281-2014</t>
  </si>
  <si>
    <t>Швеллер 16 П ГОСТ 8240-89 ст3 ГОСТ 380-2005</t>
  </si>
  <si>
    <t>Двутавр 40 Б2 ГОСТ Р 57837-2017 С345-6 ГОСТ 27772-2015</t>
  </si>
  <si>
    <t>Труба 73х8 ГОСТ 8732-78 09Г2С-15 ГОСТ 19821-2014</t>
  </si>
  <si>
    <t>Швеллер 6,5 П ГОСТ 8240-89 09Г2С-15 ГОСТ 19281-2014</t>
  </si>
  <si>
    <t>Уголок 80х80х5,5 ГОСТ 8509-86 09Г2С-15 ГОСТ 19281-2014</t>
  </si>
  <si>
    <t>Уголок 70х70х5 ГОСТ 8509-86 09Г2С-15 ГОСТ 19281-2014</t>
  </si>
  <si>
    <t>Круг 12 ГОСТ 2590-2006 ст3сп5 ГОСТ 380-2005</t>
  </si>
  <si>
    <t>Круг 18 ГОСТ 2590-2006 ст3сп5 ГОСТ 380-2005</t>
  </si>
  <si>
    <t>Лист 3 ГОСТ 19903-74 ст3сп5 ГОСТ 380-2005</t>
  </si>
  <si>
    <t>Лист 6 ГОСТ 19903-74 ст3сп5 ГОСТ 380-2005</t>
  </si>
  <si>
    <t>Круг 14 ГОСТ 2590-2006 45 ГОСТ 1050-2013</t>
  </si>
  <si>
    <t>Круг 18 ГОСТ 2590-2006 ст3пс-5 ГОСТ 380-2005</t>
  </si>
  <si>
    <t>Уголок 100х100х10 ГОСТ 8509-86 ст3пс-5 ГОСТ 380-2005</t>
  </si>
  <si>
    <t>Лист 2 ГОСТ 16523-97 ст3пс-5 ГОСТ 380-2005</t>
  </si>
  <si>
    <t>Двутавр 30 Б2 ГОСТ Р 57837-2017 С355-6 ГОСТ 27772-2015</t>
  </si>
  <si>
    <t>Труба 68х6 ГОСТ 8732-78 09Г2С-15 ГОСТ 19281-2014</t>
  </si>
  <si>
    <t>Труба 36х3 ГОСТ 8734-75 20 ГОСТ 1050-88</t>
  </si>
  <si>
    <t>Круг 10 ГОСТ 2590-2006 С355-5 ГОСТ 27772-2015</t>
  </si>
  <si>
    <t>Круг 12 ГОСТ 2590-2006 С355-5 ГОСТ 27772-2015</t>
  </si>
  <si>
    <t>Квадрат 20 ГОСТ 2591-2006 ст3 ГОСТ 380-2005</t>
  </si>
  <si>
    <t>Квадрат</t>
  </si>
  <si>
    <t>Круг 16 ГОСТ 2590-2006 С355-5 ГОСТ 27772-2015</t>
  </si>
  <si>
    <t>Круг 20 ГОСТ 2590-2006 С355-5 ГОСТ 27772-2015</t>
  </si>
  <si>
    <t>Круг 24 ГОСТ 2590-2006 С355-5 ГОСТ 27772-2015</t>
  </si>
  <si>
    <t>Труба 51х5 ГОСТ 8732-78 С355-5 ГОСТ 27772-2015</t>
  </si>
  <si>
    <t>Уголок 140х140х9 ГОСТ 8509-86 С355-5 ГОСТ 27772-2015</t>
  </si>
  <si>
    <t>Уголок 160х160х10 ГОСТ 8509-86 С355-5 ГОСТ 27772-2015</t>
  </si>
  <si>
    <t>Уголок 25х25х4 ГОСТ 8509-86 С355-5 ГОСТ 27772-2015</t>
  </si>
  <si>
    <t>Уголок 35х35х4 ГОСТ 8509-86 С355-5 ГОСТ 27772-2015</t>
  </si>
  <si>
    <t>Уголок 40х40х4 ГОСТ 8509-86 С355-5 ГОСТ 27772-2015</t>
  </si>
  <si>
    <t>Уголок 45х45х4 ГОСТ 8509-86 С355-5 ГОСТ 27772-2015</t>
  </si>
  <si>
    <t>Уголок 50х50х4 ГОСТ 8509-86 С355-5 ГОСТ 27772-2015</t>
  </si>
  <si>
    <t>Уголок 50х50х5 ГОСТ 8509-86 С355-5 ГОСТ 27772-2015</t>
  </si>
  <si>
    <t>Уголок 63х63х5 ГОСТ 8509-86 С355-5 ГОСТ 27772-2015</t>
  </si>
  <si>
    <t>Уголок 70х70х6 ГОСТ 8509-86 С355-5 ГОСТ 27772-2015</t>
  </si>
  <si>
    <t>Уголок 80х80х6 ГОСТ 8509-86 С355-5 ГОСТ 27772-2015</t>
  </si>
  <si>
    <t>Уголок 90х90х7 ГОСТ 8509-86 С355-5 ГОСТ 27772-2015</t>
  </si>
  <si>
    <t>Швеллер 10 П ГОСТ 8240-89 С355-5 ГОСТ 27772-2015</t>
  </si>
  <si>
    <t>Швеллер 12 П ГОСТ 8240-89 С355-5 ГОСТ 27772-2015</t>
  </si>
  <si>
    <t>Швеллер 16 П ГОСТ 8240-89 С355-5 ГОСТ 27772-2015</t>
  </si>
  <si>
    <t>Швеллер 8 П ГОСТ 8240-89 С355-5 ГОСТ 27772-2015</t>
  </si>
  <si>
    <t>Круг 10 ГОСТ 2590-2006 09Г2С-8 ГОСТ 19281-2014</t>
  </si>
  <si>
    <t>Круг 12 ГОСТ 2590-2006 09Г2С-8 ГОСТ 19281-2014</t>
  </si>
  <si>
    <t>Круг 16 ГОСТ 2590-2006 09Г2С-8 ГОСТ 19281-2014</t>
  </si>
  <si>
    <t>Круг 20 ГОСТ 2590-2006 09Г2С-8 ГОСТ 19281-2014</t>
  </si>
  <si>
    <t>Круг 24 ГОСТ 2590-2006 09Г2С-8 ГОСТ 19281-2014</t>
  </si>
  <si>
    <t>Лист 4 ГОСТ 19903-74 09Г2С-8 ГОСТ 19281-2014</t>
  </si>
  <si>
    <t>Уголок 25х25х4 ГОСТ 8509-86 09Г2С-8 ГОСТ 19281-2014</t>
  </si>
  <si>
    <t>Уголок 35х35х4 ГОСТ 8509-86 09Г2С-8 ГОСТ 19281-2014</t>
  </si>
  <si>
    <t>Уголок 40х40х4 ГОСТ 8509-86 09Г2С-8 ГОСТ 19281-2014</t>
  </si>
  <si>
    <t>Уголок 45х45х4 ГОСТ 8509-86 09Г2С-8 ГОСТ 19281-2014</t>
  </si>
  <si>
    <t>Уголок 50х50х4 ГОСТ 8509-86 09Г2С-8 ГОСТ 19281-2014</t>
  </si>
  <si>
    <t>Уголок 50х50х5 ГОСТ 8509-86 09Г2С-8 ГОСТ 19281-2014</t>
  </si>
  <si>
    <t>Уголок 63х63х5 ГОСТ 8509-86 09Г2С-8 ГОСТ 19281-2014</t>
  </si>
  <si>
    <t>Уголок 70х70х6 ГОСТ 8509-86 09Г2С-8 ГОСТ 19281-2014</t>
  </si>
  <si>
    <t>Уголок 80х80х6 ГОСТ 8509-86 09Г2С-8 ГОСТ 19281-2014</t>
  </si>
  <si>
    <t>Уголок 90х90х7 ГОСТ 8509-86 09Г2С-8 ГОСТ 19281-2014</t>
  </si>
  <si>
    <t>Швеллер 10 П ГОСТ 8240-89 09Г2С-8 ГОСТ 19281-2014</t>
  </si>
  <si>
    <t>Швеллер 12 П ГОСТ 8240-89 09Г2С-8 ГОСТ 19281-2014</t>
  </si>
  <si>
    <t>Швеллер 16 П ГОСТ 8240-89 09Г2С-8 ГОСТ 19281-2014</t>
  </si>
  <si>
    <t>Труба профильная 180х180х5 ГОСТ 30245-94180 С345-6 ГОСТ 27772-2015</t>
  </si>
  <si>
    <t>Лист 24 ГОСТ 19903-74 С345-6 ГОСТ 27772-2015</t>
  </si>
  <si>
    <t>Труба 530х8 ГОСТ 10704-91 С345-6 ГОСТ 27772-2015</t>
  </si>
  <si>
    <t>Швеллер 22 П ГОСТ 8240-89 С345-6 ГОСТ 27772-2015</t>
  </si>
  <si>
    <t>Труба 530х8 ГОСТ 10704-91 09Г2С-12 ГОСТ 10705-80</t>
  </si>
  <si>
    <t>Круг 42 ГОСТ 2590-2006 09Г2С-15 ГОСТ 19281-2014</t>
  </si>
  <si>
    <t>Круг 32 ГОСТ 2590-2006 40Х ГОСТ 4543-71</t>
  </si>
  <si>
    <t>Лист 10 ГОСТ 19903-74 09Г2С-6 ГОСТ 19281-89</t>
  </si>
  <si>
    <t>Уголок 50х50х5 ГОСТ 8509-86 С345-5-ГК ГОСТ 27772-2015</t>
  </si>
  <si>
    <t>Труба профильная 40х40х3 ГОСТ 30245-94 ст3 ГОСТ 380-2005</t>
  </si>
  <si>
    <t>Труба ДУ 40х48х3,5 ГОСТ 3262-75 ст3 ГОСТ 380-2005</t>
  </si>
  <si>
    <t>Уголок 160х160х10 ГОСТ 8509-86 09Г2С-8 ГОСТ 19281-2014</t>
  </si>
  <si>
    <t>Труба 42х2,5 ГОСТ 8732-78 09Г2С-12 ГОСТ 19281-2014</t>
  </si>
  <si>
    <t>Уголок 160х160х16 ГОСТ 8509-86 С345-5 ГОСТ 27772-2015</t>
  </si>
  <si>
    <t>Уголок 160х160х14 ГОСТ 8509-86 С345-5 ГОСТ 27772-2015</t>
  </si>
  <si>
    <t>Уголок 160х160х12 ГОСТ 8509-86 С345-5 ГОСТ 27772-2015</t>
  </si>
  <si>
    <t>Уголок 110х110х7 ГОСТ 8509-86 С345-5 ГОСТ 27772-2015</t>
  </si>
  <si>
    <t>Лист ПВ 506 СТО АМСЧ 23083253-001-2007 ст3сп ГОСТ 380-2005</t>
  </si>
  <si>
    <t>Двутавр 30 Б1 ГОСТ Р 57837-2017 09Г2С-12 ГОСТ 19281-2014</t>
  </si>
  <si>
    <t>Круг 24 ГОСТ 2590-2006 С345-5 ГОСТ 27772-2015</t>
  </si>
  <si>
    <t>Труба 51х5 ГОСТ 8732-78 С345-5 ГОСТ 27772-2015</t>
  </si>
  <si>
    <t>Швеллер 10 П ГОСТ 8240-89 С345-5 ГОСТ 27772-2015</t>
  </si>
  <si>
    <t>Швеллер 8 П ГОСТ 8240-89 С345-5 ГОСТ 27772-2015</t>
  </si>
  <si>
    <t>Лист ПВ 406 ТУ 36.26.11-5-89 ст3сп5 ГОСТ 380-2005</t>
  </si>
  <si>
    <t>Уголок 70х70х5 ГОСТ 8509-86 ст3сп5 ГОСТ 380-2005</t>
  </si>
  <si>
    <t>Швеллер 12 У ГОСТ 8240-89 ст3сп5 ГОСТ 380-2005</t>
  </si>
  <si>
    <t>Швеллер 16 У ГОСТ 8240-89 ст3сп5 ГОСТ 380-2005</t>
  </si>
  <si>
    <t>Швеллер 14 У ГОСТ 8240-89 ст3сп5 ГОСТ 380-2005</t>
  </si>
  <si>
    <t>Круг 36 ГОСТ 2590-2006 45 ГОСТ 1050-2013</t>
  </si>
  <si>
    <t>Лист 25 ГОСТ 19903-74 09Г2С-8 ГОСТ 19281-2014</t>
  </si>
  <si>
    <t>Лист 14 ГОСТ 19903-74 09Г2С-8 ГОСТ 19281-2014</t>
  </si>
  <si>
    <t>Лист 30 ГОСТ 19903-74 09Г2С-8 ГОСТ 19281-2014</t>
  </si>
  <si>
    <t>Швеллер 20 П ГОСТ 8240-89 ст3 ГОСТ 380-2005</t>
  </si>
  <si>
    <t>Швеллер 24 П ГОСТ 8240-89 С345-5 ГОСТ 27772-2015</t>
  </si>
  <si>
    <t>Лист 5 ГОСТ 19903-74 09Г2С-8 ГОСТ 19281-2014</t>
  </si>
  <si>
    <t>Лист 4 ГОСТ 19903-74 С345-4 ГОСТ 27772-2015</t>
  </si>
  <si>
    <t>Арматура 6-АI ГОСТ 5781-82 ст3сп5 ГОСТ 380-2005</t>
  </si>
  <si>
    <t>Уголок 140х140х9 ГОСТ 8509-86 09Г2С ГОСТ 19281-2014</t>
  </si>
  <si>
    <t>Уголок 50х50х5 ГОСТ 8509-86 09Г2С ГОСТ 19281-2014</t>
  </si>
  <si>
    <t>Уголок 90х90х7 ГОСТ 8509-86 09Г2С ГОСТ 19281-2014</t>
  </si>
  <si>
    <t>Уголок 70х70х6 ГОСТ 8509-86 09Г2С ГОСТ 19281-2014</t>
  </si>
  <si>
    <t>Уголок 90х90х6 ГОСТ 8509-86 09Г2С ГОСТ 17380-2001</t>
  </si>
  <si>
    <t>Труба 57х5 ГОСТ 9940-81 ст3сп5 ГОСТ 380-2005</t>
  </si>
  <si>
    <t>Труба 76х5 ГОСТ 10704-91 ст3сп5 ГОСТ 380-2005</t>
  </si>
  <si>
    <t>Труба 89х5 ГОСТ 10704-91 ст3сп5 ГОСТ 380-2005</t>
  </si>
  <si>
    <t>Круг 16 ГОСТ 2590-2006 С345-1 ГОСТ 27772-2015</t>
  </si>
  <si>
    <t>Лист 5 ГОСТ 19903-74 С345-1 ГОСТ 27772-2015</t>
  </si>
  <si>
    <t>Труба профильная 100х100х4 ГОСТ 30245-94 С345-1 ГОСТ 27772-2015</t>
  </si>
  <si>
    <t>Уголок 32х32х4 ГОСТ 8509-86 С345-1 ГОСТ 27772-2015</t>
  </si>
  <si>
    <t>Уголок 70х70х6 ГОСТ 8509-86 С345-1 ГОСТ 27772-2015</t>
  </si>
  <si>
    <t>Швеллер 18 У ГОСТ 8240-89 С345-1 ГОСТ 27772-2015</t>
  </si>
  <si>
    <t>Труба 219х10 ГОСТ 8732-78 С345-1 ГОСТ 27772-2015</t>
  </si>
  <si>
    <t>Круг 20 ГОСТ 2590-2006 С345-1 ГОСТ 27772-2015</t>
  </si>
  <si>
    <t>Швеллер 18 П ГОСТ 8240-89 С345-1 ГОСТ 27772-2015</t>
  </si>
  <si>
    <t>Труба 219х8 ГОСТ 8732-78 С345-1 ГОСТ 27772-2015</t>
  </si>
  <si>
    <t>Лист 20 ГОСТ 19903-74 С345-1 ГОСТ 27772-2015</t>
  </si>
  <si>
    <t>Труба 530х9 ГОСТ 10704-91 С345-1 ГОСТ 27772-2015</t>
  </si>
  <si>
    <t>Уголок 40х40х4 ГОСТ 8509-86 С345-1 ГОСТ 27772-2015</t>
  </si>
  <si>
    <t>Уголок 110х110х8 ГОСТ 8509-86 С345-1 ГОСТ 27772-2015</t>
  </si>
  <si>
    <t>Уголок 75х75х5 ГОСТ 8509-86 С345-1 ГОСТ 27772-2015</t>
  </si>
  <si>
    <t>Труба 325х9 ГОСТ 8732-78 С345-1 ГОСТ 27772-2015</t>
  </si>
  <si>
    <t>Круг 22 ГОСТ 2590-2006 С345-1 ГОСТ 27772-2015</t>
  </si>
  <si>
    <t>Труба 219х9 ГОСТ 8732-78 С345-1 ГОСТ 27772-2015</t>
  </si>
  <si>
    <t>Круг 13 ГОСТ 2590-2006 40 ГОСТ 1050-2013</t>
  </si>
  <si>
    <t>Лист 22 ГОСТ 19903-74 09Г2С-12 ГОСТ 19281-2014</t>
  </si>
  <si>
    <t>Круг 38 ГОСТ 2590-2006 09Г2С-6 ГОСТ 19281-2014</t>
  </si>
  <si>
    <t>Труба 530х9 ГОСТ 8732-78 С345-1 ГОСТ 27772-2015</t>
  </si>
  <si>
    <t>Двутавр 45 М ГОСТ 19425-96 09Г2С-12 ГОСТ 19281-2014</t>
  </si>
  <si>
    <t>Лист 26 ГОСТ 19903-74 09Г2С-12 ГОСТ 19281-2014</t>
  </si>
  <si>
    <t>Уголок 40х40х4 ГОСТ 8509-86 ст3сп5 ГОСТ 380-2005</t>
  </si>
  <si>
    <t>Уголок 90х90х9 ГОСТ 8509-86 09Г2С-12 ГОСТ 19281-2014</t>
  </si>
  <si>
    <t>Труба 76х4 ГОСТ 10704-91 ст3сп ГОСТ 380-2005</t>
  </si>
  <si>
    <t>Уголок 90х90х6 ГОСТ 8509-86 ст3 ГОСТ 380-2005</t>
  </si>
  <si>
    <t>Уголок 140х140х10 ГОСТ 8509-86 ст3 ГОСТ 380-2005</t>
  </si>
  <si>
    <t>Круг 14 ГОСТ 2590-88 С345-6 ГОСТ 27772-2015</t>
  </si>
  <si>
    <t>Лист 50 ГОСТ 19903-74 С345-6 ГОСТ 27772-2015</t>
  </si>
  <si>
    <t>Двутавр 20 Ш1 ГОСТ 26020-83 ст3сп ГОСТ 380-2005</t>
  </si>
  <si>
    <t>Швеллер 14 П ГОСТ 8240-89 ст3сп5 ГОСТ 308-2005</t>
  </si>
  <si>
    <t>Швеллер 20 П ГОСТ 8240-89 ст3сп5 ГОСТ 380-2005</t>
  </si>
  <si>
    <t>Круг 32 ГОСТ 2590-2006 09Г2С-15 ГОСТ 19281-2014</t>
  </si>
  <si>
    <t>Труба профильная 120х120х4 ГОСТ 30245-94 ст3 ГОСТ 380-2005</t>
  </si>
  <si>
    <t>Круг 14 ГОСТ 2590-2006 С345-6 ГОСТ 27772-2015</t>
  </si>
  <si>
    <t>Лист 14 ГОСТ 19903-74 С345-5 ГОСТ 27772-2015</t>
  </si>
  <si>
    <t>Лист 30 ГОСТ 19903-74 С345-5 ГОСТ 27772-2015</t>
  </si>
  <si>
    <t>Труба 102х6 ГОСТ 8732-78 09Г2С-8 ГОСТ 19281-2014</t>
  </si>
  <si>
    <t>Труба 121х8 ГОСТ 8732-78 09Г2С-8 ГОСТ 19281-2014</t>
  </si>
  <si>
    <t>Труба 20х2 ГОСТ 10704-91 09Г2С-8 ГОСТ 19281-2014</t>
  </si>
  <si>
    <t>Труба 51х3,5 ГОСТ 8732-78 09Г2С-8 ГОСТ 19281-2014</t>
  </si>
  <si>
    <t>Труба 25х3,2 ГОСТ 8732-78 09Г2С-12 ГОСТ 19281-2014</t>
  </si>
  <si>
    <t>Уголок 63х63х5 ГОСТ 8509-86 09Г2С ГОСТ 19281-2014</t>
  </si>
  <si>
    <t>Лист 10 ГОСТ 19903-74 ст3сп5 ГОСТ 380-2005</t>
  </si>
  <si>
    <t>Арматура 12-А-III ГОСТ 5781-82 ст3сп5 ГОСТ 380-2005</t>
  </si>
  <si>
    <t>Арматура 8-А-III ГОСТ 5781-82 ст3сп5 ГОСТ 380-2005</t>
  </si>
  <si>
    <t>Труба профильная 180х180х6 ГОСТ 30245-94180 09Г2С-12 ГОСТ 19281-2014</t>
  </si>
  <si>
    <t>Уголок 40х40х3 ГОСТ 19771-93 09Г2С-12 ГОСТ 19281-2014</t>
  </si>
  <si>
    <t>Лист ОЦ 2 ГОСТ 19904-90 ОН-КР-1 ГОСТ 14918-80</t>
  </si>
  <si>
    <t>Лист ОЦ</t>
  </si>
  <si>
    <t>Круг 40 ГОСТ 2590-2006 7Х3 ГОСТ 5950-2000</t>
  </si>
  <si>
    <t>Круг 45 ГОСТ 2590-2006 7Х3 ГОСТ 5950-2000</t>
  </si>
  <si>
    <t>Круг 50 ГОСТ 2590-2006 7Х3 ГОСТ 5950-2000</t>
  </si>
  <si>
    <t>Полоса 500х50 ГОСТ 103-2006 7ХГ2ВМФ ГОСТ 5950-2000</t>
  </si>
  <si>
    <t>Полоса 40х4 ГОСТ 103-2006 ст3сп ГОСТ 380-2005</t>
  </si>
  <si>
    <t>Полоса 40х5 ГОСТ 103-2006 ст3сп ГОСТ 380-2005</t>
  </si>
  <si>
    <t>Лист 50 ГОСТ 19903-74 7ХГ2ВМФ ГОСТ 5950-2000</t>
  </si>
  <si>
    <t>Лист 10 ГОСТ 19903-74 С245 ГОСТ 27772-2015</t>
  </si>
  <si>
    <t>Лист 12 ГОСТ 19903-74 С245 ГОСТ 27772-2015</t>
  </si>
  <si>
    <t>Лист 16 ГОСТ 19903-74 С245 ГОСТ 27772-2015</t>
  </si>
  <si>
    <t>Лист 20 ГОСТ 19903-74 С245 ГОСТ 27772-2015</t>
  </si>
  <si>
    <t>Лист 25 ГОСТ 19903-74 С245 ГОСТ 27772-2015</t>
  </si>
  <si>
    <t>Лист 6 ГОСТ 19903-74 С245 ГОСТ 27772-2015</t>
  </si>
  <si>
    <t>Лист 8 ГОСТ 19903-74 С245 ГОСТ 27772-2015</t>
  </si>
  <si>
    <t>Уголок 100х100х7 ГОСТ 8509-86 С245 ГОСТ 27772-2015</t>
  </si>
  <si>
    <t>Уголок 125х125х8 ГОСТ 8509-86 С245 ГОСТ 27772-2015</t>
  </si>
  <si>
    <t>Уголок 140х140х9 ГОСТ 8509-86 С245 ГОСТ 27772-2015</t>
  </si>
  <si>
    <t>Уголок 160х160х10 ГОСТ 8509-86 С245 ГОСТ 27772-2015</t>
  </si>
  <si>
    <t>Уголок 40х40х4 ГОСТ 8509-86 С245 ГОСТ 27772-2015</t>
  </si>
  <si>
    <t>Уголок 50х50х5 ГОСТ 8509-86 С245 ГОСТ 27772-2015</t>
  </si>
  <si>
    <t>Уголок 63х63х5 ГОСТ 8509-86 С245 ГОСТ 27772-2015</t>
  </si>
  <si>
    <t>Уголок 70х70х6 ГОСТ 8509-86 С245 ГОСТ 27772-2015</t>
  </si>
  <si>
    <t>Уголок 80х80х6 ГОСТ 8509-86 С245 ГОСТ 27772-2015</t>
  </si>
  <si>
    <t>Уголок 90х90х7 ГОСТ 8509-86 С245 ГОСТ 27772-2015</t>
  </si>
  <si>
    <t>Швеллер 24 У ГОСТ 8240-89 С245 ГОСТ 27772-2015</t>
  </si>
  <si>
    <t>Швеллер 30 У ГОСТ 8240-89 С245 ГОСТ 27772-2015</t>
  </si>
  <si>
    <t>Уголок 45х45х4 ГОСТ 8509-86 С245 ГОСТ 27772-2015</t>
  </si>
  <si>
    <t>Лист 20 ГОСТ 19903-74 У10 ГОСТ 1435-90</t>
  </si>
  <si>
    <t>Лист 25 ГОСТ 19903-74 Х12Ф1 ГОСТ 5950-2000</t>
  </si>
  <si>
    <t>Лист 60 ГОСТ 19903-74 Х12Ф1 ГОСТ 5950-2000</t>
  </si>
  <si>
    <t>Лист 40 ГОСТ 19903-74 С375-3 ГОСТ 27772-88</t>
  </si>
  <si>
    <t>Круг 36 ГОСТ 2590-2006 45 ГОСТ 1050-88</t>
  </si>
  <si>
    <t>Круг 38 ГОСТ 2590-2006 09Г2С-15 ГОСТ 19281-2014</t>
  </si>
  <si>
    <t>Круг 28 ГОСТ 2590-2006 40Х ГОСТ 4543-2016</t>
  </si>
  <si>
    <t>Труба 102х6 ГОСТ 8732-78 09Г2С-15 ГОСТ 19281-2014</t>
  </si>
  <si>
    <t>Труба 121х8 ГОСТ 8732-78 09Г2С-15 ГОСТ 19281-2014</t>
  </si>
  <si>
    <t>Уголок 100х100х8 ГОСТ 8509-86 09Г2С ГОСТ 19281-2014</t>
  </si>
  <si>
    <t>Уголок 80х80х6 ГОСТ 8509-86 09Г2С ГОСТ 19281-2014</t>
  </si>
  <si>
    <t>Круг 42 ГОСТ 2590-88 09Г2С ГОСТ 19281-2014</t>
  </si>
  <si>
    <t>Круг 48 ГОСТ 2590-2006 С345-5 ГОСТ 27772-2015</t>
  </si>
  <si>
    <t>Круг 56 ГОСТ 2590-2006 С345-3 ГОСТ 27772-2015</t>
  </si>
  <si>
    <t>Труба 60х3,8 ГОСТ 10704-91 09Г2С-12 ГОСТ 19281-2014</t>
  </si>
  <si>
    <t>Швеллер 24 П ГОСТ 8240-97 09Г2С-15 ГОСТ 19281-2014</t>
  </si>
  <si>
    <t>Труба 720х9 ГОСТ 10704-91 09Г2С ГОСТ 19281-2014</t>
  </si>
  <si>
    <t>Труба 720х9 ГОСТ 20295-85 17Г1С-У ГОСТ 19281-2014</t>
  </si>
  <si>
    <t>Круг 12 ГОСТ 2590-2006 45 ГОСТ 1050-2013</t>
  </si>
  <si>
    <t>Круг 30 ГОСТ 2590-2006 45 ГОСТ 1050-2013</t>
  </si>
  <si>
    <t>Круг 50 ГОСТ 2590-2006 ст3пс3 ГОСТ 535-88</t>
  </si>
  <si>
    <t>Круг 50 ГОСТ 2590-2006 ст3сп ГОСТ 380-2005</t>
  </si>
  <si>
    <t>Труба 325х14 ГОСТ 10705-80 09Г2С-15 ГОСТ 19281-2014</t>
  </si>
  <si>
    <t>Полоса 25х4 ГОСТ 103-2006 ст3сп ГОСТ 380-2005</t>
  </si>
  <si>
    <t>Полоса 25х4 ГОСТ 103-2006 ст3 ГОСТ 380-2005</t>
  </si>
  <si>
    <t>Круг 65 ГОСТ 2590-2006 ст3сп ГОСТ 380-2005</t>
  </si>
  <si>
    <t>Круг 28 ГОСТ 2590-2006 09Г2С-12 ГОСТ 19281-2014</t>
  </si>
  <si>
    <t>Уголок 110х110х8 ГОСТ 8509-86 С245 ГОСТ 27772-2015</t>
  </si>
  <si>
    <t>Уголок 140х140х10 ГОСТ 8509-86 С245 ГОСТ 27772-2015</t>
  </si>
  <si>
    <t>Уголок 180х180х11 ГОСТ 8509-86 С245 ГОСТ 27772-2015</t>
  </si>
  <si>
    <t>Уголок 50х50х4 ГОСТ 8509-86 С245 ГОСТ 27772-2015</t>
  </si>
  <si>
    <t>Круг 17 ГОСТ 2590-2006 09Г2С-15 ГОСТ 19281-2014</t>
  </si>
  <si>
    <t>Круг 21 ГОСТ 2590-2006 09Г2С-15 ГОСТ 19281-2014</t>
  </si>
  <si>
    <t>Круг 25 ГОСТ 2590-2006 09Г2С-15 ГОСТ 19281-2014</t>
  </si>
  <si>
    <t>Труба 245х16 ГОСТ 8732-78 09Г2С-15 ГОСТ 19281-2014</t>
  </si>
  <si>
    <t>Труба 219х14 ГОСТ 8732-78 09Г2С-15 ГОСТ 19281-2014</t>
  </si>
  <si>
    <t>Труба 219х12 ГОСТ 8732-78 09Г2С-15 ГОСТ 19281-2014</t>
  </si>
  <si>
    <t>Труба 159х12 ГОСТ 8732-78 09Г2С-15 ГОСТ 19281-2014</t>
  </si>
  <si>
    <t>Труба 140х5 ГОСТ 8732-78 09Г2С-15 ГОСТ 19281-2014</t>
  </si>
  <si>
    <t>Труба 133х5 ГОСТ 8732-78 09Г2С-15 ГОСТ 19281-2014</t>
  </si>
  <si>
    <t>Труба 114х8 ГОСТ 8732-78 09Г2С-15 ГОСТ 19281-2014</t>
  </si>
  <si>
    <t>Труба 102х5 ГОСТ 8732-78 09Г2С-15 ГОСТ 19281-2014</t>
  </si>
  <si>
    <t>Труба 89х5 ГОСТ 8732-78 09Г2С-15 ГОСТ 19281-2014</t>
  </si>
  <si>
    <t>Труба 76х5 ГОСТ 8732-78 09Г2С-15 ГОСТ 19281-2014</t>
  </si>
  <si>
    <t>Труба 60х5 ГОСТ 8732-78 09Г2С-15 ГОСТ 19281-2014</t>
  </si>
  <si>
    <t>Полоса 40х4 ГОСТ 103-2006 09Г2С-15 ГОСТ 19281-2014</t>
  </si>
  <si>
    <t>Арматура 20-АI ГОСТ 5781-82 ст3 ГОСТ 380-2005</t>
  </si>
  <si>
    <t>Арматура 14-AI ГОСТ 5781-82 ст3 ГОСТ 380-2005</t>
  </si>
  <si>
    <t>Арматура 12-AI ГОСТ 5781-82 ст3 ГОСТ 380-2005</t>
  </si>
  <si>
    <t>Лист 80 ГОСТ 19903-74 09Г2С-15 ГОСТ 19281-2014</t>
  </si>
  <si>
    <t>Лист 50 ГОСТ 19903-74 09Г2С-15 ГОСТ 19281-2014</t>
  </si>
  <si>
    <t>Лист 45 ГОСТ 19903-74 09Г2С-15 ГОСТ 19281-2014</t>
  </si>
  <si>
    <t>Лист 36 ГОСТ 19903-74 09Г2С-15 ГОСТ 19281-2014</t>
  </si>
  <si>
    <t>Двутавр 60 Ш2 СТО АМСЧ 20-93 09Г2С-12 ГОСТ 19281-2014</t>
  </si>
  <si>
    <t>Труба 426х28 ГОСТ 8732-78 09Г2С-12 ГОСТ 19281-2014</t>
  </si>
  <si>
    <t>Труба 377х28 ГОСТ 8732-78 09Г2С-12 ГОСТ 19281-2014</t>
  </si>
  <si>
    <t>Труба 377х20 ГОСТ 8732-78 09Г2С-12 ГОСТ 19281-2014</t>
  </si>
  <si>
    <t>Труба 299х28 ГОСТ 8732-78 09Г2С-12 ГОСТ 19281-2014</t>
  </si>
  <si>
    <t>Труба 299х22 ГОСТ 8732-78 09Г2С-12 ГОСТ 19281-2014</t>
  </si>
  <si>
    <t>Труба 299х20 ГОСТ 8732-78 09Г2С-12 ГОСТ 19281-2014</t>
  </si>
  <si>
    <t>Труба 219х22 ГОСТ 8732-78 09Г2С-12 ГОСТ 19281-2014</t>
  </si>
  <si>
    <t>Труба 219х16 ГОСТ 8732-78 09Г2С-12 ГОСТ 19281-2014</t>
  </si>
  <si>
    <t>Труба 121х10 ГОСТ 8732-78 09Г2С-12 ГОСТ 19281-2014</t>
  </si>
  <si>
    <t>Труба 121х6 ГОСТ 8732-78 09Г2С-12 ГОСТ 19281-2014</t>
  </si>
  <si>
    <t>Труба 57х6 ГОСТ 8732-78 09Г2С-12 ГОСТ 19281-2014</t>
  </si>
  <si>
    <t>Труба 32х2,8 ГОСТ 10704-91 09Г2С-12 ГОСТ 19281-2014</t>
  </si>
  <si>
    <t>Труба 20х2 ГОСТ 10704-91 09Г2С-12 ГОСТ 19281-2014</t>
  </si>
  <si>
    <t>Круг 160 ГОСТ 2590-2006 09Г2С-12 ГОСТ 19281-2014</t>
  </si>
  <si>
    <t>Круг 25 ГОСТ 2590-2006 09Г2С-12 ГОСТ 19281-2014</t>
  </si>
  <si>
    <t>Полоса 40х4 ГОСТ 103-2006 09Г2С-12 ГОСТ 19281-2014</t>
  </si>
  <si>
    <t>Лист 65 ГОСТ 19903-74 09Г2С-12 ГОСТ 19281-2014</t>
  </si>
  <si>
    <t>Арматура 10-А-III ГОСТ 5781-82 ст3пс ГОСТ 380-2005</t>
  </si>
  <si>
    <t>Уголок 90х90х7 ГОСТ 8509-86 С235 ГОСТ 27772-2015</t>
  </si>
  <si>
    <t>Лист 10 ГОСТ 19903-74 09Г2С ГОСТ 19281-2014</t>
  </si>
  <si>
    <t>Труба 325х12 ГОСТ 8732-78 09Г2С-15 ГОСТ 19281-2014</t>
  </si>
  <si>
    <t>Уголок 56х56х5 ГОСТ 8509-86 09Г2С-12 ГОСТ 19281-2014</t>
  </si>
  <si>
    <t>Труба 76х3,5 ГОСТ 10705-80 ст3сп ГОСТ 380-2005</t>
  </si>
  <si>
    <t>Труба 102х3,5 ГОСТ 10705-80 ст3пс ГОСТ 380-2005</t>
  </si>
  <si>
    <t>Труба 159х4 ГОСТ 10706-76 Ст2пс ГОСТ 380-2005</t>
  </si>
  <si>
    <t>Лист 0,5 ГОСТ 19903-2015 AISI-430 (12Х17) ГОСТ 5582-75</t>
  </si>
  <si>
    <t>Труба 102х3,5 ГОСТ 10704-91 ст3 ГОСТ 380-2005</t>
  </si>
  <si>
    <t>Труба 159х4 ГОСТ 10704-91 ст3 ГОСТ 380-2005</t>
  </si>
  <si>
    <t>Труба 76х3,5 ГОСТ 10704-91 ст3 ГОСТ 380-2005</t>
  </si>
  <si>
    <t>Уголок 70х70х8 ГОСТ 8509-86 09Г2С-12 ГОСТ 19821-2014</t>
  </si>
  <si>
    <t>Полоса 60х6 ГОСТ 103-2006 09Г2С-12 ГОСТ 19281-2014</t>
  </si>
  <si>
    <t>Скоба СК-12-1А</t>
  </si>
  <si>
    <t>Линейная арматура для ЛЭП</t>
  </si>
  <si>
    <t>Изолятор ЛК120/10-И-4 СП</t>
  </si>
  <si>
    <t>Птицезащитное устройство ПЗУ-6-10кВ-МЛ-2-НГ</t>
  </si>
  <si>
    <t>Поддерживающий зажим  ПГ-3-10</t>
  </si>
  <si>
    <t>Птицезащитное устройство ПЗУ-GP</t>
  </si>
  <si>
    <t>Спиральная вязка ВС 70/95.2</t>
  </si>
  <si>
    <t>Зажим клыковый КС-185-1</t>
  </si>
  <si>
    <t>Изолятор ЛОК 12,5-10-4-20-50 УХЛ1 исп.1</t>
  </si>
  <si>
    <t>Штырь Ш-20-2-55 ГОСТ 18381-80</t>
  </si>
  <si>
    <t>Изолятор ШП-10</t>
  </si>
  <si>
    <t>Скоба 2х лапковая для кабеля 16 мм</t>
  </si>
  <si>
    <t>Коуш 63 ХЛ</t>
  </si>
  <si>
    <t>Скоба СК-7-1А</t>
  </si>
  <si>
    <t>Ушко У-1-7-16.</t>
  </si>
  <si>
    <t>Зажим плашечный ПА-2-2</t>
  </si>
  <si>
    <t>Изолятор подвесной ПС-70Е</t>
  </si>
  <si>
    <t>Изолятор штыревой ШФ-20Г</t>
  </si>
  <si>
    <t>Колпачок К-6</t>
  </si>
  <si>
    <t>Разрядник мультикамерный</t>
  </si>
  <si>
    <t>зажим натяжной Н3-2-7А</t>
  </si>
  <si>
    <t>Зажим натяжной НБ-2-6</t>
  </si>
  <si>
    <t>Узел крепления КГП-7-1</t>
  </si>
  <si>
    <t>Изолятор ЛК 70/10 -4СП</t>
  </si>
  <si>
    <t>Изолятор ЛОК-12,5-10-4-20-50</t>
  </si>
  <si>
    <t>Птицезащитное устройство ПЗУ -S</t>
  </si>
  <si>
    <t>УЗП-1</t>
  </si>
  <si>
    <t>Птицезащитное устройство УЗП-5</t>
  </si>
  <si>
    <t>Колпачок К-7</t>
  </si>
  <si>
    <t>Штырь Ш-20-2-55 ОСТ 34-13-931-86</t>
  </si>
  <si>
    <t>Изолятор ЛК 70/10--И--4СП</t>
  </si>
  <si>
    <t>Зажим клыковой 22-1 ОСТ 24.090.51-79</t>
  </si>
  <si>
    <t>Штырь Ш-20-2-к-30 ОСТ 34-13-931-86</t>
  </si>
  <si>
    <t>Зажим поддерживающий ПГН-3-5</t>
  </si>
  <si>
    <t>Вязка спиральная ВС-120/150-2</t>
  </si>
  <si>
    <t>Изолятор ЛОСК-У-12,5-10-4 УХЛ1</t>
  </si>
  <si>
    <t>Скоба СКД -10-1.</t>
  </si>
  <si>
    <t>Фиксатор ПЗУ-GP</t>
  </si>
  <si>
    <t>Вязка спиральная ВС-70/95.1</t>
  </si>
  <si>
    <t>Вязка спиральная ПВС35/50-20-02</t>
  </si>
  <si>
    <t>Узел "УК (У)-125"</t>
  </si>
  <si>
    <t>Узел КГП-7-3</t>
  </si>
  <si>
    <t>Серьга СР-7-16 ГОСТ 2725-78</t>
  </si>
  <si>
    <t>Звено ПР-7-6</t>
  </si>
  <si>
    <t>Зажим канатный 19мм</t>
  </si>
  <si>
    <t>Разрядник РМК-20-IV-УХЛ1/021</t>
  </si>
  <si>
    <t>Узел крепления УКУ - 200</t>
  </si>
  <si>
    <t>Серьга СРС-7-16 ГОСТ 2725-78</t>
  </si>
  <si>
    <t>Коромысло К2-12-2</t>
  </si>
  <si>
    <t>Птицезащитное устройство ПЗУ-6-10 кВ-ds</t>
  </si>
  <si>
    <t>Зажим прокалывающий ОАЗ-1с кожухом К3-02</t>
  </si>
  <si>
    <t>Зажим прокалывающий  SLW27</t>
  </si>
  <si>
    <t>Зажим поддерживающий ПГН-5-3</t>
  </si>
  <si>
    <t>Птицезащитное устройство ПЗУ-6-10 кВ-line</t>
  </si>
  <si>
    <t>Разрядник РМК-С-20-IV-УХЛ1/021</t>
  </si>
  <si>
    <t>Птицезащитное устройство ПЗУ-6-35 кВ-GP-d46</t>
  </si>
  <si>
    <t>Вязка спиральная ВС 120/150.1</t>
  </si>
  <si>
    <t>Изолятор ЛК70/10-4СП</t>
  </si>
  <si>
    <t>Зажим поддерживающий ПГ-30/12-20</t>
  </si>
  <si>
    <t>зажим натяжной НКК-1-1Б</t>
  </si>
  <si>
    <t>Ушко У-1-7-16</t>
  </si>
  <si>
    <t>Скоба СКД -10-1</t>
  </si>
  <si>
    <t>Болт AМ10-6gх140.8.8.Гл ГОСТ 7805-70</t>
  </si>
  <si>
    <t>Болт</t>
  </si>
  <si>
    <t>Болт AМ24-6gх85.5.8.ТД5 ГОСТ 7805-70</t>
  </si>
  <si>
    <t>Болт AМ30-6gх110.10.9.Гл ГОСТ 7805-70</t>
  </si>
  <si>
    <t>Болт М10-6gх100.8.8.Гл ГОСТ 7798-70</t>
  </si>
  <si>
    <t>Болт М10-6gх25.8.8.Гл ГОСТ 7798-70</t>
  </si>
  <si>
    <t>Болт М10-6gх30.8.8.Гл ГОСТ 7798-70</t>
  </si>
  <si>
    <t>Болт М10-6gх35.8.8.Гл ГОСТ 7798-70</t>
  </si>
  <si>
    <t>Болт М10-6gх40.8.8.Гл ГОСТ 7798-70</t>
  </si>
  <si>
    <t>Болт М10-6gх45.5.8.Гл ГОСТ 7798-70</t>
  </si>
  <si>
    <t>Болт М10-6gх45.8.8.Гл ГОСТ 7798-70</t>
  </si>
  <si>
    <t>Болт М10-6gх50.8.8.Гл ГОСТ 7798-70</t>
  </si>
  <si>
    <t>Болт М10-6gх55.5.8.Гл ГОСТ 7798-70</t>
  </si>
  <si>
    <t>Болт М10-6gх60.8.8.Гл ГОСТ 7796-70</t>
  </si>
  <si>
    <t>Болт М10-6gх70.8.8.Гл ГОСТ 7798-70</t>
  </si>
  <si>
    <t>Болт М12-6gх110.8.8.Гл ГОСТ 7798-70</t>
  </si>
  <si>
    <t>Болт М12-6gх30.8.8.Гл ГОСТ 7798-70</t>
  </si>
  <si>
    <t>Болт М12-6gх35.5.8.Гл ГОСТ 7798-70</t>
  </si>
  <si>
    <t>Болт М12-6gх35.8.8.Гл ГОСТ 7798-70</t>
  </si>
  <si>
    <t>Болт М12-6gх35.8.8.ГЦ ГОСТ 7798-70</t>
  </si>
  <si>
    <t>Болт М12-6gх35.8.8.ТД1 ГОСТ 7798-70</t>
  </si>
  <si>
    <t>Болт М12-6gх40.5.8.Гл ГОСТ 7798-70</t>
  </si>
  <si>
    <t>Болт М12-6gх40.5.8.ГЦ ГОСТ 7798-70</t>
  </si>
  <si>
    <t>Болт М12-6gх40.8.8.Гл ГОСТ 7798-70</t>
  </si>
  <si>
    <t>Болт М12-6gх40.8.8.ГЦ ГОСТ 7798-70</t>
  </si>
  <si>
    <t>Болт М12-6gх40.8.8.ТД1 ГОСТ 7798-70</t>
  </si>
  <si>
    <t>Болт М12-6gх45.8.8.Гл ГОСТ 7798-70</t>
  </si>
  <si>
    <t>Болт М12-6gх45.8.8.ГЦ ГОСТ 7798-70</t>
  </si>
  <si>
    <t>Болт М12-6gх45.8.8.ТД1 ГОСТ 7798-70</t>
  </si>
  <si>
    <t>Болт М12-6gх50.5.8.ГЦ ГОСТ 7798-70</t>
  </si>
  <si>
    <t>Болт М12-6gх50.8.8.Гл ГОСТ 7798-70</t>
  </si>
  <si>
    <t>Болт М12-6gх55.8.8.Гл ГОСТ 7798-70</t>
  </si>
  <si>
    <t>Болт М12-6gх60.8.8.Гл ГОСТ 7796-70</t>
  </si>
  <si>
    <t>Болт М12-6gх60.8.8.Гл ГОСТ 7798-70</t>
  </si>
  <si>
    <t>Болт М12-6gх65.8.8.Гл ГОСТ 7798-70</t>
  </si>
  <si>
    <t>Болт М12-6gх80.5.8.Гл ГОСТ 7798-70</t>
  </si>
  <si>
    <t>Болт М12-6gх80.8.8.Гл ГОСТ 7798-70</t>
  </si>
  <si>
    <t>Болт М12-6gх80.8.8.ГЦ ГОСТ 7798-70</t>
  </si>
  <si>
    <t>Болт М12-6gх80.8.8.ТД1 ГОСТ 7798-70</t>
  </si>
  <si>
    <t>Болт М12-6gх80.8.8.ТД4 ГОСТ 7798-70</t>
  </si>
  <si>
    <t>Болт М12-6gх90.8.8.Гл ГОСТ 7798-70</t>
  </si>
  <si>
    <t>Болт М14-6gх45.5.8.Гл ГОСТ 7798-70</t>
  </si>
  <si>
    <t>Болт М14-6gх45.5.8.ГЦ ГОСТ 7798-70</t>
  </si>
  <si>
    <t>Болт М14-6gх45.5.8.ТД1 ГОСТ 7798-70</t>
  </si>
  <si>
    <t>Болт М14-6gх45.8.8.Гл ГОСТ 7798-70</t>
  </si>
  <si>
    <t>Болт М14-6gх45.8.8.ГЦ ГОСТ 7798-70</t>
  </si>
  <si>
    <t>Болт М14-6gх45.8.8.ТД1 ГОСТ 7798-70</t>
  </si>
  <si>
    <t>Болт М14-6gх50.5.8.бп ГОСТ 7798-70</t>
  </si>
  <si>
    <t>Болт М14-6gх50.5.8.ГЦ ГОСТ 7798-70</t>
  </si>
  <si>
    <t>Болт М14-6gх50.5.8.ТД3 ГОСТ 7798-70</t>
  </si>
  <si>
    <t>Болт М14-6gх50.8.8.Гл ГОСТ 7798-70</t>
  </si>
  <si>
    <t>Болт М14-6gх50.8.8.ГЦ ГОСТ 7798-70</t>
  </si>
  <si>
    <t>Болт М14-6gх50.8.8.ТД1 ГОСТ 7798-70</t>
  </si>
  <si>
    <t>Болт М14-6gх55.5.8.Гл ГОСТ 7798-70</t>
  </si>
  <si>
    <t>Болт М14-6gх55.5.8.ГЦ ГОСТ 7798-70</t>
  </si>
  <si>
    <t>Болт М14-6gх55.8.8.Гл ГОСТ 7798-70</t>
  </si>
  <si>
    <t>Болт М14-6gх55.8.8.ГЦ ГОСТ 7798-70</t>
  </si>
  <si>
    <t>Болт М14-6gх55.8.8.ТД1 ГОСТ 7798-70</t>
  </si>
  <si>
    <t>Болт М14-6gх55.8.8.ТД4 ГОСТ 7798-70</t>
  </si>
  <si>
    <t>Болт М14-6gх60.5.8.Гл ГОСТ 7798-70</t>
  </si>
  <si>
    <t>Болт М14-6gх60.8.8.Гл ГОСТ 7798-70</t>
  </si>
  <si>
    <t>Болт М14-6gх60.8.8.ГЦ ГОСТ 7798-70</t>
  </si>
  <si>
    <t>Болт М14-6gх60.8.8.ТД3 ГОСТ 7798-70</t>
  </si>
  <si>
    <t>Болт М14-6gх65.5.8.Гл ГОСТ 7798-70</t>
  </si>
  <si>
    <t>Болт М14-6gх70.8.8.ГЦ ГОСТ 7798-70</t>
  </si>
  <si>
    <t>Болт М16-6gх100.8.8.Гл ГОСТ 7796-70</t>
  </si>
  <si>
    <t>Болт М16-6gх120.5.8.ГЦ ГОСТ 7798-70</t>
  </si>
  <si>
    <t>Болт М16-6gх130.5.8.Гл ГОСТ 7798-70</t>
  </si>
  <si>
    <t>Болт М16-6gх150.5.8.Гл ГОСТ 7798-70</t>
  </si>
  <si>
    <t>Болт М16-6gх150.8.8.ГЦ ГОСТ 7798-70</t>
  </si>
  <si>
    <t>Болт М16-6gх30.8.8.Гл ГОСТ 7798-70</t>
  </si>
  <si>
    <t>Болт М16-6gх35.5.8.ГЦ ГОСТ 7798-70</t>
  </si>
  <si>
    <t>Болт М16-6gх40.8.8.Гл ГОСТ 7798-70</t>
  </si>
  <si>
    <t>Болт М16-6gх45.8.8.Гл ГОСТ 7798-70</t>
  </si>
  <si>
    <t>Болт М16-6gх45.8.8.ТД3 ГОСТ 7798-70</t>
  </si>
  <si>
    <t>Болт М16-6gх50.5.8.Гл ГОСТ 7798-70</t>
  </si>
  <si>
    <t>Болт М16-6gх50.5.8.ГЦ ГОСТ 7798-70</t>
  </si>
  <si>
    <t>Болт М16-6gх50.5.8.ТД1 ГОСТ 7798-70</t>
  </si>
  <si>
    <t>Болт М16-6gх50.8.8.Гл ГОСТ 7798-70</t>
  </si>
  <si>
    <t>Болт М16-6gх50.8.8.ГЦ ГОСТ 7798-70</t>
  </si>
  <si>
    <t>Болт М16-6gх50.8.8.ТД1 ГОСТ 7798-70</t>
  </si>
  <si>
    <t>Болт М16-6gх55.5.8.Гл ГОСТ 7798-70</t>
  </si>
  <si>
    <t>Болт М16-6gх55.5.8.ГЦ ГОСТ 7798-70</t>
  </si>
  <si>
    <t>Болт М16-6gх55.5.8.ТД3 ГОСТ 7798-70</t>
  </si>
  <si>
    <t>Болт М16-6gх55.8.8.Гл ГОСТ 7798-70</t>
  </si>
  <si>
    <t>Болт М16-6gх55.8.8.ГЦ ГОСТ 7798-70</t>
  </si>
  <si>
    <t>Болт М16-6gх55.8.8.ТД1 ГОСТ 7798-70</t>
  </si>
  <si>
    <t>Болт М16-6gх60.5.8.Гл ГОСТ 7798-70</t>
  </si>
  <si>
    <t>Болт М16-6gх60.5.8.ТД3 ГОСТ 7798-70</t>
  </si>
  <si>
    <t>Болт М16-6gх60.8.8.ГЦ ГОСТ 7798-70</t>
  </si>
  <si>
    <t>Болт М16-6gх60.8.8.ТД1 ГОСТ 7798-70</t>
  </si>
  <si>
    <t>Болт М16-6gх65.5.8.Гл ГОСТ 7798-70</t>
  </si>
  <si>
    <t>Болт М16-6gх65.5.8.ГЦ ГОСТ 7798-70</t>
  </si>
  <si>
    <t>Болт М16-6gх65.5.8.ТД1 ГОСТ 7798-70</t>
  </si>
  <si>
    <t>Болт М16-6gх65.8.8.Гл ГОСТ 7798-70</t>
  </si>
  <si>
    <t>Болт М16-6gх65.8.8.ГЦ ГОСТ 7798-70</t>
  </si>
  <si>
    <t>Болт М16-6gх65.8.8.ТД1 ГОСТ 7798-70</t>
  </si>
  <si>
    <t>Болт М16-6gх70.5.8.Гл ГОСТ 7798-70</t>
  </si>
  <si>
    <t>Болт М16-6gх70.5.8.ГЦ ГОСТ 7798-70</t>
  </si>
  <si>
    <t>Болт М16-6gх70.8.8.Гл ГОСТ 7798-70</t>
  </si>
  <si>
    <t>Болт М16-6gх70.8.8.ГЦ ГОСТ 7798-70</t>
  </si>
  <si>
    <t>Болт М16-6gх70.8.8.ТД1 ГОСТ 7798-70</t>
  </si>
  <si>
    <t>Болт М16-6gх75.8.8.Гл ГОСТ 7798-70</t>
  </si>
  <si>
    <t>Болт М16-6gх75.8.8.ГЦ ГОСТ 7798-70</t>
  </si>
  <si>
    <t>Болт М16-6gх80.8.8.Гл ГОСТ 7798-70</t>
  </si>
  <si>
    <t>Болт М16-6gх80.8.8.ГЦ ГОСТ 7798-70</t>
  </si>
  <si>
    <t>Болт М16-6gх85.8.8.ГЦ ГОСТ Р ИСО 4014-2013</t>
  </si>
  <si>
    <t>Болт М16-6gх90.8.8.Гл ГОСТ 7798-70</t>
  </si>
  <si>
    <t>Болт М20-6gх100.8.8.Гл ГОСТ 7798-70</t>
  </si>
  <si>
    <t>Болт М20-6gх100.8.8.ГЦ ГОСТ 7798-70</t>
  </si>
  <si>
    <t>Болт М20-6gх110.8.8.ГЦ ГОСТ 7798-70</t>
  </si>
  <si>
    <t>Болт М20-6gх110.8.8.ГЦ ГОСТ Р ИСО 4014-2013</t>
  </si>
  <si>
    <t>Болт М20-6gх115.8.8.Гл ГОСТ 7798-70</t>
  </si>
  <si>
    <t>Болт М20-6gх120.8.8.Гл ГОСТ 7798-70</t>
  </si>
  <si>
    <t>Болт М20-6gх130.8.8.Гл ГОСТ 7798-70</t>
  </si>
  <si>
    <t>Болт М20-6gх140.8.8.Гл ГОСТ 7798-70</t>
  </si>
  <si>
    <t>Болт М20-6gх170.8.8.Гл ГОСТ 7798-70</t>
  </si>
  <si>
    <t>Болт М20-6gх190.5.8.ТД3 ГОСТ 7798-70</t>
  </si>
  <si>
    <t>Болт М20-6gх200.5.8.Гл ГОСТ 7798-70</t>
  </si>
  <si>
    <t>Болт М20-6gх200.5.8.ГЦ ГОСТ 7798-70</t>
  </si>
  <si>
    <t>Болт М20-6gх200.5.8.ТД3 ГОСТ 7798-70</t>
  </si>
  <si>
    <t>Болт М20-6gх200.8.8.Гл ГОСТ 7798-70</t>
  </si>
  <si>
    <t>Болт М20-6gх200.8.8.ГЦ ГОСТ 7798-70</t>
  </si>
  <si>
    <t>Болт М20-6gх200.8.8.ТД1 ГОСТ 7798-70</t>
  </si>
  <si>
    <t>Болт М20-6gх220.5.8.Гл ГОСТ 7798-70</t>
  </si>
  <si>
    <t>Болт М20-6gх220.8.8.ГЦ ГОСТ 7798-70</t>
  </si>
  <si>
    <t>Болт М20-6gх240.8.8.Гл ГОСТ 7798-70</t>
  </si>
  <si>
    <t>Болт М20-6gх240.8.8.ТД1 ГОСТ 7798-70</t>
  </si>
  <si>
    <t>Болт М20-6gх280.8.8.Гл ГОСТ 7798-70</t>
  </si>
  <si>
    <t>Болт М20-6gх280.8.8.ТД1 ГОСТ 7798-70</t>
  </si>
  <si>
    <t>Болт М20-6gх40.8.8.Гл ГОСТ 7798-70</t>
  </si>
  <si>
    <t>Болт М20-6gх50.8.8.ТД3 ГОСТ 7798-70</t>
  </si>
  <si>
    <t>Болт М20-6gх55.5.8.Гл ГОСТ 7798-70</t>
  </si>
  <si>
    <t>Болт М20-6gх55.5.8.ТД1 ГОСТ 7798-70</t>
  </si>
  <si>
    <t>Болт М20-6gх55.8.8.Гл ГОСТ 7798-70</t>
  </si>
  <si>
    <t>Болт М20-6gх55.8.8.ГЦ ГОСТ 7798-70</t>
  </si>
  <si>
    <t>Болт М20-6gх55.8.8.ТД1 ГОСТ 7798-70</t>
  </si>
  <si>
    <t>Болт М20-6gх60.5.8.Гл ГОСТ 7798-70</t>
  </si>
  <si>
    <t>Болт М20-6gх60.5.8.ГЦ ГОСТ 7798-70</t>
  </si>
  <si>
    <t>Болт М20-6gх60.5.8.ТД3 ГОСТ 7798-70</t>
  </si>
  <si>
    <t>Болт М20-6gх60.8.8.Гл ГОСТ 7798-70</t>
  </si>
  <si>
    <t>Болт М20-6gх60.8.8.ГЦ ГОСТ 7798-70</t>
  </si>
  <si>
    <t>Болт М20-6gх60.8.8.ТД1 ГОСТ 7798-70</t>
  </si>
  <si>
    <t>Болт М20-6gх60.8.8.ТД4 ГОСТ 7798-70</t>
  </si>
  <si>
    <t>Болт М20-6gх65.10.9.ГЦ ГОСТ 7798-70</t>
  </si>
  <si>
    <t>Болт М20-6gх65.5.8.Гл ГОСТ 7798-70</t>
  </si>
  <si>
    <t>Болт М20-6gх65.5.8.ГЦ ГОСТ 7798-70</t>
  </si>
  <si>
    <t>Болт М20-6gх65.5.8.ТД3 ГОСТ 7798-70</t>
  </si>
  <si>
    <t>Болт М20-6gх65.8.8.Гл ГОСТ 7798-70</t>
  </si>
  <si>
    <t>Болт М20-6gх65.8.8.ГЦ ГОСТ 7798-70</t>
  </si>
  <si>
    <t>Болт М20-6gх65.8.8.ГЦ ГОСТ Р ИСО 4014-2013</t>
  </si>
  <si>
    <t>Болт М20-6gх65.8.8.ТД1 ГОСТ 7798-70</t>
  </si>
  <si>
    <t>Болт М20-6gх70.10.9.ГЦ ГОСТ 7798-70</t>
  </si>
  <si>
    <t>Болт М20-6gх70.5.8.Гл ГОСТ 7798-70</t>
  </si>
  <si>
    <t>Болт М20-6gх70.5.8.ГЦ ГОСТ 7798-70</t>
  </si>
  <si>
    <t>Болт М20-6gх70.8.8.Гл ГОСТ 7798-70</t>
  </si>
  <si>
    <t>Болт М20-6gх70.8.8.ГЦ ГОСТ 7798-70</t>
  </si>
  <si>
    <t>Болт М20-6gх70.8.8.ТД1 ГОСТ 7798-70</t>
  </si>
  <si>
    <t>Болт М20-6gх75.5.8.Гл ГОСТ 7798-70</t>
  </si>
  <si>
    <t>Болт М20-6gх75.5.8.ГЦ ГОСТ 7798-70</t>
  </si>
  <si>
    <t>Болт М20-6gх75.5.8.ТД1 ГОСТ 7798-70</t>
  </si>
  <si>
    <t>Болт М20-6gх75.8.8.Гл ГОСТ 7798-70</t>
  </si>
  <si>
    <t>Болт М20-6gх75.8.8.ГЦ ГОСТ 7798-70</t>
  </si>
  <si>
    <t>Болт М20-6gх75.8.8.ТД1 ГОСТ 7798-70</t>
  </si>
  <si>
    <t>Болт М20-6gх80.5.8.Гл ГОСТ 7798-70</t>
  </si>
  <si>
    <t>Болт М20-6gх80.5.8.ГЦ ГОСТ 7798-70</t>
  </si>
  <si>
    <t>Болт М20-6gх80.5.8.ТД5 ГОСТ 7798-70</t>
  </si>
  <si>
    <t>Болт М20-6gх80.8.8.Гл ГОСТ 7798-70</t>
  </si>
  <si>
    <t>Болт М20-6gх80.8.8.ГЦ ГОСТ 7798-70</t>
  </si>
  <si>
    <t>Болт М20-6gх80.8.8.ТД1 ГОСТ 7798-70</t>
  </si>
  <si>
    <t>Болт М20-6gх85.5.8.Гл ГОСТ 7798-70</t>
  </si>
  <si>
    <t>Болт М20-6gх85.5.8.ТД3 ГОСТ 7798-70</t>
  </si>
  <si>
    <t>Болт М20-6gх85.8.8.Гл ГОСТ 7798-70</t>
  </si>
  <si>
    <t>Болт М20-6gх85.8.8.ГЦ ГОСТ 7798-70</t>
  </si>
  <si>
    <t>Болт М20-6gх90.5.8.ГЦ ГОСТ 7798-70</t>
  </si>
  <si>
    <t>Болт М20-6gх90.8.8.ГЦ ГОСТ 7798-70</t>
  </si>
  <si>
    <t>Болт М20-6gх90.8.8.ТД3 ГОСТ 7798-70</t>
  </si>
  <si>
    <t>Болт М20-6gх95.8.8.Гл ГОСТ 7798-70</t>
  </si>
  <si>
    <t>Болт М24-6gх100.5.8.Гл ГОСТ 7798-70</t>
  </si>
  <si>
    <t>Болт М24-6gх100.5.8.ТД3 ГОСТ 7798-70</t>
  </si>
  <si>
    <t>Болт М24-6gх100.8.8.ГЦ ГОСТ 7798-70</t>
  </si>
  <si>
    <t>Болт М24-6gх100.8.8.ТД1 ГОСТ 7798-70</t>
  </si>
  <si>
    <t>Болт М24-6gх110.8.8.Гл ГОСТ 7798-70</t>
  </si>
  <si>
    <t>Болт М24-6gх120.8.8.ГЦ ГОСТ 7798-70</t>
  </si>
  <si>
    <t>Болт М24-6gх150.8.8.Гл ГОСТ 7798-70</t>
  </si>
  <si>
    <t>Болт М24-6gх160.8.8.Гл ГОСТ 7798-70</t>
  </si>
  <si>
    <t>Болт М24-6gх190.5.8.Гл ГОСТ 7798-70</t>
  </si>
  <si>
    <t>Болт М24-6gх200.8.8.Гл ГОСТ 7798-70</t>
  </si>
  <si>
    <t>Болт М24-6gх200.8.8.ГЦ ГОСТ 7798-70</t>
  </si>
  <si>
    <t>Болт М24-6gх200.8.8.ТД1 ГОСТ 7798-70</t>
  </si>
  <si>
    <t>Болт М24-6gх65.5.8.Гл ГОСТ 7798-70</t>
  </si>
  <si>
    <t>Болт М24-6gх65.8.8.Гл ГОСТ 7798-70</t>
  </si>
  <si>
    <t>Болт М24-6gх70.5.8.Гл ГОСТ 7798-70</t>
  </si>
  <si>
    <t>Болт М24-6gх70.5.8.ГЦ ГОСТ 7798-70</t>
  </si>
  <si>
    <t>Болт М24-6gх70.5.8.ТД5 ГОСТ 7798-70</t>
  </si>
  <si>
    <t>Болт М24-6gх70.8.8.Гл ГОСТ 7798-70</t>
  </si>
  <si>
    <t>Болт М24-6gх70.8.8.ГЦ ГОСТ 7798-70</t>
  </si>
  <si>
    <t>Болт М24-6gх70.8.8.ТД1 ГОСТ 7798-70</t>
  </si>
  <si>
    <t>Болт М24-6gх75.5.8.Гл ГОСТ 7798-70</t>
  </si>
  <si>
    <t>Болт М24-6gх75.5.8.ГЦ ГОСТ 7798-70</t>
  </si>
  <si>
    <t>Болт М24-6gх75.5.8.ТД3 ГОСТ 7798-70</t>
  </si>
  <si>
    <t>Болт М24-6gх75.8.8.Гл ГОСТ Р ИСО 4014-2013</t>
  </si>
  <si>
    <t>Болт М24-6gх75.8.8.ГЦ ГОСТ 7798-70</t>
  </si>
  <si>
    <t>Болт М24-6gх75.8.8.ТД1 ГОСТ 7798-70</t>
  </si>
  <si>
    <t>Болт М24-6gх80.10.9.Гл ГОСТ 7798-70</t>
  </si>
  <si>
    <t>Болт М24-6gх80.10.9.ГЦ ГОСТ 7798-70</t>
  </si>
  <si>
    <t>Болт М24-6gх80.5.8.Гл ГОСТ 7798-70</t>
  </si>
  <si>
    <t>Болт М24-6gх80.5.8.ГЦ ГОСТ 7798-70</t>
  </si>
  <si>
    <t>Болт М24-6gх80.5.8.ТД5 ГОСТ 7798-70</t>
  </si>
  <si>
    <t>Болт М24-6gх80.8.8.Гл ГОСТ 7798-70</t>
  </si>
  <si>
    <t>Болт М24-6gх80.8.8.ГЦ ГОСТ 7798-70</t>
  </si>
  <si>
    <t>Болт М24-6gх80.8.8.ТД1 ГОСТ 7798-70</t>
  </si>
  <si>
    <t>Болт М24-6gх85.5.8.Гл ГОСТ 7798-70</t>
  </si>
  <si>
    <t>Болт М24-6gх85.8.8.Гл ГОСТ 7798-70</t>
  </si>
  <si>
    <t>Болт М24-6gх85.8.8.ГЦ ГОСТ 7798-70</t>
  </si>
  <si>
    <t>Болт М24-6gх85.8.8.ТД1 ГОСТ 7798-70</t>
  </si>
  <si>
    <t>Болт М24-6gх90.10.9.ГЦ ГОСТ 7798-70</t>
  </si>
  <si>
    <t>Болт М24-6gх90.10.9.ТД3 ГОСТ 7798-70</t>
  </si>
  <si>
    <t>Болт М24-6gх90.5.8.Гл ГОСТ 7798-70</t>
  </si>
  <si>
    <t>Болт М24-6gх90.5.8.ТД5 ГОСТ 7798-70</t>
  </si>
  <si>
    <t>Болт М24-6gх90.8.8.Гл ГОСТ 7798-70</t>
  </si>
  <si>
    <t>Болт М24-6gх90.8.8.ГЦ ГОСТ 7798-70</t>
  </si>
  <si>
    <t>Болт М24-6gх90.8.8.ТД1 ГОСТ 7798-70</t>
  </si>
  <si>
    <t>Болт М24-6gх95.8.8.Гл ГОСТ 7798-70</t>
  </si>
  <si>
    <t>Болт М24-6gх95.8.8.ГЦ ГОСТ 7798-70</t>
  </si>
  <si>
    <t>Болт М27-6gх100.5.8.Гл ГОСТ 7798-70</t>
  </si>
  <si>
    <t>Болт М27-6gх100.5.8.ТД3 ГОСТ 7798-70</t>
  </si>
  <si>
    <t>Болт М27-6gх100.8.8.Гл ГОСТ 7798-70</t>
  </si>
  <si>
    <t>Болт М27-6gх100.8.8.ГЦ ГОСТ 7798-70</t>
  </si>
  <si>
    <t>Болт М27-6gх105.8.8.ГЦ ГОСТ 7798-70</t>
  </si>
  <si>
    <t>Болт М27-6gх110.10.9.ТД1 ГОСТ 7798-70</t>
  </si>
  <si>
    <t>Болт М27-6gх110.5.8.Гл ГОСТ 7798-70</t>
  </si>
  <si>
    <t>Болт М27-6gх110.8.8.ГЦ ГОСТ 7798-70</t>
  </si>
  <si>
    <t>Болт М27-6gх70.5.8.Гл ГОСТ 7798-70</t>
  </si>
  <si>
    <t>Болт М27-6gх70.5.8.ТД3 ГОСТ 7798-70</t>
  </si>
  <si>
    <t>Болт М27-6gх70.8.8.Гл ГОСТ 7798-70</t>
  </si>
  <si>
    <t>Болт М27-6gх75.5.8.Гл ГОСТ 7798-70</t>
  </si>
  <si>
    <t>Болт М27-6gх75.5.8.ТД1 ГОСТ 7798-70</t>
  </si>
  <si>
    <t>Болт М27-6gх75.8.8.ГЦ ГОСТ 7798-70</t>
  </si>
  <si>
    <t>Болт М27-6gх80.5.8.Гл ГОСТ 7798-70</t>
  </si>
  <si>
    <t>Болт М27-6gх80.5.8.ГЦ ГОСТ 7798-70</t>
  </si>
  <si>
    <t>Болт М27-6gх80.8.8.Гл ГОСТ 7798-70</t>
  </si>
  <si>
    <t>Болт М27-6gх80.8.8.ГЦ ГОСТ 7798-70</t>
  </si>
  <si>
    <t>Болт М27-6gх80.8.8.ТД1 ГОСТ 7798-70</t>
  </si>
  <si>
    <t>Болт М27-6gх85.5.8.Гл ГОСТ 7798-70</t>
  </si>
  <si>
    <t>Болт М27-6gх85.5.8.ГЦ ГОСТ 7798-70</t>
  </si>
  <si>
    <t>Болт М27-6gх85.8.8.ГЦ ГОСТ 7798-70</t>
  </si>
  <si>
    <t>Болт М27-6gх85.8.8.ТД1 ГОСТ 7798-70</t>
  </si>
  <si>
    <t>Болт М27-6gх90.5.8.Гл ГОСТ 7798-70</t>
  </si>
  <si>
    <t>Болт М27-6gх90.5.8.ГЦ ГОСТ 7798-70</t>
  </si>
  <si>
    <t>Болт М27-6gх90.5.8.ТД3 ГОСТ 7798-70</t>
  </si>
  <si>
    <t>Болт М27-6gх90.8.8.Гл ГОСТ 7798-70</t>
  </si>
  <si>
    <t>Болт М27-6gх90.8.8.ГЦ ГОСТ 7798-70</t>
  </si>
  <si>
    <t>Болт М27-6gх90.8.8.ТД1 ГОСТ 7798-70</t>
  </si>
  <si>
    <t>Болт М27-6gх95.8.8.ГЦ ГОСТ 7798-70</t>
  </si>
  <si>
    <t>Болт М27-6gх95.8.8.ТД1 ГОСТ 7798-70</t>
  </si>
  <si>
    <t>Болт М30-6gх100.10.9.ТД3 ГОСТ 7798-70</t>
  </si>
  <si>
    <t>Болт М30-6gх100.8.8.Гл ГОСТ 7798-70</t>
  </si>
  <si>
    <t>Болт М30-6gх100.8.8.ГЦ ГОСТ 7798-70</t>
  </si>
  <si>
    <t>Болт М30-6gх105.8.8.ГЦ ГОСТ 7798-70</t>
  </si>
  <si>
    <t>Болт М30-6gх110.10.9.ТД3 ГОСТ 7798-70</t>
  </si>
  <si>
    <t>Болт М30-6gх110.5.8.Гл ГОСТ 7798-70</t>
  </si>
  <si>
    <t>Болт М30-6gх110.8.8.Гл ГОСТ 7798-70</t>
  </si>
  <si>
    <t>Болт М30-6gх110.8.8.ГЦ ГОСТ 7798-70</t>
  </si>
  <si>
    <t>Болт М30-6gх110.8.8.ТД1 ГОСТ 7798-70</t>
  </si>
  <si>
    <t>Болт М30-6gх115.5.8.Гл ГОСТ 7798-70</t>
  </si>
  <si>
    <t>Болт М30-6gх115.8.8.Гл ГОСТ 7798-70</t>
  </si>
  <si>
    <t>Болт М30-6gх115.8.8.ГЦ ГОСТ 7798-70</t>
  </si>
  <si>
    <t>Болт М30-6gх120.8.8.Гл ГОСТ 7798-70</t>
  </si>
  <si>
    <t>Болт М30-6gх120.8.8.ГЦ ГОСТ 7798-70</t>
  </si>
  <si>
    <t>Болт М30-6gх120.8.8.ТД1 ГОСТ 7798-70</t>
  </si>
  <si>
    <t>Болт М30-6gх130.8.8.Гл ГОСТ 7798-70</t>
  </si>
  <si>
    <t>Болт М30-6gх130.8.8.ГЦ ГОСТ 7798-70</t>
  </si>
  <si>
    <t>Болт М30-6gх130.8.8.ТД1 ГОСТ 7798-70</t>
  </si>
  <si>
    <t>Болт М30-6gх140.5.8.Гл ГОСТ 7798-70</t>
  </si>
  <si>
    <t>Болт М30-6gх140.8.8.Гл ГОСТ 7798-70</t>
  </si>
  <si>
    <t>Болт М30-6gх140.8.8.ГЦ ГОСТ 7798-70</t>
  </si>
  <si>
    <t>Болт М30-6gх150.5.8.Гл ГОСТ 7798-70</t>
  </si>
  <si>
    <t>Болт М30-6gх150.5.8.ГЦ ГОСТ 7798-70</t>
  </si>
  <si>
    <t>Болт М30-6gх150.8.8.Гл ГОСТ 7798-70</t>
  </si>
  <si>
    <t>Болт М30-6gх170.8.8.Гл ГОСТ 7798-70</t>
  </si>
  <si>
    <t>Болт М30-6gх190.8.8.Гл ГОСТ 7798-70</t>
  </si>
  <si>
    <t>Болт М30-6gх200.8.8.Гл ГОСТ 7798-70</t>
  </si>
  <si>
    <t>Болт М30-6gх80.8.8.Гл ГОСТ 7798-70</t>
  </si>
  <si>
    <t>Болт М30-6gх85.5.8.Гл ГОСТ 7798-70</t>
  </si>
  <si>
    <t>Болт М30-6gх85.8.8.Гл ГОСТ 7798-70</t>
  </si>
  <si>
    <t>Болт М30-6gх85.8.8.ГЦ ГОСТ 7798-70</t>
  </si>
  <si>
    <t>Болт М30-6gх85.8.8.ТД1 ГОСТ 7798-70</t>
  </si>
  <si>
    <t>Болт М30-6gх90.5.8.Гл ГОСТ 7798-70</t>
  </si>
  <si>
    <t>Болт М30-6gх90.5.8.ТД1 ГОСТ 7798-70</t>
  </si>
  <si>
    <t>Болт М30-6gх90.8.8.Гл ГОСТ 7798-70</t>
  </si>
  <si>
    <t>Болт М30-6gх90.8.8.ГЦ ГОСТ 7798-70</t>
  </si>
  <si>
    <t>Болт М30-6gх90.8.8.ТД1 ГОСТ 7798-70</t>
  </si>
  <si>
    <t>Болт М30-6gх95.5.8.ТД1 ГОСТ 7798-70</t>
  </si>
  <si>
    <t>Болт М30-6gх95.8.8.ГЦ ГОСТ 7798-70</t>
  </si>
  <si>
    <t>Болт М36-6gх100.5.8.Гл ГОСТ 7798-70</t>
  </si>
  <si>
    <t>Болт М36-6gх100.8.8.Гл ГОСТ 7798-70</t>
  </si>
  <si>
    <t>Болт М36-6gх110.8.8.Гл ГОСТ 7798-70</t>
  </si>
  <si>
    <t>Болт М36-6gх120.8.8.Гл ГОСТ 7798-70</t>
  </si>
  <si>
    <t>Болт М36-6gх120.8.8.ТД4 ГОСТ 7798-70</t>
  </si>
  <si>
    <t>Болт М36-6gх130.5.8.Гл ГОСТ 7798-70</t>
  </si>
  <si>
    <t>Болт М36-6gх130.8.8.Гл ГОСТ 7798-70</t>
  </si>
  <si>
    <t>Болт М36-6gх130.8.8.ГЦ ГОСТ 7798-70</t>
  </si>
  <si>
    <t>Болт М36-6gх140.5.8.Гл ГОСТ 7798-70</t>
  </si>
  <si>
    <t>Болт М36-6gх140.8.8.Гл ГОСТ 7798-70</t>
  </si>
  <si>
    <t>Болт М36-6gх140.8.8.ГЦ ГОСТ 7798-70</t>
  </si>
  <si>
    <t>Болт М36-6gх140.8.8.ТД1 ГОСТ 7798-70</t>
  </si>
  <si>
    <t>Болт М36-6gх200.5.8.Гл ГОСТ 7798-70</t>
  </si>
  <si>
    <t>Болт М42-6gх140.5.8.Гл ГОСТ 7798-70</t>
  </si>
  <si>
    <t>Болт М48-6gх160.8.8.Гл ГОСТ 7798-70</t>
  </si>
  <si>
    <t>Болт М48-6gх160.8.8.ТД1 ГОСТ 7798-70</t>
  </si>
  <si>
    <t>Болт М48-6gх250.8.8.Гл ГОСТ 7798-70</t>
  </si>
  <si>
    <t>Болт М6-6gх20.8.8.Гл ГОСТ 7798-70</t>
  </si>
  <si>
    <t>Болт М6-6gх25.8.8.Гл ГОСТ 7798-70</t>
  </si>
  <si>
    <t>Болт М6-6gх30.8.8.Гл ГОСТ 7798-70</t>
  </si>
  <si>
    <t>Болт М6-6gх50.5.8.Гл ГОСТ 7798-70</t>
  </si>
  <si>
    <t>Болт М6-6gх50.8.8.Гл ГОСТ 7798-70</t>
  </si>
  <si>
    <t>Болт М8-6gх16.8.8.Гл ГОСТ 7798-70</t>
  </si>
  <si>
    <t>Болт М8-6gх20.8.8.Гл ГОСТ 7798-70</t>
  </si>
  <si>
    <t>Болт М8-6gх30.8.8.Гл ГОСТ 7798-70</t>
  </si>
  <si>
    <t>Болт М8-6gх35.8.8.Гл ГОСТ 7798-70</t>
  </si>
  <si>
    <t>Болт М8-6gх40.5.8.Гл ГОСТ 7798-70</t>
  </si>
  <si>
    <t>Болт М8-6gх40.8.8.Гл ГОСТ 7798-70</t>
  </si>
  <si>
    <t>Болт М8-6gх45.8.8.Гл ГОСТ 7798-70</t>
  </si>
  <si>
    <t>Болт М8-6gх60.8.8.Гл ГОСТ 7798-70</t>
  </si>
  <si>
    <t>Болт М8-6gх65.8.8.Гл ГОСТ 7798-70</t>
  </si>
  <si>
    <t>Болт с полной резьбой М10-6gх100.8.8. Гл ГОСТ 7798-70</t>
  </si>
  <si>
    <t>Болт с полной резьбой</t>
  </si>
  <si>
    <t>Болт с полной резьбой М10-6gх20.8.8.Гл ГОСТ 7798-70</t>
  </si>
  <si>
    <t>Болт с полной резьбой М10-6gх25.8.8.Гл ГОСТ 7798-70</t>
  </si>
  <si>
    <t>Болт с полной резьбой М10-6gх30.8.8.Гл ГОСТ 7798-70</t>
  </si>
  <si>
    <t>Болт с полной резьбой М10-6gх35.8.8.Гл ГОСТ 7798-70</t>
  </si>
  <si>
    <t>Болт с полной резьбой М10-6gх50.5.8.Гл ГОСТ 7798-70</t>
  </si>
  <si>
    <t>Болт с полной резьбой М10-6gх55.8.8.Гл ГОСТ 7798-70</t>
  </si>
  <si>
    <t>Болт с полной резьбой М10-6gх60.8.8.Гл ГОСТ 7798-70</t>
  </si>
  <si>
    <t>Болт с полной резьбой М10-6gх70.8.8.Гл ГОСТ 7798-70</t>
  </si>
  <si>
    <t>Болт с полной резьбой М12-6gх35.8.8.Гл ГОСТ 7798-70</t>
  </si>
  <si>
    <t>Болт с полной резьбой М12-6gх35.8.8.ТД1 ГОСТ 7798-70</t>
  </si>
  <si>
    <t>Болт с полной резьбой М12-6gх40.8.8.Гл ГОСТ 7798-70</t>
  </si>
  <si>
    <t>Болт с полной резьбой М12-6gх50.8.8.Гл ГОСТ 7798-70</t>
  </si>
  <si>
    <t>Болт с полной резьбой М14-6gх40.5.8.Гл ГОСТ 7798-70</t>
  </si>
  <si>
    <t>Болт с полной резьбой М14-6gх50.5.8.Гл ГОСТ 7798-70</t>
  </si>
  <si>
    <t>Болт с полной резьбой М16-6gх40.5.8.Гл ГОСТ 7798-70</t>
  </si>
  <si>
    <t>Болт с полной резьбой М16-6gх45.5.8.Гл ГОСТ 7798-70</t>
  </si>
  <si>
    <t>Болт с полной резьбой М16-6gх55.8.8.Гл ГОСТ 7798-70</t>
  </si>
  <si>
    <t>Болт с полной резьбой М20-6gх40.5.8.ГЦ ГОСТ 7798-70</t>
  </si>
  <si>
    <t>Болт с полной резьбой М20-6gх55.5.8.Гл ГОСТ 7798-70</t>
  </si>
  <si>
    <t>Болт с полной резьбой М24-6gх65.5.8.Гл ГОСТ 7798-70</t>
  </si>
  <si>
    <t>Болт с полной резьбой М24-6gх90.5.8.Гл ГОСТ 7798-70</t>
  </si>
  <si>
    <t>Болт с полной резьбой М24-6gх90.8.8.Гл ГОСТ 7798-70</t>
  </si>
  <si>
    <t>Болт с полной резьбой М27-6gх140.8.8.Гл ГОСТ 7798-70</t>
  </si>
  <si>
    <t>Болт с полной резьбой М30-6gх70.5.8.Гл ГОСТ 7798-70</t>
  </si>
  <si>
    <t>Болт с полной резьбой М30-6gх85.5.8.Гл ГОСТ 7798-70</t>
  </si>
  <si>
    <t>Болт с полной резьбой М48-6gх220.5.8.Гл ГОСТ 7798-70</t>
  </si>
  <si>
    <t>Болт с полной резьбой М6-6gх30.8.8.Гл ГОСТ 7798-70</t>
  </si>
  <si>
    <t>Болт с полной резьбой М8-6gх20.8.8.Гл ГОСТ 7798-70</t>
  </si>
  <si>
    <t>Болт с полной резьбой М8-6gх30.8.8.Гл ГОСТ 7798-70</t>
  </si>
  <si>
    <t>Болт с полной резьбой М8-6gх35.8.8.ТД1 ГОСТ 7798-70</t>
  </si>
  <si>
    <t>Гайка AМ14-6h.8.ГЦ ГОСТ 5927-70</t>
  </si>
  <si>
    <t>Гайка</t>
  </si>
  <si>
    <t>Гайка AМ16-6h.5.ГЦ ГОСТ 5927-70</t>
  </si>
  <si>
    <t>Гайка М10-6h.8.Гл ГОСТ 5915-70</t>
  </si>
  <si>
    <t>Гайка М12-6h.6.Гл ГОСТ 5915-70</t>
  </si>
  <si>
    <t>Гайка М12-6h.8.Гл ГОСТ 5915-70</t>
  </si>
  <si>
    <t>Гайка М12-6h.8.ГЦ ГОСТ 5915-70</t>
  </si>
  <si>
    <t>Гайка М12-6h.8.ТД1 ГОСТ 5915-70</t>
  </si>
  <si>
    <t>Гайка М12-6h.8.ТД4 ГОСТ 5915-70</t>
  </si>
  <si>
    <t>Гайка М14-6h.5.ГЦ ГОСТ 5915-70</t>
  </si>
  <si>
    <t>Гайка М14-6h.6.Гл ГОСТ 5915-70</t>
  </si>
  <si>
    <t>Гайка М14-6h.6.ГЦ ГОСТ 5915-70</t>
  </si>
  <si>
    <t>Гайка М14-6h.8.ГЦ ГОСТ 5915-70</t>
  </si>
  <si>
    <t>Гайка М14-6h.8.Гл ГОСТ 5915-70</t>
  </si>
  <si>
    <t>Гайка М14-6h.8.ТД1 ГОСТ 5915-70</t>
  </si>
  <si>
    <t>Гайка М14-6h.8.ТД4 ГОСТ 5915-70</t>
  </si>
  <si>
    <t>Гайка М16-6h.5.Гл ГОСТ 5915-70</t>
  </si>
  <si>
    <t>Гайка М16-6h.6.Гл ГОСТ 5915-70</t>
  </si>
  <si>
    <t>Гайка М16-6h.6.ГЦ ГОСТ 5915-70</t>
  </si>
  <si>
    <t>Гайка М16-6h.6.ТД1 ГОСТ 5915-70</t>
  </si>
  <si>
    <t>Гайка М16-6h.8.Гл ГОСТ 5915-70</t>
  </si>
  <si>
    <t>Гайка М16-6h.8.ГЦ ГОСТ 5915-70</t>
  </si>
  <si>
    <t>Гайка М16-6h.8.ТД1 ГОСТ 5915-70</t>
  </si>
  <si>
    <t>Гайка М16-6h.8.ТД4 ГОСТ 5915-70</t>
  </si>
  <si>
    <t>Гайка М18-6h.6.ТД1 ГОСТ 5915-70</t>
  </si>
  <si>
    <t>Гайка М18-6h.8.Гл ГОСТ 5915-70</t>
  </si>
  <si>
    <t>Гайка М18-6h.8.ГЦ ГОСТ 5915-70</t>
  </si>
  <si>
    <t>Гайка М20-6h.5.ГЦ ГОСТ 5915-70</t>
  </si>
  <si>
    <t>Гайка М20-6h.6.Гл ГОСТ 5915-70</t>
  </si>
  <si>
    <t>Гайка М20-6h.8.Гл ГОСТ 5915-70</t>
  </si>
  <si>
    <t>Гайка М20-6h.8.ГЦ ГОСТ 5915-70</t>
  </si>
  <si>
    <t>Гайка М20-6h.8.ГЦ ГОСТ ISO 4032-2014</t>
  </si>
  <si>
    <t>Гайка М20-6h.8.ТД1 ГОСТ 5915-70</t>
  </si>
  <si>
    <t>Гайка М20-6h.8.ТД4 ГОСТ 5919-73</t>
  </si>
  <si>
    <t>Гайка М22-6h.8.ГЦ ГОСТ 5915-70</t>
  </si>
  <si>
    <t>Гайка М24-6h.5.Гл ГОСТ 5915-70</t>
  </si>
  <si>
    <t>Гайка М24-6h.5.ГЦ ГОСТ 5915-70</t>
  </si>
  <si>
    <t>Гайка М24-6h.5.ТД1 ГОСТ 5915-70</t>
  </si>
  <si>
    <t>Гайка М24-6h.6.ТД3 ГОСТ 5915-70</t>
  </si>
  <si>
    <t>Гайка М24-6h.8.Гл ГОСТ 5915-70</t>
  </si>
  <si>
    <t>Гайка М24-6h.8.ГЦ ГОСТ 5915-70</t>
  </si>
  <si>
    <t>Гайка М24-6h.8.ГЦ ГОСТ ISO 4032-2014</t>
  </si>
  <si>
    <t>Гайка М24-6h.8.ТД1 ГОСТ 5915-70</t>
  </si>
  <si>
    <t>Гайка М24-6h.8.ТД4 ГОСТ 5915-70</t>
  </si>
  <si>
    <t>Гайка М27-6h.5.Гл ГОСТ 5915-70</t>
  </si>
  <si>
    <t>Гайка М27-6h.5.ТД1 ГОСТ 5915-70</t>
  </si>
  <si>
    <t>Гайка М27-6h.8.Гл ГОСТ 5915-70</t>
  </si>
  <si>
    <t>Гайка М27-6h.8.ГЦ ГОСТ 5915-70</t>
  </si>
  <si>
    <t>Гайка М27-6h.8.ТД1 ГОСТ 5915-70</t>
  </si>
  <si>
    <t>Гайка М30-6h.5.Гл ГОСТ 5915-70</t>
  </si>
  <si>
    <t>Гайка М30-6h.5.ТД3 ГОСТ 5915-70</t>
  </si>
  <si>
    <t>Гайка М30-6h.6.Гл ГОСТ 5915-70</t>
  </si>
  <si>
    <t>Гайка М30-6h.8.Гл ГОСТ 5915-70</t>
  </si>
  <si>
    <t>Гайка М30-6h.8.ГЦ ГОСТ 5915-70</t>
  </si>
  <si>
    <t>Гайка М30-6h.8.ТД1 ГОСТ 5915-70</t>
  </si>
  <si>
    <t>Гайка М36-6h.5.Гл ГОСТ 5915-70</t>
  </si>
  <si>
    <t>Гайка М36-6h.6.Гл ГОСТ 5915-70</t>
  </si>
  <si>
    <t>Гайка М36-6h.8.ГЦ ГОСТ 5915-70</t>
  </si>
  <si>
    <t>Гайка М36-6h.8.ТД1 ГОСТ 5915-70</t>
  </si>
  <si>
    <t>Гайка М36-6h.8.ТД4 ГОСТ 5915-70</t>
  </si>
  <si>
    <t>Гайка М42-6h.5.Гл ГОСТ 5915-70</t>
  </si>
  <si>
    <t>Гайка М42-6h.8.Гл ГОСТ 5915-70</t>
  </si>
  <si>
    <t>Гайка М42-6h.8.ГЦ ГОСТ 5915-70</t>
  </si>
  <si>
    <t>Гайка М48-6h.5.Гл ГОСТ 5915-70</t>
  </si>
  <si>
    <t>Гайка М48-6h.8.Гл ГОСТ 5915-70</t>
  </si>
  <si>
    <t>Гайка М48-6h.8.ГЦ ГОСТ 5915-70</t>
  </si>
  <si>
    <t>Гайка М48-6h.8.ТД1 ГОСТ 5915-70</t>
  </si>
  <si>
    <t>Гайка М56-6h.11.Гл ГОСТ 10605-94</t>
  </si>
  <si>
    <t>Гайка М56-6h.11.ГЦ ГОСТ 10605-94</t>
  </si>
  <si>
    <t>Гайка М56-6h.8.бп ГОСТ 5915-70</t>
  </si>
  <si>
    <t>Гайка М56-6h.8.Гл ГОСТ 10605-94</t>
  </si>
  <si>
    <t>Гайка М5-6h.8.Гл ГОСТ 5915-70</t>
  </si>
  <si>
    <t>Гайка М65-6h.8.Гл ГОСТ 10605-94</t>
  </si>
  <si>
    <t>Гайка М6-6h.8.Гл ГОСТ 5915-70</t>
  </si>
  <si>
    <t>Гайка М8-6h.6.Гл ГОСТ 5915-70</t>
  </si>
  <si>
    <t>Гайка М8-6h.8.Гл ГОСТ 5915-70</t>
  </si>
  <si>
    <t>Гайка М8-6h.8.ТД1 ГОСТ 5915-70</t>
  </si>
  <si>
    <t>Шайба 10 ТД1 ГОСТ 6402-70</t>
  </si>
  <si>
    <t>Шайба</t>
  </si>
  <si>
    <t>Шайба 10 Гл ГОСТ 11371-78</t>
  </si>
  <si>
    <t>Шайба 10 Гл ГОСТ 6402-70</t>
  </si>
  <si>
    <t>Шайба 12 Гл ГОСТ 11371-78</t>
  </si>
  <si>
    <t>Шайба 12 Гл ГОСТ 6402-70</t>
  </si>
  <si>
    <t>Шайба 12 ГЦ ГОСТ 6402-70</t>
  </si>
  <si>
    <t>Шайба 12 ТД1 ГОСТ 6402-70</t>
  </si>
  <si>
    <t>Шайба 14 Гл ГОСТ 11371-78</t>
  </si>
  <si>
    <t>Шайба 14 Гл ГОСТ 6402-70</t>
  </si>
  <si>
    <t>Шайба 16 Гл ГОСТ 11371-78</t>
  </si>
  <si>
    <t>Шайба 16 Гл ГОСТ 6402-70</t>
  </si>
  <si>
    <t>Шайба 16 ТД1 ГОСТ 6402-70</t>
  </si>
  <si>
    <t>Шайба 18 Гл ГОСТ 11371-78</t>
  </si>
  <si>
    <t>Шайба 20 Гл ГОСТ 11371-78</t>
  </si>
  <si>
    <t>Шайба 20 Гл ГОСТ 6402-70</t>
  </si>
  <si>
    <t>Шайба 20 ТД1 ГОСТ 11371-78</t>
  </si>
  <si>
    <t>Шайба 20 ТД4 ГОСТ 6402-70</t>
  </si>
  <si>
    <t>Шайба 24 Гл ГОСТ 11371-78</t>
  </si>
  <si>
    <t>Шайба 24 Гл ГОСТ 6402-70</t>
  </si>
  <si>
    <t>Шайба 24 ТД1 ГОСТ 11371-78</t>
  </si>
  <si>
    <t>Шайба 24 ТД3 ГОСТ 11371-78</t>
  </si>
  <si>
    <t>Шайба 24 ТД4 ГОСТ 11371-78</t>
  </si>
  <si>
    <t>Шайба 27 Гл ГОСТ 11371-78</t>
  </si>
  <si>
    <t>Шайба 27 Гл ГОСТ 6402-70</t>
  </si>
  <si>
    <t>Шайба 30 Гл ГОСТ 11371-78</t>
  </si>
  <si>
    <t>Шайба 30 Гл ГОСТ 6402-70</t>
  </si>
  <si>
    <t>Шайба 36 Гл ГОСТ 11371-78</t>
  </si>
  <si>
    <t>Шайба 36 ТД1 ГОСТ 11371-78</t>
  </si>
  <si>
    <t>Шайба 4 Гл ГОСТ 11371-78</t>
  </si>
  <si>
    <t>Шайба 42 Гл ГОСТ 11371-78</t>
  </si>
  <si>
    <t>Шайба 42 ТД1 ГОСТ 11371-78</t>
  </si>
  <si>
    <t>Шайба 48 Гл ГОСТ 11371-78</t>
  </si>
  <si>
    <t>Шайба 56 Гл ГОСТ 11371-78</t>
  </si>
  <si>
    <t>Шайба 6 Гл ГОСТ 11371-78</t>
  </si>
  <si>
    <t>Шайба 6 Гл ГОСТ 6402-70</t>
  </si>
  <si>
    <t>Шайба 8 Гл ГОСТ 11371-78</t>
  </si>
  <si>
    <t>Шайба 8 Гл ГОСТ 6402-70</t>
  </si>
  <si>
    <t>Шайба 8 ТД1 ГОСТ 11371-78</t>
  </si>
  <si>
    <t>Шайба 30 Гл ГОСТ 24379.1-2012</t>
  </si>
  <si>
    <t>Болт М16-6gх60.8.8.Гл ГОСТ 7798-70</t>
  </si>
  <si>
    <t>Болт М24-6gх75.8.8.Гл ГОСТ 7798-70</t>
  </si>
  <si>
    <t>Болт М30-6gх95.8.8.Гл ГОСТ 7798-70</t>
  </si>
  <si>
    <t>Хомут по чертежу Х-1 М20.09Г2С-15.ТД4 Чертёж: ДК10-Х-1.01</t>
  </si>
  <si>
    <t>Хомут по чертежу</t>
  </si>
  <si>
    <t>Хомут по чертежуХ-1 .09Г2С-15.ТД1 Чертёж: ДК10-Х-1.01</t>
  </si>
  <si>
    <t>Шпилька по чертежуШ-4 х..ТД3 Чертёж: 5254-07.4.0.0.2-01</t>
  </si>
  <si>
    <t>Шпилька по чертежу</t>
  </si>
  <si>
    <t>Шпилька по чертежуШ-8 х..ТД3 Чертёж: 5254-09.1.0.0.1</t>
  </si>
  <si>
    <t>Болт М12-6gх40.8.8.ТД3 ГОСТ Р ИСО 4014-2013</t>
  </si>
  <si>
    <t>Болт М12-6gх45.8.8.ТД3 ГОСТ Р ИСО 4014-2013</t>
  </si>
  <si>
    <t>Гайка М12-6h.8.ТД3 ГОСТ ISO 4032-2014</t>
  </si>
  <si>
    <t>Шайба 12 ТД3 ГОСТ 11371-78</t>
  </si>
  <si>
    <t>Гайка М8-6h.8.ТД3 ГОСТ ISO 4032-2014</t>
  </si>
  <si>
    <t>Болт М16-6gх50.8.8.ТД3 ГОСТ Р ИСО 4014-2013</t>
  </si>
  <si>
    <t>Болт М16-6gх55.8.8.ТД3 ГОСТ Р ИСО 4014-2013</t>
  </si>
  <si>
    <t>Гайка М16-6h.8.ТД3 ГОСТ ISO 4032-2014</t>
  </si>
  <si>
    <t>Болт М27-6gх85.8.8.Гл ГОСТ 7798-70</t>
  </si>
  <si>
    <t>Болт М27-6gх95.8.8.Гл ГОСТ 7798-70</t>
  </si>
  <si>
    <t>Шпилька по чертежу М42х320.09Г2С-4.бп 3.407.9-146.3-05КМД</t>
  </si>
  <si>
    <t>Шпилька по чертежу М48х340.09Г2С-4.бп 3.407.9-146.3-05КМД</t>
  </si>
  <si>
    <t>Шпилька по чертежу М42х250.09Г2С-4.бп 3.407.9-146.3-05КМД</t>
  </si>
  <si>
    <t>Шпилька по чертежу М42х272.09Г2С-4.бп 3.407.9-146.3-01КМД</t>
  </si>
  <si>
    <t>Болт М20-6gх90.8.8.Гл ГОСТ 7798-70</t>
  </si>
  <si>
    <t>Болт М24-6gх100.8.8.Гл ГОСТ 7798-70</t>
  </si>
  <si>
    <t>Гайка М36-6h.8.Гл ГОСТ 5915-70</t>
  </si>
  <si>
    <t>Болт М36-6gх120.8.8.ГЦ ГОСТ 7798-70</t>
  </si>
  <si>
    <t>Болт М36-6gх150.8.8.Гл ГОСТ 7798-70</t>
  </si>
  <si>
    <t>Шпилька по чертежу Ш-1 М24х350.40Х.Гл ДК10-Ш-1.02</t>
  </si>
  <si>
    <t>Хомут по чертежу Х-1 20.09Г2С-15.Гл Чертёж: ДК10-Х-1.01</t>
  </si>
  <si>
    <t>Шпилька по чертежу ШКМ-1 М12х100.40Х.бп ШКМ-01-КМД</t>
  </si>
  <si>
    <t>Шпилька по чертежу М36х250.09Г2С-4.бп 3.407.9-146.3-03КМД</t>
  </si>
  <si>
    <t>Серьга СРС-7-16 ТУ34.13.10272-88</t>
  </si>
  <si>
    <t>Гайка М48-6h.8.ГЦ ГОСТ ISO 4032-2014</t>
  </si>
  <si>
    <t>Гайка М42-6h.8.ГЦ ГОСТ ISO 4032-2014</t>
  </si>
  <si>
    <t>Болт по чертежу  Скоба БС-1 х.С345-3.ТД3 ОЭМЗ.ОРЦС.007.00.00.016</t>
  </si>
  <si>
    <t>Болт по чертежу</t>
  </si>
  <si>
    <t>Болт по чертежу  Скоба БС-2 х.С345-3.ТД3 ОЭМЗ.ОРЦС.007.00.00.016</t>
  </si>
  <si>
    <t>Болт по чертежу  Скоба БС-3 х.С345-3.ТД3 ОЭМЗ.ОРЦС.022.00.00.008</t>
  </si>
  <si>
    <t>Болт М8-6gх35.8.8.ТД3 ГОСТ Р ИСО 4014-2013</t>
  </si>
  <si>
    <t>Болт М36-6gх160.8.8.Гл ГОСТ 7798-70</t>
  </si>
  <si>
    <t>Звено ПР-21-6</t>
  </si>
  <si>
    <t>Скоба СКД -21-1</t>
  </si>
  <si>
    <t>Болт М10-6gх40.8.8.Гл ГОСТ Р ИСО 4014-2013</t>
  </si>
  <si>
    <t>Болт М20-6gх65.8.8.Гл ГОСТ Р ИСО 4014-2013</t>
  </si>
  <si>
    <t>Болт М30-6gх130.8.8.Гл ГОСТ Р ИСО 4014-2013</t>
  </si>
  <si>
    <t>Болт М6-6gх20.8.8.Гл ГОСТ Р ИСО 4014-2013</t>
  </si>
  <si>
    <t>Болт М8-6gх30.8.8.Гл ГОСТ Р ИСО 4014-2013</t>
  </si>
  <si>
    <t>Болт М8-6gх65.8.8.Гл ГОСТ Р ИСО 4014-2013</t>
  </si>
  <si>
    <t>Гайка М10-6h.8.Гл ГОСТ ISO 4032-2014</t>
  </si>
  <si>
    <t>Гайка М20-6h.8.Гл ГОСТ ISO 4032-2014</t>
  </si>
  <si>
    <t>Гайка М30-6h.8.Гл ГОСТ ISO 4032-2014</t>
  </si>
  <si>
    <t>Гайка М6-6h.8.Гл ГОСТ ISO 4032-2014</t>
  </si>
  <si>
    <t>Гайка М8-6h.8.Гл ГОСТ ISO 4032-2014</t>
  </si>
  <si>
    <t>Хомут по чертежу Х90-1 12.09Г2С-15.Гл ГОСТ К-ТП.10-110-00.07</t>
  </si>
  <si>
    <t>Шпилька по чертежу Ш1 М18х273.40Х.Гл К-ТП.10-110-00.13</t>
  </si>
  <si>
    <t>Шпилька по чертежу Ш2 М20х350.40Х.Гл К-ТП.10-110-00.19</t>
  </si>
  <si>
    <t>Хомут по чертежу Х90-1 12.09Г2С-15.ГЦ ГОСТ К-ТП.10-110-00.07</t>
  </si>
  <si>
    <t>Болт М27-6gх75.8.8.Гл ГОСТ 7798-70</t>
  </si>
  <si>
    <t>Шпилька по чертежу М36х300.09Г2С-4.бп 3.407.9-146.3-05КМД</t>
  </si>
  <si>
    <t>Болт М16-6gх150.8.8.Гл ГОСТ 7798-70</t>
  </si>
  <si>
    <t>ПЕРЕСОРТ МЕТИЗЫ</t>
  </si>
  <si>
    <t>Прочие метизы</t>
  </si>
  <si>
    <t>Болт М24-6gх90.10.9.Гл ГОСТ 7798-70</t>
  </si>
  <si>
    <t>Гайка М24-6h.10.Гл ГОСТ 5915-70</t>
  </si>
  <si>
    <t>Гайка М36-6h.10.Гл ГОСТ 5915-70</t>
  </si>
  <si>
    <t>Болт М10-6gх90.8.8.Гл ГОСТ 7798-70</t>
  </si>
  <si>
    <t>Шпилька по чертежу ф412 48х645.09Г2С-12.бп ОГ-ТП.10/220-ф412</t>
  </si>
  <si>
    <t>Шпилька по чертежу ф415 48х525.40Х.Гл ОГ-ТП.10/220-ф415</t>
  </si>
  <si>
    <t>Болт М16-6gх55.8.8.Гл ГОСТ Р ИСО 4014-2013</t>
  </si>
  <si>
    <t>Болт М16-6gх60.8.8.Гл ГОСТ Р ИСО 4014-2013</t>
  </si>
  <si>
    <t>Болт М20-6gх70.8.8.Гл ГОСТ Р ИСО 4014-2013</t>
  </si>
  <si>
    <t>Болт М6-6gх35.8.8.Гл ГОСТ Р ИСО 4014-2013</t>
  </si>
  <si>
    <t>Гайка М16-6h.8.Гл ГОСТ ISO 4032-2014</t>
  </si>
  <si>
    <t>Гайка М36-6h.8.Гл ГОСТ ISO 4032-2014</t>
  </si>
  <si>
    <t>Шайба М 36 Гл ГОСТ 24379.1-2012</t>
  </si>
  <si>
    <t>Шпилька С3М36-8gх600..Гл ГОСТ 24379.1-2012</t>
  </si>
  <si>
    <t>Шпилька по чертежу Д-12 М27х1100.09Г2С-12.ГЦ 3.407-115 в5</t>
  </si>
  <si>
    <t>Самосверлящий винт 6,3х16 DIN 7504 K</t>
  </si>
  <si>
    <t>Хомут по чертежу Х-1 20.09Г2С-15.ГЦ Чертёж: ДК10-Х-1.01</t>
  </si>
  <si>
    <t>Шпилька по чертежу Ш-1 М24х350.40Х.ГЦ ДК10-Ш-1.02</t>
  </si>
  <si>
    <t>Болт М12-6gх45.8.8.Гл ГОСТ Р ИСО 4014-2013</t>
  </si>
  <si>
    <t>Болт М14-6gх45.8.8.Гл ГОСТ Р ИСО 4014-2013</t>
  </si>
  <si>
    <t>Болт М14-6gх50.8.8.Гл ГОСТ Р ИСО 4014-2013</t>
  </si>
  <si>
    <t>Болт М14-6gх55.8.8.Гл ГОСТ Р ИСО 4014-2013</t>
  </si>
  <si>
    <t>Болт М16-6gх50.8.8.Гл ГОСТ Р ИСО 4014-2013</t>
  </si>
  <si>
    <t>Болт М20-6gх60.8.8.Гл ГОСТ Р ИСО 4014-2013</t>
  </si>
  <si>
    <t>Болт М8-6gх60.8.8.Гл ГОСТ Р ИСО 4014-2013</t>
  </si>
  <si>
    <t>Гайка М12-6h.8.Гл ГОСТ ISO 4032-2014</t>
  </si>
  <si>
    <t>Гайка М14-6h.8.Гл ГОСТ ISO 4032-2014</t>
  </si>
  <si>
    <t>Гайка М42-6h.8.Гл ГОСТ ISO 4032-2014</t>
  </si>
  <si>
    <t>921619 Стойка СЦП195-310(3.407.1-157)с подпятником П1-3</t>
  </si>
  <si>
    <t>Хомут 36-Ст3 ГОСТ 24137-80</t>
  </si>
  <si>
    <t>Шпилька по чертежу М36х250.09Г2С-6.бп 3.407.9-146.3-03КМД</t>
  </si>
  <si>
    <t>Шпилька по чертежу М36х300.09Г2С-6.бп 3.407.9-146.3-05КМД</t>
  </si>
  <si>
    <t>Шпилька по чертежу М42х320.09Г2С-6.бп 3.407.9-146.3-05КМД</t>
  </si>
  <si>
    <t>Серьга СР-7-16 ТУ 3449-105-00111120-94</t>
  </si>
  <si>
    <t>Серьга СР-12-16 ТУ 3449-105-00111120-94</t>
  </si>
  <si>
    <t>Ушко У1-12-16 ТУ 3449-111-00111120-95</t>
  </si>
  <si>
    <t>Ушко У1К-7-16 ТУ 3449-111-00111120-95</t>
  </si>
  <si>
    <t>Ушко У2-7-16 ТУ 3449-111-00111120-95</t>
  </si>
  <si>
    <t>Звено ПРР-7-1 ТУ 3449-109-00111120-95</t>
  </si>
  <si>
    <t>Звено ПРТ-7-1 ТУ 3449-109-00111120-95</t>
  </si>
  <si>
    <t>Звено ПРВ-12-1 ТУ 3449-109-00111120-95</t>
  </si>
  <si>
    <t>Звено ПРР-12-1А ТУ 3449-109-00111120-95</t>
  </si>
  <si>
    <t>Звено ПТМ-7-2 ТУ 3449-109-00111120-95</t>
  </si>
  <si>
    <t>Звено ПТМ-7-3A ТУ 34 49-109-00111120-95</t>
  </si>
  <si>
    <t>Звено ПТМ-12-2 ТУ 3449-109-00111120-95</t>
  </si>
  <si>
    <t>Звено ПТМ-12-3А ТУ 34 49-109-00111120-95</t>
  </si>
  <si>
    <t>Зажим ПС-15,4П-11 ТУ 3449-091-27560230-06</t>
  </si>
  <si>
    <t>Зажим ПСО-12,1/12,3П-33 (ЛТ-18) ТУ 3449-023-27560230-10</t>
  </si>
  <si>
    <t>Зажим НС-15,4-02 ТУ 3449-002-27560230-06</t>
  </si>
  <si>
    <t>Зажим ЗПС-120-3Г(В) ГОСТ 3063-80</t>
  </si>
  <si>
    <t>Зажим ПАМ-3-1 ТУ 3449-021-59116459-06</t>
  </si>
  <si>
    <t>Балласт БЛ-50-1 ТУ 3449-162-00111120-99</t>
  </si>
  <si>
    <t>Узел крепления КГП-7-2Б ТУ 3449-108-00111120-94</t>
  </si>
  <si>
    <t>Узел крепления КГ-12-1 ТУ 3449-108-00111120-94</t>
  </si>
  <si>
    <t>Изолятор ПС70И ГОСТ 6490-93</t>
  </si>
  <si>
    <t>Изолятор ПС120B ГОСТ 6490-93</t>
  </si>
  <si>
    <t>Зажим НСО-12,1/12,3П-21(80) (К-120) ТУ 3449-022-27560230-10</t>
  </si>
  <si>
    <t>Зажим ЗКШ2-11/14-4 ТУ 499-006-2756230-09</t>
  </si>
  <si>
    <t>Болт М36-6gх150.8.8.ГЦ ГОСТ 7798-70</t>
  </si>
  <si>
    <t>Болт по чертежу Спецболт М85 М30х520.09Г2С-12.Гл Чертёж 3.407.1-175</t>
  </si>
  <si>
    <t>Болт по чертежу Спецболт М86 М30х545.09Г2С-12.Гл Чертёж 3.407.1-175</t>
  </si>
  <si>
    <t>Шпилька по чертежу Ш1 М24х350.40Х.ТД1 К-ТП.10-110-00.13</t>
  </si>
  <si>
    <t>Шпилька С3М30-8gх500..Гл ГОСТ 24379.1-2012</t>
  </si>
  <si>
    <t>Хомут по чертежуХ90-1 12.09Г2С-15.Гл Чертёж: К-ТП.10-110-00.05</t>
  </si>
  <si>
    <t>Болт М20-6gх240.8.8.ГЦ ГОСТ 7798-70</t>
  </si>
  <si>
    <t>Болт М12-6gх75.8.8.Гл ГОСТ 7798-70</t>
  </si>
  <si>
    <t>Шпилька по чертежу М60х.ст3.ГЦ Чертёж 4.0639-3-КМД</t>
  </si>
  <si>
    <t>Шайба 16 Гл DIN 434</t>
  </si>
  <si>
    <t>Шайба A.12 Гл ГОСТ 11371-78</t>
  </si>
  <si>
    <t>Шайба A.6 Гл ГОСТ 11371-78</t>
  </si>
  <si>
    <t>Шайба A.8 Гл ГОСТ 11371-78</t>
  </si>
  <si>
    <t>Шпилька по чертежу Д-12 М27х1100.09Г2С-12.Гл 3.407-115 в5</t>
  </si>
  <si>
    <t>Шпилька по чертежу М42х272.09Г2С-6.бп 3.407.9-146.3-01КМД</t>
  </si>
  <si>
    <t>Шпилька по чертежу М36х262.09Г2С-6.бп 3.407.9-146.3-01КМД</t>
  </si>
  <si>
    <t>Шпилька по чертежу Шп1 М12х440.Ст45.Гл Шп1-00.001</t>
  </si>
  <si>
    <t>Шпилька по чертежу ф402 48х645.С345-6.бп ОГ-ТП.10/220-ф402</t>
  </si>
  <si>
    <t>Шпилька по чертежу ф405 48х420.40Х.ГЦ ОГ-ТП.10/220-ф405</t>
  </si>
  <si>
    <t>Болт М10-6gх110.8.8.Гл ГОСТ Р ИСО 4014-2013</t>
  </si>
  <si>
    <t>Болт М10-6gх60.8.8.Гл ГОСТ Р ИСО 4014-2013</t>
  </si>
  <si>
    <t>Болт М10-6gх80.8.8.Гл ГОСТ Р ИСО 4014-2013</t>
  </si>
  <si>
    <t>Изолятор ЛК 70/35-4 СП</t>
  </si>
  <si>
    <t>Разрядник РМКЭ-35-IV-УХЛ1</t>
  </si>
  <si>
    <t>Изолятор ЛОК 12,5-35-4-20-50 УХЛ1 исп.1</t>
  </si>
  <si>
    <t>Звено (талреп) ПТР-12-1</t>
  </si>
  <si>
    <t>Коуш 45ХЛ ГОСТ 2224-93</t>
  </si>
  <si>
    <t>Зажим натяжной НБ-60/5,6-16</t>
  </si>
  <si>
    <t>Изолятор ЛОК 12,5-20-4-20-50 УХЛ1 исп.1</t>
  </si>
  <si>
    <t>Шпилька по чертежу М36х262.09Г2С-4.бп 3.407.9-146.3-01КМД</t>
  </si>
  <si>
    <t>Болт самоанкерующийся распорный БСР 16х150 УХЛ3 ГОСТ 28778-90</t>
  </si>
  <si>
    <t>Болт М8-6gх25.8.8.Гл ГОСТ 7798-70</t>
  </si>
  <si>
    <t>Болт М24-6gх90.8.8.Гл ГОСТ Р 50793-95</t>
  </si>
  <si>
    <t>Шайба 8 Гл ГОСТ 6958-78</t>
  </si>
  <si>
    <t>Шайба 10 Гл ГОСТ 6958-78</t>
  </si>
  <si>
    <t>Шайба 12 Гл ГОСТ 6958-78</t>
  </si>
  <si>
    <t>Заклепка 4х10 DIN 7337</t>
  </si>
  <si>
    <t>Заклепка</t>
  </si>
  <si>
    <t>Шпилька по чертежу 12х.09Г2С-8.ТД TER_RecDet_Stud_20</t>
  </si>
  <si>
    <t>Шпилька по чертежу 16х.09Г2С-8.ТД 31-Б35-18.00.004</t>
  </si>
  <si>
    <t>Шпилька по чертежу 8х.09Г2С-8.ТД 31-Б35-47Н.00.006</t>
  </si>
  <si>
    <t>Хомут 28-Ст3 ГОСТ 24137-80</t>
  </si>
  <si>
    <t>Болт М30-6gх80.8.8.ГЦ ГОСТ 7798-70</t>
  </si>
  <si>
    <t>Серьга СРС-7-16А ТУ34.13.10272-88</t>
  </si>
  <si>
    <t>Болт М16-6gх50.8.8.ГЦ ГОСТ Р ИСО 4014-2013</t>
  </si>
  <si>
    <t>Болт М16-6gх55.8.8.ГЦ ГОСТ Р ИСО 4014-2013</t>
  </si>
  <si>
    <t>Болт М16-6gх60.8.8.ГЦ ГОСТ Р ИСО 4014-2013</t>
  </si>
  <si>
    <t>Болт М20-6gх200.5.8.ГЦ ГОСТ Р ИСО 4014-2013</t>
  </si>
  <si>
    <t>Болт М20-6gх60.8.8.ГЦ ГОСТ Р ИСО 4014-2013</t>
  </si>
  <si>
    <t>Болт М20-6gх70.8.8.ГЦ ГОСТ Р ИСО 4014-2013</t>
  </si>
  <si>
    <t>Болт М20-6gх75.8.8.ГЦ ГОСТ Р ИСО 4014-2013</t>
  </si>
  <si>
    <t>Болт М20-6gх80.8.8.ГЦ ГОСТ Р ИСО 4014-2013</t>
  </si>
  <si>
    <t>Болт М27-6gх100.8.8.ГЦ ГОСТ Р ИСО 4014-2013</t>
  </si>
  <si>
    <t>Болт М27-6gх110.8.8.ГЦ ГОСТ Р ИСО 4014-2013</t>
  </si>
  <si>
    <t>Болт М27-6gх80.8.8.ГЦ ГОСТ Р ИСО 4014-2013</t>
  </si>
  <si>
    <t>Болт М27-6gх85.8.8.ГЦ ГОСТ Р ИСО 4014-2013</t>
  </si>
  <si>
    <t>Болт М27-6gх90.8.8.ГЦ ГОСТ Р ИСО 4014-2013</t>
  </si>
  <si>
    <t>Болт М27-6gх95.8.8.ГЦ ГОСТ Р ИСО 4014-2013</t>
  </si>
  <si>
    <t>Гайка М16-6h.8.ГЦ ГОСТ ISO 4032-2014</t>
  </si>
  <si>
    <t>Гайка М27-6h.8.ГЦ ГОСТ ISO 4032-2014</t>
  </si>
  <si>
    <t>Шайба 18 Гл ГОСТ 6402-70</t>
  </si>
  <si>
    <t>Болт М12-6gх150.8.8.ГЦ ГОСТ 7798-70</t>
  </si>
  <si>
    <t>саморез кровельный 4,8х50 с шайбой и рез.прокладкой</t>
  </si>
  <si>
    <t>Болт М12-6gх30.5.8.Гл ГОСТ 7798-70</t>
  </si>
  <si>
    <t>Болт М12-6gх85.5.8.Гл ГОСТ 7798-70</t>
  </si>
  <si>
    <t>Болт М20-6gх100.5.8.Гл ГОСТ 7798-70</t>
  </si>
  <si>
    <t>Болт М20-6gх150.8.8.Гл ГОСТ 7798-70</t>
  </si>
  <si>
    <t>Болт М20-6gх190.8.8.Гл ГОСТ 7798-70</t>
  </si>
  <si>
    <t>Болт М20-6gх40.5.8.Гл ГОСТ 7798-70</t>
  </si>
  <si>
    <t>Болт М42-6gх110.5.8.Гл ГОСТ 7798-70</t>
  </si>
  <si>
    <t>Болт М42-6gх120.5.8.Гл ГОСТ 7798-70</t>
  </si>
  <si>
    <t>Гайка М12-6h.5.Гл ГОСТ 5915-70</t>
  </si>
  <si>
    <t>Гайка М20-6h.5.Гл ГОСТ 5915-70</t>
  </si>
  <si>
    <t>Штифт 10-m6х70.Гл ГОСТ 3128-70</t>
  </si>
  <si>
    <t>Штифт</t>
  </si>
  <si>
    <t>Штифт 16-m6х200.Гл ГОСТ 3128-70</t>
  </si>
  <si>
    <t>Шпилька по чертежу Шп-1 М12х320.ст20.Гл TER_RecDet_Hold</t>
  </si>
  <si>
    <t>Шпилька по чертежу Шк-1 М36х1600.09Г2С-12.бп ОМЗ-КР-ТП.ПММ.001-КМД</t>
  </si>
  <si>
    <t>Шпилька по чертежу 16х1000.ст3.ГЦ Ст-2019-06</t>
  </si>
  <si>
    <t>Болт М24-6gх70.8.8.ГЦ ГОСТ Р ИСО 4014-2013</t>
  </si>
  <si>
    <t>Болт М24-6gх75.8.8.ГЦ ГОСТ Р ИСО 4014-2013</t>
  </si>
  <si>
    <t>Болт М24-6gх80.8.8.ГЦ ГОСТ Р ИСО 4014-2013</t>
  </si>
  <si>
    <t>Болт М24-6gх85.8.8.ГЦ ГОСТ Р ИСО 4014-2013</t>
  </si>
  <si>
    <t>Болт М24-6gх90.8.8.ГЦ ГОСТ Р ИСО 4014-2013</t>
  </si>
  <si>
    <t>Болт М30-6gх85.8.8.ГЦ ГОСТ Р ИСО 4014-2013</t>
  </si>
  <si>
    <t>Болт М30-6gх90.8.8.ГЦ ГОСТ Р ИСО 4014-2013</t>
  </si>
  <si>
    <t>Болт М30-6gх95.8.8.ГЦ ГОСТ Р ИСО 4014-2013</t>
  </si>
  <si>
    <t>Гайка М30-6h.8.ГЦ ГОСТ ISO 4032-2014</t>
  </si>
  <si>
    <t>Болт М20-6gх200.5.8.Гл ГОСТ Р ИСО 4014-2013</t>
  </si>
  <si>
    <t>Болт М20-6gх75.8.8.Гл ГОСТ Р ИСО 4014-2013</t>
  </si>
  <si>
    <t>Болт М20-6gх80.8.8.Гл ГОСТ Р ИСО 4014-2013</t>
  </si>
  <si>
    <t>Болт М24-6gх70.8.8.Гл ГОСТ Р ИСО 4014-2013</t>
  </si>
  <si>
    <t>Болт М24-6gх80.8.8.Гл ГОСТ Р ИСО 4014-2013</t>
  </si>
  <si>
    <t>Гайка М24-6h.8.Гл ГОСТ ISO 4032-2014</t>
  </si>
  <si>
    <t>Шпилька по чертежу М42х565.09Г2С-8.бп 3.407.9-146.2-000101</t>
  </si>
  <si>
    <t>Шпилька по чертежу М42х250.09Г2С-6.бп 3.407.9-146.3-05КМД</t>
  </si>
  <si>
    <t>Болт М20-6gх90.8.8.ГЦ ГОСТ Р ИСО 4014-2013</t>
  </si>
  <si>
    <t>Болт М24-6gх100.8.8.ГЦ ГОСТ Р ИСО 4014-2013</t>
  </si>
  <si>
    <t>Болт М36-6gх120.8.8.ГЦ ГОСТ Р ИСО 4014-2013</t>
  </si>
  <si>
    <t>Гайка М36-6h.8.ГЦ ГОСТ ISO 4032-2014</t>
  </si>
  <si>
    <t>Шпилька по чертежу М12х220.09Г2С-8.ТД ТБ35-28.00.029</t>
  </si>
  <si>
    <t>Зажим поддерживающий ПГН-2-6</t>
  </si>
  <si>
    <t>Устройство защиты от перенапряжений УЗПН-6-ЛК УХЛ1</t>
  </si>
  <si>
    <t>Птицезащитное устройство ПЗУ-GP-d46</t>
  </si>
  <si>
    <t>Подшипник 80212 ГОСТ 7242-81</t>
  </si>
  <si>
    <t>Зажим натяжной Н3-2-7</t>
  </si>
  <si>
    <t>Болт М6-6gх16.8.8.Гл ГОСТ Р ИСО 4014-2013</t>
  </si>
  <si>
    <t>Болт М8-6gх25.8.8.Гл ГОСТ Р ИСО 4014-2013</t>
  </si>
  <si>
    <t>Заклепка 4х14 DIN 7337</t>
  </si>
  <si>
    <t>Болт М16-6gх100.8.8.Гл ГОСТ Р ИСО 4014-2013</t>
  </si>
  <si>
    <t>Болт М30-6gх110.8.8.ГЦ ГОСТ Р ИСО 4014-2013</t>
  </si>
  <si>
    <t>Болт М12-6gх40.8.8.ТД4 ГОСТ Р ИСО 4014-2013</t>
  </si>
  <si>
    <t>Болт М12-6gх80.8.8.ТД4 ГОСТ Р ИСО 4014-2013</t>
  </si>
  <si>
    <t>Болт М20-6gх65.8.8.ТД4 ГОСТ Р ИСО 4014-2013</t>
  </si>
  <si>
    <t>Болт М30-6gх110.8.8.ТД4 ГОСТ Р ИСО 4014-2013</t>
  </si>
  <si>
    <t>Гайка М12-6h.8.ТД4 ГОСТ ISO 4032-2014</t>
  </si>
  <si>
    <t>Гайка М20-6h.8.ТД4 ГОСТ ISO 4032-2014</t>
  </si>
  <si>
    <t>Гайка М30-6h.8.ТД4 ГОСТ ISO 4032-2014</t>
  </si>
  <si>
    <t>Шайба 12 ТД4 ГОСТ 11371-78</t>
  </si>
  <si>
    <t>Шайба 30 ТД4 ГОСТ 11371-78</t>
  </si>
  <si>
    <t>Шайба 12 ТД4 ГОСТ 6402-70</t>
  </si>
  <si>
    <t>Шайба 30 бп ГОСТ 6402-70</t>
  </si>
  <si>
    <t>Хомут по чертежу Х-1 20.09Г2С-15.бп Чертёж: ДК10-Х-1.01</t>
  </si>
  <si>
    <t>Болт М24-6gх80.8.8.ТД4 ГОСТ Р ИСО 4014-2013</t>
  </si>
  <si>
    <t>Гайка М24-6h.8.ТД4 ГОСТ ISO 4032-2014</t>
  </si>
  <si>
    <t>Шпилька по чертежу Ш-1 М24х350.40Х.ТД4 ДК10-Ш-1.02</t>
  </si>
  <si>
    <t>Болт М16-6gх60.8.8.ТД4 ГОСТ Р ИСО 4014-2013</t>
  </si>
  <si>
    <t>Болт М20-6gх70.8.8.ТД4 ГОСТ Р ИСО 4014-2013</t>
  </si>
  <si>
    <t>Гайка М16-6h.8.ТД4 ГОСТ ISO 4032-2014</t>
  </si>
  <si>
    <t>Болт М16-6gх55.8.8.ТД4 ГОСТ Р ИСО 4014-2013</t>
  </si>
  <si>
    <t>Болт М20-6gх240.8.8.ТД4 ГОСТ Р ИСО 4014-2013</t>
  </si>
  <si>
    <t>Гайка М42-6h.8.ТД4 ГОСТ 5915-70</t>
  </si>
  <si>
    <t>Болт М20-6gх240.8.8.ТД4 ГОСТ 7798-70</t>
  </si>
  <si>
    <t>Гайка М30-6h.8.ТД4 ГОСТ 5915-70</t>
  </si>
  <si>
    <t>Гайка М20-6h.8.ТД4 ГОСТ 5915-70</t>
  </si>
  <si>
    <t>Гайка М27-6h.8.Гл ГОСТ ISO 4032-2014</t>
  </si>
  <si>
    <t>Болт М6-6gх35.8.8.Гл ГОСТ 7798-70</t>
  </si>
  <si>
    <t>Болт М14-6gх60.8.8.ГЦ ГОСТ Р ИСО 4014-2013</t>
  </si>
  <si>
    <t>Болт М20-6gх90.8.8.ТД1 ГОСТ 7798-70</t>
  </si>
  <si>
    <t>Болт М14-6gх45.8.8.ГЦ ГОСТ Р ИСО 4014-2013</t>
  </si>
  <si>
    <t>Болт М14-6gх50.5.8.ГЦ ГОСТ Р ИСО 4014-2013</t>
  </si>
  <si>
    <t>Болт М14-6gх55.8.8.ГЦ ГОСТ Р ИСО 4014-2013</t>
  </si>
  <si>
    <t>Болт М14-6gх50.8.8.ГЦ ГОСТ Р ИСО 4014-2013</t>
  </si>
  <si>
    <t>Хомут по чертежуХ80-1 М12.09Г2С-15.Гл Чертёж: К-ТП.10-110-00.04</t>
  </si>
  <si>
    <t>Гайка М14-6h.8.ГЦ ГОСТ ISO 4032-2014</t>
  </si>
  <si>
    <t>Гайка М14-6h.5.Гл ГОСТ 5915-70</t>
  </si>
  <si>
    <t>Шпилька С3М16-8gх240.8.8.Гл ГОСТ 22042-76</t>
  </si>
  <si>
    <t>Хомут60 10.Гл ГОСТ 24137-80</t>
  </si>
  <si>
    <t>Хомут</t>
  </si>
  <si>
    <t>Шпилька С3М22-8gх110.5.8.Гл ГОСТ 22042-76</t>
  </si>
  <si>
    <t>Шпилька по чертежу М42х320.09Г2С-8.бп 3.407.9-146.3-05КМД</t>
  </si>
  <si>
    <t>Вязка спиральная ПВС70/95-10</t>
  </si>
  <si>
    <t>Шпилька по чертежу М42х320.09Г2С-15.бп 3.407.9-146.3-05КМД</t>
  </si>
  <si>
    <t>Болт М8-6gх35.8.8.ГЦ ГОСТ 7798-70</t>
  </si>
  <si>
    <t>Болт М8-6gх35.8.8.ТД ГОСТ 7798-70</t>
  </si>
  <si>
    <t>Болт М10-6gх110.8.8.Гл ГОСТ 7798-70</t>
  </si>
  <si>
    <t>Болт по чертежу Спецболт М27 М27х1000.09Г2С-12.Гл Чертёж 3.407.1-175</t>
  </si>
  <si>
    <t>Гайка М42-6h.8.ТД4 ГОСТ ISO 4032-2014</t>
  </si>
  <si>
    <t>Болт М24-6gх75.8.8.ТД4 ГОСТ Р ИСО 4014-2013</t>
  </si>
  <si>
    <t>Шпилька по чертежу М36х260.09Г2С-15.бп 01 BLB-01-915-КР-7</t>
  </si>
  <si>
    <t>Гайка М36-6h.8.ТД4 ГОСТ ISO 4032-2014</t>
  </si>
  <si>
    <t>Болт М16-6gх50.8.8.ТД4 ГОСТ Р ИСО 4014-2013</t>
  </si>
  <si>
    <t>Болт М16-6gх70.8.8.ТД4 ГОСТ Р ИСО 4014-2013</t>
  </si>
  <si>
    <t>Болт М20-6gх100.8.8.ТД4 ГОСТ Р ИСО 4014-2013</t>
  </si>
  <si>
    <t>Болт М20-6gх60.8.8.ТД4 ГОСТ Р ИСО 4014-2013</t>
  </si>
  <si>
    <t>Болт М20-6gх75.8.8.ТД4 ГОСТ Р ИСО 4014-2013</t>
  </si>
  <si>
    <t>Болт М24-6gх110.8.8.ТД4 ГОСТ Р ИСО 4014-2013</t>
  </si>
  <si>
    <t>Болт М36-6gх140.8.8.ТД4 ГОСТ Р ИСО 4014-2013</t>
  </si>
  <si>
    <t>Болт М36-6gх150.8.8.ТД4 ГОСТ Р ИСО 4014-2013</t>
  </si>
  <si>
    <t>Изолятор ЛК120/10-4 СП</t>
  </si>
  <si>
    <t>Болт М12-6gх35.8.8.Гл ГОСТ Р ИСО 4014-2013</t>
  </si>
  <si>
    <t>Болт по чертежу  Скоба БС-1,2 х.С345-3.ТД3 5254.15.0.0.0.3</t>
  </si>
  <si>
    <t>Болт по чертежу  Скоба БС-2,2 х.С345-3.ТД3 5254.15.0.0.0.4</t>
  </si>
  <si>
    <t>Болт М16-6gх60.8.8.ТД3 ГОСТ Р ИСО 4014-2013</t>
  </si>
  <si>
    <t>Болт М20-6gх55.8.8.ТД3 ГОСТ Р ИСО 4014-2013</t>
  </si>
  <si>
    <t>Болт М20-6gх65.8.8.ТД3 ГОСТ Р ИСО 4014-2013</t>
  </si>
  <si>
    <t>Гайка М20-6h.8.ТД3 ГОСТ ISO 4032-2014</t>
  </si>
  <si>
    <t>Болт по чертежу  Скоба БС-4 х.С345-3.ТД3 5254-07.1.0.0.1</t>
  </si>
  <si>
    <t>Шпилька по чертежу Ш-6 20х.С345-3.ТД3 5254-08.3.0.0.4</t>
  </si>
  <si>
    <t>Болт по чертежу  Скоба БС-5 х.С345-3.ТД3 5254-07.1.0.0.1-01</t>
  </si>
  <si>
    <t>Шпилька по чертежу М48х340.09Г2С-6.бп 3.407.9-146.3-05КМД</t>
  </si>
  <si>
    <t>Болт М36-6gх150.8.8.бп ГОСТ Р ИСО 4014-2013</t>
  </si>
  <si>
    <t>Болт М36-6gх160.8.8.бп ГОСТ Р ИСО 4014-2013</t>
  </si>
  <si>
    <t>Гайка М36-6h.8.бп ГОСТ ISO 4032-2014</t>
  </si>
  <si>
    <t>Шайба 36 бп ГОСТ 11371-78</t>
  </si>
  <si>
    <t>Болт М16-6gх65.8.8.ТД4 ГОСТ Р ИСО 4014-2013</t>
  </si>
  <si>
    <t>Болт М20-6gх200.5.8.ТД4 ГОСТ Р ИСО 4014-2013</t>
  </si>
  <si>
    <t>Шпилька по чертежу М42х272.09Г2С-15.бп 3.407.9-146.3-01КМД</t>
  </si>
  <si>
    <t>Болт М42-6gх460.09Г2С.Гл ГОСТ 24671-81</t>
  </si>
  <si>
    <t>Гайка М42-6h.8.Гл ГОСТ 24671-81</t>
  </si>
  <si>
    <t>Шайба 12 Гл ГОСТ 10463-81</t>
  </si>
  <si>
    <t>Болт М24-6gх110.8.8.ГЦ ГОСТ 7798-70</t>
  </si>
  <si>
    <t>Хомут по чертежу Хомут-1 12.40Х.Гл 20-6189-КМД</t>
  </si>
  <si>
    <t>Гайка М12-6h.L=11мм.8.Гл 20-6189-КМД</t>
  </si>
  <si>
    <t>Гайка М12-6h.L=8мм.8.Гл 20-6189-КМД</t>
  </si>
  <si>
    <t>Шпилька по чертежу 12х378.40Х.Гл 20-6189-КМД</t>
  </si>
  <si>
    <t>Болт М8-6gх28.8.8.Гл ГОСТ 7798-70</t>
  </si>
  <si>
    <t>Болт М8-6gх32.8.8.Гл ГОСТ 7798-70</t>
  </si>
  <si>
    <t>Болт М8-6gх38.8.8.Гл ГОСТ 7798-70</t>
  </si>
  <si>
    <t>Болт М8-6gх50.8.8.Гл ГОСТ 7798-70</t>
  </si>
  <si>
    <t>Болт М8-6gх100.8.8.Гл ГОСТ 7798-70</t>
  </si>
  <si>
    <t>Болт М12-6gх160.8.8.Гл ГОСТ 7798-70</t>
  </si>
  <si>
    <t>Болт М18-6gх95.8.8.Гл ГОСТ 7798-70</t>
  </si>
  <si>
    <t>Болт М6-6gх16.8.8.Гл ГОСТ 7798-70</t>
  </si>
  <si>
    <t>Ответвительный прокалывающий зажим ОАЗ-2</t>
  </si>
  <si>
    <t>Болт М24-6gх110.5.6.Гл ГОСТ 7798-70</t>
  </si>
  <si>
    <t>Гайка М24-6h.5.Гл ГОСТ ISO 4032-2014</t>
  </si>
  <si>
    <t>Болт М30-6gх95.5.8.Гл ГОСТ 7798-70</t>
  </si>
  <si>
    <t>Болт М16-6gх65.8.8.ГЦ ГОСТ Р ИСО 4014-2013</t>
  </si>
  <si>
    <t>Болт М27-6gх75.8.8.ГЦ ГОСТ Р ИСО 4014-2013</t>
  </si>
  <si>
    <t>Изолятор ШП 10-4 УХЛ1</t>
  </si>
  <si>
    <t>Шпилька по чертежу М42х600.40Х.Гл ОЭМЗ.БМ.076.00.00.001</t>
  </si>
  <si>
    <t>Шпилька по чертежу М42х610.40Х.Гл ОЭМЗ.БМ.077.00.00.001</t>
  </si>
  <si>
    <t>Скоба 36 ОЭМЗ.БМ.077.02.00.002</t>
  </si>
  <si>
    <t>Болт М10-6gх35.8.8.Гл ГОСТ Р ИСО 4014-2013</t>
  </si>
  <si>
    <t>Болт М12-6gх40.8.8.Гл ГОСТ Р ИСО 4014-2013</t>
  </si>
  <si>
    <t>Болт по чертежу  Анкерный АБ5-1 х.09Г2С-6.Гл ОЭМЗ.АБ5.203.00.00.001</t>
  </si>
  <si>
    <t>Анкерная плита АБ5-2 09Г2С ОЭМЗ.АБ5.203.00.00.002</t>
  </si>
  <si>
    <t>Звено (талреп) ПТР-60-2</t>
  </si>
  <si>
    <t>Скоба СК-90-1А</t>
  </si>
  <si>
    <t>Скоба СК-180-1</t>
  </si>
  <si>
    <t>Болт по чертежу Спецболт Б51 М30х420.09Г2С-12.ГЦ 3082тмт2-49</t>
  </si>
  <si>
    <t>Болт по чертежу Спецболт Б52 М30х450.09Г2С-12.ГЦ 3082тмт2-49</t>
  </si>
  <si>
    <t>Болт по чертежу Спецболт Б54 М30х490.09Г2С-12.ГЦ 3082тмт2-49</t>
  </si>
  <si>
    <t>Болт М24-6gх260.8.8.ГЦ ГОСТ 7798-70</t>
  </si>
  <si>
    <t>Болт М24-6gх60.8.8.ГЦ ГОСТ 7798-70</t>
  </si>
  <si>
    <t>Хомут по чертежу Х70-1 12.09Г2С-15.Гл ОЭМЗ.КПР-70.199.02.000</t>
  </si>
  <si>
    <t>Болт М27-6gх70.8.8.ГЦ ГОСТ 7798-70</t>
  </si>
  <si>
    <t>Болт М20-6gх240.8.8.бп ГОСТ Р ИСО 4014-2013</t>
  </si>
  <si>
    <t>Болт М20-6gх65.8.8.бп ГОСТ Р ИСО 4014-2013</t>
  </si>
  <si>
    <t>Гайка М20-6h.8.бп ГОСТ ISO 4032-2014</t>
  </si>
  <si>
    <t>Гайка М42-6h.8.бп ГОСТ ISO 4032-2014</t>
  </si>
  <si>
    <t>Хомут по чертежу 220 20.09Г2С-15.Гл ОЭМЗ.АУ.121.00.00.002</t>
  </si>
  <si>
    <t>Шайба 20 бп ГОСТ 11371-78</t>
  </si>
  <si>
    <t>Шайба 24 бп ГОСТ 11371-78</t>
  </si>
  <si>
    <t>Шайба 20 бп ГОСТ 6402-70</t>
  </si>
  <si>
    <t>Шпилька по чертежу Шпк-02 24х.40Х.Гл ОЭМЗ.АУ.121.00.00.001</t>
  </si>
  <si>
    <t>Болт М12-6gх50.8.8.Гл ГОСТ Р ИСО 4014-2013</t>
  </si>
  <si>
    <t>Болт М30-6gх150.8.8.Гл ГОСТ Р ИСО 4014-2013</t>
  </si>
  <si>
    <t>Болт М16-6gх65.8.8.Гл ГОСТ Р ИСО 4014-2013</t>
  </si>
  <si>
    <t>Болт М27-6gх80.8.8.Гл ГОСТ Р ИСО 4014-2013</t>
  </si>
  <si>
    <t>Болт М27-6gх85.8.8.Гл ГОСТ Р ИСО 4014-2013</t>
  </si>
  <si>
    <t>Болт М27-6gх95.8.8.Гл ГОСТ Р ИСО 4014-2013</t>
  </si>
  <si>
    <t>Болт М30-6gх90.8.8.Гл ГОСТ Р ИСО 4014-2013</t>
  </si>
  <si>
    <t>Болт М30-6gх95.8.8.Гл ГОСТ Р ИСО 4014-2013</t>
  </si>
  <si>
    <t>Болт М12-6gх100.8.8.Гл ГОСТ 7798-70</t>
  </si>
  <si>
    <t>Болт М12-6gх35.8.8.ГЦ ГОСТ Р ИСО 4014-2013</t>
  </si>
  <si>
    <t>Гайка М12-6h.8.ГЦ ГОСТ ISO 4032-2014</t>
  </si>
  <si>
    <t>Болт М36-6gх140.8.8.ГЦ ГОСТ Р ИСО 4014-2013</t>
  </si>
  <si>
    <t>Саморез KPcZP 5,5х38 №5 (удлинн. сверло) Tech  KREP</t>
  </si>
  <si>
    <t>Болт М16-6gх45.8.8.ГЦ ГОСТ Р ИСО 4014-2013</t>
  </si>
  <si>
    <t>Гайка М18-6h.8.ГЦ ГОСТ ISO 4032-2014</t>
  </si>
  <si>
    <t>Шпилька по чертежу Ш1 М18х273.40Х.ГЦ К-ТП.10-110-00.13</t>
  </si>
  <si>
    <t>Болт М12-6gх45.8.8.ТД4 ГОСТ Р ИСО 4014-2013</t>
  </si>
  <si>
    <t>Болт М12-6gх110.5.8.Гл ГОСТ 7798-70</t>
  </si>
  <si>
    <t>Болт М12-6gх50.5.8.Гл ГОСТ 7798-70</t>
  </si>
  <si>
    <t>Изолятор ЛК 70/10 СП</t>
  </si>
  <si>
    <t>Провод диам. 12-17 мм</t>
  </si>
  <si>
    <t>Хомут по чертежу Х90-1 12.09Г2С-15.ТД4 ГОСТ К-ТП.10-110-00.07</t>
  </si>
  <si>
    <t>Болт М20-6gх85.8.8.Гл ГОСТ Р ИСО 4014-2013</t>
  </si>
  <si>
    <t>Болт М12-6gх90.5.8.Гл ГОСТ 7798-70</t>
  </si>
  <si>
    <t>Саморез по дереву черный 3,8х65</t>
  </si>
  <si>
    <t>Болт М14-6gх50.5.8.Гл ГОСТ 7798-70</t>
  </si>
  <si>
    <t>Болт М20-6gх60.10.9.Гл ГОСТ 7798-70</t>
  </si>
  <si>
    <t>Гайка 2 М20-6h.10.Гл ГОСТ Р 52645-2006</t>
  </si>
  <si>
    <t>Шайба 20 Гл ГОСТ 22355-77</t>
  </si>
  <si>
    <t>Гайка М48-6h.8.Гл ГОСТ ISO 4032-2014</t>
  </si>
  <si>
    <t>Болт М36-6gх115.8.8.Гл ГОСТ 7798-70</t>
  </si>
  <si>
    <t>Разрядник РМК-С-20-IV-УХЛ1/022</t>
  </si>
  <si>
    <t>Шайба 2- 36 ТД4 ГОСТ Р 52646-2006</t>
  </si>
  <si>
    <t>Шплинт 5х20.Гл ГОСТ 397-79</t>
  </si>
  <si>
    <t>Гайка М10-6h.5.Гл ГОСТ 5915-70</t>
  </si>
  <si>
    <t>Болт М56-6gх280.11.Гл ГОСТ 10602-94</t>
  </si>
  <si>
    <t>Шпилька по чертежу М48х340.09Г2С-15.бп 3.407.9-146.3-05КМД</t>
  </si>
  <si>
    <t>Хомут по чертежу Х80-1 12.09Г2С-15.Гл К-ТП.10-110-00.05</t>
  </si>
  <si>
    <t>Болт М30-6gх105.8.8.Гл ГОСТ 7798-70</t>
  </si>
  <si>
    <t>Болт М12-6gх50.8.8.ГЦ ГОСТ 7798-70</t>
  </si>
  <si>
    <t>Болт по чертежу Спецболт М46 М24х525.09Г2С-15.ГЦ Чертёж 3.407.1-175</t>
  </si>
  <si>
    <t>Болт по чертежу Спецболт М47 М24х550.09Г2С-15.ГЦ Чертёж 3.407.1-175</t>
  </si>
  <si>
    <t>Болт по чертежу Спецболт М48 М24х575.09Г2С-15.ГЦ Чертёж 3.407.1-175</t>
  </si>
  <si>
    <t>Болт М16-6gх45.8.8.ГЦ ГОСТ 7798-70</t>
  </si>
  <si>
    <t>Болт М16-6gх40.8.8.ГЦ ГОСТ 7798-70</t>
  </si>
  <si>
    <t>Шпилька(резьба 115 мм) 7М30-8gх430..бп ГОСТ 24379.1-2012</t>
  </si>
  <si>
    <t>Хомут по чертежу Х2 16.ст3.Гл 3.407.1-143.8.49</t>
  </si>
  <si>
    <t>Грозотрос ОКГТ-Ц-А-16G.652D(ULL)-10,1мм-21кА2-с-55кН</t>
  </si>
  <si>
    <t>Зажим ЗПС-120-3В</t>
  </si>
  <si>
    <t>Провод АС 95/16</t>
  </si>
  <si>
    <t>Зажим ЗКШ2-11/14-4-Т</t>
  </si>
  <si>
    <t>Зажим ШС-15,2-04</t>
  </si>
  <si>
    <t>Зажим СС-15,4-14</t>
  </si>
  <si>
    <t>Жесткая анкерная линия ЖАЛ-1-312211-(1У110-3+5)-Этр</t>
  </si>
  <si>
    <t>Жесткая анкерная линия ЖАЛ-1-312211-(1У110-3+10)-Этр</t>
  </si>
  <si>
    <t>Жесткая анкерная линия ЖАЛ-1-322311-(ПГ35/110-1.110Т)-Этр</t>
  </si>
  <si>
    <t>Страховочное устройство СУ-1</t>
  </si>
  <si>
    <t>Кабель ДПД-нг(A)-HF-16У (2х8) - 7 кН</t>
  </si>
  <si>
    <t>Муфта МОПГ-М-2/64-4КС1645-К ССД</t>
  </si>
  <si>
    <t>Комплект для ввода грозотроса в муфту МОПГ-М КВГ 9-14/2-3,6 ССД</t>
  </si>
  <si>
    <t>Кронштейн для крепления к опорам муфты МОПГ-М</t>
  </si>
  <si>
    <t>Комплект крепежа к анкерным опорам, удлиненный</t>
  </si>
  <si>
    <t>Барабан БШ-1-3</t>
  </si>
  <si>
    <t>Крепление барабана УПШ-03-1</t>
  </si>
  <si>
    <t>Гайка быстрозажимная СС-М12</t>
  </si>
  <si>
    <t>Болт М6-6gх30.8.8.ГЦ ГОСТ 7798-70</t>
  </si>
  <si>
    <t>Гайка М6-6h.8.ГЦ ГОСТ 5915-70</t>
  </si>
  <si>
    <t>Шайба 6 Гл ГОСТ 6958-78</t>
  </si>
  <si>
    <t>Зажим ПА-1-1</t>
  </si>
  <si>
    <t>Зажим аппаратный А2А-120-Т</t>
  </si>
  <si>
    <t>Зажим 5 CJ 82 LB505 S205</t>
  </si>
  <si>
    <t>Ограничитель перенапряжений ОПНп-110/680/77-10 III УХЛ1 (экран в комплекте)</t>
  </si>
  <si>
    <t>Птицезащитное устройство ПЗУ -SА</t>
  </si>
  <si>
    <t>Зажим натяжной НБ-3-6Б</t>
  </si>
  <si>
    <t>Изолятор ЛК120/35-4 СП</t>
  </si>
  <si>
    <t>Шплинт 3,2х25.Гл ГОСТ 397-79</t>
  </si>
  <si>
    <t>Болт М10-6gх40.5.8.Гл ГОСТ 7798-70</t>
  </si>
  <si>
    <t>Болт М20-6gх160.8.8.Гл ГОСТ 7798-70</t>
  </si>
  <si>
    <t>Болт М20-6gх50.5.8.Гл ГОСТ 7798-70</t>
  </si>
  <si>
    <t>Болт М12-6gх40.8.8.ГЦ ГОСТ Р ИСО 4014-2013</t>
  </si>
  <si>
    <t>Шайба 12 ГЦ ГОСТ 10463-81</t>
  </si>
  <si>
    <t>Болт М20-6gх240.8.8.ГЦ ГОСТ Р ИСО 4014-2013</t>
  </si>
  <si>
    <t>Болт М12-6gх80.8.8.ГЦ ГОСТ Р ИСО 4014-2013</t>
  </si>
  <si>
    <t>Болт М24-6gх85.8.8.Гл ГОСТ Р ИСО 4014-2013</t>
  </si>
  <si>
    <t>Болт М24-6gх90.8.8.Гл ГОСТ Р ИСО 4014-2013</t>
  </si>
  <si>
    <t>Болт М30-6gх85.8.8.Гл ГОСТ Р ИСО 4014-2013</t>
  </si>
  <si>
    <t>Болт М30-6gх100.8.8.Гл ГОСТ Р ИСО 4014-2013</t>
  </si>
  <si>
    <t>Болт М30-6gх110.8.8.Гл ГОСТ Р ИСО 4014-2013</t>
  </si>
  <si>
    <t>Болт М36-6gх130.8.8.Гл ГОСТ Р ИСО 4014-2013</t>
  </si>
  <si>
    <t>Болт М36-6gх160.8.8.ГЦ ГОСТ Р ИСО 4014-2013</t>
  </si>
  <si>
    <t>Болт М36-6gх110.8.8.Гл ГОСТ Р ИСО 4014-2013</t>
  </si>
  <si>
    <t>Шпилька по чертежу М36х480.09Г2С-15.ГЦ ОЭМЗ.РМ.252.00.00.001</t>
  </si>
  <si>
    <t>Болт М36-6gх160.5.8.Гл ГОСТ 7798-70</t>
  </si>
  <si>
    <t>Болт М36-6gх140.8.8.Гл ГОСТ Р ИСО 4014-2013</t>
  </si>
  <si>
    <t>Зажим поддерживающий ПГ-30/12-20 СИП</t>
  </si>
  <si>
    <t>Болт М10-6gх35.5.8.Гл ГОСТ Р ИСО 4014-2013</t>
  </si>
  <si>
    <t>Гайка М10-6h.5.Гл ГОСТ ISO 4032-2014</t>
  </si>
  <si>
    <t>Гайка М16-6h.5.Гл ГОСТ ISO 4032-2014</t>
  </si>
  <si>
    <t>Болт М16-6gх80.5.8.Гл ГОСТ Р ИСО 4014-2013</t>
  </si>
  <si>
    <t>Болт М14-6gх45.5.8.ТД4 ГОСТ Р ИСО 4014-2013</t>
  </si>
  <si>
    <t>Болт М14-6gх50.5.8.ТД4 ГОСТ Р ИСО 4014-2013</t>
  </si>
  <si>
    <t>Болт М16-6gх50.5.8.ТД4 ГОСТ Р ИСО 4014-2013</t>
  </si>
  <si>
    <t>Болт М16-6gх55.5.8.ТД4 ГОСТ Р ИСО 4014-2013</t>
  </si>
  <si>
    <t>Болт М16-6gх60.5.8.ТД4 ГОСТ Р ИСО 4014-2013</t>
  </si>
  <si>
    <t>Болт М16-6gх70.5.8.ТД4 ГОСТ Р ИСО 4014-2013</t>
  </si>
  <si>
    <t>Болт М20-6gх60.5.8.ТД4 ГОСТ Р ИСО 4014-2013</t>
  </si>
  <si>
    <t>Болт М20-6gх65.5.8.ТД4 ГОСТ Р ИСО 4014-2013</t>
  </si>
  <si>
    <t>Болт М20-6gх70.5.8.ТД4 ГОСТ Р ИСО 4014-2013</t>
  </si>
  <si>
    <t>Болт М20-6gх75.5.8.ТД4 ГОСТ Р ИСО 4014-2013</t>
  </si>
  <si>
    <t>Болт М20-6gх80.5.8.ТД4 ГОСТ Р ИСО 4014-2013</t>
  </si>
  <si>
    <t>Болт М24-6gх75.5.8.ТД4 ГОСТ Р ИСО 4014-2013</t>
  </si>
  <si>
    <t>Болт М24-6gх80.5.8.ТД4 ГОСТ Р ИСО 4014-2013</t>
  </si>
  <si>
    <t>Болт М27-6gх80.5.8.ТД4 ГОСТ Р ИСО 4014-2013</t>
  </si>
  <si>
    <t>Гайка М14-6h.5.ТД4 ГОСТ ISO 4032-2014</t>
  </si>
  <si>
    <t>Гайка М16-6h.5.ТД4 ГОСТ ISO 4032-2014</t>
  </si>
  <si>
    <t>Гайка М20-6h.5.ТД4 ГОСТ ISO 4032-2014</t>
  </si>
  <si>
    <t>Гайка М24-6h.5.ТД4 ГОСТ ISO 4032-2014</t>
  </si>
  <si>
    <t>Гайка М27-6h.5.ТД4 ГОСТ ISO 4032-2014</t>
  </si>
  <si>
    <t>Шайба 27 ТД4 ГОСТ 11371-78</t>
  </si>
  <si>
    <t>Шайба 27 ТД4 ГОСТ 6402-70</t>
  </si>
  <si>
    <t>Болт М16-6gх65.5.8.ТД4 ГОСТ Р ИСО 4014-2013</t>
  </si>
  <si>
    <t>Болт М30-6gх90.5.8.ТД4 ГОСТ Р ИСО 4014-2013</t>
  </si>
  <si>
    <t>Гайка М30-6h.5.ТД4 ГОСТ ISO 4032-2014</t>
  </si>
  <si>
    <t>Болт М30-6gх100.5.8.ТД4 ГОСТ Р ИСО 4014-2013</t>
  </si>
  <si>
    <t>Болт М24-6gх90.5.8.ТД4 ГОСТ Р ИСО 4014-2013</t>
  </si>
  <si>
    <t>Болт М27-6gх85.5.8.ТД4 ГОСТ Р ИСО 4014-2013</t>
  </si>
  <si>
    <t>Болт М27-6gх95.5.8.ТД4 ГОСТ Р ИСО 4014-2013</t>
  </si>
  <si>
    <t>Болт М30-6gх95.5.8.ТД4 ГОСТ Р ИСО 4014-2013</t>
  </si>
  <si>
    <t>Подшипник 80310 ГОСТ 7242-81</t>
  </si>
  <si>
    <t>Болт М20-6gх90.5.8.ТД4 ГОСТ Р ИСО 4014-2013</t>
  </si>
  <si>
    <t>Болт М24-6gх100.5.8.ТД4 ГОСТ Р ИСО 4014-2013</t>
  </si>
  <si>
    <t>Болт М36-6gх120.5.8.ТД4 ГОСТ Р ИСО 4014-2013</t>
  </si>
  <si>
    <t>Гайка М36-6h.5.ТД4 ГОСТ ISO 4032-2014</t>
  </si>
  <si>
    <t>Шпилька по чертежу М42х250.09Г2С-15.бп 3.407.9-146.3-05КМД</t>
  </si>
  <si>
    <t>Шпилька по чертежу М36х300.09Г2С-15.бп 3.407.9-146.3-05КМД</t>
  </si>
  <si>
    <t>Болт М16-6gх70.8.8.Гл ГОСТ Р ИСО 4014-2013</t>
  </si>
  <si>
    <t>Болт М20-6gх100.8.8.Гл ГОСТ Р ИСО 4014-2013</t>
  </si>
  <si>
    <t>Болт М24-6gх100.8.8.Гл ГОСТ Р ИСО 4014-2013</t>
  </si>
  <si>
    <t>Болт М12-6gх50.8.8.ГЦ ГОСТ Р ИСО 4014-2013</t>
  </si>
  <si>
    <t>Болт М20-6gх200.8.8.ГЦ ГОСТ Р ИСО 4014-2013</t>
  </si>
  <si>
    <t>Болт М20-6gх220.8.8.ГЦ ГОСТ Р ИСО 4014-2013</t>
  </si>
  <si>
    <t>Шпилька по чертежу ф402 48х645.С345-3.бп ОГ-ТП.10/220-ф402</t>
  </si>
  <si>
    <t>Винт М6-6gх16.8.8.Гл ГОСТ Р ИСО 4017-2013</t>
  </si>
  <si>
    <t>Винт</t>
  </si>
  <si>
    <t>Болт М36-6gх150.8.8.ГЦ ГОСТ Р ИСО 4014-2013</t>
  </si>
  <si>
    <t>Подшипник 8</t>
  </si>
  <si>
    <t>Шайба 16 бп ГОСТ 6402-70</t>
  </si>
  <si>
    <t>Шайба 24 бп ГОСТ 6402-70</t>
  </si>
  <si>
    <t>Шайба 27 бп ГОСТ 11371-78</t>
  </si>
  <si>
    <t>Шайба 27 бп ГОСТ 6402-70</t>
  </si>
  <si>
    <t>Шайба 30 бп ГОСТ 11371-78</t>
  </si>
  <si>
    <t>Шпилька по чертежу М42х565.09Г2С-15.бп 3.407.9-146.2-000101</t>
  </si>
  <si>
    <t>Гайка М20-6h.5.Гл ГОСТ ISO 4032-2014</t>
  </si>
  <si>
    <t>Гайка М20-6h.5.ГЦ ГОСТ ISO 4032-2014</t>
  </si>
  <si>
    <t>Болт М14-6gх60.8.8.Гл ГОСТ Р ИСО 4014-2013</t>
  </si>
  <si>
    <t>Болт М20-6gх85.8.8.ТД4 ГОСТ Р ИСО 4014-2013</t>
  </si>
  <si>
    <t>Болт М30-6gх90.8.8.ТД4 ГОСТ Р ИСО 4014-2013</t>
  </si>
  <si>
    <t>Болт М30-6gх95.8.8.ТД4 ГОСТ Р ИСО 4014-2013</t>
  </si>
  <si>
    <t>Болт М14-6gх45.8.8.ТД4 ГОСТ Р ИСО 4014-2013</t>
  </si>
  <si>
    <t>Гайка М14-6h.8.ТД4 ГОСТ ISO 4032-2014</t>
  </si>
  <si>
    <t>Болт М14-6gх50.8.8.ТД4 ГОСТ Р ИСО 4014-2013</t>
  </si>
  <si>
    <t>Болт М27-6gх80.8.8.ТД4 ГОСТ Р ИСО 4014-2013</t>
  </si>
  <si>
    <t>Болт М27-6gх85.8.8.ТД4 ГОСТ Р ИСО 4014-2013</t>
  </si>
  <si>
    <t>Болт М27-6gх95.8.8.ТД4 ГОСТ Р ИСО 4014-2013</t>
  </si>
  <si>
    <t>Гайка М27-6h.8.ТД4 ГОСТ ISO 4032-2014</t>
  </si>
  <si>
    <t>Болт М27-6gх75.8.8.ТД4 ГОСТ Р ИСО 4014-2013</t>
  </si>
  <si>
    <t>Болт М27-6gх110.8.8.Гл ГОСТ 7798-70</t>
  </si>
  <si>
    <t>Коромысло 2КУ-25-2</t>
  </si>
  <si>
    <t>Болт М36-6gх160.8.8.ТД4 ГОСТ Р ИСО 4014-2013</t>
  </si>
  <si>
    <t>Болт по чертежу Спецболт М46 М24х525.09Г2С-15.ТД Чертёж 3.407.1-175</t>
  </si>
  <si>
    <t>Болт по чертежу Спецболт М47 М24х550.09Г2С-15.ТД Чертёж 3.407.1-175</t>
  </si>
  <si>
    <t>Болт по чертежу Спецболт М48 М24х575.09Г2С-15.ТД Чертёж 3.407.1-175</t>
  </si>
  <si>
    <t>Шпилька по чертежу М36х480.09Г2С-15.ТД ОЭМЗ.РМ.252.00.00.001</t>
  </si>
  <si>
    <t>Болт М20-6gх90.8.8.Гл ГОСТ Р ИСО 4014-2013</t>
  </si>
  <si>
    <t>Болт М36-6gх120.8.8.Гл ГОСТ Р ИСО 4014-2013</t>
  </si>
  <si>
    <t>Гайка М42-6h.5.Гл ГОСТ ISO 4032-2014</t>
  </si>
  <si>
    <t>Гайка М36-6h.5.Гл ГОСТ ISO 4032-2014</t>
  </si>
  <si>
    <t>Болт М16-6gх50.5.8.Гл ГОСТ Р ИСО 4014-2013</t>
  </si>
  <si>
    <t>Болт М16-6gх55.5.8.Гл ГОСТ Р ИСО 4014-2013</t>
  </si>
  <si>
    <t>Болт М16-6gх60.5.8.Гл ГОСТ Р ИСО 4014-2013</t>
  </si>
  <si>
    <t>Болт М20-6gх60.5.8.Гл ГОСТ Р ИСО 4014-2013</t>
  </si>
  <si>
    <t>Болт М20-6gх65.5.8.Гл ГОСТ Р ИСО 4014-2013</t>
  </si>
  <si>
    <t>Болт М20-6gх70.5.8.Гл ГОСТ Р ИСО 4014-2013</t>
  </si>
  <si>
    <t>Болт М24-6gх70.5.8.Гл ГОСТ Р ИСО 4014-2013</t>
  </si>
  <si>
    <t>Болт М24-6gх75.5.8.Гл ГОСТ Р ИСО 4014-2013</t>
  </si>
  <si>
    <t>Болт М24-6gх80.5.8.Гл ГОСТ Р ИСО 4014-2013</t>
  </si>
  <si>
    <t>Болт М24-6gх85.5.8.Гл ГОСТ Р ИСО 4014-2013</t>
  </si>
  <si>
    <t>Болт М24-6gх90.5.8.Гл ГОСТ Р ИСО 4014-2013</t>
  </si>
  <si>
    <t>Болт М30-6gх85.5.8.Гл ГОСТ Р ИСО 4014-2013</t>
  </si>
  <si>
    <t>Болт М30-6gх90.5.8.Гл ГОСТ Р ИСО 4014-2013</t>
  </si>
  <si>
    <t>Болт М30-6gх95.5.8.Гл ГОСТ Р ИСО 4014-2013</t>
  </si>
  <si>
    <t>Гайка М30-6h.5.Гл ГОСТ ISO 4032-2014</t>
  </si>
  <si>
    <t>Шпилька по чертежу Шпк-03 24х370.09Г2С-15.Гл ОЭМЗ.АУ.300.00.00.001</t>
  </si>
  <si>
    <t>Болт М20-6gх240.8.8.Гл ГОСТ Р ИСО 4014-2013</t>
  </si>
  <si>
    <t>Болт М30-6gх105.8.8.Гл ГОСТ Р ИСО 4014-2013</t>
  </si>
  <si>
    <t>Болт М30-6gх115.8.8.Гл ГОСТ Р ИСО 4014-2013</t>
  </si>
  <si>
    <t>Шпилька М16-8gх115..Гл DIN 975</t>
  </si>
  <si>
    <t>Шпилька М16-8gх80..Гл DIN 975</t>
  </si>
  <si>
    <t>Болт М30-6gх100.8.8.ГЦ ГОСТ Р ИСО 4014-2013</t>
  </si>
  <si>
    <t>Шпилька по чертежу Ш2 М20х350.40Х.ТД4 К-ТП.10-110-00.19</t>
  </si>
  <si>
    <t>Болт М12-6gх80.8.8.Гл ГОСТ Р ИСО 4014-2013</t>
  </si>
  <si>
    <t>Болт М12-6gх160.8.8.бп ГОСТ Р ИСО 4014-2013</t>
  </si>
  <si>
    <t>Болт М30-6gх120.8.8.Гл ГОСТ Р ИСО 4014-2013</t>
  </si>
  <si>
    <t>Болт М36-6gх150.8.8.Гл ГОСТ Р ИСО 4014-2013</t>
  </si>
  <si>
    <t>Болт М36-6gх130.8.8.ГЦ ГОСТ Р ИСО 4014-2013</t>
  </si>
  <si>
    <t>Шпилька по чертежу М36х250.09Г2С-15.бп 3.407.9-146.3-03КМД</t>
  </si>
  <si>
    <t>Болт М20-6gх90.8.8.ТД4 ГОСТ Р ИСО 4014-2013</t>
  </si>
  <si>
    <t>Болт М24-6gх100.8.8.ТД4 ГОСТ Р ИСО 4014-2013</t>
  </si>
  <si>
    <t>Болт М36-6gх120.8.8.ТД4 ГОСТ Р ИСО 4014-2013</t>
  </si>
  <si>
    <t>Болт М6-6gх30.8.8.ГЦ ГОСТ Р ИСО 4014-2013</t>
  </si>
  <si>
    <t>Гайка М6-6h.8.ГЦ ГОСТ ISO 4032-2014</t>
  </si>
  <si>
    <t>Шплинт 5х50.Гл ГОСТ 397-79</t>
  </si>
  <si>
    <t>Болт М24-6gх95.8.8.Гл ГОСТ Р ИСО 4014-2013</t>
  </si>
  <si>
    <t>Болт М30-6gх140.8.8.Гл ГОСТ Р ИСО 4014-2013</t>
  </si>
  <si>
    <t>Хомут по чертежу 547 М12.09Г2С-15.ГЦ ОЭМЗ.АМС55.097.00.00.000</t>
  </si>
  <si>
    <t>Хомут по чертежу 550 М16.09Г2С-15.ГЦ ОЭМЗ.АМС55.097.00.00.000</t>
  </si>
  <si>
    <t>Хомут по чертежу 551 М16.09Г2С-15.ГЦ ОЭМЗ.АМС55.097.00.00.000</t>
  </si>
  <si>
    <t>Хомут по чертежу 553 М16.09Г2С-15.ГЦ ОЭМЗ.АМС55.097.00.00.000</t>
  </si>
  <si>
    <t>Хомут по чертежу 554 М16.09Г2С-15.ГЦ ОЭМЗ.АМС55.097.00.00.000</t>
  </si>
  <si>
    <t>Хомут по чертежу 558 М16.09Г2С-15.ГЦ ОЭМЗ.АМС55.097.00.00.000</t>
  </si>
  <si>
    <t>Хомут по чертежу 775 М16.09Г2С-15.ГЦ ОЭМЗ.АМС55.097.00.00.000</t>
  </si>
  <si>
    <t>Болт М12-6gх85.8.8.Гл ГОСТ 7798-70</t>
  </si>
  <si>
    <t>Болт М12-6gх85.8.8.Гл ГОСТ Р ИСО 4014-2013</t>
  </si>
  <si>
    <t>Болт М27-6gх110.8.8.Гл ГОСТ Р ИСО 4014-2013</t>
  </si>
  <si>
    <t>Разрядник РДИП-10-IV УХЛ1</t>
  </si>
  <si>
    <t>Птицезащитное устройство ПЗУ-GP-SC</t>
  </si>
  <si>
    <t>Птицезащитное устройство ПЗУ-FB-РЛНД</t>
  </si>
  <si>
    <t>Разъединитель наружной установки  РЛНД.1-10/400 УХЛ1 с приводом</t>
  </si>
  <si>
    <t>Болт М16-6gх80.8.8.Гл ГОСТ Р ИСО 4014-2013</t>
  </si>
  <si>
    <t>Шпилька по чертежу Ш2 М20х350.40Х.ГЦ К-ТП.10-110-00.19</t>
  </si>
  <si>
    <t>Болт М27-6gх105.8.8.ТД4 ГОСТ Р ИСО 4014-2013</t>
  </si>
  <si>
    <t>Болт М27-6gх100.8.8.ТД4 ГОСТ Р ИСО 4014-2013</t>
  </si>
  <si>
    <t>Шпилька по чертежу М30х400.09Г2С-15.бп 40/ЗЭС-АС4.И-М43б</t>
  </si>
  <si>
    <t>Шпилька по чертежу М20х260.09Г2С-15.бп 40/ЗЭС-АС4.И-М43а</t>
  </si>
  <si>
    <t>Болт самоанкерующийся распорный БСР 12х110 ХЛ1 ГОСТ 28778-90</t>
  </si>
  <si>
    <t>Химический анкер "Hilti" HVA М16х125</t>
  </si>
  <si>
    <t>Болт М12-6gх40.5.8.Гл ГОСТ Р ИСО 4014-2013</t>
  </si>
  <si>
    <t>Болт М14-6gх60.8.8.ТД4 ГОСТ Р ИСО 4014-2013</t>
  </si>
  <si>
    <t>Болт М20-6gх80.8.8.ТД4 ГОСТ Р ИСО 4014-2013</t>
  </si>
  <si>
    <t>Болт М20-6gх55.8.8.ГЦ ГОСТ Р ИСО 4014-2013</t>
  </si>
  <si>
    <t>Болт М30-6gх80.8.8.ГЦ ГОСТ Р ИСО 4014-2013</t>
  </si>
  <si>
    <t>Болт М12-6gх30.10.9.Гл ГОСТ 7798-70</t>
  </si>
  <si>
    <t>Винт AМ12-6gх40.8.8.Гл ГОСТ Р ИСО 10642-2012</t>
  </si>
  <si>
    <t>Штифт 10-m6х30.Гл ГОСТ 3128-70</t>
  </si>
  <si>
    <t>Штифт 10-m6х35.Гл ГОСТ 3128-70</t>
  </si>
  <si>
    <t>Штифт 10-m6х40.Гл ГОСТ 3128-70</t>
  </si>
  <si>
    <t>Болт М24-6gх110.8.8.Гл ГОСТ Р ИСО 4014-2013</t>
  </si>
  <si>
    <t>Болт М36-6gх160.8.8.Гл ГОСТ Р ИСО 4014-2013</t>
  </si>
  <si>
    <t>Болт М20-6gх85.8.8.ГЦ ГОСТ Р ИСО 4014-2013</t>
  </si>
  <si>
    <t>Болт М16-6gх70.8.8.ГЦ ГОСТ Р ИСО 4014-2013</t>
  </si>
  <si>
    <t>Болт с полной резьбой М14-6gх45.8.8.Гл ГОСТ 7798-70</t>
  </si>
  <si>
    <t>Гайка М36-6h.5.ГЦ ГОСТ ISO 4032-2014</t>
  </si>
  <si>
    <t>Болт М14-6gх50.5.6.ГЦ ГОСТ Р ИСО 4014-2013</t>
  </si>
  <si>
    <t>Болт М14-6gх55.5.6.ГЦ ГОСТ Р ИСО 4014-2013</t>
  </si>
  <si>
    <t>Болт М16-6gх50.5.6.ГЦ ГОСТ Р ИСО 4014-2013</t>
  </si>
  <si>
    <t>Болт М16-6gх55.5.6.ГЦ ГОСТ Р ИСО 4014-2013</t>
  </si>
  <si>
    <t>Болт М20-6gх65.5.6.ГЦ ГОСТ Р ИСО 4014-2013</t>
  </si>
  <si>
    <t>Болт М20-6gх70.5.6.ГЦ ГОСТ Р ИСО 4014-2013</t>
  </si>
  <si>
    <t>Гайка М14-6h.5.ГЦ ГОСТ ISO 4032-2014</t>
  </si>
  <si>
    <t>Гайка М16-6h.5.ГЦ ГОСТ ISO 4032-2014</t>
  </si>
  <si>
    <t>Болт М16-6gх70.5.6.ГЦ ГОСТ Р ИСО 4014-2013</t>
  </si>
  <si>
    <t>Болт М16-6gх60.5.6.ГЦ ГОСТ Р ИСО 4014-2013</t>
  </si>
  <si>
    <t>Гайка М42-6h.5.ГЦ ГОСТ ISO 4032-2014</t>
  </si>
  <si>
    <t>Болт М20-6gх200.5.6.ГЦ ГОСТ Р ИСО 4014-2013</t>
  </si>
  <si>
    <t>Болт М24-6gх70.5.6.ГЦ ГОСТ Р ИСО 4014-2013</t>
  </si>
  <si>
    <t>Болт М24-6gх75.5.6.ГЦ ГОСТ Р ИСО 4014-2013</t>
  </si>
  <si>
    <t>Болт М24-6gх80.5.6.ГЦ ГОСТ Р ИСО 4014-2013</t>
  </si>
  <si>
    <t>Болт М24-6gх85.5.6.ГЦ ГОСТ Р ИСО 4014-2013</t>
  </si>
  <si>
    <t>Болт М24-6gх90.5.6.ГЦ ГОСТ Р ИСО 4014-2013</t>
  </si>
  <si>
    <t>Болт М27-6gх80.5.6.ГЦ ГОСТ Р ИСО 4014-2013</t>
  </si>
  <si>
    <t>Гайка М24-6h.5.ГЦ ГОСТ ISO 4032-2014</t>
  </si>
  <si>
    <t>Гайка М27-6h.5.ГЦ ГОСТ ISO 4032-2014</t>
  </si>
  <si>
    <t>Болт М20-6gх75.5.6.ГЦ ГОСТ Р ИСО 4014-2013</t>
  </si>
  <si>
    <t>Болт М30-6gх85.5.6.ГЦ ГОСТ Р ИСО 4014-2013</t>
  </si>
  <si>
    <t>Болт М30-6gх90.5.6.ГЦ ГОСТ Р ИСО 4014-2013</t>
  </si>
  <si>
    <t>Болт М30-6gх95.5.6.ГЦ ГОСТ Р ИСО 4014-2013</t>
  </si>
  <si>
    <t>Гайка М30-6h.5.ГЦ ГОСТ ISO 4032-2014</t>
  </si>
  <si>
    <t>Болт М20-6gх60.5.6.ГЦ ГОСТ Р ИСО 4014-2013</t>
  </si>
  <si>
    <t>Болт М48-6gх180.5.8.Гл ГОСТ Р ИСО 4014-2013</t>
  </si>
  <si>
    <t>Гайка М48-6h.5.Гл ГОСТ ISO 4032-2014</t>
  </si>
  <si>
    <t>Болт по чертежу Спецболт М48 М48х180.09Г2С-15.Гл Чертёж 3.407.115</t>
  </si>
  <si>
    <t>Болт М20-6gх50.8.8.Гл ГОСТ 7798-70</t>
  </si>
  <si>
    <t>Болт М24-6gх70.8.8.ТД4 ГОСТ Р ИСО 4014-2013</t>
  </si>
  <si>
    <t>Болт М6-6gх30.8.8.Гл ГОСТ Р ИСО 4014-2013</t>
  </si>
  <si>
    <t>Болт М30-6gх105.8.8.ГЦ ГОСТ Р ИСО 4014-2013</t>
  </si>
  <si>
    <t>Болт М20-6gх50.8.8.ГЦ ГОСТ Р ИСО 4014-2013</t>
  </si>
  <si>
    <t>Болт М24-6gх95.8.8.ГЦ ГОСТ Р ИСО 4014-2013</t>
  </si>
  <si>
    <t>Болт М30-6gх140.8.8.ГЦ ГОСТ Р ИСО 4014-2013</t>
  </si>
  <si>
    <t>Зажим поддерживающий ПГН-5-4</t>
  </si>
  <si>
    <t>Зажим заземляющий ЗПС-70-3В</t>
  </si>
  <si>
    <t>Изолятор ЛК 120/110</t>
  </si>
  <si>
    <t>Изолятор ЛК 120/220 А4</t>
  </si>
  <si>
    <t>Изолятор ЛК 70/10 А4</t>
  </si>
  <si>
    <t>Изолятор ЛК 70/20 А4</t>
  </si>
  <si>
    <t>Изолятор ЛК 70/35 А4</t>
  </si>
  <si>
    <t>Зажим клыковый КС-100-1</t>
  </si>
  <si>
    <t>Зажим НКК-2-1</t>
  </si>
  <si>
    <t>Зажим поддерживающий ПГ-2-11 Д</t>
  </si>
  <si>
    <t>Птицезащитное устройство ПЗУ-6-10 ТР-НГ</t>
  </si>
  <si>
    <t>Птицезащитное устройство ПЗУ-S</t>
  </si>
  <si>
    <t>Звено промежуточное ПР-12-6</t>
  </si>
  <si>
    <t>Изолятор ШС 10е</t>
  </si>
  <si>
    <t>Изолятор стеклянно-шаровой ШС-10В1</t>
  </si>
  <si>
    <t>Изолятор полимерный ШС-10</t>
  </si>
  <si>
    <t>Шплинт 3,2х25.ГЦ ГОСТ 397-79</t>
  </si>
  <si>
    <t>Болт М14-6gх70.5.6.ГЦ ГОСТ Р ИСО 4014-2013</t>
  </si>
  <si>
    <t>Болт М16-6gх65.5.6.ГЦ ГОСТ Р ИСО 4014-2013</t>
  </si>
  <si>
    <t>Болт М16-6gх75.5.6.ГЦ ГОСТ Р ИСО 4014-2013</t>
  </si>
  <si>
    <t>Болт М8-6gх35.5.6.ГЦ ГОСТ Р ИСО 4014-2013</t>
  </si>
  <si>
    <t>Гайка М8-6h.5.ГЦ ГОСТ ISO 4032-2014</t>
  </si>
  <si>
    <t>Болт М24-6gх150.10.9.ТД4 ГОСТ 52644-2006</t>
  </si>
  <si>
    <t>Болт М27-6gх170.10.9.ТД4 ГОСТ 52644-2006</t>
  </si>
  <si>
    <t>Болт М20-6gх125.10.9.ТД4 ГОСТ 52644-2006</t>
  </si>
  <si>
    <t>Болт М20-6gх115.10.9.ТД4 ГОСТ 52644-2006</t>
  </si>
  <si>
    <t>Болт М20-6gх95.10.9.ТД4 ГОСТ 52644-2006</t>
  </si>
  <si>
    <t>Гайка М27-6h.10.ТД4 ГОСТ 52645-2006</t>
  </si>
  <si>
    <t>Гайка М24-6h.10.ТД4 ГОСТ 52645-2006</t>
  </si>
  <si>
    <t>Гайка М20-6h.10.ТД4 ГОСТ 52645-2006</t>
  </si>
  <si>
    <t>Шайба 27 ТД4 ГОСТ 52646-2006</t>
  </si>
  <si>
    <t>Шайба 24 бп ГОСТ 52646-2006</t>
  </si>
  <si>
    <t>Шайба 20 ТД4 ГОСТ 52646-2006</t>
  </si>
  <si>
    <t>Болт М18-6gх100.8.8.Гл ГОСТ Р ИСО 4014-2013</t>
  </si>
  <si>
    <t>Болт М30-6gх190.10.9.бп ГОСТ 52644-2006</t>
  </si>
  <si>
    <t>Болт М42-6gх200.10.9.бп ГОСТ 52644-2006</t>
  </si>
  <si>
    <t>Болт М36-6gх190.10.9.бп ГОСТ 52644-2006</t>
  </si>
  <si>
    <t>Болт М30-6gх180.10.9.бп ГОСТ 52644-2006</t>
  </si>
  <si>
    <t>Болт М24-6gх140.10.9.бп ГОСТ 52644-2006</t>
  </si>
  <si>
    <t>Болт М16-6gх110.10.9.бп ГОСТ 52644-2006</t>
  </si>
  <si>
    <t>Гайка М30-6h.10.бп ГОСТ 52645-2006</t>
  </si>
  <si>
    <t>Гайка М42-6h.10.бп ГОСТ 52645-2006</t>
  </si>
  <si>
    <t>Гайка М36-6h.10.бп ГОСТ 52645-2006</t>
  </si>
  <si>
    <t>Гайка М16-6h.10.бп ГОСТ 52645-2006</t>
  </si>
  <si>
    <t>Шайба 30 бп ГОСТ 52646-2006</t>
  </si>
  <si>
    <t>Шайба 42 бп ГОСТ 52646-2006</t>
  </si>
  <si>
    <t>Шайба 36 бп ГОСТ 52646-2006</t>
  </si>
  <si>
    <t>Шайба 16 бп ГОСТ 52646-2006</t>
  </si>
  <si>
    <t>Гайка М24-6h.10.бп ГОСТ 52645-2006</t>
  </si>
  <si>
    <t>Болт М8-6gх30.8.8.ТД4 ГОСТ 7798-70</t>
  </si>
  <si>
    <t>Болт М12-6gх40.8.8.ТД4 ГОСТ 7798-70</t>
  </si>
  <si>
    <t>Болт М12-6gх45.8.8.ТД4 ГОСТ 7798-70</t>
  </si>
  <si>
    <t>Болт М12-6gх50.8.8.ТД4 ГОСТ 7798-70</t>
  </si>
  <si>
    <t>Болт М12-6gх55.8.8.ТД4 ГОСТ 7798-70</t>
  </si>
  <si>
    <t>Болт М12-6gх60.8.8.ТД4 ГОСТ 7798-70</t>
  </si>
  <si>
    <t>Болт М16-6gх50.8.8.ТД4 ГОСТ 7798-70</t>
  </si>
  <si>
    <t>Болт М16-6gх55.8.8.ТД4 ГОСТ 7798-70</t>
  </si>
  <si>
    <t>Болт М16-6gх60.8.8.ТД4 ГОСТ 7798-70</t>
  </si>
  <si>
    <t>Болт М16-6gх65.8.8.ТД4 ГОСТ 7798-70</t>
  </si>
  <si>
    <t>Болт М16-6gх70.8.8.ТД4 ГОСТ 7798-70</t>
  </si>
  <si>
    <t>Болт М16-6gх95.10.9.ТД4 ГОСТ 52644-2006</t>
  </si>
  <si>
    <t>Болт М20-6gх53.8.8.ТД4 ГОСТ 7798-70</t>
  </si>
  <si>
    <t>Болт М20-6gх65.8.8.ТД4 ГОСТ 7798-70</t>
  </si>
  <si>
    <t>Болт М20-6gх70.8.8.ТД4 ГОСТ 7798-70</t>
  </si>
  <si>
    <t>Болт М20-6gх75.8.8.ТД4 ГОСТ 7798-70</t>
  </si>
  <si>
    <t>Болт М20-6gх80.8.8.ТД4 ГОСТ 7798-70</t>
  </si>
  <si>
    <t>Болт М24-6gх80.8.8.ТД4 ГОСТ 7798-70</t>
  </si>
  <si>
    <t>Болт М24-6gх85.10.9.ТД4 ГОСТ 52644-2006</t>
  </si>
  <si>
    <t>Болт М24-6gх90.8.8.ТД4 ГОСТ 7798-70</t>
  </si>
  <si>
    <t>Болт М24-6gх105.10.9.ТД4 ГОСТ 52644-2006</t>
  </si>
  <si>
    <t>Болт М24-6gх125.10.9.ТД4 ГОСТ 52644-2006</t>
  </si>
  <si>
    <t>Болт М30-6gх140.10.9.ТД4 ГОСТ 52644-2006</t>
  </si>
  <si>
    <t>Болт М30-6gх150.10.9.ТД4 ГОСТ 52644-2006</t>
  </si>
  <si>
    <t>Болт М30-6gх170.10.9.ТД4 ГОСТ 52644-2006</t>
  </si>
  <si>
    <t>Болт М36-6gх160.10.9.ТД4 ГОСТ 52644-2006</t>
  </si>
  <si>
    <t>Болт М42-6gх170.10.9.ТД4 ГОСТ 52644-2006</t>
  </si>
  <si>
    <t>Гайка М8-6h.8.ТД4 ГОСТ 5915-70</t>
  </si>
  <si>
    <t>Гайка М16-6h.10.ТД4 ГОСТ 52645-2006</t>
  </si>
  <si>
    <t>Гайка М30-6h.10.ТД4 ГОСТ 52645-2006</t>
  </si>
  <si>
    <t>Гайка М36-6h.10.ТД4 ГОСТ 52645-2006</t>
  </si>
  <si>
    <t>Гайка М42-6h.10.ТД4 ГОСТ 52645-2006</t>
  </si>
  <si>
    <t>Шайба 8 ТД4 ГОСТ 11371-78</t>
  </si>
  <si>
    <t>Шайба 16 ТД4 ГОСТ 52646-2006</t>
  </si>
  <si>
    <t>Шайба 24 ТД4 ГОСТ 52646-2006</t>
  </si>
  <si>
    <t>Шайба 30 ТД4 ГОСТ 52646-2006</t>
  </si>
  <si>
    <t>Шайба 36 ТД4 ГОСТ 52646-2006</t>
  </si>
  <si>
    <t>Шайба 42 ТД4 ГОСТ 52646-2006</t>
  </si>
  <si>
    <t>Болт М8-6gх35.8.8.Гл ГОСТ Р ИСО 4014-2013</t>
  </si>
  <si>
    <t>Болт М12-6gх160.8.8.Гл ГОСТ Р ИСО 4014-2013</t>
  </si>
  <si>
    <t>Шайба 18 Гл ГОСТ 6958-78</t>
  </si>
  <si>
    <t>Болт М6-6gх25.8.8.Гл ГОСТ Р ИСО 4014-2013</t>
  </si>
  <si>
    <t>Хомут по чертежу  Х-1 М20.09Г2С-15.ГЦ Чертёж: ДК10-Х-1.01</t>
  </si>
  <si>
    <t>Хомут по чертежу  547 М12.09Г2С-15.Гл ОЭМЗ.АМС55.097.00.00.000</t>
  </si>
  <si>
    <t>Хомут по чертежу  550 М16.09Г2С-15.Гл ОЭМЗ.АМС55.097.00.00.000</t>
  </si>
  <si>
    <t>Хомут по чертежу  551 М16.09Г2С-15.Гл ОЭМЗ.АМС55.097.00.00.000</t>
  </si>
  <si>
    <t>Хомут по чертежу  553 М16.09Г2С-15.Гл ОЭМЗ.АМС55.097.00.00.000</t>
  </si>
  <si>
    <t>Хомут по чертежу  554 М16.09Г2С-15.Гл ОЭМЗ.АМС55.097.00.00.000</t>
  </si>
  <si>
    <t>Хомут по чертежу  558 М16.09Г2С-15.Гл ОЭМЗ.АМС55.097.00.00.000</t>
  </si>
  <si>
    <t>Хомут по чертежу  775 М16.09Г2С-15.Гл ОЭМЗ.АМС55.097.00.00.000</t>
  </si>
  <si>
    <t>Болт М14-6gх55.8.8.ТД4 ГОСТ Р ИСО 4014-2013</t>
  </si>
  <si>
    <t>Болт по чертежу Спецболт М42 М42х500.09Г2С-12.ГЦ Чертёж ЛЭИ-362/19-2-ВЛ-КС</t>
  </si>
  <si>
    <t>Болт М24-6gх70.5.8.ТД4 ГОСТ Р ИСО 4014-2013</t>
  </si>
  <si>
    <t>Болт М24-6gх85.5.8.ТД4 ГОСТ Р ИСО 4014-2013</t>
  </si>
  <si>
    <t>Болт М30-6gх85.5.8.ТД4 ГОСТ Р ИСО 4014-2013</t>
  </si>
  <si>
    <t>Болт М48-6gх240.5.8.ТД4 ГОСТ Р ИСО 4014-2013</t>
  </si>
  <si>
    <t>Гайка М48-6h.5.ТД4 ГОСТ ISO 4032-2014</t>
  </si>
  <si>
    <t>Болт М48-6gх220.5.8.ТД4 ГОСТ Р ИСО 4014-2013</t>
  </si>
  <si>
    <t>Болт М14-6gх35.5.8.ТД4 ГОСТ Р ИСО 4014-2013</t>
  </si>
  <si>
    <t>Болт М14-6gх40.5.8.ТД4 ГОСТ Р ИСО 4014-2013</t>
  </si>
  <si>
    <t>Болт М16-6gх45.5.8.ТД4 ГОСТ Р ИСО 4014-2013</t>
  </si>
  <si>
    <t>Болт М20-6gх50.5.8.ТД4 ГОСТ Р ИСО 4014-2013</t>
  </si>
  <si>
    <t>Болт М20-6gх55.5.8.ТД4 ГОСТ Р ИСО 4014-2013</t>
  </si>
  <si>
    <t>Болт М24-6gх60.5.8.ТД4 ГОСТ Р ИСО 4014-2013</t>
  </si>
  <si>
    <t>Болт М24-6gх65.5.8.ТД4 ГОСТ Р ИСО 4014-2013</t>
  </si>
  <si>
    <t>Изолятор ЛК70/10-И-3 СП</t>
  </si>
  <si>
    <t>full_name</t>
  </si>
  <si>
    <t>short_name</t>
  </si>
  <si>
    <t>Лист 160</t>
  </si>
  <si>
    <t>Лист 28</t>
  </si>
  <si>
    <t>Лист 15</t>
  </si>
  <si>
    <t>Лист 32</t>
  </si>
  <si>
    <t>Лист 35</t>
  </si>
  <si>
    <t>Лист 11</t>
  </si>
  <si>
    <t>Лист 1,2</t>
  </si>
  <si>
    <t>Лист 22</t>
  </si>
  <si>
    <t>Лист 9</t>
  </si>
  <si>
    <t>Лист 7</t>
  </si>
  <si>
    <t>Лист 3,2</t>
  </si>
  <si>
    <t>Арматура 10-АI</t>
  </si>
  <si>
    <t>Арматура 8-А-III</t>
  </si>
  <si>
    <t>Арматура 20-АI</t>
  </si>
  <si>
    <t>Арматура 8-АI</t>
  </si>
  <si>
    <t>Арматура 6-АI</t>
  </si>
  <si>
    <t>Арматура 8-АII</t>
  </si>
  <si>
    <t>Двутавр 20 Б1</t>
  </si>
  <si>
    <t>Двутавр 40 Ш1</t>
  </si>
  <si>
    <t>Двутавр 12 Б1</t>
  </si>
  <si>
    <t>Двутавр 30 Б2</t>
  </si>
  <si>
    <t>Двутавр 100 Б3</t>
  </si>
  <si>
    <t>Двутавр 30 К1</t>
  </si>
  <si>
    <t>Двутавр 26 К3</t>
  </si>
  <si>
    <t>Двутавр 16 Б2</t>
  </si>
  <si>
    <t>Двутавр 26 Ш2</t>
  </si>
  <si>
    <t>Двутавр 70 Б2</t>
  </si>
  <si>
    <t>Двутавр 40 К2</t>
  </si>
  <si>
    <t>Двутавр 27</t>
  </si>
  <si>
    <t>Двутавр 35 Ш1</t>
  </si>
  <si>
    <t>Двутавр 20 К2</t>
  </si>
  <si>
    <t>Двутавр 30 К2</t>
  </si>
  <si>
    <t>Двутавр 20 Ш1</t>
  </si>
  <si>
    <t>Двутавр 25 Б1</t>
  </si>
  <si>
    <t>Двутавр 35 Ш2</t>
  </si>
  <si>
    <t>Двутавр 20</t>
  </si>
  <si>
    <t>Двутавр 36 ДБ1</t>
  </si>
  <si>
    <t>Двутавр 20 К1</t>
  </si>
  <si>
    <t>Двутавр 16 Б1</t>
  </si>
  <si>
    <t>Двутавр 22</t>
  </si>
  <si>
    <t>Двутавр 25 Ш1</t>
  </si>
  <si>
    <t>Двутавр 30 Ш2</t>
  </si>
  <si>
    <t>Двутавр 40 Б1</t>
  </si>
  <si>
    <t>Двутавр 50 Б2</t>
  </si>
  <si>
    <t>Двутавр 45</t>
  </si>
  <si>
    <t>Двутавр 45 Б2</t>
  </si>
  <si>
    <t>Двутавр 36 М</t>
  </si>
  <si>
    <t>Двутавр 30 Ш1</t>
  </si>
  <si>
    <t>Двутавр 50 Б1</t>
  </si>
  <si>
    <t>Двутавр 30 Б1</t>
  </si>
  <si>
    <t>Круг 58</t>
  </si>
  <si>
    <t>Круг 75</t>
  </si>
  <si>
    <t>Круг 6</t>
  </si>
  <si>
    <t>Круг 46</t>
  </si>
  <si>
    <t>Круг 5</t>
  </si>
  <si>
    <t>Круг 105</t>
  </si>
  <si>
    <t>Круг 52</t>
  </si>
  <si>
    <t>Круг 55</t>
  </si>
  <si>
    <t>Круг 72</t>
  </si>
  <si>
    <t>Круг 27</t>
  </si>
  <si>
    <t>Круг 125</t>
  </si>
  <si>
    <t>Круг 34</t>
  </si>
  <si>
    <t>Лист ромб 4</t>
  </si>
  <si>
    <t>Лист ромб 5</t>
  </si>
  <si>
    <t>Лист чечевица 10</t>
  </si>
  <si>
    <t>Лист чечевица 3</t>
  </si>
  <si>
    <t>Лист чечевица 4</t>
  </si>
  <si>
    <t>Лист чечевица 5</t>
  </si>
  <si>
    <t>Лист чечевица 8</t>
  </si>
  <si>
    <t>Труба 54х5</t>
  </si>
  <si>
    <t>Труба 42х3,5</t>
  </si>
  <si>
    <t>Труба 32х2,5</t>
  </si>
  <si>
    <t>Труба 70х3,5</t>
  </si>
  <si>
    <t>Труба 146х6</t>
  </si>
  <si>
    <t>Труба 168х11</t>
  </si>
  <si>
    <t>Труба 273х5</t>
  </si>
  <si>
    <t>Труба 219х14</t>
  </si>
  <si>
    <t>Труба 273х12</t>
  </si>
  <si>
    <t>Труба 273х16</t>
  </si>
  <si>
    <t>Труба 70х5</t>
  </si>
  <si>
    <t>Труба 89х5</t>
  </si>
  <si>
    <t>Труба 102х10</t>
  </si>
  <si>
    <t>Труба 76х10</t>
  </si>
  <si>
    <t>Труба 114х8</t>
  </si>
  <si>
    <t>Труба 140х10</t>
  </si>
  <si>
    <t>Труба 48,3х3,5</t>
  </si>
  <si>
    <t>Труба 32х3</t>
  </si>
  <si>
    <t>Труба 20х2,35</t>
  </si>
  <si>
    <t>Труба 114х4</t>
  </si>
  <si>
    <t>Труба 273х17</t>
  </si>
  <si>
    <t>Труба 127х3</t>
  </si>
  <si>
    <t>Труба 426х8</t>
  </si>
  <si>
    <t>Труба 89х3</t>
  </si>
  <si>
    <t>Труба 48х3,5</t>
  </si>
  <si>
    <t>Труба 121х12</t>
  </si>
  <si>
    <t>Труба 20х2,5</t>
  </si>
  <si>
    <t>Труба 146х7</t>
  </si>
  <si>
    <t>Труба 60х6</t>
  </si>
  <si>
    <t>Труба 121х16</t>
  </si>
  <si>
    <t>Труба 273х6</t>
  </si>
  <si>
    <t>Труба 273х18</t>
  </si>
  <si>
    <t>Труба 273х7</t>
  </si>
  <si>
    <t>Труба 100х4</t>
  </si>
  <si>
    <t>Труба 83х3</t>
  </si>
  <si>
    <t>Труба 102х5</t>
  </si>
  <si>
    <t>Труба 1020х10</t>
  </si>
  <si>
    <t>Труба 219х5</t>
  </si>
  <si>
    <t>Труба 426х16</t>
  </si>
  <si>
    <t>Труба 102х16</t>
  </si>
  <si>
    <t>Труба 159х5</t>
  </si>
  <si>
    <t>Труба 108х8</t>
  </si>
  <si>
    <t>Труба 133х6</t>
  </si>
  <si>
    <t>Труба 140х9</t>
  </si>
  <si>
    <t>Труба 125х10</t>
  </si>
  <si>
    <t>Труба 180х11</t>
  </si>
  <si>
    <t>Труба 121х19</t>
  </si>
  <si>
    <t>Труба 114х9</t>
  </si>
  <si>
    <t>Труба 127х10</t>
  </si>
  <si>
    <t>Труба 127х4</t>
  </si>
  <si>
    <t>Труба 15х1,5</t>
  </si>
  <si>
    <t>Труба 140х8</t>
  </si>
  <si>
    <t>Труба 245х7</t>
  </si>
  <si>
    <t>Труба 244,5х7</t>
  </si>
  <si>
    <t>Труба 121х8</t>
  </si>
  <si>
    <t>Труба 50х7</t>
  </si>
  <si>
    <t>Труба 25х2,5</t>
  </si>
  <si>
    <t>Труба 38х2,5</t>
  </si>
  <si>
    <t>Труба 45х4</t>
  </si>
  <si>
    <t>Труба 102х9</t>
  </si>
  <si>
    <t>Труба 54х5,5</t>
  </si>
  <si>
    <t>Труба 146х7,7</t>
  </si>
  <si>
    <t>Труба 70х4</t>
  </si>
  <si>
    <t>Труба 45х3</t>
  </si>
  <si>
    <t>Труба 70х9</t>
  </si>
  <si>
    <t>Труба 152х5</t>
  </si>
  <si>
    <t>Труба 299х8</t>
  </si>
  <si>
    <t>Труба 51х2,5</t>
  </si>
  <si>
    <t>Труба 14х1,6</t>
  </si>
  <si>
    <t>Труба 51х3,5</t>
  </si>
  <si>
    <t>Труба 121х6</t>
  </si>
  <si>
    <t>Труба 530х14</t>
  </si>
  <si>
    <t>Труба 54х4,5</t>
  </si>
  <si>
    <t>Труба 530х11</t>
  </si>
  <si>
    <t>Труба 133х4</t>
  </si>
  <si>
    <t>Труба 159х4</t>
  </si>
  <si>
    <t>Труба 133х5</t>
  </si>
  <si>
    <t>Труба 25х2</t>
  </si>
  <si>
    <t>Труба 73х4</t>
  </si>
  <si>
    <t>Труба 60х4,5</t>
  </si>
  <si>
    <t>Труба 27х2</t>
  </si>
  <si>
    <t>Труба 48,3х2,5</t>
  </si>
  <si>
    <t>Труба 48х3</t>
  </si>
  <si>
    <t>Труба 51х4</t>
  </si>
  <si>
    <t>Труба 48х4</t>
  </si>
  <si>
    <t>Труба 48х2,5</t>
  </si>
  <si>
    <t>Труба 27х2,5</t>
  </si>
  <si>
    <t>Труба 140х6</t>
  </si>
  <si>
    <t>Труба 530х12</t>
  </si>
  <si>
    <t>Труба 140х12</t>
  </si>
  <si>
    <t>Труба 1220х12</t>
  </si>
  <si>
    <t>Труба 127х5</t>
  </si>
  <si>
    <t>Труба 68х3,5</t>
  </si>
  <si>
    <t>Труба 140х7</t>
  </si>
  <si>
    <t>Труба 273х9</t>
  </si>
  <si>
    <t>Труба 114х7</t>
  </si>
  <si>
    <t>Труба 146х5</t>
  </si>
  <si>
    <t>Труба 108х10</t>
  </si>
  <si>
    <t>Труба 108х5</t>
  </si>
  <si>
    <t>Труба 127х6</t>
  </si>
  <si>
    <t>Труба 159х9</t>
  </si>
  <si>
    <t>Труба 159х4,5</t>
  </si>
  <si>
    <t>Труба ДУ 15х21,3х2,8</t>
  </si>
  <si>
    <t>Труба ДУ 20х26,8х2,8</t>
  </si>
  <si>
    <t>Труба ДУ 20х26,8х3,2</t>
  </si>
  <si>
    <t>Труба ДУ 20х26х2,8</t>
  </si>
  <si>
    <t>Труба ДУ 25х33,5х3,2</t>
  </si>
  <si>
    <t>Труба ДУ 25х33х3,2</t>
  </si>
  <si>
    <t>Труба ДУ 32х42,3х2,8</t>
  </si>
  <si>
    <t>Труба ДУ 32х42,3х3,2</t>
  </si>
  <si>
    <t>Труба ДУ 40х48х3,5</t>
  </si>
  <si>
    <t>Труба ДУ 50х60х3,5</t>
  </si>
  <si>
    <t>Труба профильная 120х120х4</t>
  </si>
  <si>
    <t>Труба профильная 120х120х5</t>
  </si>
  <si>
    <t>Труба профильная 180х180х5</t>
  </si>
  <si>
    <t>Труба профильная 80х80х5</t>
  </si>
  <si>
    <t>Труба профильная 100х100х4</t>
  </si>
  <si>
    <t>Труба профильная 100х100х7</t>
  </si>
  <si>
    <t>Труба профильная 60х60х4</t>
  </si>
  <si>
    <t>Труба профильная 50х25х3</t>
  </si>
  <si>
    <t>Труба профильная 25х25х2</t>
  </si>
  <si>
    <t>Труба профильная 20х20х1,5</t>
  </si>
  <si>
    <t>Труба профильная 40х40х3</t>
  </si>
  <si>
    <t>Труба профильная 120х120х8</t>
  </si>
  <si>
    <t>Труба профильная 80х80х6</t>
  </si>
  <si>
    <t>Труба профильная 90х90х5</t>
  </si>
  <si>
    <t>Труба профильная 80х80х4</t>
  </si>
  <si>
    <t>Труба профильная 100х100х5</t>
  </si>
  <si>
    <t>Труба профильная 120х120х6</t>
  </si>
  <si>
    <t>Труба профильная 160х120х6</t>
  </si>
  <si>
    <t>Труба профильная 100х100х6</t>
  </si>
  <si>
    <t>Труба профильная 60х60х5</t>
  </si>
  <si>
    <t>Труба профильная 160х120х5</t>
  </si>
  <si>
    <t>Труба профильная 50х50х3</t>
  </si>
  <si>
    <t>Труба профильная 140х60х5</t>
  </si>
  <si>
    <t>Труба профильная 140х140х6</t>
  </si>
  <si>
    <t>Труба профильная 180х180х6</t>
  </si>
  <si>
    <t>Труба профильная 180х140х6</t>
  </si>
  <si>
    <t>Труба профильная 140х140х8</t>
  </si>
  <si>
    <t>Труба профильная 140х140х5</t>
  </si>
  <si>
    <t>Труба профильная 140х100х6</t>
  </si>
  <si>
    <t>Труба профильная 40х25х2</t>
  </si>
  <si>
    <t>Труба профильная 40х40х2</t>
  </si>
  <si>
    <t>Труба профильная 60х60х3</t>
  </si>
  <si>
    <t>Труба профильная 160х160х7</t>
  </si>
  <si>
    <t>Труба профильная 160х160х5</t>
  </si>
  <si>
    <t>Труба профильная 60х30х3</t>
  </si>
  <si>
    <t>Труба профильная 20х20х2</t>
  </si>
  <si>
    <t>Труба профильная 180х100х5</t>
  </si>
  <si>
    <t>Труба профильная 200х200х6</t>
  </si>
  <si>
    <t>Труба профильная 200х200х8</t>
  </si>
  <si>
    <t>Труба профильная 300х300х10</t>
  </si>
  <si>
    <t>Труба профильная 50х25х4</t>
  </si>
  <si>
    <t>Труба профильная 140х100х5</t>
  </si>
  <si>
    <t>Труба профильная 40х25х3</t>
  </si>
  <si>
    <t>Труба профильная 100х100х9</t>
  </si>
  <si>
    <t>Труба профильная 250х250х10</t>
  </si>
  <si>
    <t>Уголок 25х25х3</t>
  </si>
  <si>
    <t>Уголок 63х40х6</t>
  </si>
  <si>
    <t>Уголок 56х56х5</t>
  </si>
  <si>
    <t>Уголок 80х80х7</t>
  </si>
  <si>
    <t>Уголок 90х90х9</t>
  </si>
  <si>
    <t>Уголок 63х40х4</t>
  </si>
  <si>
    <t>Уголок 100х100х6,5</t>
  </si>
  <si>
    <t>Уголок 45х45х3</t>
  </si>
  <si>
    <t>Уголок 70х70х8</t>
  </si>
  <si>
    <t>Уголок 75х75х9</t>
  </si>
  <si>
    <t>Уголок 40х40х5</t>
  </si>
  <si>
    <t>Уголок 180х110х10</t>
  </si>
  <si>
    <t>Уголок 80х80х5</t>
  </si>
  <si>
    <t>Уголок 50х50х6</t>
  </si>
  <si>
    <t>Уголок 75х75х7</t>
  </si>
  <si>
    <t>Уголок 250х250х16</t>
  </si>
  <si>
    <t>Уголок 40х40х3</t>
  </si>
  <si>
    <t>Уголок 50х32х4</t>
  </si>
  <si>
    <t>Уголок 50х50х3</t>
  </si>
  <si>
    <t>Уголок 60х60х4</t>
  </si>
  <si>
    <t>Уголок 70х70х4</t>
  </si>
  <si>
    <t>Уголок 80х80х5,5</t>
  </si>
  <si>
    <t>Уголок 250х250х20</t>
  </si>
  <si>
    <t>Уголок 200х125х11</t>
  </si>
  <si>
    <t>Уголок 36х36х4</t>
  </si>
  <si>
    <t>Уголок 80х80х4</t>
  </si>
  <si>
    <t>Уголок 20х20х3</t>
  </si>
  <si>
    <t>Уголок 30х30х4</t>
  </si>
  <si>
    <t>Уголок 70х70х4,5</t>
  </si>
  <si>
    <t>Уголок 70х70х7</t>
  </si>
  <si>
    <t>Уголок 160х100х10</t>
  </si>
  <si>
    <t>Швеллер 18 У</t>
  </si>
  <si>
    <t>Швеллер 12 У</t>
  </si>
  <si>
    <t>Швеллер 22 П</t>
  </si>
  <si>
    <t>Швеллер 16 У</t>
  </si>
  <si>
    <t>Швеллер 20 У</t>
  </si>
  <si>
    <t>Швеллер 22 У</t>
  </si>
  <si>
    <t>Швеллер 16 П</t>
  </si>
  <si>
    <t>Швеллер 27 У</t>
  </si>
  <si>
    <t>Швеллер 8 П</t>
  </si>
  <si>
    <t>Швеллер 18 П</t>
  </si>
  <si>
    <t>Швеллер 24 П</t>
  </si>
  <si>
    <t>Швеллер 6,5 У</t>
  </si>
  <si>
    <t>Швеллер 8 У</t>
  </si>
  <si>
    <t>Швеллер 14 У</t>
  </si>
  <si>
    <t>Швеллер 20 П</t>
  </si>
  <si>
    <t>Швеллер 10 П</t>
  </si>
  <si>
    <t>Швеллер 10 У</t>
  </si>
  <si>
    <t>Швеллер 12 П</t>
  </si>
  <si>
    <t>Швеллер 5 У</t>
  </si>
  <si>
    <t>Швеллер 5 П</t>
  </si>
  <si>
    <t>Швеллер 30 П</t>
  </si>
  <si>
    <t>Швеллер 24 У</t>
  </si>
  <si>
    <t>Швеллер 40 У</t>
  </si>
  <si>
    <t>Швеллер 6 У</t>
  </si>
  <si>
    <t>Швеллер 14 П</t>
  </si>
  <si>
    <t>Швеллер 30 У</t>
  </si>
  <si>
    <t>Швеллер 6,5 П</t>
  </si>
  <si>
    <t>Швеллер 27 П</t>
  </si>
  <si>
    <t>Швеллер 12 П- В</t>
  </si>
  <si>
    <t>Швеллер 14 П- В</t>
  </si>
  <si>
    <t>Швеллер гнутый 140х80х80х5</t>
  </si>
  <si>
    <t>Швеллер гнутый 180х100х100х6</t>
  </si>
  <si>
    <t>Швеллер гнутый 160х50х50х4</t>
  </si>
  <si>
    <t>Швеллер гнутый 180х50х50х4</t>
  </si>
  <si>
    <t>Швеллер гнутый 160х60х60х4</t>
  </si>
  <si>
    <t>Швеллер гнутый 140х60х60х5</t>
  </si>
  <si>
    <t>Швеллер гнутый 80х40х40х4</t>
  </si>
  <si>
    <t>Швеллер гнутый 140х60х60х4</t>
  </si>
  <si>
    <t>Швеллер гнутый 50х40х12х2,5</t>
  </si>
  <si>
    <t>Швеллер гнутый 180х70х70х6</t>
  </si>
  <si>
    <t>Швеллер гнутый 200х100х100х6</t>
  </si>
  <si>
    <t>Швеллер гнутый 250х125х125х6</t>
  </si>
  <si>
    <t>Швеллер гнутый 50х40х15х2,5</t>
  </si>
  <si>
    <t>Профиль корытный 32х20х17х2,5</t>
  </si>
  <si>
    <t>Полоса 40х4</t>
  </si>
  <si>
    <t>Труба ДУ-Ц-Р 32х42,3х3,2</t>
  </si>
  <si>
    <t>Труба ДУ-Ц- 32х42,3х3,2</t>
  </si>
  <si>
    <t>Полоса 40х6</t>
  </si>
  <si>
    <t>Полоса 40х5</t>
  </si>
  <si>
    <t>Труба обсадная -Б.146х7,7-Д</t>
  </si>
  <si>
    <t>Прокат шестигранный 30</t>
  </si>
  <si>
    <t>Арматура 10 11700-А500С</t>
  </si>
  <si>
    <t>Полоса 80х7</t>
  </si>
  <si>
    <t>Лист ГЦ(Прокат 03) 1,5 Ц350</t>
  </si>
  <si>
    <t>Швеллер гнутый 120х60х60х4</t>
  </si>
  <si>
    <t>Швеллер гнутый 100х50х50х4</t>
  </si>
  <si>
    <t>Труба 36х3</t>
  </si>
  <si>
    <t>Труба 68х5</t>
  </si>
  <si>
    <t>Труба 21х2,5</t>
  </si>
  <si>
    <t>Труба 203х9</t>
  </si>
  <si>
    <t>Труба 245х9</t>
  </si>
  <si>
    <t>Труба 351х8</t>
  </si>
  <si>
    <t>Труба 63,5х4</t>
  </si>
  <si>
    <t>Труба 325х12</t>
  </si>
  <si>
    <t>Круг 85</t>
  </si>
  <si>
    <t>Труба профильная 160х160х4</t>
  </si>
  <si>
    <t>Двутавр 40</t>
  </si>
  <si>
    <t>Труба 194х10</t>
  </si>
  <si>
    <t>Труба 351х9</t>
  </si>
  <si>
    <t>Круг 43</t>
  </si>
  <si>
    <t>Труба 127х8</t>
  </si>
  <si>
    <t>Круг 15</t>
  </si>
  <si>
    <t>Круг 17</t>
  </si>
  <si>
    <t>Круг 21</t>
  </si>
  <si>
    <t>Круг 31</t>
  </si>
  <si>
    <t>Арматура 10-А-III</t>
  </si>
  <si>
    <t>Арматура 6-А-III</t>
  </si>
  <si>
    <t>Двутавр 30</t>
  </si>
  <si>
    <t>Труба 299х9</t>
  </si>
  <si>
    <t>Уголок 110х70х8</t>
  </si>
  <si>
    <t>Уголок 160х160х8</t>
  </si>
  <si>
    <t>Труба 68х6</t>
  </si>
  <si>
    <t>Квадрат 20</t>
  </si>
  <si>
    <t>Труба 51х5</t>
  </si>
  <si>
    <t>Труба 42х2,5</t>
  </si>
  <si>
    <t>Круг 13</t>
  </si>
  <si>
    <t>Двутавр 45 М</t>
  </si>
  <si>
    <t>Лист 26</t>
  </si>
  <si>
    <t>Арматура 12-А-III</t>
  </si>
  <si>
    <t>Лист ОЦ 2</t>
  </si>
  <si>
    <t>Полоса 500х50</t>
  </si>
  <si>
    <t>Труба 60х3,8</t>
  </si>
  <si>
    <t>Полоса 25х4</t>
  </si>
  <si>
    <t>Труба 245х16</t>
  </si>
  <si>
    <t>Труба 159х12</t>
  </si>
  <si>
    <t>Арматура 14-AI</t>
  </si>
  <si>
    <t>Арматура 12-AI</t>
  </si>
  <si>
    <t>Двутавр 60 Ш2</t>
  </si>
  <si>
    <t>Труба 426х28</t>
  </si>
  <si>
    <t>Труба 377х28</t>
  </si>
  <si>
    <t>Труба 377х20</t>
  </si>
  <si>
    <t>Труба 299х28</t>
  </si>
  <si>
    <t>Труба 299х22</t>
  </si>
  <si>
    <t>Труба 299х20</t>
  </si>
  <si>
    <t>Труба 219х22</t>
  </si>
  <si>
    <t>Труба 219х16</t>
  </si>
  <si>
    <t>Труба 32х2,8</t>
  </si>
  <si>
    <t>Лист 65</t>
  </si>
  <si>
    <t>Труба 76х3,5</t>
  </si>
  <si>
    <t>Труба 102х3,5</t>
  </si>
  <si>
    <t>Полоса 60х6</t>
  </si>
  <si>
    <t>Поступление товаров и услуг ЭМЗ00003845 от 31.12.2019 23:59:00</t>
  </si>
  <si>
    <t>31.12.2019 23:59:00</t>
  </si>
  <si>
    <t>Поступление товаров и услуг ЭМЗ00003839 от 31.12.2019 0:00:00</t>
  </si>
  <si>
    <t>31.12.2019 0:00:00</t>
  </si>
  <si>
    <t>Поступление товаров и услуг ЭМЗ00003840 от 31.12.2019 0:00:00</t>
  </si>
  <si>
    <t>Поступление товаров и услуг ЭМЗ00003841 от 31.12.2019 0:00:00</t>
  </si>
  <si>
    <t>Поступление товаров и услуг ЭМЗ00003842 от 31.12.2019 23:59:00</t>
  </si>
  <si>
    <t>Приобретение товаров и услуг ЭМ00-003666 от 25.06.2020 6:00:00</t>
  </si>
  <si>
    <t>25.06.2020 6:00:00</t>
  </si>
  <si>
    <t>ОММЕТ ОАО</t>
  </si>
  <si>
    <t>Приобретение товаров и услуг ЭМ00-002992 от 27.05.2020 6:00:00</t>
  </si>
  <si>
    <t>27.05.2020 6:00:00</t>
  </si>
  <si>
    <t>Приобретение товаров и услуг ЭМ00-001652 от 27.03.2020 6:00:00</t>
  </si>
  <si>
    <t>27.03.2020 6:00:00</t>
  </si>
  <si>
    <t>Приобретение товаров и услуг ЭМ00-001619 от 31.03.2020 6:00:00</t>
  </si>
  <si>
    <t>31.03.2020 6:00:00</t>
  </si>
  <si>
    <t>ЕВРАЗ МЕТАЛЛ ИНПРОМ АО</t>
  </si>
  <si>
    <t>Приобретение товаров и услуг ЭМ00-001752 от 07.04.2020 6:00:00</t>
  </si>
  <si>
    <t>07.04.2020 6:00:00</t>
  </si>
  <si>
    <t>Приобретение товаров и услуг ЭМ00-002527 от 08.05.2020 6:00:00</t>
  </si>
  <si>
    <t>08.05.2020 6:00:00</t>
  </si>
  <si>
    <t>Приобретение товаров и услуг ЭМ00-001515 от 27.03.2020 6:00:00</t>
  </si>
  <si>
    <t>МЕЧЕЛ-СЕРВИС ООО</t>
  </si>
  <si>
    <t>Приобретение товаров и услуг ЭМ00-002793 от 21.05.2020 6:00:00</t>
  </si>
  <si>
    <t>21.05.2020 6:00:00</t>
  </si>
  <si>
    <t>Приобретение товаров и услуг ЭМ00-002009 от 20.04.2020 6:00:00</t>
  </si>
  <si>
    <t>20.04.2020 6:00:00</t>
  </si>
  <si>
    <t>Приобретение товаров и услуг ЭМ00-003037 от 30.05.2020 6:00:00</t>
  </si>
  <si>
    <t>30.05.2020 6:00:00</t>
  </si>
  <si>
    <t>МЕТАЛЛОТОРГ АО</t>
  </si>
  <si>
    <t>Приобретение товаров и услуг ЭМ00-000175 от 22.01.2020 6:00:00</t>
  </si>
  <si>
    <t>22.01.2020 6:00:00</t>
  </si>
  <si>
    <t>Приобретение товаров и услуг ЭМ00-000563 от 18.02.2020 6:00:00</t>
  </si>
  <si>
    <t>18.02.2020 6:00:00</t>
  </si>
  <si>
    <t>Приобретение товаров и услуг ЭМ00-000266 от 30.01.2020 6:00:00</t>
  </si>
  <si>
    <t>30.01.2020 6:00:00</t>
  </si>
  <si>
    <t>Приобретение товаров и услуг ЭМ00-000909 от 04.03.2020 6:00:00</t>
  </si>
  <si>
    <t>04.03.2020 6:00:00</t>
  </si>
  <si>
    <t>Приобретение товаров и услуг ЭМ00-000910 от 04.03.2020 6:00:00</t>
  </si>
  <si>
    <t>Приобретение товаров и услуг ЭМ00-001459 от 25.03.2020 6:00:00</t>
  </si>
  <si>
    <t>25.03.2020 6:00:00</t>
  </si>
  <si>
    <t>Приобретение товаров и услуг ЭМ00-001460 от 25.03.2020 6:00:00</t>
  </si>
  <si>
    <t>Приобретение товаров и услуг ЭМ00-001844 от 10.04.2020 6:00:00</t>
  </si>
  <si>
    <t>10.04.2020 6:00:00</t>
  </si>
  <si>
    <t>Приобретение товаров и услуг ЭМ00-002185 от 25.04.2020 6:00:00</t>
  </si>
  <si>
    <t>25.04.2020 6:00:00</t>
  </si>
  <si>
    <t>ГРУППА КОМПАНИЙ ДЕМИДОВ ООО</t>
  </si>
  <si>
    <t>Приобретение товаров и услуг ЭМ00-003401 от 11.06.2020 6:00:00</t>
  </si>
  <si>
    <t>11.06.2020 6:00:00</t>
  </si>
  <si>
    <t>Приобретение товаров и услуг ЭМ00-003528 от 19.06.2020 6:00:00</t>
  </si>
  <si>
    <t>19.06.2020 6:00:00</t>
  </si>
  <si>
    <t>Приобретение товаров и услуг ЭМ00-000763 от 27.02.2020 6:00:00</t>
  </si>
  <si>
    <t>27.02.2020 6:00:00</t>
  </si>
  <si>
    <t>Приобретение товаров и услуг ЭМ00-002184 от 24.04.2020 6:00:00</t>
  </si>
  <si>
    <t>24.04.2020 6:00:00</t>
  </si>
  <si>
    <t>Приобретение товаров и услуг ЭМ00-002991 от 27.05.2020 6:00:00</t>
  </si>
  <si>
    <t>Приобретение товаров и услуг ЭМ00-002186 от 25.04.2020 6:00:00</t>
  </si>
  <si>
    <t>Приобретение товаров и услуг ЭМ00-000787 от 18.02.2020 6:00:00</t>
  </si>
  <si>
    <t>Приобретение товаров и услуг ЭМ00-000645 от 20.02.2020 6:00:00</t>
  </si>
  <si>
    <t>20.02.2020 6:00:00</t>
  </si>
  <si>
    <t>Приобретение товаров и услуг ЭМ00-002916 от 25.05.2020 6:00:00</t>
  </si>
  <si>
    <t>25.05.2020 6:00:00</t>
  </si>
  <si>
    <t>БАЗА МЕТАЛЛОПРОКАТА ООО</t>
  </si>
  <si>
    <t>Приобретение товаров и услуг ЭМ00-001513 от 27.03.2020 6:00:00</t>
  </si>
  <si>
    <t>ПРОМЭКО ООО</t>
  </si>
  <si>
    <t>Приобретение товаров и услуг ЭМ00-000135 от 20.01.2020 6:00:00</t>
  </si>
  <si>
    <t>20.01.2020 6:00:00</t>
  </si>
  <si>
    <t>ПКФ ЦВЕТ ООО</t>
  </si>
  <si>
    <t>Приобретение товаров и услуг ЭМ00-000232 от 27.01.2020 6:00:00</t>
  </si>
  <si>
    <t>27.01.2020 6:00:00</t>
  </si>
  <si>
    <t>Приобретение товаров и услуг ЭМ00-003274 от 04.06.2020 6:00:00</t>
  </si>
  <si>
    <t>04.06.2020 6:00:00</t>
  </si>
  <si>
    <t>СМГ ООО</t>
  </si>
  <si>
    <t>Приобретение товаров и услуг ЭМ00-000575 от 18.02.2020 6:00:00</t>
  </si>
  <si>
    <t>Приобретение товаров и услуг ЭМ00-001846 от 10.04.2020 6:00:00</t>
  </si>
  <si>
    <t>Приобретение товаров и услуг ЭМ00-003692 от 25.06.2020 6:00:00</t>
  </si>
  <si>
    <t>Приобретение товаров и услуг ЭМ00-001692 от 27.03.2020 6:00:00</t>
  </si>
  <si>
    <t>Приобретение товаров и услуг ЭМ00-000014 от 03.01.2020 6:00:00</t>
  </si>
  <si>
    <t>03.01.2020 6:00:00</t>
  </si>
  <si>
    <t>Приобретение товаров и услуг ЭМ00-000120 от 17.01.2020 6:00:00</t>
  </si>
  <si>
    <t>17.01.2020 6:00:00</t>
  </si>
  <si>
    <t>Приобретение товаров и услуг ЭМ00-000168 от 22.01.2020 6:00:00</t>
  </si>
  <si>
    <t>Приобретение товаров и услуг ЭМ00-000169 от 22.01.2020 6:00:00</t>
  </si>
  <si>
    <t>Приобретение товаров и услуг ЭМ00-000466 от 13.02.2020 6:00:00</t>
  </si>
  <si>
    <t>13.02.2020 6:00:00</t>
  </si>
  <si>
    <t>Приобретение товаров и услуг ЭМ00-000484 от 13.02.2020 6:00:00</t>
  </si>
  <si>
    <t>Приобретение товаров и услуг ЭМ00-000495 от 14.02.2020 6:00:00</t>
  </si>
  <si>
    <t>14.02.2020 6:00:00</t>
  </si>
  <si>
    <t>УСТ-ОМСК ООО</t>
  </si>
  <si>
    <t>Приобретение товаров и услуг ЭМ00-000781 от 27.02.2020 6:00:00</t>
  </si>
  <si>
    <t>Приобретение товаров и услуг ЭМ00-000829 от 28.02.2020 6:00:00</t>
  </si>
  <si>
    <t>28.02.2020 6:00:00</t>
  </si>
  <si>
    <t>Приобретение товаров и услуг ЭМ00-000882 от 03.03.2020 6:00:00</t>
  </si>
  <si>
    <t>03.03.2020 6:00:00</t>
  </si>
  <si>
    <t>Приобретение товаров и услуг ЭМ00-000892 от 03.03.2020 6:00:00</t>
  </si>
  <si>
    <t>Приобретение товаров и услуг ЭМ00-000971 от 05.03.2020 6:00:00</t>
  </si>
  <si>
    <t>05.03.2020 6:00:00</t>
  </si>
  <si>
    <t>ТОРГОВЫЙ ДОМ ММК ООО</t>
  </si>
  <si>
    <t>Приобретение товаров и услуг ЭМ00-001126 от 11.03.2020 6:00:00</t>
  </si>
  <si>
    <t>11.03.2020 6:00:00</t>
  </si>
  <si>
    <t>Приобретение товаров и услуг ЭМ00-001127 от 11.03.2020 6:00:00</t>
  </si>
  <si>
    <t>Приобретение товаров и услуг ЭМ00-001169 от 12.03.2020 6:00:00</t>
  </si>
  <si>
    <t>12.03.2020 6:00:00</t>
  </si>
  <si>
    <t>СПК АО</t>
  </si>
  <si>
    <t>Приобретение товаров и услуг ЭМ00-001183 от 13.03.2020 6:00:00</t>
  </si>
  <si>
    <t>13.03.2020 6:00:00</t>
  </si>
  <si>
    <t>Приобретение товаров и услуг ЭМ00-001191 от 16.03.2020 6:00:00</t>
  </si>
  <si>
    <t>16.03.2020 6:00:00</t>
  </si>
  <si>
    <t>Приобретение товаров и услуг ЭМ00-001254 от 18.03.2020 6:00:00</t>
  </si>
  <si>
    <t>18.03.2020 6:00:00</t>
  </si>
  <si>
    <t>Приобретение товаров и услуг ЭМ00-001330 от 21.03.2020 6:00:00</t>
  </si>
  <si>
    <t>21.03.2020 6:00:00</t>
  </si>
  <si>
    <t>Приобретение товаров и услуг ЭМ00-001483 от 26.03.2020 6:00:00</t>
  </si>
  <si>
    <t>26.03.2020 6:00:00</t>
  </si>
  <si>
    <t>Приобретение товаров и услуг ЭМ00-001518 от 27.03.2020 6:00:00</t>
  </si>
  <si>
    <t>Приобретение товаров и услуг ЭМ00-001523 от 28.03.2020 6:00:00</t>
  </si>
  <si>
    <t>28.03.2020 6:00:00</t>
  </si>
  <si>
    <t>Приобретение товаров и услуг ЭМ00-001620 от 02.04.2020 6:00:00</t>
  </si>
  <si>
    <t>02.04.2020 6:00:00</t>
  </si>
  <si>
    <t>Приобретение товаров и услуг ЭМ00-001701 от 06.04.2020 6:00:00</t>
  </si>
  <si>
    <t>06.04.2020 6:00:00</t>
  </si>
  <si>
    <t>КРАСО ООО МТК</t>
  </si>
  <si>
    <t>Приобретение товаров и услуг ЭМ00-001829 от 10.04.2020 6:00:00</t>
  </si>
  <si>
    <t>Приобретение товаров и услуг ЭМ00-001988 от 17.04.2020 6:00:00</t>
  </si>
  <si>
    <t>17.04.2020 6:00:00</t>
  </si>
  <si>
    <t>Приобретение товаров и услуг ЭМ00-002113 от 21.04.2020 6:00:00</t>
  </si>
  <si>
    <t>21.04.2020 6:00:00</t>
  </si>
  <si>
    <t>Приобретение товаров и услуг ЭМ00-002116 от 21.04.2020 6:00:00</t>
  </si>
  <si>
    <t>Приобретение товаров и услуг ЭМ00-002124 от 22.04.2020 6:00:00</t>
  </si>
  <si>
    <t>22.04.2020 6:00:00</t>
  </si>
  <si>
    <t>Приобретение товаров и услуг ЭМ00-002273 от 29.04.2020 6:00:00</t>
  </si>
  <si>
    <t>29.04.2020 6:00:00</t>
  </si>
  <si>
    <t>Приобретение товаров и услуг ЭМ00-002274 от 29.04.2020 6:00:00</t>
  </si>
  <si>
    <t>Приобретение товаров и услуг ЭМ00-002315 от 30.04.2020 6:00:00</t>
  </si>
  <si>
    <t>30.04.2020 6:00:00</t>
  </si>
  <si>
    <t>Приобретение товаров и услуг ЭМ00-002329 от 02.05.2020 6:00:00</t>
  </si>
  <si>
    <t>02.05.2020 6:00:00</t>
  </si>
  <si>
    <t>Приобретение товаров и услуг ЭМ00-002660 от 15.05.2020 6:00:00</t>
  </si>
  <si>
    <t>15.05.2020 6:00:00</t>
  </si>
  <si>
    <t>Приобретение товаров и услуг ЭМ00-002664 от 15.05.2020 6:00:00</t>
  </si>
  <si>
    <t>Приобретение товаров и услуг ЭМ00-002679 от 18.05.2020 6:00:00</t>
  </si>
  <si>
    <t>18.05.2020 6:00:00</t>
  </si>
  <si>
    <t>Приобретение товаров и услуг ЭМ00-002709 от 18.05.2020 6:00:00</t>
  </si>
  <si>
    <t>ФЕРРУМ ООО</t>
  </si>
  <si>
    <t>Приобретение товаров и услуг ЭМ00-002745 от 20.05.2020 6:00:00</t>
  </si>
  <si>
    <t>20.05.2020 6:00:00</t>
  </si>
  <si>
    <t>Приобретение товаров и услуг ЭМ00-002750 от 20.05.2020 6:00:00</t>
  </si>
  <si>
    <t>Приобретение товаров и услуг ЭМ00-002836 от 22.05.2020 6:00:00</t>
  </si>
  <si>
    <t>22.05.2020 6:00:00</t>
  </si>
  <si>
    <t>Приобретение товаров и услуг ЭМ00-002995 от 28.05.2020 6:00:00</t>
  </si>
  <si>
    <t>28.05.2020 6:00:00</t>
  </si>
  <si>
    <t>Приобретение товаров и услуг ЭМ00-003118 от 03.06.2020 6:00:00</t>
  </si>
  <si>
    <t>03.06.2020 6:00:00</t>
  </si>
  <si>
    <t>Приобретение товаров и услуг ЭМ00-003267 от 05.06.2020 6:00:00</t>
  </si>
  <si>
    <t>05.06.2020 6:00:00</t>
  </si>
  <si>
    <t>Приобретение товаров и услуг ЭМ00-003330 от 10.06.2020 6:00:00</t>
  </si>
  <si>
    <t>10.06.2020 6:00:00</t>
  </si>
  <si>
    <t>Приобретение товаров и услуг ЭМ00-003376 от 11.06.2020 6:00:00</t>
  </si>
  <si>
    <t>Приобретение товаров и услуг ЭМ00-003483 от 18.06.2020 6:00:00</t>
  </si>
  <si>
    <t>18.06.2020 6:00:00</t>
  </si>
  <si>
    <t>Приобретение товаров и услуг ЭМ00-003484 от 18.06.2020 6:00:00</t>
  </si>
  <si>
    <t>Приобретение товаров и услуг ЭМ00-003517 от 19.06.2020 6:00:00</t>
  </si>
  <si>
    <t>Приобретение товаров и услуг ЭМ00-003688 от 25.06.2020 6:00:00</t>
  </si>
  <si>
    <t>Приобретение товаров и услуг ЭМ00-003719 от 27.06.2020 6:00:00</t>
  </si>
  <si>
    <t>27.06.2020 6:00:00</t>
  </si>
  <si>
    <t>Приобретение товаров и услуг ЭМ00-002302 от 30.04.2020 6:00:00</t>
  </si>
  <si>
    <t>Приобретение товаров и услуг ЭМ00-000006 от 03.01.2020 6:00:00</t>
  </si>
  <si>
    <t>Приобретение товаров и услуг ЭМ00-000097 от 16.01.2020 6:00:00</t>
  </si>
  <si>
    <t>16.01.2020 6:00:00</t>
  </si>
  <si>
    <t>Приобретение товаров и услуг ЭМ00-000114 от 17.01.2020 6:00:00</t>
  </si>
  <si>
    <t>Приобретение товаров и услуг ЭМ00-000177 от 23.01.2020 6:00:00</t>
  </si>
  <si>
    <t>23.01.2020 6:00:00</t>
  </si>
  <si>
    <t>Приобретение товаров и услуг ЭМ00-000284 от 31.01.2020 6:00:00</t>
  </si>
  <si>
    <t>31.01.2020 6:00:00</t>
  </si>
  <si>
    <t>Приобретение товаров и услуг ЭМ00-000312 от 03.02.2020 6:00:00</t>
  </si>
  <si>
    <t>03.02.2020 6:00:00</t>
  </si>
  <si>
    <t>Приобретение товаров и услуг ЭМ00-000385 от 07.02.2020 6:00:00</t>
  </si>
  <si>
    <t>07.02.2020 6:00:00</t>
  </si>
  <si>
    <t>Приобретение товаров и услуг ЭМ00-000599 от 19.02.2020 6:00:00</t>
  </si>
  <si>
    <t>19.02.2020 6:00:00</t>
  </si>
  <si>
    <t>Приобретение товаров и услуг ЭМ00-000620 от 20.02.2020 6:00:00</t>
  </si>
  <si>
    <t>Приобретение товаров и услуг ЭМ00-000744 от 26.02.2020 6:00:00</t>
  </si>
  <si>
    <t>26.02.2020 6:00:00</t>
  </si>
  <si>
    <t>Приобретение товаров и услуг ЭМ00-000826 от 28.02.2020 6:00:00</t>
  </si>
  <si>
    <t>Приобретение товаров и услуг ЭМ00-001001 от 06.03.2020 6:00:00</t>
  </si>
  <si>
    <t>06.03.2020 6:00:00</t>
  </si>
  <si>
    <t>Приобретение товаров и услуг ЭМ00-001089 от 11.03.2020 6:00:00</t>
  </si>
  <si>
    <t>Приобретение товаров и услуг ЭМ00-001167 от 12.03.2020 6:00:00</t>
  </si>
  <si>
    <t>Приобретение товаров и услуг ЭМ00-001526 от 28.03.2020 6:00:00</t>
  </si>
  <si>
    <t>Приобретение товаров и услуг ЭМ00-002528 от 08.05.2020 6:00:00</t>
  </si>
  <si>
    <t>Приобретение товаров и услуг ЭМ00-002770 от 20.05.2020 6:00:00</t>
  </si>
  <si>
    <t>Приобретение товаров и услуг ЭМ00-002883 от 25.05.2020 6:00:00</t>
  </si>
  <si>
    <t>Приобретение товаров и услуг ЭМ00-003147 от 04.06.2020 6:00:00</t>
  </si>
  <si>
    <t>Приобретение товаров и услуг ЭМ00-003285 от 08.06.2020 6:00:00</t>
  </si>
  <si>
    <t>08.06.2020 6:00:00</t>
  </si>
  <si>
    <t>Приобретение товаров и услуг ЭМ00-000257 от 29.01.2020 6:00:00</t>
  </si>
  <si>
    <t>29.01.2020 6:00:00</t>
  </si>
  <si>
    <t>Приобретение товаров и услуг ЭМ00-000360 от 05.02.2020 6:00:00</t>
  </si>
  <si>
    <t>05.02.2020 6:00:00</t>
  </si>
  <si>
    <t>Приобретение товаров и услуг ЭМ00-001250 от 18.03.2020 6:00:00</t>
  </si>
  <si>
    <t>Приобретение товаров и услуг ЭМ00-003397 от 12.06.2020 6:00:00</t>
  </si>
  <si>
    <t>12.06.2020 6:00:00</t>
  </si>
  <si>
    <t>Приобретение товаров и услуг ЭМ00-003507 от 18.06.2020 6:00:00</t>
  </si>
  <si>
    <t>Приобретение товаров и услуг ЭМ00-000201 от 24.01.2020 6:00:00</t>
  </si>
  <si>
    <t>24.01.2020 6:00:00</t>
  </si>
  <si>
    <t>Приобретение товаров и услуг ЭМ00-000390 от 07.02.2020 6:00:00</t>
  </si>
  <si>
    <t>Приобретение товаров и услуг ЭМ00-000445 от 12.02.2020 6:00:00</t>
  </si>
  <si>
    <t>12.02.2020 6:00:00</t>
  </si>
  <si>
    <t>Приобретение товаров и услуг ЭМ00-000446 от 12.02.2020 6:00:00</t>
  </si>
  <si>
    <t>Приобретение товаров и услуг ЭМ00-000749 от 26.02.2020 6:00:00</t>
  </si>
  <si>
    <t>Приобретение товаров и услуг ЭМ00-001383 от 24.03.2020 6:00:00</t>
  </si>
  <si>
    <t>24.03.2020 6:00:00</t>
  </si>
  <si>
    <t>Приобретение товаров и услуг ЭМ00-001828 от 10.04.2020 6:00:00</t>
  </si>
  <si>
    <t>Приобретение товаров и услуг ЭМ00-001861 от 13.04.2020 6:00:00</t>
  </si>
  <si>
    <t>13.04.2020 6:00:00</t>
  </si>
  <si>
    <t>Приобретение товаров и услуг ЭМ00-001876 от 13.04.2020 6:00:00</t>
  </si>
  <si>
    <t>Приобретение товаров и услуг ЭМ00-001885 от 13.04.2020 6:00:00</t>
  </si>
  <si>
    <t>Приобретение товаров и услуг ЭМ00-002911 от 26.05.2020 6:00:00</t>
  </si>
  <si>
    <t>26.05.2020 6:00:00</t>
  </si>
  <si>
    <t>Приобретение товаров и услуг ЭМ00-002979 от 27.05.2020 6:00:00</t>
  </si>
  <si>
    <t>Приобретение товаров и услуг ЭМ00-002986 от 27.05.2020 6:00:00</t>
  </si>
  <si>
    <t>Приобретение товаров и услуг ЭМ00-003108 от 02.06.2020 6:00:00</t>
  </si>
  <si>
    <t>02.06.2020 6:00:00</t>
  </si>
  <si>
    <t>Приобретение товаров и услуг ЭМ00-003317 от 10.06.2020 6:00:00</t>
  </si>
  <si>
    <t>Приобретение товаров и услуг ЭМ00-003481 от 18.06.2020 6:00:00</t>
  </si>
  <si>
    <t>Приобретение товаров и услуг ЭМ00-003570 от 23.06.2020 6:00:00</t>
  </si>
  <si>
    <t>23.06.2020 6:00:00</t>
  </si>
  <si>
    <t>Приобретение товаров и услуг ЭМ00-000745 от 26.02.2020 6:00:00</t>
  </si>
  <si>
    <t>Приобретение товаров и услуг ЭМ00-003402 от 11.06.2020 6:00:00</t>
  </si>
  <si>
    <t>Приобретение товаров и услуг ЭМ00-000032 от 09.01.2020 6:00:00</t>
  </si>
  <si>
    <t>09.01.2020 6:00:00</t>
  </si>
  <si>
    <t>Приобретение товаров и услуг ЭМ00-000117 от 17.01.2020 6:00:00</t>
  </si>
  <si>
    <t>Приобретение товаров и услуг ЭМ00-000183 от 23.01.2020 6:00:00</t>
  </si>
  <si>
    <t>Приобретение товаров и услуг ЭМ00-000432 от 11.02.2020 6:00:00</t>
  </si>
  <si>
    <t>11.02.2020 6:00:00</t>
  </si>
  <si>
    <t>Приобретение товаров и услуг ЭМ00-000600 от 20.02.2020 6:00:00</t>
  </si>
  <si>
    <t>Приобретение товаров и услуг ЭМ00-001119 от 11.03.2020 6:00:00</t>
  </si>
  <si>
    <t>Приобретение товаров и услуг ЭМ00-001165 от 12.03.2020 6:00:00</t>
  </si>
  <si>
    <t>Приобретение товаров и услуг ЭМ00-001277 от 19.03.2020 6:00:00</t>
  </si>
  <si>
    <t>19.03.2020 6:00:00</t>
  </si>
  <si>
    <t>Приобретение товаров и услуг ЭМ00-001323 от 20.03.2020 6:00:00</t>
  </si>
  <si>
    <t>20.03.2020 6:00:00</t>
  </si>
  <si>
    <t>Приобретение товаров и услуг ЭМ00-001384 от 24.03.2020 6:00:00</t>
  </si>
  <si>
    <t>Приобретение товаров и услуг ЭМ00-001607 от 01.04.2020 6:00:00</t>
  </si>
  <si>
    <t>01.04.2020 6:00:00</t>
  </si>
  <si>
    <t>Приобретение товаров и услуг ЭМ00-001635 от 03.04.2020 6:00:00</t>
  </si>
  <si>
    <t>03.04.2020 6:00:00</t>
  </si>
  <si>
    <t>Приобретение товаров и услуг ЭМ00-001972 от 17.04.2020 6:00:00</t>
  </si>
  <si>
    <t>Приобретение товаров и услуг ЭМ00-002117 от 21.04.2020 6:00:00</t>
  </si>
  <si>
    <t>Приобретение товаров и услуг ЭМ00-002728 от 19.05.2020 6:00:00</t>
  </si>
  <si>
    <t>19.05.2020 6:00:00</t>
  </si>
  <si>
    <t>Приобретение товаров и услуг ЭМ00-002835 от 22.05.2020 6:00:00</t>
  </si>
  <si>
    <t>Приобретение товаров и услуг ЭМ00-002906 от 26.05.2020 6:00:00</t>
  </si>
  <si>
    <t>Приобретение товаров и услуг ЭМ00-002908 от 26.05.2020 6:00:00</t>
  </si>
  <si>
    <t>Приобретение товаров и услуг ЭМ00-002918 от 26.05.2020 6:00:00</t>
  </si>
  <si>
    <t>Приобретение товаров и услуг ЭМ00-002937 от 26.05.2020 6:00:00</t>
  </si>
  <si>
    <t>Приобретение товаров и услуг ЭМ00-002988 от 27.05.2020 6:00:00</t>
  </si>
  <si>
    <t>Приобретение товаров и услуг ЭМ00-002999 от 28.05.2020 6:00:00</t>
  </si>
  <si>
    <t>Приобретение товаров и услуг ЭМ00-003270 от 08.06.2020 6:00:00</t>
  </si>
  <si>
    <t>Приобретение товаров и услуг ЭМ00-003295 от 09.06.2020 6:00:00</t>
  </si>
  <si>
    <t>09.06.2020 6:00:00</t>
  </si>
  <si>
    <t>Приобретение товаров и услуг ЭМ00-003494 от 18.06.2020 6:00:00</t>
  </si>
  <si>
    <t>Приобретение товаров и услуг ЭМ00-003496 от 18.06.2020 6:00:00</t>
  </si>
  <si>
    <t>Приобретение товаров и услуг ЭМ00-003508 от 18.06.2020 6:00:00</t>
  </si>
  <si>
    <t>Приобретение товаров и услуг ЭМ00-003591 от 23.06.2020 6:00:00</t>
  </si>
  <si>
    <t>Приобретение товаров и услуг ЭМ00-003592 от 23.06.2020 6:00:00</t>
  </si>
  <si>
    <t>Приобретение товаров и услуг ЭМ00-003663 от 25.06.2020 6:00:00</t>
  </si>
  <si>
    <t>Приобретение товаров и услуг ЭМ00-003753 от 29.06.2020 6:00:00</t>
  </si>
  <si>
    <t>29.06.2020 6:00:00</t>
  </si>
  <si>
    <t>МК-М АО</t>
  </si>
  <si>
    <t>Приобретение товаров и услуг ЭМ00-000004 от 03.01.2020 6:00:00</t>
  </si>
  <si>
    <t>Приобретение товаров и услуг ЭМ00-000118 от 17.01.2020 6:00:00</t>
  </si>
  <si>
    <t>Приобретение товаров и услуг ЭМ00-000131 от 17.01.2020 6:00:00</t>
  </si>
  <si>
    <t>Приобретение товаров и услуг ЭМ00-000314 от 03.02.2020 6:00:00</t>
  </si>
  <si>
    <t>Приобретение товаров и услуг ЭМ00-000398 от 08.02.2020 6:00:00</t>
  </si>
  <si>
    <t>08.02.2020 6:00:00</t>
  </si>
  <si>
    <t>Приобретение товаров и услуг ЭМ00-001243 от 18.03.2020 6:00:00</t>
  </si>
  <si>
    <t>Приобретение товаров и услуг ЭМ00-001563 от 30.03.2020 6:00:00</t>
  </si>
  <si>
    <t>30.03.2020 6:00:00</t>
  </si>
  <si>
    <t>Приобретение товаров и услуг ЭМ00-001967 от 17.04.2020 6:00:00</t>
  </si>
  <si>
    <t>Приобретение товаров и услуг ЭМ00-002254 от 28.04.2020 6:00:00</t>
  </si>
  <si>
    <t>28.04.2020 6:00:00</t>
  </si>
  <si>
    <t>Приобретение товаров и услуг ЭМ00-002300 от 30.04.2020 6:00:00</t>
  </si>
  <si>
    <t>Приобретение товаров и услуг ЭМ00-002326 от 01.05.2020 6:00:00</t>
  </si>
  <si>
    <t>01.05.2020 6:00:00</t>
  </si>
  <si>
    <t>Приобретение товаров и услуг ЭМ00-002490 от 07.05.2020 6:00:00</t>
  </si>
  <si>
    <t>07.05.2020 6:00:00</t>
  </si>
  <si>
    <t>Приобретение товаров и услуг ЭМ00-002828 от 22.05.2020 6:00:00</t>
  </si>
  <si>
    <t>Приобретение товаров и услуг ЭМ00-003020 от 01.06.2020 6:00:00</t>
  </si>
  <si>
    <t>01.06.2020 6:00:00</t>
  </si>
  <si>
    <t>Приобретение товаров и услуг ЭМ00-003249 от 05.06.2020 6:00:00</t>
  </si>
  <si>
    <t>Приобретение товаров и услуг ЭМ00-003506 от 18.06.2020 6:00:00</t>
  </si>
  <si>
    <t>Приобретение товаров и услуг ЭМ00-000353 от 05.02.2020 6:00:00</t>
  </si>
  <si>
    <t>Приобретение товаров и услуг ЭМ00-000463 от 12.02.2020 6:00:00</t>
  </si>
  <si>
    <t>Приобретение товаров и услуг ЭМ00-000823 от 28.02.2020 6:00:00</t>
  </si>
  <si>
    <t>Приобретение товаров и услуг ЭМ00-001252 от 18.03.2020 6:00:00</t>
  </si>
  <si>
    <t>Приобретение товаров и услуг ЭМ00-001333 от 21.03.2020 6:00:00</t>
  </si>
  <si>
    <t>Приобретение товаров и услуг ЭМ00-001473 от 26.03.2020 6:00:00</t>
  </si>
  <si>
    <t>Приобретение товаров и услуг ЭМ00-002984 от 27.05.2020 6:00:00</t>
  </si>
  <si>
    <t>Приобретение товаров и услуг ЭМ00-003622 от 23.06.2020 6:00:00</t>
  </si>
  <si>
    <t>Приобретение товаров и услуг ЭМ00-003635 от 25.06.2020 6:00:00</t>
  </si>
  <si>
    <t>Приобретение товаров и услуг ЭМ00-001658 от 04.04.2020 6:00:00</t>
  </si>
  <si>
    <t>04.04.2020 6:00:00</t>
  </si>
  <si>
    <t>Приобретение товаров и услуг ЭМ00-001519 от 06.04.2020 6:00:00</t>
  </si>
  <si>
    <t>Приобретение товаров и услуг ЭМ00-002008 от 17.04.2020 6:00:00</t>
  </si>
  <si>
    <t>Приобретение товаров и услуг ЭМ00-002111 от 21.04.2020 6:00:00</t>
  </si>
  <si>
    <t>Приобретение товаров и услуг ЭМ00-002125 от 22.04.2020 6:00:00</t>
  </si>
  <si>
    <t>Приобретение товаров и услуг ЭМ00-002267 от 29.04.2020 6:00:00</t>
  </si>
  <si>
    <t>Приобретение товаров и услуг ЭМ00-002522 от 08.05.2020 6:00:00</t>
  </si>
  <si>
    <t>Приобретение товаров и услуг ЭМ00-002721 от 19.05.2020 6:00:00</t>
  </si>
  <si>
    <t>Приобретение товаров и услуг ЭМ00-002722 от 19.05.2020 6:00:00</t>
  </si>
  <si>
    <t>Приобретение товаров и услуг ЭМ00-002797 от 21.05.2020 6:00:00</t>
  </si>
  <si>
    <t>Приобретение товаров и услуг ЭМ00-000229 от 27.01.2020 6:00:00</t>
  </si>
  <si>
    <t>МЕТТРАНСТЕРМИНАЛ ООО</t>
  </si>
  <si>
    <t>Приобретение товаров и услуг ЭМ00-001522 от 28.03.2020 6:00:00</t>
  </si>
  <si>
    <t>НЗРМ ООО</t>
  </si>
  <si>
    <t>Приобретение товаров и услуг ЭМ00-003323 от 10.06.2020 6:00:00</t>
  </si>
  <si>
    <t>Приобретение товаров и услуг ЭМ00-003328 от 10.06.2020 6:00:00</t>
  </si>
  <si>
    <t>Приобретение товаров и услуг ЭМ00-000233 от 27.01.2020 6:00:00</t>
  </si>
  <si>
    <t>Приобретение товаров и услуг ЭМ00-000234 от 27.01.2020 6:00:00</t>
  </si>
  <si>
    <t>Приобретение товаров и услуг ЭМ00-000486 от 13.02.2020 6:00:00</t>
  </si>
  <si>
    <t>Приобретение товаров и услуг ЭМ00-000707 от 26.02.2020 6:00:00</t>
  </si>
  <si>
    <t>Приобретение товаров и услуг ЭМ00-000798 от 28.02.2020 6:00:00</t>
  </si>
  <si>
    <t>Приобретение товаров и услуг ЭМ00-000881 от 03.03.2020 6:00:00</t>
  </si>
  <si>
    <t>Приобретение товаров и услуг ЭМ00-001275 от 19.03.2020 6:00:00</t>
  </si>
  <si>
    <t>Приобретение товаров и услуг ЭМ00-001288 от 20.03.2020 6:00:00</t>
  </si>
  <si>
    <t>Приобретение товаров и услуг ЭМ00-001308 от 20.03.2020 6:00:00</t>
  </si>
  <si>
    <t>Приобретение товаров и услуг ЭМ00-001343 от 23.03.2020 6:00:00</t>
  </si>
  <si>
    <t>23.03.2020 6:00:00</t>
  </si>
  <si>
    <t>Приобретение товаров и услуг ЭМ00-001461 от 26.03.2020 6:00:00</t>
  </si>
  <si>
    <t>Приобретение товаров и услуг ЭМ00-001476 от 26.03.2020 6:00:00</t>
  </si>
  <si>
    <t>Приобретение товаров и услуг ЭМ00-001900 от 14.04.2020 6:00:00</t>
  </si>
  <si>
    <t>14.04.2020 6:00:00</t>
  </si>
  <si>
    <t>Приобретение товаров и услуг ЭМ00-001916 от 14.04.2020 6:00:00</t>
  </si>
  <si>
    <t>Приобретение товаров и услуг ЭМ00-002076 от 21.04.2020 6:00:00</t>
  </si>
  <si>
    <t>Приобретение товаров и услуг ЭМ00-002131 от 22.04.2020 6:00:00</t>
  </si>
  <si>
    <t>Приобретение товаров и услуг ЭМ00-002295 от 29.04.2020 6:00:00</t>
  </si>
  <si>
    <t>Приобретение товаров и услуг ЭМ00-002393 от 07.05.2020 6:00:00</t>
  </si>
  <si>
    <t>Приобретение товаров и услуг ЭМ00-002417 от 07.05.2020 6:00:00</t>
  </si>
  <si>
    <t>Приобретение товаров и услуг ЭМ00-002663 от 15.05.2020 6:00:00</t>
  </si>
  <si>
    <t>Приобретение товаров и услуг ЭМ00-002724 от 19.05.2020 6:00:00</t>
  </si>
  <si>
    <t>Приобретение товаров и услуг ЭМ00-002777 от 21.05.2020 6:00:00</t>
  </si>
  <si>
    <t>Приобретение товаров и услуг ЭМ00-002796 от 21.05.2020 6:00:00</t>
  </si>
  <si>
    <t>Приобретение товаров и услуг ЭМ00-002814 от 22.05.2020 6:00:00</t>
  </si>
  <si>
    <t>Приобретение товаров и услуг ЭМ00-002837 от 22.05.2020 6:00:00</t>
  </si>
  <si>
    <t>Приобретение товаров и услуг ЭМ00-002931 от 27.05.2020 6:00:00</t>
  </si>
  <si>
    <t>Приобретение товаров и услуг ЭМ00-002990 от 27.05.2020 6:00:00</t>
  </si>
  <si>
    <t>Приобретение товаров и услуг ЭМ00-003281 от 08.06.2020 6:00:00</t>
  </si>
  <si>
    <t>Приобретение товаров и услуг ЭМ00-003380 от 11.06.2020 6:00:00</t>
  </si>
  <si>
    <t>Приобретение товаров и услуг ЭМ00-003616 от 23.06.2020 6:00:00</t>
  </si>
  <si>
    <t>Приобретение товаров и услуг ЭМ00-003716 от 26.06.2020 6:00:00</t>
  </si>
  <si>
    <t>26.06.2020 6:00:00</t>
  </si>
  <si>
    <t>Приобретение товаров и услуг ЭМ00-000098 от 16.01.2020 6:00:00</t>
  </si>
  <si>
    <t>Приобретение товаров и услуг ЭМ00-000115 от 17.01.2020 6:00:00</t>
  </si>
  <si>
    <t>Приобретение товаров и услуг ЭМ00-000779 от 27.02.2020 6:00:00</t>
  </si>
  <si>
    <t>Приобретение товаров и услуг ЭМ00-001166 от 17.03.2020 6:00:00</t>
  </si>
  <si>
    <t>17.03.2020 6:00:00</t>
  </si>
  <si>
    <t>Приобретение товаров и услуг ЭМ00-001493 от 27.03.2020 6:00:00</t>
  </si>
  <si>
    <t>Приобретение товаров и услуг ЭМ00-003000 от 28.05.2020 6:00:00</t>
  </si>
  <si>
    <t>Приобретение товаров и услуг ЭМ00-003282 от 08.06.2020 6:00:00</t>
  </si>
  <si>
    <t>Приобретение товаров и услуг ЭМ00-003399 от 11.06.2020 6:00:00</t>
  </si>
  <si>
    <t>Приобретение товаров и услуг ЭМ00-000061 от 13.01.2020 6:00:00</t>
  </si>
  <si>
    <t>13.01.2020 6:00:00</t>
  </si>
  <si>
    <t>Приобретение товаров и услуг ЭМ00-001568 от 31.03.2020 6:00:00</t>
  </si>
  <si>
    <t>Приобретение товаров и услуг ЭМ00-002244 от 28.04.2020 6:00:00</t>
  </si>
  <si>
    <t>Приобретение товаров и услуг ЭМ00-002491 от 07.05.2020 6:00:00</t>
  </si>
  <si>
    <t>Приобретение товаров и услуг ЭМ00-003613 от 23.06.2020 6:00:00</t>
  </si>
  <si>
    <t>Приобретение товаров и услуг ЭМ00-000356 от 05.02.2020 6:00:00</t>
  </si>
  <si>
    <t>Приобретение товаров и услуг ЭМ00-001329 от 20.03.2020 6:00:00</t>
  </si>
  <si>
    <t>Приобретение товаров и услуг ЭМ00-002987 от 27.05.2020 6:00:00</t>
  </si>
  <si>
    <t>Приобретение товаров и услуг ЭМ00-000576 от 18.02.2020 6:00:00</t>
  </si>
  <si>
    <t>Приобретение товаров и услуг ЭМ00-000770 от 27.02.2020 6:00:00</t>
  </si>
  <si>
    <t>Приобретение товаров и услуг ЭМ00-002140 от 23.04.2020 6:00:00</t>
  </si>
  <si>
    <t>23.04.2020 6:00:00</t>
  </si>
  <si>
    <t>Приобретение товаров и услуг ЭМ00-000297 от 31.01.2020 6:00:00</t>
  </si>
  <si>
    <t>Приобретение товаров и услуг ЭМ00-001951 от 10.04.2020 6:00:00</t>
  </si>
  <si>
    <t>Пухов Сергей Аркадьевич</t>
  </si>
  <si>
    <t>Приобретение товаров и услуг ЭМ00-002294 от 29.04.2020 6:00:00</t>
  </si>
  <si>
    <t>Приобретение товаров и услуг ЭМ00-003400 от 11.06.2020 6:00:00</t>
  </si>
  <si>
    <t>Приобретение товаров и услуг ЭМ00-000102 от 16.01.2020 6:00:00</t>
  </si>
  <si>
    <t>Приобретение товаров и услуг ЭМ00-003677 от 25.06.2020 6:00:00</t>
  </si>
  <si>
    <t>Приобретение товаров и услуг ЭМ00-000579 от 19.02.2020 6:00:00</t>
  </si>
  <si>
    <t>УРАЛТРУБОСТАЛЬ АО ТД</t>
  </si>
  <si>
    <t>Приобретение товаров и услуг ЭМ00-001926 от 15.04.2020 6:00:00</t>
  </si>
  <si>
    <t>15.04.2020 6:00:00</t>
  </si>
  <si>
    <t>ПИК МЕТАЛКАСТ ООО</t>
  </si>
  <si>
    <t>Приобретение товаров и услуг ЭМ00-003084 от 02.06.2020 6:00:00</t>
  </si>
  <si>
    <t>Приобретение товаров и услуг ЭМ00-001582 от 28.03.2020 6:00:00</t>
  </si>
  <si>
    <t>Приобретение товаров и услуг ЭМ00-002833 от 22.05.2020 6:00:00</t>
  </si>
  <si>
    <t>Приобретение товаров и услуг ЭМ00-000340 от 04.02.2020 6:00:00</t>
  </si>
  <si>
    <t>04.02.2020 6:00:00</t>
  </si>
  <si>
    <t>Приобретение товаров и услуг ЭМ00-001403 от 25.03.2020 6:00:00</t>
  </si>
  <si>
    <t>МЕТАЛЛИНВЕСТ - ОРЕНБУРГ КОМПАНИЯ ООО</t>
  </si>
  <si>
    <t>Приобретение товаров и услуг ЭМ00-002132 от 22.04.2020 6:00:00</t>
  </si>
  <si>
    <t>Приобретение товаров и услуг ЭМ00-001851 от 10.04.2020 6:00:00</t>
  </si>
  <si>
    <t>Приобретение товаров и услуг ЭМ00-001170 от 12.03.2020 6:00:00</t>
  </si>
  <si>
    <t>Приобретение товаров и услуг ЭМ00-001192 от 16.03.2020 6:00:00</t>
  </si>
  <si>
    <t>Приобретение товаров и услуг ЭМ00-001797 от 09.04.2020 6:00:00</t>
  </si>
  <si>
    <t>09.04.2020 6:00:00</t>
  </si>
  <si>
    <t>Приобретение товаров и услуг ЭМ00-002304 от 30.04.2020 6:00:00</t>
  </si>
  <si>
    <t>Приобретение товаров и услуг ЭМ00-002319 от 30.04.2020 6:00:00</t>
  </si>
  <si>
    <t>Приобретение товаров и услуг ЭМ00-000091 от 16.01.2020 6:00:00</t>
  </si>
  <si>
    <t>Приобретение товаров и услуг ЭМ00-000125 от 19.01.2020 6:00:00</t>
  </si>
  <si>
    <t>19.01.2020 6:00:00</t>
  </si>
  <si>
    <t>Приобретение товаров и услуг ЭМ00-000154 от 21.01.2020 6:00:00</t>
  </si>
  <si>
    <t>21.01.2020 6:00:00</t>
  </si>
  <si>
    <t>Приобретение товаров и услуг ЭМ00-000197 от 24.01.2020 6:00:00</t>
  </si>
  <si>
    <t>Приобретение товаров и услуг ЭМ00-000204 от 24.01.2020 6:00:00</t>
  </si>
  <si>
    <t>Приобретение товаров и услуг ЭМ00-000230 от 27.01.2020 6:00:00</t>
  </si>
  <si>
    <t>Приобретение товаров и услуг ЭМ00-003612 от 23.06.2020 6:00:00</t>
  </si>
  <si>
    <t>Приобретение товаров и услуг ЭМ00-000404 от 07.02.2020 6:00:00</t>
  </si>
  <si>
    <t>Приобретение товаров и услуг ЭМ00-001847 от 11.04.2020 6:00:00</t>
  </si>
  <si>
    <t>11.04.2020 6:00:00</t>
  </si>
  <si>
    <t>Приобретение товаров и услуг ЭМ00-003321 от 09.06.2020 6:00:00</t>
  </si>
  <si>
    <t>ВМЗ АО</t>
  </si>
  <si>
    <t>Приобретение товаров и услуг ЭМ00-003322 от 09.06.2020 6:00:00</t>
  </si>
  <si>
    <t>ТОРГОВЫЙ ДОМ ТЭМ ООО</t>
  </si>
  <si>
    <t>Приобретение товаров и услуг ЭМ00-003565 от 22.06.2020 6:00:00</t>
  </si>
  <si>
    <t>22.06.2020 6:00:00</t>
  </si>
  <si>
    <t>Приобретение товаров и услуг ЭМ00-003375 от 11.06.2020 6:00:00</t>
  </si>
  <si>
    <t>Приобретение товаров и услуг ЭМ00-001795 от 09.04.2020 6:00:00</t>
  </si>
  <si>
    <t>Приобретение товаров и услуг ЭМ00-001796 от 09.04.2020 6:00:00</t>
  </si>
  <si>
    <t>Приобретение товаров и услуг ЭМ00-001826 от 10.04.2020 6:00:00</t>
  </si>
  <si>
    <t>Приобретение товаров и услуг ЭМ00-001413 от 25.03.2020 6:00:00</t>
  </si>
  <si>
    <t>Приобретение товаров и услуг ЭМ00-001498 от 27.03.2020 6:00:00</t>
  </si>
  <si>
    <t>Приобретение товаров и услуг ЭМ00-002269 от 29.04.2020 6:00:00</t>
  </si>
  <si>
    <t>Приобретение товаров и услуг ЭМ00-002332 от 02.05.2020 6:00:00</t>
  </si>
  <si>
    <t>Приобретение товаров и услуг ЭМ00-000158 от 22.01.2020 6:00:00</t>
  </si>
  <si>
    <t>Приобретение товаров и услуг ЭМ00-000072 от 14.01.2020 6:00:00</t>
  </si>
  <si>
    <t>14.01.2020 6:00:00</t>
  </si>
  <si>
    <t>Приобретение товаров и услуг ЭМ00-000073 от 14.01.2020 6:00:00</t>
  </si>
  <si>
    <t>Приобретение товаров и услуг ЭМ00-002331 от 02.05.2020 6:00:00</t>
  </si>
  <si>
    <t>Приобретение товаров и услуг ЭМ00-003316 от 09.06.2020 6:00:00</t>
  </si>
  <si>
    <t>Приобретение товаров и услуг ЭМ00-003327 от 09.06.2020 6:00:00</t>
  </si>
  <si>
    <t>Приобретение товаров и услуг ЭМ00-000122 от 19.01.2020 6:00:00</t>
  </si>
  <si>
    <t>Приобретение товаров и услуг ЭМ00-001182 от 13.03.2020 6:00:00</t>
  </si>
  <si>
    <t>Приобретение товаров и услуг ЭМ00-001335 от 22.03.2020 6:00:00</t>
  </si>
  <si>
    <t>22.03.2020 6:00:00</t>
  </si>
  <si>
    <t>Приобретение товаров и услуг ЭМ00-000485 от 13.02.2020 6:00:00</t>
  </si>
  <si>
    <t>Приобретение товаров и услуг ЭМ00-001334 от 20.03.2020 6:00:00</t>
  </si>
  <si>
    <t>Приобретение товаров и услуг ЭМ00-001657 от 03.04.2020 6:00:00</t>
  </si>
  <si>
    <t>Приобретение товаров и услуг ЭМ00-002555 от 11.05.2020 6:00:00</t>
  </si>
  <si>
    <t>11.05.2020 6:00:00</t>
  </si>
  <si>
    <t>Приобретение товаров и услуг ЭМ00-000212 от 24.01.2020 6:00:00</t>
  </si>
  <si>
    <t>Приобретение товаров и услуг ЭМ00-003140 от 03.06.2020 6:00:00</t>
  </si>
  <si>
    <t>Приобретение товаров и услуг ЭМ00-000003 от 03.01.2020 6:00:00</t>
  </si>
  <si>
    <t>Приобретение товаров и услуг ЭМ00-000026 от 07.01.2020 6:00:00</t>
  </si>
  <si>
    <t>07.01.2020 6:00:00</t>
  </si>
  <si>
    <t>Приобретение товаров и услуг ЭМ00-000205 от 24.01.2020 6:00:00</t>
  </si>
  <si>
    <t>Приобретение товаров и услуг ЭМ00-000465 от 13.02.2020 6:00:00</t>
  </si>
  <si>
    <t>Приобретение товаров и услуг ЭМ00-000665 от 21.02.2020 6:00:00</t>
  </si>
  <si>
    <t>21.02.2020 6:00:00</t>
  </si>
  <si>
    <t>Приобретение товаров и услуг ЭМ00-000780 от 27.02.2020 6:00:00</t>
  </si>
  <si>
    <t>Приобретение товаров и услуг ЭМ00-001019 от 06.03.2020 6:00:00</t>
  </si>
  <si>
    <t>Приобретение товаров и услуг ЭМ00-001618 от 02.04.2020 6:00:00</t>
  </si>
  <si>
    <t>Приобретение товаров и услуг ЭМ00-002001 от 19.04.2020 6:00:00</t>
  </si>
  <si>
    <t>19.04.2020 6:00:00</t>
  </si>
  <si>
    <t>Приобретение товаров и услуг ЭМ00-002826 от 22.05.2020 6:00:00</t>
  </si>
  <si>
    <t>Приобретение товаров и услуг ЭМ00-003292 от 09.06.2020 6:00:00</t>
  </si>
  <si>
    <t>Приобретение товаров и услуг ЭМ00-002534 от 10.05.2020 6:00:00</t>
  </si>
  <si>
    <t>10.05.2020 6:00:00</t>
  </si>
  <si>
    <t>Приобретение товаров и услуг ЭМ00-003505 от 18.06.2020 6:00:00</t>
  </si>
  <si>
    <t>Приобретение товаров и услуг ЭМ00-000033 от 09.01.2020 6:00:00</t>
  </si>
  <si>
    <t>Приобретение товаров и услуг ЭМ00-000298 от 31.01.2020 6:00:00</t>
  </si>
  <si>
    <t>Приобретение товаров и услуг ЭМ00-000328 от 03.02.2020 6:00:00</t>
  </si>
  <si>
    <t>Приобретение товаров и услуг ЭМ00-000358 от 05.02.2020 6:00:00</t>
  </si>
  <si>
    <t>Приобретение товаров и услуг ЭМ00-000413 от 10.02.2020 6:00:00</t>
  </si>
  <si>
    <t>10.02.2020 6:00:00</t>
  </si>
  <si>
    <t>Приобретение товаров и услуг ЭМ00-000512 от 15.02.2020 6:00:00</t>
  </si>
  <si>
    <t>15.02.2020 6:00:00</t>
  </si>
  <si>
    <t>Приобретение товаров и услуг ЭМ00-000792 от 28.02.2020 6:00:00</t>
  </si>
  <si>
    <t>Приобретение товаров и услуг ЭМ00-000891 от 03.03.2020 6:00:00</t>
  </si>
  <si>
    <t>Приобретение товаров и услуг ЭМ00-001435 от 25.03.2020 6:00:00</t>
  </si>
  <si>
    <t>Приобретение товаров и услуг ЭМ00-001719 от 07.04.2020 6:00:00</t>
  </si>
  <si>
    <t>Приобретение товаров и услуг ЭМ00-001886 от 13.04.2020 6:00:00</t>
  </si>
  <si>
    <t>Приобретение товаров и услуг ЭМ00-002283 от 29.04.2020 6:00:00</t>
  </si>
  <si>
    <t>Приобретение товаров и услуг ЭМ00-002327 от 01.05.2020 6:00:00</t>
  </si>
  <si>
    <t>Приобретение товаров и услуг ЭМ00-002330 от 02.05.2020 6:00:00</t>
  </si>
  <si>
    <t>Приобретение товаров и услуг ЭМ00-002428 от 07.05.2020 6:00:00</t>
  </si>
  <si>
    <t>Приобретение товаров и услуг ЭМ00-002529 от 09.05.2020 6:00:00</t>
  </si>
  <si>
    <t>09.05.2020 6:00:00</t>
  </si>
  <si>
    <t>Приобретение товаров и услуг ЭМ00-002559 от 12.05.2020 6:00:00</t>
  </si>
  <si>
    <t>12.05.2020 6:00:00</t>
  </si>
  <si>
    <t>Приобретение товаров и услуг ЭМ00-002776 от 21.05.2020 6:00:00</t>
  </si>
  <si>
    <t>Приобретение товаров и услуг ЭМ00-003391 от 11.06.2020 6:00:00</t>
  </si>
  <si>
    <t>Приобретение товаров и услуг ЭМ00-001018 от 06.03.2020 6:00:00</t>
  </si>
  <si>
    <t>Приобретение товаров и услуг ЭМ00-001164 от 12.03.2020 6:00:00</t>
  </si>
  <si>
    <t>Приобретение товаров и услуг ЭМ00-001332 от 21.03.2020 6:00:00</t>
  </si>
  <si>
    <t>Приобретение товаров и услуг ЭМ00-001415 от 25.03.2020 6:00:00</t>
  </si>
  <si>
    <t>Приобретение товаров и услуг ЭМ00-001998 от 17.04.2020 6:00:00</t>
  </si>
  <si>
    <t>Приобретение товаров и услуг ЭМ00-002112 от 21.04.2020 6:00:00</t>
  </si>
  <si>
    <t>Приобретение товаров и услуг ЭМ00-002492 от 07.05.2020 6:00:00</t>
  </si>
  <si>
    <t>Приобретение товаров и услуг ЭМ00-000017 от 04.01.2020 6:00:00</t>
  </si>
  <si>
    <t>04.01.2020 6:00:00</t>
  </si>
  <si>
    <t>Приобретение товаров и услуг ЭМ00-000464 от 13.02.2020 6:00:00</t>
  </si>
  <si>
    <t>Приобретение товаров и услуг ЭМ00-000467 от 13.02.2020 6:00:00</t>
  </si>
  <si>
    <t>Приобретение товаров и услуг ЭМ00-000820 от 28.02.2020 6:00:00</t>
  </si>
  <si>
    <t>Приобретение товаров и услуг ЭМ00-000967 от 05.03.2020 6:00:00</t>
  </si>
  <si>
    <t>Приобретение товаров и услуг ЭМ00-001000 от 11.03.2020 6:00:00</t>
  </si>
  <si>
    <t>Приобретение товаров и услуг ЭМ00-001354 от 23.03.2020 6:00:00</t>
  </si>
  <si>
    <t>Приобретение товаров и услуг ЭМ00-001388 от 24.03.2020 6:00:00</t>
  </si>
  <si>
    <t>Приобретение товаров и услуг ЭМ00-001516 от 27.03.2020 6:00:00</t>
  </si>
  <si>
    <t>Приобретение товаров и услуг ЭМ00-002794 от 21.05.2020 6:00:00</t>
  </si>
  <si>
    <t>Приобретение товаров и услуг ЭМ00-003148 от 04.06.2020 6:00:00</t>
  </si>
  <si>
    <t>Приобретение товаров и услуг ЭМ00-003254 от 05.06.2020 6:00:00</t>
  </si>
  <si>
    <t>Приобретение товаров и услуг ЭМ00-003329 от 10.06.2020 6:00:00</t>
  </si>
  <si>
    <t>Приобретение товаров и услуг ЭМ00-003386 от 11.06.2020 6:00:00</t>
  </si>
  <si>
    <t>Приобретение товаров и услуг ЭМ00-003459 от 16.06.2020 6:00:00</t>
  </si>
  <si>
    <t>16.06.2020 6:00:00</t>
  </si>
  <si>
    <t>Приобретение товаров и услуг ЭМ00-003460 от 16.06.2020 6:00:00</t>
  </si>
  <si>
    <t>Приобретение товаров и услуг ЭМ00-003485 от 18.06.2020 6:00:00</t>
  </si>
  <si>
    <t>Приобретение товаров и услуг ЭМ00-000989 от 06.03.2020 6:00:00</t>
  </si>
  <si>
    <t>Приобретение товаров и услуг ЭМ00-002738 от 19.05.2020 6:00:00</t>
  </si>
  <si>
    <t>Приобретение товаров и услуг ЭМ00-002751 от 20.05.2020 6:00:00</t>
  </si>
  <si>
    <t>Приобретение товаров и услуг ЭМ00-002925 от 26.05.2020 6:00:00</t>
  </si>
  <si>
    <t>Приобретение товаров и услуг ЭМ00-003271 от 08.06.2020 6:00:00</t>
  </si>
  <si>
    <t>Приобретение товаров и услуг ЭМ00-003283 от 08.06.2020 6:00:00</t>
  </si>
  <si>
    <t>Приобретение товаров и услуг ЭМ00-003747 от 29.06.2020 6:00:00</t>
  </si>
  <si>
    <t>Приобретение товаров и услуг ЭМ00-000001 от 03.01.2020 6:00:00</t>
  </si>
  <si>
    <t>Приобретение товаров и услуг ЭМ00-000019 от 04.01.2020 6:00:00</t>
  </si>
  <si>
    <t>Приобретение товаров и услуг ЭМ00-000027 от 06.01.2020 6:00:00</t>
  </si>
  <si>
    <t>06.01.2020 6:00:00</t>
  </si>
  <si>
    <t>Приобретение товаров и услуг ЭМ00-000028 от 06.01.2020 6:00:00</t>
  </si>
  <si>
    <t>Приобретение товаров и услуг ЭМ00-000060 от 13.01.2020 6:00:00</t>
  </si>
  <si>
    <t>Приобретение товаров и услуг ЭМ00-001189 от 17.03.2020 6:00:00</t>
  </si>
  <si>
    <t>Приобретение товаров и услуг ЭМ00-001520 от 28.03.2020 6:00:00</t>
  </si>
  <si>
    <t>Приобретение товаров и услуг ЭМ00-001614 от 02.04.2020 6:00:00</t>
  </si>
  <si>
    <t>Приобретение товаров и услуг ЭМ00-002006 от 17.04.2020 6:00:00</t>
  </si>
  <si>
    <t>Приобретение товаров и услуг ЭМ00-002050 от 20.04.2020 6:00:00</t>
  </si>
  <si>
    <t>Приобретение товаров и услуг ЭМ00-002139 от 23.04.2020 6:00:00</t>
  </si>
  <si>
    <t>Приобретение товаров и услуг ЭМ00-002314 от 30.04.2020 6:00:00</t>
  </si>
  <si>
    <t>Приобретение товаров и услуг ЭМ00-002450 от 07.05.2020 6:00:00</t>
  </si>
  <si>
    <t>Приобретение товаров и услуг ЭМ00-002629 от 14.05.2020 6:00:00</t>
  </si>
  <si>
    <t>14.05.2020 6:00:00</t>
  </si>
  <si>
    <t>Приобретение товаров и услуг ЭМ00-002635 от 14.05.2020 6:00:00</t>
  </si>
  <si>
    <t>Приобретение товаров и услуг ЭМ00-003117 от 03.06.2020 6:00:00</t>
  </si>
  <si>
    <t>Приобретение товаров и услуг ЭМ00-003293 от 09.06.2020 6:00:00</t>
  </si>
  <si>
    <t>Приобретение товаров и услуг ЭМ00-001655 от 03.04.2020 6:00:00</t>
  </si>
  <si>
    <t>Приобретение товаров и услуг ЭМ00-001656 от 03.04.2020 6:00:00</t>
  </si>
  <si>
    <t>Приобретение товаров и услуг ЭМ00-002775 от 21.05.2020 6:00:00</t>
  </si>
  <si>
    <t>Приобретение товаров и услуг ЭМ00-002812 от 22.05.2020 6:00:00</t>
  </si>
  <si>
    <t>Приобретение товаров и услуг ЭМ00-000488 от 14.02.2020 6:00:00</t>
  </si>
  <si>
    <t>Приобретение товаров и услуг ЭМ00-000756 от 26.02.2020 6:00:00</t>
  </si>
  <si>
    <t>Приобретение товаров и услуг ЭМ00-003403 от 14.06.2020 6:00:00</t>
  </si>
  <si>
    <t>14.06.2020 6:00:00</t>
  </si>
  <si>
    <t>Приобретение товаров и услуг ЭМ00-002303 от 30.04.2020 6:00:00</t>
  </si>
  <si>
    <t>Приобретение товаров и услуг ЭМ00-003268 от 08.06.2020 6:00:00</t>
  </si>
  <si>
    <t>Приобретение товаров и услуг ЭМ00-000296 от 31.01.2020 6:00:00</t>
  </si>
  <si>
    <t>Приобретение товаров и услуг ЭМ00-000313 от 03.02.2020 6:00:00</t>
  </si>
  <si>
    <t>Приобретение товаров и услуг ЭМ00-000659 от 21.02.2020 6:00:00</t>
  </si>
  <si>
    <t>Приобретение товаров и услуг ЭМ00-001223 от 16.03.2020 6:00:00</t>
  </si>
  <si>
    <t>Приобретение товаров и услуг ЭМ00-001613 от 02.04.2020 6:00:00</t>
  </si>
  <si>
    <t>Приобретение товаров и услуг ЭМ00-002003 от 19.04.2020 6:00:00</t>
  </si>
  <si>
    <t>Приобретение товаров и услуг ЭМ00-002296 от 29.04.2020 0:00:00</t>
  </si>
  <si>
    <t>29.04.2020 0:00:00</t>
  </si>
  <si>
    <t>Приобретение товаров и услуг ЭМ00-002446 от 07.05.2020 6:00:00</t>
  </si>
  <si>
    <t>Приобретение товаров и услуг ЭМ00-002589 от 13.05.2020 6:00:00</t>
  </si>
  <si>
    <t>13.05.2020 6:00:00</t>
  </si>
  <si>
    <t>Приобретение товаров и услуг ЭМ00-002896 от 26.05.2020 6:00:00</t>
  </si>
  <si>
    <t>Приобретение товаров и услуг ЭМ00-002965 от 26.05.2020 6:00:00</t>
  </si>
  <si>
    <t>Приобретение товаров и услуг ЭМ00-003185 от 04.06.2020 6:00:00</t>
  </si>
  <si>
    <t>Приобретение товаров и услуг ЭМ00-003266 от 05.06.2020 6:00:00</t>
  </si>
  <si>
    <t>Приобретение товаров и услуг ЭМ00-003284 от 08.06.2020 6:00:00</t>
  </si>
  <si>
    <t>Приобретение товаров и услуг ЭМ00-003417 от 15.06.2020 6:00:00</t>
  </si>
  <si>
    <t>15.06.2020 6:00:00</t>
  </si>
  <si>
    <t>Приобретение товаров и услуг ЭМ00-003453 от 16.06.2020 6:00:00</t>
  </si>
  <si>
    <t>Приобретение товаров и услуг ЭМ00-003546 от 21.06.2020 6:00:00</t>
  </si>
  <si>
    <t>21.06.2020 6:00:00</t>
  </si>
  <si>
    <t>Приобретение товаров и услуг ЭМ00-003547 от 21.06.2020 6:00:00</t>
  </si>
  <si>
    <t>Приобретение товаров и услуг ЭМ00-003759 от 29.06.2020 6:00:00</t>
  </si>
  <si>
    <t>Приобретение товаров и услуг ЭМ00-003286 от 08.06.2020 6:00:00</t>
  </si>
  <si>
    <t>Приобретение товаров и услуг ЭМ00-000002 от 04.01.2020 6:00:00</t>
  </si>
  <si>
    <t>Приобретение товаров и услуг ЭМ00-000030 от 06.01.2020 6:00:00</t>
  </si>
  <si>
    <t>Приобретение товаров и услуг ЭМ00-000515 от 16.02.2020 6:00:00</t>
  </si>
  <si>
    <t>16.02.2020 6:00:00</t>
  </si>
  <si>
    <t>Приобретение товаров и услуг ЭМ00-001168 от 12.03.2020 6:00:00</t>
  </si>
  <si>
    <t>Приобретение товаров и услуг ЭМ00-002915 от 26.05.2020 6:00:00</t>
  </si>
  <si>
    <t>Приобретение товаров и услуг ЭМ00-002090 от 21.04.2020 6:00:00</t>
  </si>
  <si>
    <t>Приобретение товаров и услуг ЭМ00-000012 от 04.01.2020 6:00:00</t>
  </si>
  <si>
    <t>Приобретение товаров и услуг ЭМ00-000021 от 04.01.2020 6:00:00</t>
  </si>
  <si>
    <t>Приобретение товаров и услуг ЭМ00-000121 от 17.01.2020 6:00:00</t>
  </si>
  <si>
    <t>Приобретение товаров и услуг ЭМ00-000468 от 13.02.2020 6:00:00</t>
  </si>
  <si>
    <t>Приобретение товаров и услуг ЭМ00-000825 от 28.02.2020 6:00:00</t>
  </si>
  <si>
    <t>Приобретение товаров и услуг ЭМ00-000812 от 29.02.2020 6:00:00</t>
  </si>
  <si>
    <t>29.02.2020 6:00:00</t>
  </si>
  <si>
    <t>Приобретение товаров и услуг ЭМ00-001798 от 09.04.2020 6:00:00</t>
  </si>
  <si>
    <t>Приобретение товаров и услуг ЭМ00-002752 от 20.05.2020 6:00:00</t>
  </si>
  <si>
    <t>Приобретение товаров и услуг ЭМ00-002886 от 25.05.2020 6:00:00</t>
  </si>
  <si>
    <t>Приобретение товаров и услуг ЭМ00-002000 от 19.04.2020 6:00:00</t>
  </si>
  <si>
    <t>Приобретение товаров и услуг ЭМ00-002795 от 21.05.2020 6:00:00</t>
  </si>
  <si>
    <t>Приобретение товаров и услуг ЭМ00-002839 от 23.05.2020 6:00:00</t>
  </si>
  <si>
    <t>23.05.2020 6:00:00</t>
  </si>
  <si>
    <t>Приобретение товаров и услуг ЭМ00-000381 от 06.02.2020 6:00:00</t>
  </si>
  <si>
    <t>06.02.2020 6:00:00</t>
  </si>
  <si>
    <t>Приобретение товаров и услуг ЭМ00-000664 от 21.02.2020 6:00:00</t>
  </si>
  <si>
    <t>Приобретение товаров и услуг ЭМ00-000972 от 05.03.2020 6:00:00</t>
  </si>
  <si>
    <t>Приобретение товаров и услуг ЭМ00-001496 от 27.03.2020 6:00:00</t>
  </si>
  <si>
    <t>Приобретение товаров и услуг ЭМ00-001840 от 11.04.2020 6:00:00</t>
  </si>
  <si>
    <t>Приобретение товаров и услуг ЭМ00-001997 от 18.04.2020 6:00:00</t>
  </si>
  <si>
    <t>18.04.2020 6:00:00</t>
  </si>
  <si>
    <t>Приобретение товаров и услуг ЭМ00-002138 от 23.04.2020 6:00:00</t>
  </si>
  <si>
    <t>Приобретение товаров и услуг ЭМ00-002148 от 23.04.2020 6:00:00</t>
  </si>
  <si>
    <t>Приобретение товаров и услуг ЭМ00-003128 от 03.06.2020 6:00:00</t>
  </si>
  <si>
    <t>Приобретение товаров и услуг ЭМ00-001564 от 30.03.2020 6:00:00</t>
  </si>
  <si>
    <t>Приобретение товаров и услуг ЭМ00-001565 от 30.03.2020 6:00:00</t>
  </si>
  <si>
    <t>Приобретение товаров и услуг ЭМ00-002533 от 10.05.2020 6:00:00</t>
  </si>
  <si>
    <t>Приобретение товаров и услуг ЭМ00-001190 от 14.03.2020 6:00:00</t>
  </si>
  <si>
    <t>14.03.2020 6:00:00</t>
  </si>
  <si>
    <t>Приобретение товаров и услуг ЭМ00-000015 от 03.01.2020 6:00:00</t>
  </si>
  <si>
    <t>Приобретение товаров и услуг ЭМ00-000400 от 07.02.2020 6:00:00</t>
  </si>
  <si>
    <t>Приобретение товаров и услуг ЭМ00-001198 от 16.03.2020 6:00:00</t>
  </si>
  <si>
    <t>Приобретение товаров и услуг ЭМ00-001528 от 29.03.2020 6:00:00</t>
  </si>
  <si>
    <t>29.03.2020 6:00:00</t>
  </si>
  <si>
    <t>Приобретение товаров и услуг ЭМ00-001999 от 19.04.2020 6:00:00</t>
  </si>
  <si>
    <t>Приобретение товаров и услуг ЭМ00-002034 от 20.04.2020 6:00:00</t>
  </si>
  <si>
    <t>Приобретение товаров и услуг ЭМ00-002180 от 25.04.2020 6:00:00</t>
  </si>
  <si>
    <t>Приобретение товаров и услуг ЭМ00-002317 от 30.04.2020 6:00:00</t>
  </si>
  <si>
    <t>Приобретение товаров и услуг ЭМ00-002322 от 01.05.2020 6:00:00</t>
  </si>
  <si>
    <t>Приобретение товаров и услуг ЭМ00-002324 от 01.05.2020 6:00:00</t>
  </si>
  <si>
    <t>Приобретение товаров и услуг ЭМ00-002316 от 30.04.2020 6:00:00</t>
  </si>
  <si>
    <t>Приобретение товаров и услуг ЭМ00-000024 от 06.01.2020 6:00:00</t>
  </si>
  <si>
    <t>Приобретение товаров и услуг ЭМ00-000683 от 25.02.2020 6:00:00</t>
  </si>
  <si>
    <t>25.02.2020 6:00:00</t>
  </si>
  <si>
    <t>Приобретение товаров и услуг ЭМ00-001193 от 16.03.2020 6:00:00</t>
  </si>
  <si>
    <t>Приобретение товаров и услуг ЭМ00-002038 от 20.04.2020 6:00:00</t>
  </si>
  <si>
    <t>Приобретение товаров и услуг ЭМ00-003119 от 03.06.2020 6:00:00</t>
  </si>
  <si>
    <t>Приобретение товаров и услуг ЭМ00-000988 от 06.03.2020 6:00:00</t>
  </si>
  <si>
    <t>Приобретение товаров и услуг ЭМ00-001313 от 20.03.2020 6:00:00</t>
  </si>
  <si>
    <t>Приобретение товаров и услуг ЭМ00-000980 от 06.03.2020 6:00:00</t>
  </si>
  <si>
    <t>Приобретение товаров и услуг ЭМ00-002998 от 28.05.2020 6:00:00</t>
  </si>
  <si>
    <t>Приобретение товаров и услуг ЭМ00-000511 от 15.02.2020 6:00:00</t>
  </si>
  <si>
    <t>Приобретение товаров и услуг ЭМ00-001691 от 06.04.2020 6:00:00</t>
  </si>
  <si>
    <t>Приобретение товаров и услуг ЭМ00-003560 от 22.06.2020 6:00:00</t>
  </si>
  <si>
    <t>Приобретение товаров и услуг ЭМ00-003634 от 25.06.2020 6:00:00</t>
  </si>
  <si>
    <t>Приобретение товаров и услуг ЭМ00-000341 от 04.02.2020 6:00:00</t>
  </si>
  <si>
    <t>Приобретение товаров и услуг ЭМ00-001047 от 10.03.2020 6:00:00</t>
  </si>
  <si>
    <t>10.03.2020 6:00:00</t>
  </si>
  <si>
    <t>Приобретение товаров и услуг ЭМ00-000085 от 15.01.2020 6:00:00</t>
  </si>
  <si>
    <t>15.01.2020 6:00:00</t>
  </si>
  <si>
    <t>Приобретение товаров и услуг ЭМ00-000167 от 22.01.2020 6:00:00</t>
  </si>
  <si>
    <t>Приобретение товаров и услуг ЭМ00-000497 от 14.02.2020 6:00:00</t>
  </si>
  <si>
    <t>Приобретение товаров и услуг ЭМ00-001654 от 03.04.2020 6:00:00</t>
  </si>
  <si>
    <t>Приобретение товаров и услуг ЭМ00-002130 от 22.04.2020 6:00:00</t>
  </si>
  <si>
    <t>Приобретение товаров и услуг ЭМ00-002875 от 25.05.2020 6:00:00</t>
  </si>
  <si>
    <t>Приобретение товаров и услуг ЭМ00-002969 от 27.05.2020 6:00:00</t>
  </si>
  <si>
    <t>Приобретение товаров и услуг ЭМ00-002994 от 28.05.2020 6:00:00</t>
  </si>
  <si>
    <t>Приобретение товаров и услуг ЭМ00-003394 от 11.06.2020 6:00:00</t>
  </si>
  <si>
    <t>Приобретение товаров и услуг ЭМ00-003456 от 16.06.2020 6:00:00</t>
  </si>
  <si>
    <t>Приобретение товаров и услуг ЭМ00-003717 от 26.06.2020 6:00:00</t>
  </si>
  <si>
    <t>Приобретение товаров и услуг ЭМ00-001188 от 13.03.2020 6:00:00</t>
  </si>
  <si>
    <t>Приобретение товаров и услуг ЭМ00-000295 от 31.01.2020 6:00:00</t>
  </si>
  <si>
    <t>Приобретение товаров и услуг ЭМ00-000349 от 01.02.2020 6:00:00</t>
  </si>
  <si>
    <t>01.02.2020 6:00:00</t>
  </si>
  <si>
    <t>Приобретение товаров и услуг ЭМ00-000663 от 23.02.2020 6:00:00</t>
  </si>
  <si>
    <t>23.02.2020 6:00:00</t>
  </si>
  <si>
    <t>Приобретение товаров и услуг ЭМ00-001155 от 12.03.2020 6:00:00</t>
  </si>
  <si>
    <t>Приобретение товаров и услуг ЭМ00-001273 от 19.03.2020 6:00:00</t>
  </si>
  <si>
    <t>Приобретение товаров и услуг ЭМ00-001386 от 26.03.2020 6:00:00</t>
  </si>
  <si>
    <t>Приобретение товаров и услуг ЭМ00-000757 от 26.02.2020 6:00:00</t>
  </si>
  <si>
    <t>Приобретение товаров и услуг ЭМ00-001696 от 06.04.2020 6:00:00</t>
  </si>
  <si>
    <t>Приобретение товаров и услуг ЭМ00-000023 от 06.01.2020 6:00:00</t>
  </si>
  <si>
    <t>Приобретение товаров и услуг ЭМ00-001331 от 21.03.2020 6:00:00</t>
  </si>
  <si>
    <t>Приобретение товаров и услуг ЭМ00-001697 от 06.04.2020 6:00:00</t>
  </si>
  <si>
    <t>Приобретение товаров и услуг ЭМ00-000018 от 03.01.2020 6:00:00</t>
  </si>
  <si>
    <t>Приобретение товаров и услуг ЭМ00-000084 от 15.01.2020 6:00:00</t>
  </si>
  <si>
    <t>Приобретение товаров и услуг ЭМ00-000316 от 01.02.2020 6:00:00</t>
  </si>
  <si>
    <t>Приобретение товаров и услуг ЭМ00-000435 от 11.02.2020 6:00:00</t>
  </si>
  <si>
    <t>Приобретение товаров и услуг ЭМ00-000447 от 12.02.2020 6:00:00</t>
  </si>
  <si>
    <t>Приобретение товаров и услуг ЭМ00-000832 от 28.02.2020 6:00:00</t>
  </si>
  <si>
    <t>Приобретение товаров и услуг ЭМ00-002903 от 24.05.2020 0:00:00</t>
  </si>
  <si>
    <t>24.05.2020 0:00:00</t>
  </si>
  <si>
    <t>Приобретение товаров и услуг ЭМ00-002834 от 25.05.2020 6:00:00</t>
  </si>
  <si>
    <t>Приобретение товаров и услуг ЭМ00-002904 от 25.05.2020 6:00:00</t>
  </si>
  <si>
    <t>Приобретение товаров и услуг ЭМ00-003324 от 10.06.2020 6:00:00</t>
  </si>
  <si>
    <t>Приобретение товаров и услуг ЭМ00-003463 от 17.06.2020 6:00:00</t>
  </si>
  <si>
    <t>17.06.2020 6:00:00</t>
  </si>
  <si>
    <t>Приобретение товаров и услуг ЭМ00-000536 от 18.02.2020 6:00:00</t>
  </si>
  <si>
    <t>Приобретение товаров и услуг ЭМ00-000601 от 20.02.2020 6:00:00</t>
  </si>
  <si>
    <t>Приобретение товаров и услуг ЭМ00-001276 от 19.03.2020 6:00:00</t>
  </si>
  <si>
    <t>Приобретение товаров и услуг ЭМ00-001391 от 24.03.2020 6:00:00</t>
  </si>
  <si>
    <t>УГМК-СТАЛЬ ООО</t>
  </si>
  <si>
    <t>Приобретение товаров и услуг ЭМ00-001392 от 24.03.2020 6:00:00</t>
  </si>
  <si>
    <t>Приобретение товаров и услуг ЭМ00-001714 от 06.04.2020 6:00:00</t>
  </si>
  <si>
    <t>Приобретение товаров и услуг ЭМ00-001768 от 07.04.2020 6:00:00</t>
  </si>
  <si>
    <t>Приобретение товаров и услуг ЭМ00-002301 от 30.04.2020 6:00:00</t>
  </si>
  <si>
    <t>Приобретение товаров и услуг ЭМ00-002323 от 01.05.2020 6:00:00</t>
  </si>
  <si>
    <t>Приобретение товаров и услуг ЭМ00-002884 от 25.05.2020 6:00:00</t>
  </si>
  <si>
    <t>Приобретение товаров и услуг ЭМ00-002885 от 25.05.2020 6:00:00</t>
  </si>
  <si>
    <t>Приобретение товаров и услуг ЭМ00-002938 от 26.05.2020 6:00:00</t>
  </si>
  <si>
    <t>Приобретение товаров и услуг ЭМ00-003480 от 17.06.2020 6:00:00</t>
  </si>
  <si>
    <t>Приобретение товаров и услуг ЭМ00-000007 от 03.01.2020 6:00:00</t>
  </si>
  <si>
    <t>Приобретение товаров и услуг ЭМ00-000055 от 13.01.2020 6:00:00</t>
  </si>
  <si>
    <t>Приобретение товаров и услуг ЭМ00-000059 от 13.01.2020 6:00:00</t>
  </si>
  <si>
    <t>Приобретение товаров и услуг ЭМ00-000150 от 21.01.2020 6:00:00</t>
  </si>
  <si>
    <t>Приобретение товаров и услуг ЭМ00-000153 от 21.01.2020 6:00:00</t>
  </si>
  <si>
    <t>Приобретение товаров и услуг ЭМ00-000156 от 22.01.2020 6:00:00</t>
  </si>
  <si>
    <t>Приобретение товаров и услуг ЭМ00-000211 от 24.01.2020 6:00:00</t>
  </si>
  <si>
    <t>Приобретение товаров и услуг ЭМ00-000203 от 26.01.2020 6:00:00</t>
  </si>
  <si>
    <t>26.01.2020 6:00:00</t>
  </si>
  <si>
    <t>Приобретение товаров и услуг ЭМ00-000315 от 01.02.2020 6:00:00</t>
  </si>
  <si>
    <t>Приобретение товаров и услуг ЭМ00-000354 от 05.02.2020 6:00:00</t>
  </si>
  <si>
    <t>Приобретение товаров и услуг ЭМ00-000378 от 06.02.2020 6:00:00</t>
  </si>
  <si>
    <t>Приобретение товаров и услуг ЭМ00-000391 от 07.02.2020 6:00:00</t>
  </si>
  <si>
    <t>Приобретение товаров и услуг ЭМ00-000399 от 07.02.2020 6:00:00</t>
  </si>
  <si>
    <t>Приобретение товаров и услуг ЭМ00-000428 от 11.02.2020 6:00:00</t>
  </si>
  <si>
    <t>Приобретение товаров и услуг ЭМ00-000441 от 11.02.2020 6:00:00</t>
  </si>
  <si>
    <t>Приобретение товаров и услуг ЭМ00-000451 от 12.02.2020 6:00:00</t>
  </si>
  <si>
    <t>Приобретение товаров и услуг ЭМ00-002245 от 28.04.2020 6:00:00</t>
  </si>
  <si>
    <t>Приобретение товаров и услуг ЭМ00-000049 от 13.01.2020 6:00:00</t>
  </si>
  <si>
    <t>Приобретение товаров и услуг ЭМ00-000016 от 03.01.2020 6:00:00</t>
  </si>
  <si>
    <t>Приобретение товаров и услуг ЭМ00-000025 от 07.01.2020 6:00:00</t>
  </si>
  <si>
    <t>Приобретение товаров и услуг ЭМ00-000202 от 24.01.2020 6:00:00</t>
  </si>
  <si>
    <t>Приобретение товаров и услуг ЭМ00-000357 от 05.02.2020 6:00:00</t>
  </si>
  <si>
    <t>Приобретение товаров и услуг ЭМ00-000386 от 07.02.2020 6:00:00</t>
  </si>
  <si>
    <t>Приобретение товаров и услуг ЭМ00-000421 от 10.02.2020 6:00:00</t>
  </si>
  <si>
    <t>Приобретение товаров и услуг ЭМ00-000890 от 03.03.2020 6:00:00</t>
  </si>
  <si>
    <t>Приобретение товаров и услуг ЭМ00-000901 от 04.03.2020 6:00:00</t>
  </si>
  <si>
    <t>Приобретение товаров и услуг ЭМ00-000981 от 06.03.2020 6:00:00</t>
  </si>
  <si>
    <t>Приобретение товаров и услуг ЭМ00-001418 от 25.03.2020 6:00:00</t>
  </si>
  <si>
    <t>Приобретение товаров и услуг ЭМ00-001616 от 02.04.2020 6:00:00</t>
  </si>
  <si>
    <t>Приобретение товаров и услуг ЭМ00-001634 от 06.04.2020 6:00:00</t>
  </si>
  <si>
    <t>Приобретение товаров и услуг ЭМ00-001964 от 17.04.2020 6:00:00</t>
  </si>
  <si>
    <t>Приобретение товаров и услуг ЭМ00-002187 от 22.04.2020 6:00:00</t>
  </si>
  <si>
    <t>Приобретение товаров и услуг ЭМ00-002318 от 30.04.2020 6:00:00</t>
  </si>
  <si>
    <t>Приобретение товаров и услуг ЭМ00-002320 от 01.05.2020 6:00:00</t>
  </si>
  <si>
    <t>Приобретение товаров и услуг ЭМ00-002321 от 01.05.2020 6:00:00</t>
  </si>
  <si>
    <t>Приобретение товаров и услуг ЭМ00-002608 от 13.05.2020 6:00:00</t>
  </si>
  <si>
    <t>Приобретение товаров и услуг ЭМ00-002613 от 14.05.2020 6:00:00</t>
  </si>
  <si>
    <t>Приобретение товаров и услуг ЭМ00-003162 от 04.06.2020 6:00:00</t>
  </si>
  <si>
    <t>Приобретение товаров и услуг ЭМ00-003186 от 04.06.2020 6:00:00</t>
  </si>
  <si>
    <t>Приобретение товаров и услуг ЭМ00-003187 от 04.06.2020 6:00:00</t>
  </si>
  <si>
    <t>Приобретение товаров и услуг ЭМ00-003419 от 15.06.2020 6:00:00</t>
  </si>
  <si>
    <t>Приобретение товаров и услуг ЭМ00-000405 от 07.02.2020 6:00:00</t>
  </si>
  <si>
    <t>Приобретение товаров и услуг ЭМ00-001373 от 24.03.2020 6:00:00</t>
  </si>
  <si>
    <t>Приобретение товаров и услуг ЭМ00-000011 от 03.01.2020 6:00:00</t>
  </si>
  <si>
    <t>Приобретение товаров и услуг ЭМ00-000124 от 19.01.2020 6:00:00</t>
  </si>
  <si>
    <t>Приобретение товаров и услуг ЭМ00-000334 от 04.02.2020 6:00:00</t>
  </si>
  <si>
    <t>Приобретение товаров и услуг ЭМ00-000359 от 05.02.2020 6:00:00</t>
  </si>
  <si>
    <t>Приобретение товаров и услуг ЭМ00-000564 от 18.02.2020 6:00:00</t>
  </si>
  <si>
    <t>Приобретение товаров и услуг ЭМ00-000609 от 20.02.2020 6:00:00</t>
  </si>
  <si>
    <t>Приобретение товаров и услуг ЭМ00-001517 от 27.03.2020 6:00:00</t>
  </si>
  <si>
    <t>Приобретение товаров и услуг ЭМ00-002018 от 20.04.2020 6:00:00</t>
  </si>
  <si>
    <t>Приобретение товаров и услуг ЭМ00-000768 от 27.02.2020 6:00:00</t>
  </si>
  <si>
    <t>Приобретение товаров и услуг ЭМ00-002284 от 29.04.2020 6:00:00</t>
  </si>
  <si>
    <t>Приобретение товаров и услуг ЭМ00-000009 от 03.01.2020 6:00:00</t>
  </si>
  <si>
    <t>Приобретение товаров и услуг ЭМ00-000010 от 03.01.2020 6:00:00</t>
  </si>
  <si>
    <t>Приобретение товаров и услуг ЭМ00-000013 от 03.01.2020 6:00:00</t>
  </si>
  <si>
    <t>Приобретение товаров и услуг ЭМ00-000020 от 03.01.2020 6:00:00</t>
  </si>
  <si>
    <t>Приобретение товаров и услуг ЭМ00-000116 от 17.01.2020 6:00:00</t>
  </si>
  <si>
    <t>Приобретение товаров и услуг ЭМ00-000119 от 17.01.2020 6:00:00</t>
  </si>
  <si>
    <t>Приобретение товаров и услуг ЭМ00-000339 от 04.02.2020 6:00:00</t>
  </si>
  <si>
    <t>Приобретение товаров и услуг ЭМ00-000342 от 05.02.2020 6:00:00</t>
  </si>
  <si>
    <t>Приобретение товаров и услуг ЭМ00-000496 от 14.02.2020 6:00:00</t>
  </si>
  <si>
    <t>Приобретение товаров и услуг ЭМ00-001428 от 25.03.2020 6:00:00</t>
  </si>
  <si>
    <t>Приобретение товаров и услуг ЭМ00-001436 от 25.03.2020 6:00:00</t>
  </si>
  <si>
    <t>Приобретение товаров и услуг ЭМ00-001598 от 01.04.2020 6:00:00</t>
  </si>
  <si>
    <t>Приобретение товаров и услуг ЭМ00-001825 от 10.04.2020 6:00:00</t>
  </si>
  <si>
    <t>Приобретение товаров и услуг ЭМ00-001827 от 10.04.2020 6:00:00</t>
  </si>
  <si>
    <t>Приобретение товаров и услуг ЭМ00-002571 от 13.05.2020 6:00:00</t>
  </si>
  <si>
    <t>Приобретение товаров и услуг ЭМ00-002603 от 13.05.2020 6:00:00</t>
  </si>
  <si>
    <t>Приобретение товаров и услуг ЭМ00-002934 от 26.05.2020 6:00:00</t>
  </si>
  <si>
    <t>Приобретение товаров и услуг ЭМ00-003257 от 05.06.2020 6:00:00</t>
  </si>
  <si>
    <t>Приобретение товаров и услуг ЭМ00-003457 от 16.06.2020 6:00:00</t>
  </si>
  <si>
    <t>Приобретение товаров и услуг ЭМ00-003464 от 17.06.2020 6:00:00</t>
  </si>
  <si>
    <t>Приобретение товаров и услуг ЭМ00-001898 от 14.04.2020 6:00:00</t>
  </si>
  <si>
    <t>Приобретение товаров и услуг ЭМ00-002255 от 28.04.2020 6:00:00</t>
  </si>
  <si>
    <t>Приобретение товаров и услуг ЭМ00-002325 от 01.05.2020 6:00:00</t>
  </si>
  <si>
    <t>Приобретение товаров и услуг ЭМ00-002827 от 22.05.2020 6:00:00</t>
  </si>
  <si>
    <t>Приобретение товаров и услуг ЭМ00-003273 от 08.06.2020 6:00:00</t>
  </si>
  <si>
    <t>Приобретение товаров и услуг ЭМ00-003139 от 03.06.2020 6:00:00</t>
  </si>
  <si>
    <t>Приобретение товаров и услуг ЭМ00-002662 от 15.05.2020 6:00:00</t>
  </si>
  <si>
    <t>Приобретение товаров и услуг ЭМ00-002985 от 27.05.2020 6:00:00</t>
  </si>
  <si>
    <t>Приобретение товаров и услуг ЭМ00-002126 от 22.04.2020 6:00:00</t>
  </si>
  <si>
    <t>Приобретение товаров и услуг ЭМ00-001560 от 30.03.2020 6:00:00</t>
  </si>
  <si>
    <t>НОВПРОМКРЕПЁЖ ООО ПКФ</t>
  </si>
  <si>
    <t>Приобретение товаров и услуг ЭМ00-000621 от 20.02.2020 6:00:00</t>
  </si>
  <si>
    <t>ОМСК ООО (Омская Метизная Сервисная Компания)</t>
  </si>
  <si>
    <t>Приобретение товаров и услуг ЭМ00-000795 от 26.02.2020 6:00:00</t>
  </si>
  <si>
    <t>Приобретение товаров и услуг ЭМ00-000613 от 20.02.2020 6:00:00</t>
  </si>
  <si>
    <t>ТДК ООО</t>
  </si>
  <si>
    <t>Приобретение товаров и услуг ЭМ00-001995 от 17.04.2020 6:00:00</t>
  </si>
  <si>
    <t>Приобретение товаров и услуг ЭМ00-002605 от 13.05.2020 6:00:00</t>
  </si>
  <si>
    <t>Приобретение товаров и услуг ЭМ00-003503 от 18.06.2020 6:00:00</t>
  </si>
  <si>
    <t>Приобретение товаров и услуг ЭМ00-002024 от 17.04.2020 6:00:00</t>
  </si>
  <si>
    <t>Приобретение товаров и услуг ЭМ00-000612 от 19.02.2020 6:00:00</t>
  </si>
  <si>
    <t>Приобретение товаров и услуг ЭМ00-000986 от 06.03.2020 6:00:00</t>
  </si>
  <si>
    <t>Приобретение товаров и услуг ЭМ00-002305 от 01.05.2020 6:00:00</t>
  </si>
  <si>
    <t>Приобретение товаров и услуг ЭМ00-000641 от 21.02.2020 6:00:00</t>
  </si>
  <si>
    <t>МЕТПРОМ-УРАЛ ООО ПКФ</t>
  </si>
  <si>
    <t>Приобретение товаров и услуг ЭМ00-003023 от 29.05.2020 6:00:00</t>
  </si>
  <si>
    <t>29.05.2020 6:00:00</t>
  </si>
  <si>
    <t>ИННОПРОТЕКТ ООО</t>
  </si>
  <si>
    <t>Приобретение товаров и услуг ЭМ00-000351 от 05.02.2020 6:00:00</t>
  </si>
  <si>
    <t>Приобретение товаров и услуг ЭМ00-001617 от 01.04.2020 6:00:00</t>
  </si>
  <si>
    <t>Приобретение товаров и услуг ЭМ00-000982 от 06.03.2020 6:00:00</t>
  </si>
  <si>
    <t>Приобретение товаров и услуг ЭМ00-002275 от 01.05.2020 6:00:00</t>
  </si>
  <si>
    <t>Приобретение товаров и услуг ЭМ00-003558 от 18.06.2020 6:00:00</t>
  </si>
  <si>
    <t>Приобретение товаров и услуг ЭМ00-001278 от 19.03.2020 6:00:00</t>
  </si>
  <si>
    <t>СИБИРЬ-ЗИТАР ООО</t>
  </si>
  <si>
    <t>Приобретение товаров и услуг ЭМ00-000311 от 03.02.2020 6:00:00</t>
  </si>
  <si>
    <t>БЕРВЕЛ ООО ЗВК</t>
  </si>
  <si>
    <t>Приобретение товаров и услуг ЭМ00-000506 от 14.02.2020 6:00:00</t>
  </si>
  <si>
    <t>Приобретение товаров и услуг ЭМ00-000592 от 19.02.2020 6:00:00</t>
  </si>
  <si>
    <t>Приобретение товаров и услуг ЭМ00-003553 от 21.06.2020 6:00:00</t>
  </si>
  <si>
    <t>Приобретение товаров и услуг ЭМ00-003557 от 21.06.2020 6:00:00</t>
  </si>
  <si>
    <t>Приобретение товаров и услуг ЭМ00-002359 от 02.05.2020 6:00:00</t>
  </si>
  <si>
    <t>Приобретение товаров и услуг ЭМ00-003022 от 29.05.2020 6:00:00</t>
  </si>
  <si>
    <t>Приобретение товаров и услуг ЭМ00-000810 от 28.02.2020 6:00:00</t>
  </si>
  <si>
    <t>Приобретение товаров и услуг ЭМ00-001788 от 08.04.2020 6:00:00</t>
  </si>
  <si>
    <t>08.04.2020 6:00:00</t>
  </si>
  <si>
    <t>Приобретение товаров и услуг ЭМ00-000591 от 19.02.2020 6:00:00</t>
  </si>
  <si>
    <t>Приобретение товаров и услуг ЭМ00-000999 от 08.03.2020 6:00:00</t>
  </si>
  <si>
    <t>08.03.2020 6:00:00</t>
  </si>
  <si>
    <t>Приобретение товаров и услуг ЭМ00-001681 от 05.04.2020 6:00:00</t>
  </si>
  <si>
    <t>05.04.2020 6:00:00</t>
  </si>
  <si>
    <t>Приобретение товаров и услуг ЭМ00-002341 от 01.05.2020 6:00:00</t>
  </si>
  <si>
    <t>Приобретение товаров и услуг ЭМ00-003472 от 17.06.2020 6:00:00</t>
  </si>
  <si>
    <t>Приобретение товаров и услуг ЭМ00-000166 от 22.01.2020 6:00:00</t>
  </si>
  <si>
    <t>Приобретение товаров и услуг ЭМ00-000508 от 14.02.2020 6:00:00</t>
  </si>
  <si>
    <t>Приобретение товаров и услуг ЭМ00-000860 от 01.03.2020 6:00:00</t>
  </si>
  <si>
    <t>01.03.2020 6:00:00</t>
  </si>
  <si>
    <t>Приобретение товаров и услуг ЭМ00-001679 от 05.04.2020 6:00:00</t>
  </si>
  <si>
    <t>Приобретение товаров и услуг ЭМ00-003398 от 11.06.2020 6:00:00</t>
  </si>
  <si>
    <t>Приобретение товаров и услуг ЭМ00-000384 от 06.02.2020 6:00:00</t>
  </si>
  <si>
    <t>ПАРАЛЛЕЛЬ ООО</t>
  </si>
  <si>
    <t>Приобретение товаров и услуг ЭМ00-000383 от 06.02.2020 6:00:00</t>
  </si>
  <si>
    <t>Приобретение товаров и услуг ЭМ00-003437 от 11.06.2020 6:00:00</t>
  </si>
  <si>
    <t>Приобретение товаров и услуг ЭМ00-003331 от 10.06.2020 6:00:00</t>
  </si>
  <si>
    <t>Приобретение товаров и услуг ЭМ00-002868 от 24.05.2020 6:00:00</t>
  </si>
  <si>
    <t>24.05.2020 6:00:00</t>
  </si>
  <si>
    <t>Приобретение товаров и услуг ЭМ00-000083 от 14.01.2020 6:00:00</t>
  </si>
  <si>
    <t>Приобретение товаров и услуг ЭМ00-000505 от 14.02.2020 6:00:00</t>
  </si>
  <si>
    <t>Приобретение товаров и услуг ЭМ00-000862 от 01.03.2020 6:00:00</t>
  </si>
  <si>
    <t>Приобретение товаров и услуг ЭМ00-002739 от 19.05.2020 6:00:00</t>
  </si>
  <si>
    <t>Приобретение товаров и услуг ЭМ00-000507 от 14.02.2020 6:00:00</t>
  </si>
  <si>
    <t>Приобретение товаров и услуг ЭМ00-000861 от 01.03.2020 6:00:00</t>
  </si>
  <si>
    <t>Приобретение товаров и услуг ЭМ00-000504 от 14.02.2020 6:00:00</t>
  </si>
  <si>
    <t>Приобретение товаров и услуг ЭМ00-000983 от 06.03.2020 6:00:00</t>
  </si>
  <si>
    <t>Приобретение товаров и услуг ЭМ00-001328 от 20.03.2020 6:00:00</t>
  </si>
  <si>
    <t>Приобретение товаров и услуг ЭМ00-001227 от 17.03.2020 6:00:00</t>
  </si>
  <si>
    <t>Приобретение товаров и услуг ЭМ00-000095 от 16.01.2020 6:00:00</t>
  </si>
  <si>
    <t>Приобретение товаров и услуг ЭМ00-000218 от 24.01.2020 6:00:00</t>
  </si>
  <si>
    <t>Приобретение товаров и услуг ЭМ00-000250 от 28.01.2020 6:00:00</t>
  </si>
  <si>
    <t>28.01.2020 6:00:00</t>
  </si>
  <si>
    <t>Приобретение товаров и услуг ЭМ00-000251 от 28.01.2020 6:00:00</t>
  </si>
  <si>
    <t>Приобретение товаров и услуг ЭМ00-000252 от 28.01.2020 6:00:00</t>
  </si>
  <si>
    <t>Приобретение товаров и услуг ЭМ00-002198 от 24.04.2020 6:00:00</t>
  </si>
  <si>
    <t>Приобретение товаров и услуг ЭМ00-000094 от 16.01.2020 6:00:00</t>
  </si>
  <si>
    <t>Приобретение товаров и услуг ЭМ00-001680 от 05.04.2020 6:00:00</t>
  </si>
  <si>
    <t>Приобретение товаров и услуг ЭМ00-000863 от 26.02.2020 6:00:00</t>
  </si>
  <si>
    <t>Приобретение товаров и услуг ЭМ00-000503 от 14.02.2020 6:00:00</t>
  </si>
  <si>
    <t>Приобретение товаров и услуг ЭМ00-003436 от 11.06.2020 6:00:00</t>
  </si>
  <si>
    <t>Приобретение товаров и услуг ЭМ00-003441 от 11.06.2020 6:00:00</t>
  </si>
  <si>
    <t>Приобретение товаров и услуг ЭМ00-002338 от 01.05.2020 6:00:00</t>
  </si>
  <si>
    <t>Приобретение товаров и услуг ЭМ00-000306 от 01.02.2020 6:00:00</t>
  </si>
  <si>
    <t>Приобретение товаров и услуг ЭМ00-000304 от 01.02.2020 6:00:00</t>
  </si>
  <si>
    <t>Приобретение товаров и услуг ЭМ00-000984 от 06.03.2020 6:00:00</t>
  </si>
  <si>
    <t>Приобретение товаров и услуг ЭМ00-000985 от 06.03.2020 6:00:00</t>
  </si>
  <si>
    <t>Приобретение товаров и услуг ЭМ00-002757 от 20.05.2020 6:00:00</t>
  </si>
  <si>
    <t>Приобретение товаров и услуг ЭМ00-001684 от 04.04.2020 6:00:00</t>
  </si>
  <si>
    <t>Приобретение товаров и услуг ЭМ00-000412 от 07.02.2020 6:00:00</t>
  </si>
  <si>
    <t>Приобретение товаров и услуг ЭМ00-000652 от 22.02.2020 6:00:00</t>
  </si>
  <si>
    <t>22.02.2020 6:00:00</t>
  </si>
  <si>
    <t>Приобретение товаров и услуг ЭМ00-000705 от 25.02.2020 6:00:00</t>
  </si>
  <si>
    <t>Приобретение товаров и услуг ЭМ00-000805 от 29.02.2020 6:00:00</t>
  </si>
  <si>
    <t>Приобретение товаров и услуг ЭМ00-000993 от 07.03.2020 6:00:00</t>
  </si>
  <si>
    <t>07.03.2020 6:00:00</t>
  </si>
  <si>
    <t>Приобретение товаров и услуг ЭМ00-001458 от 25.03.2020 6:00:00</t>
  </si>
  <si>
    <t>Приобретение товаров и услуг ЭМ00-001561 от 30.03.2020 6:00:00</t>
  </si>
  <si>
    <t>Приобретение товаров и услуг ЭМ00-003061 от 30.05.2020 6:00:00</t>
  </si>
  <si>
    <t>Приобретение товаров и услуг ЭМ00-000516 от 17.02.2020 6:00:00</t>
  </si>
  <si>
    <t>17.02.2020 6:00:00</t>
  </si>
  <si>
    <t>Приобретение товаров и услуг ЭМ00-000987 от 06.03.2020 6:00:00</t>
  </si>
  <si>
    <t>Приобретение товаров и услуг ЭМ00-002123 от 17.04.2020 6:00:00</t>
  </si>
  <si>
    <t>Приобретение товаров и услуг ЭМ00-000307 от 01.02.2020 6:00:00</t>
  </si>
  <si>
    <t>Приобретение товаров и услуг ЭМ00-000573 от 19.02.2020 6:00:00</t>
  </si>
  <si>
    <t>Приобретение товаров и услуг ЭМ00-002372 от 01.05.2020 6:00:00</t>
  </si>
  <si>
    <t>Приобретение товаров и услуг ЭМ00-000130 от 18.01.2020 6:00:00</t>
  </si>
  <si>
    <t>18.01.2020 6:00:00</t>
  </si>
  <si>
    <t>Приобретение товаров и услуг ЭМ00-000794 от 26.02.2020 6:00:00</t>
  </si>
  <si>
    <t>Приобретение товаров и услуг ЭМ00-001562 от 25.03.2020 6:00:00</t>
  </si>
  <si>
    <t>Приобретение товаров и услуг ЭМ00-001683 от 04.04.2020 6:00:00</t>
  </si>
  <si>
    <t>Приобретение товаров и услуг ЭМ00-003435 от 13.06.2020 6:00:00</t>
  </si>
  <si>
    <t>13.06.2020 6:00:00</t>
  </si>
  <si>
    <t>Приобретение товаров и услуг ЭМ00-003502 от 18.06.2020 6:00:00</t>
  </si>
  <si>
    <t>Приобретение товаров и услуг ЭМ00-003556 от 20.06.2020 6:00:00</t>
  </si>
  <si>
    <t>20.06.2020 6:00:00</t>
  </si>
  <si>
    <t>Приобретение товаров и услуг ЭМ00-003610 от 23.06.2020 6:00:00</t>
  </si>
  <si>
    <t>Приобретение товаров и услуг ЭМ00-003750 от 26.06.2020 6:00:00</t>
  </si>
  <si>
    <t>Приобретение товаров и услуг ЭМ00-003313 от 09.06.2020 6:00:00</t>
  </si>
  <si>
    <t>Приобретение товаров и услуг ЭМ00-000806 от 29.02.2020 6:00:00</t>
  </si>
  <si>
    <t>Приобретение товаров и услуг ЭМ00-002374 от 01.05.2020 6:00:00</t>
  </si>
  <si>
    <t>Приобретение товаров и услуг ЭМ00-002655 от 15.05.2020 6:00:00</t>
  </si>
  <si>
    <t>Приобретение товаров и услуг ЭМ00-000408 от 07.02.2020 6:00:00</t>
  </si>
  <si>
    <t>МТК РОНДО ООО</t>
  </si>
  <si>
    <t>Приобретение товаров и услуг ЭМ00-002531 от 08.05.2020 6:00:00</t>
  </si>
  <si>
    <t>СИБКРЕП ООО</t>
  </si>
  <si>
    <t>Приобретение товаров и услуг ЭМ00-003471 от 17.06.2020 6:00:00</t>
  </si>
  <si>
    <t>МЕТИЗПРОФИ ООО</t>
  </si>
  <si>
    <t>Приобретение товаров и услуг ЭМ00-002530 от 08.05.2020 6:00:00</t>
  </si>
  <si>
    <t>Приобретение товаров и услуг ЭМ00-002665 от 15.05.2020 6:00:00</t>
  </si>
  <si>
    <t>Приобретение товаров и услуг ЭМ00-000574 от 19.02.2020 6:00:00</t>
  </si>
  <si>
    <t>Приобретение товаров и услуг ЭМ00-003315 от 09.06.2020 6:00:00</t>
  </si>
  <si>
    <t>Приобретение товаров и услуг ЭМ00-002375 от 01.05.2020 6:00:00</t>
  </si>
  <si>
    <t>Приобретение товаров и услуг ЭМ00-003621 от 23.06.2020 6:00:00</t>
  </si>
  <si>
    <t>Приобретение товаров и услуг ЭМ00-003474 от 16.06.2020 6:00:00</t>
  </si>
  <si>
    <t>УКД-ПАРТНЕР ООО</t>
  </si>
  <si>
    <t>Приобретение товаров и услуг ЭМ00-002637 от 14.05.2020 6:00:00</t>
  </si>
  <si>
    <t>НВАСТАЛЬ ООО</t>
  </si>
  <si>
    <t>Приобретение товаров и услуг ЭМ00-000129 от 17.01.2020 6:00:00</t>
  </si>
  <si>
    <t>Приобретение товаров и услуг ЭМ00-000275 от 30.01.2020 6:00:00</t>
  </si>
  <si>
    <t>Приобретение товаров и услуг ЭМ00-003555 от 20.06.2020 6:00:00</t>
  </si>
  <si>
    <t>Приобретение товаров и услуг ЭМ00-000310 от 03.02.2020 6:00:00</t>
  </si>
  <si>
    <t>Приобретение товаров и услуг ЭМ00-002193 от 25.04.2020 6:00:00</t>
  </si>
  <si>
    <t>Приобретение товаров и услуг ЭМ00-000660 от 21.02.2020 6:00:00</t>
  </si>
  <si>
    <t>Приобретение товаров и услуг ЭМ00-000661 от 21.02.2020 6:00:00</t>
  </si>
  <si>
    <t>Приобретение товаров и услуг ЭМ00-000869 от 29.02.2020 6:00:00</t>
  </si>
  <si>
    <t>ТД СИБМАШКРЕПЕЖ ООО</t>
  </si>
  <si>
    <t>Приобретение товаров и услуг ЭМ00-000995 от 08.03.2020 6:00:00</t>
  </si>
  <si>
    <t>Приобретение товаров и услуг ЭМ00-000997 от 18.03.2020 6:00:00</t>
  </si>
  <si>
    <t>Приобретение товаров и услуг ЭМ00-000998 от 18.03.2020 6:00:00</t>
  </si>
  <si>
    <t>Приобретение товаров и услуг ЭМ00-001244 от 18.03.2020 6:00:00</t>
  </si>
  <si>
    <t>Приобретение товаров и услуг ЭМ00-002741 от 19.05.2020 6:00:00</t>
  </si>
  <si>
    <t>Приобретение товаров и услуг ЭМ00-002335 от 02.05.2020 6:00:00</t>
  </si>
  <si>
    <t>Приобретение товаров и услуг ЭМ00-002744 от 19.05.2020 6:00:00</t>
  </si>
  <si>
    <t>Приобретение товаров и услуг ЭМ00-002356 от 02.05.2020 6:00:00</t>
  </si>
  <si>
    <t>Приобретение товаров и услуг ЭМ00-001940 от 15.04.2020 6:00:00</t>
  </si>
  <si>
    <t>Приобретение товаров и услуг ЭМ00-002337 от 01.05.2020 6:00:00</t>
  </si>
  <si>
    <t>Приобретение товаров и услуг ЭМ00-002339 от 01.05.2020 6:00:00</t>
  </si>
  <si>
    <t>Приобретение товаров и услуг ЭМ00-002340 от 01.05.2020 6:00:00</t>
  </si>
  <si>
    <t>Приобретение товаров и услуг ЭМ00-002334 от 02.05.2020 6:00:00</t>
  </si>
  <si>
    <t>Приобретение товаров и услуг ЭМ00-002336 от 02.05.2020 6:00:00</t>
  </si>
  <si>
    <t>Приобретение товаров и услуг ЭМ00-003064 от 30.05.2020 6:00:00</t>
  </si>
  <si>
    <t>Приобретение товаров и услуг ЭМ00-002109 от 17.04.2020 6:00:00</t>
  </si>
  <si>
    <t>Приобретение товаров и услуг ЭМ00-002370 от 01.05.2020 6:00:00</t>
  </si>
  <si>
    <t>Приобретение товаров и услуг ЭМ00-000277 от 30.01.2020 6:00:00</t>
  </si>
  <si>
    <t>Приобретение товаров и услуг ЭМ00-003559 от 20.06.2020 6:00:00</t>
  </si>
  <si>
    <t>Приобретение товаров и услуг ЭМ00-001758 от 07.04.2020 6:00:00</t>
  </si>
  <si>
    <t>Приобретение товаров и услуг ЭМ00-000308 от 01.02.2020 6:00:00</t>
  </si>
  <si>
    <t>Приобретение товаров и услуг ЭМ00-000422 от 10.02.2020 6:00:00</t>
  </si>
  <si>
    <t>ППК АРДТРЕЙД-МЕТИЗ ООО</t>
  </si>
  <si>
    <t>Приобретение товаров и услуг ЭМ00-000653 от 22.02.2020 6:00:00</t>
  </si>
  <si>
    <t>Приобретение товаров и услуг ЭМ00-001941 от 15.04.2020 6:00:00</t>
  </si>
  <si>
    <t>Приобретение товаров и услуг ЭМ00-002158 от 23.04.2020 6:00:00</t>
  </si>
  <si>
    <t>Приобретение товаров и услуг ЭМ00-002572 от 12.05.2020 6:00:00</t>
  </si>
  <si>
    <t>Приобретение товаров и услуг ЭМ00-002157 от 23.04.2020 6:00:00</t>
  </si>
  <si>
    <t>Приобретение товаров и услуг ЭМ00-003062 от 30.05.2020 6:00:00</t>
  </si>
  <si>
    <t>Приобретение товаров и услуг ЭМ00-002373 от 01.05.2020 6:00:00</t>
  </si>
  <si>
    <t>Приобретение товаров и услуг ЭМ00-000309 от 01.02.2020 6:00:00</t>
  </si>
  <si>
    <t>Приобретение товаров и услуг ЭМ00-000244 от 27.01.2020 6:00:00</t>
  </si>
  <si>
    <t>Приобретение товаров и услуг ЭМ00-000706 от 25.02.2020 6:00:00</t>
  </si>
  <si>
    <t>Приобретение товаров и услуг ЭМ00-001187 от 13.03.2020 6:00:00</t>
  </si>
  <si>
    <t>Приобретение товаров и услуг ЭМ00-000080 от 14.01.2020 6:00:00</t>
  </si>
  <si>
    <t>Приобретение товаров и услуг ЭМ00-000081 от 14.01.2020 6:00:00</t>
  </si>
  <si>
    <t>Приобретение товаров и услуг ЭМ00-000082 от 14.01.2020 6:00:00</t>
  </si>
  <si>
    <t>Приобретение товаров и услуг ЭМ00-002755 от 20.05.2020 6:00:00</t>
  </si>
  <si>
    <t>Приобретение товаров и услуг ЭМ00-003080 от 30.05.2020 6:00:00</t>
  </si>
  <si>
    <t>Приобретение товаров и услуг ЭМ00-000589 от 19.02.2020 6:00:00</t>
  </si>
  <si>
    <t>Приобретение товаров и услуг ЭМ00-000590 от 19.02.2020 6:00:00</t>
  </si>
  <si>
    <t>Приобретение товаров и услуг ЭМ00-000996 от 08.03.2020 6:00:00</t>
  </si>
  <si>
    <t>Приобретение товаров и услуг ЭМ00-003065 от 30.05.2020 6:00:00</t>
  </si>
  <si>
    <t>Приобретение товаров и услуг ЭМ00-001682 от 05.04.2020 6:00:00</t>
  </si>
  <si>
    <t>Приобретение товаров и услуг ЭМ00-000253 от 28.01.2020 6:00:00</t>
  </si>
  <si>
    <t>Приобретение товаров и услуг ЭМ00-002192 от 24.04.2020 6:00:00</t>
  </si>
  <si>
    <t>Приобретение товаров и услуг ЭМ00-000146 от 20.01.2020 6:00:00</t>
  </si>
  <si>
    <t>Приобретение товаров и услуг ЭМ00-002625 от 14.05.2020 6:00:00</t>
  </si>
  <si>
    <t>Приобретение товаров и услуг ЭМ00-002754 от 20.05.2020 6:00:00</t>
  </si>
  <si>
    <t>Приобретение товаров и услуг ЭМ00-000411 от 07.02.2020 6:00:00</t>
  </si>
  <si>
    <t>Приобретение товаров и услуг ЭМ00-000577 от 19.02.2020 6:00:00</t>
  </si>
  <si>
    <t>Приобретение товаров и услуг ЭМ00-002118 от 17.04.2020 6:00:00</t>
  </si>
  <si>
    <t>Приобретение товаров и услуг ЭМ00-000127 от 17.01.2020 6:00:00</t>
  </si>
  <si>
    <t>Приобретение товаров и услуг ЭМ00-000128 от 17.01.2020 6:00:00</t>
  </si>
  <si>
    <t>Приобретение товаров и услуг ЭМ00-000160 от 21.01.2020 6:00:00</t>
  </si>
  <si>
    <t>Приобретение товаров и услуг ЭМ00-000245 от 27.01.2020 6:00:00</t>
  </si>
  <si>
    <t>Приобретение товаров и услуг ЭМ00-000248 от 27.01.2020 6:00:00</t>
  </si>
  <si>
    <t>Приобретение товаров и услуг ЭМ00-000423 от 10.02.2020 6:00:00</t>
  </si>
  <si>
    <t>Приобретение товаров и услуг ЭМ00-000157 от 21.01.2020 6:00:00</t>
  </si>
  <si>
    <t>Приобретение товаров и услуг ЭМ00-000249 от 27.01.2020 6:00:00</t>
  </si>
  <si>
    <t>Приобретение товаров и услуг ЭМ00-000651 от 15.02.2020 6:00:00</t>
  </si>
  <si>
    <t>Приобретение товаров и услуг ЭМ00-001457 от 25.03.2020 6:00:00</t>
  </si>
  <si>
    <t>Приобретение товаров и услуг ЭМ00-000662 от 22.02.2020 6:00:00</t>
  </si>
  <si>
    <t>Приобретение товаров и услуг ЭМ00-000791 от 27.02.2020 6:00:00</t>
  </si>
  <si>
    <t>Приобретение товаров и услуг ЭМ00-000994 от 07.03.2020 6:00:00</t>
  </si>
  <si>
    <t>Приобретение товаров и услуг ЭМ00-003314 от 09.06.2020 6:00:00</t>
  </si>
  <si>
    <t>Приобретение товаров и услуг ЭМ00-000278 от 30.01.2020 6:00:00</t>
  </si>
  <si>
    <t>Приобретение товаров и услуг ЭМ00-002278 от 28.04.2020 6:00:00</t>
  </si>
  <si>
    <t>Приобретение товаров и услуг ЭМ00-002159 от 23.04.2020 6:00:00</t>
  </si>
  <si>
    <t>Приобретение товаров и услуг ЭМ00-002371 от 01.05.2020 6:00:00</t>
  </si>
  <si>
    <t>Приобретение товаров и услуг ЭМ00-003063 от 30.05.2020 6:00:00</t>
  </si>
  <si>
    <t>Приобретение товаров и услуг ЭМ00-003620 от 23.06.2020 6:00:00</t>
  </si>
  <si>
    <t>Приобретение товаров и услуг ЭМ00-003754 от 26.06.2020 6:00:00</t>
  </si>
  <si>
    <t>Приобретение товаров и услуг ЭМ00-001454 от 25.03.2020 6:00:00</t>
  </si>
  <si>
    <t>Приобретение товаров и услуг ЭМ00-001559 от 30.03.2020 6:00:00</t>
  </si>
  <si>
    <t>Приобретение товаров и услуг ЭМ00-000424 от 10.02.2020 6:00:00</t>
  </si>
  <si>
    <t>Приобретение товаров и услуг ЭМ00-002627 от 14.05.2020 6:00:00</t>
  </si>
  <si>
    <t>Приобретение товаров и услуг ЭМ00-002153 от 23.04.2020 6:00:00</t>
  </si>
  <si>
    <t>Приобретение товаров и услуг ЭМ00-002152 от 23.04.2020 6:00:00</t>
  </si>
  <si>
    <t>Приобретение товаров и услуг ЭМ00-002626 от 14.05.2020 6:00:00</t>
  </si>
  <si>
    <t>Приобретение товаров и услуг ЭМ00-002279 от 28.04.2020 6:00:00</t>
  </si>
  <si>
    <t>Приобретение товаров и услуг ЭМ00-002280 от 28.04.2020 6:00:00</t>
  </si>
  <si>
    <t>Приобретение товаров и услуг ЭМ00-002574 от 12.05.2020 6:00:00</t>
  </si>
  <si>
    <t>Приобретение товаров и услуг ЭМ00-002576 от 12.05.2020 6:00:00</t>
  </si>
  <si>
    <t>Приобретение товаров и услуг ЭМ00-002577 от 12.05.2020 6:00:00</t>
  </si>
  <si>
    <t>Приобретение товаров и услуг ЭМ00-000654 от 22.02.2020 6:00:00</t>
  </si>
  <si>
    <t>Приобретение товаров и услуг ЭМ00-000276 от 30.01.2020 6:00:00</t>
  </si>
  <si>
    <t>Приобретение товаров и услуг ЭМ00-002573 от 12.05.2020 6:00:00</t>
  </si>
  <si>
    <t>Круг 18 ГОСТ 2590-2006 ст3сп ГОСТ 380-2005</t>
  </si>
  <si>
    <t>Разъединитель наружной установки РЛНД.1-10.IV/400 УХЛ1 с приводом ПРНЗ-10</t>
  </si>
  <si>
    <t>Ушко У1-7-16</t>
  </si>
  <si>
    <t>Прочий металл</t>
  </si>
  <si>
    <t>Шуруп</t>
  </si>
  <si>
    <t>Приобретение товаров и услуг ЭМ00-003793 от 30.06.2020 6:00:00</t>
  </si>
  <si>
    <t>30.06.2020 6:00:00</t>
  </si>
  <si>
    <t>ТДПрочие</t>
  </si>
  <si>
    <t>ГЦПрочие</t>
  </si>
  <si>
    <t>Ст3Арматура 10-А-III</t>
  </si>
  <si>
    <t>Ст3Арматура 12-А-III</t>
  </si>
  <si>
    <t>Ст3Арматура 6-АI</t>
  </si>
  <si>
    <t>Ст3Арматура 8-АI</t>
  </si>
  <si>
    <t>С345\09Г2СДвутавр 20 К2</t>
  </si>
  <si>
    <t>ПрочиеДвутавр 30 Б2</t>
  </si>
  <si>
    <t>С345\09Г2СДвутавр 45 М</t>
  </si>
  <si>
    <t>Ст3Квадрат 20</t>
  </si>
  <si>
    <t>Ст3Круг 110</t>
  </si>
  <si>
    <t>ПрочиеКруг 14</t>
  </si>
  <si>
    <t>ПрочиеКруг 25</t>
  </si>
  <si>
    <t>С345\09Г2СКруг 28</t>
  </si>
  <si>
    <t>ПрочиеКруг 36</t>
  </si>
  <si>
    <t>С345\09Г2СКруг 38</t>
  </si>
  <si>
    <t>ПрочиеКруг 65</t>
  </si>
  <si>
    <t>ПрочиеКруг 75</t>
  </si>
  <si>
    <t>ПрочиеКруг 85</t>
  </si>
  <si>
    <t>ПрочиеЛист 4</t>
  </si>
  <si>
    <t>Ст3Лист ромб 4</t>
  </si>
  <si>
    <t>Ст3Лист чечевица 4</t>
  </si>
  <si>
    <t>Ст3Полоса 25х4</t>
  </si>
  <si>
    <t>Ст3Полоса 40х4</t>
  </si>
  <si>
    <t>Ст3Полоса 40х5</t>
  </si>
  <si>
    <t>ПрочиеПолоса 500х50</t>
  </si>
  <si>
    <t>ПрочиеПрокат шестигранный 30</t>
  </si>
  <si>
    <t>Ст3Труба 102х3,5</t>
  </si>
  <si>
    <t>С345\09Г2СТруба 102х4</t>
  </si>
  <si>
    <t>С345\09Г2СТруба 102х6</t>
  </si>
  <si>
    <t>ПрочиеТруба 114х8</t>
  </si>
  <si>
    <t>С345\09Г2СТруба 121х8</t>
  </si>
  <si>
    <t>ПрочиеТруба 159х4</t>
  </si>
  <si>
    <t>С345\09Г2СТруба 168х8</t>
  </si>
  <si>
    <t>С345\09Г2СТруба 194х10</t>
  </si>
  <si>
    <t>С345\09Г2СТруба 219х9</t>
  </si>
  <si>
    <t>ПрочиеТруба 21х2,5</t>
  </si>
  <si>
    <t>С345\09Г2СТруба 273х9</t>
  </si>
  <si>
    <t>С345\09Г2СТруба 325х12</t>
  </si>
  <si>
    <t>Ст3Труба 32х3,2</t>
  </si>
  <si>
    <t>С345\09Г2СТруба 351х9</t>
  </si>
  <si>
    <t>ПрочиеТруба 36х3</t>
  </si>
  <si>
    <t>С345\09Г2СТруба 51х3,5</t>
  </si>
  <si>
    <t>С345\09Г2СТруба 60х4</t>
  </si>
  <si>
    <t>С345\09Г2СТруба 68х5</t>
  </si>
  <si>
    <t>С345\09Г2СТруба 68х6</t>
  </si>
  <si>
    <t>ПрочиеТруба 720х9</t>
  </si>
  <si>
    <t>Ст3Труба 76х3,5</t>
  </si>
  <si>
    <t>Ст3Труба ДУ 20х26х2,8</t>
  </si>
  <si>
    <t>Ст3Труба ДУ 40х48х3,5</t>
  </si>
  <si>
    <t>С345\09Г2СТруба профильная 100х100х4</t>
  </si>
  <si>
    <t>С345\09Г2СТруба профильная 120х120х4</t>
  </si>
  <si>
    <t>С345\09Г2СТруба профильная 140х140х8</t>
  </si>
  <si>
    <t>С345\09Г2СТруба профильная 160х160х4</t>
  </si>
  <si>
    <t>Ст3Труба профильная 180х140х6</t>
  </si>
  <si>
    <t>С345\09Г2СТруба профильная 180х180х5</t>
  </si>
  <si>
    <t>Ст3Труба профильная 40х40х3</t>
  </si>
  <si>
    <t>С345\09Г2СТруба профильная 60х60х4</t>
  </si>
  <si>
    <t>С345\09Г2СТруба профильная 80х80х4</t>
  </si>
  <si>
    <t>Ст3Уголок 100х100х10</t>
  </si>
  <si>
    <t>С345\09Г2СУголок 40х40х5</t>
  </si>
  <si>
    <t>С345\09Г2СУголок 90х90х9</t>
  </si>
  <si>
    <t>С345\09Г2СШвеллер 10 П</t>
  </si>
  <si>
    <t>С345\09Г2СШвеллер 12 П</t>
  </si>
  <si>
    <t>С345\09Г2СШвеллер 12 У</t>
  </si>
  <si>
    <t>Ст3Швеллер 12 У</t>
  </si>
  <si>
    <t>С345\09Г2СШвеллер 14 П</t>
  </si>
  <si>
    <t>С345\09Г2СШвеллер 14 У</t>
  </si>
  <si>
    <t>Ст3Швеллер 14 У</t>
  </si>
  <si>
    <t>С345\09Г2СШвеллер 16 П</t>
  </si>
  <si>
    <t>С345\09Г2СШвеллер 16 У</t>
  </si>
  <si>
    <t>С345\09Г2СШвеллер 18 П</t>
  </si>
  <si>
    <t>С345\09Г2СШвеллер 18 У</t>
  </si>
  <si>
    <t>С345\09Г2СШвеллер 20 У</t>
  </si>
  <si>
    <t>С345\09Г2СШвеллер 22 П</t>
  </si>
  <si>
    <t>С345\09Г2СШвеллер 24 П</t>
  </si>
  <si>
    <t>С345\09Г2СШвеллер 24 У</t>
  </si>
  <si>
    <t>С345\09Г2СШвеллер 30 П</t>
  </si>
  <si>
    <t>С345\09Г2СШвеллер 30 У</t>
  </si>
  <si>
    <t>С345\09Г2СШвеллер 6,5 У</t>
  </si>
  <si>
    <t>С345\09Г2СШвеллер 8 У</t>
  </si>
  <si>
    <t>С345\09Г2СШвеллер гнутый 100х50х50х4</t>
  </si>
  <si>
    <t>С345\09Г2СШвеллер гнутый 120х60х60х4</t>
  </si>
  <si>
    <t>ПрочиеПрочие</t>
  </si>
  <si>
    <t>ГЦБолт М36х130</t>
  </si>
  <si>
    <t>ГЦГайка М48</t>
  </si>
  <si>
    <t>Болт М24-6gх55.5.8.ТД4 ГОСТ Р ИСО 4014-2013</t>
  </si>
  <si>
    <t>Болт М27-6gх60.5.8.ТД4 ГОСТ Р ИСО 4014-2013</t>
  </si>
  <si>
    <t>Болт М27-6gх65.5.8.ТД4 ГОСТ Р ИСО 4014-2013</t>
  </si>
  <si>
    <t>Болт М27-6gх70.5.8.ТД4 ГОСТ Р ИСО 4014-2013</t>
  </si>
  <si>
    <t>Болт М27-6gх75.5.8.ТД4 ГОСТ Р ИСО 4014-2013</t>
  </si>
  <si>
    <t>Болт М27-6gх90.5.8.ТД4 ГОСТ Р ИСО 4014-2013</t>
  </si>
  <si>
    <t>Ст3Лист ПВ 408</t>
  </si>
  <si>
    <t>Ст3Уголок 160х160х10</t>
  </si>
  <si>
    <t>Ст3Уголок 180х180х11</t>
  </si>
  <si>
    <t>ПрочиеТруба 720х10</t>
  </si>
  <si>
    <t>Ст3Двутавр 16 Б1</t>
  </si>
  <si>
    <t>С345\09Г2СТруба профильная 160х120х6</t>
  </si>
  <si>
    <t>ПрочиеЛист 12</t>
  </si>
  <si>
    <t>С345\09Г2СТруба 530х12</t>
  </si>
  <si>
    <t>С345\09Г2СШвеллер 10 У</t>
  </si>
  <si>
    <t>С345\09Г2СШвеллер гнутый 160х60х60х4</t>
  </si>
  <si>
    <t>Ст3Швеллер гнутый 140х60х60х4</t>
  </si>
  <si>
    <t>Ст3Труба ДУ 32х42,3х3,2</t>
  </si>
  <si>
    <t>С345\09Г2СДвутавр 40 Б1</t>
  </si>
  <si>
    <t>Ст3Швеллер 16 П</t>
  </si>
  <si>
    <t>С345\09Г2СТруба профильная 140х140х5</t>
  </si>
  <si>
    <t>Ст3Арматура 10 11700-А500С</t>
  </si>
  <si>
    <t>Ст3Двутавр 20 Б1</t>
  </si>
  <si>
    <t>Ст3Двутавр 20 К1</t>
  </si>
  <si>
    <t>Ст3Труба профильная 80х80х4</t>
  </si>
  <si>
    <t>ПрочиеТруба 51х3,5</t>
  </si>
  <si>
    <t>С345\09Г2СТруба 133х5</t>
  </si>
  <si>
    <t>С345\09Г2СТруба 159х4,5</t>
  </si>
  <si>
    <t>С345\09Г2СШвеллер 20 П</t>
  </si>
  <si>
    <t>Ст3Труба профильная 60х30х3</t>
  </si>
  <si>
    <t>ПрочиеДвутавр 20 Ш1</t>
  </si>
  <si>
    <t>ПрочиеДвутавр 40 Ш1</t>
  </si>
  <si>
    <t>Ст3Труба ДУ 25х33,5х3,2</t>
  </si>
  <si>
    <t>С345\09Г2СТруба профильная 160х160х7</t>
  </si>
  <si>
    <t>ПрочиеТруба профильная 120х120х5</t>
  </si>
  <si>
    <t>С345\09Г2СТруба профильная 100х100х5</t>
  </si>
  <si>
    <t>С345\09Г2СТруба профильная 120х120х8</t>
  </si>
  <si>
    <t>С345\09Г2СДвутавр 45 Б2</t>
  </si>
  <si>
    <t>С345\09Г2СТруба профильная 120х120х5</t>
  </si>
  <si>
    <t>С345\09Г2СТруба профильная 100х100х6</t>
  </si>
  <si>
    <t>С345\09Г2СТруба профильная 140х140х6</t>
  </si>
  <si>
    <t>ПрочиеДвутавр 30 К2</t>
  </si>
  <si>
    <t>С345\09Г2СШвеллер 27 У</t>
  </si>
  <si>
    <t>Ст3Лист 0,7</t>
  </si>
  <si>
    <t>Ст3Труба профильная 20х20х2</t>
  </si>
  <si>
    <t>ПрочиеТруба профильная 40х40х2</t>
  </si>
  <si>
    <t>ПрочиеТруба профильная 60х60х3</t>
  </si>
  <si>
    <t>Ст3Лист чечевица 5</t>
  </si>
  <si>
    <t>С345\09Г2СУголок 50х50х6</t>
  </si>
  <si>
    <t>ПрочиеТруба 1020х12</t>
  </si>
  <si>
    <t>ПрочиеТруба ДУ 20х26,8х2,8</t>
  </si>
  <si>
    <t>Ст3Уголок 100х100х7</t>
  </si>
  <si>
    <t>С345\09Г2СТруба 89х6</t>
  </si>
  <si>
    <t>Ст3Швеллер 20 У</t>
  </si>
  <si>
    <t>Ст3Труба профильная 40х25х2</t>
  </si>
  <si>
    <t>С345\09Г2СДвутавр 16 Б1</t>
  </si>
  <si>
    <t>С345\09Г2СДвутавр 30 Ш2</t>
  </si>
  <si>
    <t>ПрочиеДвутавр 50 Б2</t>
  </si>
  <si>
    <t>С345\09Г2СДвутавр 20 К1</t>
  </si>
  <si>
    <t>С345\09Г2СТруба профильная 80х80х5</t>
  </si>
  <si>
    <t>С345\09Г2СТруба 27х2,5</t>
  </si>
  <si>
    <t>ПрочиеТруба профильная 100х100х5</t>
  </si>
  <si>
    <t>Ст3Уголок 125х125х8</t>
  </si>
  <si>
    <t>С345\09Г2СШвеллер гнутый 160х50х50х4</t>
  </si>
  <si>
    <t>ПрочиеУголок 80х80х6</t>
  </si>
  <si>
    <t>Ст3Уголок 200х200х16</t>
  </si>
  <si>
    <t>С345\09Г2СДвутавр 20 Б1</t>
  </si>
  <si>
    <t>С345\09Г2СТруба 530х11</t>
  </si>
  <si>
    <t>С345\09Г2СТруба ДУ 25х33,5х3,2</t>
  </si>
  <si>
    <t>Ст3Труба профильная 80х80х5</t>
  </si>
  <si>
    <t>Ст3Труба профильная 60х60х4</t>
  </si>
  <si>
    <t>С345\09Г2СТруба профильная 250х250х10</t>
  </si>
  <si>
    <t>С345\09Г2СШвеллер 8 П</t>
  </si>
  <si>
    <t>ПрочиеТруба 25х2,5</t>
  </si>
  <si>
    <t>С345\09Г2СДвутавр 30 Б1</t>
  </si>
  <si>
    <t>Ст3Двутавр 20 Ш1</t>
  </si>
  <si>
    <t>С345\09Г2СТруба профильная 300х300х10</t>
  </si>
  <si>
    <t>Ст3Уголок 200х200х20</t>
  </si>
  <si>
    <t>Ст3Двутавр 100 Б3</t>
  </si>
  <si>
    <t>С345\09Г2СДвутавр 30 Б2</t>
  </si>
  <si>
    <t>Ст3Швеллер гнутый 50х40х15х2,5</t>
  </si>
  <si>
    <t>Ст3Швеллер 12 П</t>
  </si>
  <si>
    <t>Ст3Труба ДУ 50х60х3,5</t>
  </si>
  <si>
    <t>Ст3Лист чечевица 3</t>
  </si>
  <si>
    <t>С345\09Г2СДвутавр 25 Б1</t>
  </si>
  <si>
    <t>ПрочиеКруг 90</t>
  </si>
  <si>
    <t>Ст3Круг 38</t>
  </si>
  <si>
    <t>Ст3Круг 48</t>
  </si>
  <si>
    <t>Ст3Круг 34</t>
  </si>
  <si>
    <t>ПрочиеЛист ромб 4</t>
  </si>
  <si>
    <t>ПрочиеТруба 89х5</t>
  </si>
  <si>
    <t>С345\09Г2СТруба профильная 120х120х6</t>
  </si>
  <si>
    <t>Ст3Лист чечевица 8</t>
  </si>
  <si>
    <t>С345\09Г2СТруба 146х7,7</t>
  </si>
  <si>
    <t>Ст3Двутавр 25 Ш1</t>
  </si>
  <si>
    <t>ПрочиеШвеллер гнутый 200х100х100х6</t>
  </si>
  <si>
    <t>ПрочиеШвеллер гнутый 250х125х125х6</t>
  </si>
  <si>
    <t>С345\09Г2СТруба 42х4</t>
  </si>
  <si>
    <t>Ст3Швеллер 20 П</t>
  </si>
  <si>
    <t>Ст3Швеллер 14 П</t>
  </si>
  <si>
    <t>С345\09Г2СТруба профильная 180х180х6</t>
  </si>
  <si>
    <t>С345\09Г2СТруба профильная 140х100х6</t>
  </si>
  <si>
    <t>ПрочиеДвутавр 36 ДБ1</t>
  </si>
  <si>
    <t>С345\09Г2СТруба профильная 180х100х5</t>
  </si>
  <si>
    <t>Ст3Швеллер 16 У</t>
  </si>
  <si>
    <t>С345\09Г2СТруба 159х8</t>
  </si>
  <si>
    <t>ПрочиеДвутавр 40 Б1</t>
  </si>
  <si>
    <t>ПрочиеТруба 51х2,5</t>
  </si>
  <si>
    <t>С345\09Г2СДвутавр 30 К2</t>
  </si>
  <si>
    <t>С345\09Г2СТруба профильная 180х140х6</t>
  </si>
  <si>
    <t>Ст3Швеллер 8 У</t>
  </si>
  <si>
    <t>С345\09Г2СДвутавр 20 Ш1</t>
  </si>
  <si>
    <t>Ст3Швеллер 8 П</t>
  </si>
  <si>
    <t>Ст3Труба профильная 25х25х2</t>
  </si>
  <si>
    <t>ПрочиеДвутавр 30 Ш1</t>
  </si>
  <si>
    <t>ПрочиеДвутавр 50 Б1</t>
  </si>
  <si>
    <t>Ст3Швеллер 6,5 П</t>
  </si>
  <si>
    <t>ПрочиеТруба профильная 40х40х3</t>
  </si>
  <si>
    <t>С345\09Г2СТруба профильная 160х160х5</t>
  </si>
  <si>
    <t>С345\09Г2СТруба 76х6</t>
  </si>
  <si>
    <t>ПрочиеТруба обсадная -Б.146х7,7-Д</t>
  </si>
  <si>
    <t>С345\09Г2СТруба 121х6</t>
  </si>
  <si>
    <t>С345\09Г2СТруба 48х4</t>
  </si>
  <si>
    <t>С345\09Г2СТруба 48х2,5</t>
  </si>
  <si>
    <t>ПрочиеТруба 50х4</t>
  </si>
  <si>
    <t>С345\09Г2СТруба 60х4,5</t>
  </si>
  <si>
    <t>ПрочиеТруба 133х5</t>
  </si>
  <si>
    <t>С345\09Г2СТруба профильная 200х200х6</t>
  </si>
  <si>
    <t>С345\09Г2СТруба профильная 200х200х8</t>
  </si>
  <si>
    <t>С345\09Г2СТруба 89х5</t>
  </si>
  <si>
    <t>С345\09Г2СТруба 32х3</t>
  </si>
  <si>
    <t>С345\09Г2СТруба профильная 20х20х2</t>
  </si>
  <si>
    <t>ПрочиеТруба 51х4</t>
  </si>
  <si>
    <t>Ст3Двутавр 36 М</t>
  </si>
  <si>
    <t>Ст3Труба профильная 100х100х9</t>
  </si>
  <si>
    <t>Ст3Двутавр 12 Б1</t>
  </si>
  <si>
    <t>Ст3Швеллер 10 П</t>
  </si>
  <si>
    <t>С345\09Г2СТруба 25х2,5</t>
  </si>
  <si>
    <t>С345\09Г2СДвутавр 25 Ш1</t>
  </si>
  <si>
    <t>С345\09Г2СШвеллер гнутый 140х60х60х4</t>
  </si>
  <si>
    <t>ПрочиеДвутавр 16 Б2</t>
  </si>
  <si>
    <t>ПрочиеТруба профильная 60х60х5</t>
  </si>
  <si>
    <t>С345\09Г2СДвутавр 35 Ш2</t>
  </si>
  <si>
    <t>Ст3Труба ДУ 32х42,3х2,8</t>
  </si>
  <si>
    <t>С345\09Г2СТруба профильная 60х60х5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</si>
</sst>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-* #,##0.00\ _₽_-;\-* #,##0.00\ _₽_-;_-* &quot;-&quot;??\ _₽_-;_-@_-"/>
    <numFmt numFmtId="164" formatCode="00000000000"/>
    <numFmt numFmtId="165" formatCode="0.000"/>
    <numFmt numFmtId="166" formatCode="#,##0.000"/>
    <numFmt numFmtId="167" formatCode="#,##0.00;\-#,##0.00;;@"/>
    <numFmt numFmtId="168" formatCode="0.0"/>
    <numFmt numFmtId="169" formatCode="0.0%"/>
    <numFmt numFmtId="170" formatCode="[$-F419]yyyy\,\ mmmm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8"/>
      <color rgb="FF594304"/>
      <name val="Arial"/>
      <family val="2"/>
    </font>
    <font>
      <sz val="8"/>
      <color rgb="FF0000FF"/>
      <name val="Arial"/>
      <family val="2"/>
    </font>
    <font>
      <b/>
      <sz val="8"/>
      <color rgb="FF006400"/>
      <name val="Arial"/>
      <family val="2"/>
    </font>
    <font>
      <sz val="8"/>
      <color rgb="FF000000"/>
      <name val="Arial"/>
      <family val="2"/>
    </font>
    <font>
      <sz val="8"/>
      <color rgb="FF006400"/>
      <name val="Arial"/>
      <family val="2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5F2DD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FFFFFF"/>
        <bgColor auto="1"/>
      </patternFill>
    </fill>
    <fill>
      <patternFill patternType="solid">
        <fgColor rgb="FF90EE90"/>
        <bgColor auto="1"/>
      </patternFill>
    </fill>
    <fill>
      <patternFill patternType="solid">
        <fgColor rgb="FF1E90FF"/>
        <bgColor auto="1"/>
      </patternFill>
    </fill>
    <fill>
      <patternFill patternType="solid">
        <fgColor rgb="FF87CEFA"/>
        <bgColor auto="1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5BA0C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theme="4" tint="0.59999389629810485"/>
      </patternFill>
    </fill>
  </fills>
  <borders count="9">
    <border>
      <left/>
      <right/>
      <top/>
      <bottom/>
      <diagonal/>
    </border>
    <border>
      <left style="thin">
        <color rgb="FFB3AC86"/>
      </left>
      <right style="thin">
        <color rgb="FFB3AC86"/>
      </right>
      <top style="thin">
        <color rgb="FFB3AC86"/>
      </top>
      <bottom style="thin">
        <color rgb="FFB3AC86"/>
      </bottom>
      <diagonal/>
    </border>
    <border>
      <left style="thin">
        <color rgb="FFB3AC86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499984740745262"/>
      </left>
      <right style="thin">
        <color theme="0" tint="-0.24994659260841701"/>
      </right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1" tint="0.499984740745262"/>
      </right>
      <top style="thin">
        <color theme="0"/>
      </top>
      <bottom style="thin">
        <color theme="0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</cellStyleXfs>
  <cellXfs count="79">
    <xf numFmtId="0" fontId="0" fillId="0" borderId="0" xfId="0"/>
    <xf numFmtId="0" fontId="0" fillId="2" borderId="0" xfId="0" applyFill="1"/>
    <xf numFmtId="0" fontId="0" fillId="0" borderId="0" xfId="0" pivotButton="1"/>
    <xf numFmtId="0" fontId="2" fillId="3" borderId="1" xfId="0" applyFont="1" applyFill="1" applyBorder="1" applyAlignment="1">
      <alignment horizontal="left" vertical="top"/>
    </xf>
    <xf numFmtId="0" fontId="3" fillId="3" borderId="1" xfId="0" applyFont="1" applyFill="1" applyBorder="1" applyAlignment="1">
      <alignment horizontal="left" vertical="top"/>
    </xf>
    <xf numFmtId="0" fontId="4" fillId="3" borderId="1" xfId="0" applyFont="1" applyFill="1" applyBorder="1" applyAlignment="1">
      <alignment horizontal="left" vertical="top"/>
    </xf>
    <xf numFmtId="0" fontId="5" fillId="4" borderId="1" xfId="0" applyFont="1" applyFill="1" applyBorder="1" applyAlignment="1">
      <alignment horizontal="left" vertical="top"/>
    </xf>
    <xf numFmtId="0" fontId="6" fillId="3" borderId="1" xfId="0" applyFont="1" applyFill="1" applyBorder="1" applyAlignment="1">
      <alignment horizontal="left" vertical="top"/>
    </xf>
    <xf numFmtId="0" fontId="6" fillId="3" borderId="2" xfId="0" applyFont="1" applyFill="1" applyBorder="1" applyAlignment="1">
      <alignment horizontal="left" vertical="top"/>
    </xf>
    <xf numFmtId="164" fontId="5" fillId="4" borderId="1" xfId="0" applyNumberFormat="1" applyFont="1" applyFill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" fontId="5" fillId="4" borderId="1" xfId="0" applyNumberFormat="1" applyFont="1" applyFill="1" applyBorder="1" applyAlignment="1">
      <alignment horizontal="right" vertical="top"/>
    </xf>
    <xf numFmtId="164" fontId="5" fillId="5" borderId="1" xfId="0" applyNumberFormat="1" applyFont="1" applyFill="1" applyBorder="1" applyAlignment="1">
      <alignment horizontal="left" vertical="top"/>
    </xf>
    <xf numFmtId="0" fontId="5" fillId="5" borderId="1" xfId="0" applyFont="1" applyFill="1" applyBorder="1" applyAlignment="1">
      <alignment horizontal="left" vertical="top"/>
    </xf>
    <xf numFmtId="0" fontId="3" fillId="5" borderId="1" xfId="0" applyFont="1" applyFill="1" applyBorder="1" applyAlignment="1">
      <alignment horizontal="left" vertical="top"/>
    </xf>
    <xf numFmtId="1" fontId="5" fillId="5" borderId="1" xfId="0" applyNumberFormat="1" applyFont="1" applyFill="1" applyBorder="1" applyAlignment="1">
      <alignment horizontal="right" vertical="top"/>
    </xf>
    <xf numFmtId="164" fontId="5" fillId="6" borderId="1" xfId="0" applyNumberFormat="1" applyFont="1" applyFill="1" applyBorder="1" applyAlignment="1">
      <alignment horizontal="left" vertical="top"/>
    </xf>
    <xf numFmtId="0" fontId="5" fillId="6" borderId="1" xfId="0" applyFont="1" applyFill="1" applyBorder="1" applyAlignment="1">
      <alignment horizontal="left" vertical="top"/>
    </xf>
    <xf numFmtId="164" fontId="5" fillId="7" borderId="1" xfId="0" applyNumberFormat="1" applyFont="1" applyFill="1" applyBorder="1" applyAlignment="1">
      <alignment horizontal="left" vertical="top"/>
    </xf>
    <xf numFmtId="0" fontId="5" fillId="7" borderId="1" xfId="0" applyFont="1" applyFill="1" applyBorder="1" applyAlignment="1">
      <alignment horizontal="left" vertical="top"/>
    </xf>
    <xf numFmtId="0" fontId="5" fillId="8" borderId="1" xfId="0" applyFont="1" applyFill="1" applyBorder="1" applyAlignment="1">
      <alignment horizontal="left" vertical="top"/>
    </xf>
    <xf numFmtId="165" fontId="5" fillId="5" borderId="1" xfId="0" applyNumberFormat="1" applyFont="1" applyFill="1" applyBorder="1" applyAlignment="1">
      <alignment horizontal="right" vertical="top"/>
    </xf>
    <xf numFmtId="166" fontId="5" fillId="5" borderId="1" xfId="0" applyNumberFormat="1" applyFont="1" applyFill="1" applyBorder="1" applyAlignment="1">
      <alignment horizontal="right" vertical="top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9" borderId="0" xfId="0" applyFill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/>
    </xf>
    <xf numFmtId="168" fontId="0" fillId="0" borderId="0" xfId="0" applyNumberFormat="1" applyAlignment="1">
      <alignment horizontal="right"/>
    </xf>
    <xf numFmtId="167" fontId="0" fillId="0" borderId="0" xfId="0" applyNumberFormat="1"/>
    <xf numFmtId="0" fontId="7" fillId="10" borderId="0" xfId="0" applyFont="1" applyFill="1" applyAlignment="1">
      <alignment horizontal="center" vertical="center"/>
    </xf>
    <xf numFmtId="0" fontId="7" fillId="10" borderId="0" xfId="0" applyFont="1" applyFill="1" applyAlignment="1">
      <alignment horizontal="center" vertical="center" wrapText="1"/>
    </xf>
    <xf numFmtId="0" fontId="8" fillId="11" borderId="0" xfId="0" applyFont="1" applyFill="1" applyAlignment="1">
      <alignment vertical="top"/>
    </xf>
    <xf numFmtId="0" fontId="8" fillId="0" borderId="0" xfId="0" applyFont="1" applyAlignment="1">
      <alignment vertical="top"/>
    </xf>
    <xf numFmtId="0" fontId="0" fillId="0" borderId="0" xfId="0" applyFont="1" applyAlignment="1">
      <alignment vertical="top"/>
    </xf>
    <xf numFmtId="166" fontId="0" fillId="0" borderId="0" xfId="0" applyNumberFormat="1" applyFont="1" applyAlignment="1">
      <alignment vertical="top"/>
    </xf>
    <xf numFmtId="0" fontId="0" fillId="0" borderId="0" xfId="0" applyAlignment="1">
      <alignment vertical="top"/>
    </xf>
    <xf numFmtId="166" fontId="8" fillId="0" borderId="0" xfId="0" applyNumberFormat="1" applyFont="1" applyAlignment="1">
      <alignment vertical="top"/>
    </xf>
    <xf numFmtId="4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 vertical="center" wrapText="1"/>
    </xf>
    <xf numFmtId="4" fontId="0" fillId="0" borderId="3" xfId="0" applyNumberFormat="1" applyFont="1" applyBorder="1"/>
    <xf numFmtId="0" fontId="8" fillId="0" borderId="4" xfId="0" applyFont="1" applyFill="1" applyBorder="1"/>
    <xf numFmtId="0" fontId="8" fillId="0" borderId="5" xfId="0" applyFont="1" applyFill="1" applyBorder="1"/>
    <xf numFmtId="169" fontId="0" fillId="0" borderId="0" xfId="1" applyNumberFormat="1" applyFont="1" applyAlignment="1">
      <alignment horizontal="right"/>
    </xf>
    <xf numFmtId="0" fontId="8" fillId="11" borderId="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69" fontId="0" fillId="0" borderId="0" xfId="1" applyNumberFormat="1" applyFont="1" applyAlignment="1">
      <alignment vertical="top"/>
    </xf>
    <xf numFmtId="0" fontId="10" fillId="0" borderId="0" xfId="0" applyFont="1" applyAlignment="1">
      <alignment horizontal="centerContinuous"/>
    </xf>
    <xf numFmtId="170" fontId="0" fillId="0" borderId="0" xfId="0" applyNumberFormat="1"/>
    <xf numFmtId="0" fontId="11" fillId="0" borderId="0" xfId="0" applyFont="1"/>
    <xf numFmtId="0" fontId="0" fillId="12" borderId="0" xfId="0" applyFill="1"/>
    <xf numFmtId="0" fontId="12" fillId="13" borderId="0" xfId="0" applyFont="1" applyFill="1" applyAlignment="1">
      <alignment horizontal="center" vertical="center" wrapText="1"/>
    </xf>
    <xf numFmtId="0" fontId="13" fillId="13" borderId="0" xfId="0" applyFont="1" applyFill="1" applyAlignment="1">
      <alignment horizontal="center" vertical="center" wrapText="1"/>
    </xf>
    <xf numFmtId="43" fontId="0" fillId="0" borderId="0" xfId="2" applyNumberFormat="1" applyFont="1"/>
    <xf numFmtId="43" fontId="0" fillId="0" borderId="0" xfId="0" applyNumberFormat="1"/>
    <xf numFmtId="0" fontId="0" fillId="14" borderId="0" xfId="0" applyFill="1"/>
    <xf numFmtId="43" fontId="0" fillId="14" borderId="0" xfId="2" applyNumberFormat="1" applyFont="1" applyFill="1"/>
    <xf numFmtId="0" fontId="1" fillId="0" borderId="0" xfId="0" applyFont="1" applyAlignment="1">
      <alignment horizontal="centerContinuous" vertical="center"/>
    </xf>
    <xf numFmtId="0" fontId="0" fillId="0" borderId="0" xfId="0" applyAlignment="1">
      <alignment horizontal="centerContinuous"/>
    </xf>
    <xf numFmtId="0" fontId="1" fillId="0" borderId="7" xfId="0" applyFont="1" applyBorder="1" applyAlignment="1">
      <alignment horizontal="center" vertical="center"/>
    </xf>
    <xf numFmtId="0" fontId="0" fillId="0" borderId="7" xfId="0" applyBorder="1"/>
    <xf numFmtId="169" fontId="0" fillId="0" borderId="7" xfId="1" applyNumberFormat="1" applyFont="1" applyBorder="1"/>
    <xf numFmtId="2" fontId="0" fillId="0" borderId="7" xfId="0" applyNumberFormat="1" applyBorder="1"/>
    <xf numFmtId="0" fontId="1" fillId="0" borderId="7" xfId="0" applyFont="1" applyBorder="1" applyAlignment="1">
      <alignment wrapText="1"/>
    </xf>
    <xf numFmtId="2" fontId="1" fillId="0" borderId="7" xfId="0" applyNumberFormat="1" applyFont="1" applyBorder="1"/>
    <xf numFmtId="169" fontId="1" fillId="0" borderId="7" xfId="1" applyNumberFormat="1" applyFont="1" applyBorder="1"/>
    <xf numFmtId="0" fontId="1" fillId="0" borderId="7" xfId="0" applyFont="1" applyBorder="1"/>
    <xf numFmtId="0" fontId="1" fillId="0" borderId="7" xfId="0" applyFont="1" applyBorder="1" applyAlignment="1">
      <alignment horizontal="center" vertical="center" wrapText="1"/>
    </xf>
    <xf numFmtId="0" fontId="1" fillId="15" borderId="7" xfId="0" applyFont="1" applyFill="1" applyBorder="1" applyAlignment="1">
      <alignment horizontal="center" vertical="center" wrapText="1"/>
    </xf>
    <xf numFmtId="169" fontId="0" fillId="15" borderId="7" xfId="1" applyNumberFormat="1" applyFont="1" applyFill="1" applyBorder="1"/>
    <xf numFmtId="169" fontId="1" fillId="15" borderId="7" xfId="1" applyNumberFormat="1" applyFont="1" applyFill="1" applyBorder="1"/>
    <xf numFmtId="0" fontId="8" fillId="0" borderId="8" xfId="0" applyFont="1" applyBorder="1" applyAlignment="1">
      <alignment horizontal="center" vertical="top"/>
    </xf>
    <xf numFmtId="168" fontId="0" fillId="11" borderId="6" xfId="0" applyNumberFormat="1" applyFont="1" applyFill="1" applyBorder="1" applyAlignment="1">
      <alignment horizontal="right"/>
    </xf>
    <xf numFmtId="169" fontId="0" fillId="11" borderId="6" xfId="1" applyNumberFormat="1" applyFont="1" applyFill="1" applyBorder="1" applyAlignment="1">
      <alignment horizontal="right"/>
    </xf>
    <xf numFmtId="168" fontId="0" fillId="16" borderId="6" xfId="0" applyNumberFormat="1" applyFont="1" applyFill="1" applyBorder="1" applyAlignment="1">
      <alignment horizontal="right"/>
    </xf>
    <xf numFmtId="169" fontId="0" fillId="16" borderId="6" xfId="1" applyNumberFormat="1" applyFont="1" applyFill="1" applyBorder="1" applyAlignment="1">
      <alignment horizontal="right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horizontal="left" vertical="top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34">
    <dxf>
      <numFmt numFmtId="167" formatCode="#,##0.00;\-#,##0.00;;@"/>
    </dxf>
    <dxf>
      <numFmt numFmtId="167" formatCode="#,##0.00;\-#,##0.00;;@"/>
    </dxf>
    <dxf>
      <numFmt numFmtId="167" formatCode="#,##0.00;\-#,##0.00;;@"/>
    </dxf>
    <dxf>
      <numFmt numFmtId="167" formatCode="#,##0.00;\-#,##0.00;;@"/>
    </dxf>
    <dxf>
      <numFmt numFmtId="167" formatCode="#,##0.00;\-#,##0.00;;@"/>
    </dxf>
    <dxf>
      <numFmt numFmtId="167" formatCode="#,##0.00;\-#,##0.00;;@"/>
    </dxf>
    <dxf>
      <numFmt numFmtId="167" formatCode="#,##0.00;\-#,##0.00;;@"/>
    </dxf>
    <dxf>
      <numFmt numFmtId="167" formatCode="#,##0.00;\-#,##0.00;;@"/>
    </dxf>
    <dxf>
      <numFmt numFmtId="167" formatCode="#,##0.00;\-#,##0.00;;@"/>
    </dxf>
    <dxf>
      <numFmt numFmtId="167" formatCode="#,##0.00;\-#,##0.00;;@"/>
    </dxf>
    <dxf>
      <numFmt numFmtId="4" formatCode="#,##0.00"/>
    </dxf>
    <dxf>
      <numFmt numFmtId="4" formatCode="#,##0.00"/>
    </dxf>
    <dxf>
      <numFmt numFmtId="169" formatCode="0.0%"/>
      <alignment horizontal="right" vertical="bottom" textRotation="0" wrapText="0" indent="0" justifyLastLine="0" shrinkToFit="0" readingOrder="0"/>
    </dxf>
    <dxf>
      <numFmt numFmtId="168" formatCode="0.0"/>
      <alignment horizontal="right" vertical="bottom" textRotation="0" wrapText="0" indent="0" justifyLastLine="0" shrinkToFit="0" readingOrder="0"/>
    </dxf>
    <dxf>
      <numFmt numFmtId="169" formatCode="0.0%"/>
      <alignment horizontal="right" vertical="bottom" textRotation="0" wrapText="0" indent="0" justifyLastLine="0" shrinkToFit="0" readingOrder="0"/>
    </dxf>
    <dxf>
      <numFmt numFmtId="168" formatCode="0.0"/>
      <alignment horizontal="right" vertical="bottom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numFmt numFmtId="167" formatCode="#,##0.00;\-#,##0.00;;@"/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9F9F9"/>
        </patternFill>
      </fill>
    </dxf>
    <dxf>
      <font>
        <b/>
        <color theme="1"/>
      </font>
      <fill>
        <patternFill>
          <bgColor rgb="FFDDE9F7"/>
        </patternFill>
      </fill>
    </dxf>
    <dxf>
      <font>
        <b/>
        <color theme="1"/>
      </font>
      <fill>
        <patternFill patternType="solid">
          <fgColor theme="0" tint="-0.1498764000366222"/>
          <bgColor rgb="FFC7DAF1"/>
        </patternFill>
      </fill>
      <border>
        <bottom style="thin">
          <color theme="0"/>
        </bottom>
      </border>
    </dxf>
    <dxf>
      <fill>
        <patternFill>
          <bgColor theme="4" tint="0.79998168889431442"/>
        </patternFill>
      </fill>
      <border>
        <top style="thin">
          <color theme="0" tint="-0.34998626667073579"/>
        </top>
      </border>
    </dxf>
    <dxf>
      <font>
        <b/>
        <color theme="1"/>
      </font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>
        <left style="thin">
          <color theme="0" tint="-0.44999542222357858"/>
        </left>
        <right style="thin">
          <color theme="0" tint="-0.44999542222357858"/>
        </right>
        <top style="thin">
          <color theme="0" tint="-0.44999542222357858"/>
        </top>
        <bottom style="thin">
          <color theme="0" tint="-0.44999542222357858"/>
        </bottom>
      </border>
    </dxf>
    <dxf>
      <fill>
        <patternFill patternType="none">
          <bgColor auto="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none">
          <bgColor auto="1"/>
        </patternFill>
      </fill>
      <border>
        <right style="thin">
          <color theme="1" tint="0.499984740745262"/>
        </right>
      </border>
    </dxf>
    <dxf>
      <font>
        <b/>
        <color theme="1"/>
      </font>
      <fill>
        <patternFill patternType="none">
          <bgColor auto="1"/>
        </patternFill>
      </fill>
      <border>
        <left style="medium">
          <color theme="1" tint="0.499984740745262"/>
        </left>
        <right style="medium">
          <color theme="1" tint="0.499984740745262"/>
        </right>
        <top style="medium">
          <color theme="1" tint="0.499984740745262"/>
        </top>
        <bottom style="medium">
          <color theme="1" tint="0.499984740745262"/>
        </bottom>
        <horizontal style="thin">
          <color theme="0"/>
        </horizontal>
      </border>
    </dxf>
    <dxf>
      <font>
        <color theme="1"/>
      </font>
      <border>
        <left style="medium">
          <color theme="0" tint="-0.499984740745262"/>
        </left>
        <right style="medium">
          <color theme="0" tint="-0.499984740745262"/>
        </right>
        <top style="medium">
          <color theme="0" tint="-0.499984740745262"/>
        </top>
        <bottom style="medium">
          <color theme="0" tint="-0.499984740745262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1" defaultTableStyle="TableStyleMedium2" defaultPivotStyle="PivotStyleMedium9">
    <tableStyle name="AV_prices" table="0" count="12" xr9:uid="{00000000-0011-0000-FFFF-FFFF00000000}">
      <tableStyleElement type="wholeTable" dxfId="33"/>
      <tableStyleElement type="headerRow" dxfId="32"/>
      <tableStyleElement type="firstColumn" dxfId="31"/>
      <tableStyleElement type="firstRowStripe" dxfId="30"/>
      <tableStyleElement type="firstColumnStripe" dxfId="29"/>
      <tableStyleElement type="firstHeaderCell" dxfId="28"/>
      <tableStyleElement type="firstSubtotalRow" dxfId="27"/>
      <tableStyleElement type="secondSubtotalRow" dxfId="26"/>
      <tableStyleElement type="secondColumnSubheading" dxfId="25"/>
      <tableStyleElement type="firstRowSubheading" dxfId="24"/>
      <tableStyleElement type="secondRowSubheading" dxfId="23"/>
      <tableStyleElement type="thirdRowSubheading" dxfId="22"/>
    </tableStyle>
  </tableStyles>
  <colors>
    <mruColors>
      <color rgb="FFF9F9F9"/>
      <color rgb="FFDDE9F7"/>
      <color rgb="FFC7DAF1"/>
      <color rgb="FFD0E0F4"/>
      <color rgb="FFAFCAEB"/>
      <color rgb="FFC8DCF0"/>
      <color rgb="FFDCEBF0"/>
      <color rgb="FFABC3DF"/>
      <color rgb="FFC6D9F0"/>
      <color rgb="FF9ABC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worksheet" Target="worksheets/sheet10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9.xml"/><Relationship Id="rId17" Type="http://schemas.openxmlformats.org/officeDocument/2006/relationships/pivotCacheDefinition" Target="pivotCache/pivotCacheDefinition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3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3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10" Type="http://schemas.openxmlformats.org/officeDocument/2006/relationships/chartsheet" Target="chartsheets/sheet2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1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ru-RU"/>
              <a:t>Структура закупа План</a:t>
            </a:r>
          </a:p>
        </c:rich>
      </c:tx>
      <c:layout>
        <c:manualLayout>
          <c:xMode val="edge"/>
          <c:yMode val="edge"/>
          <c:x val="0.24338848906644381"/>
          <c:y val="1.003240351842273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БизнесПлан!$B$2</c:f>
              <c:strCache>
                <c:ptCount val="1"/>
                <c:pt idx="0">
                  <c:v>План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561-4915-9892-58AAAF4638D5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561-4915-9892-58AAAF4638D5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561-4915-9892-58AAAF4638D5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561-4915-9892-58AAAF4638D5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561-4915-9892-58AAAF4638D5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561-4915-9892-58AAAF4638D5}"/>
              </c:ext>
            </c:extLst>
          </c:dPt>
          <c:dLbls>
            <c:dLbl>
              <c:idx val="2"/>
              <c:layout>
                <c:manualLayout>
                  <c:x val="-8.338907030140344E-2"/>
                  <c:y val="8.481027873866413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61-4915-9892-58AAAF4638D5}"/>
                </c:ext>
              </c:extLst>
            </c:dLbl>
            <c:dLbl>
              <c:idx val="3"/>
              <c:layout>
                <c:manualLayout>
                  <c:x val="-0.10613154401996801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561-4915-9892-58AAAF4638D5}"/>
                </c:ext>
              </c:extLst>
            </c:dLbl>
            <c:dLbl>
              <c:idx val="4"/>
              <c:layout>
                <c:manualLayout>
                  <c:x val="6.4437008869266288E-2"/>
                  <c:y val="-8.927397761964646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561-4915-9892-58AAAF4638D5}"/>
                </c:ext>
              </c:extLst>
            </c:dLbl>
            <c:dLbl>
              <c:idx val="5"/>
              <c:layout>
                <c:manualLayout>
                  <c:x val="0.15919731602995194"/>
                  <c:y val="-2.0458383534176613E-1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561-4915-9892-58AAAF4638D5}"/>
                </c:ext>
              </c:extLst>
            </c:dLbl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БизнесПлан!$A$3:$A$8</c:f>
              <c:strCache>
                <c:ptCount val="6"/>
                <c:pt idx="0">
                  <c:v>Уголок</c:v>
                </c:pt>
                <c:pt idx="1">
                  <c:v>Лист</c:v>
                </c:pt>
                <c:pt idx="2">
                  <c:v>Швеллер</c:v>
                </c:pt>
                <c:pt idx="3">
                  <c:v>Круг</c:v>
                </c:pt>
                <c:pt idx="4">
                  <c:v>Профиль</c:v>
                </c:pt>
                <c:pt idx="5">
                  <c:v>Труба</c:v>
                </c:pt>
              </c:strCache>
            </c:strRef>
          </c:cat>
          <c:val>
            <c:numRef>
              <c:f>БизнесПлан!$B$3:$B$8</c:f>
              <c:numCache>
                <c:formatCode>0.0%</c:formatCode>
                <c:ptCount val="6"/>
                <c:pt idx="0">
                  <c:v>0.55943376140323431</c:v>
                </c:pt>
                <c:pt idx="1">
                  <c:v>0.32477797568784134</c:v>
                </c:pt>
                <c:pt idx="2">
                  <c:v>7.1641023975079335E-2</c:v>
                </c:pt>
                <c:pt idx="3">
                  <c:v>6.6818769363132732E-3</c:v>
                </c:pt>
                <c:pt idx="4">
                  <c:v>2.5599785840211761E-2</c:v>
                </c:pt>
                <c:pt idx="5">
                  <c:v>1.1865576157319955E-2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561-4915-9892-58AAAF463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ru-RU"/>
              <a:t>Структура закупа Факт</a:t>
            </a:r>
          </a:p>
        </c:rich>
      </c:tx>
      <c:layout>
        <c:manualLayout>
          <c:xMode val="edge"/>
          <c:yMode val="edge"/>
          <c:x val="0.28564672202003183"/>
          <c:y val="9.999962126735305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БизнесПлан!$C$2</c:f>
              <c:strCache>
                <c:ptCount val="1"/>
                <c:pt idx="0">
                  <c:v>Факт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0D1-4AD9-AF15-17ACF035655A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D1-4AD9-AF15-17ACF035655A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0D1-4AD9-AF15-17ACF035655A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0D1-4AD9-AF15-17ACF035655A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0D1-4AD9-AF15-17ACF035655A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0D1-4AD9-AF15-17ACF035655A}"/>
              </c:ext>
            </c:extLst>
          </c:dPt>
          <c:dLbls>
            <c:dLbl>
              <c:idx val="2"/>
              <c:layout>
                <c:manualLayout>
                  <c:x val="-8.338907030140344E-2"/>
                  <c:y val="8.481027873866413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0D1-4AD9-AF15-17ACF035655A}"/>
                </c:ext>
              </c:extLst>
            </c:dLbl>
            <c:dLbl>
              <c:idx val="3"/>
              <c:layout>
                <c:manualLayout>
                  <c:x val="-0.10613154401996801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D1-4AD9-AF15-17ACF035655A}"/>
                </c:ext>
              </c:extLst>
            </c:dLbl>
            <c:dLbl>
              <c:idx val="4"/>
              <c:layout>
                <c:manualLayout>
                  <c:x val="6.4437008869266288E-2"/>
                  <c:y val="-8.927397761964646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0D1-4AD9-AF15-17ACF035655A}"/>
                </c:ext>
              </c:extLst>
            </c:dLbl>
            <c:dLbl>
              <c:idx val="5"/>
              <c:layout>
                <c:manualLayout>
                  <c:x val="0.15919731602995194"/>
                  <c:y val="-2.0458383534176613E-17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D1-4AD9-AF15-17ACF035655A}"/>
                </c:ext>
              </c:extLst>
            </c:dLbl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БизнесПлан!$A$3:$A$8</c:f>
              <c:strCache>
                <c:ptCount val="6"/>
                <c:pt idx="0">
                  <c:v>Уголок</c:v>
                </c:pt>
                <c:pt idx="1">
                  <c:v>Лист</c:v>
                </c:pt>
                <c:pt idx="2">
                  <c:v>Швеллер</c:v>
                </c:pt>
                <c:pt idx="3">
                  <c:v>Круг</c:v>
                </c:pt>
                <c:pt idx="4">
                  <c:v>Профиль</c:v>
                </c:pt>
                <c:pt idx="5">
                  <c:v>Труба</c:v>
                </c:pt>
              </c:strCache>
            </c:strRef>
          </c:cat>
          <c:val>
            <c:numRef>
              <c:f>БизнесПлан!$C$3:$C$8</c:f>
              <c:numCache>
                <c:formatCode>0.0%</c:formatCode>
                <c:ptCount val="6"/>
                <c:pt idx="0">
                  <c:v>0.58620024738262777</c:v>
                </c:pt>
                <c:pt idx="1">
                  <c:v>0.31218612633199061</c:v>
                </c:pt>
                <c:pt idx="2">
                  <c:v>4.4151827558211773E-2</c:v>
                </c:pt>
                <c:pt idx="3">
                  <c:v>5.0014140780889841E-3</c:v>
                </c:pt>
                <c:pt idx="4">
                  <c:v>0</c:v>
                </c:pt>
                <c:pt idx="5">
                  <c:v>5.246038464908083E-2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D1-4AD9-AF15-17ACF0356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Расчетный</a:t>
            </a:r>
            <a:r>
              <a:rPr lang="ru-RU" baseline="0"/>
              <a:t> индекс цен по металлу и метизам  (точка отсчета - январь 2017)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1040040925723262E-2"/>
          <c:y val="9.2619467479861661E-2"/>
          <c:w val="0.94686133976701847"/>
          <c:h val="0.76587964945804365"/>
        </c:manualLayout>
      </c:layout>
      <c:lineChart>
        <c:grouping val="standard"/>
        <c:varyColors val="0"/>
        <c:ser>
          <c:idx val="1"/>
          <c:order val="0"/>
          <c:tx>
            <c:strRef>
              <c:f>Индекс!$AD$1</c:f>
              <c:strCache>
                <c:ptCount val="1"/>
                <c:pt idx="0">
                  <c:v>Индекс металла, Im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dLbls>
            <c:dLbl>
              <c:idx val="0"/>
              <c:layout>
                <c:manualLayout>
                  <c:x val="-2.2130419954446531E-2"/>
                  <c:y val="4.01188373278321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D6-46DB-AA78-B047FADE369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2D6-46DB-AA78-B047FADE3698}"/>
                </c:ext>
              </c:extLst>
            </c:dLbl>
            <c:dLbl>
              <c:idx val="2"/>
              <c:layout>
                <c:manualLayout>
                  <c:x val="-2.2130419954446538E-2"/>
                  <c:y val="2.408089990256005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D6-46DB-AA78-B047FADE3698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D6-46DB-AA78-B047FADE3698}"/>
                </c:ext>
              </c:extLst>
            </c:dLbl>
            <c:dLbl>
              <c:idx val="4"/>
              <c:layout>
                <c:manualLayout>
                  <c:x val="-2.3474711130879129E-2"/>
                  <c:y val="3.0496074872668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D6-46DB-AA78-B047FADE3698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2D6-46DB-AA78-B047FADE3698}"/>
                </c:ext>
              </c:extLst>
            </c:dLbl>
            <c:dLbl>
              <c:idx val="6"/>
              <c:layout>
                <c:manualLayout>
                  <c:x val="-3.1540458189474797E-2"/>
                  <c:y val="7.219471217837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D6-46DB-AA78-B047FADE3698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D6-46DB-AA78-B047FADE3698}"/>
                </c:ext>
              </c:extLst>
            </c:dLbl>
            <c:dLbl>
              <c:idx val="8"/>
              <c:layout>
                <c:manualLayout>
                  <c:x val="-1.5408964072283539E-2"/>
                  <c:y val="6.25719497232129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D6-46DB-AA78-B047FADE3698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2D6-46DB-AA78-B047FADE3698}"/>
                </c:ext>
              </c:extLst>
            </c:dLbl>
            <c:dLbl>
              <c:idx val="10"/>
              <c:layout>
                <c:manualLayout>
                  <c:x val="-2.2130419954446524E-2"/>
                  <c:y val="4.97415997829954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D6-46DB-AA78-B047FADE3698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D6-46DB-AA78-B047FADE3698}"/>
                </c:ext>
              </c:extLst>
            </c:dLbl>
            <c:dLbl>
              <c:idx val="12"/>
              <c:layout>
                <c:manualLayout>
                  <c:x val="-1.2555679587880548E-2"/>
                  <c:y val="-7.2146724649072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D6-46DB-AA78-B047FADE3698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2D6-46DB-AA78-B047FADE3698}"/>
                </c:ext>
              </c:extLst>
            </c:dLbl>
            <c:dLbl>
              <c:idx val="14"/>
              <c:layout>
                <c:manualLayout>
                  <c:x val="-1.5785365601684618E-2"/>
                  <c:y val="4.332642481288651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2D6-46DB-AA78-B047FADE3698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2D6-46DB-AA78-B047FADE3698}"/>
                </c:ext>
              </c:extLst>
            </c:dLbl>
            <c:dLbl>
              <c:idx val="16"/>
              <c:layout>
                <c:manualLayout>
                  <c:x val="-2.5195403836712964E-2"/>
                  <c:y val="5.294918726804975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2D6-46DB-AA78-B047FADE3698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2D6-46DB-AA78-B047FADE3698}"/>
                </c:ext>
              </c:extLst>
            </c:dLbl>
            <c:dLbl>
              <c:idx val="18"/>
              <c:layout>
                <c:manualLayout>
                  <c:x val="-1.2720381719418276E-2"/>
                  <c:y val="-0.1106377744697251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2D6-46DB-AA78-B047FADE3698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2D6-46DB-AA78-B047FADE3698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2D6-46DB-AA78-B047FADE369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2D6-46DB-AA78-B047FADE369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2D6-46DB-AA78-B047FADE369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92D6-46DB-AA78-B047FADE369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92D6-46DB-AA78-B047FADE3698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92D6-46DB-AA78-B047FADE3698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92D6-46DB-AA78-B047FADE3698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92D6-46DB-AA78-B047FADE3698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92D6-46DB-AA78-B047FADE3698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92D6-46DB-AA78-B047FADE3698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92D6-46DB-AA78-B047FADE3698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4B-4733-B432-816DEE54C1CE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009-43EA-B92E-23AB5421CBD7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94B-4733-B432-816DEE54C1CE}"/>
                </c:ext>
              </c:extLst>
            </c:dLbl>
            <c:dLbl>
              <c:idx val="53"/>
              <c:layout>
                <c:manualLayout>
                  <c:x val="-1.3583409146916434E-3"/>
                  <c:y val="1.566042412327822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94B-4733-B432-816DEE54C1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Индекс!$AB$2:$AB$55</c:f>
              <c:numCache>
                <c:formatCode>m/d/yyyy</c:formatCode>
                <c:ptCount val="54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42736</c:v>
                </c:pt>
                <c:pt idx="13">
                  <c:v>42767</c:v>
                </c:pt>
                <c:pt idx="14">
                  <c:v>42795</c:v>
                </c:pt>
                <c:pt idx="15">
                  <c:v>42826</c:v>
                </c:pt>
                <c:pt idx="16">
                  <c:v>42856</c:v>
                </c:pt>
                <c:pt idx="17">
                  <c:v>42887</c:v>
                </c:pt>
                <c:pt idx="18">
                  <c:v>42917</c:v>
                </c:pt>
                <c:pt idx="19">
                  <c:v>42948</c:v>
                </c:pt>
                <c:pt idx="20">
                  <c:v>42979</c:v>
                </c:pt>
                <c:pt idx="21">
                  <c:v>43009</c:v>
                </c:pt>
                <c:pt idx="22">
                  <c:v>43040</c:v>
                </c:pt>
                <c:pt idx="23">
                  <c:v>43070</c:v>
                </c:pt>
                <c:pt idx="24">
                  <c:v>43101</c:v>
                </c:pt>
                <c:pt idx="25">
                  <c:v>43132</c:v>
                </c:pt>
                <c:pt idx="26">
                  <c:v>43160</c:v>
                </c:pt>
                <c:pt idx="27">
                  <c:v>43191</c:v>
                </c:pt>
                <c:pt idx="28">
                  <c:v>43221</c:v>
                </c:pt>
                <c:pt idx="29">
                  <c:v>43252</c:v>
                </c:pt>
                <c:pt idx="30">
                  <c:v>43282</c:v>
                </c:pt>
                <c:pt idx="31">
                  <c:v>43313</c:v>
                </c:pt>
                <c:pt idx="32">
                  <c:v>43344</c:v>
                </c:pt>
                <c:pt idx="33">
                  <c:v>43374</c:v>
                </c:pt>
                <c:pt idx="34">
                  <c:v>43405</c:v>
                </c:pt>
                <c:pt idx="35">
                  <c:v>43435</c:v>
                </c:pt>
                <c:pt idx="36">
                  <c:v>43466</c:v>
                </c:pt>
                <c:pt idx="37">
                  <c:v>43497</c:v>
                </c:pt>
                <c:pt idx="38">
                  <c:v>43525</c:v>
                </c:pt>
                <c:pt idx="39">
                  <c:v>43556</c:v>
                </c:pt>
                <c:pt idx="40">
                  <c:v>43586</c:v>
                </c:pt>
                <c:pt idx="41">
                  <c:v>43617</c:v>
                </c:pt>
                <c:pt idx="42">
                  <c:v>43647</c:v>
                </c:pt>
                <c:pt idx="43">
                  <c:v>43678</c:v>
                </c:pt>
                <c:pt idx="44">
                  <c:v>43709</c:v>
                </c:pt>
                <c:pt idx="45">
                  <c:v>43739</c:v>
                </c:pt>
                <c:pt idx="46">
                  <c:v>43770</c:v>
                </c:pt>
                <c:pt idx="47">
                  <c:v>43800</c:v>
                </c:pt>
                <c:pt idx="48">
                  <c:v>43831</c:v>
                </c:pt>
                <c:pt idx="49">
                  <c:v>43862</c:v>
                </c:pt>
                <c:pt idx="50">
                  <c:v>43891</c:v>
                </c:pt>
                <c:pt idx="51">
                  <c:v>43922</c:v>
                </c:pt>
                <c:pt idx="52">
                  <c:v>43952</c:v>
                </c:pt>
                <c:pt idx="53">
                  <c:v>43983</c:v>
                </c:pt>
              </c:numCache>
            </c:numRef>
          </c:cat>
          <c:val>
            <c:numRef>
              <c:f>Индекс!$AD$2:$AD$55</c:f>
              <c:numCache>
                <c:formatCode>General</c:formatCode>
                <c:ptCount val="54"/>
                <c:pt idx="0">
                  <c:v>71.3</c:v>
                </c:pt>
                <c:pt idx="1">
                  <c:v>68.400000000000006</c:v>
                </c:pt>
                <c:pt idx="2">
                  <c:v>67.900000000000006</c:v>
                </c:pt>
                <c:pt idx="3">
                  <c:v>72.2</c:v>
                </c:pt>
                <c:pt idx="4">
                  <c:v>73.599999999999994</c:v>
                </c:pt>
                <c:pt idx="5">
                  <c:v>84.7</c:v>
                </c:pt>
                <c:pt idx="6">
                  <c:v>86.5</c:v>
                </c:pt>
                <c:pt idx="7">
                  <c:v>84.9</c:v>
                </c:pt>
                <c:pt idx="8">
                  <c:v>86.7</c:v>
                </c:pt>
                <c:pt idx="9">
                  <c:v>86.7</c:v>
                </c:pt>
                <c:pt idx="10">
                  <c:v>89.6</c:v>
                </c:pt>
                <c:pt idx="11">
                  <c:v>94.8</c:v>
                </c:pt>
                <c:pt idx="12">
                  <c:v>100</c:v>
                </c:pt>
                <c:pt idx="13">
                  <c:v>104.7</c:v>
                </c:pt>
                <c:pt idx="14">
                  <c:v>103.6</c:v>
                </c:pt>
                <c:pt idx="15">
                  <c:v>101.4</c:v>
                </c:pt>
                <c:pt idx="16">
                  <c:v>100.7</c:v>
                </c:pt>
                <c:pt idx="17">
                  <c:v>95.3</c:v>
                </c:pt>
                <c:pt idx="18">
                  <c:v>95.7</c:v>
                </c:pt>
                <c:pt idx="19">
                  <c:v>97.7</c:v>
                </c:pt>
                <c:pt idx="20">
                  <c:v>99.1</c:v>
                </c:pt>
                <c:pt idx="21">
                  <c:v>102.5</c:v>
                </c:pt>
                <c:pt idx="22">
                  <c:v>102</c:v>
                </c:pt>
                <c:pt idx="23">
                  <c:v>102.7</c:v>
                </c:pt>
                <c:pt idx="24">
                  <c:v>106.1</c:v>
                </c:pt>
                <c:pt idx="25">
                  <c:v>109.5</c:v>
                </c:pt>
                <c:pt idx="26">
                  <c:v>108.1</c:v>
                </c:pt>
                <c:pt idx="27">
                  <c:v>110.6</c:v>
                </c:pt>
                <c:pt idx="28">
                  <c:v>115.1</c:v>
                </c:pt>
                <c:pt idx="29">
                  <c:v>112</c:v>
                </c:pt>
                <c:pt idx="30">
                  <c:v>112.2</c:v>
                </c:pt>
                <c:pt idx="31">
                  <c:v>109.9</c:v>
                </c:pt>
                <c:pt idx="32">
                  <c:v>110.4</c:v>
                </c:pt>
                <c:pt idx="33">
                  <c:v>110.4</c:v>
                </c:pt>
                <c:pt idx="34">
                  <c:v>109.5</c:v>
                </c:pt>
                <c:pt idx="35">
                  <c:v>108.1</c:v>
                </c:pt>
                <c:pt idx="36">
                  <c:v>105.2</c:v>
                </c:pt>
                <c:pt idx="37">
                  <c:v>105.4</c:v>
                </c:pt>
                <c:pt idx="38">
                  <c:v>109</c:v>
                </c:pt>
                <c:pt idx="39">
                  <c:v>113.8</c:v>
                </c:pt>
                <c:pt idx="40">
                  <c:v>113.5</c:v>
                </c:pt>
                <c:pt idx="41">
                  <c:v>114.4</c:v>
                </c:pt>
                <c:pt idx="42">
                  <c:v>114.7</c:v>
                </c:pt>
                <c:pt idx="43">
                  <c:v>113.5</c:v>
                </c:pt>
                <c:pt idx="44">
                  <c:v>107.9</c:v>
                </c:pt>
                <c:pt idx="45">
                  <c:v>103.8</c:v>
                </c:pt>
                <c:pt idx="46">
                  <c:v>102.5</c:v>
                </c:pt>
                <c:pt idx="47">
                  <c:v>103.2</c:v>
                </c:pt>
                <c:pt idx="48">
                  <c:v>103.8</c:v>
                </c:pt>
                <c:pt idx="49">
                  <c:v>106.1</c:v>
                </c:pt>
                <c:pt idx="50">
                  <c:v>108.8</c:v>
                </c:pt>
                <c:pt idx="51">
                  <c:v>108.6</c:v>
                </c:pt>
                <c:pt idx="52">
                  <c:v>105.9</c:v>
                </c:pt>
                <c:pt idx="53">
                  <c:v>104.3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2D6-46DB-AA78-B047FADE3698}"/>
            </c:ext>
          </c:extLst>
        </c:ser>
        <c:ser>
          <c:idx val="0"/>
          <c:order val="1"/>
          <c:tx>
            <c:strRef>
              <c:f>Индекс!$AE$1</c:f>
              <c:strCache>
                <c:ptCount val="1"/>
                <c:pt idx="0">
                  <c:v>Индекс метизов, Imz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92D6-46DB-AA78-B047FADE3698}"/>
                </c:ext>
              </c:extLst>
            </c:dLbl>
            <c:dLbl>
              <c:idx val="1"/>
              <c:layout>
                <c:manualLayout>
                  <c:x val="-2.3474711130879129E-2"/>
                  <c:y val="-8.82326496036482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92D6-46DB-AA78-B047FADE369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92D6-46DB-AA78-B047FADE3698}"/>
                </c:ext>
              </c:extLst>
            </c:dLbl>
            <c:dLbl>
              <c:idx val="3"/>
              <c:layout>
                <c:manualLayout>
                  <c:x val="-2.5195403836712892E-2"/>
                  <c:y val="-3.370366235772329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92D6-46DB-AA78-B047FADE3698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92D6-46DB-AA78-B047FADE3698}"/>
                </c:ext>
              </c:extLst>
            </c:dLbl>
            <c:dLbl>
              <c:idx val="5"/>
              <c:layout>
                <c:manualLayout>
                  <c:x val="-2.2130419954446524E-2"/>
                  <c:y val="-4.01188373278321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92D6-46DB-AA78-B047FADE3698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92D6-46DB-AA78-B047FADE3698}"/>
                </c:ext>
              </c:extLst>
            </c:dLbl>
            <c:dLbl>
              <c:idx val="7"/>
              <c:layout>
                <c:manualLayout>
                  <c:x val="-2.2130419954446524E-2"/>
                  <c:y val="6.25239621939090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92D6-46DB-AA78-B047FADE3698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92D6-46DB-AA78-B047FADE3698}"/>
                </c:ext>
              </c:extLst>
            </c:dLbl>
            <c:dLbl>
              <c:idx val="9"/>
              <c:layout>
                <c:manualLayout>
                  <c:x val="-2.4819002307311738E-2"/>
                  <c:y val="-4.9741599782995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92D6-46DB-AA78-B047FADE3698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92D6-46DB-AA78-B047FADE3698}"/>
                </c:ext>
              </c:extLst>
            </c:dLbl>
            <c:dLbl>
              <c:idx val="11"/>
              <c:layout>
                <c:manualLayout>
                  <c:x val="-2.5195403836712916E-2"/>
                  <c:y val="-5.615677475310416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92D6-46DB-AA78-B047FADE3698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92D6-46DB-AA78-B047FADE3698}"/>
                </c:ext>
              </c:extLst>
            </c:dLbl>
            <c:dLbl>
              <c:idx val="13"/>
              <c:layout>
                <c:manualLayout>
                  <c:x val="-2.5195403836712867E-2"/>
                  <c:y val="6.252396219390901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92D6-46DB-AA78-B047FADE3698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92D6-46DB-AA78-B047FADE3698}"/>
                </c:ext>
              </c:extLst>
            </c:dLbl>
            <c:dLbl>
              <c:idx val="15"/>
              <c:layout>
                <c:manualLayout>
                  <c:x val="-3.1916859718875951E-2"/>
                  <c:y val="-4.97415997829954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92D6-46DB-AA78-B047FADE3698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92D6-46DB-AA78-B047FADE3698}"/>
                </c:ext>
              </c:extLst>
            </c:dLbl>
            <c:dLbl>
              <c:idx val="17"/>
              <c:layout>
                <c:manualLayout>
                  <c:x val="-2.2506821483847753E-2"/>
                  <c:y val="-4.653401229794092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92D6-46DB-AA78-B047FADE3698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92D6-46DB-AA78-B047FADE3698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92D6-46DB-AA78-B047FADE3698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92D6-46DB-AA78-B047FADE369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92D6-46DB-AA78-B047FADE369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92D6-46DB-AA78-B047FADE369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92D6-46DB-AA78-B047FADE3698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92D6-46DB-AA78-B047FADE3698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92D6-46DB-AA78-B047FADE3698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92D6-46DB-AA78-B047FADE3698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92D6-46DB-AA78-B047FADE3698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92D6-46DB-AA78-B047FADE3698}"/>
                </c:ext>
              </c:extLst>
            </c:dLbl>
            <c:dLbl>
              <c:idx val="4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92D6-46DB-AA78-B047FADE3698}"/>
                </c:ext>
              </c:extLst>
            </c:dLbl>
            <c:dLbl>
              <c:idx val="4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009-43EA-B92E-23AB5421CBD7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009-43EA-B92E-23AB5421CBD7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009-43EA-B92E-23AB5421CBD7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4B-4733-B432-816DEE54C1CE}"/>
                </c:ext>
              </c:extLst>
            </c:dLbl>
            <c:dLbl>
              <c:idx val="5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4B-4733-B432-816DEE54C1CE}"/>
                </c:ext>
              </c:extLst>
            </c:dLbl>
            <c:dLbl>
              <c:idx val="5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4B-4733-B432-816DEE54C1C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Индекс!$AB$2:$AB$55</c:f>
              <c:numCache>
                <c:formatCode>m/d/yyyy</c:formatCode>
                <c:ptCount val="54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42736</c:v>
                </c:pt>
                <c:pt idx="13">
                  <c:v>42767</c:v>
                </c:pt>
                <c:pt idx="14">
                  <c:v>42795</c:v>
                </c:pt>
                <c:pt idx="15">
                  <c:v>42826</c:v>
                </c:pt>
                <c:pt idx="16">
                  <c:v>42856</c:v>
                </c:pt>
                <c:pt idx="17">
                  <c:v>42887</c:v>
                </c:pt>
                <c:pt idx="18">
                  <c:v>42917</c:v>
                </c:pt>
                <c:pt idx="19">
                  <c:v>42948</c:v>
                </c:pt>
                <c:pt idx="20">
                  <c:v>42979</c:v>
                </c:pt>
                <c:pt idx="21">
                  <c:v>43009</c:v>
                </c:pt>
                <c:pt idx="22">
                  <c:v>43040</c:v>
                </c:pt>
                <c:pt idx="23">
                  <c:v>43070</c:v>
                </c:pt>
                <c:pt idx="24">
                  <c:v>43101</c:v>
                </c:pt>
                <c:pt idx="25">
                  <c:v>43132</c:v>
                </c:pt>
                <c:pt idx="26">
                  <c:v>43160</c:v>
                </c:pt>
                <c:pt idx="27">
                  <c:v>43191</c:v>
                </c:pt>
                <c:pt idx="28">
                  <c:v>43221</c:v>
                </c:pt>
                <c:pt idx="29">
                  <c:v>43252</c:v>
                </c:pt>
                <c:pt idx="30">
                  <c:v>43282</c:v>
                </c:pt>
                <c:pt idx="31">
                  <c:v>43313</c:v>
                </c:pt>
                <c:pt idx="32">
                  <c:v>43344</c:v>
                </c:pt>
                <c:pt idx="33">
                  <c:v>43374</c:v>
                </c:pt>
                <c:pt idx="34">
                  <c:v>43405</c:v>
                </c:pt>
                <c:pt idx="35">
                  <c:v>43435</c:v>
                </c:pt>
                <c:pt idx="36">
                  <c:v>43466</c:v>
                </c:pt>
                <c:pt idx="37">
                  <c:v>43497</c:v>
                </c:pt>
                <c:pt idx="38">
                  <c:v>43525</c:v>
                </c:pt>
                <c:pt idx="39">
                  <c:v>43556</c:v>
                </c:pt>
                <c:pt idx="40">
                  <c:v>43586</c:v>
                </c:pt>
                <c:pt idx="41">
                  <c:v>43617</c:v>
                </c:pt>
                <c:pt idx="42">
                  <c:v>43647</c:v>
                </c:pt>
                <c:pt idx="43">
                  <c:v>43678</c:v>
                </c:pt>
                <c:pt idx="44">
                  <c:v>43709</c:v>
                </c:pt>
                <c:pt idx="45">
                  <c:v>43739</c:v>
                </c:pt>
                <c:pt idx="46">
                  <c:v>43770</c:v>
                </c:pt>
                <c:pt idx="47">
                  <c:v>43800</c:v>
                </c:pt>
                <c:pt idx="48">
                  <c:v>43831</c:v>
                </c:pt>
                <c:pt idx="49">
                  <c:v>43862</c:v>
                </c:pt>
                <c:pt idx="50">
                  <c:v>43891</c:v>
                </c:pt>
                <c:pt idx="51">
                  <c:v>43922</c:v>
                </c:pt>
                <c:pt idx="52">
                  <c:v>43952</c:v>
                </c:pt>
                <c:pt idx="53">
                  <c:v>43983</c:v>
                </c:pt>
              </c:numCache>
            </c:numRef>
          </c:cat>
          <c:val>
            <c:numRef>
              <c:f>Индекс!$AE$2:$AE$55</c:f>
              <c:numCache>
                <c:formatCode>General</c:formatCode>
                <c:ptCount val="54"/>
                <c:pt idx="0">
                  <c:v>87.6</c:v>
                </c:pt>
                <c:pt idx="1">
                  <c:v>87.8</c:v>
                </c:pt>
                <c:pt idx="2">
                  <c:v>91.8</c:v>
                </c:pt>
                <c:pt idx="3">
                  <c:v>100.1</c:v>
                </c:pt>
                <c:pt idx="4">
                  <c:v>92.5</c:v>
                </c:pt>
                <c:pt idx="5">
                  <c:v>95.2</c:v>
                </c:pt>
                <c:pt idx="6">
                  <c:v>96.2</c:v>
                </c:pt>
                <c:pt idx="7">
                  <c:v>93.7</c:v>
                </c:pt>
                <c:pt idx="8">
                  <c:v>95.6</c:v>
                </c:pt>
                <c:pt idx="9">
                  <c:v>95.6</c:v>
                </c:pt>
                <c:pt idx="10">
                  <c:v>97.4</c:v>
                </c:pt>
                <c:pt idx="11">
                  <c:v>101.4</c:v>
                </c:pt>
                <c:pt idx="12">
                  <c:v>100</c:v>
                </c:pt>
                <c:pt idx="13">
                  <c:v>100.4</c:v>
                </c:pt>
                <c:pt idx="14">
                  <c:v>100.3</c:v>
                </c:pt>
                <c:pt idx="15">
                  <c:v>102.7</c:v>
                </c:pt>
                <c:pt idx="16">
                  <c:v>108.1</c:v>
                </c:pt>
                <c:pt idx="17">
                  <c:v>103.5</c:v>
                </c:pt>
                <c:pt idx="18">
                  <c:v>100.4</c:v>
                </c:pt>
                <c:pt idx="19">
                  <c:v>101.6</c:v>
                </c:pt>
                <c:pt idx="20">
                  <c:v>97.8</c:v>
                </c:pt>
                <c:pt idx="21">
                  <c:v>100.1</c:v>
                </c:pt>
                <c:pt idx="22">
                  <c:v>103</c:v>
                </c:pt>
                <c:pt idx="23">
                  <c:v>100.4</c:v>
                </c:pt>
                <c:pt idx="24">
                  <c:v>103.8</c:v>
                </c:pt>
                <c:pt idx="25">
                  <c:v>106.8</c:v>
                </c:pt>
                <c:pt idx="26">
                  <c:v>104.2</c:v>
                </c:pt>
                <c:pt idx="27">
                  <c:v>102.7</c:v>
                </c:pt>
                <c:pt idx="28">
                  <c:v>98</c:v>
                </c:pt>
                <c:pt idx="29">
                  <c:v>97.4</c:v>
                </c:pt>
                <c:pt idx="30">
                  <c:v>111</c:v>
                </c:pt>
                <c:pt idx="31">
                  <c:v>111.6</c:v>
                </c:pt>
                <c:pt idx="32">
                  <c:v>110.1</c:v>
                </c:pt>
                <c:pt idx="33">
                  <c:v>105.9</c:v>
                </c:pt>
                <c:pt idx="34">
                  <c:v>104.1</c:v>
                </c:pt>
                <c:pt idx="35">
                  <c:v>104.5</c:v>
                </c:pt>
                <c:pt idx="36">
                  <c:v>105.1</c:v>
                </c:pt>
                <c:pt idx="37">
                  <c:v>104.3</c:v>
                </c:pt>
                <c:pt idx="38">
                  <c:v>103.3</c:v>
                </c:pt>
                <c:pt idx="39">
                  <c:v>101.1</c:v>
                </c:pt>
                <c:pt idx="40">
                  <c:v>101.2</c:v>
                </c:pt>
                <c:pt idx="41">
                  <c:v>100.9</c:v>
                </c:pt>
                <c:pt idx="42">
                  <c:v>100.1</c:v>
                </c:pt>
                <c:pt idx="43">
                  <c:v>96.6</c:v>
                </c:pt>
                <c:pt idx="44">
                  <c:v>95</c:v>
                </c:pt>
                <c:pt idx="45">
                  <c:v>94.3</c:v>
                </c:pt>
                <c:pt idx="46">
                  <c:v>94.1</c:v>
                </c:pt>
                <c:pt idx="47">
                  <c:v>94.7</c:v>
                </c:pt>
                <c:pt idx="48">
                  <c:v>92.3</c:v>
                </c:pt>
                <c:pt idx="49">
                  <c:v>97.3</c:v>
                </c:pt>
                <c:pt idx="50">
                  <c:v>96.4</c:v>
                </c:pt>
                <c:pt idx="51">
                  <c:v>105.9</c:v>
                </c:pt>
                <c:pt idx="52">
                  <c:v>106.4</c:v>
                </c:pt>
                <c:pt idx="53">
                  <c:v>107.4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92D6-46DB-AA78-B047FADE3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597504"/>
        <c:axId val="403598064"/>
      </c:lineChart>
      <c:dateAx>
        <c:axId val="403597504"/>
        <c:scaling>
          <c:orientation val="minMax"/>
        </c:scaling>
        <c:delete val="0"/>
        <c:axPos val="b"/>
        <c:numFmt formatCode="[$-F419]yyyy\,\ mm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598064"/>
        <c:crosses val="autoZero"/>
        <c:auto val="1"/>
        <c:lblOffset val="100"/>
        <c:baseTimeUnit val="months"/>
        <c:majorUnit val="2"/>
        <c:majorTimeUnit val="months"/>
      </c:dateAx>
      <c:valAx>
        <c:axId val="4035980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597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961189277569808"/>
          <c:y val="5.5434882878133959E-2"/>
          <c:w val="0.64227537029131632"/>
          <c:h val="3.47977987895198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Средневзвешенные</a:t>
            </a:r>
            <a:r>
              <a:rPr lang="ru-RU" baseline="0"/>
              <a:t> цены индексной корзины по металлу и метизам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7.2449453863243682E-2"/>
          <c:y val="9.6344497578617488E-2"/>
          <c:w val="0.8679525145598892"/>
          <c:h val="0.76118555002800381"/>
        </c:manualLayout>
      </c:layout>
      <c:lineChart>
        <c:grouping val="standard"/>
        <c:varyColors val="0"/>
        <c:ser>
          <c:idx val="0"/>
          <c:order val="1"/>
          <c:tx>
            <c:strRef>
              <c:f>Индекс!$E$1</c:f>
              <c:strCache>
                <c:ptCount val="1"/>
                <c:pt idx="0">
                  <c:v>Средневзвешенная цена, МЕТИЗЫ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11-4148-A04B-D3E4F584737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511-4148-A04B-D3E4F5847371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11-4148-A04B-D3E4F5847371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11-4148-A04B-D3E4F5847371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11-4148-A04B-D3E4F584737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511-4148-A04B-D3E4F5847371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11-4148-A04B-D3E4F5847371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11-4148-A04B-D3E4F5847371}"/>
                </c:ext>
              </c:extLst>
            </c:dLbl>
            <c:dLbl>
              <c:idx val="15"/>
              <c:layout>
                <c:manualLayout>
                  <c:x val="-2.788398618957813E-2"/>
                  <c:y val="-4.01195177515369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11-4148-A04B-D3E4F5847371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511-4148-A04B-D3E4F5847371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11-4148-A04B-D3E4F5847371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11-4148-A04B-D3E4F5847371}"/>
                </c:ext>
              </c:extLst>
            </c:dLbl>
            <c:dLbl>
              <c:idx val="21"/>
              <c:layout>
                <c:manualLayout>
                  <c:x val="-2.5195403836712867E-2"/>
                  <c:y val="-3.3696551246295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11-4148-A04B-D3E4F5847371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511-4148-A04B-D3E4F5847371}"/>
                </c:ext>
              </c:extLst>
            </c:dLbl>
            <c:dLbl>
              <c:idx val="23"/>
              <c:layout>
                <c:manualLayout>
                  <c:x val="-2.7883986189578082E-2"/>
                  <c:y val="-3.69080344989163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511-4148-A04B-D3E4F5847371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511-4148-A04B-D3E4F5847371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511-4148-A04B-D3E4F5847371}"/>
                </c:ext>
              </c:extLst>
            </c:dLbl>
            <c:dLbl>
              <c:idx val="27"/>
              <c:layout>
                <c:manualLayout>
                  <c:x val="-2.5195403836712867E-2"/>
                  <c:y val="-3.0485067993675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511-4148-A04B-D3E4F5847371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511-4148-A04B-D3E4F5847371}"/>
                </c:ext>
              </c:extLst>
            </c:dLbl>
            <c:dLbl>
              <c:idx val="29"/>
              <c:layout>
                <c:manualLayout>
                  <c:x val="-2.7883986189578179E-2"/>
                  <c:y val="-3.690803449891634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511-4148-A04B-D3E4F5847371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511-4148-A04B-D3E4F5847371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511-4148-A04B-D3E4F5847371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511-4148-A04B-D3E4F5847371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511-4148-A04B-D3E4F5847371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511-4148-A04B-D3E4F5847371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511-4148-A04B-D3E4F5847371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511-4148-A04B-D3E4F5847371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511-4148-A04B-D3E4F5847371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68-42E7-AA2A-159E4AB5F36E}"/>
                </c:ext>
              </c:extLst>
            </c:dLbl>
            <c:dLbl>
              <c:idx val="46"/>
              <c:layout>
                <c:manualLayout>
                  <c:x val="-2.5614521501975001E-2"/>
                  <c:y val="4.49381581055837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A9-46C0-9BD3-D55F8AE641A6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A9-46C0-9BD3-D55F8AE641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Индекс!$AB$2:$AB$55</c:f>
              <c:numCache>
                <c:formatCode>m/d/yyyy</c:formatCode>
                <c:ptCount val="54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42736</c:v>
                </c:pt>
                <c:pt idx="13">
                  <c:v>42767</c:v>
                </c:pt>
                <c:pt idx="14">
                  <c:v>42795</c:v>
                </c:pt>
                <c:pt idx="15">
                  <c:v>42826</c:v>
                </c:pt>
                <c:pt idx="16">
                  <c:v>42856</c:v>
                </c:pt>
                <c:pt idx="17">
                  <c:v>42887</c:v>
                </c:pt>
                <c:pt idx="18">
                  <c:v>42917</c:v>
                </c:pt>
                <c:pt idx="19">
                  <c:v>42948</c:v>
                </c:pt>
                <c:pt idx="20">
                  <c:v>42979</c:v>
                </c:pt>
                <c:pt idx="21">
                  <c:v>43009</c:v>
                </c:pt>
                <c:pt idx="22">
                  <c:v>43040</c:v>
                </c:pt>
                <c:pt idx="23">
                  <c:v>43070</c:v>
                </c:pt>
                <c:pt idx="24">
                  <c:v>43101</c:v>
                </c:pt>
                <c:pt idx="25">
                  <c:v>43132</c:v>
                </c:pt>
                <c:pt idx="26">
                  <c:v>43160</c:v>
                </c:pt>
                <c:pt idx="27">
                  <c:v>43191</c:v>
                </c:pt>
                <c:pt idx="28">
                  <c:v>43221</c:v>
                </c:pt>
                <c:pt idx="29">
                  <c:v>43252</c:v>
                </c:pt>
                <c:pt idx="30">
                  <c:v>43282</c:v>
                </c:pt>
                <c:pt idx="31">
                  <c:v>43313</c:v>
                </c:pt>
                <c:pt idx="32">
                  <c:v>43344</c:v>
                </c:pt>
                <c:pt idx="33">
                  <c:v>43374</c:v>
                </c:pt>
                <c:pt idx="34">
                  <c:v>43405</c:v>
                </c:pt>
                <c:pt idx="35">
                  <c:v>43435</c:v>
                </c:pt>
                <c:pt idx="36">
                  <c:v>43466</c:v>
                </c:pt>
                <c:pt idx="37">
                  <c:v>43497</c:v>
                </c:pt>
                <c:pt idx="38">
                  <c:v>43525</c:v>
                </c:pt>
                <c:pt idx="39">
                  <c:v>43556</c:v>
                </c:pt>
                <c:pt idx="40">
                  <c:v>43586</c:v>
                </c:pt>
                <c:pt idx="41">
                  <c:v>43617</c:v>
                </c:pt>
                <c:pt idx="42">
                  <c:v>43647</c:v>
                </c:pt>
                <c:pt idx="43">
                  <c:v>43678</c:v>
                </c:pt>
                <c:pt idx="44">
                  <c:v>43709</c:v>
                </c:pt>
                <c:pt idx="45">
                  <c:v>43739</c:v>
                </c:pt>
                <c:pt idx="46">
                  <c:v>43770</c:v>
                </c:pt>
                <c:pt idx="47">
                  <c:v>43800</c:v>
                </c:pt>
                <c:pt idx="48">
                  <c:v>43831</c:v>
                </c:pt>
                <c:pt idx="49">
                  <c:v>43862</c:v>
                </c:pt>
                <c:pt idx="50">
                  <c:v>43891</c:v>
                </c:pt>
                <c:pt idx="51">
                  <c:v>43922</c:v>
                </c:pt>
                <c:pt idx="52">
                  <c:v>43952</c:v>
                </c:pt>
                <c:pt idx="53">
                  <c:v>43983</c:v>
                </c:pt>
              </c:numCache>
            </c:numRef>
          </c:cat>
          <c:val>
            <c:numRef>
              <c:f>Индекс!$E$2:$E$55</c:f>
              <c:numCache>
                <c:formatCode>0.0</c:formatCode>
                <c:ptCount val="54"/>
                <c:pt idx="0">
                  <c:v>121</c:v>
                </c:pt>
                <c:pt idx="1">
                  <c:v>121.4</c:v>
                </c:pt>
                <c:pt idx="2">
                  <c:v>126.9</c:v>
                </c:pt>
                <c:pt idx="3">
                  <c:v>138.4</c:v>
                </c:pt>
                <c:pt idx="4">
                  <c:v>127.9</c:v>
                </c:pt>
                <c:pt idx="5">
                  <c:v>131.5</c:v>
                </c:pt>
                <c:pt idx="6">
                  <c:v>132.9</c:v>
                </c:pt>
                <c:pt idx="7">
                  <c:v>129.5</c:v>
                </c:pt>
                <c:pt idx="8">
                  <c:v>132.1</c:v>
                </c:pt>
                <c:pt idx="9">
                  <c:v>132.1</c:v>
                </c:pt>
                <c:pt idx="10">
                  <c:v>134.6</c:v>
                </c:pt>
                <c:pt idx="11">
                  <c:v>140.19999999999999</c:v>
                </c:pt>
                <c:pt idx="12">
                  <c:v>138.19999999999999</c:v>
                </c:pt>
                <c:pt idx="13">
                  <c:v>138.69999999999999</c:v>
                </c:pt>
                <c:pt idx="14">
                  <c:v>138.6</c:v>
                </c:pt>
                <c:pt idx="15">
                  <c:v>141.9</c:v>
                </c:pt>
                <c:pt idx="16">
                  <c:v>149.4</c:v>
                </c:pt>
                <c:pt idx="17">
                  <c:v>143.1</c:v>
                </c:pt>
                <c:pt idx="18">
                  <c:v>138.69999999999999</c:v>
                </c:pt>
                <c:pt idx="19">
                  <c:v>140.4</c:v>
                </c:pt>
                <c:pt idx="20">
                  <c:v>135.19999999999999</c:v>
                </c:pt>
                <c:pt idx="21">
                  <c:v>138.30000000000001</c:v>
                </c:pt>
                <c:pt idx="22">
                  <c:v>142.30000000000001</c:v>
                </c:pt>
                <c:pt idx="23">
                  <c:v>138.80000000000001</c:v>
                </c:pt>
                <c:pt idx="24">
                  <c:v>143.4</c:v>
                </c:pt>
                <c:pt idx="25">
                  <c:v>147.6</c:v>
                </c:pt>
                <c:pt idx="26">
                  <c:v>144</c:v>
                </c:pt>
                <c:pt idx="27">
                  <c:v>142</c:v>
                </c:pt>
                <c:pt idx="28">
                  <c:v>135.5</c:v>
                </c:pt>
                <c:pt idx="29">
                  <c:v>134.6</c:v>
                </c:pt>
                <c:pt idx="30">
                  <c:v>153.4</c:v>
                </c:pt>
                <c:pt idx="31">
                  <c:v>154.19999999999999</c:v>
                </c:pt>
                <c:pt idx="32">
                  <c:v>152.1</c:v>
                </c:pt>
                <c:pt idx="33">
                  <c:v>146.30000000000001</c:v>
                </c:pt>
                <c:pt idx="34">
                  <c:v>143.9</c:v>
                </c:pt>
                <c:pt idx="35">
                  <c:v>144.4</c:v>
                </c:pt>
                <c:pt idx="36">
                  <c:v>145.30000000000001</c:v>
                </c:pt>
                <c:pt idx="37">
                  <c:v>144.1</c:v>
                </c:pt>
                <c:pt idx="38">
                  <c:v>142.80000000000001</c:v>
                </c:pt>
                <c:pt idx="39">
                  <c:v>139.69999999999999</c:v>
                </c:pt>
                <c:pt idx="40">
                  <c:v>139.80000000000001</c:v>
                </c:pt>
                <c:pt idx="41">
                  <c:v>139.5</c:v>
                </c:pt>
                <c:pt idx="42">
                  <c:v>138.30000000000001</c:v>
                </c:pt>
                <c:pt idx="43">
                  <c:v>133.5</c:v>
                </c:pt>
                <c:pt idx="44">
                  <c:v>131.30000000000001</c:v>
                </c:pt>
                <c:pt idx="45">
                  <c:v>130.30000000000001</c:v>
                </c:pt>
                <c:pt idx="46">
                  <c:v>130</c:v>
                </c:pt>
                <c:pt idx="47">
                  <c:v>130.9</c:v>
                </c:pt>
                <c:pt idx="48">
                  <c:v>127.6</c:v>
                </c:pt>
                <c:pt idx="49">
                  <c:v>134.5</c:v>
                </c:pt>
                <c:pt idx="50">
                  <c:v>133.19999999999999</c:v>
                </c:pt>
                <c:pt idx="51">
                  <c:v>146.4</c:v>
                </c:pt>
                <c:pt idx="52">
                  <c:v>147</c:v>
                </c:pt>
                <c:pt idx="53">
                  <c:v>148.4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511-4148-A04B-D3E4F5847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712736"/>
        <c:axId val="237713296"/>
      </c:lineChart>
      <c:lineChart>
        <c:grouping val="standard"/>
        <c:varyColors val="0"/>
        <c:ser>
          <c:idx val="1"/>
          <c:order val="0"/>
          <c:tx>
            <c:strRef>
              <c:f>Индекс!$C$1</c:f>
              <c:strCache>
                <c:ptCount val="1"/>
                <c:pt idx="0">
                  <c:v>Средневзвешенная цена, МЕТАЛЛ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511-4148-A04B-D3E4F584737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511-4148-A04B-D3E4F5847371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7511-4148-A04B-D3E4F5847371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511-4148-A04B-D3E4F5847371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511-4148-A04B-D3E4F5847371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511-4148-A04B-D3E4F5847371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7511-4148-A04B-D3E4F5847371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511-4148-A04B-D3E4F5847371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7511-4148-A04B-D3E4F5847371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7511-4148-A04B-D3E4F5847371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511-4148-A04B-D3E4F5847371}"/>
                </c:ext>
              </c:extLst>
            </c:dLbl>
            <c:dLbl>
              <c:idx val="22"/>
              <c:layout>
                <c:manualLayout>
                  <c:x val="-2.3474711130879129E-2"/>
                  <c:y val="3.048506799367508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7511-4148-A04B-D3E4F5847371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7511-4148-A04B-D3E4F5847371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7511-4148-A04B-D3E4F5847371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7511-4148-A04B-D3E4F5847371}"/>
                </c:ext>
              </c:extLst>
            </c:dLbl>
            <c:dLbl>
              <c:idx val="28"/>
              <c:layout>
                <c:manualLayout>
                  <c:x val="-2.2130419954446524E-2"/>
                  <c:y val="3.36965512462957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7511-4148-A04B-D3E4F5847371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7511-4148-A04B-D3E4F5847371}"/>
                </c:ext>
              </c:extLst>
            </c:dLbl>
            <c:dLbl>
              <c:idx val="30"/>
              <c:layout>
                <c:manualLayout>
                  <c:x val="-1.9441837601581212E-2"/>
                  <c:y val="3.369655124629573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7511-4148-A04B-D3E4F5847371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7511-4148-A04B-D3E4F5847371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7511-4148-A04B-D3E4F5847371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7511-4148-A04B-D3E4F5847371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7511-4148-A04B-D3E4F5847371}"/>
                </c:ext>
              </c:extLst>
            </c:dLbl>
            <c:dLbl>
              <c:idx val="3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7511-4148-A04B-D3E4F5847371}"/>
                </c:ext>
              </c:extLst>
            </c:dLbl>
            <c:dLbl>
              <c:idx val="4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7511-4148-A04B-D3E4F5847371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7511-4148-A04B-D3E4F5847371}"/>
                </c:ext>
              </c:extLst>
            </c:dLbl>
            <c:dLbl>
              <c:idx val="4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7511-4148-A04B-D3E4F5847371}"/>
                </c:ext>
              </c:extLst>
            </c:dLbl>
            <c:dLbl>
              <c:idx val="44"/>
              <c:layout>
                <c:manualLayout>
                  <c:x val="-1.8419399346307274E-2"/>
                  <c:y val="-2.81108038760775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068-42E7-AA2A-159E4AB5F36E}"/>
                </c:ext>
              </c:extLst>
            </c:dLbl>
            <c:dLbl>
              <c:idx val="4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68-42E7-AA2A-159E4AB5F36E}"/>
                </c:ext>
              </c:extLst>
            </c:dLbl>
            <c:dLbl>
              <c:idx val="4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A9-46C0-9BD3-D55F8AE641A6}"/>
                </c:ext>
              </c:extLst>
            </c:dLbl>
            <c:dLbl>
              <c:idx val="47"/>
              <c:layout>
                <c:manualLayout>
                  <c:x val="-1.7037669603224354E-2"/>
                  <c:y val="-4.49381581055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A9-46C0-9BD3-D55F8AE641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Индекс!$AB$2:$AB$55</c:f>
              <c:numCache>
                <c:formatCode>m/d/yyyy</c:formatCode>
                <c:ptCount val="54"/>
                <c:pt idx="0">
                  <c:v>42370</c:v>
                </c:pt>
                <c:pt idx="1">
                  <c:v>42401</c:v>
                </c:pt>
                <c:pt idx="2">
                  <c:v>42430</c:v>
                </c:pt>
                <c:pt idx="3">
                  <c:v>42461</c:v>
                </c:pt>
                <c:pt idx="4">
                  <c:v>42491</c:v>
                </c:pt>
                <c:pt idx="5">
                  <c:v>42522</c:v>
                </c:pt>
                <c:pt idx="6">
                  <c:v>42552</c:v>
                </c:pt>
                <c:pt idx="7">
                  <c:v>42583</c:v>
                </c:pt>
                <c:pt idx="8">
                  <c:v>42614</c:v>
                </c:pt>
                <c:pt idx="9">
                  <c:v>42644</c:v>
                </c:pt>
                <c:pt idx="10">
                  <c:v>42675</c:v>
                </c:pt>
                <c:pt idx="11">
                  <c:v>42705</c:v>
                </c:pt>
                <c:pt idx="12">
                  <c:v>42736</c:v>
                </c:pt>
                <c:pt idx="13">
                  <c:v>42767</c:v>
                </c:pt>
                <c:pt idx="14">
                  <c:v>42795</c:v>
                </c:pt>
                <c:pt idx="15">
                  <c:v>42826</c:v>
                </c:pt>
                <c:pt idx="16">
                  <c:v>42856</c:v>
                </c:pt>
                <c:pt idx="17">
                  <c:v>42887</c:v>
                </c:pt>
                <c:pt idx="18">
                  <c:v>42917</c:v>
                </c:pt>
                <c:pt idx="19">
                  <c:v>42948</c:v>
                </c:pt>
                <c:pt idx="20">
                  <c:v>42979</c:v>
                </c:pt>
                <c:pt idx="21">
                  <c:v>43009</c:v>
                </c:pt>
                <c:pt idx="22">
                  <c:v>43040</c:v>
                </c:pt>
                <c:pt idx="23">
                  <c:v>43070</c:v>
                </c:pt>
                <c:pt idx="24">
                  <c:v>43101</c:v>
                </c:pt>
                <c:pt idx="25">
                  <c:v>43132</c:v>
                </c:pt>
                <c:pt idx="26">
                  <c:v>43160</c:v>
                </c:pt>
                <c:pt idx="27">
                  <c:v>43191</c:v>
                </c:pt>
                <c:pt idx="28">
                  <c:v>43221</c:v>
                </c:pt>
                <c:pt idx="29">
                  <c:v>43252</c:v>
                </c:pt>
                <c:pt idx="30">
                  <c:v>43282</c:v>
                </c:pt>
                <c:pt idx="31">
                  <c:v>43313</c:v>
                </c:pt>
                <c:pt idx="32">
                  <c:v>43344</c:v>
                </c:pt>
                <c:pt idx="33">
                  <c:v>43374</c:v>
                </c:pt>
                <c:pt idx="34">
                  <c:v>43405</c:v>
                </c:pt>
                <c:pt idx="35">
                  <c:v>43435</c:v>
                </c:pt>
                <c:pt idx="36">
                  <c:v>43466</c:v>
                </c:pt>
                <c:pt idx="37">
                  <c:v>43497</c:v>
                </c:pt>
                <c:pt idx="38">
                  <c:v>43525</c:v>
                </c:pt>
                <c:pt idx="39">
                  <c:v>43556</c:v>
                </c:pt>
                <c:pt idx="40">
                  <c:v>43586</c:v>
                </c:pt>
                <c:pt idx="41">
                  <c:v>43617</c:v>
                </c:pt>
                <c:pt idx="42">
                  <c:v>43647</c:v>
                </c:pt>
                <c:pt idx="43">
                  <c:v>43678</c:v>
                </c:pt>
                <c:pt idx="44">
                  <c:v>43709</c:v>
                </c:pt>
                <c:pt idx="45">
                  <c:v>43739</c:v>
                </c:pt>
                <c:pt idx="46">
                  <c:v>43770</c:v>
                </c:pt>
                <c:pt idx="47">
                  <c:v>43800</c:v>
                </c:pt>
                <c:pt idx="48">
                  <c:v>43831</c:v>
                </c:pt>
                <c:pt idx="49">
                  <c:v>43862</c:v>
                </c:pt>
                <c:pt idx="50">
                  <c:v>43891</c:v>
                </c:pt>
                <c:pt idx="51">
                  <c:v>43922</c:v>
                </c:pt>
                <c:pt idx="52">
                  <c:v>43952</c:v>
                </c:pt>
                <c:pt idx="53">
                  <c:v>43983</c:v>
                </c:pt>
              </c:numCache>
            </c:numRef>
          </c:cat>
          <c:val>
            <c:numRef>
              <c:f>Индекс!$C$2:$C$55</c:f>
              <c:numCache>
                <c:formatCode>0.0</c:formatCode>
                <c:ptCount val="54"/>
                <c:pt idx="0">
                  <c:v>31.6</c:v>
                </c:pt>
                <c:pt idx="1">
                  <c:v>30.3</c:v>
                </c:pt>
                <c:pt idx="2">
                  <c:v>30.1</c:v>
                </c:pt>
                <c:pt idx="3">
                  <c:v>32</c:v>
                </c:pt>
                <c:pt idx="4">
                  <c:v>32.6</c:v>
                </c:pt>
                <c:pt idx="5">
                  <c:v>37.5</c:v>
                </c:pt>
                <c:pt idx="6">
                  <c:v>38.299999999999997</c:v>
                </c:pt>
                <c:pt idx="7">
                  <c:v>37.6</c:v>
                </c:pt>
                <c:pt idx="8">
                  <c:v>38.4</c:v>
                </c:pt>
                <c:pt idx="9">
                  <c:v>38.4</c:v>
                </c:pt>
                <c:pt idx="10">
                  <c:v>39.700000000000003</c:v>
                </c:pt>
                <c:pt idx="11">
                  <c:v>42</c:v>
                </c:pt>
                <c:pt idx="12">
                  <c:v>44.3</c:v>
                </c:pt>
                <c:pt idx="13">
                  <c:v>46.4</c:v>
                </c:pt>
                <c:pt idx="14">
                  <c:v>45.9</c:v>
                </c:pt>
                <c:pt idx="15">
                  <c:v>44.9</c:v>
                </c:pt>
                <c:pt idx="16">
                  <c:v>44.6</c:v>
                </c:pt>
                <c:pt idx="17">
                  <c:v>42.2</c:v>
                </c:pt>
                <c:pt idx="18">
                  <c:v>42.4</c:v>
                </c:pt>
                <c:pt idx="19">
                  <c:v>43.3</c:v>
                </c:pt>
                <c:pt idx="20">
                  <c:v>43.9</c:v>
                </c:pt>
                <c:pt idx="21">
                  <c:v>45.4</c:v>
                </c:pt>
                <c:pt idx="22">
                  <c:v>45.2</c:v>
                </c:pt>
                <c:pt idx="23">
                  <c:v>45.5</c:v>
                </c:pt>
                <c:pt idx="24">
                  <c:v>47</c:v>
                </c:pt>
                <c:pt idx="25">
                  <c:v>48.5</c:v>
                </c:pt>
                <c:pt idx="26">
                  <c:v>47.9</c:v>
                </c:pt>
                <c:pt idx="27">
                  <c:v>49</c:v>
                </c:pt>
                <c:pt idx="28">
                  <c:v>51</c:v>
                </c:pt>
                <c:pt idx="29">
                  <c:v>49.6</c:v>
                </c:pt>
                <c:pt idx="30">
                  <c:v>49.7</c:v>
                </c:pt>
                <c:pt idx="31">
                  <c:v>48.7</c:v>
                </c:pt>
                <c:pt idx="32">
                  <c:v>48.9</c:v>
                </c:pt>
                <c:pt idx="33">
                  <c:v>48.9</c:v>
                </c:pt>
                <c:pt idx="34">
                  <c:v>48.5</c:v>
                </c:pt>
                <c:pt idx="35">
                  <c:v>47.9</c:v>
                </c:pt>
                <c:pt idx="36">
                  <c:v>46.6</c:v>
                </c:pt>
                <c:pt idx="37">
                  <c:v>46.7</c:v>
                </c:pt>
                <c:pt idx="38">
                  <c:v>48.3</c:v>
                </c:pt>
                <c:pt idx="39">
                  <c:v>50.4</c:v>
                </c:pt>
                <c:pt idx="40">
                  <c:v>50.3</c:v>
                </c:pt>
                <c:pt idx="41">
                  <c:v>50.7</c:v>
                </c:pt>
                <c:pt idx="42">
                  <c:v>50.8</c:v>
                </c:pt>
                <c:pt idx="43">
                  <c:v>50.3</c:v>
                </c:pt>
                <c:pt idx="44">
                  <c:v>47.8</c:v>
                </c:pt>
                <c:pt idx="45">
                  <c:v>46</c:v>
                </c:pt>
                <c:pt idx="46">
                  <c:v>45.4</c:v>
                </c:pt>
                <c:pt idx="47">
                  <c:v>45.7</c:v>
                </c:pt>
                <c:pt idx="48">
                  <c:v>46</c:v>
                </c:pt>
                <c:pt idx="49">
                  <c:v>47</c:v>
                </c:pt>
                <c:pt idx="50">
                  <c:v>48.2</c:v>
                </c:pt>
                <c:pt idx="51">
                  <c:v>48.1</c:v>
                </c:pt>
                <c:pt idx="52">
                  <c:v>46.9</c:v>
                </c:pt>
                <c:pt idx="53">
                  <c:v>46.2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7511-4148-A04B-D3E4F5847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714416"/>
        <c:axId val="237713856"/>
      </c:lineChart>
      <c:dateAx>
        <c:axId val="237712736"/>
        <c:scaling>
          <c:orientation val="minMax"/>
        </c:scaling>
        <c:delete val="0"/>
        <c:axPos val="b"/>
        <c:numFmt formatCode="[$-F419]yyyy\,\ mm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713296"/>
        <c:crosses val="autoZero"/>
        <c:auto val="1"/>
        <c:lblOffset val="100"/>
        <c:baseTimeUnit val="months"/>
        <c:majorUnit val="2"/>
      </c:dateAx>
      <c:valAx>
        <c:axId val="23771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50" b="1"/>
                  <a:t>Метизы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712736"/>
        <c:crosses val="autoZero"/>
        <c:crossBetween val="between"/>
      </c:valAx>
      <c:valAx>
        <c:axId val="23771385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50" b="1"/>
                  <a:t>Металл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7714416"/>
        <c:crosses val="max"/>
        <c:crossBetween val="between"/>
      </c:valAx>
      <c:dateAx>
        <c:axId val="237714416"/>
        <c:scaling>
          <c:orientation val="minMax"/>
        </c:scaling>
        <c:delete val="1"/>
        <c:axPos val="t"/>
        <c:numFmt formatCode="[$-F419]yyyy\,\ mmmm;@" sourceLinked="0"/>
        <c:majorTickMark val="out"/>
        <c:minorTickMark val="none"/>
        <c:tickLblPos val="nextTo"/>
        <c:crossAx val="237713856"/>
        <c:crosses val="max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048782324340605E-2"/>
          <c:y val="5.7262214608111227E-2"/>
          <c:w val="0.87080484609508324"/>
          <c:h val="3.47977987895198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индекса металла по РФ</a:t>
            </a:r>
            <a:r>
              <a:rPr lang="ru-RU" baseline="0"/>
              <a:t> и ОЭМЗ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4.1040040925723262E-2"/>
          <c:y val="9.2619467479861661E-2"/>
          <c:w val="0.94686133976701847"/>
          <c:h val="0.72283575437466063"/>
        </c:manualLayout>
      </c:layout>
      <c:lineChart>
        <c:grouping val="standard"/>
        <c:varyColors val="0"/>
        <c:ser>
          <c:idx val="1"/>
          <c:order val="0"/>
          <c:tx>
            <c:strRef>
              <c:f>ИндексРоссия!$H$1</c:f>
              <c:strCache>
                <c:ptCount val="1"/>
                <c:pt idx="0">
                  <c:v>Индекс металла РФ</c:v>
                </c:pt>
              </c:strCache>
            </c:strRef>
          </c:tx>
          <c:spPr>
            <a:ln w="15875" cap="rnd">
              <a:solidFill>
                <a:srgbClr val="00B050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rgbClr val="00B050"/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17-4F0D-923A-00E002B2366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317-4F0D-923A-00E002B23661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17-4F0D-923A-00E002B23661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17-4F0D-923A-00E002B23661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17-4F0D-923A-00E002B23661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17-4F0D-923A-00E002B23661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17-4F0D-923A-00E002B23661}"/>
                </c:ext>
              </c:extLst>
            </c:dLbl>
            <c:dLbl>
              <c:idx val="14"/>
              <c:layout>
                <c:manualLayout>
                  <c:x val="-2.5621638483714126E-2"/>
                  <c:y val="-3.871857806477119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17-4F0D-923A-00E002B23661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17-4F0D-923A-00E002B23661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317-4F0D-923A-00E002B23661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17-4F0D-923A-00E002B23661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17-4F0D-923A-00E002B23661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17-4F0D-923A-00E002B23661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317-4F0D-923A-00E002B23661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317-4F0D-923A-00E002B23661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317-4F0D-923A-00E002B23661}"/>
                </c:ext>
              </c:extLst>
            </c:dLbl>
            <c:dLbl>
              <c:idx val="3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317-4F0D-923A-00E002B23661}"/>
                </c:ext>
              </c:extLst>
            </c:dLbl>
            <c:dLbl>
              <c:idx val="3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317-4F0D-923A-00E002B23661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317-4F0D-923A-00E002B23661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317-4F0D-923A-00E002B2366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ИндексРоссия!$G$2:$G$31</c:f>
              <c:numCache>
                <c:formatCode>[$-F419]\y\y\y\y\,\ \m\m\m\m;@</c:formatCode>
                <c:ptCount val="30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</c:numCache>
            </c:numRef>
          </c:cat>
          <c:val>
            <c:numRef>
              <c:f>ИндексРоссия!$H$2:$H$31</c:f>
              <c:numCache>
                <c:formatCode>General</c:formatCode>
                <c:ptCount val="30"/>
                <c:pt idx="0">
                  <c:v>100</c:v>
                </c:pt>
                <c:pt idx="1">
                  <c:v>101.2</c:v>
                </c:pt>
                <c:pt idx="2">
                  <c:v>102.4</c:v>
                </c:pt>
                <c:pt idx="3">
                  <c:v>103.6</c:v>
                </c:pt>
                <c:pt idx="4">
                  <c:v>106</c:v>
                </c:pt>
                <c:pt idx="5">
                  <c:v>107.1</c:v>
                </c:pt>
                <c:pt idx="6">
                  <c:v>106.7</c:v>
                </c:pt>
                <c:pt idx="7">
                  <c:v>106.7</c:v>
                </c:pt>
                <c:pt idx="8">
                  <c:v>106.9</c:v>
                </c:pt>
                <c:pt idx="9">
                  <c:v>107</c:v>
                </c:pt>
                <c:pt idx="10">
                  <c:v>105.7</c:v>
                </c:pt>
                <c:pt idx="11">
                  <c:v>105</c:v>
                </c:pt>
                <c:pt idx="12">
                  <c:v>103.7</c:v>
                </c:pt>
                <c:pt idx="13">
                  <c:v>103.1</c:v>
                </c:pt>
                <c:pt idx="14">
                  <c:v>104.6</c:v>
                </c:pt>
                <c:pt idx="15">
                  <c:v>105.5</c:v>
                </c:pt>
                <c:pt idx="16">
                  <c:v>105.4</c:v>
                </c:pt>
                <c:pt idx="17">
                  <c:v>106.3</c:v>
                </c:pt>
                <c:pt idx="18">
                  <c:v>106.2</c:v>
                </c:pt>
                <c:pt idx="19">
                  <c:v>109</c:v>
                </c:pt>
                <c:pt idx="20">
                  <c:v>110.2</c:v>
                </c:pt>
                <c:pt idx="21">
                  <c:v>109.1</c:v>
                </c:pt>
                <c:pt idx="22">
                  <c:v>108.8</c:v>
                </c:pt>
                <c:pt idx="23">
                  <c:v>103.3</c:v>
                </c:pt>
                <c:pt idx="24">
                  <c:v>103.4</c:v>
                </c:pt>
                <c:pt idx="25">
                  <c:v>104.6</c:v>
                </c:pt>
                <c:pt idx="26">
                  <c:v>105.8</c:v>
                </c:pt>
                <c:pt idx="27">
                  <c:v>107.9</c:v>
                </c:pt>
                <c:pt idx="28">
                  <c:v>108.8</c:v>
                </c:pt>
                <c:pt idx="29">
                  <c:v>105.6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317-4F0D-923A-00E002B23661}"/>
            </c:ext>
          </c:extLst>
        </c:ser>
        <c:ser>
          <c:idx val="0"/>
          <c:order val="1"/>
          <c:tx>
            <c:strRef>
              <c:f>ИндексРоссия!$I$1</c:f>
              <c:strCache>
                <c:ptCount val="1"/>
                <c:pt idx="0">
                  <c:v>Индекс металла ОЭМЗ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rgbClr val="C00000"/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cat>
            <c:numRef>
              <c:f>ИндексРоссия!$G$2:$G$31</c:f>
              <c:numCache>
                <c:formatCode>[$-F419]\y\y\y\y\,\ \m\m\m\m;@</c:formatCode>
                <c:ptCount val="30"/>
                <c:pt idx="0">
                  <c:v>43101</c:v>
                </c:pt>
                <c:pt idx="1">
                  <c:v>43132</c:v>
                </c:pt>
                <c:pt idx="2">
                  <c:v>43160</c:v>
                </c:pt>
                <c:pt idx="3">
                  <c:v>43191</c:v>
                </c:pt>
                <c:pt idx="4">
                  <c:v>43221</c:v>
                </c:pt>
                <c:pt idx="5">
                  <c:v>43252</c:v>
                </c:pt>
                <c:pt idx="6">
                  <c:v>43282</c:v>
                </c:pt>
                <c:pt idx="7">
                  <c:v>43313</c:v>
                </c:pt>
                <c:pt idx="8">
                  <c:v>43344</c:v>
                </c:pt>
                <c:pt idx="9">
                  <c:v>43374</c:v>
                </c:pt>
                <c:pt idx="10">
                  <c:v>43405</c:v>
                </c:pt>
                <c:pt idx="11">
                  <c:v>43435</c:v>
                </c:pt>
                <c:pt idx="12">
                  <c:v>43466</c:v>
                </c:pt>
                <c:pt idx="13">
                  <c:v>43497</c:v>
                </c:pt>
                <c:pt idx="14">
                  <c:v>43525</c:v>
                </c:pt>
                <c:pt idx="15">
                  <c:v>43556</c:v>
                </c:pt>
                <c:pt idx="16">
                  <c:v>43586</c:v>
                </c:pt>
                <c:pt idx="17">
                  <c:v>43617</c:v>
                </c:pt>
                <c:pt idx="18">
                  <c:v>43647</c:v>
                </c:pt>
                <c:pt idx="19">
                  <c:v>43678</c:v>
                </c:pt>
                <c:pt idx="20">
                  <c:v>43709</c:v>
                </c:pt>
                <c:pt idx="21">
                  <c:v>43739</c:v>
                </c:pt>
                <c:pt idx="22">
                  <c:v>43770</c:v>
                </c:pt>
                <c:pt idx="23">
                  <c:v>43800</c:v>
                </c:pt>
                <c:pt idx="24">
                  <c:v>43831</c:v>
                </c:pt>
                <c:pt idx="25">
                  <c:v>43862</c:v>
                </c:pt>
                <c:pt idx="26">
                  <c:v>43891</c:v>
                </c:pt>
                <c:pt idx="27">
                  <c:v>43922</c:v>
                </c:pt>
                <c:pt idx="28">
                  <c:v>43952</c:v>
                </c:pt>
                <c:pt idx="29">
                  <c:v>43983</c:v>
                </c:pt>
              </c:numCache>
            </c:numRef>
          </c:cat>
          <c:val>
            <c:numRef>
              <c:f>ИндексРоссия!$I$2:$I$31</c:f>
              <c:numCache>
                <c:formatCode>General</c:formatCode>
                <c:ptCount val="30"/>
                <c:pt idx="0">
                  <c:v>100</c:v>
                </c:pt>
                <c:pt idx="1">
                  <c:v>103.2</c:v>
                </c:pt>
                <c:pt idx="2">
                  <c:v>101.9</c:v>
                </c:pt>
                <c:pt idx="3">
                  <c:v>104.3</c:v>
                </c:pt>
                <c:pt idx="4">
                  <c:v>108.5</c:v>
                </c:pt>
                <c:pt idx="5">
                  <c:v>105.5</c:v>
                </c:pt>
                <c:pt idx="6">
                  <c:v>105.7</c:v>
                </c:pt>
                <c:pt idx="7">
                  <c:v>103.6</c:v>
                </c:pt>
                <c:pt idx="8">
                  <c:v>104</c:v>
                </c:pt>
                <c:pt idx="9">
                  <c:v>104</c:v>
                </c:pt>
                <c:pt idx="10">
                  <c:v>103.2</c:v>
                </c:pt>
                <c:pt idx="11">
                  <c:v>101.9</c:v>
                </c:pt>
                <c:pt idx="12">
                  <c:v>99.1</c:v>
                </c:pt>
                <c:pt idx="13">
                  <c:v>99.4</c:v>
                </c:pt>
                <c:pt idx="14">
                  <c:v>102.8</c:v>
                </c:pt>
                <c:pt idx="15">
                  <c:v>107.2</c:v>
                </c:pt>
                <c:pt idx="16">
                  <c:v>107</c:v>
                </c:pt>
                <c:pt idx="17">
                  <c:v>107.9</c:v>
                </c:pt>
                <c:pt idx="18">
                  <c:v>108.1</c:v>
                </c:pt>
                <c:pt idx="19">
                  <c:v>107</c:v>
                </c:pt>
                <c:pt idx="20">
                  <c:v>101.7</c:v>
                </c:pt>
                <c:pt idx="21">
                  <c:v>97.9</c:v>
                </c:pt>
                <c:pt idx="22">
                  <c:v>96.6</c:v>
                </c:pt>
                <c:pt idx="23">
                  <c:v>97.2</c:v>
                </c:pt>
                <c:pt idx="24">
                  <c:v>97.9</c:v>
                </c:pt>
                <c:pt idx="25">
                  <c:v>100</c:v>
                </c:pt>
                <c:pt idx="26">
                  <c:v>102.6</c:v>
                </c:pt>
                <c:pt idx="27">
                  <c:v>102.3</c:v>
                </c:pt>
                <c:pt idx="28">
                  <c:v>99.8</c:v>
                </c:pt>
                <c:pt idx="29">
                  <c:v>98.3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317-4F0D-923A-00E002B23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601424"/>
        <c:axId val="403601984"/>
      </c:lineChart>
      <c:catAx>
        <c:axId val="403601424"/>
        <c:scaling>
          <c:orientation val="minMax"/>
        </c:scaling>
        <c:delete val="0"/>
        <c:axPos val="b"/>
        <c:numFmt formatCode="[$-F419]yyyy\,\ mmmm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601984"/>
        <c:crosses val="autoZero"/>
        <c:auto val="1"/>
        <c:lblAlgn val="ctr"/>
        <c:lblOffset val="100"/>
        <c:tickLblSkip val="2"/>
        <c:noMultiLvlLbl val="1"/>
      </c:catAx>
      <c:valAx>
        <c:axId val="4036019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60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961189277569808"/>
          <c:y val="5.5434882878133959E-2"/>
          <c:w val="0.64227537029131632"/>
          <c:h val="3.47977987895198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Диаграмма2"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Диаграмма1"/>
  <sheetViews>
    <sheetView zoomScale="11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Диаграмма3"/>
  <sheetViews>
    <sheetView zoomScale="118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209550</xdr:colOff>
          <xdr:row>1</xdr:row>
          <xdr:rowOff>180975</xdr:rowOff>
        </xdr:from>
        <xdr:to>
          <xdr:col>5</xdr:col>
          <xdr:colOff>190500</xdr:colOff>
          <xdr:row>3</xdr:row>
          <xdr:rowOff>180975</xdr:rowOff>
        </xdr:to>
        <xdr:sp macro="" textlink="">
          <xdr:nvSpPr>
            <xdr:cNvPr id="3074" name="Toggle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0</xdr:rowOff>
        </xdr:from>
        <xdr:to>
          <xdr:col>1</xdr:col>
          <xdr:colOff>209550</xdr:colOff>
          <xdr:row>3</xdr:row>
          <xdr:rowOff>180975</xdr:rowOff>
        </xdr:to>
        <xdr:sp macro="" textlink="">
          <xdr:nvSpPr>
            <xdr:cNvPr id="3077" name="CommandButton1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168089</xdr:colOff>
      <xdr:row>0</xdr:row>
      <xdr:rowOff>34737</xdr:rowOff>
    </xdr:from>
    <xdr:to>
      <xdr:col>11</xdr:col>
      <xdr:colOff>515471</xdr:colOff>
      <xdr:row>21</xdr:row>
      <xdr:rowOff>44824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571501</xdr:colOff>
      <xdr:row>0</xdr:row>
      <xdr:rowOff>33618</xdr:rowOff>
    </xdr:from>
    <xdr:to>
      <xdr:col>19</xdr:col>
      <xdr:colOff>369795</xdr:colOff>
      <xdr:row>21</xdr:row>
      <xdr:rowOff>44823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983" cy="6078242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Смолин Илья Николаевич" refreshedDate="44012.444559953707" createdVersion="4" refreshedVersion="6" minRefreshableVersion="3" recordCount="15880" xr:uid="{A76009D2-F0BF-47F4-9F0F-4AC5E577F10B}">
  <cacheSource type="worksheet">
    <worksheetSource ref="A2:M15882" sheet="data_prepare"/>
  </cacheSource>
  <cacheFields count="14">
    <cacheField name="Document" numFmtId="0">
      <sharedItems/>
    </cacheField>
    <cacheField name="Year" numFmtId="0">
      <sharedItems containsSemiMixedTypes="0" containsString="0" containsNumber="1" containsInteger="1" minValue="2016" maxValue="2020" count="5">
        <n v="2016"/>
        <n v="2019"/>
        <n v="2018"/>
        <n v="2017"/>
        <n v="2020"/>
      </sharedItems>
    </cacheField>
    <cacheField name="Month" numFmtId="0">
      <sharedItems containsSemiMixedTypes="0" containsString="0" containsNumber="1" containsInteger="1" minValue="1" maxValue="12" count="12">
        <n v="11"/>
        <n v="10"/>
        <n v="2"/>
        <n v="12"/>
        <n v="3"/>
        <n v="4"/>
        <n v="9"/>
        <n v="7"/>
        <n v="5"/>
        <n v="6"/>
        <n v="8"/>
        <n v="1"/>
      </sharedItems>
    </cacheField>
    <cacheField name="Day" numFmtId="0">
      <sharedItems containsSemiMixedTypes="0" containsString="0" containsNumber="1" containsInteger="1" minValue="1" maxValue="31"/>
    </cacheField>
    <cacheField name="Contragent" numFmtId="0">
      <sharedItems/>
    </cacheField>
    <cacheField name="GROUP1" numFmtId="0">
      <sharedItems count="3">
        <s v="Метизы"/>
        <s v="неправильные"/>
        <s v="Металлопрокат"/>
      </sharedItems>
    </cacheField>
    <cacheField name="GROUP2" numFmtId="0">
      <sharedItems count="39">
        <s v="Прочие метизы"/>
        <s v="неправильные"/>
        <s v="Лист"/>
        <s v="Уголок"/>
        <s v="Швеллер"/>
        <s v="Хомут"/>
        <s v="Шпилька по чертежу"/>
        <s v="Болт"/>
        <s v="Шайба"/>
        <s v="Лист ПВ"/>
        <s v="Шпилька"/>
        <s v="Гайка"/>
        <s v="Круг"/>
        <s v="Прочий металл"/>
        <s v="Труба профильная"/>
        <s v="Труба"/>
        <s v="Лист чечевица"/>
        <s v="Двутавр"/>
        <s v="Полоса"/>
        <s v="Шуруп"/>
        <s v="Прокат шестигранный"/>
        <s v="Винт"/>
        <s v="Швеллер гнутый"/>
        <s v="Труба ДУ"/>
        <s v="Хомут по чертежу"/>
        <s v="Арматура"/>
        <s v="Сетка арматурная сварная"/>
        <s v="Проволока"/>
        <s v="Сетка стальная плетёная"/>
        <s v="Болт с полной резьбой"/>
        <s v="Шплинт"/>
        <s v="Болт по чертежу"/>
        <s v="Лист ромб"/>
        <s v="Профиль"/>
        <s v="Штифт"/>
        <s v="Труба обсадная"/>
        <s v="Профнастил"/>
        <s v="Заклепка"/>
        <s v="Квадрат"/>
      </sharedItems>
    </cacheField>
    <cacheField name="GROUP3" numFmtId="0">
      <sharedItems count="6">
        <s v="Прочие"/>
        <s v="неправильные"/>
        <s v="С345\09Г2С"/>
        <s v="Ст3"/>
        <s v="ТД"/>
        <s v="ГЦ"/>
      </sharedItems>
    </cacheField>
    <cacheField name="SKU" numFmtId="0">
      <sharedItems count="3282">
        <s v="Заклепки 4,0*12мм"/>
        <s v="Саморез  4,8х25 "/>
        <s v="Лист 20 ГОСТ 19903-74 09Г2С-15 ГОСТ 19281-2014"/>
        <s v="Уголок 90х90х6 ГОСТ 8509-86 09Г2С-15 ГОСТ 19281-2014"/>
        <s v="Уголок 125х125х8 ГОСТ 8509-86 09Г2С-15 ГОСТ 19281-2014"/>
        <s v="Уголок 140х140х10 ГОСТ 8509-86 09Г2С-15 ГОСТ 19281-2014"/>
        <s v="Швеллер 12 П ГОСТ 8240-89 09Г2С-15 ГОСТ 19281-2014"/>
        <s v="Швеллер 20 У ГОСТ 8240-89 09Г2С-15 ГОСТ 19281-2014"/>
        <s v="Лист 8 ГОСТ 19903-74 С345-3 ГОСТ 27772-88"/>
        <s v="Лист 10 ГОСТ 19903-74 С345-3 ГОСТ 27772-88"/>
        <s v="Уголок 100х100х8 ГОСТ 8509-86 09Г2С-15 ГОСТ 19281-2014"/>
        <s v="Уголок 40х40х4 ГОСТ 8509-86 09Г2С-15 ГОСТ 19281-2014"/>
        <s v="Уголок 80х80х6 ГОСТ 8509-86 ст3пс-5 ГОСТ 535-2005"/>
        <s v="Уголок 180х180х11 ГОСТ 8509-86 09Г2С-15 ГОСТ 19281-2014"/>
        <s v="Уголок 90х90х8 ГОСТ 8509-86 09Г2С-15 ГОСТ 19281-2014"/>
        <s v="Лист 20 ГОСТ 19903-74 09Г2С-15 ГОСТ 19281-89"/>
        <s v="Уголок 125х125х8 ГОСТ 8509-86/С345-1 ГОСТ 27772-88"/>
        <s v="Швеллер 24У ГОСТ 8240-89/С345-1 ГОСТ 27772-88"/>
        <s v="Лист 3 ГОСТ 19903-74 09Г2С-15 ГОСТ 19281-2014"/>
        <s v="Швеллер 18 У ГОСТ 8240-89 09Г2С-15 ГОСТ 19281-2014"/>
        <s v="Уголок 140х140х9 ГОСТ 8509-86 09Г2С-15 ГОСТ 19281-2014"/>
        <s v="Уголок 63х63х6 ГОСТ 8509-86 09Г2С-15 ГОСТ 19281-2014"/>
        <s v="Хомут Х90-1 К-ТП.10-110-00.05"/>
        <s v="Шпилька по чертежу М42х565.09Г2С-8.бп 3.407.9-146.2-000101"/>
        <s v="Хомут Х-80-1"/>
        <s v="Уголок 90х90х7 ГОСТ 8509-86 09Г2С-15 ГОСТ 19281-2014"/>
        <s v="Лист 25 ГОСТ 19903-74 09Г2С-15 ГОСТ 19281-2014"/>
        <s v="Уголок 100х100х7 ГОСТ 8509-86 09Г2С-15 ГОСТ 19281-2014"/>
        <s v="Болт М24х85  8.8 ГОСТ 7805-70"/>
        <s v="Болт М24-6gх85.8.8.Гл ГОСТ 7798-70"/>
        <s v="Шайба 20 Гл ГОСТ 6402-70"/>
        <s v="Шайба 24 Гл ГОСТ 6402-70"/>
        <s v="Лист ПВ 408 ГОСТ 8706-78 ст3сп ГОСТ 380-2005"/>
        <s v="Лист 16 ГОСТ 19903-74 09Г2С-15 ГОСТ 19281-2014"/>
        <s v="Уголок 100х100х7 ГОСТ 8509-86 С345-4 ГОСТ 27772-88"/>
        <s v="Хомут Х1"/>
        <s v="Лист 60 ГОСТ 19903-74 С345-3 ГОСТ 27772-88"/>
        <s v="Шпилька Шп1 М56х480 "/>
        <s v="Шпилька резьбовая 16х1000"/>
        <s v="Уголок 125х125х8 ГОСТ 8509-86 С345-4 ГОСТ 27772-88"/>
        <s v="Уголок 35х35х4 ГОСТ 8509-86 09Г2С-15 ГОСТ 19281-2014"/>
        <s v="Проволока ТО 6 ГОСТ 3282-74"/>
        <s v="Пруток 1ф-16-А400 ГОСТ 34028-2016"/>
        <s v="Лист 10 ГОСТ 19903-74 С345-4 ГОСТ 27772-88"/>
        <s v="Уголок 90х90х6 ГОСТ 8509-86 С345-4 ГОСТ 27772-88"/>
        <s v="Шайба 16 Гл ГОСТ 6402-70"/>
        <s v="Уголок 90х90х7 ГОСТ 8509-86 С345-4 ГОСТ 27772-88"/>
        <s v="Уголок 80х80х6 ГОСТ 8509-86 С345-4 ГОСТ 27772-88"/>
        <s v="Болт М36-6gх120.8.8.Гл ГОСТ 7798-70"/>
        <s v="Хомут из оцинкованной стали для труб диам. 40-45мм (1 1/4&quot;)"/>
        <s v="Шпилька  М8х1000 5.8 полная резьба"/>
        <s v="Лист 4 ГОСТ 19903-74 09Г2С-15 ГОСТ 19281-89"/>
        <s v="Болт М20х90 8.8 ГОСТ 7798-70"/>
        <s v="Болт М24х100 8.8 ГОСТ 7805-70"/>
        <s v="Болт М30-6gх85.5.8.Гл ГОСТ 7798-70"/>
        <s v="Гайка М24-6h.5.Гл ГОСТ 5915-70"/>
        <s v="Лист 4 ГОСТ 19903-2015 09Г2С-15 ГОСТ 19281-2014"/>
        <s v="Болт М16х150 8.8 ГОСТ 7798-70"/>
        <s v="Болт М24х60  8.8 ГОСТ 7798-70"/>
        <s v="Болт М27-6gх80.5.8.Гл ГОСТ 7798-70"/>
        <s v="Болт М20-6gх75.8.8.Гл ГОСТ 7798-70"/>
        <s v="Болт М24-6gх80.5.8.Гл ГОСТ 7798-70"/>
        <s v="Болт М27х85 8.8 ГОСТ 7798-70"/>
        <s v="Болт М20-6gх75.5.8.Гл ГОСТ 7798-70"/>
        <s v="Уголок 50х50х5 ГОСТ 8509-86 С345-1 ГОСТ 27772-88"/>
        <s v="Уголок 70х70х6 ГОСТ 8509-86 С345-4 ГОСТ 27772-88"/>
        <s v="Уголок 63х63х5 ГОСТ 8509-86 С345-4 ГОСТ 27772-88"/>
        <s v="Шпилька С10Г8М2Т "/>
        <s v="Болт М30-6gх85.8.8.Гл ГОСТ 7798-70"/>
        <s v="Гайка М16 8 ГОСТ 5915-70"/>
        <s v="Болт М24х100 8.8 ГОСТ 7798-70 "/>
        <s v="Болт М20-6gх60.8.8.Гл ГОСТ 7798-70"/>
        <s v="Болт М24-6gх70.8.8.Гл ГОСТ 7798-70"/>
        <s v="Шайба 12 ГОСТ 11371-78"/>
        <s v="Шайба 16 Гл ГОСТ 11371-78"/>
        <s v="Шайба 30 ГОСТ 11371-78"/>
        <s v="Шайба 36 Гл ГОСТ 11371-78"/>
        <s v="Болт М12-6gх40.8.8.Гл ГОСТ 7798-70"/>
        <s v="Болт М20-6gх70.8.8.Гл ГОСТ 7798-70"/>
        <s v="Болт М24х75 8.8 ГОСТ 7798-70"/>
        <s v="Болт М30-6gх110.8.8.Гл ГОСТ 7798-70"/>
        <s v="Гайка М24-6h.8.Гл ГОСТ 5915-70"/>
        <s v="Гайка М20-6h.8.Гл ГОСТ 5915-70"/>
        <s v="Шайба 20 ГОСТ 11371-78"/>
        <s v="Шайба 10 ГОСТ 6402-70"/>
        <s v="Болт М20-6gх65.8.8.Гл ГОСТ 7798-70"/>
        <s v="Болт М24-6gх80.8.8.Гл ГОСТ 7798-70"/>
        <s v="Шайба 24 Гл ГОСТ 11371-78"/>
        <s v="Гайка М36-6h.6.Гл ГОСТ 5915-70"/>
        <s v="Болт М20-6gх200.5.8.Гл ГОСТ 7798-70"/>
        <s v="Гайка М30-6h.5.ТД3 ГОСТ 5915-70"/>
        <s v="Круг 26 ГОСТ 1050-2013/Сталь 45 ГОСТ 1050-88"/>
        <s v="Лист 10 с500"/>
        <s v="Уголок 160х160х10 ГОСТ 8509-86 ст3сп ГОСТ 380-2005"/>
        <s v="Уголок 180х180х11 ГОСТ 8509-86 ст3сп ГОСТ 380-2005"/>
        <s v="Уголок 80х80х6 ГОСТ 8509-86 ст3сп ГОСТ 380-2005"/>
        <s v="Лист 10 ГОСТ 19903-74 09Г2С-15 ГОСТ 19281-2014"/>
        <s v="Проволока ТО 3 ГОСТ 3282-74"/>
        <s v="Проволока ТО 4 ГОСТ 3282-74"/>
        <s v="Болт М20х90 ТД 8.8 ГОСТ 7798-70"/>
        <s v="Уголок 80х80х6 ГОСТ 8509-86 09Г2С-12 ГОСТ 19281-89"/>
        <s v="Лист 25 ГОСТ 19903-74 09Г2С-15 ГОСТ 19281-89"/>
        <s v="Гайка М42 ТД 6 ГОСТ 5915-70"/>
        <s v="Шайба 16 ТД3 ГОСТ 11371-78"/>
        <s v="Шайба 14 ТД3 ГОСТ 11371-78 "/>
        <s v="Гайка М36 ТД3 5.0 ГОСТ 5915-70"/>
        <s v="Болт М18х55 ТД3 5.8 ГОСТ 7798-70"/>
        <s v="Болт М18х60 ТД3 5.8 ГОСТ 7798-70"/>
        <s v="Болт М18х65 ТД3 5.8 ГОСТ 7798-70"/>
        <s v="Болт М24х85 ТД3 8.8 ГОСТ 7798-70"/>
        <s v="Болт М16-6gх55.5.8.ТД3 ГОСТ 7798-70"/>
        <s v="Болт М16-6gх60.5.8.ТД3 ГОСТ 7798-70"/>
        <s v="Болт М24-6gх75.5.8.ТД3 ГОСТ 7798-70"/>
        <s v="Болт М24х80 ТД3 5.8 ГОСТ 7798-70"/>
        <s v="Уголок 63х63х5 ГОСТ 8509-86 09Г2С-15 ГОСТ 27772-2015"/>
        <s v="Болт М36х360 8.8 13082тм-т1"/>
        <s v="Болт М24-6gх75.5.8.Гл ГОСТ 7798-70"/>
        <s v="Болт М24-6gх70.5.8.Гл ГОСТ 7798-70"/>
        <s v="Болт М20х200 ТД 5.8 ГОСТ 7798-70"/>
        <s v="Лист 20 ГОСТ 19903-74 С345-3 ГОСТ 27772-88"/>
        <s v="Панель откосная утеплённая (лист)"/>
        <s v="Шуруп для бетона"/>
        <s v="Пена монтажная"/>
        <s v="Швеллер 16 П ГОСТ 8240-89 С345-3 ГОСТ 27772-88"/>
        <s v="Уголок 40х40х4 ГОСТ 8509-86 С345-3 ГОСТ 27772-88"/>
        <s v="Уголок 90х90х7 ГОСТ 8509-86 С345-3 ГОСТ 27772-88"/>
        <s v="Хомут Х-90"/>
        <s v="Уголок 50х50х5 ГОСТ 8509-86 09Г2С-15 ГОСТ 19281-2014"/>
        <s v="Сверло корончатое 25х50"/>
        <s v="Щетка для пола"/>
        <s v="Заклепочник 2,4-4"/>
        <s v="Цепь &quot;Орегон&quot;PARTNER 14&quot; (3/8-1,3)"/>
        <s v="Лист 0,5 ГОСТ 19903-2015 AISI-430 ГОСТ 5582-75"/>
        <s v="Лист 4 ГОСТ 19903-74 С345-3 ГОСТ 27772-88"/>
        <s v="Уголок 50х50х5 ГОСТ 8509-86 09Г2С-15 ГОСТ 19281-89"/>
        <s v="Проволока ТО 2"/>
        <s v="Шпилька по чертежу М48х340.09Г2С-4.бп 3.407.9-146.3-05КМД"/>
        <s v="Шпилька Ш.ОГ.219.4 М42х556"/>
        <s v="Уголок 80х80х6 ГОСТ 8509-86 09Г2С-15 ГОСТ 19281-2014"/>
        <s v="Уголок 32х32х4 ГОСТ 8509-86 09Г2С-15 ГОСТ 19281-2014"/>
        <s v="Лист нержавеющий 3х1000х2000"/>
        <s v="Гайка М42-6h.5.Гл ГОСТ 5915-70"/>
        <s v="Шайба 16 ГОСТ 6402-70 Черные"/>
        <s v="Гайка М6 4.0 ГОСТ 5915-70"/>
        <s v="Болт М6х20 5.8 ГОСТ 7798-70"/>
        <s v="Круг БРАЖ 50мм"/>
        <s v="Круг БРАЖ 30мм"/>
        <s v="Круг БРАЖ 16мм"/>
        <s v="Уголок 90х90х6 ГОСТ 8509-86/09Г2С ГОСТ 19281-89"/>
        <s v="Труба профильная 100х100х4 ГОСТ 30245-94100 09Г2С-15 ГОСТ 19281-2014"/>
        <s v="Уголок 100х100х10 ГОСТ 8509-86 09Г2С-15 ГОСТ 19281-2014"/>
        <s v="Уголок 110х110х8 ГОСТ 8509-86 09Г2С-15 ГОСТ 19281-2014"/>
        <s v="Швеллер 10 П ГОСТ 8240-89 09Г2С-15 ГОСТ 19281-2014"/>
        <s v="Уголок 75х75х5 ГОСТ 8509-86 09Г2С-15 ГОСТ 19281-2014"/>
        <s v="Болт М14х45 ТД 8.8 ГОСТ 7798-70"/>
        <s v="Лист ПВ 406 ТУ 36.26.11-5-89 ст3сп ГОСТ 380-2005"/>
        <s v="Лист ПВ 506 ТУ 36.26.11-5-89 ст3сп ГОСТ 380-2005"/>
        <s v="Болт М20-6gх280.8.8.ТД1 ГОСТ 7798-70"/>
        <s v="Шпилька  Ф405"/>
        <s v="Болт М12-6gх40.5.8.Гл ГОСТ 7798-70"/>
        <s v="Уголок 110х110х8 ГОСТ 8509-86 09Г2С-15 ГОСТ 19281-89"/>
        <s v="Уголок 70х70х6 ГОСТ 8509-86 09Г2С-15 ГОСТ 19281-89"/>
        <s v="Лист 16 ГОСТ 19903-74 09Г2С-15 ГОСТ 19281-89"/>
        <s v="Лист 12 ГОСТ 19903-74 09Г2С-15 ГОСТ 19281-89"/>
        <s v="Лист 30 ГОСТ 19903-74 09Г2С-15 ГОСТ 19281-89"/>
        <s v="Лист 14 ГОСТ 19903-74 09Г2С-15 ГОСТ 19281-89"/>
        <s v="Лист 40 ГОСТ 19903-74 09Г2С-15 ГОСТ 19281-89"/>
        <s v="Шайба 12 ГОСТ 10463-81"/>
        <s v="Труба 720х10 ГОСТ 20295-85 17Г1С-У ГОСТ 19281-2014"/>
        <s v="Уголок 70х70х6 ГОСТ 8509-86 09Г2С-15 ГОСТ 19281-2014"/>
        <s v="Швеллер 8 У ГОСТ 8240-89 09Г2С-1 ГОСТ 19281-2014"/>
        <s v="Лист 4 ГОСТ 19903-74 С345-4 ГОСТ 27772-88"/>
        <s v="Лист чечевица 4 ГОСТ 8568-77 ст3сп ГОСТ 380-2005"/>
        <s v="Круг 70 ГОСТ 2590-88 ст3сп ГОСТ 380-2005"/>
        <s v="Круг 20 ГОСТ 1050-2013/Сталь 45 ГОСТ 1050-88"/>
        <s v="Круг 120 ГОСТ 7417-75 45 ГОСТ 19281-89"/>
        <s v="Круг 45 ГОСТ 2590-88/Сталь 45  ГОСТ 380-2005"/>
        <s v="Круг 30 ГОСТ 2590-88 45 ГОСТ 1050-88"/>
        <s v="Круг 16 ГОСТ 2590-88 45 ГОСТ 1050-88"/>
        <s v="Круг 60 ГОСТ 2590-88/Сталь 40Х ГОСТ 380-2005"/>
        <s v="Проволока о\к 1 ТО-Ч"/>
        <s v="Двутавр 16 Б1 ГОСТ 26020-83 ст3сп ГОСТ 380-2005"/>
        <s v="Барьер безопасности оц.&quot; Егоза&quot;"/>
        <s v="Уголок 90х90х7 ГОСТ 8509-86/09Г2С ГОСТ 19281-89"/>
        <s v="Уголок 110х110х8 ГОСТ 8509-86 С345-3 ГОСТ 27772-88"/>
        <s v="Уголок 63х63х5 ГОСТ 8509-86 С345-3 ГОСТ 27772-88"/>
        <s v="Лист 6 ГОСТ 19903-74 С345-4 ГОСТ 27772-88"/>
        <s v="Лист 25 ГОСТ 19903-74 С345-3 ГОСТ 27772-88"/>
        <s v="Электроды УОНИ 13/55 3мм (4,5кг) ГОСТ 9466-75"/>
        <s v="Направляющая спираль 2,0х5,5х5400мм 1,0-1,2мм "/>
        <s v="Электрод 200А арт.220352 (100352)"/>
        <s v="Сопло 80А арт.220188"/>
        <s v="Электрод 80А (220842, 100842)"/>
        <s v="Электрод 105А (220842)"/>
        <s v="Жидкость охлаждающая 3,8л."/>
        <s v="Мундштук 1Р (КОРД)"/>
        <s v="Мундштук 2Р (КОРД)"/>
        <s v="Светофильтр 110х90мм"/>
        <s v="Направляющая спираль 1,9х5,5х5400мм D1.0. 1.2"/>
        <s v="Мундштук 3Р (КОРД)"/>
        <s v="Экран 80А (220189, 100189)"/>
        <s v="Сопло 105А арт.220990"/>
        <s v="Стекло поликарбонат 115х105"/>
        <s v="Смазка сантехническая"/>
        <s v="Наконечник 1,6(М8*30мм) (140.0587)"/>
        <s v="Наконечник 1,2(М8*30мм) (140.0442)"/>
        <s v="Наконечник 0,8(М8*30мм) (140.0114)"/>
        <s v="Сопло  16 (коническое) MS-450"/>
        <s v="Проволока   d-0.8 мм, СВ08Г2С"/>
        <s v="Проволока  d-1.2 мм, СВ08Г2С"/>
        <s v="Электрод (220181, 100181)"/>
        <s v="Канал направляющий 5.5м IIC0068-08 (MS-450)"/>
        <s v="Завихритель 260А (220436 )"/>
        <s v="Сопло 130А (220182, 100182)"/>
        <s v="Сопло 200А (220354, 100354)"/>
        <s v="Сопло 260А(220439, 100439)"/>
        <s v="Электрод 260А арт.220435 (100435)"/>
        <s v="Экран 130А (220183, 100183)"/>
        <s v="Экран 260А(220764,100764)"/>
        <s v="Завихритель 80-130А (220179)"/>
        <s v="Стекло поликарбонат 110х90"/>
        <s v="Экран 200А (220761,100761)"/>
        <s v="Электроды УОНИ 13/55 4мм (6кг)ГОСТ 9466-75"/>
        <s v="Швеллер 10 П ГОСТ 8240-89 С345-4 ГОСТ 27772-88"/>
        <s v="Уголок 100х100х8 ГОСТ 8509-86 С345-4 ГОСТ 27772-88"/>
        <s v="Швеллер 18 У ГОСТ 8240-97 С345-4 ГОСТ 19281-89"/>
        <s v="Болт М14х50 5.8 ГОСТ 7798-70"/>
        <s v="Уголок 50х50х5 ГОСТ 8509-86 С345-4 ГОСТ 27772-88"/>
        <s v="Лист 5 ГОСТ 19903-74 С345-4 ГОСТ 27772-88"/>
        <s v="Уголок 75х75х6 ГОСТ 8509-86 С345-4 ГОСТ 27772-88"/>
        <s v="Скоба БС-2 ТД3 ОЭМЗ.ОРЦС.007.00.00.016"/>
        <s v="Болт М16-6gх55.8.8.Гл ГОСТ 7798-70"/>
        <s v="Болт М16-6gх65.8.8.Гл ГОСТ 7798-70"/>
        <s v="Болт М16-6gх70.8.8.Гл ГОСТ 7798-70"/>
        <s v="Болт М16-6gх90.8.8.Гл ГОСТ 7798-70"/>
        <s v="Болт М16х60 8.8 ГОСТ 7798-70"/>
        <s v="Болт М16-6gх80.8.8.Гл ГОСТ 7798-70"/>
        <s v="Шайба 6 Гл ГОСТ 11371-78"/>
        <s v="Уголок 45х45х4 ГОСТ 8509-86 09Г2С-15 ГОСТ 19281-89"/>
        <s v="Швеллер 24 У ГОСТ 8240-89 09Г2С-12 ГОСТ 19281-89"/>
        <s v="Гайка М36-6h.8.ТД4 ГОСТ 5915-70"/>
        <s v="Болт М36-6gх120.8.8.ТД4 ГОСТ 7798-70"/>
        <s v="Швеллер 12 У ГОСТ 8240-89 09Г2С-15 ГОСТ 19281-2014"/>
        <s v="Шайба 8 ГОСТ 6402-70"/>
        <s v="Гайка М16 5.0  ГОСТ 5929-70 "/>
        <s v="Болт М12х140 5.8 ГОСТ 7798-70"/>
        <s v="Гайка М12 5.0 ГОСТ 5915-70"/>
        <s v="Гайка М10 5.0 ГОСТ 5915-70"/>
        <s v="Гайка М20-6h.6.Гл ГОСТ 5915-70"/>
        <s v="Шайба 42 Гл ГОСТ 11371-78"/>
        <s v="Болт М24-6gх95.8.8.Гл ГОСТ 7798-70"/>
        <s v="Гайка М8 5.0 ГОСТ 5915-70"/>
        <s v="Шайба 10 ГОСТ 11371-78"/>
        <s v="Шайба 8 ГОСТ 11371-78"/>
        <s v="Лист 8 ГОСТ 19903-74 С345-4 ГОСТ 27772-88"/>
        <s v="Швеллер 24 У ГОСТ 8240-89 С345-6 ГОСТ 27772-2015"/>
        <s v="Швеллер 14 У ГОСТ 8240-89 09Г2С-15 ГОСТ 19281-2014"/>
        <s v="Уголок 40х40х4 ГОСТ 8509-86 09Г2С-15 ГОСТ 19281-89"/>
        <s v="Лист 10 ГОСТ 19903-74 09Г2С-15 ГОСТ 19281-89"/>
        <s v="Лист 6 ГОСТ 19903-74 09Г2С-15 ГОСТ 19281-89"/>
        <s v="Гайка М24-6h.8.ТД1 ГОСТ 5915-70"/>
        <s v="Шайба 24 ТД1 ГОСТ 11371-78"/>
        <s v="Болт М24-6gх200.8.8.ТД1 ГОСТ 7798-70"/>
        <s v="Лист 16 ГОСТ 19903-74 С345-4 ГОСТ 27772-88"/>
        <s v="Лист 16 ГОСТ 19903-74 С345-3 ГОСТ 27772-88"/>
        <s v="Шпилька Шп2 М42х740 б/п"/>
        <s v="Уголок 75х75х6 ГОСТ 8509-86 09Г2С-15 ГОСТ 19281-2014"/>
        <s v="Уголок 160х160х10 ГОСТ 8509-86 09Г2С-15 ГОСТ 19281-2014"/>
        <s v="Уголок 80х80х8 ГОСТ 8509-86 09Г2С-15 ГОСТ 19281-2014"/>
        <s v="Болт М30-6gх100.8.8.ГЦ ГОСТ 7798-70"/>
        <s v="Лист 12 ГОСТ 19903-74 09Г2С-15 ГОСТ 19281-2014"/>
        <s v="Уголок 70х70х6 ГОСТ 8509-86 09Г2С-12 ГОСТ 19281-89"/>
        <s v="Лист 12 ГОСТ 19903-74 С345-4 ГОСТ 27772-88"/>
        <s v="Лист 20 ГОСТ 19903-74 С345-4 ГОСТ 27772-88"/>
        <s v="Болт М16-6gх50.8.8.Гл ГОСТ 7798-70"/>
        <s v="Уголок 45х45х4 ГОСТ 8509-86/09Г2С-12 ГОСТ 19281-89"/>
        <s v="Круг 40 ГОСТ 1050-2013/Сталь 45 ГОСТ 1050-88"/>
        <s v="Лист ПВ 508 ТУ 36.26.11-5-89 ст3сп ГОСТ 380-2005"/>
        <s v="Шпилька  Ф415 М48х525"/>
        <s v="Гайка М48 8 ГОСТ 5915-70"/>
        <s v="Шайба М48  ГОСТ 11371-78"/>
        <s v="Труба 32х3,2 ГОСТ 8732-78 09Г2С-1 ГОСТ 19281-89"/>
        <s v="Полоса г/к 4х40 6м ГОСТ 103-76"/>
        <s v="Болт М36-6gх130.8.8.Гл ГОСТ 7798-70"/>
        <s v="Гайка М36 8 ГОСТ 5915-70"/>
        <s v="Лист 6 ГОСТ 19903-74 09Г2С-15 ГОСТ 19281-2014"/>
        <s v="Болт М24х130 8.8 ГОСТ 7805-70"/>
        <s v="Болт М14-6gх55.5.8.ГЦ ГОСТ 7798-70"/>
        <s v="Болт М20-6gх60.5.8.ГЦ ГОСТ 7798-70"/>
        <s v="Шайба 20 ГЦ ГОСТ 6402-70"/>
        <s v="Болт М14-6gх50.5.8.ГЦ ГОСТ 7798-70"/>
        <s v="Гайка М30 ГЦ 5.0 ГОСТ 5915-70"/>
        <s v="Гайка М30-6h.8.ГЦ ГОСТ 5915-70"/>
        <s v="Уголок 125х125х10 ГОСТ 8509-86 09Г2С-15 ГОСТ 19281-2014"/>
        <s v="Уголок 125х125х12 ГОСТ 8509-86 09Г2С-15 ГОСТ 19281-2014"/>
        <s v="Уголок 70х70х5 ГОСТ 8509-86/09Г2С-15 ГОСТ 19281-2014"/>
        <s v="Шуруп сандвич панел."/>
        <s v="Круг 50 ГОСТ 2590-88 С345-3 ГОСТ 27772-88"/>
        <s v="Круг 12 ГОСТ 2590-88 С345-3 ГОСТ 27772-88"/>
        <s v="Круг 16 ГОСТ 2590-88 С345-3 ГОСТ 27772-88"/>
        <s v="Круг 42 ГОСТ 2590-88 С345-3 ГОСТ 27772-88"/>
        <s v="Труба профильная 160х120х6 ГОСТ 30245-2012 С345-3 ГОСТ 27772-88"/>
        <s v="Труба 219х8 ГОСТ 10705-80 С345-3 ГОСТ 27772-88"/>
        <s v="Труба 76х8 ГОСТ 8732-78 09Г2С-1 ГОСТ 19281-89"/>
        <s v="Труба профильная 180х180х5 ГОСТ 30245-94180 С345-3 ГОСТ 27772-88"/>
        <s v="Труба 57х3,5 ГОСТ 8732-78 09Г2С-1 ГОСТ 19281-89"/>
        <s v="Лист 10 ГОСТ 19903-74 09Г2С-12 ГОСТ 19281-89"/>
        <s v="Лист 16 ГОСТ 19903-74 09Г2С-12 ГОСТ 19281-89"/>
        <s v="Уголок 90х90х7 ГОСТ 8509-86 09Г2С-15 ГОСТ 19281-89"/>
        <s v="Швеллер 16 У ГОСТ 8240-89 С345-3 ГОСТ 27772-88"/>
        <s v="Уголок 45х45х4 ГОСТ 8509-86 С345-4 ГОСТ 19281-89"/>
        <s v="Проволока о\к 3ТО-С"/>
        <s v="Проволока о\к 6 ТО-С"/>
        <s v="Проволока о\к 2ТО-С (ГОСТ3282)"/>
        <s v="Шпилька Ш-1"/>
        <s v="Лист 12 ГОСТ 19903-2015 10ХСНД-12 ГОСТ 19281-2014"/>
        <s v="Болт М10-6gх40.8.8.Гл ГОСТ 7798-70"/>
        <s v="Болт М24-6gх85.5.8.Гл ГОСТ 7798-70"/>
        <s v="Болт М16-6gх50.5.8.Гл ГОСТ 7798-70"/>
        <s v="Болт М16-6gх55.5.8.Гл ГОСТ 7798-70"/>
        <s v="Уголок 125х125х9 ГОСТ 8509-86 09Г2С-15 ГОСТ 19281-89"/>
        <s v="Круг 60 ГОСТ 2590-88 45 ГОСТ 1050-88"/>
        <s v="Шестигранник  41 Сталь 45 ГОСТ 1050-88"/>
        <s v="Круг 48 ГОСТ 2590-88 09Г2С-1 ГОСТ 19281-89"/>
        <s v="Шпилька резьбовая 16х2000"/>
        <s v="Лист 1,5 ГОСТ 19903-74 ст08пс-1 ГОСТ 10702-78"/>
        <s v="Лист 8 ГОСТ 19903-74 09Г2С-15 ГОСТ 19281-2014"/>
        <s v="Уголок 125х125х10 ГОСТ 8509-86 С345-4 ГОСТ 27772-88"/>
        <s v="Уголок 140х140х9 ГОСТ 8509-86 С345-3 ГОСТ 27772-88"/>
        <s v="Труба 121х20 ГОСТ 8732-78 20 ГОСТ 8731-74"/>
        <s v="Швеллер 18 У ГОСТ 8240-89 С345-6 ГОСТ 27772-2015"/>
        <s v="Уголок 32х32х4 ГОСТ 8509-86 С345-4 ГОСТ 27772-88"/>
        <s v="Проволока ТО 2 ГОСТ 3282-74"/>
        <s v="Уголок 180х180х11 ГОСТ 8509-86 С345-3 ГОСТ 27772-88"/>
        <s v="Труба профильная 100х100х4 ГОСТ 30245-94100 09Г2С-1 ГОСТ 19281-89"/>
        <s v="Уголок 40х40х4 ГОСТ 8509-86 С345-4 ГОСТ 27772-88"/>
        <s v="Уголок 140х140х10 ГОСТ 8509-86 С345-4 ГОСТ 27772-88"/>
        <s v="Уголок 40х40х4 ГОСТ 8509-86 09Г2С-1 ГОСТ 19281-89"/>
        <s v="Уголок 100х100х7 ГОСТ 8509-86 09Г2С-1 ГОСТ 19281-89"/>
        <s v="Уголок 90х90х8 ГОСТ 8509-86 09Г2С-1 ГОСТ 19281-89"/>
        <s v="Лист 8 ГОСТ 19903-74 09Г2С-1 ГОСТ 19281-89"/>
        <s v="Лист 25 ГОСТ 19903-74 09Г2С-1 ГОСТ 19281-89"/>
        <s v="Швеллер 12 У ГОСТ 8240-89 09Г2С-1 ГОСТ 19281-89"/>
        <s v="Швеллер 14 У ГОСТ 8240-89 09Г2С-1 ГОСТ 19281-89"/>
        <s v="Шайба 14 ТД1 ГОСТ 11371-78"/>
        <s v="Шайба 18 ТД3 ГОСТ 6402-70"/>
        <s v="Болт М14-6gх50.5.8.ТД3 ГОСТ 7798-70"/>
        <s v="Труба 57х6 ГОСТ 8732-78 09Г2С-1 ГОСТ 19281-89"/>
        <s v="Уголок 180х180х11 ГОСТ 8509-86 С345-6 ГОСТ 27772-2015"/>
        <s v="Винт М20х50"/>
        <s v="Швеллер 20 У ГОСТ 8240-97 С345-3 ГОСТ 27772-88"/>
        <s v="Уголок 45х45х4 ГОСТ 8509-86 09Г2С-15 ГОСТ 19281-2014"/>
        <s v="Уголок 45х45х4 ГОСТ 8509-86 С345-3 ГОСТ 27772-88"/>
        <s v="Уголок 90х90х6 ГОСТ 8509-86 С345-3 ГОСТ 27772-88"/>
        <s v="Уголок 100х100х7 ГОСТ 8509-86 С345-3 ГОСТ 27772-88"/>
        <s v="Гайка М10 6 ТД ГОСТ 5915-70"/>
        <s v="Шайба 12 ТД1 ГОСТ 6402-70"/>
        <s v="Шайба 12 ТД1 ГОСТ 11371-78"/>
        <s v="Гайка М12 ТД5  8 ГОСТ 5915-70"/>
        <s v="Уголок 70х70х6 ГОСТ 8509-86 С345-3 ГОСТ 27772-88"/>
        <s v="Труба 219х9 ГОСТ 8732-78 345-09Г2С-12 ГОСТ 19281-2014"/>
        <s v="Труба 530х12 ГОСТ 10704-91 09Г2С-15 ГОСТ 19281-2014"/>
        <s v="Труба 219х10 ГОСТ 8732-78 09Г2С-1 ГОСТ 19281-89"/>
        <s v="Болт М16-6gх75.8.8.Гл ГОСТ 7798-70"/>
        <s v="Гайка М14 8 ГОСТ 5915-70"/>
        <s v="Гайка М27-6h.8.Гл ГОСТ 5915-70"/>
        <s v="Болт М20-6gх200.8.8.Гл ГОСТ 7798-70"/>
        <s v="Болт М20-6gх55.8.8.Гл ГОСТ 7798-70"/>
        <s v="Болт М30-6gх90.8.8.Гл ГОСТ 7798-70"/>
        <s v="Гайка М30-6h.8.Гл ГОСТ 5915-70"/>
        <s v="Лист 8 ГОСТ 19903-74 09Г2С-15 ГОСТ 19281-89"/>
        <s v="Швеллер 10 У ГОСТ 8240-89 09Г2С-15 ГОСТ 19281-2014"/>
        <s v="Уголок 125х125х8 ГОСТ 8509-86 С345-6 ГОСТ 27772-2015"/>
        <s v="Гайка М56.11 ГОСТ 10605-94"/>
        <s v="Швеллер гнутый 160х60х60х4 ГОСТ 8278-83 С345-3 ГОСТ 27772-88"/>
        <s v="Швеллер гнутый 140х60х60х4 ГОСТ 8278-83 ст3сп/пс - ХК ГОСТ 380-2005"/>
        <s v="Проволока о\к 4ТО-С"/>
        <s v="Круг 80 ГОСТ 2590-88/Ст45ГОСТ 380-2005"/>
        <s v="Круг 50 ГОСТ 2590-88/Ст40Х"/>
        <s v="Лист 16 ГОСТ 19903-74 09Г2С-1 ГОСТ 19281-89"/>
        <s v="Болт М14-6gх45.8.8.Гл ГОСТ 7798-70"/>
        <s v="Болт М14-6gх50.8.8.Гл ГОСТ 7798-70"/>
        <s v="Болт М20х190 8.8 ГОСТ 7798-70"/>
        <s v="Гайка М36-6h.5.Гл ГОСТ 5915-70"/>
        <s v="Гайка М24 6 ГОСТ 5915-70"/>
        <s v="Болт М36-6gх140.8.8.Гл ГОСТ 7798-70"/>
        <s v="Шайба 14 Гл ГОСТ 6402-70"/>
        <s v="Шайба 30 Гл ГОСТ 6402-70"/>
        <s v="Уголок 50х50х4 ГОСТ 8509-86 С345-4 ГОСТ 27772-88"/>
        <s v="Болт М16-6gх55.8.8.ТД1 ГОСТ 7798-70"/>
        <s v="Гайка М14 5.0 ГОСТ 5915-70"/>
        <s v="Болт М14-6gх45.5.8.Гл ГОСТ 7798-70"/>
        <s v="Шпилька Шп1б М56х580 "/>
        <s v="Шайба 36 ГОСТ 6402-70"/>
        <s v="Проволока ТО 3"/>
        <s v="Уголок 160х160х12 ГОСТ 8509-86 С345-3 ГОСТ 27772-88"/>
        <s v="Лист 25 ГОСТ 19903-74 С345-4 ГОСТ 27772-88"/>
        <s v="Уголок 110х110х8 ГОСТ 8509-86 С345-4 ГОСТ 27772-88"/>
        <s v="Лента упаковочная (металл.) 0,5х20мм"/>
        <s v="Лист 2 ГОСТ 19903-74 ст3сп ГОСТ 380-2005"/>
        <s v="Уголок 110х110х8 ГОСТ 8509-86 09Г2С-12 ГОСТ 19281-89"/>
        <s v="Швеллер 16 П ГОСТ 8240-89 09Г2С-1 ГОСТ 19281-89"/>
        <s v="Марка Ш2"/>
        <s v="Круг 100 ГОСТ 2590-2006 09Г2С-1 ГОСТ 19281-2014"/>
        <s v="Болт М48х160 8.8 ГОСТ 7798-70"/>
        <s v="Швеллер 24 У ГОСТ 8240-89 09Г2С-15 ГОСТ 19281-89"/>
        <s v="Пистолет для пены монт."/>
        <s v="Промывка для пены монт."/>
        <s v="Рулетка 5м с поверкой"/>
        <s v="Батарейка"/>
        <s v="Угольник столярный 300 мм"/>
        <s v="Фонарь "/>
        <s v="Круг отрезной 230*2,5*22"/>
        <s v="Уголок 63х63х5 ГОСТ 8509-86 09Г2С-15 ГОСТ 19281-89"/>
        <s v="Шайба 20 ГЦ ГОСТ 11371-78"/>
        <s v="Шайба 16 ГЦ ГОСТ 6402-70"/>
        <s v="Шайба 16 ГЦ ГОСТ 11371-78"/>
        <s v="Шайба 12 ГЦ ГОСТ 11371-78"/>
        <s v="Болт М12-6gх80.8.8.ГЦ ГОСТ 7798-70"/>
        <s v="Болт М14-6gх45.8.8.ГЦ ГОСТ 7798-70"/>
        <s v="Болт М16-6gх50.8.8.ГЦ ГОСТ 7798-70"/>
        <s v="Болт М20-6gх65.8.8.ГЦ ГОСТ 7798-70"/>
        <s v="Гайка М16-6h.8.ГЦ ГОСТ 5915-70"/>
        <s v="Гайка М20-6h.8.ГЦ ГОСТ 5915-70"/>
        <s v="Гайка М24-6h.8.ГЦ ГОСТ 5915-70"/>
        <s v="Болт М24-6gх80.8.8.ГЦ ГОСТ 7798-70"/>
        <s v="Уголок 110х110х8 ГОСТ 8509-86 С345-6 ГОСТ 27772-2015"/>
        <s v="Труба 25х3,2 ГОСТ 8732-78 ст3сп ГОСТ 380-2005"/>
        <s v="Лист 14 ГОСТ 19903-74 С345-3 ГОСТ 27772-88"/>
        <s v="Винт М5х22"/>
        <s v="Пластина твердосплавная"/>
        <s v="Шайба 14 ТД4 ГОСТ 11371-78 "/>
        <s v="Шайба 14 ТД4 ГОСТ 6402-70"/>
        <s v="Болт М20х65 ТД4  8.8 ГОСТ 7798-70"/>
        <s v="Болт М16х55 ТД4 8.8 ГОСТ 7798-70"/>
        <s v="Болт М16х60 ТД4 8.8 ГОСТ 7798-70"/>
        <s v="Гайка М16-6h.8.ТД4 ГОСТ 5915-70"/>
        <s v="Шайба 16 ТД4 ГОСТ 11371-78"/>
        <s v="Шайба 16 ТД4 ГОСТ 6402-70"/>
        <s v="Гайка М20-6h.8.ТД4 ГОСТ 5919-73"/>
        <s v="Шайба 20 ТД4 ГОСТ 11371-78"/>
        <s v="Шайба 20 ТД4 ГОСТ 6402-70"/>
        <s v="Шайба 30 ТД4  ГОСТ 11371-78"/>
        <s v="Гайка М30 ТД4 8 ГОСТ 5915-70"/>
        <s v="Болт М30х110 ТД4 8.8 ГОСТ 7798-70"/>
        <s v="Болт М12х40 ТД4 8.8 ГОСТ 7798-70"/>
        <s v="Болт М12-6gх80.8.8.ТД4 ГОСТ 7798-70"/>
        <s v="Гайка М12-6h.8.ТД4 ГОСТ 5915-70"/>
        <s v="Шайба 12 ТД4  ГОСТ 11371-78"/>
        <s v="Шайба 12 ТД4  ГОСТ 6402-70"/>
        <s v="Болт М16х50 ТД4 8.8 ГОСТ 7798-70 "/>
        <s v="Болт М20-6gх60.8.8.ТД4 ГОСТ 7798-70"/>
        <s v="Гайка М24-6h.8.ТД4 ГОСТ 5915-70"/>
        <s v="Шайба 24 ТД4 ГОСТ 11371-78"/>
        <s v="Шайба 24 ТД4 ГОСТ 6402-70"/>
        <s v="Болт М12х35 ТД4 8.8 ГОСТ 7798-70"/>
        <s v="Болт М24х80 ТД4 8.8 ГОСТ 7798-70"/>
        <s v="Болт М14х45 ТД4 8.8 ГОСТ 7798-70 "/>
        <s v="Болт М14х50 ТД4 8.8 ГОСТ 7798-70 "/>
        <s v="Болт М14-6gх55.8.8.ТД4 ГОСТ 7798-70"/>
        <s v="Болт М20х200 ТД4 8.8 ГОСТ 7798-70 "/>
        <s v="Гайка М14-6h.8.ТД4 ГОСТ 5915-70"/>
        <s v="Болт М20х70 ТД4 8.8 ГОСТ 7798-70 "/>
        <s v="Шайба 30 ТД4 ГОСТ 6402-70"/>
        <s v="Болт М12х30 ТД4 8.8 ГОСТ 7798-70"/>
        <s v="Болт М16х70 ТД4 8.8 ГОСТ 7798-70"/>
        <s v="Болт М20х240 ТД4 8.8 ГОСТ 7798-70"/>
        <s v="Болт М20х80 ТД4 8.8 ГОСТ 7798-70"/>
        <s v="Болт М30х90 ТД4 8.8 ГОСТ 7798-70"/>
        <s v="Труба 325х10 ГОСТ 10704-91 09Г2С-15 ГОСТ 19281-2014"/>
        <s v="Труба 325х8 ГОСТ 10704-91 09Г2С-15 ГОСТ 19281-89"/>
        <s v="Труба 219х8 ГОСТ 10704-91 09Г2С-15 ГОСТ 19281-89"/>
        <s v="Уголок 160х160х12 ГОСТ 8509-86 С345-6 ГОСТ 27772-2015"/>
        <s v="Круг 18 ГОСТ 2590-88 ст3сп ГОСТ 380-2005"/>
        <s v="Болт М10х80  8.8 ГОСТ 7798-70"/>
        <s v="Болт М8х25 8.8 DIN933 полная резьба"/>
        <s v="Труба ДУ 32х42,3х3,2 ГОСТ 3262-75 ст3 ГОСТ 380-71"/>
        <s v="Двутавр 40 Б1 СТО АМСЧ 20-93 09Г2С-1 ГОСТ 19281-89"/>
        <s v="Уголок 140х140х10 ГОСТ 8509-86 ст3сп ГОСТ 380-2005"/>
        <s v="Уголок 25х25х4 ГОСТ 8509-86 ст3сп ГОСТ 380-2005"/>
        <s v="Швеллер 16 П ГОСТ 8240-89 ст3сп ГОСТ 380-2005"/>
        <s v="Лист 30 ГОСТ 19903-74 09Г2С-15 ГОСТ 19281-2014"/>
        <s v="Уголок 100х100х7 ГОСТ 8509-86 09Г2С-12 ГОСТ 19281-89"/>
        <s v="Труба 426х12 ГОСТ 8732-78/09Г2С ГОСТ 19281-89"/>
        <s v="Уголок 80х80х6 ГОСТ 8509-86 С345-6 ГОСТ 27772-2015"/>
        <s v="Уголок 35х35х4 ГОСТ 8509-86 С345-4 ГОСТ 27772-88"/>
        <s v="Уголок 125х125х10 ГОСТ 8509-86 С345-3 ГОСТ 27772-88"/>
        <s v="Лист 25 ГОСТ 19903-74 09Г2С-12 ГОСТ 19281-89"/>
        <s v="Болт М8-6gх45.8.8.Гл ГОСТ 7798-70"/>
        <s v="Шпилька Ш2 М20х350"/>
        <s v="Хомут по чертежу Х-1 20.09Г2С-15.Гл Чертёж: ДК10-Х-1.01"/>
        <s v="Шпилька по чертежу М42х250.09Г2С-4.бп 3.407.9-146.3-05КМД"/>
        <s v="Хомут по чертежу Х-1 М20.09Г2С-15.ТД4 Чертёж: ДК10-Х-1.01"/>
        <s v="Труба 114х5 ГОСТ 8732-78 09Г2С-1 ГОСТ 19281-89"/>
        <s v="Труба 273х14 ГОСТ 8732-78 09Г2С-1 ГОСТ 19281-89"/>
        <s v="Труба 57х4 ГОСТ 8732-78 09Г2С-1 ГОСТ 19281-2014"/>
        <s v="Труба 219х10 ГОСТ 10704-91 С345-4 ГОСТ 27772-88"/>
        <s v="Шпилька по чертежу ф412 48х645.09Г2С-12.бп ОГ-ТП.10/220-ф412"/>
        <s v="Лист 14 ГОСТ 19903-74 ст3сп ГОСТ 380-2005"/>
        <s v="Уголок 90х90х7 ГОСТ 8509-86 ст3сп ГОСТ 380-2005"/>
        <s v="Труба профильная 140х140х5 ГОСТ 30245-94 С345-3 ГОСТ 27772-88"/>
        <s v="Уголок 32х32х4 ГОСТ 8509-86/С345-5 ГОСТ 27772-2015"/>
        <s v="Уголок 75х75х6 ГОСТ 8509-86 ст3сп ГОСТ 380-2005"/>
        <s v="Уголок 80х80х6 ГОСТ 8509-86 09Г2С-1 ГОСТ 19281-89"/>
        <s v="Болт фундаментный М42х1250"/>
        <s v="Арматура 12 А500С 11,7 м ГОСТ 52544-2006"/>
        <s v="Арматура 10 А240 11,7 м ГОСТ 5781-82"/>
        <s v="Арматура 10 11700-А500С ГОСТ Р 52544-2006 ст3пс ГОСТ 380-2005"/>
        <s v="Катанка г/к 6,5 Ст3сп мотки ГОСТ 30136-95"/>
        <s v="Труба 325х5  Ст3 11,7 м  ГОСТ 107091"/>
        <s v="Двутавр 20 Б1 СТО АМСЧ 20-93 ст3сп-5 ГОСТ 13663-86"/>
        <s v="Двутавр 20 К1 СТО АМСЧ 20-93 ст3сп-5 ГОСТ 13663-86"/>
        <s v="Труба профильная 80х80х4 ГОСТ 30245-94 ст3сп-5 ГОСТ 13663-86"/>
        <s v="Гайка М36 ГЦ 8.0 ГОСТ 5915-70"/>
        <s v="Шпилька Ш42"/>
        <s v="Уголок 200х200х16 ГОСТ 8509-86 С345-3 ГОСТ 27772-88"/>
        <s v="Уголок 200х200х20 ГОСТ 8509-86 С345-3 ГОСТ 27772-88"/>
        <s v="Труба 325х9 ГОСТ 8732-78 09Г2С-12 ГОСТ 19281-2014"/>
        <s v="Труба 51х3,5 ГОСТ 8732-78 20 ГОСТ 1050-88"/>
        <s v="Лист 4 ГОСТ 19903-74 09Г2С-14 ГОСТ 19281-89"/>
        <s v="Болт М27-6gх80.8.8.ГЦ ГОСТ 7798-70"/>
        <s v="Лист 4 ГОСТ 19903-74 09Г2С-15 ГОСТ 19281-2014"/>
        <s v="Труба 530х9 ГОСТ 10704-91 09Г2С-12 ГОСТ 19281-2014"/>
        <s v="Труба 133х5 ГОСТ 8732-78 09Г2С-1 ГОСТ 19281-2014"/>
        <s v="Труба 159х4,5 ГОСТ 10705-80 09Г2С-12 ГОСТ 19281-2014"/>
        <s v="Уголок 140х140х9 ГОСТ 8509-86 С345-3 ГОСТ 27772-2015"/>
        <s v="Уголок 110х110х8 ГОСТ 8509-86 ст3сп ГОСТ 380-2005"/>
        <s v="Уголок 25х25х4 ГОСТ 8509-86 09Г2С-15 ГОСТ 19281-2014"/>
        <s v="Уголок 140х140х10 ГОСТ 8509-86 С345-3 ГОСТ 27772-2015"/>
        <s v="Круг 36 ГОСТ 2590-88 С345-1 ГОСТ 27772-88"/>
        <s v="Круг 48 ГОСТ 2590-88 С345-1 ГОСТ 27772-88"/>
        <s v="Круг 40 ГОСТ 2590-88 С345-1 ГОСТ 27772-88"/>
        <s v="Лист ПВ 406 ГОСТ 8706-78 С245-1 ГОСТ 27772-88"/>
        <s v="Уголок 63х63х5 ГОСТ 8509-86 09Г2С-12 ГОСТ 19281-89"/>
        <s v="Уголок 90х90х7 ГОСТ 8509-86 09Г2С-12 ГОСТ 27772-88"/>
        <s v="Швеллер 10 У ГОСТ 8240-89 09Г2С-12 ГОСТ 19281-89"/>
        <s v="Лист 6 ГОСТ 19903-74 09Г2С-14 ГОСТ 19281-89"/>
        <s v="Лист 8 ГОСТ 19903-74 09Г2С-14 ГОСТ 19281-2014"/>
        <s v="Уголок 75х75х6 ГОСТ 8509-86 09Г2С-14 ГОСТ 19281-2014"/>
        <s v="Болт М14-6gх50.8.8.ТД1 ГОСТ 7798-70"/>
        <s v="Болт М14-6gх55.8.8.ТД1 ГОСТ 7798-70"/>
        <s v="Гайка М14-6h.8.ТД1 ГОСТ 5915-70"/>
        <s v="Болт М16-6gх50.8.8.ТД1 ГОСТ 7798-70"/>
        <s v="Болт М16-6gх60.8.8.ТД1 ГОСТ 7798-70"/>
        <s v="Болт М16-6gх65.8.8.ТД1 ГОСТ 7798-70"/>
        <s v="Болт М20-6gх60.8.8.ТД1 ГОСТ 7798-70"/>
        <s v="Болт М20х65 ТД 8.8 ГОСТ 7798-70"/>
        <s v="Болт М30х85 ТД3 8.8 ГОСТ 7798-70"/>
        <s v="Болт М30х90 ТД3 8.8 ГОСТ 7798-70"/>
        <s v="Болт М27-6gх80.8.8.ТД1 ГОСТ 7798-70"/>
        <s v="Болт М24-6gх75.8.8.ТД1 ГОСТ 7798-70"/>
        <s v="Гайка М16-6h.8.ТД1 ГОСТ 5915-70"/>
        <s v="Гайка М20-6h.8.ТД1 ГОСТ 5915-70"/>
        <s v="Гайка М27-6h.8.ТД1 ГОСТ 5915-70"/>
        <s v="Гайка М30-6h.8.ТД1 ГОСТ 5915-70"/>
        <s v="Шайба 30 ГОСТ 11371-78 Черные"/>
        <s v="Шайба 20 ТД1 ГОСТ 11371-78"/>
        <s v="Шайба 30 ТД1 ГОСТ 11371-78"/>
        <s v="Шайба 27 ТД1 ГОСТ 11371-78"/>
        <s v="Шайба 14 ТД ГОСТ 6402-70"/>
        <s v="Шайба 24 ГОСТ 6402-70 Черные"/>
        <s v="Шайба 20 ТД1 ГОСТ 6402-70"/>
        <s v="Шайба 24 ТД1 ГОСТ 6402-70"/>
        <s v="Шайба 27 ТД1 ГОСТ 6402-70"/>
        <s v="Шайба 30 ТД1 ГОСТ 6402-70"/>
        <s v="Болт М16х70 ТД3 8.8 ГОСТ 7798-70"/>
        <s v="Болт М24-6gх70.8.8.ТД1 ГОСТ 7798-70"/>
        <s v="Болт М24-6gх90.8.8.ТД1 ГОСТ 7798-70"/>
        <s v="Болт М20х200 ТД5 5.8 ГОСТ 7798-70"/>
        <s v="Болт М16х75 ТД 8.8 ГОСТ 7798-70"/>
        <s v="Болт М24х80 ТД5 8.8 ГОСТ 7798-70"/>
        <s v="Винт М10х35 8.8 DIN 912"/>
        <s v="Труба 40х3 ГОСТ 10704-91 ст3сп ГОСТ 380-2005"/>
        <s v="Гайка М27-6h.5.Гл ГОСТ 5915-70"/>
        <s v="Саморез"/>
        <s v="Лист 12 ГОСТ 19903-74 09Г2С-12 ГОСТ 19281-89"/>
        <s v="Болт М24х90 8.8 ГОСТ 7798-70"/>
        <s v="Швеллер 18 У ГОСТ 8240-89 С345-3 ГОСТ 27772-88"/>
        <s v="Швеллер 20 П ГОСТ 8240-89 09Г2С-15 ГОСТ 19281-2014"/>
        <s v="Швеллер 22 П ГОСТ 8240-89 09Г2С-15 ГОСТ 19281-2014"/>
        <s v="Труба профильная 80х80х4 ГОСТ 30245-94 09Г2С-15 ГОСТ 19281-2014"/>
        <s v="Уголок 63х63х5 ГОСТ 8509-86 ст3сп ГОСТ 380-2005"/>
        <s v="Уголок 50х50х5 ГОСТ 8509-86 ст3сп ГОСТ 380-2005"/>
        <s v="Труба профильная 100х100х4 ГОСТ 30245-94100 345-09Г2С-12 ГОСТ 19281-2014"/>
        <s v="Уголок 100х100х7 ГОСТ 8509-86 С245-1 ГОСТ 27772-88"/>
        <s v="Уголок 63х63х5 ГОСТ 8509-86 С245-1 ГОСТ 27772-88"/>
        <s v="Уголок 70х70х6 ГОСТ 8509-86 С245-1 ГОСТ 27772-88"/>
        <s v="Сетка сварная 25х25х2 горячего цинкования"/>
        <s v="Лист 2,5 ГОСТ 19903-2015 ст3сп-5 ГОСТ 16523-97"/>
        <s v="Насадка для болтов"/>
        <s v="Саморез  4,2*19 100шт сверло"/>
        <s v="Провод  ПУГВ 1х6"/>
        <s v="Саморез  4,2*16"/>
        <s v="Корпус металлич. ЩМП-6"/>
        <s v="Светильник светодиодный"/>
        <s v="Контактор КТИ  150А катушка упр 230в"/>
        <s v="Гайка AМ14-6h.8.ГЦ ГОСТ 5927-70"/>
        <s v="Болт М24-6gх75.8.8.ГЦ ГОСТ 7798-70"/>
        <s v="Уголок 40х40х4 ГОСТ 8509-86 09Г2С-12 ГОСТ 19281-89"/>
        <s v="Уголок 100х100х10 ГОСТ 8509-86 09Г2С-15 ГОСТ 19281-89"/>
        <s v="Уголок 180х180х11 ГОСТ 8509-86 09Г2С-15 ГОСТ 19281-89"/>
        <s v="Круг 50 ГОСТ 2590-88/Ст45ГОСТ 380-2005"/>
        <s v="Хомут 728"/>
        <s v="Хомут 730"/>
        <s v="Хомут 710"/>
        <s v="Хомут 711"/>
        <s v="Хомут 712"/>
        <s v="Хомут 713"/>
        <s v="Хомут 715"/>
        <s v="Хомут 716"/>
        <s v="Хомут 748"/>
        <s v="Хомут 802"/>
        <s v="Хомут 810"/>
        <s v="Хомут 814"/>
        <s v="Хомут 752"/>
        <s v="Хомут 758"/>
        <s v="Лист 3 ГОСТ 19903-74 09Г2С-1 ГОСТ 19281-89"/>
        <s v="Головка 1/2 6-гр."/>
        <s v="Клейма цифр.650110"/>
        <s v="Спрей-эмаль (желтый)"/>
        <s v="Сверло по металлу ЦХ 5мм"/>
        <s v="Клейма цифр. №10(ГОСТ 25726-83)"/>
        <s v="Провод  РПШ14х1,5"/>
        <s v="заглушка для ЭНИ"/>
        <s v="Приставка ПКИ-22"/>
        <s v="Металлорукав Р3-ЦП-25"/>
        <s v="Саморез  4,2*13 лист металл наконечник-сверло 100шт "/>
        <s v="Провод  ПУТВ 1х2,5"/>
        <s v="Выключатель автоматич трехполюсный 100А 35kA"/>
        <s v="Розетка на DIN рейку с заземл. контактов РАр 10-3-ОП"/>
        <s v="DIN рейка (60см) оцинков."/>
        <s v="Клемма ЗНИ-10"/>
        <s v="Щит  монтажный  ЩМП -6.0 1200х7500х300 с замком"/>
        <s v="Контактор КМИ малогабаритный 25А катушка управления 230В"/>
        <s v="Клемма ЗНИ-2,5"/>
        <s v="Светильник ДО-100w"/>
        <s v="Коробка У-995М"/>
        <s v="Металлорукав Р3-ЦП-20"/>
        <s v="Лоток перф. 80х80х3000"/>
        <s v="Крышка на лоток 80мм 3000 мм с заземлением"/>
        <s v="Выключатель автоматич однополюсный 25А  "/>
        <s v="Выключатель автоматич однополюсный 6А  "/>
        <s v="Контактор КТИ  150А катушка упр 400в"/>
        <s v="Контактор КМИ малогабаритный 40А катушка управления 400В АС 1НО "/>
        <s v="Контактор КМИ малогабаритный 9А катушка управления 400В АС 1Н3 "/>
        <s v="Болт М30х110 8.8 ГОСТ 7805-70"/>
        <s v="Лопата снеговая"/>
        <s v="Уголок 200х200х12 ГОСТ 8509-86 С345-3 ГОСТ 27772-88"/>
        <s v="Болт 5М42х500 09Г2С ГОСТ 24379.1-2012"/>
        <s v="Винт DIN 914"/>
        <s v="Круг 28 ГОСТ 2590-88/Ст45ГОСТ 27772-88"/>
        <s v="Уголок 140х140х10 ГОСТ 8509-86 С255-1 ГОСТ 27772-2015"/>
        <s v="Уголок 160х160х10 ГОСТ 8509-86 С345-6 ГОСТ 27772-2015"/>
        <s v="Уголок 140х140х9 ГОСТ 8509-86 С255-5 ГОСТ 27772-2015"/>
        <s v="Уголок 160х160х10 ГОСТ 8509-86 С255-5 ГОСТ 27772-2015"/>
        <s v="Швеллер 20 У ГОСТ 8240-89 С345-6 ГОСТ 27772-2015"/>
        <s v="Уголок 125х125х8 ГОСТ 8509-86 09Г2С-1 ГОСТ 19281-89"/>
        <s v="Уголок 125х125х9 ГОСТ 8509-86 09Г2С-1 ГОСТ 19281-89"/>
        <s v="Лист ПВ 406 ГОСТ 8706-78 ст3 ГОСТ 380-71"/>
        <s v="Гайка М42 ТД 8 ГОСТ 5915-70"/>
        <s v="Шайба 42 ТД3 ГОСТ 11371-78"/>
        <s v="Болт М20-6gх60.5.8.Гл ГОСТ 7798-70"/>
        <s v="Болт М48х180 8.8 ГОСТ 7798-70"/>
        <s v="Труба 20х2,8 ГОСТ 3262-78 ст3сп ГОСТ 380-2005"/>
        <s v="Труба профильная 60х30х3 ГОСТ 13663-86 ст3 ГОСТ 380-2005"/>
        <s v="Полоса г/к 5х40 ст3сп-5 6м ГОСТ 103-2006"/>
        <s v="Труба 325х10 ГОСТ 10704-91 09Г2С-12 ГОСТ 19281-89"/>
        <s v="Круг 22 ГОСТ 2590-88 09Г2С-1 ГОСТ 19281-89"/>
        <s v="Труба 426х9 ГОСТ 8732-78 09Г2С-1 ГОСТ 19281-89"/>
        <s v="Уголок 140х140х9 ГОСТ 8509-86 09Г2С-15 ГОСТ 19281-89"/>
        <s v="Уголок 100х100х7 ГОСТ 8509-86 С345-6 ГОСТ 27772-2015"/>
        <s v="Болт М16х60 ГЦ 5.8 ГОСТ 7798-70"/>
        <s v="Болт М16-6gх55.5.8.ГЦ ГОСТ 7798-70"/>
        <s v="Гайка AМ16-6h.5.ГЦ ГОСТ 5927-70"/>
        <s v="Гайка М20 ГЦ 5.0 ГОСТ 5927-70"/>
        <s v="Болт М16-6gх120.5.8.ГЦ ГОСТ 7798-70"/>
        <s v="Гайка М18 ГЦ 5 ГОСТ 5915-70"/>
        <s v="Гайка М22 ГЦ 5 ГОСТ 5915-70"/>
        <s v="Болт М20-6gх90.5.8.ГЦ ГОСТ 7798-70"/>
        <s v="Шайба 18 ГЦ ГОСТ 11371-78"/>
        <s v="Шайба 22 ГЦ ГОСТ 11371-78"/>
        <s v="Болт М16-6gх70.5.8.ГЦ ГОСТ 7798-70"/>
        <s v="Труба 168х8 ГОСТ 10705-80 09Г2С-14 ГОСТ 19281-2014"/>
        <s v="Болт 2.1.М36х710 Чертеж: 43-РД-02.08.2019-АС.И-ФБ"/>
        <s v="Болт 2.1.М24х600 Чертеж: 43-РД-02.08.2019-АС.И-ФБ"/>
        <s v="Гайка М14 10 ГОСТ 5915-70"/>
        <s v="саморез 4,1х30"/>
        <s v="Болт М16х45  8.8 ГЦ ГОСТ 7798-70"/>
        <s v="Шайба 24 ГЦ ГОСТ 11371-78"/>
        <s v="Шайба 24 ГЦ ГОСТ 6402-70"/>
        <s v="Гайка М12-6h.8.ГЦ ГОСТ 5915-70"/>
        <s v="Шайба 12 ГЦ ГОСТ 6402-70"/>
        <s v="Болт М12-6gх40.8.8.ГЦ ГОСТ 7798-70"/>
        <s v="Болт М24-6gх100.8.8.ГЦ ГОСТ 7798-70"/>
        <s v="Шайба 36 ГЦ ГОСТ 11371-78"/>
        <s v="Лист 14 ГОСТ 19903-74 С345-4 ГОСТ 27772-88"/>
        <s v="Двутавр 20 Ш1 СТО АМСЧ 20-93 С255-1 ГОСТ 27772-2015"/>
        <s v="Двутавр 40 Ш1 СТО АМСЧ 20-93 С255-5 ГОСТ 27772-2015"/>
        <s v="Уголок 100х100х7 ГОСТ 8509-86 09Г2С-15 ГОСТ 19281-89"/>
        <s v="Круг 16 ГОСТ 2590-2006 09Г2С-15 ГОСТ 19281-2014"/>
        <s v="Круг 20 ГОСТ 2590-2006 09Г2С-15 ГОСТ 19281-2014"/>
        <s v="Круг 32 ГОСТ 2590-2006 45 ГОСТ 1050-88"/>
        <s v="Саморез кровельный 6,3х19 мм"/>
        <s v="Заклепочник 2,4мм 32, мм 4,0 мм 4,8мм TOREX"/>
        <s v="Болт М24х90 ГЦ 5.8 ГОСТ 7798-70"/>
        <s v="Болт М24х100 ГЦ 5.8 ГОСТ 7798-70 "/>
        <s v="Болт М14х60 ГЦ 5.8 ГОСТ 7798-70"/>
        <s v="Болт М24-6gх80.5.8.ГЦ ГОСТ 7798-70"/>
        <s v="Болт М24-6gх75.5.8.ГЦ ГОСТ 7798-70"/>
        <s v="Болт М24-6gх70.5.8.ГЦ ГОСТ 7798-70"/>
        <s v="Шайба 14 ГЦ ГОСТ 11371-78"/>
        <s v="Шайба 14 ГЦ ГОСТ 6402-70"/>
        <s v="Болт М14-6gх45.5.8.ГЦ ГОСТ 7798-70"/>
        <s v="Гайка М42 ГЦ 5.0 ГОСТ 5915-70"/>
        <s v="Шайба 27 ГЦ ГОСТ 11371-78"/>
        <s v="Болт М24х85 ГЦ 5.8 ГОСТ 7798-70"/>
        <s v="Гайка М14-6h.5.ГЦ ГОСТ 5915-70"/>
        <s v="Шайба 30 ГЦ ГОСТ 11371-78"/>
        <s v="Болт М30-6gх110.8.8.ГЦ ГОСТ 7798-70"/>
        <s v="Болт М24-6gх90.8.8.ГЦ ГОСТ 7798-70"/>
        <s v="Болт М20-6gх75.8.8.ТД1 ГОСТ 7798-70"/>
        <s v="Шайба 16 ТД ГОСТ 11371-78"/>
        <s v="Шайба 16 ТД1 ГОСТ 6402-70"/>
        <s v="Болт М14-6gх60.8.8.ТД3 ГОСТ 7798-70"/>
        <s v="Уголок 125х125х9 ГОСТ 8509-86 С345-4 ГОСТ 27772-88"/>
        <s v="Болт М24-6gх200.8.8.Гл ГОСТ 7798-70"/>
        <s v="Гайка М48-6h.5.Гл ГОСТ 5915-70"/>
        <s v="Гайка М20 5.0 ГОСТ 5915-70"/>
        <s v="Уголок 160х160х10 ГОСТ 8509-86 С345-4 ГОСТ 27772-88"/>
        <s v="Плита 120 ГОСТ 24379,1-2012"/>
        <s v="Труба 530х10 ГОСТ 10705-80 09Г2С-15 ГОСТ 19281-89"/>
        <s v="Болт М20-6gх55.8.8.ГЦ ГОСТ 7798-70"/>
        <s v="Болт М12-6gх60.8.8.Гл ГОСТ 7798-70"/>
        <s v="Уголок 140х140х12 ГОСТ 8509-86 С345-6 ГОСТ 27772-2015"/>
        <s v="Двутавр 18 ГОСТ 8239-89 С345-6 ГОСТ 27772-2015"/>
        <s v="Уголок 160х160х16 ГОСТ 8509-86 С345-6 ГОСТ 27772-2015"/>
        <s v="Швеллер 16 П ГОСТ 8240-89 09Г2С-15 ГОСТ 19281-2014"/>
        <s v="Лист 25 ГОСТ 19903-74 С345-1 ГОСТ 27772-88"/>
        <s v="Труба 108х6 ГОСТ 8732-78 09Г2С-1 ГОСТ 19281-89"/>
        <s v="Уголок 80х80х6 ГОСТ 8509-86 09Г2С-15 ГОСТ 19281-89"/>
        <s v="Уголок 90х90х6 ГОСТ 8509-86 09Г2С-15 ГОСТ 19281-89"/>
        <s v="Шайба 48 Гл ГОСТ 11371-78"/>
        <s v="Труба 159х6 ГОСТ 10704-91 09Г2С-1 ГОСТ 19281-89"/>
        <s v="Труба 219х10  ГОСТ10704-91/09Г2С -12"/>
        <s v="Шпилька Ф405 М48х420"/>
        <s v="Лист 5 ГОСТ 19903-74 09Г2С-15 ГОСТ 19281-2014"/>
        <s v="Уголок 100х100х10 ГОСТ 8509-86 С345-3 ГОСТ 27772-88"/>
        <s v="Швеллер 27У ГОСТ 8240-89/С345-3 ГОСТ 27772-88"/>
        <s v="Болт М16х45 ТД 8.8 ГОСТ 7798-70"/>
        <s v="Дюбель для гипсокартона"/>
        <s v="Труба профильная 160х120х6 ГОСТ 30245-94 09Г2С-14 ГОСТ 19281-89"/>
        <s v="Труба профильная 160х120х6 ГОСТ 30245-94 09Г2С-15 ГОСТ 19281-89"/>
        <s v="Шпилька по чертежу ШКМ-1 М12х100.40Х.бп ШКМ-01-КМД"/>
        <s v="Шпилька по чертежу Ш-1 М24х350.40Х.ТД4 ДК10-Ш-1.02"/>
        <s v="Шпилька по чертежу М60х.ст3.ГЦ Чертёж 4.0639-3-КМД"/>
        <s v="Шпилька по чертежу М42х320.09Г2С-4.бп 3.407.9-146.3-05КМД"/>
        <s v="Болт М30х110 ТД5 8.8 ГОСТ 7798-70"/>
        <s v="Лист 50 ГОСТ 19903-74/Сталь У8А"/>
        <s v="Круг 35 ГОСТ 2590-88 45 ГОСТ 1050-88"/>
        <s v="Круг 10 ГОСТ 2590-88 45 ГОСТ 1050-88"/>
        <s v="Круг 70 ГОСТ 2590-88/Ст45ГОСТ 380-2005"/>
        <s v="Швеллер 22У ГОСТ 8240-89/09Г2С ГОСТ 19281-89"/>
        <s v="Болт М16-6gх30.8.8.Гл ГОСТ 7798-70"/>
        <s v="Швеллер 30 У ГОСТ 8240-89 С345-3 ГОСТ 27772-88"/>
        <s v="Гвозди 2,5*60мм"/>
        <s v="Уголок 125х125х9 ГОСТ 8509-86 С345-3 ГОСТ 27772-2015"/>
        <s v="Болт AМ30-6gх110.10.9.Гл ГОСТ 7805-70"/>
        <s v="Саморез кровельный 4,8х28 синий"/>
        <s v="Саморез кровельный 4,8х51 синий"/>
        <s v="Хомут  40 ТД3 ГОСТ 24137-80 "/>
        <s v="Хомут Х-1 ДК10-Х-1.01 ГЦ/09Г2С-15 ГОСТ 19281-89"/>
        <s v="Лист 3 ГОСТ 19903-74 09Г2С-12 ГОСТ 19281-2014"/>
        <s v="Лист 20 ГОСТ 19903-74 345-09Г2С-12 ГОСТ 19281-2014"/>
        <s v="Желоб водосточный"/>
        <s v="Заглушка желоба"/>
        <s v="Кронштейн желоба"/>
        <s v="Крючок-вешалка"/>
        <s v="Муфта d 80"/>
        <s v="Отвод 45гр. d 80"/>
        <s v="Отвод 67гр. d 80"/>
        <s v="Труба 20х20"/>
        <s v="Труба водосточная"/>
        <s v="Угол желоба"/>
        <s v="Соединение желоба"/>
        <s v="Угол монтажный"/>
        <s v="Саморез по мет. с п/шайбой"/>
        <s v="Воронка желоба"/>
        <s v="Хомут трубный"/>
        <s v="Труба профильная 100х100х4 ГОСТ 30245-94100 С345-3 ГОСТ 27772-88"/>
        <s v="Труба ДУ 25х33,5х3,2 ГОСТ 3262-75 ст3 ГОСТ 380-71"/>
        <s v="Лист 40 ГОСТ 19903-74 ст3сп ГОСТ 380-2005"/>
        <s v="Круг 18 ГОСТ 2590-88 09Г2С-1 ГОСТ 19281-89"/>
        <s v="Двутавр 20 К2 СТО АМСЧ 20-93 С345-3 ГОСТ 27772-88"/>
        <s v="Лист 16 ГОСТ 19903-74 ст3сп ГОСТ 380-2005"/>
        <s v="Уголок 70х70х6 ГОСТ 8509-86 09Г2С-1 ГОСТ 19281-89"/>
        <s v="Шпилька М36х250 Чертеж"/>
        <s v="Труба профильная 160х160х7 ГОСТ 30245-94 С345-3 ГОСТ 27772-88"/>
        <s v="Уголок 50х50х5 ГОСТ 8509-86 С345-3 ГОСТ 27772-2015"/>
        <s v="Уголок 63х63х5 ГОСТ 8509-86 С345-3 ГОСТ 27772-2015"/>
        <s v="Круг 20 ГОСТ 2590-88 ст3сп ГОСТ 380-2005"/>
        <s v="Швеллер 10 У ГОСТ 8240-89 С345-3 ГОСТ 27772-88"/>
        <s v="Уголок 100х100х7 ГОСТ 8509-86 С345-3 ГОСТ 27772-2015"/>
        <s v="Болт М16х75 5.8 ГОСТ 7798-70"/>
        <s v="Болт М16-6gх65.5.8.Гл ГОСТ 7798-70"/>
        <s v="Болт М20-6gх70.5.8.Гл ГОСТ 7798-70"/>
        <s v="Электроды ОК-46 д.3"/>
        <s v="Болт М30х70 5.8 ГОСТ 7798-70"/>
        <s v="Болт М10-6gх45.5.8.Гл ГОСТ 7798-70"/>
        <s v="Болт М30х100 5.8 ГОСТ 7798-70"/>
        <s v="Болт М20-6gх55.5.8.Гл ГОСТ 7798-70"/>
        <s v="Уголок 100х100х8 ГОСТ 8509-86 09Г2С-1 ГОСТ 19281-89"/>
        <s v="Лист 20 ГОСТ 19903-74/09Г2С ГОСТ 19281-89"/>
        <s v="Лист 6 ГОСТ 19903-74 09Г2С-1 ГОСТ 19281-89"/>
        <s v="Лист 8 ГОСТ 19903-74 ст3сп ГОСТ 380-2005"/>
        <s v="Болт М12-6gх35.8.8.Гл ГОСТ 7798-70"/>
        <s v="Шайба 14 Гл ГОСТ 11371-78"/>
        <s v="Шайба 27 Гл ГОСТ 11371-78"/>
        <s v="Проволока о\к 5 ТО-С"/>
        <s v="Проволока 2,0/О-Ч ГОСТ3282-74/Ст3сп ГОСТ 380-2005"/>
        <s v="Болт М24-6gх95.8.8.ГЦ ГОСТ 7798-70"/>
        <s v="Болт М30-6gх95.8.8.ГЦ ГОСТ 7798-70"/>
        <s v="Болт М20-6gх60.8.8.ГЦ ГОСТ 7798-70"/>
        <s v="Болт М24х65 8.8 ГЦ ГОСТ 7798-70"/>
        <s v="Болт М30-6gх105.8.8.ГЦ ГОСТ 7798-70"/>
        <s v="Болт М30-6gх115.8.8.ГЦ ГОСТ 7798-70"/>
        <s v="Болт М14-6gх60.8.8.ГЦ ГОСТ 7798-70"/>
        <s v="Труба профильная 120х120х5 ГОСТ 30245-94 С255-1 ГОСТ 27772-2015"/>
        <s v="Труба профильная 100х100х5 ГОСТ 30245-94 С345-3 ГОСТ 27772-88"/>
        <s v="Гайка М56-6h.8.Гл ГОСТ 10605-94"/>
        <s v="Труба профильная 120х120х8 ГОСТ 30245-94 С345-1 ГОСТ 27772-88"/>
        <s v="Уголок 100х100х8 ГОСТ 8509-86 09Г2С-12 ГОСТ 19281-89"/>
        <s v="Труба профильная 120х120х4 ГОСТ 30245-94 09Г2С-12 ГОСТ 19281-89"/>
        <s v="Саморез кровельный 4,8*28 белый 65шт RaL9003(11-801/03)"/>
        <s v="Саморез кровельный 4,8*35 белый  RaL9003 250шт "/>
        <s v="Дюбель-гвоздь 6*80"/>
        <s v="Удлинитель на катушке "/>
        <s v="Шуруповерт &quot;Bosh&quot;"/>
        <s v="Удлинитель бытовой"/>
        <s v="Профиль ПН 60х27"/>
        <s v="Уголок 125х125х8 ГОСТ 8509-86 09Г2С-15 ГОСТ 19281-89"/>
        <s v="Швеллер 14 П ГОСТ 8240-89 09Г2С-15 ГОСТ 19281-2014"/>
        <s v="Двутавр 45 Б2 ГОСТ 26020-83 С345-6 ГОСТ 27772-2015"/>
        <s v="Уголок 180х180х12 ГОСТ 8509-86 С345-3 ГОСТ 27772-2015"/>
        <s v="Шайба 8 ГОСТ 6958-78"/>
        <s v="Шайба 10 ГОСТ 6958-78"/>
        <s v="Шайба 12 ГОСТ 6958-78"/>
        <s v="Труба профильная 120х120х5 ГОСТ 30245-94 09Г2С-14 ГОСТ 19281-2014"/>
        <s v="Труба профильная 100х100х6 ГОСТ 30245-94 09Г2С-14 ГОСТ 19281-2014"/>
        <s v="Труба профильная 140х140х6 ГОСТ 30245-94 09Г2С-15 ГОСТ 19281-2014"/>
        <s v="Болт М20-6gх200.5.8.ТД3 ГОСТ 7798-70"/>
        <s v="Двутавр 30 К2 ГОСТ 26020-83 С255-1 ГОСТ 27772-2015"/>
        <s v="Швеллер 27 У ГОСТ 8240-89 09Г2С-15 ГОСТ 19281-89"/>
        <s v="Болт 5.М48х600 09Г2С-12 ГОСТ 24379.1-2012"/>
        <s v="Уголок 200х200х16 ГОСТ 8509-86 С345-6 ГОСТ 27772-2015"/>
        <s v="Хомут Х90-1 К-ТП.10-110-00.05 ТД"/>
        <s v="Шпилька М12х170 8.8 712.ОШ-01.00.003"/>
        <s v="Лист 2,5 ГОСТ 19903-74 ст3сп ГОСТ 380-2005"/>
        <s v="Уголок 140х140х10 ГОСТ 8509-86 09Г2С-15 ГОСТ 19281-89"/>
        <s v="Болт М30х105 5.8 ГОСТ 7798-70"/>
        <s v="Гайка М30-6h.5.Гл ГОСТ 5915-70"/>
        <s v="Болт М30-6gх90.5.8.Гл ГОСТ 7798-70"/>
        <s v="Болт М20-6gх65.5.8.Гл ГОСТ 7798-70"/>
        <s v="Бур 10х210"/>
        <s v="Бур 22х1000"/>
        <s v="Насадка "/>
        <s v="Гвозди 5,0х150 мм"/>
        <s v="Бита 50 РН"/>
        <s v="Саморез 5,0*70 DIN 7982 C-H потай острие универсальный "/>
        <s v="Пластина соединительная PS 80х200"/>
        <s v="Крепежный усиленный уголок KUU 105х105х90"/>
        <s v="Шуруп-болт сантехнический 8*120 DIN571"/>
        <s v="Шуруп-болт сантехнический 8*140 DIN571"/>
        <s v="Дюбель фасадный TSX-S 10*140"/>
        <s v="Бур 20*800"/>
        <s v="Уголок 75х75х8 ГОСТ 8509-86 09Г2С-15 ГОСТ 19281-2014"/>
        <s v="Уголок 70х70х6 ГОСТ 8509-86 С345-6 ГОСТ 27772-2015"/>
        <s v="Труба профильная 140х140х8 ГОСТ 30245-2003 С345-3 ГОСТ 27772-88"/>
        <s v="Труба профильная 120х120х8 ГОСТ 30245-94 С345-3 ГОСТ 27772-88"/>
        <s v="Уголок 100х100х8 ГОСТ 8509-86 С345-3 ГОСТ 27772-88"/>
        <s v="Уголок 140х140х10 ГОСТ 8509-86 С345-3 ГОСТ 27772-88"/>
        <s v="Уголок 70х70х5 ГОСТ 8509-86 С345-3 ГОСТ 27772-2015"/>
        <s v="Лист 10 ГОСТ 19903-74 С345-1 ГОСТ 27772-88"/>
        <s v="Лист 5 ГОСТ 19903-74 С345-1 ГОСТ 27772-88"/>
        <s v="Уголок 32х32х4 ГОСТ 8509-86 09Г2С-1 ГОСТ 19281-89"/>
        <s v="Уголок 63х63х5 ГОСТ 8509-86 09Г2С-1 ГОСТ 19281-89"/>
        <s v="Швеллер 10 П ГОСТ 8240-89 09Г2С-1 ГОСТ 19281-89"/>
        <s v="Гайка М12 ГЦ 8.0 ГОСТ ISO 4032-2014"/>
        <s v="Гайка М30 ГЦ 8.0 ГОСТ ISO 4032-2014"/>
        <s v="Болт М20-6gх65.8.8.ГЦ ГОСТ Р ИСО 4014-2013"/>
        <s v="Гайка М24-6h.8.ГЦ ГОСТ ISO 4032-2014"/>
        <s v="Болт М16-6gх55.8.8.ГЦ ГОСТ 7798-70"/>
        <s v="Болт М16-6gх60.8.8.ГЦ ГОСТ 7798-70"/>
        <s v="Болт М16-6gх70.8.8.ГЦ ГОСТ 7798-70"/>
        <s v="Болт М20-6gх70.8.8.ГЦ ГОСТ 7798-70"/>
        <s v="Болт М16-6gх65.8.8.ГЦ ГОСТ 7798-70"/>
        <s v="Болт М12-6gх110.8.8.Гл ГОСТ 7798-70"/>
        <s v="Анкерный болт 8х65мм"/>
        <s v="Труба профильная 100х100х4 ГОСТ 30245-94100 09Г2С-12 ГОСТ 19281-89"/>
        <s v="Винт 10*30"/>
        <s v="Фреза кольцевая 52*50мм"/>
        <s v="Труба 219х10 ГОСТ 8732-78 С345-4 ГОСТ 27772-88"/>
        <s v="Труба 325х9 ГОСТ 8732-78 С345-3 ГОСТ 27772-2015"/>
        <s v="Швеллер 10 П ГОСТ 8240-89 09Г2С-15 ГОСТ 19281-89"/>
        <s v="Уголок 125х125х9 ГОСТ 8509-86 09Г2С-15 ГОСТ 19281-2014"/>
        <s v="Труба профильная 40х40х3 ГОСТ 30245-94 ст3пс ГОСТ 380-2005"/>
        <s v="Шпилька по чертежу М42х272.09Г2С-4.бп 3.407.9-146.3-01КМД"/>
        <s v="Шпилька по чертежу М36х300.09Г2С-4.бп 3.407.9-146.3-05КМД"/>
        <s v="Болт М14-6gх55.8.8.Гл ГОСТ 7798-70"/>
        <s v="Гайка М12  8,8  ГОСТ 5915-70"/>
        <s v="Шайба 12 Гл ГОСТ 6402-70"/>
        <s v="Болт М24х125 5.8 ГОСТ 7798-70 "/>
        <s v="Болт М16х80 5.8 ГОСТ 7805-70  "/>
        <s v="Болт М8-6gх40.8.8.Гл ГОСТ 7798-70"/>
        <s v="Болт М20-6gх80.8.8.Гл ГОСТ 7798-70"/>
        <s v="Болт М12х50 5.8 ГОСТ 7798-70"/>
        <s v="Болт М16х110 5.8 ГОСТ 7798-70"/>
        <s v="Труба 426х9 ГОСТ 8732-78 09Г2С-12 ГОСТ 19281-2014"/>
        <s v="Круг 20 ГОСТ 2590-88 09Г2С-1 ГОСТ 19281-89"/>
        <s v="Круг 24 ГОСТ 2590-88/09Г2С ГОСТ 19281-89"/>
        <s v="Круг 40 ГОСТ 2590-88 09Г2С-1 ГОСТ 19281-89"/>
        <s v="Круг 45 ГОСТ 2590-88 09Г2С-1 ГОСТ 19281-89"/>
        <s v="Круг 14 ГОСТ 2590-88 09Г2С-1 ГОСТ 19281-89"/>
        <s v="Круг 16 ГОСТ 2590-88/09Г2С ГОСТ 19281-89"/>
        <s v="Гайка М16-6h.6.Гл ГОСТ 5915-70"/>
        <s v="Уголок 110х110х7 ГОСТ 8509-86/С345-3 ГОСТ 27772-88"/>
        <s v="Труба профильная 80х80х4 ГОСТ 30245-94 09Г2С-12 ГОСТ 19281-89"/>
        <s v="Мешок для мусора"/>
        <s v="Насадка для шуруповерта"/>
        <s v="Ножницы по металлу"/>
        <s v="порог"/>
        <s v="наличник"/>
        <s v="добор"/>
        <s v="Плита потолочная 600*600 (24шт)"/>
        <s v="Заглушка левая и правая дуб 2шт"/>
        <s v="Клей для керамогранита Литофлекс 25кг"/>
        <s v="Сверло 8,0мм"/>
        <s v="Панель ПВХ"/>
        <s v="Угол для ПВХ панелей 3 м"/>
        <s v="Сверло 6,0мм"/>
        <s v="Диск алмазный 180мм"/>
        <s v="Сверло 5.5 мм"/>
        <s v="Линолеум"/>
        <s v="Сверло спир. с к/х 10 ГОСТ10903 Р18 "/>
        <s v="Шуруп для дерева "/>
        <s v="Краска акриловая матовая 10 л"/>
        <s v="Плинтус  2.5 м"/>
        <s v="Саморез 3,8х25  1000 шт"/>
        <s v="Саморез 3,8х35  1000 шт"/>
        <s v="Скобы "/>
        <s v="топор"/>
        <s v="Угол внутренний"/>
        <s v="Шпатель резиновый"/>
        <s v="Шпатель 350 мм"/>
        <s v="Шпатель 600 мм"/>
        <s v="Эмаль ПФ-115  бежевая 20 кг"/>
        <s v="Герметик бесцветный"/>
        <s v="Шпатель"/>
        <s v="Лист 6 ГОСТ 19903-74 ст3сп ГОСТ 380-2005"/>
        <s v="Труба профильная 120х120х5 ГОСТ 30245-94 С345-3 ГОСТ 27772-88"/>
        <s v="Болт М12х50 8.8 ГОСТ 7796-70 "/>
        <s v="Уголок 100х100х10 ГОСТ 8509-86/09Г2С ГОСТ 19281-89"/>
        <s v="Гайка М16 ГОСТ 5915-70"/>
        <s v="Фланец стальной Ду 100 Ру 10"/>
        <s v="Задвижка чугун.фланц. д.100"/>
        <s v="Прокладка паронитовая Ду100"/>
        <s v="Болт М16х70 ГОСТ 7798-70"/>
        <s v="Лист 3 ГОСТ 19903-74/С345 ГОСТ 27772-88"/>
        <s v="Уголок 100х100х10 ГОСТ 8509-86 С345-4 ГОСТ 27772-88"/>
        <s v="Швеллер 16 П ГОСТ 8240-89 С345-4 ГОСТ 19281-89"/>
        <s v="Лист 3 ГОСТ 19903-74 С345-3 ГОСТ 27772-88"/>
        <s v="Болт М6-6gх25.8.8.Гл ГОСТ 7798-70"/>
        <s v="Труба 219х10 ГОСТ 8732-78 С345-3 ГОСТ 27772-2015"/>
        <s v="Шпилька по чертежу М36х250.09Г2С-4.бп 3.407.9-146.3-03КМД"/>
        <s v="Труба 219х8 ГОСТ 8732-78 09Г2С-1 ГОСТ 19281-89"/>
        <s v="Болт М24х85 ТД 8.8 ГОСТ 7805-70"/>
        <s v="Болт М24-6gх80.8.8.ТД1 ГОСТ 7798-70"/>
        <s v="Швеллер 16 П ГОСТ 8240-89 С345-6 ГОСТ 27772-2015"/>
        <s v="Круг 40 ГОСТ 2590-2006 У8А ГОСТ 1435-99"/>
        <s v="Круг 60 ГОСТ 2590-88 У8А ГОСТ 14959-2016"/>
        <s v="Пистолет окрасочный"/>
        <s v="Клей "/>
        <s v="Соединитель профиля"/>
        <s v="Нож пласт."/>
        <s v="Профиль углозащитный оцинк.3м"/>
        <s v="Заглушка ПВХ бел"/>
        <s v="Краска интерьерная белоснежная 15 кг"/>
        <s v="Плиты минераловатные 1200х600х50мм"/>
        <s v="Саморез ГКЛ - дерево 3,5х35"/>
        <s v="Ключи имбусовые (9шт)"/>
        <s v="Кромка ПВХ"/>
        <s v="Ламинат"/>
        <s v="Паста тонировочная"/>
        <s v="Плиткорез"/>
        <s v="Швеллер 18 У ГОСТ 8240-89 09Г2С-15 ГОСТ 19281-89"/>
        <s v="Уголок 50х50х5 ГОСТ 8509-86 С345-3 ГОСТ 27772-88"/>
        <s v="Уголок 80х80х6 ГОСТ 8509-86 С345-3 ГОСТ 27772-88"/>
        <s v="Уголок 160х160х10 ГОСТ 8509-86 09Г2С-15 ГОСТ 19281-89"/>
        <s v="Шайба 18 Гл ГОСТ 11371-78"/>
        <s v="Шайба 18 ГОСТ 6402-70"/>
        <s v="Болт М18х70 5.8 ГОСТ 7798-70"/>
        <s v="Лист 0,7 ГОСТ 19903-74 ст3 ГОСТ 380-2005"/>
        <s v="Анкерный болт"/>
        <s v="Болт М6-6gх30.8.8.Гл ГОСТ 7798-70"/>
        <s v="Шайба d6 DIN 6958-78"/>
        <s v="Болт М6-6gх50.5.8.Гл ГОСТ 7798-70"/>
        <s v="Лист 10 ГОСТ 19903-74 ст3сп ГОСТ 380-2005"/>
        <s v="Болт М24х90 ТД3 8.8 ГОСТ 7798-70 "/>
        <s v="Марка ОГУ35-2"/>
        <s v="Гайка М16-6h.6.ТД1 ГОСТ 5915-70"/>
        <s v="Гайка М20 ТД3 8 ГОСТ 5915-70"/>
        <s v="Гайка М30 ТД3 8 ГОСТ 5915-70"/>
        <s v="Шайба 20 ТД3 ГОСТ 11371-78"/>
        <s v="Шайба 30 ТД3 ГОСТ 11371-78"/>
        <s v="Шайба 20 ТД3  ГОСТ 6402-70"/>
        <s v="Шайба 30 ТД3 ГОСТ 6402-70"/>
        <s v="Болт М16х55 ТД3 8.8 ГОСТ 7798-70"/>
        <s v="Болт М20х65 ТД3 8.8 ГОСТ 7798-70"/>
        <s v="Шайба 16 ТД3  ГОСТ 6402-70"/>
        <s v="Болт М24х80 ТД3 8.8 ГОСТ 7798-70"/>
        <s v="Гайка М24 ТД3  8 ГОСТ 5915-70"/>
        <s v="Шайба 24 ТД3 ГОСТ 11371-78"/>
        <s v="Болт М12х40 ТД3 8.8 ГОСТ 7798-70"/>
        <s v="Болт М12х80 ТД3 8.8 ГОСТ 7798-70"/>
        <s v="Гайка М12 ТД3  8 ГОСТ 5915-70"/>
        <s v="Шайба 12 ТД3  ГОСТ 11371-78"/>
        <s v="Шайба 12 ТД3  ГОСТ 6402-70"/>
        <s v="Болт М12х45 ТД3 8.8 ГОСТ 7798-70"/>
        <s v="Болт М30х110 ТД3 8.8 ГОСТ 7798-70"/>
        <s v="Шайба 18 ТД3 ГОСТ 11371-78"/>
        <s v="Гайка М18 ТД3 8 ГОСТ 5915-70"/>
        <s v="Шпилька Ш1 М18х273"/>
        <s v="Уголок 200х200х16 ГОСТ 8509-86 09Г2С-12 ГОСТ 19281-2014"/>
        <s v="Уголок 75х75х6 ГОСТ 8509-86 09Г2С-15 ГОСТ 19281-89"/>
        <s v="Изолента"/>
        <s v="Борфреза сфероцилиндрическая 10*20"/>
        <s v="Изолента Х/Б"/>
        <s v="шлифовальная шкурка N16"/>
        <s v="Напильник круглый"/>
        <s v="шлифовальная шкурка N12"/>
        <s v="Напильник плоский 300"/>
        <s v="Маркер перманентный (черный)"/>
        <s v="Заклепки 4,0*16"/>
        <s v="Болт М30-6gх115.5.8.Гл ГОСТ 7798-70"/>
        <s v="Болт М30х120 5.8 ГОСТ 7798-70"/>
        <s v="Болт М30х130 5.8 ГОСТ 7798-70"/>
        <s v="Хомут 150*2,5 мм(100шт)"/>
        <s v="Круг 42 ГОСТ 2590-88 09Г2С-15 ГОСТ 19281-89"/>
        <s v="Круг 22 ГОСТ 2590-88 09Г2С-12 ГОСТ 19281-89"/>
        <s v="Круг 14 ГОСТ 2590-88 09Г2С-12 ГОСТ 19281-89"/>
        <s v="Круг 36 ГОСТ 2590-88 09Г2С-12 ГОСТ 19281-89"/>
        <s v="Швеллер 20 П ГОСТ 8240-89 09Г2С-12 ГОСТ 19281-89"/>
        <s v="Уголок 32х32х4 ГОСТ 8509-86 09Г2С-15 ГОСТ 19281-89"/>
        <s v="Труба профильная 160х120х6 ГОСТ 30245-94 09Г2С-12 ГОСТ 19281-89"/>
        <s v="Птицезащитное устройство ПЗУ-GP "/>
        <s v="Фиксатор ПЗУ-GP "/>
        <s v="Хомут-стяжка 7,6х500 морозостойкий"/>
        <s v="Труба профильная 20х20х2 ГОСТ 8639-82 ст3 ГОСТ 380-2005"/>
        <s v="Труба профильная 40х40х2 ГОСТ 8639-82 С245-1 ГОСТ 27772-88"/>
        <s v="Труба профильная 60х60х3 ГОСТ 8639-82 С245-1 ГОСТ 27772-88"/>
        <s v="Лист 30 ГОСТ 19903-74 09Г2С-14 ГОСТ 19281-89"/>
        <s v="Лист 40 ГОСТ 19903-74 09Г2С-12 ГОСТ 19281-89"/>
        <s v="Круг 12 ГОСТ 2590-2006 09Г2С-15 ГОСТ 19281-2014"/>
        <s v="Круг 12 ГОСТ 2590-88/09Г2С ГОСТ 19281-89"/>
        <s v="Труба 20х2 ГОСТ 8734-75 С345-3 ГОСТ 27772-88"/>
        <s v="Круг 6,5 ГОСТ 2590-88 ст3сп ГОСТ 380-2005"/>
        <s v="Сетка плетеная 50х50х1,8"/>
        <s v="Уголок 200х200х25 ГОСТ 8509-86 С345-3 ГОСТ 27772-88"/>
        <s v="Уголок 200х200х30 ГОСТ 8509-86 С345-3 ГОСТ 27772-88"/>
        <s v="Труба 720х12 ГОСТ 10704-91 С345-3 ГОСТ 27772-88"/>
        <s v="Лист чечевица 5 ГОСТ 8568-77 ст3сп ГОСТ 380-2005"/>
        <s v="Труба 245х10 ГОСТ 8732-78 09Г2С-1 ГОСТ 19281-89"/>
        <s v="Болт М20-6gх70.8.8.ТД1 ГОСТ 7798-70"/>
        <s v="Болт М27-6gх85.8.8.ТД1 ГОСТ 7798-70"/>
        <s v="Шайба 24 ТД1  ГОСТ 11371-78"/>
        <s v="Болт М12х40 5.8 ГЦ ГОСТ 7798-70"/>
        <s v="Шина АД31Т 5х50х4000 ГОСТ 15176-89/АД31Т"/>
        <s v="Шина АД31Т 10х60х4000 ГОСТ 15176-89/АД31Т"/>
        <s v="Шина ШМТ 10х60 ГОСТ 434-78/Медь"/>
        <s v=" Хомут Х0475 d32-36 "/>
        <s v="Швеллер 22 П ГОСТ 8240-89 09Г2С-1 ГОСТ 19281-89"/>
        <s v="Анкер высоких нагруз. М20/30"/>
        <s v="Уголок 160х160х14 ГОСТ 8509-86 С345-6 ГОСТ 27772-2015"/>
        <s v="Уголок 140х140х12 ГОСТ 8509-86 09Г2С-12 ГОСТ 19281-2014"/>
        <s v="Труба 108х4 ГОСТ 10704-91 С345-6 ГОСТ 27772-2015"/>
        <s v="Гайка М14-6h.6.Гл ГОСТ 5915-70"/>
        <s v="Уголок 140х140х9 ГОСТ 8509-86 С345-6 ГОСТ 27772-2015"/>
        <s v="Болт М48х220 длина резьбы 150 8.8 ГОСТ 7798-70"/>
        <s v="Уголок 125х125х10 ГОСТ 8509-86 09Г2С-15 ГОСТ 19281-89"/>
        <s v="Уголок 160х160х16 ГОСТ 8509-93 С345-6 ГОСТ 27772-2015"/>
        <s v="Выключатель "/>
        <s v="Корпус редуктора в сб."/>
        <s v="Щетка угольная 6х10 набор"/>
        <s v="Набор зубчатых колес 38/11"/>
        <s v="Фланец сборка"/>
        <s v="Ротор 230в сборка"/>
        <s v="Выключатель 100V-240V"/>
        <s v="Статор 230V"/>
        <s v="Шпиндель М14/SW17"/>
        <s v="Быстрая блокировка 125"/>
        <s v="Шайба уплотняющая"/>
        <s v="Гайка фиксирующая"/>
        <s v="Болт М27-6gх95.8.8.ГЦ ГОСТ 7798-70"/>
        <s v="Шайба 27 ГЦ ГОСТ 6402-70"/>
        <s v="Шайба 30 ГЦ ГОСТ 6402-70"/>
        <s v="Болт М20-6gх80.8.8.ГЦ ГОСТ 7798-70"/>
        <s v="Болт М24-6gх70.8.8.ГЦ ГОСТ 7798-70"/>
        <s v="Болт М24-6gх85.8.8.ГЦ ГОСТ 7798-70"/>
        <s v="Болт М30-6gх85.8.8.ГЦ ГОСТ 7798-70"/>
        <s v="Болт М20-6gх90.8.8.ГЦ ГОСТ 7798-70"/>
        <s v="Уголок 50х50х6 ГОСТ 8509-86 09Г2С-15 ГОСТ 19281-2014"/>
        <s v="Болт М8х35 5.8 ГОСТ 7798-70"/>
        <s v="Лист 0,8 ГОСТ 19903-74 12Х17 ГОСТ 5582-75"/>
        <s v="Болт М16-6gх85.8.8.ГЦ ГОСТ Р ИСО 4014-2013"/>
        <s v="Уголок 140х140х9 ГОСТ 8509-86 С345-4 ГОСТ 27772-88"/>
        <s v="Анкер М10х112"/>
        <s v="Саморез ГКЛ - металл 3,5х35"/>
        <s v="Саморез ГКЛ - металл 3,5х51"/>
        <s v="Саморез кровельный 4,8х35 красный"/>
        <s v="Швеллер 20 П ГОСТ 8240-89 С345-4 ГОСТ 27772-88"/>
        <s v="Уголок 160х160х10 ГОСТ 8509-86 С345-3 ГОСТ 27772-88"/>
        <s v="Болт М20-6gх75.8.8.ГЦ ГОСТ 7798-70"/>
        <s v="Труба 530х9 ГОСТ 8732-78 С345-3 ГОСТ 19281-89"/>
        <s v="Гвозди 4х100"/>
        <s v="Скобы для степлера"/>
        <s v="Болторез 750мм"/>
        <s v="Жидкость смазочно-охлаждающая (СОЖ) техн. ср-во"/>
        <s v="Переходник д\гайковерта 1\2 -3\4"/>
        <s v="Швеллер 10 П ГОСТ 8240-89 С345-3 ГОСТ 27772-88"/>
        <s v="Труба 1020х12 ГОСТ 10706-76 17Г1С ГОСТ 19281-2014"/>
        <s v="Труба 325х9 ГОСТ 10705-80 09Г2С-1 ГОСТ 19281-2014"/>
        <s v="Болт М14-6gх50.8.8.ГЦ ГОСТ 7798-70"/>
        <s v="Болт М20-6gх280.8.8.Гл ГОСТ 7798-70"/>
        <s v="Проволока 6,0/О-Ч ГОСТ3282-74/Ст3сп ГОСТ 380-2005"/>
        <s v="Болт М30-6gх130.8.8.Гл ГОСТ 7798-70"/>
        <s v="Гайка М36-6h.8.ТД1 ГОСТ 5915-70"/>
        <s v="Шайба 36 ТД1 ГОСТ 11371-78"/>
        <s v="Болт М36х140 ТД3 8.8 ГОСТ 7798-70"/>
        <s v="Болт М24х100 ТД3 8.8 ГОСТ 7805-70"/>
        <s v="Уголок 140х140х10 ГОСТ 8509-86 С345-6 ГОСТ 27772-2015"/>
        <s v="Уголок 25х25х4 ГОСТ 8509-86 09Г2С-1 ГОСТ 19281-89"/>
        <s v="Круг 10 ГОСТ 2590-2006 09Г2С-15 ГОСТ 19281-2014"/>
        <s v="Круг 22 ГОСТ 2590-2006 09Г2С-15 ГОСТ 19281-2014"/>
        <s v="Круг 60 ГОСТ 2590-2006 09Г2С-15 ГОСТ 19281-2014"/>
        <s v="Болт М12-6gх45.8.8.ГЦ ГОСТ 7798-70"/>
        <s v="Гайка М27-6h.8.ГЦ ГОСТ 5915-70"/>
        <s v="Болт М27-6gх75.8.8.ГЦ ГОСТ 7798-70"/>
        <s v="Болт М20х170 8.8 ГОСТ 7798-70"/>
        <s v="Болт М27-6gх85.8.8.ГЦ ГОСТ 7798-70"/>
        <s v="Болт М30х95  8.8 ГОСТ 7798-70"/>
        <s v="Болт М30-6gх90.8.8.ГЦ ГОСТ 7798-70"/>
        <s v="Болт М30-6gх100.8.8.Гл ГОСТ 7798-70"/>
        <s v="Болт М20-6gх100.8.8.Гл ГОСТ 7798-70"/>
        <s v="Болт М20-6gх85.8.8.Гл ГОСТ 7798-70"/>
        <s v="Болт М27-6gх90.8.8.Гл ГОСТ 7798-70"/>
        <s v="Болт М24-6gх160.8.8.Гл ГОСТ 7798-70"/>
        <s v="Гайка М24-6h.10.Гл ГОСТ 5915-70"/>
        <s v="Болт М24х120 10,9 ГОСТ 7798-70 "/>
        <s v="Болт М20-6gх65.5.8.ТД3 ГОСТ 7798-70"/>
        <s v="Болт М14х55 ТД3 5.8 ГОСТ 7798-70 "/>
        <s v="Болт М8х40 ТД5 5.8 ГОСТ 7798-70"/>
        <s v="Болт М16х130 ТД5 5.8 ГОСТ 7798-70"/>
        <s v="Болт М10х140 5.8 ГОСТ 7798-70"/>
        <s v="Уголок 90х90х7 ГОСТ 8509-86 ст3пс ГОСТ 380-2005"/>
        <s v="Труба ДУ 20х26,8х2,8 ГОСТ 3262-75 С235-1 ГОСТ 27772-88"/>
        <s v="Круг 30 ГОСТ 2590-88 09Г2С-1 ГОСТ 19281-89"/>
        <s v="Труба канализационная дл. 2000"/>
        <s v="Труба канализационная дл. 3000"/>
        <s v="Отвод 90 ф100 ПЭ 100 "/>
        <s v="Болт М16-6gх130.5.8.Гл ГОСТ 7798-70"/>
        <s v="Болт М12х120 5.8 ГОСТ 7798-70"/>
        <s v="Гайка М16 4.0 ГОСТ 5915-70"/>
        <s v="Гайка М12 4.0 ТД 9  ГОСТ 5915-70"/>
        <s v="Болт М12х110 5.8 ГОСТ 7798-70"/>
        <s v="Болт М12х160 5.8 ГОСТ 7798-70"/>
        <s v="Шпилька резьбовая 12х1000"/>
        <s v="Лист 20 ГОСТ 19903-74/Ст3сп ГОСТ 380-2005"/>
        <s v="Уголок 70х70х6 ГОСТ 8509-86 С345-1 ГОСТ 27772-88"/>
        <s v="Круг 16 ГОСТ 2590-2006 С345-3 ГОСТ 27772-88"/>
        <s v="Круг 18 ГОСТ 2590-88 С345-3 ГОСТ 27772-88"/>
        <s v="Круг 160 ГОСТ 2590-2006 45 ГОСТ 1050-2013"/>
        <s v="Шпилька Ш1 М18х273 ТД"/>
        <s v="Хомут Х-1 ТД ДК10-Х-1.01/09Г2С-15 ГОСТ 19281-89"/>
        <s v="Хомут Х100-1 ТД ГОСТ К-ТП.10-110-00.02"/>
        <s v="Шпилька Ш2 М20х350 ТД"/>
        <s v="Болт М10х30 ГЦ 5.8 ГОСТ 7808-70"/>
        <s v="Болт М10х35 ГЦ 5.8 ГОСТ 7808-70"/>
        <s v="Болт М10х40 ГЦ 5.8 ГОСТ 7808-70"/>
        <s v="Болт М10х60 ГЦ 5.8 ГОСТ 7808-70"/>
        <s v="Болт М12х30 ГЦ 5.8 ГОСТ 7808-70"/>
        <s v="Болт М12х40 ГЦ 5.8 ГОСТ 7808-70"/>
        <s v="Болт М12х60 ГЦ 5.8 ГОСТ 7808-70"/>
        <s v="Болт М8х25 ГЦ 5.8 ГОСТ 7808-70"/>
        <s v="Болт М8х30 ГЦ 5.8 ГОСТ 7808-70"/>
        <s v="Шпилька 2.1М30х600 09Г2С-6  ГОСТ 24379.1-2012"/>
        <s v="Болт М20-6gх55.8.8.ТД1 ГОСТ 7798-70"/>
        <s v="Гайка М20 ТД3 6 ГОСТ 5915-70"/>
        <s v="Гайка М24 ТД  ГОСТ 5915-70"/>
        <s v="Болт М20-6gх80.8.8.ТД1 ГОСТ 7798-70"/>
        <s v="Болт М12х45 ТД5 5.8 ГОСТ 7798-70"/>
        <s v="Болт М12х110 ТД5 5.8 ГОСТ 7798-70"/>
        <s v="Болт М27х100 ТД5 5.8 ГОСТ 7798-70"/>
        <s v="Болт М27х95 ТД5 5.8 ГОСТ 7798-70"/>
        <s v="Болт М27х90 ТД5 5.8 ГОСТ 7798-70"/>
        <s v="Болт М27х85 ТД5 5.8 ГОСТ 7798-70"/>
        <s v="Болт М27х80 ТД5 5.8 ГОСТ 7798-70"/>
        <s v="Болт М24х95 ТД5 5.8 ГОСТ 7798-70"/>
        <s v="Болт М24-6gх90.5.8.ТД5 ГОСТ 7798-70"/>
        <s v="Болт AМ24-6gх85.5.8.ТД5 ГОСТ 7805-70"/>
        <s v="Болт М24-6gх80.5.8.ТД5 ГОСТ 7798-70"/>
        <s v="Болт М24х75 ТД5 5.8 ГОСТ 7798-70"/>
        <s v="Болт М24-6gх70.5.8.ТД5 ГОСТ 7798-70"/>
        <s v="Болт М16х55 ТД5 5.8 ГОСТ 7798-70"/>
        <s v="Болт М16-6gх50.5.8.ТД1 ГОСТ 7798-70"/>
        <s v="Болт М12х180 ТД5 5.8 ГОСТ 7798-70"/>
        <s v="Болт М12х160 ТД5 5.8 ГОСТ 7798-70"/>
        <s v="Болт М12х120 ТД5 5.8 ГОСТ 7798-70"/>
        <s v="Болт М27-6gх75.5.8.ТД1 ГОСТ 7798-70"/>
        <s v="Гайка М12 ТД3 6 ГОСТ 5915-70"/>
        <s v="Гайка М8 5.0 ТД ГОСТ 5915-70"/>
        <s v="Шайба 10 ТД1 ГОСТ 6402-70"/>
        <s v="Шайба 8  ТД ГОСТ 6402-70"/>
        <s v="Шайба 10 ТД ГОСТ 11371-78"/>
        <s v="Шайба 8 ТД1 ГОСТ 11371-78"/>
        <s v="Шайба  зубчатая"/>
        <s v="Лист 40 ГОСТ 19903-74 09Г2С-15 ГОСТ 19281-2014"/>
        <s v="Уголок 100х100х7 ГОСТ 8509-86 ст3сп ГОСТ 380-2005"/>
        <s v="Болт М20-6gх190.5.8.ТД3 ГОСТ 7798-70"/>
        <s v="Болт М27-6gх90.8.8.ТД1 ГОСТ 7798-70"/>
        <s v="Болт М24х95 ТД 8.8 ГОСТ 7798-70"/>
        <s v="Болт М27-6gх95.8.8.ТД1 ГОСТ 7798-70"/>
        <s v="Болт М27х100 ТД 8.8 ГОСТ 7798-70"/>
        <s v="Табличка информационная"/>
        <s v="Комплект упаковочных листов и информационных бирок"/>
        <s v="Труба 219х10 ГОСТ 8732-78 09Г2С-15 ГОСТ 19281-2014"/>
        <s v="Труба 89х6 ГОСТ 8732-78 09Г2С-15 ГОСТ 19281-2014"/>
        <s v="Болт с полной резьбой М48-6gх220.5.8.Гл ГОСТ 7798-70"/>
        <s v="Шплинт 10х71"/>
        <s v="Уголок 110х110х8 ГОСТ 8509-86/09Г2С ГОСТ 19281-89"/>
        <s v="Уголок 200х200х20 ГОСТ 8509-86 С345-6 ГОСТ 27772-2015"/>
        <s v="Швеллер 6,5 У ГОСТ 8240-89 09Г2С-15 ГОСТ 19281-2014"/>
        <s v="Шпилька М16х420 8.8 ТШАГ.715511.017"/>
        <s v="Гайка М14 ТД3 6 ГОСТ 5915-70"/>
        <s v="Гайка М24 ТД1 6 ГОСТ 5915-70"/>
        <s v="Болт М20х280 ТД3 8.8 ГОСТ 7798-70"/>
        <s v="Гайка М16 ТД3 8 ГОСТ 5915-70"/>
        <s v="Шайба 24 ТД3 ГОСТ 6402-70"/>
        <s v="Болт М16х50 ТД3 5.8 ГОСТ 7798-70 "/>
        <s v="Болт М12-6gх65.8.8.Гл ГОСТ 7798-70"/>
        <s v="Гайка М42 8 ГОСТ 5915-70"/>
        <s v="Болт М20-6gх200.8.8.ТД1 ГОСТ 7798-70"/>
        <s v="Болт М30-6gх120.8.8.ТД1 ГОСТ 7798-70"/>
        <s v="Гайка М48 ТД3 6 ГОСТ 5915-70"/>
        <s v="Гайка М42-6h.8.ГЦ ГОСТ 5915-70"/>
        <s v="Болт М14-6gх55.8.8.ГЦ ГОСТ 7798-70"/>
        <s v="Швеллер 24 У ГОСТ 8240-89 С345-3 ГОСТ 27772-88"/>
        <s v="Шплинт 8х63 ГОСТ 397-79"/>
        <s v="Саморез ГКЛ - металл 3,5х32"/>
        <s v="Саморез  6,3х127 Zn DIN 7504K"/>
        <s v="Саморез  4.8х35 Zn DIN 7504K  RAL5005"/>
        <s v="Саморез ГКЛ - металл 4.2х75"/>
        <s v="Швеллер 20 У ГОСТ 8240-89 ст3сп ГОСТ 380-2005"/>
        <s v="Болт М30х520 3.407.1-175 (Спецболт М85)"/>
        <s v="Болт по чертежу Спецболт М86 М30х545.09Г2С-12.Гл Чертёж 3.407.1-175"/>
        <s v="Болт М30х570 3.407.1-175 (Спецболт М87)"/>
        <s v="Болт М30х595 3.407.1-175 (Спецболт М88)"/>
        <s v="Труба 68х8 ГОСТ 8732-78 09Г2С-12 ГОСТ 19281-2014"/>
        <s v="Труба 73х6 ГОСТ 8732-78 09Г2С-12 ГОСТ 19281-2014"/>
        <s v="Труба 50х4 ГОСТ 8734-75 09Г2С-12 ГОСТ 19281-2014"/>
        <s v="Круг 10 ГОСТ 2590-88 ст3сп ГОСТ 380-2005"/>
        <s v="Труба 219х10 ГОСТ 8732-78 09Г2С-12 ГОСТ 19281-2014"/>
        <s v="Труба 219х9 ГОСТ 8732-78 09Г2С-12 ГОСТ 19281-2014"/>
        <s v="Саморез кровельный 5,5х19 синий"/>
        <s v="Саморез для сэндвич панелей"/>
        <s v="Анкерный болт 10х95"/>
        <s v="Уголок 100х100х8 ГОСТ 8509-86 09Г2С-15 ГОСТ 19281-89"/>
        <s v="Профиль 40х40х1,5 ГОСТ 30245-94/Ст3сп5 ГОСТ 13663-86"/>
        <s v="Труба 273х8 ГОСТ 10705-80 С345-3 ГОСТ 27772-88"/>
        <s v="Труба 245х8 ГОСТ 10705-80 С345-3 ГОСТ 27772-88"/>
        <s v="Шайба 16 ГОСТ 6958-78"/>
        <s v="Болт М12х25  8.8 ГОСТ 7798-70"/>
        <s v="Гайка М30-6h.6.Гл ГОСТ 5915-70"/>
        <s v="Гайка М12-6h.8.Гл ГОСТ 5915-70"/>
        <s v="Болт М27-6gх100.8.8.Гл ГОСТ 7798-70"/>
        <s v="Швеллер 16 У ГОСТ 8240-89 09Г2С-1 ГОСТ 19281-89"/>
        <s v="Швеллер 8 У ГОСТ 8240-89 09Г2С-15 ГОСТ 19281-89"/>
        <s v="Болт М27-6gх90.8.8.ГЦ ГОСТ 7798-70"/>
        <s v="Дюбель-шуруп"/>
        <s v="Рым гайка М14"/>
        <s v="Труба 159х6 ГОСТ 8732-78 09Г2С-12 ГОСТ 19281-89"/>
        <s v="Труба 219х6 ГОСТ 10705-80/09Г2С-14"/>
        <s v="Болт М30-6gх150.8.8.Гл ГОСТ 7798-70"/>
        <s v="Болт М12-6gх35.8.8.ГЦ ГОСТ 7798-70"/>
        <s v="Болт М20х40 8.8 ГЦ ГОСТ 7798-70 "/>
        <s v="Труба профильная 40х25х2 ГОСТ 8645-68 ст3 ГОСТ 380-2005"/>
        <s v="Уголок 110х110х7 ГОСТ 8509-86 С345-4 ГОСТ 27772-88"/>
        <s v="Труба 426х9 ГОСТ 8732-78 С345-3 ГОСТ 27772-88"/>
        <s v="Труба 114х6 ГОСТ 8732-78 09Г2С-1 ГОСТ 19281-89"/>
        <s v="Швеллер 18 У ГОСТ 8240-89 09Г2С-1 ГОСТ 19281-89"/>
        <s v="Шпилька  М42х555 ГОСТ 22043-76 "/>
        <s v="полушпилька М42х570"/>
        <s v="Двутавр 30 К2 ГОСТ 57837-2017 С255-5 ГОСТ 27772-2015"/>
        <s v="Болт М20-6gх200.8.8.ГЦ ГОСТ 7798-70"/>
        <s v="Болт М10-6gх50.8.8.Гл ГОСТ 7798-70"/>
        <s v="Болт М8х35 8.8 ГОСТ 7798-70"/>
        <s v="Болт М8-6gх20.8.8.Гл ГОСТ 7798-70"/>
        <s v="Болт М12-6gх80.8.8.Гл ГОСТ 7798-70"/>
        <s v="Уголок 35х35х4 ГОСТ 8509-86 09Г2С-15 ГОСТ 19281-89"/>
        <s v="Болт М10х120 5.8 ГОСТ 7798-70"/>
        <s v="Болт М12х120 8.8 ГОСТ 7798-70"/>
        <s v="Болт М8х30 Г 8.8 ГОСТ 7798-70"/>
        <s v="Болт М12х30 8.8 ГОСТ 7798-70"/>
        <s v="Гайка М10 8 ГОСТ 5915-70"/>
        <s v="Болт М8х25 8.8 ГОСТ 7798-70"/>
        <s v="Гайка М8 6 ГОСТ 5915-70"/>
        <s v="Болт М10х30  8.8 ГОСТ 7798-70"/>
        <s v="Лист 5 ГОСТ 19903-74 09Г2С-15 ГОСТ 19281-89"/>
        <s v="Круг 42 ГОСТ 2590-88 09Г2С-12 ГОСТ 19281-89"/>
        <s v="Болт М24х75 ТД3 8.8 ГОСТ 7798-70 "/>
        <s v="Болт М27х100 ТД3 10.9 ГОСТ 52644-2006 "/>
        <s v="Болт М20х280 ТД4 8.8 ГОСТ Р ИСО 4014-2013"/>
        <s v="Шпилька С3М22-8gх110.5.8.Гл ГОСТ 22042-76"/>
        <s v="Двутавр 16 Б1 ГОСТ 8239-89 09Г2С-1 ГОСТ 19281-89"/>
        <s v="Уголок 140х140х12 ГОСТ 8509-86 09Г2С-1 ГОСТ 19281-89"/>
        <s v="Арматура 6 А-III 35ГС"/>
        <s v="Арматура 8 А500С Ст3сп/пс"/>
        <s v="Уголок 140х140х9 ГОСТ 8509-86 09Г2С-1 ГОСТ 19281-89"/>
        <s v="Швеллер 14 П ГОСТ 8240-89 09Г2С-1 ГОСТ 19281-89"/>
        <s v="Уголок 200х200х14 ГОСТ 8509-86 С345-6 ГОСТ 27772-2015"/>
        <s v="Двутавр 30 Ш2 СТО АМСЧ 20-93 С345-6 ГОСТ 27772-2015"/>
        <s v="Штукатурка ВОЛМА слой (30кг)"/>
        <s v="Дюбель-гвоздь 6*60"/>
        <s v="Шуруп-саморез 4,2*13 п/ш оцинкованный"/>
        <s v="Профиль ПП 60x27"/>
        <s v="Плита утеплитель 50*610*1000 (10плит=6,1м2=-0,305м3)"/>
        <s v="Труба 219х8 ГОСТ 8732-78 09Г2С-15 ГОСТ 19281-89"/>
        <s v="Скоба 31-Б35-18.00.004"/>
        <s v="Скоба 31-Б35-47Н.00.006"/>
        <s v="Шпилька Шп1.8.8-TER Rec Det Stud 20"/>
        <s v="Шпилька 31-Б35-18.00.005"/>
        <s v="Шпилька ТБ35-28.00.029"/>
        <s v="Лист 5 ГОСТ 19903-74 С345-3 ГОСТ 27772-88"/>
        <s v="Болт М16х35 8.8 ГОСТ 7798-70"/>
        <s v="Гайка М12-6h.6.Гл ГОСТ 5915-70"/>
        <s v="Болт М6х30 5.8 ГОСТ 7798-70"/>
        <s v="Болт М12-6gх35.5.8.Гл ГОСТ 7798-70"/>
        <s v="Уголок 160х160х10 ГОСТ 8509-86 09Г2С-1 ГОСТ 19281-89"/>
        <s v="Гайка М18-6h.8.Гл ГОСТ 5915-70"/>
        <s v="Болт с полной резьбой М10-6gх70.8.8.Гл ГОСТ 7798-70"/>
        <s v="Болт М18х80 8.8 ГОСТ 7798-70"/>
        <s v="Двутавр 50 Б2 ГОСТ 26020-83 С255-1 ГОСТ 27772-2015"/>
        <s v="Труба 32х3,5 ГОСТ 8732-78 09Г2С-1 ГОСТ 19281-89"/>
        <s v="Хомут 10*16мм"/>
        <s v="Лист 4 ГОСТ 19903-74 ст3пс ГОСТ 380-2005"/>
        <s v="Двутавр 20 К1 СТО АМСЧ 20-93 09Г2С-1 ГОСТ 19281-89"/>
        <s v="Уголок 200х200х26 EN 10056 S355J2"/>
        <s v="Труба 219х10 ГОСТ 10704-91 09Г2С-1 ГОСТ 19281-89"/>
        <s v="Уголок 140х140х10 ГОСТ 8509-86 09Г2С-12 ГОСТ 19281-89"/>
        <s v="Круг 45 ГОСТ 2590-2006/Сталь 38ХНЗМА ГОСТ 4543-71"/>
        <s v="Круг 140 ГОСТ 2590-88 20 ГОСТ 1050-2013"/>
        <s v="Круг 200 ГОСТ 2590-88 09Г2С-1 ГОСТ 19281-2014"/>
        <s v="Круг 150 ГОСТ 2590-88 09Г2С-1 ГОСТ 19281-2014"/>
        <s v="Дюбель распорный 6х35"/>
        <s v="Гайка М16-6h.5.Гл ГОСТ 5915-70"/>
        <s v="Труба 159х6 ГОСТ 10704-91 09Г2С-14 ГОСТ 19281-89"/>
        <s v="Лента стальная упак. 20мм "/>
        <s v="Круг 110 ГОСТ 2590-88 45 ГОСТ 1050-88"/>
        <s v="Круг 45 ГОСТ 2590-88 45 ГОСТ 1050-88"/>
        <s v="Круг 32 ГОСТ 2590-88 09Г2С-1 ГОСТ 19281-89"/>
        <s v="Вставка ТР 18х4/М8/55"/>
        <s v="гайка разъемная"/>
        <s v="Уголок 50х50х4 ГОСТ 8509-86 09Г2С-15 ГОСТ 19281-2014"/>
        <s v="Болт М27х75 8.8 ГОСТ 7798-70"/>
        <s v="Болт М27-6gх80.8.8.Гл ГОСТ 7798-70"/>
        <s v="Хомут Х125-1 ТД3 ГОСТ К-ТП.10-110-00.07"/>
        <s v="Хомут Х100-1 ТД3 ГОСТ К-ТП.10-110-00.02"/>
        <s v="Труба профильная 100х100х4 ГОСТ 30245-94100 С345-4 ГОСТ 27772-88"/>
        <s v="Болт М24-6gх80.10.9.Гл ГОСТ 7798-70"/>
        <s v="Труба 20х2 ГОСТ 8639-82 ст3 ГОСТ 380-2005"/>
        <s v="Лист 6 ГОСТ 19903-74 С345-3 ГОСТ 27772-88"/>
        <s v="Лист 40 ГОСТ 19903-74 С345-3 ГОСТ 27772-88"/>
        <s v="Труба 530х9 ГОСТ 8732-78 09Г2С-12 ГОСТ 19281-89"/>
        <s v="Труба 121х10 ГОСТ 8732-78 09Г2С-1 ГОСТ 19281-89"/>
        <s v="Лист 25 ГОСТ 19903-74 ст3сп ГОСТ 380-2005"/>
        <s v="Шайба 42 ТД1 ГОСТ 11371-78"/>
        <s v="Уголок 90х90х6 ГОСТ 8509-86 ст3сп ГОСТ 380-2005"/>
        <s v="Болт М30-6gх120.8.8.Гл ГОСТ 7798-70"/>
        <s v="Уголок 63х63х4 ГОСТ 8509-86 09Г2С-15 ГОСТ 19281-2014"/>
        <s v="Швеллер 8 У ГОСТ 8240-89 С345-3 ГОСТ 27772-2015"/>
        <s v="Труба профильная 80х80х5 ГОСТ 30245-94 С345-3 ГОСТ 27772-88"/>
        <s v="Уголок 180х180х12 ГОСТ 8509-86 С345-3 ГОСТ 27772-88"/>
        <s v="Уголок 140х140х12 ГОСТ 8509-86 С345-3 ГОСТ 27772-88"/>
        <s v="Труба 219х10 ГОСТ 10704-91 09Г2С-12 ГОСТ 19281-2014"/>
        <s v="Труба 530х9 ГОСТ 8732-78 С345-4 ГОСТ 27772-88"/>
        <s v="Швеллер 12 П ГОСТ 8240-89 С345-3 ГОСТ 27772-88"/>
        <s v="Труба 219х7 ГОСТ 8732-78 09Г2С-1 ГОСТ 19281-89"/>
        <s v="Труба 273х8 ГОСТ 8732-78 09Г2С-1 ГОСТ 19281-89"/>
        <s v="Лист ПВ 408 ГОСТ 8706-78 С245-1 ГОСТ 27772-88"/>
        <s v="Лист 12 ГОСТ 19903-74 С345-3 ГОСТ 27772-88"/>
        <s v="Лист ромб 4 ГОСТ 8568-77 ст3сп ГОСТ 380-2005"/>
        <s v="Шуруп с потайной головкой 4-3,5х25 ГОСТ 1145-80 (комплект)                     "/>
        <s v="Шуруп с потайной головкой 4-3,5х40 ГОСТ 1145-80 (комплект)                  "/>
        <s v="Шуруп с потайной головкой 4-3х20 ГОСТ 1145-80 (комплект)"/>
        <s v="Шуруп с потайной головкой 4-4х40 ГОСТ 1145-80 (комплект)  "/>
        <s v="Болт М30-6gх110.8.8.ТД1 ГОСТ 7798-70"/>
        <s v="Болт М36-6gх140.8.8.ТД1 ГОСТ 7798-70"/>
        <s v="Болт М24-6gх100.8.8.ТД1 ГОСТ 7798-70"/>
        <s v="Болт М20-6gх240.8.8.ТД1 ГОСТ 7798-70"/>
        <s v="Болт М18х50 ТД3 5.8 ГОСТ 7798-70"/>
        <s v="Болт Т20 тдц"/>
        <s v="Гайка М5-6h.8.Гл ГОСТ 5915-70"/>
        <s v="Болт М6х16 ГЦ 8.8 ГОСТ 7798-70"/>
        <s v="Гайка со стопорным кольцом М6 оц. DIN 985"/>
        <s v="Болт М5х20 8.8 DIN 933"/>
        <s v="Шайба 5 ГЦ ГОСТ 6958-78"/>
        <s v="Шайба 5 ГЦ ГОСТ 6402-70"/>
        <s v="Гайка со стопорным кольцом М5 оц. DIN 985"/>
        <s v="Гайка М6 ГЦ 8.0 ГОСТ 5915-70"/>
        <s v="Шайба 6 ГЦ ГОСТ 11371-78"/>
        <s v="Шайба 6 ГЦ ГОСТ 6402-70"/>
        <s v="Болт М27х65 8.8 ГОСТ 7798-70"/>
        <s v="Швеллер 20 У ГОСТ 8240-89 С345-4 ГОСТ 27772-88"/>
        <s v="Болт М30х300 ст.09Г2С ГОСТ 24379.1-2012"/>
        <s v="Саморез 3,5*20 DIN 7982 C-H потай острие универсальный "/>
        <s v="Болт с полной резьбой М10-6gх55.8.8.Гл ГОСТ 7798-70"/>
        <s v="Болт с полной резьбой М10-6gх20.8.8.Гл ГОСТ 7798-70"/>
        <s v="Болт М8х60 8.8 ГОСТ 7798-70 полная резьба"/>
        <s v="Болт М8х100 8.8 ГОСТ 7798-70 полная резьба"/>
        <s v="Болт М12х50 8.8 ГОСТ 7798-70 полная резьба"/>
        <s v="Болт М20-6gх200.5.8.ГЦ ГОСТ 7798-70"/>
        <s v="Втулка 42х50 - d23"/>
        <s v="Болт М14х40 5.8 ГОСТ 7798-70"/>
        <s v="Болт М14-6gх55.5.8.Гл ГОСТ 7798-70"/>
        <s v="Болт М24-6gх90.5.8.Гл ГОСТ 7798-70"/>
        <s v="Болт М16-6gх70.5.8.Гл ГОСТ 7798-70"/>
        <s v="Болт М16х80 5.8 ГОСТ 7798-70"/>
        <s v="Болт М16-6gх60.5.8.Гл ГОСТ 7798-70"/>
        <s v="Болт М20-6gх80.5.8.Гл ГОСТ 7798-70"/>
        <s v="Труба 27х2,5 ГОСТ 8734-75 09Г2С-15 ГОСТ 19281-2014"/>
        <s v="Гайка М14 ТД 5 ГОСТ 5915-70"/>
        <s v="Болт М14х60 ТД 8.8 ГОСТ 7798-70 "/>
        <s v="Марка Ш1"/>
        <s v="Труба 146х8 ГОСТ 8732-78 09Г2С-12 ГОСТ 19281-2014"/>
        <s v="Уголок 140х140х9 ГОСТ 8509-86 С345-1 ГОСТ 27772-88"/>
        <s v="Уголок 75х75х5 ГОСТ 8509-86 С345-1 ГОСТ 27772-88"/>
        <s v="Лист 5 ГОСТ 19903-74 ст3сп ГОСТ 380-2005"/>
        <s v="Лист 10 ГОСТ 19903-74 09Г2С-1 ГОСТ 19281-89"/>
        <s v="Лист 20 ГОСТ 19903-74 10ХСНД-12 ГОСТ 19281-2014"/>
        <s v="Круг 16 ГОСТ 2590-88 09Г2С-12 ГОСТ 19281-89"/>
        <s v="Труба 25х2,8 ГОСТ 3262-78 ст3сп ГОСТ 380-2005"/>
        <s v="Уголок 90х90х6 ГОСТ 8509-86 09Г2С-12 ГОСТ 19281-89"/>
        <s v="Болт М16х45 5.8 ГЦ ГОСТ 7798-70"/>
        <s v="Болт М30-6gх150.5.8.ГЦ ГОСТ 7798-70"/>
        <s v="Болт М16-6gх35.5.8.ГЦ ГОСТ 7798-70"/>
        <s v="Болт М24-6gх90.10.9.Гл ГОСТ 7798-70"/>
        <s v="Труба 219х10 ГОСТ 10704-91 С345-3 ГОСТ 27772-88"/>
        <s v="Швеллер 20У ГОСТ 8240-89/09Г2С-12 ГОСТ 19281-89"/>
        <s v="Болт М24-6gх90.8.8.Гл ГОСТ 7798-70"/>
        <s v="Шайба 30 Гл ГОСТ 24379.1-2012"/>
        <s v="Саморез универсальный 3,5х40 (покрытие желтый/белый цинк, потайная головка pozy"/>
        <s v="Швеллер 30 У ГОСТ 8240-89 С345-6 ГОСТ 27772-2015"/>
        <s v="Саморез с п\шайбой СММ 4,2х25"/>
        <s v="Гвозди 3,0*70мм"/>
        <s v="Уголок 140х140х12 ГОСТ 8509-86 09Г2С-12 ГОСТ 19281-89"/>
        <s v="Уголок 35х35х4 ГОСТ 8509-86 09Г2С-12 ГОСТ 19281-89"/>
        <s v="Швеллер 16 У ГОСТ 8240-89 09Г2С-12 ГОСТ 19281-89"/>
        <s v="Труба профильная 100х100х5 ГОСТ 30245-94 С245-1 ГОСТ 27772-88"/>
        <s v="Лист 30 ГОСТ 19903-74 ст3сп ГОСТ 380-2005"/>
        <s v="Уголок 125х125х8 ГОСТ 8509-86 ст3сп ГОСТ 380-2005"/>
        <s v="Труба 530х9 ГОСТ 10705-80 09Г2С-1 ГОСТ 19281-89"/>
        <s v="Труба 720х10 ГОСТ 10704-91 17Г1С ГОСТ 19281-2014"/>
        <s v="Уголок 160х160х16 ГОСТ 8509-86 С345-3 ГОСТ 27772-88"/>
        <s v="Шпилька по чертежу Ш1 М24х350.40Х.ТД1 К-ТП.10-110-00.13"/>
        <s v="Уголок 50х50х4 ГОСТ 8509-86 09Г2С-12 ГОСТ 19281-89"/>
        <s v="Болт М30х140 8.8 ГОСТ 7798-70 полная резьба"/>
        <s v="Уголок 140х140х12 ГОСТ 8509-86 С345-3 ГОСТ 27772-2015"/>
        <s v="Труба 102х8 ГОСТ 8732-78 20 ГОСТ 8731-74"/>
        <s v="Труба 73х6 ГОСТ 8732-78 09Г2С-1 ГОСТ 19281-89"/>
        <s v="Труба 102х6 ГОСТ 8732-78 С345-3 ГОСТ 27772-88"/>
        <s v="Труба 152х6 ГОСТ 8732-78 С345-3 ГОСТ 27772-88"/>
        <s v="Швеллер гнутый 160х50х50х4 ГОСТ 8278-83 С345-3 ГОСТ 27772-88"/>
        <s v="Уголок 125х125х9 ГОСТ 8509-86 С345-1 ГОСТ 27772-88"/>
        <s v="Уголок 35х35х4 ГОСТ 8509-86 09Г2С-1 ГОСТ 19281-89"/>
        <s v="Шпилька С3М30-8gх500..Гл ГОСТ 24379.1-2012"/>
        <s v="Лист 14 ГОСТ 19903-74 09Г2С-15 ГОСТ 19281-2014"/>
        <s v="Уголок 80х80х6 ГОСТ 8509-86 С255-1 ГОСТ 27772-2015"/>
        <s v="Уголок 200х200х16 ГОСТ 8509-86 ст3сп ГОСТ 380-2005"/>
        <s v="Уголок 75х75х8 ГОСТ 8509-93 345-09Г2С-15 ГОСТ 19281-2014"/>
        <s v="Трос стальной"/>
        <s v="Анкерный болт с кольцом 12х130"/>
        <s v="Коронка буровая."/>
        <s v="Шпилька Ф415 М48х525"/>
        <s v="Фильтр разъёмный"/>
        <s v="Двутавр 45 Б2 СТО АМСЧ 20-93 С345-6 ГОСТ 27772-2015"/>
        <s v="Уголок 100х100х8 ГОСТ 8509-86 С345-6 ГОСТ 27772-2015"/>
        <s v="Хомут 8-12мм"/>
        <s v="Хомут Х42 3.407.1-143"/>
        <s v="Хомут Х7 3.407.1-143"/>
        <s v="Хомут Х8 3.407.1-143"/>
        <s v="Шпилька 3.М42х710 С345-3 ГОСТ 27772-88 ГЦ ГОСТ 24379.1-2012"/>
        <s v="Шпилька Ш42 М42х530 8.8 ГЦ"/>
        <s v="Труба 325х8 ГОСТ 8732-78 С345-4 ГОСТ 27772-88"/>
        <s v="Болт М12-6gх50.8.8.Гл ГОСТ 7798-70"/>
        <s v="Болт М16-6gх45.8.8.Гл ГОСТ 7798-70"/>
        <s v="Гайка М8-6h.8.Гл ГОСТ 5915-70"/>
        <s v="Болт М12-6gх45.8.8.Гл ГОСТ 7798-70"/>
        <s v="Болт М12х70 8.8 ГОСТ 7798-70"/>
        <s v="Болт М16-6gх40.8.8.Гл ГОСТ 7798-70"/>
        <s v="Болт М16-6gх75.8.8.ГЦ ГОСТ 7798-70"/>
        <s v="Болт М16-6gх80.8.8.ГЦ ГОСТ 7798-70"/>
        <s v="Лист 20 ГОСТ 19903-74 09Г2С-12 ГОСТ 19281-89"/>
        <s v="труба стальная э/св. ВГП Ду 15(21,3)х2,8 /ГОСТ 13663-86/Ст3сп ГОСТ 380-2005"/>
        <s v="Круг БРАЖ 18мм"/>
        <s v="Винт М10х25"/>
        <s v="Стойка С10Г8М "/>
        <s v="Уголок 70х70х6 ГОСТ 8509-86 ст3сп ГОСТ 380-2005"/>
        <s v="Двутавр 20 Б1 СТО АМСЧ 20-93 09Г2С-15 ГОСТ 19281-89"/>
        <s v="Труба 325х9 ГОСТ 10705-80 09Г2С-15 ГОСТ 19281-2014"/>
        <s v="Труба 530х11 ГОСТ 10704-91 09Г2С-12 ГОСТ 19281-2014"/>
        <s v="Лист 10 ГОСТ 19903-74 ст3пс ГОСТ 380-2005"/>
        <s v="Болт М20-6gх220.5.8.Гл ГОСТ 7798-70"/>
        <s v="Винт М12х50 ГОСТ 17473-80 "/>
        <s v="Труба 325х10 ГОСТ 10704-91 09Г2С-1 ГОСТ 19281-89"/>
        <s v="Уголок 160х160х10 ГОСТ 8509-86 С345-3 ГОСТ 27772-2015"/>
        <s v="Уголок 125х125х12 ГОСТ 8509-86 С345-3 ГОСТ 27772-2015"/>
        <s v="Проволока 5,0/О-Ч ГОСТ3282-74/Ст3сп ГОСТ 380-2005"/>
        <s v="Гайка М16 10 ГОСТ 5915-70"/>
        <s v="Труба ДУ 25х33,5х3,2 ГОСТ 3262-75 С345-3 ГОСТ 27772-2015"/>
        <s v="Уровень электронный "/>
        <s v="Саморез с п\шайбой 4,2х75"/>
        <s v="Грунт бетоноконтакт (15кг)"/>
        <s v="Пистолет для силикона"/>
        <s v="Эмаль алкидная  "/>
        <s v="Лента малярная"/>
        <s v="Круг г/к 36 Ст40х нд ГОСТ 2590-88"/>
        <s v="Болт М16х160 8.8 ГЦ ГОСТ Р ИСО 4014-2013"/>
        <s v="Болт М30-6gх80.8.8.Гл ГОСТ 7798-70"/>
        <s v="Болт М12х30  5.8 ГОСТ 7798-70"/>
        <s v="Болт М10х40 5.8 ГОСТ 7798-70"/>
        <s v="Болт М8х20 5.8 ГОСТ 7798-70"/>
        <s v="Шпилька 7М30х430 (резьба 115 мм) ГЦ ГОСТ 24379.1-80"/>
        <s v="Швеллер 30 П ГОСТ 8240-89 С345-6 ГОСТ 19281-2014"/>
        <s v="Болт М36-6gх130.8.8.ГЦ ГОСТ 7798-70"/>
        <s v="Гайка М30 10 ГОСТ Р 52645-2006"/>
        <s v="Гайка М24 ХЛ  10 ГОСТ Р 52645-2006"/>
        <s v="Болт М20х50  8.8 ГОСТ 7798-70"/>
        <s v="Болт М27-6gх105.8.8.ГЦ ГОСТ 7798-70"/>
        <s v="Болт М27-6gх110.8.8.ГЦ ГОСТ 7798-70"/>
        <s v="Болт М20-6gх110.8.8.ГЦ ГОСТ Р ИСО 4014-2013"/>
        <s v="Болт М27х120 8.8 ГОСТ 7798-70"/>
        <s v="Болт М6-6gх20.8.8.Гл ГОСТ 7798-70"/>
        <s v="Швеллер 18У ГОСТ 8240-89/09Г2С  ГОСТ 19281-89"/>
        <s v="Болт М20х280 ГЦ 8.8 ГОСТ 7798-70"/>
        <s v="Плитка для пола"/>
        <s v="Подвес прямой"/>
        <s v="Клей для керамогранита (Маска) 25кг"/>
        <s v="Плитка облицовочная"/>
        <s v="гипсокартон влагостойкий 1200х2500х12,5"/>
        <s v="Стяжка д/пола"/>
        <s v="Профиль ПН 27х28"/>
        <s v="Швеллер 20 У ГОСТ 8240-89 09Г2С-15 ГОСТ 19281-89"/>
        <s v="Болт М30х130 10,9 ГОСТ Р 52644-2006"/>
        <s v="Лист 3 ГОСТ 19903-74 12Х18Н10Т ГОСТ 5582-75"/>
        <s v="Труба профильная 80х80х5 ГОСТ 30245-94 ст3сп ГОСТ 380-2005"/>
        <s v="Шайба 14 ТД3 ГОСТ 6402-70 "/>
        <s v="Болт М16х40 5.8 ГОСТ 7798-70"/>
        <s v="Болт М24х60 5.8 ГОСТ 7798-70"/>
        <s v="Труба ДУ 20х26х2,8 ГОСТ 3262-75 ст3 ГОСТ 380-2005"/>
        <s v="Труба профильная 60х60х4 ГОСТ 30245-9460 ст3 ГОСТ 380-2005"/>
        <s v="Болт с гайкой"/>
        <s v="Труба профильная 250х250х10 ГОСТ 30245-94 С345-3 ГОСТ 27772-88"/>
        <s v="Труба 530х10 ГОСТ 10706-76 09Г2С-1 ГОСТ 19281-89"/>
        <s v="Уголок 180х180х12 ГОСТ 8509-86 С345-6 ГОСТ 27772-2015"/>
        <s v="Уголок 125х125х8 ГОСТ 8509-86 С345-3 ГОСТ 27772-88"/>
        <s v="Болт М24х120 ГЦ 8.8 ГОСТ Р ИСО 4014-2013 "/>
        <s v="Болт М20х60 ТД 5.8 ГОСТ 7798-70"/>
        <s v="Болт М30-6gх90.5.8.ТД1 ГОСТ 7798-70"/>
        <s v="Труба 530х8 ГОСТ 10704-91 09Г2С-15 ГОСТ 19281-89"/>
        <s v="Хомут 225"/>
        <s v="Хомут Х160"/>
        <s v="Шпилька  М16х280 5.8 ГОСТ 22042-76"/>
        <s v="Шпилька М16х340 5,8 ГОСТ 22042-76 "/>
        <s v="Швеллер 8 П ГОСТ 8240-89 С345-3 ГОСТ 27772-88"/>
        <s v="Шпилька ШП-1 М12х320/Ст 20"/>
        <s v="Болт М20х120 8.8 ГОСТ 7798-70 полная резьба"/>
        <s v="Круг 80*1000мм У8А ГОСТ2590/14959"/>
        <s v="Лист 6 ГОСТ 19903-74 09Г2С-12 ГОСТ 19281-89"/>
        <s v="Труба 25х2,5 ГОСТ 8734-75 20 ГОСТ 1050-88"/>
        <s v="Болт М10-6gх35.8.8.Гл ГОСТ 7798-70"/>
        <s v="Саморез 6,3х19 Zn DIN 7504K"/>
        <s v="Шпилька А-ШП2 М20х470 ОЭМЗ-КР-ТП.ВЛ.35/110/220.001"/>
        <s v="Уголок 100х100х8 ГОСТ 8509-86/С345-5 ГОСТ 27772-2015"/>
        <s v="Арматура 10-А-I (А240) ГОСТ 5781-82"/>
        <s v="Болт М30х95 ТД 8.8 ГОСТ 7798-70"/>
        <s v="Уголок 100х100х7 ГОСТ 8509-86 С345-1 ГОСТ 27772-88"/>
        <s v="Хомут 12х22 мм"/>
        <s v="Жидкость смазочно-охлаждающая (СОЖ)"/>
        <s v="Хомут пластиковый"/>
        <s v="Смазка WD-40 200мл"/>
        <s v="Хомут 16*27мм"/>
        <s v="Сверло КХ 44,0 мм ГОСТ10903 -77"/>
        <s v="Швеллер 20 П ГОСТ 8240-89 С345-6 ГОСТ 27772-2015"/>
        <s v="Двутавр 30 Б1 СТО АМСЧ 20-93 09Г2С-1 ГОСТ 19281-89"/>
        <s v="Лист 8 ГОСТ 19903-74 09Г2С-12 ГОСТ 19281-89"/>
        <s v="Двутавр 20 Б1 СТО АМСЧ 20-93 С345-3 ГОСТ 27772-88"/>
        <s v="Гвозди 2,0*20мм"/>
        <s v="Гвозди 3,0*80мм "/>
        <s v="Уголок 125х125х8 ГОСТ 8509-86 С345-3 ГОСТ 27772-2015"/>
        <s v="Уголок 100х100х8 ГОСТ 8509-86 С345-3 ГОСТ 27772-2015"/>
        <s v="Круг 60 ГОСТ 2590-88 09Г2С-1 ГОСТ 19281-89"/>
        <s v="Шайба 36 ТД3 ГОСТ 11371-78"/>
        <s v="Круг 24 ГОСТ 2590-88 ст3сп ГОСТ 380-2005"/>
        <s v="Труба 351х10 ГОСТ 8732-78 С345-3 ГОСТ 27772-88"/>
        <s v="Болт М16х45 5.8 ГОСТ 7798-70"/>
        <s v="Лист 16 ГОСТ 19903-74 ст3 ГОСТ 380-2005"/>
        <s v="Лист 12 ГОСТ 19903-74 ст3сп ГОСТ 380-2005"/>
        <s v="Быстрозажимной патрон 13(766004-9)"/>
        <s v="Выключатель (632А23-2)"/>
        <s v="Редуктор DF 456 D (126459-4)"/>
        <s v="Винт М6х22 с плоск. головкой"/>
        <s v="Лист 30 ГОСТ 19903-74 09Г2С-1 ГОСТ 19281-89"/>
        <s v="Шпилька Ш-1 М24х350"/>
        <s v="Круг 40 ГОСТ 2590-2006 09Г2С-15 ГОСТ 19281-2014"/>
        <s v="Круг 24 ГОСТ 2590-2006 09Г2С-15 ГОСТ 19281-2014"/>
        <s v="Круг 18 ГОСТ 2590-2006 09Г2С-15 ГОСТ 19281-2014"/>
        <s v="Круг 14 ГОСТ 2590-2006 45 ГОСТ 1050-88"/>
        <s v="Лист 20 ГОСТ 19903-74 45 ГОСТ 1050-88"/>
        <s v="Лист 40 ГОСТ 19903-74 45 ГОСТ 1050-88"/>
        <s v="Круг 32 ГОСТ 2590-2006 09Г2С-12 ГОСТ 19281-2014"/>
        <s v="Круг 28 ГОСТ 2590-2006 09Г2С-15 ГОСТ 19281-2014"/>
        <s v="Лист 70 ГОСТ 19903-74/Ст45 ГОСТ 1050-13"/>
        <s v="Шпилька по чертежу М42х320.09Г2С-8.бп 3.407.9-146.3-05КМД"/>
        <s v="Уголок 200х200х20 ГОСТ 8509-86 09Г2С-15 ГОСТ 19281-2014"/>
        <s v="Круг 18 ГОСТ 2590-2006 ст3 ГОСТ 380-2005"/>
        <s v="Труба 120х80х4 ГОСТ 13663-86"/>
        <s v="Двутавр 20 Ш1 ГОСТ 57837-2017 ст3сп/пс-5 ГОСТ 380-2005"/>
        <s v="Гайка М12-6h.8.ТД1 ГОСТ 5915-70"/>
        <s v="Болт М12х40 ТД5 8.8 ГОСТ 7798-70"/>
        <s v="Лист 4 ГОСТ 19904-90 С345-3 ГОСТ 27772-88"/>
        <s v="Гайка М8-6h.8.ТД1 ГОСТ 5915-70"/>
        <s v="Болт М8х25 8.8 ТД ГОСТ 7798-70"/>
        <s v="Труба 50х4 ГОСТ 8732-78 С345-3 ГОСТ 27772-88"/>
        <s v="Труба профильная 140х140х8 ГОСТ 30245-2003 09Г2С-15 ГОСТ 27772-88"/>
        <s v="Труба 57х3,5 ГОСТ 10704-91 09Г2С-1 ГОСТ 10705-80"/>
        <s v="Гайка М36 4.0 ГОСТ 5915-70"/>
        <s v="Гайка М6 5.0 ГОСТ 5915-70"/>
        <s v="Шайба 6 Гл ГОСТ 6402-70"/>
        <s v="Лестница "/>
        <s v="Пластина 5-и гранная"/>
        <s v="Сверло корончатое 25х55"/>
        <s v="Веревка плетёная"/>
        <s v="Ветошь трикотаж цветной 10кг"/>
        <s v="Болт с полной резьбой М6-6gх30.8.8.Гл ГОСТ 7798-70"/>
        <s v="Гайка М6-6h.8.Гл ГОСТ 5915-70"/>
        <s v="Наконечник М8*30*1,6 мм HR"/>
        <s v="Мундштук 4Р (КОРД)"/>
        <s v="Манометр (0-25кПа)"/>
        <s v="Манометр 6 Мпа"/>
        <s v="Хомут 3/4 оц."/>
        <s v="Наконечник М8х1,2мм"/>
        <s v="Круг отрезной 125*2,5*22"/>
        <s v="Круг зачистной 125*6,0"/>
        <s v="Манометр 0-25 Мпа"/>
        <s v="Рукав кислородный 0,9-0,2"/>
        <s v="Наконечник М8х0,8мм"/>
        <s v="Труба профильная 300х300х10 ГОСТ 30245-94 С345-6 ГОСТ 27772-2015"/>
        <s v="Лист 40 ГОСТ 19903-74 С345-4 ГОСТ 27772-88"/>
        <s v="Уголок 200х200х20 ГОСТ 8509-86 ст3сп ГОСТ 380-2005"/>
        <s v="Выключатель авт. ВА47-29 4,5 кА 32 А"/>
        <s v="Провод  ПУГВ 1х0,75 белый"/>
        <s v="Провод  ПУГВ 1х0,75 черный"/>
        <s v="Выключатель авт. ВА47-29 4,5 кА 10 А"/>
        <s v="Выключатель авт.АВДТ - 32 25А 30мА"/>
        <s v="Металлорукав в ПВХ оболочке РЗ-ЦПнг-25"/>
        <s v="Реле промежуточное"/>
        <s v="Розетка "/>
        <s v="Контактор КМИ-22510 25А"/>
        <s v="Розетка 3 гнезда с выкл."/>
        <s v="Выключатель авт. ВА47-29 4,5 кА 6 А"/>
        <s v="Замок-защелка"/>
        <s v="Угол изменяемый внутренний для кабель канала Праймер"/>
        <s v="Выключатель 1клавишный"/>
        <s v="Выключатель авт. ВА47-29 4,5 кА 4А"/>
        <s v="Корпус КП"/>
        <s v="Провод  ПУГВ 1х2,5"/>
        <s v="Хомут 300х3,6мм нейлон (100шт)"/>
        <s v="Выключатель 2 кл. 10А"/>
        <s v="Кабель КГхл 4х4"/>
        <s v="Кабель ВВГ-Пнг(А)-LS  3х1,5"/>
        <s v="Выключатель авт. ВА47-29 4,5 кА 50 А"/>
        <s v="Кабель-канал 80х60"/>
        <s v="Заглушка для К.К. 100х60"/>
        <s v="Рамка и Суппорт для К.К. на 4 модуля 75 мм"/>
        <s v="Защитный колпачок  iP 67"/>
        <s v="Кабель-канал 100х60"/>
        <s v="Кнопка управления LAY5-ВА21"/>
        <s v="Сальник МG32"/>
        <s v="Сальник МG16"/>
        <s v="Сальник МG20"/>
        <s v="Кабель ВВГ-Пнг(А)-LS  3х2,5"/>
        <s v="Кабель ВВГнг(А)-FR-LS  4х1,5"/>
        <s v="Кабель ВВГнг(А)-FR-LS  4х6"/>
        <s v="Кабель-канал 25х16"/>
        <s v="Плоский изменяемый угол для К.К. 100х60"/>
        <s v="Наконечник НкИш 1,5-2,5"/>
        <s v="Выключатель авт. ВА47-100 10 кА 100 А"/>
        <s v="Выключатель авт. ВА47-100 10 кА 32А"/>
        <s v="Т-угол для К.К,"/>
        <s v="Кабель ВВГнг(А)-LS  4х4"/>
        <s v="Кабель-канал 20х10"/>
        <s v="Кабель КГхл 4х2,5"/>
        <s v="Шайба 48 ГЦ ГОСТ 11371-78"/>
        <s v="Круг 42 ГОСТ 2590-88 09Г2С-1 ГОСТ 19281-89"/>
        <s v="Саморез под профнастил 5,5х32"/>
        <s v="Шпилька Ф402 М48х645 чертеж"/>
        <s v="Труба 325х8 ГОСТ 8732-78 09Г2С-15 ГОСТ 19281-89"/>
        <s v="Гайка М20 8 ГОСТ 5919-70"/>
        <s v="Проволока о/к 2 ТО-С"/>
        <s v="Двутавр 100 Б3 ГОСТ 26020-83 ст3сп ГОСТ 380-2005"/>
        <s v="Круг 48 ГОСТ 2590-88 С345-3 ГОСТ 27772-88"/>
        <s v="Швеллер 18 П ГОСТ 8240-89 С345-6 ГОСТ 27772-2015"/>
        <s v="Труба 25х3,2 ГОСТ 3262-78 ст3сп ГОСТ 380-2005"/>
        <s v="Шайба М42  ГОСТ 24379.1-2012"/>
        <s v="Болт М36-6gх100.8.8.Гл ГОСТ 7798-70"/>
        <s v="Уголок 90х90х7 ГОСТ 8509-86 С345-6 ГОСТ 27772-2015"/>
        <s v="Труба 219х8 ГОСТ 10704-91 09Г2С-15 ГОСТ 19281-2014"/>
        <s v="Труба 219х9 ГОСТ 10705-80 09Г2С-15 ГОСТ 19281-2014"/>
        <s v="Труба профильная 180х180х5 ГОСТ 30245-94180 09Г2С-15 ГОСТ 19281-2014"/>
        <s v="Гайка М16 ТД 6 ГОСТ 5915-70"/>
        <s v="Гайка М30 ТД  ГОСТ 5915-70"/>
        <s v="Болт М16х60 ТД5 5.8 ГОСТ 7798-70"/>
        <s v="Двутавр 30 Б2 СТО АМСЧ 20-93 С345-3 ГОСТ 27772-88"/>
        <s v="Корытный профиль 32х20х17х2,0 / Сталь 3"/>
        <s v="Швеллер гнутый 50х40х15х2,5 ГОСТ 8278-83 ст3 ГОСТ 11474-79"/>
        <s v="Круг 20 ГОСТ 2590-88Сталь 40Х"/>
        <s v="Двутавр 40 Б2 СТО АМСЧ 20-93 С345-6 ГОСТ 27772-2015"/>
        <s v="Болт М27-6gх85.5.8.Гл ГОСТ 7798-70"/>
        <s v="Болт М27-6gх90.5.8.Гл ГОСТ 7798-70"/>
        <s v="Болт М27х75 5.8 ГОСТ 7798-70"/>
        <s v="Гайка М48-6h.8.ТД1 ГОСТ 5915-70"/>
        <s v="Болт М48-6gх160.8.8.ТД1 ГОСТ 7798-70"/>
        <s v="Кнопка ABLF-22 d22мм; зеленый неон/240В 1з+1р"/>
        <s v="Лампа сменная зеленая 24В"/>
        <s v="Выключатель авт. ВА47-29 4,5 кА 2А"/>
        <s v="Пускатель ПРК32-10 (6-10А)"/>
        <s v=" Переключатель LAY5-BD25"/>
        <s v="Наконечник гильза Е1508 1,5 (20шт)"/>
        <s v="Наконечник НШвИ 2*1,5 (100шт)"/>
        <s v="Короб перфорированный 60*40 Импакт"/>
        <s v="Короб перфорированный 40*40 Импакт"/>
        <s v="Автомат выкл.ВА47-29 25А"/>
        <s v="Трансформатор ОСМ1,0"/>
        <s v="Кнопка красн. с фиксацией"/>
        <s v="Розетка РАр10 с заземлением на дин рейку"/>
        <s v="Клемма ЗНИ-4 "/>
        <s v="Швеллер 16 П ГОСТ 8240-89 09Г2С-15 ГОСТ 19281-89"/>
        <s v="Швеллер 16 П ГОСТ 8240-89 09Г2С-12 ГОСТ 19281-89"/>
        <s v="Уголок 180х180х11 ГОСТ 8509-86 09Г2С-1 ГОСТ 19281-89"/>
        <s v="Уголок 125х125х10 ГОСТ 8509-86 09Г2С-1 ГОСТ 19281-89"/>
        <s v="Лист 1,5 ГОСТ 19903-2015 AISI-430 ГОСТ 5582-75"/>
        <s v="Болт М20-6gх40.8.8.Гл ГОСТ 7798-70"/>
        <s v="Хомут  мини 6-8/9мм"/>
        <s v="Болт М24х130 5.8 ГОСТ 7805-70"/>
        <s v="Рельс Р 43"/>
        <s v="Болт стыковой М22х135"/>
        <s v="Накладка Р 43 восст."/>
        <s v="Болт М24*110 Гост 7798/7805-70"/>
        <s v="Гайка М24 Гост 5915/5927-70"/>
        <s v="Гайка М56.11 ГЦ ГОСТ 10605-94"/>
        <s v="Круг 25 ГОСТ 2590-88 ст3сп ГОСТ 380-2005"/>
        <s v="Круг 100 ГОСТ 2590-88 С245-1 ГОСТ 27772-88"/>
        <s v="Круг 40 ГОСТ 2590-88 ст3сп ГОСТ 380-2005"/>
        <s v="Круг 50 ГОСТ 2590-88 ст3сп ГОСТ 380-2005"/>
        <s v="Круг 32 ГОСТ 2590-88 ст3сп ГОСТ 380-2005"/>
        <s v="Круг 45 ГОСТ 2590-88 ст3сп ГОСТ 380-2005"/>
        <s v="Двутавр 20 Ш1 СТО АМСЧ 20-93 ст3сп ГОСТ 380-2005"/>
        <s v="Уголок 80х80х6 ГОСТ 8509-86/С345-1 ГОСТ 27772-88"/>
        <s v="Труба 38х4 ГОСТ 8734-75 20 ГОСТ 8733-74"/>
        <s v="Труба 25х3 ГОСТ 8734-75 20 ГОСТ 8733-74"/>
        <s v="Труба 42х4 ГОСТ 8734-75 20 ГОСТ 8733-74"/>
        <s v="Болт М12-6gх40.8.8.ТД1 ГОСТ 7798-70"/>
        <s v="Болт М12-6gх35.8.8.ТД1 ГОСТ 7798-70"/>
        <s v="Болт М12х45 ТД 8.8 ГОСТ 7798-70"/>
        <s v="Болт М12х80 ТД 8.8 ГОСТ 7798-70"/>
        <s v="Круг 12 ГОСТ 2590-88 09Г2С-12 ГОСТ 19281-89"/>
        <s v="Круг 10 ГОСТ 2590-88 09Г2С-12 ГОСТ 19281-89"/>
        <s v="Шайба 4 Гл ГОСТ 11371-78"/>
        <s v="Швеллер 12 П ГОСТ 8240-89 ст3сп ГОСТ 380-2005"/>
        <s v="Шпилька резьбовая 30х1000"/>
        <s v="Труба 95х5 ГОСТ 8732-78 20 ГОСТ 1050-88"/>
        <s v="Болт М10х130 5.8 DIN933"/>
        <s v="Болт М24-6gх110.8.8.Гл ГОСТ 7798-70"/>
        <s v="Болт М20х45 8.8 ГОСТ 7798-70 "/>
        <s v="Шайба 48 ГОСТ 6402-70"/>
        <s v="Болт М16х160 8.8 ГОСТ 7798-70"/>
        <s v="Болт М12-6gх55.8.8.Гл ГОСТ 7798-70"/>
        <s v="Шайба 30  ГОСТ 6958-78"/>
        <s v="Болт М24х90 10.9 ТД  ГОСТ 7798-70"/>
        <s v="Гайка М24 ТД 10 ГОСТ 5915-70"/>
        <s v="Болт М16-6gх150.5.8.Гл ГОСТ 7798-70"/>
        <s v="Болт М24-6gх100.5.8.Гл ГОСТ 7798-70"/>
        <s v="Болт М20х100 5.8 ГОСТ 7798-70"/>
        <s v="Болт М12х150  5.8 ГОСТ 7798-70"/>
        <s v="Гайка М18 ТД5 8 ГОСТ 5915-70"/>
        <s v="Уголок 45х45х5 ГОСТ 8509-86 09Г2С-15 ГОСТ 19281-2014"/>
        <s v="Уголок 200х200х14 ГОСТ 8509-93 09Г2С-1 ГОСТ 19281-89"/>
        <s v="Уголок 90х90х7 ГОСТ 8509-86 С345-3 ГОСТ 27772-2015"/>
        <s v="Болт М14-6gх60.8.8.Гл ГОСТ 7798-70"/>
        <s v="Болт М14х65  8.8 ГОСТ 7798-70"/>
        <s v="Болт М20х110 8.8 ГОСТ 7798-70"/>
        <s v="Болт М30-6gх115.8.8.Гл ГОСТ 7798-70"/>
        <s v="Болт М12х85 8.8 ГОСТ 7798-70"/>
        <s v="Болт М20х220 8.8 ГОСТ 7798-70"/>
        <s v="Болт М10-6gх30.8.8.Гл ГОСТ 7798-70"/>
        <s v="Труба 219х8 ГОСТ 8732-78 09Г2С-15 ГОСТ 19281-2014"/>
        <s v="Болт М8-6gх60.8.8.Гл ГОСТ 7798-70"/>
        <s v="Болт М8-6gх65.8.8.Гл ГОСТ 7798-70"/>
        <s v="Болт М20-6gх240.8.8.Гл ГОСТ 7798-70"/>
        <s v="Болт М10-6gх90.8.8.Гл ГОСТ 7798-70"/>
        <s v="Шайба 16 Гл DIN 434"/>
        <s v="Труба ДУ 50х60х3,5 ГОСТ 3262-75 ст3 ГОСТ 380-2005"/>
        <s v="Хомут ОК-1-13 ТД П2200317-040-ОК1"/>
        <s v="Уголок 125х80х8 ГОСТ 8510-93 С345-3 ГОСТ 27772-88"/>
        <s v="Швеллер 16 У ГОСТ 8240-89 09Г2С-15 ГОСТ 19281-89"/>
        <s v="Болт М36-6gх100.5.8.Гл ГОСТ 7798-70"/>
        <s v="Болт М24-6gх65.5.8.Гл ГОСТ 7798-70"/>
        <s v="Болт М27х95 5.8 ГОСТ 7798-70"/>
        <s v="Болт М30х80 5.8 ГОСТ 7798-70"/>
        <s v="Шайба 27 Гл ГОСТ 6402-70"/>
        <s v="Гайка М30 5.0 ГОСТ 5915-70 "/>
        <s v="Болт М30-6gх130.8.8.ТД1 ГОСТ 7798-70"/>
        <s v="Шпилька А-ШП1 М30х460 ОЭМЗ-КР-ТП.ВЛ.35/110/220.001"/>
        <s v="Шпилька А-ШП3 М48х410 ОЭМЗ-КР-ТП.ВЛ.35/110/220.001"/>
        <s v="Круг 30 ГОСТ 2590-2006 09Г2С-12 ГОСТ 19281-2014"/>
        <s v="Лист чечевица 3 ГОСТ 8568-77 ст3сп ГОСТ 380-2005"/>
        <s v="Винт А.М4х12 5.8 ГОСТ 17475-80"/>
        <s v="Арматура АI 16 ГОСТ 5781-82/Ст3сп"/>
        <s v="Шайба 16 ГОСТ Р 52646-2006"/>
        <s v="Хомут пластмассовый 300мм"/>
        <s v="Хомут Х-1-1 20 "/>
        <s v="Шпилька  Ш-1-1 24 "/>
        <s v="Шпилька  Ш-1-2 24 "/>
        <s v="Хомут Х-1- 20 "/>
        <s v="Хомут Х-1-4 20 "/>
        <s v="Шпилька Ш2 М20х350 ТД4"/>
        <s v="Лист 3 ГОСТ 19903-74 09Г2С-15 ГОСТ 19281-89"/>
        <s v="Круг 20 ГОСТ 2590-2006 С345-3 ГОСТ 27772-88"/>
        <s v="Труба 133х5 ГОСТ 8732-78 С345-6 ГОСТ 27772-2015"/>
        <s v="Швеллер 8 П ГОСТ 8240-89 09Г2С-1 ГОСТ 19281-89"/>
        <s v="Болт М20х50 5.8 ГОСТ 7798-70"/>
        <s v="Двутавр 25 Б1 СТО АМСЧ 20-93 С345-3 ГОСТ 27772-88"/>
        <s v="Анкер клиновой М20*160"/>
        <s v="Уголок 125х125х9 ГОСТ 8509-86 С345-3 ГОСТ 27772-88"/>
        <s v="Труба профильная 100х100х4 ГОСТ 30245-94100 09Г2С-15 ГОСТ 19281-89"/>
        <s v="Круг 100 ГОСТ 2590-88 45 ГОСТ 1050-88"/>
        <s v="Круг 260 ГОСТ 1050-2013/Сталь 45 ГОСТ 1050-88"/>
        <s v="Круг 90 ГОСТ 2590-2006 45 ГОСТ 1050-88"/>
        <s v="Швеллер 20 У ГОСТ 8240-89 С345-3 ГОСТ 27772-88"/>
        <s v="Круг 32 ГОСТ 2590-88 20 ГОСТ 1050-88"/>
        <s v="Труба 325х9 ГОСТ 10704-91 09Г2С-12 ГОСТ 19281-2014"/>
        <s v="Болт М20-6gх85.8.8.ГЦ ГОСТ 7798-70"/>
        <s v="Болт М24-6gх120.8.8.ГЦ ГОСТ 7798-70"/>
        <s v="Болт М12х50 ТД3 8.8 ГОСТ 7798-70"/>
        <s v="Винт М6х16"/>
        <s v="Шплинт 3,2х40 ГОСТ 397-79"/>
        <s v="Винт М8х16 "/>
        <s v="Болт Б250 3.407.1-164.20.12 (чертеж)"/>
        <s v="Болт Б251 3.407.1-164.20.12 (чертеж)"/>
        <s v="Болт Б252 3.407.1-164.20.12 (чертеж)"/>
        <s v="Болт М27х95 ТД3 8.8 ГОСТ 7798-70 "/>
        <s v="Болт М14х45 ТД3 8.8 ГОСТ 7798-70 "/>
        <s v="Болт М14х55 ТД3 8.8 ГОСТ 7798-70 "/>
        <s v="Лист 6 ГОСТ 19903-74 С345-1 ГОСТ 27772-88"/>
        <s v="Шпилька 7М30х430 (резьба 115 мм) ГОСТ 24379.1-80"/>
        <s v="Круг 16 ГОСТ 2590-88 09Г2С-15 ГОСТ 19281-2014"/>
        <s v="Круг 30 ГОСТ 2590-2006 ст3 ГОСТ 380-2005"/>
        <s v="Квадрат 20 ГОСТ 2591-2006/Ст3 ГОСТ 380-2005"/>
        <s v="Круг 38 ГОСТ 2590-2006 ст3 ГОСТ 380-2005"/>
        <s v="Круг 48 ГОСТ 2590-2006 ст3 ГОСТ 380-2005"/>
        <s v="Круг 34 ГОСТ 2590-2006 ст3сп/пс ГОСТ 308-2005"/>
        <s v="Труба 720х10 ГОСТ 10704-91 С345-1 ГОСТ 27772-88"/>
        <s v="Гайка М20 10 ГОСТ 5915-70"/>
        <s v="Болт М24-6gх100.5.8.ТД3 ГОСТ 7798-70"/>
        <s v="Швеллер 12 У ГОСТ 8240-89 С345-4 ГОСТ 27772-88"/>
        <s v="Болт М20-6gх80.5.8.ГЦ ГОСТ 7798-70"/>
        <s v="Гайка М16 ГЦ 5.0 ГОСТ 5915-70"/>
        <s v="Гайка М24-6h.5.ГЦ ГОСТ 5915-70"/>
        <s v="Болт М30х90 ГЦ 5.8 ГОСТ 7798-70"/>
        <s v="Гайка М20-6h.5.ГЦ ГОСТ 5915-70"/>
        <s v="Лист 16 ГОСТ 19903-74 345-09Г2С-12 ГОСТ 19281-2014"/>
        <s v="Сверло 3мм"/>
        <s v="Сверло 2,5мм"/>
        <s v="Лист 4 ГОСТ 19903-74 09Г2С-12 ГОСТ 19281-2014"/>
        <s v="Лист ромб 4 ГОСТ 8568-77 С235-1 ГОСТ 27772-88"/>
        <s v="Швеллер 12 П ГОСТ 8240-89 09Г2С-15 ГОСТ 19281-89"/>
        <s v="Уголок 32х32х4 ГОСТ 8509-86 09Г2С-12 ГОСТ 27772-88"/>
        <s v="Круг 30 ГОСТ 2590-88 09Г2С-15 ГОСТ 19281-89"/>
        <s v="гипсокартон влагостойкий 1200х2500х9,5"/>
        <s v="Лист 4 ГОСТ 19903-74 09Г2С-1 ГОСТ 19281-89"/>
        <s v="Лист 20 ГОСТ 19903-74 С345-1 ГОСТ 27772-88"/>
        <s v="Уголок 40х40х4 ГОСТ 8509-86 С345-1 ГОСТ 27772-88"/>
        <s v="Уголок 90х90х7 ГОСТ 8509-86 С345-1 ГОСТ 27772-88"/>
        <s v="Швеллер 14 П ГОСТ 8240-89 С345-4 ГОСТ 27772-88"/>
        <s v="Рулетка 5м"/>
        <s v="Гайка М64 ГОСТ 10605-94"/>
        <s v="Болт М64х260 ГОСТ 10602-94"/>
        <s v="Уголок 160х160х14 ГОСТ 8509-86 С345-3 ГОСТ 27772-88"/>
        <s v="Уголок 63х63х6 ГОСТ 8509-86 С345-4 ГОСТ 27772-88"/>
        <s v="Угольник PPRC 45 гр.20"/>
        <s v="Муфта PPRC 20х1/2"/>
        <s v="Угольник PPRС 90 гр.20"/>
        <s v="Труба со стекловолокном "/>
        <s v="Болт М14-6gх65.5.8.Гл ГОСТ 7798-70"/>
        <s v="Лист 3 ГОСТ 19903-74 ст3сп ГОСТ 380-2005"/>
        <s v="Профиль 140х140х5 ГОСТ 30245-03/Ст3"/>
        <s v="Проволока ТО 4"/>
        <s v="Болт М8х55 8.8 ГОСТ 7798-70 полная резьба"/>
        <s v="Шпилька М42х690 8.8 Ш.ОГ.1"/>
        <s v="Скоба БС-1 ТД3 ОЭМЗ.ОРЦС.007.00.00.016"/>
        <s v="Элемент ограждения ЗП ОЭМЗ.ОРЦС.007"/>
        <s v="Болт М20х85 8.8 ГОСТ Р ИСО 4014-2013"/>
        <s v="Болт М27-6gх100.8.8.ГЦ ГОСТ 7798-70"/>
        <s v="Болт М16-6gх150.8.8.ГЦ ГОСТ 7798-70"/>
        <s v="Втулка 42х40 - d23"/>
        <s v="Труба 89х5 ГОСТ 9940-81 12Х18Н10Т ГОСТ 7350-77"/>
        <s v="Уголок 75х75х6 ГОСТ 8509-86 С345-1 ГОСТ 27772-88"/>
        <s v="Труба 426х9 ГОСТ 8732-78 345-09Г2С-12 ГОСТ 19281-2014"/>
        <s v="Швеллер 14 П ГОСТ 8240-89 С345-6 ГОСТ 27772-2015"/>
        <s v="Швеллер 12 П ГОСТ 8240-89 С345-6 ГОСТ 27772-2015"/>
        <s v="Труба профильная 60х60х4 ГОСТ 8639-68 ст3 ГОСТ 380-2005"/>
        <s v="Болт М6х60 8.8 ГОСТ 7798-70"/>
        <s v="Шпилька Ш-1-1"/>
        <s v="Круг 24 ГОСТ 7417-75 09Г2С-1 ГОСТ 19281-89"/>
        <s v="Труба профильная 120х120х6 ГОСТ 30245-94 С345-3 ГОСТ 27772-88"/>
        <s v="Болт М36-6gх140.8.8.ГЦ ГОСТ 7798-70"/>
        <s v="Гайка М14-6h.8.ГЦ ГОСТ 5915-70"/>
        <s v="Швеллер 24 У ГОСТ 8240-89 С345-4 ГОСТ 27772-88"/>
        <s v="Круг 8 ГОСТ 2590-88 ст3сп ГОСТ 380-2005"/>
        <s v="Болт М27х95 8.8 ГОСТ 7798-70"/>
        <s v="Шестигранник  27 ГОСТ 8560-78 Сталь 45 ГОСТ 1050-88"/>
        <s v="Шестигранник  19 ГОСТ2879-88 Сталь 45 ГОСТ 1050-88"/>
        <s v="Шестигранник  17 ГОСТ2879-88 Сталь 45 ГОСТ 1050-88"/>
        <s v="Шестигранник  24 ГОСТ2879-88 Сталь 45 ГОСТ 1050-88"/>
        <s v="Шпилька 7.М48х620 325-10Г2С1 ГОСТ 24379.1-2012"/>
        <s v="Болт М30-6gх90.8.8.ТД1 ГОСТ 7798-70"/>
        <s v="Болт М30х100 ТД 8.8 ГОСТ 7798-70"/>
        <s v="Круг 14 ГОСТ 2590-88 С345-3 ГОСТ 27772-88"/>
        <s v="Кронштейн  КНР-90-2-1 ТД"/>
        <s v="Гайка М42 ТД 3 ГОСТ 5915-70"/>
        <s v="Гайка М18 ТД3 5 ГОСТ 5915-70"/>
        <s v="Гайка М24 ТД3 5 ГОСТ 5915-70"/>
        <s v="Болт М20х70 ТД3 5.8 ГОСТ 7798-70 "/>
        <s v="Болт М24х70 ТД3 5.8 ГОСТ 7798-70"/>
        <s v="Коробка монтажн.откр. уст.85*85*40"/>
        <s v="Хомут 3,6*200(100шт) нейлон"/>
        <s v="Кран шаровый 2 ВР-ВР ручка стм. "/>
        <s v="Муфта 25 бел."/>
        <s v="Угол 90гр.25"/>
        <s v="Переходник нр.1 1/4х3/4 вн. никель"/>
        <s v="Муфта перех.25х1/2 ВР"/>
        <s v="Переходник под резиновый шлаг 1/2 - 10мм"/>
        <s v="Труба арм. стекловолокном 25мм"/>
        <s v="Уголок 25х25х4 ГОСТ 8509-86 09Г2С-12 ГОСТ 19281-89"/>
        <s v="Швеллер 8 П ГОСТ 8240-89 09Г2С-15 ГОСТ 19281-89"/>
        <s v="Труба 219х10 ГОСТ 10704-91 09Г2С-6 ГОСТ 19281-2014"/>
        <s v="Труба 426х10 ГОСТ 10704-91 С345-3 ГОСТ 27772-88"/>
        <s v="Лист чечевица 8 ГОСТ 8568-77 ст3сп ГОСТ 380-2005"/>
        <s v="Уголок 125х125х8 ГОСТ 8509-86 09Г2С-12 ГОСТ 19281-89"/>
        <s v="Швеллер 12 У ГОСТ 8240-89 09Г2С-12 ГОСТ 19281-89"/>
        <s v="Труба ДУ 25х33,5х3,2 ГОСТ 3262-75 ст3 ГОСТ 380-2005"/>
        <s v="Болт М36х140 ТД4 8.8 ГОСТ 7798-70"/>
        <s v="Труба 530х9 ГОСТ 8732-78/09Г2С ГОСТ 19281-89"/>
        <s v="Корпус металлич. ЩМП-18"/>
        <s v="Выключатель авт.ВА88-35 125А"/>
        <s v="Труба гофра"/>
        <s v="Трос стальной 8мм"/>
        <s v="Реле контроля фаз"/>
        <s v="скрепа для ленты СУ - 20 "/>
        <s v="Корпус металлич. ЩМП-3"/>
        <s v="Держатель шин заземления  К-188"/>
        <s v="Провод АС 120/19"/>
        <s v="Наконечник медный кабельный JG-95м"/>
        <s v="Талреп крюк-кольцо М12 DIN 1480 Tech-KREP"/>
        <s v="Анкер латунный забивной М8 (CLP1M-AL-8) IEK (цанга)"/>
        <s v="Винт М6х10 (CLP1V-V-6-10) IEK"/>
        <s v="Гайка со стопорным буртом М6 (CLP1M-N-6) IEK"/>
        <s v="Крюк универсальный КМУ-1740 (SOT76)"/>
        <s v="Лента бандажная ЛМ-50"/>
        <s v="Выключатель авт.ВА88-37  3р 400А"/>
        <s v="Выключатель авт.ВА88-40  3р 500А"/>
        <s v="Выключатель авт.ВА88-37  3р 315А"/>
        <s v="Светодиодная матрица AD16-22HS"/>
        <s v="Изолятор силовой SM51"/>
        <s v="Провод  ПУВ 95 белый"/>
        <s v="Выключатель-разъеденитель ВР32-39А30220 630А"/>
        <s v="Провод  ПУГВ 16 "/>
        <s v="Наконечник медный кабельный JG-16"/>
        <s v="Труба 146х7,7 ГОСТ 632-80 09Г2С-12 ГОСТ 19281-2014"/>
        <s v="Круг 16 ГОСТ 2590-88 ст3сп ГОСТ 380-2005"/>
        <s v="Болт М20-6gх115.8.8.Гл ГОСТ 7798-70"/>
        <s v="Болт М20-6gх140.8.8.Гл ГОСТ 7798-70"/>
        <s v="Болт М20-6gх95.8.8.Гл ГОСТ 7798-70"/>
        <s v="Проволока вязальная 1,2 мм"/>
        <s v="Хомут 36-Ст3 ГОСТ 24137-80"/>
        <s v="Полоса 40х4мм/ Ст3сп ГОСТ 380-2005"/>
        <s v="Уголок 200х200х14 ГОСТ 8509-86 С345-4 ГОСТ 27772-88"/>
        <s v="Уголок 140х140х9 ГОСТ 8509-86 С245-1 ГОСТ 27772-88"/>
        <s v="Лист 6 ГОСТ 19903-74 С245-1 ГОСТ 27772-88"/>
        <s v="Болт М12х85 ТД5 8.8 ГОСТ 7798-70"/>
        <s v="Лист 4 ГОСТ 19903-74 09Г2С-12 ГОСТ 19281-89"/>
        <s v="Труба 426х10 ГОСТ 8732-78 С345-3 ГОСТ 27772-88"/>
        <s v="Кольцо стопорное"/>
        <s v="Шплинт 8х56 ГОСТ 397-79"/>
        <s v="Шплинт 5х40 ГОСТ 397-79 "/>
        <s v="Винт М6х130"/>
        <s v="Шпаклевка ВОЛМА финиш (20кг)"/>
        <s v="Шуруп-саморез"/>
        <s v="Дюбель-гвоздь 6*40"/>
        <s v="Наливной пол"/>
        <s v="Серпянка  д/швов."/>
        <s v="Грунтовка"/>
        <s v="Труба 73х6 ГОСТ 8732-78 09Г2С-15 ГОСТ 19281-2014"/>
        <s v="Труба 57х3,5 ГОСТ 8732-78 09Г2С-12 ГОСТ 19281-2014"/>
        <s v="Труба 720х10 ГОСТ 10704-91 С345-3 ГОСТ 27772-88"/>
        <s v="Лист 0,8 ГОСТ 19903-2015 12Х18Н10Т ГОСТ 5582-75"/>
        <s v="Болт М20х260 5.8 ГОСТ 7798-70"/>
        <s v="Болт М8х40"/>
        <s v="Клей для плитки"/>
        <s v="Гребенка д/реечного потолка"/>
        <s v="Профиль периметральный19*24*3м бел. мат."/>
        <s v="Раскладка 3м бел. мат."/>
        <s v="Рейка 85мм 3м бел. мат."/>
        <s v="Европодвес"/>
        <s v="Затирка "/>
        <s v="Грунтовка для укрепления оснований"/>
        <s v="Краска моющая"/>
        <s v="Мастика "/>
        <s v="Плита ОСБ 2500*1250*12"/>
        <s v="Добавка в бетон"/>
        <s v="Лист 5 ГОСТ 19903-74 09Г2С-12 ГОСТ 19281-89"/>
        <s v="Шпилька ШП-1"/>
        <s v="Двутавр 25 Ш1 СТО АМСЧ 20-93 ст3сп ГОСТ 380-2005"/>
        <s v="Анкерная шпилька"/>
        <s v="Анкер клеевой"/>
        <s v="Круг 25 ГОСТ 2590-88/09Г2С-15 ГОСТ 19281-2014"/>
        <s v="Шпилька Ш1 (чертеж)"/>
        <s v="Шпилька Ш2 (чертеж)"/>
        <s v="Болт М24х600 ГОСТ 24379.1-2012"/>
        <s v="Болт М30х500  ГОСТ 24379.1-2012"/>
        <s v="Болт М30х450 ГОСТ 24379.1-2012"/>
        <s v="Болт М20х500 ГОСТ 24379.1-2012"/>
        <s v="Плита анкерная 24 ГОСТ 24379.1-80"/>
        <s v="Гайка М24 ГОСТ 5915-70"/>
        <s v="Шайба 24 ГОСТ Р 52646-2006"/>
        <s v="Гайка М30 ГОСТ 5915-70"/>
        <s v="Шайба 30  ГОСТ 24379.1-80"/>
        <s v="Плита анкерная 30 ГОСТ 24379.1-80"/>
        <s v="Шайба 20 ГОСТ 24379.1-80"/>
        <s v="Плита анкерная 20  ГОСТ 24379.1-80"/>
        <s v="Ведро 10 л с крышкой"/>
        <s v="Пневмостеплер гвоздезабивной дл/гв 50-90 мм"/>
        <s v="Черенок"/>
        <s v="Уголок 180х180х11 ГОСТ 8509-86 С345-6 ГОСТ 27772-88"/>
        <s v="Круг отрезной 180*2,5*22"/>
        <s v="Борфреза 8  мм сфероцилиндр.ВК8"/>
        <s v="Круг шлиф.  300*40*127   63С 25СМ"/>
        <s v="Круг шлиф.  300*40*127   63С 40СТ"/>
        <s v="Кисть плоская 20мм плоская &quot;888&quot;"/>
        <s v="Кисть  радиаторная25 мм"/>
        <s v="Ветошь х/б(безворсовая) ГОСТ ТУ 63-178-77-82"/>
        <s v="Рулетка  10 м  с поверкой."/>
        <s v="Мел мраморный"/>
        <s v="Щетка по металлу"/>
        <s v="Кисть плоская 50 мм"/>
        <s v="Гвозди 3,0*30мм"/>
        <s v="Болт 5.М48х400 09Г2С-6  ГОСТ 24379.1-2012"/>
        <s v="Швеллер гнутый 200х100х100х6 ГОСТ 8278-83 С245-1 ГОСТ 27772-88"/>
        <s v="Швеллер гнутый 250х125х125х6 ГОСТ 8278-83 С245-1 ГОСТ 27772-88"/>
        <s v="Заклепки 4,0*14"/>
        <s v="Болт М10х55 5.8 ГОСТ 7805-70"/>
        <s v="Болт М14х50 5.8 ТД ГОСТ 7798-70"/>
        <s v="Болт М14х45 5.8 ТД3 ГОСТ 7798-70"/>
        <s v="Болт М16х70 ТД1 5.8 ГОСТ 7798-70"/>
        <s v="Болт М20х65 ТД1 5.8 ГОСТ 7798-70"/>
        <s v="Болт М20х70 ТД1 5.8 ГОСТ 7798-70"/>
        <s v="Болт М20х80 ТД1 5.8 ГОСТ 7798-70"/>
        <s v="Болт М24х80 ТД1 5.8 ГОСТ 7798-70"/>
        <s v="Болт М30-6gх95.5.8.ТД1 ГОСТ 7798-70"/>
        <s v="Болт М27х80 ТД1 5.8 ГОСТ 7798-70"/>
        <s v="Болт М24х90 ТД1 5.8 ГОСТ 7798-70"/>
        <s v="Болт М27х85 ТД1 5.8 ГОСТ 7798-70"/>
        <s v="Болт М14х55 ТД1 5.8 ГОСТ 7798-70"/>
        <s v="Металлорукав Р3-ЦП-15"/>
        <s v="Скоба металл однолапковая d 21-22 мм"/>
        <s v="Коробка распаячная 70х70х40"/>
        <s v="Труба 42х4 ГОСТ 8732-78 С345-3 ГОСТ 27772-88"/>
        <s v="Труба 146х8 ГОСТ 8732-78 09Г2С-1 ГОСТ 19281-2014"/>
        <s v="Швеллер 8 У ГОСТ 8240-89 345-09Г2С-15 ГОСТ 19281-2014"/>
        <s v="Болт М16х100 ДИН 933"/>
        <s v="Гайка М16  ДИН 934"/>
        <s v="шайба плоская М16 ДИН 125"/>
        <s v="Шайба гровер 16 ДИН 127"/>
        <s v="Болт М27х70 ТД 8.8 ГОСТ 7798-70"/>
        <s v="Уголок 75х75х6 ГОСТ 8509-86 С345-3 ГОСТ 27772-88"/>
        <s v="Болт М20-6gх220.8.8.ГЦ ГОСТ 7798-70"/>
        <s v="Болт М20х85 ГЦ 8.8 ГОСТ Р ИСО 4014-2013"/>
        <s v="Круг 210 ГОСТ 2590-88 20 ГОСТ 1050-88"/>
        <s v="Швеллер 8 У ГОСТ 8240-89 С345-3 ГОСТ 27772-88"/>
        <s v="Уголок 50х50х5 ГОСТ 8509-86 С255-1 ГОСТ 27772-2015"/>
        <s v="Лист 60 ГОСТ 19903-74 09Г2С-15 ГОСТ 19281-2014"/>
        <s v="Труба 219х8 ГОСТ 8732-78 09Г2С-12 ГОСТ 19281-89"/>
        <s v="Саморез кровельный 5,5х19"/>
        <s v="Лист 40 ГОСТ 19903-74 С345-1 ГОСТ 27772-88"/>
        <s v="Круг 36 ГОСТ 2590-88 09Г2С-1 ГОСТ 19281-89"/>
        <s v="Болт М24х500 3.407.1-175.2-027"/>
        <s v="Болт М24х525 3.407.1-175.2-027"/>
        <s v="Болт М24х550 3.407.1-175.2-027"/>
        <s v="Шпилька ТД TER Rec Det Stud 20"/>
        <s v="Шпилька С3М16-8gх240.8.8.Гл ГОСТ 22042-76"/>
        <s v="Шпилька  М16х280  кл8,8 ГОСТ 22042"/>
        <s v="Круг 8 (катанка)"/>
        <s v="Лист ОТ4-1 3,5 ГОСТ 22178-76Титан ОТ4-1"/>
        <s v="Труба ВТ1-0 25х2,5 ГОСТ 22897-86 Трубы из сплавов на основе титанаТитан ВТ1-0"/>
        <s v="ДВП 3,2"/>
        <s v="Шуруп-саморез 3,5*25 "/>
        <s v="Плита ОСБ 3 2500*1250*9"/>
        <s v="Уголок 45х45х5 ГОСТ 8509-86 С245-1 ГОСТ 27772-88"/>
        <s v="Швеллер 14 У ГОСТ 8240-89 С345-3 ГОСТ 27772-88"/>
        <s v="Болт М10-6gх55.5.8.Гл ГОСТ 7798-70"/>
        <s v="Лист 18 ГОСТ 19903-74 09Г2С-1 ГОСТ 19281-89"/>
        <s v="Болт М24х140 5.8 ГОСТ 7798-70"/>
        <s v="Болт М24х130 5.8 ГОСТ 7798-70 черные"/>
        <s v="Болт М24х140 5.8 ГОСТ 7798-70 черные"/>
        <s v="Шайба М36  ГОСТ 24379.1-2012"/>
        <s v="Плита 150 ГОСТ 24379,1-2012"/>
        <s v="Шпилька 3.М36х500 09Г2С-6  ГОСТ 24379.1-2012"/>
        <s v="Болт М14х45 5,8 Р ИСО 4014-2013 "/>
        <s v="Болт М14х50 5.8 Р ИСО 4014-2013 "/>
        <s v="Болт М20-6gх85.5.8.Гл ГОСТ 7798-70"/>
        <s v="Швеллер 12 П ГОСТ 8240-89 С345-4 ГОСТ 27772-88"/>
        <s v="Болт М10-6gх100.8.8.Гл ГОСТ 7798-70"/>
        <s v="Труба 51х10 ГОСТ 8732-78 20 ГОСТ 8731-74"/>
        <s v="Гайка М27 ТД3 8 ГОСТ 5915-70 "/>
        <s v="Болт М24х100 ТД3 8.8 ГОСТ 7798-70 "/>
        <s v="Болт М16х50 ТД3 8.8 ГОСТ 7798-70 "/>
        <s v="Болт М20х60 ТД3 8.8 ГОСТ 7798-70"/>
        <s v="Болт М20-6gх90.8.8.ТД3 ГОСТ 7798-70"/>
        <s v="Шайба 27 ТД3 ГОСТ 11371-78"/>
        <s v="Шайба 27 ТД3 ГОСТ 6402-70"/>
        <s v="Болт М27х110 ТД3 8.8 ГОСТ 7798-70 "/>
        <s v="Уголок 140х140х9 ГОСТ 8509-86 ст3сп ГОСТ 380-2005"/>
        <s v="Уголок 200х200х12 ГОСТ 8509-86 С255-1 ГОСТ 27772-88"/>
        <s v="Швеллер 20 П ГОСТ 8240-89 ст3сп ГОСТ 380-2005"/>
        <s v="Круг 56 ГОСТ 2590-88 ст3сп ГОСТ 380-2005"/>
        <s v="Уголок 50х50х5 ГОСТ 8509-86 09Г2С-1 ГОСТ 19281-89"/>
        <s v="Шайба 12 ТД5  ГОСТ 6402-70"/>
        <s v="Гайка М48-6h.8.ГЦ ГОСТ 5915-70"/>
        <s v="Болт М27х80 ГЦ ГОСТ 7798-70"/>
        <s v="Лист 6 ГОСТ 19903-74 С345-6 ГОСТ 27772-2015"/>
        <s v="Швеллер 10 П ГОСТ 8240-89 09Г2С-12 ГОСТ 19281-89"/>
        <s v="Болт М12х45 ГЦ 5.8 ГОСТ 7798-70"/>
        <s v="Болт М12-6gх50.5.8.ГЦ ГОСТ 7798-70"/>
        <s v="Болт М16-6gх65.5.8.ГЦ ГОСТ 7798-70"/>
        <s v="Болт М18х70 ГЦ 5.8 ГОСТ 7798-70"/>
        <s v="Болт М22х100 ГЦ 5.8 ГОСТ 7798-70"/>
        <s v="Гайка М12 ГЦ 5 ГОСТ 5915-70"/>
        <s v="Шайба косая 12 ГЦ ГОСТ 10906-78"/>
        <s v="Шайба косая 16 ГЦ ГОСТ 10906-78"/>
        <s v="Шайба косая 24 ГЦ ГОСТ 10906-78"/>
        <s v="Болт М20х70 ТД3 8.8 ГОСТ 7798-70 "/>
        <s v="Болт М27х80 ТД3 8.8 ГОСТ 7798-70 "/>
        <s v="Болт М27х85 ТД3 8.8 ГОСТ 7798-70 "/>
        <s v="Болт М20х75 ТД3 8.8 ГОСТ 7798-70 "/>
        <s v="Болт М20х80 ТД3 8.8 ГОСТ 7798-70"/>
        <s v="Болт М16х60 ТД3 8.8 ГОСТ 7798-70"/>
        <s v="Гайка М14 ТД3 8 ГОСТ 5915-70 "/>
        <s v="Болт М30х95 ТД1 8.8 ГОСТ 7798-70"/>
        <s v="Швеллер 14 П ГОСТ 8240-89 ст3сп ГОСТ 27772-88"/>
        <s v="Уголок 63х63х6 ГОСТ 8509-86 С345-3 ГОСТ 27772-88"/>
        <s v="Уголок 200х200х12 ГОСТ 8509-86 С345-6 ГОСТ 27772-2015"/>
        <s v="Хомут пластмассовый 2,5х150"/>
        <s v="Болт М20-6gх110.8.8.ГЦ ГОСТ 7798-70"/>
        <s v="Лист ГЦ 1,5х1250х2500 ГОСТ Р 52246-2004/С345-3 ГОСТ 27772-88"/>
        <s v="Болт М30-6gх150.5.8.Гл ГОСТ 7798-70"/>
        <s v="Лист 4 ГОСТ 19903-74 С345-1 ГОСТ 27772-88"/>
        <s v="Лист 3 ГОСТ 19903-74 09Г2С-12 ГОСТ 19281-89"/>
        <s v="Профиль монтажный К235 У2 ТУ 36-1434-82"/>
        <s v="Труба 325х8 ГОСТ 8732-78 09Г2С-1 ГОСТ 19281-89"/>
        <s v="Труба профильная 120х120х6 ГОСТ 30245-94 09Г2С-1 ГОСТ 19281-89"/>
        <s v="Труба 159х6 ГОСТ 8732-78 09Г2С-1 ГОСТ 19281-89"/>
        <s v="Труба профильная 140х140х6 ГОСТ 30245-94 С345-3 ГОСТ 27772-88"/>
        <s v="Труба профильная 180х180х6 ГОСТ 30245-94180 09Г2С-1 ГОСТ 19281-89"/>
        <s v="Труба профильная 140х100х6 ГОСТ 30245-94 09Г2С-1 ГОСТ 19281-89"/>
        <s v="Труба профильная 120х120х4 ГОСТ 30245-94 09Г2С-1 ГОСТ 19281-89"/>
        <s v="Лист 18 ГОСТ 19903-74 ст3сп ГОСТ 380-2005"/>
        <s v="Двутавр 36 ДБ1 ГОСТ 26020-83 С245-1 ГОСТ 27772-88"/>
        <s v="Шпилька 42х565"/>
        <s v="Труба профильная 180х100х5 ГОСТ 30245-94 С345-3 ГОСТ 27772-88"/>
        <s v="Шестигранник  36Сталь 45 ГОСТ 1050-88"/>
        <s v="Болт М36х150 8.8 ГОСТ 7798-70"/>
        <s v="Болт М20х240 5.8 ГОСТ 7798-70"/>
        <s v="Болт М24х95 5.8 ГОСТ 7798-70"/>
        <s v="Заклепочник 3,2-6,4"/>
        <s v="Рукав для газовой сварки 0,9-0,2"/>
        <s v="Труба 325х8 ГОСТ 10705-80 09Г2С-15 ГОСТ 19281-2014"/>
        <s v="Гайка М18-6h.8.ГЦ ГОСТ 5915-70"/>
        <s v="Болт М24-6gх65.8.8.Гл ГОСТ 7798-70"/>
        <s v="Хомут  28-Ст3 ГОСТ 24137-80 "/>
        <s v="Швеллер 16 У ГОСТ 8240-89 ст3сп ГОСТ 380-2005"/>
        <s v="Болт c шестигранной головкой М16х90 8.8 DIN933"/>
        <s v="Болт c шестигранной головкой М16х100 8.8 DIN933"/>
        <s v="Анкер клиновой 16*150"/>
        <s v="Бронза БрОФ 10-1 пруток д 80"/>
        <s v="Болт М10х55  8.8 ГОСТ 7798-70"/>
        <s v="Рукав с нитяной оплеткой"/>
        <s v="Хомут мет. с рез упл.д. 31-35"/>
        <s v="Сальник "/>
        <s v="Труба 219х10 ГОСТ 10705-80 09Г2С-15 ГОСТ 19281-2014"/>
        <s v="Двутавр 20 Б1 СТО АМСЧ 20-93 ст3сп ГОСТ 19281-89"/>
        <s v="Лист 12 ГОСТ 19903-74 345-09Г2С-12 ГОСТ 19281-2014"/>
        <s v="Болт М27-6gх100.5.8.Гл ГОСТ 7798-70"/>
        <s v="Болт М27-6gх110.5.8.Гл ГОСТ 7798-70"/>
        <s v="Болт М27-6gх70.5.8.Гл ГОСТ 7798-70"/>
        <s v="Швеллер 22 П ГОСТ 8240-89 С345-3 ГОСТ 27772-88"/>
        <s v="Болт М30-6gх130.8.8.ГЦ ГОСТ 7798-70"/>
        <s v="Шпилька М16х420 L резьбы 2х150мм"/>
        <s v="Уголок 75х75х6 ГОСТ 8509-86 09Г2С-12 ГОСТ 19281-89"/>
        <s v="Круг 36 ГОСТ 2590-88 С345-3 ГОСТ 27772-88"/>
        <s v="Круг 60 ГОСТ 2590-88 С345-3 ГОСТ 27772-88"/>
        <s v="Лист 8 ГОСТ 19903-74 С345-1 ГОСТ 27772-88"/>
        <s v="Уголок 45х45х5 ГОСТ 8509-86 09Г2С-1 ГОСТ 19281-89"/>
        <s v="Уголок 50х50х5 ГОСТ 8509-86 09Г2С-12 ГОСТ 19281-89"/>
        <s v="Труба 159х7 ГОСТ 10704-91 09Г2С-1 ГОСТ 19281-2014"/>
        <s v="Труба 159х8 ГОСТ 10704-91 09Г2С-1 ГОСТ 19281-2014"/>
        <s v="Двутавр 40 Б1 ГОСТ 57837-2017 С255-5 ГОСТ 27772-2015"/>
        <s v="Двутавр 40 Ш1 ГОСТ 57837-2017 С255-1 ГОСТ 27772-2015"/>
        <s v="Кусачки боковые 160"/>
        <s v="Болторез 600мм"/>
        <s v="Болторез 900мм"/>
        <s v="Степлер "/>
        <s v="Напильник круглый 300"/>
        <s v="Сверло по металлу ЦХ 5.00"/>
        <s v="Напильник плоский(L=300/ 350 мм)"/>
        <s v="Гвозди 4х120"/>
        <s v="Сопло газовое D 18,0/72,D021.5"/>
        <s v="Резак пропановый &quot;КОРД&quot; 500мм"/>
        <s v="Сопло газовое D 18,0/72,D021"/>
        <s v="Наконечник М8*30*0,8мм HR"/>
        <s v="Сопло газовое D 16,0/85,0 (145.D244)"/>
        <s v="Вставка для наконечника ТR18/М8/65 (D016/D155)"/>
        <s v="Вставка для наконечника М16/М8/52 (014.D745.5)"/>
        <s v="Болт М16-6gх70.8.8.ТД1 ГОСТ 7798-70"/>
        <s v="Двутавр 30 К2 СТО АМСЧ 20-93 С255-1 ГОСТ 27772-2015"/>
        <s v="Двутавр 20 Ш1 ГОСТ 57837-2017 С255-5 ГОСТ 27772-2015"/>
        <s v="Трос стальной 6мм DIN 3055"/>
        <s v="Уголок 200х200х12 ГОСТ 8509-86 С345-3 ГОСТ 27772-2015"/>
        <s v="Шпилька  М10х110 ТД5 5.8 ГОСТ 22042-76"/>
        <s v="Труба 76х8 ГОСТ 8732-78 09Г2С-12 ГОСТ 19281-2014"/>
        <s v="Труба 530х10 ГОСТ 10705-80/ГОСТ 10704-91/09Г2С-15 ГОСТ 19281-2014"/>
        <s v="Труба 73х8 ГОСТ 8732-78 09Г2С-12 ГОСТ 19281-2014"/>
        <s v="Труба 51х2,5 ГОСТ 8734-75 20 ГОСТ 8733-74"/>
        <s v="Болт М10х25 8.8 ГОСТ 7798-70"/>
        <s v="Болт М10х65 5.8 ГОСТ 7805-70"/>
        <s v="Труба профильная 160х120х6 ГОСТ 30245-94 09Г2С-14 ГОСТ 19281-2014"/>
        <s v="Труба 73х6 ГОСТ 8732-78 С345-3 ГОСТ 27772-2015"/>
        <s v="Болт М6х90 8.8 DIN933"/>
        <s v="Двутавр 30 Б2  СТО АСМЧ 20-93/09Г2С ГОСТ 19281-89"/>
        <s v="Лист 12 ГОСТ 19903-74 С345-3 ГОСТ 27772-2015"/>
        <s v="Канат стальной 17мм"/>
        <s v="Проволока 2.5мм"/>
        <s v="Уголок 180х180х11 ГОСТ 8509-86 С345-4 ГОСТ 27772-88"/>
        <s v="Трос стальной 3мм"/>
        <s v="Зажим троссовый"/>
        <s v="Хомут Х-2"/>
        <s v="Болт М10-6gх45.8.8.Гл ГОСТ 7798-70"/>
        <s v="Шайба М56  ГОСТ 24379.1-2012"/>
        <s v="Лист 60 ГОСТ 19903-74 ст3сп ГОСТ 380-2005"/>
        <s v="Лист 0,8 ГОСТ 19903-74 12Х18Н10Т ГОСТ 5582-75"/>
        <s v="Швеллер 30 У ГОСТ 8240-89 С345-3 ГОСТ 27772-2015"/>
        <s v="Полоса 40х4 ГОСТ 103-76 ст3сп-2 ГОСТ 14637-89"/>
        <s v="Проволока стальная ОН ф1.6/О-Ч ГОСТ 3282-74"/>
        <s v="Степлер мебельный"/>
        <s v="Очиститель пены"/>
        <s v="Скобы д/для степлера тип 53 10 Курс"/>
        <s v="Грунтовка СТ 17 10л"/>
        <s v="Дюбель-гвоздь 6*40 (цилиндр)"/>
        <s v="Шуруп-саморез 3,5*35 металл"/>
        <s v="Шуруп-саморез 3,5*41 металл"/>
        <s v="Труба 20х2,8 ГОСТ 3262-78 09Г2С-1 ГОСТ 19281-89"/>
        <s v="Двутавр 30 К2 СТО АМСЧ 20-93 С345-3 ГОСТ 27772-88"/>
        <s v="Саморез 4,2*32 100 шт/упак"/>
        <s v="Саморез кровельный 5,5х25 (60 шт)"/>
        <s v="Щит монтажный ЩМП-1-0"/>
        <s v="Саморез кровельный 4,2*16 200шт"/>
        <s v="Контактор КМИ малогабаритный 65А катушка управления 230В АС 1НО "/>
        <s v="Концевые выключатели КУ-701 У1"/>
        <s v="Круг 30 ГОСТ 2590-88 У8А ГОСТ 14959-2016"/>
        <s v="Болт М24х90 ТД5  8.8 ГОСТ 7798-70"/>
        <s v="Анкерный болт с гайкой 8х85"/>
        <s v="Отвод 219х8 ст.09Г2С ГОСТ17375-2001"/>
        <s v="Уголок 200х200х14 ГОСТ 8509-93 09Г2С-15 ГОСТ 19281-89"/>
        <s v="Уголок 200х200х25 ГОСТ 8509-86 09Г2С-15 ГОСТ 19281-89"/>
        <s v="Уголок 200х200х16 ГОСТ 8509-86 09Г2С-15 ГОСТ 19281-89"/>
        <s v="Шайба 42 ГЦ ГОСТ 11371-78"/>
        <s v="Болт 2.1.М20х500 С345-5 ГОСТ 24379.1-2012"/>
        <s v="Болт 2.1.М24х600  09Г2С-6 ГОСТ 24379.1-2012"/>
        <s v="Болт М14-6gх60.5.8.Гл ГОСТ 7798-70"/>
        <s v="Болт М30-6gх140.8.8.Гл ГОСТ 7798-70"/>
        <s v="Болт М16х110 8.8 ГОСТ 7798-70 полная резьба"/>
        <s v="Лист 20 ГОСТ 19903-74 С345-6 ГОСТ 27772-2015"/>
        <s v="Лист 16 ГОСТ 19903-74 ст3пс-3 ГОСТ 535-88"/>
        <s v="Уголок 40х40х4 ГОСТ 8509-86 ст3пс-3 ГОСТ 535-88"/>
        <s v="Уголок 63х63х5 ГОСТ 8509-86 С345-1 ГОСТ 27772-88"/>
        <s v="Лист 20 ГОСТ 19903-74 345-09Г2С-15 ГОСТ 19281-2014"/>
        <s v="Швеллер 10У ГОСТ 8240-89/09Г2С ГОСТ 19281-89"/>
        <s v="Труба профильная 80х80х4 ГОСТ 30245-94 09Г2С-15 ГОСТ 19281-89"/>
        <s v="Болт М10х30 5.8 ГОСТ 7805-70"/>
        <s v="Шпилька Шп20 М12х186 ТД"/>
        <s v="Круг 22 ГОСТ 2590-88 С345-3 ГОСТ 27772-2015"/>
        <s v="Болт М8х20 8.8 ГОСТ 7796-70 "/>
        <s v="Болт М8х25 8.8 ГОСТ 7796-70 "/>
        <s v="Болт М8х30 8.8 ГОСТ 7796-70 "/>
        <s v="Болт М10х20 8.8 ГОСТ 7796-70 "/>
        <s v="Болт М10х40 8.8 ГОСТ 7796-70"/>
        <s v="Болт М12х30 8.8 ГОСТ 7796-70"/>
        <s v="Болт М12х40 8.8 ГОСТ 7796-70 "/>
        <s v="Болт М12-6gх60.8.8.Гл ГОСТ 7796-70"/>
        <s v="Болт М8х40 8.8 ГОСТ 7796-70 "/>
        <s v="Болт М8х50 8.8 ГОСТ 7796-70 "/>
        <s v="Болт М10х35 8.8 ГОСТ 7796-70"/>
        <s v="Болт М10-6gх60.8.8.Гл ГОСТ 7796-70"/>
        <s v="Болт М10х80 8.8 ГОСТ 7796-70 "/>
        <s v="Лист 1 ГОСТ 19904-90 ст08пс-1 ГОСТ 10702-78"/>
        <s v="Труба профильная 180х140х6 ГОСТ 30245-94 09Г2С-14 ГОСТ 19281-89"/>
        <s v="Труба 273х8 ГОСТ 10704-91 09Г2С-14 ГОСТ 19281-89"/>
        <s v="Труба 114х5 ГОСТ 10705-80 09Г2С-14 ГОСТ 19281-2014"/>
        <s v="Труба профильная 100х100х5 ГОСТ 8639-82 09Г2С-14 ГОСТ 19281-2014"/>
        <s v="Профиль 140х100х6/ГОСТ 8639-68/09Г2С -14"/>
        <s v="Труба 89х4 ГОСТ 10704-91 09Г2С-1 ГОСТ 19281-2014"/>
        <s v="Бур"/>
        <s v="Анкерный болт 8х40мм"/>
        <s v="Лист 25 ГОСТ 19903-74 С345-3 ГОСТ 27772-2015"/>
        <s v="Труба профильная 180х180х5 ГОСТ 30245-94180 09Г2С-1 ГОСТ 19281-89"/>
        <s v="Болт М24-6gх150.8.8.Гл ГОСТ 7798-70"/>
        <s v="Саморез  4,2*16 (100 шт)"/>
        <s v="Автомат выкл.ВА47-29 1п 16А"/>
        <s v="Саморез ГКЛ - дерево 3,5х51"/>
        <s v="Саморез 3,9*25 (острие)"/>
        <s v="Саморез ГКЛ - дерево 3,5х41"/>
        <s v="Саморез 4,2*25 СММ (сверло)"/>
        <s v="Труба 219х6 ГОСТ 10704-91 09Г2С-12 ГОСТ 19281-89"/>
        <s v="Труба профильная 120х120х5 ГОСТ 30245-94 09Г2С-12 ГОСТ 19281-89"/>
        <s v="Панель кровельная ПМКМ-100 х1000. (Ral9003.Ral5005.)"/>
        <s v="Панель стеновая  ПМСМ-100 х1190. (Ral9003.Ral5005.)"/>
        <s v="Лист 5 ГОСТ 19903-74 09Г2С-1 ГОСТ 19281-89"/>
        <s v="Болт М36х120 ГЦ 8.8 ГОСТ 7798-70"/>
        <s v="Уголок 90х90х7 ГОСТ 8509-86 С245-1 ГОСТ 27772-88"/>
        <s v="Уголок 125х125х8 ГОСТ 8509-86 С245-1 ГОСТ 27772-88"/>
        <s v="Лист 10 ГОСТ 19903-74 С245-1 ГОСТ 27772-88"/>
        <s v="Уголок 40х40х4 ГОСТ 8509-86/С245 ГОСТ 27772-88"/>
        <s v="Уголок 100х100х8 ГОСТ 8509-86 С245-1 ГОСТ 27772-88"/>
        <s v="Уголок 50х50х5 ГОСТ 8509-86 С245-1 ГОСТ 27772-88"/>
        <s v="Втулка Морзе переходная с лапкой"/>
        <s v="Винт 5х70 12,9 DIN 912 "/>
        <s v="Винт 5х90 12,9 DIN 912 "/>
        <s v="Труба 219х10 ГОСТ 10704-91 09Г2С-14 ГОСТ 19281-89"/>
        <s v="Швеллер 8 У ГОСТ 8240-89 ст3сп ГОСТ 380-2005"/>
        <s v="Гайка М24 8 ГОСТ 5915-70 ст.40Х"/>
        <s v="Двутавр 20 Ш1 СТО АМСЧ 20-93 09Г2С-1 ГОСТ 19281-89"/>
        <s v="Болт М20-6gх70.5.8.ГЦ ГОСТ 7798-70"/>
        <s v="Болт М20-6gх65.5.8.ГЦ ГОСТ 7798-70"/>
        <s v="Болт М16-6gх50.5.8.ГЦ ГОСТ 7798-70"/>
        <s v="Болт М20-6gх75.5.8.ГЦ ГОСТ 7798-70"/>
        <s v="Труба 25х3,2 ГОСТ 3262-78 ст3 ГОСТ 380-2005"/>
        <s v="Лист 50 ГОСТ 19903-74 С345-3 ГОСТ 27772-88"/>
        <s v="Болт М30-6gх120.8.8.ГЦ ГОСТ 7798-70"/>
        <s v="Болт М56х220.11 ГЦ ГОСТ 10602-94"/>
        <s v="Болт М56х240.11 ГЦ ГОСТ 10602-94"/>
        <s v="Швеллер 8 П ГОСТ 8240-89 ст3сп ГОСТ 380-2005"/>
        <s v="Лист 20 ГОСТ 19903-74 09Г2С-12 ГОСТ 19281-2014"/>
        <s v="Болт М42х170 5.8 ГОСТ 7798-70"/>
        <s v="Уголок 32х32х4 ГОСТ 8509-86 ст3сп ГОСТ 380-2005"/>
        <s v="Шайба м 48 цинк 0,19"/>
        <s v="Болт 1.2 М16х710 09Г2С-6 ГОСТ 24379.1-2012"/>
        <s v="Труба профильная 180х180х5 ГОСТ 30245-94180 09Г2С-12 ГОСТ 19281-89"/>
        <s v="Гайка М20-6h.8.ГЦ ГОСТ ISO 4032-2014"/>
        <s v="Болт М16х50 ГЦ 8.8 Р ИСО 4014-2013"/>
        <s v="Хомут60 10.Гл ГОСТ 24137-80"/>
        <s v="Труба профильная 25х25х2 ГОСТ 30245-94 ст3сп ГОСТ 380-2005"/>
        <s v="Двутавр 30 Ш1 СТО АМСЧ 20-93 С255-1 ГОСТ 27772-2015"/>
        <s v="Анкерный болт с гайкой М6,5х56"/>
        <s v="Болт М8-6gх30.8.8.Гл ГОСТ 7798-70"/>
        <s v="Болт М20-6gх100.8.8.ГЦ ГОСТ 7798-70"/>
        <s v="Болт М8х20 5.8 полная резьба ГОСТ 7798-70"/>
        <s v="Гайка М16  4.0 ТД 9 ГОСТ 5915-70"/>
        <s v="Швеллер 18У ГОСТ 8240-89/09Г2С ГОСТ 19281-89 деловой остаток"/>
        <s v="Лист 6 ГОСТ 19903-74/Деловой остаток/09Г2С ГОСТ 19281-89"/>
        <s v="Металлоотходы"/>
        <s v="Болт с полной резьбой М10-6gх60.8.8.Гл ГОСТ 7798-70"/>
        <s v="Болт М12х30 8.8 ГОСТ 7798-70 полная резьба"/>
        <s v="Болт с полной резьбой М12-6gх40.8.8.Гл ГОСТ 7798-70"/>
        <s v="Болт с полной резьбой М8-6gх30.8.8.Гл ГОСТ 7798-70"/>
        <s v="Болт М24х120 8.8 ГОСТ 7798-70 "/>
        <s v="Двутавр 26  К3 (длина 8,62 м)"/>
        <s v="Двутавр 26  К3 (длина 3,326 м)"/>
        <s v="Лист 50 ГОСТ 19903-74 45 ГОСТ 1050-88"/>
        <s v="Сопло 80А (220816, 100816)"/>
        <s v="Защитный колпачок 30-130А (220747)"/>
        <s v="Внутренний колпак 130А (220756)"/>
        <s v="Экран 105А (220993, 100993)"/>
        <s v="Сопло 105А(220990, 100990)"/>
        <s v="Электрод 80А(220187)"/>
        <s v="Сопло 80А(220188, 100188)"/>
        <s v="Экран 80А(220189)"/>
        <s v="Электрод 50А (220552, 100552)"/>
        <s v="Сопло 50А(220554, 100554)"/>
        <s v="Экран 50А(220555)"/>
        <s v="Смазка силиконовая(027055), Т-0994"/>
        <s v="Мундштук(3х трубный)Р1 (Р1.3/64)"/>
        <s v="Мундштук(3х трубный)Р2 (Р2.1/16)"/>
        <s v="Мундштук(3х трубный)Р3(р3.5/64)"/>
        <s v="Стекло (поликарбонат)105м*115м"/>
        <s v="Стекло (поликорбанат)90м*110м"/>
        <s v="Сопло  16 (коническое) RF45(145.D244)"/>
        <s v="Сопло  16 (коническое)  355 (145.D022)"/>
        <s v="Диффузор M8 (RF45) (016.D155)"/>
        <s v="Диффузор M8 ( 355) (014.D745.5)"/>
        <s v="Диффузор M8 (MS-450) "/>
        <s v="Кабель-канал 1,2(RF 45) 5м (124.D039)"/>
        <s v="Кабель-канал 1,2)(A 355) 5м (124.0035)"/>
        <s v="Кабель-канал 1,2(MS-450) 5,5 м"/>
        <s v="Электрод 200А (220352, 100352)"/>
        <s v="Труба 180х14 "/>
        <s v="Трубка термоусаживаемая"/>
        <s v="Зажим плашечный"/>
        <s v="Зажим промежуточный"/>
        <s v="Перчатка термоусаживаемая ПТк 4x70-120 1кВ IEK"/>
        <s v="Зажим канатный DIN 741 8,0"/>
        <s v="Болт со стопорным буртом М8х65"/>
        <s v="Комплект соединительный КС М6х10"/>
        <s v="Рулетка 20м"/>
        <s v="Круг отрезной 125*1,6"/>
        <s v="Мел"/>
        <s v="Замок навесной"/>
        <s v="Заклепки 4,0*10мм"/>
        <s v="Фреза кольцевая 50*55 мм"/>
        <s v="Кисть плоская 50-60мм(ГОСТ 10597)"/>
        <s v="Уголок 90х90х6 ГОСТ 8509-86 С345-6 ГОСТ 27772-2015"/>
        <s v="Шайба 12 ТД5  ГОСТ 11371-78"/>
        <s v="Шайба 30 ТД5  ГОСТ 6402-70"/>
        <s v="Шайба 16 ТД5  ГОСТ 6402-70"/>
        <s v="Шайба 18 ТД5 ГОСТ 11371-78"/>
        <s v="Болт М12х35  ТД5 8.8 ГОСТ 7798-70"/>
        <s v="Болт М12х45 ТД5 8.8 ГОСТ 7798-70"/>
        <s v="Болт М12-6gх80.8.8.ТД1 ГОСТ 7798-70"/>
        <s v="Болт М12х65  8.8 ТД ГОСТ 7798-70"/>
        <s v="Шпилька 5.М48х710 09Г2С-6  ГОСТ 24379.1-2012"/>
        <s v="Шпилька М16х450 БРЭН35-00.00.003"/>
        <s v="Шпилька М16х600 4056.ОШ35-00.002"/>
        <s v="Швеллер 20 У ГОСТ 8240-89 09Г2С-1 ГОСТ 19281-89"/>
        <s v="Уголок 160х160х10 ГОСТ 8509-86 С245-1 ГОСТ 27772-88"/>
        <s v="Лист ПВ 510 ТУ 36.26.11-5-89 ст3сп ГОСТ 380-2005"/>
        <s v="Труба 219х12 ГОСТ 8732-78 С345-1 ГОСТ 27772-88"/>
        <s v="Круг 70 ГОСТ 2590-2006 45 ГОСТ 1050-88"/>
        <s v="Круг 70 ГОСТ 2590-2006 ст3 ГОСТ 380-2005"/>
        <s v="Круг 26 ГОСТ 2590-2006 45 ГОСТ 1050-88"/>
        <s v="Круг 100 ГОСТ 2590-2006/Сталь 45 ГОСТ 1050-88"/>
        <s v="Сверло по металлу ЦХ 10,00 мм"/>
        <s v="Щетка сметка"/>
        <s v="Труба 50х3,5 ГОСТ 3262-78 09Г2С-12 ГОСТ 27772-88"/>
        <s v="Гайка М42 8 ГОСТ 5915-70 без покрытия"/>
        <s v="Шайба 42 ГОСТ 11371-78 без покрытия"/>
        <s v="Болт 5.М42х600 09Г2С-12  ГОСТ 24379.1-2012 без покрытия"/>
        <s v="Двутавр 50 Б2 СТО АМСЧ 20-93 С255-1 ГОСТ 27772-2015"/>
        <s v="Уголок 70х70х5 ГОСТ 8509-86 ст3 ГОСТ 380-2005"/>
        <s v="Двутавр 25 Б1 СТО АМСЧ 20-93 09Г2С-1 ГОСТ 19281-89"/>
        <s v="Болт М27х100 ТД3 8.8 ГОСТ 7798-70 "/>
        <s v="Труба 76х3 ГОСТ 8732-78 09Г2С-1 ГОСТ 19281-89"/>
        <s v="Лист 30 ГОСТ 19903-74 С345-1 ГОСТ 27772-88"/>
        <s v="Двутавр 20 Б1 СТО АМСЧ 20-93 09Г2С-1 ГОСТ 19281-89"/>
        <s v="Швеллер 12 П ГОСТ 8240-89 09Г2С-1 ГОСТ 19281-89"/>
        <s v="Уголок 160х160х12 ГОСТ 8509-86 С345-3 ГОСТ 27772-2015"/>
        <s v="Болт с полной резьбой М24-6gх90.8.8.Гл ГОСТ 7798-70"/>
        <s v="Болт М30х130 8.8 ГОСТ 7798-70 полная резьба"/>
        <s v="Болт М16х100 5,8 ГОСТ 7798-70"/>
        <s v="Шайба d6 DIN 6798A"/>
        <s v="Болт М6-6gх50.8.8.Гл ГОСТ 7798-70"/>
        <s v="Болт М24х130 8.8 ГОСТ 7798-70"/>
        <s v="Уголок 110х110х8 ГОСТ 8509-86 С345-1 ГОСТ 27772-88"/>
        <s v="Гайка М14 ГЦ 5.0 ГОСТ 5927-70"/>
        <s v="Болт М16х55 ТД1 5,8 ГОСТ 7798-70"/>
        <s v="Гайка М16 ТД1 5 ГОСТ 5915-70"/>
        <s v="Гайка М20 ТД1 5 ГОСТ 5915-70"/>
        <s v="Гайка М24-6h.5.ТД1 ГОСТ 5915-70"/>
        <s v="Гайка М30 ТД1 5 ГОСТ 5915-70"/>
        <s v="Гайка М27-6h.5.ТД1 ГОСТ 5915-70"/>
        <s v="Уголок 50х50х4 ГОСТ 8509-86 С345-3 ГОСТ 27772-88"/>
        <s v="Шайба 6 ГОСТ 6958-78"/>
        <s v="Болт М24х100 ТД4 8.8 ГОСТ 7805-70"/>
        <s v="Уголок 80х80х8 ГОСТ 8509-86 С345-4 ГОСТ 27772-2015"/>
        <s v="Уголок 32х32х4 ГОСТ 8509-86 С345-3 ГОСТ 27772-88"/>
        <s v="Уголок 35х35х4 ГОСТ 8509-86/С345-3 ГОСТ 27772-88"/>
        <s v="Уголок 63х63х5 ГОСТ 8509-86 ст3пс ГОСТ 380-2005"/>
        <s v="Цепь 3/8 1,3мм  (для электропилы)"/>
        <s v="Шплинт  "/>
        <s v="Болт М30-6gх110.5.8.Гл ГОСТ 7798-70"/>
        <s v="Домкрат 20т"/>
        <s v="Домкрат 10т"/>
        <s v="Домкрат 15 тн"/>
        <s v="Метчик М27"/>
        <s v="Лист 40 ГОСТ 19903-74 У8А ГОСТ 1435-99"/>
        <s v="Круг 250 ГОСТ 2590-2006 У8А ГОСТ 1435-99"/>
        <s v="Арматура 10 35ГС"/>
        <s v="Арматура 12 35ГС"/>
        <s v="Хомут СКЗ-1 ТД3"/>
        <s v="Хомут БС2-1 ТД3"/>
        <s v="Хомут СКЗ-3 ТД3"/>
        <s v="Хомут СКЗ-2 ТД3"/>
        <s v="Шпилька ЗП-10 ТД3"/>
        <s v="Болт М18х70 ГОСТ 7798-70"/>
        <s v="Болт М12-6gх45.8.8.ТД1 ГОСТ 7798-70"/>
        <s v="Болт М30-6gх85.8.8.ТД1 ГОСТ 7798-70"/>
        <s v="Болт М24-6gх85.8.8.ТД1 ГОСТ 7798-70"/>
        <s v="Болт М8х35 ТД 8.8 ГОСТ 7798-70"/>
        <s v="Уголок 100х100х7 ГОСТ 8509-86 09Г2С-14 ГОСТ 19281-89"/>
        <s v="Шайба 20 ТД5  ГОСТ 6402-70"/>
        <s v="Болт М16х60 ТД1 5.8 ГОСТ 7798-70"/>
        <s v="Болт М24х75 ТД1 5.8 ГОСТ 7798-70"/>
        <s v="Болт М16-6gх65.5.8.ТД1 ГОСТ 7798-70"/>
        <s v="Болт М30х115 ТД3 8.8 ГОСТ 7798-70"/>
        <s v="Двутавр 50 Б1 ГОСТ 26020-83 С255-1 ГОСТ 27772-2015"/>
        <s v="Хомут 25*40мм"/>
        <s v="Строп текстильный СТП 3/3м"/>
        <s v="Эмаль спрей ЧЕРНАЯ "/>
        <s v="Кернер 3,2"/>
        <s v="Сверло КХ 47,5 мм ГОСТ10903 "/>
        <s v="Кернер 2"/>
        <s v="Кернер 2,6"/>
        <s v="Аккумулятор GP6120 6в-12Ач."/>
        <s v="Круг 16 ГОСТ 2590-88 09Г2С-12 ГОСТ 19281-2014"/>
        <s v="Круг 18 ГОСТ 2590-2006 09Г2С-12 ГОСТ 19281-2014"/>
        <s v="Круг 22 ГОСТ 2590-2006 09Г2С-12 ГОСТ 19281-2014"/>
        <s v="Круг 20 ГОСТ 2590-2006 09Г2С-12 ГОСТ 19281-2014"/>
        <s v="Круг 14 ГОСТ 2590-88 09Г2С-12 ГОСТ 19281-2014"/>
        <s v="Круг 80 ГОСТ 2590-88 09Г2С-12 ГОСТ 19281-2014"/>
        <s v="Саморез 4,2*13 с п/шайбой (сверло)"/>
        <s v="Профиль ПC-6 100x50"/>
        <s v="Клей для линолиума 3 кг"/>
        <s v="Молоток 0,5кг"/>
        <s v="Пассатижи"/>
        <s v="Ключ комбинированный 24*27мм"/>
        <s v="Сверло 4,7мм"/>
        <s v="Труба профильная 80х80х4 ГОСТ 30245-94 09Г2С-1 ГОСТ 19281-89"/>
        <s v="Швеллер 14 У ГОСТ 8240-89 С345-1 ГОСТ 19281-89"/>
        <s v="Анкерный болт 12х130"/>
        <s v="Труба 50х25х3 ГОСТ 13663-86/Ст2пс ГОСТ 380-2005"/>
        <s v="Отвес строительный"/>
        <s v="Дюбель-гвоздь 6х80мм"/>
        <s v="Дюбель-гвоздь 8х60мм"/>
        <s v="Лента фум"/>
        <s v="Редуктор БКО 50-12,5"/>
        <s v="Кисть макловица(ГОСТ 10597)"/>
        <s v="Клей Момент"/>
        <s v="Мешок МКР(Биг-бэг)"/>
        <s v="Перчатки х/б с двойным латексным покрытием"/>
        <s v="Плашка М14х1,5"/>
        <s v="Труба 325х8 ГОСТ 10704-91 09Г2С-12 ГОСТ 19281-2014"/>
        <s v="Заклепки 4,8*16"/>
        <s v="Лопатка круглая 19630 мм Force67701"/>
        <s v="Сетка арм.4Сх4Вр1-50 р-р 1000х1500 мм"/>
        <s v="Сетка арм.4Сх4Вр1-50 р-р 1500х2000 мм"/>
        <s v="Шпилька М20х1000 "/>
        <s v="Удлинитель для Профиля"/>
        <s v="Фанера 18мм"/>
        <s v="Рулетка 10м"/>
        <s v="Бур 6х210"/>
        <s v="Канал направляющий 5.2м  (1,0-1,2)"/>
        <s v="Труба водяного охлаждения 30-260А (220340, 100340)"/>
        <s v="Завихритель 50А (220553)"/>
        <s v="Охлаждающая жидкость для HPR260 XD Hypertherm"/>
        <s v="Светофильтр F10(90*110)"/>
        <s v="Круг 280 ГОСТ 1050-2013/Сталь 45 ГОСТ 1050-88"/>
        <s v="Круг 90 ГОСТ 2590-88 09Г2С-1 ГОСТ 19281-89"/>
        <s v="Труба 102х8 ГОСТ 8732-78 09Г2С-1 ГОСТ 19281-89"/>
        <s v="Болт 6х10 оц."/>
        <s v="Круг 8 ГОСТ 2590-2006 ст3сп-5 ГОСТ 13663-86"/>
        <s v="Круг 28 ГОСТ 2590-2006 20 ГОСТ 1050-2013"/>
        <s v="Труба Ду 40 (48)х3,5 ГОСТ 3262-75"/>
        <s v="Труба Ду 50 (60)х3,5 ГОСТ 3262-75"/>
        <s v="Саморез 3,5х45 ТУ BY 400024166,010-2008"/>
        <s v="Болт М24-6gх200.8.8.ГЦ ГОСТ 7798-70"/>
        <s v="Гайка М48 ТД4 8.0 ГОСТ 5915-70"/>
        <s v="Болт М24х190 8.8 ГОСТ 7798-70 черные"/>
        <s v="Болт М10х150 10,9 ГОСТ 7805-70"/>
        <s v="Лист 30 ГОСТ 19903-74 09Г2С-12 ГОСТ 19281-89"/>
        <s v="Лист 0,7 ГОСТ 19903-74 ст08пс-6 ГОСТ 16523-97"/>
        <s v="Уголок 35х35х4 ГОСТ 8509-86 ст3сп ГОСТ 380-2005"/>
        <s v="Круг 30 ГОСТ 2590-88 ст3сп ГОСТ 380-2005"/>
        <s v="Швеллер 6,5 П ГОСТ 8240-89 ст3сп ГОСТ 380-2005"/>
        <s v="Труба 219х10 ГОСТ 8732-78 С345-3 ГОСТ 27772-88"/>
        <s v="Лист 1 ГОСТ 19903-74 08пс-5 ГОСТ 16523-97"/>
        <s v="Уголок 160х160х10 ГОСТ 8509-86 09Г2С-12 ГОСТ 19281-89"/>
        <s v="Уголок 200х200х12 ГОСТ 8509-86 09Г2С-12 ГОСТ 19281-89"/>
        <s v="Труба 73х8 ГОСТ 8732-78 09Г2С-1 ГОСТ 19281-89"/>
        <s v="Швеллер 14 П ГОСТ 8240-89 С345-3 ГОСТ 27772-88"/>
        <s v="Болт М30-6gх140.8.8.ГЦ ГОСТ 7798-70"/>
        <s v="Угольник 90 32мм"/>
        <s v="Труба PN20 32мм"/>
        <s v="Угольник 90 20мм"/>
        <s v="Муфта комб.разъем. В/Р 32-1 бел."/>
        <s v="Муфта комб.разъем. В/Р 20-1/2 бел."/>
        <s v="Кран шаровый Ду20"/>
        <s v="Кран шаровый Ду32"/>
        <s v="Тройник переходной 32/20/32 бел."/>
        <s v="Труба PN20 20мм"/>
        <s v="Муфта комб.разъем. Н/Р 32-1 бел."/>
        <s v="Уголок 70х70х5 ГОСТ 8509-86 ст3сп ГОСТ 380-2005"/>
        <s v="Труба профильная 40х40х3 ГОСТ 30245-94 С245-1 ГОСТ 27772-88"/>
        <s v="Лист 50 ГОСТ 19903-74 ст3сп ГОСТ 380-2005"/>
        <s v="Приставка ПКИ-04"/>
        <s v="Изолятор силовой SM25"/>
        <s v="Изолятор силовой SM35"/>
        <s v="Изолятор силовой SM45"/>
        <s v="Шина М1Т"/>
        <s v="Выключатель-разъеденитель-предохранитель 630А"/>
        <s v="Труба 530х9 ГОСТ 10704-91 С345-3 ГОСТ 27772-88"/>
        <s v="Двутавр 16 Б1 СТО АМСЧ 20-93 С345-4 ГОСТ 27772-88"/>
        <s v="ручка для валика"/>
        <s v="Валик малярный 180мм"/>
        <s v="Кисть "/>
        <s v="Леска для триммера"/>
        <s v="Круг 36 ГОСТ 2590-88 09Г2С-15 ГОСТ 19281-89"/>
        <s v="Труба 108х4 ГОСТ 8732-78 09Г2С-1 ГОСТ 19281-89"/>
        <s v="Труба профильная 80х80х5 ГОСТ 30245-94 09Г2С-1 ГОСТ 19281-89"/>
        <s v="Лист нержавеющий 3х1250х2500"/>
        <s v="Швеллер 10 П ГОСТ 8240-89 С345-6 ГОСТ 27772-2015"/>
        <s v="Гайка М36 ТД3 8 ГОСТ 5915-70"/>
        <s v="Болт М20-6gх120.8.8.Гл ГОСТ 7798-70"/>
        <s v="Болт М16х100 8,8 ГОСТ 7798-70"/>
        <s v="Труба 20х3 ГОСТ 8734-75 09Г2С-1 ГОСТ 19281-89"/>
        <s v="Труба профильная 160х160х5 ГОСТ 30245-94 С345-3 ГОСТ 27772-88"/>
        <s v="Труба 76х4 ГОСТ 8732-78 09Г2С-1 ГОСТ 19281-89"/>
        <s v="Труба 76х6 ГОСТ Р 53383-2009 09Г2С-1 ГОСТ 32528-2013"/>
        <s v="Лист 36 ГОСТ 19903-74 С345-3 ГОСТ 27772-88"/>
        <s v="Гайка М27 ГЦ 5.0 ГОСТ 5915-70"/>
        <s v="Болт М42х170 ТД 8.8 ГОСТ 7798-70"/>
        <s v="Болт БСР 16х150 УХЛ3 ГОСТ 28778-90"/>
        <s v="Анкерный болт с гайкой 12*99"/>
        <s v="Труба 325х8 ГОСТ 10704-91 С345-3 ГОСТ 27772-88"/>
        <s v="Шплинт 6,3х50 ГОСТ 397-97"/>
        <s v="Штифт выталкиватель 6,34х102"/>
        <s v="Уголок 110х110х8 ГОСТ 8509-86 С345-3 ГОСТ 27772-2015"/>
        <s v="лист гипсокартона"/>
        <s v="Грунт универсальный"/>
        <s v="Европодвес для потолка в сборе"/>
        <s v="Шпатель 100 мм"/>
        <s v="Профиль главный 24*33*3600"/>
        <s v="Полотно ножовочное"/>
        <s v="Валик  "/>
        <s v="Краситель КХЕ"/>
        <s v="Краситель LE"/>
        <s v="Краситель EXE"/>
        <s v="Краситель JXE"/>
        <s v="Штукатурка гипсовая"/>
        <s v="Профиль поперечный"/>
        <s v="Металлокассета"/>
        <s v="Краска д/потолков"/>
        <s v="Краска фасадная акриловая"/>
        <s v="порог алюм."/>
        <s v="Профиль ПН "/>
        <s v="Угол ПВХ"/>
        <s v="Угол пристенный"/>
        <s v="Валик малярный "/>
        <s v="Ножовка по металлу"/>
        <s v="полоса г/к 4х40 6м"/>
        <s v="Уголок 63х63х6 ГОСТ 8509-86 09Г2С-15 ГОСТ 19281-89"/>
        <s v="Шайба 48 ТД3 ГОСТ 11371-78"/>
        <s v="Труба обсадная -Б.146х7,7-Д ГОСТ 632-80"/>
        <s v="Болт М6х14 DIN933"/>
        <s v="Болт М6х20 DIN933"/>
        <s v="Гайка М6 DIN6923"/>
        <s v="Гайка М20 ТД5 8 ГОСТ 5919-70"/>
        <s v="Труба 273х10 ГОСТ 8732-78 09Г2С-1 ГОСТ 19281-89"/>
        <s v="Лист профнастил С-8 RAL 9003 (белый)"/>
        <s v="Болт М42х430. 265-09Г2С-6 ГОСТ 7798-70"/>
        <s v="Круг 16 ГОСТ 2590-88 09Г2С-15 ГОСТ 19281-89"/>
        <s v="Круг 20 ГОСТ 2590-88 09Г2С-15 ГОСТ 19281-89"/>
        <s v="Болт М20х65 5.8 Р ИСО 4014-2013 "/>
        <s v="Шпатлевка финишная"/>
        <s v="Ровнитель для пола грубый  25 кг"/>
        <s v="Скотч малярный"/>
        <s v="Гипсокартон стандарт. 1200х2500х12,5 Магма (строительные плиты)"/>
        <s v="Сетка кладочная 100х100x3 0.5*2,0"/>
        <s v="Керамзит фр.10-20мм"/>
        <s v="Клей для плитки Berghauf Keramik (25кг)"/>
        <s v="Грунт Геркулес глуб.проникн. GE-29, 10 кг"/>
        <s v="Серпянка самоклующаяся д/швов, 100мм*45м X-Glass"/>
        <s v="Профиль перфорированный маячковый 24*10 мм"/>
        <s v="Труба 121х6 ГОСТ 8732-78 09Г2С-15 ГОСТ 19281-2014"/>
        <s v="Труба 48х4 ГОСТ 8734-75 09Г2С-15 ГОСТ 19281-2014"/>
        <s v="Труба 48х2,5 ГОСТ 8734-75 09Г2С-15 ГОСТ 19281-2014"/>
        <s v="Труба 50х4 ГОСТ 8734-75 20 ГОСТ 8733-74"/>
        <s v="Труба 20х3 ГОСТ 8734-75 09Г2С-15 ГОСТ 19281-2014"/>
        <s v="Труба 60х4,5 ГОСТ 8734-75 09Г2С-15 ГОСТ 19281-2014"/>
        <s v="Труба 133х5 ГОСТ 8732-78 20 ГОСТ 8731-74"/>
        <s v="Труба профильная 200х200х6 ГОСТ 30245-94 09Г2С-12 ГОСТ 19281-2014"/>
        <s v="Труба профильная 200х200х8 ГОСТ 30245-94 09Г2С-14 ГОСТ 19281-2014"/>
        <s v="Болт М8х60 8.8 ГОСТ 7796-70 "/>
        <s v="Болт М8х100 8.8 ГОСТ 7796-70 "/>
        <s v="Болт М16-6gх100.8.8.Гл ГОСТ 7796-70"/>
        <s v="Порилекс НПЭ 3мм*1000*50м"/>
        <s v="Скобы Профи зак.(53*0,7**11,4*10мм)"/>
        <s v="Болт М10х30 8.8 ГОСТ 7796-70"/>
        <s v="Анкерный болт 14х120"/>
        <s v="Труба 89х5 ГОСТ 10704-91 09Г2С-12 ГОСТ 19281-2014"/>
        <s v="Труба 32х3 ГОСТ 8734-75 09Г2С-12 ГОСТ 19281-2014"/>
        <s v="Лист 8 ГОСТ 19903-74 ст3 ГОСТ 380-2005"/>
        <s v="Болт 5.М42х270 09Г2С-6  ГОСТ 24379.1-2012"/>
        <s v="Круг 16 ГОСТ 2590-2006/Латунь"/>
        <s v="Болт М56х280.11 ГОСТ 10602-94"/>
        <s v="Шайба 8 ТД3 ГОСТ 11371-78"/>
        <s v="Труба 720х9 ГОСТ 10704-91 С345-1 ГОСТ 27772-88"/>
        <s v="Муфта комб.разъемн. Н/Р 25-3/4 бел."/>
        <s v="Тройник переходной 32/25/32 бел."/>
        <s v="Футорка 1*х3/4* нар. -вн."/>
        <s v="Угольник"/>
        <s v="Муфта перех.32х25"/>
        <s v="Кран шаровой VT.227.N.06"/>
        <s v="Труба металлопластиковая"/>
        <s v="Лист 0,5 ГОСТ 19903-2015 12Х18Н10Т ГОСТ 5582-75"/>
        <s v="Лист 1 ГОСТ 19904-90 12Х18Н10Т ГОСТ 5582-75"/>
        <s v="Уголок 200х200х12 ГОСТ 8509-86 09Г2С-1 ГОСТ 19281-89"/>
        <s v="Болт М27х110 8.8 ГОСТ 7798-70"/>
        <s v="Болт М8х140 5.8 ГОСТ 7798-70 "/>
        <s v="Болт М27-6gх70.8.8.Гл ГОСТ 7798-70"/>
        <s v="Уголок 110х110х8 ГОСТ 8509-86 ст3 ГОСТ 380-2005"/>
        <s v="Уголок 45х45х5 ГОСТ 8509-86 С345-4 ГОСТ 19281-89"/>
        <s v="Болт М20-6gх65.10.9.ГЦ ГОСТ 7798-70"/>
        <s v="Болт М20-6gх70.10.9.ГЦ ГОСТ 7798-70"/>
        <s v="Болт М24-6gх80.10.9.ГЦ ГОСТ 7798-70"/>
        <s v="Болт М24-6gх90.10.9.ГЦ ГОСТ 7798-70"/>
        <s v="Болт М16х50 ТД4 8.8 ГОСТ Р ИСО 4014-2013"/>
        <s v="Болт М16х55 ТД4 8.8 ГОСТ Р ИСО 4014-2013"/>
        <s v="Болт М20х60 ТД4 8.8 ГОСТ Р ИСО 4014-2013"/>
        <s v="Болт М20х65 ТД4 8.8 ГОСТ Р ИСО 4014-2013 "/>
        <s v="Гайка М16 ТД4 8.0 ГОСТ ISO 4032-2014"/>
        <s v="Гайка М20 ТД4 8.0 ГОСТ ISO 4032-2014"/>
        <s v="Болт М24х100 ТД4 8.8 ГОСТ Р ИСО 4014-2013 "/>
        <s v="Болт М30х110 ТД4 8.8 ГОСТ Р ИСО 4014-2013 "/>
        <s v="Гайка М30 ТД4 8.0 ГОСТ ISO 4032-2014"/>
        <s v="Гайка М24 ТД4 8.0 ГОСТ ISO 4032-2014"/>
        <s v="Болт AМ10-6gх140.8.8.Гл ГОСТ 7805-70"/>
        <s v="Болт М12-6gх90.8.8.Гл ГОСТ 7798-70"/>
        <s v="Болт М20-6gх80.5.8.ТД5 ГОСТ 7798-70"/>
        <s v="Болт М20х65 ТД5  8.8 ГОСТ 7798-70"/>
        <s v="Болт М24х65 ТД 8.8 ГОСТ 7798-70"/>
        <s v="Болт М16х55 ТД5  8.8 ГОСТ 7798-70"/>
        <s v="Гайка М16 ТД5  8 ГОСТ 5915-70"/>
        <s v="Болт М16х75 5.8 ТД ГОСТ 7798-70"/>
        <s v="Болт М20х55 5.8  ТД ГОСТ 7798-70"/>
        <s v="Болт М20х70 ТД 5.8 ГОСТ 7798-70"/>
        <s v="Болт М20х75 5.8 ТД  ГОСТ 7798-70"/>
        <s v="Болт М24х65 5.8  ТД ГОСТ 7798-70"/>
        <s v="Гайка М27 ТД 5 ГОСТ 5915-70"/>
        <s v="Труба профильная 120х120х4 ГОСТ 30245-94 С345-3 ГОСТ 27772-2015"/>
        <s v="Ручка дверная"/>
        <s v="Герметик силиконовый Makroflekx НА104"/>
        <s v="Пистолет для жид. гвоздей"/>
        <s v="Труба 219х9 ГОСТ 10704-91 С345-4 ГОСТ 27772-88"/>
        <s v="Труба 57х5 ГОСТ 8732-78 09Г2С-1 ГОСТ 19281-2014"/>
        <s v="Труба профильная 20х20х2 ГОСТ 8639-82 С345-3 ГОСТ 27772-2015"/>
        <s v="Труба 219х8 ГОСТ 8732-78 С345-4 ГОСТ 27772-88"/>
        <s v="Труба 51х4 ГОСТ 8732-78 20 ГОСТ 8731-74"/>
        <s v="Болт М30-6gх200.8.8.Гл ГОСТ 7798-70"/>
        <s v="Двутавр 36 М ГОСТ 19425-96 ст3 ГОСТ 380-2005"/>
        <s v="Двутавр 20 Ш1 ГОСТ 26020-83 С345-3 ГОСТ 27772-88"/>
        <s v="Труба 40х25х3 ГОСТ 8645-68/Ст3сп ГОСТ 13663-86"/>
        <s v="Круг 20 ГОСТ 2590-2006 45 ГОСТ 1050-2013"/>
        <s v="Болт М27х60 5.8 ГОСТ 7798-70"/>
        <s v="Круг М3 d30х500"/>
        <s v="Швеллер 14 П ГОСТ 8240-89 09Г2С-12 ГОСТ 19281-89"/>
        <s v="Уголок 75х75х6 ГОСТ 8509-86 09Г2С-1 ГОСТ 19281-89"/>
        <s v="Болт М24х140 8,8 ГОСТ 7798-70"/>
        <s v="Уголок 75х75х5 ГОСТ 8509-86 09Г2С-12 ГОСТ 19281-89"/>
        <s v="Уголок 200х200х16 ГОСТ 8509-86 С345-3 ГОСТ 27772-2015"/>
        <s v="Болт М16х65 ТД3 8.8 ГОСТ 7798-70 "/>
        <s v="Болт М12х35 ТД3 8.8 ГОСТ 7798-70"/>
        <s v="Болт М20х200 ТД3 8.8 ГОСТ 7798-70 "/>
        <s v="Болт М20х55 ТД3 8.8 ГОСТ 7798-70 "/>
        <s v="Болт М10-6gх70.8.8.Гл ГОСТ 7798-70"/>
        <s v="Болт М10х120 8.8 DIN933"/>
        <s v="Шплинт 10х71 ГОСТ 397-79 "/>
        <s v="Уголок 80х80х8 ГОСТ 8509-86 09Г2С-12 ГОСТ 19281-2014"/>
        <s v="Лист ГЦ 2х1250х2500 ГОСТ 19904-90/08пс ГОСТ 14918-80"/>
        <s v="Болт М14х60 ТД 8.8 ГОСТ 7798-70"/>
        <s v="Труба профильная 100х100х9 ГОСТ 30245-94 ст3сп ГОСТ 380-2005"/>
        <s v="Уголок 125х125х12 ГОСТ 8509-86 09Г2С-12 ГОСТ 19281-2014"/>
        <s v="Круг 24 ГОСТ 2590-88 09Г2С-15 ГОСТ 19281-89"/>
        <s v="Круг 12 ГОСТ 2590-88/09Г2С-15 ГОСТ 19281-89"/>
        <s v="Болт М24х70 ТД3 8.8 ГОСТ 7798-70"/>
        <s v="Болт М24х85 ТД3 8.8 ГОСТ 7805-70  "/>
        <s v="Болт М20-6gх75.5.8.ТД1 ГОСТ 7798-70"/>
        <s v="Болт М14-6gх45.5.8.ТД1 ГОСТ 7798-70"/>
        <s v="Болт М20-6gх60.5.8.ТД3 ГОСТ 7798-70"/>
        <s v="Болт М24х85 ТД3 5.8 ГОСТ 7805-70"/>
        <s v="Болт М16-6gх45.8.8.ТД3 ГОСТ 7798-70"/>
        <s v="Болт М20-6gх50.8.8.ТД3 ГОСТ 7798-70"/>
        <s v="Болт М24х60 ТД3 8.8 ГОСТ 7798-70"/>
        <s v="Болт М24х65 ТД3 8.8 ГОСТ 7798-70"/>
        <s v="Болт М20-6gх85.5.8.ТД3 ГОСТ 7798-70"/>
        <s v="Болт М24х65 ТД3 5.8 ГОСТ 7798-70"/>
        <s v="Болт М14х60 ТД3 5.8 ГОСТ 7798-70"/>
        <s v="Труба 160х120х5,0 ГОСТ 8645-68/Ст3 ГОСТ 380-2005"/>
        <s v="Болт М24х85 8.8 ГОСТ Р ИСО 4014-2013 "/>
        <s v="Болт М24-6gх75.8.8.Гл ГОСТ Р ИСО 4014-2013"/>
        <s v="Болт М27х100 8.8 ГОСТ Р ИСО 4014-2013"/>
        <s v="Болт М27х110 8.8 ГОСТ Р ИСО 4014-2013"/>
        <s v="Болт М27х120 8.8 ГОСТ Р ИСО 4014-2013"/>
        <s v="Труба 720х12 ГОСТ 10706-76 17Г1С ГОСТ 19281-2014"/>
        <s v="Марка Ш-2-1"/>
        <s v="Хомут Х-1-3 20 "/>
        <s v="Труба 114х6 ГОСТ 8732-78 С345-3 ГОСТ 27772-88"/>
        <s v="Шпилька 5.М42х645 09Г2С  ГОСТ 24379.1-2012"/>
        <s v="Лист 20 ГОСТ 19903-74 09Г2С-14 ГОСТ 19281-89"/>
        <s v="Швеллер 22 П ГОСТ 8240-89 09Г2С-14 ГОСТ 19281-89"/>
        <s v="Сверло по металлу ЦХ 4,5мм"/>
        <s v="Двутавр 12 Б1 СТО АМСЧ 20-93 ст3сп ГОСТ 380-2005"/>
        <s v="Уголок 70х70х6 ГОСТ 8509-86 ст3пс ГОСТ 380-2005"/>
        <s v="Шина АД31Т"/>
        <s v="Прокат ГЦ 1,5х1250х2500 ГОСТ Р 52246-2004"/>
        <s v="Труба 40х25 ГОСТ 8645-68 С345-3 ГОСТ 27772-88"/>
        <s v="Круг 14 ГОСТ 2590-88 ст3сп ГОСТ 380-2005"/>
        <s v="Швеллер 10 П ГОСТ 8240-89 ст3сп ГОСТ 380-2005"/>
        <s v="Шпилька Ш-1-3 d24 ТД"/>
        <s v="Шпилька Ш-1-4 d24 ТД"/>
        <s v="Марка Ш-1-1 d18 ТД"/>
        <s v="Сверло КХ 32  мм"/>
        <s v="Сверло КХ 21 мм"/>
        <s v="Лист 4 ГОСТ 19903-74 С345-3 ГОСТ 27772-2015"/>
        <s v="Шпилька Ф412 М48х645 чертеж"/>
        <s v="Шплинт 8х63 ТД3 ГОСТ 397-79"/>
        <s v="Кусачки боковые 200"/>
        <s v="Напильник"/>
        <s v="Кувалда"/>
        <s v="Щетка 1 ряд латунная"/>
        <s v="Отвертка крестовая PH"/>
        <s v="Кисть плоская 38 мм"/>
        <s v="Лист 70 ГОСТ 19903-74 С345-3 ГОСТ 27772-88"/>
        <s v="Труба 219х8 ГОСТ 8732-78 09Г2С-12 ГОСТ 19281-2014"/>
        <s v="Скоба БС-4 ТД3 5254-07.1.0.0.1"/>
        <s v="Шпилька по чертежуШ-4 х..ТД3 Чертёж: 5254-07.4.0.0.2-01"/>
        <s v="Шпилька по чертежуШ-8 х..ТД3 Чертёж: 5254-09.1.0.0.1"/>
        <s v="Скоба БС-3 ТД3 ОЭМЗ.ОРЦС.022.00.00.008"/>
        <s v="Скоба БС-1.2 ТД3 5254-15.0.0.0.3"/>
        <s v="Скоба БС-2.2 ТД3 5254-15.0.0.0.4"/>
        <s v="Шпилька Ш-3 ТД3 5254-07.4.0.0.2"/>
        <s v="Хомут Т511 ОЭМЗ.АМС.024.00.00.000"/>
        <s v="Хомут Т512 ОЭМЗ.АМС.024.00.00.000"/>
        <s v="Хомут Т513  ОЭМЗ.АМС.024.00.00.000"/>
        <s v="Хомут Т514 ОЭМЗ.АМС.024.00.00.000"/>
        <s v="Элемент светоограждения Э728  ОЭМЗ.АМС.024.00.00.000"/>
        <s v="Элемент светоограждения Э730 ОЭМЗ.АМС.024.00.00.000"/>
        <s v="Элемент светоограждения Э736 ОЭМЗ.АМС.024.00.00.000"/>
        <s v="Элемент светоограждения Э737 ОЭМЗ.АМС.024.00.00.000"/>
        <s v="Болт М18х60 8.8 ГОСТ 7798-70"/>
        <s v="Болт М30-6gх170.8.8.Гл ГОСТ 7798-70"/>
        <s v="Болт М8-6gх16.8.8.Гл ГОСТ 7798-70"/>
        <s v="Шплинт 8х45 ГОСТ 397-79"/>
        <s v="Болт М30-6gх190.8.8.Гл ГОСТ 7798-70"/>
        <s v="Гайка М12 10 ГОСТ 5915-70"/>
        <s v="Гайка М18 6 ГОСТ 5915-70"/>
        <s v="Гайка М12 5.8 ГОСТ 5915-70"/>
        <s v="Арматура АI 14 ГОСТ 5781-82/Ст3сп"/>
        <s v="Круг 90 ГОСТ 2590-88 С345-3 ГОСТ 27772-88"/>
        <s v="Круг 16 ГОСТ 2590-88 С345-4 ГОСТ 27772-88"/>
        <s v="Круг 12 ГОСТ 2590-88 С345-4 ГОСТ 27772-88"/>
        <s v="Круг 30 ГОСТ 2590-88 С345-3 ГОСТ 27772-88"/>
        <s v="Круг 10 ГОСТ 2590-88 С345-3 ГОСТ 27772-88"/>
        <s v="Двутавр 25 Б1 ГОСТ 57837-2017 С345-6 ГОСТ 27772-2015"/>
        <s v="Труба 25х2,5 ГОСТ 8734-75 09Г2С-1 ГОСТ 19281-2014"/>
        <s v="Круг 22 ГОСТ 2590-88 09Г2С-12 ГОСТ 19281-2014"/>
        <s v="Круг 28 ГОСТ 2590-2006 С345-3 ГОСТ 27772-88"/>
        <s v="Круг 16 ГОСТ 2590-2006 09Г2С-12 ГОСТ 19281-2014"/>
        <s v="Швеллер 18 У ГОСТ 8240-89 С345-4 ГОСТ 27772-88"/>
        <s v="Труба 121х9 ГОСТ 8732-78 С345-3 ГОСТ 27772-88"/>
        <s v="Швеллер 18 П ГОСТ 8240-89 09Г2С-15 ГОСТ 19281-2014"/>
        <s v="Болт М16х100 10,9 ГОСТ Р 52644-2006"/>
        <s v="Болт М16х90 10,9 ГОСТ Р52644-2006"/>
        <s v="Круг 22 ГОСТ 2590-88 09Г2С-15 ГОСТ 19281-89"/>
        <s v="Круг 18 ГОСТ 2590-88 09Г2С-15 ГОСТ 19281-89"/>
        <s v="Гайка М24 ГЦ 5.0 ГОСТ 5927-70"/>
        <s v="Круг 36 ГОСТ 2590-2006/Сталь 38ХНЗМА ГОСТ 4543-71"/>
        <s v="Двутавр 25 Ш1 СТО АМСЧ 20-93 С345-1 ГОСТ 27772-88"/>
        <s v="Круг 14 ГОСТ 2590-88 09Г2С-15 ГОСТ 19281-89"/>
        <s v="Труба профильная 100х100х5 ГОСТ 30245-94 09Г2С-1 ГОСТ 19281-89"/>
        <s v="Шайба 10 ГЦ ГОСТ 11371-78"/>
        <s v="Подоконник ПВХ бел "/>
        <s v="Черенок для щетки"/>
        <s v="Уголок ПВХ"/>
        <s v="Щетка "/>
        <s v="Валик малярный  250 мм с ручкой"/>
        <s v="Саморез с п\шайбой "/>
        <s v="Нож канцелярский"/>
        <s v="Плинтус потолочный полистирол 25*20мм 03006Е"/>
        <s v="Плинтус с к/каналом Бук светлый"/>
        <s v="Панель сэнгвич для откосов "/>
        <s v="Заглушка"/>
        <s v="Обои под покраску"/>
        <s v="Жидкие гвозди 400гр"/>
        <s v="Валик  150"/>
        <s v="Валик  200"/>
        <s v="Уголок внутр"/>
        <s v="Уголок наруж"/>
        <s v="капсула с клеевым составом"/>
        <s v="Бита головка 8"/>
        <s v="Лист 16 ГОСТ 2590-88 Сталь 20 ГОСТ 1050-88"/>
        <s v="Лист 25 ГОСТ 2590-88Сталь 20 ГОСТ1050-88"/>
        <s v="Болт М36-6gх110.8.8.Гл ГОСТ 7798-70"/>
        <s v="Болт М20х75 5.8  ГОСТ 7798-70"/>
        <s v="Шайба 2 ГОСТ 11371-78"/>
        <s v="Труба 530х8 ГОСТ 8732-78 09Г2С-1 ГОСТ 19281-89"/>
        <s v="Саморез кровельный 5,5х32"/>
        <s v="Уголок 90х90х7 ГОСТ 8509-86 09Г2С-12 ГОСТ 27772-2015"/>
        <s v="Уголок 63х63х5 ГОСТ 8509-86 09Г2С-12 ГОСТ 19281-2014"/>
        <s v="Труба 25х3,2 ГОСТ 3262-78 С345-3 ГОСТ 27772-88"/>
        <s v="Труба профильная 180х140х6 ГОСТ 30245-94 09Г2С-14 ГОСТ 19281-2014"/>
        <s v="Швеллер гнутый 140х60х60х4 ГОСТ 8278-83 С345-3 ГОСТ 27772-88"/>
        <s v="Лист 4 ГОСТ 19903-74 ст3сп ГОСТ 380-2005"/>
        <s v="Круг 20 ГОСТ 2590-2006 ст3 ГОСТ 380-2005"/>
        <s v="Болт М36-6gх160.8.8.Гл ГОСТ 7798-70"/>
        <s v="Двутавр 16 Б2 СТО АМСЧ 20-93 С235-1 ГОСТ 27772-88"/>
        <s v="Труба профильная 60х60х5 ГОСТ 30245-9460 С235-1 ГОСТ 27772-88"/>
        <s v="Двутавр 35 Ш2 ГОСТ 26020-83 С345-3 ГОСТ 27772-88"/>
        <s v="Труба ДУ 32х42,3х2,8 ГОСТ 3262-75 ст3 ГОСТ 380-71"/>
        <s v="Швеллер 22 П ГОСТ 8240-89 09Г2С-12 ГОСТ 19281-89"/>
        <s v="Уголок 90х90х7 ГОСТ 8509-86 С255-1 ГОСТ 27772-2015"/>
        <s v="Уголок 100х100х7 ГОСТ 8509-86 С255-1 ГОСТ 27772-2015"/>
        <s v="Уголок 125х125х8 ГОСТ 8509-86 С255-1 ГОСТ 27772-2015"/>
        <s v="Болт М12х75  8.8 ГОСТ 7798-70"/>
        <s v="Сверло спир. с к/х 5 ГОСТ10903 Р18 "/>
        <s v="Болторез 350мм"/>
        <s v="Редуктор БПО 5-3"/>
        <s v="Шпилька М42х684 8.8"/>
        <s v="Петля ПР16 оц"/>
        <s v="Швеллер 24 П ГОСТ 8240-89 С345-6 ГОСТ 27772-2015"/>
        <s v="Труба 325х14 ГОСТ 10704-91 09Г2С-12 ГОСТ 19281-89"/>
        <s v="Труба 89х6 ГОСТ 8732-78 20 ГОСТ 1050-88"/>
        <s v="Хомут Х1 ГОСТ 3.407.1-143"/>
        <s v="Труба профильная 160х120х6 ГОСТ 30245-94 С345-3 ГОСТ 27772-88"/>
        <s v="Болт М12х75  5.8 ГОСТ 7798-70"/>
        <s v="Болт М14х45  8.8 ГОСТ 7798-70 без покрытия"/>
        <s v="Болт М14х50 8.8 ГОСТ 7798-70 без покрытия"/>
        <s v="Заклёпка 4х10 DIN7337"/>
        <s v="Болт М18х30  5.8 ГОСТ 7798-70 полная резьба"/>
        <s v="Бур по бетону "/>
        <s v="Труба 32х3,2 ГОСТ 3262-75 ст3 ГОСТ 380-2005"/>
        <s v="Швеллер 20 П ГОСТ 8240-89 С345-3 ГОСТ 27772-88"/>
        <s v="Труба профильная 60х60х5 ГОСТ 8639-82 09Г2С-14 ГОСТ 19281-89"/>
        <s v="Шестигранник  г/к 12 ГОСТ2879-88 Сталь 45 ГОСТ 1050-88 н/д"/>
        <s v="Шестигранник  г/к 14 ГОСТ2879-88 Сталь 45 ГОСТ 1050-88 н/д"/>
        <s v="Труба ДУ 50х60х3,5 ГОСТ 3262-75 ст3сп ГОСТ 380-2005"/>
        <s v="Хомут Х80-1 К-ТП.10-110-00.05"/>
        <s v="Хомут КБ2 715-КМД"/>
        <s v="Хомут КБ4 715-КМД"/>
        <s v="Хомут КБ6 715-КМД"/>
        <s v="Хомут КБ8 715-КМД"/>
        <s v="Хомут Х49-1 715-КМД"/>
        <s v="Хомут Х49-2 715-КМД"/>
        <s v="Хомут Х49-3 715-КМД"/>
        <s v="Болт М27х75 ТД3 8.8 ГОСТ 7798-70"/>
        <s v="Гайка М48 6 ГОСТ 5915-70"/>
        <s v="Винт М4"/>
        <s v="Винт М6х10"/>
        <s v="Арматура 10-А-III ГОСТ 5781-82 ст3пс ГОСТ 380-2005"/>
        <s v="Арматура 12-А-III ГОСТ 5781-82 ст3сп5 ГОСТ 380-2005"/>
        <s v="Арматура 6-АI ГОСТ 5781-82 ст3сп ГОСТ 380-2005"/>
        <s v="Арматура 8-АI ГОСТ 5781-82 ст3сп ГОСТ 380-2005"/>
        <s v="Двутавр 20 К2 ГОСТ Р 57837-2017 09Г2С-12 ГОСТ 19821-2014"/>
        <s v="Двутавр 30 Б2 ГОСТ Р 57837-2017 С355-6 ГОСТ 27772-2015"/>
        <s v="Двутавр 40 Б2 ГОСТ Р 57837-2017 С345-6 ГОСТ 27772-2015"/>
        <s v="Двутавр 45 М ГОСТ 19425-96 09Г2С-12 ГОСТ 19281-2014"/>
        <s v="Квадрат 20 ГОСТ 2591-2006 ст3 ГОСТ 380-2005"/>
        <s v="Круг 10 ГОСТ 2590-2006 ст3 ГОСТ 380-2005"/>
        <s v="Круг 110 ГОСТ 2590-2006 ст3 ГОСТ 380-2005"/>
        <s v="Круг 14 ГОСТ 2590-2006 09Г2С-15 ГОСТ 19821-2014"/>
        <s v="Круг 14 ГОСТ 2590-2006 45 ГОСТ 1050-2013"/>
        <s v="Круг 16 ГОСТ 2590-2006 45 ГОСТ 1050-88"/>
        <s v="Круг 18 ГОСТ 2590-2006 ст3пс-5 ГОСТ 380-2005"/>
        <s v="Круг 18 ГОСТ 2590-2006 ст3сп5 ГОСТ 380-2005"/>
        <s v="Круг 25 ГОСТ 2590-88 45 ГОСТ 1050-88"/>
        <s v="Круг 26 ГОСТ 2590-2006 40 ГОСТ 1050-88"/>
        <s v="Круг 28 ГОСТ 2590-2006 40 ГОСТ 1050-88"/>
        <s v="Круг 28 ГОСТ 2590-2006 40Х ГОСТ 4543-2016"/>
        <s v="Круг 30 ГОСТ 2590-2006 45 ГОСТ 1050-88"/>
        <s v="Круг 30 ГОСТ 2590-2006 С345-3 ГОСТ 27772-2015"/>
        <s v="Круг 32 ГОСТ 2590-2006 40 ГОСТ 1050-2013"/>
        <s v="Круг 32 ГОСТ 2590-2006 40 ГОСТ 1050-88"/>
        <s v="Круг 32 ГОСТ 2590-2006 40Х ГОСТ 4543-71"/>
        <s v="Круг 36 ГОСТ 2590-2006 09Г2С-15 ГОСТ 19281-2014"/>
        <s v="Круг 36 ГОСТ 2590-2006 45 ГОСТ 1050-2013"/>
        <s v="Круг 38 ГОСТ 2590-2006 09Г2С-15 ГОСТ 19281-2014"/>
        <s v="Круг 40 ГОСТ 2590-2006 45 ГОСТ 1050-88"/>
        <s v="Круг 40 ГОСТ 2590-2006 7Х3 ГОСТ 5950-2000"/>
        <s v="Круг 40 ГОСТ 2590-2006 ст3 ГОСТ 380-2005"/>
        <s v="Круг 42 ГОСТ 2590-88 09Г2С-15 ГОСТ 19281-2014"/>
        <s v="Круг 45 ГОСТ 2590-2006 38ХН3МА ГОСТ 4543-71"/>
        <s v="Круг 45 ГОСТ 2590-2006 45 ГОСТ 1050-88"/>
        <s v="Круг 45 ГОСТ 2590-2006 7Х3 ГОСТ 5950-2000"/>
        <s v="Круг 50 ГОСТ 2590-2006 45 ГОСТ 1050-88"/>
        <s v="Круг 50 ГОСТ 2590-2006 7Х3 ГОСТ 5950-2000"/>
        <s v="Круг 65 ГОСТ 2590-2006 У8А ГОСТ 1435-90"/>
        <s v="Круг 75 ГОСТ 2590-2006 У8А ГОСТ 1435-90"/>
        <s v="Круг 85 ГОСТ 2590-2006 У8А ГОСТ 1435-90"/>
        <s v="Лист 0,5 ГОСТ 19903-2015 AISI-430 (12Х17) ГОСТ 5582-75"/>
        <s v="Лист 10 ГОСТ 19903-74 С345-6 ГОСТ 27772-2015"/>
        <s v="Лист 16 ГОСТ 19903-74 345-09Г2С-15 ГОСТ 19281-2014"/>
        <s v="Лист 16 ГОСТ 19903-74 С345-6 ГОСТ 27772-2015"/>
        <s v="Лист 2 ГОСТ 16523-97 ст3пс-5 ГОСТ 380-2005"/>
        <s v="Лист 30 ГОСТ 19903-74 09Г2С-12 ГОСТ 19281-2014"/>
        <s v="Лист 4 ISO 9001-2008 08х18Н10Т ГОСТ 7350-77"/>
        <s v="Лист 40 ГОСТ 19903-74 09Г2С-12 ГОСТ 19281-2014"/>
        <s v="Лист 40 ГОСТ 19903-74 ст3 ГОСТ 380-2005"/>
        <s v="Лист 40 ГОСТ 19903-74 У8А ГОСТ 1435-90"/>
        <s v="Лист 5 ГОСТ 19903-74 ст3сп5 ГОСТ 380-2005"/>
        <s v="Лист 50 ГОСТ 19903-74 09Г2С-12 ГОСТ 19281-2014"/>
        <s v="Лист 60 ГОСТ 19903-74 09Г2С-12 ГОСТ 19281-2014"/>
        <s v="Лист 8 ГОСТ 19903-74 С345-6 ГОСТ 27772-2015"/>
        <s v="Лист ПВ 406 ТУ 1120-004-77148144-2006 ст3 ГОСТ 380-2005"/>
        <s v="Лист ПВ 406 ТУ 36.26.11-5-89 ст3 ГОСТ 380-2005"/>
        <s v="Лист ПВ 406 ТУ 36.26.11-5-89 ст3сп5 ГОСТ 380-2005"/>
        <s v="Лист ПВ 506 ТУ 36.26.11-5-89 ст3 ГОСТ 380-2005"/>
        <s v="Лист ПВ 506 ТУ 36.26.11-5-89 ст3сп5 ГОСТ 380-2005"/>
        <s v="Лист ромб 4 ГОСТ 8568-77 ст3 ГОСТ 380-2005"/>
        <s v="Полоса 25х4 ГОСТ 103-2006 ст3сп ГОСТ 380-2005"/>
        <s v="Полоса 40х4 ГОСТ 103-2006 ст3сп ГОСТ 380-2005"/>
        <s v="Полоса 40х5 ГОСТ 103-2006 ст3сп ГОСТ 380-2005"/>
        <s v="Полоса 500х50 ГОСТ 103-2006 7ХГ2ВМФ ГОСТ 5950-2000"/>
        <s v="Прокат шестигранный 30 ГОСТ 2879-2006 45 ГОСТ 1050-88"/>
        <s v="Труба 102х3,5 ГОСТ 10705-80 ст3пс ГОСТ 380-2005"/>
        <s v="Труба 102х4 ГОСТ 8732-78 09Г2С-15 ГОСТ 19281-2014"/>
        <s v="Труба 102х6 ГОСТ 8732-78 09Г2С-15 ГОСТ 19281-2014"/>
        <s v="Труба 114х5 ГОСТ 8732-78 09Г2С-15 ГОСТ 19281-2014"/>
        <s v="Труба 114х8 ГОСТ 8732-78 20 ГОСТ 1050-88"/>
        <s v="Труба 121х8 ГОСТ 8732-78 09Г2С-15 ГОСТ 19281-2014"/>
        <s v="Труба 159х4 ГОСТ 10706-76 Ст2пс ГОСТ 380-2005"/>
        <s v="Труба 168х8 ГОСТ 10704-91 09Г2С-12 ГОСТ 19821-2014"/>
        <s v="Труба 168х8 ГОСТ 8732-78 09Г2С-12 ГОСТ 19821-2014"/>
        <s v="Труба 194х10 ГОСТ 8732-78 09Г2С-12 ГОСТ 19281-2014"/>
        <s v="Труба 20х2 ГОСТ 8734-75 ст3сп5 ГОСТ 380-2005"/>
        <s v="Труба 21х2,5 ГОСТ 9941-81 12Х18Н10Т-1 ГОСТ 5582-75"/>
        <s v="Труба 245х10 ГОСТ 8732-78 09Г2С-12 ГОСТ 19281-2014"/>
        <s v="Труба 273х9 ГОСТ 8732-78 09Г2С-12 ГОСТ 19281-2014"/>
        <s v="Труба 325х12 ГОСТ 10704-91 09Г2С-15 ГОСТ 19281-2014"/>
        <s v="Труба 325х12 ГОСТ 8732-78 09Г2С-15 ГОСТ 19281-2014"/>
        <s v="Труба 325х14 ГОСТ 10705-80 09Г2С-15 ГОСТ 19281-2014"/>
        <s v="Труба 351х9 ГОСТ 8732-78 09Г2С-12 ГОСТ 19281-2014"/>
        <s v="Труба 36х3 ГОСТ 8734-75 20 ГОСТ 1050-88"/>
        <s v="Труба 51х3,5 ГОСТ 8732-78 09Г2С-12 ГОСТ 19281-2014"/>
        <s v="Труба 530х8 ГОСТ 10704-91 09Г2С-12 ГОСТ 19281-2014"/>
        <s v="Труба 530х9 ГОСТ 10704-91 09Г2С-15 ГОСТ 10705-80"/>
        <s v="Труба 60х4 ГОСТ 8732-78 09Г2С-15 ГОСТ 19281-2014"/>
        <s v="Труба 68х5 ГОСТ 8732-78 09Г2С-15 ГОСТ 19281-2014"/>
        <s v="Труба 68х6 ГОСТ 8732-78 09Г2С-15 ГОСТ 19281-2014"/>
        <s v="Труба 720х9 ГОСТ 20295-85 17Г1С-У ГОСТ 19281-2014"/>
        <s v="Труба 73х8 ГОСТ 8732-78 09Г2С-15 ГОСТ 19821-2014"/>
        <s v="Труба 76х3,5 ГОСТ 10705-80 ст3сп ГОСТ 380-2005"/>
        <s v="Труба 76х4 ГОСТ 8732-78 09Г2С-15 ГОСТ 19281-2014"/>
        <s v="Труба 89х4 ГОСТ 8732-78 09Г2С-15 ГОСТ 19281-2014"/>
        <s v="Труба ДУ 40х48х3,5 ГОСТ 3262-75 ст3 ГОСТ 380-2005"/>
        <s v="Труба профильная 120х120х4 ГОСТ 30245-94 09Г2С-15 ГОСТ 19281-2014"/>
        <s v="Труба профильная 140х140х8 ГОСТ 30245-2003 С345-6 ГОСТ 27772-2015"/>
        <s v="Труба профильная 160х160х4 ГОСТ 30245-94 09Г2С-12 ГОСТ 19281-2014"/>
        <s v="Труба профильная 180х140х6 ГОСТ 30245-94 ст3 ГОСТ 380-2005"/>
        <s v="Труба профильная 40х40х3 ГОСТ 8639-82 ст3сп ГОСТ 380-2005"/>
        <s v="Труба профильная 60х60х4 ГОСТ 30245-9460 С345-5 ГОСТ 27772-2015"/>
        <s v="Уголок 100х100х10 ГОСТ 8509-86 С345-6 ГОСТ 27772-2015"/>
        <s v="Уголок 100х100х10 ГОСТ 8509-86 ст3пс-5 ГОСТ 380-2005"/>
        <s v="Уголок 125х125х10 ГОСТ 8509-86 С345-6 ГОСТ 27772-2015"/>
        <s v="Уголок 125х125х9 ГОСТ 8509-86 С345-6 ГОСТ 27772-2015"/>
        <s v="Уголок 140х140х12 ГОСТ 8509-86 09Г2С-15 ГОСТ 19281-2014"/>
        <s v="Уголок 160х160х16 ГОСТ 8509-86 09Г2С-15 ГОСТ 19281-2014"/>
        <s v="Уголок 40х40х4 ГОСТ 8509-86 09Г2С-15 ГОСТ 27772-2015"/>
        <s v="Уголок 40х40х5 ГОСТ 8509-86 09Г2С-15 ГОСТ 19281-2014"/>
        <s v="Уголок 50х50х5 ГОСТ 8509-86 С345-6 ГОСТ 27772-2015"/>
        <s v="Уголок 63х63х5 ГОСТ 8509-86 09Г2С-15 ГОСТ 19281-2014"/>
        <s v="Уголок 63х63х5 ГОСТ 8509-86 С345-6 ГОСТ 27772-2015"/>
        <s v="Уголок 70х70х5 ГОСТ 8509-86 С345-6 ГОСТ 27772-2015"/>
        <s v="Уголок 75х75х6 ГОСТ 8509-86 С345-6 ГОСТ 27772-2015"/>
        <s v="Уголок 90х90х8 ГОСТ 8509-86 С345-6 ГОСТ 27772-2015"/>
        <s v="Уголок 90х90х9 ГОСТ 8509-86 09Г2С-12 ГОСТ 19281-2014"/>
        <s v="Швеллер 12 У ГОСТ 8240-89 ст3сп5 ГОСТ 380-2005"/>
        <s v="Швеллер 14 У ГОСТ 8240-89 ст3сп5 ГОСТ 380-2005"/>
        <s v="Швеллер 16 У ГОСТ 8240-89 09Г2С-15 ГОСТ 19281-2014"/>
        <s v="Швеллер 16 У ГОСТ 8240-89 С345-6 ГОСТ 27772-2015"/>
        <s v="Швеллер 24 У ГОСТ 8240-89 09Г2С-15 ГОСТ 19821-2014"/>
        <s v="Швеллер 30 У ГОСТ 8240-89 09Г2С-15 ГОСТ 19281-89"/>
        <s v="Швеллер гнутый 100х50х50х4 ГОСТ 8278-83 С345-4 ГОСТ 27772-2015"/>
        <s v="Швеллер гнутый 120х60х60х4 ГОСТ 8278-83 09Г2С-15 ГОСТ 19281-2014"/>
        <s v="Швеллер гнутый 120х60х60х4 ГОСТ 8278-83 С345-4 ГОСТ 27772-2015"/>
        <s v="Анкерная плита АБ5-2 09Г2С ОЭМЗ.АБ5.203.00.00.002"/>
        <s v="Болт М10-6gх110.8.8.Гл ГОСТ 7798-70"/>
        <s v="Болт М10-6gх80.8.8.Гл ГОСТ Р ИСО 4014-2013"/>
        <s v="Болт М12-6gх100.8.8.Гл ГОСТ 7798-70"/>
        <s v="Болт М12-6gх160.8.8.бп ГОСТ Р ИСО 4014-2013"/>
        <s v="Болт М12-6gх160.8.8.Гл ГОСТ Р ИСО 4014-2013"/>
        <s v="Болт М12-6gх50.8.8.ГЦ ГОСТ 7798-70"/>
        <s v="Болт М12-6gх75.8.8.Гл ГОСТ 7798-70"/>
        <s v="Болт М14-6gх45.8.8.Гл ГОСТ Р ИСО 4014-2013"/>
        <s v="Болт М14-6gх50.5.8.ТД4 ГОСТ Р ИСО 4014-2013"/>
        <s v="Болт М14-6gх50.8.8.Гл ГОСТ Р ИСО 4014-2013"/>
        <s v="Болт М14-6gх60.8.8.Гл ГОСТ Р ИСО 4014-2013"/>
        <s v="Болт М16-6gх45.8.8.ГЦ ГОСТ 7798-70"/>
        <s v="Болт М16-6gх50.5.6.ГЦ ГОСТ Р ИСО 4014-2013"/>
        <s v="Болт М16-6gх50.8.8.Гл ГОСТ Р ИСО 4014-2013"/>
        <s v="Болт М16-6gх50.8.8.ГЦ ГОСТ Р ИСО 4014-2013"/>
        <s v="Болт М16-6gх50.8.8.ТД4 ГОСТ Р ИСО 4014-2013"/>
        <s v="Болт М16-6gх55.5.6.ГЦ ГОСТ Р ИСО 4014-2013"/>
        <s v="Болт М16-6gх55.8.8.ГЦ ГОСТ Р ИСО 4014-2013"/>
        <s v="Болт М16-6gх60.5.6.ГЦ ГОСТ Р ИСО 4014-2013"/>
        <s v="Болт М16-6gх60.8.8.Гл ГОСТ 7798-70"/>
        <s v="Болт М16-6gх60.8.8.Гл ГОСТ Р ИСО 4014-2013"/>
        <s v="Болт М16-6gх65.8.8.Гл ГОСТ Р ИСО 4014-2013"/>
        <s v="Болт М18-6gх100.8.8.Гл ГОСТ Р ИСО 4014-2013"/>
        <s v="Болт М20-6gх200.5.8.ГЦ ГОСТ Р ИСО 4014-2013"/>
        <s v="Болт М20-6gх200.5.8.ТД4 ГОСТ Р ИСО 4014-2013"/>
        <s v="Болт М20-6gх200.8.8.ГЦ ГОСТ Р ИСО 4014-2013"/>
        <s v="Болт М20-6gх240.8.8.ТД4 ГОСТ 7798-70"/>
        <s v="Болт М20-6gх50.8.8.ГЦ ГОСТ Р ИСО 4014-2013"/>
        <s v="Болт М20-6gх55.8.8.ГЦ ГОСТ Р ИСО 4014-2013"/>
        <s v="Болт М20-6gх60.5.6.ГЦ ГОСТ Р ИСО 4014-2013"/>
        <s v="Болт М20-6gх60.8.8.Гл ГОСТ Р ИСО 4014-2013"/>
        <s v="Болт М20-6gх60.8.8.ГЦ ГОСТ Р ИСО 4014-2013"/>
        <s v="Болт М20-6gх60.8.8.ТД4 ГОСТ Р ИСО 4014-2013"/>
        <s v="Болт М20-6gх65.5.6.ГЦ ГОСТ Р ИСО 4014-2013"/>
        <s v="Болт М20-6gх65.5.8.ТД4 ГОСТ Р ИСО 4014-2013"/>
        <s v="Болт М20-6gх65.8.8.Гл ГОСТ Р ИСО 4014-2013"/>
        <s v="Болт М20-6gх65.8.8.ТД4 ГОСТ Р ИСО 4014-2013"/>
        <s v="Болт М20-6gх70.5.6.ГЦ ГОСТ Р ИСО 4014-2013"/>
        <s v="Болт М20-6gх70.8.8.Гл ГОСТ Р ИСО 4014-2013"/>
        <s v="Болт М20-6gх70.8.8.ГЦ ГОСТ Р ИСО 4014-2013"/>
        <s v="Болт М20-6gх85.8.8.ГЦ ГОСТ Р ИСО 4014-2013"/>
        <s v="Болт М20-6gх90.8.8.Гл ГОСТ 7798-70"/>
        <s v="Болт М20-6gх90.8.8.Гл ГОСТ Р ИСО 4014-2013"/>
        <s v="Болт М20-6gх90.8.8.ГЦ ГОСТ Р ИСО 4014-2013"/>
        <s v="Болт М20-6gх90.8.8.ТД4 ГОСТ Р ИСО 4014-2013"/>
        <s v="Болт М24-6gх100.8.8.Гл ГОСТ 7798-70"/>
        <s v="Болт М24-6gх100.8.8.ТД4 ГОСТ Р ИСО 4014-2013"/>
        <s v="Болт М24-6gх110.8.8.ГЦ ГОСТ 7798-70"/>
        <s v="Болт М24-6gх110.8.8.ТД4 ГОСТ Р ИСО 4014-2013"/>
        <s v="Болт М24-6gх70.5.6.ГЦ ГОСТ Р ИСО 4014-2013"/>
        <s v="Болт М24-6gх70.8.8.Гл ГОСТ Р ИСО 4014-2013"/>
        <s v="Болт М24-6gх75.5.6.ГЦ ГОСТ Р ИСО 4014-2013"/>
        <s v="Болт М24-6gх75.8.8.Гл ГОСТ 7798-70"/>
        <s v="Болт М24-6gх75.8.8.ГЦ ГОСТ Р ИСО 4014-2013"/>
        <s v="Болт М24-6gх80.5.6.ГЦ ГОСТ Р ИСО 4014-2013"/>
        <s v="Болт М24-6gх80.8.8.Гл ГОСТ Р ИСО 4014-2013"/>
        <s v="Болт М24-6gх80.8.8.ГЦ ГОСТ Р ИСО 4014-2013"/>
        <s v="Болт М24-6gх80.8.8.ТД4 ГОСТ Р ИСО 4014-2013"/>
        <s v="Болт М24-6gх85.8.8.Гл ГОСТ Р ИСО 4014-2013"/>
        <s v="Болт М24-6gх85.8.8.ГЦ ГОСТ Р ИСО 4014-2013"/>
        <s v="Болт М24-6gх90.8.8.ГЦ ГОСТ Р ИСО 4014-2013"/>
        <s v="Болт М24-6gх95.8.8.ГЦ ГОСТ Р ИСО 4014-2013"/>
        <s v="Болт М27-6gх75.8.8.ГЦ ГОСТ Р ИСО 4014-2013"/>
        <s v="Болт М27-6gх80.8.8.Гл ГОСТ Р ИСО 4014-2013"/>
        <s v="Болт М27-6gх80.8.8.ТД4 ГОСТ Р ИСО 4014-2013"/>
        <s v="Болт М27-6gх85.8.8.Гл ГОСТ 7798-70"/>
        <s v="Болт М27-6gх95.8.8.Гл ГОСТ 7798-70"/>
        <s v="Болт М30-6gх105.8.8.ГЦ ГОСТ Р ИСО 4014-2013"/>
        <s v="Болт М30-6gх140.8.8.ГЦ ГОСТ Р ИСО 4014-2013"/>
        <s v="Болт М30-6gх80.8.8.ГЦ ГОСТ Р ИСО 4014-2013"/>
        <s v="Болт М30-6gх90.8.8.Гл ГОСТ Р ИСО 4014-2013"/>
        <s v="Болт М30-6gх90.8.8.ГЦ ГОСТ Р ИСО 4014-2013"/>
        <s v="Болт М30-6gх90.8.8.ТД4 ГОСТ Р ИСО 4014-2013"/>
        <s v="Болт М30-6gх95.8.8.Гл ГОСТ 7798-70"/>
        <s v="Болт М30-6gх95.8.8.ТД4 ГОСТ Р ИСО 4014-2013"/>
        <s v="Болт М36-6gх110.8.8.Гл ГОСТ Р ИСО 4014-2013"/>
        <s v="Болт М36-6gх115.8.8.Гл ГОСТ 7798-70"/>
        <s v="Болт М36-6gх120.8.8.Гл ГОСТ Р ИСО 4014-2013"/>
        <s v="Болт М36-6gх120.8.8.ГЦ ГОСТ 7798-70"/>
        <s v="Болт М36-6gх140.8.8.ТД4 ГОСТ Р ИСО 4014-2013"/>
        <s v="Болт М36-6gх150.8.8.Гл ГОСТ 7798-70"/>
        <s v="Болт М36-6gх150.8.8.Гл ГОСТ Р ИСО 4014-2013"/>
        <s v="Болт М36-6gх150.8.8.ГЦ ГОСТ 7798-70"/>
        <s v="Болт М36-6gх150.8.8.ТД4 ГОСТ Р ИСО 4014-2013"/>
        <s v="Болт М36-6gх160.8.8.ТД4 ГОСТ Р ИСО 4014-2013"/>
        <s v="Болт М42-6gх460.09Г2С.Гл ГОСТ 24671-81"/>
        <s v="Болт М6-6gх16.8.8.Гл ГОСТ 7798-70"/>
        <s v="Болт М6-6gх16.8.8.Гл ГОСТ Р ИСО 4014-2013"/>
        <s v="Болт М6-6gх20.8.8.Гл ГОСТ Р ИСО 4014-2013"/>
        <s v="Болт М6-6gх35.8.8.Гл ГОСТ Р ИСО 4014-2013"/>
        <s v="Болт М8-6gх100.8.8.Гл ГОСТ 7798-70"/>
        <s v="Болт М8-6gх25.8.8.Гл ГОСТ 7798-70"/>
        <s v="Болт М8-6gх25.8.8.Гл ГОСТ Р ИСО 4014-2013"/>
        <s v="Болт М8-6gх35.8.8.Гл ГОСТ 7798-70"/>
        <s v="Болт М8-6gх35.8.8.Гл ГОСТ Р ИСО 4014-2013"/>
        <s v="Болт М8-6gх50.8.8.Гл ГОСТ 7798-70"/>
        <s v="Болт по чертежу  Скоба БС-1 х.С345-3.ТД3 ОЭМЗ.ОРЦС.007.00.00.016"/>
        <s v="Болт по чертежу  Скоба БС-2 х.С345-3.ТД3 ОЭМЗ.ОРЦС.007.00.00.016"/>
        <s v="Болт по чертежу Спецболт М46 М24х525.09Г2С-15.ТД Чертёж 3.407.1-175"/>
        <s v="Болт по чертежу Спецболт М47 М24х550.09Г2С-15.ТД Чертёж 3.407.1-175"/>
        <s v="Болт по чертежу Спецболт М48 М24х575.09Г2С-15.ТД Чертёж 3.407.1-175"/>
        <s v="Болт по чертежу Спецболт М48 М48х180.09Г2С-15.Гл Чертёж 3.407.115"/>
        <s v="Болт самоанкерующийся распорный БСР 12х110 ХЛ1 ГОСТ 28778-90"/>
        <s v="Болт самоанкерующийся распорный БСР 16х150 УХЛ3 ГОСТ 28778-90"/>
        <s v="Гайка М10-6h.8.Гл ГОСТ 5915-70"/>
        <s v="Гайка М14-6h.8.Гл ГОСТ 5915-70"/>
        <s v="Гайка М16-6h.5.ГЦ ГОСТ ISO 4032-2014"/>
        <s v="Гайка М16-6h.8.Гл ГОСТ 5915-70"/>
        <s v="Гайка М16-6h.8.ГЦ ГОСТ ISO 4032-2014"/>
        <s v="Гайка М16-6h.8.ТД4 ГОСТ ISO 4032-2014"/>
        <s v="Гайка М20-6h.5.ГЦ ГОСТ ISO 4032-2014"/>
        <s v="Гайка М20-6h.8.Гл ГОСТ ISO 4032-2014"/>
        <s v="Гайка М20-6h.8.ТД4 ГОСТ ISO 4032-2014"/>
        <s v="Гайка М24-6h.5.ГЦ ГОСТ ISO 4032-2014"/>
        <s v="Гайка М24-6h.8.Гл ГОСТ ISO 4032-2014"/>
        <s v="Гайка М24-6h.8.ТД4 ГОСТ ISO 4032-2014"/>
        <s v="Гайка М27-6h.8.Гл ГОСТ ISO 4032-2014"/>
        <s v="Гайка М27-6h.8.ГЦ ГОСТ ISO 4032-2014"/>
        <s v="Гайка М30-6h.8.ГЦ ГОСТ ISO 4032-2014"/>
        <s v="Гайка М30-6h.8.ТД4 ГОСТ 5915-70"/>
        <s v="Гайка М30-6h.8.ТД4 ГОСТ ISO 4032-2014"/>
        <s v="Гайка М36-6h.8.Гл ГОСТ 5915-70"/>
        <s v="Гайка М36-6h.8.Гл ГОСТ ISO 4032-2014"/>
        <s v="Гайка М36-6h.8.ГЦ ГОСТ 5915-70"/>
        <s v="Гайка М36-6h.8.ГЦ ГОСТ ISO 4032-2014"/>
        <s v="Гайка М36-6h.8.ТД4 ГОСТ ISO 4032-2014"/>
        <s v="Гайка М42-6h.8.Гл ГОСТ 5915-70"/>
        <s v="Гайка М42-6h.8.ТД4 ГОСТ 5915-70"/>
        <s v="Гайка М48-6h.5.Гл ГОСТ ISO 4032-2014"/>
        <s v="Гайка М48-6h.8.Гл ГОСТ 5915-70"/>
        <s v="Хомут по чертежу  547 М12.09Г2С-15.Гл ОЭМЗ.АМС55.097.00.00.000"/>
        <s v="Хомут по чертежу  550 М16.09Г2С-15.Гл ОЭМЗ.АМС55.097.00.00.000"/>
        <s v="Хомут по чертежу  551 М16.09Г2С-15.Гл ОЭМЗ.АМС55.097.00.00.000"/>
        <s v="Хомут по чертежу  553 М16.09Г2С-15.Гл ОЭМЗ.АМС55.097.00.00.000"/>
        <s v="Хомут по чертежу  554 М16.09Г2С-15.Гл ОЭМЗ.АМС55.097.00.00.000"/>
        <s v="Хомут по чертежу  558 М16.09Г2С-15.Гл ОЭМЗ.АМС55.097.00.00.000"/>
        <s v="Хомут по чертежу  775 М16.09Г2С-15.Гл ОЭМЗ.АМС55.097.00.00.000"/>
        <s v="Хомут по чертежу 220 20.09Г2С-15.Гл ОЭМЗ.АУ.121.00.00.002"/>
        <s v="Хомут по чертежу Х2 16.ст3.Гл 3.407.1-143.8.49"/>
        <s v="Хомут по чертежу Х70-1 12.09Г2С-15.Гл ОЭМЗ.КПР-70.199.02.000"/>
        <s v="Хомут по чертежу Х90-1 12.09Г2С-15.Гл ГОСТ К-ТП.10-110-00.07"/>
        <s v="Хомут по чертежу Хомут-1 12.40Х.Гл 20-6189-КМД"/>
        <s v="Хомут по чертежуХ-1 .09Г2С-15.ТД1 Чертёж: ДК10-Х-1.01"/>
        <s v="Хомут по чертежуХ90-1 12.09Г2С-15.Гл Чертёж: К-ТП.10-110-00.05"/>
        <s v="Шайба 10 Гл ГОСТ 6958-78"/>
        <s v="Шайба 12 Гл ГОСТ 11371-78"/>
        <s v="Шайба 12 Гл ГОСТ 6958-78"/>
        <s v="Шайба 18 Гл ГОСТ 6402-70"/>
        <s v="Шайба 18 Гл ГОСТ 6958-78"/>
        <s v="Шайба 2- 36 ТД4 ГОСТ Р 52646-2006"/>
        <s v="Шайба 20 Гл ГОСТ 11371-78"/>
        <s v="Шайба 24 бп ГОСТ 6402-70"/>
        <s v="Шайба 27 бп ГОСТ 11371-78"/>
        <s v="Шайба 27 бп ГОСТ 6402-70"/>
        <s v="Шайба 30 бп ГОСТ 6402-70"/>
        <s v="Шайба 36 ТД4 ГОСТ 11371-78"/>
        <s v="Шайба 6 Гл ГОСТ 6958-78"/>
        <s v="Шайба 8 Гл ГОСТ 6958-78"/>
        <s v="Шпилька по чертежу 12х378.40Х.Гл 20-6189-КМД"/>
        <s v="Шпилька по чертежу Д-12 М27х1100.09Г2С-12.Гл 3.407-115 в5"/>
        <s v="Шпилька по чертежу М36х250.09Г2С-15.бп 3.407.9-146.3-03КМД"/>
        <s v="Шпилька по чертежу М36х262.09Г2С-4.бп 3.407.9-146.3-01КМД"/>
        <s v="Шпилька по чертежу М36х300.09Г2С-15.бп 3.407.9-146.3-05КМД"/>
        <s v="Шпилька по чертежу М36х480.09Г2С-15.ТД ОЭМЗ.РМ.252.00.00.001"/>
        <s v="Шпилька по чертежу М42х250.09Г2С-15.бп 3.407.9-146.3-05КМД"/>
        <s v="Шпилька по чертежу М42х272.09Г2С-15.бп 3.407.9-146.3-01КМД"/>
        <s v="Шпилька по чертежу М42х320.09Г2С-15.бп 3.407.9-146.3-05КМД"/>
        <s v="Шпилька по чертежу М42х565.09Г2С-15.бп 3.407.9-146.2-000101"/>
        <s v="Шпилька по чертежу М42х600.40Х.Гл ОЭМЗ.БМ.076.00.00.001"/>
        <s v="Шпилька по чертежу М48х340.09Г2С-15.бп 3.407.9-146.3-05КМД"/>
        <s v="Шпилька по чертежу ф402 48х645.С345-6.бп ОГ-ТП.10/220-ф402"/>
        <s v="Шпилька по чертежу ф415 48х525.40Х.Гл ОГ-ТП.10/220-ф415"/>
        <s v="Шпилька по чертежу Ш-1 М24х350.40Х.Гл ДК10-Ш-1.02"/>
        <s v="Шпилька по чертежу Ш2 М20х350.40Х.Гл К-ТП.10-110-00.19"/>
        <s v="Шпилька по чертежу Ш2 М20х350.40Х.ТД4 К-ТП.10-110-00.19"/>
        <s v="Шпилька по чертежу Шк-1 М36х1600.09Г2С-12.бп ОМЗ-КР-ТП.ПММ.001-КМД"/>
        <s v="Шпилька по чертежу Шп-1 М12х320.ст20.Гл TER_RecDet_Hold"/>
        <s v="Шпилька по чертежу Шп1 М12х440.Ст45.Гл Шп1-00.001"/>
        <s v="Шпилька по чертежу Шпк-02 24х.40Х.Гл ОЭМЗ.АУ.121.00.00.001"/>
        <s v="Шпилька С3М36-8gх600..Гл ГОСТ 24379.1-2012"/>
        <s v="Шпилька(резьба 115 мм) 7М30-8gх430..бп ГОСТ 24379.1-2012"/>
        <s v="Шплинт 3,2х25.Гл ГОСТ 397-79"/>
        <s v="Шплинт 5х50.Гл ГОСТ 397-79"/>
      </sharedItems>
    </cacheField>
    <cacheField name="Ед.измерения" numFmtId="0">
      <sharedItems/>
    </cacheField>
    <cacheField name="Количество" numFmtId="0">
      <sharedItems containsSemiMixedTypes="0" containsString="0" containsNumber="1" minValue="2.1999999999999999E-2" maxValue="69505"/>
    </cacheField>
    <cacheField name="Всего" numFmtId="0">
      <sharedItems containsSemiMixedTypes="0" containsString="0" containsNumber="1" minValue="0" maxValue="4363687.9000000004"/>
    </cacheField>
    <cacheField name="Цена с НДС" numFmtId="0">
      <sharedItems containsSemiMixedTypes="0" containsString="0" containsNumber="1" minValue="0" maxValue="64200"/>
    </cacheField>
    <cacheField name="Средняя" numFmtId="0" formula=" IFERROR(SUM(Всего)/SUM(Количество)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Смолин Илья Николаевич" refreshedDate="44012.444572569446" createdVersion="4" refreshedVersion="6" minRefreshableVersion="3" recordCount="15880" xr:uid="{43B50216-71F5-4944-B529-41DBBD893275}">
  <cacheSource type="worksheet">
    <worksheetSource ref="A2:R15882" sheet="data_prepare"/>
  </cacheSource>
  <cacheFields count="19">
    <cacheField name="Document" numFmtId="0">
      <sharedItems/>
    </cacheField>
    <cacheField name="Year" numFmtId="0">
      <sharedItems containsSemiMixedTypes="0" containsString="0" containsNumber="1" containsInteger="1" minValue="2016" maxValue="2020" count="5">
        <n v="2016"/>
        <n v="2019"/>
        <n v="2018"/>
        <n v="2017"/>
        <n v="2020"/>
      </sharedItems>
    </cacheField>
    <cacheField name="Month" numFmtId="0">
      <sharedItems containsSemiMixedTypes="0" containsString="0" containsNumber="1" containsInteger="1" minValue="1" maxValue="12" count="12">
        <n v="11"/>
        <n v="10"/>
        <n v="2"/>
        <n v="12"/>
        <n v="3"/>
        <n v="4"/>
        <n v="9"/>
        <n v="7"/>
        <n v="5"/>
        <n v="6"/>
        <n v="8"/>
        <n v="1"/>
      </sharedItems>
    </cacheField>
    <cacheField name="Day" numFmtId="0">
      <sharedItems containsSemiMixedTypes="0" containsString="0" containsNumber="1" containsInteger="1" minValue="1" maxValue="31"/>
    </cacheField>
    <cacheField name="Contragent" numFmtId="0">
      <sharedItems/>
    </cacheField>
    <cacheField name="GROUP1" numFmtId="0">
      <sharedItems/>
    </cacheField>
    <cacheField name="GROUP2" numFmtId="0">
      <sharedItems/>
    </cacheField>
    <cacheField name="GROUP3" numFmtId="0">
      <sharedItems count="6">
        <s v="Прочие"/>
        <s v="неправильные"/>
        <s v="С345\09Г2С"/>
        <s v="Ст3"/>
        <s v="ТД"/>
        <s v="ГЦ"/>
      </sharedItems>
    </cacheField>
    <cacheField name="SKU" numFmtId="0">
      <sharedItems/>
    </cacheField>
    <cacheField name="Ед.измерения" numFmtId="0">
      <sharedItems/>
    </cacheField>
    <cacheField name="Количество" numFmtId="0">
      <sharedItems containsSemiMixedTypes="0" containsString="0" containsNumber="1" minValue="2.1999999999999999E-2" maxValue="69505"/>
    </cacheField>
    <cacheField name="Всего" numFmtId="0">
      <sharedItems containsSemiMixedTypes="0" containsString="0" containsNumber="1" minValue="0" maxValue="4363687.9000000004"/>
    </cacheField>
    <cacheField name="Цена с НДС" numFmtId="0">
      <sharedItems containsSemiMixedTypes="0" containsString="0" containsNumber="1" minValue="0" maxValue="64200"/>
    </cacheField>
    <cacheField name="Сцепка для индекса" numFmtId="0">
      <sharedItems count="724">
        <s v="Заклепки 4,0*12"/>
        <e v="#N/A"/>
        <s v="Лист 20"/>
        <s v="Уголок 90х90х6"/>
        <s v="Уголок 125х125х8"/>
        <s v="Уголок 140х140х10"/>
        <s v="Швеллер 12 П"/>
        <s v="Швеллер 20 У"/>
        <s v="Лист 8"/>
        <s v="Лист 10"/>
        <s v="Уголок 100х100х8"/>
        <s v="Уголок 40х40х4"/>
        <s v="Уголок 80х80х6"/>
        <s v="Уголок 180х180х11"/>
        <s v="Уголок 90х90х8"/>
        <s v="Швеллер 24У"/>
        <s v="Лист 3"/>
        <s v="Швеллер 18 У"/>
        <s v="Уголок 140х140х9"/>
        <s v="Уголок 63х63х6"/>
        <s v="Хомут Х90-1"/>
        <s v="Прочие"/>
        <s v="Хомут Х80-1"/>
        <s v="Уголок 90х90х7"/>
        <s v="Лист 25"/>
        <s v="Уголок 100х100х7"/>
        <s v="Болт М24х85"/>
        <s v="Лист ПВ 408"/>
        <s v="Лист 16"/>
        <s v="Хомут Х1"/>
        <s v="Лист 60"/>
        <s v="Шпилька резьбовая 16х1000"/>
        <s v="Уголок 35х35х4"/>
        <s v="Болт М36х120"/>
        <s v="Хомут 40-45"/>
        <s v="Шпилька  М8х1000"/>
        <s v="Лист 4"/>
        <s v="Болт М20х90"/>
        <s v="Болт М24х100"/>
        <s v="Гайка М24"/>
        <s v="Болт М16х150"/>
        <s v="Болт М24х60"/>
        <s v="Болт М27х85"/>
        <s v="Уголок 50х50х5"/>
        <s v="Уголок 70х70х6"/>
        <s v="Уголок 63х63х5"/>
        <s v="Гайка М16"/>
        <s v="Болт М20х60"/>
        <s v="Болт М24х70"/>
        <s v="Шайба 12"/>
        <s v="Шайба 30"/>
        <s v="Болт М24х75"/>
        <s v="Болт М30х110"/>
        <s v="Гайка М20"/>
        <s v="Шайба 20"/>
        <s v="Шайба 10"/>
        <s v="Болт М20х65"/>
        <s v="Гайка М36"/>
        <s v="Болт М20х200"/>
        <s v="Гайка М30"/>
        <s v="Круг 26"/>
        <s v="Уголок 160х160х10"/>
        <s v="Гайка М42"/>
        <s v="Шайба 16"/>
        <s v="Болт М18х55"/>
        <s v="Болт М18х60"/>
        <s v="Болт М18х65"/>
        <s v="Болт М16х55"/>
        <s v="Болт М24х80"/>
        <s v="Шуруп для бетона"/>
        <s v="Швеллер 16 П"/>
        <s v="Хомут Х90"/>
        <s v="Заклепочник 2,4-4"/>
        <s v="Лист 0,5"/>
        <s v="Проволока ТО 2"/>
        <s v="Шпилька ШОГ219"/>
        <s v="Уголок 32х32х4"/>
        <s v="Лист нержавеющий 3х1000х2000"/>
        <s v="Гайка М6"/>
        <s v="Болт М6х20"/>
        <s v="Круг БРАЖ 50"/>
        <s v="Круг БРАЖ 30"/>
        <s v="Круг БРАЖ 16"/>
        <s v="Труба профильная 100х100х4"/>
        <s v="Уголок 100х100х10"/>
        <s v="Уголок 110х110х8"/>
        <s v="Швеллер 10 П"/>
        <s v="Уголок 75х75х5"/>
        <s v="Болт М14х45"/>
        <s v="Лист ПВ 406"/>
        <s v="Лист ПВ 506"/>
        <s v="Шпилька  Ф405"/>
        <s v="Лист 12"/>
        <s v="Лист 30"/>
        <s v="Лист 14"/>
        <s v="Лист 40"/>
        <s v="Труба 720х10"/>
        <s v="Швеллер 8 У"/>
        <s v="Лист чечевица 4"/>
        <s v="Круг 70"/>
        <s v="Круг 20"/>
        <s v="Круг 120"/>
        <s v="Круг 45"/>
        <s v="Круг 30"/>
        <s v="Круг 16"/>
        <s v="Круг 60"/>
        <s v="Проволока о\к 1 ТО-Ч"/>
        <s v="Двутавр 16 Б1"/>
        <s v="Лист 6"/>
        <s v="Болт М14х50"/>
        <s v="Лист 5"/>
        <s v="Уголок 75х75х6"/>
        <s v="Болт М16х60"/>
        <s v="Уголок 45х45х4"/>
        <s v="Швеллер 24 У"/>
        <s v="Швеллер 12 У"/>
        <s v="Шайба 8"/>
        <s v="Болт М12х140"/>
        <s v="Гайка М12"/>
        <s v="Гайка М10"/>
        <s v="Гайка М8"/>
        <s v="Швеллер 14 У"/>
        <s v="Шпилька Ш2"/>
        <s v="Уголок 80х80х8"/>
        <s v="Круг 40"/>
        <s v="Лист ПВ 508"/>
        <s v="Шпилька  Ф415"/>
        <s v="Гайка М48"/>
        <s v="Шайба М48"/>
        <s v="Труба 32х3,2"/>
        <s v="Полоса г/к 4х40"/>
        <s v="Болт М36х130"/>
        <s v="Болт М24х130"/>
        <s v="Уголок 125х125х10"/>
        <s v="Уголок 125х125х12"/>
        <s v="Шуруп сандвич панел."/>
        <s v="Круг 50"/>
        <s v="Круг 12"/>
        <s v="Круг 42"/>
        <s v="Труба профильная 160х120х6"/>
        <s v="Труба 219х8"/>
        <s v="Труба 76х8"/>
        <s v="Труба профильная 180х180х5"/>
        <s v="Труба 57х3,5"/>
        <s v="Швеллер 16 У"/>
        <s v="Проволока о\к 3 ТО-С"/>
        <s v="Проволока о\к 6 ТО-С"/>
        <s v="Проволока о\к 2ТО-С"/>
        <s v="Шпилька Ш1"/>
        <s v="Уголок 125х125х9"/>
        <s v="Шестигранник 41"/>
        <s v="Круг 48"/>
        <s v="Шпилька резьбовая 16х2000"/>
        <s v="Лист 1,5"/>
        <s v="Труба 121х20"/>
        <s v="Шайба 18"/>
        <s v="Труба 57х6"/>
        <s v="Винт М20х50"/>
        <s v="Труба 219х9"/>
        <s v="Труба 530х12"/>
        <s v="Труба 219х10"/>
        <s v="Гайка М14"/>
        <s v="Швеллер 10 У"/>
        <s v="Гайка М56.11"/>
        <s v="Швеллер гнутый 160х60х60х4"/>
        <s v="Швеллер гнутый 140х60х60х4"/>
        <s v="Проволока о\к 4 ТО-С"/>
        <s v="Круг 80"/>
        <s v="Болт М20х190"/>
        <s v="Уголок 50х50х4"/>
        <s v="Шайба 36"/>
        <s v="Проволока ТО 3"/>
        <s v="Уголок 160х160х12"/>
        <s v="Лист 2"/>
        <s v="Марка Ш2"/>
        <s v="Круг 100"/>
        <s v="Труба 25х3,2"/>
        <s v="Труба 325х10"/>
        <s v="Труба 325х8"/>
        <s v="Круг 18"/>
        <s v="Труба ДУ 32х42,3х3,2"/>
        <s v="Двутавр 40 Б1"/>
        <s v="Уголок 25х25х4"/>
        <s v="Труба 426х12"/>
        <s v="Труба 114х5"/>
        <s v="Труба 273х14"/>
        <s v="Труба 57х4"/>
        <s v="Труба профильная 140х140х5"/>
        <s v="Болт фундаментный М42х1250"/>
        <s v="Арматура 12"/>
        <s v="Арматура 10"/>
        <s v="Арматура 10 11700-А500С"/>
        <s v="Труба 325х5"/>
        <s v="Двутавр 20 Б1"/>
        <s v="Двутавр 20 К1"/>
        <s v="Труба профильная 80х80х4"/>
        <s v="Шпилька Ш42"/>
        <s v="Уголок 200х200х16"/>
        <s v="Уголок 200х200х20"/>
        <s v="Труба 325х9"/>
        <s v="Труба 51х3,5"/>
        <s v="Труба 530х9"/>
        <s v="Труба 133х5"/>
        <s v="Труба 159х4,5"/>
        <s v="Круг 36"/>
        <s v="Болт М30х85"/>
        <s v="Болт М30х90"/>
        <s v="Шайба 27"/>
        <s v="Шайба 14"/>
        <s v="Шайба 24"/>
        <s v="Болт М16х70"/>
        <s v="Болт М16х75"/>
        <s v="Труба 40х3"/>
        <s v="Саморез"/>
        <s v="Болт М24х90"/>
        <s v="Швеллер 20 П"/>
        <s v="Швеллер 22 П"/>
        <s v="Сетка сварная 25х25х2"/>
        <s v="Лист 2,5"/>
        <s v="Саморез  4,2*19"/>
        <s v="Уголок 200х200х12"/>
        <s v="Болт 5М42х500"/>
        <s v="Винт DIN 914"/>
        <s v="Круг 28"/>
        <s v="Шайба 42"/>
        <s v="Труба 20х2,8"/>
        <s v="Труба профильная 60х30х3"/>
        <s v="Полоса г/к 5х40"/>
        <s v="Круг 22"/>
        <s v="Труба 426х9"/>
        <s v="Гайка М18"/>
        <s v="Гайка М22"/>
        <s v="Шайба 22"/>
        <s v="Труба 168х8"/>
        <s v="Болт М16х45"/>
        <s v="Двутавр 20 Ш1"/>
        <s v="Двутавр 40 Ш1"/>
        <s v="Круг 32"/>
        <s v="Заклепочник 2,4мм 32, мм 4,0 мм 4,8мм TOREX"/>
        <s v="Болт М14х60"/>
        <s v="Плита 120"/>
        <s v="Труба 530х10"/>
        <s v="Уголок 140х140х12"/>
        <s v="Двутавр 18"/>
        <s v="Уголок 160х160х16"/>
        <s v="Труба 108х6"/>
        <s v="Труба 159х6"/>
        <s v="Шпилька Ф405"/>
        <s v="Швеллер 27У"/>
        <s v="Дюбель для гипсокартона"/>
        <s v="Лист 50"/>
        <s v="Круг 35"/>
        <s v="Круг 10"/>
        <s v="Швеллер 22У"/>
        <s v="Швеллер 30 У"/>
        <s v="Гвозди 2,5*60"/>
        <s v="Саморез кровельный 4,8х28"/>
        <s v="Саморез кровельный 4,8х51"/>
        <s v="Труба 20х20"/>
        <s v="Саморез по мет. с п/шайбой"/>
        <s v="Хомут трубный"/>
        <s v="Труба ДУ 25х33,5х3,2"/>
        <s v="Двутавр 20 К2"/>
        <s v="Шпилька М36х250"/>
        <s v="Труба профильная 160х160х7"/>
        <s v="Болт М30х70"/>
        <s v="Болт М30х100"/>
        <s v="Проволока о\к 5 ТО-С"/>
        <s v="Проволока 2"/>
        <s v="Труба профильная 120х120х5"/>
        <s v="Труба профильная 100х100х5"/>
        <s v="Труба профильная 120х120х8"/>
        <s v="Труба профильная 120х120х4"/>
        <s v="Дюбель-гвоздь 6*80"/>
        <s v="Швеллер 14 П"/>
        <s v="Двутавр 45 Б2"/>
        <s v="Уголок 180х180х12"/>
        <s v="Труба профильная 100х100х6"/>
        <s v="Труба профильная 140х140х6"/>
        <s v="Двутавр 30 К2"/>
        <s v="Швеллер 27 У"/>
        <s v="Болт 5.М48х600"/>
        <s v="Шпилька М12х170"/>
        <s v="Болт М30х105"/>
        <s v="Гвозди 5,0х150"/>
        <s v="Уголок 75х75х8"/>
        <s v="Труба профильная 140х140х8"/>
        <s v="Уголок 70х70х5"/>
        <s v="Труба профильная 40х40х3"/>
        <s v="Болт М12х50"/>
        <s v="Болт М16х110"/>
        <s v="Круг 24"/>
        <s v="Круг 14"/>
        <s v="Уголок 110х110х7"/>
        <s v="Саморез 3,8х25"/>
        <s v="Саморез 3,8х35"/>
        <s v="Саморез ГКЛ - дерево 3,5х35"/>
        <s v="Болт М18х70"/>
        <s v="Лист 0,7"/>
        <s v="Марка ОГУ35-2"/>
        <s v="Болт М12х40"/>
        <s v="Болт М12х80"/>
        <s v="Болт М12х45"/>
        <s v="Заклепки 4,0*16"/>
        <s v="Болт М30х120"/>
        <s v="Болт М30х130"/>
        <s v="Хомут 150*2,5"/>
        <s v="Труба профильная 20х20х2"/>
        <s v="Труба профильная 40х40х2"/>
        <s v="Труба профильная 60х60х3"/>
        <s v="Труба 20х2"/>
        <s v="Круг 6,5"/>
        <s v="Сетка плетеная 50х50х1,8"/>
        <s v="Уголок 200х200х25"/>
        <s v="Уголок 200х200х30"/>
        <s v="Труба 720х12"/>
        <s v="Лист чечевица 5"/>
        <s v="Труба 245х10"/>
        <s v="Шина ШМТ 10х60"/>
        <s v="Анкер высоких нагруз. М20/30"/>
        <s v="Уголок 160х160х14"/>
        <s v="Труба 108х4"/>
        <s v="Болт М48х220"/>
        <s v="Шайба уплотняющая"/>
        <s v="Гайка фиксирующая"/>
        <s v="Уголок 50х50х6"/>
        <s v="Болт М8х35"/>
        <s v="Лист 0,8"/>
        <s v="Анкер М10х112"/>
        <s v="Саморез ГКЛ - металл 3,5х51"/>
        <s v="Саморез кровельный 4,8х35"/>
        <s v="Труба 1020х12"/>
        <s v="Проволока 6"/>
        <s v="Болт М36х140"/>
        <s v="Болт М20х170"/>
        <s v="Болт М30х95"/>
        <s v="Болт М8х40"/>
        <s v="Болт М16х130"/>
        <s v="Болт М10х140"/>
        <s v="Труба ДУ 20х26,8х2,8"/>
        <s v="Болт М12х120"/>
        <s v="Болт М12х110"/>
        <s v="Болт М12х160"/>
        <s v="Шпилька резьбовая 12х1000"/>
        <s v="Круг 160"/>
        <s v="Хомут Х-1"/>
        <s v="Хомут Х100-1"/>
        <s v="Шпилька 2.1М30х600"/>
        <s v="Болт М27х100"/>
        <s v="Болт М27х95"/>
        <s v="Болт М27х90"/>
        <s v="Болт М27х80"/>
        <s v="Болт М24х95"/>
        <s v="Болт М12х180"/>
        <s v="Шайба  зубчатая"/>
        <s v="Труба 89х6"/>
        <s v="Шплинт"/>
        <s v="Швеллер 6,5 У"/>
        <s v="Шпилька М16х420"/>
        <s v="Болт М20х280"/>
        <s v="Шплинт 8х63"/>
        <s v="Саморез ГКЛ - металл 3,5х32"/>
        <s v="Саморез  6,3х127"/>
        <s v="Саморез  4.8х35"/>
        <s v="Саморез ГКЛ - металл 4.2х75"/>
        <s v="Труба 68х8"/>
        <s v="Труба 73х6"/>
        <s v="Труба 50х4"/>
        <s v="Саморез кровельный 5,5х19"/>
        <s v="Анкерный болт 10х95"/>
        <s v="Труба 273х8"/>
        <s v="Труба 245х8"/>
        <s v="Болт М12х25"/>
        <s v="Дюбель-шуруп"/>
        <s v="Рым гайка М14"/>
        <s v="Труба 219х6"/>
        <s v="Труба профильная 40х25х2"/>
        <s v="Труба 114х6"/>
        <s v="полушпилька М42х570"/>
        <s v="Болт М10х120"/>
        <s v="Болт М8х30"/>
        <s v="Болт М12х30"/>
        <s v="Болт М8х25"/>
        <s v="Болт М10х30"/>
        <s v="Уголок 200х200х14"/>
        <s v="Двутавр 30 Ш2"/>
        <s v="Скоба 31-Б35-18.00.004"/>
        <s v="Скоба 31-Б35-47Н.00.006"/>
        <s v="Шпилька 31-Б35-18.00.005"/>
        <s v="Шпилька ТБ35-28.00.029"/>
        <s v="Болт М16х35"/>
        <s v="Болт М6х30"/>
        <s v="Двутавр 50 Б2"/>
        <s v="Труба 32х3,5"/>
        <s v="Хомут 10*16"/>
        <s v="Круг 140"/>
        <s v="Круг 200"/>
        <s v="Круг 150"/>
        <s v="Дюбель распорный 6х35"/>
        <s v="Круг 110"/>
        <s v="гайка разъемная"/>
        <s v="Болт М27х75"/>
        <s v="Хомут Х125-1"/>
        <s v="Труба 121х10"/>
        <s v="Уголок 63х63х4"/>
        <s v="Труба профильная 80х80х5"/>
        <s v="Труба 219х7"/>
        <s v="Лист ромб 4"/>
        <s v="Болт М18х50"/>
        <s v="Болт Т20"/>
        <s v="Болт М27х65"/>
        <s v="Болт М30х300"/>
        <s v="Болт М14х40"/>
        <s v="Болт М16х80"/>
        <s v="Труба 27х2,5"/>
        <s v="Марка Ш1"/>
        <s v="Труба 146х8"/>
        <s v="Труба 25х2,8"/>
        <s v="Швеллер 20У"/>
        <s v="Саморез с п\шайбой СММ 4,2х25"/>
        <s v="Болт М30х140"/>
        <s v="Труба 102х8"/>
        <s v="Труба 102х6"/>
        <s v="Труба 152х6"/>
        <s v="Швеллер гнутый 160х50х50х4"/>
        <s v="Шпилька Ф415"/>
        <s v="Хомут 8-12"/>
        <s v="Шпилька 3.М42х710"/>
        <s v="Болт М12х70"/>
        <s v="труба стальная э/св. ВГП Ду 15(21,3)х2,8"/>
        <s v="Круг БРАЖ 18"/>
        <s v="Винт М10х25"/>
        <s v="Труба 530х11"/>
        <s v="Проволока 5"/>
        <s v="Саморез с п\шайбой 4,2х75"/>
        <s v="Круг г/к 36"/>
        <s v="Болт М16х160"/>
        <s v="Болт М10х40"/>
        <s v="Болт М8х20"/>
        <s v="Шпилька 7М30х430"/>
        <s v="Швеллер 30 П"/>
        <s v="Болт М20х50"/>
        <s v="Болт М27х120"/>
        <s v="Швеллер 18У"/>
        <s v="Болт М16х40"/>
        <s v="Труба ДУ 20х26х2,8"/>
        <s v="Труба профильная 60х60х4"/>
        <s v="Болт с гайкой"/>
        <s v="Труба профильная 250х250х10"/>
        <s v="Труба 530х8"/>
        <s v="Хомут 225"/>
        <s v="Хомут Х160"/>
        <s v="Шпилька М16х280"/>
        <s v="Швеллер 8 П"/>
        <s v="Болт М20х120"/>
        <s v="Труба 25х2,5"/>
        <s v="Шпилька А-ШП2 М20х470"/>
        <s v="Хомут 16*27"/>
        <s v="Двутавр 30 Б1"/>
        <s v="Труба 351х10"/>
        <s v="Труба 120х80х4"/>
        <s v="Хомут 3-4"/>
        <s v="Труба профильная 300х300х10"/>
        <s v="Шайба 48"/>
        <s v="Саморез под профнастил 5,5х32"/>
        <s v="Шпилька Ф402"/>
        <s v="Проволока о/к 2 ТО-С"/>
        <s v="Двутавр 100 Б3"/>
        <s v="Швеллер 18 П"/>
        <s v="Шайба М42"/>
        <s v="Двутавр 30 Б2"/>
        <s v="Корытный профиль 32х20х17х2,0 / Сталь 3"/>
        <s v="Швеллер гнутый 50х40х15х2,5"/>
        <s v="Двутавр 40 Б2"/>
        <s v="Хомут  мини 6-8/9"/>
        <s v="Болт М24х110"/>
        <s v="Круг 25"/>
        <s v="Труба 38х4"/>
        <s v="Труба 25х3"/>
        <s v="Труба 42х4"/>
        <s v="Шпилька резьбовая 30х1000"/>
        <s v="Труба 95х5"/>
        <s v="Болт М20х100"/>
        <s v="Болт М12х150"/>
        <s v="Уголок 45х45х5"/>
        <s v="Болт М14х65"/>
        <s v="Труба ДУ 50х60х3,5"/>
        <s v="Уголок 125х80х8"/>
        <s v="Болт М30х80"/>
        <s v="Шпилька А-ШП1 М30х460"/>
        <s v="Шпилька А-ШП3 М48х410"/>
        <s v="Лист чечевица 3"/>
        <s v="Арматура А1 16"/>
        <s v="Двутавр 25 Б1"/>
        <s v="Круг 260"/>
        <s v="Круг 90"/>
        <s v="Винт М6х16"/>
        <s v="Болт Б250 3.407.1-164.20.12 (чертеж)"/>
        <s v="Болт Б251 3.407.1-164.20.12 (чертеж)"/>
        <s v="Болт Б252 3.407.1-164.20.12 (чертеж)"/>
        <s v="Круг 38"/>
        <s v="Круг 34"/>
        <s v="Гайка М64"/>
        <s v="Болт М64х260"/>
        <s v="Профиль 140х140х5"/>
        <s v="Проволока ТО 4"/>
        <s v="Болт М8х44"/>
        <s v="Шпилька М42х690"/>
        <s v="Труба 89х5"/>
        <s v="Болт М6х60"/>
        <s v="Шпилька Ш1-1"/>
        <s v="Труба профильная 120х120х6"/>
        <s v="Круг 8"/>
        <s v="Шестигранник 27"/>
        <s v="Шестигранник 19"/>
        <s v="Шестигранник 17"/>
        <s v="Шестигранник 24"/>
        <s v="Шпилька 7.М48х620"/>
        <s v="Хомут 3,6*200"/>
        <s v="Труба 426х10"/>
        <s v="Лист чечевица 8"/>
        <s v="Труба 146х7,7"/>
        <s v="Болт М12х85"/>
        <s v="Шплинт 8х56"/>
        <s v="Винт М6х130"/>
        <s v="Шуруп-саморез"/>
        <s v="Дюбель-гвоздь 6*40"/>
        <s v="Болт М20х260"/>
        <s v="Двутавр 25 Ш1"/>
        <s v="Анкерная шпилька"/>
        <s v="Болт М24х600"/>
        <s v="Болт М30х500"/>
        <s v="Болт М30х450"/>
        <s v="Болт М20х500"/>
        <s v="Болт 5.М48х400"/>
        <s v="Швеллер гнутый 200х100х100х6"/>
        <s v="Швеллер гнутый 250х125х125х6"/>
        <s v="Болт М10х55"/>
        <s v="Болт М20х70"/>
        <s v="Болт М20х80"/>
        <s v="Болт М14х55"/>
        <s v="Болт М16х100"/>
        <s v="Гайка М16  ДИН 934"/>
        <s v="шайба плоская М16 ДИН 125"/>
        <s v="Шайба гровер 16 ДИН 127"/>
        <s v="Болт М27х70"/>
        <s v="Круг 210"/>
        <s v="Болт М24х500"/>
        <s v="Болт М24х525"/>
        <s v="Болт М24х550"/>
        <s v="Лист ОТ4-1 3,5"/>
        <s v="Труба ВТ1-0 25х2,5"/>
        <s v="Лист 18"/>
        <s v="Шайба М36"/>
        <s v="Плита 150"/>
        <s v="Шпилька 3.М36х500"/>
        <s v="Труба 51х10"/>
        <s v="Круг 56"/>
        <s v="Болт М22х100"/>
        <s v="Шайба косая 12"/>
        <s v="Шайба косая 16"/>
        <s v="Шайба косая 24"/>
        <s v="Хомут 2,5х150"/>
        <s v="Лист ГЦ 1,5х1250х2500"/>
        <s v="Труба профильная 180х180х6"/>
        <s v="Труба профильная 140х100х6"/>
        <s v="Двутавр 36 ДБ1"/>
        <s v="Труба профильная 180х100х5"/>
        <s v="Шестигранник 36"/>
        <s v="Болт М36х150"/>
        <s v="Болт М20х240"/>
        <s v="Заклепочник 3,2-6,4"/>
        <s v="Бронза БрОФ 10-1 пруток д 80"/>
        <s v="Хомут 31-35"/>
        <s v="Труба 159х7"/>
        <s v="Труба 159х8"/>
        <s v="Шпилька М10х110"/>
        <s v="Труба 73х8"/>
        <s v="Труба 51х2,5"/>
        <s v="Болт М10х25"/>
        <s v="Болт М10х65"/>
        <s v="Двутавр 30Б2"/>
        <s v="Проволока 2.5"/>
        <s v="Хомут Х-2"/>
        <s v="Шайба М56"/>
        <s v="Полоса 40х4"/>
        <s v="Проволока стальная ОН ф1.6/О-Ч"/>
        <s v="Саморез кровельный 4,2*16"/>
        <s v="Анкерный болт с гайкой 8х85"/>
        <s v="Отвод 219х8"/>
        <s v="Болт 2.1 М20х500"/>
        <s v="Швеллер 10У"/>
        <s v="Шпилька Ш20"/>
        <s v="Лист 1"/>
        <s v="Труба профильная 180х140х6"/>
        <s v="Профиль 140х100х6"/>
        <s v="Труба 89х4"/>
        <s v="Анкерный болт 8х40"/>
        <s v="Болт М56х220.11"/>
        <s v="Болт М56х240.11"/>
        <s v="Болт М42х170"/>
        <s v="Болт М16х50"/>
        <s v="Труба профильная 25х25х2"/>
        <s v="Двутавр 30 Ш1"/>
        <s v="Двутавр 26  К3 (длина 8,62 м)"/>
        <s v="Двутавр 26  К3 (длина 3,326 м)"/>
        <s v="Заклепки 4,0*10"/>
        <s v="Болт М12х35"/>
        <s v="Болт М12х65"/>
        <s v="Шпилька 5.М48х710"/>
        <s v="Лист ПВ 510"/>
        <s v="Труба 219х12"/>
        <s v="Труба 50х3,5"/>
        <s v="Труба 76х3"/>
        <s v="Шайба d6 DIN 6798A"/>
        <s v="Шайба 6"/>
        <s v="Круг 250"/>
        <s v="Болт М30х115"/>
        <s v="Двутавр 50 Б1"/>
        <s v="Хомут 25*40"/>
        <s v="Анкерный болт 12х130"/>
        <s v="Круг 280"/>
        <s v="Болт 6х10"/>
        <s v="Труба Ду 40"/>
        <s v="Труба Ду 50"/>
        <s v="Болт М10х150"/>
        <s v="Швеллер 6,5 П"/>
        <s v="Шина М1Т"/>
        <s v="Лист нержавеющий 3х1250х2500"/>
        <s v="Труба 20х3"/>
        <s v="Труба профильная 160х160х5"/>
        <s v="Труба 76х4"/>
        <s v="Труба 76х6"/>
        <s v="Лист 36"/>
        <s v="Гайка М27"/>
        <s v="Шплинт 6,3х50"/>
        <s v="Штифт выталкиватель 6,34х102"/>
        <s v="Труба обсадная -Б.146х7,7-Д"/>
        <s v="Болт М6х14"/>
        <s v="Труба 273х10"/>
        <s v="Лист профнастил С-8 RAL 9003 (белый)"/>
        <s v="Труба 121х6"/>
        <s v="Труба 48х4"/>
        <s v="Труба 48х2,5"/>
        <s v="Труба 60х4,5"/>
        <s v="Труба профильная 200х200х6"/>
        <s v="Труба профильная 200х200х8"/>
        <s v="Анкерный болт 14х120"/>
        <s v="Труба 32х3"/>
        <s v="Болт 5.М42х270"/>
        <s v="Болт М56х280.11"/>
        <s v="Труба 720х9"/>
        <s v="Болт М27х110"/>
        <s v="Болт М24х65"/>
        <s v="Болт М20х55"/>
        <s v="Болт М20х75"/>
        <s v="Труба 57х5"/>
        <s v="Труба 51х4"/>
        <s v="Двутавр 36 М"/>
        <s v="Болт М27х60"/>
        <s v="Болт М24х140"/>
        <s v="Лист ГЦ 2х1250х2500"/>
        <s v="Труба профильная 100х100х9"/>
        <s v="Шпилька 5.М42х645"/>
        <s v="Двутавр 12 Б1"/>
        <s v="Прокат ГЦ 1,5х1250х2500"/>
        <s v="Труба 40х25"/>
        <s v="Шпилька Ш1-3"/>
        <s v="Шпилька Ш1-4"/>
        <s v="Шпилька Ф412"/>
        <s v="Лист 70"/>
        <s v="Шплинт 8х45"/>
        <s v="Арматура А1 14"/>
        <s v="Труба 121х9"/>
        <s v="Болт М16х90"/>
        <s v="Шайба 2"/>
        <s v="Саморез кровельный 5,5х32"/>
        <s v="Двутавр 16 Б2"/>
        <s v="Труба профильная 60х60х5"/>
        <s v="Двутавр 35 Ш2"/>
        <s v="Труба ДУ 32х42,3х2,8"/>
        <s v="Шпилька М42х684"/>
        <s v="Швеллер 24 П"/>
        <s v="Труба 325х14"/>
        <s v="Болт М12х75"/>
        <s v="Заклёпка 4х10 DIN7337"/>
        <s v="Болт М18х30"/>
        <s v="Шестигранник 12"/>
        <s v="Шестигранник 14"/>
        <s v="Винт М6х10"/>
        <s v="Арматура 10-А-III"/>
        <s v="Арматура 12-А-III"/>
        <s v="Арматура 6-АI"/>
        <s v="Арматура 8-АI"/>
        <s v="Двутавр 45 М"/>
        <s v="Квадрат 20"/>
        <s v="Круг 65"/>
        <s v="Круг 75"/>
        <s v="Круг 85"/>
        <s v="Полоса 25х4"/>
        <s v="Полоса 40х5"/>
        <s v="Полоса 500х50"/>
        <s v="Прокат шестигранный 30"/>
        <s v="Труба 102х3,5"/>
        <s v="Труба 102х4"/>
        <s v="Труба 114х8"/>
        <s v="Труба 121х8"/>
        <s v="Труба 159х4"/>
        <s v="Труба 194х10"/>
        <s v="Труба 21х2,5"/>
        <s v="Труба 273х9"/>
        <s v="Труба 325х12"/>
        <s v="Труба 351х9"/>
        <s v="Труба 36х3"/>
        <s v="Труба 60х4"/>
        <s v="Труба 68х5"/>
        <s v="Труба 68х6"/>
        <s v="Труба 76х3,5"/>
        <s v="Труба ДУ 40х48х3,5"/>
        <s v="Труба профильная 160х160х4"/>
        <s v="Уголок 40х40х5"/>
        <s v="Уголок 90х90х9"/>
        <s v="Швеллер гнутый 100х50х50х4"/>
        <s v="Швеллер гнутый 120х60х60х4"/>
      </sharedItems>
    </cacheField>
    <cacheField name="GROUP3+СЦЕПКА" numFmtId="0">
      <sharedItems/>
    </cacheField>
    <cacheField name="Иднекс металл" numFmtId="0">
      <sharedItems containsSemiMixedTypes="0" containsString="0" containsNumber="1" minValue="0" maxValue="0.12724850134172863" count="18">
        <n v="0"/>
        <n v="9.1123449223886266E-2"/>
        <n v="6.5364123560168089E-2"/>
        <n v="3.660242098978287E-2"/>
        <n v="3.8218627714528705E-2"/>
        <n v="3.1450189480311259E-2"/>
        <n v="4.2454374665687751E-2"/>
        <n v="2.823689586550486E-2"/>
        <n v="8.0289698840596724E-2"/>
        <n v="3.2773227720419927E-2"/>
        <n v="3.9816758144422926E-2"/>
        <n v="0.10110188471641929"/>
        <n v="0.12724850134172863"/>
        <n v="8.0867377033553248E-2"/>
        <n v="0.12068470364021268"/>
        <n v="3.6019547837424074E-2"/>
        <n v="2.7900708435018715E-2"/>
        <n v="1.984751079033405E-2"/>
      </sharedItems>
    </cacheField>
    <cacheField name="Иднекс метизы" numFmtId="0">
      <sharedItems containsSemiMixedTypes="0" containsString="0" containsNumber="1" minValue="0" maxValue="0.10248345341786883"/>
    </cacheField>
    <cacheField name="Квартал" numFmtId="0">
      <sharedItems containsSemiMixedTypes="0" containsString="0" containsNumber="1" containsInteger="1" minValue="1" maxValue="4"/>
    </cacheField>
    <cacheField name="цена" numFmtId="0" formula=" IFERROR(SUM(Всего)/SUM(Количество)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Смолин Илья Николаевич" refreshedDate="44012.444573958332" createdVersion="4" refreshedVersion="6" minRefreshableVersion="3" recordCount="15880" xr:uid="{E2C2E726-4508-4F44-90D1-5AD199475189}">
  <cacheSource type="worksheet">
    <worksheetSource ref="A2:R15882" sheet="data_prepare"/>
  </cacheSource>
  <cacheFields count="19">
    <cacheField name="Document" numFmtId="0">
      <sharedItems/>
    </cacheField>
    <cacheField name="Year" numFmtId="0">
      <sharedItems containsSemiMixedTypes="0" containsString="0" containsNumber="1" containsInteger="1" minValue="2016" maxValue="2020" count="5">
        <n v="2016"/>
        <n v="2019"/>
        <n v="2018"/>
        <n v="2017"/>
        <n v="2020"/>
      </sharedItems>
    </cacheField>
    <cacheField name="Month" numFmtId="0">
      <sharedItems containsSemiMixedTypes="0" containsString="0" containsNumber="1" containsInteger="1" minValue="1" maxValue="12" count="12">
        <n v="11"/>
        <n v="10"/>
        <n v="2"/>
        <n v="12"/>
        <n v="3"/>
        <n v="4"/>
        <n v="9"/>
        <n v="7"/>
        <n v="5"/>
        <n v="6"/>
        <n v="8"/>
        <n v="1"/>
      </sharedItems>
    </cacheField>
    <cacheField name="Day" numFmtId="0">
      <sharedItems containsSemiMixedTypes="0" containsString="0" containsNumber="1" containsInteger="1" minValue="1" maxValue="31"/>
    </cacheField>
    <cacheField name="Contragent" numFmtId="0">
      <sharedItems/>
    </cacheField>
    <cacheField name="GROUP1" numFmtId="0">
      <sharedItems/>
    </cacheField>
    <cacheField name="GROUP2" numFmtId="0">
      <sharedItems/>
    </cacheField>
    <cacheField name="GROUP3" numFmtId="0">
      <sharedItems count="6">
        <s v="Прочие"/>
        <s v="неправильные"/>
        <s v="С345\09Г2С"/>
        <s v="Ст3"/>
        <s v="ТД"/>
        <s v="ГЦ"/>
      </sharedItems>
    </cacheField>
    <cacheField name="SKU" numFmtId="0">
      <sharedItems/>
    </cacheField>
    <cacheField name="Ед.измерения" numFmtId="0">
      <sharedItems/>
    </cacheField>
    <cacheField name="Количество" numFmtId="0">
      <sharedItems containsSemiMixedTypes="0" containsString="0" containsNumber="1" minValue="2.1999999999999999E-2" maxValue="69505"/>
    </cacheField>
    <cacheField name="Всего" numFmtId="0">
      <sharedItems containsSemiMixedTypes="0" containsString="0" containsNumber="1" minValue="0" maxValue="4363687.9000000004"/>
    </cacheField>
    <cacheField name="Цена с НДС" numFmtId="0">
      <sharedItems containsSemiMixedTypes="0" containsString="0" containsNumber="1" minValue="0" maxValue="64200"/>
    </cacheField>
    <cacheField name="Сцепка для индекса" numFmtId="0">
      <sharedItems count="724">
        <s v="Заклепки 4,0*12"/>
        <e v="#N/A"/>
        <s v="Лист 20"/>
        <s v="Уголок 90х90х6"/>
        <s v="Уголок 125х125х8"/>
        <s v="Уголок 140х140х10"/>
        <s v="Швеллер 12 П"/>
        <s v="Швеллер 20 У"/>
        <s v="Лист 8"/>
        <s v="Лист 10"/>
        <s v="Уголок 100х100х8"/>
        <s v="Уголок 40х40х4"/>
        <s v="Уголок 80х80х6"/>
        <s v="Уголок 180х180х11"/>
        <s v="Уголок 90х90х8"/>
        <s v="Швеллер 24У"/>
        <s v="Лист 3"/>
        <s v="Швеллер 18 У"/>
        <s v="Уголок 140х140х9"/>
        <s v="Уголок 63х63х6"/>
        <s v="Хомут Х90-1"/>
        <s v="Прочие"/>
        <s v="Хомут Х80-1"/>
        <s v="Уголок 90х90х7"/>
        <s v="Лист 25"/>
        <s v="Уголок 100х100х7"/>
        <s v="Болт М24х85"/>
        <s v="Лист ПВ 408"/>
        <s v="Лист 16"/>
        <s v="Хомут Х1"/>
        <s v="Лист 60"/>
        <s v="Шпилька резьбовая 16х1000"/>
        <s v="Уголок 35х35х4"/>
        <s v="Болт М36х120"/>
        <s v="Хомут 40-45"/>
        <s v="Шпилька  М8х1000"/>
        <s v="Лист 4"/>
        <s v="Болт М20х90"/>
        <s v="Болт М24х100"/>
        <s v="Гайка М24"/>
        <s v="Болт М16х150"/>
        <s v="Болт М24х60"/>
        <s v="Болт М27х85"/>
        <s v="Уголок 50х50х5"/>
        <s v="Уголок 70х70х6"/>
        <s v="Уголок 63х63х5"/>
        <s v="Гайка М16"/>
        <s v="Болт М20х60"/>
        <s v="Болт М24х70"/>
        <s v="Шайба 12"/>
        <s v="Шайба 30"/>
        <s v="Болт М24х75"/>
        <s v="Болт М30х110"/>
        <s v="Гайка М20"/>
        <s v="Шайба 20"/>
        <s v="Шайба 10"/>
        <s v="Болт М20х65"/>
        <s v="Гайка М36"/>
        <s v="Болт М20х200"/>
        <s v="Гайка М30"/>
        <s v="Круг 26"/>
        <s v="Уголок 160х160х10"/>
        <s v="Гайка М42"/>
        <s v="Шайба 16"/>
        <s v="Болт М18х55"/>
        <s v="Болт М18х60"/>
        <s v="Болт М18х65"/>
        <s v="Болт М16х55"/>
        <s v="Болт М24х80"/>
        <s v="Шуруп для бетона"/>
        <s v="Швеллер 16 П"/>
        <s v="Хомут Х90"/>
        <s v="Заклепочник 2,4-4"/>
        <s v="Лист 0,5"/>
        <s v="Проволока ТО 2"/>
        <s v="Шпилька ШОГ219"/>
        <s v="Уголок 32х32х4"/>
        <s v="Лист нержавеющий 3х1000х2000"/>
        <s v="Гайка М6"/>
        <s v="Болт М6х20"/>
        <s v="Круг БРАЖ 50"/>
        <s v="Круг БРАЖ 30"/>
        <s v="Круг БРАЖ 16"/>
        <s v="Труба профильная 100х100х4"/>
        <s v="Уголок 100х100х10"/>
        <s v="Уголок 110х110х8"/>
        <s v="Швеллер 10 П"/>
        <s v="Уголок 75х75х5"/>
        <s v="Болт М14х45"/>
        <s v="Лист ПВ 406"/>
        <s v="Лист ПВ 506"/>
        <s v="Шпилька  Ф405"/>
        <s v="Лист 12"/>
        <s v="Лист 30"/>
        <s v="Лист 14"/>
        <s v="Лист 40"/>
        <s v="Труба 720х10"/>
        <s v="Швеллер 8 У"/>
        <s v="Лист чечевица 4"/>
        <s v="Круг 70"/>
        <s v="Круг 20"/>
        <s v="Круг 120"/>
        <s v="Круг 45"/>
        <s v="Круг 30"/>
        <s v="Круг 16"/>
        <s v="Круг 60"/>
        <s v="Проволока о\к 1 ТО-Ч"/>
        <s v="Двутавр 16 Б1"/>
        <s v="Лист 6"/>
        <s v="Болт М14х50"/>
        <s v="Лист 5"/>
        <s v="Уголок 75х75х6"/>
        <s v="Болт М16х60"/>
        <s v="Уголок 45х45х4"/>
        <s v="Швеллер 24 У"/>
        <s v="Швеллер 12 У"/>
        <s v="Шайба 8"/>
        <s v="Болт М12х140"/>
        <s v="Гайка М12"/>
        <s v="Гайка М10"/>
        <s v="Гайка М8"/>
        <s v="Швеллер 14 У"/>
        <s v="Шпилька Ш2"/>
        <s v="Уголок 80х80х8"/>
        <s v="Круг 40"/>
        <s v="Лист ПВ 508"/>
        <s v="Шпилька  Ф415"/>
        <s v="Гайка М48"/>
        <s v="Шайба М48"/>
        <s v="Труба 32х3,2"/>
        <s v="Полоса г/к 4х40"/>
        <s v="Болт М36х130"/>
        <s v="Болт М24х130"/>
        <s v="Уголок 125х125х10"/>
        <s v="Уголок 125х125х12"/>
        <s v="Шуруп сандвич панел."/>
        <s v="Круг 50"/>
        <s v="Круг 12"/>
        <s v="Круг 42"/>
        <s v="Труба профильная 160х120х6"/>
        <s v="Труба 219х8"/>
        <s v="Труба 76х8"/>
        <s v="Труба профильная 180х180х5"/>
        <s v="Труба 57х3,5"/>
        <s v="Швеллер 16 У"/>
        <s v="Проволока о\к 3 ТО-С"/>
        <s v="Проволока о\к 6 ТО-С"/>
        <s v="Проволока о\к 2ТО-С"/>
        <s v="Шпилька Ш1"/>
        <s v="Уголок 125х125х9"/>
        <s v="Шестигранник 41"/>
        <s v="Круг 48"/>
        <s v="Шпилька резьбовая 16х2000"/>
        <s v="Лист 1,5"/>
        <s v="Труба 121х20"/>
        <s v="Шайба 18"/>
        <s v="Труба 57х6"/>
        <s v="Винт М20х50"/>
        <s v="Труба 219х9"/>
        <s v="Труба 530х12"/>
        <s v="Труба 219х10"/>
        <s v="Гайка М14"/>
        <s v="Швеллер 10 У"/>
        <s v="Гайка М56.11"/>
        <s v="Швеллер гнутый 160х60х60х4"/>
        <s v="Швеллер гнутый 140х60х60х4"/>
        <s v="Проволока о\к 4 ТО-С"/>
        <s v="Круг 80"/>
        <s v="Болт М20х190"/>
        <s v="Уголок 50х50х4"/>
        <s v="Шайба 36"/>
        <s v="Проволока ТО 3"/>
        <s v="Уголок 160х160х12"/>
        <s v="Лист 2"/>
        <s v="Марка Ш2"/>
        <s v="Круг 100"/>
        <s v="Труба 25х3,2"/>
        <s v="Труба 325х10"/>
        <s v="Труба 325х8"/>
        <s v="Круг 18"/>
        <s v="Труба ДУ 32х42,3х3,2"/>
        <s v="Двутавр 40 Б1"/>
        <s v="Уголок 25х25х4"/>
        <s v="Труба 426х12"/>
        <s v="Труба 114х5"/>
        <s v="Труба 273х14"/>
        <s v="Труба 57х4"/>
        <s v="Труба профильная 140х140х5"/>
        <s v="Болт фундаментный М42х1250"/>
        <s v="Арматура 12"/>
        <s v="Арматура 10"/>
        <s v="Арматура 10 11700-А500С"/>
        <s v="Труба 325х5"/>
        <s v="Двутавр 20 Б1"/>
        <s v="Двутавр 20 К1"/>
        <s v="Труба профильная 80х80х4"/>
        <s v="Шпилька Ш42"/>
        <s v="Уголок 200х200х16"/>
        <s v="Уголок 200х200х20"/>
        <s v="Труба 325х9"/>
        <s v="Труба 51х3,5"/>
        <s v="Труба 530х9"/>
        <s v="Труба 133х5"/>
        <s v="Труба 159х4,5"/>
        <s v="Круг 36"/>
        <s v="Болт М30х85"/>
        <s v="Болт М30х90"/>
        <s v="Шайба 27"/>
        <s v="Шайба 14"/>
        <s v="Шайба 24"/>
        <s v="Болт М16х70"/>
        <s v="Болт М16х75"/>
        <s v="Труба 40х3"/>
        <s v="Саморез"/>
        <s v="Болт М24х90"/>
        <s v="Швеллер 20 П"/>
        <s v="Швеллер 22 П"/>
        <s v="Сетка сварная 25х25х2"/>
        <s v="Лист 2,5"/>
        <s v="Саморез  4,2*19"/>
        <s v="Уголок 200х200х12"/>
        <s v="Болт 5М42х500"/>
        <s v="Винт DIN 914"/>
        <s v="Круг 28"/>
        <s v="Шайба 42"/>
        <s v="Труба 20х2,8"/>
        <s v="Труба профильная 60х30х3"/>
        <s v="Полоса г/к 5х40"/>
        <s v="Круг 22"/>
        <s v="Труба 426х9"/>
        <s v="Гайка М18"/>
        <s v="Гайка М22"/>
        <s v="Шайба 22"/>
        <s v="Труба 168х8"/>
        <s v="Болт М16х45"/>
        <s v="Двутавр 20 Ш1"/>
        <s v="Двутавр 40 Ш1"/>
        <s v="Круг 32"/>
        <s v="Заклепочник 2,4мм 32, мм 4,0 мм 4,8мм TOREX"/>
        <s v="Болт М14х60"/>
        <s v="Плита 120"/>
        <s v="Труба 530х10"/>
        <s v="Уголок 140х140х12"/>
        <s v="Двутавр 18"/>
        <s v="Уголок 160х160х16"/>
        <s v="Труба 108х6"/>
        <s v="Труба 159х6"/>
        <s v="Шпилька Ф405"/>
        <s v="Швеллер 27У"/>
        <s v="Дюбель для гипсокартона"/>
        <s v="Лист 50"/>
        <s v="Круг 35"/>
        <s v="Круг 10"/>
        <s v="Швеллер 22У"/>
        <s v="Швеллер 30 У"/>
        <s v="Гвозди 2,5*60"/>
        <s v="Саморез кровельный 4,8х28"/>
        <s v="Саморез кровельный 4,8х51"/>
        <s v="Труба 20х20"/>
        <s v="Саморез по мет. с п/шайбой"/>
        <s v="Хомут трубный"/>
        <s v="Труба ДУ 25х33,5х3,2"/>
        <s v="Двутавр 20 К2"/>
        <s v="Шпилька М36х250"/>
        <s v="Труба профильная 160х160х7"/>
        <s v="Болт М30х70"/>
        <s v="Болт М30х100"/>
        <s v="Проволока о\к 5 ТО-С"/>
        <s v="Проволока 2"/>
        <s v="Труба профильная 120х120х5"/>
        <s v="Труба профильная 100х100х5"/>
        <s v="Труба профильная 120х120х8"/>
        <s v="Труба профильная 120х120х4"/>
        <s v="Дюбель-гвоздь 6*80"/>
        <s v="Швеллер 14 П"/>
        <s v="Двутавр 45 Б2"/>
        <s v="Уголок 180х180х12"/>
        <s v="Труба профильная 100х100х6"/>
        <s v="Труба профильная 140х140х6"/>
        <s v="Двутавр 30 К2"/>
        <s v="Швеллер 27 У"/>
        <s v="Болт 5.М48х600"/>
        <s v="Шпилька М12х170"/>
        <s v="Болт М30х105"/>
        <s v="Гвозди 5,0х150"/>
        <s v="Уголок 75х75х8"/>
        <s v="Труба профильная 140х140х8"/>
        <s v="Уголок 70х70х5"/>
        <s v="Труба профильная 40х40х3"/>
        <s v="Болт М12х50"/>
        <s v="Болт М16х110"/>
        <s v="Круг 24"/>
        <s v="Круг 14"/>
        <s v="Уголок 110х110х7"/>
        <s v="Саморез 3,8х25"/>
        <s v="Саморез 3,8х35"/>
        <s v="Саморез ГКЛ - дерево 3,5х35"/>
        <s v="Болт М18х70"/>
        <s v="Лист 0,7"/>
        <s v="Марка ОГУ35-2"/>
        <s v="Болт М12х40"/>
        <s v="Болт М12х80"/>
        <s v="Болт М12х45"/>
        <s v="Заклепки 4,0*16"/>
        <s v="Болт М30х120"/>
        <s v="Болт М30х130"/>
        <s v="Хомут 150*2,5"/>
        <s v="Труба профильная 20х20х2"/>
        <s v="Труба профильная 40х40х2"/>
        <s v="Труба профильная 60х60х3"/>
        <s v="Труба 20х2"/>
        <s v="Круг 6,5"/>
        <s v="Сетка плетеная 50х50х1,8"/>
        <s v="Уголок 200х200х25"/>
        <s v="Уголок 200х200х30"/>
        <s v="Труба 720х12"/>
        <s v="Лист чечевица 5"/>
        <s v="Труба 245х10"/>
        <s v="Шина ШМТ 10х60"/>
        <s v="Анкер высоких нагруз. М20/30"/>
        <s v="Уголок 160х160х14"/>
        <s v="Труба 108х4"/>
        <s v="Болт М48х220"/>
        <s v="Шайба уплотняющая"/>
        <s v="Гайка фиксирующая"/>
        <s v="Уголок 50х50х6"/>
        <s v="Болт М8х35"/>
        <s v="Лист 0,8"/>
        <s v="Анкер М10х112"/>
        <s v="Саморез ГКЛ - металл 3,5х51"/>
        <s v="Саморез кровельный 4,8х35"/>
        <s v="Труба 1020х12"/>
        <s v="Проволока 6"/>
        <s v="Болт М36х140"/>
        <s v="Болт М20х170"/>
        <s v="Болт М30х95"/>
        <s v="Болт М8х40"/>
        <s v="Болт М16х130"/>
        <s v="Болт М10х140"/>
        <s v="Труба ДУ 20х26,8х2,8"/>
        <s v="Болт М12х120"/>
        <s v="Болт М12х110"/>
        <s v="Болт М12х160"/>
        <s v="Шпилька резьбовая 12х1000"/>
        <s v="Круг 160"/>
        <s v="Хомут Х-1"/>
        <s v="Хомут Х100-1"/>
        <s v="Шпилька 2.1М30х600"/>
        <s v="Болт М27х100"/>
        <s v="Болт М27х95"/>
        <s v="Болт М27х90"/>
        <s v="Болт М27х80"/>
        <s v="Болт М24х95"/>
        <s v="Болт М12х180"/>
        <s v="Шайба  зубчатая"/>
        <s v="Труба 89х6"/>
        <s v="Шплинт"/>
        <s v="Швеллер 6,5 У"/>
        <s v="Шпилька М16х420"/>
        <s v="Болт М20х280"/>
        <s v="Шплинт 8х63"/>
        <s v="Саморез ГКЛ - металл 3,5х32"/>
        <s v="Саморез  6,3х127"/>
        <s v="Саморез  4.8х35"/>
        <s v="Саморез ГКЛ - металл 4.2х75"/>
        <s v="Труба 68х8"/>
        <s v="Труба 73х6"/>
        <s v="Труба 50х4"/>
        <s v="Саморез кровельный 5,5х19"/>
        <s v="Анкерный болт 10х95"/>
        <s v="Труба 273х8"/>
        <s v="Труба 245х8"/>
        <s v="Болт М12х25"/>
        <s v="Дюбель-шуруп"/>
        <s v="Рым гайка М14"/>
        <s v="Труба 219х6"/>
        <s v="Труба профильная 40х25х2"/>
        <s v="Труба 114х6"/>
        <s v="полушпилька М42х570"/>
        <s v="Болт М10х120"/>
        <s v="Болт М8х30"/>
        <s v="Болт М12х30"/>
        <s v="Болт М8х25"/>
        <s v="Болт М10х30"/>
        <s v="Уголок 200х200х14"/>
        <s v="Двутавр 30 Ш2"/>
        <s v="Скоба 31-Б35-18.00.004"/>
        <s v="Скоба 31-Б35-47Н.00.006"/>
        <s v="Шпилька 31-Б35-18.00.005"/>
        <s v="Шпилька ТБ35-28.00.029"/>
        <s v="Болт М16х35"/>
        <s v="Болт М6х30"/>
        <s v="Двутавр 50 Б2"/>
        <s v="Труба 32х3,5"/>
        <s v="Хомут 10*16"/>
        <s v="Круг 140"/>
        <s v="Круг 200"/>
        <s v="Круг 150"/>
        <s v="Дюбель распорный 6х35"/>
        <s v="Круг 110"/>
        <s v="гайка разъемная"/>
        <s v="Болт М27х75"/>
        <s v="Хомут Х125-1"/>
        <s v="Труба 121х10"/>
        <s v="Уголок 63х63х4"/>
        <s v="Труба профильная 80х80х5"/>
        <s v="Труба 219х7"/>
        <s v="Лист ромб 4"/>
        <s v="Болт М18х50"/>
        <s v="Болт Т20"/>
        <s v="Болт М27х65"/>
        <s v="Болт М30х300"/>
        <s v="Болт М14х40"/>
        <s v="Болт М16х80"/>
        <s v="Труба 27х2,5"/>
        <s v="Марка Ш1"/>
        <s v="Труба 146х8"/>
        <s v="Труба 25х2,8"/>
        <s v="Швеллер 20У"/>
        <s v="Саморез с п\шайбой СММ 4,2х25"/>
        <s v="Болт М30х140"/>
        <s v="Труба 102х8"/>
        <s v="Труба 102х6"/>
        <s v="Труба 152х6"/>
        <s v="Швеллер гнутый 160х50х50х4"/>
        <s v="Шпилька Ф415"/>
        <s v="Хомут 8-12"/>
        <s v="Шпилька 3.М42х710"/>
        <s v="Болт М12х70"/>
        <s v="труба стальная э/св. ВГП Ду 15(21,3)х2,8"/>
        <s v="Круг БРАЖ 18"/>
        <s v="Винт М10х25"/>
        <s v="Труба 530х11"/>
        <s v="Проволока 5"/>
        <s v="Саморез с п\шайбой 4,2х75"/>
        <s v="Круг г/к 36"/>
        <s v="Болт М16х160"/>
        <s v="Болт М10х40"/>
        <s v="Болт М8х20"/>
        <s v="Шпилька 7М30х430"/>
        <s v="Швеллер 30 П"/>
        <s v="Болт М20х50"/>
        <s v="Болт М27х120"/>
        <s v="Швеллер 18У"/>
        <s v="Болт М16х40"/>
        <s v="Труба ДУ 20х26х2,8"/>
        <s v="Труба профильная 60х60х4"/>
        <s v="Болт с гайкой"/>
        <s v="Труба профильная 250х250х10"/>
        <s v="Труба 530х8"/>
        <s v="Хомут 225"/>
        <s v="Хомут Х160"/>
        <s v="Шпилька М16х280"/>
        <s v="Швеллер 8 П"/>
        <s v="Болт М20х120"/>
        <s v="Труба 25х2,5"/>
        <s v="Шпилька А-ШП2 М20х470"/>
        <s v="Хомут 16*27"/>
        <s v="Двутавр 30 Б1"/>
        <s v="Труба 351х10"/>
        <s v="Труба 120х80х4"/>
        <s v="Хомут 3-4"/>
        <s v="Труба профильная 300х300х10"/>
        <s v="Шайба 48"/>
        <s v="Саморез под профнастил 5,5х32"/>
        <s v="Шпилька Ф402"/>
        <s v="Проволока о/к 2 ТО-С"/>
        <s v="Двутавр 100 Б3"/>
        <s v="Швеллер 18 П"/>
        <s v="Шайба М42"/>
        <s v="Двутавр 30 Б2"/>
        <s v="Корытный профиль 32х20х17х2,0 / Сталь 3"/>
        <s v="Швеллер гнутый 50х40х15х2,5"/>
        <s v="Двутавр 40 Б2"/>
        <s v="Хомут  мини 6-8/9"/>
        <s v="Болт М24х110"/>
        <s v="Круг 25"/>
        <s v="Труба 38х4"/>
        <s v="Труба 25х3"/>
        <s v="Труба 42х4"/>
        <s v="Шпилька резьбовая 30х1000"/>
        <s v="Труба 95х5"/>
        <s v="Болт М20х100"/>
        <s v="Болт М12х150"/>
        <s v="Уголок 45х45х5"/>
        <s v="Болт М14х65"/>
        <s v="Труба ДУ 50х60х3,5"/>
        <s v="Уголок 125х80х8"/>
        <s v="Болт М30х80"/>
        <s v="Шпилька А-ШП1 М30х460"/>
        <s v="Шпилька А-ШП3 М48х410"/>
        <s v="Лист чечевица 3"/>
        <s v="Арматура А1 16"/>
        <s v="Двутавр 25 Б1"/>
        <s v="Круг 260"/>
        <s v="Круг 90"/>
        <s v="Винт М6х16"/>
        <s v="Болт Б250 3.407.1-164.20.12 (чертеж)"/>
        <s v="Болт Б251 3.407.1-164.20.12 (чертеж)"/>
        <s v="Болт Б252 3.407.1-164.20.12 (чертеж)"/>
        <s v="Круг 38"/>
        <s v="Круг 34"/>
        <s v="Гайка М64"/>
        <s v="Болт М64х260"/>
        <s v="Профиль 140х140х5"/>
        <s v="Проволока ТО 4"/>
        <s v="Болт М8х44"/>
        <s v="Шпилька М42х690"/>
        <s v="Труба 89х5"/>
        <s v="Болт М6х60"/>
        <s v="Шпилька Ш1-1"/>
        <s v="Труба профильная 120х120х6"/>
        <s v="Круг 8"/>
        <s v="Шестигранник 27"/>
        <s v="Шестигранник 19"/>
        <s v="Шестигранник 17"/>
        <s v="Шестигранник 24"/>
        <s v="Шпилька 7.М48х620"/>
        <s v="Хомут 3,6*200"/>
        <s v="Труба 426х10"/>
        <s v="Лист чечевица 8"/>
        <s v="Труба 146х7,7"/>
        <s v="Болт М12х85"/>
        <s v="Шплинт 8х56"/>
        <s v="Винт М6х130"/>
        <s v="Шуруп-саморез"/>
        <s v="Дюбель-гвоздь 6*40"/>
        <s v="Болт М20х260"/>
        <s v="Двутавр 25 Ш1"/>
        <s v="Анкерная шпилька"/>
        <s v="Болт М24х600"/>
        <s v="Болт М30х500"/>
        <s v="Болт М30х450"/>
        <s v="Болт М20х500"/>
        <s v="Болт 5.М48х400"/>
        <s v="Швеллер гнутый 200х100х100х6"/>
        <s v="Швеллер гнутый 250х125х125х6"/>
        <s v="Болт М10х55"/>
        <s v="Болт М20х70"/>
        <s v="Болт М20х80"/>
        <s v="Болт М14х55"/>
        <s v="Болт М16х100"/>
        <s v="Гайка М16  ДИН 934"/>
        <s v="шайба плоская М16 ДИН 125"/>
        <s v="Шайба гровер 16 ДИН 127"/>
        <s v="Болт М27х70"/>
        <s v="Круг 210"/>
        <s v="Болт М24х500"/>
        <s v="Болт М24х525"/>
        <s v="Болт М24х550"/>
        <s v="Лист ОТ4-1 3,5"/>
        <s v="Труба ВТ1-0 25х2,5"/>
        <s v="Лист 18"/>
        <s v="Шайба М36"/>
        <s v="Плита 150"/>
        <s v="Шпилька 3.М36х500"/>
        <s v="Труба 51х10"/>
        <s v="Круг 56"/>
        <s v="Болт М22х100"/>
        <s v="Шайба косая 12"/>
        <s v="Шайба косая 16"/>
        <s v="Шайба косая 24"/>
        <s v="Хомут 2,5х150"/>
        <s v="Лист ГЦ 1,5х1250х2500"/>
        <s v="Труба профильная 180х180х6"/>
        <s v="Труба профильная 140х100х6"/>
        <s v="Двутавр 36 ДБ1"/>
        <s v="Труба профильная 180х100х5"/>
        <s v="Шестигранник 36"/>
        <s v="Болт М36х150"/>
        <s v="Болт М20х240"/>
        <s v="Заклепочник 3,2-6,4"/>
        <s v="Бронза БрОФ 10-1 пруток д 80"/>
        <s v="Хомут 31-35"/>
        <s v="Труба 159х7"/>
        <s v="Труба 159х8"/>
        <s v="Шпилька М10х110"/>
        <s v="Труба 73х8"/>
        <s v="Труба 51х2,5"/>
        <s v="Болт М10х25"/>
        <s v="Болт М10х65"/>
        <s v="Двутавр 30Б2"/>
        <s v="Проволока 2.5"/>
        <s v="Хомут Х-2"/>
        <s v="Шайба М56"/>
        <s v="Полоса 40х4"/>
        <s v="Проволока стальная ОН ф1.6/О-Ч"/>
        <s v="Саморез кровельный 4,2*16"/>
        <s v="Анкерный болт с гайкой 8х85"/>
        <s v="Отвод 219х8"/>
        <s v="Болт 2.1 М20х500"/>
        <s v="Швеллер 10У"/>
        <s v="Шпилька Ш20"/>
        <s v="Лист 1"/>
        <s v="Труба профильная 180х140х6"/>
        <s v="Профиль 140х100х6"/>
        <s v="Труба 89х4"/>
        <s v="Анкерный болт 8х40"/>
        <s v="Болт М56х220.11"/>
        <s v="Болт М56х240.11"/>
        <s v="Болт М42х170"/>
        <s v="Болт М16х50"/>
        <s v="Труба профильная 25х25х2"/>
        <s v="Двутавр 30 Ш1"/>
        <s v="Двутавр 26  К3 (длина 8,62 м)"/>
        <s v="Двутавр 26  К3 (длина 3,326 м)"/>
        <s v="Заклепки 4,0*10"/>
        <s v="Болт М12х35"/>
        <s v="Болт М12х65"/>
        <s v="Шпилька 5.М48х710"/>
        <s v="Лист ПВ 510"/>
        <s v="Труба 219х12"/>
        <s v="Труба 50х3,5"/>
        <s v="Труба 76х3"/>
        <s v="Шайба d6 DIN 6798A"/>
        <s v="Шайба 6"/>
        <s v="Круг 250"/>
        <s v="Болт М30х115"/>
        <s v="Двутавр 50 Б1"/>
        <s v="Хомут 25*40"/>
        <s v="Анкерный болт 12х130"/>
        <s v="Круг 280"/>
        <s v="Болт 6х10"/>
        <s v="Труба Ду 40"/>
        <s v="Труба Ду 50"/>
        <s v="Болт М10х150"/>
        <s v="Швеллер 6,5 П"/>
        <s v="Шина М1Т"/>
        <s v="Лист нержавеющий 3х1250х2500"/>
        <s v="Труба 20х3"/>
        <s v="Труба профильная 160х160х5"/>
        <s v="Труба 76х4"/>
        <s v="Труба 76х6"/>
        <s v="Лист 36"/>
        <s v="Гайка М27"/>
        <s v="Шплинт 6,3х50"/>
        <s v="Штифт выталкиватель 6,34х102"/>
        <s v="Труба обсадная -Б.146х7,7-Д"/>
        <s v="Болт М6х14"/>
        <s v="Труба 273х10"/>
        <s v="Лист профнастил С-8 RAL 9003 (белый)"/>
        <s v="Труба 121х6"/>
        <s v="Труба 48х4"/>
        <s v="Труба 48х2,5"/>
        <s v="Труба 60х4,5"/>
        <s v="Труба профильная 200х200х6"/>
        <s v="Труба профильная 200х200х8"/>
        <s v="Анкерный болт 14х120"/>
        <s v="Труба 32х3"/>
        <s v="Болт 5.М42х270"/>
        <s v="Болт М56х280.11"/>
        <s v="Труба 720х9"/>
        <s v="Болт М27х110"/>
        <s v="Болт М24х65"/>
        <s v="Болт М20х55"/>
        <s v="Болт М20х75"/>
        <s v="Труба 57х5"/>
        <s v="Труба 51х4"/>
        <s v="Двутавр 36 М"/>
        <s v="Болт М27х60"/>
        <s v="Болт М24х140"/>
        <s v="Лист ГЦ 2х1250х2500"/>
        <s v="Труба профильная 100х100х9"/>
        <s v="Шпилька 5.М42х645"/>
        <s v="Двутавр 12 Б1"/>
        <s v="Прокат ГЦ 1,5х1250х2500"/>
        <s v="Труба 40х25"/>
        <s v="Шпилька Ш1-3"/>
        <s v="Шпилька Ш1-4"/>
        <s v="Шпилька Ф412"/>
        <s v="Лист 70"/>
        <s v="Шплинт 8х45"/>
        <s v="Арматура А1 14"/>
        <s v="Труба 121х9"/>
        <s v="Болт М16х90"/>
        <s v="Шайба 2"/>
        <s v="Саморез кровельный 5,5х32"/>
        <s v="Двутавр 16 Б2"/>
        <s v="Труба профильная 60х60х5"/>
        <s v="Двутавр 35 Ш2"/>
        <s v="Труба ДУ 32х42,3х2,8"/>
        <s v="Шпилька М42х684"/>
        <s v="Швеллер 24 П"/>
        <s v="Труба 325х14"/>
        <s v="Болт М12х75"/>
        <s v="Заклёпка 4х10 DIN7337"/>
        <s v="Болт М18х30"/>
        <s v="Шестигранник 12"/>
        <s v="Шестигранник 14"/>
        <s v="Винт М6х10"/>
        <s v="Арматура 10-А-III"/>
        <s v="Арматура 12-А-III"/>
        <s v="Арматура 6-АI"/>
        <s v="Арматура 8-АI"/>
        <s v="Двутавр 45 М"/>
        <s v="Квадрат 20"/>
        <s v="Круг 65"/>
        <s v="Круг 75"/>
        <s v="Круг 85"/>
        <s v="Полоса 25х4"/>
        <s v="Полоса 40х5"/>
        <s v="Полоса 500х50"/>
        <s v="Прокат шестигранный 30"/>
        <s v="Труба 102х3,5"/>
        <s v="Труба 102х4"/>
        <s v="Труба 114х8"/>
        <s v="Труба 121х8"/>
        <s v="Труба 159х4"/>
        <s v="Труба 194х10"/>
        <s v="Труба 21х2,5"/>
        <s v="Труба 273х9"/>
        <s v="Труба 325х12"/>
        <s v="Труба 351х9"/>
        <s v="Труба 36х3"/>
        <s v="Труба 60х4"/>
        <s v="Труба 68х5"/>
        <s v="Труба 68х6"/>
        <s v="Труба 76х3,5"/>
        <s v="Труба ДУ 40х48х3,5"/>
        <s v="Труба профильная 160х160х4"/>
        <s v="Уголок 40х40х5"/>
        <s v="Уголок 90х90х9"/>
        <s v="Швеллер гнутый 100х50х50х4"/>
        <s v="Швеллер гнутый 120х60х60х4"/>
      </sharedItems>
    </cacheField>
    <cacheField name="GROUP3+СЦЕПКА" numFmtId="0">
      <sharedItems/>
    </cacheField>
    <cacheField name="Иднекс металл" numFmtId="0">
      <sharedItems containsSemiMixedTypes="0" containsString="0" containsNumber="1" minValue="0" maxValue="0.12724850134172863"/>
    </cacheField>
    <cacheField name="Иднекс метизы" numFmtId="0">
      <sharedItems containsSemiMixedTypes="0" containsString="0" containsNumber="1" minValue="0" maxValue="0.10248345341786883" count="24">
        <n v="0"/>
        <n v="3.6744815637470611E-2"/>
        <n v="5.5249692175779658E-2"/>
        <n v="3.3430295232662992E-2"/>
        <n v="3.9029243790110295E-2"/>
        <n v="3.0368637538317353E-2"/>
        <n v="5.8534472775055225E-2"/>
        <n v="5.3850305373165194E-2"/>
        <n v="4.5717886060994917E-2"/>
        <n v="3.481892927687627E-2"/>
        <n v="7.1029776426183869E-2"/>
        <n v="3.6734990611718109E-2"/>
        <n v="2.730993892398554E-2"/>
        <n v="4.5837736391081546E-2"/>
        <n v="2.4283935156735645E-2"/>
        <n v="2.3301008403514442E-2"/>
        <n v="2.6301685849296381E-2"/>
        <n v="2.5873469413582522E-2"/>
        <n v="5.1453052842904301E-2"/>
        <n v="5.3749608642032903E-2"/>
        <n v="4.0124694125017395E-2"/>
        <n v="5.7969928101551112E-2"/>
        <n v="2.5802443834095183E-2"/>
        <n v="0.10248345341786883"/>
      </sharedItems>
    </cacheField>
    <cacheField name="Квартал" numFmtId="0">
      <sharedItems containsSemiMixedTypes="0" containsString="0" containsNumber="1" containsInteger="1" minValue="1" maxValue="4"/>
    </cacheField>
    <cacheField name="цена" numFmtId="0" formula=" IFERROR(SUM(Всего)/SUM(Количество)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Смолин Илья Николаевич" refreshedDate="44012.444575462963" createdVersion="4" refreshedVersion="6" minRefreshableVersion="3" recordCount="15880" xr:uid="{53B88594-E37C-4884-A683-35921716B271}">
  <cacheSource type="worksheet">
    <worksheetSource ref="A2:R15882" sheet="data_prepare"/>
  </cacheSource>
  <cacheFields count="19">
    <cacheField name="Document" numFmtId="0">
      <sharedItems/>
    </cacheField>
    <cacheField name="Year" numFmtId="0">
      <sharedItems containsSemiMixedTypes="0" containsString="0" containsNumber="1" containsInteger="1" minValue="2016" maxValue="2020" count="5">
        <n v="2016"/>
        <n v="2019"/>
        <n v="2018"/>
        <n v="2017"/>
        <n v="2020"/>
      </sharedItems>
    </cacheField>
    <cacheField name="Month" numFmtId="0">
      <sharedItems containsSemiMixedTypes="0" containsString="0" containsNumber="1" containsInteger="1" minValue="1" maxValue="12" count="12">
        <n v="11"/>
        <n v="10"/>
        <n v="2"/>
        <n v="12"/>
        <n v="3"/>
        <n v="4"/>
        <n v="9"/>
        <n v="7"/>
        <n v="5"/>
        <n v="6"/>
        <n v="8"/>
        <n v="1"/>
      </sharedItems>
    </cacheField>
    <cacheField name="Day" numFmtId="0">
      <sharedItems containsSemiMixedTypes="0" containsString="0" containsNumber="1" containsInteger="1" minValue="1" maxValue="31"/>
    </cacheField>
    <cacheField name="Contragent" numFmtId="0">
      <sharedItems/>
    </cacheField>
    <cacheField name="GROUP1" numFmtId="0">
      <sharedItems/>
    </cacheField>
    <cacheField name="GROUP2" numFmtId="0">
      <sharedItems/>
    </cacheField>
    <cacheField name="GROUP3" numFmtId="0">
      <sharedItems/>
    </cacheField>
    <cacheField name="SKU" numFmtId="0">
      <sharedItems/>
    </cacheField>
    <cacheField name="Ед.измерения" numFmtId="0">
      <sharedItems/>
    </cacheField>
    <cacheField name="Количество" numFmtId="0">
      <sharedItems containsSemiMixedTypes="0" containsString="0" containsNumber="1" minValue="2.1999999999999999E-2" maxValue="69505"/>
    </cacheField>
    <cacheField name="Всего" numFmtId="0">
      <sharedItems containsSemiMixedTypes="0" containsString="0" containsNumber="1" minValue="0" maxValue="4363687.9000000004"/>
    </cacheField>
    <cacheField name="Цена с НДС" numFmtId="0">
      <sharedItems containsSemiMixedTypes="0" containsString="0" containsNumber="1" minValue="0" maxValue="64200"/>
    </cacheField>
    <cacheField name="Сцепка для индекса" numFmtId="0">
      <sharedItems/>
    </cacheField>
    <cacheField name="GROUP3+СЦЕПКА" numFmtId="0">
      <sharedItems/>
    </cacheField>
    <cacheField name="Иднекс металл" numFmtId="0">
      <sharedItems containsSemiMixedTypes="0" containsString="0" containsNumber="1" minValue="0" maxValue="0.12724850134172863"/>
    </cacheField>
    <cacheField name="Иднекс метизы" numFmtId="0">
      <sharedItems containsSemiMixedTypes="0" containsString="0" containsNumber="1" minValue="0" maxValue="0.10248345341786883"/>
    </cacheField>
    <cacheField name="Квартал" numFmtId="0">
      <sharedItems containsSemiMixedTypes="0" containsString="0" containsNumber="1" containsInteger="1" minValue="1" maxValue="4"/>
    </cacheField>
    <cacheField name="цена" numFmtId="0" formula=" IFERROR(SUM(Всего)/SUM(Количество),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665F3-5935-42D4-9BAA-E2814C1B46B4}" name="PivotTable1" cacheId="87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5" indent="0" outline="1" outlineData="1" multipleFieldFilters="0" rowHeaderCaption=".." colHeaderCaption=".">
  <location ref="A5:F9" firstHeaderRow="1" firstDataRow="3" firstDataCol="1"/>
  <pivotFields count="14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sortType="ascending">
      <items count="6">
        <item sd="0" x="0"/>
        <item sd="0" x="3"/>
        <item sd="0" x="2"/>
        <item sd="0" x="1"/>
        <item sd="0" x="4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sortType="ascending">
      <items count="13">
        <item x="11"/>
        <item x="2"/>
        <item x="4"/>
        <item x="5"/>
        <item x="8"/>
        <item x="9"/>
        <item x="7"/>
        <item x="10"/>
        <item x="6"/>
        <item x="1"/>
        <item x="0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>
      <items count="4">
        <item sd="0" x="2"/>
        <item sd="0" x="0"/>
        <item h="1" sd="0" x="1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>
      <items count="40">
        <item sd="0" x="25"/>
        <item sd="0" x="7"/>
        <item sd="0" x="31"/>
        <item x="29"/>
        <item sd="0" x="21"/>
        <item sd="0" x="11"/>
        <item sd="0" x="17"/>
        <item sd="0" x="37"/>
        <item sd="0" x="38"/>
        <item sd="0" x="12"/>
        <item sd="0" x="2"/>
        <item sd="0" x="9"/>
        <item sd="0" x="32"/>
        <item sd="0" x="16"/>
        <item h="1" sd="0" x="1"/>
        <item sd="0" x="18"/>
        <item sd="0" x="27"/>
        <item sd="0" x="20"/>
        <item sd="0" x="33"/>
        <item sd="0" x="36"/>
        <item sd="0" x="0"/>
        <item sd="0" x="13"/>
        <item sd="0" x="26"/>
        <item sd="0" x="28"/>
        <item sd="0" x="15"/>
        <item sd="0" x="23"/>
        <item sd="0" x="35"/>
        <item sd="0" x="14"/>
        <item sd="0" x="3"/>
        <item sd="0" x="5"/>
        <item sd="0" x="24"/>
        <item sd="0" x="8"/>
        <item sd="0" x="4"/>
        <item sd="0" x="22"/>
        <item sd="0" x="10"/>
        <item sd="0" x="6"/>
        <item sd="0" x="30"/>
        <item sd="0" x="34"/>
        <item sd="0" x="19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7">
        <item x="0"/>
        <item h="1" sd="0" x="1"/>
        <item sd="0" x="4"/>
        <item sd="0" x="5"/>
        <item x="2"/>
        <item x="3"/>
        <item t="default" sd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>
      <items count="3283">
        <item x="1744"/>
        <item x="1078"/>
        <item x="630"/>
        <item x="2344"/>
        <item x="1749"/>
        <item x="2537"/>
        <item x="1080"/>
        <item x="2042"/>
        <item x="2210"/>
        <item x="1850"/>
        <item x="1982"/>
        <item x="1114"/>
        <item x="3098"/>
        <item x="2041"/>
        <item x="1001"/>
        <item x="1273"/>
        <item x="2553"/>
        <item x="2712"/>
        <item x="2339"/>
        <item x="896"/>
        <item x="2646"/>
        <item x="2297"/>
        <item x="2389"/>
        <item x="1488"/>
        <item x="507"/>
        <item x="2511"/>
        <item x="506"/>
        <item x="1591"/>
        <item x="2972"/>
        <item x="2512"/>
        <item x="505"/>
        <item x="2973"/>
        <item x="1323"/>
        <item x="2974"/>
        <item x="1324"/>
        <item x="2975"/>
        <item x="2871"/>
        <item x="1835"/>
        <item x="182"/>
        <item x="409"/>
        <item x="866"/>
        <item x="2913"/>
        <item x="2382"/>
        <item x="2303"/>
        <item x="2304"/>
        <item x="684"/>
        <item x="683"/>
        <item x="2716"/>
        <item x="2471"/>
        <item x="2074"/>
        <item x="852"/>
        <item x="648"/>
        <item x="2583"/>
        <item x="2750"/>
        <item x="1207"/>
        <item x="766"/>
        <item x="2209"/>
        <item x="2208"/>
        <item x="1865"/>
        <item x="1866"/>
        <item x="1867"/>
        <item x="2645"/>
        <item x="2139"/>
        <item x="3099"/>
        <item x="1812"/>
        <item x="1587"/>
        <item x="316"/>
        <item x="807"/>
        <item x="2273"/>
        <item x="1302"/>
        <item x="2127"/>
        <item x="2329"/>
        <item x="2788"/>
        <item x="3100"/>
        <item x="1817"/>
        <item x="1307"/>
        <item x="2789"/>
        <item x="1789"/>
        <item x="1161"/>
        <item x="2592"/>
        <item x="2321"/>
        <item x="2260"/>
        <item x="1314"/>
        <item x="2315"/>
        <item x="2711"/>
        <item x="1184"/>
        <item x="2328"/>
        <item x="1185"/>
        <item x="1537"/>
        <item x="2322"/>
        <item x="1186"/>
        <item x="2212"/>
        <item x="2078"/>
        <item x="1187"/>
        <item x="2261"/>
        <item x="474"/>
        <item x="2330"/>
        <item x="3101"/>
        <item x="895"/>
        <item x="3102"/>
        <item x="3103"/>
        <item x="1344"/>
        <item x="814"/>
        <item x="1291"/>
        <item x="1780"/>
        <item x="159"/>
        <item x="77"/>
        <item x="692"/>
        <item x="1779"/>
        <item x="1504"/>
        <item x="1143"/>
        <item x="2519"/>
        <item x="2160"/>
        <item x="1501"/>
        <item x="3104"/>
        <item x="1794"/>
        <item x="2325"/>
        <item x="732"/>
        <item x="1247"/>
        <item x="3105"/>
        <item x="1305"/>
        <item x="418"/>
        <item x="2453"/>
        <item x="446"/>
        <item x="2751"/>
        <item x="1172"/>
        <item x="1199"/>
        <item x="1169"/>
        <item x="1308"/>
        <item x="1215"/>
        <item x="245"/>
        <item x="1801"/>
        <item x="1173"/>
        <item x="1214"/>
        <item x="1213"/>
        <item x="1279"/>
        <item x="1536"/>
        <item x="2323"/>
        <item x="1310"/>
        <item x="2398"/>
        <item x="1188"/>
        <item x="464"/>
        <item x="2451"/>
        <item x="2785"/>
        <item x="455"/>
        <item x="1074"/>
        <item x="2324"/>
        <item x="1189"/>
        <item x="1021"/>
        <item x="445"/>
        <item x="1636"/>
        <item x="2159"/>
        <item x="1781"/>
        <item x="1026"/>
        <item x="1198"/>
        <item x="2452"/>
        <item x="914"/>
        <item x="959"/>
        <item x="1427"/>
        <item x="1861"/>
        <item x="1190"/>
        <item x="2454"/>
        <item x="1505"/>
        <item x="2948"/>
        <item x="2937"/>
        <item x="1782"/>
        <item x="1022"/>
        <item x="1810"/>
        <item x="2007"/>
        <item x="391"/>
        <item x="712"/>
        <item x="2801"/>
        <item x="380"/>
        <item x="3106"/>
        <item x="419"/>
        <item x="290"/>
        <item x="346"/>
        <item x="3107"/>
        <item x="381"/>
        <item x="3108"/>
        <item x="1130"/>
        <item x="539"/>
        <item x="1431"/>
        <item x="287"/>
        <item x="907"/>
        <item x="1253"/>
        <item x="540"/>
        <item x="459"/>
        <item x="2305"/>
        <item x="1806"/>
        <item x="3109"/>
        <item x="825"/>
        <item x="723"/>
        <item x="1911"/>
        <item x="1430"/>
        <item x="2949"/>
        <item x="2135"/>
        <item x="2080"/>
        <item x="154"/>
        <item x="1869"/>
        <item x="457"/>
        <item x="226"/>
        <item x="2136"/>
        <item x="2079"/>
        <item x="2950"/>
        <item x="458"/>
        <item x="2090"/>
        <item x="1158"/>
        <item x="1870"/>
        <item x="706"/>
        <item x="2793"/>
        <item x="1439"/>
        <item x="2810"/>
        <item x="1807"/>
        <item x="2708"/>
        <item x="675"/>
        <item x="1168"/>
        <item x="1798"/>
        <item x="1921"/>
        <item x="762"/>
        <item x="1452"/>
        <item x="1506"/>
        <item x="1502"/>
        <item x="3110"/>
        <item x="2804"/>
        <item x="3111"/>
        <item x="318"/>
        <item x="2370"/>
        <item x="1212"/>
        <item x="274"/>
        <item x="3112"/>
        <item x="420"/>
        <item x="3113"/>
        <item x="542"/>
        <item x="3114"/>
        <item x="3115"/>
        <item x="319"/>
        <item x="672"/>
        <item x="110"/>
        <item x="231"/>
        <item x="890"/>
        <item x="3116"/>
        <item x="389"/>
        <item x="3117"/>
        <item x="1435"/>
        <item x="111"/>
        <item x="3118"/>
        <item x="3119"/>
        <item x="891"/>
        <item x="543"/>
        <item x="803"/>
        <item x="2161"/>
        <item x="2527"/>
        <item x="232"/>
        <item x="3120"/>
        <item x="894"/>
        <item x="544"/>
        <item x="1433"/>
        <item x="681"/>
        <item x="233"/>
        <item x="892"/>
        <item x="2250"/>
        <item x="363"/>
        <item x="1507"/>
        <item x="236"/>
        <item x="1508"/>
        <item x="1112"/>
        <item x="234"/>
        <item x="2885"/>
        <item x="2483"/>
        <item x="2637"/>
        <item x="2097"/>
        <item x="915"/>
        <item x="2307"/>
        <item x="1160"/>
        <item x="57"/>
        <item x="1793"/>
        <item x="1534"/>
        <item x="1341"/>
        <item x="1564"/>
        <item x="687"/>
        <item x="1612"/>
        <item x="1450"/>
        <item x="748"/>
        <item x="2385"/>
        <item x="1246"/>
        <item x="2143"/>
        <item x="450"/>
        <item x="2740"/>
        <item x="2489"/>
        <item x="1015"/>
        <item x="434"/>
        <item x="2741"/>
        <item x="2755"/>
        <item x="1211"/>
        <item x="235"/>
        <item x="671"/>
        <item x="2525"/>
        <item x="2173"/>
        <item x="435"/>
        <item x="1729"/>
        <item x="2784"/>
        <item x="965"/>
        <item x="2081"/>
        <item x="565"/>
        <item x="465"/>
        <item x="802"/>
        <item x="2757"/>
        <item x="569"/>
        <item x="1434"/>
        <item x="911"/>
        <item x="2886"/>
        <item x="3121"/>
        <item x="2952"/>
        <item x="1407"/>
        <item x="106"/>
        <item x="2863"/>
        <item x="107"/>
        <item x="108"/>
        <item x="999"/>
        <item x="2518"/>
        <item x="2162"/>
        <item x="1348"/>
        <item x="1151"/>
        <item x="2391"/>
        <item x="2180"/>
        <item x="1547"/>
        <item x="1998"/>
        <item x="2636"/>
        <item x="1999"/>
        <item x="1226"/>
        <item x="89"/>
        <item x="1428"/>
        <item x="3122"/>
        <item x="849"/>
        <item x="3123"/>
        <item x="366"/>
        <item x="1301"/>
        <item x="3124"/>
        <item x="1249"/>
        <item x="1519"/>
        <item x="2103"/>
        <item x="1816"/>
        <item x="1406"/>
        <item x="3125"/>
        <item x="1131"/>
        <item x="157"/>
        <item x="1759"/>
        <item x="3126"/>
        <item x="2805"/>
        <item x="809"/>
        <item x="367"/>
        <item x="731"/>
        <item x="3127"/>
        <item x="1194"/>
        <item x="3128"/>
        <item x="661"/>
        <item x="288"/>
        <item x="2802"/>
        <item x="71"/>
        <item x="3129"/>
        <item x="821"/>
        <item x="3130"/>
        <item x="545"/>
        <item x="451"/>
        <item x="3131"/>
        <item x="2736"/>
        <item x="3132"/>
        <item x="861"/>
        <item x="2369"/>
        <item x="1157"/>
        <item x="3133"/>
        <item x="85"/>
        <item x="3134"/>
        <item x="421"/>
        <item x="888"/>
        <item x="3135"/>
        <item x="2737"/>
        <item x="3136"/>
        <item x="804"/>
        <item x="2368"/>
        <item x="78"/>
        <item x="3137"/>
        <item x="893"/>
        <item x="3138"/>
        <item x="1071"/>
        <item x="63"/>
        <item x="2371"/>
        <item x="2800"/>
        <item x="60"/>
        <item x="1120"/>
        <item x="720"/>
        <item x="1436"/>
        <item x="1883"/>
        <item x="2752"/>
        <item x="913"/>
        <item x="1104"/>
        <item x="1197"/>
        <item x="2137"/>
        <item x="2808"/>
        <item x="1152"/>
        <item x="1859"/>
        <item x="3139"/>
        <item x="678"/>
        <item x="3140"/>
        <item x="3141"/>
        <item x="1108"/>
        <item x="3142"/>
        <item x="2145"/>
        <item x="3143"/>
        <item x="2000"/>
        <item x="1800"/>
        <item x="1808"/>
        <item x="1583"/>
        <item x="1146"/>
        <item x="382"/>
        <item x="118"/>
        <item x="2786"/>
        <item x="460"/>
        <item x="568"/>
        <item x="1811"/>
        <item x="2199"/>
        <item x="466"/>
        <item x="2024"/>
        <item x="1551"/>
        <item x="1243"/>
        <item x="1319"/>
        <item x="1292"/>
        <item x="1791"/>
        <item x="1544"/>
        <item x="1848"/>
        <item x="2049"/>
        <item x="2758"/>
        <item x="2787"/>
        <item x="1574"/>
        <item x="2144"/>
        <item x="2742"/>
        <item x="2686"/>
        <item x="546"/>
        <item x="2082"/>
        <item x="1016"/>
        <item x="433"/>
        <item x="2743"/>
        <item x="2753"/>
        <item x="2759"/>
        <item x="2083"/>
        <item x="1950"/>
        <item x="2168"/>
        <item x="462"/>
        <item x="2917"/>
        <item x="2760"/>
        <item x="2171"/>
        <item x="2084"/>
        <item x="2172"/>
        <item x="467"/>
        <item x="1919"/>
        <item x="2104"/>
        <item x="52"/>
        <item x="99"/>
        <item x="2163"/>
        <item x="1765"/>
        <item x="1799"/>
        <item x="1881"/>
        <item x="3144"/>
        <item x="693"/>
        <item x="1405"/>
        <item x="3145"/>
        <item x="1790"/>
        <item x="3146"/>
        <item x="3147"/>
        <item x="1860"/>
        <item x="2342"/>
        <item x="1154"/>
        <item x="725"/>
        <item x="2589"/>
        <item x="262"/>
        <item x="1824"/>
        <item x="2205"/>
        <item x="3148"/>
        <item x="117"/>
        <item x="709"/>
        <item x="1210"/>
        <item x="72"/>
        <item x="3149"/>
        <item x="1105"/>
        <item x="566"/>
        <item x="3150"/>
        <item x="116"/>
        <item x="708"/>
        <item x="112"/>
        <item x="3151"/>
        <item x="2813"/>
        <item x="597"/>
        <item x="3152"/>
        <item x="550"/>
        <item x="1376"/>
        <item x="2738"/>
        <item x="3153"/>
        <item x="61"/>
        <item x="707"/>
        <item x="1208"/>
        <item x="86"/>
        <item x="3154"/>
        <item x="425"/>
        <item x="3155"/>
        <item x="975"/>
        <item x="3156"/>
        <item x="317"/>
        <item x="29"/>
        <item x="3157"/>
        <item x="1106"/>
        <item x="3158"/>
        <item x="2521"/>
        <item x="1453"/>
        <item x="2739"/>
        <item x="1432"/>
        <item x="1206"/>
        <item x="1456"/>
        <item x="719"/>
        <item x="3159"/>
        <item x="567"/>
        <item x="250"/>
        <item x="819"/>
        <item x="3160"/>
        <item x="70"/>
        <item x="53"/>
        <item x="705"/>
        <item x="2142"/>
        <item x="1137"/>
        <item x="2497"/>
        <item x="2746"/>
        <item x="1156"/>
        <item x="2401"/>
        <item x="1573"/>
        <item x="910"/>
        <item x="2130"/>
        <item x="1761"/>
        <item x="2486"/>
        <item x="286"/>
        <item x="2129"/>
        <item x="2131"/>
        <item x="2781"/>
        <item x="2591"/>
        <item x="2113"/>
        <item x="2114"/>
        <item x="2115"/>
        <item x="58"/>
        <item x="1565"/>
        <item x="2806"/>
        <item x="2046"/>
        <item x="2761"/>
        <item x="822"/>
        <item x="2754"/>
        <item x="2809"/>
        <item x="2807"/>
        <item x="1951"/>
        <item x="2798"/>
        <item x="79"/>
        <item x="2526"/>
        <item x="1317"/>
        <item x="1209"/>
        <item x="2085"/>
        <item x="113"/>
        <item x="1018"/>
        <item x="456"/>
        <item x="570"/>
        <item x="28"/>
        <item x="2812"/>
        <item x="715"/>
        <item x="974"/>
        <item x="2803"/>
        <item x="109"/>
        <item x="2799"/>
        <item x="1796"/>
        <item x="576"/>
        <item x="704"/>
        <item x="2088"/>
        <item x="1006"/>
        <item x="2296"/>
        <item x="2200"/>
        <item x="1228"/>
        <item x="1205"/>
        <item x="2219"/>
        <item x="1282"/>
        <item x="1920"/>
        <item x="1545"/>
        <item x="2220"/>
        <item x="1546"/>
        <item x="2221"/>
        <item x="2733"/>
        <item x="1216"/>
        <item x="1145"/>
        <item x="3161"/>
        <item x="59"/>
        <item x="1372"/>
        <item x="3162"/>
        <item x="520"/>
        <item x="549"/>
        <item x="3163"/>
        <item x="1735"/>
        <item x="3164"/>
        <item x="1147"/>
        <item x="1072"/>
        <item x="1736"/>
        <item x="1153"/>
        <item x="1285"/>
        <item x="1227"/>
        <item x="3165"/>
        <item x="1101"/>
        <item x="1229"/>
        <item x="2814"/>
        <item x="1230"/>
        <item x="1318"/>
        <item x="2475"/>
        <item x="1200"/>
        <item x="2731"/>
        <item x="2815"/>
        <item x="2148"/>
        <item x="1548"/>
        <item x="2816"/>
        <item x="2777"/>
        <item x="1419"/>
        <item x="2101"/>
        <item x="1737"/>
        <item x="1371"/>
        <item x="2968"/>
        <item x="2156"/>
        <item x="2087"/>
        <item x="2169"/>
        <item x="1204"/>
        <item x="62"/>
        <item x="2089"/>
        <item x="2170"/>
        <item x="1203"/>
        <item x="1202"/>
        <item x="1825"/>
        <item x="1937"/>
        <item x="1868"/>
        <item x="1201"/>
        <item x="1150"/>
        <item x="269"/>
        <item x="823"/>
        <item x="3166"/>
        <item x="2504"/>
        <item x="80"/>
        <item x="718"/>
        <item x="1403"/>
        <item x="1042"/>
        <item x="1809"/>
        <item x="824"/>
        <item x="1385"/>
        <item x="2374"/>
        <item x="1250"/>
        <item x="1133"/>
        <item x="2223"/>
        <item x="1829"/>
        <item x="2306"/>
        <item x="2604"/>
        <item x="3167"/>
        <item x="2182"/>
        <item x="1451"/>
        <item x="1290"/>
        <item x="2864"/>
        <item x="2867"/>
        <item x="2772"/>
        <item x="1535"/>
        <item x="3168"/>
        <item x="54"/>
        <item x="68"/>
        <item x="1107"/>
        <item x="2520"/>
        <item x="860"/>
        <item x="1575"/>
        <item x="368"/>
        <item x="3169"/>
        <item x="1149"/>
        <item x="3170"/>
        <item x="1943"/>
        <item x="3171"/>
        <item x="2086"/>
        <item x="3172"/>
        <item x="820"/>
        <item x="3173"/>
        <item x="808"/>
        <item x="1944"/>
        <item x="858"/>
        <item x="645"/>
        <item x="1027"/>
        <item x="444"/>
        <item x="2747"/>
        <item x="756"/>
        <item x="2528"/>
        <item x="1043"/>
        <item x="1560"/>
        <item x="1044"/>
        <item x="2482"/>
        <item x="1473"/>
        <item x="1421"/>
        <item x="2048"/>
        <item x="2047"/>
        <item x="1261"/>
        <item x="1263"/>
        <item x="1264"/>
        <item x="806"/>
        <item x="1826"/>
        <item x="547"/>
        <item x="1886"/>
        <item x="548"/>
        <item x="468"/>
        <item x="1148"/>
        <item x="1592"/>
        <item x="2175"/>
        <item x="1823"/>
        <item x="1722"/>
        <item x="2916"/>
        <item x="3174"/>
        <item x="3175"/>
        <item x="48"/>
        <item x="3176"/>
        <item x="3177"/>
        <item x="241"/>
        <item x="283"/>
        <item x="1541"/>
        <item x="385"/>
        <item x="1933"/>
        <item x="1404"/>
        <item x="3178"/>
        <item x="3179"/>
        <item x="3180"/>
        <item x="3181"/>
        <item x="3182"/>
        <item x="2928"/>
        <item x="3183"/>
        <item x="2354"/>
        <item x="1136"/>
        <item x="1969"/>
        <item x="2198"/>
        <item x="115"/>
        <item x="3184"/>
        <item x="2379"/>
        <item x="2644"/>
        <item x="2683"/>
        <item x="1739"/>
        <item x="404"/>
        <item x="662"/>
        <item x="1086"/>
        <item x="2375"/>
        <item x="2376"/>
        <item x="2718"/>
        <item x="1412"/>
        <item x="1904"/>
        <item x="3185"/>
        <item x="3186"/>
        <item x="1549"/>
        <item x="3187"/>
        <item x="970"/>
        <item x="1002"/>
        <item x="3188"/>
        <item x="1004"/>
        <item x="2485"/>
        <item x="2677"/>
        <item x="1410"/>
        <item x="144"/>
        <item x="2678"/>
        <item x="1343"/>
        <item x="1929"/>
        <item x="2264"/>
        <item x="3189"/>
        <item x="2865"/>
        <item x="1304"/>
        <item x="3190"/>
        <item x="3191"/>
        <item x="2390"/>
        <item x="3192"/>
        <item x="3193"/>
        <item x="912"/>
        <item x="488"/>
        <item x="3194"/>
        <item x="1814"/>
        <item x="1815"/>
        <item x="2707"/>
        <item x="1426"/>
        <item x="2732"/>
        <item x="1538"/>
        <item x="2392"/>
        <item x="2318"/>
        <item x="475"/>
        <item x="2319"/>
        <item x="1312"/>
        <item x="1639"/>
        <item x="1191"/>
        <item x="2320"/>
        <item x="1309"/>
        <item x="1192"/>
        <item x="1110"/>
        <item x="1303"/>
        <item x="2522"/>
        <item x="2025"/>
        <item x="2326"/>
        <item x="1159"/>
        <item x="2327"/>
        <item x="1915"/>
        <item x="2706"/>
        <item x="1425"/>
        <item x="3195"/>
        <item x="3196"/>
        <item x="3197"/>
        <item x="3198"/>
        <item x="3199"/>
        <item x="3200"/>
        <item x="1262"/>
        <item x="1568"/>
        <item x="1424"/>
        <item x="1423"/>
        <item x="2397"/>
        <item x="1347"/>
        <item x="2399"/>
        <item x="2481"/>
        <item x="1235"/>
        <item x="1651"/>
        <item x="2400"/>
        <item x="3201"/>
        <item x="3202"/>
        <item x="2437"/>
        <item x="1763"/>
        <item x="1408"/>
        <item x="504"/>
        <item x="2939"/>
        <item x="2236"/>
        <item x="1124"/>
        <item x="2237"/>
        <item x="2063"/>
        <item x="1034"/>
        <item x="2211"/>
        <item x="2338"/>
        <item x="862"/>
        <item x="873"/>
        <item x="863"/>
        <item x="2574"/>
        <item x="2953"/>
        <item x="1098"/>
        <item x="1615"/>
        <item x="2657"/>
        <item x="2908"/>
        <item x="2909"/>
        <item x="2671"/>
        <item x="2899"/>
        <item x="2627"/>
        <item x="2058"/>
        <item x="1649"/>
        <item x="1650"/>
        <item x="2068"/>
        <item x="898"/>
        <item x="2362"/>
        <item x="2363"/>
        <item x="649"/>
        <item x="1834"/>
        <item x="1512"/>
        <item x="571"/>
        <item x="1520"/>
        <item x="349"/>
        <item x="2970"/>
        <item x="429"/>
        <item x="2971"/>
        <item x="1983"/>
        <item x="2013"/>
        <item x="1862"/>
        <item x="1618"/>
        <item x="1864"/>
        <item x="2407"/>
        <item x="786"/>
        <item x="2249"/>
        <item x="2248"/>
        <item x="1368"/>
        <item x="1922"/>
        <item x="1429"/>
        <item x="2361"/>
        <item x="1089"/>
        <item x="1616"/>
        <item x="1095"/>
        <item x="1680"/>
        <item x="1685"/>
        <item x="1704"/>
        <item x="1705"/>
        <item x="1670"/>
        <item x="1742"/>
        <item x="1667"/>
        <item x="1681"/>
        <item x="1688"/>
        <item x="1677"/>
        <item x="1671"/>
        <item x="1972"/>
        <item x="1989"/>
        <item x="1987"/>
        <item x="1988"/>
        <item x="640"/>
        <item x="641"/>
        <item x="628"/>
        <item x="1993"/>
        <item x="2623"/>
        <item x="596"/>
        <item x="673"/>
        <item x="247"/>
        <item x="355"/>
        <item x="1311"/>
        <item x="3203"/>
        <item x="908"/>
        <item x="2868"/>
        <item x="1171"/>
        <item x="246"/>
        <item x="2870"/>
        <item x="2164"/>
        <item x="886"/>
        <item x="1023"/>
        <item x="1217"/>
        <item x="358"/>
        <item x="1342"/>
        <item x="1281"/>
        <item x="690"/>
        <item x="1635"/>
        <item x="447"/>
        <item x="685"/>
        <item x="390"/>
        <item x="364"/>
        <item x="2488"/>
        <item x="1438"/>
        <item x="1241"/>
        <item x="2174"/>
        <item x="716"/>
        <item x="1084"/>
        <item x="3204"/>
        <item x="1934"/>
        <item x="541"/>
        <item x="461"/>
        <item x="2393"/>
        <item x="2098"/>
        <item x="1525"/>
        <item x="1170"/>
        <item x="244"/>
        <item x="69"/>
        <item x="961"/>
        <item x="1884"/>
        <item x="1727"/>
        <item x="2490"/>
        <item x="1244"/>
        <item x="2744"/>
        <item x="2756"/>
        <item x="1362"/>
        <item x="3205"/>
        <item x="923"/>
        <item x="1008"/>
        <item x="3206"/>
        <item x="422"/>
        <item x="3207"/>
        <item x="551"/>
        <item x="436"/>
        <item x="3208"/>
        <item x="2869"/>
        <item x="676"/>
        <item x="1948"/>
        <item x="1029"/>
        <item x="1802"/>
        <item x="1346"/>
        <item x="2204"/>
        <item x="1880"/>
        <item x="727"/>
        <item x="1715"/>
        <item x="674"/>
        <item x="2491"/>
        <item x="1195"/>
        <item x="1009"/>
        <item x="2745"/>
        <item x="2680"/>
        <item x="1887"/>
        <item x="3209"/>
        <item x="248"/>
        <item x="82"/>
        <item x="3210"/>
        <item x="423"/>
        <item x="2384"/>
        <item x="552"/>
        <item x="439"/>
        <item x="3211"/>
        <item x="677"/>
        <item x="384"/>
        <item x="2366"/>
        <item x="1766"/>
        <item x="2051"/>
        <item x="2889"/>
        <item x="1196"/>
        <item x="1797"/>
        <item x="1242"/>
        <item x="1019"/>
        <item x="1949"/>
        <item x="2749"/>
        <item x="1543"/>
        <item x="1155"/>
        <item x="55"/>
        <item x="1885"/>
        <item x="3212"/>
        <item x="2492"/>
        <item x="81"/>
        <item x="3213"/>
        <item x="424"/>
        <item x="889"/>
        <item x="260"/>
        <item x="452"/>
        <item x="3214"/>
        <item x="2643"/>
        <item x="2762"/>
        <item x="2141"/>
        <item x="573"/>
        <item x="2494"/>
        <item x="365"/>
        <item x="3215"/>
        <item x="1144"/>
        <item x="3216"/>
        <item x="553"/>
        <item x="1542"/>
        <item x="1828"/>
        <item x="2053"/>
        <item x="291"/>
        <item x="887"/>
        <item x="1728"/>
        <item x="2493"/>
        <item x="1010"/>
        <item x="443"/>
        <item x="2748"/>
        <item x="859"/>
        <item x="90"/>
        <item x="1280"/>
        <item x="369"/>
        <item x="292"/>
        <item x="3217"/>
        <item x="554"/>
        <item x="3218"/>
        <item x="3219"/>
        <item x="1643"/>
        <item x="284"/>
        <item x="513"/>
        <item x="105"/>
        <item x="2635"/>
        <item x="383"/>
        <item x="88"/>
        <item x="3220"/>
        <item x="3221"/>
        <item x="3222"/>
        <item x="3223"/>
        <item x="1134"/>
        <item x="240"/>
        <item x="3224"/>
        <item x="1248"/>
        <item x="2469"/>
        <item x="713"/>
        <item x="1947"/>
        <item x="102"/>
        <item x="659"/>
        <item x="141"/>
        <item x="3225"/>
        <item x="1252"/>
        <item x="3226"/>
        <item x="2969"/>
        <item x="279"/>
        <item x="1251"/>
        <item x="2590"/>
        <item x="726"/>
        <item x="3227"/>
        <item x="3228"/>
        <item x="2155"/>
        <item x="1738"/>
        <item x="373"/>
        <item x="1767"/>
        <item x="828"/>
        <item x="1409"/>
        <item x="143"/>
        <item x="1644"/>
        <item x="2679"/>
        <item x="1416"/>
        <item x="1903"/>
        <item x="1652"/>
        <item x="251"/>
        <item x="1218"/>
        <item x="1313"/>
        <item x="1503"/>
        <item x="1638"/>
        <item x="1369"/>
        <item x="1984"/>
        <item x="1415"/>
        <item x="1411"/>
        <item x="1100"/>
        <item x="1604"/>
        <item x="764"/>
        <item x="2073"/>
        <item x="1461"/>
        <item x="1605"/>
        <item x="1122"/>
        <item x="2242"/>
        <item x="865"/>
        <item x="955"/>
        <item x="2765"/>
        <item x="1556"/>
        <item x="1896"/>
        <item x="2690"/>
        <item x="617"/>
        <item x="2027"/>
        <item x="1529"/>
        <item x="2694"/>
        <item x="2652"/>
        <item x="2019"/>
        <item x="2033"/>
        <item x="2283"/>
        <item x="2122"/>
        <item x="1717"/>
        <item x="2825"/>
        <item x="181"/>
        <item x="1321"/>
        <item x="2625"/>
        <item x="2929"/>
        <item x="734"/>
        <item x="2478"/>
        <item x="1515"/>
        <item x="1603"/>
        <item x="2217"/>
        <item x="510"/>
        <item x="1353"/>
        <item x="511"/>
        <item x="2976"/>
        <item x="792"/>
        <item x="2774"/>
        <item x="2252"/>
        <item x="1634"/>
        <item x="2367"/>
        <item x="696"/>
        <item x="1774"/>
        <item x="2877"/>
        <item x="2474"/>
        <item x="1849"/>
        <item x="2891"/>
        <item x="2040"/>
        <item x="2403"/>
        <item x="2402"/>
        <item x="1601"/>
        <item x="2265"/>
        <item x="2977"/>
        <item x="1730"/>
        <item x="850"/>
        <item x="1300"/>
        <item x="2251"/>
        <item x="2288"/>
        <item x="2388"/>
        <item x="1328"/>
        <item x="2931"/>
        <item x="2194"/>
        <item x="2773"/>
        <item x="2233"/>
        <item x="477"/>
        <item x="2978"/>
        <item x="1734"/>
        <item x="2234"/>
        <item x="697"/>
        <item x="841"/>
        <item x="1492"/>
        <item x="2979"/>
        <item x="2529"/>
        <item x="1349"/>
        <item x="2472"/>
        <item x="1978"/>
        <item x="939"/>
        <item x="2425"/>
        <item x="2426"/>
        <item x="2424"/>
        <item x="2037"/>
        <item x="931"/>
        <item x="2506"/>
        <item x="2507"/>
        <item x="2505"/>
        <item x="749"/>
        <item x="1361"/>
        <item x="872"/>
        <item x="2016"/>
        <item x="2284"/>
        <item x="1330"/>
        <item x="834"/>
        <item x="2556"/>
        <item x="2557"/>
        <item x="1286"/>
        <item x="2031"/>
        <item x="2653"/>
        <item x="773"/>
        <item x="2907"/>
        <item x="194"/>
        <item x="1595"/>
        <item x="1125"/>
        <item x="212"/>
        <item x="2577"/>
        <item x="219"/>
        <item x="2905"/>
        <item x="1690"/>
        <item x="623"/>
        <item x="774"/>
        <item x="933"/>
        <item x="984"/>
        <item x="963"/>
        <item x="2436"/>
        <item x="2433"/>
        <item x="2434"/>
        <item x="2271"/>
        <item x="2951"/>
        <item x="2443"/>
        <item x="0"/>
        <item x="2077"/>
        <item x="1041"/>
        <item x="2566"/>
        <item x="130"/>
        <item x="703"/>
        <item x="2201"/>
        <item x="2442"/>
        <item x="1678"/>
        <item x="2032"/>
        <item x="1692"/>
        <item x="2406"/>
        <item x="1033"/>
        <item x="1035"/>
        <item x="2619"/>
        <item x="2620"/>
        <item x="2621"/>
        <item x="1991"/>
        <item x="1699"/>
        <item x="1700"/>
        <item x="1707"/>
        <item x="1687"/>
        <item x="1698"/>
        <item x="1709"/>
        <item x="1686"/>
        <item x="2429"/>
        <item x="2427"/>
        <item x="2428"/>
        <item x="1693"/>
        <item x="1708"/>
        <item x="1701"/>
        <item x="1689"/>
        <item x="2575"/>
        <item x="211"/>
        <item x="2267"/>
        <item x="2912"/>
        <item x="508"/>
        <item x="2980"/>
        <item x="1875"/>
        <item x="2692"/>
        <item x="2535"/>
        <item x="2536"/>
        <item x="2533"/>
        <item x="2628"/>
        <item x="2067"/>
        <item x="2560"/>
        <item x="2066"/>
        <item x="2845"/>
        <item x="2072"/>
        <item x="2445"/>
        <item x="980"/>
        <item x="1554"/>
        <item x="934"/>
        <item x="2546"/>
        <item x="2026"/>
        <item x="2693"/>
        <item x="2561"/>
        <item x="621"/>
        <item x="618"/>
        <item x="631"/>
        <item x="634"/>
        <item x="1753"/>
        <item x="2549"/>
        <item x="988"/>
        <item x="1740"/>
        <item x="1751"/>
        <item x="1694"/>
        <item x="2010"/>
        <item x="2438"/>
        <item x="1232"/>
        <item x="633"/>
        <item x="643"/>
        <item x="2293"/>
        <item x="644"/>
        <item x="1675"/>
        <item x="595"/>
        <item x="642"/>
        <item x="2294"/>
        <item x="1748"/>
        <item x="1747"/>
        <item x="1952"/>
        <item x="2093"/>
        <item x="636"/>
        <item x="1489"/>
        <item x="1682"/>
        <item x="1971"/>
        <item x="1977"/>
        <item x="593"/>
        <item x="1090"/>
        <item x="1731"/>
        <item x="2726"/>
        <item x="1954"/>
        <item x="2610"/>
        <item x="2611"/>
        <item x="2660"/>
        <item x="2661"/>
        <item x="2659"/>
        <item x="2658"/>
        <item x="944"/>
        <item x="2665"/>
        <item x="985"/>
        <item x="2034"/>
        <item x="2666"/>
        <item x="869"/>
        <item x="989"/>
        <item x="1946"/>
        <item x="775"/>
        <item x="1140"/>
        <item x="2981"/>
        <item x="1784"/>
        <item x="759"/>
        <item x="2876"/>
        <item x="1268"/>
        <item x="403"/>
        <item x="2465"/>
        <item x="1853"/>
        <item x="1769"/>
        <item x="2982"/>
        <item x="1365"/>
        <item x="1061"/>
        <item x="1783"/>
        <item x="298"/>
        <item x="2874"/>
        <item x="1062"/>
        <item x="2797"/>
        <item x="175"/>
        <item x="2983"/>
        <item x="2984"/>
        <item x="1624"/>
        <item x="921"/>
        <item x="2542"/>
        <item x="1048"/>
        <item x="2892"/>
        <item x="1945"/>
        <item x="2830"/>
        <item x="1358"/>
        <item x="1360"/>
        <item x="2881"/>
        <item x="699"/>
        <item x="2985"/>
        <item x="1177"/>
        <item x="2717"/>
        <item x="2538"/>
        <item x="1447"/>
        <item x="1873"/>
        <item x="2684"/>
        <item x="178"/>
        <item x="299"/>
        <item x="2873"/>
        <item x="1997"/>
        <item x="922"/>
        <item x="1179"/>
        <item x="2539"/>
        <item x="1623"/>
        <item x="1632"/>
        <item x="2986"/>
        <item x="2987"/>
        <item x="791"/>
        <item x="2888"/>
        <item x="1178"/>
        <item x="473"/>
        <item x="174"/>
        <item x="2541"/>
        <item x="700"/>
        <item x="2776"/>
        <item x="1845"/>
        <item x="2927"/>
        <item x="917"/>
        <item x="2685"/>
        <item x="799"/>
        <item x="1733"/>
        <item x="1359"/>
        <item x="2105"/>
        <item x="2540"/>
        <item x="1141"/>
        <item x="667"/>
        <item x="2879"/>
        <item x="1047"/>
        <item x="2887"/>
        <item x="2317"/>
        <item x="1622"/>
        <item x="2796"/>
        <item x="1610"/>
        <item x="918"/>
        <item x="1931"/>
        <item x="2988"/>
        <item x="1768"/>
        <item x="2043"/>
        <item x="2510"/>
        <item x="91"/>
        <item x="2989"/>
        <item x="2464"/>
        <item x="1854"/>
        <item x="1628"/>
        <item x="2585"/>
        <item x="2990"/>
        <item x="2991"/>
        <item x="2880"/>
        <item x="650"/>
        <item x="2580"/>
        <item x="1832"/>
        <item x="2992"/>
        <item x="2993"/>
        <item x="1874"/>
        <item x="1164"/>
        <item x="1895"/>
        <item x="177"/>
        <item x="2875"/>
        <item x="2596"/>
        <item x="2295"/>
        <item x="1627"/>
        <item x="2994"/>
        <item x="2995"/>
        <item x="2996"/>
        <item x="701"/>
        <item x="1367"/>
        <item x="1857"/>
        <item x="1772"/>
        <item x="1878"/>
        <item x="758"/>
        <item x="2997"/>
        <item x="2998"/>
        <item x="2890"/>
        <item x="2112"/>
        <item x="1049"/>
        <item x="2630"/>
        <item x="529"/>
        <item x="2226"/>
        <item x="2999"/>
        <item x="1876"/>
        <item x="276"/>
        <item x="1621"/>
        <item x="3000"/>
        <item x="3001"/>
        <item x="3002"/>
        <item x="977"/>
        <item x="919"/>
        <item x="531"/>
        <item x="1770"/>
        <item x="1711"/>
        <item x="1316"/>
        <item x="3003"/>
        <item x="1046"/>
        <item x="300"/>
        <item x="3004"/>
        <item x="3005"/>
        <item x="3006"/>
        <item x="1357"/>
        <item x="920"/>
        <item x="1366"/>
        <item x="1773"/>
        <item x="176"/>
        <item x="1877"/>
        <item x="323"/>
        <item x="530"/>
        <item x="1718"/>
        <item x="3007"/>
        <item x="3008"/>
        <item x="297"/>
        <item x="1771"/>
        <item x="378"/>
        <item x="601"/>
        <item x="2152"/>
        <item x="1064"/>
        <item x="1142"/>
        <item x="1608"/>
        <item x="321"/>
        <item x="2227"/>
        <item x="978"/>
        <item x="179"/>
        <item x="3009"/>
        <item x="2462"/>
        <item x="2463"/>
        <item x="173"/>
        <item x="760"/>
        <item x="3010"/>
        <item x="2119"/>
        <item x="2584"/>
        <item x="1936"/>
        <item x="2543"/>
        <item x="377"/>
        <item x="1584"/>
        <item x="3011"/>
        <item x="1855"/>
        <item x="2581"/>
        <item x="2872"/>
        <item x="147"/>
        <item x="1511"/>
        <item x="146"/>
        <item x="145"/>
        <item x="1533"/>
        <item x="1660"/>
        <item x="2778"/>
        <item x="2440"/>
        <item x="1659"/>
        <item x="2062"/>
        <item x="412"/>
        <item x="2064"/>
        <item x="2065"/>
        <item x="639"/>
        <item x="1985"/>
        <item x="776"/>
        <item x="2842"/>
        <item x="2235"/>
        <item x="2840"/>
        <item x="990"/>
        <item x="1741"/>
        <item x="1986"/>
        <item x="1532"/>
        <item x="1364"/>
        <item x="398"/>
        <item x="2558"/>
        <item x="2629"/>
        <item x="1646"/>
        <item x="941"/>
        <item x="2728"/>
        <item x="3012"/>
        <item x="132"/>
        <item x="2594"/>
        <item x="1000"/>
        <item x="2023"/>
        <item x="1111"/>
        <item x="2276"/>
        <item x="2599"/>
        <item x="2729"/>
        <item x="2331"/>
        <item x="1758"/>
        <item x="325"/>
        <item x="1445"/>
        <item x="306"/>
        <item x="96"/>
        <item x="258"/>
        <item x="2357"/>
        <item x="881"/>
        <item x="9"/>
        <item x="43"/>
        <item x="3013"/>
        <item x="1518"/>
        <item x="1005"/>
        <item x="92"/>
        <item x="315"/>
        <item x="575"/>
        <item x="270"/>
        <item x="163"/>
        <item x="2218"/>
        <item x="2266"/>
        <item x="1397"/>
        <item x="272"/>
        <item x="1614"/>
        <item x="1483"/>
        <item x="165"/>
        <item x="428"/>
        <item x="695"/>
        <item x="498"/>
        <item x="379"/>
        <item x="307"/>
        <item x="33"/>
        <item x="162"/>
        <item x="1888"/>
        <item x="3014"/>
        <item x="264"/>
        <item x="263"/>
        <item x="3015"/>
        <item x="1613"/>
        <item x="2309"/>
        <item x="793"/>
        <item x="2914"/>
        <item x="2128"/>
        <item x="2193"/>
        <item x="3016"/>
        <item x="399"/>
        <item x="588"/>
        <item x="856"/>
        <item x="2378"/>
        <item x="1509"/>
        <item x="2822"/>
        <item x="2"/>
        <item x="15"/>
        <item x="1446"/>
        <item x="772"/>
        <item x="2312"/>
        <item x="1625"/>
        <item x="1898"/>
        <item x="119"/>
        <item x="273"/>
        <item x="2308"/>
        <item x="811"/>
        <item x="1175"/>
        <item x="341"/>
        <item x="487"/>
        <item x="26"/>
        <item x="101"/>
        <item x="737"/>
        <item x="2340"/>
        <item x="187"/>
        <item x="396"/>
        <item x="1382"/>
        <item x="2915"/>
        <item x="616"/>
        <item x="771"/>
        <item x="2184"/>
        <item x="18"/>
        <item x="1844"/>
        <item x="1561"/>
        <item x="969"/>
        <item x="1912"/>
        <item x="966"/>
        <item x="1619"/>
        <item x="3017"/>
        <item x="2593"/>
        <item x="1059"/>
        <item x="481"/>
        <item x="164"/>
        <item x="2477"/>
        <item x="1466"/>
        <item x="2642"/>
        <item x="3018"/>
        <item x="56"/>
        <item x="1897"/>
        <item x="1891"/>
        <item x="2008"/>
        <item x="519"/>
        <item x="521"/>
        <item x="51"/>
        <item x="2183"/>
        <item x="2837"/>
        <item x="133"/>
        <item x="171"/>
        <item x="1352"/>
        <item x="2926"/>
        <item x="1637"/>
        <item x="3019"/>
        <item x="1060"/>
        <item x="1224"/>
        <item x="166"/>
        <item x="1626"/>
        <item x="2111"/>
        <item x="1379"/>
        <item x="1665"/>
        <item x="3020"/>
        <item x="790"/>
        <item x="3021"/>
        <item x="2509"/>
        <item x="2353"/>
        <item x="2038"/>
        <item x="745"/>
        <item x="1315"/>
        <item x="882"/>
        <item x="1340"/>
        <item x="228"/>
        <item x="1444"/>
        <item x="3022"/>
        <item x="3023"/>
        <item x="2404"/>
        <item x="2373"/>
        <item x="2617"/>
        <item x="757"/>
        <item x="812"/>
        <item x="1585"/>
        <item x="536"/>
        <item x="285"/>
        <item x="259"/>
        <item x="2006"/>
        <item x="1871"/>
        <item x="1378"/>
        <item x="186"/>
        <item x="2157"/>
        <item x="957"/>
        <item x="2395"/>
        <item x="3024"/>
        <item x="2108"/>
        <item x="36"/>
        <item x="2275"/>
        <item x="2846"/>
        <item x="1629"/>
        <item x="340"/>
        <item x="1602"/>
        <item x="537"/>
        <item x="326"/>
        <item x="370"/>
        <item x="2228"/>
        <item x="8"/>
        <item x="254"/>
        <item x="3025"/>
        <item x="2715"/>
        <item x="813"/>
        <item x="2651"/>
        <item x="2181"/>
        <item x="2792"/>
        <item x="140"/>
        <item x="2633"/>
        <item x="2120"/>
        <item x="532"/>
        <item x="658"/>
        <item x="3026"/>
        <item x="3027"/>
        <item x="155"/>
        <item x="3028"/>
        <item x="1396"/>
        <item x="32"/>
        <item x="3029"/>
        <item x="156"/>
        <item x="3030"/>
        <item x="277"/>
        <item x="2460"/>
        <item x="2682"/>
        <item x="1892"/>
        <item x="3031"/>
        <item x="1398"/>
        <item x="1833"/>
        <item x="172"/>
        <item x="1069"/>
        <item x="1965"/>
        <item x="646"/>
        <item x="2567"/>
        <item x="638"/>
        <item x="1655"/>
        <item x="1661"/>
        <item x="1656"/>
        <item x="1007"/>
        <item x="1440"/>
        <item x="2834"/>
        <item x="402"/>
        <item x="2818"/>
        <item x="1040"/>
        <item x="2035"/>
        <item x="2441"/>
        <item x="2070"/>
        <item x="2664"/>
        <item x="2396"/>
        <item x="1672"/>
        <item x="2091"/>
        <item x="637"/>
        <item x="625"/>
        <item x="2508"/>
        <item x="926"/>
        <item x="2562"/>
        <item x="2547"/>
        <item x="195"/>
        <item x="196"/>
        <item x="199"/>
        <item x="1654"/>
        <item x="2417"/>
        <item x="2418"/>
        <item x="2419"/>
        <item x="1955"/>
        <item x="777"/>
        <item x="1908"/>
        <item x="2609"/>
        <item x="2608"/>
        <item x="2614"/>
        <item x="2721"/>
        <item x="1958"/>
        <item x="2725"/>
        <item x="1092"/>
        <item x="1764"/>
        <item x="206"/>
        <item x="205"/>
        <item x="204"/>
        <item x="1745"/>
        <item x="2246"/>
        <item x="1653"/>
        <item x="1663"/>
        <item x="1658"/>
        <item x="1995"/>
        <item x="1980"/>
        <item x="1703"/>
        <item x="1746"/>
        <item x="2017"/>
        <item x="930"/>
        <item x="2841"/>
        <item x="1037"/>
        <item x="2239"/>
        <item x="1039"/>
        <item x="2241"/>
        <item x="198"/>
        <item x="189"/>
        <item x="864"/>
        <item x="589"/>
        <item x="927"/>
        <item x="2901"/>
        <item x="982"/>
        <item x="928"/>
        <item x="2672"/>
        <item x="2906"/>
        <item x="2844"/>
        <item x="2555"/>
        <item x="2298"/>
        <item x="778"/>
        <item x="779"/>
        <item x="1167"/>
        <item x="2578"/>
        <item x="2281"/>
        <item x="2351"/>
        <item x="120"/>
        <item x="936"/>
        <item x="2352"/>
        <item x="2904"/>
        <item x="2548"/>
        <item x="991"/>
        <item x="122"/>
        <item x="1126"/>
        <item x="1957"/>
        <item x="1959"/>
        <item x="2435"/>
        <item x="2563"/>
        <item x="2942"/>
        <item x="2766"/>
        <item x="406"/>
        <item x="1530"/>
        <item x="979"/>
        <item x="1647"/>
        <item x="868"/>
        <item x="430"/>
        <item x="2564"/>
        <item x="945"/>
        <item x="2902"/>
        <item x="2903"/>
        <item x="729"/>
        <item x="2133"/>
        <item x="2057"/>
        <item x="2050"/>
        <item x="2055"/>
        <item x="2036"/>
        <item x="2124"/>
        <item x="932"/>
        <item x="1333"/>
        <item x="1552"/>
        <item x="1555"/>
        <item x="992"/>
        <item x="986"/>
        <item x="1702"/>
        <item x="2059"/>
        <item x="1553"/>
        <item x="2895"/>
        <item x="3032"/>
        <item x="3033"/>
        <item x="2278"/>
        <item x="2003"/>
        <item x="3034"/>
        <item x="3035"/>
        <item x="2673"/>
        <item x="282"/>
        <item x="665"/>
        <item x="2656"/>
        <item x="1299"/>
        <item x="2709"/>
        <item x="929"/>
        <item x="2667"/>
        <item x="2618"/>
        <item x="624"/>
        <item x="1992"/>
        <item x="1994"/>
        <item x="1668"/>
        <item x="1669"/>
        <item x="1683"/>
        <item x="591"/>
        <item x="627"/>
        <item x="622"/>
        <item x="1979"/>
        <item x="208"/>
        <item x="209"/>
        <item x="818"/>
        <item x="2268"/>
        <item x="1524"/>
        <item x="1132"/>
        <item x="2001"/>
        <item x="1716"/>
        <item x="180"/>
        <item x="313"/>
        <item x="311"/>
        <item x="376"/>
        <item x="817"/>
        <item x="312"/>
        <item x="2279"/>
        <item x="135"/>
        <item x="332"/>
        <item x="394"/>
        <item x="97"/>
        <item x="1914"/>
        <item x="98"/>
        <item x="41"/>
        <item x="2828"/>
        <item x="3036"/>
        <item x="964"/>
        <item x="407"/>
        <item x="2336"/>
        <item x="1913"/>
        <item x="1275"/>
        <item x="2655"/>
        <item x="2185"/>
        <item x="2545"/>
        <item x="2028"/>
        <item x="2696"/>
        <item x="2668"/>
        <item x="1558"/>
        <item x="838"/>
        <item x="2663"/>
        <item x="1332"/>
        <item x="983"/>
        <item x="42"/>
        <item x="1053"/>
        <item x="1743"/>
        <item x="1691"/>
        <item x="2029"/>
        <item x="1617"/>
        <item x="2559"/>
        <item x="2940"/>
        <item x="2244"/>
        <item x="2030"/>
        <item x="1975"/>
        <item x="1673"/>
        <item x="1762"/>
        <item x="2688"/>
        <item x="1674"/>
        <item x="1676"/>
        <item x="629"/>
        <item x="1752"/>
        <item x="1094"/>
        <item x="2202"/>
        <item x="1662"/>
        <item x="2213"/>
        <item x="2069"/>
        <item x="2573"/>
        <item x="2439"/>
        <item x="1902"/>
        <item x="408"/>
        <item x="2764"/>
        <item x="2626"/>
        <item x="1287"/>
        <item x="2215"/>
        <item x="1696"/>
        <item x="1697"/>
        <item x="1695"/>
        <item x="574"/>
        <item x="626"/>
        <item x="592"/>
        <item x="2343"/>
        <item x="590"/>
        <item x="1"/>
        <item x="1258"/>
        <item x="1257"/>
        <item x="1422"/>
        <item x="2588"/>
        <item x="946"/>
        <item x="947"/>
        <item x="2346"/>
        <item x="686"/>
        <item x="2544"/>
        <item x="2348"/>
        <item x="2289"/>
        <item x="867"/>
        <item x="1588"/>
        <item x="987"/>
        <item x="2347"/>
        <item x="2345"/>
        <item x="1256"/>
        <item x="1115"/>
        <item x="1116"/>
        <item x="1259"/>
        <item x="1272"/>
        <item x="2292"/>
        <item x="832"/>
        <item x="833"/>
        <item x="767"/>
        <item x="1117"/>
        <item x="768"/>
        <item x="2110"/>
        <item x="1271"/>
        <item x="2290"/>
        <item x="2920"/>
        <item x="702"/>
        <item x="785"/>
        <item x="1712"/>
        <item x="2900"/>
        <item x="1528"/>
        <item x="1460"/>
        <item x="1458"/>
        <item x="1890"/>
        <item x="1889"/>
        <item x="2550"/>
        <item x="940"/>
        <item x="938"/>
        <item x="935"/>
        <item x="128"/>
        <item x="1648"/>
        <item x="2836"/>
        <item x="2835"/>
        <item x="1599"/>
        <item x="2534"/>
        <item x="2466"/>
        <item x="2824"/>
        <item x="2240"/>
        <item x="620"/>
        <item x="942"/>
        <item x="2938"/>
        <item x="635"/>
        <item x="594"/>
        <item x="1990"/>
        <item x="197"/>
        <item x="2579"/>
        <item x="2018"/>
        <item x="2695"/>
        <item x="2568"/>
        <item x="2569"/>
        <item x="2691"/>
        <item x="1065"/>
        <item x="587"/>
        <item x="1335"/>
        <item x="1336"/>
        <item x="1917"/>
        <item x="2852"/>
        <item x="230"/>
        <item x="2853"/>
        <item x="2851"/>
        <item x="2848"/>
        <item x="2092"/>
        <item x="948"/>
        <item x="2282"/>
        <item x="1123"/>
        <item x="2710"/>
        <item x="2689"/>
        <item x="1976"/>
        <item x="1597"/>
        <item x="203"/>
        <item x="2416"/>
        <item x="783"/>
        <item x="981"/>
        <item x="2423"/>
        <item x="207"/>
        <item x="2422"/>
        <item x="201"/>
        <item x="2409"/>
        <item x="213"/>
        <item x="214"/>
        <item x="215"/>
        <item x="2414"/>
        <item x="2405"/>
        <item x="191"/>
        <item x="2411"/>
        <item x="2247"/>
        <item x="2245"/>
        <item x="2243"/>
        <item x="619"/>
        <item x="1096"/>
        <item x="2420"/>
        <item x="2421"/>
        <item x="220"/>
        <item x="202"/>
        <item x="2238"/>
        <item x="2280"/>
        <item x="1513"/>
        <item x="2531"/>
        <item x="1557"/>
        <item x="1231"/>
        <item x="1981"/>
        <item x="949"/>
        <item x="1750"/>
        <item x="2612"/>
        <item x="2722"/>
        <item x="1487"/>
        <item x="2270"/>
        <item x="2253"/>
        <item x="1974"/>
        <item x="1128"/>
        <item x="3037"/>
        <item x="3038"/>
        <item x="3039"/>
        <item x="1477"/>
        <item x="2582"/>
        <item x="1475"/>
        <item x="1083"/>
        <item x="2631"/>
        <item x="738"/>
        <item x="2334"/>
        <item x="493"/>
        <item x="3040"/>
        <item x="1296"/>
        <item x="2820"/>
        <item x="3041"/>
        <item x="1633"/>
        <item x="1381"/>
        <item x="329"/>
        <item x="2697"/>
        <item x="3042"/>
        <item x="2883"/>
        <item x="523"/>
        <item x="2703"/>
        <item x="1846"/>
        <item x="1996"/>
        <item x="2095"/>
        <item x="1441"/>
        <item x="1478"/>
        <item x="3043"/>
        <item x="524"/>
        <item x="742"/>
        <item x="1363"/>
        <item x="2188"/>
        <item x="1288"/>
        <item x="2231"/>
        <item x="2232"/>
        <item x="2811"/>
        <item x="3044"/>
        <item x="682"/>
        <item x="3045"/>
        <item x="2431"/>
        <item x="3046"/>
        <item x="1377"/>
        <item x="1063"/>
        <item x="3047"/>
        <item x="2287"/>
        <item x="663"/>
        <item x="780"/>
        <item x="2638"/>
        <item x="2701"/>
        <item x="743"/>
        <item x="1355"/>
        <item x="1391"/>
        <item x="2364"/>
        <item x="1963"/>
        <item x="1454"/>
        <item x="496"/>
        <item x="2216"/>
        <item x="362"/>
        <item x="1269"/>
        <item x="1233"/>
        <item x="971"/>
        <item x="2598"/>
        <item x="900"/>
        <item x="2461"/>
        <item x="2349"/>
        <item x="1289"/>
        <item x="1394"/>
        <item x="1724"/>
        <item x="471"/>
        <item x="302"/>
        <item x="973"/>
        <item x="2847"/>
        <item x="2109"/>
        <item x="1813"/>
        <item x="1334"/>
        <item x="2770"/>
        <item x="2767"/>
        <item x="1725"/>
        <item x="1270"/>
        <item x="360"/>
        <item x="3048"/>
        <item x="1070"/>
        <item x="3049"/>
        <item x="1277"/>
        <item x="2878"/>
        <item x="1586"/>
        <item x="1448"/>
        <item x="1777"/>
        <item x="2923"/>
        <item x="2372"/>
        <item x="1720"/>
        <item x="427"/>
        <item x="2681"/>
        <item x="494"/>
        <item x="2333"/>
        <item x="1276"/>
        <item x="1395"/>
        <item x="3050"/>
        <item x="1437"/>
        <item x="1521"/>
        <item x="666"/>
        <item x="469"/>
        <item x="3051"/>
        <item x="3052"/>
        <item x="2944"/>
        <item x="3053"/>
        <item x="509"/>
        <item x="2565"/>
        <item x="470"/>
        <item x="2647"/>
        <item x="2203"/>
        <item x="2186"/>
        <item x="1714"/>
        <item x="1500"/>
        <item x="1858"/>
        <item x="1129"/>
        <item x="1516"/>
        <item x="517"/>
        <item x="901"/>
        <item x="2714"/>
        <item x="2954"/>
        <item x="281"/>
        <item x="1350"/>
        <item x="1611"/>
        <item x="3054"/>
        <item x="3055"/>
        <item x="1776"/>
        <item x="2829"/>
        <item x="2775"/>
        <item x="572"/>
        <item x="1964"/>
        <item x="2009"/>
        <item x="483"/>
        <item x="668"/>
        <item x="916"/>
        <item x="1925"/>
        <item x="1295"/>
        <item x="2094"/>
        <item x="1778"/>
        <item x="2699"/>
        <item x="2698"/>
        <item x="2554"/>
        <item x="2468"/>
        <item x="1640"/>
        <item x="1267"/>
        <item x="2700"/>
        <item x="2140"/>
        <item x="2259"/>
        <item x="3056"/>
        <item x="518"/>
        <item x="2771"/>
        <item x="730"/>
        <item x="2257"/>
        <item x="1570"/>
        <item x="1517"/>
        <item x="361"/>
        <item x="3057"/>
        <item x="1576"/>
        <item x="2919"/>
        <item x="522"/>
        <item x="3058"/>
        <item x="2624"/>
        <item x="1468"/>
        <item x="1380"/>
        <item x="1121"/>
        <item x="1392"/>
        <item x="1970"/>
        <item x="1642"/>
        <item x="305"/>
        <item x="2021"/>
        <item x="495"/>
        <item x="2768"/>
        <item x="347"/>
        <item x="3059"/>
        <item x="2702"/>
        <item x="3060"/>
        <item x="3061"/>
        <item x="1265"/>
        <item x="1469"/>
        <item x="1879"/>
        <item x="2022"/>
        <item x="168"/>
        <item x="1068"/>
        <item x="2817"/>
        <item x="2720"/>
        <item x="3062"/>
        <item x="1476"/>
        <item x="1266"/>
        <item x="2020"/>
        <item x="2263"/>
        <item x="2602"/>
        <item x="2258"/>
        <item x="3063"/>
        <item x="2476"/>
        <item x="3064"/>
        <item x="2640"/>
        <item x="3065"/>
        <item x="2641"/>
        <item x="303"/>
        <item x="2256"/>
        <item x="2337"/>
        <item x="3066"/>
        <item x="2713"/>
        <item x="1923"/>
        <item x="1234"/>
        <item x="2945"/>
        <item x="1788"/>
        <item x="2613"/>
        <item x="2606"/>
        <item x="1960"/>
        <item x="781"/>
        <item x="2576"/>
        <item x="2121"/>
        <item x="1973"/>
        <item x="1163"/>
        <item x="1566"/>
        <item x="1526"/>
        <item x="1968"/>
        <item x="789"/>
        <item x="2932"/>
        <item x="476"/>
        <item x="2586"/>
        <item x="3067"/>
        <item x="2587"/>
        <item x="1819"/>
        <item x="2959"/>
        <item x="1165"/>
        <item x="1166"/>
        <item x="2727"/>
        <item x="2676"/>
        <item x="334"/>
        <item x="897"/>
        <item x="149"/>
        <item x="1852"/>
        <item x="583"/>
        <item x="788"/>
        <item x="1375"/>
        <item x="2893"/>
        <item x="1465"/>
        <item x="827"/>
        <item x="2335"/>
        <item x="847"/>
        <item x="2794"/>
        <item x="2192"/>
        <item x="831"/>
        <item x="3068"/>
        <item x="2763"/>
        <item x="2350"/>
        <item x="846"/>
        <item x="826"/>
        <item x="958"/>
        <item x="2187"/>
        <item x="1932"/>
        <item x="829"/>
        <item x="877"/>
        <item x="2191"/>
        <item x="500"/>
        <item x="848"/>
        <item x="2189"/>
        <item x="1641"/>
        <item x="876"/>
        <item x="3069"/>
        <item x="301"/>
        <item x="1052"/>
        <item x="2262"/>
        <item x="750"/>
        <item x="751"/>
        <item x="2947"/>
        <item x="3070"/>
        <item x="2639"/>
        <item x="796"/>
        <item x="2196"/>
        <item x="2924"/>
        <item x="2332"/>
        <item x="3071"/>
        <item x="2341"/>
        <item x="2383"/>
        <item x="1726"/>
        <item x="304"/>
        <item x="2190"/>
        <item x="2704"/>
        <item x="2705"/>
        <item x="2769"/>
        <item x="1056"/>
        <item x="1569"/>
        <item x="2387"/>
        <item x="1664"/>
        <item x="1293"/>
        <item x="1057"/>
        <item x="2616"/>
        <item x="904"/>
        <item x="3072"/>
        <item x="664"/>
        <item x="1058"/>
        <item x="3073"/>
        <item x="1567"/>
        <item x="1928"/>
        <item x="2930"/>
        <item x="2956"/>
        <item x="2551"/>
        <item x="925"/>
        <item x="580"/>
        <item x="2314"/>
        <item x="512"/>
        <item x="2632"/>
        <item x="1388"/>
        <item x="1562"/>
        <item x="1910"/>
        <item x="1510"/>
        <item x="2432"/>
        <item x="1706"/>
        <item x="1956"/>
        <item x="950"/>
        <item x="937"/>
        <item x="782"/>
        <item x="1679"/>
        <item x="784"/>
        <item x="2669"/>
        <item x="2670"/>
        <item x="150"/>
        <item x="599"/>
        <item x="746"/>
        <item x="967"/>
        <item x="3074"/>
        <item x="3075"/>
        <item x="960"/>
        <item x="338"/>
        <item x="482"/>
        <item x="2523"/>
        <item x="27"/>
        <item x="698"/>
        <item x="584"/>
        <item x="2935"/>
        <item x="1593"/>
        <item x="801"/>
        <item x="354"/>
        <item x="34"/>
        <item x="670"/>
        <item x="1225"/>
        <item x="810"/>
        <item x="830"/>
        <item x="10"/>
        <item x="1274"/>
        <item x="2359"/>
        <item x="1607"/>
        <item x="878"/>
        <item x="224"/>
        <item x="1493"/>
        <item x="1590"/>
        <item x="1294"/>
        <item x="924"/>
        <item x="400"/>
        <item x="151"/>
        <item x="160"/>
        <item x="2487"/>
        <item x="2650"/>
        <item x="184"/>
        <item x="397"/>
        <item x="426"/>
        <item x="2734"/>
        <item x="526"/>
        <item x="1237"/>
        <item x="1757"/>
        <item x="293"/>
        <item x="1087"/>
        <item x="486"/>
        <item x="327"/>
        <item x="3076"/>
        <item x="2795"/>
        <item x="294"/>
        <item x="1523"/>
        <item x="656"/>
        <item x="1966"/>
        <item x="4"/>
        <item x="839"/>
        <item x="2356"/>
        <item x="2936"/>
        <item x="1606"/>
        <item x="1572"/>
        <item x="39"/>
        <item x="372"/>
        <item x="1467"/>
        <item x="16"/>
        <item x="657"/>
        <item x="903"/>
        <item x="320"/>
        <item x="1480"/>
        <item x="765"/>
        <item x="1851"/>
        <item x="724"/>
        <item x="3077"/>
        <item x="1821"/>
        <item x="1356"/>
        <item x="5"/>
        <item x="857"/>
        <item x="651"/>
        <item x="528"/>
        <item x="879"/>
        <item x="336"/>
        <item x="1138"/>
        <item x="478"/>
        <item x="1322"/>
        <item x="1082"/>
        <item x="1462"/>
        <item x="3078"/>
        <item x="1474"/>
        <item x="1390"/>
        <item x="733"/>
        <item x="1325"/>
        <item x="20"/>
        <item x="669"/>
        <item x="2005"/>
        <item x="653"/>
        <item x="1442"/>
        <item x="525"/>
        <item x="328"/>
        <item x="1113"/>
        <item x="1085"/>
        <item x="2149"/>
        <item x="1345"/>
        <item x="2600"/>
        <item x="267"/>
        <item x="996"/>
        <item x="2459"/>
        <item x="654"/>
        <item x="1522"/>
        <item x="1119"/>
        <item x="728"/>
        <item x="652"/>
        <item x="93"/>
        <item x="2480"/>
        <item x="395"/>
        <item x="472"/>
        <item x="1905"/>
        <item x="1081"/>
        <item x="3079"/>
        <item x="1470"/>
        <item x="735"/>
        <item x="1088"/>
        <item x="1756"/>
        <item x="13"/>
        <item x="600"/>
        <item x="333"/>
        <item x="2269"/>
        <item x="348"/>
        <item x="2061"/>
        <item x="94"/>
        <item x="842"/>
        <item x="1389"/>
        <item x="1571"/>
        <item x="2730"/>
        <item x="2601"/>
        <item x="2150"/>
        <item x="2254"/>
        <item x="647"/>
        <item x="2178"/>
        <item x="2004"/>
        <item x="1327"/>
        <item x="1804"/>
        <item x="2299"/>
        <item x="1031"/>
        <item x="2301"/>
        <item x="2783"/>
        <item x="515"/>
        <item x="853"/>
        <item x="1485"/>
        <item x="1631"/>
        <item x="516"/>
        <item x="1238"/>
        <item x="1666"/>
        <item x="2300"/>
        <item x="1066"/>
        <item x="1354"/>
        <item x="1067"/>
        <item x="1139"/>
        <item x="1961"/>
        <item x="527"/>
        <item x="479"/>
        <item x="883"/>
        <item x="1894"/>
        <item x="139"/>
        <item x="1051"/>
        <item x="2499"/>
        <item x="331"/>
        <item x="2380"/>
        <item x="501"/>
        <item x="1481"/>
        <item x="1463"/>
        <item x="40"/>
        <item x="1306"/>
        <item x="485"/>
        <item x="2595"/>
        <item x="2500"/>
        <item x="337"/>
        <item x="598"/>
        <item x="11"/>
        <item x="257"/>
        <item x="3080"/>
        <item x="1899"/>
        <item x="124"/>
        <item x="335"/>
        <item x="2310"/>
        <item x="2358"/>
        <item x="3081"/>
        <item x="351"/>
        <item x="238"/>
        <item x="352"/>
        <item x="310"/>
        <item x="275"/>
        <item x="2229"/>
        <item x="1803"/>
        <item x="2125"/>
        <item x="2735"/>
        <item x="1472"/>
        <item x="1370"/>
        <item x="2495"/>
        <item x="388"/>
        <item x="2153"/>
        <item x="2230"/>
        <item x="127"/>
        <item x="134"/>
        <item x="2360"/>
        <item x="2107"/>
        <item x="64"/>
        <item x="797"/>
        <item x="994"/>
        <item x="227"/>
        <item x="3082"/>
        <item x="582"/>
        <item x="1109"/>
        <item x="1386"/>
        <item x="884"/>
        <item x="2922"/>
        <item x="533"/>
        <item x="3083"/>
        <item x="413"/>
        <item x="114"/>
        <item x="585"/>
        <item x="2311"/>
        <item x="798"/>
        <item x="185"/>
        <item x="66"/>
        <item x="3084"/>
        <item x="2501"/>
        <item x="581"/>
        <item x="21"/>
        <item x="2674"/>
        <item x="2177"/>
        <item x="1906"/>
        <item x="880"/>
        <item x="3085"/>
        <item x="2473"/>
        <item x="2615"/>
        <item x="295"/>
        <item x="794"/>
        <item x="271"/>
        <item x="169"/>
        <item x="161"/>
        <item x="586"/>
        <item x="1176"/>
        <item x="359"/>
        <item x="65"/>
        <item x="875"/>
        <item x="2826"/>
        <item x="1514"/>
        <item x="2782"/>
        <item x="153"/>
        <item x="1443"/>
        <item x="2780"/>
        <item x="2225"/>
        <item x="538"/>
        <item x="266"/>
        <item x="1032"/>
        <item x="1924"/>
        <item x="2102"/>
        <item x="229"/>
        <item x="3086"/>
        <item x="502"/>
        <item x="874"/>
        <item x="1486"/>
        <item x="503"/>
        <item x="100"/>
        <item x="138"/>
        <item x="739"/>
        <item x="1484"/>
        <item x="995"/>
        <item x="47"/>
        <item x="484"/>
        <item x="12"/>
        <item x="95"/>
        <item x="1775"/>
        <item x="2791"/>
        <item x="268"/>
        <item x="2498"/>
        <item x="1449"/>
        <item x="3"/>
        <item x="740"/>
        <item x="353"/>
        <item x="44"/>
        <item x="2446"/>
        <item x="1384"/>
        <item x="148"/>
        <item x="2921"/>
        <item x="534"/>
        <item x="25"/>
        <item x="308"/>
        <item x="2355"/>
        <item x="2934"/>
        <item x="1900"/>
        <item x="1805"/>
        <item x="125"/>
        <item x="46"/>
        <item x="1723"/>
        <item x="1162"/>
        <item x="499"/>
        <item x="183"/>
        <item x="339"/>
        <item x="14"/>
        <item x="3087"/>
        <item x="3088"/>
        <item x="2910"/>
        <item x="2911"/>
        <item x="2897"/>
        <item x="2724"/>
        <item x="2607"/>
        <item x="2605"/>
        <item x="1907"/>
        <item x="1909"/>
        <item x="410"/>
        <item x="837"/>
        <item x="2571"/>
        <item x="835"/>
        <item x="1527"/>
        <item x="2572"/>
        <item x="1054"/>
        <item x="1491"/>
        <item x="1093"/>
        <item x="962"/>
        <item x="411"/>
        <item x="2444"/>
        <item x="899"/>
        <item x="2723"/>
        <item x="2206"/>
        <item x="769"/>
        <item x="1760"/>
        <item x="1351"/>
        <item x="1594"/>
        <item x="1045"/>
        <item x="1598"/>
        <item x="1577"/>
        <item x="2530"/>
        <item x="1953"/>
        <item x="1657"/>
        <item x="1684"/>
        <item x="2002"/>
        <item x="604"/>
        <item x="605"/>
        <item x="606"/>
        <item x="607"/>
        <item x="608"/>
        <item x="609"/>
        <item x="602"/>
        <item x="603"/>
        <item x="610"/>
        <item x="614"/>
        <item x="615"/>
        <item x="611"/>
        <item x="612"/>
        <item x="1494"/>
        <item x="613"/>
        <item x="2514"/>
        <item x="49"/>
        <item x="2961"/>
        <item x="2962"/>
        <item x="2963"/>
        <item x="2964"/>
        <item x="2214"/>
        <item x="1820"/>
        <item x="1596"/>
        <item x="2179"/>
        <item x="1837"/>
        <item x="3229"/>
        <item x="3230"/>
        <item x="3231"/>
        <item x="3232"/>
        <item x="3233"/>
        <item x="3234"/>
        <item x="3235"/>
        <item x="3236"/>
        <item x="490"/>
        <item x="492"/>
        <item x="3237"/>
        <item x="3238"/>
        <item x="3239"/>
        <item x="3240"/>
        <item x="3241"/>
        <item x="3242"/>
        <item x="2513"/>
        <item x="2516"/>
        <item x="2515"/>
        <item x="2855"/>
        <item x="2856"/>
        <item x="2857"/>
        <item x="2858"/>
        <item x="787"/>
        <item x="35"/>
        <item x="1841"/>
        <item x="2946"/>
        <item x="770"/>
        <item x="1181"/>
        <item x="1182"/>
        <item x="1374"/>
        <item x="1838"/>
        <item x="1373"/>
        <item x="2819"/>
        <item x="1842"/>
        <item x="1578"/>
        <item x="2272"/>
        <item x="1495"/>
        <item x="2965"/>
        <item x="2966"/>
        <item x="2967"/>
        <item x="1496"/>
        <item x="1497"/>
        <item x="24"/>
        <item x="2960"/>
        <item x="126"/>
        <item x="22"/>
        <item x="854"/>
        <item x="2386"/>
        <item x="1055"/>
        <item x="131"/>
        <item x="2502"/>
        <item x="2060"/>
        <item x="2896"/>
        <item x="1223"/>
        <item x="3243"/>
        <item x="252"/>
        <item x="84"/>
        <item x="844"/>
        <item x="2894"/>
        <item x="1221"/>
        <item x="1219"/>
        <item x="3244"/>
        <item x="909"/>
        <item x="3245"/>
        <item x="167"/>
        <item x="73"/>
        <item x="845"/>
        <item x="417"/>
        <item x="691"/>
        <item x="357"/>
        <item x="356"/>
        <item x="1024"/>
        <item x="1025"/>
        <item x="448"/>
        <item x="449"/>
        <item x="2447"/>
        <item x="2154"/>
        <item x="815"/>
        <item x="386"/>
        <item x="710"/>
        <item x="711"/>
        <item x="559"/>
        <item x="344"/>
        <item x="104"/>
        <item x="1563"/>
        <item x="431"/>
        <item x="432"/>
        <item x="1818"/>
        <item x="74"/>
        <item x="45"/>
        <item x="142"/>
        <item x="1278"/>
        <item x="1836"/>
        <item x="416"/>
        <item x="415"/>
        <item x="721"/>
        <item x="722"/>
        <item x="1017"/>
        <item x="103"/>
        <item x="437"/>
        <item x="438"/>
        <item x="2449"/>
        <item x="997"/>
        <item x="3246"/>
        <item x="3247"/>
        <item x="998"/>
        <item x="679"/>
        <item x="1028"/>
        <item x="345"/>
        <item x="2450"/>
        <item x="3248"/>
        <item x="2918"/>
        <item x="3249"/>
        <item x="30"/>
        <item x="83"/>
        <item x="2056"/>
        <item x="414"/>
        <item x="289"/>
        <item x="556"/>
        <item x="561"/>
        <item x="1013"/>
        <item x="1011"/>
        <item x="440"/>
        <item x="441"/>
        <item x="2524"/>
        <item x="680"/>
        <item x="3250"/>
        <item x="87"/>
        <item x="31"/>
        <item x="560"/>
        <item x="2052"/>
        <item x="688"/>
        <item x="689"/>
        <item x="1073"/>
        <item x="261"/>
        <item x="562"/>
        <item x="1020"/>
        <item x="1245"/>
        <item x="453"/>
        <item x="454"/>
        <item x="3251"/>
        <item x="3252"/>
        <item x="816"/>
        <item x="1827"/>
        <item x="714"/>
        <item x="1102"/>
        <item x="558"/>
        <item x="563"/>
        <item x="2146"/>
        <item x="2147"/>
        <item x="2054"/>
        <item x="1795"/>
        <item x="3253"/>
        <item x="1457"/>
        <item x="387"/>
        <item x="75"/>
        <item x="555"/>
        <item x="717"/>
        <item x="1103"/>
        <item x="557"/>
        <item x="564"/>
        <item x="1012"/>
        <item x="1014"/>
        <item x="442"/>
        <item x="463"/>
        <item x="2448"/>
        <item x="76"/>
        <item x="393"/>
        <item x="694"/>
        <item x="1135"/>
        <item x="1609"/>
        <item x="3254"/>
        <item x="1785"/>
        <item x="249"/>
        <item x="2470"/>
        <item x="2302"/>
        <item x="1383"/>
        <item x="660"/>
        <item x="741"/>
        <item x="1792"/>
        <item x="1710"/>
        <item x="2675"/>
        <item x="1414"/>
        <item x="1413"/>
        <item x="237"/>
        <item x="1645"/>
        <item x="3255"/>
        <item x="2496"/>
        <item x="1417"/>
        <item x="1418"/>
        <item x="1220"/>
        <item x="3256"/>
        <item x="253"/>
        <item x="243"/>
        <item x="843"/>
        <item x="1222"/>
        <item x="2719"/>
        <item x="2484"/>
        <item x="1003"/>
        <item x="2100"/>
        <item x="2165"/>
        <item x="2166"/>
        <item x="2167"/>
        <item x="2381"/>
        <item x="2132"/>
        <item x="1721"/>
        <item x="280"/>
        <item x="2274"/>
        <item x="2099"/>
        <item x="1099"/>
        <item x="885"/>
        <item x="2158"/>
        <item x="152"/>
        <item x="902"/>
        <item x="1127"/>
        <item x="223"/>
        <item x="2634"/>
        <item x="2831"/>
        <item x="535"/>
        <item x="371"/>
        <item x="800"/>
        <item x="2313"/>
        <item x="2479"/>
        <item x="6"/>
        <item x="1893"/>
        <item x="1393"/>
        <item x="2138"/>
        <item x="1927"/>
        <item x="1786"/>
        <item x="342"/>
        <item x="1967"/>
        <item x="242"/>
        <item x="1882"/>
        <item x="3089"/>
        <item x="1326"/>
        <item x="2779"/>
        <item x="840"/>
        <item x="2603"/>
        <item x="1901"/>
        <item x="1926"/>
        <item x="2176"/>
        <item x="343"/>
        <item x="256"/>
        <item x="2552"/>
        <item x="2126"/>
        <item x="3090"/>
        <item x="401"/>
        <item x="1755"/>
        <item x="736"/>
        <item x="1754"/>
        <item x="123"/>
        <item x="968"/>
        <item x="976"/>
        <item x="480"/>
        <item x="1283"/>
        <item x="1464"/>
        <item x="3091"/>
        <item x="1822"/>
        <item x="309"/>
        <item x="3092"/>
        <item x="2207"/>
        <item x="2884"/>
        <item x="1719"/>
        <item x="1297"/>
        <item x="19"/>
        <item x="993"/>
        <item x="577"/>
        <item x="2882"/>
        <item x="330"/>
        <item x="225"/>
        <item x="1550"/>
        <item x="2394"/>
        <item x="1050"/>
        <item x="578"/>
        <item x="2955"/>
        <item x="1118"/>
        <item x="1600"/>
        <item x="2151"/>
        <item x="2458"/>
        <item x="7"/>
        <item x="1559"/>
        <item x="1856"/>
        <item x="1420"/>
        <item x="655"/>
        <item x="1260"/>
        <item x="350"/>
        <item x="1455"/>
        <item x="1079"/>
        <item x="2933"/>
        <item x="2823"/>
        <item x="579"/>
        <item x="2222"/>
        <item x="761"/>
        <item x="2943"/>
        <item x="239"/>
        <item x="405"/>
        <item x="3093"/>
        <item x="1254"/>
        <item x="1935"/>
        <item x="255"/>
        <item x="17"/>
        <item x="851"/>
        <item x="747"/>
        <item x="1540"/>
        <item x="3094"/>
        <item x="2277"/>
        <item x="763"/>
        <item x="1459"/>
        <item x="2597"/>
        <item x="1239"/>
        <item x="1847"/>
        <item x="1962"/>
        <item x="1581"/>
        <item x="2377"/>
        <item x="170"/>
        <item x="1284"/>
        <item x="2096"/>
        <item x="1387"/>
        <item x="2106"/>
        <item x="2365"/>
        <item x="3095"/>
        <item x="3096"/>
        <item x="3097"/>
        <item x="2925"/>
        <item x="375"/>
        <item x="1479"/>
        <item x="374"/>
        <item x="2075"/>
        <item x="2076"/>
        <item x="1732"/>
        <item x="1940"/>
        <item x="1939"/>
        <item x="1941"/>
        <item x="1938"/>
        <item x="2197"/>
        <item x="322"/>
        <item x="2957"/>
        <item x="2958"/>
        <item x="2827"/>
        <item x="1076"/>
        <item x="1075"/>
        <item x="2622"/>
        <item x="1077"/>
        <item x="1038"/>
        <item x="1036"/>
        <item x="2014"/>
        <item x="956"/>
        <item x="2654"/>
        <item x="952"/>
        <item x="953"/>
        <item x="951"/>
        <item x="2687"/>
        <item x="2255"/>
        <item x="2118"/>
        <item x="1579"/>
        <item x="1298"/>
        <item x="50"/>
        <item x="158"/>
        <item x="278"/>
        <item x="1839"/>
        <item x="1840"/>
        <item x="1193"/>
        <item x="2134"/>
        <item x="1498"/>
        <item x="1338"/>
        <item x="2195"/>
        <item x="2821"/>
        <item x="2455"/>
        <item x="1942"/>
        <item x="1872"/>
        <item x="1539"/>
        <item x="1830"/>
        <item x="1589"/>
        <item x="1831"/>
        <item x="2517"/>
        <item x="855"/>
        <item x="1580"/>
        <item x="1240"/>
        <item x="2224"/>
        <item x="2456"/>
        <item x="2457"/>
        <item x="2570"/>
        <item x="795"/>
        <item x="2941"/>
        <item x="1916"/>
        <item x="3257"/>
        <item x="3258"/>
        <item x="3259"/>
        <item x="972"/>
        <item x="3260"/>
        <item x="3261"/>
        <item x="906"/>
        <item x="3262"/>
        <item x="3263"/>
        <item x="491"/>
        <item x="3264"/>
        <item x="905"/>
        <item x="3265"/>
        <item x="755"/>
        <item x="1630"/>
        <item x="3266"/>
        <item x="23"/>
        <item x="3267"/>
        <item x="3268"/>
        <item x="136"/>
        <item x="754"/>
        <item x="3269"/>
        <item x="497"/>
        <item x="3270"/>
        <item x="3271"/>
        <item x="1471"/>
        <item x="753"/>
        <item x="3272"/>
        <item x="3273"/>
        <item x="3274"/>
        <item x="752"/>
        <item x="3275"/>
        <item x="3276"/>
        <item x="3277"/>
        <item x="2849"/>
        <item x="2850"/>
        <item x="1174"/>
        <item x="38"/>
        <item x="324"/>
        <item x="1787"/>
        <item x="67"/>
        <item x="2117"/>
        <item x="1320"/>
        <item x="1482"/>
        <item x="3278"/>
        <item x="1339"/>
        <item x="2116"/>
        <item x="1713"/>
        <item x="744"/>
        <item x="2838"/>
        <item x="1490"/>
        <item x="137"/>
        <item x="314"/>
        <item x="2044"/>
        <item x="1030"/>
        <item x="1180"/>
        <item x="1620"/>
        <item x="1930"/>
        <item x="2832"/>
        <item x="2833"/>
        <item x="2045"/>
        <item x="489"/>
        <item x="1183"/>
        <item x="1843"/>
        <item x="2854"/>
        <item x="514"/>
        <item x="1499"/>
        <item x="2039"/>
        <item x="1582"/>
        <item x="37"/>
        <item x="1337"/>
        <item x="392"/>
        <item x="265"/>
        <item x="2316"/>
        <item x="3279"/>
        <item x="1097"/>
        <item x="2503"/>
        <item x="1236"/>
        <item x="2790"/>
        <item x="3280"/>
        <item x="1863"/>
        <item x="2012"/>
        <item x="3281"/>
        <item x="2648"/>
        <item x="2866"/>
        <item x="2011"/>
        <item x="1255"/>
        <item x="2839"/>
        <item x="2649"/>
        <item x="1329"/>
        <item x="2662"/>
        <item x="121"/>
        <item x="943"/>
        <item x="1399"/>
        <item x="1400"/>
        <item x="1401"/>
        <item x="1402"/>
        <item x="296"/>
        <item x="870"/>
        <item x="871"/>
        <item x="836"/>
        <item x="2015"/>
        <item x="2123"/>
        <item x="2285"/>
        <item x="2286"/>
        <item x="1331"/>
        <item x="2898"/>
        <item x="2843"/>
        <item x="129"/>
        <item x="2071"/>
        <item x="2467"/>
        <item x="1091"/>
        <item x="632"/>
        <item x="2291"/>
        <item x="2408"/>
        <item x="217"/>
        <item x="221"/>
        <item x="218"/>
        <item x="2415"/>
        <item x="200"/>
        <item x="2412"/>
        <item x="210"/>
        <item x="193"/>
        <item x="2430"/>
        <item x="190"/>
        <item x="216"/>
        <item x="2413"/>
        <item x="192"/>
        <item x="2410"/>
        <item x="805"/>
        <item x="188"/>
        <item x="222"/>
        <item x="1918"/>
        <item x="2859"/>
        <item x="2860"/>
        <item x="2861"/>
        <item x="2862"/>
        <item x="1531"/>
        <item x="954"/>
        <item x="253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5"/>
    <field x="6"/>
    <field x="7"/>
    <field x="8"/>
  </rowFields>
  <rowItems count="2">
    <i>
      <x/>
    </i>
    <i>
      <x v="1"/>
    </i>
  </rowItems>
  <colFields count="2">
    <field x="1"/>
    <field x="2"/>
  </colFields>
  <colItems count="5">
    <i>
      <x/>
    </i>
    <i>
      <x v="1"/>
    </i>
    <i>
      <x v="2"/>
    </i>
    <i>
      <x v="3"/>
    </i>
    <i>
      <x v="4"/>
    </i>
  </colItems>
  <dataFields count="1">
    <dataField name="Сумма по полю Средняя" fld="13" baseField="0" baseItem="0" numFmtId="167"/>
  </dataFields>
  <formats count="1">
    <format dxfId="17">
      <pivotArea outline="0" collapsedLevelsAreSubtotals="1" fieldPosition="0"/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AV_price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86DAE7-ADD6-4407-8D5C-A4C4D3FC786C}" name="СводнаяТаблица3" cacheId="105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5" indent="0" compact="0" compactData="0" multipleFieldFilters="0">
  <location ref="A1:B55" firstHeaderRow="1" firstDataRow="1" firstDataCol="2"/>
  <pivotFields count="1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3"/>
        <item x="2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1"/>
        <item x="2"/>
        <item x="4"/>
        <item x="5"/>
        <item x="8"/>
        <item x="9"/>
        <item x="7"/>
        <item x="10"/>
        <item x="6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54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  <x/>
    </i>
    <i r="1">
      <x v="1"/>
    </i>
    <i r="1">
      <x v="2"/>
    </i>
    <i r="1">
      <x v="3"/>
    </i>
    <i r="1">
      <x v="4"/>
    </i>
    <i r="1">
      <x v="5"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234CAB-6C0E-46FE-B15E-ED4691CC92D2}" name="СводнаяТаблица2" cacheId="94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5" indent="0" compact="0" compactData="0" multipleFieldFilters="0">
  <location ref="A3:S60" firstHeaderRow="1" firstDataRow="4" firstDataCol="2"/>
  <pivotFields count="1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3"/>
        <item x="2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1"/>
        <item x="2"/>
        <item x="4"/>
        <item x="5"/>
        <item x="8"/>
        <item x="9"/>
        <item x="7"/>
        <item x="10"/>
        <item x="6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6">
        <item x="5"/>
        <item x="1"/>
        <item x="0"/>
        <item x="4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724">
        <item x="319"/>
        <item x="328"/>
        <item x="529"/>
        <item x="369"/>
        <item x="620"/>
        <item x="647"/>
        <item x="597"/>
        <item x="588"/>
        <item x="190"/>
        <item x="191"/>
        <item x="690"/>
        <item x="189"/>
        <item x="691"/>
        <item x="692"/>
        <item x="693"/>
        <item x="672"/>
        <item x="492"/>
        <item x="590"/>
        <item x="649"/>
        <item x="534"/>
        <item x="281"/>
        <item x="221"/>
        <item x="622"/>
        <item x="497"/>
        <item x="498"/>
        <item x="499"/>
        <item x="379"/>
        <item x="338"/>
        <item x="625"/>
        <item x="579"/>
        <item x="383"/>
        <item x="437"/>
        <item x="537"/>
        <item x="580"/>
        <item x="341"/>
        <item x="340"/>
        <item x="117"/>
        <item x="483"/>
        <item x="342"/>
        <item x="353"/>
        <item x="372"/>
        <item x="381"/>
        <item x="607"/>
        <item x="300"/>
        <item x="302"/>
        <item x="289"/>
        <item x="608"/>
        <item x="428"/>
        <item x="684"/>
        <item x="301"/>
        <item x="522"/>
        <item x="412"/>
        <item x="88"/>
        <item x="109"/>
        <item x="540"/>
        <item x="239"/>
        <item x="485"/>
        <item x="541"/>
        <item x="290"/>
        <item x="337"/>
        <item x="40"/>
        <item x="436"/>
        <item x="390"/>
        <item x="444"/>
        <item x="234"/>
        <item x="601"/>
        <item x="67"/>
        <item x="112"/>
        <item x="210"/>
        <item x="211"/>
        <item x="413"/>
        <item x="674"/>
        <item x="686"/>
        <item x="408"/>
        <item x="64"/>
        <item x="65"/>
        <item x="66"/>
        <item x="297"/>
        <item x="482"/>
        <item x="454"/>
        <item x="334"/>
        <item x="168"/>
        <item x="58"/>
        <item x="570"/>
        <item x="527"/>
        <item x="359"/>
        <item x="441"/>
        <item x="533"/>
        <item x="654"/>
        <item x="47"/>
        <item x="56"/>
        <item x="538"/>
        <item x="655"/>
        <item x="539"/>
        <item x="37"/>
        <item x="558"/>
        <item x="38"/>
        <item x="475"/>
        <item x="132"/>
        <item x="660"/>
        <item x="547"/>
        <item x="548"/>
        <item x="549"/>
        <item x="41"/>
        <item x="530"/>
        <item x="653"/>
        <item x="48"/>
        <item x="51"/>
        <item x="68"/>
        <item x="26"/>
        <item x="214"/>
        <item x="352"/>
        <item x="348"/>
        <item x="652"/>
        <item x="442"/>
        <item x="659"/>
        <item x="410"/>
        <item x="545"/>
        <item x="401"/>
        <item x="351"/>
        <item x="42"/>
        <item x="350"/>
        <item x="349"/>
        <item x="266"/>
        <item x="283"/>
        <item x="52"/>
        <item x="617"/>
        <item x="304"/>
        <item x="305"/>
        <item x="420"/>
        <item x="411"/>
        <item x="532"/>
        <item x="531"/>
        <item x="265"/>
        <item x="488"/>
        <item x="205"/>
        <item x="206"/>
        <item x="335"/>
        <item x="33"/>
        <item x="131"/>
        <item x="333"/>
        <item x="569"/>
        <item x="600"/>
        <item x="322"/>
        <item x="598"/>
        <item x="599"/>
        <item x="650"/>
        <item x="503"/>
        <item x="638"/>
        <item x="79"/>
        <item x="391"/>
        <item x="509"/>
        <item x="438"/>
        <item x="382"/>
        <item x="380"/>
        <item x="326"/>
        <item x="336"/>
        <item x="506"/>
        <item x="447"/>
        <item x="409"/>
        <item x="188"/>
        <item x="572"/>
        <item x="222"/>
        <item x="431"/>
        <item x="157"/>
        <item x="689"/>
        <item x="524"/>
        <item x="496"/>
        <item x="119"/>
        <item x="118"/>
        <item x="161"/>
        <item x="46"/>
        <item x="542"/>
        <item x="230"/>
        <item x="53"/>
        <item x="231"/>
        <item x="39"/>
        <item x="634"/>
        <item x="59"/>
        <item x="57"/>
        <item x="62"/>
        <item x="127"/>
        <item x="163"/>
        <item x="78"/>
        <item x="502"/>
        <item x="120"/>
        <item x="400"/>
        <item x="324"/>
        <item x="255"/>
        <item x="284"/>
        <item x="467"/>
        <item x="664"/>
        <item x="107"/>
        <item x="677"/>
        <item x="243"/>
        <item x="193"/>
        <item x="194"/>
        <item x="262"/>
        <item x="235"/>
        <item x="493"/>
        <item x="528"/>
        <item x="605"/>
        <item x="604"/>
        <item x="458"/>
        <item x="470"/>
        <item x="279"/>
        <item x="603"/>
        <item x="385"/>
        <item x="581"/>
        <item x="679"/>
        <item x="566"/>
        <item x="658"/>
        <item x="181"/>
        <item x="473"/>
        <item x="236"/>
        <item x="275"/>
        <item x="694"/>
        <item x="618"/>
        <item x="392"/>
        <item x="249"/>
        <item x="398"/>
        <item x="526"/>
        <item x="273"/>
        <item x="373"/>
        <item x="685"/>
        <item x="606"/>
        <item x="0"/>
        <item x="303"/>
        <item x="72"/>
        <item x="238"/>
        <item x="571"/>
        <item x="695"/>
        <item x="471"/>
        <item x="252"/>
        <item x="175"/>
        <item x="399"/>
        <item x="137"/>
        <item x="101"/>
        <item x="292"/>
        <item x="395"/>
        <item x="397"/>
        <item x="104"/>
        <item x="344"/>
        <item x="179"/>
        <item x="100"/>
        <item x="396"/>
        <item x="546"/>
        <item x="228"/>
        <item x="291"/>
        <item x="476"/>
        <item x="616"/>
        <item x="60"/>
        <item x="494"/>
        <item x="223"/>
        <item x="621"/>
        <item x="103"/>
        <item x="237"/>
        <item x="501"/>
        <item x="251"/>
        <item x="204"/>
        <item x="500"/>
        <item x="124"/>
        <item x="138"/>
        <item x="102"/>
        <item x="151"/>
        <item x="136"/>
        <item x="557"/>
        <item x="311"/>
        <item x="105"/>
        <item x="696"/>
        <item x="99"/>
        <item x="697"/>
        <item x="512"/>
        <item x="167"/>
        <item x="698"/>
        <item x="495"/>
        <item x="82"/>
        <item x="430"/>
        <item x="81"/>
        <item x="80"/>
        <item x="435"/>
        <item x="73"/>
        <item x="298"/>
        <item x="327"/>
        <item x="593"/>
        <item x="153"/>
        <item x="9"/>
        <item x="92"/>
        <item x="94"/>
        <item x="28"/>
        <item x="552"/>
        <item x="173"/>
        <item x="218"/>
        <item x="2"/>
        <item x="24"/>
        <item x="16"/>
        <item x="93"/>
        <item x="633"/>
        <item x="36"/>
        <item x="95"/>
        <item x="110"/>
        <item x="250"/>
        <item x="108"/>
        <item x="30"/>
        <item x="670"/>
        <item x="8"/>
        <item x="563"/>
        <item x="661"/>
        <item x="77"/>
        <item x="628"/>
        <item x="550"/>
        <item x="89"/>
        <item x="27"/>
        <item x="90"/>
        <item x="125"/>
        <item x="610"/>
        <item x="640"/>
        <item x="407"/>
        <item x="491"/>
        <item x="98"/>
        <item x="316"/>
        <item x="520"/>
        <item x="299"/>
        <item x="415"/>
        <item x="174"/>
        <item x="589"/>
        <item x="240"/>
        <item x="554"/>
        <item x="699"/>
        <item x="585"/>
        <item x="700"/>
        <item x="701"/>
        <item x="130"/>
        <item x="227"/>
        <item x="378"/>
        <item x="268"/>
        <item x="582"/>
        <item x="433"/>
        <item x="332"/>
        <item x="466"/>
        <item x="106"/>
        <item x="147"/>
        <item x="145"/>
        <item x="166"/>
        <item x="267"/>
        <item x="146"/>
        <item x="586"/>
        <item x="74"/>
        <item x="171"/>
        <item x="505"/>
        <item x="665"/>
        <item x="702"/>
        <item x="595"/>
        <item x="504"/>
        <item x="21"/>
        <item x="374"/>
        <item x="213"/>
        <item x="219"/>
        <item x="363"/>
        <item x="362"/>
        <item x="294"/>
        <item x="295"/>
        <item x="296"/>
        <item x="361"/>
        <item x="329"/>
        <item x="364"/>
        <item x="587"/>
        <item x="256"/>
        <item x="330"/>
        <item x="257"/>
        <item x="368"/>
        <item x="676"/>
        <item x="259"/>
        <item x="464"/>
        <item x="434"/>
        <item x="419"/>
        <item x="312"/>
        <item x="217"/>
        <item x="386"/>
        <item x="387"/>
        <item x="331"/>
        <item x="703"/>
        <item x="704"/>
        <item x="422"/>
        <item x="421"/>
        <item x="321"/>
        <item x="245"/>
        <item x="184"/>
        <item x="377"/>
        <item x="705"/>
        <item x="460"/>
        <item x="403"/>
        <item x="154"/>
        <item x="641"/>
        <item x="706"/>
        <item x="673"/>
        <item x="202"/>
        <item x="521"/>
        <item x="416"/>
        <item x="423"/>
        <item x="707"/>
        <item x="203"/>
        <item x="246"/>
        <item x="574"/>
        <item x="575"/>
        <item x="233"/>
        <item x="708"/>
        <item x="310"/>
        <item x="225"/>
        <item x="258"/>
        <item x="629"/>
        <item x="160"/>
        <item x="611"/>
        <item x="375"/>
        <item x="406"/>
        <item x="140"/>
        <item x="158"/>
        <item x="709"/>
        <item x="317"/>
        <item x="371"/>
        <item x="455"/>
        <item x="417"/>
        <item x="478"/>
        <item x="176"/>
        <item x="639"/>
        <item x="185"/>
        <item x="370"/>
        <item x="710"/>
        <item x="414"/>
        <item x="177"/>
        <item x="711"/>
        <item x="683"/>
        <item x="192"/>
        <item x="178"/>
        <item x="199"/>
        <item x="648"/>
        <item x="129"/>
        <item x="393"/>
        <item x="459"/>
        <item x="712"/>
        <item x="713"/>
        <item x="477"/>
        <item x="666"/>
        <item x="212"/>
        <item x="519"/>
        <item x="183"/>
        <item x="229"/>
        <item x="479"/>
        <item x="643"/>
        <item x="642"/>
        <item x="612"/>
        <item x="367"/>
        <item x="556"/>
        <item x="578"/>
        <item x="200"/>
        <item x="657"/>
        <item x="241"/>
        <item x="432"/>
        <item x="159"/>
        <item x="449"/>
        <item x="201"/>
        <item x="143"/>
        <item x="186"/>
        <item x="656"/>
        <item x="156"/>
        <item x="714"/>
        <item x="644"/>
        <item x="715"/>
        <item x="716"/>
        <item x="365"/>
        <item x="96"/>
        <item x="315"/>
        <item x="651"/>
        <item x="366"/>
        <item x="577"/>
        <item x="613"/>
        <item x="717"/>
        <item x="631"/>
        <item x="632"/>
        <item x="141"/>
        <item x="596"/>
        <item x="508"/>
        <item x="355"/>
        <item x="481"/>
        <item x="551"/>
        <item x="339"/>
        <item x="445"/>
        <item x="261"/>
        <item x="680"/>
        <item x="180"/>
        <item x="623"/>
        <item x="718"/>
        <item x="624"/>
        <item x="486"/>
        <item x="637"/>
        <item x="83"/>
        <item x="270"/>
        <item x="277"/>
        <item x="662"/>
        <item x="272"/>
        <item x="269"/>
        <item x="511"/>
        <item x="271"/>
        <item x="565"/>
        <item x="187"/>
        <item x="278"/>
        <item x="286"/>
        <item x="139"/>
        <item x="719"/>
        <item x="630"/>
        <item x="264"/>
        <item x="567"/>
        <item x="594"/>
        <item x="142"/>
        <item x="564"/>
        <item x="645"/>
        <item x="646"/>
        <item x="307"/>
        <item x="448"/>
        <item x="602"/>
        <item x="462"/>
        <item x="376"/>
        <item x="308"/>
        <item x="288"/>
        <item x="226"/>
        <item x="309"/>
        <item x="446"/>
        <item x="678"/>
        <item x="195"/>
        <item x="405"/>
        <item x="429"/>
        <item x="84"/>
        <item x="25"/>
        <item x="10"/>
        <item x="293"/>
        <item x="85"/>
        <item x="133"/>
        <item x="134"/>
        <item x="4"/>
        <item x="149"/>
        <item x="487"/>
        <item x="5"/>
        <item x="242"/>
        <item x="18"/>
        <item x="61"/>
        <item x="172"/>
        <item x="320"/>
        <item x="244"/>
        <item x="13"/>
        <item x="276"/>
        <item x="220"/>
        <item x="384"/>
        <item x="197"/>
        <item x="198"/>
        <item x="313"/>
        <item x="314"/>
        <item x="182"/>
        <item x="76"/>
        <item x="32"/>
        <item x="11"/>
        <item x="720"/>
        <item x="113"/>
        <item x="484"/>
        <item x="169"/>
        <item x="43"/>
        <item x="325"/>
        <item x="404"/>
        <item x="45"/>
        <item x="19"/>
        <item x="287"/>
        <item x="44"/>
        <item x="87"/>
        <item x="111"/>
        <item x="285"/>
        <item x="12"/>
        <item x="123"/>
        <item x="3"/>
        <item x="23"/>
        <item x="14"/>
        <item x="721"/>
        <item x="474"/>
        <item x="394"/>
        <item x="306"/>
        <item x="457"/>
        <item x="562"/>
        <item x="450"/>
        <item x="619"/>
        <item x="518"/>
        <item x="573"/>
        <item x="461"/>
        <item x="34"/>
        <item x="426"/>
        <item x="260"/>
        <item x="29"/>
        <item x="345"/>
        <item x="346"/>
        <item x="402"/>
        <item x="451"/>
        <item x="583"/>
        <item x="22"/>
        <item x="71"/>
        <item x="20"/>
        <item x="354"/>
        <item x="55"/>
        <item x="49"/>
        <item x="208"/>
        <item x="63"/>
        <item x="155"/>
        <item x="675"/>
        <item x="54"/>
        <item x="232"/>
        <item x="209"/>
        <item x="207"/>
        <item x="50"/>
        <item x="170"/>
        <item x="224"/>
        <item x="463"/>
        <item x="615"/>
        <item x="116"/>
        <item x="614"/>
        <item x="544"/>
        <item x="559"/>
        <item x="560"/>
        <item x="561"/>
        <item x="553"/>
        <item x="469"/>
        <item x="128"/>
        <item x="584"/>
        <item x="543"/>
        <item x="323"/>
        <item x="86"/>
        <item x="162"/>
        <item x="591"/>
        <item x="6"/>
        <item x="115"/>
        <item x="274"/>
        <item x="121"/>
        <item x="70"/>
        <item x="144"/>
        <item x="468"/>
        <item x="17"/>
        <item x="443"/>
        <item x="215"/>
        <item x="7"/>
        <item x="418"/>
        <item x="216"/>
        <item x="253"/>
        <item x="682"/>
        <item x="114"/>
        <item x="15"/>
        <item x="280"/>
        <item x="248"/>
        <item x="440"/>
        <item x="254"/>
        <item x="626"/>
        <item x="357"/>
        <item x="453"/>
        <item x="97"/>
        <item x="722"/>
        <item x="723"/>
        <item x="165"/>
        <item x="424"/>
        <item x="164"/>
        <item x="535"/>
        <item x="536"/>
        <item x="472"/>
        <item x="687"/>
        <item x="688"/>
        <item x="515"/>
        <item x="514"/>
        <item x="516"/>
        <item x="513"/>
        <item x="568"/>
        <item x="150"/>
        <item x="627"/>
        <item x="318"/>
        <item x="35"/>
        <item x="91"/>
        <item x="126"/>
        <item x="347"/>
        <item x="555"/>
        <item x="427"/>
        <item x="388"/>
        <item x="663"/>
        <item x="609"/>
        <item x="517"/>
        <item x="439"/>
        <item x="489"/>
        <item x="456"/>
        <item x="490"/>
        <item x="576"/>
        <item x="282"/>
        <item x="452"/>
        <item x="358"/>
        <item x="263"/>
        <item x="681"/>
        <item x="507"/>
        <item x="343"/>
        <item x="31"/>
        <item x="152"/>
        <item x="480"/>
        <item x="389"/>
        <item x="465"/>
        <item x="247"/>
        <item x="669"/>
        <item x="425"/>
        <item x="148"/>
        <item x="510"/>
        <item x="667"/>
        <item x="668"/>
        <item x="122"/>
        <item x="592"/>
        <item x="196"/>
        <item x="75"/>
        <item x="356"/>
        <item x="635"/>
        <item x="671"/>
        <item x="523"/>
        <item x="360"/>
        <item x="636"/>
        <item x="69"/>
        <item x="135"/>
        <item x="52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18">
        <item h="1" x="0"/>
        <item x="1"/>
        <item x="2"/>
        <item x="3"/>
        <item x="4"/>
        <item x="9"/>
        <item x="8"/>
        <item x="10"/>
        <item x="11"/>
        <item x="12"/>
        <item x="13"/>
        <item x="14"/>
        <item x="6"/>
        <item x="15"/>
        <item x="16"/>
        <item x="5"/>
        <item x="7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54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  <x/>
    </i>
    <i r="1">
      <x v="1"/>
    </i>
    <i r="1">
      <x v="2"/>
    </i>
    <i r="1">
      <x v="3"/>
    </i>
    <i r="1">
      <x v="4"/>
    </i>
    <i r="1">
      <x v="5"/>
    </i>
  </rowItems>
  <colFields count="3">
    <field x="7"/>
    <field x="13"/>
    <field x="15"/>
  </colFields>
  <colItems count="17">
    <i>
      <x v="4"/>
      <x v="286"/>
      <x v="4"/>
    </i>
    <i r="1">
      <x v="289"/>
      <x v="5"/>
    </i>
    <i r="1">
      <x v="293"/>
      <x v="1"/>
    </i>
    <i r="1">
      <x v="298"/>
      <x v="8"/>
    </i>
    <i r="1">
      <x v="302"/>
      <x v="14"/>
    </i>
    <i r="1">
      <x v="305"/>
      <x v="3"/>
    </i>
    <i r="1">
      <x v="533"/>
      <x v="15"/>
    </i>
    <i r="1">
      <x v="535"/>
      <x v="13"/>
    </i>
    <i r="1">
      <x v="538"/>
      <x v="2"/>
    </i>
    <i r="1">
      <x v="543"/>
      <x v="16"/>
    </i>
    <i r="1">
      <x v="544"/>
      <x v="17"/>
    </i>
    <i r="1">
      <x v="559"/>
      <x v="12"/>
    </i>
    <i r="1">
      <x v="564"/>
      <x v="9"/>
    </i>
    <i r="1">
      <x v="567"/>
      <x v="11"/>
    </i>
    <i r="1">
      <x v="570"/>
      <x v="10"/>
    </i>
    <i r="1">
      <x v="574"/>
      <x v="7"/>
    </i>
    <i r="1">
      <x v="577"/>
      <x v="6"/>
    </i>
  </colItems>
  <dataFields count="1">
    <dataField name="Сумма по полю цена" fld="18" baseField="0" baseItem="0"/>
  </dataFields>
  <formats count="1">
    <format dxfId="11">
      <pivotArea outline="0" collapsedLevelsAreSubtotals="1" fieldPosition="0"/>
    </format>
  </formats>
  <pivotTableStyleInfo name="AV_price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C26360-2756-492A-80C4-89F6569C2A72}" name="СводнаяТаблица2" cacheId="101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5" indent="0" compact="0" compactData="0" multipleFieldFilters="0">
  <location ref="A3:Y60" firstHeaderRow="1" firstDataRow="4" firstDataCol="2"/>
  <pivotFields count="1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3"/>
        <item x="2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1"/>
        <item x="2"/>
        <item x="4"/>
        <item x="5"/>
        <item x="8"/>
        <item x="9"/>
        <item x="7"/>
        <item x="10"/>
        <item x="6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6">
        <item x="5"/>
        <item x="1"/>
        <item x="0"/>
        <item x="4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724">
        <item x="319"/>
        <item x="328"/>
        <item x="529"/>
        <item x="369"/>
        <item x="620"/>
        <item x="647"/>
        <item x="597"/>
        <item x="588"/>
        <item x="190"/>
        <item x="191"/>
        <item x="690"/>
        <item x="189"/>
        <item x="691"/>
        <item x="692"/>
        <item x="693"/>
        <item x="672"/>
        <item x="492"/>
        <item x="590"/>
        <item x="649"/>
        <item x="534"/>
        <item x="281"/>
        <item x="221"/>
        <item x="622"/>
        <item x="497"/>
        <item x="498"/>
        <item x="499"/>
        <item x="379"/>
        <item x="338"/>
        <item x="625"/>
        <item x="579"/>
        <item x="383"/>
        <item x="437"/>
        <item x="537"/>
        <item x="580"/>
        <item x="341"/>
        <item x="340"/>
        <item x="117"/>
        <item x="483"/>
        <item x="342"/>
        <item x="353"/>
        <item x="372"/>
        <item x="381"/>
        <item x="607"/>
        <item x="300"/>
        <item x="302"/>
        <item x="289"/>
        <item x="608"/>
        <item x="428"/>
        <item x="684"/>
        <item x="301"/>
        <item x="522"/>
        <item x="412"/>
        <item x="88"/>
        <item x="109"/>
        <item x="540"/>
        <item x="239"/>
        <item x="485"/>
        <item x="541"/>
        <item x="290"/>
        <item x="337"/>
        <item x="40"/>
        <item x="436"/>
        <item x="390"/>
        <item x="444"/>
        <item x="234"/>
        <item x="601"/>
        <item x="67"/>
        <item x="112"/>
        <item x="210"/>
        <item x="211"/>
        <item x="413"/>
        <item x="674"/>
        <item x="686"/>
        <item x="408"/>
        <item x="64"/>
        <item x="65"/>
        <item x="66"/>
        <item x="297"/>
        <item x="482"/>
        <item x="454"/>
        <item x="334"/>
        <item x="168"/>
        <item x="58"/>
        <item x="570"/>
        <item x="527"/>
        <item x="359"/>
        <item x="441"/>
        <item x="533"/>
        <item x="654"/>
        <item x="47"/>
        <item x="56"/>
        <item x="538"/>
        <item x="655"/>
        <item x="539"/>
        <item x="37"/>
        <item x="558"/>
        <item x="38"/>
        <item x="475"/>
        <item x="132"/>
        <item x="660"/>
        <item x="547"/>
        <item x="548"/>
        <item x="549"/>
        <item x="41"/>
        <item x="530"/>
        <item x="653"/>
        <item x="48"/>
        <item x="51"/>
        <item x="68"/>
        <item x="26"/>
        <item x="214"/>
        <item x="352"/>
        <item x="348"/>
        <item x="652"/>
        <item x="442"/>
        <item x="659"/>
        <item x="410"/>
        <item x="545"/>
        <item x="401"/>
        <item x="351"/>
        <item x="42"/>
        <item x="350"/>
        <item x="349"/>
        <item x="266"/>
        <item x="283"/>
        <item x="52"/>
        <item x="617"/>
        <item x="304"/>
        <item x="305"/>
        <item x="420"/>
        <item x="411"/>
        <item x="532"/>
        <item x="531"/>
        <item x="265"/>
        <item x="488"/>
        <item x="205"/>
        <item x="206"/>
        <item x="335"/>
        <item x="33"/>
        <item x="131"/>
        <item x="333"/>
        <item x="569"/>
        <item x="600"/>
        <item x="322"/>
        <item x="598"/>
        <item x="599"/>
        <item x="650"/>
        <item x="503"/>
        <item x="638"/>
        <item x="79"/>
        <item x="391"/>
        <item x="509"/>
        <item x="438"/>
        <item x="382"/>
        <item x="380"/>
        <item x="326"/>
        <item x="336"/>
        <item x="506"/>
        <item x="447"/>
        <item x="409"/>
        <item x="188"/>
        <item x="572"/>
        <item x="222"/>
        <item x="431"/>
        <item x="157"/>
        <item x="689"/>
        <item x="524"/>
        <item x="496"/>
        <item x="119"/>
        <item x="118"/>
        <item x="161"/>
        <item x="46"/>
        <item x="542"/>
        <item x="230"/>
        <item x="53"/>
        <item x="231"/>
        <item x="39"/>
        <item x="634"/>
        <item x="59"/>
        <item x="57"/>
        <item x="62"/>
        <item x="127"/>
        <item x="163"/>
        <item x="78"/>
        <item x="502"/>
        <item x="120"/>
        <item x="400"/>
        <item x="324"/>
        <item x="255"/>
        <item x="284"/>
        <item x="467"/>
        <item x="664"/>
        <item x="107"/>
        <item x="677"/>
        <item x="243"/>
        <item x="193"/>
        <item x="194"/>
        <item x="262"/>
        <item x="235"/>
        <item x="493"/>
        <item x="528"/>
        <item x="605"/>
        <item x="604"/>
        <item x="458"/>
        <item x="470"/>
        <item x="279"/>
        <item x="603"/>
        <item x="385"/>
        <item x="581"/>
        <item x="679"/>
        <item x="566"/>
        <item x="658"/>
        <item x="181"/>
        <item x="473"/>
        <item x="236"/>
        <item x="275"/>
        <item x="694"/>
        <item x="618"/>
        <item x="392"/>
        <item x="249"/>
        <item x="398"/>
        <item x="526"/>
        <item x="273"/>
        <item x="373"/>
        <item x="685"/>
        <item x="606"/>
        <item x="0"/>
        <item x="303"/>
        <item x="72"/>
        <item x="238"/>
        <item x="571"/>
        <item x="695"/>
        <item x="471"/>
        <item x="252"/>
        <item x="175"/>
        <item x="399"/>
        <item x="137"/>
        <item x="101"/>
        <item x="292"/>
        <item x="395"/>
        <item x="397"/>
        <item x="104"/>
        <item x="344"/>
        <item x="179"/>
        <item x="100"/>
        <item x="396"/>
        <item x="546"/>
        <item x="228"/>
        <item x="291"/>
        <item x="476"/>
        <item x="616"/>
        <item x="60"/>
        <item x="494"/>
        <item x="223"/>
        <item x="621"/>
        <item x="103"/>
        <item x="237"/>
        <item x="501"/>
        <item x="251"/>
        <item x="204"/>
        <item x="500"/>
        <item x="124"/>
        <item x="138"/>
        <item x="102"/>
        <item x="151"/>
        <item x="136"/>
        <item x="557"/>
        <item x="311"/>
        <item x="105"/>
        <item x="696"/>
        <item x="99"/>
        <item x="697"/>
        <item x="512"/>
        <item x="167"/>
        <item x="698"/>
        <item x="495"/>
        <item x="82"/>
        <item x="430"/>
        <item x="81"/>
        <item x="80"/>
        <item x="435"/>
        <item x="73"/>
        <item x="298"/>
        <item x="327"/>
        <item x="593"/>
        <item x="153"/>
        <item x="9"/>
        <item x="92"/>
        <item x="94"/>
        <item x="28"/>
        <item x="552"/>
        <item x="173"/>
        <item x="218"/>
        <item x="2"/>
        <item x="24"/>
        <item x="16"/>
        <item x="93"/>
        <item x="633"/>
        <item x="36"/>
        <item x="95"/>
        <item x="110"/>
        <item x="250"/>
        <item x="108"/>
        <item x="30"/>
        <item x="670"/>
        <item x="8"/>
        <item x="563"/>
        <item x="661"/>
        <item x="77"/>
        <item x="628"/>
        <item x="550"/>
        <item x="89"/>
        <item x="27"/>
        <item x="90"/>
        <item x="125"/>
        <item x="610"/>
        <item x="640"/>
        <item x="407"/>
        <item x="491"/>
        <item x="98"/>
        <item x="316"/>
        <item x="520"/>
        <item x="299"/>
        <item x="415"/>
        <item x="174"/>
        <item x="589"/>
        <item x="240"/>
        <item x="554"/>
        <item x="699"/>
        <item x="585"/>
        <item x="700"/>
        <item x="701"/>
        <item x="130"/>
        <item x="227"/>
        <item x="378"/>
        <item x="268"/>
        <item x="582"/>
        <item x="433"/>
        <item x="332"/>
        <item x="466"/>
        <item x="106"/>
        <item x="147"/>
        <item x="145"/>
        <item x="166"/>
        <item x="267"/>
        <item x="146"/>
        <item x="586"/>
        <item x="74"/>
        <item x="171"/>
        <item x="505"/>
        <item x="665"/>
        <item x="702"/>
        <item x="595"/>
        <item x="504"/>
        <item x="21"/>
        <item x="374"/>
        <item x="213"/>
        <item x="219"/>
        <item x="363"/>
        <item x="362"/>
        <item x="294"/>
        <item x="295"/>
        <item x="296"/>
        <item x="361"/>
        <item x="329"/>
        <item x="364"/>
        <item x="587"/>
        <item x="256"/>
        <item x="330"/>
        <item x="257"/>
        <item x="368"/>
        <item x="676"/>
        <item x="259"/>
        <item x="464"/>
        <item x="434"/>
        <item x="419"/>
        <item x="312"/>
        <item x="217"/>
        <item x="386"/>
        <item x="387"/>
        <item x="331"/>
        <item x="703"/>
        <item x="704"/>
        <item x="422"/>
        <item x="421"/>
        <item x="321"/>
        <item x="245"/>
        <item x="184"/>
        <item x="377"/>
        <item x="705"/>
        <item x="460"/>
        <item x="403"/>
        <item x="154"/>
        <item x="641"/>
        <item x="706"/>
        <item x="673"/>
        <item x="202"/>
        <item x="521"/>
        <item x="416"/>
        <item x="423"/>
        <item x="707"/>
        <item x="203"/>
        <item x="246"/>
        <item x="574"/>
        <item x="575"/>
        <item x="233"/>
        <item x="708"/>
        <item x="310"/>
        <item x="225"/>
        <item x="258"/>
        <item x="629"/>
        <item x="160"/>
        <item x="611"/>
        <item x="375"/>
        <item x="406"/>
        <item x="140"/>
        <item x="158"/>
        <item x="709"/>
        <item x="317"/>
        <item x="371"/>
        <item x="455"/>
        <item x="417"/>
        <item x="478"/>
        <item x="176"/>
        <item x="639"/>
        <item x="185"/>
        <item x="370"/>
        <item x="710"/>
        <item x="414"/>
        <item x="177"/>
        <item x="711"/>
        <item x="683"/>
        <item x="192"/>
        <item x="178"/>
        <item x="199"/>
        <item x="648"/>
        <item x="129"/>
        <item x="393"/>
        <item x="459"/>
        <item x="712"/>
        <item x="713"/>
        <item x="477"/>
        <item x="666"/>
        <item x="212"/>
        <item x="519"/>
        <item x="183"/>
        <item x="229"/>
        <item x="479"/>
        <item x="643"/>
        <item x="642"/>
        <item x="612"/>
        <item x="367"/>
        <item x="556"/>
        <item x="578"/>
        <item x="200"/>
        <item x="657"/>
        <item x="241"/>
        <item x="432"/>
        <item x="159"/>
        <item x="449"/>
        <item x="201"/>
        <item x="143"/>
        <item x="186"/>
        <item x="656"/>
        <item x="156"/>
        <item x="714"/>
        <item x="644"/>
        <item x="715"/>
        <item x="716"/>
        <item x="365"/>
        <item x="96"/>
        <item x="315"/>
        <item x="651"/>
        <item x="366"/>
        <item x="577"/>
        <item x="613"/>
        <item x="717"/>
        <item x="631"/>
        <item x="632"/>
        <item x="141"/>
        <item x="596"/>
        <item x="508"/>
        <item x="355"/>
        <item x="481"/>
        <item x="551"/>
        <item x="339"/>
        <item x="445"/>
        <item x="261"/>
        <item x="680"/>
        <item x="180"/>
        <item x="623"/>
        <item x="718"/>
        <item x="624"/>
        <item x="486"/>
        <item x="637"/>
        <item x="83"/>
        <item x="270"/>
        <item x="277"/>
        <item x="662"/>
        <item x="272"/>
        <item x="269"/>
        <item x="511"/>
        <item x="271"/>
        <item x="565"/>
        <item x="187"/>
        <item x="278"/>
        <item x="286"/>
        <item x="139"/>
        <item x="719"/>
        <item x="630"/>
        <item x="264"/>
        <item x="567"/>
        <item x="594"/>
        <item x="142"/>
        <item x="564"/>
        <item x="645"/>
        <item x="646"/>
        <item x="307"/>
        <item x="448"/>
        <item x="602"/>
        <item x="462"/>
        <item x="376"/>
        <item x="308"/>
        <item x="288"/>
        <item x="226"/>
        <item x="309"/>
        <item x="446"/>
        <item x="678"/>
        <item x="195"/>
        <item x="405"/>
        <item x="429"/>
        <item x="84"/>
        <item x="25"/>
        <item x="10"/>
        <item x="293"/>
        <item x="85"/>
        <item x="133"/>
        <item x="134"/>
        <item x="4"/>
        <item x="149"/>
        <item x="487"/>
        <item x="5"/>
        <item x="242"/>
        <item x="18"/>
        <item x="61"/>
        <item x="172"/>
        <item x="320"/>
        <item x="244"/>
        <item x="13"/>
        <item x="276"/>
        <item x="220"/>
        <item x="384"/>
        <item x="197"/>
        <item x="198"/>
        <item x="313"/>
        <item x="314"/>
        <item x="182"/>
        <item x="76"/>
        <item x="32"/>
        <item x="11"/>
        <item x="720"/>
        <item x="113"/>
        <item x="484"/>
        <item x="169"/>
        <item x="43"/>
        <item x="325"/>
        <item x="404"/>
        <item x="45"/>
        <item x="19"/>
        <item x="287"/>
        <item x="44"/>
        <item x="87"/>
        <item x="111"/>
        <item x="285"/>
        <item x="12"/>
        <item x="123"/>
        <item x="3"/>
        <item x="23"/>
        <item x="14"/>
        <item x="721"/>
        <item x="474"/>
        <item x="394"/>
        <item x="306"/>
        <item x="457"/>
        <item x="562"/>
        <item x="450"/>
        <item x="619"/>
        <item x="518"/>
        <item x="573"/>
        <item x="461"/>
        <item x="34"/>
        <item x="426"/>
        <item x="260"/>
        <item x="29"/>
        <item x="345"/>
        <item x="346"/>
        <item x="402"/>
        <item x="451"/>
        <item x="583"/>
        <item x="22"/>
        <item x="71"/>
        <item x="20"/>
        <item x="354"/>
        <item x="55"/>
        <item x="49"/>
        <item x="208"/>
        <item x="63"/>
        <item x="155"/>
        <item x="675"/>
        <item x="54"/>
        <item x="232"/>
        <item x="209"/>
        <item x="207"/>
        <item x="50"/>
        <item x="170"/>
        <item x="224"/>
        <item x="463"/>
        <item x="615"/>
        <item x="116"/>
        <item x="614"/>
        <item x="544"/>
        <item x="559"/>
        <item x="560"/>
        <item x="561"/>
        <item x="553"/>
        <item x="469"/>
        <item x="128"/>
        <item x="584"/>
        <item x="543"/>
        <item x="323"/>
        <item x="86"/>
        <item x="162"/>
        <item x="591"/>
        <item x="6"/>
        <item x="115"/>
        <item x="274"/>
        <item x="121"/>
        <item x="70"/>
        <item x="144"/>
        <item x="468"/>
        <item x="17"/>
        <item x="443"/>
        <item x="215"/>
        <item x="7"/>
        <item x="418"/>
        <item x="216"/>
        <item x="253"/>
        <item x="682"/>
        <item x="114"/>
        <item x="15"/>
        <item x="280"/>
        <item x="248"/>
        <item x="440"/>
        <item x="254"/>
        <item x="626"/>
        <item x="357"/>
        <item x="453"/>
        <item x="97"/>
        <item x="722"/>
        <item x="723"/>
        <item x="165"/>
        <item x="424"/>
        <item x="164"/>
        <item x="535"/>
        <item x="536"/>
        <item x="472"/>
        <item x="687"/>
        <item x="688"/>
        <item x="515"/>
        <item x="514"/>
        <item x="516"/>
        <item x="513"/>
        <item x="568"/>
        <item x="150"/>
        <item x="627"/>
        <item x="318"/>
        <item x="35"/>
        <item x="91"/>
        <item x="126"/>
        <item x="347"/>
        <item x="555"/>
        <item x="427"/>
        <item x="388"/>
        <item x="663"/>
        <item x="609"/>
        <item x="517"/>
        <item x="439"/>
        <item x="489"/>
        <item x="456"/>
        <item x="490"/>
        <item x="576"/>
        <item x="282"/>
        <item x="452"/>
        <item x="358"/>
        <item x="263"/>
        <item x="681"/>
        <item x="507"/>
        <item x="343"/>
        <item x="31"/>
        <item x="152"/>
        <item x="480"/>
        <item x="389"/>
        <item x="465"/>
        <item x="247"/>
        <item x="669"/>
        <item x="425"/>
        <item x="148"/>
        <item x="510"/>
        <item x="667"/>
        <item x="668"/>
        <item x="122"/>
        <item x="592"/>
        <item x="196"/>
        <item x="75"/>
        <item x="356"/>
        <item x="635"/>
        <item x="671"/>
        <item x="523"/>
        <item x="360"/>
        <item x="636"/>
        <item x="69"/>
        <item x="135"/>
        <item x="52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sortType="ascending" defaultSubtotal="0">
      <items count="24">
        <item h="1" x="0"/>
        <item x="15"/>
        <item x="14"/>
        <item x="22"/>
        <item x="17"/>
        <item x="16"/>
        <item x="12"/>
        <item x="5"/>
        <item x="3"/>
        <item x="9"/>
        <item x="11"/>
        <item x="1"/>
        <item x="4"/>
        <item x="20"/>
        <item x="8"/>
        <item x="13"/>
        <item x="18"/>
        <item x="19"/>
        <item x="7"/>
        <item x="2"/>
        <item x="21"/>
        <item x="6"/>
        <item x="10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54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  <x/>
    </i>
    <i r="1">
      <x v="1"/>
    </i>
    <i r="1">
      <x v="2"/>
    </i>
    <i r="1">
      <x v="3"/>
    </i>
    <i r="1">
      <x v="4"/>
    </i>
    <i r="1">
      <x v="5"/>
    </i>
  </rowItems>
  <colFields count="3">
    <field x="7"/>
    <field x="13"/>
    <field x="16"/>
  </colFields>
  <colItems count="23">
    <i>
      <x/>
      <x v="53"/>
      <x v="5"/>
    </i>
    <i r="1">
      <x v="66"/>
      <x v="3"/>
    </i>
    <i r="1">
      <x v="82"/>
      <x v="23"/>
    </i>
    <i r="1">
      <x v="90"/>
      <x v="13"/>
    </i>
    <i r="1">
      <x v="174"/>
      <x v="20"/>
    </i>
    <i>
      <x v="2"/>
      <x v="66"/>
      <x v="6"/>
    </i>
    <i r="1">
      <x v="82"/>
      <x v="22"/>
    </i>
    <i r="1">
      <x v="89"/>
      <x v="8"/>
    </i>
    <i r="1">
      <x v="90"/>
      <x v="14"/>
    </i>
    <i r="1">
      <x v="106"/>
      <x v="12"/>
    </i>
    <i r="1">
      <x v="107"/>
      <x v="7"/>
    </i>
    <i r="1">
      <x v="125"/>
      <x v="21"/>
    </i>
    <i r="1">
      <x v="138"/>
      <x v="11"/>
    </i>
    <i r="1">
      <x v="139"/>
      <x v="1"/>
    </i>
    <i r="1">
      <x v="174"/>
      <x v="18"/>
    </i>
    <i r="1">
      <x v="176"/>
      <x v="19"/>
    </i>
    <i r="1">
      <x v="178"/>
      <x v="16"/>
    </i>
    <i r="1">
      <x v="179"/>
      <x v="9"/>
    </i>
    <i r="1">
      <x v="180"/>
      <x v="10"/>
    </i>
    <i r="1">
      <x v="181"/>
      <x v="2"/>
    </i>
    <i r="1">
      <x v="182"/>
      <x v="17"/>
    </i>
    <i r="1">
      <x v="706"/>
      <x v="4"/>
    </i>
    <i r="1">
      <x v="710"/>
      <x v="15"/>
    </i>
  </colItems>
  <dataFields count="1">
    <dataField name="Сумма по полю цена" fld="18" baseField="0" baseItem="0" numFmtId="4"/>
  </dataFields>
  <formats count="1">
    <format dxfId="10">
      <pivotArea outline="0" collapsedLevelsAreSubtotals="1" fieldPosition="0"/>
    </format>
  </formats>
  <pivotTableStyleInfo name="AV_price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Таблица5" displayName="Таблица5" ref="C1:F64" totalsRowShown="0" headerRowDxfId="16">
  <autoFilter ref="C1:F64" xr:uid="{00000000-0009-0000-0100-000005000000}"/>
  <tableColumns count="4">
    <tableColumn id="2" xr3:uid="{00000000-0010-0000-0000-000002000000}" name="Средневзвешенная цена, МЕТАЛЛ" dataDxfId="15">
      <calculatedColumnFormula>ROUND(INDEX(И_металл11!$B:$B,MATCH(CONCATENATE($A2,$B2),И_металл11!$A:$A,0)),1)</calculatedColumnFormula>
    </tableColumn>
    <tableColumn id="4" xr3:uid="{00000000-0010-0000-0000-000004000000}" name="Столбец1" dataDxfId="14" dataCellStyle="Процентный"/>
    <tableColumn id="3" xr3:uid="{00000000-0010-0000-0000-000003000000}" name="Средневзвешенная цена, МЕТИЗЫ" dataDxfId="13">
      <calculatedColumnFormula>ROUND(INDEX(И_метизы11!$B:$B,MATCH(CONCATENATE($A2,$B2),И_метизы11!$A:$A,0)),1)</calculatedColumnFormula>
    </tableColumn>
    <tableColumn id="5" xr3:uid="{00000000-0010-0000-0000-000005000000}" name="Столбец2" dataDxfId="12" dataCellStyle="Процентный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BY10046"/>
  <sheetViews>
    <sheetView topLeftCell="AZ1" zoomScale="70" zoomScaleNormal="70" workbookViewId="0">
      <selection activeCell="BP39" sqref="BP39"/>
    </sheetView>
  </sheetViews>
  <sheetFormatPr defaultRowHeight="15" outlineLevelCol="1" x14ac:dyDescent="0.25"/>
  <cols>
    <col min="1" max="1" width="12.5703125" hidden="1" customWidth="1" outlineLevel="1"/>
    <col min="2" max="2" width="4" hidden="1" customWidth="1" outlineLevel="1"/>
    <col min="3" max="3" width="9.140625" hidden="1" customWidth="1" outlineLevel="1"/>
    <col min="4" max="17" width="1.85546875" hidden="1" customWidth="1" outlineLevel="1"/>
    <col min="18" max="18" width="51.7109375" hidden="1" customWidth="1" outlineLevel="1"/>
    <col min="19" max="19" width="8.5703125" hidden="1" customWidth="1" outlineLevel="1"/>
    <col min="20" max="22" width="1.140625" hidden="1" customWidth="1" outlineLevel="1"/>
    <col min="23" max="23" width="9.140625" hidden="1" customWidth="1" outlineLevel="1"/>
    <col min="24" max="24" width="11.28515625" hidden="1" customWidth="1" outlineLevel="1"/>
    <col min="25" max="28" width="1.140625" hidden="1" customWidth="1" outlineLevel="1"/>
    <col min="29" max="29" width="6.5703125" hidden="1" customWidth="1" outlineLevel="1"/>
    <col min="30" max="32" width="5.28515625" hidden="1" customWidth="1" outlineLevel="1"/>
    <col min="33" max="33" width="7" hidden="1" customWidth="1" outlineLevel="1"/>
    <col min="34" max="37" width="6.85546875" hidden="1" customWidth="1" outlineLevel="1"/>
    <col min="38" max="38" width="8.28515625" hidden="1" customWidth="1" outlineLevel="1"/>
    <col min="39" max="39" width="16.7109375" hidden="1" customWidth="1" outlineLevel="1"/>
    <col min="40" max="40" width="13.42578125" hidden="1" customWidth="1" outlineLevel="1"/>
    <col min="41" max="41" width="9.140625" hidden="1" customWidth="1" outlineLevel="1"/>
    <col min="42" max="42" width="13" hidden="1" customWidth="1" outlineLevel="1"/>
    <col min="43" max="45" width="9.140625" hidden="1" customWidth="1" outlineLevel="1"/>
    <col min="46" max="46" width="19.28515625" hidden="1" customWidth="1" outlineLevel="1"/>
    <col min="47" max="47" width="12.7109375" hidden="1" customWidth="1" outlineLevel="1"/>
    <col min="48" max="51" width="9.140625" hidden="1" customWidth="1" outlineLevel="1"/>
    <col min="52" max="52" width="9.140625" collapsed="1"/>
    <col min="56" max="58" width="4.42578125" customWidth="1"/>
    <col min="59" max="59" width="36.5703125" customWidth="1"/>
    <col min="61" max="64" width="4" customWidth="1"/>
    <col min="65" max="67" width="9.28515625" customWidth="1"/>
    <col min="68" max="68" width="16.85546875" customWidth="1"/>
    <col min="69" max="70" width="9.28515625" customWidth="1"/>
    <col min="71" max="71" width="5.42578125" customWidth="1"/>
    <col min="72" max="77" width="9.5703125" customWidth="1"/>
  </cols>
  <sheetData>
    <row r="1" spans="1:77" x14ac:dyDescent="0.25">
      <c r="A1" s="3"/>
      <c r="B1" s="3"/>
      <c r="C1" s="3"/>
      <c r="D1" s="3"/>
      <c r="E1" s="4"/>
      <c r="F1" s="3"/>
      <c r="G1" s="3"/>
      <c r="H1" s="3"/>
      <c r="I1" s="3"/>
      <c r="J1" s="3"/>
      <c r="K1" s="3"/>
      <c r="L1" s="3"/>
      <c r="M1" s="3"/>
      <c r="N1" s="4"/>
      <c r="O1" s="4"/>
      <c r="P1" s="3"/>
      <c r="Q1" s="3"/>
      <c r="R1" s="3"/>
      <c r="S1" s="4"/>
      <c r="T1" s="3"/>
      <c r="U1" s="5"/>
      <c r="V1" s="5"/>
      <c r="W1" s="6"/>
      <c r="X1" s="3"/>
      <c r="Y1" s="3"/>
      <c r="Z1" s="7"/>
      <c r="AA1" s="7"/>
      <c r="AB1" s="7"/>
      <c r="AC1" s="8"/>
      <c r="AD1" s="8"/>
      <c r="AE1" s="8"/>
      <c r="AF1" s="8"/>
      <c r="AG1" s="8"/>
      <c r="AZ1" s="72" t="s">
        <v>17019</v>
      </c>
      <c r="BA1" s="72" t="s">
        <v>17020</v>
      </c>
      <c r="BB1" s="72" t="s">
        <v>17021</v>
      </c>
      <c r="BC1" s="72" t="s">
        <v>17022</v>
      </c>
      <c r="BD1" s="72"/>
      <c r="BM1" t="s">
        <v>9430</v>
      </c>
      <c r="BT1" t="s">
        <v>9431</v>
      </c>
    </row>
    <row r="2" spans="1:77" ht="30" x14ac:dyDescent="0.25">
      <c r="A2" s="9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10"/>
      <c r="P2" s="6"/>
      <c r="Q2" s="11"/>
      <c r="R2" s="6"/>
      <c r="S2" s="6"/>
      <c r="T2" s="6"/>
      <c r="U2" s="6"/>
      <c r="V2" s="6"/>
      <c r="W2" s="11"/>
      <c r="X2" s="6"/>
      <c r="Y2" s="6"/>
      <c r="Z2" s="6"/>
      <c r="AA2" s="6"/>
      <c r="AB2" s="6"/>
      <c r="AZ2" t="s">
        <v>3202</v>
      </c>
      <c r="BA2" t="s">
        <v>3205</v>
      </c>
      <c r="BB2" t="s">
        <v>3203</v>
      </c>
      <c r="BC2" t="s">
        <v>7263</v>
      </c>
      <c r="BG2" s="72" t="s">
        <v>21808</v>
      </c>
      <c r="BH2" s="72" t="s">
        <v>21809</v>
      </c>
      <c r="BI2" s="72"/>
      <c r="BM2" s="29" t="s">
        <v>3199</v>
      </c>
      <c r="BN2" s="29" t="s">
        <v>3198</v>
      </c>
      <c r="BO2" s="29" t="s">
        <v>3197</v>
      </c>
      <c r="BP2" s="29" t="s">
        <v>9432</v>
      </c>
      <c r="BQ2" s="29" t="s">
        <v>9434</v>
      </c>
      <c r="BR2" s="30" t="s">
        <v>9433</v>
      </c>
      <c r="BT2" s="29" t="s">
        <v>3199</v>
      </c>
      <c r="BU2" s="29" t="s">
        <v>3198</v>
      </c>
      <c r="BV2" s="29" t="s">
        <v>3197</v>
      </c>
      <c r="BW2" s="29" t="s">
        <v>9432</v>
      </c>
      <c r="BX2" s="29" t="s">
        <v>9434</v>
      </c>
      <c r="BY2" s="30" t="s">
        <v>9433</v>
      </c>
    </row>
    <row r="3" spans="1:77" x14ac:dyDescent="0.25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4"/>
      <c r="P3" s="13"/>
      <c r="Q3" s="15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Z3" t="s">
        <v>1666</v>
      </c>
      <c r="BA3" t="s">
        <v>3205</v>
      </c>
      <c r="BB3" t="s">
        <v>17478</v>
      </c>
      <c r="BC3" t="s">
        <v>3204</v>
      </c>
      <c r="BG3" t="s">
        <v>5208</v>
      </c>
      <c r="BH3" t="s">
        <v>5208</v>
      </c>
      <c r="BM3" s="31"/>
      <c r="BN3" s="32"/>
      <c r="BO3" s="33"/>
      <c r="BP3" s="33"/>
      <c r="BQ3" s="33"/>
      <c r="BR3" s="36"/>
      <c r="BS3" s="35"/>
      <c r="BT3" s="31"/>
      <c r="BU3" s="32"/>
      <c r="BV3" s="33"/>
      <c r="BW3" s="33"/>
      <c r="BX3" s="33"/>
      <c r="BY3" s="36"/>
    </row>
    <row r="4" spans="1:77" x14ac:dyDescent="0.25">
      <c r="A4" s="12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4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Z4" t="s">
        <v>1561</v>
      </c>
      <c r="BA4" t="s">
        <v>3205</v>
      </c>
      <c r="BB4" t="s">
        <v>17478</v>
      </c>
      <c r="BC4" t="s">
        <v>3204</v>
      </c>
      <c r="BG4" t="s">
        <v>5209</v>
      </c>
      <c r="BH4" t="s">
        <v>5209</v>
      </c>
      <c r="BM4" s="31" t="s">
        <v>3205</v>
      </c>
      <c r="BN4" s="32" t="s">
        <v>3863</v>
      </c>
      <c r="BO4" s="33" t="s">
        <v>3206</v>
      </c>
      <c r="BP4" t="s">
        <v>9335</v>
      </c>
      <c r="BQ4" s="33" t="s">
        <v>9441</v>
      </c>
      <c r="BR4">
        <v>0.12724850134172863</v>
      </c>
      <c r="BS4" s="35"/>
      <c r="BT4" s="31" t="s">
        <v>5207</v>
      </c>
      <c r="BU4" s="32" t="s">
        <v>5223</v>
      </c>
      <c r="BV4" s="33" t="s">
        <v>3200</v>
      </c>
      <c r="BW4" s="33" t="s">
        <v>9014</v>
      </c>
      <c r="BX4" s="33" t="s">
        <v>9454</v>
      </c>
      <c r="BY4" s="34">
        <v>0.10248345341786883</v>
      </c>
    </row>
    <row r="5" spans="1:77" x14ac:dyDescent="0.25">
      <c r="A5" s="16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4"/>
      <c r="P5" s="13"/>
      <c r="Q5" s="13"/>
      <c r="R5" s="13"/>
      <c r="S5" s="13"/>
      <c r="T5" s="13"/>
      <c r="U5" s="17"/>
      <c r="V5" s="17"/>
      <c r="W5" s="13"/>
      <c r="X5" s="13"/>
      <c r="Y5" s="13"/>
      <c r="Z5" s="13"/>
      <c r="AA5" s="13"/>
      <c r="AB5" s="13"/>
      <c r="AZ5" t="s">
        <v>1562</v>
      </c>
      <c r="BA5" t="s">
        <v>3205</v>
      </c>
      <c r="BB5" t="s">
        <v>17478</v>
      </c>
      <c r="BC5" t="s">
        <v>3204</v>
      </c>
      <c r="BG5" t="s">
        <v>5210</v>
      </c>
      <c r="BH5" t="s">
        <v>5210</v>
      </c>
      <c r="BM5" s="31" t="s">
        <v>3205</v>
      </c>
      <c r="BN5" s="32" t="s">
        <v>3863</v>
      </c>
      <c r="BO5" s="33" t="s">
        <v>3206</v>
      </c>
      <c r="BP5" t="s">
        <v>9340</v>
      </c>
      <c r="BQ5" s="33" t="s">
        <v>9482</v>
      </c>
      <c r="BR5">
        <v>8.0867377033553248E-2</v>
      </c>
      <c r="BS5" s="35"/>
      <c r="BT5" s="31" t="s">
        <v>5207</v>
      </c>
      <c r="BU5" s="32" t="s">
        <v>5223</v>
      </c>
      <c r="BV5" s="33" t="s">
        <v>7263</v>
      </c>
      <c r="BW5" s="33" t="s">
        <v>9014</v>
      </c>
      <c r="BX5" s="33" t="s">
        <v>9455</v>
      </c>
      <c r="BY5" s="34">
        <v>7.1029776426183869E-2</v>
      </c>
    </row>
    <row r="6" spans="1:77" x14ac:dyDescent="0.25">
      <c r="A6" s="12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4"/>
      <c r="P6" s="13"/>
      <c r="Q6" s="15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Z6" t="s">
        <v>1667</v>
      </c>
      <c r="BA6" t="s">
        <v>3205</v>
      </c>
      <c r="BB6" t="s">
        <v>17478</v>
      </c>
      <c r="BC6" t="s">
        <v>3204</v>
      </c>
      <c r="BG6" t="s">
        <v>5211</v>
      </c>
      <c r="BH6" t="s">
        <v>5211</v>
      </c>
      <c r="BM6" s="31" t="s">
        <v>3205</v>
      </c>
      <c r="BN6" s="32" t="s">
        <v>3863</v>
      </c>
      <c r="BO6" s="33" t="s">
        <v>3206</v>
      </c>
      <c r="BP6" t="s">
        <v>9347</v>
      </c>
      <c r="BQ6" s="33" t="s">
        <v>9542</v>
      </c>
      <c r="BR6">
        <v>8.0289698840596724E-2</v>
      </c>
      <c r="BS6" s="35"/>
      <c r="BT6" s="31" t="s">
        <v>5207</v>
      </c>
      <c r="BU6" s="32" t="s">
        <v>5223</v>
      </c>
      <c r="BV6" s="33" t="s">
        <v>7263</v>
      </c>
      <c r="BW6" s="33" t="s">
        <v>9062</v>
      </c>
      <c r="BX6" s="33" t="s">
        <v>9456</v>
      </c>
      <c r="BY6" s="34">
        <v>5.8534472775055225E-2</v>
      </c>
    </row>
    <row r="7" spans="1:77" x14ac:dyDescent="0.25">
      <c r="A7" s="12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4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Z7" t="s">
        <v>143</v>
      </c>
      <c r="BA7" t="s">
        <v>3205</v>
      </c>
      <c r="BB7" t="s">
        <v>17478</v>
      </c>
      <c r="BC7" t="s">
        <v>3204</v>
      </c>
      <c r="BG7" t="s">
        <v>5212</v>
      </c>
      <c r="BH7" t="s">
        <v>5212</v>
      </c>
      <c r="BM7" s="31" t="s">
        <v>3205</v>
      </c>
      <c r="BN7" s="32" t="s">
        <v>3384</v>
      </c>
      <c r="BO7" s="33" t="s">
        <v>3206</v>
      </c>
      <c r="BP7" t="s">
        <v>160</v>
      </c>
      <c r="BQ7" s="33" t="s">
        <v>9452</v>
      </c>
      <c r="BR7">
        <v>0.10110188471641929</v>
      </c>
      <c r="BS7" s="35"/>
      <c r="BT7" s="31" t="s">
        <v>5207</v>
      </c>
      <c r="BU7" s="32" t="s">
        <v>6408</v>
      </c>
      <c r="BV7" s="33" t="s">
        <v>3200</v>
      </c>
      <c r="BW7" s="33" t="s">
        <v>9106</v>
      </c>
      <c r="BX7" s="33" t="s">
        <v>9457</v>
      </c>
      <c r="BY7" s="34">
        <v>5.7969928101551112E-2</v>
      </c>
    </row>
    <row r="8" spans="1:77" x14ac:dyDescent="0.25">
      <c r="A8" s="12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4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Z8" t="s">
        <v>1560</v>
      </c>
      <c r="BA8" t="s">
        <v>3205</v>
      </c>
      <c r="BB8" t="s">
        <v>17478</v>
      </c>
      <c r="BC8" t="s">
        <v>3204</v>
      </c>
      <c r="BG8" t="s">
        <v>5213</v>
      </c>
      <c r="BH8" t="s">
        <v>5213</v>
      </c>
      <c r="BM8" s="31" t="s">
        <v>3205</v>
      </c>
      <c r="BN8" s="32" t="s">
        <v>3863</v>
      </c>
      <c r="BO8" s="33" t="s">
        <v>3206</v>
      </c>
      <c r="BP8" t="s">
        <v>9337</v>
      </c>
      <c r="BQ8" s="33" t="s">
        <v>9440</v>
      </c>
      <c r="BR8">
        <v>0.12068470364021268</v>
      </c>
      <c r="BS8" s="35"/>
      <c r="BT8" s="31" t="s">
        <v>5207</v>
      </c>
      <c r="BU8" s="32" t="s">
        <v>6408</v>
      </c>
      <c r="BV8" s="33" t="s">
        <v>7263</v>
      </c>
      <c r="BW8" s="33" t="s">
        <v>9108</v>
      </c>
      <c r="BX8" s="33" t="s">
        <v>9458</v>
      </c>
      <c r="BY8" s="34">
        <v>5.5249692175779658E-2</v>
      </c>
    </row>
    <row r="9" spans="1:77" x14ac:dyDescent="0.25">
      <c r="A9" s="12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4"/>
      <c r="P9" s="13"/>
      <c r="Q9" s="15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Z9" t="s">
        <v>3207</v>
      </c>
      <c r="BA9" t="s">
        <v>3205</v>
      </c>
      <c r="BB9" t="s">
        <v>17478</v>
      </c>
      <c r="BC9" t="s">
        <v>3204</v>
      </c>
      <c r="BG9" t="s">
        <v>5214</v>
      </c>
      <c r="BH9" t="s">
        <v>5214</v>
      </c>
      <c r="BM9" s="31" t="s">
        <v>3205</v>
      </c>
      <c r="BN9" s="32" t="s">
        <v>3384</v>
      </c>
      <c r="BO9" s="33" t="s">
        <v>3206</v>
      </c>
      <c r="BP9" t="s">
        <v>645</v>
      </c>
      <c r="BQ9" s="33" t="s">
        <v>9450</v>
      </c>
      <c r="BR9">
        <v>9.1123449223886266E-2</v>
      </c>
      <c r="BS9" s="35"/>
      <c r="BT9" s="31" t="s">
        <v>5207</v>
      </c>
      <c r="BU9" s="32" t="s">
        <v>6408</v>
      </c>
      <c r="BV9" s="33" t="s">
        <v>7263</v>
      </c>
      <c r="BW9" s="33" t="s">
        <v>9106</v>
      </c>
      <c r="BX9" s="33" t="s">
        <v>9459</v>
      </c>
      <c r="BY9" s="34">
        <v>5.3850305373165194E-2</v>
      </c>
    </row>
    <row r="10" spans="1:77" x14ac:dyDescent="0.25">
      <c r="A10" s="9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10"/>
      <c r="P10" s="6"/>
      <c r="Q10" s="11"/>
      <c r="R10" s="6"/>
      <c r="S10" s="6"/>
      <c r="T10" s="6"/>
      <c r="U10" s="6"/>
      <c r="V10" s="6"/>
      <c r="W10" s="11"/>
      <c r="X10" s="6"/>
      <c r="Y10" s="6"/>
      <c r="Z10" s="6"/>
      <c r="AA10" s="6"/>
      <c r="AB10" s="6"/>
      <c r="AZ10" t="s">
        <v>3208</v>
      </c>
      <c r="BA10" t="s">
        <v>3205</v>
      </c>
      <c r="BB10" t="s">
        <v>17478</v>
      </c>
      <c r="BC10" t="s">
        <v>7263</v>
      </c>
      <c r="BG10" t="s">
        <v>5215</v>
      </c>
      <c r="BH10" t="s">
        <v>8846</v>
      </c>
      <c r="BM10" s="31" t="s">
        <v>3205</v>
      </c>
      <c r="BN10" s="32" t="s">
        <v>3863</v>
      </c>
      <c r="BO10" s="33" t="s">
        <v>3206</v>
      </c>
      <c r="BP10" t="s">
        <v>9331</v>
      </c>
      <c r="BQ10" s="33" t="s">
        <v>9540</v>
      </c>
      <c r="BR10">
        <v>4.2454374665687751E-2</v>
      </c>
      <c r="BS10" s="35"/>
      <c r="BT10" s="31" t="s">
        <v>5207</v>
      </c>
      <c r="BU10" s="32" t="s">
        <v>6408</v>
      </c>
      <c r="BV10" s="33" t="s">
        <v>7263</v>
      </c>
      <c r="BW10" s="33" t="s">
        <v>9115</v>
      </c>
      <c r="BX10" s="33" t="s">
        <v>9460</v>
      </c>
      <c r="BY10" s="34">
        <v>5.3749608642032903E-2</v>
      </c>
    </row>
    <row r="11" spans="1:77" x14ac:dyDescent="0.25">
      <c r="A11" s="9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10"/>
      <c r="P11" s="6"/>
      <c r="Q11" s="11"/>
      <c r="R11" s="6"/>
      <c r="S11" s="6"/>
      <c r="T11" s="6"/>
      <c r="U11" s="6"/>
      <c r="V11" s="6"/>
      <c r="W11" s="11"/>
      <c r="X11" s="6"/>
      <c r="Y11" s="6"/>
      <c r="Z11" s="6"/>
      <c r="AA11" s="6"/>
      <c r="AB11" s="6"/>
      <c r="AZ11" t="s">
        <v>3209</v>
      </c>
      <c r="BA11" t="s">
        <v>3205</v>
      </c>
      <c r="BB11" t="s">
        <v>17478</v>
      </c>
      <c r="BC11" t="s">
        <v>3206</v>
      </c>
      <c r="BG11" t="s">
        <v>5216</v>
      </c>
      <c r="BH11" t="s">
        <v>5216</v>
      </c>
      <c r="BM11" s="31" t="s">
        <v>3205</v>
      </c>
      <c r="BN11" s="32" t="s">
        <v>3863</v>
      </c>
      <c r="BO11" s="33" t="s">
        <v>3206</v>
      </c>
      <c r="BP11" t="s">
        <v>9344</v>
      </c>
      <c r="BQ11" s="33" t="s">
        <v>9496</v>
      </c>
      <c r="BR11">
        <v>3.9816758144422926E-2</v>
      </c>
      <c r="BS11" s="35"/>
      <c r="BT11" s="31" t="s">
        <v>5207</v>
      </c>
      <c r="BU11" s="32" t="s">
        <v>6408</v>
      </c>
      <c r="BV11" s="33" t="s">
        <v>7263</v>
      </c>
      <c r="BW11" s="33" t="s">
        <v>9110</v>
      </c>
      <c r="BX11" s="33" t="s">
        <v>9461</v>
      </c>
      <c r="BY11" s="34">
        <v>5.1453052842904301E-2</v>
      </c>
    </row>
    <row r="12" spans="1:77" x14ac:dyDescent="0.25">
      <c r="A12" s="9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10"/>
      <c r="P12" s="6"/>
      <c r="Q12" s="11"/>
      <c r="R12" s="6"/>
      <c r="S12" s="6"/>
      <c r="T12" s="6"/>
      <c r="U12" s="6"/>
      <c r="V12" s="6"/>
      <c r="W12" s="11"/>
      <c r="X12" s="6"/>
      <c r="Y12" s="6"/>
      <c r="Z12" s="6"/>
      <c r="AA12" s="6"/>
      <c r="AB12" s="6"/>
      <c r="AZ12" t="s">
        <v>3210</v>
      </c>
      <c r="BA12" t="s">
        <v>3205</v>
      </c>
      <c r="BB12" t="s">
        <v>17478</v>
      </c>
      <c r="BC12" t="s">
        <v>3204</v>
      </c>
      <c r="BG12" t="s">
        <v>5217</v>
      </c>
      <c r="BH12" t="s">
        <v>8847</v>
      </c>
      <c r="BM12" s="31" t="s">
        <v>3205</v>
      </c>
      <c r="BN12" s="32" t="s">
        <v>3863</v>
      </c>
      <c r="BO12" s="33" t="s">
        <v>3206</v>
      </c>
      <c r="BP12" t="s">
        <v>9309</v>
      </c>
      <c r="BQ12" s="33" t="s">
        <v>9451</v>
      </c>
      <c r="BR12">
        <v>6.5364123560168089E-2</v>
      </c>
      <c r="BS12" s="35"/>
      <c r="BT12" s="31" t="s">
        <v>5207</v>
      </c>
      <c r="BU12" s="32" t="s">
        <v>6745</v>
      </c>
      <c r="BV12" s="33" t="s">
        <v>7263</v>
      </c>
      <c r="BW12" s="33" t="s">
        <v>8939</v>
      </c>
      <c r="BX12" s="33" t="s">
        <v>9462</v>
      </c>
      <c r="BY12" s="34">
        <v>4.5837736391081546E-2</v>
      </c>
    </row>
    <row r="13" spans="1:77" x14ac:dyDescent="0.25">
      <c r="A13" s="12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4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Z13" t="s">
        <v>3211</v>
      </c>
      <c r="BA13" t="s">
        <v>3205</v>
      </c>
      <c r="BB13" t="s">
        <v>17478</v>
      </c>
      <c r="BC13" t="s">
        <v>3204</v>
      </c>
      <c r="BG13" t="s">
        <v>5218</v>
      </c>
      <c r="BH13" t="s">
        <v>5218</v>
      </c>
      <c r="BM13" s="31" t="s">
        <v>3205</v>
      </c>
      <c r="BN13" s="32" t="s">
        <v>3384</v>
      </c>
      <c r="BO13" s="33" t="s">
        <v>3206</v>
      </c>
      <c r="BP13" t="s">
        <v>163</v>
      </c>
      <c r="BQ13" s="33" t="s">
        <v>9505</v>
      </c>
      <c r="BR13">
        <v>3.8218627714528705E-2</v>
      </c>
      <c r="BS13" s="35"/>
      <c r="BT13" s="31" t="s">
        <v>5207</v>
      </c>
      <c r="BU13" s="32" t="s">
        <v>5223</v>
      </c>
      <c r="BV13" s="33" t="s">
        <v>7263</v>
      </c>
      <c r="BW13" s="33" t="s">
        <v>8855</v>
      </c>
      <c r="BX13" s="33" t="s">
        <v>9463</v>
      </c>
      <c r="BY13" s="34">
        <v>4.5717886060994917E-2</v>
      </c>
    </row>
    <row r="14" spans="1:77" x14ac:dyDescent="0.25">
      <c r="A14" s="12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4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Z14" t="s">
        <v>271</v>
      </c>
      <c r="BA14" t="s">
        <v>3205</v>
      </c>
      <c r="BB14" t="s">
        <v>17478</v>
      </c>
      <c r="BC14" t="s">
        <v>3204</v>
      </c>
      <c r="BG14" t="s">
        <v>5219</v>
      </c>
      <c r="BH14" t="s">
        <v>5219</v>
      </c>
      <c r="BM14" s="31" t="s">
        <v>3205</v>
      </c>
      <c r="BN14" s="32" t="s">
        <v>3384</v>
      </c>
      <c r="BO14" s="33" t="s">
        <v>3206</v>
      </c>
      <c r="BP14" t="s">
        <v>170</v>
      </c>
      <c r="BQ14" s="33" t="s">
        <v>9516</v>
      </c>
      <c r="BR14">
        <v>3.660242098978287E-2</v>
      </c>
      <c r="BS14" s="35"/>
      <c r="BT14" s="31" t="s">
        <v>5207</v>
      </c>
      <c r="BU14" s="32" t="s">
        <v>5223</v>
      </c>
      <c r="BV14" s="33" t="s">
        <v>3200</v>
      </c>
      <c r="BW14" s="33" t="s">
        <v>8855</v>
      </c>
      <c r="BX14" s="33" t="s">
        <v>9464</v>
      </c>
      <c r="BY14" s="34">
        <v>4.0124694125017395E-2</v>
      </c>
    </row>
    <row r="15" spans="1:77" x14ac:dyDescent="0.25">
      <c r="A15" s="12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4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Z15" t="s">
        <v>233</v>
      </c>
      <c r="BA15" t="s">
        <v>3205</v>
      </c>
      <c r="BB15" t="s">
        <v>17478</v>
      </c>
      <c r="BC15" t="s">
        <v>3204</v>
      </c>
      <c r="BG15" t="s">
        <v>1666</v>
      </c>
      <c r="BH15" t="s">
        <v>8848</v>
      </c>
      <c r="BM15" s="31" t="s">
        <v>3205</v>
      </c>
      <c r="BN15" s="32" t="s">
        <v>3863</v>
      </c>
      <c r="BO15" s="33" t="s">
        <v>3206</v>
      </c>
      <c r="BP15" t="s">
        <v>9307</v>
      </c>
      <c r="BQ15" s="33" t="s">
        <v>9445</v>
      </c>
      <c r="BR15">
        <v>3.6019547837424074E-2</v>
      </c>
      <c r="BS15" s="35"/>
      <c r="BT15" s="31" t="s">
        <v>5207</v>
      </c>
      <c r="BU15" s="32" t="s">
        <v>5223</v>
      </c>
      <c r="BV15" s="33" t="s">
        <v>7263</v>
      </c>
      <c r="BW15" s="33" t="s">
        <v>9043</v>
      </c>
      <c r="BX15" s="33" t="s">
        <v>9465</v>
      </c>
      <c r="BY15" s="34">
        <v>3.9029243790110295E-2</v>
      </c>
    </row>
    <row r="16" spans="1:77" x14ac:dyDescent="0.25">
      <c r="A16" s="9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10"/>
      <c r="P16" s="6"/>
      <c r="Q16" s="6"/>
      <c r="R16" s="6"/>
      <c r="S16" s="6"/>
      <c r="T16" s="6"/>
      <c r="U16" s="6"/>
      <c r="V16" s="6"/>
      <c r="W16" s="11"/>
      <c r="X16" s="6"/>
      <c r="Y16" s="6"/>
      <c r="Z16" s="6"/>
      <c r="AA16" s="6"/>
      <c r="AB16" s="6"/>
      <c r="AZ16" t="s">
        <v>109</v>
      </c>
      <c r="BA16" t="s">
        <v>3205</v>
      </c>
      <c r="BB16" t="s">
        <v>17478</v>
      </c>
      <c r="BC16" t="s">
        <v>3204</v>
      </c>
      <c r="BG16" t="s">
        <v>1561</v>
      </c>
      <c r="BH16" t="s">
        <v>8848</v>
      </c>
      <c r="BM16" s="31" t="s">
        <v>3205</v>
      </c>
      <c r="BN16" s="32" t="s">
        <v>3384</v>
      </c>
      <c r="BO16" s="33" t="s">
        <v>3206</v>
      </c>
      <c r="BP16" t="s">
        <v>112</v>
      </c>
      <c r="BQ16" s="33" t="s">
        <v>9515</v>
      </c>
      <c r="BR16">
        <v>3.2773227720419927E-2</v>
      </c>
      <c r="BS16" s="35"/>
      <c r="BT16" s="31" t="s">
        <v>5207</v>
      </c>
      <c r="BU16" s="32" t="s">
        <v>5223</v>
      </c>
      <c r="BV16" s="33" t="s">
        <v>7263</v>
      </c>
      <c r="BW16" s="33" t="s">
        <v>9081</v>
      </c>
      <c r="BX16" s="33" t="s">
        <v>9466</v>
      </c>
      <c r="BY16" s="34">
        <v>3.6744815637470611E-2</v>
      </c>
    </row>
    <row r="17" spans="1:77" x14ac:dyDescent="0.25">
      <c r="A17" s="9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10"/>
      <c r="P17" s="6"/>
      <c r="Q17" s="6"/>
      <c r="R17" s="6"/>
      <c r="S17" s="6"/>
      <c r="T17" s="6"/>
      <c r="U17" s="6"/>
      <c r="V17" s="6"/>
      <c r="W17" s="11"/>
      <c r="X17" s="6"/>
      <c r="Y17" s="6"/>
      <c r="Z17" s="6"/>
      <c r="AA17" s="6"/>
      <c r="AB17" s="6"/>
      <c r="AZ17" t="s">
        <v>3212</v>
      </c>
      <c r="BA17" t="s">
        <v>3205</v>
      </c>
      <c r="BB17" t="s">
        <v>17478</v>
      </c>
      <c r="BC17" t="s">
        <v>3204</v>
      </c>
      <c r="BG17" t="s">
        <v>1562</v>
      </c>
      <c r="BH17" t="s">
        <v>8848</v>
      </c>
      <c r="BM17" s="31" t="s">
        <v>3205</v>
      </c>
      <c r="BN17" s="32" t="s">
        <v>3863</v>
      </c>
      <c r="BO17" s="33" t="s">
        <v>3206</v>
      </c>
      <c r="BP17" t="s">
        <v>9305</v>
      </c>
      <c r="BQ17" s="33" t="s">
        <v>9530</v>
      </c>
      <c r="BR17">
        <v>3.1450189480311259E-2</v>
      </c>
      <c r="BS17" s="35"/>
      <c r="BT17" s="31" t="s">
        <v>5207</v>
      </c>
      <c r="BU17" s="32" t="s">
        <v>6408</v>
      </c>
      <c r="BV17" s="33" t="s">
        <v>7263</v>
      </c>
      <c r="BW17" s="33" t="s">
        <v>9112</v>
      </c>
      <c r="BX17" s="33" t="s">
        <v>9467</v>
      </c>
      <c r="BY17" s="34">
        <v>3.6734990611718109E-2</v>
      </c>
    </row>
    <row r="18" spans="1:77" x14ac:dyDescent="0.25">
      <c r="A18" s="12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4"/>
      <c r="P18" s="13"/>
      <c r="Q18" s="15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Z18" t="s">
        <v>3213</v>
      </c>
      <c r="BA18" t="s">
        <v>3205</v>
      </c>
      <c r="BB18" t="s">
        <v>17478</v>
      </c>
      <c r="BC18" t="s">
        <v>3204</v>
      </c>
      <c r="BG18" t="s">
        <v>1667</v>
      </c>
      <c r="BH18" t="s">
        <v>8849</v>
      </c>
      <c r="BM18" s="31" t="s">
        <v>3205</v>
      </c>
      <c r="BN18" s="32" t="s">
        <v>3863</v>
      </c>
      <c r="BO18" s="33" t="s">
        <v>3206</v>
      </c>
      <c r="BP18" t="s">
        <v>9313</v>
      </c>
      <c r="BQ18" s="33" t="s">
        <v>9448</v>
      </c>
      <c r="BR18">
        <v>2.823689586550486E-2</v>
      </c>
      <c r="BS18" s="35"/>
      <c r="BT18" s="31" t="s">
        <v>5207</v>
      </c>
      <c r="BU18" s="32" t="s">
        <v>6408</v>
      </c>
      <c r="BV18" s="33" t="s">
        <v>7263</v>
      </c>
      <c r="BW18" s="33" t="s">
        <v>9111</v>
      </c>
      <c r="BX18" s="33" t="s">
        <v>9468</v>
      </c>
      <c r="BY18" s="34">
        <v>3.481892927687627E-2</v>
      </c>
    </row>
    <row r="19" spans="1:77" x14ac:dyDescent="0.25">
      <c r="A19" s="12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4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Z19" t="s">
        <v>1535</v>
      </c>
      <c r="BA19" t="s">
        <v>3205</v>
      </c>
      <c r="BB19" t="s">
        <v>17478</v>
      </c>
      <c r="BC19" t="s">
        <v>3204</v>
      </c>
      <c r="BG19" t="s">
        <v>143</v>
      </c>
      <c r="BH19" t="s">
        <v>8849</v>
      </c>
      <c r="BM19" s="31" t="s">
        <v>3205</v>
      </c>
      <c r="BN19" s="32" t="s">
        <v>3384</v>
      </c>
      <c r="BO19" s="33" t="s">
        <v>3206</v>
      </c>
      <c r="BP19" t="s">
        <v>168</v>
      </c>
      <c r="BQ19" s="33" t="s">
        <v>9481</v>
      </c>
      <c r="BR19">
        <v>2.7900708435018715E-2</v>
      </c>
      <c r="BS19" s="35"/>
      <c r="BT19" s="31" t="s">
        <v>5207</v>
      </c>
      <c r="BU19" s="32" t="s">
        <v>5223</v>
      </c>
      <c r="BV19" s="33" t="s">
        <v>7263</v>
      </c>
      <c r="BW19" s="33" t="s">
        <v>9024</v>
      </c>
      <c r="BX19" s="33" t="s">
        <v>9469</v>
      </c>
      <c r="BY19" s="34">
        <v>3.3430295232662992E-2</v>
      </c>
    </row>
    <row r="20" spans="1:77" x14ac:dyDescent="0.25">
      <c r="A20" s="12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4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Z20" t="s">
        <v>950</v>
      </c>
      <c r="BA20" t="s">
        <v>3205</v>
      </c>
      <c r="BB20" t="s">
        <v>17478</v>
      </c>
      <c r="BC20" t="s">
        <v>3204</v>
      </c>
      <c r="BG20" t="s">
        <v>1560</v>
      </c>
      <c r="BH20" t="s">
        <v>8849</v>
      </c>
      <c r="BM20" s="31" t="s">
        <v>3205</v>
      </c>
      <c r="BN20" s="32" t="s">
        <v>3863</v>
      </c>
      <c r="BO20" s="33" t="s">
        <v>3206</v>
      </c>
      <c r="BP20" t="s">
        <v>9314</v>
      </c>
      <c r="BQ20" s="33" t="s">
        <v>9453</v>
      </c>
      <c r="BR20">
        <v>1.984751079033405E-2</v>
      </c>
      <c r="BS20" s="35"/>
      <c r="BT20" s="31" t="s">
        <v>5207</v>
      </c>
      <c r="BU20" s="32" t="s">
        <v>5223</v>
      </c>
      <c r="BV20" s="33" t="s">
        <v>7263</v>
      </c>
      <c r="BW20" s="33" t="s">
        <v>9044</v>
      </c>
      <c r="BX20" s="33" t="s">
        <v>9470</v>
      </c>
      <c r="BY20" s="34">
        <v>3.0368637538317353E-2</v>
      </c>
    </row>
    <row r="21" spans="1:77" x14ac:dyDescent="0.25">
      <c r="A21" s="9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10"/>
      <c r="P21" s="6"/>
      <c r="Q21" s="11"/>
      <c r="R21" s="6"/>
      <c r="S21" s="6"/>
      <c r="T21" s="6"/>
      <c r="U21" s="6"/>
      <c r="V21" s="6"/>
      <c r="W21" s="11"/>
      <c r="X21" s="6"/>
      <c r="Y21" s="6"/>
      <c r="Z21" s="6"/>
      <c r="AA21" s="6"/>
      <c r="AB21" s="6"/>
      <c r="AZ21" t="s">
        <v>3214</v>
      </c>
      <c r="BA21" t="s">
        <v>3205</v>
      </c>
      <c r="BB21" t="s">
        <v>17478</v>
      </c>
      <c r="BC21" t="s">
        <v>3204</v>
      </c>
      <c r="BG21" t="s">
        <v>271</v>
      </c>
      <c r="BH21" t="s">
        <v>3211</v>
      </c>
      <c r="BM21" s="31"/>
      <c r="BN21" s="32"/>
      <c r="BO21" s="33"/>
      <c r="BP21" s="33"/>
      <c r="BQ21" s="33"/>
      <c r="BR21" s="34"/>
      <c r="BS21" s="35"/>
      <c r="BT21" s="31" t="s">
        <v>5207</v>
      </c>
      <c r="BU21" s="32" t="s">
        <v>5223</v>
      </c>
      <c r="BV21" s="33" t="s">
        <v>7263</v>
      </c>
      <c r="BW21" s="33" t="s">
        <v>8995</v>
      </c>
      <c r="BX21" s="33" t="s">
        <v>9471</v>
      </c>
      <c r="BY21" s="34">
        <v>2.730993892398554E-2</v>
      </c>
    </row>
    <row r="22" spans="1:77" x14ac:dyDescent="0.25">
      <c r="A22" s="1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10"/>
      <c r="P22" s="6"/>
      <c r="Q22" s="6"/>
      <c r="R22" s="6"/>
      <c r="S22" s="6"/>
      <c r="T22" s="6"/>
      <c r="U22" s="17"/>
      <c r="V22" s="17"/>
      <c r="W22" s="11"/>
      <c r="X22" s="6"/>
      <c r="Y22" s="6"/>
      <c r="Z22" s="6"/>
      <c r="AA22" s="6"/>
      <c r="AB22" s="6"/>
      <c r="AZ22" t="s">
        <v>3215</v>
      </c>
      <c r="BA22" t="s">
        <v>3205</v>
      </c>
      <c r="BB22" t="s">
        <v>17478</v>
      </c>
      <c r="BC22" t="s">
        <v>3204</v>
      </c>
      <c r="BG22" t="s">
        <v>233</v>
      </c>
      <c r="BH22" t="s">
        <v>8942</v>
      </c>
      <c r="BM22" s="31"/>
      <c r="BN22" s="32"/>
      <c r="BO22" s="33"/>
      <c r="BP22" s="33"/>
      <c r="BQ22" s="33"/>
      <c r="BR22" s="34"/>
      <c r="BS22" s="35"/>
      <c r="BT22" s="31" t="s">
        <v>5207</v>
      </c>
      <c r="BU22" s="32" t="s">
        <v>5223</v>
      </c>
      <c r="BV22" s="33" t="s">
        <v>3200</v>
      </c>
      <c r="BW22" s="33" t="s">
        <v>8852</v>
      </c>
      <c r="BX22" s="33" t="s">
        <v>9472</v>
      </c>
      <c r="BY22" s="34">
        <v>2.6301685849296381E-2</v>
      </c>
    </row>
    <row r="23" spans="1:77" x14ac:dyDescent="0.25">
      <c r="A23" s="12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4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Z23" t="s">
        <v>1207</v>
      </c>
      <c r="BA23" t="s">
        <v>3205</v>
      </c>
      <c r="BB23" t="s">
        <v>23187</v>
      </c>
      <c r="BC23" t="s">
        <v>7263</v>
      </c>
      <c r="BG23" t="s">
        <v>109</v>
      </c>
      <c r="BH23" t="s">
        <v>8942</v>
      </c>
      <c r="BM23" s="31"/>
      <c r="BN23" s="32"/>
      <c r="BO23" s="33"/>
      <c r="BP23" s="33"/>
      <c r="BQ23" s="33"/>
      <c r="BR23" s="34"/>
      <c r="BS23" s="35"/>
      <c r="BT23" s="31" t="s">
        <v>5207</v>
      </c>
      <c r="BU23" s="32" t="s">
        <v>6745</v>
      </c>
      <c r="BV23" s="33" t="s">
        <v>7263</v>
      </c>
      <c r="BW23" s="33" t="s">
        <v>8935</v>
      </c>
      <c r="BX23" s="33" t="s">
        <v>9473</v>
      </c>
      <c r="BY23" s="34">
        <v>2.5873469413582522E-2</v>
      </c>
    </row>
    <row r="24" spans="1:77" x14ac:dyDescent="0.25">
      <c r="A24" s="9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10"/>
      <c r="P24" s="6"/>
      <c r="Q24" s="6"/>
      <c r="R24" s="6"/>
      <c r="S24" s="6"/>
      <c r="T24" s="6"/>
      <c r="U24" s="6"/>
      <c r="V24" s="6"/>
      <c r="W24" s="11"/>
      <c r="X24" s="6"/>
      <c r="Y24" s="6"/>
      <c r="Z24" s="6"/>
      <c r="AA24" s="6"/>
      <c r="AB24" s="6"/>
      <c r="AZ24" t="s">
        <v>592</v>
      </c>
      <c r="BA24" t="s">
        <v>3205</v>
      </c>
      <c r="BB24" t="s">
        <v>3216</v>
      </c>
      <c r="BC24" t="s">
        <v>3204</v>
      </c>
      <c r="BG24" t="s">
        <v>1535</v>
      </c>
      <c r="BH24" t="s">
        <v>8943</v>
      </c>
      <c r="BM24" s="31"/>
      <c r="BN24" s="32"/>
      <c r="BO24" s="33"/>
      <c r="BP24" s="33"/>
      <c r="BQ24" s="33"/>
      <c r="BR24" s="34"/>
      <c r="BS24" s="35"/>
      <c r="BT24" s="31" t="s">
        <v>5207</v>
      </c>
      <c r="BU24" s="32" t="s">
        <v>5223</v>
      </c>
      <c r="BV24" s="33" t="s">
        <v>3200</v>
      </c>
      <c r="BW24" s="33" t="s">
        <v>8995</v>
      </c>
      <c r="BX24" s="33" t="s">
        <v>9474</v>
      </c>
      <c r="BY24" s="34">
        <v>2.5802443834095183E-2</v>
      </c>
    </row>
    <row r="25" spans="1:77" x14ac:dyDescent="0.25">
      <c r="A25" s="9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10"/>
      <c r="P25" s="6"/>
      <c r="Q25" s="6"/>
      <c r="R25" s="6"/>
      <c r="S25" s="6"/>
      <c r="T25" s="6"/>
      <c r="U25" s="6"/>
      <c r="V25" s="6"/>
      <c r="W25" s="11"/>
      <c r="X25" s="6"/>
      <c r="Y25" s="6"/>
      <c r="Z25" s="6"/>
      <c r="AA25" s="6"/>
      <c r="AB25" s="6"/>
      <c r="AZ25" t="s">
        <v>1943</v>
      </c>
      <c r="BA25" t="s">
        <v>3205</v>
      </c>
      <c r="BB25" t="s">
        <v>3216</v>
      </c>
      <c r="BC25" t="s">
        <v>3204</v>
      </c>
      <c r="BG25" t="s">
        <v>950</v>
      </c>
      <c r="BH25" t="s">
        <v>8944</v>
      </c>
      <c r="BM25" s="31"/>
      <c r="BN25" s="32"/>
      <c r="BO25" s="33"/>
      <c r="BP25" s="33"/>
      <c r="BQ25" s="33"/>
      <c r="BR25" s="34"/>
      <c r="BS25" s="35"/>
      <c r="BT25" s="31" t="s">
        <v>5207</v>
      </c>
      <c r="BU25" s="32" t="s">
        <v>6408</v>
      </c>
      <c r="BV25" s="33" t="s">
        <v>7263</v>
      </c>
      <c r="BW25" s="33" t="s">
        <v>9113</v>
      </c>
      <c r="BX25" s="33" t="s">
        <v>9475</v>
      </c>
      <c r="BY25" s="34">
        <v>2.4283935156735645E-2</v>
      </c>
    </row>
    <row r="26" spans="1:77" x14ac:dyDescent="0.25">
      <c r="A26" s="12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4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Z26" t="s">
        <v>805</v>
      </c>
      <c r="BA26" t="s">
        <v>3205</v>
      </c>
      <c r="BB26" t="s">
        <v>3216</v>
      </c>
      <c r="BC26" t="s">
        <v>3204</v>
      </c>
      <c r="BG26" t="s">
        <v>10204</v>
      </c>
      <c r="BH26" t="s">
        <v>10635</v>
      </c>
      <c r="BM26" s="31"/>
      <c r="BN26" s="32"/>
      <c r="BO26" s="33"/>
      <c r="BP26" s="33"/>
      <c r="BQ26" s="33"/>
      <c r="BR26" s="34"/>
      <c r="BS26" s="35"/>
      <c r="BT26" s="31" t="s">
        <v>5207</v>
      </c>
      <c r="BU26" s="32" t="s">
        <v>5223</v>
      </c>
      <c r="BV26" s="33" t="s">
        <v>7263</v>
      </c>
      <c r="BW26" s="33" t="s">
        <v>9082</v>
      </c>
      <c r="BX26" s="33" t="s">
        <v>9476</v>
      </c>
      <c r="BY26" s="34">
        <v>2.3301008403514442E-2</v>
      </c>
    </row>
    <row r="27" spans="1:77" x14ac:dyDescent="0.25">
      <c r="A27" s="9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10"/>
      <c r="P27" s="6"/>
      <c r="Q27" s="11"/>
      <c r="R27" s="6"/>
      <c r="S27" s="6"/>
      <c r="T27" s="6"/>
      <c r="U27" s="6"/>
      <c r="V27" s="6"/>
      <c r="W27" s="11"/>
      <c r="X27" s="6"/>
      <c r="Y27" s="6"/>
      <c r="Z27" s="6"/>
      <c r="AA27" s="6"/>
      <c r="AB27" s="6"/>
      <c r="AZ27" t="s">
        <v>430</v>
      </c>
      <c r="BA27" t="s">
        <v>3205</v>
      </c>
      <c r="BB27" t="s">
        <v>3216</v>
      </c>
      <c r="BC27" t="s">
        <v>7263</v>
      </c>
      <c r="BG27" t="s">
        <v>5228</v>
      </c>
      <c r="BH27" t="s">
        <v>8945</v>
      </c>
      <c r="BM27" s="31"/>
      <c r="BN27" s="32"/>
      <c r="BO27" s="33"/>
      <c r="BP27" s="33"/>
      <c r="BQ27" s="33"/>
      <c r="BR27" s="34"/>
      <c r="BS27" s="35"/>
      <c r="BT27" s="31"/>
      <c r="BU27" s="32"/>
      <c r="BV27" s="33"/>
      <c r="BW27" s="33"/>
      <c r="BX27" s="33"/>
      <c r="BY27" s="34"/>
    </row>
    <row r="28" spans="1:77" x14ac:dyDescent="0.25">
      <c r="A28" s="12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4"/>
      <c r="P28" s="13"/>
      <c r="Q28" s="15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Z28" t="s">
        <v>3217</v>
      </c>
      <c r="BA28" t="s">
        <v>3205</v>
      </c>
      <c r="BB28" t="s">
        <v>3216</v>
      </c>
      <c r="BC28" t="s">
        <v>7263</v>
      </c>
      <c r="BG28" t="s">
        <v>5229</v>
      </c>
      <c r="BH28" t="s">
        <v>8946</v>
      </c>
      <c r="BM28" s="31"/>
      <c r="BN28" s="32"/>
      <c r="BO28" s="33"/>
      <c r="BP28" s="33"/>
      <c r="BQ28" s="33"/>
      <c r="BR28" s="34"/>
      <c r="BS28" s="35"/>
      <c r="BT28" s="31"/>
      <c r="BU28" s="32"/>
      <c r="BV28" s="33"/>
      <c r="BW28" s="33"/>
      <c r="BX28" s="33"/>
      <c r="BY28" s="34"/>
    </row>
    <row r="29" spans="1:77" x14ac:dyDescent="0.25">
      <c r="A29" s="9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10"/>
      <c r="P29" s="6"/>
      <c r="Q29" s="11"/>
      <c r="R29" s="6"/>
      <c r="S29" s="6"/>
      <c r="T29" s="6"/>
      <c r="U29" s="6"/>
      <c r="V29" s="6"/>
      <c r="W29" s="11"/>
      <c r="X29" s="6"/>
      <c r="Y29" s="6"/>
      <c r="Z29" s="6"/>
      <c r="AA29" s="6"/>
      <c r="AB29" s="6"/>
      <c r="AZ29" t="s">
        <v>3218</v>
      </c>
      <c r="BA29" t="s">
        <v>3205</v>
      </c>
      <c r="BB29" t="s">
        <v>3216</v>
      </c>
      <c r="BC29" t="s">
        <v>3206</v>
      </c>
      <c r="BG29" t="s">
        <v>5230</v>
      </c>
      <c r="BH29" t="s">
        <v>8947</v>
      </c>
      <c r="BM29" s="31"/>
      <c r="BN29" s="32"/>
      <c r="BO29" s="33"/>
      <c r="BP29" s="33"/>
      <c r="BQ29" s="33"/>
      <c r="BR29" s="34"/>
      <c r="BS29" s="35"/>
    </row>
    <row r="30" spans="1:77" x14ac:dyDescent="0.25">
      <c r="A30" s="9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10"/>
      <c r="P30" s="6"/>
      <c r="Q30" s="11"/>
      <c r="R30" s="6"/>
      <c r="S30" s="6"/>
      <c r="T30" s="6"/>
      <c r="U30" s="6"/>
      <c r="V30" s="6"/>
      <c r="W30" s="11"/>
      <c r="X30" s="6"/>
      <c r="Y30" s="6"/>
      <c r="Z30" s="6"/>
      <c r="AA30" s="6"/>
      <c r="AB30" s="6"/>
      <c r="AZ30" t="s">
        <v>3219</v>
      </c>
      <c r="BA30" t="s">
        <v>3205</v>
      </c>
      <c r="BB30" t="s">
        <v>3216</v>
      </c>
      <c r="BC30" t="s">
        <v>3206</v>
      </c>
      <c r="BG30" t="s">
        <v>5231</v>
      </c>
      <c r="BH30" t="s">
        <v>8948</v>
      </c>
      <c r="BM30" s="31"/>
      <c r="BN30" s="32"/>
      <c r="BO30" s="33"/>
      <c r="BP30" s="33"/>
      <c r="BQ30" s="33"/>
      <c r="BR30" s="34"/>
      <c r="BS30" s="35"/>
    </row>
    <row r="31" spans="1:77" x14ac:dyDescent="0.25">
      <c r="A31" s="12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4"/>
      <c r="P31" s="13"/>
      <c r="Q31" s="15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Z31" t="s">
        <v>3220</v>
      </c>
      <c r="BA31" t="s">
        <v>3205</v>
      </c>
      <c r="BB31" t="s">
        <v>3216</v>
      </c>
      <c r="BC31" t="s">
        <v>3206</v>
      </c>
      <c r="BG31" t="s">
        <v>5233</v>
      </c>
      <c r="BH31" t="s">
        <v>8850</v>
      </c>
      <c r="BM31" s="31"/>
      <c r="BN31" s="32"/>
      <c r="BO31" s="33"/>
      <c r="BR31" s="34"/>
      <c r="BS31" s="35"/>
    </row>
    <row r="32" spans="1:77" x14ac:dyDescent="0.25">
      <c r="A32" s="9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10"/>
      <c r="P32" s="6"/>
      <c r="Q32" s="6"/>
      <c r="R32" s="6"/>
      <c r="S32" s="6"/>
      <c r="T32" s="6"/>
      <c r="U32" s="6"/>
      <c r="V32" s="6"/>
      <c r="W32" s="11"/>
      <c r="X32" s="6"/>
      <c r="Y32" s="6"/>
      <c r="Z32" s="6"/>
      <c r="AA32" s="6"/>
      <c r="AB32" s="6"/>
      <c r="AZ32" t="s">
        <v>3221</v>
      </c>
      <c r="BA32" t="s">
        <v>3205</v>
      </c>
      <c r="BB32" t="s">
        <v>3216</v>
      </c>
      <c r="BC32" t="s">
        <v>3204</v>
      </c>
      <c r="BG32" t="s">
        <v>5235</v>
      </c>
      <c r="BH32" t="s">
        <v>5235</v>
      </c>
      <c r="BM32" s="31"/>
      <c r="BN32" s="32"/>
      <c r="BO32" s="33"/>
      <c r="BS32" s="35"/>
    </row>
    <row r="33" spans="1:60" x14ac:dyDescent="0.25">
      <c r="A33" s="9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10"/>
      <c r="P33" s="6"/>
      <c r="Q33" s="6"/>
      <c r="R33" s="6"/>
      <c r="S33" s="6"/>
      <c r="T33" s="6"/>
      <c r="U33" s="6"/>
      <c r="V33" s="6"/>
      <c r="W33" s="11"/>
      <c r="X33" s="6"/>
      <c r="Y33" s="6"/>
      <c r="Z33" s="6"/>
      <c r="AA33" s="6"/>
      <c r="AB33" s="6"/>
      <c r="AZ33" t="s">
        <v>3222</v>
      </c>
      <c r="BA33" t="s">
        <v>3205</v>
      </c>
      <c r="BB33" t="s">
        <v>3216</v>
      </c>
      <c r="BC33" t="s">
        <v>3206</v>
      </c>
      <c r="BG33" t="s">
        <v>5236</v>
      </c>
      <c r="BH33" t="s">
        <v>5236</v>
      </c>
    </row>
    <row r="34" spans="1:60" x14ac:dyDescent="0.25">
      <c r="A34" s="16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4"/>
      <c r="P34" s="13"/>
      <c r="Q34" s="15"/>
      <c r="R34" s="13"/>
      <c r="S34" s="13"/>
      <c r="T34" s="13"/>
      <c r="U34" s="17"/>
      <c r="V34" s="17"/>
      <c r="W34" s="13"/>
      <c r="X34" s="13"/>
      <c r="Y34" s="13"/>
      <c r="Z34" s="13"/>
      <c r="AA34" s="13"/>
      <c r="AB34" s="13"/>
      <c r="AZ34" t="s">
        <v>2654</v>
      </c>
      <c r="BA34" t="s">
        <v>3205</v>
      </c>
      <c r="BB34" t="s">
        <v>3216</v>
      </c>
      <c r="BC34" t="s">
        <v>3206</v>
      </c>
      <c r="BG34" t="s">
        <v>5237</v>
      </c>
      <c r="BH34" t="s">
        <v>5237</v>
      </c>
    </row>
    <row r="35" spans="1:60" x14ac:dyDescent="0.25">
      <c r="A35" s="12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4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Z35" t="s">
        <v>956</v>
      </c>
      <c r="BA35" t="s">
        <v>3205</v>
      </c>
      <c r="BB35" t="s">
        <v>3216</v>
      </c>
      <c r="BC35" t="s">
        <v>3206</v>
      </c>
      <c r="BG35" t="s">
        <v>5238</v>
      </c>
      <c r="BH35" t="s">
        <v>8949</v>
      </c>
    </row>
    <row r="36" spans="1:60" x14ac:dyDescent="0.25">
      <c r="A36" s="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10"/>
      <c r="P36" s="6"/>
      <c r="Q36" s="6"/>
      <c r="R36" s="6"/>
      <c r="S36" s="6"/>
      <c r="T36" s="6"/>
      <c r="U36" s="6"/>
      <c r="V36" s="6"/>
      <c r="W36" s="11"/>
      <c r="X36" s="6"/>
      <c r="Y36" s="6"/>
      <c r="Z36" s="6"/>
      <c r="AA36" s="6"/>
      <c r="AB36" s="6"/>
      <c r="AZ36" t="s">
        <v>3223</v>
      </c>
      <c r="BA36" t="s">
        <v>3205</v>
      </c>
      <c r="BB36" t="s">
        <v>3216</v>
      </c>
      <c r="BC36" t="s">
        <v>3204</v>
      </c>
      <c r="BG36" t="s">
        <v>5239</v>
      </c>
      <c r="BH36" t="s">
        <v>8950</v>
      </c>
    </row>
    <row r="37" spans="1:60" x14ac:dyDescent="0.25">
      <c r="A37" s="12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4"/>
      <c r="P37" s="13"/>
      <c r="Q37" s="15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Z37" t="s">
        <v>3224</v>
      </c>
      <c r="BA37" t="s">
        <v>3205</v>
      </c>
      <c r="BB37" t="s">
        <v>3216</v>
      </c>
      <c r="BC37" t="s">
        <v>3204</v>
      </c>
      <c r="BG37" t="s">
        <v>5240</v>
      </c>
      <c r="BH37" t="s">
        <v>8951</v>
      </c>
    </row>
    <row r="38" spans="1:60" x14ac:dyDescent="0.25">
      <c r="A38" s="9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10"/>
      <c r="P38" s="6"/>
      <c r="Q38" s="6"/>
      <c r="R38" s="6"/>
      <c r="S38" s="6"/>
      <c r="T38" s="6"/>
      <c r="U38" s="6"/>
      <c r="V38" s="6"/>
      <c r="W38" s="11"/>
      <c r="X38" s="6"/>
      <c r="Y38" s="6"/>
      <c r="Z38" s="6"/>
      <c r="AA38" s="6"/>
      <c r="AB38" s="6"/>
      <c r="AZ38" t="s">
        <v>210</v>
      </c>
      <c r="BA38" t="s">
        <v>3205</v>
      </c>
      <c r="BB38" t="s">
        <v>3216</v>
      </c>
      <c r="BC38" t="s">
        <v>3206</v>
      </c>
      <c r="BG38" t="s">
        <v>5241</v>
      </c>
      <c r="BH38" t="s">
        <v>8951</v>
      </c>
    </row>
    <row r="39" spans="1:60" x14ac:dyDescent="0.25">
      <c r="A39" s="9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10"/>
      <c r="P39" s="6"/>
      <c r="Q39" s="6"/>
      <c r="R39" s="6"/>
      <c r="S39" s="6"/>
      <c r="T39" s="6"/>
      <c r="U39" s="6"/>
      <c r="V39" s="6"/>
      <c r="W39" s="11"/>
      <c r="X39" s="6"/>
      <c r="Y39" s="6"/>
      <c r="Z39" s="6"/>
      <c r="AA39" s="6"/>
      <c r="AB39" s="6"/>
      <c r="AZ39" t="s">
        <v>3225</v>
      </c>
      <c r="BA39" t="s">
        <v>3205</v>
      </c>
      <c r="BB39" t="s">
        <v>3216</v>
      </c>
      <c r="BC39" t="s">
        <v>3206</v>
      </c>
      <c r="BG39" t="s">
        <v>10612</v>
      </c>
      <c r="BH39" t="s">
        <v>10613</v>
      </c>
    </row>
    <row r="40" spans="1:60" x14ac:dyDescent="0.25">
      <c r="A40" s="12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4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Z40" t="s">
        <v>3226</v>
      </c>
      <c r="BA40" t="s">
        <v>3205</v>
      </c>
      <c r="BB40" t="s">
        <v>3216</v>
      </c>
      <c r="BC40" t="s">
        <v>3204</v>
      </c>
      <c r="BG40" t="s">
        <v>5242</v>
      </c>
      <c r="BH40" t="s">
        <v>5242</v>
      </c>
    </row>
    <row r="41" spans="1:60" x14ac:dyDescent="0.25">
      <c r="A41" s="9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10"/>
      <c r="P41" s="6"/>
      <c r="Q41" s="6"/>
      <c r="R41" s="6"/>
      <c r="S41" s="6"/>
      <c r="T41" s="6"/>
      <c r="U41" s="6"/>
      <c r="V41" s="6"/>
      <c r="W41" s="11"/>
      <c r="X41" s="6"/>
      <c r="Y41" s="6"/>
      <c r="Z41" s="6"/>
      <c r="AA41" s="6"/>
      <c r="AB41" s="6"/>
      <c r="AZ41" t="s">
        <v>3226</v>
      </c>
      <c r="BA41" t="s">
        <v>3205</v>
      </c>
      <c r="BB41" t="s">
        <v>3216</v>
      </c>
      <c r="BC41" t="s">
        <v>3204</v>
      </c>
      <c r="BG41" t="s">
        <v>5246</v>
      </c>
      <c r="BH41" t="s">
        <v>8952</v>
      </c>
    </row>
    <row r="42" spans="1:60" x14ac:dyDescent="0.25">
      <c r="A42" s="12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4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Z42" t="s">
        <v>3228</v>
      </c>
      <c r="BA42" t="s">
        <v>3205</v>
      </c>
      <c r="BB42" t="s">
        <v>3216</v>
      </c>
      <c r="BC42" t="s">
        <v>3206</v>
      </c>
      <c r="BG42" t="s">
        <v>5247</v>
      </c>
      <c r="BH42" t="s">
        <v>8953</v>
      </c>
    </row>
    <row r="43" spans="1:60" x14ac:dyDescent="0.25">
      <c r="A43" s="9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10"/>
      <c r="P43" s="6"/>
      <c r="Q43" s="6"/>
      <c r="R43" s="6"/>
      <c r="S43" s="6"/>
      <c r="T43" s="6"/>
      <c r="U43" s="6"/>
      <c r="V43" s="6"/>
      <c r="W43" s="11"/>
      <c r="X43" s="6"/>
      <c r="Y43" s="6"/>
      <c r="Z43" s="6"/>
      <c r="AA43" s="6"/>
      <c r="AB43" s="6"/>
      <c r="AZ43" t="s">
        <v>354</v>
      </c>
      <c r="BA43" t="s">
        <v>3205</v>
      </c>
      <c r="BB43" t="s">
        <v>3216</v>
      </c>
      <c r="BC43" t="s">
        <v>3206</v>
      </c>
      <c r="BG43" t="s">
        <v>5249</v>
      </c>
      <c r="BH43" t="s">
        <v>8953</v>
      </c>
    </row>
    <row r="44" spans="1:60" x14ac:dyDescent="0.25">
      <c r="A44" s="1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10"/>
      <c r="P44" s="6"/>
      <c r="Q44" s="6"/>
      <c r="R44" s="6"/>
      <c r="S44" s="6"/>
      <c r="T44" s="6"/>
      <c r="U44" s="17"/>
      <c r="V44" s="17"/>
      <c r="W44" s="11"/>
      <c r="X44" s="6"/>
      <c r="Y44" s="6"/>
      <c r="Z44" s="6"/>
      <c r="AA44" s="6"/>
      <c r="AB44" s="6"/>
      <c r="AZ44" t="s">
        <v>3229</v>
      </c>
      <c r="BA44" t="s">
        <v>3205</v>
      </c>
      <c r="BB44" t="s">
        <v>3216</v>
      </c>
      <c r="BC44" t="s">
        <v>3204</v>
      </c>
      <c r="BG44" t="s">
        <v>5254</v>
      </c>
      <c r="BH44" t="s">
        <v>8953</v>
      </c>
    </row>
    <row r="45" spans="1:60" x14ac:dyDescent="0.25">
      <c r="A45" s="12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4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Z45" t="s">
        <v>3229</v>
      </c>
      <c r="BA45" t="s">
        <v>3205</v>
      </c>
      <c r="BB45" t="s">
        <v>3216</v>
      </c>
      <c r="BC45" t="s">
        <v>3204</v>
      </c>
      <c r="BG45" t="s">
        <v>5255</v>
      </c>
      <c r="BH45" t="s">
        <v>8954</v>
      </c>
    </row>
    <row r="46" spans="1:60" x14ac:dyDescent="0.25">
      <c r="A46" s="12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4"/>
      <c r="P46" s="13"/>
      <c r="Q46" s="15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Z46" t="s">
        <v>3230</v>
      </c>
      <c r="BA46" t="s">
        <v>3205</v>
      </c>
      <c r="BB46" t="s">
        <v>3216</v>
      </c>
      <c r="BC46" t="s">
        <v>3204</v>
      </c>
      <c r="BG46" t="s">
        <v>5260</v>
      </c>
      <c r="BH46" t="s">
        <v>8954</v>
      </c>
    </row>
    <row r="47" spans="1:60" x14ac:dyDescent="0.25">
      <c r="A47" s="12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4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Z47" t="s">
        <v>494</v>
      </c>
      <c r="BA47" t="s">
        <v>3205</v>
      </c>
      <c r="BB47" t="s">
        <v>3216</v>
      </c>
      <c r="BC47" t="s">
        <v>3206</v>
      </c>
      <c r="BG47" t="s">
        <v>5261</v>
      </c>
      <c r="BH47" t="s">
        <v>8955</v>
      </c>
    </row>
    <row r="48" spans="1:60" x14ac:dyDescent="0.25">
      <c r="A48" s="9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10"/>
      <c r="P48" s="6"/>
      <c r="Q48" s="6"/>
      <c r="R48" s="6"/>
      <c r="S48" s="6"/>
      <c r="T48" s="6"/>
      <c r="U48" s="6"/>
      <c r="V48" s="6"/>
      <c r="W48" s="11"/>
      <c r="X48" s="6"/>
      <c r="Y48" s="6"/>
      <c r="Z48" s="6"/>
      <c r="AA48" s="6"/>
      <c r="AB48" s="6"/>
      <c r="AZ48" t="s">
        <v>639</v>
      </c>
      <c r="BA48" t="s">
        <v>3205</v>
      </c>
      <c r="BB48" t="s">
        <v>3216</v>
      </c>
      <c r="BC48" t="s">
        <v>3206</v>
      </c>
      <c r="BG48" t="s">
        <v>5262</v>
      </c>
      <c r="BH48" t="s">
        <v>8955</v>
      </c>
    </row>
    <row r="49" spans="1:60" x14ac:dyDescent="0.25">
      <c r="A49" s="9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10"/>
      <c r="P49" s="6"/>
      <c r="Q49" s="6"/>
      <c r="R49" s="6"/>
      <c r="S49" s="6"/>
      <c r="T49" s="6"/>
      <c r="U49" s="6"/>
      <c r="V49" s="6"/>
      <c r="W49" s="11"/>
      <c r="X49" s="6"/>
      <c r="Y49" s="6"/>
      <c r="Z49" s="6"/>
      <c r="AA49" s="6"/>
      <c r="AB49" s="6"/>
      <c r="AZ49" t="s">
        <v>939</v>
      </c>
      <c r="BA49" t="s">
        <v>3205</v>
      </c>
      <c r="BB49" t="s">
        <v>3216</v>
      </c>
      <c r="BC49" t="s">
        <v>3206</v>
      </c>
      <c r="BG49" t="s">
        <v>5266</v>
      </c>
      <c r="BH49" t="s">
        <v>8956</v>
      </c>
    </row>
    <row r="50" spans="1:60" x14ac:dyDescent="0.25">
      <c r="A50" s="18"/>
      <c r="B50" s="19"/>
      <c r="C50" s="20"/>
      <c r="D50" s="19"/>
      <c r="E50" s="6"/>
      <c r="F50" s="6"/>
      <c r="G50" s="6"/>
      <c r="H50" s="6"/>
      <c r="I50" s="6"/>
      <c r="J50" s="6"/>
      <c r="K50" s="6"/>
      <c r="L50" s="6"/>
      <c r="M50" s="6"/>
      <c r="N50" s="6"/>
      <c r="O50" s="10"/>
      <c r="P50" s="6"/>
      <c r="Q50" s="6"/>
      <c r="R50" s="6"/>
      <c r="S50" s="6"/>
      <c r="T50" s="6"/>
      <c r="U50" s="17"/>
      <c r="V50" s="17"/>
      <c r="W50" s="11"/>
      <c r="X50" s="6"/>
      <c r="Y50" s="6"/>
      <c r="Z50" s="6"/>
      <c r="AA50" s="6"/>
      <c r="AB50" s="6"/>
      <c r="AZ50" t="s">
        <v>2335</v>
      </c>
      <c r="BA50" t="s">
        <v>3205</v>
      </c>
      <c r="BB50" t="s">
        <v>3216</v>
      </c>
      <c r="BC50" t="s">
        <v>3204</v>
      </c>
      <c r="BG50" t="s">
        <v>5267</v>
      </c>
      <c r="BH50" t="s">
        <v>8956</v>
      </c>
    </row>
    <row r="51" spans="1:60" x14ac:dyDescent="0.25">
      <c r="A51" s="12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4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Z51" t="s">
        <v>740</v>
      </c>
      <c r="BA51" t="s">
        <v>3205</v>
      </c>
      <c r="BB51" t="s">
        <v>3216</v>
      </c>
      <c r="BC51" t="s">
        <v>3206</v>
      </c>
      <c r="BG51" t="s">
        <v>5269</v>
      </c>
      <c r="BH51" t="s">
        <v>8957</v>
      </c>
    </row>
    <row r="52" spans="1:60" x14ac:dyDescent="0.25">
      <c r="A52" s="16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4"/>
      <c r="P52" s="13"/>
      <c r="Q52" s="15"/>
      <c r="R52" s="13"/>
      <c r="S52" s="13"/>
      <c r="T52" s="13"/>
      <c r="U52" s="17"/>
      <c r="V52" s="17"/>
      <c r="W52" s="13"/>
      <c r="X52" s="13"/>
      <c r="Y52" s="13"/>
      <c r="Z52" s="13"/>
      <c r="AA52" s="13"/>
      <c r="AB52" s="13"/>
      <c r="AZ52" t="s">
        <v>3231</v>
      </c>
      <c r="BA52" t="s">
        <v>3205</v>
      </c>
      <c r="BB52" t="s">
        <v>3216</v>
      </c>
      <c r="BC52" t="s">
        <v>3206</v>
      </c>
      <c r="BG52" t="s">
        <v>5271</v>
      </c>
      <c r="BH52" t="s">
        <v>8958</v>
      </c>
    </row>
    <row r="53" spans="1:60" x14ac:dyDescent="0.25">
      <c r="A53" s="18"/>
      <c r="B53" s="19"/>
      <c r="C53" s="20"/>
      <c r="D53" s="19"/>
      <c r="E53" s="6"/>
      <c r="F53" s="6"/>
      <c r="G53" s="6"/>
      <c r="H53" s="6"/>
      <c r="I53" s="6"/>
      <c r="J53" s="6"/>
      <c r="K53" s="6"/>
      <c r="L53" s="6"/>
      <c r="M53" s="6"/>
      <c r="N53" s="6"/>
      <c r="O53" s="10"/>
      <c r="P53" s="6"/>
      <c r="Q53" s="11"/>
      <c r="R53" s="6"/>
      <c r="S53" s="6"/>
      <c r="T53" s="6"/>
      <c r="U53" s="17"/>
      <c r="V53" s="17"/>
      <c r="W53" s="11"/>
      <c r="X53" s="6"/>
      <c r="Y53" s="6"/>
      <c r="Z53" s="6"/>
      <c r="AA53" s="6"/>
      <c r="AB53" s="6"/>
      <c r="AZ53" t="s">
        <v>2300</v>
      </c>
      <c r="BA53" t="s">
        <v>3205</v>
      </c>
      <c r="BB53" t="s">
        <v>3216</v>
      </c>
      <c r="BC53" t="s">
        <v>3206</v>
      </c>
      <c r="BG53" t="s">
        <v>5273</v>
      </c>
      <c r="BH53" t="s">
        <v>8958</v>
      </c>
    </row>
    <row r="54" spans="1:60" x14ac:dyDescent="0.25">
      <c r="A54" s="9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10"/>
      <c r="P54" s="6"/>
      <c r="Q54" s="6"/>
      <c r="R54" s="6"/>
      <c r="S54" s="6"/>
      <c r="T54" s="6"/>
      <c r="U54" s="6"/>
      <c r="V54" s="6"/>
      <c r="W54" s="11"/>
      <c r="X54" s="6"/>
      <c r="Y54" s="6"/>
      <c r="Z54" s="6"/>
      <c r="AA54" s="6"/>
      <c r="AB54" s="6"/>
      <c r="AZ54" t="s">
        <v>3232</v>
      </c>
      <c r="BA54" t="s">
        <v>3205</v>
      </c>
      <c r="BB54" t="s">
        <v>3216</v>
      </c>
      <c r="BC54" t="s">
        <v>3206</v>
      </c>
      <c r="BG54" t="s">
        <v>5279</v>
      </c>
      <c r="BH54" t="s">
        <v>8959</v>
      </c>
    </row>
    <row r="55" spans="1:60" x14ac:dyDescent="0.25">
      <c r="A55" s="9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10"/>
      <c r="P55" s="6"/>
      <c r="Q55" s="6"/>
      <c r="R55" s="6"/>
      <c r="S55" s="6"/>
      <c r="T55" s="6"/>
      <c r="U55" s="6"/>
      <c r="V55" s="6"/>
      <c r="W55" s="11"/>
      <c r="X55" s="6"/>
      <c r="Y55" s="6"/>
      <c r="Z55" s="6"/>
      <c r="AA55" s="6"/>
      <c r="AB55" s="6"/>
      <c r="AZ55" t="s">
        <v>3233</v>
      </c>
      <c r="BA55" t="s">
        <v>3205</v>
      </c>
      <c r="BB55" t="s">
        <v>3216</v>
      </c>
      <c r="BC55" t="s">
        <v>3204</v>
      </c>
      <c r="BG55" t="s">
        <v>5281</v>
      </c>
      <c r="BH55" t="s">
        <v>8960</v>
      </c>
    </row>
    <row r="56" spans="1:60" x14ac:dyDescent="0.25">
      <c r="A56" s="9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10"/>
      <c r="P56" s="6"/>
      <c r="Q56" s="6"/>
      <c r="R56" s="6"/>
      <c r="S56" s="6"/>
      <c r="T56" s="6"/>
      <c r="U56" s="6"/>
      <c r="V56" s="6"/>
      <c r="W56" s="11"/>
      <c r="X56" s="6"/>
      <c r="Y56" s="6"/>
      <c r="Z56" s="6"/>
      <c r="AA56" s="6"/>
      <c r="AB56" s="6"/>
      <c r="AZ56" t="s">
        <v>276</v>
      </c>
      <c r="BA56" t="s">
        <v>3205</v>
      </c>
      <c r="BB56" t="s">
        <v>3216</v>
      </c>
      <c r="BC56" t="s">
        <v>3206</v>
      </c>
      <c r="BG56" t="s">
        <v>5283</v>
      </c>
      <c r="BH56" t="s">
        <v>8961</v>
      </c>
    </row>
    <row r="57" spans="1:60" x14ac:dyDescent="0.25">
      <c r="A57" s="12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4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Z57" t="s">
        <v>3234</v>
      </c>
      <c r="BA57" t="s">
        <v>3205</v>
      </c>
      <c r="BB57" t="s">
        <v>3216</v>
      </c>
      <c r="BC57" t="s">
        <v>3206</v>
      </c>
      <c r="BG57" t="s">
        <v>5286</v>
      </c>
      <c r="BH57" t="s">
        <v>8962</v>
      </c>
    </row>
    <row r="58" spans="1:60" x14ac:dyDescent="0.25">
      <c r="A58" s="12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4"/>
      <c r="P58" s="13"/>
      <c r="Q58" s="15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Z58" t="s">
        <v>3235</v>
      </c>
      <c r="BA58" t="s">
        <v>3205</v>
      </c>
      <c r="BB58" t="s">
        <v>3216</v>
      </c>
      <c r="BC58" t="s">
        <v>7263</v>
      </c>
      <c r="BG58" t="s">
        <v>5287</v>
      </c>
      <c r="BH58" t="s">
        <v>8962</v>
      </c>
    </row>
    <row r="59" spans="1:60" x14ac:dyDescent="0.25">
      <c r="A59" s="16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4"/>
      <c r="P59" s="13"/>
      <c r="Q59" s="15"/>
      <c r="R59" s="13"/>
      <c r="S59" s="13"/>
      <c r="T59" s="13"/>
      <c r="U59" s="17"/>
      <c r="V59" s="17"/>
      <c r="W59" s="13"/>
      <c r="X59" s="13"/>
      <c r="Y59" s="13"/>
      <c r="Z59" s="13"/>
      <c r="AA59" s="13"/>
      <c r="AB59" s="13"/>
      <c r="AZ59" t="s">
        <v>2963</v>
      </c>
      <c r="BA59" t="s">
        <v>3205</v>
      </c>
      <c r="BB59" t="s">
        <v>3216</v>
      </c>
      <c r="BC59" t="s">
        <v>7263</v>
      </c>
      <c r="BG59" t="s">
        <v>5289</v>
      </c>
      <c r="BH59" t="s">
        <v>8962</v>
      </c>
    </row>
    <row r="60" spans="1:60" x14ac:dyDescent="0.25">
      <c r="A60" s="9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10"/>
      <c r="P60" s="6"/>
      <c r="Q60" s="6"/>
      <c r="R60" s="6"/>
      <c r="S60" s="6"/>
      <c r="T60" s="6"/>
      <c r="U60" s="6"/>
      <c r="V60" s="6"/>
      <c r="W60" s="11"/>
      <c r="X60" s="6"/>
      <c r="Y60" s="6"/>
      <c r="Z60" s="6"/>
      <c r="AA60" s="6"/>
      <c r="AB60" s="6"/>
      <c r="AZ60" t="s">
        <v>3236</v>
      </c>
      <c r="BA60" t="s">
        <v>3205</v>
      </c>
      <c r="BB60" t="s">
        <v>3216</v>
      </c>
      <c r="BC60" t="s">
        <v>3206</v>
      </c>
      <c r="BG60" t="s">
        <v>5290</v>
      </c>
      <c r="BH60" t="s">
        <v>8963</v>
      </c>
    </row>
    <row r="61" spans="1:60" x14ac:dyDescent="0.25">
      <c r="A61" s="1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10"/>
      <c r="P61" s="6"/>
      <c r="Q61" s="6"/>
      <c r="R61" s="6"/>
      <c r="S61" s="6"/>
      <c r="T61" s="6"/>
      <c r="U61" s="17"/>
      <c r="V61" s="17"/>
      <c r="W61" s="11"/>
      <c r="X61" s="6"/>
      <c r="Y61" s="6"/>
      <c r="Z61" s="6"/>
      <c r="AA61" s="6"/>
      <c r="AB61" s="6"/>
      <c r="AZ61" t="s">
        <v>389</v>
      </c>
      <c r="BA61" t="s">
        <v>3205</v>
      </c>
      <c r="BB61" t="s">
        <v>3216</v>
      </c>
      <c r="BC61" t="s">
        <v>3204</v>
      </c>
      <c r="BG61" t="s">
        <v>5291</v>
      </c>
      <c r="BH61" t="s">
        <v>8963</v>
      </c>
    </row>
    <row r="62" spans="1:60" x14ac:dyDescent="0.25">
      <c r="A62" s="12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4"/>
      <c r="P62" s="13"/>
      <c r="Q62" s="15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Z62" t="s">
        <v>3237</v>
      </c>
      <c r="BA62" t="s">
        <v>3205</v>
      </c>
      <c r="BB62" t="s">
        <v>3216</v>
      </c>
      <c r="BC62" t="s">
        <v>3204</v>
      </c>
      <c r="BG62" t="s">
        <v>5293</v>
      </c>
      <c r="BH62" t="s">
        <v>8963</v>
      </c>
    </row>
    <row r="63" spans="1:60" x14ac:dyDescent="0.25">
      <c r="A63" s="16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4"/>
      <c r="P63" s="13"/>
      <c r="Q63" s="15"/>
      <c r="R63" s="13"/>
      <c r="S63" s="13"/>
      <c r="T63" s="13"/>
      <c r="U63" s="17"/>
      <c r="V63" s="17"/>
      <c r="W63" s="13"/>
      <c r="X63" s="13"/>
      <c r="Y63" s="13"/>
      <c r="Z63" s="13"/>
      <c r="AA63" s="13"/>
      <c r="AB63" s="13"/>
      <c r="AZ63" t="s">
        <v>3118</v>
      </c>
      <c r="BA63" t="s">
        <v>3205</v>
      </c>
      <c r="BB63" t="s">
        <v>3216</v>
      </c>
      <c r="BC63" t="s">
        <v>7263</v>
      </c>
      <c r="BG63" t="s">
        <v>5294</v>
      </c>
      <c r="BH63" t="s">
        <v>8964</v>
      </c>
    </row>
    <row r="64" spans="1:60" x14ac:dyDescent="0.25">
      <c r="A64" s="16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4"/>
      <c r="P64" s="13"/>
      <c r="Q64" s="15"/>
      <c r="R64" s="13"/>
      <c r="S64" s="13"/>
      <c r="T64" s="13"/>
      <c r="U64" s="17"/>
      <c r="V64" s="17"/>
      <c r="W64" s="13"/>
      <c r="X64" s="13"/>
      <c r="Y64" s="13"/>
      <c r="Z64" s="13"/>
      <c r="AA64" s="13"/>
      <c r="AB64" s="13"/>
      <c r="AZ64" t="s">
        <v>3187</v>
      </c>
      <c r="BA64" t="s">
        <v>3205</v>
      </c>
      <c r="BB64" t="s">
        <v>3216</v>
      </c>
      <c r="BC64" t="s">
        <v>3204</v>
      </c>
      <c r="BG64" t="s">
        <v>5295</v>
      </c>
      <c r="BH64" t="s">
        <v>8965</v>
      </c>
    </row>
    <row r="65" spans="1:60" x14ac:dyDescent="0.25">
      <c r="A65" s="12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4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Z65" t="s">
        <v>3238</v>
      </c>
      <c r="BA65" t="s">
        <v>3205</v>
      </c>
      <c r="BB65" t="s">
        <v>3216</v>
      </c>
      <c r="BC65" t="s">
        <v>3204</v>
      </c>
      <c r="BG65" t="s">
        <v>5296</v>
      </c>
      <c r="BH65" t="s">
        <v>8966</v>
      </c>
    </row>
    <row r="66" spans="1:60" x14ac:dyDescent="0.25">
      <c r="A66" s="9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10"/>
      <c r="P66" s="6"/>
      <c r="Q66" s="6"/>
      <c r="R66" s="6"/>
      <c r="S66" s="6"/>
      <c r="T66" s="6"/>
      <c r="U66" s="6"/>
      <c r="V66" s="6"/>
      <c r="W66" s="11"/>
      <c r="X66" s="6"/>
      <c r="Y66" s="6"/>
      <c r="Z66" s="6"/>
      <c r="AA66" s="6"/>
      <c r="AB66" s="6"/>
      <c r="AZ66" t="s">
        <v>455</v>
      </c>
      <c r="BA66" t="s">
        <v>3205</v>
      </c>
      <c r="BB66" t="s">
        <v>3216</v>
      </c>
      <c r="BC66" t="s">
        <v>3206</v>
      </c>
      <c r="BG66" t="s">
        <v>5297</v>
      </c>
      <c r="BH66" t="s">
        <v>8967</v>
      </c>
    </row>
    <row r="67" spans="1:60" x14ac:dyDescent="0.25">
      <c r="A67" s="18"/>
      <c r="B67" s="19"/>
      <c r="C67" s="20"/>
      <c r="D67" s="19"/>
      <c r="E67" s="6"/>
      <c r="F67" s="6"/>
      <c r="G67" s="6"/>
      <c r="H67" s="6"/>
      <c r="I67" s="6"/>
      <c r="J67" s="6"/>
      <c r="K67" s="6"/>
      <c r="L67" s="6"/>
      <c r="M67" s="6"/>
      <c r="N67" s="6"/>
      <c r="O67" s="10"/>
      <c r="P67" s="6"/>
      <c r="Q67" s="11"/>
      <c r="R67" s="6"/>
      <c r="S67" s="6"/>
      <c r="T67" s="6"/>
      <c r="U67" s="17"/>
      <c r="V67" s="17"/>
      <c r="W67" s="11"/>
      <c r="X67" s="6"/>
      <c r="Y67" s="6"/>
      <c r="Z67" s="6"/>
      <c r="AA67" s="6"/>
      <c r="AB67" s="6"/>
      <c r="AZ67" t="s">
        <v>2705</v>
      </c>
      <c r="BA67" t="s">
        <v>3205</v>
      </c>
      <c r="BB67" t="s">
        <v>3216</v>
      </c>
      <c r="BC67" t="s">
        <v>3206</v>
      </c>
      <c r="BG67" t="s">
        <v>5298</v>
      </c>
      <c r="BH67" t="s">
        <v>8967</v>
      </c>
    </row>
    <row r="68" spans="1:60" x14ac:dyDescent="0.25">
      <c r="A68" s="12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4"/>
      <c r="P68" s="13"/>
      <c r="Q68" s="15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Z68" t="s">
        <v>3239</v>
      </c>
      <c r="BA68" t="s">
        <v>3205</v>
      </c>
      <c r="BB68" t="s">
        <v>3216</v>
      </c>
      <c r="BC68" t="s">
        <v>3206</v>
      </c>
      <c r="BG68" t="s">
        <v>5300</v>
      </c>
      <c r="BH68" t="s">
        <v>8968</v>
      </c>
    </row>
    <row r="69" spans="1:60" x14ac:dyDescent="0.25">
      <c r="A69" s="9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10"/>
      <c r="P69" s="6"/>
      <c r="Q69" s="6"/>
      <c r="R69" s="6"/>
      <c r="S69" s="6"/>
      <c r="T69" s="6"/>
      <c r="U69" s="6"/>
      <c r="V69" s="6"/>
      <c r="W69" s="11"/>
      <c r="X69" s="6"/>
      <c r="Y69" s="6"/>
      <c r="Z69" s="6"/>
      <c r="AA69" s="6"/>
      <c r="AB69" s="6"/>
      <c r="AZ69" t="s">
        <v>3240</v>
      </c>
      <c r="BA69" t="s">
        <v>3205</v>
      </c>
      <c r="BB69" t="s">
        <v>3216</v>
      </c>
      <c r="BC69" t="s">
        <v>3206</v>
      </c>
      <c r="BG69" t="s">
        <v>5301</v>
      </c>
      <c r="BH69" t="s">
        <v>5301</v>
      </c>
    </row>
    <row r="70" spans="1:60" x14ac:dyDescent="0.25">
      <c r="A70" s="9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10"/>
      <c r="P70" s="6"/>
      <c r="Q70" s="6"/>
      <c r="R70" s="6"/>
      <c r="S70" s="6"/>
      <c r="T70" s="6"/>
      <c r="U70" s="6"/>
      <c r="V70" s="6"/>
      <c r="W70" s="11"/>
      <c r="X70" s="6"/>
      <c r="Y70" s="6"/>
      <c r="Z70" s="6"/>
      <c r="AA70" s="6"/>
      <c r="AB70" s="6"/>
      <c r="AZ70" t="s">
        <v>1356</v>
      </c>
      <c r="BA70" t="s">
        <v>3205</v>
      </c>
      <c r="BB70" t="s">
        <v>3216</v>
      </c>
      <c r="BC70" t="s">
        <v>3206</v>
      </c>
      <c r="BG70" t="s">
        <v>5304</v>
      </c>
      <c r="BH70" t="s">
        <v>5301</v>
      </c>
    </row>
    <row r="71" spans="1:60" x14ac:dyDescent="0.25">
      <c r="A71" s="16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4"/>
      <c r="P71" s="13"/>
      <c r="Q71" s="15"/>
      <c r="R71" s="13"/>
      <c r="S71" s="13"/>
      <c r="T71" s="13"/>
      <c r="U71" s="17"/>
      <c r="V71" s="17"/>
      <c r="W71" s="13"/>
      <c r="X71" s="13"/>
      <c r="Y71" s="13"/>
      <c r="Z71" s="13"/>
      <c r="AA71" s="13"/>
      <c r="AB71" s="13"/>
      <c r="AZ71" t="s">
        <v>3241</v>
      </c>
      <c r="BA71" t="s">
        <v>3205</v>
      </c>
      <c r="BB71" t="s">
        <v>3216</v>
      </c>
      <c r="BC71" t="s">
        <v>3206</v>
      </c>
      <c r="BG71" t="s">
        <v>5306</v>
      </c>
      <c r="BH71" t="s">
        <v>8969</v>
      </c>
    </row>
    <row r="72" spans="1:60" x14ac:dyDescent="0.25">
      <c r="A72" s="1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10"/>
      <c r="P72" s="6"/>
      <c r="Q72" s="6"/>
      <c r="R72" s="6"/>
      <c r="S72" s="6"/>
      <c r="T72" s="6"/>
      <c r="U72" s="17"/>
      <c r="V72" s="17"/>
      <c r="W72" s="11"/>
      <c r="X72" s="6"/>
      <c r="Y72" s="6"/>
      <c r="Z72" s="6"/>
      <c r="AA72" s="6"/>
      <c r="AB72" s="6"/>
      <c r="AZ72" t="s">
        <v>429</v>
      </c>
      <c r="BA72" t="s">
        <v>3205</v>
      </c>
      <c r="BB72" t="s">
        <v>3216</v>
      </c>
      <c r="BC72" t="s">
        <v>3204</v>
      </c>
      <c r="BG72" t="s">
        <v>5311</v>
      </c>
      <c r="BH72" t="s">
        <v>8969</v>
      </c>
    </row>
    <row r="73" spans="1:60" x14ac:dyDescent="0.25">
      <c r="A73" s="12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4"/>
      <c r="P73" s="13"/>
      <c r="Q73" s="15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Z73" t="s">
        <v>3242</v>
      </c>
      <c r="BA73" t="s">
        <v>3205</v>
      </c>
      <c r="BB73" t="s">
        <v>3216</v>
      </c>
      <c r="BC73" t="s">
        <v>3204</v>
      </c>
      <c r="BG73" t="s">
        <v>5312</v>
      </c>
      <c r="BH73" t="s">
        <v>8970</v>
      </c>
    </row>
    <row r="74" spans="1:60" x14ac:dyDescent="0.25">
      <c r="A74" s="12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4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Z74" t="s">
        <v>636</v>
      </c>
      <c r="BA74" t="s">
        <v>3205</v>
      </c>
      <c r="BB74" t="s">
        <v>3216</v>
      </c>
      <c r="BC74" t="s">
        <v>3206</v>
      </c>
      <c r="BG74" t="s">
        <v>5313</v>
      </c>
      <c r="BH74" t="s">
        <v>8970</v>
      </c>
    </row>
    <row r="75" spans="1:60" x14ac:dyDescent="0.25">
      <c r="A75" s="12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4"/>
      <c r="P75" s="13"/>
      <c r="Q75" s="15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Z75" t="s">
        <v>3243</v>
      </c>
      <c r="BA75" t="s">
        <v>3205</v>
      </c>
      <c r="BB75" t="s">
        <v>3216</v>
      </c>
      <c r="BC75" t="s">
        <v>3204</v>
      </c>
      <c r="BG75" t="s">
        <v>5315</v>
      </c>
      <c r="BH75" t="s">
        <v>8970</v>
      </c>
    </row>
    <row r="76" spans="1:60" x14ac:dyDescent="0.25">
      <c r="A76" s="12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4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Z76" t="s">
        <v>699</v>
      </c>
      <c r="BA76" t="s">
        <v>3205</v>
      </c>
      <c r="BB76" t="s">
        <v>3216</v>
      </c>
      <c r="BC76" t="s">
        <v>3204</v>
      </c>
      <c r="BG76" t="s">
        <v>5320</v>
      </c>
      <c r="BH76" t="s">
        <v>8970</v>
      </c>
    </row>
    <row r="77" spans="1:60" x14ac:dyDescent="0.25">
      <c r="A77" s="12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4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Z77" t="s">
        <v>698</v>
      </c>
      <c r="BA77" t="s">
        <v>3205</v>
      </c>
      <c r="BB77" t="s">
        <v>3216</v>
      </c>
      <c r="BC77" t="s">
        <v>3204</v>
      </c>
      <c r="BG77" t="s">
        <v>5322</v>
      </c>
      <c r="BH77" t="s">
        <v>8970</v>
      </c>
    </row>
    <row r="78" spans="1:60" x14ac:dyDescent="0.25">
      <c r="A78" s="9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10"/>
      <c r="P78" s="6"/>
      <c r="Q78" s="6"/>
      <c r="R78" s="6"/>
      <c r="S78" s="6"/>
      <c r="T78" s="6"/>
      <c r="U78" s="6"/>
      <c r="V78" s="6"/>
      <c r="W78" s="11"/>
      <c r="X78" s="6"/>
      <c r="Y78" s="6"/>
      <c r="Z78" s="6"/>
      <c r="AA78" s="6"/>
      <c r="AB78" s="6"/>
      <c r="AZ78" t="s">
        <v>3244</v>
      </c>
      <c r="BA78" t="s">
        <v>3205</v>
      </c>
      <c r="BB78" t="s">
        <v>3216</v>
      </c>
      <c r="BC78" t="s">
        <v>3204</v>
      </c>
      <c r="BG78" t="s">
        <v>5325</v>
      </c>
      <c r="BH78" t="s">
        <v>8971</v>
      </c>
    </row>
    <row r="79" spans="1:60" x14ac:dyDescent="0.25">
      <c r="A79" s="9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10"/>
      <c r="P79" s="6"/>
      <c r="Q79" s="6"/>
      <c r="R79" s="6"/>
      <c r="S79" s="6"/>
      <c r="T79" s="6"/>
      <c r="U79" s="6"/>
      <c r="V79" s="6"/>
      <c r="W79" s="11"/>
      <c r="X79" s="6"/>
      <c r="Y79" s="6"/>
      <c r="Z79" s="6"/>
      <c r="AA79" s="6"/>
      <c r="AB79" s="6"/>
      <c r="AZ79" t="s">
        <v>3245</v>
      </c>
      <c r="BA79" t="s">
        <v>3205</v>
      </c>
      <c r="BB79" t="s">
        <v>3216</v>
      </c>
      <c r="BC79" t="s">
        <v>3204</v>
      </c>
      <c r="BG79" t="s">
        <v>5326</v>
      </c>
      <c r="BH79" t="s">
        <v>8971</v>
      </c>
    </row>
    <row r="80" spans="1:60" x14ac:dyDescent="0.25">
      <c r="A80" s="9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10"/>
      <c r="P80" s="6"/>
      <c r="Q80" s="6"/>
      <c r="R80" s="6"/>
      <c r="S80" s="6"/>
      <c r="T80" s="6"/>
      <c r="U80" s="6"/>
      <c r="V80" s="6"/>
      <c r="W80" s="11"/>
      <c r="X80" s="6"/>
      <c r="Y80" s="6"/>
      <c r="Z80" s="6"/>
      <c r="AA80" s="6"/>
      <c r="AB80" s="6"/>
      <c r="AZ80" t="s">
        <v>3246</v>
      </c>
      <c r="BA80" t="s">
        <v>3205</v>
      </c>
      <c r="BB80" t="s">
        <v>3216</v>
      </c>
      <c r="BC80" t="s">
        <v>3206</v>
      </c>
      <c r="BG80" t="s">
        <v>5330</v>
      </c>
      <c r="BH80" t="s">
        <v>8971</v>
      </c>
    </row>
    <row r="81" spans="1:60" x14ac:dyDescent="0.25">
      <c r="A81" s="9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10"/>
      <c r="P81" s="6"/>
      <c r="Q81" s="6"/>
      <c r="R81" s="6"/>
      <c r="S81" s="6"/>
      <c r="T81" s="6"/>
      <c r="U81" s="6"/>
      <c r="V81" s="6"/>
      <c r="W81" s="11"/>
      <c r="X81" s="6"/>
      <c r="Y81" s="6"/>
      <c r="Z81" s="6"/>
      <c r="AA81" s="6"/>
      <c r="AB81" s="6"/>
      <c r="AZ81" t="s">
        <v>3247</v>
      </c>
      <c r="BA81" t="s">
        <v>3205</v>
      </c>
      <c r="BB81" t="s">
        <v>3216</v>
      </c>
      <c r="BC81" t="s">
        <v>3206</v>
      </c>
      <c r="BG81" t="s">
        <v>5336</v>
      </c>
      <c r="BH81" t="s">
        <v>8971</v>
      </c>
    </row>
    <row r="82" spans="1:60" x14ac:dyDescent="0.25">
      <c r="A82" s="9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10"/>
      <c r="P82" s="6"/>
      <c r="Q82" s="6"/>
      <c r="R82" s="6"/>
      <c r="S82" s="6"/>
      <c r="T82" s="6"/>
      <c r="U82" s="6"/>
      <c r="V82" s="6"/>
      <c r="W82" s="11"/>
      <c r="X82" s="6"/>
      <c r="Y82" s="6"/>
      <c r="Z82" s="6"/>
      <c r="AA82" s="6"/>
      <c r="AB82" s="6"/>
      <c r="AZ82" t="s">
        <v>223</v>
      </c>
      <c r="BA82" t="s">
        <v>3205</v>
      </c>
      <c r="BB82" t="s">
        <v>3216</v>
      </c>
      <c r="BC82" t="s">
        <v>3206</v>
      </c>
      <c r="BG82" t="s">
        <v>5339</v>
      </c>
      <c r="BH82" t="s">
        <v>8971</v>
      </c>
    </row>
    <row r="83" spans="1:60" x14ac:dyDescent="0.25">
      <c r="A83" s="9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10"/>
      <c r="P83" s="6"/>
      <c r="Q83" s="6"/>
      <c r="R83" s="6"/>
      <c r="S83" s="6"/>
      <c r="T83" s="6"/>
      <c r="U83" s="6"/>
      <c r="V83" s="6"/>
      <c r="W83" s="11"/>
      <c r="X83" s="6"/>
      <c r="Y83" s="6"/>
      <c r="Z83" s="6"/>
      <c r="AA83" s="6"/>
      <c r="AB83" s="6"/>
      <c r="AZ83" t="s">
        <v>3248</v>
      </c>
      <c r="BA83" t="s">
        <v>3205</v>
      </c>
      <c r="BB83" t="s">
        <v>3216</v>
      </c>
      <c r="BC83" t="s">
        <v>3204</v>
      </c>
      <c r="BG83" t="s">
        <v>5341</v>
      </c>
      <c r="BH83" t="s">
        <v>8971</v>
      </c>
    </row>
    <row r="84" spans="1:60" x14ac:dyDescent="0.25">
      <c r="A84" s="12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4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Z84" t="s">
        <v>269</v>
      </c>
      <c r="BA84" t="s">
        <v>3205</v>
      </c>
      <c r="BB84" t="s">
        <v>3216</v>
      </c>
      <c r="BC84" t="s">
        <v>3206</v>
      </c>
      <c r="BG84" t="s">
        <v>5343</v>
      </c>
      <c r="BH84" t="s">
        <v>8971</v>
      </c>
    </row>
    <row r="85" spans="1:60" x14ac:dyDescent="0.25">
      <c r="A85" s="16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4"/>
      <c r="P85" s="13"/>
      <c r="Q85" s="15"/>
      <c r="R85" s="13"/>
      <c r="S85" s="13"/>
      <c r="T85" s="13"/>
      <c r="U85" s="17"/>
      <c r="V85" s="17"/>
      <c r="W85" s="13"/>
      <c r="X85" s="13"/>
      <c r="Y85" s="13"/>
      <c r="Z85" s="13"/>
      <c r="AA85" s="13"/>
      <c r="AB85" s="13"/>
      <c r="AZ85" t="s">
        <v>3249</v>
      </c>
      <c r="BA85" t="s">
        <v>3205</v>
      </c>
      <c r="BB85" t="s">
        <v>3216</v>
      </c>
      <c r="BC85" t="s">
        <v>3206</v>
      </c>
      <c r="BG85" t="s">
        <v>5344</v>
      </c>
      <c r="BH85" t="s">
        <v>8972</v>
      </c>
    </row>
    <row r="86" spans="1:60" x14ac:dyDescent="0.25">
      <c r="A86" s="9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10"/>
      <c r="P86" s="6"/>
      <c r="Q86" s="6"/>
      <c r="R86" s="6"/>
      <c r="S86" s="6"/>
      <c r="T86" s="6"/>
      <c r="U86" s="6"/>
      <c r="V86" s="6"/>
      <c r="W86" s="11"/>
      <c r="X86" s="6"/>
      <c r="Y86" s="6"/>
      <c r="Z86" s="6"/>
      <c r="AA86" s="6"/>
      <c r="AB86" s="6"/>
      <c r="AZ86" t="s">
        <v>965</v>
      </c>
      <c r="BA86" t="s">
        <v>3205</v>
      </c>
      <c r="BB86" t="s">
        <v>3216</v>
      </c>
      <c r="BC86" t="s">
        <v>3206</v>
      </c>
      <c r="BG86" t="s">
        <v>5345</v>
      </c>
      <c r="BH86" t="s">
        <v>8972</v>
      </c>
    </row>
    <row r="87" spans="1:60" x14ac:dyDescent="0.25">
      <c r="A87" s="12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4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Z87" t="s">
        <v>965</v>
      </c>
      <c r="BA87" t="s">
        <v>3205</v>
      </c>
      <c r="BB87" t="s">
        <v>3216</v>
      </c>
      <c r="BC87" t="s">
        <v>3206</v>
      </c>
      <c r="BG87" t="s">
        <v>5348</v>
      </c>
      <c r="BH87" t="s">
        <v>8972</v>
      </c>
    </row>
    <row r="88" spans="1:60" x14ac:dyDescent="0.25">
      <c r="A88" s="12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4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Z88" t="s">
        <v>3250</v>
      </c>
      <c r="BA88" t="s">
        <v>3205</v>
      </c>
      <c r="BB88" t="s">
        <v>3216</v>
      </c>
      <c r="BC88" t="s">
        <v>3206</v>
      </c>
      <c r="BG88" t="s">
        <v>5352</v>
      </c>
      <c r="BH88" t="s">
        <v>8972</v>
      </c>
    </row>
    <row r="89" spans="1:60" x14ac:dyDescent="0.25">
      <c r="A89" s="9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10"/>
      <c r="P89" s="6"/>
      <c r="Q89" s="6"/>
      <c r="R89" s="6"/>
      <c r="S89" s="6"/>
      <c r="T89" s="6"/>
      <c r="U89" s="6"/>
      <c r="V89" s="6"/>
      <c r="W89" s="11"/>
      <c r="X89" s="6"/>
      <c r="Y89" s="6"/>
      <c r="Z89" s="6"/>
      <c r="AA89" s="6"/>
      <c r="AB89" s="6"/>
      <c r="AZ89" t="s">
        <v>3250</v>
      </c>
      <c r="BA89" t="s">
        <v>3205</v>
      </c>
      <c r="BB89" t="s">
        <v>3216</v>
      </c>
      <c r="BC89" t="s">
        <v>3206</v>
      </c>
      <c r="BG89" t="s">
        <v>5355</v>
      </c>
      <c r="BH89" t="s">
        <v>8972</v>
      </c>
    </row>
    <row r="90" spans="1:60" x14ac:dyDescent="0.25">
      <c r="A90" s="18"/>
      <c r="B90" s="19"/>
      <c r="C90" s="20"/>
      <c r="D90" s="19"/>
      <c r="E90" s="6"/>
      <c r="F90" s="6"/>
      <c r="G90" s="6"/>
      <c r="H90" s="6"/>
      <c r="I90" s="6"/>
      <c r="J90" s="6"/>
      <c r="K90" s="6"/>
      <c r="L90" s="6"/>
      <c r="M90" s="6"/>
      <c r="N90" s="6"/>
      <c r="O90" s="10"/>
      <c r="P90" s="6"/>
      <c r="Q90" s="11"/>
      <c r="R90" s="6"/>
      <c r="S90" s="6"/>
      <c r="T90" s="6"/>
      <c r="U90" s="6"/>
      <c r="V90" s="6"/>
      <c r="W90" s="11"/>
      <c r="X90" s="6"/>
      <c r="Y90" s="6"/>
      <c r="Z90" s="6"/>
      <c r="AA90" s="6"/>
      <c r="AB90" s="6"/>
      <c r="AZ90" t="s">
        <v>1968</v>
      </c>
      <c r="BA90" t="s">
        <v>3205</v>
      </c>
      <c r="BB90" t="s">
        <v>3216</v>
      </c>
      <c r="BC90" t="s">
        <v>3206</v>
      </c>
      <c r="BG90" t="s">
        <v>5360</v>
      </c>
      <c r="BH90" t="s">
        <v>8972</v>
      </c>
    </row>
    <row r="91" spans="1:60" x14ac:dyDescent="0.25">
      <c r="A91" s="9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10"/>
      <c r="P91" s="6"/>
      <c r="Q91" s="6"/>
      <c r="R91" s="6"/>
      <c r="S91" s="6"/>
      <c r="T91" s="6"/>
      <c r="U91" s="6"/>
      <c r="V91" s="6"/>
      <c r="W91" s="11"/>
      <c r="X91" s="6"/>
      <c r="Y91" s="6"/>
      <c r="Z91" s="6"/>
      <c r="AA91" s="6"/>
      <c r="AB91" s="6"/>
      <c r="AZ91" t="s">
        <v>3251</v>
      </c>
      <c r="BA91" t="s">
        <v>3205</v>
      </c>
      <c r="BB91" t="s">
        <v>3216</v>
      </c>
      <c r="BC91" t="s">
        <v>3204</v>
      </c>
      <c r="BG91" t="s">
        <v>5362</v>
      </c>
      <c r="BH91" t="s">
        <v>8972</v>
      </c>
    </row>
    <row r="92" spans="1:60" x14ac:dyDescent="0.25">
      <c r="A92" s="9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10"/>
      <c r="P92" s="6"/>
      <c r="Q92" s="6"/>
      <c r="R92" s="6"/>
      <c r="S92" s="6"/>
      <c r="T92" s="6"/>
      <c r="U92" s="6"/>
      <c r="V92" s="6"/>
      <c r="W92" s="11"/>
      <c r="X92" s="6"/>
      <c r="Y92" s="6"/>
      <c r="Z92" s="6"/>
      <c r="AA92" s="6"/>
      <c r="AB92" s="6"/>
      <c r="AZ92" t="s">
        <v>3252</v>
      </c>
      <c r="BA92" t="s">
        <v>3205</v>
      </c>
      <c r="BB92" t="s">
        <v>3216</v>
      </c>
      <c r="BC92" t="s">
        <v>3206</v>
      </c>
      <c r="BG92" t="s">
        <v>5363</v>
      </c>
      <c r="BH92" t="s">
        <v>8972</v>
      </c>
    </row>
    <row r="93" spans="1:60" x14ac:dyDescent="0.25">
      <c r="A93" s="1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10"/>
      <c r="P93" s="6"/>
      <c r="Q93" s="11"/>
      <c r="R93" s="6"/>
      <c r="S93" s="6"/>
      <c r="T93" s="6"/>
      <c r="U93" s="17"/>
      <c r="V93" s="17"/>
      <c r="W93" s="11"/>
      <c r="X93" s="6"/>
      <c r="Y93" s="6"/>
      <c r="Z93" s="6"/>
      <c r="AA93" s="6"/>
      <c r="AB93" s="6"/>
      <c r="AZ93" t="s">
        <v>3169</v>
      </c>
      <c r="BA93" t="s">
        <v>3205</v>
      </c>
      <c r="BB93" t="s">
        <v>3216</v>
      </c>
      <c r="BC93" t="s">
        <v>7263</v>
      </c>
      <c r="BG93" t="s">
        <v>5364</v>
      </c>
      <c r="BH93" t="s">
        <v>8973</v>
      </c>
    </row>
    <row r="94" spans="1:60" x14ac:dyDescent="0.25">
      <c r="A94" s="9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10"/>
      <c r="P94" s="6"/>
      <c r="Q94" s="6"/>
      <c r="R94" s="6"/>
      <c r="S94" s="6"/>
      <c r="T94" s="6"/>
      <c r="U94" s="6"/>
      <c r="V94" s="6"/>
      <c r="W94" s="11"/>
      <c r="X94" s="6"/>
      <c r="Y94" s="6"/>
      <c r="Z94" s="6"/>
      <c r="AA94" s="6"/>
      <c r="AB94" s="6"/>
      <c r="AZ94" t="s">
        <v>355</v>
      </c>
      <c r="BA94" t="s">
        <v>3205</v>
      </c>
      <c r="BB94" t="s">
        <v>3216</v>
      </c>
      <c r="BC94" t="s">
        <v>3206</v>
      </c>
      <c r="BG94" t="s">
        <v>5366</v>
      </c>
      <c r="BH94" t="s">
        <v>8973</v>
      </c>
    </row>
    <row r="95" spans="1:60" x14ac:dyDescent="0.25">
      <c r="A95" s="16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4"/>
      <c r="P95" s="13"/>
      <c r="Q95" s="15"/>
      <c r="R95" s="13"/>
      <c r="S95" s="13"/>
      <c r="T95" s="13"/>
      <c r="U95" s="17"/>
      <c r="V95" s="17"/>
      <c r="W95" s="13"/>
      <c r="X95" s="13"/>
      <c r="Y95" s="13"/>
      <c r="Z95" s="13"/>
      <c r="AA95" s="13"/>
      <c r="AB95" s="13"/>
      <c r="AZ95" t="s">
        <v>2977</v>
      </c>
      <c r="BA95" t="s">
        <v>3205</v>
      </c>
      <c r="BB95" t="s">
        <v>3216</v>
      </c>
      <c r="BC95" t="s">
        <v>7263</v>
      </c>
      <c r="BG95" t="s">
        <v>5367</v>
      </c>
      <c r="BH95" t="s">
        <v>8973</v>
      </c>
    </row>
    <row r="96" spans="1:60" x14ac:dyDescent="0.25">
      <c r="A96" s="1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10"/>
      <c r="P96" s="6"/>
      <c r="Q96" s="11"/>
      <c r="R96" s="6"/>
      <c r="S96" s="6"/>
      <c r="T96" s="6"/>
      <c r="U96" s="17"/>
      <c r="V96" s="17"/>
      <c r="W96" s="11"/>
      <c r="X96" s="6"/>
      <c r="Y96" s="6"/>
      <c r="Z96" s="6"/>
      <c r="AA96" s="6"/>
      <c r="AB96" s="6"/>
      <c r="AZ96" t="s">
        <v>3005</v>
      </c>
      <c r="BA96" t="s">
        <v>3205</v>
      </c>
      <c r="BB96" t="s">
        <v>3216</v>
      </c>
      <c r="BC96" t="s">
        <v>7263</v>
      </c>
      <c r="BG96" t="s">
        <v>5371</v>
      </c>
      <c r="BH96" t="s">
        <v>8973</v>
      </c>
    </row>
    <row r="97" spans="1:60" x14ac:dyDescent="0.25">
      <c r="A97" s="9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10"/>
      <c r="P97" s="6"/>
      <c r="Q97" s="11"/>
      <c r="R97" s="6"/>
      <c r="S97" s="6"/>
      <c r="T97" s="6"/>
      <c r="U97" s="6"/>
      <c r="V97" s="6"/>
      <c r="W97" s="11"/>
      <c r="X97" s="6"/>
      <c r="Y97" s="6"/>
      <c r="Z97" s="6"/>
      <c r="AA97" s="6"/>
      <c r="AB97" s="6"/>
      <c r="AZ97" t="s">
        <v>3253</v>
      </c>
      <c r="BA97" t="s">
        <v>3205</v>
      </c>
      <c r="BB97" t="s">
        <v>3216</v>
      </c>
      <c r="BC97" t="s">
        <v>3206</v>
      </c>
      <c r="BG97" t="s">
        <v>5374</v>
      </c>
      <c r="BH97" t="s">
        <v>8974</v>
      </c>
    </row>
    <row r="98" spans="1:60" x14ac:dyDescent="0.25">
      <c r="A98" s="18"/>
      <c r="B98" s="19"/>
      <c r="C98" s="20"/>
      <c r="D98" s="19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4"/>
      <c r="P98" s="13"/>
      <c r="Q98" s="15"/>
      <c r="R98" s="13"/>
      <c r="S98" s="13"/>
      <c r="T98" s="13"/>
      <c r="U98" s="17"/>
      <c r="V98" s="17"/>
      <c r="W98" s="13"/>
      <c r="X98" s="13"/>
      <c r="Y98" s="13"/>
      <c r="Z98" s="13"/>
      <c r="AA98" s="13"/>
      <c r="AB98" s="13"/>
      <c r="AZ98" t="s">
        <v>2706</v>
      </c>
      <c r="BA98" t="s">
        <v>3205</v>
      </c>
      <c r="BB98" t="s">
        <v>3216</v>
      </c>
      <c r="BC98" t="s">
        <v>3206</v>
      </c>
      <c r="BG98" t="s">
        <v>5376</v>
      </c>
      <c r="BH98" t="s">
        <v>8975</v>
      </c>
    </row>
    <row r="99" spans="1:60" x14ac:dyDescent="0.25">
      <c r="A99" s="12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4"/>
      <c r="P99" s="13"/>
      <c r="Q99" s="15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Z99" t="s">
        <v>3254</v>
      </c>
      <c r="BA99" t="s">
        <v>3205</v>
      </c>
      <c r="BB99" t="s">
        <v>3216</v>
      </c>
      <c r="BC99" t="s">
        <v>3206</v>
      </c>
      <c r="BG99" t="s">
        <v>5379</v>
      </c>
      <c r="BH99" t="s">
        <v>8975</v>
      </c>
    </row>
    <row r="100" spans="1:60" x14ac:dyDescent="0.25">
      <c r="A100" s="9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10"/>
      <c r="P100" s="6"/>
      <c r="Q100" s="6"/>
      <c r="R100" s="6"/>
      <c r="S100" s="6"/>
      <c r="T100" s="6"/>
      <c r="U100" s="6"/>
      <c r="V100" s="6"/>
      <c r="W100" s="11"/>
      <c r="X100" s="6"/>
      <c r="Y100" s="6"/>
      <c r="Z100" s="6"/>
      <c r="AA100" s="6"/>
      <c r="AB100" s="6"/>
      <c r="AZ100" t="s">
        <v>3255</v>
      </c>
      <c r="BA100" t="s">
        <v>3205</v>
      </c>
      <c r="BB100" t="s">
        <v>3216</v>
      </c>
      <c r="BC100" t="s">
        <v>3206</v>
      </c>
      <c r="BG100" t="s">
        <v>5380</v>
      </c>
      <c r="BH100" t="s">
        <v>8976</v>
      </c>
    </row>
    <row r="101" spans="1:60" x14ac:dyDescent="0.25">
      <c r="A101" s="12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4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Z101" t="s">
        <v>432</v>
      </c>
      <c r="BA101" t="s">
        <v>3205</v>
      </c>
      <c r="BB101" t="s">
        <v>3216</v>
      </c>
      <c r="BC101" t="s">
        <v>3206</v>
      </c>
      <c r="BG101" t="s">
        <v>5381</v>
      </c>
      <c r="BH101" t="s">
        <v>8976</v>
      </c>
    </row>
    <row r="102" spans="1:60" x14ac:dyDescent="0.25">
      <c r="A102" s="12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4"/>
      <c r="P102" s="13"/>
      <c r="Q102" s="15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Z102" t="s">
        <v>3256</v>
      </c>
      <c r="BA102" t="s">
        <v>3205</v>
      </c>
      <c r="BB102" t="s">
        <v>3216</v>
      </c>
      <c r="BC102" t="s">
        <v>3204</v>
      </c>
      <c r="BG102" t="s">
        <v>5383</v>
      </c>
      <c r="BH102" t="s">
        <v>8977</v>
      </c>
    </row>
    <row r="103" spans="1:60" x14ac:dyDescent="0.25">
      <c r="A103" s="9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10"/>
      <c r="P103" s="6"/>
      <c r="Q103" s="11"/>
      <c r="R103" s="6"/>
      <c r="S103" s="6"/>
      <c r="T103" s="6"/>
      <c r="U103" s="6"/>
      <c r="V103" s="6"/>
      <c r="W103" s="11"/>
      <c r="X103" s="6"/>
      <c r="Y103" s="6"/>
      <c r="Z103" s="6"/>
      <c r="AA103" s="6"/>
      <c r="AB103" s="6"/>
      <c r="AZ103" t="s">
        <v>423</v>
      </c>
      <c r="BA103" t="s">
        <v>3205</v>
      </c>
      <c r="BB103" t="s">
        <v>3216</v>
      </c>
      <c r="BC103" t="s">
        <v>7263</v>
      </c>
      <c r="BG103" t="s">
        <v>5384</v>
      </c>
      <c r="BH103" t="s">
        <v>8977</v>
      </c>
    </row>
    <row r="104" spans="1:60" x14ac:dyDescent="0.25">
      <c r="A104" s="12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4"/>
      <c r="P104" s="13"/>
      <c r="Q104" s="15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Z104" t="s">
        <v>3257</v>
      </c>
      <c r="BA104" t="s">
        <v>3205</v>
      </c>
      <c r="BB104" t="s">
        <v>3216</v>
      </c>
      <c r="BC104" t="s">
        <v>7263</v>
      </c>
      <c r="BG104" t="s">
        <v>5385</v>
      </c>
      <c r="BH104" t="s">
        <v>8978</v>
      </c>
    </row>
    <row r="105" spans="1:60" x14ac:dyDescent="0.25">
      <c r="A105" s="9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10"/>
      <c r="P105" s="6"/>
      <c r="Q105" s="11"/>
      <c r="R105" s="6"/>
      <c r="S105" s="6"/>
      <c r="T105" s="6"/>
      <c r="U105" s="6"/>
      <c r="V105" s="6"/>
      <c r="W105" s="11"/>
      <c r="X105" s="6"/>
      <c r="Y105" s="6"/>
      <c r="Z105" s="6"/>
      <c r="AA105" s="6"/>
      <c r="AB105" s="6"/>
      <c r="AZ105" t="s">
        <v>3258</v>
      </c>
      <c r="BA105" t="s">
        <v>3205</v>
      </c>
      <c r="BB105" t="s">
        <v>3216</v>
      </c>
      <c r="BC105" t="s">
        <v>3204</v>
      </c>
      <c r="BG105" t="s">
        <v>5389</v>
      </c>
      <c r="BH105" t="s">
        <v>8979</v>
      </c>
    </row>
    <row r="106" spans="1:60" x14ac:dyDescent="0.25">
      <c r="A106" s="9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10"/>
      <c r="P106" s="6"/>
      <c r="Q106" s="6"/>
      <c r="R106" s="6"/>
      <c r="S106" s="6"/>
      <c r="T106" s="6"/>
      <c r="U106" s="6"/>
      <c r="V106" s="6"/>
      <c r="W106" s="11"/>
      <c r="X106" s="6"/>
      <c r="Y106" s="6"/>
      <c r="Z106" s="6"/>
      <c r="AA106" s="6"/>
      <c r="AB106" s="6"/>
      <c r="AZ106" t="s">
        <v>3259</v>
      </c>
      <c r="BA106" t="s">
        <v>3205</v>
      </c>
      <c r="BB106" t="s">
        <v>3216</v>
      </c>
      <c r="BC106" t="s">
        <v>3206</v>
      </c>
      <c r="BG106" t="s">
        <v>5390</v>
      </c>
      <c r="BH106" t="s">
        <v>8979</v>
      </c>
    </row>
    <row r="107" spans="1:60" x14ac:dyDescent="0.25">
      <c r="A107" s="12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4"/>
      <c r="P107" s="13"/>
      <c r="Q107" s="15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Z107" t="s">
        <v>3260</v>
      </c>
      <c r="BA107" t="s">
        <v>3205</v>
      </c>
      <c r="BB107" t="s">
        <v>3216</v>
      </c>
      <c r="BC107" t="s">
        <v>3206</v>
      </c>
      <c r="BG107" t="s">
        <v>5391</v>
      </c>
      <c r="BH107" t="s">
        <v>8979</v>
      </c>
    </row>
    <row r="108" spans="1:60" x14ac:dyDescent="0.25">
      <c r="A108" s="12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4"/>
      <c r="P108" s="13"/>
      <c r="Q108" s="15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Z108" t="s">
        <v>3261</v>
      </c>
      <c r="BA108" t="s">
        <v>3205</v>
      </c>
      <c r="BB108" t="s">
        <v>3216</v>
      </c>
      <c r="BC108" t="s">
        <v>3206</v>
      </c>
      <c r="BG108" t="s">
        <v>5392</v>
      </c>
      <c r="BH108" t="s">
        <v>8979</v>
      </c>
    </row>
    <row r="109" spans="1:60" x14ac:dyDescent="0.25">
      <c r="A109" s="9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10"/>
      <c r="P109" s="6"/>
      <c r="Q109" s="6"/>
      <c r="R109" s="6"/>
      <c r="S109" s="6"/>
      <c r="T109" s="6"/>
      <c r="U109" s="6"/>
      <c r="V109" s="6"/>
      <c r="W109" s="11"/>
      <c r="X109" s="6"/>
      <c r="Y109" s="6"/>
      <c r="Z109" s="6"/>
      <c r="AA109" s="6"/>
      <c r="AB109" s="6"/>
      <c r="AZ109" t="s">
        <v>3262</v>
      </c>
      <c r="BA109" t="s">
        <v>3205</v>
      </c>
      <c r="BB109" t="s">
        <v>3216</v>
      </c>
      <c r="BC109" t="s">
        <v>3206</v>
      </c>
      <c r="BG109" t="s">
        <v>5395</v>
      </c>
      <c r="BH109" t="s">
        <v>8979</v>
      </c>
    </row>
    <row r="110" spans="1:60" x14ac:dyDescent="0.25">
      <c r="A110" s="9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10"/>
      <c r="P110" s="6"/>
      <c r="Q110" s="6"/>
      <c r="R110" s="6"/>
      <c r="S110" s="6"/>
      <c r="T110" s="6"/>
      <c r="U110" s="6"/>
      <c r="V110" s="6"/>
      <c r="W110" s="11"/>
      <c r="X110" s="6"/>
      <c r="Y110" s="6"/>
      <c r="Z110" s="6"/>
      <c r="AA110" s="6"/>
      <c r="AB110" s="6"/>
      <c r="AZ110" t="s">
        <v>225</v>
      </c>
      <c r="BA110" t="s">
        <v>3205</v>
      </c>
      <c r="BB110" t="s">
        <v>3216</v>
      </c>
      <c r="BC110" t="s">
        <v>3206</v>
      </c>
      <c r="BG110" t="s">
        <v>5396</v>
      </c>
      <c r="BH110" t="s">
        <v>8979</v>
      </c>
    </row>
    <row r="111" spans="1:60" x14ac:dyDescent="0.25">
      <c r="A111" s="12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4"/>
      <c r="P111" s="13"/>
      <c r="Q111" s="15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Z111" t="s">
        <v>3263</v>
      </c>
      <c r="BA111" t="s">
        <v>3205</v>
      </c>
      <c r="BB111" t="s">
        <v>3216</v>
      </c>
      <c r="BC111" t="s">
        <v>3204</v>
      </c>
      <c r="BG111" t="s">
        <v>5399</v>
      </c>
      <c r="BH111" t="s">
        <v>8980</v>
      </c>
    </row>
    <row r="112" spans="1:60" x14ac:dyDescent="0.25">
      <c r="A112" s="16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4"/>
      <c r="P112" s="13"/>
      <c r="Q112" s="15"/>
      <c r="R112" s="13"/>
      <c r="S112" s="13"/>
      <c r="T112" s="13"/>
      <c r="U112" s="17"/>
      <c r="V112" s="17"/>
      <c r="W112" s="13"/>
      <c r="X112" s="13"/>
      <c r="Y112" s="13"/>
      <c r="Z112" s="13"/>
      <c r="AA112" s="13"/>
      <c r="AB112" s="13"/>
      <c r="AZ112" t="s">
        <v>3175</v>
      </c>
      <c r="BA112" t="s">
        <v>3205</v>
      </c>
      <c r="BB112" t="s">
        <v>3216</v>
      </c>
      <c r="BC112" t="s">
        <v>7263</v>
      </c>
      <c r="BG112" t="s">
        <v>5401</v>
      </c>
      <c r="BH112" t="s">
        <v>8980</v>
      </c>
    </row>
    <row r="113" spans="1:60" x14ac:dyDescent="0.25">
      <c r="A113" s="1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10"/>
      <c r="P113" s="6"/>
      <c r="Q113" s="6"/>
      <c r="R113" s="6"/>
      <c r="S113" s="6"/>
      <c r="T113" s="6"/>
      <c r="U113" s="17"/>
      <c r="V113" s="17"/>
      <c r="W113" s="11"/>
      <c r="X113" s="6"/>
      <c r="Y113" s="6"/>
      <c r="Z113" s="6"/>
      <c r="AA113" s="6"/>
      <c r="AB113" s="6"/>
      <c r="AZ113" t="s">
        <v>2990</v>
      </c>
      <c r="BA113" t="s">
        <v>3205</v>
      </c>
      <c r="BB113" t="s">
        <v>3216</v>
      </c>
      <c r="BC113" t="s">
        <v>3206</v>
      </c>
      <c r="BG113" t="s">
        <v>5403</v>
      </c>
      <c r="BH113" t="s">
        <v>8981</v>
      </c>
    </row>
    <row r="114" spans="1:60" x14ac:dyDescent="0.25">
      <c r="A114" s="12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4"/>
      <c r="P114" s="13"/>
      <c r="Q114" s="15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Z114" t="s">
        <v>3264</v>
      </c>
      <c r="BA114" t="s">
        <v>3205</v>
      </c>
      <c r="BB114" t="s">
        <v>3216</v>
      </c>
      <c r="BC114" t="s">
        <v>7263</v>
      </c>
      <c r="BG114" t="s">
        <v>5408</v>
      </c>
      <c r="BH114" t="s">
        <v>8982</v>
      </c>
    </row>
    <row r="115" spans="1:60" x14ac:dyDescent="0.25">
      <c r="A115" s="9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10"/>
      <c r="P115" s="6"/>
      <c r="Q115" s="6"/>
      <c r="R115" s="6"/>
      <c r="S115" s="6"/>
      <c r="T115" s="6"/>
      <c r="U115" s="6"/>
      <c r="V115" s="6"/>
      <c r="W115" s="11"/>
      <c r="X115" s="6"/>
      <c r="Y115" s="6"/>
      <c r="Z115" s="6"/>
      <c r="AA115" s="6"/>
      <c r="AB115" s="6"/>
      <c r="AZ115" t="s">
        <v>3265</v>
      </c>
      <c r="BA115" t="s">
        <v>3205</v>
      </c>
      <c r="BB115" t="s">
        <v>3216</v>
      </c>
      <c r="BC115" t="s">
        <v>3206</v>
      </c>
      <c r="BG115" t="s">
        <v>5411</v>
      </c>
      <c r="BH115" t="s">
        <v>8851</v>
      </c>
    </row>
    <row r="116" spans="1:60" x14ac:dyDescent="0.25">
      <c r="A116" s="12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4"/>
      <c r="P116" s="13"/>
      <c r="Q116" s="15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Z116" t="s">
        <v>3266</v>
      </c>
      <c r="BA116" t="s">
        <v>3205</v>
      </c>
      <c r="BB116" t="s">
        <v>3216</v>
      </c>
      <c r="BC116" t="s">
        <v>7263</v>
      </c>
      <c r="BG116" t="s">
        <v>5412</v>
      </c>
      <c r="BH116" t="s">
        <v>8851</v>
      </c>
    </row>
    <row r="117" spans="1:60" x14ac:dyDescent="0.25">
      <c r="A117" s="16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4"/>
      <c r="P117" s="13"/>
      <c r="Q117" s="15"/>
      <c r="R117" s="13"/>
      <c r="S117" s="13"/>
      <c r="T117" s="13"/>
      <c r="U117" s="17"/>
      <c r="V117" s="17"/>
      <c r="W117" s="13"/>
      <c r="X117" s="13"/>
      <c r="Y117" s="13"/>
      <c r="Z117" s="13"/>
      <c r="AA117" s="13"/>
      <c r="AB117" s="13"/>
      <c r="AZ117" t="s">
        <v>2964</v>
      </c>
      <c r="BA117" t="s">
        <v>3205</v>
      </c>
      <c r="BB117" t="s">
        <v>3216</v>
      </c>
      <c r="BC117" t="s">
        <v>7263</v>
      </c>
      <c r="BG117" t="s">
        <v>5415</v>
      </c>
      <c r="BH117" t="s">
        <v>8851</v>
      </c>
    </row>
    <row r="118" spans="1:60" x14ac:dyDescent="0.25">
      <c r="A118" s="16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4"/>
      <c r="P118" s="13"/>
      <c r="Q118" s="15"/>
      <c r="R118" s="13"/>
      <c r="S118" s="13"/>
      <c r="T118" s="13"/>
      <c r="U118" s="17"/>
      <c r="V118" s="17"/>
      <c r="W118" s="13"/>
      <c r="X118" s="13"/>
      <c r="Y118" s="13"/>
      <c r="Z118" s="13"/>
      <c r="AA118" s="13"/>
      <c r="AB118" s="13"/>
      <c r="AZ118" t="s">
        <v>3176</v>
      </c>
      <c r="BA118" t="s">
        <v>3205</v>
      </c>
      <c r="BB118" t="s">
        <v>3216</v>
      </c>
      <c r="BC118" t="s">
        <v>7263</v>
      </c>
      <c r="BG118" t="s">
        <v>5416</v>
      </c>
      <c r="BH118" t="s">
        <v>8851</v>
      </c>
    </row>
    <row r="119" spans="1:60" x14ac:dyDescent="0.25">
      <c r="A119" s="12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4"/>
      <c r="P119" s="13"/>
      <c r="Q119" s="15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Z119" t="s">
        <v>3267</v>
      </c>
      <c r="BA119" t="s">
        <v>3205</v>
      </c>
      <c r="BB119" t="s">
        <v>3216</v>
      </c>
      <c r="BC119" t="s">
        <v>3206</v>
      </c>
      <c r="BG119" t="s">
        <v>5419</v>
      </c>
      <c r="BH119" t="s">
        <v>8851</v>
      </c>
    </row>
    <row r="120" spans="1:60" x14ac:dyDescent="0.25">
      <c r="A120" s="16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4"/>
      <c r="P120" s="13"/>
      <c r="Q120" s="15"/>
      <c r="R120" s="13"/>
      <c r="S120" s="13"/>
      <c r="T120" s="13"/>
      <c r="U120" s="17"/>
      <c r="V120" s="17"/>
      <c r="W120" s="13"/>
      <c r="X120" s="13"/>
      <c r="Y120" s="13"/>
      <c r="Z120" s="13"/>
      <c r="AA120" s="13"/>
      <c r="AB120" s="13"/>
      <c r="AZ120" t="s">
        <v>2978</v>
      </c>
      <c r="BA120" t="s">
        <v>3205</v>
      </c>
      <c r="BB120" t="s">
        <v>3216</v>
      </c>
      <c r="BC120" t="s">
        <v>7263</v>
      </c>
      <c r="BG120" t="s">
        <v>5421</v>
      </c>
      <c r="BH120" t="s">
        <v>8851</v>
      </c>
    </row>
    <row r="121" spans="1:60" x14ac:dyDescent="0.25">
      <c r="A121" s="12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4"/>
      <c r="P121" s="13"/>
      <c r="Q121" s="15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Z121" t="s">
        <v>3268</v>
      </c>
      <c r="BA121" t="s">
        <v>3205</v>
      </c>
      <c r="BB121" t="s">
        <v>3216</v>
      </c>
      <c r="BC121" t="s">
        <v>7263</v>
      </c>
      <c r="BG121" t="s">
        <v>5422</v>
      </c>
      <c r="BH121" t="s">
        <v>8851</v>
      </c>
    </row>
    <row r="122" spans="1:60" x14ac:dyDescent="0.25">
      <c r="A122" s="9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10"/>
      <c r="P122" s="6"/>
      <c r="Q122" s="6"/>
      <c r="R122" s="6"/>
      <c r="S122" s="6"/>
      <c r="T122" s="6"/>
      <c r="U122" s="6"/>
      <c r="V122" s="6"/>
      <c r="W122" s="11"/>
      <c r="X122" s="6"/>
      <c r="Y122" s="6"/>
      <c r="Z122" s="6"/>
      <c r="AA122" s="6"/>
      <c r="AB122" s="6"/>
      <c r="AZ122" t="s">
        <v>296</v>
      </c>
      <c r="BA122" t="s">
        <v>3205</v>
      </c>
      <c r="BB122" t="s">
        <v>3216</v>
      </c>
      <c r="BC122" t="s">
        <v>3206</v>
      </c>
      <c r="BG122" t="s">
        <v>5423</v>
      </c>
      <c r="BH122" t="s">
        <v>8851</v>
      </c>
    </row>
    <row r="123" spans="1:60" x14ac:dyDescent="0.25">
      <c r="A123" s="18"/>
      <c r="B123" s="19"/>
      <c r="C123" s="20"/>
      <c r="D123" s="19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4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Z123" t="s">
        <v>3269</v>
      </c>
      <c r="BA123" t="s">
        <v>3205</v>
      </c>
      <c r="BB123" t="s">
        <v>20261</v>
      </c>
      <c r="BC123" t="s">
        <v>7263</v>
      </c>
      <c r="BG123" t="s">
        <v>5424</v>
      </c>
      <c r="BH123" t="s">
        <v>8851</v>
      </c>
    </row>
    <row r="124" spans="1:60" x14ac:dyDescent="0.25">
      <c r="A124" s="16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4"/>
      <c r="P124" s="13"/>
      <c r="Q124" s="15"/>
      <c r="R124" s="13"/>
      <c r="S124" s="13"/>
      <c r="T124" s="13"/>
      <c r="U124" s="17"/>
      <c r="V124" s="17"/>
      <c r="W124" s="13"/>
      <c r="X124" s="13"/>
      <c r="Y124" s="13"/>
      <c r="Z124" s="13"/>
      <c r="AA124" s="13"/>
      <c r="AB124" s="13"/>
      <c r="AZ124" t="s">
        <v>2846</v>
      </c>
      <c r="BA124" t="s">
        <v>3205</v>
      </c>
      <c r="BB124" t="s">
        <v>3227</v>
      </c>
      <c r="BC124" t="s">
        <v>3204</v>
      </c>
      <c r="BG124" t="s">
        <v>5427</v>
      </c>
      <c r="BH124" t="s">
        <v>8851</v>
      </c>
    </row>
    <row r="125" spans="1:60" x14ac:dyDescent="0.25">
      <c r="A125" s="9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10"/>
      <c r="P125" s="6"/>
      <c r="Q125" s="11"/>
      <c r="R125" s="6"/>
      <c r="S125" s="6"/>
      <c r="T125" s="6"/>
      <c r="U125" s="6"/>
      <c r="V125" s="6"/>
      <c r="W125" s="11"/>
      <c r="X125" s="6"/>
      <c r="Y125" s="6"/>
      <c r="Z125" s="6"/>
      <c r="AA125" s="6"/>
      <c r="AB125" s="6"/>
      <c r="AZ125" t="s">
        <v>3271</v>
      </c>
      <c r="BA125" t="s">
        <v>3205</v>
      </c>
      <c r="BB125" t="s">
        <v>3227</v>
      </c>
      <c r="BC125" t="s">
        <v>3206</v>
      </c>
      <c r="BG125" t="s">
        <v>5433</v>
      </c>
      <c r="BH125" t="s">
        <v>8852</v>
      </c>
    </row>
    <row r="126" spans="1:60" x14ac:dyDescent="0.25">
      <c r="A126" s="12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4"/>
      <c r="P126" s="13"/>
      <c r="Q126" s="15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Z126" t="s">
        <v>3272</v>
      </c>
      <c r="BA126" t="s">
        <v>3205</v>
      </c>
      <c r="BB126" t="s">
        <v>3203</v>
      </c>
      <c r="BC126" t="s">
        <v>3206</v>
      </c>
      <c r="BG126" t="s">
        <v>5436</v>
      </c>
      <c r="BH126" t="s">
        <v>8852</v>
      </c>
    </row>
    <row r="127" spans="1:60" x14ac:dyDescent="0.25">
      <c r="A127" s="9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10"/>
      <c r="P127" s="6"/>
      <c r="Q127" s="11"/>
      <c r="R127" s="6"/>
      <c r="S127" s="6"/>
      <c r="T127" s="6"/>
      <c r="U127" s="6"/>
      <c r="V127" s="6"/>
      <c r="W127" s="11"/>
      <c r="X127" s="6"/>
      <c r="Y127" s="6"/>
      <c r="Z127" s="6"/>
      <c r="AA127" s="6"/>
      <c r="AB127" s="6"/>
      <c r="AZ127" t="s">
        <v>3273</v>
      </c>
      <c r="BA127" t="s">
        <v>3205</v>
      </c>
      <c r="BB127" t="s">
        <v>3203</v>
      </c>
      <c r="BC127" t="s">
        <v>3206</v>
      </c>
      <c r="BG127" t="s">
        <v>5437</v>
      </c>
      <c r="BH127" t="s">
        <v>8852</v>
      </c>
    </row>
    <row r="128" spans="1:60" x14ac:dyDescent="0.25">
      <c r="A128" s="12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4"/>
      <c r="P128" s="13"/>
      <c r="Q128" s="15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Z128" t="s">
        <v>3274</v>
      </c>
      <c r="BA128" t="s">
        <v>3205</v>
      </c>
      <c r="BB128" t="s">
        <v>3203</v>
      </c>
      <c r="BC128" t="s">
        <v>3206</v>
      </c>
      <c r="BG128" t="s">
        <v>5438</v>
      </c>
      <c r="BH128" t="s">
        <v>8852</v>
      </c>
    </row>
    <row r="129" spans="1:60" x14ac:dyDescent="0.25">
      <c r="A129" s="9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10"/>
      <c r="P129" s="6"/>
      <c r="Q129" s="6"/>
      <c r="R129" s="6"/>
      <c r="S129" s="6"/>
      <c r="T129" s="6"/>
      <c r="U129" s="6"/>
      <c r="V129" s="6"/>
      <c r="W129" s="11"/>
      <c r="X129" s="6"/>
      <c r="Y129" s="6"/>
      <c r="Z129" s="6"/>
      <c r="AA129" s="6"/>
      <c r="AB129" s="6"/>
      <c r="AZ129" t="s">
        <v>811</v>
      </c>
      <c r="BA129" t="s">
        <v>3205</v>
      </c>
      <c r="BB129" t="s">
        <v>3203</v>
      </c>
      <c r="BC129" t="s">
        <v>7263</v>
      </c>
      <c r="BG129" t="s">
        <v>5439</v>
      </c>
      <c r="BH129" t="s">
        <v>8852</v>
      </c>
    </row>
    <row r="130" spans="1:60" x14ac:dyDescent="0.25">
      <c r="A130" s="9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10"/>
      <c r="P130" s="6"/>
      <c r="Q130" s="6"/>
      <c r="R130" s="6"/>
      <c r="S130" s="6"/>
      <c r="T130" s="6"/>
      <c r="U130" s="6"/>
      <c r="V130" s="6"/>
      <c r="W130" s="11"/>
      <c r="X130" s="6"/>
      <c r="Y130" s="6"/>
      <c r="Z130" s="6"/>
      <c r="AA130" s="6"/>
      <c r="AB130" s="6"/>
      <c r="AZ130" t="s">
        <v>197</v>
      </c>
      <c r="BA130" t="s">
        <v>3205</v>
      </c>
      <c r="BB130" t="s">
        <v>3203</v>
      </c>
      <c r="BC130" t="s">
        <v>3206</v>
      </c>
      <c r="BG130" t="s">
        <v>5440</v>
      </c>
      <c r="BH130" t="s">
        <v>8852</v>
      </c>
    </row>
    <row r="131" spans="1:60" x14ac:dyDescent="0.25">
      <c r="A131" s="12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4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Z131" t="s">
        <v>3275</v>
      </c>
      <c r="BA131" t="s">
        <v>3205</v>
      </c>
      <c r="BB131" t="s">
        <v>3203</v>
      </c>
      <c r="BC131" t="s">
        <v>3206</v>
      </c>
      <c r="BG131" t="s">
        <v>5442</v>
      </c>
      <c r="BH131" t="s">
        <v>8852</v>
      </c>
    </row>
    <row r="132" spans="1:60" x14ac:dyDescent="0.25">
      <c r="A132" s="9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10"/>
      <c r="P132" s="6"/>
      <c r="Q132" s="6"/>
      <c r="R132" s="6"/>
      <c r="S132" s="6"/>
      <c r="T132" s="6"/>
      <c r="U132" s="6"/>
      <c r="V132" s="6"/>
      <c r="W132" s="11"/>
      <c r="X132" s="6"/>
      <c r="Y132" s="6"/>
      <c r="Z132" s="6"/>
      <c r="AA132" s="6"/>
      <c r="AB132" s="6"/>
      <c r="AZ132" t="s">
        <v>1077</v>
      </c>
      <c r="BA132" t="s">
        <v>3205</v>
      </c>
      <c r="BB132" t="s">
        <v>3203</v>
      </c>
      <c r="BC132" t="s">
        <v>3206</v>
      </c>
      <c r="BG132" t="s">
        <v>5443</v>
      </c>
      <c r="BH132" t="s">
        <v>8852</v>
      </c>
    </row>
    <row r="133" spans="1:60" x14ac:dyDescent="0.25">
      <c r="A133" s="9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10"/>
      <c r="P133" s="6"/>
      <c r="Q133" s="6"/>
      <c r="R133" s="6"/>
      <c r="S133" s="6"/>
      <c r="T133" s="6"/>
      <c r="U133" s="6"/>
      <c r="V133" s="6"/>
      <c r="W133" s="11"/>
      <c r="X133" s="6"/>
      <c r="Y133" s="6"/>
      <c r="Z133" s="6"/>
      <c r="AA133" s="6"/>
      <c r="AB133" s="6"/>
      <c r="AZ133" t="s">
        <v>3276</v>
      </c>
      <c r="BA133" t="s">
        <v>3205</v>
      </c>
      <c r="BB133" t="s">
        <v>3203</v>
      </c>
      <c r="BC133" t="s">
        <v>7263</v>
      </c>
      <c r="BG133" t="s">
        <v>5446</v>
      </c>
      <c r="BH133" t="s">
        <v>8852</v>
      </c>
    </row>
    <row r="134" spans="1:60" x14ac:dyDescent="0.25">
      <c r="A134" s="9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10"/>
      <c r="P134" s="6"/>
      <c r="Q134" s="11"/>
      <c r="R134" s="6"/>
      <c r="S134" s="6"/>
      <c r="T134" s="6"/>
      <c r="U134" s="6"/>
      <c r="V134" s="6"/>
      <c r="W134" s="11"/>
      <c r="X134" s="6"/>
      <c r="Y134" s="6"/>
      <c r="Z134" s="6"/>
      <c r="AA134" s="6"/>
      <c r="AB134" s="6"/>
      <c r="AZ134" t="s">
        <v>3277</v>
      </c>
      <c r="BA134" t="s">
        <v>3205</v>
      </c>
      <c r="BB134" t="s">
        <v>3203</v>
      </c>
      <c r="BC134" t="s">
        <v>7263</v>
      </c>
      <c r="BG134" t="s">
        <v>5448</v>
      </c>
      <c r="BH134" t="s">
        <v>8852</v>
      </c>
    </row>
    <row r="135" spans="1:60" x14ac:dyDescent="0.25">
      <c r="A135" s="9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10"/>
      <c r="P135" s="6"/>
      <c r="Q135" s="11"/>
      <c r="R135" s="6"/>
      <c r="S135" s="6"/>
      <c r="T135" s="6"/>
      <c r="U135" s="6"/>
      <c r="V135" s="6"/>
      <c r="W135" s="11"/>
      <c r="X135" s="6"/>
      <c r="Y135" s="6"/>
      <c r="Z135" s="6"/>
      <c r="AA135" s="6"/>
      <c r="AB135" s="6"/>
      <c r="AZ135" t="s">
        <v>3278</v>
      </c>
      <c r="BA135" t="s">
        <v>3205</v>
      </c>
      <c r="BB135" t="s">
        <v>3203</v>
      </c>
      <c r="BC135" t="s">
        <v>3206</v>
      </c>
      <c r="BG135" t="s">
        <v>5454</v>
      </c>
      <c r="BH135" t="s">
        <v>8983</v>
      </c>
    </row>
    <row r="136" spans="1:60" x14ac:dyDescent="0.25">
      <c r="A136" s="1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10"/>
      <c r="P136" s="6"/>
      <c r="Q136" s="6"/>
      <c r="R136" s="6"/>
      <c r="S136" s="6"/>
      <c r="T136" s="6"/>
      <c r="U136" s="17"/>
      <c r="V136" s="17"/>
      <c r="W136" s="11"/>
      <c r="X136" s="6"/>
      <c r="Y136" s="6"/>
      <c r="Z136" s="6"/>
      <c r="AA136" s="6"/>
      <c r="AB136" s="6"/>
      <c r="AZ136" t="s">
        <v>2890</v>
      </c>
      <c r="BA136" t="s">
        <v>3205</v>
      </c>
      <c r="BB136" t="s">
        <v>3203</v>
      </c>
      <c r="BC136" t="s">
        <v>3206</v>
      </c>
      <c r="BG136" t="s">
        <v>5458</v>
      </c>
      <c r="BH136" t="s">
        <v>8983</v>
      </c>
    </row>
    <row r="137" spans="1:60" x14ac:dyDescent="0.25">
      <c r="A137" s="1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10"/>
      <c r="P137" s="6"/>
      <c r="Q137" s="6"/>
      <c r="R137" s="6"/>
      <c r="S137" s="6"/>
      <c r="T137" s="6"/>
      <c r="U137" s="17"/>
      <c r="V137" s="17"/>
      <c r="W137" s="11"/>
      <c r="X137" s="6"/>
      <c r="Y137" s="6"/>
      <c r="Z137" s="6"/>
      <c r="AA137" s="6"/>
      <c r="AB137" s="6"/>
      <c r="AZ137" t="s">
        <v>892</v>
      </c>
      <c r="BA137" t="s">
        <v>3205</v>
      </c>
      <c r="BB137" t="s">
        <v>3203</v>
      </c>
      <c r="BC137" t="s">
        <v>3204</v>
      </c>
      <c r="BG137" t="s">
        <v>5460</v>
      </c>
      <c r="BH137" t="s">
        <v>8983</v>
      </c>
    </row>
    <row r="138" spans="1:60" x14ac:dyDescent="0.25">
      <c r="A138" s="1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10"/>
      <c r="P138" s="6"/>
      <c r="Q138" s="11"/>
      <c r="R138" s="6"/>
      <c r="S138" s="6"/>
      <c r="T138" s="6"/>
      <c r="U138" s="17"/>
      <c r="V138" s="17"/>
      <c r="W138" s="11"/>
      <c r="X138" s="6"/>
      <c r="Y138" s="6"/>
      <c r="Z138" s="6"/>
      <c r="AA138" s="6"/>
      <c r="AB138" s="6"/>
      <c r="AZ138" t="s">
        <v>1800</v>
      </c>
      <c r="BA138" t="s">
        <v>3205</v>
      </c>
      <c r="BB138" t="s">
        <v>3203</v>
      </c>
      <c r="BC138" t="s">
        <v>3206</v>
      </c>
      <c r="BG138" t="s">
        <v>5462</v>
      </c>
      <c r="BH138" t="s">
        <v>8983</v>
      </c>
    </row>
    <row r="139" spans="1:60" x14ac:dyDescent="0.25">
      <c r="A139" s="9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10"/>
      <c r="P139" s="6"/>
      <c r="Q139" s="6"/>
      <c r="R139" s="6"/>
      <c r="S139" s="6"/>
      <c r="T139" s="6"/>
      <c r="U139" s="6"/>
      <c r="V139" s="6"/>
      <c r="W139" s="11"/>
      <c r="X139" s="6"/>
      <c r="Y139" s="6"/>
      <c r="Z139" s="6"/>
      <c r="AA139" s="6"/>
      <c r="AB139" s="6"/>
      <c r="AZ139" t="s">
        <v>3279</v>
      </c>
      <c r="BA139" t="s">
        <v>3205</v>
      </c>
      <c r="BB139" t="s">
        <v>3203</v>
      </c>
      <c r="BC139" t="s">
        <v>7263</v>
      </c>
      <c r="BG139" t="s">
        <v>5463</v>
      </c>
      <c r="BH139" t="s">
        <v>8983</v>
      </c>
    </row>
    <row r="140" spans="1:60" x14ac:dyDescent="0.25">
      <c r="A140" s="9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10"/>
      <c r="P140" s="6"/>
      <c r="Q140" s="6"/>
      <c r="R140" s="6"/>
      <c r="S140" s="6"/>
      <c r="T140" s="6"/>
      <c r="U140" s="6"/>
      <c r="V140" s="6"/>
      <c r="W140" s="11"/>
      <c r="X140" s="6"/>
      <c r="Y140" s="6"/>
      <c r="Z140" s="6"/>
      <c r="AA140" s="6"/>
      <c r="AB140" s="6"/>
      <c r="AZ140" t="s">
        <v>385</v>
      </c>
      <c r="BA140" t="s">
        <v>3205</v>
      </c>
      <c r="BB140" t="s">
        <v>3203</v>
      </c>
      <c r="BC140" t="s">
        <v>7263</v>
      </c>
      <c r="BG140" t="s">
        <v>5464</v>
      </c>
      <c r="BH140" t="s">
        <v>8983</v>
      </c>
    </row>
    <row r="141" spans="1:60" x14ac:dyDescent="0.25">
      <c r="A141" s="9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10"/>
      <c r="P141" s="6"/>
      <c r="Q141" s="6"/>
      <c r="R141" s="6"/>
      <c r="S141" s="6"/>
      <c r="T141" s="6"/>
      <c r="U141" s="6"/>
      <c r="V141" s="6"/>
      <c r="W141" s="11"/>
      <c r="X141" s="6"/>
      <c r="Y141" s="6"/>
      <c r="Z141" s="6"/>
      <c r="AA141" s="6"/>
      <c r="AB141" s="6"/>
      <c r="AZ141" t="s">
        <v>3280</v>
      </c>
      <c r="BA141" t="s">
        <v>3205</v>
      </c>
      <c r="BB141" t="s">
        <v>3203</v>
      </c>
      <c r="BC141" t="s">
        <v>3204</v>
      </c>
      <c r="BG141" t="s">
        <v>5466</v>
      </c>
      <c r="BH141" t="s">
        <v>8983</v>
      </c>
    </row>
    <row r="142" spans="1:60" x14ac:dyDescent="0.25">
      <c r="A142" s="12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4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Z142" t="s">
        <v>707</v>
      </c>
      <c r="BA142" t="s">
        <v>3205</v>
      </c>
      <c r="BB142" t="s">
        <v>3203</v>
      </c>
      <c r="BC142" t="s">
        <v>7263</v>
      </c>
      <c r="BG142" t="s">
        <v>5467</v>
      </c>
      <c r="BH142" t="s">
        <v>8983</v>
      </c>
    </row>
    <row r="143" spans="1:60" x14ac:dyDescent="0.25">
      <c r="A143" s="12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4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Z143" t="s">
        <v>138</v>
      </c>
      <c r="BA143" t="s">
        <v>3205</v>
      </c>
      <c r="BB143" t="s">
        <v>23187</v>
      </c>
      <c r="BC143" t="s">
        <v>7263</v>
      </c>
      <c r="BG143" t="s">
        <v>5472</v>
      </c>
      <c r="BH143" t="s">
        <v>8984</v>
      </c>
    </row>
    <row r="144" spans="1:60" x14ac:dyDescent="0.25">
      <c r="A144" s="9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10"/>
      <c r="P144" s="6"/>
      <c r="Q144" s="6"/>
      <c r="R144" s="6"/>
      <c r="S144" s="6"/>
      <c r="T144" s="6"/>
      <c r="U144" s="6"/>
      <c r="V144" s="6"/>
      <c r="W144" s="11"/>
      <c r="X144" s="6"/>
      <c r="Y144" s="6"/>
      <c r="Z144" s="6"/>
      <c r="AA144" s="6"/>
      <c r="AB144" s="6"/>
      <c r="AZ144" t="s">
        <v>3281</v>
      </c>
      <c r="BA144" t="s">
        <v>3205</v>
      </c>
      <c r="BB144" t="s">
        <v>3203</v>
      </c>
      <c r="BC144" t="s">
        <v>7263</v>
      </c>
      <c r="BG144" t="s">
        <v>5474</v>
      </c>
      <c r="BH144" t="s">
        <v>8984</v>
      </c>
    </row>
    <row r="145" spans="1:60" x14ac:dyDescent="0.25">
      <c r="A145" s="12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4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Z145" t="s">
        <v>403</v>
      </c>
      <c r="BA145" t="s">
        <v>3205</v>
      </c>
      <c r="BB145" t="s">
        <v>3203</v>
      </c>
      <c r="BC145" t="s">
        <v>7263</v>
      </c>
      <c r="BG145" t="s">
        <v>5476</v>
      </c>
      <c r="BH145" t="s">
        <v>8984</v>
      </c>
    </row>
    <row r="146" spans="1:60" x14ac:dyDescent="0.25">
      <c r="A146" s="12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4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Z146" t="s">
        <v>134</v>
      </c>
      <c r="BA146" t="s">
        <v>3205</v>
      </c>
      <c r="BB146" t="s">
        <v>3203</v>
      </c>
      <c r="BC146" t="s">
        <v>7263</v>
      </c>
      <c r="BG146" t="s">
        <v>5477</v>
      </c>
      <c r="BH146" t="s">
        <v>8984</v>
      </c>
    </row>
    <row r="147" spans="1:60" x14ac:dyDescent="0.25">
      <c r="A147" s="9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10"/>
      <c r="P147" s="6"/>
      <c r="Q147" s="11"/>
      <c r="R147" s="6"/>
      <c r="S147" s="6"/>
      <c r="T147" s="6"/>
      <c r="U147" s="6"/>
      <c r="V147" s="6"/>
      <c r="W147" s="11"/>
      <c r="X147" s="6"/>
      <c r="Y147" s="6"/>
      <c r="Z147" s="6"/>
      <c r="AA147" s="6"/>
      <c r="AB147" s="6"/>
      <c r="AZ147" t="s">
        <v>3282</v>
      </c>
      <c r="BA147" t="s">
        <v>3205</v>
      </c>
      <c r="BB147" t="s">
        <v>3203</v>
      </c>
      <c r="BC147" t="s">
        <v>3206</v>
      </c>
      <c r="BG147" t="s">
        <v>5478</v>
      </c>
      <c r="BH147" t="s">
        <v>8984</v>
      </c>
    </row>
    <row r="148" spans="1:60" x14ac:dyDescent="0.25">
      <c r="A148" s="9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10"/>
      <c r="P148" s="6"/>
      <c r="Q148" s="11"/>
      <c r="R148" s="6"/>
      <c r="S148" s="6"/>
      <c r="T148" s="6"/>
      <c r="U148" s="6"/>
      <c r="V148" s="6"/>
      <c r="W148" s="11"/>
      <c r="X148" s="6"/>
      <c r="Y148" s="6"/>
      <c r="Z148" s="6"/>
      <c r="AA148" s="6"/>
      <c r="AB148" s="6"/>
      <c r="AZ148" t="s">
        <v>3283</v>
      </c>
      <c r="BA148" t="s">
        <v>3205</v>
      </c>
      <c r="BB148" t="s">
        <v>3203</v>
      </c>
      <c r="BC148" t="s">
        <v>3206</v>
      </c>
      <c r="BG148" t="s">
        <v>5479</v>
      </c>
      <c r="BH148" t="s">
        <v>8984</v>
      </c>
    </row>
    <row r="149" spans="1:60" x14ac:dyDescent="0.25">
      <c r="A149" s="12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4"/>
      <c r="P149" s="13"/>
      <c r="Q149" s="15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Z149" t="s">
        <v>3284</v>
      </c>
      <c r="BA149" t="s">
        <v>3205</v>
      </c>
      <c r="BB149" t="s">
        <v>3967</v>
      </c>
      <c r="BC149" t="s">
        <v>3206</v>
      </c>
      <c r="BG149" t="s">
        <v>5480</v>
      </c>
      <c r="BH149" t="s">
        <v>8984</v>
      </c>
    </row>
    <row r="150" spans="1:60" x14ac:dyDescent="0.25">
      <c r="A150" s="12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4"/>
      <c r="P150" s="13"/>
      <c r="Q150" s="15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Z150" t="s">
        <v>3285</v>
      </c>
      <c r="BA150" t="s">
        <v>3205</v>
      </c>
      <c r="BB150" t="s">
        <v>3967</v>
      </c>
      <c r="BC150" t="s">
        <v>3206</v>
      </c>
      <c r="BG150" t="s">
        <v>5482</v>
      </c>
      <c r="BH150" t="s">
        <v>8985</v>
      </c>
    </row>
    <row r="151" spans="1:60" x14ac:dyDescent="0.25">
      <c r="A151" s="1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10"/>
      <c r="P151" s="6"/>
      <c r="Q151" s="6"/>
      <c r="R151" s="6"/>
      <c r="S151" s="6"/>
      <c r="T151" s="6"/>
      <c r="U151" s="17"/>
      <c r="V151" s="17"/>
      <c r="W151" s="11"/>
      <c r="X151" s="6"/>
      <c r="Y151" s="6"/>
      <c r="Z151" s="6"/>
      <c r="AA151" s="6"/>
      <c r="AB151" s="6"/>
      <c r="AZ151" t="s">
        <v>195</v>
      </c>
      <c r="BA151" t="s">
        <v>3205</v>
      </c>
      <c r="BB151" t="s">
        <v>3203</v>
      </c>
      <c r="BC151" t="s">
        <v>3206</v>
      </c>
      <c r="BG151" t="s">
        <v>5483</v>
      </c>
      <c r="BH151" t="s">
        <v>8985</v>
      </c>
    </row>
    <row r="152" spans="1:60" x14ac:dyDescent="0.25">
      <c r="A152" s="9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10"/>
      <c r="P152" s="6"/>
      <c r="Q152" s="6"/>
      <c r="R152" s="6"/>
      <c r="S152" s="6"/>
      <c r="T152" s="6"/>
      <c r="U152" s="6"/>
      <c r="V152" s="6"/>
      <c r="W152" s="11"/>
      <c r="X152" s="6"/>
      <c r="Y152" s="6"/>
      <c r="Z152" s="6"/>
      <c r="AA152" s="6"/>
      <c r="AB152" s="6"/>
      <c r="AZ152" t="s">
        <v>3286</v>
      </c>
      <c r="BA152" t="s">
        <v>3205</v>
      </c>
      <c r="BB152" t="s">
        <v>3203</v>
      </c>
      <c r="BC152" t="s">
        <v>3206</v>
      </c>
      <c r="BG152" t="s">
        <v>5488</v>
      </c>
      <c r="BH152" t="s">
        <v>8853</v>
      </c>
    </row>
    <row r="153" spans="1:60" x14ac:dyDescent="0.25">
      <c r="A153" s="9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10"/>
      <c r="P153" s="6"/>
      <c r="Q153" s="11"/>
      <c r="R153" s="6"/>
      <c r="S153" s="6"/>
      <c r="T153" s="6"/>
      <c r="U153" s="6"/>
      <c r="V153" s="6"/>
      <c r="W153" s="11"/>
      <c r="X153" s="6"/>
      <c r="Y153" s="6"/>
      <c r="Z153" s="6"/>
      <c r="AA153" s="6"/>
      <c r="AB153" s="6"/>
      <c r="AZ153" t="s">
        <v>3287</v>
      </c>
      <c r="BA153" t="s">
        <v>3205</v>
      </c>
      <c r="BB153" t="s">
        <v>3203</v>
      </c>
      <c r="BC153" t="s">
        <v>3206</v>
      </c>
      <c r="BG153" t="s">
        <v>5489</v>
      </c>
      <c r="BH153" t="s">
        <v>8853</v>
      </c>
    </row>
    <row r="154" spans="1:60" x14ac:dyDescent="0.25">
      <c r="A154" s="9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10"/>
      <c r="P154" s="6"/>
      <c r="Q154" s="6"/>
      <c r="R154" s="6"/>
      <c r="S154" s="6"/>
      <c r="T154" s="6"/>
      <c r="U154" s="6"/>
      <c r="V154" s="6"/>
      <c r="W154" s="11"/>
      <c r="X154" s="6"/>
      <c r="Y154" s="6"/>
      <c r="Z154" s="6"/>
      <c r="AA154" s="6"/>
      <c r="AB154" s="6"/>
      <c r="AZ154" t="s">
        <v>1076</v>
      </c>
      <c r="BA154" t="s">
        <v>3205</v>
      </c>
      <c r="BB154" t="s">
        <v>3203</v>
      </c>
      <c r="BC154" t="s">
        <v>3206</v>
      </c>
      <c r="BG154" t="s">
        <v>5490</v>
      </c>
      <c r="BH154" t="s">
        <v>8853</v>
      </c>
    </row>
    <row r="155" spans="1:60" x14ac:dyDescent="0.25">
      <c r="A155" s="12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4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Z155" t="s">
        <v>48</v>
      </c>
      <c r="BA155" t="s">
        <v>3205</v>
      </c>
      <c r="BB155" t="s">
        <v>3203</v>
      </c>
      <c r="BC155" t="s">
        <v>3206</v>
      </c>
      <c r="BG155" t="s">
        <v>5493</v>
      </c>
      <c r="BH155" t="s">
        <v>8853</v>
      </c>
    </row>
    <row r="156" spans="1:60" x14ac:dyDescent="0.25">
      <c r="A156" s="18"/>
      <c r="B156" s="19"/>
      <c r="C156" s="20"/>
      <c r="D156" s="19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10"/>
      <c r="P156" s="6"/>
      <c r="Q156" s="11"/>
      <c r="R156" s="6"/>
      <c r="S156" s="6"/>
      <c r="T156" s="6"/>
      <c r="U156" s="17"/>
      <c r="V156" s="17"/>
      <c r="W156" s="11"/>
      <c r="X156" s="6"/>
      <c r="Y156" s="6"/>
      <c r="Z156" s="6"/>
      <c r="AA156" s="6"/>
      <c r="AB156" s="6"/>
      <c r="AZ156" t="s">
        <v>48</v>
      </c>
      <c r="BA156" t="s">
        <v>3205</v>
      </c>
      <c r="BB156" t="s">
        <v>3203</v>
      </c>
      <c r="BC156" t="s">
        <v>3206</v>
      </c>
      <c r="BG156" t="s">
        <v>5495</v>
      </c>
      <c r="BH156" t="s">
        <v>8986</v>
      </c>
    </row>
    <row r="157" spans="1:60" x14ac:dyDescent="0.25">
      <c r="A157" s="9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10"/>
      <c r="P157" s="6"/>
      <c r="Q157" s="6"/>
      <c r="R157" s="6"/>
      <c r="S157" s="6"/>
      <c r="T157" s="6"/>
      <c r="U157" s="6"/>
      <c r="V157" s="6"/>
      <c r="W157" s="11"/>
      <c r="X157" s="6"/>
      <c r="Y157" s="6"/>
      <c r="Z157" s="6"/>
      <c r="AA157" s="6"/>
      <c r="AB157" s="6"/>
      <c r="AZ157" t="s">
        <v>3288</v>
      </c>
      <c r="BA157" t="s">
        <v>3205</v>
      </c>
      <c r="BB157" t="s">
        <v>3203</v>
      </c>
      <c r="BC157" t="s">
        <v>7263</v>
      </c>
      <c r="BG157" t="s">
        <v>5497</v>
      </c>
      <c r="BH157" t="s">
        <v>8986</v>
      </c>
    </row>
    <row r="158" spans="1:60" x14ac:dyDescent="0.25">
      <c r="A158" s="12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4"/>
      <c r="P158" s="13"/>
      <c r="Q158" s="15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Z158" t="s">
        <v>3289</v>
      </c>
      <c r="BA158" t="s">
        <v>3205</v>
      </c>
      <c r="BB158" t="s">
        <v>3203</v>
      </c>
      <c r="BC158" t="s">
        <v>7263</v>
      </c>
      <c r="BG158" t="s">
        <v>5498</v>
      </c>
      <c r="BH158" t="s">
        <v>8987</v>
      </c>
    </row>
    <row r="159" spans="1:60" x14ac:dyDescent="0.25">
      <c r="A159" s="9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10"/>
      <c r="P159" s="6"/>
      <c r="Q159" s="6"/>
      <c r="R159" s="6"/>
      <c r="S159" s="6"/>
      <c r="T159" s="6"/>
      <c r="U159" s="6"/>
      <c r="V159" s="6"/>
      <c r="W159" s="11"/>
      <c r="X159" s="6"/>
      <c r="Y159" s="6"/>
      <c r="Z159" s="6"/>
      <c r="AA159" s="6"/>
      <c r="AB159" s="6"/>
      <c r="AZ159" t="s">
        <v>3290</v>
      </c>
      <c r="BA159" t="s">
        <v>3205</v>
      </c>
      <c r="BB159" t="s">
        <v>3203</v>
      </c>
      <c r="BC159" t="s">
        <v>3206</v>
      </c>
      <c r="BG159" t="s">
        <v>5504</v>
      </c>
      <c r="BH159" t="s">
        <v>8988</v>
      </c>
    </row>
    <row r="160" spans="1:60" x14ac:dyDescent="0.25">
      <c r="A160" s="9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10"/>
      <c r="P160" s="6"/>
      <c r="Q160" s="6"/>
      <c r="R160" s="6"/>
      <c r="S160" s="6"/>
      <c r="T160" s="6"/>
      <c r="U160" s="6"/>
      <c r="V160" s="6"/>
      <c r="W160" s="11"/>
      <c r="X160" s="6"/>
      <c r="Y160" s="6"/>
      <c r="Z160" s="6"/>
      <c r="AA160" s="6"/>
      <c r="AB160" s="6"/>
      <c r="AZ160" t="s">
        <v>3291</v>
      </c>
      <c r="BA160" t="s">
        <v>3205</v>
      </c>
      <c r="BB160" t="s">
        <v>3203</v>
      </c>
      <c r="BC160" t="s">
        <v>3206</v>
      </c>
      <c r="BG160" t="s">
        <v>5508</v>
      </c>
      <c r="BH160" t="s">
        <v>8988</v>
      </c>
    </row>
    <row r="161" spans="1:60" x14ac:dyDescent="0.25">
      <c r="A161" s="9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10"/>
      <c r="P161" s="6"/>
      <c r="Q161" s="11"/>
      <c r="R161" s="6"/>
      <c r="S161" s="6"/>
      <c r="T161" s="6"/>
      <c r="U161" s="6"/>
      <c r="V161" s="6"/>
      <c r="W161" s="11"/>
      <c r="X161" s="6"/>
      <c r="Y161" s="6"/>
      <c r="Z161" s="6"/>
      <c r="AA161" s="6"/>
      <c r="AB161" s="6"/>
      <c r="AZ161" t="s">
        <v>3292</v>
      </c>
      <c r="BA161" t="s">
        <v>3205</v>
      </c>
      <c r="BB161" t="s">
        <v>3203</v>
      </c>
      <c r="BC161" t="s">
        <v>3206</v>
      </c>
      <c r="BG161" t="s">
        <v>5509</v>
      </c>
      <c r="BH161" t="s">
        <v>8989</v>
      </c>
    </row>
    <row r="162" spans="1:60" x14ac:dyDescent="0.25">
      <c r="A162" s="18"/>
      <c r="B162" s="19"/>
      <c r="C162" s="20"/>
      <c r="D162" s="19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10"/>
      <c r="P162" s="6"/>
      <c r="Q162" s="11"/>
      <c r="R162" s="6"/>
      <c r="S162" s="6"/>
      <c r="T162" s="6"/>
      <c r="U162" s="17"/>
      <c r="V162" s="17"/>
      <c r="W162" s="11"/>
      <c r="X162" s="6"/>
      <c r="Y162" s="6"/>
      <c r="Z162" s="6"/>
      <c r="AA162" s="6"/>
      <c r="AB162" s="6"/>
      <c r="AZ162" t="s">
        <v>2472</v>
      </c>
      <c r="BA162" t="s">
        <v>3205</v>
      </c>
      <c r="BB162" t="s">
        <v>3203</v>
      </c>
      <c r="BC162" t="s">
        <v>3206</v>
      </c>
      <c r="BG162" t="s">
        <v>5510</v>
      </c>
      <c r="BH162" t="s">
        <v>8989</v>
      </c>
    </row>
    <row r="163" spans="1:60" x14ac:dyDescent="0.25">
      <c r="A163" s="1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10"/>
      <c r="P163" s="6"/>
      <c r="Q163" s="6"/>
      <c r="R163" s="6"/>
      <c r="S163" s="6"/>
      <c r="T163" s="6"/>
      <c r="U163" s="17"/>
      <c r="V163" s="17"/>
      <c r="W163" s="11"/>
      <c r="X163" s="6"/>
      <c r="Y163" s="6"/>
      <c r="Z163" s="6"/>
      <c r="AA163" s="6"/>
      <c r="AB163" s="6"/>
      <c r="AZ163" t="s">
        <v>2887</v>
      </c>
      <c r="BA163" t="s">
        <v>3205</v>
      </c>
      <c r="BB163" t="s">
        <v>3203</v>
      </c>
      <c r="BC163" t="s">
        <v>3206</v>
      </c>
      <c r="BG163" t="s">
        <v>10515</v>
      </c>
      <c r="BH163" t="s">
        <v>8989</v>
      </c>
    </row>
    <row r="164" spans="1:60" x14ac:dyDescent="0.25">
      <c r="A164" s="9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10"/>
      <c r="P164" s="6"/>
      <c r="Q164" s="6"/>
      <c r="R164" s="6"/>
      <c r="S164" s="6"/>
      <c r="T164" s="6"/>
      <c r="U164" s="6"/>
      <c r="V164" s="6"/>
      <c r="W164" s="11"/>
      <c r="X164" s="6"/>
      <c r="Y164" s="6"/>
      <c r="Z164" s="6"/>
      <c r="AA164" s="6"/>
      <c r="AB164" s="6"/>
      <c r="AZ164" t="s">
        <v>3293</v>
      </c>
      <c r="BA164" t="s">
        <v>3205</v>
      </c>
      <c r="BB164" t="s">
        <v>3203</v>
      </c>
      <c r="BC164" t="s">
        <v>3204</v>
      </c>
      <c r="BG164" t="s">
        <v>5513</v>
      </c>
      <c r="BH164" t="s">
        <v>8990</v>
      </c>
    </row>
    <row r="165" spans="1:60" x14ac:dyDescent="0.25">
      <c r="A165" s="9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10"/>
      <c r="P165" s="6"/>
      <c r="Q165" s="6"/>
      <c r="R165" s="6"/>
      <c r="S165" s="6"/>
      <c r="T165" s="6"/>
      <c r="U165" s="6"/>
      <c r="V165" s="6"/>
      <c r="W165" s="11"/>
      <c r="X165" s="6"/>
      <c r="Y165" s="6"/>
      <c r="Z165" s="6"/>
      <c r="AA165" s="6"/>
      <c r="AB165" s="6"/>
      <c r="AZ165" t="s">
        <v>3294</v>
      </c>
      <c r="BA165" t="s">
        <v>3205</v>
      </c>
      <c r="BB165" t="s">
        <v>3203</v>
      </c>
      <c r="BC165" t="s">
        <v>7263</v>
      </c>
      <c r="BG165" t="s">
        <v>10227</v>
      </c>
      <c r="BH165" t="s">
        <v>8990</v>
      </c>
    </row>
    <row r="166" spans="1:60" x14ac:dyDescent="0.25">
      <c r="A166" s="9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10"/>
      <c r="P166" s="6"/>
      <c r="Q166" s="11"/>
      <c r="R166" s="6"/>
      <c r="S166" s="6"/>
      <c r="T166" s="6"/>
      <c r="U166" s="6"/>
      <c r="V166" s="6"/>
      <c r="W166" s="11"/>
      <c r="X166" s="6"/>
      <c r="Y166" s="6"/>
      <c r="Z166" s="6"/>
      <c r="AA166" s="6"/>
      <c r="AB166" s="6"/>
      <c r="AZ166" t="s">
        <v>3295</v>
      </c>
      <c r="BA166" t="s">
        <v>3205</v>
      </c>
      <c r="BB166" t="s">
        <v>3203</v>
      </c>
      <c r="BC166" t="s">
        <v>3206</v>
      </c>
      <c r="BG166" t="s">
        <v>5520</v>
      </c>
      <c r="BH166" t="s">
        <v>8991</v>
      </c>
    </row>
    <row r="167" spans="1:60" x14ac:dyDescent="0.25">
      <c r="A167" s="9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10"/>
      <c r="P167" s="6"/>
      <c r="Q167" s="6"/>
      <c r="R167" s="6"/>
      <c r="S167" s="6"/>
      <c r="T167" s="6"/>
      <c r="U167" s="6"/>
      <c r="V167" s="6"/>
      <c r="W167" s="11"/>
      <c r="X167" s="6"/>
      <c r="Y167" s="6"/>
      <c r="Z167" s="6"/>
      <c r="AA167" s="6"/>
      <c r="AB167" s="6"/>
      <c r="AZ167" t="s">
        <v>3296</v>
      </c>
      <c r="BA167" t="s">
        <v>3205</v>
      </c>
      <c r="BB167" t="s">
        <v>3203</v>
      </c>
      <c r="BC167" t="s">
        <v>3206</v>
      </c>
      <c r="BG167" t="s">
        <v>5522</v>
      </c>
      <c r="BH167" t="s">
        <v>8992</v>
      </c>
    </row>
    <row r="168" spans="1:60" x14ac:dyDescent="0.25">
      <c r="A168" s="9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10"/>
      <c r="P168" s="6"/>
      <c r="Q168" s="6"/>
      <c r="R168" s="6"/>
      <c r="S168" s="6"/>
      <c r="T168" s="6"/>
      <c r="U168" s="6"/>
      <c r="V168" s="6"/>
      <c r="W168" s="11"/>
      <c r="X168" s="6"/>
      <c r="Y168" s="6"/>
      <c r="Z168" s="6"/>
      <c r="AA168" s="6"/>
      <c r="AB168" s="6"/>
      <c r="AZ168" t="s">
        <v>799</v>
      </c>
      <c r="BA168" t="s">
        <v>3205</v>
      </c>
      <c r="BB168" t="s">
        <v>3203</v>
      </c>
      <c r="BC168" t="s">
        <v>7263</v>
      </c>
      <c r="BG168" t="s">
        <v>5524</v>
      </c>
      <c r="BH168" t="s">
        <v>8992</v>
      </c>
    </row>
    <row r="169" spans="1:60" x14ac:dyDescent="0.25">
      <c r="A169" s="12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4"/>
      <c r="P169" s="13"/>
      <c r="Q169" s="15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Z169" t="s">
        <v>3297</v>
      </c>
      <c r="BA169" t="s">
        <v>3205</v>
      </c>
      <c r="BB169" t="s">
        <v>3203</v>
      </c>
      <c r="BC169" t="s">
        <v>3206</v>
      </c>
      <c r="BG169" t="s">
        <v>5525</v>
      </c>
      <c r="BH169" t="s">
        <v>8993</v>
      </c>
    </row>
    <row r="170" spans="1:60" x14ac:dyDescent="0.25">
      <c r="A170" s="9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10"/>
      <c r="P170" s="6"/>
      <c r="Q170" s="6"/>
      <c r="R170" s="6"/>
      <c r="S170" s="6"/>
      <c r="T170" s="6"/>
      <c r="U170" s="6"/>
      <c r="V170" s="6"/>
      <c r="W170" s="11"/>
      <c r="X170" s="6"/>
      <c r="Y170" s="6"/>
      <c r="Z170" s="6"/>
      <c r="AA170" s="6"/>
      <c r="AB170" s="6"/>
      <c r="AZ170" t="s">
        <v>3298</v>
      </c>
      <c r="BA170" t="s">
        <v>3205</v>
      </c>
      <c r="BB170" t="s">
        <v>3203</v>
      </c>
      <c r="BC170" t="s">
        <v>3206</v>
      </c>
      <c r="BG170" t="s">
        <v>5527</v>
      </c>
      <c r="BH170" t="s">
        <v>8993</v>
      </c>
    </row>
    <row r="171" spans="1:60" x14ac:dyDescent="0.25">
      <c r="A171" s="9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10"/>
      <c r="P171" s="6"/>
      <c r="Q171" s="11"/>
      <c r="R171" s="6"/>
      <c r="S171" s="6"/>
      <c r="T171" s="6"/>
      <c r="U171" s="6"/>
      <c r="V171" s="6"/>
      <c r="W171" s="11"/>
      <c r="X171" s="6"/>
      <c r="Y171" s="6"/>
      <c r="Z171" s="6"/>
      <c r="AA171" s="6"/>
      <c r="AB171" s="6"/>
      <c r="AZ171" t="s">
        <v>3299</v>
      </c>
      <c r="BA171" t="s">
        <v>3205</v>
      </c>
      <c r="BB171" t="s">
        <v>3203</v>
      </c>
      <c r="BC171" t="s">
        <v>3204</v>
      </c>
      <c r="BG171" t="s">
        <v>5531</v>
      </c>
      <c r="BH171" t="s">
        <v>8994</v>
      </c>
    </row>
    <row r="172" spans="1:60" x14ac:dyDescent="0.25">
      <c r="A172" s="9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10"/>
      <c r="P172" s="6"/>
      <c r="Q172" s="6"/>
      <c r="R172" s="6"/>
      <c r="S172" s="6"/>
      <c r="T172" s="6"/>
      <c r="U172" s="6"/>
      <c r="V172" s="6"/>
      <c r="W172" s="11"/>
      <c r="X172" s="6"/>
      <c r="Y172" s="6"/>
      <c r="Z172" s="6"/>
      <c r="AA172" s="6"/>
      <c r="AB172" s="6"/>
      <c r="AZ172" t="s">
        <v>3300</v>
      </c>
      <c r="BA172" t="s">
        <v>3205</v>
      </c>
      <c r="BB172" t="s">
        <v>3203</v>
      </c>
      <c r="BC172" t="s">
        <v>3204</v>
      </c>
      <c r="BG172" t="s">
        <v>5533</v>
      </c>
      <c r="BH172" t="s">
        <v>8994</v>
      </c>
    </row>
    <row r="173" spans="1:60" x14ac:dyDescent="0.25">
      <c r="A173" s="12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4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Z173" t="s">
        <v>139</v>
      </c>
      <c r="BA173" t="s">
        <v>3205</v>
      </c>
      <c r="BB173" t="s">
        <v>23187</v>
      </c>
      <c r="BC173" t="s">
        <v>7263</v>
      </c>
      <c r="BG173" t="s">
        <v>5534</v>
      </c>
      <c r="BH173" t="s">
        <v>8994</v>
      </c>
    </row>
    <row r="174" spans="1:60" x14ac:dyDescent="0.25">
      <c r="A174" s="9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10"/>
      <c r="P174" s="6"/>
      <c r="Q174" s="11"/>
      <c r="R174" s="6"/>
      <c r="S174" s="6"/>
      <c r="T174" s="6"/>
      <c r="U174" s="6"/>
      <c r="V174" s="6"/>
      <c r="W174" s="11"/>
      <c r="X174" s="6"/>
      <c r="Y174" s="6"/>
      <c r="Z174" s="6"/>
      <c r="AA174" s="6"/>
      <c r="AB174" s="6"/>
      <c r="AZ174" t="s">
        <v>3301</v>
      </c>
      <c r="BA174" t="s">
        <v>3205</v>
      </c>
      <c r="BB174" t="s">
        <v>3203</v>
      </c>
      <c r="BC174" t="s">
        <v>3206</v>
      </c>
      <c r="BG174" t="s">
        <v>5535</v>
      </c>
      <c r="BH174" t="s">
        <v>8994</v>
      </c>
    </row>
    <row r="175" spans="1:60" x14ac:dyDescent="0.25">
      <c r="A175" s="9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10"/>
      <c r="P175" s="6"/>
      <c r="Q175" s="11"/>
      <c r="R175" s="6"/>
      <c r="S175" s="6"/>
      <c r="T175" s="6"/>
      <c r="U175" s="6"/>
      <c r="V175" s="6"/>
      <c r="W175" s="11"/>
      <c r="X175" s="6"/>
      <c r="Y175" s="6"/>
      <c r="Z175" s="6"/>
      <c r="AA175" s="6"/>
      <c r="AB175" s="6"/>
      <c r="AZ175" t="s">
        <v>3302</v>
      </c>
      <c r="BA175" t="s">
        <v>3205</v>
      </c>
      <c r="BB175" t="s">
        <v>3203</v>
      </c>
      <c r="BC175" t="s">
        <v>3206</v>
      </c>
      <c r="BG175" t="s">
        <v>5537</v>
      </c>
      <c r="BH175" t="s">
        <v>8994</v>
      </c>
    </row>
    <row r="176" spans="1:60" x14ac:dyDescent="0.25">
      <c r="A176" s="1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10"/>
      <c r="P176" s="6"/>
      <c r="Q176" s="6"/>
      <c r="R176" s="6"/>
      <c r="S176" s="6"/>
      <c r="T176" s="6"/>
      <c r="U176" s="17"/>
      <c r="V176" s="17"/>
      <c r="W176" s="11"/>
      <c r="X176" s="6"/>
      <c r="Y176" s="6"/>
      <c r="Z176" s="6"/>
      <c r="AA176" s="6"/>
      <c r="AB176" s="6"/>
      <c r="AZ176" t="s">
        <v>44</v>
      </c>
      <c r="BA176" t="s">
        <v>3205</v>
      </c>
      <c r="BB176" t="s">
        <v>3203</v>
      </c>
      <c r="BC176" t="s">
        <v>3206</v>
      </c>
      <c r="BG176" t="s">
        <v>5538</v>
      </c>
      <c r="BH176" t="s">
        <v>8994</v>
      </c>
    </row>
    <row r="177" spans="1:60" x14ac:dyDescent="0.25">
      <c r="A177" s="9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10"/>
      <c r="P177" s="6"/>
      <c r="Q177" s="6"/>
      <c r="R177" s="6"/>
      <c r="S177" s="6"/>
      <c r="T177" s="6"/>
      <c r="U177" s="6"/>
      <c r="V177" s="6"/>
      <c r="W177" s="11"/>
      <c r="X177" s="6"/>
      <c r="Y177" s="6"/>
      <c r="Z177" s="6"/>
      <c r="AA177" s="6"/>
      <c r="AB177" s="6"/>
      <c r="AZ177" t="s">
        <v>1050</v>
      </c>
      <c r="BA177" t="s">
        <v>3205</v>
      </c>
      <c r="BB177" t="s">
        <v>3203</v>
      </c>
      <c r="BC177" t="s">
        <v>3206</v>
      </c>
      <c r="BG177" t="s">
        <v>5541</v>
      </c>
      <c r="BH177" t="s">
        <v>8854</v>
      </c>
    </row>
    <row r="178" spans="1:60" x14ac:dyDescent="0.25">
      <c r="A178" s="12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4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Z178" t="s">
        <v>581</v>
      </c>
      <c r="BA178" t="s">
        <v>3205</v>
      </c>
      <c r="BB178" t="s">
        <v>3203</v>
      </c>
      <c r="BC178" t="s">
        <v>3206</v>
      </c>
      <c r="BG178" t="s">
        <v>5545</v>
      </c>
      <c r="BH178" t="s">
        <v>8854</v>
      </c>
    </row>
    <row r="179" spans="1:60" x14ac:dyDescent="0.25">
      <c r="A179" s="9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10"/>
      <c r="P179" s="6"/>
      <c r="Q179" s="6"/>
      <c r="R179" s="6"/>
      <c r="S179" s="6"/>
      <c r="T179" s="6"/>
      <c r="U179" s="6"/>
      <c r="V179" s="6"/>
      <c r="W179" s="11"/>
      <c r="X179" s="6"/>
      <c r="Y179" s="6"/>
      <c r="Z179" s="6"/>
      <c r="AA179" s="6"/>
      <c r="AB179" s="6"/>
      <c r="AZ179" t="s">
        <v>3303</v>
      </c>
      <c r="BA179" t="s">
        <v>3205</v>
      </c>
      <c r="BB179" t="s">
        <v>3203</v>
      </c>
      <c r="BC179" t="s">
        <v>7263</v>
      </c>
      <c r="BG179" t="s">
        <v>5550</v>
      </c>
      <c r="BH179" t="s">
        <v>8854</v>
      </c>
    </row>
    <row r="180" spans="1:60" x14ac:dyDescent="0.25">
      <c r="A180" s="9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10"/>
      <c r="P180" s="6"/>
      <c r="Q180" s="6"/>
      <c r="R180" s="6"/>
      <c r="S180" s="6"/>
      <c r="T180" s="6"/>
      <c r="U180" s="6"/>
      <c r="V180" s="6"/>
      <c r="W180" s="11"/>
      <c r="X180" s="6"/>
      <c r="Y180" s="6"/>
      <c r="Z180" s="6"/>
      <c r="AA180" s="6"/>
      <c r="AB180" s="6"/>
      <c r="AZ180" t="s">
        <v>3304</v>
      </c>
      <c r="BA180" t="s">
        <v>3205</v>
      </c>
      <c r="BB180" t="s">
        <v>3203</v>
      </c>
      <c r="BC180" t="s">
        <v>3206</v>
      </c>
      <c r="BG180" t="s">
        <v>5555</v>
      </c>
      <c r="BH180" t="s">
        <v>8854</v>
      </c>
    </row>
    <row r="181" spans="1:60" x14ac:dyDescent="0.25">
      <c r="A181" s="9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10"/>
      <c r="P181" s="6"/>
      <c r="Q181" s="11"/>
      <c r="R181" s="6"/>
      <c r="S181" s="6"/>
      <c r="T181" s="6"/>
      <c r="U181" s="6"/>
      <c r="V181" s="6"/>
      <c r="W181" s="11"/>
      <c r="X181" s="6"/>
      <c r="Y181" s="6"/>
      <c r="Z181" s="6"/>
      <c r="AA181" s="6"/>
      <c r="AB181" s="6"/>
      <c r="AZ181" t="s">
        <v>3305</v>
      </c>
      <c r="BA181" t="s">
        <v>3205</v>
      </c>
      <c r="BB181" t="s">
        <v>3203</v>
      </c>
      <c r="BC181" t="s">
        <v>3206</v>
      </c>
      <c r="BG181" t="s">
        <v>5557</v>
      </c>
      <c r="BH181" t="s">
        <v>8854</v>
      </c>
    </row>
    <row r="182" spans="1:60" x14ac:dyDescent="0.25">
      <c r="A182" s="1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10"/>
      <c r="P182" s="6"/>
      <c r="Q182" s="6"/>
      <c r="R182" s="6"/>
      <c r="S182" s="6"/>
      <c r="T182" s="6"/>
      <c r="U182" s="17"/>
      <c r="V182" s="17"/>
      <c r="W182" s="11"/>
      <c r="X182" s="6"/>
      <c r="Y182" s="6"/>
      <c r="Z182" s="6"/>
      <c r="AA182" s="6"/>
      <c r="AB182" s="6"/>
      <c r="AZ182" t="s">
        <v>2141</v>
      </c>
      <c r="BA182" t="s">
        <v>3205</v>
      </c>
      <c r="BB182" t="s">
        <v>3203</v>
      </c>
      <c r="BC182" t="s">
        <v>3206</v>
      </c>
      <c r="BG182" t="s">
        <v>5558</v>
      </c>
      <c r="BH182" t="s">
        <v>8854</v>
      </c>
    </row>
    <row r="183" spans="1:60" x14ac:dyDescent="0.25">
      <c r="A183" s="9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10"/>
      <c r="P183" s="6"/>
      <c r="Q183" s="11"/>
      <c r="R183" s="6"/>
      <c r="S183" s="6"/>
      <c r="T183" s="6"/>
      <c r="U183" s="6"/>
      <c r="V183" s="6"/>
      <c r="W183" s="11"/>
      <c r="X183" s="6"/>
      <c r="Y183" s="6"/>
      <c r="Z183" s="6"/>
      <c r="AA183" s="6"/>
      <c r="AB183" s="6"/>
      <c r="AZ183" t="s">
        <v>3306</v>
      </c>
      <c r="BA183" t="s">
        <v>3205</v>
      </c>
      <c r="BB183" t="s">
        <v>3203</v>
      </c>
      <c r="BC183" t="s">
        <v>3206</v>
      </c>
      <c r="BG183" t="s">
        <v>5559</v>
      </c>
      <c r="BH183" t="s">
        <v>8854</v>
      </c>
    </row>
    <row r="184" spans="1:60" x14ac:dyDescent="0.25">
      <c r="A184" s="9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10"/>
      <c r="P184" s="6"/>
      <c r="Q184" s="6"/>
      <c r="R184" s="6"/>
      <c r="S184" s="6"/>
      <c r="T184" s="6"/>
      <c r="U184" s="6"/>
      <c r="V184" s="6"/>
      <c r="W184" s="11"/>
      <c r="X184" s="6"/>
      <c r="Y184" s="6"/>
      <c r="Z184" s="6"/>
      <c r="AA184" s="6"/>
      <c r="AB184" s="6"/>
      <c r="AZ184" t="s">
        <v>1949</v>
      </c>
      <c r="BA184" t="s">
        <v>3205</v>
      </c>
      <c r="BB184" t="s">
        <v>3203</v>
      </c>
      <c r="BC184" t="s">
        <v>3204</v>
      </c>
      <c r="BG184" t="s">
        <v>5560</v>
      </c>
      <c r="BH184" t="s">
        <v>8854</v>
      </c>
    </row>
    <row r="185" spans="1:60" x14ac:dyDescent="0.25">
      <c r="A185" s="9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10"/>
      <c r="P185" s="6"/>
      <c r="Q185" s="6"/>
      <c r="R185" s="6"/>
      <c r="S185" s="6"/>
      <c r="T185" s="6"/>
      <c r="U185" s="6"/>
      <c r="V185" s="6"/>
      <c r="W185" s="11"/>
      <c r="X185" s="6"/>
      <c r="Y185" s="6"/>
      <c r="Z185" s="6"/>
      <c r="AA185" s="6"/>
      <c r="AB185" s="6"/>
      <c r="AZ185" t="s">
        <v>3307</v>
      </c>
      <c r="BA185" t="s">
        <v>3205</v>
      </c>
      <c r="BB185" t="s">
        <v>3203</v>
      </c>
      <c r="BC185" t="s">
        <v>7263</v>
      </c>
      <c r="BG185" t="s">
        <v>5563</v>
      </c>
      <c r="BH185" t="s">
        <v>8854</v>
      </c>
    </row>
    <row r="186" spans="1:60" x14ac:dyDescent="0.25">
      <c r="A186" s="9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10"/>
      <c r="P186" s="6"/>
      <c r="Q186" s="6"/>
      <c r="R186" s="6"/>
      <c r="S186" s="6"/>
      <c r="T186" s="6"/>
      <c r="U186" s="6"/>
      <c r="V186" s="6"/>
      <c r="W186" s="11"/>
      <c r="X186" s="6"/>
      <c r="Y186" s="6"/>
      <c r="Z186" s="6"/>
      <c r="AA186" s="6"/>
      <c r="AB186" s="6"/>
      <c r="AZ186" t="s">
        <v>3308</v>
      </c>
      <c r="BA186" t="s">
        <v>3205</v>
      </c>
      <c r="BB186" t="s">
        <v>3203</v>
      </c>
      <c r="BC186" t="s">
        <v>7263</v>
      </c>
      <c r="BG186" t="s">
        <v>5564</v>
      </c>
      <c r="BH186" t="s">
        <v>8854</v>
      </c>
    </row>
    <row r="187" spans="1:60" x14ac:dyDescent="0.25">
      <c r="A187" s="9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10"/>
      <c r="P187" s="6"/>
      <c r="Q187" s="6"/>
      <c r="R187" s="6"/>
      <c r="S187" s="6"/>
      <c r="T187" s="6"/>
      <c r="U187" s="6"/>
      <c r="V187" s="6"/>
      <c r="W187" s="11"/>
      <c r="X187" s="6"/>
      <c r="Y187" s="6"/>
      <c r="Z187" s="6"/>
      <c r="AA187" s="6"/>
      <c r="AB187" s="6"/>
      <c r="AZ187" t="s">
        <v>3309</v>
      </c>
      <c r="BA187" t="s">
        <v>3205</v>
      </c>
      <c r="BB187" t="s">
        <v>3203</v>
      </c>
      <c r="BC187" t="s">
        <v>3206</v>
      </c>
      <c r="BG187" t="s">
        <v>5565</v>
      </c>
      <c r="BH187" t="s">
        <v>8854</v>
      </c>
    </row>
    <row r="188" spans="1:60" x14ac:dyDescent="0.25">
      <c r="A188" s="9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10"/>
      <c r="P188" s="6"/>
      <c r="Q188" s="11"/>
      <c r="R188" s="6"/>
      <c r="S188" s="6"/>
      <c r="T188" s="6"/>
      <c r="U188" s="6"/>
      <c r="V188" s="6"/>
      <c r="W188" s="11"/>
      <c r="X188" s="6"/>
      <c r="Y188" s="6"/>
      <c r="Z188" s="6"/>
      <c r="AA188" s="6"/>
      <c r="AB188" s="6"/>
      <c r="AZ188" t="s">
        <v>3310</v>
      </c>
      <c r="BA188" t="s">
        <v>3205</v>
      </c>
      <c r="BB188" t="s">
        <v>3203</v>
      </c>
      <c r="BC188" t="s">
        <v>3206</v>
      </c>
      <c r="BG188" t="s">
        <v>5570</v>
      </c>
      <c r="BH188" t="s">
        <v>8995</v>
      </c>
    </row>
    <row r="189" spans="1:60" x14ac:dyDescent="0.25">
      <c r="A189" s="16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4"/>
      <c r="P189" s="13"/>
      <c r="Q189" s="15"/>
      <c r="R189" s="13"/>
      <c r="S189" s="13"/>
      <c r="T189" s="13"/>
      <c r="U189" s="17"/>
      <c r="V189" s="17"/>
      <c r="W189" s="13"/>
      <c r="X189" s="13"/>
      <c r="Y189" s="13"/>
      <c r="Z189" s="13"/>
      <c r="AA189" s="13"/>
      <c r="AB189" s="13"/>
      <c r="AZ189" t="s">
        <v>2499</v>
      </c>
      <c r="BA189" t="s">
        <v>3205</v>
      </c>
      <c r="BB189" t="s">
        <v>3203</v>
      </c>
      <c r="BC189" t="s">
        <v>7263</v>
      </c>
      <c r="BG189" t="s">
        <v>5576</v>
      </c>
      <c r="BH189" t="s">
        <v>8995</v>
      </c>
    </row>
    <row r="190" spans="1:60" x14ac:dyDescent="0.25">
      <c r="A190" s="16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4"/>
      <c r="P190" s="13"/>
      <c r="Q190" s="15"/>
      <c r="R190" s="13"/>
      <c r="S190" s="13"/>
      <c r="T190" s="13"/>
      <c r="U190" s="17"/>
      <c r="V190" s="17"/>
      <c r="W190" s="13"/>
      <c r="X190" s="13"/>
      <c r="Y190" s="13"/>
      <c r="Z190" s="13"/>
      <c r="AA190" s="13"/>
      <c r="AB190" s="13"/>
      <c r="AZ190" t="s">
        <v>2502</v>
      </c>
      <c r="BA190" t="s">
        <v>3205</v>
      </c>
      <c r="BB190" t="s">
        <v>3967</v>
      </c>
      <c r="BC190" t="s">
        <v>3206</v>
      </c>
      <c r="BG190" t="s">
        <v>5581</v>
      </c>
      <c r="BH190" t="s">
        <v>8995</v>
      </c>
    </row>
    <row r="191" spans="1:60" x14ac:dyDescent="0.25">
      <c r="A191" s="9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10"/>
      <c r="P191" s="6"/>
      <c r="Q191" s="6"/>
      <c r="R191" s="6"/>
      <c r="S191" s="6"/>
      <c r="T191" s="6"/>
      <c r="U191" s="6"/>
      <c r="V191" s="6"/>
      <c r="W191" s="11"/>
      <c r="X191" s="6"/>
      <c r="Y191" s="6"/>
      <c r="Z191" s="6"/>
      <c r="AA191" s="6"/>
      <c r="AB191" s="6"/>
      <c r="AZ191" t="s">
        <v>251</v>
      </c>
      <c r="BA191" t="s">
        <v>3205</v>
      </c>
      <c r="BB191" t="s">
        <v>3203</v>
      </c>
      <c r="BC191" t="s">
        <v>7263</v>
      </c>
      <c r="BG191" t="s">
        <v>5583</v>
      </c>
      <c r="BH191" t="s">
        <v>8995</v>
      </c>
    </row>
    <row r="192" spans="1:60" x14ac:dyDescent="0.25">
      <c r="A192" s="12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4"/>
      <c r="P192" s="13"/>
      <c r="Q192" s="15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Z192" t="s">
        <v>3311</v>
      </c>
      <c r="BA192" t="s">
        <v>3205</v>
      </c>
      <c r="BB192" t="s">
        <v>3203</v>
      </c>
      <c r="BC192" t="s">
        <v>3206</v>
      </c>
      <c r="BG192" t="s">
        <v>5585</v>
      </c>
      <c r="BH192" t="s">
        <v>8995</v>
      </c>
    </row>
    <row r="193" spans="1:60" x14ac:dyDescent="0.25">
      <c r="A193" s="12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4"/>
      <c r="P193" s="13"/>
      <c r="Q193" s="15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Z193" t="s">
        <v>3312</v>
      </c>
      <c r="BA193" t="s">
        <v>3205</v>
      </c>
      <c r="BB193" t="s">
        <v>3967</v>
      </c>
      <c r="BC193" t="s">
        <v>3206</v>
      </c>
      <c r="BG193" t="s">
        <v>5587</v>
      </c>
      <c r="BH193" t="s">
        <v>8995</v>
      </c>
    </row>
    <row r="194" spans="1:60" x14ac:dyDescent="0.25">
      <c r="A194" s="12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4"/>
      <c r="P194" s="13"/>
      <c r="Q194" s="15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Z194" t="s">
        <v>3313</v>
      </c>
      <c r="BA194" t="s">
        <v>3205</v>
      </c>
      <c r="BB194" t="s">
        <v>3203</v>
      </c>
      <c r="BC194" t="s">
        <v>3206</v>
      </c>
      <c r="BG194" t="s">
        <v>5589</v>
      </c>
      <c r="BH194" t="s">
        <v>8995</v>
      </c>
    </row>
    <row r="195" spans="1:60" x14ac:dyDescent="0.25">
      <c r="A195" s="9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10"/>
      <c r="P195" s="6"/>
      <c r="Q195" s="11"/>
      <c r="R195" s="6"/>
      <c r="S195" s="6"/>
      <c r="T195" s="6"/>
      <c r="U195" s="6"/>
      <c r="V195" s="6"/>
      <c r="W195" s="11"/>
      <c r="X195" s="6"/>
      <c r="Y195" s="6"/>
      <c r="Z195" s="6"/>
      <c r="AA195" s="6"/>
      <c r="AB195" s="6"/>
      <c r="AZ195" t="s">
        <v>3314</v>
      </c>
      <c r="BA195" t="s">
        <v>3205</v>
      </c>
      <c r="BB195" t="s">
        <v>3203</v>
      </c>
      <c r="BC195" t="s">
        <v>3206</v>
      </c>
      <c r="BG195" t="s">
        <v>5590</v>
      </c>
      <c r="BH195" t="s">
        <v>8995</v>
      </c>
    </row>
    <row r="196" spans="1:60" x14ac:dyDescent="0.25">
      <c r="A196" s="1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10"/>
      <c r="P196" s="6"/>
      <c r="Q196" s="11"/>
      <c r="R196" s="6"/>
      <c r="S196" s="6"/>
      <c r="T196" s="6"/>
      <c r="U196" s="17"/>
      <c r="V196" s="17"/>
      <c r="W196" s="11"/>
      <c r="X196" s="6"/>
      <c r="Y196" s="6"/>
      <c r="Z196" s="6"/>
      <c r="AA196" s="6"/>
      <c r="AB196" s="6"/>
      <c r="AZ196" t="s">
        <v>2801</v>
      </c>
      <c r="BA196" t="s">
        <v>3205</v>
      </c>
      <c r="BB196" t="s">
        <v>3203</v>
      </c>
      <c r="BC196" t="s">
        <v>3206</v>
      </c>
      <c r="BG196" t="s">
        <v>5591</v>
      </c>
      <c r="BH196" t="s">
        <v>8995</v>
      </c>
    </row>
    <row r="197" spans="1:60" x14ac:dyDescent="0.25">
      <c r="A197" s="9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10"/>
      <c r="P197" s="6"/>
      <c r="Q197" s="11"/>
      <c r="R197" s="6"/>
      <c r="S197" s="6"/>
      <c r="T197" s="6"/>
      <c r="U197" s="6"/>
      <c r="V197" s="6"/>
      <c r="W197" s="11"/>
      <c r="X197" s="6"/>
      <c r="Y197" s="6"/>
      <c r="Z197" s="6"/>
      <c r="AA197" s="6"/>
      <c r="AB197" s="6"/>
      <c r="AZ197" t="s">
        <v>3315</v>
      </c>
      <c r="BA197" t="s">
        <v>3205</v>
      </c>
      <c r="BB197" t="s">
        <v>3203</v>
      </c>
      <c r="BC197" t="s">
        <v>3206</v>
      </c>
      <c r="BG197" t="s">
        <v>5593</v>
      </c>
      <c r="BH197" t="s">
        <v>8995</v>
      </c>
    </row>
    <row r="198" spans="1:60" x14ac:dyDescent="0.25">
      <c r="A198" s="12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4"/>
      <c r="P198" s="13"/>
      <c r="Q198" s="15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Z198" t="s">
        <v>3316</v>
      </c>
      <c r="BA198" t="s">
        <v>3205</v>
      </c>
      <c r="BB198" t="s">
        <v>3967</v>
      </c>
      <c r="BC198" t="s">
        <v>3206</v>
      </c>
      <c r="BG198" t="s">
        <v>5594</v>
      </c>
      <c r="BH198" t="s">
        <v>8995</v>
      </c>
    </row>
    <row r="199" spans="1:60" x14ac:dyDescent="0.25">
      <c r="A199" s="12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4"/>
      <c r="P199" s="13"/>
      <c r="Q199" s="15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Z199" t="s">
        <v>3317</v>
      </c>
      <c r="BA199" t="s">
        <v>3205</v>
      </c>
      <c r="BB199" t="s">
        <v>3967</v>
      </c>
      <c r="BC199" t="s">
        <v>3206</v>
      </c>
      <c r="BG199" t="s">
        <v>5597</v>
      </c>
      <c r="BH199" t="s">
        <v>8996</v>
      </c>
    </row>
    <row r="200" spans="1:60" x14ac:dyDescent="0.25">
      <c r="A200" s="12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4"/>
      <c r="P200" s="13"/>
      <c r="Q200" s="15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Z200" t="s">
        <v>3318</v>
      </c>
      <c r="BA200" t="s">
        <v>3205</v>
      </c>
      <c r="BB200" t="s">
        <v>3203</v>
      </c>
      <c r="BC200" t="s">
        <v>3206</v>
      </c>
      <c r="BG200" t="s">
        <v>5603</v>
      </c>
      <c r="BH200" t="s">
        <v>8996</v>
      </c>
    </row>
    <row r="201" spans="1:60" x14ac:dyDescent="0.25">
      <c r="A201" s="9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10"/>
      <c r="P201" s="6"/>
      <c r="Q201" s="11"/>
      <c r="R201" s="6"/>
      <c r="S201" s="6"/>
      <c r="T201" s="6"/>
      <c r="U201" s="6"/>
      <c r="V201" s="6"/>
      <c r="W201" s="11"/>
      <c r="X201" s="6"/>
      <c r="Y201" s="6"/>
      <c r="Z201" s="6"/>
      <c r="AA201" s="6"/>
      <c r="AB201" s="6"/>
      <c r="AZ201" t="s">
        <v>3319</v>
      </c>
      <c r="BA201" t="s">
        <v>3205</v>
      </c>
      <c r="BB201" t="s">
        <v>3203</v>
      </c>
      <c r="BC201" t="s">
        <v>3204</v>
      </c>
      <c r="BG201" t="s">
        <v>5606</v>
      </c>
      <c r="BH201" t="s">
        <v>8996</v>
      </c>
    </row>
    <row r="202" spans="1:60" x14ac:dyDescent="0.25">
      <c r="A202" s="1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10"/>
      <c r="P202" s="6"/>
      <c r="Q202" s="6"/>
      <c r="R202" s="6"/>
      <c r="S202" s="6"/>
      <c r="T202" s="6"/>
      <c r="U202" s="17"/>
      <c r="V202" s="17"/>
      <c r="W202" s="11"/>
      <c r="X202" s="6"/>
      <c r="Y202" s="6"/>
      <c r="Z202" s="6"/>
      <c r="AA202" s="6"/>
      <c r="AB202" s="6"/>
      <c r="AZ202" t="s">
        <v>34</v>
      </c>
      <c r="BA202" t="s">
        <v>3205</v>
      </c>
      <c r="BB202" t="s">
        <v>3203</v>
      </c>
      <c r="BC202" t="s">
        <v>3206</v>
      </c>
      <c r="BG202" t="s">
        <v>5608</v>
      </c>
      <c r="BH202" t="s">
        <v>8996</v>
      </c>
    </row>
    <row r="203" spans="1:60" x14ac:dyDescent="0.25">
      <c r="A203" s="9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10"/>
      <c r="P203" s="6"/>
      <c r="Q203" s="6"/>
      <c r="R203" s="6"/>
      <c r="S203" s="6"/>
      <c r="T203" s="6"/>
      <c r="U203" s="6"/>
      <c r="V203" s="6"/>
      <c r="W203" s="11"/>
      <c r="X203" s="6"/>
      <c r="Y203" s="6"/>
      <c r="Z203" s="6"/>
      <c r="AA203" s="6"/>
      <c r="AB203" s="6"/>
      <c r="AZ203" t="s">
        <v>3320</v>
      </c>
      <c r="BA203" t="s">
        <v>3205</v>
      </c>
      <c r="BB203" t="s">
        <v>3203</v>
      </c>
      <c r="BC203" t="s">
        <v>3206</v>
      </c>
      <c r="BG203" t="s">
        <v>5610</v>
      </c>
      <c r="BH203" t="s">
        <v>8996</v>
      </c>
    </row>
    <row r="204" spans="1:60" x14ac:dyDescent="0.25">
      <c r="A204" s="9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10"/>
      <c r="P204" s="6"/>
      <c r="Q204" s="11"/>
      <c r="R204" s="6"/>
      <c r="S204" s="6"/>
      <c r="T204" s="6"/>
      <c r="U204" s="6"/>
      <c r="V204" s="6"/>
      <c r="W204" s="11"/>
      <c r="X204" s="6"/>
      <c r="Y204" s="6"/>
      <c r="Z204" s="6"/>
      <c r="AA204" s="6"/>
      <c r="AB204" s="6"/>
      <c r="AZ204" t="s">
        <v>3321</v>
      </c>
      <c r="BA204" t="s">
        <v>3205</v>
      </c>
      <c r="BB204" t="s">
        <v>3203</v>
      </c>
      <c r="BC204" t="s">
        <v>3206</v>
      </c>
      <c r="BG204" t="s">
        <v>5611</v>
      </c>
      <c r="BH204" t="s">
        <v>8996</v>
      </c>
    </row>
    <row r="205" spans="1:60" x14ac:dyDescent="0.25">
      <c r="A205" s="9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10"/>
      <c r="P205" s="6"/>
      <c r="Q205" s="6"/>
      <c r="R205" s="6"/>
      <c r="S205" s="6"/>
      <c r="T205" s="6"/>
      <c r="U205" s="6"/>
      <c r="V205" s="6"/>
      <c r="W205" s="11"/>
      <c r="X205" s="6"/>
      <c r="Y205" s="6"/>
      <c r="Z205" s="6"/>
      <c r="AA205" s="6"/>
      <c r="AB205" s="6"/>
      <c r="AZ205" t="s">
        <v>1048</v>
      </c>
      <c r="BA205" t="s">
        <v>3205</v>
      </c>
      <c r="BB205" t="s">
        <v>3203</v>
      </c>
      <c r="BC205" t="s">
        <v>3206</v>
      </c>
      <c r="BG205" t="s">
        <v>5613</v>
      </c>
      <c r="BH205" t="s">
        <v>8996</v>
      </c>
    </row>
    <row r="206" spans="1:60" x14ac:dyDescent="0.25">
      <c r="A206" s="9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10"/>
      <c r="P206" s="6"/>
      <c r="Q206" s="11"/>
      <c r="R206" s="6"/>
      <c r="S206" s="6"/>
      <c r="T206" s="6"/>
      <c r="U206" s="6"/>
      <c r="V206" s="6"/>
      <c r="W206" s="11"/>
      <c r="X206" s="6"/>
      <c r="Y206" s="6"/>
      <c r="Z206" s="6"/>
      <c r="AA206" s="6"/>
      <c r="AB206" s="6"/>
      <c r="AZ206" t="s">
        <v>3322</v>
      </c>
      <c r="BA206" t="s">
        <v>3205</v>
      </c>
      <c r="BB206" t="s">
        <v>3203</v>
      </c>
      <c r="BC206" t="s">
        <v>3206</v>
      </c>
      <c r="BG206" t="s">
        <v>5614</v>
      </c>
      <c r="BH206" t="s">
        <v>8996</v>
      </c>
    </row>
    <row r="207" spans="1:60" x14ac:dyDescent="0.25">
      <c r="A207" s="1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10"/>
      <c r="P207" s="6"/>
      <c r="Q207" s="6"/>
      <c r="R207" s="6"/>
      <c r="S207" s="6"/>
      <c r="T207" s="6"/>
      <c r="U207" s="17"/>
      <c r="V207" s="17"/>
      <c r="W207" s="11"/>
      <c r="X207" s="6"/>
      <c r="Y207" s="6"/>
      <c r="Z207" s="6"/>
      <c r="AA207" s="6"/>
      <c r="AB207" s="6"/>
      <c r="AZ207" t="s">
        <v>184</v>
      </c>
      <c r="BA207" t="s">
        <v>3205</v>
      </c>
      <c r="BB207" t="s">
        <v>3203</v>
      </c>
      <c r="BC207" t="s">
        <v>3206</v>
      </c>
      <c r="BG207" t="s">
        <v>5617</v>
      </c>
      <c r="BH207" t="s">
        <v>8996</v>
      </c>
    </row>
    <row r="208" spans="1:60" x14ac:dyDescent="0.25">
      <c r="A208" s="9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10"/>
      <c r="P208" s="6"/>
      <c r="Q208" s="11"/>
      <c r="R208" s="6"/>
      <c r="S208" s="6"/>
      <c r="T208" s="6"/>
      <c r="U208" s="6"/>
      <c r="V208" s="6"/>
      <c r="W208" s="11"/>
      <c r="X208" s="6"/>
      <c r="Y208" s="6"/>
      <c r="Z208" s="6"/>
      <c r="AA208" s="6"/>
      <c r="AB208" s="6"/>
      <c r="AZ208" t="s">
        <v>3323</v>
      </c>
      <c r="BA208" t="s">
        <v>3205</v>
      </c>
      <c r="BB208" t="s">
        <v>3967</v>
      </c>
      <c r="BC208" t="s">
        <v>3206</v>
      </c>
      <c r="BG208" t="s">
        <v>5620</v>
      </c>
      <c r="BH208" t="s">
        <v>8997</v>
      </c>
    </row>
    <row r="209" spans="1:60" x14ac:dyDescent="0.25">
      <c r="A209" s="12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4"/>
      <c r="P209" s="13"/>
      <c r="Q209" s="15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Z209" t="s">
        <v>3324</v>
      </c>
      <c r="BA209" t="s">
        <v>3205</v>
      </c>
      <c r="BB209" t="s">
        <v>3203</v>
      </c>
      <c r="BC209" t="s">
        <v>3206</v>
      </c>
      <c r="BG209" t="s">
        <v>5623</v>
      </c>
      <c r="BH209" t="s">
        <v>8997</v>
      </c>
    </row>
    <row r="210" spans="1:60" x14ac:dyDescent="0.25">
      <c r="A210" s="9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10"/>
      <c r="P210" s="6"/>
      <c r="Q210" s="6"/>
      <c r="R210" s="6"/>
      <c r="S210" s="6"/>
      <c r="T210" s="6"/>
      <c r="U210" s="6"/>
      <c r="V210" s="6"/>
      <c r="W210" s="11"/>
      <c r="X210" s="6"/>
      <c r="Y210" s="6"/>
      <c r="Z210" s="6"/>
      <c r="AA210" s="6"/>
      <c r="AB210" s="6"/>
      <c r="AZ210" t="s">
        <v>3325</v>
      </c>
      <c r="BA210" t="s">
        <v>3205</v>
      </c>
      <c r="BB210" t="s">
        <v>3203</v>
      </c>
      <c r="BC210" t="s">
        <v>7263</v>
      </c>
      <c r="BG210" t="s">
        <v>5626</v>
      </c>
      <c r="BH210" t="s">
        <v>8997</v>
      </c>
    </row>
    <row r="211" spans="1:60" x14ac:dyDescent="0.25">
      <c r="A211" s="9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10"/>
      <c r="P211" s="6"/>
      <c r="Q211" s="6"/>
      <c r="R211" s="6"/>
      <c r="S211" s="6"/>
      <c r="T211" s="6"/>
      <c r="U211" s="6"/>
      <c r="V211" s="6"/>
      <c r="W211" s="11"/>
      <c r="X211" s="6"/>
      <c r="Y211" s="6"/>
      <c r="Z211" s="6"/>
      <c r="AA211" s="6"/>
      <c r="AB211" s="6"/>
      <c r="AZ211" t="s">
        <v>3326</v>
      </c>
      <c r="BA211" t="s">
        <v>3205</v>
      </c>
      <c r="BB211" t="s">
        <v>3203</v>
      </c>
      <c r="BC211" t="s">
        <v>7263</v>
      </c>
      <c r="BG211" t="s">
        <v>5628</v>
      </c>
      <c r="BH211" t="s">
        <v>8997</v>
      </c>
    </row>
    <row r="212" spans="1:60" x14ac:dyDescent="0.25">
      <c r="A212" s="9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10"/>
      <c r="P212" s="6"/>
      <c r="Q212" s="6"/>
      <c r="R212" s="6"/>
      <c r="S212" s="6"/>
      <c r="T212" s="6"/>
      <c r="U212" s="6"/>
      <c r="V212" s="6"/>
      <c r="W212" s="11"/>
      <c r="X212" s="6"/>
      <c r="Y212" s="6"/>
      <c r="Z212" s="6"/>
      <c r="AA212" s="6"/>
      <c r="AB212" s="6"/>
      <c r="AZ212" t="s">
        <v>3327</v>
      </c>
      <c r="BA212" t="s">
        <v>3205</v>
      </c>
      <c r="BB212" t="s">
        <v>3203</v>
      </c>
      <c r="BC212" t="s">
        <v>3206</v>
      </c>
      <c r="BG212" t="s">
        <v>5629</v>
      </c>
      <c r="BH212" t="s">
        <v>8997</v>
      </c>
    </row>
    <row r="213" spans="1:60" x14ac:dyDescent="0.25">
      <c r="A213" s="9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10"/>
      <c r="P213" s="6"/>
      <c r="Q213" s="11"/>
      <c r="R213" s="6"/>
      <c r="S213" s="6"/>
      <c r="T213" s="6"/>
      <c r="U213" s="6"/>
      <c r="V213" s="6"/>
      <c r="W213" s="11"/>
      <c r="X213" s="6"/>
      <c r="Y213" s="6"/>
      <c r="Z213" s="6"/>
      <c r="AA213" s="6"/>
      <c r="AB213" s="6"/>
      <c r="AZ213" t="s">
        <v>3328</v>
      </c>
      <c r="BA213" t="s">
        <v>3205</v>
      </c>
      <c r="BB213" t="s">
        <v>3203</v>
      </c>
      <c r="BC213" t="s">
        <v>3206</v>
      </c>
      <c r="BG213" t="s">
        <v>5630</v>
      </c>
      <c r="BH213" t="s">
        <v>8997</v>
      </c>
    </row>
    <row r="214" spans="1:60" x14ac:dyDescent="0.25">
      <c r="A214" s="18"/>
      <c r="B214" s="19"/>
      <c r="C214" s="20"/>
      <c r="D214" s="19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10"/>
      <c r="P214" s="6"/>
      <c r="Q214" s="6"/>
      <c r="R214" s="6"/>
      <c r="S214" s="6"/>
      <c r="T214" s="6"/>
      <c r="U214" s="17"/>
      <c r="V214" s="17"/>
      <c r="W214" s="11"/>
      <c r="X214" s="6"/>
      <c r="Y214" s="6"/>
      <c r="Z214" s="6"/>
      <c r="AA214" s="6"/>
      <c r="AB214" s="6"/>
      <c r="AZ214" t="s">
        <v>1894</v>
      </c>
      <c r="BA214" t="s">
        <v>3205</v>
      </c>
      <c r="BB214" t="s">
        <v>3203</v>
      </c>
      <c r="BC214" t="s">
        <v>3206</v>
      </c>
      <c r="BG214" t="s">
        <v>5631</v>
      </c>
      <c r="BH214" t="s">
        <v>8997</v>
      </c>
    </row>
    <row r="215" spans="1:60" x14ac:dyDescent="0.25">
      <c r="A215" s="1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10"/>
      <c r="P215" s="6"/>
      <c r="Q215" s="6"/>
      <c r="R215" s="6"/>
      <c r="S215" s="6"/>
      <c r="T215" s="6"/>
      <c r="U215" s="17"/>
      <c r="V215" s="17"/>
      <c r="W215" s="11"/>
      <c r="X215" s="6"/>
      <c r="Y215" s="6"/>
      <c r="Z215" s="6"/>
      <c r="AA215" s="6"/>
      <c r="AB215" s="6"/>
      <c r="AZ215" t="s">
        <v>2886</v>
      </c>
      <c r="BA215" t="s">
        <v>3205</v>
      </c>
      <c r="BB215" t="s">
        <v>3203</v>
      </c>
      <c r="BC215" t="s">
        <v>3206</v>
      </c>
      <c r="BG215" t="s">
        <v>5636</v>
      </c>
      <c r="BH215" t="s">
        <v>8998</v>
      </c>
    </row>
    <row r="216" spans="1:60" x14ac:dyDescent="0.25">
      <c r="A216" s="12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4"/>
      <c r="P216" s="13"/>
      <c r="Q216" s="15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Z216" t="s">
        <v>3329</v>
      </c>
      <c r="BA216" t="s">
        <v>3205</v>
      </c>
      <c r="BB216" t="s">
        <v>3203</v>
      </c>
      <c r="BC216" t="s">
        <v>3206</v>
      </c>
      <c r="BG216" t="s">
        <v>5638</v>
      </c>
      <c r="BH216" t="s">
        <v>8998</v>
      </c>
    </row>
    <row r="217" spans="1:60" x14ac:dyDescent="0.25">
      <c r="A217" s="12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4"/>
      <c r="P217" s="13"/>
      <c r="Q217" s="15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Z217" t="s">
        <v>3330</v>
      </c>
      <c r="BA217" t="s">
        <v>3205</v>
      </c>
      <c r="BB217" t="s">
        <v>3967</v>
      </c>
      <c r="BC217" t="s">
        <v>3206</v>
      </c>
      <c r="BG217" t="s">
        <v>5641</v>
      </c>
      <c r="BH217" t="s">
        <v>8998</v>
      </c>
    </row>
    <row r="218" spans="1:60" x14ac:dyDescent="0.25">
      <c r="A218" s="12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4"/>
      <c r="P218" s="13"/>
      <c r="Q218" s="15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Z218" t="s">
        <v>3331</v>
      </c>
      <c r="BA218" t="s">
        <v>3205</v>
      </c>
      <c r="BB218" t="s">
        <v>3967</v>
      </c>
      <c r="BC218" t="s">
        <v>3206</v>
      </c>
      <c r="BG218" t="s">
        <v>5643</v>
      </c>
      <c r="BH218" t="s">
        <v>8998</v>
      </c>
    </row>
    <row r="219" spans="1:60" x14ac:dyDescent="0.25">
      <c r="A219" s="9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10"/>
      <c r="P219" s="6"/>
      <c r="Q219" s="11"/>
      <c r="R219" s="6"/>
      <c r="S219" s="6"/>
      <c r="T219" s="6"/>
      <c r="U219" s="6"/>
      <c r="V219" s="6"/>
      <c r="W219" s="11"/>
      <c r="X219" s="6"/>
      <c r="Y219" s="6"/>
      <c r="Z219" s="6"/>
      <c r="AA219" s="6"/>
      <c r="AB219" s="6"/>
      <c r="AZ219" t="s">
        <v>3332</v>
      </c>
      <c r="BA219" t="s">
        <v>3205</v>
      </c>
      <c r="BB219" t="s">
        <v>3203</v>
      </c>
      <c r="BC219" t="s">
        <v>3204</v>
      </c>
      <c r="BG219" t="s">
        <v>5644</v>
      </c>
      <c r="BH219" t="s">
        <v>8998</v>
      </c>
    </row>
    <row r="220" spans="1:60" x14ac:dyDescent="0.25">
      <c r="A220" s="1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10"/>
      <c r="P220" s="6"/>
      <c r="Q220" s="6"/>
      <c r="R220" s="6"/>
      <c r="S220" s="6"/>
      <c r="T220" s="6"/>
      <c r="U220" s="17"/>
      <c r="V220" s="17"/>
      <c r="W220" s="11"/>
      <c r="X220" s="6"/>
      <c r="Y220" s="6"/>
      <c r="Z220" s="6"/>
      <c r="AA220" s="6"/>
      <c r="AB220" s="6"/>
      <c r="AZ220" t="s">
        <v>756</v>
      </c>
      <c r="BA220" t="s">
        <v>3205</v>
      </c>
      <c r="BB220" t="s">
        <v>3203</v>
      </c>
      <c r="BC220" t="s">
        <v>3204</v>
      </c>
      <c r="BG220" t="s">
        <v>5647</v>
      </c>
      <c r="BH220" t="s">
        <v>8998</v>
      </c>
    </row>
    <row r="221" spans="1:60" x14ac:dyDescent="0.25">
      <c r="A221" s="9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10"/>
      <c r="P221" s="6"/>
      <c r="Q221" s="11"/>
      <c r="R221" s="6"/>
      <c r="S221" s="6"/>
      <c r="T221" s="6"/>
      <c r="U221" s="6"/>
      <c r="V221" s="6"/>
      <c r="W221" s="11"/>
      <c r="X221" s="6"/>
      <c r="Y221" s="6"/>
      <c r="Z221" s="6"/>
      <c r="AA221" s="6"/>
      <c r="AB221" s="6"/>
      <c r="AZ221" t="s">
        <v>3333</v>
      </c>
      <c r="BA221" t="s">
        <v>3205</v>
      </c>
      <c r="BB221" t="s">
        <v>3203</v>
      </c>
      <c r="BC221" t="s">
        <v>3204</v>
      </c>
      <c r="BG221" t="s">
        <v>5650</v>
      </c>
      <c r="BH221" t="s">
        <v>8999</v>
      </c>
    </row>
    <row r="222" spans="1:60" x14ac:dyDescent="0.25">
      <c r="A222" s="9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10"/>
      <c r="P222" s="6"/>
      <c r="Q222" s="6"/>
      <c r="R222" s="6"/>
      <c r="S222" s="6"/>
      <c r="T222" s="6"/>
      <c r="U222" s="6"/>
      <c r="V222" s="6"/>
      <c r="W222" s="11"/>
      <c r="X222" s="6"/>
      <c r="Y222" s="6"/>
      <c r="Z222" s="6"/>
      <c r="AA222" s="6"/>
      <c r="AB222" s="6"/>
      <c r="AZ222" t="s">
        <v>802</v>
      </c>
      <c r="BA222" t="s">
        <v>3205</v>
      </c>
      <c r="BB222" t="s">
        <v>3203</v>
      </c>
      <c r="BC222" t="s">
        <v>7263</v>
      </c>
      <c r="BG222" t="s">
        <v>5652</v>
      </c>
      <c r="BH222" t="s">
        <v>8999</v>
      </c>
    </row>
    <row r="223" spans="1:60" x14ac:dyDescent="0.25">
      <c r="A223" s="16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4"/>
      <c r="P223" s="13"/>
      <c r="Q223" s="15"/>
      <c r="R223" s="13"/>
      <c r="S223" s="13"/>
      <c r="T223" s="13"/>
      <c r="U223" s="17"/>
      <c r="V223" s="17"/>
      <c r="W223" s="13"/>
      <c r="X223" s="13"/>
      <c r="Y223" s="13"/>
      <c r="Z223" s="13"/>
      <c r="AA223" s="13"/>
      <c r="AB223" s="13"/>
      <c r="AZ223" t="s">
        <v>2802</v>
      </c>
      <c r="BA223" t="s">
        <v>3205</v>
      </c>
      <c r="BB223" t="s">
        <v>3384</v>
      </c>
      <c r="BC223" t="s">
        <v>7263</v>
      </c>
      <c r="BG223" t="s">
        <v>5655</v>
      </c>
      <c r="BH223" t="s">
        <v>8999</v>
      </c>
    </row>
    <row r="224" spans="1:60" x14ac:dyDescent="0.25">
      <c r="A224" s="9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10"/>
      <c r="P224" s="6"/>
      <c r="Q224" s="6"/>
      <c r="R224" s="6"/>
      <c r="S224" s="6"/>
      <c r="T224" s="6"/>
      <c r="U224" s="6"/>
      <c r="V224" s="6"/>
      <c r="W224" s="11"/>
      <c r="X224" s="6"/>
      <c r="Y224" s="6"/>
      <c r="Z224" s="6"/>
      <c r="AA224" s="6"/>
      <c r="AB224" s="6"/>
      <c r="AZ224" t="s">
        <v>3334</v>
      </c>
      <c r="BA224" t="s">
        <v>3205</v>
      </c>
      <c r="BB224" t="s">
        <v>3203</v>
      </c>
      <c r="BC224" t="s">
        <v>3204</v>
      </c>
      <c r="BG224" t="s">
        <v>5656</v>
      </c>
      <c r="BH224" t="s">
        <v>8999</v>
      </c>
    </row>
    <row r="225" spans="1:60" x14ac:dyDescent="0.25">
      <c r="A225" s="9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10"/>
      <c r="P225" s="6"/>
      <c r="Q225" s="6"/>
      <c r="R225" s="6"/>
      <c r="S225" s="6"/>
      <c r="T225" s="6"/>
      <c r="U225" s="6"/>
      <c r="V225" s="6"/>
      <c r="W225" s="11"/>
      <c r="X225" s="6"/>
      <c r="Y225" s="6"/>
      <c r="Z225" s="6"/>
      <c r="AA225" s="6"/>
      <c r="AB225" s="6"/>
      <c r="AZ225" t="s">
        <v>3335</v>
      </c>
      <c r="BA225" t="s">
        <v>3205</v>
      </c>
      <c r="BB225" t="s">
        <v>3203</v>
      </c>
      <c r="BC225" t="s">
        <v>7263</v>
      </c>
      <c r="BG225" t="s">
        <v>5657</v>
      </c>
      <c r="BH225" t="s">
        <v>8999</v>
      </c>
    </row>
    <row r="226" spans="1:60" x14ac:dyDescent="0.25">
      <c r="A226" s="9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10"/>
      <c r="P226" s="6"/>
      <c r="Q226" s="6"/>
      <c r="R226" s="6"/>
      <c r="S226" s="6"/>
      <c r="T226" s="6"/>
      <c r="U226" s="6"/>
      <c r="V226" s="6"/>
      <c r="W226" s="11"/>
      <c r="X226" s="6"/>
      <c r="Y226" s="6"/>
      <c r="Z226" s="6"/>
      <c r="AA226" s="6"/>
      <c r="AB226" s="6"/>
      <c r="AZ226" t="s">
        <v>3336</v>
      </c>
      <c r="BA226" t="s">
        <v>3205</v>
      </c>
      <c r="BB226" t="s">
        <v>3203</v>
      </c>
      <c r="BC226" t="s">
        <v>3206</v>
      </c>
      <c r="BG226" t="s">
        <v>5661</v>
      </c>
      <c r="BH226" t="s">
        <v>9000</v>
      </c>
    </row>
    <row r="227" spans="1:60" x14ac:dyDescent="0.25">
      <c r="A227" s="12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4"/>
      <c r="P227" s="13"/>
      <c r="Q227" s="15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Z227" t="s">
        <v>3337</v>
      </c>
      <c r="BA227" t="s">
        <v>3205</v>
      </c>
      <c r="BB227" t="s">
        <v>3203</v>
      </c>
      <c r="BC227" t="s">
        <v>3206</v>
      </c>
      <c r="BG227" t="s">
        <v>5664</v>
      </c>
      <c r="BH227" t="s">
        <v>9000</v>
      </c>
    </row>
    <row r="228" spans="1:60" x14ac:dyDescent="0.25">
      <c r="A228" s="12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4"/>
      <c r="P228" s="13"/>
      <c r="Q228" s="15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Z228" t="s">
        <v>3338</v>
      </c>
      <c r="BA228" t="s">
        <v>3205</v>
      </c>
      <c r="BB228" t="s">
        <v>3203</v>
      </c>
      <c r="BC228" t="s">
        <v>7263</v>
      </c>
      <c r="BG228" t="s">
        <v>5666</v>
      </c>
      <c r="BH228" t="s">
        <v>9000</v>
      </c>
    </row>
    <row r="229" spans="1:60" x14ac:dyDescent="0.25">
      <c r="A229" s="12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4"/>
      <c r="P229" s="13"/>
      <c r="Q229" s="15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Z229" t="s">
        <v>3338</v>
      </c>
      <c r="BA229" t="s">
        <v>3205</v>
      </c>
      <c r="BB229" t="s">
        <v>3203</v>
      </c>
      <c r="BC229" t="s">
        <v>7263</v>
      </c>
      <c r="BG229" t="s">
        <v>5667</v>
      </c>
      <c r="BH229" t="s">
        <v>9000</v>
      </c>
    </row>
    <row r="230" spans="1:60" x14ac:dyDescent="0.25">
      <c r="A230" s="12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4"/>
      <c r="P230" s="13"/>
      <c r="Q230" s="15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Z230" t="s">
        <v>3339</v>
      </c>
      <c r="BA230" t="s">
        <v>3205</v>
      </c>
      <c r="BB230" t="s">
        <v>3203</v>
      </c>
      <c r="BC230" t="s">
        <v>7263</v>
      </c>
      <c r="BG230" t="s">
        <v>5670</v>
      </c>
      <c r="BH230" t="s">
        <v>9000</v>
      </c>
    </row>
    <row r="231" spans="1:60" x14ac:dyDescent="0.25">
      <c r="A231" s="12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4"/>
      <c r="P231" s="13"/>
      <c r="Q231" s="15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Z231" t="s">
        <v>3340</v>
      </c>
      <c r="BA231" t="s">
        <v>3205</v>
      </c>
      <c r="BB231" t="s">
        <v>3203</v>
      </c>
      <c r="BC231" t="s">
        <v>3206</v>
      </c>
      <c r="BG231" t="s">
        <v>5672</v>
      </c>
      <c r="BH231" t="s">
        <v>9000</v>
      </c>
    </row>
    <row r="232" spans="1:60" x14ac:dyDescent="0.25">
      <c r="A232" s="18"/>
      <c r="B232" s="19"/>
      <c r="C232" s="20"/>
      <c r="D232" s="19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10"/>
      <c r="P232" s="6"/>
      <c r="Q232" s="11"/>
      <c r="R232" s="6"/>
      <c r="S232" s="6"/>
      <c r="T232" s="6"/>
      <c r="U232" s="17"/>
      <c r="V232" s="17"/>
      <c r="W232" s="11"/>
      <c r="X232" s="6"/>
      <c r="Y232" s="6"/>
      <c r="Z232" s="6"/>
      <c r="AA232" s="6"/>
      <c r="AB232" s="6"/>
      <c r="AZ232" t="s">
        <v>2753</v>
      </c>
      <c r="BA232" t="s">
        <v>3205</v>
      </c>
      <c r="BB232" t="s">
        <v>3203</v>
      </c>
      <c r="BC232" t="s">
        <v>3204</v>
      </c>
      <c r="BG232" t="s">
        <v>5678</v>
      </c>
      <c r="BH232" t="s">
        <v>9001</v>
      </c>
    </row>
    <row r="233" spans="1:60" x14ac:dyDescent="0.25">
      <c r="A233" s="1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10"/>
      <c r="P233" s="6"/>
      <c r="Q233" s="6"/>
      <c r="R233" s="6"/>
      <c r="S233" s="6"/>
      <c r="T233" s="6"/>
      <c r="U233" s="17"/>
      <c r="V233" s="17"/>
      <c r="W233" s="11"/>
      <c r="X233" s="6"/>
      <c r="Y233" s="6"/>
      <c r="Z233" s="6"/>
      <c r="AA233" s="6"/>
      <c r="AB233" s="6"/>
      <c r="AZ233" t="s">
        <v>382</v>
      </c>
      <c r="BA233" t="s">
        <v>3205</v>
      </c>
      <c r="BB233" t="s">
        <v>3203</v>
      </c>
      <c r="BC233" t="s">
        <v>3206</v>
      </c>
      <c r="BG233" t="s">
        <v>5679</v>
      </c>
      <c r="BH233" t="s">
        <v>9001</v>
      </c>
    </row>
    <row r="234" spans="1:60" x14ac:dyDescent="0.25">
      <c r="A234" s="12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4"/>
      <c r="P234" s="13"/>
      <c r="Q234" s="15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Z234" t="s">
        <v>3341</v>
      </c>
      <c r="BA234" t="s">
        <v>3205</v>
      </c>
      <c r="BB234" t="s">
        <v>3203</v>
      </c>
      <c r="BC234" t="s">
        <v>3206</v>
      </c>
      <c r="BG234" t="s">
        <v>5681</v>
      </c>
      <c r="BH234" t="s">
        <v>9002</v>
      </c>
    </row>
    <row r="235" spans="1:60" x14ac:dyDescent="0.25">
      <c r="A235" s="1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10"/>
      <c r="P235" s="6"/>
      <c r="Q235" s="6"/>
      <c r="R235" s="6"/>
      <c r="S235" s="6"/>
      <c r="T235" s="6"/>
      <c r="U235" s="17"/>
      <c r="V235" s="17"/>
      <c r="W235" s="11"/>
      <c r="X235" s="6"/>
      <c r="Y235" s="6"/>
      <c r="Z235" s="6"/>
      <c r="AA235" s="6"/>
      <c r="AB235" s="6"/>
      <c r="AZ235" t="s">
        <v>579</v>
      </c>
      <c r="BA235" t="s">
        <v>3205</v>
      </c>
      <c r="BB235" t="s">
        <v>3203</v>
      </c>
      <c r="BC235" t="s">
        <v>3206</v>
      </c>
      <c r="BG235" t="s">
        <v>5682</v>
      </c>
      <c r="BH235" t="s">
        <v>9003</v>
      </c>
    </row>
    <row r="236" spans="1:60" x14ac:dyDescent="0.25">
      <c r="A236" s="1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10"/>
      <c r="P236" s="6"/>
      <c r="Q236" s="6"/>
      <c r="R236" s="6"/>
      <c r="S236" s="6"/>
      <c r="T236" s="6"/>
      <c r="U236" s="17"/>
      <c r="V236" s="17"/>
      <c r="W236" s="11"/>
      <c r="X236" s="6"/>
      <c r="Y236" s="6"/>
      <c r="Z236" s="6"/>
      <c r="AA236" s="6"/>
      <c r="AB236" s="6"/>
      <c r="AZ236" t="s">
        <v>114</v>
      </c>
      <c r="BA236" t="s">
        <v>3205</v>
      </c>
      <c r="BB236" t="s">
        <v>3203</v>
      </c>
      <c r="BC236" t="s">
        <v>3206</v>
      </c>
      <c r="BG236" t="s">
        <v>5684</v>
      </c>
      <c r="BH236" t="s">
        <v>9004</v>
      </c>
    </row>
    <row r="237" spans="1:60" x14ac:dyDescent="0.25">
      <c r="A237" s="9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10"/>
      <c r="P237" s="6"/>
      <c r="Q237" s="11"/>
      <c r="R237" s="6"/>
      <c r="S237" s="6"/>
      <c r="T237" s="6"/>
      <c r="U237" s="6"/>
      <c r="V237" s="6"/>
      <c r="W237" s="11"/>
      <c r="X237" s="6"/>
      <c r="Y237" s="6"/>
      <c r="Z237" s="6"/>
      <c r="AA237" s="6"/>
      <c r="AB237" s="6"/>
      <c r="AZ237" t="s">
        <v>3342</v>
      </c>
      <c r="BA237" t="s">
        <v>3205</v>
      </c>
      <c r="BB237" t="s">
        <v>3203</v>
      </c>
      <c r="BC237" t="s">
        <v>3206</v>
      </c>
      <c r="BG237" t="s">
        <v>5686</v>
      </c>
      <c r="BH237" t="s">
        <v>9005</v>
      </c>
    </row>
    <row r="238" spans="1:60" x14ac:dyDescent="0.25">
      <c r="A238" s="9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10"/>
      <c r="P238" s="6"/>
      <c r="Q238" s="6"/>
      <c r="R238" s="6"/>
      <c r="S238" s="6"/>
      <c r="T238" s="6"/>
      <c r="U238" s="6"/>
      <c r="V238" s="6"/>
      <c r="W238" s="11"/>
      <c r="X238" s="6"/>
      <c r="Y238" s="6"/>
      <c r="Z238" s="6"/>
      <c r="AA238" s="6"/>
      <c r="AB238" s="6"/>
      <c r="AZ238" t="s">
        <v>821</v>
      </c>
      <c r="BA238" t="s">
        <v>3205</v>
      </c>
      <c r="BB238" t="s">
        <v>3203</v>
      </c>
      <c r="BC238" t="s">
        <v>3204</v>
      </c>
      <c r="BG238" t="s">
        <v>5687</v>
      </c>
      <c r="BH238" t="s">
        <v>9005</v>
      </c>
    </row>
    <row r="239" spans="1:60" x14ac:dyDescent="0.25">
      <c r="A239" s="9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10"/>
      <c r="P239" s="6"/>
      <c r="Q239" s="6"/>
      <c r="R239" s="6"/>
      <c r="S239" s="6"/>
      <c r="T239" s="6"/>
      <c r="U239" s="6"/>
      <c r="V239" s="6"/>
      <c r="W239" s="11"/>
      <c r="X239" s="6"/>
      <c r="Y239" s="6"/>
      <c r="Z239" s="6"/>
      <c r="AA239" s="6"/>
      <c r="AB239" s="6"/>
      <c r="AZ239" t="s">
        <v>177</v>
      </c>
      <c r="BA239" t="s">
        <v>3205</v>
      </c>
      <c r="BB239" t="s">
        <v>3203</v>
      </c>
      <c r="BC239" t="s">
        <v>7263</v>
      </c>
      <c r="BG239" t="s">
        <v>5690</v>
      </c>
      <c r="BH239" t="s">
        <v>9006</v>
      </c>
    </row>
    <row r="240" spans="1:60" x14ac:dyDescent="0.25">
      <c r="A240" s="9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10"/>
      <c r="P240" s="6"/>
      <c r="Q240" s="6"/>
      <c r="R240" s="6"/>
      <c r="S240" s="6"/>
      <c r="T240" s="6"/>
      <c r="U240" s="6"/>
      <c r="V240" s="6"/>
      <c r="W240" s="11"/>
      <c r="X240" s="6"/>
      <c r="Y240" s="6"/>
      <c r="Z240" s="6"/>
      <c r="AA240" s="6"/>
      <c r="AB240" s="6"/>
      <c r="AZ240" t="s">
        <v>3343</v>
      </c>
      <c r="BA240" t="s">
        <v>3205</v>
      </c>
      <c r="BB240" t="s">
        <v>3203</v>
      </c>
      <c r="BC240" t="s">
        <v>3204</v>
      </c>
      <c r="BG240" t="s">
        <v>5691</v>
      </c>
      <c r="BH240" t="s">
        <v>9007</v>
      </c>
    </row>
    <row r="241" spans="1:60" x14ac:dyDescent="0.25">
      <c r="A241" s="9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10"/>
      <c r="P241" s="6"/>
      <c r="Q241" s="6"/>
      <c r="R241" s="6"/>
      <c r="S241" s="6"/>
      <c r="T241" s="6"/>
      <c r="U241" s="6"/>
      <c r="V241" s="6"/>
      <c r="W241" s="11"/>
      <c r="X241" s="6"/>
      <c r="Y241" s="6"/>
      <c r="Z241" s="6"/>
      <c r="AA241" s="6"/>
      <c r="AB241" s="6"/>
      <c r="AZ241" t="s">
        <v>252</v>
      </c>
      <c r="BA241" t="s">
        <v>3205</v>
      </c>
      <c r="BB241" t="s">
        <v>3203</v>
      </c>
      <c r="BC241" t="s">
        <v>7263</v>
      </c>
      <c r="BG241" t="s">
        <v>5692</v>
      </c>
      <c r="BH241" t="s">
        <v>9007</v>
      </c>
    </row>
    <row r="242" spans="1:60" x14ac:dyDescent="0.25">
      <c r="A242" s="9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10"/>
      <c r="P242" s="6"/>
      <c r="Q242" s="11"/>
      <c r="R242" s="6"/>
      <c r="S242" s="6"/>
      <c r="T242" s="6"/>
      <c r="U242" s="6"/>
      <c r="V242" s="6"/>
      <c r="W242" s="11"/>
      <c r="X242" s="6"/>
      <c r="Y242" s="6"/>
      <c r="Z242" s="6"/>
      <c r="AA242" s="6"/>
      <c r="AB242" s="6"/>
      <c r="AZ242" t="s">
        <v>3344</v>
      </c>
      <c r="BA242" t="s">
        <v>3205</v>
      </c>
      <c r="BB242" t="s">
        <v>3203</v>
      </c>
      <c r="BC242" t="s">
        <v>3206</v>
      </c>
      <c r="BG242" t="s">
        <v>5693</v>
      </c>
      <c r="BH242" t="s">
        <v>9007</v>
      </c>
    </row>
    <row r="243" spans="1:60" x14ac:dyDescent="0.25">
      <c r="A243" s="1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10"/>
      <c r="P243" s="6"/>
      <c r="Q243" s="11"/>
      <c r="R243" s="6"/>
      <c r="S243" s="6"/>
      <c r="T243" s="6"/>
      <c r="U243" s="17"/>
      <c r="V243" s="17"/>
      <c r="W243" s="11"/>
      <c r="X243" s="6"/>
      <c r="Y243" s="6"/>
      <c r="Z243" s="6"/>
      <c r="AA243" s="6"/>
      <c r="AB243" s="6"/>
      <c r="AZ243" t="s">
        <v>3012</v>
      </c>
      <c r="BA243" t="s">
        <v>3205</v>
      </c>
      <c r="BB243" t="s">
        <v>3203</v>
      </c>
      <c r="BC243" t="s">
        <v>3206</v>
      </c>
      <c r="BG243" t="s">
        <v>5699</v>
      </c>
      <c r="BH243" t="s">
        <v>9008</v>
      </c>
    </row>
    <row r="244" spans="1:60" x14ac:dyDescent="0.25">
      <c r="A244" s="12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4"/>
      <c r="P244" s="13"/>
      <c r="Q244" s="15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Z244" t="s">
        <v>3345</v>
      </c>
      <c r="BA244" t="s">
        <v>3205</v>
      </c>
      <c r="BB244" t="s">
        <v>3203</v>
      </c>
      <c r="BC244" t="s">
        <v>3206</v>
      </c>
      <c r="BG244" t="s">
        <v>5700</v>
      </c>
      <c r="BH244" t="s">
        <v>9008</v>
      </c>
    </row>
    <row r="245" spans="1:60" x14ac:dyDescent="0.25">
      <c r="A245" s="1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10"/>
      <c r="P245" s="6"/>
      <c r="Q245" s="6"/>
      <c r="R245" s="6"/>
      <c r="S245" s="6"/>
      <c r="T245" s="6"/>
      <c r="U245" s="17"/>
      <c r="V245" s="17"/>
      <c r="W245" s="11"/>
      <c r="X245" s="6"/>
      <c r="Y245" s="6"/>
      <c r="Z245" s="6"/>
      <c r="AA245" s="6"/>
      <c r="AB245" s="6"/>
      <c r="AZ245" t="s">
        <v>186</v>
      </c>
      <c r="BA245" t="s">
        <v>3205</v>
      </c>
      <c r="BB245" t="s">
        <v>3203</v>
      </c>
      <c r="BC245" t="s">
        <v>3206</v>
      </c>
      <c r="BG245" t="s">
        <v>5704</v>
      </c>
      <c r="BH245" t="s">
        <v>9009</v>
      </c>
    </row>
    <row r="246" spans="1:60" x14ac:dyDescent="0.25">
      <c r="A246" s="9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10"/>
      <c r="P246" s="6"/>
      <c r="Q246" s="6"/>
      <c r="R246" s="6"/>
      <c r="S246" s="6"/>
      <c r="T246" s="6"/>
      <c r="U246" s="6"/>
      <c r="V246" s="6"/>
      <c r="W246" s="11"/>
      <c r="X246" s="6"/>
      <c r="Y246" s="6"/>
      <c r="Z246" s="6"/>
      <c r="AA246" s="6"/>
      <c r="AB246" s="6"/>
      <c r="AZ246" t="s">
        <v>3346</v>
      </c>
      <c r="BA246" t="s">
        <v>3205</v>
      </c>
      <c r="BB246" t="s">
        <v>3203</v>
      </c>
      <c r="BC246" t="s">
        <v>3206</v>
      </c>
      <c r="BG246" t="s">
        <v>5708</v>
      </c>
      <c r="BH246" t="s">
        <v>9010</v>
      </c>
    </row>
    <row r="247" spans="1:60" x14ac:dyDescent="0.25">
      <c r="A247" s="1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10"/>
      <c r="P247" s="6"/>
      <c r="Q247" s="6"/>
      <c r="R247" s="6"/>
      <c r="S247" s="6"/>
      <c r="T247" s="6"/>
      <c r="U247" s="17"/>
      <c r="V247" s="17"/>
      <c r="W247" s="11"/>
      <c r="X247" s="6"/>
      <c r="Y247" s="6"/>
      <c r="Z247" s="6"/>
      <c r="AA247" s="6"/>
      <c r="AB247" s="6"/>
      <c r="AZ247" t="s">
        <v>577</v>
      </c>
      <c r="BA247" t="s">
        <v>3205</v>
      </c>
      <c r="BB247" t="s">
        <v>3203</v>
      </c>
      <c r="BC247" t="s">
        <v>3206</v>
      </c>
      <c r="BG247" t="s">
        <v>5709</v>
      </c>
      <c r="BH247" t="s">
        <v>9010</v>
      </c>
    </row>
    <row r="248" spans="1:60" x14ac:dyDescent="0.25">
      <c r="A248" s="9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10"/>
      <c r="P248" s="6"/>
      <c r="Q248" s="6"/>
      <c r="R248" s="6"/>
      <c r="S248" s="6"/>
      <c r="T248" s="6"/>
      <c r="U248" s="6"/>
      <c r="V248" s="6"/>
      <c r="W248" s="11"/>
      <c r="X248" s="6"/>
      <c r="Y248" s="6"/>
      <c r="Z248" s="6"/>
      <c r="AA248" s="6"/>
      <c r="AB248" s="6"/>
      <c r="AZ248" t="s">
        <v>3347</v>
      </c>
      <c r="BA248" t="s">
        <v>3205</v>
      </c>
      <c r="BB248" t="s">
        <v>3203</v>
      </c>
      <c r="BC248" t="s">
        <v>7263</v>
      </c>
      <c r="BG248" t="s">
        <v>5714</v>
      </c>
      <c r="BH248" t="s">
        <v>9011</v>
      </c>
    </row>
    <row r="249" spans="1:60" x14ac:dyDescent="0.25">
      <c r="A249" s="9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10"/>
      <c r="P249" s="6"/>
      <c r="Q249" s="11"/>
      <c r="R249" s="6"/>
      <c r="S249" s="6"/>
      <c r="T249" s="6"/>
      <c r="U249" s="6"/>
      <c r="V249" s="6"/>
      <c r="W249" s="11"/>
      <c r="X249" s="6"/>
      <c r="Y249" s="6"/>
      <c r="Z249" s="6"/>
      <c r="AA249" s="6"/>
      <c r="AB249" s="6"/>
      <c r="AZ249" t="s">
        <v>3348</v>
      </c>
      <c r="BA249" t="s">
        <v>3205</v>
      </c>
      <c r="BB249" t="s">
        <v>3967</v>
      </c>
      <c r="BC249" t="s">
        <v>3206</v>
      </c>
      <c r="BG249" t="s">
        <v>5720</v>
      </c>
      <c r="BH249" t="s">
        <v>9012</v>
      </c>
    </row>
    <row r="250" spans="1:60" x14ac:dyDescent="0.25">
      <c r="A250" s="9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10"/>
      <c r="P250" s="6"/>
      <c r="Q250" s="6"/>
      <c r="R250" s="6"/>
      <c r="S250" s="6"/>
      <c r="T250" s="6"/>
      <c r="U250" s="6"/>
      <c r="V250" s="6"/>
      <c r="W250" s="11"/>
      <c r="X250" s="6"/>
      <c r="Y250" s="6"/>
      <c r="Z250" s="6"/>
      <c r="AA250" s="6"/>
      <c r="AB250" s="6"/>
      <c r="AZ250" t="s">
        <v>3349</v>
      </c>
      <c r="BA250" t="s">
        <v>3205</v>
      </c>
      <c r="BB250" t="s">
        <v>3203</v>
      </c>
      <c r="BC250" t="s">
        <v>3206</v>
      </c>
      <c r="BG250" t="s">
        <v>5721</v>
      </c>
      <c r="BH250" t="s">
        <v>9013</v>
      </c>
    </row>
    <row r="251" spans="1:60" x14ac:dyDescent="0.25">
      <c r="A251" s="9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10"/>
      <c r="P251" s="6"/>
      <c r="Q251" s="11"/>
      <c r="R251" s="6"/>
      <c r="S251" s="6"/>
      <c r="T251" s="6"/>
      <c r="U251" s="6"/>
      <c r="V251" s="6"/>
      <c r="W251" s="11"/>
      <c r="X251" s="6"/>
      <c r="Y251" s="6"/>
      <c r="Z251" s="6"/>
      <c r="AA251" s="6"/>
      <c r="AB251" s="6"/>
      <c r="AZ251" t="s">
        <v>3350</v>
      </c>
      <c r="BA251" t="s">
        <v>3205</v>
      </c>
      <c r="BB251" t="s">
        <v>3203</v>
      </c>
      <c r="BC251" t="s">
        <v>3206</v>
      </c>
      <c r="BG251" t="s">
        <v>5722</v>
      </c>
      <c r="BH251" t="s">
        <v>9013</v>
      </c>
    </row>
    <row r="252" spans="1:60" x14ac:dyDescent="0.25">
      <c r="A252" s="9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10"/>
      <c r="P252" s="6"/>
      <c r="Q252" s="11"/>
      <c r="R252" s="6"/>
      <c r="S252" s="6"/>
      <c r="T252" s="6"/>
      <c r="U252" s="6"/>
      <c r="V252" s="6"/>
      <c r="W252" s="11"/>
      <c r="X252" s="6"/>
      <c r="Y252" s="6"/>
      <c r="Z252" s="6"/>
      <c r="AA252" s="6"/>
      <c r="AB252" s="6"/>
      <c r="AZ252" t="s">
        <v>3351</v>
      </c>
      <c r="BA252" t="s">
        <v>3205</v>
      </c>
      <c r="BB252" t="s">
        <v>3203</v>
      </c>
      <c r="BC252" t="s">
        <v>3206</v>
      </c>
      <c r="BG252" t="s">
        <v>5724</v>
      </c>
      <c r="BH252" t="s">
        <v>9014</v>
      </c>
    </row>
    <row r="253" spans="1:60" x14ac:dyDescent="0.25">
      <c r="A253" s="9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10"/>
      <c r="P253" s="6"/>
      <c r="Q253" s="6"/>
      <c r="R253" s="6"/>
      <c r="S253" s="6"/>
      <c r="T253" s="6"/>
      <c r="U253" s="6"/>
      <c r="V253" s="6"/>
      <c r="W253" s="11"/>
      <c r="X253" s="6"/>
      <c r="Y253" s="6"/>
      <c r="Z253" s="6"/>
      <c r="AA253" s="6"/>
      <c r="AB253" s="6"/>
      <c r="AZ253" t="s">
        <v>3352</v>
      </c>
      <c r="BA253" t="s">
        <v>3205</v>
      </c>
      <c r="BB253" t="s">
        <v>3203</v>
      </c>
      <c r="BC253" t="s">
        <v>3206</v>
      </c>
      <c r="BG253" t="s">
        <v>5727</v>
      </c>
      <c r="BH253" t="s">
        <v>9014</v>
      </c>
    </row>
    <row r="254" spans="1:60" x14ac:dyDescent="0.25">
      <c r="A254" s="9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10"/>
      <c r="P254" s="6"/>
      <c r="Q254" s="6"/>
      <c r="R254" s="6"/>
      <c r="S254" s="6"/>
      <c r="T254" s="6"/>
      <c r="U254" s="6"/>
      <c r="V254" s="6"/>
      <c r="W254" s="11"/>
      <c r="X254" s="6"/>
      <c r="Y254" s="6"/>
      <c r="Z254" s="6"/>
      <c r="AA254" s="6"/>
      <c r="AB254" s="6"/>
      <c r="AZ254" t="s">
        <v>329</v>
      </c>
      <c r="BA254" t="s">
        <v>3205</v>
      </c>
      <c r="BB254" t="s">
        <v>3203</v>
      </c>
      <c r="BC254" t="s">
        <v>3204</v>
      </c>
      <c r="BG254" t="s">
        <v>5729</v>
      </c>
      <c r="BH254" t="s">
        <v>9014</v>
      </c>
    </row>
    <row r="255" spans="1:60" x14ac:dyDescent="0.25">
      <c r="A255" s="9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10"/>
      <c r="P255" s="6"/>
      <c r="Q255" s="6"/>
      <c r="R255" s="6"/>
      <c r="S255" s="6"/>
      <c r="T255" s="6"/>
      <c r="U255" s="6"/>
      <c r="V255" s="6"/>
      <c r="W255" s="11"/>
      <c r="X255" s="6"/>
      <c r="Y255" s="6"/>
      <c r="Z255" s="6"/>
      <c r="AA255" s="6"/>
      <c r="AB255" s="6"/>
      <c r="AZ255" t="s">
        <v>3353</v>
      </c>
      <c r="BA255" t="s">
        <v>3205</v>
      </c>
      <c r="BB255" t="s">
        <v>3203</v>
      </c>
      <c r="BC255" t="s">
        <v>7263</v>
      </c>
      <c r="BG255" t="s">
        <v>5730</v>
      </c>
      <c r="BH255" t="s">
        <v>9014</v>
      </c>
    </row>
    <row r="256" spans="1:60" x14ac:dyDescent="0.25">
      <c r="A256" s="9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10"/>
      <c r="P256" s="6"/>
      <c r="Q256" s="6"/>
      <c r="R256" s="6"/>
      <c r="S256" s="6"/>
      <c r="T256" s="6"/>
      <c r="U256" s="6"/>
      <c r="V256" s="6"/>
      <c r="W256" s="11"/>
      <c r="X256" s="6"/>
      <c r="Y256" s="6"/>
      <c r="Z256" s="6"/>
      <c r="AA256" s="6"/>
      <c r="AB256" s="6"/>
      <c r="AZ256" t="s">
        <v>3354</v>
      </c>
      <c r="BA256" t="s">
        <v>3205</v>
      </c>
      <c r="BB256" t="s">
        <v>3203</v>
      </c>
      <c r="BC256" t="s">
        <v>7263</v>
      </c>
      <c r="BG256" t="s">
        <v>5731</v>
      </c>
      <c r="BH256" t="s">
        <v>9014</v>
      </c>
    </row>
    <row r="257" spans="1:60" x14ac:dyDescent="0.25">
      <c r="A257" s="9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10"/>
      <c r="P257" s="6"/>
      <c r="Q257" s="6"/>
      <c r="R257" s="6"/>
      <c r="S257" s="6"/>
      <c r="T257" s="6"/>
      <c r="U257" s="6"/>
      <c r="V257" s="6"/>
      <c r="W257" s="11"/>
      <c r="X257" s="6"/>
      <c r="Y257" s="6"/>
      <c r="Z257" s="6"/>
      <c r="AA257" s="6"/>
      <c r="AB257" s="6"/>
      <c r="AZ257" t="s">
        <v>578</v>
      </c>
      <c r="BA257" t="s">
        <v>3205</v>
      </c>
      <c r="BB257" t="s">
        <v>3203</v>
      </c>
      <c r="BC257" t="s">
        <v>7263</v>
      </c>
      <c r="BG257" t="s">
        <v>5732</v>
      </c>
      <c r="BH257" t="s">
        <v>9014</v>
      </c>
    </row>
    <row r="258" spans="1:60" x14ac:dyDescent="0.25">
      <c r="A258" s="9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10"/>
      <c r="P258" s="6"/>
      <c r="Q258" s="6"/>
      <c r="R258" s="6"/>
      <c r="S258" s="6"/>
      <c r="T258" s="6"/>
      <c r="U258" s="6"/>
      <c r="V258" s="6"/>
      <c r="W258" s="11"/>
      <c r="X258" s="6"/>
      <c r="Y258" s="6"/>
      <c r="Z258" s="6"/>
      <c r="AA258" s="6"/>
      <c r="AB258" s="6"/>
      <c r="AZ258" t="s">
        <v>46</v>
      </c>
      <c r="BA258" t="s">
        <v>3205</v>
      </c>
      <c r="BB258" t="s">
        <v>3203</v>
      </c>
      <c r="BC258" t="s">
        <v>3206</v>
      </c>
      <c r="BG258" t="s">
        <v>5735</v>
      </c>
      <c r="BH258" t="s">
        <v>9014</v>
      </c>
    </row>
    <row r="259" spans="1:60" x14ac:dyDescent="0.25">
      <c r="A259" s="9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10"/>
      <c r="P259" s="6"/>
      <c r="Q259" s="6"/>
      <c r="R259" s="6"/>
      <c r="S259" s="6"/>
      <c r="T259" s="6"/>
      <c r="U259" s="6"/>
      <c r="V259" s="6"/>
      <c r="W259" s="11"/>
      <c r="X259" s="6"/>
      <c r="Y259" s="6"/>
      <c r="Z259" s="6"/>
      <c r="AA259" s="6"/>
      <c r="AB259" s="6"/>
      <c r="AZ259" t="s">
        <v>3355</v>
      </c>
      <c r="BA259" t="s">
        <v>3205</v>
      </c>
      <c r="BB259" t="s">
        <v>3203</v>
      </c>
      <c r="BC259" t="s">
        <v>3206</v>
      </c>
      <c r="BG259" t="s">
        <v>5736</v>
      </c>
      <c r="BH259" t="s">
        <v>9014</v>
      </c>
    </row>
    <row r="260" spans="1:60" x14ac:dyDescent="0.25">
      <c r="A260" s="16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4"/>
      <c r="P260" s="13"/>
      <c r="Q260" s="15"/>
      <c r="R260" s="13"/>
      <c r="S260" s="13"/>
      <c r="T260" s="13"/>
      <c r="U260" s="17"/>
      <c r="V260" s="17"/>
      <c r="W260" s="13"/>
      <c r="X260" s="13"/>
      <c r="Y260" s="13"/>
      <c r="Z260" s="13"/>
      <c r="AA260" s="13"/>
      <c r="AB260" s="13"/>
      <c r="AZ260" t="s">
        <v>2500</v>
      </c>
      <c r="BA260" t="s">
        <v>3205</v>
      </c>
      <c r="BB260" t="s">
        <v>3967</v>
      </c>
      <c r="BC260" t="s">
        <v>3206</v>
      </c>
      <c r="BG260" t="s">
        <v>5739</v>
      </c>
      <c r="BH260" t="s">
        <v>9014</v>
      </c>
    </row>
    <row r="261" spans="1:60" x14ac:dyDescent="0.25">
      <c r="A261" s="9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10"/>
      <c r="P261" s="6"/>
      <c r="Q261" s="11"/>
      <c r="R261" s="6"/>
      <c r="S261" s="6"/>
      <c r="T261" s="6"/>
      <c r="U261" s="6"/>
      <c r="V261" s="6"/>
      <c r="W261" s="11"/>
      <c r="X261" s="6"/>
      <c r="Y261" s="6"/>
      <c r="Z261" s="6"/>
      <c r="AA261" s="6"/>
      <c r="AB261" s="6"/>
      <c r="AZ261" t="s">
        <v>3356</v>
      </c>
      <c r="BA261" t="s">
        <v>3205</v>
      </c>
      <c r="BB261" t="s">
        <v>3216</v>
      </c>
      <c r="BC261" t="s">
        <v>3206</v>
      </c>
      <c r="BG261" t="s">
        <v>5741</v>
      </c>
      <c r="BH261" t="s">
        <v>9015</v>
      </c>
    </row>
    <row r="262" spans="1:60" x14ac:dyDescent="0.25">
      <c r="A262" s="9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10"/>
      <c r="P262" s="6"/>
      <c r="Q262" s="6"/>
      <c r="R262" s="6"/>
      <c r="S262" s="6"/>
      <c r="T262" s="6"/>
      <c r="U262" s="6"/>
      <c r="V262" s="6"/>
      <c r="W262" s="11"/>
      <c r="X262" s="6"/>
      <c r="Y262" s="6"/>
      <c r="Z262" s="6"/>
      <c r="AA262" s="6"/>
      <c r="AB262" s="6"/>
      <c r="AZ262" t="s">
        <v>142</v>
      </c>
      <c r="BA262" t="s">
        <v>3205</v>
      </c>
      <c r="BB262" t="s">
        <v>3203</v>
      </c>
      <c r="BC262" t="s">
        <v>7263</v>
      </c>
      <c r="BG262" t="s">
        <v>5743</v>
      </c>
      <c r="BH262" t="s">
        <v>9015</v>
      </c>
    </row>
    <row r="263" spans="1:60" x14ac:dyDescent="0.25">
      <c r="A263" s="12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Z263" t="s">
        <v>135</v>
      </c>
      <c r="BA263" t="s">
        <v>3205</v>
      </c>
      <c r="BB263" t="s">
        <v>3203</v>
      </c>
      <c r="BC263" t="s">
        <v>7263</v>
      </c>
      <c r="BG263" t="s">
        <v>5744</v>
      </c>
      <c r="BH263" t="s">
        <v>9016</v>
      </c>
    </row>
    <row r="264" spans="1:60" x14ac:dyDescent="0.25">
      <c r="A264" s="12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Z264" t="s">
        <v>771</v>
      </c>
      <c r="BA264" t="s">
        <v>3205</v>
      </c>
      <c r="BB264" t="s">
        <v>3203</v>
      </c>
      <c r="BC264" t="s">
        <v>7263</v>
      </c>
      <c r="BG264" t="s">
        <v>5745</v>
      </c>
      <c r="BH264" t="s">
        <v>9017</v>
      </c>
    </row>
    <row r="265" spans="1:60" x14ac:dyDescent="0.25">
      <c r="A265" s="12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4"/>
      <c r="P265" s="13"/>
      <c r="Q265" s="15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Z265" t="s">
        <v>3357</v>
      </c>
      <c r="BA265" t="s">
        <v>3205</v>
      </c>
      <c r="BB265" t="s">
        <v>3203</v>
      </c>
      <c r="BC265" t="s">
        <v>3206</v>
      </c>
      <c r="BG265" t="s">
        <v>5746</v>
      </c>
      <c r="BH265" t="s">
        <v>9018</v>
      </c>
    </row>
    <row r="266" spans="1:60" x14ac:dyDescent="0.25">
      <c r="A266" s="12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4"/>
      <c r="P266" s="13"/>
      <c r="Q266" s="15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Z266" t="s">
        <v>3358</v>
      </c>
      <c r="BA266" t="s">
        <v>3205</v>
      </c>
      <c r="BB266" t="s">
        <v>3203</v>
      </c>
      <c r="BC266" t="s">
        <v>3206</v>
      </c>
      <c r="BG266" t="s">
        <v>5749</v>
      </c>
      <c r="BH266" t="s">
        <v>9018</v>
      </c>
    </row>
    <row r="267" spans="1:60" x14ac:dyDescent="0.25">
      <c r="A267" s="1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10"/>
      <c r="P267" s="6"/>
      <c r="Q267" s="6"/>
      <c r="R267" s="6"/>
      <c r="S267" s="6"/>
      <c r="T267" s="6"/>
      <c r="U267" s="17"/>
      <c r="V267" s="17"/>
      <c r="W267" s="11"/>
      <c r="X267" s="6"/>
      <c r="Y267" s="6"/>
      <c r="Z267" s="6"/>
      <c r="AA267" s="6"/>
      <c r="AB267" s="6"/>
      <c r="AZ267" t="s">
        <v>61</v>
      </c>
      <c r="BA267" t="s">
        <v>3205</v>
      </c>
      <c r="BB267" t="s">
        <v>3203</v>
      </c>
      <c r="BC267" t="s">
        <v>3206</v>
      </c>
      <c r="BG267" t="s">
        <v>5751</v>
      </c>
      <c r="BH267" t="s">
        <v>9018</v>
      </c>
    </row>
    <row r="268" spans="1:60" x14ac:dyDescent="0.25">
      <c r="A268" s="9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10"/>
      <c r="P268" s="6"/>
      <c r="Q268" s="11"/>
      <c r="R268" s="6"/>
      <c r="S268" s="6"/>
      <c r="T268" s="6"/>
      <c r="U268" s="6"/>
      <c r="V268" s="6"/>
      <c r="W268" s="11"/>
      <c r="X268" s="6"/>
      <c r="Y268" s="6"/>
      <c r="Z268" s="6"/>
      <c r="AA268" s="6"/>
      <c r="AB268" s="6"/>
      <c r="AZ268" t="s">
        <v>3359</v>
      </c>
      <c r="BA268" t="s">
        <v>3205</v>
      </c>
      <c r="BB268" t="s">
        <v>3203</v>
      </c>
      <c r="BC268" t="s">
        <v>3206</v>
      </c>
      <c r="BG268" t="s">
        <v>5752</v>
      </c>
      <c r="BH268" t="s">
        <v>9018</v>
      </c>
    </row>
    <row r="269" spans="1:60" x14ac:dyDescent="0.25">
      <c r="A269" s="18"/>
      <c r="B269" s="19"/>
      <c r="C269" s="20"/>
      <c r="D269" s="19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10"/>
      <c r="P269" s="6"/>
      <c r="Q269" s="11"/>
      <c r="R269" s="6"/>
      <c r="S269" s="6"/>
      <c r="T269" s="6"/>
      <c r="U269" s="17"/>
      <c r="V269" s="17"/>
      <c r="W269" s="11"/>
      <c r="X269" s="6"/>
      <c r="Y269" s="6"/>
      <c r="Z269" s="6"/>
      <c r="AA269" s="6"/>
      <c r="AB269" s="6"/>
      <c r="AZ269" t="s">
        <v>1075</v>
      </c>
      <c r="BA269" t="s">
        <v>3205</v>
      </c>
      <c r="BB269" t="s">
        <v>3203</v>
      </c>
      <c r="BC269" t="s">
        <v>3206</v>
      </c>
      <c r="BG269" t="s">
        <v>5754</v>
      </c>
      <c r="BH269" t="s">
        <v>5754</v>
      </c>
    </row>
    <row r="270" spans="1:60" x14ac:dyDescent="0.25">
      <c r="A270" s="9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10"/>
      <c r="P270" s="6"/>
      <c r="Q270" s="11"/>
      <c r="R270" s="6"/>
      <c r="S270" s="6"/>
      <c r="T270" s="6"/>
      <c r="U270" s="6"/>
      <c r="V270" s="6"/>
      <c r="W270" s="11"/>
      <c r="X270" s="6"/>
      <c r="Y270" s="6"/>
      <c r="Z270" s="6"/>
      <c r="AA270" s="6"/>
      <c r="AB270" s="6"/>
      <c r="AZ270" t="s">
        <v>3360</v>
      </c>
      <c r="BA270" t="s">
        <v>3205</v>
      </c>
      <c r="BB270" t="s">
        <v>3203</v>
      </c>
      <c r="BC270" t="s">
        <v>3206</v>
      </c>
      <c r="BG270" t="s">
        <v>5758</v>
      </c>
      <c r="BH270" t="s">
        <v>9019</v>
      </c>
    </row>
    <row r="271" spans="1:60" x14ac:dyDescent="0.25">
      <c r="A271" s="9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10"/>
      <c r="P271" s="6"/>
      <c r="Q271" s="6"/>
      <c r="R271" s="6"/>
      <c r="S271" s="6"/>
      <c r="T271" s="6"/>
      <c r="U271" s="6"/>
      <c r="V271" s="6"/>
      <c r="W271" s="11"/>
      <c r="X271" s="6"/>
      <c r="Y271" s="6"/>
      <c r="Z271" s="6"/>
      <c r="AA271" s="6"/>
      <c r="AB271" s="6"/>
      <c r="AZ271" t="s">
        <v>576</v>
      </c>
      <c r="BA271" t="s">
        <v>3205</v>
      </c>
      <c r="BB271" t="s">
        <v>3203</v>
      </c>
      <c r="BC271" t="s">
        <v>3206</v>
      </c>
      <c r="BG271" t="s">
        <v>5759</v>
      </c>
      <c r="BH271" t="s">
        <v>9019</v>
      </c>
    </row>
    <row r="272" spans="1:60" x14ac:dyDescent="0.25">
      <c r="A272" s="9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10"/>
      <c r="P272" s="6"/>
      <c r="Q272" s="6"/>
      <c r="R272" s="6"/>
      <c r="S272" s="6"/>
      <c r="T272" s="6"/>
      <c r="U272" s="6"/>
      <c r="V272" s="6"/>
      <c r="W272" s="11"/>
      <c r="X272" s="6"/>
      <c r="Y272" s="6"/>
      <c r="Z272" s="6"/>
      <c r="AA272" s="6"/>
      <c r="AB272" s="6"/>
      <c r="AZ272" t="s">
        <v>3361</v>
      </c>
      <c r="BA272" t="s">
        <v>3205</v>
      </c>
      <c r="BB272" t="s">
        <v>3203</v>
      </c>
      <c r="BC272" t="s">
        <v>3206</v>
      </c>
      <c r="BG272" t="s">
        <v>5763</v>
      </c>
      <c r="BH272" t="s">
        <v>9020</v>
      </c>
    </row>
    <row r="273" spans="1:60" x14ac:dyDescent="0.25">
      <c r="A273" s="9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10"/>
      <c r="P273" s="6"/>
      <c r="Q273" s="11"/>
      <c r="R273" s="6"/>
      <c r="S273" s="6"/>
      <c r="T273" s="6"/>
      <c r="U273" s="6"/>
      <c r="V273" s="6"/>
      <c r="W273" s="11"/>
      <c r="X273" s="6"/>
      <c r="Y273" s="6"/>
      <c r="Z273" s="6"/>
      <c r="AA273" s="6"/>
      <c r="AB273" s="6"/>
      <c r="AZ273" t="s">
        <v>3144</v>
      </c>
      <c r="BA273" t="s">
        <v>3205</v>
      </c>
      <c r="BB273" t="s">
        <v>3203</v>
      </c>
      <c r="BC273" t="s">
        <v>3206</v>
      </c>
      <c r="BG273" t="s">
        <v>5764</v>
      </c>
      <c r="BH273" t="s">
        <v>9021</v>
      </c>
    </row>
    <row r="274" spans="1:60" x14ac:dyDescent="0.25">
      <c r="A274" s="9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10"/>
      <c r="P274" s="6"/>
      <c r="Q274" s="6"/>
      <c r="R274" s="6"/>
      <c r="S274" s="6"/>
      <c r="T274" s="6"/>
      <c r="U274" s="6"/>
      <c r="V274" s="6"/>
      <c r="W274" s="11"/>
      <c r="X274" s="6"/>
      <c r="Y274" s="6"/>
      <c r="Z274" s="6"/>
      <c r="AA274" s="6"/>
      <c r="AB274" s="6"/>
      <c r="AZ274" t="s">
        <v>3362</v>
      </c>
      <c r="BA274" t="s">
        <v>3205</v>
      </c>
      <c r="BB274" t="s">
        <v>3203</v>
      </c>
      <c r="BC274" t="s">
        <v>3206</v>
      </c>
      <c r="BG274" t="s">
        <v>5765</v>
      </c>
      <c r="BH274" t="s">
        <v>9021</v>
      </c>
    </row>
    <row r="275" spans="1:60" x14ac:dyDescent="0.25">
      <c r="A275" s="9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10"/>
      <c r="P275" s="6"/>
      <c r="Q275" s="6"/>
      <c r="R275" s="6"/>
      <c r="S275" s="6"/>
      <c r="T275" s="6"/>
      <c r="U275" s="6"/>
      <c r="V275" s="6"/>
      <c r="W275" s="11"/>
      <c r="X275" s="6"/>
      <c r="Y275" s="6"/>
      <c r="Z275" s="6"/>
      <c r="AA275" s="6"/>
      <c r="AB275" s="6"/>
      <c r="AZ275" t="s">
        <v>3363</v>
      </c>
      <c r="BA275" t="s">
        <v>3205</v>
      </c>
      <c r="BB275" t="s">
        <v>3203</v>
      </c>
      <c r="BC275" t="s">
        <v>3206</v>
      </c>
      <c r="BG275" t="s">
        <v>5770</v>
      </c>
      <c r="BH275" t="s">
        <v>9021</v>
      </c>
    </row>
    <row r="276" spans="1:60" x14ac:dyDescent="0.25">
      <c r="A276" s="12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4"/>
      <c r="P276" s="13"/>
      <c r="Q276" s="15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Z276" t="s">
        <v>3364</v>
      </c>
      <c r="BA276" t="s">
        <v>3205</v>
      </c>
      <c r="BB276" t="s">
        <v>3967</v>
      </c>
      <c r="BC276" t="s">
        <v>3206</v>
      </c>
      <c r="BG276" t="s">
        <v>5771</v>
      </c>
      <c r="BH276" t="s">
        <v>9022</v>
      </c>
    </row>
    <row r="277" spans="1:60" x14ac:dyDescent="0.25">
      <c r="A277" s="12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4"/>
      <c r="P277" s="13"/>
      <c r="Q277" s="15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Z277" t="s">
        <v>3365</v>
      </c>
      <c r="BA277" t="s">
        <v>3205</v>
      </c>
      <c r="BB277" t="s">
        <v>3967</v>
      </c>
      <c r="BC277" t="s">
        <v>3206</v>
      </c>
      <c r="BG277" t="s">
        <v>5772</v>
      </c>
      <c r="BH277" t="s">
        <v>9023</v>
      </c>
    </row>
    <row r="278" spans="1:60" x14ac:dyDescent="0.25">
      <c r="A278" s="9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10"/>
      <c r="P278" s="6"/>
      <c r="Q278" s="6"/>
      <c r="R278" s="6"/>
      <c r="S278" s="6"/>
      <c r="T278" s="6"/>
      <c r="U278" s="6"/>
      <c r="V278" s="6"/>
      <c r="W278" s="11"/>
      <c r="X278" s="6"/>
      <c r="Y278" s="6"/>
      <c r="Z278" s="6"/>
      <c r="AA278" s="6"/>
      <c r="AB278" s="6"/>
      <c r="AZ278" t="s">
        <v>32</v>
      </c>
      <c r="BA278" t="s">
        <v>3205</v>
      </c>
      <c r="BB278" t="s">
        <v>3203</v>
      </c>
      <c r="BC278" t="s">
        <v>3204</v>
      </c>
      <c r="BG278" t="s">
        <v>5773</v>
      </c>
      <c r="BH278" t="s">
        <v>9023</v>
      </c>
    </row>
    <row r="279" spans="1:60" x14ac:dyDescent="0.25">
      <c r="A279" s="12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4"/>
      <c r="P279" s="13"/>
      <c r="Q279" s="15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Z279" t="s">
        <v>3366</v>
      </c>
      <c r="BA279" t="s">
        <v>3205</v>
      </c>
      <c r="BB279" t="s">
        <v>3967</v>
      </c>
      <c r="BC279" t="s">
        <v>3206</v>
      </c>
      <c r="BG279" t="s">
        <v>5776</v>
      </c>
      <c r="BH279" t="s">
        <v>9023</v>
      </c>
    </row>
    <row r="280" spans="1:60" x14ac:dyDescent="0.25">
      <c r="A280" s="9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10"/>
      <c r="P280" s="6"/>
      <c r="Q280" s="11"/>
      <c r="R280" s="6"/>
      <c r="S280" s="6"/>
      <c r="T280" s="6"/>
      <c r="U280" s="6"/>
      <c r="V280" s="6"/>
      <c r="W280" s="11"/>
      <c r="X280" s="6"/>
      <c r="Y280" s="6"/>
      <c r="Z280" s="6"/>
      <c r="AA280" s="6"/>
      <c r="AB280" s="6"/>
      <c r="AZ280" t="s">
        <v>3367</v>
      </c>
      <c r="BA280" t="s">
        <v>3205</v>
      </c>
      <c r="BB280" t="s">
        <v>3967</v>
      </c>
      <c r="BC280" t="s">
        <v>3206</v>
      </c>
      <c r="BG280" t="s">
        <v>5779</v>
      </c>
      <c r="BH280" t="s">
        <v>9023</v>
      </c>
    </row>
    <row r="281" spans="1:60" x14ac:dyDescent="0.25">
      <c r="A281" s="1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10"/>
      <c r="P281" s="6"/>
      <c r="Q281" s="6"/>
      <c r="R281" s="6"/>
      <c r="S281" s="6"/>
      <c r="T281" s="6"/>
      <c r="U281" s="17"/>
      <c r="V281" s="17"/>
      <c r="W281" s="11"/>
      <c r="X281" s="6"/>
      <c r="Y281" s="6"/>
      <c r="Z281" s="6"/>
      <c r="AA281" s="6"/>
      <c r="AB281" s="6"/>
      <c r="AZ281" t="s">
        <v>552</v>
      </c>
      <c r="BA281" t="s">
        <v>3205</v>
      </c>
      <c r="BB281" t="s">
        <v>3203</v>
      </c>
      <c r="BC281" t="s">
        <v>3206</v>
      </c>
      <c r="BG281" t="s">
        <v>5781</v>
      </c>
      <c r="BH281" t="s">
        <v>9023</v>
      </c>
    </row>
    <row r="282" spans="1:60" x14ac:dyDescent="0.25">
      <c r="A282" s="9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10"/>
      <c r="P282" s="6"/>
      <c r="Q282" s="6"/>
      <c r="R282" s="6"/>
      <c r="S282" s="6"/>
      <c r="T282" s="6"/>
      <c r="U282" s="6"/>
      <c r="V282" s="6"/>
      <c r="W282" s="11"/>
      <c r="X282" s="6"/>
      <c r="Y282" s="6"/>
      <c r="Z282" s="6"/>
      <c r="AA282" s="6"/>
      <c r="AB282" s="6"/>
      <c r="AZ282" t="s">
        <v>3368</v>
      </c>
      <c r="BA282" t="s">
        <v>3205</v>
      </c>
      <c r="BB282" t="s">
        <v>3203</v>
      </c>
      <c r="BC282" t="s">
        <v>3206</v>
      </c>
      <c r="BG282" t="s">
        <v>5787</v>
      </c>
      <c r="BH282" t="s">
        <v>9024</v>
      </c>
    </row>
    <row r="283" spans="1:60" x14ac:dyDescent="0.25">
      <c r="A283" s="9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10"/>
      <c r="P283" s="6"/>
      <c r="Q283" s="6"/>
      <c r="R283" s="6"/>
      <c r="S283" s="6"/>
      <c r="T283" s="6"/>
      <c r="U283" s="6"/>
      <c r="V283" s="6"/>
      <c r="W283" s="11"/>
      <c r="X283" s="6"/>
      <c r="Y283" s="6"/>
      <c r="Z283" s="6"/>
      <c r="AA283" s="6"/>
      <c r="AB283" s="6"/>
      <c r="AZ283" t="s">
        <v>3369</v>
      </c>
      <c r="BA283" t="s">
        <v>3205</v>
      </c>
      <c r="BB283" t="s">
        <v>3203</v>
      </c>
      <c r="BC283" t="s">
        <v>3206</v>
      </c>
      <c r="BG283" t="s">
        <v>5792</v>
      </c>
      <c r="BH283" t="s">
        <v>9024</v>
      </c>
    </row>
    <row r="284" spans="1:60" x14ac:dyDescent="0.25">
      <c r="A284" s="12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4"/>
      <c r="P284" s="13"/>
      <c r="Q284" s="15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Z284" t="s">
        <v>3370</v>
      </c>
      <c r="BA284" t="s">
        <v>3205</v>
      </c>
      <c r="BB284" t="s">
        <v>3203</v>
      </c>
      <c r="BC284" t="s">
        <v>3206</v>
      </c>
      <c r="BG284" t="s">
        <v>5795</v>
      </c>
      <c r="BH284" t="s">
        <v>9024</v>
      </c>
    </row>
    <row r="285" spans="1:60" x14ac:dyDescent="0.25">
      <c r="A285" s="1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10"/>
      <c r="P285" s="6"/>
      <c r="Q285" s="6"/>
      <c r="R285" s="6"/>
      <c r="S285" s="6"/>
      <c r="T285" s="6"/>
      <c r="U285" s="17"/>
      <c r="V285" s="17"/>
      <c r="W285" s="11"/>
      <c r="X285" s="6"/>
      <c r="Y285" s="6"/>
      <c r="Z285" s="6"/>
      <c r="AA285" s="6"/>
      <c r="AB285" s="6"/>
      <c r="AZ285" t="s">
        <v>580</v>
      </c>
      <c r="BA285" t="s">
        <v>3205</v>
      </c>
      <c r="BB285" t="s">
        <v>3203</v>
      </c>
      <c r="BC285" t="s">
        <v>3206</v>
      </c>
      <c r="BG285" t="s">
        <v>5797</v>
      </c>
      <c r="BH285" t="s">
        <v>9024</v>
      </c>
    </row>
    <row r="286" spans="1:60" x14ac:dyDescent="0.25">
      <c r="A286" s="12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Z286" t="s">
        <v>580</v>
      </c>
      <c r="BA286" t="s">
        <v>3205</v>
      </c>
      <c r="BB286" t="s">
        <v>3203</v>
      </c>
      <c r="BC286" t="s">
        <v>3206</v>
      </c>
      <c r="BG286" t="s">
        <v>5799</v>
      </c>
      <c r="BH286" t="s">
        <v>9024</v>
      </c>
    </row>
    <row r="287" spans="1:60" x14ac:dyDescent="0.25">
      <c r="A287" s="9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10"/>
      <c r="P287" s="6"/>
      <c r="Q287" s="6"/>
      <c r="R287" s="6"/>
      <c r="S287" s="6"/>
      <c r="T287" s="6"/>
      <c r="U287" s="6"/>
      <c r="V287" s="6"/>
      <c r="W287" s="11"/>
      <c r="X287" s="6"/>
      <c r="Y287" s="6"/>
      <c r="Z287" s="6"/>
      <c r="AA287" s="6"/>
      <c r="AB287" s="6"/>
      <c r="AZ287" t="s">
        <v>292</v>
      </c>
      <c r="BA287" t="s">
        <v>3205</v>
      </c>
      <c r="BB287" t="s">
        <v>3203</v>
      </c>
      <c r="BC287" t="s">
        <v>7263</v>
      </c>
      <c r="BG287" t="s">
        <v>5800</v>
      </c>
      <c r="BH287" t="s">
        <v>9024</v>
      </c>
    </row>
    <row r="288" spans="1:60" x14ac:dyDescent="0.25">
      <c r="A288" s="9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10"/>
      <c r="P288" s="6"/>
      <c r="Q288" s="11"/>
      <c r="R288" s="6"/>
      <c r="S288" s="6"/>
      <c r="T288" s="6"/>
      <c r="U288" s="6"/>
      <c r="V288" s="6"/>
      <c r="W288" s="11"/>
      <c r="X288" s="6"/>
      <c r="Y288" s="6"/>
      <c r="Z288" s="6"/>
      <c r="AA288" s="6"/>
      <c r="AB288" s="6"/>
      <c r="AZ288" t="s">
        <v>3371</v>
      </c>
      <c r="BA288" t="s">
        <v>3205</v>
      </c>
      <c r="BB288" t="s">
        <v>3967</v>
      </c>
      <c r="BC288" t="s">
        <v>3206</v>
      </c>
      <c r="BG288" t="s">
        <v>5803</v>
      </c>
      <c r="BH288" t="s">
        <v>9024</v>
      </c>
    </row>
    <row r="289" spans="1:60" x14ac:dyDescent="0.25">
      <c r="A289" s="12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4"/>
      <c r="P289" s="13"/>
      <c r="Q289" s="15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Z289" t="s">
        <v>3372</v>
      </c>
      <c r="BA289" t="s">
        <v>3205</v>
      </c>
      <c r="BB289" t="s">
        <v>3203</v>
      </c>
      <c r="BC289" t="s">
        <v>3206</v>
      </c>
      <c r="BG289" t="s">
        <v>5804</v>
      </c>
      <c r="BH289" t="s">
        <v>9024</v>
      </c>
    </row>
    <row r="290" spans="1:60" x14ac:dyDescent="0.25">
      <c r="A290" s="9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10"/>
      <c r="P290" s="6"/>
      <c r="Q290" s="6"/>
      <c r="R290" s="6"/>
      <c r="S290" s="6"/>
      <c r="T290" s="6"/>
      <c r="U290" s="6"/>
      <c r="V290" s="6"/>
      <c r="W290" s="11"/>
      <c r="X290" s="6"/>
      <c r="Y290" s="6"/>
      <c r="Z290" s="6"/>
      <c r="AA290" s="6"/>
      <c r="AB290" s="6"/>
      <c r="AZ290" t="s">
        <v>3373</v>
      </c>
      <c r="BA290" t="s">
        <v>3205</v>
      </c>
      <c r="BB290" t="s">
        <v>3203</v>
      </c>
      <c r="BC290" t="s">
        <v>3206</v>
      </c>
      <c r="BG290" t="s">
        <v>5811</v>
      </c>
      <c r="BH290" t="s">
        <v>8855</v>
      </c>
    </row>
    <row r="291" spans="1:60" x14ac:dyDescent="0.25">
      <c r="A291" s="9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10"/>
      <c r="P291" s="6"/>
      <c r="Q291" s="11"/>
      <c r="R291" s="6"/>
      <c r="S291" s="6"/>
      <c r="T291" s="6"/>
      <c r="U291" s="6"/>
      <c r="V291" s="6"/>
      <c r="W291" s="11"/>
      <c r="X291" s="6"/>
      <c r="Y291" s="6"/>
      <c r="Z291" s="6"/>
      <c r="AA291" s="6"/>
      <c r="AB291" s="6"/>
      <c r="AZ291" t="s">
        <v>3374</v>
      </c>
      <c r="BA291" t="s">
        <v>3205</v>
      </c>
      <c r="BB291" t="s">
        <v>3203</v>
      </c>
      <c r="BC291" t="s">
        <v>3206</v>
      </c>
      <c r="BG291" t="s">
        <v>5813</v>
      </c>
      <c r="BH291" t="s">
        <v>8855</v>
      </c>
    </row>
    <row r="292" spans="1:60" x14ac:dyDescent="0.25">
      <c r="A292" s="9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10"/>
      <c r="P292" s="6"/>
      <c r="Q292" s="11"/>
      <c r="R292" s="6"/>
      <c r="S292" s="6"/>
      <c r="T292" s="6"/>
      <c r="U292" s="6"/>
      <c r="V292" s="6"/>
      <c r="W292" s="11"/>
      <c r="X292" s="6"/>
      <c r="Y292" s="6"/>
      <c r="Z292" s="6"/>
      <c r="AA292" s="6"/>
      <c r="AB292" s="6"/>
      <c r="AZ292" t="s">
        <v>3375</v>
      </c>
      <c r="BA292" t="s">
        <v>3205</v>
      </c>
      <c r="BB292" t="s">
        <v>3203</v>
      </c>
      <c r="BC292" t="s">
        <v>3206</v>
      </c>
      <c r="BG292" t="s">
        <v>5814</v>
      </c>
      <c r="BH292" t="s">
        <v>8855</v>
      </c>
    </row>
    <row r="293" spans="1:60" x14ac:dyDescent="0.25">
      <c r="A293" s="12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Z293" t="s">
        <v>3375</v>
      </c>
      <c r="BA293" t="s">
        <v>3205</v>
      </c>
      <c r="BB293" t="s">
        <v>3203</v>
      </c>
      <c r="BC293" t="s">
        <v>3206</v>
      </c>
      <c r="BG293" t="s">
        <v>5818</v>
      </c>
      <c r="BH293" t="s">
        <v>8855</v>
      </c>
    </row>
    <row r="294" spans="1:60" x14ac:dyDescent="0.25">
      <c r="A294" s="9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10"/>
      <c r="P294" s="6"/>
      <c r="Q294" s="6"/>
      <c r="R294" s="6"/>
      <c r="S294" s="6"/>
      <c r="T294" s="6"/>
      <c r="U294" s="6"/>
      <c r="V294" s="6"/>
      <c r="W294" s="11"/>
      <c r="X294" s="6"/>
      <c r="Y294" s="6"/>
      <c r="Z294" s="6"/>
      <c r="AA294" s="6"/>
      <c r="AB294" s="6"/>
      <c r="AZ294" t="s">
        <v>215</v>
      </c>
      <c r="BA294" t="s">
        <v>3205</v>
      </c>
      <c r="BB294" t="s">
        <v>3203</v>
      </c>
      <c r="BC294" t="s">
        <v>3206</v>
      </c>
      <c r="BG294" t="s">
        <v>5820</v>
      </c>
      <c r="BH294" t="s">
        <v>8855</v>
      </c>
    </row>
    <row r="295" spans="1:60" x14ac:dyDescent="0.25">
      <c r="A295" s="12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4"/>
      <c r="P295" s="13"/>
      <c r="Q295" s="15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Z295" t="s">
        <v>3376</v>
      </c>
      <c r="BA295" t="s">
        <v>3205</v>
      </c>
      <c r="BB295" t="s">
        <v>3203</v>
      </c>
      <c r="BC295" t="s">
        <v>3206</v>
      </c>
      <c r="BG295" t="s">
        <v>5821</v>
      </c>
      <c r="BH295" t="s">
        <v>8855</v>
      </c>
    </row>
    <row r="296" spans="1:60" x14ac:dyDescent="0.25">
      <c r="A296" s="9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10"/>
      <c r="P296" s="6"/>
      <c r="Q296" s="6"/>
      <c r="R296" s="6"/>
      <c r="S296" s="6"/>
      <c r="T296" s="6"/>
      <c r="U296" s="6"/>
      <c r="V296" s="6"/>
      <c r="W296" s="11"/>
      <c r="X296" s="6"/>
      <c r="Y296" s="6"/>
      <c r="Z296" s="6"/>
      <c r="AA296" s="6"/>
      <c r="AB296" s="6"/>
      <c r="AZ296" t="s">
        <v>189</v>
      </c>
      <c r="BA296" t="s">
        <v>3205</v>
      </c>
      <c r="BB296" t="s">
        <v>3203</v>
      </c>
      <c r="BC296" t="s">
        <v>3204</v>
      </c>
      <c r="BG296" t="s">
        <v>5823</v>
      </c>
      <c r="BH296" t="s">
        <v>8855</v>
      </c>
    </row>
    <row r="297" spans="1:60" x14ac:dyDescent="0.25">
      <c r="A297" s="9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10"/>
      <c r="P297" s="6"/>
      <c r="Q297" s="6"/>
      <c r="R297" s="6"/>
      <c r="S297" s="6"/>
      <c r="T297" s="6"/>
      <c r="U297" s="6"/>
      <c r="V297" s="6"/>
      <c r="W297" s="11"/>
      <c r="X297" s="6"/>
      <c r="Y297" s="6"/>
      <c r="Z297" s="6"/>
      <c r="AA297" s="6"/>
      <c r="AB297" s="6"/>
      <c r="AZ297" t="s">
        <v>47</v>
      </c>
      <c r="BA297" t="s">
        <v>3205</v>
      </c>
      <c r="BB297" t="s">
        <v>3203</v>
      </c>
      <c r="BC297" t="s">
        <v>3206</v>
      </c>
      <c r="BG297" t="s">
        <v>5824</v>
      </c>
      <c r="BH297" t="s">
        <v>8855</v>
      </c>
    </row>
    <row r="298" spans="1:60" x14ac:dyDescent="0.25">
      <c r="A298" s="9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10"/>
      <c r="P298" s="6"/>
      <c r="Q298" s="6"/>
      <c r="R298" s="6"/>
      <c r="S298" s="6"/>
      <c r="T298" s="6"/>
      <c r="U298" s="6"/>
      <c r="V298" s="6"/>
      <c r="W298" s="11"/>
      <c r="X298" s="6"/>
      <c r="Y298" s="6"/>
      <c r="Z298" s="6"/>
      <c r="AA298" s="6"/>
      <c r="AB298" s="6"/>
      <c r="AZ298" t="s">
        <v>3377</v>
      </c>
      <c r="BA298" t="s">
        <v>3205</v>
      </c>
      <c r="BB298" t="s">
        <v>3203</v>
      </c>
      <c r="BC298" t="s">
        <v>3206</v>
      </c>
      <c r="BG298" t="s">
        <v>5826</v>
      </c>
      <c r="BH298" t="s">
        <v>8855</v>
      </c>
    </row>
    <row r="299" spans="1:60" x14ac:dyDescent="0.25">
      <c r="A299" s="9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10"/>
      <c r="P299" s="6"/>
      <c r="Q299" s="6"/>
      <c r="R299" s="6"/>
      <c r="S299" s="6"/>
      <c r="T299" s="6"/>
      <c r="U299" s="6"/>
      <c r="V299" s="6"/>
      <c r="W299" s="11"/>
      <c r="X299" s="6"/>
      <c r="Y299" s="6"/>
      <c r="Z299" s="6"/>
      <c r="AA299" s="6"/>
      <c r="AB299" s="6"/>
      <c r="AZ299" t="s">
        <v>3378</v>
      </c>
      <c r="BA299" t="s">
        <v>3205</v>
      </c>
      <c r="BB299" t="s">
        <v>3203</v>
      </c>
      <c r="BC299" t="s">
        <v>7263</v>
      </c>
      <c r="BG299" t="s">
        <v>5827</v>
      </c>
      <c r="BH299" t="s">
        <v>8855</v>
      </c>
    </row>
    <row r="300" spans="1:60" x14ac:dyDescent="0.25">
      <c r="A300" s="12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4"/>
      <c r="P300" s="13"/>
      <c r="Q300" s="15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Z300" t="s">
        <v>3379</v>
      </c>
      <c r="BA300" t="s">
        <v>3205</v>
      </c>
      <c r="BB300" t="s">
        <v>3203</v>
      </c>
      <c r="BC300" t="s">
        <v>3206</v>
      </c>
      <c r="BG300" t="s">
        <v>5831</v>
      </c>
      <c r="BH300" t="s">
        <v>8855</v>
      </c>
    </row>
    <row r="301" spans="1:60" x14ac:dyDescent="0.25">
      <c r="A301" s="9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10"/>
      <c r="P301" s="6"/>
      <c r="Q301" s="6"/>
      <c r="R301" s="6"/>
      <c r="S301" s="6"/>
      <c r="T301" s="6"/>
      <c r="U301" s="6"/>
      <c r="V301" s="6"/>
      <c r="W301" s="11"/>
      <c r="X301" s="6"/>
      <c r="Y301" s="6"/>
      <c r="Z301" s="6"/>
      <c r="AA301" s="6"/>
      <c r="AB301" s="6"/>
      <c r="AZ301" t="s">
        <v>204</v>
      </c>
      <c r="BA301" t="s">
        <v>3205</v>
      </c>
      <c r="BB301" t="s">
        <v>3203</v>
      </c>
      <c r="BC301" t="s">
        <v>3206</v>
      </c>
      <c r="BG301" t="s">
        <v>5832</v>
      </c>
      <c r="BH301" t="s">
        <v>8855</v>
      </c>
    </row>
    <row r="302" spans="1:60" x14ac:dyDescent="0.25">
      <c r="A302" s="9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10"/>
      <c r="P302" s="6"/>
      <c r="Q302" s="6"/>
      <c r="R302" s="6"/>
      <c r="S302" s="6"/>
      <c r="T302" s="6"/>
      <c r="U302" s="6"/>
      <c r="V302" s="6"/>
      <c r="W302" s="11"/>
      <c r="X302" s="6"/>
      <c r="Y302" s="6"/>
      <c r="Z302" s="6"/>
      <c r="AA302" s="6"/>
      <c r="AB302" s="6"/>
      <c r="AZ302" t="s">
        <v>3380</v>
      </c>
      <c r="BA302" t="s">
        <v>3205</v>
      </c>
      <c r="BB302" t="s">
        <v>3203</v>
      </c>
      <c r="BC302" t="s">
        <v>3206</v>
      </c>
      <c r="BG302" t="s">
        <v>5836</v>
      </c>
      <c r="BH302" t="s">
        <v>9025</v>
      </c>
    </row>
    <row r="303" spans="1:60" x14ac:dyDescent="0.25">
      <c r="A303" s="9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10"/>
      <c r="P303" s="6"/>
      <c r="Q303" s="6"/>
      <c r="R303" s="6"/>
      <c r="S303" s="6"/>
      <c r="T303" s="6"/>
      <c r="U303" s="6"/>
      <c r="V303" s="6"/>
      <c r="W303" s="11"/>
      <c r="X303" s="6"/>
      <c r="Y303" s="6"/>
      <c r="Z303" s="6"/>
      <c r="AA303" s="6"/>
      <c r="AB303" s="6"/>
      <c r="AZ303" t="s">
        <v>3381</v>
      </c>
      <c r="BA303" t="s">
        <v>3205</v>
      </c>
      <c r="BB303" t="s">
        <v>3203</v>
      </c>
      <c r="BC303" t="s">
        <v>7263</v>
      </c>
      <c r="BG303" t="s">
        <v>5840</v>
      </c>
      <c r="BH303" t="s">
        <v>9025</v>
      </c>
    </row>
    <row r="304" spans="1:60" x14ac:dyDescent="0.25">
      <c r="A304" s="9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10"/>
      <c r="P304" s="6"/>
      <c r="Q304" s="6"/>
      <c r="R304" s="6"/>
      <c r="S304" s="6"/>
      <c r="T304" s="6"/>
      <c r="U304" s="6"/>
      <c r="V304" s="6"/>
      <c r="W304" s="11"/>
      <c r="X304" s="6"/>
      <c r="Y304" s="6"/>
      <c r="Z304" s="6"/>
      <c r="AA304" s="6"/>
      <c r="AB304" s="6"/>
      <c r="AZ304" t="s">
        <v>3382</v>
      </c>
      <c r="BA304" t="s">
        <v>3205</v>
      </c>
      <c r="BB304" t="s">
        <v>3203</v>
      </c>
      <c r="BC304" t="s">
        <v>3206</v>
      </c>
      <c r="BG304" t="s">
        <v>5843</v>
      </c>
      <c r="BH304" t="s">
        <v>9025</v>
      </c>
    </row>
    <row r="305" spans="1:60" x14ac:dyDescent="0.25">
      <c r="A305" s="9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10"/>
      <c r="P305" s="6"/>
      <c r="Q305" s="6"/>
      <c r="R305" s="6"/>
      <c r="S305" s="6"/>
      <c r="T305" s="6"/>
      <c r="U305" s="6"/>
      <c r="V305" s="6"/>
      <c r="W305" s="11"/>
      <c r="X305" s="6"/>
      <c r="Y305" s="6"/>
      <c r="Z305" s="6"/>
      <c r="AA305" s="6"/>
      <c r="AB305" s="6"/>
      <c r="AZ305" t="s">
        <v>328</v>
      </c>
      <c r="BA305" t="s">
        <v>3205</v>
      </c>
      <c r="BB305" t="s">
        <v>3203</v>
      </c>
      <c r="BC305" t="s">
        <v>3204</v>
      </c>
      <c r="BG305" t="s">
        <v>5845</v>
      </c>
      <c r="BH305" t="s">
        <v>9025</v>
      </c>
    </row>
    <row r="306" spans="1:60" x14ac:dyDescent="0.25">
      <c r="A306" s="9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10"/>
      <c r="P306" s="6"/>
      <c r="Q306" s="6"/>
      <c r="R306" s="6"/>
      <c r="S306" s="6"/>
      <c r="T306" s="6"/>
      <c r="U306" s="6"/>
      <c r="V306" s="6"/>
      <c r="W306" s="11"/>
      <c r="X306" s="6"/>
      <c r="Y306" s="6"/>
      <c r="Z306" s="6"/>
      <c r="AA306" s="6"/>
      <c r="AB306" s="6"/>
      <c r="AZ306" t="s">
        <v>3383</v>
      </c>
      <c r="BA306" t="s">
        <v>3205</v>
      </c>
      <c r="BB306" t="s">
        <v>3203</v>
      </c>
      <c r="BC306" t="s">
        <v>7263</v>
      </c>
      <c r="BG306" t="s">
        <v>5846</v>
      </c>
      <c r="BH306" t="s">
        <v>9025</v>
      </c>
    </row>
    <row r="307" spans="1:60" x14ac:dyDescent="0.25">
      <c r="A307" s="16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4"/>
      <c r="P307" s="13"/>
      <c r="Q307" s="15"/>
      <c r="R307" s="13"/>
      <c r="S307" s="13"/>
      <c r="T307" s="13"/>
      <c r="U307" s="17"/>
      <c r="V307" s="17"/>
      <c r="W307" s="13"/>
      <c r="X307" s="13"/>
      <c r="Y307" s="13"/>
      <c r="Z307" s="13"/>
      <c r="AA307" s="13"/>
      <c r="AB307" s="13"/>
      <c r="AZ307" t="s">
        <v>3158</v>
      </c>
      <c r="BA307" t="s">
        <v>3205</v>
      </c>
      <c r="BB307" t="s">
        <v>3384</v>
      </c>
      <c r="BC307" t="s">
        <v>7263</v>
      </c>
      <c r="BG307" t="s">
        <v>5847</v>
      </c>
      <c r="BH307" t="s">
        <v>9025</v>
      </c>
    </row>
    <row r="308" spans="1:60" x14ac:dyDescent="0.25">
      <c r="A308" s="9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10"/>
      <c r="P308" s="6"/>
      <c r="Q308" s="6"/>
      <c r="R308" s="6"/>
      <c r="S308" s="6"/>
      <c r="T308" s="6"/>
      <c r="U308" s="6"/>
      <c r="V308" s="6"/>
      <c r="W308" s="11"/>
      <c r="X308" s="6"/>
      <c r="Y308" s="6"/>
      <c r="Z308" s="6"/>
      <c r="AA308" s="6"/>
      <c r="AB308" s="6"/>
      <c r="AZ308" t="s">
        <v>250</v>
      </c>
      <c r="BA308" t="s">
        <v>3205</v>
      </c>
      <c r="BB308" t="s">
        <v>3203</v>
      </c>
      <c r="BC308" t="s">
        <v>7263</v>
      </c>
      <c r="BG308" t="s">
        <v>5848</v>
      </c>
      <c r="BH308" t="s">
        <v>9025</v>
      </c>
    </row>
    <row r="309" spans="1:60" x14ac:dyDescent="0.25">
      <c r="A309" s="12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Z309" t="s">
        <v>708</v>
      </c>
      <c r="BA309" t="s">
        <v>3205</v>
      </c>
      <c r="BB309" t="s">
        <v>3203</v>
      </c>
      <c r="BC309" t="s">
        <v>7263</v>
      </c>
      <c r="BG309" t="s">
        <v>5850</v>
      </c>
      <c r="BH309" t="s">
        <v>9025</v>
      </c>
    </row>
    <row r="310" spans="1:60" x14ac:dyDescent="0.25">
      <c r="A310" s="9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10"/>
      <c r="P310" s="6"/>
      <c r="Q310" s="6"/>
      <c r="R310" s="6"/>
      <c r="S310" s="6"/>
      <c r="T310" s="6"/>
      <c r="U310" s="6"/>
      <c r="V310" s="6"/>
      <c r="W310" s="11"/>
      <c r="X310" s="6"/>
      <c r="Y310" s="6"/>
      <c r="Z310" s="6"/>
      <c r="AA310" s="6"/>
      <c r="AB310" s="6"/>
      <c r="AZ310" t="s">
        <v>3385</v>
      </c>
      <c r="BA310" t="s">
        <v>3205</v>
      </c>
      <c r="BB310" t="s">
        <v>3203</v>
      </c>
      <c r="BC310" t="s">
        <v>3206</v>
      </c>
      <c r="BG310" t="s">
        <v>5851</v>
      </c>
      <c r="BH310" t="s">
        <v>9025</v>
      </c>
    </row>
    <row r="311" spans="1:60" x14ac:dyDescent="0.25">
      <c r="A311" s="12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4"/>
      <c r="P311" s="13"/>
      <c r="Q311" s="15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Z311" t="s">
        <v>3386</v>
      </c>
      <c r="BA311" t="s">
        <v>3205</v>
      </c>
      <c r="BB311" t="s">
        <v>3203</v>
      </c>
      <c r="BC311" t="s">
        <v>3206</v>
      </c>
      <c r="BG311" t="s">
        <v>5857</v>
      </c>
      <c r="BH311" t="s">
        <v>9026</v>
      </c>
    </row>
    <row r="312" spans="1:60" x14ac:dyDescent="0.25">
      <c r="A312" s="1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10"/>
      <c r="P312" s="6"/>
      <c r="Q312" s="6"/>
      <c r="R312" s="6"/>
      <c r="S312" s="6"/>
      <c r="T312" s="6"/>
      <c r="U312" s="17"/>
      <c r="V312" s="17"/>
      <c r="W312" s="11"/>
      <c r="X312" s="6"/>
      <c r="Y312" s="6"/>
      <c r="Z312" s="6"/>
      <c r="AA312" s="6"/>
      <c r="AB312" s="6"/>
      <c r="AZ312" t="s">
        <v>193</v>
      </c>
      <c r="BA312" t="s">
        <v>3205</v>
      </c>
      <c r="BB312" t="s">
        <v>3203</v>
      </c>
      <c r="BC312" t="s">
        <v>3206</v>
      </c>
      <c r="BG312" t="s">
        <v>5858</v>
      </c>
      <c r="BH312" t="s">
        <v>9026</v>
      </c>
    </row>
    <row r="313" spans="1:60" x14ac:dyDescent="0.25">
      <c r="A313" s="9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10"/>
      <c r="P313" s="6"/>
      <c r="Q313" s="6"/>
      <c r="R313" s="6"/>
      <c r="S313" s="6"/>
      <c r="T313" s="6"/>
      <c r="U313" s="6"/>
      <c r="V313" s="6"/>
      <c r="W313" s="11"/>
      <c r="X313" s="6"/>
      <c r="Y313" s="6"/>
      <c r="Z313" s="6"/>
      <c r="AA313" s="6"/>
      <c r="AB313" s="6"/>
      <c r="AZ313" t="s">
        <v>3387</v>
      </c>
      <c r="BA313" t="s">
        <v>3205</v>
      </c>
      <c r="BB313" t="s">
        <v>3203</v>
      </c>
      <c r="BC313" t="s">
        <v>7263</v>
      </c>
      <c r="BG313" t="s">
        <v>5861</v>
      </c>
      <c r="BH313" t="s">
        <v>9026</v>
      </c>
    </row>
    <row r="314" spans="1:60" x14ac:dyDescent="0.25">
      <c r="A314" s="9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10"/>
      <c r="P314" s="6"/>
      <c r="Q314" s="11"/>
      <c r="R314" s="6"/>
      <c r="S314" s="6"/>
      <c r="T314" s="6"/>
      <c r="U314" s="6"/>
      <c r="V314" s="6"/>
      <c r="W314" s="11"/>
      <c r="X314" s="6"/>
      <c r="Y314" s="6"/>
      <c r="Z314" s="6"/>
      <c r="AA314" s="6"/>
      <c r="AB314" s="6"/>
      <c r="AZ314" t="s">
        <v>3388</v>
      </c>
      <c r="BA314" t="s">
        <v>3205</v>
      </c>
      <c r="BB314" t="s">
        <v>3203</v>
      </c>
      <c r="BC314" t="s">
        <v>7263</v>
      </c>
      <c r="BG314" t="s">
        <v>5862</v>
      </c>
      <c r="BH314" t="s">
        <v>9026</v>
      </c>
    </row>
    <row r="315" spans="1:60" x14ac:dyDescent="0.25">
      <c r="A315" s="12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Z315" t="s">
        <v>1501</v>
      </c>
      <c r="BA315" t="s">
        <v>3205</v>
      </c>
      <c r="BB315" t="s">
        <v>3203</v>
      </c>
      <c r="BC315" t="s">
        <v>7263</v>
      </c>
      <c r="BG315" t="s">
        <v>5864</v>
      </c>
      <c r="BH315" t="s">
        <v>9026</v>
      </c>
    </row>
    <row r="316" spans="1:60" x14ac:dyDescent="0.25">
      <c r="A316" s="12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Z316" t="s">
        <v>563</v>
      </c>
      <c r="BA316" t="s">
        <v>3205</v>
      </c>
      <c r="BB316" t="s">
        <v>3203</v>
      </c>
      <c r="BC316" t="s">
        <v>7263</v>
      </c>
      <c r="BG316" t="s">
        <v>5865</v>
      </c>
      <c r="BH316" t="s">
        <v>9026</v>
      </c>
    </row>
    <row r="317" spans="1:60" x14ac:dyDescent="0.25">
      <c r="A317" s="12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4"/>
      <c r="P317" s="13"/>
      <c r="Q317" s="15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Z317" t="s">
        <v>3389</v>
      </c>
      <c r="BA317" t="s">
        <v>3205</v>
      </c>
      <c r="BB317" t="s">
        <v>3203</v>
      </c>
      <c r="BC317" t="s">
        <v>3206</v>
      </c>
      <c r="BG317" t="s">
        <v>5866</v>
      </c>
      <c r="BH317" t="s">
        <v>9026</v>
      </c>
    </row>
    <row r="318" spans="1:60" x14ac:dyDescent="0.25">
      <c r="A318" s="12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4"/>
      <c r="P318" s="13"/>
      <c r="Q318" s="15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Z318" t="s">
        <v>3390</v>
      </c>
      <c r="BA318" t="s">
        <v>3205</v>
      </c>
      <c r="BB318" t="s">
        <v>3203</v>
      </c>
      <c r="BC318" t="s">
        <v>3206</v>
      </c>
      <c r="BG318" t="s">
        <v>5867</v>
      </c>
      <c r="BH318" t="s">
        <v>9026</v>
      </c>
    </row>
    <row r="319" spans="1:60" x14ac:dyDescent="0.25">
      <c r="A319" s="9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10"/>
      <c r="P319" s="6"/>
      <c r="Q319" s="6"/>
      <c r="R319" s="6"/>
      <c r="S319" s="6"/>
      <c r="T319" s="6"/>
      <c r="U319" s="6"/>
      <c r="V319" s="6"/>
      <c r="W319" s="11"/>
      <c r="X319" s="6"/>
      <c r="Y319" s="6"/>
      <c r="Z319" s="6"/>
      <c r="AA319" s="6"/>
      <c r="AB319" s="6"/>
      <c r="AZ319" t="s">
        <v>207</v>
      </c>
      <c r="BA319" t="s">
        <v>3205</v>
      </c>
      <c r="BB319" t="s">
        <v>3203</v>
      </c>
      <c r="BC319" t="s">
        <v>3206</v>
      </c>
      <c r="BG319" t="s">
        <v>5870</v>
      </c>
      <c r="BH319" t="s">
        <v>9026</v>
      </c>
    </row>
    <row r="320" spans="1:60" x14ac:dyDescent="0.25">
      <c r="A320" s="12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Z320" t="s">
        <v>1148</v>
      </c>
      <c r="BA320" t="s">
        <v>3205</v>
      </c>
      <c r="BB320" t="s">
        <v>3203</v>
      </c>
      <c r="BC320" t="s">
        <v>3206</v>
      </c>
      <c r="BG320" t="s">
        <v>5877</v>
      </c>
      <c r="BH320" t="s">
        <v>9027</v>
      </c>
    </row>
    <row r="321" spans="1:60" x14ac:dyDescent="0.25">
      <c r="A321" s="1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10"/>
      <c r="P321" s="6"/>
      <c r="Q321" s="6"/>
      <c r="R321" s="6"/>
      <c r="S321" s="6"/>
      <c r="T321" s="6"/>
      <c r="U321" s="17"/>
      <c r="V321" s="17"/>
      <c r="W321" s="11"/>
      <c r="X321" s="6"/>
      <c r="Y321" s="6"/>
      <c r="Z321" s="6"/>
      <c r="AA321" s="6"/>
      <c r="AB321" s="6"/>
      <c r="AZ321" t="s">
        <v>2888</v>
      </c>
      <c r="BA321" t="s">
        <v>3205</v>
      </c>
      <c r="BB321" t="s">
        <v>3203</v>
      </c>
      <c r="BC321" t="s">
        <v>3206</v>
      </c>
      <c r="BG321" t="s">
        <v>5879</v>
      </c>
      <c r="BH321" t="s">
        <v>9027</v>
      </c>
    </row>
    <row r="322" spans="1:60" x14ac:dyDescent="0.25">
      <c r="A322" s="1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10"/>
      <c r="P322" s="6"/>
      <c r="Q322" s="6"/>
      <c r="R322" s="6"/>
      <c r="S322" s="6"/>
      <c r="T322" s="6"/>
      <c r="U322" s="17"/>
      <c r="V322" s="17"/>
      <c r="W322" s="11"/>
      <c r="X322" s="6"/>
      <c r="Y322" s="6"/>
      <c r="Z322" s="6"/>
      <c r="AA322" s="6"/>
      <c r="AB322" s="6"/>
      <c r="AZ322" t="s">
        <v>945</v>
      </c>
      <c r="BA322" t="s">
        <v>3205</v>
      </c>
      <c r="BB322" t="s">
        <v>3203</v>
      </c>
      <c r="BC322" t="s">
        <v>3204</v>
      </c>
      <c r="BG322" t="s">
        <v>5880</v>
      </c>
      <c r="BH322" t="s">
        <v>9027</v>
      </c>
    </row>
    <row r="323" spans="1:60" x14ac:dyDescent="0.25">
      <c r="A323" s="18"/>
      <c r="B323" s="19"/>
      <c r="C323" s="20"/>
      <c r="D323" s="19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10"/>
      <c r="P323" s="6"/>
      <c r="Q323" s="6"/>
      <c r="R323" s="6"/>
      <c r="S323" s="6"/>
      <c r="T323" s="6"/>
      <c r="U323" s="17"/>
      <c r="V323" s="17"/>
      <c r="W323" s="11"/>
      <c r="X323" s="6"/>
      <c r="Y323" s="6"/>
      <c r="Z323" s="6"/>
      <c r="AA323" s="6"/>
      <c r="AB323" s="6"/>
      <c r="AZ323" t="s">
        <v>801</v>
      </c>
      <c r="BA323" t="s">
        <v>3205</v>
      </c>
      <c r="BB323" t="s">
        <v>3203</v>
      </c>
      <c r="BC323" t="s">
        <v>7263</v>
      </c>
      <c r="BG323" t="s">
        <v>5882</v>
      </c>
      <c r="BH323" t="s">
        <v>9027</v>
      </c>
    </row>
    <row r="324" spans="1:60" x14ac:dyDescent="0.25">
      <c r="A324" s="9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10"/>
      <c r="P324" s="6"/>
      <c r="Q324" s="6"/>
      <c r="R324" s="6"/>
      <c r="S324" s="6"/>
      <c r="T324" s="6"/>
      <c r="U324" s="6"/>
      <c r="V324" s="6"/>
      <c r="W324" s="11"/>
      <c r="X324" s="6"/>
      <c r="Y324" s="6"/>
      <c r="Z324" s="6"/>
      <c r="AA324" s="6"/>
      <c r="AB324" s="6"/>
      <c r="AZ324" t="s">
        <v>178</v>
      </c>
      <c r="BA324" t="s">
        <v>3205</v>
      </c>
      <c r="BB324" t="s">
        <v>3203</v>
      </c>
      <c r="BC324" t="s">
        <v>7263</v>
      </c>
      <c r="BG324" t="s">
        <v>5883</v>
      </c>
      <c r="BH324" t="s">
        <v>9027</v>
      </c>
    </row>
    <row r="325" spans="1:60" x14ac:dyDescent="0.25">
      <c r="A325" s="9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10"/>
      <c r="P325" s="6"/>
      <c r="Q325" s="6"/>
      <c r="R325" s="6"/>
      <c r="S325" s="6"/>
      <c r="T325" s="6"/>
      <c r="U325" s="6"/>
      <c r="V325" s="6"/>
      <c r="W325" s="11"/>
      <c r="X325" s="6"/>
      <c r="Y325" s="6"/>
      <c r="Z325" s="6"/>
      <c r="AA325" s="6"/>
      <c r="AB325" s="6"/>
      <c r="AZ325" t="s">
        <v>3391</v>
      </c>
      <c r="BA325" t="s">
        <v>3205</v>
      </c>
      <c r="BB325" t="s">
        <v>3203</v>
      </c>
      <c r="BC325" t="s">
        <v>7263</v>
      </c>
      <c r="BG325" t="s">
        <v>5884</v>
      </c>
      <c r="BH325" t="s">
        <v>9027</v>
      </c>
    </row>
    <row r="326" spans="1:60" x14ac:dyDescent="0.25">
      <c r="A326" s="9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10"/>
      <c r="P326" s="6"/>
      <c r="Q326" s="6"/>
      <c r="R326" s="6"/>
      <c r="S326" s="6"/>
      <c r="T326" s="6"/>
      <c r="U326" s="6"/>
      <c r="V326" s="6"/>
      <c r="W326" s="11"/>
      <c r="X326" s="6"/>
      <c r="Y326" s="6"/>
      <c r="Z326" s="6"/>
      <c r="AA326" s="6"/>
      <c r="AB326" s="6"/>
      <c r="AZ326" t="s">
        <v>253</v>
      </c>
      <c r="BA326" t="s">
        <v>3205</v>
      </c>
      <c r="BB326" t="s">
        <v>3203</v>
      </c>
      <c r="BC326" t="s">
        <v>7263</v>
      </c>
      <c r="BG326" t="s">
        <v>5887</v>
      </c>
      <c r="BH326" t="s">
        <v>9027</v>
      </c>
    </row>
    <row r="327" spans="1:60" x14ac:dyDescent="0.25">
      <c r="A327" s="9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10"/>
      <c r="P327" s="6"/>
      <c r="Q327" s="6"/>
      <c r="R327" s="6"/>
      <c r="S327" s="6"/>
      <c r="T327" s="6"/>
      <c r="U327" s="6"/>
      <c r="V327" s="6"/>
      <c r="W327" s="11"/>
      <c r="X327" s="6"/>
      <c r="Y327" s="6"/>
      <c r="Z327" s="6"/>
      <c r="AA327" s="6"/>
      <c r="AB327" s="6"/>
      <c r="AZ327" t="s">
        <v>556</v>
      </c>
      <c r="BA327" t="s">
        <v>3205</v>
      </c>
      <c r="BB327" t="s">
        <v>3203</v>
      </c>
      <c r="BC327" t="s">
        <v>3206</v>
      </c>
      <c r="BG327" t="s">
        <v>5888</v>
      </c>
      <c r="BH327" t="s">
        <v>9027</v>
      </c>
    </row>
    <row r="328" spans="1:60" x14ac:dyDescent="0.25">
      <c r="A328" s="9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10"/>
      <c r="P328" s="6"/>
      <c r="Q328" s="6"/>
      <c r="R328" s="6"/>
      <c r="S328" s="6"/>
      <c r="T328" s="6"/>
      <c r="U328" s="6"/>
      <c r="V328" s="6"/>
      <c r="W328" s="11"/>
      <c r="X328" s="6"/>
      <c r="Y328" s="6"/>
      <c r="Z328" s="6"/>
      <c r="AA328" s="6"/>
      <c r="AB328" s="6"/>
      <c r="AZ328" t="s">
        <v>387</v>
      </c>
      <c r="BA328" t="s">
        <v>3205</v>
      </c>
      <c r="BB328" t="s">
        <v>3203</v>
      </c>
      <c r="BC328" t="s">
        <v>3204</v>
      </c>
      <c r="BG328" t="s">
        <v>5892</v>
      </c>
      <c r="BH328" t="s">
        <v>9028</v>
      </c>
    </row>
    <row r="329" spans="1:60" x14ac:dyDescent="0.25">
      <c r="A329" s="12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Z329" t="s">
        <v>733</v>
      </c>
      <c r="BA329" t="s">
        <v>3205</v>
      </c>
      <c r="BB329" t="s">
        <v>3203</v>
      </c>
      <c r="BC329" t="s">
        <v>7263</v>
      </c>
      <c r="BG329" t="s">
        <v>5893</v>
      </c>
      <c r="BH329" t="s">
        <v>9028</v>
      </c>
    </row>
    <row r="330" spans="1:60" x14ac:dyDescent="0.25">
      <c r="A330" s="9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10"/>
      <c r="P330" s="6"/>
      <c r="Q330" s="6"/>
      <c r="R330" s="6"/>
      <c r="S330" s="6"/>
      <c r="T330" s="6"/>
      <c r="U330" s="6"/>
      <c r="V330" s="6"/>
      <c r="W330" s="11"/>
      <c r="X330" s="6"/>
      <c r="Y330" s="6"/>
      <c r="Z330" s="6"/>
      <c r="AA330" s="6"/>
      <c r="AB330" s="6"/>
      <c r="AZ330" t="s">
        <v>3392</v>
      </c>
      <c r="BA330" t="s">
        <v>3205</v>
      </c>
      <c r="BB330" t="s">
        <v>3203</v>
      </c>
      <c r="BC330" t="s">
        <v>3206</v>
      </c>
      <c r="BG330" t="s">
        <v>5895</v>
      </c>
      <c r="BH330" t="s">
        <v>9028</v>
      </c>
    </row>
    <row r="331" spans="1:60" x14ac:dyDescent="0.25">
      <c r="A331" s="9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10"/>
      <c r="P331" s="6"/>
      <c r="Q331" s="6"/>
      <c r="R331" s="6"/>
      <c r="S331" s="6"/>
      <c r="T331" s="6"/>
      <c r="U331" s="6"/>
      <c r="V331" s="6"/>
      <c r="W331" s="11"/>
      <c r="X331" s="6"/>
      <c r="Y331" s="6"/>
      <c r="Z331" s="6"/>
      <c r="AA331" s="6"/>
      <c r="AB331" s="6"/>
      <c r="AZ331" t="s">
        <v>3393</v>
      </c>
      <c r="BA331" t="s">
        <v>3205</v>
      </c>
      <c r="BB331" t="s">
        <v>3203</v>
      </c>
      <c r="BC331" t="s">
        <v>3206</v>
      </c>
      <c r="BG331" t="s">
        <v>5900</v>
      </c>
      <c r="BH331" t="s">
        <v>9029</v>
      </c>
    </row>
    <row r="332" spans="1:60" x14ac:dyDescent="0.25">
      <c r="A332" s="9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10"/>
      <c r="P332" s="6"/>
      <c r="Q332" s="6"/>
      <c r="R332" s="6"/>
      <c r="S332" s="6"/>
      <c r="T332" s="6"/>
      <c r="U332" s="6"/>
      <c r="V332" s="6"/>
      <c r="W332" s="11"/>
      <c r="X332" s="6"/>
      <c r="Y332" s="6"/>
      <c r="Z332" s="6"/>
      <c r="AA332" s="6"/>
      <c r="AB332" s="6"/>
      <c r="AZ332" t="s">
        <v>3394</v>
      </c>
      <c r="BA332" t="s">
        <v>3205</v>
      </c>
      <c r="BB332" t="s">
        <v>3203</v>
      </c>
      <c r="BC332" t="s">
        <v>3204</v>
      </c>
      <c r="BG332" t="s">
        <v>5901</v>
      </c>
      <c r="BH332" t="s">
        <v>9029</v>
      </c>
    </row>
    <row r="333" spans="1:60" x14ac:dyDescent="0.25">
      <c r="A333" s="9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10"/>
      <c r="P333" s="6"/>
      <c r="Q333" s="6"/>
      <c r="R333" s="6"/>
      <c r="S333" s="6"/>
      <c r="T333" s="6"/>
      <c r="U333" s="6"/>
      <c r="V333" s="6"/>
      <c r="W333" s="11"/>
      <c r="X333" s="6"/>
      <c r="Y333" s="6"/>
      <c r="Z333" s="6"/>
      <c r="AA333" s="6"/>
      <c r="AB333" s="6"/>
      <c r="AZ333" t="s">
        <v>810</v>
      </c>
      <c r="BA333" t="s">
        <v>3205</v>
      </c>
      <c r="BB333" t="s">
        <v>3203</v>
      </c>
      <c r="BC333" t="s">
        <v>7263</v>
      </c>
      <c r="BG333" t="s">
        <v>5903</v>
      </c>
      <c r="BH333" t="s">
        <v>9029</v>
      </c>
    </row>
    <row r="334" spans="1:60" x14ac:dyDescent="0.25">
      <c r="A334" s="12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4"/>
      <c r="P334" s="13"/>
      <c r="Q334" s="15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Z334" t="s">
        <v>3395</v>
      </c>
      <c r="BA334" t="s">
        <v>3205</v>
      </c>
      <c r="BB334" t="s">
        <v>3203</v>
      </c>
      <c r="BC334" t="s">
        <v>3206</v>
      </c>
      <c r="BG334" t="s">
        <v>5905</v>
      </c>
      <c r="BH334" t="s">
        <v>9029</v>
      </c>
    </row>
    <row r="335" spans="1:60" x14ac:dyDescent="0.25">
      <c r="A335" s="9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10"/>
      <c r="P335" s="6"/>
      <c r="Q335" s="6"/>
      <c r="R335" s="6"/>
      <c r="S335" s="6"/>
      <c r="T335" s="6"/>
      <c r="U335" s="6"/>
      <c r="V335" s="6"/>
      <c r="W335" s="11"/>
      <c r="X335" s="6"/>
      <c r="Y335" s="6"/>
      <c r="Z335" s="6"/>
      <c r="AA335" s="6"/>
      <c r="AB335" s="6"/>
      <c r="AZ335" t="s">
        <v>3396</v>
      </c>
      <c r="BA335" t="s">
        <v>3205</v>
      </c>
      <c r="BB335" t="s">
        <v>3203</v>
      </c>
      <c r="BC335" t="s">
        <v>3206</v>
      </c>
      <c r="BG335" t="s">
        <v>5907</v>
      </c>
      <c r="BH335" t="s">
        <v>9029</v>
      </c>
    </row>
    <row r="336" spans="1:60" x14ac:dyDescent="0.25">
      <c r="A336" s="9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10"/>
      <c r="P336" s="6"/>
      <c r="Q336" s="6"/>
      <c r="R336" s="6"/>
      <c r="S336" s="6"/>
      <c r="T336" s="6"/>
      <c r="U336" s="6"/>
      <c r="V336" s="6"/>
      <c r="W336" s="11"/>
      <c r="X336" s="6"/>
      <c r="Y336" s="6"/>
      <c r="Z336" s="6"/>
      <c r="AA336" s="6"/>
      <c r="AB336" s="6"/>
      <c r="AZ336" t="s">
        <v>3397</v>
      </c>
      <c r="BA336" t="s">
        <v>3205</v>
      </c>
      <c r="BB336" t="s">
        <v>3203</v>
      </c>
      <c r="BC336" t="s">
        <v>3206</v>
      </c>
      <c r="BG336" t="s">
        <v>5908</v>
      </c>
      <c r="BH336" t="s">
        <v>9029</v>
      </c>
    </row>
    <row r="337" spans="1:60" x14ac:dyDescent="0.25">
      <c r="A337" s="12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Z337" t="s">
        <v>1575</v>
      </c>
      <c r="BA337" t="s">
        <v>3205</v>
      </c>
      <c r="BB337" t="s">
        <v>3967</v>
      </c>
      <c r="BC337" t="s">
        <v>3206</v>
      </c>
      <c r="BG337" t="s">
        <v>5911</v>
      </c>
      <c r="BH337" t="s">
        <v>9030</v>
      </c>
    </row>
    <row r="338" spans="1:60" x14ac:dyDescent="0.25">
      <c r="A338" s="12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Z338" t="s">
        <v>1558</v>
      </c>
      <c r="BA338" t="s">
        <v>3205</v>
      </c>
      <c r="BB338" t="s">
        <v>3967</v>
      </c>
      <c r="BC338" t="s">
        <v>3206</v>
      </c>
      <c r="BG338" t="s">
        <v>5912</v>
      </c>
      <c r="BH338" t="s">
        <v>9030</v>
      </c>
    </row>
    <row r="339" spans="1:60" x14ac:dyDescent="0.25">
      <c r="A339" s="9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10"/>
      <c r="P339" s="6"/>
      <c r="Q339" s="6"/>
      <c r="R339" s="6"/>
      <c r="S339" s="6"/>
      <c r="T339" s="6"/>
      <c r="U339" s="6"/>
      <c r="V339" s="6"/>
      <c r="W339" s="11"/>
      <c r="X339" s="6"/>
      <c r="Y339" s="6"/>
      <c r="Z339" s="6"/>
      <c r="AA339" s="6"/>
      <c r="AB339" s="6"/>
      <c r="AZ339" t="s">
        <v>182</v>
      </c>
      <c r="BA339" t="s">
        <v>3205</v>
      </c>
      <c r="BB339" t="s">
        <v>3203</v>
      </c>
      <c r="BC339" t="s">
        <v>3206</v>
      </c>
      <c r="BG339" t="s">
        <v>5914</v>
      </c>
      <c r="BH339" t="s">
        <v>9031</v>
      </c>
    </row>
    <row r="340" spans="1:60" x14ac:dyDescent="0.25">
      <c r="A340" s="9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10"/>
      <c r="P340" s="6"/>
      <c r="Q340" s="11"/>
      <c r="R340" s="6"/>
      <c r="S340" s="6"/>
      <c r="T340" s="6"/>
      <c r="U340" s="6"/>
      <c r="V340" s="6"/>
      <c r="W340" s="11"/>
      <c r="X340" s="6"/>
      <c r="Y340" s="6"/>
      <c r="Z340" s="6"/>
      <c r="AA340" s="6"/>
      <c r="AB340" s="6"/>
      <c r="AZ340" t="s">
        <v>3398</v>
      </c>
      <c r="BA340" t="s">
        <v>3205</v>
      </c>
      <c r="BB340" t="s">
        <v>3216</v>
      </c>
      <c r="BC340" t="s">
        <v>3206</v>
      </c>
      <c r="BG340" t="s">
        <v>10492</v>
      </c>
      <c r="BH340" t="s">
        <v>9033</v>
      </c>
    </row>
    <row r="341" spans="1:60" x14ac:dyDescent="0.25">
      <c r="A341" s="1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10"/>
      <c r="P341" s="6"/>
      <c r="Q341" s="11"/>
      <c r="R341" s="6"/>
      <c r="S341" s="6"/>
      <c r="T341" s="6"/>
      <c r="U341" s="17"/>
      <c r="V341" s="17"/>
      <c r="W341" s="11"/>
      <c r="X341" s="6"/>
      <c r="Y341" s="6"/>
      <c r="Z341" s="6"/>
      <c r="AA341" s="6"/>
      <c r="AB341" s="6"/>
      <c r="AZ341" t="s">
        <v>1888</v>
      </c>
      <c r="BA341" t="s">
        <v>3205</v>
      </c>
      <c r="BB341" t="s">
        <v>3203</v>
      </c>
      <c r="BC341" t="s">
        <v>3206</v>
      </c>
      <c r="BG341" t="s">
        <v>5918</v>
      </c>
      <c r="BH341" t="s">
        <v>9032</v>
      </c>
    </row>
    <row r="342" spans="1:60" x14ac:dyDescent="0.25">
      <c r="A342" s="1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10"/>
      <c r="P342" s="6"/>
      <c r="Q342" s="6"/>
      <c r="R342" s="6"/>
      <c r="S342" s="6"/>
      <c r="T342" s="6"/>
      <c r="U342" s="17"/>
      <c r="V342" s="17"/>
      <c r="W342" s="11"/>
      <c r="X342" s="6"/>
      <c r="Y342" s="6"/>
      <c r="Z342" s="6"/>
      <c r="AA342" s="6"/>
      <c r="AB342" s="6"/>
      <c r="AZ342" t="s">
        <v>1965</v>
      </c>
      <c r="BA342" t="s">
        <v>3205</v>
      </c>
      <c r="BB342" t="s">
        <v>3203</v>
      </c>
      <c r="BC342" t="s">
        <v>3206</v>
      </c>
      <c r="BG342" t="s">
        <v>5920</v>
      </c>
      <c r="BH342" t="s">
        <v>9032</v>
      </c>
    </row>
    <row r="343" spans="1:60" x14ac:dyDescent="0.25">
      <c r="A343" s="9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10"/>
      <c r="P343" s="6"/>
      <c r="Q343" s="6"/>
      <c r="R343" s="6"/>
      <c r="S343" s="6"/>
      <c r="T343" s="6"/>
      <c r="U343" s="6"/>
      <c r="V343" s="6"/>
      <c r="W343" s="11"/>
      <c r="X343" s="6"/>
      <c r="Y343" s="6"/>
      <c r="Z343" s="6"/>
      <c r="AA343" s="6"/>
      <c r="AB343" s="6"/>
      <c r="AZ343" t="s">
        <v>3399</v>
      </c>
      <c r="BA343" t="s">
        <v>3205</v>
      </c>
      <c r="BB343" t="s">
        <v>3203</v>
      </c>
      <c r="BC343" t="s">
        <v>3204</v>
      </c>
      <c r="BG343" t="s">
        <v>5922</v>
      </c>
      <c r="BH343" t="s">
        <v>9032</v>
      </c>
    </row>
    <row r="344" spans="1:60" x14ac:dyDescent="0.25">
      <c r="A344" s="9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10"/>
      <c r="P344" s="6"/>
      <c r="Q344" s="6"/>
      <c r="R344" s="6"/>
      <c r="S344" s="6"/>
      <c r="T344" s="6"/>
      <c r="U344" s="6"/>
      <c r="V344" s="6"/>
      <c r="W344" s="11"/>
      <c r="X344" s="6"/>
      <c r="Y344" s="6"/>
      <c r="Z344" s="6"/>
      <c r="AA344" s="6"/>
      <c r="AB344" s="6"/>
      <c r="AZ344" t="s">
        <v>3400</v>
      </c>
      <c r="BA344" t="s">
        <v>3205</v>
      </c>
      <c r="BB344" t="s">
        <v>3203</v>
      </c>
      <c r="BC344" t="s">
        <v>7263</v>
      </c>
      <c r="BG344" t="s">
        <v>5923</v>
      </c>
      <c r="BH344" t="s">
        <v>9032</v>
      </c>
    </row>
    <row r="345" spans="1:60" x14ac:dyDescent="0.25">
      <c r="A345" s="12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Z345" t="s">
        <v>260</v>
      </c>
      <c r="BA345" t="s">
        <v>3205</v>
      </c>
      <c r="BB345" t="s">
        <v>3203</v>
      </c>
      <c r="BC345" t="s">
        <v>3206</v>
      </c>
      <c r="BG345" t="s">
        <v>5927</v>
      </c>
      <c r="BH345" t="s">
        <v>9032</v>
      </c>
    </row>
    <row r="346" spans="1:60" x14ac:dyDescent="0.25">
      <c r="A346" s="9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10"/>
      <c r="P346" s="6"/>
      <c r="Q346" s="6"/>
      <c r="R346" s="6"/>
      <c r="S346" s="6"/>
      <c r="T346" s="6"/>
      <c r="U346" s="6"/>
      <c r="V346" s="6"/>
      <c r="W346" s="11"/>
      <c r="X346" s="6"/>
      <c r="Y346" s="6"/>
      <c r="Z346" s="6"/>
      <c r="AA346" s="6"/>
      <c r="AB346" s="6"/>
      <c r="AZ346" t="s">
        <v>58</v>
      </c>
      <c r="BA346" t="s">
        <v>3205</v>
      </c>
      <c r="BB346" t="s">
        <v>3203</v>
      </c>
      <c r="BC346" t="s">
        <v>3206</v>
      </c>
      <c r="BG346" t="s">
        <v>5928</v>
      </c>
      <c r="BH346" t="s">
        <v>9032</v>
      </c>
    </row>
    <row r="347" spans="1:60" x14ac:dyDescent="0.25">
      <c r="A347" s="9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10"/>
      <c r="P347" s="6"/>
      <c r="Q347" s="6"/>
      <c r="R347" s="6"/>
      <c r="S347" s="6"/>
      <c r="T347" s="6"/>
      <c r="U347" s="6"/>
      <c r="V347" s="6"/>
      <c r="W347" s="11"/>
      <c r="X347" s="6"/>
      <c r="Y347" s="6"/>
      <c r="Z347" s="6"/>
      <c r="AA347" s="6"/>
      <c r="AB347" s="6"/>
      <c r="AZ347" t="s">
        <v>58</v>
      </c>
      <c r="BA347" t="s">
        <v>3205</v>
      </c>
      <c r="BB347" t="s">
        <v>3203</v>
      </c>
      <c r="BC347" t="s">
        <v>3206</v>
      </c>
      <c r="BG347" t="s">
        <v>5929</v>
      </c>
      <c r="BH347" t="s">
        <v>9032</v>
      </c>
    </row>
    <row r="348" spans="1:60" x14ac:dyDescent="0.25">
      <c r="A348" s="9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10"/>
      <c r="P348" s="6"/>
      <c r="Q348" s="6"/>
      <c r="R348" s="6"/>
      <c r="S348" s="6"/>
      <c r="T348" s="6"/>
      <c r="U348" s="6"/>
      <c r="V348" s="6"/>
      <c r="W348" s="11"/>
      <c r="X348" s="6"/>
      <c r="Y348" s="6"/>
      <c r="Z348" s="6"/>
      <c r="AA348" s="6"/>
      <c r="AB348" s="6"/>
      <c r="AZ348" t="s">
        <v>3401</v>
      </c>
      <c r="BA348" t="s">
        <v>3205</v>
      </c>
      <c r="BB348" t="s">
        <v>3203</v>
      </c>
      <c r="BC348" t="s">
        <v>3204</v>
      </c>
      <c r="BG348" t="s">
        <v>5930</v>
      </c>
      <c r="BH348" t="s">
        <v>9032</v>
      </c>
    </row>
    <row r="349" spans="1:60" x14ac:dyDescent="0.25">
      <c r="A349" s="9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10"/>
      <c r="P349" s="6"/>
      <c r="Q349" s="6"/>
      <c r="R349" s="6"/>
      <c r="S349" s="6"/>
      <c r="T349" s="6"/>
      <c r="U349" s="6"/>
      <c r="V349" s="6"/>
      <c r="W349" s="11"/>
      <c r="X349" s="6"/>
      <c r="Y349" s="6"/>
      <c r="Z349" s="6"/>
      <c r="AA349" s="6"/>
      <c r="AB349" s="6"/>
      <c r="AZ349" t="s">
        <v>809</v>
      </c>
      <c r="BA349" t="s">
        <v>3205</v>
      </c>
      <c r="BB349" t="s">
        <v>3203</v>
      </c>
      <c r="BC349" t="s">
        <v>7263</v>
      </c>
      <c r="BG349" t="s">
        <v>5931</v>
      </c>
      <c r="BH349" t="s">
        <v>9032</v>
      </c>
    </row>
    <row r="350" spans="1:60" x14ac:dyDescent="0.25">
      <c r="A350" s="9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10"/>
      <c r="P350" s="6"/>
      <c r="Q350" s="11"/>
      <c r="R350" s="6"/>
      <c r="S350" s="6"/>
      <c r="T350" s="6"/>
      <c r="U350" s="6"/>
      <c r="V350" s="6"/>
      <c r="W350" s="11"/>
      <c r="X350" s="6"/>
      <c r="Y350" s="6"/>
      <c r="Z350" s="6"/>
      <c r="AA350" s="6"/>
      <c r="AB350" s="6"/>
      <c r="AZ350" t="s">
        <v>3402</v>
      </c>
      <c r="BA350" t="s">
        <v>3205</v>
      </c>
      <c r="BB350" t="s">
        <v>3203</v>
      </c>
      <c r="BC350" t="s">
        <v>3206</v>
      </c>
      <c r="BG350" t="s">
        <v>5935</v>
      </c>
      <c r="BH350" t="s">
        <v>9033</v>
      </c>
    </row>
    <row r="351" spans="1:60" x14ac:dyDescent="0.25">
      <c r="A351" s="12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4"/>
      <c r="P351" s="13"/>
      <c r="Q351" s="15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Z351" t="s">
        <v>3403</v>
      </c>
      <c r="BA351" t="s">
        <v>3205</v>
      </c>
      <c r="BB351" t="s">
        <v>3203</v>
      </c>
      <c r="BC351" t="s">
        <v>3206</v>
      </c>
      <c r="BG351" t="s">
        <v>5937</v>
      </c>
      <c r="BH351" t="s">
        <v>9033</v>
      </c>
    </row>
    <row r="352" spans="1:60" x14ac:dyDescent="0.25">
      <c r="A352" s="9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10"/>
      <c r="P352" s="6"/>
      <c r="Q352" s="6"/>
      <c r="R352" s="6"/>
      <c r="S352" s="6"/>
      <c r="T352" s="6"/>
      <c r="U352" s="6"/>
      <c r="V352" s="6"/>
      <c r="W352" s="11"/>
      <c r="X352" s="6"/>
      <c r="Y352" s="6"/>
      <c r="Z352" s="6"/>
      <c r="AA352" s="6"/>
      <c r="AB352" s="6"/>
      <c r="AZ352" t="s">
        <v>3404</v>
      </c>
      <c r="BA352" t="s">
        <v>3205</v>
      </c>
      <c r="BB352" t="s">
        <v>3203</v>
      </c>
      <c r="BC352" t="s">
        <v>3206</v>
      </c>
      <c r="BG352" t="s">
        <v>5938</v>
      </c>
      <c r="BH352" t="s">
        <v>9034</v>
      </c>
    </row>
    <row r="353" spans="1:60" x14ac:dyDescent="0.25">
      <c r="A353" s="1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10"/>
      <c r="P353" s="6"/>
      <c r="Q353" s="6"/>
      <c r="R353" s="6"/>
      <c r="S353" s="6"/>
      <c r="T353" s="6"/>
      <c r="U353" s="17"/>
      <c r="V353" s="17"/>
      <c r="W353" s="11"/>
      <c r="X353" s="6"/>
      <c r="Y353" s="6"/>
      <c r="Z353" s="6"/>
      <c r="AA353" s="6"/>
      <c r="AB353" s="6"/>
      <c r="AZ353" t="s">
        <v>2413</v>
      </c>
      <c r="BA353" t="s">
        <v>3205</v>
      </c>
      <c r="BB353" t="s">
        <v>3203</v>
      </c>
      <c r="BC353" t="s">
        <v>3206</v>
      </c>
      <c r="BG353" t="s">
        <v>5940</v>
      </c>
      <c r="BH353" t="s">
        <v>9034</v>
      </c>
    </row>
    <row r="354" spans="1:60" x14ac:dyDescent="0.25">
      <c r="A354" s="9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10"/>
      <c r="P354" s="6"/>
      <c r="Q354" s="6"/>
      <c r="R354" s="6"/>
      <c r="S354" s="6"/>
      <c r="T354" s="6"/>
      <c r="U354" s="6"/>
      <c r="V354" s="6"/>
      <c r="W354" s="11"/>
      <c r="X354" s="6"/>
      <c r="Y354" s="6"/>
      <c r="Z354" s="6"/>
      <c r="AA354" s="6"/>
      <c r="AB354" s="6"/>
      <c r="AZ354" t="s">
        <v>3405</v>
      </c>
      <c r="BA354" t="s">
        <v>3205</v>
      </c>
      <c r="BB354" t="s">
        <v>3203</v>
      </c>
      <c r="BC354" t="s">
        <v>7263</v>
      </c>
      <c r="BG354" t="s">
        <v>5941</v>
      </c>
      <c r="BH354" t="s">
        <v>9035</v>
      </c>
    </row>
    <row r="355" spans="1:60" x14ac:dyDescent="0.25">
      <c r="A355" s="9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10"/>
      <c r="P355" s="6"/>
      <c r="Q355" s="11"/>
      <c r="R355" s="6"/>
      <c r="S355" s="6"/>
      <c r="T355" s="6"/>
      <c r="U355" s="6"/>
      <c r="V355" s="6"/>
      <c r="W355" s="11"/>
      <c r="X355" s="6"/>
      <c r="Y355" s="6"/>
      <c r="Z355" s="6"/>
      <c r="AA355" s="6"/>
      <c r="AB355" s="6"/>
      <c r="AZ355" t="s">
        <v>3406</v>
      </c>
      <c r="BA355" t="s">
        <v>3205</v>
      </c>
      <c r="BB355" t="s">
        <v>3203</v>
      </c>
      <c r="BC355" t="s">
        <v>7263</v>
      </c>
      <c r="BG355" t="s">
        <v>5944</v>
      </c>
      <c r="BH355" t="s">
        <v>9036</v>
      </c>
    </row>
    <row r="356" spans="1:60" x14ac:dyDescent="0.25">
      <c r="A356" s="1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10"/>
      <c r="P356" s="6"/>
      <c r="Q356" s="11"/>
      <c r="R356" s="6"/>
      <c r="S356" s="6"/>
      <c r="T356" s="6"/>
      <c r="U356" s="17"/>
      <c r="V356" s="17"/>
      <c r="W356" s="11"/>
      <c r="X356" s="6"/>
      <c r="Y356" s="6"/>
      <c r="Z356" s="6"/>
      <c r="AA356" s="6"/>
      <c r="AB356" s="6"/>
      <c r="AZ356" t="s">
        <v>1892</v>
      </c>
      <c r="BA356" t="s">
        <v>3205</v>
      </c>
      <c r="BB356" t="s">
        <v>3203</v>
      </c>
      <c r="BC356" t="s">
        <v>3206</v>
      </c>
      <c r="BG356" t="s">
        <v>5945</v>
      </c>
      <c r="BH356" t="s">
        <v>9036</v>
      </c>
    </row>
    <row r="357" spans="1:60" x14ac:dyDescent="0.25">
      <c r="A357" s="9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10"/>
      <c r="P357" s="6"/>
      <c r="Q357" s="11"/>
      <c r="R357" s="6"/>
      <c r="S357" s="6"/>
      <c r="T357" s="6"/>
      <c r="U357" s="6"/>
      <c r="V357" s="6"/>
      <c r="W357" s="11"/>
      <c r="X357" s="6"/>
      <c r="Y357" s="6"/>
      <c r="Z357" s="6"/>
      <c r="AA357" s="6"/>
      <c r="AB357" s="6"/>
      <c r="AZ357" t="s">
        <v>3407</v>
      </c>
      <c r="BA357" t="s">
        <v>3205</v>
      </c>
      <c r="BB357" t="s">
        <v>3203</v>
      </c>
      <c r="BC357" t="s">
        <v>3206</v>
      </c>
      <c r="BG357" t="s">
        <v>5946</v>
      </c>
      <c r="BH357" t="s">
        <v>9036</v>
      </c>
    </row>
    <row r="358" spans="1:60" x14ac:dyDescent="0.25">
      <c r="A358" s="9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10"/>
      <c r="P358" s="6"/>
      <c r="Q358" s="6"/>
      <c r="R358" s="6"/>
      <c r="S358" s="6"/>
      <c r="T358" s="6"/>
      <c r="U358" s="6"/>
      <c r="V358" s="6"/>
      <c r="W358" s="11"/>
      <c r="X358" s="6"/>
      <c r="Y358" s="6"/>
      <c r="Z358" s="6"/>
      <c r="AA358" s="6"/>
      <c r="AB358" s="6"/>
      <c r="AZ358" t="s">
        <v>3408</v>
      </c>
      <c r="BA358" t="s">
        <v>3205</v>
      </c>
      <c r="BB358" t="s">
        <v>3203</v>
      </c>
      <c r="BC358" t="s">
        <v>3206</v>
      </c>
      <c r="BG358" t="s">
        <v>5949</v>
      </c>
      <c r="BH358" t="s">
        <v>9037</v>
      </c>
    </row>
    <row r="359" spans="1:60" x14ac:dyDescent="0.25">
      <c r="A359" s="9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10"/>
      <c r="P359" s="6"/>
      <c r="Q359" s="11"/>
      <c r="R359" s="6"/>
      <c r="S359" s="6"/>
      <c r="T359" s="6"/>
      <c r="U359" s="6"/>
      <c r="V359" s="6"/>
      <c r="W359" s="11"/>
      <c r="X359" s="6"/>
      <c r="Y359" s="6"/>
      <c r="Z359" s="6"/>
      <c r="AA359" s="6"/>
      <c r="AB359" s="6"/>
      <c r="AZ359" t="s">
        <v>3409</v>
      </c>
      <c r="BA359" t="s">
        <v>3205</v>
      </c>
      <c r="BB359" t="s">
        <v>3203</v>
      </c>
      <c r="BC359" t="s">
        <v>3206</v>
      </c>
      <c r="BG359" t="s">
        <v>5952</v>
      </c>
      <c r="BH359" t="s">
        <v>9038</v>
      </c>
    </row>
    <row r="360" spans="1:60" x14ac:dyDescent="0.25">
      <c r="A360" s="9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10"/>
      <c r="P360" s="6"/>
      <c r="Q360" s="6"/>
      <c r="R360" s="6"/>
      <c r="S360" s="6"/>
      <c r="T360" s="6"/>
      <c r="U360" s="6"/>
      <c r="V360" s="6"/>
      <c r="W360" s="11"/>
      <c r="X360" s="6"/>
      <c r="Y360" s="6"/>
      <c r="Z360" s="6"/>
      <c r="AA360" s="6"/>
      <c r="AB360" s="6"/>
      <c r="AZ360" t="s">
        <v>386</v>
      </c>
      <c r="BA360" t="s">
        <v>3205</v>
      </c>
      <c r="BB360" t="s">
        <v>3203</v>
      </c>
      <c r="BC360" t="s">
        <v>3204</v>
      </c>
      <c r="BG360" t="s">
        <v>5955</v>
      </c>
      <c r="BH360" t="s">
        <v>9039</v>
      </c>
    </row>
    <row r="361" spans="1:60" x14ac:dyDescent="0.25">
      <c r="A361" s="9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10"/>
      <c r="P361" s="6"/>
      <c r="Q361" s="6"/>
      <c r="R361" s="6"/>
      <c r="S361" s="6"/>
      <c r="T361" s="6"/>
      <c r="U361" s="6"/>
      <c r="V361" s="6"/>
      <c r="W361" s="11"/>
      <c r="X361" s="6"/>
      <c r="Y361" s="6"/>
      <c r="Z361" s="6"/>
      <c r="AA361" s="6"/>
      <c r="AB361" s="6"/>
      <c r="AZ361" t="s">
        <v>3410</v>
      </c>
      <c r="BA361" t="s">
        <v>3205</v>
      </c>
      <c r="BB361" t="s">
        <v>3203</v>
      </c>
      <c r="BC361" t="s">
        <v>3206</v>
      </c>
      <c r="BG361" t="s">
        <v>10292</v>
      </c>
      <c r="BH361" t="s">
        <v>10634</v>
      </c>
    </row>
    <row r="362" spans="1:60" x14ac:dyDescent="0.25">
      <c r="A362" s="16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7"/>
      <c r="V362" s="17"/>
      <c r="W362" s="13"/>
      <c r="X362" s="13"/>
      <c r="Y362" s="13"/>
      <c r="Z362" s="13"/>
      <c r="AA362" s="13"/>
      <c r="AB362" s="13"/>
      <c r="AZ362" t="s">
        <v>100</v>
      </c>
      <c r="BA362" t="s">
        <v>3205</v>
      </c>
      <c r="BB362" t="s">
        <v>23187</v>
      </c>
      <c r="BC362" t="s">
        <v>7263</v>
      </c>
      <c r="BG362" t="s">
        <v>5959</v>
      </c>
      <c r="BH362" t="s">
        <v>8856</v>
      </c>
    </row>
    <row r="363" spans="1:60" x14ac:dyDescent="0.25">
      <c r="A363" s="9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10"/>
      <c r="P363" s="6"/>
      <c r="Q363" s="6"/>
      <c r="R363" s="6"/>
      <c r="S363" s="6"/>
      <c r="T363" s="6"/>
      <c r="U363" s="6"/>
      <c r="V363" s="6"/>
      <c r="W363" s="11"/>
      <c r="X363" s="6"/>
      <c r="Y363" s="6"/>
      <c r="Z363" s="6"/>
      <c r="AA363" s="6"/>
      <c r="AB363" s="6"/>
      <c r="AZ363" t="s">
        <v>206</v>
      </c>
      <c r="BA363" t="s">
        <v>3205</v>
      </c>
      <c r="BB363" t="s">
        <v>3203</v>
      </c>
      <c r="BC363" t="s">
        <v>3206</v>
      </c>
      <c r="BG363" t="s">
        <v>5960</v>
      </c>
      <c r="BH363" t="s">
        <v>8857</v>
      </c>
    </row>
    <row r="364" spans="1:60" x14ac:dyDescent="0.25">
      <c r="A364" s="12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4"/>
      <c r="P364" s="13"/>
      <c r="Q364" s="15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Z364" t="s">
        <v>3411</v>
      </c>
      <c r="BA364" t="s">
        <v>3205</v>
      </c>
      <c r="BB364" t="s">
        <v>3203</v>
      </c>
      <c r="BC364" t="s">
        <v>3206</v>
      </c>
      <c r="BG364" t="s">
        <v>5962</v>
      </c>
      <c r="BH364" t="s">
        <v>8858</v>
      </c>
    </row>
    <row r="365" spans="1:60" x14ac:dyDescent="0.25">
      <c r="A365" s="9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10"/>
      <c r="P365" s="6"/>
      <c r="Q365" s="6"/>
      <c r="R365" s="6"/>
      <c r="S365" s="6"/>
      <c r="T365" s="6"/>
      <c r="U365" s="6"/>
      <c r="V365" s="6"/>
      <c r="W365" s="11"/>
      <c r="X365" s="6"/>
      <c r="Y365" s="6"/>
      <c r="Z365" s="6"/>
      <c r="AA365" s="6"/>
      <c r="AB365" s="6"/>
      <c r="AZ365" t="s">
        <v>1049</v>
      </c>
      <c r="BA365" t="s">
        <v>3205</v>
      </c>
      <c r="BB365" t="s">
        <v>3203</v>
      </c>
      <c r="BC365" t="s">
        <v>3206</v>
      </c>
      <c r="BG365" t="s">
        <v>5964</v>
      </c>
      <c r="BH365" t="s">
        <v>9040</v>
      </c>
    </row>
    <row r="366" spans="1:60" x14ac:dyDescent="0.25">
      <c r="A366" s="9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10"/>
      <c r="P366" s="6"/>
      <c r="Q366" s="11"/>
      <c r="R366" s="6"/>
      <c r="S366" s="6"/>
      <c r="T366" s="6"/>
      <c r="U366" s="6"/>
      <c r="V366" s="6"/>
      <c r="W366" s="11"/>
      <c r="X366" s="6"/>
      <c r="Y366" s="6"/>
      <c r="Z366" s="6"/>
      <c r="AA366" s="6"/>
      <c r="AB366" s="6"/>
      <c r="AZ366" t="s">
        <v>3412</v>
      </c>
      <c r="BA366" t="s">
        <v>3205</v>
      </c>
      <c r="BB366" t="s">
        <v>3203</v>
      </c>
      <c r="BC366" t="s">
        <v>3206</v>
      </c>
      <c r="BG366" t="s">
        <v>5966</v>
      </c>
      <c r="BH366" t="s">
        <v>9040</v>
      </c>
    </row>
    <row r="367" spans="1:60" x14ac:dyDescent="0.25">
      <c r="A367" s="1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10"/>
      <c r="P367" s="6"/>
      <c r="Q367" s="6"/>
      <c r="R367" s="6"/>
      <c r="S367" s="6"/>
      <c r="T367" s="6"/>
      <c r="U367" s="17"/>
      <c r="V367" s="17"/>
      <c r="W367" s="11"/>
      <c r="X367" s="6"/>
      <c r="Y367" s="6"/>
      <c r="Z367" s="6"/>
      <c r="AA367" s="6"/>
      <c r="AB367" s="6"/>
      <c r="AZ367" t="s">
        <v>183</v>
      </c>
      <c r="BA367" t="s">
        <v>3205</v>
      </c>
      <c r="BB367" t="s">
        <v>3203</v>
      </c>
      <c r="BC367" t="s">
        <v>3206</v>
      </c>
      <c r="BG367" t="s">
        <v>5969</v>
      </c>
      <c r="BH367" t="s">
        <v>9040</v>
      </c>
    </row>
    <row r="368" spans="1:60" x14ac:dyDescent="0.25">
      <c r="A368" s="9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10"/>
      <c r="P368" s="6"/>
      <c r="Q368" s="11"/>
      <c r="R368" s="6"/>
      <c r="S368" s="6"/>
      <c r="T368" s="6"/>
      <c r="U368" s="6"/>
      <c r="V368" s="6"/>
      <c r="W368" s="11"/>
      <c r="X368" s="6"/>
      <c r="Y368" s="6"/>
      <c r="Z368" s="6"/>
      <c r="AA368" s="6"/>
      <c r="AB368" s="6"/>
      <c r="AZ368" t="s">
        <v>3413</v>
      </c>
      <c r="BA368" t="s">
        <v>3205</v>
      </c>
      <c r="BB368" t="s">
        <v>3203</v>
      </c>
      <c r="BC368" t="s">
        <v>3206</v>
      </c>
      <c r="BG368" t="s">
        <v>5970</v>
      </c>
      <c r="BH368" t="s">
        <v>9041</v>
      </c>
    </row>
    <row r="369" spans="1:60" x14ac:dyDescent="0.25">
      <c r="A369" s="9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10"/>
      <c r="P369" s="6"/>
      <c r="Q369" s="6"/>
      <c r="R369" s="6"/>
      <c r="S369" s="6"/>
      <c r="T369" s="6"/>
      <c r="U369" s="6"/>
      <c r="V369" s="6"/>
      <c r="W369" s="11"/>
      <c r="X369" s="6"/>
      <c r="Y369" s="6"/>
      <c r="Z369" s="6"/>
      <c r="AA369" s="6"/>
      <c r="AB369" s="6"/>
      <c r="AZ369" t="s">
        <v>3414</v>
      </c>
      <c r="BA369" t="s">
        <v>3205</v>
      </c>
      <c r="BB369" t="s">
        <v>3203</v>
      </c>
      <c r="BC369" t="s">
        <v>3206</v>
      </c>
      <c r="BG369" t="s">
        <v>5972</v>
      </c>
      <c r="BH369" t="s">
        <v>9042</v>
      </c>
    </row>
    <row r="370" spans="1:60" x14ac:dyDescent="0.25">
      <c r="A370" s="9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10"/>
      <c r="P370" s="6"/>
      <c r="Q370" s="11"/>
      <c r="R370" s="6"/>
      <c r="S370" s="6"/>
      <c r="T370" s="6"/>
      <c r="U370" s="6"/>
      <c r="V370" s="6"/>
      <c r="W370" s="11"/>
      <c r="X370" s="6"/>
      <c r="Y370" s="6"/>
      <c r="Z370" s="6"/>
      <c r="AA370" s="6"/>
      <c r="AB370" s="6"/>
      <c r="AZ370" t="s">
        <v>3415</v>
      </c>
      <c r="BA370" t="s">
        <v>3205</v>
      </c>
      <c r="BB370" t="s">
        <v>3203</v>
      </c>
      <c r="BC370" t="s">
        <v>3206</v>
      </c>
      <c r="BG370" t="s">
        <v>5973</v>
      </c>
      <c r="BH370" t="s">
        <v>9042</v>
      </c>
    </row>
    <row r="371" spans="1:60" x14ac:dyDescent="0.25">
      <c r="A371" s="18"/>
      <c r="B371" s="19"/>
      <c r="C371" s="20"/>
      <c r="D371" s="19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10"/>
      <c r="P371" s="6"/>
      <c r="Q371" s="6"/>
      <c r="R371" s="6"/>
      <c r="S371" s="6"/>
      <c r="T371" s="6"/>
      <c r="U371" s="17"/>
      <c r="V371" s="17"/>
      <c r="W371" s="11"/>
      <c r="X371" s="6"/>
      <c r="Y371" s="6"/>
      <c r="Z371" s="6"/>
      <c r="AA371" s="6"/>
      <c r="AB371" s="6"/>
      <c r="AZ371" t="s">
        <v>1969</v>
      </c>
      <c r="BA371" t="s">
        <v>3205</v>
      </c>
      <c r="BB371" t="s">
        <v>3203</v>
      </c>
      <c r="BC371" t="s">
        <v>3206</v>
      </c>
      <c r="BG371" t="s">
        <v>5975</v>
      </c>
      <c r="BH371" t="s">
        <v>9042</v>
      </c>
    </row>
    <row r="372" spans="1:60" x14ac:dyDescent="0.25">
      <c r="A372" s="9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10"/>
      <c r="P372" s="6"/>
      <c r="Q372" s="6"/>
      <c r="R372" s="6"/>
      <c r="S372" s="6"/>
      <c r="T372" s="6"/>
      <c r="U372" s="6"/>
      <c r="V372" s="6"/>
      <c r="W372" s="11"/>
      <c r="X372" s="6"/>
      <c r="Y372" s="6"/>
      <c r="Z372" s="6"/>
      <c r="AA372" s="6"/>
      <c r="AB372" s="6"/>
      <c r="AZ372" t="s">
        <v>3416</v>
      </c>
      <c r="BA372" t="s">
        <v>3205</v>
      </c>
      <c r="BB372" t="s">
        <v>3203</v>
      </c>
      <c r="BC372" t="s">
        <v>3206</v>
      </c>
      <c r="BG372" t="s">
        <v>5977</v>
      </c>
      <c r="BH372" t="s">
        <v>9042</v>
      </c>
    </row>
    <row r="373" spans="1:60" x14ac:dyDescent="0.25">
      <c r="A373" s="9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10"/>
      <c r="P373" s="6"/>
      <c r="Q373" s="6"/>
      <c r="R373" s="6"/>
      <c r="S373" s="6"/>
      <c r="T373" s="6"/>
      <c r="U373" s="6"/>
      <c r="V373" s="6"/>
      <c r="W373" s="11"/>
      <c r="X373" s="6"/>
      <c r="Y373" s="6"/>
      <c r="Z373" s="6"/>
      <c r="AA373" s="6"/>
      <c r="AB373" s="6"/>
      <c r="AZ373" t="s">
        <v>59</v>
      </c>
      <c r="BA373" t="s">
        <v>3205</v>
      </c>
      <c r="BB373" t="s">
        <v>3203</v>
      </c>
      <c r="BC373" t="s">
        <v>3204</v>
      </c>
      <c r="BG373" t="s">
        <v>5978</v>
      </c>
      <c r="BH373" t="s">
        <v>9042</v>
      </c>
    </row>
    <row r="374" spans="1:60" x14ac:dyDescent="0.25">
      <c r="A374" s="9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10"/>
      <c r="P374" s="6"/>
      <c r="Q374" s="6"/>
      <c r="R374" s="6"/>
      <c r="S374" s="6"/>
      <c r="T374" s="6"/>
      <c r="U374" s="6"/>
      <c r="V374" s="6"/>
      <c r="W374" s="11"/>
      <c r="X374" s="6"/>
      <c r="Y374" s="6"/>
      <c r="Z374" s="6"/>
      <c r="AA374" s="6"/>
      <c r="AB374" s="6"/>
      <c r="AZ374" t="s">
        <v>3417</v>
      </c>
      <c r="BA374" t="s">
        <v>3205</v>
      </c>
      <c r="BB374" t="s">
        <v>3203</v>
      </c>
      <c r="BC374" t="s">
        <v>7263</v>
      </c>
      <c r="BG374" t="s">
        <v>5979</v>
      </c>
      <c r="BH374" t="s">
        <v>9042</v>
      </c>
    </row>
    <row r="375" spans="1:60" x14ac:dyDescent="0.25">
      <c r="A375" s="12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Z375" t="s">
        <v>3418</v>
      </c>
      <c r="BA375" t="s">
        <v>3205</v>
      </c>
      <c r="BB375" t="s">
        <v>3203</v>
      </c>
      <c r="BC375" t="s">
        <v>3206</v>
      </c>
      <c r="BG375" t="s">
        <v>5982</v>
      </c>
      <c r="BH375" t="s">
        <v>9043</v>
      </c>
    </row>
    <row r="376" spans="1:60" x14ac:dyDescent="0.25">
      <c r="A376" s="1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10"/>
      <c r="P376" s="6"/>
      <c r="Q376" s="6"/>
      <c r="R376" s="6"/>
      <c r="S376" s="6"/>
      <c r="T376" s="6"/>
      <c r="U376" s="17"/>
      <c r="V376" s="17"/>
      <c r="W376" s="11"/>
      <c r="X376" s="6"/>
      <c r="Y376" s="6"/>
      <c r="Z376" s="6"/>
      <c r="AA376" s="6"/>
      <c r="AB376" s="6"/>
      <c r="AZ376" t="s">
        <v>2414</v>
      </c>
      <c r="BA376" t="s">
        <v>3205</v>
      </c>
      <c r="BB376" t="s">
        <v>3203</v>
      </c>
      <c r="BC376" t="s">
        <v>3206</v>
      </c>
      <c r="BG376" t="s">
        <v>5985</v>
      </c>
      <c r="BH376" t="s">
        <v>9043</v>
      </c>
    </row>
    <row r="377" spans="1:60" x14ac:dyDescent="0.25">
      <c r="A377" s="9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10"/>
      <c r="P377" s="6"/>
      <c r="Q377" s="11"/>
      <c r="R377" s="6"/>
      <c r="S377" s="6"/>
      <c r="T377" s="6"/>
      <c r="U377" s="6"/>
      <c r="V377" s="6"/>
      <c r="W377" s="11"/>
      <c r="X377" s="6"/>
      <c r="Y377" s="6"/>
      <c r="Z377" s="6"/>
      <c r="AA377" s="6"/>
      <c r="AB377" s="6"/>
      <c r="AZ377" t="s">
        <v>3419</v>
      </c>
      <c r="BA377" t="s">
        <v>3205</v>
      </c>
      <c r="BB377" t="s">
        <v>3203</v>
      </c>
      <c r="BC377" t="s">
        <v>7263</v>
      </c>
      <c r="BG377" t="s">
        <v>5987</v>
      </c>
      <c r="BH377" t="s">
        <v>9043</v>
      </c>
    </row>
    <row r="378" spans="1:60" x14ac:dyDescent="0.25">
      <c r="A378" s="9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10"/>
      <c r="P378" s="6"/>
      <c r="Q378" s="11"/>
      <c r="R378" s="6"/>
      <c r="S378" s="6"/>
      <c r="T378" s="6"/>
      <c r="U378" s="6"/>
      <c r="V378" s="6"/>
      <c r="W378" s="11"/>
      <c r="X378" s="6"/>
      <c r="Y378" s="6"/>
      <c r="Z378" s="6"/>
      <c r="AA378" s="6"/>
      <c r="AB378" s="6"/>
      <c r="AZ378" t="s">
        <v>3420</v>
      </c>
      <c r="BA378" t="s">
        <v>3205</v>
      </c>
      <c r="BB378" t="s">
        <v>3203</v>
      </c>
      <c r="BC378" t="s">
        <v>3206</v>
      </c>
      <c r="BG378" t="s">
        <v>5988</v>
      </c>
      <c r="BH378" t="s">
        <v>9043</v>
      </c>
    </row>
    <row r="379" spans="1:60" x14ac:dyDescent="0.25">
      <c r="A379" s="9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10"/>
      <c r="P379" s="6"/>
      <c r="Q379" s="6"/>
      <c r="R379" s="6"/>
      <c r="S379" s="6"/>
      <c r="T379" s="6"/>
      <c r="U379" s="6"/>
      <c r="V379" s="6"/>
      <c r="W379" s="11"/>
      <c r="X379" s="6"/>
      <c r="Y379" s="6"/>
      <c r="Z379" s="6"/>
      <c r="AA379" s="6"/>
      <c r="AB379" s="6"/>
      <c r="AZ379" t="s">
        <v>388</v>
      </c>
      <c r="BA379" t="s">
        <v>3205</v>
      </c>
      <c r="BB379" t="s">
        <v>3203</v>
      </c>
      <c r="BC379" t="s">
        <v>3204</v>
      </c>
      <c r="BG379" t="s">
        <v>5989</v>
      </c>
      <c r="BH379" t="s">
        <v>9043</v>
      </c>
    </row>
    <row r="380" spans="1:60" x14ac:dyDescent="0.25">
      <c r="A380" s="12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Z380" t="s">
        <v>800</v>
      </c>
      <c r="BA380" t="s">
        <v>3205</v>
      </c>
      <c r="BB380" t="s">
        <v>3203</v>
      </c>
      <c r="BC380" t="s">
        <v>7263</v>
      </c>
      <c r="BG380" t="s">
        <v>5990</v>
      </c>
      <c r="BH380" t="s">
        <v>9043</v>
      </c>
    </row>
    <row r="381" spans="1:60" x14ac:dyDescent="0.25">
      <c r="A381" s="9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10"/>
      <c r="P381" s="6"/>
      <c r="Q381" s="6"/>
      <c r="R381" s="6"/>
      <c r="S381" s="6"/>
      <c r="T381" s="6"/>
      <c r="U381" s="6"/>
      <c r="V381" s="6"/>
      <c r="W381" s="11"/>
      <c r="X381" s="6"/>
      <c r="Y381" s="6"/>
      <c r="Z381" s="6"/>
      <c r="AA381" s="6"/>
      <c r="AB381" s="6"/>
      <c r="AZ381" t="s">
        <v>554</v>
      </c>
      <c r="BA381" t="s">
        <v>3205</v>
      </c>
      <c r="BB381" t="s">
        <v>3203</v>
      </c>
      <c r="BC381" t="s">
        <v>7263</v>
      </c>
      <c r="BG381" t="s">
        <v>5991</v>
      </c>
      <c r="BH381" t="s">
        <v>9043</v>
      </c>
    </row>
    <row r="382" spans="1:60" x14ac:dyDescent="0.25">
      <c r="A382" s="12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Z382" t="s">
        <v>264</v>
      </c>
      <c r="BA382" t="s">
        <v>3205</v>
      </c>
      <c r="BB382" t="s">
        <v>23187</v>
      </c>
      <c r="BC382" t="s">
        <v>7263</v>
      </c>
      <c r="BG382" t="s">
        <v>5992</v>
      </c>
      <c r="BH382" t="s">
        <v>9043</v>
      </c>
    </row>
    <row r="383" spans="1:60" x14ac:dyDescent="0.25">
      <c r="A383" s="9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10"/>
      <c r="P383" s="6"/>
      <c r="Q383" s="6"/>
      <c r="R383" s="6"/>
      <c r="S383" s="6"/>
      <c r="T383" s="6"/>
      <c r="U383" s="6"/>
      <c r="V383" s="6"/>
      <c r="W383" s="11"/>
      <c r="X383" s="6"/>
      <c r="Y383" s="6"/>
      <c r="Z383" s="6"/>
      <c r="AA383" s="6"/>
      <c r="AB383" s="6"/>
      <c r="AZ383" t="s">
        <v>3421</v>
      </c>
      <c r="BA383" t="s">
        <v>3205</v>
      </c>
      <c r="BB383" t="s">
        <v>3203</v>
      </c>
      <c r="BC383" t="s">
        <v>3206</v>
      </c>
      <c r="BG383" t="s">
        <v>5993</v>
      </c>
      <c r="BH383" t="s">
        <v>9044</v>
      </c>
    </row>
    <row r="384" spans="1:60" x14ac:dyDescent="0.25">
      <c r="A384" s="9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10"/>
      <c r="P384" s="6"/>
      <c r="Q384" s="6"/>
      <c r="R384" s="6"/>
      <c r="S384" s="6"/>
      <c r="T384" s="6"/>
      <c r="U384" s="6"/>
      <c r="V384" s="6"/>
      <c r="W384" s="11"/>
      <c r="X384" s="6"/>
      <c r="Y384" s="6"/>
      <c r="Z384" s="6"/>
      <c r="AA384" s="6"/>
      <c r="AB384" s="6"/>
      <c r="AZ384" t="s">
        <v>3422</v>
      </c>
      <c r="BA384" t="s">
        <v>3205</v>
      </c>
      <c r="BB384" t="s">
        <v>3203</v>
      </c>
      <c r="BC384" t="s">
        <v>7263</v>
      </c>
      <c r="BG384" t="s">
        <v>5995</v>
      </c>
      <c r="BH384" t="s">
        <v>9044</v>
      </c>
    </row>
    <row r="385" spans="1:60" x14ac:dyDescent="0.25">
      <c r="A385" s="12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4"/>
      <c r="P385" s="13"/>
      <c r="Q385" s="15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Z385" t="s">
        <v>3423</v>
      </c>
      <c r="BA385" t="s">
        <v>3205</v>
      </c>
      <c r="BB385" t="s">
        <v>3203</v>
      </c>
      <c r="BC385" t="s">
        <v>3206</v>
      </c>
      <c r="BG385" t="s">
        <v>5997</v>
      </c>
      <c r="BH385" t="s">
        <v>9044</v>
      </c>
    </row>
    <row r="386" spans="1:60" x14ac:dyDescent="0.25">
      <c r="A386" s="12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4"/>
      <c r="P386" s="13"/>
      <c r="Q386" s="15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Z386" t="s">
        <v>3424</v>
      </c>
      <c r="BA386" t="s">
        <v>3205</v>
      </c>
      <c r="BB386" t="s">
        <v>3203</v>
      </c>
      <c r="BC386" t="s">
        <v>3206</v>
      </c>
      <c r="BG386" t="s">
        <v>5999</v>
      </c>
      <c r="BH386" t="s">
        <v>9044</v>
      </c>
    </row>
    <row r="387" spans="1:60" x14ac:dyDescent="0.25">
      <c r="A387" s="1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10"/>
      <c r="P387" s="6"/>
      <c r="Q387" s="6"/>
      <c r="R387" s="6"/>
      <c r="S387" s="6"/>
      <c r="T387" s="6"/>
      <c r="U387" s="17"/>
      <c r="V387" s="17"/>
      <c r="W387" s="11"/>
      <c r="X387" s="6"/>
      <c r="Y387" s="6"/>
      <c r="Z387" s="6"/>
      <c r="AA387" s="6"/>
      <c r="AB387" s="6"/>
      <c r="AZ387" t="s">
        <v>60</v>
      </c>
      <c r="BA387" t="s">
        <v>3205</v>
      </c>
      <c r="BB387" t="s">
        <v>3203</v>
      </c>
      <c r="BC387" t="s">
        <v>3206</v>
      </c>
      <c r="BG387" t="s">
        <v>6000</v>
      </c>
      <c r="BH387" t="s">
        <v>9044</v>
      </c>
    </row>
    <row r="388" spans="1:60" x14ac:dyDescent="0.25">
      <c r="A388" s="9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10"/>
      <c r="P388" s="6"/>
      <c r="Q388" s="6"/>
      <c r="R388" s="6"/>
      <c r="S388" s="6"/>
      <c r="T388" s="6"/>
      <c r="U388" s="6"/>
      <c r="V388" s="6"/>
      <c r="W388" s="11"/>
      <c r="X388" s="6"/>
      <c r="Y388" s="6"/>
      <c r="Z388" s="6"/>
      <c r="AA388" s="6"/>
      <c r="AB388" s="6"/>
      <c r="AZ388" t="s">
        <v>3425</v>
      </c>
      <c r="BA388" t="s">
        <v>3205</v>
      </c>
      <c r="BB388" t="s">
        <v>3203</v>
      </c>
      <c r="BC388" t="s">
        <v>3206</v>
      </c>
      <c r="BG388" t="s">
        <v>6001</v>
      </c>
      <c r="BH388" t="s">
        <v>9044</v>
      </c>
    </row>
    <row r="389" spans="1:60" x14ac:dyDescent="0.25">
      <c r="A389" s="9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10"/>
      <c r="P389" s="6"/>
      <c r="Q389" s="11"/>
      <c r="R389" s="6"/>
      <c r="S389" s="6"/>
      <c r="T389" s="6"/>
      <c r="U389" s="6"/>
      <c r="V389" s="6"/>
      <c r="W389" s="11"/>
      <c r="X389" s="6"/>
      <c r="Y389" s="6"/>
      <c r="Z389" s="6"/>
      <c r="AA389" s="6"/>
      <c r="AB389" s="6"/>
      <c r="AZ389" t="s">
        <v>3426</v>
      </c>
      <c r="BA389" t="s">
        <v>3205</v>
      </c>
      <c r="BB389" t="s">
        <v>3203</v>
      </c>
      <c r="BC389" t="s">
        <v>3206</v>
      </c>
      <c r="BG389" t="s">
        <v>6002</v>
      </c>
      <c r="BH389" t="s">
        <v>9044</v>
      </c>
    </row>
    <row r="390" spans="1:60" x14ac:dyDescent="0.25">
      <c r="A390" s="1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10"/>
      <c r="P390" s="6"/>
      <c r="Q390" s="11"/>
      <c r="R390" s="6"/>
      <c r="S390" s="6"/>
      <c r="T390" s="6"/>
      <c r="U390" s="17"/>
      <c r="V390" s="17"/>
      <c r="W390" s="11"/>
      <c r="X390" s="6"/>
      <c r="Y390" s="6"/>
      <c r="Z390" s="6"/>
      <c r="AA390" s="6"/>
      <c r="AB390" s="6"/>
      <c r="AZ390" t="s">
        <v>1890</v>
      </c>
      <c r="BA390" t="s">
        <v>3205</v>
      </c>
      <c r="BB390" t="s">
        <v>3203</v>
      </c>
      <c r="BC390" t="s">
        <v>3206</v>
      </c>
      <c r="BG390" t="s">
        <v>6005</v>
      </c>
      <c r="BH390" t="s">
        <v>9044</v>
      </c>
    </row>
    <row r="391" spans="1:60" x14ac:dyDescent="0.25">
      <c r="A391" s="1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10"/>
      <c r="P391" s="6"/>
      <c r="Q391" s="6"/>
      <c r="R391" s="6"/>
      <c r="S391" s="6"/>
      <c r="T391" s="6"/>
      <c r="U391" s="17"/>
      <c r="V391" s="17"/>
      <c r="W391" s="11"/>
      <c r="X391" s="6"/>
      <c r="Y391" s="6"/>
      <c r="Z391" s="6"/>
      <c r="AA391" s="6"/>
      <c r="AB391" s="6"/>
      <c r="AZ391" t="s">
        <v>2033</v>
      </c>
      <c r="BA391" t="s">
        <v>3205</v>
      </c>
      <c r="BB391" t="s">
        <v>3203</v>
      </c>
      <c r="BC391" t="s">
        <v>3206</v>
      </c>
      <c r="BG391" t="s">
        <v>6006</v>
      </c>
      <c r="BH391" t="s">
        <v>9044</v>
      </c>
    </row>
    <row r="392" spans="1:60" x14ac:dyDescent="0.25">
      <c r="A392" s="9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10"/>
      <c r="P392" s="6"/>
      <c r="Q392" s="6"/>
      <c r="R392" s="6"/>
      <c r="S392" s="6"/>
      <c r="T392" s="6"/>
      <c r="U392" s="6"/>
      <c r="V392" s="6"/>
      <c r="W392" s="11"/>
      <c r="X392" s="6"/>
      <c r="Y392" s="6"/>
      <c r="Z392" s="6"/>
      <c r="AA392" s="6"/>
      <c r="AB392" s="6"/>
      <c r="AZ392" t="s">
        <v>3427</v>
      </c>
      <c r="BA392" t="s">
        <v>3205</v>
      </c>
      <c r="BB392" t="s">
        <v>3203</v>
      </c>
      <c r="BC392" t="s">
        <v>3204</v>
      </c>
      <c r="BG392" t="s">
        <v>6007</v>
      </c>
      <c r="BH392" t="s">
        <v>9044</v>
      </c>
    </row>
    <row r="393" spans="1:60" x14ac:dyDescent="0.25">
      <c r="A393" s="9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10"/>
      <c r="P393" s="6"/>
      <c r="Q393" s="6"/>
      <c r="R393" s="6"/>
      <c r="S393" s="6"/>
      <c r="T393" s="6"/>
      <c r="U393" s="6"/>
      <c r="V393" s="6"/>
      <c r="W393" s="11"/>
      <c r="X393" s="6"/>
      <c r="Y393" s="6"/>
      <c r="Z393" s="6"/>
      <c r="AA393" s="6"/>
      <c r="AB393" s="6"/>
      <c r="AZ393" t="s">
        <v>3428</v>
      </c>
      <c r="BA393" t="s">
        <v>3205</v>
      </c>
      <c r="BB393" t="s">
        <v>3203</v>
      </c>
      <c r="BC393" t="s">
        <v>3206</v>
      </c>
      <c r="BG393" t="s">
        <v>6009</v>
      </c>
      <c r="BH393" t="s">
        <v>9045</v>
      </c>
    </row>
    <row r="394" spans="1:60" x14ac:dyDescent="0.25">
      <c r="A394" s="9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10"/>
      <c r="P394" s="6"/>
      <c r="Q394" s="6"/>
      <c r="R394" s="6"/>
      <c r="S394" s="6"/>
      <c r="T394" s="6"/>
      <c r="U394" s="6"/>
      <c r="V394" s="6"/>
      <c r="W394" s="11"/>
      <c r="X394" s="6"/>
      <c r="Y394" s="6"/>
      <c r="Z394" s="6"/>
      <c r="AA394" s="6"/>
      <c r="AB394" s="6"/>
      <c r="AZ394" t="s">
        <v>3429</v>
      </c>
      <c r="BA394" t="s">
        <v>3205</v>
      </c>
      <c r="BB394" t="s">
        <v>3203</v>
      </c>
      <c r="BC394" t="s">
        <v>3206</v>
      </c>
      <c r="BG394" t="s">
        <v>6010</v>
      </c>
      <c r="BH394" t="s">
        <v>9045</v>
      </c>
    </row>
    <row r="395" spans="1:60" x14ac:dyDescent="0.25">
      <c r="A395" s="9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10"/>
      <c r="P395" s="6"/>
      <c r="Q395" s="11"/>
      <c r="R395" s="6"/>
      <c r="S395" s="6"/>
      <c r="T395" s="6"/>
      <c r="U395" s="6"/>
      <c r="V395" s="6"/>
      <c r="W395" s="11"/>
      <c r="X395" s="6"/>
      <c r="Y395" s="6"/>
      <c r="Z395" s="6"/>
      <c r="AA395" s="6"/>
      <c r="AB395" s="6"/>
      <c r="AZ395" t="s">
        <v>3430</v>
      </c>
      <c r="BA395" t="s">
        <v>3205</v>
      </c>
      <c r="BB395" t="s">
        <v>3203</v>
      </c>
      <c r="BC395" t="s">
        <v>3206</v>
      </c>
      <c r="BG395" t="s">
        <v>6013</v>
      </c>
      <c r="BH395" t="s">
        <v>9045</v>
      </c>
    </row>
    <row r="396" spans="1:60" x14ac:dyDescent="0.25">
      <c r="A396" s="9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10"/>
      <c r="P396" s="6"/>
      <c r="Q396" s="6"/>
      <c r="R396" s="6"/>
      <c r="S396" s="6"/>
      <c r="T396" s="6"/>
      <c r="U396" s="6"/>
      <c r="V396" s="6"/>
      <c r="W396" s="11"/>
      <c r="X396" s="6"/>
      <c r="Y396" s="6"/>
      <c r="Z396" s="6"/>
      <c r="AA396" s="6"/>
      <c r="AB396" s="6"/>
      <c r="AZ396" t="s">
        <v>3431</v>
      </c>
      <c r="BA396" t="s">
        <v>3205</v>
      </c>
      <c r="BB396" t="s">
        <v>3203</v>
      </c>
      <c r="BC396" t="s">
        <v>3206</v>
      </c>
      <c r="BG396" t="s">
        <v>6017</v>
      </c>
      <c r="BH396" t="s">
        <v>9045</v>
      </c>
    </row>
    <row r="397" spans="1:60" x14ac:dyDescent="0.25">
      <c r="A397" s="9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10"/>
      <c r="P397" s="6"/>
      <c r="Q397" s="6"/>
      <c r="R397" s="6"/>
      <c r="S397" s="6"/>
      <c r="T397" s="6"/>
      <c r="U397" s="6"/>
      <c r="V397" s="6"/>
      <c r="W397" s="11"/>
      <c r="X397" s="6"/>
      <c r="Y397" s="6"/>
      <c r="Z397" s="6"/>
      <c r="AA397" s="6"/>
      <c r="AB397" s="6"/>
      <c r="AZ397" t="s">
        <v>179</v>
      </c>
      <c r="BA397" t="s">
        <v>3205</v>
      </c>
      <c r="BB397" t="s">
        <v>3203</v>
      </c>
      <c r="BC397" t="s">
        <v>3206</v>
      </c>
      <c r="BG397" t="s">
        <v>6018</v>
      </c>
      <c r="BH397" t="s">
        <v>9045</v>
      </c>
    </row>
    <row r="398" spans="1:60" x14ac:dyDescent="0.25">
      <c r="A398" s="9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10"/>
      <c r="P398" s="6"/>
      <c r="Q398" s="6"/>
      <c r="R398" s="6"/>
      <c r="S398" s="6"/>
      <c r="T398" s="6"/>
      <c r="U398" s="6"/>
      <c r="V398" s="6"/>
      <c r="W398" s="11"/>
      <c r="X398" s="6"/>
      <c r="Y398" s="6"/>
      <c r="Z398" s="6"/>
      <c r="AA398" s="6"/>
      <c r="AB398" s="6"/>
      <c r="AZ398" t="s">
        <v>3432</v>
      </c>
      <c r="BA398" t="s">
        <v>3205</v>
      </c>
      <c r="BB398" t="s">
        <v>3203</v>
      </c>
      <c r="BC398" t="s">
        <v>7263</v>
      </c>
      <c r="BG398" t="s">
        <v>6019</v>
      </c>
      <c r="BH398" t="s">
        <v>9045</v>
      </c>
    </row>
    <row r="399" spans="1:60" x14ac:dyDescent="0.25">
      <c r="A399" s="1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10"/>
      <c r="P399" s="6"/>
      <c r="Q399" s="11"/>
      <c r="R399" s="6"/>
      <c r="S399" s="6"/>
      <c r="T399" s="6"/>
      <c r="U399" s="17"/>
      <c r="V399" s="17"/>
      <c r="W399" s="11"/>
      <c r="X399" s="6"/>
      <c r="Y399" s="6"/>
      <c r="Z399" s="6"/>
      <c r="AA399" s="6"/>
      <c r="AB399" s="6"/>
      <c r="AZ399" t="s">
        <v>2470</v>
      </c>
      <c r="BA399" t="s">
        <v>3205</v>
      </c>
      <c r="BB399" t="s">
        <v>3203</v>
      </c>
      <c r="BC399" t="s">
        <v>3206</v>
      </c>
      <c r="BG399" t="s">
        <v>6020</v>
      </c>
      <c r="BH399" t="s">
        <v>9045</v>
      </c>
    </row>
    <row r="400" spans="1:60" x14ac:dyDescent="0.25">
      <c r="A400" s="12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4"/>
      <c r="P400" s="13"/>
      <c r="Q400" s="15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Z400" t="s">
        <v>3433</v>
      </c>
      <c r="BA400" t="s">
        <v>3205</v>
      </c>
      <c r="BB400" t="s">
        <v>3203</v>
      </c>
      <c r="BC400" t="s">
        <v>3206</v>
      </c>
      <c r="BG400" t="s">
        <v>6022</v>
      </c>
      <c r="BH400" t="s">
        <v>9045</v>
      </c>
    </row>
    <row r="401" spans="1:60" x14ac:dyDescent="0.25">
      <c r="A401" s="9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10"/>
      <c r="P401" s="6"/>
      <c r="Q401" s="6"/>
      <c r="R401" s="6"/>
      <c r="S401" s="6"/>
      <c r="T401" s="6"/>
      <c r="U401" s="6"/>
      <c r="V401" s="6"/>
      <c r="W401" s="11"/>
      <c r="X401" s="6"/>
      <c r="Y401" s="6"/>
      <c r="Z401" s="6"/>
      <c r="AA401" s="6"/>
      <c r="AB401" s="6"/>
      <c r="AZ401" t="s">
        <v>330</v>
      </c>
      <c r="BA401" t="s">
        <v>3205</v>
      </c>
      <c r="BB401" t="s">
        <v>3203</v>
      </c>
      <c r="BC401" t="s">
        <v>3204</v>
      </c>
      <c r="BG401" t="s">
        <v>6023</v>
      </c>
      <c r="BH401" t="s">
        <v>9045</v>
      </c>
    </row>
    <row r="402" spans="1:60" x14ac:dyDescent="0.25">
      <c r="A402" s="12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Z402" t="s">
        <v>402</v>
      </c>
      <c r="BA402" t="s">
        <v>3205</v>
      </c>
      <c r="BB402" t="s">
        <v>3203</v>
      </c>
      <c r="BC402" t="s">
        <v>7263</v>
      </c>
      <c r="BG402" t="s">
        <v>6025</v>
      </c>
      <c r="BH402" t="s">
        <v>9045</v>
      </c>
    </row>
    <row r="403" spans="1:60" x14ac:dyDescent="0.25">
      <c r="A403" s="9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10"/>
      <c r="P403" s="6"/>
      <c r="Q403" s="6"/>
      <c r="R403" s="6"/>
      <c r="S403" s="6"/>
      <c r="T403" s="6"/>
      <c r="U403" s="6"/>
      <c r="V403" s="6"/>
      <c r="W403" s="11"/>
      <c r="X403" s="6"/>
      <c r="Y403" s="6"/>
      <c r="Z403" s="6"/>
      <c r="AA403" s="6"/>
      <c r="AB403" s="6"/>
      <c r="AZ403" t="s">
        <v>3434</v>
      </c>
      <c r="BA403" t="s">
        <v>3205</v>
      </c>
      <c r="BB403" t="s">
        <v>3203</v>
      </c>
      <c r="BC403" t="s">
        <v>7263</v>
      </c>
      <c r="BG403" t="s">
        <v>6026</v>
      </c>
      <c r="BH403" t="s">
        <v>9045</v>
      </c>
    </row>
    <row r="404" spans="1:60" x14ac:dyDescent="0.25">
      <c r="A404" s="9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10"/>
      <c r="P404" s="6"/>
      <c r="Q404" s="6"/>
      <c r="R404" s="6"/>
      <c r="S404" s="6"/>
      <c r="T404" s="6"/>
      <c r="U404" s="6"/>
      <c r="V404" s="6"/>
      <c r="W404" s="11"/>
      <c r="X404" s="6"/>
      <c r="Y404" s="6"/>
      <c r="Z404" s="6"/>
      <c r="AA404" s="6"/>
      <c r="AB404" s="6"/>
      <c r="AZ404" t="s">
        <v>3435</v>
      </c>
      <c r="BA404" t="s">
        <v>3205</v>
      </c>
      <c r="BB404" t="s">
        <v>3203</v>
      </c>
      <c r="BC404" t="s">
        <v>7263</v>
      </c>
      <c r="BG404" t="s">
        <v>6027</v>
      </c>
      <c r="BH404" t="s">
        <v>9046</v>
      </c>
    </row>
    <row r="405" spans="1:60" x14ac:dyDescent="0.25">
      <c r="A405" s="9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10"/>
      <c r="P405" s="6"/>
      <c r="Q405" s="6"/>
      <c r="R405" s="6"/>
      <c r="S405" s="6"/>
      <c r="T405" s="6"/>
      <c r="U405" s="6"/>
      <c r="V405" s="6"/>
      <c r="W405" s="11"/>
      <c r="X405" s="6"/>
      <c r="Y405" s="6"/>
      <c r="Z405" s="6"/>
      <c r="AA405" s="6"/>
      <c r="AB405" s="6"/>
      <c r="AZ405" t="s">
        <v>3436</v>
      </c>
      <c r="BA405" t="s">
        <v>3205</v>
      </c>
      <c r="BB405" t="s">
        <v>3203</v>
      </c>
      <c r="BC405" t="s">
        <v>3204</v>
      </c>
      <c r="BG405" t="s">
        <v>6028</v>
      </c>
      <c r="BH405" t="s">
        <v>9046</v>
      </c>
    </row>
    <row r="406" spans="1:60" x14ac:dyDescent="0.25">
      <c r="A406" s="9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10"/>
      <c r="P406" s="6"/>
      <c r="Q406" s="6"/>
      <c r="R406" s="6"/>
      <c r="S406" s="6"/>
      <c r="T406" s="6"/>
      <c r="U406" s="6"/>
      <c r="V406" s="6"/>
      <c r="W406" s="11"/>
      <c r="X406" s="6"/>
      <c r="Y406" s="6"/>
      <c r="Z406" s="6"/>
      <c r="AA406" s="6"/>
      <c r="AB406" s="6"/>
      <c r="AZ406" t="s">
        <v>3437</v>
      </c>
      <c r="BA406" t="s">
        <v>3205</v>
      </c>
      <c r="BB406" t="s">
        <v>3203</v>
      </c>
      <c r="BC406" t="s">
        <v>3204</v>
      </c>
      <c r="BG406" t="s">
        <v>6031</v>
      </c>
      <c r="BH406" t="s">
        <v>9046</v>
      </c>
    </row>
    <row r="407" spans="1:60" x14ac:dyDescent="0.25">
      <c r="A407" s="9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10"/>
      <c r="P407" s="6"/>
      <c r="Q407" s="6"/>
      <c r="R407" s="6"/>
      <c r="S407" s="6"/>
      <c r="T407" s="6"/>
      <c r="U407" s="6"/>
      <c r="V407" s="6"/>
      <c r="W407" s="11"/>
      <c r="X407" s="6"/>
      <c r="Y407" s="6"/>
      <c r="Z407" s="6"/>
      <c r="AA407" s="6"/>
      <c r="AB407" s="6"/>
      <c r="AZ407" t="s">
        <v>3438</v>
      </c>
      <c r="BA407" t="s">
        <v>3205</v>
      </c>
      <c r="BB407" t="s">
        <v>3203</v>
      </c>
      <c r="BC407" t="s">
        <v>7263</v>
      </c>
      <c r="BG407" t="s">
        <v>6033</v>
      </c>
      <c r="BH407" t="s">
        <v>9046</v>
      </c>
    </row>
    <row r="408" spans="1:60" x14ac:dyDescent="0.25">
      <c r="A408" s="9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10"/>
      <c r="P408" s="6"/>
      <c r="Q408" s="6"/>
      <c r="R408" s="6"/>
      <c r="S408" s="6"/>
      <c r="T408" s="6"/>
      <c r="U408" s="6"/>
      <c r="V408" s="6"/>
      <c r="W408" s="11"/>
      <c r="X408" s="6"/>
      <c r="Y408" s="6"/>
      <c r="Z408" s="6"/>
      <c r="AA408" s="6"/>
      <c r="AB408" s="6"/>
      <c r="AZ408" t="s">
        <v>3439</v>
      </c>
      <c r="BA408" t="s">
        <v>3205</v>
      </c>
      <c r="BB408" t="s">
        <v>3203</v>
      </c>
      <c r="BC408" t="s">
        <v>7263</v>
      </c>
      <c r="BG408" t="s">
        <v>6034</v>
      </c>
      <c r="BH408" t="s">
        <v>9046</v>
      </c>
    </row>
    <row r="409" spans="1:60" x14ac:dyDescent="0.25">
      <c r="A409" s="1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10"/>
      <c r="P409" s="6"/>
      <c r="Q409" s="6"/>
      <c r="R409" s="6"/>
      <c r="S409" s="6"/>
      <c r="T409" s="6"/>
      <c r="U409" s="17"/>
      <c r="V409" s="17"/>
      <c r="W409" s="11"/>
      <c r="X409" s="6"/>
      <c r="Y409" s="6"/>
      <c r="Z409" s="6"/>
      <c r="AA409" s="6"/>
      <c r="AB409" s="6"/>
      <c r="AZ409" t="s">
        <v>3440</v>
      </c>
      <c r="BA409" t="s">
        <v>3205</v>
      </c>
      <c r="BB409" t="s">
        <v>3203</v>
      </c>
      <c r="BC409" t="s">
        <v>3206</v>
      </c>
      <c r="BG409" t="s">
        <v>6036</v>
      </c>
      <c r="BH409" t="s">
        <v>9046</v>
      </c>
    </row>
    <row r="410" spans="1:60" x14ac:dyDescent="0.25">
      <c r="A410" s="9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10"/>
      <c r="P410" s="6"/>
      <c r="Q410" s="11"/>
      <c r="R410" s="6"/>
      <c r="S410" s="6"/>
      <c r="T410" s="6"/>
      <c r="U410" s="6"/>
      <c r="V410" s="6"/>
      <c r="W410" s="11"/>
      <c r="X410" s="6"/>
      <c r="Y410" s="6"/>
      <c r="Z410" s="6"/>
      <c r="AA410" s="6"/>
      <c r="AB410" s="6"/>
      <c r="AZ410" t="s">
        <v>3441</v>
      </c>
      <c r="BA410" t="s">
        <v>3205</v>
      </c>
      <c r="BB410" t="s">
        <v>3203</v>
      </c>
      <c r="BC410" t="s">
        <v>3206</v>
      </c>
      <c r="BG410" t="s">
        <v>6037</v>
      </c>
      <c r="BH410" t="s">
        <v>9046</v>
      </c>
    </row>
    <row r="411" spans="1:60" x14ac:dyDescent="0.25">
      <c r="A411" s="9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10"/>
      <c r="P411" s="6"/>
      <c r="Q411" s="6"/>
      <c r="R411" s="6"/>
      <c r="S411" s="6"/>
      <c r="T411" s="6"/>
      <c r="U411" s="6"/>
      <c r="V411" s="6"/>
      <c r="W411" s="11"/>
      <c r="X411" s="6"/>
      <c r="Y411" s="6"/>
      <c r="Z411" s="6"/>
      <c r="AA411" s="6"/>
      <c r="AB411" s="6"/>
      <c r="AZ411" t="s">
        <v>3442</v>
      </c>
      <c r="BA411" t="s">
        <v>3205</v>
      </c>
      <c r="BB411" t="s">
        <v>3203</v>
      </c>
      <c r="BC411" t="s">
        <v>3206</v>
      </c>
      <c r="BG411" t="s">
        <v>6039</v>
      </c>
      <c r="BH411" t="s">
        <v>9046</v>
      </c>
    </row>
    <row r="412" spans="1:60" x14ac:dyDescent="0.25">
      <c r="A412" s="9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10"/>
      <c r="P412" s="6"/>
      <c r="Q412" s="11"/>
      <c r="R412" s="6"/>
      <c r="S412" s="6"/>
      <c r="T412" s="6"/>
      <c r="U412" s="6"/>
      <c r="V412" s="6"/>
      <c r="W412" s="11"/>
      <c r="X412" s="6"/>
      <c r="Y412" s="6"/>
      <c r="Z412" s="6"/>
      <c r="AA412" s="6"/>
      <c r="AB412" s="6"/>
      <c r="AZ412" t="s">
        <v>3443</v>
      </c>
      <c r="BA412" t="s">
        <v>3205</v>
      </c>
      <c r="BB412" t="s">
        <v>3203</v>
      </c>
      <c r="BC412" t="s">
        <v>3206</v>
      </c>
      <c r="BG412" t="s">
        <v>6040</v>
      </c>
      <c r="BH412" t="s">
        <v>9046</v>
      </c>
    </row>
    <row r="413" spans="1:60" x14ac:dyDescent="0.25">
      <c r="A413" s="9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10"/>
      <c r="P413" s="6"/>
      <c r="Q413" s="6"/>
      <c r="R413" s="6"/>
      <c r="S413" s="6"/>
      <c r="T413" s="6"/>
      <c r="U413" s="6"/>
      <c r="V413" s="6"/>
      <c r="W413" s="11"/>
      <c r="X413" s="6"/>
      <c r="Y413" s="6"/>
      <c r="Z413" s="6"/>
      <c r="AA413" s="6"/>
      <c r="AB413" s="6"/>
      <c r="AZ413" t="s">
        <v>406</v>
      </c>
      <c r="BA413" t="s">
        <v>3205</v>
      </c>
      <c r="BB413" t="s">
        <v>3203</v>
      </c>
      <c r="BC413" t="s">
        <v>3204</v>
      </c>
      <c r="BG413" t="s">
        <v>6041</v>
      </c>
      <c r="BH413" t="s">
        <v>9046</v>
      </c>
    </row>
    <row r="414" spans="1:60" x14ac:dyDescent="0.25">
      <c r="A414" s="12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4"/>
      <c r="P414" s="13"/>
      <c r="Q414" s="15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Z414" t="s">
        <v>3444</v>
      </c>
      <c r="BA414" t="s">
        <v>3205</v>
      </c>
      <c r="BB414" t="s">
        <v>3203</v>
      </c>
      <c r="BC414" t="s">
        <v>3206</v>
      </c>
      <c r="BG414" t="s">
        <v>6042</v>
      </c>
      <c r="BH414" t="s">
        <v>9046</v>
      </c>
    </row>
    <row r="415" spans="1:60" x14ac:dyDescent="0.25">
      <c r="A415" s="9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10"/>
      <c r="P415" s="6"/>
      <c r="Q415" s="11"/>
      <c r="R415" s="6"/>
      <c r="S415" s="6"/>
      <c r="T415" s="6"/>
      <c r="U415" s="6"/>
      <c r="V415" s="6"/>
      <c r="W415" s="11"/>
      <c r="X415" s="6"/>
      <c r="Y415" s="6"/>
      <c r="Z415" s="6"/>
      <c r="AA415" s="6"/>
      <c r="AB415" s="6"/>
      <c r="AZ415" t="s">
        <v>3445</v>
      </c>
      <c r="BA415" t="s">
        <v>3205</v>
      </c>
      <c r="BB415" t="s">
        <v>3203</v>
      </c>
      <c r="BC415" t="s">
        <v>3206</v>
      </c>
      <c r="BG415" t="s">
        <v>6043</v>
      </c>
      <c r="BH415" t="s">
        <v>9047</v>
      </c>
    </row>
    <row r="416" spans="1:60" x14ac:dyDescent="0.25">
      <c r="A416" s="9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10"/>
      <c r="P416" s="6"/>
      <c r="Q416" s="11"/>
      <c r="R416" s="6"/>
      <c r="S416" s="6"/>
      <c r="T416" s="6"/>
      <c r="U416" s="6"/>
      <c r="V416" s="6"/>
      <c r="W416" s="11"/>
      <c r="X416" s="6"/>
      <c r="Y416" s="6"/>
      <c r="Z416" s="6"/>
      <c r="AA416" s="6"/>
      <c r="AB416" s="6"/>
      <c r="AZ416" t="s">
        <v>3446</v>
      </c>
      <c r="BA416" t="s">
        <v>3205</v>
      </c>
      <c r="BB416" t="s">
        <v>3203</v>
      </c>
      <c r="BC416" t="s">
        <v>3206</v>
      </c>
      <c r="BG416" t="s">
        <v>6045</v>
      </c>
      <c r="BH416" t="s">
        <v>9047</v>
      </c>
    </row>
    <row r="417" spans="1:60" x14ac:dyDescent="0.25">
      <c r="A417" s="9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10"/>
      <c r="P417" s="6"/>
      <c r="Q417" s="11"/>
      <c r="R417" s="6"/>
      <c r="S417" s="6"/>
      <c r="T417" s="6"/>
      <c r="U417" s="6"/>
      <c r="V417" s="6"/>
      <c r="W417" s="11"/>
      <c r="X417" s="6"/>
      <c r="Y417" s="6"/>
      <c r="Z417" s="6"/>
      <c r="AA417" s="6"/>
      <c r="AB417" s="6"/>
      <c r="AZ417" t="s">
        <v>3447</v>
      </c>
      <c r="BA417" t="s">
        <v>3205</v>
      </c>
      <c r="BB417" t="s">
        <v>3203</v>
      </c>
      <c r="BC417" t="s">
        <v>3206</v>
      </c>
      <c r="BG417" t="s">
        <v>6046</v>
      </c>
      <c r="BH417" t="s">
        <v>9047</v>
      </c>
    </row>
    <row r="418" spans="1:60" x14ac:dyDescent="0.25">
      <c r="A418" s="9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10"/>
      <c r="P418" s="6"/>
      <c r="Q418" s="6"/>
      <c r="R418" s="6"/>
      <c r="S418" s="6"/>
      <c r="T418" s="6"/>
      <c r="U418" s="6"/>
      <c r="V418" s="6"/>
      <c r="W418" s="11"/>
      <c r="X418" s="6"/>
      <c r="Y418" s="6"/>
      <c r="Z418" s="6"/>
      <c r="AA418" s="6"/>
      <c r="AB418" s="6"/>
      <c r="AZ418" t="s">
        <v>3448</v>
      </c>
      <c r="BA418" t="s">
        <v>3205</v>
      </c>
      <c r="BB418" t="s">
        <v>3203</v>
      </c>
      <c r="BC418" t="s">
        <v>3206</v>
      </c>
      <c r="BG418" t="s">
        <v>6049</v>
      </c>
      <c r="BH418" t="s">
        <v>9047</v>
      </c>
    </row>
    <row r="419" spans="1:60" x14ac:dyDescent="0.25">
      <c r="A419" s="9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10"/>
      <c r="P419" s="6"/>
      <c r="Q419" s="11"/>
      <c r="R419" s="6"/>
      <c r="S419" s="6"/>
      <c r="T419" s="6"/>
      <c r="U419" s="6"/>
      <c r="V419" s="6"/>
      <c r="W419" s="11"/>
      <c r="X419" s="6"/>
      <c r="Y419" s="6"/>
      <c r="Z419" s="6"/>
      <c r="AA419" s="6"/>
      <c r="AB419" s="6"/>
      <c r="AZ419" t="s">
        <v>3449</v>
      </c>
      <c r="BA419" t="s">
        <v>3205</v>
      </c>
      <c r="BB419" t="s">
        <v>3203</v>
      </c>
      <c r="BC419" t="s">
        <v>3206</v>
      </c>
      <c r="BG419" t="s">
        <v>6050</v>
      </c>
      <c r="BH419" t="s">
        <v>9047</v>
      </c>
    </row>
    <row r="420" spans="1:60" x14ac:dyDescent="0.25">
      <c r="A420" s="9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10"/>
      <c r="P420" s="6"/>
      <c r="Q420" s="6"/>
      <c r="R420" s="6"/>
      <c r="S420" s="6"/>
      <c r="T420" s="6"/>
      <c r="U420" s="6"/>
      <c r="V420" s="6"/>
      <c r="W420" s="11"/>
      <c r="X420" s="6"/>
      <c r="Y420" s="6"/>
      <c r="Z420" s="6"/>
      <c r="AA420" s="6"/>
      <c r="AB420" s="6"/>
      <c r="AZ420" t="s">
        <v>3450</v>
      </c>
      <c r="BA420" t="s">
        <v>3205</v>
      </c>
      <c r="BB420" t="s">
        <v>3203</v>
      </c>
      <c r="BC420" t="s">
        <v>3204</v>
      </c>
      <c r="BG420" t="s">
        <v>6051</v>
      </c>
      <c r="BH420" t="s">
        <v>9047</v>
      </c>
    </row>
    <row r="421" spans="1:60" x14ac:dyDescent="0.25">
      <c r="A421" s="9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10"/>
      <c r="P421" s="6"/>
      <c r="Q421" s="11"/>
      <c r="R421" s="6"/>
      <c r="S421" s="6"/>
      <c r="T421" s="6"/>
      <c r="U421" s="6"/>
      <c r="V421" s="6"/>
      <c r="W421" s="11"/>
      <c r="X421" s="6"/>
      <c r="Y421" s="6"/>
      <c r="Z421" s="6"/>
      <c r="AA421" s="6"/>
      <c r="AB421" s="6"/>
      <c r="AZ421" t="s">
        <v>3451</v>
      </c>
      <c r="BA421" t="s">
        <v>3205</v>
      </c>
      <c r="BB421" t="s">
        <v>3203</v>
      </c>
      <c r="BC421" t="s">
        <v>3206</v>
      </c>
      <c r="BG421" t="s">
        <v>6054</v>
      </c>
      <c r="BH421" t="s">
        <v>9047</v>
      </c>
    </row>
    <row r="422" spans="1:60" x14ac:dyDescent="0.25">
      <c r="A422" s="9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10"/>
      <c r="P422" s="6"/>
      <c r="Q422" s="11"/>
      <c r="R422" s="6"/>
      <c r="S422" s="6"/>
      <c r="T422" s="6"/>
      <c r="U422" s="6"/>
      <c r="V422" s="6"/>
      <c r="W422" s="11"/>
      <c r="X422" s="6"/>
      <c r="Y422" s="6"/>
      <c r="Z422" s="6"/>
      <c r="AA422" s="6"/>
      <c r="AB422" s="6"/>
      <c r="AZ422" t="s">
        <v>3452</v>
      </c>
      <c r="BA422" t="s">
        <v>3205</v>
      </c>
      <c r="BB422" t="s">
        <v>3203</v>
      </c>
      <c r="BC422" t="s">
        <v>3206</v>
      </c>
      <c r="BG422" t="s">
        <v>6055</v>
      </c>
      <c r="BH422" t="s">
        <v>9047</v>
      </c>
    </row>
    <row r="423" spans="1:60" x14ac:dyDescent="0.25">
      <c r="A423" s="1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10"/>
      <c r="P423" s="6"/>
      <c r="Q423" s="6"/>
      <c r="R423" s="6"/>
      <c r="S423" s="6"/>
      <c r="T423" s="6"/>
      <c r="U423" s="17"/>
      <c r="V423" s="17"/>
      <c r="W423" s="11"/>
      <c r="X423" s="6"/>
      <c r="Y423" s="6"/>
      <c r="Z423" s="6"/>
      <c r="AA423" s="6"/>
      <c r="AB423" s="6"/>
      <c r="AZ423" t="s">
        <v>2536</v>
      </c>
      <c r="BA423" t="s">
        <v>3205</v>
      </c>
      <c r="BB423" t="s">
        <v>3203</v>
      </c>
      <c r="BC423" t="s">
        <v>3204</v>
      </c>
      <c r="BG423" t="s">
        <v>6056</v>
      </c>
      <c r="BH423" t="s">
        <v>9047</v>
      </c>
    </row>
    <row r="424" spans="1:60" x14ac:dyDescent="0.25">
      <c r="A424" s="12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4"/>
      <c r="P424" s="13"/>
      <c r="Q424" s="15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Z424" t="s">
        <v>3453</v>
      </c>
      <c r="BA424" t="s">
        <v>3205</v>
      </c>
      <c r="BB424" t="s">
        <v>3203</v>
      </c>
      <c r="BC424" t="s">
        <v>3206</v>
      </c>
      <c r="BG424" t="s">
        <v>6057</v>
      </c>
      <c r="BH424" t="s">
        <v>9047</v>
      </c>
    </row>
    <row r="425" spans="1:60" x14ac:dyDescent="0.25">
      <c r="A425" s="12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4"/>
      <c r="P425" s="13"/>
      <c r="Q425" s="15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Z425" t="s">
        <v>3454</v>
      </c>
      <c r="BA425" t="s">
        <v>3205</v>
      </c>
      <c r="BB425" t="s">
        <v>3203</v>
      </c>
      <c r="BC425" t="s">
        <v>3206</v>
      </c>
      <c r="BG425" t="s">
        <v>6059</v>
      </c>
      <c r="BH425" t="s">
        <v>9047</v>
      </c>
    </row>
    <row r="426" spans="1:60" x14ac:dyDescent="0.25">
      <c r="A426" s="16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4"/>
      <c r="P426" s="13"/>
      <c r="Q426" s="13"/>
      <c r="R426" s="13"/>
      <c r="S426" s="13"/>
      <c r="T426" s="13"/>
      <c r="U426" s="17"/>
      <c r="V426" s="17"/>
      <c r="W426" s="13"/>
      <c r="X426" s="13"/>
      <c r="Y426" s="13"/>
      <c r="Z426" s="13"/>
      <c r="AA426" s="13"/>
      <c r="AB426" s="13"/>
      <c r="AZ426" t="s">
        <v>180</v>
      </c>
      <c r="BA426" t="s">
        <v>3205</v>
      </c>
      <c r="BB426" t="s">
        <v>3203</v>
      </c>
      <c r="BC426" t="s">
        <v>3206</v>
      </c>
      <c r="BG426" t="s">
        <v>6060</v>
      </c>
      <c r="BH426" t="s">
        <v>9047</v>
      </c>
    </row>
    <row r="427" spans="1:60" x14ac:dyDescent="0.25">
      <c r="A427" s="1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10"/>
      <c r="P427" s="6"/>
      <c r="Q427" s="6"/>
      <c r="R427" s="6"/>
      <c r="S427" s="6"/>
      <c r="T427" s="6"/>
      <c r="U427" s="17"/>
      <c r="V427" s="17"/>
      <c r="W427" s="11"/>
      <c r="X427" s="6"/>
      <c r="Y427" s="6"/>
      <c r="Z427" s="6"/>
      <c r="AA427" s="6"/>
      <c r="AB427" s="6"/>
      <c r="AZ427" t="s">
        <v>180</v>
      </c>
      <c r="BA427" t="s">
        <v>3205</v>
      </c>
      <c r="BB427" t="s">
        <v>3203</v>
      </c>
      <c r="BC427" t="s">
        <v>3206</v>
      </c>
      <c r="BG427" t="s">
        <v>6061</v>
      </c>
      <c r="BH427" t="s">
        <v>9047</v>
      </c>
    </row>
    <row r="428" spans="1:60" x14ac:dyDescent="0.25">
      <c r="A428" s="9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10"/>
      <c r="P428" s="6"/>
      <c r="Q428" s="6"/>
      <c r="R428" s="6"/>
      <c r="S428" s="6"/>
      <c r="T428" s="6"/>
      <c r="U428" s="6"/>
      <c r="V428" s="6"/>
      <c r="W428" s="11"/>
      <c r="X428" s="6"/>
      <c r="Y428" s="6"/>
      <c r="Z428" s="6"/>
      <c r="AA428" s="6"/>
      <c r="AB428" s="6"/>
      <c r="AZ428" t="s">
        <v>3455</v>
      </c>
      <c r="BA428" t="s">
        <v>3205</v>
      </c>
      <c r="BB428" t="s">
        <v>3203</v>
      </c>
      <c r="BC428" t="s">
        <v>3206</v>
      </c>
      <c r="BG428" t="s">
        <v>6063</v>
      </c>
      <c r="BH428" t="s">
        <v>9048</v>
      </c>
    </row>
    <row r="429" spans="1:60" x14ac:dyDescent="0.25">
      <c r="A429" s="9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10"/>
      <c r="P429" s="6"/>
      <c r="Q429" s="11"/>
      <c r="R429" s="6"/>
      <c r="S429" s="6"/>
      <c r="T429" s="6"/>
      <c r="U429" s="6"/>
      <c r="V429" s="6"/>
      <c r="W429" s="11"/>
      <c r="X429" s="6"/>
      <c r="Y429" s="6"/>
      <c r="Z429" s="6"/>
      <c r="AA429" s="6"/>
      <c r="AB429" s="6"/>
      <c r="AZ429" t="s">
        <v>3456</v>
      </c>
      <c r="BA429" t="s">
        <v>3205</v>
      </c>
      <c r="BB429" t="s">
        <v>3967</v>
      </c>
      <c r="BC429" t="s">
        <v>3206</v>
      </c>
      <c r="BG429" t="s">
        <v>6064</v>
      </c>
      <c r="BH429" t="s">
        <v>9048</v>
      </c>
    </row>
    <row r="430" spans="1:60" x14ac:dyDescent="0.25">
      <c r="A430" s="9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10"/>
      <c r="P430" s="6"/>
      <c r="Q430" s="11"/>
      <c r="R430" s="6"/>
      <c r="S430" s="6"/>
      <c r="T430" s="6"/>
      <c r="U430" s="6"/>
      <c r="V430" s="6"/>
      <c r="W430" s="11"/>
      <c r="X430" s="6"/>
      <c r="Y430" s="6"/>
      <c r="Z430" s="6"/>
      <c r="AA430" s="6"/>
      <c r="AB430" s="6"/>
      <c r="AZ430" t="s">
        <v>3457</v>
      </c>
      <c r="BA430" t="s">
        <v>3205</v>
      </c>
      <c r="BB430" t="s">
        <v>3203</v>
      </c>
      <c r="BC430" t="s">
        <v>3206</v>
      </c>
      <c r="BG430" t="s">
        <v>6065</v>
      </c>
      <c r="BH430" t="s">
        <v>9048</v>
      </c>
    </row>
    <row r="431" spans="1:60" x14ac:dyDescent="0.25">
      <c r="A431" s="1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10"/>
      <c r="P431" s="6"/>
      <c r="Q431" s="11"/>
      <c r="R431" s="6"/>
      <c r="S431" s="6"/>
      <c r="T431" s="6"/>
      <c r="U431" s="17"/>
      <c r="V431" s="17"/>
      <c r="W431" s="11"/>
      <c r="X431" s="6"/>
      <c r="Y431" s="6"/>
      <c r="Z431" s="6"/>
      <c r="AA431" s="6"/>
      <c r="AB431" s="6"/>
      <c r="AZ431" t="s">
        <v>1966</v>
      </c>
      <c r="BA431" t="s">
        <v>3205</v>
      </c>
      <c r="BB431" t="s">
        <v>3203</v>
      </c>
      <c r="BC431" t="s">
        <v>3206</v>
      </c>
      <c r="BG431" t="s">
        <v>6066</v>
      </c>
      <c r="BH431" t="s">
        <v>9048</v>
      </c>
    </row>
    <row r="432" spans="1:60" x14ac:dyDescent="0.25">
      <c r="A432" s="9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10"/>
      <c r="P432" s="6"/>
      <c r="Q432" s="6"/>
      <c r="R432" s="6"/>
      <c r="S432" s="6"/>
      <c r="T432" s="6"/>
      <c r="U432" s="6"/>
      <c r="V432" s="6"/>
      <c r="W432" s="11"/>
      <c r="X432" s="6"/>
      <c r="Y432" s="6"/>
      <c r="Z432" s="6"/>
      <c r="AA432" s="6"/>
      <c r="AB432" s="6"/>
      <c r="AZ432" t="s">
        <v>3458</v>
      </c>
      <c r="BA432" t="s">
        <v>3205</v>
      </c>
      <c r="BB432" t="s">
        <v>3203</v>
      </c>
      <c r="BC432" t="s">
        <v>3204</v>
      </c>
      <c r="BG432" t="s">
        <v>6069</v>
      </c>
      <c r="BH432" t="s">
        <v>9048</v>
      </c>
    </row>
    <row r="433" spans="1:60" x14ac:dyDescent="0.25">
      <c r="A433" s="12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4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Z433" t="s">
        <v>3458</v>
      </c>
      <c r="BA433" t="s">
        <v>3205</v>
      </c>
      <c r="BB433" t="s">
        <v>3203</v>
      </c>
      <c r="BC433" t="s">
        <v>3204</v>
      </c>
      <c r="BG433" t="s">
        <v>6070</v>
      </c>
      <c r="BH433" t="s">
        <v>9049</v>
      </c>
    </row>
    <row r="434" spans="1:60" x14ac:dyDescent="0.25">
      <c r="A434" s="12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4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Z434" t="s">
        <v>803</v>
      </c>
      <c r="BA434" t="s">
        <v>3205</v>
      </c>
      <c r="BB434" t="s">
        <v>3203</v>
      </c>
      <c r="BC434" t="s">
        <v>7263</v>
      </c>
      <c r="BG434" t="s">
        <v>6071</v>
      </c>
      <c r="BH434" t="s">
        <v>9049</v>
      </c>
    </row>
    <row r="435" spans="1:60" x14ac:dyDescent="0.25">
      <c r="A435" s="1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10"/>
      <c r="P435" s="6"/>
      <c r="Q435" s="6"/>
      <c r="R435" s="6"/>
      <c r="S435" s="6"/>
      <c r="T435" s="6"/>
      <c r="U435" s="17"/>
      <c r="V435" s="17"/>
      <c r="W435" s="11"/>
      <c r="X435" s="6"/>
      <c r="Y435" s="6"/>
      <c r="Z435" s="6"/>
      <c r="AA435" s="6"/>
      <c r="AB435" s="6"/>
      <c r="AZ435" t="s">
        <v>709</v>
      </c>
      <c r="BA435" t="s">
        <v>3205</v>
      </c>
      <c r="BB435" t="s">
        <v>3203</v>
      </c>
      <c r="BC435" t="s">
        <v>7263</v>
      </c>
      <c r="BG435" t="s">
        <v>6072</v>
      </c>
      <c r="BH435" t="s">
        <v>9049</v>
      </c>
    </row>
    <row r="436" spans="1:60" x14ac:dyDescent="0.25">
      <c r="A436" s="12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4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Z436" t="s">
        <v>709</v>
      </c>
      <c r="BA436" t="s">
        <v>3205</v>
      </c>
      <c r="BB436" t="s">
        <v>3203</v>
      </c>
      <c r="BC436" t="s">
        <v>7263</v>
      </c>
      <c r="BG436" t="s">
        <v>10511</v>
      </c>
      <c r="BH436" t="s">
        <v>9049</v>
      </c>
    </row>
    <row r="437" spans="1:60" x14ac:dyDescent="0.25">
      <c r="A437" s="1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10"/>
      <c r="P437" s="6"/>
      <c r="Q437" s="6"/>
      <c r="R437" s="6"/>
      <c r="S437" s="6"/>
      <c r="T437" s="6"/>
      <c r="U437" s="17"/>
      <c r="V437" s="17"/>
      <c r="W437" s="11"/>
      <c r="X437" s="6"/>
      <c r="Y437" s="6"/>
      <c r="Z437" s="6"/>
      <c r="AA437" s="6"/>
      <c r="AB437" s="6"/>
      <c r="AZ437" t="s">
        <v>948</v>
      </c>
      <c r="BA437" t="s">
        <v>3205</v>
      </c>
      <c r="BB437" t="s">
        <v>3203</v>
      </c>
      <c r="BC437" t="s">
        <v>7263</v>
      </c>
      <c r="BG437" t="s">
        <v>10511</v>
      </c>
      <c r="BH437" t="s">
        <v>9049</v>
      </c>
    </row>
    <row r="438" spans="1:60" x14ac:dyDescent="0.25">
      <c r="A438" s="12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4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Z438" t="s">
        <v>136</v>
      </c>
      <c r="BA438" t="s">
        <v>3205</v>
      </c>
      <c r="BB438" t="s">
        <v>23187</v>
      </c>
      <c r="BC438" t="s">
        <v>7263</v>
      </c>
      <c r="BG438" t="s">
        <v>6073</v>
      </c>
      <c r="BH438" t="s">
        <v>9049</v>
      </c>
    </row>
    <row r="439" spans="1:60" x14ac:dyDescent="0.25">
      <c r="A439" s="9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10"/>
      <c r="P439" s="6"/>
      <c r="Q439" s="6"/>
      <c r="R439" s="6"/>
      <c r="S439" s="6"/>
      <c r="T439" s="6"/>
      <c r="U439" s="6"/>
      <c r="V439" s="6"/>
      <c r="W439" s="11"/>
      <c r="X439" s="6"/>
      <c r="Y439" s="6"/>
      <c r="Z439" s="6"/>
      <c r="AA439" s="6"/>
      <c r="AB439" s="6"/>
      <c r="AZ439" t="s">
        <v>150</v>
      </c>
      <c r="BA439" t="s">
        <v>3205</v>
      </c>
      <c r="BB439" t="s">
        <v>3203</v>
      </c>
      <c r="BC439" t="s">
        <v>3206</v>
      </c>
      <c r="BG439" t="s">
        <v>6074</v>
      </c>
      <c r="BH439" t="s">
        <v>9049</v>
      </c>
    </row>
    <row r="440" spans="1:60" x14ac:dyDescent="0.25">
      <c r="A440" s="12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4"/>
      <c r="P440" s="13"/>
      <c r="Q440" s="15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Z440" t="s">
        <v>3459</v>
      </c>
      <c r="BA440" t="s">
        <v>3205</v>
      </c>
      <c r="BB440" t="s">
        <v>3203</v>
      </c>
      <c r="BC440" t="s">
        <v>3206</v>
      </c>
      <c r="BG440" t="s">
        <v>637</v>
      </c>
      <c r="BH440" t="s">
        <v>9049</v>
      </c>
    </row>
    <row r="441" spans="1:60" x14ac:dyDescent="0.25">
      <c r="A441" s="9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10"/>
      <c r="P441" s="6"/>
      <c r="Q441" s="6"/>
      <c r="R441" s="6"/>
      <c r="S441" s="6"/>
      <c r="T441" s="6"/>
      <c r="U441" s="6"/>
      <c r="V441" s="6"/>
      <c r="W441" s="11"/>
      <c r="X441" s="6"/>
      <c r="Y441" s="6"/>
      <c r="Z441" s="6"/>
      <c r="AA441" s="6"/>
      <c r="AB441" s="6"/>
      <c r="AZ441" t="s">
        <v>3460</v>
      </c>
      <c r="BA441" t="s">
        <v>3205</v>
      </c>
      <c r="BB441" t="s">
        <v>3203</v>
      </c>
      <c r="BC441" t="s">
        <v>3206</v>
      </c>
      <c r="BG441" t="s">
        <v>6076</v>
      </c>
      <c r="BH441" t="s">
        <v>9049</v>
      </c>
    </row>
    <row r="442" spans="1:60" x14ac:dyDescent="0.25">
      <c r="A442" s="9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10"/>
      <c r="P442" s="6"/>
      <c r="Q442" s="6"/>
      <c r="R442" s="6"/>
      <c r="S442" s="6"/>
      <c r="T442" s="6"/>
      <c r="U442" s="6"/>
      <c r="V442" s="6"/>
      <c r="W442" s="11"/>
      <c r="X442" s="6"/>
      <c r="Y442" s="6"/>
      <c r="Z442" s="6"/>
      <c r="AA442" s="6"/>
      <c r="AB442" s="6"/>
      <c r="AZ442" t="s">
        <v>798</v>
      </c>
      <c r="BA442" t="s">
        <v>3205</v>
      </c>
      <c r="BB442" t="s">
        <v>3203</v>
      </c>
      <c r="BC442" t="s">
        <v>3204</v>
      </c>
      <c r="BG442" t="s">
        <v>10512</v>
      </c>
      <c r="BH442" t="s">
        <v>10633</v>
      </c>
    </row>
    <row r="443" spans="1:60" x14ac:dyDescent="0.25">
      <c r="A443" s="12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4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Z443" t="s">
        <v>812</v>
      </c>
      <c r="BA443" t="s">
        <v>3205</v>
      </c>
      <c r="BB443" t="s">
        <v>3203</v>
      </c>
      <c r="BC443" t="s">
        <v>7263</v>
      </c>
      <c r="BG443" t="s">
        <v>6079</v>
      </c>
      <c r="BH443" t="s">
        <v>9050</v>
      </c>
    </row>
    <row r="444" spans="1:60" x14ac:dyDescent="0.25">
      <c r="A444" s="9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10"/>
      <c r="P444" s="6"/>
      <c r="Q444" s="6"/>
      <c r="R444" s="6"/>
      <c r="S444" s="6"/>
      <c r="T444" s="6"/>
      <c r="U444" s="6"/>
      <c r="V444" s="6"/>
      <c r="W444" s="11"/>
      <c r="X444" s="6"/>
      <c r="Y444" s="6"/>
      <c r="Z444" s="6"/>
      <c r="AA444" s="6"/>
      <c r="AB444" s="6"/>
      <c r="AZ444" t="s">
        <v>3461</v>
      </c>
      <c r="BA444" t="s">
        <v>3205</v>
      </c>
      <c r="BB444" t="s">
        <v>3203</v>
      </c>
      <c r="BC444" t="s">
        <v>7263</v>
      </c>
      <c r="BG444" t="s">
        <v>6080</v>
      </c>
      <c r="BH444" t="s">
        <v>9050</v>
      </c>
    </row>
    <row r="445" spans="1:60" x14ac:dyDescent="0.25">
      <c r="A445" s="9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10"/>
      <c r="P445" s="6"/>
      <c r="Q445" s="6"/>
      <c r="R445" s="6"/>
      <c r="S445" s="6"/>
      <c r="T445" s="6"/>
      <c r="U445" s="6"/>
      <c r="V445" s="6"/>
      <c r="W445" s="11"/>
      <c r="X445" s="6"/>
      <c r="Y445" s="6"/>
      <c r="Z445" s="6"/>
      <c r="AA445" s="6"/>
      <c r="AB445" s="6"/>
      <c r="AZ445" t="s">
        <v>3462</v>
      </c>
      <c r="BA445" t="s">
        <v>3205</v>
      </c>
      <c r="BB445" t="s">
        <v>3203</v>
      </c>
      <c r="BC445" t="s">
        <v>3204</v>
      </c>
      <c r="BG445" t="s">
        <v>6081</v>
      </c>
      <c r="BH445" t="s">
        <v>9050</v>
      </c>
    </row>
    <row r="446" spans="1:60" x14ac:dyDescent="0.25">
      <c r="A446" s="12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4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Z446" t="s">
        <v>3463</v>
      </c>
      <c r="BA446" t="s">
        <v>3205</v>
      </c>
      <c r="BB446" t="s">
        <v>3203</v>
      </c>
      <c r="BC446" t="s">
        <v>7263</v>
      </c>
      <c r="BG446" t="s">
        <v>10513</v>
      </c>
      <c r="BH446" t="s">
        <v>9050</v>
      </c>
    </row>
    <row r="447" spans="1:60" x14ac:dyDescent="0.25">
      <c r="A447" s="9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10"/>
      <c r="P447" s="6"/>
      <c r="Q447" s="6"/>
      <c r="R447" s="6"/>
      <c r="S447" s="6"/>
      <c r="T447" s="6"/>
      <c r="U447" s="6"/>
      <c r="V447" s="6"/>
      <c r="W447" s="11"/>
      <c r="X447" s="6"/>
      <c r="Y447" s="6"/>
      <c r="Z447" s="6"/>
      <c r="AA447" s="6"/>
      <c r="AB447" s="6"/>
      <c r="AZ447" t="s">
        <v>3464</v>
      </c>
      <c r="BA447" t="s">
        <v>3205</v>
      </c>
      <c r="BB447" t="s">
        <v>3203</v>
      </c>
      <c r="BC447" t="s">
        <v>3206</v>
      </c>
      <c r="BG447" t="s">
        <v>10513</v>
      </c>
      <c r="BH447" t="s">
        <v>9050</v>
      </c>
    </row>
    <row r="448" spans="1:60" x14ac:dyDescent="0.25">
      <c r="A448" s="9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10"/>
      <c r="P448" s="6"/>
      <c r="Q448" s="6"/>
      <c r="R448" s="6"/>
      <c r="S448" s="6"/>
      <c r="T448" s="6"/>
      <c r="U448" s="6"/>
      <c r="V448" s="6"/>
      <c r="W448" s="11"/>
      <c r="X448" s="6"/>
      <c r="Y448" s="6"/>
      <c r="Z448" s="6"/>
      <c r="AA448" s="6"/>
      <c r="AB448" s="6"/>
      <c r="AZ448" t="s">
        <v>3465</v>
      </c>
      <c r="BA448" t="s">
        <v>3205</v>
      </c>
      <c r="BB448" t="s">
        <v>3203</v>
      </c>
      <c r="BC448" t="s">
        <v>3206</v>
      </c>
      <c r="BG448" t="s">
        <v>6083</v>
      </c>
      <c r="BH448" t="s">
        <v>9050</v>
      </c>
    </row>
    <row r="449" spans="1:60" x14ac:dyDescent="0.25">
      <c r="A449" s="9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10"/>
      <c r="P449" s="6"/>
      <c r="Q449" s="6"/>
      <c r="R449" s="6"/>
      <c r="S449" s="6"/>
      <c r="T449" s="6"/>
      <c r="U449" s="6"/>
      <c r="V449" s="6"/>
      <c r="W449" s="11"/>
      <c r="X449" s="6"/>
      <c r="Y449" s="6"/>
      <c r="Z449" s="6"/>
      <c r="AA449" s="6"/>
      <c r="AB449" s="6"/>
      <c r="AZ449" t="s">
        <v>3466</v>
      </c>
      <c r="BA449" t="s">
        <v>3205</v>
      </c>
      <c r="BB449" t="s">
        <v>3203</v>
      </c>
      <c r="BC449" t="s">
        <v>3206</v>
      </c>
      <c r="BG449" t="s">
        <v>6086</v>
      </c>
      <c r="BH449" t="s">
        <v>9051</v>
      </c>
    </row>
    <row r="450" spans="1:60" x14ac:dyDescent="0.25">
      <c r="A450" s="12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4"/>
      <c r="P450" s="13"/>
      <c r="Q450" s="15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Z450" t="s">
        <v>3467</v>
      </c>
      <c r="BA450" t="s">
        <v>3205</v>
      </c>
      <c r="BB450" t="s">
        <v>3203</v>
      </c>
      <c r="BC450" t="s">
        <v>3204</v>
      </c>
      <c r="BG450" t="s">
        <v>6087</v>
      </c>
      <c r="BH450" t="s">
        <v>9051</v>
      </c>
    </row>
    <row r="451" spans="1:60" x14ac:dyDescent="0.25">
      <c r="A451" s="9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10"/>
      <c r="P451" s="6"/>
      <c r="Q451" s="6"/>
      <c r="R451" s="6"/>
      <c r="S451" s="6"/>
      <c r="T451" s="6"/>
      <c r="U451" s="6"/>
      <c r="V451" s="6"/>
      <c r="W451" s="11"/>
      <c r="X451" s="6"/>
      <c r="Y451" s="6"/>
      <c r="Z451" s="6"/>
      <c r="AA451" s="6"/>
      <c r="AB451" s="6"/>
      <c r="AZ451" t="s">
        <v>3468</v>
      </c>
      <c r="BA451" t="s">
        <v>3205</v>
      </c>
      <c r="BB451" t="s">
        <v>3203</v>
      </c>
      <c r="BC451" t="s">
        <v>7263</v>
      </c>
      <c r="BG451" t="s">
        <v>6089</v>
      </c>
      <c r="BH451" t="s">
        <v>9052</v>
      </c>
    </row>
    <row r="452" spans="1:60" x14ac:dyDescent="0.25">
      <c r="A452" s="9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10"/>
      <c r="P452" s="6"/>
      <c r="Q452" s="6"/>
      <c r="R452" s="6"/>
      <c r="S452" s="6"/>
      <c r="T452" s="6"/>
      <c r="U452" s="6"/>
      <c r="V452" s="6"/>
      <c r="W452" s="11"/>
      <c r="X452" s="6"/>
      <c r="Y452" s="6"/>
      <c r="Z452" s="6"/>
      <c r="AA452" s="6"/>
      <c r="AB452" s="6"/>
      <c r="AZ452" t="s">
        <v>3469</v>
      </c>
      <c r="BA452" t="s">
        <v>3205</v>
      </c>
      <c r="BB452" t="s">
        <v>3203</v>
      </c>
      <c r="BC452" t="s">
        <v>7263</v>
      </c>
      <c r="BG452" t="s">
        <v>6090</v>
      </c>
      <c r="BH452" t="s">
        <v>9053</v>
      </c>
    </row>
    <row r="453" spans="1:60" x14ac:dyDescent="0.25">
      <c r="A453" s="12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4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Z453" t="s">
        <v>3470</v>
      </c>
      <c r="BA453" t="s">
        <v>3205</v>
      </c>
      <c r="BB453" t="s">
        <v>3203</v>
      </c>
      <c r="BC453" t="s">
        <v>3206</v>
      </c>
      <c r="BG453" t="s">
        <v>6091</v>
      </c>
      <c r="BH453" t="s">
        <v>9054</v>
      </c>
    </row>
    <row r="454" spans="1:60" x14ac:dyDescent="0.25">
      <c r="A454" s="16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4"/>
      <c r="P454" s="13"/>
      <c r="Q454" s="13"/>
      <c r="R454" s="13"/>
      <c r="S454" s="13"/>
      <c r="T454" s="13"/>
      <c r="U454" s="17"/>
      <c r="V454" s="17"/>
      <c r="W454" s="13"/>
      <c r="X454" s="13"/>
      <c r="Y454" s="13"/>
      <c r="Z454" s="13"/>
      <c r="AA454" s="13"/>
      <c r="AB454" s="13"/>
      <c r="AZ454" t="s">
        <v>1475</v>
      </c>
      <c r="BA454" t="s">
        <v>3205</v>
      </c>
      <c r="BB454" t="s">
        <v>3203</v>
      </c>
      <c r="BC454" t="s">
        <v>3206</v>
      </c>
      <c r="BG454" t="s">
        <v>6092</v>
      </c>
      <c r="BH454" t="s">
        <v>9054</v>
      </c>
    </row>
    <row r="455" spans="1:60" x14ac:dyDescent="0.25">
      <c r="A455" s="9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10"/>
      <c r="P455" s="6"/>
      <c r="Q455" s="11"/>
      <c r="R455" s="6"/>
      <c r="S455" s="6"/>
      <c r="T455" s="6"/>
      <c r="U455" s="6"/>
      <c r="V455" s="6"/>
      <c r="W455" s="11"/>
      <c r="X455" s="6"/>
      <c r="Y455" s="6"/>
      <c r="Z455" s="6"/>
      <c r="AA455" s="6"/>
      <c r="AB455" s="6"/>
      <c r="AZ455" t="s">
        <v>3471</v>
      </c>
      <c r="BA455" t="s">
        <v>3205</v>
      </c>
      <c r="BB455" t="s">
        <v>3203</v>
      </c>
      <c r="BC455" t="s">
        <v>3204</v>
      </c>
      <c r="BG455" t="s">
        <v>6094</v>
      </c>
      <c r="BH455" t="s">
        <v>9054</v>
      </c>
    </row>
    <row r="456" spans="1:60" x14ac:dyDescent="0.25">
      <c r="A456" s="9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10"/>
      <c r="P456" s="6"/>
      <c r="Q456" s="11"/>
      <c r="R456" s="6"/>
      <c r="S456" s="6"/>
      <c r="T456" s="6"/>
      <c r="U456" s="6"/>
      <c r="V456" s="6"/>
      <c r="W456" s="11"/>
      <c r="X456" s="6"/>
      <c r="Y456" s="6"/>
      <c r="Z456" s="6"/>
      <c r="AA456" s="6"/>
      <c r="AB456" s="6"/>
      <c r="AZ456" t="s">
        <v>3472</v>
      </c>
      <c r="BA456" t="s">
        <v>3205</v>
      </c>
      <c r="BB456" t="s">
        <v>3203</v>
      </c>
      <c r="BC456" t="s">
        <v>3206</v>
      </c>
      <c r="BG456" t="s">
        <v>6096</v>
      </c>
      <c r="BH456" t="s">
        <v>9055</v>
      </c>
    </row>
    <row r="457" spans="1:60" x14ac:dyDescent="0.25">
      <c r="A457" s="9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10"/>
      <c r="P457" s="6"/>
      <c r="Q457" s="6"/>
      <c r="R457" s="6"/>
      <c r="S457" s="6"/>
      <c r="T457" s="6"/>
      <c r="U457" s="6"/>
      <c r="V457" s="6"/>
      <c r="W457" s="11"/>
      <c r="X457" s="6"/>
      <c r="Y457" s="6"/>
      <c r="Z457" s="6"/>
      <c r="AA457" s="6"/>
      <c r="AB457" s="6"/>
      <c r="AZ457" t="s">
        <v>3473</v>
      </c>
      <c r="BA457" t="s">
        <v>3205</v>
      </c>
      <c r="BB457" t="s">
        <v>3203</v>
      </c>
      <c r="BC457" t="s">
        <v>3206</v>
      </c>
      <c r="BG457" t="s">
        <v>6097</v>
      </c>
      <c r="BH457" t="s">
        <v>9055</v>
      </c>
    </row>
    <row r="458" spans="1:60" x14ac:dyDescent="0.25">
      <c r="A458" s="9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10"/>
      <c r="P458" s="6"/>
      <c r="Q458" s="6"/>
      <c r="R458" s="6"/>
      <c r="S458" s="6"/>
      <c r="T458" s="6"/>
      <c r="U458" s="6"/>
      <c r="V458" s="6"/>
      <c r="W458" s="11"/>
      <c r="X458" s="6"/>
      <c r="Y458" s="6"/>
      <c r="Z458" s="6"/>
      <c r="AA458" s="6"/>
      <c r="AB458" s="6"/>
      <c r="AZ458" t="s">
        <v>247</v>
      </c>
      <c r="BA458" t="s">
        <v>3205</v>
      </c>
      <c r="BB458" t="s">
        <v>3203</v>
      </c>
      <c r="BC458" t="s">
        <v>3204</v>
      </c>
      <c r="BG458" t="s">
        <v>6100</v>
      </c>
      <c r="BH458" t="s">
        <v>9055</v>
      </c>
    </row>
    <row r="459" spans="1:60" x14ac:dyDescent="0.25">
      <c r="A459" s="9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10"/>
      <c r="P459" s="6"/>
      <c r="Q459" s="6"/>
      <c r="R459" s="6"/>
      <c r="S459" s="6"/>
      <c r="T459" s="6"/>
      <c r="U459" s="6"/>
      <c r="V459" s="6"/>
      <c r="W459" s="11"/>
      <c r="X459" s="6"/>
      <c r="Y459" s="6"/>
      <c r="Z459" s="6"/>
      <c r="AA459" s="6"/>
      <c r="AB459" s="6"/>
      <c r="AZ459" t="s">
        <v>181</v>
      </c>
      <c r="BA459" t="s">
        <v>3205</v>
      </c>
      <c r="BB459" t="s">
        <v>3203</v>
      </c>
      <c r="BC459" t="s">
        <v>3206</v>
      </c>
      <c r="BG459" t="s">
        <v>6101</v>
      </c>
      <c r="BH459" t="s">
        <v>9055</v>
      </c>
    </row>
    <row r="460" spans="1:60" x14ac:dyDescent="0.25">
      <c r="A460" s="9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10"/>
      <c r="P460" s="6"/>
      <c r="Q460" s="6"/>
      <c r="R460" s="6"/>
      <c r="S460" s="6"/>
      <c r="T460" s="6"/>
      <c r="U460" s="6"/>
      <c r="V460" s="6"/>
      <c r="W460" s="11"/>
      <c r="X460" s="6"/>
      <c r="Y460" s="6"/>
      <c r="Z460" s="6"/>
      <c r="AA460" s="6"/>
      <c r="AB460" s="6"/>
      <c r="AZ460" t="s">
        <v>3474</v>
      </c>
      <c r="BA460" t="s">
        <v>3205</v>
      </c>
      <c r="BB460" t="s">
        <v>3203</v>
      </c>
      <c r="BC460" t="s">
        <v>3206</v>
      </c>
      <c r="BG460" t="s">
        <v>6103</v>
      </c>
      <c r="BH460" t="s">
        <v>9055</v>
      </c>
    </row>
    <row r="461" spans="1:60" x14ac:dyDescent="0.25">
      <c r="A461" s="9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10"/>
      <c r="P461" s="6"/>
      <c r="Q461" s="6"/>
      <c r="R461" s="6"/>
      <c r="S461" s="6"/>
      <c r="T461" s="6"/>
      <c r="U461" s="6"/>
      <c r="V461" s="6"/>
      <c r="W461" s="11"/>
      <c r="X461" s="6"/>
      <c r="Y461" s="6"/>
      <c r="Z461" s="6"/>
      <c r="AA461" s="6"/>
      <c r="AB461" s="6"/>
      <c r="AZ461" t="s">
        <v>3475</v>
      </c>
      <c r="BA461" t="s">
        <v>3205</v>
      </c>
      <c r="BB461" t="s">
        <v>3203</v>
      </c>
      <c r="BC461" t="s">
        <v>3204</v>
      </c>
      <c r="BG461" t="s">
        <v>6105</v>
      </c>
      <c r="BH461" t="s">
        <v>9056</v>
      </c>
    </row>
    <row r="462" spans="1:60" x14ac:dyDescent="0.25">
      <c r="A462" s="16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4"/>
      <c r="P462" s="13"/>
      <c r="Q462" s="13"/>
      <c r="R462" s="13"/>
      <c r="S462" s="13"/>
      <c r="T462" s="13"/>
      <c r="U462" s="17"/>
      <c r="V462" s="17"/>
      <c r="W462" s="13"/>
      <c r="X462" s="13"/>
      <c r="Y462" s="13"/>
      <c r="Z462" s="13"/>
      <c r="AA462" s="13"/>
      <c r="AB462" s="13"/>
      <c r="AZ462" t="s">
        <v>437</v>
      </c>
      <c r="BA462" t="s">
        <v>3205</v>
      </c>
      <c r="BB462" t="s">
        <v>3203</v>
      </c>
      <c r="BC462" t="s">
        <v>7263</v>
      </c>
      <c r="BG462" t="s">
        <v>6107</v>
      </c>
      <c r="BH462" t="s">
        <v>9056</v>
      </c>
    </row>
    <row r="463" spans="1:60" x14ac:dyDescent="0.25">
      <c r="A463" s="9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10"/>
      <c r="P463" s="6"/>
      <c r="Q463" s="6"/>
      <c r="R463" s="6"/>
      <c r="S463" s="6"/>
      <c r="T463" s="6"/>
      <c r="U463" s="6"/>
      <c r="V463" s="6"/>
      <c r="W463" s="11"/>
      <c r="X463" s="6"/>
      <c r="Y463" s="6"/>
      <c r="Z463" s="6"/>
      <c r="AA463" s="6"/>
      <c r="AB463" s="6"/>
      <c r="AZ463" t="s">
        <v>3476</v>
      </c>
      <c r="BA463" t="s">
        <v>3205</v>
      </c>
      <c r="BB463" t="s">
        <v>3203</v>
      </c>
      <c r="BC463" t="s">
        <v>7263</v>
      </c>
      <c r="BG463" t="s">
        <v>6109</v>
      </c>
      <c r="BH463" t="s">
        <v>9056</v>
      </c>
    </row>
    <row r="464" spans="1:60" x14ac:dyDescent="0.25">
      <c r="A464" s="12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4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Z464" t="s">
        <v>137</v>
      </c>
      <c r="BA464" t="s">
        <v>3205</v>
      </c>
      <c r="BB464" t="s">
        <v>23187</v>
      </c>
      <c r="BC464" t="s">
        <v>7263</v>
      </c>
      <c r="BG464" t="s">
        <v>6110</v>
      </c>
      <c r="BH464" t="s">
        <v>9056</v>
      </c>
    </row>
    <row r="465" spans="1:60" x14ac:dyDescent="0.25">
      <c r="A465" s="9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10"/>
      <c r="P465" s="6"/>
      <c r="Q465" s="6"/>
      <c r="R465" s="6"/>
      <c r="S465" s="6"/>
      <c r="T465" s="6"/>
      <c r="U465" s="6"/>
      <c r="V465" s="6"/>
      <c r="W465" s="11"/>
      <c r="X465" s="6"/>
      <c r="Y465" s="6"/>
      <c r="Z465" s="6"/>
      <c r="AA465" s="6"/>
      <c r="AB465" s="6"/>
      <c r="AZ465" t="s">
        <v>3060</v>
      </c>
      <c r="BA465" t="s">
        <v>3205</v>
      </c>
      <c r="BB465" t="s">
        <v>3203</v>
      </c>
      <c r="BC465" t="s">
        <v>3206</v>
      </c>
      <c r="BG465" t="s">
        <v>6111</v>
      </c>
      <c r="BH465" t="s">
        <v>9056</v>
      </c>
    </row>
    <row r="466" spans="1:60" x14ac:dyDescent="0.25">
      <c r="A466" s="1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10"/>
      <c r="P466" s="6"/>
      <c r="Q466" s="6"/>
      <c r="R466" s="6"/>
      <c r="S466" s="6"/>
      <c r="T466" s="6"/>
      <c r="U466" s="17"/>
      <c r="V466" s="17"/>
      <c r="W466" s="11"/>
      <c r="X466" s="6"/>
      <c r="Y466" s="6"/>
      <c r="Z466" s="6"/>
      <c r="AA466" s="6"/>
      <c r="AB466" s="6"/>
      <c r="AZ466" t="s">
        <v>2884</v>
      </c>
      <c r="BA466" t="s">
        <v>3205</v>
      </c>
      <c r="BB466" t="s">
        <v>3203</v>
      </c>
      <c r="BC466" t="s">
        <v>3206</v>
      </c>
      <c r="BG466" t="s">
        <v>6112</v>
      </c>
      <c r="BH466" t="s">
        <v>9056</v>
      </c>
    </row>
    <row r="467" spans="1:60" x14ac:dyDescent="0.25">
      <c r="A467" s="9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10"/>
      <c r="P467" s="6"/>
      <c r="Q467" s="6"/>
      <c r="R467" s="6"/>
      <c r="S467" s="6"/>
      <c r="T467" s="6"/>
      <c r="U467" s="6"/>
      <c r="V467" s="6"/>
      <c r="W467" s="11"/>
      <c r="X467" s="6"/>
      <c r="Y467" s="6"/>
      <c r="Z467" s="6"/>
      <c r="AA467" s="6"/>
      <c r="AB467" s="6"/>
      <c r="AZ467" t="s">
        <v>3477</v>
      </c>
      <c r="BA467" t="s">
        <v>3205</v>
      </c>
      <c r="BB467" t="s">
        <v>3203</v>
      </c>
      <c r="BC467" t="s">
        <v>3204</v>
      </c>
      <c r="BG467" t="s">
        <v>6113</v>
      </c>
      <c r="BH467" t="s">
        <v>9056</v>
      </c>
    </row>
    <row r="468" spans="1:60" x14ac:dyDescent="0.25">
      <c r="A468" s="12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4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Z468" t="s">
        <v>419</v>
      </c>
      <c r="BA468" t="s">
        <v>3205</v>
      </c>
      <c r="BB468" t="s">
        <v>23187</v>
      </c>
      <c r="BC468" t="s">
        <v>7263</v>
      </c>
      <c r="BG468" t="s">
        <v>6116</v>
      </c>
      <c r="BH468" t="s">
        <v>9056</v>
      </c>
    </row>
    <row r="469" spans="1:60" x14ac:dyDescent="0.25">
      <c r="A469" s="12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4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Z469" t="s">
        <v>1209</v>
      </c>
      <c r="BA469" t="s">
        <v>3205</v>
      </c>
      <c r="BB469" t="s">
        <v>23187</v>
      </c>
      <c r="BC469" t="s">
        <v>7263</v>
      </c>
      <c r="BG469" t="s">
        <v>6117</v>
      </c>
      <c r="BH469" t="s">
        <v>9056</v>
      </c>
    </row>
    <row r="470" spans="1:60" x14ac:dyDescent="0.25">
      <c r="A470" s="12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4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Z470" t="s">
        <v>418</v>
      </c>
      <c r="BA470" t="s">
        <v>3205</v>
      </c>
      <c r="BB470" t="s">
        <v>23187</v>
      </c>
      <c r="BC470" t="s">
        <v>7263</v>
      </c>
      <c r="BG470" t="s">
        <v>6118</v>
      </c>
      <c r="BH470" t="s">
        <v>9057</v>
      </c>
    </row>
    <row r="471" spans="1:60" x14ac:dyDescent="0.25">
      <c r="A471" s="12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4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Z471" t="s">
        <v>262</v>
      </c>
      <c r="BA471" t="s">
        <v>3205</v>
      </c>
      <c r="BB471" t="s">
        <v>23187</v>
      </c>
      <c r="BC471" t="s">
        <v>7263</v>
      </c>
      <c r="BG471" t="s">
        <v>6119</v>
      </c>
      <c r="BH471" t="s">
        <v>9057</v>
      </c>
    </row>
    <row r="472" spans="1:60" x14ac:dyDescent="0.25">
      <c r="A472" s="12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4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Z472" t="s">
        <v>262</v>
      </c>
      <c r="BA472" t="s">
        <v>3205</v>
      </c>
      <c r="BB472" t="s">
        <v>23187</v>
      </c>
      <c r="BC472" t="s">
        <v>7263</v>
      </c>
      <c r="BG472" t="s">
        <v>6121</v>
      </c>
      <c r="BH472" t="s">
        <v>9057</v>
      </c>
    </row>
    <row r="473" spans="1:60" x14ac:dyDescent="0.25">
      <c r="A473" s="12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4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Z473" t="s">
        <v>263</v>
      </c>
      <c r="BA473" t="s">
        <v>3205</v>
      </c>
      <c r="BB473" t="s">
        <v>23187</v>
      </c>
      <c r="BC473" t="s">
        <v>7263</v>
      </c>
      <c r="BG473" t="s">
        <v>6122</v>
      </c>
      <c r="BH473" t="s">
        <v>9057</v>
      </c>
    </row>
    <row r="474" spans="1:60" x14ac:dyDescent="0.25">
      <c r="A474" s="12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4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Z474" t="s">
        <v>1329</v>
      </c>
      <c r="BA474" t="s">
        <v>3205</v>
      </c>
      <c r="BB474" t="s">
        <v>3203</v>
      </c>
      <c r="BC474" t="s">
        <v>7263</v>
      </c>
      <c r="BG474" t="s">
        <v>6123</v>
      </c>
      <c r="BH474" t="s">
        <v>9057</v>
      </c>
    </row>
    <row r="475" spans="1:60" x14ac:dyDescent="0.25">
      <c r="A475" s="12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4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Z475" t="s">
        <v>64</v>
      </c>
      <c r="BA475" t="s">
        <v>3205</v>
      </c>
      <c r="BB475" t="s">
        <v>23187</v>
      </c>
      <c r="BC475" t="s">
        <v>7263</v>
      </c>
      <c r="BG475" t="s">
        <v>6126</v>
      </c>
      <c r="BH475" t="s">
        <v>9057</v>
      </c>
    </row>
    <row r="476" spans="1:60" x14ac:dyDescent="0.25">
      <c r="A476" s="9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10"/>
      <c r="P476" s="6"/>
      <c r="Q476" s="11"/>
      <c r="R476" s="6"/>
      <c r="S476" s="6"/>
      <c r="T476" s="6"/>
      <c r="U476" s="6"/>
      <c r="V476" s="6"/>
      <c r="W476" s="11"/>
      <c r="X476" s="6"/>
      <c r="Y476" s="6"/>
      <c r="Z476" s="6"/>
      <c r="AA476" s="6"/>
      <c r="AB476" s="6"/>
      <c r="AZ476" t="s">
        <v>3478</v>
      </c>
      <c r="BA476" t="s">
        <v>3205</v>
      </c>
      <c r="BB476" t="s">
        <v>3203</v>
      </c>
      <c r="BC476" t="s">
        <v>3206</v>
      </c>
      <c r="BG476" t="s">
        <v>6127</v>
      </c>
      <c r="BH476" t="s">
        <v>9057</v>
      </c>
    </row>
    <row r="477" spans="1:60" x14ac:dyDescent="0.25">
      <c r="A477" s="12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4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Z477" t="s">
        <v>192</v>
      </c>
      <c r="BA477" t="s">
        <v>3205</v>
      </c>
      <c r="BB477" t="s">
        <v>23187</v>
      </c>
      <c r="BC477" t="s">
        <v>7263</v>
      </c>
      <c r="BG477" t="s">
        <v>6128</v>
      </c>
      <c r="BH477" t="s">
        <v>9058</v>
      </c>
    </row>
    <row r="478" spans="1:60" x14ac:dyDescent="0.25">
      <c r="A478" s="18"/>
      <c r="B478" s="19"/>
      <c r="C478" s="20"/>
      <c r="D478" s="19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4"/>
      <c r="P478" s="13"/>
      <c r="Q478" s="15"/>
      <c r="R478" s="13"/>
      <c r="S478" s="13"/>
      <c r="T478" s="13"/>
      <c r="U478" s="17"/>
      <c r="V478" s="17"/>
      <c r="W478" s="13"/>
      <c r="X478" s="13"/>
      <c r="Y478" s="13"/>
      <c r="Z478" s="13"/>
      <c r="AA478" s="13"/>
      <c r="AB478" s="13"/>
      <c r="AZ478" t="s">
        <v>3479</v>
      </c>
      <c r="BA478" t="s">
        <v>3205</v>
      </c>
      <c r="BB478" t="s">
        <v>3384</v>
      </c>
      <c r="BC478" t="s">
        <v>3204</v>
      </c>
      <c r="BG478" t="s">
        <v>6129</v>
      </c>
      <c r="BH478" t="s">
        <v>9058</v>
      </c>
    </row>
    <row r="479" spans="1:60" x14ac:dyDescent="0.25">
      <c r="A479" s="12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4"/>
      <c r="P479" s="13"/>
      <c r="Q479" s="15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Z479" t="s">
        <v>3480</v>
      </c>
      <c r="BA479" t="s">
        <v>3205</v>
      </c>
      <c r="BB479" t="s">
        <v>3384</v>
      </c>
      <c r="BC479" t="s">
        <v>3204</v>
      </c>
      <c r="BG479" t="s">
        <v>10514</v>
      </c>
      <c r="BH479" t="s">
        <v>9058</v>
      </c>
    </row>
    <row r="480" spans="1:60" x14ac:dyDescent="0.25">
      <c r="A480" s="18"/>
      <c r="B480" s="19"/>
      <c r="C480" s="20"/>
      <c r="D480" s="19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10"/>
      <c r="P480" s="6"/>
      <c r="Q480" s="11"/>
      <c r="R480" s="6"/>
      <c r="S480" s="6"/>
      <c r="T480" s="6"/>
      <c r="U480" s="17"/>
      <c r="V480" s="17"/>
      <c r="W480" s="11"/>
      <c r="X480" s="6"/>
      <c r="Y480" s="6"/>
      <c r="Z480" s="6"/>
      <c r="AA480" s="6"/>
      <c r="AB480" s="6"/>
      <c r="AZ480" t="s">
        <v>1403</v>
      </c>
      <c r="BA480" t="s">
        <v>3205</v>
      </c>
      <c r="BB480" t="s">
        <v>3384</v>
      </c>
      <c r="BC480" t="s">
        <v>7263</v>
      </c>
      <c r="BG480" t="s">
        <v>6131</v>
      </c>
      <c r="BH480" t="s">
        <v>9058</v>
      </c>
    </row>
    <row r="481" spans="1:60" x14ac:dyDescent="0.25">
      <c r="A481" s="9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10"/>
      <c r="P481" s="6"/>
      <c r="Q481" s="11"/>
      <c r="R481" s="6"/>
      <c r="S481" s="6"/>
      <c r="T481" s="6"/>
      <c r="U481" s="6"/>
      <c r="V481" s="6"/>
      <c r="W481" s="11"/>
      <c r="X481" s="6"/>
      <c r="Y481" s="6"/>
      <c r="Z481" s="6"/>
      <c r="AA481" s="6"/>
      <c r="AB481" s="6"/>
      <c r="AZ481" t="s">
        <v>344</v>
      </c>
      <c r="BA481" t="s">
        <v>3205</v>
      </c>
      <c r="BB481" t="s">
        <v>3384</v>
      </c>
      <c r="BC481" t="s">
        <v>7263</v>
      </c>
      <c r="BG481" t="s">
        <v>6134</v>
      </c>
      <c r="BH481" t="s">
        <v>9058</v>
      </c>
    </row>
    <row r="482" spans="1:60" x14ac:dyDescent="0.25">
      <c r="A482" s="18"/>
      <c r="B482" s="19"/>
      <c r="C482" s="20"/>
      <c r="D482" s="19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4"/>
      <c r="P482" s="13"/>
      <c r="Q482" s="13"/>
      <c r="R482" s="13"/>
      <c r="S482" s="13"/>
      <c r="T482" s="13"/>
      <c r="U482" s="17"/>
      <c r="V482" s="17"/>
      <c r="W482" s="13"/>
      <c r="X482" s="13"/>
      <c r="Y482" s="13"/>
      <c r="Z482" s="13"/>
      <c r="AA482" s="13"/>
      <c r="AB482" s="13"/>
      <c r="AZ482" t="s">
        <v>943</v>
      </c>
      <c r="BA482" t="s">
        <v>3205</v>
      </c>
      <c r="BB482" t="s">
        <v>3384</v>
      </c>
      <c r="BC482" t="s">
        <v>7263</v>
      </c>
      <c r="BG482" t="s">
        <v>6135</v>
      </c>
      <c r="BH482" t="s">
        <v>9059</v>
      </c>
    </row>
    <row r="483" spans="1:60" x14ac:dyDescent="0.25">
      <c r="A483" s="12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4"/>
      <c r="P483" s="13"/>
      <c r="Q483" s="15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Z483" t="s">
        <v>3481</v>
      </c>
      <c r="BA483" t="s">
        <v>3205</v>
      </c>
      <c r="BB483" t="s">
        <v>3384</v>
      </c>
      <c r="BC483" t="s">
        <v>3206</v>
      </c>
      <c r="BG483" t="s">
        <v>6136</v>
      </c>
      <c r="BH483" t="s">
        <v>9059</v>
      </c>
    </row>
    <row r="484" spans="1:60" x14ac:dyDescent="0.25">
      <c r="A484" s="9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10"/>
      <c r="P484" s="6"/>
      <c r="Q484" s="6"/>
      <c r="R484" s="6"/>
      <c r="S484" s="6"/>
      <c r="T484" s="6"/>
      <c r="U484" s="6"/>
      <c r="V484" s="6"/>
      <c r="W484" s="11"/>
      <c r="X484" s="6"/>
      <c r="Y484" s="6"/>
      <c r="Z484" s="6"/>
      <c r="AA484" s="6"/>
      <c r="AB484" s="6"/>
      <c r="AZ484" t="s">
        <v>3482</v>
      </c>
      <c r="BA484" t="s">
        <v>3205</v>
      </c>
      <c r="BB484" t="s">
        <v>3384</v>
      </c>
      <c r="BC484" t="s">
        <v>3206</v>
      </c>
      <c r="BG484" t="s">
        <v>6138</v>
      </c>
      <c r="BH484" t="s">
        <v>9059</v>
      </c>
    </row>
    <row r="485" spans="1:60" x14ac:dyDescent="0.25">
      <c r="A485" s="9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10"/>
      <c r="P485" s="6"/>
      <c r="Q485" s="6"/>
      <c r="R485" s="6"/>
      <c r="S485" s="6"/>
      <c r="T485" s="6"/>
      <c r="U485" s="6"/>
      <c r="V485" s="6"/>
      <c r="W485" s="11"/>
      <c r="X485" s="6"/>
      <c r="Y485" s="6"/>
      <c r="Z485" s="6"/>
      <c r="AA485" s="6"/>
      <c r="AB485" s="6"/>
      <c r="AZ485" t="s">
        <v>1238</v>
      </c>
      <c r="BA485" t="s">
        <v>3205</v>
      </c>
      <c r="BB485" t="s">
        <v>3384</v>
      </c>
      <c r="BC485" t="s">
        <v>7263</v>
      </c>
      <c r="BG485" t="s">
        <v>6139</v>
      </c>
      <c r="BH485" t="s">
        <v>9059</v>
      </c>
    </row>
    <row r="486" spans="1:60" x14ac:dyDescent="0.25">
      <c r="A486" s="12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4"/>
      <c r="P486" s="13"/>
      <c r="Q486" s="15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Z486" t="s">
        <v>3483</v>
      </c>
      <c r="BA486" t="s">
        <v>3205</v>
      </c>
      <c r="BB486" t="s">
        <v>3384</v>
      </c>
      <c r="BC486" t="s">
        <v>3206</v>
      </c>
      <c r="BG486" t="s">
        <v>6142</v>
      </c>
      <c r="BH486" t="s">
        <v>9059</v>
      </c>
    </row>
    <row r="487" spans="1:60" x14ac:dyDescent="0.25">
      <c r="A487" s="9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10"/>
      <c r="P487" s="6"/>
      <c r="Q487" s="6"/>
      <c r="R487" s="6"/>
      <c r="S487" s="6"/>
      <c r="T487" s="6"/>
      <c r="U487" s="6"/>
      <c r="V487" s="6"/>
      <c r="W487" s="11"/>
      <c r="X487" s="6"/>
      <c r="Y487" s="6"/>
      <c r="Z487" s="6"/>
      <c r="AA487" s="6"/>
      <c r="AB487" s="6"/>
      <c r="AZ487" t="s">
        <v>3484</v>
      </c>
      <c r="BA487" t="s">
        <v>3205</v>
      </c>
      <c r="BB487" t="s">
        <v>3384</v>
      </c>
      <c r="BC487" t="s">
        <v>3206</v>
      </c>
      <c r="BG487" t="s">
        <v>6143</v>
      </c>
      <c r="BH487" t="s">
        <v>9059</v>
      </c>
    </row>
    <row r="488" spans="1:60" x14ac:dyDescent="0.25">
      <c r="A488" s="12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4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Z488" t="s">
        <v>885</v>
      </c>
      <c r="BA488" t="s">
        <v>3205</v>
      </c>
      <c r="BB488" t="s">
        <v>3384</v>
      </c>
      <c r="BC488" t="s">
        <v>7263</v>
      </c>
      <c r="BG488" t="s">
        <v>6145</v>
      </c>
      <c r="BH488" t="s">
        <v>9060</v>
      </c>
    </row>
    <row r="489" spans="1:60" x14ac:dyDescent="0.25">
      <c r="A489" s="9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10"/>
      <c r="P489" s="6"/>
      <c r="Q489" s="6"/>
      <c r="R489" s="6"/>
      <c r="S489" s="6"/>
      <c r="T489" s="6"/>
      <c r="U489" s="6"/>
      <c r="V489" s="6"/>
      <c r="W489" s="11"/>
      <c r="X489" s="6"/>
      <c r="Y489" s="6"/>
      <c r="Z489" s="6"/>
      <c r="AA489" s="6"/>
      <c r="AB489" s="6"/>
      <c r="AZ489" t="s">
        <v>345</v>
      </c>
      <c r="BA489" t="s">
        <v>3205</v>
      </c>
      <c r="BB489" t="s">
        <v>3384</v>
      </c>
      <c r="BC489" t="s">
        <v>7263</v>
      </c>
      <c r="BG489" t="s">
        <v>6147</v>
      </c>
      <c r="BH489" t="s">
        <v>9060</v>
      </c>
    </row>
    <row r="490" spans="1:60" x14ac:dyDescent="0.25">
      <c r="A490" s="12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4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Z490" t="s">
        <v>3485</v>
      </c>
      <c r="BA490" t="s">
        <v>3205</v>
      </c>
      <c r="BB490" t="s">
        <v>3384</v>
      </c>
      <c r="BC490" t="s">
        <v>7263</v>
      </c>
      <c r="BG490" t="s">
        <v>6149</v>
      </c>
      <c r="BH490" t="s">
        <v>9060</v>
      </c>
    </row>
    <row r="491" spans="1:60" x14ac:dyDescent="0.25">
      <c r="A491" s="18"/>
      <c r="B491" s="19"/>
      <c r="C491" s="20"/>
      <c r="D491" s="19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4"/>
      <c r="P491" s="13"/>
      <c r="Q491" s="15"/>
      <c r="R491" s="13"/>
      <c r="S491" s="13"/>
      <c r="T491" s="13"/>
      <c r="U491" s="17"/>
      <c r="V491" s="17"/>
      <c r="W491" s="13"/>
      <c r="X491" s="13"/>
      <c r="Y491" s="13"/>
      <c r="Z491" s="13"/>
      <c r="AA491" s="13"/>
      <c r="AB491" s="13"/>
      <c r="AZ491" t="s">
        <v>3486</v>
      </c>
      <c r="BA491" t="s">
        <v>3205</v>
      </c>
      <c r="BB491" t="s">
        <v>3384</v>
      </c>
      <c r="BC491" t="s">
        <v>3206</v>
      </c>
      <c r="BG491" t="s">
        <v>10312</v>
      </c>
      <c r="BH491" t="s">
        <v>9060</v>
      </c>
    </row>
    <row r="492" spans="1:60" x14ac:dyDescent="0.25">
      <c r="A492" s="9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10"/>
      <c r="P492" s="6"/>
      <c r="Q492" s="6"/>
      <c r="R492" s="6"/>
      <c r="S492" s="6"/>
      <c r="T492" s="6"/>
      <c r="U492" s="6"/>
      <c r="V492" s="6"/>
      <c r="W492" s="11"/>
      <c r="X492" s="6"/>
      <c r="Y492" s="6"/>
      <c r="Z492" s="6"/>
      <c r="AA492" s="6"/>
      <c r="AB492" s="6"/>
      <c r="AZ492" t="s">
        <v>3487</v>
      </c>
      <c r="BA492" t="s">
        <v>3205</v>
      </c>
      <c r="BB492" t="s">
        <v>3384</v>
      </c>
      <c r="BC492" t="s">
        <v>3206</v>
      </c>
      <c r="BG492" t="s">
        <v>6151</v>
      </c>
      <c r="BH492" t="s">
        <v>9061</v>
      </c>
    </row>
    <row r="493" spans="1:60" x14ac:dyDescent="0.25">
      <c r="A493" s="9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10"/>
      <c r="P493" s="6"/>
      <c r="Q493" s="6"/>
      <c r="R493" s="6"/>
      <c r="S493" s="6"/>
      <c r="T493" s="6"/>
      <c r="U493" s="6"/>
      <c r="V493" s="6"/>
      <c r="W493" s="11"/>
      <c r="X493" s="6"/>
      <c r="Y493" s="6"/>
      <c r="Z493" s="6"/>
      <c r="AA493" s="6"/>
      <c r="AB493" s="6"/>
      <c r="AZ493" t="s">
        <v>3488</v>
      </c>
      <c r="BA493" t="s">
        <v>3205</v>
      </c>
      <c r="BB493" t="s">
        <v>3384</v>
      </c>
      <c r="BC493" t="s">
        <v>3206</v>
      </c>
      <c r="BG493" t="s">
        <v>6153</v>
      </c>
      <c r="BH493" t="s">
        <v>9062</v>
      </c>
    </row>
    <row r="494" spans="1:60" x14ac:dyDescent="0.25">
      <c r="A494" s="9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10"/>
      <c r="P494" s="6"/>
      <c r="Q494" s="6"/>
      <c r="R494" s="6"/>
      <c r="S494" s="6"/>
      <c r="T494" s="6"/>
      <c r="U494" s="6"/>
      <c r="V494" s="6"/>
      <c r="W494" s="11"/>
      <c r="X494" s="6"/>
      <c r="Y494" s="6"/>
      <c r="Z494" s="6"/>
      <c r="AA494" s="6"/>
      <c r="AB494" s="6"/>
      <c r="AZ494" t="s">
        <v>3489</v>
      </c>
      <c r="BA494" t="s">
        <v>3205</v>
      </c>
      <c r="BB494" t="s">
        <v>3384</v>
      </c>
      <c r="BC494" t="s">
        <v>7263</v>
      </c>
      <c r="BG494" t="s">
        <v>6154</v>
      </c>
      <c r="BH494" t="s">
        <v>9062</v>
      </c>
    </row>
    <row r="495" spans="1:60" x14ac:dyDescent="0.25">
      <c r="A495" s="9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10"/>
      <c r="P495" s="6"/>
      <c r="Q495" s="6"/>
      <c r="R495" s="6"/>
      <c r="S495" s="6"/>
      <c r="T495" s="6"/>
      <c r="U495" s="6"/>
      <c r="V495" s="6"/>
      <c r="W495" s="11"/>
      <c r="X495" s="6"/>
      <c r="Y495" s="6"/>
      <c r="Z495" s="6"/>
      <c r="AA495" s="6"/>
      <c r="AB495" s="6"/>
      <c r="AZ495" t="s">
        <v>3490</v>
      </c>
      <c r="BA495" t="s">
        <v>3205</v>
      </c>
      <c r="BB495" t="s">
        <v>3384</v>
      </c>
      <c r="BC495" t="s">
        <v>3206</v>
      </c>
      <c r="BG495" t="s">
        <v>6157</v>
      </c>
      <c r="BH495" t="s">
        <v>9062</v>
      </c>
    </row>
    <row r="496" spans="1:60" x14ac:dyDescent="0.25">
      <c r="A496" s="18"/>
      <c r="B496" s="19"/>
      <c r="C496" s="20"/>
      <c r="D496" s="19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10"/>
      <c r="P496" s="6"/>
      <c r="Q496" s="11"/>
      <c r="R496" s="6"/>
      <c r="S496" s="6"/>
      <c r="T496" s="6"/>
      <c r="U496" s="6"/>
      <c r="V496" s="6"/>
      <c r="W496" s="11"/>
      <c r="X496" s="6"/>
      <c r="Y496" s="6"/>
      <c r="Z496" s="6"/>
      <c r="AA496" s="6"/>
      <c r="AB496" s="6"/>
      <c r="AZ496" t="s">
        <v>43</v>
      </c>
      <c r="BA496" t="s">
        <v>3205</v>
      </c>
      <c r="BB496" t="s">
        <v>3384</v>
      </c>
      <c r="BC496" t="s">
        <v>3204</v>
      </c>
      <c r="BG496" t="s">
        <v>6158</v>
      </c>
      <c r="BH496" t="s">
        <v>9062</v>
      </c>
    </row>
    <row r="497" spans="1:60" x14ac:dyDescent="0.25">
      <c r="A497" s="9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10"/>
      <c r="P497" s="6"/>
      <c r="Q497" s="6"/>
      <c r="R497" s="6"/>
      <c r="S497" s="6"/>
      <c r="T497" s="6"/>
      <c r="U497" s="6"/>
      <c r="V497" s="6"/>
      <c r="W497" s="11"/>
      <c r="X497" s="6"/>
      <c r="Y497" s="6"/>
      <c r="Z497" s="6"/>
      <c r="AA497" s="6"/>
      <c r="AB497" s="6"/>
      <c r="AZ497" t="s">
        <v>3491</v>
      </c>
      <c r="BA497" t="s">
        <v>3205</v>
      </c>
      <c r="BB497" t="s">
        <v>3384</v>
      </c>
      <c r="BC497" t="s">
        <v>7263</v>
      </c>
      <c r="BG497" t="s">
        <v>6161</v>
      </c>
      <c r="BH497" t="s">
        <v>9062</v>
      </c>
    </row>
    <row r="498" spans="1:60" x14ac:dyDescent="0.25">
      <c r="A498" s="9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10"/>
      <c r="P498" s="6"/>
      <c r="Q498" s="6"/>
      <c r="R498" s="6"/>
      <c r="S498" s="6"/>
      <c r="T498" s="6"/>
      <c r="U498" s="6"/>
      <c r="V498" s="6"/>
      <c r="W498" s="11"/>
      <c r="X498" s="6"/>
      <c r="Y498" s="6"/>
      <c r="Z498" s="6"/>
      <c r="AA498" s="6"/>
      <c r="AB498" s="6"/>
      <c r="AZ498" t="s">
        <v>346</v>
      </c>
      <c r="BA498" t="s">
        <v>3205</v>
      </c>
      <c r="BB498" t="s">
        <v>3384</v>
      </c>
      <c r="BC498" t="s">
        <v>7263</v>
      </c>
      <c r="BG498" t="s">
        <v>6166</v>
      </c>
      <c r="BH498" t="s">
        <v>9062</v>
      </c>
    </row>
    <row r="499" spans="1:60" x14ac:dyDescent="0.25">
      <c r="A499" s="9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10"/>
      <c r="P499" s="6"/>
      <c r="Q499" s="11"/>
      <c r="R499" s="6"/>
      <c r="S499" s="6"/>
      <c r="T499" s="6"/>
      <c r="U499" s="6"/>
      <c r="V499" s="6"/>
      <c r="W499" s="11"/>
      <c r="X499" s="6"/>
      <c r="Y499" s="6"/>
      <c r="Z499" s="6"/>
      <c r="AA499" s="6"/>
      <c r="AB499" s="6"/>
      <c r="AZ499" t="s">
        <v>3492</v>
      </c>
      <c r="BA499" t="s">
        <v>3205</v>
      </c>
      <c r="BB499" t="s">
        <v>3384</v>
      </c>
      <c r="BC499" t="s">
        <v>3206</v>
      </c>
      <c r="BG499" t="s">
        <v>6168</v>
      </c>
      <c r="BH499" t="s">
        <v>9062</v>
      </c>
    </row>
    <row r="500" spans="1:60" x14ac:dyDescent="0.25">
      <c r="A500" s="18"/>
      <c r="B500" s="19"/>
      <c r="C500" s="20"/>
      <c r="D500" s="19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10"/>
      <c r="P500" s="6"/>
      <c r="Q500" s="6"/>
      <c r="R500" s="6"/>
      <c r="S500" s="6"/>
      <c r="T500" s="6"/>
      <c r="U500" s="17"/>
      <c r="V500" s="17"/>
      <c r="W500" s="11"/>
      <c r="X500" s="6"/>
      <c r="Y500" s="6"/>
      <c r="Z500" s="6"/>
      <c r="AA500" s="6"/>
      <c r="AB500" s="6"/>
      <c r="AZ500" t="s">
        <v>33</v>
      </c>
      <c r="BA500" t="s">
        <v>3205</v>
      </c>
      <c r="BB500" t="s">
        <v>3384</v>
      </c>
      <c r="BC500" t="s">
        <v>7263</v>
      </c>
      <c r="BG500" t="s">
        <v>6169</v>
      </c>
      <c r="BH500" t="s">
        <v>9063</v>
      </c>
    </row>
    <row r="501" spans="1:60" x14ac:dyDescent="0.25">
      <c r="A501" s="18"/>
      <c r="B501" s="19"/>
      <c r="C501" s="20"/>
      <c r="D501" s="19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4"/>
      <c r="P501" s="13"/>
      <c r="Q501" s="15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Z501" t="s">
        <v>3493</v>
      </c>
      <c r="BA501" t="s">
        <v>3205</v>
      </c>
      <c r="BB501" t="s">
        <v>3384</v>
      </c>
      <c r="BC501" t="s">
        <v>7263</v>
      </c>
      <c r="BG501" t="s">
        <v>6170</v>
      </c>
      <c r="BH501" t="s">
        <v>9063</v>
      </c>
    </row>
    <row r="502" spans="1:60" x14ac:dyDescent="0.25">
      <c r="A502" s="9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10"/>
      <c r="P502" s="6"/>
      <c r="Q502" s="11"/>
      <c r="R502" s="6"/>
      <c r="S502" s="6"/>
      <c r="T502" s="6"/>
      <c r="U502" s="6"/>
      <c r="V502" s="6"/>
      <c r="W502" s="11"/>
      <c r="X502" s="6"/>
      <c r="Y502" s="6"/>
      <c r="Z502" s="6"/>
      <c r="AA502" s="6"/>
      <c r="AB502" s="6"/>
      <c r="AZ502" t="s">
        <v>3494</v>
      </c>
      <c r="BA502" t="s">
        <v>3205</v>
      </c>
      <c r="BB502" t="s">
        <v>3384</v>
      </c>
      <c r="BC502" t="s">
        <v>3206</v>
      </c>
      <c r="BG502" t="s">
        <v>6174</v>
      </c>
      <c r="BH502" t="s">
        <v>9063</v>
      </c>
    </row>
    <row r="503" spans="1:60" x14ac:dyDescent="0.25">
      <c r="A503" s="18"/>
      <c r="B503" s="19"/>
      <c r="C503" s="20"/>
      <c r="D503" s="19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10"/>
      <c r="P503" s="6"/>
      <c r="Q503" s="6"/>
      <c r="R503" s="6"/>
      <c r="S503" s="6"/>
      <c r="T503" s="6"/>
      <c r="U503" s="6"/>
      <c r="V503" s="6"/>
      <c r="W503" s="11"/>
      <c r="X503" s="6"/>
      <c r="Y503" s="6"/>
      <c r="Z503" s="6"/>
      <c r="AA503" s="6"/>
      <c r="AB503" s="6"/>
      <c r="AZ503" t="s">
        <v>306</v>
      </c>
      <c r="BA503" t="s">
        <v>3205</v>
      </c>
      <c r="BB503" t="s">
        <v>3384</v>
      </c>
      <c r="BC503" t="s">
        <v>7263</v>
      </c>
      <c r="BG503" t="s">
        <v>6176</v>
      </c>
      <c r="BH503" t="s">
        <v>9064</v>
      </c>
    </row>
    <row r="504" spans="1:60" x14ac:dyDescent="0.25">
      <c r="A504" s="9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10"/>
      <c r="P504" s="6"/>
      <c r="Q504" s="6"/>
      <c r="R504" s="6"/>
      <c r="S504" s="6"/>
      <c r="T504" s="6"/>
      <c r="U504" s="6"/>
      <c r="V504" s="6"/>
      <c r="W504" s="11"/>
      <c r="X504" s="6"/>
      <c r="Y504" s="6"/>
      <c r="Z504" s="6"/>
      <c r="AA504" s="6"/>
      <c r="AB504" s="6"/>
      <c r="AZ504" t="s">
        <v>3495</v>
      </c>
      <c r="BA504" t="s">
        <v>3205</v>
      </c>
      <c r="BB504" t="s">
        <v>3384</v>
      </c>
      <c r="BC504" t="s">
        <v>7263</v>
      </c>
      <c r="BG504" t="s">
        <v>6178</v>
      </c>
      <c r="BH504" t="s">
        <v>9064</v>
      </c>
    </row>
    <row r="505" spans="1:60" x14ac:dyDescent="0.25">
      <c r="A505" s="9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10"/>
      <c r="P505" s="6"/>
      <c r="Q505" s="6"/>
      <c r="R505" s="6"/>
      <c r="S505" s="6"/>
      <c r="T505" s="6"/>
      <c r="U505" s="6"/>
      <c r="V505" s="6"/>
      <c r="W505" s="11"/>
      <c r="X505" s="6"/>
      <c r="Y505" s="6"/>
      <c r="Z505" s="6"/>
      <c r="AA505" s="6"/>
      <c r="AB505" s="6"/>
      <c r="AZ505" t="s">
        <v>3496</v>
      </c>
      <c r="BA505" t="s">
        <v>3205</v>
      </c>
      <c r="BB505" t="s">
        <v>3384</v>
      </c>
      <c r="BC505" t="s">
        <v>3206</v>
      </c>
      <c r="BG505" t="s">
        <v>6179</v>
      </c>
      <c r="BH505" t="s">
        <v>9064</v>
      </c>
    </row>
    <row r="506" spans="1:60" x14ac:dyDescent="0.25">
      <c r="A506" s="9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10"/>
      <c r="P506" s="6"/>
      <c r="Q506" s="11"/>
      <c r="R506" s="6"/>
      <c r="S506" s="6"/>
      <c r="T506" s="6"/>
      <c r="U506" s="6"/>
      <c r="V506" s="6"/>
      <c r="W506" s="11"/>
      <c r="X506" s="6"/>
      <c r="Y506" s="6"/>
      <c r="Z506" s="6"/>
      <c r="AA506" s="6"/>
      <c r="AB506" s="6"/>
      <c r="AZ506" t="s">
        <v>3497</v>
      </c>
      <c r="BA506" t="s">
        <v>3205</v>
      </c>
      <c r="BB506" t="s">
        <v>3384</v>
      </c>
      <c r="BC506" t="s">
        <v>3206</v>
      </c>
      <c r="BG506" t="s">
        <v>6180</v>
      </c>
      <c r="BH506" t="s">
        <v>9064</v>
      </c>
    </row>
    <row r="507" spans="1:60" x14ac:dyDescent="0.25">
      <c r="A507" s="9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10"/>
      <c r="P507" s="6"/>
      <c r="Q507" s="6"/>
      <c r="R507" s="6"/>
      <c r="S507" s="6"/>
      <c r="T507" s="6"/>
      <c r="U507" s="6"/>
      <c r="V507" s="6"/>
      <c r="W507" s="11"/>
      <c r="X507" s="6"/>
      <c r="Y507" s="6"/>
      <c r="Z507" s="6"/>
      <c r="AA507" s="6"/>
      <c r="AB507" s="6"/>
      <c r="AZ507" t="s">
        <v>91</v>
      </c>
      <c r="BA507" t="s">
        <v>3205</v>
      </c>
      <c r="BB507" t="s">
        <v>3384</v>
      </c>
      <c r="BC507" t="s">
        <v>3206</v>
      </c>
      <c r="BG507" t="s">
        <v>6182</v>
      </c>
      <c r="BH507" t="s">
        <v>9065</v>
      </c>
    </row>
    <row r="508" spans="1:60" x14ac:dyDescent="0.25">
      <c r="A508" s="9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10"/>
      <c r="P508" s="6"/>
      <c r="Q508" s="6"/>
      <c r="R508" s="6"/>
      <c r="S508" s="6"/>
      <c r="T508" s="6"/>
      <c r="U508" s="6"/>
      <c r="V508" s="6"/>
      <c r="W508" s="11"/>
      <c r="X508" s="6"/>
      <c r="Y508" s="6"/>
      <c r="Z508" s="6"/>
      <c r="AA508" s="6"/>
      <c r="AB508" s="6"/>
      <c r="AZ508" t="s">
        <v>3498</v>
      </c>
      <c r="BA508" t="s">
        <v>3205</v>
      </c>
      <c r="BB508" t="s">
        <v>3384</v>
      </c>
      <c r="BC508" t="s">
        <v>3206</v>
      </c>
      <c r="BG508" t="s">
        <v>6185</v>
      </c>
      <c r="BH508" t="s">
        <v>9066</v>
      </c>
    </row>
    <row r="509" spans="1:60" x14ac:dyDescent="0.25">
      <c r="A509" s="9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10"/>
      <c r="P509" s="6"/>
      <c r="Q509" s="11"/>
      <c r="R509" s="6"/>
      <c r="S509" s="6"/>
      <c r="T509" s="6"/>
      <c r="U509" s="6"/>
      <c r="V509" s="6"/>
      <c r="W509" s="11"/>
      <c r="X509" s="6"/>
      <c r="Y509" s="6"/>
      <c r="Z509" s="6"/>
      <c r="AA509" s="6"/>
      <c r="AB509" s="6"/>
      <c r="AZ509" t="s">
        <v>3499</v>
      </c>
      <c r="BA509" t="s">
        <v>3205</v>
      </c>
      <c r="BB509" t="s">
        <v>3384</v>
      </c>
      <c r="BC509" t="s">
        <v>3206</v>
      </c>
      <c r="BG509" t="s">
        <v>6186</v>
      </c>
      <c r="BH509" t="s">
        <v>9066</v>
      </c>
    </row>
    <row r="510" spans="1:60" x14ac:dyDescent="0.25">
      <c r="A510" s="9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10"/>
      <c r="P510" s="6"/>
      <c r="Q510" s="6"/>
      <c r="R510" s="6"/>
      <c r="S510" s="6"/>
      <c r="T510" s="6"/>
      <c r="U510" s="6"/>
      <c r="V510" s="6"/>
      <c r="W510" s="11"/>
      <c r="X510" s="6"/>
      <c r="Y510" s="6"/>
      <c r="Z510" s="6"/>
      <c r="AA510" s="6"/>
      <c r="AB510" s="6"/>
      <c r="AZ510" t="s">
        <v>823</v>
      </c>
      <c r="BA510" t="s">
        <v>3205</v>
      </c>
      <c r="BB510" t="s">
        <v>3384</v>
      </c>
      <c r="BC510" t="s">
        <v>3206</v>
      </c>
      <c r="BG510" t="s">
        <v>6188</v>
      </c>
      <c r="BH510" t="s">
        <v>9066</v>
      </c>
    </row>
    <row r="511" spans="1:60" x14ac:dyDescent="0.25">
      <c r="A511" s="9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10"/>
      <c r="P511" s="6"/>
      <c r="Q511" s="11"/>
      <c r="R511" s="6"/>
      <c r="S511" s="6"/>
      <c r="T511" s="6"/>
      <c r="U511" s="6"/>
      <c r="V511" s="6"/>
      <c r="W511" s="11"/>
      <c r="X511" s="6"/>
      <c r="Y511" s="6"/>
      <c r="Z511" s="6"/>
      <c r="AA511" s="6"/>
      <c r="AB511" s="6"/>
      <c r="AZ511" t="s">
        <v>3500</v>
      </c>
      <c r="BA511" t="s">
        <v>3205</v>
      </c>
      <c r="BB511" t="s">
        <v>3384</v>
      </c>
      <c r="BC511" t="s">
        <v>3206</v>
      </c>
      <c r="BG511" t="s">
        <v>6189</v>
      </c>
      <c r="BH511" t="s">
        <v>9066</v>
      </c>
    </row>
    <row r="512" spans="1:60" x14ac:dyDescent="0.25">
      <c r="A512" s="18"/>
      <c r="B512" s="19"/>
      <c r="C512" s="20"/>
      <c r="D512" s="19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10"/>
      <c r="P512" s="6"/>
      <c r="Q512" s="11"/>
      <c r="R512" s="6"/>
      <c r="S512" s="6"/>
      <c r="T512" s="6"/>
      <c r="U512" s="17"/>
      <c r="V512" s="17"/>
      <c r="W512" s="11"/>
      <c r="X512" s="6"/>
      <c r="Y512" s="6"/>
      <c r="Z512" s="6"/>
      <c r="AA512" s="6"/>
      <c r="AB512" s="6"/>
      <c r="AZ512" t="s">
        <v>162</v>
      </c>
      <c r="BA512" t="s">
        <v>3205</v>
      </c>
      <c r="BB512" t="s">
        <v>3384</v>
      </c>
      <c r="BC512" t="s">
        <v>3206</v>
      </c>
      <c r="BG512" t="s">
        <v>6192</v>
      </c>
      <c r="BH512" t="s">
        <v>9067</v>
      </c>
    </row>
    <row r="513" spans="1:60" x14ac:dyDescent="0.25">
      <c r="A513" s="12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4"/>
      <c r="P513" s="13"/>
      <c r="Q513" s="15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Z513" t="s">
        <v>3501</v>
      </c>
      <c r="BA513" t="s">
        <v>3205</v>
      </c>
      <c r="BB513" t="s">
        <v>3384</v>
      </c>
      <c r="BC513" t="s">
        <v>3206</v>
      </c>
      <c r="BG513" t="s">
        <v>6193</v>
      </c>
      <c r="BH513" t="s">
        <v>9067</v>
      </c>
    </row>
    <row r="514" spans="1:60" x14ac:dyDescent="0.25">
      <c r="A514" s="12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4"/>
      <c r="P514" s="13"/>
      <c r="Q514" s="15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Z514" t="s">
        <v>3502</v>
      </c>
      <c r="BA514" t="s">
        <v>3205</v>
      </c>
      <c r="BB514" t="s">
        <v>3384</v>
      </c>
      <c r="BC514" t="s">
        <v>3206</v>
      </c>
      <c r="BG514" t="s">
        <v>6194</v>
      </c>
      <c r="BH514" t="s">
        <v>9068</v>
      </c>
    </row>
    <row r="515" spans="1:60" x14ac:dyDescent="0.25">
      <c r="A515" s="12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4"/>
      <c r="P515" s="13"/>
      <c r="Q515" s="15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Z515" t="s">
        <v>3503</v>
      </c>
      <c r="BA515" t="s">
        <v>3205</v>
      </c>
      <c r="BB515" t="s">
        <v>3384</v>
      </c>
      <c r="BC515" t="s">
        <v>3206</v>
      </c>
      <c r="BG515" t="s">
        <v>6195</v>
      </c>
      <c r="BH515" t="s">
        <v>9068</v>
      </c>
    </row>
    <row r="516" spans="1:60" x14ac:dyDescent="0.25">
      <c r="A516" s="9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10"/>
      <c r="P516" s="6"/>
      <c r="Q516" s="6"/>
      <c r="R516" s="6"/>
      <c r="S516" s="6"/>
      <c r="T516" s="6"/>
      <c r="U516" s="6"/>
      <c r="V516" s="6"/>
      <c r="W516" s="11"/>
      <c r="X516" s="6"/>
      <c r="Y516" s="6"/>
      <c r="Z516" s="6"/>
      <c r="AA516" s="6"/>
      <c r="AB516" s="6"/>
      <c r="AZ516" t="s">
        <v>723</v>
      </c>
      <c r="BA516" t="s">
        <v>3205</v>
      </c>
      <c r="BB516" t="s">
        <v>3384</v>
      </c>
      <c r="BC516" t="s">
        <v>7263</v>
      </c>
      <c r="BG516" t="s">
        <v>6197</v>
      </c>
      <c r="BH516" t="s">
        <v>9068</v>
      </c>
    </row>
    <row r="517" spans="1:60" x14ac:dyDescent="0.25">
      <c r="A517" s="12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4"/>
      <c r="P517" s="13"/>
      <c r="Q517" s="15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Z517" t="s">
        <v>3504</v>
      </c>
      <c r="BA517" t="s">
        <v>3205</v>
      </c>
      <c r="BB517" t="s">
        <v>3384</v>
      </c>
      <c r="BC517" t="s">
        <v>7263</v>
      </c>
      <c r="BG517" t="s">
        <v>6199</v>
      </c>
      <c r="BH517" t="s">
        <v>9069</v>
      </c>
    </row>
    <row r="518" spans="1:60" x14ac:dyDescent="0.25">
      <c r="A518" s="9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10"/>
      <c r="P518" s="6"/>
      <c r="Q518" s="6"/>
      <c r="R518" s="6"/>
      <c r="S518" s="6"/>
      <c r="T518" s="6"/>
      <c r="U518" s="6"/>
      <c r="V518" s="6"/>
      <c r="W518" s="11"/>
      <c r="X518" s="6"/>
      <c r="Y518" s="6"/>
      <c r="Z518" s="6"/>
      <c r="AA518" s="6"/>
      <c r="AB518" s="6"/>
      <c r="AZ518" t="s">
        <v>3505</v>
      </c>
      <c r="BA518" t="s">
        <v>3205</v>
      </c>
      <c r="BB518" t="s">
        <v>3384</v>
      </c>
      <c r="BC518" t="s">
        <v>7263</v>
      </c>
      <c r="BG518" t="s">
        <v>6200</v>
      </c>
      <c r="BH518" t="s">
        <v>9069</v>
      </c>
    </row>
    <row r="519" spans="1:60" x14ac:dyDescent="0.25">
      <c r="A519" s="9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10"/>
      <c r="P519" s="6"/>
      <c r="Q519" s="11"/>
      <c r="R519" s="6"/>
      <c r="S519" s="6"/>
      <c r="T519" s="6"/>
      <c r="U519" s="6"/>
      <c r="V519" s="6"/>
      <c r="W519" s="11"/>
      <c r="X519" s="6"/>
      <c r="Y519" s="6"/>
      <c r="Z519" s="6"/>
      <c r="AA519" s="6"/>
      <c r="AB519" s="6"/>
      <c r="AZ519" t="s">
        <v>3506</v>
      </c>
      <c r="BA519" t="s">
        <v>3205</v>
      </c>
      <c r="BB519" t="s">
        <v>3384</v>
      </c>
      <c r="BC519" t="s">
        <v>3206</v>
      </c>
      <c r="BG519" t="s">
        <v>6201</v>
      </c>
      <c r="BH519" t="s">
        <v>9070</v>
      </c>
    </row>
    <row r="520" spans="1:60" x14ac:dyDescent="0.25">
      <c r="A520" s="18"/>
      <c r="B520" s="19"/>
      <c r="C520" s="20"/>
      <c r="D520" s="19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4"/>
      <c r="P520" s="13"/>
      <c r="Q520" s="15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Z520" t="s">
        <v>3507</v>
      </c>
      <c r="BA520" t="s">
        <v>3205</v>
      </c>
      <c r="BB520" t="s">
        <v>3384</v>
      </c>
      <c r="BC520" t="s">
        <v>3206</v>
      </c>
      <c r="BG520" t="s">
        <v>6202</v>
      </c>
      <c r="BH520" t="s">
        <v>9071</v>
      </c>
    </row>
    <row r="521" spans="1:60" x14ac:dyDescent="0.25">
      <c r="A521" s="12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4"/>
      <c r="P521" s="13"/>
      <c r="Q521" s="15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Z521" t="s">
        <v>3508</v>
      </c>
      <c r="BA521" t="s">
        <v>3205</v>
      </c>
      <c r="BB521" t="s">
        <v>3384</v>
      </c>
      <c r="BC521" t="s">
        <v>3206</v>
      </c>
      <c r="BG521" t="s">
        <v>6203</v>
      </c>
      <c r="BH521" t="s">
        <v>9072</v>
      </c>
    </row>
    <row r="522" spans="1:60" x14ac:dyDescent="0.25">
      <c r="A522" s="12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4"/>
      <c r="P522" s="13"/>
      <c r="Q522" s="15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Z522" t="s">
        <v>3509</v>
      </c>
      <c r="BA522" t="s">
        <v>3205</v>
      </c>
      <c r="BB522" t="s">
        <v>3384</v>
      </c>
      <c r="BC522" t="s">
        <v>3206</v>
      </c>
      <c r="BG522" t="s">
        <v>6204</v>
      </c>
      <c r="BH522" t="s">
        <v>9073</v>
      </c>
    </row>
    <row r="523" spans="1:60" x14ac:dyDescent="0.25">
      <c r="A523" s="9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10"/>
      <c r="P523" s="6"/>
      <c r="Q523" s="11"/>
      <c r="R523" s="6"/>
      <c r="S523" s="6"/>
      <c r="T523" s="6"/>
      <c r="U523" s="6"/>
      <c r="V523" s="6"/>
      <c r="W523" s="11"/>
      <c r="X523" s="6"/>
      <c r="Y523" s="6"/>
      <c r="Z523" s="6"/>
      <c r="AA523" s="6"/>
      <c r="AB523" s="6"/>
      <c r="AZ523" t="s">
        <v>3510</v>
      </c>
      <c r="BA523" t="s">
        <v>3205</v>
      </c>
      <c r="BB523" t="s">
        <v>3384</v>
      </c>
      <c r="BC523" t="s">
        <v>3206</v>
      </c>
      <c r="BG523" t="s">
        <v>6207</v>
      </c>
      <c r="BH523" t="s">
        <v>9074</v>
      </c>
    </row>
    <row r="524" spans="1:60" x14ac:dyDescent="0.25">
      <c r="A524" s="9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10"/>
      <c r="P524" s="6"/>
      <c r="Q524" s="6"/>
      <c r="R524" s="6"/>
      <c r="S524" s="6"/>
      <c r="T524" s="6"/>
      <c r="U524" s="6"/>
      <c r="V524" s="6"/>
      <c r="W524" s="11"/>
      <c r="X524" s="6"/>
      <c r="Y524" s="6"/>
      <c r="Z524" s="6"/>
      <c r="AA524" s="6"/>
      <c r="AB524" s="6"/>
      <c r="AZ524" t="s">
        <v>512</v>
      </c>
      <c r="BA524" t="s">
        <v>3205</v>
      </c>
      <c r="BB524" t="s">
        <v>3384</v>
      </c>
      <c r="BC524" t="s">
        <v>3206</v>
      </c>
      <c r="BG524" t="s">
        <v>6211</v>
      </c>
      <c r="BH524" t="s">
        <v>9075</v>
      </c>
    </row>
    <row r="525" spans="1:60" x14ac:dyDescent="0.25">
      <c r="A525" s="9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10"/>
      <c r="P525" s="6"/>
      <c r="Q525" s="11"/>
      <c r="R525" s="6"/>
      <c r="S525" s="6"/>
      <c r="T525" s="6"/>
      <c r="U525" s="6"/>
      <c r="V525" s="6"/>
      <c r="W525" s="11"/>
      <c r="X525" s="6"/>
      <c r="Y525" s="6"/>
      <c r="Z525" s="6"/>
      <c r="AA525" s="6"/>
      <c r="AB525" s="6"/>
      <c r="AZ525" t="s">
        <v>3511</v>
      </c>
      <c r="BA525" t="s">
        <v>3205</v>
      </c>
      <c r="BB525" t="s">
        <v>3384</v>
      </c>
      <c r="BC525" t="s">
        <v>3206</v>
      </c>
      <c r="BG525" t="s">
        <v>6212</v>
      </c>
      <c r="BH525" t="s">
        <v>9075</v>
      </c>
    </row>
    <row r="526" spans="1:60" x14ac:dyDescent="0.25">
      <c r="A526" s="18"/>
      <c r="B526" s="19"/>
      <c r="C526" s="20"/>
      <c r="D526" s="19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10"/>
      <c r="P526" s="6"/>
      <c r="Q526" s="11"/>
      <c r="R526" s="6"/>
      <c r="S526" s="6"/>
      <c r="T526" s="6"/>
      <c r="U526" s="17"/>
      <c r="V526" s="17"/>
      <c r="W526" s="11"/>
      <c r="X526" s="6"/>
      <c r="Y526" s="6"/>
      <c r="Z526" s="6"/>
      <c r="AA526" s="6"/>
      <c r="AB526" s="6"/>
      <c r="AZ526" t="s">
        <v>605</v>
      </c>
      <c r="BA526" t="s">
        <v>3205</v>
      </c>
      <c r="BB526" t="s">
        <v>3384</v>
      </c>
      <c r="BC526" t="s">
        <v>3206</v>
      </c>
      <c r="BG526" t="s">
        <v>6216</v>
      </c>
      <c r="BH526" t="s">
        <v>9076</v>
      </c>
    </row>
    <row r="527" spans="1:60" x14ac:dyDescent="0.25">
      <c r="A527" s="18"/>
      <c r="B527" s="19"/>
      <c r="C527" s="20"/>
      <c r="D527" s="19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10"/>
      <c r="P527" s="6"/>
      <c r="Q527" s="11"/>
      <c r="R527" s="6"/>
      <c r="S527" s="6"/>
      <c r="T527" s="6"/>
      <c r="U527" s="17"/>
      <c r="V527" s="17"/>
      <c r="W527" s="11"/>
      <c r="X527" s="6"/>
      <c r="Y527" s="6"/>
      <c r="Z527" s="6"/>
      <c r="AA527" s="6"/>
      <c r="AB527" s="6"/>
      <c r="AZ527" t="s">
        <v>1865</v>
      </c>
      <c r="BA527" t="s">
        <v>3205</v>
      </c>
      <c r="BB527" t="s">
        <v>3384</v>
      </c>
      <c r="BC527" t="s">
        <v>3206</v>
      </c>
      <c r="BG527" t="s">
        <v>6217</v>
      </c>
      <c r="BH527" t="s">
        <v>9076</v>
      </c>
    </row>
    <row r="528" spans="1:60" x14ac:dyDescent="0.25">
      <c r="A528" s="12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4"/>
      <c r="P528" s="13"/>
      <c r="Q528" s="15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Z528" t="s">
        <v>3512</v>
      </c>
      <c r="BA528" t="s">
        <v>3205</v>
      </c>
      <c r="BB528" t="s">
        <v>3384</v>
      </c>
      <c r="BC528" t="s">
        <v>3206</v>
      </c>
      <c r="BG528" t="s">
        <v>6220</v>
      </c>
      <c r="BH528" t="s">
        <v>9076</v>
      </c>
    </row>
    <row r="529" spans="1:60" x14ac:dyDescent="0.25">
      <c r="A529" s="12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4"/>
      <c r="P529" s="13"/>
      <c r="Q529" s="15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Z529" t="s">
        <v>3513</v>
      </c>
      <c r="BA529" t="s">
        <v>3205</v>
      </c>
      <c r="BB529" t="s">
        <v>3384</v>
      </c>
      <c r="BC529" t="s">
        <v>3206</v>
      </c>
      <c r="BG529" t="s">
        <v>6223</v>
      </c>
      <c r="BH529" t="s">
        <v>9076</v>
      </c>
    </row>
    <row r="530" spans="1:60" x14ac:dyDescent="0.25">
      <c r="A530" s="12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4"/>
      <c r="P530" s="13"/>
      <c r="Q530" s="15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Z530" t="s">
        <v>3514</v>
      </c>
      <c r="BA530" t="s">
        <v>3205</v>
      </c>
      <c r="BB530" t="s">
        <v>3967</v>
      </c>
      <c r="BC530" t="s">
        <v>3206</v>
      </c>
      <c r="BG530" t="s">
        <v>6227</v>
      </c>
      <c r="BH530" t="s">
        <v>9077</v>
      </c>
    </row>
    <row r="531" spans="1:60" x14ac:dyDescent="0.25">
      <c r="A531" s="12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4"/>
      <c r="P531" s="13"/>
      <c r="Q531" s="15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Z531" t="s">
        <v>3515</v>
      </c>
      <c r="BA531" t="s">
        <v>3205</v>
      </c>
      <c r="BB531" t="s">
        <v>3967</v>
      </c>
      <c r="BC531" t="s">
        <v>3206</v>
      </c>
      <c r="BG531" t="s">
        <v>6231</v>
      </c>
      <c r="BH531" t="s">
        <v>9077</v>
      </c>
    </row>
    <row r="532" spans="1:60" x14ac:dyDescent="0.25">
      <c r="A532" s="9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10"/>
      <c r="P532" s="6"/>
      <c r="Q532" s="11"/>
      <c r="R532" s="6"/>
      <c r="S532" s="6"/>
      <c r="T532" s="6"/>
      <c r="U532" s="6"/>
      <c r="V532" s="6"/>
      <c r="W532" s="11"/>
      <c r="X532" s="6"/>
      <c r="Y532" s="6"/>
      <c r="Z532" s="6"/>
      <c r="AA532" s="6"/>
      <c r="AB532" s="6"/>
      <c r="AZ532" t="s">
        <v>3516</v>
      </c>
      <c r="BA532" t="s">
        <v>3205</v>
      </c>
      <c r="BB532" t="s">
        <v>3967</v>
      </c>
      <c r="BC532" t="s">
        <v>3206</v>
      </c>
      <c r="BG532" t="s">
        <v>6234</v>
      </c>
      <c r="BH532" t="s">
        <v>9077</v>
      </c>
    </row>
    <row r="533" spans="1:60" x14ac:dyDescent="0.25">
      <c r="A533" s="9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10"/>
      <c r="P533" s="6"/>
      <c r="Q533" s="11"/>
      <c r="R533" s="6"/>
      <c r="S533" s="6"/>
      <c r="T533" s="6"/>
      <c r="U533" s="6"/>
      <c r="V533" s="6"/>
      <c r="W533" s="11"/>
      <c r="X533" s="6"/>
      <c r="Y533" s="6"/>
      <c r="Z533" s="6"/>
      <c r="AA533" s="6"/>
      <c r="AB533" s="6"/>
      <c r="AZ533" t="s">
        <v>3517</v>
      </c>
      <c r="BA533" t="s">
        <v>3205</v>
      </c>
      <c r="BB533" t="s">
        <v>3384</v>
      </c>
      <c r="BC533" t="s">
        <v>7263</v>
      </c>
      <c r="BG533" t="s">
        <v>6235</v>
      </c>
      <c r="BH533" t="s">
        <v>9077</v>
      </c>
    </row>
    <row r="534" spans="1:60" x14ac:dyDescent="0.25">
      <c r="A534" s="12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4"/>
      <c r="P534" s="13"/>
      <c r="Q534" s="15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Z534" t="s">
        <v>3518</v>
      </c>
      <c r="BA534" t="s">
        <v>3205</v>
      </c>
      <c r="BB534" t="s">
        <v>3384</v>
      </c>
      <c r="BC534" t="s">
        <v>3204</v>
      </c>
      <c r="BG534" t="s">
        <v>6236</v>
      </c>
      <c r="BH534" t="s">
        <v>9077</v>
      </c>
    </row>
    <row r="535" spans="1:60" x14ac:dyDescent="0.25">
      <c r="A535" s="9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10"/>
      <c r="P535" s="6"/>
      <c r="Q535" s="11"/>
      <c r="R535" s="6"/>
      <c r="S535" s="6"/>
      <c r="T535" s="6"/>
      <c r="U535" s="6"/>
      <c r="V535" s="6"/>
      <c r="W535" s="11"/>
      <c r="X535" s="6"/>
      <c r="Y535" s="6"/>
      <c r="Z535" s="6"/>
      <c r="AA535" s="6"/>
      <c r="AB535" s="6"/>
      <c r="AZ535" t="s">
        <v>3519</v>
      </c>
      <c r="BA535" t="s">
        <v>3205</v>
      </c>
      <c r="BB535" t="s">
        <v>3863</v>
      </c>
      <c r="BC535" t="s">
        <v>3204</v>
      </c>
      <c r="BG535" t="s">
        <v>6238</v>
      </c>
      <c r="BH535" t="s">
        <v>9077</v>
      </c>
    </row>
    <row r="536" spans="1:60" x14ac:dyDescent="0.25">
      <c r="A536" s="9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10"/>
      <c r="P536" s="6"/>
      <c r="Q536" s="6"/>
      <c r="R536" s="6"/>
      <c r="S536" s="6"/>
      <c r="T536" s="6"/>
      <c r="U536" s="6"/>
      <c r="V536" s="6"/>
      <c r="W536" s="11"/>
      <c r="X536" s="6"/>
      <c r="Y536" s="6"/>
      <c r="Z536" s="6"/>
      <c r="AA536" s="6"/>
      <c r="AB536" s="6"/>
      <c r="AZ536" t="s">
        <v>1171</v>
      </c>
      <c r="BA536" t="s">
        <v>3205</v>
      </c>
      <c r="BB536" t="s">
        <v>3384</v>
      </c>
      <c r="BC536" t="s">
        <v>3204</v>
      </c>
      <c r="BG536" t="s">
        <v>6241</v>
      </c>
      <c r="BH536" t="s">
        <v>9078</v>
      </c>
    </row>
    <row r="537" spans="1:60" x14ac:dyDescent="0.25">
      <c r="A537" s="9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10"/>
      <c r="P537" s="6"/>
      <c r="Q537" s="11"/>
      <c r="R537" s="6"/>
      <c r="S537" s="6"/>
      <c r="T537" s="6"/>
      <c r="U537" s="6"/>
      <c r="V537" s="6"/>
      <c r="W537" s="11"/>
      <c r="X537" s="6"/>
      <c r="Y537" s="6"/>
      <c r="Z537" s="6"/>
      <c r="AA537" s="6"/>
      <c r="AB537" s="6"/>
      <c r="AZ537" t="s">
        <v>3520</v>
      </c>
      <c r="BA537" t="s">
        <v>3205</v>
      </c>
      <c r="BB537" t="s">
        <v>3384</v>
      </c>
      <c r="BC537" t="s">
        <v>3204</v>
      </c>
      <c r="BG537" t="s">
        <v>6243</v>
      </c>
      <c r="BH537" t="s">
        <v>9078</v>
      </c>
    </row>
    <row r="538" spans="1:60" x14ac:dyDescent="0.25">
      <c r="A538" s="18"/>
      <c r="B538" s="19"/>
      <c r="C538" s="20"/>
      <c r="D538" s="19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10"/>
      <c r="P538" s="6"/>
      <c r="Q538" s="11"/>
      <c r="R538" s="6"/>
      <c r="S538" s="6"/>
      <c r="T538" s="6"/>
      <c r="U538" s="17"/>
      <c r="V538" s="17"/>
      <c r="W538" s="11"/>
      <c r="X538" s="6"/>
      <c r="Y538" s="6"/>
      <c r="Z538" s="6"/>
      <c r="AA538" s="6"/>
      <c r="AB538" s="6"/>
      <c r="AZ538" t="s">
        <v>318</v>
      </c>
      <c r="BA538" t="s">
        <v>3205</v>
      </c>
      <c r="BB538" t="s">
        <v>3384</v>
      </c>
      <c r="BC538" t="s">
        <v>3204</v>
      </c>
      <c r="BG538" t="s">
        <v>6244</v>
      </c>
      <c r="BH538" t="s">
        <v>9078</v>
      </c>
    </row>
    <row r="539" spans="1:60" x14ac:dyDescent="0.25">
      <c r="A539" s="18"/>
      <c r="B539" s="19"/>
      <c r="C539" s="20"/>
      <c r="D539" s="19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4"/>
      <c r="P539" s="13"/>
      <c r="Q539" s="15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Z539" t="s">
        <v>3521</v>
      </c>
      <c r="BA539" t="s">
        <v>3205</v>
      </c>
      <c r="BB539" t="s">
        <v>3384</v>
      </c>
      <c r="BC539" t="s">
        <v>3204</v>
      </c>
      <c r="BG539" t="s">
        <v>6246</v>
      </c>
      <c r="BH539" t="s">
        <v>9078</v>
      </c>
    </row>
    <row r="540" spans="1:60" x14ac:dyDescent="0.25">
      <c r="A540" s="9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10"/>
      <c r="P540" s="6"/>
      <c r="Q540" s="6"/>
      <c r="R540" s="6"/>
      <c r="S540" s="6"/>
      <c r="T540" s="6"/>
      <c r="U540" s="6"/>
      <c r="V540" s="6"/>
      <c r="W540" s="11"/>
      <c r="X540" s="6"/>
      <c r="Y540" s="6"/>
      <c r="Z540" s="6"/>
      <c r="AA540" s="6"/>
      <c r="AB540" s="6"/>
      <c r="AZ540" t="s">
        <v>3522</v>
      </c>
      <c r="BA540" t="s">
        <v>3205</v>
      </c>
      <c r="BB540" t="s">
        <v>3384</v>
      </c>
      <c r="BC540" t="s">
        <v>7263</v>
      </c>
      <c r="BG540" t="s">
        <v>6248</v>
      </c>
      <c r="BH540" t="s">
        <v>9078</v>
      </c>
    </row>
    <row r="541" spans="1:60" x14ac:dyDescent="0.25">
      <c r="A541" s="12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4"/>
      <c r="P541" s="13"/>
      <c r="Q541" s="15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Z541" t="s">
        <v>3179</v>
      </c>
      <c r="BA541" t="s">
        <v>3205</v>
      </c>
      <c r="BB541" t="s">
        <v>3384</v>
      </c>
      <c r="BC541" t="s">
        <v>7263</v>
      </c>
      <c r="BG541" t="s">
        <v>6249</v>
      </c>
      <c r="BH541" t="s">
        <v>9078</v>
      </c>
    </row>
    <row r="542" spans="1:60" x14ac:dyDescent="0.25">
      <c r="A542" s="9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10"/>
      <c r="P542" s="6"/>
      <c r="Q542" s="6"/>
      <c r="R542" s="6"/>
      <c r="S542" s="6"/>
      <c r="T542" s="6"/>
      <c r="U542" s="6"/>
      <c r="V542" s="6"/>
      <c r="W542" s="11"/>
      <c r="X542" s="6"/>
      <c r="Y542" s="6"/>
      <c r="Z542" s="6"/>
      <c r="AA542" s="6"/>
      <c r="AB542" s="6"/>
      <c r="AZ542" t="s">
        <v>3523</v>
      </c>
      <c r="BA542" t="s">
        <v>3205</v>
      </c>
      <c r="BB542" t="s">
        <v>3384</v>
      </c>
      <c r="BC542" t="s">
        <v>3206</v>
      </c>
      <c r="BG542" t="s">
        <v>6250</v>
      </c>
      <c r="BH542" t="s">
        <v>9079</v>
      </c>
    </row>
    <row r="543" spans="1:60" x14ac:dyDescent="0.25">
      <c r="A543" s="9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10"/>
      <c r="P543" s="6"/>
      <c r="Q543" s="6"/>
      <c r="R543" s="6"/>
      <c r="S543" s="6"/>
      <c r="T543" s="6"/>
      <c r="U543" s="6"/>
      <c r="V543" s="6"/>
      <c r="W543" s="11"/>
      <c r="X543" s="6"/>
      <c r="Y543" s="6"/>
      <c r="Z543" s="6"/>
      <c r="AA543" s="6"/>
      <c r="AB543" s="6"/>
      <c r="AZ543" t="s">
        <v>3524</v>
      </c>
      <c r="BA543" t="s">
        <v>3205</v>
      </c>
      <c r="BB543" t="s">
        <v>3384</v>
      </c>
      <c r="BC543" t="s">
        <v>3206</v>
      </c>
      <c r="BG543" t="s">
        <v>6251</v>
      </c>
      <c r="BH543" t="s">
        <v>9079</v>
      </c>
    </row>
    <row r="544" spans="1:60" x14ac:dyDescent="0.25">
      <c r="A544" s="9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10"/>
      <c r="P544" s="6"/>
      <c r="Q544" s="11"/>
      <c r="R544" s="6"/>
      <c r="S544" s="6"/>
      <c r="T544" s="6"/>
      <c r="U544" s="6"/>
      <c r="V544" s="6"/>
      <c r="W544" s="11"/>
      <c r="X544" s="6"/>
      <c r="Y544" s="6"/>
      <c r="Z544" s="6"/>
      <c r="AA544" s="6"/>
      <c r="AB544" s="6"/>
      <c r="AZ544" t="s">
        <v>3524</v>
      </c>
      <c r="BA544" t="s">
        <v>3205</v>
      </c>
      <c r="BB544" t="s">
        <v>3384</v>
      </c>
      <c r="BC544" t="s">
        <v>3206</v>
      </c>
      <c r="BG544" t="s">
        <v>6254</v>
      </c>
      <c r="BH544" t="s">
        <v>9080</v>
      </c>
    </row>
    <row r="545" spans="1:60" x14ac:dyDescent="0.25">
      <c r="A545" s="9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10"/>
      <c r="P545" s="6"/>
      <c r="Q545" s="6"/>
      <c r="R545" s="6"/>
      <c r="S545" s="6"/>
      <c r="T545" s="6"/>
      <c r="U545" s="6"/>
      <c r="V545" s="6"/>
      <c r="W545" s="11"/>
      <c r="X545" s="6"/>
      <c r="Y545" s="6"/>
      <c r="Z545" s="6"/>
      <c r="AA545" s="6"/>
      <c r="AB545" s="6"/>
      <c r="AZ545" t="s">
        <v>101</v>
      </c>
      <c r="BA545" t="s">
        <v>3205</v>
      </c>
      <c r="BB545" t="s">
        <v>3384</v>
      </c>
      <c r="BC545" t="s">
        <v>3206</v>
      </c>
      <c r="BG545" t="s">
        <v>6255</v>
      </c>
      <c r="BH545" t="s">
        <v>9080</v>
      </c>
    </row>
    <row r="546" spans="1:60" x14ac:dyDescent="0.25">
      <c r="A546" s="9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10"/>
      <c r="P546" s="6"/>
      <c r="Q546" s="11"/>
      <c r="R546" s="6"/>
      <c r="S546" s="6"/>
      <c r="T546" s="6"/>
      <c r="U546" s="6"/>
      <c r="V546" s="6"/>
      <c r="W546" s="11"/>
      <c r="X546" s="6"/>
      <c r="Y546" s="6"/>
      <c r="Z546" s="6"/>
      <c r="AA546" s="6"/>
      <c r="AB546" s="6"/>
      <c r="AZ546" t="s">
        <v>3525</v>
      </c>
      <c r="BA546" t="s">
        <v>3205</v>
      </c>
      <c r="BB546" t="s">
        <v>3384</v>
      </c>
      <c r="BC546" t="s">
        <v>3206</v>
      </c>
      <c r="BG546" t="s">
        <v>6257</v>
      </c>
      <c r="BH546" t="s">
        <v>9081</v>
      </c>
    </row>
    <row r="547" spans="1:60" x14ac:dyDescent="0.25">
      <c r="A547" s="18"/>
      <c r="B547" s="19"/>
      <c r="C547" s="20"/>
      <c r="D547" s="19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10"/>
      <c r="P547" s="6"/>
      <c r="Q547" s="6"/>
      <c r="R547" s="6"/>
      <c r="S547" s="6"/>
      <c r="T547" s="6"/>
      <c r="U547" s="17"/>
      <c r="V547" s="17"/>
      <c r="W547" s="11"/>
      <c r="X547" s="6"/>
      <c r="Y547" s="6"/>
      <c r="Z547" s="6"/>
      <c r="AA547" s="6"/>
      <c r="AB547" s="6"/>
      <c r="AZ547" t="s">
        <v>1037</v>
      </c>
      <c r="BA547" t="s">
        <v>3205</v>
      </c>
      <c r="BB547" t="s">
        <v>3384</v>
      </c>
      <c r="BC547" t="s">
        <v>3206</v>
      </c>
      <c r="BG547" t="s">
        <v>6258</v>
      </c>
      <c r="BH547" t="s">
        <v>9081</v>
      </c>
    </row>
    <row r="548" spans="1:60" x14ac:dyDescent="0.25">
      <c r="A548" s="9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10"/>
      <c r="P548" s="6"/>
      <c r="Q548" s="11"/>
      <c r="R548" s="6"/>
      <c r="S548" s="6"/>
      <c r="T548" s="6"/>
      <c r="U548" s="6"/>
      <c r="V548" s="6"/>
      <c r="W548" s="11"/>
      <c r="X548" s="6"/>
      <c r="Y548" s="6"/>
      <c r="Z548" s="6"/>
      <c r="AA548" s="6"/>
      <c r="AB548" s="6"/>
      <c r="AZ548" t="s">
        <v>3526</v>
      </c>
      <c r="BA548" t="s">
        <v>3205</v>
      </c>
      <c r="BB548" t="s">
        <v>3384</v>
      </c>
      <c r="BC548" t="s">
        <v>3206</v>
      </c>
      <c r="BG548" t="s">
        <v>6260</v>
      </c>
      <c r="BH548" t="s">
        <v>9081</v>
      </c>
    </row>
    <row r="549" spans="1:60" x14ac:dyDescent="0.25">
      <c r="A549" s="18"/>
      <c r="B549" s="19"/>
      <c r="C549" s="20"/>
      <c r="D549" s="19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10"/>
      <c r="P549" s="6"/>
      <c r="Q549" s="11"/>
      <c r="R549" s="6"/>
      <c r="S549" s="6"/>
      <c r="T549" s="6"/>
      <c r="U549" s="17"/>
      <c r="V549" s="17"/>
      <c r="W549" s="11"/>
      <c r="X549" s="6"/>
      <c r="Y549" s="6"/>
      <c r="Z549" s="6"/>
      <c r="AA549" s="6"/>
      <c r="AB549" s="6"/>
      <c r="AZ549" t="s">
        <v>165</v>
      </c>
      <c r="BA549" t="s">
        <v>3205</v>
      </c>
      <c r="BB549" t="s">
        <v>3384</v>
      </c>
      <c r="BC549" t="s">
        <v>3206</v>
      </c>
      <c r="BG549" t="s">
        <v>6263</v>
      </c>
      <c r="BH549" t="s">
        <v>9082</v>
      </c>
    </row>
    <row r="550" spans="1:60" x14ac:dyDescent="0.25">
      <c r="A550" s="9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10"/>
      <c r="P550" s="6"/>
      <c r="Q550" s="11"/>
      <c r="R550" s="6"/>
      <c r="S550" s="6"/>
      <c r="T550" s="6"/>
      <c r="U550" s="6"/>
      <c r="V550" s="6"/>
      <c r="W550" s="11"/>
      <c r="X550" s="6"/>
      <c r="Y550" s="6"/>
      <c r="Z550" s="6"/>
      <c r="AA550" s="6"/>
      <c r="AB550" s="6"/>
      <c r="AZ550" t="s">
        <v>3527</v>
      </c>
      <c r="BA550" t="s">
        <v>3205</v>
      </c>
      <c r="BB550" t="s">
        <v>3967</v>
      </c>
      <c r="BC550" t="s">
        <v>3206</v>
      </c>
      <c r="BG550" t="s">
        <v>6264</v>
      </c>
      <c r="BH550" t="s">
        <v>9082</v>
      </c>
    </row>
    <row r="551" spans="1:60" x14ac:dyDescent="0.25">
      <c r="A551" s="9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10"/>
      <c r="P551" s="6"/>
      <c r="Q551" s="11"/>
      <c r="R551" s="6"/>
      <c r="S551" s="6"/>
      <c r="T551" s="6"/>
      <c r="U551" s="6"/>
      <c r="V551" s="6"/>
      <c r="W551" s="11"/>
      <c r="X551" s="6"/>
      <c r="Y551" s="6"/>
      <c r="Z551" s="6"/>
      <c r="AA551" s="6"/>
      <c r="AB551" s="6"/>
      <c r="AZ551" t="s">
        <v>3528</v>
      </c>
      <c r="BA551" t="s">
        <v>3205</v>
      </c>
      <c r="BB551" t="s">
        <v>3384</v>
      </c>
      <c r="BC551" t="s">
        <v>7263</v>
      </c>
      <c r="BG551" t="s">
        <v>6266</v>
      </c>
      <c r="BH551" t="s">
        <v>9083</v>
      </c>
    </row>
    <row r="552" spans="1:60" x14ac:dyDescent="0.25">
      <c r="A552" s="12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4"/>
      <c r="P552" s="13"/>
      <c r="Q552" s="15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Z552" t="s">
        <v>3529</v>
      </c>
      <c r="BA552" t="s">
        <v>3205</v>
      </c>
      <c r="BB552" t="s">
        <v>3384</v>
      </c>
      <c r="BC552" t="s">
        <v>3206</v>
      </c>
      <c r="BG552" t="s">
        <v>6267</v>
      </c>
      <c r="BH552" t="s">
        <v>9083</v>
      </c>
    </row>
    <row r="553" spans="1:60" x14ac:dyDescent="0.25">
      <c r="A553" s="12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4"/>
      <c r="P553" s="13"/>
      <c r="Q553" s="15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Z553" t="s">
        <v>3530</v>
      </c>
      <c r="BA553" t="s">
        <v>3205</v>
      </c>
      <c r="BB553" t="s">
        <v>3384</v>
      </c>
      <c r="BC553" t="s">
        <v>3206</v>
      </c>
      <c r="BG553" t="s">
        <v>6270</v>
      </c>
      <c r="BH553" t="s">
        <v>9083</v>
      </c>
    </row>
    <row r="554" spans="1:60" x14ac:dyDescent="0.25">
      <c r="A554" s="12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4"/>
      <c r="P554" s="13"/>
      <c r="Q554" s="15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Z554" t="s">
        <v>3531</v>
      </c>
      <c r="BA554" t="s">
        <v>3205</v>
      </c>
      <c r="BB554" t="s">
        <v>3384</v>
      </c>
      <c r="BC554" t="s">
        <v>3206</v>
      </c>
      <c r="BG554" t="s">
        <v>6271</v>
      </c>
      <c r="BH554" t="s">
        <v>9083</v>
      </c>
    </row>
    <row r="555" spans="1:60" x14ac:dyDescent="0.25">
      <c r="A555" s="1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10"/>
      <c r="P555" s="6"/>
      <c r="Q555" s="6"/>
      <c r="R555" s="6"/>
      <c r="S555" s="6"/>
      <c r="T555" s="6"/>
      <c r="U555" s="17"/>
      <c r="V555" s="17"/>
      <c r="W555" s="11"/>
      <c r="X555" s="6"/>
      <c r="Y555" s="6"/>
      <c r="Z555" s="6"/>
      <c r="AA555" s="6"/>
      <c r="AB555" s="6"/>
      <c r="AZ555" t="s">
        <v>3532</v>
      </c>
      <c r="BA555" t="s">
        <v>3205</v>
      </c>
      <c r="BB555" t="s">
        <v>3384</v>
      </c>
      <c r="BC555" t="s">
        <v>3206</v>
      </c>
      <c r="BG555" t="s">
        <v>6272</v>
      </c>
      <c r="BH555" t="s">
        <v>9083</v>
      </c>
    </row>
    <row r="556" spans="1:60" x14ac:dyDescent="0.25">
      <c r="A556" s="9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10"/>
      <c r="P556" s="6"/>
      <c r="Q556" s="6"/>
      <c r="R556" s="6"/>
      <c r="S556" s="6"/>
      <c r="T556" s="6"/>
      <c r="U556" s="6"/>
      <c r="V556" s="6"/>
      <c r="W556" s="11"/>
      <c r="X556" s="6"/>
      <c r="Y556" s="6"/>
      <c r="Z556" s="6"/>
      <c r="AA556" s="6"/>
      <c r="AB556" s="6"/>
      <c r="AZ556" t="s">
        <v>3533</v>
      </c>
      <c r="BA556" t="s">
        <v>3205</v>
      </c>
      <c r="BB556" t="s">
        <v>3384</v>
      </c>
      <c r="BC556" t="s">
        <v>7263</v>
      </c>
      <c r="BG556" t="s">
        <v>6274</v>
      </c>
      <c r="BH556" t="s">
        <v>9084</v>
      </c>
    </row>
    <row r="557" spans="1:60" x14ac:dyDescent="0.25">
      <c r="A557" s="12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4"/>
      <c r="P557" s="13"/>
      <c r="Q557" s="15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Z557" t="s">
        <v>3534</v>
      </c>
      <c r="BA557" t="s">
        <v>3205</v>
      </c>
      <c r="BB557" t="s">
        <v>3384</v>
      </c>
      <c r="BC557" t="s">
        <v>7263</v>
      </c>
      <c r="BG557" t="s">
        <v>6275</v>
      </c>
      <c r="BH557" t="s">
        <v>9084</v>
      </c>
    </row>
    <row r="558" spans="1:60" x14ac:dyDescent="0.25">
      <c r="A558" s="9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10"/>
      <c r="P558" s="6"/>
      <c r="Q558" s="6"/>
      <c r="R558" s="6"/>
      <c r="S558" s="6"/>
      <c r="T558" s="6"/>
      <c r="U558" s="6"/>
      <c r="V558" s="6"/>
      <c r="W558" s="11"/>
      <c r="X558" s="6"/>
      <c r="Y558" s="6"/>
      <c r="Z558" s="6"/>
      <c r="AA558" s="6"/>
      <c r="AB558" s="6"/>
      <c r="AZ558" t="s">
        <v>3535</v>
      </c>
      <c r="BA558" t="s">
        <v>3205</v>
      </c>
      <c r="BB558" t="s">
        <v>3384</v>
      </c>
      <c r="BC558" t="s">
        <v>3206</v>
      </c>
      <c r="BG558" t="s">
        <v>6279</v>
      </c>
      <c r="BH558" t="s">
        <v>9085</v>
      </c>
    </row>
    <row r="559" spans="1:60" x14ac:dyDescent="0.25">
      <c r="A559" s="18"/>
      <c r="B559" s="19"/>
      <c r="C559" s="20"/>
      <c r="D559" s="19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4"/>
      <c r="P559" s="13"/>
      <c r="Q559" s="15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Z559" t="s">
        <v>3536</v>
      </c>
      <c r="BA559" t="s">
        <v>3205</v>
      </c>
      <c r="BB559" t="s">
        <v>3384</v>
      </c>
      <c r="BC559" t="s">
        <v>3206</v>
      </c>
      <c r="BG559" t="s">
        <v>6287</v>
      </c>
      <c r="BH559" t="s">
        <v>9086</v>
      </c>
    </row>
    <row r="560" spans="1:60" x14ac:dyDescent="0.25">
      <c r="A560" s="12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4"/>
      <c r="P560" s="13"/>
      <c r="Q560" s="15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Z560" t="s">
        <v>3536</v>
      </c>
      <c r="BA560" t="s">
        <v>3205</v>
      </c>
      <c r="BB560" t="s">
        <v>3384</v>
      </c>
      <c r="BC560" t="s">
        <v>3206</v>
      </c>
      <c r="BG560" t="s">
        <v>6288</v>
      </c>
      <c r="BH560" t="s">
        <v>9086</v>
      </c>
    </row>
    <row r="561" spans="1:60" x14ac:dyDescent="0.25">
      <c r="A561" s="9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10"/>
      <c r="P561" s="6"/>
      <c r="Q561" s="6"/>
      <c r="R561" s="6"/>
      <c r="S561" s="6"/>
      <c r="T561" s="6"/>
      <c r="U561" s="6"/>
      <c r="V561" s="6"/>
      <c r="W561" s="11"/>
      <c r="X561" s="6"/>
      <c r="Y561" s="6"/>
      <c r="Z561" s="6"/>
      <c r="AA561" s="6"/>
      <c r="AB561" s="6"/>
      <c r="AZ561" t="s">
        <v>3537</v>
      </c>
      <c r="BA561" t="s">
        <v>3205</v>
      </c>
      <c r="BB561" t="s">
        <v>3384</v>
      </c>
      <c r="BC561" t="s">
        <v>3206</v>
      </c>
      <c r="BG561" t="s">
        <v>6290</v>
      </c>
      <c r="BH561" t="s">
        <v>6290</v>
      </c>
    </row>
    <row r="562" spans="1:60" x14ac:dyDescent="0.25">
      <c r="A562" s="18"/>
      <c r="B562" s="19"/>
      <c r="C562" s="20"/>
      <c r="D562" s="19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10"/>
      <c r="P562" s="6"/>
      <c r="Q562" s="11"/>
      <c r="R562" s="6"/>
      <c r="S562" s="6"/>
      <c r="T562" s="6"/>
      <c r="U562" s="17"/>
      <c r="V562" s="17"/>
      <c r="W562" s="11"/>
      <c r="X562" s="6"/>
      <c r="Y562" s="6"/>
      <c r="Z562" s="6"/>
      <c r="AA562" s="6"/>
      <c r="AB562" s="6"/>
      <c r="AZ562" t="s">
        <v>2387</v>
      </c>
      <c r="BA562" t="s">
        <v>3205</v>
      </c>
      <c r="BB562" t="s">
        <v>3384</v>
      </c>
      <c r="BC562" t="s">
        <v>3206</v>
      </c>
      <c r="BG562" t="s">
        <v>6293</v>
      </c>
      <c r="BH562" t="s">
        <v>9087</v>
      </c>
    </row>
    <row r="563" spans="1:60" x14ac:dyDescent="0.25">
      <c r="A563" s="18"/>
      <c r="B563" s="19"/>
      <c r="C563" s="20"/>
      <c r="D563" s="19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10"/>
      <c r="P563" s="6"/>
      <c r="Q563" s="11"/>
      <c r="R563" s="6"/>
      <c r="S563" s="6"/>
      <c r="T563" s="6"/>
      <c r="U563" s="17"/>
      <c r="V563" s="17"/>
      <c r="W563" s="11"/>
      <c r="X563" s="6"/>
      <c r="Y563" s="6"/>
      <c r="Z563" s="6"/>
      <c r="AA563" s="6"/>
      <c r="AB563" s="6"/>
      <c r="AZ563" t="s">
        <v>517</v>
      </c>
      <c r="BA563" t="s">
        <v>3205</v>
      </c>
      <c r="BB563" t="s">
        <v>3384</v>
      </c>
      <c r="BC563" t="s">
        <v>3206</v>
      </c>
      <c r="BG563" t="s">
        <v>6296</v>
      </c>
      <c r="BH563" t="s">
        <v>9088</v>
      </c>
    </row>
    <row r="564" spans="1:60" x14ac:dyDescent="0.25">
      <c r="A564" s="18"/>
      <c r="B564" s="19"/>
      <c r="C564" s="20"/>
      <c r="D564" s="19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10"/>
      <c r="P564" s="6"/>
      <c r="Q564" s="6"/>
      <c r="R564" s="6"/>
      <c r="S564" s="6"/>
      <c r="T564" s="6"/>
      <c r="U564" s="17"/>
      <c r="V564" s="17"/>
      <c r="W564" s="11"/>
      <c r="X564" s="6"/>
      <c r="Y564" s="6"/>
      <c r="Z564" s="6"/>
      <c r="AA564" s="6"/>
      <c r="AB564" s="6"/>
      <c r="AZ564" t="s">
        <v>2290</v>
      </c>
      <c r="BA564" t="s">
        <v>3205</v>
      </c>
      <c r="BB564" t="s">
        <v>3384</v>
      </c>
      <c r="BC564" t="s">
        <v>3206</v>
      </c>
      <c r="BG564" t="s">
        <v>6297</v>
      </c>
      <c r="BH564" t="s">
        <v>9089</v>
      </c>
    </row>
    <row r="565" spans="1:60" x14ac:dyDescent="0.25">
      <c r="A565" s="12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4"/>
      <c r="P565" s="13"/>
      <c r="Q565" s="15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Z565" t="s">
        <v>3538</v>
      </c>
      <c r="BA565" t="s">
        <v>3205</v>
      </c>
      <c r="BB565" t="s">
        <v>3384</v>
      </c>
      <c r="BC565" t="s">
        <v>3206</v>
      </c>
      <c r="BG565" t="s">
        <v>6298</v>
      </c>
      <c r="BH565" t="s">
        <v>9090</v>
      </c>
    </row>
    <row r="566" spans="1:60" x14ac:dyDescent="0.25">
      <c r="A566" s="12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4"/>
      <c r="P566" s="13"/>
      <c r="Q566" s="15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Z566" t="s">
        <v>3539</v>
      </c>
      <c r="BA566" t="s">
        <v>3205</v>
      </c>
      <c r="BB566" t="s">
        <v>3384</v>
      </c>
      <c r="BC566" t="s">
        <v>3206</v>
      </c>
      <c r="BG566" t="s">
        <v>6301</v>
      </c>
      <c r="BH566" t="s">
        <v>8859</v>
      </c>
    </row>
    <row r="567" spans="1:60" x14ac:dyDescent="0.25">
      <c r="A567" s="12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4"/>
      <c r="P567" s="13"/>
      <c r="Q567" s="15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Z567" t="s">
        <v>3540</v>
      </c>
      <c r="BA567" t="s">
        <v>3205</v>
      </c>
      <c r="BB567" t="s">
        <v>3967</v>
      </c>
      <c r="BC567" t="s">
        <v>3206</v>
      </c>
      <c r="BG567" t="s">
        <v>6302</v>
      </c>
      <c r="BH567" t="s">
        <v>8860</v>
      </c>
    </row>
    <row r="568" spans="1:60" x14ac:dyDescent="0.25">
      <c r="A568" s="12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4"/>
      <c r="P568" s="13"/>
      <c r="Q568" s="15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Z568" t="s">
        <v>3541</v>
      </c>
      <c r="BA568" t="s">
        <v>3205</v>
      </c>
      <c r="BB568" t="s">
        <v>3384</v>
      </c>
      <c r="BC568" t="s">
        <v>3206</v>
      </c>
      <c r="BG568" t="s">
        <v>6303</v>
      </c>
      <c r="BH568" t="s">
        <v>8860</v>
      </c>
    </row>
    <row r="569" spans="1:60" x14ac:dyDescent="0.25">
      <c r="A569" s="9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10"/>
      <c r="P569" s="6"/>
      <c r="Q569" s="11"/>
      <c r="R569" s="6"/>
      <c r="S569" s="6"/>
      <c r="T569" s="6"/>
      <c r="U569" s="6"/>
      <c r="V569" s="6"/>
      <c r="W569" s="11"/>
      <c r="X569" s="6"/>
      <c r="Y569" s="6"/>
      <c r="Z569" s="6"/>
      <c r="AA569" s="6"/>
      <c r="AB569" s="6"/>
      <c r="AZ569" t="s">
        <v>3542</v>
      </c>
      <c r="BA569" t="s">
        <v>3205</v>
      </c>
      <c r="BB569" t="s">
        <v>3384</v>
      </c>
      <c r="BC569" t="s">
        <v>3206</v>
      </c>
      <c r="BG569" t="s">
        <v>6304</v>
      </c>
      <c r="BH569" t="s">
        <v>8860</v>
      </c>
    </row>
    <row r="570" spans="1:60" x14ac:dyDescent="0.25">
      <c r="A570" s="12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4"/>
      <c r="P570" s="13"/>
      <c r="Q570" s="15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Z570" t="s">
        <v>3543</v>
      </c>
      <c r="BA570" t="s">
        <v>3205</v>
      </c>
      <c r="BB570" t="s">
        <v>3384</v>
      </c>
      <c r="BC570" t="s">
        <v>3204</v>
      </c>
      <c r="BG570" t="s">
        <v>6305</v>
      </c>
      <c r="BH570" t="s">
        <v>9091</v>
      </c>
    </row>
    <row r="571" spans="1:60" x14ac:dyDescent="0.25">
      <c r="A571" s="9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10"/>
      <c r="P571" s="6"/>
      <c r="Q571" s="11"/>
      <c r="R571" s="6"/>
      <c r="S571" s="6"/>
      <c r="T571" s="6"/>
      <c r="U571" s="6"/>
      <c r="V571" s="6"/>
      <c r="W571" s="11"/>
      <c r="X571" s="6"/>
      <c r="Y571" s="6"/>
      <c r="Z571" s="6"/>
      <c r="AA571" s="6"/>
      <c r="AB571" s="6"/>
      <c r="AZ571" t="s">
        <v>3544</v>
      </c>
      <c r="BA571" t="s">
        <v>3205</v>
      </c>
      <c r="BB571" t="s">
        <v>3384</v>
      </c>
      <c r="BC571" t="s">
        <v>3204</v>
      </c>
      <c r="BG571" t="s">
        <v>6307</v>
      </c>
      <c r="BH571" t="s">
        <v>9092</v>
      </c>
    </row>
    <row r="572" spans="1:60" x14ac:dyDescent="0.25">
      <c r="A572" s="9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10"/>
      <c r="P572" s="6"/>
      <c r="Q572" s="11"/>
      <c r="R572" s="6"/>
      <c r="S572" s="6"/>
      <c r="T572" s="6"/>
      <c r="U572" s="6"/>
      <c r="V572" s="6"/>
      <c r="W572" s="11"/>
      <c r="X572" s="6"/>
      <c r="Y572" s="6"/>
      <c r="Z572" s="6"/>
      <c r="AA572" s="6"/>
      <c r="AB572" s="6"/>
      <c r="AZ572" t="s">
        <v>3544</v>
      </c>
      <c r="BA572" t="s">
        <v>3205</v>
      </c>
      <c r="BB572" t="s">
        <v>3384</v>
      </c>
      <c r="BC572" t="s">
        <v>3204</v>
      </c>
      <c r="BG572" t="s">
        <v>6310</v>
      </c>
      <c r="BH572" t="s">
        <v>9092</v>
      </c>
    </row>
    <row r="573" spans="1:60" x14ac:dyDescent="0.25">
      <c r="A573" s="9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10"/>
      <c r="P573" s="6"/>
      <c r="Q573" s="11"/>
      <c r="R573" s="6"/>
      <c r="S573" s="6"/>
      <c r="T573" s="6"/>
      <c r="U573" s="6"/>
      <c r="V573" s="6"/>
      <c r="W573" s="11"/>
      <c r="X573" s="6"/>
      <c r="Y573" s="6"/>
      <c r="Z573" s="6"/>
      <c r="AA573" s="6"/>
      <c r="AB573" s="6"/>
      <c r="AZ573" t="s">
        <v>3544</v>
      </c>
      <c r="BA573" t="s">
        <v>3205</v>
      </c>
      <c r="BB573" t="s">
        <v>3384</v>
      </c>
      <c r="BC573" t="s">
        <v>3204</v>
      </c>
      <c r="BG573" t="s">
        <v>6313</v>
      </c>
      <c r="BH573" t="s">
        <v>6313</v>
      </c>
    </row>
    <row r="574" spans="1:60" x14ac:dyDescent="0.25">
      <c r="A574" s="1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10"/>
      <c r="P574" s="6"/>
      <c r="Q574" s="6"/>
      <c r="R574" s="6"/>
      <c r="S574" s="6"/>
      <c r="T574" s="6"/>
      <c r="U574" s="17"/>
      <c r="V574" s="17"/>
      <c r="W574" s="11"/>
      <c r="X574" s="6"/>
      <c r="Y574" s="6"/>
      <c r="Z574" s="6"/>
      <c r="AA574" s="6"/>
      <c r="AB574" s="6"/>
      <c r="AZ574" t="s">
        <v>2999</v>
      </c>
      <c r="BA574" t="s">
        <v>3205</v>
      </c>
      <c r="BB574" t="s">
        <v>3384</v>
      </c>
      <c r="BC574" t="s">
        <v>3204</v>
      </c>
      <c r="BG574" t="s">
        <v>6314</v>
      </c>
      <c r="BH574" t="s">
        <v>9093</v>
      </c>
    </row>
    <row r="575" spans="1:60" x14ac:dyDescent="0.25">
      <c r="A575" s="12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4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Z575" t="s">
        <v>3545</v>
      </c>
      <c r="BA575" t="s">
        <v>3205</v>
      </c>
      <c r="BB575" t="s">
        <v>3384</v>
      </c>
      <c r="BC575" t="s">
        <v>3206</v>
      </c>
      <c r="BG575" t="s">
        <v>6315</v>
      </c>
      <c r="BH575" t="s">
        <v>9093</v>
      </c>
    </row>
    <row r="576" spans="1:60" x14ac:dyDescent="0.25">
      <c r="A576" s="12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4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Z576" t="s">
        <v>3545</v>
      </c>
      <c r="BA576" t="s">
        <v>3205</v>
      </c>
      <c r="BB576" t="s">
        <v>3384</v>
      </c>
      <c r="BC576" t="s">
        <v>3206</v>
      </c>
      <c r="BG576" t="s">
        <v>6317</v>
      </c>
      <c r="BH576" t="s">
        <v>9094</v>
      </c>
    </row>
    <row r="577" spans="1:60" x14ac:dyDescent="0.25">
      <c r="A577" s="9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10"/>
      <c r="P577" s="6"/>
      <c r="Q577" s="6"/>
      <c r="R577" s="6"/>
      <c r="S577" s="6"/>
      <c r="T577" s="6"/>
      <c r="U577" s="6"/>
      <c r="V577" s="6"/>
      <c r="W577" s="11"/>
      <c r="X577" s="6"/>
      <c r="Y577" s="6"/>
      <c r="Z577" s="6"/>
      <c r="AA577" s="6"/>
      <c r="AB577" s="6"/>
      <c r="AZ577" t="s">
        <v>240</v>
      </c>
      <c r="BA577" t="s">
        <v>3205</v>
      </c>
      <c r="BB577" t="s">
        <v>3384</v>
      </c>
      <c r="BC577" t="s">
        <v>3206</v>
      </c>
      <c r="BG577" t="s">
        <v>10310</v>
      </c>
      <c r="BH577" t="s">
        <v>9094</v>
      </c>
    </row>
    <row r="578" spans="1:60" x14ac:dyDescent="0.25">
      <c r="A578" s="9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10"/>
      <c r="P578" s="6"/>
      <c r="Q578" s="6"/>
      <c r="R578" s="6"/>
      <c r="S578" s="6"/>
      <c r="T578" s="6"/>
      <c r="U578" s="6"/>
      <c r="V578" s="6"/>
      <c r="W578" s="11"/>
      <c r="X578" s="6"/>
      <c r="Y578" s="6"/>
      <c r="Z578" s="6"/>
      <c r="AA578" s="6"/>
      <c r="AB578" s="6"/>
      <c r="AZ578" t="s">
        <v>3546</v>
      </c>
      <c r="BA578" t="s">
        <v>3205</v>
      </c>
      <c r="BB578" t="s">
        <v>3384</v>
      </c>
      <c r="BC578" t="s">
        <v>3206</v>
      </c>
      <c r="BG578" t="s">
        <v>6321</v>
      </c>
      <c r="BH578" t="s">
        <v>9095</v>
      </c>
    </row>
    <row r="579" spans="1:60" x14ac:dyDescent="0.25">
      <c r="A579" s="18"/>
      <c r="B579" s="19"/>
      <c r="C579" s="20"/>
      <c r="D579" s="19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10"/>
      <c r="P579" s="6"/>
      <c r="Q579" s="11"/>
      <c r="R579" s="6"/>
      <c r="S579" s="6"/>
      <c r="T579" s="6"/>
      <c r="U579" s="17"/>
      <c r="V579" s="17"/>
      <c r="W579" s="11"/>
      <c r="X579" s="6"/>
      <c r="Y579" s="6"/>
      <c r="Z579" s="6"/>
      <c r="AA579" s="6"/>
      <c r="AB579" s="6"/>
      <c r="AZ579" t="s">
        <v>278</v>
      </c>
      <c r="BA579" t="s">
        <v>3205</v>
      </c>
      <c r="BB579" t="s">
        <v>3384</v>
      </c>
      <c r="BC579" t="s">
        <v>3206</v>
      </c>
      <c r="BG579" t="s">
        <v>6322</v>
      </c>
      <c r="BH579" t="s">
        <v>9096</v>
      </c>
    </row>
    <row r="580" spans="1:60" x14ac:dyDescent="0.25">
      <c r="A580" s="9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10"/>
      <c r="P580" s="6"/>
      <c r="Q580" s="6"/>
      <c r="R580" s="6"/>
      <c r="S580" s="6"/>
      <c r="T580" s="6"/>
      <c r="U580" s="6"/>
      <c r="V580" s="6"/>
      <c r="W580" s="11"/>
      <c r="X580" s="6"/>
      <c r="Y580" s="6"/>
      <c r="Z580" s="6"/>
      <c r="AA580" s="6"/>
      <c r="AB580" s="6"/>
      <c r="AZ580" t="s">
        <v>3547</v>
      </c>
      <c r="BA580" t="s">
        <v>3205</v>
      </c>
      <c r="BB580" t="s">
        <v>3384</v>
      </c>
      <c r="BC580" t="s">
        <v>7263</v>
      </c>
      <c r="BG580" t="s">
        <v>6324</v>
      </c>
      <c r="BH580" t="s">
        <v>9096</v>
      </c>
    </row>
    <row r="581" spans="1:60" x14ac:dyDescent="0.25">
      <c r="A581" s="9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10"/>
      <c r="P581" s="6"/>
      <c r="Q581" s="6"/>
      <c r="R581" s="6"/>
      <c r="S581" s="6"/>
      <c r="T581" s="6"/>
      <c r="U581" s="6"/>
      <c r="V581" s="6"/>
      <c r="W581" s="11"/>
      <c r="X581" s="6"/>
      <c r="Y581" s="6"/>
      <c r="Z581" s="6"/>
      <c r="AA581" s="6"/>
      <c r="AB581" s="6"/>
      <c r="AZ581" t="s">
        <v>3548</v>
      </c>
      <c r="BA581" t="s">
        <v>3205</v>
      </c>
      <c r="BB581" t="s">
        <v>3384</v>
      </c>
      <c r="BC581" t="s">
        <v>7263</v>
      </c>
      <c r="BG581" t="s">
        <v>6325</v>
      </c>
      <c r="BH581" t="s">
        <v>9096</v>
      </c>
    </row>
    <row r="582" spans="1:60" x14ac:dyDescent="0.25">
      <c r="A582" s="12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4"/>
      <c r="P582" s="13"/>
      <c r="Q582" s="15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Z582" t="s">
        <v>3549</v>
      </c>
      <c r="BA582" t="s">
        <v>3205</v>
      </c>
      <c r="BB582" t="s">
        <v>3384</v>
      </c>
      <c r="BC582" t="s">
        <v>7263</v>
      </c>
      <c r="BG582" t="s">
        <v>6332</v>
      </c>
      <c r="BH582" t="s">
        <v>9097</v>
      </c>
    </row>
    <row r="583" spans="1:60" x14ac:dyDescent="0.25">
      <c r="A583" s="18"/>
      <c r="B583" s="19"/>
      <c r="C583" s="20"/>
      <c r="D583" s="19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4"/>
      <c r="P583" s="13"/>
      <c r="Q583" s="15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Z583" t="s">
        <v>3550</v>
      </c>
      <c r="BA583" t="s">
        <v>3205</v>
      </c>
      <c r="BB583" t="s">
        <v>3384</v>
      </c>
      <c r="BC583" t="s">
        <v>3206</v>
      </c>
      <c r="BG583" t="s">
        <v>6334</v>
      </c>
      <c r="BH583" t="s">
        <v>9097</v>
      </c>
    </row>
    <row r="584" spans="1:60" x14ac:dyDescent="0.25">
      <c r="A584" s="9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10"/>
      <c r="P584" s="6"/>
      <c r="Q584" s="6"/>
      <c r="R584" s="6"/>
      <c r="S584" s="6"/>
      <c r="T584" s="6"/>
      <c r="U584" s="6"/>
      <c r="V584" s="6"/>
      <c r="W584" s="11"/>
      <c r="X584" s="6"/>
      <c r="Y584" s="6"/>
      <c r="Z584" s="6"/>
      <c r="AA584" s="6"/>
      <c r="AB584" s="6"/>
      <c r="AZ584" t="s">
        <v>3551</v>
      </c>
      <c r="BA584" t="s">
        <v>3205</v>
      </c>
      <c r="BB584" t="s">
        <v>3384</v>
      </c>
      <c r="BC584" t="s">
        <v>3206</v>
      </c>
      <c r="BG584" t="s">
        <v>6338</v>
      </c>
      <c r="BH584" t="s">
        <v>9098</v>
      </c>
    </row>
    <row r="585" spans="1:60" x14ac:dyDescent="0.25">
      <c r="A585" s="9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10"/>
      <c r="P585" s="6"/>
      <c r="Q585" s="11"/>
      <c r="R585" s="6"/>
      <c r="S585" s="6"/>
      <c r="T585" s="6"/>
      <c r="U585" s="6"/>
      <c r="V585" s="6"/>
      <c r="W585" s="11"/>
      <c r="X585" s="6"/>
      <c r="Y585" s="6"/>
      <c r="Z585" s="6"/>
      <c r="AA585" s="6"/>
      <c r="AB585" s="6"/>
      <c r="AZ585" t="s">
        <v>3552</v>
      </c>
      <c r="BA585" t="s">
        <v>3205</v>
      </c>
      <c r="BB585" t="s">
        <v>3384</v>
      </c>
      <c r="BC585" t="s">
        <v>3206</v>
      </c>
      <c r="BG585" t="s">
        <v>6340</v>
      </c>
      <c r="BH585" t="s">
        <v>9098</v>
      </c>
    </row>
    <row r="586" spans="1:60" x14ac:dyDescent="0.25">
      <c r="A586" s="18"/>
      <c r="B586" s="19"/>
      <c r="C586" s="20"/>
      <c r="D586" s="19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10"/>
      <c r="P586" s="6"/>
      <c r="Q586" s="11"/>
      <c r="R586" s="6"/>
      <c r="S586" s="6"/>
      <c r="T586" s="6"/>
      <c r="U586" s="17"/>
      <c r="V586" s="17"/>
      <c r="W586" s="11"/>
      <c r="X586" s="6"/>
      <c r="Y586" s="6"/>
      <c r="Z586" s="6"/>
      <c r="AA586" s="6"/>
      <c r="AB586" s="6"/>
      <c r="AZ586" t="s">
        <v>904</v>
      </c>
      <c r="BA586" t="s">
        <v>3205</v>
      </c>
      <c r="BB586" t="s">
        <v>3384</v>
      </c>
      <c r="BC586" t="s">
        <v>3206</v>
      </c>
      <c r="BG586" t="s">
        <v>6341</v>
      </c>
      <c r="BH586" t="s">
        <v>9098</v>
      </c>
    </row>
    <row r="587" spans="1:60" x14ac:dyDescent="0.25">
      <c r="A587" s="18"/>
      <c r="B587" s="19"/>
      <c r="C587" s="20"/>
      <c r="D587" s="19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10"/>
      <c r="P587" s="6"/>
      <c r="Q587" s="6"/>
      <c r="R587" s="6"/>
      <c r="S587" s="6"/>
      <c r="T587" s="6"/>
      <c r="U587" s="17"/>
      <c r="V587" s="17"/>
      <c r="W587" s="11"/>
      <c r="X587" s="6"/>
      <c r="Y587" s="6"/>
      <c r="Z587" s="6"/>
      <c r="AA587" s="6"/>
      <c r="AB587" s="6"/>
      <c r="AZ587" t="s">
        <v>2154</v>
      </c>
      <c r="BA587" t="s">
        <v>3205</v>
      </c>
      <c r="BB587" t="s">
        <v>3384</v>
      </c>
      <c r="BC587" t="s">
        <v>3206</v>
      </c>
      <c r="BG587" t="s">
        <v>6344</v>
      </c>
      <c r="BH587" t="s">
        <v>9099</v>
      </c>
    </row>
    <row r="588" spans="1:60" x14ac:dyDescent="0.25">
      <c r="A588" s="1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10"/>
      <c r="P588" s="6"/>
      <c r="Q588" s="6"/>
      <c r="R588" s="6"/>
      <c r="S588" s="6"/>
      <c r="T588" s="6"/>
      <c r="U588" s="17"/>
      <c r="V588" s="17"/>
      <c r="W588" s="11"/>
      <c r="X588" s="6"/>
      <c r="Y588" s="6"/>
      <c r="Z588" s="6"/>
      <c r="AA588" s="6"/>
      <c r="AB588" s="6"/>
      <c r="AZ588" t="s">
        <v>2985</v>
      </c>
      <c r="BA588" t="s">
        <v>3205</v>
      </c>
      <c r="BB588" t="s">
        <v>3384</v>
      </c>
      <c r="BC588" t="s">
        <v>3204</v>
      </c>
      <c r="BG588" t="s">
        <v>6345</v>
      </c>
      <c r="BH588" t="s">
        <v>9099</v>
      </c>
    </row>
    <row r="589" spans="1:60" x14ac:dyDescent="0.25">
      <c r="A589" s="18"/>
      <c r="B589" s="19"/>
      <c r="C589" s="20"/>
      <c r="D589" s="19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4"/>
      <c r="P589" s="13"/>
      <c r="Q589" s="13"/>
      <c r="R589" s="13"/>
      <c r="S589" s="13"/>
      <c r="T589" s="13"/>
      <c r="U589" s="17"/>
      <c r="V589" s="17"/>
      <c r="W589" s="13"/>
      <c r="X589" s="13"/>
      <c r="Y589" s="13"/>
      <c r="Z589" s="13"/>
      <c r="AA589" s="13"/>
      <c r="AB589" s="13"/>
      <c r="AZ589" t="s">
        <v>3553</v>
      </c>
      <c r="BA589" t="s">
        <v>3205</v>
      </c>
      <c r="BB589" t="s">
        <v>3384</v>
      </c>
      <c r="BC589" t="s">
        <v>3204</v>
      </c>
      <c r="BG589" t="s">
        <v>6346</v>
      </c>
      <c r="BH589" t="s">
        <v>6346</v>
      </c>
    </row>
    <row r="590" spans="1:60" x14ac:dyDescent="0.25">
      <c r="A590" s="9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10"/>
      <c r="P590" s="6"/>
      <c r="Q590" s="6"/>
      <c r="R590" s="6"/>
      <c r="S590" s="6"/>
      <c r="T590" s="6"/>
      <c r="U590" s="6"/>
      <c r="V590" s="6"/>
      <c r="W590" s="11"/>
      <c r="X590" s="6"/>
      <c r="Y590" s="6"/>
      <c r="Z590" s="6"/>
      <c r="AA590" s="6"/>
      <c r="AB590" s="6"/>
      <c r="AZ590" t="s">
        <v>3554</v>
      </c>
      <c r="BA590" t="s">
        <v>3205</v>
      </c>
      <c r="BB590" t="s">
        <v>3384</v>
      </c>
      <c r="BC590" t="s">
        <v>3204</v>
      </c>
      <c r="BG590" t="s">
        <v>6347</v>
      </c>
      <c r="BH590" t="s">
        <v>6346</v>
      </c>
    </row>
    <row r="591" spans="1:60" x14ac:dyDescent="0.25">
      <c r="A591" s="1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10"/>
      <c r="P591" s="6"/>
      <c r="Q591" s="6"/>
      <c r="R591" s="6"/>
      <c r="S591" s="6"/>
      <c r="T591" s="6"/>
      <c r="U591" s="17"/>
      <c r="V591" s="17"/>
      <c r="W591" s="11"/>
      <c r="X591" s="6"/>
      <c r="Y591" s="6"/>
      <c r="Z591" s="6"/>
      <c r="AA591" s="6"/>
      <c r="AB591" s="6"/>
      <c r="AZ591" t="s">
        <v>111</v>
      </c>
      <c r="BA591" t="s">
        <v>3205</v>
      </c>
      <c r="BB591" t="s">
        <v>3384</v>
      </c>
      <c r="BC591" t="s">
        <v>3206</v>
      </c>
      <c r="BG591" t="s">
        <v>6349</v>
      </c>
      <c r="BH591" t="s">
        <v>6346</v>
      </c>
    </row>
    <row r="592" spans="1:60" x14ac:dyDescent="0.25">
      <c r="A592" s="9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10"/>
      <c r="P592" s="6"/>
      <c r="Q592" s="11"/>
      <c r="R592" s="6"/>
      <c r="S592" s="6"/>
      <c r="T592" s="6"/>
      <c r="U592" s="6"/>
      <c r="V592" s="6"/>
      <c r="W592" s="11"/>
      <c r="X592" s="6"/>
      <c r="Y592" s="6"/>
      <c r="Z592" s="6"/>
      <c r="AA592" s="6"/>
      <c r="AB592" s="6"/>
      <c r="AZ592" t="s">
        <v>3555</v>
      </c>
      <c r="BA592" t="s">
        <v>3205</v>
      </c>
      <c r="BB592" t="s">
        <v>3384</v>
      </c>
      <c r="BC592" t="s">
        <v>3206</v>
      </c>
      <c r="BG592" t="s">
        <v>6350</v>
      </c>
      <c r="BH592" t="s">
        <v>6346</v>
      </c>
    </row>
    <row r="593" spans="1:60" x14ac:dyDescent="0.25">
      <c r="A593" s="9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10"/>
      <c r="P593" s="6"/>
      <c r="Q593" s="11"/>
      <c r="R593" s="6"/>
      <c r="S593" s="6"/>
      <c r="T593" s="6"/>
      <c r="U593" s="6"/>
      <c r="V593" s="6"/>
      <c r="W593" s="11"/>
      <c r="X593" s="6"/>
      <c r="Y593" s="6"/>
      <c r="Z593" s="6"/>
      <c r="AA593" s="6"/>
      <c r="AB593" s="6"/>
      <c r="AZ593" t="s">
        <v>3556</v>
      </c>
      <c r="BA593" t="s">
        <v>3205</v>
      </c>
      <c r="BB593" t="s">
        <v>3384</v>
      </c>
      <c r="BC593" t="s">
        <v>3206</v>
      </c>
      <c r="BG593" t="s">
        <v>6355</v>
      </c>
      <c r="BH593" t="s">
        <v>9100</v>
      </c>
    </row>
    <row r="594" spans="1:60" x14ac:dyDescent="0.25">
      <c r="A594" s="18"/>
      <c r="B594" s="19"/>
      <c r="C594" s="20"/>
      <c r="D594" s="19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10"/>
      <c r="P594" s="6"/>
      <c r="Q594" s="6"/>
      <c r="R594" s="6"/>
      <c r="S594" s="6"/>
      <c r="T594" s="6"/>
      <c r="U594" s="17"/>
      <c r="V594" s="17"/>
      <c r="W594" s="11"/>
      <c r="X594" s="6"/>
      <c r="Y594" s="6"/>
      <c r="Z594" s="6"/>
      <c r="AA594" s="6"/>
      <c r="AB594" s="6"/>
      <c r="AZ594" t="s">
        <v>739</v>
      </c>
      <c r="BA594" t="s">
        <v>3205</v>
      </c>
      <c r="BB594" t="s">
        <v>3384</v>
      </c>
      <c r="BC594" t="s">
        <v>3206</v>
      </c>
      <c r="BG594" t="s">
        <v>10507</v>
      </c>
      <c r="BH594" t="s">
        <v>10631</v>
      </c>
    </row>
    <row r="595" spans="1:60" x14ac:dyDescent="0.25">
      <c r="A595" s="9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10"/>
      <c r="P595" s="6"/>
      <c r="Q595" s="11"/>
      <c r="R595" s="6"/>
      <c r="S595" s="6"/>
      <c r="T595" s="6"/>
      <c r="U595" s="6"/>
      <c r="V595" s="6"/>
      <c r="W595" s="11"/>
      <c r="X595" s="6"/>
      <c r="Y595" s="6"/>
      <c r="Z595" s="6"/>
      <c r="AA595" s="6"/>
      <c r="AB595" s="6"/>
      <c r="AZ595" t="s">
        <v>3557</v>
      </c>
      <c r="BA595" t="s">
        <v>3205</v>
      </c>
      <c r="BB595" t="s">
        <v>3384</v>
      </c>
      <c r="BC595" t="s">
        <v>3206</v>
      </c>
      <c r="BG595" t="s">
        <v>10309</v>
      </c>
      <c r="BH595" t="s">
        <v>10632</v>
      </c>
    </row>
    <row r="596" spans="1:60" x14ac:dyDescent="0.25">
      <c r="A596" s="18"/>
      <c r="B596" s="19"/>
      <c r="C596" s="20"/>
      <c r="D596" s="19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10"/>
      <c r="P596" s="6"/>
      <c r="Q596" s="11"/>
      <c r="R596" s="6"/>
      <c r="S596" s="6"/>
      <c r="T596" s="6"/>
      <c r="U596" s="17"/>
      <c r="V596" s="17"/>
      <c r="W596" s="11"/>
      <c r="X596" s="6"/>
      <c r="Y596" s="6"/>
      <c r="Z596" s="6"/>
      <c r="AA596" s="6"/>
      <c r="AB596" s="6"/>
      <c r="AZ596" t="s">
        <v>201</v>
      </c>
      <c r="BA596" t="s">
        <v>3205</v>
      </c>
      <c r="BB596" t="s">
        <v>3384</v>
      </c>
      <c r="BC596" t="s">
        <v>3206</v>
      </c>
      <c r="BG596" t="s">
        <v>6369</v>
      </c>
      <c r="BH596" t="s">
        <v>6369</v>
      </c>
    </row>
    <row r="597" spans="1:60" x14ac:dyDescent="0.25">
      <c r="A597" s="12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4"/>
      <c r="P597" s="13"/>
      <c r="Q597" s="15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Z597" t="s">
        <v>3558</v>
      </c>
      <c r="BA597" t="s">
        <v>3205</v>
      </c>
      <c r="BB597" t="s">
        <v>3384</v>
      </c>
      <c r="BC597" t="s">
        <v>3206</v>
      </c>
      <c r="BG597" t="s">
        <v>6370</v>
      </c>
      <c r="BH597" t="s">
        <v>8861</v>
      </c>
    </row>
    <row r="598" spans="1:60" x14ac:dyDescent="0.25">
      <c r="A598" s="12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4"/>
      <c r="P598" s="13"/>
      <c r="Q598" s="15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Z598" t="s">
        <v>3559</v>
      </c>
      <c r="BA598" t="s">
        <v>3205</v>
      </c>
      <c r="BB598" t="s">
        <v>3384</v>
      </c>
      <c r="BC598" t="s">
        <v>3206</v>
      </c>
      <c r="BG598" t="s">
        <v>6372</v>
      </c>
      <c r="BH598" t="s">
        <v>8862</v>
      </c>
    </row>
    <row r="599" spans="1:60" x14ac:dyDescent="0.25">
      <c r="A599" s="12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4"/>
      <c r="P599" s="13"/>
      <c r="Q599" s="15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Z599" t="s">
        <v>3560</v>
      </c>
      <c r="BA599" t="s">
        <v>3205</v>
      </c>
      <c r="BB599" t="s">
        <v>3384</v>
      </c>
      <c r="BC599" t="s">
        <v>3206</v>
      </c>
      <c r="BG599" t="s">
        <v>6373</v>
      </c>
      <c r="BH599" t="s">
        <v>6373</v>
      </c>
    </row>
    <row r="600" spans="1:60" x14ac:dyDescent="0.25">
      <c r="A600" s="9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10"/>
      <c r="P600" s="6"/>
      <c r="Q600" s="6"/>
      <c r="R600" s="6"/>
      <c r="S600" s="6"/>
      <c r="T600" s="6"/>
      <c r="U600" s="6"/>
      <c r="V600" s="6"/>
      <c r="W600" s="11"/>
      <c r="X600" s="6"/>
      <c r="Y600" s="6"/>
      <c r="Z600" s="6"/>
      <c r="AA600" s="6"/>
      <c r="AB600" s="6"/>
      <c r="AZ600" t="s">
        <v>3561</v>
      </c>
      <c r="BA600" t="s">
        <v>3205</v>
      </c>
      <c r="BB600" t="s">
        <v>3384</v>
      </c>
      <c r="BC600" t="s">
        <v>3206</v>
      </c>
      <c r="BG600" t="s">
        <v>1207</v>
      </c>
      <c r="BH600" t="s">
        <v>1207</v>
      </c>
    </row>
    <row r="601" spans="1:60" x14ac:dyDescent="0.25">
      <c r="A601" s="9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10"/>
      <c r="P601" s="6"/>
      <c r="Q601" s="11"/>
      <c r="R601" s="6"/>
      <c r="S601" s="6"/>
      <c r="T601" s="6"/>
      <c r="U601" s="6"/>
      <c r="V601" s="6"/>
      <c r="W601" s="11"/>
      <c r="X601" s="6"/>
      <c r="Y601" s="6"/>
      <c r="Z601" s="6"/>
      <c r="AA601" s="6"/>
      <c r="AB601" s="6"/>
      <c r="AZ601" t="s">
        <v>238</v>
      </c>
      <c r="BA601" t="s">
        <v>3205</v>
      </c>
      <c r="BB601" t="s">
        <v>3384</v>
      </c>
      <c r="BC601" t="s">
        <v>7263</v>
      </c>
      <c r="BG601" t="s">
        <v>6386</v>
      </c>
      <c r="BH601" t="s">
        <v>6386</v>
      </c>
    </row>
    <row r="602" spans="1:60" x14ac:dyDescent="0.25">
      <c r="A602" s="9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10"/>
      <c r="P602" s="6"/>
      <c r="Q602" s="6"/>
      <c r="R602" s="6"/>
      <c r="S602" s="6"/>
      <c r="T602" s="6"/>
      <c r="U602" s="6"/>
      <c r="V602" s="6"/>
      <c r="W602" s="11"/>
      <c r="X602" s="6"/>
      <c r="Y602" s="6"/>
      <c r="Z602" s="6"/>
      <c r="AA602" s="6"/>
      <c r="AB602" s="6"/>
      <c r="AZ602" t="s">
        <v>3562</v>
      </c>
      <c r="BA602" t="s">
        <v>3205</v>
      </c>
      <c r="BB602" t="s">
        <v>3384</v>
      </c>
      <c r="BC602" t="s">
        <v>7263</v>
      </c>
      <c r="BG602" t="s">
        <v>6387</v>
      </c>
      <c r="BH602" t="s">
        <v>6387</v>
      </c>
    </row>
    <row r="603" spans="1:60" x14ac:dyDescent="0.25">
      <c r="A603" s="12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4"/>
      <c r="P603" s="13"/>
      <c r="Q603" s="15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Z603" t="s">
        <v>3563</v>
      </c>
      <c r="BA603" t="s">
        <v>3205</v>
      </c>
      <c r="BB603" t="s">
        <v>3384</v>
      </c>
      <c r="BC603" t="s">
        <v>7263</v>
      </c>
      <c r="BG603" t="s">
        <v>6390</v>
      </c>
      <c r="BH603" t="s">
        <v>9101</v>
      </c>
    </row>
    <row r="604" spans="1:60" x14ac:dyDescent="0.25">
      <c r="A604" s="9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10"/>
      <c r="P604" s="6"/>
      <c r="Q604" s="6"/>
      <c r="R604" s="6"/>
      <c r="S604" s="6"/>
      <c r="T604" s="6"/>
      <c r="U604" s="6"/>
      <c r="V604" s="6"/>
      <c r="W604" s="11"/>
      <c r="X604" s="6"/>
      <c r="Y604" s="6"/>
      <c r="Z604" s="6"/>
      <c r="AA604" s="6"/>
      <c r="AB604" s="6"/>
      <c r="AZ604" t="s">
        <v>3564</v>
      </c>
      <c r="BA604" t="s">
        <v>3205</v>
      </c>
      <c r="BB604" t="s">
        <v>3384</v>
      </c>
      <c r="BC604" t="s">
        <v>7263</v>
      </c>
      <c r="BG604" t="s">
        <v>6394</v>
      </c>
      <c r="BH604" t="s">
        <v>6394</v>
      </c>
    </row>
    <row r="605" spans="1:60" x14ac:dyDescent="0.25">
      <c r="A605" s="9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10"/>
      <c r="P605" s="6"/>
      <c r="Q605" s="11"/>
      <c r="R605" s="6"/>
      <c r="S605" s="6"/>
      <c r="T605" s="6"/>
      <c r="U605" s="6"/>
      <c r="V605" s="6"/>
      <c r="W605" s="11"/>
      <c r="X605" s="6"/>
      <c r="Y605" s="6"/>
      <c r="Z605" s="6"/>
      <c r="AA605" s="6"/>
      <c r="AB605" s="6"/>
      <c r="AZ605" t="s">
        <v>3565</v>
      </c>
      <c r="BA605" t="s">
        <v>3205</v>
      </c>
      <c r="BB605" t="s">
        <v>3203</v>
      </c>
      <c r="BC605" t="s">
        <v>7263</v>
      </c>
      <c r="BG605" t="s">
        <v>6397</v>
      </c>
      <c r="BH605" t="s">
        <v>6397</v>
      </c>
    </row>
    <row r="606" spans="1:60" x14ac:dyDescent="0.25">
      <c r="A606" s="9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10"/>
      <c r="P606" s="6"/>
      <c r="Q606" s="6"/>
      <c r="R606" s="6"/>
      <c r="S606" s="6"/>
      <c r="T606" s="6"/>
      <c r="U606" s="6"/>
      <c r="V606" s="6"/>
      <c r="W606" s="11"/>
      <c r="X606" s="6"/>
      <c r="Y606" s="6"/>
      <c r="Z606" s="6"/>
      <c r="AA606" s="6"/>
      <c r="AB606" s="6"/>
      <c r="AZ606" t="s">
        <v>3566</v>
      </c>
      <c r="BA606" t="s">
        <v>3205</v>
      </c>
      <c r="BB606" t="s">
        <v>3384</v>
      </c>
      <c r="BC606" t="s">
        <v>3206</v>
      </c>
      <c r="BG606" t="s">
        <v>6398</v>
      </c>
      <c r="BH606" t="s">
        <v>6398</v>
      </c>
    </row>
    <row r="607" spans="1:60" x14ac:dyDescent="0.25">
      <c r="A607" s="18"/>
      <c r="B607" s="19"/>
      <c r="C607" s="20"/>
      <c r="D607" s="19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4"/>
      <c r="P607" s="13"/>
      <c r="Q607" s="15"/>
      <c r="R607" s="13"/>
      <c r="S607" s="13"/>
      <c r="T607" s="13"/>
      <c r="U607" s="17"/>
      <c r="V607" s="17"/>
      <c r="W607" s="13"/>
      <c r="X607" s="13"/>
      <c r="Y607" s="13"/>
      <c r="Z607" s="13"/>
      <c r="AA607" s="13"/>
      <c r="AB607" s="13"/>
      <c r="AZ607" t="s">
        <v>3567</v>
      </c>
      <c r="BA607" t="s">
        <v>3205</v>
      </c>
      <c r="BB607" t="s">
        <v>3384</v>
      </c>
      <c r="BC607" t="s">
        <v>3206</v>
      </c>
      <c r="BG607" t="s">
        <v>6399</v>
      </c>
      <c r="BH607" t="s">
        <v>6399</v>
      </c>
    </row>
    <row r="608" spans="1:60" x14ac:dyDescent="0.25">
      <c r="A608" s="12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4"/>
      <c r="P608" s="13"/>
      <c r="Q608" s="15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Z608" t="s">
        <v>3568</v>
      </c>
      <c r="BA608" t="s">
        <v>3205</v>
      </c>
      <c r="BB608" t="s">
        <v>3384</v>
      </c>
      <c r="BC608" t="s">
        <v>3206</v>
      </c>
      <c r="BG608" t="s">
        <v>6400</v>
      </c>
      <c r="BH608" t="s">
        <v>6400</v>
      </c>
    </row>
    <row r="609" spans="1:60" x14ac:dyDescent="0.25">
      <c r="A609" s="9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10"/>
      <c r="P609" s="6"/>
      <c r="Q609" s="6"/>
      <c r="R609" s="6"/>
      <c r="S609" s="6"/>
      <c r="T609" s="6"/>
      <c r="U609" s="6"/>
      <c r="V609" s="6"/>
      <c r="W609" s="11"/>
      <c r="X609" s="6"/>
      <c r="Y609" s="6"/>
      <c r="Z609" s="6"/>
      <c r="AA609" s="6"/>
      <c r="AB609" s="6"/>
      <c r="AZ609" t="s">
        <v>3569</v>
      </c>
      <c r="BA609" t="s">
        <v>3205</v>
      </c>
      <c r="BB609" t="s">
        <v>3384</v>
      </c>
      <c r="BC609" t="s">
        <v>3206</v>
      </c>
      <c r="BG609" t="s">
        <v>6401</v>
      </c>
      <c r="BH609" t="s">
        <v>6401</v>
      </c>
    </row>
    <row r="610" spans="1:60" x14ac:dyDescent="0.25">
      <c r="A610" s="9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10"/>
      <c r="P610" s="6"/>
      <c r="Q610" s="11"/>
      <c r="R610" s="6"/>
      <c r="S610" s="6"/>
      <c r="T610" s="6"/>
      <c r="U610" s="6"/>
      <c r="V610" s="6"/>
      <c r="W610" s="11"/>
      <c r="X610" s="6"/>
      <c r="Y610" s="6"/>
      <c r="Z610" s="6"/>
      <c r="AA610" s="6"/>
      <c r="AB610" s="6"/>
      <c r="AZ610" t="s">
        <v>3570</v>
      </c>
      <c r="BA610" t="s">
        <v>3205</v>
      </c>
      <c r="BB610" t="s">
        <v>3384</v>
      </c>
      <c r="BC610" t="s">
        <v>3206</v>
      </c>
      <c r="BG610" t="s">
        <v>6404</v>
      </c>
      <c r="BH610" t="s">
        <v>6404</v>
      </c>
    </row>
    <row r="611" spans="1:60" x14ac:dyDescent="0.25">
      <c r="A611" s="18"/>
      <c r="B611" s="19"/>
      <c r="C611" s="20"/>
      <c r="D611" s="19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10"/>
      <c r="P611" s="6"/>
      <c r="Q611" s="11"/>
      <c r="R611" s="6"/>
      <c r="S611" s="6"/>
      <c r="T611" s="6"/>
      <c r="U611" s="17"/>
      <c r="V611" s="17"/>
      <c r="W611" s="11"/>
      <c r="X611" s="6"/>
      <c r="Y611" s="6"/>
      <c r="Z611" s="6"/>
      <c r="AA611" s="6"/>
      <c r="AB611" s="6"/>
      <c r="AZ611" t="s">
        <v>478</v>
      </c>
      <c r="BA611" t="s">
        <v>3205</v>
      </c>
      <c r="BB611" t="s">
        <v>3384</v>
      </c>
      <c r="BC611" t="s">
        <v>3206</v>
      </c>
      <c r="BG611" t="s">
        <v>6409</v>
      </c>
      <c r="BH611" t="s">
        <v>9102</v>
      </c>
    </row>
    <row r="612" spans="1:60" x14ac:dyDescent="0.25">
      <c r="A612" s="18"/>
      <c r="B612" s="19"/>
      <c r="C612" s="20"/>
      <c r="D612" s="19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10"/>
      <c r="P612" s="6"/>
      <c r="Q612" s="11"/>
      <c r="R612" s="6"/>
      <c r="S612" s="6"/>
      <c r="T612" s="6"/>
      <c r="U612" s="17"/>
      <c r="V612" s="17"/>
      <c r="W612" s="11"/>
      <c r="X612" s="6"/>
      <c r="Y612" s="6"/>
      <c r="Z612" s="6"/>
      <c r="AA612" s="6"/>
      <c r="AB612" s="6"/>
      <c r="AZ612" t="s">
        <v>2018</v>
      </c>
      <c r="BA612" t="s">
        <v>3205</v>
      </c>
      <c r="BB612" t="s">
        <v>3384</v>
      </c>
      <c r="BC612" t="s">
        <v>3206</v>
      </c>
      <c r="BG612" t="s">
        <v>6414</v>
      </c>
      <c r="BH612" t="s">
        <v>9102</v>
      </c>
    </row>
    <row r="613" spans="1:60" x14ac:dyDescent="0.25">
      <c r="A613" s="12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4"/>
      <c r="P613" s="13"/>
      <c r="Q613" s="15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Z613" t="s">
        <v>3571</v>
      </c>
      <c r="BA613" t="s">
        <v>3205</v>
      </c>
      <c r="BB613" t="s">
        <v>3384</v>
      </c>
      <c r="BC613" t="s">
        <v>3206</v>
      </c>
      <c r="BG613" t="s">
        <v>6415</v>
      </c>
      <c r="BH613" t="s">
        <v>9102</v>
      </c>
    </row>
    <row r="614" spans="1:60" x14ac:dyDescent="0.25">
      <c r="A614" s="12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4"/>
      <c r="P614" s="13"/>
      <c r="Q614" s="15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Z614" t="s">
        <v>3572</v>
      </c>
      <c r="BA614" t="s">
        <v>3205</v>
      </c>
      <c r="BB614" t="s">
        <v>3216</v>
      </c>
      <c r="BC614" t="s">
        <v>3206</v>
      </c>
      <c r="BG614" t="s">
        <v>6419</v>
      </c>
      <c r="BH614" t="s">
        <v>9103</v>
      </c>
    </row>
    <row r="615" spans="1:60" x14ac:dyDescent="0.25">
      <c r="A615" s="12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4"/>
      <c r="P615" s="13"/>
      <c r="Q615" s="15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Z615" t="s">
        <v>3573</v>
      </c>
      <c r="BA615" t="s">
        <v>3205</v>
      </c>
      <c r="BB615" t="s">
        <v>3216</v>
      </c>
      <c r="BC615" t="s">
        <v>3206</v>
      </c>
      <c r="BG615" t="s">
        <v>6420</v>
      </c>
      <c r="BH615" t="s">
        <v>9103</v>
      </c>
    </row>
    <row r="616" spans="1:60" x14ac:dyDescent="0.25">
      <c r="A616" s="9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10"/>
      <c r="P616" s="6"/>
      <c r="Q616" s="11"/>
      <c r="R616" s="6"/>
      <c r="S616" s="6"/>
      <c r="T616" s="6"/>
      <c r="U616" s="6"/>
      <c r="V616" s="6"/>
      <c r="W616" s="11"/>
      <c r="X616" s="6"/>
      <c r="Y616" s="6"/>
      <c r="Z616" s="6"/>
      <c r="AA616" s="6"/>
      <c r="AB616" s="6"/>
      <c r="AZ616" t="s">
        <v>3574</v>
      </c>
      <c r="BA616" t="s">
        <v>3205</v>
      </c>
      <c r="BB616" t="s">
        <v>3967</v>
      </c>
      <c r="BC616" t="s">
        <v>3206</v>
      </c>
      <c r="BG616" t="s">
        <v>6422</v>
      </c>
      <c r="BH616" t="s">
        <v>9103</v>
      </c>
    </row>
    <row r="617" spans="1:60" x14ac:dyDescent="0.25">
      <c r="A617" s="12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4"/>
      <c r="P617" s="13"/>
      <c r="Q617" s="15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Z617" t="s">
        <v>3575</v>
      </c>
      <c r="BA617" t="s">
        <v>3205</v>
      </c>
      <c r="BB617" t="s">
        <v>3384</v>
      </c>
      <c r="BC617" t="s">
        <v>3206</v>
      </c>
      <c r="BG617" t="s">
        <v>6423</v>
      </c>
      <c r="BH617" t="s">
        <v>9103</v>
      </c>
    </row>
    <row r="618" spans="1:60" x14ac:dyDescent="0.25">
      <c r="A618" s="9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10"/>
      <c r="P618" s="6"/>
      <c r="Q618" s="11"/>
      <c r="R618" s="6"/>
      <c r="S618" s="6"/>
      <c r="T618" s="6"/>
      <c r="U618" s="6"/>
      <c r="V618" s="6"/>
      <c r="W618" s="11"/>
      <c r="X618" s="6"/>
      <c r="Y618" s="6"/>
      <c r="Z618" s="6"/>
      <c r="AA618" s="6"/>
      <c r="AB618" s="6"/>
      <c r="AZ618" t="s">
        <v>3576</v>
      </c>
      <c r="BA618" t="s">
        <v>3205</v>
      </c>
      <c r="BB618" t="s">
        <v>3384</v>
      </c>
      <c r="BC618" t="s">
        <v>7263</v>
      </c>
      <c r="BG618" t="s">
        <v>6425</v>
      </c>
      <c r="BH618" t="s">
        <v>9103</v>
      </c>
    </row>
    <row r="619" spans="1:60" x14ac:dyDescent="0.25">
      <c r="A619" s="1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10"/>
      <c r="P619" s="6"/>
      <c r="Q619" s="11"/>
      <c r="R619" s="6"/>
      <c r="S619" s="6"/>
      <c r="T619" s="6"/>
      <c r="U619" s="17"/>
      <c r="V619" s="17"/>
      <c r="W619" s="11"/>
      <c r="X619" s="6"/>
      <c r="Y619" s="6"/>
      <c r="Z619" s="6"/>
      <c r="AA619" s="6"/>
      <c r="AB619" s="6"/>
      <c r="AZ619" t="s">
        <v>2998</v>
      </c>
      <c r="BA619" t="s">
        <v>3205</v>
      </c>
      <c r="BB619" t="s">
        <v>3384</v>
      </c>
      <c r="BC619" t="s">
        <v>3204</v>
      </c>
      <c r="BG619" t="s">
        <v>6426</v>
      </c>
      <c r="BH619" t="s">
        <v>9103</v>
      </c>
    </row>
    <row r="620" spans="1:60" x14ac:dyDescent="0.25">
      <c r="A620" s="1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10"/>
      <c r="P620" s="6"/>
      <c r="Q620" s="11"/>
      <c r="R620" s="6"/>
      <c r="S620" s="6"/>
      <c r="T620" s="6"/>
      <c r="U620" s="17"/>
      <c r="V620" s="17"/>
      <c r="W620" s="11"/>
      <c r="X620" s="6"/>
      <c r="Y620" s="6"/>
      <c r="Z620" s="6"/>
      <c r="AA620" s="6"/>
      <c r="AB620" s="6"/>
      <c r="AZ620" t="s">
        <v>3153</v>
      </c>
      <c r="BA620" t="s">
        <v>3205</v>
      </c>
      <c r="BB620" t="s">
        <v>3384</v>
      </c>
      <c r="BC620" t="s">
        <v>3204</v>
      </c>
      <c r="BG620" t="s">
        <v>6427</v>
      </c>
      <c r="BH620" t="s">
        <v>9103</v>
      </c>
    </row>
    <row r="621" spans="1:60" x14ac:dyDescent="0.25">
      <c r="A621" s="12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4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Z621" t="s">
        <v>3577</v>
      </c>
      <c r="BA621" t="s">
        <v>3205</v>
      </c>
      <c r="BB621" t="s">
        <v>3384</v>
      </c>
      <c r="BC621" t="s">
        <v>3204</v>
      </c>
      <c r="BG621" t="s">
        <v>6432</v>
      </c>
      <c r="BH621" t="s">
        <v>9103</v>
      </c>
    </row>
    <row r="622" spans="1:60" x14ac:dyDescent="0.25">
      <c r="A622" s="18"/>
      <c r="B622" s="19"/>
      <c r="C622" s="20"/>
      <c r="D622" s="19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10"/>
      <c r="P622" s="6"/>
      <c r="Q622" s="6"/>
      <c r="R622" s="6"/>
      <c r="S622" s="6"/>
      <c r="T622" s="6"/>
      <c r="U622" s="17"/>
      <c r="V622" s="17"/>
      <c r="W622" s="11"/>
      <c r="X622" s="6"/>
      <c r="Y622" s="6"/>
      <c r="Z622" s="6"/>
      <c r="AA622" s="6"/>
      <c r="AB622" s="6"/>
      <c r="AZ622" t="s">
        <v>319</v>
      </c>
      <c r="BA622" t="s">
        <v>3205</v>
      </c>
      <c r="BB622" t="s">
        <v>3384</v>
      </c>
      <c r="BC622" t="s">
        <v>3204</v>
      </c>
      <c r="BG622" t="s">
        <v>6433</v>
      </c>
      <c r="BH622" t="s">
        <v>9103</v>
      </c>
    </row>
    <row r="623" spans="1:60" x14ac:dyDescent="0.25">
      <c r="A623" s="18"/>
      <c r="B623" s="19"/>
      <c r="C623" s="20"/>
      <c r="D623" s="19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4"/>
      <c r="P623" s="13"/>
      <c r="Q623" s="15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Z623" t="s">
        <v>3578</v>
      </c>
      <c r="BA623" t="s">
        <v>3205</v>
      </c>
      <c r="BB623" t="s">
        <v>3384</v>
      </c>
      <c r="BC623" t="s">
        <v>3204</v>
      </c>
      <c r="BG623" t="s">
        <v>6435</v>
      </c>
      <c r="BH623" t="s">
        <v>9103</v>
      </c>
    </row>
    <row r="624" spans="1:60" x14ac:dyDescent="0.25">
      <c r="A624" s="18"/>
      <c r="B624" s="19"/>
      <c r="C624" s="20"/>
      <c r="D624" s="19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10"/>
      <c r="P624" s="6"/>
      <c r="Q624" s="11"/>
      <c r="R624" s="6"/>
      <c r="S624" s="6"/>
      <c r="T624" s="6"/>
      <c r="U624" s="17"/>
      <c r="V624" s="17"/>
      <c r="W624" s="11"/>
      <c r="X624" s="6"/>
      <c r="Y624" s="6"/>
      <c r="Z624" s="6"/>
      <c r="AA624" s="6"/>
      <c r="AB624" s="6"/>
      <c r="AZ624" t="s">
        <v>768</v>
      </c>
      <c r="BA624" t="s">
        <v>3205</v>
      </c>
      <c r="BB624" t="s">
        <v>3384</v>
      </c>
      <c r="BC624" t="s">
        <v>7263</v>
      </c>
      <c r="BG624" t="s">
        <v>6439</v>
      </c>
      <c r="BH624" t="s">
        <v>9103</v>
      </c>
    </row>
    <row r="625" spans="1:60" x14ac:dyDescent="0.25">
      <c r="A625" s="9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10"/>
      <c r="P625" s="6"/>
      <c r="Q625" s="6"/>
      <c r="R625" s="6"/>
      <c r="S625" s="6"/>
      <c r="T625" s="6"/>
      <c r="U625" s="6"/>
      <c r="V625" s="6"/>
      <c r="W625" s="11"/>
      <c r="X625" s="6"/>
      <c r="Y625" s="6"/>
      <c r="Z625" s="6"/>
      <c r="AA625" s="6"/>
      <c r="AB625" s="6"/>
      <c r="AZ625" t="s">
        <v>3579</v>
      </c>
      <c r="BA625" t="s">
        <v>3205</v>
      </c>
      <c r="BB625" t="s">
        <v>3384</v>
      </c>
      <c r="BC625" t="s">
        <v>3206</v>
      </c>
      <c r="BG625" t="s">
        <v>6440</v>
      </c>
      <c r="BH625" t="s">
        <v>9103</v>
      </c>
    </row>
    <row r="626" spans="1:60" x14ac:dyDescent="0.25">
      <c r="A626" s="9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10"/>
      <c r="P626" s="6"/>
      <c r="Q626" s="6"/>
      <c r="R626" s="6"/>
      <c r="S626" s="6"/>
      <c r="T626" s="6"/>
      <c r="U626" s="6"/>
      <c r="V626" s="6"/>
      <c r="W626" s="11"/>
      <c r="X626" s="6"/>
      <c r="Y626" s="6"/>
      <c r="Z626" s="6"/>
      <c r="AA626" s="6"/>
      <c r="AB626" s="6"/>
      <c r="AZ626" t="s">
        <v>3580</v>
      </c>
      <c r="BA626" t="s">
        <v>3205</v>
      </c>
      <c r="BB626" t="s">
        <v>3384</v>
      </c>
      <c r="BC626" t="s">
        <v>3204</v>
      </c>
      <c r="BG626" t="s">
        <v>6442</v>
      </c>
      <c r="BH626" t="s">
        <v>9103</v>
      </c>
    </row>
    <row r="627" spans="1:60" x14ac:dyDescent="0.25">
      <c r="A627" s="1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10"/>
      <c r="P627" s="6"/>
      <c r="Q627" s="6"/>
      <c r="R627" s="6"/>
      <c r="S627" s="6"/>
      <c r="T627" s="6"/>
      <c r="U627" s="17"/>
      <c r="V627" s="17"/>
      <c r="W627" s="11"/>
      <c r="X627" s="6"/>
      <c r="Y627" s="6"/>
      <c r="Z627" s="6"/>
      <c r="AA627" s="6"/>
      <c r="AB627" s="6"/>
      <c r="AZ627" t="s">
        <v>3581</v>
      </c>
      <c r="BA627" t="s">
        <v>3205</v>
      </c>
      <c r="BB627" t="s">
        <v>3384</v>
      </c>
      <c r="BC627" t="s">
        <v>3206</v>
      </c>
      <c r="BG627" t="s">
        <v>6443</v>
      </c>
      <c r="BH627" t="s">
        <v>9104</v>
      </c>
    </row>
    <row r="628" spans="1:60" x14ac:dyDescent="0.25">
      <c r="A628" s="9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10"/>
      <c r="P628" s="6"/>
      <c r="Q628" s="6"/>
      <c r="R628" s="6"/>
      <c r="S628" s="6"/>
      <c r="T628" s="6"/>
      <c r="U628" s="6"/>
      <c r="V628" s="6"/>
      <c r="W628" s="11"/>
      <c r="X628" s="6"/>
      <c r="Y628" s="6"/>
      <c r="Z628" s="6"/>
      <c r="AA628" s="6"/>
      <c r="AB628" s="6"/>
      <c r="AZ628" t="s">
        <v>205</v>
      </c>
      <c r="BA628" t="s">
        <v>3205</v>
      </c>
      <c r="BB628" t="s">
        <v>3384</v>
      </c>
      <c r="BC628" t="s">
        <v>3206</v>
      </c>
      <c r="BG628" t="s">
        <v>6445</v>
      </c>
      <c r="BH628" t="s">
        <v>9104</v>
      </c>
    </row>
    <row r="629" spans="1:60" x14ac:dyDescent="0.25">
      <c r="A629" s="18"/>
      <c r="B629" s="19"/>
      <c r="C629" s="20"/>
      <c r="D629" s="19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10"/>
      <c r="P629" s="6"/>
      <c r="Q629" s="6"/>
      <c r="R629" s="6"/>
      <c r="S629" s="6"/>
      <c r="T629" s="6"/>
      <c r="U629" s="6"/>
      <c r="V629" s="6"/>
      <c r="W629" s="11"/>
      <c r="X629" s="6"/>
      <c r="Y629" s="6"/>
      <c r="Z629" s="6"/>
      <c r="AA629" s="6"/>
      <c r="AB629" s="6"/>
      <c r="AZ629" t="s">
        <v>3582</v>
      </c>
      <c r="BA629" t="s">
        <v>3205</v>
      </c>
      <c r="BB629" t="s">
        <v>3384</v>
      </c>
      <c r="BC629" t="s">
        <v>3206</v>
      </c>
      <c r="BG629" t="s">
        <v>6446</v>
      </c>
      <c r="BH629" t="s">
        <v>9104</v>
      </c>
    </row>
    <row r="630" spans="1:60" x14ac:dyDescent="0.25">
      <c r="A630" s="9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10"/>
      <c r="P630" s="6"/>
      <c r="Q630" s="11"/>
      <c r="R630" s="6"/>
      <c r="S630" s="6"/>
      <c r="T630" s="6"/>
      <c r="U630" s="6"/>
      <c r="V630" s="6"/>
      <c r="W630" s="11"/>
      <c r="X630" s="6"/>
      <c r="Y630" s="6"/>
      <c r="Z630" s="6"/>
      <c r="AA630" s="6"/>
      <c r="AB630" s="6"/>
      <c r="AZ630" t="s">
        <v>3583</v>
      </c>
      <c r="BA630" t="s">
        <v>3205</v>
      </c>
      <c r="BB630" t="s">
        <v>3384</v>
      </c>
      <c r="BC630" t="s">
        <v>3206</v>
      </c>
      <c r="BG630" t="s">
        <v>6448</v>
      </c>
      <c r="BH630" t="s">
        <v>9104</v>
      </c>
    </row>
    <row r="631" spans="1:60" x14ac:dyDescent="0.25">
      <c r="A631" s="9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10"/>
      <c r="P631" s="6"/>
      <c r="Q631" s="6"/>
      <c r="R631" s="6"/>
      <c r="S631" s="6"/>
      <c r="T631" s="6"/>
      <c r="U631" s="6"/>
      <c r="V631" s="6"/>
      <c r="W631" s="11"/>
      <c r="X631" s="6"/>
      <c r="Y631" s="6"/>
      <c r="Z631" s="6"/>
      <c r="AA631" s="6"/>
      <c r="AB631" s="6"/>
      <c r="AZ631" t="s">
        <v>378</v>
      </c>
      <c r="BA631" t="s">
        <v>3205</v>
      </c>
      <c r="BB631" t="s">
        <v>3384</v>
      </c>
      <c r="BC631" t="s">
        <v>3204</v>
      </c>
      <c r="BG631" t="s">
        <v>6452</v>
      </c>
      <c r="BH631" t="s">
        <v>9104</v>
      </c>
    </row>
    <row r="632" spans="1:60" x14ac:dyDescent="0.25">
      <c r="A632" s="18"/>
      <c r="B632" s="19"/>
      <c r="C632" s="20"/>
      <c r="D632" s="19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4"/>
      <c r="P632" s="13"/>
      <c r="Q632" s="15"/>
      <c r="R632" s="13"/>
      <c r="S632" s="13"/>
      <c r="T632" s="13"/>
      <c r="U632" s="17"/>
      <c r="V632" s="17"/>
      <c r="W632" s="13"/>
      <c r="X632" s="13"/>
      <c r="Y632" s="13"/>
      <c r="Z632" s="13"/>
      <c r="AA632" s="13"/>
      <c r="AB632" s="13"/>
      <c r="AZ632" t="s">
        <v>3584</v>
      </c>
      <c r="BA632" t="s">
        <v>3205</v>
      </c>
      <c r="BB632" t="s">
        <v>3384</v>
      </c>
      <c r="BC632" t="s">
        <v>3204</v>
      </c>
      <c r="BG632" t="s">
        <v>6453</v>
      </c>
      <c r="BH632" t="s">
        <v>9104</v>
      </c>
    </row>
    <row r="633" spans="1:60" x14ac:dyDescent="0.25">
      <c r="A633" s="9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10"/>
      <c r="P633" s="6"/>
      <c r="Q633" s="6"/>
      <c r="R633" s="6"/>
      <c r="S633" s="6"/>
      <c r="T633" s="6"/>
      <c r="U633" s="6"/>
      <c r="V633" s="6"/>
      <c r="W633" s="11"/>
      <c r="X633" s="6"/>
      <c r="Y633" s="6"/>
      <c r="Z633" s="6"/>
      <c r="AA633" s="6"/>
      <c r="AB633" s="6"/>
      <c r="AZ633" t="s">
        <v>3585</v>
      </c>
      <c r="BA633" t="s">
        <v>3205</v>
      </c>
      <c r="BB633" t="s">
        <v>3384</v>
      </c>
      <c r="BC633" t="s">
        <v>7263</v>
      </c>
      <c r="BG633" t="s">
        <v>6454</v>
      </c>
      <c r="BH633" t="s">
        <v>9104</v>
      </c>
    </row>
    <row r="634" spans="1:60" x14ac:dyDescent="0.25">
      <c r="A634" s="9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10"/>
      <c r="P634" s="6"/>
      <c r="Q634" s="6"/>
      <c r="R634" s="6"/>
      <c r="S634" s="6"/>
      <c r="T634" s="6"/>
      <c r="U634" s="6"/>
      <c r="V634" s="6"/>
      <c r="W634" s="11"/>
      <c r="X634" s="6"/>
      <c r="Y634" s="6"/>
      <c r="Z634" s="6"/>
      <c r="AA634" s="6"/>
      <c r="AB634" s="6"/>
      <c r="AZ634" t="s">
        <v>219</v>
      </c>
      <c r="BA634" t="s">
        <v>3205</v>
      </c>
      <c r="BB634" t="s">
        <v>3384</v>
      </c>
      <c r="BC634" t="s">
        <v>3206</v>
      </c>
      <c r="BG634" t="s">
        <v>6455</v>
      </c>
      <c r="BH634" t="s">
        <v>9104</v>
      </c>
    </row>
    <row r="635" spans="1:60" x14ac:dyDescent="0.25">
      <c r="A635" s="9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10"/>
      <c r="P635" s="6"/>
      <c r="Q635" s="6"/>
      <c r="R635" s="6"/>
      <c r="S635" s="6"/>
      <c r="T635" s="6"/>
      <c r="U635" s="6"/>
      <c r="V635" s="6"/>
      <c r="W635" s="11"/>
      <c r="X635" s="6"/>
      <c r="Y635" s="6"/>
      <c r="Z635" s="6"/>
      <c r="AA635" s="6"/>
      <c r="AB635" s="6"/>
      <c r="AZ635" t="s">
        <v>3586</v>
      </c>
      <c r="BA635" t="s">
        <v>3205</v>
      </c>
      <c r="BB635" t="s">
        <v>3384</v>
      </c>
      <c r="BC635" t="s">
        <v>7263</v>
      </c>
      <c r="BG635" t="s">
        <v>6456</v>
      </c>
      <c r="BH635" t="s">
        <v>9104</v>
      </c>
    </row>
    <row r="636" spans="1:60" x14ac:dyDescent="0.25">
      <c r="A636" s="9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10"/>
      <c r="P636" s="6"/>
      <c r="Q636" s="11"/>
      <c r="R636" s="6"/>
      <c r="S636" s="6"/>
      <c r="T636" s="6"/>
      <c r="U636" s="6"/>
      <c r="V636" s="6"/>
      <c r="W636" s="11"/>
      <c r="X636" s="6"/>
      <c r="Y636" s="6"/>
      <c r="Z636" s="6"/>
      <c r="AA636" s="6"/>
      <c r="AB636" s="6"/>
      <c r="AZ636" t="s">
        <v>3587</v>
      </c>
      <c r="BA636" t="s">
        <v>3205</v>
      </c>
      <c r="BB636" t="s">
        <v>3384</v>
      </c>
      <c r="BC636" t="s">
        <v>3206</v>
      </c>
      <c r="BG636" t="s">
        <v>6462</v>
      </c>
      <c r="BH636" t="s">
        <v>9104</v>
      </c>
    </row>
    <row r="637" spans="1:60" x14ac:dyDescent="0.25">
      <c r="A637" s="9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10"/>
      <c r="P637" s="6"/>
      <c r="Q637" s="11"/>
      <c r="R637" s="6"/>
      <c r="S637" s="6"/>
      <c r="T637" s="6"/>
      <c r="U637" s="6"/>
      <c r="V637" s="6"/>
      <c r="W637" s="11"/>
      <c r="X637" s="6"/>
      <c r="Y637" s="6"/>
      <c r="Z637" s="6"/>
      <c r="AA637" s="6"/>
      <c r="AB637" s="6"/>
      <c r="AZ637" t="s">
        <v>3588</v>
      </c>
      <c r="BA637" t="s">
        <v>3205</v>
      </c>
      <c r="BB637" t="s">
        <v>3384</v>
      </c>
      <c r="BC637" t="s">
        <v>3206</v>
      </c>
      <c r="BG637" t="s">
        <v>6463</v>
      </c>
      <c r="BH637" t="s">
        <v>9104</v>
      </c>
    </row>
    <row r="638" spans="1:60" x14ac:dyDescent="0.25">
      <c r="A638" s="1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10"/>
      <c r="P638" s="6"/>
      <c r="Q638" s="6"/>
      <c r="R638" s="6"/>
      <c r="S638" s="6"/>
      <c r="T638" s="6"/>
      <c r="U638" s="17"/>
      <c r="V638" s="17"/>
      <c r="W638" s="11"/>
      <c r="X638" s="6"/>
      <c r="Y638" s="6"/>
      <c r="Z638" s="6"/>
      <c r="AA638" s="6"/>
      <c r="AB638" s="6"/>
      <c r="AZ638" t="s">
        <v>2950</v>
      </c>
      <c r="BA638" t="s">
        <v>3205</v>
      </c>
      <c r="BB638" t="s">
        <v>3384</v>
      </c>
      <c r="BC638" t="s">
        <v>3204</v>
      </c>
      <c r="BG638" t="s">
        <v>6468</v>
      </c>
      <c r="BH638" t="s">
        <v>8296</v>
      </c>
    </row>
    <row r="639" spans="1:60" x14ac:dyDescent="0.25">
      <c r="A639" s="18"/>
      <c r="B639" s="19"/>
      <c r="C639" s="20"/>
      <c r="D639" s="19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4"/>
      <c r="P639" s="13"/>
      <c r="Q639" s="13"/>
      <c r="R639" s="13"/>
      <c r="S639" s="13"/>
      <c r="T639" s="13"/>
      <c r="U639" s="17"/>
      <c r="V639" s="17"/>
      <c r="W639" s="13"/>
      <c r="X639" s="13"/>
      <c r="Y639" s="13"/>
      <c r="Z639" s="13"/>
      <c r="AA639" s="13"/>
      <c r="AB639" s="13"/>
      <c r="AZ639" t="s">
        <v>3589</v>
      </c>
      <c r="BA639" t="s">
        <v>3205</v>
      </c>
      <c r="BB639" t="s">
        <v>3384</v>
      </c>
      <c r="BC639" t="s">
        <v>3204</v>
      </c>
      <c r="BG639" t="s">
        <v>6469</v>
      </c>
      <c r="BH639" t="s">
        <v>6469</v>
      </c>
    </row>
    <row r="640" spans="1:60" x14ac:dyDescent="0.25">
      <c r="A640" s="9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10"/>
      <c r="P640" s="6"/>
      <c r="Q640" s="6"/>
      <c r="R640" s="6"/>
      <c r="S640" s="6"/>
      <c r="T640" s="6"/>
      <c r="U640" s="6"/>
      <c r="V640" s="6"/>
      <c r="W640" s="11"/>
      <c r="X640" s="6"/>
      <c r="Y640" s="6"/>
      <c r="Z640" s="6"/>
      <c r="AA640" s="6"/>
      <c r="AB640" s="6"/>
      <c r="AZ640" t="s">
        <v>133</v>
      </c>
      <c r="BA640" t="s">
        <v>3205</v>
      </c>
      <c r="BB640" t="s">
        <v>3384</v>
      </c>
      <c r="BC640" t="s">
        <v>7263</v>
      </c>
      <c r="BG640" t="s">
        <v>6470</v>
      </c>
      <c r="BH640" t="s">
        <v>8296</v>
      </c>
    </row>
    <row r="641" spans="1:60" x14ac:dyDescent="0.25">
      <c r="A641" s="9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10"/>
      <c r="P641" s="6"/>
      <c r="Q641" s="6"/>
      <c r="R641" s="6"/>
      <c r="S641" s="6"/>
      <c r="T641" s="6"/>
      <c r="U641" s="6"/>
      <c r="V641" s="6"/>
      <c r="W641" s="11"/>
      <c r="X641" s="6"/>
      <c r="Y641" s="6"/>
      <c r="Z641" s="6"/>
      <c r="AA641" s="6"/>
      <c r="AB641" s="6"/>
      <c r="AZ641" t="s">
        <v>3590</v>
      </c>
      <c r="BA641" t="s">
        <v>3205</v>
      </c>
      <c r="BB641" t="s">
        <v>3384</v>
      </c>
      <c r="BC641" t="s">
        <v>3206</v>
      </c>
      <c r="BG641" t="s">
        <v>6472</v>
      </c>
      <c r="BH641" t="s">
        <v>8296</v>
      </c>
    </row>
    <row r="642" spans="1:60" x14ac:dyDescent="0.25">
      <c r="A642" s="9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10"/>
      <c r="P642" s="6"/>
      <c r="Q642" s="6"/>
      <c r="R642" s="6"/>
      <c r="S642" s="6"/>
      <c r="T642" s="6"/>
      <c r="U642" s="6"/>
      <c r="V642" s="6"/>
      <c r="W642" s="11"/>
      <c r="X642" s="6"/>
      <c r="Y642" s="6"/>
      <c r="Z642" s="6"/>
      <c r="AA642" s="6"/>
      <c r="AB642" s="6"/>
      <c r="AZ642" t="s">
        <v>3591</v>
      </c>
      <c r="BA642" t="s">
        <v>3205</v>
      </c>
      <c r="BB642" t="s">
        <v>3384</v>
      </c>
      <c r="BC642" t="s">
        <v>3206</v>
      </c>
      <c r="BG642" t="s">
        <v>6473</v>
      </c>
      <c r="BH642" t="s">
        <v>8296</v>
      </c>
    </row>
    <row r="643" spans="1:60" x14ac:dyDescent="0.25">
      <c r="A643" s="9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10"/>
      <c r="P643" s="6"/>
      <c r="Q643" s="6"/>
      <c r="R643" s="6"/>
      <c r="S643" s="6"/>
      <c r="T643" s="6"/>
      <c r="U643" s="6"/>
      <c r="V643" s="6"/>
      <c r="W643" s="11"/>
      <c r="X643" s="6"/>
      <c r="Y643" s="6"/>
      <c r="Z643" s="6"/>
      <c r="AA643" s="6"/>
      <c r="AB643" s="6"/>
      <c r="AZ643" t="s">
        <v>3592</v>
      </c>
      <c r="BA643" t="s">
        <v>3205</v>
      </c>
      <c r="BB643" t="s">
        <v>3384</v>
      </c>
      <c r="BC643" t="s">
        <v>3206</v>
      </c>
      <c r="BG643" t="s">
        <v>6474</v>
      </c>
      <c r="BH643" t="s">
        <v>8296</v>
      </c>
    </row>
    <row r="644" spans="1:60" x14ac:dyDescent="0.25">
      <c r="A644" s="9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10"/>
      <c r="P644" s="6"/>
      <c r="Q644" s="6"/>
      <c r="R644" s="6"/>
      <c r="S644" s="6"/>
      <c r="T644" s="6"/>
      <c r="U644" s="6"/>
      <c r="V644" s="6"/>
      <c r="W644" s="11"/>
      <c r="X644" s="6"/>
      <c r="Y644" s="6"/>
      <c r="Z644" s="6"/>
      <c r="AA644" s="6"/>
      <c r="AB644" s="6"/>
      <c r="AZ644" t="s">
        <v>3593</v>
      </c>
      <c r="BA644" t="s">
        <v>3205</v>
      </c>
      <c r="BB644" t="s">
        <v>3384</v>
      </c>
      <c r="BC644" t="s">
        <v>3206</v>
      </c>
      <c r="BG644" t="s">
        <v>6477</v>
      </c>
      <c r="BH644" t="s">
        <v>8296</v>
      </c>
    </row>
    <row r="645" spans="1:60" x14ac:dyDescent="0.25">
      <c r="A645" s="18"/>
      <c r="B645" s="19"/>
      <c r="C645" s="20"/>
      <c r="D645" s="19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10"/>
      <c r="P645" s="6"/>
      <c r="Q645" s="11"/>
      <c r="R645" s="6"/>
      <c r="S645" s="6"/>
      <c r="T645" s="6"/>
      <c r="U645" s="17"/>
      <c r="V645" s="17"/>
      <c r="W645" s="11"/>
      <c r="X645" s="6"/>
      <c r="Y645" s="6"/>
      <c r="Z645" s="6"/>
      <c r="AA645" s="6"/>
      <c r="AB645" s="6"/>
      <c r="AZ645" t="s">
        <v>1981</v>
      </c>
      <c r="BA645" t="s">
        <v>3205</v>
      </c>
      <c r="BB645" t="s">
        <v>3384</v>
      </c>
      <c r="BC645" t="s">
        <v>3204</v>
      </c>
      <c r="BG645" t="s">
        <v>6478</v>
      </c>
      <c r="BH645" t="s">
        <v>8296</v>
      </c>
    </row>
    <row r="646" spans="1:60" x14ac:dyDescent="0.25">
      <c r="A646" s="12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4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Z646" t="s">
        <v>3594</v>
      </c>
      <c r="BA646" t="s">
        <v>3205</v>
      </c>
      <c r="BB646" t="s">
        <v>3384</v>
      </c>
      <c r="BC646" t="s">
        <v>3204</v>
      </c>
      <c r="BG646" t="s">
        <v>6482</v>
      </c>
      <c r="BH646" t="s">
        <v>8296</v>
      </c>
    </row>
    <row r="647" spans="1:60" x14ac:dyDescent="0.25">
      <c r="A647" s="18"/>
      <c r="B647" s="19"/>
      <c r="C647" s="20"/>
      <c r="D647" s="19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10"/>
      <c r="P647" s="6"/>
      <c r="Q647" s="11"/>
      <c r="R647" s="6"/>
      <c r="S647" s="6"/>
      <c r="T647" s="6"/>
      <c r="U647" s="17"/>
      <c r="V647" s="17"/>
      <c r="W647" s="11"/>
      <c r="X647" s="6"/>
      <c r="Y647" s="6"/>
      <c r="Z647" s="6"/>
      <c r="AA647" s="6"/>
      <c r="AB647" s="6"/>
      <c r="AZ647" t="s">
        <v>2024</v>
      </c>
      <c r="BA647" t="s">
        <v>3205</v>
      </c>
      <c r="BB647" t="s">
        <v>3384</v>
      </c>
      <c r="BC647" t="s">
        <v>3204</v>
      </c>
      <c r="BG647" t="s">
        <v>6483</v>
      </c>
      <c r="BH647" t="s">
        <v>8296</v>
      </c>
    </row>
    <row r="648" spans="1:60" x14ac:dyDescent="0.25">
      <c r="A648" s="9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10"/>
      <c r="P648" s="6"/>
      <c r="Q648" s="6"/>
      <c r="R648" s="6"/>
      <c r="S648" s="6"/>
      <c r="T648" s="6"/>
      <c r="U648" s="6"/>
      <c r="V648" s="6"/>
      <c r="W648" s="11"/>
      <c r="X648" s="6"/>
      <c r="Y648" s="6"/>
      <c r="Z648" s="6"/>
      <c r="AA648" s="6"/>
      <c r="AB648" s="6"/>
      <c r="AZ648" t="s">
        <v>3595</v>
      </c>
      <c r="BA648" t="s">
        <v>3205</v>
      </c>
      <c r="BB648" t="s">
        <v>3384</v>
      </c>
      <c r="BC648" t="s">
        <v>3206</v>
      </c>
      <c r="BG648" t="s">
        <v>6484</v>
      </c>
      <c r="BH648" t="s">
        <v>8296</v>
      </c>
    </row>
    <row r="649" spans="1:60" x14ac:dyDescent="0.25">
      <c r="A649" s="9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10"/>
      <c r="P649" s="6"/>
      <c r="Q649" s="6"/>
      <c r="R649" s="6"/>
      <c r="S649" s="6"/>
      <c r="T649" s="6"/>
      <c r="U649" s="6"/>
      <c r="V649" s="6"/>
      <c r="W649" s="11"/>
      <c r="X649" s="6"/>
      <c r="Y649" s="6"/>
      <c r="Z649" s="6"/>
      <c r="AA649" s="6"/>
      <c r="AB649" s="6"/>
      <c r="AZ649" t="s">
        <v>76</v>
      </c>
      <c r="BA649" t="s">
        <v>3205</v>
      </c>
      <c r="BB649" t="s">
        <v>3384</v>
      </c>
      <c r="BC649" t="s">
        <v>3206</v>
      </c>
      <c r="BG649" t="s">
        <v>6485</v>
      </c>
      <c r="BH649" t="s">
        <v>8296</v>
      </c>
    </row>
    <row r="650" spans="1:60" x14ac:dyDescent="0.25">
      <c r="A650" s="9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10"/>
      <c r="P650" s="6"/>
      <c r="Q650" s="6"/>
      <c r="R650" s="6"/>
      <c r="S650" s="6"/>
      <c r="T650" s="6"/>
      <c r="U650" s="6"/>
      <c r="V650" s="6"/>
      <c r="W650" s="11"/>
      <c r="X650" s="6"/>
      <c r="Y650" s="6"/>
      <c r="Z650" s="6"/>
      <c r="AA650" s="6"/>
      <c r="AB650" s="6"/>
      <c r="AZ650" t="s">
        <v>3596</v>
      </c>
      <c r="BA650" t="s">
        <v>3205</v>
      </c>
      <c r="BB650" t="s">
        <v>3384</v>
      </c>
      <c r="BC650" t="s">
        <v>3206</v>
      </c>
      <c r="BG650" t="s">
        <v>6486</v>
      </c>
      <c r="BH650" t="s">
        <v>8296</v>
      </c>
    </row>
    <row r="651" spans="1:60" x14ac:dyDescent="0.25">
      <c r="A651" s="9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10"/>
      <c r="P651" s="6"/>
      <c r="Q651" s="11"/>
      <c r="R651" s="6"/>
      <c r="S651" s="6"/>
      <c r="T651" s="6"/>
      <c r="U651" s="6"/>
      <c r="V651" s="6"/>
      <c r="W651" s="11"/>
      <c r="X651" s="6"/>
      <c r="Y651" s="6"/>
      <c r="Z651" s="6"/>
      <c r="AA651" s="6"/>
      <c r="AB651" s="6"/>
      <c r="AZ651" t="s">
        <v>3597</v>
      </c>
      <c r="BA651" t="s">
        <v>3205</v>
      </c>
      <c r="BB651" t="s">
        <v>3384</v>
      </c>
      <c r="BC651" t="s">
        <v>3206</v>
      </c>
      <c r="BG651" t="s">
        <v>6487</v>
      </c>
      <c r="BH651" t="s">
        <v>8296</v>
      </c>
    </row>
    <row r="652" spans="1:60" x14ac:dyDescent="0.25">
      <c r="A652" s="9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10"/>
      <c r="P652" s="6"/>
      <c r="Q652" s="11"/>
      <c r="R652" s="6"/>
      <c r="S652" s="6"/>
      <c r="T652" s="6"/>
      <c r="U652" s="6"/>
      <c r="V652" s="6"/>
      <c r="W652" s="11"/>
      <c r="X652" s="6"/>
      <c r="Y652" s="6"/>
      <c r="Z652" s="6"/>
      <c r="AA652" s="6"/>
      <c r="AB652" s="6"/>
      <c r="AZ652" t="s">
        <v>3598</v>
      </c>
      <c r="BA652" t="s">
        <v>3205</v>
      </c>
      <c r="BB652" t="s">
        <v>3384</v>
      </c>
      <c r="BC652" t="s">
        <v>3206</v>
      </c>
      <c r="BG652" t="s">
        <v>6489</v>
      </c>
      <c r="BH652" t="s">
        <v>8296</v>
      </c>
    </row>
    <row r="653" spans="1:60" x14ac:dyDescent="0.25">
      <c r="A653" s="1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10"/>
      <c r="P653" s="6"/>
      <c r="Q653" s="6"/>
      <c r="R653" s="6"/>
      <c r="S653" s="6"/>
      <c r="T653" s="6"/>
      <c r="U653" s="17"/>
      <c r="V653" s="17"/>
      <c r="W653" s="11"/>
      <c r="X653" s="6"/>
      <c r="Y653" s="6"/>
      <c r="Z653" s="6"/>
      <c r="AA653" s="6"/>
      <c r="AB653" s="6"/>
      <c r="AZ653" t="s">
        <v>825</v>
      </c>
      <c r="BA653" t="s">
        <v>3205</v>
      </c>
      <c r="BB653" t="s">
        <v>3384</v>
      </c>
      <c r="BC653" t="s">
        <v>3206</v>
      </c>
      <c r="BG653" t="s">
        <v>6490</v>
      </c>
      <c r="BH653" t="s">
        <v>8296</v>
      </c>
    </row>
    <row r="654" spans="1:60" x14ac:dyDescent="0.25">
      <c r="A654" s="12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4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Z654" t="s">
        <v>1123</v>
      </c>
      <c r="BA654" t="s">
        <v>3205</v>
      </c>
      <c r="BB654" t="s">
        <v>3384</v>
      </c>
      <c r="BC654" t="s">
        <v>3206</v>
      </c>
      <c r="BG654" t="s">
        <v>6493</v>
      </c>
      <c r="BH654" t="s">
        <v>8296</v>
      </c>
    </row>
    <row r="655" spans="1:60" x14ac:dyDescent="0.25">
      <c r="A655" s="9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10"/>
      <c r="P655" s="6"/>
      <c r="Q655" s="11"/>
      <c r="R655" s="6"/>
      <c r="S655" s="6"/>
      <c r="T655" s="6"/>
      <c r="U655" s="6"/>
      <c r="V655" s="6"/>
      <c r="W655" s="11"/>
      <c r="X655" s="6"/>
      <c r="Y655" s="6"/>
      <c r="Z655" s="6"/>
      <c r="AA655" s="6"/>
      <c r="AB655" s="6"/>
      <c r="AZ655" t="s">
        <v>3599</v>
      </c>
      <c r="BA655" t="s">
        <v>3205</v>
      </c>
      <c r="BB655" t="s">
        <v>3384</v>
      </c>
      <c r="BC655" t="s">
        <v>3206</v>
      </c>
      <c r="BG655" t="s">
        <v>6497</v>
      </c>
      <c r="BH655" t="s">
        <v>8296</v>
      </c>
    </row>
    <row r="656" spans="1:60" x14ac:dyDescent="0.25">
      <c r="A656" s="18"/>
      <c r="B656" s="19"/>
      <c r="C656" s="20"/>
      <c r="D656" s="19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10"/>
      <c r="P656" s="6"/>
      <c r="Q656" s="11"/>
      <c r="R656" s="6"/>
      <c r="S656" s="6"/>
      <c r="T656" s="6"/>
      <c r="U656" s="17"/>
      <c r="V656" s="17"/>
      <c r="W656" s="11"/>
      <c r="X656" s="6"/>
      <c r="Y656" s="6"/>
      <c r="Z656" s="6"/>
      <c r="AA656" s="6"/>
      <c r="AB656" s="6"/>
      <c r="AZ656" t="s">
        <v>158</v>
      </c>
      <c r="BA656" t="s">
        <v>3205</v>
      </c>
      <c r="BB656" t="s">
        <v>3384</v>
      </c>
      <c r="BC656" t="s">
        <v>3206</v>
      </c>
      <c r="BG656" t="s">
        <v>6498</v>
      </c>
      <c r="BH656" t="s">
        <v>8296</v>
      </c>
    </row>
    <row r="657" spans="1:60" x14ac:dyDescent="0.25">
      <c r="A657" s="9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10"/>
      <c r="P657" s="6"/>
      <c r="Q657" s="11"/>
      <c r="R657" s="6"/>
      <c r="S657" s="6"/>
      <c r="T657" s="6"/>
      <c r="U657" s="6"/>
      <c r="V657" s="6"/>
      <c r="W657" s="11"/>
      <c r="X657" s="6"/>
      <c r="Y657" s="6"/>
      <c r="Z657" s="6"/>
      <c r="AA657" s="6"/>
      <c r="AB657" s="6"/>
      <c r="AZ657" t="s">
        <v>3600</v>
      </c>
      <c r="BA657" t="s">
        <v>3205</v>
      </c>
      <c r="BB657" t="s">
        <v>3967</v>
      </c>
      <c r="BC657" t="s">
        <v>3206</v>
      </c>
      <c r="BG657" t="s">
        <v>6502</v>
      </c>
      <c r="BH657" t="s">
        <v>9105</v>
      </c>
    </row>
    <row r="658" spans="1:60" x14ac:dyDescent="0.25">
      <c r="A658" s="18"/>
      <c r="B658" s="19"/>
      <c r="C658" s="20"/>
      <c r="D658" s="19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4"/>
      <c r="P658" s="13"/>
      <c r="Q658" s="15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Z658" t="s">
        <v>3128</v>
      </c>
      <c r="BA658" t="s">
        <v>3205</v>
      </c>
      <c r="BB658" t="s">
        <v>3384</v>
      </c>
      <c r="BC658" t="s">
        <v>7263</v>
      </c>
      <c r="BG658" t="s">
        <v>6504</v>
      </c>
      <c r="BH658" t="s">
        <v>9105</v>
      </c>
    </row>
    <row r="659" spans="1:60" x14ac:dyDescent="0.25">
      <c r="A659" s="9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10"/>
      <c r="P659" s="6"/>
      <c r="Q659" s="11"/>
      <c r="R659" s="6"/>
      <c r="S659" s="6"/>
      <c r="T659" s="6"/>
      <c r="U659" s="6"/>
      <c r="V659" s="6"/>
      <c r="W659" s="11"/>
      <c r="X659" s="6"/>
      <c r="Y659" s="6"/>
      <c r="Z659" s="6"/>
      <c r="AA659" s="6"/>
      <c r="AB659" s="6"/>
      <c r="AZ659" t="s">
        <v>3601</v>
      </c>
      <c r="BA659" t="s">
        <v>3205</v>
      </c>
      <c r="BB659" t="s">
        <v>3384</v>
      </c>
      <c r="BC659" t="s">
        <v>7263</v>
      </c>
      <c r="BG659" t="s">
        <v>6506</v>
      </c>
      <c r="BH659" t="s">
        <v>9105</v>
      </c>
    </row>
    <row r="660" spans="1:60" x14ac:dyDescent="0.25">
      <c r="A660" s="12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4"/>
      <c r="P660" s="13"/>
      <c r="Q660" s="15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Z660" t="s">
        <v>3602</v>
      </c>
      <c r="BA660" t="s">
        <v>3205</v>
      </c>
      <c r="BB660" t="s">
        <v>3384</v>
      </c>
      <c r="BC660" t="s">
        <v>3206</v>
      </c>
      <c r="BG660" t="s">
        <v>6507</v>
      </c>
      <c r="BH660" t="s">
        <v>9105</v>
      </c>
    </row>
    <row r="661" spans="1:60" x14ac:dyDescent="0.25">
      <c r="A661" s="12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4"/>
      <c r="P661" s="13"/>
      <c r="Q661" s="15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Z661" t="s">
        <v>3603</v>
      </c>
      <c r="BA661" t="s">
        <v>3205</v>
      </c>
      <c r="BB661" t="s">
        <v>3384</v>
      </c>
      <c r="BC661" t="s">
        <v>3206</v>
      </c>
      <c r="BG661" t="s">
        <v>6509</v>
      </c>
      <c r="BH661" t="s">
        <v>9105</v>
      </c>
    </row>
    <row r="662" spans="1:60" x14ac:dyDescent="0.25">
      <c r="A662" s="12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4"/>
      <c r="P662" s="13"/>
      <c r="Q662" s="15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Z662" t="s">
        <v>3604</v>
      </c>
      <c r="BA662" t="s">
        <v>3205</v>
      </c>
      <c r="BB662" t="s">
        <v>3384</v>
      </c>
      <c r="BC662" t="s">
        <v>3206</v>
      </c>
      <c r="BG662" t="s">
        <v>6510</v>
      </c>
      <c r="BH662" t="s">
        <v>9105</v>
      </c>
    </row>
    <row r="663" spans="1:60" x14ac:dyDescent="0.25">
      <c r="A663" s="9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10"/>
      <c r="P663" s="6"/>
      <c r="Q663" s="6"/>
      <c r="R663" s="6"/>
      <c r="S663" s="6"/>
      <c r="T663" s="6"/>
      <c r="U663" s="6"/>
      <c r="V663" s="6"/>
      <c r="W663" s="11"/>
      <c r="X663" s="6"/>
      <c r="Y663" s="6"/>
      <c r="Z663" s="6"/>
      <c r="AA663" s="6"/>
      <c r="AB663" s="6"/>
      <c r="AZ663" t="s">
        <v>3605</v>
      </c>
      <c r="BA663" t="s">
        <v>3205</v>
      </c>
      <c r="BB663" t="s">
        <v>3384</v>
      </c>
      <c r="BC663" t="s">
        <v>7263</v>
      </c>
      <c r="BG663" t="s">
        <v>6512</v>
      </c>
      <c r="BH663" t="s">
        <v>9105</v>
      </c>
    </row>
    <row r="664" spans="1:60" x14ac:dyDescent="0.25">
      <c r="A664" s="12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4"/>
      <c r="P664" s="13"/>
      <c r="Q664" s="15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Z664" t="s">
        <v>3606</v>
      </c>
      <c r="BA664" t="s">
        <v>3205</v>
      </c>
      <c r="BB664" t="s">
        <v>3384</v>
      </c>
      <c r="BC664" t="s">
        <v>7263</v>
      </c>
      <c r="BG664" t="s">
        <v>6514</v>
      </c>
      <c r="BH664" t="s">
        <v>9106</v>
      </c>
    </row>
    <row r="665" spans="1:60" x14ac:dyDescent="0.25">
      <c r="A665" s="9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10"/>
      <c r="P665" s="6"/>
      <c r="Q665" s="6"/>
      <c r="R665" s="6"/>
      <c r="S665" s="6"/>
      <c r="T665" s="6"/>
      <c r="U665" s="6"/>
      <c r="V665" s="6"/>
      <c r="W665" s="11"/>
      <c r="X665" s="6"/>
      <c r="Y665" s="6"/>
      <c r="Z665" s="6"/>
      <c r="AA665" s="6"/>
      <c r="AB665" s="6"/>
      <c r="AZ665" t="s">
        <v>3607</v>
      </c>
      <c r="BA665" t="s">
        <v>3205</v>
      </c>
      <c r="BB665" t="s">
        <v>3384</v>
      </c>
      <c r="BC665" t="s">
        <v>7263</v>
      </c>
      <c r="BG665" t="s">
        <v>6519</v>
      </c>
      <c r="BH665" t="s">
        <v>9106</v>
      </c>
    </row>
    <row r="666" spans="1:60" x14ac:dyDescent="0.25">
      <c r="A666" s="9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10"/>
      <c r="P666" s="6"/>
      <c r="Q666" s="6"/>
      <c r="R666" s="6"/>
      <c r="S666" s="6"/>
      <c r="T666" s="6"/>
      <c r="U666" s="6"/>
      <c r="V666" s="6"/>
      <c r="W666" s="11"/>
      <c r="X666" s="6"/>
      <c r="Y666" s="6"/>
      <c r="Z666" s="6"/>
      <c r="AA666" s="6"/>
      <c r="AB666" s="6"/>
      <c r="AZ666" t="s">
        <v>3608</v>
      </c>
      <c r="BA666" t="s">
        <v>3205</v>
      </c>
      <c r="BB666" t="s">
        <v>3384</v>
      </c>
      <c r="BC666" t="s">
        <v>3206</v>
      </c>
      <c r="BG666" t="s">
        <v>6521</v>
      </c>
      <c r="BH666" t="s">
        <v>9106</v>
      </c>
    </row>
    <row r="667" spans="1:60" x14ac:dyDescent="0.25">
      <c r="A667" s="18"/>
      <c r="B667" s="19"/>
      <c r="C667" s="20"/>
      <c r="D667" s="19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4"/>
      <c r="P667" s="13"/>
      <c r="Q667" s="15"/>
      <c r="R667" s="13"/>
      <c r="S667" s="13"/>
      <c r="T667" s="13"/>
      <c r="U667" s="17"/>
      <c r="V667" s="17"/>
      <c r="W667" s="13"/>
      <c r="X667" s="13"/>
      <c r="Y667" s="13"/>
      <c r="Z667" s="13"/>
      <c r="AA667" s="13"/>
      <c r="AB667" s="13"/>
      <c r="AZ667" t="s">
        <v>3609</v>
      </c>
      <c r="BA667" t="s">
        <v>3205</v>
      </c>
      <c r="BB667" t="s">
        <v>3384</v>
      </c>
      <c r="BC667" t="s">
        <v>3206</v>
      </c>
      <c r="BG667" t="s">
        <v>6522</v>
      </c>
      <c r="BH667" t="s">
        <v>9106</v>
      </c>
    </row>
    <row r="668" spans="1:60" x14ac:dyDescent="0.25">
      <c r="A668" s="9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10"/>
      <c r="P668" s="6"/>
      <c r="Q668" s="6"/>
      <c r="R668" s="6"/>
      <c r="S668" s="6"/>
      <c r="T668" s="6"/>
      <c r="U668" s="6"/>
      <c r="V668" s="6"/>
      <c r="W668" s="11"/>
      <c r="X668" s="6"/>
      <c r="Y668" s="6"/>
      <c r="Z668" s="6"/>
      <c r="AA668" s="6"/>
      <c r="AB668" s="6"/>
      <c r="AZ668" t="s">
        <v>528</v>
      </c>
      <c r="BA668" t="s">
        <v>3205</v>
      </c>
      <c r="BB668" t="s">
        <v>3384</v>
      </c>
      <c r="BC668" t="s">
        <v>3206</v>
      </c>
      <c r="BG668" t="s">
        <v>6524</v>
      </c>
      <c r="BH668" t="s">
        <v>9106</v>
      </c>
    </row>
    <row r="669" spans="1:60" x14ac:dyDescent="0.25">
      <c r="A669" s="9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10"/>
      <c r="P669" s="6"/>
      <c r="Q669" s="11"/>
      <c r="R669" s="6"/>
      <c r="S669" s="6"/>
      <c r="T669" s="6"/>
      <c r="U669" s="6"/>
      <c r="V669" s="6"/>
      <c r="W669" s="11"/>
      <c r="X669" s="6"/>
      <c r="Y669" s="6"/>
      <c r="Z669" s="6"/>
      <c r="AA669" s="6"/>
      <c r="AB669" s="6"/>
      <c r="AZ669" t="s">
        <v>3610</v>
      </c>
      <c r="BA669" t="s">
        <v>3205</v>
      </c>
      <c r="BB669" t="s">
        <v>3384</v>
      </c>
      <c r="BC669" t="s">
        <v>3206</v>
      </c>
      <c r="BG669" t="s">
        <v>6527</v>
      </c>
      <c r="BH669" t="s">
        <v>9106</v>
      </c>
    </row>
    <row r="670" spans="1:60" x14ac:dyDescent="0.25">
      <c r="A670" s="18"/>
      <c r="B670" s="19"/>
      <c r="C670" s="20"/>
      <c r="D670" s="19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10"/>
      <c r="P670" s="6"/>
      <c r="Q670" s="11"/>
      <c r="R670" s="6"/>
      <c r="S670" s="6"/>
      <c r="T670" s="6"/>
      <c r="U670" s="17"/>
      <c r="V670" s="17"/>
      <c r="W670" s="11"/>
      <c r="X670" s="6"/>
      <c r="Y670" s="6"/>
      <c r="Z670" s="6"/>
      <c r="AA670" s="6"/>
      <c r="AB670" s="6"/>
      <c r="AZ670" t="s">
        <v>644</v>
      </c>
      <c r="BA670" t="s">
        <v>3205</v>
      </c>
      <c r="BB670" t="s">
        <v>3384</v>
      </c>
      <c r="BC670" t="s">
        <v>3206</v>
      </c>
      <c r="BG670" t="s">
        <v>6528</v>
      </c>
      <c r="BH670" t="s">
        <v>9106</v>
      </c>
    </row>
    <row r="671" spans="1:60" x14ac:dyDescent="0.25">
      <c r="A671" s="18"/>
      <c r="B671" s="19"/>
      <c r="C671" s="20"/>
      <c r="D671" s="19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10"/>
      <c r="P671" s="6"/>
      <c r="Q671" s="11"/>
      <c r="R671" s="6"/>
      <c r="S671" s="6"/>
      <c r="T671" s="6"/>
      <c r="U671" s="17"/>
      <c r="V671" s="17"/>
      <c r="W671" s="11"/>
      <c r="X671" s="6"/>
      <c r="Y671" s="6"/>
      <c r="Z671" s="6"/>
      <c r="AA671" s="6"/>
      <c r="AB671" s="6"/>
      <c r="AZ671" t="s">
        <v>1882</v>
      </c>
      <c r="BA671" t="s">
        <v>3205</v>
      </c>
      <c r="BB671" t="s">
        <v>3384</v>
      </c>
      <c r="BC671" t="s">
        <v>3206</v>
      </c>
      <c r="BG671" t="s">
        <v>6529</v>
      </c>
      <c r="BH671" t="s">
        <v>9106</v>
      </c>
    </row>
    <row r="672" spans="1:60" x14ac:dyDescent="0.25">
      <c r="A672" s="12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4"/>
      <c r="P672" s="13"/>
      <c r="Q672" s="15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Z672" t="s">
        <v>3611</v>
      </c>
      <c r="BA672" t="s">
        <v>3205</v>
      </c>
      <c r="BB672" t="s">
        <v>3384</v>
      </c>
      <c r="BC672" t="s">
        <v>3206</v>
      </c>
      <c r="BG672" t="s">
        <v>6530</v>
      </c>
      <c r="BH672" t="s">
        <v>9106</v>
      </c>
    </row>
    <row r="673" spans="1:60" x14ac:dyDescent="0.25">
      <c r="A673" s="12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4"/>
      <c r="P673" s="13"/>
      <c r="Q673" s="15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Z673" t="s">
        <v>3612</v>
      </c>
      <c r="BA673" t="s">
        <v>3205</v>
      </c>
      <c r="BB673" t="s">
        <v>3384</v>
      </c>
      <c r="BC673" t="s">
        <v>3206</v>
      </c>
      <c r="BG673" t="s">
        <v>6533</v>
      </c>
      <c r="BH673" t="s">
        <v>9106</v>
      </c>
    </row>
    <row r="674" spans="1:60" x14ac:dyDescent="0.25">
      <c r="A674" s="12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4"/>
      <c r="P674" s="13"/>
      <c r="Q674" s="15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Z674" t="s">
        <v>3613</v>
      </c>
      <c r="BA674" t="s">
        <v>3205</v>
      </c>
      <c r="BB674" t="s">
        <v>3967</v>
      </c>
      <c r="BC674" t="s">
        <v>3206</v>
      </c>
      <c r="BG674" t="s">
        <v>6535</v>
      </c>
      <c r="BH674" t="s">
        <v>9106</v>
      </c>
    </row>
    <row r="675" spans="1:60" x14ac:dyDescent="0.25">
      <c r="A675" s="12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4"/>
      <c r="P675" s="13"/>
      <c r="Q675" s="15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Z675" t="s">
        <v>3613</v>
      </c>
      <c r="BA675" t="s">
        <v>3205</v>
      </c>
      <c r="BB675" t="s">
        <v>3967</v>
      </c>
      <c r="BC675" t="s">
        <v>3206</v>
      </c>
      <c r="BG675" t="s">
        <v>6539</v>
      </c>
      <c r="BH675" t="s">
        <v>9106</v>
      </c>
    </row>
    <row r="676" spans="1:60" x14ac:dyDescent="0.25">
      <c r="A676" s="12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4"/>
      <c r="P676" s="13"/>
      <c r="Q676" s="15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Z676" t="s">
        <v>3614</v>
      </c>
      <c r="BA676" t="s">
        <v>3205</v>
      </c>
      <c r="BB676" t="s">
        <v>3384</v>
      </c>
      <c r="BC676" t="s">
        <v>3206</v>
      </c>
      <c r="BG676" t="s">
        <v>6540</v>
      </c>
      <c r="BH676" t="s">
        <v>9106</v>
      </c>
    </row>
    <row r="677" spans="1:60" x14ac:dyDescent="0.25">
      <c r="A677" s="9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10"/>
      <c r="P677" s="6"/>
      <c r="Q677" s="11"/>
      <c r="R677" s="6"/>
      <c r="S677" s="6"/>
      <c r="T677" s="6"/>
      <c r="U677" s="6"/>
      <c r="V677" s="6"/>
      <c r="W677" s="11"/>
      <c r="X677" s="6"/>
      <c r="Y677" s="6"/>
      <c r="Z677" s="6"/>
      <c r="AA677" s="6"/>
      <c r="AB677" s="6"/>
      <c r="AZ677" t="s">
        <v>3615</v>
      </c>
      <c r="BA677" t="s">
        <v>3205</v>
      </c>
      <c r="BB677" t="s">
        <v>3384</v>
      </c>
      <c r="BC677" t="s">
        <v>7263</v>
      </c>
      <c r="BG677" t="s">
        <v>6544</v>
      </c>
      <c r="BH677" t="s">
        <v>9106</v>
      </c>
    </row>
    <row r="678" spans="1:60" x14ac:dyDescent="0.25">
      <c r="A678" s="18"/>
      <c r="B678" s="19"/>
      <c r="C678" s="20"/>
      <c r="D678" s="19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10"/>
      <c r="P678" s="6"/>
      <c r="Q678" s="6"/>
      <c r="R678" s="6"/>
      <c r="S678" s="6"/>
      <c r="T678" s="6"/>
      <c r="U678" s="17"/>
      <c r="V678" s="17"/>
      <c r="W678" s="11"/>
      <c r="X678" s="6"/>
      <c r="Y678" s="6"/>
      <c r="Z678" s="6"/>
      <c r="AA678" s="6"/>
      <c r="AB678" s="6"/>
      <c r="AZ678" t="s">
        <v>320</v>
      </c>
      <c r="BA678" t="s">
        <v>3205</v>
      </c>
      <c r="BB678" t="s">
        <v>3384</v>
      </c>
      <c r="BC678" t="s">
        <v>3204</v>
      </c>
      <c r="BG678" t="s">
        <v>6547</v>
      </c>
      <c r="BH678" t="s">
        <v>9107</v>
      </c>
    </row>
    <row r="679" spans="1:60" x14ac:dyDescent="0.25">
      <c r="A679" s="18"/>
      <c r="B679" s="19"/>
      <c r="C679" s="20"/>
      <c r="D679" s="19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4"/>
      <c r="P679" s="13"/>
      <c r="Q679" s="15"/>
      <c r="R679" s="13"/>
      <c r="S679" s="13"/>
      <c r="T679" s="13"/>
      <c r="U679" s="17"/>
      <c r="V679" s="17"/>
      <c r="W679" s="13"/>
      <c r="X679" s="13"/>
      <c r="Y679" s="13"/>
      <c r="Z679" s="13"/>
      <c r="AA679" s="13"/>
      <c r="AB679" s="13"/>
      <c r="AZ679" t="s">
        <v>3616</v>
      </c>
      <c r="BA679" t="s">
        <v>3205</v>
      </c>
      <c r="BB679" t="s">
        <v>3384</v>
      </c>
      <c r="BC679" t="s">
        <v>3204</v>
      </c>
      <c r="BG679" t="s">
        <v>6548</v>
      </c>
      <c r="BH679" t="s">
        <v>9108</v>
      </c>
    </row>
    <row r="680" spans="1:60" x14ac:dyDescent="0.25">
      <c r="A680" s="9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10"/>
      <c r="P680" s="6"/>
      <c r="Q680" s="6"/>
      <c r="R680" s="6"/>
      <c r="S680" s="6"/>
      <c r="T680" s="6"/>
      <c r="U680" s="6"/>
      <c r="V680" s="6"/>
      <c r="W680" s="11"/>
      <c r="X680" s="6"/>
      <c r="Y680" s="6"/>
      <c r="Z680" s="6"/>
      <c r="AA680" s="6"/>
      <c r="AB680" s="6"/>
      <c r="AZ680" t="s">
        <v>3617</v>
      </c>
      <c r="BA680" t="s">
        <v>3205</v>
      </c>
      <c r="BB680" t="s">
        <v>3384</v>
      </c>
      <c r="BC680" t="s">
        <v>3206</v>
      </c>
      <c r="BG680" t="s">
        <v>6552</v>
      </c>
      <c r="BH680" t="s">
        <v>9108</v>
      </c>
    </row>
    <row r="681" spans="1:60" x14ac:dyDescent="0.25">
      <c r="A681" s="9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10"/>
      <c r="P681" s="6"/>
      <c r="Q681" s="11"/>
      <c r="R681" s="6"/>
      <c r="S681" s="6"/>
      <c r="T681" s="6"/>
      <c r="U681" s="6"/>
      <c r="V681" s="6"/>
      <c r="W681" s="11"/>
      <c r="X681" s="6"/>
      <c r="Y681" s="6"/>
      <c r="Z681" s="6"/>
      <c r="AA681" s="6"/>
      <c r="AB681" s="6"/>
      <c r="AZ681" t="s">
        <v>3618</v>
      </c>
      <c r="BA681" t="s">
        <v>3205</v>
      </c>
      <c r="BB681" t="s">
        <v>3384</v>
      </c>
      <c r="BC681" t="s">
        <v>3206</v>
      </c>
      <c r="BG681" t="s">
        <v>6555</v>
      </c>
      <c r="BH681" t="s">
        <v>9108</v>
      </c>
    </row>
    <row r="682" spans="1:60" x14ac:dyDescent="0.25">
      <c r="A682" s="9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10"/>
      <c r="P682" s="6"/>
      <c r="Q682" s="6"/>
      <c r="R682" s="6"/>
      <c r="S682" s="6"/>
      <c r="T682" s="6"/>
      <c r="U682" s="6"/>
      <c r="V682" s="6"/>
      <c r="W682" s="11"/>
      <c r="X682" s="6"/>
      <c r="Y682" s="6"/>
      <c r="Z682" s="6"/>
      <c r="AA682" s="6"/>
      <c r="AB682" s="6"/>
      <c r="AZ682" t="s">
        <v>248</v>
      </c>
      <c r="BA682" t="s">
        <v>3205</v>
      </c>
      <c r="BB682" t="s">
        <v>3384</v>
      </c>
      <c r="BC682" t="s">
        <v>3206</v>
      </c>
      <c r="BG682" t="s">
        <v>6557</v>
      </c>
      <c r="BH682" t="s">
        <v>9108</v>
      </c>
    </row>
    <row r="683" spans="1:60" x14ac:dyDescent="0.25">
      <c r="A683" s="12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4"/>
      <c r="P683" s="13"/>
      <c r="Q683" s="15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Z683" t="s">
        <v>3619</v>
      </c>
      <c r="BA683" t="s">
        <v>3205</v>
      </c>
      <c r="BB683" t="s">
        <v>3384</v>
      </c>
      <c r="BC683" t="s">
        <v>3206</v>
      </c>
      <c r="BG683" t="s">
        <v>6558</v>
      </c>
      <c r="BH683" t="s">
        <v>9108</v>
      </c>
    </row>
    <row r="684" spans="1:60" x14ac:dyDescent="0.25">
      <c r="A684" s="9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10"/>
      <c r="P684" s="6"/>
      <c r="Q684" s="6"/>
      <c r="R684" s="6"/>
      <c r="S684" s="6"/>
      <c r="T684" s="6"/>
      <c r="U684" s="6"/>
      <c r="V684" s="6"/>
      <c r="W684" s="11"/>
      <c r="X684" s="6"/>
      <c r="Y684" s="6"/>
      <c r="Z684" s="6"/>
      <c r="AA684" s="6"/>
      <c r="AB684" s="6"/>
      <c r="AZ684" t="s">
        <v>3620</v>
      </c>
      <c r="BA684" t="s">
        <v>3205</v>
      </c>
      <c r="BB684" t="s">
        <v>3384</v>
      </c>
      <c r="BC684" t="s">
        <v>7263</v>
      </c>
      <c r="BG684" t="s">
        <v>10493</v>
      </c>
      <c r="BH684" t="s">
        <v>9108</v>
      </c>
    </row>
    <row r="685" spans="1:60" x14ac:dyDescent="0.25">
      <c r="A685" s="12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4"/>
      <c r="P685" s="13"/>
      <c r="Q685" s="15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Z685" t="s">
        <v>3621</v>
      </c>
      <c r="BA685" t="s">
        <v>3205</v>
      </c>
      <c r="BB685" t="s">
        <v>3384</v>
      </c>
      <c r="BC685" t="s">
        <v>3206</v>
      </c>
      <c r="BG685" t="s">
        <v>6562</v>
      </c>
      <c r="BH685" t="s">
        <v>9108</v>
      </c>
    </row>
    <row r="686" spans="1:60" x14ac:dyDescent="0.25">
      <c r="A686" s="9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10"/>
      <c r="P686" s="6"/>
      <c r="Q686" s="6"/>
      <c r="R686" s="6"/>
      <c r="S686" s="6"/>
      <c r="T686" s="6"/>
      <c r="U686" s="6"/>
      <c r="V686" s="6"/>
      <c r="W686" s="11"/>
      <c r="X686" s="6"/>
      <c r="Y686" s="6"/>
      <c r="Z686" s="6"/>
      <c r="AA686" s="6"/>
      <c r="AB686" s="6"/>
      <c r="AZ686" t="s">
        <v>3622</v>
      </c>
      <c r="BA686" t="s">
        <v>3205</v>
      </c>
      <c r="BB686" t="s">
        <v>3384</v>
      </c>
      <c r="BC686" t="s">
        <v>3206</v>
      </c>
      <c r="BG686" t="s">
        <v>6563</v>
      </c>
      <c r="BH686" t="s">
        <v>9108</v>
      </c>
    </row>
    <row r="687" spans="1:60" x14ac:dyDescent="0.25">
      <c r="A687" s="9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10"/>
      <c r="P687" s="6"/>
      <c r="Q687" s="11"/>
      <c r="R687" s="6"/>
      <c r="S687" s="6"/>
      <c r="T687" s="6"/>
      <c r="U687" s="6"/>
      <c r="V687" s="6"/>
      <c r="W687" s="11"/>
      <c r="X687" s="6"/>
      <c r="Y687" s="6"/>
      <c r="Z687" s="6"/>
      <c r="AA687" s="6"/>
      <c r="AB687" s="6"/>
      <c r="AZ687" t="s">
        <v>3623</v>
      </c>
      <c r="BA687" t="s">
        <v>3205</v>
      </c>
      <c r="BB687" t="s">
        <v>3384</v>
      </c>
      <c r="BC687" t="s">
        <v>3206</v>
      </c>
      <c r="BG687" t="s">
        <v>6564</v>
      </c>
      <c r="BH687" t="s">
        <v>9108</v>
      </c>
    </row>
    <row r="688" spans="1:60" x14ac:dyDescent="0.25">
      <c r="A688" s="12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4"/>
      <c r="P688" s="13"/>
      <c r="Q688" s="15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Z688" t="s">
        <v>3624</v>
      </c>
      <c r="BA688" t="s">
        <v>3205</v>
      </c>
      <c r="BB688" t="s">
        <v>3384</v>
      </c>
      <c r="BC688" t="s">
        <v>3206</v>
      </c>
      <c r="BG688" t="s">
        <v>6565</v>
      </c>
      <c r="BH688" t="s">
        <v>9108</v>
      </c>
    </row>
    <row r="689" spans="1:60" x14ac:dyDescent="0.25">
      <c r="A689" s="9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10"/>
      <c r="P689" s="6"/>
      <c r="Q689" s="6"/>
      <c r="R689" s="6"/>
      <c r="S689" s="6"/>
      <c r="T689" s="6"/>
      <c r="U689" s="6"/>
      <c r="V689" s="6"/>
      <c r="W689" s="11"/>
      <c r="X689" s="6"/>
      <c r="Y689" s="6"/>
      <c r="Z689" s="6"/>
      <c r="AA689" s="6"/>
      <c r="AB689" s="6"/>
      <c r="AZ689" t="s">
        <v>3625</v>
      </c>
      <c r="BA689" t="s">
        <v>3205</v>
      </c>
      <c r="BB689" t="s">
        <v>3384</v>
      </c>
      <c r="BC689" t="s">
        <v>3204</v>
      </c>
      <c r="BG689" t="s">
        <v>6566</v>
      </c>
      <c r="BH689" t="s">
        <v>9108</v>
      </c>
    </row>
    <row r="690" spans="1:60" x14ac:dyDescent="0.25">
      <c r="A690" s="9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10"/>
      <c r="P690" s="6"/>
      <c r="Q690" s="6"/>
      <c r="R690" s="6"/>
      <c r="S690" s="6"/>
      <c r="T690" s="6"/>
      <c r="U690" s="6"/>
      <c r="V690" s="6"/>
      <c r="W690" s="11"/>
      <c r="X690" s="6"/>
      <c r="Y690" s="6"/>
      <c r="Z690" s="6"/>
      <c r="AA690" s="6"/>
      <c r="AB690" s="6"/>
      <c r="AZ690" t="s">
        <v>3626</v>
      </c>
      <c r="BA690" t="s">
        <v>3205</v>
      </c>
      <c r="BB690" t="s">
        <v>3384</v>
      </c>
      <c r="BC690" t="s">
        <v>3206</v>
      </c>
      <c r="BG690" t="s">
        <v>6567</v>
      </c>
      <c r="BH690" t="s">
        <v>9108</v>
      </c>
    </row>
    <row r="691" spans="1:60" x14ac:dyDescent="0.25">
      <c r="A691" s="9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10"/>
      <c r="P691" s="6"/>
      <c r="Q691" s="6"/>
      <c r="R691" s="6"/>
      <c r="S691" s="6"/>
      <c r="T691" s="6"/>
      <c r="U691" s="6"/>
      <c r="V691" s="6"/>
      <c r="W691" s="11"/>
      <c r="X691" s="6"/>
      <c r="Y691" s="6"/>
      <c r="Z691" s="6"/>
      <c r="AA691" s="6"/>
      <c r="AB691" s="6"/>
      <c r="AZ691" t="s">
        <v>249</v>
      </c>
      <c r="BA691" t="s">
        <v>3205</v>
      </c>
      <c r="BB691" t="s">
        <v>3384</v>
      </c>
      <c r="BC691" t="s">
        <v>3206</v>
      </c>
      <c r="BG691" t="s">
        <v>6568</v>
      </c>
      <c r="BH691" t="s">
        <v>9108</v>
      </c>
    </row>
    <row r="692" spans="1:60" x14ac:dyDescent="0.25">
      <c r="A692" s="9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10"/>
      <c r="P692" s="6"/>
      <c r="Q692" s="11"/>
      <c r="R692" s="6"/>
      <c r="S692" s="6"/>
      <c r="T692" s="6"/>
      <c r="U692" s="6"/>
      <c r="V692" s="6"/>
      <c r="W692" s="11"/>
      <c r="X692" s="6"/>
      <c r="Y692" s="6"/>
      <c r="Z692" s="6"/>
      <c r="AA692" s="6"/>
      <c r="AB692" s="6"/>
      <c r="AZ692" t="s">
        <v>3627</v>
      </c>
      <c r="BA692" t="s">
        <v>3205</v>
      </c>
      <c r="BB692" t="s">
        <v>3384</v>
      </c>
      <c r="BC692" t="s">
        <v>3206</v>
      </c>
      <c r="BG692" t="s">
        <v>6569</v>
      </c>
      <c r="BH692" t="s">
        <v>9108</v>
      </c>
    </row>
    <row r="693" spans="1:60" x14ac:dyDescent="0.25">
      <c r="A693" s="12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4"/>
      <c r="P693" s="13"/>
      <c r="Q693" s="15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Z693" t="s">
        <v>3628</v>
      </c>
      <c r="BA693" t="s">
        <v>3205</v>
      </c>
      <c r="BB693" t="s">
        <v>3384</v>
      </c>
      <c r="BC693" t="s">
        <v>3206</v>
      </c>
      <c r="BG693" t="s">
        <v>6570</v>
      </c>
      <c r="BH693" t="s">
        <v>9108</v>
      </c>
    </row>
    <row r="694" spans="1:60" x14ac:dyDescent="0.25">
      <c r="A694" s="18"/>
      <c r="B694" s="19"/>
      <c r="C694" s="20"/>
      <c r="D694" s="19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10"/>
      <c r="P694" s="6"/>
      <c r="Q694" s="11"/>
      <c r="R694" s="6"/>
      <c r="S694" s="6"/>
      <c r="T694" s="6"/>
      <c r="U694" s="17"/>
      <c r="V694" s="17"/>
      <c r="W694" s="11"/>
      <c r="X694" s="6"/>
      <c r="Y694" s="6"/>
      <c r="Z694" s="6"/>
      <c r="AA694" s="6"/>
      <c r="AB694" s="6"/>
      <c r="AZ694" t="s">
        <v>1251</v>
      </c>
      <c r="BA694" t="s">
        <v>3205</v>
      </c>
      <c r="BB694" t="s">
        <v>3384</v>
      </c>
      <c r="BC694" t="s">
        <v>3206</v>
      </c>
      <c r="BG694" t="s">
        <v>6572</v>
      </c>
      <c r="BH694" t="s">
        <v>9108</v>
      </c>
    </row>
    <row r="695" spans="1:60" x14ac:dyDescent="0.25">
      <c r="A695" s="12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4"/>
      <c r="P695" s="13"/>
      <c r="Q695" s="15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Z695" t="s">
        <v>3629</v>
      </c>
      <c r="BA695" t="s">
        <v>3205</v>
      </c>
      <c r="BB695" t="s">
        <v>3384</v>
      </c>
      <c r="BC695" t="s">
        <v>3206</v>
      </c>
      <c r="BG695" t="s">
        <v>6573</v>
      </c>
      <c r="BH695" t="s">
        <v>9108</v>
      </c>
    </row>
    <row r="696" spans="1:60" x14ac:dyDescent="0.25">
      <c r="A696" s="18"/>
      <c r="B696" s="19"/>
      <c r="C696" s="20"/>
      <c r="D696" s="19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10"/>
      <c r="P696" s="6"/>
      <c r="Q696" s="11"/>
      <c r="R696" s="6"/>
      <c r="S696" s="6"/>
      <c r="T696" s="6"/>
      <c r="U696" s="17"/>
      <c r="V696" s="17"/>
      <c r="W696" s="11"/>
      <c r="X696" s="6"/>
      <c r="Y696" s="6"/>
      <c r="Z696" s="6"/>
      <c r="AA696" s="6"/>
      <c r="AB696" s="6"/>
      <c r="AZ696" t="s">
        <v>308</v>
      </c>
      <c r="BA696" t="s">
        <v>3205</v>
      </c>
      <c r="BB696" t="s">
        <v>3384</v>
      </c>
      <c r="BC696" t="s">
        <v>3206</v>
      </c>
      <c r="BG696" t="s">
        <v>6578</v>
      </c>
      <c r="BH696" t="s">
        <v>9108</v>
      </c>
    </row>
    <row r="697" spans="1:60" x14ac:dyDescent="0.25">
      <c r="A697" s="12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4"/>
      <c r="P697" s="13"/>
      <c r="Q697" s="15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Z697" t="s">
        <v>3630</v>
      </c>
      <c r="BA697" t="s">
        <v>3205</v>
      </c>
      <c r="BB697" t="s">
        <v>3384</v>
      </c>
      <c r="BC697" t="s">
        <v>3206</v>
      </c>
      <c r="BG697" t="s">
        <v>6579</v>
      </c>
      <c r="BH697" t="s">
        <v>9109</v>
      </c>
    </row>
    <row r="698" spans="1:60" x14ac:dyDescent="0.25">
      <c r="A698" s="12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4"/>
      <c r="P698" s="13"/>
      <c r="Q698" s="15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Z698" t="s">
        <v>3631</v>
      </c>
      <c r="BA698" t="s">
        <v>3205</v>
      </c>
      <c r="BB698" t="s">
        <v>3384</v>
      </c>
      <c r="BC698" t="s">
        <v>3206</v>
      </c>
      <c r="BG698" t="s">
        <v>6582</v>
      </c>
      <c r="BH698" t="s">
        <v>9109</v>
      </c>
    </row>
    <row r="699" spans="1:60" x14ac:dyDescent="0.25">
      <c r="A699" s="9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10"/>
      <c r="P699" s="6"/>
      <c r="Q699" s="6"/>
      <c r="R699" s="6"/>
      <c r="S699" s="6"/>
      <c r="T699" s="6"/>
      <c r="U699" s="6"/>
      <c r="V699" s="6"/>
      <c r="W699" s="11"/>
      <c r="X699" s="6"/>
      <c r="Y699" s="6"/>
      <c r="Z699" s="6"/>
      <c r="AA699" s="6"/>
      <c r="AB699" s="6"/>
      <c r="AZ699" t="s">
        <v>3632</v>
      </c>
      <c r="BA699" t="s">
        <v>3205</v>
      </c>
      <c r="BB699" t="s">
        <v>3384</v>
      </c>
      <c r="BC699" t="s">
        <v>3206</v>
      </c>
      <c r="BG699" t="s">
        <v>6584</v>
      </c>
      <c r="BH699" t="s">
        <v>9109</v>
      </c>
    </row>
    <row r="700" spans="1:60" x14ac:dyDescent="0.25">
      <c r="A700" s="9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10"/>
      <c r="P700" s="6"/>
      <c r="Q700" s="6"/>
      <c r="R700" s="6"/>
      <c r="S700" s="6"/>
      <c r="T700" s="6"/>
      <c r="U700" s="6"/>
      <c r="V700" s="6"/>
      <c r="W700" s="11"/>
      <c r="X700" s="6"/>
      <c r="Y700" s="6"/>
      <c r="Z700" s="6"/>
      <c r="AA700" s="6"/>
      <c r="AB700" s="6"/>
      <c r="AZ700" t="s">
        <v>3633</v>
      </c>
      <c r="BA700" t="s">
        <v>3205</v>
      </c>
      <c r="BB700" t="s">
        <v>3384</v>
      </c>
      <c r="BC700" t="s">
        <v>7263</v>
      </c>
      <c r="BG700" t="s">
        <v>6585</v>
      </c>
      <c r="BH700" t="s">
        <v>9109</v>
      </c>
    </row>
    <row r="701" spans="1:60" x14ac:dyDescent="0.25">
      <c r="A701" s="12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4"/>
      <c r="P701" s="13"/>
      <c r="Q701" s="15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Z701" t="s">
        <v>3634</v>
      </c>
      <c r="BA701" t="s">
        <v>3205</v>
      </c>
      <c r="BB701" t="s">
        <v>3384</v>
      </c>
      <c r="BC701" t="s">
        <v>7263</v>
      </c>
      <c r="BG701" t="s">
        <v>6586</v>
      </c>
      <c r="BH701" t="s">
        <v>9109</v>
      </c>
    </row>
    <row r="702" spans="1:60" x14ac:dyDescent="0.25">
      <c r="A702" s="9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10"/>
      <c r="P702" s="6"/>
      <c r="Q702" s="6"/>
      <c r="R702" s="6"/>
      <c r="S702" s="6"/>
      <c r="T702" s="6"/>
      <c r="U702" s="6"/>
      <c r="V702" s="6"/>
      <c r="W702" s="11"/>
      <c r="X702" s="6"/>
      <c r="Y702" s="6"/>
      <c r="Z702" s="6"/>
      <c r="AA702" s="6"/>
      <c r="AB702" s="6"/>
      <c r="AZ702" t="s">
        <v>3635</v>
      </c>
      <c r="BA702" t="s">
        <v>3205</v>
      </c>
      <c r="BB702" t="s">
        <v>3384</v>
      </c>
      <c r="BC702" t="s">
        <v>3206</v>
      </c>
      <c r="BG702" t="s">
        <v>6587</v>
      </c>
      <c r="BH702" t="s">
        <v>9109</v>
      </c>
    </row>
    <row r="703" spans="1:60" x14ac:dyDescent="0.25">
      <c r="A703" s="18"/>
      <c r="B703" s="19"/>
      <c r="C703" s="20"/>
      <c r="D703" s="19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4"/>
      <c r="P703" s="13"/>
      <c r="Q703" s="15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Z703" t="s">
        <v>3636</v>
      </c>
      <c r="BA703" t="s">
        <v>3205</v>
      </c>
      <c r="BB703" t="s">
        <v>3384</v>
      </c>
      <c r="BC703" t="s">
        <v>3206</v>
      </c>
      <c r="BG703" t="s">
        <v>6588</v>
      </c>
      <c r="BH703" t="s">
        <v>9109</v>
      </c>
    </row>
    <row r="704" spans="1:60" x14ac:dyDescent="0.25">
      <c r="A704" s="12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4"/>
      <c r="P704" s="13"/>
      <c r="Q704" s="15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Z704" t="s">
        <v>3637</v>
      </c>
      <c r="BA704" t="s">
        <v>3205</v>
      </c>
      <c r="BB704" t="s">
        <v>3384</v>
      </c>
      <c r="BC704" t="s">
        <v>3206</v>
      </c>
      <c r="BG704" t="s">
        <v>6592</v>
      </c>
      <c r="BH704" t="s">
        <v>9109</v>
      </c>
    </row>
    <row r="705" spans="1:60" x14ac:dyDescent="0.25">
      <c r="A705" s="9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10"/>
      <c r="P705" s="6"/>
      <c r="Q705" s="6"/>
      <c r="R705" s="6"/>
      <c r="S705" s="6"/>
      <c r="T705" s="6"/>
      <c r="U705" s="6"/>
      <c r="V705" s="6"/>
      <c r="W705" s="11"/>
      <c r="X705" s="6"/>
      <c r="Y705" s="6"/>
      <c r="Z705" s="6"/>
      <c r="AA705" s="6"/>
      <c r="AB705" s="6"/>
      <c r="AZ705" t="s">
        <v>573</v>
      </c>
      <c r="BA705" t="s">
        <v>3205</v>
      </c>
      <c r="BB705" t="s">
        <v>3384</v>
      </c>
      <c r="BC705" t="s">
        <v>3206</v>
      </c>
      <c r="BG705" t="s">
        <v>6593</v>
      </c>
      <c r="BH705" t="s">
        <v>9110</v>
      </c>
    </row>
    <row r="706" spans="1:60" x14ac:dyDescent="0.25">
      <c r="A706" s="18"/>
      <c r="B706" s="19"/>
      <c r="C706" s="20"/>
      <c r="D706" s="19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10"/>
      <c r="P706" s="6"/>
      <c r="Q706" s="11"/>
      <c r="R706" s="6"/>
      <c r="S706" s="6"/>
      <c r="T706" s="6"/>
      <c r="U706" s="17"/>
      <c r="V706" s="17"/>
      <c r="W706" s="11"/>
      <c r="X706" s="6"/>
      <c r="Y706" s="6"/>
      <c r="Z706" s="6"/>
      <c r="AA706" s="6"/>
      <c r="AB706" s="6"/>
      <c r="AZ706" t="s">
        <v>2446</v>
      </c>
      <c r="BA706" t="s">
        <v>3205</v>
      </c>
      <c r="BB706" t="s">
        <v>3384</v>
      </c>
      <c r="BC706" t="s">
        <v>3206</v>
      </c>
      <c r="BG706" t="s">
        <v>6594</v>
      </c>
      <c r="BH706" t="s">
        <v>9110</v>
      </c>
    </row>
    <row r="707" spans="1:60" x14ac:dyDescent="0.25">
      <c r="A707" s="18"/>
      <c r="B707" s="19"/>
      <c r="C707" s="20"/>
      <c r="D707" s="19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10"/>
      <c r="P707" s="6"/>
      <c r="Q707" s="11"/>
      <c r="R707" s="6"/>
      <c r="S707" s="6"/>
      <c r="T707" s="6"/>
      <c r="U707" s="17"/>
      <c r="V707" s="17"/>
      <c r="W707" s="11"/>
      <c r="X707" s="6"/>
      <c r="Y707" s="6"/>
      <c r="Z707" s="6"/>
      <c r="AA707" s="6"/>
      <c r="AB707" s="6"/>
      <c r="AZ707" t="s">
        <v>2016</v>
      </c>
      <c r="BA707" t="s">
        <v>3205</v>
      </c>
      <c r="BB707" t="s">
        <v>3384</v>
      </c>
      <c r="BC707" t="s">
        <v>3206</v>
      </c>
      <c r="BG707" t="s">
        <v>6597</v>
      </c>
      <c r="BH707" t="s">
        <v>9110</v>
      </c>
    </row>
    <row r="708" spans="1:60" x14ac:dyDescent="0.25">
      <c r="A708" s="18"/>
      <c r="B708" s="19"/>
      <c r="C708" s="20"/>
      <c r="D708" s="19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10"/>
      <c r="P708" s="6"/>
      <c r="Q708" s="11"/>
      <c r="R708" s="6"/>
      <c r="S708" s="6"/>
      <c r="T708" s="6"/>
      <c r="U708" s="17"/>
      <c r="V708" s="17"/>
      <c r="W708" s="11"/>
      <c r="X708" s="6"/>
      <c r="Y708" s="6"/>
      <c r="Z708" s="6"/>
      <c r="AA708" s="6"/>
      <c r="AB708" s="6"/>
      <c r="AZ708" t="s">
        <v>2255</v>
      </c>
      <c r="BA708" t="s">
        <v>3205</v>
      </c>
      <c r="BB708" t="s">
        <v>3384</v>
      </c>
      <c r="BC708" t="s">
        <v>3206</v>
      </c>
      <c r="BG708" t="s">
        <v>6601</v>
      </c>
      <c r="BH708" t="s">
        <v>9110</v>
      </c>
    </row>
    <row r="709" spans="1:60" x14ac:dyDescent="0.25">
      <c r="A709" s="12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4"/>
      <c r="P709" s="13"/>
      <c r="Q709" s="15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Z709" t="s">
        <v>3638</v>
      </c>
      <c r="BA709" t="s">
        <v>3205</v>
      </c>
      <c r="BB709" t="s">
        <v>3384</v>
      </c>
      <c r="BC709" t="s">
        <v>3206</v>
      </c>
      <c r="BG709" t="s">
        <v>6602</v>
      </c>
      <c r="BH709" t="s">
        <v>9110</v>
      </c>
    </row>
    <row r="710" spans="1:60" x14ac:dyDescent="0.25">
      <c r="A710" s="12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4"/>
      <c r="P710" s="13"/>
      <c r="Q710" s="15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Z710" t="s">
        <v>3639</v>
      </c>
      <c r="BA710" t="s">
        <v>3205</v>
      </c>
      <c r="BB710" t="s">
        <v>3384</v>
      </c>
      <c r="BC710" t="s">
        <v>3206</v>
      </c>
      <c r="BG710" t="s">
        <v>6607</v>
      </c>
      <c r="BH710" t="s">
        <v>9110</v>
      </c>
    </row>
    <row r="711" spans="1:60" x14ac:dyDescent="0.25">
      <c r="A711" s="12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4"/>
      <c r="P711" s="13"/>
      <c r="Q711" s="15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Z711" t="s">
        <v>3640</v>
      </c>
      <c r="BA711" t="s">
        <v>3205</v>
      </c>
      <c r="BB711" t="s">
        <v>3384</v>
      </c>
      <c r="BC711" t="s">
        <v>3206</v>
      </c>
      <c r="BG711" t="s">
        <v>6608</v>
      </c>
      <c r="BH711" t="s">
        <v>9110</v>
      </c>
    </row>
    <row r="712" spans="1:60" x14ac:dyDescent="0.25">
      <c r="A712" s="9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10"/>
      <c r="P712" s="6"/>
      <c r="Q712" s="11"/>
      <c r="R712" s="6"/>
      <c r="S712" s="6"/>
      <c r="T712" s="6"/>
      <c r="U712" s="6"/>
      <c r="V712" s="6"/>
      <c r="W712" s="11"/>
      <c r="X712" s="6"/>
      <c r="Y712" s="6"/>
      <c r="Z712" s="6"/>
      <c r="AA712" s="6"/>
      <c r="AB712" s="6"/>
      <c r="AZ712" t="s">
        <v>3641</v>
      </c>
      <c r="BA712" t="s">
        <v>3205</v>
      </c>
      <c r="BB712" t="s">
        <v>3967</v>
      </c>
      <c r="BC712" t="s">
        <v>3206</v>
      </c>
      <c r="BG712" t="s">
        <v>6609</v>
      </c>
      <c r="BH712" t="s">
        <v>9110</v>
      </c>
    </row>
    <row r="713" spans="1:60" x14ac:dyDescent="0.25">
      <c r="A713" s="12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4"/>
      <c r="P713" s="13"/>
      <c r="Q713" s="15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Z713" t="s">
        <v>3642</v>
      </c>
      <c r="BA713" t="s">
        <v>3205</v>
      </c>
      <c r="BB713" t="s">
        <v>3384</v>
      </c>
      <c r="BC713" t="s">
        <v>3206</v>
      </c>
      <c r="BG713" t="s">
        <v>6610</v>
      </c>
      <c r="BH713" t="s">
        <v>9110</v>
      </c>
    </row>
    <row r="714" spans="1:60" x14ac:dyDescent="0.25">
      <c r="A714" s="12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4"/>
      <c r="P714" s="13"/>
      <c r="Q714" s="15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Z714" t="s">
        <v>3643</v>
      </c>
      <c r="BA714" t="s">
        <v>3205</v>
      </c>
      <c r="BB714" t="s">
        <v>3384</v>
      </c>
      <c r="BC714" t="s">
        <v>3204</v>
      </c>
      <c r="BG714" t="s">
        <v>6611</v>
      </c>
      <c r="BH714" t="s">
        <v>9110</v>
      </c>
    </row>
    <row r="715" spans="1:60" x14ac:dyDescent="0.25">
      <c r="A715" s="18"/>
      <c r="B715" s="19"/>
      <c r="C715" s="20"/>
      <c r="D715" s="19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10"/>
      <c r="P715" s="6"/>
      <c r="Q715" s="6"/>
      <c r="R715" s="6"/>
      <c r="S715" s="6"/>
      <c r="T715" s="6"/>
      <c r="U715" s="17"/>
      <c r="V715" s="17"/>
      <c r="W715" s="11"/>
      <c r="X715" s="6"/>
      <c r="Y715" s="6"/>
      <c r="Z715" s="6"/>
      <c r="AA715" s="6"/>
      <c r="AB715" s="6"/>
      <c r="AZ715" t="s">
        <v>754</v>
      </c>
      <c r="BA715" t="s">
        <v>3205</v>
      </c>
      <c r="BB715" t="s">
        <v>3384</v>
      </c>
      <c r="BC715" t="s">
        <v>3204</v>
      </c>
      <c r="BG715" t="s">
        <v>6612</v>
      </c>
      <c r="BH715" t="s">
        <v>9110</v>
      </c>
    </row>
    <row r="716" spans="1:60" x14ac:dyDescent="0.25">
      <c r="A716" s="18"/>
      <c r="B716" s="19"/>
      <c r="C716" s="20"/>
      <c r="D716" s="19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4"/>
      <c r="P716" s="13"/>
      <c r="Q716" s="13"/>
      <c r="R716" s="13"/>
      <c r="S716" s="13"/>
      <c r="T716" s="13"/>
      <c r="U716" s="17"/>
      <c r="V716" s="17"/>
      <c r="W716" s="13"/>
      <c r="X716" s="13"/>
      <c r="Y716" s="13"/>
      <c r="Z716" s="13"/>
      <c r="AA716" s="13"/>
      <c r="AB716" s="13"/>
      <c r="AZ716" t="s">
        <v>3644</v>
      </c>
      <c r="BA716" t="s">
        <v>3205</v>
      </c>
      <c r="BB716" t="s">
        <v>3384</v>
      </c>
      <c r="BC716" t="s">
        <v>3204</v>
      </c>
      <c r="BG716" t="s">
        <v>6615</v>
      </c>
      <c r="BH716" t="s">
        <v>9110</v>
      </c>
    </row>
    <row r="717" spans="1:60" x14ac:dyDescent="0.25">
      <c r="A717" s="12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4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Z717" t="s">
        <v>769</v>
      </c>
      <c r="BA717" t="s">
        <v>3205</v>
      </c>
      <c r="BB717" t="s">
        <v>3384</v>
      </c>
      <c r="BC717" t="s">
        <v>7263</v>
      </c>
      <c r="BG717" t="s">
        <v>6616</v>
      </c>
      <c r="BH717" t="s">
        <v>9110</v>
      </c>
    </row>
    <row r="718" spans="1:60" x14ac:dyDescent="0.25">
      <c r="A718" s="9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10"/>
      <c r="P718" s="6"/>
      <c r="Q718" s="6"/>
      <c r="R718" s="6"/>
      <c r="S718" s="6"/>
      <c r="T718" s="6"/>
      <c r="U718" s="6"/>
      <c r="V718" s="6"/>
      <c r="W718" s="11"/>
      <c r="X718" s="6"/>
      <c r="Y718" s="6"/>
      <c r="Z718" s="6"/>
      <c r="AA718" s="6"/>
      <c r="AB718" s="6"/>
      <c r="AZ718" t="s">
        <v>3645</v>
      </c>
      <c r="BA718" t="s">
        <v>3205</v>
      </c>
      <c r="BB718" t="s">
        <v>3384</v>
      </c>
      <c r="BC718" t="s">
        <v>3206</v>
      </c>
      <c r="BG718" t="s">
        <v>6621</v>
      </c>
      <c r="BH718" t="s">
        <v>6621</v>
      </c>
    </row>
    <row r="719" spans="1:60" x14ac:dyDescent="0.25">
      <c r="A719" s="9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10"/>
      <c r="P719" s="6"/>
      <c r="Q719" s="6"/>
      <c r="R719" s="6"/>
      <c r="S719" s="6"/>
      <c r="T719" s="6"/>
      <c r="U719" s="6"/>
      <c r="V719" s="6"/>
      <c r="W719" s="11"/>
      <c r="X719" s="6"/>
      <c r="Y719" s="6"/>
      <c r="Z719" s="6"/>
      <c r="AA719" s="6"/>
      <c r="AB719" s="6"/>
      <c r="AZ719" t="s">
        <v>3646</v>
      </c>
      <c r="BA719" t="s">
        <v>3205</v>
      </c>
      <c r="BB719" t="s">
        <v>3384</v>
      </c>
      <c r="BC719" t="s">
        <v>3204</v>
      </c>
      <c r="BG719" t="s">
        <v>6622</v>
      </c>
      <c r="BH719" t="s">
        <v>9111</v>
      </c>
    </row>
    <row r="720" spans="1:60" x14ac:dyDescent="0.25">
      <c r="A720" s="18"/>
      <c r="B720" s="19"/>
      <c r="C720" s="20"/>
      <c r="D720" s="19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4"/>
      <c r="P720" s="13"/>
      <c r="Q720" s="15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Z720" t="s">
        <v>3647</v>
      </c>
      <c r="BA720" t="s">
        <v>3205</v>
      </c>
      <c r="BB720" t="s">
        <v>3384</v>
      </c>
      <c r="BC720" t="s">
        <v>3204</v>
      </c>
      <c r="BG720" t="s">
        <v>6623</v>
      </c>
      <c r="BH720" t="s">
        <v>9111</v>
      </c>
    </row>
    <row r="721" spans="1:60" x14ac:dyDescent="0.25">
      <c r="A721" s="12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4"/>
      <c r="P721" s="13"/>
      <c r="Q721" s="15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Z721" t="s">
        <v>3648</v>
      </c>
      <c r="BA721" t="s">
        <v>3205</v>
      </c>
      <c r="BB721" t="s">
        <v>3384</v>
      </c>
      <c r="BC721" t="s">
        <v>3206</v>
      </c>
      <c r="BG721" t="s">
        <v>6624</v>
      </c>
      <c r="BH721" t="s">
        <v>9111</v>
      </c>
    </row>
    <row r="722" spans="1:60" x14ac:dyDescent="0.25">
      <c r="A722" s="18"/>
      <c r="B722" s="19"/>
      <c r="C722" s="20"/>
      <c r="D722" s="19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10"/>
      <c r="P722" s="6"/>
      <c r="Q722" s="11"/>
      <c r="R722" s="6"/>
      <c r="S722" s="6"/>
      <c r="T722" s="6"/>
      <c r="U722" s="17"/>
      <c r="V722" s="17"/>
      <c r="W722" s="11"/>
      <c r="X722" s="6"/>
      <c r="Y722" s="6"/>
      <c r="Z722" s="6"/>
      <c r="AA722" s="6"/>
      <c r="AB722" s="6"/>
      <c r="AZ722" t="s">
        <v>227</v>
      </c>
      <c r="BA722" t="s">
        <v>3205</v>
      </c>
      <c r="BB722" t="s">
        <v>3384</v>
      </c>
      <c r="BC722" t="s">
        <v>3206</v>
      </c>
      <c r="BG722" t="s">
        <v>6625</v>
      </c>
      <c r="BH722" t="s">
        <v>9111</v>
      </c>
    </row>
    <row r="723" spans="1:60" x14ac:dyDescent="0.25">
      <c r="A723" s="9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10"/>
      <c r="P723" s="6"/>
      <c r="Q723" s="11"/>
      <c r="R723" s="6"/>
      <c r="S723" s="6"/>
      <c r="T723" s="6"/>
      <c r="U723" s="6"/>
      <c r="V723" s="6"/>
      <c r="W723" s="11"/>
      <c r="X723" s="6"/>
      <c r="Y723" s="6"/>
      <c r="Z723" s="6"/>
      <c r="AA723" s="6"/>
      <c r="AB723" s="6"/>
      <c r="AZ723" t="s">
        <v>3649</v>
      </c>
      <c r="BA723" t="s">
        <v>3205</v>
      </c>
      <c r="BB723" t="s">
        <v>3384</v>
      </c>
      <c r="BC723" t="s">
        <v>3206</v>
      </c>
      <c r="BG723" t="s">
        <v>6629</v>
      </c>
      <c r="BH723" t="s">
        <v>9111</v>
      </c>
    </row>
    <row r="724" spans="1:60" x14ac:dyDescent="0.25">
      <c r="A724" s="9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10"/>
      <c r="P724" s="6"/>
      <c r="Q724" s="11"/>
      <c r="R724" s="6"/>
      <c r="S724" s="6"/>
      <c r="T724" s="6"/>
      <c r="U724" s="6"/>
      <c r="V724" s="6"/>
      <c r="W724" s="11"/>
      <c r="X724" s="6"/>
      <c r="Y724" s="6"/>
      <c r="Z724" s="6"/>
      <c r="AA724" s="6"/>
      <c r="AB724" s="6"/>
      <c r="AZ724" t="s">
        <v>3650</v>
      </c>
      <c r="BA724" t="s">
        <v>3205</v>
      </c>
      <c r="BB724" t="s">
        <v>3384</v>
      </c>
      <c r="BC724" t="s">
        <v>3206</v>
      </c>
      <c r="BG724" t="s">
        <v>6630</v>
      </c>
      <c r="BH724" t="s">
        <v>9111</v>
      </c>
    </row>
    <row r="725" spans="1:60" x14ac:dyDescent="0.25">
      <c r="A725" s="1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10"/>
      <c r="P725" s="6"/>
      <c r="Q725" s="6"/>
      <c r="R725" s="6"/>
      <c r="S725" s="6"/>
      <c r="T725" s="6"/>
      <c r="U725" s="17"/>
      <c r="V725" s="17"/>
      <c r="W725" s="11"/>
      <c r="X725" s="6"/>
      <c r="Y725" s="6"/>
      <c r="Z725" s="6"/>
      <c r="AA725" s="6"/>
      <c r="AB725" s="6"/>
      <c r="AZ725" t="s">
        <v>1604</v>
      </c>
      <c r="BA725" t="s">
        <v>3205</v>
      </c>
      <c r="BB725" t="s">
        <v>3384</v>
      </c>
      <c r="BC725" t="s">
        <v>3206</v>
      </c>
      <c r="BG725" t="s">
        <v>6631</v>
      </c>
      <c r="BH725" t="s">
        <v>9111</v>
      </c>
    </row>
    <row r="726" spans="1:60" x14ac:dyDescent="0.25">
      <c r="A726" s="9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10"/>
      <c r="P726" s="6"/>
      <c r="Q726" s="11"/>
      <c r="R726" s="6"/>
      <c r="S726" s="6"/>
      <c r="T726" s="6"/>
      <c r="U726" s="6"/>
      <c r="V726" s="6"/>
      <c r="W726" s="11"/>
      <c r="X726" s="6"/>
      <c r="Y726" s="6"/>
      <c r="Z726" s="6"/>
      <c r="AA726" s="6"/>
      <c r="AB726" s="6"/>
      <c r="AZ726" t="s">
        <v>3651</v>
      </c>
      <c r="BA726" t="s">
        <v>3205</v>
      </c>
      <c r="BB726" t="s">
        <v>3863</v>
      </c>
      <c r="BC726" t="s">
        <v>3206</v>
      </c>
      <c r="BG726" t="s">
        <v>6632</v>
      </c>
      <c r="BH726" t="s">
        <v>9111</v>
      </c>
    </row>
    <row r="727" spans="1:60" x14ac:dyDescent="0.25">
      <c r="A727" s="12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4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Z727" t="s">
        <v>760</v>
      </c>
      <c r="BA727" t="s">
        <v>3205</v>
      </c>
      <c r="BB727" t="s">
        <v>3384</v>
      </c>
      <c r="BC727" t="s">
        <v>3206</v>
      </c>
      <c r="BG727" t="s">
        <v>6633</v>
      </c>
      <c r="BH727" t="s">
        <v>9111</v>
      </c>
    </row>
    <row r="728" spans="1:60" x14ac:dyDescent="0.25">
      <c r="A728" s="9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10"/>
      <c r="P728" s="6"/>
      <c r="Q728" s="6"/>
      <c r="R728" s="6"/>
      <c r="S728" s="6"/>
      <c r="T728" s="6"/>
      <c r="U728" s="6"/>
      <c r="V728" s="6"/>
      <c r="W728" s="11"/>
      <c r="X728" s="6"/>
      <c r="Y728" s="6"/>
      <c r="Z728" s="6"/>
      <c r="AA728" s="6"/>
      <c r="AB728" s="6"/>
      <c r="AZ728" t="s">
        <v>3652</v>
      </c>
      <c r="BA728" t="s">
        <v>3205</v>
      </c>
      <c r="BB728" t="s">
        <v>3384</v>
      </c>
      <c r="BC728" t="s">
        <v>7263</v>
      </c>
      <c r="BG728" t="s">
        <v>6634</v>
      </c>
      <c r="BH728" t="s">
        <v>9111</v>
      </c>
    </row>
    <row r="729" spans="1:60" x14ac:dyDescent="0.25">
      <c r="A729" s="9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10"/>
      <c r="P729" s="6"/>
      <c r="Q729" s="6"/>
      <c r="R729" s="6"/>
      <c r="S729" s="6"/>
      <c r="T729" s="6"/>
      <c r="U729" s="6"/>
      <c r="V729" s="6"/>
      <c r="W729" s="11"/>
      <c r="X729" s="6"/>
      <c r="Y729" s="6"/>
      <c r="Z729" s="6"/>
      <c r="AA729" s="6"/>
      <c r="AB729" s="6"/>
      <c r="AZ729" t="s">
        <v>3653</v>
      </c>
      <c r="BA729" t="s">
        <v>3205</v>
      </c>
      <c r="BB729" t="s">
        <v>3384</v>
      </c>
      <c r="BC729" t="s">
        <v>7263</v>
      </c>
      <c r="BG729" t="s">
        <v>6636</v>
      </c>
      <c r="BH729" t="s">
        <v>6636</v>
      </c>
    </row>
    <row r="730" spans="1:60" x14ac:dyDescent="0.25">
      <c r="A730" s="18"/>
      <c r="B730" s="19"/>
      <c r="C730" s="20"/>
      <c r="D730" s="19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10"/>
      <c r="P730" s="6"/>
      <c r="Q730" s="6"/>
      <c r="R730" s="6"/>
      <c r="S730" s="6"/>
      <c r="T730" s="6"/>
      <c r="U730" s="17"/>
      <c r="V730" s="17"/>
      <c r="W730" s="11"/>
      <c r="X730" s="6"/>
      <c r="Y730" s="6"/>
      <c r="Z730" s="6"/>
      <c r="AA730" s="6"/>
      <c r="AB730" s="6"/>
      <c r="AZ730" t="s">
        <v>595</v>
      </c>
      <c r="BA730" t="s">
        <v>3205</v>
      </c>
      <c r="BB730" t="s">
        <v>3384</v>
      </c>
      <c r="BC730" t="s">
        <v>3206</v>
      </c>
      <c r="BG730" t="s">
        <v>6637</v>
      </c>
      <c r="BH730" t="s">
        <v>6636</v>
      </c>
    </row>
    <row r="731" spans="1:60" x14ac:dyDescent="0.25">
      <c r="A731" s="18"/>
      <c r="B731" s="19"/>
      <c r="C731" s="20"/>
      <c r="D731" s="19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4"/>
      <c r="P731" s="13"/>
      <c r="Q731" s="15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Z731" t="s">
        <v>3654</v>
      </c>
      <c r="BA731" t="s">
        <v>3205</v>
      </c>
      <c r="BB731" t="s">
        <v>3384</v>
      </c>
      <c r="BC731" t="s">
        <v>3206</v>
      </c>
      <c r="BG731" t="s">
        <v>6639</v>
      </c>
      <c r="BH731" t="s">
        <v>9112</v>
      </c>
    </row>
    <row r="732" spans="1:60" x14ac:dyDescent="0.25">
      <c r="A732" s="9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10"/>
      <c r="P732" s="6"/>
      <c r="Q732" s="6"/>
      <c r="R732" s="6"/>
      <c r="S732" s="6"/>
      <c r="T732" s="6"/>
      <c r="U732" s="6"/>
      <c r="V732" s="6"/>
      <c r="W732" s="11"/>
      <c r="X732" s="6"/>
      <c r="Y732" s="6"/>
      <c r="Z732" s="6"/>
      <c r="AA732" s="6"/>
      <c r="AB732" s="6"/>
      <c r="AZ732" t="s">
        <v>3655</v>
      </c>
      <c r="BA732" t="s">
        <v>3205</v>
      </c>
      <c r="BB732" t="s">
        <v>3384</v>
      </c>
      <c r="BC732" t="s">
        <v>3206</v>
      </c>
      <c r="BG732" t="s">
        <v>6640</v>
      </c>
      <c r="BH732" t="s">
        <v>9112</v>
      </c>
    </row>
    <row r="733" spans="1:60" x14ac:dyDescent="0.25">
      <c r="A733" s="9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10"/>
      <c r="P733" s="6"/>
      <c r="Q733" s="11"/>
      <c r="R733" s="6"/>
      <c r="S733" s="6"/>
      <c r="T733" s="6"/>
      <c r="U733" s="6"/>
      <c r="V733" s="6"/>
      <c r="W733" s="11"/>
      <c r="X733" s="6"/>
      <c r="Y733" s="6"/>
      <c r="Z733" s="6"/>
      <c r="AA733" s="6"/>
      <c r="AB733" s="6"/>
      <c r="AZ733" t="s">
        <v>3656</v>
      </c>
      <c r="BA733" t="s">
        <v>3205</v>
      </c>
      <c r="BB733" t="s">
        <v>3384</v>
      </c>
      <c r="BC733" t="s">
        <v>3206</v>
      </c>
      <c r="BG733" t="s">
        <v>6644</v>
      </c>
      <c r="BH733" t="s">
        <v>9112</v>
      </c>
    </row>
    <row r="734" spans="1:60" x14ac:dyDescent="0.25">
      <c r="A734" s="18"/>
      <c r="B734" s="19"/>
      <c r="C734" s="20"/>
      <c r="D734" s="19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10"/>
      <c r="P734" s="6"/>
      <c r="Q734" s="11"/>
      <c r="R734" s="6"/>
      <c r="S734" s="6"/>
      <c r="T734" s="6"/>
      <c r="U734" s="17"/>
      <c r="V734" s="17"/>
      <c r="W734" s="11"/>
      <c r="X734" s="6"/>
      <c r="Y734" s="6"/>
      <c r="Z734" s="6"/>
      <c r="AA734" s="6"/>
      <c r="AB734" s="6"/>
      <c r="AZ734" t="s">
        <v>2111</v>
      </c>
      <c r="BA734" t="s">
        <v>3205</v>
      </c>
      <c r="BB734" t="s">
        <v>3384</v>
      </c>
      <c r="BC734" t="s">
        <v>3206</v>
      </c>
      <c r="BG734" t="s">
        <v>6647</v>
      </c>
      <c r="BH734" t="s">
        <v>9112</v>
      </c>
    </row>
    <row r="735" spans="1:60" x14ac:dyDescent="0.25">
      <c r="A735" s="9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10"/>
      <c r="P735" s="6"/>
      <c r="Q735" s="6"/>
      <c r="R735" s="6"/>
      <c r="S735" s="6"/>
      <c r="T735" s="6"/>
      <c r="U735" s="6"/>
      <c r="V735" s="6"/>
      <c r="W735" s="11"/>
      <c r="X735" s="6"/>
      <c r="Y735" s="6"/>
      <c r="Z735" s="6"/>
      <c r="AA735" s="6"/>
      <c r="AB735" s="6"/>
      <c r="AZ735" t="s">
        <v>3657</v>
      </c>
      <c r="BA735" t="s">
        <v>3205</v>
      </c>
      <c r="BB735" t="s">
        <v>3384</v>
      </c>
      <c r="BC735" t="s">
        <v>3206</v>
      </c>
      <c r="BG735" t="s">
        <v>6648</v>
      </c>
      <c r="BH735" t="s">
        <v>9112</v>
      </c>
    </row>
    <row r="736" spans="1:60" x14ac:dyDescent="0.25">
      <c r="A736" s="12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4"/>
      <c r="P736" s="13"/>
      <c r="Q736" s="15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Z736" t="s">
        <v>3658</v>
      </c>
      <c r="BA736" t="s">
        <v>3205</v>
      </c>
      <c r="BB736" t="s">
        <v>3384</v>
      </c>
      <c r="BC736" t="s">
        <v>3206</v>
      </c>
      <c r="BG736" t="s">
        <v>6649</v>
      </c>
      <c r="BH736" t="s">
        <v>9112</v>
      </c>
    </row>
    <row r="737" spans="1:60" x14ac:dyDescent="0.25">
      <c r="A737" s="12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4"/>
      <c r="P737" s="13"/>
      <c r="Q737" s="15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Z737" t="s">
        <v>3659</v>
      </c>
      <c r="BA737" t="s">
        <v>3205</v>
      </c>
      <c r="BB737" t="s">
        <v>3384</v>
      </c>
      <c r="BC737" t="s">
        <v>3206</v>
      </c>
      <c r="BG737" t="s">
        <v>6650</v>
      </c>
      <c r="BH737" t="s">
        <v>9112</v>
      </c>
    </row>
    <row r="738" spans="1:60" x14ac:dyDescent="0.25">
      <c r="A738" s="12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4"/>
      <c r="P738" s="13"/>
      <c r="Q738" s="15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Z738" t="s">
        <v>3660</v>
      </c>
      <c r="BA738" t="s">
        <v>3205</v>
      </c>
      <c r="BB738" t="s">
        <v>3384</v>
      </c>
      <c r="BC738" t="s">
        <v>3206</v>
      </c>
      <c r="BG738" t="s">
        <v>6652</v>
      </c>
      <c r="BH738" t="s">
        <v>9112</v>
      </c>
    </row>
    <row r="739" spans="1:60" x14ac:dyDescent="0.25">
      <c r="A739" s="9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10"/>
      <c r="P739" s="6"/>
      <c r="Q739" s="11"/>
      <c r="R739" s="6"/>
      <c r="S739" s="6"/>
      <c r="T739" s="6"/>
      <c r="U739" s="6"/>
      <c r="V739" s="6"/>
      <c r="W739" s="11"/>
      <c r="X739" s="6"/>
      <c r="Y739" s="6"/>
      <c r="Z739" s="6"/>
      <c r="AA739" s="6"/>
      <c r="AB739" s="6"/>
      <c r="AZ739" t="s">
        <v>3661</v>
      </c>
      <c r="BA739" t="s">
        <v>3205</v>
      </c>
      <c r="BB739" t="s">
        <v>3384</v>
      </c>
      <c r="BC739" t="s">
        <v>3204</v>
      </c>
      <c r="BG739" t="s">
        <v>6653</v>
      </c>
      <c r="BH739" t="s">
        <v>9113</v>
      </c>
    </row>
    <row r="740" spans="1:60" x14ac:dyDescent="0.25">
      <c r="A740" s="9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10"/>
      <c r="P740" s="6"/>
      <c r="Q740" s="6"/>
      <c r="R740" s="6"/>
      <c r="S740" s="6"/>
      <c r="T740" s="6"/>
      <c r="U740" s="6"/>
      <c r="V740" s="6"/>
      <c r="W740" s="11"/>
      <c r="X740" s="6"/>
      <c r="Y740" s="6"/>
      <c r="Z740" s="6"/>
      <c r="AA740" s="6"/>
      <c r="AB740" s="6"/>
      <c r="AZ740" t="s">
        <v>314</v>
      </c>
      <c r="BA740" t="s">
        <v>3205</v>
      </c>
      <c r="BB740" t="s">
        <v>3384</v>
      </c>
      <c r="BC740" t="s">
        <v>3204</v>
      </c>
      <c r="BG740" t="s">
        <v>6654</v>
      </c>
      <c r="BH740" t="s">
        <v>9113</v>
      </c>
    </row>
    <row r="741" spans="1:60" x14ac:dyDescent="0.25">
      <c r="A741" s="18"/>
      <c r="B741" s="19"/>
      <c r="C741" s="20"/>
      <c r="D741" s="19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10"/>
      <c r="P741" s="6"/>
      <c r="Q741" s="6"/>
      <c r="R741" s="6"/>
      <c r="S741" s="6"/>
      <c r="T741" s="6"/>
      <c r="U741" s="6"/>
      <c r="V741" s="6"/>
      <c r="W741" s="11"/>
      <c r="X741" s="6"/>
      <c r="Y741" s="6"/>
      <c r="Z741" s="6"/>
      <c r="AA741" s="6"/>
      <c r="AB741" s="6"/>
      <c r="AZ741" t="s">
        <v>994</v>
      </c>
      <c r="BA741" t="s">
        <v>3205</v>
      </c>
      <c r="BB741" t="s">
        <v>3384</v>
      </c>
      <c r="BC741" t="s">
        <v>7263</v>
      </c>
      <c r="BG741" t="s">
        <v>6655</v>
      </c>
      <c r="BH741" t="s">
        <v>9113</v>
      </c>
    </row>
    <row r="742" spans="1:60" x14ac:dyDescent="0.25">
      <c r="A742" s="9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10"/>
      <c r="P742" s="6"/>
      <c r="Q742" s="11"/>
      <c r="R742" s="6"/>
      <c r="S742" s="6"/>
      <c r="T742" s="6"/>
      <c r="U742" s="6"/>
      <c r="V742" s="6"/>
      <c r="W742" s="11"/>
      <c r="X742" s="6"/>
      <c r="Y742" s="6"/>
      <c r="Z742" s="6"/>
      <c r="AA742" s="6"/>
      <c r="AB742" s="6"/>
      <c r="AZ742" t="s">
        <v>3662</v>
      </c>
      <c r="BA742" t="s">
        <v>3205</v>
      </c>
      <c r="BB742" t="s">
        <v>3384</v>
      </c>
      <c r="BC742" t="s">
        <v>3206</v>
      </c>
      <c r="BG742" t="s">
        <v>6657</v>
      </c>
      <c r="BH742" t="s">
        <v>9113</v>
      </c>
    </row>
    <row r="743" spans="1:60" x14ac:dyDescent="0.25">
      <c r="A743" s="9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10"/>
      <c r="P743" s="6"/>
      <c r="Q743" s="11"/>
      <c r="R743" s="6"/>
      <c r="S743" s="6"/>
      <c r="T743" s="6"/>
      <c r="U743" s="6"/>
      <c r="V743" s="6"/>
      <c r="W743" s="11"/>
      <c r="X743" s="6"/>
      <c r="Y743" s="6"/>
      <c r="Z743" s="6"/>
      <c r="AA743" s="6"/>
      <c r="AB743" s="6"/>
      <c r="AZ743" t="s">
        <v>3663</v>
      </c>
      <c r="BA743" t="s">
        <v>3205</v>
      </c>
      <c r="BB743" t="s">
        <v>3384</v>
      </c>
      <c r="BC743" t="s">
        <v>3206</v>
      </c>
      <c r="BG743" t="s">
        <v>6658</v>
      </c>
      <c r="BH743" t="s">
        <v>9113</v>
      </c>
    </row>
    <row r="744" spans="1:60" x14ac:dyDescent="0.25">
      <c r="A744" s="12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4"/>
      <c r="P744" s="13"/>
      <c r="Q744" s="15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Z744" t="s">
        <v>3664</v>
      </c>
      <c r="BA744" t="s">
        <v>3205</v>
      </c>
      <c r="BB744" t="s">
        <v>3384</v>
      </c>
      <c r="BC744" t="s">
        <v>3206</v>
      </c>
      <c r="BG744" t="s">
        <v>6660</v>
      </c>
      <c r="BH744" t="s">
        <v>9113</v>
      </c>
    </row>
    <row r="745" spans="1:60" x14ac:dyDescent="0.25">
      <c r="A745" s="9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10"/>
      <c r="P745" s="6"/>
      <c r="Q745" s="6"/>
      <c r="R745" s="6"/>
      <c r="S745" s="6"/>
      <c r="T745" s="6"/>
      <c r="U745" s="6"/>
      <c r="V745" s="6"/>
      <c r="W745" s="11"/>
      <c r="X745" s="6"/>
      <c r="Y745" s="6"/>
      <c r="Z745" s="6"/>
      <c r="AA745" s="6"/>
      <c r="AB745" s="6"/>
      <c r="AZ745" t="s">
        <v>3665</v>
      </c>
      <c r="BA745" t="s">
        <v>3205</v>
      </c>
      <c r="BB745" t="s">
        <v>3384</v>
      </c>
      <c r="BC745" t="s">
        <v>7263</v>
      </c>
      <c r="BG745" t="s">
        <v>6666</v>
      </c>
      <c r="BH745" t="s">
        <v>9114</v>
      </c>
    </row>
    <row r="746" spans="1:60" x14ac:dyDescent="0.25">
      <c r="A746" s="18"/>
      <c r="B746" s="19"/>
      <c r="C746" s="20"/>
      <c r="D746" s="19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4"/>
      <c r="P746" s="13"/>
      <c r="Q746" s="15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Z746" t="s">
        <v>3666</v>
      </c>
      <c r="BA746" t="s">
        <v>3205</v>
      </c>
      <c r="BB746" t="s">
        <v>3384</v>
      </c>
      <c r="BC746" t="s">
        <v>7263</v>
      </c>
      <c r="BG746" t="s">
        <v>6670</v>
      </c>
      <c r="BH746" t="s">
        <v>9115</v>
      </c>
    </row>
    <row r="747" spans="1:60" x14ac:dyDescent="0.25">
      <c r="A747" s="9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10"/>
      <c r="P747" s="6"/>
      <c r="Q747" s="6"/>
      <c r="R747" s="6"/>
      <c r="S747" s="6"/>
      <c r="T747" s="6"/>
      <c r="U747" s="6"/>
      <c r="V747" s="6"/>
      <c r="W747" s="11"/>
      <c r="X747" s="6"/>
      <c r="Y747" s="6"/>
      <c r="Z747" s="6"/>
      <c r="AA747" s="6"/>
      <c r="AB747" s="6"/>
      <c r="AZ747" t="s">
        <v>3667</v>
      </c>
      <c r="BA747" t="s">
        <v>3205</v>
      </c>
      <c r="BB747" t="s">
        <v>3384</v>
      </c>
      <c r="BC747" t="s">
        <v>3206</v>
      </c>
      <c r="BG747" t="s">
        <v>6671</v>
      </c>
      <c r="BH747" t="s">
        <v>9115</v>
      </c>
    </row>
    <row r="748" spans="1:60" x14ac:dyDescent="0.25">
      <c r="A748" s="9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10"/>
      <c r="P748" s="6"/>
      <c r="Q748" s="6"/>
      <c r="R748" s="6"/>
      <c r="S748" s="6"/>
      <c r="T748" s="6"/>
      <c r="U748" s="6"/>
      <c r="V748" s="6"/>
      <c r="W748" s="11"/>
      <c r="X748" s="6"/>
      <c r="Y748" s="6"/>
      <c r="Z748" s="6"/>
      <c r="AA748" s="6"/>
      <c r="AB748" s="6"/>
      <c r="AZ748" t="s">
        <v>152</v>
      </c>
      <c r="BA748" t="s">
        <v>3205</v>
      </c>
      <c r="BB748" t="s">
        <v>3384</v>
      </c>
      <c r="BC748" t="s">
        <v>3206</v>
      </c>
      <c r="BG748" t="s">
        <v>6673</v>
      </c>
      <c r="BH748" t="s">
        <v>8287</v>
      </c>
    </row>
    <row r="749" spans="1:60" x14ac:dyDescent="0.25">
      <c r="A749" s="9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10"/>
      <c r="P749" s="6"/>
      <c r="Q749" s="6"/>
      <c r="R749" s="6"/>
      <c r="S749" s="6"/>
      <c r="T749" s="6"/>
      <c r="U749" s="6"/>
      <c r="V749" s="6"/>
      <c r="W749" s="11"/>
      <c r="X749" s="6"/>
      <c r="Y749" s="6"/>
      <c r="Z749" s="6"/>
      <c r="AA749" s="6"/>
      <c r="AB749" s="6"/>
      <c r="AZ749" t="s">
        <v>942</v>
      </c>
      <c r="BA749" t="s">
        <v>3205</v>
      </c>
      <c r="BB749" t="s">
        <v>3384</v>
      </c>
      <c r="BC749" t="s">
        <v>3206</v>
      </c>
      <c r="BG749" t="s">
        <v>6674</v>
      </c>
      <c r="BH749" t="s">
        <v>8287</v>
      </c>
    </row>
    <row r="750" spans="1:60" x14ac:dyDescent="0.25">
      <c r="A750" s="1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10"/>
      <c r="P750" s="6"/>
      <c r="Q750" s="11"/>
      <c r="R750" s="6"/>
      <c r="S750" s="6"/>
      <c r="T750" s="6"/>
      <c r="U750" s="17"/>
      <c r="V750" s="17"/>
      <c r="W750" s="11"/>
      <c r="X750" s="6"/>
      <c r="Y750" s="6"/>
      <c r="Z750" s="6"/>
      <c r="AA750" s="6"/>
      <c r="AB750" s="6"/>
      <c r="AZ750" t="s">
        <v>1128</v>
      </c>
      <c r="BA750" t="s">
        <v>3205</v>
      </c>
      <c r="BB750" t="s">
        <v>3384</v>
      </c>
      <c r="BC750" t="s">
        <v>3206</v>
      </c>
      <c r="BG750" t="s">
        <v>6676</v>
      </c>
      <c r="BH750" t="s">
        <v>8287</v>
      </c>
    </row>
    <row r="751" spans="1:60" x14ac:dyDescent="0.25">
      <c r="A751" s="12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4"/>
      <c r="P751" s="13"/>
      <c r="Q751" s="15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Z751" t="s">
        <v>3668</v>
      </c>
      <c r="BA751" t="s">
        <v>3205</v>
      </c>
      <c r="BB751" t="s">
        <v>3384</v>
      </c>
      <c r="BC751" t="s">
        <v>3206</v>
      </c>
      <c r="BG751" t="s">
        <v>6677</v>
      </c>
      <c r="BH751" t="s">
        <v>8287</v>
      </c>
    </row>
    <row r="752" spans="1:60" x14ac:dyDescent="0.25">
      <c r="A752" s="18"/>
      <c r="B752" s="19"/>
      <c r="C752" s="20"/>
      <c r="D752" s="19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10"/>
      <c r="P752" s="6"/>
      <c r="Q752" s="11"/>
      <c r="R752" s="6"/>
      <c r="S752" s="6"/>
      <c r="T752" s="6"/>
      <c r="U752" s="17"/>
      <c r="V752" s="17"/>
      <c r="W752" s="11"/>
      <c r="X752" s="6"/>
      <c r="Y752" s="6"/>
      <c r="Z752" s="6"/>
      <c r="AA752" s="6"/>
      <c r="AB752" s="6"/>
      <c r="AZ752" t="s">
        <v>297</v>
      </c>
      <c r="BA752" t="s">
        <v>3205</v>
      </c>
      <c r="BB752" t="s">
        <v>3384</v>
      </c>
      <c r="BC752" t="s">
        <v>3206</v>
      </c>
      <c r="BG752" t="s">
        <v>6680</v>
      </c>
      <c r="BH752" t="s">
        <v>9116</v>
      </c>
    </row>
    <row r="753" spans="1:60" x14ac:dyDescent="0.25">
      <c r="A753" s="12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4"/>
      <c r="P753" s="13"/>
      <c r="Q753" s="15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Z753" t="s">
        <v>3669</v>
      </c>
      <c r="BA753" t="s">
        <v>3205</v>
      </c>
      <c r="BB753" t="s">
        <v>3384</v>
      </c>
      <c r="BC753" t="s">
        <v>3206</v>
      </c>
      <c r="BG753" t="s">
        <v>6685</v>
      </c>
      <c r="BH753" t="s">
        <v>9117</v>
      </c>
    </row>
    <row r="754" spans="1:60" x14ac:dyDescent="0.25">
      <c r="A754" s="12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4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Z754" t="s">
        <v>3670</v>
      </c>
      <c r="BA754" t="s">
        <v>3205</v>
      </c>
      <c r="BB754" t="s">
        <v>3384</v>
      </c>
      <c r="BC754" t="s">
        <v>3206</v>
      </c>
      <c r="BG754" t="s">
        <v>6688</v>
      </c>
      <c r="BH754" t="s">
        <v>9117</v>
      </c>
    </row>
    <row r="755" spans="1:60" x14ac:dyDescent="0.25">
      <c r="A755" s="12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4"/>
      <c r="P755" s="13"/>
      <c r="Q755" s="15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Z755" t="s">
        <v>3671</v>
      </c>
      <c r="BA755" t="s">
        <v>3205</v>
      </c>
      <c r="BB755" t="s">
        <v>3203</v>
      </c>
      <c r="BC755" t="s">
        <v>7263</v>
      </c>
      <c r="BG755" t="s">
        <v>6689</v>
      </c>
      <c r="BH755" t="s">
        <v>9117</v>
      </c>
    </row>
    <row r="756" spans="1:60" x14ac:dyDescent="0.25">
      <c r="A756" s="18"/>
      <c r="B756" s="19"/>
      <c r="C756" s="20"/>
      <c r="D756" s="19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4"/>
      <c r="P756" s="13"/>
      <c r="Q756" s="15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Z756" t="s">
        <v>3672</v>
      </c>
      <c r="BA756" t="s">
        <v>3205</v>
      </c>
      <c r="BB756" t="s">
        <v>3384</v>
      </c>
      <c r="BC756" t="s">
        <v>3206</v>
      </c>
      <c r="BG756" t="s">
        <v>6690</v>
      </c>
      <c r="BH756" t="s">
        <v>9117</v>
      </c>
    </row>
    <row r="757" spans="1:60" x14ac:dyDescent="0.25">
      <c r="A757" s="9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10"/>
      <c r="P757" s="6"/>
      <c r="Q757" s="6"/>
      <c r="R757" s="6"/>
      <c r="S757" s="6"/>
      <c r="T757" s="6"/>
      <c r="U757" s="6"/>
      <c r="V757" s="6"/>
      <c r="W757" s="11"/>
      <c r="X757" s="6"/>
      <c r="Y757" s="6"/>
      <c r="Z757" s="6"/>
      <c r="AA757" s="6"/>
      <c r="AB757" s="6"/>
      <c r="AZ757" t="s">
        <v>623</v>
      </c>
      <c r="BA757" t="s">
        <v>3205</v>
      </c>
      <c r="BB757" t="s">
        <v>3384</v>
      </c>
      <c r="BC757" t="s">
        <v>3206</v>
      </c>
      <c r="BG757" t="s">
        <v>6692</v>
      </c>
      <c r="BH757" t="s">
        <v>9117</v>
      </c>
    </row>
    <row r="758" spans="1:60" x14ac:dyDescent="0.25">
      <c r="A758" s="9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10"/>
      <c r="P758" s="6"/>
      <c r="Q758" s="11"/>
      <c r="R758" s="6"/>
      <c r="S758" s="6"/>
      <c r="T758" s="6"/>
      <c r="U758" s="6"/>
      <c r="V758" s="6"/>
      <c r="W758" s="11"/>
      <c r="X758" s="6"/>
      <c r="Y758" s="6"/>
      <c r="Z758" s="6"/>
      <c r="AA758" s="6"/>
      <c r="AB758" s="6"/>
      <c r="AZ758" t="s">
        <v>3673</v>
      </c>
      <c r="BA758" t="s">
        <v>3205</v>
      </c>
      <c r="BB758" t="s">
        <v>3384</v>
      </c>
      <c r="BC758" t="s">
        <v>3206</v>
      </c>
      <c r="BG758" t="s">
        <v>6694</v>
      </c>
      <c r="BH758" t="s">
        <v>6694</v>
      </c>
    </row>
    <row r="759" spans="1:60" x14ac:dyDescent="0.25">
      <c r="A759" s="9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10"/>
      <c r="P759" s="6"/>
      <c r="Q759" s="6"/>
      <c r="R759" s="6"/>
      <c r="S759" s="6"/>
      <c r="T759" s="6"/>
      <c r="U759" s="6"/>
      <c r="V759" s="6"/>
      <c r="W759" s="11"/>
      <c r="X759" s="6"/>
      <c r="Y759" s="6"/>
      <c r="Z759" s="6"/>
      <c r="AA759" s="6"/>
      <c r="AB759" s="6"/>
      <c r="AZ759" t="s">
        <v>3674</v>
      </c>
      <c r="BA759" t="s">
        <v>3205</v>
      </c>
      <c r="BB759" t="s">
        <v>3384</v>
      </c>
      <c r="BC759" t="s">
        <v>3206</v>
      </c>
      <c r="BG759" t="s">
        <v>6695</v>
      </c>
      <c r="BH759" t="s">
        <v>6695</v>
      </c>
    </row>
    <row r="760" spans="1:60" x14ac:dyDescent="0.25">
      <c r="A760" s="9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10"/>
      <c r="P760" s="6"/>
      <c r="Q760" s="6"/>
      <c r="R760" s="6"/>
      <c r="S760" s="6"/>
      <c r="T760" s="6"/>
      <c r="U760" s="6"/>
      <c r="V760" s="6"/>
      <c r="W760" s="11"/>
      <c r="X760" s="6"/>
      <c r="Y760" s="6"/>
      <c r="Z760" s="6"/>
      <c r="AA760" s="6"/>
      <c r="AB760" s="6"/>
      <c r="AZ760" t="s">
        <v>3675</v>
      </c>
      <c r="BA760" t="s">
        <v>3205</v>
      </c>
      <c r="BB760" t="s">
        <v>3384</v>
      </c>
      <c r="BC760" t="s">
        <v>3206</v>
      </c>
      <c r="BG760" t="s">
        <v>6696</v>
      </c>
      <c r="BH760" t="s">
        <v>6696</v>
      </c>
    </row>
    <row r="761" spans="1:60" x14ac:dyDescent="0.25">
      <c r="A761" s="9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10"/>
      <c r="P761" s="6"/>
      <c r="Q761" s="11"/>
      <c r="R761" s="6"/>
      <c r="S761" s="6"/>
      <c r="T761" s="6"/>
      <c r="U761" s="6"/>
      <c r="V761" s="6"/>
      <c r="W761" s="11"/>
      <c r="X761" s="6"/>
      <c r="Y761" s="6"/>
      <c r="Z761" s="6"/>
      <c r="AA761" s="6"/>
      <c r="AB761" s="6"/>
      <c r="AZ761" t="s">
        <v>3676</v>
      </c>
      <c r="BA761" t="s">
        <v>3205</v>
      </c>
      <c r="BB761" t="s">
        <v>3384</v>
      </c>
      <c r="BC761" t="s">
        <v>3206</v>
      </c>
      <c r="BG761" t="s">
        <v>6697</v>
      </c>
      <c r="BH761" t="s">
        <v>6697</v>
      </c>
    </row>
    <row r="762" spans="1:60" x14ac:dyDescent="0.25">
      <c r="A762" s="9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10"/>
      <c r="P762" s="6"/>
      <c r="Q762" s="6"/>
      <c r="R762" s="6"/>
      <c r="S762" s="6"/>
      <c r="T762" s="6"/>
      <c r="U762" s="6"/>
      <c r="V762" s="6"/>
      <c r="W762" s="11"/>
      <c r="X762" s="6"/>
      <c r="Y762" s="6"/>
      <c r="Z762" s="6"/>
      <c r="AA762" s="6"/>
      <c r="AB762" s="6"/>
      <c r="AZ762" t="s">
        <v>332</v>
      </c>
      <c r="BA762" t="s">
        <v>3205</v>
      </c>
      <c r="BB762" t="s">
        <v>3384</v>
      </c>
      <c r="BC762" t="s">
        <v>3204</v>
      </c>
      <c r="BG762" t="s">
        <v>6706</v>
      </c>
      <c r="BH762" t="s">
        <v>6706</v>
      </c>
    </row>
    <row r="763" spans="1:60" x14ac:dyDescent="0.25">
      <c r="A763" s="18"/>
      <c r="B763" s="19"/>
      <c r="C763" s="20"/>
      <c r="D763" s="19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4"/>
      <c r="P763" s="13"/>
      <c r="Q763" s="15"/>
      <c r="R763" s="13"/>
      <c r="S763" s="13"/>
      <c r="T763" s="13"/>
      <c r="U763" s="17"/>
      <c r="V763" s="17"/>
      <c r="W763" s="13"/>
      <c r="X763" s="13"/>
      <c r="Y763" s="13"/>
      <c r="Z763" s="13"/>
      <c r="AA763" s="13"/>
      <c r="AB763" s="13"/>
      <c r="AZ763" t="s">
        <v>3677</v>
      </c>
      <c r="BA763" t="s">
        <v>3205</v>
      </c>
      <c r="BB763" t="s">
        <v>3384</v>
      </c>
      <c r="BC763" t="s">
        <v>3204</v>
      </c>
      <c r="BG763" t="s">
        <v>6707</v>
      </c>
      <c r="BH763" t="s">
        <v>8863</v>
      </c>
    </row>
    <row r="764" spans="1:60" x14ac:dyDescent="0.25">
      <c r="A764" s="16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4"/>
      <c r="P764" s="13"/>
      <c r="Q764" s="13"/>
      <c r="R764" s="13"/>
      <c r="S764" s="13"/>
      <c r="T764" s="13"/>
      <c r="U764" s="17"/>
      <c r="V764" s="17"/>
      <c r="W764" s="13"/>
      <c r="X764" s="13"/>
      <c r="Y764" s="13"/>
      <c r="Z764" s="13"/>
      <c r="AA764" s="13"/>
      <c r="AB764" s="13"/>
      <c r="AZ764" t="s">
        <v>3678</v>
      </c>
      <c r="BA764" t="s">
        <v>3205</v>
      </c>
      <c r="BB764" t="s">
        <v>3384</v>
      </c>
      <c r="BC764" t="s">
        <v>3206</v>
      </c>
      <c r="BG764" t="s">
        <v>6708</v>
      </c>
      <c r="BH764" t="s">
        <v>8864</v>
      </c>
    </row>
    <row r="765" spans="1:60" x14ac:dyDescent="0.25">
      <c r="A765" s="9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10"/>
      <c r="P765" s="6"/>
      <c r="Q765" s="6"/>
      <c r="R765" s="6"/>
      <c r="S765" s="6"/>
      <c r="T765" s="6"/>
      <c r="U765" s="6"/>
      <c r="V765" s="6"/>
      <c r="W765" s="11"/>
      <c r="X765" s="6"/>
      <c r="Y765" s="6"/>
      <c r="Z765" s="6"/>
      <c r="AA765" s="6"/>
      <c r="AB765" s="6"/>
      <c r="AZ765" t="s">
        <v>3679</v>
      </c>
      <c r="BA765" t="s">
        <v>3205</v>
      </c>
      <c r="BB765" t="s">
        <v>3384</v>
      </c>
      <c r="BC765" t="s">
        <v>3206</v>
      </c>
      <c r="BG765" t="s">
        <v>6709</v>
      </c>
      <c r="BH765" t="s">
        <v>8865</v>
      </c>
    </row>
    <row r="766" spans="1:60" x14ac:dyDescent="0.25">
      <c r="A766" s="12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4"/>
      <c r="P766" s="13"/>
      <c r="Q766" s="15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Z766" t="s">
        <v>3680</v>
      </c>
      <c r="BA766" t="s">
        <v>3205</v>
      </c>
      <c r="BB766" t="s">
        <v>3384</v>
      </c>
      <c r="BC766" t="s">
        <v>3206</v>
      </c>
      <c r="BG766" t="s">
        <v>6710</v>
      </c>
      <c r="BH766" t="s">
        <v>8866</v>
      </c>
    </row>
    <row r="767" spans="1:60" x14ac:dyDescent="0.25">
      <c r="A767" s="9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10"/>
      <c r="P767" s="6"/>
      <c r="Q767" s="11"/>
      <c r="R767" s="6"/>
      <c r="S767" s="6"/>
      <c r="T767" s="6"/>
      <c r="U767" s="6"/>
      <c r="V767" s="6"/>
      <c r="W767" s="11"/>
      <c r="X767" s="6"/>
      <c r="Y767" s="6"/>
      <c r="Z767" s="6"/>
      <c r="AA767" s="6"/>
      <c r="AB767" s="6"/>
      <c r="AZ767" t="s">
        <v>3681</v>
      </c>
      <c r="BA767" t="s">
        <v>3205</v>
      </c>
      <c r="BB767" t="s">
        <v>3384</v>
      </c>
      <c r="BC767" t="s">
        <v>3206</v>
      </c>
      <c r="BG767" t="s">
        <v>592</v>
      </c>
      <c r="BH767" t="s">
        <v>9118</v>
      </c>
    </row>
    <row r="768" spans="1:60" x14ac:dyDescent="0.25">
      <c r="A768" s="9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10"/>
      <c r="P768" s="6"/>
      <c r="Q768" s="6"/>
      <c r="R768" s="6"/>
      <c r="S768" s="6"/>
      <c r="T768" s="6"/>
      <c r="U768" s="6"/>
      <c r="V768" s="6"/>
      <c r="W768" s="11"/>
      <c r="X768" s="6"/>
      <c r="Y768" s="6"/>
      <c r="Z768" s="6"/>
      <c r="AA768" s="6"/>
      <c r="AB768" s="6"/>
      <c r="AZ768" t="s">
        <v>3682</v>
      </c>
      <c r="BA768" t="s">
        <v>3205</v>
      </c>
      <c r="BB768" t="s">
        <v>3384</v>
      </c>
      <c r="BC768" t="s">
        <v>7263</v>
      </c>
      <c r="BG768" t="s">
        <v>1943</v>
      </c>
      <c r="BH768" t="s">
        <v>9411</v>
      </c>
    </row>
    <row r="769" spans="1:60" x14ac:dyDescent="0.25">
      <c r="A769" s="9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10"/>
      <c r="P769" s="6"/>
      <c r="Q769" s="6"/>
      <c r="R769" s="6"/>
      <c r="S769" s="6"/>
      <c r="T769" s="6"/>
      <c r="U769" s="6"/>
      <c r="V769" s="6"/>
      <c r="W769" s="11"/>
      <c r="X769" s="6"/>
      <c r="Y769" s="6"/>
      <c r="Z769" s="6"/>
      <c r="AA769" s="6"/>
      <c r="AB769" s="6"/>
      <c r="AZ769" t="s">
        <v>3683</v>
      </c>
      <c r="BA769" t="s">
        <v>3205</v>
      </c>
      <c r="BB769" t="s">
        <v>3384</v>
      </c>
      <c r="BC769" t="s">
        <v>3206</v>
      </c>
      <c r="BG769" t="s">
        <v>805</v>
      </c>
      <c r="BH769" t="s">
        <v>2655</v>
      </c>
    </row>
    <row r="770" spans="1:60" x14ac:dyDescent="0.25">
      <c r="A770" s="9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10"/>
      <c r="P770" s="6"/>
      <c r="Q770" s="6"/>
      <c r="R770" s="6"/>
      <c r="S770" s="6"/>
      <c r="T770" s="6"/>
      <c r="U770" s="6"/>
      <c r="V770" s="6"/>
      <c r="W770" s="11"/>
      <c r="X770" s="6"/>
      <c r="Y770" s="6"/>
      <c r="Z770" s="6"/>
      <c r="AA770" s="6"/>
      <c r="AB770" s="6"/>
      <c r="AZ770" t="s">
        <v>3684</v>
      </c>
      <c r="BA770" t="s">
        <v>3205</v>
      </c>
      <c r="BB770" t="s">
        <v>3384</v>
      </c>
      <c r="BC770" t="s">
        <v>3206</v>
      </c>
      <c r="BG770" t="s">
        <v>430</v>
      </c>
      <c r="BH770" t="s">
        <v>9412</v>
      </c>
    </row>
    <row r="771" spans="1:60" x14ac:dyDescent="0.25">
      <c r="A771" s="18"/>
      <c r="B771" s="19"/>
      <c r="C771" s="20"/>
      <c r="D771" s="19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10"/>
      <c r="P771" s="6"/>
      <c r="Q771" s="11"/>
      <c r="R771" s="6"/>
      <c r="S771" s="6"/>
      <c r="T771" s="6"/>
      <c r="U771" s="17"/>
      <c r="V771" s="17"/>
      <c r="W771" s="11"/>
      <c r="X771" s="6"/>
      <c r="Y771" s="6"/>
      <c r="Z771" s="6"/>
      <c r="AA771" s="6"/>
      <c r="AB771" s="6"/>
      <c r="AZ771" t="s">
        <v>2542</v>
      </c>
      <c r="BA771" t="s">
        <v>3205</v>
      </c>
      <c r="BB771" t="s">
        <v>3384</v>
      </c>
      <c r="BC771" t="s">
        <v>3206</v>
      </c>
      <c r="BG771" t="s">
        <v>2654</v>
      </c>
      <c r="BH771" t="s">
        <v>9413</v>
      </c>
    </row>
    <row r="772" spans="1:60" x14ac:dyDescent="0.25">
      <c r="A772" s="9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10"/>
      <c r="P772" s="6"/>
      <c r="Q772" s="6"/>
      <c r="R772" s="6"/>
      <c r="S772" s="6"/>
      <c r="T772" s="6"/>
      <c r="U772" s="6"/>
      <c r="V772" s="6"/>
      <c r="W772" s="11"/>
      <c r="X772" s="6"/>
      <c r="Y772" s="6"/>
      <c r="Z772" s="6"/>
      <c r="AA772" s="6"/>
      <c r="AB772" s="6"/>
      <c r="AZ772" t="s">
        <v>3685</v>
      </c>
      <c r="BA772" t="s">
        <v>3205</v>
      </c>
      <c r="BB772" t="s">
        <v>3384</v>
      </c>
      <c r="BC772" t="s">
        <v>3204</v>
      </c>
      <c r="BG772" t="s">
        <v>956</v>
      </c>
      <c r="BH772" t="s">
        <v>2655</v>
      </c>
    </row>
    <row r="773" spans="1:60" x14ac:dyDescent="0.25">
      <c r="A773" s="9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10"/>
      <c r="P773" s="6"/>
      <c r="Q773" s="11"/>
      <c r="R773" s="6"/>
      <c r="S773" s="6"/>
      <c r="T773" s="6"/>
      <c r="U773" s="6"/>
      <c r="V773" s="6"/>
      <c r="W773" s="11"/>
      <c r="X773" s="6"/>
      <c r="Y773" s="6"/>
      <c r="Z773" s="6"/>
      <c r="AA773" s="6"/>
      <c r="AB773" s="6"/>
      <c r="AZ773" t="s">
        <v>41</v>
      </c>
      <c r="BA773" t="s">
        <v>3205</v>
      </c>
      <c r="BB773" t="s">
        <v>3384</v>
      </c>
      <c r="BC773" t="s">
        <v>3206</v>
      </c>
      <c r="BG773" t="s">
        <v>210</v>
      </c>
      <c r="BH773" t="s">
        <v>2655</v>
      </c>
    </row>
    <row r="774" spans="1:60" x14ac:dyDescent="0.25">
      <c r="A774" s="12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4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Z774" t="s">
        <v>3686</v>
      </c>
      <c r="BA774" t="s">
        <v>3205</v>
      </c>
      <c r="BB774" t="s">
        <v>3384</v>
      </c>
      <c r="BC774" t="s">
        <v>7263</v>
      </c>
      <c r="BG774" t="s">
        <v>10183</v>
      </c>
      <c r="BH774" t="s">
        <v>10566</v>
      </c>
    </row>
    <row r="775" spans="1:60" x14ac:dyDescent="0.25">
      <c r="A775" s="9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10"/>
      <c r="P775" s="6"/>
      <c r="Q775" s="11"/>
      <c r="R775" s="6"/>
      <c r="S775" s="6"/>
      <c r="T775" s="6"/>
      <c r="U775" s="6"/>
      <c r="V775" s="6"/>
      <c r="W775" s="11"/>
      <c r="X775" s="6"/>
      <c r="Y775" s="6"/>
      <c r="Z775" s="6"/>
      <c r="AA775" s="6"/>
      <c r="AB775" s="6"/>
      <c r="AZ775" t="s">
        <v>25</v>
      </c>
      <c r="BA775" t="s">
        <v>3205</v>
      </c>
      <c r="BB775" t="s">
        <v>3384</v>
      </c>
      <c r="BC775" t="s">
        <v>3206</v>
      </c>
      <c r="BG775" t="s">
        <v>354</v>
      </c>
      <c r="BH775" t="s">
        <v>9414</v>
      </c>
    </row>
    <row r="776" spans="1:60" x14ac:dyDescent="0.25">
      <c r="A776" s="9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10"/>
      <c r="P776" s="6"/>
      <c r="Q776" s="6"/>
      <c r="R776" s="6"/>
      <c r="S776" s="6"/>
      <c r="T776" s="6"/>
      <c r="U776" s="6"/>
      <c r="V776" s="6"/>
      <c r="W776" s="11"/>
      <c r="X776" s="6"/>
      <c r="Y776" s="6"/>
      <c r="Z776" s="6"/>
      <c r="AA776" s="6"/>
      <c r="AB776" s="6"/>
      <c r="AZ776" t="s">
        <v>3687</v>
      </c>
      <c r="BA776" t="s">
        <v>3205</v>
      </c>
      <c r="BB776" t="s">
        <v>3384</v>
      </c>
      <c r="BC776" t="s">
        <v>3206</v>
      </c>
      <c r="BG776" t="s">
        <v>494</v>
      </c>
      <c r="BH776" t="s">
        <v>9415</v>
      </c>
    </row>
    <row r="777" spans="1:60" x14ac:dyDescent="0.25">
      <c r="A777" s="1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10"/>
      <c r="P777" s="6"/>
      <c r="Q777" s="11"/>
      <c r="R777" s="6"/>
      <c r="S777" s="6"/>
      <c r="T777" s="6"/>
      <c r="U777" s="17"/>
      <c r="V777" s="17"/>
      <c r="W777" s="11"/>
      <c r="X777" s="6"/>
      <c r="Y777" s="6"/>
      <c r="Z777" s="6"/>
      <c r="AA777" s="6"/>
      <c r="AB777" s="6"/>
      <c r="AZ777" t="s">
        <v>3009</v>
      </c>
      <c r="BA777" t="s">
        <v>3205</v>
      </c>
      <c r="BB777" t="s">
        <v>3384</v>
      </c>
      <c r="BC777" t="s">
        <v>3206</v>
      </c>
      <c r="BG777" t="s">
        <v>639</v>
      </c>
      <c r="BH777" t="s">
        <v>9415</v>
      </c>
    </row>
    <row r="778" spans="1:60" x14ac:dyDescent="0.25">
      <c r="A778" s="12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4"/>
      <c r="P778" s="13"/>
      <c r="Q778" s="15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Z778" t="s">
        <v>3009</v>
      </c>
      <c r="BA778" t="s">
        <v>3205</v>
      </c>
      <c r="BB778" t="s">
        <v>3384</v>
      </c>
      <c r="BC778" t="s">
        <v>3206</v>
      </c>
      <c r="BG778" t="s">
        <v>939</v>
      </c>
      <c r="BH778" t="s">
        <v>9415</v>
      </c>
    </row>
    <row r="779" spans="1:60" x14ac:dyDescent="0.25">
      <c r="A779" s="9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10"/>
      <c r="P779" s="6"/>
      <c r="Q779" s="6"/>
      <c r="R779" s="6"/>
      <c r="S779" s="6"/>
      <c r="T779" s="6"/>
      <c r="U779" s="6"/>
      <c r="V779" s="6"/>
      <c r="W779" s="11"/>
      <c r="X779" s="6"/>
      <c r="Y779" s="6"/>
      <c r="Z779" s="6"/>
      <c r="AA779" s="6"/>
      <c r="AB779" s="6"/>
      <c r="AZ779" t="s">
        <v>1700</v>
      </c>
      <c r="BA779" t="s">
        <v>3205</v>
      </c>
      <c r="BB779" t="s">
        <v>3384</v>
      </c>
      <c r="BC779" t="s">
        <v>3206</v>
      </c>
      <c r="BG779" t="s">
        <v>2335</v>
      </c>
      <c r="BH779" t="s">
        <v>9415</v>
      </c>
    </row>
    <row r="780" spans="1:60" x14ac:dyDescent="0.25">
      <c r="A780" s="12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4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Z780" t="s">
        <v>1540</v>
      </c>
      <c r="BA780" t="s">
        <v>3205</v>
      </c>
      <c r="BB780" t="s">
        <v>3384</v>
      </c>
      <c r="BC780" t="s">
        <v>3206</v>
      </c>
      <c r="BG780" t="s">
        <v>740</v>
      </c>
      <c r="BH780" t="s">
        <v>9416</v>
      </c>
    </row>
    <row r="781" spans="1:60" x14ac:dyDescent="0.25">
      <c r="A781" s="9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10"/>
      <c r="P781" s="6"/>
      <c r="Q781" s="11"/>
      <c r="R781" s="6"/>
      <c r="S781" s="6"/>
      <c r="T781" s="6"/>
      <c r="U781" s="6"/>
      <c r="V781" s="6"/>
      <c r="W781" s="11"/>
      <c r="X781" s="6"/>
      <c r="Y781" s="6"/>
      <c r="Z781" s="6"/>
      <c r="AA781" s="6"/>
      <c r="AB781" s="6"/>
      <c r="AZ781" t="s">
        <v>3688</v>
      </c>
      <c r="BA781" t="s">
        <v>3205</v>
      </c>
      <c r="BB781" t="s">
        <v>3863</v>
      </c>
      <c r="BC781" t="s">
        <v>3206</v>
      </c>
      <c r="BG781" t="s">
        <v>2300</v>
      </c>
      <c r="BH781" t="s">
        <v>9119</v>
      </c>
    </row>
    <row r="782" spans="1:60" x14ac:dyDescent="0.25">
      <c r="A782" s="18"/>
      <c r="B782" s="19"/>
      <c r="C782" s="20"/>
      <c r="D782" s="19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10"/>
      <c r="P782" s="6"/>
      <c r="Q782" s="11"/>
      <c r="R782" s="6"/>
      <c r="S782" s="6"/>
      <c r="T782" s="6"/>
      <c r="U782" s="17"/>
      <c r="V782" s="17"/>
      <c r="W782" s="11"/>
      <c r="X782" s="6"/>
      <c r="Y782" s="6"/>
      <c r="Z782" s="6"/>
      <c r="AA782" s="6"/>
      <c r="AB782" s="6"/>
      <c r="AZ782" t="s">
        <v>159</v>
      </c>
      <c r="BA782" t="s">
        <v>3205</v>
      </c>
      <c r="BB782" t="s">
        <v>3384</v>
      </c>
      <c r="BC782" t="s">
        <v>3206</v>
      </c>
      <c r="BG782" t="s">
        <v>276</v>
      </c>
      <c r="BH782" t="s">
        <v>9119</v>
      </c>
    </row>
    <row r="783" spans="1:60" x14ac:dyDescent="0.25">
      <c r="A783" s="12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4"/>
      <c r="P783" s="13"/>
      <c r="Q783" s="15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Z783" t="s">
        <v>3689</v>
      </c>
      <c r="BA783" t="s">
        <v>3205</v>
      </c>
      <c r="BB783" t="s">
        <v>3384</v>
      </c>
      <c r="BC783" t="s">
        <v>3206</v>
      </c>
      <c r="BG783" t="s">
        <v>2963</v>
      </c>
      <c r="BH783" t="s">
        <v>9119</v>
      </c>
    </row>
    <row r="784" spans="1:60" x14ac:dyDescent="0.25">
      <c r="A784" s="12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4"/>
      <c r="P784" s="13"/>
      <c r="Q784" s="15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Z784" t="s">
        <v>3690</v>
      </c>
      <c r="BA784" t="s">
        <v>3205</v>
      </c>
      <c r="BB784" t="s">
        <v>3216</v>
      </c>
      <c r="BC784" t="s">
        <v>3206</v>
      </c>
      <c r="BG784" t="s">
        <v>389</v>
      </c>
      <c r="BH784" t="s">
        <v>9119</v>
      </c>
    </row>
    <row r="785" spans="1:60" x14ac:dyDescent="0.25">
      <c r="A785" s="12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4"/>
      <c r="P785" s="13"/>
      <c r="Q785" s="15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Z785" t="s">
        <v>3690</v>
      </c>
      <c r="BA785" t="s">
        <v>3205</v>
      </c>
      <c r="BB785" t="s">
        <v>3216</v>
      </c>
      <c r="BC785" t="s">
        <v>3206</v>
      </c>
      <c r="BG785" t="s">
        <v>3118</v>
      </c>
      <c r="BH785" t="s">
        <v>9119</v>
      </c>
    </row>
    <row r="786" spans="1:60" x14ac:dyDescent="0.25">
      <c r="A786" s="12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4"/>
      <c r="P786" s="13"/>
      <c r="Q786" s="15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Z786" t="s">
        <v>3691</v>
      </c>
      <c r="BA786" t="s">
        <v>3205</v>
      </c>
      <c r="BB786" t="s">
        <v>3384</v>
      </c>
      <c r="BC786" t="s">
        <v>3206</v>
      </c>
      <c r="BG786" t="s">
        <v>3187</v>
      </c>
      <c r="BH786" t="s">
        <v>9119</v>
      </c>
    </row>
    <row r="787" spans="1:60" x14ac:dyDescent="0.25">
      <c r="A787" s="12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4"/>
      <c r="P787" s="13"/>
      <c r="Q787" s="15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Z787" t="s">
        <v>3692</v>
      </c>
      <c r="BA787" t="s">
        <v>3205</v>
      </c>
      <c r="BB787" t="s">
        <v>3384</v>
      </c>
      <c r="BC787" t="s">
        <v>7263</v>
      </c>
      <c r="BG787" t="s">
        <v>455</v>
      </c>
      <c r="BH787" t="s">
        <v>9417</v>
      </c>
    </row>
    <row r="788" spans="1:60" x14ac:dyDescent="0.25">
      <c r="A788" s="9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10"/>
      <c r="P788" s="6"/>
      <c r="Q788" s="6"/>
      <c r="R788" s="6"/>
      <c r="S788" s="6"/>
      <c r="T788" s="6"/>
      <c r="U788" s="6"/>
      <c r="V788" s="6"/>
      <c r="W788" s="11"/>
      <c r="X788" s="6"/>
      <c r="Y788" s="6"/>
      <c r="Z788" s="6"/>
      <c r="AA788" s="6"/>
      <c r="AB788" s="6"/>
      <c r="AZ788" t="s">
        <v>3693</v>
      </c>
      <c r="BA788" t="s">
        <v>3205</v>
      </c>
      <c r="BB788" t="s">
        <v>3384</v>
      </c>
      <c r="BC788" t="s">
        <v>7263</v>
      </c>
      <c r="BG788" t="s">
        <v>2705</v>
      </c>
      <c r="BH788" t="s">
        <v>9120</v>
      </c>
    </row>
    <row r="789" spans="1:60" x14ac:dyDescent="0.25">
      <c r="A789" s="12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4"/>
      <c r="P789" s="13"/>
      <c r="Q789" s="15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Z789" t="s">
        <v>3694</v>
      </c>
      <c r="BA789" t="s">
        <v>3205</v>
      </c>
      <c r="BB789" t="s">
        <v>3384</v>
      </c>
      <c r="BC789" t="s">
        <v>7263</v>
      </c>
      <c r="BG789" t="s">
        <v>1356</v>
      </c>
      <c r="BH789" t="s">
        <v>9418</v>
      </c>
    </row>
    <row r="790" spans="1:60" x14ac:dyDescent="0.25">
      <c r="A790" s="9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10"/>
      <c r="P790" s="6"/>
      <c r="Q790" s="6"/>
      <c r="R790" s="6"/>
      <c r="S790" s="6"/>
      <c r="T790" s="6"/>
      <c r="U790" s="6"/>
      <c r="V790" s="6"/>
      <c r="W790" s="11"/>
      <c r="X790" s="6"/>
      <c r="Y790" s="6"/>
      <c r="Z790" s="6"/>
      <c r="AA790" s="6"/>
      <c r="AB790" s="6"/>
      <c r="AZ790" t="s">
        <v>3695</v>
      </c>
      <c r="BA790" t="s">
        <v>3205</v>
      </c>
      <c r="BB790" t="s">
        <v>3384</v>
      </c>
      <c r="BC790" t="s">
        <v>7263</v>
      </c>
      <c r="BG790" t="s">
        <v>429</v>
      </c>
      <c r="BH790" t="s">
        <v>9418</v>
      </c>
    </row>
    <row r="791" spans="1:60" x14ac:dyDescent="0.25">
      <c r="A791" s="9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10"/>
      <c r="P791" s="6"/>
      <c r="Q791" s="11"/>
      <c r="R791" s="6"/>
      <c r="S791" s="6"/>
      <c r="T791" s="6"/>
      <c r="U791" s="6"/>
      <c r="V791" s="6"/>
      <c r="W791" s="11"/>
      <c r="X791" s="6"/>
      <c r="Y791" s="6"/>
      <c r="Z791" s="6"/>
      <c r="AA791" s="6"/>
      <c r="AB791" s="6"/>
      <c r="AZ791" t="s">
        <v>3696</v>
      </c>
      <c r="BA791" t="s">
        <v>3205</v>
      </c>
      <c r="BB791" t="s">
        <v>3203</v>
      </c>
      <c r="BC791" t="s">
        <v>7263</v>
      </c>
      <c r="BG791" t="s">
        <v>636</v>
      </c>
      <c r="BH791" t="s">
        <v>9417</v>
      </c>
    </row>
    <row r="792" spans="1:60" x14ac:dyDescent="0.25">
      <c r="A792" s="9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10"/>
      <c r="P792" s="6"/>
      <c r="Q792" s="6"/>
      <c r="R792" s="6"/>
      <c r="S792" s="6"/>
      <c r="T792" s="6"/>
      <c r="U792" s="6"/>
      <c r="V792" s="6"/>
      <c r="W792" s="11"/>
      <c r="X792" s="6"/>
      <c r="Y792" s="6"/>
      <c r="Z792" s="6"/>
      <c r="AA792" s="6"/>
      <c r="AB792" s="6"/>
      <c r="AZ792" t="s">
        <v>3697</v>
      </c>
      <c r="BA792" t="s">
        <v>3205</v>
      </c>
      <c r="BB792" t="s">
        <v>3384</v>
      </c>
      <c r="BC792" t="s">
        <v>3206</v>
      </c>
      <c r="BG792" t="s">
        <v>699</v>
      </c>
      <c r="BH792" t="s">
        <v>699</v>
      </c>
    </row>
    <row r="793" spans="1:60" x14ac:dyDescent="0.25">
      <c r="A793" s="18"/>
      <c r="B793" s="19"/>
      <c r="C793" s="20"/>
      <c r="D793" s="19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4"/>
      <c r="P793" s="13"/>
      <c r="Q793" s="15"/>
      <c r="R793" s="13"/>
      <c r="S793" s="13"/>
      <c r="T793" s="13"/>
      <c r="U793" s="17"/>
      <c r="V793" s="17"/>
      <c r="W793" s="13"/>
      <c r="X793" s="13"/>
      <c r="Y793" s="13"/>
      <c r="Z793" s="13"/>
      <c r="AA793" s="13"/>
      <c r="AB793" s="13"/>
      <c r="AZ793" t="s">
        <v>3698</v>
      </c>
      <c r="BA793" t="s">
        <v>3205</v>
      </c>
      <c r="BB793" t="s">
        <v>3384</v>
      </c>
      <c r="BC793" t="s">
        <v>3206</v>
      </c>
      <c r="BG793" t="s">
        <v>698</v>
      </c>
      <c r="BH793" t="s">
        <v>698</v>
      </c>
    </row>
    <row r="794" spans="1:60" x14ac:dyDescent="0.25">
      <c r="A794" s="9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10"/>
      <c r="P794" s="6"/>
      <c r="Q794" s="11"/>
      <c r="R794" s="6"/>
      <c r="S794" s="6"/>
      <c r="T794" s="6"/>
      <c r="U794" s="6"/>
      <c r="V794" s="6"/>
      <c r="W794" s="11"/>
      <c r="X794" s="6"/>
      <c r="Y794" s="6"/>
      <c r="Z794" s="6"/>
      <c r="AA794" s="6"/>
      <c r="AB794" s="6"/>
      <c r="AZ794" t="s">
        <v>3699</v>
      </c>
      <c r="BA794" t="s">
        <v>3205</v>
      </c>
      <c r="BB794" t="s">
        <v>3216</v>
      </c>
      <c r="BC794" t="s">
        <v>3206</v>
      </c>
      <c r="BG794" t="s">
        <v>223</v>
      </c>
      <c r="BH794" t="s">
        <v>9419</v>
      </c>
    </row>
    <row r="795" spans="1:60" x14ac:dyDescent="0.25">
      <c r="A795" s="9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10"/>
      <c r="P795" s="6"/>
      <c r="Q795" s="6"/>
      <c r="R795" s="6"/>
      <c r="S795" s="6"/>
      <c r="T795" s="6"/>
      <c r="U795" s="6"/>
      <c r="V795" s="6"/>
      <c r="W795" s="11"/>
      <c r="X795" s="6"/>
      <c r="Y795" s="6"/>
      <c r="Z795" s="6"/>
      <c r="AA795" s="6"/>
      <c r="AB795" s="6"/>
      <c r="AZ795" t="s">
        <v>783</v>
      </c>
      <c r="BA795" t="s">
        <v>3205</v>
      </c>
      <c r="BB795" t="s">
        <v>3384</v>
      </c>
      <c r="BC795" t="s">
        <v>3206</v>
      </c>
      <c r="BG795" t="s">
        <v>269</v>
      </c>
      <c r="BH795" t="s">
        <v>9420</v>
      </c>
    </row>
    <row r="796" spans="1:60" x14ac:dyDescent="0.25">
      <c r="A796" s="9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10"/>
      <c r="P796" s="6"/>
      <c r="Q796" s="6"/>
      <c r="R796" s="6"/>
      <c r="S796" s="6"/>
      <c r="T796" s="6"/>
      <c r="U796" s="6"/>
      <c r="V796" s="6"/>
      <c r="W796" s="11"/>
      <c r="X796" s="6"/>
      <c r="Y796" s="6"/>
      <c r="Z796" s="6"/>
      <c r="AA796" s="6"/>
      <c r="AB796" s="6"/>
      <c r="AZ796" t="s">
        <v>3700</v>
      </c>
      <c r="BA796" t="s">
        <v>3205</v>
      </c>
      <c r="BB796" t="s">
        <v>3384</v>
      </c>
      <c r="BC796" t="s">
        <v>3206</v>
      </c>
      <c r="BG796" t="s">
        <v>965</v>
      </c>
      <c r="BH796" t="s">
        <v>9421</v>
      </c>
    </row>
    <row r="797" spans="1:60" x14ac:dyDescent="0.25">
      <c r="A797" s="18"/>
      <c r="B797" s="19"/>
      <c r="C797" s="20"/>
      <c r="D797" s="19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10"/>
      <c r="P797" s="6"/>
      <c r="Q797" s="11"/>
      <c r="R797" s="6"/>
      <c r="S797" s="6"/>
      <c r="T797" s="6"/>
      <c r="U797" s="17"/>
      <c r="V797" s="17"/>
      <c r="W797" s="11"/>
      <c r="X797" s="6"/>
      <c r="Y797" s="6"/>
      <c r="Z797" s="6"/>
      <c r="AA797" s="6"/>
      <c r="AB797" s="6"/>
      <c r="AZ797" t="s">
        <v>2580</v>
      </c>
      <c r="BA797" t="s">
        <v>3205</v>
      </c>
      <c r="BB797" t="s">
        <v>3384</v>
      </c>
      <c r="BC797" t="s">
        <v>3206</v>
      </c>
      <c r="BG797" t="s">
        <v>1968</v>
      </c>
      <c r="BH797" t="s">
        <v>9421</v>
      </c>
    </row>
    <row r="798" spans="1:60" x14ac:dyDescent="0.25">
      <c r="A798" s="18"/>
      <c r="B798" s="19"/>
      <c r="C798" s="20"/>
      <c r="D798" s="19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10"/>
      <c r="P798" s="6"/>
      <c r="Q798" s="11"/>
      <c r="R798" s="6"/>
      <c r="S798" s="6"/>
      <c r="T798" s="6"/>
      <c r="U798" s="17"/>
      <c r="V798" s="17"/>
      <c r="W798" s="11"/>
      <c r="X798" s="6"/>
      <c r="Y798" s="6"/>
      <c r="Z798" s="6"/>
      <c r="AA798" s="6"/>
      <c r="AB798" s="6"/>
      <c r="AZ798" t="s">
        <v>503</v>
      </c>
      <c r="BA798" t="s">
        <v>3205</v>
      </c>
      <c r="BB798" t="s">
        <v>3384</v>
      </c>
      <c r="BC798" t="s">
        <v>3206</v>
      </c>
      <c r="BG798" t="s">
        <v>3169</v>
      </c>
      <c r="BH798" t="s">
        <v>9422</v>
      </c>
    </row>
    <row r="799" spans="1:60" x14ac:dyDescent="0.25">
      <c r="A799" s="18"/>
      <c r="B799" s="19"/>
      <c r="C799" s="20"/>
      <c r="D799" s="19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10"/>
      <c r="P799" s="6"/>
      <c r="Q799" s="11"/>
      <c r="R799" s="6"/>
      <c r="S799" s="6"/>
      <c r="T799" s="6"/>
      <c r="U799" s="17"/>
      <c r="V799" s="17"/>
      <c r="W799" s="11"/>
      <c r="X799" s="6"/>
      <c r="Y799" s="6"/>
      <c r="Z799" s="6"/>
      <c r="AA799" s="6"/>
      <c r="AB799" s="6"/>
      <c r="AZ799" t="s">
        <v>1863</v>
      </c>
      <c r="BA799" t="s">
        <v>3205</v>
      </c>
      <c r="BB799" t="s">
        <v>3384</v>
      </c>
      <c r="BC799" t="s">
        <v>3206</v>
      </c>
      <c r="BG799" t="s">
        <v>355</v>
      </c>
      <c r="BH799" t="s">
        <v>9422</v>
      </c>
    </row>
    <row r="800" spans="1:60" x14ac:dyDescent="0.25">
      <c r="A800" s="12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4"/>
      <c r="P800" s="13"/>
      <c r="Q800" s="15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Z800" t="s">
        <v>3701</v>
      </c>
      <c r="BA800" t="s">
        <v>3205</v>
      </c>
      <c r="BB800" t="s">
        <v>3216</v>
      </c>
      <c r="BC800" t="s">
        <v>3206</v>
      </c>
      <c r="BG800" t="s">
        <v>2977</v>
      </c>
      <c r="BH800" t="s">
        <v>9422</v>
      </c>
    </row>
    <row r="801" spans="1:60" x14ac:dyDescent="0.25">
      <c r="A801" s="12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4"/>
      <c r="P801" s="13"/>
      <c r="Q801" s="15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Z801" t="s">
        <v>3702</v>
      </c>
      <c r="BA801" t="s">
        <v>3205</v>
      </c>
      <c r="BB801" t="s">
        <v>3384</v>
      </c>
      <c r="BC801" t="s">
        <v>3206</v>
      </c>
      <c r="BG801" t="s">
        <v>10200</v>
      </c>
      <c r="BH801" t="s">
        <v>9422</v>
      </c>
    </row>
    <row r="802" spans="1:60" x14ac:dyDescent="0.25">
      <c r="A802" s="12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4"/>
      <c r="P802" s="13"/>
      <c r="Q802" s="15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Z802" t="s">
        <v>3703</v>
      </c>
      <c r="BA802" t="s">
        <v>3205</v>
      </c>
      <c r="BB802" t="s">
        <v>3967</v>
      </c>
      <c r="BC802" t="s">
        <v>3206</v>
      </c>
      <c r="BG802" t="s">
        <v>3005</v>
      </c>
      <c r="BH802" t="s">
        <v>9423</v>
      </c>
    </row>
    <row r="803" spans="1:60" x14ac:dyDescent="0.25">
      <c r="A803" s="9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10"/>
      <c r="P803" s="6"/>
      <c r="Q803" s="11"/>
      <c r="R803" s="6"/>
      <c r="S803" s="6"/>
      <c r="T803" s="6"/>
      <c r="U803" s="6"/>
      <c r="V803" s="6"/>
      <c r="W803" s="11"/>
      <c r="X803" s="6"/>
      <c r="Y803" s="6"/>
      <c r="Z803" s="6"/>
      <c r="AA803" s="6"/>
      <c r="AB803" s="6"/>
      <c r="AZ803" t="s">
        <v>3704</v>
      </c>
      <c r="BA803" t="s">
        <v>3205</v>
      </c>
      <c r="BB803" t="s">
        <v>3384</v>
      </c>
      <c r="BC803" t="s">
        <v>3206</v>
      </c>
      <c r="BG803" t="s">
        <v>2706</v>
      </c>
      <c r="BH803" t="s">
        <v>9424</v>
      </c>
    </row>
    <row r="804" spans="1:60" x14ac:dyDescent="0.25">
      <c r="A804" s="12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4"/>
      <c r="P804" s="13"/>
      <c r="Q804" s="15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Z804" t="s">
        <v>3705</v>
      </c>
      <c r="BA804" t="s">
        <v>3205</v>
      </c>
      <c r="BB804" t="s">
        <v>3967</v>
      </c>
      <c r="BC804" t="s">
        <v>3206</v>
      </c>
      <c r="BG804" t="s">
        <v>432</v>
      </c>
      <c r="BH804" t="s">
        <v>9121</v>
      </c>
    </row>
    <row r="805" spans="1:60" x14ac:dyDescent="0.25">
      <c r="A805" s="9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10"/>
      <c r="P805" s="6"/>
      <c r="Q805" s="11"/>
      <c r="R805" s="6"/>
      <c r="S805" s="6"/>
      <c r="T805" s="6"/>
      <c r="U805" s="6"/>
      <c r="V805" s="6"/>
      <c r="W805" s="11"/>
      <c r="X805" s="6"/>
      <c r="Y805" s="6"/>
      <c r="Z805" s="6"/>
      <c r="AA805" s="6"/>
      <c r="AB805" s="6"/>
      <c r="AZ805" t="s">
        <v>3706</v>
      </c>
      <c r="BA805" t="s">
        <v>3205</v>
      </c>
      <c r="BB805" t="s">
        <v>3216</v>
      </c>
      <c r="BC805" t="s">
        <v>3206</v>
      </c>
      <c r="BG805" t="s">
        <v>423</v>
      </c>
      <c r="BH805" t="s">
        <v>9122</v>
      </c>
    </row>
    <row r="806" spans="1:60" x14ac:dyDescent="0.25">
      <c r="A806" s="9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10"/>
      <c r="P806" s="6"/>
      <c r="Q806" s="11"/>
      <c r="R806" s="6"/>
      <c r="S806" s="6"/>
      <c r="T806" s="6"/>
      <c r="U806" s="6"/>
      <c r="V806" s="6"/>
      <c r="W806" s="11"/>
      <c r="X806" s="6"/>
      <c r="Y806" s="6"/>
      <c r="Z806" s="6"/>
      <c r="AA806" s="6"/>
      <c r="AB806" s="6"/>
      <c r="AZ806" t="s">
        <v>3707</v>
      </c>
      <c r="BA806" t="s">
        <v>3205</v>
      </c>
      <c r="BB806" t="s">
        <v>3384</v>
      </c>
      <c r="BC806" t="s">
        <v>7263</v>
      </c>
      <c r="BG806" t="s">
        <v>10597</v>
      </c>
      <c r="BH806" t="s">
        <v>10630</v>
      </c>
    </row>
    <row r="807" spans="1:60" x14ac:dyDescent="0.25">
      <c r="A807" s="9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10"/>
      <c r="P807" s="6"/>
      <c r="Q807" s="11"/>
      <c r="R807" s="6"/>
      <c r="S807" s="6"/>
      <c r="T807" s="6"/>
      <c r="U807" s="6"/>
      <c r="V807" s="6"/>
      <c r="W807" s="11"/>
      <c r="X807" s="6"/>
      <c r="Y807" s="6"/>
      <c r="Z807" s="6"/>
      <c r="AA807" s="6"/>
      <c r="AB807" s="6"/>
      <c r="AZ807" t="s">
        <v>3708</v>
      </c>
      <c r="BA807" t="s">
        <v>3205</v>
      </c>
      <c r="BB807" t="s">
        <v>3384</v>
      </c>
      <c r="BC807" t="s">
        <v>3204</v>
      </c>
      <c r="BG807" t="s">
        <v>10260</v>
      </c>
      <c r="BH807" t="s">
        <v>10516</v>
      </c>
    </row>
    <row r="808" spans="1:60" x14ac:dyDescent="0.25">
      <c r="A808" s="9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10"/>
      <c r="P808" s="6"/>
      <c r="Q808" s="6"/>
      <c r="R808" s="6"/>
      <c r="S808" s="6"/>
      <c r="T808" s="6"/>
      <c r="U808" s="6"/>
      <c r="V808" s="6"/>
      <c r="W808" s="11"/>
      <c r="X808" s="6"/>
      <c r="Y808" s="6"/>
      <c r="Z808" s="6"/>
      <c r="AA808" s="6"/>
      <c r="AB808" s="6"/>
      <c r="AZ808" t="s">
        <v>738</v>
      </c>
      <c r="BA808" t="s">
        <v>3205</v>
      </c>
      <c r="BB808" t="s">
        <v>3384</v>
      </c>
      <c r="BC808" t="s">
        <v>3204</v>
      </c>
      <c r="BG808" t="s">
        <v>10260</v>
      </c>
      <c r="BH808" t="s">
        <v>10516</v>
      </c>
    </row>
    <row r="809" spans="1:60" x14ac:dyDescent="0.25">
      <c r="A809" s="9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10"/>
      <c r="P809" s="6"/>
      <c r="Q809" s="11"/>
      <c r="R809" s="6"/>
      <c r="S809" s="6"/>
      <c r="T809" s="6"/>
      <c r="U809" s="6"/>
      <c r="V809" s="6"/>
      <c r="W809" s="11"/>
      <c r="X809" s="6"/>
      <c r="Y809" s="6"/>
      <c r="Z809" s="6"/>
      <c r="AA809" s="6"/>
      <c r="AB809" s="6"/>
      <c r="AZ809" t="s">
        <v>3709</v>
      </c>
      <c r="BA809" t="s">
        <v>3205</v>
      </c>
      <c r="BB809" t="s">
        <v>3384</v>
      </c>
      <c r="BC809" t="s">
        <v>3204</v>
      </c>
      <c r="BG809" t="s">
        <v>225</v>
      </c>
      <c r="BH809" t="s">
        <v>9425</v>
      </c>
    </row>
    <row r="810" spans="1:60" x14ac:dyDescent="0.25">
      <c r="A810" s="1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10"/>
      <c r="P810" s="6"/>
      <c r="Q810" s="6"/>
      <c r="R810" s="6"/>
      <c r="S810" s="6"/>
      <c r="T810" s="6"/>
      <c r="U810" s="17"/>
      <c r="V810" s="17"/>
      <c r="W810" s="11"/>
      <c r="X810" s="6"/>
      <c r="Y810" s="6"/>
      <c r="Z810" s="6"/>
      <c r="AA810" s="6"/>
      <c r="AB810" s="6"/>
      <c r="AZ810" t="s">
        <v>313</v>
      </c>
      <c r="BA810" t="s">
        <v>3205</v>
      </c>
      <c r="BB810" t="s">
        <v>3384</v>
      </c>
      <c r="BC810" t="s">
        <v>3204</v>
      </c>
      <c r="BG810" t="s">
        <v>3175</v>
      </c>
      <c r="BH810" t="s">
        <v>2991</v>
      </c>
    </row>
    <row r="811" spans="1:60" x14ac:dyDescent="0.25">
      <c r="A811" s="18"/>
      <c r="B811" s="19"/>
      <c r="C811" s="20"/>
      <c r="D811" s="19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4"/>
      <c r="P811" s="13"/>
      <c r="Q811" s="13"/>
      <c r="R811" s="13"/>
      <c r="S811" s="13"/>
      <c r="T811" s="13"/>
      <c r="U811" s="17"/>
      <c r="V811" s="17"/>
      <c r="W811" s="13"/>
      <c r="X811" s="13"/>
      <c r="Y811" s="13"/>
      <c r="Z811" s="13"/>
      <c r="AA811" s="13"/>
      <c r="AB811" s="13"/>
      <c r="AZ811" t="s">
        <v>3710</v>
      </c>
      <c r="BA811" t="s">
        <v>3205</v>
      </c>
      <c r="BB811" t="s">
        <v>3384</v>
      </c>
      <c r="BC811" t="s">
        <v>3204</v>
      </c>
      <c r="BG811" t="s">
        <v>2990</v>
      </c>
      <c r="BH811" t="s">
        <v>2991</v>
      </c>
    </row>
    <row r="812" spans="1:60" x14ac:dyDescent="0.25">
      <c r="A812" s="9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10"/>
      <c r="P812" s="6"/>
      <c r="Q812" s="11"/>
      <c r="R812" s="6"/>
      <c r="S812" s="6"/>
      <c r="T812" s="6"/>
      <c r="U812" s="6"/>
      <c r="V812" s="6"/>
      <c r="W812" s="11"/>
      <c r="X812" s="6"/>
      <c r="Y812" s="6"/>
      <c r="Z812" s="6"/>
      <c r="AA812" s="6"/>
      <c r="AB812" s="6"/>
      <c r="AZ812" t="s">
        <v>3711</v>
      </c>
      <c r="BA812" t="s">
        <v>3205</v>
      </c>
      <c r="BB812" t="s">
        <v>3384</v>
      </c>
      <c r="BC812" t="s">
        <v>7263</v>
      </c>
      <c r="BG812" t="s">
        <v>2964</v>
      </c>
      <c r="BH812" t="s">
        <v>2965</v>
      </c>
    </row>
    <row r="813" spans="1:60" x14ac:dyDescent="0.25">
      <c r="A813" s="9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10"/>
      <c r="P813" s="6"/>
      <c r="Q813" s="11"/>
      <c r="R813" s="6"/>
      <c r="S813" s="6"/>
      <c r="T813" s="6"/>
      <c r="U813" s="6"/>
      <c r="V813" s="6"/>
      <c r="W813" s="11"/>
      <c r="X813" s="6"/>
      <c r="Y813" s="6"/>
      <c r="Z813" s="6"/>
      <c r="AA813" s="6"/>
      <c r="AB813" s="6"/>
      <c r="AZ813" t="s">
        <v>3712</v>
      </c>
      <c r="BA813" t="s">
        <v>3205</v>
      </c>
      <c r="BB813" t="s">
        <v>3384</v>
      </c>
      <c r="BC813" t="s">
        <v>7263</v>
      </c>
      <c r="BG813" t="s">
        <v>3176</v>
      </c>
      <c r="BH813" t="s">
        <v>2965</v>
      </c>
    </row>
    <row r="814" spans="1:60" x14ac:dyDescent="0.25">
      <c r="A814" s="18"/>
      <c r="B814" s="19"/>
      <c r="C814" s="20"/>
      <c r="D814" s="19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10"/>
      <c r="P814" s="6"/>
      <c r="Q814" s="6"/>
      <c r="R814" s="6"/>
      <c r="S814" s="6"/>
      <c r="T814" s="6"/>
      <c r="U814" s="17"/>
      <c r="V814" s="17"/>
      <c r="W814" s="11"/>
      <c r="X814" s="6"/>
      <c r="Y814" s="6"/>
      <c r="Z814" s="6"/>
      <c r="AA814" s="6"/>
      <c r="AB814" s="6"/>
      <c r="AZ814" t="s">
        <v>3713</v>
      </c>
      <c r="BA814" t="s">
        <v>3205</v>
      </c>
      <c r="BB814" t="s">
        <v>3384</v>
      </c>
      <c r="BC814" t="s">
        <v>3206</v>
      </c>
      <c r="BG814" t="s">
        <v>10245</v>
      </c>
      <c r="BH814" t="s">
        <v>10629</v>
      </c>
    </row>
    <row r="815" spans="1:60" x14ac:dyDescent="0.25">
      <c r="A815" s="9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10"/>
      <c r="P815" s="6"/>
      <c r="Q815" s="11"/>
      <c r="R815" s="6"/>
      <c r="S815" s="6"/>
      <c r="T815" s="6"/>
      <c r="U815" s="6"/>
      <c r="V815" s="6"/>
      <c r="W815" s="11"/>
      <c r="X815" s="6"/>
      <c r="Y815" s="6"/>
      <c r="Z815" s="6"/>
      <c r="AA815" s="6"/>
      <c r="AB815" s="6"/>
      <c r="AZ815" t="s">
        <v>3714</v>
      </c>
      <c r="BA815" t="s">
        <v>3205</v>
      </c>
      <c r="BB815" t="s">
        <v>3384</v>
      </c>
      <c r="BC815" t="s">
        <v>3206</v>
      </c>
      <c r="BG815" t="s">
        <v>10573</v>
      </c>
      <c r="BH815" t="s">
        <v>10629</v>
      </c>
    </row>
    <row r="816" spans="1:60" x14ac:dyDescent="0.25">
      <c r="A816" s="9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10"/>
      <c r="P816" s="6"/>
      <c r="Q816" s="11"/>
      <c r="R816" s="6"/>
      <c r="S816" s="6"/>
      <c r="T816" s="6"/>
      <c r="U816" s="6"/>
      <c r="V816" s="6"/>
      <c r="W816" s="11"/>
      <c r="X816" s="6"/>
      <c r="Y816" s="6"/>
      <c r="Z816" s="6"/>
      <c r="AA816" s="6"/>
      <c r="AB816" s="6"/>
      <c r="AZ816" t="s">
        <v>3715</v>
      </c>
      <c r="BA816" t="s">
        <v>3205</v>
      </c>
      <c r="BB816" t="s">
        <v>3384</v>
      </c>
      <c r="BC816" t="s">
        <v>3206</v>
      </c>
      <c r="BG816" t="s">
        <v>2978</v>
      </c>
      <c r="BH816" t="s">
        <v>9123</v>
      </c>
    </row>
    <row r="817" spans="1:60" x14ac:dyDescent="0.25">
      <c r="A817" s="18"/>
      <c r="B817" s="19"/>
      <c r="C817" s="20"/>
      <c r="D817" s="19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10"/>
      <c r="P817" s="6"/>
      <c r="Q817" s="11"/>
      <c r="R817" s="6"/>
      <c r="S817" s="6"/>
      <c r="T817" s="6"/>
      <c r="U817" s="17"/>
      <c r="V817" s="17"/>
      <c r="W817" s="11"/>
      <c r="X817" s="6"/>
      <c r="Y817" s="6"/>
      <c r="Z817" s="6"/>
      <c r="AA817" s="6"/>
      <c r="AB817" s="6"/>
      <c r="AZ817" t="s">
        <v>2049</v>
      </c>
      <c r="BA817" t="s">
        <v>3205</v>
      </c>
      <c r="BB817" t="s">
        <v>3384</v>
      </c>
      <c r="BC817" t="s">
        <v>3206</v>
      </c>
      <c r="BG817" t="s">
        <v>296</v>
      </c>
      <c r="BH817" t="s">
        <v>9426</v>
      </c>
    </row>
    <row r="818" spans="1:60" x14ac:dyDescent="0.25">
      <c r="A818" s="9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10"/>
      <c r="P818" s="6"/>
      <c r="Q818" s="11"/>
      <c r="R818" s="6"/>
      <c r="S818" s="6"/>
      <c r="T818" s="6"/>
      <c r="U818" s="6"/>
      <c r="V818" s="6"/>
      <c r="W818" s="11"/>
      <c r="X818" s="6"/>
      <c r="Y818" s="6"/>
      <c r="Z818" s="6"/>
      <c r="AA818" s="6"/>
      <c r="AB818" s="6"/>
      <c r="AZ818" t="s">
        <v>3716</v>
      </c>
      <c r="BA818" t="s">
        <v>3205</v>
      </c>
      <c r="BB818" t="s">
        <v>3384</v>
      </c>
      <c r="BC818" t="s">
        <v>7263</v>
      </c>
      <c r="BG818" t="s">
        <v>6711</v>
      </c>
      <c r="BH818" t="s">
        <v>6711</v>
      </c>
    </row>
    <row r="819" spans="1:60" x14ac:dyDescent="0.25">
      <c r="A819" s="9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10"/>
      <c r="P819" s="6"/>
      <c r="Q819" s="11"/>
      <c r="R819" s="6"/>
      <c r="S819" s="6"/>
      <c r="T819" s="6"/>
      <c r="U819" s="6"/>
      <c r="V819" s="6"/>
      <c r="W819" s="11"/>
      <c r="X819" s="6"/>
      <c r="Y819" s="6"/>
      <c r="Z819" s="6"/>
      <c r="AA819" s="6"/>
      <c r="AB819" s="6"/>
      <c r="AZ819" t="s">
        <v>3717</v>
      </c>
      <c r="BA819" t="s">
        <v>3205</v>
      </c>
      <c r="BB819" t="s">
        <v>3384</v>
      </c>
      <c r="BC819" t="s">
        <v>3204</v>
      </c>
      <c r="BG819" t="s">
        <v>6712</v>
      </c>
      <c r="BH819" t="s">
        <v>6712</v>
      </c>
    </row>
    <row r="820" spans="1:60" x14ac:dyDescent="0.25">
      <c r="A820" s="9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10"/>
      <c r="P820" s="6"/>
      <c r="Q820" s="11"/>
      <c r="R820" s="6"/>
      <c r="S820" s="6"/>
      <c r="T820" s="6"/>
      <c r="U820" s="6"/>
      <c r="V820" s="6"/>
      <c r="W820" s="11"/>
      <c r="X820" s="6"/>
      <c r="Y820" s="6"/>
      <c r="Z820" s="6"/>
      <c r="AA820" s="6"/>
      <c r="AB820" s="6"/>
      <c r="AZ820" t="s">
        <v>3718</v>
      </c>
      <c r="BA820" t="s">
        <v>3205</v>
      </c>
      <c r="BB820" t="s">
        <v>3384</v>
      </c>
      <c r="BC820" t="s">
        <v>3204</v>
      </c>
      <c r="BG820" t="s">
        <v>6713</v>
      </c>
      <c r="BH820" t="s">
        <v>6713</v>
      </c>
    </row>
    <row r="821" spans="1:60" x14ac:dyDescent="0.25">
      <c r="A821" s="12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4"/>
      <c r="P821" s="13"/>
      <c r="Q821" s="15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Z821" t="s">
        <v>3719</v>
      </c>
      <c r="BA821" t="s">
        <v>3205</v>
      </c>
      <c r="BB821" t="s">
        <v>3384</v>
      </c>
      <c r="BC821" t="s">
        <v>3206</v>
      </c>
      <c r="BG821" t="s">
        <v>6714</v>
      </c>
      <c r="BH821" t="s">
        <v>6714</v>
      </c>
    </row>
    <row r="822" spans="1:60" x14ac:dyDescent="0.25">
      <c r="A822" s="9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10"/>
      <c r="P822" s="6"/>
      <c r="Q822" s="6"/>
      <c r="R822" s="6"/>
      <c r="S822" s="6"/>
      <c r="T822" s="6"/>
      <c r="U822" s="6"/>
      <c r="V822" s="6"/>
      <c r="W822" s="11"/>
      <c r="X822" s="6"/>
      <c r="Y822" s="6"/>
      <c r="Z822" s="6"/>
      <c r="AA822" s="6"/>
      <c r="AB822" s="6"/>
      <c r="AZ822" t="s">
        <v>3720</v>
      </c>
      <c r="BA822" t="s">
        <v>3205</v>
      </c>
      <c r="BB822" t="s">
        <v>3384</v>
      </c>
      <c r="BC822" t="s">
        <v>3206</v>
      </c>
      <c r="BG822" t="s">
        <v>6715</v>
      </c>
      <c r="BH822" t="s">
        <v>6715</v>
      </c>
    </row>
    <row r="823" spans="1:60" x14ac:dyDescent="0.25">
      <c r="A823" s="9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10"/>
      <c r="P823" s="6"/>
      <c r="Q823" s="11"/>
      <c r="R823" s="6"/>
      <c r="S823" s="6"/>
      <c r="T823" s="6"/>
      <c r="U823" s="6"/>
      <c r="V823" s="6"/>
      <c r="W823" s="11"/>
      <c r="X823" s="6"/>
      <c r="Y823" s="6"/>
      <c r="Z823" s="6"/>
      <c r="AA823" s="6"/>
      <c r="AB823" s="6"/>
      <c r="AZ823" t="s">
        <v>241</v>
      </c>
      <c r="BA823" t="s">
        <v>3205</v>
      </c>
      <c r="BB823" t="s">
        <v>3384</v>
      </c>
      <c r="BC823" t="s">
        <v>3206</v>
      </c>
      <c r="BG823" t="s">
        <v>6718</v>
      </c>
      <c r="BH823" t="s">
        <v>6718</v>
      </c>
    </row>
    <row r="824" spans="1:60" x14ac:dyDescent="0.25">
      <c r="A824" s="12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4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Z824" t="s">
        <v>3721</v>
      </c>
      <c r="BA824" t="s">
        <v>3205</v>
      </c>
      <c r="BB824" t="s">
        <v>3384</v>
      </c>
      <c r="BC824" t="s">
        <v>3206</v>
      </c>
      <c r="BG824" t="s">
        <v>6724</v>
      </c>
      <c r="BH824" t="s">
        <v>8867</v>
      </c>
    </row>
    <row r="825" spans="1:60" x14ac:dyDescent="0.25">
      <c r="A825" s="18"/>
      <c r="B825" s="19"/>
      <c r="C825" s="20"/>
      <c r="D825" s="19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10"/>
      <c r="P825" s="6"/>
      <c r="Q825" s="11"/>
      <c r="R825" s="6"/>
      <c r="S825" s="6"/>
      <c r="T825" s="6"/>
      <c r="U825" s="17"/>
      <c r="V825" s="17"/>
      <c r="W825" s="11"/>
      <c r="X825" s="6"/>
      <c r="Y825" s="6"/>
      <c r="Z825" s="6"/>
      <c r="AA825" s="6"/>
      <c r="AB825" s="6"/>
      <c r="AZ825" t="s">
        <v>1161</v>
      </c>
      <c r="BA825" t="s">
        <v>3205</v>
      </c>
      <c r="BB825" t="s">
        <v>3384</v>
      </c>
      <c r="BC825" t="s">
        <v>3206</v>
      </c>
      <c r="BG825" t="s">
        <v>6725</v>
      </c>
      <c r="BH825" t="s">
        <v>8868</v>
      </c>
    </row>
    <row r="826" spans="1:60" x14ac:dyDescent="0.25">
      <c r="A826" s="9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10"/>
      <c r="P826" s="6"/>
      <c r="Q826" s="6"/>
      <c r="R826" s="6"/>
      <c r="S826" s="6"/>
      <c r="T826" s="6"/>
      <c r="U826" s="6"/>
      <c r="V826" s="6"/>
      <c r="W826" s="11"/>
      <c r="X826" s="6"/>
      <c r="Y826" s="6"/>
      <c r="Z826" s="6"/>
      <c r="AA826" s="6"/>
      <c r="AB826" s="6"/>
      <c r="AZ826" t="s">
        <v>463</v>
      </c>
      <c r="BA826" t="s">
        <v>3205</v>
      </c>
      <c r="BB826" t="s">
        <v>3384</v>
      </c>
      <c r="BC826" t="s">
        <v>3206</v>
      </c>
      <c r="BG826" t="s">
        <v>6726</v>
      </c>
      <c r="BH826" t="s">
        <v>6726</v>
      </c>
    </row>
    <row r="827" spans="1:60" x14ac:dyDescent="0.25">
      <c r="A827" s="9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10"/>
      <c r="P827" s="6"/>
      <c r="Q827" s="6"/>
      <c r="R827" s="6"/>
      <c r="S827" s="6"/>
      <c r="T827" s="6"/>
      <c r="U827" s="6"/>
      <c r="V827" s="6"/>
      <c r="W827" s="11"/>
      <c r="X827" s="6"/>
      <c r="Y827" s="6"/>
      <c r="Z827" s="6"/>
      <c r="AA827" s="6"/>
      <c r="AB827" s="6"/>
      <c r="AZ827" t="s">
        <v>3722</v>
      </c>
      <c r="BA827" t="s">
        <v>3205</v>
      </c>
      <c r="BB827" t="s">
        <v>3384</v>
      </c>
      <c r="BC827" t="s">
        <v>7263</v>
      </c>
      <c r="BG827" t="s">
        <v>6728</v>
      </c>
      <c r="BH827" t="s">
        <v>6728</v>
      </c>
    </row>
    <row r="828" spans="1:60" x14ac:dyDescent="0.25">
      <c r="A828" s="18"/>
      <c r="B828" s="19"/>
      <c r="C828" s="20"/>
      <c r="D828" s="19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4"/>
      <c r="P828" s="13"/>
      <c r="Q828" s="15"/>
      <c r="R828" s="13"/>
      <c r="S828" s="13"/>
      <c r="T828" s="13"/>
      <c r="U828" s="17"/>
      <c r="V828" s="17"/>
      <c r="W828" s="13"/>
      <c r="X828" s="13"/>
      <c r="Y828" s="13"/>
      <c r="Z828" s="13"/>
      <c r="AA828" s="13"/>
      <c r="AB828" s="13"/>
      <c r="AZ828" t="s">
        <v>2838</v>
      </c>
      <c r="BA828" t="s">
        <v>3205</v>
      </c>
      <c r="BB828" t="s">
        <v>3384</v>
      </c>
      <c r="BC828" t="s">
        <v>3206</v>
      </c>
      <c r="BG828" t="s">
        <v>6729</v>
      </c>
      <c r="BH828" t="s">
        <v>6729</v>
      </c>
    </row>
    <row r="829" spans="1:60" x14ac:dyDescent="0.25">
      <c r="A829" s="9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10"/>
      <c r="P829" s="6"/>
      <c r="Q829" s="11"/>
      <c r="R829" s="6"/>
      <c r="S829" s="6"/>
      <c r="T829" s="6"/>
      <c r="U829" s="6"/>
      <c r="V829" s="6"/>
      <c r="W829" s="11"/>
      <c r="X829" s="6"/>
      <c r="Y829" s="6"/>
      <c r="Z829" s="6"/>
      <c r="AA829" s="6"/>
      <c r="AB829" s="6"/>
      <c r="AZ829" t="s">
        <v>3723</v>
      </c>
      <c r="BA829" t="s">
        <v>3205</v>
      </c>
      <c r="BB829" t="s">
        <v>3384</v>
      </c>
      <c r="BC829" t="s">
        <v>3206</v>
      </c>
      <c r="BG829" t="s">
        <v>6730</v>
      </c>
      <c r="BH829" t="s">
        <v>6730</v>
      </c>
    </row>
    <row r="830" spans="1:60" x14ac:dyDescent="0.25">
      <c r="A830" s="18"/>
      <c r="B830" s="19"/>
      <c r="C830" s="20"/>
      <c r="D830" s="19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10"/>
      <c r="P830" s="6"/>
      <c r="Q830" s="6"/>
      <c r="R830" s="6"/>
      <c r="S830" s="6"/>
      <c r="T830" s="6"/>
      <c r="U830" s="17"/>
      <c r="V830" s="17"/>
      <c r="W830" s="11"/>
      <c r="X830" s="6"/>
      <c r="Y830" s="6"/>
      <c r="Z830" s="6"/>
      <c r="AA830" s="6"/>
      <c r="AB830" s="6"/>
      <c r="AZ830" t="s">
        <v>2147</v>
      </c>
      <c r="BA830" t="s">
        <v>3205</v>
      </c>
      <c r="BB830" t="s">
        <v>3384</v>
      </c>
      <c r="BC830" t="s">
        <v>3206</v>
      </c>
      <c r="BG830" t="s">
        <v>6731</v>
      </c>
      <c r="BH830" t="s">
        <v>6731</v>
      </c>
    </row>
    <row r="831" spans="1:60" x14ac:dyDescent="0.25">
      <c r="A831" s="18"/>
      <c r="B831" s="19"/>
      <c r="C831" s="20"/>
      <c r="D831" s="19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10"/>
      <c r="P831" s="6"/>
      <c r="Q831" s="11"/>
      <c r="R831" s="6"/>
      <c r="S831" s="6"/>
      <c r="T831" s="6"/>
      <c r="U831" s="17"/>
      <c r="V831" s="17"/>
      <c r="W831" s="11"/>
      <c r="X831" s="6"/>
      <c r="Y831" s="6"/>
      <c r="Z831" s="6"/>
      <c r="AA831" s="6"/>
      <c r="AB831" s="6"/>
      <c r="AZ831" t="s">
        <v>2178</v>
      </c>
      <c r="BA831" t="s">
        <v>3205</v>
      </c>
      <c r="BB831" t="s">
        <v>3384</v>
      </c>
      <c r="BC831" t="s">
        <v>3206</v>
      </c>
      <c r="BG831" t="s">
        <v>6732</v>
      </c>
      <c r="BH831" t="s">
        <v>6732</v>
      </c>
    </row>
    <row r="832" spans="1:60" x14ac:dyDescent="0.25">
      <c r="A832" s="9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10"/>
      <c r="P832" s="6"/>
      <c r="Q832" s="6"/>
      <c r="R832" s="6"/>
      <c r="S832" s="6"/>
      <c r="T832" s="6"/>
      <c r="U832" s="6"/>
      <c r="V832" s="6"/>
      <c r="W832" s="11"/>
      <c r="X832" s="6"/>
      <c r="Y832" s="6"/>
      <c r="Z832" s="6"/>
      <c r="AA832" s="6"/>
      <c r="AB832" s="6"/>
      <c r="AZ832" t="s">
        <v>436</v>
      </c>
      <c r="BA832" t="s">
        <v>3205</v>
      </c>
      <c r="BB832" t="s">
        <v>3384</v>
      </c>
      <c r="BC832" t="s">
        <v>3204</v>
      </c>
      <c r="BG832" t="s">
        <v>6733</v>
      </c>
      <c r="BH832" t="s">
        <v>6733</v>
      </c>
    </row>
    <row r="833" spans="1:60" x14ac:dyDescent="0.25">
      <c r="A833" s="12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4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Z833" t="s">
        <v>3724</v>
      </c>
      <c r="BA833" t="s">
        <v>3205</v>
      </c>
      <c r="BB833" t="s">
        <v>3384</v>
      </c>
      <c r="BC833" t="s">
        <v>3206</v>
      </c>
      <c r="BG833" t="s">
        <v>6734</v>
      </c>
      <c r="BH833" t="s">
        <v>6734</v>
      </c>
    </row>
    <row r="834" spans="1:60" x14ac:dyDescent="0.25">
      <c r="A834" s="16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4"/>
      <c r="P834" s="13"/>
      <c r="Q834" s="15"/>
      <c r="R834" s="13"/>
      <c r="S834" s="13"/>
      <c r="T834" s="13"/>
      <c r="U834" s="17"/>
      <c r="V834" s="17"/>
      <c r="W834" s="13"/>
      <c r="X834" s="13"/>
      <c r="Y834" s="13"/>
      <c r="Z834" s="13"/>
      <c r="AA834" s="13"/>
      <c r="AB834" s="13"/>
      <c r="AZ834" t="s">
        <v>3157</v>
      </c>
      <c r="BA834" t="s">
        <v>3205</v>
      </c>
      <c r="BB834" t="s">
        <v>3384</v>
      </c>
      <c r="BC834" t="s">
        <v>7263</v>
      </c>
      <c r="BG834" t="s">
        <v>6736</v>
      </c>
      <c r="BH834" t="s">
        <v>6736</v>
      </c>
    </row>
    <row r="835" spans="1:60" x14ac:dyDescent="0.25">
      <c r="A835" s="9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10"/>
      <c r="P835" s="6"/>
      <c r="Q835" s="11"/>
      <c r="R835" s="6"/>
      <c r="S835" s="6"/>
      <c r="T835" s="6"/>
      <c r="U835" s="6"/>
      <c r="V835" s="6"/>
      <c r="W835" s="11"/>
      <c r="X835" s="6"/>
      <c r="Y835" s="6"/>
      <c r="Z835" s="6"/>
      <c r="AA835" s="6"/>
      <c r="AB835" s="6"/>
      <c r="AZ835" t="s">
        <v>3725</v>
      </c>
      <c r="BA835" t="s">
        <v>3205</v>
      </c>
      <c r="BB835" t="s">
        <v>3384</v>
      </c>
      <c r="BC835" t="s">
        <v>3206</v>
      </c>
      <c r="BG835" t="s">
        <v>6739</v>
      </c>
      <c r="BH835" t="s">
        <v>6739</v>
      </c>
    </row>
    <row r="836" spans="1:60" x14ac:dyDescent="0.25">
      <c r="A836" s="9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10"/>
      <c r="P836" s="6"/>
      <c r="Q836" s="6"/>
      <c r="R836" s="6"/>
      <c r="S836" s="6"/>
      <c r="T836" s="6"/>
      <c r="U836" s="6"/>
      <c r="V836" s="6"/>
      <c r="W836" s="11"/>
      <c r="X836" s="6"/>
      <c r="Y836" s="6"/>
      <c r="Z836" s="6"/>
      <c r="AA836" s="6"/>
      <c r="AB836" s="6"/>
      <c r="AZ836" t="s">
        <v>239</v>
      </c>
      <c r="BA836" t="s">
        <v>3205</v>
      </c>
      <c r="BB836" t="s">
        <v>3384</v>
      </c>
      <c r="BC836" t="s">
        <v>3206</v>
      </c>
      <c r="BG836" t="s">
        <v>6740</v>
      </c>
      <c r="BH836" t="s">
        <v>6740</v>
      </c>
    </row>
    <row r="837" spans="1:60" x14ac:dyDescent="0.25">
      <c r="A837" s="9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10"/>
      <c r="P837" s="6"/>
      <c r="Q837" s="6"/>
      <c r="R837" s="6"/>
      <c r="S837" s="6"/>
      <c r="T837" s="6"/>
      <c r="U837" s="6"/>
      <c r="V837" s="6"/>
      <c r="W837" s="11"/>
      <c r="X837" s="6"/>
      <c r="Y837" s="6"/>
      <c r="Z837" s="6"/>
      <c r="AA837" s="6"/>
      <c r="AB837" s="6"/>
      <c r="AZ837" t="s">
        <v>3726</v>
      </c>
      <c r="BA837" t="s">
        <v>3205</v>
      </c>
      <c r="BB837" t="s">
        <v>3384</v>
      </c>
      <c r="BC837" t="s">
        <v>3204</v>
      </c>
      <c r="BG837" t="s">
        <v>6742</v>
      </c>
      <c r="BH837" t="s">
        <v>6742</v>
      </c>
    </row>
    <row r="838" spans="1:60" x14ac:dyDescent="0.25">
      <c r="A838" s="9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10"/>
      <c r="P838" s="6"/>
      <c r="Q838" s="6"/>
      <c r="R838" s="6"/>
      <c r="S838" s="6"/>
      <c r="T838" s="6"/>
      <c r="U838" s="6"/>
      <c r="V838" s="6"/>
      <c r="W838" s="11"/>
      <c r="X838" s="6"/>
      <c r="Y838" s="6"/>
      <c r="Z838" s="6"/>
      <c r="AA838" s="6"/>
      <c r="AB838" s="6"/>
      <c r="AZ838" t="s">
        <v>237</v>
      </c>
      <c r="BA838" t="s">
        <v>3205</v>
      </c>
      <c r="BB838" t="s">
        <v>3384</v>
      </c>
      <c r="BC838" t="s">
        <v>3206</v>
      </c>
      <c r="BG838" t="s">
        <v>6743</v>
      </c>
      <c r="BH838" t="s">
        <v>6743</v>
      </c>
    </row>
    <row r="839" spans="1:60" x14ac:dyDescent="0.25">
      <c r="A839" s="12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4"/>
      <c r="P839" s="13"/>
      <c r="Q839" s="15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Z839" t="s">
        <v>3727</v>
      </c>
      <c r="BA839" t="s">
        <v>3205</v>
      </c>
      <c r="BB839" t="s">
        <v>3384</v>
      </c>
      <c r="BC839" t="s">
        <v>3206</v>
      </c>
      <c r="BG839" t="s">
        <v>2846</v>
      </c>
      <c r="BH839" t="s">
        <v>2846</v>
      </c>
    </row>
    <row r="840" spans="1:60" x14ac:dyDescent="0.25">
      <c r="A840" s="9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10"/>
      <c r="P840" s="6"/>
      <c r="Q840" s="6"/>
      <c r="R840" s="6"/>
      <c r="S840" s="6"/>
      <c r="T840" s="6"/>
      <c r="U840" s="6"/>
      <c r="V840" s="6"/>
      <c r="W840" s="11"/>
      <c r="X840" s="6"/>
      <c r="Y840" s="6"/>
      <c r="Z840" s="6"/>
      <c r="AA840" s="6"/>
      <c r="AB840" s="6"/>
      <c r="AZ840" t="s">
        <v>1167</v>
      </c>
      <c r="BA840" t="s">
        <v>3205</v>
      </c>
      <c r="BB840" t="s">
        <v>3384</v>
      </c>
      <c r="BC840" t="s">
        <v>3206</v>
      </c>
      <c r="BG840" t="s">
        <v>10475</v>
      </c>
      <c r="BH840" t="s">
        <v>2891</v>
      </c>
    </row>
    <row r="841" spans="1:60" x14ac:dyDescent="0.25">
      <c r="A841" s="9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10"/>
      <c r="P841" s="6"/>
      <c r="Q841" s="11"/>
      <c r="R841" s="6"/>
      <c r="S841" s="6"/>
      <c r="T841" s="6"/>
      <c r="U841" s="6"/>
      <c r="V841" s="6"/>
      <c r="W841" s="11"/>
      <c r="X841" s="6"/>
      <c r="Y841" s="6"/>
      <c r="Z841" s="6"/>
      <c r="AA841" s="6"/>
      <c r="AB841" s="6"/>
      <c r="AZ841" t="s">
        <v>3728</v>
      </c>
      <c r="BA841" t="s">
        <v>3205</v>
      </c>
      <c r="BB841" t="s">
        <v>3384</v>
      </c>
      <c r="BC841" t="s">
        <v>3206</v>
      </c>
      <c r="BG841" t="s">
        <v>811</v>
      </c>
      <c r="BH841" t="s">
        <v>2891</v>
      </c>
    </row>
    <row r="842" spans="1:60" x14ac:dyDescent="0.25">
      <c r="A842" s="18"/>
      <c r="B842" s="19"/>
      <c r="C842" s="20"/>
      <c r="D842" s="19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10"/>
      <c r="P842" s="6"/>
      <c r="Q842" s="11"/>
      <c r="R842" s="6"/>
      <c r="S842" s="6"/>
      <c r="T842" s="6"/>
      <c r="U842" s="17"/>
      <c r="V842" s="17"/>
      <c r="W842" s="11"/>
      <c r="X842" s="6"/>
      <c r="Y842" s="6"/>
      <c r="Z842" s="6"/>
      <c r="AA842" s="6"/>
      <c r="AB842" s="6"/>
      <c r="AZ842" t="s">
        <v>275</v>
      </c>
      <c r="BA842" t="s">
        <v>3205</v>
      </c>
      <c r="BB842" t="s">
        <v>3384</v>
      </c>
      <c r="BC842" t="s">
        <v>3206</v>
      </c>
      <c r="BG842" t="s">
        <v>197</v>
      </c>
      <c r="BH842" t="s">
        <v>2891</v>
      </c>
    </row>
    <row r="843" spans="1:60" x14ac:dyDescent="0.25">
      <c r="A843" s="12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4"/>
      <c r="P843" s="13"/>
      <c r="Q843" s="15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Z843" t="s">
        <v>3729</v>
      </c>
      <c r="BA843" t="s">
        <v>3205</v>
      </c>
      <c r="BB843" t="s">
        <v>3384</v>
      </c>
      <c r="BC843" t="s">
        <v>3206</v>
      </c>
      <c r="BG843" t="s">
        <v>1077</v>
      </c>
      <c r="BH843" t="s">
        <v>2891</v>
      </c>
    </row>
    <row r="844" spans="1:60" x14ac:dyDescent="0.25">
      <c r="A844" s="9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10"/>
      <c r="P844" s="6"/>
      <c r="Q844" s="11"/>
      <c r="R844" s="6"/>
      <c r="S844" s="6"/>
      <c r="T844" s="6"/>
      <c r="U844" s="6"/>
      <c r="V844" s="6"/>
      <c r="W844" s="11"/>
      <c r="X844" s="6"/>
      <c r="Y844" s="6"/>
      <c r="Z844" s="6"/>
      <c r="AA844" s="6"/>
      <c r="AB844" s="6"/>
      <c r="AZ844" t="s">
        <v>3730</v>
      </c>
      <c r="BA844" t="s">
        <v>3205</v>
      </c>
      <c r="BB844" t="s">
        <v>3384</v>
      </c>
      <c r="BC844" t="s">
        <v>3206</v>
      </c>
      <c r="BG844" t="s">
        <v>2890</v>
      </c>
      <c r="BH844" t="s">
        <v>2891</v>
      </c>
    </row>
    <row r="845" spans="1:60" x14ac:dyDescent="0.25">
      <c r="A845" s="18"/>
      <c r="B845" s="19"/>
      <c r="C845" s="20"/>
      <c r="D845" s="19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4"/>
      <c r="P845" s="13"/>
      <c r="Q845" s="13"/>
      <c r="R845" s="13"/>
      <c r="S845" s="13"/>
      <c r="T845" s="13"/>
      <c r="U845" s="17"/>
      <c r="V845" s="17"/>
      <c r="W845" s="13"/>
      <c r="X845" s="13"/>
      <c r="Y845" s="13"/>
      <c r="Z845" s="13"/>
      <c r="AA845" s="13"/>
      <c r="AB845" s="13"/>
      <c r="AZ845" t="s">
        <v>3731</v>
      </c>
      <c r="BA845" t="s">
        <v>3205</v>
      </c>
      <c r="BB845" t="s">
        <v>3384</v>
      </c>
      <c r="BC845" t="s">
        <v>3206</v>
      </c>
      <c r="BG845" t="s">
        <v>892</v>
      </c>
      <c r="BH845" t="s">
        <v>2891</v>
      </c>
    </row>
    <row r="846" spans="1:60" x14ac:dyDescent="0.25">
      <c r="A846" s="9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10"/>
      <c r="P846" s="6"/>
      <c r="Q846" s="6"/>
      <c r="R846" s="6"/>
      <c r="S846" s="6"/>
      <c r="T846" s="6"/>
      <c r="U846" s="6"/>
      <c r="V846" s="6"/>
      <c r="W846" s="11"/>
      <c r="X846" s="6"/>
      <c r="Y846" s="6"/>
      <c r="Z846" s="6"/>
      <c r="AA846" s="6"/>
      <c r="AB846" s="6"/>
      <c r="AZ846" t="s">
        <v>3732</v>
      </c>
      <c r="BA846" t="s">
        <v>3205</v>
      </c>
      <c r="BB846" t="s">
        <v>3384</v>
      </c>
      <c r="BC846" t="s">
        <v>7263</v>
      </c>
      <c r="BG846" t="s">
        <v>1800</v>
      </c>
      <c r="BH846" t="s">
        <v>9124</v>
      </c>
    </row>
    <row r="847" spans="1:60" x14ac:dyDescent="0.25">
      <c r="A847" s="9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10"/>
      <c r="P847" s="6"/>
      <c r="Q847" s="6"/>
      <c r="R847" s="6"/>
      <c r="S847" s="6"/>
      <c r="T847" s="6"/>
      <c r="U847" s="6"/>
      <c r="V847" s="6"/>
      <c r="W847" s="11"/>
      <c r="X847" s="6"/>
      <c r="Y847" s="6"/>
      <c r="Z847" s="6"/>
      <c r="AA847" s="6"/>
      <c r="AB847" s="6"/>
      <c r="AZ847" t="s">
        <v>3733</v>
      </c>
      <c r="BA847" t="s">
        <v>3205</v>
      </c>
      <c r="BB847" t="s">
        <v>3384</v>
      </c>
      <c r="BC847" t="s">
        <v>7263</v>
      </c>
      <c r="BG847" t="s">
        <v>385</v>
      </c>
      <c r="BH847" t="s">
        <v>9124</v>
      </c>
    </row>
    <row r="848" spans="1:60" x14ac:dyDescent="0.25">
      <c r="A848" s="9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10"/>
      <c r="P848" s="6"/>
      <c r="Q848" s="6"/>
      <c r="R848" s="6"/>
      <c r="S848" s="6"/>
      <c r="T848" s="6"/>
      <c r="U848" s="6"/>
      <c r="V848" s="6"/>
      <c r="W848" s="11"/>
      <c r="X848" s="6"/>
      <c r="Y848" s="6"/>
      <c r="Z848" s="6"/>
      <c r="AA848" s="6"/>
      <c r="AB848" s="6"/>
      <c r="AZ848" t="s">
        <v>3734</v>
      </c>
      <c r="BA848" t="s">
        <v>3205</v>
      </c>
      <c r="BB848" t="s">
        <v>3384</v>
      </c>
      <c r="BC848" t="s">
        <v>7263</v>
      </c>
      <c r="BG848" t="s">
        <v>707</v>
      </c>
      <c r="BH848" t="s">
        <v>9124</v>
      </c>
    </row>
    <row r="849" spans="1:60" x14ac:dyDescent="0.25">
      <c r="A849" s="9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10"/>
      <c r="P849" s="6"/>
      <c r="Q849" s="6"/>
      <c r="R849" s="6"/>
      <c r="S849" s="6"/>
      <c r="T849" s="6"/>
      <c r="U849" s="6"/>
      <c r="V849" s="6"/>
      <c r="W849" s="11"/>
      <c r="X849" s="6"/>
      <c r="Y849" s="6"/>
      <c r="Z849" s="6"/>
      <c r="AA849" s="6"/>
      <c r="AB849" s="6"/>
      <c r="AZ849" t="s">
        <v>3735</v>
      </c>
      <c r="BA849" t="s">
        <v>3205</v>
      </c>
      <c r="BB849" t="s">
        <v>3384</v>
      </c>
      <c r="BC849" t="s">
        <v>3206</v>
      </c>
      <c r="BG849" t="s">
        <v>138</v>
      </c>
      <c r="BH849" t="s">
        <v>9124</v>
      </c>
    </row>
    <row r="850" spans="1:60" x14ac:dyDescent="0.25">
      <c r="A850" s="18"/>
      <c r="B850" s="19"/>
      <c r="C850" s="20"/>
      <c r="D850" s="19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4"/>
      <c r="P850" s="13"/>
      <c r="Q850" s="15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Z850" t="s">
        <v>3736</v>
      </c>
      <c r="BA850" t="s">
        <v>3205</v>
      </c>
      <c r="BB850" t="s">
        <v>3384</v>
      </c>
      <c r="BC850" t="s">
        <v>3206</v>
      </c>
      <c r="BG850" t="s">
        <v>403</v>
      </c>
      <c r="BH850" t="s">
        <v>9125</v>
      </c>
    </row>
    <row r="851" spans="1:60" x14ac:dyDescent="0.25">
      <c r="A851" s="9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10"/>
      <c r="P851" s="6"/>
      <c r="Q851" s="6"/>
      <c r="R851" s="6"/>
      <c r="S851" s="6"/>
      <c r="T851" s="6"/>
      <c r="U851" s="6"/>
      <c r="V851" s="6"/>
      <c r="W851" s="11"/>
      <c r="X851" s="6"/>
      <c r="Y851" s="6"/>
      <c r="Z851" s="6"/>
      <c r="AA851" s="6"/>
      <c r="AB851" s="6"/>
      <c r="AZ851" t="s">
        <v>520</v>
      </c>
      <c r="BA851" t="s">
        <v>3205</v>
      </c>
      <c r="BB851" t="s">
        <v>3384</v>
      </c>
      <c r="BC851" t="s">
        <v>3206</v>
      </c>
      <c r="BG851" t="s">
        <v>134</v>
      </c>
      <c r="BH851" t="s">
        <v>49</v>
      </c>
    </row>
    <row r="852" spans="1:60" x14ac:dyDescent="0.25">
      <c r="A852" s="9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10"/>
      <c r="P852" s="6"/>
      <c r="Q852" s="11"/>
      <c r="R852" s="6"/>
      <c r="S852" s="6"/>
      <c r="T852" s="6"/>
      <c r="U852" s="6"/>
      <c r="V852" s="6"/>
      <c r="W852" s="11"/>
      <c r="X852" s="6"/>
      <c r="Y852" s="6"/>
      <c r="Z852" s="6"/>
      <c r="AA852" s="6"/>
      <c r="AB852" s="6"/>
      <c r="AZ852" t="s">
        <v>3737</v>
      </c>
      <c r="BA852" t="s">
        <v>3205</v>
      </c>
      <c r="BB852" t="s">
        <v>3384</v>
      </c>
      <c r="BC852" t="s">
        <v>3206</v>
      </c>
      <c r="BG852" t="s">
        <v>10479</v>
      </c>
      <c r="BH852" t="s">
        <v>49</v>
      </c>
    </row>
    <row r="853" spans="1:60" x14ac:dyDescent="0.25">
      <c r="A853" s="18"/>
      <c r="B853" s="19"/>
      <c r="C853" s="20"/>
      <c r="D853" s="19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10"/>
      <c r="P853" s="6"/>
      <c r="Q853" s="6"/>
      <c r="R853" s="6"/>
      <c r="S853" s="6"/>
      <c r="T853" s="6"/>
      <c r="U853" s="17"/>
      <c r="V853" s="17"/>
      <c r="W853" s="11"/>
      <c r="X853" s="6"/>
      <c r="Y853" s="6"/>
      <c r="Z853" s="6"/>
      <c r="AA853" s="6"/>
      <c r="AB853" s="6"/>
      <c r="AZ853" t="s">
        <v>2238</v>
      </c>
      <c r="BA853" t="s">
        <v>3205</v>
      </c>
      <c r="BB853" t="s">
        <v>3384</v>
      </c>
      <c r="BC853" t="s">
        <v>3206</v>
      </c>
      <c r="BG853" t="s">
        <v>195</v>
      </c>
      <c r="BH853" t="s">
        <v>49</v>
      </c>
    </row>
    <row r="854" spans="1:60" x14ac:dyDescent="0.25">
      <c r="A854" s="18"/>
      <c r="B854" s="19"/>
      <c r="C854" s="20"/>
      <c r="D854" s="19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10"/>
      <c r="P854" s="6"/>
      <c r="Q854" s="11"/>
      <c r="R854" s="6"/>
      <c r="S854" s="6"/>
      <c r="T854" s="6"/>
      <c r="U854" s="17"/>
      <c r="V854" s="17"/>
      <c r="W854" s="11"/>
      <c r="X854" s="6"/>
      <c r="Y854" s="6"/>
      <c r="Z854" s="6"/>
      <c r="AA854" s="6"/>
      <c r="AB854" s="6"/>
      <c r="AZ854" t="s">
        <v>2284</v>
      </c>
      <c r="BA854" t="s">
        <v>3205</v>
      </c>
      <c r="BB854" t="s">
        <v>3384</v>
      </c>
      <c r="BC854" t="s">
        <v>3206</v>
      </c>
      <c r="BG854" t="s">
        <v>1076</v>
      </c>
      <c r="BH854" t="s">
        <v>49</v>
      </c>
    </row>
    <row r="855" spans="1:60" x14ac:dyDescent="0.25">
      <c r="A855" s="12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4"/>
      <c r="P855" s="13"/>
      <c r="Q855" s="15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Z855" t="s">
        <v>3738</v>
      </c>
      <c r="BA855" t="s">
        <v>3205</v>
      </c>
      <c r="BB855" t="s">
        <v>3384</v>
      </c>
      <c r="BC855" t="s">
        <v>3206</v>
      </c>
      <c r="BG855" t="s">
        <v>48</v>
      </c>
      <c r="BH855" t="s">
        <v>49</v>
      </c>
    </row>
    <row r="856" spans="1:60" x14ac:dyDescent="0.25">
      <c r="A856" s="12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4"/>
      <c r="P856" s="13"/>
      <c r="Q856" s="15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Z856" t="s">
        <v>3739</v>
      </c>
      <c r="BA856" t="s">
        <v>3205</v>
      </c>
      <c r="BB856" t="s">
        <v>3967</v>
      </c>
      <c r="BC856" t="s">
        <v>3206</v>
      </c>
      <c r="BG856" t="s">
        <v>2472</v>
      </c>
      <c r="BH856" t="s">
        <v>49</v>
      </c>
    </row>
    <row r="857" spans="1:60" x14ac:dyDescent="0.25">
      <c r="A857" s="12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4"/>
      <c r="P857" s="13"/>
      <c r="Q857" s="15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Z857" t="s">
        <v>3740</v>
      </c>
      <c r="BA857" t="s">
        <v>3205</v>
      </c>
      <c r="BB857" t="s">
        <v>3967</v>
      </c>
      <c r="BC857" t="s">
        <v>3206</v>
      </c>
      <c r="BG857" t="s">
        <v>2887</v>
      </c>
      <c r="BH857" t="s">
        <v>49</v>
      </c>
    </row>
    <row r="858" spans="1:60" x14ac:dyDescent="0.25">
      <c r="A858" s="12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4"/>
      <c r="P858" s="13"/>
      <c r="Q858" s="15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Z858" t="s">
        <v>3741</v>
      </c>
      <c r="BA858" t="s">
        <v>3205</v>
      </c>
      <c r="BB858" t="s">
        <v>3384</v>
      </c>
      <c r="BC858" t="s">
        <v>3206</v>
      </c>
      <c r="BG858" t="s">
        <v>799</v>
      </c>
      <c r="BH858" t="s">
        <v>9126</v>
      </c>
    </row>
    <row r="859" spans="1:60" x14ac:dyDescent="0.25">
      <c r="A859" s="9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10"/>
      <c r="P859" s="6"/>
      <c r="Q859" s="11"/>
      <c r="R859" s="6"/>
      <c r="S859" s="6"/>
      <c r="T859" s="6"/>
      <c r="U859" s="6"/>
      <c r="V859" s="6"/>
      <c r="W859" s="11"/>
      <c r="X859" s="6"/>
      <c r="Y859" s="6"/>
      <c r="Z859" s="6"/>
      <c r="AA859" s="6"/>
      <c r="AB859" s="6"/>
      <c r="AZ859" t="s">
        <v>3742</v>
      </c>
      <c r="BA859" t="s">
        <v>3205</v>
      </c>
      <c r="BB859" t="s">
        <v>3384</v>
      </c>
      <c r="BC859" t="s">
        <v>3204</v>
      </c>
      <c r="BG859" t="s">
        <v>139</v>
      </c>
      <c r="BH859" t="s">
        <v>9127</v>
      </c>
    </row>
    <row r="860" spans="1:60" x14ac:dyDescent="0.25">
      <c r="A860" s="12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4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Z860" t="s">
        <v>311</v>
      </c>
      <c r="BA860" t="s">
        <v>3205</v>
      </c>
      <c r="BB860" t="s">
        <v>3384</v>
      </c>
      <c r="BC860" t="s">
        <v>3204</v>
      </c>
      <c r="BG860" t="s">
        <v>44</v>
      </c>
      <c r="BH860" t="s">
        <v>45</v>
      </c>
    </row>
    <row r="861" spans="1:60" x14ac:dyDescent="0.25">
      <c r="A861" s="9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10"/>
      <c r="P861" s="6"/>
      <c r="Q861" s="6"/>
      <c r="R861" s="6"/>
      <c r="S861" s="6"/>
      <c r="T861" s="6"/>
      <c r="U861" s="6"/>
      <c r="V861" s="6"/>
      <c r="W861" s="11"/>
      <c r="X861" s="6"/>
      <c r="Y861" s="6"/>
      <c r="Z861" s="6"/>
      <c r="AA861" s="6"/>
      <c r="AB861" s="6"/>
      <c r="AZ861" t="s">
        <v>3743</v>
      </c>
      <c r="BA861" t="s">
        <v>3205</v>
      </c>
      <c r="BB861" t="s">
        <v>3384</v>
      </c>
      <c r="BC861" t="s">
        <v>7263</v>
      </c>
      <c r="BG861" t="s">
        <v>10335</v>
      </c>
      <c r="BH861" t="s">
        <v>45</v>
      </c>
    </row>
    <row r="862" spans="1:60" x14ac:dyDescent="0.25">
      <c r="A862" s="9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10"/>
      <c r="P862" s="6"/>
      <c r="Q862" s="11"/>
      <c r="R862" s="6"/>
      <c r="S862" s="6"/>
      <c r="T862" s="6"/>
      <c r="U862" s="6"/>
      <c r="V862" s="6"/>
      <c r="W862" s="11"/>
      <c r="X862" s="6"/>
      <c r="Y862" s="6"/>
      <c r="Z862" s="6"/>
      <c r="AA862" s="6"/>
      <c r="AB862" s="6"/>
      <c r="AZ862" t="s">
        <v>3744</v>
      </c>
      <c r="BA862" t="s">
        <v>3205</v>
      </c>
      <c r="BB862" t="s">
        <v>18072</v>
      </c>
      <c r="BC862" t="s">
        <v>3204</v>
      </c>
      <c r="BG862" t="s">
        <v>1050</v>
      </c>
      <c r="BH862" t="s">
        <v>45</v>
      </c>
    </row>
    <row r="863" spans="1:60" x14ac:dyDescent="0.25">
      <c r="A863" s="9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10"/>
      <c r="P863" s="6"/>
      <c r="Q863" s="6"/>
      <c r="R863" s="6"/>
      <c r="S863" s="6"/>
      <c r="T863" s="6"/>
      <c r="U863" s="6"/>
      <c r="V863" s="6"/>
      <c r="W863" s="11"/>
      <c r="X863" s="6"/>
      <c r="Y863" s="6"/>
      <c r="Z863" s="6"/>
      <c r="AA863" s="6"/>
      <c r="AB863" s="6"/>
      <c r="AZ863" t="s">
        <v>176</v>
      </c>
      <c r="BA863" t="s">
        <v>3205</v>
      </c>
      <c r="BB863" t="s">
        <v>3384</v>
      </c>
      <c r="BC863" t="s">
        <v>3206</v>
      </c>
      <c r="BG863" t="s">
        <v>581</v>
      </c>
      <c r="BH863" t="s">
        <v>45</v>
      </c>
    </row>
    <row r="864" spans="1:60" x14ac:dyDescent="0.25">
      <c r="A864" s="12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4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Z864" t="s">
        <v>3745</v>
      </c>
      <c r="BA864" t="s">
        <v>3205</v>
      </c>
      <c r="BB864" t="s">
        <v>3384</v>
      </c>
      <c r="BC864" t="s">
        <v>3206</v>
      </c>
      <c r="BG864" t="s">
        <v>2141</v>
      </c>
      <c r="BH864" t="s">
        <v>45</v>
      </c>
    </row>
    <row r="865" spans="1:60" x14ac:dyDescent="0.25">
      <c r="A865" s="12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4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Z865" t="s">
        <v>3746</v>
      </c>
      <c r="BA865" t="s">
        <v>3205</v>
      </c>
      <c r="BB865" t="s">
        <v>3384</v>
      </c>
      <c r="BC865" t="s">
        <v>3206</v>
      </c>
      <c r="BG865" t="s">
        <v>1949</v>
      </c>
      <c r="BH865" t="s">
        <v>45</v>
      </c>
    </row>
    <row r="866" spans="1:60" x14ac:dyDescent="0.25">
      <c r="A866" s="18"/>
      <c r="B866" s="19"/>
      <c r="C866" s="20"/>
      <c r="D866" s="19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4"/>
      <c r="P866" s="13"/>
      <c r="Q866" s="15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Z866" t="s">
        <v>3747</v>
      </c>
      <c r="BA866" t="s">
        <v>3205</v>
      </c>
      <c r="BB866" t="s">
        <v>3384</v>
      </c>
      <c r="BC866" t="s">
        <v>3206</v>
      </c>
      <c r="BG866" t="s">
        <v>2499</v>
      </c>
      <c r="BH866" t="s">
        <v>9128</v>
      </c>
    </row>
    <row r="867" spans="1:60" x14ac:dyDescent="0.25">
      <c r="A867" s="9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10"/>
      <c r="P867" s="6"/>
      <c r="Q867" s="6"/>
      <c r="R867" s="6"/>
      <c r="S867" s="6"/>
      <c r="T867" s="6"/>
      <c r="U867" s="6"/>
      <c r="V867" s="6"/>
      <c r="W867" s="11"/>
      <c r="X867" s="6"/>
      <c r="Y867" s="6"/>
      <c r="Z867" s="6"/>
      <c r="AA867" s="6"/>
      <c r="AB867" s="6"/>
      <c r="AZ867" t="s">
        <v>3748</v>
      </c>
      <c r="BA867" t="s">
        <v>3205</v>
      </c>
      <c r="BB867" t="s">
        <v>3384</v>
      </c>
      <c r="BC867" t="s">
        <v>3206</v>
      </c>
      <c r="BG867" t="s">
        <v>2502</v>
      </c>
      <c r="BH867" t="s">
        <v>2503</v>
      </c>
    </row>
    <row r="868" spans="1:60" x14ac:dyDescent="0.25">
      <c r="A868" s="18"/>
      <c r="B868" s="19"/>
      <c r="C868" s="20"/>
      <c r="D868" s="19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10"/>
      <c r="P868" s="6"/>
      <c r="Q868" s="11"/>
      <c r="R868" s="6"/>
      <c r="S868" s="6"/>
      <c r="T868" s="6"/>
      <c r="U868" s="17"/>
      <c r="V868" s="17"/>
      <c r="W868" s="11"/>
      <c r="X868" s="6"/>
      <c r="Y868" s="6"/>
      <c r="Z868" s="6"/>
      <c r="AA868" s="6"/>
      <c r="AB868" s="6"/>
      <c r="AZ868" t="s">
        <v>2037</v>
      </c>
      <c r="BA868" t="s">
        <v>3205</v>
      </c>
      <c r="BB868" t="s">
        <v>3384</v>
      </c>
      <c r="BC868" t="s">
        <v>3206</v>
      </c>
      <c r="BG868" t="s">
        <v>251</v>
      </c>
      <c r="BH868" t="s">
        <v>35</v>
      </c>
    </row>
    <row r="869" spans="1:60" x14ac:dyDescent="0.25">
      <c r="A869" s="9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10"/>
      <c r="P869" s="6"/>
      <c r="Q869" s="6"/>
      <c r="R869" s="6"/>
      <c r="S869" s="6"/>
      <c r="T869" s="6"/>
      <c r="U869" s="6"/>
      <c r="V869" s="6"/>
      <c r="W869" s="11"/>
      <c r="X869" s="6"/>
      <c r="Y869" s="6"/>
      <c r="Z869" s="6"/>
      <c r="AA869" s="6"/>
      <c r="AB869" s="6"/>
      <c r="AZ869" t="s">
        <v>426</v>
      </c>
      <c r="BA869" t="s">
        <v>3205</v>
      </c>
      <c r="BB869" t="s">
        <v>3384</v>
      </c>
      <c r="BC869" t="s">
        <v>3204</v>
      </c>
      <c r="BG869" t="s">
        <v>2801</v>
      </c>
      <c r="BH869" t="s">
        <v>35</v>
      </c>
    </row>
    <row r="870" spans="1:60" x14ac:dyDescent="0.25">
      <c r="A870" s="12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4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Z870" t="s">
        <v>961</v>
      </c>
      <c r="BA870" t="s">
        <v>3205</v>
      </c>
      <c r="BB870" t="s">
        <v>3384</v>
      </c>
      <c r="BC870" t="s">
        <v>7263</v>
      </c>
      <c r="BG870" t="s">
        <v>34</v>
      </c>
      <c r="BH870" t="s">
        <v>35</v>
      </c>
    </row>
    <row r="871" spans="1:60" x14ac:dyDescent="0.25">
      <c r="A871" s="9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10"/>
      <c r="P871" s="6"/>
      <c r="Q871" s="6"/>
      <c r="R871" s="6"/>
      <c r="S871" s="6"/>
      <c r="T871" s="6"/>
      <c r="U871" s="6"/>
      <c r="V871" s="6"/>
      <c r="W871" s="11"/>
      <c r="X871" s="6"/>
      <c r="Y871" s="6"/>
      <c r="Z871" s="6"/>
      <c r="AA871" s="6"/>
      <c r="AB871" s="6"/>
      <c r="AZ871" t="s">
        <v>1393</v>
      </c>
      <c r="BA871" t="s">
        <v>3205</v>
      </c>
      <c r="BB871" t="s">
        <v>3384</v>
      </c>
      <c r="BC871" t="s">
        <v>7263</v>
      </c>
      <c r="BG871" t="s">
        <v>1048</v>
      </c>
      <c r="BH871" t="s">
        <v>35</v>
      </c>
    </row>
    <row r="872" spans="1:60" x14ac:dyDescent="0.25">
      <c r="A872" s="12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4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Z872" t="s">
        <v>1393</v>
      </c>
      <c r="BA872" t="s">
        <v>3205</v>
      </c>
      <c r="BB872" t="s">
        <v>3384</v>
      </c>
      <c r="BC872" t="s">
        <v>7263</v>
      </c>
      <c r="BG872" t="s">
        <v>184</v>
      </c>
      <c r="BH872" t="s">
        <v>35</v>
      </c>
    </row>
    <row r="873" spans="1:60" x14ac:dyDescent="0.25">
      <c r="A873" s="9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10"/>
      <c r="P873" s="6"/>
      <c r="Q873" s="11"/>
      <c r="R873" s="6"/>
      <c r="S873" s="6"/>
      <c r="T873" s="6"/>
      <c r="U873" s="6"/>
      <c r="V873" s="6"/>
      <c r="W873" s="11"/>
      <c r="X873" s="6"/>
      <c r="Y873" s="6"/>
      <c r="Z873" s="6"/>
      <c r="AA873" s="6"/>
      <c r="AB873" s="6"/>
      <c r="AZ873" t="s">
        <v>3749</v>
      </c>
      <c r="BA873" t="s">
        <v>3205</v>
      </c>
      <c r="BB873" t="s">
        <v>3384</v>
      </c>
      <c r="BC873" t="s">
        <v>3206</v>
      </c>
      <c r="BG873" t="s">
        <v>1894</v>
      </c>
      <c r="BH873" t="s">
        <v>35</v>
      </c>
    </row>
    <row r="874" spans="1:60" x14ac:dyDescent="0.25">
      <c r="A874" s="9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10"/>
      <c r="P874" s="6"/>
      <c r="Q874" s="6"/>
      <c r="R874" s="6"/>
      <c r="S874" s="6"/>
      <c r="T874" s="6"/>
      <c r="U874" s="6"/>
      <c r="V874" s="6"/>
      <c r="W874" s="11"/>
      <c r="X874" s="6"/>
      <c r="Y874" s="6"/>
      <c r="Z874" s="6"/>
      <c r="AA874" s="6"/>
      <c r="AB874" s="6"/>
      <c r="AZ874" t="s">
        <v>26</v>
      </c>
      <c r="BA874" t="s">
        <v>3205</v>
      </c>
      <c r="BB874" t="s">
        <v>3384</v>
      </c>
      <c r="BC874" t="s">
        <v>3206</v>
      </c>
      <c r="BG874" t="s">
        <v>2886</v>
      </c>
      <c r="BH874" t="s">
        <v>35</v>
      </c>
    </row>
    <row r="875" spans="1:60" x14ac:dyDescent="0.25">
      <c r="A875" s="9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10"/>
      <c r="P875" s="6"/>
      <c r="Q875" s="6"/>
      <c r="R875" s="6"/>
      <c r="S875" s="6"/>
      <c r="T875" s="6"/>
      <c r="U875" s="6"/>
      <c r="V875" s="6"/>
      <c r="W875" s="11"/>
      <c r="X875" s="6"/>
      <c r="Y875" s="6"/>
      <c r="Z875" s="6"/>
      <c r="AA875" s="6"/>
      <c r="AB875" s="6"/>
      <c r="AZ875" t="s">
        <v>3750</v>
      </c>
      <c r="BA875" t="s">
        <v>3205</v>
      </c>
      <c r="BB875" t="s">
        <v>3384</v>
      </c>
      <c r="BC875" t="s">
        <v>3206</v>
      </c>
      <c r="BG875" t="s">
        <v>756</v>
      </c>
      <c r="BH875" t="s">
        <v>35</v>
      </c>
    </row>
    <row r="876" spans="1:60" x14ac:dyDescent="0.25">
      <c r="A876" s="9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10"/>
      <c r="P876" s="6"/>
      <c r="Q876" s="11"/>
      <c r="R876" s="6"/>
      <c r="S876" s="6"/>
      <c r="T876" s="6"/>
      <c r="U876" s="6"/>
      <c r="V876" s="6"/>
      <c r="W876" s="11"/>
      <c r="X876" s="6"/>
      <c r="Y876" s="6"/>
      <c r="Z876" s="6"/>
      <c r="AA876" s="6"/>
      <c r="AB876" s="6"/>
      <c r="AZ876" t="s">
        <v>3751</v>
      </c>
      <c r="BA876" t="s">
        <v>3205</v>
      </c>
      <c r="BB876" t="s">
        <v>3384</v>
      </c>
      <c r="BC876" t="s">
        <v>3206</v>
      </c>
      <c r="BG876" t="s">
        <v>802</v>
      </c>
      <c r="BH876" t="s">
        <v>35</v>
      </c>
    </row>
    <row r="877" spans="1:60" x14ac:dyDescent="0.25">
      <c r="A877" s="9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10"/>
      <c r="P877" s="6"/>
      <c r="Q877" s="6"/>
      <c r="R877" s="6"/>
      <c r="S877" s="6"/>
      <c r="T877" s="6"/>
      <c r="U877" s="6"/>
      <c r="V877" s="6"/>
      <c r="W877" s="11"/>
      <c r="X877" s="6"/>
      <c r="Y877" s="6"/>
      <c r="Z877" s="6"/>
      <c r="AA877" s="6"/>
      <c r="AB877" s="6"/>
      <c r="AZ877" t="s">
        <v>779</v>
      </c>
      <c r="BA877" t="s">
        <v>3205</v>
      </c>
      <c r="BB877" t="s">
        <v>3384</v>
      </c>
      <c r="BC877" t="s">
        <v>3206</v>
      </c>
      <c r="BG877" t="s">
        <v>2802</v>
      </c>
      <c r="BH877" t="s">
        <v>9129</v>
      </c>
    </row>
    <row r="878" spans="1:60" x14ac:dyDescent="0.25">
      <c r="A878" s="12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4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Z878" t="s">
        <v>1120</v>
      </c>
      <c r="BA878" t="s">
        <v>3205</v>
      </c>
      <c r="BB878" t="s">
        <v>3384</v>
      </c>
      <c r="BC878" t="s">
        <v>3206</v>
      </c>
      <c r="BG878" t="s">
        <v>2753</v>
      </c>
      <c r="BH878" t="s">
        <v>115</v>
      </c>
    </row>
    <row r="879" spans="1:60" x14ac:dyDescent="0.25">
      <c r="A879" s="9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10"/>
      <c r="P879" s="6"/>
      <c r="Q879" s="11"/>
      <c r="R879" s="6"/>
      <c r="S879" s="6"/>
      <c r="T879" s="6"/>
      <c r="U879" s="6"/>
      <c r="V879" s="6"/>
      <c r="W879" s="11"/>
      <c r="X879" s="6"/>
      <c r="Y879" s="6"/>
      <c r="Z879" s="6"/>
      <c r="AA879" s="6"/>
      <c r="AB879" s="6"/>
      <c r="AZ879" t="s">
        <v>3752</v>
      </c>
      <c r="BA879" t="s">
        <v>3205</v>
      </c>
      <c r="BB879" t="s">
        <v>3384</v>
      </c>
      <c r="BC879" t="s">
        <v>3206</v>
      </c>
      <c r="BG879" t="s">
        <v>382</v>
      </c>
      <c r="BH879" t="s">
        <v>115</v>
      </c>
    </row>
    <row r="880" spans="1:60" x14ac:dyDescent="0.25">
      <c r="A880" s="9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10"/>
      <c r="P880" s="6"/>
      <c r="Q880" s="11"/>
      <c r="R880" s="6"/>
      <c r="S880" s="6"/>
      <c r="T880" s="6"/>
      <c r="U880" s="6"/>
      <c r="V880" s="6"/>
      <c r="W880" s="11"/>
      <c r="X880" s="6"/>
      <c r="Y880" s="6"/>
      <c r="Z880" s="6"/>
      <c r="AA880" s="6"/>
      <c r="AB880" s="6"/>
      <c r="AZ880" t="s">
        <v>3752</v>
      </c>
      <c r="BA880" t="s">
        <v>3205</v>
      </c>
      <c r="BB880" t="s">
        <v>3384</v>
      </c>
      <c r="BC880" t="s">
        <v>3206</v>
      </c>
      <c r="BG880" t="s">
        <v>579</v>
      </c>
      <c r="BH880" t="s">
        <v>115</v>
      </c>
    </row>
    <row r="881" spans="1:60" x14ac:dyDescent="0.25">
      <c r="A881" s="18"/>
      <c r="B881" s="19"/>
      <c r="C881" s="20"/>
      <c r="D881" s="19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10"/>
      <c r="P881" s="6"/>
      <c r="Q881" s="11"/>
      <c r="R881" s="6"/>
      <c r="S881" s="6"/>
      <c r="T881" s="6"/>
      <c r="U881" s="17"/>
      <c r="V881" s="17"/>
      <c r="W881" s="11"/>
      <c r="X881" s="6"/>
      <c r="Y881" s="6"/>
      <c r="Z881" s="6"/>
      <c r="AA881" s="6"/>
      <c r="AB881" s="6"/>
      <c r="AZ881" t="s">
        <v>167</v>
      </c>
      <c r="BA881" t="s">
        <v>3205</v>
      </c>
      <c r="BB881" t="s">
        <v>3384</v>
      </c>
      <c r="BC881" t="s">
        <v>3206</v>
      </c>
      <c r="BG881" t="s">
        <v>114</v>
      </c>
      <c r="BH881" t="s">
        <v>115</v>
      </c>
    </row>
    <row r="882" spans="1:60" x14ac:dyDescent="0.25">
      <c r="A882" s="12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4"/>
      <c r="P882" s="13"/>
      <c r="Q882" s="15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Z882" t="s">
        <v>3753</v>
      </c>
      <c r="BA882" t="s">
        <v>3205</v>
      </c>
      <c r="BB882" t="s">
        <v>3384</v>
      </c>
      <c r="BC882" t="s">
        <v>3206</v>
      </c>
      <c r="BG882" t="s">
        <v>821</v>
      </c>
      <c r="BH882" t="s">
        <v>115</v>
      </c>
    </row>
    <row r="883" spans="1:60" x14ac:dyDescent="0.25">
      <c r="A883" s="18"/>
      <c r="B883" s="19"/>
      <c r="C883" s="20"/>
      <c r="D883" s="19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10"/>
      <c r="P883" s="6"/>
      <c r="Q883" s="6"/>
      <c r="R883" s="6"/>
      <c r="S883" s="6"/>
      <c r="T883" s="6"/>
      <c r="U883" s="17"/>
      <c r="V883" s="17"/>
      <c r="W883" s="11"/>
      <c r="X883" s="6"/>
      <c r="Y883" s="6"/>
      <c r="Z883" s="6"/>
      <c r="AA883" s="6"/>
      <c r="AB883" s="6"/>
      <c r="AZ883" t="s">
        <v>1184</v>
      </c>
      <c r="BA883" t="s">
        <v>3205</v>
      </c>
      <c r="BB883" t="s">
        <v>3384</v>
      </c>
      <c r="BC883" t="s">
        <v>3206</v>
      </c>
      <c r="BG883" t="s">
        <v>177</v>
      </c>
      <c r="BH883" t="s">
        <v>9130</v>
      </c>
    </row>
    <row r="884" spans="1:60" x14ac:dyDescent="0.25">
      <c r="A884" s="9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10"/>
      <c r="P884" s="6"/>
      <c r="Q884" s="6"/>
      <c r="R884" s="6"/>
      <c r="S884" s="6"/>
      <c r="T884" s="6"/>
      <c r="U884" s="6"/>
      <c r="V884" s="6"/>
      <c r="W884" s="11"/>
      <c r="X884" s="6"/>
      <c r="Y884" s="6"/>
      <c r="Z884" s="6"/>
      <c r="AA884" s="6"/>
      <c r="AB884" s="6"/>
      <c r="AZ884" t="s">
        <v>3754</v>
      </c>
      <c r="BA884" t="s">
        <v>3205</v>
      </c>
      <c r="BB884" t="s">
        <v>3384</v>
      </c>
      <c r="BC884" t="s">
        <v>7263</v>
      </c>
      <c r="BG884" t="s">
        <v>252</v>
      </c>
      <c r="BH884" t="s">
        <v>187</v>
      </c>
    </row>
    <row r="885" spans="1:60" x14ac:dyDescent="0.25">
      <c r="A885" s="9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10"/>
      <c r="P885" s="6"/>
      <c r="Q885" s="6"/>
      <c r="R885" s="6"/>
      <c r="S885" s="6"/>
      <c r="T885" s="6"/>
      <c r="U885" s="6"/>
      <c r="V885" s="6"/>
      <c r="W885" s="11"/>
      <c r="X885" s="6"/>
      <c r="Y885" s="6"/>
      <c r="Z885" s="6"/>
      <c r="AA885" s="6"/>
      <c r="AB885" s="6"/>
      <c r="AZ885" t="s">
        <v>246</v>
      </c>
      <c r="BA885" t="s">
        <v>3205</v>
      </c>
      <c r="BB885" t="s">
        <v>3384</v>
      </c>
      <c r="BC885" t="s">
        <v>7263</v>
      </c>
      <c r="BG885" t="s">
        <v>10334</v>
      </c>
      <c r="BH885" t="s">
        <v>187</v>
      </c>
    </row>
    <row r="886" spans="1:60" x14ac:dyDescent="0.25">
      <c r="A886" s="12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4"/>
      <c r="P886" s="13"/>
      <c r="Q886" s="15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Z886" t="s">
        <v>3755</v>
      </c>
      <c r="BA886" t="s">
        <v>3205</v>
      </c>
      <c r="BB886" t="s">
        <v>3384</v>
      </c>
      <c r="BC886" t="s">
        <v>7263</v>
      </c>
      <c r="BG886" t="s">
        <v>10477</v>
      </c>
      <c r="BH886" t="s">
        <v>187</v>
      </c>
    </row>
    <row r="887" spans="1:60" x14ac:dyDescent="0.25">
      <c r="A887" s="9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10"/>
      <c r="P887" s="6"/>
      <c r="Q887" s="6"/>
      <c r="R887" s="6"/>
      <c r="S887" s="6"/>
      <c r="T887" s="6"/>
      <c r="U887" s="6"/>
      <c r="V887" s="6"/>
      <c r="W887" s="11"/>
      <c r="X887" s="6"/>
      <c r="Y887" s="6"/>
      <c r="Z887" s="6"/>
      <c r="AA887" s="6"/>
      <c r="AB887" s="6"/>
      <c r="AZ887" t="s">
        <v>3756</v>
      </c>
      <c r="BA887" t="s">
        <v>3205</v>
      </c>
      <c r="BB887" t="s">
        <v>3384</v>
      </c>
      <c r="BC887" t="s">
        <v>7263</v>
      </c>
      <c r="BG887" t="s">
        <v>10477</v>
      </c>
      <c r="BH887" t="s">
        <v>187</v>
      </c>
    </row>
    <row r="888" spans="1:60" x14ac:dyDescent="0.25">
      <c r="A888" s="9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10"/>
      <c r="P888" s="6"/>
      <c r="Q888" s="6"/>
      <c r="R888" s="6"/>
      <c r="S888" s="6"/>
      <c r="T888" s="6"/>
      <c r="U888" s="6"/>
      <c r="V888" s="6"/>
      <c r="W888" s="11"/>
      <c r="X888" s="6"/>
      <c r="Y888" s="6"/>
      <c r="Z888" s="6"/>
      <c r="AA888" s="6"/>
      <c r="AB888" s="6"/>
      <c r="AZ888" t="s">
        <v>3757</v>
      </c>
      <c r="BA888" t="s">
        <v>3205</v>
      </c>
      <c r="BB888" t="s">
        <v>3384</v>
      </c>
      <c r="BC888" t="s">
        <v>3206</v>
      </c>
      <c r="BG888" t="s">
        <v>3012</v>
      </c>
      <c r="BH888" t="s">
        <v>187</v>
      </c>
    </row>
    <row r="889" spans="1:60" x14ac:dyDescent="0.25">
      <c r="A889" s="18"/>
      <c r="B889" s="19"/>
      <c r="C889" s="20"/>
      <c r="D889" s="19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4"/>
      <c r="P889" s="13"/>
      <c r="Q889" s="15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Z889" t="s">
        <v>3758</v>
      </c>
      <c r="BA889" t="s">
        <v>3205</v>
      </c>
      <c r="BB889" t="s">
        <v>3384</v>
      </c>
      <c r="BC889" t="s">
        <v>3206</v>
      </c>
      <c r="BG889" t="s">
        <v>186</v>
      </c>
      <c r="BH889" t="s">
        <v>187</v>
      </c>
    </row>
    <row r="890" spans="1:60" x14ac:dyDescent="0.25">
      <c r="A890" s="12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4"/>
      <c r="P890" s="13"/>
      <c r="Q890" s="15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Z890" t="s">
        <v>3759</v>
      </c>
      <c r="BA890" t="s">
        <v>3205</v>
      </c>
      <c r="BB890" t="s">
        <v>3384</v>
      </c>
      <c r="BC890" t="s">
        <v>3206</v>
      </c>
      <c r="BG890" t="s">
        <v>577</v>
      </c>
      <c r="BH890" t="s">
        <v>187</v>
      </c>
    </row>
    <row r="891" spans="1:60" x14ac:dyDescent="0.25">
      <c r="A891" s="9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10"/>
      <c r="P891" s="6"/>
      <c r="Q891" s="11"/>
      <c r="R891" s="6"/>
      <c r="S891" s="6"/>
      <c r="T891" s="6"/>
      <c r="U891" s="6"/>
      <c r="V891" s="6"/>
      <c r="W891" s="11"/>
      <c r="X891" s="6"/>
      <c r="Y891" s="6"/>
      <c r="Z891" s="6"/>
      <c r="AA891" s="6"/>
      <c r="AB891" s="6"/>
      <c r="AZ891" t="s">
        <v>3760</v>
      </c>
      <c r="BA891" t="s">
        <v>3205</v>
      </c>
      <c r="BB891" t="s">
        <v>3384</v>
      </c>
      <c r="BC891" t="s">
        <v>3206</v>
      </c>
      <c r="BG891" t="s">
        <v>329</v>
      </c>
      <c r="BH891" t="s">
        <v>187</v>
      </c>
    </row>
    <row r="892" spans="1:60" x14ac:dyDescent="0.25">
      <c r="A892" s="9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10"/>
      <c r="P892" s="6"/>
      <c r="Q892" s="6"/>
      <c r="R892" s="6"/>
      <c r="S892" s="6"/>
      <c r="T892" s="6"/>
      <c r="U892" s="6"/>
      <c r="V892" s="6"/>
      <c r="W892" s="11"/>
      <c r="X892" s="6"/>
      <c r="Y892" s="6"/>
      <c r="Z892" s="6"/>
      <c r="AA892" s="6"/>
      <c r="AB892" s="6"/>
      <c r="AZ892" t="s">
        <v>558</v>
      </c>
      <c r="BA892" t="s">
        <v>3205</v>
      </c>
      <c r="BB892" t="s">
        <v>3384</v>
      </c>
      <c r="BC892" t="s">
        <v>3206</v>
      </c>
      <c r="BG892" t="s">
        <v>578</v>
      </c>
      <c r="BH892" t="s">
        <v>187</v>
      </c>
    </row>
    <row r="893" spans="1:60" x14ac:dyDescent="0.25">
      <c r="A893" s="9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10"/>
      <c r="P893" s="6"/>
      <c r="Q893" s="11"/>
      <c r="R893" s="6"/>
      <c r="S893" s="6"/>
      <c r="T893" s="6"/>
      <c r="U893" s="6"/>
      <c r="V893" s="6"/>
      <c r="W893" s="11"/>
      <c r="X893" s="6"/>
      <c r="Y893" s="6"/>
      <c r="Z893" s="6"/>
      <c r="AA893" s="6"/>
      <c r="AB893" s="6"/>
      <c r="AZ893" t="s">
        <v>3761</v>
      </c>
      <c r="BA893" t="s">
        <v>3205</v>
      </c>
      <c r="BB893" t="s">
        <v>3384</v>
      </c>
      <c r="BC893" t="s">
        <v>3206</v>
      </c>
      <c r="BG893" t="s">
        <v>46</v>
      </c>
      <c r="BH893" t="s">
        <v>187</v>
      </c>
    </row>
    <row r="894" spans="1:60" x14ac:dyDescent="0.25">
      <c r="A894" s="18"/>
      <c r="B894" s="19"/>
      <c r="C894" s="20"/>
      <c r="D894" s="19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10"/>
      <c r="P894" s="6"/>
      <c r="Q894" s="11"/>
      <c r="R894" s="6"/>
      <c r="S894" s="6"/>
      <c r="T894" s="6"/>
      <c r="U894" s="17"/>
      <c r="V894" s="17"/>
      <c r="W894" s="11"/>
      <c r="X894" s="6"/>
      <c r="Y894" s="6"/>
      <c r="Z894" s="6"/>
      <c r="AA894" s="6"/>
      <c r="AB894" s="6"/>
      <c r="AZ894" t="s">
        <v>467</v>
      </c>
      <c r="BA894" t="s">
        <v>3205</v>
      </c>
      <c r="BB894" t="s">
        <v>3384</v>
      </c>
      <c r="BC894" t="s">
        <v>3206</v>
      </c>
      <c r="BG894" t="s">
        <v>2500</v>
      </c>
      <c r="BH894" t="s">
        <v>2501</v>
      </c>
    </row>
    <row r="895" spans="1:60" x14ac:dyDescent="0.25">
      <c r="A895" s="18"/>
      <c r="B895" s="19"/>
      <c r="C895" s="20"/>
      <c r="D895" s="19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10"/>
      <c r="P895" s="6"/>
      <c r="Q895" s="11"/>
      <c r="R895" s="6"/>
      <c r="S895" s="6"/>
      <c r="T895" s="6"/>
      <c r="U895" s="17"/>
      <c r="V895" s="17"/>
      <c r="W895" s="11"/>
      <c r="X895" s="6"/>
      <c r="Y895" s="6"/>
      <c r="Z895" s="6"/>
      <c r="AA895" s="6"/>
      <c r="AB895" s="6"/>
      <c r="AZ895" t="s">
        <v>1872</v>
      </c>
      <c r="BA895" t="s">
        <v>3205</v>
      </c>
      <c r="BB895" t="s">
        <v>3384</v>
      </c>
      <c r="BC895" t="s">
        <v>3206</v>
      </c>
      <c r="BG895" t="s">
        <v>142</v>
      </c>
      <c r="BH895" t="s">
        <v>2501</v>
      </c>
    </row>
    <row r="896" spans="1:60" x14ac:dyDescent="0.25">
      <c r="A896" s="12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4"/>
      <c r="P896" s="13"/>
      <c r="Q896" s="15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Z896" t="s">
        <v>3762</v>
      </c>
      <c r="BA896" t="s">
        <v>3205</v>
      </c>
      <c r="BB896" t="s">
        <v>3384</v>
      </c>
      <c r="BC896" t="s">
        <v>3206</v>
      </c>
      <c r="BG896" t="s">
        <v>135</v>
      </c>
      <c r="BH896" t="s">
        <v>187</v>
      </c>
    </row>
    <row r="897" spans="1:60" x14ac:dyDescent="0.25">
      <c r="A897" s="12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4"/>
      <c r="P897" s="13"/>
      <c r="Q897" s="15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Z897" t="s">
        <v>3763</v>
      </c>
      <c r="BA897" t="s">
        <v>3205</v>
      </c>
      <c r="BB897" t="s">
        <v>3384</v>
      </c>
      <c r="BC897" t="s">
        <v>3206</v>
      </c>
      <c r="BG897" t="s">
        <v>771</v>
      </c>
      <c r="BH897" t="s">
        <v>9131</v>
      </c>
    </row>
    <row r="898" spans="1:60" x14ac:dyDescent="0.25">
      <c r="A898" s="12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4"/>
      <c r="P898" s="13"/>
      <c r="Q898" s="15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Z898" t="s">
        <v>3764</v>
      </c>
      <c r="BA898" t="s">
        <v>3205</v>
      </c>
      <c r="BB898" t="s">
        <v>3967</v>
      </c>
      <c r="BC898" t="s">
        <v>3206</v>
      </c>
      <c r="BG898" t="s">
        <v>10476</v>
      </c>
      <c r="BH898" t="s">
        <v>62</v>
      </c>
    </row>
    <row r="899" spans="1:60" x14ac:dyDescent="0.25">
      <c r="A899" s="12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4"/>
      <c r="P899" s="13"/>
      <c r="Q899" s="15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Z899" t="s">
        <v>3765</v>
      </c>
      <c r="BA899" t="s">
        <v>3205</v>
      </c>
      <c r="BB899" t="s">
        <v>3384</v>
      </c>
      <c r="BC899" t="s">
        <v>3206</v>
      </c>
      <c r="BG899" t="s">
        <v>61</v>
      </c>
      <c r="BH899" t="s">
        <v>62</v>
      </c>
    </row>
    <row r="900" spans="1:60" x14ac:dyDescent="0.25">
      <c r="A900" s="12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4"/>
      <c r="P900" s="13"/>
      <c r="Q900" s="15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Z900" t="s">
        <v>3766</v>
      </c>
      <c r="BA900" t="s">
        <v>3205</v>
      </c>
      <c r="BB900" t="s">
        <v>3863</v>
      </c>
      <c r="BC900" t="s">
        <v>3206</v>
      </c>
      <c r="BG900" t="s">
        <v>1075</v>
      </c>
      <c r="BH900" t="s">
        <v>62</v>
      </c>
    </row>
    <row r="901" spans="1:60" x14ac:dyDescent="0.25">
      <c r="A901" s="12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4"/>
      <c r="P901" s="13"/>
      <c r="Q901" s="15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Z901" t="s">
        <v>3767</v>
      </c>
      <c r="BA901" t="s">
        <v>3205</v>
      </c>
      <c r="BB901" t="s">
        <v>3384</v>
      </c>
      <c r="BC901" t="s">
        <v>3206</v>
      </c>
      <c r="BG901" t="s">
        <v>576</v>
      </c>
      <c r="BH901" t="s">
        <v>62</v>
      </c>
    </row>
    <row r="902" spans="1:60" x14ac:dyDescent="0.25">
      <c r="A902" s="1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10"/>
      <c r="P902" s="6"/>
      <c r="Q902" s="11"/>
      <c r="R902" s="6"/>
      <c r="S902" s="6"/>
      <c r="T902" s="6"/>
      <c r="U902" s="17"/>
      <c r="V902" s="17"/>
      <c r="W902" s="11"/>
      <c r="X902" s="6"/>
      <c r="Y902" s="6"/>
      <c r="Z902" s="6"/>
      <c r="AA902" s="6"/>
      <c r="AB902" s="6"/>
      <c r="AZ902" t="s">
        <v>3768</v>
      </c>
      <c r="BA902" t="s">
        <v>3205</v>
      </c>
      <c r="BB902" t="s">
        <v>3384</v>
      </c>
      <c r="BC902" t="s">
        <v>3204</v>
      </c>
      <c r="BG902" t="s">
        <v>3144</v>
      </c>
      <c r="BH902" t="s">
        <v>62</v>
      </c>
    </row>
    <row r="903" spans="1:60" x14ac:dyDescent="0.25">
      <c r="A903" s="9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10"/>
      <c r="P903" s="6"/>
      <c r="Q903" s="6"/>
      <c r="R903" s="6"/>
      <c r="S903" s="6"/>
      <c r="T903" s="6"/>
      <c r="U903" s="6"/>
      <c r="V903" s="6"/>
      <c r="W903" s="11"/>
      <c r="X903" s="6"/>
      <c r="Y903" s="6"/>
      <c r="Z903" s="6"/>
      <c r="AA903" s="6"/>
      <c r="AB903" s="6"/>
      <c r="AZ903" t="s">
        <v>3769</v>
      </c>
      <c r="BA903" t="s">
        <v>3205</v>
      </c>
      <c r="BB903" t="s">
        <v>3384</v>
      </c>
      <c r="BC903" t="s">
        <v>3204</v>
      </c>
      <c r="BG903" t="s">
        <v>32</v>
      </c>
      <c r="BH903" t="s">
        <v>62</v>
      </c>
    </row>
    <row r="904" spans="1:60" x14ac:dyDescent="0.25">
      <c r="A904" s="9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10"/>
      <c r="P904" s="6"/>
      <c r="Q904" s="11"/>
      <c r="R904" s="6"/>
      <c r="S904" s="6"/>
      <c r="T904" s="6"/>
      <c r="U904" s="6"/>
      <c r="V904" s="6"/>
      <c r="W904" s="11"/>
      <c r="X904" s="6"/>
      <c r="Y904" s="6"/>
      <c r="Z904" s="6"/>
      <c r="AA904" s="6"/>
      <c r="AB904" s="6"/>
      <c r="AZ904" t="s">
        <v>3770</v>
      </c>
      <c r="BA904" t="s">
        <v>3205</v>
      </c>
      <c r="BB904" t="s">
        <v>3384</v>
      </c>
      <c r="BC904" t="s">
        <v>3204</v>
      </c>
      <c r="BG904" t="s">
        <v>552</v>
      </c>
      <c r="BH904" t="s">
        <v>553</v>
      </c>
    </row>
    <row r="905" spans="1:60" x14ac:dyDescent="0.25">
      <c r="A905" s="18"/>
      <c r="B905" s="19"/>
      <c r="C905" s="20"/>
      <c r="D905" s="19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10"/>
      <c r="P905" s="6"/>
      <c r="Q905" s="11"/>
      <c r="R905" s="6"/>
      <c r="S905" s="6"/>
      <c r="T905" s="6"/>
      <c r="U905" s="17"/>
      <c r="V905" s="17"/>
      <c r="W905" s="11"/>
      <c r="X905" s="6"/>
      <c r="Y905" s="6"/>
      <c r="Z905" s="6"/>
      <c r="AA905" s="6"/>
      <c r="AB905" s="6"/>
      <c r="AZ905" t="s">
        <v>1533</v>
      </c>
      <c r="BA905" t="s">
        <v>3205</v>
      </c>
      <c r="BB905" t="s">
        <v>3384</v>
      </c>
      <c r="BC905" t="s">
        <v>3204</v>
      </c>
      <c r="BG905" t="s">
        <v>580</v>
      </c>
      <c r="BH905" t="s">
        <v>553</v>
      </c>
    </row>
    <row r="906" spans="1:60" x14ac:dyDescent="0.25">
      <c r="A906" s="12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4"/>
      <c r="P906" s="13"/>
      <c r="Q906" s="15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Z906" t="s">
        <v>3771</v>
      </c>
      <c r="BA906" t="s">
        <v>3205</v>
      </c>
      <c r="BB906" t="s">
        <v>3384</v>
      </c>
      <c r="BC906" t="s">
        <v>3206</v>
      </c>
      <c r="BG906" t="s">
        <v>292</v>
      </c>
      <c r="BH906" t="s">
        <v>553</v>
      </c>
    </row>
    <row r="907" spans="1:60" x14ac:dyDescent="0.25">
      <c r="A907" s="9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10"/>
      <c r="P907" s="6"/>
      <c r="Q907" s="6"/>
      <c r="R907" s="6"/>
      <c r="S907" s="6"/>
      <c r="T907" s="6"/>
      <c r="U907" s="6"/>
      <c r="V907" s="6"/>
      <c r="W907" s="11"/>
      <c r="X907" s="6"/>
      <c r="Y907" s="6"/>
      <c r="Z907" s="6"/>
      <c r="AA907" s="6"/>
      <c r="AB907" s="6"/>
      <c r="AZ907" t="s">
        <v>3772</v>
      </c>
      <c r="BA907" t="s">
        <v>3205</v>
      </c>
      <c r="BB907" t="s">
        <v>3384</v>
      </c>
      <c r="BC907" t="s">
        <v>3206</v>
      </c>
      <c r="BG907" t="s">
        <v>215</v>
      </c>
      <c r="BH907" t="s">
        <v>553</v>
      </c>
    </row>
    <row r="908" spans="1:60" x14ac:dyDescent="0.25">
      <c r="A908" s="16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4"/>
      <c r="P908" s="13"/>
      <c r="Q908" s="15"/>
      <c r="R908" s="13"/>
      <c r="S908" s="13"/>
      <c r="T908" s="13"/>
      <c r="U908" s="17"/>
      <c r="V908" s="17"/>
      <c r="W908" s="13"/>
      <c r="X908" s="13"/>
      <c r="Y908" s="13"/>
      <c r="Z908" s="13"/>
      <c r="AA908" s="13"/>
      <c r="AB908" s="13"/>
      <c r="AZ908" t="s">
        <v>3773</v>
      </c>
      <c r="BA908" t="s">
        <v>3205</v>
      </c>
      <c r="BB908" t="s">
        <v>3384</v>
      </c>
      <c r="BC908" t="s">
        <v>3206</v>
      </c>
      <c r="BG908" t="s">
        <v>189</v>
      </c>
      <c r="BH908" t="s">
        <v>553</v>
      </c>
    </row>
    <row r="909" spans="1:60" x14ac:dyDescent="0.25">
      <c r="A909" s="18"/>
      <c r="B909" s="19"/>
      <c r="C909" s="20"/>
      <c r="D909" s="19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10"/>
      <c r="P909" s="6"/>
      <c r="Q909" s="11"/>
      <c r="R909" s="6"/>
      <c r="S909" s="6"/>
      <c r="T909" s="6"/>
      <c r="U909" s="17"/>
      <c r="V909" s="17"/>
      <c r="W909" s="11"/>
      <c r="X909" s="6"/>
      <c r="Y909" s="6"/>
      <c r="Z909" s="6"/>
      <c r="AA909" s="6"/>
      <c r="AB909" s="6"/>
      <c r="AZ909" t="s">
        <v>2034</v>
      </c>
      <c r="BA909" t="s">
        <v>3205</v>
      </c>
      <c r="BB909" t="s">
        <v>3384</v>
      </c>
      <c r="BC909" t="s">
        <v>3206</v>
      </c>
      <c r="BG909" t="s">
        <v>47</v>
      </c>
      <c r="BH909" t="s">
        <v>553</v>
      </c>
    </row>
    <row r="910" spans="1:60" x14ac:dyDescent="0.25">
      <c r="A910" s="9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10"/>
      <c r="P910" s="6"/>
      <c r="Q910" s="6"/>
      <c r="R910" s="6"/>
      <c r="S910" s="6"/>
      <c r="T910" s="6"/>
      <c r="U910" s="6"/>
      <c r="V910" s="6"/>
      <c r="W910" s="11"/>
      <c r="X910" s="6"/>
      <c r="Y910" s="6"/>
      <c r="Z910" s="6"/>
      <c r="AA910" s="6"/>
      <c r="AB910" s="6"/>
      <c r="AZ910" t="s">
        <v>362</v>
      </c>
      <c r="BA910" t="s">
        <v>3205</v>
      </c>
      <c r="BB910" t="s">
        <v>3384</v>
      </c>
      <c r="BC910" t="s">
        <v>3204</v>
      </c>
      <c r="BG910" t="s">
        <v>204</v>
      </c>
      <c r="BH910" t="s">
        <v>9132</v>
      </c>
    </row>
    <row r="911" spans="1:60" x14ac:dyDescent="0.25">
      <c r="A911" s="9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10"/>
      <c r="P911" s="6"/>
      <c r="Q911" s="6"/>
      <c r="R911" s="6"/>
      <c r="S911" s="6"/>
      <c r="T911" s="6"/>
      <c r="U911" s="6"/>
      <c r="V911" s="6"/>
      <c r="W911" s="11"/>
      <c r="X911" s="6"/>
      <c r="Y911" s="6"/>
      <c r="Z911" s="6"/>
      <c r="AA911" s="6"/>
      <c r="AB911" s="6"/>
      <c r="AZ911" t="s">
        <v>141</v>
      </c>
      <c r="BA911" t="s">
        <v>3205</v>
      </c>
      <c r="BB911" t="s">
        <v>3384</v>
      </c>
      <c r="BC911" t="s">
        <v>7263</v>
      </c>
      <c r="BG911" t="s">
        <v>328</v>
      </c>
      <c r="BH911" t="s">
        <v>9132</v>
      </c>
    </row>
    <row r="912" spans="1:60" x14ac:dyDescent="0.25">
      <c r="A912" s="16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4"/>
      <c r="P912" s="13"/>
      <c r="Q912" s="15"/>
      <c r="R912" s="13"/>
      <c r="S912" s="13"/>
      <c r="T912" s="13"/>
      <c r="U912" s="17"/>
      <c r="V912" s="17"/>
      <c r="W912" s="13"/>
      <c r="X912" s="13"/>
      <c r="Y912" s="13"/>
      <c r="Z912" s="13"/>
      <c r="AA912" s="13"/>
      <c r="AB912" s="13"/>
      <c r="AZ912" t="s">
        <v>3774</v>
      </c>
      <c r="BA912" t="s">
        <v>3205</v>
      </c>
      <c r="BB912" t="s">
        <v>3384</v>
      </c>
      <c r="BC912" t="s">
        <v>3206</v>
      </c>
      <c r="BG912" t="s">
        <v>3158</v>
      </c>
      <c r="BH912" t="s">
        <v>9133</v>
      </c>
    </row>
    <row r="913" spans="1:60" x14ac:dyDescent="0.25">
      <c r="A913" s="18"/>
      <c r="B913" s="19"/>
      <c r="C913" s="20"/>
      <c r="D913" s="19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10"/>
      <c r="P913" s="6"/>
      <c r="Q913" s="11"/>
      <c r="R913" s="6"/>
      <c r="S913" s="6"/>
      <c r="T913" s="6"/>
      <c r="U913" s="17"/>
      <c r="V913" s="17"/>
      <c r="W913" s="11"/>
      <c r="X913" s="6"/>
      <c r="Y913" s="6"/>
      <c r="Z913" s="6"/>
      <c r="AA913" s="6"/>
      <c r="AB913" s="6"/>
      <c r="AZ913" t="s">
        <v>2058</v>
      </c>
      <c r="BA913" t="s">
        <v>3205</v>
      </c>
      <c r="BB913" t="s">
        <v>3384</v>
      </c>
      <c r="BC913" t="s">
        <v>3206</v>
      </c>
      <c r="BG913" t="s">
        <v>250</v>
      </c>
      <c r="BH913" t="s">
        <v>9134</v>
      </c>
    </row>
    <row r="914" spans="1:60" x14ac:dyDescent="0.25">
      <c r="A914" s="9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10"/>
      <c r="P914" s="6"/>
      <c r="Q914" s="6"/>
      <c r="R914" s="6"/>
      <c r="S914" s="6"/>
      <c r="T914" s="6"/>
      <c r="U914" s="6"/>
      <c r="V914" s="6"/>
      <c r="W914" s="11"/>
      <c r="X914" s="6"/>
      <c r="Y914" s="6"/>
      <c r="Z914" s="6"/>
      <c r="AA914" s="6"/>
      <c r="AB914" s="6"/>
      <c r="AZ914" t="s">
        <v>3775</v>
      </c>
      <c r="BA914" t="s">
        <v>3205</v>
      </c>
      <c r="BB914" t="s">
        <v>3384</v>
      </c>
      <c r="BC914" t="s">
        <v>3204</v>
      </c>
      <c r="BG914" t="s">
        <v>708</v>
      </c>
      <c r="BH914" t="s">
        <v>9135</v>
      </c>
    </row>
    <row r="915" spans="1:60" x14ac:dyDescent="0.25">
      <c r="A915" s="9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10"/>
      <c r="P915" s="6"/>
      <c r="Q915" s="6"/>
      <c r="R915" s="6"/>
      <c r="S915" s="6"/>
      <c r="T915" s="6"/>
      <c r="U915" s="6"/>
      <c r="V915" s="6"/>
      <c r="W915" s="11"/>
      <c r="X915" s="6"/>
      <c r="Y915" s="6"/>
      <c r="Z915" s="6"/>
      <c r="AA915" s="6"/>
      <c r="AB915" s="6"/>
      <c r="AZ915" t="s">
        <v>113</v>
      </c>
      <c r="BA915" t="s">
        <v>3205</v>
      </c>
      <c r="BB915" t="s">
        <v>3384</v>
      </c>
      <c r="BC915" t="s">
        <v>3206</v>
      </c>
      <c r="BG915" t="s">
        <v>193</v>
      </c>
      <c r="BH915" t="s">
        <v>194</v>
      </c>
    </row>
    <row r="916" spans="1:60" x14ac:dyDescent="0.25">
      <c r="A916" s="9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10"/>
      <c r="P916" s="6"/>
      <c r="Q916" s="6"/>
      <c r="R916" s="6"/>
      <c r="S916" s="6"/>
      <c r="T916" s="6"/>
      <c r="U916" s="6"/>
      <c r="V916" s="6"/>
      <c r="W916" s="11"/>
      <c r="X916" s="6"/>
      <c r="Y916" s="6"/>
      <c r="Z916" s="6"/>
      <c r="AA916" s="6"/>
      <c r="AB916" s="6"/>
      <c r="AZ916" t="s">
        <v>3776</v>
      </c>
      <c r="BA916" t="s">
        <v>3205</v>
      </c>
      <c r="BB916" t="s">
        <v>3384</v>
      </c>
      <c r="BC916" t="s">
        <v>3206</v>
      </c>
      <c r="BG916" t="s">
        <v>1501</v>
      </c>
      <c r="BH916" t="s">
        <v>194</v>
      </c>
    </row>
    <row r="917" spans="1:60" x14ac:dyDescent="0.25">
      <c r="A917" s="9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10"/>
      <c r="P917" s="6"/>
      <c r="Q917" s="11"/>
      <c r="R917" s="6"/>
      <c r="S917" s="6"/>
      <c r="T917" s="6"/>
      <c r="U917" s="6"/>
      <c r="V917" s="6"/>
      <c r="W917" s="11"/>
      <c r="X917" s="6"/>
      <c r="Y917" s="6"/>
      <c r="Z917" s="6"/>
      <c r="AA917" s="6"/>
      <c r="AB917" s="6"/>
      <c r="AZ917" t="s">
        <v>3777</v>
      </c>
      <c r="BA917" t="s">
        <v>3205</v>
      </c>
      <c r="BB917" t="s">
        <v>3384</v>
      </c>
      <c r="BC917" t="s">
        <v>3206</v>
      </c>
      <c r="BG917" t="s">
        <v>563</v>
      </c>
      <c r="BH917" t="s">
        <v>9136</v>
      </c>
    </row>
    <row r="918" spans="1:60" x14ac:dyDescent="0.25">
      <c r="A918" s="9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10"/>
      <c r="P918" s="6"/>
      <c r="Q918" s="11"/>
      <c r="R918" s="6"/>
      <c r="S918" s="6"/>
      <c r="T918" s="6"/>
      <c r="U918" s="6"/>
      <c r="V918" s="6"/>
      <c r="W918" s="11"/>
      <c r="X918" s="6"/>
      <c r="Y918" s="6"/>
      <c r="Z918" s="6"/>
      <c r="AA918" s="6"/>
      <c r="AB918" s="6"/>
      <c r="AZ918" t="s">
        <v>3778</v>
      </c>
      <c r="BA918" t="s">
        <v>3205</v>
      </c>
      <c r="BB918" t="s">
        <v>3384</v>
      </c>
      <c r="BC918" t="s">
        <v>3206</v>
      </c>
      <c r="BG918" t="s">
        <v>207</v>
      </c>
      <c r="BH918" t="s">
        <v>2889</v>
      </c>
    </row>
    <row r="919" spans="1:60" x14ac:dyDescent="0.25">
      <c r="A919" s="9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10"/>
      <c r="P919" s="6"/>
      <c r="Q919" s="6"/>
      <c r="R919" s="6"/>
      <c r="S919" s="6"/>
      <c r="T919" s="6"/>
      <c r="U919" s="6"/>
      <c r="V919" s="6"/>
      <c r="W919" s="11"/>
      <c r="X919" s="6"/>
      <c r="Y919" s="6"/>
      <c r="Z919" s="6"/>
      <c r="AA919" s="6"/>
      <c r="AB919" s="6"/>
      <c r="AZ919" t="s">
        <v>932</v>
      </c>
      <c r="BA919" t="s">
        <v>3205</v>
      </c>
      <c r="BB919" t="s">
        <v>3384</v>
      </c>
      <c r="BC919" t="s">
        <v>3206</v>
      </c>
      <c r="BG919" t="s">
        <v>1148</v>
      </c>
      <c r="BH919" t="s">
        <v>2889</v>
      </c>
    </row>
    <row r="920" spans="1:60" x14ac:dyDescent="0.25">
      <c r="A920" s="9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10"/>
      <c r="P920" s="6"/>
      <c r="Q920" s="11"/>
      <c r="R920" s="6"/>
      <c r="S920" s="6"/>
      <c r="T920" s="6"/>
      <c r="U920" s="6"/>
      <c r="V920" s="6"/>
      <c r="W920" s="11"/>
      <c r="X920" s="6"/>
      <c r="Y920" s="6"/>
      <c r="Z920" s="6"/>
      <c r="AA920" s="6"/>
      <c r="AB920" s="6"/>
      <c r="AZ920" t="s">
        <v>3779</v>
      </c>
      <c r="BA920" t="s">
        <v>3205</v>
      </c>
      <c r="BB920" t="s">
        <v>3384</v>
      </c>
      <c r="BC920" t="s">
        <v>3206</v>
      </c>
      <c r="BG920" t="s">
        <v>2888</v>
      </c>
      <c r="BH920" t="s">
        <v>2889</v>
      </c>
    </row>
    <row r="921" spans="1:60" x14ac:dyDescent="0.25">
      <c r="A921" s="18"/>
      <c r="B921" s="19"/>
      <c r="C921" s="20"/>
      <c r="D921" s="19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10"/>
      <c r="P921" s="6"/>
      <c r="Q921" s="11"/>
      <c r="R921" s="6"/>
      <c r="S921" s="6"/>
      <c r="T921" s="6"/>
      <c r="U921" s="17"/>
      <c r="V921" s="17"/>
      <c r="W921" s="11"/>
      <c r="X921" s="6"/>
      <c r="Y921" s="6"/>
      <c r="Z921" s="6"/>
      <c r="AA921" s="6"/>
      <c r="AB921" s="6"/>
      <c r="AZ921" t="s">
        <v>169</v>
      </c>
      <c r="BA921" t="s">
        <v>3205</v>
      </c>
      <c r="BB921" t="s">
        <v>3384</v>
      </c>
      <c r="BC921" t="s">
        <v>3206</v>
      </c>
      <c r="BG921" t="s">
        <v>945</v>
      </c>
      <c r="BH921" t="s">
        <v>2889</v>
      </c>
    </row>
    <row r="922" spans="1:60" x14ac:dyDescent="0.25">
      <c r="A922" s="12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4"/>
      <c r="P922" s="13"/>
      <c r="Q922" s="15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Z922" t="s">
        <v>3780</v>
      </c>
      <c r="BA922" t="s">
        <v>3205</v>
      </c>
      <c r="BB922" t="s">
        <v>3967</v>
      </c>
      <c r="BC922" t="s">
        <v>3206</v>
      </c>
      <c r="BG922" t="s">
        <v>801</v>
      </c>
      <c r="BH922" t="s">
        <v>2889</v>
      </c>
    </row>
    <row r="923" spans="1:60" x14ac:dyDescent="0.25">
      <c r="A923" s="12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4"/>
      <c r="P923" s="13"/>
      <c r="Q923" s="15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Z923" t="s">
        <v>3781</v>
      </c>
      <c r="BA923" t="s">
        <v>3205</v>
      </c>
      <c r="BB923" t="s">
        <v>3384</v>
      </c>
      <c r="BC923" t="s">
        <v>3206</v>
      </c>
      <c r="BG923" t="s">
        <v>178</v>
      </c>
      <c r="BH923" t="s">
        <v>2889</v>
      </c>
    </row>
    <row r="924" spans="1:60" x14ac:dyDescent="0.25">
      <c r="A924" s="12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4"/>
      <c r="P924" s="13"/>
      <c r="Q924" s="15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Z924" t="s">
        <v>3782</v>
      </c>
      <c r="BA924" t="s">
        <v>3205</v>
      </c>
      <c r="BB924" t="s">
        <v>3384</v>
      </c>
      <c r="BC924" t="s">
        <v>3206</v>
      </c>
      <c r="BG924" t="s">
        <v>253</v>
      </c>
      <c r="BH924" t="s">
        <v>9137</v>
      </c>
    </row>
    <row r="925" spans="1:60" x14ac:dyDescent="0.25">
      <c r="A925" s="9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10"/>
      <c r="P925" s="6"/>
      <c r="Q925" s="6"/>
      <c r="R925" s="6"/>
      <c r="S925" s="6"/>
      <c r="T925" s="6"/>
      <c r="U925" s="6"/>
      <c r="V925" s="6"/>
      <c r="W925" s="11"/>
      <c r="X925" s="6"/>
      <c r="Y925" s="6"/>
      <c r="Z925" s="6"/>
      <c r="AA925" s="6"/>
      <c r="AB925" s="6"/>
      <c r="AZ925" t="s">
        <v>3783</v>
      </c>
      <c r="BA925" t="s">
        <v>3205</v>
      </c>
      <c r="BB925" t="s">
        <v>3384</v>
      </c>
      <c r="BC925" t="s">
        <v>3206</v>
      </c>
      <c r="BG925" t="s">
        <v>556</v>
      </c>
      <c r="BH925" t="s">
        <v>9137</v>
      </c>
    </row>
    <row r="926" spans="1:60" x14ac:dyDescent="0.25">
      <c r="A926" s="9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10"/>
      <c r="P926" s="6"/>
      <c r="Q926" s="6"/>
      <c r="R926" s="6"/>
      <c r="S926" s="6"/>
      <c r="T926" s="6"/>
      <c r="U926" s="6"/>
      <c r="V926" s="6"/>
      <c r="W926" s="11"/>
      <c r="X926" s="6"/>
      <c r="Y926" s="6"/>
      <c r="Z926" s="6"/>
      <c r="AA926" s="6"/>
      <c r="AB926" s="6"/>
      <c r="AZ926" t="s">
        <v>3784</v>
      </c>
      <c r="BA926" t="s">
        <v>3205</v>
      </c>
      <c r="BB926" t="s">
        <v>3384</v>
      </c>
      <c r="BC926" t="s">
        <v>7263</v>
      </c>
      <c r="BG926" t="s">
        <v>387</v>
      </c>
      <c r="BH926" t="s">
        <v>9137</v>
      </c>
    </row>
    <row r="927" spans="1:60" x14ac:dyDescent="0.25">
      <c r="A927" s="12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4"/>
      <c r="P927" s="13"/>
      <c r="Q927" s="15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Z927" t="s">
        <v>3785</v>
      </c>
      <c r="BA927" t="s">
        <v>3205</v>
      </c>
      <c r="BB927" t="s">
        <v>3384</v>
      </c>
      <c r="BC927" t="s">
        <v>7263</v>
      </c>
      <c r="BG927" t="s">
        <v>733</v>
      </c>
      <c r="BH927" t="s">
        <v>9137</v>
      </c>
    </row>
    <row r="928" spans="1:60" x14ac:dyDescent="0.25">
      <c r="A928" s="9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10"/>
      <c r="P928" s="6"/>
      <c r="Q928" s="6"/>
      <c r="R928" s="6"/>
      <c r="S928" s="6"/>
      <c r="T928" s="6"/>
      <c r="U928" s="6"/>
      <c r="V928" s="6"/>
      <c r="W928" s="11"/>
      <c r="X928" s="6"/>
      <c r="Y928" s="6"/>
      <c r="Z928" s="6"/>
      <c r="AA928" s="6"/>
      <c r="AB928" s="6"/>
      <c r="AZ928" t="s">
        <v>3786</v>
      </c>
      <c r="BA928" t="s">
        <v>3205</v>
      </c>
      <c r="BB928" t="s">
        <v>3384</v>
      </c>
      <c r="BC928" t="s">
        <v>7263</v>
      </c>
      <c r="BG928" t="s">
        <v>810</v>
      </c>
      <c r="BH928" t="s">
        <v>9138</v>
      </c>
    </row>
    <row r="929" spans="1:60" x14ac:dyDescent="0.25">
      <c r="A929" s="9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10"/>
      <c r="P929" s="6"/>
      <c r="Q929" s="11"/>
      <c r="R929" s="6"/>
      <c r="S929" s="6"/>
      <c r="T929" s="6"/>
      <c r="U929" s="6"/>
      <c r="V929" s="6"/>
      <c r="W929" s="11"/>
      <c r="X929" s="6"/>
      <c r="Y929" s="6"/>
      <c r="Z929" s="6"/>
      <c r="AA929" s="6"/>
      <c r="AB929" s="6"/>
      <c r="AZ929" t="s">
        <v>3787</v>
      </c>
      <c r="BA929" t="s">
        <v>3205</v>
      </c>
      <c r="BB929" t="s">
        <v>3203</v>
      </c>
      <c r="BC929" t="s">
        <v>7263</v>
      </c>
      <c r="BG929" t="s">
        <v>1575</v>
      </c>
      <c r="BH929" t="s">
        <v>1889</v>
      </c>
    </row>
    <row r="930" spans="1:60" x14ac:dyDescent="0.25">
      <c r="A930" s="9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10"/>
      <c r="P930" s="6"/>
      <c r="Q930" s="11"/>
      <c r="R930" s="6"/>
      <c r="S930" s="6"/>
      <c r="T930" s="6"/>
      <c r="U930" s="6"/>
      <c r="V930" s="6"/>
      <c r="W930" s="11"/>
      <c r="X930" s="6"/>
      <c r="Y930" s="6"/>
      <c r="Z930" s="6"/>
      <c r="AA930" s="6"/>
      <c r="AB930" s="6"/>
      <c r="AZ930" t="s">
        <v>3788</v>
      </c>
      <c r="BA930" t="s">
        <v>3205</v>
      </c>
      <c r="BB930" t="s">
        <v>3384</v>
      </c>
      <c r="BC930" t="s">
        <v>3206</v>
      </c>
      <c r="BG930" t="s">
        <v>1558</v>
      </c>
      <c r="BH930" t="s">
        <v>1889</v>
      </c>
    </row>
    <row r="931" spans="1:60" x14ac:dyDescent="0.25">
      <c r="A931" s="18"/>
      <c r="B931" s="19"/>
      <c r="C931" s="20"/>
      <c r="D931" s="19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4"/>
      <c r="P931" s="13"/>
      <c r="Q931" s="15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Z931" t="s">
        <v>3789</v>
      </c>
      <c r="BA931" t="s">
        <v>3205</v>
      </c>
      <c r="BB931" t="s">
        <v>3384</v>
      </c>
      <c r="BC931" t="s">
        <v>3206</v>
      </c>
      <c r="BG931" t="s">
        <v>182</v>
      </c>
      <c r="BH931" t="s">
        <v>1889</v>
      </c>
    </row>
    <row r="932" spans="1:60" x14ac:dyDescent="0.25">
      <c r="A932" s="12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4"/>
      <c r="P932" s="13"/>
      <c r="Q932" s="15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Z932" t="s">
        <v>3790</v>
      </c>
      <c r="BA932" t="s">
        <v>3205</v>
      </c>
      <c r="BB932" t="s">
        <v>3384</v>
      </c>
      <c r="BC932" t="s">
        <v>3206</v>
      </c>
      <c r="BG932" t="s">
        <v>1888</v>
      </c>
      <c r="BH932" t="s">
        <v>1889</v>
      </c>
    </row>
    <row r="933" spans="1:60" x14ac:dyDescent="0.25">
      <c r="A933" s="9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10"/>
      <c r="P933" s="6"/>
      <c r="Q933" s="6"/>
      <c r="R933" s="6"/>
      <c r="S933" s="6"/>
      <c r="T933" s="6"/>
      <c r="U933" s="6"/>
      <c r="V933" s="6"/>
      <c r="W933" s="11"/>
      <c r="X933" s="6"/>
      <c r="Y933" s="6"/>
      <c r="Z933" s="6"/>
      <c r="AA933" s="6"/>
      <c r="AB933" s="6"/>
      <c r="AZ933" t="s">
        <v>526</v>
      </c>
      <c r="BA933" t="s">
        <v>3205</v>
      </c>
      <c r="BB933" t="s">
        <v>3384</v>
      </c>
      <c r="BC933" t="s">
        <v>3206</v>
      </c>
      <c r="BG933" t="s">
        <v>1965</v>
      </c>
      <c r="BH933" t="s">
        <v>1889</v>
      </c>
    </row>
    <row r="934" spans="1:60" x14ac:dyDescent="0.25">
      <c r="A934" s="9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10"/>
      <c r="P934" s="6"/>
      <c r="Q934" s="11"/>
      <c r="R934" s="6"/>
      <c r="S934" s="6"/>
      <c r="T934" s="6"/>
      <c r="U934" s="6"/>
      <c r="V934" s="6"/>
      <c r="W934" s="11"/>
      <c r="X934" s="6"/>
      <c r="Y934" s="6"/>
      <c r="Z934" s="6"/>
      <c r="AA934" s="6"/>
      <c r="AB934" s="6"/>
      <c r="AZ934" t="s">
        <v>3791</v>
      </c>
      <c r="BA934" t="s">
        <v>3205</v>
      </c>
      <c r="BB934" t="s">
        <v>3384</v>
      </c>
      <c r="BC934" t="s">
        <v>3206</v>
      </c>
      <c r="BG934" t="s">
        <v>260</v>
      </c>
      <c r="BH934" t="s">
        <v>1889</v>
      </c>
    </row>
    <row r="935" spans="1:60" x14ac:dyDescent="0.25">
      <c r="A935" s="18"/>
      <c r="B935" s="19"/>
      <c r="C935" s="20"/>
      <c r="D935" s="19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10"/>
      <c r="P935" s="6"/>
      <c r="Q935" s="11"/>
      <c r="R935" s="6"/>
      <c r="S935" s="6"/>
      <c r="T935" s="6"/>
      <c r="U935" s="17"/>
      <c r="V935" s="17"/>
      <c r="W935" s="11"/>
      <c r="X935" s="6"/>
      <c r="Y935" s="6"/>
      <c r="Z935" s="6"/>
      <c r="AA935" s="6"/>
      <c r="AB935" s="6"/>
      <c r="AZ935" t="s">
        <v>476</v>
      </c>
      <c r="BA935" t="s">
        <v>3205</v>
      </c>
      <c r="BB935" t="s">
        <v>3384</v>
      </c>
      <c r="BC935" t="s">
        <v>3206</v>
      </c>
      <c r="BG935" t="s">
        <v>58</v>
      </c>
      <c r="BH935" t="s">
        <v>9139</v>
      </c>
    </row>
    <row r="936" spans="1:60" x14ac:dyDescent="0.25">
      <c r="A936" s="18"/>
      <c r="B936" s="19"/>
      <c r="C936" s="20"/>
      <c r="D936" s="19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10"/>
      <c r="P936" s="6"/>
      <c r="Q936" s="11"/>
      <c r="R936" s="6"/>
      <c r="S936" s="6"/>
      <c r="T936" s="6"/>
      <c r="U936" s="17"/>
      <c r="V936" s="17"/>
      <c r="W936" s="11"/>
      <c r="X936" s="6"/>
      <c r="Y936" s="6"/>
      <c r="Z936" s="6"/>
      <c r="AA936" s="6"/>
      <c r="AB936" s="6"/>
      <c r="AZ936" t="s">
        <v>1869</v>
      </c>
      <c r="BA936" t="s">
        <v>3205</v>
      </c>
      <c r="BB936" t="s">
        <v>3384</v>
      </c>
      <c r="BC936" t="s">
        <v>3206</v>
      </c>
      <c r="BG936" t="s">
        <v>809</v>
      </c>
      <c r="BH936" t="s">
        <v>1893</v>
      </c>
    </row>
    <row r="937" spans="1:60" x14ac:dyDescent="0.25">
      <c r="A937" s="12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4"/>
      <c r="P937" s="13"/>
      <c r="Q937" s="15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Z937" t="s">
        <v>3792</v>
      </c>
      <c r="BA937" t="s">
        <v>3205</v>
      </c>
      <c r="BB937" t="s">
        <v>3384</v>
      </c>
      <c r="BC937" t="s">
        <v>3206</v>
      </c>
      <c r="BG937" t="s">
        <v>2413</v>
      </c>
      <c r="BH937" t="s">
        <v>1893</v>
      </c>
    </row>
    <row r="938" spans="1:60" x14ac:dyDescent="0.25">
      <c r="A938" s="12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4"/>
      <c r="P938" s="13"/>
      <c r="Q938" s="15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Z938" t="s">
        <v>3793</v>
      </c>
      <c r="BA938" t="s">
        <v>3205</v>
      </c>
      <c r="BB938" t="s">
        <v>3384</v>
      </c>
      <c r="BC938" t="s">
        <v>3206</v>
      </c>
      <c r="BG938" t="s">
        <v>1892</v>
      </c>
      <c r="BH938" t="s">
        <v>1893</v>
      </c>
    </row>
    <row r="939" spans="1:60" x14ac:dyDescent="0.25">
      <c r="A939" s="12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4"/>
      <c r="P939" s="13"/>
      <c r="Q939" s="15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Z939" t="s">
        <v>3794</v>
      </c>
      <c r="BA939" t="s">
        <v>3205</v>
      </c>
      <c r="BB939" t="s">
        <v>3967</v>
      </c>
      <c r="BC939" t="s">
        <v>3206</v>
      </c>
      <c r="BG939" t="s">
        <v>386</v>
      </c>
      <c r="BH939" t="s">
        <v>1893</v>
      </c>
    </row>
    <row r="940" spans="1:60" x14ac:dyDescent="0.25">
      <c r="A940" s="12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4"/>
      <c r="P940" s="13"/>
      <c r="Q940" s="15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Z940" t="s">
        <v>3795</v>
      </c>
      <c r="BA940" t="s">
        <v>3205</v>
      </c>
      <c r="BB940" t="s">
        <v>3384</v>
      </c>
      <c r="BC940" t="s">
        <v>3206</v>
      </c>
      <c r="BG940" t="s">
        <v>100</v>
      </c>
      <c r="BH940" t="s">
        <v>1893</v>
      </c>
    </row>
    <row r="941" spans="1:60" x14ac:dyDescent="0.25">
      <c r="A941" s="12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4"/>
      <c r="P941" s="13"/>
      <c r="Q941" s="15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Z941" t="s">
        <v>3796</v>
      </c>
      <c r="BA941" t="s">
        <v>3205</v>
      </c>
      <c r="BB941" t="s">
        <v>3967</v>
      </c>
      <c r="BC941" t="s">
        <v>3206</v>
      </c>
      <c r="BG941" t="s">
        <v>206</v>
      </c>
      <c r="BH941" t="s">
        <v>1970</v>
      </c>
    </row>
    <row r="942" spans="1:60" x14ac:dyDescent="0.25">
      <c r="A942" s="12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4"/>
      <c r="P942" s="13"/>
      <c r="Q942" s="15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Z942" t="s">
        <v>3797</v>
      </c>
      <c r="BA942" t="s">
        <v>3205</v>
      </c>
      <c r="BB942" t="s">
        <v>3384</v>
      </c>
      <c r="BC942" t="s">
        <v>3206</v>
      </c>
      <c r="BG942" t="s">
        <v>1049</v>
      </c>
      <c r="BH942" t="s">
        <v>1970</v>
      </c>
    </row>
    <row r="943" spans="1:60" x14ac:dyDescent="0.25">
      <c r="A943" s="9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10"/>
      <c r="P943" s="6"/>
      <c r="Q943" s="11"/>
      <c r="R943" s="6"/>
      <c r="S943" s="6"/>
      <c r="T943" s="6"/>
      <c r="U943" s="6"/>
      <c r="V943" s="6"/>
      <c r="W943" s="11"/>
      <c r="X943" s="6"/>
      <c r="Y943" s="6"/>
      <c r="Z943" s="6"/>
      <c r="AA943" s="6"/>
      <c r="AB943" s="6"/>
      <c r="AZ943" t="s">
        <v>3798</v>
      </c>
      <c r="BA943" t="s">
        <v>3205</v>
      </c>
      <c r="BB943" t="s">
        <v>3384</v>
      </c>
      <c r="BC943" t="s">
        <v>7263</v>
      </c>
      <c r="BG943" t="s">
        <v>183</v>
      </c>
      <c r="BH943" t="s">
        <v>1970</v>
      </c>
    </row>
    <row r="944" spans="1:60" x14ac:dyDescent="0.25">
      <c r="A944" s="1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10"/>
      <c r="P944" s="6"/>
      <c r="Q944" s="11"/>
      <c r="R944" s="6"/>
      <c r="S944" s="6"/>
      <c r="T944" s="6"/>
      <c r="U944" s="17"/>
      <c r="V944" s="17"/>
      <c r="W944" s="11"/>
      <c r="X944" s="6"/>
      <c r="Y944" s="6"/>
      <c r="Z944" s="6"/>
      <c r="AA944" s="6"/>
      <c r="AB944" s="6"/>
      <c r="AZ944" t="s">
        <v>2994</v>
      </c>
      <c r="BA944" t="s">
        <v>3205</v>
      </c>
      <c r="BB944" t="s">
        <v>3384</v>
      </c>
      <c r="BC944" t="s">
        <v>3204</v>
      </c>
      <c r="BG944" t="s">
        <v>1969</v>
      </c>
      <c r="BH944" t="s">
        <v>1970</v>
      </c>
    </row>
    <row r="945" spans="1:60" x14ac:dyDescent="0.25">
      <c r="A945" s="9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10"/>
      <c r="P945" s="6"/>
      <c r="Q945" s="6"/>
      <c r="R945" s="6"/>
      <c r="S945" s="6"/>
      <c r="T945" s="6"/>
      <c r="U945" s="6"/>
      <c r="V945" s="6"/>
      <c r="W945" s="11"/>
      <c r="X945" s="6"/>
      <c r="Y945" s="6"/>
      <c r="Z945" s="6"/>
      <c r="AA945" s="6"/>
      <c r="AB945" s="6"/>
      <c r="AZ945" t="s">
        <v>3799</v>
      </c>
      <c r="BA945" t="s">
        <v>3205</v>
      </c>
      <c r="BB945" t="s">
        <v>3384</v>
      </c>
      <c r="BC945" t="s">
        <v>3204</v>
      </c>
      <c r="BG945" t="s">
        <v>59</v>
      </c>
      <c r="BH945" t="s">
        <v>1970</v>
      </c>
    </row>
    <row r="946" spans="1:60" x14ac:dyDescent="0.25">
      <c r="A946" s="1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10"/>
      <c r="P946" s="6"/>
      <c r="Q946" s="6"/>
      <c r="R946" s="6"/>
      <c r="S946" s="6"/>
      <c r="T946" s="6"/>
      <c r="U946" s="17"/>
      <c r="V946" s="17"/>
      <c r="W946" s="11"/>
      <c r="X946" s="6"/>
      <c r="Y946" s="6"/>
      <c r="Z946" s="6"/>
      <c r="AA946" s="6"/>
      <c r="AB946" s="6"/>
      <c r="AZ946" t="s">
        <v>317</v>
      </c>
      <c r="BA946" t="s">
        <v>3205</v>
      </c>
      <c r="BB946" t="s">
        <v>3384</v>
      </c>
      <c r="BC946" t="s">
        <v>3204</v>
      </c>
      <c r="BG946" t="s">
        <v>2414</v>
      </c>
      <c r="BH946" t="s">
        <v>2415</v>
      </c>
    </row>
    <row r="947" spans="1:60" x14ac:dyDescent="0.25">
      <c r="A947" s="12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4"/>
      <c r="P947" s="13"/>
      <c r="Q947" s="15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Z947" t="s">
        <v>3800</v>
      </c>
      <c r="BA947" t="s">
        <v>3205</v>
      </c>
      <c r="BB947" t="s">
        <v>3384</v>
      </c>
      <c r="BC947" t="s">
        <v>3204</v>
      </c>
      <c r="BG947" t="s">
        <v>388</v>
      </c>
      <c r="BH947" t="s">
        <v>2415</v>
      </c>
    </row>
    <row r="948" spans="1:60" x14ac:dyDescent="0.25">
      <c r="A948" s="9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10"/>
      <c r="P948" s="6"/>
      <c r="Q948" s="6"/>
      <c r="R948" s="6"/>
      <c r="S948" s="6"/>
      <c r="T948" s="6"/>
      <c r="U948" s="6"/>
      <c r="V948" s="6"/>
      <c r="W948" s="11"/>
      <c r="X948" s="6"/>
      <c r="Y948" s="6"/>
      <c r="Z948" s="6"/>
      <c r="AA948" s="6"/>
      <c r="AB948" s="6"/>
      <c r="AZ948" t="s">
        <v>1223</v>
      </c>
      <c r="BA948" t="s">
        <v>3205</v>
      </c>
      <c r="BB948" t="s">
        <v>3384</v>
      </c>
      <c r="BC948" t="s">
        <v>3206</v>
      </c>
      <c r="BG948" t="s">
        <v>800</v>
      </c>
      <c r="BH948" t="s">
        <v>2415</v>
      </c>
    </row>
    <row r="949" spans="1:60" x14ac:dyDescent="0.25">
      <c r="A949" s="12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4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Z949" t="s">
        <v>3801</v>
      </c>
      <c r="BA949" t="s">
        <v>3205</v>
      </c>
      <c r="BB949" t="s">
        <v>3384</v>
      </c>
      <c r="BC949" t="s">
        <v>7263</v>
      </c>
      <c r="BG949" t="s">
        <v>554</v>
      </c>
      <c r="BH949" t="s">
        <v>2415</v>
      </c>
    </row>
    <row r="950" spans="1:60" x14ac:dyDescent="0.25">
      <c r="A950" s="18"/>
      <c r="B950" s="19"/>
      <c r="C950" s="20"/>
      <c r="D950" s="19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4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Z950" t="s">
        <v>301</v>
      </c>
      <c r="BA950" t="s">
        <v>3205</v>
      </c>
      <c r="BB950" t="s">
        <v>3384</v>
      </c>
      <c r="BC950" t="s">
        <v>3206</v>
      </c>
      <c r="BG950" t="s">
        <v>264</v>
      </c>
      <c r="BH950" t="s">
        <v>2415</v>
      </c>
    </row>
    <row r="951" spans="1:60" x14ac:dyDescent="0.25">
      <c r="A951" s="9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10"/>
      <c r="P951" s="6"/>
      <c r="Q951" s="6"/>
      <c r="R951" s="6"/>
      <c r="S951" s="6"/>
      <c r="T951" s="6"/>
      <c r="U951" s="6"/>
      <c r="V951" s="6"/>
      <c r="W951" s="11"/>
      <c r="X951" s="6"/>
      <c r="Y951" s="6"/>
      <c r="Z951" s="6"/>
      <c r="AA951" s="6"/>
      <c r="AB951" s="6"/>
      <c r="AZ951" t="s">
        <v>3802</v>
      </c>
      <c r="BA951" t="s">
        <v>3205</v>
      </c>
      <c r="BB951" t="s">
        <v>3384</v>
      </c>
      <c r="BC951" t="s">
        <v>7263</v>
      </c>
      <c r="BG951" t="s">
        <v>60</v>
      </c>
      <c r="BH951" t="s">
        <v>1891</v>
      </c>
    </row>
    <row r="952" spans="1:60" x14ac:dyDescent="0.25">
      <c r="A952" s="12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4"/>
      <c r="P952" s="13"/>
      <c r="Q952" s="15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Z952" t="s">
        <v>3803</v>
      </c>
      <c r="BA952" t="s">
        <v>3205</v>
      </c>
      <c r="BB952" t="s">
        <v>3384</v>
      </c>
      <c r="BC952" t="s">
        <v>3206</v>
      </c>
      <c r="BG952" t="s">
        <v>1890</v>
      </c>
      <c r="BH952" t="s">
        <v>1891</v>
      </c>
    </row>
    <row r="953" spans="1:60" x14ac:dyDescent="0.25">
      <c r="A953" s="12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4"/>
      <c r="P953" s="13"/>
      <c r="Q953" s="15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Z953" t="s">
        <v>3804</v>
      </c>
      <c r="BA953" t="s">
        <v>3205</v>
      </c>
      <c r="BB953" t="s">
        <v>3384</v>
      </c>
      <c r="BC953" t="s">
        <v>3206</v>
      </c>
      <c r="BG953" t="s">
        <v>2033</v>
      </c>
      <c r="BH953" t="s">
        <v>1891</v>
      </c>
    </row>
    <row r="954" spans="1:60" x14ac:dyDescent="0.25">
      <c r="A954" s="12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4"/>
      <c r="P954" s="13"/>
      <c r="Q954" s="15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Z954" t="s">
        <v>3805</v>
      </c>
      <c r="BA954" t="s">
        <v>3205</v>
      </c>
      <c r="BB954" t="s">
        <v>3384</v>
      </c>
      <c r="BC954" t="s">
        <v>3206</v>
      </c>
      <c r="BG954" t="s">
        <v>179</v>
      </c>
      <c r="BH954" t="s">
        <v>2471</v>
      </c>
    </row>
    <row r="955" spans="1:60" x14ac:dyDescent="0.25">
      <c r="A955" s="18"/>
      <c r="B955" s="19"/>
      <c r="C955" s="20"/>
      <c r="D955" s="19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4"/>
      <c r="P955" s="13"/>
      <c r="Q955" s="15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Z955" t="s">
        <v>3116</v>
      </c>
      <c r="BA955" t="s">
        <v>3205</v>
      </c>
      <c r="BB955" t="s">
        <v>3384</v>
      </c>
      <c r="BC955" t="s">
        <v>7263</v>
      </c>
      <c r="BG955" t="s">
        <v>2470</v>
      </c>
      <c r="BH955" t="s">
        <v>2471</v>
      </c>
    </row>
    <row r="956" spans="1:60" x14ac:dyDescent="0.25">
      <c r="A956" s="12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4"/>
      <c r="P956" s="13"/>
      <c r="Q956" s="15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Z956" t="s">
        <v>3806</v>
      </c>
      <c r="BA956" t="s">
        <v>3205</v>
      </c>
      <c r="BB956" t="s">
        <v>3384</v>
      </c>
      <c r="BC956" t="s">
        <v>7263</v>
      </c>
      <c r="BG956" t="s">
        <v>330</v>
      </c>
      <c r="BH956" t="s">
        <v>2471</v>
      </c>
    </row>
    <row r="957" spans="1:60" x14ac:dyDescent="0.25">
      <c r="A957" s="18"/>
      <c r="B957" s="19"/>
      <c r="C957" s="20"/>
      <c r="D957" s="19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10"/>
      <c r="P957" s="6"/>
      <c r="Q957" s="11"/>
      <c r="R957" s="6"/>
      <c r="S957" s="6"/>
      <c r="T957" s="6"/>
      <c r="U957" s="17"/>
      <c r="V957" s="17"/>
      <c r="W957" s="11"/>
      <c r="X957" s="6"/>
      <c r="Y957" s="6"/>
      <c r="Z957" s="6"/>
      <c r="AA957" s="6"/>
      <c r="AB957" s="6"/>
      <c r="AZ957" t="s">
        <v>1957</v>
      </c>
      <c r="BA957" t="s">
        <v>3205</v>
      </c>
      <c r="BB957" t="s">
        <v>3384</v>
      </c>
      <c r="BC957" t="s">
        <v>7263</v>
      </c>
      <c r="BG957" t="s">
        <v>1911</v>
      </c>
      <c r="BH957" t="s">
        <v>2471</v>
      </c>
    </row>
    <row r="958" spans="1:60" x14ac:dyDescent="0.25">
      <c r="A958" s="12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4"/>
      <c r="P958" s="13"/>
      <c r="Q958" s="15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Z958" t="s">
        <v>3807</v>
      </c>
      <c r="BA958" t="s">
        <v>3205</v>
      </c>
      <c r="BB958" t="s">
        <v>3384</v>
      </c>
      <c r="BC958" t="s">
        <v>7263</v>
      </c>
      <c r="BG958" t="s">
        <v>402</v>
      </c>
      <c r="BH958" t="s">
        <v>2471</v>
      </c>
    </row>
    <row r="959" spans="1:60" x14ac:dyDescent="0.25">
      <c r="A959" s="12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4"/>
      <c r="P959" s="13"/>
      <c r="Q959" s="15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Z959" t="s">
        <v>3808</v>
      </c>
      <c r="BA959" t="s">
        <v>3205</v>
      </c>
      <c r="BB959" t="s">
        <v>3384</v>
      </c>
      <c r="BC959" t="s">
        <v>7263</v>
      </c>
      <c r="BG959" t="s">
        <v>406</v>
      </c>
      <c r="BH959" t="s">
        <v>9140</v>
      </c>
    </row>
    <row r="960" spans="1:60" x14ac:dyDescent="0.25">
      <c r="A960" s="18"/>
      <c r="B960" s="19"/>
      <c r="C960" s="20"/>
      <c r="D960" s="19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10"/>
      <c r="P960" s="6"/>
      <c r="Q960" s="11"/>
      <c r="R960" s="6"/>
      <c r="S960" s="6"/>
      <c r="T960" s="6"/>
      <c r="U960" s="17"/>
      <c r="V960" s="17"/>
      <c r="W960" s="11"/>
      <c r="X960" s="6"/>
      <c r="Y960" s="6"/>
      <c r="Z960" s="6"/>
      <c r="AA960" s="6"/>
      <c r="AB960" s="6"/>
      <c r="AZ960" t="s">
        <v>2021</v>
      </c>
      <c r="BA960" t="s">
        <v>3205</v>
      </c>
      <c r="BB960" t="s">
        <v>3384</v>
      </c>
      <c r="BC960" t="s">
        <v>3204</v>
      </c>
      <c r="BG960" t="s">
        <v>2536</v>
      </c>
      <c r="BH960" t="s">
        <v>9141</v>
      </c>
    </row>
    <row r="961" spans="1:60" x14ac:dyDescent="0.25">
      <c r="A961" s="18"/>
      <c r="B961" s="19"/>
      <c r="C961" s="20"/>
      <c r="D961" s="19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4"/>
      <c r="P961" s="13"/>
      <c r="Q961" s="15"/>
      <c r="R961" s="13"/>
      <c r="S961" s="13"/>
      <c r="T961" s="13"/>
      <c r="U961" s="17"/>
      <c r="V961" s="17"/>
      <c r="W961" s="13"/>
      <c r="X961" s="13"/>
      <c r="Y961" s="13"/>
      <c r="Z961" s="13"/>
      <c r="AA961" s="13"/>
      <c r="AB961" s="13"/>
      <c r="AZ961" t="s">
        <v>3809</v>
      </c>
      <c r="BA961" t="s">
        <v>3205</v>
      </c>
      <c r="BB961" t="s">
        <v>3384</v>
      </c>
      <c r="BC961" t="s">
        <v>3204</v>
      </c>
      <c r="BG961" t="s">
        <v>10478</v>
      </c>
      <c r="BH961" t="s">
        <v>1967</v>
      </c>
    </row>
    <row r="962" spans="1:60" x14ac:dyDescent="0.25">
      <c r="A962" s="9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10"/>
      <c r="P962" s="6"/>
      <c r="Q962" s="6"/>
      <c r="R962" s="6"/>
      <c r="S962" s="6"/>
      <c r="T962" s="6"/>
      <c r="U962" s="6"/>
      <c r="V962" s="6"/>
      <c r="W962" s="11"/>
      <c r="X962" s="6"/>
      <c r="Y962" s="6"/>
      <c r="Z962" s="6"/>
      <c r="AA962" s="6"/>
      <c r="AB962" s="6"/>
      <c r="AZ962" t="s">
        <v>3810</v>
      </c>
      <c r="BA962" t="s">
        <v>3205</v>
      </c>
      <c r="BB962" t="s">
        <v>3384</v>
      </c>
      <c r="BC962" t="s">
        <v>3206</v>
      </c>
      <c r="BG962" t="s">
        <v>180</v>
      </c>
      <c r="BH962" t="s">
        <v>1967</v>
      </c>
    </row>
    <row r="963" spans="1:60" x14ac:dyDescent="0.25">
      <c r="A963" s="18"/>
      <c r="B963" s="19"/>
      <c r="C963" s="20"/>
      <c r="D963" s="19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4"/>
      <c r="P963" s="13"/>
      <c r="Q963" s="13"/>
      <c r="R963" s="13"/>
      <c r="S963" s="13"/>
      <c r="T963" s="13"/>
      <c r="U963" s="17"/>
      <c r="V963" s="17"/>
      <c r="W963" s="13"/>
      <c r="X963" s="13"/>
      <c r="Y963" s="13"/>
      <c r="Z963" s="13"/>
      <c r="AA963" s="13"/>
      <c r="AB963" s="13"/>
      <c r="AZ963" t="s">
        <v>1002</v>
      </c>
      <c r="BA963" t="s">
        <v>3205</v>
      </c>
      <c r="BB963" t="s">
        <v>3384</v>
      </c>
      <c r="BC963" t="s">
        <v>7263</v>
      </c>
      <c r="BG963" t="s">
        <v>1966</v>
      </c>
      <c r="BH963" t="s">
        <v>1967</v>
      </c>
    </row>
    <row r="964" spans="1:60" x14ac:dyDescent="0.25">
      <c r="A964" s="18"/>
      <c r="B964" s="19"/>
      <c r="C964" s="20"/>
      <c r="D964" s="19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4"/>
      <c r="P964" s="13"/>
      <c r="Q964" s="15"/>
      <c r="R964" s="13"/>
      <c r="S964" s="13"/>
      <c r="T964" s="13"/>
      <c r="U964" s="17"/>
      <c r="V964" s="17"/>
      <c r="W964" s="13"/>
      <c r="X964" s="13"/>
      <c r="Y964" s="13"/>
      <c r="Z964" s="13"/>
      <c r="AA964" s="13"/>
      <c r="AB964" s="13"/>
      <c r="AZ964" t="s">
        <v>1097</v>
      </c>
      <c r="BA964" t="s">
        <v>3205</v>
      </c>
      <c r="BB964" t="s">
        <v>3384</v>
      </c>
      <c r="BC964" t="s">
        <v>7263</v>
      </c>
      <c r="BG964" t="s">
        <v>803</v>
      </c>
      <c r="BH964" t="s">
        <v>1967</v>
      </c>
    </row>
    <row r="965" spans="1:60" x14ac:dyDescent="0.25">
      <c r="A965" s="12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4"/>
      <c r="P965" s="13"/>
      <c r="Q965" s="15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Z965" t="s">
        <v>3811</v>
      </c>
      <c r="BA965" t="s">
        <v>3205</v>
      </c>
      <c r="BB965" t="s">
        <v>3384</v>
      </c>
      <c r="BC965" t="s">
        <v>7263</v>
      </c>
      <c r="BG965" t="s">
        <v>709</v>
      </c>
      <c r="BH965" t="s">
        <v>1967</v>
      </c>
    </row>
    <row r="966" spans="1:60" x14ac:dyDescent="0.25">
      <c r="A966" s="9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10"/>
      <c r="P966" s="6"/>
      <c r="Q966" s="6"/>
      <c r="R966" s="6"/>
      <c r="S966" s="6"/>
      <c r="T966" s="6"/>
      <c r="U966" s="6"/>
      <c r="V966" s="6"/>
      <c r="W966" s="11"/>
      <c r="X966" s="6"/>
      <c r="Y966" s="6"/>
      <c r="Z966" s="6"/>
      <c r="AA966" s="6"/>
      <c r="AB966" s="6"/>
      <c r="AZ966" t="s">
        <v>1040</v>
      </c>
      <c r="BA966" t="s">
        <v>3205</v>
      </c>
      <c r="BB966" t="s">
        <v>3384</v>
      </c>
      <c r="BC966" t="s">
        <v>7263</v>
      </c>
      <c r="BG966" t="s">
        <v>948</v>
      </c>
      <c r="BH966" t="s">
        <v>1967</v>
      </c>
    </row>
    <row r="967" spans="1:60" x14ac:dyDescent="0.25">
      <c r="A967" s="18"/>
      <c r="B967" s="19"/>
      <c r="C967" s="20"/>
      <c r="D967" s="19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10"/>
      <c r="P967" s="6"/>
      <c r="Q967" s="11"/>
      <c r="R967" s="6"/>
      <c r="S967" s="6"/>
      <c r="T967" s="6"/>
      <c r="U967" s="17"/>
      <c r="V967" s="17"/>
      <c r="W967" s="11"/>
      <c r="X967" s="6"/>
      <c r="Y967" s="6"/>
      <c r="Z967" s="6"/>
      <c r="AA967" s="6"/>
      <c r="AB967" s="6"/>
      <c r="AZ967" t="s">
        <v>1660</v>
      </c>
      <c r="BA967" t="s">
        <v>3205</v>
      </c>
      <c r="BB967" t="s">
        <v>18031</v>
      </c>
      <c r="BC967" t="s">
        <v>7263</v>
      </c>
      <c r="BG967" t="s">
        <v>136</v>
      </c>
      <c r="BH967" t="s">
        <v>9142</v>
      </c>
    </row>
    <row r="968" spans="1:60" x14ac:dyDescent="0.25">
      <c r="A968" s="9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10"/>
      <c r="P968" s="6"/>
      <c r="Q968" s="11"/>
      <c r="R968" s="6"/>
      <c r="S968" s="6"/>
      <c r="T968" s="6"/>
      <c r="U968" s="6"/>
      <c r="V968" s="6"/>
      <c r="W968" s="11"/>
      <c r="X968" s="6"/>
      <c r="Y968" s="6"/>
      <c r="Z968" s="6"/>
      <c r="AA968" s="6"/>
      <c r="AB968" s="6"/>
      <c r="AZ968" t="s">
        <v>3812</v>
      </c>
      <c r="BA968" t="s">
        <v>3205</v>
      </c>
      <c r="BB968" t="s">
        <v>18031</v>
      </c>
      <c r="BC968" t="s">
        <v>3206</v>
      </c>
      <c r="BG968" t="s">
        <v>150</v>
      </c>
      <c r="BH968" t="s">
        <v>9143</v>
      </c>
    </row>
    <row r="969" spans="1:60" x14ac:dyDescent="0.25">
      <c r="A969" s="12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4"/>
      <c r="P969" s="13"/>
      <c r="Q969" s="15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Z969" t="s">
        <v>3813</v>
      </c>
      <c r="BA969" t="s">
        <v>3205</v>
      </c>
      <c r="BB969" t="s">
        <v>18031</v>
      </c>
      <c r="BC969" t="s">
        <v>3204</v>
      </c>
      <c r="BG969" t="s">
        <v>798</v>
      </c>
      <c r="BH969" t="s">
        <v>9143</v>
      </c>
    </row>
    <row r="970" spans="1:60" x14ac:dyDescent="0.25">
      <c r="A970" s="18"/>
      <c r="B970" s="19"/>
      <c r="C970" s="20"/>
      <c r="D970" s="19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10"/>
      <c r="P970" s="6"/>
      <c r="Q970" s="11"/>
      <c r="R970" s="6"/>
      <c r="S970" s="6"/>
      <c r="T970" s="6"/>
      <c r="U970" s="17"/>
      <c r="V970" s="17"/>
      <c r="W970" s="11"/>
      <c r="X970" s="6"/>
      <c r="Y970" s="6"/>
      <c r="Z970" s="6"/>
      <c r="AA970" s="6"/>
      <c r="AB970" s="6"/>
      <c r="AZ970" t="s">
        <v>1956</v>
      </c>
      <c r="BA970" t="s">
        <v>3205</v>
      </c>
      <c r="BB970" t="s">
        <v>18031</v>
      </c>
      <c r="BC970" t="s">
        <v>3204</v>
      </c>
      <c r="BG970" t="s">
        <v>812</v>
      </c>
      <c r="BH970" t="s">
        <v>9143</v>
      </c>
    </row>
    <row r="971" spans="1:60" x14ac:dyDescent="0.25">
      <c r="A971" s="12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4"/>
      <c r="P971" s="13"/>
      <c r="Q971" s="15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Z971" t="s">
        <v>3814</v>
      </c>
      <c r="BA971" t="s">
        <v>3205</v>
      </c>
      <c r="BB971" t="s">
        <v>18031</v>
      </c>
      <c r="BC971" t="s">
        <v>3204</v>
      </c>
      <c r="BG971" t="s">
        <v>1475</v>
      </c>
      <c r="BH971" t="s">
        <v>8869</v>
      </c>
    </row>
    <row r="972" spans="1:60" x14ac:dyDescent="0.25">
      <c r="A972" s="12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4"/>
      <c r="P972" s="13"/>
      <c r="Q972" s="15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Z972" t="s">
        <v>3815</v>
      </c>
      <c r="BA972" t="s">
        <v>3205</v>
      </c>
      <c r="BB972" t="s">
        <v>18031</v>
      </c>
      <c r="BC972" t="s">
        <v>3206</v>
      </c>
      <c r="BG972" t="s">
        <v>247</v>
      </c>
      <c r="BH972" t="s">
        <v>8869</v>
      </c>
    </row>
    <row r="973" spans="1:60" x14ac:dyDescent="0.25">
      <c r="A973" s="9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10"/>
      <c r="P973" s="6"/>
      <c r="Q973" s="6"/>
      <c r="R973" s="6"/>
      <c r="S973" s="6"/>
      <c r="T973" s="6"/>
      <c r="U973" s="6"/>
      <c r="V973" s="6"/>
      <c r="W973" s="11"/>
      <c r="X973" s="6"/>
      <c r="Y973" s="6"/>
      <c r="Z973" s="6"/>
      <c r="AA973" s="6"/>
      <c r="AB973" s="6"/>
      <c r="AZ973" t="s">
        <v>3816</v>
      </c>
      <c r="BA973" t="s">
        <v>3205</v>
      </c>
      <c r="BB973" t="s">
        <v>18031</v>
      </c>
      <c r="BC973" t="s">
        <v>7263</v>
      </c>
      <c r="BG973" t="s">
        <v>181</v>
      </c>
      <c r="BH973" t="s">
        <v>9144</v>
      </c>
    </row>
    <row r="974" spans="1:60" x14ac:dyDescent="0.25">
      <c r="A974" s="9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10"/>
      <c r="P974" s="6"/>
      <c r="Q974" s="11"/>
      <c r="R974" s="6"/>
      <c r="S974" s="6"/>
      <c r="T974" s="6"/>
      <c r="U974" s="6"/>
      <c r="V974" s="6"/>
      <c r="W974" s="11"/>
      <c r="X974" s="6"/>
      <c r="Y974" s="6"/>
      <c r="Z974" s="6"/>
      <c r="AA974" s="6"/>
      <c r="AB974" s="6"/>
      <c r="AZ974" t="s">
        <v>3817</v>
      </c>
      <c r="BA974" t="s">
        <v>3205</v>
      </c>
      <c r="BB974" t="s">
        <v>18031</v>
      </c>
      <c r="BC974" t="s">
        <v>3206</v>
      </c>
      <c r="BG974" t="s">
        <v>10336</v>
      </c>
      <c r="BH974" t="s">
        <v>9144</v>
      </c>
    </row>
    <row r="975" spans="1:60" x14ac:dyDescent="0.25">
      <c r="A975" s="9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10"/>
      <c r="P975" s="6"/>
      <c r="Q975" s="6"/>
      <c r="R975" s="6"/>
      <c r="S975" s="6"/>
      <c r="T975" s="6"/>
      <c r="U975" s="6"/>
      <c r="V975" s="6"/>
      <c r="W975" s="11"/>
      <c r="X975" s="6"/>
      <c r="Y975" s="6"/>
      <c r="Z975" s="6"/>
      <c r="AA975" s="6"/>
      <c r="AB975" s="6"/>
      <c r="AZ975" t="s">
        <v>3818</v>
      </c>
      <c r="BA975" t="s">
        <v>3205</v>
      </c>
      <c r="BB975" t="s">
        <v>18031</v>
      </c>
      <c r="BC975" t="s">
        <v>3206</v>
      </c>
      <c r="BG975" t="s">
        <v>437</v>
      </c>
      <c r="BH975" t="s">
        <v>9144</v>
      </c>
    </row>
    <row r="976" spans="1:60" x14ac:dyDescent="0.25">
      <c r="A976" s="9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10"/>
      <c r="P976" s="6"/>
      <c r="Q976" s="11"/>
      <c r="R976" s="6"/>
      <c r="S976" s="6"/>
      <c r="T976" s="6"/>
      <c r="U976" s="6"/>
      <c r="V976" s="6"/>
      <c r="W976" s="11"/>
      <c r="X976" s="6"/>
      <c r="Y976" s="6"/>
      <c r="Z976" s="6"/>
      <c r="AA976" s="6"/>
      <c r="AB976" s="6"/>
      <c r="AZ976" t="s">
        <v>3819</v>
      </c>
      <c r="BA976" t="s">
        <v>3205</v>
      </c>
      <c r="BB976" t="s">
        <v>18031</v>
      </c>
      <c r="BC976" t="s">
        <v>3204</v>
      </c>
      <c r="BG976" t="s">
        <v>137</v>
      </c>
      <c r="BH976" t="s">
        <v>9144</v>
      </c>
    </row>
    <row r="977" spans="1:60" x14ac:dyDescent="0.25">
      <c r="A977" s="18"/>
      <c r="B977" s="19"/>
      <c r="C977" s="20"/>
      <c r="D977" s="19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10"/>
      <c r="P977" s="6"/>
      <c r="Q977" s="11"/>
      <c r="R977" s="6"/>
      <c r="S977" s="6"/>
      <c r="T977" s="6"/>
      <c r="U977" s="17"/>
      <c r="V977" s="17"/>
      <c r="W977" s="11"/>
      <c r="X977" s="6"/>
      <c r="Y977" s="6"/>
      <c r="Z977" s="6"/>
      <c r="AA977" s="6"/>
      <c r="AB977" s="6"/>
      <c r="AZ977" t="s">
        <v>940</v>
      </c>
      <c r="BA977" t="s">
        <v>3205</v>
      </c>
      <c r="BB977" t="s">
        <v>18031</v>
      </c>
      <c r="BC977" t="s">
        <v>3204</v>
      </c>
      <c r="BG977" t="s">
        <v>3060</v>
      </c>
      <c r="BH977" t="s">
        <v>2885</v>
      </c>
    </row>
    <row r="978" spans="1:60" x14ac:dyDescent="0.25">
      <c r="A978" s="18"/>
      <c r="B978" s="19"/>
      <c r="C978" s="20"/>
      <c r="D978" s="19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4"/>
      <c r="P978" s="13"/>
      <c r="Q978" s="15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Z978" t="s">
        <v>3820</v>
      </c>
      <c r="BA978" t="s">
        <v>3205</v>
      </c>
      <c r="BB978" t="s">
        <v>18031</v>
      </c>
      <c r="BC978" t="s">
        <v>3204</v>
      </c>
      <c r="BG978" t="s">
        <v>2884</v>
      </c>
      <c r="BH978" t="s">
        <v>2885</v>
      </c>
    </row>
    <row r="979" spans="1:60" x14ac:dyDescent="0.25">
      <c r="A979" s="18"/>
      <c r="B979" s="19"/>
      <c r="C979" s="20"/>
      <c r="D979" s="19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4"/>
      <c r="P979" s="13"/>
      <c r="Q979" s="15"/>
      <c r="R979" s="13"/>
      <c r="S979" s="13"/>
      <c r="T979" s="13"/>
      <c r="U979" s="17"/>
      <c r="V979" s="17"/>
      <c r="W979" s="13"/>
      <c r="X979" s="13"/>
      <c r="Y979" s="13"/>
      <c r="Z979" s="13"/>
      <c r="AA979" s="13"/>
      <c r="AB979" s="13"/>
      <c r="AZ979" t="s">
        <v>214</v>
      </c>
      <c r="BA979" t="s">
        <v>3205</v>
      </c>
      <c r="BB979" t="s">
        <v>18031</v>
      </c>
      <c r="BC979" t="s">
        <v>7263</v>
      </c>
      <c r="BG979" t="s">
        <v>419</v>
      </c>
      <c r="BH979" t="s">
        <v>8870</v>
      </c>
    </row>
    <row r="980" spans="1:60" x14ac:dyDescent="0.25">
      <c r="A980" s="12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4"/>
      <c r="P980" s="13"/>
      <c r="Q980" s="15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Z980" t="s">
        <v>3821</v>
      </c>
      <c r="BA980" t="s">
        <v>3205</v>
      </c>
      <c r="BB980" t="s">
        <v>18031</v>
      </c>
      <c r="BC980" t="s">
        <v>3206</v>
      </c>
      <c r="BG980" t="s">
        <v>1209</v>
      </c>
      <c r="BH980" t="s">
        <v>8871</v>
      </c>
    </row>
    <row r="981" spans="1:60" x14ac:dyDescent="0.25">
      <c r="A981" s="12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4"/>
      <c r="P981" s="13"/>
      <c r="Q981" s="15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Z981" t="s">
        <v>3822</v>
      </c>
      <c r="BA981" t="s">
        <v>3205</v>
      </c>
      <c r="BB981" t="s">
        <v>18031</v>
      </c>
      <c r="BC981" t="s">
        <v>3204</v>
      </c>
      <c r="BG981" t="s">
        <v>418</v>
      </c>
      <c r="BH981" t="s">
        <v>8872</v>
      </c>
    </row>
    <row r="982" spans="1:60" x14ac:dyDescent="0.25">
      <c r="A982" s="18"/>
      <c r="B982" s="19"/>
      <c r="C982" s="20"/>
      <c r="D982" s="19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4"/>
      <c r="P982" s="13"/>
      <c r="Q982" s="15"/>
      <c r="R982" s="13"/>
      <c r="S982" s="13"/>
      <c r="T982" s="13"/>
      <c r="U982" s="17"/>
      <c r="V982" s="17"/>
      <c r="W982" s="13"/>
      <c r="X982" s="13"/>
      <c r="Y982" s="13"/>
      <c r="Z982" s="13"/>
      <c r="AA982" s="13"/>
      <c r="AB982" s="13"/>
      <c r="AZ982" t="s">
        <v>1518</v>
      </c>
      <c r="BA982" t="s">
        <v>3205</v>
      </c>
      <c r="BB982" t="s">
        <v>18031</v>
      </c>
      <c r="BC982" t="s">
        <v>3204</v>
      </c>
      <c r="BG982" t="s">
        <v>262</v>
      </c>
      <c r="BH982" t="s">
        <v>8873</v>
      </c>
    </row>
    <row r="983" spans="1:60" x14ac:dyDescent="0.25">
      <c r="A983" s="9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10"/>
      <c r="P983" s="6"/>
      <c r="Q983" s="11"/>
      <c r="R983" s="6"/>
      <c r="S983" s="6"/>
      <c r="T983" s="6"/>
      <c r="U983" s="6"/>
      <c r="V983" s="6"/>
      <c r="W983" s="11"/>
      <c r="X983" s="6"/>
      <c r="Y983" s="6"/>
      <c r="Z983" s="6"/>
      <c r="AA983" s="6"/>
      <c r="AB983" s="6"/>
      <c r="AZ983" t="s">
        <v>3823</v>
      </c>
      <c r="BA983" t="s">
        <v>3205</v>
      </c>
      <c r="BB983" t="s">
        <v>18031</v>
      </c>
      <c r="BC983" t="s">
        <v>3206</v>
      </c>
      <c r="BG983" t="s">
        <v>263</v>
      </c>
      <c r="BH983" t="s">
        <v>8874</v>
      </c>
    </row>
    <row r="984" spans="1:60" x14ac:dyDescent="0.25">
      <c r="A984" s="9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10"/>
      <c r="P984" s="6"/>
      <c r="Q984" s="11"/>
      <c r="R984" s="6"/>
      <c r="S984" s="6"/>
      <c r="T984" s="6"/>
      <c r="U984" s="6"/>
      <c r="V984" s="6"/>
      <c r="W984" s="11"/>
      <c r="X984" s="6"/>
      <c r="Y984" s="6"/>
      <c r="Z984" s="6"/>
      <c r="AA984" s="6"/>
      <c r="AB984" s="6"/>
      <c r="AZ984" t="s">
        <v>3824</v>
      </c>
      <c r="BA984" t="s">
        <v>3205</v>
      </c>
      <c r="BB984" t="s">
        <v>18031</v>
      </c>
      <c r="BC984" t="s">
        <v>3206</v>
      </c>
      <c r="BG984" t="s">
        <v>1329</v>
      </c>
      <c r="BH984" t="s">
        <v>9145</v>
      </c>
    </row>
    <row r="985" spans="1:60" x14ac:dyDescent="0.25">
      <c r="A985" s="12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4"/>
      <c r="P985" s="13"/>
      <c r="Q985" s="15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Z985" t="s">
        <v>3825</v>
      </c>
      <c r="BA985" t="s">
        <v>3205</v>
      </c>
      <c r="BB985" t="s">
        <v>18031</v>
      </c>
      <c r="BC985" t="s">
        <v>7263</v>
      </c>
      <c r="BG985" t="s">
        <v>64</v>
      </c>
      <c r="BH985" t="s">
        <v>8875</v>
      </c>
    </row>
    <row r="986" spans="1:60" x14ac:dyDescent="0.25">
      <c r="A986" s="9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10"/>
      <c r="P986" s="6"/>
      <c r="Q986" s="11"/>
      <c r="R986" s="6"/>
      <c r="S986" s="6"/>
      <c r="T986" s="6"/>
      <c r="U986" s="6"/>
      <c r="V986" s="6"/>
      <c r="W986" s="11"/>
      <c r="X986" s="6"/>
      <c r="Y986" s="6"/>
      <c r="Z986" s="6"/>
      <c r="AA986" s="6"/>
      <c r="AB986" s="6"/>
      <c r="AZ986" t="s">
        <v>3826</v>
      </c>
      <c r="BA986" t="s">
        <v>3205</v>
      </c>
      <c r="BB986" t="s">
        <v>18031</v>
      </c>
      <c r="BC986" t="s">
        <v>3206</v>
      </c>
      <c r="BG986" t="s">
        <v>192</v>
      </c>
      <c r="BH986" t="s">
        <v>8876</v>
      </c>
    </row>
    <row r="987" spans="1:60" x14ac:dyDescent="0.25">
      <c r="A987" s="9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10"/>
      <c r="P987" s="6"/>
      <c r="Q987" s="6"/>
      <c r="R987" s="6"/>
      <c r="S987" s="6"/>
      <c r="T987" s="6"/>
      <c r="U987" s="6"/>
      <c r="V987" s="6"/>
      <c r="W987" s="11"/>
      <c r="X987" s="6"/>
      <c r="Y987" s="6"/>
      <c r="Z987" s="6"/>
      <c r="AA987" s="6"/>
      <c r="AB987" s="6"/>
      <c r="AZ987" t="s">
        <v>3827</v>
      </c>
      <c r="BA987" t="s">
        <v>3205</v>
      </c>
      <c r="BB987" t="s">
        <v>18031</v>
      </c>
      <c r="BC987" t="s">
        <v>3206</v>
      </c>
      <c r="BG987" t="s">
        <v>1403</v>
      </c>
      <c r="BH987" t="s">
        <v>9146</v>
      </c>
    </row>
    <row r="988" spans="1:60" x14ac:dyDescent="0.25">
      <c r="A988" s="12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4"/>
      <c r="P988" s="13"/>
      <c r="Q988" s="15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Z988" t="s">
        <v>3828</v>
      </c>
      <c r="BA988" t="s">
        <v>3205</v>
      </c>
      <c r="BB988" t="s">
        <v>18031</v>
      </c>
      <c r="BC988" t="s">
        <v>3204</v>
      </c>
      <c r="BG988" t="s">
        <v>344</v>
      </c>
      <c r="BH988" t="s">
        <v>9146</v>
      </c>
    </row>
    <row r="989" spans="1:60" x14ac:dyDescent="0.25">
      <c r="A989" s="9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10"/>
      <c r="P989" s="6"/>
      <c r="Q989" s="11"/>
      <c r="R989" s="6"/>
      <c r="S989" s="6"/>
      <c r="T989" s="6"/>
      <c r="U989" s="6"/>
      <c r="V989" s="6"/>
      <c r="W989" s="11"/>
      <c r="X989" s="6"/>
      <c r="Y989" s="6"/>
      <c r="Z989" s="6"/>
      <c r="AA989" s="6"/>
      <c r="AB989" s="6"/>
      <c r="AZ989" t="s">
        <v>3829</v>
      </c>
      <c r="BA989" t="s">
        <v>3205</v>
      </c>
      <c r="BB989" t="s">
        <v>18031</v>
      </c>
      <c r="BC989" t="s">
        <v>3204</v>
      </c>
      <c r="BG989" t="s">
        <v>943</v>
      </c>
      <c r="BH989" t="s">
        <v>9147</v>
      </c>
    </row>
    <row r="990" spans="1:60" x14ac:dyDescent="0.25">
      <c r="A990" s="18"/>
      <c r="B990" s="19"/>
      <c r="C990" s="20"/>
      <c r="D990" s="19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10"/>
      <c r="P990" s="6"/>
      <c r="Q990" s="11"/>
      <c r="R990" s="6"/>
      <c r="S990" s="6"/>
      <c r="T990" s="6"/>
      <c r="U990" s="17"/>
      <c r="V990" s="17"/>
      <c r="W990" s="11"/>
      <c r="X990" s="6"/>
      <c r="Y990" s="6"/>
      <c r="Z990" s="6"/>
      <c r="AA990" s="6"/>
      <c r="AB990" s="6"/>
      <c r="AZ990" t="s">
        <v>123</v>
      </c>
      <c r="BA990" t="s">
        <v>3205</v>
      </c>
      <c r="BB990" t="s">
        <v>18031</v>
      </c>
      <c r="BC990" t="s">
        <v>3204</v>
      </c>
      <c r="BG990" t="s">
        <v>1238</v>
      </c>
      <c r="BH990" t="s">
        <v>9148</v>
      </c>
    </row>
    <row r="991" spans="1:60" x14ac:dyDescent="0.25">
      <c r="A991" s="18"/>
      <c r="B991" s="19"/>
      <c r="C991" s="20"/>
      <c r="D991" s="19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4"/>
      <c r="P991" s="13"/>
      <c r="Q991" s="15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Z991" t="s">
        <v>3830</v>
      </c>
      <c r="BA991" t="s">
        <v>3205</v>
      </c>
      <c r="BB991" t="s">
        <v>18031</v>
      </c>
      <c r="BC991" t="s">
        <v>3204</v>
      </c>
      <c r="BG991" t="s">
        <v>885</v>
      </c>
      <c r="BH991" t="s">
        <v>9148</v>
      </c>
    </row>
    <row r="992" spans="1:60" x14ac:dyDescent="0.25">
      <c r="A992" s="9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10"/>
      <c r="P992" s="6"/>
      <c r="Q992" s="6"/>
      <c r="R992" s="6"/>
      <c r="S992" s="6"/>
      <c r="T992" s="6"/>
      <c r="U992" s="6"/>
      <c r="V992" s="6"/>
      <c r="W992" s="11"/>
      <c r="X992" s="6"/>
      <c r="Y992" s="6"/>
      <c r="Z992" s="6"/>
      <c r="AA992" s="6"/>
      <c r="AB992" s="6"/>
      <c r="AZ992" t="s">
        <v>3831</v>
      </c>
      <c r="BA992" t="s">
        <v>3205</v>
      </c>
      <c r="BB992" t="s">
        <v>18031</v>
      </c>
      <c r="BC992" t="s">
        <v>3206</v>
      </c>
      <c r="BG992" t="s">
        <v>345</v>
      </c>
      <c r="BH992" t="s">
        <v>9148</v>
      </c>
    </row>
    <row r="993" spans="1:60" x14ac:dyDescent="0.25">
      <c r="A993" s="9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10"/>
      <c r="P993" s="6"/>
      <c r="Q993" s="11"/>
      <c r="R993" s="6"/>
      <c r="S993" s="6"/>
      <c r="T993" s="6"/>
      <c r="U993" s="6"/>
      <c r="V993" s="6"/>
      <c r="W993" s="11"/>
      <c r="X993" s="6"/>
      <c r="Y993" s="6"/>
      <c r="Z993" s="6"/>
      <c r="AA993" s="6"/>
      <c r="AB993" s="6"/>
      <c r="AZ993" t="s">
        <v>3832</v>
      </c>
      <c r="BA993" t="s">
        <v>3205</v>
      </c>
      <c r="BB993" t="s">
        <v>18031</v>
      </c>
      <c r="BC993" t="s">
        <v>3204</v>
      </c>
      <c r="BG993" t="s">
        <v>43</v>
      </c>
      <c r="BH993" t="s">
        <v>3485</v>
      </c>
    </row>
    <row r="994" spans="1:60" x14ac:dyDescent="0.25">
      <c r="A994" s="18"/>
      <c r="B994" s="19"/>
      <c r="C994" s="20"/>
      <c r="D994" s="19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10"/>
      <c r="P994" s="6"/>
      <c r="Q994" s="11"/>
      <c r="R994" s="6"/>
      <c r="S994" s="6"/>
      <c r="T994" s="6"/>
      <c r="U994" s="17"/>
      <c r="V994" s="17"/>
      <c r="W994" s="11"/>
      <c r="X994" s="6"/>
      <c r="Y994" s="6"/>
      <c r="Z994" s="6"/>
      <c r="AA994" s="6"/>
      <c r="AB994" s="6"/>
      <c r="AZ994" t="s">
        <v>1087</v>
      </c>
      <c r="BA994" t="s">
        <v>3205</v>
      </c>
      <c r="BB994" t="s">
        <v>18031</v>
      </c>
      <c r="BC994" t="s">
        <v>3204</v>
      </c>
      <c r="BG994" t="s">
        <v>346</v>
      </c>
      <c r="BH994" t="s">
        <v>3485</v>
      </c>
    </row>
    <row r="995" spans="1:60" x14ac:dyDescent="0.25">
      <c r="A995" s="12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4"/>
      <c r="P995" s="13"/>
      <c r="Q995" s="15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Z995" t="s">
        <v>3833</v>
      </c>
      <c r="BA995" t="s">
        <v>3205</v>
      </c>
      <c r="BB995" t="s">
        <v>18031</v>
      </c>
      <c r="BC995" t="s">
        <v>3204</v>
      </c>
      <c r="BG995" t="s">
        <v>33</v>
      </c>
      <c r="BH995" t="s">
        <v>9149</v>
      </c>
    </row>
    <row r="996" spans="1:60" x14ac:dyDescent="0.25">
      <c r="A996" s="1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10"/>
      <c r="P996" s="6"/>
      <c r="Q996" s="6"/>
      <c r="R996" s="6"/>
      <c r="S996" s="6"/>
      <c r="T996" s="6"/>
      <c r="U996" s="17"/>
      <c r="V996" s="17"/>
      <c r="W996" s="11"/>
      <c r="X996" s="6"/>
      <c r="Y996" s="6"/>
      <c r="Z996" s="6"/>
      <c r="AA996" s="6"/>
      <c r="AB996" s="6"/>
      <c r="AZ996" t="s">
        <v>3065</v>
      </c>
      <c r="BA996" t="s">
        <v>3205</v>
      </c>
      <c r="BB996" t="s">
        <v>18031</v>
      </c>
      <c r="BC996" t="s">
        <v>3204</v>
      </c>
      <c r="BG996" t="s">
        <v>306</v>
      </c>
      <c r="BH996" t="s">
        <v>3485</v>
      </c>
    </row>
    <row r="997" spans="1:60" x14ac:dyDescent="0.25">
      <c r="A997" s="9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10"/>
      <c r="P997" s="6"/>
      <c r="Q997" s="11"/>
      <c r="R997" s="6"/>
      <c r="S997" s="6"/>
      <c r="T997" s="6"/>
      <c r="U997" s="6"/>
      <c r="V997" s="6"/>
      <c r="W997" s="11"/>
      <c r="X997" s="6"/>
      <c r="Y997" s="6"/>
      <c r="Z997" s="6"/>
      <c r="AA997" s="6"/>
      <c r="AB997" s="6"/>
      <c r="AZ997" t="s">
        <v>3834</v>
      </c>
      <c r="BA997" t="s">
        <v>3205</v>
      </c>
      <c r="BB997" t="s">
        <v>18031</v>
      </c>
      <c r="BC997" t="s">
        <v>3204</v>
      </c>
      <c r="BG997" t="s">
        <v>91</v>
      </c>
      <c r="BH997" t="s">
        <v>163</v>
      </c>
    </row>
    <row r="998" spans="1:60" x14ac:dyDescent="0.25">
      <c r="A998" s="9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10"/>
      <c r="P998" s="6"/>
      <c r="Q998" s="11"/>
      <c r="R998" s="6"/>
      <c r="S998" s="6"/>
      <c r="T998" s="6"/>
      <c r="U998" s="6"/>
      <c r="V998" s="6"/>
      <c r="W998" s="11"/>
      <c r="X998" s="6"/>
      <c r="Y998" s="6"/>
      <c r="Z998" s="6"/>
      <c r="AA998" s="6"/>
      <c r="AB998" s="6"/>
      <c r="AZ998" t="s">
        <v>3835</v>
      </c>
      <c r="BA998" t="s">
        <v>3205</v>
      </c>
      <c r="BB998" t="s">
        <v>18031</v>
      </c>
      <c r="BC998" t="s">
        <v>3204</v>
      </c>
      <c r="BG998" t="s">
        <v>823</v>
      </c>
      <c r="BH998" t="s">
        <v>163</v>
      </c>
    </row>
    <row r="999" spans="1:60" x14ac:dyDescent="0.25">
      <c r="A999" s="9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10"/>
      <c r="P999" s="6"/>
      <c r="Q999" s="11"/>
      <c r="R999" s="6"/>
      <c r="S999" s="6"/>
      <c r="T999" s="6"/>
      <c r="U999" s="6"/>
      <c r="V999" s="6"/>
      <c r="W999" s="11"/>
      <c r="X999" s="6"/>
      <c r="Y999" s="6"/>
      <c r="Z999" s="6"/>
      <c r="AA999" s="6"/>
      <c r="AB999" s="6"/>
      <c r="AZ999" t="s">
        <v>3836</v>
      </c>
      <c r="BA999" t="s">
        <v>3205</v>
      </c>
      <c r="BB999" t="s">
        <v>18031</v>
      </c>
      <c r="BC999" t="s">
        <v>3204</v>
      </c>
      <c r="BG999" t="s">
        <v>3500</v>
      </c>
      <c r="BH999" t="s">
        <v>163</v>
      </c>
    </row>
    <row r="1000" spans="1:60" x14ac:dyDescent="0.25">
      <c r="A1000" s="12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4"/>
      <c r="P1000" s="13"/>
      <c r="Q1000" s="15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Z1000" t="s">
        <v>3837</v>
      </c>
      <c r="BA1000" t="s">
        <v>3205</v>
      </c>
      <c r="BB1000" t="s">
        <v>18031</v>
      </c>
      <c r="BC1000" t="s">
        <v>3204</v>
      </c>
      <c r="BG1000" t="s">
        <v>162</v>
      </c>
      <c r="BH1000" t="s">
        <v>163</v>
      </c>
    </row>
    <row r="1001" spans="1:60" x14ac:dyDescent="0.25">
      <c r="A1001" s="9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10"/>
      <c r="P1001" s="6"/>
      <c r="Q1001" s="6"/>
      <c r="R1001" s="6"/>
      <c r="S1001" s="6"/>
      <c r="T1001" s="6"/>
      <c r="U1001" s="6"/>
      <c r="V1001" s="6"/>
      <c r="W1001" s="11"/>
      <c r="X1001" s="6"/>
      <c r="Y1001" s="6"/>
      <c r="Z1001" s="6"/>
      <c r="AA1001" s="6"/>
      <c r="AB1001" s="6"/>
      <c r="AZ1001" t="s">
        <v>3838</v>
      </c>
      <c r="BA1001" t="s">
        <v>3205</v>
      </c>
      <c r="BB1001" t="s">
        <v>3839</v>
      </c>
      <c r="BC1001" t="s">
        <v>7263</v>
      </c>
      <c r="BG1001" t="s">
        <v>723</v>
      </c>
      <c r="BH1001" t="s">
        <v>163</v>
      </c>
    </row>
    <row r="1002" spans="1:60" x14ac:dyDescent="0.25">
      <c r="A1002" s="9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10"/>
      <c r="P1002" s="6"/>
      <c r="Q1002" s="6"/>
      <c r="R1002" s="6"/>
      <c r="S1002" s="6"/>
      <c r="T1002" s="6"/>
      <c r="U1002" s="6"/>
      <c r="V1002" s="6"/>
      <c r="W1002" s="11"/>
      <c r="X1002" s="6"/>
      <c r="Y1002" s="6"/>
      <c r="Z1002" s="6"/>
      <c r="AA1002" s="6"/>
      <c r="AB1002" s="6"/>
      <c r="AZ1002" t="s">
        <v>3840</v>
      </c>
      <c r="BA1002" t="s">
        <v>3205</v>
      </c>
      <c r="BB1002" t="s">
        <v>3384</v>
      </c>
      <c r="BC1002" t="s">
        <v>7263</v>
      </c>
      <c r="BG1002" t="s">
        <v>512</v>
      </c>
      <c r="BH1002" t="s">
        <v>163</v>
      </c>
    </row>
    <row r="1003" spans="1:60" x14ac:dyDescent="0.25">
      <c r="A1003" s="9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10"/>
      <c r="P1003" s="6"/>
      <c r="Q1003" s="6"/>
      <c r="R1003" s="6"/>
      <c r="S1003" s="6"/>
      <c r="T1003" s="6"/>
      <c r="U1003" s="6"/>
      <c r="V1003" s="6"/>
      <c r="W1003" s="11"/>
      <c r="X1003" s="6"/>
      <c r="Y1003" s="6"/>
      <c r="Z1003" s="6"/>
      <c r="AA1003" s="6"/>
      <c r="AB1003" s="6"/>
      <c r="AZ1003" t="s">
        <v>3841</v>
      </c>
      <c r="BA1003" t="s">
        <v>3205</v>
      </c>
      <c r="BB1003" t="s">
        <v>3839</v>
      </c>
      <c r="BC1003" t="s">
        <v>7263</v>
      </c>
      <c r="BG1003" t="s">
        <v>605</v>
      </c>
      <c r="BH1003" t="s">
        <v>163</v>
      </c>
    </row>
    <row r="1004" spans="1:60" x14ac:dyDescent="0.25">
      <c r="A1004" s="9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10"/>
      <c r="P1004" s="6"/>
      <c r="Q1004" s="6"/>
      <c r="R1004" s="6"/>
      <c r="S1004" s="6"/>
      <c r="T1004" s="6"/>
      <c r="U1004" s="6"/>
      <c r="V1004" s="6"/>
      <c r="W1004" s="11"/>
      <c r="X1004" s="6"/>
      <c r="Y1004" s="6"/>
      <c r="Z1004" s="6"/>
      <c r="AA1004" s="6"/>
      <c r="AB1004" s="6"/>
      <c r="AZ1004" t="s">
        <v>3842</v>
      </c>
      <c r="BA1004" t="s">
        <v>3205</v>
      </c>
      <c r="BB1004" t="s">
        <v>3839</v>
      </c>
      <c r="BC1004" t="s">
        <v>7263</v>
      </c>
      <c r="BG1004" t="s">
        <v>1865</v>
      </c>
      <c r="BH1004" t="s">
        <v>163</v>
      </c>
    </row>
    <row r="1005" spans="1:60" x14ac:dyDescent="0.25">
      <c r="A1005" s="9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10"/>
      <c r="P1005" s="6"/>
      <c r="Q1005" s="6"/>
      <c r="R1005" s="6"/>
      <c r="S1005" s="6"/>
      <c r="T1005" s="6"/>
      <c r="U1005" s="6"/>
      <c r="V1005" s="6"/>
      <c r="W1005" s="11"/>
      <c r="X1005" s="6"/>
      <c r="Y1005" s="6"/>
      <c r="Z1005" s="6"/>
      <c r="AA1005" s="6"/>
      <c r="AB1005" s="6"/>
      <c r="AZ1005" t="s">
        <v>3843</v>
      </c>
      <c r="BA1005" t="s">
        <v>3205</v>
      </c>
      <c r="BB1005" t="s">
        <v>3839</v>
      </c>
      <c r="BC1005" t="s">
        <v>7263</v>
      </c>
      <c r="BG1005" t="s">
        <v>1171</v>
      </c>
      <c r="BH1005" t="s">
        <v>163</v>
      </c>
    </row>
    <row r="1006" spans="1:60" x14ac:dyDescent="0.25">
      <c r="A1006" s="9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10"/>
      <c r="P1006" s="6"/>
      <c r="Q1006" s="6"/>
      <c r="R1006" s="6"/>
      <c r="S1006" s="6"/>
      <c r="T1006" s="6"/>
      <c r="U1006" s="6"/>
      <c r="V1006" s="6"/>
      <c r="W1006" s="11"/>
      <c r="X1006" s="6"/>
      <c r="Y1006" s="6"/>
      <c r="Z1006" s="6"/>
      <c r="AA1006" s="6"/>
      <c r="AB1006" s="6"/>
      <c r="AZ1006" t="s">
        <v>3844</v>
      </c>
      <c r="BA1006" t="s">
        <v>3205</v>
      </c>
      <c r="BB1006" t="s">
        <v>3384</v>
      </c>
      <c r="BC1006" t="s">
        <v>7263</v>
      </c>
      <c r="BG1006" t="s">
        <v>318</v>
      </c>
      <c r="BH1006" t="s">
        <v>163</v>
      </c>
    </row>
    <row r="1007" spans="1:60" x14ac:dyDescent="0.25">
      <c r="A1007" s="9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10"/>
      <c r="P1007" s="6"/>
      <c r="Q1007" s="6"/>
      <c r="R1007" s="6"/>
      <c r="S1007" s="6"/>
      <c r="T1007" s="6"/>
      <c r="U1007" s="6"/>
      <c r="V1007" s="6"/>
      <c r="W1007" s="11"/>
      <c r="X1007" s="6"/>
      <c r="Y1007" s="6"/>
      <c r="Z1007" s="6"/>
      <c r="AA1007" s="6"/>
      <c r="AB1007" s="6"/>
      <c r="AZ1007" t="s">
        <v>3845</v>
      </c>
      <c r="BA1007" t="s">
        <v>3205</v>
      </c>
      <c r="BB1007" t="s">
        <v>3839</v>
      </c>
      <c r="BC1007" t="s">
        <v>7263</v>
      </c>
      <c r="BG1007" t="s">
        <v>3179</v>
      </c>
      <c r="BH1007" t="s">
        <v>163</v>
      </c>
    </row>
    <row r="1008" spans="1:60" x14ac:dyDescent="0.25">
      <c r="A1008" s="9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10"/>
      <c r="P1008" s="6"/>
      <c r="Q1008" s="6"/>
      <c r="R1008" s="6"/>
      <c r="S1008" s="6"/>
      <c r="T1008" s="6"/>
      <c r="U1008" s="6"/>
      <c r="V1008" s="6"/>
      <c r="W1008" s="11"/>
      <c r="X1008" s="6"/>
      <c r="Y1008" s="6"/>
      <c r="Z1008" s="6"/>
      <c r="AA1008" s="6"/>
      <c r="AB1008" s="6"/>
      <c r="AZ1008" t="s">
        <v>3846</v>
      </c>
      <c r="BA1008" t="s">
        <v>3205</v>
      </c>
      <c r="BB1008" t="s">
        <v>3839</v>
      </c>
      <c r="BC1008" t="s">
        <v>7263</v>
      </c>
      <c r="BG1008" t="s">
        <v>101</v>
      </c>
      <c r="BH1008" t="s">
        <v>166</v>
      </c>
    </row>
    <row r="1009" spans="1:60" x14ac:dyDescent="0.25">
      <c r="A1009" s="12"/>
      <c r="B1009" s="13"/>
      <c r="C1009" s="13"/>
      <c r="D1009" s="13"/>
      <c r="E1009" s="13"/>
      <c r="F1009" s="13"/>
      <c r="G1009" s="13"/>
      <c r="H1009" s="13"/>
      <c r="I1009" s="13"/>
      <c r="J1009" s="13"/>
      <c r="K1009" s="13"/>
      <c r="L1009" s="13"/>
      <c r="M1009" s="13"/>
      <c r="N1009" s="13"/>
      <c r="O1009" s="14"/>
      <c r="P1009" s="13"/>
      <c r="Q1009" s="15"/>
      <c r="R1009" s="13"/>
      <c r="S1009" s="13"/>
      <c r="T1009" s="13"/>
      <c r="U1009" s="13"/>
      <c r="V1009" s="13"/>
      <c r="W1009" s="13"/>
      <c r="X1009" s="13"/>
      <c r="Y1009" s="13"/>
      <c r="Z1009" s="13"/>
      <c r="AA1009" s="13"/>
      <c r="AB1009" s="13"/>
      <c r="AZ1009" t="s">
        <v>3072</v>
      </c>
      <c r="BA1009" t="s">
        <v>3205</v>
      </c>
      <c r="BB1009" t="s">
        <v>3839</v>
      </c>
      <c r="BC1009" t="s">
        <v>7263</v>
      </c>
      <c r="BG1009" t="s">
        <v>1037</v>
      </c>
      <c r="BH1009" t="s">
        <v>166</v>
      </c>
    </row>
    <row r="1010" spans="1:60" x14ac:dyDescent="0.25">
      <c r="A1010" s="16"/>
      <c r="B1010" s="13"/>
      <c r="C1010" s="13"/>
      <c r="D1010" s="13"/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  <c r="O1010" s="14"/>
      <c r="P1010" s="13"/>
      <c r="Q1010" s="15"/>
      <c r="R1010" s="13"/>
      <c r="S1010" s="13"/>
      <c r="T1010" s="13"/>
      <c r="U1010" s="17"/>
      <c r="V1010" s="17"/>
      <c r="W1010" s="13"/>
      <c r="X1010" s="13"/>
      <c r="Y1010" s="13"/>
      <c r="Z1010" s="13"/>
      <c r="AA1010" s="13"/>
      <c r="AB1010" s="13"/>
      <c r="AZ1010" t="s">
        <v>3072</v>
      </c>
      <c r="BA1010" t="s">
        <v>3205</v>
      </c>
      <c r="BB1010" t="s">
        <v>3839</v>
      </c>
      <c r="BC1010" t="s">
        <v>7263</v>
      </c>
      <c r="BG1010" t="s">
        <v>3526</v>
      </c>
      <c r="BH1010" t="s">
        <v>166</v>
      </c>
    </row>
    <row r="1011" spans="1:60" x14ac:dyDescent="0.25">
      <c r="A1011" s="9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10"/>
      <c r="P1011" s="6"/>
      <c r="Q1011" s="6"/>
      <c r="R1011" s="6"/>
      <c r="S1011" s="6"/>
      <c r="T1011" s="6"/>
      <c r="U1011" s="6"/>
      <c r="V1011" s="6"/>
      <c r="W1011" s="11"/>
      <c r="X1011" s="6"/>
      <c r="Y1011" s="6"/>
      <c r="Z1011" s="6"/>
      <c r="AA1011" s="6"/>
      <c r="AB1011" s="6"/>
      <c r="AZ1011" t="s">
        <v>3847</v>
      </c>
      <c r="BA1011" t="s">
        <v>3205</v>
      </c>
      <c r="BB1011" t="s">
        <v>18072</v>
      </c>
      <c r="BC1011" t="s">
        <v>3206</v>
      </c>
      <c r="BG1011" t="s">
        <v>165</v>
      </c>
      <c r="BH1011" t="s">
        <v>166</v>
      </c>
    </row>
    <row r="1012" spans="1:60" x14ac:dyDescent="0.25">
      <c r="A1012" s="9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10"/>
      <c r="P1012" s="6"/>
      <c r="Q1012" s="6"/>
      <c r="R1012" s="6"/>
      <c r="S1012" s="6"/>
      <c r="T1012" s="6"/>
      <c r="U1012" s="6"/>
      <c r="V1012" s="6"/>
      <c r="W1012" s="11"/>
      <c r="X1012" s="6"/>
      <c r="Y1012" s="6"/>
      <c r="Z1012" s="6"/>
      <c r="AA1012" s="6"/>
      <c r="AB1012" s="6"/>
      <c r="AZ1012" t="s">
        <v>380</v>
      </c>
      <c r="BA1012" t="s">
        <v>3205</v>
      </c>
      <c r="BB1012" t="s">
        <v>18072</v>
      </c>
      <c r="BC1012" t="s">
        <v>7263</v>
      </c>
      <c r="BG1012" t="s">
        <v>2387</v>
      </c>
      <c r="BH1012" t="s">
        <v>166</v>
      </c>
    </row>
    <row r="1013" spans="1:60" x14ac:dyDescent="0.25">
      <c r="A1013" s="9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10"/>
      <c r="P1013" s="6"/>
      <c r="Q1013" s="6"/>
      <c r="R1013" s="6"/>
      <c r="S1013" s="6"/>
      <c r="T1013" s="6"/>
      <c r="U1013" s="6"/>
      <c r="V1013" s="6"/>
      <c r="W1013" s="11"/>
      <c r="X1013" s="6"/>
      <c r="Y1013" s="6"/>
      <c r="Z1013" s="6"/>
      <c r="AA1013" s="6"/>
      <c r="AB1013" s="6"/>
      <c r="AZ1013" t="s">
        <v>3848</v>
      </c>
      <c r="BA1013" t="s">
        <v>3205</v>
      </c>
      <c r="BB1013" t="s">
        <v>18072</v>
      </c>
      <c r="BC1013" t="s">
        <v>3206</v>
      </c>
      <c r="BG1013" t="s">
        <v>517</v>
      </c>
      <c r="BH1013" t="s">
        <v>166</v>
      </c>
    </row>
    <row r="1014" spans="1:60" x14ac:dyDescent="0.25">
      <c r="A1014" s="9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10"/>
      <c r="P1014" s="6"/>
      <c r="Q1014" s="6"/>
      <c r="R1014" s="6"/>
      <c r="S1014" s="6"/>
      <c r="T1014" s="6"/>
      <c r="U1014" s="6"/>
      <c r="V1014" s="6"/>
      <c r="W1014" s="11"/>
      <c r="X1014" s="6"/>
      <c r="Y1014" s="6"/>
      <c r="Z1014" s="6"/>
      <c r="AA1014" s="6"/>
      <c r="AB1014" s="6"/>
      <c r="AZ1014" t="s">
        <v>3849</v>
      </c>
      <c r="BA1014" t="s">
        <v>3205</v>
      </c>
      <c r="BB1014" t="s">
        <v>18072</v>
      </c>
      <c r="BC1014" t="s">
        <v>3206</v>
      </c>
      <c r="BG1014" t="s">
        <v>2290</v>
      </c>
      <c r="BH1014" t="s">
        <v>166</v>
      </c>
    </row>
    <row r="1015" spans="1:60" x14ac:dyDescent="0.25">
      <c r="A1015" s="9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10"/>
      <c r="P1015" s="6"/>
      <c r="Q1015" s="11"/>
      <c r="R1015" s="6"/>
      <c r="S1015" s="6"/>
      <c r="T1015" s="6"/>
      <c r="U1015" s="6"/>
      <c r="V1015" s="6"/>
      <c r="W1015" s="11"/>
      <c r="X1015" s="6"/>
      <c r="Y1015" s="6"/>
      <c r="Z1015" s="6"/>
      <c r="AA1015" s="6"/>
      <c r="AB1015" s="6"/>
      <c r="AZ1015" t="s">
        <v>3850</v>
      </c>
      <c r="BA1015" t="s">
        <v>3205</v>
      </c>
      <c r="BB1015" t="s">
        <v>18072</v>
      </c>
      <c r="BC1015" t="s">
        <v>3206</v>
      </c>
      <c r="BG1015" t="s">
        <v>2999</v>
      </c>
      <c r="BH1015" t="s">
        <v>166</v>
      </c>
    </row>
    <row r="1016" spans="1:60" x14ac:dyDescent="0.25">
      <c r="A1016" s="9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10"/>
      <c r="P1016" s="6"/>
      <c r="Q1016" s="6"/>
      <c r="R1016" s="6"/>
      <c r="S1016" s="6"/>
      <c r="T1016" s="6"/>
      <c r="U1016" s="6"/>
      <c r="V1016" s="6"/>
      <c r="W1016" s="11"/>
      <c r="X1016" s="6"/>
      <c r="Y1016" s="6"/>
      <c r="Z1016" s="6"/>
      <c r="AA1016" s="6"/>
      <c r="AB1016" s="6"/>
      <c r="AZ1016" t="s">
        <v>3851</v>
      </c>
      <c r="BA1016" t="s">
        <v>3205</v>
      </c>
      <c r="BB1016" t="s">
        <v>18072</v>
      </c>
      <c r="BC1016" t="s">
        <v>3206</v>
      </c>
      <c r="BG1016" t="s">
        <v>240</v>
      </c>
      <c r="BH1016" t="s">
        <v>279</v>
      </c>
    </row>
    <row r="1017" spans="1:60" x14ac:dyDescent="0.25">
      <c r="A1017" s="12"/>
      <c r="B1017" s="13"/>
      <c r="C1017" s="13"/>
      <c r="D1017" s="13"/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  <c r="O1017" s="14"/>
      <c r="P1017" s="13"/>
      <c r="Q1017" s="15"/>
      <c r="R1017" s="13"/>
      <c r="S1017" s="13"/>
      <c r="T1017" s="13"/>
      <c r="U1017" s="13"/>
      <c r="V1017" s="13"/>
      <c r="W1017" s="13"/>
      <c r="X1017" s="13"/>
      <c r="Y1017" s="13"/>
      <c r="Z1017" s="13"/>
      <c r="AA1017" s="13"/>
      <c r="AB1017" s="13"/>
      <c r="AZ1017" t="s">
        <v>3852</v>
      </c>
      <c r="BA1017" t="s">
        <v>3205</v>
      </c>
      <c r="BB1017" t="s">
        <v>18072</v>
      </c>
      <c r="BC1017" t="s">
        <v>3204</v>
      </c>
      <c r="BG1017" t="s">
        <v>10287</v>
      </c>
      <c r="BH1017" t="s">
        <v>279</v>
      </c>
    </row>
    <row r="1018" spans="1:60" x14ac:dyDescent="0.25">
      <c r="A1018" s="9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10"/>
      <c r="P1018" s="6"/>
      <c r="Q1018" s="11"/>
      <c r="R1018" s="6"/>
      <c r="S1018" s="6"/>
      <c r="T1018" s="6"/>
      <c r="U1018" s="6"/>
      <c r="V1018" s="6"/>
      <c r="W1018" s="11"/>
      <c r="X1018" s="6"/>
      <c r="Y1018" s="6"/>
      <c r="Z1018" s="6"/>
      <c r="AA1018" s="6"/>
      <c r="AB1018" s="6"/>
      <c r="AZ1018" t="s">
        <v>3853</v>
      </c>
      <c r="BA1018" t="s">
        <v>3205</v>
      </c>
      <c r="BB1018" t="s">
        <v>18072</v>
      </c>
      <c r="BC1018" t="s">
        <v>3204</v>
      </c>
      <c r="BG1018" t="s">
        <v>10287</v>
      </c>
      <c r="BH1018" t="s">
        <v>279</v>
      </c>
    </row>
    <row r="1019" spans="1:60" x14ac:dyDescent="0.25">
      <c r="A1019" s="9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10"/>
      <c r="P1019" s="6"/>
      <c r="Q1019" s="6"/>
      <c r="R1019" s="6"/>
      <c r="S1019" s="6"/>
      <c r="T1019" s="6"/>
      <c r="U1019" s="6"/>
      <c r="V1019" s="6"/>
      <c r="W1019" s="11"/>
      <c r="X1019" s="6"/>
      <c r="Y1019" s="6"/>
      <c r="Z1019" s="6"/>
      <c r="AA1019" s="6"/>
      <c r="AB1019" s="6"/>
      <c r="AZ1019" t="s">
        <v>1194</v>
      </c>
      <c r="BA1019" t="s">
        <v>3205</v>
      </c>
      <c r="BB1019" t="s">
        <v>18072</v>
      </c>
      <c r="BC1019" t="s">
        <v>3204</v>
      </c>
      <c r="BG1019" t="s">
        <v>278</v>
      </c>
      <c r="BH1019" t="s">
        <v>279</v>
      </c>
    </row>
    <row r="1020" spans="1:60" x14ac:dyDescent="0.25">
      <c r="A1020" s="12"/>
      <c r="B1020" s="13"/>
      <c r="C1020" s="13"/>
      <c r="D1020" s="13"/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  <c r="O1020" s="14"/>
      <c r="P1020" s="13"/>
      <c r="Q1020" s="15"/>
      <c r="R1020" s="13"/>
      <c r="S1020" s="13"/>
      <c r="T1020" s="13"/>
      <c r="U1020" s="13"/>
      <c r="V1020" s="13"/>
      <c r="W1020" s="13"/>
      <c r="X1020" s="13"/>
      <c r="Y1020" s="13"/>
      <c r="Z1020" s="13"/>
      <c r="AA1020" s="13"/>
      <c r="AB1020" s="13"/>
      <c r="AZ1020" t="s">
        <v>3854</v>
      </c>
      <c r="BA1020" t="s">
        <v>3205</v>
      </c>
      <c r="BB1020" t="s">
        <v>18072</v>
      </c>
      <c r="BC1020" t="s">
        <v>3204</v>
      </c>
      <c r="BG1020" t="s">
        <v>904</v>
      </c>
      <c r="BH1020" t="s">
        <v>279</v>
      </c>
    </row>
    <row r="1021" spans="1:60" x14ac:dyDescent="0.25">
      <c r="A1021" s="12"/>
      <c r="B1021" s="13"/>
      <c r="C1021" s="13"/>
      <c r="D1021" s="13"/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  <c r="O1021" s="14"/>
      <c r="P1021" s="13"/>
      <c r="Q1021" s="13"/>
      <c r="R1021" s="13"/>
      <c r="S1021" s="13"/>
      <c r="T1021" s="13"/>
      <c r="U1021" s="13"/>
      <c r="V1021" s="13"/>
      <c r="W1021" s="13"/>
      <c r="X1021" s="13"/>
      <c r="Y1021" s="13"/>
      <c r="Z1021" s="13"/>
      <c r="AA1021" s="13"/>
      <c r="AB1021" s="13"/>
      <c r="AZ1021" t="s">
        <v>196</v>
      </c>
      <c r="BA1021" t="s">
        <v>3205</v>
      </c>
      <c r="BB1021" t="s">
        <v>18072</v>
      </c>
      <c r="BC1021" t="s">
        <v>3204</v>
      </c>
      <c r="BG1021" t="s">
        <v>2154</v>
      </c>
      <c r="BH1021" t="s">
        <v>279</v>
      </c>
    </row>
    <row r="1022" spans="1:60" x14ac:dyDescent="0.25">
      <c r="A1022" s="9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10"/>
      <c r="P1022" s="6"/>
      <c r="Q1022" s="6"/>
      <c r="R1022" s="6"/>
      <c r="S1022" s="6"/>
      <c r="T1022" s="6"/>
      <c r="U1022" s="6"/>
      <c r="V1022" s="6"/>
      <c r="W1022" s="11"/>
      <c r="X1022" s="6"/>
      <c r="Y1022" s="6"/>
      <c r="Z1022" s="6"/>
      <c r="AA1022" s="6"/>
      <c r="AB1022" s="6"/>
      <c r="AZ1022" t="s">
        <v>3855</v>
      </c>
      <c r="BA1022" t="s">
        <v>3205</v>
      </c>
      <c r="BB1022" t="s">
        <v>18072</v>
      </c>
      <c r="BC1022" t="s">
        <v>7263</v>
      </c>
      <c r="BG1022" t="s">
        <v>2985</v>
      </c>
      <c r="BH1022" t="s">
        <v>279</v>
      </c>
    </row>
    <row r="1023" spans="1:60" x14ac:dyDescent="0.25">
      <c r="A1023" s="18"/>
      <c r="B1023" s="19"/>
      <c r="C1023" s="20"/>
      <c r="D1023" s="19"/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  <c r="O1023" s="14"/>
      <c r="P1023" s="13"/>
      <c r="Q1023" s="15"/>
      <c r="R1023" s="13"/>
      <c r="S1023" s="13"/>
      <c r="T1023" s="13"/>
      <c r="U1023" s="17"/>
      <c r="V1023" s="17"/>
      <c r="W1023" s="13"/>
      <c r="X1023" s="13"/>
      <c r="Y1023" s="13"/>
      <c r="Z1023" s="13"/>
      <c r="AA1023" s="13"/>
      <c r="AB1023" s="13"/>
      <c r="AZ1023" t="s">
        <v>2395</v>
      </c>
      <c r="BA1023" t="s">
        <v>3205</v>
      </c>
      <c r="BB1023" t="s">
        <v>18086</v>
      </c>
      <c r="BC1023" t="s">
        <v>3204</v>
      </c>
      <c r="BG1023" t="s">
        <v>111</v>
      </c>
      <c r="BH1023" t="s">
        <v>112</v>
      </c>
    </row>
    <row r="1024" spans="1:60" x14ac:dyDescent="0.25">
      <c r="A1024" s="9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10"/>
      <c r="P1024" s="6"/>
      <c r="Q1024" s="6"/>
      <c r="R1024" s="6"/>
      <c r="S1024" s="6"/>
      <c r="T1024" s="6"/>
      <c r="U1024" s="6"/>
      <c r="V1024" s="6"/>
      <c r="W1024" s="11"/>
      <c r="X1024" s="6"/>
      <c r="Y1024" s="6"/>
      <c r="Z1024" s="6"/>
      <c r="AA1024" s="6"/>
      <c r="AB1024" s="6"/>
      <c r="AZ1024" t="s">
        <v>3856</v>
      </c>
      <c r="BA1024" t="s">
        <v>3205</v>
      </c>
      <c r="BB1024" t="s">
        <v>18086</v>
      </c>
      <c r="BC1024" t="s">
        <v>3204</v>
      </c>
      <c r="BG1024" t="s">
        <v>739</v>
      </c>
      <c r="BH1024" t="s">
        <v>112</v>
      </c>
    </row>
    <row r="1025" spans="1:60" x14ac:dyDescent="0.25">
      <c r="A1025" s="12"/>
      <c r="B1025" s="13"/>
      <c r="C1025" s="13"/>
      <c r="D1025" s="13"/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  <c r="O1025" s="14"/>
      <c r="P1025" s="13"/>
      <c r="Q1025" s="13"/>
      <c r="R1025" s="13"/>
      <c r="S1025" s="13"/>
      <c r="T1025" s="13"/>
      <c r="U1025" s="13"/>
      <c r="V1025" s="13"/>
      <c r="W1025" s="13"/>
      <c r="X1025" s="13"/>
      <c r="Y1025" s="13"/>
      <c r="Z1025" s="13"/>
      <c r="AA1025" s="13"/>
      <c r="AB1025" s="13"/>
      <c r="AZ1025" t="s">
        <v>370</v>
      </c>
      <c r="BA1025" t="s">
        <v>3205</v>
      </c>
      <c r="BB1025" t="s">
        <v>18086</v>
      </c>
      <c r="BC1025" t="s">
        <v>3204</v>
      </c>
      <c r="BG1025" t="s">
        <v>3557</v>
      </c>
      <c r="BH1025" t="s">
        <v>112</v>
      </c>
    </row>
    <row r="1026" spans="1:60" x14ac:dyDescent="0.25">
      <c r="A1026" s="9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10"/>
      <c r="P1026" s="6"/>
      <c r="Q1026" s="11"/>
      <c r="R1026" s="6"/>
      <c r="S1026" s="6"/>
      <c r="T1026" s="6"/>
      <c r="U1026" s="6"/>
      <c r="V1026" s="6"/>
      <c r="W1026" s="11"/>
      <c r="X1026" s="6"/>
      <c r="Y1026" s="6"/>
      <c r="Z1026" s="6"/>
      <c r="AA1026" s="6"/>
      <c r="AB1026" s="6"/>
      <c r="AZ1026" t="s">
        <v>3857</v>
      </c>
      <c r="BA1026" t="s">
        <v>3205</v>
      </c>
      <c r="BB1026" t="s">
        <v>18086</v>
      </c>
      <c r="BC1026" t="s">
        <v>3206</v>
      </c>
      <c r="BG1026" t="s">
        <v>201</v>
      </c>
      <c r="BH1026" t="s">
        <v>112</v>
      </c>
    </row>
    <row r="1027" spans="1:60" x14ac:dyDescent="0.25">
      <c r="A1027" s="12"/>
      <c r="B1027" s="13"/>
      <c r="C1027" s="13"/>
      <c r="D1027" s="13"/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  <c r="O1027" s="14"/>
      <c r="P1027" s="13"/>
      <c r="Q1027" s="15"/>
      <c r="R1027" s="13"/>
      <c r="S1027" s="13"/>
      <c r="T1027" s="13"/>
      <c r="U1027" s="13"/>
      <c r="V1027" s="13"/>
      <c r="W1027" s="13"/>
      <c r="X1027" s="13"/>
      <c r="Y1027" s="13"/>
      <c r="Z1027" s="13"/>
      <c r="AA1027" s="13"/>
      <c r="AB1027" s="13"/>
      <c r="AZ1027" t="s">
        <v>3858</v>
      </c>
      <c r="BA1027" t="s">
        <v>3205</v>
      </c>
      <c r="BB1027" t="s">
        <v>18086</v>
      </c>
      <c r="BC1027" t="s">
        <v>3204</v>
      </c>
      <c r="BG1027" t="s">
        <v>238</v>
      </c>
      <c r="BH1027" t="s">
        <v>112</v>
      </c>
    </row>
    <row r="1028" spans="1:60" x14ac:dyDescent="0.25">
      <c r="A1028" s="18"/>
      <c r="B1028" s="19"/>
      <c r="C1028" s="20"/>
      <c r="D1028" s="19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10"/>
      <c r="P1028" s="6"/>
      <c r="Q1028" s="11"/>
      <c r="R1028" s="6"/>
      <c r="S1028" s="6"/>
      <c r="T1028" s="6"/>
      <c r="U1028" s="17"/>
      <c r="V1028" s="17"/>
      <c r="W1028" s="11"/>
      <c r="X1028" s="6"/>
      <c r="Y1028" s="6"/>
      <c r="Z1028" s="6"/>
      <c r="AA1028" s="6"/>
      <c r="AB1028" s="6"/>
      <c r="AZ1028" t="s">
        <v>268</v>
      </c>
      <c r="BA1028" t="s">
        <v>3205</v>
      </c>
      <c r="BB1028" t="s">
        <v>18086</v>
      </c>
      <c r="BC1028" t="s">
        <v>3204</v>
      </c>
      <c r="BG1028" t="s">
        <v>478</v>
      </c>
      <c r="BH1028" t="s">
        <v>112</v>
      </c>
    </row>
    <row r="1029" spans="1:60" x14ac:dyDescent="0.25">
      <c r="A1029" s="18"/>
      <c r="B1029" s="19"/>
      <c r="C1029" s="20"/>
      <c r="D1029" s="19"/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  <c r="O1029" s="14"/>
      <c r="P1029" s="13"/>
      <c r="Q1029" s="15"/>
      <c r="R1029" s="13"/>
      <c r="S1029" s="13"/>
      <c r="T1029" s="13"/>
      <c r="U1029" s="17"/>
      <c r="V1029" s="17"/>
      <c r="W1029" s="13"/>
      <c r="X1029" s="13"/>
      <c r="Y1029" s="13"/>
      <c r="Z1029" s="13"/>
      <c r="AA1029" s="13"/>
      <c r="AB1029" s="13"/>
      <c r="AZ1029" t="s">
        <v>3859</v>
      </c>
      <c r="BA1029" t="s">
        <v>3205</v>
      </c>
      <c r="BB1029" t="s">
        <v>18086</v>
      </c>
      <c r="BC1029" t="s">
        <v>3204</v>
      </c>
      <c r="BG1029" t="s">
        <v>2018</v>
      </c>
      <c r="BH1029" t="s">
        <v>112</v>
      </c>
    </row>
    <row r="1030" spans="1:60" x14ac:dyDescent="0.25">
      <c r="A1030" s="12"/>
      <c r="B1030" s="13"/>
      <c r="C1030" s="13"/>
      <c r="D1030" s="13"/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  <c r="O1030" s="14"/>
      <c r="P1030" s="13"/>
      <c r="Q1030" s="13"/>
      <c r="R1030" s="13"/>
      <c r="S1030" s="13"/>
      <c r="T1030" s="13"/>
      <c r="U1030" s="13"/>
      <c r="V1030" s="13"/>
      <c r="W1030" s="13"/>
      <c r="X1030" s="13"/>
      <c r="Y1030" s="13"/>
      <c r="Z1030" s="13"/>
      <c r="AA1030" s="13"/>
      <c r="AB1030" s="13"/>
      <c r="AZ1030" t="s">
        <v>465</v>
      </c>
      <c r="BA1030" t="s">
        <v>3205</v>
      </c>
      <c r="BB1030" t="s">
        <v>18086</v>
      </c>
      <c r="BC1030" t="s">
        <v>3204</v>
      </c>
      <c r="BG1030" t="s">
        <v>2998</v>
      </c>
      <c r="BH1030" t="s">
        <v>112</v>
      </c>
    </row>
    <row r="1031" spans="1:60" x14ac:dyDescent="0.25">
      <c r="A1031" s="18"/>
      <c r="B1031" s="19"/>
      <c r="C1031" s="20"/>
      <c r="D1031" s="19"/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  <c r="O1031" s="14"/>
      <c r="P1031" s="13"/>
      <c r="Q1031" s="15"/>
      <c r="R1031" s="13"/>
      <c r="S1031" s="13"/>
      <c r="T1031" s="13"/>
      <c r="U1031" s="13"/>
      <c r="V1031" s="13"/>
      <c r="W1031" s="13"/>
      <c r="X1031" s="13"/>
      <c r="Y1031" s="13"/>
      <c r="Z1031" s="13"/>
      <c r="AA1031" s="13"/>
      <c r="AB1031" s="13"/>
      <c r="AZ1031" t="s">
        <v>3860</v>
      </c>
      <c r="BA1031" t="s">
        <v>3205</v>
      </c>
      <c r="BB1031" t="s">
        <v>18086</v>
      </c>
      <c r="BC1031" t="s">
        <v>3204</v>
      </c>
      <c r="BG1031" t="s">
        <v>3153</v>
      </c>
      <c r="BH1031" t="s">
        <v>112</v>
      </c>
    </row>
    <row r="1032" spans="1:60" x14ac:dyDescent="0.25">
      <c r="A1032" s="12"/>
      <c r="B1032" s="13"/>
      <c r="C1032" s="13"/>
      <c r="D1032" s="13"/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  <c r="O1032" s="14"/>
      <c r="P1032" s="13"/>
      <c r="Q1032" s="15"/>
      <c r="R1032" s="13"/>
      <c r="S1032" s="13"/>
      <c r="T1032" s="13"/>
      <c r="U1032" s="13"/>
      <c r="V1032" s="13"/>
      <c r="W1032" s="13"/>
      <c r="X1032" s="13"/>
      <c r="Y1032" s="13"/>
      <c r="Z1032" s="13"/>
      <c r="AA1032" s="13"/>
      <c r="AB1032" s="13"/>
      <c r="AZ1032" t="s">
        <v>3861</v>
      </c>
      <c r="BA1032" t="s">
        <v>3205</v>
      </c>
      <c r="BB1032" t="s">
        <v>3384</v>
      </c>
      <c r="BC1032" t="s">
        <v>7263</v>
      </c>
      <c r="BG1032" t="s">
        <v>319</v>
      </c>
      <c r="BH1032" t="s">
        <v>112</v>
      </c>
    </row>
    <row r="1033" spans="1:60" x14ac:dyDescent="0.25">
      <c r="A1033" s="9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10"/>
      <c r="P1033" s="6"/>
      <c r="Q1033" s="11"/>
      <c r="R1033" s="6"/>
      <c r="S1033" s="6"/>
      <c r="T1033" s="6"/>
      <c r="U1033" s="6"/>
      <c r="V1033" s="6"/>
      <c r="W1033" s="11"/>
      <c r="X1033" s="6"/>
      <c r="Y1033" s="6"/>
      <c r="Z1033" s="6"/>
      <c r="AA1033" s="6"/>
      <c r="AB1033" s="6"/>
      <c r="AZ1033" t="s">
        <v>3862</v>
      </c>
      <c r="BA1033" t="s">
        <v>3205</v>
      </c>
      <c r="BB1033" t="s">
        <v>3384</v>
      </c>
      <c r="BC1033" t="s">
        <v>3204</v>
      </c>
      <c r="BG1033" t="s">
        <v>768</v>
      </c>
      <c r="BH1033" t="s">
        <v>112</v>
      </c>
    </row>
    <row r="1034" spans="1:60" x14ac:dyDescent="0.25">
      <c r="A1034" s="12"/>
      <c r="B1034" s="13"/>
      <c r="C1034" s="13"/>
      <c r="D1034" s="13"/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  <c r="O1034" s="14"/>
      <c r="P1034" s="13"/>
      <c r="Q1034" s="13"/>
      <c r="R1034" s="13"/>
      <c r="S1034" s="13"/>
      <c r="T1034" s="13"/>
      <c r="U1034" s="13"/>
      <c r="V1034" s="13"/>
      <c r="W1034" s="13"/>
      <c r="X1034" s="13"/>
      <c r="Y1034" s="13"/>
      <c r="Z1034" s="13"/>
      <c r="AA1034" s="13"/>
      <c r="AB1034" s="13"/>
      <c r="AZ1034" t="s">
        <v>1227</v>
      </c>
      <c r="BA1034" t="s">
        <v>3205</v>
      </c>
      <c r="BB1034" t="s">
        <v>3863</v>
      </c>
      <c r="BC1034" t="s">
        <v>3206</v>
      </c>
      <c r="BG1034" t="s">
        <v>205</v>
      </c>
      <c r="BH1034" t="s">
        <v>9150</v>
      </c>
    </row>
    <row r="1035" spans="1:60" x14ac:dyDescent="0.25">
      <c r="A1035" s="9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10"/>
      <c r="P1035" s="6"/>
      <c r="Q1035" s="11"/>
      <c r="R1035" s="6"/>
      <c r="S1035" s="6"/>
      <c r="T1035" s="6"/>
      <c r="U1035" s="6"/>
      <c r="V1035" s="6"/>
      <c r="W1035" s="11"/>
      <c r="X1035" s="6"/>
      <c r="Y1035" s="6"/>
      <c r="Z1035" s="6"/>
      <c r="AA1035" s="6"/>
      <c r="AB1035" s="6"/>
      <c r="AZ1035" t="s">
        <v>3864</v>
      </c>
      <c r="BA1035" t="s">
        <v>3205</v>
      </c>
      <c r="BB1035" t="s">
        <v>3384</v>
      </c>
      <c r="BC1035" t="s">
        <v>3206</v>
      </c>
      <c r="BG1035" t="s">
        <v>378</v>
      </c>
      <c r="BH1035" t="s">
        <v>9150</v>
      </c>
    </row>
    <row r="1036" spans="1:60" x14ac:dyDescent="0.25">
      <c r="A1036" s="9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10"/>
      <c r="P1036" s="6"/>
      <c r="Q1036" s="11"/>
      <c r="R1036" s="6"/>
      <c r="S1036" s="6"/>
      <c r="T1036" s="6"/>
      <c r="U1036" s="6"/>
      <c r="V1036" s="6"/>
      <c r="W1036" s="11"/>
      <c r="X1036" s="6"/>
      <c r="Y1036" s="6"/>
      <c r="Z1036" s="6"/>
      <c r="AA1036" s="6"/>
      <c r="AB1036" s="6"/>
      <c r="AZ1036" t="s">
        <v>3865</v>
      </c>
      <c r="BA1036" t="s">
        <v>3205</v>
      </c>
      <c r="BB1036" t="s">
        <v>19998</v>
      </c>
      <c r="BC1036" t="s">
        <v>7263</v>
      </c>
      <c r="BG1036" t="s">
        <v>219</v>
      </c>
      <c r="BH1036" t="s">
        <v>9151</v>
      </c>
    </row>
    <row r="1037" spans="1:60" x14ac:dyDescent="0.25">
      <c r="A1037" s="9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10"/>
      <c r="P1037" s="6"/>
      <c r="Q1037" s="11"/>
      <c r="R1037" s="6"/>
      <c r="S1037" s="6"/>
      <c r="T1037" s="6"/>
      <c r="U1037" s="6"/>
      <c r="V1037" s="6"/>
      <c r="W1037" s="11"/>
      <c r="X1037" s="6"/>
      <c r="Y1037" s="6"/>
      <c r="Z1037" s="6"/>
      <c r="AA1037" s="6"/>
      <c r="AB1037" s="6"/>
      <c r="AZ1037" t="s">
        <v>3866</v>
      </c>
      <c r="BA1037" t="s">
        <v>3205</v>
      </c>
      <c r="BB1037" t="s">
        <v>19998</v>
      </c>
      <c r="BC1037" t="s">
        <v>3206</v>
      </c>
      <c r="BG1037" t="s">
        <v>2950</v>
      </c>
      <c r="BH1037" t="s">
        <v>9151</v>
      </c>
    </row>
    <row r="1038" spans="1:60" x14ac:dyDescent="0.25">
      <c r="A1038" s="12"/>
      <c r="B1038" s="13"/>
      <c r="C1038" s="13"/>
      <c r="D1038" s="13"/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  <c r="O1038" s="14"/>
      <c r="P1038" s="13"/>
      <c r="Q1038" s="13"/>
      <c r="R1038" s="13"/>
      <c r="S1038" s="13"/>
      <c r="T1038" s="13"/>
      <c r="U1038" s="13"/>
      <c r="V1038" s="13"/>
      <c r="W1038" s="13"/>
      <c r="X1038" s="13"/>
      <c r="Y1038" s="13"/>
      <c r="Z1038" s="13"/>
      <c r="AA1038" s="13"/>
      <c r="AB1038" s="13"/>
      <c r="AZ1038" t="s">
        <v>3867</v>
      </c>
      <c r="BA1038" t="s">
        <v>3205</v>
      </c>
      <c r="BB1038" t="s">
        <v>19998</v>
      </c>
      <c r="BC1038" t="s">
        <v>7263</v>
      </c>
      <c r="BG1038" t="s">
        <v>133</v>
      </c>
      <c r="BH1038" t="s">
        <v>9151</v>
      </c>
    </row>
    <row r="1039" spans="1:60" x14ac:dyDescent="0.25">
      <c r="A1039" s="18"/>
      <c r="B1039" s="19"/>
      <c r="C1039" s="20"/>
      <c r="D1039" s="19"/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  <c r="O1039" s="14"/>
      <c r="P1039" s="13"/>
      <c r="Q1039" s="15"/>
      <c r="R1039" s="13"/>
      <c r="S1039" s="13"/>
      <c r="T1039" s="13"/>
      <c r="U1039" s="17"/>
      <c r="V1039" s="17"/>
      <c r="W1039" s="13"/>
      <c r="X1039" s="13"/>
      <c r="Y1039" s="13"/>
      <c r="Z1039" s="13"/>
      <c r="AA1039" s="13"/>
      <c r="AB1039" s="13"/>
      <c r="AZ1039" t="s">
        <v>304</v>
      </c>
      <c r="BA1039" t="s">
        <v>3205</v>
      </c>
      <c r="BB1039" t="s">
        <v>19998</v>
      </c>
      <c r="BC1039" t="s">
        <v>3206</v>
      </c>
      <c r="BG1039" t="s">
        <v>1981</v>
      </c>
      <c r="BH1039" t="s">
        <v>9152</v>
      </c>
    </row>
    <row r="1040" spans="1:60" x14ac:dyDescent="0.25">
      <c r="A1040" s="12"/>
      <c r="B1040" s="13"/>
      <c r="C1040" s="13"/>
      <c r="D1040" s="13"/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  <c r="O1040" s="14"/>
      <c r="P1040" s="13"/>
      <c r="Q1040" s="15"/>
      <c r="R1040" s="13"/>
      <c r="S1040" s="13"/>
      <c r="T1040" s="13"/>
      <c r="U1040" s="13"/>
      <c r="V1040" s="13"/>
      <c r="W1040" s="13"/>
      <c r="X1040" s="13"/>
      <c r="Y1040" s="13"/>
      <c r="Z1040" s="13"/>
      <c r="AA1040" s="13"/>
      <c r="AB1040" s="13"/>
      <c r="AZ1040" t="s">
        <v>1676</v>
      </c>
      <c r="BA1040" t="s">
        <v>3205</v>
      </c>
      <c r="BB1040" t="s">
        <v>19998</v>
      </c>
      <c r="BC1040" t="s">
        <v>7263</v>
      </c>
      <c r="BG1040" t="s">
        <v>2024</v>
      </c>
      <c r="BH1040" t="s">
        <v>9152</v>
      </c>
    </row>
    <row r="1041" spans="1:60" x14ac:dyDescent="0.25">
      <c r="A1041" s="18"/>
      <c r="B1041" s="19"/>
      <c r="C1041" s="20"/>
      <c r="D1041" s="19"/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  <c r="O1041" s="14"/>
      <c r="P1041" s="13"/>
      <c r="Q1041" s="15"/>
      <c r="R1041" s="13"/>
      <c r="S1041" s="13"/>
      <c r="T1041" s="13"/>
      <c r="U1041" s="17"/>
      <c r="V1041" s="17"/>
      <c r="W1041" s="13"/>
      <c r="X1041" s="13"/>
      <c r="Y1041" s="13"/>
      <c r="Z1041" s="13"/>
      <c r="AA1041" s="13"/>
      <c r="AB1041" s="13"/>
      <c r="AZ1041" t="s">
        <v>1676</v>
      </c>
      <c r="BA1041" t="s">
        <v>3205</v>
      </c>
      <c r="BB1041" t="s">
        <v>19998</v>
      </c>
      <c r="BC1041" t="s">
        <v>7263</v>
      </c>
      <c r="BG1041" t="s">
        <v>76</v>
      </c>
      <c r="BH1041" t="s">
        <v>645</v>
      </c>
    </row>
    <row r="1042" spans="1:60" x14ac:dyDescent="0.25">
      <c r="A1042" s="1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10"/>
      <c r="P1042" s="6"/>
      <c r="Q1042" s="6"/>
      <c r="R1042" s="6"/>
      <c r="S1042" s="6"/>
      <c r="T1042" s="6"/>
      <c r="U1042" s="17"/>
      <c r="V1042" s="17"/>
      <c r="W1042" s="11"/>
      <c r="X1042" s="6"/>
      <c r="Y1042" s="6"/>
      <c r="Z1042" s="6"/>
      <c r="AA1042" s="6"/>
      <c r="AB1042" s="6"/>
      <c r="AZ1042" t="s">
        <v>1069</v>
      </c>
      <c r="BA1042" t="s">
        <v>3205</v>
      </c>
      <c r="BB1042" t="s">
        <v>3868</v>
      </c>
      <c r="BC1042" t="s">
        <v>7263</v>
      </c>
      <c r="BG1042" t="s">
        <v>825</v>
      </c>
      <c r="BH1042" t="s">
        <v>645</v>
      </c>
    </row>
    <row r="1043" spans="1:60" x14ac:dyDescent="0.25">
      <c r="A1043" s="12"/>
      <c r="B1043" s="13"/>
      <c r="C1043" s="13"/>
      <c r="D1043" s="13"/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  <c r="O1043" s="14"/>
      <c r="P1043" s="13"/>
      <c r="Q1043" s="13"/>
      <c r="R1043" s="13"/>
      <c r="S1043" s="13"/>
      <c r="T1043" s="13"/>
      <c r="U1043" s="13"/>
      <c r="V1043" s="13"/>
      <c r="W1043" s="13"/>
      <c r="X1043" s="13"/>
      <c r="Y1043" s="13"/>
      <c r="Z1043" s="13"/>
      <c r="AA1043" s="13"/>
      <c r="AB1043" s="13"/>
      <c r="AZ1043" t="s">
        <v>539</v>
      </c>
      <c r="BA1043" t="s">
        <v>3205</v>
      </c>
      <c r="BB1043" t="s">
        <v>3868</v>
      </c>
      <c r="BC1043" t="s">
        <v>7263</v>
      </c>
      <c r="BG1043" t="s">
        <v>1123</v>
      </c>
      <c r="BH1043" t="s">
        <v>645</v>
      </c>
    </row>
    <row r="1044" spans="1:60" x14ac:dyDescent="0.25">
      <c r="A1044" s="1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10"/>
      <c r="P1044" s="6"/>
      <c r="Q1044" s="6"/>
      <c r="R1044" s="6"/>
      <c r="S1044" s="6"/>
      <c r="T1044" s="6"/>
      <c r="U1044" s="17"/>
      <c r="V1044" s="17"/>
      <c r="W1044" s="11"/>
      <c r="X1044" s="6"/>
      <c r="Y1044" s="6"/>
      <c r="Z1044" s="6"/>
      <c r="AA1044" s="6"/>
      <c r="AB1044" s="6"/>
      <c r="AZ1044" t="s">
        <v>1641</v>
      </c>
      <c r="BA1044" t="s">
        <v>3205</v>
      </c>
      <c r="BB1044" t="s">
        <v>3868</v>
      </c>
      <c r="BC1044" t="s">
        <v>7263</v>
      </c>
      <c r="BG1044" t="s">
        <v>3599</v>
      </c>
      <c r="BH1044" t="s">
        <v>645</v>
      </c>
    </row>
    <row r="1045" spans="1:60" x14ac:dyDescent="0.25">
      <c r="A1045" s="12"/>
      <c r="B1045" s="13"/>
      <c r="C1045" s="13"/>
      <c r="D1045" s="13"/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  <c r="O1045" s="14"/>
      <c r="P1045" s="13"/>
      <c r="Q1045" s="13"/>
      <c r="R1045" s="13"/>
      <c r="S1045" s="13"/>
      <c r="T1045" s="13"/>
      <c r="U1045" s="13"/>
      <c r="V1045" s="13"/>
      <c r="W1045" s="13"/>
      <c r="X1045" s="13"/>
      <c r="Y1045" s="13"/>
      <c r="Z1045" s="13"/>
      <c r="AA1045" s="13"/>
      <c r="AB1045" s="13"/>
      <c r="AZ1045" t="s">
        <v>145</v>
      </c>
      <c r="BA1045" t="s">
        <v>3205</v>
      </c>
      <c r="BB1045" t="s">
        <v>23187</v>
      </c>
      <c r="BC1045" t="s">
        <v>7263</v>
      </c>
      <c r="BG1045" t="s">
        <v>158</v>
      </c>
      <c r="BH1045" t="s">
        <v>645</v>
      </c>
    </row>
    <row r="1046" spans="1:60" x14ac:dyDescent="0.25">
      <c r="A1046" s="9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10"/>
      <c r="P1046" s="6"/>
      <c r="Q1046" s="6"/>
      <c r="R1046" s="6"/>
      <c r="S1046" s="6"/>
      <c r="T1046" s="6"/>
      <c r="U1046" s="6"/>
      <c r="V1046" s="6"/>
      <c r="W1046" s="11"/>
      <c r="X1046" s="6"/>
      <c r="Y1046" s="6"/>
      <c r="Z1046" s="6"/>
      <c r="AA1046" s="6"/>
      <c r="AB1046" s="6"/>
      <c r="AZ1046" t="s">
        <v>93</v>
      </c>
      <c r="BA1046" t="s">
        <v>3205</v>
      </c>
      <c r="BB1046" t="s">
        <v>3868</v>
      </c>
      <c r="BC1046" t="s">
        <v>7263</v>
      </c>
      <c r="BG1046" t="s">
        <v>3128</v>
      </c>
      <c r="BH1046" t="s">
        <v>645</v>
      </c>
    </row>
    <row r="1047" spans="1:60" x14ac:dyDescent="0.25">
      <c r="A1047" s="12"/>
      <c r="B1047" s="13"/>
      <c r="C1047" s="13"/>
      <c r="D1047" s="13"/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  <c r="O1047" s="14"/>
      <c r="P1047" s="13"/>
      <c r="Q1047" s="13"/>
      <c r="R1047" s="13"/>
      <c r="S1047" s="13"/>
      <c r="T1047" s="13"/>
      <c r="U1047" s="13"/>
      <c r="V1047" s="13"/>
      <c r="W1047" s="13"/>
      <c r="X1047" s="13"/>
      <c r="Y1047" s="13"/>
      <c r="Z1047" s="13"/>
      <c r="AA1047" s="13"/>
      <c r="AB1047" s="13"/>
      <c r="AZ1047" t="s">
        <v>3869</v>
      </c>
      <c r="BA1047" t="s">
        <v>3205</v>
      </c>
      <c r="BB1047" t="s">
        <v>23187</v>
      </c>
      <c r="BC1047" t="s">
        <v>7263</v>
      </c>
      <c r="BG1047" t="s">
        <v>3603</v>
      </c>
      <c r="BH1047" t="s">
        <v>645</v>
      </c>
    </row>
    <row r="1048" spans="1:60" x14ac:dyDescent="0.25">
      <c r="A1048" s="12"/>
      <c r="B1048" s="13"/>
      <c r="C1048" s="13"/>
      <c r="D1048" s="13"/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  <c r="O1048" s="14"/>
      <c r="P1048" s="13"/>
      <c r="Q1048" s="13"/>
      <c r="R1048" s="13"/>
      <c r="S1048" s="13"/>
      <c r="T1048" s="13"/>
      <c r="U1048" s="13"/>
      <c r="V1048" s="13"/>
      <c r="W1048" s="13"/>
      <c r="X1048" s="13"/>
      <c r="Y1048" s="13"/>
      <c r="Z1048" s="13"/>
      <c r="AA1048" s="13"/>
      <c r="AB1048" s="13"/>
      <c r="AZ1048" t="s">
        <v>1253</v>
      </c>
      <c r="BA1048" t="s">
        <v>3205</v>
      </c>
      <c r="BB1048" t="s">
        <v>23187</v>
      </c>
      <c r="BC1048" t="s">
        <v>7263</v>
      </c>
      <c r="BG1048" t="s">
        <v>528</v>
      </c>
      <c r="BH1048" t="s">
        <v>645</v>
      </c>
    </row>
    <row r="1049" spans="1:60" x14ac:dyDescent="0.25">
      <c r="A1049" s="12"/>
      <c r="B1049" s="13"/>
      <c r="C1049" s="13"/>
      <c r="D1049" s="13"/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  <c r="O1049" s="14"/>
      <c r="P1049" s="13"/>
      <c r="Q1049" s="13"/>
      <c r="R1049" s="13"/>
      <c r="S1049" s="13"/>
      <c r="T1049" s="13"/>
      <c r="U1049" s="13"/>
      <c r="V1049" s="13"/>
      <c r="W1049" s="13"/>
      <c r="X1049" s="13"/>
      <c r="Y1049" s="13"/>
      <c r="Z1049" s="13"/>
      <c r="AA1049" s="13"/>
      <c r="AB1049" s="13"/>
      <c r="AZ1049" t="s">
        <v>804</v>
      </c>
      <c r="BA1049" t="s">
        <v>3205</v>
      </c>
      <c r="BB1049" t="s">
        <v>23187</v>
      </c>
      <c r="BC1049" t="s">
        <v>7263</v>
      </c>
      <c r="BG1049" t="s">
        <v>644</v>
      </c>
      <c r="BH1049" t="s">
        <v>645</v>
      </c>
    </row>
    <row r="1050" spans="1:60" x14ac:dyDescent="0.25">
      <c r="A1050" s="12"/>
      <c r="B1050" s="13"/>
      <c r="C1050" s="13"/>
      <c r="D1050" s="13"/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  <c r="O1050" s="14"/>
      <c r="P1050" s="13"/>
      <c r="Q1050" s="13"/>
      <c r="R1050" s="13"/>
      <c r="S1050" s="13"/>
      <c r="T1050" s="13"/>
      <c r="U1050" s="13"/>
      <c r="V1050" s="13"/>
      <c r="W1050" s="13"/>
      <c r="X1050" s="13"/>
      <c r="Y1050" s="13"/>
      <c r="Z1050" s="13"/>
      <c r="AA1050" s="13"/>
      <c r="AB1050" s="13"/>
      <c r="AZ1050" t="s">
        <v>1230</v>
      </c>
      <c r="BA1050" t="s">
        <v>3205</v>
      </c>
      <c r="BB1050" t="s">
        <v>23187</v>
      </c>
      <c r="BC1050" t="s">
        <v>7263</v>
      </c>
      <c r="BG1050" t="s">
        <v>1882</v>
      </c>
      <c r="BH1050" t="s">
        <v>645</v>
      </c>
    </row>
    <row r="1051" spans="1:60" x14ac:dyDescent="0.25">
      <c r="A1051" s="12"/>
      <c r="B1051" s="13"/>
      <c r="C1051" s="13"/>
      <c r="D1051" s="13"/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  <c r="O1051" s="14"/>
      <c r="P1051" s="13"/>
      <c r="Q1051" s="13"/>
      <c r="R1051" s="13"/>
      <c r="S1051" s="13"/>
      <c r="T1051" s="13"/>
      <c r="U1051" s="13"/>
      <c r="V1051" s="13"/>
      <c r="W1051" s="13"/>
      <c r="X1051" s="13"/>
      <c r="Y1051" s="13"/>
      <c r="Z1051" s="13"/>
      <c r="AA1051" s="13"/>
      <c r="AB1051" s="13"/>
      <c r="AZ1051" t="s">
        <v>310</v>
      </c>
      <c r="BA1051" t="s">
        <v>3205</v>
      </c>
      <c r="BB1051" t="s">
        <v>23187</v>
      </c>
      <c r="BC1051" t="s">
        <v>7263</v>
      </c>
      <c r="BG1051" t="s">
        <v>320</v>
      </c>
      <c r="BH1051" t="s">
        <v>645</v>
      </c>
    </row>
    <row r="1052" spans="1:60" x14ac:dyDescent="0.25">
      <c r="A1052" s="16"/>
      <c r="B1052" s="13"/>
      <c r="C1052" s="13"/>
      <c r="D1052" s="13"/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  <c r="O1052" s="14"/>
      <c r="P1052" s="13"/>
      <c r="Q1052" s="13"/>
      <c r="R1052" s="13"/>
      <c r="S1052" s="13"/>
      <c r="T1052" s="13"/>
      <c r="U1052" s="17"/>
      <c r="V1052" s="17"/>
      <c r="W1052" s="13"/>
      <c r="X1052" s="13"/>
      <c r="Y1052" s="13"/>
      <c r="Z1052" s="13"/>
      <c r="AA1052" s="13"/>
      <c r="AB1052" s="13"/>
      <c r="AZ1052" t="s">
        <v>216</v>
      </c>
      <c r="BA1052" t="s">
        <v>3205</v>
      </c>
      <c r="BB1052" t="s">
        <v>23187</v>
      </c>
      <c r="BC1052" t="s">
        <v>7263</v>
      </c>
      <c r="BG1052" t="s">
        <v>248</v>
      </c>
      <c r="BH1052" t="s">
        <v>9153</v>
      </c>
    </row>
    <row r="1053" spans="1:60" x14ac:dyDescent="0.25">
      <c r="A1053" s="12"/>
      <c r="B1053" s="13"/>
      <c r="C1053" s="13"/>
      <c r="D1053" s="13"/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  <c r="O1053" s="14"/>
      <c r="P1053" s="13"/>
      <c r="Q1053" s="13"/>
      <c r="R1053" s="13"/>
      <c r="S1053" s="13"/>
      <c r="T1053" s="13"/>
      <c r="U1053" s="13"/>
      <c r="V1053" s="13"/>
      <c r="W1053" s="13"/>
      <c r="X1053" s="13"/>
      <c r="Y1053" s="13"/>
      <c r="Z1053" s="13"/>
      <c r="AA1053" s="13"/>
      <c r="AB1053" s="13"/>
      <c r="AZ1053" t="s">
        <v>555</v>
      </c>
      <c r="BA1053" t="s">
        <v>3205</v>
      </c>
      <c r="BB1053" t="s">
        <v>23187</v>
      </c>
      <c r="BC1053" t="s">
        <v>7263</v>
      </c>
      <c r="BG1053" t="s">
        <v>249</v>
      </c>
      <c r="BH1053" t="s">
        <v>309</v>
      </c>
    </row>
    <row r="1054" spans="1:60" x14ac:dyDescent="0.25">
      <c r="A1054" s="12"/>
      <c r="B1054" s="13"/>
      <c r="C1054" s="13"/>
      <c r="D1054" s="13"/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  <c r="O1054" s="14"/>
      <c r="P1054" s="13"/>
      <c r="Q1054" s="13"/>
      <c r="R1054" s="13"/>
      <c r="S1054" s="13"/>
      <c r="T1054" s="13"/>
      <c r="U1054" s="13"/>
      <c r="V1054" s="13"/>
      <c r="W1054" s="13"/>
      <c r="X1054" s="13"/>
      <c r="Y1054" s="13"/>
      <c r="Z1054" s="13"/>
      <c r="AA1054" s="13"/>
      <c r="AB1054" s="13"/>
      <c r="AZ1054" t="s">
        <v>735</v>
      </c>
      <c r="BA1054" t="s">
        <v>3205</v>
      </c>
      <c r="BB1054" t="s">
        <v>23187</v>
      </c>
      <c r="BC1054" t="s">
        <v>7263</v>
      </c>
      <c r="BG1054" t="s">
        <v>1251</v>
      </c>
      <c r="BH1054" t="s">
        <v>309</v>
      </c>
    </row>
    <row r="1055" spans="1:60" x14ac:dyDescent="0.25">
      <c r="A1055" s="12"/>
      <c r="B1055" s="13"/>
      <c r="C1055" s="13"/>
      <c r="D1055" s="13"/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  <c r="O1055" s="14"/>
      <c r="P1055" s="13"/>
      <c r="Q1055" s="13"/>
      <c r="R1055" s="13"/>
      <c r="S1055" s="13"/>
      <c r="T1055" s="13"/>
      <c r="U1055" s="13"/>
      <c r="V1055" s="13"/>
      <c r="W1055" s="13"/>
      <c r="X1055" s="13"/>
      <c r="Y1055" s="13"/>
      <c r="Z1055" s="13"/>
      <c r="AA1055" s="13"/>
      <c r="AB1055" s="13"/>
      <c r="AZ1055" t="s">
        <v>97</v>
      </c>
      <c r="BA1055" t="s">
        <v>3205</v>
      </c>
      <c r="BB1055" t="s">
        <v>3868</v>
      </c>
      <c r="BC1055" t="s">
        <v>7263</v>
      </c>
      <c r="BG1055" t="s">
        <v>308</v>
      </c>
      <c r="BH1055" t="s">
        <v>309</v>
      </c>
    </row>
    <row r="1056" spans="1:60" x14ac:dyDescent="0.25">
      <c r="A1056" s="12"/>
      <c r="B1056" s="13"/>
      <c r="C1056" s="13"/>
      <c r="D1056" s="13"/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  <c r="O1056" s="14"/>
      <c r="P1056" s="13"/>
      <c r="Q1056" s="13"/>
      <c r="R1056" s="13"/>
      <c r="S1056" s="13"/>
      <c r="T1056" s="13"/>
      <c r="U1056" s="13"/>
      <c r="V1056" s="13"/>
      <c r="W1056" s="13"/>
      <c r="X1056" s="13"/>
      <c r="Y1056" s="13"/>
      <c r="Z1056" s="13"/>
      <c r="AA1056" s="13"/>
      <c r="AB1056" s="13"/>
      <c r="AZ1056" t="s">
        <v>96</v>
      </c>
      <c r="BA1056" t="s">
        <v>3205</v>
      </c>
      <c r="BB1056" t="s">
        <v>3868</v>
      </c>
      <c r="BC1056" t="s">
        <v>7263</v>
      </c>
      <c r="BG1056" t="s">
        <v>573</v>
      </c>
      <c r="BH1056" t="s">
        <v>309</v>
      </c>
    </row>
    <row r="1057" spans="1:60" x14ac:dyDescent="0.25">
      <c r="A1057" s="12"/>
      <c r="B1057" s="13"/>
      <c r="C1057" s="13"/>
      <c r="D1057" s="13"/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  <c r="O1057" s="14"/>
      <c r="P1057" s="13"/>
      <c r="Q1057" s="13"/>
      <c r="R1057" s="13"/>
      <c r="S1057" s="13"/>
      <c r="T1057" s="13"/>
      <c r="U1057" s="13"/>
      <c r="V1057" s="13"/>
      <c r="W1057" s="13"/>
      <c r="X1057" s="13"/>
      <c r="Y1057" s="13"/>
      <c r="Z1057" s="13"/>
      <c r="AA1057" s="13"/>
      <c r="AB1057" s="13"/>
      <c r="AZ1057" t="s">
        <v>96</v>
      </c>
      <c r="BA1057" t="s">
        <v>3205</v>
      </c>
      <c r="BB1057" t="s">
        <v>3868</v>
      </c>
      <c r="BC1057" t="s">
        <v>7263</v>
      </c>
      <c r="BG1057" t="s">
        <v>2446</v>
      </c>
      <c r="BH1057" t="s">
        <v>309</v>
      </c>
    </row>
    <row r="1058" spans="1:60" x14ac:dyDescent="0.25">
      <c r="A1058" s="12"/>
      <c r="B1058" s="13"/>
      <c r="C1058" s="13"/>
      <c r="D1058" s="13"/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  <c r="O1058" s="14"/>
      <c r="P1058" s="13"/>
      <c r="Q1058" s="13"/>
      <c r="R1058" s="13"/>
      <c r="S1058" s="13"/>
      <c r="T1058" s="13"/>
      <c r="U1058" s="13"/>
      <c r="V1058" s="13"/>
      <c r="W1058" s="13"/>
      <c r="X1058" s="13"/>
      <c r="Y1058" s="13"/>
      <c r="Z1058" s="13"/>
      <c r="AA1058" s="13"/>
      <c r="AB1058" s="13"/>
      <c r="AZ1058" t="s">
        <v>147</v>
      </c>
      <c r="BA1058" t="s">
        <v>3205</v>
      </c>
      <c r="BB1058" t="s">
        <v>3868</v>
      </c>
      <c r="BC1058" t="s">
        <v>7263</v>
      </c>
      <c r="BG1058" t="s">
        <v>2016</v>
      </c>
      <c r="BH1058" t="s">
        <v>309</v>
      </c>
    </row>
    <row r="1059" spans="1:60" x14ac:dyDescent="0.25">
      <c r="A1059" s="12"/>
      <c r="B1059" s="13"/>
      <c r="C1059" s="13"/>
      <c r="D1059" s="13"/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  <c r="O1059" s="14"/>
      <c r="P1059" s="13"/>
      <c r="Q1059" s="13"/>
      <c r="R1059" s="13"/>
      <c r="S1059" s="13"/>
      <c r="T1059" s="13"/>
      <c r="U1059" s="13"/>
      <c r="V1059" s="13"/>
      <c r="W1059" s="13"/>
      <c r="X1059" s="13"/>
      <c r="Y1059" s="13"/>
      <c r="Z1059" s="13"/>
      <c r="AA1059" s="13"/>
      <c r="AB1059" s="13"/>
      <c r="AZ1059" t="s">
        <v>3870</v>
      </c>
      <c r="BA1059" t="s">
        <v>3205</v>
      </c>
      <c r="BB1059" t="s">
        <v>23187</v>
      </c>
      <c r="BC1059" t="s">
        <v>7263</v>
      </c>
      <c r="BG1059" t="s">
        <v>2255</v>
      </c>
      <c r="BH1059" t="s">
        <v>309</v>
      </c>
    </row>
    <row r="1060" spans="1:60" x14ac:dyDescent="0.25">
      <c r="A1060" s="12"/>
      <c r="B1060" s="13"/>
      <c r="C1060" s="13"/>
      <c r="D1060" s="13"/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  <c r="O1060" s="14"/>
      <c r="P1060" s="13"/>
      <c r="Q1060" s="13"/>
      <c r="R1060" s="13"/>
      <c r="S1060" s="13"/>
      <c r="T1060" s="13"/>
      <c r="U1060" s="13"/>
      <c r="V1060" s="13"/>
      <c r="W1060" s="13"/>
      <c r="X1060" s="13"/>
      <c r="Y1060" s="13"/>
      <c r="Z1060" s="13"/>
      <c r="AA1060" s="13"/>
      <c r="AB1060" s="13"/>
      <c r="AZ1060" t="s">
        <v>3871</v>
      </c>
      <c r="BA1060" t="s">
        <v>3205</v>
      </c>
      <c r="BB1060" t="s">
        <v>23187</v>
      </c>
      <c r="BC1060" t="s">
        <v>7263</v>
      </c>
      <c r="BG1060" t="s">
        <v>754</v>
      </c>
      <c r="BH1060" t="s">
        <v>309</v>
      </c>
    </row>
    <row r="1061" spans="1:60" x14ac:dyDescent="0.25">
      <c r="A1061" s="16"/>
      <c r="B1061" s="13"/>
      <c r="C1061" s="13"/>
      <c r="D1061" s="13"/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  <c r="O1061" s="14"/>
      <c r="P1061" s="13"/>
      <c r="Q1061" s="15"/>
      <c r="R1061" s="13"/>
      <c r="S1061" s="13"/>
      <c r="T1061" s="13"/>
      <c r="U1061" s="17"/>
      <c r="V1061" s="17"/>
      <c r="W1061" s="13"/>
      <c r="X1061" s="13"/>
      <c r="Y1061" s="13"/>
      <c r="Z1061" s="13"/>
      <c r="AA1061" s="13"/>
      <c r="AB1061" s="13"/>
      <c r="AZ1061" t="s">
        <v>2745</v>
      </c>
      <c r="BA1061" t="s">
        <v>3205</v>
      </c>
      <c r="BB1061" t="s">
        <v>3868</v>
      </c>
      <c r="BC1061" t="s">
        <v>7263</v>
      </c>
      <c r="BG1061" t="s">
        <v>769</v>
      </c>
      <c r="BH1061" t="s">
        <v>309</v>
      </c>
    </row>
    <row r="1062" spans="1:60" x14ac:dyDescent="0.25">
      <c r="A1062" s="12"/>
      <c r="B1062" s="13"/>
      <c r="C1062" s="13"/>
      <c r="D1062" s="13"/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  <c r="O1062" s="14"/>
      <c r="P1062" s="13"/>
      <c r="Q1062" s="13"/>
      <c r="R1062" s="13"/>
      <c r="S1062" s="13"/>
      <c r="T1062" s="13"/>
      <c r="U1062" s="13"/>
      <c r="V1062" s="13"/>
      <c r="W1062" s="13"/>
      <c r="X1062" s="13"/>
      <c r="Y1062" s="13"/>
      <c r="Z1062" s="13"/>
      <c r="AA1062" s="13"/>
      <c r="AB1062" s="13"/>
      <c r="AZ1062" t="s">
        <v>1273</v>
      </c>
      <c r="BA1062" t="s">
        <v>3205</v>
      </c>
      <c r="BB1062" t="s">
        <v>23187</v>
      </c>
      <c r="BC1062" t="s">
        <v>7263</v>
      </c>
      <c r="BG1062" t="s">
        <v>227</v>
      </c>
      <c r="BH1062" t="s">
        <v>228</v>
      </c>
    </row>
    <row r="1063" spans="1:60" x14ac:dyDescent="0.25">
      <c r="A1063" s="16"/>
      <c r="B1063" s="13"/>
      <c r="C1063" s="13"/>
      <c r="D1063" s="13"/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  <c r="O1063" s="14"/>
      <c r="P1063" s="13"/>
      <c r="Q1063" s="13"/>
      <c r="R1063" s="13"/>
      <c r="S1063" s="13"/>
      <c r="T1063" s="13"/>
      <c r="U1063" s="17"/>
      <c r="V1063" s="17"/>
      <c r="W1063" s="13"/>
      <c r="X1063" s="13"/>
      <c r="Y1063" s="13"/>
      <c r="Z1063" s="13"/>
      <c r="AA1063" s="13"/>
      <c r="AB1063" s="13"/>
      <c r="AZ1063" t="s">
        <v>1274</v>
      </c>
      <c r="BA1063" t="s">
        <v>3205</v>
      </c>
      <c r="BB1063" t="s">
        <v>23187</v>
      </c>
      <c r="BC1063" t="s">
        <v>7263</v>
      </c>
      <c r="BG1063" t="s">
        <v>3650</v>
      </c>
      <c r="BH1063" t="s">
        <v>228</v>
      </c>
    </row>
    <row r="1064" spans="1:60" x14ac:dyDescent="0.25">
      <c r="A1064" s="16"/>
      <c r="B1064" s="13"/>
      <c r="C1064" s="13"/>
      <c r="D1064" s="13"/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  <c r="O1064" s="14"/>
      <c r="P1064" s="13"/>
      <c r="Q1064" s="13"/>
      <c r="R1064" s="13"/>
      <c r="S1064" s="13"/>
      <c r="T1064" s="13"/>
      <c r="U1064" s="17"/>
      <c r="V1064" s="17"/>
      <c r="W1064" s="13"/>
      <c r="X1064" s="13"/>
      <c r="Y1064" s="13"/>
      <c r="Z1064" s="13"/>
      <c r="AA1064" s="13"/>
      <c r="AB1064" s="13"/>
      <c r="AZ1064" t="s">
        <v>1275</v>
      </c>
      <c r="BA1064" t="s">
        <v>3205</v>
      </c>
      <c r="BB1064" t="s">
        <v>23187</v>
      </c>
      <c r="BC1064" t="s">
        <v>7263</v>
      </c>
      <c r="BG1064" t="s">
        <v>1604</v>
      </c>
      <c r="BH1064" t="s">
        <v>228</v>
      </c>
    </row>
    <row r="1065" spans="1:60" x14ac:dyDescent="0.25">
      <c r="A1065" s="18"/>
      <c r="B1065" s="19"/>
      <c r="C1065" s="20"/>
      <c r="D1065" s="19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10"/>
      <c r="P1065" s="6"/>
      <c r="Q1065" s="11"/>
      <c r="R1065" s="6"/>
      <c r="S1065" s="6"/>
      <c r="T1065" s="6"/>
      <c r="U1065" s="17"/>
      <c r="V1065" s="17"/>
      <c r="W1065" s="11"/>
      <c r="X1065" s="6"/>
      <c r="Y1065" s="6"/>
      <c r="Z1065" s="6"/>
      <c r="AA1065" s="6"/>
      <c r="AB1065" s="6"/>
      <c r="AZ1065" t="s">
        <v>1946</v>
      </c>
      <c r="BA1065" t="s">
        <v>3205</v>
      </c>
      <c r="BB1065" t="s">
        <v>3384</v>
      </c>
      <c r="BC1065" t="s">
        <v>7263</v>
      </c>
      <c r="BG1065" t="s">
        <v>760</v>
      </c>
      <c r="BH1065" t="s">
        <v>228</v>
      </c>
    </row>
    <row r="1066" spans="1:60" x14ac:dyDescent="0.25">
      <c r="A1066" s="12"/>
      <c r="B1066" s="13"/>
      <c r="C1066" s="13"/>
      <c r="D1066" s="13"/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  <c r="O1066" s="14"/>
      <c r="P1066" s="13"/>
      <c r="Q1066" s="15"/>
      <c r="R1066" s="13"/>
      <c r="S1066" s="13"/>
      <c r="T1066" s="13"/>
      <c r="U1066" s="13"/>
      <c r="V1066" s="13"/>
      <c r="W1066" s="13"/>
      <c r="X1066" s="13"/>
      <c r="Y1066" s="13"/>
      <c r="Z1066" s="13"/>
      <c r="AA1066" s="13"/>
      <c r="AB1066" s="13"/>
      <c r="AZ1066" t="s">
        <v>3872</v>
      </c>
      <c r="BA1066" t="s">
        <v>3205</v>
      </c>
      <c r="BB1066" t="s">
        <v>3384</v>
      </c>
      <c r="BC1066" t="s">
        <v>7263</v>
      </c>
      <c r="BG1066" t="s">
        <v>595</v>
      </c>
      <c r="BH1066" t="s">
        <v>228</v>
      </c>
    </row>
    <row r="1067" spans="1:60" x14ac:dyDescent="0.25">
      <c r="A1067" s="12"/>
      <c r="B1067" s="13"/>
      <c r="C1067" s="13"/>
      <c r="D1067" s="13"/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  <c r="O1067" s="14"/>
      <c r="P1067" s="13"/>
      <c r="Q1067" s="15"/>
      <c r="R1067" s="13"/>
      <c r="S1067" s="13"/>
      <c r="T1067" s="13"/>
      <c r="U1067" s="13"/>
      <c r="V1067" s="13"/>
      <c r="W1067" s="13"/>
      <c r="X1067" s="13"/>
      <c r="Y1067" s="13"/>
      <c r="Z1067" s="13"/>
      <c r="AA1067" s="13"/>
      <c r="AB1067" s="13"/>
      <c r="AZ1067" t="s">
        <v>3873</v>
      </c>
      <c r="BA1067" t="s">
        <v>3205</v>
      </c>
      <c r="BB1067" t="s">
        <v>3270</v>
      </c>
      <c r="BC1067" t="s">
        <v>7263</v>
      </c>
      <c r="BG1067" t="s">
        <v>2111</v>
      </c>
      <c r="BH1067" t="s">
        <v>228</v>
      </c>
    </row>
    <row r="1068" spans="1:60" x14ac:dyDescent="0.25">
      <c r="A1068" s="12"/>
      <c r="B1068" s="13"/>
      <c r="C1068" s="13"/>
      <c r="D1068" s="13"/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  <c r="O1068" s="14"/>
      <c r="P1068" s="13"/>
      <c r="Q1068" s="13"/>
      <c r="R1068" s="13"/>
      <c r="S1068" s="13"/>
      <c r="T1068" s="13"/>
      <c r="U1068" s="13"/>
      <c r="V1068" s="13"/>
      <c r="W1068" s="13"/>
      <c r="X1068" s="13"/>
      <c r="Y1068" s="13"/>
      <c r="Z1068" s="13"/>
      <c r="AA1068" s="13"/>
      <c r="AB1068" s="13"/>
      <c r="AZ1068" t="s">
        <v>582</v>
      </c>
      <c r="BA1068" t="s">
        <v>3205</v>
      </c>
      <c r="BB1068" t="s">
        <v>3270</v>
      </c>
      <c r="BC1068" t="s">
        <v>7263</v>
      </c>
      <c r="BG1068" t="s">
        <v>314</v>
      </c>
      <c r="BH1068" t="s">
        <v>228</v>
      </c>
    </row>
    <row r="1069" spans="1:60" x14ac:dyDescent="0.25">
      <c r="A1069" s="9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10"/>
      <c r="P1069" s="6"/>
      <c r="Q1069" s="6"/>
      <c r="R1069" s="6"/>
      <c r="S1069" s="6"/>
      <c r="T1069" s="6"/>
      <c r="U1069" s="6"/>
      <c r="V1069" s="6"/>
      <c r="W1069" s="11"/>
      <c r="X1069" s="6"/>
      <c r="Y1069" s="6"/>
      <c r="Z1069" s="6"/>
      <c r="AA1069" s="6"/>
      <c r="AB1069" s="6"/>
      <c r="AZ1069" t="s">
        <v>209</v>
      </c>
      <c r="BA1069" t="s">
        <v>3205</v>
      </c>
      <c r="BB1069" t="s">
        <v>3270</v>
      </c>
      <c r="BC1069" t="s">
        <v>7263</v>
      </c>
      <c r="BG1069" t="s">
        <v>994</v>
      </c>
      <c r="BH1069" t="s">
        <v>228</v>
      </c>
    </row>
    <row r="1070" spans="1:60" x14ac:dyDescent="0.25">
      <c r="A1070" s="12"/>
      <c r="B1070" s="13"/>
      <c r="C1070" s="13"/>
      <c r="D1070" s="13"/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  <c r="O1070" s="14"/>
      <c r="P1070" s="13"/>
      <c r="Q1070" s="15"/>
      <c r="R1070" s="13"/>
      <c r="S1070" s="13"/>
      <c r="T1070" s="13"/>
      <c r="U1070" s="13"/>
      <c r="V1070" s="13"/>
      <c r="W1070" s="13"/>
      <c r="X1070" s="13"/>
      <c r="Y1070" s="13"/>
      <c r="Z1070" s="13"/>
      <c r="AA1070" s="13"/>
      <c r="AB1070" s="13"/>
      <c r="AZ1070" t="s">
        <v>3874</v>
      </c>
      <c r="BA1070" t="s">
        <v>3205</v>
      </c>
      <c r="BB1070" t="s">
        <v>3270</v>
      </c>
      <c r="BC1070" t="s">
        <v>7263</v>
      </c>
      <c r="BG1070" t="s">
        <v>152</v>
      </c>
      <c r="BH1070" t="s">
        <v>298</v>
      </c>
    </row>
    <row r="1071" spans="1:60" x14ac:dyDescent="0.25">
      <c r="A1071" s="18"/>
      <c r="B1071" s="19"/>
      <c r="C1071" s="20"/>
      <c r="D1071" s="19"/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  <c r="O1071" s="14"/>
      <c r="P1071" s="13"/>
      <c r="Q1071" s="13"/>
      <c r="R1071" s="13"/>
      <c r="S1071" s="13"/>
      <c r="T1071" s="13"/>
      <c r="U1071" s="13"/>
      <c r="V1071" s="13"/>
      <c r="W1071" s="13"/>
      <c r="X1071" s="13"/>
      <c r="Y1071" s="13"/>
      <c r="Z1071" s="13"/>
      <c r="AA1071" s="13"/>
      <c r="AB1071" s="13"/>
      <c r="AZ1071" t="s">
        <v>3875</v>
      </c>
      <c r="BA1071" t="s">
        <v>3205</v>
      </c>
      <c r="BB1071" t="s">
        <v>3270</v>
      </c>
      <c r="BC1071" t="s">
        <v>7263</v>
      </c>
      <c r="BG1071" t="s">
        <v>942</v>
      </c>
      <c r="BH1071" t="s">
        <v>298</v>
      </c>
    </row>
    <row r="1072" spans="1:60" x14ac:dyDescent="0.25">
      <c r="A1072" s="1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10"/>
      <c r="P1072" s="6"/>
      <c r="Q1072" s="6"/>
      <c r="R1072" s="6"/>
      <c r="S1072" s="6"/>
      <c r="T1072" s="6"/>
      <c r="U1072" s="17"/>
      <c r="V1072" s="17"/>
      <c r="W1072" s="11"/>
      <c r="X1072" s="6"/>
      <c r="Y1072" s="6"/>
      <c r="Z1072" s="6"/>
      <c r="AA1072" s="6"/>
      <c r="AB1072" s="6"/>
      <c r="AZ1072" t="s">
        <v>2986</v>
      </c>
      <c r="BA1072" t="s">
        <v>3205</v>
      </c>
      <c r="BB1072" t="s">
        <v>3270</v>
      </c>
      <c r="BC1072" t="s">
        <v>7263</v>
      </c>
      <c r="BG1072" t="s">
        <v>1128</v>
      </c>
      <c r="BH1072" t="s">
        <v>298</v>
      </c>
    </row>
    <row r="1073" spans="1:60" x14ac:dyDescent="0.25">
      <c r="A1073" s="9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10"/>
      <c r="P1073" s="6"/>
      <c r="Q1073" s="6"/>
      <c r="R1073" s="6"/>
      <c r="S1073" s="6"/>
      <c r="T1073" s="6"/>
      <c r="U1073" s="6"/>
      <c r="V1073" s="6"/>
      <c r="W1073" s="11"/>
      <c r="X1073" s="6"/>
      <c r="Y1073" s="6"/>
      <c r="Z1073" s="6"/>
      <c r="AA1073" s="6"/>
      <c r="AB1073" s="6"/>
      <c r="AZ1073" t="s">
        <v>3876</v>
      </c>
      <c r="BA1073" t="s">
        <v>3205</v>
      </c>
      <c r="BB1073" t="s">
        <v>3270</v>
      </c>
      <c r="BC1073" t="s">
        <v>7263</v>
      </c>
      <c r="BG1073" t="s">
        <v>297</v>
      </c>
      <c r="BH1073" t="s">
        <v>298</v>
      </c>
    </row>
    <row r="1074" spans="1:60" x14ac:dyDescent="0.25">
      <c r="A1074" s="12"/>
      <c r="B1074" s="13"/>
      <c r="C1074" s="13"/>
      <c r="D1074" s="13"/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  <c r="O1074" s="14"/>
      <c r="P1074" s="13"/>
      <c r="Q1074" s="13"/>
      <c r="R1074" s="13"/>
      <c r="S1074" s="13"/>
      <c r="T1074" s="13"/>
      <c r="U1074" s="13"/>
      <c r="V1074" s="13"/>
      <c r="W1074" s="13"/>
      <c r="X1074" s="13"/>
      <c r="Y1074" s="13"/>
      <c r="Z1074" s="13"/>
      <c r="AA1074" s="13"/>
      <c r="AB1074" s="13"/>
      <c r="AZ1074" t="s">
        <v>1377</v>
      </c>
      <c r="BA1074" t="s">
        <v>3205</v>
      </c>
      <c r="BB1074" t="s">
        <v>3270</v>
      </c>
      <c r="BC1074" t="s">
        <v>7263</v>
      </c>
      <c r="BG1074" t="s">
        <v>623</v>
      </c>
      <c r="BH1074" t="s">
        <v>298</v>
      </c>
    </row>
    <row r="1075" spans="1:60" x14ac:dyDescent="0.25">
      <c r="A1075" s="12"/>
      <c r="B1075" s="13"/>
      <c r="C1075" s="13"/>
      <c r="D1075" s="13"/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  <c r="O1075" s="14"/>
      <c r="P1075" s="13"/>
      <c r="Q1075" s="13"/>
      <c r="R1075" s="13"/>
      <c r="S1075" s="13"/>
      <c r="T1075" s="13"/>
      <c r="U1075" s="13"/>
      <c r="V1075" s="13"/>
      <c r="W1075" s="13"/>
      <c r="X1075" s="13"/>
      <c r="Y1075" s="13"/>
      <c r="Z1075" s="13"/>
      <c r="AA1075" s="13"/>
      <c r="AB1075" s="13"/>
      <c r="AZ1075" t="s">
        <v>3877</v>
      </c>
      <c r="BA1075" t="s">
        <v>3205</v>
      </c>
      <c r="BB1075" t="s">
        <v>3270</v>
      </c>
      <c r="BC1075" t="s">
        <v>7263</v>
      </c>
      <c r="BG1075" t="s">
        <v>332</v>
      </c>
      <c r="BH1075" t="s">
        <v>298</v>
      </c>
    </row>
    <row r="1076" spans="1:60" x14ac:dyDescent="0.25">
      <c r="A1076" s="9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10"/>
      <c r="P1076" s="6"/>
      <c r="Q1076" s="6"/>
      <c r="R1076" s="6"/>
      <c r="S1076" s="6"/>
      <c r="T1076" s="6"/>
      <c r="U1076" s="6"/>
      <c r="V1076" s="6"/>
      <c r="W1076" s="11"/>
      <c r="X1076" s="6"/>
      <c r="Y1076" s="6"/>
      <c r="Z1076" s="6"/>
      <c r="AA1076" s="6"/>
      <c r="AB1076" s="6"/>
      <c r="AZ1076" t="s">
        <v>221</v>
      </c>
      <c r="BA1076" t="s">
        <v>3205</v>
      </c>
      <c r="BB1076" t="s">
        <v>3270</v>
      </c>
      <c r="BC1076" t="s">
        <v>7263</v>
      </c>
      <c r="BG1076" t="s">
        <v>2542</v>
      </c>
      <c r="BH1076" t="s">
        <v>2543</v>
      </c>
    </row>
    <row r="1077" spans="1:60" x14ac:dyDescent="0.25">
      <c r="A1077" s="12"/>
      <c r="B1077" s="13"/>
      <c r="C1077" s="13"/>
      <c r="D1077" s="13"/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  <c r="O1077" s="14"/>
      <c r="P1077" s="13"/>
      <c r="Q1077" s="15"/>
      <c r="R1077" s="13"/>
      <c r="S1077" s="13"/>
      <c r="T1077" s="13"/>
      <c r="U1077" s="13"/>
      <c r="V1077" s="13"/>
      <c r="W1077" s="13"/>
      <c r="X1077" s="13"/>
      <c r="Y1077" s="13"/>
      <c r="Z1077" s="13"/>
      <c r="AA1077" s="13"/>
      <c r="AB1077" s="13"/>
      <c r="AZ1077" t="s">
        <v>3878</v>
      </c>
      <c r="BA1077" t="s">
        <v>3205</v>
      </c>
      <c r="BB1077" t="s">
        <v>3270</v>
      </c>
      <c r="BC1077" t="s">
        <v>7263</v>
      </c>
      <c r="BG1077" t="s">
        <v>41</v>
      </c>
      <c r="BH1077" t="s">
        <v>9154</v>
      </c>
    </row>
    <row r="1078" spans="1:60" x14ac:dyDescent="0.25">
      <c r="A1078" s="9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10"/>
      <c r="P1078" s="6"/>
      <c r="Q1078" s="6"/>
      <c r="R1078" s="6"/>
      <c r="S1078" s="6"/>
      <c r="T1078" s="6"/>
      <c r="U1078" s="6"/>
      <c r="V1078" s="6"/>
      <c r="W1078" s="11"/>
      <c r="X1078" s="6"/>
      <c r="Y1078" s="6"/>
      <c r="Z1078" s="6"/>
      <c r="AA1078" s="6"/>
      <c r="AB1078" s="6"/>
      <c r="AZ1078" t="s">
        <v>3879</v>
      </c>
      <c r="BA1078" t="s">
        <v>3205</v>
      </c>
      <c r="BB1078" t="s">
        <v>3270</v>
      </c>
      <c r="BC1078" t="s">
        <v>7263</v>
      </c>
      <c r="BG1078" t="s">
        <v>7275</v>
      </c>
      <c r="BH1078" t="s">
        <v>160</v>
      </c>
    </row>
    <row r="1079" spans="1:60" x14ac:dyDescent="0.25">
      <c r="A1079" s="9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10"/>
      <c r="P1079" s="6"/>
      <c r="Q1079" s="6"/>
      <c r="R1079" s="6"/>
      <c r="S1079" s="6"/>
      <c r="T1079" s="6"/>
      <c r="U1079" s="6"/>
      <c r="V1079" s="6"/>
      <c r="W1079" s="11"/>
      <c r="X1079" s="6"/>
      <c r="Y1079" s="6"/>
      <c r="Z1079" s="6"/>
      <c r="AA1079" s="6"/>
      <c r="AB1079" s="6"/>
      <c r="AZ1079" t="s">
        <v>3880</v>
      </c>
      <c r="BA1079" t="s">
        <v>3205</v>
      </c>
      <c r="BB1079" t="s">
        <v>3270</v>
      </c>
      <c r="BC1079" t="s">
        <v>7263</v>
      </c>
      <c r="BG1079" t="s">
        <v>7275</v>
      </c>
      <c r="BH1079" t="s">
        <v>160</v>
      </c>
    </row>
    <row r="1080" spans="1:60" x14ac:dyDescent="0.25">
      <c r="A1080" s="9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10"/>
      <c r="P1080" s="6"/>
      <c r="Q1080" s="6"/>
      <c r="R1080" s="6"/>
      <c r="S1080" s="6"/>
      <c r="T1080" s="6"/>
      <c r="U1080" s="6"/>
      <c r="V1080" s="6"/>
      <c r="W1080" s="11"/>
      <c r="X1080" s="6"/>
      <c r="Y1080" s="6"/>
      <c r="Z1080" s="6"/>
      <c r="AA1080" s="6"/>
      <c r="AB1080" s="6"/>
      <c r="AZ1080" t="s">
        <v>819</v>
      </c>
      <c r="BA1080" t="s">
        <v>3205</v>
      </c>
      <c r="BB1080" t="s">
        <v>3270</v>
      </c>
      <c r="BC1080" t="s">
        <v>7263</v>
      </c>
      <c r="BG1080" t="s">
        <v>7275</v>
      </c>
      <c r="BH1080" t="s">
        <v>160</v>
      </c>
    </row>
    <row r="1081" spans="1:60" x14ac:dyDescent="0.25">
      <c r="A1081" s="12"/>
      <c r="B1081" s="13"/>
      <c r="C1081" s="13"/>
      <c r="D1081" s="13"/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  <c r="O1081" s="14"/>
      <c r="P1081" s="13"/>
      <c r="Q1081" s="15"/>
      <c r="R1081" s="13"/>
      <c r="S1081" s="13"/>
      <c r="T1081" s="13"/>
      <c r="U1081" s="13"/>
      <c r="V1081" s="13"/>
      <c r="W1081" s="13"/>
      <c r="X1081" s="13"/>
      <c r="Y1081" s="13"/>
      <c r="Z1081" s="13"/>
      <c r="AA1081" s="13"/>
      <c r="AB1081" s="13"/>
      <c r="AZ1081" t="s">
        <v>3881</v>
      </c>
      <c r="BA1081" t="s">
        <v>3205</v>
      </c>
      <c r="BB1081" t="s">
        <v>3270</v>
      </c>
      <c r="BC1081" t="s">
        <v>7263</v>
      </c>
      <c r="BG1081" t="s">
        <v>7275</v>
      </c>
      <c r="BH1081" t="s">
        <v>160</v>
      </c>
    </row>
    <row r="1082" spans="1:60" x14ac:dyDescent="0.25">
      <c r="A1082" s="18"/>
      <c r="B1082" s="19"/>
      <c r="C1082" s="20"/>
      <c r="D1082" s="19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10"/>
      <c r="P1082" s="6"/>
      <c r="Q1082" s="11"/>
      <c r="R1082" s="6"/>
      <c r="S1082" s="6"/>
      <c r="T1082" s="6"/>
      <c r="U1082" s="17"/>
      <c r="V1082" s="17"/>
      <c r="W1082" s="11"/>
      <c r="X1082" s="6"/>
      <c r="Y1082" s="6"/>
      <c r="Z1082" s="6"/>
      <c r="AA1082" s="6"/>
      <c r="AB1082" s="6"/>
      <c r="AZ1082" t="s">
        <v>86</v>
      </c>
      <c r="BA1082" t="s">
        <v>3205</v>
      </c>
      <c r="BB1082" t="s">
        <v>3270</v>
      </c>
      <c r="BC1082" t="s">
        <v>7263</v>
      </c>
      <c r="BG1082" t="s">
        <v>7275</v>
      </c>
      <c r="BH1082" t="s">
        <v>160</v>
      </c>
    </row>
    <row r="1083" spans="1:60" x14ac:dyDescent="0.25">
      <c r="A1083" s="9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10"/>
      <c r="P1083" s="6"/>
      <c r="Q1083" s="11"/>
      <c r="R1083" s="6"/>
      <c r="S1083" s="6"/>
      <c r="T1083" s="6"/>
      <c r="U1083" s="6"/>
      <c r="V1083" s="6"/>
      <c r="W1083" s="11"/>
      <c r="X1083" s="6"/>
      <c r="Y1083" s="6"/>
      <c r="Z1083" s="6"/>
      <c r="AA1083" s="6"/>
      <c r="AB1083" s="6"/>
      <c r="AZ1083" t="s">
        <v>3882</v>
      </c>
      <c r="BA1083" t="s">
        <v>3205</v>
      </c>
      <c r="BB1083" t="s">
        <v>3270</v>
      </c>
      <c r="BC1083" t="s">
        <v>7263</v>
      </c>
      <c r="BG1083" t="s">
        <v>7275</v>
      </c>
      <c r="BH1083" t="s">
        <v>160</v>
      </c>
    </row>
    <row r="1084" spans="1:60" x14ac:dyDescent="0.25">
      <c r="A1084" s="18"/>
      <c r="B1084" s="19"/>
      <c r="C1084" s="20"/>
      <c r="D1084" s="19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10"/>
      <c r="P1084" s="6"/>
      <c r="Q1084" s="6"/>
      <c r="R1084" s="6"/>
      <c r="S1084" s="6"/>
      <c r="T1084" s="6"/>
      <c r="U1084" s="17"/>
      <c r="V1084" s="17"/>
      <c r="W1084" s="11"/>
      <c r="X1084" s="6"/>
      <c r="Y1084" s="6"/>
      <c r="Z1084" s="6"/>
      <c r="AA1084" s="6"/>
      <c r="AB1084" s="6"/>
      <c r="AZ1084" t="s">
        <v>1099</v>
      </c>
      <c r="BA1084" t="s">
        <v>3205</v>
      </c>
      <c r="BB1084" t="s">
        <v>3270</v>
      </c>
      <c r="BC1084" t="s">
        <v>7263</v>
      </c>
      <c r="BG1084" t="s">
        <v>7275</v>
      </c>
      <c r="BH1084" t="s">
        <v>160</v>
      </c>
    </row>
    <row r="1085" spans="1:60" x14ac:dyDescent="0.25">
      <c r="A1085" s="9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10"/>
      <c r="P1085" s="6"/>
      <c r="Q1085" s="11"/>
      <c r="R1085" s="6"/>
      <c r="S1085" s="6"/>
      <c r="T1085" s="6"/>
      <c r="U1085" s="6"/>
      <c r="V1085" s="6"/>
      <c r="W1085" s="11"/>
      <c r="X1085" s="6"/>
      <c r="Y1085" s="6"/>
      <c r="Z1085" s="6"/>
      <c r="AA1085" s="6"/>
      <c r="AB1085" s="6"/>
      <c r="AZ1085" t="s">
        <v>3883</v>
      </c>
      <c r="BA1085" t="s">
        <v>3205</v>
      </c>
      <c r="BB1085" t="s">
        <v>3270</v>
      </c>
      <c r="BC1085" t="s">
        <v>7263</v>
      </c>
      <c r="BG1085" t="s">
        <v>7275</v>
      </c>
      <c r="BH1085" t="s">
        <v>160</v>
      </c>
    </row>
    <row r="1086" spans="1:60" x14ac:dyDescent="0.25">
      <c r="A1086" s="1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10"/>
      <c r="P1086" s="6"/>
      <c r="Q1086" s="6"/>
      <c r="R1086" s="6"/>
      <c r="S1086" s="6"/>
      <c r="T1086" s="6"/>
      <c r="U1086" s="17"/>
      <c r="V1086" s="17"/>
      <c r="W1086" s="11"/>
      <c r="X1086" s="6"/>
      <c r="Y1086" s="6"/>
      <c r="Z1086" s="6"/>
      <c r="AA1086" s="6"/>
      <c r="AB1086" s="6"/>
      <c r="AZ1086" t="s">
        <v>544</v>
      </c>
      <c r="BA1086" t="s">
        <v>3205</v>
      </c>
      <c r="BB1086" t="s">
        <v>3270</v>
      </c>
      <c r="BC1086" t="s">
        <v>7263</v>
      </c>
      <c r="BG1086" t="s">
        <v>7275</v>
      </c>
      <c r="BH1086" t="s">
        <v>160</v>
      </c>
    </row>
    <row r="1087" spans="1:60" x14ac:dyDescent="0.25">
      <c r="A1087" s="12"/>
      <c r="B1087" s="13"/>
      <c r="C1087" s="13"/>
      <c r="D1087" s="13"/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  <c r="O1087" s="14"/>
      <c r="P1087" s="13"/>
      <c r="Q1087" s="15"/>
      <c r="R1087" s="13"/>
      <c r="S1087" s="13"/>
      <c r="T1087" s="13"/>
      <c r="U1087" s="13"/>
      <c r="V1087" s="13"/>
      <c r="W1087" s="13"/>
      <c r="X1087" s="13"/>
      <c r="Y1087" s="13"/>
      <c r="Z1087" s="13"/>
      <c r="AA1087" s="13"/>
      <c r="AB1087" s="13"/>
      <c r="AZ1087" t="s">
        <v>3884</v>
      </c>
      <c r="BA1087" t="s">
        <v>3205</v>
      </c>
      <c r="BB1087" t="s">
        <v>3270</v>
      </c>
      <c r="BC1087" t="s">
        <v>7263</v>
      </c>
      <c r="BG1087" t="s">
        <v>25</v>
      </c>
      <c r="BH1087" t="s">
        <v>160</v>
      </c>
    </row>
    <row r="1088" spans="1:60" x14ac:dyDescent="0.25">
      <c r="A1088" s="16"/>
      <c r="B1088" s="13"/>
      <c r="C1088" s="13"/>
      <c r="D1088" s="13"/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  <c r="O1088" s="14"/>
      <c r="P1088" s="13"/>
      <c r="Q1088" s="15"/>
      <c r="R1088" s="13"/>
      <c r="S1088" s="13"/>
      <c r="T1088" s="13"/>
      <c r="U1088" s="17"/>
      <c r="V1088" s="17"/>
      <c r="W1088" s="13"/>
      <c r="X1088" s="13"/>
      <c r="Y1088" s="13"/>
      <c r="Z1088" s="13"/>
      <c r="AA1088" s="13"/>
      <c r="AB1088" s="13"/>
      <c r="AZ1088" t="s">
        <v>3885</v>
      </c>
      <c r="BA1088" t="s">
        <v>3205</v>
      </c>
      <c r="BB1088" t="s">
        <v>3270</v>
      </c>
      <c r="BC1088" t="s">
        <v>7263</v>
      </c>
      <c r="BG1088" t="s">
        <v>3009</v>
      </c>
      <c r="BH1088" t="s">
        <v>160</v>
      </c>
    </row>
    <row r="1089" spans="1:60" x14ac:dyDescent="0.25">
      <c r="A1089" s="9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10"/>
      <c r="P1089" s="6"/>
      <c r="Q1089" s="11"/>
      <c r="R1089" s="6"/>
      <c r="S1089" s="6"/>
      <c r="T1089" s="6"/>
      <c r="U1089" s="6"/>
      <c r="V1089" s="6"/>
      <c r="W1089" s="11"/>
      <c r="X1089" s="6"/>
      <c r="Y1089" s="6"/>
      <c r="Z1089" s="6"/>
      <c r="AA1089" s="6"/>
      <c r="AB1089" s="6"/>
      <c r="AZ1089" t="s">
        <v>3886</v>
      </c>
      <c r="BA1089" t="s">
        <v>3205</v>
      </c>
      <c r="BB1089" t="s">
        <v>3270</v>
      </c>
      <c r="BC1089" t="s">
        <v>7263</v>
      </c>
      <c r="BG1089" t="s">
        <v>1700</v>
      </c>
      <c r="BH1089" t="s">
        <v>160</v>
      </c>
    </row>
    <row r="1090" spans="1:60" x14ac:dyDescent="0.25">
      <c r="A1090" s="18"/>
      <c r="B1090" s="19"/>
      <c r="C1090" s="20"/>
      <c r="D1090" s="19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10"/>
      <c r="P1090" s="6"/>
      <c r="Q1090" s="11"/>
      <c r="R1090" s="6"/>
      <c r="S1090" s="6"/>
      <c r="T1090" s="6"/>
      <c r="U1090" s="17"/>
      <c r="V1090" s="17"/>
      <c r="W1090" s="11"/>
      <c r="X1090" s="6"/>
      <c r="Y1090" s="6"/>
      <c r="Z1090" s="6"/>
      <c r="AA1090" s="6"/>
      <c r="AB1090" s="6"/>
      <c r="AZ1090" t="s">
        <v>281</v>
      </c>
      <c r="BA1090" t="s">
        <v>3205</v>
      </c>
      <c r="BB1090" t="s">
        <v>3270</v>
      </c>
      <c r="BC1090" t="s">
        <v>7263</v>
      </c>
      <c r="BG1090" t="s">
        <v>1540</v>
      </c>
      <c r="BH1090" t="s">
        <v>160</v>
      </c>
    </row>
    <row r="1091" spans="1:60" x14ac:dyDescent="0.25">
      <c r="A1091" s="1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10"/>
      <c r="P1091" s="6"/>
      <c r="Q1091" s="6"/>
      <c r="R1091" s="6"/>
      <c r="S1091" s="6"/>
      <c r="T1091" s="6"/>
      <c r="U1091" s="17"/>
      <c r="V1091" s="17"/>
      <c r="W1091" s="11"/>
      <c r="X1091" s="6"/>
      <c r="Y1091" s="6"/>
      <c r="Z1091" s="6"/>
      <c r="AA1091" s="6"/>
      <c r="AB1091" s="6"/>
      <c r="AZ1091" t="s">
        <v>2920</v>
      </c>
      <c r="BA1091" t="s">
        <v>3205</v>
      </c>
      <c r="BB1091" t="s">
        <v>3270</v>
      </c>
      <c r="BC1091" t="s">
        <v>7263</v>
      </c>
      <c r="BG1091" t="s">
        <v>159</v>
      </c>
      <c r="BH1091" t="s">
        <v>160</v>
      </c>
    </row>
    <row r="1092" spans="1:60" x14ac:dyDescent="0.25">
      <c r="A1092" s="12"/>
      <c r="B1092" s="13"/>
      <c r="C1092" s="13"/>
      <c r="D1092" s="13"/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  <c r="O1092" s="14"/>
      <c r="P1092" s="13"/>
      <c r="Q1092" s="15"/>
      <c r="R1092" s="13"/>
      <c r="S1092" s="13"/>
      <c r="T1092" s="13"/>
      <c r="U1092" s="13"/>
      <c r="V1092" s="13"/>
      <c r="W1092" s="13"/>
      <c r="X1092" s="13"/>
      <c r="Y1092" s="13"/>
      <c r="Z1092" s="13"/>
      <c r="AA1092" s="13"/>
      <c r="AB1092" s="13"/>
      <c r="AZ1092" t="s">
        <v>3887</v>
      </c>
      <c r="BA1092" t="s">
        <v>3205</v>
      </c>
      <c r="BB1092" t="s">
        <v>3270</v>
      </c>
      <c r="BC1092" t="s">
        <v>7263</v>
      </c>
      <c r="BG1092" t="s">
        <v>783</v>
      </c>
      <c r="BH1092" t="s">
        <v>160</v>
      </c>
    </row>
    <row r="1093" spans="1:60" x14ac:dyDescent="0.25">
      <c r="A1093" s="12"/>
      <c r="B1093" s="13"/>
      <c r="C1093" s="13"/>
      <c r="D1093" s="13"/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  <c r="O1093" s="14"/>
      <c r="P1093" s="13"/>
      <c r="Q1093" s="15"/>
      <c r="R1093" s="13"/>
      <c r="S1093" s="13"/>
      <c r="T1093" s="13"/>
      <c r="U1093" s="13"/>
      <c r="V1093" s="13"/>
      <c r="W1093" s="13"/>
      <c r="X1093" s="13"/>
      <c r="Y1093" s="13"/>
      <c r="Z1093" s="13"/>
      <c r="AA1093" s="13"/>
      <c r="AB1093" s="13"/>
      <c r="AZ1093" t="s">
        <v>3888</v>
      </c>
      <c r="BA1093" t="s">
        <v>3205</v>
      </c>
      <c r="BB1093" t="s">
        <v>3270</v>
      </c>
      <c r="BC1093" t="s">
        <v>7263</v>
      </c>
      <c r="BG1093" t="s">
        <v>2580</v>
      </c>
      <c r="BH1093" t="s">
        <v>160</v>
      </c>
    </row>
    <row r="1094" spans="1:60" x14ac:dyDescent="0.25">
      <c r="A1094" s="9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10"/>
      <c r="P1094" s="6"/>
      <c r="Q1094" s="6"/>
      <c r="R1094" s="6"/>
      <c r="S1094" s="6"/>
      <c r="T1094" s="6"/>
      <c r="U1094" s="6"/>
      <c r="V1094" s="6"/>
      <c r="W1094" s="11"/>
      <c r="X1094" s="6"/>
      <c r="Y1094" s="6"/>
      <c r="Z1094" s="6"/>
      <c r="AA1094" s="6"/>
      <c r="AB1094" s="6"/>
      <c r="AZ1094" t="s">
        <v>188</v>
      </c>
      <c r="BA1094" t="s">
        <v>3205</v>
      </c>
      <c r="BB1094" t="s">
        <v>3270</v>
      </c>
      <c r="BC1094" t="s">
        <v>7263</v>
      </c>
      <c r="BG1094" t="s">
        <v>503</v>
      </c>
      <c r="BH1094" t="s">
        <v>160</v>
      </c>
    </row>
    <row r="1095" spans="1:60" x14ac:dyDescent="0.25">
      <c r="A1095" s="1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10"/>
      <c r="P1095" s="6"/>
      <c r="Q1095" s="6"/>
      <c r="R1095" s="6"/>
      <c r="S1095" s="6"/>
      <c r="T1095" s="6"/>
      <c r="U1095" s="17"/>
      <c r="V1095" s="17"/>
      <c r="W1095" s="11"/>
      <c r="X1095" s="6"/>
      <c r="Y1095" s="6"/>
      <c r="Z1095" s="6"/>
      <c r="AA1095" s="6"/>
      <c r="AB1095" s="6"/>
      <c r="AZ1095" t="s">
        <v>67</v>
      </c>
      <c r="BA1095" t="s">
        <v>3205</v>
      </c>
      <c r="BB1095" t="s">
        <v>3270</v>
      </c>
      <c r="BC1095" t="s">
        <v>7263</v>
      </c>
      <c r="BG1095" t="s">
        <v>1863</v>
      </c>
      <c r="BH1095" t="s">
        <v>160</v>
      </c>
    </row>
    <row r="1096" spans="1:60" x14ac:dyDescent="0.25">
      <c r="A1096" s="1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10"/>
      <c r="P1096" s="6"/>
      <c r="Q1096" s="6"/>
      <c r="R1096" s="6"/>
      <c r="S1096" s="6"/>
      <c r="T1096" s="6"/>
      <c r="U1096" s="17"/>
      <c r="V1096" s="17"/>
      <c r="W1096" s="11"/>
      <c r="X1096" s="6"/>
      <c r="Y1096" s="6"/>
      <c r="Z1096" s="6"/>
      <c r="AA1096" s="6"/>
      <c r="AB1096" s="6"/>
      <c r="AZ1096" t="s">
        <v>860</v>
      </c>
      <c r="BA1096" t="s">
        <v>3205</v>
      </c>
      <c r="BB1096" t="s">
        <v>3270</v>
      </c>
      <c r="BC1096" t="s">
        <v>7263</v>
      </c>
      <c r="BG1096" t="s">
        <v>738</v>
      </c>
      <c r="BH1096" t="s">
        <v>160</v>
      </c>
    </row>
    <row r="1097" spans="1:60" x14ac:dyDescent="0.25">
      <c r="A1097" s="12"/>
      <c r="B1097" s="13"/>
      <c r="C1097" s="13"/>
      <c r="D1097" s="13"/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  <c r="O1097" s="14"/>
      <c r="P1097" s="13"/>
      <c r="Q1097" s="15"/>
      <c r="R1097" s="13"/>
      <c r="S1097" s="13"/>
      <c r="T1097" s="13"/>
      <c r="U1097" s="13"/>
      <c r="V1097" s="13"/>
      <c r="W1097" s="13"/>
      <c r="X1097" s="13"/>
      <c r="Y1097" s="13"/>
      <c r="Z1097" s="13"/>
      <c r="AA1097" s="13"/>
      <c r="AB1097" s="13"/>
      <c r="AZ1097" t="s">
        <v>3889</v>
      </c>
      <c r="BA1097" t="s">
        <v>3205</v>
      </c>
      <c r="BB1097" t="s">
        <v>3270</v>
      </c>
      <c r="BC1097" t="s">
        <v>7263</v>
      </c>
      <c r="BG1097" t="s">
        <v>313</v>
      </c>
      <c r="BH1097" t="s">
        <v>160</v>
      </c>
    </row>
    <row r="1098" spans="1:60" x14ac:dyDescent="0.25">
      <c r="A1098" s="12"/>
      <c r="B1098" s="13"/>
      <c r="C1098" s="13"/>
      <c r="D1098" s="13"/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  <c r="O1098" s="14"/>
      <c r="P1098" s="13"/>
      <c r="Q1098" s="13"/>
      <c r="R1098" s="13"/>
      <c r="S1098" s="13"/>
      <c r="T1098" s="13"/>
      <c r="U1098" s="13"/>
      <c r="V1098" s="13"/>
      <c r="W1098" s="13"/>
      <c r="X1098" s="13"/>
      <c r="Y1098" s="13"/>
      <c r="Z1098" s="13"/>
      <c r="AA1098" s="13"/>
      <c r="AB1098" s="13"/>
      <c r="AZ1098" t="s">
        <v>3890</v>
      </c>
      <c r="BA1098" t="s">
        <v>3205</v>
      </c>
      <c r="BB1098" t="s">
        <v>3270</v>
      </c>
      <c r="BC1098" t="s">
        <v>7263</v>
      </c>
      <c r="BG1098" t="s">
        <v>2049</v>
      </c>
      <c r="BH1098" t="s">
        <v>160</v>
      </c>
    </row>
    <row r="1099" spans="1:60" x14ac:dyDescent="0.25">
      <c r="A1099" s="1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10"/>
      <c r="P1099" s="6"/>
      <c r="Q1099" s="11"/>
      <c r="R1099" s="6"/>
      <c r="S1099" s="6"/>
      <c r="T1099" s="6"/>
      <c r="U1099" s="17"/>
      <c r="V1099" s="17"/>
      <c r="W1099" s="11"/>
      <c r="X1099" s="6"/>
      <c r="Y1099" s="6"/>
      <c r="Z1099" s="6"/>
      <c r="AA1099" s="6"/>
      <c r="AB1099" s="6"/>
      <c r="AZ1099" t="s">
        <v>3092</v>
      </c>
      <c r="BA1099" t="s">
        <v>3205</v>
      </c>
      <c r="BB1099" t="s">
        <v>3270</v>
      </c>
      <c r="BC1099" t="s">
        <v>7263</v>
      </c>
      <c r="BG1099" t="s">
        <v>241</v>
      </c>
      <c r="BH1099" t="s">
        <v>2148</v>
      </c>
    </row>
    <row r="1100" spans="1:60" x14ac:dyDescent="0.25">
      <c r="A1100" s="9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10"/>
      <c r="P1100" s="6"/>
      <c r="Q1100" s="6"/>
      <c r="R1100" s="6"/>
      <c r="S1100" s="6"/>
      <c r="T1100" s="6"/>
      <c r="U1100" s="6"/>
      <c r="V1100" s="6"/>
      <c r="W1100" s="11"/>
      <c r="X1100" s="6"/>
      <c r="Y1100" s="6"/>
      <c r="Z1100" s="6"/>
      <c r="AA1100" s="6"/>
      <c r="AB1100" s="6"/>
      <c r="AZ1100" t="s">
        <v>3891</v>
      </c>
      <c r="BA1100" t="s">
        <v>3205</v>
      </c>
      <c r="BB1100" t="s">
        <v>3270</v>
      </c>
      <c r="BC1100" t="s">
        <v>7263</v>
      </c>
      <c r="BG1100" t="s">
        <v>1161</v>
      </c>
      <c r="BH1100" t="s">
        <v>2148</v>
      </c>
    </row>
    <row r="1101" spans="1:60" x14ac:dyDescent="0.25">
      <c r="A1101" s="9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10"/>
      <c r="P1101" s="6"/>
      <c r="Q1101" s="6"/>
      <c r="R1101" s="6"/>
      <c r="S1101" s="6"/>
      <c r="T1101" s="6"/>
      <c r="U1101" s="6"/>
      <c r="V1101" s="6"/>
      <c r="W1101" s="11"/>
      <c r="X1101" s="6"/>
      <c r="Y1101" s="6"/>
      <c r="Z1101" s="6"/>
      <c r="AA1101" s="6"/>
      <c r="AB1101" s="6"/>
      <c r="AZ1101" t="s">
        <v>3892</v>
      </c>
      <c r="BA1101" t="s">
        <v>3205</v>
      </c>
      <c r="BB1101" t="s">
        <v>3270</v>
      </c>
      <c r="BC1101" t="s">
        <v>7263</v>
      </c>
      <c r="BG1101" t="s">
        <v>463</v>
      </c>
      <c r="BH1101" t="s">
        <v>2148</v>
      </c>
    </row>
    <row r="1102" spans="1:60" x14ac:dyDescent="0.25">
      <c r="A1102" s="12"/>
      <c r="B1102" s="13"/>
      <c r="C1102" s="13"/>
      <c r="D1102" s="13"/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  <c r="O1102" s="14"/>
      <c r="P1102" s="13"/>
      <c r="Q1102" s="15"/>
      <c r="R1102" s="13"/>
      <c r="S1102" s="13"/>
      <c r="T1102" s="13"/>
      <c r="U1102" s="13"/>
      <c r="V1102" s="13"/>
      <c r="W1102" s="13"/>
      <c r="X1102" s="13"/>
      <c r="Y1102" s="13"/>
      <c r="Z1102" s="13"/>
      <c r="AA1102" s="13"/>
      <c r="AB1102" s="13"/>
      <c r="AZ1102" t="s">
        <v>3893</v>
      </c>
      <c r="BA1102" t="s">
        <v>3205</v>
      </c>
      <c r="BB1102" t="s">
        <v>3270</v>
      </c>
      <c r="BC1102" t="s">
        <v>7263</v>
      </c>
      <c r="BG1102" t="s">
        <v>2838</v>
      </c>
      <c r="BH1102" t="s">
        <v>2148</v>
      </c>
    </row>
    <row r="1103" spans="1:60" x14ac:dyDescent="0.25">
      <c r="A1103" s="9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10"/>
      <c r="P1103" s="6"/>
      <c r="Q1103" s="6"/>
      <c r="R1103" s="6"/>
      <c r="S1103" s="6"/>
      <c r="T1103" s="6"/>
      <c r="U1103" s="6"/>
      <c r="V1103" s="6"/>
      <c r="W1103" s="11"/>
      <c r="X1103" s="6"/>
      <c r="Y1103" s="6"/>
      <c r="Z1103" s="6"/>
      <c r="AA1103" s="6"/>
      <c r="AB1103" s="6"/>
      <c r="AZ1103" t="s">
        <v>3894</v>
      </c>
      <c r="BA1103" t="s">
        <v>3205</v>
      </c>
      <c r="BB1103" t="s">
        <v>3270</v>
      </c>
      <c r="BC1103" t="s">
        <v>7263</v>
      </c>
      <c r="BG1103" t="s">
        <v>2147</v>
      </c>
      <c r="BH1103" t="s">
        <v>2148</v>
      </c>
    </row>
    <row r="1104" spans="1:60" x14ac:dyDescent="0.25">
      <c r="A1104" s="12"/>
      <c r="B1104" s="13"/>
      <c r="C1104" s="13"/>
      <c r="D1104" s="13"/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  <c r="O1104" s="14"/>
      <c r="P1104" s="13"/>
      <c r="Q1104" s="13"/>
      <c r="R1104" s="13"/>
      <c r="S1104" s="13"/>
      <c r="T1104" s="13"/>
      <c r="U1104" s="13"/>
      <c r="V1104" s="13"/>
      <c r="W1104" s="13"/>
      <c r="X1104" s="13"/>
      <c r="Y1104" s="13"/>
      <c r="Z1104" s="13"/>
      <c r="AA1104" s="13"/>
      <c r="AB1104" s="13"/>
      <c r="AZ1104" t="s">
        <v>3895</v>
      </c>
      <c r="BA1104" t="s">
        <v>3205</v>
      </c>
      <c r="BB1104" t="s">
        <v>3270</v>
      </c>
      <c r="BC1104" t="s">
        <v>7263</v>
      </c>
      <c r="BG1104" t="s">
        <v>2178</v>
      </c>
      <c r="BH1104" t="s">
        <v>2148</v>
      </c>
    </row>
    <row r="1105" spans="1:60" x14ac:dyDescent="0.25">
      <c r="A1105" s="16"/>
      <c r="B1105" s="13"/>
      <c r="C1105" s="13"/>
      <c r="D1105" s="13"/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  <c r="O1105" s="14"/>
      <c r="P1105" s="13"/>
      <c r="Q1105" s="13"/>
      <c r="R1105" s="13"/>
      <c r="S1105" s="13"/>
      <c r="T1105" s="13"/>
      <c r="U1105" s="17"/>
      <c r="V1105" s="17"/>
      <c r="W1105" s="13"/>
      <c r="X1105" s="13"/>
      <c r="Y1105" s="13"/>
      <c r="Z1105" s="13"/>
      <c r="AA1105" s="13"/>
      <c r="AB1105" s="13"/>
      <c r="AZ1105" t="s">
        <v>1469</v>
      </c>
      <c r="BA1105" t="s">
        <v>3205</v>
      </c>
      <c r="BB1105" t="s">
        <v>3270</v>
      </c>
      <c r="BC1105" t="s">
        <v>7263</v>
      </c>
      <c r="BG1105" t="s">
        <v>436</v>
      </c>
      <c r="BH1105" t="s">
        <v>2148</v>
      </c>
    </row>
    <row r="1106" spans="1:60" x14ac:dyDescent="0.25">
      <c r="A1106" s="12"/>
      <c r="B1106" s="13"/>
      <c r="C1106" s="13"/>
      <c r="D1106" s="13"/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  <c r="O1106" s="14"/>
      <c r="P1106" s="13"/>
      <c r="Q1106" s="15"/>
      <c r="R1106" s="13"/>
      <c r="S1106" s="13"/>
      <c r="T1106" s="13"/>
      <c r="U1106" s="13"/>
      <c r="V1106" s="13"/>
      <c r="W1106" s="13"/>
      <c r="X1106" s="13"/>
      <c r="Y1106" s="13"/>
      <c r="Z1106" s="13"/>
      <c r="AA1106" s="13"/>
      <c r="AB1106" s="13"/>
      <c r="AZ1106" t="s">
        <v>3896</v>
      </c>
      <c r="BA1106" t="s">
        <v>3205</v>
      </c>
      <c r="BB1106" t="s">
        <v>3270</v>
      </c>
      <c r="BC1106" t="s">
        <v>7263</v>
      </c>
      <c r="BG1106" t="s">
        <v>3157</v>
      </c>
      <c r="BH1106" t="s">
        <v>2148</v>
      </c>
    </row>
    <row r="1107" spans="1:60" x14ac:dyDescent="0.25">
      <c r="A1107" s="9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10"/>
      <c r="P1107" s="6"/>
      <c r="Q1107" s="6"/>
      <c r="R1107" s="6"/>
      <c r="S1107" s="6"/>
      <c r="T1107" s="6"/>
      <c r="U1107" s="6"/>
      <c r="V1107" s="6"/>
      <c r="W1107" s="11"/>
      <c r="X1107" s="6"/>
      <c r="Y1107" s="6"/>
      <c r="Z1107" s="6"/>
      <c r="AA1107" s="6"/>
      <c r="AB1107" s="6"/>
      <c r="AZ1107" t="s">
        <v>3897</v>
      </c>
      <c r="BA1107" t="s">
        <v>3205</v>
      </c>
      <c r="BB1107" t="s">
        <v>3270</v>
      </c>
      <c r="BC1107" t="s">
        <v>7263</v>
      </c>
      <c r="BG1107" t="s">
        <v>239</v>
      </c>
      <c r="BH1107" t="s">
        <v>9155</v>
      </c>
    </row>
    <row r="1108" spans="1:60" x14ac:dyDescent="0.25">
      <c r="A1108" s="12"/>
      <c r="B1108" s="13"/>
      <c r="C1108" s="13"/>
      <c r="D1108" s="13"/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  <c r="O1108" s="14"/>
      <c r="P1108" s="13"/>
      <c r="Q1108" s="15"/>
      <c r="R1108" s="13"/>
      <c r="S1108" s="13"/>
      <c r="T1108" s="13"/>
      <c r="U1108" s="13"/>
      <c r="V1108" s="13"/>
      <c r="W1108" s="13"/>
      <c r="X1108" s="13"/>
      <c r="Y1108" s="13"/>
      <c r="Z1108" s="13"/>
      <c r="AA1108" s="13"/>
      <c r="AB1108" s="13"/>
      <c r="AZ1108" t="s">
        <v>3898</v>
      </c>
      <c r="BA1108" t="s">
        <v>3205</v>
      </c>
      <c r="BB1108" t="s">
        <v>3270</v>
      </c>
      <c r="BC1108" t="s">
        <v>7263</v>
      </c>
      <c r="BG1108" t="s">
        <v>237</v>
      </c>
      <c r="BH1108" t="s">
        <v>2239</v>
      </c>
    </row>
    <row r="1109" spans="1:60" x14ac:dyDescent="0.25">
      <c r="A1109" s="9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10"/>
      <c r="P1109" s="6"/>
      <c r="Q1109" s="6"/>
      <c r="R1109" s="6"/>
      <c r="S1109" s="6"/>
      <c r="T1109" s="6"/>
      <c r="U1109" s="6"/>
      <c r="V1109" s="6"/>
      <c r="W1109" s="11"/>
      <c r="X1109" s="6"/>
      <c r="Y1109" s="6"/>
      <c r="Z1109" s="6"/>
      <c r="AA1109" s="6"/>
      <c r="AB1109" s="6"/>
      <c r="AZ1109" t="s">
        <v>3899</v>
      </c>
      <c r="BA1109" t="s">
        <v>3205</v>
      </c>
      <c r="BB1109" t="s">
        <v>3270</v>
      </c>
      <c r="BC1109" t="s">
        <v>7263</v>
      </c>
      <c r="BG1109" t="s">
        <v>1167</v>
      </c>
      <c r="BH1109" t="s">
        <v>2239</v>
      </c>
    </row>
    <row r="1110" spans="1:60" x14ac:dyDescent="0.25">
      <c r="A1110" s="1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10"/>
      <c r="P1110" s="6"/>
      <c r="Q1110" s="11"/>
      <c r="R1110" s="6"/>
      <c r="S1110" s="6"/>
      <c r="T1110" s="6"/>
      <c r="U1110" s="17"/>
      <c r="V1110" s="17"/>
      <c r="W1110" s="11"/>
      <c r="X1110" s="6"/>
      <c r="Y1110" s="6"/>
      <c r="Z1110" s="6"/>
      <c r="AA1110" s="6"/>
      <c r="AB1110" s="6"/>
      <c r="AZ1110" t="s">
        <v>2984</v>
      </c>
      <c r="BA1110" t="s">
        <v>3205</v>
      </c>
      <c r="BB1110" t="s">
        <v>3270</v>
      </c>
      <c r="BC1110" t="s">
        <v>7263</v>
      </c>
      <c r="BG1110" t="s">
        <v>275</v>
      </c>
      <c r="BH1110" t="s">
        <v>2239</v>
      </c>
    </row>
    <row r="1111" spans="1:60" x14ac:dyDescent="0.25">
      <c r="A1111" s="18"/>
      <c r="B1111" s="19"/>
      <c r="C1111" s="20"/>
      <c r="D1111" s="19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10"/>
      <c r="P1111" s="6"/>
      <c r="Q1111" s="11"/>
      <c r="R1111" s="6"/>
      <c r="S1111" s="6"/>
      <c r="T1111" s="6"/>
      <c r="U1111" s="17"/>
      <c r="V1111" s="17"/>
      <c r="W1111" s="11"/>
      <c r="X1111" s="6"/>
      <c r="Y1111" s="6"/>
      <c r="Z1111" s="6"/>
      <c r="AA1111" s="6"/>
      <c r="AB1111" s="6"/>
      <c r="AZ1111" t="s">
        <v>2332</v>
      </c>
      <c r="BA1111" t="s">
        <v>3205</v>
      </c>
      <c r="BB1111" t="s">
        <v>3270</v>
      </c>
      <c r="BC1111" t="s">
        <v>7263</v>
      </c>
      <c r="BG1111" t="s">
        <v>520</v>
      </c>
      <c r="BH1111" t="s">
        <v>2239</v>
      </c>
    </row>
    <row r="1112" spans="1:60" x14ac:dyDescent="0.25">
      <c r="A1112" s="12"/>
      <c r="B1112" s="13"/>
      <c r="C1112" s="13"/>
      <c r="D1112" s="13"/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  <c r="O1112" s="14"/>
      <c r="P1112" s="13"/>
      <c r="Q1112" s="15"/>
      <c r="R1112" s="13"/>
      <c r="S1112" s="13"/>
      <c r="T1112" s="13"/>
      <c r="U1112" s="13"/>
      <c r="V1112" s="13"/>
      <c r="W1112" s="13"/>
      <c r="X1112" s="13"/>
      <c r="Y1112" s="13"/>
      <c r="Z1112" s="13"/>
      <c r="AA1112" s="13"/>
      <c r="AB1112" s="13"/>
      <c r="AZ1112" t="s">
        <v>3900</v>
      </c>
      <c r="BA1112" t="s">
        <v>3205</v>
      </c>
      <c r="BB1112" t="s">
        <v>3270</v>
      </c>
      <c r="BC1112" t="s">
        <v>7263</v>
      </c>
      <c r="BG1112" t="s">
        <v>2238</v>
      </c>
      <c r="BH1112" t="s">
        <v>2239</v>
      </c>
    </row>
    <row r="1113" spans="1:60" x14ac:dyDescent="0.25">
      <c r="A1113" s="9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10"/>
      <c r="P1113" s="6"/>
      <c r="Q1113" s="6"/>
      <c r="R1113" s="6"/>
      <c r="S1113" s="6"/>
      <c r="T1113" s="6"/>
      <c r="U1113" s="6"/>
      <c r="V1113" s="6"/>
      <c r="W1113" s="11"/>
      <c r="X1113" s="6"/>
      <c r="Y1113" s="6"/>
      <c r="Z1113" s="6"/>
      <c r="AA1113" s="6"/>
      <c r="AB1113" s="6"/>
      <c r="AZ1113" t="s">
        <v>3901</v>
      </c>
      <c r="BA1113" t="s">
        <v>3205</v>
      </c>
      <c r="BB1113" t="s">
        <v>3270</v>
      </c>
      <c r="BC1113" t="s">
        <v>7263</v>
      </c>
      <c r="BG1113" t="s">
        <v>2284</v>
      </c>
      <c r="BH1113" t="s">
        <v>2239</v>
      </c>
    </row>
    <row r="1114" spans="1:60" x14ac:dyDescent="0.25">
      <c r="A1114" s="12"/>
      <c r="B1114" s="13"/>
      <c r="C1114" s="13"/>
      <c r="D1114" s="13"/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  <c r="O1114" s="14"/>
      <c r="P1114" s="13"/>
      <c r="Q1114" s="13"/>
      <c r="R1114" s="13"/>
      <c r="S1114" s="13"/>
      <c r="T1114" s="13"/>
      <c r="U1114" s="13"/>
      <c r="V1114" s="13"/>
      <c r="W1114" s="13"/>
      <c r="X1114" s="13"/>
      <c r="Y1114" s="13"/>
      <c r="Z1114" s="13"/>
      <c r="AA1114" s="13"/>
      <c r="AB1114" s="13"/>
      <c r="AZ1114" t="s">
        <v>3902</v>
      </c>
      <c r="BA1114" t="s">
        <v>3205</v>
      </c>
      <c r="BB1114" t="s">
        <v>3270</v>
      </c>
      <c r="BC1114" t="s">
        <v>7263</v>
      </c>
      <c r="BG1114" t="s">
        <v>311</v>
      </c>
      <c r="BH1114" t="s">
        <v>2239</v>
      </c>
    </row>
    <row r="1115" spans="1:60" x14ac:dyDescent="0.25">
      <c r="A1115" s="9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10"/>
      <c r="P1115" s="6"/>
      <c r="Q1115" s="6"/>
      <c r="R1115" s="6"/>
      <c r="S1115" s="6"/>
      <c r="T1115" s="6"/>
      <c r="U1115" s="6"/>
      <c r="V1115" s="6"/>
      <c r="W1115" s="11"/>
      <c r="X1115" s="6"/>
      <c r="Y1115" s="6"/>
      <c r="Z1115" s="6"/>
      <c r="AA1115" s="6"/>
      <c r="AB1115" s="6"/>
      <c r="AZ1115" t="s">
        <v>198</v>
      </c>
      <c r="BA1115" t="s">
        <v>3205</v>
      </c>
      <c r="BB1115" t="s">
        <v>3270</v>
      </c>
      <c r="BC1115" t="s">
        <v>7263</v>
      </c>
      <c r="BG1115" t="s">
        <v>176</v>
      </c>
      <c r="BH1115" t="s">
        <v>2038</v>
      </c>
    </row>
    <row r="1116" spans="1:60" x14ac:dyDescent="0.25">
      <c r="A1116" s="1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10"/>
      <c r="P1116" s="6"/>
      <c r="Q1116" s="6"/>
      <c r="R1116" s="6"/>
      <c r="S1116" s="6"/>
      <c r="T1116" s="6"/>
      <c r="U1116" s="17"/>
      <c r="V1116" s="17"/>
      <c r="W1116" s="11"/>
      <c r="X1116" s="6"/>
      <c r="Y1116" s="6"/>
      <c r="Z1116" s="6"/>
      <c r="AA1116" s="6"/>
      <c r="AB1116" s="6"/>
      <c r="AZ1116" t="s">
        <v>3095</v>
      </c>
      <c r="BA1116" t="s">
        <v>3205</v>
      </c>
      <c r="BB1116" t="s">
        <v>3270</v>
      </c>
      <c r="BC1116" t="s">
        <v>7263</v>
      </c>
      <c r="BG1116" t="s">
        <v>2037</v>
      </c>
      <c r="BH1116" t="s">
        <v>2038</v>
      </c>
    </row>
    <row r="1117" spans="1:60" x14ac:dyDescent="0.25">
      <c r="A1117" s="9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10"/>
      <c r="P1117" s="6"/>
      <c r="Q1117" s="6"/>
      <c r="R1117" s="6"/>
      <c r="S1117" s="6"/>
      <c r="T1117" s="6"/>
      <c r="U1117" s="6"/>
      <c r="V1117" s="6"/>
      <c r="W1117" s="11"/>
      <c r="X1117" s="6"/>
      <c r="Y1117" s="6"/>
      <c r="Z1117" s="6"/>
      <c r="AA1117" s="6"/>
      <c r="AB1117" s="6"/>
      <c r="AZ1117" t="s">
        <v>3903</v>
      </c>
      <c r="BA1117" t="s">
        <v>3205</v>
      </c>
      <c r="BB1117" t="s">
        <v>3270</v>
      </c>
      <c r="BC1117" t="s">
        <v>7263</v>
      </c>
      <c r="BG1117" t="s">
        <v>426</v>
      </c>
      <c r="BH1117" t="s">
        <v>2038</v>
      </c>
    </row>
    <row r="1118" spans="1:60" x14ac:dyDescent="0.25">
      <c r="A1118" s="12"/>
      <c r="B1118" s="13"/>
      <c r="C1118" s="13"/>
      <c r="D1118" s="13"/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  <c r="O1118" s="14"/>
      <c r="P1118" s="13"/>
      <c r="Q1118" s="15"/>
      <c r="R1118" s="13"/>
      <c r="S1118" s="13"/>
      <c r="T1118" s="13"/>
      <c r="U1118" s="13"/>
      <c r="V1118" s="13"/>
      <c r="W1118" s="13"/>
      <c r="X1118" s="13"/>
      <c r="Y1118" s="13"/>
      <c r="Z1118" s="13"/>
      <c r="AA1118" s="13"/>
      <c r="AB1118" s="13"/>
      <c r="AZ1118" t="s">
        <v>3904</v>
      </c>
      <c r="BA1118" t="s">
        <v>3205</v>
      </c>
      <c r="BB1118" t="s">
        <v>3270</v>
      </c>
      <c r="BC1118" t="s">
        <v>7263</v>
      </c>
      <c r="BG1118" t="s">
        <v>961</v>
      </c>
      <c r="BH1118" t="s">
        <v>2038</v>
      </c>
    </row>
    <row r="1119" spans="1:60" x14ac:dyDescent="0.25">
      <c r="A1119" s="9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10"/>
      <c r="P1119" s="6"/>
      <c r="Q1119" s="11"/>
      <c r="R1119" s="6"/>
      <c r="S1119" s="6"/>
      <c r="T1119" s="6"/>
      <c r="U1119" s="6"/>
      <c r="V1119" s="6"/>
      <c r="W1119" s="11"/>
      <c r="X1119" s="6"/>
      <c r="Y1119" s="6"/>
      <c r="Z1119" s="6"/>
      <c r="AA1119" s="6"/>
      <c r="AB1119" s="6"/>
      <c r="AZ1119" t="s">
        <v>3905</v>
      </c>
      <c r="BA1119" t="s">
        <v>3205</v>
      </c>
      <c r="BB1119" t="s">
        <v>3270</v>
      </c>
      <c r="BC1119" t="s">
        <v>7263</v>
      </c>
      <c r="BG1119" t="s">
        <v>1393</v>
      </c>
      <c r="BH1119" t="s">
        <v>2038</v>
      </c>
    </row>
    <row r="1120" spans="1:60" x14ac:dyDescent="0.25">
      <c r="A1120" s="9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10"/>
      <c r="P1120" s="6"/>
      <c r="Q1120" s="6"/>
      <c r="R1120" s="6"/>
      <c r="S1120" s="6"/>
      <c r="T1120" s="6"/>
      <c r="U1120" s="6"/>
      <c r="V1120" s="6"/>
      <c r="W1120" s="11"/>
      <c r="X1120" s="6"/>
      <c r="Y1120" s="6"/>
      <c r="Z1120" s="6"/>
      <c r="AA1120" s="6"/>
      <c r="AB1120" s="6"/>
      <c r="AZ1120" t="s">
        <v>586</v>
      </c>
      <c r="BA1120" t="s">
        <v>3205</v>
      </c>
      <c r="BB1120" t="s">
        <v>3270</v>
      </c>
      <c r="BC1120" t="s">
        <v>7263</v>
      </c>
      <c r="BG1120" t="s">
        <v>26</v>
      </c>
      <c r="BH1120" t="s">
        <v>168</v>
      </c>
    </row>
    <row r="1121" spans="1:60" x14ac:dyDescent="0.25">
      <c r="A1121" s="18"/>
      <c r="B1121" s="19"/>
      <c r="C1121" s="20"/>
      <c r="D1121" s="19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10"/>
      <c r="P1121" s="6"/>
      <c r="Q1121" s="11"/>
      <c r="R1121" s="6"/>
      <c r="S1121" s="6"/>
      <c r="T1121" s="6"/>
      <c r="U1121" s="17"/>
      <c r="V1121" s="17"/>
      <c r="W1121" s="11"/>
      <c r="X1121" s="6"/>
      <c r="Y1121" s="6"/>
      <c r="Z1121" s="6"/>
      <c r="AA1121" s="6"/>
      <c r="AB1121" s="6"/>
      <c r="AZ1121" t="s">
        <v>2100</v>
      </c>
      <c r="BA1121" t="s">
        <v>3205</v>
      </c>
      <c r="BB1121" t="s">
        <v>3270</v>
      </c>
      <c r="BC1121" t="s">
        <v>7263</v>
      </c>
      <c r="BG1121" t="s">
        <v>779</v>
      </c>
      <c r="BH1121" t="s">
        <v>168</v>
      </c>
    </row>
    <row r="1122" spans="1:60" x14ac:dyDescent="0.25">
      <c r="A1122" s="9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10"/>
      <c r="P1122" s="6"/>
      <c r="Q1122" s="6"/>
      <c r="R1122" s="6"/>
      <c r="S1122" s="6"/>
      <c r="T1122" s="6"/>
      <c r="U1122" s="6"/>
      <c r="V1122" s="6"/>
      <c r="W1122" s="11"/>
      <c r="X1122" s="6"/>
      <c r="Y1122" s="6"/>
      <c r="Z1122" s="6"/>
      <c r="AA1122" s="6"/>
      <c r="AB1122" s="6"/>
      <c r="AZ1122" t="s">
        <v>3906</v>
      </c>
      <c r="BA1122" t="s">
        <v>3205</v>
      </c>
      <c r="BB1122" t="s">
        <v>3270</v>
      </c>
      <c r="BC1122" t="s">
        <v>7263</v>
      </c>
      <c r="BG1122" t="s">
        <v>1120</v>
      </c>
      <c r="BH1122" t="s">
        <v>168</v>
      </c>
    </row>
    <row r="1123" spans="1:60" x14ac:dyDescent="0.25">
      <c r="A1123" s="12"/>
      <c r="B1123" s="13"/>
      <c r="C1123" s="13"/>
      <c r="D1123" s="13"/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  <c r="O1123" s="14"/>
      <c r="P1123" s="13"/>
      <c r="Q1123" s="15"/>
      <c r="R1123" s="13"/>
      <c r="S1123" s="13"/>
      <c r="T1123" s="13"/>
      <c r="U1123" s="13"/>
      <c r="V1123" s="13"/>
      <c r="W1123" s="13"/>
      <c r="X1123" s="13"/>
      <c r="Y1123" s="13"/>
      <c r="Z1123" s="13"/>
      <c r="AA1123" s="13"/>
      <c r="AB1123" s="13"/>
      <c r="AZ1123" t="s">
        <v>3907</v>
      </c>
      <c r="BA1123" t="s">
        <v>3205</v>
      </c>
      <c r="BB1123" t="s">
        <v>3270</v>
      </c>
      <c r="BC1123" t="s">
        <v>7263</v>
      </c>
      <c r="BG1123" t="s">
        <v>3752</v>
      </c>
      <c r="BH1123" t="s">
        <v>168</v>
      </c>
    </row>
    <row r="1124" spans="1:60" x14ac:dyDescent="0.25">
      <c r="A1124" s="12"/>
      <c r="B1124" s="13"/>
      <c r="C1124" s="13"/>
      <c r="D1124" s="13"/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  <c r="O1124" s="14"/>
      <c r="P1124" s="13"/>
      <c r="Q1124" s="15"/>
      <c r="R1124" s="13"/>
      <c r="S1124" s="13"/>
      <c r="T1124" s="13"/>
      <c r="U1124" s="13"/>
      <c r="V1124" s="13"/>
      <c r="W1124" s="13"/>
      <c r="X1124" s="13"/>
      <c r="Y1124" s="13"/>
      <c r="Z1124" s="13"/>
      <c r="AA1124" s="13"/>
      <c r="AB1124" s="13"/>
      <c r="AZ1124" t="s">
        <v>3908</v>
      </c>
      <c r="BA1124" t="s">
        <v>3205</v>
      </c>
      <c r="BB1124" t="s">
        <v>3270</v>
      </c>
      <c r="BC1124" t="s">
        <v>7263</v>
      </c>
      <c r="BG1124" t="s">
        <v>167</v>
      </c>
      <c r="BH1124" t="s">
        <v>168</v>
      </c>
    </row>
    <row r="1125" spans="1:60" x14ac:dyDescent="0.25">
      <c r="A1125" s="12"/>
      <c r="B1125" s="13"/>
      <c r="C1125" s="13"/>
      <c r="D1125" s="13"/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  <c r="O1125" s="14"/>
      <c r="P1125" s="13"/>
      <c r="Q1125" s="13"/>
      <c r="R1125" s="13"/>
      <c r="S1125" s="13"/>
      <c r="T1125" s="13"/>
      <c r="U1125" s="13"/>
      <c r="V1125" s="13"/>
      <c r="W1125" s="13"/>
      <c r="X1125" s="13"/>
      <c r="Y1125" s="13"/>
      <c r="Z1125" s="13"/>
      <c r="AA1125" s="13"/>
      <c r="AB1125" s="13"/>
      <c r="AZ1125" t="s">
        <v>377</v>
      </c>
      <c r="BA1125" t="s">
        <v>3205</v>
      </c>
      <c r="BB1125" t="s">
        <v>3270</v>
      </c>
      <c r="BC1125" t="s">
        <v>7263</v>
      </c>
      <c r="BG1125" t="s">
        <v>1184</v>
      </c>
      <c r="BH1125" t="s">
        <v>168</v>
      </c>
    </row>
    <row r="1126" spans="1:60" x14ac:dyDescent="0.25">
      <c r="A1126" s="16"/>
      <c r="B1126" s="13"/>
      <c r="C1126" s="13"/>
      <c r="D1126" s="13"/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  <c r="O1126" s="14"/>
      <c r="P1126" s="13"/>
      <c r="Q1126" s="15"/>
      <c r="R1126" s="13"/>
      <c r="S1126" s="13"/>
      <c r="T1126" s="13"/>
      <c r="U1126" s="17"/>
      <c r="V1126" s="17"/>
      <c r="W1126" s="13"/>
      <c r="X1126" s="13"/>
      <c r="Y1126" s="13"/>
      <c r="Z1126" s="13"/>
      <c r="AA1126" s="13"/>
      <c r="AB1126" s="13"/>
      <c r="AZ1126" t="s">
        <v>3909</v>
      </c>
      <c r="BA1126" t="s">
        <v>3205</v>
      </c>
      <c r="BB1126" t="s">
        <v>3270</v>
      </c>
      <c r="BC1126" t="s">
        <v>7263</v>
      </c>
      <c r="BG1126" t="s">
        <v>246</v>
      </c>
      <c r="BH1126" t="s">
        <v>168</v>
      </c>
    </row>
    <row r="1127" spans="1:60" x14ac:dyDescent="0.25">
      <c r="A1127" s="12"/>
      <c r="B1127" s="13"/>
      <c r="C1127" s="13"/>
      <c r="D1127" s="13"/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  <c r="O1127" s="14"/>
      <c r="P1127" s="13"/>
      <c r="Q1127" s="13"/>
      <c r="R1127" s="13"/>
      <c r="S1127" s="13"/>
      <c r="T1127" s="13"/>
      <c r="U1127" s="13"/>
      <c r="V1127" s="13"/>
      <c r="W1127" s="13"/>
      <c r="X1127" s="13"/>
      <c r="Y1127" s="13"/>
      <c r="Z1127" s="13"/>
      <c r="AA1127" s="13"/>
      <c r="AB1127" s="13"/>
      <c r="AZ1127" t="s">
        <v>1378</v>
      </c>
      <c r="BA1127" t="s">
        <v>3205</v>
      </c>
      <c r="BB1127" t="s">
        <v>3270</v>
      </c>
      <c r="BC1127" t="s">
        <v>7263</v>
      </c>
      <c r="BG1127" t="s">
        <v>558</v>
      </c>
      <c r="BH1127" t="s">
        <v>168</v>
      </c>
    </row>
    <row r="1128" spans="1:60" x14ac:dyDescent="0.25">
      <c r="A1128" s="12"/>
      <c r="B1128" s="13"/>
      <c r="C1128" s="13"/>
      <c r="D1128" s="13"/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  <c r="O1128" s="14"/>
      <c r="P1128" s="13"/>
      <c r="Q1128" s="13"/>
      <c r="R1128" s="13"/>
      <c r="S1128" s="13"/>
      <c r="T1128" s="13"/>
      <c r="U1128" s="13"/>
      <c r="V1128" s="13"/>
      <c r="W1128" s="13"/>
      <c r="X1128" s="13"/>
      <c r="Y1128" s="13"/>
      <c r="Z1128" s="13"/>
      <c r="AA1128" s="13"/>
      <c r="AB1128" s="13"/>
      <c r="AZ1128" t="s">
        <v>1272</v>
      </c>
      <c r="BA1128" t="s">
        <v>3205</v>
      </c>
      <c r="BB1128" t="s">
        <v>3270</v>
      </c>
      <c r="BC1128" t="s">
        <v>7263</v>
      </c>
      <c r="BG1128" t="s">
        <v>467</v>
      </c>
      <c r="BH1128" t="s">
        <v>168</v>
      </c>
    </row>
    <row r="1129" spans="1:60" x14ac:dyDescent="0.25">
      <c r="A1129" s="9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10"/>
      <c r="P1129" s="6"/>
      <c r="Q1129" s="6"/>
      <c r="R1129" s="6"/>
      <c r="S1129" s="6"/>
      <c r="T1129" s="6"/>
      <c r="U1129" s="6"/>
      <c r="V1129" s="6"/>
      <c r="W1129" s="11"/>
      <c r="X1129" s="6"/>
      <c r="Y1129" s="6"/>
      <c r="Z1129" s="6"/>
      <c r="AA1129" s="6"/>
      <c r="AB1129" s="6"/>
      <c r="AZ1129" t="s">
        <v>3910</v>
      </c>
      <c r="BA1129" t="s">
        <v>3205</v>
      </c>
      <c r="BB1129" t="s">
        <v>3270</v>
      </c>
      <c r="BC1129" t="s">
        <v>7263</v>
      </c>
      <c r="BG1129" t="s">
        <v>1872</v>
      </c>
      <c r="BH1129" t="s">
        <v>168</v>
      </c>
    </row>
    <row r="1130" spans="1:60" x14ac:dyDescent="0.25">
      <c r="A1130" s="18"/>
      <c r="B1130" s="19"/>
      <c r="C1130" s="20"/>
      <c r="D1130" s="19"/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  <c r="O1130" s="14"/>
      <c r="P1130" s="13"/>
      <c r="Q1130" s="13"/>
      <c r="R1130" s="13"/>
      <c r="S1130" s="13"/>
      <c r="T1130" s="13"/>
      <c r="U1130" s="17"/>
      <c r="V1130" s="17"/>
      <c r="W1130" s="13"/>
      <c r="X1130" s="13"/>
      <c r="Y1130" s="13"/>
      <c r="Z1130" s="13"/>
      <c r="AA1130" s="13"/>
      <c r="AB1130" s="13"/>
      <c r="AZ1130" t="s">
        <v>3911</v>
      </c>
      <c r="BA1130" t="s">
        <v>3205</v>
      </c>
      <c r="BB1130" t="s">
        <v>3270</v>
      </c>
      <c r="BC1130" t="s">
        <v>7263</v>
      </c>
      <c r="BG1130" t="s">
        <v>1533</v>
      </c>
      <c r="BH1130" t="s">
        <v>168</v>
      </c>
    </row>
    <row r="1131" spans="1:60" x14ac:dyDescent="0.25">
      <c r="A1131" s="16"/>
      <c r="B1131" s="13"/>
      <c r="C1131" s="13"/>
      <c r="D1131" s="13"/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  <c r="O1131" s="14"/>
      <c r="P1131" s="13"/>
      <c r="Q1131" s="15"/>
      <c r="R1131" s="13"/>
      <c r="S1131" s="13"/>
      <c r="T1131" s="13"/>
      <c r="U1131" s="17"/>
      <c r="V1131" s="17"/>
      <c r="W1131" s="13"/>
      <c r="X1131" s="13"/>
      <c r="Y1131" s="13"/>
      <c r="Z1131" s="13"/>
      <c r="AA1131" s="13"/>
      <c r="AB1131" s="13"/>
      <c r="AZ1131" t="s">
        <v>2273</v>
      </c>
      <c r="BA1131" t="s">
        <v>3205</v>
      </c>
      <c r="BB1131" t="s">
        <v>3270</v>
      </c>
      <c r="BC1131" t="s">
        <v>7263</v>
      </c>
      <c r="BG1131" t="s">
        <v>10509</v>
      </c>
      <c r="BH1131" t="s">
        <v>2035</v>
      </c>
    </row>
    <row r="1132" spans="1:60" x14ac:dyDescent="0.25">
      <c r="A1132" s="18"/>
      <c r="B1132" s="19"/>
      <c r="C1132" s="20"/>
      <c r="D1132" s="19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10"/>
      <c r="P1132" s="6"/>
      <c r="Q1132" s="6"/>
      <c r="R1132" s="6"/>
      <c r="S1132" s="6"/>
      <c r="T1132" s="6"/>
      <c r="U1132" s="17"/>
      <c r="V1132" s="17"/>
      <c r="W1132" s="11"/>
      <c r="X1132" s="6"/>
      <c r="Y1132" s="6"/>
      <c r="Z1132" s="6"/>
      <c r="AA1132" s="6"/>
      <c r="AB1132" s="6"/>
      <c r="AZ1132" t="s">
        <v>2273</v>
      </c>
      <c r="BA1132" t="s">
        <v>3205</v>
      </c>
      <c r="BB1132" t="s">
        <v>3270</v>
      </c>
      <c r="BC1132" t="s">
        <v>7263</v>
      </c>
      <c r="BG1132" t="s">
        <v>2034</v>
      </c>
      <c r="BH1132" t="s">
        <v>2035</v>
      </c>
    </row>
    <row r="1133" spans="1:60" x14ac:dyDescent="0.25">
      <c r="A1133" s="18"/>
      <c r="B1133" s="19"/>
      <c r="C1133" s="20"/>
      <c r="D1133" s="19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10"/>
      <c r="P1133" s="6"/>
      <c r="Q1133" s="11"/>
      <c r="R1133" s="6"/>
      <c r="S1133" s="6"/>
      <c r="T1133" s="6"/>
      <c r="U1133" s="17"/>
      <c r="V1133" s="17"/>
      <c r="W1133" s="11"/>
      <c r="X1133" s="6"/>
      <c r="Y1133" s="6"/>
      <c r="Z1133" s="6"/>
      <c r="AA1133" s="6"/>
      <c r="AB1133" s="6"/>
      <c r="AZ1133" t="s">
        <v>375</v>
      </c>
      <c r="BA1133" t="s">
        <v>3205</v>
      </c>
      <c r="BB1133" t="s">
        <v>3270</v>
      </c>
      <c r="BC1133" t="s">
        <v>7263</v>
      </c>
      <c r="BG1133" t="s">
        <v>362</v>
      </c>
      <c r="BH1133" t="s">
        <v>2035</v>
      </c>
    </row>
    <row r="1134" spans="1:60" x14ac:dyDescent="0.25">
      <c r="A1134" s="12"/>
      <c r="B1134" s="13"/>
      <c r="C1134" s="13"/>
      <c r="D1134" s="13"/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  <c r="O1134" s="14"/>
      <c r="P1134" s="13"/>
      <c r="Q1134" s="15"/>
      <c r="R1134" s="13"/>
      <c r="S1134" s="13"/>
      <c r="T1134" s="13"/>
      <c r="U1134" s="13"/>
      <c r="V1134" s="13"/>
      <c r="W1134" s="13"/>
      <c r="X1134" s="13"/>
      <c r="Y1134" s="13"/>
      <c r="Z1134" s="13"/>
      <c r="AA1134" s="13"/>
      <c r="AB1134" s="13"/>
      <c r="AZ1134" t="s">
        <v>3912</v>
      </c>
      <c r="BA1134" t="s">
        <v>3205</v>
      </c>
      <c r="BB1134" t="s">
        <v>3270</v>
      </c>
      <c r="BC1134" t="s">
        <v>7263</v>
      </c>
      <c r="BG1134" t="s">
        <v>141</v>
      </c>
      <c r="BH1134" t="s">
        <v>2035</v>
      </c>
    </row>
    <row r="1135" spans="1:60" x14ac:dyDescent="0.25">
      <c r="A1135" s="12"/>
      <c r="B1135" s="13"/>
      <c r="C1135" s="13"/>
      <c r="D1135" s="13"/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  <c r="O1135" s="14"/>
      <c r="P1135" s="13"/>
      <c r="Q1135" s="15"/>
      <c r="R1135" s="13"/>
      <c r="S1135" s="13"/>
      <c r="T1135" s="13"/>
      <c r="U1135" s="13"/>
      <c r="V1135" s="13"/>
      <c r="W1135" s="13"/>
      <c r="X1135" s="13"/>
      <c r="Y1135" s="13"/>
      <c r="Z1135" s="13"/>
      <c r="AA1135" s="13"/>
      <c r="AB1135" s="13"/>
      <c r="AZ1135" t="s">
        <v>3913</v>
      </c>
      <c r="BA1135" t="s">
        <v>3205</v>
      </c>
      <c r="BB1135" t="s">
        <v>3270</v>
      </c>
      <c r="BC1135" t="s">
        <v>7263</v>
      </c>
      <c r="BG1135" t="s">
        <v>2058</v>
      </c>
      <c r="BH1135" t="s">
        <v>2059</v>
      </c>
    </row>
    <row r="1136" spans="1:60" x14ac:dyDescent="0.25">
      <c r="A1136" s="9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10"/>
      <c r="P1136" s="6"/>
      <c r="Q1136" s="11"/>
      <c r="R1136" s="6"/>
      <c r="S1136" s="6"/>
      <c r="T1136" s="6"/>
      <c r="U1136" s="6"/>
      <c r="V1136" s="6"/>
      <c r="W1136" s="11"/>
      <c r="X1136" s="6"/>
      <c r="Y1136" s="6"/>
      <c r="Z1136" s="6"/>
      <c r="AA1136" s="6"/>
      <c r="AB1136" s="6"/>
      <c r="AZ1136" t="s">
        <v>3914</v>
      </c>
      <c r="BA1136" t="s">
        <v>3205</v>
      </c>
      <c r="BB1136" t="s">
        <v>3270</v>
      </c>
      <c r="BC1136" t="s">
        <v>7263</v>
      </c>
      <c r="BG1136" t="s">
        <v>113</v>
      </c>
      <c r="BH1136" t="s">
        <v>170</v>
      </c>
    </row>
    <row r="1137" spans="1:60" x14ac:dyDescent="0.25">
      <c r="A1137" s="16"/>
      <c r="B1137" s="13"/>
      <c r="C1137" s="13"/>
      <c r="D1137" s="13"/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  <c r="O1137" s="14"/>
      <c r="P1137" s="13"/>
      <c r="Q1137" s="13"/>
      <c r="R1137" s="13"/>
      <c r="S1137" s="13"/>
      <c r="T1137" s="13"/>
      <c r="U1137" s="17"/>
      <c r="V1137" s="17"/>
      <c r="W1137" s="13"/>
      <c r="X1137" s="13"/>
      <c r="Y1137" s="13"/>
      <c r="Z1137" s="13"/>
      <c r="AA1137" s="13"/>
      <c r="AB1137" s="13"/>
      <c r="AZ1137" t="s">
        <v>1460</v>
      </c>
      <c r="BA1137" t="s">
        <v>3205</v>
      </c>
      <c r="BB1137" t="s">
        <v>3270</v>
      </c>
      <c r="BC1137" t="s">
        <v>7263</v>
      </c>
      <c r="BG1137" t="s">
        <v>932</v>
      </c>
      <c r="BH1137" t="s">
        <v>170</v>
      </c>
    </row>
    <row r="1138" spans="1:60" x14ac:dyDescent="0.25">
      <c r="A1138" s="16"/>
      <c r="B1138" s="13"/>
      <c r="C1138" s="13"/>
      <c r="D1138" s="13"/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  <c r="O1138" s="14"/>
      <c r="P1138" s="13"/>
      <c r="Q1138" s="15"/>
      <c r="R1138" s="13"/>
      <c r="S1138" s="13"/>
      <c r="T1138" s="13"/>
      <c r="U1138" s="17"/>
      <c r="V1138" s="17"/>
      <c r="W1138" s="13"/>
      <c r="X1138" s="13"/>
      <c r="Y1138" s="13"/>
      <c r="Z1138" s="13"/>
      <c r="AA1138" s="13"/>
      <c r="AB1138" s="13"/>
      <c r="AZ1138" t="s">
        <v>3915</v>
      </c>
      <c r="BA1138" t="s">
        <v>3205</v>
      </c>
      <c r="BB1138" t="s">
        <v>3270</v>
      </c>
      <c r="BC1138" t="s">
        <v>7263</v>
      </c>
      <c r="BG1138" t="s">
        <v>3779</v>
      </c>
      <c r="BH1138" t="s">
        <v>170</v>
      </c>
    </row>
    <row r="1139" spans="1:60" x14ac:dyDescent="0.25">
      <c r="A1139" s="9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10"/>
      <c r="P1139" s="6"/>
      <c r="Q1139" s="11"/>
      <c r="R1139" s="6"/>
      <c r="S1139" s="6"/>
      <c r="T1139" s="6"/>
      <c r="U1139" s="6"/>
      <c r="V1139" s="6"/>
      <c r="W1139" s="11"/>
      <c r="X1139" s="6"/>
      <c r="Y1139" s="6"/>
      <c r="Z1139" s="6"/>
      <c r="AA1139" s="6"/>
      <c r="AB1139" s="6"/>
      <c r="AZ1139" t="s">
        <v>3916</v>
      </c>
      <c r="BA1139" t="s">
        <v>3205</v>
      </c>
      <c r="BB1139" t="s">
        <v>3270</v>
      </c>
      <c r="BC1139" t="s">
        <v>7263</v>
      </c>
      <c r="BG1139" t="s">
        <v>169</v>
      </c>
      <c r="BH1139" t="s">
        <v>170</v>
      </c>
    </row>
    <row r="1140" spans="1:60" x14ac:dyDescent="0.25">
      <c r="A1140" s="18"/>
      <c r="B1140" s="19"/>
      <c r="C1140" s="20"/>
      <c r="D1140" s="19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10"/>
      <c r="P1140" s="6"/>
      <c r="Q1140" s="11"/>
      <c r="R1140" s="6"/>
      <c r="S1140" s="6"/>
      <c r="T1140" s="6"/>
      <c r="U1140" s="17"/>
      <c r="V1140" s="17"/>
      <c r="W1140" s="11"/>
      <c r="X1140" s="6"/>
      <c r="Y1140" s="6"/>
      <c r="Z1140" s="6"/>
      <c r="AA1140" s="6"/>
      <c r="AB1140" s="6"/>
      <c r="AZ1140" t="s">
        <v>1997</v>
      </c>
      <c r="BA1140" t="s">
        <v>3205</v>
      </c>
      <c r="BB1140" t="s">
        <v>3270</v>
      </c>
      <c r="BC1140" t="s">
        <v>7263</v>
      </c>
      <c r="BG1140" t="s">
        <v>526</v>
      </c>
      <c r="BH1140" t="s">
        <v>170</v>
      </c>
    </row>
    <row r="1141" spans="1:60" x14ac:dyDescent="0.25">
      <c r="A1141" s="9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10"/>
      <c r="P1141" s="6"/>
      <c r="Q1141" s="6"/>
      <c r="R1141" s="6"/>
      <c r="S1141" s="6"/>
      <c r="T1141" s="6"/>
      <c r="U1141" s="6"/>
      <c r="V1141" s="6"/>
      <c r="W1141" s="11"/>
      <c r="X1141" s="6"/>
      <c r="Y1141" s="6"/>
      <c r="Z1141" s="6"/>
      <c r="AA1141" s="6"/>
      <c r="AB1141" s="6"/>
      <c r="AZ1141" t="s">
        <v>3917</v>
      </c>
      <c r="BA1141" t="s">
        <v>3205</v>
      </c>
      <c r="BB1141" t="s">
        <v>3270</v>
      </c>
      <c r="BC1141" t="s">
        <v>7263</v>
      </c>
      <c r="BG1141" t="s">
        <v>476</v>
      </c>
      <c r="BH1141" t="s">
        <v>170</v>
      </c>
    </row>
    <row r="1142" spans="1:60" x14ac:dyDescent="0.25">
      <c r="A1142" s="9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10"/>
      <c r="P1142" s="6"/>
      <c r="Q1142" s="6"/>
      <c r="R1142" s="6"/>
      <c r="S1142" s="6"/>
      <c r="T1142" s="6"/>
      <c r="U1142" s="6"/>
      <c r="V1142" s="6"/>
      <c r="W1142" s="11"/>
      <c r="X1142" s="6"/>
      <c r="Y1142" s="6"/>
      <c r="Z1142" s="6"/>
      <c r="AA1142" s="6"/>
      <c r="AB1142" s="6"/>
      <c r="AZ1142" t="s">
        <v>3918</v>
      </c>
      <c r="BA1142" t="s">
        <v>3205</v>
      </c>
      <c r="BB1142" t="s">
        <v>3270</v>
      </c>
      <c r="BC1142" t="s">
        <v>7263</v>
      </c>
      <c r="BG1142" t="s">
        <v>1869</v>
      </c>
      <c r="BH1142" t="s">
        <v>170</v>
      </c>
    </row>
    <row r="1143" spans="1:60" x14ac:dyDescent="0.25">
      <c r="A1143" s="12"/>
      <c r="B1143" s="13"/>
      <c r="C1143" s="13"/>
      <c r="D1143" s="13"/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  <c r="O1143" s="14"/>
      <c r="P1143" s="13"/>
      <c r="Q1143" s="15"/>
      <c r="R1143" s="13"/>
      <c r="S1143" s="13"/>
      <c r="T1143" s="13"/>
      <c r="U1143" s="13"/>
      <c r="V1143" s="13"/>
      <c r="W1143" s="13"/>
      <c r="X1143" s="13"/>
      <c r="Y1143" s="13"/>
      <c r="Z1143" s="13"/>
      <c r="AA1143" s="13"/>
      <c r="AB1143" s="13"/>
      <c r="AZ1143" t="s">
        <v>3919</v>
      </c>
      <c r="BA1143" t="s">
        <v>3205</v>
      </c>
      <c r="BB1143" t="s">
        <v>3270</v>
      </c>
      <c r="BC1143" t="s">
        <v>7263</v>
      </c>
      <c r="BG1143" t="s">
        <v>2994</v>
      </c>
      <c r="BH1143" t="s">
        <v>170</v>
      </c>
    </row>
    <row r="1144" spans="1:60" x14ac:dyDescent="0.25">
      <c r="A1144" s="18"/>
      <c r="B1144" s="19"/>
      <c r="C1144" s="20"/>
      <c r="D1144" s="19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10"/>
      <c r="P1144" s="6"/>
      <c r="Q1144" s="11"/>
      <c r="R1144" s="6"/>
      <c r="S1144" s="6"/>
      <c r="T1144" s="6"/>
      <c r="U1144" s="17"/>
      <c r="V1144" s="17"/>
      <c r="W1144" s="11"/>
      <c r="X1144" s="6"/>
      <c r="Y1144" s="6"/>
      <c r="Z1144" s="6"/>
      <c r="AA1144" s="6"/>
      <c r="AB1144" s="6"/>
      <c r="AZ1144" t="s">
        <v>2295</v>
      </c>
      <c r="BA1144" t="s">
        <v>3205</v>
      </c>
      <c r="BB1144" t="s">
        <v>3270</v>
      </c>
      <c r="BC1144" t="s">
        <v>7263</v>
      </c>
      <c r="BG1144" t="s">
        <v>317</v>
      </c>
      <c r="BH1144" t="s">
        <v>170</v>
      </c>
    </row>
    <row r="1145" spans="1:60" x14ac:dyDescent="0.25">
      <c r="A1145" s="1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10"/>
      <c r="P1145" s="6"/>
      <c r="Q1145" s="6"/>
      <c r="R1145" s="6"/>
      <c r="S1145" s="6"/>
      <c r="T1145" s="6"/>
      <c r="U1145" s="17"/>
      <c r="V1145" s="17"/>
      <c r="W1145" s="11"/>
      <c r="X1145" s="6"/>
      <c r="Y1145" s="6"/>
      <c r="Z1145" s="6"/>
      <c r="AA1145" s="6"/>
      <c r="AB1145" s="6"/>
      <c r="AZ1145" t="s">
        <v>1177</v>
      </c>
      <c r="BA1145" t="s">
        <v>3205</v>
      </c>
      <c r="BB1145" t="s">
        <v>3270</v>
      </c>
      <c r="BC1145" t="s">
        <v>7263</v>
      </c>
      <c r="BG1145" t="s">
        <v>1223</v>
      </c>
      <c r="BH1145" t="s">
        <v>170</v>
      </c>
    </row>
    <row r="1146" spans="1:60" x14ac:dyDescent="0.25">
      <c r="A1146" s="12"/>
      <c r="B1146" s="13"/>
      <c r="C1146" s="13"/>
      <c r="D1146" s="13"/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  <c r="O1146" s="14"/>
      <c r="P1146" s="13"/>
      <c r="Q1146" s="13"/>
      <c r="R1146" s="13"/>
      <c r="S1146" s="13"/>
      <c r="T1146" s="13"/>
      <c r="U1146" s="13"/>
      <c r="V1146" s="13"/>
      <c r="W1146" s="13"/>
      <c r="X1146" s="13"/>
      <c r="Y1146" s="13"/>
      <c r="Z1146" s="13"/>
      <c r="AA1146" s="13"/>
      <c r="AB1146" s="13"/>
      <c r="AZ1146" t="s">
        <v>1146</v>
      </c>
      <c r="BA1146" t="s">
        <v>3205</v>
      </c>
      <c r="BB1146" t="s">
        <v>3270</v>
      </c>
      <c r="BC1146" t="s">
        <v>7263</v>
      </c>
      <c r="BG1146" t="s">
        <v>301</v>
      </c>
      <c r="BH1146" t="s">
        <v>9156</v>
      </c>
    </row>
    <row r="1147" spans="1:60" x14ac:dyDescent="0.25">
      <c r="A1147" s="12"/>
      <c r="B1147" s="13"/>
      <c r="C1147" s="13"/>
      <c r="D1147" s="13"/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  <c r="O1147" s="14"/>
      <c r="P1147" s="13"/>
      <c r="Q1147" s="13"/>
      <c r="R1147" s="13"/>
      <c r="S1147" s="13"/>
      <c r="T1147" s="13"/>
      <c r="U1147" s="13"/>
      <c r="V1147" s="13"/>
      <c r="W1147" s="13"/>
      <c r="X1147" s="13"/>
      <c r="Y1147" s="13"/>
      <c r="Z1147" s="13"/>
      <c r="AA1147" s="13"/>
      <c r="AB1147" s="13"/>
      <c r="AZ1147" t="s">
        <v>1255</v>
      </c>
      <c r="BA1147" t="s">
        <v>3205</v>
      </c>
      <c r="BB1147" t="s">
        <v>3270</v>
      </c>
      <c r="BC1147" t="s">
        <v>7263</v>
      </c>
      <c r="BG1147" t="s">
        <v>3116</v>
      </c>
      <c r="BH1147" t="s">
        <v>9157</v>
      </c>
    </row>
    <row r="1148" spans="1:60" x14ac:dyDescent="0.25">
      <c r="A1148" s="12"/>
      <c r="B1148" s="13"/>
      <c r="C1148" s="13"/>
      <c r="D1148" s="13"/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  <c r="O1148" s="14"/>
      <c r="P1148" s="13"/>
      <c r="Q1148" s="13"/>
      <c r="R1148" s="13"/>
      <c r="S1148" s="13"/>
      <c r="T1148" s="13"/>
      <c r="U1148" s="13"/>
      <c r="V1148" s="13"/>
      <c r="W1148" s="13"/>
      <c r="X1148" s="13"/>
      <c r="Y1148" s="13"/>
      <c r="Z1148" s="13"/>
      <c r="AA1148" s="13"/>
      <c r="AB1148" s="13"/>
      <c r="AZ1148" t="s">
        <v>3920</v>
      </c>
      <c r="BA1148" t="s">
        <v>3205</v>
      </c>
      <c r="BB1148" t="s">
        <v>3270</v>
      </c>
      <c r="BC1148" t="s">
        <v>7263</v>
      </c>
      <c r="BG1148" t="s">
        <v>1957</v>
      </c>
      <c r="BH1148" t="s">
        <v>9158</v>
      </c>
    </row>
    <row r="1149" spans="1:60" x14ac:dyDescent="0.25">
      <c r="A1149" s="18"/>
      <c r="B1149" s="19"/>
      <c r="C1149" s="20"/>
      <c r="D1149" s="19"/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  <c r="O1149" s="14"/>
      <c r="P1149" s="13"/>
      <c r="Q1149" s="13"/>
      <c r="R1149" s="13"/>
      <c r="S1149" s="13"/>
      <c r="T1149" s="13"/>
      <c r="U1149" s="13"/>
      <c r="V1149" s="13"/>
      <c r="W1149" s="13"/>
      <c r="X1149" s="13"/>
      <c r="Y1149" s="13"/>
      <c r="Z1149" s="13"/>
      <c r="AA1149" s="13"/>
      <c r="AB1149" s="13"/>
      <c r="AZ1149" t="s">
        <v>3921</v>
      </c>
      <c r="BA1149" t="s">
        <v>3205</v>
      </c>
      <c r="BB1149" t="s">
        <v>3270</v>
      </c>
      <c r="BC1149" t="s">
        <v>7263</v>
      </c>
      <c r="BG1149" t="s">
        <v>2021</v>
      </c>
      <c r="BH1149" t="s">
        <v>2022</v>
      </c>
    </row>
    <row r="1150" spans="1:60" x14ac:dyDescent="0.25">
      <c r="A1150" s="9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10"/>
      <c r="P1150" s="6"/>
      <c r="Q1150" s="6"/>
      <c r="R1150" s="6"/>
      <c r="S1150" s="6"/>
      <c r="T1150" s="6"/>
      <c r="U1150" s="6"/>
      <c r="V1150" s="6"/>
      <c r="W1150" s="11"/>
      <c r="X1150" s="6"/>
      <c r="Y1150" s="6"/>
      <c r="Z1150" s="6"/>
      <c r="AA1150" s="6"/>
      <c r="AB1150" s="6"/>
      <c r="AZ1150" t="s">
        <v>220</v>
      </c>
      <c r="BA1150" t="s">
        <v>3205</v>
      </c>
      <c r="BB1150" t="s">
        <v>3270</v>
      </c>
      <c r="BC1150" t="s">
        <v>7263</v>
      </c>
      <c r="BG1150" t="s">
        <v>1002</v>
      </c>
      <c r="BH1150" t="s">
        <v>1002</v>
      </c>
    </row>
    <row r="1151" spans="1:60" x14ac:dyDescent="0.25">
      <c r="A1151" s="18"/>
      <c r="B1151" s="19"/>
      <c r="C1151" s="20"/>
      <c r="D1151" s="19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10"/>
      <c r="P1151" s="6"/>
      <c r="Q1151" s="11"/>
      <c r="R1151" s="6"/>
      <c r="S1151" s="6"/>
      <c r="T1151" s="6"/>
      <c r="U1151" s="17"/>
      <c r="V1151" s="17"/>
      <c r="W1151" s="11"/>
      <c r="X1151" s="6"/>
      <c r="Y1151" s="6"/>
      <c r="Z1151" s="6"/>
      <c r="AA1151" s="6"/>
      <c r="AB1151" s="6"/>
      <c r="AZ1151" t="s">
        <v>2379</v>
      </c>
      <c r="BA1151" t="s">
        <v>3205</v>
      </c>
      <c r="BB1151" t="s">
        <v>3270</v>
      </c>
      <c r="BC1151" t="s">
        <v>7263</v>
      </c>
      <c r="BG1151" t="s">
        <v>1097</v>
      </c>
      <c r="BH1151" t="s">
        <v>1097</v>
      </c>
    </row>
    <row r="1152" spans="1:60" x14ac:dyDescent="0.25">
      <c r="A1152" s="9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10"/>
      <c r="P1152" s="6"/>
      <c r="Q1152" s="11"/>
      <c r="R1152" s="6"/>
      <c r="S1152" s="6"/>
      <c r="T1152" s="6"/>
      <c r="U1152" s="6"/>
      <c r="V1152" s="6"/>
      <c r="W1152" s="11"/>
      <c r="X1152" s="6"/>
      <c r="Y1152" s="6"/>
      <c r="Z1152" s="6"/>
      <c r="AA1152" s="6"/>
      <c r="AB1152" s="6"/>
      <c r="AZ1152" t="s">
        <v>3922</v>
      </c>
      <c r="BA1152" t="s">
        <v>3205</v>
      </c>
      <c r="BB1152" t="s">
        <v>3270</v>
      </c>
      <c r="BC1152" t="s">
        <v>7263</v>
      </c>
      <c r="BG1152" t="s">
        <v>1040</v>
      </c>
      <c r="BH1152" t="s">
        <v>9159</v>
      </c>
    </row>
    <row r="1153" spans="1:60" x14ac:dyDescent="0.25">
      <c r="A1153" s="12"/>
      <c r="B1153" s="13"/>
      <c r="C1153" s="13"/>
      <c r="D1153" s="13"/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  <c r="O1153" s="14"/>
      <c r="P1153" s="13"/>
      <c r="Q1153" s="15"/>
      <c r="R1153" s="13"/>
      <c r="S1153" s="13"/>
      <c r="T1153" s="13"/>
      <c r="U1153" s="13"/>
      <c r="V1153" s="13"/>
      <c r="W1153" s="13"/>
      <c r="X1153" s="13"/>
      <c r="Y1153" s="13"/>
      <c r="Z1153" s="13"/>
      <c r="AA1153" s="13"/>
      <c r="AB1153" s="13"/>
      <c r="AZ1153" t="s">
        <v>3923</v>
      </c>
      <c r="BA1153" t="s">
        <v>3205</v>
      </c>
      <c r="BB1153" t="s">
        <v>3270</v>
      </c>
      <c r="BC1153" t="s">
        <v>7263</v>
      </c>
      <c r="BG1153" t="s">
        <v>1660</v>
      </c>
      <c r="BH1153" t="s">
        <v>9160</v>
      </c>
    </row>
    <row r="1154" spans="1:60" x14ac:dyDescent="0.25">
      <c r="A1154" s="12"/>
      <c r="B1154" s="13"/>
      <c r="C1154" s="13"/>
      <c r="D1154" s="13"/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  <c r="O1154" s="14"/>
      <c r="P1154" s="13"/>
      <c r="Q1154" s="15"/>
      <c r="R1154" s="13"/>
      <c r="S1154" s="13"/>
      <c r="T1154" s="13"/>
      <c r="U1154" s="13"/>
      <c r="V1154" s="13"/>
      <c r="W1154" s="13"/>
      <c r="X1154" s="13"/>
      <c r="Y1154" s="13"/>
      <c r="Z1154" s="13"/>
      <c r="AA1154" s="13"/>
      <c r="AB1154" s="13"/>
      <c r="AZ1154" t="s">
        <v>3923</v>
      </c>
      <c r="BA1154" t="s">
        <v>3205</v>
      </c>
      <c r="BB1154" t="s">
        <v>3270</v>
      </c>
      <c r="BC1154" t="s">
        <v>7263</v>
      </c>
      <c r="BG1154" t="s">
        <v>1956</v>
      </c>
      <c r="BH1154" t="s">
        <v>9160</v>
      </c>
    </row>
    <row r="1155" spans="1:60" x14ac:dyDescent="0.25">
      <c r="A1155" s="9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10"/>
      <c r="P1155" s="6"/>
      <c r="Q1155" s="11"/>
      <c r="R1155" s="6"/>
      <c r="S1155" s="6"/>
      <c r="T1155" s="6"/>
      <c r="U1155" s="6"/>
      <c r="V1155" s="6"/>
      <c r="W1155" s="11"/>
      <c r="X1155" s="6"/>
      <c r="Y1155" s="6"/>
      <c r="Z1155" s="6"/>
      <c r="AA1155" s="6"/>
      <c r="AB1155" s="6"/>
      <c r="AZ1155" t="s">
        <v>3924</v>
      </c>
      <c r="BA1155" t="s">
        <v>3205</v>
      </c>
      <c r="BB1155" t="s">
        <v>3270</v>
      </c>
      <c r="BC1155" t="s">
        <v>7263</v>
      </c>
      <c r="BG1155" t="s">
        <v>940</v>
      </c>
      <c r="BH1155" t="s">
        <v>9160</v>
      </c>
    </row>
    <row r="1156" spans="1:60" x14ac:dyDescent="0.25">
      <c r="A1156" s="18"/>
      <c r="B1156" s="19"/>
      <c r="C1156" s="20"/>
      <c r="D1156" s="19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10"/>
      <c r="P1156" s="6"/>
      <c r="Q1156" s="11"/>
      <c r="R1156" s="6"/>
      <c r="S1156" s="6"/>
      <c r="T1156" s="6"/>
      <c r="U1156" s="17"/>
      <c r="V1156" s="17"/>
      <c r="W1156" s="11"/>
      <c r="X1156" s="6"/>
      <c r="Y1156" s="6"/>
      <c r="Z1156" s="6"/>
      <c r="AA1156" s="6"/>
      <c r="AB1156" s="6"/>
      <c r="AZ1156" t="s">
        <v>2214</v>
      </c>
      <c r="BA1156" t="s">
        <v>3205</v>
      </c>
      <c r="BB1156" t="s">
        <v>3270</v>
      </c>
      <c r="BC1156" t="s">
        <v>7263</v>
      </c>
      <c r="BG1156" t="s">
        <v>214</v>
      </c>
      <c r="BH1156" t="s">
        <v>9161</v>
      </c>
    </row>
    <row r="1157" spans="1:60" x14ac:dyDescent="0.25">
      <c r="A1157" s="9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10"/>
      <c r="P1157" s="6"/>
      <c r="Q1157" s="11"/>
      <c r="R1157" s="6"/>
      <c r="S1157" s="6"/>
      <c r="T1157" s="6"/>
      <c r="U1157" s="6"/>
      <c r="V1157" s="6"/>
      <c r="W1157" s="11"/>
      <c r="X1157" s="6"/>
      <c r="Y1157" s="6"/>
      <c r="Z1157" s="6"/>
      <c r="AA1157" s="6"/>
      <c r="AB1157" s="6"/>
      <c r="AZ1157" t="s">
        <v>3925</v>
      </c>
      <c r="BA1157" t="s">
        <v>3205</v>
      </c>
      <c r="BB1157" t="s">
        <v>3270</v>
      </c>
      <c r="BC1157" t="s">
        <v>7263</v>
      </c>
      <c r="BG1157" t="s">
        <v>1518</v>
      </c>
      <c r="BH1157" t="s">
        <v>9161</v>
      </c>
    </row>
    <row r="1158" spans="1:60" x14ac:dyDescent="0.25">
      <c r="A1158" s="1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10"/>
      <c r="P1158" s="6"/>
      <c r="Q1158" s="11"/>
      <c r="R1158" s="6"/>
      <c r="S1158" s="6"/>
      <c r="T1158" s="6"/>
      <c r="U1158" s="17"/>
      <c r="V1158" s="17"/>
      <c r="W1158" s="11"/>
      <c r="X1158" s="6"/>
      <c r="Y1158" s="6"/>
      <c r="Z1158" s="6"/>
      <c r="AA1158" s="6"/>
      <c r="AB1158" s="6"/>
      <c r="AZ1158" t="s">
        <v>2624</v>
      </c>
      <c r="BA1158" t="s">
        <v>3205</v>
      </c>
      <c r="BB1158" t="s">
        <v>3270</v>
      </c>
      <c r="BC1158" t="s">
        <v>7263</v>
      </c>
      <c r="BG1158" t="s">
        <v>123</v>
      </c>
      <c r="BH1158" t="s">
        <v>9162</v>
      </c>
    </row>
    <row r="1159" spans="1:60" x14ac:dyDescent="0.25">
      <c r="A1159" s="9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10"/>
      <c r="P1159" s="6"/>
      <c r="Q1159" s="6"/>
      <c r="R1159" s="6"/>
      <c r="S1159" s="6"/>
      <c r="T1159" s="6"/>
      <c r="U1159" s="6"/>
      <c r="V1159" s="6"/>
      <c r="W1159" s="11"/>
      <c r="X1159" s="6"/>
      <c r="Y1159" s="6"/>
      <c r="Z1159" s="6"/>
      <c r="AA1159" s="6"/>
      <c r="AB1159" s="6"/>
      <c r="AZ1159" t="s">
        <v>185</v>
      </c>
      <c r="BA1159" t="s">
        <v>3205</v>
      </c>
      <c r="BB1159" t="s">
        <v>3270</v>
      </c>
      <c r="BC1159" t="s">
        <v>7263</v>
      </c>
      <c r="BG1159" t="s">
        <v>1087</v>
      </c>
      <c r="BH1159" t="s">
        <v>9163</v>
      </c>
    </row>
    <row r="1160" spans="1:60" x14ac:dyDescent="0.25">
      <c r="A1160" s="12"/>
      <c r="B1160" s="13"/>
      <c r="C1160" s="13"/>
      <c r="D1160" s="13"/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  <c r="O1160" s="14"/>
      <c r="P1160" s="13"/>
      <c r="Q1160" s="13"/>
      <c r="R1160" s="13"/>
      <c r="S1160" s="13"/>
      <c r="T1160" s="13"/>
      <c r="U1160" s="13"/>
      <c r="V1160" s="13"/>
      <c r="W1160" s="13"/>
      <c r="X1160" s="13"/>
      <c r="Y1160" s="13"/>
      <c r="Z1160" s="13"/>
      <c r="AA1160" s="13"/>
      <c r="AB1160" s="13"/>
      <c r="AZ1160" t="s">
        <v>3926</v>
      </c>
      <c r="BA1160" t="s">
        <v>3205</v>
      </c>
      <c r="BB1160" t="s">
        <v>3270</v>
      </c>
      <c r="BC1160" t="s">
        <v>7263</v>
      </c>
      <c r="BG1160" t="s">
        <v>3065</v>
      </c>
      <c r="BH1160" t="s">
        <v>9164</v>
      </c>
    </row>
    <row r="1161" spans="1:60" x14ac:dyDescent="0.25">
      <c r="A1161" s="9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10"/>
      <c r="P1161" s="6"/>
      <c r="Q1161" s="6"/>
      <c r="R1161" s="6"/>
      <c r="S1161" s="6"/>
      <c r="T1161" s="6"/>
      <c r="U1161" s="6"/>
      <c r="V1161" s="6"/>
      <c r="W1161" s="11"/>
      <c r="X1161" s="6"/>
      <c r="Y1161" s="6"/>
      <c r="Z1161" s="6"/>
      <c r="AA1161" s="6"/>
      <c r="AB1161" s="6"/>
      <c r="AZ1161" t="s">
        <v>3927</v>
      </c>
      <c r="BA1161" t="s">
        <v>3205</v>
      </c>
      <c r="BB1161" t="s">
        <v>3270</v>
      </c>
      <c r="BC1161" t="s">
        <v>7263</v>
      </c>
      <c r="BG1161" t="s">
        <v>3072</v>
      </c>
      <c r="BH1161" t="s">
        <v>3072</v>
      </c>
    </row>
    <row r="1162" spans="1:60" x14ac:dyDescent="0.25">
      <c r="A1162" s="16"/>
      <c r="B1162" s="13"/>
      <c r="C1162" s="13"/>
      <c r="D1162" s="13"/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  <c r="O1162" s="14"/>
      <c r="P1162" s="13"/>
      <c r="Q1162" s="13"/>
      <c r="R1162" s="13"/>
      <c r="S1162" s="13"/>
      <c r="T1162" s="13"/>
      <c r="U1162" s="17"/>
      <c r="V1162" s="17"/>
      <c r="W1162" s="13"/>
      <c r="X1162" s="13"/>
      <c r="Y1162" s="13"/>
      <c r="Z1162" s="13"/>
      <c r="AA1162" s="13"/>
      <c r="AB1162" s="13"/>
      <c r="AZ1162" t="s">
        <v>1374</v>
      </c>
      <c r="BA1162" t="s">
        <v>3205</v>
      </c>
      <c r="BB1162" t="s">
        <v>3270</v>
      </c>
      <c r="BC1162" t="s">
        <v>7263</v>
      </c>
      <c r="BG1162" t="s">
        <v>380</v>
      </c>
      <c r="BH1162" t="s">
        <v>9165</v>
      </c>
    </row>
    <row r="1163" spans="1:60" x14ac:dyDescent="0.25">
      <c r="A1163" s="9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10"/>
      <c r="P1163" s="6"/>
      <c r="Q1163" s="6"/>
      <c r="R1163" s="6"/>
      <c r="S1163" s="6"/>
      <c r="T1163" s="6"/>
      <c r="U1163" s="6"/>
      <c r="V1163" s="6"/>
      <c r="W1163" s="11"/>
      <c r="X1163" s="6"/>
      <c r="Y1163" s="6"/>
      <c r="Z1163" s="6"/>
      <c r="AA1163" s="6"/>
      <c r="AB1163" s="6"/>
      <c r="AZ1163" t="s">
        <v>75</v>
      </c>
      <c r="BA1163" t="s">
        <v>3205</v>
      </c>
      <c r="BB1163" t="s">
        <v>3270</v>
      </c>
      <c r="BC1163" t="s">
        <v>7263</v>
      </c>
      <c r="BG1163" t="s">
        <v>1194</v>
      </c>
      <c r="BH1163" t="s">
        <v>9165</v>
      </c>
    </row>
    <row r="1164" spans="1:60" x14ac:dyDescent="0.25">
      <c r="A1164" s="12"/>
      <c r="B1164" s="13"/>
      <c r="C1164" s="13"/>
      <c r="D1164" s="13"/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  <c r="O1164" s="14"/>
      <c r="P1164" s="13"/>
      <c r="Q1164" s="13"/>
      <c r="R1164" s="13"/>
      <c r="S1164" s="13"/>
      <c r="T1164" s="13"/>
      <c r="U1164" s="13"/>
      <c r="V1164" s="13"/>
      <c r="W1164" s="13"/>
      <c r="X1164" s="13"/>
      <c r="Y1164" s="13"/>
      <c r="Z1164" s="13"/>
      <c r="AA1164" s="13"/>
      <c r="AB1164" s="13"/>
      <c r="AZ1164" t="s">
        <v>3928</v>
      </c>
      <c r="BA1164" t="s">
        <v>3205</v>
      </c>
      <c r="BB1164" t="s">
        <v>3270</v>
      </c>
      <c r="BC1164" t="s">
        <v>7263</v>
      </c>
      <c r="BG1164" t="s">
        <v>196</v>
      </c>
      <c r="BH1164" t="s">
        <v>9166</v>
      </c>
    </row>
    <row r="1165" spans="1:60" x14ac:dyDescent="0.25">
      <c r="A1165" s="1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10"/>
      <c r="P1165" s="6"/>
      <c r="Q1165" s="6"/>
      <c r="R1165" s="6"/>
      <c r="S1165" s="6"/>
      <c r="T1165" s="6"/>
      <c r="U1165" s="17"/>
      <c r="V1165" s="17"/>
      <c r="W1165" s="11"/>
      <c r="X1165" s="6"/>
      <c r="Y1165" s="6"/>
      <c r="Z1165" s="6"/>
      <c r="AA1165" s="6"/>
      <c r="AB1165" s="6"/>
      <c r="AZ1165" t="s">
        <v>1498</v>
      </c>
      <c r="BA1165" t="s">
        <v>3205</v>
      </c>
      <c r="BB1165" t="s">
        <v>3270</v>
      </c>
      <c r="BC1165" t="s">
        <v>7263</v>
      </c>
      <c r="BG1165" t="s">
        <v>2395</v>
      </c>
      <c r="BH1165" t="s">
        <v>9167</v>
      </c>
    </row>
    <row r="1166" spans="1:60" x14ac:dyDescent="0.25">
      <c r="A1166" s="9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10"/>
      <c r="P1166" s="6"/>
      <c r="Q1166" s="11"/>
      <c r="R1166" s="6"/>
      <c r="S1166" s="6"/>
      <c r="T1166" s="6"/>
      <c r="U1166" s="6"/>
      <c r="V1166" s="6"/>
      <c r="W1166" s="11"/>
      <c r="X1166" s="6"/>
      <c r="Y1166" s="6"/>
      <c r="Z1166" s="6"/>
      <c r="AA1166" s="6"/>
      <c r="AB1166" s="6"/>
      <c r="AZ1166" t="s">
        <v>3929</v>
      </c>
      <c r="BA1166" t="s">
        <v>3205</v>
      </c>
      <c r="BB1166" t="s">
        <v>3270</v>
      </c>
      <c r="BC1166" t="s">
        <v>7263</v>
      </c>
      <c r="BG1166" t="s">
        <v>370</v>
      </c>
      <c r="BH1166" t="s">
        <v>9168</v>
      </c>
    </row>
    <row r="1167" spans="1:60" x14ac:dyDescent="0.25">
      <c r="A1167" s="18"/>
      <c r="B1167" s="19"/>
      <c r="C1167" s="20"/>
      <c r="D1167" s="19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10"/>
      <c r="P1167" s="6"/>
      <c r="Q1167" s="11"/>
      <c r="R1167" s="6"/>
      <c r="S1167" s="6"/>
      <c r="T1167" s="6"/>
      <c r="U1167" s="17"/>
      <c r="V1167" s="17"/>
      <c r="W1167" s="11"/>
      <c r="X1167" s="6"/>
      <c r="Y1167" s="6"/>
      <c r="Z1167" s="6"/>
      <c r="AA1167" s="6"/>
      <c r="AB1167" s="6"/>
      <c r="AZ1167" t="s">
        <v>2347</v>
      </c>
      <c r="BA1167" t="s">
        <v>3205</v>
      </c>
      <c r="BB1167" t="s">
        <v>3270</v>
      </c>
      <c r="BC1167" t="s">
        <v>7263</v>
      </c>
      <c r="BG1167" t="s">
        <v>268</v>
      </c>
      <c r="BH1167" t="s">
        <v>9169</v>
      </c>
    </row>
    <row r="1168" spans="1:60" x14ac:dyDescent="0.25">
      <c r="A1168" s="9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10"/>
      <c r="P1168" s="6"/>
      <c r="Q1168" s="6"/>
      <c r="R1168" s="6"/>
      <c r="S1168" s="6"/>
      <c r="T1168" s="6"/>
      <c r="U1168" s="6"/>
      <c r="V1168" s="6"/>
      <c r="W1168" s="11"/>
      <c r="X1168" s="6"/>
      <c r="Y1168" s="6"/>
      <c r="Z1168" s="6"/>
      <c r="AA1168" s="6"/>
      <c r="AB1168" s="6"/>
      <c r="AZ1168" t="s">
        <v>3930</v>
      </c>
      <c r="BA1168" t="s">
        <v>3205</v>
      </c>
      <c r="BB1168" t="s">
        <v>3270</v>
      </c>
      <c r="BC1168" t="s">
        <v>7263</v>
      </c>
      <c r="BG1168" t="s">
        <v>465</v>
      </c>
      <c r="BH1168" t="s">
        <v>9170</v>
      </c>
    </row>
    <row r="1169" spans="1:60" x14ac:dyDescent="0.25">
      <c r="A1169" s="9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10"/>
      <c r="P1169" s="6"/>
      <c r="Q1169" s="6"/>
      <c r="R1169" s="6"/>
      <c r="S1169" s="6"/>
      <c r="T1169" s="6"/>
      <c r="U1169" s="6"/>
      <c r="V1169" s="6"/>
      <c r="W1169" s="11"/>
      <c r="X1169" s="6"/>
      <c r="Y1169" s="6"/>
      <c r="Z1169" s="6"/>
      <c r="AA1169" s="6"/>
      <c r="AB1169" s="6"/>
      <c r="AZ1169" t="s">
        <v>3931</v>
      </c>
      <c r="BA1169" t="s">
        <v>3205</v>
      </c>
      <c r="BB1169" t="s">
        <v>3270</v>
      </c>
      <c r="BC1169" t="s">
        <v>7263</v>
      </c>
      <c r="BG1169" t="s">
        <v>6744</v>
      </c>
      <c r="BH1169" t="s">
        <v>6744</v>
      </c>
    </row>
    <row r="1170" spans="1:60" x14ac:dyDescent="0.25">
      <c r="A1170" s="12"/>
      <c r="B1170" s="13"/>
      <c r="C1170" s="13"/>
      <c r="D1170" s="13"/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  <c r="O1170" s="14"/>
      <c r="P1170" s="13"/>
      <c r="Q1170" s="13"/>
      <c r="R1170" s="13"/>
      <c r="S1170" s="13"/>
      <c r="T1170" s="13"/>
      <c r="U1170" s="13"/>
      <c r="V1170" s="13"/>
      <c r="W1170" s="13"/>
      <c r="X1170" s="13"/>
      <c r="Y1170" s="13"/>
      <c r="Z1170" s="13"/>
      <c r="AA1170" s="13"/>
      <c r="AB1170" s="13"/>
      <c r="AZ1170" t="s">
        <v>376</v>
      </c>
      <c r="BA1170" t="s">
        <v>3205</v>
      </c>
      <c r="BB1170" t="s">
        <v>3270</v>
      </c>
      <c r="BC1170" t="s">
        <v>7263</v>
      </c>
      <c r="BG1170" t="s">
        <v>6746</v>
      </c>
      <c r="BH1170" t="s">
        <v>6746</v>
      </c>
    </row>
    <row r="1171" spans="1:60" x14ac:dyDescent="0.25">
      <c r="A1171" s="12"/>
      <c r="B1171" s="13"/>
      <c r="C1171" s="13"/>
      <c r="D1171" s="13"/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  <c r="O1171" s="14"/>
      <c r="P1171" s="13"/>
      <c r="Q1171" s="15"/>
      <c r="R1171" s="13"/>
      <c r="S1171" s="13"/>
      <c r="T1171" s="13"/>
      <c r="U1171" s="13"/>
      <c r="V1171" s="13"/>
      <c r="W1171" s="13"/>
      <c r="X1171" s="13"/>
      <c r="Y1171" s="13"/>
      <c r="Z1171" s="13"/>
      <c r="AA1171" s="13"/>
      <c r="AB1171" s="13"/>
      <c r="AZ1171" t="s">
        <v>3932</v>
      </c>
      <c r="BA1171" t="s">
        <v>3205</v>
      </c>
      <c r="BB1171" t="s">
        <v>3270</v>
      </c>
      <c r="BC1171" t="s">
        <v>7263</v>
      </c>
      <c r="BG1171" t="s">
        <v>6747</v>
      </c>
      <c r="BH1171" t="s">
        <v>6747</v>
      </c>
    </row>
    <row r="1172" spans="1:60" x14ac:dyDescent="0.25">
      <c r="A1172" s="18"/>
      <c r="B1172" s="19"/>
      <c r="C1172" s="20"/>
      <c r="D1172" s="19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10"/>
      <c r="P1172" s="6"/>
      <c r="Q1172" s="11"/>
      <c r="R1172" s="6"/>
      <c r="S1172" s="6"/>
      <c r="T1172" s="6"/>
      <c r="U1172" s="17"/>
      <c r="V1172" s="17"/>
      <c r="W1172" s="11"/>
      <c r="X1172" s="6"/>
      <c r="Y1172" s="6"/>
      <c r="Z1172" s="6"/>
      <c r="AA1172" s="6"/>
      <c r="AB1172" s="6"/>
      <c r="AZ1172" t="s">
        <v>2224</v>
      </c>
      <c r="BA1172" t="s">
        <v>3205</v>
      </c>
      <c r="BB1172" t="s">
        <v>3270</v>
      </c>
      <c r="BC1172" t="s">
        <v>7263</v>
      </c>
      <c r="BG1172" t="s">
        <v>1227</v>
      </c>
      <c r="BH1172" t="s">
        <v>9171</v>
      </c>
    </row>
    <row r="1173" spans="1:60" x14ac:dyDescent="0.25">
      <c r="A1173" s="9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10"/>
      <c r="P1173" s="6"/>
      <c r="Q1173" s="6"/>
      <c r="R1173" s="6"/>
      <c r="S1173" s="6"/>
      <c r="T1173" s="6"/>
      <c r="U1173" s="6"/>
      <c r="V1173" s="6"/>
      <c r="W1173" s="11"/>
      <c r="X1173" s="6"/>
      <c r="Y1173" s="6"/>
      <c r="Z1173" s="6"/>
      <c r="AA1173" s="6"/>
      <c r="AB1173" s="6"/>
      <c r="AZ1173" t="s">
        <v>156</v>
      </c>
      <c r="BA1173" t="s">
        <v>3205</v>
      </c>
      <c r="BB1173" t="s">
        <v>3270</v>
      </c>
      <c r="BC1173" t="s">
        <v>7263</v>
      </c>
      <c r="BG1173" t="s">
        <v>6749</v>
      </c>
      <c r="BH1173" t="s">
        <v>9172</v>
      </c>
    </row>
    <row r="1174" spans="1:60" x14ac:dyDescent="0.25">
      <c r="A1174" s="12"/>
      <c r="B1174" s="13"/>
      <c r="C1174" s="13"/>
      <c r="D1174" s="13"/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  <c r="O1174" s="14"/>
      <c r="P1174" s="13"/>
      <c r="Q1174" s="15"/>
      <c r="R1174" s="13"/>
      <c r="S1174" s="13"/>
      <c r="T1174" s="13"/>
      <c r="U1174" s="13"/>
      <c r="V1174" s="13"/>
      <c r="W1174" s="13"/>
      <c r="X1174" s="13"/>
      <c r="Y1174" s="13"/>
      <c r="Z1174" s="13"/>
      <c r="AA1174" s="13"/>
      <c r="AB1174" s="13"/>
      <c r="AZ1174" t="s">
        <v>2466</v>
      </c>
      <c r="BA1174" t="s">
        <v>3205</v>
      </c>
      <c r="BB1174" t="s">
        <v>3270</v>
      </c>
      <c r="BC1174" t="s">
        <v>7263</v>
      </c>
      <c r="BG1174" t="s">
        <v>6750</v>
      </c>
      <c r="BH1174" t="s">
        <v>9173</v>
      </c>
    </row>
    <row r="1175" spans="1:60" x14ac:dyDescent="0.25">
      <c r="A1175" s="9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10"/>
      <c r="P1175" s="6"/>
      <c r="Q1175" s="6"/>
      <c r="R1175" s="6"/>
      <c r="S1175" s="6"/>
      <c r="T1175" s="6"/>
      <c r="U1175" s="6"/>
      <c r="V1175" s="6"/>
      <c r="W1175" s="11"/>
      <c r="X1175" s="6"/>
      <c r="Y1175" s="6"/>
      <c r="Z1175" s="6"/>
      <c r="AA1175" s="6"/>
      <c r="AB1175" s="6"/>
      <c r="AZ1175" t="s">
        <v>3933</v>
      </c>
      <c r="BA1175" t="s">
        <v>3205</v>
      </c>
      <c r="BB1175" t="s">
        <v>3270</v>
      </c>
      <c r="BC1175" t="s">
        <v>7263</v>
      </c>
      <c r="BG1175" t="s">
        <v>304</v>
      </c>
      <c r="BH1175" t="s">
        <v>9174</v>
      </c>
    </row>
    <row r="1176" spans="1:60" x14ac:dyDescent="0.25">
      <c r="A1176" s="18"/>
      <c r="B1176" s="19"/>
      <c r="C1176" s="20"/>
      <c r="D1176" s="19"/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  <c r="O1176" s="14"/>
      <c r="P1176" s="13"/>
      <c r="Q1176" s="13"/>
      <c r="R1176" s="13"/>
      <c r="S1176" s="13"/>
      <c r="T1176" s="13"/>
      <c r="U1176" s="13"/>
      <c r="V1176" s="13"/>
      <c r="W1176" s="13"/>
      <c r="X1176" s="13"/>
      <c r="Y1176" s="13"/>
      <c r="Z1176" s="13"/>
      <c r="AA1176" s="13"/>
      <c r="AB1176" s="13"/>
      <c r="AZ1176" t="s">
        <v>3934</v>
      </c>
      <c r="BA1176" t="s">
        <v>3205</v>
      </c>
      <c r="BB1176" t="s">
        <v>3270</v>
      </c>
      <c r="BC1176" t="s">
        <v>7263</v>
      </c>
      <c r="BG1176" t="s">
        <v>1676</v>
      </c>
      <c r="BH1176" t="s">
        <v>9175</v>
      </c>
    </row>
    <row r="1177" spans="1:60" x14ac:dyDescent="0.25">
      <c r="A1177" s="12"/>
      <c r="B1177" s="13"/>
      <c r="C1177" s="13"/>
      <c r="D1177" s="13"/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  <c r="O1177" s="14"/>
      <c r="P1177" s="13"/>
      <c r="Q1177" s="15"/>
      <c r="R1177" s="13"/>
      <c r="S1177" s="13"/>
      <c r="T1177" s="13"/>
      <c r="U1177" s="13"/>
      <c r="V1177" s="13"/>
      <c r="W1177" s="13"/>
      <c r="X1177" s="13"/>
      <c r="Y1177" s="13"/>
      <c r="Z1177" s="13"/>
      <c r="AA1177" s="13"/>
      <c r="AB1177" s="13"/>
      <c r="AZ1177" t="s">
        <v>3935</v>
      </c>
      <c r="BA1177" t="s">
        <v>3205</v>
      </c>
      <c r="BB1177" t="s">
        <v>3270</v>
      </c>
      <c r="BC1177" t="s">
        <v>7263</v>
      </c>
      <c r="BG1177" t="s">
        <v>6752</v>
      </c>
      <c r="BH1177" t="s">
        <v>6752</v>
      </c>
    </row>
    <row r="1178" spans="1:60" x14ac:dyDescent="0.25">
      <c r="A1178" s="9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10"/>
      <c r="P1178" s="6"/>
      <c r="Q1178" s="6"/>
      <c r="R1178" s="6"/>
      <c r="S1178" s="6"/>
      <c r="T1178" s="6"/>
      <c r="U1178" s="6"/>
      <c r="V1178" s="6"/>
      <c r="W1178" s="11"/>
      <c r="X1178" s="6"/>
      <c r="Y1178" s="6"/>
      <c r="Z1178" s="6"/>
      <c r="AA1178" s="6"/>
      <c r="AB1178" s="6"/>
      <c r="AZ1178" t="s">
        <v>425</v>
      </c>
      <c r="BA1178" t="s">
        <v>3205</v>
      </c>
      <c r="BB1178" t="s">
        <v>3270</v>
      </c>
      <c r="BC1178" t="s">
        <v>7263</v>
      </c>
      <c r="BG1178" t="s">
        <v>1069</v>
      </c>
      <c r="BH1178" t="s">
        <v>9176</v>
      </c>
    </row>
    <row r="1179" spans="1:60" x14ac:dyDescent="0.25">
      <c r="A1179" s="12"/>
      <c r="B1179" s="13"/>
      <c r="C1179" s="13"/>
      <c r="D1179" s="13"/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  <c r="O1179" s="14"/>
      <c r="P1179" s="13"/>
      <c r="Q1179" s="15"/>
      <c r="R1179" s="13"/>
      <c r="S1179" s="13"/>
      <c r="T1179" s="13"/>
      <c r="U1179" s="13"/>
      <c r="V1179" s="13"/>
      <c r="W1179" s="13"/>
      <c r="X1179" s="13"/>
      <c r="Y1179" s="13"/>
      <c r="Z1179" s="13"/>
      <c r="AA1179" s="13"/>
      <c r="AB1179" s="13"/>
      <c r="AZ1179" t="s">
        <v>3936</v>
      </c>
      <c r="BA1179" t="s">
        <v>3205</v>
      </c>
      <c r="BB1179" t="s">
        <v>3270</v>
      </c>
      <c r="BC1179" t="s">
        <v>7263</v>
      </c>
      <c r="BG1179" t="s">
        <v>539</v>
      </c>
      <c r="BH1179" t="s">
        <v>8877</v>
      </c>
    </row>
    <row r="1180" spans="1:60" x14ac:dyDescent="0.25">
      <c r="A1180" s="9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10"/>
      <c r="P1180" s="6"/>
      <c r="Q1180" s="6"/>
      <c r="R1180" s="6"/>
      <c r="S1180" s="6"/>
      <c r="T1180" s="6"/>
      <c r="U1180" s="6"/>
      <c r="V1180" s="6"/>
      <c r="W1180" s="11"/>
      <c r="X1180" s="6"/>
      <c r="Y1180" s="6"/>
      <c r="Z1180" s="6"/>
      <c r="AA1180" s="6"/>
      <c r="AB1180" s="6"/>
      <c r="AZ1180" t="s">
        <v>155</v>
      </c>
      <c r="BA1180" t="s">
        <v>3205</v>
      </c>
      <c r="BB1180" t="s">
        <v>3270</v>
      </c>
      <c r="BC1180" t="s">
        <v>7263</v>
      </c>
      <c r="BG1180" t="s">
        <v>1641</v>
      </c>
      <c r="BH1180" t="s">
        <v>9177</v>
      </c>
    </row>
    <row r="1181" spans="1:60" x14ac:dyDescent="0.25">
      <c r="A1181" s="9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10"/>
      <c r="P1181" s="6"/>
      <c r="Q1181" s="6"/>
      <c r="R1181" s="6"/>
      <c r="S1181" s="6"/>
      <c r="T1181" s="6"/>
      <c r="U1181" s="6"/>
      <c r="V1181" s="6"/>
      <c r="W1181" s="11"/>
      <c r="X1181" s="6"/>
      <c r="Y1181" s="6"/>
      <c r="Z1181" s="6"/>
      <c r="AA1181" s="6"/>
      <c r="AB1181" s="6"/>
      <c r="AZ1181" t="s">
        <v>3937</v>
      </c>
      <c r="BA1181" t="s">
        <v>3205</v>
      </c>
      <c r="BB1181" t="s">
        <v>3270</v>
      </c>
      <c r="BC1181" t="s">
        <v>7263</v>
      </c>
      <c r="BG1181" t="s">
        <v>145</v>
      </c>
      <c r="BH1181" t="s">
        <v>8878</v>
      </c>
    </row>
    <row r="1182" spans="1:60" x14ac:dyDescent="0.25">
      <c r="A1182" s="12"/>
      <c r="B1182" s="13"/>
      <c r="C1182" s="13"/>
      <c r="D1182" s="13"/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  <c r="O1182" s="14"/>
      <c r="P1182" s="13"/>
      <c r="Q1182" s="15"/>
      <c r="R1182" s="13"/>
      <c r="S1182" s="13"/>
      <c r="T1182" s="13"/>
      <c r="U1182" s="13"/>
      <c r="V1182" s="13"/>
      <c r="W1182" s="13"/>
      <c r="X1182" s="13"/>
      <c r="Y1182" s="13"/>
      <c r="Z1182" s="13"/>
      <c r="AA1182" s="13"/>
      <c r="AB1182" s="13"/>
      <c r="AZ1182" t="s">
        <v>3938</v>
      </c>
      <c r="BA1182" t="s">
        <v>3205</v>
      </c>
      <c r="BB1182" t="s">
        <v>3270</v>
      </c>
      <c r="BC1182" t="s">
        <v>7263</v>
      </c>
      <c r="BG1182" t="s">
        <v>93</v>
      </c>
      <c r="BH1182" t="s">
        <v>9178</v>
      </c>
    </row>
    <row r="1183" spans="1:60" x14ac:dyDescent="0.25">
      <c r="A1183" s="9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10"/>
      <c r="P1183" s="6"/>
      <c r="Q1183" s="6"/>
      <c r="R1183" s="6"/>
      <c r="S1183" s="6"/>
      <c r="T1183" s="6"/>
      <c r="U1183" s="6"/>
      <c r="V1183" s="6"/>
      <c r="W1183" s="11"/>
      <c r="X1183" s="6"/>
      <c r="Y1183" s="6"/>
      <c r="Z1183" s="6"/>
      <c r="AA1183" s="6"/>
      <c r="AB1183" s="6"/>
      <c r="AZ1183" t="s">
        <v>431</v>
      </c>
      <c r="BA1183" t="s">
        <v>3205</v>
      </c>
      <c r="BB1183" t="s">
        <v>3270</v>
      </c>
      <c r="BC1183" t="s">
        <v>7263</v>
      </c>
      <c r="BG1183" t="s">
        <v>1253</v>
      </c>
      <c r="BH1183" t="s">
        <v>1253</v>
      </c>
    </row>
    <row r="1184" spans="1:60" x14ac:dyDescent="0.25">
      <c r="A1184" s="9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10"/>
      <c r="P1184" s="6"/>
      <c r="Q1184" s="6"/>
      <c r="R1184" s="6"/>
      <c r="S1184" s="6"/>
      <c r="T1184" s="6"/>
      <c r="U1184" s="6"/>
      <c r="V1184" s="6"/>
      <c r="W1184" s="11"/>
      <c r="X1184" s="6"/>
      <c r="Y1184" s="6"/>
      <c r="Z1184" s="6"/>
      <c r="AA1184" s="6"/>
      <c r="AB1184" s="6"/>
      <c r="AZ1184" t="s">
        <v>3939</v>
      </c>
      <c r="BA1184" t="s">
        <v>3205</v>
      </c>
      <c r="BB1184" t="s">
        <v>3270</v>
      </c>
      <c r="BC1184" t="s">
        <v>7263</v>
      </c>
      <c r="BG1184" t="s">
        <v>804</v>
      </c>
      <c r="BH1184" t="s">
        <v>804</v>
      </c>
    </row>
    <row r="1185" spans="1:60" x14ac:dyDescent="0.25">
      <c r="A1185" s="9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10"/>
      <c r="P1185" s="6"/>
      <c r="Q1185" s="6"/>
      <c r="R1185" s="6"/>
      <c r="S1185" s="6"/>
      <c r="T1185" s="6"/>
      <c r="U1185" s="6"/>
      <c r="V1185" s="6"/>
      <c r="W1185" s="11"/>
      <c r="X1185" s="6"/>
      <c r="Y1185" s="6"/>
      <c r="Z1185" s="6"/>
      <c r="AA1185" s="6"/>
      <c r="AB1185" s="6"/>
      <c r="AZ1185" t="s">
        <v>3940</v>
      </c>
      <c r="BA1185" t="s">
        <v>3205</v>
      </c>
      <c r="BB1185" t="s">
        <v>3270</v>
      </c>
      <c r="BC1185" t="s">
        <v>7263</v>
      </c>
      <c r="BG1185" t="s">
        <v>1230</v>
      </c>
      <c r="BH1185" t="s">
        <v>9179</v>
      </c>
    </row>
    <row r="1186" spans="1:60" x14ac:dyDescent="0.25">
      <c r="A1186" s="12"/>
      <c r="B1186" s="13"/>
      <c r="C1186" s="13"/>
      <c r="D1186" s="13"/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  <c r="O1186" s="14"/>
      <c r="P1186" s="13"/>
      <c r="Q1186" s="13"/>
      <c r="R1186" s="13"/>
      <c r="S1186" s="13"/>
      <c r="T1186" s="13"/>
      <c r="U1186" s="13"/>
      <c r="V1186" s="13"/>
      <c r="W1186" s="13"/>
      <c r="X1186" s="13"/>
      <c r="Y1186" s="13"/>
      <c r="Z1186" s="13"/>
      <c r="AA1186" s="13"/>
      <c r="AB1186" s="13"/>
      <c r="AZ1186" t="s">
        <v>991</v>
      </c>
      <c r="BA1186" t="s">
        <v>3205</v>
      </c>
      <c r="BB1186" t="s">
        <v>3270</v>
      </c>
      <c r="BC1186" t="s">
        <v>7263</v>
      </c>
      <c r="BG1186" t="s">
        <v>310</v>
      </c>
      <c r="BH1186" t="s">
        <v>8879</v>
      </c>
    </row>
    <row r="1187" spans="1:60" x14ac:dyDescent="0.25">
      <c r="A1187" s="9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10"/>
      <c r="P1187" s="6"/>
      <c r="Q1187" s="11"/>
      <c r="R1187" s="6"/>
      <c r="S1187" s="6"/>
      <c r="T1187" s="6"/>
      <c r="U1187" s="6"/>
      <c r="V1187" s="6"/>
      <c r="W1187" s="11"/>
      <c r="X1187" s="6"/>
      <c r="Y1187" s="6"/>
      <c r="Z1187" s="6"/>
      <c r="AA1187" s="6"/>
      <c r="AB1187" s="6"/>
      <c r="AZ1187" t="s">
        <v>3941</v>
      </c>
      <c r="BA1187" t="s">
        <v>3205</v>
      </c>
      <c r="BB1187" t="s">
        <v>3270</v>
      </c>
      <c r="BC1187" t="s">
        <v>7263</v>
      </c>
      <c r="BG1187" t="s">
        <v>216</v>
      </c>
      <c r="BH1187" t="s">
        <v>8880</v>
      </c>
    </row>
    <row r="1188" spans="1:60" x14ac:dyDescent="0.25">
      <c r="A1188" s="18"/>
      <c r="B1188" s="19"/>
      <c r="C1188" s="20"/>
      <c r="D1188" s="19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10"/>
      <c r="P1188" s="6"/>
      <c r="Q1188" s="6"/>
      <c r="R1188" s="6"/>
      <c r="S1188" s="6"/>
      <c r="T1188" s="6"/>
      <c r="U1188" s="17"/>
      <c r="V1188" s="17"/>
      <c r="W1188" s="11"/>
      <c r="X1188" s="6"/>
      <c r="Y1188" s="6"/>
      <c r="Z1188" s="6"/>
      <c r="AA1188" s="6"/>
      <c r="AB1188" s="6"/>
      <c r="AZ1188" t="s">
        <v>1156</v>
      </c>
      <c r="BA1188" t="s">
        <v>3205</v>
      </c>
      <c r="BB1188" t="s">
        <v>3270</v>
      </c>
      <c r="BC1188" t="s">
        <v>7263</v>
      </c>
      <c r="BG1188" t="s">
        <v>555</v>
      </c>
      <c r="BH1188" t="s">
        <v>555</v>
      </c>
    </row>
    <row r="1189" spans="1:60" x14ac:dyDescent="0.25">
      <c r="A1189" s="9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10"/>
      <c r="P1189" s="6"/>
      <c r="Q1189" s="11"/>
      <c r="R1189" s="6"/>
      <c r="S1189" s="6"/>
      <c r="T1189" s="6"/>
      <c r="U1189" s="6"/>
      <c r="V1189" s="6"/>
      <c r="W1189" s="11"/>
      <c r="X1189" s="6"/>
      <c r="Y1189" s="6"/>
      <c r="Z1189" s="6"/>
      <c r="AA1189" s="6"/>
      <c r="AB1189" s="6"/>
      <c r="AZ1189" t="s">
        <v>3942</v>
      </c>
      <c r="BA1189" t="s">
        <v>3205</v>
      </c>
      <c r="BB1189" t="s">
        <v>3270</v>
      </c>
      <c r="BC1189" t="s">
        <v>7263</v>
      </c>
      <c r="BG1189" t="s">
        <v>735</v>
      </c>
      <c r="BH1189" t="s">
        <v>735</v>
      </c>
    </row>
    <row r="1190" spans="1:60" x14ac:dyDescent="0.25">
      <c r="A1190" s="18"/>
      <c r="B1190" s="19"/>
      <c r="C1190" s="20"/>
      <c r="D1190" s="19"/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  <c r="O1190" s="14"/>
      <c r="P1190" s="13"/>
      <c r="Q1190" s="13"/>
      <c r="R1190" s="13"/>
      <c r="S1190" s="13"/>
      <c r="T1190" s="13"/>
      <c r="U1190" s="17"/>
      <c r="V1190" s="17"/>
      <c r="W1190" s="13"/>
      <c r="X1190" s="13"/>
      <c r="Y1190" s="13"/>
      <c r="Z1190" s="13"/>
      <c r="AA1190" s="13"/>
      <c r="AB1190" s="13"/>
      <c r="AZ1190" t="s">
        <v>1095</v>
      </c>
      <c r="BA1190" t="s">
        <v>3205</v>
      </c>
      <c r="BB1190" t="s">
        <v>3270</v>
      </c>
      <c r="BC1190" t="s">
        <v>7263</v>
      </c>
      <c r="BG1190" t="s">
        <v>97</v>
      </c>
      <c r="BH1190" t="s">
        <v>8881</v>
      </c>
    </row>
    <row r="1191" spans="1:60" x14ac:dyDescent="0.25">
      <c r="A1191" s="12"/>
      <c r="B1191" s="13"/>
      <c r="C1191" s="13"/>
      <c r="D1191" s="13"/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  <c r="O1191" s="14"/>
      <c r="P1191" s="13"/>
      <c r="Q1191" s="15"/>
      <c r="R1191" s="13"/>
      <c r="S1191" s="13"/>
      <c r="T1191" s="13"/>
      <c r="U1191" s="13"/>
      <c r="V1191" s="13"/>
      <c r="W1191" s="13"/>
      <c r="X1191" s="13"/>
      <c r="Y1191" s="13"/>
      <c r="Z1191" s="13"/>
      <c r="AA1191" s="13"/>
      <c r="AB1191" s="13"/>
      <c r="AZ1191" t="s">
        <v>3943</v>
      </c>
      <c r="BA1191" t="s">
        <v>3205</v>
      </c>
      <c r="BB1191" t="s">
        <v>3270</v>
      </c>
      <c r="BC1191" t="s">
        <v>7263</v>
      </c>
      <c r="BG1191" t="s">
        <v>96</v>
      </c>
      <c r="BH1191" t="s">
        <v>8882</v>
      </c>
    </row>
    <row r="1192" spans="1:60" x14ac:dyDescent="0.25">
      <c r="A1192" s="9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10"/>
      <c r="P1192" s="6"/>
      <c r="Q1192" s="6"/>
      <c r="R1192" s="6"/>
      <c r="S1192" s="6"/>
      <c r="T1192" s="6"/>
      <c r="U1192" s="6"/>
      <c r="V1192" s="6"/>
      <c r="W1192" s="11"/>
      <c r="X1192" s="6"/>
      <c r="Y1192" s="6"/>
      <c r="Z1192" s="6"/>
      <c r="AA1192" s="6"/>
      <c r="AB1192" s="6"/>
      <c r="AZ1192" t="s">
        <v>3944</v>
      </c>
      <c r="BA1192" t="s">
        <v>3205</v>
      </c>
      <c r="BB1192" t="s">
        <v>3270</v>
      </c>
      <c r="BC1192" t="s">
        <v>7263</v>
      </c>
      <c r="BG1192" t="s">
        <v>147</v>
      </c>
      <c r="BH1192" t="s">
        <v>8883</v>
      </c>
    </row>
    <row r="1193" spans="1:60" x14ac:dyDescent="0.25">
      <c r="A1193" s="12"/>
      <c r="B1193" s="13"/>
      <c r="C1193" s="13"/>
      <c r="D1193" s="13"/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  <c r="O1193" s="14"/>
      <c r="P1193" s="13"/>
      <c r="Q1193" s="15"/>
      <c r="R1193" s="13"/>
      <c r="S1193" s="13"/>
      <c r="T1193" s="13"/>
      <c r="U1193" s="13"/>
      <c r="V1193" s="13"/>
      <c r="W1193" s="13"/>
      <c r="X1193" s="13"/>
      <c r="Y1193" s="13"/>
      <c r="Z1193" s="13"/>
      <c r="AA1193" s="13"/>
      <c r="AB1193" s="13"/>
      <c r="AZ1193" t="s">
        <v>3945</v>
      </c>
      <c r="BA1193" t="s">
        <v>3205</v>
      </c>
      <c r="BB1193" t="s">
        <v>3270</v>
      </c>
      <c r="BC1193" t="s">
        <v>7263</v>
      </c>
      <c r="BG1193" t="s">
        <v>2745</v>
      </c>
      <c r="BH1193" t="s">
        <v>9180</v>
      </c>
    </row>
    <row r="1194" spans="1:60" x14ac:dyDescent="0.25">
      <c r="A1194" s="9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10"/>
      <c r="P1194" s="6"/>
      <c r="Q1194" s="6"/>
      <c r="R1194" s="6"/>
      <c r="S1194" s="6"/>
      <c r="T1194" s="6"/>
      <c r="U1194" s="6"/>
      <c r="V1194" s="6"/>
      <c r="W1194" s="11"/>
      <c r="X1194" s="6"/>
      <c r="Y1194" s="6"/>
      <c r="Z1194" s="6"/>
      <c r="AA1194" s="6"/>
      <c r="AB1194" s="6"/>
      <c r="AZ1194" t="s">
        <v>3946</v>
      </c>
      <c r="BA1194" t="s">
        <v>3205</v>
      </c>
      <c r="BB1194" t="s">
        <v>3270</v>
      </c>
      <c r="BC1194" t="s">
        <v>7263</v>
      </c>
      <c r="BG1194" t="s">
        <v>1273</v>
      </c>
      <c r="BH1194" t="s">
        <v>1273</v>
      </c>
    </row>
    <row r="1195" spans="1:60" x14ac:dyDescent="0.25">
      <c r="A1195" s="12"/>
      <c r="B1195" s="13"/>
      <c r="C1195" s="13"/>
      <c r="D1195" s="13"/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  <c r="O1195" s="14"/>
      <c r="P1195" s="13"/>
      <c r="Q1195" s="13"/>
      <c r="R1195" s="13"/>
      <c r="S1195" s="13"/>
      <c r="T1195" s="13"/>
      <c r="U1195" s="13"/>
      <c r="V1195" s="13"/>
      <c r="W1195" s="13"/>
      <c r="X1195" s="13"/>
      <c r="Y1195" s="13"/>
      <c r="Z1195" s="13"/>
      <c r="AA1195" s="13"/>
      <c r="AB1195" s="13"/>
      <c r="AZ1195" t="s">
        <v>3947</v>
      </c>
      <c r="BA1195" t="s">
        <v>3205</v>
      </c>
      <c r="BB1195" t="s">
        <v>3270</v>
      </c>
      <c r="BC1195" t="s">
        <v>7263</v>
      </c>
      <c r="BG1195" t="s">
        <v>1274</v>
      </c>
      <c r="BH1195" t="s">
        <v>1274</v>
      </c>
    </row>
    <row r="1196" spans="1:60" x14ac:dyDescent="0.25">
      <c r="A1196" s="9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10"/>
      <c r="P1196" s="6"/>
      <c r="Q1196" s="11"/>
      <c r="R1196" s="6"/>
      <c r="S1196" s="6"/>
      <c r="T1196" s="6"/>
      <c r="U1196" s="6"/>
      <c r="V1196" s="6"/>
      <c r="W1196" s="11"/>
      <c r="X1196" s="6"/>
      <c r="Y1196" s="6"/>
      <c r="Z1196" s="6"/>
      <c r="AA1196" s="6"/>
      <c r="AB1196" s="6"/>
      <c r="AZ1196" t="s">
        <v>3948</v>
      </c>
      <c r="BA1196" t="s">
        <v>3205</v>
      </c>
      <c r="BB1196" t="s">
        <v>3270</v>
      </c>
      <c r="BC1196" t="s">
        <v>7263</v>
      </c>
      <c r="BG1196" t="s">
        <v>1275</v>
      </c>
      <c r="BH1196" t="s">
        <v>1275</v>
      </c>
    </row>
    <row r="1197" spans="1:60" x14ac:dyDescent="0.25">
      <c r="A1197" s="9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10"/>
      <c r="P1197" s="6"/>
      <c r="Q1197" s="6"/>
      <c r="R1197" s="6"/>
      <c r="S1197" s="6"/>
      <c r="T1197" s="6"/>
      <c r="U1197" s="6"/>
      <c r="V1197" s="6"/>
      <c r="W1197" s="11"/>
      <c r="X1197" s="6"/>
      <c r="Y1197" s="6"/>
      <c r="Z1197" s="6"/>
      <c r="AA1197" s="6"/>
      <c r="AB1197" s="6"/>
      <c r="AZ1197" t="s">
        <v>3949</v>
      </c>
      <c r="BA1197" t="s">
        <v>3205</v>
      </c>
      <c r="BB1197" t="s">
        <v>3270</v>
      </c>
      <c r="BC1197" t="s">
        <v>7263</v>
      </c>
      <c r="BG1197" t="s">
        <v>1946</v>
      </c>
      <c r="BH1197" t="s">
        <v>9181</v>
      </c>
    </row>
    <row r="1198" spans="1:60" x14ac:dyDescent="0.25">
      <c r="A1198" s="9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10"/>
      <c r="P1198" s="6"/>
      <c r="Q1198" s="6"/>
      <c r="R1198" s="6"/>
      <c r="S1198" s="6"/>
      <c r="T1198" s="6"/>
      <c r="U1198" s="6"/>
      <c r="V1198" s="6"/>
      <c r="W1198" s="11"/>
      <c r="X1198" s="6"/>
      <c r="Y1198" s="6"/>
      <c r="Z1198" s="6"/>
      <c r="AA1198" s="6"/>
      <c r="AB1198" s="6"/>
      <c r="AZ1198" t="s">
        <v>3950</v>
      </c>
      <c r="BA1198" t="s">
        <v>3205</v>
      </c>
      <c r="BB1198" t="s">
        <v>3270</v>
      </c>
      <c r="BC1198" t="s">
        <v>7263</v>
      </c>
      <c r="BG1198" t="s">
        <v>6753</v>
      </c>
      <c r="BH1198" t="s">
        <v>6753</v>
      </c>
    </row>
    <row r="1199" spans="1:60" x14ac:dyDescent="0.25">
      <c r="A1199" s="12"/>
      <c r="B1199" s="13"/>
      <c r="C1199" s="13"/>
      <c r="D1199" s="13"/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  <c r="O1199" s="14"/>
      <c r="P1199" s="13"/>
      <c r="Q1199" s="15"/>
      <c r="R1199" s="13"/>
      <c r="S1199" s="13"/>
      <c r="T1199" s="13"/>
      <c r="U1199" s="13"/>
      <c r="V1199" s="13"/>
      <c r="W1199" s="13"/>
      <c r="X1199" s="13"/>
      <c r="Y1199" s="13"/>
      <c r="Z1199" s="13"/>
      <c r="AA1199" s="13"/>
      <c r="AB1199" s="13"/>
      <c r="AZ1199" t="s">
        <v>3951</v>
      </c>
      <c r="BA1199" t="s">
        <v>3205</v>
      </c>
      <c r="BB1199" t="s">
        <v>3270</v>
      </c>
      <c r="BC1199" t="s">
        <v>7263</v>
      </c>
      <c r="BG1199" t="s">
        <v>582</v>
      </c>
      <c r="BH1199" t="s">
        <v>9182</v>
      </c>
    </row>
    <row r="1200" spans="1:60" x14ac:dyDescent="0.25">
      <c r="A1200" s="12"/>
      <c r="B1200" s="13"/>
      <c r="C1200" s="13"/>
      <c r="D1200" s="13"/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  <c r="O1200" s="14"/>
      <c r="P1200" s="13"/>
      <c r="Q1200" s="15"/>
      <c r="R1200" s="13"/>
      <c r="S1200" s="13"/>
      <c r="T1200" s="13"/>
      <c r="U1200" s="13"/>
      <c r="V1200" s="13"/>
      <c r="W1200" s="13"/>
      <c r="X1200" s="13"/>
      <c r="Y1200" s="13"/>
      <c r="Z1200" s="13"/>
      <c r="AA1200" s="13"/>
      <c r="AB1200" s="13"/>
      <c r="AZ1200" t="s">
        <v>3952</v>
      </c>
      <c r="BA1200" t="s">
        <v>3205</v>
      </c>
      <c r="BB1200" t="s">
        <v>3270</v>
      </c>
      <c r="BC1200" t="s">
        <v>7263</v>
      </c>
      <c r="BG1200" t="s">
        <v>209</v>
      </c>
      <c r="BH1200" t="s">
        <v>9182</v>
      </c>
    </row>
    <row r="1201" spans="1:60" x14ac:dyDescent="0.25">
      <c r="A1201" s="9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10"/>
      <c r="P1201" s="6"/>
      <c r="Q1201" s="6"/>
      <c r="R1201" s="6"/>
      <c r="S1201" s="6"/>
      <c r="T1201" s="6"/>
      <c r="U1201" s="6"/>
      <c r="V1201" s="6"/>
      <c r="W1201" s="11"/>
      <c r="X1201" s="6"/>
      <c r="Y1201" s="6"/>
      <c r="Z1201" s="6"/>
      <c r="AA1201" s="6"/>
      <c r="AB1201" s="6"/>
      <c r="AZ1201" t="s">
        <v>222</v>
      </c>
      <c r="BA1201" t="s">
        <v>3205</v>
      </c>
      <c r="BB1201" t="s">
        <v>3270</v>
      </c>
      <c r="BC1201" t="s">
        <v>7263</v>
      </c>
      <c r="BG1201" t="s">
        <v>2986</v>
      </c>
      <c r="BH1201" t="s">
        <v>9182</v>
      </c>
    </row>
    <row r="1202" spans="1:60" x14ac:dyDescent="0.25">
      <c r="A1202" s="18"/>
      <c r="B1202" s="19"/>
      <c r="C1202" s="20"/>
      <c r="D1202" s="19"/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  <c r="O1202" s="14"/>
      <c r="P1202" s="13"/>
      <c r="Q1202" s="13"/>
      <c r="R1202" s="13"/>
      <c r="S1202" s="13"/>
      <c r="T1202" s="13"/>
      <c r="U1202" s="13"/>
      <c r="V1202" s="13"/>
      <c r="W1202" s="13"/>
      <c r="X1202" s="13"/>
      <c r="Y1202" s="13"/>
      <c r="Z1202" s="13"/>
      <c r="AA1202" s="13"/>
      <c r="AB1202" s="13"/>
      <c r="AZ1202" t="s">
        <v>3953</v>
      </c>
      <c r="BA1202" t="s">
        <v>3205</v>
      </c>
      <c r="BB1202" t="s">
        <v>3270</v>
      </c>
      <c r="BC1202" t="s">
        <v>7263</v>
      </c>
      <c r="BG1202" t="s">
        <v>1377</v>
      </c>
      <c r="BH1202" t="s">
        <v>9182</v>
      </c>
    </row>
    <row r="1203" spans="1:60" x14ac:dyDescent="0.25">
      <c r="A1203" s="1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10"/>
      <c r="P1203" s="6"/>
      <c r="Q1203" s="11"/>
      <c r="R1203" s="6"/>
      <c r="S1203" s="6"/>
      <c r="T1203" s="6"/>
      <c r="U1203" s="17"/>
      <c r="V1203" s="17"/>
      <c r="W1203" s="11"/>
      <c r="X1203" s="6"/>
      <c r="Y1203" s="6"/>
      <c r="Z1203" s="6"/>
      <c r="AA1203" s="6"/>
      <c r="AB1203" s="6"/>
      <c r="AZ1203" t="s">
        <v>2879</v>
      </c>
      <c r="BA1203" t="s">
        <v>3205</v>
      </c>
      <c r="BB1203" t="s">
        <v>3270</v>
      </c>
      <c r="BC1203" t="s">
        <v>7263</v>
      </c>
      <c r="BG1203" t="s">
        <v>221</v>
      </c>
      <c r="BH1203" t="s">
        <v>9183</v>
      </c>
    </row>
    <row r="1204" spans="1:60" x14ac:dyDescent="0.25">
      <c r="A1204" s="9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10"/>
      <c r="P1204" s="6"/>
      <c r="Q1204" s="6"/>
      <c r="R1204" s="6"/>
      <c r="S1204" s="6"/>
      <c r="T1204" s="6"/>
      <c r="U1204" s="6"/>
      <c r="V1204" s="6"/>
      <c r="W1204" s="11"/>
      <c r="X1204" s="6"/>
      <c r="Y1204" s="6"/>
      <c r="Z1204" s="6"/>
      <c r="AA1204" s="6"/>
      <c r="AB1204" s="6"/>
      <c r="AZ1204" t="s">
        <v>451</v>
      </c>
      <c r="BA1204" t="s">
        <v>3205</v>
      </c>
      <c r="BB1204" t="s">
        <v>3270</v>
      </c>
      <c r="BC1204" t="s">
        <v>7263</v>
      </c>
      <c r="BG1204" t="s">
        <v>10469</v>
      </c>
      <c r="BH1204" t="s">
        <v>9183</v>
      </c>
    </row>
    <row r="1205" spans="1:60" x14ac:dyDescent="0.25">
      <c r="A1205" s="9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10"/>
      <c r="P1205" s="6"/>
      <c r="Q1205" s="6"/>
      <c r="R1205" s="6"/>
      <c r="S1205" s="6"/>
      <c r="T1205" s="6"/>
      <c r="U1205" s="6"/>
      <c r="V1205" s="6"/>
      <c r="W1205" s="11"/>
      <c r="X1205" s="6"/>
      <c r="Y1205" s="6"/>
      <c r="Z1205" s="6"/>
      <c r="AA1205" s="6"/>
      <c r="AB1205" s="6"/>
      <c r="AZ1205" t="s">
        <v>3954</v>
      </c>
      <c r="BA1205" t="s">
        <v>3205</v>
      </c>
      <c r="BB1205" t="s">
        <v>3270</v>
      </c>
      <c r="BC1205" t="s">
        <v>7263</v>
      </c>
      <c r="BG1205" t="s">
        <v>819</v>
      </c>
      <c r="BH1205" t="s">
        <v>9184</v>
      </c>
    </row>
    <row r="1206" spans="1:60" x14ac:dyDescent="0.25">
      <c r="A1206" s="9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10"/>
      <c r="P1206" s="6"/>
      <c r="Q1206" s="6"/>
      <c r="R1206" s="6"/>
      <c r="S1206" s="6"/>
      <c r="T1206" s="6"/>
      <c r="U1206" s="6"/>
      <c r="V1206" s="6"/>
      <c r="W1206" s="11"/>
      <c r="X1206" s="6"/>
      <c r="Y1206" s="6"/>
      <c r="Z1206" s="6"/>
      <c r="AA1206" s="6"/>
      <c r="AB1206" s="6"/>
      <c r="AZ1206" t="s">
        <v>3955</v>
      </c>
      <c r="BA1206" t="s">
        <v>3205</v>
      </c>
      <c r="BB1206" t="s">
        <v>3270</v>
      </c>
      <c r="BC1206" t="s">
        <v>7263</v>
      </c>
      <c r="BG1206" t="s">
        <v>86</v>
      </c>
      <c r="BH1206" t="s">
        <v>9185</v>
      </c>
    </row>
    <row r="1207" spans="1:60" x14ac:dyDescent="0.25">
      <c r="A1207" s="12"/>
      <c r="B1207" s="13"/>
      <c r="C1207" s="13"/>
      <c r="D1207" s="13"/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  <c r="O1207" s="14"/>
      <c r="P1207" s="13"/>
      <c r="Q1207" s="13"/>
      <c r="R1207" s="13"/>
      <c r="S1207" s="13"/>
      <c r="T1207" s="13"/>
      <c r="U1207" s="13"/>
      <c r="V1207" s="13"/>
      <c r="W1207" s="13"/>
      <c r="X1207" s="13"/>
      <c r="Y1207" s="13"/>
      <c r="Z1207" s="13"/>
      <c r="AA1207" s="13"/>
      <c r="AB1207" s="13"/>
      <c r="AZ1207" t="s">
        <v>37</v>
      </c>
      <c r="BA1207" t="s">
        <v>3205</v>
      </c>
      <c r="BB1207" t="s">
        <v>23187</v>
      </c>
      <c r="BC1207" t="s">
        <v>7263</v>
      </c>
      <c r="BG1207" t="s">
        <v>1099</v>
      </c>
      <c r="BH1207" t="s">
        <v>9185</v>
      </c>
    </row>
    <row r="1208" spans="1:60" x14ac:dyDescent="0.25">
      <c r="A1208" s="9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10"/>
      <c r="P1208" s="6"/>
      <c r="Q1208" s="6"/>
      <c r="R1208" s="6"/>
      <c r="S1208" s="6"/>
      <c r="T1208" s="6"/>
      <c r="U1208" s="6"/>
      <c r="V1208" s="6"/>
      <c r="W1208" s="11"/>
      <c r="X1208" s="6"/>
      <c r="Y1208" s="6"/>
      <c r="Z1208" s="6"/>
      <c r="AA1208" s="6"/>
      <c r="AB1208" s="6"/>
      <c r="AZ1208" t="s">
        <v>3956</v>
      </c>
      <c r="BA1208" t="s">
        <v>3205</v>
      </c>
      <c r="BB1208" t="s">
        <v>3957</v>
      </c>
      <c r="BC1208" t="s">
        <v>7263</v>
      </c>
      <c r="BG1208" t="s">
        <v>544</v>
      </c>
      <c r="BH1208" t="s">
        <v>9185</v>
      </c>
    </row>
    <row r="1209" spans="1:60" x14ac:dyDescent="0.25">
      <c r="A1209" s="9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10"/>
      <c r="P1209" s="6"/>
      <c r="Q1209" s="6"/>
      <c r="R1209" s="6"/>
      <c r="S1209" s="6"/>
      <c r="T1209" s="6"/>
      <c r="U1209" s="6"/>
      <c r="V1209" s="6"/>
      <c r="W1209" s="11"/>
      <c r="X1209" s="6"/>
      <c r="Y1209" s="6"/>
      <c r="Z1209" s="6"/>
      <c r="AA1209" s="6"/>
      <c r="AB1209" s="6"/>
      <c r="AZ1209" t="s">
        <v>3956</v>
      </c>
      <c r="BA1209" t="s">
        <v>3205</v>
      </c>
      <c r="BB1209" t="s">
        <v>3957</v>
      </c>
      <c r="BC1209" t="s">
        <v>7263</v>
      </c>
      <c r="BG1209" t="s">
        <v>281</v>
      </c>
      <c r="BH1209" t="s">
        <v>9185</v>
      </c>
    </row>
    <row r="1210" spans="1:60" x14ac:dyDescent="0.25">
      <c r="A1210" s="9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10"/>
      <c r="P1210" s="6"/>
      <c r="Q1210" s="11"/>
      <c r="R1210" s="6"/>
      <c r="S1210" s="6"/>
      <c r="T1210" s="6"/>
      <c r="U1210" s="6"/>
      <c r="V1210" s="6"/>
      <c r="W1210" s="11"/>
      <c r="X1210" s="6"/>
      <c r="Y1210" s="6"/>
      <c r="Z1210" s="6"/>
      <c r="AA1210" s="6"/>
      <c r="AB1210" s="6"/>
      <c r="AZ1210" t="s">
        <v>3958</v>
      </c>
      <c r="BA1210" t="s">
        <v>3205</v>
      </c>
      <c r="BB1210" t="s">
        <v>3959</v>
      </c>
      <c r="BC1210" t="s">
        <v>7263</v>
      </c>
      <c r="BG1210" t="s">
        <v>2920</v>
      </c>
      <c r="BH1210" t="s">
        <v>9185</v>
      </c>
    </row>
    <row r="1211" spans="1:60" x14ac:dyDescent="0.25">
      <c r="A1211" s="9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10"/>
      <c r="P1211" s="6"/>
      <c r="Q1211" s="11"/>
      <c r="R1211" s="6"/>
      <c r="S1211" s="6"/>
      <c r="T1211" s="6"/>
      <c r="U1211" s="6"/>
      <c r="V1211" s="6"/>
      <c r="W1211" s="11"/>
      <c r="X1211" s="6"/>
      <c r="Y1211" s="6"/>
      <c r="Z1211" s="6"/>
      <c r="AA1211" s="6"/>
      <c r="AB1211" s="6"/>
      <c r="AZ1211" t="s">
        <v>3960</v>
      </c>
      <c r="BA1211" t="s">
        <v>3205</v>
      </c>
      <c r="BB1211" t="s">
        <v>3959</v>
      </c>
      <c r="BC1211" t="s">
        <v>7263</v>
      </c>
      <c r="BG1211" t="s">
        <v>188</v>
      </c>
      <c r="BH1211" t="s">
        <v>9185</v>
      </c>
    </row>
    <row r="1212" spans="1:60" x14ac:dyDescent="0.25">
      <c r="A1212" s="9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10"/>
      <c r="P1212" s="6"/>
      <c r="Q1212" s="6"/>
      <c r="R1212" s="6"/>
      <c r="S1212" s="6"/>
      <c r="T1212" s="6"/>
      <c r="U1212" s="6"/>
      <c r="V1212" s="6"/>
      <c r="W1212" s="11"/>
      <c r="X1212" s="6"/>
      <c r="Y1212" s="6"/>
      <c r="Z1212" s="6"/>
      <c r="AA1212" s="6"/>
      <c r="AB1212" s="6"/>
      <c r="AZ1212" t="s">
        <v>130</v>
      </c>
      <c r="BA1212" t="s">
        <v>3205</v>
      </c>
      <c r="BB1212" t="s">
        <v>3957</v>
      </c>
      <c r="BC1212" t="s">
        <v>7263</v>
      </c>
      <c r="BG1212" t="s">
        <v>67</v>
      </c>
      <c r="BH1212" t="s">
        <v>9186</v>
      </c>
    </row>
    <row r="1213" spans="1:60" x14ac:dyDescent="0.25">
      <c r="A1213" s="12"/>
      <c r="B1213" s="13"/>
      <c r="C1213" s="13"/>
      <c r="D1213" s="13"/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  <c r="O1213" s="14"/>
      <c r="P1213" s="13"/>
      <c r="Q1213" s="13"/>
      <c r="R1213" s="13"/>
      <c r="S1213" s="13"/>
      <c r="T1213" s="13"/>
      <c r="U1213" s="13"/>
      <c r="V1213" s="13"/>
      <c r="W1213" s="13"/>
      <c r="X1213" s="13"/>
      <c r="Y1213" s="13"/>
      <c r="Z1213" s="13"/>
      <c r="AA1213" s="13"/>
      <c r="AB1213" s="13"/>
      <c r="AZ1213" t="s">
        <v>140</v>
      </c>
      <c r="BA1213" t="s">
        <v>3205</v>
      </c>
      <c r="BB1213" t="s">
        <v>3957</v>
      </c>
      <c r="BC1213" t="s">
        <v>7263</v>
      </c>
      <c r="BG1213" t="s">
        <v>860</v>
      </c>
      <c r="BH1213" t="s">
        <v>9186</v>
      </c>
    </row>
    <row r="1214" spans="1:60" x14ac:dyDescent="0.25">
      <c r="A1214" s="9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10"/>
      <c r="P1214" s="6"/>
      <c r="Q1214" s="6"/>
      <c r="R1214" s="6"/>
      <c r="S1214" s="6"/>
      <c r="T1214" s="6"/>
      <c r="U1214" s="6"/>
      <c r="V1214" s="6"/>
      <c r="W1214" s="11"/>
      <c r="X1214" s="6"/>
      <c r="Y1214" s="6"/>
      <c r="Z1214" s="6"/>
      <c r="AA1214" s="6"/>
      <c r="AB1214" s="6"/>
      <c r="AZ1214" t="s">
        <v>131</v>
      </c>
      <c r="BA1214" t="s">
        <v>3205</v>
      </c>
      <c r="BB1214" t="s">
        <v>3957</v>
      </c>
      <c r="BC1214" t="s">
        <v>7263</v>
      </c>
      <c r="BG1214" t="s">
        <v>3092</v>
      </c>
      <c r="BH1214" t="s">
        <v>9186</v>
      </c>
    </row>
    <row r="1215" spans="1:60" x14ac:dyDescent="0.25">
      <c r="A1215" s="16"/>
      <c r="B1215" s="13"/>
      <c r="C1215" s="13"/>
      <c r="D1215" s="13"/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  <c r="O1215" s="14"/>
      <c r="P1215" s="13"/>
      <c r="Q1215" s="15"/>
      <c r="R1215" s="13"/>
      <c r="S1215" s="13"/>
      <c r="T1215" s="13"/>
      <c r="U1215" s="17"/>
      <c r="V1215" s="17"/>
      <c r="W1215" s="13"/>
      <c r="X1215" s="13"/>
      <c r="Y1215" s="13"/>
      <c r="Z1215" s="13"/>
      <c r="AA1215" s="13"/>
      <c r="AB1215" s="13"/>
      <c r="AZ1215" t="s">
        <v>2635</v>
      </c>
      <c r="BA1215" t="s">
        <v>3205</v>
      </c>
      <c r="BB1215" t="s">
        <v>3959</v>
      </c>
      <c r="BC1215" t="s">
        <v>7263</v>
      </c>
      <c r="BG1215" t="s">
        <v>1469</v>
      </c>
      <c r="BH1215" t="s">
        <v>9187</v>
      </c>
    </row>
    <row r="1216" spans="1:60" x14ac:dyDescent="0.25">
      <c r="A1216" s="1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10"/>
      <c r="P1216" s="6"/>
      <c r="Q1216" s="6"/>
      <c r="R1216" s="6"/>
      <c r="S1216" s="6"/>
      <c r="T1216" s="6"/>
      <c r="U1216" s="17"/>
      <c r="V1216" s="17"/>
      <c r="W1216" s="11"/>
      <c r="X1216" s="6"/>
      <c r="Y1216" s="6"/>
      <c r="Z1216" s="6"/>
      <c r="AA1216" s="6"/>
      <c r="AB1216" s="6"/>
      <c r="AZ1216" t="s">
        <v>541</v>
      </c>
      <c r="BA1216" t="s">
        <v>3205</v>
      </c>
      <c r="BB1216" t="s">
        <v>3957</v>
      </c>
      <c r="BC1216" t="s">
        <v>7263</v>
      </c>
      <c r="BG1216" t="s">
        <v>10361</v>
      </c>
      <c r="BH1216" t="s">
        <v>9187</v>
      </c>
    </row>
    <row r="1217" spans="1:60" x14ac:dyDescent="0.25">
      <c r="A1217" s="12"/>
      <c r="B1217" s="13"/>
      <c r="C1217" s="13"/>
      <c r="D1217" s="13"/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  <c r="O1217" s="14"/>
      <c r="P1217" s="13"/>
      <c r="Q1217" s="15"/>
      <c r="R1217" s="13"/>
      <c r="S1217" s="13"/>
      <c r="T1217" s="13"/>
      <c r="U1217" s="13"/>
      <c r="V1217" s="13"/>
      <c r="W1217" s="13"/>
      <c r="X1217" s="13"/>
      <c r="Y1217" s="13"/>
      <c r="Z1217" s="13"/>
      <c r="AA1217" s="13"/>
      <c r="AB1217" s="13"/>
      <c r="AZ1217" t="s">
        <v>3961</v>
      </c>
      <c r="BA1217" t="s">
        <v>3205</v>
      </c>
      <c r="BB1217" t="s">
        <v>3957</v>
      </c>
      <c r="BC1217" t="s">
        <v>7263</v>
      </c>
      <c r="BG1217" t="s">
        <v>10361</v>
      </c>
      <c r="BH1217" t="s">
        <v>9187</v>
      </c>
    </row>
    <row r="1218" spans="1:60" x14ac:dyDescent="0.25">
      <c r="A1218" s="9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10"/>
      <c r="P1218" s="6"/>
      <c r="Q1218" s="11"/>
      <c r="R1218" s="6"/>
      <c r="S1218" s="6"/>
      <c r="T1218" s="6"/>
      <c r="U1218" s="6"/>
      <c r="V1218" s="6"/>
      <c r="W1218" s="11"/>
      <c r="X1218" s="6"/>
      <c r="Y1218" s="6"/>
      <c r="Z1218" s="6"/>
      <c r="AA1218" s="6"/>
      <c r="AB1218" s="6"/>
      <c r="AZ1218" t="s">
        <v>3962</v>
      </c>
      <c r="BA1218" t="s">
        <v>3205</v>
      </c>
      <c r="BB1218" t="s">
        <v>3957</v>
      </c>
      <c r="BC1218" t="s">
        <v>7263</v>
      </c>
      <c r="BG1218" t="s">
        <v>2984</v>
      </c>
      <c r="BH1218" t="s">
        <v>9187</v>
      </c>
    </row>
    <row r="1219" spans="1:60" x14ac:dyDescent="0.25">
      <c r="A1219" s="9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10"/>
      <c r="P1219" s="6"/>
      <c r="Q1219" s="6"/>
      <c r="R1219" s="6"/>
      <c r="S1219" s="6"/>
      <c r="T1219" s="6"/>
      <c r="U1219" s="6"/>
      <c r="V1219" s="6"/>
      <c r="W1219" s="11"/>
      <c r="X1219" s="6"/>
      <c r="Y1219" s="6"/>
      <c r="Z1219" s="6"/>
      <c r="AA1219" s="6"/>
      <c r="AB1219" s="6"/>
      <c r="AZ1219" t="s">
        <v>3963</v>
      </c>
      <c r="BA1219" t="s">
        <v>3205</v>
      </c>
      <c r="BB1219" t="s">
        <v>3959</v>
      </c>
      <c r="BC1219" t="s">
        <v>7263</v>
      </c>
      <c r="BG1219" t="s">
        <v>2332</v>
      </c>
      <c r="BH1219" t="s">
        <v>9187</v>
      </c>
    </row>
    <row r="1220" spans="1:60" x14ac:dyDescent="0.25">
      <c r="A1220" s="9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10"/>
      <c r="P1220" s="6"/>
      <c r="Q1220" s="6"/>
      <c r="R1220" s="6"/>
      <c r="S1220" s="6"/>
      <c r="T1220" s="6"/>
      <c r="U1220" s="6"/>
      <c r="V1220" s="6"/>
      <c r="W1220" s="11"/>
      <c r="X1220" s="6"/>
      <c r="Y1220" s="6"/>
      <c r="Z1220" s="6"/>
      <c r="AA1220" s="6"/>
      <c r="AB1220" s="6"/>
      <c r="AZ1220" t="s">
        <v>3964</v>
      </c>
      <c r="BA1220" t="s">
        <v>3205</v>
      </c>
      <c r="BB1220" t="s">
        <v>3959</v>
      </c>
      <c r="BC1220" t="s">
        <v>7263</v>
      </c>
      <c r="BG1220" t="s">
        <v>198</v>
      </c>
      <c r="BH1220" t="s">
        <v>9188</v>
      </c>
    </row>
    <row r="1221" spans="1:60" x14ac:dyDescent="0.25">
      <c r="A1221" s="9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10"/>
      <c r="P1221" s="6"/>
      <c r="Q1221" s="6"/>
      <c r="R1221" s="6"/>
      <c r="S1221" s="6"/>
      <c r="T1221" s="6"/>
      <c r="U1221" s="6"/>
      <c r="V1221" s="6"/>
      <c r="W1221" s="11"/>
      <c r="X1221" s="6"/>
      <c r="Y1221" s="6"/>
      <c r="Z1221" s="6"/>
      <c r="AA1221" s="6"/>
      <c r="AB1221" s="6"/>
      <c r="AZ1221" t="s">
        <v>203</v>
      </c>
      <c r="BA1221" t="s">
        <v>3205</v>
      </c>
      <c r="BB1221" t="s">
        <v>3959</v>
      </c>
      <c r="BC1221" t="s">
        <v>7263</v>
      </c>
      <c r="BG1221" t="s">
        <v>3095</v>
      </c>
      <c r="BH1221" t="s">
        <v>9188</v>
      </c>
    </row>
    <row r="1222" spans="1:60" x14ac:dyDescent="0.25">
      <c r="A1222" s="12"/>
      <c r="B1222" s="13"/>
      <c r="C1222" s="13"/>
      <c r="D1222" s="13"/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  <c r="O1222" s="14"/>
      <c r="P1222" s="13"/>
      <c r="Q1222" s="13"/>
      <c r="R1222" s="13"/>
      <c r="S1222" s="13"/>
      <c r="T1222" s="13"/>
      <c r="U1222" s="13"/>
      <c r="V1222" s="13"/>
      <c r="W1222" s="13"/>
      <c r="X1222" s="13"/>
      <c r="Y1222" s="13"/>
      <c r="Z1222" s="13"/>
      <c r="AA1222" s="13"/>
      <c r="AB1222" s="13"/>
      <c r="AZ1222" t="s">
        <v>3965</v>
      </c>
      <c r="BA1222" t="s">
        <v>3205</v>
      </c>
      <c r="BB1222" t="s">
        <v>23187</v>
      </c>
      <c r="BC1222" t="s">
        <v>7263</v>
      </c>
      <c r="BG1222" t="s">
        <v>586</v>
      </c>
      <c r="BH1222" t="s">
        <v>9189</v>
      </c>
    </row>
    <row r="1223" spans="1:60" x14ac:dyDescent="0.25">
      <c r="A1223" s="9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10"/>
      <c r="P1223" s="6"/>
      <c r="Q1223" s="6"/>
      <c r="R1223" s="6"/>
      <c r="S1223" s="6"/>
      <c r="T1223" s="6"/>
      <c r="U1223" s="6"/>
      <c r="V1223" s="6"/>
      <c r="W1223" s="11"/>
      <c r="X1223" s="6"/>
      <c r="Y1223" s="6"/>
      <c r="Z1223" s="6"/>
      <c r="AA1223" s="6"/>
      <c r="AB1223" s="6"/>
      <c r="AZ1223" t="s">
        <v>3966</v>
      </c>
      <c r="BA1223" t="s">
        <v>3205</v>
      </c>
      <c r="BB1223" t="s">
        <v>3967</v>
      </c>
      <c r="BC1223" t="s">
        <v>3206</v>
      </c>
      <c r="BG1223" t="s">
        <v>2100</v>
      </c>
      <c r="BH1223" t="s">
        <v>9189</v>
      </c>
    </row>
    <row r="1224" spans="1:60" x14ac:dyDescent="0.25">
      <c r="A1224" s="12"/>
      <c r="B1224" s="13"/>
      <c r="C1224" s="13"/>
      <c r="D1224" s="13"/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  <c r="O1224" s="14"/>
      <c r="P1224" s="13"/>
      <c r="Q1224" s="15"/>
      <c r="R1224" s="13"/>
      <c r="S1224" s="13"/>
      <c r="T1224" s="13"/>
      <c r="U1224" s="13"/>
      <c r="V1224" s="13"/>
      <c r="W1224" s="13"/>
      <c r="X1224" s="13"/>
      <c r="Y1224" s="13"/>
      <c r="Z1224" s="13"/>
      <c r="AA1224" s="13"/>
      <c r="AB1224" s="13"/>
      <c r="AZ1224" t="s">
        <v>3968</v>
      </c>
      <c r="BA1224" t="s">
        <v>3205</v>
      </c>
      <c r="BB1224" t="s">
        <v>3967</v>
      </c>
      <c r="BC1224" t="s">
        <v>3204</v>
      </c>
      <c r="BG1224" t="s">
        <v>377</v>
      </c>
      <c r="BH1224" t="s">
        <v>9190</v>
      </c>
    </row>
    <row r="1225" spans="1:60" x14ac:dyDescent="0.25">
      <c r="A1225" s="9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10"/>
      <c r="P1225" s="6"/>
      <c r="Q1225" s="6"/>
      <c r="R1225" s="6"/>
      <c r="S1225" s="6"/>
      <c r="T1225" s="6"/>
      <c r="U1225" s="6"/>
      <c r="V1225" s="6"/>
      <c r="W1225" s="11"/>
      <c r="X1225" s="6"/>
      <c r="Y1225" s="6"/>
      <c r="Z1225" s="6"/>
      <c r="AA1225" s="6"/>
      <c r="AB1225" s="6"/>
      <c r="AZ1225" t="s">
        <v>3969</v>
      </c>
      <c r="BA1225" t="s">
        <v>3205</v>
      </c>
      <c r="BB1225" t="s">
        <v>3967</v>
      </c>
      <c r="BC1225" t="s">
        <v>3206</v>
      </c>
      <c r="BG1225" t="s">
        <v>1378</v>
      </c>
      <c r="BH1225" t="s">
        <v>9190</v>
      </c>
    </row>
    <row r="1226" spans="1:60" x14ac:dyDescent="0.25">
      <c r="A1226" s="9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10"/>
      <c r="P1226" s="6"/>
      <c r="Q1226" s="11"/>
      <c r="R1226" s="6"/>
      <c r="S1226" s="6"/>
      <c r="T1226" s="6"/>
      <c r="U1226" s="6"/>
      <c r="V1226" s="6"/>
      <c r="W1226" s="11"/>
      <c r="X1226" s="6"/>
      <c r="Y1226" s="6"/>
      <c r="Z1226" s="6"/>
      <c r="AA1226" s="6"/>
      <c r="AB1226" s="6"/>
      <c r="AZ1226" t="s">
        <v>3970</v>
      </c>
      <c r="BA1226" t="s">
        <v>3205</v>
      </c>
      <c r="BB1226" t="s">
        <v>3967</v>
      </c>
      <c r="BC1226" t="s">
        <v>3206</v>
      </c>
      <c r="BG1226" t="s">
        <v>1272</v>
      </c>
      <c r="BH1226" t="s">
        <v>9191</v>
      </c>
    </row>
    <row r="1227" spans="1:60" x14ac:dyDescent="0.25">
      <c r="A1227" s="18"/>
      <c r="B1227" s="19"/>
      <c r="C1227" s="20"/>
      <c r="D1227" s="19"/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  <c r="O1227" s="14"/>
      <c r="P1227" s="13"/>
      <c r="Q1227" s="15"/>
      <c r="R1227" s="13"/>
      <c r="S1227" s="13"/>
      <c r="T1227" s="13"/>
      <c r="U1227" s="17"/>
      <c r="V1227" s="17"/>
      <c r="W1227" s="13"/>
      <c r="X1227" s="13"/>
      <c r="Y1227" s="13"/>
      <c r="Z1227" s="13"/>
      <c r="AA1227" s="13"/>
      <c r="AB1227" s="13"/>
      <c r="AZ1227" t="s">
        <v>2603</v>
      </c>
      <c r="BA1227" t="s">
        <v>3205</v>
      </c>
      <c r="BB1227" t="s">
        <v>3967</v>
      </c>
      <c r="BC1227" t="s">
        <v>3206</v>
      </c>
      <c r="BG1227" t="s">
        <v>2273</v>
      </c>
      <c r="BH1227" t="s">
        <v>9191</v>
      </c>
    </row>
    <row r="1228" spans="1:60" x14ac:dyDescent="0.25">
      <c r="A1228" s="9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10"/>
      <c r="P1228" s="6"/>
      <c r="Q1228" s="6"/>
      <c r="R1228" s="6"/>
      <c r="S1228" s="6"/>
      <c r="T1228" s="6"/>
      <c r="U1228" s="6"/>
      <c r="V1228" s="6"/>
      <c r="W1228" s="11"/>
      <c r="X1228" s="6"/>
      <c r="Y1228" s="6"/>
      <c r="Z1228" s="6"/>
      <c r="AA1228" s="6"/>
      <c r="AB1228" s="6"/>
      <c r="AZ1228" t="s">
        <v>3971</v>
      </c>
      <c r="BA1228" t="s">
        <v>3205</v>
      </c>
      <c r="BB1228" t="s">
        <v>3967</v>
      </c>
      <c r="BC1228" t="s">
        <v>3206</v>
      </c>
      <c r="BG1228" t="s">
        <v>10470</v>
      </c>
      <c r="BH1228" t="s">
        <v>9194</v>
      </c>
    </row>
    <row r="1229" spans="1:60" x14ac:dyDescent="0.25">
      <c r="A1229" s="16"/>
      <c r="B1229" s="13"/>
      <c r="C1229" s="13"/>
      <c r="D1229" s="13"/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  <c r="O1229" s="14"/>
      <c r="P1229" s="13"/>
      <c r="Q1229" s="13"/>
      <c r="R1229" s="13"/>
      <c r="S1229" s="13"/>
      <c r="T1229" s="13"/>
      <c r="U1229" s="17"/>
      <c r="V1229" s="17"/>
      <c r="W1229" s="13"/>
      <c r="X1229" s="13"/>
      <c r="Y1229" s="13"/>
      <c r="Z1229" s="13"/>
      <c r="AA1229" s="13"/>
      <c r="AB1229" s="13"/>
      <c r="AZ1229" t="s">
        <v>3972</v>
      </c>
      <c r="BA1229" t="s">
        <v>3205</v>
      </c>
      <c r="BB1229" t="s">
        <v>3967</v>
      </c>
      <c r="BC1229" t="s">
        <v>3206</v>
      </c>
      <c r="BG1229" t="s">
        <v>375</v>
      </c>
      <c r="BH1229" t="s">
        <v>9192</v>
      </c>
    </row>
    <row r="1230" spans="1:60" x14ac:dyDescent="0.25">
      <c r="A1230" s="12"/>
      <c r="B1230" s="13"/>
      <c r="C1230" s="13"/>
      <c r="D1230" s="13"/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  <c r="O1230" s="14"/>
      <c r="P1230" s="13"/>
      <c r="Q1230" s="13"/>
      <c r="R1230" s="13"/>
      <c r="S1230" s="13"/>
      <c r="T1230" s="13"/>
      <c r="U1230" s="13"/>
      <c r="V1230" s="13"/>
      <c r="W1230" s="13"/>
      <c r="X1230" s="13"/>
      <c r="Y1230" s="13"/>
      <c r="Z1230" s="13"/>
      <c r="AA1230" s="13"/>
      <c r="AB1230" s="13"/>
      <c r="AZ1230" t="s">
        <v>3973</v>
      </c>
      <c r="BA1230" t="s">
        <v>3205</v>
      </c>
      <c r="BB1230" t="s">
        <v>3967</v>
      </c>
      <c r="BC1230" t="s">
        <v>3206</v>
      </c>
      <c r="BG1230" t="s">
        <v>1460</v>
      </c>
      <c r="BH1230" t="s">
        <v>9193</v>
      </c>
    </row>
    <row r="1231" spans="1:60" x14ac:dyDescent="0.25">
      <c r="A1231" s="9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10"/>
      <c r="P1231" s="6"/>
      <c r="Q1231" s="6"/>
      <c r="R1231" s="6"/>
      <c r="S1231" s="6"/>
      <c r="T1231" s="6"/>
      <c r="U1231" s="6"/>
      <c r="V1231" s="6"/>
      <c r="W1231" s="11"/>
      <c r="X1231" s="6"/>
      <c r="Y1231" s="6"/>
      <c r="Z1231" s="6"/>
      <c r="AA1231" s="6"/>
      <c r="AB1231" s="6"/>
      <c r="AZ1231" t="s">
        <v>3974</v>
      </c>
      <c r="BA1231" t="s">
        <v>3205</v>
      </c>
      <c r="BB1231" t="s">
        <v>3967</v>
      </c>
      <c r="BC1231" t="s">
        <v>7263</v>
      </c>
      <c r="BG1231" t="s">
        <v>1997</v>
      </c>
      <c r="BH1231" t="s">
        <v>9193</v>
      </c>
    </row>
    <row r="1232" spans="1:60" x14ac:dyDescent="0.25">
      <c r="A1232" s="12"/>
      <c r="B1232" s="13"/>
      <c r="C1232" s="13"/>
      <c r="D1232" s="13"/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  <c r="O1232" s="14"/>
      <c r="P1232" s="13"/>
      <c r="Q1232" s="13"/>
      <c r="R1232" s="13"/>
      <c r="S1232" s="13"/>
      <c r="T1232" s="13"/>
      <c r="U1232" s="13"/>
      <c r="V1232" s="13"/>
      <c r="W1232" s="13"/>
      <c r="X1232" s="13"/>
      <c r="Y1232" s="13"/>
      <c r="Z1232" s="13"/>
      <c r="AA1232" s="13"/>
      <c r="AB1232" s="13"/>
      <c r="AZ1232" t="s">
        <v>3975</v>
      </c>
      <c r="BA1232" t="s">
        <v>3205</v>
      </c>
      <c r="BB1232" t="s">
        <v>3967</v>
      </c>
      <c r="BC1232" t="s">
        <v>3206</v>
      </c>
      <c r="BG1232" t="s">
        <v>2295</v>
      </c>
      <c r="BH1232" t="s">
        <v>9194</v>
      </c>
    </row>
    <row r="1233" spans="1:60" x14ac:dyDescent="0.25">
      <c r="A1233" s="12"/>
      <c r="B1233" s="13"/>
      <c r="C1233" s="13"/>
      <c r="D1233" s="13"/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  <c r="O1233" s="14"/>
      <c r="P1233" s="13"/>
      <c r="Q1233" s="15"/>
      <c r="R1233" s="13"/>
      <c r="S1233" s="13"/>
      <c r="T1233" s="13"/>
      <c r="U1233" s="13"/>
      <c r="V1233" s="13"/>
      <c r="W1233" s="13"/>
      <c r="X1233" s="13"/>
      <c r="Y1233" s="13"/>
      <c r="Z1233" s="13"/>
      <c r="AA1233" s="13"/>
      <c r="AB1233" s="13"/>
      <c r="AZ1233" t="s">
        <v>3976</v>
      </c>
      <c r="BA1233" t="s">
        <v>3205</v>
      </c>
      <c r="BB1233" t="s">
        <v>3967</v>
      </c>
      <c r="BC1233" t="s">
        <v>3206</v>
      </c>
      <c r="BG1233" t="s">
        <v>1177</v>
      </c>
      <c r="BH1233" t="s">
        <v>9194</v>
      </c>
    </row>
    <row r="1234" spans="1:60" x14ac:dyDescent="0.25">
      <c r="A1234" s="9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10"/>
      <c r="P1234" s="6"/>
      <c r="Q1234" s="6"/>
      <c r="R1234" s="6"/>
      <c r="S1234" s="6"/>
      <c r="T1234" s="6"/>
      <c r="U1234" s="6"/>
      <c r="V1234" s="6"/>
      <c r="W1234" s="11"/>
      <c r="X1234" s="6"/>
      <c r="Y1234" s="6"/>
      <c r="Z1234" s="6"/>
      <c r="AA1234" s="6"/>
      <c r="AB1234" s="6"/>
      <c r="AZ1234" t="s">
        <v>126</v>
      </c>
      <c r="BA1234" t="s">
        <v>3205</v>
      </c>
      <c r="BB1234" t="s">
        <v>3967</v>
      </c>
      <c r="BC1234" t="s">
        <v>3206</v>
      </c>
      <c r="BG1234" t="s">
        <v>10362</v>
      </c>
      <c r="BH1234" t="s">
        <v>9194</v>
      </c>
    </row>
    <row r="1235" spans="1:60" x14ac:dyDescent="0.25">
      <c r="A1235" s="12"/>
      <c r="B1235" s="13"/>
      <c r="C1235" s="13"/>
      <c r="D1235" s="13"/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  <c r="O1235" s="14"/>
      <c r="P1235" s="13"/>
      <c r="Q1235" s="13"/>
      <c r="R1235" s="13"/>
      <c r="S1235" s="13"/>
      <c r="T1235" s="13"/>
      <c r="U1235" s="13"/>
      <c r="V1235" s="13"/>
      <c r="W1235" s="13"/>
      <c r="X1235" s="13"/>
      <c r="Y1235" s="13"/>
      <c r="Z1235" s="13"/>
      <c r="AA1235" s="13"/>
      <c r="AB1235" s="13"/>
      <c r="AZ1235" t="s">
        <v>3977</v>
      </c>
      <c r="BA1235" t="s">
        <v>3205</v>
      </c>
      <c r="BB1235" t="s">
        <v>3967</v>
      </c>
      <c r="BC1235" t="s">
        <v>3206</v>
      </c>
      <c r="BG1235" t="s">
        <v>1146</v>
      </c>
      <c r="BH1235" t="s">
        <v>9194</v>
      </c>
    </row>
    <row r="1236" spans="1:60" x14ac:dyDescent="0.25">
      <c r="A1236" s="12"/>
      <c r="B1236" s="13"/>
      <c r="C1236" s="13"/>
      <c r="D1236" s="13"/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  <c r="O1236" s="14"/>
      <c r="P1236" s="13"/>
      <c r="Q1236" s="13"/>
      <c r="R1236" s="13"/>
      <c r="S1236" s="13"/>
      <c r="T1236" s="13"/>
      <c r="U1236" s="13"/>
      <c r="V1236" s="13"/>
      <c r="W1236" s="13"/>
      <c r="X1236" s="13"/>
      <c r="Y1236" s="13"/>
      <c r="Z1236" s="13"/>
      <c r="AA1236" s="13"/>
      <c r="AB1236" s="13"/>
      <c r="AZ1236" t="s">
        <v>3978</v>
      </c>
      <c r="BA1236" t="s">
        <v>3205</v>
      </c>
      <c r="BB1236" t="s">
        <v>3967</v>
      </c>
      <c r="BC1236" t="s">
        <v>3206</v>
      </c>
      <c r="BG1236" t="s">
        <v>1255</v>
      </c>
      <c r="BH1236" t="s">
        <v>9194</v>
      </c>
    </row>
    <row r="1237" spans="1:60" x14ac:dyDescent="0.25">
      <c r="A1237" s="9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10"/>
      <c r="P1237" s="6"/>
      <c r="Q1237" s="6"/>
      <c r="R1237" s="6"/>
      <c r="S1237" s="6"/>
      <c r="T1237" s="6"/>
      <c r="U1237" s="6"/>
      <c r="V1237" s="6"/>
      <c r="W1237" s="11"/>
      <c r="X1237" s="6"/>
      <c r="Y1237" s="6"/>
      <c r="Z1237" s="6"/>
      <c r="AA1237" s="6"/>
      <c r="AB1237" s="6"/>
      <c r="AZ1237" t="s">
        <v>3979</v>
      </c>
      <c r="BA1237" t="s">
        <v>3205</v>
      </c>
      <c r="BB1237" t="s">
        <v>3967</v>
      </c>
      <c r="BC1237" t="s">
        <v>3206</v>
      </c>
      <c r="BG1237" t="s">
        <v>220</v>
      </c>
      <c r="BH1237" t="s">
        <v>9194</v>
      </c>
    </row>
    <row r="1238" spans="1:60" x14ac:dyDescent="0.25">
      <c r="A1238" s="12"/>
      <c r="B1238" s="13"/>
      <c r="C1238" s="13"/>
      <c r="D1238" s="13"/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  <c r="O1238" s="14"/>
      <c r="P1238" s="13"/>
      <c r="Q1238" s="15"/>
      <c r="R1238" s="13"/>
      <c r="S1238" s="13"/>
      <c r="T1238" s="13"/>
      <c r="U1238" s="13"/>
      <c r="V1238" s="13"/>
      <c r="W1238" s="13"/>
      <c r="X1238" s="13"/>
      <c r="Y1238" s="13"/>
      <c r="Z1238" s="13"/>
      <c r="AA1238" s="13"/>
      <c r="AB1238" s="13"/>
      <c r="AZ1238" t="s">
        <v>3980</v>
      </c>
      <c r="BA1238" t="s">
        <v>3205</v>
      </c>
      <c r="BB1238" t="s">
        <v>3967</v>
      </c>
      <c r="BC1238" t="s">
        <v>3204</v>
      </c>
      <c r="BG1238" t="s">
        <v>2379</v>
      </c>
      <c r="BH1238" t="s">
        <v>9195</v>
      </c>
    </row>
    <row r="1239" spans="1:60" x14ac:dyDescent="0.25">
      <c r="A1239" s="9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10"/>
      <c r="P1239" s="6"/>
      <c r="Q1239" s="6"/>
      <c r="R1239" s="6"/>
      <c r="S1239" s="6"/>
      <c r="T1239" s="6"/>
      <c r="U1239" s="6"/>
      <c r="V1239" s="6"/>
      <c r="W1239" s="11"/>
      <c r="X1239" s="6"/>
      <c r="Y1239" s="6"/>
      <c r="Z1239" s="6"/>
      <c r="AA1239" s="6"/>
      <c r="AB1239" s="6"/>
      <c r="AZ1239" t="s">
        <v>3981</v>
      </c>
      <c r="BA1239" t="s">
        <v>3205</v>
      </c>
      <c r="BB1239" t="s">
        <v>3967</v>
      </c>
      <c r="BC1239" t="s">
        <v>7263</v>
      </c>
      <c r="BG1239" t="s">
        <v>2214</v>
      </c>
      <c r="BH1239" t="s">
        <v>9196</v>
      </c>
    </row>
    <row r="1240" spans="1:60" x14ac:dyDescent="0.25">
      <c r="A1240" s="12"/>
      <c r="B1240" s="13"/>
      <c r="C1240" s="13"/>
      <c r="D1240" s="13"/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  <c r="O1240" s="14"/>
      <c r="P1240" s="13"/>
      <c r="Q1240" s="13"/>
      <c r="R1240" s="13"/>
      <c r="S1240" s="13"/>
      <c r="T1240" s="13"/>
      <c r="U1240" s="13"/>
      <c r="V1240" s="13"/>
      <c r="W1240" s="13"/>
      <c r="X1240" s="13"/>
      <c r="Y1240" s="13"/>
      <c r="Z1240" s="13"/>
      <c r="AA1240" s="13"/>
      <c r="AB1240" s="13"/>
      <c r="AZ1240" t="s">
        <v>3982</v>
      </c>
      <c r="BA1240" t="s">
        <v>3205</v>
      </c>
      <c r="BB1240" t="s">
        <v>3967</v>
      </c>
      <c r="BC1240" t="s">
        <v>3206</v>
      </c>
      <c r="BG1240" t="s">
        <v>2624</v>
      </c>
      <c r="BH1240" t="s">
        <v>9197</v>
      </c>
    </row>
    <row r="1241" spans="1:60" x14ac:dyDescent="0.25">
      <c r="A1241" s="12"/>
      <c r="B1241" s="13"/>
      <c r="C1241" s="13"/>
      <c r="D1241" s="13"/>
      <c r="E1241" s="13"/>
      <c r="F1241" s="13"/>
      <c r="G1241" s="13"/>
      <c r="H1241" s="13"/>
      <c r="I1241" s="13"/>
      <c r="J1241" s="13"/>
      <c r="K1241" s="13"/>
      <c r="L1241" s="13"/>
      <c r="M1241" s="13"/>
      <c r="N1241" s="13"/>
      <c r="O1241" s="14"/>
      <c r="P1241" s="13"/>
      <c r="Q1241" s="13"/>
      <c r="R1241" s="13"/>
      <c r="S1241" s="13"/>
      <c r="T1241" s="13"/>
      <c r="U1241" s="13"/>
      <c r="V1241" s="13"/>
      <c r="W1241" s="13"/>
      <c r="X1241" s="13"/>
      <c r="Y1241" s="13"/>
      <c r="Z1241" s="13"/>
      <c r="AA1241" s="13"/>
      <c r="AB1241" s="13"/>
      <c r="AZ1241" t="s">
        <v>3983</v>
      </c>
      <c r="BA1241" t="s">
        <v>3205</v>
      </c>
      <c r="BB1241" t="s">
        <v>3967</v>
      </c>
      <c r="BC1241" t="s">
        <v>3206</v>
      </c>
      <c r="BG1241" t="s">
        <v>185</v>
      </c>
      <c r="BH1241" t="s">
        <v>9197</v>
      </c>
    </row>
    <row r="1242" spans="1:60" x14ac:dyDescent="0.25">
      <c r="A1242" s="9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10"/>
      <c r="P1242" s="6"/>
      <c r="Q1242" s="6"/>
      <c r="R1242" s="6"/>
      <c r="S1242" s="6"/>
      <c r="T1242" s="6"/>
      <c r="U1242" s="6"/>
      <c r="V1242" s="6"/>
      <c r="W1242" s="11"/>
      <c r="X1242" s="6"/>
      <c r="Y1242" s="6"/>
      <c r="Z1242" s="6"/>
      <c r="AA1242" s="6"/>
      <c r="AB1242" s="6"/>
      <c r="AZ1242" t="s">
        <v>3984</v>
      </c>
      <c r="BA1242" t="s">
        <v>3205</v>
      </c>
      <c r="BB1242" t="s">
        <v>3967</v>
      </c>
      <c r="BC1242" t="s">
        <v>7263</v>
      </c>
      <c r="BG1242" t="s">
        <v>1374</v>
      </c>
      <c r="BH1242" t="s">
        <v>9198</v>
      </c>
    </row>
    <row r="1243" spans="1:60" x14ac:dyDescent="0.25">
      <c r="A1243" s="9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10"/>
      <c r="P1243" s="6"/>
      <c r="Q1243" s="6"/>
      <c r="R1243" s="6"/>
      <c r="S1243" s="6"/>
      <c r="T1243" s="6"/>
      <c r="U1243" s="6"/>
      <c r="V1243" s="6"/>
      <c r="W1243" s="11"/>
      <c r="X1243" s="6"/>
      <c r="Y1243" s="6"/>
      <c r="Z1243" s="6"/>
      <c r="AA1243" s="6"/>
      <c r="AB1243" s="6"/>
      <c r="AZ1243" t="s">
        <v>3985</v>
      </c>
      <c r="BA1243" t="s">
        <v>3205</v>
      </c>
      <c r="BB1243" t="s">
        <v>3967</v>
      </c>
      <c r="BC1243" t="s">
        <v>3204</v>
      </c>
      <c r="BG1243" t="s">
        <v>75</v>
      </c>
      <c r="BH1243" t="s">
        <v>1499</v>
      </c>
    </row>
    <row r="1244" spans="1:60" x14ac:dyDescent="0.25">
      <c r="A1244" s="12"/>
      <c r="B1244" s="13"/>
      <c r="C1244" s="13"/>
      <c r="D1244" s="13"/>
      <c r="E1244" s="13"/>
      <c r="F1244" s="13"/>
      <c r="G1244" s="13"/>
      <c r="H1244" s="13"/>
      <c r="I1244" s="13"/>
      <c r="J1244" s="13"/>
      <c r="K1244" s="13"/>
      <c r="L1244" s="13"/>
      <c r="M1244" s="13"/>
      <c r="N1244" s="13"/>
      <c r="O1244" s="14"/>
      <c r="P1244" s="13"/>
      <c r="Q1244" s="15"/>
      <c r="R1244" s="13"/>
      <c r="S1244" s="13"/>
      <c r="T1244" s="13"/>
      <c r="U1244" s="13"/>
      <c r="V1244" s="13"/>
      <c r="W1244" s="13"/>
      <c r="X1244" s="13"/>
      <c r="Y1244" s="13"/>
      <c r="Z1244" s="13"/>
      <c r="AA1244" s="13"/>
      <c r="AB1244" s="13"/>
      <c r="AZ1244" t="s">
        <v>3986</v>
      </c>
      <c r="BA1244" t="s">
        <v>3205</v>
      </c>
      <c r="BB1244" t="s">
        <v>3967</v>
      </c>
      <c r="BC1244" t="s">
        <v>3204</v>
      </c>
      <c r="BG1244" t="s">
        <v>1498</v>
      </c>
      <c r="BH1244" t="s">
        <v>1499</v>
      </c>
    </row>
    <row r="1245" spans="1:60" x14ac:dyDescent="0.25">
      <c r="A1245" s="9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10"/>
      <c r="P1245" s="6"/>
      <c r="Q1245" s="6"/>
      <c r="R1245" s="6"/>
      <c r="S1245" s="6"/>
      <c r="T1245" s="6"/>
      <c r="U1245" s="6"/>
      <c r="V1245" s="6"/>
      <c r="W1245" s="11"/>
      <c r="X1245" s="6"/>
      <c r="Y1245" s="6"/>
      <c r="Z1245" s="6"/>
      <c r="AA1245" s="6"/>
      <c r="AB1245" s="6"/>
      <c r="AZ1245" t="s">
        <v>3987</v>
      </c>
      <c r="BA1245" t="s">
        <v>3205</v>
      </c>
      <c r="BB1245" t="s">
        <v>3967</v>
      </c>
      <c r="BC1245" t="s">
        <v>7263</v>
      </c>
      <c r="BG1245" t="s">
        <v>2347</v>
      </c>
      <c r="BH1245" t="s">
        <v>1499</v>
      </c>
    </row>
    <row r="1246" spans="1:60" x14ac:dyDescent="0.25">
      <c r="A1246" s="12"/>
      <c r="B1246" s="13"/>
      <c r="C1246" s="13"/>
      <c r="D1246" s="13"/>
      <c r="E1246" s="13"/>
      <c r="F1246" s="13"/>
      <c r="G1246" s="13"/>
      <c r="H1246" s="13"/>
      <c r="I1246" s="13"/>
      <c r="J1246" s="13"/>
      <c r="K1246" s="13"/>
      <c r="L1246" s="13"/>
      <c r="M1246" s="13"/>
      <c r="N1246" s="13"/>
      <c r="O1246" s="14"/>
      <c r="P1246" s="13"/>
      <c r="Q1246" s="13"/>
      <c r="R1246" s="13"/>
      <c r="S1246" s="13"/>
      <c r="T1246" s="13"/>
      <c r="U1246" s="13"/>
      <c r="V1246" s="13"/>
      <c r="W1246" s="13"/>
      <c r="X1246" s="13"/>
      <c r="Y1246" s="13"/>
      <c r="Z1246" s="13"/>
      <c r="AA1246" s="13"/>
      <c r="AB1246" s="13"/>
      <c r="AZ1246" t="s">
        <v>3988</v>
      </c>
      <c r="BA1246" t="s">
        <v>3205</v>
      </c>
      <c r="BB1246" t="s">
        <v>3967</v>
      </c>
      <c r="BC1246" t="s">
        <v>7263</v>
      </c>
      <c r="BG1246" t="s">
        <v>376</v>
      </c>
      <c r="BH1246" t="s">
        <v>9199</v>
      </c>
    </row>
    <row r="1247" spans="1:60" x14ac:dyDescent="0.25">
      <c r="A1247" s="1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10"/>
      <c r="P1247" s="6"/>
      <c r="Q1247" s="11"/>
      <c r="R1247" s="6"/>
      <c r="S1247" s="6"/>
      <c r="T1247" s="6"/>
      <c r="U1247" s="17"/>
      <c r="V1247" s="17"/>
      <c r="W1247" s="11"/>
      <c r="X1247" s="6"/>
      <c r="Y1247" s="6"/>
      <c r="Z1247" s="6"/>
      <c r="AA1247" s="6"/>
      <c r="AB1247" s="6"/>
      <c r="AZ1247" t="s">
        <v>3019</v>
      </c>
      <c r="BA1247" t="s">
        <v>3205</v>
      </c>
      <c r="BB1247" t="s">
        <v>3967</v>
      </c>
      <c r="BC1247" t="s">
        <v>7263</v>
      </c>
      <c r="BG1247" t="s">
        <v>10548</v>
      </c>
      <c r="BH1247" t="s">
        <v>10627</v>
      </c>
    </row>
    <row r="1248" spans="1:60" x14ac:dyDescent="0.25">
      <c r="A1248" s="9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10"/>
      <c r="P1248" s="6"/>
      <c r="Q1248" s="6"/>
      <c r="R1248" s="6"/>
      <c r="S1248" s="6"/>
      <c r="T1248" s="6"/>
      <c r="U1248" s="6"/>
      <c r="V1248" s="6"/>
      <c r="W1248" s="11"/>
      <c r="X1248" s="6"/>
      <c r="Y1248" s="6"/>
      <c r="Z1248" s="6"/>
      <c r="AA1248" s="6"/>
      <c r="AB1248" s="6"/>
      <c r="AZ1248" t="s">
        <v>3989</v>
      </c>
      <c r="BA1248" t="s">
        <v>3205</v>
      </c>
      <c r="BB1248" t="s">
        <v>3967</v>
      </c>
      <c r="BC1248" t="s">
        <v>7263</v>
      </c>
      <c r="BG1248" t="s">
        <v>10548</v>
      </c>
      <c r="BH1248" t="s">
        <v>10627</v>
      </c>
    </row>
    <row r="1249" spans="1:60" x14ac:dyDescent="0.25">
      <c r="A1249" s="16"/>
      <c r="B1249" s="13"/>
      <c r="C1249" s="13"/>
      <c r="D1249" s="13"/>
      <c r="E1249" s="13"/>
      <c r="F1249" s="13"/>
      <c r="G1249" s="13"/>
      <c r="H1249" s="13"/>
      <c r="I1249" s="13"/>
      <c r="J1249" s="13"/>
      <c r="K1249" s="13"/>
      <c r="L1249" s="13"/>
      <c r="M1249" s="13"/>
      <c r="N1249" s="13"/>
      <c r="O1249" s="14"/>
      <c r="P1249" s="13"/>
      <c r="Q1249" s="15"/>
      <c r="R1249" s="13"/>
      <c r="S1249" s="13"/>
      <c r="T1249" s="13"/>
      <c r="U1249" s="17"/>
      <c r="V1249" s="17"/>
      <c r="W1249" s="13"/>
      <c r="X1249" s="13"/>
      <c r="Y1249" s="13"/>
      <c r="Z1249" s="13"/>
      <c r="AA1249" s="13"/>
      <c r="AB1249" s="13"/>
      <c r="AZ1249" t="s">
        <v>3018</v>
      </c>
      <c r="BA1249" t="s">
        <v>3205</v>
      </c>
      <c r="BB1249" t="s">
        <v>3967</v>
      </c>
      <c r="BC1249" t="s">
        <v>7263</v>
      </c>
      <c r="BG1249" t="s">
        <v>10549</v>
      </c>
      <c r="BH1249" t="s">
        <v>10628</v>
      </c>
    </row>
    <row r="1250" spans="1:60" x14ac:dyDescent="0.25">
      <c r="A1250" s="16"/>
      <c r="B1250" s="13"/>
      <c r="C1250" s="13"/>
      <c r="D1250" s="13"/>
      <c r="E1250" s="13"/>
      <c r="F1250" s="13"/>
      <c r="G1250" s="13"/>
      <c r="H1250" s="13"/>
      <c r="I1250" s="13"/>
      <c r="J1250" s="13"/>
      <c r="K1250" s="13"/>
      <c r="L1250" s="13"/>
      <c r="M1250" s="13"/>
      <c r="N1250" s="13"/>
      <c r="O1250" s="14"/>
      <c r="P1250" s="13"/>
      <c r="Q1250" s="15"/>
      <c r="R1250" s="13"/>
      <c r="S1250" s="13"/>
      <c r="T1250" s="13"/>
      <c r="U1250" s="17"/>
      <c r="V1250" s="17"/>
      <c r="W1250" s="13"/>
      <c r="X1250" s="13"/>
      <c r="Y1250" s="13"/>
      <c r="Z1250" s="13"/>
      <c r="AA1250" s="13"/>
      <c r="AB1250" s="13"/>
      <c r="AZ1250" t="s">
        <v>22</v>
      </c>
      <c r="BA1250" t="s">
        <v>3205</v>
      </c>
      <c r="BB1250" t="s">
        <v>3967</v>
      </c>
      <c r="BC1250" t="s">
        <v>3206</v>
      </c>
      <c r="BG1250" t="s">
        <v>2224</v>
      </c>
      <c r="BH1250" t="s">
        <v>9200</v>
      </c>
    </row>
    <row r="1251" spans="1:60" x14ac:dyDescent="0.25">
      <c r="A1251" s="12"/>
      <c r="B1251" s="13"/>
      <c r="C1251" s="13"/>
      <c r="D1251" s="13"/>
      <c r="E1251" s="13"/>
      <c r="F1251" s="13"/>
      <c r="G1251" s="13"/>
      <c r="H1251" s="13"/>
      <c r="I1251" s="13"/>
      <c r="J1251" s="13"/>
      <c r="K1251" s="13"/>
      <c r="L1251" s="13"/>
      <c r="M1251" s="13"/>
      <c r="N1251" s="13"/>
      <c r="O1251" s="14"/>
      <c r="P1251" s="13"/>
      <c r="Q1251" s="15"/>
      <c r="R1251" s="13"/>
      <c r="S1251" s="13"/>
      <c r="T1251" s="13"/>
      <c r="U1251" s="13"/>
      <c r="V1251" s="13"/>
      <c r="W1251" s="13"/>
      <c r="X1251" s="13"/>
      <c r="Y1251" s="13"/>
      <c r="Z1251" s="13"/>
      <c r="AA1251" s="13"/>
      <c r="AB1251" s="13"/>
      <c r="AZ1251" t="s">
        <v>3990</v>
      </c>
      <c r="BA1251" t="s">
        <v>3205</v>
      </c>
      <c r="BB1251" t="s">
        <v>3967</v>
      </c>
      <c r="BC1251" t="s">
        <v>3206</v>
      </c>
      <c r="BG1251" t="s">
        <v>156</v>
      </c>
      <c r="BH1251" t="s">
        <v>9201</v>
      </c>
    </row>
    <row r="1252" spans="1:60" x14ac:dyDescent="0.25">
      <c r="A1252" s="9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10"/>
      <c r="P1252" s="6"/>
      <c r="Q1252" s="6"/>
      <c r="R1252" s="6"/>
      <c r="S1252" s="6"/>
      <c r="T1252" s="6"/>
      <c r="U1252" s="6"/>
      <c r="V1252" s="6"/>
      <c r="W1252" s="11"/>
      <c r="X1252" s="6"/>
      <c r="Y1252" s="6"/>
      <c r="Z1252" s="6"/>
      <c r="AA1252" s="6"/>
      <c r="AB1252" s="6"/>
      <c r="AZ1252" t="s">
        <v>3991</v>
      </c>
      <c r="BA1252" t="s">
        <v>3205</v>
      </c>
      <c r="BB1252" t="s">
        <v>3967</v>
      </c>
      <c r="BC1252" t="s">
        <v>3206</v>
      </c>
      <c r="BG1252" t="s">
        <v>2466</v>
      </c>
      <c r="BH1252" t="s">
        <v>9201</v>
      </c>
    </row>
    <row r="1253" spans="1:60" x14ac:dyDescent="0.25">
      <c r="A1253" s="12"/>
      <c r="B1253" s="13"/>
      <c r="C1253" s="13"/>
      <c r="D1253" s="13"/>
      <c r="E1253" s="13"/>
      <c r="F1253" s="13"/>
      <c r="G1253" s="13"/>
      <c r="H1253" s="13"/>
      <c r="I1253" s="13"/>
      <c r="J1253" s="13"/>
      <c r="K1253" s="13"/>
      <c r="L1253" s="13"/>
      <c r="M1253" s="13"/>
      <c r="N1253" s="13"/>
      <c r="O1253" s="14"/>
      <c r="P1253" s="13"/>
      <c r="Q1253" s="15"/>
      <c r="R1253" s="13"/>
      <c r="S1253" s="13"/>
      <c r="T1253" s="13"/>
      <c r="U1253" s="13"/>
      <c r="V1253" s="13"/>
      <c r="W1253" s="13"/>
      <c r="X1253" s="13"/>
      <c r="Y1253" s="13"/>
      <c r="Z1253" s="13"/>
      <c r="AA1253" s="13"/>
      <c r="AB1253" s="13"/>
      <c r="AZ1253" t="s">
        <v>3992</v>
      </c>
      <c r="BA1253" t="s">
        <v>3205</v>
      </c>
      <c r="BB1253" t="s">
        <v>3967</v>
      </c>
      <c r="BC1253" t="s">
        <v>3206</v>
      </c>
      <c r="BG1253" t="s">
        <v>10574</v>
      </c>
      <c r="BH1253" t="s">
        <v>10575</v>
      </c>
    </row>
    <row r="1254" spans="1:60" x14ac:dyDescent="0.25">
      <c r="A1254" s="12"/>
      <c r="B1254" s="13"/>
      <c r="C1254" s="13"/>
      <c r="D1254" s="13"/>
      <c r="E1254" s="13"/>
      <c r="F1254" s="13"/>
      <c r="G1254" s="13"/>
      <c r="H1254" s="13"/>
      <c r="I1254" s="13"/>
      <c r="J1254" s="13"/>
      <c r="K1254" s="13"/>
      <c r="L1254" s="13"/>
      <c r="M1254" s="13"/>
      <c r="N1254" s="13"/>
      <c r="O1254" s="14"/>
      <c r="P1254" s="13"/>
      <c r="Q1254" s="13"/>
      <c r="R1254" s="13"/>
      <c r="S1254" s="13"/>
      <c r="T1254" s="13"/>
      <c r="U1254" s="13"/>
      <c r="V1254" s="13"/>
      <c r="W1254" s="13"/>
      <c r="X1254" s="13"/>
      <c r="Y1254" s="13"/>
      <c r="Z1254" s="13"/>
      <c r="AA1254" s="13"/>
      <c r="AB1254" s="13"/>
      <c r="AZ1254" t="s">
        <v>3993</v>
      </c>
      <c r="BA1254" t="s">
        <v>3205</v>
      </c>
      <c r="BB1254" t="s">
        <v>3967</v>
      </c>
      <c r="BC1254" t="s">
        <v>3206</v>
      </c>
      <c r="BG1254" t="s">
        <v>10574</v>
      </c>
      <c r="BH1254" t="s">
        <v>10575</v>
      </c>
    </row>
    <row r="1255" spans="1:60" x14ac:dyDescent="0.25">
      <c r="A1255" s="12"/>
      <c r="B1255" s="13"/>
      <c r="C1255" s="13"/>
      <c r="D1255" s="13"/>
      <c r="E1255" s="13"/>
      <c r="F1255" s="13"/>
      <c r="G1255" s="13"/>
      <c r="H1255" s="13"/>
      <c r="I1255" s="13"/>
      <c r="J1255" s="13"/>
      <c r="K1255" s="13"/>
      <c r="L1255" s="13"/>
      <c r="M1255" s="13"/>
      <c r="N1255" s="13"/>
      <c r="O1255" s="14"/>
      <c r="P1255" s="13"/>
      <c r="Q1255" s="13"/>
      <c r="R1255" s="13"/>
      <c r="S1255" s="13"/>
      <c r="T1255" s="13"/>
      <c r="U1255" s="13"/>
      <c r="V1255" s="13"/>
      <c r="W1255" s="13"/>
      <c r="X1255" s="13"/>
      <c r="Y1255" s="13"/>
      <c r="Z1255" s="13"/>
      <c r="AA1255" s="13"/>
      <c r="AB1255" s="13"/>
      <c r="AZ1255" t="s">
        <v>3994</v>
      </c>
      <c r="BA1255" t="s">
        <v>3205</v>
      </c>
      <c r="BB1255" t="s">
        <v>3967</v>
      </c>
      <c r="BC1255" t="s">
        <v>3206</v>
      </c>
      <c r="BG1255" t="s">
        <v>425</v>
      </c>
      <c r="BH1255" t="s">
        <v>9202</v>
      </c>
    </row>
    <row r="1256" spans="1:60" x14ac:dyDescent="0.25">
      <c r="A1256" s="18"/>
      <c r="B1256" s="19"/>
      <c r="C1256" s="20"/>
      <c r="D1256" s="19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10"/>
      <c r="P1256" s="6"/>
      <c r="Q1256" s="11"/>
      <c r="R1256" s="6"/>
      <c r="S1256" s="6"/>
      <c r="T1256" s="6"/>
      <c r="U1256" s="17"/>
      <c r="V1256" s="17"/>
      <c r="W1256" s="11"/>
      <c r="X1256" s="6"/>
      <c r="Y1256" s="6"/>
      <c r="Z1256" s="6"/>
      <c r="AA1256" s="6"/>
      <c r="AB1256" s="6"/>
      <c r="AZ1256" t="s">
        <v>2104</v>
      </c>
      <c r="BA1256" t="s">
        <v>3205</v>
      </c>
      <c r="BB1256" t="s">
        <v>3967</v>
      </c>
      <c r="BC1256" t="s">
        <v>3206</v>
      </c>
      <c r="BG1256" t="s">
        <v>10521</v>
      </c>
      <c r="BH1256" t="s">
        <v>9202</v>
      </c>
    </row>
    <row r="1257" spans="1:60" x14ac:dyDescent="0.25">
      <c r="A1257" s="12"/>
      <c r="B1257" s="13"/>
      <c r="C1257" s="13"/>
      <c r="D1257" s="13"/>
      <c r="E1257" s="13"/>
      <c r="F1257" s="13"/>
      <c r="G1257" s="13"/>
      <c r="H1257" s="13"/>
      <c r="I1257" s="13"/>
      <c r="J1257" s="13"/>
      <c r="K1257" s="13"/>
      <c r="L1257" s="13"/>
      <c r="M1257" s="13"/>
      <c r="N1257" s="13"/>
      <c r="O1257" s="14"/>
      <c r="P1257" s="13"/>
      <c r="Q1257" s="13"/>
      <c r="R1257" s="13"/>
      <c r="S1257" s="13"/>
      <c r="T1257" s="13"/>
      <c r="U1257" s="13"/>
      <c r="V1257" s="13"/>
      <c r="W1257" s="13"/>
      <c r="X1257" s="13"/>
      <c r="Y1257" s="13"/>
      <c r="Z1257" s="13"/>
      <c r="AA1257" s="13"/>
      <c r="AB1257" s="13"/>
      <c r="AZ1257" t="s">
        <v>3995</v>
      </c>
      <c r="BA1257" t="s">
        <v>3205</v>
      </c>
      <c r="BB1257" t="s">
        <v>3967</v>
      </c>
      <c r="BC1257" t="s">
        <v>3206</v>
      </c>
      <c r="BG1257" t="s">
        <v>10521</v>
      </c>
      <c r="BH1257" t="s">
        <v>9202</v>
      </c>
    </row>
    <row r="1258" spans="1:60" x14ac:dyDescent="0.25">
      <c r="A1258" s="12"/>
      <c r="B1258" s="13"/>
      <c r="C1258" s="13"/>
      <c r="D1258" s="13"/>
      <c r="E1258" s="13"/>
      <c r="F1258" s="13"/>
      <c r="G1258" s="13"/>
      <c r="H1258" s="13"/>
      <c r="I1258" s="13"/>
      <c r="J1258" s="13"/>
      <c r="K1258" s="13"/>
      <c r="L1258" s="13"/>
      <c r="M1258" s="13"/>
      <c r="N1258" s="13"/>
      <c r="O1258" s="14"/>
      <c r="P1258" s="13"/>
      <c r="Q1258" s="13"/>
      <c r="R1258" s="13"/>
      <c r="S1258" s="13"/>
      <c r="T1258" s="13"/>
      <c r="U1258" s="13"/>
      <c r="V1258" s="13"/>
      <c r="W1258" s="13"/>
      <c r="X1258" s="13"/>
      <c r="Y1258" s="13"/>
      <c r="Z1258" s="13"/>
      <c r="AA1258" s="13"/>
      <c r="AB1258" s="13"/>
      <c r="AZ1258" t="s">
        <v>3996</v>
      </c>
      <c r="BA1258" t="s">
        <v>3205</v>
      </c>
      <c r="BB1258" t="s">
        <v>3967</v>
      </c>
      <c r="BC1258" t="s">
        <v>3206</v>
      </c>
      <c r="BG1258" t="s">
        <v>10521</v>
      </c>
      <c r="BH1258" t="s">
        <v>9202</v>
      </c>
    </row>
    <row r="1259" spans="1:60" x14ac:dyDescent="0.25">
      <c r="A1259" s="9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10"/>
      <c r="P1259" s="6"/>
      <c r="Q1259" s="11"/>
      <c r="R1259" s="6"/>
      <c r="S1259" s="6"/>
      <c r="T1259" s="6"/>
      <c r="U1259" s="6"/>
      <c r="V1259" s="6"/>
      <c r="W1259" s="11"/>
      <c r="X1259" s="6"/>
      <c r="Y1259" s="6"/>
      <c r="Z1259" s="6"/>
      <c r="AA1259" s="6"/>
      <c r="AB1259" s="6"/>
      <c r="AZ1259" t="s">
        <v>3997</v>
      </c>
      <c r="BA1259" t="s">
        <v>3205</v>
      </c>
      <c r="BB1259" t="s">
        <v>3967</v>
      </c>
      <c r="BC1259" t="s">
        <v>3206</v>
      </c>
      <c r="BG1259" t="s">
        <v>155</v>
      </c>
      <c r="BH1259" t="s">
        <v>9203</v>
      </c>
    </row>
    <row r="1260" spans="1:60" x14ac:dyDescent="0.25">
      <c r="A1260" s="12"/>
      <c r="B1260" s="13"/>
      <c r="C1260" s="13"/>
      <c r="D1260" s="13"/>
      <c r="E1260" s="13"/>
      <c r="F1260" s="13"/>
      <c r="G1260" s="13"/>
      <c r="H1260" s="13"/>
      <c r="I1260" s="13"/>
      <c r="J1260" s="13"/>
      <c r="K1260" s="13"/>
      <c r="L1260" s="13"/>
      <c r="M1260" s="13"/>
      <c r="N1260" s="13"/>
      <c r="O1260" s="14"/>
      <c r="P1260" s="13"/>
      <c r="Q1260" s="15"/>
      <c r="R1260" s="13"/>
      <c r="S1260" s="13"/>
      <c r="T1260" s="13"/>
      <c r="U1260" s="13"/>
      <c r="V1260" s="13"/>
      <c r="W1260" s="13"/>
      <c r="X1260" s="13"/>
      <c r="Y1260" s="13"/>
      <c r="Z1260" s="13"/>
      <c r="AA1260" s="13"/>
      <c r="AB1260" s="13"/>
      <c r="AZ1260" t="s">
        <v>3998</v>
      </c>
      <c r="BA1260" t="s">
        <v>3205</v>
      </c>
      <c r="BB1260" t="s">
        <v>3967</v>
      </c>
      <c r="BC1260" t="s">
        <v>3204</v>
      </c>
      <c r="BG1260" t="s">
        <v>431</v>
      </c>
      <c r="BH1260" t="s">
        <v>9204</v>
      </c>
    </row>
    <row r="1261" spans="1:60" x14ac:dyDescent="0.25">
      <c r="A1261" s="16"/>
      <c r="B1261" s="13"/>
      <c r="C1261" s="13"/>
      <c r="D1261" s="13"/>
      <c r="E1261" s="13"/>
      <c r="F1261" s="13"/>
      <c r="G1261" s="13"/>
      <c r="H1261" s="13"/>
      <c r="I1261" s="13"/>
      <c r="J1261" s="13"/>
      <c r="K1261" s="13"/>
      <c r="L1261" s="13"/>
      <c r="M1261" s="13"/>
      <c r="N1261" s="13"/>
      <c r="O1261" s="14"/>
      <c r="P1261" s="13"/>
      <c r="Q1261" s="15"/>
      <c r="R1261" s="13"/>
      <c r="S1261" s="13"/>
      <c r="T1261" s="13"/>
      <c r="U1261" s="17"/>
      <c r="V1261" s="17"/>
      <c r="W1261" s="13"/>
      <c r="X1261" s="13"/>
      <c r="Y1261" s="13"/>
      <c r="Z1261" s="13"/>
      <c r="AA1261" s="13"/>
      <c r="AB1261" s="13"/>
      <c r="AZ1261" t="s">
        <v>3999</v>
      </c>
      <c r="BA1261" t="s">
        <v>3205</v>
      </c>
      <c r="BB1261" t="s">
        <v>3967</v>
      </c>
      <c r="BC1261" t="s">
        <v>3204</v>
      </c>
      <c r="BG1261" t="s">
        <v>991</v>
      </c>
      <c r="BH1261" t="s">
        <v>9205</v>
      </c>
    </row>
    <row r="1262" spans="1:60" x14ac:dyDescent="0.25">
      <c r="A1262" s="12"/>
      <c r="B1262" s="13"/>
      <c r="C1262" s="13"/>
      <c r="D1262" s="13"/>
      <c r="E1262" s="13"/>
      <c r="F1262" s="13"/>
      <c r="G1262" s="13"/>
      <c r="H1262" s="13"/>
      <c r="I1262" s="13"/>
      <c r="J1262" s="13"/>
      <c r="K1262" s="13"/>
      <c r="L1262" s="13"/>
      <c r="M1262" s="13"/>
      <c r="N1262" s="13"/>
      <c r="O1262" s="14"/>
      <c r="P1262" s="13"/>
      <c r="Q1262" s="13"/>
      <c r="R1262" s="13"/>
      <c r="S1262" s="13"/>
      <c r="T1262" s="13"/>
      <c r="U1262" s="13"/>
      <c r="V1262" s="13"/>
      <c r="W1262" s="13"/>
      <c r="X1262" s="13"/>
      <c r="Y1262" s="13"/>
      <c r="Z1262" s="13"/>
      <c r="AA1262" s="13"/>
      <c r="AB1262" s="13"/>
      <c r="AZ1262" t="s">
        <v>4000</v>
      </c>
      <c r="BA1262" t="s">
        <v>3205</v>
      </c>
      <c r="BB1262" t="s">
        <v>3967</v>
      </c>
      <c r="BC1262" t="s">
        <v>3206</v>
      </c>
      <c r="BG1262" t="s">
        <v>1156</v>
      </c>
      <c r="BH1262" t="s">
        <v>9205</v>
      </c>
    </row>
    <row r="1263" spans="1:60" x14ac:dyDescent="0.25">
      <c r="A1263" s="12"/>
      <c r="B1263" s="13"/>
      <c r="C1263" s="13"/>
      <c r="D1263" s="13"/>
      <c r="E1263" s="13"/>
      <c r="F1263" s="13"/>
      <c r="G1263" s="13"/>
      <c r="H1263" s="13"/>
      <c r="I1263" s="13"/>
      <c r="J1263" s="13"/>
      <c r="K1263" s="13"/>
      <c r="L1263" s="13"/>
      <c r="M1263" s="13"/>
      <c r="N1263" s="13"/>
      <c r="O1263" s="14"/>
      <c r="P1263" s="13"/>
      <c r="Q1263" s="15"/>
      <c r="R1263" s="13"/>
      <c r="S1263" s="13"/>
      <c r="T1263" s="13"/>
      <c r="U1263" s="13"/>
      <c r="V1263" s="13"/>
      <c r="W1263" s="13"/>
      <c r="X1263" s="13"/>
      <c r="Y1263" s="13"/>
      <c r="Z1263" s="13"/>
      <c r="AA1263" s="13"/>
      <c r="AB1263" s="13"/>
      <c r="AZ1263" t="s">
        <v>4001</v>
      </c>
      <c r="BA1263" t="s">
        <v>3205</v>
      </c>
      <c r="BB1263" t="s">
        <v>3967</v>
      </c>
      <c r="BC1263" t="s">
        <v>3204</v>
      </c>
      <c r="BG1263" t="s">
        <v>1095</v>
      </c>
      <c r="BH1263" t="s">
        <v>9205</v>
      </c>
    </row>
    <row r="1264" spans="1:60" x14ac:dyDescent="0.25">
      <c r="A1264" s="12"/>
      <c r="B1264" s="13"/>
      <c r="C1264" s="13"/>
      <c r="D1264" s="13"/>
      <c r="E1264" s="13"/>
      <c r="F1264" s="13"/>
      <c r="G1264" s="13"/>
      <c r="H1264" s="13"/>
      <c r="I1264" s="13"/>
      <c r="J1264" s="13"/>
      <c r="K1264" s="13"/>
      <c r="L1264" s="13"/>
      <c r="M1264" s="13"/>
      <c r="N1264" s="13"/>
      <c r="O1264" s="14"/>
      <c r="P1264" s="13"/>
      <c r="Q1264" s="15"/>
      <c r="R1264" s="13"/>
      <c r="S1264" s="13"/>
      <c r="T1264" s="13"/>
      <c r="U1264" s="13"/>
      <c r="V1264" s="13"/>
      <c r="W1264" s="13"/>
      <c r="X1264" s="13"/>
      <c r="Y1264" s="13"/>
      <c r="Z1264" s="13"/>
      <c r="AA1264" s="13"/>
      <c r="AB1264" s="13"/>
      <c r="AZ1264" t="s">
        <v>4002</v>
      </c>
      <c r="BA1264" t="s">
        <v>3205</v>
      </c>
      <c r="BB1264" t="s">
        <v>3967</v>
      </c>
      <c r="BC1264" t="s">
        <v>3204</v>
      </c>
      <c r="BG1264" t="s">
        <v>222</v>
      </c>
      <c r="BH1264" t="s">
        <v>9206</v>
      </c>
    </row>
    <row r="1265" spans="1:60" x14ac:dyDescent="0.25">
      <c r="A1265" s="12"/>
      <c r="B1265" s="13"/>
      <c r="C1265" s="13"/>
      <c r="D1265" s="13"/>
      <c r="E1265" s="13"/>
      <c r="F1265" s="13"/>
      <c r="G1265" s="13"/>
      <c r="H1265" s="13"/>
      <c r="I1265" s="13"/>
      <c r="J1265" s="13"/>
      <c r="K1265" s="13"/>
      <c r="L1265" s="13"/>
      <c r="M1265" s="13"/>
      <c r="N1265" s="13"/>
      <c r="O1265" s="14"/>
      <c r="P1265" s="13"/>
      <c r="Q1265" s="13"/>
      <c r="R1265" s="13"/>
      <c r="S1265" s="13"/>
      <c r="T1265" s="13"/>
      <c r="U1265" s="13"/>
      <c r="V1265" s="13"/>
      <c r="W1265" s="13"/>
      <c r="X1265" s="13"/>
      <c r="Y1265" s="13"/>
      <c r="Z1265" s="13"/>
      <c r="AA1265" s="13"/>
      <c r="AB1265" s="13"/>
      <c r="AZ1265" t="s">
        <v>4003</v>
      </c>
      <c r="BA1265" t="s">
        <v>3205</v>
      </c>
      <c r="BB1265" t="s">
        <v>3967</v>
      </c>
      <c r="BC1265" t="s">
        <v>3206</v>
      </c>
      <c r="BG1265" t="s">
        <v>2879</v>
      </c>
      <c r="BH1265" t="s">
        <v>9206</v>
      </c>
    </row>
    <row r="1266" spans="1:60" x14ac:dyDescent="0.25">
      <c r="A1266" s="9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10"/>
      <c r="P1266" s="6"/>
      <c r="Q1266" s="6"/>
      <c r="R1266" s="6"/>
      <c r="S1266" s="6"/>
      <c r="T1266" s="6"/>
      <c r="U1266" s="6"/>
      <c r="V1266" s="6"/>
      <c r="W1266" s="11"/>
      <c r="X1266" s="6"/>
      <c r="Y1266" s="6"/>
      <c r="Z1266" s="6"/>
      <c r="AA1266" s="6"/>
      <c r="AB1266" s="6"/>
      <c r="AZ1266" t="s">
        <v>4004</v>
      </c>
      <c r="BA1266" t="s">
        <v>3205</v>
      </c>
      <c r="BB1266" t="s">
        <v>3967</v>
      </c>
      <c r="BC1266" t="s">
        <v>3206</v>
      </c>
      <c r="BG1266" t="s">
        <v>451</v>
      </c>
      <c r="BH1266" t="s">
        <v>9206</v>
      </c>
    </row>
    <row r="1267" spans="1:60" x14ac:dyDescent="0.25">
      <c r="A1267" s="18"/>
      <c r="B1267" s="19"/>
      <c r="C1267" s="20"/>
      <c r="D1267" s="19"/>
      <c r="E1267" s="13"/>
      <c r="F1267" s="13"/>
      <c r="G1267" s="13"/>
      <c r="H1267" s="13"/>
      <c r="I1267" s="13"/>
      <c r="J1267" s="13"/>
      <c r="K1267" s="13"/>
      <c r="L1267" s="13"/>
      <c r="M1267" s="13"/>
      <c r="N1267" s="13"/>
      <c r="O1267" s="14"/>
      <c r="P1267" s="13"/>
      <c r="Q1267" s="13"/>
      <c r="R1267" s="13"/>
      <c r="S1267" s="13"/>
      <c r="T1267" s="13"/>
      <c r="U1267" s="17"/>
      <c r="V1267" s="17"/>
      <c r="W1267" s="13"/>
      <c r="X1267" s="13"/>
      <c r="Y1267" s="13"/>
      <c r="Z1267" s="13"/>
      <c r="AA1267" s="13"/>
      <c r="AB1267" s="13"/>
      <c r="AZ1267" t="s">
        <v>574</v>
      </c>
      <c r="BA1267" t="s">
        <v>3205</v>
      </c>
      <c r="BB1267" t="s">
        <v>3967</v>
      </c>
      <c r="BC1267" t="s">
        <v>3206</v>
      </c>
      <c r="BG1267" t="s">
        <v>6754</v>
      </c>
      <c r="BH1267" t="s">
        <v>6754</v>
      </c>
    </row>
    <row r="1268" spans="1:60" x14ac:dyDescent="0.25">
      <c r="A1268" s="9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10"/>
      <c r="P1268" s="6"/>
      <c r="Q1268" s="6"/>
      <c r="R1268" s="6"/>
      <c r="S1268" s="6"/>
      <c r="T1268" s="6"/>
      <c r="U1268" s="6"/>
      <c r="V1268" s="6"/>
      <c r="W1268" s="11"/>
      <c r="X1268" s="6"/>
      <c r="Y1268" s="6"/>
      <c r="Z1268" s="6"/>
      <c r="AA1268" s="6"/>
      <c r="AB1268" s="6"/>
      <c r="AZ1268" t="s">
        <v>4005</v>
      </c>
      <c r="BA1268" t="s">
        <v>3205</v>
      </c>
      <c r="BB1268" t="s">
        <v>3967</v>
      </c>
      <c r="BC1268" t="s">
        <v>3206</v>
      </c>
      <c r="BG1268" t="s">
        <v>6755</v>
      </c>
      <c r="BH1268" t="s">
        <v>6755</v>
      </c>
    </row>
    <row r="1269" spans="1:60" x14ac:dyDescent="0.25">
      <c r="A1269" s="9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10"/>
      <c r="P1269" s="6"/>
      <c r="Q1269" s="6"/>
      <c r="R1269" s="6"/>
      <c r="S1269" s="6"/>
      <c r="T1269" s="6"/>
      <c r="U1269" s="6"/>
      <c r="V1269" s="6"/>
      <c r="W1269" s="11"/>
      <c r="X1269" s="6"/>
      <c r="Y1269" s="6"/>
      <c r="Z1269" s="6"/>
      <c r="AA1269" s="6"/>
      <c r="AB1269" s="6"/>
      <c r="AZ1269" t="s">
        <v>4006</v>
      </c>
      <c r="BA1269" t="s">
        <v>3205</v>
      </c>
      <c r="BB1269" t="s">
        <v>3967</v>
      </c>
      <c r="BC1269" t="s">
        <v>3206</v>
      </c>
      <c r="BG1269" t="s">
        <v>6756</v>
      </c>
      <c r="BH1269" t="s">
        <v>8884</v>
      </c>
    </row>
    <row r="1270" spans="1:60" x14ac:dyDescent="0.25">
      <c r="A1270" s="9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10"/>
      <c r="P1270" s="6"/>
      <c r="Q1270" s="11"/>
      <c r="R1270" s="6"/>
      <c r="S1270" s="6"/>
      <c r="T1270" s="6"/>
      <c r="U1270" s="6"/>
      <c r="V1270" s="6"/>
      <c r="W1270" s="11"/>
      <c r="X1270" s="6"/>
      <c r="Y1270" s="6"/>
      <c r="Z1270" s="6"/>
      <c r="AA1270" s="6"/>
      <c r="AB1270" s="6"/>
      <c r="AZ1270" t="s">
        <v>4007</v>
      </c>
      <c r="BA1270" t="s">
        <v>3205</v>
      </c>
      <c r="BB1270" t="s">
        <v>3967</v>
      </c>
      <c r="BC1270" t="s">
        <v>3204</v>
      </c>
      <c r="BG1270" t="s">
        <v>6757</v>
      </c>
      <c r="BH1270" t="s">
        <v>8885</v>
      </c>
    </row>
    <row r="1271" spans="1:60" x14ac:dyDescent="0.25">
      <c r="A1271" s="12"/>
      <c r="B1271" s="13"/>
      <c r="C1271" s="13"/>
      <c r="D1271" s="13"/>
      <c r="E1271" s="13"/>
      <c r="F1271" s="13"/>
      <c r="G1271" s="13"/>
      <c r="H1271" s="13"/>
      <c r="I1271" s="13"/>
      <c r="J1271" s="13"/>
      <c r="K1271" s="13"/>
      <c r="L1271" s="13"/>
      <c r="M1271" s="13"/>
      <c r="N1271" s="13"/>
      <c r="O1271" s="14"/>
      <c r="P1271" s="13"/>
      <c r="Q1271" s="13"/>
      <c r="R1271" s="13"/>
      <c r="S1271" s="13"/>
      <c r="T1271" s="13"/>
      <c r="U1271" s="13"/>
      <c r="V1271" s="13"/>
      <c r="W1271" s="13"/>
      <c r="X1271" s="13"/>
      <c r="Y1271" s="13"/>
      <c r="Z1271" s="13"/>
      <c r="AA1271" s="13"/>
      <c r="AB1271" s="13"/>
      <c r="AZ1271" t="s">
        <v>4008</v>
      </c>
      <c r="BA1271" t="s">
        <v>3205</v>
      </c>
      <c r="BB1271" t="s">
        <v>3967</v>
      </c>
      <c r="BC1271" t="s">
        <v>3206</v>
      </c>
      <c r="BG1271" t="s">
        <v>6758</v>
      </c>
      <c r="BH1271" t="s">
        <v>6758</v>
      </c>
    </row>
    <row r="1272" spans="1:60" x14ac:dyDescent="0.25">
      <c r="A1272" s="9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10"/>
      <c r="P1272" s="6"/>
      <c r="Q1272" s="6"/>
      <c r="R1272" s="6"/>
      <c r="S1272" s="6"/>
      <c r="T1272" s="6"/>
      <c r="U1272" s="6"/>
      <c r="V1272" s="6"/>
      <c r="W1272" s="11"/>
      <c r="X1272" s="6"/>
      <c r="Y1272" s="6"/>
      <c r="Z1272" s="6"/>
      <c r="AA1272" s="6"/>
      <c r="AB1272" s="6"/>
      <c r="AZ1272" t="s">
        <v>4009</v>
      </c>
      <c r="BA1272" t="s">
        <v>3205</v>
      </c>
      <c r="BB1272" t="s">
        <v>3967</v>
      </c>
      <c r="BC1272" t="s">
        <v>3206</v>
      </c>
      <c r="BG1272" t="s">
        <v>6759</v>
      </c>
      <c r="BH1272" t="s">
        <v>8886</v>
      </c>
    </row>
    <row r="1273" spans="1:60" x14ac:dyDescent="0.25">
      <c r="A1273" s="9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10"/>
      <c r="P1273" s="6"/>
      <c r="Q1273" s="6"/>
      <c r="R1273" s="6"/>
      <c r="S1273" s="6"/>
      <c r="T1273" s="6"/>
      <c r="U1273" s="6"/>
      <c r="V1273" s="6"/>
      <c r="W1273" s="11"/>
      <c r="X1273" s="6"/>
      <c r="Y1273" s="6"/>
      <c r="Z1273" s="6"/>
      <c r="AA1273" s="6"/>
      <c r="AB1273" s="6"/>
      <c r="AZ1273" t="s">
        <v>4010</v>
      </c>
      <c r="BA1273" t="s">
        <v>3205</v>
      </c>
      <c r="BB1273" t="s">
        <v>3967</v>
      </c>
      <c r="BC1273" t="s">
        <v>3206</v>
      </c>
      <c r="BG1273" t="s">
        <v>6760</v>
      </c>
      <c r="BH1273" t="s">
        <v>8887</v>
      </c>
    </row>
    <row r="1274" spans="1:60" x14ac:dyDescent="0.25">
      <c r="A1274" s="12"/>
      <c r="B1274" s="13"/>
      <c r="C1274" s="13"/>
      <c r="D1274" s="13"/>
      <c r="E1274" s="13"/>
      <c r="F1274" s="13"/>
      <c r="G1274" s="13"/>
      <c r="H1274" s="13"/>
      <c r="I1274" s="13"/>
      <c r="J1274" s="13"/>
      <c r="K1274" s="13"/>
      <c r="L1274" s="13"/>
      <c r="M1274" s="13"/>
      <c r="N1274" s="13"/>
      <c r="O1274" s="14"/>
      <c r="P1274" s="13"/>
      <c r="Q1274" s="15"/>
      <c r="R1274" s="13"/>
      <c r="S1274" s="13"/>
      <c r="T1274" s="13"/>
      <c r="U1274" s="13"/>
      <c r="V1274" s="13"/>
      <c r="W1274" s="13"/>
      <c r="X1274" s="13"/>
      <c r="Y1274" s="13"/>
      <c r="Z1274" s="13"/>
      <c r="AA1274" s="13"/>
      <c r="AB1274" s="13"/>
      <c r="AZ1274" t="s">
        <v>4011</v>
      </c>
      <c r="BA1274" t="s">
        <v>3205</v>
      </c>
      <c r="BB1274" t="s">
        <v>3967</v>
      </c>
      <c r="BC1274" t="s">
        <v>3206</v>
      </c>
      <c r="BG1274" t="s">
        <v>6763</v>
      </c>
      <c r="BH1274" t="s">
        <v>6763</v>
      </c>
    </row>
    <row r="1275" spans="1:60" x14ac:dyDescent="0.25">
      <c r="A1275" s="12"/>
      <c r="B1275" s="13"/>
      <c r="C1275" s="13"/>
      <c r="D1275" s="13"/>
      <c r="E1275" s="13"/>
      <c r="F1275" s="13"/>
      <c r="G1275" s="13"/>
      <c r="H1275" s="13"/>
      <c r="I1275" s="13"/>
      <c r="J1275" s="13"/>
      <c r="K1275" s="13"/>
      <c r="L1275" s="13"/>
      <c r="M1275" s="13"/>
      <c r="N1275" s="13"/>
      <c r="O1275" s="14"/>
      <c r="P1275" s="13"/>
      <c r="Q1275" s="13"/>
      <c r="R1275" s="13"/>
      <c r="S1275" s="13"/>
      <c r="T1275" s="13"/>
      <c r="U1275" s="13"/>
      <c r="V1275" s="13"/>
      <c r="W1275" s="13"/>
      <c r="X1275" s="13"/>
      <c r="Y1275" s="13"/>
      <c r="Z1275" s="13"/>
      <c r="AA1275" s="13"/>
      <c r="AB1275" s="13"/>
      <c r="AZ1275" t="s">
        <v>1376</v>
      </c>
      <c r="BA1275" t="s">
        <v>3205</v>
      </c>
      <c r="BB1275" t="s">
        <v>3967</v>
      </c>
      <c r="BC1275" t="s">
        <v>3206</v>
      </c>
      <c r="BG1275" t="s">
        <v>6764</v>
      </c>
      <c r="BH1275" t="s">
        <v>8888</v>
      </c>
    </row>
    <row r="1276" spans="1:60" x14ac:dyDescent="0.25">
      <c r="A1276" s="12"/>
      <c r="B1276" s="13"/>
      <c r="C1276" s="13"/>
      <c r="D1276" s="13"/>
      <c r="E1276" s="13"/>
      <c r="F1276" s="13"/>
      <c r="G1276" s="13"/>
      <c r="H1276" s="13"/>
      <c r="I1276" s="13"/>
      <c r="J1276" s="13"/>
      <c r="K1276" s="13"/>
      <c r="L1276" s="13"/>
      <c r="M1276" s="13"/>
      <c r="N1276" s="13"/>
      <c r="O1276" s="14"/>
      <c r="P1276" s="13"/>
      <c r="Q1276" s="13"/>
      <c r="R1276" s="13"/>
      <c r="S1276" s="13"/>
      <c r="T1276" s="13"/>
      <c r="U1276" s="13"/>
      <c r="V1276" s="13"/>
      <c r="W1276" s="13"/>
      <c r="X1276" s="13"/>
      <c r="Y1276" s="13"/>
      <c r="Z1276" s="13"/>
      <c r="AA1276" s="13"/>
      <c r="AB1276" s="13"/>
      <c r="AZ1276" t="s">
        <v>4012</v>
      </c>
      <c r="BA1276" t="s">
        <v>3205</v>
      </c>
      <c r="BB1276" t="s">
        <v>3967</v>
      </c>
      <c r="BC1276" t="s">
        <v>7263</v>
      </c>
      <c r="BG1276" t="s">
        <v>6765</v>
      </c>
      <c r="BH1276" t="s">
        <v>8889</v>
      </c>
    </row>
    <row r="1277" spans="1:60" x14ac:dyDescent="0.25">
      <c r="A1277" s="12"/>
      <c r="B1277" s="13"/>
      <c r="C1277" s="13"/>
      <c r="D1277" s="13"/>
      <c r="E1277" s="13"/>
      <c r="F1277" s="13"/>
      <c r="G1277" s="13"/>
      <c r="H1277" s="13"/>
      <c r="I1277" s="13"/>
      <c r="J1277" s="13"/>
      <c r="K1277" s="13"/>
      <c r="L1277" s="13"/>
      <c r="M1277" s="13"/>
      <c r="N1277" s="13"/>
      <c r="O1277" s="14"/>
      <c r="P1277" s="13"/>
      <c r="Q1277" s="13"/>
      <c r="R1277" s="13"/>
      <c r="S1277" s="13"/>
      <c r="T1277" s="13"/>
      <c r="U1277" s="13"/>
      <c r="V1277" s="13"/>
      <c r="W1277" s="13"/>
      <c r="X1277" s="13"/>
      <c r="Y1277" s="13"/>
      <c r="Z1277" s="13"/>
      <c r="AA1277" s="13"/>
      <c r="AB1277" s="13"/>
      <c r="AZ1277" t="s">
        <v>4013</v>
      </c>
      <c r="BA1277" t="s">
        <v>3205</v>
      </c>
      <c r="BB1277" t="s">
        <v>3967</v>
      </c>
      <c r="BC1277" t="s">
        <v>3206</v>
      </c>
      <c r="BG1277" t="s">
        <v>6766</v>
      </c>
      <c r="BH1277" t="s">
        <v>6766</v>
      </c>
    </row>
    <row r="1278" spans="1:60" x14ac:dyDescent="0.25">
      <c r="A1278" s="18"/>
      <c r="B1278" s="19"/>
      <c r="C1278" s="20"/>
      <c r="D1278" s="19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10"/>
      <c r="P1278" s="6"/>
      <c r="Q1278" s="11"/>
      <c r="R1278" s="6"/>
      <c r="S1278" s="6"/>
      <c r="T1278" s="6"/>
      <c r="U1278" s="17"/>
      <c r="V1278" s="17"/>
      <c r="W1278" s="11"/>
      <c r="X1278" s="6"/>
      <c r="Y1278" s="6"/>
      <c r="Z1278" s="6"/>
      <c r="AA1278" s="6"/>
      <c r="AB1278" s="6"/>
      <c r="AZ1278" t="s">
        <v>2492</v>
      </c>
      <c r="BA1278" t="s">
        <v>3205</v>
      </c>
      <c r="BB1278" t="s">
        <v>3967</v>
      </c>
      <c r="BC1278" t="s">
        <v>3206</v>
      </c>
      <c r="BG1278" t="s">
        <v>6767</v>
      </c>
      <c r="BH1278" t="s">
        <v>6767</v>
      </c>
    </row>
    <row r="1279" spans="1:60" x14ac:dyDescent="0.25">
      <c r="A1279" s="16"/>
      <c r="B1279" s="13"/>
      <c r="C1279" s="13"/>
      <c r="D1279" s="13"/>
      <c r="E1279" s="13"/>
      <c r="F1279" s="13"/>
      <c r="G1279" s="13"/>
      <c r="H1279" s="13"/>
      <c r="I1279" s="13"/>
      <c r="J1279" s="13"/>
      <c r="K1279" s="13"/>
      <c r="L1279" s="13"/>
      <c r="M1279" s="13"/>
      <c r="N1279" s="13"/>
      <c r="O1279" s="14"/>
      <c r="P1279" s="13"/>
      <c r="Q1279" s="13"/>
      <c r="R1279" s="13"/>
      <c r="S1279" s="13"/>
      <c r="T1279" s="13"/>
      <c r="U1279" s="17"/>
      <c r="V1279" s="17"/>
      <c r="W1279" s="13"/>
      <c r="X1279" s="13"/>
      <c r="Y1279" s="13"/>
      <c r="Z1279" s="13"/>
      <c r="AA1279" s="13"/>
      <c r="AB1279" s="13"/>
      <c r="AZ1279" t="s">
        <v>4014</v>
      </c>
      <c r="BA1279" t="s">
        <v>3205</v>
      </c>
      <c r="BB1279" t="s">
        <v>3967</v>
      </c>
      <c r="BC1279" t="s">
        <v>3206</v>
      </c>
      <c r="BG1279" t="s">
        <v>6768</v>
      </c>
      <c r="BH1279" t="s">
        <v>6768</v>
      </c>
    </row>
    <row r="1280" spans="1:60" x14ac:dyDescent="0.25">
      <c r="A1280" s="12"/>
      <c r="B1280" s="13"/>
      <c r="C1280" s="13"/>
      <c r="D1280" s="13"/>
      <c r="E1280" s="13"/>
      <c r="F1280" s="13"/>
      <c r="G1280" s="13"/>
      <c r="H1280" s="13"/>
      <c r="I1280" s="13"/>
      <c r="J1280" s="13"/>
      <c r="K1280" s="13"/>
      <c r="L1280" s="13"/>
      <c r="M1280" s="13"/>
      <c r="N1280" s="13"/>
      <c r="O1280" s="14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Z1280" t="s">
        <v>4015</v>
      </c>
      <c r="BA1280" t="s">
        <v>3205</v>
      </c>
      <c r="BB1280" t="s">
        <v>3967</v>
      </c>
      <c r="BC1280" t="s">
        <v>3206</v>
      </c>
      <c r="BG1280" t="s">
        <v>6769</v>
      </c>
      <c r="BH1280" t="s">
        <v>6769</v>
      </c>
    </row>
    <row r="1281" spans="1:60" x14ac:dyDescent="0.25">
      <c r="A1281" s="9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10"/>
      <c r="P1281" s="6"/>
      <c r="Q1281" s="6"/>
      <c r="R1281" s="6"/>
      <c r="S1281" s="6"/>
      <c r="T1281" s="6"/>
      <c r="U1281" s="6"/>
      <c r="V1281" s="6"/>
      <c r="W1281" s="11"/>
      <c r="X1281" s="6"/>
      <c r="Y1281" s="6"/>
      <c r="Z1281" s="6"/>
      <c r="AA1281" s="6"/>
      <c r="AB1281" s="6"/>
      <c r="AZ1281" t="s">
        <v>4016</v>
      </c>
      <c r="BA1281" t="s">
        <v>3205</v>
      </c>
      <c r="BB1281" t="s">
        <v>3967</v>
      </c>
      <c r="BC1281" t="s">
        <v>3206</v>
      </c>
      <c r="BG1281" t="s">
        <v>6773</v>
      </c>
      <c r="BH1281" t="s">
        <v>8890</v>
      </c>
    </row>
    <row r="1282" spans="1:60" x14ac:dyDescent="0.25">
      <c r="A1282" s="9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10"/>
      <c r="P1282" s="6"/>
      <c r="Q1282" s="6"/>
      <c r="R1282" s="6"/>
      <c r="S1282" s="6"/>
      <c r="T1282" s="6"/>
      <c r="U1282" s="6"/>
      <c r="V1282" s="6"/>
      <c r="W1282" s="11"/>
      <c r="X1282" s="6"/>
      <c r="Y1282" s="6"/>
      <c r="Z1282" s="6"/>
      <c r="AA1282" s="6"/>
      <c r="AB1282" s="6"/>
      <c r="AZ1282" t="s">
        <v>4017</v>
      </c>
      <c r="BA1282" t="s">
        <v>3205</v>
      </c>
      <c r="BB1282" t="s">
        <v>3967</v>
      </c>
      <c r="BC1282" t="s">
        <v>7263</v>
      </c>
      <c r="BG1282" t="s">
        <v>6774</v>
      </c>
      <c r="BH1282" t="s">
        <v>8891</v>
      </c>
    </row>
    <row r="1283" spans="1:60" x14ac:dyDescent="0.25">
      <c r="A1283" s="9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10"/>
      <c r="P1283" s="6"/>
      <c r="Q1283" s="6"/>
      <c r="R1283" s="6"/>
      <c r="S1283" s="6"/>
      <c r="T1283" s="6"/>
      <c r="U1283" s="6"/>
      <c r="V1283" s="6"/>
      <c r="W1283" s="11"/>
      <c r="X1283" s="6"/>
      <c r="Y1283" s="6"/>
      <c r="Z1283" s="6"/>
      <c r="AA1283" s="6"/>
      <c r="AB1283" s="6"/>
      <c r="AZ1283" t="s">
        <v>4018</v>
      </c>
      <c r="BA1283" t="s">
        <v>3205</v>
      </c>
      <c r="BB1283" t="s">
        <v>3967</v>
      </c>
      <c r="BC1283" t="s">
        <v>3206</v>
      </c>
      <c r="BG1283" t="s">
        <v>6775</v>
      </c>
      <c r="BH1283" t="s">
        <v>8891</v>
      </c>
    </row>
    <row r="1284" spans="1:60" x14ac:dyDescent="0.25">
      <c r="A1284" s="9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10"/>
      <c r="P1284" s="6"/>
      <c r="Q1284" s="11"/>
      <c r="R1284" s="6"/>
      <c r="S1284" s="6"/>
      <c r="T1284" s="6"/>
      <c r="U1284" s="6"/>
      <c r="V1284" s="6"/>
      <c r="W1284" s="11"/>
      <c r="X1284" s="6"/>
      <c r="Y1284" s="6"/>
      <c r="Z1284" s="6"/>
      <c r="AA1284" s="6"/>
      <c r="AB1284" s="6"/>
      <c r="AZ1284" t="s">
        <v>4019</v>
      </c>
      <c r="BA1284" t="s">
        <v>3205</v>
      </c>
      <c r="BB1284" t="s">
        <v>3967</v>
      </c>
      <c r="BC1284" t="s">
        <v>3206</v>
      </c>
      <c r="BG1284" t="s">
        <v>6776</v>
      </c>
      <c r="BH1284" t="s">
        <v>8892</v>
      </c>
    </row>
    <row r="1285" spans="1:60" x14ac:dyDescent="0.25">
      <c r="A1285" s="9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10"/>
      <c r="P1285" s="6"/>
      <c r="Q1285" s="6"/>
      <c r="R1285" s="6"/>
      <c r="S1285" s="6"/>
      <c r="T1285" s="6"/>
      <c r="U1285" s="6"/>
      <c r="V1285" s="6"/>
      <c r="W1285" s="11"/>
      <c r="X1285" s="6"/>
      <c r="Y1285" s="6"/>
      <c r="Z1285" s="6"/>
      <c r="AA1285" s="6"/>
      <c r="AB1285" s="6"/>
      <c r="AZ1285" t="s">
        <v>286</v>
      </c>
      <c r="BA1285" t="s">
        <v>3205</v>
      </c>
      <c r="BB1285" t="s">
        <v>3967</v>
      </c>
      <c r="BC1285" t="s">
        <v>7263</v>
      </c>
      <c r="BG1285" t="s">
        <v>6777</v>
      </c>
      <c r="BH1285" t="s">
        <v>8893</v>
      </c>
    </row>
    <row r="1286" spans="1:60" x14ac:dyDescent="0.25">
      <c r="A1286" s="12"/>
      <c r="B1286" s="13"/>
      <c r="C1286" s="13"/>
      <c r="D1286" s="13"/>
      <c r="E1286" s="13"/>
      <c r="F1286" s="13"/>
      <c r="G1286" s="13"/>
      <c r="H1286" s="13"/>
      <c r="I1286" s="13"/>
      <c r="J1286" s="13"/>
      <c r="K1286" s="13"/>
      <c r="L1286" s="13"/>
      <c r="M1286" s="13"/>
      <c r="N1286" s="13"/>
      <c r="O1286" s="14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Z1286" t="s">
        <v>4020</v>
      </c>
      <c r="BA1286" t="s">
        <v>3205</v>
      </c>
      <c r="BB1286" t="s">
        <v>3967</v>
      </c>
      <c r="BC1286" t="s">
        <v>7263</v>
      </c>
      <c r="BG1286" t="s">
        <v>6778</v>
      </c>
      <c r="BH1286" t="s">
        <v>6778</v>
      </c>
    </row>
    <row r="1287" spans="1:60" x14ac:dyDescent="0.25">
      <c r="A1287" s="9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10"/>
      <c r="P1287" s="6"/>
      <c r="Q1287" s="6"/>
      <c r="R1287" s="6"/>
      <c r="S1287" s="6"/>
      <c r="T1287" s="6"/>
      <c r="U1287" s="6"/>
      <c r="V1287" s="6"/>
      <c r="W1287" s="11"/>
      <c r="X1287" s="6"/>
      <c r="Y1287" s="6"/>
      <c r="Z1287" s="6"/>
      <c r="AA1287" s="6"/>
      <c r="AB1287" s="6"/>
      <c r="AZ1287" t="s">
        <v>4021</v>
      </c>
      <c r="BA1287" t="s">
        <v>3205</v>
      </c>
      <c r="BB1287" t="s">
        <v>3967</v>
      </c>
      <c r="BC1287" t="s">
        <v>3206</v>
      </c>
      <c r="BG1287" t="s">
        <v>6779</v>
      </c>
      <c r="BH1287" t="s">
        <v>6778</v>
      </c>
    </row>
    <row r="1288" spans="1:60" x14ac:dyDescent="0.25">
      <c r="A1288" s="9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10"/>
      <c r="P1288" s="6"/>
      <c r="Q1288" s="6"/>
      <c r="R1288" s="6"/>
      <c r="S1288" s="6"/>
      <c r="T1288" s="6"/>
      <c r="U1288" s="6"/>
      <c r="V1288" s="6"/>
      <c r="W1288" s="11"/>
      <c r="X1288" s="6"/>
      <c r="Y1288" s="6"/>
      <c r="Z1288" s="6"/>
      <c r="AA1288" s="6"/>
      <c r="AB1288" s="6"/>
      <c r="AZ1288" t="s">
        <v>4022</v>
      </c>
      <c r="BA1288" t="s">
        <v>3205</v>
      </c>
      <c r="BB1288" t="s">
        <v>3967</v>
      </c>
      <c r="BC1288" t="s">
        <v>3206</v>
      </c>
      <c r="BG1288" t="s">
        <v>6780</v>
      </c>
      <c r="BH1288" t="s">
        <v>6780</v>
      </c>
    </row>
    <row r="1289" spans="1:60" x14ac:dyDescent="0.25">
      <c r="A1289" s="12"/>
      <c r="B1289" s="13"/>
      <c r="C1289" s="13"/>
      <c r="D1289" s="13"/>
      <c r="E1289" s="13"/>
      <c r="F1289" s="13"/>
      <c r="G1289" s="13"/>
      <c r="H1289" s="13"/>
      <c r="I1289" s="13"/>
      <c r="J1289" s="13"/>
      <c r="K1289" s="13"/>
      <c r="L1289" s="13"/>
      <c r="M1289" s="13"/>
      <c r="N1289" s="13"/>
      <c r="O1289" s="14"/>
      <c r="P1289" s="13"/>
      <c r="Q1289" s="13"/>
      <c r="R1289" s="13"/>
      <c r="S1289" s="13"/>
      <c r="T1289" s="13"/>
      <c r="U1289" s="13"/>
      <c r="V1289" s="13"/>
      <c r="W1289" s="13"/>
      <c r="X1289" s="13"/>
      <c r="Y1289" s="13"/>
      <c r="Z1289" s="13"/>
      <c r="AA1289" s="13"/>
      <c r="AB1289" s="13"/>
      <c r="AZ1289" t="s">
        <v>411</v>
      </c>
      <c r="BA1289" t="s">
        <v>3205</v>
      </c>
      <c r="BB1289" t="s">
        <v>3967</v>
      </c>
      <c r="BC1289" t="s">
        <v>3206</v>
      </c>
      <c r="BG1289" t="s">
        <v>6781</v>
      </c>
      <c r="BH1289" t="s">
        <v>6781</v>
      </c>
    </row>
    <row r="1290" spans="1:60" x14ac:dyDescent="0.25">
      <c r="A1290" s="12"/>
      <c r="B1290" s="13"/>
      <c r="C1290" s="13"/>
      <c r="D1290" s="13"/>
      <c r="E1290" s="13"/>
      <c r="F1290" s="13"/>
      <c r="G1290" s="13"/>
      <c r="H1290" s="13"/>
      <c r="I1290" s="13"/>
      <c r="J1290" s="13"/>
      <c r="K1290" s="13"/>
      <c r="L1290" s="13"/>
      <c r="M1290" s="13"/>
      <c r="N1290" s="13"/>
      <c r="O1290" s="14"/>
      <c r="P1290" s="13"/>
      <c r="Q1290" s="15"/>
      <c r="R1290" s="13"/>
      <c r="S1290" s="13"/>
      <c r="T1290" s="13"/>
      <c r="U1290" s="13"/>
      <c r="V1290" s="13"/>
      <c r="W1290" s="13"/>
      <c r="X1290" s="13"/>
      <c r="Y1290" s="13"/>
      <c r="Z1290" s="13"/>
      <c r="AA1290" s="13"/>
      <c r="AB1290" s="13"/>
      <c r="AZ1290" t="s">
        <v>4023</v>
      </c>
      <c r="BA1290" t="s">
        <v>3205</v>
      </c>
      <c r="BB1290" t="s">
        <v>3967</v>
      </c>
      <c r="BC1290" t="s">
        <v>3206</v>
      </c>
      <c r="BG1290" t="s">
        <v>6783</v>
      </c>
      <c r="BH1290" t="s">
        <v>6783</v>
      </c>
    </row>
    <row r="1291" spans="1:60" x14ac:dyDescent="0.25">
      <c r="A1291" s="9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10"/>
      <c r="P1291" s="6"/>
      <c r="Q1291" s="11"/>
      <c r="R1291" s="6"/>
      <c r="S1291" s="6"/>
      <c r="T1291" s="6"/>
      <c r="U1291" s="6"/>
      <c r="V1291" s="6"/>
      <c r="W1291" s="11"/>
      <c r="X1291" s="6"/>
      <c r="Y1291" s="6"/>
      <c r="Z1291" s="6"/>
      <c r="AA1291" s="6"/>
      <c r="AB1291" s="6"/>
      <c r="AZ1291" t="s">
        <v>4024</v>
      </c>
      <c r="BA1291" t="s">
        <v>3205</v>
      </c>
      <c r="BB1291" t="s">
        <v>3967</v>
      </c>
      <c r="BC1291" t="s">
        <v>3204</v>
      </c>
      <c r="BG1291" t="s">
        <v>6784</v>
      </c>
      <c r="BH1291" t="s">
        <v>6784</v>
      </c>
    </row>
    <row r="1292" spans="1:60" x14ac:dyDescent="0.25">
      <c r="A1292" s="12"/>
      <c r="B1292" s="13"/>
      <c r="C1292" s="13"/>
      <c r="D1292" s="13"/>
      <c r="E1292" s="13"/>
      <c r="F1292" s="13"/>
      <c r="G1292" s="13"/>
      <c r="H1292" s="13"/>
      <c r="I1292" s="13"/>
      <c r="J1292" s="13"/>
      <c r="K1292" s="13"/>
      <c r="L1292" s="13"/>
      <c r="M1292" s="13"/>
      <c r="N1292" s="13"/>
      <c r="O1292" s="14"/>
      <c r="P1292" s="13"/>
      <c r="Q1292" s="15"/>
      <c r="R1292" s="13"/>
      <c r="S1292" s="13"/>
      <c r="T1292" s="13"/>
      <c r="U1292" s="13"/>
      <c r="V1292" s="13"/>
      <c r="W1292" s="13"/>
      <c r="X1292" s="13"/>
      <c r="Y1292" s="13"/>
      <c r="Z1292" s="13"/>
      <c r="AA1292" s="13"/>
      <c r="AB1292" s="13"/>
      <c r="AZ1292" t="s">
        <v>4025</v>
      </c>
      <c r="BA1292" t="s">
        <v>3205</v>
      </c>
      <c r="BB1292" t="s">
        <v>3967</v>
      </c>
      <c r="BC1292" t="s">
        <v>3204</v>
      </c>
      <c r="BG1292" t="s">
        <v>6785</v>
      </c>
      <c r="BH1292" t="s">
        <v>6785</v>
      </c>
    </row>
    <row r="1293" spans="1:60" x14ac:dyDescent="0.25">
      <c r="A1293" s="12"/>
      <c r="B1293" s="13"/>
      <c r="C1293" s="13"/>
      <c r="D1293" s="13"/>
      <c r="E1293" s="13"/>
      <c r="F1293" s="13"/>
      <c r="G1293" s="13"/>
      <c r="H1293" s="13"/>
      <c r="I1293" s="13"/>
      <c r="J1293" s="13"/>
      <c r="K1293" s="13"/>
      <c r="L1293" s="13"/>
      <c r="M1293" s="13"/>
      <c r="N1293" s="13"/>
      <c r="O1293" s="14"/>
      <c r="P1293" s="13"/>
      <c r="Q1293" s="15"/>
      <c r="R1293" s="13"/>
      <c r="S1293" s="13"/>
      <c r="T1293" s="13"/>
      <c r="U1293" s="13"/>
      <c r="V1293" s="13"/>
      <c r="W1293" s="13"/>
      <c r="X1293" s="13"/>
      <c r="Y1293" s="13"/>
      <c r="Z1293" s="13"/>
      <c r="AA1293" s="13"/>
      <c r="AB1293" s="13"/>
      <c r="AZ1293" t="s">
        <v>4025</v>
      </c>
      <c r="BA1293" t="s">
        <v>3205</v>
      </c>
      <c r="BB1293" t="s">
        <v>3967</v>
      </c>
      <c r="BC1293" t="s">
        <v>3204</v>
      </c>
      <c r="BG1293" t="s">
        <v>6786</v>
      </c>
      <c r="BH1293" t="s">
        <v>6786</v>
      </c>
    </row>
    <row r="1294" spans="1:60" x14ac:dyDescent="0.25">
      <c r="A1294" s="12"/>
      <c r="B1294" s="13"/>
      <c r="C1294" s="13"/>
      <c r="D1294" s="13"/>
      <c r="E1294" s="13"/>
      <c r="F1294" s="13"/>
      <c r="G1294" s="13"/>
      <c r="H1294" s="13"/>
      <c r="I1294" s="13"/>
      <c r="J1294" s="13"/>
      <c r="K1294" s="13"/>
      <c r="L1294" s="13"/>
      <c r="M1294" s="13"/>
      <c r="N1294" s="13"/>
      <c r="O1294" s="14"/>
      <c r="P1294" s="13"/>
      <c r="Q1294" s="15"/>
      <c r="R1294" s="13"/>
      <c r="S1294" s="13"/>
      <c r="T1294" s="13"/>
      <c r="U1294" s="13"/>
      <c r="V1294" s="13"/>
      <c r="W1294" s="13"/>
      <c r="X1294" s="13"/>
      <c r="Y1294" s="13"/>
      <c r="Z1294" s="13"/>
      <c r="AA1294" s="13"/>
      <c r="AB1294" s="13"/>
      <c r="AZ1294" t="s">
        <v>4026</v>
      </c>
      <c r="BA1294" t="s">
        <v>3205</v>
      </c>
      <c r="BB1294" t="s">
        <v>3967</v>
      </c>
      <c r="BC1294" t="s">
        <v>3204</v>
      </c>
      <c r="BG1294" t="s">
        <v>37</v>
      </c>
      <c r="BH1294" t="s">
        <v>37</v>
      </c>
    </row>
    <row r="1295" spans="1:60" x14ac:dyDescent="0.25">
      <c r="A1295" s="9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10"/>
      <c r="P1295" s="6"/>
      <c r="Q1295" s="6"/>
      <c r="R1295" s="6"/>
      <c r="S1295" s="6"/>
      <c r="T1295" s="6"/>
      <c r="U1295" s="6"/>
      <c r="V1295" s="6"/>
      <c r="W1295" s="11"/>
      <c r="X1295" s="6"/>
      <c r="Y1295" s="6"/>
      <c r="Z1295" s="6"/>
      <c r="AA1295" s="6"/>
      <c r="AB1295" s="6"/>
      <c r="AZ1295" t="s">
        <v>4027</v>
      </c>
      <c r="BA1295" t="s">
        <v>3205</v>
      </c>
      <c r="BB1295" t="s">
        <v>3967</v>
      </c>
      <c r="BC1295" t="s">
        <v>7263</v>
      </c>
      <c r="BG1295" t="s">
        <v>130</v>
      </c>
      <c r="BH1295" t="s">
        <v>9207</v>
      </c>
    </row>
    <row r="1296" spans="1:60" x14ac:dyDescent="0.25">
      <c r="A1296" s="9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10"/>
      <c r="P1296" s="6"/>
      <c r="Q1296" s="6"/>
      <c r="R1296" s="6"/>
      <c r="S1296" s="6"/>
      <c r="T1296" s="6"/>
      <c r="U1296" s="6"/>
      <c r="V1296" s="6"/>
      <c r="W1296" s="11"/>
      <c r="X1296" s="6"/>
      <c r="Y1296" s="6"/>
      <c r="Z1296" s="6"/>
      <c r="AA1296" s="6"/>
      <c r="AB1296" s="6"/>
      <c r="AZ1296" t="s">
        <v>4028</v>
      </c>
      <c r="BA1296" t="s">
        <v>3205</v>
      </c>
      <c r="BB1296" t="s">
        <v>3967</v>
      </c>
      <c r="BC1296" t="s">
        <v>3206</v>
      </c>
      <c r="BG1296" t="s">
        <v>140</v>
      </c>
      <c r="BH1296" t="s">
        <v>140</v>
      </c>
    </row>
    <row r="1297" spans="1:60" x14ac:dyDescent="0.25">
      <c r="A1297" s="9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10"/>
      <c r="P1297" s="6"/>
      <c r="Q1297" s="6"/>
      <c r="R1297" s="6"/>
      <c r="S1297" s="6"/>
      <c r="T1297" s="6"/>
      <c r="U1297" s="6"/>
      <c r="V1297" s="6"/>
      <c r="W1297" s="11"/>
      <c r="X1297" s="6"/>
      <c r="Y1297" s="6"/>
      <c r="Z1297" s="6"/>
      <c r="AA1297" s="6"/>
      <c r="AB1297" s="6"/>
      <c r="AZ1297" t="s">
        <v>4029</v>
      </c>
      <c r="BA1297" t="s">
        <v>3205</v>
      </c>
      <c r="BB1297" t="s">
        <v>3967</v>
      </c>
      <c r="BC1297" t="s">
        <v>3206</v>
      </c>
      <c r="BG1297" t="s">
        <v>131</v>
      </c>
      <c r="BH1297" t="s">
        <v>9208</v>
      </c>
    </row>
    <row r="1298" spans="1:60" x14ac:dyDescent="0.25">
      <c r="A1298" s="9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10"/>
      <c r="P1298" s="6"/>
      <c r="Q1298" s="6"/>
      <c r="R1298" s="6"/>
      <c r="S1298" s="6"/>
      <c r="T1298" s="6"/>
      <c r="U1298" s="6"/>
      <c r="V1298" s="6"/>
      <c r="W1298" s="11"/>
      <c r="X1298" s="6"/>
      <c r="Y1298" s="6"/>
      <c r="Z1298" s="6"/>
      <c r="AA1298" s="6"/>
      <c r="AB1298" s="6"/>
      <c r="AZ1298" t="s">
        <v>4030</v>
      </c>
      <c r="BA1298" t="s">
        <v>3205</v>
      </c>
      <c r="BB1298" t="s">
        <v>3967</v>
      </c>
      <c r="BC1298" t="s">
        <v>3206</v>
      </c>
      <c r="BG1298" t="s">
        <v>2635</v>
      </c>
      <c r="BH1298" t="s">
        <v>2635</v>
      </c>
    </row>
    <row r="1299" spans="1:60" x14ac:dyDescent="0.25">
      <c r="A1299" s="9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10"/>
      <c r="P1299" s="6"/>
      <c r="Q1299" s="6"/>
      <c r="R1299" s="6"/>
      <c r="S1299" s="6"/>
      <c r="T1299" s="6"/>
      <c r="U1299" s="6"/>
      <c r="V1299" s="6"/>
      <c r="W1299" s="11"/>
      <c r="X1299" s="6"/>
      <c r="Y1299" s="6"/>
      <c r="Z1299" s="6"/>
      <c r="AA1299" s="6"/>
      <c r="AB1299" s="6"/>
      <c r="AZ1299" t="s">
        <v>4031</v>
      </c>
      <c r="BA1299" t="s">
        <v>3205</v>
      </c>
      <c r="BB1299" t="s">
        <v>3967</v>
      </c>
      <c r="BC1299" t="s">
        <v>3206</v>
      </c>
      <c r="BG1299" t="s">
        <v>541</v>
      </c>
      <c r="BH1299" t="s">
        <v>8894</v>
      </c>
    </row>
    <row r="1300" spans="1:60" x14ac:dyDescent="0.25">
      <c r="A1300" s="12"/>
      <c r="B1300" s="13"/>
      <c r="C1300" s="13"/>
      <c r="D1300" s="13"/>
      <c r="E1300" s="13"/>
      <c r="F1300" s="13"/>
      <c r="G1300" s="13"/>
      <c r="H1300" s="13"/>
      <c r="I1300" s="13"/>
      <c r="J1300" s="13"/>
      <c r="K1300" s="13"/>
      <c r="L1300" s="13"/>
      <c r="M1300" s="13"/>
      <c r="N1300" s="13"/>
      <c r="O1300" s="14"/>
      <c r="P1300" s="13"/>
      <c r="Q1300" s="13"/>
      <c r="R1300" s="13"/>
      <c r="S1300" s="13"/>
      <c r="T1300" s="13"/>
      <c r="U1300" s="13"/>
      <c r="V1300" s="13"/>
      <c r="W1300" s="13"/>
      <c r="X1300" s="13"/>
      <c r="Y1300" s="13"/>
      <c r="Z1300" s="13"/>
      <c r="AA1300" s="13"/>
      <c r="AB1300" s="13"/>
      <c r="AZ1300" t="s">
        <v>4032</v>
      </c>
      <c r="BA1300" t="s">
        <v>3205</v>
      </c>
      <c r="BB1300" t="s">
        <v>3967</v>
      </c>
      <c r="BC1300" t="s">
        <v>3206</v>
      </c>
      <c r="BG1300" t="s">
        <v>203</v>
      </c>
      <c r="BH1300" t="s">
        <v>203</v>
      </c>
    </row>
    <row r="1301" spans="1:60" x14ac:dyDescent="0.25">
      <c r="A1301" s="9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10"/>
      <c r="P1301" s="6"/>
      <c r="Q1301" s="6"/>
      <c r="R1301" s="6"/>
      <c r="S1301" s="6"/>
      <c r="T1301" s="6"/>
      <c r="U1301" s="6"/>
      <c r="V1301" s="6"/>
      <c r="W1301" s="11"/>
      <c r="X1301" s="6"/>
      <c r="Y1301" s="6"/>
      <c r="Z1301" s="6"/>
      <c r="AA1301" s="6"/>
      <c r="AB1301" s="6"/>
      <c r="AZ1301" t="s">
        <v>4033</v>
      </c>
      <c r="BA1301" t="s">
        <v>3205</v>
      </c>
      <c r="BB1301" t="s">
        <v>3967</v>
      </c>
      <c r="BC1301" t="s">
        <v>3206</v>
      </c>
      <c r="BG1301" t="s">
        <v>6790</v>
      </c>
      <c r="BH1301" t="s">
        <v>6790</v>
      </c>
    </row>
    <row r="1302" spans="1:60" x14ac:dyDescent="0.25">
      <c r="A1302" s="12"/>
      <c r="B1302" s="13"/>
      <c r="C1302" s="13"/>
      <c r="D1302" s="13"/>
      <c r="E1302" s="13"/>
      <c r="F1302" s="13"/>
      <c r="G1302" s="13"/>
      <c r="H1302" s="13"/>
      <c r="I1302" s="13"/>
      <c r="J1302" s="13"/>
      <c r="K1302" s="13"/>
      <c r="L1302" s="13"/>
      <c r="M1302" s="13"/>
      <c r="N1302" s="13"/>
      <c r="O1302" s="14"/>
      <c r="P1302" s="13"/>
      <c r="Q1302" s="15"/>
      <c r="R1302" s="13"/>
      <c r="S1302" s="13"/>
      <c r="T1302" s="13"/>
      <c r="U1302" s="13"/>
      <c r="V1302" s="13"/>
      <c r="W1302" s="13"/>
      <c r="X1302" s="13"/>
      <c r="Y1302" s="13"/>
      <c r="Z1302" s="13"/>
      <c r="AA1302" s="13"/>
      <c r="AB1302" s="13"/>
      <c r="AZ1302" t="s">
        <v>4034</v>
      </c>
      <c r="BA1302" t="s">
        <v>3205</v>
      </c>
      <c r="BB1302" t="s">
        <v>3967</v>
      </c>
      <c r="BC1302" t="s">
        <v>3204</v>
      </c>
      <c r="BG1302" t="s">
        <v>6791</v>
      </c>
      <c r="BH1302" t="s">
        <v>6791</v>
      </c>
    </row>
    <row r="1303" spans="1:60" x14ac:dyDescent="0.25">
      <c r="A1303" s="9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10"/>
      <c r="P1303" s="6"/>
      <c r="Q1303" s="6"/>
      <c r="R1303" s="6"/>
      <c r="S1303" s="6"/>
      <c r="T1303" s="6"/>
      <c r="U1303" s="6"/>
      <c r="V1303" s="6"/>
      <c r="W1303" s="11"/>
      <c r="X1303" s="6"/>
      <c r="Y1303" s="6"/>
      <c r="Z1303" s="6"/>
      <c r="AA1303" s="6"/>
      <c r="AB1303" s="6"/>
      <c r="AZ1303" t="s">
        <v>4035</v>
      </c>
      <c r="BA1303" t="s">
        <v>3205</v>
      </c>
      <c r="BB1303" t="s">
        <v>3967</v>
      </c>
      <c r="BC1303" t="s">
        <v>7263</v>
      </c>
      <c r="BG1303" t="s">
        <v>7329</v>
      </c>
      <c r="BH1303" t="s">
        <v>7331</v>
      </c>
    </row>
    <row r="1304" spans="1:60" x14ac:dyDescent="0.25">
      <c r="A1304" s="12"/>
      <c r="B1304" s="13"/>
      <c r="C1304" s="13"/>
      <c r="D1304" s="13"/>
      <c r="E1304" s="13"/>
      <c r="F1304" s="13"/>
      <c r="G1304" s="13"/>
      <c r="H1304" s="13"/>
      <c r="I1304" s="13"/>
      <c r="J1304" s="13"/>
      <c r="K1304" s="13"/>
      <c r="L1304" s="13"/>
      <c r="M1304" s="13"/>
      <c r="N1304" s="13"/>
      <c r="O1304" s="14"/>
      <c r="P1304" s="13"/>
      <c r="Q1304" s="13"/>
      <c r="R1304" s="13"/>
      <c r="S1304" s="13"/>
      <c r="T1304" s="13"/>
      <c r="U1304" s="13"/>
      <c r="V1304" s="13"/>
      <c r="W1304" s="13"/>
      <c r="X1304" s="13"/>
      <c r="Y1304" s="13"/>
      <c r="Z1304" s="13"/>
      <c r="AA1304" s="13"/>
      <c r="AB1304" s="13"/>
      <c r="AZ1304" t="s">
        <v>4036</v>
      </c>
      <c r="BA1304" t="s">
        <v>3205</v>
      </c>
      <c r="BB1304" t="s">
        <v>3967</v>
      </c>
      <c r="BC1304" t="s">
        <v>3206</v>
      </c>
      <c r="BG1304" t="s">
        <v>7329</v>
      </c>
      <c r="BH1304" t="s">
        <v>7331</v>
      </c>
    </row>
    <row r="1305" spans="1:60" x14ac:dyDescent="0.25">
      <c r="A1305" s="12"/>
      <c r="B1305" s="13"/>
      <c r="C1305" s="13"/>
      <c r="D1305" s="13"/>
      <c r="E1305" s="13"/>
      <c r="F1305" s="13"/>
      <c r="G1305" s="13"/>
      <c r="H1305" s="13"/>
      <c r="I1305" s="13"/>
      <c r="J1305" s="13"/>
      <c r="K1305" s="13"/>
      <c r="L1305" s="13"/>
      <c r="M1305" s="13"/>
      <c r="N1305" s="13"/>
      <c r="O1305" s="14"/>
      <c r="P1305" s="13"/>
      <c r="Q1305" s="13"/>
      <c r="R1305" s="13"/>
      <c r="S1305" s="13"/>
      <c r="T1305" s="13"/>
      <c r="U1305" s="13"/>
      <c r="V1305" s="13"/>
      <c r="W1305" s="13"/>
      <c r="X1305" s="13"/>
      <c r="Y1305" s="13"/>
      <c r="Z1305" s="13"/>
      <c r="AA1305" s="13"/>
      <c r="AB1305" s="13"/>
      <c r="AZ1305" t="s">
        <v>4037</v>
      </c>
      <c r="BA1305" t="s">
        <v>3205</v>
      </c>
      <c r="BB1305" t="s">
        <v>3967</v>
      </c>
      <c r="BC1305" t="s">
        <v>3206</v>
      </c>
      <c r="BG1305" t="s">
        <v>7329</v>
      </c>
      <c r="BH1305" t="s">
        <v>7331</v>
      </c>
    </row>
    <row r="1306" spans="1:60" x14ac:dyDescent="0.25">
      <c r="A1306" s="12"/>
      <c r="B1306" s="13"/>
      <c r="C1306" s="13"/>
      <c r="D1306" s="13"/>
      <c r="E1306" s="13"/>
      <c r="F1306" s="13"/>
      <c r="G1306" s="13"/>
      <c r="H1306" s="13"/>
      <c r="I1306" s="13"/>
      <c r="J1306" s="13"/>
      <c r="K1306" s="13"/>
      <c r="L1306" s="13"/>
      <c r="M1306" s="13"/>
      <c r="N1306" s="13"/>
      <c r="O1306" s="14"/>
      <c r="P1306" s="13"/>
      <c r="Q1306" s="15"/>
      <c r="R1306" s="13"/>
      <c r="S1306" s="13"/>
      <c r="T1306" s="13"/>
      <c r="U1306" s="13"/>
      <c r="V1306" s="13"/>
      <c r="W1306" s="13"/>
      <c r="X1306" s="13"/>
      <c r="Y1306" s="13"/>
      <c r="Z1306" s="13"/>
      <c r="AA1306" s="13"/>
      <c r="AB1306" s="13"/>
      <c r="AZ1306" t="s">
        <v>4038</v>
      </c>
      <c r="BA1306" t="s">
        <v>3205</v>
      </c>
      <c r="BB1306" t="s">
        <v>3967</v>
      </c>
      <c r="BC1306" t="s">
        <v>3204</v>
      </c>
      <c r="BG1306" t="s">
        <v>7330</v>
      </c>
      <c r="BH1306" t="s">
        <v>10626</v>
      </c>
    </row>
    <row r="1307" spans="1:60" x14ac:dyDescent="0.25">
      <c r="A1307" s="12"/>
      <c r="B1307" s="13"/>
      <c r="C1307" s="13"/>
      <c r="D1307" s="13"/>
      <c r="E1307" s="13"/>
      <c r="F1307" s="13"/>
      <c r="G1307" s="13"/>
      <c r="H1307" s="13"/>
      <c r="I1307" s="13"/>
      <c r="J1307" s="13"/>
      <c r="K1307" s="13"/>
      <c r="L1307" s="13"/>
      <c r="M1307" s="13"/>
      <c r="N1307" s="13"/>
      <c r="O1307" s="14"/>
      <c r="P1307" s="13"/>
      <c r="Q1307" s="13"/>
      <c r="R1307" s="13"/>
      <c r="S1307" s="13"/>
      <c r="T1307" s="13"/>
      <c r="U1307" s="13"/>
      <c r="V1307" s="13"/>
      <c r="W1307" s="13"/>
      <c r="X1307" s="13"/>
      <c r="Y1307" s="13"/>
      <c r="Z1307" s="13"/>
      <c r="AA1307" s="13"/>
      <c r="AB1307" s="13"/>
      <c r="AZ1307" t="s">
        <v>4039</v>
      </c>
      <c r="BA1307" t="s">
        <v>3205</v>
      </c>
      <c r="BB1307" t="s">
        <v>3967</v>
      </c>
      <c r="BC1307" t="s">
        <v>3206</v>
      </c>
      <c r="BG1307" t="s">
        <v>7330</v>
      </c>
      <c r="BH1307" t="s">
        <v>10626</v>
      </c>
    </row>
    <row r="1308" spans="1:60" x14ac:dyDescent="0.25">
      <c r="A1308" s="18"/>
      <c r="B1308" s="19"/>
      <c r="C1308" s="20"/>
      <c r="D1308" s="19"/>
      <c r="E1308" s="13"/>
      <c r="F1308" s="13"/>
      <c r="G1308" s="13"/>
      <c r="H1308" s="13"/>
      <c r="I1308" s="13"/>
      <c r="J1308" s="13"/>
      <c r="K1308" s="13"/>
      <c r="L1308" s="13"/>
      <c r="M1308" s="13"/>
      <c r="N1308" s="13"/>
      <c r="O1308" s="14"/>
      <c r="P1308" s="13"/>
      <c r="Q1308" s="15"/>
      <c r="R1308" s="13"/>
      <c r="S1308" s="13"/>
      <c r="T1308" s="13"/>
      <c r="U1308" s="17"/>
      <c r="V1308" s="17"/>
      <c r="W1308" s="13"/>
      <c r="X1308" s="13"/>
      <c r="Y1308" s="13"/>
      <c r="Z1308" s="13"/>
      <c r="AA1308" s="13"/>
      <c r="AB1308" s="13"/>
      <c r="AZ1308" t="s">
        <v>2787</v>
      </c>
      <c r="BA1308" t="s">
        <v>3205</v>
      </c>
      <c r="BB1308" t="s">
        <v>3967</v>
      </c>
      <c r="BC1308" t="s">
        <v>3206</v>
      </c>
      <c r="BG1308" t="s">
        <v>7540</v>
      </c>
      <c r="BH1308" t="s">
        <v>7540</v>
      </c>
    </row>
    <row r="1309" spans="1:60" x14ac:dyDescent="0.25">
      <c r="A1309" s="18"/>
      <c r="B1309" s="19"/>
      <c r="C1309" s="20"/>
      <c r="D1309" s="19"/>
      <c r="E1309" s="13"/>
      <c r="F1309" s="13"/>
      <c r="G1309" s="13"/>
      <c r="H1309" s="13"/>
      <c r="I1309" s="13"/>
      <c r="J1309" s="13"/>
      <c r="K1309" s="13"/>
      <c r="L1309" s="13"/>
      <c r="M1309" s="13"/>
      <c r="N1309" s="13"/>
      <c r="O1309" s="14"/>
      <c r="P1309" s="13"/>
      <c r="Q1309" s="15"/>
      <c r="R1309" s="13"/>
      <c r="S1309" s="13"/>
      <c r="T1309" s="13"/>
      <c r="U1309" s="17"/>
      <c r="V1309" s="17"/>
      <c r="W1309" s="13"/>
      <c r="X1309" s="13"/>
      <c r="Y1309" s="13"/>
      <c r="Z1309" s="13"/>
      <c r="AA1309" s="13"/>
      <c r="AB1309" s="13"/>
      <c r="AZ1309" t="s">
        <v>2512</v>
      </c>
      <c r="BA1309" t="s">
        <v>3205</v>
      </c>
      <c r="BB1309" t="s">
        <v>3967</v>
      </c>
      <c r="BC1309" t="s">
        <v>3206</v>
      </c>
      <c r="BG1309" t="s">
        <v>7540</v>
      </c>
      <c r="BH1309" t="s">
        <v>7540</v>
      </c>
    </row>
    <row r="1310" spans="1:60" x14ac:dyDescent="0.25">
      <c r="A1310" s="12"/>
      <c r="B1310" s="13"/>
      <c r="C1310" s="13"/>
      <c r="D1310" s="13"/>
      <c r="E1310" s="13"/>
      <c r="F1310" s="13"/>
      <c r="G1310" s="13"/>
      <c r="H1310" s="13"/>
      <c r="I1310" s="13"/>
      <c r="J1310" s="13"/>
      <c r="K1310" s="13"/>
      <c r="L1310" s="13"/>
      <c r="M1310" s="13"/>
      <c r="N1310" s="13"/>
      <c r="O1310" s="14"/>
      <c r="P1310" s="13"/>
      <c r="Q1310" s="15"/>
      <c r="R1310" s="13"/>
      <c r="S1310" s="13"/>
      <c r="T1310" s="13"/>
      <c r="U1310" s="13"/>
      <c r="V1310" s="13"/>
      <c r="W1310" s="13"/>
      <c r="X1310" s="13"/>
      <c r="Y1310" s="13"/>
      <c r="Z1310" s="13"/>
      <c r="AA1310" s="13"/>
      <c r="AB1310" s="13"/>
      <c r="AZ1310" t="s">
        <v>4040</v>
      </c>
      <c r="BA1310" t="s">
        <v>3205</v>
      </c>
      <c r="BB1310" t="s">
        <v>3967</v>
      </c>
      <c r="BC1310" t="s">
        <v>3204</v>
      </c>
      <c r="BG1310" t="s">
        <v>7331</v>
      </c>
      <c r="BH1310" t="s">
        <v>7331</v>
      </c>
    </row>
    <row r="1311" spans="1:60" x14ac:dyDescent="0.25">
      <c r="A1311" s="12"/>
      <c r="B1311" s="13"/>
      <c r="C1311" s="13"/>
      <c r="D1311" s="13"/>
      <c r="E1311" s="13"/>
      <c r="F1311" s="13"/>
      <c r="G1311" s="13"/>
      <c r="H1311" s="13"/>
      <c r="I1311" s="13"/>
      <c r="J1311" s="13"/>
      <c r="K1311" s="13"/>
      <c r="L1311" s="13"/>
      <c r="M1311" s="13"/>
      <c r="N1311" s="13"/>
      <c r="O1311" s="14"/>
      <c r="P1311" s="13"/>
      <c r="Q1311" s="15"/>
      <c r="R1311" s="13"/>
      <c r="S1311" s="13"/>
      <c r="T1311" s="13"/>
      <c r="U1311" s="13"/>
      <c r="V1311" s="13"/>
      <c r="W1311" s="13"/>
      <c r="X1311" s="13"/>
      <c r="Y1311" s="13"/>
      <c r="Z1311" s="13"/>
      <c r="AA1311" s="13"/>
      <c r="AB1311" s="13"/>
      <c r="AZ1311" t="s">
        <v>4041</v>
      </c>
      <c r="BA1311" t="s">
        <v>3205</v>
      </c>
      <c r="BB1311" t="s">
        <v>3967</v>
      </c>
      <c r="BC1311" t="s">
        <v>7263</v>
      </c>
      <c r="BG1311" t="s">
        <v>7331</v>
      </c>
      <c r="BH1311" t="s">
        <v>7331</v>
      </c>
    </row>
    <row r="1312" spans="1:60" x14ac:dyDescent="0.25">
      <c r="A1312" s="9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10"/>
      <c r="P1312" s="6"/>
      <c r="Q1312" s="6"/>
      <c r="R1312" s="6"/>
      <c r="S1312" s="6"/>
      <c r="T1312" s="6"/>
      <c r="U1312" s="6"/>
      <c r="V1312" s="6"/>
      <c r="W1312" s="11"/>
      <c r="X1312" s="6"/>
      <c r="Y1312" s="6"/>
      <c r="Z1312" s="6"/>
      <c r="AA1312" s="6"/>
      <c r="AB1312" s="6"/>
      <c r="AZ1312" t="s">
        <v>4042</v>
      </c>
      <c r="BA1312" t="s">
        <v>3205</v>
      </c>
      <c r="BB1312" t="s">
        <v>3967</v>
      </c>
      <c r="BC1312" t="s">
        <v>7263</v>
      </c>
      <c r="BG1312" t="s">
        <v>7345</v>
      </c>
      <c r="BH1312" t="s">
        <v>7331</v>
      </c>
    </row>
    <row r="1313" spans="1:60" x14ac:dyDescent="0.25">
      <c r="A1313" s="9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10"/>
      <c r="P1313" s="6"/>
      <c r="Q1313" s="6"/>
      <c r="R1313" s="6"/>
      <c r="S1313" s="6"/>
      <c r="T1313" s="6"/>
      <c r="U1313" s="6"/>
      <c r="V1313" s="6"/>
      <c r="W1313" s="11"/>
      <c r="X1313" s="6"/>
      <c r="Y1313" s="6"/>
      <c r="Z1313" s="6"/>
      <c r="AA1313" s="6"/>
      <c r="AB1313" s="6"/>
      <c r="AZ1313" t="s">
        <v>4043</v>
      </c>
      <c r="BA1313" t="s">
        <v>3205</v>
      </c>
      <c r="BB1313" t="s">
        <v>3967</v>
      </c>
      <c r="BC1313" t="s">
        <v>3206</v>
      </c>
      <c r="BG1313" t="s">
        <v>7345</v>
      </c>
      <c r="BH1313" t="s">
        <v>7331</v>
      </c>
    </row>
    <row r="1314" spans="1:60" x14ac:dyDescent="0.25">
      <c r="A1314" s="9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10"/>
      <c r="P1314" s="6"/>
      <c r="Q1314" s="6"/>
      <c r="R1314" s="6"/>
      <c r="S1314" s="6"/>
      <c r="T1314" s="6"/>
      <c r="U1314" s="6"/>
      <c r="V1314" s="6"/>
      <c r="W1314" s="11"/>
      <c r="X1314" s="6"/>
      <c r="Y1314" s="6"/>
      <c r="Z1314" s="6"/>
      <c r="AA1314" s="6"/>
      <c r="AB1314" s="6"/>
      <c r="AZ1314" t="s">
        <v>4044</v>
      </c>
      <c r="BA1314" t="s">
        <v>3205</v>
      </c>
      <c r="BB1314" t="s">
        <v>3967</v>
      </c>
      <c r="BC1314" t="s">
        <v>3206</v>
      </c>
      <c r="BG1314" t="s">
        <v>2603</v>
      </c>
      <c r="BH1314" t="s">
        <v>9209</v>
      </c>
    </row>
    <row r="1315" spans="1:60" x14ac:dyDescent="0.25">
      <c r="A1315" s="9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10"/>
      <c r="P1315" s="6"/>
      <c r="Q1315" s="11"/>
      <c r="R1315" s="6"/>
      <c r="S1315" s="6"/>
      <c r="T1315" s="6"/>
      <c r="U1315" s="6"/>
      <c r="V1315" s="6"/>
      <c r="W1315" s="11"/>
      <c r="X1315" s="6"/>
      <c r="Y1315" s="6"/>
      <c r="Z1315" s="6"/>
      <c r="AA1315" s="6"/>
      <c r="AB1315" s="6"/>
      <c r="AZ1315" t="s">
        <v>4045</v>
      </c>
      <c r="BA1315" t="s">
        <v>3205</v>
      </c>
      <c r="BB1315" t="s">
        <v>3967</v>
      </c>
      <c r="BC1315" t="s">
        <v>3204</v>
      </c>
      <c r="BG1315" t="s">
        <v>126</v>
      </c>
      <c r="BH1315" t="s">
        <v>9210</v>
      </c>
    </row>
    <row r="1316" spans="1:60" x14ac:dyDescent="0.25">
      <c r="A1316" s="12"/>
      <c r="B1316" s="13"/>
      <c r="C1316" s="13"/>
      <c r="D1316" s="13"/>
      <c r="E1316" s="13"/>
      <c r="F1316" s="13"/>
      <c r="G1316" s="13"/>
      <c r="H1316" s="13"/>
      <c r="I1316" s="13"/>
      <c r="J1316" s="13"/>
      <c r="K1316" s="13"/>
      <c r="L1316" s="13"/>
      <c r="M1316" s="13"/>
      <c r="N1316" s="13"/>
      <c r="O1316" s="14"/>
      <c r="P1316" s="13"/>
      <c r="Q1316" s="15"/>
      <c r="R1316" s="13"/>
      <c r="S1316" s="13"/>
      <c r="T1316" s="13"/>
      <c r="U1316" s="13"/>
      <c r="V1316" s="13"/>
      <c r="W1316" s="13"/>
      <c r="X1316" s="13"/>
      <c r="Y1316" s="13"/>
      <c r="Z1316" s="13"/>
      <c r="AA1316" s="13"/>
      <c r="AB1316" s="13"/>
      <c r="AZ1316" t="s">
        <v>4046</v>
      </c>
      <c r="BA1316" t="s">
        <v>3205</v>
      </c>
      <c r="BB1316" t="s">
        <v>3967</v>
      </c>
      <c r="BC1316" t="s">
        <v>3204</v>
      </c>
      <c r="BG1316" t="s">
        <v>3019</v>
      </c>
      <c r="BH1316" t="s">
        <v>9211</v>
      </c>
    </row>
    <row r="1317" spans="1:60" x14ac:dyDescent="0.25">
      <c r="A1317" s="9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10"/>
      <c r="P1317" s="6"/>
      <c r="Q1317" s="6"/>
      <c r="R1317" s="6"/>
      <c r="S1317" s="6"/>
      <c r="T1317" s="6"/>
      <c r="U1317" s="6"/>
      <c r="V1317" s="6"/>
      <c r="W1317" s="11"/>
      <c r="X1317" s="6"/>
      <c r="Y1317" s="6"/>
      <c r="Z1317" s="6"/>
      <c r="AA1317" s="6"/>
      <c r="AB1317" s="6"/>
      <c r="AZ1317" t="s">
        <v>4047</v>
      </c>
      <c r="BA1317" t="s">
        <v>3205</v>
      </c>
      <c r="BB1317" t="s">
        <v>3967</v>
      </c>
      <c r="BC1317" t="s">
        <v>7263</v>
      </c>
      <c r="BG1317" t="s">
        <v>3018</v>
      </c>
      <c r="BH1317" t="s">
        <v>9212</v>
      </c>
    </row>
    <row r="1318" spans="1:60" x14ac:dyDescent="0.25">
      <c r="A1318" s="12"/>
      <c r="B1318" s="13"/>
      <c r="C1318" s="13"/>
      <c r="D1318" s="13"/>
      <c r="E1318" s="13"/>
      <c r="F1318" s="13"/>
      <c r="G1318" s="13"/>
      <c r="H1318" s="13"/>
      <c r="I1318" s="13"/>
      <c r="J1318" s="13"/>
      <c r="K1318" s="13"/>
      <c r="L1318" s="13"/>
      <c r="M1318" s="13"/>
      <c r="N1318" s="13"/>
      <c r="O1318" s="14"/>
      <c r="P1318" s="13"/>
      <c r="Q1318" s="15"/>
      <c r="R1318" s="13"/>
      <c r="S1318" s="13"/>
      <c r="T1318" s="13"/>
      <c r="U1318" s="13"/>
      <c r="V1318" s="13"/>
      <c r="W1318" s="13"/>
      <c r="X1318" s="13"/>
      <c r="Y1318" s="13"/>
      <c r="Z1318" s="13"/>
      <c r="AA1318" s="13"/>
      <c r="AB1318" s="13"/>
      <c r="AZ1318" t="s">
        <v>4048</v>
      </c>
      <c r="BA1318" t="s">
        <v>3205</v>
      </c>
      <c r="BB1318" t="s">
        <v>3967</v>
      </c>
      <c r="BC1318" t="s">
        <v>3204</v>
      </c>
      <c r="BG1318" t="s">
        <v>22</v>
      </c>
      <c r="BH1318" t="s">
        <v>9212</v>
      </c>
    </row>
    <row r="1319" spans="1:60" x14ac:dyDescent="0.25">
      <c r="A1319" s="12"/>
      <c r="B1319" s="13"/>
      <c r="C1319" s="13"/>
      <c r="D1319" s="13"/>
      <c r="E1319" s="13"/>
      <c r="F1319" s="13"/>
      <c r="G1319" s="13"/>
      <c r="H1319" s="13"/>
      <c r="I1319" s="13"/>
      <c r="J1319" s="13"/>
      <c r="K1319" s="13"/>
      <c r="L1319" s="13"/>
      <c r="M1319" s="13"/>
      <c r="N1319" s="13"/>
      <c r="O1319" s="14"/>
      <c r="P1319" s="13"/>
      <c r="Q1319" s="13"/>
      <c r="R1319" s="13"/>
      <c r="S1319" s="13"/>
      <c r="T1319" s="13"/>
      <c r="U1319" s="13"/>
      <c r="V1319" s="13"/>
      <c r="W1319" s="13"/>
      <c r="X1319" s="13"/>
      <c r="Y1319" s="13"/>
      <c r="Z1319" s="13"/>
      <c r="AA1319" s="13"/>
      <c r="AB1319" s="13"/>
      <c r="AZ1319" t="s">
        <v>676</v>
      </c>
      <c r="BA1319" t="s">
        <v>3205</v>
      </c>
      <c r="BB1319" t="s">
        <v>3967</v>
      </c>
      <c r="BC1319" t="s">
        <v>7263</v>
      </c>
      <c r="BG1319" t="s">
        <v>2104</v>
      </c>
      <c r="BH1319" t="s">
        <v>9213</v>
      </c>
    </row>
    <row r="1320" spans="1:60" x14ac:dyDescent="0.25">
      <c r="A1320" s="9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10"/>
      <c r="P1320" s="6"/>
      <c r="Q1320" s="11"/>
      <c r="R1320" s="6"/>
      <c r="S1320" s="6"/>
      <c r="T1320" s="6"/>
      <c r="U1320" s="6"/>
      <c r="V1320" s="6"/>
      <c r="W1320" s="11"/>
      <c r="X1320" s="6"/>
      <c r="Y1320" s="6"/>
      <c r="Z1320" s="6"/>
      <c r="AA1320" s="6"/>
      <c r="AB1320" s="6"/>
      <c r="AZ1320" t="s">
        <v>4049</v>
      </c>
      <c r="BA1320" t="s">
        <v>3205</v>
      </c>
      <c r="BB1320" t="s">
        <v>3967</v>
      </c>
      <c r="BC1320" t="s">
        <v>3206</v>
      </c>
      <c r="BG1320" t="s">
        <v>574</v>
      </c>
      <c r="BH1320" t="s">
        <v>9214</v>
      </c>
    </row>
    <row r="1321" spans="1:60" x14ac:dyDescent="0.25">
      <c r="A1321" s="12"/>
      <c r="B1321" s="13"/>
      <c r="C1321" s="13"/>
      <c r="D1321" s="13"/>
      <c r="E1321" s="13"/>
      <c r="F1321" s="13"/>
      <c r="G1321" s="13"/>
      <c r="H1321" s="13"/>
      <c r="I1321" s="13"/>
      <c r="J1321" s="13"/>
      <c r="K1321" s="13"/>
      <c r="L1321" s="13"/>
      <c r="M1321" s="13"/>
      <c r="N1321" s="13"/>
      <c r="O1321" s="14"/>
      <c r="P1321" s="13"/>
      <c r="Q1321" s="15"/>
      <c r="R1321" s="13"/>
      <c r="S1321" s="13"/>
      <c r="T1321" s="13"/>
      <c r="U1321" s="13"/>
      <c r="V1321" s="13"/>
      <c r="W1321" s="13"/>
      <c r="X1321" s="13"/>
      <c r="Y1321" s="13"/>
      <c r="Z1321" s="13"/>
      <c r="AA1321" s="13"/>
      <c r="AB1321" s="13"/>
      <c r="AZ1321" t="s">
        <v>4050</v>
      </c>
      <c r="BA1321" t="s">
        <v>3205</v>
      </c>
      <c r="BB1321" t="s">
        <v>3967</v>
      </c>
      <c r="BC1321" t="s">
        <v>3206</v>
      </c>
      <c r="BG1321" t="s">
        <v>1376</v>
      </c>
      <c r="BH1321" t="s">
        <v>9215</v>
      </c>
    </row>
    <row r="1322" spans="1:60" x14ac:dyDescent="0.25">
      <c r="A1322" s="1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10"/>
      <c r="P1322" s="6"/>
      <c r="Q1322" s="6"/>
      <c r="R1322" s="6"/>
      <c r="S1322" s="6"/>
      <c r="T1322" s="6"/>
      <c r="U1322" s="17"/>
      <c r="V1322" s="17"/>
      <c r="W1322" s="11"/>
      <c r="X1322" s="6"/>
      <c r="Y1322" s="6"/>
      <c r="Z1322" s="6"/>
      <c r="AA1322" s="6"/>
      <c r="AB1322" s="6"/>
      <c r="AZ1322" t="s">
        <v>2911</v>
      </c>
      <c r="BA1322" t="s">
        <v>3205</v>
      </c>
      <c r="BB1322" t="s">
        <v>3967</v>
      </c>
      <c r="BC1322" t="s">
        <v>3206</v>
      </c>
      <c r="BG1322" t="s">
        <v>2492</v>
      </c>
      <c r="BH1322" t="s">
        <v>9215</v>
      </c>
    </row>
    <row r="1323" spans="1:60" x14ac:dyDescent="0.25">
      <c r="A1323" s="9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10"/>
      <c r="P1323" s="6"/>
      <c r="Q1323" s="6"/>
      <c r="R1323" s="6"/>
      <c r="S1323" s="6"/>
      <c r="T1323" s="6"/>
      <c r="U1323" s="6"/>
      <c r="V1323" s="6"/>
      <c r="W1323" s="11"/>
      <c r="X1323" s="6"/>
      <c r="Y1323" s="6"/>
      <c r="Z1323" s="6"/>
      <c r="AA1323" s="6"/>
      <c r="AB1323" s="6"/>
      <c r="AZ1323" t="s">
        <v>4051</v>
      </c>
      <c r="BA1323" t="s">
        <v>3205</v>
      </c>
      <c r="BB1323" t="s">
        <v>3967</v>
      </c>
      <c r="BC1323" t="s">
        <v>3206</v>
      </c>
      <c r="BG1323" t="s">
        <v>286</v>
      </c>
      <c r="BH1323" t="s">
        <v>9215</v>
      </c>
    </row>
    <row r="1324" spans="1:60" x14ac:dyDescent="0.25">
      <c r="A1324" s="12"/>
      <c r="B1324" s="13"/>
      <c r="C1324" s="13"/>
      <c r="D1324" s="13"/>
      <c r="E1324" s="13"/>
      <c r="F1324" s="13"/>
      <c r="G1324" s="13"/>
      <c r="H1324" s="13"/>
      <c r="I1324" s="13"/>
      <c r="J1324" s="13"/>
      <c r="K1324" s="13"/>
      <c r="L1324" s="13"/>
      <c r="M1324" s="13"/>
      <c r="N1324" s="13"/>
      <c r="O1324" s="14"/>
      <c r="P1324" s="13"/>
      <c r="Q1324" s="15"/>
      <c r="R1324" s="13"/>
      <c r="S1324" s="13"/>
      <c r="T1324" s="13"/>
      <c r="U1324" s="13"/>
      <c r="V1324" s="13"/>
      <c r="W1324" s="13"/>
      <c r="X1324" s="13"/>
      <c r="Y1324" s="13"/>
      <c r="Z1324" s="13"/>
      <c r="AA1324" s="13"/>
      <c r="AB1324" s="13"/>
      <c r="AZ1324" t="s">
        <v>4052</v>
      </c>
      <c r="BA1324" t="s">
        <v>3205</v>
      </c>
      <c r="BB1324" t="s">
        <v>3967</v>
      </c>
      <c r="BC1324" t="s">
        <v>3206</v>
      </c>
      <c r="BG1324" t="s">
        <v>411</v>
      </c>
      <c r="BH1324" t="s">
        <v>9216</v>
      </c>
    </row>
    <row r="1325" spans="1:60" x14ac:dyDescent="0.25">
      <c r="A1325" s="12"/>
      <c r="B1325" s="13"/>
      <c r="C1325" s="13"/>
      <c r="D1325" s="13"/>
      <c r="E1325" s="13"/>
      <c r="F1325" s="13"/>
      <c r="G1325" s="13"/>
      <c r="H1325" s="13"/>
      <c r="I1325" s="13"/>
      <c r="J1325" s="13"/>
      <c r="K1325" s="13"/>
      <c r="L1325" s="13"/>
      <c r="M1325" s="13"/>
      <c r="N1325" s="13"/>
      <c r="O1325" s="14"/>
      <c r="P1325" s="13"/>
      <c r="Q1325" s="15"/>
      <c r="R1325" s="13"/>
      <c r="S1325" s="13"/>
      <c r="T1325" s="13"/>
      <c r="U1325" s="13"/>
      <c r="V1325" s="13"/>
      <c r="W1325" s="13"/>
      <c r="X1325" s="13"/>
      <c r="Y1325" s="13"/>
      <c r="Z1325" s="13"/>
      <c r="AA1325" s="13"/>
      <c r="AB1325" s="13"/>
      <c r="AZ1325" t="s">
        <v>4053</v>
      </c>
      <c r="BA1325" t="s">
        <v>3205</v>
      </c>
      <c r="BB1325" t="s">
        <v>3967</v>
      </c>
      <c r="BC1325" t="s">
        <v>3204</v>
      </c>
      <c r="BG1325" t="s">
        <v>2787</v>
      </c>
      <c r="BH1325" t="s">
        <v>9217</v>
      </c>
    </row>
    <row r="1326" spans="1:60" x14ac:dyDescent="0.25">
      <c r="A1326" s="12"/>
      <c r="B1326" s="13"/>
      <c r="C1326" s="13"/>
      <c r="D1326" s="13"/>
      <c r="E1326" s="13"/>
      <c r="F1326" s="13"/>
      <c r="G1326" s="13"/>
      <c r="H1326" s="13"/>
      <c r="I1326" s="13"/>
      <c r="J1326" s="13"/>
      <c r="K1326" s="13"/>
      <c r="L1326" s="13"/>
      <c r="M1326" s="13"/>
      <c r="N1326" s="13"/>
      <c r="O1326" s="14"/>
      <c r="P1326" s="13"/>
      <c r="Q1326" s="13"/>
      <c r="R1326" s="13"/>
      <c r="S1326" s="13"/>
      <c r="T1326" s="13"/>
      <c r="U1326" s="13"/>
      <c r="V1326" s="13"/>
      <c r="W1326" s="13"/>
      <c r="X1326" s="13"/>
      <c r="Y1326" s="13"/>
      <c r="Z1326" s="13"/>
      <c r="AA1326" s="13"/>
      <c r="AB1326" s="13"/>
      <c r="AZ1326" t="s">
        <v>4054</v>
      </c>
      <c r="BA1326" t="s">
        <v>3205</v>
      </c>
      <c r="BB1326" t="s">
        <v>3967</v>
      </c>
      <c r="BC1326" t="s">
        <v>3206</v>
      </c>
      <c r="BG1326" t="s">
        <v>2512</v>
      </c>
      <c r="BH1326" t="s">
        <v>9218</v>
      </c>
    </row>
    <row r="1327" spans="1:60" x14ac:dyDescent="0.25">
      <c r="A1327" s="9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10"/>
      <c r="P1327" s="6"/>
      <c r="Q1327" s="6"/>
      <c r="R1327" s="6"/>
      <c r="S1327" s="6"/>
      <c r="T1327" s="6"/>
      <c r="U1327" s="6"/>
      <c r="V1327" s="6"/>
      <c r="W1327" s="11"/>
      <c r="X1327" s="6"/>
      <c r="Y1327" s="6"/>
      <c r="Z1327" s="6"/>
      <c r="AA1327" s="6"/>
      <c r="AB1327" s="6"/>
      <c r="AZ1327" t="s">
        <v>4054</v>
      </c>
      <c r="BA1327" t="s">
        <v>3205</v>
      </c>
      <c r="BB1327" t="s">
        <v>3967</v>
      </c>
      <c r="BC1327" t="s">
        <v>3206</v>
      </c>
      <c r="BG1327" t="s">
        <v>676</v>
      </c>
      <c r="BH1327" t="s">
        <v>9219</v>
      </c>
    </row>
    <row r="1328" spans="1:60" x14ac:dyDescent="0.25">
      <c r="A1328" s="12"/>
      <c r="B1328" s="13"/>
      <c r="C1328" s="13"/>
      <c r="D1328" s="13"/>
      <c r="E1328" s="13"/>
      <c r="F1328" s="13"/>
      <c r="G1328" s="13"/>
      <c r="H1328" s="13"/>
      <c r="I1328" s="13"/>
      <c r="J1328" s="13"/>
      <c r="K1328" s="13"/>
      <c r="L1328" s="13"/>
      <c r="M1328" s="13"/>
      <c r="N1328" s="13"/>
      <c r="O1328" s="14"/>
      <c r="P1328" s="13"/>
      <c r="Q1328" s="13"/>
      <c r="R1328" s="13"/>
      <c r="S1328" s="13"/>
      <c r="T1328" s="13"/>
      <c r="U1328" s="13"/>
      <c r="V1328" s="13"/>
      <c r="W1328" s="13"/>
      <c r="X1328" s="13"/>
      <c r="Y1328" s="13"/>
      <c r="Z1328" s="13"/>
      <c r="AA1328" s="13"/>
      <c r="AB1328" s="13"/>
      <c r="AZ1328" t="s">
        <v>4055</v>
      </c>
      <c r="BA1328" t="s">
        <v>3205</v>
      </c>
      <c r="BB1328" t="s">
        <v>3967</v>
      </c>
      <c r="BC1328" t="s">
        <v>3206</v>
      </c>
      <c r="BG1328" t="s">
        <v>2911</v>
      </c>
      <c r="BH1328" t="s">
        <v>9220</v>
      </c>
    </row>
    <row r="1329" spans="1:60" x14ac:dyDescent="0.25">
      <c r="A1329" s="9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10"/>
      <c r="P1329" s="6"/>
      <c r="Q1329" s="11"/>
      <c r="R1329" s="6"/>
      <c r="S1329" s="6"/>
      <c r="T1329" s="6"/>
      <c r="U1329" s="6"/>
      <c r="V1329" s="6"/>
      <c r="W1329" s="11"/>
      <c r="X1329" s="6"/>
      <c r="Y1329" s="6"/>
      <c r="Z1329" s="6"/>
      <c r="AA1329" s="6"/>
      <c r="AB1329" s="6"/>
      <c r="AZ1329" t="s">
        <v>4056</v>
      </c>
      <c r="BA1329" t="s">
        <v>3205</v>
      </c>
      <c r="BB1329" t="s">
        <v>3967</v>
      </c>
      <c r="BC1329" t="s">
        <v>3204</v>
      </c>
      <c r="BG1329" t="s">
        <v>305</v>
      </c>
      <c r="BH1329" t="s">
        <v>9221</v>
      </c>
    </row>
    <row r="1330" spans="1:60" x14ac:dyDescent="0.25">
      <c r="A1330" s="12"/>
      <c r="B1330" s="13"/>
      <c r="C1330" s="13"/>
      <c r="D1330" s="13"/>
      <c r="E1330" s="13"/>
      <c r="F1330" s="13"/>
      <c r="G1330" s="13"/>
      <c r="H1330" s="13"/>
      <c r="I1330" s="13"/>
      <c r="J1330" s="13"/>
      <c r="K1330" s="13"/>
      <c r="L1330" s="13"/>
      <c r="M1330" s="13"/>
      <c r="N1330" s="13"/>
      <c r="O1330" s="14"/>
      <c r="P1330" s="13"/>
      <c r="Q1330" s="13"/>
      <c r="R1330" s="13"/>
      <c r="S1330" s="13"/>
      <c r="T1330" s="13"/>
      <c r="U1330" s="13"/>
      <c r="V1330" s="13"/>
      <c r="W1330" s="13"/>
      <c r="X1330" s="13"/>
      <c r="Y1330" s="13"/>
      <c r="Z1330" s="13"/>
      <c r="AA1330" s="13"/>
      <c r="AB1330" s="13"/>
      <c r="AZ1330" t="s">
        <v>4057</v>
      </c>
      <c r="BA1330" t="s">
        <v>3205</v>
      </c>
      <c r="BB1330" t="s">
        <v>3967</v>
      </c>
      <c r="BC1330" t="s">
        <v>3206</v>
      </c>
      <c r="BG1330" t="s">
        <v>294</v>
      </c>
      <c r="BH1330" t="s">
        <v>9221</v>
      </c>
    </row>
    <row r="1331" spans="1:60" x14ac:dyDescent="0.25">
      <c r="A1331" s="12"/>
      <c r="B1331" s="13"/>
      <c r="C1331" s="13"/>
      <c r="D1331" s="13"/>
      <c r="E1331" s="13"/>
      <c r="F1331" s="13"/>
      <c r="G1331" s="13"/>
      <c r="H1331" s="13"/>
      <c r="I1331" s="13"/>
      <c r="J1331" s="13"/>
      <c r="K1331" s="13"/>
      <c r="L1331" s="13"/>
      <c r="M1331" s="13"/>
      <c r="N1331" s="13"/>
      <c r="O1331" s="14"/>
      <c r="P1331" s="13"/>
      <c r="Q1331" s="15"/>
      <c r="R1331" s="13"/>
      <c r="S1331" s="13"/>
      <c r="T1331" s="13"/>
      <c r="U1331" s="13"/>
      <c r="V1331" s="13"/>
      <c r="W1331" s="13"/>
      <c r="X1331" s="13"/>
      <c r="Y1331" s="13"/>
      <c r="Z1331" s="13"/>
      <c r="AA1331" s="13"/>
      <c r="AB1331" s="13"/>
      <c r="AZ1331" t="s">
        <v>4058</v>
      </c>
      <c r="BA1331" t="s">
        <v>3205</v>
      </c>
      <c r="BB1331" t="s">
        <v>3967</v>
      </c>
      <c r="BC1331" t="s">
        <v>3204</v>
      </c>
      <c r="BG1331" t="s">
        <v>299</v>
      </c>
      <c r="BH1331" t="s">
        <v>9222</v>
      </c>
    </row>
    <row r="1332" spans="1:60" x14ac:dyDescent="0.25">
      <c r="A1332" s="9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10"/>
      <c r="P1332" s="6"/>
      <c r="Q1332" s="6"/>
      <c r="R1332" s="6"/>
      <c r="S1332" s="6"/>
      <c r="T1332" s="6"/>
      <c r="U1332" s="6"/>
      <c r="V1332" s="6"/>
      <c r="W1332" s="11"/>
      <c r="X1332" s="6"/>
      <c r="Y1332" s="6"/>
      <c r="Z1332" s="6"/>
      <c r="AA1332" s="6"/>
      <c r="AB1332" s="6"/>
      <c r="AZ1332" t="s">
        <v>4059</v>
      </c>
      <c r="BA1332" t="s">
        <v>3205</v>
      </c>
      <c r="BB1332" t="s">
        <v>3967</v>
      </c>
      <c r="BC1332" t="s">
        <v>3206</v>
      </c>
      <c r="BG1332" t="s">
        <v>3097</v>
      </c>
      <c r="BH1332" t="s">
        <v>3098</v>
      </c>
    </row>
    <row r="1333" spans="1:60" x14ac:dyDescent="0.25">
      <c r="A1333" s="12"/>
      <c r="B1333" s="13"/>
      <c r="C1333" s="13"/>
      <c r="D1333" s="13"/>
      <c r="E1333" s="13"/>
      <c r="F1333" s="13"/>
      <c r="G1333" s="13"/>
      <c r="H1333" s="13"/>
      <c r="I1333" s="13"/>
      <c r="J1333" s="13"/>
      <c r="K1333" s="13"/>
      <c r="L1333" s="13"/>
      <c r="M1333" s="13"/>
      <c r="N1333" s="13"/>
      <c r="O1333" s="14"/>
      <c r="P1333" s="13"/>
      <c r="Q1333" s="13"/>
      <c r="R1333" s="13"/>
      <c r="S1333" s="13"/>
      <c r="T1333" s="13"/>
      <c r="U1333" s="13"/>
      <c r="V1333" s="13"/>
      <c r="W1333" s="13"/>
      <c r="X1333" s="13"/>
      <c r="Y1333" s="13"/>
      <c r="Z1333" s="13"/>
      <c r="AA1333" s="13"/>
      <c r="AB1333" s="13"/>
      <c r="AZ1333" t="s">
        <v>4060</v>
      </c>
      <c r="BA1333" t="s">
        <v>3205</v>
      </c>
      <c r="BB1333" t="s">
        <v>3967</v>
      </c>
      <c r="BC1333" t="s">
        <v>3206</v>
      </c>
      <c r="BG1333" t="s">
        <v>10316</v>
      </c>
      <c r="BH1333" t="s">
        <v>10625</v>
      </c>
    </row>
    <row r="1334" spans="1:60" x14ac:dyDescent="0.25">
      <c r="A1334" s="9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10"/>
      <c r="P1334" s="6"/>
      <c r="Q1334" s="11"/>
      <c r="R1334" s="6"/>
      <c r="S1334" s="6"/>
      <c r="T1334" s="6"/>
      <c r="U1334" s="6"/>
      <c r="V1334" s="6"/>
      <c r="W1334" s="11"/>
      <c r="X1334" s="6"/>
      <c r="Y1334" s="6"/>
      <c r="Z1334" s="6"/>
      <c r="AA1334" s="6"/>
      <c r="AB1334" s="6"/>
      <c r="AZ1334" t="s">
        <v>4061</v>
      </c>
      <c r="BA1334" t="s">
        <v>3205</v>
      </c>
      <c r="BB1334" t="s">
        <v>3967</v>
      </c>
      <c r="BC1334" t="s">
        <v>3204</v>
      </c>
      <c r="BG1334" t="s">
        <v>10316</v>
      </c>
      <c r="BH1334" t="s">
        <v>10625</v>
      </c>
    </row>
    <row r="1335" spans="1:60" x14ac:dyDescent="0.25">
      <c r="A1335" s="9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10"/>
      <c r="P1335" s="6"/>
      <c r="Q1335" s="6"/>
      <c r="R1335" s="6"/>
      <c r="S1335" s="6"/>
      <c r="T1335" s="6"/>
      <c r="U1335" s="6"/>
      <c r="V1335" s="6"/>
      <c r="W1335" s="11"/>
      <c r="X1335" s="6"/>
      <c r="Y1335" s="6"/>
      <c r="Z1335" s="6"/>
      <c r="AA1335" s="6"/>
      <c r="AB1335" s="6"/>
      <c r="AZ1335" t="s">
        <v>4062</v>
      </c>
      <c r="BA1335" t="s">
        <v>3205</v>
      </c>
      <c r="BB1335" t="s">
        <v>3967</v>
      </c>
      <c r="BC1335" t="s">
        <v>7263</v>
      </c>
      <c r="BG1335" t="s">
        <v>3020</v>
      </c>
      <c r="BH1335" t="s">
        <v>9223</v>
      </c>
    </row>
    <row r="1336" spans="1:60" x14ac:dyDescent="0.25">
      <c r="A1336" s="9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10"/>
      <c r="P1336" s="6"/>
      <c r="Q1336" s="6"/>
      <c r="R1336" s="6"/>
      <c r="S1336" s="6"/>
      <c r="T1336" s="6"/>
      <c r="U1336" s="6"/>
      <c r="V1336" s="6"/>
      <c r="W1336" s="11"/>
      <c r="X1336" s="6"/>
      <c r="Y1336" s="6"/>
      <c r="Z1336" s="6"/>
      <c r="AA1336" s="6"/>
      <c r="AB1336" s="6"/>
      <c r="AZ1336" t="s">
        <v>4063</v>
      </c>
      <c r="BA1336" t="s">
        <v>3205</v>
      </c>
      <c r="BB1336" t="s">
        <v>3967</v>
      </c>
      <c r="BC1336" t="s">
        <v>3206</v>
      </c>
      <c r="BG1336" t="s">
        <v>288</v>
      </c>
      <c r="BH1336" t="s">
        <v>9224</v>
      </c>
    </row>
    <row r="1337" spans="1:60" x14ac:dyDescent="0.25">
      <c r="A1337" s="9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10"/>
      <c r="P1337" s="6"/>
      <c r="Q1337" s="6"/>
      <c r="R1337" s="6"/>
      <c r="S1337" s="6"/>
      <c r="T1337" s="6"/>
      <c r="U1337" s="6"/>
      <c r="V1337" s="6"/>
      <c r="W1337" s="11"/>
      <c r="X1337" s="6"/>
      <c r="Y1337" s="6"/>
      <c r="Z1337" s="6"/>
      <c r="AA1337" s="6"/>
      <c r="AB1337" s="6"/>
      <c r="AZ1337" t="s">
        <v>4064</v>
      </c>
      <c r="BA1337" t="s">
        <v>3205</v>
      </c>
      <c r="BB1337" t="s">
        <v>3967</v>
      </c>
      <c r="BC1337" t="s">
        <v>3206</v>
      </c>
      <c r="BG1337" t="s">
        <v>1218</v>
      </c>
      <c r="BH1337" t="s">
        <v>9225</v>
      </c>
    </row>
    <row r="1338" spans="1:60" x14ac:dyDescent="0.25">
      <c r="A1338" s="9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10"/>
      <c r="P1338" s="6"/>
      <c r="Q1338" s="6"/>
      <c r="R1338" s="6"/>
      <c r="S1338" s="6"/>
      <c r="T1338" s="6"/>
      <c r="U1338" s="6"/>
      <c r="V1338" s="6"/>
      <c r="W1338" s="11"/>
      <c r="X1338" s="6"/>
      <c r="Y1338" s="6"/>
      <c r="Z1338" s="6"/>
      <c r="AA1338" s="6"/>
      <c r="AB1338" s="6"/>
      <c r="AZ1338" t="s">
        <v>4065</v>
      </c>
      <c r="BA1338" t="s">
        <v>3205</v>
      </c>
      <c r="BB1338" t="s">
        <v>3967</v>
      </c>
      <c r="BC1338" t="s">
        <v>3206</v>
      </c>
      <c r="BG1338" t="s">
        <v>1219</v>
      </c>
      <c r="BH1338" t="s">
        <v>9225</v>
      </c>
    </row>
    <row r="1339" spans="1:60" x14ac:dyDescent="0.25">
      <c r="A1339" s="9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10"/>
      <c r="P1339" s="6"/>
      <c r="Q1339" s="11"/>
      <c r="R1339" s="6"/>
      <c r="S1339" s="6"/>
      <c r="T1339" s="6"/>
      <c r="U1339" s="6"/>
      <c r="V1339" s="6"/>
      <c r="W1339" s="11"/>
      <c r="X1339" s="6"/>
      <c r="Y1339" s="6"/>
      <c r="Z1339" s="6"/>
      <c r="AA1339" s="6"/>
      <c r="AB1339" s="6"/>
      <c r="AZ1339" t="s">
        <v>4066</v>
      </c>
      <c r="BA1339" t="s">
        <v>3205</v>
      </c>
      <c r="BB1339" t="s">
        <v>3967</v>
      </c>
      <c r="BC1339" t="s">
        <v>3204</v>
      </c>
      <c r="BG1339" t="s">
        <v>373</v>
      </c>
      <c r="BH1339" t="s">
        <v>9225</v>
      </c>
    </row>
    <row r="1340" spans="1:60" x14ac:dyDescent="0.25">
      <c r="A1340" s="9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10"/>
      <c r="P1340" s="6"/>
      <c r="Q1340" s="6"/>
      <c r="R1340" s="6"/>
      <c r="S1340" s="6"/>
      <c r="T1340" s="6"/>
      <c r="U1340" s="6"/>
      <c r="V1340" s="6"/>
      <c r="W1340" s="11"/>
      <c r="X1340" s="6"/>
      <c r="Y1340" s="6"/>
      <c r="Z1340" s="6"/>
      <c r="AA1340" s="6"/>
      <c r="AB1340" s="6"/>
      <c r="AZ1340" t="s">
        <v>4067</v>
      </c>
      <c r="BA1340" t="s">
        <v>3205</v>
      </c>
      <c r="BB1340" t="s">
        <v>3967</v>
      </c>
      <c r="BC1340" t="s">
        <v>7263</v>
      </c>
      <c r="BG1340" t="s">
        <v>1682</v>
      </c>
      <c r="BH1340" t="s">
        <v>9225</v>
      </c>
    </row>
    <row r="1341" spans="1:60" x14ac:dyDescent="0.25">
      <c r="A1341" s="12"/>
      <c r="B1341" s="13"/>
      <c r="C1341" s="13"/>
      <c r="D1341" s="13"/>
      <c r="E1341" s="13"/>
      <c r="F1341" s="13"/>
      <c r="G1341" s="13"/>
      <c r="H1341" s="13"/>
      <c r="I1341" s="13"/>
      <c r="J1341" s="13"/>
      <c r="K1341" s="13"/>
      <c r="L1341" s="13"/>
      <c r="M1341" s="13"/>
      <c r="N1341" s="13"/>
      <c r="O1341" s="14"/>
      <c r="P1341" s="13"/>
      <c r="Q1341" s="13"/>
      <c r="R1341" s="13"/>
      <c r="S1341" s="13"/>
      <c r="T1341" s="13"/>
      <c r="U1341" s="13"/>
      <c r="V1341" s="13"/>
      <c r="W1341" s="13"/>
      <c r="X1341" s="13"/>
      <c r="Y1341" s="13"/>
      <c r="Z1341" s="13"/>
      <c r="AA1341" s="13"/>
      <c r="AB1341" s="13"/>
      <c r="AZ1341" t="s">
        <v>4068</v>
      </c>
      <c r="BA1341" t="s">
        <v>3205</v>
      </c>
      <c r="BB1341" t="s">
        <v>3967</v>
      </c>
      <c r="BC1341" t="s">
        <v>7263</v>
      </c>
      <c r="BG1341" t="s">
        <v>1387</v>
      </c>
      <c r="BH1341" t="s">
        <v>9226</v>
      </c>
    </row>
    <row r="1342" spans="1:60" x14ac:dyDescent="0.25">
      <c r="A1342" s="9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10"/>
      <c r="P1342" s="6"/>
      <c r="Q1342" s="6"/>
      <c r="R1342" s="6"/>
      <c r="S1342" s="6"/>
      <c r="T1342" s="6"/>
      <c r="U1342" s="6"/>
      <c r="V1342" s="6"/>
      <c r="W1342" s="11"/>
      <c r="X1342" s="6"/>
      <c r="Y1342" s="6"/>
      <c r="Z1342" s="6"/>
      <c r="AA1342" s="6"/>
      <c r="AB1342" s="6"/>
      <c r="AZ1342" t="s">
        <v>4069</v>
      </c>
      <c r="BA1342" t="s">
        <v>3205</v>
      </c>
      <c r="BB1342" t="s">
        <v>3967</v>
      </c>
      <c r="BC1342" t="s">
        <v>3206</v>
      </c>
      <c r="BG1342" t="s">
        <v>1388</v>
      </c>
      <c r="BH1342" t="s">
        <v>9227</v>
      </c>
    </row>
    <row r="1343" spans="1:60" x14ac:dyDescent="0.25">
      <c r="A1343" s="12"/>
      <c r="B1343" s="13"/>
      <c r="C1343" s="13"/>
      <c r="D1343" s="13"/>
      <c r="E1343" s="13"/>
      <c r="F1343" s="13"/>
      <c r="G1343" s="13"/>
      <c r="H1343" s="13"/>
      <c r="I1343" s="13"/>
      <c r="J1343" s="13"/>
      <c r="K1343" s="13"/>
      <c r="L1343" s="13"/>
      <c r="M1343" s="13"/>
      <c r="N1343" s="13"/>
      <c r="O1343" s="14"/>
      <c r="P1343" s="13"/>
      <c r="Q1343" s="13"/>
      <c r="R1343" s="13"/>
      <c r="S1343" s="13"/>
      <c r="T1343" s="13"/>
      <c r="U1343" s="13"/>
      <c r="V1343" s="13"/>
      <c r="W1343" s="13"/>
      <c r="X1343" s="13"/>
      <c r="Y1343" s="13"/>
      <c r="Z1343" s="13"/>
      <c r="AA1343" s="13"/>
      <c r="AB1343" s="13"/>
      <c r="AZ1343" t="s">
        <v>4070</v>
      </c>
      <c r="BA1343" t="s">
        <v>3205</v>
      </c>
      <c r="BB1343" t="s">
        <v>3967</v>
      </c>
      <c r="BC1343" t="s">
        <v>3206</v>
      </c>
      <c r="BG1343" t="s">
        <v>315</v>
      </c>
      <c r="BH1343" t="s">
        <v>9227</v>
      </c>
    </row>
    <row r="1344" spans="1:60" x14ac:dyDescent="0.25">
      <c r="A1344" s="9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10"/>
      <c r="P1344" s="6"/>
      <c r="Q1344" s="6"/>
      <c r="R1344" s="6"/>
      <c r="S1344" s="6"/>
      <c r="T1344" s="6"/>
      <c r="U1344" s="6"/>
      <c r="V1344" s="6"/>
      <c r="W1344" s="11"/>
      <c r="X1344" s="6"/>
      <c r="Y1344" s="6"/>
      <c r="Z1344" s="6"/>
      <c r="AA1344" s="6"/>
      <c r="AB1344" s="6"/>
      <c r="AZ1344" t="s">
        <v>4071</v>
      </c>
      <c r="BA1344" t="s">
        <v>3205</v>
      </c>
      <c r="BB1344" t="s">
        <v>3967</v>
      </c>
      <c r="BC1344" t="s">
        <v>7263</v>
      </c>
      <c r="BG1344" t="s">
        <v>70</v>
      </c>
      <c r="BH1344" t="s">
        <v>9227</v>
      </c>
    </row>
    <row r="1345" spans="1:60" x14ac:dyDescent="0.25">
      <c r="A1345" s="9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10"/>
      <c r="P1345" s="6"/>
      <c r="Q1345" s="6"/>
      <c r="R1345" s="6"/>
      <c r="S1345" s="6"/>
      <c r="T1345" s="6"/>
      <c r="U1345" s="6"/>
      <c r="V1345" s="6"/>
      <c r="W1345" s="11"/>
      <c r="X1345" s="6"/>
      <c r="Y1345" s="6"/>
      <c r="Z1345" s="6"/>
      <c r="AA1345" s="6"/>
      <c r="AB1345" s="6"/>
      <c r="AZ1345" t="s">
        <v>4072</v>
      </c>
      <c r="BA1345" t="s">
        <v>3205</v>
      </c>
      <c r="BB1345" t="s">
        <v>3967</v>
      </c>
      <c r="BC1345" t="s">
        <v>3206</v>
      </c>
      <c r="BG1345" t="s">
        <v>277</v>
      </c>
      <c r="BH1345" t="s">
        <v>9227</v>
      </c>
    </row>
    <row r="1346" spans="1:60" x14ac:dyDescent="0.25">
      <c r="A1346" s="12"/>
      <c r="B1346" s="13"/>
      <c r="C1346" s="13"/>
      <c r="D1346" s="13"/>
      <c r="E1346" s="13"/>
      <c r="F1346" s="13"/>
      <c r="G1346" s="13"/>
      <c r="H1346" s="13"/>
      <c r="I1346" s="13"/>
      <c r="J1346" s="13"/>
      <c r="K1346" s="13"/>
      <c r="L1346" s="13"/>
      <c r="M1346" s="13"/>
      <c r="N1346" s="13"/>
      <c r="O1346" s="14"/>
      <c r="P1346" s="13"/>
      <c r="Q1346" s="13"/>
      <c r="R1346" s="13"/>
      <c r="S1346" s="13"/>
      <c r="T1346" s="13"/>
      <c r="U1346" s="13"/>
      <c r="V1346" s="13"/>
      <c r="W1346" s="13"/>
      <c r="X1346" s="13"/>
      <c r="Y1346" s="13"/>
      <c r="Z1346" s="13"/>
      <c r="AA1346" s="13"/>
      <c r="AB1346" s="13"/>
      <c r="AZ1346" t="s">
        <v>4073</v>
      </c>
      <c r="BA1346" t="s">
        <v>3205</v>
      </c>
      <c r="BB1346" t="s">
        <v>3967</v>
      </c>
      <c r="BC1346" t="s">
        <v>3206</v>
      </c>
      <c r="BG1346" t="s">
        <v>295</v>
      </c>
      <c r="BH1346" t="s">
        <v>9228</v>
      </c>
    </row>
    <row r="1347" spans="1:60" x14ac:dyDescent="0.25">
      <c r="A1347" s="9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10"/>
      <c r="P1347" s="6"/>
      <c r="Q1347" s="6"/>
      <c r="R1347" s="6"/>
      <c r="S1347" s="6"/>
      <c r="T1347" s="6"/>
      <c r="U1347" s="6"/>
      <c r="V1347" s="6"/>
      <c r="W1347" s="11"/>
      <c r="X1347" s="6"/>
      <c r="Y1347" s="6"/>
      <c r="Z1347" s="6"/>
      <c r="AA1347" s="6"/>
      <c r="AB1347" s="6"/>
      <c r="AZ1347" t="s">
        <v>4074</v>
      </c>
      <c r="BA1347" t="s">
        <v>3205</v>
      </c>
      <c r="BB1347" t="s">
        <v>3967</v>
      </c>
      <c r="BC1347" t="s">
        <v>7263</v>
      </c>
      <c r="BG1347" t="s">
        <v>10344</v>
      </c>
      <c r="BH1347" t="s">
        <v>10467</v>
      </c>
    </row>
    <row r="1348" spans="1:60" x14ac:dyDescent="0.25">
      <c r="A1348" s="9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10"/>
      <c r="P1348" s="6"/>
      <c r="Q1348" s="6"/>
      <c r="R1348" s="6"/>
      <c r="S1348" s="6"/>
      <c r="T1348" s="6"/>
      <c r="U1348" s="6"/>
      <c r="V1348" s="6"/>
      <c r="W1348" s="11"/>
      <c r="X1348" s="6"/>
      <c r="Y1348" s="6"/>
      <c r="Z1348" s="6"/>
      <c r="AA1348" s="6"/>
      <c r="AB1348" s="6"/>
      <c r="AZ1348" t="s">
        <v>305</v>
      </c>
      <c r="BA1348" t="s">
        <v>3205</v>
      </c>
      <c r="BB1348" t="s">
        <v>3967</v>
      </c>
      <c r="BC1348" t="s">
        <v>3206</v>
      </c>
      <c r="BG1348" t="s">
        <v>10344</v>
      </c>
      <c r="BH1348" t="s">
        <v>10467</v>
      </c>
    </row>
    <row r="1349" spans="1:60" x14ac:dyDescent="0.25">
      <c r="A1349" s="12"/>
      <c r="B1349" s="13"/>
      <c r="C1349" s="13"/>
      <c r="D1349" s="13"/>
      <c r="E1349" s="13"/>
      <c r="F1349" s="13"/>
      <c r="G1349" s="13"/>
      <c r="H1349" s="13"/>
      <c r="I1349" s="13"/>
      <c r="J1349" s="13"/>
      <c r="K1349" s="13"/>
      <c r="L1349" s="13"/>
      <c r="M1349" s="13"/>
      <c r="N1349" s="13"/>
      <c r="O1349" s="14"/>
      <c r="P1349" s="13"/>
      <c r="Q1349" s="15"/>
      <c r="R1349" s="13"/>
      <c r="S1349" s="13"/>
      <c r="T1349" s="13"/>
      <c r="U1349" s="13"/>
      <c r="V1349" s="13"/>
      <c r="W1349" s="13"/>
      <c r="X1349" s="13"/>
      <c r="Y1349" s="13"/>
      <c r="Z1349" s="13"/>
      <c r="AA1349" s="13"/>
      <c r="AB1349" s="13"/>
      <c r="AZ1349" t="s">
        <v>4075</v>
      </c>
      <c r="BA1349" t="s">
        <v>3205</v>
      </c>
      <c r="BB1349" t="s">
        <v>3967</v>
      </c>
      <c r="BC1349" t="s">
        <v>3206</v>
      </c>
      <c r="BG1349" t="s">
        <v>10344</v>
      </c>
      <c r="BH1349" t="s">
        <v>10467</v>
      </c>
    </row>
    <row r="1350" spans="1:60" x14ac:dyDescent="0.25">
      <c r="A1350" s="9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10"/>
      <c r="P1350" s="6"/>
      <c r="Q1350" s="6"/>
      <c r="R1350" s="6"/>
      <c r="S1350" s="6"/>
      <c r="T1350" s="6"/>
      <c r="U1350" s="6"/>
      <c r="V1350" s="6"/>
      <c r="W1350" s="11"/>
      <c r="X1350" s="6"/>
      <c r="Y1350" s="6"/>
      <c r="Z1350" s="6"/>
      <c r="AA1350" s="6"/>
      <c r="AB1350" s="6"/>
      <c r="AZ1350" t="s">
        <v>4076</v>
      </c>
      <c r="BA1350" t="s">
        <v>3205</v>
      </c>
      <c r="BB1350" t="s">
        <v>3967</v>
      </c>
      <c r="BC1350" t="s">
        <v>7263</v>
      </c>
      <c r="BG1350" t="s">
        <v>10344</v>
      </c>
      <c r="BH1350" t="s">
        <v>10467</v>
      </c>
    </row>
    <row r="1351" spans="1:60" x14ac:dyDescent="0.25">
      <c r="A1351" s="9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10"/>
      <c r="P1351" s="6"/>
      <c r="Q1351" s="6"/>
      <c r="R1351" s="6"/>
      <c r="S1351" s="6"/>
      <c r="T1351" s="6"/>
      <c r="U1351" s="6"/>
      <c r="V1351" s="6"/>
      <c r="W1351" s="11"/>
      <c r="X1351" s="6"/>
      <c r="Y1351" s="6"/>
      <c r="Z1351" s="6"/>
      <c r="AA1351" s="6"/>
      <c r="AB1351" s="6"/>
      <c r="AZ1351" t="s">
        <v>294</v>
      </c>
      <c r="BA1351" t="s">
        <v>3205</v>
      </c>
      <c r="BB1351" t="s">
        <v>3967</v>
      </c>
      <c r="BC1351" t="s">
        <v>3206</v>
      </c>
      <c r="BG1351" t="s">
        <v>10344</v>
      </c>
      <c r="BH1351" t="s">
        <v>10467</v>
      </c>
    </row>
    <row r="1352" spans="1:60" x14ac:dyDescent="0.25">
      <c r="A1352" s="9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10"/>
      <c r="P1352" s="6"/>
      <c r="Q1352" s="6"/>
      <c r="R1352" s="6"/>
      <c r="S1352" s="6"/>
      <c r="T1352" s="6"/>
      <c r="U1352" s="6"/>
      <c r="V1352" s="6"/>
      <c r="W1352" s="11"/>
      <c r="X1352" s="6"/>
      <c r="Y1352" s="6"/>
      <c r="Z1352" s="6"/>
      <c r="AA1352" s="6"/>
      <c r="AB1352" s="6"/>
      <c r="AZ1352" t="s">
        <v>4077</v>
      </c>
      <c r="BA1352" t="s">
        <v>3205</v>
      </c>
      <c r="BB1352" t="s">
        <v>3967</v>
      </c>
      <c r="BC1352" t="s">
        <v>3204</v>
      </c>
      <c r="BG1352" t="s">
        <v>2146</v>
      </c>
      <c r="BH1352" t="s">
        <v>9229</v>
      </c>
    </row>
    <row r="1353" spans="1:60" x14ac:dyDescent="0.25">
      <c r="A1353" s="12"/>
      <c r="B1353" s="13"/>
      <c r="C1353" s="13"/>
      <c r="D1353" s="13"/>
      <c r="E1353" s="13"/>
      <c r="F1353" s="13"/>
      <c r="G1353" s="13"/>
      <c r="H1353" s="13"/>
      <c r="I1353" s="13"/>
      <c r="J1353" s="13"/>
      <c r="K1353" s="13"/>
      <c r="L1353" s="13"/>
      <c r="M1353" s="13"/>
      <c r="N1353" s="13"/>
      <c r="O1353" s="14"/>
      <c r="P1353" s="13"/>
      <c r="Q1353" s="15"/>
      <c r="R1353" s="13"/>
      <c r="S1353" s="13"/>
      <c r="T1353" s="13"/>
      <c r="U1353" s="13"/>
      <c r="V1353" s="13"/>
      <c r="W1353" s="13"/>
      <c r="X1353" s="13"/>
      <c r="Y1353" s="13"/>
      <c r="Z1353" s="13"/>
      <c r="AA1353" s="13"/>
      <c r="AB1353" s="13"/>
      <c r="AZ1353" t="s">
        <v>4078</v>
      </c>
      <c r="BA1353" t="s">
        <v>3205</v>
      </c>
      <c r="BB1353" t="s">
        <v>3967</v>
      </c>
      <c r="BC1353" t="s">
        <v>3204</v>
      </c>
      <c r="BG1353" t="s">
        <v>2634</v>
      </c>
      <c r="BH1353" t="s">
        <v>9229</v>
      </c>
    </row>
    <row r="1354" spans="1:60" x14ac:dyDescent="0.25">
      <c r="A1354" s="12"/>
      <c r="B1354" s="13"/>
      <c r="C1354" s="13"/>
      <c r="D1354" s="13"/>
      <c r="E1354" s="13"/>
      <c r="F1354" s="13"/>
      <c r="G1354" s="13"/>
      <c r="H1354" s="13"/>
      <c r="I1354" s="13"/>
      <c r="J1354" s="13"/>
      <c r="K1354" s="13"/>
      <c r="L1354" s="13"/>
      <c r="M1354" s="13"/>
      <c r="N1354" s="13"/>
      <c r="O1354" s="14"/>
      <c r="P1354" s="13"/>
      <c r="Q1354" s="13"/>
      <c r="R1354" s="13"/>
      <c r="S1354" s="13"/>
      <c r="T1354" s="13"/>
      <c r="U1354" s="13"/>
      <c r="V1354" s="13"/>
      <c r="W1354" s="13"/>
      <c r="X1354" s="13"/>
      <c r="Y1354" s="13"/>
      <c r="Z1354" s="13"/>
      <c r="AA1354" s="13"/>
      <c r="AB1354" s="13"/>
      <c r="AZ1354" t="s">
        <v>4079</v>
      </c>
      <c r="BA1354" t="s">
        <v>3205</v>
      </c>
      <c r="BB1354" t="s">
        <v>3967</v>
      </c>
      <c r="BC1354" t="s">
        <v>3206</v>
      </c>
      <c r="BG1354" t="s">
        <v>107</v>
      </c>
      <c r="BH1354" t="s">
        <v>9230</v>
      </c>
    </row>
    <row r="1355" spans="1:60" x14ac:dyDescent="0.25">
      <c r="A1355" s="9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10"/>
      <c r="P1355" s="6"/>
      <c r="Q1355" s="6"/>
      <c r="R1355" s="6"/>
      <c r="S1355" s="6"/>
      <c r="T1355" s="6"/>
      <c r="U1355" s="6"/>
      <c r="V1355" s="6"/>
      <c r="W1355" s="11"/>
      <c r="X1355" s="6"/>
      <c r="Y1355" s="6"/>
      <c r="Z1355" s="6"/>
      <c r="AA1355" s="6"/>
      <c r="AB1355" s="6"/>
      <c r="AZ1355" t="s">
        <v>4080</v>
      </c>
      <c r="BA1355" t="s">
        <v>3205</v>
      </c>
      <c r="BB1355" t="s">
        <v>3967</v>
      </c>
      <c r="BC1355" t="s">
        <v>3206</v>
      </c>
      <c r="BG1355" t="s">
        <v>89</v>
      </c>
      <c r="BH1355" t="s">
        <v>9230</v>
      </c>
    </row>
    <row r="1356" spans="1:60" x14ac:dyDescent="0.25">
      <c r="A1356" s="12"/>
      <c r="B1356" s="13"/>
      <c r="C1356" s="13"/>
      <c r="D1356" s="13"/>
      <c r="E1356" s="13"/>
      <c r="F1356" s="13"/>
      <c r="G1356" s="13"/>
      <c r="H1356" s="13"/>
      <c r="I1356" s="13"/>
      <c r="J1356" s="13"/>
      <c r="K1356" s="13"/>
      <c r="L1356" s="13"/>
      <c r="M1356" s="13"/>
      <c r="N1356" s="13"/>
      <c r="O1356" s="14"/>
      <c r="P1356" s="13"/>
      <c r="Q1356" s="15"/>
      <c r="R1356" s="13"/>
      <c r="S1356" s="13"/>
      <c r="T1356" s="13"/>
      <c r="U1356" s="13"/>
      <c r="V1356" s="13"/>
      <c r="W1356" s="13"/>
      <c r="X1356" s="13"/>
      <c r="Y1356" s="13"/>
      <c r="Z1356" s="13"/>
      <c r="AA1356" s="13"/>
      <c r="AB1356" s="13"/>
      <c r="AZ1356" t="s">
        <v>4081</v>
      </c>
      <c r="BA1356" t="s">
        <v>3205</v>
      </c>
      <c r="BB1356" t="s">
        <v>3967</v>
      </c>
      <c r="BC1356" t="s">
        <v>3204</v>
      </c>
      <c r="BG1356" t="s">
        <v>8618</v>
      </c>
      <c r="BH1356" t="s">
        <v>8618</v>
      </c>
    </row>
    <row r="1357" spans="1:60" x14ac:dyDescent="0.25">
      <c r="A1357" s="9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10"/>
      <c r="P1357" s="6"/>
      <c r="Q1357" s="6"/>
      <c r="R1357" s="6"/>
      <c r="S1357" s="6"/>
      <c r="T1357" s="6"/>
      <c r="U1357" s="6"/>
      <c r="V1357" s="6"/>
      <c r="W1357" s="11"/>
      <c r="X1357" s="6"/>
      <c r="Y1357" s="6"/>
      <c r="Z1357" s="6"/>
      <c r="AA1357" s="6"/>
      <c r="AB1357" s="6"/>
      <c r="AZ1357" t="s">
        <v>4082</v>
      </c>
      <c r="BA1357" t="s">
        <v>3205</v>
      </c>
      <c r="BB1357" t="s">
        <v>3967</v>
      </c>
      <c r="BC1357" t="s">
        <v>7263</v>
      </c>
      <c r="BG1357" t="s">
        <v>2781</v>
      </c>
      <c r="BH1357" t="s">
        <v>9231</v>
      </c>
    </row>
    <row r="1358" spans="1:60" x14ac:dyDescent="0.25">
      <c r="A1358" s="9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10"/>
      <c r="P1358" s="6"/>
      <c r="Q1358" s="6"/>
      <c r="R1358" s="6"/>
      <c r="S1358" s="6"/>
      <c r="T1358" s="6"/>
      <c r="U1358" s="6"/>
      <c r="V1358" s="6"/>
      <c r="W1358" s="11"/>
      <c r="X1358" s="6"/>
      <c r="Y1358" s="6"/>
      <c r="Z1358" s="6"/>
      <c r="AA1358" s="6"/>
      <c r="AB1358" s="6"/>
      <c r="AZ1358" t="s">
        <v>4083</v>
      </c>
      <c r="BA1358" t="s">
        <v>3205</v>
      </c>
      <c r="BB1358" t="s">
        <v>3967</v>
      </c>
      <c r="BC1358" t="s">
        <v>3206</v>
      </c>
      <c r="BG1358" t="s">
        <v>1333</v>
      </c>
      <c r="BH1358" t="s">
        <v>9232</v>
      </c>
    </row>
    <row r="1359" spans="1:60" x14ac:dyDescent="0.25">
      <c r="A1359" s="12"/>
      <c r="B1359" s="13"/>
      <c r="C1359" s="13"/>
      <c r="D1359" s="13"/>
      <c r="E1359" s="13"/>
      <c r="F1359" s="13"/>
      <c r="G1359" s="13"/>
      <c r="H1359" s="13"/>
      <c r="I1359" s="13"/>
      <c r="J1359" s="13"/>
      <c r="K1359" s="13"/>
      <c r="L1359" s="13"/>
      <c r="M1359" s="13"/>
      <c r="N1359" s="13"/>
      <c r="O1359" s="14"/>
      <c r="P1359" s="13"/>
      <c r="Q1359" s="13"/>
      <c r="R1359" s="13"/>
      <c r="S1359" s="13"/>
      <c r="T1359" s="13"/>
      <c r="U1359" s="13"/>
      <c r="V1359" s="13"/>
      <c r="W1359" s="13"/>
      <c r="X1359" s="13"/>
      <c r="Y1359" s="13"/>
      <c r="Z1359" s="13"/>
      <c r="AA1359" s="13"/>
      <c r="AB1359" s="13"/>
      <c r="AZ1359" t="s">
        <v>4084</v>
      </c>
      <c r="BA1359" t="s">
        <v>3205</v>
      </c>
      <c r="BB1359" t="s">
        <v>3967</v>
      </c>
      <c r="BC1359" t="s">
        <v>3206</v>
      </c>
      <c r="BG1359" t="s">
        <v>774</v>
      </c>
      <c r="BH1359" t="s">
        <v>9232</v>
      </c>
    </row>
    <row r="1360" spans="1:60" x14ac:dyDescent="0.25">
      <c r="A1360" s="9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10"/>
      <c r="P1360" s="6"/>
      <c r="Q1360" s="11"/>
      <c r="R1360" s="6"/>
      <c r="S1360" s="6"/>
      <c r="T1360" s="6"/>
      <c r="U1360" s="6"/>
      <c r="V1360" s="6"/>
      <c r="W1360" s="11"/>
      <c r="X1360" s="6"/>
      <c r="Y1360" s="6"/>
      <c r="Z1360" s="6"/>
      <c r="AA1360" s="6"/>
      <c r="AB1360" s="6"/>
      <c r="AZ1360" t="s">
        <v>4085</v>
      </c>
      <c r="BA1360" t="s">
        <v>3205</v>
      </c>
      <c r="BB1360" t="s">
        <v>3967</v>
      </c>
      <c r="BC1360" t="s">
        <v>3204</v>
      </c>
      <c r="BG1360" t="s">
        <v>2555</v>
      </c>
      <c r="BH1360" t="s">
        <v>9232</v>
      </c>
    </row>
    <row r="1361" spans="1:60" x14ac:dyDescent="0.25">
      <c r="A1361" s="12"/>
      <c r="B1361" s="13"/>
      <c r="C1361" s="13"/>
      <c r="D1361" s="13"/>
      <c r="E1361" s="13"/>
      <c r="F1361" s="13"/>
      <c r="G1361" s="13"/>
      <c r="H1361" s="13"/>
      <c r="I1361" s="13"/>
      <c r="J1361" s="13"/>
      <c r="K1361" s="13"/>
      <c r="L1361" s="13"/>
      <c r="M1361" s="13"/>
      <c r="N1361" s="13"/>
      <c r="O1361" s="14"/>
      <c r="P1361" s="13"/>
      <c r="Q1361" s="15"/>
      <c r="R1361" s="13"/>
      <c r="S1361" s="13"/>
      <c r="T1361" s="13"/>
      <c r="U1361" s="13"/>
      <c r="V1361" s="13"/>
      <c r="W1361" s="13"/>
      <c r="X1361" s="13"/>
      <c r="Y1361" s="13"/>
      <c r="Z1361" s="13"/>
      <c r="AA1361" s="13"/>
      <c r="AB1361" s="13"/>
      <c r="AZ1361" t="s">
        <v>4086</v>
      </c>
      <c r="BA1361" t="s">
        <v>3205</v>
      </c>
      <c r="BB1361" t="s">
        <v>3967</v>
      </c>
      <c r="BC1361" t="s">
        <v>3204</v>
      </c>
      <c r="BG1361" t="s">
        <v>1310</v>
      </c>
      <c r="BH1361" t="s">
        <v>9232</v>
      </c>
    </row>
    <row r="1362" spans="1:60" x14ac:dyDescent="0.25">
      <c r="A1362" s="9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10"/>
      <c r="P1362" s="6"/>
      <c r="Q1362" s="6"/>
      <c r="R1362" s="6"/>
      <c r="S1362" s="6"/>
      <c r="T1362" s="6"/>
      <c r="U1362" s="6"/>
      <c r="V1362" s="6"/>
      <c r="W1362" s="11"/>
      <c r="X1362" s="6"/>
      <c r="Y1362" s="6"/>
      <c r="Z1362" s="6"/>
      <c r="AA1362" s="6"/>
      <c r="AB1362" s="6"/>
      <c r="AZ1362" t="s">
        <v>4087</v>
      </c>
      <c r="BA1362" t="s">
        <v>3205</v>
      </c>
      <c r="BB1362" t="s">
        <v>3967</v>
      </c>
      <c r="BC1362" t="s">
        <v>7263</v>
      </c>
      <c r="BG1362" t="s">
        <v>412</v>
      </c>
      <c r="BH1362" t="s">
        <v>9232</v>
      </c>
    </row>
    <row r="1363" spans="1:60" x14ac:dyDescent="0.25">
      <c r="A1363" s="9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10"/>
      <c r="P1363" s="6"/>
      <c r="Q1363" s="6"/>
      <c r="R1363" s="6"/>
      <c r="S1363" s="6"/>
      <c r="T1363" s="6"/>
      <c r="U1363" s="6"/>
      <c r="V1363" s="6"/>
      <c r="W1363" s="11"/>
      <c r="X1363" s="6"/>
      <c r="Y1363" s="6"/>
      <c r="Z1363" s="6"/>
      <c r="AA1363" s="6"/>
      <c r="AB1363" s="6"/>
      <c r="AZ1363" t="s">
        <v>4088</v>
      </c>
      <c r="BA1363" t="s">
        <v>3205</v>
      </c>
      <c r="BB1363" t="s">
        <v>3967</v>
      </c>
      <c r="BC1363" t="s">
        <v>3206</v>
      </c>
      <c r="BG1363" t="s">
        <v>2157</v>
      </c>
      <c r="BH1363" t="s">
        <v>9232</v>
      </c>
    </row>
    <row r="1364" spans="1:60" x14ac:dyDescent="0.25">
      <c r="A1364" s="12"/>
      <c r="B1364" s="13"/>
      <c r="C1364" s="13"/>
      <c r="D1364" s="13"/>
      <c r="E1364" s="13"/>
      <c r="F1364" s="13"/>
      <c r="G1364" s="13"/>
      <c r="H1364" s="13"/>
      <c r="I1364" s="13"/>
      <c r="J1364" s="13"/>
      <c r="K1364" s="13"/>
      <c r="L1364" s="13"/>
      <c r="M1364" s="13"/>
      <c r="N1364" s="13"/>
      <c r="O1364" s="14"/>
      <c r="P1364" s="13"/>
      <c r="Q1364" s="13"/>
      <c r="R1364" s="13"/>
      <c r="S1364" s="13"/>
      <c r="T1364" s="13"/>
      <c r="U1364" s="13"/>
      <c r="V1364" s="13"/>
      <c r="W1364" s="13"/>
      <c r="X1364" s="13"/>
      <c r="Y1364" s="13"/>
      <c r="Z1364" s="13"/>
      <c r="AA1364" s="13"/>
      <c r="AB1364" s="13"/>
      <c r="AZ1364" t="s">
        <v>4089</v>
      </c>
      <c r="BA1364" t="s">
        <v>3205</v>
      </c>
      <c r="BB1364" t="s">
        <v>3967</v>
      </c>
      <c r="BC1364" t="s">
        <v>3206</v>
      </c>
      <c r="BG1364" t="s">
        <v>2779</v>
      </c>
      <c r="BH1364" t="s">
        <v>9232</v>
      </c>
    </row>
    <row r="1365" spans="1:60" x14ac:dyDescent="0.25">
      <c r="A1365" s="12"/>
      <c r="B1365" s="13"/>
      <c r="C1365" s="13"/>
      <c r="D1365" s="13"/>
      <c r="E1365" s="13"/>
      <c r="F1365" s="13"/>
      <c r="G1365" s="13"/>
      <c r="H1365" s="13"/>
      <c r="I1365" s="13"/>
      <c r="J1365" s="13"/>
      <c r="K1365" s="13"/>
      <c r="L1365" s="13"/>
      <c r="M1365" s="13"/>
      <c r="N1365" s="13"/>
      <c r="O1365" s="14"/>
      <c r="P1365" s="13"/>
      <c r="Q1365" s="13"/>
      <c r="R1365" s="13"/>
      <c r="S1365" s="13"/>
      <c r="T1365" s="13"/>
      <c r="U1365" s="13"/>
      <c r="V1365" s="13"/>
      <c r="W1365" s="13"/>
      <c r="X1365" s="13"/>
      <c r="Y1365" s="13"/>
      <c r="Z1365" s="13"/>
      <c r="AA1365" s="13"/>
      <c r="AB1365" s="13"/>
      <c r="AZ1365" t="s">
        <v>4090</v>
      </c>
      <c r="BA1365" t="s">
        <v>3205</v>
      </c>
      <c r="BB1365" t="s">
        <v>3967</v>
      </c>
      <c r="BC1365" t="s">
        <v>3206</v>
      </c>
      <c r="BG1365" t="s">
        <v>103</v>
      </c>
      <c r="BH1365" t="s">
        <v>9232</v>
      </c>
    </row>
    <row r="1366" spans="1:60" x14ac:dyDescent="0.25">
      <c r="A1366" s="12"/>
      <c r="B1366" s="13"/>
      <c r="C1366" s="13"/>
      <c r="D1366" s="13"/>
      <c r="E1366" s="13"/>
      <c r="F1366" s="13"/>
      <c r="G1366" s="13"/>
      <c r="H1366" s="13"/>
      <c r="I1366" s="13"/>
      <c r="J1366" s="13"/>
      <c r="K1366" s="13"/>
      <c r="L1366" s="13"/>
      <c r="M1366" s="13"/>
      <c r="N1366" s="13"/>
      <c r="O1366" s="14"/>
      <c r="P1366" s="13"/>
      <c r="Q1366" s="13"/>
      <c r="R1366" s="13"/>
      <c r="S1366" s="13"/>
      <c r="T1366" s="13"/>
      <c r="U1366" s="13"/>
      <c r="V1366" s="13"/>
      <c r="W1366" s="13"/>
      <c r="X1366" s="13"/>
      <c r="Y1366" s="13"/>
      <c r="Z1366" s="13"/>
      <c r="AA1366" s="13"/>
      <c r="AB1366" s="13"/>
      <c r="AZ1366" t="s">
        <v>299</v>
      </c>
      <c r="BA1366" t="s">
        <v>3205</v>
      </c>
      <c r="BB1366" t="s">
        <v>3967</v>
      </c>
      <c r="BC1366" t="s">
        <v>3206</v>
      </c>
      <c r="BG1366" t="s">
        <v>3130</v>
      </c>
      <c r="BH1366" t="s">
        <v>9232</v>
      </c>
    </row>
    <row r="1367" spans="1:60" x14ac:dyDescent="0.25">
      <c r="A1367" s="9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10"/>
      <c r="P1367" s="6"/>
      <c r="Q1367" s="6"/>
      <c r="R1367" s="6"/>
      <c r="S1367" s="6"/>
      <c r="T1367" s="6"/>
      <c r="U1367" s="6"/>
      <c r="V1367" s="6"/>
      <c r="W1367" s="11"/>
      <c r="X1367" s="6"/>
      <c r="Y1367" s="6"/>
      <c r="Z1367" s="6"/>
      <c r="AA1367" s="6"/>
      <c r="AB1367" s="6"/>
      <c r="AZ1367" t="s">
        <v>4091</v>
      </c>
      <c r="BA1367" t="s">
        <v>3205</v>
      </c>
      <c r="BB1367" t="s">
        <v>3967</v>
      </c>
      <c r="BC1367" t="s">
        <v>3206</v>
      </c>
      <c r="BG1367" t="s">
        <v>24</v>
      </c>
      <c r="BH1367" t="s">
        <v>9232</v>
      </c>
    </row>
    <row r="1368" spans="1:60" x14ac:dyDescent="0.25">
      <c r="A1368" s="12"/>
      <c r="B1368" s="13"/>
      <c r="C1368" s="13"/>
      <c r="D1368" s="13"/>
      <c r="E1368" s="13"/>
      <c r="F1368" s="13"/>
      <c r="G1368" s="13"/>
      <c r="H1368" s="13"/>
      <c r="I1368" s="13"/>
      <c r="J1368" s="13"/>
      <c r="K1368" s="13"/>
      <c r="L1368" s="13"/>
      <c r="M1368" s="13"/>
      <c r="N1368" s="13"/>
      <c r="O1368" s="14"/>
      <c r="P1368" s="13"/>
      <c r="Q1368" s="13"/>
      <c r="R1368" s="13"/>
      <c r="S1368" s="13"/>
      <c r="T1368" s="13"/>
      <c r="U1368" s="13"/>
      <c r="V1368" s="13"/>
      <c r="W1368" s="13"/>
      <c r="X1368" s="13"/>
      <c r="Y1368" s="13"/>
      <c r="Z1368" s="13"/>
      <c r="AA1368" s="13"/>
      <c r="AB1368" s="13"/>
      <c r="AZ1368" t="s">
        <v>4092</v>
      </c>
      <c r="BA1368" t="s">
        <v>3205</v>
      </c>
      <c r="BB1368" t="s">
        <v>3967</v>
      </c>
      <c r="BC1368" t="s">
        <v>3206</v>
      </c>
      <c r="BG1368" t="s">
        <v>3046</v>
      </c>
      <c r="BH1368" t="s">
        <v>9232</v>
      </c>
    </row>
    <row r="1369" spans="1:60" x14ac:dyDescent="0.25">
      <c r="A1369" s="9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10"/>
      <c r="P1369" s="6"/>
      <c r="Q1369" s="6"/>
      <c r="R1369" s="6"/>
      <c r="S1369" s="6"/>
      <c r="T1369" s="6"/>
      <c r="U1369" s="6"/>
      <c r="V1369" s="6"/>
      <c r="W1369" s="11"/>
      <c r="X1369" s="6"/>
      <c r="Y1369" s="6"/>
      <c r="Z1369" s="6"/>
      <c r="AA1369" s="6"/>
      <c r="AB1369" s="6"/>
      <c r="AZ1369" t="s">
        <v>4093</v>
      </c>
      <c r="BA1369" t="s">
        <v>3205</v>
      </c>
      <c r="BB1369" t="s">
        <v>3967</v>
      </c>
      <c r="BC1369" t="s">
        <v>7263</v>
      </c>
      <c r="BG1369" t="s">
        <v>88</v>
      </c>
      <c r="BH1369" t="s">
        <v>9232</v>
      </c>
    </row>
    <row r="1370" spans="1:60" x14ac:dyDescent="0.25">
      <c r="A1370" s="12"/>
      <c r="B1370" s="13"/>
      <c r="C1370" s="13"/>
      <c r="D1370" s="13"/>
      <c r="E1370" s="13"/>
      <c r="F1370" s="13"/>
      <c r="G1370" s="13"/>
      <c r="H1370" s="13"/>
      <c r="I1370" s="13"/>
      <c r="J1370" s="13"/>
      <c r="K1370" s="13"/>
      <c r="L1370" s="13"/>
      <c r="M1370" s="13"/>
      <c r="N1370" s="13"/>
      <c r="O1370" s="14"/>
      <c r="P1370" s="13"/>
      <c r="Q1370" s="13"/>
      <c r="R1370" s="13"/>
      <c r="S1370" s="13"/>
      <c r="T1370" s="13"/>
      <c r="U1370" s="13"/>
      <c r="V1370" s="13"/>
      <c r="W1370" s="13"/>
      <c r="X1370" s="13"/>
      <c r="Y1370" s="13"/>
      <c r="Z1370" s="13"/>
      <c r="AA1370" s="13"/>
      <c r="AB1370" s="13"/>
      <c r="AZ1370" t="s">
        <v>4093</v>
      </c>
      <c r="BA1370" t="s">
        <v>3205</v>
      </c>
      <c r="BB1370" t="s">
        <v>3967</v>
      </c>
      <c r="BC1370" t="s">
        <v>7263</v>
      </c>
      <c r="BG1370" t="s">
        <v>283</v>
      </c>
      <c r="BH1370" t="s">
        <v>9233</v>
      </c>
    </row>
    <row r="1371" spans="1:60" x14ac:dyDescent="0.25">
      <c r="A1371" s="9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10"/>
      <c r="P1371" s="6"/>
      <c r="Q1371" s="6"/>
      <c r="R1371" s="6"/>
      <c r="S1371" s="6"/>
      <c r="T1371" s="6"/>
      <c r="U1371" s="6"/>
      <c r="V1371" s="6"/>
      <c r="W1371" s="11"/>
      <c r="X1371" s="6"/>
      <c r="Y1371" s="6"/>
      <c r="Z1371" s="6"/>
      <c r="AA1371" s="6"/>
      <c r="AB1371" s="6"/>
      <c r="AZ1371" t="s">
        <v>4094</v>
      </c>
      <c r="BA1371" t="s">
        <v>3205</v>
      </c>
      <c r="BB1371" t="s">
        <v>3967</v>
      </c>
      <c r="BC1371" t="s">
        <v>7263</v>
      </c>
      <c r="BG1371" t="s">
        <v>290</v>
      </c>
      <c r="BH1371" t="s">
        <v>9233</v>
      </c>
    </row>
    <row r="1372" spans="1:60" x14ac:dyDescent="0.25">
      <c r="A1372" s="9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10"/>
      <c r="P1372" s="6"/>
      <c r="Q1372" s="6"/>
      <c r="R1372" s="6"/>
      <c r="S1372" s="6"/>
      <c r="T1372" s="6"/>
      <c r="U1372" s="6"/>
      <c r="V1372" s="6"/>
      <c r="W1372" s="11"/>
      <c r="X1372" s="6"/>
      <c r="Y1372" s="6"/>
      <c r="Z1372" s="6"/>
      <c r="AA1372" s="6"/>
      <c r="AB1372" s="6"/>
      <c r="AZ1372" t="s">
        <v>4095</v>
      </c>
      <c r="BA1372" t="s">
        <v>3205</v>
      </c>
      <c r="BB1372" t="s">
        <v>3967</v>
      </c>
      <c r="BC1372" t="s">
        <v>3206</v>
      </c>
      <c r="BG1372" t="s">
        <v>1468</v>
      </c>
      <c r="BH1372" t="s">
        <v>9234</v>
      </c>
    </row>
    <row r="1373" spans="1:60" x14ac:dyDescent="0.25">
      <c r="A1373" s="12"/>
      <c r="B1373" s="13"/>
      <c r="C1373" s="13"/>
      <c r="D1373" s="13"/>
      <c r="E1373" s="13"/>
      <c r="F1373" s="13"/>
      <c r="G1373" s="13"/>
      <c r="H1373" s="13"/>
      <c r="I1373" s="13"/>
      <c r="J1373" s="13"/>
      <c r="K1373" s="13"/>
      <c r="L1373" s="13"/>
      <c r="M1373" s="13"/>
      <c r="N1373" s="13"/>
      <c r="O1373" s="14"/>
      <c r="P1373" s="13"/>
      <c r="Q1373" s="13"/>
      <c r="R1373" s="13"/>
      <c r="S1373" s="13"/>
      <c r="T1373" s="13"/>
      <c r="U1373" s="13"/>
      <c r="V1373" s="13"/>
      <c r="W1373" s="13"/>
      <c r="X1373" s="13"/>
      <c r="Y1373" s="13"/>
      <c r="Z1373" s="13"/>
      <c r="AA1373" s="13"/>
      <c r="AB1373" s="13"/>
      <c r="AZ1373" t="s">
        <v>4096</v>
      </c>
      <c r="BA1373" t="s">
        <v>3205</v>
      </c>
      <c r="BB1373" t="s">
        <v>3967</v>
      </c>
      <c r="BC1373" t="s">
        <v>3206</v>
      </c>
      <c r="BG1373" t="s">
        <v>1683</v>
      </c>
      <c r="BH1373" t="s">
        <v>9234</v>
      </c>
    </row>
    <row r="1374" spans="1:60" x14ac:dyDescent="0.25">
      <c r="A1374" s="9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10"/>
      <c r="P1374" s="6"/>
      <c r="Q1374" s="11"/>
      <c r="R1374" s="6"/>
      <c r="S1374" s="6"/>
      <c r="T1374" s="6"/>
      <c r="U1374" s="6"/>
      <c r="V1374" s="6"/>
      <c r="W1374" s="11"/>
      <c r="X1374" s="6"/>
      <c r="Y1374" s="6"/>
      <c r="Z1374" s="6"/>
      <c r="AA1374" s="6"/>
      <c r="AB1374" s="6"/>
      <c r="AZ1374" t="s">
        <v>4097</v>
      </c>
      <c r="BA1374" t="s">
        <v>3205</v>
      </c>
      <c r="BB1374" t="s">
        <v>3967</v>
      </c>
      <c r="BC1374" t="s">
        <v>3206</v>
      </c>
      <c r="BG1374" t="s">
        <v>118</v>
      </c>
      <c r="BH1374" t="s">
        <v>9235</v>
      </c>
    </row>
    <row r="1375" spans="1:60" x14ac:dyDescent="0.25">
      <c r="A1375" s="9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10"/>
      <c r="P1375" s="6"/>
      <c r="Q1375" s="6"/>
      <c r="R1375" s="6"/>
      <c r="S1375" s="6"/>
      <c r="T1375" s="6"/>
      <c r="U1375" s="6"/>
      <c r="V1375" s="6"/>
      <c r="W1375" s="11"/>
      <c r="X1375" s="6"/>
      <c r="Y1375" s="6"/>
      <c r="Z1375" s="6"/>
      <c r="AA1375" s="6"/>
      <c r="AB1375" s="6"/>
      <c r="AZ1375" t="s">
        <v>4098</v>
      </c>
      <c r="BA1375" t="s">
        <v>3205</v>
      </c>
      <c r="BB1375" t="s">
        <v>3967</v>
      </c>
      <c r="BC1375" t="s">
        <v>3206</v>
      </c>
      <c r="BG1375" t="s">
        <v>692</v>
      </c>
      <c r="BH1375" t="s">
        <v>9236</v>
      </c>
    </row>
    <row r="1376" spans="1:60" x14ac:dyDescent="0.25">
      <c r="A1376" s="9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10"/>
      <c r="P1376" s="6"/>
      <c r="Q1376" s="6"/>
      <c r="R1376" s="6"/>
      <c r="S1376" s="6"/>
      <c r="T1376" s="6"/>
      <c r="U1376" s="6"/>
      <c r="V1376" s="6"/>
      <c r="W1376" s="11"/>
      <c r="X1376" s="6"/>
      <c r="Y1376" s="6"/>
      <c r="Z1376" s="6"/>
      <c r="AA1376" s="6"/>
      <c r="AB1376" s="6"/>
      <c r="AZ1376" t="s">
        <v>4099</v>
      </c>
      <c r="BA1376" t="s">
        <v>3205</v>
      </c>
      <c r="BB1376" t="s">
        <v>3967</v>
      </c>
      <c r="BC1376" t="s">
        <v>3206</v>
      </c>
      <c r="BG1376" t="s">
        <v>534</v>
      </c>
      <c r="BH1376" t="s">
        <v>9236</v>
      </c>
    </row>
    <row r="1377" spans="1:60" x14ac:dyDescent="0.25">
      <c r="A1377" s="9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10"/>
      <c r="P1377" s="6"/>
      <c r="Q1377" s="11"/>
      <c r="R1377" s="6"/>
      <c r="S1377" s="6"/>
      <c r="T1377" s="6"/>
      <c r="U1377" s="6"/>
      <c r="V1377" s="6"/>
      <c r="W1377" s="11"/>
      <c r="X1377" s="6"/>
      <c r="Y1377" s="6"/>
      <c r="Z1377" s="6"/>
      <c r="AA1377" s="6"/>
      <c r="AB1377" s="6"/>
      <c r="AZ1377" t="s">
        <v>4100</v>
      </c>
      <c r="BA1377" t="s">
        <v>3205</v>
      </c>
      <c r="BB1377" t="s">
        <v>3967</v>
      </c>
      <c r="BC1377" t="s">
        <v>3204</v>
      </c>
      <c r="BG1377" t="s">
        <v>374</v>
      </c>
      <c r="BH1377" t="s">
        <v>9236</v>
      </c>
    </row>
    <row r="1378" spans="1:60" x14ac:dyDescent="0.25">
      <c r="A1378" s="12"/>
      <c r="B1378" s="13"/>
      <c r="C1378" s="13"/>
      <c r="D1378" s="13"/>
      <c r="E1378" s="13"/>
      <c r="F1378" s="13"/>
      <c r="G1378" s="13"/>
      <c r="H1378" s="13"/>
      <c r="I1378" s="13"/>
      <c r="J1378" s="13"/>
      <c r="K1378" s="13"/>
      <c r="L1378" s="13"/>
      <c r="M1378" s="13"/>
      <c r="N1378" s="13"/>
      <c r="O1378" s="14"/>
      <c r="P1378" s="13"/>
      <c r="Q1378" s="15"/>
      <c r="R1378" s="13"/>
      <c r="S1378" s="13"/>
      <c r="T1378" s="13"/>
      <c r="U1378" s="13"/>
      <c r="V1378" s="13"/>
      <c r="W1378" s="13"/>
      <c r="X1378" s="13"/>
      <c r="Y1378" s="13"/>
      <c r="Z1378" s="13"/>
      <c r="AA1378" s="13"/>
      <c r="AB1378" s="13"/>
      <c r="AZ1378" t="s">
        <v>4101</v>
      </c>
      <c r="BA1378" t="s">
        <v>3205</v>
      </c>
      <c r="BB1378" t="s">
        <v>3967</v>
      </c>
      <c r="BC1378" t="s">
        <v>3204</v>
      </c>
      <c r="BG1378" t="s">
        <v>3107</v>
      </c>
      <c r="BH1378" t="s">
        <v>9236</v>
      </c>
    </row>
    <row r="1379" spans="1:60" x14ac:dyDescent="0.25">
      <c r="A1379" s="9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10"/>
      <c r="P1379" s="6"/>
      <c r="Q1379" s="6"/>
      <c r="R1379" s="6"/>
      <c r="S1379" s="6"/>
      <c r="T1379" s="6"/>
      <c r="U1379" s="6"/>
      <c r="V1379" s="6"/>
      <c r="W1379" s="11"/>
      <c r="X1379" s="6"/>
      <c r="Y1379" s="6"/>
      <c r="Z1379" s="6"/>
      <c r="AA1379" s="6"/>
      <c r="AB1379" s="6"/>
      <c r="AZ1379" t="s">
        <v>4102</v>
      </c>
      <c r="BA1379" t="s">
        <v>3205</v>
      </c>
      <c r="BB1379" t="s">
        <v>3967</v>
      </c>
      <c r="BC1379" t="s">
        <v>7263</v>
      </c>
      <c r="BG1379" t="s">
        <v>244</v>
      </c>
      <c r="BH1379" t="s">
        <v>9236</v>
      </c>
    </row>
    <row r="1380" spans="1:60" x14ac:dyDescent="0.25">
      <c r="A1380" s="9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10"/>
      <c r="P1380" s="6"/>
      <c r="Q1380" s="11"/>
      <c r="R1380" s="6"/>
      <c r="S1380" s="6"/>
      <c r="T1380" s="6"/>
      <c r="U1380" s="6"/>
      <c r="V1380" s="6"/>
      <c r="W1380" s="11"/>
      <c r="X1380" s="6"/>
      <c r="Y1380" s="6"/>
      <c r="Z1380" s="6"/>
      <c r="AA1380" s="6"/>
      <c r="AB1380" s="6"/>
      <c r="AZ1380" t="s">
        <v>4103</v>
      </c>
      <c r="BA1380" t="s">
        <v>3205</v>
      </c>
      <c r="BB1380" t="s">
        <v>3967</v>
      </c>
      <c r="BC1380" t="s">
        <v>3204</v>
      </c>
      <c r="BG1380" t="s">
        <v>928</v>
      </c>
      <c r="BH1380" t="s">
        <v>9236</v>
      </c>
    </row>
    <row r="1381" spans="1:60" x14ac:dyDescent="0.25">
      <c r="A1381" s="9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10"/>
      <c r="P1381" s="6"/>
      <c r="Q1381" s="6"/>
      <c r="R1381" s="6"/>
      <c r="S1381" s="6"/>
      <c r="T1381" s="6"/>
      <c r="U1381" s="6"/>
      <c r="V1381" s="6"/>
      <c r="W1381" s="11"/>
      <c r="X1381" s="6"/>
      <c r="Y1381" s="6"/>
      <c r="Z1381" s="6"/>
      <c r="AA1381" s="6"/>
      <c r="AB1381" s="6"/>
      <c r="AZ1381" t="s">
        <v>4104</v>
      </c>
      <c r="BA1381" t="s">
        <v>3205</v>
      </c>
      <c r="BB1381" t="s">
        <v>3967</v>
      </c>
      <c r="BC1381" t="s">
        <v>3206</v>
      </c>
      <c r="BG1381" t="s">
        <v>3043</v>
      </c>
      <c r="BH1381" t="s">
        <v>9236</v>
      </c>
    </row>
    <row r="1382" spans="1:60" x14ac:dyDescent="0.25">
      <c r="A1382" s="12"/>
      <c r="B1382" s="13"/>
      <c r="C1382" s="13"/>
      <c r="D1382" s="13"/>
      <c r="E1382" s="13"/>
      <c r="F1382" s="13"/>
      <c r="G1382" s="13"/>
      <c r="H1382" s="13"/>
      <c r="I1382" s="13"/>
      <c r="J1382" s="13"/>
      <c r="K1382" s="13"/>
      <c r="L1382" s="13"/>
      <c r="M1382" s="13"/>
      <c r="N1382" s="13"/>
      <c r="O1382" s="14"/>
      <c r="P1382" s="13"/>
      <c r="Q1382" s="13"/>
      <c r="R1382" s="13"/>
      <c r="S1382" s="13"/>
      <c r="T1382" s="13"/>
      <c r="U1382" s="13"/>
      <c r="V1382" s="13"/>
      <c r="W1382" s="13"/>
      <c r="X1382" s="13"/>
      <c r="Y1382" s="13"/>
      <c r="Z1382" s="13"/>
      <c r="AA1382" s="13"/>
      <c r="AB1382" s="13"/>
      <c r="AZ1382" t="s">
        <v>4105</v>
      </c>
      <c r="BA1382" t="s">
        <v>3205</v>
      </c>
      <c r="BB1382" t="s">
        <v>3967</v>
      </c>
      <c r="BC1382" t="s">
        <v>3206</v>
      </c>
      <c r="BG1382" t="s">
        <v>2553</v>
      </c>
      <c r="BH1382" t="s">
        <v>9237</v>
      </c>
    </row>
    <row r="1383" spans="1:60" x14ac:dyDescent="0.25">
      <c r="A1383" s="9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10"/>
      <c r="P1383" s="6"/>
      <c r="Q1383" s="6"/>
      <c r="R1383" s="6"/>
      <c r="S1383" s="6"/>
      <c r="T1383" s="6"/>
      <c r="U1383" s="6"/>
      <c r="V1383" s="6"/>
      <c r="W1383" s="11"/>
      <c r="X1383" s="6"/>
      <c r="Y1383" s="6"/>
      <c r="Z1383" s="6"/>
      <c r="AA1383" s="6"/>
      <c r="AB1383" s="6"/>
      <c r="AZ1383" t="s">
        <v>4106</v>
      </c>
      <c r="BA1383" t="s">
        <v>3205</v>
      </c>
      <c r="BB1383" t="s">
        <v>3967</v>
      </c>
      <c r="BC1383" t="s">
        <v>3206</v>
      </c>
      <c r="BG1383" t="s">
        <v>2296</v>
      </c>
      <c r="BH1383" t="s">
        <v>9238</v>
      </c>
    </row>
    <row r="1384" spans="1:60" x14ac:dyDescent="0.25">
      <c r="A1384" s="12"/>
      <c r="B1384" s="13"/>
      <c r="C1384" s="13"/>
      <c r="D1384" s="13"/>
      <c r="E1384" s="13"/>
      <c r="F1384" s="13"/>
      <c r="G1384" s="13"/>
      <c r="H1384" s="13"/>
      <c r="I1384" s="13"/>
      <c r="J1384" s="13"/>
      <c r="K1384" s="13"/>
      <c r="L1384" s="13"/>
      <c r="M1384" s="13"/>
      <c r="N1384" s="13"/>
      <c r="O1384" s="14"/>
      <c r="P1384" s="13"/>
      <c r="Q1384" s="13"/>
      <c r="R1384" s="13"/>
      <c r="S1384" s="13"/>
      <c r="T1384" s="13"/>
      <c r="U1384" s="13"/>
      <c r="V1384" s="13"/>
      <c r="W1384" s="13"/>
      <c r="X1384" s="13"/>
      <c r="Y1384" s="13"/>
      <c r="Z1384" s="13"/>
      <c r="AA1384" s="13"/>
      <c r="AB1384" s="13"/>
      <c r="AZ1384" t="s">
        <v>4107</v>
      </c>
      <c r="BA1384" t="s">
        <v>3205</v>
      </c>
      <c r="BB1384" t="s">
        <v>3967</v>
      </c>
      <c r="BC1384" t="s">
        <v>3206</v>
      </c>
      <c r="BG1384" t="s">
        <v>2139</v>
      </c>
      <c r="BH1384" t="s">
        <v>9239</v>
      </c>
    </row>
    <row r="1385" spans="1:60" x14ac:dyDescent="0.25">
      <c r="A1385" s="12"/>
      <c r="B1385" s="13"/>
      <c r="C1385" s="13"/>
      <c r="D1385" s="13"/>
      <c r="E1385" s="13"/>
      <c r="F1385" s="13"/>
      <c r="G1385" s="13"/>
      <c r="H1385" s="13"/>
      <c r="I1385" s="13"/>
      <c r="J1385" s="13"/>
      <c r="K1385" s="13"/>
      <c r="L1385" s="13"/>
      <c r="M1385" s="13"/>
      <c r="N1385" s="13"/>
      <c r="O1385" s="14"/>
      <c r="P1385" s="13"/>
      <c r="Q1385" s="13"/>
      <c r="R1385" s="13"/>
      <c r="S1385" s="13"/>
      <c r="T1385" s="13"/>
      <c r="U1385" s="13"/>
      <c r="V1385" s="13"/>
      <c r="W1385" s="13"/>
      <c r="X1385" s="13"/>
      <c r="Y1385" s="13"/>
      <c r="Z1385" s="13"/>
      <c r="AA1385" s="13"/>
      <c r="AB1385" s="13"/>
      <c r="AZ1385" t="s">
        <v>4108</v>
      </c>
      <c r="BA1385" t="s">
        <v>3205</v>
      </c>
      <c r="BB1385" t="s">
        <v>3967</v>
      </c>
      <c r="BC1385" t="s">
        <v>3206</v>
      </c>
      <c r="BG1385" t="s">
        <v>119</v>
      </c>
      <c r="BH1385" t="s">
        <v>9240</v>
      </c>
    </row>
    <row r="1386" spans="1:60" x14ac:dyDescent="0.25">
      <c r="A1386" s="9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10"/>
      <c r="P1386" s="6"/>
      <c r="Q1386" s="11"/>
      <c r="R1386" s="6"/>
      <c r="S1386" s="6"/>
      <c r="T1386" s="6"/>
      <c r="U1386" s="6"/>
      <c r="V1386" s="6"/>
      <c r="W1386" s="11"/>
      <c r="X1386" s="6"/>
      <c r="Y1386" s="6"/>
      <c r="Z1386" s="6"/>
      <c r="AA1386" s="6"/>
      <c r="AB1386" s="6"/>
      <c r="AZ1386" t="s">
        <v>4109</v>
      </c>
      <c r="BA1386" t="s">
        <v>3205</v>
      </c>
      <c r="BB1386" t="s">
        <v>3967</v>
      </c>
      <c r="BC1386" t="s">
        <v>3204</v>
      </c>
      <c r="BG1386" t="s">
        <v>1178</v>
      </c>
      <c r="BH1386" t="s">
        <v>9240</v>
      </c>
    </row>
    <row r="1387" spans="1:60" x14ac:dyDescent="0.25">
      <c r="A1387" s="12"/>
      <c r="B1387" s="13"/>
      <c r="C1387" s="13"/>
      <c r="D1387" s="13"/>
      <c r="E1387" s="13"/>
      <c r="F1387" s="13"/>
      <c r="G1387" s="13"/>
      <c r="H1387" s="13"/>
      <c r="I1387" s="13"/>
      <c r="J1387" s="13"/>
      <c r="K1387" s="13"/>
      <c r="L1387" s="13"/>
      <c r="M1387" s="13"/>
      <c r="N1387" s="13"/>
      <c r="O1387" s="14"/>
      <c r="P1387" s="13"/>
      <c r="Q1387" s="15"/>
      <c r="R1387" s="13"/>
      <c r="S1387" s="13"/>
      <c r="T1387" s="13"/>
      <c r="U1387" s="13"/>
      <c r="V1387" s="13"/>
      <c r="W1387" s="13"/>
      <c r="X1387" s="13"/>
      <c r="Y1387" s="13"/>
      <c r="Z1387" s="13"/>
      <c r="AA1387" s="13"/>
      <c r="AB1387" s="13"/>
      <c r="AZ1387" t="s">
        <v>4110</v>
      </c>
      <c r="BA1387" t="s">
        <v>3205</v>
      </c>
      <c r="BB1387" t="s">
        <v>3967</v>
      </c>
      <c r="BC1387" t="s">
        <v>3204</v>
      </c>
      <c r="BG1387" t="s">
        <v>2809</v>
      </c>
      <c r="BH1387" t="s">
        <v>9241</v>
      </c>
    </row>
    <row r="1388" spans="1:60" x14ac:dyDescent="0.25">
      <c r="A1388" s="12"/>
      <c r="B1388" s="13"/>
      <c r="C1388" s="13"/>
      <c r="D1388" s="13"/>
      <c r="E1388" s="13"/>
      <c r="F1388" s="13"/>
      <c r="G1388" s="13"/>
      <c r="H1388" s="13"/>
      <c r="I1388" s="13"/>
      <c r="J1388" s="13"/>
      <c r="K1388" s="13"/>
      <c r="L1388" s="13"/>
      <c r="M1388" s="13"/>
      <c r="N1388" s="13"/>
      <c r="O1388" s="14"/>
      <c r="P1388" s="13"/>
      <c r="Q1388" s="15"/>
      <c r="R1388" s="13"/>
      <c r="S1388" s="13"/>
      <c r="T1388" s="13"/>
      <c r="U1388" s="13"/>
      <c r="V1388" s="13"/>
      <c r="W1388" s="13"/>
      <c r="X1388" s="13"/>
      <c r="Y1388" s="13"/>
      <c r="Z1388" s="13"/>
      <c r="AA1388" s="13"/>
      <c r="AB1388" s="13"/>
      <c r="AZ1388" t="s">
        <v>4111</v>
      </c>
      <c r="BA1388" t="s">
        <v>3205</v>
      </c>
      <c r="BB1388" t="s">
        <v>3967</v>
      </c>
      <c r="BC1388" t="s">
        <v>3204</v>
      </c>
      <c r="BG1388" t="s">
        <v>106</v>
      </c>
      <c r="BH1388" t="s">
        <v>9242</v>
      </c>
    </row>
    <row r="1389" spans="1:60" x14ac:dyDescent="0.25">
      <c r="A1389" s="9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10"/>
      <c r="P1389" s="6"/>
      <c r="Q1389" s="6"/>
      <c r="R1389" s="6"/>
      <c r="S1389" s="6"/>
      <c r="T1389" s="6"/>
      <c r="U1389" s="6"/>
      <c r="V1389" s="6"/>
      <c r="W1389" s="11"/>
      <c r="X1389" s="6"/>
      <c r="Y1389" s="6"/>
      <c r="Z1389" s="6"/>
      <c r="AA1389" s="6"/>
      <c r="AB1389" s="6"/>
      <c r="AZ1389" t="s">
        <v>4112</v>
      </c>
      <c r="BA1389" t="s">
        <v>3205</v>
      </c>
      <c r="BB1389" t="s">
        <v>3967</v>
      </c>
      <c r="BC1389" t="s">
        <v>7263</v>
      </c>
      <c r="BG1389" t="s">
        <v>1987</v>
      </c>
      <c r="BH1389" t="s">
        <v>9242</v>
      </c>
    </row>
    <row r="1390" spans="1:60" x14ac:dyDescent="0.25">
      <c r="A1390" s="9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10"/>
      <c r="P1390" s="6"/>
      <c r="Q1390" s="6"/>
      <c r="R1390" s="6"/>
      <c r="S1390" s="6"/>
      <c r="T1390" s="6"/>
      <c r="U1390" s="6"/>
      <c r="V1390" s="6"/>
      <c r="W1390" s="11"/>
      <c r="X1390" s="6"/>
      <c r="Y1390" s="6"/>
      <c r="Z1390" s="6"/>
      <c r="AA1390" s="6"/>
      <c r="AB1390" s="6"/>
      <c r="AZ1390" t="s">
        <v>4113</v>
      </c>
      <c r="BA1390" t="s">
        <v>3205</v>
      </c>
      <c r="BB1390" t="s">
        <v>3967</v>
      </c>
      <c r="BC1390" t="s">
        <v>3206</v>
      </c>
      <c r="BG1390" t="s">
        <v>2370</v>
      </c>
      <c r="BH1390" t="s">
        <v>9242</v>
      </c>
    </row>
    <row r="1391" spans="1:60" x14ac:dyDescent="0.25">
      <c r="A1391" s="9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10"/>
      <c r="P1391" s="6"/>
      <c r="Q1391" s="6"/>
      <c r="R1391" s="6"/>
      <c r="S1391" s="6"/>
      <c r="T1391" s="6"/>
      <c r="U1391" s="6"/>
      <c r="V1391" s="6"/>
      <c r="W1391" s="11"/>
      <c r="X1391" s="6"/>
      <c r="Y1391" s="6"/>
      <c r="Z1391" s="6"/>
      <c r="AA1391" s="6"/>
      <c r="AB1391" s="6"/>
      <c r="AZ1391" t="s">
        <v>4114</v>
      </c>
      <c r="BA1391" t="s">
        <v>3205</v>
      </c>
      <c r="BB1391" t="s">
        <v>3967</v>
      </c>
      <c r="BC1391" t="s">
        <v>7263</v>
      </c>
      <c r="BG1391" t="s">
        <v>1257</v>
      </c>
      <c r="BH1391" t="s">
        <v>9242</v>
      </c>
    </row>
    <row r="1392" spans="1:60" x14ac:dyDescent="0.25">
      <c r="A1392" s="1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10"/>
      <c r="P1392" s="6"/>
      <c r="Q1392" s="11"/>
      <c r="R1392" s="6"/>
      <c r="S1392" s="6"/>
      <c r="T1392" s="6"/>
      <c r="U1392" s="17"/>
      <c r="V1392" s="17"/>
      <c r="W1392" s="11"/>
      <c r="X1392" s="6"/>
      <c r="Y1392" s="6"/>
      <c r="Z1392" s="6"/>
      <c r="AA1392" s="6"/>
      <c r="AB1392" s="6"/>
      <c r="AZ1392" t="s">
        <v>3097</v>
      </c>
      <c r="BA1392" t="s">
        <v>3205</v>
      </c>
      <c r="BB1392" t="s">
        <v>3967</v>
      </c>
      <c r="BC1392" t="s">
        <v>3206</v>
      </c>
      <c r="BG1392" t="s">
        <v>72</v>
      </c>
      <c r="BH1392" t="s">
        <v>9242</v>
      </c>
    </row>
    <row r="1393" spans="1:60" x14ac:dyDescent="0.25">
      <c r="A1393" s="12"/>
      <c r="B1393" s="13"/>
      <c r="C1393" s="13"/>
      <c r="D1393" s="13"/>
      <c r="E1393" s="13"/>
      <c r="F1393" s="13"/>
      <c r="G1393" s="13"/>
      <c r="H1393" s="13"/>
      <c r="I1393" s="13"/>
      <c r="J1393" s="13"/>
      <c r="K1393" s="13"/>
      <c r="L1393" s="13"/>
      <c r="M1393" s="13"/>
      <c r="N1393" s="13"/>
      <c r="O1393" s="14"/>
      <c r="P1393" s="13"/>
      <c r="Q1393" s="15"/>
      <c r="R1393" s="13"/>
      <c r="S1393" s="13"/>
      <c r="T1393" s="13"/>
      <c r="U1393" s="13"/>
      <c r="V1393" s="13"/>
      <c r="W1393" s="13"/>
      <c r="X1393" s="13"/>
      <c r="Y1393" s="13"/>
      <c r="Z1393" s="13"/>
      <c r="AA1393" s="13"/>
      <c r="AB1393" s="13"/>
      <c r="AZ1393" t="s">
        <v>4115</v>
      </c>
      <c r="BA1393" t="s">
        <v>3205</v>
      </c>
      <c r="BB1393" t="s">
        <v>3967</v>
      </c>
      <c r="BC1393" t="s">
        <v>3206</v>
      </c>
      <c r="BG1393" t="s">
        <v>2222</v>
      </c>
      <c r="BH1393" t="s">
        <v>9242</v>
      </c>
    </row>
    <row r="1394" spans="1:60" x14ac:dyDescent="0.25">
      <c r="A1394" s="9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10"/>
      <c r="P1394" s="6"/>
      <c r="Q1394" s="6"/>
      <c r="R1394" s="6"/>
      <c r="S1394" s="6"/>
      <c r="T1394" s="6"/>
      <c r="U1394" s="6"/>
      <c r="V1394" s="6"/>
      <c r="W1394" s="11"/>
      <c r="X1394" s="6"/>
      <c r="Y1394" s="6"/>
      <c r="Z1394" s="6"/>
      <c r="AA1394" s="6"/>
      <c r="AB1394" s="6"/>
      <c r="AZ1394" t="s">
        <v>4116</v>
      </c>
      <c r="BA1394" t="s">
        <v>3205</v>
      </c>
      <c r="BB1394" t="s">
        <v>3967</v>
      </c>
      <c r="BC1394" t="s">
        <v>3206</v>
      </c>
      <c r="BG1394" t="s">
        <v>952</v>
      </c>
      <c r="BH1394" t="s">
        <v>9243</v>
      </c>
    </row>
    <row r="1395" spans="1:60" x14ac:dyDescent="0.25">
      <c r="A1395" s="12"/>
      <c r="B1395" s="13"/>
      <c r="C1395" s="13"/>
      <c r="D1395" s="13"/>
      <c r="E1395" s="13"/>
      <c r="F1395" s="13"/>
      <c r="G1395" s="13"/>
      <c r="H1395" s="13"/>
      <c r="I1395" s="13"/>
      <c r="J1395" s="13"/>
      <c r="K1395" s="13"/>
      <c r="L1395" s="13"/>
      <c r="M1395" s="13"/>
      <c r="N1395" s="13"/>
      <c r="O1395" s="14"/>
      <c r="P1395" s="13"/>
      <c r="Q1395" s="15"/>
      <c r="R1395" s="13"/>
      <c r="S1395" s="13"/>
      <c r="T1395" s="13"/>
      <c r="U1395" s="13"/>
      <c r="V1395" s="13"/>
      <c r="W1395" s="13"/>
      <c r="X1395" s="13"/>
      <c r="Y1395" s="13"/>
      <c r="Z1395" s="13"/>
      <c r="AA1395" s="13"/>
      <c r="AB1395" s="13"/>
      <c r="AZ1395" t="s">
        <v>4117</v>
      </c>
      <c r="BA1395" t="s">
        <v>3205</v>
      </c>
      <c r="BB1395" t="s">
        <v>3967</v>
      </c>
      <c r="BC1395" t="s">
        <v>3206</v>
      </c>
      <c r="BG1395" t="s">
        <v>2493</v>
      </c>
      <c r="BH1395" t="s">
        <v>9244</v>
      </c>
    </row>
    <row r="1396" spans="1:60" x14ac:dyDescent="0.25">
      <c r="A1396" s="1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10"/>
      <c r="P1396" s="6"/>
      <c r="Q1396" s="11"/>
      <c r="R1396" s="6"/>
      <c r="S1396" s="6"/>
      <c r="T1396" s="6"/>
      <c r="U1396" s="17"/>
      <c r="V1396" s="17"/>
      <c r="W1396" s="11"/>
      <c r="X1396" s="6"/>
      <c r="Y1396" s="6"/>
      <c r="Z1396" s="6"/>
      <c r="AA1396" s="6"/>
      <c r="AB1396" s="6"/>
      <c r="AZ1396" t="s">
        <v>3020</v>
      </c>
      <c r="BA1396" t="s">
        <v>3205</v>
      </c>
      <c r="BB1396" t="s">
        <v>3967</v>
      </c>
      <c r="BC1396" t="s">
        <v>3206</v>
      </c>
      <c r="BG1396" t="s">
        <v>1375</v>
      </c>
      <c r="BH1396" t="s">
        <v>9245</v>
      </c>
    </row>
    <row r="1397" spans="1:60" x14ac:dyDescent="0.25">
      <c r="A1397" s="9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10"/>
      <c r="P1397" s="6"/>
      <c r="Q1397" s="11"/>
      <c r="R1397" s="6"/>
      <c r="S1397" s="6"/>
      <c r="T1397" s="6"/>
      <c r="U1397" s="6"/>
      <c r="V1397" s="6"/>
      <c r="W1397" s="11"/>
      <c r="X1397" s="6"/>
      <c r="Y1397" s="6"/>
      <c r="Z1397" s="6"/>
      <c r="AA1397" s="6"/>
      <c r="AB1397" s="6"/>
      <c r="AZ1397" t="s">
        <v>4118</v>
      </c>
      <c r="BA1397" t="s">
        <v>3205</v>
      </c>
      <c r="BB1397" t="s">
        <v>3967</v>
      </c>
      <c r="BC1397" t="s">
        <v>3206</v>
      </c>
      <c r="BG1397" t="s">
        <v>2138</v>
      </c>
      <c r="BH1397" t="s">
        <v>9245</v>
      </c>
    </row>
    <row r="1398" spans="1:60" x14ac:dyDescent="0.25">
      <c r="A1398" s="9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10"/>
      <c r="P1398" s="6"/>
      <c r="Q1398" s="6"/>
      <c r="R1398" s="6"/>
      <c r="S1398" s="6"/>
      <c r="T1398" s="6"/>
      <c r="U1398" s="6"/>
      <c r="V1398" s="6"/>
      <c r="W1398" s="11"/>
      <c r="X1398" s="6"/>
      <c r="Y1398" s="6"/>
      <c r="Z1398" s="6"/>
      <c r="AA1398" s="6"/>
      <c r="AB1398" s="6"/>
      <c r="AZ1398" t="s">
        <v>288</v>
      </c>
      <c r="BA1398" t="s">
        <v>3205</v>
      </c>
      <c r="BB1398" t="s">
        <v>3967</v>
      </c>
      <c r="BC1398" t="s">
        <v>3206</v>
      </c>
      <c r="BG1398" t="s">
        <v>655</v>
      </c>
      <c r="BH1398" t="s">
        <v>9245</v>
      </c>
    </row>
    <row r="1399" spans="1:60" x14ac:dyDescent="0.25">
      <c r="A1399" s="12"/>
      <c r="B1399" s="13"/>
      <c r="C1399" s="13"/>
      <c r="D1399" s="13"/>
      <c r="E1399" s="13"/>
      <c r="F1399" s="13"/>
      <c r="G1399" s="13"/>
      <c r="H1399" s="13"/>
      <c r="I1399" s="13"/>
      <c r="J1399" s="13"/>
      <c r="K1399" s="13"/>
      <c r="L1399" s="13"/>
      <c r="M1399" s="13"/>
      <c r="N1399" s="13"/>
      <c r="O1399" s="14"/>
      <c r="P1399" s="13"/>
      <c r="Q1399" s="13"/>
      <c r="R1399" s="13"/>
      <c r="S1399" s="13"/>
      <c r="T1399" s="13"/>
      <c r="U1399" s="13"/>
      <c r="V1399" s="13"/>
      <c r="W1399" s="13"/>
      <c r="X1399" s="13"/>
      <c r="Y1399" s="13"/>
      <c r="Z1399" s="13"/>
      <c r="AA1399" s="13"/>
      <c r="AB1399" s="13"/>
      <c r="AZ1399" t="s">
        <v>4119</v>
      </c>
      <c r="BA1399" t="s">
        <v>3205</v>
      </c>
      <c r="BB1399" t="s">
        <v>3967</v>
      </c>
      <c r="BC1399" t="s">
        <v>3206</v>
      </c>
      <c r="BG1399" t="s">
        <v>242</v>
      </c>
      <c r="BH1399" t="s">
        <v>9246</v>
      </c>
    </row>
    <row r="1400" spans="1:60" x14ac:dyDescent="0.25">
      <c r="A1400" s="9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10"/>
      <c r="P1400" s="6"/>
      <c r="Q1400" s="11"/>
      <c r="R1400" s="6"/>
      <c r="S1400" s="6"/>
      <c r="T1400" s="6"/>
      <c r="U1400" s="6"/>
      <c r="V1400" s="6"/>
      <c r="W1400" s="11"/>
      <c r="X1400" s="6"/>
      <c r="Y1400" s="6"/>
      <c r="Z1400" s="6"/>
      <c r="AA1400" s="6"/>
      <c r="AB1400" s="6"/>
      <c r="AZ1400" t="s">
        <v>4120</v>
      </c>
      <c r="BA1400" t="s">
        <v>3205</v>
      </c>
      <c r="BB1400" t="s">
        <v>3967</v>
      </c>
      <c r="BC1400" t="s">
        <v>3206</v>
      </c>
      <c r="BG1400" t="s">
        <v>775</v>
      </c>
      <c r="BH1400" t="s">
        <v>9247</v>
      </c>
    </row>
    <row r="1401" spans="1:60" x14ac:dyDescent="0.25">
      <c r="A1401" s="9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10"/>
      <c r="P1401" s="6"/>
      <c r="Q1401" s="11"/>
      <c r="R1401" s="6"/>
      <c r="S1401" s="6"/>
      <c r="T1401" s="6"/>
      <c r="U1401" s="6"/>
      <c r="V1401" s="6"/>
      <c r="W1401" s="11"/>
      <c r="X1401" s="6"/>
      <c r="Y1401" s="6"/>
      <c r="Z1401" s="6"/>
      <c r="AA1401" s="6"/>
      <c r="AB1401" s="6"/>
      <c r="AZ1401" t="s">
        <v>4121</v>
      </c>
      <c r="BA1401" t="s">
        <v>3205</v>
      </c>
      <c r="BB1401" t="s">
        <v>3967</v>
      </c>
      <c r="BC1401" t="s">
        <v>3206</v>
      </c>
      <c r="BG1401" t="s">
        <v>365</v>
      </c>
      <c r="BH1401" t="s">
        <v>9247</v>
      </c>
    </row>
    <row r="1402" spans="1:60" x14ac:dyDescent="0.25">
      <c r="A1402" s="9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10"/>
      <c r="P1402" s="6"/>
      <c r="Q1402" s="6"/>
      <c r="R1402" s="6"/>
      <c r="S1402" s="6"/>
      <c r="T1402" s="6"/>
      <c r="U1402" s="6"/>
      <c r="V1402" s="6"/>
      <c r="W1402" s="11"/>
      <c r="X1402" s="6"/>
      <c r="Y1402" s="6"/>
      <c r="Z1402" s="6"/>
      <c r="AA1402" s="6"/>
      <c r="AB1402" s="6"/>
      <c r="AZ1402" t="s">
        <v>4122</v>
      </c>
      <c r="BA1402" t="s">
        <v>3205</v>
      </c>
      <c r="BB1402" t="s">
        <v>3967</v>
      </c>
      <c r="BC1402" t="s">
        <v>7263</v>
      </c>
      <c r="BG1402" t="s">
        <v>615</v>
      </c>
      <c r="BH1402" t="s">
        <v>9247</v>
      </c>
    </row>
    <row r="1403" spans="1:60" x14ac:dyDescent="0.25">
      <c r="A1403" s="9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10"/>
      <c r="P1403" s="6"/>
      <c r="Q1403" s="6"/>
      <c r="R1403" s="6"/>
      <c r="S1403" s="6"/>
      <c r="T1403" s="6"/>
      <c r="U1403" s="6"/>
      <c r="V1403" s="6"/>
      <c r="W1403" s="11"/>
      <c r="X1403" s="6"/>
      <c r="Y1403" s="6"/>
      <c r="Z1403" s="6"/>
      <c r="AA1403" s="6"/>
      <c r="AB1403" s="6"/>
      <c r="AZ1403" t="s">
        <v>1218</v>
      </c>
      <c r="BA1403" t="s">
        <v>3205</v>
      </c>
      <c r="BB1403" t="s">
        <v>3967</v>
      </c>
      <c r="BC1403" t="s">
        <v>3206</v>
      </c>
      <c r="BG1403" t="s">
        <v>326</v>
      </c>
      <c r="BH1403" t="s">
        <v>9247</v>
      </c>
    </row>
    <row r="1404" spans="1:60" x14ac:dyDescent="0.25">
      <c r="A1404" s="9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10"/>
      <c r="P1404" s="6"/>
      <c r="Q1404" s="6"/>
      <c r="R1404" s="6"/>
      <c r="S1404" s="6"/>
      <c r="T1404" s="6"/>
      <c r="U1404" s="6"/>
      <c r="V1404" s="6"/>
      <c r="W1404" s="11"/>
      <c r="X1404" s="6"/>
      <c r="Y1404" s="6"/>
      <c r="Z1404" s="6"/>
      <c r="AA1404" s="6"/>
      <c r="AB1404" s="6"/>
      <c r="AZ1404" t="s">
        <v>1219</v>
      </c>
      <c r="BA1404" t="s">
        <v>3205</v>
      </c>
      <c r="BB1404" t="s">
        <v>3967</v>
      </c>
      <c r="BC1404" t="s">
        <v>3206</v>
      </c>
      <c r="BG1404" t="s">
        <v>366</v>
      </c>
      <c r="BH1404" t="s">
        <v>9248</v>
      </c>
    </row>
    <row r="1405" spans="1:60" x14ac:dyDescent="0.25">
      <c r="A1405" s="12"/>
      <c r="B1405" s="13"/>
      <c r="C1405" s="13"/>
      <c r="D1405" s="13"/>
      <c r="E1405" s="13"/>
      <c r="F1405" s="13"/>
      <c r="G1405" s="13"/>
      <c r="H1405" s="13"/>
      <c r="I1405" s="13"/>
      <c r="J1405" s="13"/>
      <c r="K1405" s="13"/>
      <c r="L1405" s="13"/>
      <c r="M1405" s="13"/>
      <c r="N1405" s="13"/>
      <c r="O1405" s="14"/>
      <c r="P1405" s="13"/>
      <c r="Q1405" s="15"/>
      <c r="R1405" s="13"/>
      <c r="S1405" s="13"/>
      <c r="T1405" s="13"/>
      <c r="U1405" s="13"/>
      <c r="V1405" s="13"/>
      <c r="W1405" s="13"/>
      <c r="X1405" s="13"/>
      <c r="Y1405" s="13"/>
      <c r="Z1405" s="13"/>
      <c r="AA1405" s="13"/>
      <c r="AB1405" s="13"/>
      <c r="AZ1405" t="s">
        <v>4123</v>
      </c>
      <c r="BA1405" t="s">
        <v>3205</v>
      </c>
      <c r="BB1405" t="s">
        <v>3967</v>
      </c>
      <c r="BC1405" t="s">
        <v>3206</v>
      </c>
      <c r="BG1405" t="s">
        <v>1564</v>
      </c>
      <c r="BH1405" t="s">
        <v>10624</v>
      </c>
    </row>
    <row r="1406" spans="1:60" x14ac:dyDescent="0.25">
      <c r="A1406" s="9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10"/>
      <c r="P1406" s="6"/>
      <c r="Q1406" s="6"/>
      <c r="R1406" s="6"/>
      <c r="S1406" s="6"/>
      <c r="T1406" s="6"/>
      <c r="U1406" s="6"/>
      <c r="V1406" s="6"/>
      <c r="W1406" s="11"/>
      <c r="X1406" s="6"/>
      <c r="Y1406" s="6"/>
      <c r="Z1406" s="6"/>
      <c r="AA1406" s="6"/>
      <c r="AB1406" s="6"/>
      <c r="AZ1406" t="s">
        <v>4124</v>
      </c>
      <c r="BA1406" t="s">
        <v>3205</v>
      </c>
      <c r="BB1406" t="s">
        <v>3967</v>
      </c>
      <c r="BC1406" t="s">
        <v>3206</v>
      </c>
      <c r="BG1406" t="s">
        <v>691</v>
      </c>
      <c r="BH1406" t="s">
        <v>9249</v>
      </c>
    </row>
    <row r="1407" spans="1:60" x14ac:dyDescent="0.25">
      <c r="A1407" s="9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10"/>
      <c r="P1407" s="6"/>
      <c r="Q1407" s="6"/>
      <c r="R1407" s="6"/>
      <c r="S1407" s="6"/>
      <c r="T1407" s="6"/>
      <c r="U1407" s="6"/>
      <c r="V1407" s="6"/>
      <c r="W1407" s="11"/>
      <c r="X1407" s="6"/>
      <c r="Y1407" s="6"/>
      <c r="Z1407" s="6"/>
      <c r="AA1407" s="6"/>
      <c r="AB1407" s="6"/>
      <c r="AZ1407" t="s">
        <v>4125</v>
      </c>
      <c r="BA1407" t="s">
        <v>3205</v>
      </c>
      <c r="BB1407" t="s">
        <v>3967</v>
      </c>
      <c r="BC1407" t="s">
        <v>3206</v>
      </c>
      <c r="BG1407" t="s">
        <v>243</v>
      </c>
      <c r="BH1407" t="s">
        <v>9249</v>
      </c>
    </row>
    <row r="1408" spans="1:60" x14ac:dyDescent="0.25">
      <c r="A1408" s="9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10"/>
      <c r="P1408" s="6"/>
      <c r="Q1408" s="11"/>
      <c r="R1408" s="6"/>
      <c r="S1408" s="6"/>
      <c r="T1408" s="6"/>
      <c r="U1408" s="6"/>
      <c r="V1408" s="6"/>
      <c r="W1408" s="11"/>
      <c r="X1408" s="6"/>
      <c r="Y1408" s="6"/>
      <c r="Z1408" s="6"/>
      <c r="AA1408" s="6"/>
      <c r="AB1408" s="6"/>
      <c r="AZ1408" t="s">
        <v>4126</v>
      </c>
      <c r="BA1408" t="s">
        <v>3205</v>
      </c>
      <c r="BB1408" t="s">
        <v>3967</v>
      </c>
      <c r="BC1408" t="s">
        <v>3204</v>
      </c>
      <c r="BG1408" t="s">
        <v>496</v>
      </c>
      <c r="BH1408" t="s">
        <v>9249</v>
      </c>
    </row>
    <row r="1409" spans="1:60" x14ac:dyDescent="0.25">
      <c r="A1409" s="9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10"/>
      <c r="P1409" s="6"/>
      <c r="Q1409" s="6"/>
      <c r="R1409" s="6"/>
      <c r="S1409" s="6"/>
      <c r="T1409" s="6"/>
      <c r="U1409" s="6"/>
      <c r="V1409" s="6"/>
      <c r="W1409" s="11"/>
      <c r="X1409" s="6"/>
      <c r="Y1409" s="6"/>
      <c r="Z1409" s="6"/>
      <c r="AA1409" s="6"/>
      <c r="AB1409" s="6"/>
      <c r="AZ1409" t="s">
        <v>373</v>
      </c>
      <c r="BA1409" t="s">
        <v>3205</v>
      </c>
      <c r="BB1409" t="s">
        <v>3967</v>
      </c>
      <c r="BC1409" t="s">
        <v>3206</v>
      </c>
      <c r="BG1409" t="s">
        <v>372</v>
      </c>
      <c r="BH1409" t="s">
        <v>9249</v>
      </c>
    </row>
    <row r="1410" spans="1:60" x14ac:dyDescent="0.25">
      <c r="A1410" s="16"/>
      <c r="B1410" s="13"/>
      <c r="C1410" s="13"/>
      <c r="D1410" s="13"/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  <c r="O1410" s="14"/>
      <c r="P1410" s="13"/>
      <c r="Q1410" s="13"/>
      <c r="R1410" s="13"/>
      <c r="S1410" s="13"/>
      <c r="T1410" s="13"/>
      <c r="U1410" s="17"/>
      <c r="V1410" s="17"/>
      <c r="W1410" s="13"/>
      <c r="X1410" s="13"/>
      <c r="Y1410" s="13"/>
      <c r="Z1410" s="13"/>
      <c r="AA1410" s="13"/>
      <c r="AB1410" s="13"/>
      <c r="AZ1410" t="s">
        <v>4127</v>
      </c>
      <c r="BA1410" t="s">
        <v>3205</v>
      </c>
      <c r="BB1410" t="s">
        <v>3967</v>
      </c>
      <c r="BC1410" t="s">
        <v>3206</v>
      </c>
      <c r="BG1410" t="s">
        <v>289</v>
      </c>
      <c r="BH1410" t="s">
        <v>9249</v>
      </c>
    </row>
    <row r="1411" spans="1:60" x14ac:dyDescent="0.25">
      <c r="A1411" s="12"/>
      <c r="B1411" s="13"/>
      <c r="C1411" s="13"/>
      <c r="D1411" s="13"/>
      <c r="E1411" s="13"/>
      <c r="F1411" s="13"/>
      <c r="G1411" s="13"/>
      <c r="H1411" s="13"/>
      <c r="I1411" s="13"/>
      <c r="J1411" s="13"/>
      <c r="K1411" s="13"/>
      <c r="L1411" s="13"/>
      <c r="M1411" s="13"/>
      <c r="N1411" s="13"/>
      <c r="O1411" s="14"/>
      <c r="P1411" s="13"/>
      <c r="Q1411" s="13"/>
      <c r="R1411" s="13"/>
      <c r="S1411" s="13"/>
      <c r="T1411" s="13"/>
      <c r="U1411" s="13"/>
      <c r="V1411" s="13"/>
      <c r="W1411" s="13"/>
      <c r="X1411" s="13"/>
      <c r="Y1411" s="13"/>
      <c r="Z1411" s="13"/>
      <c r="AA1411" s="13"/>
      <c r="AB1411" s="13"/>
      <c r="AZ1411" t="s">
        <v>4128</v>
      </c>
      <c r="BA1411" t="s">
        <v>3205</v>
      </c>
      <c r="BB1411" t="s">
        <v>3967</v>
      </c>
      <c r="BC1411" t="s">
        <v>3206</v>
      </c>
      <c r="BG1411" t="s">
        <v>2947</v>
      </c>
      <c r="BH1411" t="s">
        <v>9249</v>
      </c>
    </row>
    <row r="1412" spans="1:60" x14ac:dyDescent="0.25">
      <c r="A1412" s="9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10"/>
      <c r="P1412" s="6"/>
      <c r="Q1412" s="6"/>
      <c r="R1412" s="6"/>
      <c r="S1412" s="6"/>
      <c r="T1412" s="6"/>
      <c r="U1412" s="6"/>
      <c r="V1412" s="6"/>
      <c r="W1412" s="11"/>
      <c r="X1412" s="6"/>
      <c r="Y1412" s="6"/>
      <c r="Z1412" s="6"/>
      <c r="AA1412" s="6"/>
      <c r="AB1412" s="6"/>
      <c r="AZ1412" t="s">
        <v>1682</v>
      </c>
      <c r="BA1412" t="s">
        <v>3205</v>
      </c>
      <c r="BB1412" t="s">
        <v>3967</v>
      </c>
      <c r="BC1412" t="s">
        <v>3206</v>
      </c>
      <c r="BG1412" t="s">
        <v>68</v>
      </c>
      <c r="BH1412" t="s">
        <v>9249</v>
      </c>
    </row>
    <row r="1413" spans="1:60" x14ac:dyDescent="0.25">
      <c r="A1413" s="9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10"/>
      <c r="P1413" s="6"/>
      <c r="Q1413" s="6"/>
      <c r="R1413" s="6"/>
      <c r="S1413" s="6"/>
      <c r="T1413" s="6"/>
      <c r="U1413" s="6"/>
      <c r="V1413" s="6"/>
      <c r="W1413" s="11"/>
      <c r="X1413" s="6"/>
      <c r="Y1413" s="6"/>
      <c r="Z1413" s="6"/>
      <c r="AA1413" s="6"/>
      <c r="AB1413" s="6"/>
      <c r="AZ1413" t="s">
        <v>4129</v>
      </c>
      <c r="BA1413" t="s">
        <v>3205</v>
      </c>
      <c r="BB1413" t="s">
        <v>3967</v>
      </c>
      <c r="BC1413" t="s">
        <v>3206</v>
      </c>
      <c r="BG1413" t="s">
        <v>2566</v>
      </c>
      <c r="BH1413" t="s">
        <v>9250</v>
      </c>
    </row>
    <row r="1414" spans="1:60" x14ac:dyDescent="0.25">
      <c r="A1414" s="12"/>
      <c r="B1414" s="13"/>
      <c r="C1414" s="13"/>
      <c r="D1414" s="13"/>
      <c r="E1414" s="13"/>
      <c r="F1414" s="13"/>
      <c r="G1414" s="13"/>
      <c r="H1414" s="13"/>
      <c r="I1414" s="13"/>
      <c r="J1414" s="13"/>
      <c r="K1414" s="13"/>
      <c r="L1414" s="13"/>
      <c r="M1414" s="13"/>
      <c r="N1414" s="13"/>
      <c r="O1414" s="14"/>
      <c r="P1414" s="13"/>
      <c r="Q1414" s="15"/>
      <c r="R1414" s="13"/>
      <c r="S1414" s="13"/>
      <c r="T1414" s="13"/>
      <c r="U1414" s="13"/>
      <c r="V1414" s="13"/>
      <c r="W1414" s="13"/>
      <c r="X1414" s="13"/>
      <c r="Y1414" s="13"/>
      <c r="Z1414" s="13"/>
      <c r="AA1414" s="13"/>
      <c r="AB1414" s="13"/>
      <c r="AZ1414" t="s">
        <v>4130</v>
      </c>
      <c r="BA1414" t="s">
        <v>3205</v>
      </c>
      <c r="BB1414" t="s">
        <v>3967</v>
      </c>
      <c r="BC1414" t="s">
        <v>3204</v>
      </c>
      <c r="BG1414" t="s">
        <v>3044</v>
      </c>
      <c r="BH1414" t="s">
        <v>9250</v>
      </c>
    </row>
    <row r="1415" spans="1:60" x14ac:dyDescent="0.25">
      <c r="A1415" s="9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10"/>
      <c r="P1415" s="6"/>
      <c r="Q1415" s="6"/>
      <c r="R1415" s="6"/>
      <c r="S1415" s="6"/>
      <c r="T1415" s="6"/>
      <c r="U1415" s="6"/>
      <c r="V1415" s="6"/>
      <c r="W1415" s="11"/>
      <c r="X1415" s="6"/>
      <c r="Y1415" s="6"/>
      <c r="Z1415" s="6"/>
      <c r="AA1415" s="6"/>
      <c r="AB1415" s="6"/>
      <c r="AZ1415" t="s">
        <v>4131</v>
      </c>
      <c r="BA1415" t="s">
        <v>3205</v>
      </c>
      <c r="BB1415" t="s">
        <v>3967</v>
      </c>
      <c r="BC1415" t="s">
        <v>7263</v>
      </c>
      <c r="BG1415" t="s">
        <v>302</v>
      </c>
      <c r="BH1415" t="s">
        <v>9251</v>
      </c>
    </row>
    <row r="1416" spans="1:60" x14ac:dyDescent="0.25">
      <c r="A1416" s="16"/>
      <c r="B1416" s="13"/>
      <c r="C1416" s="13"/>
      <c r="D1416" s="13"/>
      <c r="E1416" s="13"/>
      <c r="F1416" s="13"/>
      <c r="G1416" s="13"/>
      <c r="H1416" s="13"/>
      <c r="I1416" s="13"/>
      <c r="J1416" s="13"/>
      <c r="K1416" s="13"/>
      <c r="L1416" s="13"/>
      <c r="M1416" s="13"/>
      <c r="N1416" s="13"/>
      <c r="O1416" s="14"/>
      <c r="P1416" s="13"/>
      <c r="Q1416" s="13"/>
      <c r="R1416" s="13"/>
      <c r="S1416" s="13"/>
      <c r="T1416" s="13"/>
      <c r="U1416" s="17"/>
      <c r="V1416" s="17"/>
      <c r="W1416" s="13"/>
      <c r="X1416" s="13"/>
      <c r="Y1416" s="13"/>
      <c r="Z1416" s="13"/>
      <c r="AA1416" s="13"/>
      <c r="AB1416" s="13"/>
      <c r="AZ1416" t="s">
        <v>1387</v>
      </c>
      <c r="BA1416" t="s">
        <v>3205</v>
      </c>
      <c r="BB1416" t="s">
        <v>3967</v>
      </c>
      <c r="BC1416" t="s">
        <v>3206</v>
      </c>
      <c r="BG1416" t="s">
        <v>27</v>
      </c>
      <c r="BH1416" t="s">
        <v>9252</v>
      </c>
    </row>
    <row r="1417" spans="1:60" x14ac:dyDescent="0.25">
      <c r="A1417" s="9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10"/>
      <c r="P1417" s="6"/>
      <c r="Q1417" s="6"/>
      <c r="R1417" s="6"/>
      <c r="S1417" s="6"/>
      <c r="T1417" s="6"/>
      <c r="U1417" s="6"/>
      <c r="V1417" s="6"/>
      <c r="W1417" s="11"/>
      <c r="X1417" s="6"/>
      <c r="Y1417" s="6"/>
      <c r="Z1417" s="6"/>
      <c r="AA1417" s="6"/>
      <c r="AB1417" s="6"/>
      <c r="AZ1417" t="s">
        <v>4132</v>
      </c>
      <c r="BA1417" t="s">
        <v>3205</v>
      </c>
      <c r="BB1417" t="s">
        <v>3967</v>
      </c>
      <c r="BC1417" t="s">
        <v>3206</v>
      </c>
      <c r="BG1417" t="s">
        <v>970</v>
      </c>
      <c r="BH1417" t="s">
        <v>9252</v>
      </c>
    </row>
    <row r="1418" spans="1:60" x14ac:dyDescent="0.25">
      <c r="A1418" s="9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10"/>
      <c r="P1418" s="6"/>
      <c r="Q1418" s="6"/>
      <c r="R1418" s="6"/>
      <c r="S1418" s="6"/>
      <c r="T1418" s="6"/>
      <c r="U1418" s="6"/>
      <c r="V1418" s="6"/>
      <c r="W1418" s="11"/>
      <c r="X1418" s="6"/>
      <c r="Y1418" s="6"/>
      <c r="Z1418" s="6"/>
      <c r="AA1418" s="6"/>
      <c r="AB1418" s="6"/>
      <c r="AZ1418" t="s">
        <v>4133</v>
      </c>
      <c r="BA1418" t="s">
        <v>3205</v>
      </c>
      <c r="BB1418" t="s">
        <v>3967</v>
      </c>
      <c r="BC1418" t="s">
        <v>7263</v>
      </c>
      <c r="BG1418" t="s">
        <v>2442</v>
      </c>
      <c r="BH1418" t="s">
        <v>9253</v>
      </c>
    </row>
    <row r="1419" spans="1:60" x14ac:dyDescent="0.25">
      <c r="A1419" s="9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10"/>
      <c r="P1419" s="6"/>
      <c r="Q1419" s="6"/>
      <c r="R1419" s="6"/>
      <c r="S1419" s="6"/>
      <c r="T1419" s="6"/>
      <c r="U1419" s="6"/>
      <c r="V1419" s="6"/>
      <c r="W1419" s="11"/>
      <c r="X1419" s="6"/>
      <c r="Y1419" s="6"/>
      <c r="Z1419" s="6"/>
      <c r="AA1419" s="6"/>
      <c r="AB1419" s="6"/>
      <c r="AZ1419" t="s">
        <v>4134</v>
      </c>
      <c r="BA1419" t="s">
        <v>3205</v>
      </c>
      <c r="BB1419" t="s">
        <v>3967</v>
      </c>
      <c r="BC1419" t="s">
        <v>3206</v>
      </c>
      <c r="BG1419" t="s">
        <v>2808</v>
      </c>
      <c r="BH1419" t="s">
        <v>9254</v>
      </c>
    </row>
    <row r="1420" spans="1:60" x14ac:dyDescent="0.25">
      <c r="A1420" s="12"/>
      <c r="B1420" s="13"/>
      <c r="C1420" s="13"/>
      <c r="D1420" s="13"/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  <c r="O1420" s="14"/>
      <c r="P1420" s="13"/>
      <c r="Q1420" s="13"/>
      <c r="R1420" s="13"/>
      <c r="S1420" s="13"/>
      <c r="T1420" s="13"/>
      <c r="U1420" s="13"/>
      <c r="V1420" s="13"/>
      <c r="W1420" s="13"/>
      <c r="X1420" s="13"/>
      <c r="Y1420" s="13"/>
      <c r="Z1420" s="13"/>
      <c r="AA1420" s="13"/>
      <c r="AB1420" s="13"/>
      <c r="AZ1420" t="s">
        <v>1388</v>
      </c>
      <c r="BA1420" t="s">
        <v>3205</v>
      </c>
      <c r="BB1420" t="s">
        <v>3967</v>
      </c>
      <c r="BC1420" t="s">
        <v>3206</v>
      </c>
      <c r="BG1420" t="s">
        <v>1947</v>
      </c>
      <c r="BH1420" t="s">
        <v>9255</v>
      </c>
    </row>
    <row r="1421" spans="1:60" x14ac:dyDescent="0.25">
      <c r="A1421" s="12"/>
      <c r="B1421" s="13"/>
      <c r="C1421" s="13"/>
      <c r="D1421" s="13"/>
      <c r="E1421" s="13"/>
      <c r="F1421" s="13"/>
      <c r="G1421" s="13"/>
      <c r="H1421" s="13"/>
      <c r="I1421" s="13"/>
      <c r="J1421" s="13"/>
      <c r="K1421" s="13"/>
      <c r="L1421" s="13"/>
      <c r="M1421" s="13"/>
      <c r="N1421" s="13"/>
      <c r="O1421" s="14"/>
      <c r="P1421" s="13"/>
      <c r="Q1421" s="13"/>
      <c r="R1421" s="13"/>
      <c r="S1421" s="13"/>
      <c r="T1421" s="13"/>
      <c r="U1421" s="13"/>
      <c r="V1421" s="13"/>
      <c r="W1421" s="13"/>
      <c r="X1421" s="13"/>
      <c r="Y1421" s="13"/>
      <c r="Z1421" s="13"/>
      <c r="AA1421" s="13"/>
      <c r="AB1421" s="13"/>
      <c r="AZ1421" t="s">
        <v>315</v>
      </c>
      <c r="BA1421" t="s">
        <v>3205</v>
      </c>
      <c r="BB1421" t="s">
        <v>3967</v>
      </c>
      <c r="BC1421" t="s">
        <v>3206</v>
      </c>
      <c r="BG1421" t="s">
        <v>2562</v>
      </c>
      <c r="BH1421" t="s">
        <v>9256</v>
      </c>
    </row>
    <row r="1422" spans="1:60" x14ac:dyDescent="0.25">
      <c r="A1422" s="9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10"/>
      <c r="P1422" s="6"/>
      <c r="Q1422" s="6"/>
      <c r="R1422" s="6"/>
      <c r="S1422" s="6"/>
      <c r="T1422" s="6"/>
      <c r="U1422" s="6"/>
      <c r="V1422" s="6"/>
      <c r="W1422" s="11"/>
      <c r="X1422" s="6"/>
      <c r="Y1422" s="6"/>
      <c r="Z1422" s="6"/>
      <c r="AA1422" s="6"/>
      <c r="AB1422" s="6"/>
      <c r="AZ1422" t="s">
        <v>4135</v>
      </c>
      <c r="BA1422" t="s">
        <v>3205</v>
      </c>
      <c r="BB1422" t="s">
        <v>3967</v>
      </c>
      <c r="BC1422" t="s">
        <v>3206</v>
      </c>
      <c r="BG1422" t="s">
        <v>324</v>
      </c>
      <c r="BH1422" t="s">
        <v>9257</v>
      </c>
    </row>
    <row r="1423" spans="1:60" x14ac:dyDescent="0.25">
      <c r="A1423" s="9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10"/>
      <c r="P1423" s="6"/>
      <c r="Q1423" s="11"/>
      <c r="R1423" s="6"/>
      <c r="S1423" s="6"/>
      <c r="T1423" s="6"/>
      <c r="U1423" s="6"/>
      <c r="V1423" s="6"/>
      <c r="W1423" s="11"/>
      <c r="X1423" s="6"/>
      <c r="Y1423" s="6"/>
      <c r="Z1423" s="6"/>
      <c r="AA1423" s="6"/>
      <c r="AB1423" s="6"/>
      <c r="AZ1423" t="s">
        <v>4136</v>
      </c>
      <c r="BA1423" t="s">
        <v>3205</v>
      </c>
      <c r="BB1423" t="s">
        <v>3967</v>
      </c>
      <c r="BC1423" t="s">
        <v>3204</v>
      </c>
      <c r="BG1423" t="s">
        <v>2518</v>
      </c>
      <c r="BH1423" t="s">
        <v>9257</v>
      </c>
    </row>
    <row r="1424" spans="1:60" x14ac:dyDescent="0.25">
      <c r="A1424" s="9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10"/>
      <c r="P1424" s="6"/>
      <c r="Q1424" s="11"/>
      <c r="R1424" s="6"/>
      <c r="S1424" s="6"/>
      <c r="T1424" s="6"/>
      <c r="U1424" s="6"/>
      <c r="V1424" s="6"/>
      <c r="W1424" s="11"/>
      <c r="X1424" s="6"/>
      <c r="Y1424" s="6"/>
      <c r="Z1424" s="6"/>
      <c r="AA1424" s="6"/>
      <c r="AB1424" s="6"/>
      <c r="AZ1424" t="s">
        <v>70</v>
      </c>
      <c r="BA1424" t="s">
        <v>3205</v>
      </c>
      <c r="BB1424" t="s">
        <v>3967</v>
      </c>
      <c r="BC1424" t="s">
        <v>3206</v>
      </c>
      <c r="BG1424" t="s">
        <v>766</v>
      </c>
      <c r="BH1424" t="s">
        <v>9258</v>
      </c>
    </row>
    <row r="1425" spans="1:60" x14ac:dyDescent="0.25">
      <c r="A1425" s="9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10"/>
      <c r="P1425" s="6"/>
      <c r="Q1425" s="6"/>
      <c r="R1425" s="6"/>
      <c r="S1425" s="6"/>
      <c r="T1425" s="6"/>
      <c r="U1425" s="6"/>
      <c r="V1425" s="6"/>
      <c r="W1425" s="11"/>
      <c r="X1425" s="6"/>
      <c r="Y1425" s="6"/>
      <c r="Z1425" s="6"/>
      <c r="AA1425" s="6"/>
      <c r="AB1425" s="6"/>
      <c r="AZ1425" t="s">
        <v>277</v>
      </c>
      <c r="BA1425" t="s">
        <v>3205</v>
      </c>
      <c r="BB1425" t="s">
        <v>3967</v>
      </c>
      <c r="BC1425" t="s">
        <v>3206</v>
      </c>
      <c r="BG1425" t="s">
        <v>282</v>
      </c>
      <c r="BH1425" t="s">
        <v>9258</v>
      </c>
    </row>
    <row r="1426" spans="1:60" x14ac:dyDescent="0.25">
      <c r="A1426" s="16"/>
      <c r="B1426" s="13"/>
      <c r="C1426" s="13"/>
      <c r="D1426" s="13"/>
      <c r="E1426" s="13"/>
      <c r="F1426" s="13"/>
      <c r="G1426" s="13"/>
      <c r="H1426" s="13"/>
      <c r="I1426" s="13"/>
      <c r="J1426" s="13"/>
      <c r="K1426" s="13"/>
      <c r="L1426" s="13"/>
      <c r="M1426" s="13"/>
      <c r="N1426" s="13"/>
      <c r="O1426" s="14"/>
      <c r="P1426" s="13"/>
      <c r="Q1426" s="13"/>
      <c r="R1426" s="13"/>
      <c r="S1426" s="13"/>
      <c r="T1426" s="13"/>
      <c r="U1426" s="17"/>
      <c r="V1426" s="17"/>
      <c r="W1426" s="13"/>
      <c r="X1426" s="13"/>
      <c r="Y1426" s="13"/>
      <c r="Z1426" s="13"/>
      <c r="AA1426" s="13"/>
      <c r="AB1426" s="13"/>
      <c r="AZ1426" t="s">
        <v>4137</v>
      </c>
      <c r="BA1426" t="s">
        <v>3205</v>
      </c>
      <c r="BB1426" t="s">
        <v>3967</v>
      </c>
      <c r="BC1426" t="s">
        <v>3206</v>
      </c>
      <c r="BG1426" t="s">
        <v>81</v>
      </c>
      <c r="BH1426" t="s">
        <v>9258</v>
      </c>
    </row>
    <row r="1427" spans="1:60" x14ac:dyDescent="0.25">
      <c r="A1427" s="12"/>
      <c r="B1427" s="13"/>
      <c r="C1427" s="13"/>
      <c r="D1427" s="13"/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  <c r="O1427" s="14"/>
      <c r="P1427" s="13"/>
      <c r="Q1427" s="13"/>
      <c r="R1427" s="13"/>
      <c r="S1427" s="13"/>
      <c r="T1427" s="13"/>
      <c r="U1427" s="13"/>
      <c r="V1427" s="13"/>
      <c r="W1427" s="13"/>
      <c r="X1427" s="13"/>
      <c r="Y1427" s="13"/>
      <c r="Z1427" s="13"/>
      <c r="AA1427" s="13"/>
      <c r="AB1427" s="13"/>
      <c r="AZ1427" t="s">
        <v>4138</v>
      </c>
      <c r="BA1427" t="s">
        <v>3205</v>
      </c>
      <c r="BB1427" t="s">
        <v>3967</v>
      </c>
      <c r="BC1427" t="s">
        <v>3206</v>
      </c>
      <c r="BG1427" t="s">
        <v>325</v>
      </c>
      <c r="BH1427" t="s">
        <v>9259</v>
      </c>
    </row>
    <row r="1428" spans="1:60" x14ac:dyDescent="0.25">
      <c r="A1428" s="12"/>
      <c r="B1428" s="13"/>
      <c r="C1428" s="13"/>
      <c r="D1428" s="13"/>
      <c r="E1428" s="13"/>
      <c r="F1428" s="13"/>
      <c r="G1428" s="13"/>
      <c r="H1428" s="13"/>
      <c r="I1428" s="13"/>
      <c r="J1428" s="13"/>
      <c r="K1428" s="13"/>
      <c r="L1428" s="13"/>
      <c r="M1428" s="13"/>
      <c r="N1428" s="13"/>
      <c r="O1428" s="14"/>
      <c r="P1428" s="13"/>
      <c r="Q1428" s="15"/>
      <c r="R1428" s="13"/>
      <c r="S1428" s="13"/>
      <c r="T1428" s="13"/>
      <c r="U1428" s="13"/>
      <c r="V1428" s="13"/>
      <c r="W1428" s="13"/>
      <c r="X1428" s="13"/>
      <c r="Y1428" s="13"/>
      <c r="Z1428" s="13"/>
      <c r="AA1428" s="13"/>
      <c r="AB1428" s="13"/>
      <c r="AZ1428" t="s">
        <v>4139</v>
      </c>
      <c r="BA1428" t="s">
        <v>3205</v>
      </c>
      <c r="BB1428" t="s">
        <v>3967</v>
      </c>
      <c r="BC1428" t="s">
        <v>3206</v>
      </c>
      <c r="BG1428" t="s">
        <v>69</v>
      </c>
      <c r="BH1428" t="s">
        <v>9260</v>
      </c>
    </row>
    <row r="1429" spans="1:60" x14ac:dyDescent="0.25">
      <c r="A1429" s="9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10"/>
      <c r="P1429" s="6"/>
      <c r="Q1429" s="11"/>
      <c r="R1429" s="6"/>
      <c r="S1429" s="6"/>
      <c r="T1429" s="6"/>
      <c r="U1429" s="6"/>
      <c r="V1429" s="6"/>
      <c r="W1429" s="11"/>
      <c r="X1429" s="6"/>
      <c r="Y1429" s="6"/>
      <c r="Z1429" s="6"/>
      <c r="AA1429" s="6"/>
      <c r="AB1429" s="6"/>
      <c r="AZ1429" t="s">
        <v>4140</v>
      </c>
      <c r="BA1429" t="s">
        <v>3205</v>
      </c>
      <c r="BB1429" t="s">
        <v>3967</v>
      </c>
      <c r="BC1429" t="s">
        <v>3204</v>
      </c>
      <c r="BG1429" t="s">
        <v>10603</v>
      </c>
      <c r="BH1429" t="s">
        <v>9260</v>
      </c>
    </row>
    <row r="1430" spans="1:60" x14ac:dyDescent="0.25">
      <c r="A1430" s="16"/>
      <c r="B1430" s="13"/>
      <c r="C1430" s="13"/>
      <c r="D1430" s="13"/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  <c r="O1430" s="14"/>
      <c r="P1430" s="13"/>
      <c r="Q1430" s="15"/>
      <c r="R1430" s="13"/>
      <c r="S1430" s="13"/>
      <c r="T1430" s="13"/>
      <c r="U1430" s="17"/>
      <c r="V1430" s="17"/>
      <c r="W1430" s="13"/>
      <c r="X1430" s="13"/>
      <c r="Y1430" s="13"/>
      <c r="Z1430" s="13"/>
      <c r="AA1430" s="13"/>
      <c r="AB1430" s="13"/>
      <c r="AZ1430" t="s">
        <v>4141</v>
      </c>
      <c r="BA1430" t="s">
        <v>3205</v>
      </c>
      <c r="BB1430" t="s">
        <v>3967</v>
      </c>
      <c r="BC1430" t="s">
        <v>3204</v>
      </c>
      <c r="BG1430" t="s">
        <v>3166</v>
      </c>
      <c r="BH1430" t="s">
        <v>9260</v>
      </c>
    </row>
    <row r="1431" spans="1:60" x14ac:dyDescent="0.25">
      <c r="A1431" s="12"/>
      <c r="B1431" s="13"/>
      <c r="C1431" s="13"/>
      <c r="D1431" s="13"/>
      <c r="E1431" s="13"/>
      <c r="F1431" s="13"/>
      <c r="G1431" s="13"/>
      <c r="H1431" s="13"/>
      <c r="I1431" s="13"/>
      <c r="J1431" s="13"/>
      <c r="K1431" s="13"/>
      <c r="L1431" s="13"/>
      <c r="M1431" s="13"/>
      <c r="N1431" s="13"/>
      <c r="O1431" s="14"/>
      <c r="P1431" s="13"/>
      <c r="Q1431" s="15"/>
      <c r="R1431" s="13"/>
      <c r="S1431" s="13"/>
      <c r="T1431" s="13"/>
      <c r="U1431" s="13"/>
      <c r="V1431" s="13"/>
      <c r="W1431" s="13"/>
      <c r="X1431" s="13"/>
      <c r="Y1431" s="13"/>
      <c r="Z1431" s="13"/>
      <c r="AA1431" s="13"/>
      <c r="AB1431" s="13"/>
      <c r="AZ1431" t="s">
        <v>4142</v>
      </c>
      <c r="BA1431" t="s">
        <v>3205</v>
      </c>
      <c r="BB1431" t="s">
        <v>3967</v>
      </c>
      <c r="BC1431" t="s">
        <v>3204</v>
      </c>
      <c r="BG1431" t="s">
        <v>94</v>
      </c>
      <c r="BH1431" t="s">
        <v>9261</v>
      </c>
    </row>
    <row r="1432" spans="1:60" x14ac:dyDescent="0.25">
      <c r="A1432" s="9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10"/>
      <c r="P1432" s="6"/>
      <c r="Q1432" s="6"/>
      <c r="R1432" s="6"/>
      <c r="S1432" s="6"/>
      <c r="T1432" s="6"/>
      <c r="U1432" s="6"/>
      <c r="V1432" s="6"/>
      <c r="W1432" s="11"/>
      <c r="X1432" s="6"/>
      <c r="Y1432" s="6"/>
      <c r="Z1432" s="6"/>
      <c r="AA1432" s="6"/>
      <c r="AB1432" s="6"/>
      <c r="AZ1432" t="s">
        <v>4143</v>
      </c>
      <c r="BA1432" t="s">
        <v>3205</v>
      </c>
      <c r="BB1432" t="s">
        <v>3967</v>
      </c>
      <c r="BC1432" t="s">
        <v>7263</v>
      </c>
      <c r="BG1432" t="s">
        <v>2810</v>
      </c>
      <c r="BH1432" t="s">
        <v>9262</v>
      </c>
    </row>
    <row r="1433" spans="1:60" x14ac:dyDescent="0.25">
      <c r="A1433" s="9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10"/>
      <c r="P1433" s="6"/>
      <c r="Q1433" s="6"/>
      <c r="R1433" s="6"/>
      <c r="S1433" s="6"/>
      <c r="T1433" s="6"/>
      <c r="U1433" s="6"/>
      <c r="V1433" s="6"/>
      <c r="W1433" s="11"/>
      <c r="X1433" s="6"/>
      <c r="Y1433" s="6"/>
      <c r="Z1433" s="6"/>
      <c r="AA1433" s="6"/>
      <c r="AB1433" s="6"/>
      <c r="AZ1433" t="s">
        <v>4144</v>
      </c>
      <c r="BA1433" t="s">
        <v>3205</v>
      </c>
      <c r="BB1433" t="s">
        <v>3967</v>
      </c>
      <c r="BC1433" t="s">
        <v>3206</v>
      </c>
      <c r="BG1433" t="s">
        <v>293</v>
      </c>
      <c r="BH1433" t="s">
        <v>9263</v>
      </c>
    </row>
    <row r="1434" spans="1:60" x14ac:dyDescent="0.25">
      <c r="A1434" s="12"/>
      <c r="B1434" s="13"/>
      <c r="C1434" s="13"/>
      <c r="D1434" s="13"/>
      <c r="E1434" s="13"/>
      <c r="F1434" s="13"/>
      <c r="G1434" s="13"/>
      <c r="H1434" s="13"/>
      <c r="I1434" s="13"/>
      <c r="J1434" s="13"/>
      <c r="K1434" s="13"/>
      <c r="L1434" s="13"/>
      <c r="M1434" s="13"/>
      <c r="N1434" s="13"/>
      <c r="O1434" s="14"/>
      <c r="P1434" s="13"/>
      <c r="Q1434" s="13"/>
      <c r="R1434" s="13"/>
      <c r="S1434" s="13"/>
      <c r="T1434" s="13"/>
      <c r="U1434" s="13"/>
      <c r="V1434" s="13"/>
      <c r="W1434" s="13"/>
      <c r="X1434" s="13"/>
      <c r="Y1434" s="13"/>
      <c r="Z1434" s="13"/>
      <c r="AA1434" s="13"/>
      <c r="AB1434" s="13"/>
      <c r="AZ1434" t="s">
        <v>4145</v>
      </c>
      <c r="BA1434" t="s">
        <v>3205</v>
      </c>
      <c r="BB1434" t="s">
        <v>3967</v>
      </c>
      <c r="BC1434" t="s">
        <v>3206</v>
      </c>
      <c r="BG1434" t="s">
        <v>913</v>
      </c>
      <c r="BH1434" t="s">
        <v>9264</v>
      </c>
    </row>
    <row r="1435" spans="1:60" x14ac:dyDescent="0.25">
      <c r="A1435" s="9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10"/>
      <c r="P1435" s="6"/>
      <c r="Q1435" s="6"/>
      <c r="R1435" s="6"/>
      <c r="S1435" s="6"/>
      <c r="T1435" s="6"/>
      <c r="U1435" s="6"/>
      <c r="V1435" s="6"/>
      <c r="W1435" s="11"/>
      <c r="X1435" s="6"/>
      <c r="Y1435" s="6"/>
      <c r="Z1435" s="6"/>
      <c r="AA1435" s="6"/>
      <c r="AB1435" s="6"/>
      <c r="AZ1435" t="s">
        <v>4146</v>
      </c>
      <c r="BA1435" t="s">
        <v>3205</v>
      </c>
      <c r="BB1435" t="s">
        <v>3967</v>
      </c>
      <c r="BC1435" t="s">
        <v>7263</v>
      </c>
      <c r="BG1435" t="s">
        <v>608</v>
      </c>
      <c r="BH1435" t="s">
        <v>9265</v>
      </c>
    </row>
    <row r="1436" spans="1:60" x14ac:dyDescent="0.25">
      <c r="A1436" s="9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10"/>
      <c r="P1436" s="6"/>
      <c r="Q1436" s="11"/>
      <c r="R1436" s="6"/>
      <c r="S1436" s="6"/>
      <c r="T1436" s="6"/>
      <c r="U1436" s="6"/>
      <c r="V1436" s="6"/>
      <c r="W1436" s="11"/>
      <c r="X1436" s="6"/>
      <c r="Y1436" s="6"/>
      <c r="Z1436" s="6"/>
      <c r="AA1436" s="6"/>
      <c r="AB1436" s="6"/>
      <c r="AZ1436" t="s">
        <v>4147</v>
      </c>
      <c r="BA1436" t="s">
        <v>3205</v>
      </c>
      <c r="BB1436" t="s">
        <v>3967</v>
      </c>
      <c r="BC1436" t="s">
        <v>3206</v>
      </c>
      <c r="BG1436" t="s">
        <v>7300</v>
      </c>
      <c r="BH1436" t="s">
        <v>9265</v>
      </c>
    </row>
    <row r="1437" spans="1:60" x14ac:dyDescent="0.25">
      <c r="A1437" s="12"/>
      <c r="B1437" s="13"/>
      <c r="C1437" s="13"/>
      <c r="D1437" s="13"/>
      <c r="E1437" s="13"/>
      <c r="F1437" s="13"/>
      <c r="G1437" s="13"/>
      <c r="H1437" s="13"/>
      <c r="I1437" s="13"/>
      <c r="J1437" s="13"/>
      <c r="K1437" s="13"/>
      <c r="L1437" s="13"/>
      <c r="M1437" s="13"/>
      <c r="N1437" s="13"/>
      <c r="O1437" s="14"/>
      <c r="P1437" s="13"/>
      <c r="Q1437" s="13"/>
      <c r="R1437" s="13"/>
      <c r="S1437" s="13"/>
      <c r="T1437" s="13"/>
      <c r="U1437" s="13"/>
      <c r="V1437" s="13"/>
      <c r="W1437" s="13"/>
      <c r="X1437" s="13"/>
      <c r="Y1437" s="13"/>
      <c r="Z1437" s="13"/>
      <c r="AA1437" s="13"/>
      <c r="AB1437" s="13"/>
      <c r="AZ1437" t="s">
        <v>4148</v>
      </c>
      <c r="BA1437" t="s">
        <v>3205</v>
      </c>
      <c r="BB1437" t="s">
        <v>3967</v>
      </c>
      <c r="BC1437" t="s">
        <v>3206</v>
      </c>
      <c r="BG1437" t="s">
        <v>2567</v>
      </c>
      <c r="BH1437" t="s">
        <v>9266</v>
      </c>
    </row>
    <row r="1438" spans="1:60" x14ac:dyDescent="0.25">
      <c r="A1438" s="12"/>
      <c r="B1438" s="13"/>
      <c r="C1438" s="13"/>
      <c r="D1438" s="13"/>
      <c r="E1438" s="13"/>
      <c r="F1438" s="13"/>
      <c r="G1438" s="13"/>
      <c r="H1438" s="13"/>
      <c r="I1438" s="13"/>
      <c r="J1438" s="13"/>
      <c r="K1438" s="13"/>
      <c r="L1438" s="13"/>
      <c r="M1438" s="13"/>
      <c r="N1438" s="13"/>
      <c r="O1438" s="14"/>
      <c r="P1438" s="13"/>
      <c r="Q1438" s="13"/>
      <c r="R1438" s="13"/>
      <c r="S1438" s="13"/>
      <c r="T1438" s="13"/>
      <c r="U1438" s="13"/>
      <c r="V1438" s="13"/>
      <c r="W1438" s="13"/>
      <c r="X1438" s="13"/>
      <c r="Y1438" s="13"/>
      <c r="Z1438" s="13"/>
      <c r="AA1438" s="13"/>
      <c r="AB1438" s="13"/>
      <c r="AZ1438" t="s">
        <v>4149</v>
      </c>
      <c r="BA1438" t="s">
        <v>3205</v>
      </c>
      <c r="BB1438" t="s">
        <v>3967</v>
      </c>
      <c r="BC1438" t="s">
        <v>3206</v>
      </c>
      <c r="BG1438" t="s">
        <v>2743</v>
      </c>
      <c r="BH1438" t="s">
        <v>9267</v>
      </c>
    </row>
    <row r="1439" spans="1:60" x14ac:dyDescent="0.25">
      <c r="A1439" s="9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10"/>
      <c r="P1439" s="6"/>
      <c r="Q1439" s="6"/>
      <c r="R1439" s="6"/>
      <c r="S1439" s="6"/>
      <c r="T1439" s="6"/>
      <c r="U1439" s="6"/>
      <c r="V1439" s="6"/>
      <c r="W1439" s="11"/>
      <c r="X1439" s="6"/>
      <c r="Y1439" s="6"/>
      <c r="Z1439" s="6"/>
      <c r="AA1439" s="6"/>
      <c r="AB1439" s="6"/>
      <c r="AZ1439" t="s">
        <v>4150</v>
      </c>
      <c r="BA1439" t="s">
        <v>3205</v>
      </c>
      <c r="BB1439" t="s">
        <v>3967</v>
      </c>
      <c r="BC1439" t="s">
        <v>3206</v>
      </c>
      <c r="BG1439" t="s">
        <v>2247</v>
      </c>
      <c r="BH1439" t="s">
        <v>9267</v>
      </c>
    </row>
    <row r="1440" spans="1:60" x14ac:dyDescent="0.25">
      <c r="A1440" s="9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10"/>
      <c r="P1440" s="6"/>
      <c r="Q1440" s="6"/>
      <c r="R1440" s="6"/>
      <c r="S1440" s="6"/>
      <c r="T1440" s="6"/>
      <c r="U1440" s="6"/>
      <c r="V1440" s="6"/>
      <c r="W1440" s="11"/>
      <c r="X1440" s="6"/>
      <c r="Y1440" s="6"/>
      <c r="Z1440" s="6"/>
      <c r="AA1440" s="6"/>
      <c r="AB1440" s="6"/>
      <c r="AZ1440" t="s">
        <v>4151</v>
      </c>
      <c r="BA1440" t="s">
        <v>3205</v>
      </c>
      <c r="BB1440" t="s">
        <v>3967</v>
      </c>
      <c r="BC1440" t="s">
        <v>3206</v>
      </c>
      <c r="BG1440" t="s">
        <v>117</v>
      </c>
      <c r="BH1440" t="s">
        <v>9267</v>
      </c>
    </row>
    <row r="1441" spans="1:60" x14ac:dyDescent="0.25">
      <c r="A1441" s="9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10"/>
      <c r="P1441" s="6"/>
      <c r="Q1441" s="6"/>
      <c r="R1441" s="6"/>
      <c r="S1441" s="6"/>
      <c r="T1441" s="6"/>
      <c r="U1441" s="6"/>
      <c r="V1441" s="6"/>
      <c r="W1441" s="11"/>
      <c r="X1441" s="6"/>
      <c r="Y1441" s="6"/>
      <c r="Z1441" s="6"/>
      <c r="AA1441" s="6"/>
      <c r="AB1441" s="6"/>
      <c r="AZ1441" t="s">
        <v>295</v>
      </c>
      <c r="BA1441" t="s">
        <v>3205</v>
      </c>
      <c r="BB1441" t="s">
        <v>3967</v>
      </c>
      <c r="BC1441" t="s">
        <v>3206</v>
      </c>
      <c r="BG1441" t="s">
        <v>267</v>
      </c>
      <c r="BH1441" t="s">
        <v>9268</v>
      </c>
    </row>
    <row r="1442" spans="1:60" x14ac:dyDescent="0.25">
      <c r="A1442" s="12"/>
      <c r="B1442" s="13"/>
      <c r="C1442" s="13"/>
      <c r="D1442" s="13"/>
      <c r="E1442" s="13"/>
      <c r="F1442" s="13"/>
      <c r="G1442" s="13"/>
      <c r="H1442" s="13"/>
      <c r="I1442" s="13"/>
      <c r="J1442" s="13"/>
      <c r="K1442" s="13"/>
      <c r="L1442" s="13"/>
      <c r="M1442" s="13"/>
      <c r="N1442" s="13"/>
      <c r="O1442" s="14"/>
      <c r="P1442" s="13"/>
      <c r="Q1442" s="13"/>
      <c r="R1442" s="13"/>
      <c r="S1442" s="13"/>
      <c r="T1442" s="13"/>
      <c r="U1442" s="13"/>
      <c r="V1442" s="13"/>
      <c r="W1442" s="13"/>
      <c r="X1442" s="13"/>
      <c r="Y1442" s="13"/>
      <c r="Z1442" s="13"/>
      <c r="AA1442" s="13"/>
      <c r="AB1442" s="13"/>
      <c r="AZ1442" t="s">
        <v>4152</v>
      </c>
      <c r="BA1442" t="s">
        <v>3205</v>
      </c>
      <c r="BB1442" t="s">
        <v>3967</v>
      </c>
      <c r="BC1442" t="s">
        <v>3206</v>
      </c>
      <c r="BG1442" t="s">
        <v>715</v>
      </c>
      <c r="BH1442" t="s">
        <v>9268</v>
      </c>
    </row>
    <row r="1443" spans="1:60" x14ac:dyDescent="0.25">
      <c r="A1443" s="9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10"/>
      <c r="P1443" s="6"/>
      <c r="Q1443" s="11"/>
      <c r="R1443" s="6"/>
      <c r="S1443" s="6"/>
      <c r="T1443" s="6"/>
      <c r="U1443" s="6"/>
      <c r="V1443" s="6"/>
      <c r="W1443" s="11"/>
      <c r="X1443" s="6"/>
      <c r="Y1443" s="6"/>
      <c r="Z1443" s="6"/>
      <c r="AA1443" s="6"/>
      <c r="AB1443" s="6"/>
      <c r="AZ1443" t="s">
        <v>4153</v>
      </c>
      <c r="BA1443" t="s">
        <v>3205</v>
      </c>
      <c r="BB1443" t="s">
        <v>3967</v>
      </c>
      <c r="BC1443" t="s">
        <v>3204</v>
      </c>
      <c r="BG1443" t="s">
        <v>617</v>
      </c>
      <c r="BH1443" t="s">
        <v>9268</v>
      </c>
    </row>
    <row r="1444" spans="1:60" x14ac:dyDescent="0.25">
      <c r="A1444" s="9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10"/>
      <c r="P1444" s="6"/>
      <c r="Q1444" s="11"/>
      <c r="R1444" s="6"/>
      <c r="S1444" s="6"/>
      <c r="T1444" s="6"/>
      <c r="U1444" s="6"/>
      <c r="V1444" s="6"/>
      <c r="W1444" s="11"/>
      <c r="X1444" s="6"/>
      <c r="Y1444" s="6"/>
      <c r="Z1444" s="6"/>
      <c r="AA1444" s="6"/>
      <c r="AB1444" s="6"/>
      <c r="AZ1444" t="s">
        <v>4154</v>
      </c>
      <c r="BA1444" t="s">
        <v>3205</v>
      </c>
      <c r="BB1444" t="s">
        <v>3967</v>
      </c>
      <c r="BC1444" t="s">
        <v>3206</v>
      </c>
      <c r="BG1444" t="s">
        <v>3054</v>
      </c>
      <c r="BH1444" t="s">
        <v>9269</v>
      </c>
    </row>
    <row r="1445" spans="1:60" x14ac:dyDescent="0.25">
      <c r="A1445" s="18"/>
      <c r="B1445" s="19"/>
      <c r="C1445" s="20"/>
      <c r="D1445" s="19"/>
      <c r="E1445" s="13"/>
      <c r="F1445" s="13"/>
      <c r="G1445" s="13"/>
      <c r="H1445" s="13"/>
      <c r="I1445" s="13"/>
      <c r="J1445" s="13"/>
      <c r="K1445" s="13"/>
      <c r="L1445" s="13"/>
      <c r="M1445" s="13"/>
      <c r="N1445" s="13"/>
      <c r="O1445" s="14"/>
      <c r="P1445" s="13"/>
      <c r="Q1445" s="15"/>
      <c r="R1445" s="13"/>
      <c r="S1445" s="13"/>
      <c r="T1445" s="13"/>
      <c r="U1445" s="17"/>
      <c r="V1445" s="17"/>
      <c r="W1445" s="13"/>
      <c r="X1445" s="13"/>
      <c r="Y1445" s="13"/>
      <c r="Z1445" s="13"/>
      <c r="AA1445" s="13"/>
      <c r="AB1445" s="13"/>
      <c r="AZ1445" t="s">
        <v>2146</v>
      </c>
      <c r="BA1445" t="s">
        <v>3205</v>
      </c>
      <c r="BB1445" t="s">
        <v>3967</v>
      </c>
      <c r="BC1445" t="s">
        <v>3204</v>
      </c>
      <c r="BG1445" t="s">
        <v>3103</v>
      </c>
      <c r="BH1445" t="s">
        <v>9269</v>
      </c>
    </row>
    <row r="1446" spans="1:60" x14ac:dyDescent="0.25">
      <c r="A1446" s="12"/>
      <c r="B1446" s="13"/>
      <c r="C1446" s="13"/>
      <c r="D1446" s="13"/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  <c r="O1446" s="14"/>
      <c r="P1446" s="13"/>
      <c r="Q1446" s="15"/>
      <c r="R1446" s="13"/>
      <c r="S1446" s="13"/>
      <c r="T1446" s="13"/>
      <c r="U1446" s="13"/>
      <c r="V1446" s="13"/>
      <c r="W1446" s="13"/>
      <c r="X1446" s="13"/>
      <c r="Y1446" s="13"/>
      <c r="Z1446" s="13"/>
      <c r="AA1446" s="13"/>
      <c r="AB1446" s="13"/>
      <c r="AZ1446" t="s">
        <v>4155</v>
      </c>
      <c r="BA1446" t="s">
        <v>3205</v>
      </c>
      <c r="BB1446" t="s">
        <v>3967</v>
      </c>
      <c r="BC1446" t="s">
        <v>7263</v>
      </c>
      <c r="BG1446" t="s">
        <v>550</v>
      </c>
      <c r="BH1446" t="s">
        <v>9269</v>
      </c>
    </row>
    <row r="1447" spans="1:60" x14ac:dyDescent="0.25">
      <c r="A1447" s="9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10"/>
      <c r="P1447" s="6"/>
      <c r="Q1447" s="11"/>
      <c r="R1447" s="6"/>
      <c r="S1447" s="6"/>
      <c r="T1447" s="6"/>
      <c r="U1447" s="6"/>
      <c r="V1447" s="6"/>
      <c r="W1447" s="11"/>
      <c r="X1447" s="6"/>
      <c r="Y1447" s="6"/>
      <c r="Z1447" s="6"/>
      <c r="AA1447" s="6"/>
      <c r="AB1447" s="6"/>
      <c r="AZ1447" t="s">
        <v>4156</v>
      </c>
      <c r="BA1447" t="s">
        <v>3205</v>
      </c>
      <c r="BB1447" t="s">
        <v>3203</v>
      </c>
      <c r="BC1447" t="s">
        <v>7263</v>
      </c>
      <c r="BG1447" t="s">
        <v>2511</v>
      </c>
      <c r="BH1447" t="s">
        <v>9269</v>
      </c>
    </row>
    <row r="1448" spans="1:60" x14ac:dyDescent="0.25">
      <c r="A1448" s="1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10"/>
      <c r="P1448" s="6"/>
      <c r="Q1448" s="11"/>
      <c r="R1448" s="6"/>
      <c r="S1448" s="6"/>
      <c r="T1448" s="6"/>
      <c r="U1448" s="17"/>
      <c r="V1448" s="17"/>
      <c r="W1448" s="11"/>
      <c r="X1448" s="6"/>
      <c r="Y1448" s="6"/>
      <c r="Z1448" s="6"/>
      <c r="AA1448" s="6"/>
      <c r="AB1448" s="6"/>
      <c r="AZ1448" t="s">
        <v>2634</v>
      </c>
      <c r="BA1448" t="s">
        <v>3205</v>
      </c>
      <c r="BB1448" t="s">
        <v>3967</v>
      </c>
      <c r="BC1448" t="s">
        <v>3206</v>
      </c>
      <c r="BG1448" t="s">
        <v>2591</v>
      </c>
      <c r="BH1448" t="s">
        <v>9269</v>
      </c>
    </row>
    <row r="1449" spans="1:60" x14ac:dyDescent="0.25">
      <c r="A1449" s="9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10"/>
      <c r="P1449" s="6"/>
      <c r="Q1449" s="6"/>
      <c r="R1449" s="6"/>
      <c r="S1449" s="6"/>
      <c r="T1449" s="6"/>
      <c r="U1449" s="6"/>
      <c r="V1449" s="6"/>
      <c r="W1449" s="11"/>
      <c r="X1449" s="6"/>
      <c r="Y1449" s="6"/>
      <c r="Z1449" s="6"/>
      <c r="AA1449" s="6"/>
      <c r="AB1449" s="6"/>
      <c r="AZ1449" t="s">
        <v>4157</v>
      </c>
      <c r="BA1449" t="s">
        <v>3205</v>
      </c>
      <c r="BB1449" t="s">
        <v>3967</v>
      </c>
      <c r="BC1449" t="s">
        <v>3206</v>
      </c>
      <c r="BG1449" t="s">
        <v>2129</v>
      </c>
      <c r="BH1449" t="s">
        <v>9269</v>
      </c>
    </row>
    <row r="1450" spans="1:60" x14ac:dyDescent="0.25">
      <c r="A1450" s="9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10"/>
      <c r="P1450" s="6"/>
      <c r="Q1450" s="6"/>
      <c r="R1450" s="6"/>
      <c r="S1450" s="6"/>
      <c r="T1450" s="6"/>
      <c r="U1450" s="6"/>
      <c r="V1450" s="6"/>
      <c r="W1450" s="11"/>
      <c r="X1450" s="6"/>
      <c r="Y1450" s="6"/>
      <c r="Z1450" s="6"/>
      <c r="AA1450" s="6"/>
      <c r="AB1450" s="6"/>
      <c r="AZ1450" t="s">
        <v>4158</v>
      </c>
      <c r="BA1450" t="s">
        <v>3205</v>
      </c>
      <c r="BB1450" t="s">
        <v>3967</v>
      </c>
      <c r="BC1450" t="s">
        <v>3204</v>
      </c>
      <c r="BG1450" t="s">
        <v>153</v>
      </c>
      <c r="BH1450" t="s">
        <v>9270</v>
      </c>
    </row>
    <row r="1451" spans="1:60" x14ac:dyDescent="0.25">
      <c r="A1451" s="9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10"/>
      <c r="P1451" s="6"/>
      <c r="Q1451" s="6"/>
      <c r="R1451" s="6"/>
      <c r="S1451" s="6"/>
      <c r="T1451" s="6"/>
      <c r="U1451" s="6"/>
      <c r="V1451" s="6"/>
      <c r="W1451" s="11"/>
      <c r="X1451" s="6"/>
      <c r="Y1451" s="6"/>
      <c r="Z1451" s="6"/>
      <c r="AA1451" s="6"/>
      <c r="AB1451" s="6"/>
      <c r="AZ1451" t="s">
        <v>4159</v>
      </c>
      <c r="BA1451" t="s">
        <v>3205</v>
      </c>
      <c r="BB1451" t="s">
        <v>3967</v>
      </c>
      <c r="BC1451" t="s">
        <v>7263</v>
      </c>
      <c r="BG1451" t="s">
        <v>1461</v>
      </c>
      <c r="BH1451" t="s">
        <v>9271</v>
      </c>
    </row>
    <row r="1452" spans="1:60" x14ac:dyDescent="0.25">
      <c r="A1452" s="9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10"/>
      <c r="P1452" s="6"/>
      <c r="Q1452" s="6"/>
      <c r="R1452" s="6"/>
      <c r="S1452" s="6"/>
      <c r="T1452" s="6"/>
      <c r="U1452" s="6"/>
      <c r="V1452" s="6"/>
      <c r="W1452" s="11"/>
      <c r="X1452" s="6"/>
      <c r="Y1452" s="6"/>
      <c r="Z1452" s="6"/>
      <c r="AA1452" s="6"/>
      <c r="AB1452" s="6"/>
      <c r="AZ1452" t="s">
        <v>4160</v>
      </c>
      <c r="BA1452" t="s">
        <v>3205</v>
      </c>
      <c r="BB1452" t="s">
        <v>3967</v>
      </c>
      <c r="BC1452" t="s">
        <v>7263</v>
      </c>
      <c r="BG1452" t="s">
        <v>307</v>
      </c>
      <c r="BH1452" t="s">
        <v>9271</v>
      </c>
    </row>
    <row r="1453" spans="1:60" x14ac:dyDescent="0.25">
      <c r="A1453" s="9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10"/>
      <c r="P1453" s="6"/>
      <c r="Q1453" s="6"/>
      <c r="R1453" s="6"/>
      <c r="S1453" s="6"/>
      <c r="T1453" s="6"/>
      <c r="U1453" s="6"/>
      <c r="V1453" s="6"/>
      <c r="W1453" s="11"/>
      <c r="X1453" s="6"/>
      <c r="Y1453" s="6"/>
      <c r="Z1453" s="6"/>
      <c r="AA1453" s="6"/>
      <c r="AB1453" s="6"/>
      <c r="AZ1453" t="s">
        <v>107</v>
      </c>
      <c r="BA1453" t="s">
        <v>3205</v>
      </c>
      <c r="BB1453" t="s">
        <v>3967</v>
      </c>
      <c r="BC1453" t="s">
        <v>3206</v>
      </c>
      <c r="BG1453" t="s">
        <v>1197</v>
      </c>
      <c r="BH1453" t="s">
        <v>9272</v>
      </c>
    </row>
    <row r="1454" spans="1:60" x14ac:dyDescent="0.25">
      <c r="A1454" s="9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10"/>
      <c r="P1454" s="6"/>
      <c r="Q1454" s="6"/>
      <c r="R1454" s="6"/>
      <c r="S1454" s="6"/>
      <c r="T1454" s="6"/>
      <c r="U1454" s="6"/>
      <c r="V1454" s="6"/>
      <c r="W1454" s="11"/>
      <c r="X1454" s="6"/>
      <c r="Y1454" s="6"/>
      <c r="Z1454" s="6"/>
      <c r="AA1454" s="6"/>
      <c r="AB1454" s="6"/>
      <c r="AZ1454" t="s">
        <v>4161</v>
      </c>
      <c r="BA1454" t="s">
        <v>3205</v>
      </c>
      <c r="BB1454" t="s">
        <v>3967</v>
      </c>
      <c r="BC1454" t="s">
        <v>3206</v>
      </c>
      <c r="BG1454" t="s">
        <v>287</v>
      </c>
      <c r="BH1454" t="s">
        <v>9273</v>
      </c>
    </row>
    <row r="1455" spans="1:60" x14ac:dyDescent="0.25">
      <c r="A1455" s="9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10"/>
      <c r="P1455" s="6"/>
      <c r="Q1455" s="6"/>
      <c r="R1455" s="6"/>
      <c r="S1455" s="6"/>
      <c r="T1455" s="6"/>
      <c r="U1455" s="6"/>
      <c r="V1455" s="6"/>
      <c r="W1455" s="11"/>
      <c r="X1455" s="6"/>
      <c r="Y1455" s="6"/>
      <c r="Z1455" s="6"/>
      <c r="AA1455" s="6"/>
      <c r="AB1455" s="6"/>
      <c r="AZ1455" t="s">
        <v>4162</v>
      </c>
      <c r="BA1455" t="s">
        <v>3205</v>
      </c>
      <c r="BB1455" t="s">
        <v>3967</v>
      </c>
      <c r="BC1455" t="s">
        <v>3206</v>
      </c>
      <c r="BG1455" t="s">
        <v>1396</v>
      </c>
      <c r="BH1455" t="s">
        <v>9274</v>
      </c>
    </row>
    <row r="1456" spans="1:60" x14ac:dyDescent="0.25">
      <c r="A1456" s="12"/>
      <c r="B1456" s="13"/>
      <c r="C1456" s="13"/>
      <c r="D1456" s="13"/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  <c r="O1456" s="14"/>
      <c r="P1456" s="13"/>
      <c r="Q1456" s="15"/>
      <c r="R1456" s="13"/>
      <c r="S1456" s="13"/>
      <c r="T1456" s="13"/>
      <c r="U1456" s="13"/>
      <c r="V1456" s="13"/>
      <c r="W1456" s="13"/>
      <c r="X1456" s="13"/>
      <c r="Y1456" s="13"/>
      <c r="Z1456" s="13"/>
      <c r="AA1456" s="13"/>
      <c r="AB1456" s="13"/>
      <c r="AZ1456" t="s">
        <v>4163</v>
      </c>
      <c r="BA1456" t="s">
        <v>3205</v>
      </c>
      <c r="BB1456" t="s">
        <v>3967</v>
      </c>
      <c r="BC1456" t="s">
        <v>3204</v>
      </c>
      <c r="BG1456" t="s">
        <v>7287</v>
      </c>
      <c r="BH1456" t="s">
        <v>10623</v>
      </c>
    </row>
    <row r="1457" spans="1:60" x14ac:dyDescent="0.25">
      <c r="A1457" s="1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10"/>
      <c r="P1457" s="6"/>
      <c r="Q1457" s="6"/>
      <c r="R1457" s="6"/>
      <c r="S1457" s="6"/>
      <c r="T1457" s="6"/>
      <c r="U1457" s="17"/>
      <c r="V1457" s="17"/>
      <c r="W1457" s="11"/>
      <c r="X1457" s="6"/>
      <c r="Y1457" s="6"/>
      <c r="Z1457" s="6"/>
      <c r="AA1457" s="6"/>
      <c r="AB1457" s="6"/>
      <c r="AZ1457" t="s">
        <v>89</v>
      </c>
      <c r="BA1457" t="s">
        <v>3205</v>
      </c>
      <c r="BB1457" t="s">
        <v>3967</v>
      </c>
      <c r="BC1457" t="s">
        <v>3204</v>
      </c>
      <c r="BG1457" t="s">
        <v>125</v>
      </c>
      <c r="BH1457" t="s">
        <v>9275</v>
      </c>
    </row>
    <row r="1458" spans="1:60" x14ac:dyDescent="0.25">
      <c r="A1458" s="18"/>
      <c r="B1458" s="19"/>
      <c r="C1458" s="20"/>
      <c r="D1458" s="19"/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  <c r="O1458" s="14"/>
      <c r="P1458" s="13"/>
      <c r="Q1458" s="15"/>
      <c r="R1458" s="13"/>
      <c r="S1458" s="13"/>
      <c r="T1458" s="13"/>
      <c r="U1458" s="17"/>
      <c r="V1458" s="17"/>
      <c r="W1458" s="13"/>
      <c r="X1458" s="13"/>
      <c r="Y1458" s="13"/>
      <c r="Z1458" s="13"/>
      <c r="AA1458" s="13"/>
      <c r="AB1458" s="13"/>
      <c r="AZ1458" t="s">
        <v>2781</v>
      </c>
      <c r="BA1458" t="s">
        <v>3205</v>
      </c>
      <c r="BB1458" t="s">
        <v>3967</v>
      </c>
      <c r="BC1458" t="s">
        <v>3206</v>
      </c>
      <c r="BG1458" t="s">
        <v>303</v>
      </c>
      <c r="BH1458" t="s">
        <v>9276</v>
      </c>
    </row>
    <row r="1459" spans="1:60" x14ac:dyDescent="0.25">
      <c r="A1459" s="12"/>
      <c r="B1459" s="13"/>
      <c r="C1459" s="13"/>
      <c r="D1459" s="13"/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  <c r="O1459" s="14"/>
      <c r="P1459" s="13"/>
      <c r="Q1459" s="15"/>
      <c r="R1459" s="13"/>
      <c r="S1459" s="13"/>
      <c r="T1459" s="13"/>
      <c r="U1459" s="13"/>
      <c r="V1459" s="13"/>
      <c r="W1459" s="13"/>
      <c r="X1459" s="13"/>
      <c r="Y1459" s="13"/>
      <c r="Z1459" s="13"/>
      <c r="AA1459" s="13"/>
      <c r="AB1459" s="13"/>
      <c r="AZ1459" t="s">
        <v>4164</v>
      </c>
      <c r="BA1459" t="s">
        <v>3205</v>
      </c>
      <c r="BB1459" t="s">
        <v>3967</v>
      </c>
      <c r="BC1459" t="s">
        <v>3204</v>
      </c>
      <c r="BG1459" t="s">
        <v>10359</v>
      </c>
      <c r="BH1459" t="s">
        <v>10622</v>
      </c>
    </row>
    <row r="1460" spans="1:60" x14ac:dyDescent="0.25">
      <c r="A1460" s="9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10"/>
      <c r="P1460" s="6"/>
      <c r="Q1460" s="11"/>
      <c r="R1460" s="6"/>
      <c r="S1460" s="6"/>
      <c r="T1460" s="6"/>
      <c r="U1460" s="6"/>
      <c r="V1460" s="6"/>
      <c r="W1460" s="11"/>
      <c r="X1460" s="6"/>
      <c r="Y1460" s="6"/>
      <c r="Z1460" s="6"/>
      <c r="AA1460" s="6"/>
      <c r="AB1460" s="6"/>
      <c r="AZ1460" t="s">
        <v>4165</v>
      </c>
      <c r="BA1460" t="s">
        <v>3205</v>
      </c>
      <c r="BB1460" t="s">
        <v>3967</v>
      </c>
      <c r="BC1460" t="s">
        <v>3206</v>
      </c>
      <c r="BG1460" t="s">
        <v>7298</v>
      </c>
      <c r="BH1460" t="s">
        <v>10621</v>
      </c>
    </row>
    <row r="1461" spans="1:60" x14ac:dyDescent="0.25">
      <c r="A1461" s="12"/>
      <c r="B1461" s="13"/>
      <c r="C1461" s="13"/>
      <c r="D1461" s="13"/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  <c r="O1461" s="14"/>
      <c r="P1461" s="13"/>
      <c r="Q1461" s="13"/>
      <c r="R1461" s="13"/>
      <c r="S1461" s="13"/>
      <c r="T1461" s="13"/>
      <c r="U1461" s="13"/>
      <c r="V1461" s="13"/>
      <c r="W1461" s="13"/>
      <c r="X1461" s="13"/>
      <c r="Y1461" s="13"/>
      <c r="Z1461" s="13"/>
      <c r="AA1461" s="13"/>
      <c r="AB1461" s="13"/>
      <c r="AZ1461" t="s">
        <v>1333</v>
      </c>
      <c r="BA1461" t="s">
        <v>3205</v>
      </c>
      <c r="BB1461" t="s">
        <v>3967</v>
      </c>
      <c r="BC1461" t="s">
        <v>3206</v>
      </c>
      <c r="BG1461" t="s">
        <v>631</v>
      </c>
      <c r="BH1461" t="s">
        <v>9277</v>
      </c>
    </row>
    <row r="1462" spans="1:60" x14ac:dyDescent="0.25">
      <c r="A1462" s="16"/>
      <c r="B1462" s="13"/>
      <c r="C1462" s="13"/>
      <c r="D1462" s="13"/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  <c r="O1462" s="14"/>
      <c r="P1462" s="13"/>
      <c r="Q1462" s="13"/>
      <c r="R1462" s="13"/>
      <c r="S1462" s="13"/>
      <c r="T1462" s="13"/>
      <c r="U1462" s="17"/>
      <c r="V1462" s="17"/>
      <c r="W1462" s="13"/>
      <c r="X1462" s="13"/>
      <c r="Y1462" s="13"/>
      <c r="Z1462" s="13"/>
      <c r="AA1462" s="13"/>
      <c r="AB1462" s="13"/>
      <c r="AZ1462" t="s">
        <v>774</v>
      </c>
      <c r="BA1462" t="s">
        <v>3205</v>
      </c>
      <c r="BB1462" t="s">
        <v>3967</v>
      </c>
      <c r="BC1462" t="s">
        <v>3206</v>
      </c>
      <c r="BG1462" t="s">
        <v>1903</v>
      </c>
      <c r="BH1462" t="s">
        <v>9277</v>
      </c>
    </row>
    <row r="1463" spans="1:60" x14ac:dyDescent="0.25">
      <c r="A1463" s="18"/>
      <c r="B1463" s="19"/>
      <c r="C1463" s="20"/>
      <c r="D1463" s="19"/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  <c r="O1463" s="14"/>
      <c r="P1463" s="13"/>
      <c r="Q1463" s="15"/>
      <c r="R1463" s="13"/>
      <c r="S1463" s="13"/>
      <c r="T1463" s="13"/>
      <c r="U1463" s="17"/>
      <c r="V1463" s="17"/>
      <c r="W1463" s="13"/>
      <c r="X1463" s="13"/>
      <c r="Y1463" s="13"/>
      <c r="Z1463" s="13"/>
      <c r="AA1463" s="13"/>
      <c r="AB1463" s="13"/>
      <c r="AZ1463" t="s">
        <v>2555</v>
      </c>
      <c r="BA1463" t="s">
        <v>3205</v>
      </c>
      <c r="BB1463" t="s">
        <v>3967</v>
      </c>
      <c r="BC1463" t="s">
        <v>3206</v>
      </c>
      <c r="BG1463" t="s">
        <v>2421</v>
      </c>
      <c r="BH1463" t="s">
        <v>9278</v>
      </c>
    </row>
    <row r="1464" spans="1:60" x14ac:dyDescent="0.25">
      <c r="A1464" s="12"/>
      <c r="B1464" s="13"/>
      <c r="C1464" s="13"/>
      <c r="D1464" s="13"/>
      <c r="E1464" s="13"/>
      <c r="F1464" s="13"/>
      <c r="G1464" s="13"/>
      <c r="H1464" s="13"/>
      <c r="I1464" s="13"/>
      <c r="J1464" s="13"/>
      <c r="K1464" s="13"/>
      <c r="L1464" s="13"/>
      <c r="M1464" s="13"/>
      <c r="N1464" s="13"/>
      <c r="O1464" s="14"/>
      <c r="P1464" s="13"/>
      <c r="Q1464" s="13"/>
      <c r="R1464" s="13"/>
      <c r="S1464" s="13"/>
      <c r="T1464" s="13"/>
      <c r="U1464" s="13"/>
      <c r="V1464" s="13"/>
      <c r="W1464" s="13"/>
      <c r="X1464" s="13"/>
      <c r="Y1464" s="13"/>
      <c r="Z1464" s="13"/>
      <c r="AA1464" s="13"/>
      <c r="AB1464" s="13"/>
      <c r="AZ1464" t="s">
        <v>1310</v>
      </c>
      <c r="BA1464" t="s">
        <v>3205</v>
      </c>
      <c r="BB1464" t="s">
        <v>3967</v>
      </c>
      <c r="BC1464" t="s">
        <v>3206</v>
      </c>
      <c r="BG1464" t="s">
        <v>2047</v>
      </c>
      <c r="BH1464" t="s">
        <v>9278</v>
      </c>
    </row>
    <row r="1465" spans="1:60" x14ac:dyDescent="0.25">
      <c r="A1465" s="9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10"/>
      <c r="P1465" s="6"/>
      <c r="Q1465" s="6"/>
      <c r="R1465" s="6"/>
      <c r="S1465" s="6"/>
      <c r="T1465" s="6"/>
      <c r="U1465" s="6"/>
      <c r="V1465" s="6"/>
      <c r="W1465" s="11"/>
      <c r="X1465" s="6"/>
      <c r="Y1465" s="6"/>
      <c r="Z1465" s="6"/>
      <c r="AA1465" s="6"/>
      <c r="AB1465" s="6"/>
      <c r="AZ1465" t="s">
        <v>412</v>
      </c>
      <c r="BA1465" t="s">
        <v>3205</v>
      </c>
      <c r="BB1465" t="s">
        <v>3967</v>
      </c>
      <c r="BC1465" t="s">
        <v>3206</v>
      </c>
      <c r="BG1465" t="s">
        <v>964</v>
      </c>
      <c r="BH1465" t="s">
        <v>9279</v>
      </c>
    </row>
    <row r="1466" spans="1:60" x14ac:dyDescent="0.25">
      <c r="A1466" s="18"/>
      <c r="B1466" s="19"/>
      <c r="C1466" s="20"/>
      <c r="D1466" s="19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10"/>
      <c r="P1466" s="6"/>
      <c r="Q1466" s="11"/>
      <c r="R1466" s="6"/>
      <c r="S1466" s="6"/>
      <c r="T1466" s="6"/>
      <c r="U1466" s="17"/>
      <c r="V1466" s="17"/>
      <c r="W1466" s="11"/>
      <c r="X1466" s="6"/>
      <c r="Y1466" s="6"/>
      <c r="Z1466" s="6"/>
      <c r="AA1466" s="6"/>
      <c r="AB1466" s="6"/>
      <c r="AZ1466" t="s">
        <v>2157</v>
      </c>
      <c r="BA1466" t="s">
        <v>3205</v>
      </c>
      <c r="BB1466" t="s">
        <v>3967</v>
      </c>
      <c r="BC1466" t="s">
        <v>3206</v>
      </c>
      <c r="BG1466" t="s">
        <v>1462</v>
      </c>
      <c r="BH1466" t="s">
        <v>9280</v>
      </c>
    </row>
    <row r="1467" spans="1:60" x14ac:dyDescent="0.25">
      <c r="A1467" s="18"/>
      <c r="B1467" s="19"/>
      <c r="C1467" s="20"/>
      <c r="D1467" s="19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10"/>
      <c r="P1467" s="6"/>
      <c r="Q1467" s="11"/>
      <c r="R1467" s="6"/>
      <c r="S1467" s="6"/>
      <c r="T1467" s="6"/>
      <c r="U1467" s="17"/>
      <c r="V1467" s="17"/>
      <c r="W1467" s="11"/>
      <c r="X1467" s="6"/>
      <c r="Y1467" s="6"/>
      <c r="Z1467" s="6"/>
      <c r="AA1467" s="6"/>
      <c r="AB1467" s="6"/>
      <c r="AZ1467" t="s">
        <v>2779</v>
      </c>
      <c r="BA1467" t="s">
        <v>3205</v>
      </c>
      <c r="BB1467" t="s">
        <v>3967</v>
      </c>
      <c r="BC1467" t="s">
        <v>3206</v>
      </c>
      <c r="BG1467" t="s">
        <v>7299</v>
      </c>
      <c r="BH1467" t="s">
        <v>9280</v>
      </c>
    </row>
    <row r="1468" spans="1:60" x14ac:dyDescent="0.25">
      <c r="A1468" s="9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10"/>
      <c r="P1468" s="6"/>
      <c r="Q1468" s="6"/>
      <c r="R1468" s="6"/>
      <c r="S1468" s="6"/>
      <c r="T1468" s="6"/>
      <c r="U1468" s="6"/>
      <c r="V1468" s="6"/>
      <c r="W1468" s="11"/>
      <c r="X1468" s="6"/>
      <c r="Y1468" s="6"/>
      <c r="Z1468" s="6"/>
      <c r="AA1468" s="6"/>
      <c r="AB1468" s="6"/>
      <c r="AZ1468" t="s">
        <v>4166</v>
      </c>
      <c r="BA1468" t="s">
        <v>3205</v>
      </c>
      <c r="BB1468" t="s">
        <v>3967</v>
      </c>
      <c r="BC1468" t="s">
        <v>3204</v>
      </c>
      <c r="BG1468" t="s">
        <v>7299</v>
      </c>
      <c r="BH1468" t="s">
        <v>9280</v>
      </c>
    </row>
    <row r="1469" spans="1:60" x14ac:dyDescent="0.25">
      <c r="A1469" s="18"/>
      <c r="B1469" s="19"/>
      <c r="C1469" s="20"/>
      <c r="D1469" s="19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10"/>
      <c r="P1469" s="6"/>
      <c r="Q1469" s="6"/>
      <c r="R1469" s="6"/>
      <c r="S1469" s="6"/>
      <c r="T1469" s="6"/>
      <c r="U1469" s="17"/>
      <c r="V1469" s="17"/>
      <c r="W1469" s="11"/>
      <c r="X1469" s="6"/>
      <c r="Y1469" s="6"/>
      <c r="Z1469" s="6"/>
      <c r="AA1469" s="6"/>
      <c r="AB1469" s="6"/>
      <c r="AZ1469" t="s">
        <v>103</v>
      </c>
      <c r="BA1469" t="s">
        <v>3205</v>
      </c>
      <c r="BB1469" t="s">
        <v>3967</v>
      </c>
      <c r="BC1469" t="s">
        <v>3206</v>
      </c>
      <c r="BG1469" t="s">
        <v>4417</v>
      </c>
      <c r="BH1469" t="s">
        <v>9280</v>
      </c>
    </row>
    <row r="1470" spans="1:60" x14ac:dyDescent="0.25">
      <c r="A1470" s="16"/>
      <c r="B1470" s="13"/>
      <c r="C1470" s="13"/>
      <c r="D1470" s="13"/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  <c r="O1470" s="14"/>
      <c r="P1470" s="13"/>
      <c r="Q1470" s="13"/>
      <c r="R1470" s="13"/>
      <c r="S1470" s="13"/>
      <c r="T1470" s="13"/>
      <c r="U1470" s="17"/>
      <c r="V1470" s="17"/>
      <c r="W1470" s="13"/>
      <c r="X1470" s="13"/>
      <c r="Y1470" s="13"/>
      <c r="Z1470" s="13"/>
      <c r="AA1470" s="13"/>
      <c r="AB1470" s="13"/>
      <c r="AZ1470" t="s">
        <v>4167</v>
      </c>
      <c r="BA1470" t="s">
        <v>3205</v>
      </c>
      <c r="BB1470" t="s">
        <v>3967</v>
      </c>
      <c r="BC1470" t="s">
        <v>3206</v>
      </c>
      <c r="BG1470" t="s">
        <v>1995</v>
      </c>
      <c r="BH1470" t="s">
        <v>9281</v>
      </c>
    </row>
    <row r="1471" spans="1:60" x14ac:dyDescent="0.25">
      <c r="A1471" s="9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10"/>
      <c r="P1471" s="6"/>
      <c r="Q1471" s="11"/>
      <c r="R1471" s="6"/>
      <c r="S1471" s="6"/>
      <c r="T1471" s="6"/>
      <c r="U1471" s="6"/>
      <c r="V1471" s="6"/>
      <c r="W1471" s="11"/>
      <c r="X1471" s="6"/>
      <c r="Y1471" s="6"/>
      <c r="Z1471" s="6"/>
      <c r="AA1471" s="6"/>
      <c r="AB1471" s="6"/>
      <c r="AZ1471" t="s">
        <v>4168</v>
      </c>
      <c r="BA1471" t="s">
        <v>3205</v>
      </c>
      <c r="BB1471" t="s">
        <v>3967</v>
      </c>
      <c r="BC1471" t="s">
        <v>3206</v>
      </c>
      <c r="BG1471" t="s">
        <v>638</v>
      </c>
      <c r="BH1471" t="s">
        <v>9282</v>
      </c>
    </row>
    <row r="1472" spans="1:60" x14ac:dyDescent="0.25">
      <c r="A1472" s="9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10"/>
      <c r="P1472" s="6"/>
      <c r="Q1472" s="6"/>
      <c r="R1472" s="6"/>
      <c r="S1472" s="6"/>
      <c r="T1472" s="6"/>
      <c r="U1472" s="6"/>
      <c r="V1472" s="6"/>
      <c r="W1472" s="11"/>
      <c r="X1472" s="6"/>
      <c r="Y1472" s="6"/>
      <c r="Z1472" s="6"/>
      <c r="AA1472" s="6"/>
      <c r="AB1472" s="6"/>
      <c r="AZ1472" t="s">
        <v>4169</v>
      </c>
      <c r="BA1472" t="s">
        <v>3205</v>
      </c>
      <c r="BB1472" t="s">
        <v>3967</v>
      </c>
      <c r="BC1472" t="s">
        <v>3206</v>
      </c>
      <c r="BG1472" t="s">
        <v>2380</v>
      </c>
      <c r="BH1472" t="s">
        <v>9283</v>
      </c>
    </row>
    <row r="1473" spans="1:60" x14ac:dyDescent="0.25">
      <c r="A1473" s="12"/>
      <c r="B1473" s="13"/>
      <c r="C1473" s="13"/>
      <c r="D1473" s="13"/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  <c r="O1473" s="14"/>
      <c r="P1473" s="13"/>
      <c r="Q1473" s="13"/>
      <c r="R1473" s="13"/>
      <c r="S1473" s="13"/>
      <c r="T1473" s="13"/>
      <c r="U1473" s="13"/>
      <c r="V1473" s="13"/>
      <c r="W1473" s="13"/>
      <c r="X1473" s="13"/>
      <c r="Y1473" s="13"/>
      <c r="Z1473" s="13"/>
      <c r="AA1473" s="13"/>
      <c r="AB1473" s="13"/>
      <c r="AZ1473" t="s">
        <v>4170</v>
      </c>
      <c r="BA1473" t="s">
        <v>3205</v>
      </c>
      <c r="BB1473" t="s">
        <v>3967</v>
      </c>
      <c r="BC1473" t="s">
        <v>3206</v>
      </c>
      <c r="BG1473" t="s">
        <v>284</v>
      </c>
      <c r="BH1473" t="s">
        <v>9284</v>
      </c>
    </row>
    <row r="1474" spans="1:60" x14ac:dyDescent="0.25">
      <c r="A1474" s="9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10"/>
      <c r="P1474" s="6"/>
      <c r="Q1474" s="11"/>
      <c r="R1474" s="6"/>
      <c r="S1474" s="6"/>
      <c r="T1474" s="6"/>
      <c r="U1474" s="6"/>
      <c r="V1474" s="6"/>
      <c r="W1474" s="11"/>
      <c r="X1474" s="6"/>
      <c r="Y1474" s="6"/>
      <c r="Z1474" s="6"/>
      <c r="AA1474" s="6"/>
      <c r="AB1474" s="6"/>
      <c r="AZ1474" t="s">
        <v>4171</v>
      </c>
      <c r="BA1474" t="s">
        <v>3205</v>
      </c>
      <c r="BB1474" t="s">
        <v>3863</v>
      </c>
      <c r="BC1474" t="s">
        <v>3206</v>
      </c>
      <c r="BG1474" t="s">
        <v>71</v>
      </c>
      <c r="BH1474" t="s">
        <v>9285</v>
      </c>
    </row>
    <row r="1475" spans="1:60" x14ac:dyDescent="0.25">
      <c r="A1475" s="9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10"/>
      <c r="P1475" s="6"/>
      <c r="Q1475" s="11"/>
      <c r="R1475" s="6"/>
      <c r="S1475" s="6"/>
      <c r="T1475" s="6"/>
      <c r="U1475" s="6"/>
      <c r="V1475" s="6"/>
      <c r="W1475" s="11"/>
      <c r="X1475" s="6"/>
      <c r="Y1475" s="6"/>
      <c r="Z1475" s="6"/>
      <c r="AA1475" s="6"/>
      <c r="AB1475" s="6"/>
      <c r="AZ1475" t="s">
        <v>4172</v>
      </c>
      <c r="BA1475" t="s">
        <v>3205</v>
      </c>
      <c r="BB1475" t="s">
        <v>3967</v>
      </c>
      <c r="BC1475" t="s">
        <v>3206</v>
      </c>
      <c r="BG1475" t="s">
        <v>2381</v>
      </c>
      <c r="BH1475" t="s">
        <v>9285</v>
      </c>
    </row>
    <row r="1476" spans="1:60" x14ac:dyDescent="0.25">
      <c r="A1476" s="12"/>
      <c r="B1476" s="13"/>
      <c r="C1476" s="13"/>
      <c r="D1476" s="13"/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  <c r="O1476" s="14"/>
      <c r="P1476" s="13"/>
      <c r="Q1476" s="15"/>
      <c r="R1476" s="13"/>
      <c r="S1476" s="13"/>
      <c r="T1476" s="13"/>
      <c r="U1476" s="13"/>
      <c r="V1476" s="13"/>
      <c r="W1476" s="13"/>
      <c r="X1476" s="13"/>
      <c r="Y1476" s="13"/>
      <c r="Z1476" s="13"/>
      <c r="AA1476" s="13"/>
      <c r="AB1476" s="13"/>
      <c r="AZ1476" t="s">
        <v>4173</v>
      </c>
      <c r="BA1476" t="s">
        <v>3205</v>
      </c>
      <c r="BB1476" t="s">
        <v>3967</v>
      </c>
      <c r="BC1476" t="s">
        <v>3206</v>
      </c>
      <c r="BG1476" t="s">
        <v>1045</v>
      </c>
      <c r="BH1476" t="s">
        <v>9286</v>
      </c>
    </row>
    <row r="1477" spans="1:60" x14ac:dyDescent="0.25">
      <c r="A1477" s="12"/>
      <c r="B1477" s="13"/>
      <c r="C1477" s="13"/>
      <c r="D1477" s="13"/>
      <c r="E1477" s="13"/>
      <c r="F1477" s="13"/>
      <c r="G1477" s="13"/>
      <c r="H1477" s="13"/>
      <c r="I1477" s="13"/>
      <c r="J1477" s="13"/>
      <c r="K1477" s="13"/>
      <c r="L1477" s="13"/>
      <c r="M1477" s="13"/>
      <c r="N1477" s="13"/>
      <c r="O1477" s="14"/>
      <c r="P1477" s="13"/>
      <c r="Q1477" s="15"/>
      <c r="R1477" s="13"/>
      <c r="S1477" s="13"/>
      <c r="T1477" s="13"/>
      <c r="U1477" s="13"/>
      <c r="V1477" s="13"/>
      <c r="W1477" s="13"/>
      <c r="X1477" s="13"/>
      <c r="Y1477" s="13"/>
      <c r="Z1477" s="13"/>
      <c r="AA1477" s="13"/>
      <c r="AB1477" s="13"/>
      <c r="AZ1477" t="s">
        <v>4174</v>
      </c>
      <c r="BA1477" t="s">
        <v>3205</v>
      </c>
      <c r="BB1477" t="s">
        <v>3863</v>
      </c>
      <c r="BC1477" t="s">
        <v>3206</v>
      </c>
      <c r="BG1477" t="s">
        <v>1379</v>
      </c>
      <c r="BH1477" t="s">
        <v>9287</v>
      </c>
    </row>
    <row r="1478" spans="1:60" x14ac:dyDescent="0.25">
      <c r="A1478" s="12"/>
      <c r="B1478" s="13"/>
      <c r="C1478" s="13"/>
      <c r="D1478" s="13"/>
      <c r="E1478" s="13"/>
      <c r="F1478" s="13"/>
      <c r="G1478" s="13"/>
      <c r="H1478" s="13"/>
      <c r="I1478" s="13"/>
      <c r="J1478" s="13"/>
      <c r="K1478" s="13"/>
      <c r="L1478" s="13"/>
      <c r="M1478" s="13"/>
      <c r="N1478" s="13"/>
      <c r="O1478" s="14"/>
      <c r="P1478" s="13"/>
      <c r="Q1478" s="15"/>
      <c r="R1478" s="13"/>
      <c r="S1478" s="13"/>
      <c r="T1478" s="13"/>
      <c r="U1478" s="13"/>
      <c r="V1478" s="13"/>
      <c r="W1478" s="13"/>
      <c r="X1478" s="13"/>
      <c r="Y1478" s="13"/>
      <c r="Z1478" s="13"/>
      <c r="AA1478" s="13"/>
      <c r="AB1478" s="13"/>
      <c r="AZ1478" t="s">
        <v>4175</v>
      </c>
      <c r="BA1478" t="s">
        <v>3205</v>
      </c>
      <c r="BB1478" t="s">
        <v>3863</v>
      </c>
      <c r="BC1478" t="s">
        <v>3206</v>
      </c>
      <c r="BG1478" t="s">
        <v>285</v>
      </c>
      <c r="BH1478" t="s">
        <v>9288</v>
      </c>
    </row>
    <row r="1479" spans="1:60" x14ac:dyDescent="0.25">
      <c r="A1479" s="9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10"/>
      <c r="P1479" s="6"/>
      <c r="Q1479" s="6"/>
      <c r="R1479" s="6"/>
      <c r="S1479" s="6"/>
      <c r="T1479" s="6"/>
      <c r="U1479" s="6"/>
      <c r="V1479" s="6"/>
      <c r="W1479" s="11"/>
      <c r="X1479" s="6"/>
      <c r="Y1479" s="6"/>
      <c r="Z1479" s="6"/>
      <c r="AA1479" s="6"/>
      <c r="AB1479" s="6"/>
      <c r="AZ1479" t="s">
        <v>4176</v>
      </c>
      <c r="BA1479" t="s">
        <v>3205</v>
      </c>
      <c r="BB1479" t="s">
        <v>3967</v>
      </c>
      <c r="BC1479" t="s">
        <v>3206</v>
      </c>
      <c r="BG1479" t="s">
        <v>367</v>
      </c>
      <c r="BH1479" t="s">
        <v>9288</v>
      </c>
    </row>
    <row r="1480" spans="1:60" x14ac:dyDescent="0.25">
      <c r="A1480" s="12"/>
      <c r="B1480" s="13"/>
      <c r="C1480" s="13"/>
      <c r="D1480" s="13"/>
      <c r="E1480" s="13"/>
      <c r="F1480" s="13"/>
      <c r="G1480" s="13"/>
      <c r="H1480" s="13"/>
      <c r="I1480" s="13"/>
      <c r="J1480" s="13"/>
      <c r="K1480" s="13"/>
      <c r="L1480" s="13"/>
      <c r="M1480" s="13"/>
      <c r="N1480" s="13"/>
      <c r="O1480" s="14"/>
      <c r="P1480" s="13"/>
      <c r="Q1480" s="15"/>
      <c r="R1480" s="13"/>
      <c r="S1480" s="13"/>
      <c r="T1480" s="13"/>
      <c r="U1480" s="13"/>
      <c r="V1480" s="13"/>
      <c r="W1480" s="13"/>
      <c r="X1480" s="13"/>
      <c r="Y1480" s="13"/>
      <c r="Z1480" s="13"/>
      <c r="AA1480" s="13"/>
      <c r="AB1480" s="13"/>
      <c r="AZ1480" t="s">
        <v>3130</v>
      </c>
      <c r="BA1480" t="s">
        <v>3205</v>
      </c>
      <c r="BB1480" t="s">
        <v>3967</v>
      </c>
      <c r="BC1480" t="s">
        <v>3206</v>
      </c>
      <c r="BG1480" t="s">
        <v>3057</v>
      </c>
      <c r="BH1480" t="s">
        <v>9289</v>
      </c>
    </row>
    <row r="1481" spans="1:60" x14ac:dyDescent="0.25">
      <c r="A1481" s="9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10"/>
      <c r="P1481" s="6"/>
      <c r="Q1481" s="11"/>
      <c r="R1481" s="6"/>
      <c r="S1481" s="6"/>
      <c r="T1481" s="6"/>
      <c r="U1481" s="6"/>
      <c r="V1481" s="6"/>
      <c r="W1481" s="11"/>
      <c r="X1481" s="6"/>
      <c r="Y1481" s="6"/>
      <c r="Z1481" s="6"/>
      <c r="AA1481" s="6"/>
      <c r="AB1481" s="6"/>
      <c r="AZ1481" t="s">
        <v>24</v>
      </c>
      <c r="BA1481" t="s">
        <v>3205</v>
      </c>
      <c r="BB1481" t="s">
        <v>3967</v>
      </c>
      <c r="BC1481" t="s">
        <v>3206</v>
      </c>
      <c r="BG1481" t="s">
        <v>1041</v>
      </c>
      <c r="BH1481" t="s">
        <v>9290</v>
      </c>
    </row>
    <row r="1482" spans="1:60" x14ac:dyDescent="0.25">
      <c r="A1482" s="1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10"/>
      <c r="P1482" s="6"/>
      <c r="Q1482" s="6"/>
      <c r="R1482" s="6"/>
      <c r="S1482" s="6"/>
      <c r="T1482" s="6"/>
      <c r="U1482" s="17"/>
      <c r="V1482" s="17"/>
      <c r="W1482" s="11"/>
      <c r="X1482" s="6"/>
      <c r="Y1482" s="6"/>
      <c r="Z1482" s="6"/>
      <c r="AA1482" s="6"/>
      <c r="AB1482" s="6"/>
      <c r="AZ1482" t="s">
        <v>3046</v>
      </c>
      <c r="BA1482" t="s">
        <v>3205</v>
      </c>
      <c r="BB1482" t="s">
        <v>3967</v>
      </c>
      <c r="BC1482" t="s">
        <v>3206</v>
      </c>
      <c r="BG1482" t="s">
        <v>2858</v>
      </c>
      <c r="BH1482" t="s">
        <v>9291</v>
      </c>
    </row>
    <row r="1483" spans="1:60" x14ac:dyDescent="0.25">
      <c r="A1483" s="12"/>
      <c r="B1483" s="13"/>
      <c r="C1483" s="13"/>
      <c r="D1483" s="13"/>
      <c r="E1483" s="13"/>
      <c r="F1483" s="13"/>
      <c r="G1483" s="13"/>
      <c r="H1483" s="13"/>
      <c r="I1483" s="13"/>
      <c r="J1483" s="13"/>
      <c r="K1483" s="13"/>
      <c r="L1483" s="13"/>
      <c r="M1483" s="13"/>
      <c r="N1483" s="13"/>
      <c r="O1483" s="14"/>
      <c r="P1483" s="13"/>
      <c r="Q1483" s="15"/>
      <c r="R1483" s="13"/>
      <c r="S1483" s="13"/>
      <c r="T1483" s="13"/>
      <c r="U1483" s="13"/>
      <c r="V1483" s="13"/>
      <c r="W1483" s="13"/>
      <c r="X1483" s="13"/>
      <c r="Y1483" s="13"/>
      <c r="Z1483" s="13"/>
      <c r="AA1483" s="13"/>
      <c r="AB1483" s="13"/>
      <c r="AZ1483" t="s">
        <v>4177</v>
      </c>
      <c r="BA1483" t="s">
        <v>3205</v>
      </c>
      <c r="BB1483" t="s">
        <v>3967</v>
      </c>
      <c r="BC1483" t="s">
        <v>3206</v>
      </c>
      <c r="BG1483" t="s">
        <v>2969</v>
      </c>
      <c r="BH1483" t="s">
        <v>9292</v>
      </c>
    </row>
    <row r="1484" spans="1:60" x14ac:dyDescent="0.25">
      <c r="A1484" s="12"/>
      <c r="B1484" s="13"/>
      <c r="C1484" s="13"/>
      <c r="D1484" s="13"/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  <c r="O1484" s="14"/>
      <c r="P1484" s="13"/>
      <c r="Q1484" s="15"/>
      <c r="R1484" s="13"/>
      <c r="S1484" s="13"/>
      <c r="T1484" s="13"/>
      <c r="U1484" s="13"/>
      <c r="V1484" s="13"/>
      <c r="W1484" s="13"/>
      <c r="X1484" s="13"/>
      <c r="Y1484" s="13"/>
      <c r="Z1484" s="13"/>
      <c r="AA1484" s="13"/>
      <c r="AB1484" s="13"/>
      <c r="AZ1484" t="s">
        <v>4178</v>
      </c>
      <c r="BA1484" t="s">
        <v>3205</v>
      </c>
      <c r="BB1484" t="s">
        <v>3216</v>
      </c>
      <c r="BC1484" t="s">
        <v>3206</v>
      </c>
      <c r="BG1484" t="s">
        <v>2083</v>
      </c>
      <c r="BH1484" t="s">
        <v>9292</v>
      </c>
    </row>
    <row r="1485" spans="1:60" x14ac:dyDescent="0.25">
      <c r="A1485" s="9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10"/>
      <c r="P1485" s="6"/>
      <c r="Q1485" s="6"/>
      <c r="R1485" s="6"/>
      <c r="S1485" s="6"/>
      <c r="T1485" s="6"/>
      <c r="U1485" s="6"/>
      <c r="V1485" s="6"/>
      <c r="W1485" s="11"/>
      <c r="X1485" s="6"/>
      <c r="Y1485" s="6"/>
      <c r="Z1485" s="6"/>
      <c r="AA1485" s="6"/>
      <c r="AB1485" s="6"/>
      <c r="AZ1485" t="s">
        <v>88</v>
      </c>
      <c r="BA1485" t="s">
        <v>3205</v>
      </c>
      <c r="BB1485" t="s">
        <v>3967</v>
      </c>
      <c r="BC1485" t="s">
        <v>7263</v>
      </c>
      <c r="BG1485" t="s">
        <v>3081</v>
      </c>
      <c r="BH1485" t="s">
        <v>9293</v>
      </c>
    </row>
    <row r="1486" spans="1:60" x14ac:dyDescent="0.25">
      <c r="A1486" s="9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10"/>
      <c r="P1486" s="6"/>
      <c r="Q1486" s="6"/>
      <c r="R1486" s="6"/>
      <c r="S1486" s="6"/>
      <c r="T1486" s="6"/>
      <c r="U1486" s="6"/>
      <c r="V1486" s="6"/>
      <c r="W1486" s="11"/>
      <c r="X1486" s="6"/>
      <c r="Y1486" s="6"/>
      <c r="Z1486" s="6"/>
      <c r="AA1486" s="6"/>
      <c r="AB1486" s="6"/>
      <c r="AZ1486" t="s">
        <v>283</v>
      </c>
      <c r="BA1486" t="s">
        <v>3205</v>
      </c>
      <c r="BB1486" t="s">
        <v>3967</v>
      </c>
      <c r="BC1486" t="s">
        <v>3206</v>
      </c>
      <c r="BG1486" t="s">
        <v>2988</v>
      </c>
      <c r="BH1486" t="s">
        <v>2989</v>
      </c>
    </row>
    <row r="1487" spans="1:60" x14ac:dyDescent="0.25">
      <c r="A1487" s="9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10"/>
      <c r="P1487" s="6"/>
      <c r="Q1487" s="6"/>
      <c r="R1487" s="6"/>
      <c r="S1487" s="6"/>
      <c r="T1487" s="6"/>
      <c r="U1487" s="6"/>
      <c r="V1487" s="6"/>
      <c r="W1487" s="11"/>
      <c r="X1487" s="6"/>
      <c r="Y1487" s="6"/>
      <c r="Z1487" s="6"/>
      <c r="AA1487" s="6"/>
      <c r="AB1487" s="6"/>
      <c r="AZ1487" t="s">
        <v>4179</v>
      </c>
      <c r="BA1487" t="s">
        <v>3205</v>
      </c>
      <c r="BB1487" t="s">
        <v>3967</v>
      </c>
      <c r="BC1487" t="s">
        <v>3206</v>
      </c>
      <c r="BG1487" t="s">
        <v>2645</v>
      </c>
      <c r="BH1487" t="s">
        <v>9294</v>
      </c>
    </row>
    <row r="1488" spans="1:60" x14ac:dyDescent="0.25">
      <c r="A1488" s="12"/>
      <c r="B1488" s="13"/>
      <c r="C1488" s="13"/>
      <c r="D1488" s="13"/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  <c r="O1488" s="14"/>
      <c r="P1488" s="13"/>
      <c r="Q1488" s="15"/>
      <c r="R1488" s="13"/>
      <c r="S1488" s="13"/>
      <c r="T1488" s="13"/>
      <c r="U1488" s="13"/>
      <c r="V1488" s="13"/>
      <c r="W1488" s="13"/>
      <c r="X1488" s="13"/>
      <c r="Y1488" s="13"/>
      <c r="Z1488" s="13"/>
      <c r="AA1488" s="13"/>
      <c r="AB1488" s="13"/>
      <c r="AZ1488" t="s">
        <v>4180</v>
      </c>
      <c r="BA1488" t="s">
        <v>3205</v>
      </c>
      <c r="BB1488" t="s">
        <v>3967</v>
      </c>
      <c r="BC1488" t="s">
        <v>3204</v>
      </c>
      <c r="BG1488" t="s">
        <v>2646</v>
      </c>
      <c r="BH1488" t="s">
        <v>9295</v>
      </c>
    </row>
    <row r="1489" spans="1:60" x14ac:dyDescent="0.25">
      <c r="A1489" s="9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10"/>
      <c r="P1489" s="6"/>
      <c r="Q1489" s="6"/>
      <c r="R1489" s="6"/>
      <c r="S1489" s="6"/>
      <c r="T1489" s="6"/>
      <c r="U1489" s="6"/>
      <c r="V1489" s="6"/>
      <c r="W1489" s="11"/>
      <c r="X1489" s="6"/>
      <c r="Y1489" s="6"/>
      <c r="Z1489" s="6"/>
      <c r="AA1489" s="6"/>
      <c r="AB1489" s="6"/>
      <c r="AZ1489" t="s">
        <v>290</v>
      </c>
      <c r="BA1489" t="s">
        <v>3205</v>
      </c>
      <c r="BB1489" t="s">
        <v>3967</v>
      </c>
      <c r="BC1489" t="s">
        <v>7263</v>
      </c>
      <c r="BG1489" t="s">
        <v>2574</v>
      </c>
      <c r="BH1489" t="s">
        <v>9296</v>
      </c>
    </row>
    <row r="1490" spans="1:60" x14ac:dyDescent="0.25">
      <c r="A1490" s="9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10"/>
      <c r="P1490" s="6"/>
      <c r="Q1490" s="6"/>
      <c r="R1490" s="6"/>
      <c r="S1490" s="6"/>
      <c r="T1490" s="6"/>
      <c r="U1490" s="6"/>
      <c r="V1490" s="6"/>
      <c r="W1490" s="11"/>
      <c r="X1490" s="6"/>
      <c r="Y1490" s="6"/>
      <c r="Z1490" s="6"/>
      <c r="AA1490" s="6"/>
      <c r="AB1490" s="6"/>
      <c r="AZ1490" t="s">
        <v>4181</v>
      </c>
      <c r="BA1490" t="s">
        <v>3205</v>
      </c>
      <c r="BB1490" t="s">
        <v>3967</v>
      </c>
      <c r="BC1490" t="s">
        <v>3206</v>
      </c>
      <c r="BG1490" t="s">
        <v>1948</v>
      </c>
      <c r="BH1490" t="s">
        <v>9296</v>
      </c>
    </row>
    <row r="1491" spans="1:60" x14ac:dyDescent="0.25">
      <c r="A1491" s="12"/>
      <c r="B1491" s="13"/>
      <c r="C1491" s="13"/>
      <c r="D1491" s="13"/>
      <c r="E1491" s="13"/>
      <c r="F1491" s="13"/>
      <c r="G1491" s="13"/>
      <c r="H1491" s="13"/>
      <c r="I1491" s="13"/>
      <c r="J1491" s="13"/>
      <c r="K1491" s="13"/>
      <c r="L1491" s="13"/>
      <c r="M1491" s="13"/>
      <c r="N1491" s="13"/>
      <c r="O1491" s="14"/>
      <c r="P1491" s="13"/>
      <c r="Q1491" s="13"/>
      <c r="R1491" s="13"/>
      <c r="S1491" s="13"/>
      <c r="T1491" s="13"/>
      <c r="U1491" s="13"/>
      <c r="V1491" s="13"/>
      <c r="W1491" s="13"/>
      <c r="X1491" s="13"/>
      <c r="Y1491" s="13"/>
      <c r="Z1491" s="13"/>
      <c r="AA1491" s="13"/>
      <c r="AB1491" s="13"/>
      <c r="AZ1491" t="s">
        <v>4182</v>
      </c>
      <c r="BA1491" t="s">
        <v>3205</v>
      </c>
      <c r="BB1491" t="s">
        <v>3967</v>
      </c>
      <c r="BC1491" t="s">
        <v>3206</v>
      </c>
      <c r="BG1491" t="s">
        <v>2007</v>
      </c>
      <c r="BH1491" t="s">
        <v>9297</v>
      </c>
    </row>
    <row r="1492" spans="1:60" x14ac:dyDescent="0.25">
      <c r="A1492" s="9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10"/>
      <c r="P1492" s="6"/>
      <c r="Q1492" s="11"/>
      <c r="R1492" s="6"/>
      <c r="S1492" s="6"/>
      <c r="T1492" s="6"/>
      <c r="U1492" s="6"/>
      <c r="V1492" s="6"/>
      <c r="W1492" s="11"/>
      <c r="X1492" s="6"/>
      <c r="Y1492" s="6"/>
      <c r="Z1492" s="6"/>
      <c r="AA1492" s="6"/>
      <c r="AB1492" s="6"/>
      <c r="AZ1492" t="s">
        <v>4183</v>
      </c>
      <c r="BA1492" t="s">
        <v>3205</v>
      </c>
      <c r="BB1492" t="s">
        <v>3967</v>
      </c>
      <c r="BC1492" t="s">
        <v>3204</v>
      </c>
      <c r="BG1492" t="s">
        <v>211</v>
      </c>
      <c r="BH1492" t="s">
        <v>9298</v>
      </c>
    </row>
    <row r="1493" spans="1:60" x14ac:dyDescent="0.25">
      <c r="A1493" s="12"/>
      <c r="B1493" s="13"/>
      <c r="C1493" s="13"/>
      <c r="D1493" s="13"/>
      <c r="E1493" s="13"/>
      <c r="F1493" s="13"/>
      <c r="G1493" s="13"/>
      <c r="H1493" s="13"/>
      <c r="I1493" s="13"/>
      <c r="J1493" s="13"/>
      <c r="K1493" s="13"/>
      <c r="L1493" s="13"/>
      <c r="M1493" s="13"/>
      <c r="N1493" s="13"/>
      <c r="O1493" s="14"/>
      <c r="P1493" s="13"/>
      <c r="Q1493" s="15"/>
      <c r="R1493" s="13"/>
      <c r="S1493" s="13"/>
      <c r="T1493" s="13"/>
      <c r="U1493" s="13"/>
      <c r="V1493" s="13"/>
      <c r="W1493" s="13"/>
      <c r="X1493" s="13"/>
      <c r="Y1493" s="13"/>
      <c r="Z1493" s="13"/>
      <c r="AA1493" s="13"/>
      <c r="AB1493" s="13"/>
      <c r="AZ1493" t="s">
        <v>4184</v>
      </c>
      <c r="BA1493" t="s">
        <v>3205</v>
      </c>
      <c r="BB1493" t="s">
        <v>3967</v>
      </c>
      <c r="BC1493" t="s">
        <v>3204</v>
      </c>
      <c r="BG1493" t="s">
        <v>2008</v>
      </c>
      <c r="BH1493" t="s">
        <v>9299</v>
      </c>
    </row>
    <row r="1494" spans="1:60" x14ac:dyDescent="0.25">
      <c r="A1494" s="9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10"/>
      <c r="P1494" s="6"/>
      <c r="Q1494" s="6"/>
      <c r="R1494" s="6"/>
      <c r="S1494" s="6"/>
      <c r="T1494" s="6"/>
      <c r="U1494" s="6"/>
      <c r="V1494" s="6"/>
      <c r="W1494" s="11"/>
      <c r="X1494" s="6"/>
      <c r="Y1494" s="6"/>
      <c r="Z1494" s="6"/>
      <c r="AA1494" s="6"/>
      <c r="AB1494" s="6"/>
      <c r="AZ1494" t="s">
        <v>4185</v>
      </c>
      <c r="BA1494" t="s">
        <v>3205</v>
      </c>
      <c r="BB1494" t="s">
        <v>3967</v>
      </c>
      <c r="BC1494" t="s">
        <v>7263</v>
      </c>
      <c r="BG1494" t="s">
        <v>1961</v>
      </c>
      <c r="BH1494" t="s">
        <v>9300</v>
      </c>
    </row>
    <row r="1495" spans="1:60" x14ac:dyDescent="0.25">
      <c r="A1495" s="9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10"/>
      <c r="P1495" s="6"/>
      <c r="Q1495" s="6"/>
      <c r="R1495" s="6"/>
      <c r="S1495" s="6"/>
      <c r="T1495" s="6"/>
      <c r="U1495" s="6"/>
      <c r="V1495" s="6"/>
      <c r="W1495" s="11"/>
      <c r="X1495" s="6"/>
      <c r="Y1495" s="6"/>
      <c r="Z1495" s="6"/>
      <c r="AA1495" s="6"/>
      <c r="AB1495" s="6"/>
      <c r="AZ1495" t="s">
        <v>4186</v>
      </c>
      <c r="BA1495" t="s">
        <v>3205</v>
      </c>
      <c r="BB1495" t="s">
        <v>3967</v>
      </c>
      <c r="BC1495" t="s">
        <v>7263</v>
      </c>
      <c r="BG1495" t="s">
        <v>1125</v>
      </c>
      <c r="BH1495" t="s">
        <v>9301</v>
      </c>
    </row>
    <row r="1496" spans="1:60" x14ac:dyDescent="0.25">
      <c r="A1496" s="9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10"/>
      <c r="P1496" s="6"/>
      <c r="Q1496" s="6"/>
      <c r="R1496" s="6"/>
      <c r="S1496" s="6"/>
      <c r="T1496" s="6"/>
      <c r="U1496" s="6"/>
      <c r="V1496" s="6"/>
      <c r="W1496" s="11"/>
      <c r="X1496" s="6"/>
      <c r="Y1496" s="6"/>
      <c r="Z1496" s="6"/>
      <c r="AA1496" s="6"/>
      <c r="AB1496" s="6"/>
      <c r="AZ1496" t="s">
        <v>4187</v>
      </c>
      <c r="BA1496" t="s">
        <v>3205</v>
      </c>
      <c r="BB1496" t="s">
        <v>3967</v>
      </c>
      <c r="BC1496" t="s">
        <v>3206</v>
      </c>
      <c r="BG1496" t="s">
        <v>154</v>
      </c>
      <c r="BH1496" t="s">
        <v>9302</v>
      </c>
    </row>
    <row r="1497" spans="1:60" x14ac:dyDescent="0.25">
      <c r="A1497" s="12"/>
      <c r="B1497" s="13"/>
      <c r="C1497" s="13"/>
      <c r="D1497" s="13"/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  <c r="O1497" s="14"/>
      <c r="P1497" s="13"/>
      <c r="Q1497" s="13"/>
      <c r="R1497" s="13"/>
      <c r="S1497" s="13"/>
      <c r="T1497" s="13"/>
      <c r="U1497" s="13"/>
      <c r="V1497" s="13"/>
      <c r="W1497" s="13"/>
      <c r="X1497" s="13"/>
      <c r="Y1497" s="13"/>
      <c r="Z1497" s="13"/>
      <c r="AA1497" s="13"/>
      <c r="AB1497" s="13"/>
      <c r="AZ1497" t="s">
        <v>4188</v>
      </c>
      <c r="BA1497" t="s">
        <v>3205</v>
      </c>
      <c r="BB1497" t="s">
        <v>3967</v>
      </c>
      <c r="BC1497" t="s">
        <v>3206</v>
      </c>
      <c r="BG1497" t="s">
        <v>104</v>
      </c>
      <c r="BH1497" t="s">
        <v>9303</v>
      </c>
    </row>
    <row r="1498" spans="1:60" x14ac:dyDescent="0.25">
      <c r="A1498" s="9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10"/>
      <c r="P1498" s="6"/>
      <c r="Q1498" s="6"/>
      <c r="R1498" s="6"/>
      <c r="S1498" s="6"/>
      <c r="T1498" s="6"/>
      <c r="U1498" s="6"/>
      <c r="V1498" s="6"/>
      <c r="W1498" s="11"/>
      <c r="X1498" s="6"/>
      <c r="Y1498" s="6"/>
      <c r="Z1498" s="6"/>
      <c r="AA1498" s="6"/>
      <c r="AB1498" s="6"/>
      <c r="AZ1498" t="s">
        <v>4189</v>
      </c>
      <c r="BA1498" t="s">
        <v>3205</v>
      </c>
      <c r="BB1498" t="s">
        <v>3967</v>
      </c>
      <c r="BC1498" t="s">
        <v>3206</v>
      </c>
      <c r="BG1498" t="s">
        <v>2955</v>
      </c>
      <c r="BH1498" t="s">
        <v>9303</v>
      </c>
    </row>
    <row r="1499" spans="1:60" x14ac:dyDescent="0.25">
      <c r="A1499" s="9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10"/>
      <c r="P1499" s="6"/>
      <c r="Q1499" s="6"/>
      <c r="R1499" s="6"/>
      <c r="S1499" s="6"/>
      <c r="T1499" s="6"/>
      <c r="U1499" s="6"/>
      <c r="V1499" s="6"/>
      <c r="W1499" s="11"/>
      <c r="X1499" s="6"/>
      <c r="Y1499" s="6"/>
      <c r="Z1499" s="6"/>
      <c r="AA1499" s="6"/>
      <c r="AB1499" s="6"/>
      <c r="AZ1499" t="s">
        <v>4190</v>
      </c>
      <c r="BA1499" t="s">
        <v>3205</v>
      </c>
      <c r="BB1499" t="s">
        <v>3967</v>
      </c>
      <c r="BC1499" t="s">
        <v>3206</v>
      </c>
      <c r="BG1499" t="s">
        <v>849</v>
      </c>
      <c r="BH1499" t="s">
        <v>9303</v>
      </c>
    </row>
    <row r="1500" spans="1:60" x14ac:dyDescent="0.25">
      <c r="A1500" s="9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10"/>
      <c r="P1500" s="6"/>
      <c r="Q1500" s="11"/>
      <c r="R1500" s="6"/>
      <c r="S1500" s="6"/>
      <c r="T1500" s="6"/>
      <c r="U1500" s="6"/>
      <c r="V1500" s="6"/>
      <c r="W1500" s="11"/>
      <c r="X1500" s="6"/>
      <c r="Y1500" s="6"/>
      <c r="Z1500" s="6"/>
      <c r="AA1500" s="6"/>
      <c r="AB1500" s="6"/>
      <c r="AZ1500" t="s">
        <v>4191</v>
      </c>
      <c r="BA1500" t="s">
        <v>3205</v>
      </c>
      <c r="BB1500" t="s">
        <v>3967</v>
      </c>
      <c r="BC1500" t="s">
        <v>3204</v>
      </c>
      <c r="BG1500" t="s">
        <v>915</v>
      </c>
      <c r="BH1500" t="s">
        <v>9303</v>
      </c>
    </row>
    <row r="1501" spans="1:60" x14ac:dyDescent="0.25">
      <c r="A1501" s="12"/>
      <c r="B1501" s="13"/>
      <c r="C1501" s="13"/>
      <c r="D1501" s="13"/>
      <c r="E1501" s="13"/>
      <c r="F1501" s="13"/>
      <c r="G1501" s="13"/>
      <c r="H1501" s="13"/>
      <c r="I1501" s="13"/>
      <c r="J1501" s="13"/>
      <c r="K1501" s="13"/>
      <c r="L1501" s="13"/>
      <c r="M1501" s="13"/>
      <c r="N1501" s="13"/>
      <c r="O1501" s="14"/>
      <c r="P1501" s="13"/>
      <c r="Q1501" s="15"/>
      <c r="R1501" s="13"/>
      <c r="S1501" s="13"/>
      <c r="T1501" s="13"/>
      <c r="U1501" s="13"/>
      <c r="V1501" s="13"/>
      <c r="W1501" s="13"/>
      <c r="X1501" s="13"/>
      <c r="Y1501" s="13"/>
      <c r="Z1501" s="13"/>
      <c r="AA1501" s="13"/>
      <c r="AB1501" s="13"/>
      <c r="AZ1501" t="s">
        <v>4192</v>
      </c>
      <c r="BA1501" t="s">
        <v>3205</v>
      </c>
      <c r="BB1501" t="s">
        <v>3967</v>
      </c>
      <c r="BC1501" t="s">
        <v>3204</v>
      </c>
      <c r="BG1501" t="s">
        <v>2187</v>
      </c>
      <c r="BH1501" t="s">
        <v>9303</v>
      </c>
    </row>
    <row r="1502" spans="1:60" x14ac:dyDescent="0.25">
      <c r="A1502" s="1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10"/>
      <c r="P1502" s="6"/>
      <c r="Q1502" s="6"/>
      <c r="R1502" s="6"/>
      <c r="S1502" s="6"/>
      <c r="T1502" s="6"/>
      <c r="U1502" s="17"/>
      <c r="V1502" s="17"/>
      <c r="W1502" s="11"/>
      <c r="X1502" s="6"/>
      <c r="Y1502" s="6"/>
      <c r="Z1502" s="6"/>
      <c r="AA1502" s="6"/>
      <c r="AB1502" s="6"/>
      <c r="AZ1502" t="s">
        <v>1468</v>
      </c>
      <c r="BA1502" t="s">
        <v>3205</v>
      </c>
      <c r="BB1502" t="s">
        <v>3967</v>
      </c>
      <c r="BC1502" t="s">
        <v>3206</v>
      </c>
      <c r="BG1502" t="s">
        <v>83</v>
      </c>
      <c r="BH1502" t="s">
        <v>9304</v>
      </c>
    </row>
    <row r="1503" spans="1:60" x14ac:dyDescent="0.25">
      <c r="A1503" s="9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10"/>
      <c r="P1503" s="6"/>
      <c r="Q1503" s="6"/>
      <c r="R1503" s="6"/>
      <c r="S1503" s="6"/>
      <c r="T1503" s="6"/>
      <c r="U1503" s="6"/>
      <c r="V1503" s="6"/>
      <c r="W1503" s="11"/>
      <c r="X1503" s="6"/>
      <c r="Y1503" s="6"/>
      <c r="Z1503" s="6"/>
      <c r="AA1503" s="6"/>
      <c r="AB1503" s="6"/>
      <c r="AZ1503" t="s">
        <v>4193</v>
      </c>
      <c r="BA1503" t="s">
        <v>3205</v>
      </c>
      <c r="BB1503" t="s">
        <v>3967</v>
      </c>
      <c r="BC1503" t="s">
        <v>3206</v>
      </c>
      <c r="BG1503" t="s">
        <v>777</v>
      </c>
      <c r="BH1503" t="s">
        <v>9304</v>
      </c>
    </row>
    <row r="1504" spans="1:60" x14ac:dyDescent="0.25">
      <c r="A1504" s="12"/>
      <c r="B1504" s="13"/>
      <c r="C1504" s="13"/>
      <c r="D1504" s="13"/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  <c r="O1504" s="14"/>
      <c r="P1504" s="13"/>
      <c r="Q1504" s="15"/>
      <c r="R1504" s="13"/>
      <c r="S1504" s="13"/>
      <c r="T1504" s="13"/>
      <c r="U1504" s="13"/>
      <c r="V1504" s="13"/>
      <c r="W1504" s="13"/>
      <c r="X1504" s="13"/>
      <c r="Y1504" s="13"/>
      <c r="Z1504" s="13"/>
      <c r="AA1504" s="13"/>
      <c r="AB1504" s="13"/>
      <c r="AZ1504" t="s">
        <v>1683</v>
      </c>
      <c r="BA1504" t="s">
        <v>3205</v>
      </c>
      <c r="BB1504" t="s">
        <v>3967</v>
      </c>
      <c r="BC1504" t="s">
        <v>3206</v>
      </c>
      <c r="BG1504" t="s">
        <v>1417</v>
      </c>
      <c r="BH1504" t="s">
        <v>9304</v>
      </c>
    </row>
    <row r="1505" spans="1:60" x14ac:dyDescent="0.25">
      <c r="A1505" s="12"/>
      <c r="B1505" s="13"/>
      <c r="C1505" s="13"/>
      <c r="D1505" s="13"/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  <c r="O1505" s="14"/>
      <c r="P1505" s="13"/>
      <c r="Q1505" s="15"/>
      <c r="R1505" s="13"/>
      <c r="S1505" s="13"/>
      <c r="T1505" s="13"/>
      <c r="U1505" s="13"/>
      <c r="V1505" s="13"/>
      <c r="W1505" s="13"/>
      <c r="X1505" s="13"/>
      <c r="Y1505" s="13"/>
      <c r="Z1505" s="13"/>
      <c r="AA1505" s="13"/>
      <c r="AB1505" s="13"/>
      <c r="AZ1505" t="s">
        <v>1683</v>
      </c>
      <c r="BA1505" t="s">
        <v>3205</v>
      </c>
      <c r="BB1505" t="s">
        <v>3967</v>
      </c>
      <c r="BC1505" t="s">
        <v>3206</v>
      </c>
      <c r="BG1505" t="s">
        <v>161</v>
      </c>
      <c r="BH1505" t="s">
        <v>9304</v>
      </c>
    </row>
    <row r="1506" spans="1:60" x14ac:dyDescent="0.25">
      <c r="A1506" s="9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10"/>
      <c r="P1506" s="6"/>
      <c r="Q1506" s="11"/>
      <c r="R1506" s="6"/>
      <c r="S1506" s="6"/>
      <c r="T1506" s="6"/>
      <c r="U1506" s="6"/>
      <c r="V1506" s="6"/>
      <c r="W1506" s="11"/>
      <c r="X1506" s="6"/>
      <c r="Y1506" s="6"/>
      <c r="Z1506" s="6"/>
      <c r="AA1506" s="6"/>
      <c r="AB1506" s="6"/>
      <c r="AZ1506" t="s">
        <v>4194</v>
      </c>
      <c r="BA1506" t="s">
        <v>3205</v>
      </c>
      <c r="BB1506" t="s">
        <v>3967</v>
      </c>
      <c r="BC1506" t="s">
        <v>3206</v>
      </c>
      <c r="BG1506" t="s">
        <v>718</v>
      </c>
      <c r="BH1506" t="s">
        <v>9304</v>
      </c>
    </row>
    <row r="1507" spans="1:60" x14ac:dyDescent="0.25">
      <c r="A1507" s="12"/>
      <c r="B1507" s="13"/>
      <c r="C1507" s="13"/>
      <c r="D1507" s="13"/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  <c r="O1507" s="14"/>
      <c r="P1507" s="13"/>
      <c r="Q1507" s="13"/>
      <c r="R1507" s="13"/>
      <c r="S1507" s="13"/>
      <c r="T1507" s="13"/>
      <c r="U1507" s="13"/>
      <c r="V1507" s="13"/>
      <c r="W1507" s="13"/>
      <c r="X1507" s="13"/>
      <c r="Y1507" s="13"/>
      <c r="Z1507" s="13"/>
      <c r="AA1507" s="13"/>
      <c r="AB1507" s="13"/>
      <c r="AZ1507" t="s">
        <v>4195</v>
      </c>
      <c r="BA1507" t="s">
        <v>3205</v>
      </c>
      <c r="BB1507" t="s">
        <v>3967</v>
      </c>
      <c r="BC1507" t="s">
        <v>7263</v>
      </c>
      <c r="BG1507" t="s">
        <v>3124</v>
      </c>
      <c r="BH1507" t="s">
        <v>9304</v>
      </c>
    </row>
    <row r="1508" spans="1:60" x14ac:dyDescent="0.25">
      <c r="A1508" s="9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10"/>
      <c r="P1508" s="6"/>
      <c r="Q1508" s="6"/>
      <c r="R1508" s="6"/>
      <c r="S1508" s="6"/>
      <c r="T1508" s="6"/>
      <c r="U1508" s="6"/>
      <c r="V1508" s="6"/>
      <c r="W1508" s="11"/>
      <c r="X1508" s="6"/>
      <c r="Y1508" s="6"/>
      <c r="Z1508" s="6"/>
      <c r="AA1508" s="6"/>
      <c r="AB1508" s="6"/>
      <c r="AZ1508" t="s">
        <v>4196</v>
      </c>
      <c r="BA1508" t="s">
        <v>3205</v>
      </c>
      <c r="BB1508" t="s">
        <v>3967</v>
      </c>
      <c r="BC1508" t="s">
        <v>3206</v>
      </c>
      <c r="BG1508" t="s">
        <v>529</v>
      </c>
      <c r="BH1508" t="s">
        <v>9304</v>
      </c>
    </row>
    <row r="1509" spans="1:60" x14ac:dyDescent="0.25">
      <c r="A1509" s="9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10"/>
      <c r="P1509" s="6"/>
      <c r="Q1509" s="6"/>
      <c r="R1509" s="6"/>
      <c r="S1509" s="6"/>
      <c r="T1509" s="6"/>
      <c r="U1509" s="6"/>
      <c r="V1509" s="6"/>
      <c r="W1509" s="11"/>
      <c r="X1509" s="6"/>
      <c r="Y1509" s="6"/>
      <c r="Z1509" s="6"/>
      <c r="AA1509" s="6"/>
      <c r="AB1509" s="6"/>
      <c r="AZ1509" t="s">
        <v>4197</v>
      </c>
      <c r="BA1509" t="s">
        <v>3205</v>
      </c>
      <c r="BB1509" t="s">
        <v>3967</v>
      </c>
      <c r="BC1509" t="s">
        <v>3206</v>
      </c>
      <c r="BG1509" t="s">
        <v>4526</v>
      </c>
      <c r="BH1509" t="s">
        <v>9304</v>
      </c>
    </row>
    <row r="1510" spans="1:60" x14ac:dyDescent="0.25">
      <c r="A1510" s="9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10"/>
      <c r="P1510" s="6"/>
      <c r="Q1510" s="6"/>
      <c r="R1510" s="6"/>
      <c r="S1510" s="6"/>
      <c r="T1510" s="6"/>
      <c r="U1510" s="6"/>
      <c r="V1510" s="6"/>
      <c r="W1510" s="11"/>
      <c r="X1510" s="6"/>
      <c r="Y1510" s="6"/>
      <c r="Z1510" s="6"/>
      <c r="AA1510" s="6"/>
      <c r="AB1510" s="6"/>
      <c r="AZ1510" t="s">
        <v>4198</v>
      </c>
      <c r="BA1510" t="s">
        <v>3205</v>
      </c>
      <c r="BB1510" t="s">
        <v>3967</v>
      </c>
      <c r="BC1510" t="s">
        <v>3206</v>
      </c>
      <c r="BG1510" t="s">
        <v>498</v>
      </c>
      <c r="BH1510" t="s">
        <v>9304</v>
      </c>
    </row>
    <row r="1511" spans="1:60" x14ac:dyDescent="0.25">
      <c r="A1511" s="9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10"/>
      <c r="P1511" s="6"/>
      <c r="Q1511" s="6"/>
      <c r="R1511" s="6"/>
      <c r="S1511" s="6"/>
      <c r="T1511" s="6"/>
      <c r="U1511" s="6"/>
      <c r="V1511" s="6"/>
      <c r="W1511" s="11"/>
      <c r="X1511" s="6"/>
      <c r="Y1511" s="6"/>
      <c r="Z1511" s="6"/>
      <c r="AA1511" s="6"/>
      <c r="AB1511" s="6"/>
      <c r="AZ1511" t="s">
        <v>4199</v>
      </c>
      <c r="BA1511" t="s">
        <v>3205</v>
      </c>
      <c r="BB1511" t="s">
        <v>3967</v>
      </c>
      <c r="BC1511" t="s">
        <v>7263</v>
      </c>
      <c r="BG1511" t="s">
        <v>2176</v>
      </c>
      <c r="BH1511" t="s">
        <v>9304</v>
      </c>
    </row>
    <row r="1512" spans="1:60" x14ac:dyDescent="0.25">
      <c r="A1512" s="9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10"/>
      <c r="P1512" s="6"/>
      <c r="Q1512" s="6"/>
      <c r="R1512" s="6"/>
      <c r="S1512" s="6"/>
      <c r="T1512" s="6"/>
      <c r="U1512" s="6"/>
      <c r="V1512" s="6"/>
      <c r="W1512" s="11"/>
      <c r="X1512" s="6"/>
      <c r="Y1512" s="6"/>
      <c r="Z1512" s="6"/>
      <c r="AA1512" s="6"/>
      <c r="AB1512" s="6"/>
      <c r="AZ1512" t="s">
        <v>118</v>
      </c>
      <c r="BA1512" t="s">
        <v>3205</v>
      </c>
      <c r="BB1512" t="s">
        <v>3967</v>
      </c>
      <c r="BC1512" t="s">
        <v>3206</v>
      </c>
      <c r="BG1512" t="s">
        <v>724</v>
      </c>
      <c r="BH1512" t="s">
        <v>9305</v>
      </c>
    </row>
    <row r="1513" spans="1:60" x14ac:dyDescent="0.25">
      <c r="A1513" s="12"/>
      <c r="B1513" s="13"/>
      <c r="C1513" s="13"/>
      <c r="D1513" s="13"/>
      <c r="E1513" s="13"/>
      <c r="F1513" s="13"/>
      <c r="G1513" s="13"/>
      <c r="H1513" s="13"/>
      <c r="I1513" s="13"/>
      <c r="J1513" s="13"/>
      <c r="K1513" s="13"/>
      <c r="L1513" s="13"/>
      <c r="M1513" s="13"/>
      <c r="N1513" s="13"/>
      <c r="O1513" s="14"/>
      <c r="P1513" s="13"/>
      <c r="Q1513" s="13"/>
      <c r="R1513" s="13"/>
      <c r="S1513" s="13"/>
      <c r="T1513" s="13"/>
      <c r="U1513" s="13"/>
      <c r="V1513" s="13"/>
      <c r="W1513" s="13"/>
      <c r="X1513" s="13"/>
      <c r="Y1513" s="13"/>
      <c r="Z1513" s="13"/>
      <c r="AA1513" s="13"/>
      <c r="AB1513" s="13"/>
      <c r="AZ1513" t="s">
        <v>4200</v>
      </c>
      <c r="BA1513" t="s">
        <v>3205</v>
      </c>
      <c r="BB1513" t="s">
        <v>3967</v>
      </c>
      <c r="BC1513" t="s">
        <v>3206</v>
      </c>
      <c r="BG1513" t="s">
        <v>146</v>
      </c>
      <c r="BH1513" t="s">
        <v>9305</v>
      </c>
    </row>
    <row r="1514" spans="1:60" x14ac:dyDescent="0.25">
      <c r="A1514" s="9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10"/>
      <c r="P1514" s="6"/>
      <c r="Q1514" s="6"/>
      <c r="R1514" s="6"/>
      <c r="S1514" s="6"/>
      <c r="T1514" s="6"/>
      <c r="U1514" s="6"/>
      <c r="V1514" s="6"/>
      <c r="W1514" s="11"/>
      <c r="X1514" s="6"/>
      <c r="Y1514" s="6"/>
      <c r="Z1514" s="6"/>
      <c r="AA1514" s="6"/>
      <c r="AB1514" s="6"/>
      <c r="AZ1514" t="s">
        <v>4201</v>
      </c>
      <c r="BA1514" t="s">
        <v>3205</v>
      </c>
      <c r="BB1514" t="s">
        <v>3967</v>
      </c>
      <c r="BC1514" t="s">
        <v>3206</v>
      </c>
      <c r="BG1514" t="s">
        <v>601</v>
      </c>
      <c r="BH1514" t="s">
        <v>9305</v>
      </c>
    </row>
    <row r="1515" spans="1:60" x14ac:dyDescent="0.25">
      <c r="A1515" s="9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10"/>
      <c r="P1515" s="6"/>
      <c r="Q1515" s="11"/>
      <c r="R1515" s="6"/>
      <c r="S1515" s="6"/>
      <c r="T1515" s="6"/>
      <c r="U1515" s="6"/>
      <c r="V1515" s="6"/>
      <c r="W1515" s="11"/>
      <c r="X1515" s="6"/>
      <c r="Y1515" s="6"/>
      <c r="Z1515" s="6"/>
      <c r="AA1515" s="6"/>
      <c r="AB1515" s="6"/>
      <c r="AZ1515" t="s">
        <v>4202</v>
      </c>
      <c r="BA1515" t="s">
        <v>3205</v>
      </c>
      <c r="BB1515" t="s">
        <v>3967</v>
      </c>
      <c r="BC1515" t="s">
        <v>3206</v>
      </c>
      <c r="BG1515" t="s">
        <v>896</v>
      </c>
      <c r="BH1515" t="s">
        <v>9305</v>
      </c>
    </row>
    <row r="1516" spans="1:60" x14ac:dyDescent="0.25">
      <c r="A1516" s="12"/>
      <c r="B1516" s="13"/>
      <c r="C1516" s="13"/>
      <c r="D1516" s="13"/>
      <c r="E1516" s="13"/>
      <c r="F1516" s="13"/>
      <c r="G1516" s="13"/>
      <c r="H1516" s="13"/>
      <c r="I1516" s="13"/>
      <c r="J1516" s="13"/>
      <c r="K1516" s="13"/>
      <c r="L1516" s="13"/>
      <c r="M1516" s="13"/>
      <c r="N1516" s="13"/>
      <c r="O1516" s="14"/>
      <c r="P1516" s="13"/>
      <c r="Q1516" s="15"/>
      <c r="R1516" s="13"/>
      <c r="S1516" s="13"/>
      <c r="T1516" s="13"/>
      <c r="U1516" s="13"/>
      <c r="V1516" s="13"/>
      <c r="W1516" s="13"/>
      <c r="X1516" s="13"/>
      <c r="Y1516" s="13"/>
      <c r="Z1516" s="13"/>
      <c r="AA1516" s="13"/>
      <c r="AB1516" s="13"/>
      <c r="AZ1516" t="s">
        <v>4203</v>
      </c>
      <c r="BA1516" t="s">
        <v>3205</v>
      </c>
      <c r="BB1516" t="s">
        <v>3967</v>
      </c>
      <c r="BC1516" t="s">
        <v>3206</v>
      </c>
      <c r="BG1516" t="s">
        <v>871</v>
      </c>
      <c r="BH1516" t="s">
        <v>9305</v>
      </c>
    </row>
    <row r="1517" spans="1:60" x14ac:dyDescent="0.25">
      <c r="A1517" s="9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10"/>
      <c r="P1517" s="6"/>
      <c r="Q1517" s="11"/>
      <c r="R1517" s="6"/>
      <c r="S1517" s="6"/>
      <c r="T1517" s="6"/>
      <c r="U1517" s="6"/>
      <c r="V1517" s="6"/>
      <c r="W1517" s="11"/>
      <c r="X1517" s="6"/>
      <c r="Y1517" s="6"/>
      <c r="Z1517" s="6"/>
      <c r="AA1517" s="6"/>
      <c r="AB1517" s="6"/>
      <c r="AZ1517" t="s">
        <v>4204</v>
      </c>
      <c r="BA1517" t="s">
        <v>3205</v>
      </c>
      <c r="BB1517" t="s">
        <v>3967</v>
      </c>
      <c r="BC1517" t="s">
        <v>3206</v>
      </c>
      <c r="BG1517" t="s">
        <v>1874</v>
      </c>
      <c r="BH1517" t="s">
        <v>9305</v>
      </c>
    </row>
    <row r="1518" spans="1:60" x14ac:dyDescent="0.25">
      <c r="A1518" s="9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10"/>
      <c r="P1518" s="6"/>
      <c r="Q1518" s="6"/>
      <c r="R1518" s="6"/>
      <c r="S1518" s="6"/>
      <c r="T1518" s="6"/>
      <c r="U1518" s="6"/>
      <c r="V1518" s="6"/>
      <c r="W1518" s="11"/>
      <c r="X1518" s="6"/>
      <c r="Y1518" s="6"/>
      <c r="Z1518" s="6"/>
      <c r="AA1518" s="6"/>
      <c r="AB1518" s="6"/>
      <c r="AZ1518" t="s">
        <v>692</v>
      </c>
      <c r="BA1518" t="s">
        <v>3205</v>
      </c>
      <c r="BB1518" t="s">
        <v>3967</v>
      </c>
      <c r="BC1518" t="s">
        <v>3206</v>
      </c>
      <c r="BG1518" t="s">
        <v>1838</v>
      </c>
      <c r="BH1518" t="s">
        <v>9306</v>
      </c>
    </row>
    <row r="1519" spans="1:60" x14ac:dyDescent="0.25">
      <c r="A1519" s="12"/>
      <c r="B1519" s="13"/>
      <c r="C1519" s="13"/>
      <c r="D1519" s="13"/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  <c r="O1519" s="14"/>
      <c r="P1519" s="13"/>
      <c r="Q1519" s="15"/>
      <c r="R1519" s="13"/>
      <c r="S1519" s="13"/>
      <c r="T1519" s="13"/>
      <c r="U1519" s="13"/>
      <c r="V1519" s="13"/>
      <c r="W1519" s="13"/>
      <c r="X1519" s="13"/>
      <c r="Y1519" s="13"/>
      <c r="Z1519" s="13"/>
      <c r="AA1519" s="13"/>
      <c r="AB1519" s="13"/>
      <c r="AZ1519" t="s">
        <v>4205</v>
      </c>
      <c r="BA1519" t="s">
        <v>3205</v>
      </c>
      <c r="BB1519" t="s">
        <v>3967</v>
      </c>
      <c r="BC1519" t="s">
        <v>3206</v>
      </c>
      <c r="BG1519" t="s">
        <v>1934</v>
      </c>
      <c r="BH1519" t="s">
        <v>9306</v>
      </c>
    </row>
    <row r="1520" spans="1:60" x14ac:dyDescent="0.25">
      <c r="A1520" s="12"/>
      <c r="B1520" s="13"/>
      <c r="C1520" s="13"/>
      <c r="D1520" s="13"/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  <c r="O1520" s="14"/>
      <c r="P1520" s="13"/>
      <c r="Q1520" s="15"/>
      <c r="R1520" s="13"/>
      <c r="S1520" s="13"/>
      <c r="T1520" s="13"/>
      <c r="U1520" s="13"/>
      <c r="V1520" s="13"/>
      <c r="W1520" s="13"/>
      <c r="X1520" s="13"/>
      <c r="Y1520" s="13"/>
      <c r="Z1520" s="13"/>
      <c r="AA1520" s="13"/>
      <c r="AB1520" s="13"/>
      <c r="AZ1520" t="s">
        <v>4206</v>
      </c>
      <c r="BA1520" t="s">
        <v>3205</v>
      </c>
      <c r="BB1520" t="s">
        <v>3967</v>
      </c>
      <c r="BC1520" t="s">
        <v>3206</v>
      </c>
      <c r="BG1520" t="s">
        <v>82</v>
      </c>
      <c r="BH1520" t="s">
        <v>9307</v>
      </c>
    </row>
    <row r="1521" spans="1:60" x14ac:dyDescent="0.25">
      <c r="A1521" s="12"/>
      <c r="B1521" s="13"/>
      <c r="C1521" s="13"/>
      <c r="D1521" s="13"/>
      <c r="E1521" s="13"/>
      <c r="F1521" s="13"/>
      <c r="G1521" s="13"/>
      <c r="H1521" s="13"/>
      <c r="I1521" s="13"/>
      <c r="J1521" s="13"/>
      <c r="K1521" s="13"/>
      <c r="L1521" s="13"/>
      <c r="M1521" s="13"/>
      <c r="N1521" s="13"/>
      <c r="O1521" s="14"/>
      <c r="P1521" s="13"/>
      <c r="Q1521" s="15"/>
      <c r="R1521" s="13"/>
      <c r="S1521" s="13"/>
      <c r="T1521" s="13"/>
      <c r="U1521" s="13"/>
      <c r="V1521" s="13"/>
      <c r="W1521" s="13"/>
      <c r="X1521" s="13"/>
      <c r="Y1521" s="13"/>
      <c r="Z1521" s="13"/>
      <c r="AA1521" s="13"/>
      <c r="AB1521" s="13"/>
      <c r="AZ1521" t="s">
        <v>4207</v>
      </c>
      <c r="BA1521" t="s">
        <v>3205</v>
      </c>
      <c r="BB1521" t="s">
        <v>3967</v>
      </c>
      <c r="BC1521" t="s">
        <v>3206</v>
      </c>
      <c r="BG1521" t="s">
        <v>1080</v>
      </c>
      <c r="BH1521" t="s">
        <v>9307</v>
      </c>
    </row>
    <row r="1522" spans="1:60" x14ac:dyDescent="0.25">
      <c r="A1522" s="18"/>
      <c r="B1522" s="19"/>
      <c r="C1522" s="20"/>
      <c r="D1522" s="19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10"/>
      <c r="P1522" s="6"/>
      <c r="Q1522" s="11"/>
      <c r="R1522" s="6"/>
      <c r="S1522" s="6"/>
      <c r="T1522" s="6"/>
      <c r="U1522" s="17"/>
      <c r="V1522" s="17"/>
      <c r="W1522" s="11"/>
      <c r="X1522" s="6"/>
      <c r="Y1522" s="6"/>
      <c r="Z1522" s="6"/>
      <c r="AA1522" s="6"/>
      <c r="AB1522" s="6"/>
      <c r="AZ1522" t="s">
        <v>534</v>
      </c>
      <c r="BA1522" t="s">
        <v>3205</v>
      </c>
      <c r="BB1522" t="s">
        <v>3967</v>
      </c>
      <c r="BC1522" t="s">
        <v>3206</v>
      </c>
      <c r="BG1522" t="s">
        <v>470</v>
      </c>
      <c r="BH1522" t="s">
        <v>9307</v>
      </c>
    </row>
    <row r="1523" spans="1:60" x14ac:dyDescent="0.25">
      <c r="A1523" s="9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10"/>
      <c r="P1523" s="6"/>
      <c r="Q1523" s="6"/>
      <c r="R1523" s="6"/>
      <c r="S1523" s="6"/>
      <c r="T1523" s="6"/>
      <c r="U1523" s="6"/>
      <c r="V1523" s="6"/>
      <c r="W1523" s="11"/>
      <c r="X1523" s="6"/>
      <c r="Y1523" s="6"/>
      <c r="Z1523" s="6"/>
      <c r="AA1523" s="6"/>
      <c r="AB1523" s="6"/>
      <c r="AZ1523" t="s">
        <v>4208</v>
      </c>
      <c r="BA1523" t="s">
        <v>3205</v>
      </c>
      <c r="BB1523" t="s">
        <v>3967</v>
      </c>
      <c r="BC1523" t="s">
        <v>3204</v>
      </c>
      <c r="BG1523" t="s">
        <v>398</v>
      </c>
      <c r="BH1523" t="s">
        <v>9307</v>
      </c>
    </row>
    <row r="1524" spans="1:60" x14ac:dyDescent="0.25">
      <c r="A1524" s="9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10"/>
      <c r="P1524" s="6"/>
      <c r="Q1524" s="11"/>
      <c r="R1524" s="6"/>
      <c r="S1524" s="6"/>
      <c r="T1524" s="6"/>
      <c r="U1524" s="6"/>
      <c r="V1524" s="6"/>
      <c r="W1524" s="11"/>
      <c r="X1524" s="6"/>
      <c r="Y1524" s="6"/>
      <c r="Z1524" s="6"/>
      <c r="AA1524" s="6"/>
      <c r="AB1524" s="6"/>
      <c r="AZ1524" t="s">
        <v>4209</v>
      </c>
      <c r="BA1524" t="s">
        <v>3205</v>
      </c>
      <c r="BB1524" t="s">
        <v>3203</v>
      </c>
      <c r="BC1524" t="s">
        <v>3206</v>
      </c>
      <c r="BG1524" t="s">
        <v>2457</v>
      </c>
      <c r="BH1524" t="s">
        <v>9307</v>
      </c>
    </row>
    <row r="1525" spans="1:60" x14ac:dyDescent="0.25">
      <c r="A1525" s="18"/>
      <c r="B1525" s="19"/>
      <c r="C1525" s="20"/>
      <c r="D1525" s="19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10"/>
      <c r="P1525" s="6"/>
      <c r="Q1525" s="11"/>
      <c r="R1525" s="6"/>
      <c r="S1525" s="6"/>
      <c r="T1525" s="6"/>
      <c r="U1525" s="17"/>
      <c r="V1525" s="17"/>
      <c r="W1525" s="11"/>
      <c r="X1525" s="6"/>
      <c r="Y1525" s="6"/>
      <c r="Z1525" s="6"/>
      <c r="AA1525" s="6"/>
      <c r="AB1525" s="6"/>
      <c r="AZ1525" t="s">
        <v>374</v>
      </c>
      <c r="BA1525" t="s">
        <v>3205</v>
      </c>
      <c r="BB1525" t="s">
        <v>3967</v>
      </c>
      <c r="BC1525" t="s">
        <v>3206</v>
      </c>
      <c r="BG1525" t="s">
        <v>669</v>
      </c>
      <c r="BH1525" t="s">
        <v>9307</v>
      </c>
    </row>
    <row r="1526" spans="1:60" x14ac:dyDescent="0.25">
      <c r="A1526" s="12"/>
      <c r="B1526" s="13"/>
      <c r="C1526" s="13"/>
      <c r="D1526" s="13"/>
      <c r="E1526" s="13"/>
      <c r="F1526" s="13"/>
      <c r="G1526" s="13"/>
      <c r="H1526" s="13"/>
      <c r="I1526" s="13"/>
      <c r="J1526" s="13"/>
      <c r="K1526" s="13"/>
      <c r="L1526" s="13"/>
      <c r="M1526" s="13"/>
      <c r="N1526" s="13"/>
      <c r="O1526" s="14"/>
      <c r="P1526" s="13"/>
      <c r="Q1526" s="13"/>
      <c r="R1526" s="13"/>
      <c r="S1526" s="13"/>
      <c r="T1526" s="13"/>
      <c r="U1526" s="13"/>
      <c r="V1526" s="13"/>
      <c r="W1526" s="13"/>
      <c r="X1526" s="13"/>
      <c r="Y1526" s="13"/>
      <c r="Z1526" s="13"/>
      <c r="AA1526" s="13"/>
      <c r="AB1526" s="13"/>
      <c r="AZ1526" t="s">
        <v>4210</v>
      </c>
      <c r="BA1526" t="s">
        <v>3205</v>
      </c>
      <c r="BB1526" t="s">
        <v>3967</v>
      </c>
      <c r="BC1526" t="s">
        <v>3206</v>
      </c>
      <c r="BG1526" t="s">
        <v>814</v>
      </c>
      <c r="BH1526" t="s">
        <v>9307</v>
      </c>
    </row>
    <row r="1527" spans="1:60" x14ac:dyDescent="0.25">
      <c r="A1527" s="12"/>
      <c r="B1527" s="13"/>
      <c r="C1527" s="13"/>
      <c r="D1527" s="13"/>
      <c r="E1527" s="13"/>
      <c r="F1527" s="13"/>
      <c r="G1527" s="13"/>
      <c r="H1527" s="13"/>
      <c r="I1527" s="13"/>
      <c r="J1527" s="13"/>
      <c r="K1527" s="13"/>
      <c r="L1527" s="13"/>
      <c r="M1527" s="13"/>
      <c r="N1527" s="13"/>
      <c r="O1527" s="14"/>
      <c r="P1527" s="13"/>
      <c r="Q1527" s="15"/>
      <c r="R1527" s="13"/>
      <c r="S1527" s="13"/>
      <c r="T1527" s="13"/>
      <c r="U1527" s="13"/>
      <c r="V1527" s="13"/>
      <c r="W1527" s="13"/>
      <c r="X1527" s="13"/>
      <c r="Y1527" s="13"/>
      <c r="Z1527" s="13"/>
      <c r="AA1527" s="13"/>
      <c r="AB1527" s="13"/>
      <c r="AZ1527" t="s">
        <v>4211</v>
      </c>
      <c r="BA1527" t="s">
        <v>3205</v>
      </c>
      <c r="BB1527" t="s">
        <v>3967</v>
      </c>
      <c r="BC1527" t="s">
        <v>3206</v>
      </c>
      <c r="BG1527" t="s">
        <v>3140</v>
      </c>
      <c r="BH1527" t="s">
        <v>9307</v>
      </c>
    </row>
    <row r="1528" spans="1:60" x14ac:dyDescent="0.25">
      <c r="A1528" s="18"/>
      <c r="B1528" s="19"/>
      <c r="C1528" s="20"/>
      <c r="D1528" s="19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10"/>
      <c r="P1528" s="6"/>
      <c r="Q1528" s="11"/>
      <c r="R1528" s="6"/>
      <c r="S1528" s="6"/>
      <c r="T1528" s="6"/>
      <c r="U1528" s="6"/>
      <c r="V1528" s="6"/>
      <c r="W1528" s="11"/>
      <c r="X1528" s="6"/>
      <c r="Y1528" s="6"/>
      <c r="Z1528" s="6"/>
      <c r="AA1528" s="6"/>
      <c r="AB1528" s="6"/>
      <c r="AZ1528" t="s">
        <v>3107</v>
      </c>
      <c r="BA1528" t="s">
        <v>3205</v>
      </c>
      <c r="BB1528" t="s">
        <v>3967</v>
      </c>
      <c r="BC1528" t="s">
        <v>3206</v>
      </c>
      <c r="BG1528" t="s">
        <v>3171</v>
      </c>
      <c r="BH1528" t="s">
        <v>9307</v>
      </c>
    </row>
    <row r="1529" spans="1:60" x14ac:dyDescent="0.25">
      <c r="A1529" s="9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10"/>
      <c r="P1529" s="6"/>
      <c r="Q1529" s="11"/>
      <c r="R1529" s="6"/>
      <c r="S1529" s="6"/>
      <c r="T1529" s="6"/>
      <c r="U1529" s="6"/>
      <c r="V1529" s="6"/>
      <c r="W1529" s="11"/>
      <c r="X1529" s="6"/>
      <c r="Y1529" s="6"/>
      <c r="Z1529" s="6"/>
      <c r="AA1529" s="6"/>
      <c r="AB1529" s="6"/>
      <c r="AZ1529" t="s">
        <v>244</v>
      </c>
      <c r="BA1529" t="s">
        <v>3205</v>
      </c>
      <c r="BB1529" t="s">
        <v>3967</v>
      </c>
      <c r="BC1529" t="s">
        <v>3206</v>
      </c>
      <c r="BG1529" t="s">
        <v>2966</v>
      </c>
      <c r="BH1529" t="s">
        <v>9307</v>
      </c>
    </row>
    <row r="1530" spans="1:60" x14ac:dyDescent="0.25">
      <c r="A1530" s="9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10"/>
      <c r="P1530" s="6"/>
      <c r="Q1530" s="11"/>
      <c r="R1530" s="6"/>
      <c r="S1530" s="6"/>
      <c r="T1530" s="6"/>
      <c r="U1530" s="6"/>
      <c r="V1530" s="6"/>
      <c r="W1530" s="11"/>
      <c r="X1530" s="6"/>
      <c r="Y1530" s="6"/>
      <c r="Z1530" s="6"/>
      <c r="AA1530" s="6"/>
      <c r="AB1530" s="6"/>
      <c r="AZ1530" t="s">
        <v>4212</v>
      </c>
      <c r="BA1530" t="s">
        <v>3205</v>
      </c>
      <c r="BB1530" t="s">
        <v>3967</v>
      </c>
      <c r="BC1530" t="s">
        <v>3206</v>
      </c>
      <c r="BG1530" t="s">
        <v>54</v>
      </c>
      <c r="BH1530" t="s">
        <v>9308</v>
      </c>
    </row>
    <row r="1531" spans="1:60" x14ac:dyDescent="0.25">
      <c r="A1531" s="1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10"/>
      <c r="P1531" s="6"/>
      <c r="Q1531" s="6"/>
      <c r="R1531" s="6"/>
      <c r="S1531" s="6"/>
      <c r="T1531" s="6"/>
      <c r="U1531" s="17"/>
      <c r="V1531" s="17"/>
      <c r="W1531" s="11"/>
      <c r="X1531" s="6"/>
      <c r="Y1531" s="6"/>
      <c r="Z1531" s="6"/>
      <c r="AA1531" s="6"/>
      <c r="AB1531" s="6"/>
      <c r="AZ1531" t="s">
        <v>928</v>
      </c>
      <c r="BA1531" t="s">
        <v>3205</v>
      </c>
      <c r="BB1531" t="s">
        <v>3967</v>
      </c>
      <c r="BC1531" t="s">
        <v>3206</v>
      </c>
      <c r="BG1531" t="s">
        <v>10181</v>
      </c>
      <c r="BH1531" t="s">
        <v>9308</v>
      </c>
    </row>
    <row r="1532" spans="1:60" x14ac:dyDescent="0.25">
      <c r="A1532" s="12"/>
      <c r="B1532" s="13"/>
      <c r="C1532" s="13"/>
      <c r="D1532" s="13"/>
      <c r="E1532" s="13"/>
      <c r="F1532" s="13"/>
      <c r="G1532" s="13"/>
      <c r="H1532" s="13"/>
      <c r="I1532" s="13"/>
      <c r="J1532" s="13"/>
      <c r="K1532" s="13"/>
      <c r="L1532" s="13"/>
      <c r="M1532" s="13"/>
      <c r="N1532" s="13"/>
      <c r="O1532" s="14"/>
      <c r="P1532" s="13"/>
      <c r="Q1532" s="15"/>
      <c r="R1532" s="13"/>
      <c r="S1532" s="13"/>
      <c r="T1532" s="13"/>
      <c r="U1532" s="13"/>
      <c r="V1532" s="13"/>
      <c r="W1532" s="13"/>
      <c r="X1532" s="13"/>
      <c r="Y1532" s="13"/>
      <c r="Z1532" s="13"/>
      <c r="AA1532" s="13"/>
      <c r="AB1532" s="13"/>
      <c r="AZ1532" t="s">
        <v>4213</v>
      </c>
      <c r="BA1532" t="s">
        <v>3205</v>
      </c>
      <c r="BB1532" t="s">
        <v>3967</v>
      </c>
      <c r="BC1532" t="s">
        <v>3206</v>
      </c>
      <c r="BG1532" t="s">
        <v>10181</v>
      </c>
      <c r="BH1532" t="s">
        <v>9308</v>
      </c>
    </row>
    <row r="1533" spans="1:60" x14ac:dyDescent="0.25">
      <c r="A1533" s="12"/>
      <c r="B1533" s="13"/>
      <c r="C1533" s="13"/>
      <c r="D1533" s="13"/>
      <c r="E1533" s="13"/>
      <c r="F1533" s="13"/>
      <c r="G1533" s="13"/>
      <c r="H1533" s="13"/>
      <c r="I1533" s="13"/>
      <c r="J1533" s="13"/>
      <c r="K1533" s="13"/>
      <c r="L1533" s="13"/>
      <c r="M1533" s="13"/>
      <c r="N1533" s="13"/>
      <c r="O1533" s="14"/>
      <c r="P1533" s="13"/>
      <c r="Q1533" s="15"/>
      <c r="R1533" s="13"/>
      <c r="S1533" s="13"/>
      <c r="T1533" s="13"/>
      <c r="U1533" s="13"/>
      <c r="V1533" s="13"/>
      <c r="W1533" s="13"/>
      <c r="X1533" s="13"/>
      <c r="Y1533" s="13"/>
      <c r="Z1533" s="13"/>
      <c r="AA1533" s="13"/>
      <c r="AB1533" s="13"/>
      <c r="AZ1533" t="s">
        <v>4214</v>
      </c>
      <c r="BA1533" t="s">
        <v>3205</v>
      </c>
      <c r="BB1533" t="s">
        <v>3967</v>
      </c>
      <c r="BC1533" t="s">
        <v>3206</v>
      </c>
      <c r="BG1533" t="s">
        <v>10181</v>
      </c>
      <c r="BH1533" t="s">
        <v>9308</v>
      </c>
    </row>
    <row r="1534" spans="1:60" x14ac:dyDescent="0.25">
      <c r="A1534" s="9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10"/>
      <c r="P1534" s="6"/>
      <c r="Q1534" s="11"/>
      <c r="R1534" s="6"/>
      <c r="S1534" s="6"/>
      <c r="T1534" s="6"/>
      <c r="U1534" s="6"/>
      <c r="V1534" s="6"/>
      <c r="W1534" s="11"/>
      <c r="X1534" s="6"/>
      <c r="Y1534" s="6"/>
      <c r="Z1534" s="6"/>
      <c r="AA1534" s="6"/>
      <c r="AB1534" s="6"/>
      <c r="AZ1534" t="s">
        <v>4215</v>
      </c>
      <c r="BA1534" t="s">
        <v>3205</v>
      </c>
      <c r="BB1534" t="s">
        <v>3967</v>
      </c>
      <c r="BC1534" t="s">
        <v>3206</v>
      </c>
      <c r="BG1534" t="s">
        <v>1368</v>
      </c>
      <c r="BH1534" t="s">
        <v>9308</v>
      </c>
    </row>
    <row r="1535" spans="1:60" x14ac:dyDescent="0.25">
      <c r="A1535" s="9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10"/>
      <c r="P1535" s="6"/>
      <c r="Q1535" s="11"/>
      <c r="R1535" s="6"/>
      <c r="S1535" s="6"/>
      <c r="T1535" s="6"/>
      <c r="U1535" s="6"/>
      <c r="V1535" s="6"/>
      <c r="W1535" s="11"/>
      <c r="X1535" s="6"/>
      <c r="Y1535" s="6"/>
      <c r="Z1535" s="6"/>
      <c r="AA1535" s="6"/>
      <c r="AB1535" s="6"/>
      <c r="AZ1535" t="s">
        <v>4216</v>
      </c>
      <c r="BA1535" t="s">
        <v>3205</v>
      </c>
      <c r="BB1535" t="s">
        <v>3216</v>
      </c>
      <c r="BC1535" t="s">
        <v>3206</v>
      </c>
      <c r="BG1535" t="s">
        <v>2199</v>
      </c>
      <c r="BH1535" t="s">
        <v>9308</v>
      </c>
    </row>
    <row r="1536" spans="1:60" x14ac:dyDescent="0.25">
      <c r="A1536" s="9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10"/>
      <c r="P1536" s="6"/>
      <c r="Q1536" s="11"/>
      <c r="R1536" s="6"/>
      <c r="S1536" s="6"/>
      <c r="T1536" s="6"/>
      <c r="U1536" s="6"/>
      <c r="V1536" s="6"/>
      <c r="W1536" s="11"/>
      <c r="X1536" s="6"/>
      <c r="Y1536" s="6"/>
      <c r="Z1536" s="6"/>
      <c r="AA1536" s="6"/>
      <c r="AB1536" s="6"/>
      <c r="AZ1536" t="s">
        <v>4217</v>
      </c>
      <c r="BA1536" t="s">
        <v>3205</v>
      </c>
      <c r="BB1536" t="s">
        <v>3216</v>
      </c>
      <c r="BC1536" t="s">
        <v>3206</v>
      </c>
      <c r="BG1536" t="s">
        <v>1878</v>
      </c>
      <c r="BH1536" t="s">
        <v>9308</v>
      </c>
    </row>
    <row r="1537" spans="1:60" x14ac:dyDescent="0.25">
      <c r="A1537" s="1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10"/>
      <c r="P1537" s="6"/>
      <c r="Q1537" s="6"/>
      <c r="R1537" s="6"/>
      <c r="S1537" s="6"/>
      <c r="T1537" s="6"/>
      <c r="U1537" s="17"/>
      <c r="V1537" s="17"/>
      <c r="W1537" s="11"/>
      <c r="X1537" s="6"/>
      <c r="Y1537" s="6"/>
      <c r="Z1537" s="6"/>
      <c r="AA1537" s="6"/>
      <c r="AB1537" s="6"/>
      <c r="AZ1537" t="s">
        <v>3043</v>
      </c>
      <c r="BA1537" t="s">
        <v>3205</v>
      </c>
      <c r="BB1537" t="s">
        <v>3967</v>
      </c>
      <c r="BC1537" t="s">
        <v>3206</v>
      </c>
      <c r="BG1537" t="s">
        <v>10300</v>
      </c>
      <c r="BH1537" t="s">
        <v>10620</v>
      </c>
    </row>
    <row r="1538" spans="1:60" x14ac:dyDescent="0.25">
      <c r="A1538" s="12"/>
      <c r="B1538" s="13"/>
      <c r="C1538" s="13"/>
      <c r="D1538" s="13"/>
      <c r="E1538" s="13"/>
      <c r="F1538" s="13"/>
      <c r="G1538" s="13"/>
      <c r="H1538" s="13"/>
      <c r="I1538" s="13"/>
      <c r="J1538" s="13"/>
      <c r="K1538" s="13"/>
      <c r="L1538" s="13"/>
      <c r="M1538" s="13"/>
      <c r="N1538" s="13"/>
      <c r="O1538" s="14"/>
      <c r="P1538" s="13"/>
      <c r="Q1538" s="15"/>
      <c r="R1538" s="13"/>
      <c r="S1538" s="13"/>
      <c r="T1538" s="13"/>
      <c r="U1538" s="13"/>
      <c r="V1538" s="13"/>
      <c r="W1538" s="13"/>
      <c r="X1538" s="13"/>
      <c r="Y1538" s="13"/>
      <c r="Z1538" s="13"/>
      <c r="AA1538" s="13"/>
      <c r="AB1538" s="13"/>
      <c r="AZ1538" t="s">
        <v>4218</v>
      </c>
      <c r="BA1538" t="s">
        <v>3205</v>
      </c>
      <c r="BB1538" t="s">
        <v>3967</v>
      </c>
      <c r="BC1538" t="s">
        <v>3206</v>
      </c>
      <c r="BG1538" t="s">
        <v>217</v>
      </c>
      <c r="BH1538" t="s">
        <v>9309</v>
      </c>
    </row>
    <row r="1539" spans="1:60" x14ac:dyDescent="0.25">
      <c r="A1539" s="12"/>
      <c r="B1539" s="13"/>
      <c r="C1539" s="13"/>
      <c r="D1539" s="13"/>
      <c r="E1539" s="13"/>
      <c r="F1539" s="13"/>
      <c r="G1539" s="13"/>
      <c r="H1539" s="13"/>
      <c r="I1539" s="13"/>
      <c r="J1539" s="13"/>
      <c r="K1539" s="13"/>
      <c r="L1539" s="13"/>
      <c r="M1539" s="13"/>
      <c r="N1539" s="13"/>
      <c r="O1539" s="14"/>
      <c r="P1539" s="13"/>
      <c r="Q1539" s="15"/>
      <c r="R1539" s="13"/>
      <c r="S1539" s="13"/>
      <c r="T1539" s="13"/>
      <c r="U1539" s="13"/>
      <c r="V1539" s="13"/>
      <c r="W1539" s="13"/>
      <c r="X1539" s="13"/>
      <c r="Y1539" s="13"/>
      <c r="Z1539" s="13"/>
      <c r="AA1539" s="13"/>
      <c r="AB1539" s="13"/>
      <c r="AZ1539" t="s">
        <v>4219</v>
      </c>
      <c r="BA1539" t="s">
        <v>3205</v>
      </c>
      <c r="BB1539" t="s">
        <v>3967</v>
      </c>
      <c r="BC1539" t="s">
        <v>3206</v>
      </c>
      <c r="BG1539" t="s">
        <v>1060</v>
      </c>
      <c r="BH1539" t="s">
        <v>9309</v>
      </c>
    </row>
    <row r="1540" spans="1:60" x14ac:dyDescent="0.25">
      <c r="A1540" s="9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10"/>
      <c r="P1540" s="6"/>
      <c r="Q1540" s="6"/>
      <c r="R1540" s="6"/>
      <c r="S1540" s="6"/>
      <c r="T1540" s="6"/>
      <c r="U1540" s="6"/>
      <c r="V1540" s="6"/>
      <c r="W1540" s="11"/>
      <c r="X1540" s="6"/>
      <c r="Y1540" s="6"/>
      <c r="Z1540" s="6"/>
      <c r="AA1540" s="6"/>
      <c r="AB1540" s="6"/>
      <c r="AZ1540" t="s">
        <v>4220</v>
      </c>
      <c r="BA1540" t="s">
        <v>3205</v>
      </c>
      <c r="BB1540" t="s">
        <v>3967</v>
      </c>
      <c r="BC1540" t="s">
        <v>7263</v>
      </c>
      <c r="BG1540" t="s">
        <v>2956</v>
      </c>
      <c r="BH1540" t="s">
        <v>9309</v>
      </c>
    </row>
    <row r="1541" spans="1:60" x14ac:dyDescent="0.25">
      <c r="A1541" s="18"/>
      <c r="B1541" s="19"/>
      <c r="C1541" s="20"/>
      <c r="D1541" s="19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10"/>
      <c r="P1541" s="6"/>
      <c r="Q1541" s="11"/>
      <c r="R1541" s="6"/>
      <c r="S1541" s="6"/>
      <c r="T1541" s="6"/>
      <c r="U1541" s="17"/>
      <c r="V1541" s="17"/>
      <c r="W1541" s="11"/>
      <c r="X1541" s="6"/>
      <c r="Y1541" s="6"/>
      <c r="Z1541" s="6"/>
      <c r="AA1541" s="6"/>
      <c r="AB1541" s="6"/>
      <c r="AZ1541" t="s">
        <v>2553</v>
      </c>
      <c r="BA1541" t="s">
        <v>3205</v>
      </c>
      <c r="BB1541" t="s">
        <v>3967</v>
      </c>
      <c r="BC1541" t="s">
        <v>7263</v>
      </c>
      <c r="BG1541" t="s">
        <v>369</v>
      </c>
      <c r="BH1541" t="s">
        <v>9309</v>
      </c>
    </row>
    <row r="1542" spans="1:60" x14ac:dyDescent="0.25">
      <c r="A1542" s="12"/>
      <c r="B1542" s="13"/>
      <c r="C1542" s="13"/>
      <c r="D1542" s="13"/>
      <c r="E1542" s="13"/>
      <c r="F1542" s="13"/>
      <c r="G1542" s="13"/>
      <c r="H1542" s="13"/>
      <c r="I1542" s="13"/>
      <c r="J1542" s="13"/>
      <c r="K1542" s="13"/>
      <c r="L1542" s="13"/>
      <c r="M1542" s="13"/>
      <c r="N1542" s="13"/>
      <c r="O1542" s="14"/>
      <c r="P1542" s="13"/>
      <c r="Q1542" s="15"/>
      <c r="R1542" s="13"/>
      <c r="S1542" s="13"/>
      <c r="T1542" s="13"/>
      <c r="U1542" s="13"/>
      <c r="V1542" s="13"/>
      <c r="W1542" s="13"/>
      <c r="X1542" s="13"/>
      <c r="Y1542" s="13"/>
      <c r="Z1542" s="13"/>
      <c r="AA1542" s="13"/>
      <c r="AB1542" s="13"/>
      <c r="AZ1542" t="s">
        <v>4221</v>
      </c>
      <c r="BA1542" t="s">
        <v>3205</v>
      </c>
      <c r="BB1542" t="s">
        <v>3967</v>
      </c>
      <c r="BC1542" t="s">
        <v>3206</v>
      </c>
      <c r="BG1542" t="s">
        <v>722</v>
      </c>
      <c r="BH1542" t="s">
        <v>9309</v>
      </c>
    </row>
    <row r="1543" spans="1:60" x14ac:dyDescent="0.25">
      <c r="A1543" s="9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10"/>
      <c r="P1543" s="6"/>
      <c r="Q1543" s="11"/>
      <c r="R1543" s="6"/>
      <c r="S1543" s="6"/>
      <c r="T1543" s="6"/>
      <c r="U1543" s="6"/>
      <c r="V1543" s="6"/>
      <c r="W1543" s="11"/>
      <c r="X1543" s="6"/>
      <c r="Y1543" s="6"/>
      <c r="Z1543" s="6"/>
      <c r="AA1543" s="6"/>
      <c r="AB1543" s="6"/>
      <c r="AZ1543" t="s">
        <v>4222</v>
      </c>
      <c r="BA1543" t="s">
        <v>3205</v>
      </c>
      <c r="BB1543" t="s">
        <v>3967</v>
      </c>
      <c r="BC1543" t="s">
        <v>7263</v>
      </c>
      <c r="BG1543" t="s">
        <v>3125</v>
      </c>
      <c r="BH1543" t="s">
        <v>9309</v>
      </c>
    </row>
    <row r="1544" spans="1:60" x14ac:dyDescent="0.25">
      <c r="A1544" s="9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10"/>
      <c r="P1544" s="6"/>
      <c r="Q1544" s="11"/>
      <c r="R1544" s="6"/>
      <c r="S1544" s="6"/>
      <c r="T1544" s="6"/>
      <c r="U1544" s="6"/>
      <c r="V1544" s="6"/>
      <c r="W1544" s="11"/>
      <c r="X1544" s="6"/>
      <c r="Y1544" s="6"/>
      <c r="Z1544" s="6"/>
      <c r="AA1544" s="6"/>
      <c r="AB1544" s="6"/>
      <c r="AZ1544" t="s">
        <v>4223</v>
      </c>
      <c r="BA1544" t="s">
        <v>3205</v>
      </c>
      <c r="BB1544" t="s">
        <v>3967</v>
      </c>
      <c r="BC1544" t="s">
        <v>3206</v>
      </c>
      <c r="BG1544" t="s">
        <v>568</v>
      </c>
      <c r="BH1544" t="s">
        <v>9309</v>
      </c>
    </row>
    <row r="1545" spans="1:60" x14ac:dyDescent="0.25">
      <c r="A1545" s="18"/>
      <c r="B1545" s="19"/>
      <c r="C1545" s="20"/>
      <c r="D1545" s="19"/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  <c r="O1545" s="14"/>
      <c r="P1545" s="13"/>
      <c r="Q1545" s="15"/>
      <c r="R1545" s="13"/>
      <c r="S1545" s="13"/>
      <c r="T1545" s="13"/>
      <c r="U1545" s="17"/>
      <c r="V1545" s="17"/>
      <c r="W1545" s="13"/>
      <c r="X1545" s="13"/>
      <c r="Y1545" s="13"/>
      <c r="Z1545" s="13"/>
      <c r="AA1545" s="13"/>
      <c r="AB1545" s="13"/>
      <c r="AZ1545" t="s">
        <v>2296</v>
      </c>
      <c r="BA1545" t="s">
        <v>3205</v>
      </c>
      <c r="BB1545" t="s">
        <v>3967</v>
      </c>
      <c r="BC1545" t="s">
        <v>3206</v>
      </c>
      <c r="BG1545" t="s">
        <v>689</v>
      </c>
      <c r="BH1545" t="s">
        <v>9309</v>
      </c>
    </row>
    <row r="1546" spans="1:60" x14ac:dyDescent="0.25">
      <c r="A1546" s="12"/>
      <c r="B1546" s="13"/>
      <c r="C1546" s="13"/>
      <c r="D1546" s="13"/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  <c r="O1546" s="14"/>
      <c r="P1546" s="13"/>
      <c r="Q1546" s="15"/>
      <c r="R1546" s="13"/>
      <c r="S1546" s="13"/>
      <c r="T1546" s="13"/>
      <c r="U1546" s="13"/>
      <c r="V1546" s="13"/>
      <c r="W1546" s="13"/>
      <c r="X1546" s="13"/>
      <c r="Y1546" s="13"/>
      <c r="Z1546" s="13"/>
      <c r="AA1546" s="13"/>
      <c r="AB1546" s="13"/>
      <c r="AZ1546" t="s">
        <v>4224</v>
      </c>
      <c r="BA1546" t="s">
        <v>3205</v>
      </c>
      <c r="BB1546" t="s">
        <v>3967</v>
      </c>
      <c r="BC1546" t="s">
        <v>3206</v>
      </c>
      <c r="BG1546" t="s">
        <v>1853</v>
      </c>
      <c r="BH1546" t="s">
        <v>9309</v>
      </c>
    </row>
    <row r="1547" spans="1:60" x14ac:dyDescent="0.25">
      <c r="A1547" s="9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10"/>
      <c r="P1547" s="6"/>
      <c r="Q1547" s="11"/>
      <c r="R1547" s="6"/>
      <c r="S1547" s="6"/>
      <c r="T1547" s="6"/>
      <c r="U1547" s="6"/>
      <c r="V1547" s="6"/>
      <c r="W1547" s="11"/>
      <c r="X1547" s="6"/>
      <c r="Y1547" s="6"/>
      <c r="Z1547" s="6"/>
      <c r="AA1547" s="6"/>
      <c r="AB1547" s="6"/>
      <c r="AZ1547" t="s">
        <v>4225</v>
      </c>
      <c r="BA1547" t="s">
        <v>3205</v>
      </c>
      <c r="BB1547" t="s">
        <v>3967</v>
      </c>
      <c r="BC1547" t="s">
        <v>3206</v>
      </c>
      <c r="BG1547" t="s">
        <v>4588</v>
      </c>
      <c r="BH1547" t="s">
        <v>9309</v>
      </c>
    </row>
    <row r="1548" spans="1:60" x14ac:dyDescent="0.25">
      <c r="A1548" s="9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10"/>
      <c r="P1548" s="6"/>
      <c r="Q1548" s="11"/>
      <c r="R1548" s="6"/>
      <c r="S1548" s="6"/>
      <c r="T1548" s="6"/>
      <c r="U1548" s="6"/>
      <c r="V1548" s="6"/>
      <c r="W1548" s="11"/>
      <c r="X1548" s="6"/>
      <c r="Y1548" s="6"/>
      <c r="Z1548" s="6"/>
      <c r="AA1548" s="6"/>
      <c r="AB1548" s="6"/>
      <c r="AZ1548" t="s">
        <v>4226</v>
      </c>
      <c r="BA1548" t="s">
        <v>3205</v>
      </c>
      <c r="BB1548" t="s">
        <v>3967</v>
      </c>
      <c r="BC1548" t="s">
        <v>3206</v>
      </c>
      <c r="BG1548" t="s">
        <v>80</v>
      </c>
      <c r="BH1548" t="s">
        <v>489</v>
      </c>
    </row>
    <row r="1549" spans="1:60" x14ac:dyDescent="0.25">
      <c r="A1549" s="9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10"/>
      <c r="P1549" s="6"/>
      <c r="Q1549" s="11"/>
      <c r="R1549" s="6"/>
      <c r="S1549" s="6"/>
      <c r="T1549" s="6"/>
      <c r="U1549" s="6"/>
      <c r="V1549" s="6"/>
      <c r="W1549" s="11"/>
      <c r="X1549" s="6"/>
      <c r="Y1549" s="6"/>
      <c r="Z1549" s="6"/>
      <c r="AA1549" s="6"/>
      <c r="AB1549" s="6"/>
      <c r="AZ1549" t="s">
        <v>4227</v>
      </c>
      <c r="BA1549" t="s">
        <v>3205</v>
      </c>
      <c r="BB1549" t="s">
        <v>3967</v>
      </c>
      <c r="BC1549" t="s">
        <v>3206</v>
      </c>
      <c r="BG1549" t="s">
        <v>10355</v>
      </c>
      <c r="BH1549" t="s">
        <v>489</v>
      </c>
    </row>
    <row r="1550" spans="1:60" x14ac:dyDescent="0.25">
      <c r="A1550" s="18"/>
      <c r="B1550" s="19"/>
      <c r="C1550" s="20"/>
      <c r="D1550" s="19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10"/>
      <c r="P1550" s="6"/>
      <c r="Q1550" s="11"/>
      <c r="R1550" s="6"/>
      <c r="S1550" s="6"/>
      <c r="T1550" s="6"/>
      <c r="U1550" s="17"/>
      <c r="V1550" s="17"/>
      <c r="W1550" s="11"/>
      <c r="X1550" s="6"/>
      <c r="Y1550" s="6"/>
      <c r="Z1550" s="6"/>
      <c r="AA1550" s="6"/>
      <c r="AB1550" s="6"/>
      <c r="AZ1550" t="s">
        <v>2139</v>
      </c>
      <c r="BA1550" t="s">
        <v>3205</v>
      </c>
      <c r="BB1550" t="s">
        <v>3967</v>
      </c>
      <c r="BC1550" t="s">
        <v>3206</v>
      </c>
      <c r="BG1550" t="s">
        <v>10355</v>
      </c>
      <c r="BH1550" t="s">
        <v>489</v>
      </c>
    </row>
    <row r="1551" spans="1:60" x14ac:dyDescent="0.25">
      <c r="A1551" s="12"/>
      <c r="B1551" s="13"/>
      <c r="C1551" s="13"/>
      <c r="D1551" s="13"/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  <c r="O1551" s="14"/>
      <c r="P1551" s="13"/>
      <c r="Q1551" s="15"/>
      <c r="R1551" s="13"/>
      <c r="S1551" s="13"/>
      <c r="T1551" s="13"/>
      <c r="U1551" s="13"/>
      <c r="V1551" s="13"/>
      <c r="W1551" s="13"/>
      <c r="X1551" s="13"/>
      <c r="Y1551" s="13"/>
      <c r="Z1551" s="13"/>
      <c r="AA1551" s="13"/>
      <c r="AB1551" s="13"/>
      <c r="AZ1551" t="s">
        <v>4228</v>
      </c>
      <c r="BA1551" t="s">
        <v>3205</v>
      </c>
      <c r="BB1551" t="s">
        <v>3967</v>
      </c>
      <c r="BC1551" t="s">
        <v>3206</v>
      </c>
      <c r="BG1551" t="s">
        <v>10355</v>
      </c>
      <c r="BH1551" t="s">
        <v>489</v>
      </c>
    </row>
    <row r="1552" spans="1:60" x14ac:dyDescent="0.25">
      <c r="A1552" s="9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10"/>
      <c r="P1552" s="6"/>
      <c r="Q1552" s="11"/>
      <c r="R1552" s="6"/>
      <c r="S1552" s="6"/>
      <c r="T1552" s="6"/>
      <c r="U1552" s="6"/>
      <c r="V1552" s="6"/>
      <c r="W1552" s="11"/>
      <c r="X1552" s="6"/>
      <c r="Y1552" s="6"/>
      <c r="Z1552" s="6"/>
      <c r="AA1552" s="6"/>
      <c r="AB1552" s="6"/>
      <c r="AZ1552" t="s">
        <v>4229</v>
      </c>
      <c r="BA1552" t="s">
        <v>3205</v>
      </c>
      <c r="BB1552" t="s">
        <v>3216</v>
      </c>
      <c r="BC1552" t="s">
        <v>3206</v>
      </c>
      <c r="BG1552" t="s">
        <v>10355</v>
      </c>
      <c r="BH1552" t="s">
        <v>489</v>
      </c>
    </row>
    <row r="1553" spans="1:60" x14ac:dyDescent="0.25">
      <c r="A1553" s="9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10"/>
      <c r="P1553" s="6"/>
      <c r="Q1553" s="6"/>
      <c r="R1553" s="6"/>
      <c r="S1553" s="6"/>
      <c r="T1553" s="6"/>
      <c r="U1553" s="6"/>
      <c r="V1553" s="6"/>
      <c r="W1553" s="11"/>
      <c r="X1553" s="6"/>
      <c r="Y1553" s="6"/>
      <c r="Z1553" s="6"/>
      <c r="AA1553" s="6"/>
      <c r="AB1553" s="6"/>
      <c r="AZ1553" t="s">
        <v>119</v>
      </c>
      <c r="BA1553" t="s">
        <v>3205</v>
      </c>
      <c r="BB1553" t="s">
        <v>3967</v>
      </c>
      <c r="BC1553" t="s">
        <v>3206</v>
      </c>
      <c r="BG1553" t="s">
        <v>10355</v>
      </c>
      <c r="BH1553" t="s">
        <v>489</v>
      </c>
    </row>
    <row r="1554" spans="1:60" x14ac:dyDescent="0.25">
      <c r="A1554" s="12"/>
      <c r="B1554" s="13"/>
      <c r="C1554" s="13"/>
      <c r="D1554" s="13"/>
      <c r="E1554" s="13"/>
      <c r="F1554" s="13"/>
      <c r="G1554" s="13"/>
      <c r="H1554" s="13"/>
      <c r="I1554" s="13"/>
      <c r="J1554" s="13"/>
      <c r="K1554" s="13"/>
      <c r="L1554" s="13"/>
      <c r="M1554" s="13"/>
      <c r="N1554" s="13"/>
      <c r="O1554" s="14"/>
      <c r="P1554" s="13"/>
      <c r="Q1554" s="13"/>
      <c r="R1554" s="13"/>
      <c r="S1554" s="13"/>
      <c r="T1554" s="13"/>
      <c r="U1554" s="13"/>
      <c r="V1554" s="13"/>
      <c r="W1554" s="13"/>
      <c r="X1554" s="13"/>
      <c r="Y1554" s="13"/>
      <c r="Z1554" s="13"/>
      <c r="AA1554" s="13"/>
      <c r="AB1554" s="13"/>
      <c r="AZ1554" t="s">
        <v>1178</v>
      </c>
      <c r="BA1554" t="s">
        <v>3205</v>
      </c>
      <c r="BB1554" t="s">
        <v>3967</v>
      </c>
      <c r="BC1554" t="s">
        <v>3204</v>
      </c>
      <c r="BG1554" t="s">
        <v>1189</v>
      </c>
      <c r="BH1554" t="s">
        <v>489</v>
      </c>
    </row>
    <row r="1555" spans="1:60" x14ac:dyDescent="0.25">
      <c r="A1555" s="16"/>
      <c r="B1555" s="13"/>
      <c r="C1555" s="13"/>
      <c r="D1555" s="13"/>
      <c r="E1555" s="13"/>
      <c r="F1555" s="13"/>
      <c r="G1555" s="13"/>
      <c r="H1555" s="13"/>
      <c r="I1555" s="13"/>
      <c r="J1555" s="13"/>
      <c r="K1555" s="13"/>
      <c r="L1555" s="13"/>
      <c r="M1555" s="13"/>
      <c r="N1555" s="13"/>
      <c r="O1555" s="14"/>
      <c r="P1555" s="13"/>
      <c r="Q1555" s="15"/>
      <c r="R1555" s="13"/>
      <c r="S1555" s="13"/>
      <c r="T1555" s="13"/>
      <c r="U1555" s="17"/>
      <c r="V1555" s="17"/>
      <c r="W1555" s="13"/>
      <c r="X1555" s="13"/>
      <c r="Y1555" s="13"/>
      <c r="Z1555" s="13"/>
      <c r="AA1555" s="13"/>
      <c r="AB1555" s="13"/>
      <c r="AZ1555" t="s">
        <v>2809</v>
      </c>
      <c r="BA1555" t="s">
        <v>3205</v>
      </c>
      <c r="BB1555" t="s">
        <v>3967</v>
      </c>
      <c r="BC1555" t="s">
        <v>7263</v>
      </c>
      <c r="BG1555" t="s">
        <v>599</v>
      </c>
      <c r="BH1555" t="s">
        <v>489</v>
      </c>
    </row>
    <row r="1556" spans="1:60" x14ac:dyDescent="0.25">
      <c r="A1556" s="9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10"/>
      <c r="P1556" s="6"/>
      <c r="Q1556" s="6"/>
      <c r="R1556" s="6"/>
      <c r="S1556" s="6"/>
      <c r="T1556" s="6"/>
      <c r="U1556" s="6"/>
      <c r="V1556" s="6"/>
      <c r="W1556" s="11"/>
      <c r="X1556" s="6"/>
      <c r="Y1556" s="6"/>
      <c r="Z1556" s="6"/>
      <c r="AA1556" s="6"/>
      <c r="AB1556" s="6"/>
      <c r="AZ1556" t="s">
        <v>106</v>
      </c>
      <c r="BA1556" t="s">
        <v>3205</v>
      </c>
      <c r="BB1556" t="s">
        <v>3967</v>
      </c>
      <c r="BC1556" t="s">
        <v>3206</v>
      </c>
      <c r="BG1556" t="s">
        <v>4598</v>
      </c>
      <c r="BH1556" t="s">
        <v>489</v>
      </c>
    </row>
    <row r="1557" spans="1:60" x14ac:dyDescent="0.25">
      <c r="A1557" s="12"/>
      <c r="B1557" s="13"/>
      <c r="C1557" s="13"/>
      <c r="D1557" s="13"/>
      <c r="E1557" s="13"/>
      <c r="F1557" s="13"/>
      <c r="G1557" s="13"/>
      <c r="H1557" s="13"/>
      <c r="I1557" s="13"/>
      <c r="J1557" s="13"/>
      <c r="K1557" s="13"/>
      <c r="L1557" s="13"/>
      <c r="M1557" s="13"/>
      <c r="N1557" s="13"/>
      <c r="O1557" s="14"/>
      <c r="P1557" s="13"/>
      <c r="Q1557" s="15"/>
      <c r="R1557" s="13"/>
      <c r="S1557" s="13"/>
      <c r="T1557" s="13"/>
      <c r="U1557" s="13"/>
      <c r="V1557" s="13"/>
      <c r="W1557" s="13"/>
      <c r="X1557" s="13"/>
      <c r="Y1557" s="13"/>
      <c r="Z1557" s="13"/>
      <c r="AA1557" s="13"/>
      <c r="AB1557" s="13"/>
      <c r="AZ1557" t="s">
        <v>4230</v>
      </c>
      <c r="BA1557" t="s">
        <v>3205</v>
      </c>
      <c r="BB1557" t="s">
        <v>3967</v>
      </c>
      <c r="BC1557" t="s">
        <v>3206</v>
      </c>
      <c r="BG1557" t="s">
        <v>488</v>
      </c>
      <c r="BH1557" t="s">
        <v>489</v>
      </c>
    </row>
    <row r="1558" spans="1:60" x14ac:dyDescent="0.25">
      <c r="A1558" s="9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10"/>
      <c r="P1558" s="6"/>
      <c r="Q1558" s="6"/>
      <c r="R1558" s="6"/>
      <c r="S1558" s="6"/>
      <c r="T1558" s="6"/>
      <c r="U1558" s="6"/>
      <c r="V1558" s="6"/>
      <c r="W1558" s="11"/>
      <c r="X1558" s="6"/>
      <c r="Y1558" s="6"/>
      <c r="Z1558" s="6"/>
      <c r="AA1558" s="6"/>
      <c r="AB1558" s="6"/>
      <c r="AZ1558" t="s">
        <v>4231</v>
      </c>
      <c r="BA1558" t="s">
        <v>3205</v>
      </c>
      <c r="BB1558" t="s">
        <v>3967</v>
      </c>
      <c r="BC1558" t="s">
        <v>3206</v>
      </c>
      <c r="BG1558" t="s">
        <v>2052</v>
      </c>
      <c r="BH1558" t="s">
        <v>489</v>
      </c>
    </row>
    <row r="1559" spans="1:60" x14ac:dyDescent="0.25">
      <c r="A1559" s="9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10"/>
      <c r="P1559" s="6"/>
      <c r="Q1559" s="11"/>
      <c r="R1559" s="6"/>
      <c r="S1559" s="6"/>
      <c r="T1559" s="6"/>
      <c r="U1559" s="6"/>
      <c r="V1559" s="6"/>
      <c r="W1559" s="11"/>
      <c r="X1559" s="6"/>
      <c r="Y1559" s="6"/>
      <c r="Z1559" s="6"/>
      <c r="AA1559" s="6"/>
      <c r="AB1559" s="6"/>
      <c r="AZ1559" t="s">
        <v>4232</v>
      </c>
      <c r="BA1559" t="s">
        <v>3205</v>
      </c>
      <c r="BB1559" t="s">
        <v>3967</v>
      </c>
      <c r="BC1559" t="s">
        <v>3206</v>
      </c>
      <c r="BG1559" t="s">
        <v>2390</v>
      </c>
      <c r="BH1559" t="s">
        <v>9310</v>
      </c>
    </row>
    <row r="1560" spans="1:60" x14ac:dyDescent="0.25">
      <c r="A1560" s="18"/>
      <c r="B1560" s="19"/>
      <c r="C1560" s="20"/>
      <c r="D1560" s="19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10"/>
      <c r="P1560" s="6"/>
      <c r="Q1560" s="11"/>
      <c r="R1560" s="6"/>
      <c r="S1560" s="6"/>
      <c r="T1560" s="6"/>
      <c r="U1560" s="17"/>
      <c r="V1560" s="17"/>
      <c r="W1560" s="11"/>
      <c r="X1560" s="6"/>
      <c r="Y1560" s="6"/>
      <c r="Z1560" s="6"/>
      <c r="AA1560" s="6"/>
      <c r="AB1560" s="6"/>
      <c r="AZ1560" t="s">
        <v>1987</v>
      </c>
      <c r="BA1560" t="s">
        <v>3205</v>
      </c>
      <c r="BB1560" t="s">
        <v>3967</v>
      </c>
      <c r="BC1560" t="s">
        <v>3206</v>
      </c>
      <c r="BG1560" t="s">
        <v>121</v>
      </c>
      <c r="BH1560" t="s">
        <v>9311</v>
      </c>
    </row>
    <row r="1561" spans="1:60" x14ac:dyDescent="0.25">
      <c r="A1561" s="9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10"/>
      <c r="P1561" s="6"/>
      <c r="Q1561" s="6"/>
      <c r="R1561" s="6"/>
      <c r="S1561" s="6"/>
      <c r="T1561" s="6"/>
      <c r="U1561" s="6"/>
      <c r="V1561" s="6"/>
      <c r="W1561" s="11"/>
      <c r="X1561" s="6"/>
      <c r="Y1561" s="6"/>
      <c r="Z1561" s="6"/>
      <c r="AA1561" s="6"/>
      <c r="AB1561" s="6"/>
      <c r="AZ1561" t="s">
        <v>4233</v>
      </c>
      <c r="BA1561" t="s">
        <v>3205</v>
      </c>
      <c r="BB1561" t="s">
        <v>3967</v>
      </c>
      <c r="BC1561" t="s">
        <v>3206</v>
      </c>
      <c r="BG1561" t="s">
        <v>1331</v>
      </c>
      <c r="BH1561" t="s">
        <v>9311</v>
      </c>
    </row>
    <row r="1562" spans="1:60" x14ac:dyDescent="0.25">
      <c r="A1562" s="12"/>
      <c r="B1562" s="13"/>
      <c r="C1562" s="13"/>
      <c r="D1562" s="13"/>
      <c r="E1562" s="13"/>
      <c r="F1562" s="13"/>
      <c r="G1562" s="13"/>
      <c r="H1562" s="13"/>
      <c r="I1562" s="13"/>
      <c r="J1562" s="13"/>
      <c r="K1562" s="13"/>
      <c r="L1562" s="13"/>
      <c r="M1562" s="13"/>
      <c r="N1562" s="13"/>
      <c r="O1562" s="14"/>
      <c r="P1562" s="13"/>
      <c r="Q1562" s="15"/>
      <c r="R1562" s="13"/>
      <c r="S1562" s="13"/>
      <c r="T1562" s="13"/>
      <c r="U1562" s="13"/>
      <c r="V1562" s="13"/>
      <c r="W1562" s="13"/>
      <c r="X1562" s="13"/>
      <c r="Y1562" s="13"/>
      <c r="Z1562" s="13"/>
      <c r="AA1562" s="13"/>
      <c r="AB1562" s="13"/>
      <c r="AZ1562" t="s">
        <v>4234</v>
      </c>
      <c r="BA1562" t="s">
        <v>3205</v>
      </c>
      <c r="BB1562" t="s">
        <v>3967</v>
      </c>
      <c r="BC1562" t="s">
        <v>3206</v>
      </c>
      <c r="BG1562" t="s">
        <v>1073</v>
      </c>
      <c r="BH1562" t="s">
        <v>9311</v>
      </c>
    </row>
    <row r="1563" spans="1:60" x14ac:dyDescent="0.25">
      <c r="A1563" s="18"/>
      <c r="B1563" s="19"/>
      <c r="C1563" s="20"/>
      <c r="D1563" s="19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10"/>
      <c r="P1563" s="6"/>
      <c r="Q1563" s="11"/>
      <c r="R1563" s="6"/>
      <c r="S1563" s="6"/>
      <c r="T1563" s="6"/>
      <c r="U1563" s="17"/>
      <c r="V1563" s="17"/>
      <c r="W1563" s="11"/>
      <c r="X1563" s="6"/>
      <c r="Y1563" s="6"/>
      <c r="Z1563" s="6"/>
      <c r="AA1563" s="6"/>
      <c r="AB1563" s="6"/>
      <c r="AZ1563" t="s">
        <v>2370</v>
      </c>
      <c r="BA1563" t="s">
        <v>3205</v>
      </c>
      <c r="BB1563" t="s">
        <v>3967</v>
      </c>
      <c r="BC1563" t="s">
        <v>3204</v>
      </c>
      <c r="BG1563" t="s">
        <v>3134</v>
      </c>
      <c r="BH1563" t="s">
        <v>9311</v>
      </c>
    </row>
    <row r="1564" spans="1:60" x14ac:dyDescent="0.25">
      <c r="A1564" s="18"/>
      <c r="B1564" s="19"/>
      <c r="C1564" s="20"/>
      <c r="D1564" s="19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10"/>
      <c r="P1564" s="6"/>
      <c r="Q1564" s="11"/>
      <c r="R1564" s="6"/>
      <c r="S1564" s="6"/>
      <c r="T1564" s="6"/>
      <c r="U1564" s="17"/>
      <c r="V1564" s="17"/>
      <c r="W1564" s="11"/>
      <c r="X1564" s="6"/>
      <c r="Y1564" s="6"/>
      <c r="Z1564" s="6"/>
      <c r="AA1564" s="6"/>
      <c r="AB1564" s="6"/>
      <c r="AZ1564" t="s">
        <v>1257</v>
      </c>
      <c r="BA1564" t="s">
        <v>3205</v>
      </c>
      <c r="BB1564" t="s">
        <v>3967</v>
      </c>
      <c r="BC1564" t="s">
        <v>3204</v>
      </c>
      <c r="BG1564" t="s">
        <v>1925</v>
      </c>
      <c r="BH1564" t="s">
        <v>9311</v>
      </c>
    </row>
    <row r="1565" spans="1:60" x14ac:dyDescent="0.25">
      <c r="A1565" s="9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10"/>
      <c r="P1565" s="6"/>
      <c r="Q1565" s="6"/>
      <c r="R1565" s="6"/>
      <c r="S1565" s="6"/>
      <c r="T1565" s="6"/>
      <c r="U1565" s="6"/>
      <c r="V1565" s="6"/>
      <c r="W1565" s="11"/>
      <c r="X1565" s="6"/>
      <c r="Y1565" s="6"/>
      <c r="Z1565" s="6"/>
      <c r="AA1565" s="6"/>
      <c r="AB1565" s="6"/>
      <c r="AZ1565" t="s">
        <v>72</v>
      </c>
      <c r="BA1565" t="s">
        <v>3205</v>
      </c>
      <c r="BB1565" t="s">
        <v>3967</v>
      </c>
      <c r="BC1565" t="s">
        <v>7263</v>
      </c>
      <c r="BG1565" t="s">
        <v>1993</v>
      </c>
      <c r="BH1565" t="s">
        <v>9311</v>
      </c>
    </row>
    <row r="1566" spans="1:60" x14ac:dyDescent="0.25">
      <c r="A1566" s="12"/>
      <c r="B1566" s="13"/>
      <c r="C1566" s="13"/>
      <c r="D1566" s="13"/>
      <c r="E1566" s="13"/>
      <c r="F1566" s="13"/>
      <c r="G1566" s="13"/>
      <c r="H1566" s="13"/>
      <c r="I1566" s="13"/>
      <c r="J1566" s="13"/>
      <c r="K1566" s="13"/>
      <c r="L1566" s="13"/>
      <c r="M1566" s="13"/>
      <c r="N1566" s="13"/>
      <c r="O1566" s="14"/>
      <c r="P1566" s="13"/>
      <c r="Q1566" s="15"/>
      <c r="R1566" s="13"/>
      <c r="S1566" s="13"/>
      <c r="T1566" s="13"/>
      <c r="U1566" s="13"/>
      <c r="V1566" s="13"/>
      <c r="W1566" s="13"/>
      <c r="X1566" s="13"/>
      <c r="Y1566" s="13"/>
      <c r="Z1566" s="13"/>
      <c r="AA1566" s="13"/>
      <c r="AB1566" s="13"/>
      <c r="AZ1566" t="s">
        <v>4235</v>
      </c>
      <c r="BA1566" t="s">
        <v>3205</v>
      </c>
      <c r="BB1566" t="s">
        <v>3216</v>
      </c>
      <c r="BC1566" t="s">
        <v>3206</v>
      </c>
      <c r="BG1566" t="s">
        <v>2242</v>
      </c>
      <c r="BH1566" t="s">
        <v>9311</v>
      </c>
    </row>
    <row r="1567" spans="1:60" x14ac:dyDescent="0.25">
      <c r="A1567" s="18"/>
      <c r="B1567" s="19"/>
      <c r="C1567" s="20"/>
      <c r="D1567" s="19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10"/>
      <c r="P1567" s="6"/>
      <c r="Q1567" s="11"/>
      <c r="R1567" s="6"/>
      <c r="S1567" s="6"/>
      <c r="T1567" s="6"/>
      <c r="U1567" s="17"/>
      <c r="V1567" s="17"/>
      <c r="W1567" s="11"/>
      <c r="X1567" s="6"/>
      <c r="Y1567" s="6"/>
      <c r="Z1567" s="6"/>
      <c r="AA1567" s="6"/>
      <c r="AB1567" s="6"/>
      <c r="AZ1567" t="s">
        <v>2222</v>
      </c>
      <c r="BA1567" t="s">
        <v>3205</v>
      </c>
      <c r="BB1567" t="s">
        <v>3967</v>
      </c>
      <c r="BC1567" t="s">
        <v>3204</v>
      </c>
      <c r="BG1567" t="s">
        <v>404</v>
      </c>
      <c r="BH1567" t="s">
        <v>9311</v>
      </c>
    </row>
    <row r="1568" spans="1:60" x14ac:dyDescent="0.25">
      <c r="A1568" s="9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10"/>
      <c r="P1568" s="6"/>
      <c r="Q1568" s="6"/>
      <c r="R1568" s="6"/>
      <c r="S1568" s="6"/>
      <c r="T1568" s="6"/>
      <c r="U1568" s="6"/>
      <c r="V1568" s="6"/>
      <c r="W1568" s="11"/>
      <c r="X1568" s="6"/>
      <c r="Y1568" s="6"/>
      <c r="Z1568" s="6"/>
      <c r="AA1568" s="6"/>
      <c r="AB1568" s="6"/>
      <c r="AZ1568" t="s">
        <v>952</v>
      </c>
      <c r="BA1568" t="s">
        <v>3205</v>
      </c>
      <c r="BB1568" t="s">
        <v>3967</v>
      </c>
      <c r="BC1568" t="s">
        <v>3206</v>
      </c>
      <c r="BG1568" t="s">
        <v>840</v>
      </c>
      <c r="BH1568" t="s">
        <v>9312</v>
      </c>
    </row>
    <row r="1569" spans="1:60" x14ac:dyDescent="0.25">
      <c r="A1569" s="12"/>
      <c r="B1569" s="13"/>
      <c r="C1569" s="13"/>
      <c r="D1569" s="13"/>
      <c r="E1569" s="13"/>
      <c r="F1569" s="13"/>
      <c r="G1569" s="13"/>
      <c r="H1569" s="13"/>
      <c r="I1569" s="13"/>
      <c r="J1569" s="13"/>
      <c r="K1569" s="13"/>
      <c r="L1569" s="13"/>
      <c r="M1569" s="13"/>
      <c r="N1569" s="13"/>
      <c r="O1569" s="14"/>
      <c r="P1569" s="13"/>
      <c r="Q1569" s="15"/>
      <c r="R1569" s="13"/>
      <c r="S1569" s="13"/>
      <c r="T1569" s="13"/>
      <c r="U1569" s="13"/>
      <c r="V1569" s="13"/>
      <c r="W1569" s="13"/>
      <c r="X1569" s="13"/>
      <c r="Y1569" s="13"/>
      <c r="Z1569" s="13"/>
      <c r="AA1569" s="13"/>
      <c r="AB1569" s="13"/>
      <c r="AZ1569" t="s">
        <v>4236</v>
      </c>
      <c r="BA1569" t="s">
        <v>3205</v>
      </c>
      <c r="BB1569" t="s">
        <v>3967</v>
      </c>
      <c r="BC1569" t="s">
        <v>3206</v>
      </c>
      <c r="BG1569" t="s">
        <v>1105</v>
      </c>
      <c r="BH1569" t="s">
        <v>9312</v>
      </c>
    </row>
    <row r="1570" spans="1:60" x14ac:dyDescent="0.25">
      <c r="A1570" s="9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10"/>
      <c r="P1570" s="6"/>
      <c r="Q1570" s="6"/>
      <c r="R1570" s="6"/>
      <c r="S1570" s="6"/>
      <c r="T1570" s="6"/>
      <c r="U1570" s="6"/>
      <c r="V1570" s="6"/>
      <c r="W1570" s="11"/>
      <c r="X1570" s="6"/>
      <c r="Y1570" s="6"/>
      <c r="Z1570" s="6"/>
      <c r="AA1570" s="6"/>
      <c r="AB1570" s="6"/>
      <c r="AZ1570" t="s">
        <v>4237</v>
      </c>
      <c r="BA1570" t="s">
        <v>3205</v>
      </c>
      <c r="BB1570" t="s">
        <v>3967</v>
      </c>
      <c r="BC1570" t="s">
        <v>7263</v>
      </c>
      <c r="BG1570" t="s">
        <v>1989</v>
      </c>
      <c r="BH1570" t="s">
        <v>9312</v>
      </c>
    </row>
    <row r="1571" spans="1:60" x14ac:dyDescent="0.25">
      <c r="A1571" s="9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10"/>
      <c r="P1571" s="6"/>
      <c r="Q1571" s="6"/>
      <c r="R1571" s="6"/>
      <c r="S1571" s="6"/>
      <c r="T1571" s="6"/>
      <c r="U1571" s="6"/>
      <c r="V1571" s="6"/>
      <c r="W1571" s="11"/>
      <c r="X1571" s="6"/>
      <c r="Y1571" s="6"/>
      <c r="Z1571" s="6"/>
      <c r="AA1571" s="6"/>
      <c r="AB1571" s="6"/>
      <c r="AZ1571" t="s">
        <v>4238</v>
      </c>
      <c r="BA1571" t="s">
        <v>3205</v>
      </c>
      <c r="BB1571" t="s">
        <v>3967</v>
      </c>
      <c r="BC1571" t="s">
        <v>3206</v>
      </c>
      <c r="BG1571" t="s">
        <v>3027</v>
      </c>
      <c r="BH1571" t="s">
        <v>9312</v>
      </c>
    </row>
    <row r="1572" spans="1:60" x14ac:dyDescent="0.25">
      <c r="A1572" s="9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10"/>
      <c r="P1572" s="6"/>
      <c r="Q1572" s="11"/>
      <c r="R1572" s="6"/>
      <c r="S1572" s="6"/>
      <c r="T1572" s="6"/>
      <c r="U1572" s="6"/>
      <c r="V1572" s="6"/>
      <c r="W1572" s="11"/>
      <c r="X1572" s="6"/>
      <c r="Y1572" s="6"/>
      <c r="Z1572" s="6"/>
      <c r="AA1572" s="6"/>
      <c r="AB1572" s="6"/>
      <c r="AZ1572" t="s">
        <v>4239</v>
      </c>
      <c r="BA1572" t="s">
        <v>3205</v>
      </c>
      <c r="BB1572" t="s">
        <v>3967</v>
      </c>
      <c r="BC1572" t="s">
        <v>3206</v>
      </c>
      <c r="BG1572" t="s">
        <v>84</v>
      </c>
      <c r="BH1572" t="s">
        <v>9313</v>
      </c>
    </row>
    <row r="1573" spans="1:60" x14ac:dyDescent="0.25">
      <c r="A1573" s="9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10"/>
      <c r="P1573" s="6"/>
      <c r="Q1573" s="6"/>
      <c r="R1573" s="6"/>
      <c r="S1573" s="6"/>
      <c r="T1573" s="6"/>
      <c r="U1573" s="6"/>
      <c r="V1573" s="6"/>
      <c r="W1573" s="11"/>
      <c r="X1573" s="6"/>
      <c r="Y1573" s="6"/>
      <c r="Z1573" s="6"/>
      <c r="AA1573" s="6"/>
      <c r="AB1573" s="6"/>
      <c r="AZ1573" t="s">
        <v>4240</v>
      </c>
      <c r="BA1573" t="s">
        <v>3205</v>
      </c>
      <c r="BB1573" t="s">
        <v>3967</v>
      </c>
      <c r="BC1573" t="s">
        <v>7263</v>
      </c>
      <c r="BG1573" t="s">
        <v>124</v>
      </c>
      <c r="BH1573" t="s">
        <v>9313</v>
      </c>
    </row>
    <row r="1574" spans="1:60" x14ac:dyDescent="0.25">
      <c r="A1574" s="18"/>
      <c r="B1574" s="19"/>
      <c r="C1574" s="20"/>
      <c r="D1574" s="19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10"/>
      <c r="P1574" s="6"/>
      <c r="Q1574" s="11"/>
      <c r="R1574" s="6"/>
      <c r="S1574" s="6"/>
      <c r="T1574" s="6"/>
      <c r="U1574" s="17"/>
      <c r="V1574" s="17"/>
      <c r="W1574" s="11"/>
      <c r="X1574" s="6"/>
      <c r="Y1574" s="6"/>
      <c r="Z1574" s="6"/>
      <c r="AA1574" s="6"/>
      <c r="AB1574" s="6"/>
      <c r="AZ1574" t="s">
        <v>2493</v>
      </c>
      <c r="BA1574" t="s">
        <v>3205</v>
      </c>
      <c r="BB1574" t="s">
        <v>3967</v>
      </c>
      <c r="BC1574" t="s">
        <v>3206</v>
      </c>
      <c r="BG1574" t="s">
        <v>256</v>
      </c>
      <c r="BH1574" t="s">
        <v>9313</v>
      </c>
    </row>
    <row r="1575" spans="1:60" x14ac:dyDescent="0.25">
      <c r="A1575" s="16"/>
      <c r="B1575" s="13"/>
      <c r="C1575" s="13"/>
      <c r="D1575" s="13"/>
      <c r="E1575" s="13"/>
      <c r="F1575" s="13"/>
      <c r="G1575" s="13"/>
      <c r="H1575" s="13"/>
      <c r="I1575" s="13"/>
      <c r="J1575" s="13"/>
      <c r="K1575" s="13"/>
      <c r="L1575" s="13"/>
      <c r="M1575" s="13"/>
      <c r="N1575" s="13"/>
      <c r="O1575" s="14"/>
      <c r="P1575" s="13"/>
      <c r="Q1575" s="13"/>
      <c r="R1575" s="13"/>
      <c r="S1575" s="13"/>
      <c r="T1575" s="13"/>
      <c r="U1575" s="17"/>
      <c r="V1575" s="17"/>
      <c r="W1575" s="13"/>
      <c r="X1575" s="13"/>
      <c r="Y1575" s="13"/>
      <c r="Z1575" s="13"/>
      <c r="AA1575" s="13"/>
      <c r="AB1575" s="13"/>
      <c r="AZ1575" t="s">
        <v>4241</v>
      </c>
      <c r="BA1575" t="s">
        <v>3205</v>
      </c>
      <c r="BB1575" t="s">
        <v>3967</v>
      </c>
      <c r="BC1575" t="s">
        <v>3206</v>
      </c>
      <c r="BG1575" t="s">
        <v>3135</v>
      </c>
      <c r="BH1575" t="s">
        <v>9313</v>
      </c>
    </row>
    <row r="1576" spans="1:60" x14ac:dyDescent="0.25">
      <c r="A1576" s="12"/>
      <c r="B1576" s="13"/>
      <c r="C1576" s="13"/>
      <c r="D1576" s="13"/>
      <c r="E1576" s="13"/>
      <c r="F1576" s="13"/>
      <c r="G1576" s="13"/>
      <c r="H1576" s="13"/>
      <c r="I1576" s="13"/>
      <c r="J1576" s="13"/>
      <c r="K1576" s="13"/>
      <c r="L1576" s="13"/>
      <c r="M1576" s="13"/>
      <c r="N1576" s="13"/>
      <c r="O1576" s="14"/>
      <c r="P1576" s="13"/>
      <c r="Q1576" s="13"/>
      <c r="R1576" s="13"/>
      <c r="S1576" s="13"/>
      <c r="T1576" s="13"/>
      <c r="U1576" s="13"/>
      <c r="V1576" s="13"/>
      <c r="W1576" s="13"/>
      <c r="X1576" s="13"/>
      <c r="Y1576" s="13"/>
      <c r="Z1576" s="13"/>
      <c r="AA1576" s="13"/>
      <c r="AB1576" s="13"/>
      <c r="AZ1576" t="s">
        <v>4242</v>
      </c>
      <c r="BA1576" t="s">
        <v>3205</v>
      </c>
      <c r="BB1576" t="s">
        <v>3967</v>
      </c>
      <c r="BC1576" t="s">
        <v>3204</v>
      </c>
      <c r="BG1576" t="s">
        <v>663</v>
      </c>
      <c r="BH1576" t="s">
        <v>9313</v>
      </c>
    </row>
    <row r="1577" spans="1:60" x14ac:dyDescent="0.25">
      <c r="A1577" s="9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10"/>
      <c r="P1577" s="6"/>
      <c r="Q1577" s="11"/>
      <c r="R1577" s="6"/>
      <c r="S1577" s="6"/>
      <c r="T1577" s="6"/>
      <c r="U1577" s="6"/>
      <c r="V1577" s="6"/>
      <c r="W1577" s="11"/>
      <c r="X1577" s="6"/>
      <c r="Y1577" s="6"/>
      <c r="Z1577" s="6"/>
      <c r="AA1577" s="6"/>
      <c r="AB1577" s="6"/>
      <c r="AZ1577" t="s">
        <v>4243</v>
      </c>
      <c r="BA1577" t="s">
        <v>3205</v>
      </c>
      <c r="BB1577" t="s">
        <v>3216</v>
      </c>
      <c r="BC1577" t="s">
        <v>3206</v>
      </c>
      <c r="BG1577" t="s">
        <v>1804</v>
      </c>
      <c r="BH1577" t="s">
        <v>9313</v>
      </c>
    </row>
    <row r="1578" spans="1:60" x14ac:dyDescent="0.25">
      <c r="A1578" s="9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10"/>
      <c r="P1578" s="6"/>
      <c r="Q1578" s="6"/>
      <c r="R1578" s="6"/>
      <c r="S1578" s="6"/>
      <c r="T1578" s="6"/>
      <c r="U1578" s="6"/>
      <c r="V1578" s="6"/>
      <c r="W1578" s="11"/>
      <c r="X1578" s="6"/>
      <c r="Y1578" s="6"/>
      <c r="Z1578" s="6"/>
      <c r="AA1578" s="6"/>
      <c r="AB1578" s="6"/>
      <c r="AZ1578" t="s">
        <v>4244</v>
      </c>
      <c r="BA1578" t="s">
        <v>3205</v>
      </c>
      <c r="BB1578" t="s">
        <v>3967</v>
      </c>
      <c r="BC1578" t="s">
        <v>3204</v>
      </c>
      <c r="BG1578" t="s">
        <v>457</v>
      </c>
      <c r="BH1578" t="s">
        <v>9313</v>
      </c>
    </row>
    <row r="1579" spans="1:60" x14ac:dyDescent="0.25">
      <c r="A1579" s="12"/>
      <c r="B1579" s="13"/>
      <c r="C1579" s="13"/>
      <c r="D1579" s="13"/>
      <c r="E1579" s="13"/>
      <c r="F1579" s="13"/>
      <c r="G1579" s="13"/>
      <c r="H1579" s="13"/>
      <c r="I1579" s="13"/>
      <c r="J1579" s="13"/>
      <c r="K1579" s="13"/>
      <c r="L1579" s="13"/>
      <c r="M1579" s="13"/>
      <c r="N1579" s="13"/>
      <c r="O1579" s="14"/>
      <c r="P1579" s="13"/>
      <c r="Q1579" s="15"/>
      <c r="R1579" s="13"/>
      <c r="S1579" s="13"/>
      <c r="T1579" s="13"/>
      <c r="U1579" s="13"/>
      <c r="V1579" s="13"/>
      <c r="W1579" s="13"/>
      <c r="X1579" s="13"/>
      <c r="Y1579" s="13"/>
      <c r="Z1579" s="13"/>
      <c r="AA1579" s="13"/>
      <c r="AB1579" s="13"/>
      <c r="AZ1579" t="s">
        <v>4245</v>
      </c>
      <c r="BA1579" t="s">
        <v>3205</v>
      </c>
      <c r="BB1579" t="s">
        <v>3967</v>
      </c>
      <c r="BC1579" t="s">
        <v>3204</v>
      </c>
      <c r="BG1579" t="s">
        <v>2855</v>
      </c>
      <c r="BH1579" t="s">
        <v>9313</v>
      </c>
    </row>
    <row r="1580" spans="1:60" x14ac:dyDescent="0.25">
      <c r="A1580" s="9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10"/>
      <c r="P1580" s="6"/>
      <c r="Q1580" s="6"/>
      <c r="R1580" s="6"/>
      <c r="S1580" s="6"/>
      <c r="T1580" s="6"/>
      <c r="U1580" s="6"/>
      <c r="V1580" s="6"/>
      <c r="W1580" s="11"/>
      <c r="X1580" s="6"/>
      <c r="Y1580" s="6"/>
      <c r="Z1580" s="6"/>
      <c r="AA1580" s="6"/>
      <c r="AB1580" s="6"/>
      <c r="AZ1580" t="s">
        <v>4246</v>
      </c>
      <c r="BA1580" t="s">
        <v>3205</v>
      </c>
      <c r="BB1580" t="s">
        <v>3967</v>
      </c>
      <c r="BC1580" t="s">
        <v>7263</v>
      </c>
      <c r="BG1580" t="s">
        <v>259</v>
      </c>
      <c r="BH1580" t="s">
        <v>9313</v>
      </c>
    </row>
    <row r="1581" spans="1:60" x14ac:dyDescent="0.25">
      <c r="A1581" s="9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10"/>
      <c r="P1581" s="6"/>
      <c r="Q1581" s="6"/>
      <c r="R1581" s="6"/>
      <c r="S1581" s="6"/>
      <c r="T1581" s="6"/>
      <c r="U1581" s="6"/>
      <c r="V1581" s="6"/>
      <c r="W1581" s="11"/>
      <c r="X1581" s="6"/>
      <c r="Y1581" s="6"/>
      <c r="Z1581" s="6"/>
      <c r="AA1581" s="6"/>
      <c r="AB1581" s="6"/>
      <c r="AZ1581" t="s">
        <v>4247</v>
      </c>
      <c r="BA1581" t="s">
        <v>3205</v>
      </c>
      <c r="BB1581" t="s">
        <v>3967</v>
      </c>
      <c r="BC1581" t="s">
        <v>7263</v>
      </c>
      <c r="BG1581" t="s">
        <v>74</v>
      </c>
      <c r="BH1581" t="s">
        <v>9314</v>
      </c>
    </row>
    <row r="1582" spans="1:60" x14ac:dyDescent="0.25">
      <c r="A1582" s="9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10"/>
      <c r="P1582" s="6"/>
      <c r="Q1582" s="6"/>
      <c r="R1582" s="6"/>
      <c r="S1582" s="6"/>
      <c r="T1582" s="6"/>
      <c r="U1582" s="6"/>
      <c r="V1582" s="6"/>
      <c r="W1582" s="11"/>
      <c r="X1582" s="6"/>
      <c r="Y1582" s="6"/>
      <c r="Z1582" s="6"/>
      <c r="AA1582" s="6"/>
      <c r="AB1582" s="6"/>
      <c r="AZ1582" t="s">
        <v>4248</v>
      </c>
      <c r="BA1582" t="s">
        <v>3205</v>
      </c>
      <c r="BB1582" t="s">
        <v>3967</v>
      </c>
      <c r="BC1582" t="s">
        <v>7263</v>
      </c>
      <c r="BG1582" t="s">
        <v>1337</v>
      </c>
      <c r="BH1582" t="s">
        <v>9314</v>
      </c>
    </row>
    <row r="1583" spans="1:60" x14ac:dyDescent="0.25">
      <c r="A1583" s="9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10"/>
      <c r="P1583" s="6"/>
      <c r="Q1583" s="6"/>
      <c r="R1583" s="6"/>
      <c r="S1583" s="6"/>
      <c r="T1583" s="6"/>
      <c r="U1583" s="6"/>
      <c r="V1583" s="6"/>
      <c r="W1583" s="11"/>
      <c r="X1583" s="6"/>
      <c r="Y1583" s="6"/>
      <c r="Z1583" s="6"/>
      <c r="AA1583" s="6"/>
      <c r="AB1583" s="6"/>
      <c r="AZ1583" t="s">
        <v>4249</v>
      </c>
      <c r="BA1583" t="s">
        <v>3205</v>
      </c>
      <c r="BB1583" t="s">
        <v>3967</v>
      </c>
      <c r="BC1583" t="s">
        <v>3206</v>
      </c>
      <c r="BG1583" t="s">
        <v>157</v>
      </c>
      <c r="BH1583" t="s">
        <v>9314</v>
      </c>
    </row>
    <row r="1584" spans="1:60" x14ac:dyDescent="0.25">
      <c r="A1584" s="9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10"/>
      <c r="P1584" s="6"/>
      <c r="Q1584" s="6"/>
      <c r="R1584" s="6"/>
      <c r="S1584" s="6"/>
      <c r="T1584" s="6"/>
      <c r="U1584" s="6"/>
      <c r="V1584" s="6"/>
      <c r="W1584" s="11"/>
      <c r="X1584" s="6"/>
      <c r="Y1584" s="6"/>
      <c r="Z1584" s="6"/>
      <c r="AA1584" s="6"/>
      <c r="AB1584" s="6"/>
      <c r="AZ1584" t="s">
        <v>4250</v>
      </c>
      <c r="BA1584" t="s">
        <v>3205</v>
      </c>
      <c r="BB1584" t="s">
        <v>3967</v>
      </c>
      <c r="BC1584" t="s">
        <v>3206</v>
      </c>
      <c r="BG1584" t="s">
        <v>116</v>
      </c>
      <c r="BH1584" t="s">
        <v>9314</v>
      </c>
    </row>
    <row r="1585" spans="1:60" x14ac:dyDescent="0.25">
      <c r="A1585" s="9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10"/>
      <c r="P1585" s="6"/>
      <c r="Q1585" s="11"/>
      <c r="R1585" s="6"/>
      <c r="S1585" s="6"/>
      <c r="T1585" s="6"/>
      <c r="U1585" s="6"/>
      <c r="V1585" s="6"/>
      <c r="W1585" s="11"/>
      <c r="X1585" s="6"/>
      <c r="Y1585" s="6"/>
      <c r="Z1585" s="6"/>
      <c r="AA1585" s="6"/>
      <c r="AB1585" s="6"/>
      <c r="AZ1585" t="s">
        <v>4251</v>
      </c>
      <c r="BA1585" t="s">
        <v>3205</v>
      </c>
      <c r="BB1585" t="s">
        <v>3967</v>
      </c>
      <c r="BC1585" t="s">
        <v>3204</v>
      </c>
      <c r="BG1585" t="s">
        <v>3136</v>
      </c>
      <c r="BH1585" t="s">
        <v>9314</v>
      </c>
    </row>
    <row r="1586" spans="1:60" x14ac:dyDescent="0.25">
      <c r="A1586" s="12"/>
      <c r="B1586" s="13"/>
      <c r="C1586" s="13"/>
      <c r="D1586" s="13"/>
      <c r="E1586" s="13"/>
      <c r="F1586" s="13"/>
      <c r="G1586" s="13"/>
      <c r="H1586" s="13"/>
      <c r="I1586" s="13"/>
      <c r="J1586" s="13"/>
      <c r="K1586" s="13"/>
      <c r="L1586" s="13"/>
      <c r="M1586" s="13"/>
      <c r="N1586" s="13"/>
      <c r="O1586" s="14"/>
      <c r="P1586" s="13"/>
      <c r="Q1586" s="15"/>
      <c r="R1586" s="13"/>
      <c r="S1586" s="13"/>
      <c r="T1586" s="13"/>
      <c r="U1586" s="13"/>
      <c r="V1586" s="13"/>
      <c r="W1586" s="13"/>
      <c r="X1586" s="13"/>
      <c r="Y1586" s="13"/>
      <c r="Z1586" s="13"/>
      <c r="AA1586" s="13"/>
      <c r="AB1586" s="13"/>
      <c r="AZ1586" t="s">
        <v>4252</v>
      </c>
      <c r="BA1586" t="s">
        <v>3205</v>
      </c>
      <c r="BB1586" t="s">
        <v>3967</v>
      </c>
      <c r="BC1586" t="s">
        <v>3204</v>
      </c>
      <c r="BG1586" t="s">
        <v>641</v>
      </c>
      <c r="BH1586" t="s">
        <v>9314</v>
      </c>
    </row>
    <row r="1587" spans="1:60" x14ac:dyDescent="0.25">
      <c r="A1587" s="9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10"/>
      <c r="P1587" s="6"/>
      <c r="Q1587" s="6"/>
      <c r="R1587" s="6"/>
      <c r="S1587" s="6"/>
      <c r="T1587" s="6"/>
      <c r="U1587" s="6"/>
      <c r="V1587" s="6"/>
      <c r="W1587" s="11"/>
      <c r="X1587" s="6"/>
      <c r="Y1587" s="6"/>
      <c r="Z1587" s="6"/>
      <c r="AA1587" s="6"/>
      <c r="AB1587" s="6"/>
      <c r="AZ1587" t="s">
        <v>4253</v>
      </c>
      <c r="BA1587" t="s">
        <v>3205</v>
      </c>
      <c r="BB1587" t="s">
        <v>3967</v>
      </c>
      <c r="BC1587" t="s">
        <v>3206</v>
      </c>
      <c r="BG1587" t="s">
        <v>2045</v>
      </c>
      <c r="BH1587" t="s">
        <v>9314</v>
      </c>
    </row>
    <row r="1588" spans="1:60" x14ac:dyDescent="0.25">
      <c r="A1588" s="12"/>
      <c r="B1588" s="13"/>
      <c r="C1588" s="13"/>
      <c r="D1588" s="13"/>
      <c r="E1588" s="13"/>
      <c r="F1588" s="13"/>
      <c r="G1588" s="13"/>
      <c r="H1588" s="13"/>
      <c r="I1588" s="13"/>
      <c r="J1588" s="13"/>
      <c r="K1588" s="13"/>
      <c r="L1588" s="13"/>
      <c r="M1588" s="13"/>
      <c r="N1588" s="13"/>
      <c r="O1588" s="14"/>
      <c r="P1588" s="13"/>
      <c r="Q1588" s="15"/>
      <c r="R1588" s="13"/>
      <c r="S1588" s="13"/>
      <c r="T1588" s="13"/>
      <c r="U1588" s="13"/>
      <c r="V1588" s="13"/>
      <c r="W1588" s="13"/>
      <c r="X1588" s="13"/>
      <c r="Y1588" s="13"/>
      <c r="Z1588" s="13"/>
      <c r="AA1588" s="13"/>
      <c r="AB1588" s="13"/>
      <c r="AZ1588" t="s">
        <v>4254</v>
      </c>
      <c r="BA1588" t="s">
        <v>3205</v>
      </c>
      <c r="BB1588" t="s">
        <v>3967</v>
      </c>
      <c r="BC1588" t="s">
        <v>3204</v>
      </c>
      <c r="BG1588" t="s">
        <v>3025</v>
      </c>
      <c r="BH1588" t="s">
        <v>9314</v>
      </c>
    </row>
    <row r="1589" spans="1:60" x14ac:dyDescent="0.25">
      <c r="A1589" s="9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10"/>
      <c r="P1589" s="6"/>
      <c r="Q1589" s="6"/>
      <c r="R1589" s="6"/>
      <c r="S1589" s="6"/>
      <c r="T1589" s="6"/>
      <c r="U1589" s="6"/>
      <c r="V1589" s="6"/>
      <c r="W1589" s="11"/>
      <c r="X1589" s="6"/>
      <c r="Y1589" s="6"/>
      <c r="Z1589" s="6"/>
      <c r="AA1589" s="6"/>
      <c r="AB1589" s="6"/>
      <c r="AZ1589" t="s">
        <v>4255</v>
      </c>
      <c r="BA1589" t="s">
        <v>3205</v>
      </c>
      <c r="BB1589" t="s">
        <v>3967</v>
      </c>
      <c r="BC1589" t="s">
        <v>7263</v>
      </c>
      <c r="BG1589" t="s">
        <v>265</v>
      </c>
      <c r="BH1589" t="s">
        <v>9315</v>
      </c>
    </row>
    <row r="1590" spans="1:60" x14ac:dyDescent="0.25">
      <c r="A1590" s="9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10"/>
      <c r="P1590" s="6"/>
      <c r="Q1590" s="6"/>
      <c r="R1590" s="6"/>
      <c r="S1590" s="6"/>
      <c r="T1590" s="6"/>
      <c r="U1590" s="6"/>
      <c r="V1590" s="6"/>
      <c r="W1590" s="11"/>
      <c r="X1590" s="6"/>
      <c r="Y1590" s="6"/>
      <c r="Z1590" s="6"/>
      <c r="AA1590" s="6"/>
      <c r="AB1590" s="6"/>
      <c r="AZ1590" t="s">
        <v>4256</v>
      </c>
      <c r="BA1590" t="s">
        <v>3205</v>
      </c>
      <c r="BB1590" t="s">
        <v>3967</v>
      </c>
      <c r="BC1590" t="s">
        <v>3206</v>
      </c>
      <c r="BG1590" t="s">
        <v>127</v>
      </c>
      <c r="BH1590" t="s">
        <v>9316</v>
      </c>
    </row>
    <row r="1591" spans="1:60" x14ac:dyDescent="0.25">
      <c r="A1591" s="12"/>
      <c r="B1591" s="13"/>
      <c r="C1591" s="13"/>
      <c r="D1591" s="13"/>
      <c r="E1591" s="13"/>
      <c r="F1591" s="13"/>
      <c r="G1591" s="13"/>
      <c r="H1591" s="13"/>
      <c r="I1591" s="13"/>
      <c r="J1591" s="13"/>
      <c r="K1591" s="13"/>
      <c r="L1591" s="13"/>
      <c r="M1591" s="13"/>
      <c r="N1591" s="13"/>
      <c r="O1591" s="14"/>
      <c r="P1591" s="13"/>
      <c r="Q1591" s="13"/>
      <c r="R1591" s="13"/>
      <c r="S1591" s="13"/>
      <c r="T1591" s="13"/>
      <c r="U1591" s="13"/>
      <c r="V1591" s="13"/>
      <c r="W1591" s="13"/>
      <c r="X1591" s="13"/>
      <c r="Y1591" s="13"/>
      <c r="Z1591" s="13"/>
      <c r="AA1591" s="13"/>
      <c r="AB1591" s="13"/>
      <c r="AZ1591" t="s">
        <v>1375</v>
      </c>
      <c r="BA1591" t="s">
        <v>3205</v>
      </c>
      <c r="BB1591" t="s">
        <v>3967</v>
      </c>
      <c r="BC1591" t="s">
        <v>3206</v>
      </c>
      <c r="BG1591" t="s">
        <v>2973</v>
      </c>
      <c r="BH1591" t="s">
        <v>9316</v>
      </c>
    </row>
    <row r="1592" spans="1:60" x14ac:dyDescent="0.25">
      <c r="A1592" s="18"/>
      <c r="B1592" s="19"/>
      <c r="C1592" s="20"/>
      <c r="D1592" s="19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10"/>
      <c r="P1592" s="6"/>
      <c r="Q1592" s="11"/>
      <c r="R1592" s="6"/>
      <c r="S1592" s="6"/>
      <c r="T1592" s="6"/>
      <c r="U1592" s="17"/>
      <c r="V1592" s="17"/>
      <c r="W1592" s="11"/>
      <c r="X1592" s="6"/>
      <c r="Y1592" s="6"/>
      <c r="Z1592" s="6"/>
      <c r="AA1592" s="6"/>
      <c r="AB1592" s="6"/>
      <c r="AZ1592" t="s">
        <v>2138</v>
      </c>
      <c r="BA1592" t="s">
        <v>3205</v>
      </c>
      <c r="BB1592" t="s">
        <v>3967</v>
      </c>
      <c r="BC1592" t="s">
        <v>3206</v>
      </c>
      <c r="BG1592" t="s">
        <v>2361</v>
      </c>
      <c r="BH1592" t="s">
        <v>9316</v>
      </c>
    </row>
    <row r="1593" spans="1:60" x14ac:dyDescent="0.25">
      <c r="A1593" s="9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10"/>
      <c r="P1593" s="6"/>
      <c r="Q1593" s="6"/>
      <c r="R1593" s="6"/>
      <c r="S1593" s="6"/>
      <c r="T1593" s="6"/>
      <c r="U1593" s="6"/>
      <c r="V1593" s="6"/>
      <c r="W1593" s="11"/>
      <c r="X1593" s="6"/>
      <c r="Y1593" s="6"/>
      <c r="Z1593" s="6"/>
      <c r="AA1593" s="6"/>
      <c r="AB1593" s="6"/>
      <c r="AZ1593" t="s">
        <v>655</v>
      </c>
      <c r="BA1593" t="s">
        <v>3205</v>
      </c>
      <c r="BB1593" t="s">
        <v>3967</v>
      </c>
      <c r="BC1593" t="s">
        <v>3206</v>
      </c>
      <c r="BG1593" t="s">
        <v>10502</v>
      </c>
      <c r="BH1593" t="s">
        <v>9316</v>
      </c>
    </row>
    <row r="1594" spans="1:60" x14ac:dyDescent="0.25">
      <c r="A1594" s="9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10"/>
      <c r="P1594" s="6"/>
      <c r="Q1594" s="6"/>
      <c r="R1594" s="6"/>
      <c r="S1594" s="6"/>
      <c r="T1594" s="6"/>
      <c r="U1594" s="6"/>
      <c r="V1594" s="6"/>
      <c r="W1594" s="11"/>
      <c r="X1594" s="6"/>
      <c r="Y1594" s="6"/>
      <c r="Z1594" s="6"/>
      <c r="AA1594" s="6"/>
      <c r="AB1594" s="6"/>
      <c r="AZ1594" t="s">
        <v>4257</v>
      </c>
      <c r="BA1594" t="s">
        <v>3205</v>
      </c>
      <c r="BB1594" t="s">
        <v>3967</v>
      </c>
      <c r="BC1594" t="s">
        <v>3206</v>
      </c>
      <c r="BG1594" t="s">
        <v>3038</v>
      </c>
      <c r="BH1594" t="s">
        <v>9317</v>
      </c>
    </row>
    <row r="1595" spans="1:60" x14ac:dyDescent="0.25">
      <c r="A1595" s="12"/>
      <c r="B1595" s="13"/>
      <c r="C1595" s="13"/>
      <c r="D1595" s="13"/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  <c r="O1595" s="14"/>
      <c r="P1595" s="13"/>
      <c r="Q1595" s="13"/>
      <c r="R1595" s="13"/>
      <c r="S1595" s="13"/>
      <c r="T1595" s="13"/>
      <c r="U1595" s="13"/>
      <c r="V1595" s="13"/>
      <c r="W1595" s="13"/>
      <c r="X1595" s="13"/>
      <c r="Y1595" s="13"/>
      <c r="Z1595" s="13"/>
      <c r="AA1595" s="13"/>
      <c r="AB1595" s="13"/>
      <c r="AZ1595" t="s">
        <v>4258</v>
      </c>
      <c r="BA1595" t="s">
        <v>3205</v>
      </c>
      <c r="BB1595" t="s">
        <v>3967</v>
      </c>
      <c r="BC1595" t="s">
        <v>3206</v>
      </c>
      <c r="BG1595" t="s">
        <v>10180</v>
      </c>
      <c r="BH1595" t="s">
        <v>9317</v>
      </c>
    </row>
    <row r="1596" spans="1:60" x14ac:dyDescent="0.25">
      <c r="A1596" s="12"/>
      <c r="B1596" s="13"/>
      <c r="C1596" s="13"/>
      <c r="D1596" s="13"/>
      <c r="E1596" s="13"/>
      <c r="F1596" s="13"/>
      <c r="G1596" s="13"/>
      <c r="H1596" s="13"/>
      <c r="I1596" s="13"/>
      <c r="J1596" s="13"/>
      <c r="K1596" s="13"/>
      <c r="L1596" s="13"/>
      <c r="M1596" s="13"/>
      <c r="N1596" s="13"/>
      <c r="O1596" s="14"/>
      <c r="P1596" s="13"/>
      <c r="Q1596" s="15"/>
      <c r="R1596" s="13"/>
      <c r="S1596" s="13"/>
      <c r="T1596" s="13"/>
      <c r="U1596" s="13"/>
      <c r="V1596" s="13"/>
      <c r="W1596" s="13"/>
      <c r="X1596" s="13"/>
      <c r="Y1596" s="13"/>
      <c r="Z1596" s="13"/>
      <c r="AA1596" s="13"/>
      <c r="AB1596" s="13"/>
      <c r="AZ1596" t="s">
        <v>4259</v>
      </c>
      <c r="BA1596" t="s">
        <v>3205</v>
      </c>
      <c r="BB1596" t="s">
        <v>3967</v>
      </c>
      <c r="BC1596" t="s">
        <v>3206</v>
      </c>
      <c r="BG1596" t="s">
        <v>1803</v>
      </c>
      <c r="BH1596" t="s">
        <v>9318</v>
      </c>
    </row>
    <row r="1597" spans="1:60" x14ac:dyDescent="0.25">
      <c r="A1597" s="9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10"/>
      <c r="P1597" s="6"/>
      <c r="Q1597" s="6"/>
      <c r="R1597" s="6"/>
      <c r="S1597" s="6"/>
      <c r="T1597" s="6"/>
      <c r="U1597" s="6"/>
      <c r="V1597" s="6"/>
      <c r="W1597" s="11"/>
      <c r="X1597" s="6"/>
      <c r="Y1597" s="6"/>
      <c r="Z1597" s="6"/>
      <c r="AA1597" s="6"/>
      <c r="AB1597" s="6"/>
      <c r="AZ1597" t="s">
        <v>4260</v>
      </c>
      <c r="BA1597" t="s">
        <v>3205</v>
      </c>
      <c r="BB1597" t="s">
        <v>3967</v>
      </c>
      <c r="BC1597" t="s">
        <v>3206</v>
      </c>
      <c r="BG1597" t="s">
        <v>427</v>
      </c>
      <c r="BH1597" t="s">
        <v>9318</v>
      </c>
    </row>
    <row r="1598" spans="1:60" x14ac:dyDescent="0.25">
      <c r="A1598" s="12"/>
      <c r="B1598" s="13"/>
      <c r="C1598" s="13"/>
      <c r="D1598" s="13"/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  <c r="O1598" s="14"/>
      <c r="P1598" s="13"/>
      <c r="Q1598" s="13"/>
      <c r="R1598" s="13"/>
      <c r="S1598" s="13"/>
      <c r="T1598" s="13"/>
      <c r="U1598" s="13"/>
      <c r="V1598" s="13"/>
      <c r="W1598" s="13"/>
      <c r="X1598" s="13"/>
      <c r="Y1598" s="13"/>
      <c r="Z1598" s="13"/>
      <c r="AA1598" s="13"/>
      <c r="AB1598" s="13"/>
      <c r="AZ1598" t="s">
        <v>4261</v>
      </c>
      <c r="BA1598" t="s">
        <v>3205</v>
      </c>
      <c r="BB1598" t="s">
        <v>3967</v>
      </c>
      <c r="BC1598" t="s">
        <v>3206</v>
      </c>
      <c r="BG1598" t="s">
        <v>10184</v>
      </c>
      <c r="BH1598" t="s">
        <v>9318</v>
      </c>
    </row>
    <row r="1599" spans="1:60" x14ac:dyDescent="0.25">
      <c r="A1599" s="9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10"/>
      <c r="P1599" s="6"/>
      <c r="Q1599" s="6"/>
      <c r="R1599" s="6"/>
      <c r="S1599" s="6"/>
      <c r="T1599" s="6"/>
      <c r="U1599" s="6"/>
      <c r="V1599" s="6"/>
      <c r="W1599" s="11"/>
      <c r="X1599" s="6"/>
      <c r="Y1599" s="6"/>
      <c r="Z1599" s="6"/>
      <c r="AA1599" s="6"/>
      <c r="AB1599" s="6"/>
      <c r="AZ1599" t="s">
        <v>4262</v>
      </c>
      <c r="BA1599" t="s">
        <v>3205</v>
      </c>
      <c r="BB1599" t="s">
        <v>3967</v>
      </c>
      <c r="BC1599" t="s">
        <v>3206</v>
      </c>
      <c r="BG1599" t="s">
        <v>10184</v>
      </c>
      <c r="BH1599" t="s">
        <v>9318</v>
      </c>
    </row>
    <row r="1600" spans="1:60" x14ac:dyDescent="0.25">
      <c r="A1600" s="9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10"/>
      <c r="P1600" s="6"/>
      <c r="Q1600" s="6"/>
      <c r="R1600" s="6"/>
      <c r="S1600" s="6"/>
      <c r="T1600" s="6"/>
      <c r="U1600" s="6"/>
      <c r="V1600" s="6"/>
      <c r="W1600" s="11"/>
      <c r="X1600" s="6"/>
      <c r="Y1600" s="6"/>
      <c r="Z1600" s="6"/>
      <c r="AA1600" s="6"/>
      <c r="AB1600" s="6"/>
      <c r="AZ1600" t="s">
        <v>242</v>
      </c>
      <c r="BA1600" t="s">
        <v>3205</v>
      </c>
      <c r="BB1600" t="s">
        <v>3967</v>
      </c>
      <c r="BC1600" t="s">
        <v>7263</v>
      </c>
      <c r="BG1600" t="s">
        <v>10184</v>
      </c>
      <c r="BH1600" t="s">
        <v>9318</v>
      </c>
    </row>
    <row r="1601" spans="1:60" x14ac:dyDescent="0.25">
      <c r="A1601" s="16"/>
      <c r="B1601" s="13"/>
      <c r="C1601" s="13"/>
      <c r="D1601" s="13"/>
      <c r="E1601" s="13"/>
      <c r="F1601" s="13"/>
      <c r="G1601" s="13"/>
      <c r="H1601" s="13"/>
      <c r="I1601" s="13"/>
      <c r="J1601" s="13"/>
      <c r="K1601" s="13"/>
      <c r="L1601" s="13"/>
      <c r="M1601" s="13"/>
      <c r="N1601" s="13"/>
      <c r="O1601" s="14"/>
      <c r="P1601" s="13"/>
      <c r="Q1601" s="13"/>
      <c r="R1601" s="13"/>
      <c r="S1601" s="13"/>
      <c r="T1601" s="13"/>
      <c r="U1601" s="17"/>
      <c r="V1601" s="17"/>
      <c r="W1601" s="13"/>
      <c r="X1601" s="13"/>
      <c r="Y1601" s="13"/>
      <c r="Z1601" s="13"/>
      <c r="AA1601" s="13"/>
      <c r="AB1601" s="13"/>
      <c r="AZ1601" t="s">
        <v>775</v>
      </c>
      <c r="BA1601" t="s">
        <v>3205</v>
      </c>
      <c r="BB1601" t="s">
        <v>3967</v>
      </c>
      <c r="BC1601" t="s">
        <v>3206</v>
      </c>
      <c r="BG1601" t="s">
        <v>39</v>
      </c>
      <c r="BH1601" t="s">
        <v>9319</v>
      </c>
    </row>
    <row r="1602" spans="1:60" x14ac:dyDescent="0.25">
      <c r="A1602" s="18"/>
      <c r="B1602" s="19"/>
      <c r="C1602" s="20"/>
      <c r="D1602" s="19"/>
      <c r="E1602" s="13"/>
      <c r="F1602" s="13"/>
      <c r="G1602" s="13"/>
      <c r="H1602" s="13"/>
      <c r="I1602" s="13"/>
      <c r="J1602" s="13"/>
      <c r="K1602" s="13"/>
      <c r="L1602" s="13"/>
      <c r="M1602" s="13"/>
      <c r="N1602" s="13"/>
      <c r="O1602" s="14"/>
      <c r="P1602" s="13"/>
      <c r="Q1602" s="13"/>
      <c r="R1602" s="13"/>
      <c r="S1602" s="13"/>
      <c r="T1602" s="13"/>
      <c r="U1602" s="13"/>
      <c r="V1602" s="13"/>
      <c r="W1602" s="13"/>
      <c r="X1602" s="13"/>
      <c r="Y1602" s="13"/>
      <c r="Z1602" s="13"/>
      <c r="AA1602" s="13"/>
      <c r="AB1602" s="13"/>
      <c r="AZ1602" t="s">
        <v>365</v>
      </c>
      <c r="BA1602" t="s">
        <v>3205</v>
      </c>
      <c r="BB1602" t="s">
        <v>3967</v>
      </c>
      <c r="BC1602" t="s">
        <v>3206</v>
      </c>
      <c r="BG1602" t="s">
        <v>1293</v>
      </c>
      <c r="BH1602" t="s">
        <v>9319</v>
      </c>
    </row>
    <row r="1603" spans="1:60" x14ac:dyDescent="0.25">
      <c r="A1603" s="12"/>
      <c r="B1603" s="13"/>
      <c r="C1603" s="13"/>
      <c r="D1603" s="13"/>
      <c r="E1603" s="13"/>
      <c r="F1603" s="13"/>
      <c r="G1603" s="13"/>
      <c r="H1603" s="13"/>
      <c r="I1603" s="13"/>
      <c r="J1603" s="13"/>
      <c r="K1603" s="13"/>
      <c r="L1603" s="13"/>
      <c r="M1603" s="13"/>
      <c r="N1603" s="13"/>
      <c r="O1603" s="14"/>
      <c r="P1603" s="13"/>
      <c r="Q1603" s="13"/>
      <c r="R1603" s="13"/>
      <c r="S1603" s="13"/>
      <c r="T1603" s="13"/>
      <c r="U1603" s="13"/>
      <c r="V1603" s="13"/>
      <c r="W1603" s="13"/>
      <c r="X1603" s="13"/>
      <c r="Y1603" s="13"/>
      <c r="Z1603" s="13"/>
      <c r="AA1603" s="13"/>
      <c r="AB1603" s="13"/>
      <c r="AZ1603" t="s">
        <v>4263</v>
      </c>
      <c r="BA1603" t="s">
        <v>3205</v>
      </c>
      <c r="BB1603" t="s">
        <v>3967</v>
      </c>
      <c r="BC1603" t="s">
        <v>3206</v>
      </c>
      <c r="BG1603" t="s">
        <v>447</v>
      </c>
      <c r="BH1603" t="s">
        <v>9319</v>
      </c>
    </row>
    <row r="1604" spans="1:60" x14ac:dyDescent="0.25">
      <c r="A1604" s="12"/>
      <c r="B1604" s="13"/>
      <c r="C1604" s="13"/>
      <c r="D1604" s="13"/>
      <c r="E1604" s="13"/>
      <c r="F1604" s="13"/>
      <c r="G1604" s="13"/>
      <c r="H1604" s="13"/>
      <c r="I1604" s="13"/>
      <c r="J1604" s="13"/>
      <c r="K1604" s="13"/>
      <c r="L1604" s="13"/>
      <c r="M1604" s="13"/>
      <c r="N1604" s="13"/>
      <c r="O1604" s="14"/>
      <c r="P1604" s="13"/>
      <c r="Q1604" s="13"/>
      <c r="R1604" s="13"/>
      <c r="S1604" s="13"/>
      <c r="T1604" s="13"/>
      <c r="U1604" s="13"/>
      <c r="V1604" s="13"/>
      <c r="W1604" s="13"/>
      <c r="X1604" s="13"/>
      <c r="Y1604" s="13"/>
      <c r="Z1604" s="13"/>
      <c r="AA1604" s="13"/>
      <c r="AB1604" s="13"/>
      <c r="AZ1604" t="s">
        <v>615</v>
      </c>
      <c r="BA1604" t="s">
        <v>3205</v>
      </c>
      <c r="BB1604" t="s">
        <v>3967</v>
      </c>
      <c r="BC1604" t="s">
        <v>3206</v>
      </c>
      <c r="BG1604" t="s">
        <v>2842</v>
      </c>
      <c r="BH1604" t="s">
        <v>9319</v>
      </c>
    </row>
    <row r="1605" spans="1:60" x14ac:dyDescent="0.25">
      <c r="A1605" s="9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10"/>
      <c r="P1605" s="6"/>
      <c r="Q1605" s="6"/>
      <c r="R1605" s="6"/>
      <c r="S1605" s="6"/>
      <c r="T1605" s="6"/>
      <c r="U1605" s="6"/>
      <c r="V1605" s="6"/>
      <c r="W1605" s="11"/>
      <c r="X1605" s="6"/>
      <c r="Y1605" s="6"/>
      <c r="Z1605" s="6"/>
      <c r="AA1605" s="6"/>
      <c r="AB1605" s="6"/>
      <c r="AZ1605" t="s">
        <v>4264</v>
      </c>
      <c r="BA1605" t="s">
        <v>3205</v>
      </c>
      <c r="BB1605" t="s">
        <v>3967</v>
      </c>
      <c r="BC1605" t="s">
        <v>3206</v>
      </c>
      <c r="BG1605" t="s">
        <v>2325</v>
      </c>
      <c r="BH1605" t="s">
        <v>9319</v>
      </c>
    </row>
    <row r="1606" spans="1:60" x14ac:dyDescent="0.25">
      <c r="A1606" s="9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10"/>
      <c r="P1606" s="6"/>
      <c r="Q1606" s="6"/>
      <c r="R1606" s="6"/>
      <c r="S1606" s="6"/>
      <c r="T1606" s="6"/>
      <c r="U1606" s="6"/>
      <c r="V1606" s="6"/>
      <c r="W1606" s="11"/>
      <c r="X1606" s="6"/>
      <c r="Y1606" s="6"/>
      <c r="Z1606" s="6"/>
      <c r="AA1606" s="6"/>
      <c r="AB1606" s="6"/>
      <c r="AZ1606" t="s">
        <v>4265</v>
      </c>
      <c r="BA1606" t="s">
        <v>3205</v>
      </c>
      <c r="BB1606" t="s">
        <v>3967</v>
      </c>
      <c r="BC1606" t="s">
        <v>3204</v>
      </c>
      <c r="BG1606" t="s">
        <v>122</v>
      </c>
      <c r="BH1606" t="s">
        <v>9320</v>
      </c>
    </row>
    <row r="1607" spans="1:60" x14ac:dyDescent="0.25">
      <c r="A1607" s="9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10"/>
      <c r="P1607" s="6"/>
      <c r="Q1607" s="6"/>
      <c r="R1607" s="6"/>
      <c r="S1607" s="6"/>
      <c r="T1607" s="6"/>
      <c r="U1607" s="6"/>
      <c r="V1607" s="6"/>
      <c r="W1607" s="11"/>
      <c r="X1607" s="6"/>
      <c r="Y1607" s="6"/>
      <c r="Z1607" s="6"/>
      <c r="AA1607" s="6"/>
      <c r="AB1607" s="6"/>
      <c r="AZ1607" t="s">
        <v>326</v>
      </c>
      <c r="BA1607" t="s">
        <v>3205</v>
      </c>
      <c r="BB1607" t="s">
        <v>3967</v>
      </c>
      <c r="BC1607" t="s">
        <v>7263</v>
      </c>
      <c r="BG1607" t="s">
        <v>10246</v>
      </c>
      <c r="BH1607" t="s">
        <v>9320</v>
      </c>
    </row>
    <row r="1608" spans="1:60" x14ac:dyDescent="0.25">
      <c r="A1608" s="9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10"/>
      <c r="P1608" s="6"/>
      <c r="Q1608" s="6"/>
      <c r="R1608" s="6"/>
      <c r="S1608" s="6"/>
      <c r="T1608" s="6"/>
      <c r="U1608" s="6"/>
      <c r="V1608" s="6"/>
      <c r="W1608" s="11"/>
      <c r="X1608" s="6"/>
      <c r="Y1608" s="6"/>
      <c r="Z1608" s="6"/>
      <c r="AA1608" s="6"/>
      <c r="AB1608" s="6"/>
      <c r="AZ1608" t="s">
        <v>4266</v>
      </c>
      <c r="BA1608" t="s">
        <v>3205</v>
      </c>
      <c r="BB1608" t="s">
        <v>3967</v>
      </c>
      <c r="BC1608" t="s">
        <v>3206</v>
      </c>
      <c r="BG1608" t="s">
        <v>2880</v>
      </c>
      <c r="BH1608" t="s">
        <v>9320</v>
      </c>
    </row>
    <row r="1609" spans="1:60" x14ac:dyDescent="0.25">
      <c r="A1609" s="9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10"/>
      <c r="P1609" s="6"/>
      <c r="Q1609" s="6"/>
      <c r="R1609" s="6"/>
      <c r="S1609" s="6"/>
      <c r="T1609" s="6"/>
      <c r="U1609" s="6"/>
      <c r="V1609" s="6"/>
      <c r="W1609" s="11"/>
      <c r="X1609" s="6"/>
      <c r="Y1609" s="6"/>
      <c r="Z1609" s="6"/>
      <c r="AA1609" s="6"/>
      <c r="AB1609" s="6"/>
      <c r="AZ1609" t="s">
        <v>4267</v>
      </c>
      <c r="BA1609" t="s">
        <v>3205</v>
      </c>
      <c r="BB1609" t="s">
        <v>3967</v>
      </c>
      <c r="BC1609" t="s">
        <v>3206</v>
      </c>
      <c r="BG1609" t="s">
        <v>3037</v>
      </c>
      <c r="BH1609" t="s">
        <v>9320</v>
      </c>
    </row>
    <row r="1610" spans="1:60" x14ac:dyDescent="0.25">
      <c r="A1610" s="12"/>
      <c r="B1610" s="13"/>
      <c r="C1610" s="13"/>
      <c r="D1610" s="13"/>
      <c r="E1610" s="13"/>
      <c r="F1610" s="13"/>
      <c r="G1610" s="13"/>
      <c r="H1610" s="13"/>
      <c r="I1610" s="13"/>
      <c r="J1610" s="13"/>
      <c r="K1610" s="13"/>
      <c r="L1610" s="13"/>
      <c r="M1610" s="13"/>
      <c r="N1610" s="13"/>
      <c r="O1610" s="14"/>
      <c r="P1610" s="13"/>
      <c r="Q1610" s="13"/>
      <c r="R1610" s="13"/>
      <c r="S1610" s="13"/>
      <c r="T1610" s="13"/>
      <c r="U1610" s="13"/>
      <c r="V1610" s="13"/>
      <c r="W1610" s="13"/>
      <c r="X1610" s="13"/>
      <c r="Y1610" s="13"/>
      <c r="Z1610" s="13"/>
      <c r="AA1610" s="13"/>
      <c r="AB1610" s="13"/>
      <c r="AZ1610" t="s">
        <v>366</v>
      </c>
      <c r="BA1610" t="s">
        <v>3205</v>
      </c>
      <c r="BB1610" t="s">
        <v>3967</v>
      </c>
      <c r="BC1610" t="s">
        <v>3206</v>
      </c>
      <c r="BG1610" t="s">
        <v>336</v>
      </c>
      <c r="BH1610" t="s">
        <v>9321</v>
      </c>
    </row>
    <row r="1611" spans="1:60" x14ac:dyDescent="0.25">
      <c r="A1611" s="9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10"/>
      <c r="P1611" s="6"/>
      <c r="Q1611" s="6"/>
      <c r="R1611" s="6"/>
      <c r="S1611" s="6"/>
      <c r="T1611" s="6"/>
      <c r="U1611" s="6"/>
      <c r="V1611" s="6"/>
      <c r="W1611" s="11"/>
      <c r="X1611" s="6"/>
      <c r="Y1611" s="6"/>
      <c r="Z1611" s="6"/>
      <c r="AA1611" s="6"/>
      <c r="AB1611" s="6"/>
      <c r="AZ1611" t="s">
        <v>4268</v>
      </c>
      <c r="BA1611" t="s">
        <v>3205</v>
      </c>
      <c r="BB1611" t="s">
        <v>3967</v>
      </c>
      <c r="BC1611" t="s">
        <v>3204</v>
      </c>
      <c r="BG1611" t="s">
        <v>1338</v>
      </c>
      <c r="BH1611" t="s">
        <v>9321</v>
      </c>
    </row>
    <row r="1612" spans="1:60" x14ac:dyDescent="0.25">
      <c r="A1612" s="9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10"/>
      <c r="P1612" s="6"/>
      <c r="Q1612" s="6"/>
      <c r="R1612" s="6"/>
      <c r="S1612" s="6"/>
      <c r="T1612" s="6"/>
      <c r="U1612" s="6"/>
      <c r="V1612" s="6"/>
      <c r="W1612" s="11"/>
      <c r="X1612" s="6"/>
      <c r="Y1612" s="6"/>
      <c r="Z1612" s="6"/>
      <c r="AA1612" s="6"/>
      <c r="AB1612" s="6"/>
      <c r="AZ1612" t="s">
        <v>4269</v>
      </c>
      <c r="BA1612" t="s">
        <v>3205</v>
      </c>
      <c r="BB1612" t="s">
        <v>3967</v>
      </c>
      <c r="BC1612" t="s">
        <v>3206</v>
      </c>
      <c r="BG1612" t="s">
        <v>10321</v>
      </c>
      <c r="BH1612" t="s">
        <v>9321</v>
      </c>
    </row>
    <row r="1613" spans="1:60" x14ac:dyDescent="0.25">
      <c r="A1613" s="16"/>
      <c r="B1613" s="13"/>
      <c r="C1613" s="13"/>
      <c r="D1613" s="13"/>
      <c r="E1613" s="13"/>
      <c r="F1613" s="13"/>
      <c r="G1613" s="13"/>
      <c r="H1613" s="13"/>
      <c r="I1613" s="13"/>
      <c r="J1613" s="13"/>
      <c r="K1613" s="13"/>
      <c r="L1613" s="13"/>
      <c r="M1613" s="13"/>
      <c r="N1613" s="13"/>
      <c r="O1613" s="14"/>
      <c r="P1613" s="13"/>
      <c r="Q1613" s="15"/>
      <c r="R1613" s="13"/>
      <c r="S1613" s="13"/>
      <c r="T1613" s="13"/>
      <c r="U1613" s="17"/>
      <c r="V1613" s="17"/>
      <c r="W1613" s="13"/>
      <c r="X1613" s="13"/>
      <c r="Y1613" s="13"/>
      <c r="Z1613" s="13"/>
      <c r="AA1613" s="13"/>
      <c r="AB1613" s="13"/>
      <c r="AZ1613" t="s">
        <v>4270</v>
      </c>
      <c r="BA1613" t="s">
        <v>3205</v>
      </c>
      <c r="BB1613" t="s">
        <v>3967</v>
      </c>
      <c r="BC1613" t="s">
        <v>3206</v>
      </c>
      <c r="BG1613" t="s">
        <v>445</v>
      </c>
      <c r="BH1613" t="s">
        <v>9321</v>
      </c>
    </row>
    <row r="1614" spans="1:60" x14ac:dyDescent="0.25">
      <c r="A1614" s="12"/>
      <c r="B1614" s="13"/>
      <c r="C1614" s="13"/>
      <c r="D1614" s="13"/>
      <c r="E1614" s="13"/>
      <c r="F1614" s="13"/>
      <c r="G1614" s="13"/>
      <c r="H1614" s="13"/>
      <c r="I1614" s="13"/>
      <c r="J1614" s="13"/>
      <c r="K1614" s="13"/>
      <c r="L1614" s="13"/>
      <c r="M1614" s="13"/>
      <c r="N1614" s="13"/>
      <c r="O1614" s="14"/>
      <c r="P1614" s="13"/>
      <c r="Q1614" s="15"/>
      <c r="R1614" s="13"/>
      <c r="S1614" s="13"/>
      <c r="T1614" s="13"/>
      <c r="U1614" s="13"/>
      <c r="V1614" s="13"/>
      <c r="W1614" s="13"/>
      <c r="X1614" s="13"/>
      <c r="Y1614" s="13"/>
      <c r="Z1614" s="13"/>
      <c r="AA1614" s="13"/>
      <c r="AB1614" s="13"/>
      <c r="AZ1614" t="s">
        <v>4271</v>
      </c>
      <c r="BA1614" t="s">
        <v>3205</v>
      </c>
      <c r="BB1614" t="s">
        <v>3967</v>
      </c>
      <c r="BC1614" t="s">
        <v>3206</v>
      </c>
      <c r="BG1614" t="s">
        <v>3161</v>
      </c>
      <c r="BH1614" t="s">
        <v>9322</v>
      </c>
    </row>
    <row r="1615" spans="1:60" x14ac:dyDescent="0.25">
      <c r="A1615" s="12"/>
      <c r="B1615" s="13"/>
      <c r="C1615" s="13"/>
      <c r="D1615" s="13"/>
      <c r="E1615" s="13"/>
      <c r="F1615" s="13"/>
      <c r="G1615" s="13"/>
      <c r="H1615" s="13"/>
      <c r="I1615" s="13"/>
      <c r="J1615" s="13"/>
      <c r="K1615" s="13"/>
      <c r="L1615" s="13"/>
      <c r="M1615" s="13"/>
      <c r="N1615" s="13"/>
      <c r="O1615" s="14"/>
      <c r="P1615" s="13"/>
      <c r="Q1615" s="15"/>
      <c r="R1615" s="13"/>
      <c r="S1615" s="13"/>
      <c r="T1615" s="13"/>
      <c r="U1615" s="13"/>
      <c r="V1615" s="13"/>
      <c r="W1615" s="13"/>
      <c r="X1615" s="13"/>
      <c r="Y1615" s="13"/>
      <c r="Z1615" s="13"/>
      <c r="AA1615" s="13"/>
      <c r="AB1615" s="13"/>
      <c r="AZ1615" t="s">
        <v>4271</v>
      </c>
      <c r="BA1615" t="s">
        <v>3205</v>
      </c>
      <c r="BB1615" t="s">
        <v>3967</v>
      </c>
      <c r="BC1615" t="s">
        <v>3206</v>
      </c>
      <c r="BG1615" t="s">
        <v>2752</v>
      </c>
      <c r="BH1615" t="s">
        <v>9322</v>
      </c>
    </row>
    <row r="1616" spans="1:60" x14ac:dyDescent="0.25">
      <c r="A1616" s="18"/>
      <c r="B1616" s="19"/>
      <c r="C1616" s="20"/>
      <c r="D1616" s="19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10"/>
      <c r="P1616" s="6"/>
      <c r="Q1616" s="6"/>
      <c r="R1616" s="6"/>
      <c r="S1616" s="6"/>
      <c r="T1616" s="6"/>
      <c r="U1616" s="17"/>
      <c r="V1616" s="17"/>
      <c r="W1616" s="11"/>
      <c r="X1616" s="6"/>
      <c r="Y1616" s="6"/>
      <c r="Z1616" s="6"/>
      <c r="AA1616" s="6"/>
      <c r="AB1616" s="6"/>
      <c r="AZ1616" t="s">
        <v>691</v>
      </c>
      <c r="BA1616" t="s">
        <v>3205</v>
      </c>
      <c r="BB1616" t="s">
        <v>3967</v>
      </c>
      <c r="BC1616" t="s">
        <v>3206</v>
      </c>
      <c r="BG1616" t="s">
        <v>1339</v>
      </c>
      <c r="BH1616" t="s">
        <v>9322</v>
      </c>
    </row>
    <row r="1617" spans="1:60" x14ac:dyDescent="0.25">
      <c r="A1617" s="12"/>
      <c r="B1617" s="13"/>
      <c r="C1617" s="13"/>
      <c r="D1617" s="13"/>
      <c r="E1617" s="13"/>
      <c r="F1617" s="13"/>
      <c r="G1617" s="13"/>
      <c r="H1617" s="13"/>
      <c r="I1617" s="13"/>
      <c r="J1617" s="13"/>
      <c r="K1617" s="13"/>
      <c r="L1617" s="13"/>
      <c r="M1617" s="13"/>
      <c r="N1617" s="13"/>
      <c r="O1617" s="14"/>
      <c r="P1617" s="13"/>
      <c r="Q1617" s="15"/>
      <c r="R1617" s="13"/>
      <c r="S1617" s="13"/>
      <c r="T1617" s="13"/>
      <c r="U1617" s="13"/>
      <c r="V1617" s="13"/>
      <c r="W1617" s="13"/>
      <c r="X1617" s="13"/>
      <c r="Y1617" s="13"/>
      <c r="Z1617" s="13"/>
      <c r="AA1617" s="13"/>
      <c r="AB1617" s="13"/>
      <c r="AZ1617" t="s">
        <v>4272</v>
      </c>
      <c r="BA1617" t="s">
        <v>3205</v>
      </c>
      <c r="BB1617" t="s">
        <v>3967</v>
      </c>
      <c r="BC1617" t="s">
        <v>3206</v>
      </c>
      <c r="BG1617" t="s">
        <v>1709</v>
      </c>
      <c r="BH1617" t="s">
        <v>9322</v>
      </c>
    </row>
    <row r="1618" spans="1:60" x14ac:dyDescent="0.25">
      <c r="A1618" s="9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10"/>
      <c r="P1618" s="6"/>
      <c r="Q1618" s="11"/>
      <c r="R1618" s="6"/>
      <c r="S1618" s="6"/>
      <c r="T1618" s="6"/>
      <c r="U1618" s="6"/>
      <c r="V1618" s="6"/>
      <c r="W1618" s="11"/>
      <c r="X1618" s="6"/>
      <c r="Y1618" s="6"/>
      <c r="Z1618" s="6"/>
      <c r="AA1618" s="6"/>
      <c r="AB1618" s="6"/>
      <c r="AZ1618" t="s">
        <v>4273</v>
      </c>
      <c r="BA1618" t="s">
        <v>3205</v>
      </c>
      <c r="BB1618" t="s">
        <v>3967</v>
      </c>
      <c r="BC1618" t="s">
        <v>3206</v>
      </c>
      <c r="BG1618" t="s">
        <v>98</v>
      </c>
      <c r="BH1618" t="s">
        <v>9323</v>
      </c>
    </row>
    <row r="1619" spans="1:60" x14ac:dyDescent="0.25">
      <c r="A1619" s="9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10"/>
      <c r="P1619" s="6"/>
      <c r="Q1619" s="6"/>
      <c r="R1619" s="6"/>
      <c r="S1619" s="6"/>
      <c r="T1619" s="6"/>
      <c r="U1619" s="6"/>
      <c r="V1619" s="6"/>
      <c r="W1619" s="11"/>
      <c r="X1619" s="6"/>
      <c r="Y1619" s="6"/>
      <c r="Z1619" s="6"/>
      <c r="AA1619" s="6"/>
      <c r="AB1619" s="6"/>
      <c r="AZ1619" t="s">
        <v>243</v>
      </c>
      <c r="BA1619" t="s">
        <v>3205</v>
      </c>
      <c r="BB1619" t="s">
        <v>3967</v>
      </c>
      <c r="BC1619" t="s">
        <v>3206</v>
      </c>
      <c r="BG1619" t="s">
        <v>1711</v>
      </c>
      <c r="BH1619" t="s">
        <v>9323</v>
      </c>
    </row>
    <row r="1620" spans="1:60" x14ac:dyDescent="0.25">
      <c r="A1620" s="12"/>
      <c r="B1620" s="13"/>
      <c r="C1620" s="13"/>
      <c r="D1620" s="13"/>
      <c r="E1620" s="13"/>
      <c r="F1620" s="13"/>
      <c r="G1620" s="13"/>
      <c r="H1620" s="13"/>
      <c r="I1620" s="13"/>
      <c r="J1620" s="13"/>
      <c r="K1620" s="13"/>
      <c r="L1620" s="13"/>
      <c r="M1620" s="13"/>
      <c r="N1620" s="13"/>
      <c r="O1620" s="14"/>
      <c r="P1620" s="13"/>
      <c r="Q1620" s="13"/>
      <c r="R1620" s="13"/>
      <c r="S1620" s="13"/>
      <c r="T1620" s="13"/>
      <c r="U1620" s="13"/>
      <c r="V1620" s="13"/>
      <c r="W1620" s="13"/>
      <c r="X1620" s="13"/>
      <c r="Y1620" s="13"/>
      <c r="Z1620" s="13"/>
      <c r="AA1620" s="13"/>
      <c r="AB1620" s="13"/>
      <c r="AZ1620" t="s">
        <v>4274</v>
      </c>
      <c r="BA1620" t="s">
        <v>3205</v>
      </c>
      <c r="BB1620" t="s">
        <v>3967</v>
      </c>
      <c r="BC1620" t="s">
        <v>3206</v>
      </c>
      <c r="BG1620" t="s">
        <v>446</v>
      </c>
      <c r="BH1620" t="s">
        <v>9323</v>
      </c>
    </row>
    <row r="1621" spans="1:60" x14ac:dyDescent="0.25">
      <c r="A1621" s="9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10"/>
      <c r="P1621" s="6"/>
      <c r="Q1621" s="11"/>
      <c r="R1621" s="6"/>
      <c r="S1621" s="6"/>
      <c r="T1621" s="6"/>
      <c r="U1621" s="6"/>
      <c r="V1621" s="6"/>
      <c r="W1621" s="11"/>
      <c r="X1621" s="6"/>
      <c r="Y1621" s="6"/>
      <c r="Z1621" s="6"/>
      <c r="AA1621" s="6"/>
      <c r="AB1621" s="6"/>
      <c r="AZ1621" t="s">
        <v>4275</v>
      </c>
      <c r="BA1621" t="s">
        <v>3205</v>
      </c>
      <c r="BB1621" t="s">
        <v>3967</v>
      </c>
      <c r="BC1621" t="s">
        <v>7263</v>
      </c>
      <c r="BG1621" t="s">
        <v>10259</v>
      </c>
      <c r="BH1621" t="s">
        <v>9323</v>
      </c>
    </row>
    <row r="1622" spans="1:60" x14ac:dyDescent="0.25">
      <c r="A1622" s="9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10"/>
      <c r="P1622" s="6"/>
      <c r="Q1622" s="11"/>
      <c r="R1622" s="6"/>
      <c r="S1622" s="6"/>
      <c r="T1622" s="6"/>
      <c r="U1622" s="6"/>
      <c r="V1622" s="6"/>
      <c r="W1622" s="11"/>
      <c r="X1622" s="6"/>
      <c r="Y1622" s="6"/>
      <c r="Z1622" s="6"/>
      <c r="AA1622" s="6"/>
      <c r="AB1622" s="6"/>
      <c r="AZ1622" t="s">
        <v>4276</v>
      </c>
      <c r="BA1622" t="s">
        <v>3205</v>
      </c>
      <c r="BB1622" t="s">
        <v>3967</v>
      </c>
      <c r="BC1622" t="s">
        <v>3206</v>
      </c>
      <c r="BG1622" t="s">
        <v>10259</v>
      </c>
      <c r="BH1622" t="s">
        <v>9323</v>
      </c>
    </row>
    <row r="1623" spans="1:60" x14ac:dyDescent="0.25">
      <c r="A1623" s="9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10"/>
      <c r="P1623" s="6"/>
      <c r="Q1623" s="11"/>
      <c r="R1623" s="6"/>
      <c r="S1623" s="6"/>
      <c r="T1623" s="6"/>
      <c r="U1623" s="6"/>
      <c r="V1623" s="6"/>
      <c r="W1623" s="11"/>
      <c r="X1623" s="6"/>
      <c r="Y1623" s="6"/>
      <c r="Z1623" s="6"/>
      <c r="AA1623" s="6"/>
      <c r="AB1623" s="6"/>
      <c r="AZ1623" t="s">
        <v>4277</v>
      </c>
      <c r="BA1623" t="s">
        <v>3205</v>
      </c>
      <c r="BB1623" t="s">
        <v>3967</v>
      </c>
      <c r="BC1623" t="s">
        <v>3206</v>
      </c>
      <c r="BG1623" t="s">
        <v>1704</v>
      </c>
      <c r="BH1623" t="s">
        <v>9324</v>
      </c>
    </row>
    <row r="1624" spans="1:60" x14ac:dyDescent="0.25">
      <c r="A1624" s="9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10"/>
      <c r="P1624" s="6"/>
      <c r="Q1624" s="6"/>
      <c r="R1624" s="6"/>
      <c r="S1624" s="6"/>
      <c r="T1624" s="6"/>
      <c r="U1624" s="6"/>
      <c r="V1624" s="6"/>
      <c r="W1624" s="11"/>
      <c r="X1624" s="6"/>
      <c r="Y1624" s="6"/>
      <c r="Z1624" s="6"/>
      <c r="AA1624" s="6"/>
      <c r="AB1624" s="6"/>
      <c r="AZ1624" t="s">
        <v>496</v>
      </c>
      <c r="BA1624" t="s">
        <v>3205</v>
      </c>
      <c r="BB1624" t="s">
        <v>3967</v>
      </c>
      <c r="BC1624" t="s">
        <v>3206</v>
      </c>
      <c r="BG1624" t="s">
        <v>2377</v>
      </c>
      <c r="BH1624" t="s">
        <v>9324</v>
      </c>
    </row>
    <row r="1625" spans="1:60" x14ac:dyDescent="0.25">
      <c r="A1625" s="12"/>
      <c r="B1625" s="13"/>
      <c r="C1625" s="13"/>
      <c r="D1625" s="13"/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  <c r="O1625" s="14"/>
      <c r="P1625" s="13"/>
      <c r="Q1625" s="15"/>
      <c r="R1625" s="13"/>
      <c r="S1625" s="13"/>
      <c r="T1625" s="13"/>
      <c r="U1625" s="13"/>
      <c r="V1625" s="13"/>
      <c r="W1625" s="13"/>
      <c r="X1625" s="13"/>
      <c r="Y1625" s="13"/>
      <c r="Z1625" s="13"/>
      <c r="AA1625" s="13"/>
      <c r="AB1625" s="13"/>
      <c r="AZ1625" t="s">
        <v>4278</v>
      </c>
      <c r="BA1625" t="s">
        <v>3205</v>
      </c>
      <c r="BB1625" t="s">
        <v>3967</v>
      </c>
      <c r="BC1625" t="s">
        <v>3206</v>
      </c>
      <c r="BG1625" t="s">
        <v>1710</v>
      </c>
      <c r="BH1625" t="s">
        <v>9325</v>
      </c>
    </row>
    <row r="1626" spans="1:60" x14ac:dyDescent="0.25">
      <c r="A1626" s="12"/>
      <c r="B1626" s="13"/>
      <c r="C1626" s="13"/>
      <c r="D1626" s="13"/>
      <c r="E1626" s="13"/>
      <c r="F1626" s="13"/>
      <c r="G1626" s="13"/>
      <c r="H1626" s="13"/>
      <c r="I1626" s="13"/>
      <c r="J1626" s="13"/>
      <c r="K1626" s="13"/>
      <c r="L1626" s="13"/>
      <c r="M1626" s="13"/>
      <c r="N1626" s="13"/>
      <c r="O1626" s="14"/>
      <c r="P1626" s="13"/>
      <c r="Q1626" s="15"/>
      <c r="R1626" s="13"/>
      <c r="S1626" s="13"/>
      <c r="T1626" s="13"/>
      <c r="U1626" s="13"/>
      <c r="V1626" s="13"/>
      <c r="W1626" s="13"/>
      <c r="X1626" s="13"/>
      <c r="Y1626" s="13"/>
      <c r="Z1626" s="13"/>
      <c r="AA1626" s="13"/>
      <c r="AB1626" s="13"/>
      <c r="AZ1626" t="s">
        <v>4279</v>
      </c>
      <c r="BA1626" t="s">
        <v>3205</v>
      </c>
      <c r="BB1626" t="s">
        <v>3967</v>
      </c>
      <c r="BC1626" t="s">
        <v>3204</v>
      </c>
      <c r="BG1626" t="s">
        <v>2340</v>
      </c>
      <c r="BH1626" t="s">
        <v>9325</v>
      </c>
    </row>
    <row r="1627" spans="1:60" x14ac:dyDescent="0.25">
      <c r="A1627" s="1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10"/>
      <c r="P1627" s="6"/>
      <c r="Q1627" s="6"/>
      <c r="R1627" s="6"/>
      <c r="S1627" s="6"/>
      <c r="T1627" s="6"/>
      <c r="U1627" s="17"/>
      <c r="V1627" s="17"/>
      <c r="W1627" s="11"/>
      <c r="X1627" s="6"/>
      <c r="Y1627" s="6"/>
      <c r="Z1627" s="6"/>
      <c r="AA1627" s="6"/>
      <c r="AB1627" s="6"/>
      <c r="AZ1627" t="s">
        <v>372</v>
      </c>
      <c r="BA1627" t="s">
        <v>3205</v>
      </c>
      <c r="BB1627" t="s">
        <v>3967</v>
      </c>
      <c r="BC1627" t="s">
        <v>3206</v>
      </c>
      <c r="BG1627" t="s">
        <v>2341</v>
      </c>
      <c r="BH1627" t="s">
        <v>9326</v>
      </c>
    </row>
    <row r="1628" spans="1:60" x14ac:dyDescent="0.25">
      <c r="A1628" s="9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10"/>
      <c r="P1628" s="6"/>
      <c r="Q1628" s="6"/>
      <c r="R1628" s="6"/>
      <c r="S1628" s="6"/>
      <c r="T1628" s="6"/>
      <c r="U1628" s="6"/>
      <c r="V1628" s="6"/>
      <c r="W1628" s="11"/>
      <c r="X1628" s="6"/>
      <c r="Y1628" s="6"/>
      <c r="Z1628" s="6"/>
      <c r="AA1628" s="6"/>
      <c r="AB1628" s="6"/>
      <c r="AZ1628" t="s">
        <v>4280</v>
      </c>
      <c r="BA1628" t="s">
        <v>3205</v>
      </c>
      <c r="BB1628" t="s">
        <v>3967</v>
      </c>
      <c r="BC1628" t="s">
        <v>3206</v>
      </c>
      <c r="BG1628" t="s">
        <v>50</v>
      </c>
      <c r="BH1628" t="s">
        <v>9327</v>
      </c>
    </row>
    <row r="1629" spans="1:60" x14ac:dyDescent="0.25">
      <c r="A1629" s="9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10"/>
      <c r="P1629" s="6"/>
      <c r="Q1629" s="11"/>
      <c r="R1629" s="6"/>
      <c r="S1629" s="6"/>
      <c r="T1629" s="6"/>
      <c r="U1629" s="6"/>
      <c r="V1629" s="6"/>
      <c r="W1629" s="11"/>
      <c r="X1629" s="6"/>
      <c r="Y1629" s="6"/>
      <c r="Z1629" s="6"/>
      <c r="AA1629" s="6"/>
      <c r="AB1629" s="6"/>
      <c r="AZ1629" t="s">
        <v>289</v>
      </c>
      <c r="BA1629" t="s">
        <v>3205</v>
      </c>
      <c r="BB1629" t="s">
        <v>3967</v>
      </c>
      <c r="BC1629" t="s">
        <v>3206</v>
      </c>
      <c r="BG1629" t="s">
        <v>764</v>
      </c>
      <c r="BH1629" t="s">
        <v>9327</v>
      </c>
    </row>
    <row r="1630" spans="1:60" x14ac:dyDescent="0.25">
      <c r="A1630" s="1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10"/>
      <c r="P1630" s="6"/>
      <c r="Q1630" s="11"/>
      <c r="R1630" s="6"/>
      <c r="S1630" s="6"/>
      <c r="T1630" s="6"/>
      <c r="U1630" s="17"/>
      <c r="V1630" s="17"/>
      <c r="W1630" s="11"/>
      <c r="X1630" s="6"/>
      <c r="Y1630" s="6"/>
      <c r="Z1630" s="6"/>
      <c r="AA1630" s="6"/>
      <c r="AB1630" s="6"/>
      <c r="AZ1630" t="s">
        <v>2947</v>
      </c>
      <c r="BA1630" t="s">
        <v>3205</v>
      </c>
      <c r="BB1630" t="s">
        <v>3967</v>
      </c>
      <c r="BC1630" t="s">
        <v>3206</v>
      </c>
      <c r="BG1630" t="s">
        <v>358</v>
      </c>
      <c r="BH1630" t="s">
        <v>9327</v>
      </c>
    </row>
    <row r="1631" spans="1:60" x14ac:dyDescent="0.25">
      <c r="A1631" s="9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10"/>
      <c r="P1631" s="6"/>
      <c r="Q1631" s="6"/>
      <c r="R1631" s="6"/>
      <c r="S1631" s="6"/>
      <c r="T1631" s="6"/>
      <c r="U1631" s="6"/>
      <c r="V1631" s="6"/>
      <c r="W1631" s="11"/>
      <c r="X1631" s="6"/>
      <c r="Y1631" s="6"/>
      <c r="Z1631" s="6"/>
      <c r="AA1631" s="6"/>
      <c r="AB1631" s="6"/>
      <c r="AZ1631" t="s">
        <v>4281</v>
      </c>
      <c r="BA1631" t="s">
        <v>3205</v>
      </c>
      <c r="BB1631" t="s">
        <v>3967</v>
      </c>
      <c r="BC1631" t="s">
        <v>3204</v>
      </c>
      <c r="BG1631" t="s">
        <v>213</v>
      </c>
      <c r="BH1631" t="s">
        <v>9328</v>
      </c>
    </row>
    <row r="1632" spans="1:60" x14ac:dyDescent="0.25">
      <c r="A1632" s="9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10"/>
      <c r="P1632" s="6"/>
      <c r="Q1632" s="6"/>
      <c r="R1632" s="6"/>
      <c r="S1632" s="6"/>
      <c r="T1632" s="6"/>
      <c r="U1632" s="6"/>
      <c r="V1632" s="6"/>
      <c r="W1632" s="11"/>
      <c r="X1632" s="6"/>
      <c r="Y1632" s="6"/>
      <c r="Z1632" s="6"/>
      <c r="AA1632" s="6"/>
      <c r="AB1632" s="6"/>
      <c r="AZ1632" t="s">
        <v>68</v>
      </c>
      <c r="BA1632" t="s">
        <v>3205</v>
      </c>
      <c r="BB1632" t="s">
        <v>3967</v>
      </c>
      <c r="BC1632" t="s">
        <v>7263</v>
      </c>
      <c r="BG1632" t="s">
        <v>53</v>
      </c>
      <c r="BH1632" t="s">
        <v>9329</v>
      </c>
    </row>
    <row r="1633" spans="1:60" x14ac:dyDescent="0.25">
      <c r="A1633" s="18"/>
      <c r="B1633" s="19"/>
      <c r="C1633" s="20"/>
      <c r="D1633" s="19"/>
      <c r="E1633" s="13"/>
      <c r="F1633" s="13"/>
      <c r="G1633" s="13"/>
      <c r="H1633" s="13"/>
      <c r="I1633" s="13"/>
      <c r="J1633" s="13"/>
      <c r="K1633" s="13"/>
      <c r="L1633" s="13"/>
      <c r="M1633" s="13"/>
      <c r="N1633" s="13"/>
      <c r="O1633" s="14"/>
      <c r="P1633" s="13"/>
      <c r="Q1633" s="13"/>
      <c r="R1633" s="13"/>
      <c r="S1633" s="13"/>
      <c r="T1633" s="13"/>
      <c r="U1633" s="13"/>
      <c r="V1633" s="13"/>
      <c r="W1633" s="13"/>
      <c r="X1633" s="13"/>
      <c r="Y1633" s="13"/>
      <c r="Z1633" s="13"/>
      <c r="AA1633" s="13"/>
      <c r="AB1633" s="13"/>
      <c r="AZ1633" t="s">
        <v>4282</v>
      </c>
      <c r="BA1633" t="s">
        <v>3205</v>
      </c>
      <c r="BB1633" t="s">
        <v>3967</v>
      </c>
      <c r="BC1633" t="s">
        <v>7263</v>
      </c>
      <c r="BG1633" t="s">
        <v>1054</v>
      </c>
      <c r="BH1633" t="s">
        <v>9329</v>
      </c>
    </row>
    <row r="1634" spans="1:60" x14ac:dyDescent="0.25">
      <c r="A1634" s="9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10"/>
      <c r="P1634" s="6"/>
      <c r="Q1634" s="11"/>
      <c r="R1634" s="6"/>
      <c r="S1634" s="6"/>
      <c r="T1634" s="6"/>
      <c r="U1634" s="6"/>
      <c r="V1634" s="6"/>
      <c r="W1634" s="11"/>
      <c r="X1634" s="6"/>
      <c r="Y1634" s="6"/>
      <c r="Z1634" s="6"/>
      <c r="AA1634" s="6"/>
      <c r="AB1634" s="6"/>
      <c r="AZ1634" t="s">
        <v>4283</v>
      </c>
      <c r="BA1634" t="s">
        <v>3205</v>
      </c>
      <c r="BB1634" t="s">
        <v>3967</v>
      </c>
      <c r="BC1634" t="s">
        <v>3206</v>
      </c>
      <c r="BG1634" t="s">
        <v>1147</v>
      </c>
      <c r="BH1634" t="s">
        <v>9329</v>
      </c>
    </row>
    <row r="1635" spans="1:60" x14ac:dyDescent="0.25">
      <c r="A1635" s="12"/>
      <c r="B1635" s="13"/>
      <c r="C1635" s="13"/>
      <c r="D1635" s="13"/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  <c r="O1635" s="14"/>
      <c r="P1635" s="13"/>
      <c r="Q1635" s="15"/>
      <c r="R1635" s="13"/>
      <c r="S1635" s="13"/>
      <c r="T1635" s="13"/>
      <c r="U1635" s="13"/>
      <c r="V1635" s="13"/>
      <c r="W1635" s="13"/>
      <c r="X1635" s="13"/>
      <c r="Y1635" s="13"/>
      <c r="Z1635" s="13"/>
      <c r="AA1635" s="13"/>
      <c r="AB1635" s="13"/>
      <c r="AZ1635" t="s">
        <v>4284</v>
      </c>
      <c r="BA1635" t="s">
        <v>3205</v>
      </c>
      <c r="BB1635" t="s">
        <v>3967</v>
      </c>
      <c r="BC1635" t="s">
        <v>3206</v>
      </c>
      <c r="BG1635" t="s">
        <v>1899</v>
      </c>
      <c r="BH1635" t="s">
        <v>9329</v>
      </c>
    </row>
    <row r="1636" spans="1:60" x14ac:dyDescent="0.25">
      <c r="A1636" s="12"/>
      <c r="B1636" s="13"/>
      <c r="C1636" s="13"/>
      <c r="D1636" s="13"/>
      <c r="E1636" s="13"/>
      <c r="F1636" s="13"/>
      <c r="G1636" s="13"/>
      <c r="H1636" s="13"/>
      <c r="I1636" s="13"/>
      <c r="J1636" s="13"/>
      <c r="K1636" s="13"/>
      <c r="L1636" s="13"/>
      <c r="M1636" s="13"/>
      <c r="N1636" s="13"/>
      <c r="O1636" s="14"/>
      <c r="P1636" s="13"/>
      <c r="Q1636" s="13"/>
      <c r="R1636" s="13"/>
      <c r="S1636" s="13"/>
      <c r="T1636" s="13"/>
      <c r="U1636" s="13"/>
      <c r="V1636" s="13"/>
      <c r="W1636" s="13"/>
      <c r="X1636" s="13"/>
      <c r="Y1636" s="13"/>
      <c r="Z1636" s="13"/>
      <c r="AA1636" s="13"/>
      <c r="AB1636" s="13"/>
      <c r="AZ1636" t="s">
        <v>4285</v>
      </c>
      <c r="BA1636" t="s">
        <v>3205</v>
      </c>
      <c r="BB1636" t="s">
        <v>3967</v>
      </c>
      <c r="BC1636" t="s">
        <v>3206</v>
      </c>
      <c r="BG1636" t="s">
        <v>2081</v>
      </c>
      <c r="BH1636" t="s">
        <v>9329</v>
      </c>
    </row>
    <row r="1637" spans="1:60" x14ac:dyDescent="0.25">
      <c r="A1637" s="9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10"/>
      <c r="P1637" s="6"/>
      <c r="Q1637" s="11"/>
      <c r="R1637" s="6"/>
      <c r="S1637" s="6"/>
      <c r="T1637" s="6"/>
      <c r="U1637" s="6"/>
      <c r="V1637" s="6"/>
      <c r="W1637" s="11"/>
      <c r="X1637" s="6"/>
      <c r="Y1637" s="6"/>
      <c r="Z1637" s="6"/>
      <c r="AA1637" s="6"/>
      <c r="AB1637" s="6"/>
      <c r="AZ1637" t="s">
        <v>4286</v>
      </c>
      <c r="BA1637" t="s">
        <v>3205</v>
      </c>
      <c r="BB1637" t="s">
        <v>3967</v>
      </c>
      <c r="BC1637" t="s">
        <v>3206</v>
      </c>
      <c r="BG1637" t="s">
        <v>681</v>
      </c>
      <c r="BH1637" t="s">
        <v>9329</v>
      </c>
    </row>
    <row r="1638" spans="1:60" x14ac:dyDescent="0.25">
      <c r="A1638" s="9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10"/>
      <c r="P1638" s="6"/>
      <c r="Q1638" s="6"/>
      <c r="R1638" s="6"/>
      <c r="S1638" s="6"/>
      <c r="T1638" s="6"/>
      <c r="U1638" s="6"/>
      <c r="V1638" s="6"/>
      <c r="W1638" s="11"/>
      <c r="X1638" s="6"/>
      <c r="Y1638" s="6"/>
      <c r="Z1638" s="6"/>
      <c r="AA1638" s="6"/>
      <c r="AB1638" s="6"/>
      <c r="AZ1638" t="s">
        <v>4287</v>
      </c>
      <c r="BA1638" t="s">
        <v>3205</v>
      </c>
      <c r="BB1638" t="s">
        <v>3967</v>
      </c>
      <c r="BC1638" t="s">
        <v>3206</v>
      </c>
      <c r="BG1638" t="s">
        <v>129</v>
      </c>
      <c r="BH1638" t="s">
        <v>9330</v>
      </c>
    </row>
    <row r="1639" spans="1:60" x14ac:dyDescent="0.25">
      <c r="A1639" s="18"/>
      <c r="B1639" s="19"/>
      <c r="C1639" s="20"/>
      <c r="D1639" s="19"/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  <c r="O1639" s="14"/>
      <c r="P1639" s="13"/>
      <c r="Q1639" s="15"/>
      <c r="R1639" s="13"/>
      <c r="S1639" s="13"/>
      <c r="T1639" s="13"/>
      <c r="U1639" s="17"/>
      <c r="V1639" s="17"/>
      <c r="W1639" s="13"/>
      <c r="X1639" s="13"/>
      <c r="Y1639" s="13"/>
      <c r="Z1639" s="13"/>
      <c r="AA1639" s="13"/>
      <c r="AB1639" s="13"/>
      <c r="AZ1639" t="s">
        <v>2566</v>
      </c>
      <c r="BA1639" t="s">
        <v>3205</v>
      </c>
      <c r="BB1639" t="s">
        <v>3967</v>
      </c>
      <c r="BC1639" t="s">
        <v>3206</v>
      </c>
      <c r="BG1639" t="s">
        <v>1106</v>
      </c>
      <c r="BH1639" t="s">
        <v>9330</v>
      </c>
    </row>
    <row r="1640" spans="1:60" x14ac:dyDescent="0.25">
      <c r="A1640" s="12"/>
      <c r="B1640" s="13"/>
      <c r="C1640" s="13"/>
      <c r="D1640" s="13"/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  <c r="O1640" s="14"/>
      <c r="P1640" s="13"/>
      <c r="Q1640" s="15"/>
      <c r="R1640" s="13"/>
      <c r="S1640" s="13"/>
      <c r="T1640" s="13"/>
      <c r="U1640" s="13"/>
      <c r="V1640" s="13"/>
      <c r="W1640" s="13"/>
      <c r="X1640" s="13"/>
      <c r="Y1640" s="13"/>
      <c r="Z1640" s="13"/>
      <c r="AA1640" s="13"/>
      <c r="AB1640" s="13"/>
      <c r="AZ1640" t="s">
        <v>4288</v>
      </c>
      <c r="BA1640" t="s">
        <v>3205</v>
      </c>
      <c r="BB1640" t="s">
        <v>3967</v>
      </c>
      <c r="BC1640" t="s">
        <v>3206</v>
      </c>
      <c r="BG1640" t="s">
        <v>1366</v>
      </c>
      <c r="BH1640" t="s">
        <v>9330</v>
      </c>
    </row>
    <row r="1641" spans="1:60" x14ac:dyDescent="0.25">
      <c r="A1641" s="9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10"/>
      <c r="P1641" s="6"/>
      <c r="Q1641" s="11"/>
      <c r="R1641" s="6"/>
      <c r="S1641" s="6"/>
      <c r="T1641" s="6"/>
      <c r="U1641" s="6"/>
      <c r="V1641" s="6"/>
      <c r="W1641" s="11"/>
      <c r="X1641" s="6"/>
      <c r="Y1641" s="6"/>
      <c r="Z1641" s="6"/>
      <c r="AA1641" s="6"/>
      <c r="AB1641" s="6"/>
      <c r="AZ1641" t="s">
        <v>4289</v>
      </c>
      <c r="BA1641" t="s">
        <v>3205</v>
      </c>
      <c r="BB1641" t="s">
        <v>3967</v>
      </c>
      <c r="BC1641" t="s">
        <v>3206</v>
      </c>
      <c r="BG1641" t="s">
        <v>1924</v>
      </c>
      <c r="BH1641" t="s">
        <v>9330</v>
      </c>
    </row>
    <row r="1642" spans="1:60" x14ac:dyDescent="0.25">
      <c r="A1642" s="9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10"/>
      <c r="P1642" s="6"/>
      <c r="Q1642" s="11"/>
      <c r="R1642" s="6"/>
      <c r="S1642" s="6"/>
      <c r="T1642" s="6"/>
      <c r="U1642" s="6"/>
      <c r="V1642" s="6"/>
      <c r="W1642" s="11"/>
      <c r="X1642" s="6"/>
      <c r="Y1642" s="6"/>
      <c r="Z1642" s="6"/>
      <c r="AA1642" s="6"/>
      <c r="AB1642" s="6"/>
      <c r="AZ1642" t="s">
        <v>4290</v>
      </c>
      <c r="BA1642" t="s">
        <v>3205</v>
      </c>
      <c r="BB1642" t="s">
        <v>3967</v>
      </c>
      <c r="BC1642" t="s">
        <v>3206</v>
      </c>
      <c r="BG1642" t="s">
        <v>2080</v>
      </c>
      <c r="BH1642" t="s">
        <v>9330</v>
      </c>
    </row>
    <row r="1643" spans="1:60" x14ac:dyDescent="0.25">
      <c r="A1643" s="12"/>
      <c r="B1643" s="13"/>
      <c r="C1643" s="13"/>
      <c r="D1643" s="13"/>
      <c r="E1643" s="13"/>
      <c r="F1643" s="13"/>
      <c r="G1643" s="13"/>
      <c r="H1643" s="13"/>
      <c r="I1643" s="13"/>
      <c r="J1643" s="13"/>
      <c r="K1643" s="13"/>
      <c r="L1643" s="13"/>
      <c r="M1643" s="13"/>
      <c r="N1643" s="13"/>
      <c r="O1643" s="14"/>
      <c r="P1643" s="13"/>
      <c r="Q1643" s="15"/>
      <c r="R1643" s="13"/>
      <c r="S1643" s="13"/>
      <c r="T1643" s="13"/>
      <c r="U1643" s="13"/>
      <c r="V1643" s="13"/>
      <c r="W1643" s="13"/>
      <c r="X1643" s="13"/>
      <c r="Y1643" s="13"/>
      <c r="Z1643" s="13"/>
      <c r="AA1643" s="13"/>
      <c r="AB1643" s="13"/>
      <c r="AZ1643" t="s">
        <v>4291</v>
      </c>
      <c r="BA1643" t="s">
        <v>3205</v>
      </c>
      <c r="BB1643" t="s">
        <v>3967</v>
      </c>
      <c r="BC1643" t="s">
        <v>3206</v>
      </c>
      <c r="BG1643" t="s">
        <v>944</v>
      </c>
      <c r="BH1643" t="s">
        <v>9330</v>
      </c>
    </row>
    <row r="1644" spans="1:60" x14ac:dyDescent="0.25">
      <c r="A1644" s="1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10"/>
      <c r="P1644" s="6"/>
      <c r="Q1644" s="11"/>
      <c r="R1644" s="6"/>
      <c r="S1644" s="6"/>
      <c r="T1644" s="6"/>
      <c r="U1644" s="17"/>
      <c r="V1644" s="17"/>
      <c r="W1644" s="11"/>
      <c r="X1644" s="6"/>
      <c r="Y1644" s="6"/>
      <c r="Z1644" s="6"/>
      <c r="AA1644" s="6"/>
      <c r="AB1644" s="6"/>
      <c r="AZ1644" t="s">
        <v>3044</v>
      </c>
      <c r="BA1644" t="s">
        <v>3205</v>
      </c>
      <c r="BB1644" t="s">
        <v>3967</v>
      </c>
      <c r="BC1644" t="s">
        <v>3206</v>
      </c>
      <c r="BG1644" t="s">
        <v>191</v>
      </c>
      <c r="BH1644" t="s">
        <v>9331</v>
      </c>
    </row>
    <row r="1645" spans="1:60" x14ac:dyDescent="0.25">
      <c r="A1645" s="9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10"/>
      <c r="P1645" s="6"/>
      <c r="Q1645" s="6"/>
      <c r="R1645" s="6"/>
      <c r="S1645" s="6"/>
      <c r="T1645" s="6"/>
      <c r="U1645" s="6"/>
      <c r="V1645" s="6"/>
      <c r="W1645" s="11"/>
      <c r="X1645" s="6"/>
      <c r="Y1645" s="6"/>
      <c r="Z1645" s="6"/>
      <c r="AA1645" s="6"/>
      <c r="AB1645" s="6"/>
      <c r="AZ1645" t="s">
        <v>4292</v>
      </c>
      <c r="BA1645" t="s">
        <v>3205</v>
      </c>
      <c r="BB1645" t="s">
        <v>3967</v>
      </c>
      <c r="BC1645" t="s">
        <v>3206</v>
      </c>
      <c r="BG1645" t="s">
        <v>650</v>
      </c>
      <c r="BH1645" t="s">
        <v>9331</v>
      </c>
    </row>
    <row r="1646" spans="1:60" x14ac:dyDescent="0.25">
      <c r="A1646" s="9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10"/>
      <c r="P1646" s="6"/>
      <c r="Q1646" s="6"/>
      <c r="R1646" s="6"/>
      <c r="S1646" s="6"/>
      <c r="T1646" s="6"/>
      <c r="U1646" s="6"/>
      <c r="V1646" s="6"/>
      <c r="W1646" s="11"/>
      <c r="X1646" s="6"/>
      <c r="Y1646" s="6"/>
      <c r="Z1646" s="6"/>
      <c r="AA1646" s="6"/>
      <c r="AB1646" s="6"/>
      <c r="AZ1646" t="s">
        <v>4293</v>
      </c>
      <c r="BA1646" t="s">
        <v>3205</v>
      </c>
      <c r="BB1646" t="s">
        <v>3967</v>
      </c>
      <c r="BC1646" t="s">
        <v>3206</v>
      </c>
      <c r="BG1646" t="s">
        <v>266</v>
      </c>
      <c r="BH1646" t="s">
        <v>9331</v>
      </c>
    </row>
    <row r="1647" spans="1:60" x14ac:dyDescent="0.25">
      <c r="A1647" s="9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10"/>
      <c r="P1647" s="6"/>
      <c r="Q1647" s="6"/>
      <c r="R1647" s="6"/>
      <c r="S1647" s="6"/>
      <c r="T1647" s="6"/>
      <c r="U1647" s="6"/>
      <c r="V1647" s="6"/>
      <c r="W1647" s="11"/>
      <c r="X1647" s="6"/>
      <c r="Y1647" s="6"/>
      <c r="Z1647" s="6"/>
      <c r="AA1647" s="6"/>
      <c r="AB1647" s="6"/>
      <c r="AZ1647" t="s">
        <v>4294</v>
      </c>
      <c r="BA1647" t="s">
        <v>3205</v>
      </c>
      <c r="BB1647" t="s">
        <v>3967</v>
      </c>
      <c r="BC1647" t="s">
        <v>7263</v>
      </c>
      <c r="BG1647" t="s">
        <v>108</v>
      </c>
      <c r="BH1647" t="s">
        <v>9331</v>
      </c>
    </row>
    <row r="1648" spans="1:60" x14ac:dyDescent="0.25">
      <c r="A1648" s="9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10"/>
      <c r="P1648" s="6"/>
      <c r="Q1648" s="6"/>
      <c r="R1648" s="6"/>
      <c r="S1648" s="6"/>
      <c r="T1648" s="6"/>
      <c r="U1648" s="6"/>
      <c r="V1648" s="6"/>
      <c r="W1648" s="11"/>
      <c r="X1648" s="6"/>
      <c r="Y1648" s="6"/>
      <c r="Z1648" s="6"/>
      <c r="AA1648" s="6"/>
      <c r="AB1648" s="6"/>
      <c r="AZ1648" t="s">
        <v>4295</v>
      </c>
      <c r="BA1648" t="s">
        <v>3205</v>
      </c>
      <c r="BB1648" t="s">
        <v>3967</v>
      </c>
      <c r="BC1648" t="s">
        <v>3206</v>
      </c>
      <c r="BG1648" t="s">
        <v>530</v>
      </c>
      <c r="BH1648" t="s">
        <v>9331</v>
      </c>
    </row>
    <row r="1649" spans="1:60" x14ac:dyDescent="0.25">
      <c r="A1649" s="9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10"/>
      <c r="P1649" s="6"/>
      <c r="Q1649" s="6"/>
      <c r="R1649" s="6"/>
      <c r="S1649" s="6"/>
      <c r="T1649" s="6"/>
      <c r="U1649" s="6"/>
      <c r="V1649" s="6"/>
      <c r="W1649" s="11"/>
      <c r="X1649" s="6"/>
      <c r="Y1649" s="6"/>
      <c r="Z1649" s="6"/>
      <c r="AA1649" s="6"/>
      <c r="AB1649" s="6"/>
      <c r="AZ1649" t="s">
        <v>4296</v>
      </c>
      <c r="BA1649" t="s">
        <v>3205</v>
      </c>
      <c r="BB1649" t="s">
        <v>3967</v>
      </c>
      <c r="BC1649" t="s">
        <v>3204</v>
      </c>
      <c r="BG1649" t="s">
        <v>688</v>
      </c>
      <c r="BH1649" t="s">
        <v>9331</v>
      </c>
    </row>
    <row r="1650" spans="1:60" x14ac:dyDescent="0.25">
      <c r="A1650" s="9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10"/>
      <c r="P1650" s="6"/>
      <c r="Q1650" s="6"/>
      <c r="R1650" s="6"/>
      <c r="S1650" s="6"/>
      <c r="T1650" s="6"/>
      <c r="U1650" s="6"/>
      <c r="V1650" s="6"/>
      <c r="W1650" s="11"/>
      <c r="X1650" s="6"/>
      <c r="Y1650" s="6"/>
      <c r="Z1650" s="6"/>
      <c r="AA1650" s="6"/>
      <c r="AB1650" s="6"/>
      <c r="AZ1650" t="s">
        <v>4297</v>
      </c>
      <c r="BA1650" t="s">
        <v>3205</v>
      </c>
      <c r="BB1650" t="s">
        <v>3967</v>
      </c>
      <c r="BC1650" t="s">
        <v>3206</v>
      </c>
      <c r="BG1650" t="s">
        <v>1856</v>
      </c>
      <c r="BH1650" t="s">
        <v>9331</v>
      </c>
    </row>
    <row r="1651" spans="1:60" x14ac:dyDescent="0.25">
      <c r="A1651" s="9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10"/>
      <c r="P1651" s="6"/>
      <c r="Q1651" s="6"/>
      <c r="R1651" s="6"/>
      <c r="S1651" s="6"/>
      <c r="T1651" s="6"/>
      <c r="U1651" s="6"/>
      <c r="V1651" s="6"/>
      <c r="W1651" s="11"/>
      <c r="X1651" s="6"/>
      <c r="Y1651" s="6"/>
      <c r="Z1651" s="6"/>
      <c r="AA1651" s="6"/>
      <c r="AB1651" s="6"/>
      <c r="AZ1651" t="s">
        <v>4298</v>
      </c>
      <c r="BA1651" t="s">
        <v>3205</v>
      </c>
      <c r="BB1651" t="s">
        <v>3967</v>
      </c>
      <c r="BC1651" t="s">
        <v>7263</v>
      </c>
      <c r="BG1651" t="s">
        <v>3154</v>
      </c>
      <c r="BH1651" t="s">
        <v>9331</v>
      </c>
    </row>
    <row r="1652" spans="1:60" x14ac:dyDescent="0.25">
      <c r="A1652" s="12"/>
      <c r="B1652" s="13"/>
      <c r="C1652" s="13"/>
      <c r="D1652" s="13"/>
      <c r="E1652" s="13"/>
      <c r="F1652" s="13"/>
      <c r="G1652" s="13"/>
      <c r="H1652" s="13"/>
      <c r="I1652" s="13"/>
      <c r="J1652" s="13"/>
      <c r="K1652" s="13"/>
      <c r="L1652" s="13"/>
      <c r="M1652" s="13"/>
      <c r="N1652" s="13"/>
      <c r="O1652" s="14"/>
      <c r="P1652" s="13"/>
      <c r="Q1652" s="15"/>
      <c r="R1652" s="13"/>
      <c r="S1652" s="13"/>
      <c r="T1652" s="13"/>
      <c r="U1652" s="13"/>
      <c r="V1652" s="13"/>
      <c r="W1652" s="13"/>
      <c r="X1652" s="13"/>
      <c r="Y1652" s="13"/>
      <c r="Z1652" s="13"/>
      <c r="AA1652" s="13"/>
      <c r="AB1652" s="13"/>
      <c r="AZ1652" t="s">
        <v>4299</v>
      </c>
      <c r="BA1652" t="s">
        <v>3205</v>
      </c>
      <c r="BB1652" t="s">
        <v>3967</v>
      </c>
      <c r="BC1652" t="s">
        <v>3204</v>
      </c>
      <c r="BG1652" t="s">
        <v>172</v>
      </c>
      <c r="BH1652" t="s">
        <v>9332</v>
      </c>
    </row>
    <row r="1653" spans="1:60" x14ac:dyDescent="0.25">
      <c r="A1653" s="18"/>
      <c r="B1653" s="19"/>
      <c r="C1653" s="20"/>
      <c r="D1653" s="19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10"/>
      <c r="P1653" s="6"/>
      <c r="Q1653" s="11"/>
      <c r="R1653" s="6"/>
      <c r="S1653" s="6"/>
      <c r="T1653" s="6"/>
      <c r="U1653" s="17"/>
      <c r="V1653" s="17"/>
      <c r="W1653" s="11"/>
      <c r="X1653" s="6"/>
      <c r="Y1653" s="6"/>
      <c r="Z1653" s="6"/>
      <c r="AA1653" s="6"/>
      <c r="AB1653" s="6"/>
      <c r="AZ1653" t="s">
        <v>302</v>
      </c>
      <c r="BA1653" t="s">
        <v>3205</v>
      </c>
      <c r="BB1653" t="s">
        <v>3967</v>
      </c>
      <c r="BC1653" t="s">
        <v>3206</v>
      </c>
      <c r="BG1653" t="s">
        <v>728</v>
      </c>
      <c r="BH1653" t="s">
        <v>9332</v>
      </c>
    </row>
    <row r="1654" spans="1:60" x14ac:dyDescent="0.25">
      <c r="A1654" s="9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10"/>
      <c r="P1654" s="6"/>
      <c r="Q1654" s="6"/>
      <c r="R1654" s="6"/>
      <c r="S1654" s="6"/>
      <c r="T1654" s="6"/>
      <c r="U1654" s="6"/>
      <c r="V1654" s="6"/>
      <c r="W1654" s="11"/>
      <c r="X1654" s="6"/>
      <c r="Y1654" s="6"/>
      <c r="Z1654" s="6"/>
      <c r="AA1654" s="6"/>
      <c r="AB1654" s="6"/>
      <c r="AZ1654" t="s">
        <v>27</v>
      </c>
      <c r="BA1654" t="s">
        <v>3205</v>
      </c>
      <c r="BB1654" t="s">
        <v>3967</v>
      </c>
      <c r="BC1654" t="s">
        <v>7263</v>
      </c>
      <c r="BG1654" t="s">
        <v>10564</v>
      </c>
      <c r="BH1654" t="s">
        <v>9332</v>
      </c>
    </row>
    <row r="1655" spans="1:60" x14ac:dyDescent="0.25">
      <c r="A1655" s="16"/>
      <c r="B1655" s="13"/>
      <c r="C1655" s="13"/>
      <c r="D1655" s="13"/>
      <c r="E1655" s="13"/>
      <c r="F1655" s="13"/>
      <c r="G1655" s="13"/>
      <c r="H1655" s="13"/>
      <c r="I1655" s="13"/>
      <c r="J1655" s="13"/>
      <c r="K1655" s="13"/>
      <c r="L1655" s="13"/>
      <c r="M1655" s="13"/>
      <c r="N1655" s="13"/>
      <c r="O1655" s="14"/>
      <c r="P1655" s="13"/>
      <c r="Q1655" s="13"/>
      <c r="R1655" s="13"/>
      <c r="S1655" s="13"/>
      <c r="T1655" s="13"/>
      <c r="U1655" s="17"/>
      <c r="V1655" s="17"/>
      <c r="W1655" s="13"/>
      <c r="X1655" s="13"/>
      <c r="Y1655" s="13"/>
      <c r="Z1655" s="13"/>
      <c r="AA1655" s="13"/>
      <c r="AB1655" s="13"/>
      <c r="AZ1655" t="s">
        <v>970</v>
      </c>
      <c r="BA1655" t="s">
        <v>3205</v>
      </c>
      <c r="BB1655" t="s">
        <v>3967</v>
      </c>
      <c r="BC1655" t="s">
        <v>3206</v>
      </c>
      <c r="BG1655" t="s">
        <v>10564</v>
      </c>
      <c r="BH1655" t="s">
        <v>9332</v>
      </c>
    </row>
    <row r="1656" spans="1:60" x14ac:dyDescent="0.25">
      <c r="A1656" s="1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10"/>
      <c r="P1656" s="6"/>
      <c r="Q1656" s="11"/>
      <c r="R1656" s="6"/>
      <c r="S1656" s="6"/>
      <c r="T1656" s="6"/>
      <c r="U1656" s="17"/>
      <c r="V1656" s="17"/>
      <c r="W1656" s="11"/>
      <c r="X1656" s="6"/>
      <c r="Y1656" s="6"/>
      <c r="Z1656" s="6"/>
      <c r="AA1656" s="6"/>
      <c r="AB1656" s="6"/>
      <c r="AZ1656" t="s">
        <v>2442</v>
      </c>
      <c r="BA1656" t="s">
        <v>3205</v>
      </c>
      <c r="BB1656" t="s">
        <v>3216</v>
      </c>
      <c r="BC1656" t="s">
        <v>3206</v>
      </c>
      <c r="BG1656" t="s">
        <v>10564</v>
      </c>
      <c r="BH1656" t="s">
        <v>9332</v>
      </c>
    </row>
    <row r="1657" spans="1:60" x14ac:dyDescent="0.25">
      <c r="A1657" s="12"/>
      <c r="B1657" s="13"/>
      <c r="C1657" s="13"/>
      <c r="D1657" s="13"/>
      <c r="E1657" s="13"/>
      <c r="F1657" s="13"/>
      <c r="G1657" s="13"/>
      <c r="H1657" s="13"/>
      <c r="I1657" s="13"/>
      <c r="J1657" s="13"/>
      <c r="K1657" s="13"/>
      <c r="L1657" s="13"/>
      <c r="M1657" s="13"/>
      <c r="N1657" s="13"/>
      <c r="O1657" s="14"/>
      <c r="P1657" s="13"/>
      <c r="Q1657" s="15"/>
      <c r="R1657" s="13"/>
      <c r="S1657" s="13"/>
      <c r="T1657" s="13"/>
      <c r="U1657" s="13"/>
      <c r="V1657" s="13"/>
      <c r="W1657" s="13"/>
      <c r="X1657" s="13"/>
      <c r="Y1657" s="13"/>
      <c r="Z1657" s="13"/>
      <c r="AA1657" s="13"/>
      <c r="AB1657" s="13"/>
      <c r="AZ1657" t="s">
        <v>4300</v>
      </c>
      <c r="BA1657" t="s">
        <v>3205</v>
      </c>
      <c r="BB1657" t="s">
        <v>3216</v>
      </c>
      <c r="BC1657" t="s">
        <v>3206</v>
      </c>
      <c r="BG1657" t="s">
        <v>461</v>
      </c>
      <c r="BH1657" t="s">
        <v>9332</v>
      </c>
    </row>
    <row r="1658" spans="1:60" x14ac:dyDescent="0.25">
      <c r="A1658" s="9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10"/>
      <c r="P1658" s="6"/>
      <c r="Q1658" s="11"/>
      <c r="R1658" s="6"/>
      <c r="S1658" s="6"/>
      <c r="T1658" s="6"/>
      <c r="U1658" s="6"/>
      <c r="V1658" s="6"/>
      <c r="W1658" s="11"/>
      <c r="X1658" s="6"/>
      <c r="Y1658" s="6"/>
      <c r="Z1658" s="6"/>
      <c r="AA1658" s="6"/>
      <c r="AB1658" s="6"/>
      <c r="AZ1658" t="s">
        <v>4301</v>
      </c>
      <c r="BA1658" t="s">
        <v>3205</v>
      </c>
      <c r="BB1658" t="s">
        <v>3216</v>
      </c>
      <c r="BC1658" t="s">
        <v>3206</v>
      </c>
      <c r="BG1658" t="s">
        <v>148</v>
      </c>
      <c r="BH1658" t="s">
        <v>9332</v>
      </c>
    </row>
    <row r="1659" spans="1:60" x14ac:dyDescent="0.25">
      <c r="A1659" s="9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10"/>
      <c r="P1659" s="6"/>
      <c r="Q1659" s="6"/>
      <c r="R1659" s="6"/>
      <c r="S1659" s="6"/>
      <c r="T1659" s="6"/>
      <c r="U1659" s="6"/>
      <c r="V1659" s="6"/>
      <c r="W1659" s="11"/>
      <c r="X1659" s="6"/>
      <c r="Y1659" s="6"/>
      <c r="Z1659" s="6"/>
      <c r="AA1659" s="6"/>
      <c r="AB1659" s="6"/>
      <c r="AZ1659" t="s">
        <v>4302</v>
      </c>
      <c r="BA1659" t="s">
        <v>3205</v>
      </c>
      <c r="BB1659" t="s">
        <v>3967</v>
      </c>
      <c r="BC1659" t="s">
        <v>3206</v>
      </c>
      <c r="BG1659" t="s">
        <v>2175</v>
      </c>
      <c r="BH1659" t="s">
        <v>9332</v>
      </c>
    </row>
    <row r="1660" spans="1:60" x14ac:dyDescent="0.25">
      <c r="A1660" s="16"/>
      <c r="B1660" s="13"/>
      <c r="C1660" s="13"/>
      <c r="D1660" s="13"/>
      <c r="E1660" s="13"/>
      <c r="F1660" s="13"/>
      <c r="G1660" s="13"/>
      <c r="H1660" s="13"/>
      <c r="I1660" s="13"/>
      <c r="J1660" s="13"/>
      <c r="K1660" s="13"/>
      <c r="L1660" s="13"/>
      <c r="M1660" s="13"/>
      <c r="N1660" s="13"/>
      <c r="O1660" s="14"/>
      <c r="P1660" s="13"/>
      <c r="Q1660" s="15"/>
      <c r="R1660" s="13"/>
      <c r="S1660" s="13"/>
      <c r="T1660" s="13"/>
      <c r="U1660" s="17"/>
      <c r="V1660" s="17"/>
      <c r="W1660" s="13"/>
      <c r="X1660" s="13"/>
      <c r="Y1660" s="13"/>
      <c r="Z1660" s="13"/>
      <c r="AA1660" s="13"/>
      <c r="AB1660" s="13"/>
      <c r="AZ1660" t="s">
        <v>2808</v>
      </c>
      <c r="BA1660" t="s">
        <v>3205</v>
      </c>
      <c r="BB1660" t="s">
        <v>3967</v>
      </c>
      <c r="BC1660" t="s">
        <v>7263</v>
      </c>
      <c r="BG1660" t="s">
        <v>236</v>
      </c>
      <c r="BH1660" t="s">
        <v>9333</v>
      </c>
    </row>
    <row r="1661" spans="1:60" x14ac:dyDescent="0.25">
      <c r="A1661" s="9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10"/>
      <c r="P1661" s="6"/>
      <c r="Q1661" s="11"/>
      <c r="R1661" s="6"/>
      <c r="S1661" s="6"/>
      <c r="T1661" s="6"/>
      <c r="U1661" s="6"/>
      <c r="V1661" s="6"/>
      <c r="W1661" s="11"/>
      <c r="X1661" s="6"/>
      <c r="Y1661" s="6"/>
      <c r="Z1661" s="6"/>
      <c r="AA1661" s="6"/>
      <c r="AB1661" s="6"/>
      <c r="AZ1661" t="s">
        <v>1947</v>
      </c>
      <c r="BA1661" t="s">
        <v>3205</v>
      </c>
      <c r="BB1661" t="s">
        <v>3967</v>
      </c>
      <c r="BC1661" t="s">
        <v>3206</v>
      </c>
      <c r="BG1661" t="s">
        <v>2893</v>
      </c>
      <c r="BH1661" t="s">
        <v>9333</v>
      </c>
    </row>
    <row r="1662" spans="1:60" x14ac:dyDescent="0.25">
      <c r="A1662" s="9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10"/>
      <c r="P1662" s="6"/>
      <c r="Q1662" s="6"/>
      <c r="R1662" s="6"/>
      <c r="S1662" s="6"/>
      <c r="T1662" s="6"/>
      <c r="U1662" s="6"/>
      <c r="V1662" s="6"/>
      <c r="W1662" s="11"/>
      <c r="X1662" s="6"/>
      <c r="Y1662" s="6"/>
      <c r="Z1662" s="6"/>
      <c r="AA1662" s="6"/>
      <c r="AB1662" s="6"/>
      <c r="AZ1662" t="s">
        <v>4303</v>
      </c>
      <c r="BA1662" t="s">
        <v>3205</v>
      </c>
      <c r="BB1662" t="s">
        <v>3967</v>
      </c>
      <c r="BC1662" t="s">
        <v>3206</v>
      </c>
      <c r="BG1662" t="s">
        <v>2263</v>
      </c>
      <c r="BH1662" t="s">
        <v>9333</v>
      </c>
    </row>
    <row r="1663" spans="1:60" x14ac:dyDescent="0.25">
      <c r="A1663" s="9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10"/>
      <c r="P1663" s="6"/>
      <c r="Q1663" s="11"/>
      <c r="R1663" s="6"/>
      <c r="S1663" s="6"/>
      <c r="T1663" s="6"/>
      <c r="U1663" s="6"/>
      <c r="V1663" s="6"/>
      <c r="W1663" s="11"/>
      <c r="X1663" s="6"/>
      <c r="Y1663" s="6"/>
      <c r="Z1663" s="6"/>
      <c r="AA1663" s="6"/>
      <c r="AB1663" s="6"/>
      <c r="AZ1663" t="s">
        <v>4304</v>
      </c>
      <c r="BA1663" t="s">
        <v>3205</v>
      </c>
      <c r="BB1663" t="s">
        <v>3967</v>
      </c>
      <c r="BC1663" t="s">
        <v>3204</v>
      </c>
      <c r="BG1663" t="s">
        <v>110</v>
      </c>
      <c r="BH1663" t="s">
        <v>9334</v>
      </c>
    </row>
    <row r="1664" spans="1:60" x14ac:dyDescent="0.25">
      <c r="A1664" s="9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10"/>
      <c r="P1664" s="6"/>
      <c r="Q1664" s="11"/>
      <c r="R1664" s="6"/>
      <c r="S1664" s="6"/>
      <c r="T1664" s="6"/>
      <c r="U1664" s="6"/>
      <c r="V1664" s="6"/>
      <c r="W1664" s="11"/>
      <c r="X1664" s="6"/>
      <c r="Y1664" s="6"/>
      <c r="Z1664" s="6"/>
      <c r="AA1664" s="6"/>
      <c r="AB1664" s="6"/>
      <c r="AZ1664" t="s">
        <v>4305</v>
      </c>
      <c r="BA1664" t="s">
        <v>3205</v>
      </c>
      <c r="BB1664" t="s">
        <v>3967</v>
      </c>
      <c r="BC1664" t="s">
        <v>3204</v>
      </c>
      <c r="BG1664" t="s">
        <v>1199</v>
      </c>
      <c r="BH1664" t="s">
        <v>9334</v>
      </c>
    </row>
    <row r="1665" spans="1:60" x14ac:dyDescent="0.25">
      <c r="A1665" s="9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10"/>
      <c r="P1665" s="6"/>
      <c r="Q1665" s="11"/>
      <c r="R1665" s="6"/>
      <c r="S1665" s="6"/>
      <c r="T1665" s="6"/>
      <c r="U1665" s="6"/>
      <c r="V1665" s="6"/>
      <c r="W1665" s="11"/>
      <c r="X1665" s="6"/>
      <c r="Y1665" s="6"/>
      <c r="Z1665" s="6"/>
      <c r="AA1665" s="6"/>
      <c r="AB1665" s="6"/>
      <c r="AZ1665" t="s">
        <v>4306</v>
      </c>
      <c r="BA1665" t="s">
        <v>3205</v>
      </c>
      <c r="BB1665" t="s">
        <v>3967</v>
      </c>
      <c r="BC1665" t="s">
        <v>3204</v>
      </c>
      <c r="BG1665" t="s">
        <v>4788</v>
      </c>
      <c r="BH1665" t="s">
        <v>9334</v>
      </c>
    </row>
    <row r="1666" spans="1:60" x14ac:dyDescent="0.25">
      <c r="A1666" s="18"/>
      <c r="B1666" s="19"/>
      <c r="C1666" s="20"/>
      <c r="D1666" s="19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10"/>
      <c r="P1666" s="6"/>
      <c r="Q1666" s="11"/>
      <c r="R1666" s="6"/>
      <c r="S1666" s="6"/>
      <c r="T1666" s="6"/>
      <c r="U1666" s="17"/>
      <c r="V1666" s="17"/>
      <c r="W1666" s="11"/>
      <c r="X1666" s="6"/>
      <c r="Y1666" s="6"/>
      <c r="Z1666" s="6"/>
      <c r="AA1666" s="6"/>
      <c r="AB1666" s="6"/>
      <c r="AZ1666" t="s">
        <v>2562</v>
      </c>
      <c r="BA1666" t="s">
        <v>3205</v>
      </c>
      <c r="BB1666" t="s">
        <v>3967</v>
      </c>
      <c r="BC1666" t="s">
        <v>3204</v>
      </c>
      <c r="BG1666" t="s">
        <v>1867</v>
      </c>
      <c r="BH1666" t="s">
        <v>9334</v>
      </c>
    </row>
    <row r="1667" spans="1:60" x14ac:dyDescent="0.25">
      <c r="A1667" s="9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10"/>
      <c r="P1667" s="6"/>
      <c r="Q1667" s="6"/>
      <c r="R1667" s="6"/>
      <c r="S1667" s="6"/>
      <c r="T1667" s="6"/>
      <c r="U1667" s="6"/>
      <c r="V1667" s="6"/>
      <c r="W1667" s="11"/>
      <c r="X1667" s="6"/>
      <c r="Y1667" s="6"/>
      <c r="Z1667" s="6"/>
      <c r="AA1667" s="6"/>
      <c r="AB1667" s="6"/>
      <c r="AZ1667" t="s">
        <v>4307</v>
      </c>
      <c r="BA1667" t="s">
        <v>3205</v>
      </c>
      <c r="BB1667" t="s">
        <v>3967</v>
      </c>
      <c r="BC1667" t="s">
        <v>3206</v>
      </c>
      <c r="BG1667" t="s">
        <v>2001</v>
      </c>
      <c r="BH1667" t="s">
        <v>9334</v>
      </c>
    </row>
    <row r="1668" spans="1:60" x14ac:dyDescent="0.25">
      <c r="A1668" s="9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10"/>
      <c r="P1668" s="6"/>
      <c r="Q1668" s="11"/>
      <c r="R1668" s="6"/>
      <c r="S1668" s="6"/>
      <c r="T1668" s="6"/>
      <c r="U1668" s="6"/>
      <c r="V1668" s="6"/>
      <c r="W1668" s="11"/>
      <c r="X1668" s="6"/>
      <c r="Y1668" s="6"/>
      <c r="Z1668" s="6"/>
      <c r="AA1668" s="6"/>
      <c r="AB1668" s="6"/>
      <c r="AZ1668" t="s">
        <v>4308</v>
      </c>
      <c r="BA1668" t="s">
        <v>3205</v>
      </c>
      <c r="BB1668" t="s">
        <v>3967</v>
      </c>
      <c r="BC1668" t="s">
        <v>7263</v>
      </c>
      <c r="BG1668" t="s">
        <v>149</v>
      </c>
      <c r="BH1668" t="s">
        <v>9335</v>
      </c>
    </row>
    <row r="1669" spans="1:60" x14ac:dyDescent="0.25">
      <c r="A1669" s="9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10"/>
      <c r="P1669" s="6"/>
      <c r="Q1669" s="11"/>
      <c r="R1669" s="6"/>
      <c r="S1669" s="6"/>
      <c r="T1669" s="6"/>
      <c r="U1669" s="6"/>
      <c r="V1669" s="6"/>
      <c r="W1669" s="11"/>
      <c r="X1669" s="6"/>
      <c r="Y1669" s="6"/>
      <c r="Z1669" s="6"/>
      <c r="AA1669" s="6"/>
      <c r="AB1669" s="6"/>
      <c r="AZ1669" t="s">
        <v>4309</v>
      </c>
      <c r="BA1669" t="s">
        <v>3205</v>
      </c>
      <c r="BB1669" t="s">
        <v>3967</v>
      </c>
      <c r="BC1669" t="s">
        <v>3206</v>
      </c>
      <c r="BG1669" t="s">
        <v>832</v>
      </c>
      <c r="BH1669" t="s">
        <v>9335</v>
      </c>
    </row>
    <row r="1670" spans="1:60" x14ac:dyDescent="0.25">
      <c r="A1670" s="9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10"/>
      <c r="P1670" s="6"/>
      <c r="Q1670" s="6"/>
      <c r="R1670" s="6"/>
      <c r="S1670" s="6"/>
      <c r="T1670" s="6"/>
      <c r="U1670" s="6"/>
      <c r="V1670" s="6"/>
      <c r="W1670" s="11"/>
      <c r="X1670" s="6"/>
      <c r="Y1670" s="6"/>
      <c r="Z1670" s="6"/>
      <c r="AA1670" s="6"/>
      <c r="AB1670" s="6"/>
      <c r="AZ1670" t="s">
        <v>324</v>
      </c>
      <c r="BA1670" t="s">
        <v>3205</v>
      </c>
      <c r="BB1670" t="s">
        <v>3967</v>
      </c>
      <c r="BC1670" t="s">
        <v>3206</v>
      </c>
      <c r="BG1670" t="s">
        <v>4802</v>
      </c>
      <c r="BH1670" t="s">
        <v>9335</v>
      </c>
    </row>
    <row r="1671" spans="1:60" x14ac:dyDescent="0.25">
      <c r="A1671" s="12"/>
      <c r="B1671" s="13"/>
      <c r="C1671" s="13"/>
      <c r="D1671" s="13"/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  <c r="O1671" s="14"/>
      <c r="P1671" s="13"/>
      <c r="Q1671" s="13"/>
      <c r="R1671" s="13"/>
      <c r="S1671" s="13"/>
      <c r="T1671" s="13"/>
      <c r="U1671" s="13"/>
      <c r="V1671" s="13"/>
      <c r="W1671" s="13"/>
      <c r="X1671" s="13"/>
      <c r="Y1671" s="13"/>
      <c r="Z1671" s="13"/>
      <c r="AA1671" s="13"/>
      <c r="AB1671" s="13"/>
      <c r="AZ1671" t="s">
        <v>4310</v>
      </c>
      <c r="BA1671" t="s">
        <v>3205</v>
      </c>
      <c r="BB1671" t="s">
        <v>3967</v>
      </c>
      <c r="BC1671" t="s">
        <v>3206</v>
      </c>
      <c r="BG1671" t="s">
        <v>173</v>
      </c>
      <c r="BH1671" t="s">
        <v>9335</v>
      </c>
    </row>
    <row r="1672" spans="1:60" x14ac:dyDescent="0.25">
      <c r="A1672" s="18"/>
      <c r="B1672" s="19"/>
      <c r="C1672" s="20"/>
      <c r="D1672" s="19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10"/>
      <c r="P1672" s="6"/>
      <c r="Q1672" s="11"/>
      <c r="R1672" s="6"/>
      <c r="S1672" s="6"/>
      <c r="T1672" s="6"/>
      <c r="U1672" s="17"/>
      <c r="V1672" s="17"/>
      <c r="W1672" s="11"/>
      <c r="X1672" s="6"/>
      <c r="Y1672" s="6"/>
      <c r="Z1672" s="6"/>
      <c r="AA1672" s="6"/>
      <c r="AB1672" s="6"/>
      <c r="AZ1672" t="s">
        <v>2518</v>
      </c>
      <c r="BA1672" t="s">
        <v>3205</v>
      </c>
      <c r="BB1672" t="s">
        <v>3967</v>
      </c>
      <c r="BC1672" t="s">
        <v>3206</v>
      </c>
      <c r="BG1672" t="s">
        <v>725</v>
      </c>
      <c r="BH1672" t="s">
        <v>9335</v>
      </c>
    </row>
    <row r="1673" spans="1:60" x14ac:dyDescent="0.25">
      <c r="A1673" s="9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10"/>
      <c r="P1673" s="6"/>
      <c r="Q1673" s="6"/>
      <c r="R1673" s="6"/>
      <c r="S1673" s="6"/>
      <c r="T1673" s="6"/>
      <c r="U1673" s="6"/>
      <c r="V1673" s="6"/>
      <c r="W1673" s="11"/>
      <c r="X1673" s="6"/>
      <c r="Y1673" s="6"/>
      <c r="Z1673" s="6"/>
      <c r="AA1673" s="6"/>
      <c r="AB1673" s="6"/>
      <c r="AZ1673" t="s">
        <v>4311</v>
      </c>
      <c r="BA1673" t="s">
        <v>3205</v>
      </c>
      <c r="BB1673" t="s">
        <v>3967</v>
      </c>
      <c r="BC1673" t="s">
        <v>3206</v>
      </c>
      <c r="BG1673" t="s">
        <v>506</v>
      </c>
      <c r="BH1673" t="s">
        <v>9335</v>
      </c>
    </row>
    <row r="1674" spans="1:60" x14ac:dyDescent="0.25">
      <c r="A1674" s="12"/>
      <c r="B1674" s="13"/>
      <c r="C1674" s="13"/>
      <c r="D1674" s="13"/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  <c r="O1674" s="14"/>
      <c r="P1674" s="13"/>
      <c r="Q1674" s="13"/>
      <c r="R1674" s="13"/>
      <c r="S1674" s="13"/>
      <c r="T1674" s="13"/>
      <c r="U1674" s="13"/>
      <c r="V1674" s="13"/>
      <c r="W1674" s="13"/>
      <c r="X1674" s="13"/>
      <c r="Y1674" s="13"/>
      <c r="Z1674" s="13"/>
      <c r="AA1674" s="13"/>
      <c r="AB1674" s="13"/>
      <c r="AZ1674" t="s">
        <v>4312</v>
      </c>
      <c r="BA1674" t="s">
        <v>3205</v>
      </c>
      <c r="BB1674" t="s">
        <v>3967</v>
      </c>
      <c r="BC1674" t="s">
        <v>3206</v>
      </c>
      <c r="BG1674" t="s">
        <v>4812</v>
      </c>
      <c r="BH1674" t="s">
        <v>9335</v>
      </c>
    </row>
    <row r="1675" spans="1:60" x14ac:dyDescent="0.25">
      <c r="A1675" s="1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10"/>
      <c r="P1675" s="6"/>
      <c r="Q1675" s="6"/>
      <c r="R1675" s="6"/>
      <c r="S1675" s="6"/>
      <c r="T1675" s="6"/>
      <c r="U1675" s="17"/>
      <c r="V1675" s="17"/>
      <c r="W1675" s="11"/>
      <c r="X1675" s="6"/>
      <c r="Y1675" s="6"/>
      <c r="Z1675" s="6"/>
      <c r="AA1675" s="6"/>
      <c r="AB1675" s="6"/>
      <c r="AZ1675" t="s">
        <v>766</v>
      </c>
      <c r="BA1675" t="s">
        <v>3205</v>
      </c>
      <c r="BB1675" t="s">
        <v>3967</v>
      </c>
      <c r="BC1675" t="s">
        <v>3206</v>
      </c>
      <c r="BG1675" t="s">
        <v>473</v>
      </c>
      <c r="BH1675" t="s">
        <v>9335</v>
      </c>
    </row>
    <row r="1676" spans="1:60" x14ac:dyDescent="0.25">
      <c r="A1676" s="12"/>
      <c r="B1676" s="13"/>
      <c r="C1676" s="13"/>
      <c r="D1676" s="13"/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  <c r="O1676" s="14"/>
      <c r="P1676" s="13"/>
      <c r="Q1676" s="13"/>
      <c r="R1676" s="13"/>
      <c r="S1676" s="13"/>
      <c r="T1676" s="13"/>
      <c r="U1676" s="13"/>
      <c r="V1676" s="13"/>
      <c r="W1676" s="13"/>
      <c r="X1676" s="13"/>
      <c r="Y1676" s="13"/>
      <c r="Z1676" s="13"/>
      <c r="AA1676" s="13"/>
      <c r="AB1676" s="13"/>
      <c r="AZ1676" t="s">
        <v>766</v>
      </c>
      <c r="BA1676" t="s">
        <v>3205</v>
      </c>
      <c r="BB1676" t="s">
        <v>3967</v>
      </c>
      <c r="BC1676" t="s">
        <v>3206</v>
      </c>
      <c r="BG1676" t="s">
        <v>1906</v>
      </c>
      <c r="BH1676" t="s">
        <v>9335</v>
      </c>
    </row>
    <row r="1677" spans="1:60" x14ac:dyDescent="0.25">
      <c r="A1677" s="9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10"/>
      <c r="P1677" s="6"/>
      <c r="Q1677" s="6"/>
      <c r="R1677" s="6"/>
      <c r="S1677" s="6"/>
      <c r="T1677" s="6"/>
      <c r="U1677" s="6"/>
      <c r="V1677" s="6"/>
      <c r="W1677" s="11"/>
      <c r="X1677" s="6"/>
      <c r="Y1677" s="6"/>
      <c r="Z1677" s="6"/>
      <c r="AA1677" s="6"/>
      <c r="AB1677" s="6"/>
      <c r="AZ1677" t="s">
        <v>282</v>
      </c>
      <c r="BA1677" t="s">
        <v>3205</v>
      </c>
      <c r="BB1677" t="s">
        <v>3967</v>
      </c>
      <c r="BC1677" t="s">
        <v>3206</v>
      </c>
      <c r="BG1677" t="s">
        <v>357</v>
      </c>
      <c r="BH1677" t="s">
        <v>9335</v>
      </c>
    </row>
    <row r="1678" spans="1:60" x14ac:dyDescent="0.25">
      <c r="A1678" s="9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10"/>
      <c r="P1678" s="6"/>
      <c r="Q1678" s="11"/>
      <c r="R1678" s="6"/>
      <c r="S1678" s="6"/>
      <c r="T1678" s="6"/>
      <c r="U1678" s="6"/>
      <c r="V1678" s="6"/>
      <c r="W1678" s="11"/>
      <c r="X1678" s="6"/>
      <c r="Y1678" s="6"/>
      <c r="Z1678" s="6"/>
      <c r="AA1678" s="6"/>
      <c r="AB1678" s="6"/>
      <c r="AZ1678" t="s">
        <v>81</v>
      </c>
      <c r="BA1678" t="s">
        <v>3205</v>
      </c>
      <c r="BB1678" t="s">
        <v>3967</v>
      </c>
      <c r="BC1678" t="s">
        <v>3206</v>
      </c>
      <c r="BG1678" t="s">
        <v>2505</v>
      </c>
      <c r="BH1678" t="s">
        <v>9336</v>
      </c>
    </row>
    <row r="1679" spans="1:60" x14ac:dyDescent="0.25">
      <c r="A1679" s="9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10"/>
      <c r="P1679" s="6"/>
      <c r="Q1679" s="6"/>
      <c r="R1679" s="6"/>
      <c r="S1679" s="6"/>
      <c r="T1679" s="6"/>
      <c r="U1679" s="6"/>
      <c r="V1679" s="6"/>
      <c r="W1679" s="11"/>
      <c r="X1679" s="6"/>
      <c r="Y1679" s="6"/>
      <c r="Z1679" s="6"/>
      <c r="AA1679" s="6"/>
      <c r="AB1679" s="6"/>
      <c r="AZ1679" t="s">
        <v>4313</v>
      </c>
      <c r="BA1679" t="s">
        <v>3205</v>
      </c>
      <c r="BB1679" t="s">
        <v>3967</v>
      </c>
      <c r="BC1679" t="s">
        <v>7263</v>
      </c>
      <c r="BG1679" t="s">
        <v>52</v>
      </c>
      <c r="BH1679" t="s">
        <v>9336</v>
      </c>
    </row>
    <row r="1680" spans="1:60" x14ac:dyDescent="0.25">
      <c r="A1680" s="12"/>
      <c r="B1680" s="13"/>
      <c r="C1680" s="13"/>
      <c r="D1680" s="13"/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  <c r="O1680" s="14"/>
      <c r="P1680" s="13"/>
      <c r="Q1680" s="13"/>
      <c r="R1680" s="13"/>
      <c r="S1680" s="13"/>
      <c r="T1680" s="13"/>
      <c r="U1680" s="13"/>
      <c r="V1680" s="13"/>
      <c r="W1680" s="13"/>
      <c r="X1680" s="13"/>
      <c r="Y1680" s="13"/>
      <c r="Z1680" s="13"/>
      <c r="AA1680" s="13"/>
      <c r="AB1680" s="13"/>
      <c r="AZ1680" t="s">
        <v>4314</v>
      </c>
      <c r="BA1680" t="s">
        <v>3205</v>
      </c>
      <c r="BB1680" t="s">
        <v>3967</v>
      </c>
      <c r="BC1680" t="s">
        <v>7263</v>
      </c>
      <c r="BG1680" t="s">
        <v>79</v>
      </c>
      <c r="BH1680" t="s">
        <v>9337</v>
      </c>
    </row>
    <row r="1681" spans="1:60" x14ac:dyDescent="0.25">
      <c r="A1681" s="9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10"/>
      <c r="P1681" s="6"/>
      <c r="Q1681" s="6"/>
      <c r="R1681" s="6"/>
      <c r="S1681" s="6"/>
      <c r="T1681" s="6"/>
      <c r="U1681" s="6"/>
      <c r="V1681" s="6"/>
      <c r="W1681" s="11"/>
      <c r="X1681" s="6"/>
      <c r="Y1681" s="6"/>
      <c r="Z1681" s="6"/>
      <c r="AA1681" s="6"/>
      <c r="AB1681" s="6"/>
      <c r="AZ1681" t="s">
        <v>325</v>
      </c>
      <c r="BA1681" t="s">
        <v>3205</v>
      </c>
      <c r="BB1681" t="s">
        <v>3967</v>
      </c>
      <c r="BC1681" t="s">
        <v>3206</v>
      </c>
      <c r="BG1681" t="s">
        <v>649</v>
      </c>
      <c r="BH1681" t="s">
        <v>9337</v>
      </c>
    </row>
    <row r="1682" spans="1:60" x14ac:dyDescent="0.25">
      <c r="A1682" s="12"/>
      <c r="B1682" s="13"/>
      <c r="C1682" s="13"/>
      <c r="D1682" s="13"/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  <c r="O1682" s="14"/>
      <c r="P1682" s="13"/>
      <c r="Q1682" s="13"/>
      <c r="R1682" s="13"/>
      <c r="S1682" s="13"/>
      <c r="T1682" s="13"/>
      <c r="U1682" s="13"/>
      <c r="V1682" s="13"/>
      <c r="W1682" s="13"/>
      <c r="X1682" s="13"/>
      <c r="Y1682" s="13"/>
      <c r="Z1682" s="13"/>
      <c r="AA1682" s="13"/>
      <c r="AB1682" s="13"/>
      <c r="AZ1682" t="s">
        <v>4315</v>
      </c>
      <c r="BA1682" t="s">
        <v>3205</v>
      </c>
      <c r="BB1682" t="s">
        <v>3967</v>
      </c>
      <c r="BC1682" t="s">
        <v>3206</v>
      </c>
      <c r="BG1682" t="s">
        <v>4853</v>
      </c>
      <c r="BH1682" t="s">
        <v>9337</v>
      </c>
    </row>
    <row r="1683" spans="1:60" x14ac:dyDescent="0.25">
      <c r="A1683" s="9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10"/>
      <c r="P1683" s="6"/>
      <c r="Q1683" s="6"/>
      <c r="R1683" s="6"/>
      <c r="S1683" s="6"/>
      <c r="T1683" s="6"/>
      <c r="U1683" s="6"/>
      <c r="V1683" s="6"/>
      <c r="W1683" s="11"/>
      <c r="X1683" s="6"/>
      <c r="Y1683" s="6"/>
      <c r="Z1683" s="6"/>
      <c r="AA1683" s="6"/>
      <c r="AB1683" s="6"/>
      <c r="AZ1683" t="s">
        <v>4316</v>
      </c>
      <c r="BA1683" t="s">
        <v>3205</v>
      </c>
      <c r="BB1683" t="s">
        <v>3967</v>
      </c>
      <c r="BC1683" t="s">
        <v>3206</v>
      </c>
      <c r="BG1683" t="s">
        <v>164</v>
      </c>
      <c r="BH1683" t="s">
        <v>9337</v>
      </c>
    </row>
    <row r="1684" spans="1:60" x14ac:dyDescent="0.25">
      <c r="A1684" s="9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10"/>
      <c r="P1684" s="6"/>
      <c r="Q1684" s="11"/>
      <c r="R1684" s="6"/>
      <c r="S1684" s="6"/>
      <c r="T1684" s="6"/>
      <c r="U1684" s="6"/>
      <c r="V1684" s="6"/>
      <c r="W1684" s="11"/>
      <c r="X1684" s="6"/>
      <c r="Y1684" s="6"/>
      <c r="Z1684" s="6"/>
      <c r="AA1684" s="6"/>
      <c r="AB1684" s="6"/>
      <c r="AZ1684" t="s">
        <v>4317</v>
      </c>
      <c r="BA1684" t="s">
        <v>3205</v>
      </c>
      <c r="BB1684" t="s">
        <v>3967</v>
      </c>
      <c r="BC1684" t="s">
        <v>3206</v>
      </c>
      <c r="BG1684" t="s">
        <v>719</v>
      </c>
      <c r="BH1684" t="s">
        <v>9337</v>
      </c>
    </row>
    <row r="1685" spans="1:60" x14ac:dyDescent="0.25">
      <c r="A1685" s="18"/>
      <c r="B1685" s="19"/>
      <c r="C1685" s="20"/>
      <c r="D1685" s="19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10"/>
      <c r="P1685" s="6"/>
      <c r="Q1685" s="6"/>
      <c r="R1685" s="6"/>
      <c r="S1685" s="6"/>
      <c r="T1685" s="6"/>
      <c r="U1685" s="17"/>
      <c r="V1685" s="17"/>
      <c r="W1685" s="11"/>
      <c r="X1685" s="6"/>
      <c r="Y1685" s="6"/>
      <c r="Z1685" s="6"/>
      <c r="AA1685" s="6"/>
      <c r="AB1685" s="6"/>
      <c r="AZ1685" t="s">
        <v>69</v>
      </c>
      <c r="BA1685" t="s">
        <v>3205</v>
      </c>
      <c r="BB1685" t="s">
        <v>3967</v>
      </c>
      <c r="BC1685" t="s">
        <v>3206</v>
      </c>
      <c r="BG1685" t="s">
        <v>570</v>
      </c>
      <c r="BH1685" t="s">
        <v>9337</v>
      </c>
    </row>
    <row r="1686" spans="1:60" x14ac:dyDescent="0.25">
      <c r="A1686" s="12"/>
      <c r="B1686" s="13"/>
      <c r="C1686" s="13"/>
      <c r="D1686" s="13"/>
      <c r="E1686" s="13"/>
      <c r="F1686" s="13"/>
      <c r="G1686" s="13"/>
      <c r="H1686" s="13"/>
      <c r="I1686" s="13"/>
      <c r="J1686" s="13"/>
      <c r="K1686" s="13"/>
      <c r="L1686" s="13"/>
      <c r="M1686" s="13"/>
      <c r="N1686" s="13"/>
      <c r="O1686" s="14"/>
      <c r="P1686" s="13"/>
      <c r="Q1686" s="13"/>
      <c r="R1686" s="13"/>
      <c r="S1686" s="13"/>
      <c r="T1686" s="13"/>
      <c r="U1686" s="13"/>
      <c r="V1686" s="13"/>
      <c r="W1686" s="13"/>
      <c r="X1686" s="13"/>
      <c r="Y1686" s="13"/>
      <c r="Z1686" s="13"/>
      <c r="AA1686" s="13"/>
      <c r="AB1686" s="13"/>
      <c r="AZ1686" t="s">
        <v>4318</v>
      </c>
      <c r="BA1686" t="s">
        <v>3205</v>
      </c>
      <c r="BB1686" t="s">
        <v>3967</v>
      </c>
      <c r="BC1686" t="s">
        <v>3206</v>
      </c>
      <c r="BG1686" t="s">
        <v>4860</v>
      </c>
      <c r="BH1686" t="s">
        <v>9337</v>
      </c>
    </row>
    <row r="1687" spans="1:60" x14ac:dyDescent="0.25">
      <c r="A1687" s="12"/>
      <c r="B1687" s="13"/>
      <c r="C1687" s="13"/>
      <c r="D1687" s="13"/>
      <c r="E1687" s="13"/>
      <c r="F1687" s="13"/>
      <c r="G1687" s="13"/>
      <c r="H1687" s="13"/>
      <c r="I1687" s="13"/>
      <c r="J1687" s="13"/>
      <c r="K1687" s="13"/>
      <c r="L1687" s="13"/>
      <c r="M1687" s="13"/>
      <c r="N1687" s="13"/>
      <c r="O1687" s="14"/>
      <c r="P1687" s="13"/>
      <c r="Q1687" s="15"/>
      <c r="R1687" s="13"/>
      <c r="S1687" s="13"/>
      <c r="T1687" s="13"/>
      <c r="U1687" s="13"/>
      <c r="V1687" s="13"/>
      <c r="W1687" s="13"/>
      <c r="X1687" s="13"/>
      <c r="Y1687" s="13"/>
      <c r="Z1687" s="13"/>
      <c r="AA1687" s="13"/>
      <c r="AB1687" s="13"/>
      <c r="AZ1687" t="s">
        <v>4319</v>
      </c>
      <c r="BA1687" t="s">
        <v>3205</v>
      </c>
      <c r="BB1687" t="s">
        <v>3967</v>
      </c>
      <c r="BC1687" t="s">
        <v>3206</v>
      </c>
      <c r="BG1687" t="s">
        <v>466</v>
      </c>
      <c r="BH1687" t="s">
        <v>9337</v>
      </c>
    </row>
    <row r="1688" spans="1:60" x14ac:dyDescent="0.25">
      <c r="A1688" s="9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10"/>
      <c r="P1688" s="6"/>
      <c r="Q1688" s="11"/>
      <c r="R1688" s="6"/>
      <c r="S1688" s="6"/>
      <c r="T1688" s="6"/>
      <c r="U1688" s="6"/>
      <c r="V1688" s="6"/>
      <c r="W1688" s="11"/>
      <c r="X1688" s="6"/>
      <c r="Y1688" s="6"/>
      <c r="Z1688" s="6"/>
      <c r="AA1688" s="6"/>
      <c r="AB1688" s="6"/>
      <c r="AZ1688" t="s">
        <v>3166</v>
      </c>
      <c r="BA1688" t="s">
        <v>3205</v>
      </c>
      <c r="BB1688" t="s">
        <v>3967</v>
      </c>
      <c r="BC1688" t="s">
        <v>3206</v>
      </c>
      <c r="BG1688" t="s">
        <v>1849</v>
      </c>
      <c r="BH1688" t="s">
        <v>9337</v>
      </c>
    </row>
    <row r="1689" spans="1:60" x14ac:dyDescent="0.25">
      <c r="A1689" s="9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10"/>
      <c r="P1689" s="6"/>
      <c r="Q1689" s="11"/>
      <c r="R1689" s="6"/>
      <c r="S1689" s="6"/>
      <c r="T1689" s="6"/>
      <c r="U1689" s="6"/>
      <c r="V1689" s="6"/>
      <c r="W1689" s="11"/>
      <c r="X1689" s="6"/>
      <c r="Y1689" s="6"/>
      <c r="Z1689" s="6"/>
      <c r="AA1689" s="6"/>
      <c r="AB1689" s="6"/>
      <c r="AZ1689" t="s">
        <v>4320</v>
      </c>
      <c r="BA1689" t="s">
        <v>3205</v>
      </c>
      <c r="BB1689" t="s">
        <v>3203</v>
      </c>
      <c r="BC1689" t="s">
        <v>3206</v>
      </c>
      <c r="BG1689" t="s">
        <v>1663</v>
      </c>
      <c r="BH1689" t="s">
        <v>9337</v>
      </c>
    </row>
    <row r="1690" spans="1:60" x14ac:dyDescent="0.25">
      <c r="A1690" s="9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10"/>
      <c r="P1690" s="6"/>
      <c r="Q1690" s="11"/>
      <c r="R1690" s="6"/>
      <c r="S1690" s="6"/>
      <c r="T1690" s="6"/>
      <c r="U1690" s="6"/>
      <c r="V1690" s="6"/>
      <c r="W1690" s="11"/>
      <c r="X1690" s="6"/>
      <c r="Y1690" s="6"/>
      <c r="Z1690" s="6"/>
      <c r="AA1690" s="6"/>
      <c r="AB1690" s="6"/>
      <c r="AZ1690" t="s">
        <v>4321</v>
      </c>
      <c r="BA1690" t="s">
        <v>3205</v>
      </c>
      <c r="BB1690" t="s">
        <v>3967</v>
      </c>
      <c r="BC1690" t="s">
        <v>3204</v>
      </c>
      <c r="BG1690" t="s">
        <v>258</v>
      </c>
      <c r="BH1690" t="s">
        <v>9337</v>
      </c>
    </row>
    <row r="1691" spans="1:60" x14ac:dyDescent="0.25">
      <c r="A1691" s="12"/>
      <c r="B1691" s="13"/>
      <c r="C1691" s="13"/>
      <c r="D1691" s="13"/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  <c r="O1691" s="14"/>
      <c r="P1691" s="13"/>
      <c r="Q1691" s="15"/>
      <c r="R1691" s="13"/>
      <c r="S1691" s="13"/>
      <c r="T1691" s="13"/>
      <c r="U1691" s="13"/>
      <c r="V1691" s="13"/>
      <c r="W1691" s="13"/>
      <c r="X1691" s="13"/>
      <c r="Y1691" s="13"/>
      <c r="Z1691" s="13"/>
      <c r="AA1691" s="13"/>
      <c r="AB1691" s="13"/>
      <c r="AZ1691" t="s">
        <v>4322</v>
      </c>
      <c r="BA1691" t="s">
        <v>3205</v>
      </c>
      <c r="BB1691" t="s">
        <v>3967</v>
      </c>
      <c r="BC1691" t="s">
        <v>3204</v>
      </c>
      <c r="BG1691" t="s">
        <v>87</v>
      </c>
      <c r="BH1691" t="s">
        <v>9338</v>
      </c>
    </row>
    <row r="1692" spans="1:60" x14ac:dyDescent="0.25">
      <c r="A1692" s="12"/>
      <c r="B1692" s="13"/>
      <c r="C1692" s="13"/>
      <c r="D1692" s="13"/>
      <c r="E1692" s="13"/>
      <c r="F1692" s="13"/>
      <c r="G1692" s="13"/>
      <c r="H1692" s="13"/>
      <c r="I1692" s="13"/>
      <c r="J1692" s="13"/>
      <c r="K1692" s="13"/>
      <c r="L1692" s="13"/>
      <c r="M1692" s="13"/>
      <c r="N1692" s="13"/>
      <c r="O1692" s="14"/>
      <c r="P1692" s="13"/>
      <c r="Q1692" s="15"/>
      <c r="R1692" s="13"/>
      <c r="S1692" s="13"/>
      <c r="T1692" s="13"/>
      <c r="U1692" s="13"/>
      <c r="V1692" s="13"/>
      <c r="W1692" s="13"/>
      <c r="X1692" s="13"/>
      <c r="Y1692" s="13"/>
      <c r="Z1692" s="13"/>
      <c r="AA1692" s="13"/>
      <c r="AB1692" s="13"/>
      <c r="AZ1692" t="s">
        <v>4323</v>
      </c>
      <c r="BA1692" t="s">
        <v>3205</v>
      </c>
      <c r="BB1692" t="s">
        <v>3967</v>
      </c>
      <c r="BC1692" t="s">
        <v>3204</v>
      </c>
      <c r="BG1692" t="s">
        <v>10607</v>
      </c>
      <c r="BH1692" t="s">
        <v>9338</v>
      </c>
    </row>
    <row r="1693" spans="1:60" x14ac:dyDescent="0.25">
      <c r="A1693" s="12"/>
      <c r="B1693" s="13"/>
      <c r="C1693" s="13"/>
      <c r="D1693" s="13"/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  <c r="O1693" s="14"/>
      <c r="P1693" s="13"/>
      <c r="Q1693" s="13"/>
      <c r="R1693" s="13"/>
      <c r="S1693" s="13"/>
      <c r="T1693" s="13"/>
      <c r="U1693" s="13"/>
      <c r="V1693" s="13"/>
      <c r="W1693" s="13"/>
      <c r="X1693" s="13"/>
      <c r="Y1693" s="13"/>
      <c r="Z1693" s="13"/>
      <c r="AA1693" s="13"/>
      <c r="AB1693" s="13"/>
      <c r="AZ1693" t="s">
        <v>4324</v>
      </c>
      <c r="BA1693" t="s">
        <v>3205</v>
      </c>
      <c r="BB1693" t="s">
        <v>3967</v>
      </c>
      <c r="BC1693" t="s">
        <v>3206</v>
      </c>
      <c r="BG1693" t="s">
        <v>1727</v>
      </c>
      <c r="BH1693" t="s">
        <v>9338</v>
      </c>
    </row>
    <row r="1694" spans="1:60" x14ac:dyDescent="0.25">
      <c r="A1694" s="12"/>
      <c r="B1694" s="13"/>
      <c r="C1694" s="13"/>
      <c r="D1694" s="13"/>
      <c r="E1694" s="13"/>
      <c r="F1694" s="13"/>
      <c r="G1694" s="13"/>
      <c r="H1694" s="13"/>
      <c r="I1694" s="13"/>
      <c r="J1694" s="13"/>
      <c r="K1694" s="13"/>
      <c r="L1694" s="13"/>
      <c r="M1694" s="13"/>
      <c r="N1694" s="13"/>
      <c r="O1694" s="14"/>
      <c r="P1694" s="13"/>
      <c r="Q1694" s="13"/>
      <c r="R1694" s="13"/>
      <c r="S1694" s="13"/>
      <c r="T1694" s="13"/>
      <c r="U1694" s="13"/>
      <c r="V1694" s="13"/>
      <c r="W1694" s="13"/>
      <c r="X1694" s="13"/>
      <c r="Y1694" s="13"/>
      <c r="Z1694" s="13"/>
      <c r="AA1694" s="13"/>
      <c r="AB1694" s="13"/>
      <c r="AZ1694" t="s">
        <v>4325</v>
      </c>
      <c r="BA1694" t="s">
        <v>3205</v>
      </c>
      <c r="BB1694" t="s">
        <v>3967</v>
      </c>
      <c r="BC1694" t="s">
        <v>3206</v>
      </c>
      <c r="BG1694" t="s">
        <v>2030</v>
      </c>
      <c r="BH1694" t="s">
        <v>9338</v>
      </c>
    </row>
    <row r="1695" spans="1:60" x14ac:dyDescent="0.25">
      <c r="A1695" s="1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10"/>
      <c r="P1695" s="6"/>
      <c r="Q1695" s="11"/>
      <c r="R1695" s="6"/>
      <c r="S1695" s="6"/>
      <c r="T1695" s="6"/>
      <c r="U1695" s="17"/>
      <c r="V1695" s="17"/>
      <c r="W1695" s="11"/>
      <c r="X1695" s="6"/>
      <c r="Y1695" s="6"/>
      <c r="Z1695" s="6"/>
      <c r="AA1695" s="6"/>
      <c r="AB1695" s="6"/>
      <c r="AZ1695" t="s">
        <v>4326</v>
      </c>
      <c r="BA1695" t="s">
        <v>3205</v>
      </c>
      <c r="BB1695" t="s">
        <v>3967</v>
      </c>
      <c r="BC1695" t="s">
        <v>3204</v>
      </c>
      <c r="BG1695" t="s">
        <v>3114</v>
      </c>
      <c r="BH1695" t="s">
        <v>9338</v>
      </c>
    </row>
    <row r="1696" spans="1:60" x14ac:dyDescent="0.25">
      <c r="A1696" s="12"/>
      <c r="B1696" s="13"/>
      <c r="C1696" s="13"/>
      <c r="D1696" s="13"/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  <c r="O1696" s="14"/>
      <c r="P1696" s="13"/>
      <c r="Q1696" s="15"/>
      <c r="R1696" s="13"/>
      <c r="S1696" s="13"/>
      <c r="T1696" s="13"/>
      <c r="U1696" s="13"/>
      <c r="V1696" s="13"/>
      <c r="W1696" s="13"/>
      <c r="X1696" s="13"/>
      <c r="Y1696" s="13"/>
      <c r="Z1696" s="13"/>
      <c r="AA1696" s="13"/>
      <c r="AB1696" s="13"/>
      <c r="AZ1696" t="s">
        <v>4327</v>
      </c>
      <c r="BA1696" t="s">
        <v>3205</v>
      </c>
      <c r="BB1696" t="s">
        <v>3967</v>
      </c>
      <c r="BC1696" t="s">
        <v>3204</v>
      </c>
      <c r="BG1696" t="s">
        <v>2729</v>
      </c>
      <c r="BH1696" t="s">
        <v>9339</v>
      </c>
    </row>
    <row r="1697" spans="1:60" x14ac:dyDescent="0.25">
      <c r="A1697" s="9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10"/>
      <c r="P1697" s="6"/>
      <c r="Q1697" s="6"/>
      <c r="R1697" s="6"/>
      <c r="S1697" s="6"/>
      <c r="T1697" s="6"/>
      <c r="U1697" s="6"/>
      <c r="V1697" s="6"/>
      <c r="W1697" s="11"/>
      <c r="X1697" s="6"/>
      <c r="Y1697" s="6"/>
      <c r="Z1697" s="6"/>
      <c r="AA1697" s="6"/>
      <c r="AB1697" s="6"/>
      <c r="AZ1697" t="s">
        <v>4328</v>
      </c>
      <c r="BA1697" t="s">
        <v>3205</v>
      </c>
      <c r="BB1697" t="s">
        <v>3967</v>
      </c>
      <c r="BC1697" t="s">
        <v>7263</v>
      </c>
      <c r="BG1697" t="s">
        <v>424</v>
      </c>
      <c r="BH1697" t="s">
        <v>9339</v>
      </c>
    </row>
    <row r="1698" spans="1:60" x14ac:dyDescent="0.25">
      <c r="A1698" s="9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10"/>
      <c r="P1698" s="6"/>
      <c r="Q1698" s="6"/>
      <c r="R1698" s="6"/>
      <c r="S1698" s="6"/>
      <c r="T1698" s="6"/>
      <c r="U1698" s="6"/>
      <c r="V1698" s="6"/>
      <c r="W1698" s="11"/>
      <c r="X1698" s="6"/>
      <c r="Y1698" s="6"/>
      <c r="Z1698" s="6"/>
      <c r="AA1698" s="6"/>
      <c r="AB1698" s="6"/>
      <c r="AZ1698" t="s">
        <v>4329</v>
      </c>
      <c r="BA1698" t="s">
        <v>3205</v>
      </c>
      <c r="BB1698" t="s">
        <v>3967</v>
      </c>
      <c r="BC1698" t="s">
        <v>3206</v>
      </c>
      <c r="BG1698" t="s">
        <v>28</v>
      </c>
      <c r="BH1698" t="s">
        <v>9340</v>
      </c>
    </row>
    <row r="1699" spans="1:60" x14ac:dyDescent="0.25">
      <c r="A1699" s="12"/>
      <c r="B1699" s="13"/>
      <c r="C1699" s="13"/>
      <c r="D1699" s="13"/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  <c r="O1699" s="14"/>
      <c r="P1699" s="13"/>
      <c r="Q1699" s="13"/>
      <c r="R1699" s="13"/>
      <c r="S1699" s="13"/>
      <c r="T1699" s="13"/>
      <c r="U1699" s="13"/>
      <c r="V1699" s="13"/>
      <c r="W1699" s="13"/>
      <c r="X1699" s="13"/>
      <c r="Y1699" s="13"/>
      <c r="Z1699" s="13"/>
      <c r="AA1699" s="13"/>
      <c r="AB1699" s="13"/>
      <c r="AZ1699" t="s">
        <v>4330</v>
      </c>
      <c r="BA1699" t="s">
        <v>3205</v>
      </c>
      <c r="BB1699" t="s">
        <v>3967</v>
      </c>
      <c r="BC1699" t="s">
        <v>3206</v>
      </c>
      <c r="BG1699" t="s">
        <v>1341</v>
      </c>
      <c r="BH1699" t="s">
        <v>9340</v>
      </c>
    </row>
    <row r="1700" spans="1:60" x14ac:dyDescent="0.25">
      <c r="A1700" s="9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10"/>
      <c r="P1700" s="6"/>
      <c r="Q1700" s="6"/>
      <c r="R1700" s="6"/>
      <c r="S1700" s="6"/>
      <c r="T1700" s="6"/>
      <c r="U1700" s="6"/>
      <c r="V1700" s="6"/>
      <c r="W1700" s="11"/>
      <c r="X1700" s="6"/>
      <c r="Y1700" s="6"/>
      <c r="Z1700" s="6"/>
      <c r="AA1700" s="6"/>
      <c r="AB1700" s="6"/>
      <c r="AZ1700" t="s">
        <v>4331</v>
      </c>
      <c r="BA1700" t="s">
        <v>3205</v>
      </c>
      <c r="BB1700" t="s">
        <v>3967</v>
      </c>
      <c r="BC1700" t="s">
        <v>3206</v>
      </c>
      <c r="BG1700" t="s">
        <v>4892</v>
      </c>
      <c r="BH1700" t="s">
        <v>9340</v>
      </c>
    </row>
    <row r="1701" spans="1:60" x14ac:dyDescent="0.25">
      <c r="A1701" s="9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10"/>
      <c r="P1701" s="6"/>
      <c r="Q1701" s="6"/>
      <c r="R1701" s="6"/>
      <c r="S1701" s="6"/>
      <c r="T1701" s="6"/>
      <c r="U1701" s="6"/>
      <c r="V1701" s="6"/>
      <c r="W1701" s="11"/>
      <c r="X1701" s="6"/>
      <c r="Y1701" s="6"/>
      <c r="Z1701" s="6"/>
      <c r="AA1701" s="6"/>
      <c r="AB1701" s="6"/>
      <c r="AZ1701" t="s">
        <v>94</v>
      </c>
      <c r="BA1701" t="s">
        <v>3205</v>
      </c>
      <c r="BB1701" t="s">
        <v>3967</v>
      </c>
      <c r="BC1701" t="s">
        <v>7263</v>
      </c>
      <c r="BG1701" t="s">
        <v>218</v>
      </c>
      <c r="BH1701" t="s">
        <v>9340</v>
      </c>
    </row>
    <row r="1702" spans="1:60" x14ac:dyDescent="0.25">
      <c r="A1702" s="12"/>
      <c r="B1702" s="13"/>
      <c r="C1702" s="13"/>
      <c r="D1702" s="13"/>
      <c r="E1702" s="13"/>
      <c r="F1702" s="13"/>
      <c r="G1702" s="13"/>
      <c r="H1702" s="13"/>
      <c r="I1702" s="13"/>
      <c r="J1702" s="13"/>
      <c r="K1702" s="13"/>
      <c r="L1702" s="13"/>
      <c r="M1702" s="13"/>
      <c r="N1702" s="13"/>
      <c r="O1702" s="14"/>
      <c r="P1702" s="13"/>
      <c r="Q1702" s="15"/>
      <c r="R1702" s="13"/>
      <c r="S1702" s="13"/>
      <c r="T1702" s="13"/>
      <c r="U1702" s="13"/>
      <c r="V1702" s="13"/>
      <c r="W1702" s="13"/>
      <c r="X1702" s="13"/>
      <c r="Y1702" s="13"/>
      <c r="Z1702" s="13"/>
      <c r="AA1702" s="13"/>
      <c r="AB1702" s="13"/>
      <c r="AZ1702" t="s">
        <v>4332</v>
      </c>
      <c r="BA1702" t="s">
        <v>3205</v>
      </c>
      <c r="BB1702" t="s">
        <v>3967</v>
      </c>
      <c r="BC1702" t="s">
        <v>3206</v>
      </c>
      <c r="BG1702" t="s">
        <v>255</v>
      </c>
      <c r="BH1702" t="s">
        <v>9340</v>
      </c>
    </row>
    <row r="1703" spans="1:60" x14ac:dyDescent="0.25">
      <c r="A1703" s="16"/>
      <c r="B1703" s="13"/>
      <c r="C1703" s="13"/>
      <c r="D1703" s="13"/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  <c r="O1703" s="14"/>
      <c r="P1703" s="13"/>
      <c r="Q1703" s="15"/>
      <c r="R1703" s="13"/>
      <c r="S1703" s="13"/>
      <c r="T1703" s="13"/>
      <c r="U1703" s="17"/>
      <c r="V1703" s="17"/>
      <c r="W1703" s="13"/>
      <c r="X1703" s="13"/>
      <c r="Y1703" s="13"/>
      <c r="Z1703" s="13"/>
      <c r="AA1703" s="13"/>
      <c r="AB1703" s="13"/>
      <c r="AZ1703" t="s">
        <v>2810</v>
      </c>
      <c r="BA1703" t="s">
        <v>3205</v>
      </c>
      <c r="BB1703" t="s">
        <v>3967</v>
      </c>
      <c r="BC1703" t="s">
        <v>7263</v>
      </c>
      <c r="BG1703" t="s">
        <v>566</v>
      </c>
      <c r="BH1703" t="s">
        <v>9340</v>
      </c>
    </row>
    <row r="1704" spans="1:60" x14ac:dyDescent="0.25">
      <c r="A1704" s="12"/>
      <c r="B1704" s="13"/>
      <c r="C1704" s="13"/>
      <c r="D1704" s="13"/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  <c r="O1704" s="14"/>
      <c r="P1704" s="13"/>
      <c r="Q1704" s="15"/>
      <c r="R1704" s="13"/>
      <c r="S1704" s="13"/>
      <c r="T1704" s="13"/>
      <c r="U1704" s="13"/>
      <c r="V1704" s="13"/>
      <c r="W1704" s="13"/>
      <c r="X1704" s="13"/>
      <c r="Y1704" s="13"/>
      <c r="Z1704" s="13"/>
      <c r="AA1704" s="13"/>
      <c r="AB1704" s="13"/>
      <c r="AZ1704" t="s">
        <v>4333</v>
      </c>
      <c r="BA1704" t="s">
        <v>3205</v>
      </c>
      <c r="BB1704" t="s">
        <v>3967</v>
      </c>
      <c r="BC1704" t="s">
        <v>3206</v>
      </c>
      <c r="BG1704" t="s">
        <v>245</v>
      </c>
      <c r="BH1704" t="s">
        <v>9340</v>
      </c>
    </row>
    <row r="1705" spans="1:60" x14ac:dyDescent="0.25">
      <c r="A1705" s="12"/>
      <c r="B1705" s="13"/>
      <c r="C1705" s="13"/>
      <c r="D1705" s="13"/>
      <c r="E1705" s="13"/>
      <c r="F1705" s="13"/>
      <c r="G1705" s="13"/>
      <c r="H1705" s="13"/>
      <c r="I1705" s="13"/>
      <c r="J1705" s="13"/>
      <c r="K1705" s="13"/>
      <c r="L1705" s="13"/>
      <c r="M1705" s="13"/>
      <c r="N1705" s="13"/>
      <c r="O1705" s="14"/>
      <c r="P1705" s="13"/>
      <c r="Q1705" s="15"/>
      <c r="R1705" s="13"/>
      <c r="S1705" s="13"/>
      <c r="T1705" s="13"/>
      <c r="U1705" s="13"/>
      <c r="V1705" s="13"/>
      <c r="W1705" s="13"/>
      <c r="X1705" s="13"/>
      <c r="Y1705" s="13"/>
      <c r="Z1705" s="13"/>
      <c r="AA1705" s="13"/>
      <c r="AB1705" s="13"/>
      <c r="AZ1705" t="s">
        <v>4334</v>
      </c>
      <c r="BA1705" t="s">
        <v>3205</v>
      </c>
      <c r="BB1705" t="s">
        <v>3203</v>
      </c>
      <c r="BC1705" t="s">
        <v>7263</v>
      </c>
      <c r="BG1705" t="s">
        <v>1846</v>
      </c>
      <c r="BH1705" t="s">
        <v>9340</v>
      </c>
    </row>
    <row r="1706" spans="1:60" x14ac:dyDescent="0.25">
      <c r="A1706" s="9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10"/>
      <c r="P1706" s="6"/>
      <c r="Q1706" s="11"/>
      <c r="R1706" s="6"/>
      <c r="S1706" s="6"/>
      <c r="T1706" s="6"/>
      <c r="U1706" s="6"/>
      <c r="V1706" s="6"/>
      <c r="W1706" s="11"/>
      <c r="X1706" s="6"/>
      <c r="Y1706" s="6"/>
      <c r="Z1706" s="6"/>
      <c r="AA1706" s="6"/>
      <c r="AB1706" s="6"/>
      <c r="AZ1706" t="s">
        <v>4335</v>
      </c>
      <c r="BA1706" t="s">
        <v>3205</v>
      </c>
      <c r="BB1706" t="s">
        <v>3967</v>
      </c>
      <c r="BC1706" t="s">
        <v>3206</v>
      </c>
      <c r="BG1706" t="s">
        <v>1944</v>
      </c>
      <c r="BH1706" t="s">
        <v>9340</v>
      </c>
    </row>
    <row r="1707" spans="1:60" x14ac:dyDescent="0.25">
      <c r="A1707" s="12"/>
      <c r="B1707" s="13"/>
      <c r="C1707" s="13"/>
      <c r="D1707" s="13"/>
      <c r="E1707" s="13"/>
      <c r="F1707" s="13"/>
      <c r="G1707" s="13"/>
      <c r="H1707" s="13"/>
      <c r="I1707" s="13"/>
      <c r="J1707" s="13"/>
      <c r="K1707" s="13"/>
      <c r="L1707" s="13"/>
      <c r="M1707" s="13"/>
      <c r="N1707" s="13"/>
      <c r="O1707" s="14"/>
      <c r="P1707" s="13"/>
      <c r="Q1707" s="13"/>
      <c r="R1707" s="13"/>
      <c r="S1707" s="13"/>
      <c r="T1707" s="13"/>
      <c r="U1707" s="13"/>
      <c r="V1707" s="13"/>
      <c r="W1707" s="13"/>
      <c r="X1707" s="13"/>
      <c r="Y1707" s="13"/>
      <c r="Z1707" s="13"/>
      <c r="AA1707" s="13"/>
      <c r="AB1707" s="13"/>
      <c r="AZ1707" t="s">
        <v>4336</v>
      </c>
      <c r="BA1707" t="s">
        <v>3205</v>
      </c>
      <c r="BB1707" t="s">
        <v>3967</v>
      </c>
      <c r="BC1707" t="s">
        <v>3206</v>
      </c>
      <c r="BG1707" t="s">
        <v>3119</v>
      </c>
      <c r="BH1707" t="s">
        <v>9340</v>
      </c>
    </row>
    <row r="1708" spans="1:60" x14ac:dyDescent="0.25">
      <c r="A1708" s="9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10"/>
      <c r="P1708" s="6"/>
      <c r="Q1708" s="6"/>
      <c r="R1708" s="6"/>
      <c r="S1708" s="6"/>
      <c r="T1708" s="6"/>
      <c r="U1708" s="6"/>
      <c r="V1708" s="6"/>
      <c r="W1708" s="11"/>
      <c r="X1708" s="6"/>
      <c r="Y1708" s="6"/>
      <c r="Z1708" s="6"/>
      <c r="AA1708" s="6"/>
      <c r="AB1708" s="6"/>
      <c r="AZ1708" t="s">
        <v>4337</v>
      </c>
      <c r="BA1708" t="s">
        <v>3205</v>
      </c>
      <c r="BB1708" t="s">
        <v>3967</v>
      </c>
      <c r="BC1708" t="s">
        <v>3204</v>
      </c>
      <c r="BG1708" t="s">
        <v>144</v>
      </c>
      <c r="BH1708" t="s">
        <v>9341</v>
      </c>
    </row>
    <row r="1709" spans="1:60" x14ac:dyDescent="0.25">
      <c r="A1709" s="9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10"/>
      <c r="P1709" s="6"/>
      <c r="Q1709" s="6"/>
      <c r="R1709" s="6"/>
      <c r="S1709" s="6"/>
      <c r="T1709" s="6"/>
      <c r="U1709" s="6"/>
      <c r="V1709" s="6"/>
      <c r="W1709" s="11"/>
      <c r="X1709" s="6"/>
      <c r="Y1709" s="6"/>
      <c r="Z1709" s="6"/>
      <c r="AA1709" s="6"/>
      <c r="AB1709" s="6"/>
      <c r="AZ1709" t="s">
        <v>293</v>
      </c>
      <c r="BA1709" t="s">
        <v>3205</v>
      </c>
      <c r="BB1709" t="s">
        <v>3967</v>
      </c>
      <c r="BC1709" t="s">
        <v>7263</v>
      </c>
      <c r="BG1709" t="s">
        <v>1481</v>
      </c>
      <c r="BH1709" t="s">
        <v>9341</v>
      </c>
    </row>
    <row r="1710" spans="1:60" x14ac:dyDescent="0.25">
      <c r="A1710" s="12"/>
      <c r="B1710" s="13"/>
      <c r="C1710" s="13"/>
      <c r="D1710" s="13"/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  <c r="O1710" s="14"/>
      <c r="P1710" s="13"/>
      <c r="Q1710" s="13"/>
      <c r="R1710" s="13"/>
      <c r="S1710" s="13"/>
      <c r="T1710" s="13"/>
      <c r="U1710" s="13"/>
      <c r="V1710" s="13"/>
      <c r="W1710" s="13"/>
      <c r="X1710" s="13"/>
      <c r="Y1710" s="13"/>
      <c r="Z1710" s="13"/>
      <c r="AA1710" s="13"/>
      <c r="AB1710" s="13"/>
      <c r="AZ1710" t="s">
        <v>913</v>
      </c>
      <c r="BA1710" t="s">
        <v>3205</v>
      </c>
      <c r="BB1710" t="s">
        <v>3967</v>
      </c>
      <c r="BC1710" t="s">
        <v>3206</v>
      </c>
      <c r="BG1710" t="s">
        <v>664</v>
      </c>
      <c r="BH1710" t="s">
        <v>9341</v>
      </c>
    </row>
    <row r="1711" spans="1:60" x14ac:dyDescent="0.25">
      <c r="A1711" s="9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10"/>
      <c r="P1711" s="6"/>
      <c r="Q1711" s="11"/>
      <c r="R1711" s="6"/>
      <c r="S1711" s="6"/>
      <c r="T1711" s="6"/>
      <c r="U1711" s="6"/>
      <c r="V1711" s="6"/>
      <c r="W1711" s="11"/>
      <c r="X1711" s="6"/>
      <c r="Y1711" s="6"/>
      <c r="Z1711" s="6"/>
      <c r="AA1711" s="6"/>
      <c r="AB1711" s="6"/>
      <c r="AZ1711" t="s">
        <v>4338</v>
      </c>
      <c r="BA1711" t="s">
        <v>3205</v>
      </c>
      <c r="BB1711" t="s">
        <v>3967</v>
      </c>
      <c r="BC1711" t="s">
        <v>3206</v>
      </c>
      <c r="BG1711" t="s">
        <v>102</v>
      </c>
      <c r="BH1711" t="s">
        <v>9342</v>
      </c>
    </row>
    <row r="1712" spans="1:60" x14ac:dyDescent="0.25">
      <c r="A1712" s="12"/>
      <c r="B1712" s="13"/>
      <c r="C1712" s="13"/>
      <c r="D1712" s="13"/>
      <c r="E1712" s="13"/>
      <c r="F1712" s="13"/>
      <c r="G1712" s="13"/>
      <c r="H1712" s="13"/>
      <c r="I1712" s="13"/>
      <c r="J1712" s="13"/>
      <c r="K1712" s="13"/>
      <c r="L1712" s="13"/>
      <c r="M1712" s="13"/>
      <c r="N1712" s="13"/>
      <c r="O1712" s="14"/>
      <c r="P1712" s="13"/>
      <c r="Q1712" s="13"/>
      <c r="R1712" s="13"/>
      <c r="S1712" s="13"/>
      <c r="T1712" s="13"/>
      <c r="U1712" s="13"/>
      <c r="V1712" s="13"/>
      <c r="W1712" s="13"/>
      <c r="X1712" s="13"/>
      <c r="Y1712" s="13"/>
      <c r="Z1712" s="13"/>
      <c r="AA1712" s="13"/>
      <c r="AB1712" s="13"/>
      <c r="AZ1712" t="s">
        <v>608</v>
      </c>
      <c r="BA1712" t="s">
        <v>3205</v>
      </c>
      <c r="BB1712" t="s">
        <v>3967</v>
      </c>
      <c r="BC1712" t="s">
        <v>3206</v>
      </c>
      <c r="BG1712" t="s">
        <v>1151</v>
      </c>
      <c r="BH1712" t="s">
        <v>9342</v>
      </c>
    </row>
    <row r="1713" spans="1:60" x14ac:dyDescent="0.25">
      <c r="A1713" s="9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10"/>
      <c r="P1713" s="6"/>
      <c r="Q1713" s="11"/>
      <c r="R1713" s="6"/>
      <c r="S1713" s="6"/>
      <c r="T1713" s="6"/>
      <c r="U1713" s="6"/>
      <c r="V1713" s="6"/>
      <c r="W1713" s="11"/>
      <c r="X1713" s="6"/>
      <c r="Y1713" s="6"/>
      <c r="Z1713" s="6"/>
      <c r="AA1713" s="6"/>
      <c r="AB1713" s="6"/>
      <c r="AZ1713" t="s">
        <v>4339</v>
      </c>
      <c r="BA1713" t="s">
        <v>3205</v>
      </c>
      <c r="BB1713" t="s">
        <v>3967</v>
      </c>
      <c r="BC1713" t="s">
        <v>3206</v>
      </c>
      <c r="BG1713" t="s">
        <v>4924</v>
      </c>
      <c r="BH1713" t="s">
        <v>9342</v>
      </c>
    </row>
    <row r="1714" spans="1:60" x14ac:dyDescent="0.25">
      <c r="A1714" s="18"/>
      <c r="B1714" s="19"/>
      <c r="C1714" s="20"/>
      <c r="D1714" s="19"/>
      <c r="E1714" s="13"/>
      <c r="F1714" s="13"/>
      <c r="G1714" s="13"/>
      <c r="H1714" s="13"/>
      <c r="I1714" s="13"/>
      <c r="J1714" s="13"/>
      <c r="K1714" s="13"/>
      <c r="L1714" s="13"/>
      <c r="M1714" s="13"/>
      <c r="N1714" s="13"/>
      <c r="O1714" s="14"/>
      <c r="P1714" s="13"/>
      <c r="Q1714" s="15"/>
      <c r="R1714" s="13"/>
      <c r="S1714" s="13"/>
      <c r="T1714" s="13"/>
      <c r="U1714" s="17"/>
      <c r="V1714" s="17"/>
      <c r="W1714" s="13"/>
      <c r="X1714" s="13"/>
      <c r="Y1714" s="13"/>
      <c r="Z1714" s="13"/>
      <c r="AA1714" s="13"/>
      <c r="AB1714" s="13"/>
      <c r="AZ1714" t="s">
        <v>2567</v>
      </c>
      <c r="BA1714" t="s">
        <v>3205</v>
      </c>
      <c r="BB1714" t="s">
        <v>3967</v>
      </c>
      <c r="BC1714" t="s">
        <v>7263</v>
      </c>
      <c r="BG1714" t="s">
        <v>1092</v>
      </c>
      <c r="BH1714" t="s">
        <v>9342</v>
      </c>
    </row>
    <row r="1715" spans="1:60" x14ac:dyDescent="0.25">
      <c r="A1715" s="18"/>
      <c r="B1715" s="19"/>
      <c r="C1715" s="20"/>
      <c r="D1715" s="19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10"/>
      <c r="P1715" s="6"/>
      <c r="Q1715" s="11"/>
      <c r="R1715" s="6"/>
      <c r="S1715" s="6"/>
      <c r="T1715" s="6"/>
      <c r="U1715" s="17"/>
      <c r="V1715" s="17"/>
      <c r="W1715" s="11"/>
      <c r="X1715" s="6"/>
      <c r="Y1715" s="6"/>
      <c r="Z1715" s="6"/>
      <c r="AA1715" s="6"/>
      <c r="AB1715" s="6"/>
      <c r="AZ1715" t="s">
        <v>2743</v>
      </c>
      <c r="BA1715" t="s">
        <v>3205</v>
      </c>
      <c r="BB1715" t="s">
        <v>3967</v>
      </c>
      <c r="BC1715" t="s">
        <v>3206</v>
      </c>
      <c r="BG1715" t="s">
        <v>508</v>
      </c>
      <c r="BH1715" t="s">
        <v>9342</v>
      </c>
    </row>
    <row r="1716" spans="1:60" x14ac:dyDescent="0.25">
      <c r="A1716" s="12"/>
      <c r="B1716" s="13"/>
      <c r="C1716" s="13"/>
      <c r="D1716" s="13"/>
      <c r="E1716" s="13"/>
      <c r="F1716" s="13"/>
      <c r="G1716" s="13"/>
      <c r="H1716" s="13"/>
      <c r="I1716" s="13"/>
      <c r="J1716" s="13"/>
      <c r="K1716" s="13"/>
      <c r="L1716" s="13"/>
      <c r="M1716" s="13"/>
      <c r="N1716" s="13"/>
      <c r="O1716" s="14"/>
      <c r="P1716" s="13"/>
      <c r="Q1716" s="15"/>
      <c r="R1716" s="13"/>
      <c r="S1716" s="13"/>
      <c r="T1716" s="13"/>
      <c r="U1716" s="13"/>
      <c r="V1716" s="13"/>
      <c r="W1716" s="13"/>
      <c r="X1716" s="13"/>
      <c r="Y1716" s="13"/>
      <c r="Z1716" s="13"/>
      <c r="AA1716" s="13"/>
      <c r="AB1716" s="13"/>
      <c r="AZ1716" t="s">
        <v>4340</v>
      </c>
      <c r="BA1716" t="s">
        <v>3205</v>
      </c>
      <c r="BB1716" t="s">
        <v>3967</v>
      </c>
      <c r="BC1716" t="s">
        <v>3206</v>
      </c>
      <c r="BG1716" t="s">
        <v>270</v>
      </c>
      <c r="BH1716" t="s">
        <v>9342</v>
      </c>
    </row>
    <row r="1717" spans="1:60" x14ac:dyDescent="0.25">
      <c r="A1717" s="18"/>
      <c r="B1717" s="19"/>
      <c r="C1717" s="20"/>
      <c r="D1717" s="19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10"/>
      <c r="P1717" s="6"/>
      <c r="Q1717" s="11"/>
      <c r="R1717" s="6"/>
      <c r="S1717" s="6"/>
      <c r="T1717" s="6"/>
      <c r="U1717" s="17"/>
      <c r="V1717" s="17"/>
      <c r="W1717" s="11"/>
      <c r="X1717" s="6"/>
      <c r="Y1717" s="6"/>
      <c r="Z1717" s="6"/>
      <c r="AA1717" s="6"/>
      <c r="AB1717" s="6"/>
      <c r="AZ1717" t="s">
        <v>2247</v>
      </c>
      <c r="BA1717" t="s">
        <v>3205</v>
      </c>
      <c r="BB1717" t="s">
        <v>3967</v>
      </c>
      <c r="BC1717" t="s">
        <v>3206</v>
      </c>
      <c r="BG1717" t="s">
        <v>2218</v>
      </c>
      <c r="BH1717" t="s">
        <v>9342</v>
      </c>
    </row>
    <row r="1718" spans="1:60" x14ac:dyDescent="0.25">
      <c r="A1718" s="9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10"/>
      <c r="P1718" s="6"/>
      <c r="Q1718" s="11"/>
      <c r="R1718" s="6"/>
      <c r="S1718" s="6"/>
      <c r="T1718" s="6"/>
      <c r="U1718" s="6"/>
      <c r="V1718" s="6"/>
      <c r="W1718" s="11"/>
      <c r="X1718" s="6"/>
      <c r="Y1718" s="6"/>
      <c r="Z1718" s="6"/>
      <c r="AA1718" s="6"/>
      <c r="AB1718" s="6"/>
      <c r="AZ1718" t="s">
        <v>4341</v>
      </c>
      <c r="BA1718" t="s">
        <v>3205</v>
      </c>
      <c r="BB1718" t="s">
        <v>3967</v>
      </c>
      <c r="BC1718" t="s">
        <v>3206</v>
      </c>
      <c r="BG1718" t="s">
        <v>356</v>
      </c>
      <c r="BH1718" t="s">
        <v>9342</v>
      </c>
    </row>
    <row r="1719" spans="1:60" x14ac:dyDescent="0.25">
      <c r="A1719" s="9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10"/>
      <c r="P1719" s="6"/>
      <c r="Q1719" s="6"/>
      <c r="R1719" s="6"/>
      <c r="S1719" s="6"/>
      <c r="T1719" s="6"/>
      <c r="U1719" s="6"/>
      <c r="V1719" s="6"/>
      <c r="W1719" s="11"/>
      <c r="X1719" s="6"/>
      <c r="Y1719" s="6"/>
      <c r="Z1719" s="6"/>
      <c r="AA1719" s="6"/>
      <c r="AB1719" s="6"/>
      <c r="AZ1719" t="s">
        <v>117</v>
      </c>
      <c r="BA1719" t="s">
        <v>3205</v>
      </c>
      <c r="BB1719" t="s">
        <v>3967</v>
      </c>
      <c r="BC1719" t="s">
        <v>3206</v>
      </c>
      <c r="BG1719" t="s">
        <v>1224</v>
      </c>
      <c r="BH1719" t="s">
        <v>9342</v>
      </c>
    </row>
    <row r="1720" spans="1:60" x14ac:dyDescent="0.25">
      <c r="A1720" s="9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10"/>
      <c r="P1720" s="6"/>
      <c r="Q1720" s="6"/>
      <c r="R1720" s="6"/>
      <c r="S1720" s="6"/>
      <c r="T1720" s="6"/>
      <c r="U1720" s="6"/>
      <c r="V1720" s="6"/>
      <c r="W1720" s="11"/>
      <c r="X1720" s="6"/>
      <c r="Y1720" s="6"/>
      <c r="Z1720" s="6"/>
      <c r="AA1720" s="6"/>
      <c r="AB1720" s="6"/>
      <c r="AZ1720" t="s">
        <v>4342</v>
      </c>
      <c r="BA1720" t="s">
        <v>3205</v>
      </c>
      <c r="BB1720" t="s">
        <v>3967</v>
      </c>
      <c r="BC1720" t="s">
        <v>7263</v>
      </c>
      <c r="BG1720" t="s">
        <v>2541</v>
      </c>
      <c r="BH1720" t="s">
        <v>9343</v>
      </c>
    </row>
    <row r="1721" spans="1:60" x14ac:dyDescent="0.25">
      <c r="A1721" s="9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10"/>
      <c r="P1721" s="6"/>
      <c r="Q1721" s="11"/>
      <c r="R1721" s="6"/>
      <c r="S1721" s="6"/>
      <c r="T1721" s="6"/>
      <c r="U1721" s="6"/>
      <c r="V1721" s="6"/>
      <c r="W1721" s="11"/>
      <c r="X1721" s="6"/>
      <c r="Y1721" s="6"/>
      <c r="Z1721" s="6"/>
      <c r="AA1721" s="6"/>
      <c r="AB1721" s="6"/>
      <c r="AZ1721" t="s">
        <v>4343</v>
      </c>
      <c r="BA1721" t="s">
        <v>3205</v>
      </c>
      <c r="BB1721" t="s">
        <v>3967</v>
      </c>
      <c r="BC1721" t="s">
        <v>7263</v>
      </c>
      <c r="BG1721" t="s">
        <v>10255</v>
      </c>
      <c r="BH1721" t="s">
        <v>9343</v>
      </c>
    </row>
    <row r="1722" spans="1:60" x14ac:dyDescent="0.25">
      <c r="A1722" s="9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10"/>
      <c r="P1722" s="6"/>
      <c r="Q1722" s="11"/>
      <c r="R1722" s="6"/>
      <c r="S1722" s="6"/>
      <c r="T1722" s="6"/>
      <c r="U1722" s="6"/>
      <c r="V1722" s="6"/>
      <c r="W1722" s="11"/>
      <c r="X1722" s="6"/>
      <c r="Y1722" s="6"/>
      <c r="Z1722" s="6"/>
      <c r="AA1722" s="6"/>
      <c r="AB1722" s="6"/>
      <c r="AZ1722" t="s">
        <v>4344</v>
      </c>
      <c r="BA1722" t="s">
        <v>3205</v>
      </c>
      <c r="BB1722" t="s">
        <v>3216</v>
      </c>
      <c r="BC1722" t="s">
        <v>3206</v>
      </c>
      <c r="BG1722" t="s">
        <v>57</v>
      </c>
      <c r="BH1722" t="s">
        <v>9344</v>
      </c>
    </row>
    <row r="1723" spans="1:60" x14ac:dyDescent="0.25">
      <c r="A1723" s="9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10"/>
      <c r="P1723" s="6"/>
      <c r="Q1723" s="6"/>
      <c r="R1723" s="6"/>
      <c r="S1723" s="6"/>
      <c r="T1723" s="6"/>
      <c r="U1723" s="6"/>
      <c r="V1723" s="6"/>
      <c r="W1723" s="11"/>
      <c r="X1723" s="6"/>
      <c r="Y1723" s="6"/>
      <c r="Z1723" s="6"/>
      <c r="AA1723" s="6"/>
      <c r="AB1723" s="6"/>
      <c r="AZ1723" t="s">
        <v>4345</v>
      </c>
      <c r="BA1723" t="s">
        <v>3205</v>
      </c>
      <c r="BB1723" t="s">
        <v>3967</v>
      </c>
      <c r="BC1723" t="s">
        <v>7263</v>
      </c>
      <c r="BG1723" t="s">
        <v>1386</v>
      </c>
      <c r="BH1723" t="s">
        <v>9344</v>
      </c>
    </row>
    <row r="1724" spans="1:60" x14ac:dyDescent="0.25">
      <c r="A1724" s="9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10"/>
      <c r="P1724" s="6"/>
      <c r="Q1724" s="6"/>
      <c r="R1724" s="6"/>
      <c r="S1724" s="6"/>
      <c r="T1724" s="6"/>
      <c r="U1724" s="6"/>
      <c r="V1724" s="6"/>
      <c r="W1724" s="11"/>
      <c r="X1724" s="6"/>
      <c r="Y1724" s="6"/>
      <c r="Z1724" s="6"/>
      <c r="AA1724" s="6"/>
      <c r="AB1724" s="6"/>
      <c r="AZ1724" t="s">
        <v>4346</v>
      </c>
      <c r="BA1724" t="s">
        <v>3205</v>
      </c>
      <c r="BB1724" t="s">
        <v>3967</v>
      </c>
      <c r="BC1724" t="s">
        <v>7263</v>
      </c>
      <c r="BG1724" t="s">
        <v>4956</v>
      </c>
      <c r="BH1724" t="s">
        <v>9344</v>
      </c>
    </row>
    <row r="1725" spans="1:60" x14ac:dyDescent="0.25">
      <c r="A1725" s="12"/>
      <c r="B1725" s="13"/>
      <c r="C1725" s="13"/>
      <c r="D1725" s="13"/>
      <c r="E1725" s="13"/>
      <c r="F1725" s="13"/>
      <c r="G1725" s="13"/>
      <c r="H1725" s="13"/>
      <c r="I1725" s="13"/>
      <c r="J1725" s="13"/>
      <c r="K1725" s="13"/>
      <c r="L1725" s="13"/>
      <c r="M1725" s="13"/>
      <c r="N1725" s="13"/>
      <c r="O1725" s="14"/>
      <c r="P1725" s="13"/>
      <c r="Q1725" s="15"/>
      <c r="R1725" s="13"/>
      <c r="S1725" s="13"/>
      <c r="T1725" s="13"/>
      <c r="U1725" s="13"/>
      <c r="V1725" s="13"/>
      <c r="W1725" s="13"/>
      <c r="X1725" s="13"/>
      <c r="Y1725" s="13"/>
      <c r="Z1725" s="13"/>
      <c r="AA1725" s="13"/>
      <c r="AB1725" s="13"/>
      <c r="AZ1725" t="s">
        <v>4347</v>
      </c>
      <c r="BA1725" t="s">
        <v>3205</v>
      </c>
      <c r="BB1725" t="s">
        <v>3967</v>
      </c>
      <c r="BC1725" t="s">
        <v>3206</v>
      </c>
      <c r="BG1725" t="s">
        <v>171</v>
      </c>
      <c r="BH1725" t="s">
        <v>9344</v>
      </c>
    </row>
    <row r="1726" spans="1:60" x14ac:dyDescent="0.25">
      <c r="A1726" s="9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10"/>
      <c r="P1726" s="6"/>
      <c r="Q1726" s="11"/>
      <c r="R1726" s="6"/>
      <c r="S1726" s="6"/>
      <c r="T1726" s="6"/>
      <c r="U1726" s="6"/>
      <c r="V1726" s="6"/>
      <c r="W1726" s="11"/>
      <c r="X1726" s="6"/>
      <c r="Y1726" s="6"/>
      <c r="Z1726" s="6"/>
      <c r="AA1726" s="6"/>
      <c r="AB1726" s="6"/>
      <c r="AZ1726" t="s">
        <v>267</v>
      </c>
      <c r="BA1726" t="s">
        <v>3205</v>
      </c>
      <c r="BB1726" t="s">
        <v>3967</v>
      </c>
      <c r="BC1726" t="s">
        <v>3206</v>
      </c>
      <c r="BG1726" t="s">
        <v>453</v>
      </c>
      <c r="BH1726" t="s">
        <v>9344</v>
      </c>
    </row>
    <row r="1727" spans="1:60" x14ac:dyDescent="0.25">
      <c r="A1727" s="12"/>
      <c r="B1727" s="13"/>
      <c r="C1727" s="13"/>
      <c r="D1727" s="13"/>
      <c r="E1727" s="13"/>
      <c r="F1727" s="13"/>
      <c r="G1727" s="13"/>
      <c r="H1727" s="13"/>
      <c r="I1727" s="13"/>
      <c r="J1727" s="13"/>
      <c r="K1727" s="13"/>
      <c r="L1727" s="13"/>
      <c r="M1727" s="13"/>
      <c r="N1727" s="13"/>
      <c r="O1727" s="14"/>
      <c r="P1727" s="13"/>
      <c r="Q1727" s="13"/>
      <c r="R1727" s="13"/>
      <c r="S1727" s="13"/>
      <c r="T1727" s="13"/>
      <c r="U1727" s="13"/>
      <c r="V1727" s="13"/>
      <c r="W1727" s="13"/>
      <c r="X1727" s="13"/>
      <c r="Y1727" s="13"/>
      <c r="Z1727" s="13"/>
      <c r="AA1727" s="13"/>
      <c r="AB1727" s="13"/>
      <c r="AZ1727" t="s">
        <v>267</v>
      </c>
      <c r="BA1727" t="s">
        <v>3205</v>
      </c>
      <c r="BB1727" t="s">
        <v>3967</v>
      </c>
      <c r="BC1727" t="s">
        <v>3206</v>
      </c>
      <c r="BG1727" t="s">
        <v>316</v>
      </c>
      <c r="BH1727" t="s">
        <v>9344</v>
      </c>
    </row>
    <row r="1728" spans="1:60" x14ac:dyDescent="0.25">
      <c r="A1728" s="12"/>
      <c r="B1728" s="13"/>
      <c r="C1728" s="13"/>
      <c r="D1728" s="13"/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  <c r="O1728" s="14"/>
      <c r="P1728" s="13"/>
      <c r="Q1728" s="15"/>
      <c r="R1728" s="13"/>
      <c r="S1728" s="13"/>
      <c r="T1728" s="13"/>
      <c r="U1728" s="13"/>
      <c r="V1728" s="13"/>
      <c r="W1728" s="13"/>
      <c r="X1728" s="13"/>
      <c r="Y1728" s="13"/>
      <c r="Z1728" s="13"/>
      <c r="AA1728" s="13"/>
      <c r="AB1728" s="13"/>
      <c r="AZ1728" t="s">
        <v>4348</v>
      </c>
      <c r="BA1728" t="s">
        <v>3205</v>
      </c>
      <c r="BB1728" t="s">
        <v>3967</v>
      </c>
      <c r="BC1728" t="s">
        <v>3206</v>
      </c>
      <c r="BG1728" t="s">
        <v>1855</v>
      </c>
      <c r="BH1728" t="s">
        <v>9344</v>
      </c>
    </row>
    <row r="1729" spans="1:60" x14ac:dyDescent="0.25">
      <c r="A1729" s="9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10"/>
      <c r="P1729" s="6"/>
      <c r="Q1729" s="6"/>
      <c r="R1729" s="6"/>
      <c r="S1729" s="6"/>
      <c r="T1729" s="6"/>
      <c r="U1729" s="6"/>
      <c r="V1729" s="6"/>
      <c r="W1729" s="11"/>
      <c r="X1729" s="6"/>
      <c r="Y1729" s="6"/>
      <c r="Z1729" s="6"/>
      <c r="AA1729" s="6"/>
      <c r="AB1729" s="6"/>
      <c r="AZ1729" t="s">
        <v>4349</v>
      </c>
      <c r="BA1729" t="s">
        <v>3205</v>
      </c>
      <c r="BB1729" t="s">
        <v>3967</v>
      </c>
      <c r="BC1729" t="s">
        <v>3206</v>
      </c>
      <c r="BG1729" t="s">
        <v>10242</v>
      </c>
      <c r="BH1729" t="s">
        <v>9344</v>
      </c>
    </row>
    <row r="1730" spans="1:60" x14ac:dyDescent="0.25">
      <c r="A1730" s="9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10"/>
      <c r="P1730" s="6"/>
      <c r="Q1730" s="11"/>
      <c r="R1730" s="6"/>
      <c r="S1730" s="6"/>
      <c r="T1730" s="6"/>
      <c r="U1730" s="6"/>
      <c r="V1730" s="6"/>
      <c r="W1730" s="11"/>
      <c r="X1730" s="6"/>
      <c r="Y1730" s="6"/>
      <c r="Z1730" s="6"/>
      <c r="AA1730" s="6"/>
      <c r="AB1730" s="6"/>
      <c r="AZ1730" t="s">
        <v>4350</v>
      </c>
      <c r="BA1730" t="s">
        <v>3205</v>
      </c>
      <c r="BB1730" t="s">
        <v>3967</v>
      </c>
      <c r="BC1730" t="s">
        <v>3206</v>
      </c>
      <c r="BG1730" t="s">
        <v>3183</v>
      </c>
      <c r="BH1730" t="s">
        <v>9344</v>
      </c>
    </row>
    <row r="1731" spans="1:60" x14ac:dyDescent="0.25">
      <c r="A1731" s="9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10"/>
      <c r="P1731" s="6"/>
      <c r="Q1731" s="6"/>
      <c r="R1731" s="6"/>
      <c r="S1731" s="6"/>
      <c r="T1731" s="6"/>
      <c r="U1731" s="6"/>
      <c r="V1731" s="6"/>
      <c r="W1731" s="11"/>
      <c r="X1731" s="6"/>
      <c r="Y1731" s="6"/>
      <c r="Z1731" s="6"/>
      <c r="AA1731" s="6"/>
      <c r="AB1731" s="6"/>
      <c r="AZ1731" t="s">
        <v>4351</v>
      </c>
      <c r="BA1731" t="s">
        <v>3205</v>
      </c>
      <c r="BB1731" t="s">
        <v>3967</v>
      </c>
      <c r="BC1731" t="s">
        <v>3204</v>
      </c>
      <c r="BG1731" t="s">
        <v>2934</v>
      </c>
      <c r="BH1731" t="s">
        <v>9345</v>
      </c>
    </row>
    <row r="1732" spans="1:60" x14ac:dyDescent="0.25">
      <c r="A1732" s="9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10"/>
      <c r="P1732" s="6"/>
      <c r="Q1732" s="11"/>
      <c r="R1732" s="6"/>
      <c r="S1732" s="6"/>
      <c r="T1732" s="6"/>
      <c r="U1732" s="6"/>
      <c r="V1732" s="6"/>
      <c r="W1732" s="11"/>
      <c r="X1732" s="6"/>
      <c r="Y1732" s="6"/>
      <c r="Z1732" s="6"/>
      <c r="AA1732" s="6"/>
      <c r="AB1732" s="6"/>
      <c r="AZ1732" t="s">
        <v>4352</v>
      </c>
      <c r="BA1732" t="s">
        <v>3205</v>
      </c>
      <c r="BB1732" t="s">
        <v>3967</v>
      </c>
      <c r="BC1732" t="s">
        <v>3204</v>
      </c>
      <c r="BG1732" t="s">
        <v>30</v>
      </c>
      <c r="BH1732" t="s">
        <v>9346</v>
      </c>
    </row>
    <row r="1733" spans="1:60" x14ac:dyDescent="0.25">
      <c r="A1733" s="18"/>
      <c r="B1733" s="19"/>
      <c r="C1733" s="20"/>
      <c r="D1733" s="19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10"/>
      <c r="P1733" s="6"/>
      <c r="Q1733" s="6"/>
      <c r="R1733" s="6"/>
      <c r="S1733" s="6"/>
      <c r="T1733" s="6"/>
      <c r="U1733" s="17"/>
      <c r="V1733" s="17"/>
      <c r="W1733" s="11"/>
      <c r="X1733" s="6"/>
      <c r="Y1733" s="6"/>
      <c r="Z1733" s="6"/>
      <c r="AA1733" s="6"/>
      <c r="AB1733" s="6"/>
      <c r="AZ1733" t="s">
        <v>715</v>
      </c>
      <c r="BA1733" t="s">
        <v>3205</v>
      </c>
      <c r="BB1733" t="s">
        <v>3967</v>
      </c>
      <c r="BC1733" t="s">
        <v>3206</v>
      </c>
      <c r="BG1733" t="s">
        <v>1327</v>
      </c>
      <c r="BH1733" t="s">
        <v>9346</v>
      </c>
    </row>
    <row r="1734" spans="1:60" x14ac:dyDescent="0.25">
      <c r="A1734" s="9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10"/>
      <c r="P1734" s="6"/>
      <c r="Q1734" s="11"/>
      <c r="R1734" s="6"/>
      <c r="S1734" s="6"/>
      <c r="T1734" s="6"/>
      <c r="U1734" s="6"/>
      <c r="V1734" s="6"/>
      <c r="W1734" s="11"/>
      <c r="X1734" s="6"/>
      <c r="Y1734" s="6"/>
      <c r="Z1734" s="6"/>
      <c r="AA1734" s="6"/>
      <c r="AB1734" s="6"/>
      <c r="AZ1734" t="s">
        <v>4353</v>
      </c>
      <c r="BA1734" t="s">
        <v>3205</v>
      </c>
      <c r="BB1734" t="s">
        <v>3967</v>
      </c>
      <c r="BC1734" t="s">
        <v>3206</v>
      </c>
      <c r="BG1734" t="s">
        <v>4979</v>
      </c>
      <c r="BH1734" t="s">
        <v>9346</v>
      </c>
    </row>
    <row r="1735" spans="1:60" x14ac:dyDescent="0.25">
      <c r="A1735" s="9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10"/>
      <c r="P1735" s="6"/>
      <c r="Q1735" s="11"/>
      <c r="R1735" s="6"/>
      <c r="S1735" s="6"/>
      <c r="T1735" s="6"/>
      <c r="U1735" s="6"/>
      <c r="V1735" s="6"/>
      <c r="W1735" s="11"/>
      <c r="X1735" s="6"/>
      <c r="Y1735" s="6"/>
      <c r="Z1735" s="6"/>
      <c r="AA1735" s="6"/>
      <c r="AB1735" s="6"/>
      <c r="AZ1735" t="s">
        <v>4354</v>
      </c>
      <c r="BA1735" t="s">
        <v>3205</v>
      </c>
      <c r="BB1735" t="s">
        <v>3967</v>
      </c>
      <c r="BC1735" t="s">
        <v>3204</v>
      </c>
      <c r="BG1735" t="s">
        <v>408</v>
      </c>
      <c r="BH1735" t="s">
        <v>9346</v>
      </c>
    </row>
    <row r="1736" spans="1:60" x14ac:dyDescent="0.25">
      <c r="A1736" s="9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10"/>
      <c r="P1736" s="6"/>
      <c r="Q1736" s="11"/>
      <c r="R1736" s="6"/>
      <c r="S1736" s="6"/>
      <c r="T1736" s="6"/>
      <c r="U1736" s="6"/>
      <c r="V1736" s="6"/>
      <c r="W1736" s="11"/>
      <c r="X1736" s="6"/>
      <c r="Y1736" s="6"/>
      <c r="Z1736" s="6"/>
      <c r="AA1736" s="6"/>
      <c r="AB1736" s="6"/>
      <c r="AZ1736" t="s">
        <v>4355</v>
      </c>
      <c r="BA1736" t="s">
        <v>3205</v>
      </c>
      <c r="BB1736" t="s">
        <v>3967</v>
      </c>
      <c r="BC1736" t="s">
        <v>3206</v>
      </c>
      <c r="BG1736" t="s">
        <v>274</v>
      </c>
      <c r="BH1736" t="s">
        <v>9346</v>
      </c>
    </row>
    <row r="1737" spans="1:60" x14ac:dyDescent="0.25">
      <c r="A1737" s="12"/>
      <c r="B1737" s="13"/>
      <c r="C1737" s="13"/>
      <c r="D1737" s="13"/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  <c r="O1737" s="14"/>
      <c r="P1737" s="13"/>
      <c r="Q1737" s="15"/>
      <c r="R1737" s="13"/>
      <c r="S1737" s="13"/>
      <c r="T1737" s="13"/>
      <c r="U1737" s="13"/>
      <c r="V1737" s="13"/>
      <c r="W1737" s="13"/>
      <c r="X1737" s="13"/>
      <c r="Y1737" s="13"/>
      <c r="Z1737" s="13"/>
      <c r="AA1737" s="13"/>
      <c r="AB1737" s="13"/>
      <c r="AZ1737" t="s">
        <v>4356</v>
      </c>
      <c r="BA1737" t="s">
        <v>3205</v>
      </c>
      <c r="BB1737" t="s">
        <v>3967</v>
      </c>
      <c r="BC1737" t="s">
        <v>3206</v>
      </c>
      <c r="BG1737" t="s">
        <v>1858</v>
      </c>
      <c r="BH1737" t="s">
        <v>9346</v>
      </c>
    </row>
    <row r="1738" spans="1:60" x14ac:dyDescent="0.25">
      <c r="A1738" s="9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10"/>
      <c r="P1738" s="6"/>
      <c r="Q1738" s="11"/>
      <c r="R1738" s="6"/>
      <c r="S1738" s="6"/>
      <c r="T1738" s="6"/>
      <c r="U1738" s="6"/>
      <c r="V1738" s="6"/>
      <c r="W1738" s="11"/>
      <c r="X1738" s="6"/>
      <c r="Y1738" s="6"/>
      <c r="Z1738" s="6"/>
      <c r="AA1738" s="6"/>
      <c r="AB1738" s="6"/>
      <c r="AZ1738" t="s">
        <v>4357</v>
      </c>
      <c r="BA1738" t="s">
        <v>3205</v>
      </c>
      <c r="BB1738" t="s">
        <v>3967</v>
      </c>
      <c r="BC1738" t="s">
        <v>3206</v>
      </c>
      <c r="BG1738" t="s">
        <v>10265</v>
      </c>
      <c r="BH1738" t="s">
        <v>9346</v>
      </c>
    </row>
    <row r="1739" spans="1:60" x14ac:dyDescent="0.25">
      <c r="A1739" s="9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10"/>
      <c r="P1739" s="6"/>
      <c r="Q1739" s="6"/>
      <c r="R1739" s="6"/>
      <c r="S1739" s="6"/>
      <c r="T1739" s="6"/>
      <c r="U1739" s="6"/>
      <c r="V1739" s="6"/>
      <c r="W1739" s="11"/>
      <c r="X1739" s="6"/>
      <c r="Y1739" s="6"/>
      <c r="Z1739" s="6"/>
      <c r="AA1739" s="6"/>
      <c r="AB1739" s="6"/>
      <c r="AZ1739" t="s">
        <v>4358</v>
      </c>
      <c r="BA1739" t="s">
        <v>3205</v>
      </c>
      <c r="BB1739" t="s">
        <v>3967</v>
      </c>
      <c r="BC1739" t="s">
        <v>3206</v>
      </c>
      <c r="BG1739" t="s">
        <v>312</v>
      </c>
      <c r="BH1739" t="s">
        <v>9346</v>
      </c>
    </row>
    <row r="1740" spans="1:60" x14ac:dyDescent="0.25">
      <c r="A1740" s="12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4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Z1740" t="s">
        <v>4359</v>
      </c>
      <c r="BA1740" t="s">
        <v>3205</v>
      </c>
      <c r="BB1740" t="s">
        <v>3967</v>
      </c>
      <c r="BC1740" t="s">
        <v>3206</v>
      </c>
      <c r="BG1740" t="s">
        <v>291</v>
      </c>
      <c r="BH1740" t="s">
        <v>9347</v>
      </c>
    </row>
    <row r="1741" spans="1:60" x14ac:dyDescent="0.25">
      <c r="A1741" s="9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10"/>
      <c r="P1741" s="6"/>
      <c r="Q1741" s="6"/>
      <c r="R1741" s="6"/>
      <c r="S1741" s="6"/>
      <c r="T1741" s="6"/>
      <c r="U1741" s="6"/>
      <c r="V1741" s="6"/>
      <c r="W1741" s="11"/>
      <c r="X1741" s="6"/>
      <c r="Y1741" s="6"/>
      <c r="Z1741" s="6"/>
      <c r="AA1741" s="6"/>
      <c r="AB1741" s="6"/>
      <c r="AZ1741" t="s">
        <v>617</v>
      </c>
      <c r="BA1741" t="s">
        <v>3205</v>
      </c>
      <c r="BB1741" t="s">
        <v>3967</v>
      </c>
      <c r="BC1741" t="s">
        <v>3206</v>
      </c>
      <c r="BG1741" t="s">
        <v>559</v>
      </c>
      <c r="BH1741" t="s">
        <v>9347</v>
      </c>
    </row>
    <row r="1742" spans="1:60" x14ac:dyDescent="0.25">
      <c r="A1742" s="12"/>
      <c r="B1742" s="13"/>
      <c r="C1742" s="13"/>
      <c r="D1742" s="13"/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  <c r="O1742" s="14"/>
      <c r="P1742" s="13"/>
      <c r="Q1742" s="13"/>
      <c r="R1742" s="13"/>
      <c r="S1742" s="13"/>
      <c r="T1742" s="13"/>
      <c r="U1742" s="13"/>
      <c r="V1742" s="13"/>
      <c r="W1742" s="13"/>
      <c r="X1742" s="13"/>
      <c r="Y1742" s="13"/>
      <c r="Z1742" s="13"/>
      <c r="AA1742" s="13"/>
      <c r="AB1742" s="13"/>
      <c r="AZ1742" t="s">
        <v>4360</v>
      </c>
      <c r="BA1742" t="s">
        <v>3205</v>
      </c>
      <c r="BB1742" t="s">
        <v>3967</v>
      </c>
      <c r="BC1742" t="s">
        <v>3206</v>
      </c>
      <c r="BG1742" t="s">
        <v>199</v>
      </c>
      <c r="BH1742" t="s">
        <v>9347</v>
      </c>
    </row>
    <row r="1743" spans="1:60" x14ac:dyDescent="0.25">
      <c r="A1743" s="12"/>
      <c r="B1743" s="13"/>
      <c r="C1743" s="13"/>
      <c r="D1743" s="13"/>
      <c r="E1743" s="13"/>
      <c r="F1743" s="13"/>
      <c r="G1743" s="13"/>
      <c r="H1743" s="13"/>
      <c r="I1743" s="13"/>
      <c r="J1743" s="13"/>
      <c r="K1743" s="13"/>
      <c r="L1743" s="13"/>
      <c r="M1743" s="13"/>
      <c r="N1743" s="13"/>
      <c r="O1743" s="14"/>
      <c r="P1743" s="13"/>
      <c r="Q1743" s="15"/>
      <c r="R1743" s="13"/>
      <c r="S1743" s="13"/>
      <c r="T1743" s="13"/>
      <c r="U1743" s="13"/>
      <c r="V1743" s="13"/>
      <c r="W1743" s="13"/>
      <c r="X1743" s="13"/>
      <c r="Y1743" s="13"/>
      <c r="Z1743" s="13"/>
      <c r="AA1743" s="13"/>
      <c r="AB1743" s="13"/>
      <c r="AZ1743" t="s">
        <v>4361</v>
      </c>
      <c r="BA1743" t="s">
        <v>3205</v>
      </c>
      <c r="BB1743" t="s">
        <v>3967</v>
      </c>
      <c r="BC1743" t="s">
        <v>7263</v>
      </c>
      <c r="BG1743" t="s">
        <v>254</v>
      </c>
      <c r="BH1743" t="s">
        <v>9347</v>
      </c>
    </row>
    <row r="1744" spans="1:60" x14ac:dyDescent="0.25">
      <c r="A1744" s="9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10"/>
      <c r="P1744" s="6"/>
      <c r="Q1744" s="11"/>
      <c r="R1744" s="6"/>
      <c r="S1744" s="6"/>
      <c r="T1744" s="6"/>
      <c r="U1744" s="6"/>
      <c r="V1744" s="6"/>
      <c r="W1744" s="11"/>
      <c r="X1744" s="6"/>
      <c r="Y1744" s="6"/>
      <c r="Z1744" s="6"/>
      <c r="AA1744" s="6"/>
      <c r="AB1744" s="6"/>
      <c r="AZ1744" t="s">
        <v>4362</v>
      </c>
      <c r="BA1744" t="s">
        <v>3205</v>
      </c>
      <c r="BB1744" t="s">
        <v>3967</v>
      </c>
      <c r="BC1744" t="s">
        <v>7263</v>
      </c>
      <c r="BG1744" t="s">
        <v>3123</v>
      </c>
      <c r="BH1744" t="s">
        <v>9347</v>
      </c>
    </row>
    <row r="1745" spans="1:60" x14ac:dyDescent="0.25">
      <c r="A1745" s="1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10"/>
      <c r="P1745" s="6"/>
      <c r="Q1745" s="11"/>
      <c r="R1745" s="6"/>
      <c r="S1745" s="6"/>
      <c r="T1745" s="6"/>
      <c r="U1745" s="17"/>
      <c r="V1745" s="17"/>
      <c r="W1745" s="11"/>
      <c r="X1745" s="6"/>
      <c r="Y1745" s="6"/>
      <c r="Z1745" s="6"/>
      <c r="AA1745" s="6"/>
      <c r="AB1745" s="6"/>
      <c r="AZ1745" t="s">
        <v>3054</v>
      </c>
      <c r="BA1745" t="s">
        <v>3205</v>
      </c>
      <c r="BB1745" t="s">
        <v>3967</v>
      </c>
      <c r="BC1745" t="s">
        <v>7263</v>
      </c>
      <c r="BG1745" t="s">
        <v>40</v>
      </c>
      <c r="BH1745" t="s">
        <v>9347</v>
      </c>
    </row>
    <row r="1746" spans="1:60" x14ac:dyDescent="0.25">
      <c r="A1746" s="12"/>
      <c r="B1746" s="13"/>
      <c r="C1746" s="13"/>
      <c r="D1746" s="13"/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  <c r="O1746" s="14"/>
      <c r="P1746" s="13"/>
      <c r="Q1746" s="15"/>
      <c r="R1746" s="13"/>
      <c r="S1746" s="13"/>
      <c r="T1746" s="13"/>
      <c r="U1746" s="13"/>
      <c r="V1746" s="13"/>
      <c r="W1746" s="13"/>
      <c r="X1746" s="13"/>
      <c r="Y1746" s="13"/>
      <c r="Z1746" s="13"/>
      <c r="AA1746" s="13"/>
      <c r="AB1746" s="13"/>
      <c r="AZ1746" t="s">
        <v>3103</v>
      </c>
      <c r="BA1746" t="s">
        <v>3205</v>
      </c>
      <c r="BB1746" t="s">
        <v>3967</v>
      </c>
      <c r="BC1746" t="s">
        <v>3206</v>
      </c>
      <c r="BG1746" t="s">
        <v>5001</v>
      </c>
      <c r="BH1746" t="s">
        <v>9347</v>
      </c>
    </row>
    <row r="1747" spans="1:60" x14ac:dyDescent="0.25">
      <c r="A1747" s="9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10"/>
      <c r="P1747" s="6"/>
      <c r="Q1747" s="11"/>
      <c r="R1747" s="6"/>
      <c r="S1747" s="6"/>
      <c r="T1747" s="6"/>
      <c r="U1747" s="6"/>
      <c r="V1747" s="6"/>
      <c r="W1747" s="11"/>
      <c r="X1747" s="6"/>
      <c r="Y1747" s="6"/>
      <c r="Z1747" s="6"/>
      <c r="AA1747" s="6"/>
      <c r="AB1747" s="6"/>
      <c r="AZ1747" t="s">
        <v>4363</v>
      </c>
      <c r="BA1747" t="s">
        <v>3205</v>
      </c>
      <c r="BB1747" t="s">
        <v>3967</v>
      </c>
      <c r="BC1747" t="s">
        <v>3206</v>
      </c>
      <c r="BG1747" t="s">
        <v>475</v>
      </c>
      <c r="BH1747" t="s">
        <v>9347</v>
      </c>
    </row>
    <row r="1748" spans="1:60" x14ac:dyDescent="0.25">
      <c r="A1748" s="9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10"/>
      <c r="P1748" s="6"/>
      <c r="Q1748" s="6"/>
      <c r="R1748" s="6"/>
      <c r="S1748" s="6"/>
      <c r="T1748" s="6"/>
      <c r="U1748" s="6"/>
      <c r="V1748" s="6"/>
      <c r="W1748" s="11"/>
      <c r="X1748" s="6"/>
      <c r="Y1748" s="6"/>
      <c r="Z1748" s="6"/>
      <c r="AA1748" s="6"/>
      <c r="AB1748" s="6"/>
      <c r="AZ1748" t="s">
        <v>4364</v>
      </c>
      <c r="BA1748" t="s">
        <v>3205</v>
      </c>
      <c r="BB1748" t="s">
        <v>3967</v>
      </c>
      <c r="BC1748" t="s">
        <v>3206</v>
      </c>
      <c r="BG1748" t="s">
        <v>1844</v>
      </c>
      <c r="BH1748" t="s">
        <v>9347</v>
      </c>
    </row>
    <row r="1749" spans="1:60" x14ac:dyDescent="0.25">
      <c r="A1749" s="1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10"/>
      <c r="P1749" s="6"/>
      <c r="Q1749" s="6"/>
      <c r="R1749" s="6"/>
      <c r="S1749" s="6"/>
      <c r="T1749" s="6"/>
      <c r="U1749" s="17"/>
      <c r="V1749" s="17"/>
      <c r="W1749" s="11"/>
      <c r="X1749" s="6"/>
      <c r="Y1749" s="6"/>
      <c r="Z1749" s="6"/>
      <c r="AA1749" s="6"/>
      <c r="AB1749" s="6"/>
      <c r="AZ1749" t="s">
        <v>550</v>
      </c>
      <c r="BA1749" t="s">
        <v>3205</v>
      </c>
      <c r="BB1749" t="s">
        <v>3967</v>
      </c>
      <c r="BC1749" t="s">
        <v>3206</v>
      </c>
      <c r="BG1749" t="s">
        <v>1720</v>
      </c>
      <c r="BH1749" t="s">
        <v>9347</v>
      </c>
    </row>
    <row r="1750" spans="1:60" x14ac:dyDescent="0.25">
      <c r="A1750" s="12"/>
      <c r="B1750" s="13"/>
      <c r="C1750" s="13"/>
      <c r="D1750" s="13"/>
      <c r="E1750" s="13"/>
      <c r="F1750" s="13"/>
      <c r="G1750" s="13"/>
      <c r="H1750" s="13"/>
      <c r="I1750" s="13"/>
      <c r="J1750" s="13"/>
      <c r="K1750" s="13"/>
      <c r="L1750" s="13"/>
      <c r="M1750" s="13"/>
      <c r="N1750" s="13"/>
      <c r="O1750" s="14"/>
      <c r="P1750" s="13"/>
      <c r="Q1750" s="15"/>
      <c r="R1750" s="13"/>
      <c r="S1750" s="13"/>
      <c r="T1750" s="13"/>
      <c r="U1750" s="13"/>
      <c r="V1750" s="13"/>
      <c r="W1750" s="13"/>
      <c r="X1750" s="13"/>
      <c r="Y1750" s="13"/>
      <c r="Z1750" s="13"/>
      <c r="AA1750" s="13"/>
      <c r="AB1750" s="13"/>
      <c r="AZ1750" t="s">
        <v>4365</v>
      </c>
      <c r="BA1750" t="s">
        <v>3205</v>
      </c>
      <c r="BB1750" t="s">
        <v>3967</v>
      </c>
      <c r="BC1750" t="s">
        <v>3206</v>
      </c>
      <c r="BG1750" t="s">
        <v>257</v>
      </c>
      <c r="BH1750" t="s">
        <v>9347</v>
      </c>
    </row>
    <row r="1751" spans="1:60" x14ac:dyDescent="0.25">
      <c r="A1751" s="9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10"/>
      <c r="P1751" s="6"/>
      <c r="Q1751" s="11"/>
      <c r="R1751" s="6"/>
      <c r="S1751" s="6"/>
      <c r="T1751" s="6"/>
      <c r="U1751" s="6"/>
      <c r="V1751" s="6"/>
      <c r="W1751" s="11"/>
      <c r="X1751" s="6"/>
      <c r="Y1751" s="6"/>
      <c r="Z1751" s="6"/>
      <c r="AA1751" s="6"/>
      <c r="AB1751" s="6"/>
      <c r="AZ1751" t="s">
        <v>4366</v>
      </c>
      <c r="BA1751" t="s">
        <v>3205</v>
      </c>
      <c r="BB1751" t="s">
        <v>3967</v>
      </c>
      <c r="BC1751" t="s">
        <v>3206</v>
      </c>
      <c r="BG1751" t="s">
        <v>55</v>
      </c>
      <c r="BH1751" t="s">
        <v>9348</v>
      </c>
    </row>
    <row r="1752" spans="1:60" x14ac:dyDescent="0.25">
      <c r="A1752" s="18"/>
      <c r="B1752" s="19"/>
      <c r="C1752" s="20"/>
      <c r="D1752" s="19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10"/>
      <c r="P1752" s="6"/>
      <c r="Q1752" s="11"/>
      <c r="R1752" s="6"/>
      <c r="S1752" s="6"/>
      <c r="T1752" s="6"/>
      <c r="U1752" s="17"/>
      <c r="V1752" s="17"/>
      <c r="W1752" s="11"/>
      <c r="X1752" s="6"/>
      <c r="Y1752" s="6"/>
      <c r="Z1752" s="6"/>
      <c r="AA1752" s="6"/>
      <c r="AB1752" s="6"/>
      <c r="AZ1752" t="s">
        <v>2511</v>
      </c>
      <c r="BA1752" t="s">
        <v>3205</v>
      </c>
      <c r="BB1752" t="s">
        <v>3967</v>
      </c>
      <c r="BC1752" t="s">
        <v>3206</v>
      </c>
      <c r="BG1752" t="s">
        <v>261</v>
      </c>
      <c r="BH1752" t="s">
        <v>9348</v>
      </c>
    </row>
    <row r="1753" spans="1:60" x14ac:dyDescent="0.25">
      <c r="A1753" s="12"/>
      <c r="B1753" s="13"/>
      <c r="C1753" s="13"/>
      <c r="D1753" s="13"/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  <c r="O1753" s="14"/>
      <c r="P1753" s="13"/>
      <c r="Q1753" s="15"/>
      <c r="R1753" s="13"/>
      <c r="S1753" s="13"/>
      <c r="T1753" s="13"/>
      <c r="U1753" s="13"/>
      <c r="V1753" s="13"/>
      <c r="W1753" s="13"/>
      <c r="X1753" s="13"/>
      <c r="Y1753" s="13"/>
      <c r="Z1753" s="13"/>
      <c r="AA1753" s="13"/>
      <c r="AB1753" s="13"/>
      <c r="AZ1753" t="s">
        <v>4367</v>
      </c>
      <c r="BA1753" t="s">
        <v>3205</v>
      </c>
      <c r="BB1753" t="s">
        <v>3967</v>
      </c>
      <c r="BC1753" t="s">
        <v>3206</v>
      </c>
      <c r="BG1753" t="s">
        <v>6793</v>
      </c>
      <c r="BH1753" t="s">
        <v>9349</v>
      </c>
    </row>
    <row r="1754" spans="1:60" x14ac:dyDescent="0.25">
      <c r="A1754" s="18"/>
      <c r="B1754" s="19"/>
      <c r="C1754" s="20"/>
      <c r="D1754" s="19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10"/>
      <c r="P1754" s="6"/>
      <c r="Q1754" s="11"/>
      <c r="R1754" s="6"/>
      <c r="S1754" s="6"/>
      <c r="T1754" s="6"/>
      <c r="U1754" s="17"/>
      <c r="V1754" s="17"/>
      <c r="W1754" s="11"/>
      <c r="X1754" s="6"/>
      <c r="Y1754" s="6"/>
      <c r="Z1754" s="6"/>
      <c r="AA1754" s="6"/>
      <c r="AB1754" s="6"/>
      <c r="AZ1754" t="s">
        <v>2591</v>
      </c>
      <c r="BA1754" t="s">
        <v>3205</v>
      </c>
      <c r="BB1754" t="s">
        <v>3967</v>
      </c>
      <c r="BC1754" t="s">
        <v>3206</v>
      </c>
      <c r="BG1754" t="s">
        <v>6794</v>
      </c>
      <c r="BH1754" t="s">
        <v>9350</v>
      </c>
    </row>
    <row r="1755" spans="1:60" x14ac:dyDescent="0.25">
      <c r="A1755" s="9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10"/>
      <c r="P1755" s="6"/>
      <c r="Q1755" s="11"/>
      <c r="R1755" s="6"/>
      <c r="S1755" s="6"/>
      <c r="T1755" s="6"/>
      <c r="U1755" s="6"/>
      <c r="V1755" s="6"/>
      <c r="W1755" s="11"/>
      <c r="X1755" s="6"/>
      <c r="Y1755" s="6"/>
      <c r="Z1755" s="6"/>
      <c r="AA1755" s="6"/>
      <c r="AB1755" s="6"/>
      <c r="AZ1755" t="s">
        <v>4368</v>
      </c>
      <c r="BA1755" t="s">
        <v>3205</v>
      </c>
      <c r="BB1755" t="s">
        <v>3967</v>
      </c>
      <c r="BC1755" t="s">
        <v>3206</v>
      </c>
      <c r="BG1755" t="s">
        <v>6795</v>
      </c>
      <c r="BH1755" t="s">
        <v>9351</v>
      </c>
    </row>
    <row r="1756" spans="1:60" x14ac:dyDescent="0.25">
      <c r="A1756" s="18"/>
      <c r="B1756" s="19"/>
      <c r="C1756" s="20"/>
      <c r="D1756" s="19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10"/>
      <c r="P1756" s="6"/>
      <c r="Q1756" s="11"/>
      <c r="R1756" s="6"/>
      <c r="S1756" s="6"/>
      <c r="T1756" s="6"/>
      <c r="U1756" s="17"/>
      <c r="V1756" s="17"/>
      <c r="W1756" s="11"/>
      <c r="X1756" s="6"/>
      <c r="Y1756" s="6"/>
      <c r="Z1756" s="6"/>
      <c r="AA1756" s="6"/>
      <c r="AB1756" s="6"/>
      <c r="AZ1756" t="s">
        <v>2129</v>
      </c>
      <c r="BA1756" t="s">
        <v>3205</v>
      </c>
      <c r="BB1756" t="s">
        <v>3967</v>
      </c>
      <c r="BC1756" t="s">
        <v>3206</v>
      </c>
      <c r="BG1756" t="s">
        <v>6797</v>
      </c>
      <c r="BH1756" t="s">
        <v>8895</v>
      </c>
    </row>
    <row r="1757" spans="1:60" x14ac:dyDescent="0.25">
      <c r="A1757" s="9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10"/>
      <c r="P1757" s="6"/>
      <c r="Q1757" s="11"/>
      <c r="R1757" s="6"/>
      <c r="S1757" s="6"/>
      <c r="T1757" s="6"/>
      <c r="U1757" s="6"/>
      <c r="V1757" s="6"/>
      <c r="W1757" s="11"/>
      <c r="X1757" s="6"/>
      <c r="Y1757" s="6"/>
      <c r="Z1757" s="6"/>
      <c r="AA1757" s="6"/>
      <c r="AB1757" s="6"/>
      <c r="AZ1757" t="s">
        <v>4369</v>
      </c>
      <c r="BA1757" t="s">
        <v>3205</v>
      </c>
      <c r="BB1757" t="s">
        <v>3967</v>
      </c>
      <c r="BC1757" t="s">
        <v>3206</v>
      </c>
      <c r="BG1757" t="s">
        <v>6798</v>
      </c>
      <c r="BH1757" t="s">
        <v>8896</v>
      </c>
    </row>
    <row r="1758" spans="1:60" x14ac:dyDescent="0.25">
      <c r="A1758" s="9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10"/>
      <c r="P1758" s="6"/>
      <c r="Q1758" s="11"/>
      <c r="R1758" s="6"/>
      <c r="S1758" s="6"/>
      <c r="T1758" s="6"/>
      <c r="U1758" s="6"/>
      <c r="V1758" s="6"/>
      <c r="W1758" s="11"/>
      <c r="X1758" s="6"/>
      <c r="Y1758" s="6"/>
      <c r="Z1758" s="6"/>
      <c r="AA1758" s="6"/>
      <c r="AB1758" s="6"/>
      <c r="AZ1758" t="s">
        <v>4370</v>
      </c>
      <c r="BA1758" t="s">
        <v>3205</v>
      </c>
      <c r="BB1758" t="s">
        <v>3967</v>
      </c>
      <c r="BC1758" t="s">
        <v>3206</v>
      </c>
      <c r="BG1758" t="s">
        <v>6800</v>
      </c>
      <c r="BH1758" t="s">
        <v>8897</v>
      </c>
    </row>
    <row r="1759" spans="1:60" x14ac:dyDescent="0.25">
      <c r="A1759" s="9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10"/>
      <c r="P1759" s="6"/>
      <c r="Q1759" s="6"/>
      <c r="R1759" s="6"/>
      <c r="S1759" s="6"/>
      <c r="T1759" s="6"/>
      <c r="U1759" s="6"/>
      <c r="V1759" s="6"/>
      <c r="W1759" s="11"/>
      <c r="X1759" s="6"/>
      <c r="Y1759" s="6"/>
      <c r="Z1759" s="6"/>
      <c r="AA1759" s="6"/>
      <c r="AB1759" s="6"/>
      <c r="AZ1759" t="s">
        <v>4371</v>
      </c>
      <c r="BA1759" t="s">
        <v>3205</v>
      </c>
      <c r="BB1759" t="s">
        <v>3967</v>
      </c>
      <c r="BC1759" t="s">
        <v>3206</v>
      </c>
      <c r="BG1759" t="s">
        <v>6801</v>
      </c>
      <c r="BH1759" t="s">
        <v>8898</v>
      </c>
    </row>
    <row r="1760" spans="1:60" x14ac:dyDescent="0.25">
      <c r="A1760" s="9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10"/>
      <c r="P1760" s="6"/>
      <c r="Q1760" s="6"/>
      <c r="R1760" s="6"/>
      <c r="S1760" s="6"/>
      <c r="T1760" s="6"/>
      <c r="U1760" s="6"/>
      <c r="V1760" s="6"/>
      <c r="W1760" s="11"/>
      <c r="X1760" s="6"/>
      <c r="Y1760" s="6"/>
      <c r="Z1760" s="6"/>
      <c r="AA1760" s="6"/>
      <c r="AB1760" s="6"/>
      <c r="AZ1760" t="s">
        <v>4372</v>
      </c>
      <c r="BA1760" t="s">
        <v>3205</v>
      </c>
      <c r="BB1760" t="s">
        <v>3967</v>
      </c>
      <c r="BC1760" t="s">
        <v>3204</v>
      </c>
      <c r="BG1760" t="s">
        <v>6805</v>
      </c>
      <c r="BH1760" t="s">
        <v>6805</v>
      </c>
    </row>
    <row r="1761" spans="1:60" x14ac:dyDescent="0.25">
      <c r="A1761" s="12"/>
      <c r="B1761" s="13"/>
      <c r="C1761" s="13"/>
      <c r="D1761" s="13"/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  <c r="O1761" s="14"/>
      <c r="P1761" s="13"/>
      <c r="Q1761" s="15"/>
      <c r="R1761" s="13"/>
      <c r="S1761" s="13"/>
      <c r="T1761" s="13"/>
      <c r="U1761" s="13"/>
      <c r="V1761" s="13"/>
      <c r="W1761" s="13"/>
      <c r="X1761" s="13"/>
      <c r="Y1761" s="13"/>
      <c r="Z1761" s="13"/>
      <c r="AA1761" s="13"/>
      <c r="AB1761" s="13"/>
      <c r="AZ1761" t="s">
        <v>4373</v>
      </c>
      <c r="BA1761" t="s">
        <v>3205</v>
      </c>
      <c r="BB1761" t="s">
        <v>3967</v>
      </c>
      <c r="BC1761" t="s">
        <v>7263</v>
      </c>
      <c r="BG1761" t="s">
        <v>6807</v>
      </c>
      <c r="BH1761" t="s">
        <v>8899</v>
      </c>
    </row>
    <row r="1762" spans="1:60" x14ac:dyDescent="0.25">
      <c r="A1762" s="9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10"/>
      <c r="P1762" s="6"/>
      <c r="Q1762" s="11"/>
      <c r="R1762" s="6"/>
      <c r="S1762" s="6"/>
      <c r="T1762" s="6"/>
      <c r="U1762" s="6"/>
      <c r="V1762" s="6"/>
      <c r="W1762" s="11"/>
      <c r="X1762" s="6"/>
      <c r="Y1762" s="6"/>
      <c r="Z1762" s="6"/>
      <c r="AA1762" s="6"/>
      <c r="AB1762" s="6"/>
      <c r="AZ1762" t="s">
        <v>4374</v>
      </c>
      <c r="BA1762" t="s">
        <v>3205</v>
      </c>
      <c r="BB1762" t="s">
        <v>3967</v>
      </c>
      <c r="BC1762" t="s">
        <v>3206</v>
      </c>
      <c r="BG1762" t="s">
        <v>6809</v>
      </c>
      <c r="BH1762" t="s">
        <v>8900</v>
      </c>
    </row>
    <row r="1763" spans="1:60" x14ac:dyDescent="0.25">
      <c r="A1763" s="9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10"/>
      <c r="P1763" s="6"/>
      <c r="Q1763" s="11"/>
      <c r="R1763" s="6"/>
      <c r="S1763" s="6"/>
      <c r="T1763" s="6"/>
      <c r="U1763" s="6"/>
      <c r="V1763" s="6"/>
      <c r="W1763" s="11"/>
      <c r="X1763" s="6"/>
      <c r="Y1763" s="6"/>
      <c r="Z1763" s="6"/>
      <c r="AA1763" s="6"/>
      <c r="AB1763" s="6"/>
      <c r="AZ1763" t="s">
        <v>4375</v>
      </c>
      <c r="BA1763" t="s">
        <v>3205</v>
      </c>
      <c r="BB1763" t="s">
        <v>3967</v>
      </c>
      <c r="BC1763" t="s">
        <v>3206</v>
      </c>
      <c r="BG1763" t="s">
        <v>6810</v>
      </c>
      <c r="BH1763" t="s">
        <v>8901</v>
      </c>
    </row>
    <row r="1764" spans="1:60" x14ac:dyDescent="0.25">
      <c r="A1764" s="12"/>
      <c r="B1764" s="13"/>
      <c r="C1764" s="13"/>
      <c r="D1764" s="13"/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  <c r="O1764" s="14"/>
      <c r="P1764" s="13"/>
      <c r="Q1764" s="15"/>
      <c r="R1764" s="13"/>
      <c r="S1764" s="13"/>
      <c r="T1764" s="13"/>
      <c r="U1764" s="13"/>
      <c r="V1764" s="13"/>
      <c r="W1764" s="13"/>
      <c r="X1764" s="13"/>
      <c r="Y1764" s="13"/>
      <c r="Z1764" s="13"/>
      <c r="AA1764" s="13"/>
      <c r="AB1764" s="13"/>
      <c r="AZ1764" t="s">
        <v>4376</v>
      </c>
      <c r="BA1764" t="s">
        <v>3205</v>
      </c>
      <c r="BB1764" t="s">
        <v>3967</v>
      </c>
      <c r="BC1764" t="s">
        <v>3206</v>
      </c>
      <c r="BG1764" t="s">
        <v>6811</v>
      </c>
      <c r="BH1764" t="s">
        <v>8902</v>
      </c>
    </row>
    <row r="1765" spans="1:60" x14ac:dyDescent="0.25">
      <c r="A1765" s="9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10"/>
      <c r="P1765" s="6"/>
      <c r="Q1765" s="6"/>
      <c r="R1765" s="6"/>
      <c r="S1765" s="6"/>
      <c r="T1765" s="6"/>
      <c r="U1765" s="6"/>
      <c r="V1765" s="6"/>
      <c r="W1765" s="11"/>
      <c r="X1765" s="6"/>
      <c r="Y1765" s="6"/>
      <c r="Z1765" s="6"/>
      <c r="AA1765" s="6"/>
      <c r="AB1765" s="6"/>
      <c r="AZ1765" t="s">
        <v>153</v>
      </c>
      <c r="BA1765" t="s">
        <v>3205</v>
      </c>
      <c r="BB1765" t="s">
        <v>3967</v>
      </c>
      <c r="BC1765" t="s">
        <v>3206</v>
      </c>
      <c r="BG1765" t="s">
        <v>6812</v>
      </c>
      <c r="BH1765" t="s">
        <v>8903</v>
      </c>
    </row>
    <row r="1766" spans="1:60" x14ac:dyDescent="0.25">
      <c r="A1766" s="9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10"/>
      <c r="P1766" s="6"/>
      <c r="Q1766" s="6"/>
      <c r="R1766" s="6"/>
      <c r="S1766" s="6"/>
      <c r="T1766" s="6"/>
      <c r="U1766" s="6"/>
      <c r="V1766" s="6"/>
      <c r="W1766" s="11"/>
      <c r="X1766" s="6"/>
      <c r="Y1766" s="6"/>
      <c r="Z1766" s="6"/>
      <c r="AA1766" s="6"/>
      <c r="AB1766" s="6"/>
      <c r="AZ1766" t="s">
        <v>4377</v>
      </c>
      <c r="BA1766" t="s">
        <v>3205</v>
      </c>
      <c r="BB1766" t="s">
        <v>3967</v>
      </c>
      <c r="BC1766" t="s">
        <v>3206</v>
      </c>
      <c r="BG1766" t="s">
        <v>6815</v>
      </c>
      <c r="BH1766" t="s">
        <v>8904</v>
      </c>
    </row>
    <row r="1767" spans="1:60" x14ac:dyDescent="0.25">
      <c r="A1767" s="9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10"/>
      <c r="P1767" s="6"/>
      <c r="Q1767" s="6"/>
      <c r="R1767" s="6"/>
      <c r="S1767" s="6"/>
      <c r="T1767" s="6"/>
      <c r="U1767" s="6"/>
      <c r="V1767" s="6"/>
      <c r="W1767" s="11"/>
      <c r="X1767" s="6"/>
      <c r="Y1767" s="6"/>
      <c r="Z1767" s="6"/>
      <c r="AA1767" s="6"/>
      <c r="AB1767" s="6"/>
      <c r="AZ1767" t="s">
        <v>4378</v>
      </c>
      <c r="BA1767" t="s">
        <v>3205</v>
      </c>
      <c r="BB1767" t="s">
        <v>3967</v>
      </c>
      <c r="BC1767" t="s">
        <v>3206</v>
      </c>
      <c r="BG1767" t="s">
        <v>6816</v>
      </c>
      <c r="BH1767" t="s">
        <v>8905</v>
      </c>
    </row>
    <row r="1768" spans="1:60" x14ac:dyDescent="0.25">
      <c r="A1768" s="12"/>
      <c r="B1768" s="13"/>
      <c r="C1768" s="13"/>
      <c r="D1768" s="13"/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  <c r="O1768" s="14"/>
      <c r="P1768" s="13"/>
      <c r="Q1768" s="13"/>
      <c r="R1768" s="13"/>
      <c r="S1768" s="13"/>
      <c r="T1768" s="13"/>
      <c r="U1768" s="13"/>
      <c r="V1768" s="13"/>
      <c r="W1768" s="13"/>
      <c r="X1768" s="13"/>
      <c r="Y1768" s="13"/>
      <c r="Z1768" s="13"/>
      <c r="AA1768" s="13"/>
      <c r="AB1768" s="13"/>
      <c r="AZ1768" t="s">
        <v>1461</v>
      </c>
      <c r="BA1768" t="s">
        <v>3205</v>
      </c>
      <c r="BB1768" t="s">
        <v>3967</v>
      </c>
      <c r="BC1768" t="s">
        <v>3206</v>
      </c>
      <c r="BG1768" t="s">
        <v>6821</v>
      </c>
      <c r="BH1768" t="s">
        <v>8906</v>
      </c>
    </row>
    <row r="1769" spans="1:60" x14ac:dyDescent="0.25">
      <c r="A1769" s="9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10"/>
      <c r="P1769" s="6"/>
      <c r="Q1769" s="11"/>
      <c r="R1769" s="6"/>
      <c r="S1769" s="6"/>
      <c r="T1769" s="6"/>
      <c r="U1769" s="6"/>
      <c r="V1769" s="6"/>
      <c r="W1769" s="11"/>
      <c r="X1769" s="6"/>
      <c r="Y1769" s="6"/>
      <c r="Z1769" s="6"/>
      <c r="AA1769" s="6"/>
      <c r="AB1769" s="6"/>
      <c r="AZ1769" t="s">
        <v>4379</v>
      </c>
      <c r="BA1769" t="s">
        <v>3205</v>
      </c>
      <c r="BB1769" t="s">
        <v>3216</v>
      </c>
      <c r="BC1769" t="s">
        <v>3206</v>
      </c>
      <c r="BG1769" t="s">
        <v>6822</v>
      </c>
      <c r="BH1769" t="s">
        <v>8907</v>
      </c>
    </row>
    <row r="1770" spans="1:60" x14ac:dyDescent="0.25">
      <c r="A1770" s="18"/>
      <c r="B1770" s="19"/>
      <c r="C1770" s="20"/>
      <c r="D1770" s="19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10"/>
      <c r="P1770" s="6"/>
      <c r="Q1770" s="11"/>
      <c r="R1770" s="6"/>
      <c r="S1770" s="6"/>
      <c r="T1770" s="6"/>
      <c r="U1770" s="17"/>
      <c r="V1770" s="17"/>
      <c r="W1770" s="11"/>
      <c r="X1770" s="6"/>
      <c r="Y1770" s="6"/>
      <c r="Z1770" s="6"/>
      <c r="AA1770" s="6"/>
      <c r="AB1770" s="6"/>
      <c r="AZ1770" t="s">
        <v>307</v>
      </c>
      <c r="BA1770" t="s">
        <v>3205</v>
      </c>
      <c r="BB1770" t="s">
        <v>3967</v>
      </c>
      <c r="BC1770" t="s">
        <v>3206</v>
      </c>
      <c r="BG1770" t="s">
        <v>6823</v>
      </c>
      <c r="BH1770" t="s">
        <v>8908</v>
      </c>
    </row>
    <row r="1771" spans="1:60" x14ac:dyDescent="0.25">
      <c r="A1771" s="12"/>
      <c r="B1771" s="13"/>
      <c r="C1771" s="13"/>
      <c r="D1771" s="13"/>
      <c r="E1771" s="13"/>
      <c r="F1771" s="13"/>
      <c r="G1771" s="13"/>
      <c r="H1771" s="13"/>
      <c r="I1771" s="13"/>
      <c r="J1771" s="13"/>
      <c r="K1771" s="13"/>
      <c r="L1771" s="13"/>
      <c r="M1771" s="13"/>
      <c r="N1771" s="13"/>
      <c r="O1771" s="14"/>
      <c r="P1771" s="13"/>
      <c r="Q1771" s="15"/>
      <c r="R1771" s="13"/>
      <c r="S1771" s="13"/>
      <c r="T1771" s="13"/>
      <c r="U1771" s="13"/>
      <c r="V1771" s="13"/>
      <c r="W1771" s="13"/>
      <c r="X1771" s="13"/>
      <c r="Y1771" s="13"/>
      <c r="Z1771" s="13"/>
      <c r="AA1771" s="13"/>
      <c r="AB1771" s="13"/>
      <c r="AZ1771" t="s">
        <v>4380</v>
      </c>
      <c r="BA1771" t="s">
        <v>3205</v>
      </c>
      <c r="BB1771" t="s">
        <v>3967</v>
      </c>
      <c r="BC1771" t="s">
        <v>3206</v>
      </c>
      <c r="BG1771" t="s">
        <v>6824</v>
      </c>
      <c r="BH1771" t="s">
        <v>8909</v>
      </c>
    </row>
    <row r="1772" spans="1:60" x14ac:dyDescent="0.25">
      <c r="A1772" s="9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10"/>
      <c r="P1772" s="6"/>
      <c r="Q1772" s="11"/>
      <c r="R1772" s="6"/>
      <c r="S1772" s="6"/>
      <c r="T1772" s="6"/>
      <c r="U1772" s="6"/>
      <c r="V1772" s="6"/>
      <c r="W1772" s="11"/>
      <c r="X1772" s="6"/>
      <c r="Y1772" s="6"/>
      <c r="Z1772" s="6"/>
      <c r="AA1772" s="6"/>
      <c r="AB1772" s="6"/>
      <c r="AZ1772" t="s">
        <v>4381</v>
      </c>
      <c r="BA1772" t="s">
        <v>3205</v>
      </c>
      <c r="BB1772" t="s">
        <v>3967</v>
      </c>
      <c r="BC1772" t="s">
        <v>3206</v>
      </c>
      <c r="BG1772" t="s">
        <v>6825</v>
      </c>
      <c r="BH1772" t="s">
        <v>8910</v>
      </c>
    </row>
    <row r="1773" spans="1:60" x14ac:dyDescent="0.25">
      <c r="A1773" s="9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10"/>
      <c r="P1773" s="6"/>
      <c r="Q1773" s="6"/>
      <c r="R1773" s="6"/>
      <c r="S1773" s="6"/>
      <c r="T1773" s="6"/>
      <c r="U1773" s="6"/>
      <c r="V1773" s="6"/>
      <c r="W1773" s="11"/>
      <c r="X1773" s="6"/>
      <c r="Y1773" s="6"/>
      <c r="Z1773" s="6"/>
      <c r="AA1773" s="6"/>
      <c r="AB1773" s="6"/>
      <c r="AZ1773" t="s">
        <v>4382</v>
      </c>
      <c r="BA1773" t="s">
        <v>3205</v>
      </c>
      <c r="BB1773" t="s">
        <v>3967</v>
      </c>
      <c r="BC1773" t="s">
        <v>3204</v>
      </c>
      <c r="BG1773" t="s">
        <v>6826</v>
      </c>
      <c r="BH1773" t="s">
        <v>8911</v>
      </c>
    </row>
    <row r="1774" spans="1:60" x14ac:dyDescent="0.25">
      <c r="A1774" s="12"/>
      <c r="B1774" s="13"/>
      <c r="C1774" s="13"/>
      <c r="D1774" s="13"/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  <c r="O1774" s="14"/>
      <c r="P1774" s="13"/>
      <c r="Q1774" s="15"/>
      <c r="R1774" s="13"/>
      <c r="S1774" s="13"/>
      <c r="T1774" s="13"/>
      <c r="U1774" s="13"/>
      <c r="V1774" s="13"/>
      <c r="W1774" s="13"/>
      <c r="X1774" s="13"/>
      <c r="Y1774" s="13"/>
      <c r="Z1774" s="13"/>
      <c r="AA1774" s="13"/>
      <c r="AB1774" s="13"/>
      <c r="AZ1774" t="s">
        <v>4383</v>
      </c>
      <c r="BA1774" t="s">
        <v>3205</v>
      </c>
      <c r="BB1774" t="s">
        <v>3967</v>
      </c>
      <c r="BC1774" t="s">
        <v>3204</v>
      </c>
      <c r="BG1774" t="s">
        <v>6828</v>
      </c>
      <c r="BH1774" t="s">
        <v>8912</v>
      </c>
    </row>
    <row r="1775" spans="1:60" x14ac:dyDescent="0.25">
      <c r="A1775" s="12"/>
      <c r="B1775" s="13"/>
      <c r="C1775" s="13"/>
      <c r="D1775" s="13"/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  <c r="O1775" s="14"/>
      <c r="P1775" s="13"/>
      <c r="Q1775" s="13"/>
      <c r="R1775" s="13"/>
      <c r="S1775" s="13"/>
      <c r="T1775" s="13"/>
      <c r="U1775" s="13"/>
      <c r="V1775" s="13"/>
      <c r="W1775" s="13"/>
      <c r="X1775" s="13"/>
      <c r="Y1775" s="13"/>
      <c r="Z1775" s="13"/>
      <c r="AA1775" s="13"/>
      <c r="AB1775" s="13"/>
      <c r="AZ1775" t="s">
        <v>1197</v>
      </c>
      <c r="BA1775" t="s">
        <v>3205</v>
      </c>
      <c r="BB1775" t="s">
        <v>3967</v>
      </c>
      <c r="BC1775" t="s">
        <v>3206</v>
      </c>
      <c r="BG1775" t="s">
        <v>6829</v>
      </c>
      <c r="BH1775" t="s">
        <v>8913</v>
      </c>
    </row>
    <row r="1776" spans="1:60" x14ac:dyDescent="0.25">
      <c r="A1776" s="9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10"/>
      <c r="P1776" s="6"/>
      <c r="Q1776" s="11"/>
      <c r="R1776" s="6"/>
      <c r="S1776" s="6"/>
      <c r="T1776" s="6"/>
      <c r="U1776" s="6"/>
      <c r="V1776" s="6"/>
      <c r="W1776" s="11"/>
      <c r="X1776" s="6"/>
      <c r="Y1776" s="6"/>
      <c r="Z1776" s="6"/>
      <c r="AA1776" s="6"/>
      <c r="AB1776" s="6"/>
      <c r="AZ1776" t="s">
        <v>4384</v>
      </c>
      <c r="BA1776" t="s">
        <v>3205</v>
      </c>
      <c r="BB1776" t="s">
        <v>3967</v>
      </c>
      <c r="BC1776" t="s">
        <v>3206</v>
      </c>
      <c r="BG1776" t="s">
        <v>6830</v>
      </c>
      <c r="BH1776" t="s">
        <v>6830</v>
      </c>
    </row>
    <row r="1777" spans="1:60" x14ac:dyDescent="0.25">
      <c r="A1777" s="18"/>
      <c r="B1777" s="19"/>
      <c r="C1777" s="20"/>
      <c r="D1777" s="19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10"/>
      <c r="P1777" s="6"/>
      <c r="Q1777" s="6"/>
      <c r="R1777" s="6"/>
      <c r="S1777" s="6"/>
      <c r="T1777" s="6"/>
      <c r="U1777" s="17"/>
      <c r="V1777" s="17"/>
      <c r="W1777" s="11"/>
      <c r="X1777" s="6"/>
      <c r="Y1777" s="6"/>
      <c r="Z1777" s="6"/>
      <c r="AA1777" s="6"/>
      <c r="AB1777" s="6"/>
      <c r="AZ1777" t="s">
        <v>287</v>
      </c>
      <c r="BA1777" t="s">
        <v>3205</v>
      </c>
      <c r="BB1777" t="s">
        <v>3967</v>
      </c>
      <c r="BC1777" t="s">
        <v>3206</v>
      </c>
      <c r="BG1777" t="s">
        <v>5206</v>
      </c>
      <c r="BH1777" t="s">
        <v>5206</v>
      </c>
    </row>
    <row r="1778" spans="1:60" x14ac:dyDescent="0.25">
      <c r="A1778" s="12"/>
      <c r="B1778" s="13"/>
      <c r="C1778" s="13"/>
      <c r="D1778" s="13"/>
      <c r="E1778" s="13"/>
      <c r="F1778" s="13"/>
      <c r="G1778" s="13"/>
      <c r="H1778" s="13"/>
      <c r="I1778" s="13"/>
      <c r="J1778" s="13"/>
      <c r="K1778" s="13"/>
      <c r="L1778" s="13"/>
      <c r="M1778" s="13"/>
      <c r="N1778" s="13"/>
      <c r="O1778" s="14"/>
      <c r="P1778" s="13"/>
      <c r="Q1778" s="15"/>
      <c r="R1778" s="13"/>
      <c r="S1778" s="13"/>
      <c r="T1778" s="13"/>
      <c r="U1778" s="13"/>
      <c r="V1778" s="13"/>
      <c r="W1778" s="13"/>
      <c r="X1778" s="13"/>
      <c r="Y1778" s="13"/>
      <c r="Z1778" s="13"/>
      <c r="AA1778" s="13"/>
      <c r="AB1778" s="13"/>
      <c r="AZ1778" t="s">
        <v>4385</v>
      </c>
      <c r="BA1778" t="s">
        <v>3205</v>
      </c>
      <c r="BB1778" t="s">
        <v>3967</v>
      </c>
      <c r="BC1778" t="s">
        <v>3206</v>
      </c>
      <c r="BG1778" t="s">
        <v>6831</v>
      </c>
      <c r="BH1778" t="s">
        <v>6831</v>
      </c>
    </row>
    <row r="1779" spans="1:60" x14ac:dyDescent="0.25">
      <c r="A1779" s="9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10"/>
      <c r="P1779" s="6"/>
      <c r="Q1779" s="6"/>
      <c r="R1779" s="6"/>
      <c r="S1779" s="6"/>
      <c r="T1779" s="6"/>
      <c r="U1779" s="6"/>
      <c r="V1779" s="6"/>
      <c r="W1779" s="11"/>
      <c r="X1779" s="6"/>
      <c r="Y1779" s="6"/>
      <c r="Z1779" s="6"/>
      <c r="AA1779" s="6"/>
      <c r="AB1779" s="6"/>
      <c r="AZ1779" t="s">
        <v>4386</v>
      </c>
      <c r="BA1779" t="s">
        <v>3205</v>
      </c>
      <c r="BB1779" t="s">
        <v>3967</v>
      </c>
      <c r="BC1779" t="s">
        <v>3206</v>
      </c>
      <c r="BG1779" t="s">
        <v>6832</v>
      </c>
      <c r="BH1779" t="s">
        <v>8914</v>
      </c>
    </row>
    <row r="1780" spans="1:60" x14ac:dyDescent="0.25">
      <c r="A1780" s="9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10"/>
      <c r="P1780" s="6"/>
      <c r="Q1780" s="11"/>
      <c r="R1780" s="6"/>
      <c r="S1780" s="6"/>
      <c r="T1780" s="6"/>
      <c r="U1780" s="6"/>
      <c r="V1780" s="6"/>
      <c r="W1780" s="11"/>
      <c r="X1780" s="6"/>
      <c r="Y1780" s="6"/>
      <c r="Z1780" s="6"/>
      <c r="AA1780" s="6"/>
      <c r="AB1780" s="6"/>
      <c r="AZ1780" t="s">
        <v>4387</v>
      </c>
      <c r="BA1780" t="s">
        <v>3205</v>
      </c>
      <c r="BB1780" t="s">
        <v>3967</v>
      </c>
      <c r="BC1780" t="s">
        <v>3206</v>
      </c>
      <c r="BG1780" t="s">
        <v>6834</v>
      </c>
      <c r="BH1780" t="s">
        <v>6831</v>
      </c>
    </row>
    <row r="1781" spans="1:60" x14ac:dyDescent="0.25">
      <c r="A1781" s="9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10"/>
      <c r="P1781" s="6"/>
      <c r="Q1781" s="11"/>
      <c r="R1781" s="6"/>
      <c r="S1781" s="6"/>
      <c r="T1781" s="6"/>
      <c r="U1781" s="6"/>
      <c r="V1781" s="6"/>
      <c r="W1781" s="11"/>
      <c r="X1781" s="6"/>
      <c r="Y1781" s="6"/>
      <c r="Z1781" s="6"/>
      <c r="AA1781" s="6"/>
      <c r="AB1781" s="6"/>
      <c r="AZ1781" t="s">
        <v>4388</v>
      </c>
      <c r="BA1781" t="s">
        <v>3205</v>
      </c>
      <c r="BB1781" t="s">
        <v>3967</v>
      </c>
      <c r="BC1781" t="s">
        <v>3206</v>
      </c>
      <c r="BG1781" t="s">
        <v>6836</v>
      </c>
      <c r="BH1781" t="s">
        <v>9352</v>
      </c>
    </row>
    <row r="1782" spans="1:60" x14ac:dyDescent="0.25">
      <c r="A1782" s="9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10"/>
      <c r="P1782" s="6"/>
      <c r="Q1782" s="6"/>
      <c r="R1782" s="6"/>
      <c r="S1782" s="6"/>
      <c r="T1782" s="6"/>
      <c r="U1782" s="6"/>
      <c r="V1782" s="6"/>
      <c r="W1782" s="11"/>
      <c r="X1782" s="6"/>
      <c r="Y1782" s="6"/>
      <c r="Z1782" s="6"/>
      <c r="AA1782" s="6"/>
      <c r="AB1782" s="6"/>
      <c r="AZ1782" t="s">
        <v>4389</v>
      </c>
      <c r="BA1782" t="s">
        <v>3205</v>
      </c>
      <c r="BB1782" t="s">
        <v>3967</v>
      </c>
      <c r="BC1782" t="s">
        <v>7263</v>
      </c>
      <c r="BG1782" t="s">
        <v>6837</v>
      </c>
      <c r="BH1782" t="s">
        <v>6831</v>
      </c>
    </row>
    <row r="1783" spans="1:60" x14ac:dyDescent="0.25">
      <c r="A1783" s="18"/>
      <c r="B1783" s="19"/>
      <c r="C1783" s="20"/>
      <c r="D1783" s="19"/>
      <c r="E1783" s="13"/>
      <c r="F1783" s="13"/>
      <c r="G1783" s="13"/>
      <c r="H1783" s="13"/>
      <c r="I1783" s="13"/>
      <c r="J1783" s="13"/>
      <c r="K1783" s="13"/>
      <c r="L1783" s="13"/>
      <c r="M1783" s="13"/>
      <c r="N1783" s="13"/>
      <c r="O1783" s="14"/>
      <c r="P1783" s="13"/>
      <c r="Q1783" s="15"/>
      <c r="R1783" s="13"/>
      <c r="S1783" s="13"/>
      <c r="T1783" s="13"/>
      <c r="U1783" s="17"/>
      <c r="V1783" s="17"/>
      <c r="W1783" s="13"/>
      <c r="X1783" s="13"/>
      <c r="Y1783" s="13"/>
      <c r="Z1783" s="13"/>
      <c r="AA1783" s="13"/>
      <c r="AB1783" s="13"/>
      <c r="AZ1783" t="s">
        <v>1396</v>
      </c>
      <c r="BA1783" t="s">
        <v>3205</v>
      </c>
      <c r="BB1783" t="s">
        <v>3967</v>
      </c>
      <c r="BC1783" t="s">
        <v>3206</v>
      </c>
      <c r="BG1783" t="s">
        <v>6839</v>
      </c>
      <c r="BH1783" t="s">
        <v>9352</v>
      </c>
    </row>
    <row r="1784" spans="1:60" x14ac:dyDescent="0.25">
      <c r="A1784" s="9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10"/>
      <c r="P1784" s="6"/>
      <c r="Q1784" s="11"/>
      <c r="R1784" s="6"/>
      <c r="S1784" s="6"/>
      <c r="T1784" s="6"/>
      <c r="U1784" s="6"/>
      <c r="V1784" s="6"/>
      <c r="W1784" s="11"/>
      <c r="X1784" s="6"/>
      <c r="Y1784" s="6"/>
      <c r="Z1784" s="6"/>
      <c r="AA1784" s="6"/>
      <c r="AB1784" s="6"/>
      <c r="AZ1784" t="s">
        <v>4390</v>
      </c>
      <c r="BA1784" t="s">
        <v>3205</v>
      </c>
      <c r="BB1784" t="s">
        <v>3967</v>
      </c>
      <c r="BC1784" t="s">
        <v>3206</v>
      </c>
      <c r="BG1784" t="s">
        <v>6842</v>
      </c>
      <c r="BH1784" t="s">
        <v>9353</v>
      </c>
    </row>
    <row r="1785" spans="1:60" x14ac:dyDescent="0.25">
      <c r="A1785" s="12"/>
      <c r="B1785" s="13"/>
      <c r="C1785" s="13"/>
      <c r="D1785" s="13"/>
      <c r="E1785" s="13"/>
      <c r="F1785" s="13"/>
      <c r="G1785" s="13"/>
      <c r="H1785" s="13"/>
      <c r="I1785" s="13"/>
      <c r="J1785" s="13"/>
      <c r="K1785" s="13"/>
      <c r="L1785" s="13"/>
      <c r="M1785" s="13"/>
      <c r="N1785" s="13"/>
      <c r="O1785" s="14"/>
      <c r="P1785" s="13"/>
      <c r="Q1785" s="15"/>
      <c r="R1785" s="13"/>
      <c r="S1785" s="13"/>
      <c r="T1785" s="13"/>
      <c r="U1785" s="13"/>
      <c r="V1785" s="13"/>
      <c r="W1785" s="13"/>
      <c r="X1785" s="13"/>
      <c r="Y1785" s="13"/>
      <c r="Z1785" s="13"/>
      <c r="AA1785" s="13"/>
      <c r="AB1785" s="13"/>
      <c r="AZ1785" t="s">
        <v>4391</v>
      </c>
      <c r="BA1785" t="s">
        <v>3205</v>
      </c>
      <c r="BB1785" t="s">
        <v>3967</v>
      </c>
      <c r="BC1785" t="s">
        <v>3206</v>
      </c>
      <c r="BG1785" t="s">
        <v>6843</v>
      </c>
      <c r="BH1785" t="s">
        <v>9353</v>
      </c>
    </row>
    <row r="1786" spans="1:60" x14ac:dyDescent="0.25">
      <c r="A1786" s="9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10"/>
      <c r="P1786" s="6"/>
      <c r="Q1786" s="6"/>
      <c r="R1786" s="6"/>
      <c r="S1786" s="6"/>
      <c r="T1786" s="6"/>
      <c r="U1786" s="6"/>
      <c r="V1786" s="6"/>
      <c r="W1786" s="11"/>
      <c r="X1786" s="6"/>
      <c r="Y1786" s="6"/>
      <c r="Z1786" s="6"/>
      <c r="AA1786" s="6"/>
      <c r="AB1786" s="6"/>
      <c r="AZ1786" t="s">
        <v>4392</v>
      </c>
      <c r="BA1786" t="s">
        <v>3205</v>
      </c>
      <c r="BB1786" t="s">
        <v>3967</v>
      </c>
      <c r="BC1786" t="s">
        <v>3206</v>
      </c>
      <c r="BG1786" t="s">
        <v>6845</v>
      </c>
      <c r="BH1786" t="s">
        <v>8915</v>
      </c>
    </row>
    <row r="1787" spans="1:60" x14ac:dyDescent="0.25">
      <c r="A1787" s="9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10"/>
      <c r="P1787" s="6"/>
      <c r="Q1787" s="11"/>
      <c r="R1787" s="6"/>
      <c r="S1787" s="6"/>
      <c r="T1787" s="6"/>
      <c r="U1787" s="6"/>
      <c r="V1787" s="6"/>
      <c r="W1787" s="11"/>
      <c r="X1787" s="6"/>
      <c r="Y1787" s="6"/>
      <c r="Z1787" s="6"/>
      <c r="AA1787" s="6"/>
      <c r="AB1787" s="6"/>
      <c r="AZ1787" t="s">
        <v>4393</v>
      </c>
      <c r="BA1787" t="s">
        <v>3205</v>
      </c>
      <c r="BB1787" t="s">
        <v>3967</v>
      </c>
      <c r="BC1787" t="s">
        <v>3206</v>
      </c>
      <c r="BG1787" t="s">
        <v>6849</v>
      </c>
      <c r="BH1787" t="s">
        <v>9354</v>
      </c>
    </row>
    <row r="1788" spans="1:60" x14ac:dyDescent="0.25">
      <c r="A1788" s="9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10"/>
      <c r="P1788" s="6"/>
      <c r="Q1788" s="6"/>
      <c r="R1788" s="6"/>
      <c r="S1788" s="6"/>
      <c r="T1788" s="6"/>
      <c r="U1788" s="6"/>
      <c r="V1788" s="6"/>
      <c r="W1788" s="11"/>
      <c r="X1788" s="6"/>
      <c r="Y1788" s="6"/>
      <c r="Z1788" s="6"/>
      <c r="AA1788" s="6"/>
      <c r="AB1788" s="6"/>
      <c r="AZ1788" t="s">
        <v>125</v>
      </c>
      <c r="BA1788" t="s">
        <v>3205</v>
      </c>
      <c r="BB1788" t="s">
        <v>3967</v>
      </c>
      <c r="BC1788" t="s">
        <v>3206</v>
      </c>
      <c r="BG1788" t="s">
        <v>6851</v>
      </c>
      <c r="BH1788" t="s">
        <v>8916</v>
      </c>
    </row>
    <row r="1789" spans="1:60" x14ac:dyDescent="0.25">
      <c r="A1789" s="9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10"/>
      <c r="P1789" s="6"/>
      <c r="Q1789" s="6"/>
      <c r="R1789" s="6"/>
      <c r="S1789" s="6"/>
      <c r="T1789" s="6"/>
      <c r="U1789" s="6"/>
      <c r="V1789" s="6"/>
      <c r="W1789" s="11"/>
      <c r="X1789" s="6"/>
      <c r="Y1789" s="6"/>
      <c r="Z1789" s="6"/>
      <c r="AA1789" s="6"/>
      <c r="AB1789" s="6"/>
      <c r="AZ1789" t="s">
        <v>4394</v>
      </c>
      <c r="BA1789" t="s">
        <v>3205</v>
      </c>
      <c r="BB1789" t="s">
        <v>3967</v>
      </c>
      <c r="BC1789" t="s">
        <v>3206</v>
      </c>
      <c r="BG1789" t="s">
        <v>6852</v>
      </c>
      <c r="BH1789" t="s">
        <v>8917</v>
      </c>
    </row>
    <row r="1790" spans="1:60" x14ac:dyDescent="0.25">
      <c r="A1790" s="9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10"/>
      <c r="P1790" s="6"/>
      <c r="Q1790" s="6"/>
      <c r="R1790" s="6"/>
      <c r="S1790" s="6"/>
      <c r="T1790" s="6"/>
      <c r="U1790" s="6"/>
      <c r="V1790" s="6"/>
      <c r="W1790" s="11"/>
      <c r="X1790" s="6"/>
      <c r="Y1790" s="6"/>
      <c r="Z1790" s="6"/>
      <c r="AA1790" s="6"/>
      <c r="AB1790" s="6"/>
      <c r="AZ1790" t="s">
        <v>4395</v>
      </c>
      <c r="BA1790" t="s">
        <v>3205</v>
      </c>
      <c r="BB1790" t="s">
        <v>3967</v>
      </c>
      <c r="BC1790" t="s">
        <v>3206</v>
      </c>
      <c r="BG1790" t="s">
        <v>6854</v>
      </c>
      <c r="BH1790" t="s">
        <v>6854</v>
      </c>
    </row>
    <row r="1791" spans="1:60" x14ac:dyDescent="0.25">
      <c r="A1791" s="9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10"/>
      <c r="P1791" s="6"/>
      <c r="Q1791" s="11"/>
      <c r="R1791" s="6"/>
      <c r="S1791" s="6"/>
      <c r="T1791" s="6"/>
      <c r="U1791" s="6"/>
      <c r="V1791" s="6"/>
      <c r="W1791" s="11"/>
      <c r="X1791" s="6"/>
      <c r="Y1791" s="6"/>
      <c r="Z1791" s="6"/>
      <c r="AA1791" s="6"/>
      <c r="AB1791" s="6"/>
      <c r="AZ1791" t="s">
        <v>4396</v>
      </c>
      <c r="BA1791" t="s">
        <v>3205</v>
      </c>
      <c r="BB1791" t="s">
        <v>3967</v>
      </c>
      <c r="BC1791" t="s">
        <v>3204</v>
      </c>
      <c r="BG1791" t="s">
        <v>6855</v>
      </c>
      <c r="BH1791" t="s">
        <v>6855</v>
      </c>
    </row>
    <row r="1792" spans="1:60" x14ac:dyDescent="0.25">
      <c r="A1792" s="9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10"/>
      <c r="P1792" s="6"/>
      <c r="Q1792" s="6"/>
      <c r="R1792" s="6"/>
      <c r="S1792" s="6"/>
      <c r="T1792" s="6"/>
      <c r="U1792" s="6"/>
      <c r="V1792" s="6"/>
      <c r="W1792" s="11"/>
      <c r="X1792" s="6"/>
      <c r="Y1792" s="6"/>
      <c r="Z1792" s="6"/>
      <c r="AA1792" s="6"/>
      <c r="AB1792" s="6"/>
      <c r="AZ1792" t="s">
        <v>4397</v>
      </c>
      <c r="BA1792" t="s">
        <v>3205</v>
      </c>
      <c r="BB1792" t="s">
        <v>3967</v>
      </c>
      <c r="BC1792" t="s">
        <v>7263</v>
      </c>
      <c r="BG1792" t="s">
        <v>6865</v>
      </c>
      <c r="BH1792" t="s">
        <v>8918</v>
      </c>
    </row>
    <row r="1793" spans="1:60" x14ac:dyDescent="0.25">
      <c r="A1793" s="12"/>
      <c r="B1793" s="13"/>
      <c r="C1793" s="13"/>
      <c r="D1793" s="13"/>
      <c r="E1793" s="13"/>
      <c r="F1793" s="13"/>
      <c r="G1793" s="13"/>
      <c r="H1793" s="13"/>
      <c r="I1793" s="13"/>
      <c r="J1793" s="13"/>
      <c r="K1793" s="13"/>
      <c r="L1793" s="13"/>
      <c r="M1793" s="13"/>
      <c r="N1793" s="13"/>
      <c r="O1793" s="14"/>
      <c r="P1793" s="13"/>
      <c r="Q1793" s="13"/>
      <c r="R1793" s="13"/>
      <c r="S1793" s="13"/>
      <c r="T1793" s="13"/>
      <c r="U1793" s="13"/>
      <c r="V1793" s="13"/>
      <c r="W1793" s="13"/>
      <c r="X1793" s="13"/>
      <c r="Y1793" s="13"/>
      <c r="Z1793" s="13"/>
      <c r="AA1793" s="13"/>
      <c r="AB1793" s="13"/>
      <c r="AZ1793" t="s">
        <v>303</v>
      </c>
      <c r="BA1793" t="s">
        <v>3205</v>
      </c>
      <c r="BB1793" t="s">
        <v>3967</v>
      </c>
      <c r="BC1793" t="s">
        <v>3206</v>
      </c>
      <c r="BG1793" t="s">
        <v>6870</v>
      </c>
      <c r="BH1793" t="s">
        <v>8919</v>
      </c>
    </row>
    <row r="1794" spans="1:60" x14ac:dyDescent="0.25">
      <c r="A1794" s="9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10"/>
      <c r="P1794" s="6"/>
      <c r="Q1794" s="6"/>
      <c r="R1794" s="6"/>
      <c r="S1794" s="6"/>
      <c r="T1794" s="6"/>
      <c r="U1794" s="6"/>
      <c r="V1794" s="6"/>
      <c r="W1794" s="11"/>
      <c r="X1794" s="6"/>
      <c r="Y1794" s="6"/>
      <c r="Z1794" s="6"/>
      <c r="AA1794" s="6"/>
      <c r="AB1794" s="6"/>
      <c r="AZ1794" t="s">
        <v>4398</v>
      </c>
      <c r="BA1794" t="s">
        <v>3205</v>
      </c>
      <c r="BB1794" t="s">
        <v>3967</v>
      </c>
      <c r="BC1794" t="s">
        <v>3206</v>
      </c>
      <c r="BG1794" t="s">
        <v>6871</v>
      </c>
      <c r="BH1794" t="s">
        <v>8920</v>
      </c>
    </row>
    <row r="1795" spans="1:60" x14ac:dyDescent="0.25">
      <c r="A1795" s="12"/>
      <c r="B1795" s="13"/>
      <c r="C1795" s="13"/>
      <c r="D1795" s="13"/>
      <c r="E1795" s="13"/>
      <c r="F1795" s="13"/>
      <c r="G1795" s="13"/>
      <c r="H1795" s="13"/>
      <c r="I1795" s="13"/>
      <c r="J1795" s="13"/>
      <c r="K1795" s="13"/>
      <c r="L1795" s="13"/>
      <c r="M1795" s="13"/>
      <c r="N1795" s="13"/>
      <c r="O1795" s="14"/>
      <c r="P1795" s="13"/>
      <c r="Q1795" s="13"/>
      <c r="R1795" s="13"/>
      <c r="S1795" s="13"/>
      <c r="T1795" s="13"/>
      <c r="U1795" s="13"/>
      <c r="V1795" s="13"/>
      <c r="W1795" s="13"/>
      <c r="X1795" s="13"/>
      <c r="Y1795" s="13"/>
      <c r="Z1795" s="13"/>
      <c r="AA1795" s="13"/>
      <c r="AB1795" s="13"/>
      <c r="AZ1795" t="s">
        <v>4399</v>
      </c>
      <c r="BA1795" t="s">
        <v>3205</v>
      </c>
      <c r="BB1795" t="s">
        <v>3967</v>
      </c>
      <c r="BC1795" t="s">
        <v>3206</v>
      </c>
      <c r="BG1795" t="s">
        <v>6873</v>
      </c>
      <c r="BH1795" t="s">
        <v>8920</v>
      </c>
    </row>
    <row r="1796" spans="1:60" x14ac:dyDescent="0.25">
      <c r="A1796" s="9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10"/>
      <c r="P1796" s="6"/>
      <c r="Q1796" s="6"/>
      <c r="R1796" s="6"/>
      <c r="S1796" s="6"/>
      <c r="T1796" s="6"/>
      <c r="U1796" s="6"/>
      <c r="V1796" s="6"/>
      <c r="W1796" s="11"/>
      <c r="X1796" s="6"/>
      <c r="Y1796" s="6"/>
      <c r="Z1796" s="6"/>
      <c r="AA1796" s="6"/>
      <c r="AB1796" s="6"/>
      <c r="AZ1796" t="s">
        <v>4400</v>
      </c>
      <c r="BA1796" t="s">
        <v>3205</v>
      </c>
      <c r="BB1796" t="s">
        <v>3967</v>
      </c>
      <c r="BC1796" t="s">
        <v>3206</v>
      </c>
      <c r="BG1796" t="s">
        <v>6878</v>
      </c>
      <c r="BH1796" t="s">
        <v>6878</v>
      </c>
    </row>
    <row r="1797" spans="1:60" x14ac:dyDescent="0.25">
      <c r="A1797" s="9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10"/>
      <c r="P1797" s="6"/>
      <c r="Q1797" s="6"/>
      <c r="R1797" s="6"/>
      <c r="S1797" s="6"/>
      <c r="T1797" s="6"/>
      <c r="U1797" s="6"/>
      <c r="V1797" s="6"/>
      <c r="W1797" s="11"/>
      <c r="X1797" s="6"/>
      <c r="Y1797" s="6"/>
      <c r="Z1797" s="6"/>
      <c r="AA1797" s="6"/>
      <c r="AB1797" s="6"/>
      <c r="AZ1797" t="s">
        <v>4401</v>
      </c>
      <c r="BA1797" t="s">
        <v>3205</v>
      </c>
      <c r="BB1797" t="s">
        <v>3967</v>
      </c>
      <c r="BC1797" t="s">
        <v>3206</v>
      </c>
      <c r="BG1797" t="s">
        <v>6881</v>
      </c>
      <c r="BH1797" t="s">
        <v>9355</v>
      </c>
    </row>
    <row r="1798" spans="1:60" x14ac:dyDescent="0.25">
      <c r="A1798" s="9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10"/>
      <c r="P1798" s="6"/>
      <c r="Q1798" s="6"/>
      <c r="R1798" s="6"/>
      <c r="S1798" s="6"/>
      <c r="T1798" s="6"/>
      <c r="U1798" s="6"/>
      <c r="V1798" s="6"/>
      <c r="W1798" s="11"/>
      <c r="X1798" s="6"/>
      <c r="Y1798" s="6"/>
      <c r="Z1798" s="6"/>
      <c r="AA1798" s="6"/>
      <c r="AB1798" s="6"/>
      <c r="AZ1798" t="s">
        <v>4402</v>
      </c>
      <c r="BA1798" t="s">
        <v>3205</v>
      </c>
      <c r="BB1798" t="s">
        <v>3967</v>
      </c>
      <c r="BC1798" t="s">
        <v>3206</v>
      </c>
      <c r="BG1798" t="s">
        <v>6882</v>
      </c>
      <c r="BH1798" t="s">
        <v>9355</v>
      </c>
    </row>
    <row r="1799" spans="1:60" x14ac:dyDescent="0.25">
      <c r="A1799" s="12"/>
      <c r="B1799" s="13"/>
      <c r="C1799" s="13"/>
      <c r="D1799" s="13"/>
      <c r="E1799" s="13"/>
      <c r="F1799" s="13"/>
      <c r="G1799" s="13"/>
      <c r="H1799" s="13"/>
      <c r="I1799" s="13"/>
      <c r="J1799" s="13"/>
      <c r="K1799" s="13"/>
      <c r="L1799" s="13"/>
      <c r="M1799" s="13"/>
      <c r="N1799" s="13"/>
      <c r="O1799" s="14"/>
      <c r="P1799" s="13"/>
      <c r="Q1799" s="15"/>
      <c r="R1799" s="13"/>
      <c r="S1799" s="13"/>
      <c r="T1799" s="13"/>
      <c r="U1799" s="13"/>
      <c r="V1799" s="13"/>
      <c r="W1799" s="13"/>
      <c r="X1799" s="13"/>
      <c r="Y1799" s="13"/>
      <c r="Z1799" s="13"/>
      <c r="AA1799" s="13"/>
      <c r="AB1799" s="13"/>
      <c r="AZ1799" t="s">
        <v>4403</v>
      </c>
      <c r="BA1799" t="s">
        <v>3205</v>
      </c>
      <c r="BB1799" t="s">
        <v>3967</v>
      </c>
      <c r="BC1799" t="s">
        <v>3206</v>
      </c>
      <c r="BG1799" t="s">
        <v>6883</v>
      </c>
      <c r="BH1799" t="s">
        <v>9355</v>
      </c>
    </row>
    <row r="1800" spans="1:60" x14ac:dyDescent="0.25">
      <c r="A1800" s="9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10"/>
      <c r="P1800" s="6"/>
      <c r="Q1800" s="11"/>
      <c r="R1800" s="6"/>
      <c r="S1800" s="6"/>
      <c r="T1800" s="6"/>
      <c r="U1800" s="6"/>
      <c r="V1800" s="6"/>
      <c r="W1800" s="11"/>
      <c r="X1800" s="6"/>
      <c r="Y1800" s="6"/>
      <c r="Z1800" s="6"/>
      <c r="AA1800" s="6"/>
      <c r="AB1800" s="6"/>
      <c r="AZ1800" t="s">
        <v>4404</v>
      </c>
      <c r="BA1800" t="s">
        <v>3205</v>
      </c>
      <c r="BB1800" t="s">
        <v>3967</v>
      </c>
      <c r="BC1800" t="s">
        <v>3206</v>
      </c>
      <c r="BG1800" t="s">
        <v>6886</v>
      </c>
      <c r="BH1800" t="s">
        <v>9355</v>
      </c>
    </row>
    <row r="1801" spans="1:60" x14ac:dyDescent="0.25">
      <c r="A1801" s="9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10"/>
      <c r="P1801" s="6"/>
      <c r="Q1801" s="6"/>
      <c r="R1801" s="6"/>
      <c r="S1801" s="6"/>
      <c r="T1801" s="6"/>
      <c r="U1801" s="6"/>
      <c r="V1801" s="6"/>
      <c r="W1801" s="11"/>
      <c r="X1801" s="6"/>
      <c r="Y1801" s="6"/>
      <c r="Z1801" s="6"/>
      <c r="AA1801" s="6"/>
      <c r="AB1801" s="6"/>
      <c r="AZ1801" t="s">
        <v>4405</v>
      </c>
      <c r="BA1801" t="s">
        <v>3205</v>
      </c>
      <c r="BB1801" t="s">
        <v>3967</v>
      </c>
      <c r="BC1801" t="s">
        <v>3206</v>
      </c>
      <c r="BG1801" t="s">
        <v>6888</v>
      </c>
      <c r="BH1801" t="s">
        <v>9355</v>
      </c>
    </row>
    <row r="1802" spans="1:60" x14ac:dyDescent="0.25">
      <c r="A1802" s="1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10"/>
      <c r="P1802" s="6"/>
      <c r="Q1802" s="6"/>
      <c r="R1802" s="6"/>
      <c r="S1802" s="6"/>
      <c r="T1802" s="6"/>
      <c r="U1802" s="17"/>
      <c r="V1802" s="17"/>
      <c r="W1802" s="11"/>
      <c r="X1802" s="6"/>
      <c r="Y1802" s="6"/>
      <c r="Z1802" s="6"/>
      <c r="AA1802" s="6"/>
      <c r="AB1802" s="6"/>
      <c r="AZ1802" t="s">
        <v>4406</v>
      </c>
      <c r="BA1802" t="s">
        <v>3205</v>
      </c>
      <c r="BB1802" t="s">
        <v>3967</v>
      </c>
      <c r="BC1802" t="s">
        <v>7263</v>
      </c>
      <c r="BG1802" t="s">
        <v>6889</v>
      </c>
      <c r="BH1802" t="s">
        <v>9355</v>
      </c>
    </row>
    <row r="1803" spans="1:60" x14ac:dyDescent="0.25">
      <c r="A1803" s="12"/>
      <c r="B1803" s="13"/>
      <c r="C1803" s="13"/>
      <c r="D1803" s="13"/>
      <c r="E1803" s="13"/>
      <c r="F1803" s="13"/>
      <c r="G1803" s="13"/>
      <c r="H1803" s="13"/>
      <c r="I1803" s="13"/>
      <c r="J1803" s="13"/>
      <c r="K1803" s="13"/>
      <c r="L1803" s="13"/>
      <c r="M1803" s="13"/>
      <c r="N1803" s="13"/>
      <c r="O1803" s="14"/>
      <c r="P1803" s="13"/>
      <c r="Q1803" s="15"/>
      <c r="R1803" s="13"/>
      <c r="S1803" s="13"/>
      <c r="T1803" s="13"/>
      <c r="U1803" s="13"/>
      <c r="V1803" s="13"/>
      <c r="W1803" s="13"/>
      <c r="X1803" s="13"/>
      <c r="Y1803" s="13"/>
      <c r="Z1803" s="13"/>
      <c r="AA1803" s="13"/>
      <c r="AB1803" s="13"/>
      <c r="AZ1803" t="s">
        <v>4407</v>
      </c>
      <c r="BA1803" t="s">
        <v>3205</v>
      </c>
      <c r="BB1803" t="s">
        <v>3967</v>
      </c>
      <c r="BC1803" t="s">
        <v>3206</v>
      </c>
      <c r="BG1803" t="s">
        <v>6891</v>
      </c>
      <c r="BH1803" t="s">
        <v>9355</v>
      </c>
    </row>
    <row r="1804" spans="1:60" x14ac:dyDescent="0.25">
      <c r="A1804" s="9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10"/>
      <c r="P1804" s="6"/>
      <c r="Q1804" s="11"/>
      <c r="R1804" s="6"/>
      <c r="S1804" s="6"/>
      <c r="T1804" s="6"/>
      <c r="U1804" s="6"/>
      <c r="V1804" s="6"/>
      <c r="W1804" s="11"/>
      <c r="X1804" s="6"/>
      <c r="Y1804" s="6"/>
      <c r="Z1804" s="6"/>
      <c r="AA1804" s="6"/>
      <c r="AB1804" s="6"/>
      <c r="AZ1804" t="s">
        <v>4408</v>
      </c>
      <c r="BA1804" t="s">
        <v>3205</v>
      </c>
      <c r="BB1804" t="s">
        <v>3967</v>
      </c>
      <c r="BC1804" t="s">
        <v>3206</v>
      </c>
      <c r="BG1804" t="s">
        <v>6894</v>
      </c>
      <c r="BH1804" t="s">
        <v>9356</v>
      </c>
    </row>
    <row r="1805" spans="1:60" x14ac:dyDescent="0.25">
      <c r="A1805" s="12"/>
      <c r="B1805" s="13"/>
      <c r="C1805" s="13"/>
      <c r="D1805" s="13"/>
      <c r="E1805" s="13"/>
      <c r="F1805" s="13"/>
      <c r="G1805" s="13"/>
      <c r="H1805" s="13"/>
      <c r="I1805" s="13"/>
      <c r="J1805" s="13"/>
      <c r="K1805" s="13"/>
      <c r="L1805" s="13"/>
      <c r="M1805" s="13"/>
      <c r="N1805" s="13"/>
      <c r="O1805" s="14"/>
      <c r="P1805" s="13"/>
      <c r="Q1805" s="15"/>
      <c r="R1805" s="13"/>
      <c r="S1805" s="13"/>
      <c r="T1805" s="13"/>
      <c r="U1805" s="13"/>
      <c r="V1805" s="13"/>
      <c r="W1805" s="13"/>
      <c r="X1805" s="13"/>
      <c r="Y1805" s="13"/>
      <c r="Z1805" s="13"/>
      <c r="AA1805" s="13"/>
      <c r="AB1805" s="13"/>
      <c r="AZ1805" t="s">
        <v>4409</v>
      </c>
      <c r="BA1805" t="s">
        <v>3205</v>
      </c>
      <c r="BB1805" t="s">
        <v>3967</v>
      </c>
      <c r="BC1805" t="s">
        <v>3206</v>
      </c>
      <c r="BG1805" t="s">
        <v>6895</v>
      </c>
      <c r="BH1805" t="s">
        <v>9356</v>
      </c>
    </row>
    <row r="1806" spans="1:60" x14ac:dyDescent="0.25">
      <c r="A1806" s="12"/>
      <c r="B1806" s="13"/>
      <c r="C1806" s="13"/>
      <c r="D1806" s="13"/>
      <c r="E1806" s="13"/>
      <c r="F1806" s="13"/>
      <c r="G1806" s="13"/>
      <c r="H1806" s="13"/>
      <c r="I1806" s="13"/>
      <c r="J1806" s="13"/>
      <c r="K1806" s="13"/>
      <c r="L1806" s="13"/>
      <c r="M1806" s="13"/>
      <c r="N1806" s="13"/>
      <c r="O1806" s="14"/>
      <c r="P1806" s="13"/>
      <c r="Q1806" s="13"/>
      <c r="R1806" s="13"/>
      <c r="S1806" s="13"/>
      <c r="T1806" s="13"/>
      <c r="U1806" s="13"/>
      <c r="V1806" s="13"/>
      <c r="W1806" s="13"/>
      <c r="X1806" s="13"/>
      <c r="Y1806" s="13"/>
      <c r="Z1806" s="13"/>
      <c r="AA1806" s="13"/>
      <c r="AB1806" s="13"/>
      <c r="AZ1806" t="s">
        <v>631</v>
      </c>
      <c r="BA1806" t="s">
        <v>3205</v>
      </c>
      <c r="BB1806" t="s">
        <v>3967</v>
      </c>
      <c r="BC1806" t="s">
        <v>3206</v>
      </c>
      <c r="BG1806" t="s">
        <v>6898</v>
      </c>
      <c r="BH1806" t="s">
        <v>9356</v>
      </c>
    </row>
    <row r="1807" spans="1:60" x14ac:dyDescent="0.25">
      <c r="A1807" s="9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10"/>
      <c r="P1807" s="6"/>
      <c r="Q1807" s="11"/>
      <c r="R1807" s="6"/>
      <c r="S1807" s="6"/>
      <c r="T1807" s="6"/>
      <c r="U1807" s="6"/>
      <c r="V1807" s="6"/>
      <c r="W1807" s="11"/>
      <c r="X1807" s="6"/>
      <c r="Y1807" s="6"/>
      <c r="Z1807" s="6"/>
      <c r="AA1807" s="6"/>
      <c r="AB1807" s="6"/>
      <c r="AZ1807" t="s">
        <v>4410</v>
      </c>
      <c r="BA1807" t="s">
        <v>3205</v>
      </c>
      <c r="BB1807" t="s">
        <v>3967</v>
      </c>
      <c r="BC1807" t="s">
        <v>3206</v>
      </c>
      <c r="BG1807" t="s">
        <v>6899</v>
      </c>
      <c r="BH1807" t="s">
        <v>9356</v>
      </c>
    </row>
    <row r="1808" spans="1:60" x14ac:dyDescent="0.25">
      <c r="A1808" s="9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10"/>
      <c r="P1808" s="6"/>
      <c r="Q1808" s="11"/>
      <c r="R1808" s="6"/>
      <c r="S1808" s="6"/>
      <c r="T1808" s="6"/>
      <c r="U1808" s="6"/>
      <c r="V1808" s="6"/>
      <c r="W1808" s="11"/>
      <c r="X1808" s="6"/>
      <c r="Y1808" s="6"/>
      <c r="Z1808" s="6"/>
      <c r="AA1808" s="6"/>
      <c r="AB1808" s="6"/>
      <c r="AZ1808" t="s">
        <v>1903</v>
      </c>
      <c r="BA1808" t="s">
        <v>3205</v>
      </c>
      <c r="BB1808" t="s">
        <v>3967</v>
      </c>
      <c r="BC1808" t="s">
        <v>3206</v>
      </c>
      <c r="BG1808" t="s">
        <v>6900</v>
      </c>
      <c r="BH1808" t="s">
        <v>9356</v>
      </c>
    </row>
    <row r="1809" spans="1:60" x14ac:dyDescent="0.25">
      <c r="A1809" s="18"/>
      <c r="B1809" s="19"/>
      <c r="C1809" s="20"/>
      <c r="D1809" s="19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10"/>
      <c r="P1809" s="6"/>
      <c r="Q1809" s="11"/>
      <c r="R1809" s="6"/>
      <c r="S1809" s="6"/>
      <c r="T1809" s="6"/>
      <c r="U1809" s="17"/>
      <c r="V1809" s="17"/>
      <c r="W1809" s="11"/>
      <c r="X1809" s="6"/>
      <c r="Y1809" s="6"/>
      <c r="Z1809" s="6"/>
      <c r="AA1809" s="6"/>
      <c r="AB1809" s="6"/>
      <c r="AZ1809" t="s">
        <v>1903</v>
      </c>
      <c r="BA1809" t="s">
        <v>3205</v>
      </c>
      <c r="BB1809" t="s">
        <v>3967</v>
      </c>
      <c r="BC1809" t="s">
        <v>3206</v>
      </c>
      <c r="BG1809" t="s">
        <v>6901</v>
      </c>
      <c r="BH1809" t="s">
        <v>9356</v>
      </c>
    </row>
    <row r="1810" spans="1:60" x14ac:dyDescent="0.25">
      <c r="A1810" s="18"/>
      <c r="B1810" s="19"/>
      <c r="C1810" s="20"/>
      <c r="D1810" s="19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10"/>
      <c r="P1810" s="6"/>
      <c r="Q1810" s="11"/>
      <c r="R1810" s="6"/>
      <c r="S1810" s="6"/>
      <c r="T1810" s="6"/>
      <c r="U1810" s="17"/>
      <c r="V1810" s="17"/>
      <c r="W1810" s="11"/>
      <c r="X1810" s="6"/>
      <c r="Y1810" s="6"/>
      <c r="Z1810" s="6"/>
      <c r="AA1810" s="6"/>
      <c r="AB1810" s="6"/>
      <c r="AZ1810" t="s">
        <v>2421</v>
      </c>
      <c r="BA1810" t="s">
        <v>3205</v>
      </c>
      <c r="BB1810" t="s">
        <v>3967</v>
      </c>
      <c r="BC1810" t="s">
        <v>3206</v>
      </c>
      <c r="BG1810" t="s">
        <v>6903</v>
      </c>
      <c r="BH1810" t="s">
        <v>9356</v>
      </c>
    </row>
    <row r="1811" spans="1:60" x14ac:dyDescent="0.25">
      <c r="A1811" s="18"/>
      <c r="B1811" s="19"/>
      <c r="C1811" s="20"/>
      <c r="D1811" s="19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10"/>
      <c r="P1811" s="6"/>
      <c r="Q1811" s="11"/>
      <c r="R1811" s="6"/>
      <c r="S1811" s="6"/>
      <c r="T1811" s="6"/>
      <c r="U1811" s="17"/>
      <c r="V1811" s="17"/>
      <c r="W1811" s="11"/>
      <c r="X1811" s="6"/>
      <c r="Y1811" s="6"/>
      <c r="Z1811" s="6"/>
      <c r="AA1811" s="6"/>
      <c r="AB1811" s="6"/>
      <c r="AZ1811" t="s">
        <v>2047</v>
      </c>
      <c r="BA1811" t="s">
        <v>3205</v>
      </c>
      <c r="BB1811" t="s">
        <v>3967</v>
      </c>
      <c r="BC1811" t="s">
        <v>7263</v>
      </c>
      <c r="BG1811" t="s">
        <v>6904</v>
      </c>
      <c r="BH1811" t="s">
        <v>9356</v>
      </c>
    </row>
    <row r="1812" spans="1:60" x14ac:dyDescent="0.25">
      <c r="A1812" s="12"/>
      <c r="B1812" s="13"/>
      <c r="C1812" s="13"/>
      <c r="D1812" s="13"/>
      <c r="E1812" s="13"/>
      <c r="F1812" s="13"/>
      <c r="G1812" s="13"/>
      <c r="H1812" s="13"/>
      <c r="I1812" s="13"/>
      <c r="J1812" s="13"/>
      <c r="K1812" s="13"/>
      <c r="L1812" s="13"/>
      <c r="M1812" s="13"/>
      <c r="N1812" s="13"/>
      <c r="O1812" s="14"/>
      <c r="P1812" s="13"/>
      <c r="Q1812" s="15"/>
      <c r="R1812" s="13"/>
      <c r="S1812" s="13"/>
      <c r="T1812" s="13"/>
      <c r="U1812" s="13"/>
      <c r="V1812" s="13"/>
      <c r="W1812" s="13"/>
      <c r="X1812" s="13"/>
      <c r="Y1812" s="13"/>
      <c r="Z1812" s="13"/>
      <c r="AA1812" s="13"/>
      <c r="AB1812" s="13"/>
      <c r="AZ1812" t="s">
        <v>4411</v>
      </c>
      <c r="BA1812" t="s">
        <v>3205</v>
      </c>
      <c r="BB1812" t="s">
        <v>3967</v>
      </c>
      <c r="BC1812" t="s">
        <v>7263</v>
      </c>
      <c r="BG1812" t="s">
        <v>6910</v>
      </c>
      <c r="BH1812" t="s">
        <v>9356</v>
      </c>
    </row>
    <row r="1813" spans="1:60" x14ac:dyDescent="0.25">
      <c r="A1813" s="12"/>
      <c r="B1813" s="13"/>
      <c r="C1813" s="13"/>
      <c r="D1813" s="13"/>
      <c r="E1813" s="13"/>
      <c r="F1813" s="13"/>
      <c r="G1813" s="13"/>
      <c r="H1813" s="13"/>
      <c r="I1813" s="13"/>
      <c r="J1813" s="13"/>
      <c r="K1813" s="13"/>
      <c r="L1813" s="13"/>
      <c r="M1813" s="13"/>
      <c r="N1813" s="13"/>
      <c r="O1813" s="14"/>
      <c r="P1813" s="13"/>
      <c r="Q1813" s="13"/>
      <c r="R1813" s="13"/>
      <c r="S1813" s="13"/>
      <c r="T1813" s="13"/>
      <c r="U1813" s="13"/>
      <c r="V1813" s="13"/>
      <c r="W1813" s="13"/>
      <c r="X1813" s="13"/>
      <c r="Y1813" s="13"/>
      <c r="Z1813" s="13"/>
      <c r="AA1813" s="13"/>
      <c r="AB1813" s="13"/>
      <c r="AZ1813" t="s">
        <v>964</v>
      </c>
      <c r="BA1813" t="s">
        <v>3205</v>
      </c>
      <c r="BB1813" t="s">
        <v>3967</v>
      </c>
      <c r="BC1813" t="s">
        <v>3206</v>
      </c>
      <c r="BG1813" t="s">
        <v>6911</v>
      </c>
      <c r="BH1813" t="s">
        <v>9356</v>
      </c>
    </row>
    <row r="1814" spans="1:60" x14ac:dyDescent="0.25">
      <c r="A1814" s="9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10"/>
      <c r="P1814" s="6"/>
      <c r="Q1814" s="6"/>
      <c r="R1814" s="6"/>
      <c r="S1814" s="6"/>
      <c r="T1814" s="6"/>
      <c r="U1814" s="6"/>
      <c r="V1814" s="6"/>
      <c r="W1814" s="11"/>
      <c r="X1814" s="6"/>
      <c r="Y1814" s="6"/>
      <c r="Z1814" s="6"/>
      <c r="AA1814" s="6"/>
      <c r="AB1814" s="6"/>
      <c r="AZ1814" t="s">
        <v>4412</v>
      </c>
      <c r="BA1814" t="s">
        <v>3205</v>
      </c>
      <c r="BB1814" t="s">
        <v>3967</v>
      </c>
      <c r="BC1814" t="s">
        <v>3206</v>
      </c>
      <c r="BG1814" t="s">
        <v>6912</v>
      </c>
      <c r="BH1814" t="s">
        <v>9356</v>
      </c>
    </row>
    <row r="1815" spans="1:60" x14ac:dyDescent="0.25">
      <c r="A1815" s="9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10"/>
      <c r="P1815" s="6"/>
      <c r="Q1815" s="6"/>
      <c r="R1815" s="6"/>
      <c r="S1815" s="6"/>
      <c r="T1815" s="6"/>
      <c r="U1815" s="6"/>
      <c r="V1815" s="6"/>
      <c r="W1815" s="11"/>
      <c r="X1815" s="6"/>
      <c r="Y1815" s="6"/>
      <c r="Z1815" s="6"/>
      <c r="AA1815" s="6"/>
      <c r="AB1815" s="6"/>
      <c r="AZ1815" t="s">
        <v>4413</v>
      </c>
      <c r="BA1815" t="s">
        <v>3205</v>
      </c>
      <c r="BB1815" t="s">
        <v>3967</v>
      </c>
      <c r="BC1815" t="s">
        <v>3206</v>
      </c>
      <c r="BG1815" t="s">
        <v>6913</v>
      </c>
      <c r="BH1815" t="s">
        <v>9356</v>
      </c>
    </row>
    <row r="1816" spans="1:60" x14ac:dyDescent="0.25">
      <c r="A1816" s="9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10"/>
      <c r="P1816" s="6"/>
      <c r="Q1816" s="11"/>
      <c r="R1816" s="6"/>
      <c r="S1816" s="6"/>
      <c r="T1816" s="6"/>
      <c r="U1816" s="6"/>
      <c r="V1816" s="6"/>
      <c r="W1816" s="11"/>
      <c r="X1816" s="6"/>
      <c r="Y1816" s="6"/>
      <c r="Z1816" s="6"/>
      <c r="AA1816" s="6"/>
      <c r="AB1816" s="6"/>
      <c r="AZ1816" t="s">
        <v>4414</v>
      </c>
      <c r="BA1816" t="s">
        <v>3205</v>
      </c>
      <c r="BB1816" t="s">
        <v>3967</v>
      </c>
      <c r="BC1816" t="s">
        <v>3206</v>
      </c>
      <c r="BG1816" t="s">
        <v>6915</v>
      </c>
      <c r="BH1816" t="s">
        <v>9356</v>
      </c>
    </row>
    <row r="1817" spans="1:60" x14ac:dyDescent="0.25">
      <c r="A1817" s="1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10"/>
      <c r="P1817" s="6"/>
      <c r="Q1817" s="6"/>
      <c r="R1817" s="6"/>
      <c r="S1817" s="6"/>
      <c r="T1817" s="6"/>
      <c r="U1817" s="17"/>
      <c r="V1817" s="17"/>
      <c r="W1817" s="11"/>
      <c r="X1817" s="6"/>
      <c r="Y1817" s="6"/>
      <c r="Z1817" s="6"/>
      <c r="AA1817" s="6"/>
      <c r="AB1817" s="6"/>
      <c r="AZ1817" t="s">
        <v>1462</v>
      </c>
      <c r="BA1817" t="s">
        <v>3205</v>
      </c>
      <c r="BB1817" t="s">
        <v>3967</v>
      </c>
      <c r="BC1817" t="s">
        <v>3206</v>
      </c>
      <c r="BG1817" t="s">
        <v>6916</v>
      </c>
      <c r="BH1817" t="s">
        <v>9356</v>
      </c>
    </row>
    <row r="1818" spans="1:60" x14ac:dyDescent="0.25">
      <c r="A1818" s="12"/>
      <c r="B1818" s="13"/>
      <c r="C1818" s="13"/>
      <c r="D1818" s="13"/>
      <c r="E1818" s="13"/>
      <c r="F1818" s="13"/>
      <c r="G1818" s="13"/>
      <c r="H1818" s="13"/>
      <c r="I1818" s="13"/>
      <c r="J1818" s="13"/>
      <c r="K1818" s="13"/>
      <c r="L1818" s="13"/>
      <c r="M1818" s="13"/>
      <c r="N1818" s="13"/>
      <c r="O1818" s="14"/>
      <c r="P1818" s="13"/>
      <c r="Q1818" s="15"/>
      <c r="R1818" s="13"/>
      <c r="S1818" s="13"/>
      <c r="T1818" s="13"/>
      <c r="U1818" s="13"/>
      <c r="V1818" s="13"/>
      <c r="W1818" s="13"/>
      <c r="X1818" s="13"/>
      <c r="Y1818" s="13"/>
      <c r="Z1818" s="13"/>
      <c r="AA1818" s="13"/>
      <c r="AB1818" s="13"/>
      <c r="AZ1818" t="s">
        <v>4415</v>
      </c>
      <c r="BA1818" t="s">
        <v>3205</v>
      </c>
      <c r="BB1818" t="s">
        <v>3967</v>
      </c>
      <c r="BC1818" t="s">
        <v>3206</v>
      </c>
      <c r="BG1818" t="s">
        <v>6918</v>
      </c>
      <c r="BH1818" t="s">
        <v>9357</v>
      </c>
    </row>
    <row r="1819" spans="1:60" x14ac:dyDescent="0.25">
      <c r="A1819" s="9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10"/>
      <c r="P1819" s="6"/>
      <c r="Q1819" s="11"/>
      <c r="R1819" s="6"/>
      <c r="S1819" s="6"/>
      <c r="T1819" s="6"/>
      <c r="U1819" s="6"/>
      <c r="V1819" s="6"/>
      <c r="W1819" s="11"/>
      <c r="X1819" s="6"/>
      <c r="Y1819" s="6"/>
      <c r="Z1819" s="6"/>
      <c r="AA1819" s="6"/>
      <c r="AB1819" s="6"/>
      <c r="AZ1819" t="s">
        <v>4416</v>
      </c>
      <c r="BA1819" t="s">
        <v>3205</v>
      </c>
      <c r="BB1819" t="s">
        <v>3967</v>
      </c>
      <c r="BC1819" t="s">
        <v>7263</v>
      </c>
      <c r="BG1819" t="s">
        <v>6920</v>
      </c>
      <c r="BH1819" t="s">
        <v>9357</v>
      </c>
    </row>
    <row r="1820" spans="1:60" x14ac:dyDescent="0.25">
      <c r="A1820" s="9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10"/>
      <c r="P1820" s="6"/>
      <c r="Q1820" s="11"/>
      <c r="R1820" s="6"/>
      <c r="S1820" s="6"/>
      <c r="T1820" s="6"/>
      <c r="U1820" s="6"/>
      <c r="V1820" s="6"/>
      <c r="W1820" s="11"/>
      <c r="X1820" s="6"/>
      <c r="Y1820" s="6"/>
      <c r="Z1820" s="6"/>
      <c r="AA1820" s="6"/>
      <c r="AB1820" s="6"/>
      <c r="AZ1820" t="s">
        <v>4417</v>
      </c>
      <c r="BA1820" t="s">
        <v>3205</v>
      </c>
      <c r="BB1820" t="s">
        <v>3967</v>
      </c>
      <c r="BC1820" t="s">
        <v>3206</v>
      </c>
      <c r="BG1820" t="s">
        <v>6921</v>
      </c>
      <c r="BH1820" t="s">
        <v>9357</v>
      </c>
    </row>
    <row r="1821" spans="1:60" x14ac:dyDescent="0.25">
      <c r="A1821" s="9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10"/>
      <c r="P1821" s="6"/>
      <c r="Q1821" s="11"/>
      <c r="R1821" s="6"/>
      <c r="S1821" s="6"/>
      <c r="T1821" s="6"/>
      <c r="U1821" s="6"/>
      <c r="V1821" s="6"/>
      <c r="W1821" s="11"/>
      <c r="X1821" s="6"/>
      <c r="Y1821" s="6"/>
      <c r="Z1821" s="6"/>
      <c r="AA1821" s="6"/>
      <c r="AB1821" s="6"/>
      <c r="AZ1821" t="s">
        <v>4418</v>
      </c>
      <c r="BA1821" t="s">
        <v>3205</v>
      </c>
      <c r="BB1821" t="s">
        <v>3967</v>
      </c>
      <c r="BC1821" t="s">
        <v>3206</v>
      </c>
      <c r="BG1821" t="s">
        <v>6923</v>
      </c>
      <c r="BH1821" t="s">
        <v>9357</v>
      </c>
    </row>
    <row r="1822" spans="1:60" x14ac:dyDescent="0.25">
      <c r="A1822" s="9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10"/>
      <c r="P1822" s="6"/>
      <c r="Q1822" s="11"/>
      <c r="R1822" s="6"/>
      <c r="S1822" s="6"/>
      <c r="T1822" s="6"/>
      <c r="U1822" s="6"/>
      <c r="V1822" s="6"/>
      <c r="W1822" s="11"/>
      <c r="X1822" s="6"/>
      <c r="Y1822" s="6"/>
      <c r="Z1822" s="6"/>
      <c r="AA1822" s="6"/>
      <c r="AB1822" s="6"/>
      <c r="AZ1822" t="s">
        <v>4419</v>
      </c>
      <c r="BA1822" t="s">
        <v>3205</v>
      </c>
      <c r="BB1822" t="s">
        <v>3967</v>
      </c>
      <c r="BC1822" t="s">
        <v>3206</v>
      </c>
      <c r="BG1822" t="s">
        <v>6924</v>
      </c>
      <c r="BH1822" t="s">
        <v>9357</v>
      </c>
    </row>
    <row r="1823" spans="1:60" x14ac:dyDescent="0.25">
      <c r="A1823" s="9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10"/>
      <c r="P1823" s="6"/>
      <c r="Q1823" s="6"/>
      <c r="R1823" s="6"/>
      <c r="S1823" s="6"/>
      <c r="T1823" s="6"/>
      <c r="U1823" s="6"/>
      <c r="V1823" s="6"/>
      <c r="W1823" s="11"/>
      <c r="X1823" s="6"/>
      <c r="Y1823" s="6"/>
      <c r="Z1823" s="6"/>
      <c r="AA1823" s="6"/>
      <c r="AB1823" s="6"/>
      <c r="AZ1823" t="s">
        <v>4420</v>
      </c>
      <c r="BA1823" t="s">
        <v>3205</v>
      </c>
      <c r="BB1823" t="s">
        <v>3967</v>
      </c>
      <c r="BC1823" t="s">
        <v>3204</v>
      </c>
      <c r="BG1823" t="s">
        <v>6925</v>
      </c>
      <c r="BH1823" t="s">
        <v>9357</v>
      </c>
    </row>
    <row r="1824" spans="1:60" x14ac:dyDescent="0.25">
      <c r="A1824" s="18"/>
      <c r="B1824" s="19"/>
      <c r="C1824" s="20"/>
      <c r="D1824" s="19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10"/>
      <c r="P1824" s="6"/>
      <c r="Q1824" s="11"/>
      <c r="R1824" s="6"/>
      <c r="S1824" s="6"/>
      <c r="T1824" s="6"/>
      <c r="U1824" s="17"/>
      <c r="V1824" s="17"/>
      <c r="W1824" s="11"/>
      <c r="X1824" s="6"/>
      <c r="Y1824" s="6"/>
      <c r="Z1824" s="6"/>
      <c r="AA1824" s="6"/>
      <c r="AB1824" s="6"/>
      <c r="AZ1824" t="s">
        <v>1995</v>
      </c>
      <c r="BA1824" t="s">
        <v>3205</v>
      </c>
      <c r="BB1824" t="s">
        <v>3967</v>
      </c>
      <c r="BC1824" t="s">
        <v>3206</v>
      </c>
      <c r="BG1824" t="s">
        <v>6926</v>
      </c>
      <c r="BH1824" t="s">
        <v>9357</v>
      </c>
    </row>
    <row r="1825" spans="1:60" x14ac:dyDescent="0.25">
      <c r="A1825" s="12"/>
      <c r="B1825" s="13"/>
      <c r="C1825" s="13"/>
      <c r="D1825" s="13"/>
      <c r="E1825" s="13"/>
      <c r="F1825" s="13"/>
      <c r="G1825" s="13"/>
      <c r="H1825" s="13"/>
      <c r="I1825" s="13"/>
      <c r="J1825" s="13"/>
      <c r="K1825" s="13"/>
      <c r="L1825" s="13"/>
      <c r="M1825" s="13"/>
      <c r="N1825" s="13"/>
      <c r="O1825" s="14"/>
      <c r="P1825" s="13"/>
      <c r="Q1825" s="15"/>
      <c r="R1825" s="13"/>
      <c r="S1825" s="13"/>
      <c r="T1825" s="13"/>
      <c r="U1825" s="13"/>
      <c r="V1825" s="13"/>
      <c r="W1825" s="13"/>
      <c r="X1825" s="13"/>
      <c r="Y1825" s="13"/>
      <c r="Z1825" s="13"/>
      <c r="AA1825" s="13"/>
      <c r="AB1825" s="13"/>
      <c r="AZ1825" t="s">
        <v>4421</v>
      </c>
      <c r="BA1825" t="s">
        <v>3205</v>
      </c>
      <c r="BB1825" t="s">
        <v>3967</v>
      </c>
      <c r="BC1825" t="s">
        <v>3206</v>
      </c>
      <c r="BG1825" t="s">
        <v>6929</v>
      </c>
      <c r="BH1825" t="s">
        <v>9357</v>
      </c>
    </row>
    <row r="1826" spans="1:60" x14ac:dyDescent="0.25">
      <c r="A1826" s="9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10"/>
      <c r="P1826" s="6"/>
      <c r="Q1826" s="11"/>
      <c r="R1826" s="6"/>
      <c r="S1826" s="6"/>
      <c r="T1826" s="6"/>
      <c r="U1826" s="6"/>
      <c r="V1826" s="6"/>
      <c r="W1826" s="11"/>
      <c r="X1826" s="6"/>
      <c r="Y1826" s="6"/>
      <c r="Z1826" s="6"/>
      <c r="AA1826" s="6"/>
      <c r="AB1826" s="6"/>
      <c r="AZ1826" t="s">
        <v>4422</v>
      </c>
      <c r="BA1826" t="s">
        <v>3205</v>
      </c>
      <c r="BB1826" t="s">
        <v>3967</v>
      </c>
      <c r="BC1826" t="s">
        <v>3206</v>
      </c>
      <c r="BG1826" t="s">
        <v>6930</v>
      </c>
      <c r="BH1826" t="s">
        <v>9357</v>
      </c>
    </row>
    <row r="1827" spans="1:60" x14ac:dyDescent="0.25">
      <c r="A1827" s="9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10"/>
      <c r="P1827" s="6"/>
      <c r="Q1827" s="11"/>
      <c r="R1827" s="6"/>
      <c r="S1827" s="6"/>
      <c r="T1827" s="6"/>
      <c r="U1827" s="6"/>
      <c r="V1827" s="6"/>
      <c r="W1827" s="11"/>
      <c r="X1827" s="6"/>
      <c r="Y1827" s="6"/>
      <c r="Z1827" s="6"/>
      <c r="AA1827" s="6"/>
      <c r="AB1827" s="6"/>
      <c r="AZ1827" t="s">
        <v>4423</v>
      </c>
      <c r="BA1827" t="s">
        <v>3205</v>
      </c>
      <c r="BB1827" t="s">
        <v>3967</v>
      </c>
      <c r="BC1827" t="s">
        <v>3206</v>
      </c>
      <c r="BG1827" t="s">
        <v>6935</v>
      </c>
      <c r="BH1827" t="s">
        <v>9358</v>
      </c>
    </row>
    <row r="1828" spans="1:60" x14ac:dyDescent="0.25">
      <c r="A1828" s="9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10"/>
      <c r="P1828" s="6"/>
      <c r="Q1828" s="6"/>
      <c r="R1828" s="6"/>
      <c r="S1828" s="6"/>
      <c r="T1828" s="6"/>
      <c r="U1828" s="6"/>
      <c r="V1828" s="6"/>
      <c r="W1828" s="11"/>
      <c r="X1828" s="6"/>
      <c r="Y1828" s="6"/>
      <c r="Z1828" s="6"/>
      <c r="AA1828" s="6"/>
      <c r="AB1828" s="6"/>
      <c r="AZ1828" t="s">
        <v>4424</v>
      </c>
      <c r="BA1828" t="s">
        <v>3205</v>
      </c>
      <c r="BB1828" t="s">
        <v>3967</v>
      </c>
      <c r="BC1828" t="s">
        <v>3206</v>
      </c>
      <c r="BG1828" t="s">
        <v>6936</v>
      </c>
      <c r="BH1828" t="s">
        <v>9358</v>
      </c>
    </row>
    <row r="1829" spans="1:60" x14ac:dyDescent="0.25">
      <c r="A1829" s="9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10"/>
      <c r="P1829" s="6"/>
      <c r="Q1829" s="6"/>
      <c r="R1829" s="6"/>
      <c r="S1829" s="6"/>
      <c r="T1829" s="6"/>
      <c r="U1829" s="6"/>
      <c r="V1829" s="6"/>
      <c r="W1829" s="11"/>
      <c r="X1829" s="6"/>
      <c r="Y1829" s="6"/>
      <c r="Z1829" s="6"/>
      <c r="AA1829" s="6"/>
      <c r="AB1829" s="6"/>
      <c r="AZ1829" t="s">
        <v>4425</v>
      </c>
      <c r="BA1829" t="s">
        <v>3205</v>
      </c>
      <c r="BB1829" t="s">
        <v>3967</v>
      </c>
      <c r="BC1829" t="s">
        <v>7263</v>
      </c>
      <c r="BG1829" t="s">
        <v>6937</v>
      </c>
      <c r="BH1829" t="s">
        <v>9358</v>
      </c>
    </row>
    <row r="1830" spans="1:60" x14ac:dyDescent="0.25">
      <c r="A1830" s="9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10"/>
      <c r="P1830" s="6"/>
      <c r="Q1830" s="6"/>
      <c r="R1830" s="6"/>
      <c r="S1830" s="6"/>
      <c r="T1830" s="6"/>
      <c r="U1830" s="6"/>
      <c r="V1830" s="6"/>
      <c r="W1830" s="11"/>
      <c r="X1830" s="6"/>
      <c r="Y1830" s="6"/>
      <c r="Z1830" s="6"/>
      <c r="AA1830" s="6"/>
      <c r="AB1830" s="6"/>
      <c r="AZ1830" t="s">
        <v>4426</v>
      </c>
      <c r="BA1830" t="s">
        <v>3205</v>
      </c>
      <c r="BB1830" t="s">
        <v>3967</v>
      </c>
      <c r="BC1830" t="s">
        <v>7263</v>
      </c>
      <c r="BG1830" t="s">
        <v>6938</v>
      </c>
      <c r="BH1830" t="s">
        <v>9358</v>
      </c>
    </row>
    <row r="1831" spans="1:60" x14ac:dyDescent="0.25">
      <c r="A1831" s="9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10"/>
      <c r="P1831" s="6"/>
      <c r="Q1831" s="6"/>
      <c r="R1831" s="6"/>
      <c r="S1831" s="6"/>
      <c r="T1831" s="6"/>
      <c r="U1831" s="6"/>
      <c r="V1831" s="6"/>
      <c r="W1831" s="11"/>
      <c r="X1831" s="6"/>
      <c r="Y1831" s="6"/>
      <c r="Z1831" s="6"/>
      <c r="AA1831" s="6"/>
      <c r="AB1831" s="6"/>
      <c r="AZ1831" t="s">
        <v>4427</v>
      </c>
      <c r="BA1831" t="s">
        <v>3205</v>
      </c>
      <c r="BB1831" t="s">
        <v>3967</v>
      </c>
      <c r="BC1831" t="s">
        <v>3206</v>
      </c>
      <c r="BG1831" t="s">
        <v>6939</v>
      </c>
      <c r="BH1831" t="s">
        <v>9358</v>
      </c>
    </row>
    <row r="1832" spans="1:60" x14ac:dyDescent="0.25">
      <c r="A1832" s="12"/>
      <c r="B1832" s="13"/>
      <c r="C1832" s="13"/>
      <c r="D1832" s="13"/>
      <c r="E1832" s="13"/>
      <c r="F1832" s="13"/>
      <c r="G1832" s="13"/>
      <c r="H1832" s="13"/>
      <c r="I1832" s="13"/>
      <c r="J1832" s="13"/>
      <c r="K1832" s="13"/>
      <c r="L1832" s="13"/>
      <c r="M1832" s="13"/>
      <c r="N1832" s="13"/>
      <c r="O1832" s="14"/>
      <c r="P1832" s="13"/>
      <c r="Q1832" s="13"/>
      <c r="R1832" s="13"/>
      <c r="S1832" s="13"/>
      <c r="T1832" s="13"/>
      <c r="U1832" s="13"/>
      <c r="V1832" s="13"/>
      <c r="W1832" s="13"/>
      <c r="X1832" s="13"/>
      <c r="Y1832" s="13"/>
      <c r="Z1832" s="13"/>
      <c r="AA1832" s="13"/>
      <c r="AB1832" s="13"/>
      <c r="AZ1832" t="s">
        <v>638</v>
      </c>
      <c r="BA1832" t="s">
        <v>3205</v>
      </c>
      <c r="BB1832" t="s">
        <v>3967</v>
      </c>
      <c r="BC1832" t="s">
        <v>3206</v>
      </c>
      <c r="BG1832" t="s">
        <v>6940</v>
      </c>
      <c r="BH1832" t="s">
        <v>9358</v>
      </c>
    </row>
    <row r="1833" spans="1:60" x14ac:dyDescent="0.25">
      <c r="A1833" s="9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10"/>
      <c r="P1833" s="6"/>
      <c r="Q1833" s="6"/>
      <c r="R1833" s="6"/>
      <c r="S1833" s="6"/>
      <c r="T1833" s="6"/>
      <c r="U1833" s="6"/>
      <c r="V1833" s="6"/>
      <c r="W1833" s="11"/>
      <c r="X1833" s="6"/>
      <c r="Y1833" s="6"/>
      <c r="Z1833" s="6"/>
      <c r="AA1833" s="6"/>
      <c r="AB1833" s="6"/>
      <c r="AZ1833" t="s">
        <v>4428</v>
      </c>
      <c r="BA1833" t="s">
        <v>3205</v>
      </c>
      <c r="BB1833" t="s">
        <v>3967</v>
      </c>
      <c r="BC1833" t="s">
        <v>3206</v>
      </c>
      <c r="BG1833" t="s">
        <v>6941</v>
      </c>
      <c r="BH1833" t="s">
        <v>9358</v>
      </c>
    </row>
    <row r="1834" spans="1:60" x14ac:dyDescent="0.25">
      <c r="A1834" s="18"/>
      <c r="B1834" s="19"/>
      <c r="C1834" s="20"/>
      <c r="D1834" s="19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10"/>
      <c r="P1834" s="6"/>
      <c r="Q1834" s="6"/>
      <c r="R1834" s="6"/>
      <c r="S1834" s="6"/>
      <c r="T1834" s="6"/>
      <c r="U1834" s="17"/>
      <c r="V1834" s="17"/>
      <c r="W1834" s="11"/>
      <c r="X1834" s="6"/>
      <c r="Y1834" s="6"/>
      <c r="Z1834" s="6"/>
      <c r="AA1834" s="6"/>
      <c r="AB1834" s="6"/>
      <c r="AZ1834" t="s">
        <v>2380</v>
      </c>
      <c r="BA1834" t="s">
        <v>3205</v>
      </c>
      <c r="BB1834" t="s">
        <v>3967</v>
      </c>
      <c r="BC1834" t="s">
        <v>3206</v>
      </c>
      <c r="BG1834" t="s">
        <v>6942</v>
      </c>
      <c r="BH1834" t="s">
        <v>9358</v>
      </c>
    </row>
    <row r="1835" spans="1:60" x14ac:dyDescent="0.25">
      <c r="A1835" s="9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10"/>
      <c r="P1835" s="6"/>
      <c r="Q1835" s="11"/>
      <c r="R1835" s="6"/>
      <c r="S1835" s="6"/>
      <c r="T1835" s="6"/>
      <c r="U1835" s="6"/>
      <c r="V1835" s="6"/>
      <c r="W1835" s="11"/>
      <c r="X1835" s="6"/>
      <c r="Y1835" s="6"/>
      <c r="Z1835" s="6"/>
      <c r="AA1835" s="6"/>
      <c r="AB1835" s="6"/>
      <c r="AZ1835" t="s">
        <v>4429</v>
      </c>
      <c r="BA1835" t="s">
        <v>3205</v>
      </c>
      <c r="BB1835" t="s">
        <v>3967</v>
      </c>
      <c r="BC1835" t="s">
        <v>3206</v>
      </c>
      <c r="BG1835" t="s">
        <v>6943</v>
      </c>
      <c r="BH1835" t="s">
        <v>9358</v>
      </c>
    </row>
    <row r="1836" spans="1:60" x14ac:dyDescent="0.25">
      <c r="A1836" s="9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10"/>
      <c r="P1836" s="6"/>
      <c r="Q1836" s="11"/>
      <c r="R1836" s="6"/>
      <c r="S1836" s="6"/>
      <c r="T1836" s="6"/>
      <c r="U1836" s="6"/>
      <c r="V1836" s="6"/>
      <c r="W1836" s="11"/>
      <c r="X1836" s="6"/>
      <c r="Y1836" s="6"/>
      <c r="Z1836" s="6"/>
      <c r="AA1836" s="6"/>
      <c r="AB1836" s="6"/>
      <c r="AZ1836" t="s">
        <v>4430</v>
      </c>
      <c r="BA1836" t="s">
        <v>3205</v>
      </c>
      <c r="BB1836" t="s">
        <v>3967</v>
      </c>
      <c r="BC1836" t="s">
        <v>3204</v>
      </c>
      <c r="BG1836" t="s">
        <v>6944</v>
      </c>
      <c r="BH1836" t="s">
        <v>9358</v>
      </c>
    </row>
    <row r="1837" spans="1:60" x14ac:dyDescent="0.25">
      <c r="A1837" s="12"/>
      <c r="B1837" s="13"/>
      <c r="C1837" s="13"/>
      <c r="D1837" s="13"/>
      <c r="E1837" s="13"/>
      <c r="F1837" s="13"/>
      <c r="G1837" s="13"/>
      <c r="H1837" s="13"/>
      <c r="I1837" s="13"/>
      <c r="J1837" s="13"/>
      <c r="K1837" s="13"/>
      <c r="L1837" s="13"/>
      <c r="M1837" s="13"/>
      <c r="N1837" s="13"/>
      <c r="O1837" s="14"/>
      <c r="P1837" s="13"/>
      <c r="Q1837" s="15"/>
      <c r="R1837" s="13"/>
      <c r="S1837" s="13"/>
      <c r="T1837" s="13"/>
      <c r="U1837" s="13"/>
      <c r="V1837" s="13"/>
      <c r="W1837" s="13"/>
      <c r="X1837" s="13"/>
      <c r="Y1837" s="13"/>
      <c r="Z1837" s="13"/>
      <c r="AA1837" s="13"/>
      <c r="AB1837" s="13"/>
      <c r="AZ1837" t="s">
        <v>4431</v>
      </c>
      <c r="BA1837" t="s">
        <v>3205</v>
      </c>
      <c r="BB1837" t="s">
        <v>3967</v>
      </c>
      <c r="BC1837" t="s">
        <v>3204</v>
      </c>
      <c r="BG1837" t="s">
        <v>6947</v>
      </c>
      <c r="BH1837" t="s">
        <v>9358</v>
      </c>
    </row>
    <row r="1838" spans="1:60" x14ac:dyDescent="0.25">
      <c r="A1838" s="12"/>
      <c r="B1838" s="13"/>
      <c r="C1838" s="13"/>
      <c r="D1838" s="13"/>
      <c r="E1838" s="13"/>
      <c r="F1838" s="13"/>
      <c r="G1838" s="13"/>
      <c r="H1838" s="13"/>
      <c r="I1838" s="13"/>
      <c r="J1838" s="13"/>
      <c r="K1838" s="13"/>
      <c r="L1838" s="13"/>
      <c r="M1838" s="13"/>
      <c r="N1838" s="13"/>
      <c r="O1838" s="14"/>
      <c r="P1838" s="13"/>
      <c r="Q1838" s="13"/>
      <c r="R1838" s="13"/>
      <c r="S1838" s="13"/>
      <c r="T1838" s="13"/>
      <c r="U1838" s="13"/>
      <c r="V1838" s="13"/>
      <c r="W1838" s="13"/>
      <c r="X1838" s="13"/>
      <c r="Y1838" s="13"/>
      <c r="Z1838" s="13"/>
      <c r="AA1838" s="13"/>
      <c r="AB1838" s="13"/>
      <c r="AZ1838" t="s">
        <v>4432</v>
      </c>
      <c r="BA1838" t="s">
        <v>3205</v>
      </c>
      <c r="BB1838" t="s">
        <v>3967</v>
      </c>
      <c r="BC1838" t="s">
        <v>3206</v>
      </c>
      <c r="BG1838" t="s">
        <v>6948</v>
      </c>
      <c r="BH1838" t="s">
        <v>9358</v>
      </c>
    </row>
    <row r="1839" spans="1:60" x14ac:dyDescent="0.25">
      <c r="A1839" s="9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10"/>
      <c r="P1839" s="6"/>
      <c r="Q1839" s="6"/>
      <c r="R1839" s="6"/>
      <c r="S1839" s="6"/>
      <c r="T1839" s="6"/>
      <c r="U1839" s="6"/>
      <c r="V1839" s="6"/>
      <c r="W1839" s="11"/>
      <c r="X1839" s="6"/>
      <c r="Y1839" s="6"/>
      <c r="Z1839" s="6"/>
      <c r="AA1839" s="6"/>
      <c r="AB1839" s="6"/>
      <c r="AZ1839" t="s">
        <v>284</v>
      </c>
      <c r="BA1839" t="s">
        <v>3205</v>
      </c>
      <c r="BB1839" t="s">
        <v>3967</v>
      </c>
      <c r="BC1839" t="s">
        <v>3206</v>
      </c>
      <c r="BG1839" t="s">
        <v>6952</v>
      </c>
      <c r="BH1839" t="s">
        <v>9358</v>
      </c>
    </row>
    <row r="1840" spans="1:60" x14ac:dyDescent="0.25">
      <c r="A1840" s="9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10"/>
      <c r="P1840" s="6"/>
      <c r="Q1840" s="6"/>
      <c r="R1840" s="6"/>
      <c r="S1840" s="6"/>
      <c r="T1840" s="6"/>
      <c r="U1840" s="6"/>
      <c r="V1840" s="6"/>
      <c r="W1840" s="11"/>
      <c r="X1840" s="6"/>
      <c r="Y1840" s="6"/>
      <c r="Z1840" s="6"/>
      <c r="AA1840" s="6"/>
      <c r="AB1840" s="6"/>
      <c r="AZ1840" t="s">
        <v>4433</v>
      </c>
      <c r="BA1840" t="s">
        <v>3205</v>
      </c>
      <c r="BB1840" t="s">
        <v>3967</v>
      </c>
      <c r="BC1840" t="s">
        <v>7263</v>
      </c>
      <c r="BG1840" t="s">
        <v>6956</v>
      </c>
      <c r="BH1840" t="s">
        <v>9359</v>
      </c>
    </row>
    <row r="1841" spans="1:60" x14ac:dyDescent="0.25">
      <c r="A1841" s="9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10"/>
      <c r="P1841" s="6"/>
      <c r="Q1841" s="6"/>
      <c r="R1841" s="6"/>
      <c r="S1841" s="6"/>
      <c r="T1841" s="6"/>
      <c r="U1841" s="6"/>
      <c r="V1841" s="6"/>
      <c r="W1841" s="11"/>
      <c r="X1841" s="6"/>
      <c r="Y1841" s="6"/>
      <c r="Z1841" s="6"/>
      <c r="AA1841" s="6"/>
      <c r="AB1841" s="6"/>
      <c r="AZ1841" t="s">
        <v>4434</v>
      </c>
      <c r="BA1841" t="s">
        <v>3205</v>
      </c>
      <c r="BB1841" t="s">
        <v>3967</v>
      </c>
      <c r="BC1841" t="s">
        <v>3206</v>
      </c>
      <c r="BG1841" t="s">
        <v>6958</v>
      </c>
      <c r="BH1841" t="s">
        <v>9359</v>
      </c>
    </row>
    <row r="1842" spans="1:60" x14ac:dyDescent="0.25">
      <c r="A1842" s="9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10"/>
      <c r="P1842" s="6"/>
      <c r="Q1842" s="6"/>
      <c r="R1842" s="6"/>
      <c r="S1842" s="6"/>
      <c r="T1842" s="6"/>
      <c r="U1842" s="6"/>
      <c r="V1842" s="6"/>
      <c r="W1842" s="11"/>
      <c r="X1842" s="6"/>
      <c r="Y1842" s="6"/>
      <c r="Z1842" s="6"/>
      <c r="AA1842" s="6"/>
      <c r="AB1842" s="6"/>
      <c r="AZ1842" t="s">
        <v>4435</v>
      </c>
      <c r="BA1842" t="s">
        <v>3205</v>
      </c>
      <c r="BB1842" t="s">
        <v>3967</v>
      </c>
      <c r="BC1842" t="s">
        <v>7263</v>
      </c>
      <c r="BG1842" t="s">
        <v>6959</v>
      </c>
      <c r="BH1842" t="s">
        <v>9359</v>
      </c>
    </row>
    <row r="1843" spans="1:60" x14ac:dyDescent="0.25">
      <c r="A1843" s="9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10"/>
      <c r="P1843" s="6"/>
      <c r="Q1843" s="6"/>
      <c r="R1843" s="6"/>
      <c r="S1843" s="6"/>
      <c r="T1843" s="6"/>
      <c r="U1843" s="6"/>
      <c r="V1843" s="6"/>
      <c r="W1843" s="11"/>
      <c r="X1843" s="6"/>
      <c r="Y1843" s="6"/>
      <c r="Z1843" s="6"/>
      <c r="AA1843" s="6"/>
      <c r="AB1843" s="6"/>
      <c r="AZ1843" t="s">
        <v>4436</v>
      </c>
      <c r="BA1843" t="s">
        <v>3205</v>
      </c>
      <c r="BB1843" t="s">
        <v>3967</v>
      </c>
      <c r="BC1843" t="s">
        <v>3206</v>
      </c>
      <c r="BG1843" t="s">
        <v>6960</v>
      </c>
      <c r="BH1843" t="s">
        <v>9359</v>
      </c>
    </row>
    <row r="1844" spans="1:60" x14ac:dyDescent="0.25">
      <c r="A1844" s="9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10"/>
      <c r="P1844" s="6"/>
      <c r="Q1844" s="11"/>
      <c r="R1844" s="6"/>
      <c r="S1844" s="6"/>
      <c r="T1844" s="6"/>
      <c r="U1844" s="6"/>
      <c r="V1844" s="6"/>
      <c r="W1844" s="11"/>
      <c r="X1844" s="6"/>
      <c r="Y1844" s="6"/>
      <c r="Z1844" s="6"/>
      <c r="AA1844" s="6"/>
      <c r="AB1844" s="6"/>
      <c r="AZ1844" t="s">
        <v>4437</v>
      </c>
      <c r="BA1844" t="s">
        <v>3205</v>
      </c>
      <c r="BB1844" t="s">
        <v>3967</v>
      </c>
      <c r="BC1844" t="s">
        <v>7263</v>
      </c>
      <c r="BG1844" t="s">
        <v>6961</v>
      </c>
      <c r="BH1844" t="s">
        <v>9359</v>
      </c>
    </row>
    <row r="1845" spans="1:60" x14ac:dyDescent="0.25">
      <c r="A1845" s="9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10"/>
      <c r="P1845" s="6"/>
      <c r="Q1845" s="6"/>
      <c r="R1845" s="6"/>
      <c r="S1845" s="6"/>
      <c r="T1845" s="6"/>
      <c r="U1845" s="6"/>
      <c r="V1845" s="6"/>
      <c r="W1845" s="11"/>
      <c r="X1845" s="6"/>
      <c r="Y1845" s="6"/>
      <c r="Z1845" s="6"/>
      <c r="AA1845" s="6"/>
      <c r="AB1845" s="6"/>
      <c r="AZ1845" t="s">
        <v>71</v>
      </c>
      <c r="BA1845" t="s">
        <v>3205</v>
      </c>
      <c r="BB1845" t="s">
        <v>3967</v>
      </c>
      <c r="BC1845" t="s">
        <v>7263</v>
      </c>
      <c r="BG1845" t="s">
        <v>6963</v>
      </c>
      <c r="BH1845" t="s">
        <v>9359</v>
      </c>
    </row>
    <row r="1846" spans="1:60" x14ac:dyDescent="0.25">
      <c r="A1846" s="18"/>
      <c r="B1846" s="19"/>
      <c r="C1846" s="20"/>
      <c r="D1846" s="19"/>
      <c r="E1846" s="13"/>
      <c r="F1846" s="13"/>
      <c r="G1846" s="13"/>
      <c r="H1846" s="13"/>
      <c r="I1846" s="13"/>
      <c r="J1846" s="13"/>
      <c r="K1846" s="13"/>
      <c r="L1846" s="13"/>
      <c r="M1846" s="13"/>
      <c r="N1846" s="13"/>
      <c r="O1846" s="14"/>
      <c r="P1846" s="13"/>
      <c r="Q1846" s="15"/>
      <c r="R1846" s="13"/>
      <c r="S1846" s="13"/>
      <c r="T1846" s="13"/>
      <c r="U1846" s="17"/>
      <c r="V1846" s="17"/>
      <c r="W1846" s="13"/>
      <c r="X1846" s="13"/>
      <c r="Y1846" s="13"/>
      <c r="Z1846" s="13"/>
      <c r="AA1846" s="13"/>
      <c r="AB1846" s="13"/>
      <c r="AZ1846" t="s">
        <v>2381</v>
      </c>
      <c r="BA1846" t="s">
        <v>3205</v>
      </c>
      <c r="BB1846" t="s">
        <v>3967</v>
      </c>
      <c r="BC1846" t="s">
        <v>3206</v>
      </c>
      <c r="BG1846" t="s">
        <v>6964</v>
      </c>
      <c r="BH1846" t="s">
        <v>9360</v>
      </c>
    </row>
    <row r="1847" spans="1:60" x14ac:dyDescent="0.25">
      <c r="A1847" s="9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10"/>
      <c r="P1847" s="6"/>
      <c r="Q1847" s="11"/>
      <c r="R1847" s="6"/>
      <c r="S1847" s="6"/>
      <c r="T1847" s="6"/>
      <c r="U1847" s="6"/>
      <c r="V1847" s="6"/>
      <c r="W1847" s="11"/>
      <c r="X1847" s="6"/>
      <c r="Y1847" s="6"/>
      <c r="Z1847" s="6"/>
      <c r="AA1847" s="6"/>
      <c r="AB1847" s="6"/>
      <c r="AZ1847" t="s">
        <v>4438</v>
      </c>
      <c r="BA1847" t="s">
        <v>3205</v>
      </c>
      <c r="BB1847" t="s">
        <v>3967</v>
      </c>
      <c r="BC1847" t="s">
        <v>3206</v>
      </c>
      <c r="BG1847" t="s">
        <v>6965</v>
      </c>
      <c r="BH1847" t="s">
        <v>9361</v>
      </c>
    </row>
    <row r="1848" spans="1:60" x14ac:dyDescent="0.25">
      <c r="A1848" s="18"/>
      <c r="B1848" s="19"/>
      <c r="C1848" s="20"/>
      <c r="D1848" s="19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10"/>
      <c r="P1848" s="6"/>
      <c r="Q1848" s="11"/>
      <c r="R1848" s="6"/>
      <c r="S1848" s="6"/>
      <c r="T1848" s="6"/>
      <c r="U1848" s="17"/>
      <c r="V1848" s="17"/>
      <c r="W1848" s="11"/>
      <c r="X1848" s="6"/>
      <c r="Y1848" s="6"/>
      <c r="Z1848" s="6"/>
      <c r="AA1848" s="6"/>
      <c r="AB1848" s="6"/>
      <c r="AZ1848" t="s">
        <v>1045</v>
      </c>
      <c r="BA1848" t="s">
        <v>3205</v>
      </c>
      <c r="BB1848" t="s">
        <v>3967</v>
      </c>
      <c r="BC1848" t="s">
        <v>3206</v>
      </c>
      <c r="BG1848" t="s">
        <v>6968</v>
      </c>
      <c r="BH1848" t="s">
        <v>9361</v>
      </c>
    </row>
    <row r="1849" spans="1:60" x14ac:dyDescent="0.25">
      <c r="A1849" s="12"/>
      <c r="B1849" s="13"/>
      <c r="C1849" s="13"/>
      <c r="D1849" s="13"/>
      <c r="E1849" s="13"/>
      <c r="F1849" s="13"/>
      <c r="G1849" s="13"/>
      <c r="H1849" s="13"/>
      <c r="I1849" s="13"/>
      <c r="J1849" s="13"/>
      <c r="K1849" s="13"/>
      <c r="L1849" s="13"/>
      <c r="M1849" s="13"/>
      <c r="N1849" s="13"/>
      <c r="O1849" s="14"/>
      <c r="P1849" s="13"/>
      <c r="Q1849" s="15"/>
      <c r="R1849" s="13"/>
      <c r="S1849" s="13"/>
      <c r="T1849" s="13"/>
      <c r="U1849" s="13"/>
      <c r="V1849" s="13"/>
      <c r="W1849" s="13"/>
      <c r="X1849" s="13"/>
      <c r="Y1849" s="13"/>
      <c r="Z1849" s="13"/>
      <c r="AA1849" s="13"/>
      <c r="AB1849" s="13"/>
      <c r="AZ1849" t="s">
        <v>4439</v>
      </c>
      <c r="BA1849" t="s">
        <v>3205</v>
      </c>
      <c r="BB1849" t="s">
        <v>3967</v>
      </c>
      <c r="BC1849" t="s">
        <v>3206</v>
      </c>
      <c r="BG1849" t="s">
        <v>6969</v>
      </c>
      <c r="BH1849" t="s">
        <v>9361</v>
      </c>
    </row>
    <row r="1850" spans="1:60" x14ac:dyDescent="0.25">
      <c r="A1850" s="9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10"/>
      <c r="P1850" s="6"/>
      <c r="Q1850" s="11"/>
      <c r="R1850" s="6"/>
      <c r="S1850" s="6"/>
      <c r="T1850" s="6"/>
      <c r="U1850" s="6"/>
      <c r="V1850" s="6"/>
      <c r="W1850" s="11"/>
      <c r="X1850" s="6"/>
      <c r="Y1850" s="6"/>
      <c r="Z1850" s="6"/>
      <c r="AA1850" s="6"/>
      <c r="AB1850" s="6"/>
      <c r="AZ1850" t="s">
        <v>4440</v>
      </c>
      <c r="BA1850" t="s">
        <v>3205</v>
      </c>
      <c r="BB1850" t="s">
        <v>3967</v>
      </c>
      <c r="BC1850" t="s">
        <v>3206</v>
      </c>
      <c r="BG1850" t="s">
        <v>6971</v>
      </c>
      <c r="BH1850" t="s">
        <v>9361</v>
      </c>
    </row>
    <row r="1851" spans="1:60" x14ac:dyDescent="0.25">
      <c r="A1851" s="12"/>
      <c r="B1851" s="13"/>
      <c r="C1851" s="13"/>
      <c r="D1851" s="13"/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  <c r="O1851" s="14"/>
      <c r="P1851" s="13"/>
      <c r="Q1851" s="15"/>
      <c r="R1851" s="13"/>
      <c r="S1851" s="13"/>
      <c r="T1851" s="13"/>
      <c r="U1851" s="13"/>
      <c r="V1851" s="13"/>
      <c r="W1851" s="13"/>
      <c r="X1851" s="13"/>
      <c r="Y1851" s="13"/>
      <c r="Z1851" s="13"/>
      <c r="AA1851" s="13"/>
      <c r="AB1851" s="13"/>
      <c r="AZ1851" t="s">
        <v>4441</v>
      </c>
      <c r="BA1851" t="s">
        <v>3205</v>
      </c>
      <c r="BB1851" t="s">
        <v>3967</v>
      </c>
      <c r="BC1851" t="s">
        <v>3206</v>
      </c>
      <c r="BG1851" t="s">
        <v>6972</v>
      </c>
      <c r="BH1851" t="s">
        <v>9361</v>
      </c>
    </row>
    <row r="1852" spans="1:60" x14ac:dyDescent="0.25">
      <c r="A1852" s="9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10"/>
      <c r="P1852" s="6"/>
      <c r="Q1852" s="11"/>
      <c r="R1852" s="6"/>
      <c r="S1852" s="6"/>
      <c r="T1852" s="6"/>
      <c r="U1852" s="6"/>
      <c r="V1852" s="6"/>
      <c r="W1852" s="11"/>
      <c r="X1852" s="6"/>
      <c r="Y1852" s="6"/>
      <c r="Z1852" s="6"/>
      <c r="AA1852" s="6"/>
      <c r="AB1852" s="6"/>
      <c r="AZ1852" t="s">
        <v>4442</v>
      </c>
      <c r="BA1852" t="s">
        <v>3205</v>
      </c>
      <c r="BB1852" t="s">
        <v>3967</v>
      </c>
      <c r="BC1852" t="s">
        <v>3206</v>
      </c>
      <c r="BG1852" t="s">
        <v>6974</v>
      </c>
      <c r="BH1852" t="s">
        <v>9361</v>
      </c>
    </row>
    <row r="1853" spans="1:60" x14ac:dyDescent="0.25">
      <c r="A1853" s="12"/>
      <c r="B1853" s="13"/>
      <c r="C1853" s="13"/>
      <c r="D1853" s="13"/>
      <c r="E1853" s="13"/>
      <c r="F1853" s="13"/>
      <c r="G1853" s="13"/>
      <c r="H1853" s="13"/>
      <c r="I1853" s="13"/>
      <c r="J1853" s="13"/>
      <c r="K1853" s="13"/>
      <c r="L1853" s="13"/>
      <c r="M1853" s="13"/>
      <c r="N1853" s="13"/>
      <c r="O1853" s="14"/>
      <c r="P1853" s="13"/>
      <c r="Q1853" s="15"/>
      <c r="R1853" s="13"/>
      <c r="S1853" s="13"/>
      <c r="T1853" s="13"/>
      <c r="U1853" s="13"/>
      <c r="V1853" s="13"/>
      <c r="W1853" s="13"/>
      <c r="X1853" s="13"/>
      <c r="Y1853" s="13"/>
      <c r="Z1853" s="13"/>
      <c r="AA1853" s="13"/>
      <c r="AB1853" s="13"/>
      <c r="AZ1853" t="s">
        <v>4443</v>
      </c>
      <c r="BA1853" t="s">
        <v>3205</v>
      </c>
      <c r="BB1853" t="s">
        <v>3967</v>
      </c>
      <c r="BC1853" t="s">
        <v>3204</v>
      </c>
      <c r="BG1853" t="s">
        <v>6975</v>
      </c>
      <c r="BH1853" t="s">
        <v>9361</v>
      </c>
    </row>
    <row r="1854" spans="1:60" x14ac:dyDescent="0.25">
      <c r="A1854" s="9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10"/>
      <c r="P1854" s="6"/>
      <c r="Q1854" s="6"/>
      <c r="R1854" s="6"/>
      <c r="S1854" s="6"/>
      <c r="T1854" s="6"/>
      <c r="U1854" s="6"/>
      <c r="V1854" s="6"/>
      <c r="W1854" s="11"/>
      <c r="X1854" s="6"/>
      <c r="Y1854" s="6"/>
      <c r="Z1854" s="6"/>
      <c r="AA1854" s="6"/>
      <c r="AB1854" s="6"/>
      <c r="AZ1854" t="s">
        <v>4444</v>
      </c>
      <c r="BA1854" t="s">
        <v>3205</v>
      </c>
      <c r="BB1854" t="s">
        <v>3967</v>
      </c>
      <c r="BC1854" t="s">
        <v>7263</v>
      </c>
      <c r="BG1854" t="s">
        <v>6978</v>
      </c>
      <c r="BH1854" t="s">
        <v>9361</v>
      </c>
    </row>
    <row r="1855" spans="1:60" x14ac:dyDescent="0.25">
      <c r="A1855" s="9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10"/>
      <c r="P1855" s="6"/>
      <c r="Q1855" s="11"/>
      <c r="R1855" s="6"/>
      <c r="S1855" s="6"/>
      <c r="T1855" s="6"/>
      <c r="U1855" s="6"/>
      <c r="V1855" s="6"/>
      <c r="W1855" s="11"/>
      <c r="X1855" s="6"/>
      <c r="Y1855" s="6"/>
      <c r="Z1855" s="6"/>
      <c r="AA1855" s="6"/>
      <c r="AB1855" s="6"/>
      <c r="AZ1855" t="s">
        <v>4445</v>
      </c>
      <c r="BA1855" t="s">
        <v>3205</v>
      </c>
      <c r="BB1855" t="s">
        <v>3967</v>
      </c>
      <c r="BC1855" t="s">
        <v>3206</v>
      </c>
      <c r="BG1855" t="s">
        <v>6979</v>
      </c>
      <c r="BH1855" t="s">
        <v>9361</v>
      </c>
    </row>
    <row r="1856" spans="1:60" x14ac:dyDescent="0.25">
      <c r="A1856" s="12"/>
      <c r="B1856" s="13"/>
      <c r="C1856" s="13"/>
      <c r="D1856" s="13"/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  <c r="O1856" s="14"/>
      <c r="P1856" s="13"/>
      <c r="Q1856" s="13"/>
      <c r="R1856" s="13"/>
      <c r="S1856" s="13"/>
      <c r="T1856" s="13"/>
      <c r="U1856" s="13"/>
      <c r="V1856" s="13"/>
      <c r="W1856" s="13"/>
      <c r="X1856" s="13"/>
      <c r="Y1856" s="13"/>
      <c r="Z1856" s="13"/>
      <c r="AA1856" s="13"/>
      <c r="AB1856" s="13"/>
      <c r="AZ1856" t="s">
        <v>1379</v>
      </c>
      <c r="BA1856" t="s">
        <v>3205</v>
      </c>
      <c r="BB1856" t="s">
        <v>3967</v>
      </c>
      <c r="BC1856" t="s">
        <v>3206</v>
      </c>
      <c r="BG1856" t="s">
        <v>6980</v>
      </c>
      <c r="BH1856" t="s">
        <v>9361</v>
      </c>
    </row>
    <row r="1857" spans="1:60" x14ac:dyDescent="0.25">
      <c r="A1857" s="12"/>
      <c r="B1857" s="13"/>
      <c r="C1857" s="13"/>
      <c r="D1857" s="13"/>
      <c r="E1857" s="13"/>
      <c r="F1857" s="13"/>
      <c r="G1857" s="13"/>
      <c r="H1857" s="13"/>
      <c r="I1857" s="13"/>
      <c r="J1857" s="13"/>
      <c r="K1857" s="13"/>
      <c r="L1857" s="13"/>
      <c r="M1857" s="13"/>
      <c r="N1857" s="13"/>
      <c r="O1857" s="14"/>
      <c r="P1857" s="13"/>
      <c r="Q1857" s="15"/>
      <c r="R1857" s="13"/>
      <c r="S1857" s="13"/>
      <c r="T1857" s="13"/>
      <c r="U1857" s="13"/>
      <c r="V1857" s="13"/>
      <c r="W1857" s="13"/>
      <c r="X1857" s="13"/>
      <c r="Y1857" s="13"/>
      <c r="Z1857" s="13"/>
      <c r="AA1857" s="13"/>
      <c r="AB1857" s="13"/>
      <c r="AZ1857" t="s">
        <v>4446</v>
      </c>
      <c r="BA1857" t="s">
        <v>3205</v>
      </c>
      <c r="BB1857" t="s">
        <v>3967</v>
      </c>
      <c r="BC1857" t="s">
        <v>3206</v>
      </c>
      <c r="BG1857" t="s">
        <v>6983</v>
      </c>
      <c r="BH1857" t="s">
        <v>9361</v>
      </c>
    </row>
    <row r="1858" spans="1:60" x14ac:dyDescent="0.25">
      <c r="A1858" s="9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10"/>
      <c r="P1858" s="6"/>
      <c r="Q1858" s="11"/>
      <c r="R1858" s="6"/>
      <c r="S1858" s="6"/>
      <c r="T1858" s="6"/>
      <c r="U1858" s="6"/>
      <c r="V1858" s="6"/>
      <c r="W1858" s="11"/>
      <c r="X1858" s="6"/>
      <c r="Y1858" s="6"/>
      <c r="Z1858" s="6"/>
      <c r="AA1858" s="6"/>
      <c r="AB1858" s="6"/>
      <c r="AZ1858" t="s">
        <v>4447</v>
      </c>
      <c r="BA1858" t="s">
        <v>3205</v>
      </c>
      <c r="BB1858" t="s">
        <v>3967</v>
      </c>
      <c r="BC1858" t="s">
        <v>3204</v>
      </c>
      <c r="BG1858" t="s">
        <v>6988</v>
      </c>
      <c r="BH1858" t="s">
        <v>9362</v>
      </c>
    </row>
    <row r="1859" spans="1:60" x14ac:dyDescent="0.25">
      <c r="A1859" s="9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10"/>
      <c r="P1859" s="6"/>
      <c r="Q1859" s="6"/>
      <c r="R1859" s="6"/>
      <c r="S1859" s="6"/>
      <c r="T1859" s="6"/>
      <c r="U1859" s="6"/>
      <c r="V1859" s="6"/>
      <c r="W1859" s="11"/>
      <c r="X1859" s="6"/>
      <c r="Y1859" s="6"/>
      <c r="Z1859" s="6"/>
      <c r="AA1859" s="6"/>
      <c r="AB1859" s="6"/>
      <c r="AZ1859" t="s">
        <v>4448</v>
      </c>
      <c r="BA1859" t="s">
        <v>3205</v>
      </c>
      <c r="BB1859" t="s">
        <v>3967</v>
      </c>
      <c r="BC1859" t="s">
        <v>3206</v>
      </c>
      <c r="BG1859" t="s">
        <v>6990</v>
      </c>
      <c r="BH1859" t="s">
        <v>9363</v>
      </c>
    </row>
    <row r="1860" spans="1:60" x14ac:dyDescent="0.25">
      <c r="A1860" s="12"/>
      <c r="B1860" s="13"/>
      <c r="C1860" s="13"/>
      <c r="D1860" s="13"/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  <c r="O1860" s="14"/>
      <c r="P1860" s="13"/>
      <c r="Q1860" s="13"/>
      <c r="R1860" s="13"/>
      <c r="S1860" s="13"/>
      <c r="T1860" s="13"/>
      <c r="U1860" s="13"/>
      <c r="V1860" s="13"/>
      <c r="W1860" s="13"/>
      <c r="X1860" s="13"/>
      <c r="Y1860" s="13"/>
      <c r="Z1860" s="13"/>
      <c r="AA1860" s="13"/>
      <c r="AB1860" s="13"/>
      <c r="AZ1860" t="s">
        <v>4449</v>
      </c>
      <c r="BA1860" t="s">
        <v>3205</v>
      </c>
      <c r="BB1860" t="s">
        <v>3967</v>
      </c>
      <c r="BC1860" t="s">
        <v>3206</v>
      </c>
      <c r="BG1860" t="s">
        <v>6991</v>
      </c>
      <c r="BH1860" t="s">
        <v>9363</v>
      </c>
    </row>
    <row r="1861" spans="1:60" x14ac:dyDescent="0.25">
      <c r="A1861" s="12"/>
      <c r="B1861" s="13"/>
      <c r="C1861" s="13"/>
      <c r="D1861" s="13"/>
      <c r="E1861" s="13"/>
      <c r="F1861" s="13"/>
      <c r="G1861" s="13"/>
      <c r="H1861" s="13"/>
      <c r="I1861" s="13"/>
      <c r="J1861" s="13"/>
      <c r="K1861" s="13"/>
      <c r="L1861" s="13"/>
      <c r="M1861" s="13"/>
      <c r="N1861" s="13"/>
      <c r="O1861" s="14"/>
      <c r="P1861" s="13"/>
      <c r="Q1861" s="13"/>
      <c r="R1861" s="13"/>
      <c r="S1861" s="13"/>
      <c r="T1861" s="13"/>
      <c r="U1861" s="13"/>
      <c r="V1861" s="13"/>
      <c r="W1861" s="13"/>
      <c r="X1861" s="13"/>
      <c r="Y1861" s="13"/>
      <c r="Z1861" s="13"/>
      <c r="AA1861" s="13"/>
      <c r="AB1861" s="13"/>
      <c r="AZ1861" t="s">
        <v>4450</v>
      </c>
      <c r="BA1861" t="s">
        <v>3205</v>
      </c>
      <c r="BB1861" t="s">
        <v>3967</v>
      </c>
      <c r="BC1861" t="s">
        <v>3206</v>
      </c>
      <c r="BG1861" t="s">
        <v>6993</v>
      </c>
      <c r="BH1861" t="s">
        <v>9363</v>
      </c>
    </row>
    <row r="1862" spans="1:60" x14ac:dyDescent="0.25">
      <c r="A1862" s="9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10"/>
      <c r="P1862" s="6"/>
      <c r="Q1862" s="6"/>
      <c r="R1862" s="6"/>
      <c r="S1862" s="6"/>
      <c r="T1862" s="6"/>
      <c r="U1862" s="6"/>
      <c r="V1862" s="6"/>
      <c r="W1862" s="11"/>
      <c r="X1862" s="6"/>
      <c r="Y1862" s="6"/>
      <c r="Z1862" s="6"/>
      <c r="AA1862" s="6"/>
      <c r="AB1862" s="6"/>
      <c r="AZ1862" t="s">
        <v>4451</v>
      </c>
      <c r="BA1862" t="s">
        <v>3205</v>
      </c>
      <c r="BB1862" t="s">
        <v>3967</v>
      </c>
      <c r="BC1862" t="s">
        <v>3206</v>
      </c>
      <c r="BG1862" t="s">
        <v>6994</v>
      </c>
      <c r="BH1862" t="s">
        <v>9363</v>
      </c>
    </row>
    <row r="1863" spans="1:60" x14ac:dyDescent="0.25">
      <c r="A1863" s="1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10"/>
      <c r="P1863" s="6"/>
      <c r="Q1863" s="6"/>
      <c r="R1863" s="6"/>
      <c r="S1863" s="6"/>
      <c r="T1863" s="6"/>
      <c r="U1863" s="17"/>
      <c r="V1863" s="17"/>
      <c r="W1863" s="11"/>
      <c r="X1863" s="6"/>
      <c r="Y1863" s="6"/>
      <c r="Z1863" s="6"/>
      <c r="AA1863" s="6"/>
      <c r="AB1863" s="6"/>
      <c r="AZ1863" t="s">
        <v>4452</v>
      </c>
      <c r="BA1863" t="s">
        <v>3205</v>
      </c>
      <c r="BB1863" t="s">
        <v>3967</v>
      </c>
      <c r="BC1863" t="s">
        <v>7263</v>
      </c>
      <c r="BG1863" t="s">
        <v>6996</v>
      </c>
      <c r="BH1863" t="s">
        <v>9363</v>
      </c>
    </row>
    <row r="1864" spans="1:60" x14ac:dyDescent="0.25">
      <c r="A1864" s="12"/>
      <c r="B1864" s="13"/>
      <c r="C1864" s="13"/>
      <c r="D1864" s="13"/>
      <c r="E1864" s="13"/>
      <c r="F1864" s="13"/>
      <c r="G1864" s="13"/>
      <c r="H1864" s="13"/>
      <c r="I1864" s="13"/>
      <c r="J1864" s="13"/>
      <c r="K1864" s="13"/>
      <c r="L1864" s="13"/>
      <c r="M1864" s="13"/>
      <c r="N1864" s="13"/>
      <c r="O1864" s="14"/>
      <c r="P1864" s="13"/>
      <c r="Q1864" s="15"/>
      <c r="R1864" s="13"/>
      <c r="S1864" s="13"/>
      <c r="T1864" s="13"/>
      <c r="U1864" s="13"/>
      <c r="V1864" s="13"/>
      <c r="W1864" s="13"/>
      <c r="X1864" s="13"/>
      <c r="Y1864" s="13"/>
      <c r="Z1864" s="13"/>
      <c r="AA1864" s="13"/>
      <c r="AB1864" s="13"/>
      <c r="AZ1864" t="s">
        <v>4453</v>
      </c>
      <c r="BA1864" t="s">
        <v>3205</v>
      </c>
      <c r="BB1864" t="s">
        <v>3967</v>
      </c>
      <c r="BC1864" t="s">
        <v>3206</v>
      </c>
      <c r="BG1864" t="s">
        <v>6997</v>
      </c>
      <c r="BH1864" t="s">
        <v>9363</v>
      </c>
    </row>
    <row r="1865" spans="1:60" x14ac:dyDescent="0.25">
      <c r="A1865" s="9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10"/>
      <c r="P1865" s="6"/>
      <c r="Q1865" s="6"/>
      <c r="R1865" s="6"/>
      <c r="S1865" s="6"/>
      <c r="T1865" s="6"/>
      <c r="U1865" s="6"/>
      <c r="V1865" s="6"/>
      <c r="W1865" s="11"/>
      <c r="X1865" s="6"/>
      <c r="Y1865" s="6"/>
      <c r="Z1865" s="6"/>
      <c r="AA1865" s="6"/>
      <c r="AB1865" s="6"/>
      <c r="AZ1865" t="s">
        <v>4454</v>
      </c>
      <c r="BA1865" t="s">
        <v>3205</v>
      </c>
      <c r="BB1865" t="s">
        <v>3967</v>
      </c>
      <c r="BC1865" t="s">
        <v>3206</v>
      </c>
      <c r="BG1865" t="s">
        <v>6998</v>
      </c>
      <c r="BH1865" t="s">
        <v>9363</v>
      </c>
    </row>
    <row r="1866" spans="1:60" x14ac:dyDescent="0.25">
      <c r="A1866" s="12"/>
      <c r="B1866" s="13"/>
      <c r="C1866" s="13"/>
      <c r="D1866" s="13"/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  <c r="O1866" s="14"/>
      <c r="P1866" s="13"/>
      <c r="Q1866" s="13"/>
      <c r="R1866" s="13"/>
      <c r="S1866" s="13"/>
      <c r="T1866" s="13"/>
      <c r="U1866" s="13"/>
      <c r="V1866" s="13"/>
      <c r="W1866" s="13"/>
      <c r="X1866" s="13"/>
      <c r="Y1866" s="13"/>
      <c r="Z1866" s="13"/>
      <c r="AA1866" s="13"/>
      <c r="AB1866" s="13"/>
      <c r="AZ1866" t="s">
        <v>4455</v>
      </c>
      <c r="BA1866" t="s">
        <v>3205</v>
      </c>
      <c r="BB1866" t="s">
        <v>3967</v>
      </c>
      <c r="BC1866" t="s">
        <v>3206</v>
      </c>
      <c r="BG1866" t="s">
        <v>6999</v>
      </c>
      <c r="BH1866" t="s">
        <v>9363</v>
      </c>
    </row>
    <row r="1867" spans="1:60" x14ac:dyDescent="0.25">
      <c r="A1867" s="12"/>
      <c r="B1867" s="13"/>
      <c r="C1867" s="13"/>
      <c r="D1867" s="13"/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  <c r="O1867" s="14"/>
      <c r="P1867" s="13"/>
      <c r="Q1867" s="15"/>
      <c r="R1867" s="13"/>
      <c r="S1867" s="13"/>
      <c r="T1867" s="13"/>
      <c r="U1867" s="13"/>
      <c r="V1867" s="13"/>
      <c r="W1867" s="13"/>
      <c r="X1867" s="13"/>
      <c r="Y1867" s="13"/>
      <c r="Z1867" s="13"/>
      <c r="AA1867" s="13"/>
      <c r="AB1867" s="13"/>
      <c r="AZ1867" t="s">
        <v>4456</v>
      </c>
      <c r="BA1867" t="s">
        <v>3205</v>
      </c>
      <c r="BB1867" t="s">
        <v>3967</v>
      </c>
      <c r="BC1867" t="s">
        <v>3204</v>
      </c>
      <c r="BG1867" t="s">
        <v>7000</v>
      </c>
      <c r="BH1867" t="s">
        <v>9363</v>
      </c>
    </row>
    <row r="1868" spans="1:60" x14ac:dyDescent="0.25">
      <c r="A1868" s="9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10"/>
      <c r="P1868" s="6"/>
      <c r="Q1868" s="6"/>
      <c r="R1868" s="6"/>
      <c r="S1868" s="6"/>
      <c r="T1868" s="6"/>
      <c r="U1868" s="6"/>
      <c r="V1868" s="6"/>
      <c r="W1868" s="11"/>
      <c r="X1868" s="6"/>
      <c r="Y1868" s="6"/>
      <c r="Z1868" s="6"/>
      <c r="AA1868" s="6"/>
      <c r="AB1868" s="6"/>
      <c r="AZ1868" t="s">
        <v>4457</v>
      </c>
      <c r="BA1868" t="s">
        <v>3205</v>
      </c>
      <c r="BB1868" t="s">
        <v>3967</v>
      </c>
      <c r="BC1868" t="s">
        <v>7263</v>
      </c>
      <c r="BG1868" t="s">
        <v>7001</v>
      </c>
      <c r="BH1868" t="s">
        <v>9363</v>
      </c>
    </row>
    <row r="1869" spans="1:60" x14ac:dyDescent="0.25">
      <c r="A1869" s="9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10"/>
      <c r="P1869" s="6"/>
      <c r="Q1869" s="6"/>
      <c r="R1869" s="6"/>
      <c r="S1869" s="6"/>
      <c r="T1869" s="6"/>
      <c r="U1869" s="6"/>
      <c r="V1869" s="6"/>
      <c r="W1869" s="11"/>
      <c r="X1869" s="6"/>
      <c r="Y1869" s="6"/>
      <c r="Z1869" s="6"/>
      <c r="AA1869" s="6"/>
      <c r="AB1869" s="6"/>
      <c r="AZ1869" t="s">
        <v>285</v>
      </c>
      <c r="BA1869" t="s">
        <v>3205</v>
      </c>
      <c r="BB1869" t="s">
        <v>3967</v>
      </c>
      <c r="BC1869" t="s">
        <v>3206</v>
      </c>
      <c r="BG1869" t="s">
        <v>7003</v>
      </c>
      <c r="BH1869" t="s">
        <v>9363</v>
      </c>
    </row>
    <row r="1870" spans="1:60" x14ac:dyDescent="0.25">
      <c r="A1870" s="16"/>
      <c r="B1870" s="13"/>
      <c r="C1870" s="13"/>
      <c r="D1870" s="13"/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  <c r="O1870" s="14"/>
      <c r="P1870" s="13"/>
      <c r="Q1870" s="13"/>
      <c r="R1870" s="13"/>
      <c r="S1870" s="13"/>
      <c r="T1870" s="13"/>
      <c r="U1870" s="17"/>
      <c r="V1870" s="17"/>
      <c r="W1870" s="13"/>
      <c r="X1870" s="13"/>
      <c r="Y1870" s="13"/>
      <c r="Z1870" s="13"/>
      <c r="AA1870" s="13"/>
      <c r="AB1870" s="13"/>
      <c r="AZ1870" t="s">
        <v>4458</v>
      </c>
      <c r="BA1870" t="s">
        <v>3205</v>
      </c>
      <c r="BB1870" t="s">
        <v>3967</v>
      </c>
      <c r="BC1870" t="s">
        <v>3206</v>
      </c>
      <c r="BG1870" t="s">
        <v>7004</v>
      </c>
      <c r="BH1870" t="s">
        <v>9363</v>
      </c>
    </row>
    <row r="1871" spans="1:60" x14ac:dyDescent="0.25">
      <c r="A1871" s="12"/>
      <c r="B1871" s="13"/>
      <c r="C1871" s="13"/>
      <c r="D1871" s="13"/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  <c r="O1871" s="14"/>
      <c r="P1871" s="13"/>
      <c r="Q1871" s="13"/>
      <c r="R1871" s="13"/>
      <c r="S1871" s="13"/>
      <c r="T1871" s="13"/>
      <c r="U1871" s="13"/>
      <c r="V1871" s="13"/>
      <c r="W1871" s="13"/>
      <c r="X1871" s="13"/>
      <c r="Y1871" s="13"/>
      <c r="Z1871" s="13"/>
      <c r="AA1871" s="13"/>
      <c r="AB1871" s="13"/>
      <c r="AZ1871" t="s">
        <v>4459</v>
      </c>
      <c r="BA1871" t="s">
        <v>3205</v>
      </c>
      <c r="BB1871" t="s">
        <v>3967</v>
      </c>
      <c r="BC1871" t="s">
        <v>3206</v>
      </c>
      <c r="BG1871" t="s">
        <v>7009</v>
      </c>
      <c r="BH1871" t="s">
        <v>9364</v>
      </c>
    </row>
    <row r="1872" spans="1:60" x14ac:dyDescent="0.25">
      <c r="A1872" s="12"/>
      <c r="B1872" s="13"/>
      <c r="C1872" s="13"/>
      <c r="D1872" s="13"/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  <c r="O1872" s="14"/>
      <c r="P1872" s="13"/>
      <c r="Q1872" s="13"/>
      <c r="R1872" s="13"/>
      <c r="S1872" s="13"/>
      <c r="T1872" s="13"/>
      <c r="U1872" s="13"/>
      <c r="V1872" s="13"/>
      <c r="W1872" s="13"/>
      <c r="X1872" s="13"/>
      <c r="Y1872" s="13"/>
      <c r="Z1872" s="13"/>
      <c r="AA1872" s="13"/>
      <c r="AB1872" s="13"/>
      <c r="AZ1872" t="s">
        <v>4460</v>
      </c>
      <c r="BA1872" t="s">
        <v>3205</v>
      </c>
      <c r="BB1872" t="s">
        <v>3967</v>
      </c>
      <c r="BC1872" t="s">
        <v>3206</v>
      </c>
      <c r="BG1872" t="s">
        <v>7010</v>
      </c>
      <c r="BH1872" t="s">
        <v>9364</v>
      </c>
    </row>
    <row r="1873" spans="1:60" x14ac:dyDescent="0.25">
      <c r="A1873" s="9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10"/>
      <c r="P1873" s="6"/>
      <c r="Q1873" s="6"/>
      <c r="R1873" s="6"/>
      <c r="S1873" s="6"/>
      <c r="T1873" s="6"/>
      <c r="U1873" s="6"/>
      <c r="V1873" s="6"/>
      <c r="W1873" s="11"/>
      <c r="X1873" s="6"/>
      <c r="Y1873" s="6"/>
      <c r="Z1873" s="6"/>
      <c r="AA1873" s="6"/>
      <c r="AB1873" s="6"/>
      <c r="AZ1873" t="s">
        <v>4461</v>
      </c>
      <c r="BA1873" t="s">
        <v>3205</v>
      </c>
      <c r="BB1873" t="s">
        <v>3967</v>
      </c>
      <c r="BC1873" t="s">
        <v>3206</v>
      </c>
      <c r="BG1873" t="s">
        <v>7012</v>
      </c>
      <c r="BH1873" t="s">
        <v>9364</v>
      </c>
    </row>
    <row r="1874" spans="1:60" x14ac:dyDescent="0.25">
      <c r="A1874" s="9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10"/>
      <c r="P1874" s="6"/>
      <c r="Q1874" s="6"/>
      <c r="R1874" s="6"/>
      <c r="S1874" s="6"/>
      <c r="T1874" s="6"/>
      <c r="U1874" s="6"/>
      <c r="V1874" s="6"/>
      <c r="W1874" s="11"/>
      <c r="X1874" s="6"/>
      <c r="Y1874" s="6"/>
      <c r="Z1874" s="6"/>
      <c r="AA1874" s="6"/>
      <c r="AB1874" s="6"/>
      <c r="AZ1874" t="s">
        <v>4462</v>
      </c>
      <c r="BA1874" t="s">
        <v>3205</v>
      </c>
      <c r="BB1874" t="s">
        <v>3967</v>
      </c>
      <c r="BC1874" t="s">
        <v>3206</v>
      </c>
      <c r="BG1874" t="s">
        <v>7013</v>
      </c>
      <c r="BH1874" t="s">
        <v>9364</v>
      </c>
    </row>
    <row r="1875" spans="1:60" x14ac:dyDescent="0.25">
      <c r="A1875" s="9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10"/>
      <c r="P1875" s="6"/>
      <c r="Q1875" s="11"/>
      <c r="R1875" s="6"/>
      <c r="S1875" s="6"/>
      <c r="T1875" s="6"/>
      <c r="U1875" s="6"/>
      <c r="V1875" s="6"/>
      <c r="W1875" s="11"/>
      <c r="X1875" s="6"/>
      <c r="Y1875" s="6"/>
      <c r="Z1875" s="6"/>
      <c r="AA1875" s="6"/>
      <c r="AB1875" s="6"/>
      <c r="AZ1875" t="s">
        <v>4463</v>
      </c>
      <c r="BA1875" t="s">
        <v>3205</v>
      </c>
      <c r="BB1875" t="s">
        <v>3967</v>
      </c>
      <c r="BC1875" t="s">
        <v>3204</v>
      </c>
      <c r="BG1875" t="s">
        <v>7014</v>
      </c>
      <c r="BH1875" t="s">
        <v>9364</v>
      </c>
    </row>
    <row r="1876" spans="1:60" x14ac:dyDescent="0.25">
      <c r="A1876" s="12"/>
      <c r="B1876" s="13"/>
      <c r="C1876" s="13"/>
      <c r="D1876" s="13"/>
      <c r="E1876" s="13"/>
      <c r="F1876" s="13"/>
      <c r="G1876" s="13"/>
      <c r="H1876" s="13"/>
      <c r="I1876" s="13"/>
      <c r="J1876" s="13"/>
      <c r="K1876" s="13"/>
      <c r="L1876" s="13"/>
      <c r="M1876" s="13"/>
      <c r="N1876" s="13"/>
      <c r="O1876" s="14"/>
      <c r="P1876" s="13"/>
      <c r="Q1876" s="15"/>
      <c r="R1876" s="13"/>
      <c r="S1876" s="13"/>
      <c r="T1876" s="13"/>
      <c r="U1876" s="13"/>
      <c r="V1876" s="13"/>
      <c r="W1876" s="13"/>
      <c r="X1876" s="13"/>
      <c r="Y1876" s="13"/>
      <c r="Z1876" s="13"/>
      <c r="AA1876" s="13"/>
      <c r="AB1876" s="13"/>
      <c r="AZ1876" t="s">
        <v>4464</v>
      </c>
      <c r="BA1876" t="s">
        <v>3205</v>
      </c>
      <c r="BB1876" t="s">
        <v>3967</v>
      </c>
      <c r="BC1876" t="s">
        <v>3204</v>
      </c>
      <c r="BG1876" t="s">
        <v>7015</v>
      </c>
      <c r="BH1876" t="s">
        <v>9364</v>
      </c>
    </row>
    <row r="1877" spans="1:60" x14ac:dyDescent="0.25">
      <c r="A1877" s="12"/>
      <c r="B1877" s="13"/>
      <c r="C1877" s="13"/>
      <c r="D1877" s="13"/>
      <c r="E1877" s="13"/>
      <c r="F1877" s="13"/>
      <c r="G1877" s="13"/>
      <c r="H1877" s="13"/>
      <c r="I1877" s="13"/>
      <c r="J1877" s="13"/>
      <c r="K1877" s="13"/>
      <c r="L1877" s="13"/>
      <c r="M1877" s="13"/>
      <c r="N1877" s="13"/>
      <c r="O1877" s="14"/>
      <c r="P1877" s="13"/>
      <c r="Q1877" s="15"/>
      <c r="R1877" s="13"/>
      <c r="S1877" s="13"/>
      <c r="T1877" s="13"/>
      <c r="U1877" s="13"/>
      <c r="V1877" s="13"/>
      <c r="W1877" s="13"/>
      <c r="X1877" s="13"/>
      <c r="Y1877" s="13"/>
      <c r="Z1877" s="13"/>
      <c r="AA1877" s="13"/>
      <c r="AB1877" s="13"/>
      <c r="AZ1877" t="s">
        <v>4464</v>
      </c>
      <c r="BA1877" t="s">
        <v>3205</v>
      </c>
      <c r="BB1877" t="s">
        <v>3967</v>
      </c>
      <c r="BC1877" t="s">
        <v>3204</v>
      </c>
      <c r="BG1877" t="s">
        <v>7016</v>
      </c>
      <c r="BH1877" t="s">
        <v>9364</v>
      </c>
    </row>
    <row r="1878" spans="1:60" x14ac:dyDescent="0.25">
      <c r="A1878" s="12"/>
      <c r="B1878" s="13"/>
      <c r="C1878" s="13"/>
      <c r="D1878" s="13"/>
      <c r="E1878" s="13"/>
      <c r="F1878" s="13"/>
      <c r="G1878" s="13"/>
      <c r="H1878" s="13"/>
      <c r="I1878" s="13"/>
      <c r="J1878" s="13"/>
      <c r="K1878" s="13"/>
      <c r="L1878" s="13"/>
      <c r="M1878" s="13"/>
      <c r="N1878" s="13"/>
      <c r="O1878" s="14"/>
      <c r="P1878" s="13"/>
      <c r="Q1878" s="15"/>
      <c r="R1878" s="13"/>
      <c r="S1878" s="13"/>
      <c r="T1878" s="13"/>
      <c r="U1878" s="13"/>
      <c r="V1878" s="13"/>
      <c r="W1878" s="13"/>
      <c r="X1878" s="13"/>
      <c r="Y1878" s="13"/>
      <c r="Z1878" s="13"/>
      <c r="AA1878" s="13"/>
      <c r="AB1878" s="13"/>
      <c r="AZ1878" t="s">
        <v>4465</v>
      </c>
      <c r="BA1878" t="s">
        <v>3205</v>
      </c>
      <c r="BB1878" t="s">
        <v>3967</v>
      </c>
      <c r="BC1878" t="s">
        <v>3204</v>
      </c>
      <c r="BG1878" t="s">
        <v>7018</v>
      </c>
      <c r="BH1878" t="s">
        <v>9364</v>
      </c>
    </row>
    <row r="1879" spans="1:60" x14ac:dyDescent="0.25">
      <c r="A1879" s="9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10"/>
      <c r="P1879" s="6"/>
      <c r="Q1879" s="6"/>
      <c r="R1879" s="6"/>
      <c r="S1879" s="6"/>
      <c r="T1879" s="6"/>
      <c r="U1879" s="6"/>
      <c r="V1879" s="6"/>
      <c r="W1879" s="11"/>
      <c r="X1879" s="6"/>
      <c r="Y1879" s="6"/>
      <c r="Z1879" s="6"/>
      <c r="AA1879" s="6"/>
      <c r="AB1879" s="6"/>
      <c r="AZ1879" t="s">
        <v>367</v>
      </c>
      <c r="BA1879" t="s">
        <v>3205</v>
      </c>
      <c r="BB1879" t="s">
        <v>3967</v>
      </c>
      <c r="BC1879" t="s">
        <v>7263</v>
      </c>
      <c r="BG1879" t="s">
        <v>7019</v>
      </c>
      <c r="BH1879" t="s">
        <v>9364</v>
      </c>
    </row>
    <row r="1880" spans="1:60" x14ac:dyDescent="0.25">
      <c r="A1880" s="12"/>
      <c r="B1880" s="13"/>
      <c r="C1880" s="13"/>
      <c r="D1880" s="13"/>
      <c r="E1880" s="13"/>
      <c r="F1880" s="13"/>
      <c r="G1880" s="13"/>
      <c r="H1880" s="13"/>
      <c r="I1880" s="13"/>
      <c r="J1880" s="13"/>
      <c r="K1880" s="13"/>
      <c r="L1880" s="13"/>
      <c r="M1880" s="13"/>
      <c r="N1880" s="13"/>
      <c r="O1880" s="14"/>
      <c r="P1880" s="13"/>
      <c r="Q1880" s="15"/>
      <c r="R1880" s="13"/>
      <c r="S1880" s="13"/>
      <c r="T1880" s="13"/>
      <c r="U1880" s="13"/>
      <c r="V1880" s="13"/>
      <c r="W1880" s="13"/>
      <c r="X1880" s="13"/>
      <c r="Y1880" s="13"/>
      <c r="Z1880" s="13"/>
      <c r="AA1880" s="13"/>
      <c r="AB1880" s="13"/>
      <c r="AZ1880" t="s">
        <v>4466</v>
      </c>
      <c r="BA1880" t="s">
        <v>3205</v>
      </c>
      <c r="BB1880" t="s">
        <v>3967</v>
      </c>
      <c r="BC1880" t="s">
        <v>3206</v>
      </c>
      <c r="BG1880" t="s">
        <v>7020</v>
      </c>
      <c r="BH1880" t="s">
        <v>9365</v>
      </c>
    </row>
    <row r="1881" spans="1:60" x14ac:dyDescent="0.25">
      <c r="A1881" s="12"/>
      <c r="B1881" s="13"/>
      <c r="C1881" s="13"/>
      <c r="D1881" s="13"/>
      <c r="E1881" s="13"/>
      <c r="F1881" s="13"/>
      <c r="G1881" s="13"/>
      <c r="H1881" s="13"/>
      <c r="I1881" s="13"/>
      <c r="J1881" s="13"/>
      <c r="K1881" s="13"/>
      <c r="L1881" s="13"/>
      <c r="M1881" s="13"/>
      <c r="N1881" s="13"/>
      <c r="O1881" s="14"/>
      <c r="P1881" s="13"/>
      <c r="Q1881" s="15"/>
      <c r="R1881" s="13"/>
      <c r="S1881" s="13"/>
      <c r="T1881" s="13"/>
      <c r="U1881" s="13"/>
      <c r="V1881" s="13"/>
      <c r="W1881" s="13"/>
      <c r="X1881" s="13"/>
      <c r="Y1881" s="13"/>
      <c r="Z1881" s="13"/>
      <c r="AA1881" s="13"/>
      <c r="AB1881" s="13"/>
      <c r="AZ1881" t="s">
        <v>4467</v>
      </c>
      <c r="BA1881" t="s">
        <v>3205</v>
      </c>
      <c r="BB1881" t="s">
        <v>3967</v>
      </c>
      <c r="BC1881" t="s">
        <v>3206</v>
      </c>
      <c r="BG1881" t="s">
        <v>7021</v>
      </c>
      <c r="BH1881" t="s">
        <v>9365</v>
      </c>
    </row>
    <row r="1882" spans="1:60" x14ac:dyDescent="0.25">
      <c r="A1882" s="16"/>
      <c r="B1882" s="13"/>
      <c r="C1882" s="13"/>
      <c r="D1882" s="13"/>
      <c r="E1882" s="13"/>
      <c r="F1882" s="13"/>
      <c r="G1882" s="13"/>
      <c r="H1882" s="13"/>
      <c r="I1882" s="13"/>
      <c r="J1882" s="13"/>
      <c r="K1882" s="13"/>
      <c r="L1882" s="13"/>
      <c r="M1882" s="13"/>
      <c r="N1882" s="13"/>
      <c r="O1882" s="14"/>
      <c r="P1882" s="13"/>
      <c r="Q1882" s="15"/>
      <c r="R1882" s="13"/>
      <c r="S1882" s="13"/>
      <c r="T1882" s="13"/>
      <c r="U1882" s="17"/>
      <c r="V1882" s="17"/>
      <c r="W1882" s="13"/>
      <c r="X1882" s="13"/>
      <c r="Y1882" s="13"/>
      <c r="Z1882" s="13"/>
      <c r="AA1882" s="13"/>
      <c r="AB1882" s="13"/>
      <c r="AZ1882" t="s">
        <v>3057</v>
      </c>
      <c r="BA1882" t="s">
        <v>3205</v>
      </c>
      <c r="BB1882" t="s">
        <v>3967</v>
      </c>
      <c r="BC1882" t="s">
        <v>7263</v>
      </c>
      <c r="BG1882" t="s">
        <v>7022</v>
      </c>
      <c r="BH1882" t="s">
        <v>9365</v>
      </c>
    </row>
    <row r="1883" spans="1:60" x14ac:dyDescent="0.25">
      <c r="A1883" s="9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10"/>
      <c r="P1883" s="6"/>
      <c r="Q1883" s="6"/>
      <c r="R1883" s="6"/>
      <c r="S1883" s="6"/>
      <c r="T1883" s="6"/>
      <c r="U1883" s="6"/>
      <c r="V1883" s="6"/>
      <c r="W1883" s="11"/>
      <c r="X1883" s="6"/>
      <c r="Y1883" s="6"/>
      <c r="Z1883" s="6"/>
      <c r="AA1883" s="6"/>
      <c r="AB1883" s="6"/>
      <c r="AZ1883" t="s">
        <v>1041</v>
      </c>
      <c r="BA1883" t="s">
        <v>3205</v>
      </c>
      <c r="BB1883" t="s">
        <v>3967</v>
      </c>
      <c r="BC1883" t="s">
        <v>7263</v>
      </c>
      <c r="BG1883" t="s">
        <v>7023</v>
      </c>
      <c r="BH1883" t="s">
        <v>9365</v>
      </c>
    </row>
    <row r="1884" spans="1:60" x14ac:dyDescent="0.25">
      <c r="A1884" s="9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10"/>
      <c r="P1884" s="6"/>
      <c r="Q1884" s="6"/>
      <c r="R1884" s="6"/>
      <c r="S1884" s="6"/>
      <c r="T1884" s="6"/>
      <c r="U1884" s="6"/>
      <c r="V1884" s="6"/>
      <c r="W1884" s="11"/>
      <c r="X1884" s="6"/>
      <c r="Y1884" s="6"/>
      <c r="Z1884" s="6"/>
      <c r="AA1884" s="6"/>
      <c r="AB1884" s="6"/>
      <c r="AZ1884" t="s">
        <v>2858</v>
      </c>
      <c r="BA1884" t="s">
        <v>3205</v>
      </c>
      <c r="BB1884" t="s">
        <v>18722</v>
      </c>
      <c r="BC1884" t="s">
        <v>7263</v>
      </c>
      <c r="BG1884" t="s">
        <v>7024</v>
      </c>
      <c r="BH1884" t="s">
        <v>9365</v>
      </c>
    </row>
    <row r="1885" spans="1:60" x14ac:dyDescent="0.25">
      <c r="A1885" s="12"/>
      <c r="B1885" s="13"/>
      <c r="C1885" s="13"/>
      <c r="D1885" s="13"/>
      <c r="E1885" s="13"/>
      <c r="F1885" s="13"/>
      <c r="G1885" s="13"/>
      <c r="H1885" s="13"/>
      <c r="I1885" s="13"/>
      <c r="J1885" s="13"/>
      <c r="K1885" s="13"/>
      <c r="L1885" s="13"/>
      <c r="M1885" s="13"/>
      <c r="N1885" s="13"/>
      <c r="O1885" s="14"/>
      <c r="P1885" s="13"/>
      <c r="Q1885" s="15"/>
      <c r="R1885" s="13"/>
      <c r="S1885" s="13"/>
      <c r="T1885" s="13"/>
      <c r="U1885" s="13"/>
      <c r="V1885" s="13"/>
      <c r="W1885" s="13"/>
      <c r="X1885" s="13"/>
      <c r="Y1885" s="13"/>
      <c r="Z1885" s="13"/>
      <c r="AA1885" s="13"/>
      <c r="AB1885" s="13"/>
      <c r="AZ1885" t="s">
        <v>4468</v>
      </c>
      <c r="BA1885" t="s">
        <v>3205</v>
      </c>
      <c r="BB1885" t="s">
        <v>18722</v>
      </c>
      <c r="BC1885" t="s">
        <v>3206</v>
      </c>
      <c r="BG1885" t="s">
        <v>7025</v>
      </c>
      <c r="BH1885" t="s">
        <v>9365</v>
      </c>
    </row>
    <row r="1886" spans="1:60" x14ac:dyDescent="0.25">
      <c r="A1886" s="12"/>
      <c r="B1886" s="13"/>
      <c r="C1886" s="13"/>
      <c r="D1886" s="13"/>
      <c r="E1886" s="13"/>
      <c r="F1886" s="13"/>
      <c r="G1886" s="13"/>
      <c r="H1886" s="13"/>
      <c r="I1886" s="13"/>
      <c r="J1886" s="13"/>
      <c r="K1886" s="13"/>
      <c r="L1886" s="13"/>
      <c r="M1886" s="13"/>
      <c r="N1886" s="13"/>
      <c r="O1886" s="14"/>
      <c r="P1886" s="13"/>
      <c r="Q1886" s="15"/>
      <c r="R1886" s="13"/>
      <c r="S1886" s="13"/>
      <c r="T1886" s="13"/>
      <c r="U1886" s="13"/>
      <c r="V1886" s="13"/>
      <c r="W1886" s="13"/>
      <c r="X1886" s="13"/>
      <c r="Y1886" s="13"/>
      <c r="Z1886" s="13"/>
      <c r="AA1886" s="13"/>
      <c r="AB1886" s="13"/>
      <c r="AZ1886" t="s">
        <v>4469</v>
      </c>
      <c r="BA1886" t="s">
        <v>3205</v>
      </c>
      <c r="BB1886" t="s">
        <v>18722</v>
      </c>
      <c r="BC1886" t="s">
        <v>3206</v>
      </c>
      <c r="BG1886" t="s">
        <v>7026</v>
      </c>
      <c r="BH1886" t="s">
        <v>9365</v>
      </c>
    </row>
    <row r="1887" spans="1:60" x14ac:dyDescent="0.25">
      <c r="A1887" s="1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10"/>
      <c r="P1887" s="6"/>
      <c r="Q1887" s="11"/>
      <c r="R1887" s="6"/>
      <c r="S1887" s="6"/>
      <c r="T1887" s="6"/>
      <c r="U1887" s="17"/>
      <c r="V1887" s="17"/>
      <c r="W1887" s="11"/>
      <c r="X1887" s="6"/>
      <c r="Y1887" s="6"/>
      <c r="Z1887" s="6"/>
      <c r="AA1887" s="6"/>
      <c r="AB1887" s="6"/>
      <c r="AZ1887" t="s">
        <v>2969</v>
      </c>
      <c r="BA1887" t="s">
        <v>3205</v>
      </c>
      <c r="BB1887" t="s">
        <v>18722</v>
      </c>
      <c r="BC1887" t="s">
        <v>3206</v>
      </c>
      <c r="BG1887" t="s">
        <v>7027</v>
      </c>
      <c r="BH1887" t="s">
        <v>9365</v>
      </c>
    </row>
    <row r="1888" spans="1:60" x14ac:dyDescent="0.25">
      <c r="A1888" s="9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10"/>
      <c r="P1888" s="6"/>
      <c r="Q1888" s="11"/>
      <c r="R1888" s="6"/>
      <c r="S1888" s="6"/>
      <c r="T1888" s="6"/>
      <c r="U1888" s="6"/>
      <c r="V1888" s="6"/>
      <c r="W1888" s="11"/>
      <c r="X1888" s="6"/>
      <c r="Y1888" s="6"/>
      <c r="Z1888" s="6"/>
      <c r="AA1888" s="6"/>
      <c r="AB1888" s="6"/>
      <c r="AZ1888" t="s">
        <v>4470</v>
      </c>
      <c r="BA1888" t="s">
        <v>3205</v>
      </c>
      <c r="BB1888" t="s">
        <v>18722</v>
      </c>
      <c r="BC1888" t="s">
        <v>3206</v>
      </c>
      <c r="BG1888" t="s">
        <v>7028</v>
      </c>
      <c r="BH1888" t="s">
        <v>9365</v>
      </c>
    </row>
    <row r="1889" spans="1:60" x14ac:dyDescent="0.25">
      <c r="A1889" s="12"/>
      <c r="B1889" s="13"/>
      <c r="C1889" s="13"/>
      <c r="D1889" s="13"/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  <c r="O1889" s="14"/>
      <c r="P1889" s="13"/>
      <c r="Q1889" s="15"/>
      <c r="R1889" s="13"/>
      <c r="S1889" s="13"/>
      <c r="T1889" s="13"/>
      <c r="U1889" s="13"/>
      <c r="V1889" s="13"/>
      <c r="W1889" s="13"/>
      <c r="X1889" s="13"/>
      <c r="Y1889" s="13"/>
      <c r="Z1889" s="13"/>
      <c r="AA1889" s="13"/>
      <c r="AB1889" s="13"/>
      <c r="AZ1889" t="s">
        <v>4471</v>
      </c>
      <c r="BA1889" t="s">
        <v>3205</v>
      </c>
      <c r="BB1889" t="s">
        <v>18722</v>
      </c>
      <c r="BC1889" t="s">
        <v>3206</v>
      </c>
      <c r="BG1889" t="s">
        <v>7029</v>
      </c>
      <c r="BH1889" t="s">
        <v>9365</v>
      </c>
    </row>
    <row r="1890" spans="1:60" x14ac:dyDescent="0.25">
      <c r="A1890" s="12"/>
      <c r="B1890" s="13"/>
      <c r="C1890" s="13"/>
      <c r="D1890" s="13"/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  <c r="O1890" s="14"/>
      <c r="P1890" s="13"/>
      <c r="Q1890" s="15"/>
      <c r="R1890" s="13"/>
      <c r="S1890" s="13"/>
      <c r="T1890" s="13"/>
      <c r="U1890" s="13"/>
      <c r="V1890" s="13"/>
      <c r="W1890" s="13"/>
      <c r="X1890" s="13"/>
      <c r="Y1890" s="13"/>
      <c r="Z1890" s="13"/>
      <c r="AA1890" s="13"/>
      <c r="AB1890" s="13"/>
      <c r="AZ1890" t="s">
        <v>4472</v>
      </c>
      <c r="BA1890" t="s">
        <v>3205</v>
      </c>
      <c r="BB1890" t="s">
        <v>18722</v>
      </c>
      <c r="BC1890" t="s">
        <v>3204</v>
      </c>
      <c r="BG1890" t="s">
        <v>7030</v>
      </c>
      <c r="BH1890" t="s">
        <v>9365</v>
      </c>
    </row>
    <row r="1891" spans="1:60" x14ac:dyDescent="0.25">
      <c r="A1891" s="18"/>
      <c r="B1891" s="19"/>
      <c r="C1891" s="20"/>
      <c r="D1891" s="19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10"/>
      <c r="P1891" s="6"/>
      <c r="Q1891" s="11"/>
      <c r="R1891" s="6"/>
      <c r="S1891" s="6"/>
      <c r="T1891" s="6"/>
      <c r="U1891" s="17"/>
      <c r="V1891" s="17"/>
      <c r="W1891" s="11"/>
      <c r="X1891" s="6"/>
      <c r="Y1891" s="6"/>
      <c r="Z1891" s="6"/>
      <c r="AA1891" s="6"/>
      <c r="AB1891" s="6"/>
      <c r="AZ1891" t="s">
        <v>2083</v>
      </c>
      <c r="BA1891" t="s">
        <v>3205</v>
      </c>
      <c r="BB1891" t="s">
        <v>18722</v>
      </c>
      <c r="BC1891" t="s">
        <v>3204</v>
      </c>
      <c r="BG1891" t="s">
        <v>7031</v>
      </c>
      <c r="BH1891" t="s">
        <v>9365</v>
      </c>
    </row>
    <row r="1892" spans="1:60" x14ac:dyDescent="0.25">
      <c r="A1892" s="1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10"/>
      <c r="P1892" s="6"/>
      <c r="Q1892" s="11"/>
      <c r="R1892" s="6"/>
      <c r="S1892" s="6"/>
      <c r="T1892" s="6"/>
      <c r="U1892" s="17"/>
      <c r="V1892" s="17"/>
      <c r="W1892" s="11"/>
      <c r="X1892" s="6"/>
      <c r="Y1892" s="6"/>
      <c r="Z1892" s="6"/>
      <c r="AA1892" s="6"/>
      <c r="AB1892" s="6"/>
      <c r="AZ1892" t="s">
        <v>3081</v>
      </c>
      <c r="BA1892" t="s">
        <v>3205</v>
      </c>
      <c r="BB1892" t="s">
        <v>18722</v>
      </c>
      <c r="BC1892" t="s">
        <v>3204</v>
      </c>
      <c r="BG1892" t="s">
        <v>7033</v>
      </c>
      <c r="BH1892" t="s">
        <v>9365</v>
      </c>
    </row>
    <row r="1893" spans="1:60" x14ac:dyDescent="0.25">
      <c r="A1893" s="12"/>
      <c r="B1893" s="13"/>
      <c r="C1893" s="13"/>
      <c r="D1893" s="13"/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  <c r="O1893" s="14"/>
      <c r="P1893" s="13"/>
      <c r="Q1893" s="15"/>
      <c r="R1893" s="13"/>
      <c r="S1893" s="13"/>
      <c r="T1893" s="13"/>
      <c r="U1893" s="13"/>
      <c r="V1893" s="13"/>
      <c r="W1893" s="13"/>
      <c r="X1893" s="13"/>
      <c r="Y1893" s="13"/>
      <c r="Z1893" s="13"/>
      <c r="AA1893" s="13"/>
      <c r="AB1893" s="13"/>
      <c r="AZ1893" t="s">
        <v>4473</v>
      </c>
      <c r="BA1893" t="s">
        <v>3205</v>
      </c>
      <c r="BB1893" t="s">
        <v>18722</v>
      </c>
      <c r="BC1893" t="s">
        <v>3204</v>
      </c>
      <c r="BG1893" t="s">
        <v>7034</v>
      </c>
      <c r="BH1893" t="s">
        <v>9365</v>
      </c>
    </row>
    <row r="1894" spans="1:60" x14ac:dyDescent="0.25">
      <c r="A1894" s="16"/>
      <c r="B1894" s="13"/>
      <c r="C1894" s="13"/>
      <c r="D1894" s="13"/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  <c r="O1894" s="14"/>
      <c r="P1894" s="13"/>
      <c r="Q1894" s="15"/>
      <c r="R1894" s="13"/>
      <c r="S1894" s="13"/>
      <c r="T1894" s="13"/>
      <c r="U1894" s="17"/>
      <c r="V1894" s="17"/>
      <c r="W1894" s="13"/>
      <c r="X1894" s="13"/>
      <c r="Y1894" s="13"/>
      <c r="Z1894" s="13"/>
      <c r="AA1894" s="13"/>
      <c r="AB1894" s="13"/>
      <c r="AZ1894" t="s">
        <v>2988</v>
      </c>
      <c r="BA1894" t="s">
        <v>3205</v>
      </c>
      <c r="BB1894" t="s">
        <v>18722</v>
      </c>
      <c r="BC1894" t="s">
        <v>3204</v>
      </c>
      <c r="BG1894" t="s">
        <v>7037</v>
      </c>
      <c r="BH1894" t="s">
        <v>9365</v>
      </c>
    </row>
    <row r="1895" spans="1:60" x14ac:dyDescent="0.25">
      <c r="A1895" s="16"/>
      <c r="B1895" s="13"/>
      <c r="C1895" s="13"/>
      <c r="D1895" s="13"/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  <c r="O1895" s="14"/>
      <c r="P1895" s="13"/>
      <c r="Q1895" s="15"/>
      <c r="R1895" s="13"/>
      <c r="S1895" s="13"/>
      <c r="T1895" s="13"/>
      <c r="U1895" s="17"/>
      <c r="V1895" s="17"/>
      <c r="W1895" s="13"/>
      <c r="X1895" s="13"/>
      <c r="Y1895" s="13"/>
      <c r="Z1895" s="13"/>
      <c r="AA1895" s="13"/>
      <c r="AB1895" s="13"/>
      <c r="AZ1895" t="s">
        <v>2645</v>
      </c>
      <c r="BA1895" t="s">
        <v>3205</v>
      </c>
      <c r="BB1895" t="s">
        <v>18722</v>
      </c>
      <c r="BC1895" t="s">
        <v>7263</v>
      </c>
      <c r="BG1895" t="s">
        <v>7038</v>
      </c>
      <c r="BH1895" t="s">
        <v>9366</v>
      </c>
    </row>
    <row r="1896" spans="1:60" x14ac:dyDescent="0.25">
      <c r="A1896" s="9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10"/>
      <c r="P1896" s="6"/>
      <c r="Q1896" s="11"/>
      <c r="R1896" s="6"/>
      <c r="S1896" s="6"/>
      <c r="T1896" s="6"/>
      <c r="U1896" s="6"/>
      <c r="V1896" s="6"/>
      <c r="W1896" s="11"/>
      <c r="X1896" s="6"/>
      <c r="Y1896" s="6"/>
      <c r="Z1896" s="6"/>
      <c r="AA1896" s="6"/>
      <c r="AB1896" s="6"/>
      <c r="AZ1896" t="s">
        <v>4474</v>
      </c>
      <c r="BA1896" t="s">
        <v>3205</v>
      </c>
      <c r="BB1896" t="s">
        <v>18722</v>
      </c>
      <c r="BC1896" t="s">
        <v>3206</v>
      </c>
      <c r="BG1896" t="s">
        <v>7040</v>
      </c>
      <c r="BH1896" t="s">
        <v>9366</v>
      </c>
    </row>
    <row r="1897" spans="1:60" x14ac:dyDescent="0.25">
      <c r="A1897" s="16"/>
      <c r="B1897" s="13"/>
      <c r="C1897" s="13"/>
      <c r="D1897" s="13"/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  <c r="O1897" s="14"/>
      <c r="P1897" s="13"/>
      <c r="Q1897" s="15"/>
      <c r="R1897" s="13"/>
      <c r="S1897" s="13"/>
      <c r="T1897" s="13"/>
      <c r="U1897" s="17"/>
      <c r="V1897" s="17"/>
      <c r="W1897" s="13"/>
      <c r="X1897" s="13"/>
      <c r="Y1897" s="13"/>
      <c r="Z1897" s="13"/>
      <c r="AA1897" s="13"/>
      <c r="AB1897" s="13"/>
      <c r="AZ1897" t="s">
        <v>2646</v>
      </c>
      <c r="BA1897" t="s">
        <v>3205</v>
      </c>
      <c r="BB1897" t="s">
        <v>18722</v>
      </c>
      <c r="BC1897" t="s">
        <v>7263</v>
      </c>
      <c r="BG1897" t="s">
        <v>7041</v>
      </c>
      <c r="BH1897" t="s">
        <v>9366</v>
      </c>
    </row>
    <row r="1898" spans="1:60" x14ac:dyDescent="0.25">
      <c r="A1898" s="12"/>
      <c r="B1898" s="13"/>
      <c r="C1898" s="13"/>
      <c r="D1898" s="13"/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  <c r="O1898" s="14"/>
      <c r="P1898" s="13"/>
      <c r="Q1898" s="13"/>
      <c r="R1898" s="13"/>
      <c r="S1898" s="13"/>
      <c r="T1898" s="13"/>
      <c r="U1898" s="13"/>
      <c r="V1898" s="13"/>
      <c r="W1898" s="13"/>
      <c r="X1898" s="13"/>
      <c r="Y1898" s="13"/>
      <c r="Z1898" s="13"/>
      <c r="AA1898" s="13"/>
      <c r="AB1898" s="13"/>
      <c r="AZ1898" t="s">
        <v>4475</v>
      </c>
      <c r="BA1898" t="s">
        <v>3205</v>
      </c>
      <c r="BB1898" t="s">
        <v>18722</v>
      </c>
      <c r="BC1898" t="s">
        <v>7263</v>
      </c>
      <c r="BG1898" t="s">
        <v>7042</v>
      </c>
      <c r="BH1898" t="s">
        <v>9366</v>
      </c>
    </row>
    <row r="1899" spans="1:60" x14ac:dyDescent="0.25">
      <c r="A1899" s="9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10"/>
      <c r="P1899" s="6"/>
      <c r="Q1899" s="11"/>
      <c r="R1899" s="6"/>
      <c r="S1899" s="6"/>
      <c r="T1899" s="6"/>
      <c r="U1899" s="6"/>
      <c r="V1899" s="6"/>
      <c r="W1899" s="11"/>
      <c r="X1899" s="6"/>
      <c r="Y1899" s="6"/>
      <c r="Z1899" s="6"/>
      <c r="AA1899" s="6"/>
      <c r="AB1899" s="6"/>
      <c r="AZ1899" t="s">
        <v>4476</v>
      </c>
      <c r="BA1899" t="s">
        <v>3205</v>
      </c>
      <c r="BB1899" t="s">
        <v>18722</v>
      </c>
      <c r="BC1899" t="s">
        <v>3206</v>
      </c>
      <c r="BG1899" t="s">
        <v>7043</v>
      </c>
      <c r="BH1899" t="s">
        <v>9366</v>
      </c>
    </row>
    <row r="1900" spans="1:60" x14ac:dyDescent="0.25">
      <c r="A1900" s="9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10"/>
      <c r="P1900" s="6"/>
      <c r="Q1900" s="6"/>
      <c r="R1900" s="6"/>
      <c r="S1900" s="6"/>
      <c r="T1900" s="6"/>
      <c r="U1900" s="6"/>
      <c r="V1900" s="6"/>
      <c r="W1900" s="11"/>
      <c r="X1900" s="6"/>
      <c r="Y1900" s="6"/>
      <c r="Z1900" s="6"/>
      <c r="AA1900" s="6"/>
      <c r="AB1900" s="6"/>
      <c r="AZ1900" t="s">
        <v>4477</v>
      </c>
      <c r="BA1900" t="s">
        <v>3205</v>
      </c>
      <c r="BB1900" t="s">
        <v>20261</v>
      </c>
      <c r="BC1900" t="s">
        <v>3206</v>
      </c>
      <c r="BG1900" t="s">
        <v>7045</v>
      </c>
      <c r="BH1900" t="s">
        <v>9367</v>
      </c>
    </row>
    <row r="1901" spans="1:60" x14ac:dyDescent="0.25">
      <c r="A1901" s="12"/>
      <c r="B1901" s="13"/>
      <c r="C1901" s="13"/>
      <c r="D1901" s="13"/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  <c r="O1901" s="14"/>
      <c r="P1901" s="13"/>
      <c r="Q1901" s="15"/>
      <c r="R1901" s="13"/>
      <c r="S1901" s="13"/>
      <c r="T1901" s="13"/>
      <c r="U1901" s="13"/>
      <c r="V1901" s="13"/>
      <c r="W1901" s="13"/>
      <c r="X1901" s="13"/>
      <c r="Y1901" s="13"/>
      <c r="Z1901" s="13"/>
      <c r="AA1901" s="13"/>
      <c r="AB1901" s="13"/>
      <c r="AZ1901" t="s">
        <v>4478</v>
      </c>
      <c r="BA1901" t="s">
        <v>3205</v>
      </c>
      <c r="BB1901" t="s">
        <v>20261</v>
      </c>
      <c r="BC1901" t="s">
        <v>3206</v>
      </c>
      <c r="BG1901" t="s">
        <v>7047</v>
      </c>
      <c r="BH1901" t="s">
        <v>9368</v>
      </c>
    </row>
    <row r="1902" spans="1:60" x14ac:dyDescent="0.25">
      <c r="A1902" s="18"/>
      <c r="B1902" s="19"/>
      <c r="C1902" s="20"/>
      <c r="D1902" s="19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10"/>
      <c r="P1902" s="6"/>
      <c r="Q1902" s="11"/>
      <c r="R1902" s="6"/>
      <c r="S1902" s="6"/>
      <c r="T1902" s="6"/>
      <c r="U1902" s="17"/>
      <c r="V1902" s="17"/>
      <c r="W1902" s="11"/>
      <c r="X1902" s="6"/>
      <c r="Y1902" s="6"/>
      <c r="Z1902" s="6"/>
      <c r="AA1902" s="6"/>
      <c r="AB1902" s="6"/>
      <c r="AZ1902" t="s">
        <v>2574</v>
      </c>
      <c r="BA1902" t="s">
        <v>3205</v>
      </c>
      <c r="BB1902" t="s">
        <v>20261</v>
      </c>
      <c r="BC1902" t="s">
        <v>7263</v>
      </c>
      <c r="BG1902" t="s">
        <v>7051</v>
      </c>
      <c r="BH1902" t="s">
        <v>9368</v>
      </c>
    </row>
    <row r="1903" spans="1:60" x14ac:dyDescent="0.25">
      <c r="A1903" s="18"/>
      <c r="B1903" s="19"/>
      <c r="C1903" s="20"/>
      <c r="D1903" s="19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10"/>
      <c r="P1903" s="6"/>
      <c r="Q1903" s="11"/>
      <c r="R1903" s="6"/>
      <c r="S1903" s="6"/>
      <c r="T1903" s="6"/>
      <c r="U1903" s="17"/>
      <c r="V1903" s="17"/>
      <c r="W1903" s="11"/>
      <c r="X1903" s="6"/>
      <c r="Y1903" s="6"/>
      <c r="Z1903" s="6"/>
      <c r="AA1903" s="6"/>
      <c r="AB1903" s="6"/>
      <c r="AZ1903" t="s">
        <v>1948</v>
      </c>
      <c r="BA1903" t="s">
        <v>3205</v>
      </c>
      <c r="BB1903" t="s">
        <v>20261</v>
      </c>
      <c r="BC1903" t="s">
        <v>7263</v>
      </c>
      <c r="BG1903" t="s">
        <v>7053</v>
      </c>
      <c r="BH1903" t="s">
        <v>9369</v>
      </c>
    </row>
    <row r="1904" spans="1:60" x14ac:dyDescent="0.25">
      <c r="A1904" s="12"/>
      <c r="B1904" s="13"/>
      <c r="C1904" s="13"/>
      <c r="D1904" s="13"/>
      <c r="E1904" s="13"/>
      <c r="F1904" s="13"/>
      <c r="G1904" s="13"/>
      <c r="H1904" s="13"/>
      <c r="I1904" s="13"/>
      <c r="J1904" s="13"/>
      <c r="K1904" s="13"/>
      <c r="L1904" s="13"/>
      <c r="M1904" s="13"/>
      <c r="N1904" s="13"/>
      <c r="O1904" s="14"/>
      <c r="P1904" s="13"/>
      <c r="Q1904" s="15"/>
      <c r="R1904" s="13"/>
      <c r="S1904" s="13"/>
      <c r="T1904" s="13"/>
      <c r="U1904" s="13"/>
      <c r="V1904" s="13"/>
      <c r="W1904" s="13"/>
      <c r="X1904" s="13"/>
      <c r="Y1904" s="13"/>
      <c r="Z1904" s="13"/>
      <c r="AA1904" s="13"/>
      <c r="AB1904" s="13"/>
      <c r="AZ1904" t="s">
        <v>4479</v>
      </c>
      <c r="BA1904" t="s">
        <v>3205</v>
      </c>
      <c r="BB1904" t="s">
        <v>20261</v>
      </c>
      <c r="BC1904" t="s">
        <v>7263</v>
      </c>
      <c r="BG1904" t="s">
        <v>7055</v>
      </c>
      <c r="BH1904" t="s">
        <v>9369</v>
      </c>
    </row>
    <row r="1905" spans="1:60" x14ac:dyDescent="0.25">
      <c r="A1905" s="18"/>
      <c r="B1905" s="19"/>
      <c r="C1905" s="20"/>
      <c r="D1905" s="19"/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  <c r="O1905" s="14"/>
      <c r="P1905" s="13"/>
      <c r="Q1905" s="15"/>
      <c r="R1905" s="13"/>
      <c r="S1905" s="13"/>
      <c r="T1905" s="13"/>
      <c r="U1905" s="17"/>
      <c r="V1905" s="17"/>
      <c r="W1905" s="13"/>
      <c r="X1905" s="13"/>
      <c r="Y1905" s="13"/>
      <c r="Z1905" s="13"/>
      <c r="AA1905" s="13"/>
      <c r="AB1905" s="13"/>
      <c r="AZ1905" t="s">
        <v>2007</v>
      </c>
      <c r="BA1905" t="s">
        <v>3205</v>
      </c>
      <c r="BB1905" t="s">
        <v>20261</v>
      </c>
      <c r="BC1905" t="s">
        <v>7263</v>
      </c>
      <c r="BG1905" t="s">
        <v>7056</v>
      </c>
      <c r="BH1905" t="s">
        <v>9369</v>
      </c>
    </row>
    <row r="1906" spans="1:60" x14ac:dyDescent="0.25">
      <c r="A1906" s="9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10"/>
      <c r="P1906" s="6"/>
      <c r="Q1906" s="6"/>
      <c r="R1906" s="6"/>
      <c r="S1906" s="6"/>
      <c r="T1906" s="6"/>
      <c r="U1906" s="6"/>
      <c r="V1906" s="6"/>
      <c r="W1906" s="11"/>
      <c r="X1906" s="6"/>
      <c r="Y1906" s="6"/>
      <c r="Z1906" s="6"/>
      <c r="AA1906" s="6"/>
      <c r="AB1906" s="6"/>
      <c r="AZ1906" t="s">
        <v>211</v>
      </c>
      <c r="BA1906" t="s">
        <v>3205</v>
      </c>
      <c r="BB1906" t="s">
        <v>20261</v>
      </c>
      <c r="BC1906" t="s">
        <v>3206</v>
      </c>
      <c r="BG1906" t="s">
        <v>7057</v>
      </c>
      <c r="BH1906" t="s">
        <v>9369</v>
      </c>
    </row>
    <row r="1907" spans="1:60" x14ac:dyDescent="0.25">
      <c r="A1907" s="9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10"/>
      <c r="P1907" s="6"/>
      <c r="Q1907" s="6"/>
      <c r="R1907" s="6"/>
      <c r="S1907" s="6"/>
      <c r="T1907" s="6"/>
      <c r="U1907" s="6"/>
      <c r="V1907" s="6"/>
      <c r="W1907" s="11"/>
      <c r="X1907" s="6"/>
      <c r="Y1907" s="6"/>
      <c r="Z1907" s="6"/>
      <c r="AA1907" s="6"/>
      <c r="AB1907" s="6"/>
      <c r="AZ1907" t="s">
        <v>4480</v>
      </c>
      <c r="BA1907" t="s">
        <v>3205</v>
      </c>
      <c r="BB1907" t="s">
        <v>20261</v>
      </c>
      <c r="BC1907" t="s">
        <v>3204</v>
      </c>
      <c r="BG1907" t="s">
        <v>7062</v>
      </c>
      <c r="BH1907" t="s">
        <v>9370</v>
      </c>
    </row>
    <row r="1908" spans="1:60" x14ac:dyDescent="0.25">
      <c r="A1908" s="18"/>
      <c r="B1908" s="19"/>
      <c r="C1908" s="20"/>
      <c r="D1908" s="19"/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  <c r="O1908" s="14"/>
      <c r="P1908" s="13"/>
      <c r="Q1908" s="15"/>
      <c r="R1908" s="13"/>
      <c r="S1908" s="13"/>
      <c r="T1908" s="13"/>
      <c r="U1908" s="17"/>
      <c r="V1908" s="17"/>
      <c r="W1908" s="13"/>
      <c r="X1908" s="13"/>
      <c r="Y1908" s="13"/>
      <c r="Z1908" s="13"/>
      <c r="AA1908" s="13"/>
      <c r="AB1908" s="13"/>
      <c r="AZ1908" t="s">
        <v>2008</v>
      </c>
      <c r="BA1908" t="s">
        <v>3205</v>
      </c>
      <c r="BB1908" t="s">
        <v>20261</v>
      </c>
      <c r="BC1908" t="s">
        <v>7263</v>
      </c>
      <c r="BG1908" t="s">
        <v>7063</v>
      </c>
      <c r="BH1908" t="s">
        <v>9370</v>
      </c>
    </row>
    <row r="1909" spans="1:60" x14ac:dyDescent="0.25">
      <c r="A1909" s="9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10"/>
      <c r="P1909" s="6"/>
      <c r="Q1909" s="6"/>
      <c r="R1909" s="6"/>
      <c r="S1909" s="6"/>
      <c r="T1909" s="6"/>
      <c r="U1909" s="6"/>
      <c r="V1909" s="6"/>
      <c r="W1909" s="11"/>
      <c r="X1909" s="6"/>
      <c r="Y1909" s="6"/>
      <c r="Z1909" s="6"/>
      <c r="AA1909" s="6"/>
      <c r="AB1909" s="6"/>
      <c r="AZ1909" t="s">
        <v>4481</v>
      </c>
      <c r="BA1909" t="s">
        <v>3205</v>
      </c>
      <c r="BB1909" t="s">
        <v>20261</v>
      </c>
      <c r="BC1909" t="s">
        <v>3206</v>
      </c>
      <c r="BG1909" t="s">
        <v>7065</v>
      </c>
      <c r="BH1909" t="s">
        <v>9370</v>
      </c>
    </row>
    <row r="1910" spans="1:60" x14ac:dyDescent="0.25">
      <c r="A1910" s="9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10"/>
      <c r="P1910" s="6"/>
      <c r="Q1910" s="6"/>
      <c r="R1910" s="6"/>
      <c r="S1910" s="6"/>
      <c r="T1910" s="6"/>
      <c r="U1910" s="6"/>
      <c r="V1910" s="6"/>
      <c r="W1910" s="11"/>
      <c r="X1910" s="6"/>
      <c r="Y1910" s="6"/>
      <c r="Z1910" s="6"/>
      <c r="AA1910" s="6"/>
      <c r="AB1910" s="6"/>
      <c r="AZ1910" t="s">
        <v>4482</v>
      </c>
      <c r="BA1910" t="s">
        <v>3205</v>
      </c>
      <c r="BB1910" t="s">
        <v>20261</v>
      </c>
      <c r="BC1910" t="s">
        <v>3206</v>
      </c>
      <c r="BG1910" t="s">
        <v>7068</v>
      </c>
      <c r="BH1910" t="s">
        <v>9371</v>
      </c>
    </row>
    <row r="1911" spans="1:60" x14ac:dyDescent="0.25">
      <c r="A1911" s="12"/>
      <c r="B1911" s="13"/>
      <c r="C1911" s="13"/>
      <c r="D1911" s="13"/>
      <c r="E1911" s="13"/>
      <c r="F1911" s="13"/>
      <c r="G1911" s="13"/>
      <c r="H1911" s="13"/>
      <c r="I1911" s="13"/>
      <c r="J1911" s="13"/>
      <c r="K1911" s="13"/>
      <c r="L1911" s="13"/>
      <c r="M1911" s="13"/>
      <c r="N1911" s="13"/>
      <c r="O1911" s="14"/>
      <c r="P1911" s="13"/>
      <c r="Q1911" s="15"/>
      <c r="R1911" s="13"/>
      <c r="S1911" s="13"/>
      <c r="T1911" s="13"/>
      <c r="U1911" s="13"/>
      <c r="V1911" s="13"/>
      <c r="W1911" s="13"/>
      <c r="X1911" s="13"/>
      <c r="Y1911" s="13"/>
      <c r="Z1911" s="13"/>
      <c r="AA1911" s="13"/>
      <c r="AB1911" s="13"/>
      <c r="AZ1911" t="s">
        <v>4483</v>
      </c>
      <c r="BA1911" t="s">
        <v>3205</v>
      </c>
      <c r="BB1911" t="s">
        <v>3967</v>
      </c>
      <c r="BC1911" t="s">
        <v>3206</v>
      </c>
      <c r="BG1911" t="s">
        <v>7069</v>
      </c>
      <c r="BH1911" t="s">
        <v>9371</v>
      </c>
    </row>
    <row r="1912" spans="1:60" x14ac:dyDescent="0.25">
      <c r="A1912" s="9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10"/>
      <c r="P1912" s="6"/>
      <c r="Q1912" s="11"/>
      <c r="R1912" s="6"/>
      <c r="S1912" s="6"/>
      <c r="T1912" s="6"/>
      <c r="U1912" s="6"/>
      <c r="V1912" s="6"/>
      <c r="W1912" s="11"/>
      <c r="X1912" s="6"/>
      <c r="Y1912" s="6"/>
      <c r="Z1912" s="6"/>
      <c r="AA1912" s="6"/>
      <c r="AB1912" s="6"/>
      <c r="AZ1912" t="s">
        <v>4484</v>
      </c>
      <c r="BA1912" t="s">
        <v>3205</v>
      </c>
      <c r="BB1912" t="s">
        <v>3270</v>
      </c>
      <c r="BC1912" t="s">
        <v>7263</v>
      </c>
      <c r="BG1912" t="s">
        <v>7070</v>
      </c>
      <c r="BH1912" t="s">
        <v>9371</v>
      </c>
    </row>
    <row r="1913" spans="1:60" x14ac:dyDescent="0.25">
      <c r="A1913" s="18"/>
      <c r="B1913" s="19"/>
      <c r="C1913" s="20"/>
      <c r="D1913" s="19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10"/>
      <c r="P1913" s="6"/>
      <c r="Q1913" s="11"/>
      <c r="R1913" s="6"/>
      <c r="S1913" s="6"/>
      <c r="T1913" s="6"/>
      <c r="U1913" s="17"/>
      <c r="V1913" s="17"/>
      <c r="W1913" s="11"/>
      <c r="X1913" s="6"/>
      <c r="Y1913" s="6"/>
      <c r="Z1913" s="6"/>
      <c r="AA1913" s="6"/>
      <c r="AB1913" s="6"/>
      <c r="AZ1913" t="s">
        <v>1961</v>
      </c>
      <c r="BA1913" t="s">
        <v>3205</v>
      </c>
      <c r="BB1913" t="s">
        <v>3270</v>
      </c>
      <c r="BC1913" t="s">
        <v>7263</v>
      </c>
      <c r="BG1913" t="s">
        <v>7071</v>
      </c>
      <c r="BH1913" t="s">
        <v>9371</v>
      </c>
    </row>
    <row r="1914" spans="1:60" x14ac:dyDescent="0.25">
      <c r="A1914" s="16"/>
      <c r="B1914" s="13"/>
      <c r="C1914" s="13"/>
      <c r="D1914" s="13"/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  <c r="O1914" s="14"/>
      <c r="P1914" s="13"/>
      <c r="Q1914" s="15"/>
      <c r="R1914" s="13"/>
      <c r="S1914" s="13"/>
      <c r="T1914" s="13"/>
      <c r="U1914" s="17"/>
      <c r="V1914" s="17"/>
      <c r="W1914" s="13"/>
      <c r="X1914" s="13"/>
      <c r="Y1914" s="13"/>
      <c r="Z1914" s="13"/>
      <c r="AA1914" s="13"/>
      <c r="AB1914" s="13"/>
      <c r="AZ1914" t="s">
        <v>4485</v>
      </c>
      <c r="BA1914" t="s">
        <v>3205</v>
      </c>
      <c r="BB1914" t="s">
        <v>3270</v>
      </c>
      <c r="BC1914" t="s">
        <v>7263</v>
      </c>
      <c r="BG1914" t="s">
        <v>7074</v>
      </c>
      <c r="BH1914" t="s">
        <v>9371</v>
      </c>
    </row>
    <row r="1915" spans="1:60" x14ac:dyDescent="0.25">
      <c r="A1915" s="12"/>
      <c r="B1915" s="13"/>
      <c r="C1915" s="13"/>
      <c r="D1915" s="13"/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  <c r="O1915" s="14"/>
      <c r="P1915" s="13"/>
      <c r="Q1915" s="13"/>
      <c r="R1915" s="13"/>
      <c r="S1915" s="13"/>
      <c r="T1915" s="13"/>
      <c r="U1915" s="13"/>
      <c r="V1915" s="13"/>
      <c r="W1915" s="13"/>
      <c r="X1915" s="13"/>
      <c r="Y1915" s="13"/>
      <c r="Z1915" s="13"/>
      <c r="AA1915" s="13"/>
      <c r="AB1915" s="13"/>
      <c r="AZ1915" t="s">
        <v>1125</v>
      </c>
      <c r="BA1915" t="s">
        <v>3205</v>
      </c>
      <c r="BB1915" t="s">
        <v>3967</v>
      </c>
      <c r="BC1915" t="s">
        <v>3204</v>
      </c>
      <c r="BG1915" t="s">
        <v>7075</v>
      </c>
      <c r="BH1915" t="s">
        <v>9371</v>
      </c>
    </row>
    <row r="1916" spans="1:60" x14ac:dyDescent="0.25">
      <c r="A1916" s="9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10"/>
      <c r="P1916" s="6"/>
      <c r="Q1916" s="6"/>
      <c r="R1916" s="6"/>
      <c r="S1916" s="6"/>
      <c r="T1916" s="6"/>
      <c r="U1916" s="6"/>
      <c r="V1916" s="6"/>
      <c r="W1916" s="11"/>
      <c r="X1916" s="6"/>
      <c r="Y1916" s="6"/>
      <c r="Z1916" s="6"/>
      <c r="AA1916" s="6"/>
      <c r="AB1916" s="6"/>
      <c r="AZ1916" t="s">
        <v>154</v>
      </c>
      <c r="BA1916" t="s">
        <v>3205</v>
      </c>
      <c r="BB1916" t="s">
        <v>20261</v>
      </c>
      <c r="BC1916" t="s">
        <v>3204</v>
      </c>
      <c r="BG1916" t="s">
        <v>7079</v>
      </c>
      <c r="BH1916" t="s">
        <v>7079</v>
      </c>
    </row>
    <row r="1917" spans="1:60" x14ac:dyDescent="0.25">
      <c r="A1917" s="12"/>
      <c r="B1917" s="13"/>
      <c r="C1917" s="13"/>
      <c r="D1917" s="13"/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  <c r="O1917" s="14"/>
      <c r="P1917" s="13"/>
      <c r="Q1917" s="13"/>
      <c r="R1917" s="13"/>
      <c r="S1917" s="13"/>
      <c r="T1917" s="13"/>
      <c r="U1917" s="13"/>
      <c r="V1917" s="13"/>
      <c r="W1917" s="13"/>
      <c r="X1917" s="13"/>
      <c r="Y1917" s="13"/>
      <c r="Z1917" s="13"/>
      <c r="AA1917" s="13"/>
      <c r="AB1917" s="13"/>
      <c r="AZ1917" t="s">
        <v>4486</v>
      </c>
      <c r="BA1917" t="s">
        <v>3205</v>
      </c>
      <c r="BB1917" t="s">
        <v>23187</v>
      </c>
      <c r="BC1917" t="s">
        <v>7263</v>
      </c>
      <c r="BG1917" t="s">
        <v>7083</v>
      </c>
      <c r="BH1917" t="s">
        <v>7083</v>
      </c>
    </row>
    <row r="1918" spans="1:60" x14ac:dyDescent="0.25">
      <c r="A1918" s="12"/>
      <c r="B1918" s="13"/>
      <c r="C1918" s="13"/>
      <c r="D1918" s="13"/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  <c r="O1918" s="14"/>
      <c r="P1918" s="13"/>
      <c r="Q1918" s="13"/>
      <c r="R1918" s="13"/>
      <c r="S1918" s="13"/>
      <c r="T1918" s="13"/>
      <c r="U1918" s="13"/>
      <c r="V1918" s="13"/>
      <c r="W1918" s="13"/>
      <c r="X1918" s="13"/>
      <c r="Y1918" s="13"/>
      <c r="Z1918" s="13"/>
      <c r="AA1918" s="13"/>
      <c r="AB1918" s="13"/>
      <c r="AZ1918" t="s">
        <v>4487</v>
      </c>
      <c r="BA1918" t="s">
        <v>3205</v>
      </c>
      <c r="BB1918" t="s">
        <v>23187</v>
      </c>
      <c r="BC1918" t="s">
        <v>7263</v>
      </c>
      <c r="BG1918" t="s">
        <v>7085</v>
      </c>
      <c r="BH1918" t="s">
        <v>9372</v>
      </c>
    </row>
    <row r="1919" spans="1:60" x14ac:dyDescent="0.25">
      <c r="A1919" s="12"/>
      <c r="B1919" s="13"/>
      <c r="C1919" s="13"/>
      <c r="D1919" s="13"/>
      <c r="E1919" s="13"/>
      <c r="F1919" s="13"/>
      <c r="G1919" s="13"/>
      <c r="H1919" s="13"/>
      <c r="I1919" s="13"/>
      <c r="J1919" s="13"/>
      <c r="K1919" s="13"/>
      <c r="L1919" s="13"/>
      <c r="M1919" s="13"/>
      <c r="N1919" s="13"/>
      <c r="O1919" s="14"/>
      <c r="P1919" s="13"/>
      <c r="Q1919" s="13"/>
      <c r="R1919" s="13"/>
      <c r="S1919" s="13"/>
      <c r="T1919" s="13"/>
      <c r="U1919" s="13"/>
      <c r="V1919" s="13"/>
      <c r="W1919" s="13"/>
      <c r="X1919" s="13"/>
      <c r="Y1919" s="13"/>
      <c r="Z1919" s="13"/>
      <c r="AA1919" s="13"/>
      <c r="AB1919" s="13"/>
      <c r="AZ1919" t="s">
        <v>4488</v>
      </c>
      <c r="BA1919" t="s">
        <v>3205</v>
      </c>
      <c r="BB1919" t="s">
        <v>23187</v>
      </c>
      <c r="BC1919" t="s">
        <v>7263</v>
      </c>
      <c r="BG1919" t="s">
        <v>7087</v>
      </c>
      <c r="BH1919" t="s">
        <v>9373</v>
      </c>
    </row>
    <row r="1920" spans="1:60" x14ac:dyDescent="0.25">
      <c r="A1920" s="12"/>
      <c r="B1920" s="13"/>
      <c r="C1920" s="13"/>
      <c r="D1920" s="13"/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  <c r="O1920" s="14"/>
      <c r="P1920" s="13"/>
      <c r="Q1920" s="15"/>
      <c r="R1920" s="13"/>
      <c r="S1920" s="13"/>
      <c r="T1920" s="13"/>
      <c r="U1920" s="13"/>
      <c r="V1920" s="13"/>
      <c r="W1920" s="13"/>
      <c r="X1920" s="13"/>
      <c r="Y1920" s="13"/>
      <c r="Z1920" s="13"/>
      <c r="AA1920" s="13"/>
      <c r="AB1920" s="13"/>
      <c r="AZ1920" t="s">
        <v>4489</v>
      </c>
      <c r="BA1920" t="s">
        <v>3205</v>
      </c>
      <c r="BB1920" t="s">
        <v>23187</v>
      </c>
      <c r="BC1920" t="s">
        <v>7263</v>
      </c>
      <c r="BG1920" t="s">
        <v>7091</v>
      </c>
      <c r="BH1920" t="s">
        <v>9374</v>
      </c>
    </row>
    <row r="1921" spans="1:60" x14ac:dyDescent="0.25">
      <c r="A1921" s="12"/>
      <c r="B1921" s="13"/>
      <c r="C1921" s="13"/>
      <c r="D1921" s="13"/>
      <c r="E1921" s="13"/>
      <c r="F1921" s="13"/>
      <c r="G1921" s="13"/>
      <c r="H1921" s="13"/>
      <c r="I1921" s="13"/>
      <c r="J1921" s="13"/>
      <c r="K1921" s="13"/>
      <c r="L1921" s="13"/>
      <c r="M1921" s="13"/>
      <c r="N1921" s="13"/>
      <c r="O1921" s="14"/>
      <c r="P1921" s="13"/>
      <c r="Q1921" s="15"/>
      <c r="R1921" s="13"/>
      <c r="S1921" s="13"/>
      <c r="T1921" s="13"/>
      <c r="U1921" s="13"/>
      <c r="V1921" s="13"/>
      <c r="W1921" s="13"/>
      <c r="X1921" s="13"/>
      <c r="Y1921" s="13"/>
      <c r="Z1921" s="13"/>
      <c r="AA1921" s="13"/>
      <c r="AB1921" s="13"/>
      <c r="AZ1921" t="s">
        <v>4490</v>
      </c>
      <c r="BA1921" t="s">
        <v>3205</v>
      </c>
      <c r="BB1921" t="s">
        <v>23187</v>
      </c>
      <c r="BC1921" t="s">
        <v>7263</v>
      </c>
      <c r="BG1921" t="s">
        <v>7093</v>
      </c>
      <c r="BH1921" t="s">
        <v>8921</v>
      </c>
    </row>
    <row r="1922" spans="1:60" x14ac:dyDescent="0.25">
      <c r="A1922" s="12"/>
      <c r="B1922" s="13"/>
      <c r="C1922" s="13"/>
      <c r="D1922" s="13"/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  <c r="O1922" s="14"/>
      <c r="P1922" s="13"/>
      <c r="Q1922" s="13"/>
      <c r="R1922" s="13"/>
      <c r="S1922" s="13"/>
      <c r="T1922" s="13"/>
      <c r="U1922" s="13"/>
      <c r="V1922" s="13"/>
      <c r="W1922" s="13"/>
      <c r="X1922" s="13"/>
      <c r="Y1922" s="13"/>
      <c r="Z1922" s="13"/>
      <c r="AA1922" s="13"/>
      <c r="AB1922" s="13"/>
      <c r="AZ1922" t="s">
        <v>4491</v>
      </c>
      <c r="BA1922" t="s">
        <v>3205</v>
      </c>
      <c r="BB1922" t="s">
        <v>23187</v>
      </c>
      <c r="BC1922" t="s">
        <v>7263</v>
      </c>
      <c r="BG1922" t="s">
        <v>7094</v>
      </c>
      <c r="BH1922" t="s">
        <v>9375</v>
      </c>
    </row>
    <row r="1923" spans="1:60" x14ac:dyDescent="0.25">
      <c r="A1923" s="12"/>
      <c r="B1923" s="13"/>
      <c r="C1923" s="13"/>
      <c r="D1923" s="13"/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  <c r="O1923" s="14"/>
      <c r="P1923" s="13"/>
      <c r="Q1923" s="15"/>
      <c r="R1923" s="13"/>
      <c r="S1923" s="13"/>
      <c r="T1923" s="13"/>
      <c r="U1923" s="13"/>
      <c r="V1923" s="13"/>
      <c r="W1923" s="13"/>
      <c r="X1923" s="13"/>
      <c r="Y1923" s="13"/>
      <c r="Z1923" s="13"/>
      <c r="AA1923" s="13"/>
      <c r="AB1923" s="13"/>
      <c r="AZ1923" t="s">
        <v>4492</v>
      </c>
      <c r="BA1923" t="s">
        <v>3205</v>
      </c>
      <c r="BB1923" t="s">
        <v>23187</v>
      </c>
      <c r="BC1923" t="s">
        <v>7263</v>
      </c>
      <c r="BG1923" t="s">
        <v>7095</v>
      </c>
      <c r="BH1923" t="s">
        <v>9376</v>
      </c>
    </row>
    <row r="1924" spans="1:60" x14ac:dyDescent="0.25">
      <c r="A1924" s="12"/>
      <c r="B1924" s="13"/>
      <c r="C1924" s="13"/>
      <c r="D1924" s="13"/>
      <c r="E1924" s="13"/>
      <c r="F1924" s="13"/>
      <c r="G1924" s="13"/>
      <c r="H1924" s="13"/>
      <c r="I1924" s="13"/>
      <c r="J1924" s="13"/>
      <c r="K1924" s="13"/>
      <c r="L1924" s="13"/>
      <c r="M1924" s="13"/>
      <c r="N1924" s="13"/>
      <c r="O1924" s="14"/>
      <c r="P1924" s="13"/>
      <c r="Q1924" s="13"/>
      <c r="R1924" s="13"/>
      <c r="S1924" s="13"/>
      <c r="T1924" s="13"/>
      <c r="U1924" s="13"/>
      <c r="V1924" s="13"/>
      <c r="W1924" s="13"/>
      <c r="X1924" s="13"/>
      <c r="Y1924" s="13"/>
      <c r="Z1924" s="13"/>
      <c r="AA1924" s="13"/>
      <c r="AB1924" s="13"/>
      <c r="AZ1924" t="s">
        <v>4492</v>
      </c>
      <c r="BA1924" t="s">
        <v>3205</v>
      </c>
      <c r="BB1924" t="s">
        <v>23187</v>
      </c>
      <c r="BC1924" t="s">
        <v>7263</v>
      </c>
      <c r="BG1924" t="s">
        <v>7096</v>
      </c>
      <c r="BH1924" t="s">
        <v>9377</v>
      </c>
    </row>
    <row r="1925" spans="1:60" x14ac:dyDescent="0.25">
      <c r="A1925" s="12"/>
      <c r="B1925" s="13"/>
      <c r="C1925" s="13"/>
      <c r="D1925" s="13"/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  <c r="O1925" s="14"/>
      <c r="P1925" s="13"/>
      <c r="Q1925" s="15"/>
      <c r="R1925" s="13"/>
      <c r="S1925" s="13"/>
      <c r="T1925" s="13"/>
      <c r="U1925" s="13"/>
      <c r="V1925" s="13"/>
      <c r="W1925" s="13"/>
      <c r="X1925" s="13"/>
      <c r="Y1925" s="13"/>
      <c r="Z1925" s="13"/>
      <c r="AA1925" s="13"/>
      <c r="AB1925" s="13"/>
      <c r="AZ1925" t="s">
        <v>4493</v>
      </c>
      <c r="BA1925" t="s">
        <v>3205</v>
      </c>
      <c r="BB1925" t="s">
        <v>23187</v>
      </c>
      <c r="BC1925" t="s">
        <v>7263</v>
      </c>
      <c r="BG1925" t="s">
        <v>7098</v>
      </c>
      <c r="BH1925" t="s">
        <v>8921</v>
      </c>
    </row>
    <row r="1926" spans="1:60" x14ac:dyDescent="0.25">
      <c r="A1926" s="12"/>
      <c r="B1926" s="13"/>
      <c r="C1926" s="13"/>
      <c r="D1926" s="13"/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  <c r="O1926" s="14"/>
      <c r="P1926" s="13"/>
      <c r="Q1926" s="13"/>
      <c r="R1926" s="13"/>
      <c r="S1926" s="13"/>
      <c r="T1926" s="13"/>
      <c r="U1926" s="13"/>
      <c r="V1926" s="13"/>
      <c r="W1926" s="13"/>
      <c r="X1926" s="13"/>
      <c r="Y1926" s="13"/>
      <c r="Z1926" s="13"/>
      <c r="AA1926" s="13"/>
      <c r="AB1926" s="13"/>
      <c r="AZ1926" t="s">
        <v>4493</v>
      </c>
      <c r="BA1926" t="s">
        <v>3205</v>
      </c>
      <c r="BB1926" t="s">
        <v>23187</v>
      </c>
      <c r="BC1926" t="s">
        <v>7263</v>
      </c>
      <c r="BG1926" t="s">
        <v>7100</v>
      </c>
      <c r="BH1926" t="s">
        <v>9378</v>
      </c>
    </row>
    <row r="1927" spans="1:60" x14ac:dyDescent="0.25">
      <c r="A1927" s="12"/>
      <c r="B1927" s="13"/>
      <c r="C1927" s="13"/>
      <c r="D1927" s="13"/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  <c r="O1927" s="14"/>
      <c r="P1927" s="13"/>
      <c r="Q1927" s="13"/>
      <c r="R1927" s="13"/>
      <c r="S1927" s="13"/>
      <c r="T1927" s="13"/>
      <c r="U1927" s="13"/>
      <c r="V1927" s="13"/>
      <c r="W1927" s="13"/>
      <c r="X1927" s="13"/>
      <c r="Y1927" s="13"/>
      <c r="Z1927" s="13"/>
      <c r="AA1927" s="13"/>
      <c r="AB1927" s="13"/>
      <c r="AZ1927" t="s">
        <v>4494</v>
      </c>
      <c r="BA1927" t="s">
        <v>3205</v>
      </c>
      <c r="BB1927" t="s">
        <v>23187</v>
      </c>
      <c r="BC1927" t="s">
        <v>7263</v>
      </c>
      <c r="BG1927" t="s">
        <v>7101</v>
      </c>
      <c r="BH1927" t="s">
        <v>8922</v>
      </c>
    </row>
    <row r="1928" spans="1:60" x14ac:dyDescent="0.25">
      <c r="A1928" s="9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10"/>
      <c r="P1928" s="6"/>
      <c r="Q1928" s="11"/>
      <c r="R1928" s="6"/>
      <c r="S1928" s="6"/>
      <c r="T1928" s="6"/>
      <c r="U1928" s="6"/>
      <c r="V1928" s="6"/>
      <c r="W1928" s="11"/>
      <c r="X1928" s="6"/>
      <c r="Y1928" s="6"/>
      <c r="Z1928" s="6"/>
      <c r="AA1928" s="6"/>
      <c r="AB1928" s="6"/>
      <c r="AZ1928" t="s">
        <v>4495</v>
      </c>
      <c r="BA1928" t="s">
        <v>3205</v>
      </c>
      <c r="BB1928" t="s">
        <v>3863</v>
      </c>
      <c r="BC1928" t="s">
        <v>3206</v>
      </c>
      <c r="BG1928" t="s">
        <v>7108</v>
      </c>
      <c r="BH1928" t="s">
        <v>7108</v>
      </c>
    </row>
    <row r="1929" spans="1:60" x14ac:dyDescent="0.25">
      <c r="A1929" s="12"/>
      <c r="B1929" s="13"/>
      <c r="C1929" s="13"/>
      <c r="D1929" s="13"/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  <c r="O1929" s="14"/>
      <c r="P1929" s="13"/>
      <c r="Q1929" s="13"/>
      <c r="R1929" s="13"/>
      <c r="S1929" s="13"/>
      <c r="T1929" s="13"/>
      <c r="U1929" s="13"/>
      <c r="V1929" s="13"/>
      <c r="W1929" s="13"/>
      <c r="X1929" s="13"/>
      <c r="Y1929" s="13"/>
      <c r="Z1929" s="13"/>
      <c r="AA1929" s="13"/>
      <c r="AB1929" s="13"/>
      <c r="AZ1929" t="s">
        <v>4496</v>
      </c>
      <c r="BA1929" t="s">
        <v>3205</v>
      </c>
      <c r="BB1929" t="s">
        <v>23187</v>
      </c>
      <c r="BC1929" t="s">
        <v>7263</v>
      </c>
      <c r="BG1929" t="s">
        <v>7110</v>
      </c>
      <c r="BH1929" t="s">
        <v>7110</v>
      </c>
    </row>
    <row r="1930" spans="1:60" x14ac:dyDescent="0.25">
      <c r="A1930" s="12"/>
      <c r="B1930" s="13"/>
      <c r="C1930" s="13"/>
      <c r="D1930" s="13"/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  <c r="O1930" s="14"/>
      <c r="P1930" s="13"/>
      <c r="Q1930" s="13"/>
      <c r="R1930" s="13"/>
      <c r="S1930" s="13"/>
      <c r="T1930" s="13"/>
      <c r="U1930" s="13"/>
      <c r="V1930" s="13"/>
      <c r="W1930" s="13"/>
      <c r="X1930" s="13"/>
      <c r="Y1930" s="13"/>
      <c r="Z1930" s="13"/>
      <c r="AA1930" s="13"/>
      <c r="AB1930" s="13"/>
      <c r="AZ1930" t="s">
        <v>4497</v>
      </c>
      <c r="BA1930" t="s">
        <v>3205</v>
      </c>
      <c r="BB1930" t="s">
        <v>23187</v>
      </c>
      <c r="BC1930" t="s">
        <v>7263</v>
      </c>
      <c r="BG1930" t="s">
        <v>56</v>
      </c>
      <c r="BH1930" t="s">
        <v>687</v>
      </c>
    </row>
    <row r="1931" spans="1:60" x14ac:dyDescent="0.25">
      <c r="A1931" s="12"/>
      <c r="B1931" s="13"/>
      <c r="C1931" s="13"/>
      <c r="D1931" s="13"/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  <c r="O1931" s="14"/>
      <c r="P1931" s="13"/>
      <c r="Q1931" s="13"/>
      <c r="R1931" s="13"/>
      <c r="S1931" s="13"/>
      <c r="T1931" s="13"/>
      <c r="U1931" s="13"/>
      <c r="V1931" s="13"/>
      <c r="W1931" s="13"/>
      <c r="X1931" s="13"/>
      <c r="Y1931" s="13"/>
      <c r="Z1931" s="13"/>
      <c r="AA1931" s="13"/>
      <c r="AB1931" s="13"/>
      <c r="AZ1931" t="s">
        <v>4498</v>
      </c>
      <c r="BA1931" t="s">
        <v>3205</v>
      </c>
      <c r="BB1931" t="s">
        <v>23187</v>
      </c>
      <c r="BC1931" t="s">
        <v>7263</v>
      </c>
      <c r="BG1931" t="s">
        <v>954</v>
      </c>
      <c r="BH1931" t="s">
        <v>687</v>
      </c>
    </row>
    <row r="1932" spans="1:60" x14ac:dyDescent="0.25">
      <c r="A1932" s="12"/>
      <c r="B1932" s="13"/>
      <c r="C1932" s="13"/>
      <c r="D1932" s="13"/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  <c r="O1932" s="14"/>
      <c r="P1932" s="13"/>
      <c r="Q1932" s="13"/>
      <c r="R1932" s="13"/>
      <c r="S1932" s="13"/>
      <c r="T1932" s="13"/>
      <c r="U1932" s="13"/>
      <c r="V1932" s="13"/>
      <c r="W1932" s="13"/>
      <c r="X1932" s="13"/>
      <c r="Y1932" s="13"/>
      <c r="Z1932" s="13"/>
      <c r="AA1932" s="13"/>
      <c r="AB1932" s="13"/>
      <c r="AZ1932" t="s">
        <v>4499</v>
      </c>
      <c r="BA1932" t="s">
        <v>3205</v>
      </c>
      <c r="BB1932" t="s">
        <v>23187</v>
      </c>
      <c r="BC1932" t="s">
        <v>7263</v>
      </c>
      <c r="BG1932" t="s">
        <v>10189</v>
      </c>
      <c r="BH1932" t="s">
        <v>687</v>
      </c>
    </row>
    <row r="1933" spans="1:60" x14ac:dyDescent="0.25">
      <c r="A1933" s="12"/>
      <c r="B1933" s="13"/>
      <c r="C1933" s="13"/>
      <c r="D1933" s="13"/>
      <c r="E1933" s="13"/>
      <c r="F1933" s="13"/>
      <c r="G1933" s="13"/>
      <c r="H1933" s="13"/>
      <c r="I1933" s="13"/>
      <c r="J1933" s="13"/>
      <c r="K1933" s="13"/>
      <c r="L1933" s="13"/>
      <c r="M1933" s="13"/>
      <c r="N1933" s="13"/>
      <c r="O1933" s="14"/>
      <c r="P1933" s="13"/>
      <c r="Q1933" s="13"/>
      <c r="R1933" s="13"/>
      <c r="S1933" s="13"/>
      <c r="T1933" s="13"/>
      <c r="U1933" s="13"/>
      <c r="V1933" s="13"/>
      <c r="W1933" s="13"/>
      <c r="X1933" s="13"/>
      <c r="Y1933" s="13"/>
      <c r="Z1933" s="13"/>
      <c r="AA1933" s="13"/>
      <c r="AB1933" s="13"/>
      <c r="AZ1933" t="s">
        <v>4500</v>
      </c>
      <c r="BA1933" t="s">
        <v>3205</v>
      </c>
      <c r="BB1933" t="s">
        <v>23187</v>
      </c>
      <c r="BC1933" t="s">
        <v>7263</v>
      </c>
      <c r="BG1933" t="s">
        <v>10189</v>
      </c>
      <c r="BH1933" t="s">
        <v>687</v>
      </c>
    </row>
    <row r="1934" spans="1:60" x14ac:dyDescent="0.25">
      <c r="A1934" s="12"/>
      <c r="B1934" s="13"/>
      <c r="C1934" s="13"/>
      <c r="D1934" s="13"/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  <c r="O1934" s="14"/>
      <c r="P1934" s="13"/>
      <c r="Q1934" s="13"/>
      <c r="R1934" s="13"/>
      <c r="S1934" s="13"/>
      <c r="T1934" s="13"/>
      <c r="U1934" s="13"/>
      <c r="V1934" s="13"/>
      <c r="W1934" s="13"/>
      <c r="X1934" s="13"/>
      <c r="Y1934" s="13"/>
      <c r="Z1934" s="13"/>
      <c r="AA1934" s="13"/>
      <c r="AB1934" s="13"/>
      <c r="AZ1934" t="s">
        <v>4501</v>
      </c>
      <c r="BA1934" t="s">
        <v>3205</v>
      </c>
      <c r="BB1934" t="s">
        <v>23187</v>
      </c>
      <c r="BC1934" t="s">
        <v>7263</v>
      </c>
      <c r="BG1934" t="s">
        <v>10189</v>
      </c>
      <c r="BH1934" t="s">
        <v>687</v>
      </c>
    </row>
    <row r="1935" spans="1:60" x14ac:dyDescent="0.25">
      <c r="A1935" s="12"/>
      <c r="B1935" s="13"/>
      <c r="C1935" s="13"/>
      <c r="D1935" s="13"/>
      <c r="E1935" s="13"/>
      <c r="F1935" s="13"/>
      <c r="G1935" s="13"/>
      <c r="H1935" s="13"/>
      <c r="I1935" s="13"/>
      <c r="J1935" s="13"/>
      <c r="K1935" s="13"/>
      <c r="L1935" s="13"/>
      <c r="M1935" s="13"/>
      <c r="N1935" s="13"/>
      <c r="O1935" s="14"/>
      <c r="P1935" s="13"/>
      <c r="Q1935" s="13"/>
      <c r="R1935" s="13"/>
      <c r="S1935" s="13"/>
      <c r="T1935" s="13"/>
      <c r="U1935" s="13"/>
      <c r="V1935" s="13"/>
      <c r="W1935" s="13"/>
      <c r="X1935" s="13"/>
      <c r="Y1935" s="13"/>
      <c r="Z1935" s="13"/>
      <c r="AA1935" s="13"/>
      <c r="AB1935" s="13"/>
      <c r="AZ1935" t="s">
        <v>104</v>
      </c>
      <c r="BA1935" t="s">
        <v>3205</v>
      </c>
      <c r="BB1935" t="s">
        <v>3863</v>
      </c>
      <c r="BC1935" t="s">
        <v>3206</v>
      </c>
      <c r="BG1935" t="s">
        <v>443</v>
      </c>
      <c r="BH1935" t="s">
        <v>687</v>
      </c>
    </row>
    <row r="1936" spans="1:60" x14ac:dyDescent="0.25">
      <c r="A1936" s="9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10"/>
      <c r="P1936" s="6"/>
      <c r="Q1936" s="6"/>
      <c r="R1936" s="6"/>
      <c r="S1936" s="6"/>
      <c r="T1936" s="6"/>
      <c r="U1936" s="6"/>
      <c r="V1936" s="6"/>
      <c r="W1936" s="11"/>
      <c r="X1936" s="6"/>
      <c r="Y1936" s="6"/>
      <c r="Z1936" s="6"/>
      <c r="AA1936" s="6"/>
      <c r="AB1936" s="6"/>
      <c r="AZ1936" t="s">
        <v>104</v>
      </c>
      <c r="BA1936" t="s">
        <v>3205</v>
      </c>
      <c r="BB1936" t="s">
        <v>3863</v>
      </c>
      <c r="BC1936" t="s">
        <v>3206</v>
      </c>
      <c r="BG1936" t="s">
        <v>686</v>
      </c>
      <c r="BH1936" t="s">
        <v>687</v>
      </c>
    </row>
    <row r="1937" spans="1:60" x14ac:dyDescent="0.25">
      <c r="A1937" s="12"/>
      <c r="B1937" s="13"/>
      <c r="C1937" s="13"/>
      <c r="D1937" s="13"/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  <c r="O1937" s="14"/>
      <c r="P1937" s="13"/>
      <c r="Q1937" s="15"/>
      <c r="R1937" s="13"/>
      <c r="S1937" s="13"/>
      <c r="T1937" s="13"/>
      <c r="U1937" s="13"/>
      <c r="V1937" s="13"/>
      <c r="W1937" s="13"/>
      <c r="X1937" s="13"/>
      <c r="Y1937" s="13"/>
      <c r="Z1937" s="13"/>
      <c r="AA1937" s="13"/>
      <c r="AB1937" s="13"/>
      <c r="AZ1937" t="s">
        <v>4502</v>
      </c>
      <c r="BA1937" t="s">
        <v>3205</v>
      </c>
      <c r="BB1937" t="s">
        <v>3863</v>
      </c>
      <c r="BC1937" t="s">
        <v>3206</v>
      </c>
      <c r="BG1937" t="s">
        <v>2144</v>
      </c>
      <c r="BH1937" t="s">
        <v>687</v>
      </c>
    </row>
    <row r="1938" spans="1:60" x14ac:dyDescent="0.25">
      <c r="A1938" s="9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10"/>
      <c r="P1938" s="6"/>
      <c r="Q1938" s="6"/>
      <c r="R1938" s="6"/>
      <c r="S1938" s="6"/>
      <c r="T1938" s="6"/>
      <c r="U1938" s="6"/>
      <c r="V1938" s="6"/>
      <c r="W1938" s="11"/>
      <c r="X1938" s="6"/>
      <c r="Y1938" s="6"/>
      <c r="Z1938" s="6"/>
      <c r="AA1938" s="6"/>
      <c r="AB1938" s="6"/>
      <c r="AZ1938" t="s">
        <v>4503</v>
      </c>
      <c r="BA1938" t="s">
        <v>3205</v>
      </c>
      <c r="BB1938" t="s">
        <v>3863</v>
      </c>
      <c r="BC1938" t="s">
        <v>3206</v>
      </c>
      <c r="BG1938" t="s">
        <v>5029</v>
      </c>
      <c r="BH1938" t="s">
        <v>687</v>
      </c>
    </row>
    <row r="1939" spans="1:60" x14ac:dyDescent="0.25">
      <c r="A1939" s="12"/>
      <c r="B1939" s="13"/>
      <c r="C1939" s="13"/>
      <c r="D1939" s="13"/>
      <c r="E1939" s="13"/>
      <c r="F1939" s="13"/>
      <c r="G1939" s="13"/>
      <c r="H1939" s="13"/>
      <c r="I1939" s="13"/>
      <c r="J1939" s="13"/>
      <c r="K1939" s="13"/>
      <c r="L1939" s="13"/>
      <c r="M1939" s="13"/>
      <c r="N1939" s="13"/>
      <c r="O1939" s="14"/>
      <c r="P1939" s="13"/>
      <c r="Q1939" s="15"/>
      <c r="R1939" s="13"/>
      <c r="S1939" s="13"/>
      <c r="T1939" s="13"/>
      <c r="U1939" s="13"/>
      <c r="V1939" s="13"/>
      <c r="W1939" s="13"/>
      <c r="X1939" s="13"/>
      <c r="Y1939" s="13"/>
      <c r="Z1939" s="13"/>
      <c r="AA1939" s="13"/>
      <c r="AB1939" s="13"/>
      <c r="AZ1939" t="s">
        <v>4504</v>
      </c>
      <c r="BA1939" t="s">
        <v>3205</v>
      </c>
      <c r="BB1939" t="s">
        <v>3863</v>
      </c>
      <c r="BC1939" t="s">
        <v>3206</v>
      </c>
      <c r="BG1939" t="s">
        <v>1951</v>
      </c>
      <c r="BH1939" t="s">
        <v>687</v>
      </c>
    </row>
    <row r="1940" spans="1:60" x14ac:dyDescent="0.25">
      <c r="A1940" s="9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10"/>
      <c r="P1940" s="6"/>
      <c r="Q1940" s="6"/>
      <c r="R1940" s="6"/>
      <c r="S1940" s="6"/>
      <c r="T1940" s="6"/>
      <c r="U1940" s="6"/>
      <c r="V1940" s="6"/>
      <c r="W1940" s="11"/>
      <c r="X1940" s="6"/>
      <c r="Y1940" s="6"/>
      <c r="Z1940" s="6"/>
      <c r="AA1940" s="6"/>
      <c r="AB1940" s="6"/>
      <c r="AZ1940" t="s">
        <v>4505</v>
      </c>
      <c r="BA1940" t="s">
        <v>3205</v>
      </c>
      <c r="BB1940" t="s">
        <v>3863</v>
      </c>
      <c r="BC1940" t="s">
        <v>3206</v>
      </c>
      <c r="BG1940" t="s">
        <v>175</v>
      </c>
      <c r="BH1940" t="s">
        <v>1319</v>
      </c>
    </row>
    <row r="1941" spans="1:60" x14ac:dyDescent="0.25">
      <c r="A1941" s="1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10"/>
      <c r="P1941" s="6"/>
      <c r="Q1941" s="11"/>
      <c r="R1941" s="6"/>
      <c r="S1941" s="6"/>
      <c r="T1941" s="6"/>
      <c r="U1941" s="17"/>
      <c r="V1941" s="17"/>
      <c r="W1941" s="11"/>
      <c r="X1941" s="6"/>
      <c r="Y1941" s="6"/>
      <c r="Z1941" s="6"/>
      <c r="AA1941" s="6"/>
      <c r="AB1941" s="6"/>
      <c r="AZ1941" t="s">
        <v>2955</v>
      </c>
      <c r="BA1941" t="s">
        <v>3205</v>
      </c>
      <c r="BB1941" t="s">
        <v>3863</v>
      </c>
      <c r="BC1941" t="s">
        <v>3206</v>
      </c>
      <c r="BG1941" t="s">
        <v>560</v>
      </c>
      <c r="BH1941" t="s">
        <v>1319</v>
      </c>
    </row>
    <row r="1942" spans="1:60" x14ac:dyDescent="0.25">
      <c r="A1942" s="1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10"/>
      <c r="P1942" s="6"/>
      <c r="Q1942" s="6"/>
      <c r="R1942" s="6"/>
      <c r="S1942" s="6"/>
      <c r="T1942" s="6"/>
      <c r="U1942" s="17"/>
      <c r="V1942" s="17"/>
      <c r="W1942" s="11"/>
      <c r="X1942" s="6"/>
      <c r="Y1942" s="6"/>
      <c r="Z1942" s="6"/>
      <c r="AA1942" s="6"/>
      <c r="AB1942" s="6"/>
      <c r="AZ1942" t="s">
        <v>849</v>
      </c>
      <c r="BA1942" t="s">
        <v>3205</v>
      </c>
      <c r="BB1942" t="s">
        <v>3863</v>
      </c>
      <c r="BC1942" t="s">
        <v>3206</v>
      </c>
      <c r="BG1942" t="s">
        <v>1318</v>
      </c>
      <c r="BH1942" t="s">
        <v>1319</v>
      </c>
    </row>
    <row r="1943" spans="1:60" x14ac:dyDescent="0.25">
      <c r="A1943" s="9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10"/>
      <c r="P1943" s="6"/>
      <c r="Q1943" s="11"/>
      <c r="R1943" s="6"/>
      <c r="S1943" s="6"/>
      <c r="T1943" s="6"/>
      <c r="U1943" s="6"/>
      <c r="V1943" s="6"/>
      <c r="W1943" s="11"/>
      <c r="X1943" s="6"/>
      <c r="Y1943" s="6"/>
      <c r="Z1943" s="6"/>
      <c r="AA1943" s="6"/>
      <c r="AB1943" s="6"/>
      <c r="AZ1943" t="s">
        <v>4506</v>
      </c>
      <c r="BA1943" t="s">
        <v>3205</v>
      </c>
      <c r="BB1943" t="s">
        <v>3863</v>
      </c>
      <c r="BC1943" t="s">
        <v>3206</v>
      </c>
      <c r="BG1943" t="s">
        <v>2235</v>
      </c>
      <c r="BH1943" t="s">
        <v>1319</v>
      </c>
    </row>
    <row r="1944" spans="1:60" x14ac:dyDescent="0.25">
      <c r="A1944" s="9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10"/>
      <c r="P1944" s="6"/>
      <c r="Q1944" s="6"/>
      <c r="R1944" s="6"/>
      <c r="S1944" s="6"/>
      <c r="T1944" s="6"/>
      <c r="U1944" s="6"/>
      <c r="V1944" s="6"/>
      <c r="W1944" s="11"/>
      <c r="X1944" s="6"/>
      <c r="Y1944" s="6"/>
      <c r="Z1944" s="6"/>
      <c r="AA1944" s="6"/>
      <c r="AB1944" s="6"/>
      <c r="AZ1944" t="s">
        <v>4507</v>
      </c>
      <c r="BA1944" t="s">
        <v>3205</v>
      </c>
      <c r="BB1944" t="s">
        <v>3863</v>
      </c>
      <c r="BC1944" t="s">
        <v>3206</v>
      </c>
      <c r="BG1944" t="s">
        <v>212</v>
      </c>
      <c r="BH1944" t="s">
        <v>1985</v>
      </c>
    </row>
    <row r="1945" spans="1:60" x14ac:dyDescent="0.25">
      <c r="A1945" s="9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10"/>
      <c r="P1945" s="6"/>
      <c r="Q1945" s="11"/>
      <c r="R1945" s="6"/>
      <c r="S1945" s="6"/>
      <c r="T1945" s="6"/>
      <c r="U1945" s="6"/>
      <c r="V1945" s="6"/>
      <c r="W1945" s="11"/>
      <c r="X1945" s="6"/>
      <c r="Y1945" s="6"/>
      <c r="Z1945" s="6"/>
      <c r="AA1945" s="6"/>
      <c r="AB1945" s="6"/>
      <c r="AZ1945" t="s">
        <v>4508</v>
      </c>
      <c r="BA1945" t="s">
        <v>3205</v>
      </c>
      <c r="BB1945" t="s">
        <v>3863</v>
      </c>
      <c r="BC1945" t="s">
        <v>3206</v>
      </c>
      <c r="BG1945" t="s">
        <v>10553</v>
      </c>
      <c r="BH1945" t="s">
        <v>1985</v>
      </c>
    </row>
    <row r="1946" spans="1:60" x14ac:dyDescent="0.25">
      <c r="A1946" s="18"/>
      <c r="B1946" s="19"/>
      <c r="C1946" s="20"/>
      <c r="D1946" s="19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10"/>
      <c r="P1946" s="6"/>
      <c r="Q1946" s="11"/>
      <c r="R1946" s="6"/>
      <c r="S1946" s="6"/>
      <c r="T1946" s="6"/>
      <c r="U1946" s="17"/>
      <c r="V1946" s="17"/>
      <c r="W1946" s="11"/>
      <c r="X1946" s="6"/>
      <c r="Y1946" s="6"/>
      <c r="Z1946" s="6"/>
      <c r="AA1946" s="6"/>
      <c r="AB1946" s="6"/>
      <c r="AZ1946" t="s">
        <v>915</v>
      </c>
      <c r="BA1946" t="s">
        <v>3205</v>
      </c>
      <c r="BB1946" t="s">
        <v>3863</v>
      </c>
      <c r="BC1946" t="s">
        <v>3206</v>
      </c>
      <c r="BG1946" t="s">
        <v>464</v>
      </c>
      <c r="BH1946" t="s">
        <v>1985</v>
      </c>
    </row>
    <row r="1947" spans="1:60" x14ac:dyDescent="0.25">
      <c r="A1947" s="18"/>
      <c r="B1947" s="19"/>
      <c r="C1947" s="20"/>
      <c r="D1947" s="19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10"/>
      <c r="P1947" s="6"/>
      <c r="Q1947" s="11"/>
      <c r="R1947" s="6"/>
      <c r="S1947" s="6"/>
      <c r="T1947" s="6"/>
      <c r="U1947" s="17"/>
      <c r="V1947" s="17"/>
      <c r="W1947" s="11"/>
      <c r="X1947" s="6"/>
      <c r="Y1947" s="6"/>
      <c r="Z1947" s="6"/>
      <c r="AA1947" s="6"/>
      <c r="AB1947" s="6"/>
      <c r="AZ1947" t="s">
        <v>2187</v>
      </c>
      <c r="BA1947" t="s">
        <v>3205</v>
      </c>
      <c r="BB1947" t="s">
        <v>3863</v>
      </c>
      <c r="BC1947" t="s">
        <v>3206</v>
      </c>
      <c r="BG1947" t="s">
        <v>1984</v>
      </c>
      <c r="BH1947" t="s">
        <v>1985</v>
      </c>
    </row>
    <row r="1948" spans="1:60" x14ac:dyDescent="0.25">
      <c r="A1948" s="12"/>
      <c r="B1948" s="13"/>
      <c r="C1948" s="13"/>
      <c r="D1948" s="13"/>
      <c r="E1948" s="13"/>
      <c r="F1948" s="13"/>
      <c r="G1948" s="13"/>
      <c r="H1948" s="13"/>
      <c r="I1948" s="13"/>
      <c r="J1948" s="13"/>
      <c r="K1948" s="13"/>
      <c r="L1948" s="13"/>
      <c r="M1948" s="13"/>
      <c r="N1948" s="13"/>
      <c r="O1948" s="14"/>
      <c r="P1948" s="13"/>
      <c r="Q1948" s="15"/>
      <c r="R1948" s="13"/>
      <c r="S1948" s="13"/>
      <c r="T1948" s="13"/>
      <c r="U1948" s="13"/>
      <c r="V1948" s="13"/>
      <c r="W1948" s="13"/>
      <c r="X1948" s="13"/>
      <c r="Y1948" s="13"/>
      <c r="Z1948" s="13"/>
      <c r="AA1948" s="13"/>
      <c r="AB1948" s="13"/>
      <c r="AZ1948" t="s">
        <v>4509</v>
      </c>
      <c r="BA1948" t="s">
        <v>3205</v>
      </c>
      <c r="BB1948" t="s">
        <v>3863</v>
      </c>
      <c r="BC1948" t="s">
        <v>3206</v>
      </c>
      <c r="BG1948" t="s">
        <v>2875</v>
      </c>
      <c r="BH1948" t="s">
        <v>1985</v>
      </c>
    </row>
    <row r="1949" spans="1:60" x14ac:dyDescent="0.25">
      <c r="A1949" s="12"/>
      <c r="B1949" s="13"/>
      <c r="C1949" s="13"/>
      <c r="D1949" s="13"/>
      <c r="E1949" s="13"/>
      <c r="F1949" s="13"/>
      <c r="G1949" s="13"/>
      <c r="H1949" s="13"/>
      <c r="I1949" s="13"/>
      <c r="J1949" s="13"/>
      <c r="K1949" s="13"/>
      <c r="L1949" s="13"/>
      <c r="M1949" s="13"/>
      <c r="N1949" s="13"/>
      <c r="O1949" s="14"/>
      <c r="P1949" s="13"/>
      <c r="Q1949" s="15"/>
      <c r="R1949" s="13"/>
      <c r="S1949" s="13"/>
      <c r="T1949" s="13"/>
      <c r="U1949" s="13"/>
      <c r="V1949" s="13"/>
      <c r="W1949" s="13"/>
      <c r="X1949" s="13"/>
      <c r="Y1949" s="13"/>
      <c r="Z1949" s="13"/>
      <c r="AA1949" s="13"/>
      <c r="AB1949" s="13"/>
      <c r="AZ1949" t="s">
        <v>4510</v>
      </c>
      <c r="BA1949" t="s">
        <v>3205</v>
      </c>
      <c r="BB1949" t="s">
        <v>3216</v>
      </c>
      <c r="BC1949" t="s">
        <v>3206</v>
      </c>
      <c r="BG1949" t="s">
        <v>200</v>
      </c>
      <c r="BH1949" t="s">
        <v>1985</v>
      </c>
    </row>
    <row r="1950" spans="1:60" x14ac:dyDescent="0.25">
      <c r="A1950" s="12"/>
      <c r="B1950" s="13"/>
      <c r="C1950" s="13"/>
      <c r="D1950" s="13"/>
      <c r="E1950" s="13"/>
      <c r="F1950" s="13"/>
      <c r="G1950" s="13"/>
      <c r="H1950" s="13"/>
      <c r="I1950" s="13"/>
      <c r="J1950" s="13"/>
      <c r="K1950" s="13"/>
      <c r="L1950" s="13"/>
      <c r="M1950" s="13"/>
      <c r="N1950" s="13"/>
      <c r="O1950" s="14"/>
      <c r="P1950" s="13"/>
      <c r="Q1950" s="15"/>
      <c r="R1950" s="13"/>
      <c r="S1950" s="13"/>
      <c r="T1950" s="13"/>
      <c r="U1950" s="13"/>
      <c r="V1950" s="13"/>
      <c r="W1950" s="13"/>
      <c r="X1950" s="13"/>
      <c r="Y1950" s="13"/>
      <c r="Z1950" s="13"/>
      <c r="AA1950" s="13"/>
      <c r="AB1950" s="13"/>
      <c r="AZ1950" t="s">
        <v>4511</v>
      </c>
      <c r="BA1950" t="s">
        <v>3205</v>
      </c>
      <c r="BB1950" t="s">
        <v>3216</v>
      </c>
      <c r="BC1950" t="s">
        <v>3206</v>
      </c>
      <c r="BG1950" t="s">
        <v>323</v>
      </c>
      <c r="BH1950" t="s">
        <v>1616</v>
      </c>
    </row>
    <row r="1951" spans="1:60" x14ac:dyDescent="0.25">
      <c r="A1951" s="12"/>
      <c r="B1951" s="13"/>
      <c r="C1951" s="13"/>
      <c r="D1951" s="13"/>
      <c r="E1951" s="13"/>
      <c r="F1951" s="13"/>
      <c r="G1951" s="13"/>
      <c r="H1951" s="13"/>
      <c r="I1951" s="13"/>
      <c r="J1951" s="13"/>
      <c r="K1951" s="13"/>
      <c r="L1951" s="13"/>
      <c r="M1951" s="13"/>
      <c r="N1951" s="13"/>
      <c r="O1951" s="14"/>
      <c r="P1951" s="13"/>
      <c r="Q1951" s="15"/>
      <c r="R1951" s="13"/>
      <c r="S1951" s="13"/>
      <c r="T1951" s="13"/>
      <c r="U1951" s="13"/>
      <c r="V1951" s="13"/>
      <c r="W1951" s="13"/>
      <c r="X1951" s="13"/>
      <c r="Y1951" s="13"/>
      <c r="Z1951" s="13"/>
      <c r="AA1951" s="13"/>
      <c r="AB1951" s="13"/>
      <c r="AZ1951" t="s">
        <v>4512</v>
      </c>
      <c r="BA1951" t="s">
        <v>3205</v>
      </c>
      <c r="BB1951" t="s">
        <v>3863</v>
      </c>
      <c r="BC1951" t="s">
        <v>3204</v>
      </c>
      <c r="BG1951" t="s">
        <v>1035</v>
      </c>
      <c r="BH1951" t="s">
        <v>1616</v>
      </c>
    </row>
    <row r="1952" spans="1:60" x14ac:dyDescent="0.25">
      <c r="A1952" s="9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10"/>
      <c r="P1952" s="6"/>
      <c r="Q1952" s="6"/>
      <c r="R1952" s="6"/>
      <c r="S1952" s="6"/>
      <c r="T1952" s="6"/>
      <c r="U1952" s="6"/>
      <c r="V1952" s="6"/>
      <c r="W1952" s="11"/>
      <c r="X1952" s="6"/>
      <c r="Y1952" s="6"/>
      <c r="Z1952" s="6"/>
      <c r="AA1952" s="6"/>
      <c r="AB1952" s="6"/>
      <c r="AZ1952" t="s">
        <v>4513</v>
      </c>
      <c r="BA1952" t="s">
        <v>3205</v>
      </c>
      <c r="BB1952" t="s">
        <v>3863</v>
      </c>
      <c r="BC1952" t="s">
        <v>3206</v>
      </c>
      <c r="BG1952" t="s">
        <v>1615</v>
      </c>
      <c r="BH1952" t="s">
        <v>1616</v>
      </c>
    </row>
    <row r="1953" spans="1:60" x14ac:dyDescent="0.25">
      <c r="A1953" s="9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10"/>
      <c r="P1953" s="6"/>
      <c r="Q1953" s="6"/>
      <c r="R1953" s="6"/>
      <c r="S1953" s="6"/>
      <c r="T1953" s="6"/>
      <c r="U1953" s="6"/>
      <c r="V1953" s="6"/>
      <c r="W1953" s="11"/>
      <c r="X1953" s="6"/>
      <c r="Y1953" s="6"/>
      <c r="Z1953" s="6"/>
      <c r="AA1953" s="6"/>
      <c r="AB1953" s="6"/>
      <c r="AZ1953" t="s">
        <v>4514</v>
      </c>
      <c r="BA1953" t="s">
        <v>3205</v>
      </c>
      <c r="BB1953" t="s">
        <v>3863</v>
      </c>
      <c r="BC1953" t="s">
        <v>3206</v>
      </c>
      <c r="BG1953" t="s">
        <v>2210</v>
      </c>
      <c r="BH1953" t="s">
        <v>1616</v>
      </c>
    </row>
    <row r="1954" spans="1:60" x14ac:dyDescent="0.25">
      <c r="A1954" s="9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10"/>
      <c r="P1954" s="6"/>
      <c r="Q1954" s="11"/>
      <c r="R1954" s="6"/>
      <c r="S1954" s="6"/>
      <c r="T1954" s="6"/>
      <c r="U1954" s="6"/>
      <c r="V1954" s="6"/>
      <c r="W1954" s="11"/>
      <c r="X1954" s="6"/>
      <c r="Y1954" s="6"/>
      <c r="Z1954" s="6"/>
      <c r="AA1954" s="6"/>
      <c r="AB1954" s="6"/>
      <c r="AZ1954" t="s">
        <v>4515</v>
      </c>
      <c r="BA1954" t="s">
        <v>3205</v>
      </c>
      <c r="BB1954" t="s">
        <v>3863</v>
      </c>
      <c r="BC1954" t="s">
        <v>3206</v>
      </c>
      <c r="BG1954" t="s">
        <v>190</v>
      </c>
      <c r="BH1954" t="s">
        <v>1616</v>
      </c>
    </row>
    <row r="1955" spans="1:60" x14ac:dyDescent="0.25">
      <c r="A1955" s="12"/>
      <c r="B1955" s="13"/>
      <c r="C1955" s="13"/>
      <c r="D1955" s="13"/>
      <c r="E1955" s="13"/>
      <c r="F1955" s="13"/>
      <c r="G1955" s="13"/>
      <c r="H1955" s="13"/>
      <c r="I1955" s="13"/>
      <c r="J1955" s="13"/>
      <c r="K1955" s="13"/>
      <c r="L1955" s="13"/>
      <c r="M1955" s="13"/>
      <c r="N1955" s="13"/>
      <c r="O1955" s="14"/>
      <c r="P1955" s="13"/>
      <c r="Q1955" s="15"/>
      <c r="R1955" s="13"/>
      <c r="S1955" s="13"/>
      <c r="T1955" s="13"/>
      <c r="U1955" s="13"/>
      <c r="V1955" s="13"/>
      <c r="W1955" s="13"/>
      <c r="X1955" s="13"/>
      <c r="Y1955" s="13"/>
      <c r="Z1955" s="13"/>
      <c r="AA1955" s="13"/>
      <c r="AB1955" s="13"/>
      <c r="AZ1955" t="s">
        <v>4516</v>
      </c>
      <c r="BA1955" t="s">
        <v>3205</v>
      </c>
      <c r="BB1955" t="s">
        <v>3863</v>
      </c>
      <c r="BC1955" t="s">
        <v>3204</v>
      </c>
      <c r="BG1955" t="s">
        <v>2820</v>
      </c>
      <c r="BH1955" t="s">
        <v>8923</v>
      </c>
    </row>
    <row r="1956" spans="1:60" x14ac:dyDescent="0.25">
      <c r="A1956" s="9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10"/>
      <c r="P1956" s="6"/>
      <c r="Q1956" s="6"/>
      <c r="R1956" s="6"/>
      <c r="S1956" s="6"/>
      <c r="T1956" s="6"/>
      <c r="U1956" s="6"/>
      <c r="V1956" s="6"/>
      <c r="W1956" s="11"/>
      <c r="X1956" s="6"/>
      <c r="Y1956" s="6"/>
      <c r="Z1956" s="6"/>
      <c r="AA1956" s="6"/>
      <c r="AB1956" s="6"/>
      <c r="AZ1956" t="s">
        <v>4516</v>
      </c>
      <c r="BA1956" t="s">
        <v>3205</v>
      </c>
      <c r="BB1956" t="s">
        <v>3863</v>
      </c>
      <c r="BC1956" t="s">
        <v>3204</v>
      </c>
      <c r="BG1956" t="s">
        <v>90</v>
      </c>
      <c r="BH1956" t="s">
        <v>1052</v>
      </c>
    </row>
    <row r="1957" spans="1:60" x14ac:dyDescent="0.25">
      <c r="A1957" s="9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10"/>
      <c r="P1957" s="6"/>
      <c r="Q1957" s="6"/>
      <c r="R1957" s="6"/>
      <c r="S1957" s="6"/>
      <c r="T1957" s="6"/>
      <c r="U1957" s="6"/>
      <c r="V1957" s="6"/>
      <c r="W1957" s="11"/>
      <c r="X1957" s="6"/>
      <c r="Y1957" s="6"/>
      <c r="Z1957" s="6"/>
      <c r="AA1957" s="6"/>
      <c r="AB1957" s="6"/>
      <c r="AZ1957" t="s">
        <v>83</v>
      </c>
      <c r="BA1957" t="s">
        <v>3205</v>
      </c>
      <c r="BB1957" t="s">
        <v>3863</v>
      </c>
      <c r="BC1957" t="s">
        <v>3206</v>
      </c>
      <c r="BG1957" t="s">
        <v>1650</v>
      </c>
      <c r="BH1957" t="s">
        <v>1052</v>
      </c>
    </row>
    <row r="1958" spans="1:60" x14ac:dyDescent="0.25">
      <c r="A1958" s="12"/>
      <c r="B1958" s="13"/>
      <c r="C1958" s="13"/>
      <c r="D1958" s="13"/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  <c r="O1958" s="14"/>
      <c r="P1958" s="13"/>
      <c r="Q1958" s="13"/>
      <c r="R1958" s="13"/>
      <c r="S1958" s="13"/>
      <c r="T1958" s="13"/>
      <c r="U1958" s="13"/>
      <c r="V1958" s="13"/>
      <c r="W1958" s="13"/>
      <c r="X1958" s="13"/>
      <c r="Y1958" s="13"/>
      <c r="Z1958" s="13"/>
      <c r="AA1958" s="13"/>
      <c r="AB1958" s="13"/>
      <c r="AZ1958" t="s">
        <v>4517</v>
      </c>
      <c r="BA1958" t="s">
        <v>3205</v>
      </c>
      <c r="BB1958" t="s">
        <v>3863</v>
      </c>
      <c r="BC1958" t="s">
        <v>3206</v>
      </c>
      <c r="BG1958" t="s">
        <v>10190</v>
      </c>
      <c r="BH1958" t="s">
        <v>1052</v>
      </c>
    </row>
    <row r="1959" spans="1:60" x14ac:dyDescent="0.25">
      <c r="A1959" s="9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10"/>
      <c r="P1959" s="6"/>
      <c r="Q1959" s="11"/>
      <c r="R1959" s="6"/>
      <c r="S1959" s="6"/>
      <c r="T1959" s="6"/>
      <c r="U1959" s="6"/>
      <c r="V1959" s="6"/>
      <c r="W1959" s="11"/>
      <c r="X1959" s="6"/>
      <c r="Y1959" s="6"/>
      <c r="Z1959" s="6"/>
      <c r="AA1959" s="6"/>
      <c r="AB1959" s="6"/>
      <c r="AZ1959" t="s">
        <v>4518</v>
      </c>
      <c r="BA1959" t="s">
        <v>3205</v>
      </c>
      <c r="BB1959" t="s">
        <v>3863</v>
      </c>
      <c r="BC1959" t="s">
        <v>3206</v>
      </c>
      <c r="BG1959" t="s">
        <v>10190</v>
      </c>
      <c r="BH1959" t="s">
        <v>1052</v>
      </c>
    </row>
    <row r="1960" spans="1:60" x14ac:dyDescent="0.25">
      <c r="A1960" s="1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10"/>
      <c r="P1960" s="6"/>
      <c r="Q1960" s="6"/>
      <c r="R1960" s="6"/>
      <c r="S1960" s="6"/>
      <c r="T1960" s="6"/>
      <c r="U1960" s="17"/>
      <c r="V1960" s="17"/>
      <c r="W1960" s="11"/>
      <c r="X1960" s="6"/>
      <c r="Y1960" s="6"/>
      <c r="Z1960" s="6"/>
      <c r="AA1960" s="6"/>
      <c r="AB1960" s="6"/>
      <c r="AZ1960" t="s">
        <v>777</v>
      </c>
      <c r="BA1960" t="s">
        <v>3205</v>
      </c>
      <c r="BB1960" t="s">
        <v>3863</v>
      </c>
      <c r="BC1960" t="s">
        <v>3206</v>
      </c>
      <c r="BG1960" t="s">
        <v>2015</v>
      </c>
      <c r="BH1960" t="s">
        <v>1052</v>
      </c>
    </row>
    <row r="1961" spans="1:60" x14ac:dyDescent="0.25">
      <c r="A1961" s="12"/>
      <c r="B1961" s="13"/>
      <c r="C1961" s="13"/>
      <c r="D1961" s="13"/>
      <c r="E1961" s="13"/>
      <c r="F1961" s="13"/>
      <c r="G1961" s="13"/>
      <c r="H1961" s="13"/>
      <c r="I1961" s="13"/>
      <c r="J1961" s="13"/>
      <c r="K1961" s="13"/>
      <c r="L1961" s="13"/>
      <c r="M1961" s="13"/>
      <c r="N1961" s="13"/>
      <c r="O1961" s="14"/>
      <c r="P1961" s="13"/>
      <c r="Q1961" s="13"/>
      <c r="R1961" s="13"/>
      <c r="S1961" s="13"/>
      <c r="T1961" s="13"/>
      <c r="U1961" s="13"/>
      <c r="V1961" s="13"/>
      <c r="W1961" s="13"/>
      <c r="X1961" s="13"/>
      <c r="Y1961" s="13"/>
      <c r="Z1961" s="13"/>
      <c r="AA1961" s="13"/>
      <c r="AB1961" s="13"/>
      <c r="AZ1961" t="s">
        <v>1417</v>
      </c>
      <c r="BA1961" t="s">
        <v>3205</v>
      </c>
      <c r="BB1961" t="s">
        <v>3863</v>
      </c>
      <c r="BC1961" t="s">
        <v>3206</v>
      </c>
      <c r="BG1961" t="s">
        <v>1051</v>
      </c>
      <c r="BH1961" t="s">
        <v>1052</v>
      </c>
    </row>
    <row r="1962" spans="1:60" x14ac:dyDescent="0.25">
      <c r="A1962" s="12"/>
      <c r="B1962" s="13"/>
      <c r="C1962" s="13"/>
      <c r="D1962" s="13"/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  <c r="O1962" s="14"/>
      <c r="P1962" s="13"/>
      <c r="Q1962" s="15"/>
      <c r="R1962" s="13"/>
      <c r="S1962" s="13"/>
      <c r="T1962" s="13"/>
      <c r="U1962" s="13"/>
      <c r="V1962" s="13"/>
      <c r="W1962" s="13"/>
      <c r="X1962" s="13"/>
      <c r="Y1962" s="13"/>
      <c r="Z1962" s="13"/>
      <c r="AA1962" s="13"/>
      <c r="AB1962" s="13"/>
      <c r="AZ1962" t="s">
        <v>4519</v>
      </c>
      <c r="BA1962" t="s">
        <v>3205</v>
      </c>
      <c r="BB1962" t="s">
        <v>3863</v>
      </c>
      <c r="BC1962" t="s">
        <v>3206</v>
      </c>
      <c r="BG1962" t="s">
        <v>10357</v>
      </c>
      <c r="BH1962" t="s">
        <v>1052</v>
      </c>
    </row>
    <row r="1963" spans="1:60" x14ac:dyDescent="0.25">
      <c r="A1963" s="18"/>
      <c r="B1963" s="19"/>
      <c r="C1963" s="20"/>
      <c r="D1963" s="19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10"/>
      <c r="P1963" s="6"/>
      <c r="Q1963" s="6"/>
      <c r="R1963" s="6"/>
      <c r="S1963" s="6"/>
      <c r="T1963" s="6"/>
      <c r="U1963" s="17"/>
      <c r="V1963" s="17"/>
      <c r="W1963" s="11"/>
      <c r="X1963" s="6"/>
      <c r="Y1963" s="6"/>
      <c r="Z1963" s="6"/>
      <c r="AA1963" s="6"/>
      <c r="AB1963" s="6"/>
      <c r="AZ1963" t="s">
        <v>161</v>
      </c>
      <c r="BA1963" t="s">
        <v>3205</v>
      </c>
      <c r="BB1963" t="s">
        <v>3863</v>
      </c>
      <c r="BC1963" t="s">
        <v>3206</v>
      </c>
      <c r="BG1963" t="s">
        <v>2979</v>
      </c>
      <c r="BH1963" t="s">
        <v>1052</v>
      </c>
    </row>
    <row r="1964" spans="1:60" x14ac:dyDescent="0.25">
      <c r="A1964" s="12"/>
      <c r="B1964" s="13"/>
      <c r="C1964" s="13"/>
      <c r="D1964" s="13"/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  <c r="O1964" s="14"/>
      <c r="P1964" s="13"/>
      <c r="Q1964" s="15"/>
      <c r="R1964" s="13"/>
      <c r="S1964" s="13"/>
      <c r="T1964" s="13"/>
      <c r="U1964" s="13"/>
      <c r="V1964" s="13"/>
      <c r="W1964" s="13"/>
      <c r="X1964" s="13"/>
      <c r="Y1964" s="13"/>
      <c r="Z1964" s="13"/>
      <c r="AA1964" s="13"/>
      <c r="AB1964" s="13"/>
      <c r="AZ1964" t="s">
        <v>4520</v>
      </c>
      <c r="BA1964" t="s">
        <v>3205</v>
      </c>
      <c r="BB1964" t="s">
        <v>3863</v>
      </c>
      <c r="BC1964" t="s">
        <v>3206</v>
      </c>
      <c r="BG1964" t="s">
        <v>95</v>
      </c>
      <c r="BH1964" t="s">
        <v>2068</v>
      </c>
    </row>
    <row r="1965" spans="1:60" x14ac:dyDescent="0.25">
      <c r="A1965" s="9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10"/>
      <c r="P1965" s="6"/>
      <c r="Q1965" s="6"/>
      <c r="R1965" s="6"/>
      <c r="S1965" s="6"/>
      <c r="T1965" s="6"/>
      <c r="U1965" s="6"/>
      <c r="V1965" s="6"/>
      <c r="W1965" s="11"/>
      <c r="X1965" s="6"/>
      <c r="Y1965" s="6"/>
      <c r="Z1965" s="6"/>
      <c r="AA1965" s="6"/>
      <c r="AB1965" s="6"/>
      <c r="AZ1965" t="s">
        <v>718</v>
      </c>
      <c r="BA1965" t="s">
        <v>3205</v>
      </c>
      <c r="BB1965" t="s">
        <v>3863</v>
      </c>
      <c r="BC1965" t="s">
        <v>7263</v>
      </c>
      <c r="BG1965" t="s">
        <v>2067</v>
      </c>
      <c r="BH1965" t="s">
        <v>2068</v>
      </c>
    </row>
    <row r="1966" spans="1:60" x14ac:dyDescent="0.25">
      <c r="A1966" s="1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10"/>
      <c r="P1966" s="6"/>
      <c r="Q1966" s="11"/>
      <c r="R1966" s="6"/>
      <c r="S1966" s="6"/>
      <c r="T1966" s="6"/>
      <c r="U1966" s="17"/>
      <c r="V1966" s="17"/>
      <c r="W1966" s="11"/>
      <c r="X1966" s="6"/>
      <c r="Y1966" s="6"/>
      <c r="Z1966" s="6"/>
      <c r="AA1966" s="6"/>
      <c r="AB1966" s="6"/>
      <c r="AZ1966" t="s">
        <v>3124</v>
      </c>
      <c r="BA1966" t="s">
        <v>3205</v>
      </c>
      <c r="BB1966" t="s">
        <v>3863</v>
      </c>
      <c r="BC1966" t="s">
        <v>7263</v>
      </c>
      <c r="BG1966" t="s">
        <v>1034</v>
      </c>
      <c r="BH1966" t="s">
        <v>2068</v>
      </c>
    </row>
    <row r="1967" spans="1:60" x14ac:dyDescent="0.25">
      <c r="A1967" s="9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10"/>
      <c r="P1967" s="6"/>
      <c r="Q1967" s="6"/>
      <c r="R1967" s="6"/>
      <c r="S1967" s="6"/>
      <c r="T1967" s="6"/>
      <c r="U1967" s="6"/>
      <c r="V1967" s="6"/>
      <c r="W1967" s="11"/>
      <c r="X1967" s="6"/>
      <c r="Y1967" s="6"/>
      <c r="Z1967" s="6"/>
      <c r="AA1967" s="6"/>
      <c r="AB1967" s="6"/>
      <c r="AZ1967" t="s">
        <v>4521</v>
      </c>
      <c r="BA1967" t="s">
        <v>3205</v>
      </c>
      <c r="BB1967" t="s">
        <v>3863</v>
      </c>
      <c r="BC1967" t="s">
        <v>7263</v>
      </c>
      <c r="BG1967" t="s">
        <v>42</v>
      </c>
      <c r="BH1967" t="s">
        <v>889</v>
      </c>
    </row>
    <row r="1968" spans="1:60" x14ac:dyDescent="0.25">
      <c r="A1968" s="9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10"/>
      <c r="P1968" s="6"/>
      <c r="Q1968" s="6"/>
      <c r="R1968" s="6"/>
      <c r="S1968" s="6"/>
      <c r="T1968" s="6"/>
      <c r="U1968" s="6"/>
      <c r="V1968" s="6"/>
      <c r="W1968" s="11"/>
      <c r="X1968" s="6"/>
      <c r="Y1968" s="6"/>
      <c r="Z1968" s="6"/>
      <c r="AA1968" s="6"/>
      <c r="AB1968" s="6"/>
      <c r="AZ1968" t="s">
        <v>4522</v>
      </c>
      <c r="BA1968" t="s">
        <v>3205</v>
      </c>
      <c r="BB1968" t="s">
        <v>3863</v>
      </c>
      <c r="BC1968" t="s">
        <v>3206</v>
      </c>
      <c r="BG1968" t="s">
        <v>1658</v>
      </c>
      <c r="BH1968" t="s">
        <v>889</v>
      </c>
    </row>
    <row r="1969" spans="1:60" x14ac:dyDescent="0.25">
      <c r="A1969" s="12"/>
      <c r="B1969" s="13"/>
      <c r="C1969" s="13"/>
      <c r="D1969" s="13"/>
      <c r="E1969" s="13"/>
      <c r="F1969" s="13"/>
      <c r="G1969" s="13"/>
      <c r="H1969" s="13"/>
      <c r="I1969" s="13"/>
      <c r="J1969" s="13"/>
      <c r="K1969" s="13"/>
      <c r="L1969" s="13"/>
      <c r="M1969" s="13"/>
      <c r="N1969" s="13"/>
      <c r="O1969" s="14"/>
      <c r="P1969" s="13"/>
      <c r="Q1969" s="15"/>
      <c r="R1969" s="13"/>
      <c r="S1969" s="13"/>
      <c r="T1969" s="13"/>
      <c r="U1969" s="13"/>
      <c r="V1969" s="13"/>
      <c r="W1969" s="13"/>
      <c r="X1969" s="13"/>
      <c r="Y1969" s="13"/>
      <c r="Z1969" s="13"/>
      <c r="AA1969" s="13"/>
      <c r="AB1969" s="13"/>
      <c r="AZ1969" t="s">
        <v>4523</v>
      </c>
      <c r="BA1969" t="s">
        <v>3205</v>
      </c>
      <c r="BB1969" t="s">
        <v>3863</v>
      </c>
      <c r="BC1969" t="s">
        <v>3206</v>
      </c>
      <c r="BG1969" t="s">
        <v>10185</v>
      </c>
      <c r="BH1969" t="s">
        <v>889</v>
      </c>
    </row>
    <row r="1970" spans="1:60" x14ac:dyDescent="0.25">
      <c r="A1970" s="12"/>
      <c r="B1970" s="13"/>
      <c r="C1970" s="13"/>
      <c r="D1970" s="13"/>
      <c r="E1970" s="13"/>
      <c r="F1970" s="13"/>
      <c r="G1970" s="13"/>
      <c r="H1970" s="13"/>
      <c r="I1970" s="13"/>
      <c r="J1970" s="13"/>
      <c r="K1970" s="13"/>
      <c r="L1970" s="13"/>
      <c r="M1970" s="13"/>
      <c r="N1970" s="13"/>
      <c r="O1970" s="14"/>
      <c r="P1970" s="13"/>
      <c r="Q1970" s="15"/>
      <c r="R1970" s="13"/>
      <c r="S1970" s="13"/>
      <c r="T1970" s="13"/>
      <c r="U1970" s="13"/>
      <c r="V1970" s="13"/>
      <c r="W1970" s="13"/>
      <c r="X1970" s="13"/>
      <c r="Y1970" s="13"/>
      <c r="Z1970" s="13"/>
      <c r="AA1970" s="13"/>
      <c r="AB1970" s="13"/>
      <c r="AZ1970" t="s">
        <v>4523</v>
      </c>
      <c r="BA1970" t="s">
        <v>3205</v>
      </c>
      <c r="BB1970" t="s">
        <v>3863</v>
      </c>
      <c r="BC1970" t="s">
        <v>3206</v>
      </c>
      <c r="BG1970" t="s">
        <v>10185</v>
      </c>
      <c r="BH1970" t="s">
        <v>889</v>
      </c>
    </row>
    <row r="1971" spans="1:60" x14ac:dyDescent="0.25">
      <c r="A1971" s="12"/>
      <c r="B1971" s="13"/>
      <c r="C1971" s="13"/>
      <c r="D1971" s="13"/>
      <c r="E1971" s="13"/>
      <c r="F1971" s="13"/>
      <c r="G1971" s="13"/>
      <c r="H1971" s="13"/>
      <c r="I1971" s="13"/>
      <c r="J1971" s="13"/>
      <c r="K1971" s="13"/>
      <c r="L1971" s="13"/>
      <c r="M1971" s="13"/>
      <c r="N1971" s="13"/>
      <c r="O1971" s="14"/>
      <c r="P1971" s="13"/>
      <c r="Q1971" s="15"/>
      <c r="R1971" s="13"/>
      <c r="S1971" s="13"/>
      <c r="T1971" s="13"/>
      <c r="U1971" s="13"/>
      <c r="V1971" s="13"/>
      <c r="W1971" s="13"/>
      <c r="X1971" s="13"/>
      <c r="Y1971" s="13"/>
      <c r="Z1971" s="13"/>
      <c r="AA1971" s="13"/>
      <c r="AB1971" s="13"/>
      <c r="AZ1971" t="s">
        <v>4524</v>
      </c>
      <c r="BA1971" t="s">
        <v>3205</v>
      </c>
      <c r="BB1971" t="s">
        <v>3863</v>
      </c>
      <c r="BC1971" t="s">
        <v>3206</v>
      </c>
      <c r="BG1971" t="s">
        <v>1657</v>
      </c>
      <c r="BH1971" t="s">
        <v>889</v>
      </c>
    </row>
    <row r="1972" spans="1:60" x14ac:dyDescent="0.25">
      <c r="A1972" s="9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10"/>
      <c r="P1972" s="6"/>
      <c r="Q1972" s="11"/>
      <c r="R1972" s="6"/>
      <c r="S1972" s="6"/>
      <c r="T1972" s="6"/>
      <c r="U1972" s="6"/>
      <c r="V1972" s="6"/>
      <c r="W1972" s="11"/>
      <c r="X1972" s="6"/>
      <c r="Y1972" s="6"/>
      <c r="Z1972" s="6"/>
      <c r="AA1972" s="6"/>
      <c r="AB1972" s="6"/>
      <c r="AZ1972" t="s">
        <v>4525</v>
      </c>
      <c r="BA1972" t="s">
        <v>3205</v>
      </c>
      <c r="BB1972" t="s">
        <v>3863</v>
      </c>
      <c r="BC1972" t="s">
        <v>3206</v>
      </c>
      <c r="BG1972" t="s">
        <v>888</v>
      </c>
      <c r="BH1972" t="s">
        <v>889</v>
      </c>
    </row>
    <row r="1973" spans="1:60" x14ac:dyDescent="0.25">
      <c r="A1973" s="9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10"/>
      <c r="P1973" s="6"/>
      <c r="Q1973" s="6"/>
      <c r="R1973" s="6"/>
      <c r="S1973" s="6"/>
      <c r="T1973" s="6"/>
      <c r="U1973" s="6"/>
      <c r="V1973" s="6"/>
      <c r="W1973" s="11"/>
      <c r="X1973" s="6"/>
      <c r="Y1973" s="6"/>
      <c r="Z1973" s="6"/>
      <c r="AA1973" s="6"/>
      <c r="AB1973" s="6"/>
      <c r="AZ1973" t="s">
        <v>529</v>
      </c>
      <c r="BA1973" t="s">
        <v>3205</v>
      </c>
      <c r="BB1973" t="s">
        <v>3863</v>
      </c>
      <c r="BC1973" t="s">
        <v>3206</v>
      </c>
      <c r="BG1973" t="s">
        <v>2261</v>
      </c>
      <c r="BH1973" t="s">
        <v>889</v>
      </c>
    </row>
    <row r="1974" spans="1:60" x14ac:dyDescent="0.25">
      <c r="A1974" s="9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10"/>
      <c r="P1974" s="6"/>
      <c r="Q1974" s="11"/>
      <c r="R1974" s="6"/>
      <c r="S1974" s="6"/>
      <c r="T1974" s="6"/>
      <c r="U1974" s="6"/>
      <c r="V1974" s="6"/>
      <c r="W1974" s="11"/>
      <c r="X1974" s="6"/>
      <c r="Y1974" s="6"/>
      <c r="Z1974" s="6"/>
      <c r="AA1974" s="6"/>
      <c r="AB1974" s="6"/>
      <c r="AZ1974" t="s">
        <v>4526</v>
      </c>
      <c r="BA1974" t="s">
        <v>3205</v>
      </c>
      <c r="BB1974" t="s">
        <v>3863</v>
      </c>
      <c r="BC1974" t="s">
        <v>3206</v>
      </c>
      <c r="BG1974" t="s">
        <v>2203</v>
      </c>
      <c r="BH1974" t="s">
        <v>889</v>
      </c>
    </row>
    <row r="1975" spans="1:60" x14ac:dyDescent="0.25">
      <c r="A1975" s="18"/>
      <c r="B1975" s="19"/>
      <c r="C1975" s="20"/>
      <c r="D1975" s="19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10"/>
      <c r="P1975" s="6"/>
      <c r="Q1975" s="11"/>
      <c r="R1975" s="6"/>
      <c r="S1975" s="6"/>
      <c r="T1975" s="6"/>
      <c r="U1975" s="17"/>
      <c r="V1975" s="17"/>
      <c r="W1975" s="11"/>
      <c r="X1975" s="6"/>
      <c r="Y1975" s="6"/>
      <c r="Z1975" s="6"/>
      <c r="AA1975" s="6"/>
      <c r="AB1975" s="6"/>
      <c r="AZ1975" t="s">
        <v>498</v>
      </c>
      <c r="BA1975" t="s">
        <v>3205</v>
      </c>
      <c r="BB1975" t="s">
        <v>3863</v>
      </c>
      <c r="BC1975" t="s">
        <v>3206</v>
      </c>
      <c r="BG1975" t="s">
        <v>1565</v>
      </c>
      <c r="BH1975" t="s">
        <v>889</v>
      </c>
    </row>
    <row r="1976" spans="1:60" x14ac:dyDescent="0.25">
      <c r="A1976" s="18"/>
      <c r="B1976" s="19"/>
      <c r="C1976" s="20"/>
      <c r="D1976" s="19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10"/>
      <c r="P1976" s="6"/>
      <c r="Q1976" s="6"/>
      <c r="R1976" s="6"/>
      <c r="S1976" s="6"/>
      <c r="T1976" s="6"/>
      <c r="U1976" s="17"/>
      <c r="V1976" s="17"/>
      <c r="W1976" s="11"/>
      <c r="X1976" s="6"/>
      <c r="Y1976" s="6"/>
      <c r="Z1976" s="6"/>
      <c r="AA1976" s="6"/>
      <c r="AB1976" s="6"/>
      <c r="AZ1976" t="s">
        <v>2176</v>
      </c>
      <c r="BA1976" t="s">
        <v>3205</v>
      </c>
      <c r="BB1976" t="s">
        <v>3863</v>
      </c>
      <c r="BC1976" t="s">
        <v>3206</v>
      </c>
      <c r="BG1976" t="s">
        <v>1107</v>
      </c>
      <c r="BH1976" t="s">
        <v>2076</v>
      </c>
    </row>
    <row r="1977" spans="1:60" x14ac:dyDescent="0.25">
      <c r="A1977" s="12"/>
      <c r="B1977" s="13"/>
      <c r="C1977" s="13"/>
      <c r="D1977" s="13"/>
      <c r="E1977" s="13"/>
      <c r="F1977" s="13"/>
      <c r="G1977" s="13"/>
      <c r="H1977" s="13"/>
      <c r="I1977" s="13"/>
      <c r="J1977" s="13"/>
      <c r="K1977" s="13"/>
      <c r="L1977" s="13"/>
      <c r="M1977" s="13"/>
      <c r="N1977" s="13"/>
      <c r="O1977" s="14"/>
      <c r="P1977" s="13"/>
      <c r="Q1977" s="15"/>
      <c r="R1977" s="13"/>
      <c r="S1977" s="13"/>
      <c r="T1977" s="13"/>
      <c r="U1977" s="13"/>
      <c r="V1977" s="13"/>
      <c r="W1977" s="13"/>
      <c r="X1977" s="13"/>
      <c r="Y1977" s="13"/>
      <c r="Z1977" s="13"/>
      <c r="AA1977" s="13"/>
      <c r="AB1977" s="13"/>
      <c r="AZ1977" t="s">
        <v>4527</v>
      </c>
      <c r="BA1977" t="s">
        <v>3205</v>
      </c>
      <c r="BB1977" t="s">
        <v>3863</v>
      </c>
      <c r="BC1977" t="s">
        <v>3206</v>
      </c>
      <c r="BG1977" t="s">
        <v>280</v>
      </c>
      <c r="BH1977" t="s">
        <v>2076</v>
      </c>
    </row>
    <row r="1978" spans="1:60" x14ac:dyDescent="0.25">
      <c r="A1978" s="12"/>
      <c r="B1978" s="13"/>
      <c r="C1978" s="13"/>
      <c r="D1978" s="13"/>
      <c r="E1978" s="13"/>
      <c r="F1978" s="13"/>
      <c r="G1978" s="13"/>
      <c r="H1978" s="13"/>
      <c r="I1978" s="13"/>
      <c r="J1978" s="13"/>
      <c r="K1978" s="13"/>
      <c r="L1978" s="13"/>
      <c r="M1978" s="13"/>
      <c r="N1978" s="13"/>
      <c r="O1978" s="14"/>
      <c r="P1978" s="13"/>
      <c r="Q1978" s="15"/>
      <c r="R1978" s="13"/>
      <c r="S1978" s="13"/>
      <c r="T1978" s="13"/>
      <c r="U1978" s="13"/>
      <c r="V1978" s="13"/>
      <c r="W1978" s="13"/>
      <c r="X1978" s="13"/>
      <c r="Y1978" s="13"/>
      <c r="Z1978" s="13"/>
      <c r="AA1978" s="13"/>
      <c r="AB1978" s="13"/>
      <c r="AZ1978" t="s">
        <v>4528</v>
      </c>
      <c r="BA1978" t="s">
        <v>3205</v>
      </c>
      <c r="BB1978" t="s">
        <v>3863</v>
      </c>
      <c r="BC1978" t="s">
        <v>3206</v>
      </c>
      <c r="BG1978" t="s">
        <v>2391</v>
      </c>
      <c r="BH1978" t="s">
        <v>2076</v>
      </c>
    </row>
    <row r="1979" spans="1:60" x14ac:dyDescent="0.25">
      <c r="A1979" s="12"/>
      <c r="B1979" s="13"/>
      <c r="C1979" s="13"/>
      <c r="D1979" s="13"/>
      <c r="E1979" s="13"/>
      <c r="F1979" s="13"/>
      <c r="G1979" s="13"/>
      <c r="H1979" s="13"/>
      <c r="I1979" s="13"/>
      <c r="J1979" s="13"/>
      <c r="K1979" s="13"/>
      <c r="L1979" s="13"/>
      <c r="M1979" s="13"/>
      <c r="N1979" s="13"/>
      <c r="O1979" s="14"/>
      <c r="P1979" s="13"/>
      <c r="Q1979" s="15"/>
      <c r="R1979" s="13"/>
      <c r="S1979" s="13"/>
      <c r="T1979" s="13"/>
      <c r="U1979" s="13"/>
      <c r="V1979" s="13"/>
      <c r="W1979" s="13"/>
      <c r="X1979" s="13"/>
      <c r="Y1979" s="13"/>
      <c r="Z1979" s="13"/>
      <c r="AA1979" s="13"/>
      <c r="AB1979" s="13"/>
      <c r="AZ1979" t="s">
        <v>4529</v>
      </c>
      <c r="BA1979" t="s">
        <v>3205</v>
      </c>
      <c r="BB1979" t="s">
        <v>3863</v>
      </c>
      <c r="BC1979" t="s">
        <v>3206</v>
      </c>
      <c r="BG1979" t="s">
        <v>2075</v>
      </c>
      <c r="BH1979" t="s">
        <v>2076</v>
      </c>
    </row>
    <row r="1980" spans="1:60" x14ac:dyDescent="0.25">
      <c r="A1980" s="12"/>
      <c r="B1980" s="13"/>
      <c r="C1980" s="13"/>
      <c r="D1980" s="13"/>
      <c r="E1980" s="13"/>
      <c r="F1980" s="13"/>
      <c r="G1980" s="13"/>
      <c r="H1980" s="13"/>
      <c r="I1980" s="13"/>
      <c r="J1980" s="13"/>
      <c r="K1980" s="13"/>
      <c r="L1980" s="13"/>
      <c r="M1980" s="13"/>
      <c r="N1980" s="13"/>
      <c r="O1980" s="14"/>
      <c r="P1980" s="13"/>
      <c r="Q1980" s="15"/>
      <c r="R1980" s="13"/>
      <c r="S1980" s="13"/>
      <c r="T1980" s="13"/>
      <c r="U1980" s="13"/>
      <c r="V1980" s="13"/>
      <c r="W1980" s="13"/>
      <c r="X1980" s="13"/>
      <c r="Y1980" s="13"/>
      <c r="Z1980" s="13"/>
      <c r="AA1980" s="13"/>
      <c r="AB1980" s="13"/>
      <c r="AZ1980" t="s">
        <v>4530</v>
      </c>
      <c r="BA1980" t="s">
        <v>3205</v>
      </c>
      <c r="BB1980" t="s">
        <v>3863</v>
      </c>
      <c r="BC1980" t="s">
        <v>3206</v>
      </c>
      <c r="BG1980" t="s">
        <v>629</v>
      </c>
      <c r="BH1980" t="s">
        <v>2076</v>
      </c>
    </row>
    <row r="1981" spans="1:60" x14ac:dyDescent="0.25">
      <c r="A1981" s="9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10"/>
      <c r="P1981" s="6"/>
      <c r="Q1981" s="11"/>
      <c r="R1981" s="6"/>
      <c r="S1981" s="6"/>
      <c r="T1981" s="6"/>
      <c r="U1981" s="6"/>
      <c r="V1981" s="6"/>
      <c r="W1981" s="11"/>
      <c r="X1981" s="6"/>
      <c r="Y1981" s="6"/>
      <c r="Z1981" s="6"/>
      <c r="AA1981" s="6"/>
      <c r="AB1981" s="6"/>
      <c r="AZ1981" t="s">
        <v>4531</v>
      </c>
      <c r="BA1981" t="s">
        <v>3205</v>
      </c>
      <c r="BB1981" t="s">
        <v>3863</v>
      </c>
      <c r="BC1981" t="s">
        <v>3204</v>
      </c>
      <c r="BG1981" t="s">
        <v>3050</v>
      </c>
      <c r="BH1981" t="s">
        <v>3051</v>
      </c>
    </row>
    <row r="1982" spans="1:60" x14ac:dyDescent="0.25">
      <c r="A1982" s="9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10"/>
      <c r="P1982" s="6"/>
      <c r="Q1982" s="6"/>
      <c r="R1982" s="6"/>
      <c r="S1982" s="6"/>
      <c r="T1982" s="6"/>
      <c r="U1982" s="6"/>
      <c r="V1982" s="6"/>
      <c r="W1982" s="11"/>
      <c r="X1982" s="6"/>
      <c r="Y1982" s="6"/>
      <c r="Z1982" s="6"/>
      <c r="AA1982" s="6"/>
      <c r="AB1982" s="6"/>
      <c r="AZ1982" t="s">
        <v>4532</v>
      </c>
      <c r="BA1982" t="s">
        <v>3205</v>
      </c>
      <c r="BB1982" t="s">
        <v>3863</v>
      </c>
      <c r="BC1982" t="s">
        <v>3204</v>
      </c>
      <c r="BG1982" t="s">
        <v>1164</v>
      </c>
      <c r="BH1982" t="s">
        <v>66</v>
      </c>
    </row>
    <row r="1983" spans="1:60" x14ac:dyDescent="0.25">
      <c r="A1983" s="12"/>
      <c r="B1983" s="13"/>
      <c r="C1983" s="13"/>
      <c r="D1983" s="13"/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  <c r="O1983" s="14"/>
      <c r="P1983" s="13"/>
      <c r="Q1983" s="13"/>
      <c r="R1983" s="13"/>
      <c r="S1983" s="13"/>
      <c r="T1983" s="13"/>
      <c r="U1983" s="13"/>
      <c r="V1983" s="13"/>
      <c r="W1983" s="13"/>
      <c r="X1983" s="13"/>
      <c r="Y1983" s="13"/>
      <c r="Z1983" s="13"/>
      <c r="AA1983" s="13"/>
      <c r="AB1983" s="13"/>
      <c r="AZ1983" t="s">
        <v>724</v>
      </c>
      <c r="BA1983" t="s">
        <v>3205</v>
      </c>
      <c r="BB1983" t="s">
        <v>3863</v>
      </c>
      <c r="BC1983" t="s">
        <v>7263</v>
      </c>
      <c r="BG1983" t="s">
        <v>65</v>
      </c>
      <c r="BH1983" t="s">
        <v>66</v>
      </c>
    </row>
    <row r="1984" spans="1:60" x14ac:dyDescent="0.25">
      <c r="A1984" s="1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10"/>
      <c r="P1984" s="6"/>
      <c r="Q1984" s="11"/>
      <c r="R1984" s="6"/>
      <c r="S1984" s="6"/>
      <c r="T1984" s="6"/>
      <c r="U1984" s="17"/>
      <c r="V1984" s="17"/>
      <c r="W1984" s="11"/>
      <c r="X1984" s="6"/>
      <c r="Y1984" s="6"/>
      <c r="Z1984" s="6"/>
      <c r="AA1984" s="6"/>
      <c r="AB1984" s="6"/>
      <c r="AZ1984" t="s">
        <v>4533</v>
      </c>
      <c r="BA1984" t="s">
        <v>3205</v>
      </c>
      <c r="BB1984" t="s">
        <v>3863</v>
      </c>
      <c r="BC1984" t="s">
        <v>3206</v>
      </c>
      <c r="BG1984" t="s">
        <v>1183</v>
      </c>
      <c r="BH1984" t="s">
        <v>66</v>
      </c>
    </row>
    <row r="1985" spans="1:60" x14ac:dyDescent="0.25">
      <c r="A1985" s="12"/>
      <c r="B1985" s="13"/>
      <c r="C1985" s="13"/>
      <c r="D1985" s="13"/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  <c r="O1985" s="14"/>
      <c r="P1985" s="13"/>
      <c r="Q1985" s="15"/>
      <c r="R1985" s="13"/>
      <c r="S1985" s="13"/>
      <c r="T1985" s="13"/>
      <c r="U1985" s="13"/>
      <c r="V1985" s="13"/>
      <c r="W1985" s="13"/>
      <c r="X1985" s="13"/>
      <c r="Y1985" s="13"/>
      <c r="Z1985" s="13"/>
      <c r="AA1985" s="13"/>
      <c r="AB1985" s="13"/>
      <c r="AZ1985" t="s">
        <v>4534</v>
      </c>
      <c r="BA1985" t="s">
        <v>3205</v>
      </c>
      <c r="BB1985" t="s">
        <v>3863</v>
      </c>
      <c r="BC1985" t="s">
        <v>3204</v>
      </c>
      <c r="BG1985" t="s">
        <v>906</v>
      </c>
      <c r="BH1985" t="s">
        <v>66</v>
      </c>
    </row>
    <row r="1986" spans="1:60" x14ac:dyDescent="0.25">
      <c r="A1986" s="9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10"/>
      <c r="P1986" s="6"/>
      <c r="Q1986" s="6"/>
      <c r="R1986" s="6"/>
      <c r="S1986" s="6"/>
      <c r="T1986" s="6"/>
      <c r="U1986" s="6"/>
      <c r="V1986" s="6"/>
      <c r="W1986" s="11"/>
      <c r="X1986" s="6"/>
      <c r="Y1986" s="6"/>
      <c r="Z1986" s="6"/>
      <c r="AA1986" s="6"/>
      <c r="AB1986" s="6"/>
      <c r="AZ1986" t="s">
        <v>4534</v>
      </c>
      <c r="BA1986" t="s">
        <v>3205</v>
      </c>
      <c r="BB1986" t="s">
        <v>3863</v>
      </c>
      <c r="BC1986" t="s">
        <v>3204</v>
      </c>
      <c r="BG1986" t="s">
        <v>351</v>
      </c>
      <c r="BH1986" t="s">
        <v>66</v>
      </c>
    </row>
    <row r="1987" spans="1:60" x14ac:dyDescent="0.25">
      <c r="A1987" s="9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10"/>
      <c r="P1987" s="6"/>
      <c r="Q1987" s="6"/>
      <c r="R1987" s="6"/>
      <c r="S1987" s="6"/>
      <c r="T1987" s="6"/>
      <c r="U1987" s="6"/>
      <c r="V1987" s="6"/>
      <c r="W1987" s="11"/>
      <c r="X1987" s="6"/>
      <c r="Y1987" s="6"/>
      <c r="Z1987" s="6"/>
      <c r="AA1987" s="6"/>
      <c r="AB1987" s="6"/>
      <c r="AZ1987" t="s">
        <v>146</v>
      </c>
      <c r="BA1987" t="s">
        <v>3205</v>
      </c>
      <c r="BB1987" t="s">
        <v>3863</v>
      </c>
      <c r="BC1987" t="s">
        <v>3206</v>
      </c>
      <c r="BG1987" t="s">
        <v>2326</v>
      </c>
      <c r="BH1987" t="s">
        <v>66</v>
      </c>
    </row>
    <row r="1988" spans="1:60" x14ac:dyDescent="0.25">
      <c r="A1988" s="18"/>
      <c r="B1988" s="19"/>
      <c r="C1988" s="20"/>
      <c r="D1988" s="19"/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  <c r="O1988" s="14"/>
      <c r="P1988" s="13"/>
      <c r="Q1988" s="13"/>
      <c r="R1988" s="13"/>
      <c r="S1988" s="13"/>
      <c r="T1988" s="13"/>
      <c r="U1988" s="13"/>
      <c r="V1988" s="13"/>
      <c r="W1988" s="13"/>
      <c r="X1988" s="13"/>
      <c r="Y1988" s="13"/>
      <c r="Z1988" s="13"/>
      <c r="AA1988" s="13"/>
      <c r="AB1988" s="13"/>
      <c r="AZ1988" t="s">
        <v>4535</v>
      </c>
      <c r="BA1988" t="s">
        <v>3205</v>
      </c>
      <c r="BB1988" t="s">
        <v>3863</v>
      </c>
      <c r="BC1988" t="s">
        <v>3206</v>
      </c>
      <c r="BG1988" t="s">
        <v>2204</v>
      </c>
      <c r="BH1988" t="s">
        <v>66</v>
      </c>
    </row>
    <row r="1989" spans="1:60" x14ac:dyDescent="0.25">
      <c r="A1989" s="9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10"/>
      <c r="P1989" s="6"/>
      <c r="Q1989" s="6"/>
      <c r="R1989" s="6"/>
      <c r="S1989" s="6"/>
      <c r="T1989" s="6"/>
      <c r="U1989" s="6"/>
      <c r="V1989" s="6"/>
      <c r="W1989" s="11"/>
      <c r="X1989" s="6"/>
      <c r="Y1989" s="6"/>
      <c r="Z1989" s="6"/>
      <c r="AA1989" s="6"/>
      <c r="AB1989" s="6"/>
      <c r="AZ1989" t="s">
        <v>4536</v>
      </c>
      <c r="BA1989" t="s">
        <v>3205</v>
      </c>
      <c r="BB1989" t="s">
        <v>3863</v>
      </c>
      <c r="BC1989" t="s">
        <v>3206</v>
      </c>
      <c r="BG1989" t="s">
        <v>2389</v>
      </c>
      <c r="BH1989" t="s">
        <v>66</v>
      </c>
    </row>
    <row r="1990" spans="1:60" x14ac:dyDescent="0.25">
      <c r="A1990" s="9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10"/>
      <c r="P1990" s="6"/>
      <c r="Q1990" s="11"/>
      <c r="R1990" s="6"/>
      <c r="S1990" s="6"/>
      <c r="T1990" s="6"/>
      <c r="U1990" s="6"/>
      <c r="V1990" s="6"/>
      <c r="W1990" s="11"/>
      <c r="X1990" s="6"/>
      <c r="Y1990" s="6"/>
      <c r="Z1990" s="6"/>
      <c r="AA1990" s="6"/>
      <c r="AB1990" s="6"/>
      <c r="AZ1990" t="s">
        <v>4537</v>
      </c>
      <c r="BA1990" t="s">
        <v>3205</v>
      </c>
      <c r="BB1990" t="s">
        <v>3863</v>
      </c>
      <c r="BC1990" t="s">
        <v>3206</v>
      </c>
      <c r="BG1990" t="s">
        <v>2775</v>
      </c>
      <c r="BH1990" t="s">
        <v>9379</v>
      </c>
    </row>
    <row r="1991" spans="1:60" x14ac:dyDescent="0.25">
      <c r="A1991" s="18"/>
      <c r="B1991" s="19"/>
      <c r="C1991" s="20"/>
      <c r="D1991" s="19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10"/>
      <c r="P1991" s="6"/>
      <c r="Q1991" s="11"/>
      <c r="R1991" s="6"/>
      <c r="S1991" s="6"/>
      <c r="T1991" s="6"/>
      <c r="U1991" s="17"/>
      <c r="V1991" s="17"/>
      <c r="W1991" s="11"/>
      <c r="X1991" s="6"/>
      <c r="Y1991" s="6"/>
      <c r="Z1991" s="6"/>
      <c r="AA1991" s="6"/>
      <c r="AB1991" s="6"/>
      <c r="AZ1991" t="s">
        <v>601</v>
      </c>
      <c r="BA1991" t="s">
        <v>3205</v>
      </c>
      <c r="BB1991" t="s">
        <v>3863</v>
      </c>
      <c r="BC1991" t="s">
        <v>3206</v>
      </c>
      <c r="BG1991" t="s">
        <v>1464</v>
      </c>
      <c r="BH1991" t="s">
        <v>2028</v>
      </c>
    </row>
    <row r="1992" spans="1:60" x14ac:dyDescent="0.25">
      <c r="A1992" s="9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10"/>
      <c r="P1992" s="6"/>
      <c r="Q1992" s="11"/>
      <c r="R1992" s="6"/>
      <c r="S1992" s="6"/>
      <c r="T1992" s="6"/>
      <c r="U1992" s="6"/>
      <c r="V1992" s="6"/>
      <c r="W1992" s="11"/>
      <c r="X1992" s="6"/>
      <c r="Y1992" s="6"/>
      <c r="Z1992" s="6"/>
      <c r="AA1992" s="6"/>
      <c r="AB1992" s="6"/>
      <c r="AZ1992" t="s">
        <v>4538</v>
      </c>
      <c r="BA1992" t="s">
        <v>3205</v>
      </c>
      <c r="BB1992" t="s">
        <v>3863</v>
      </c>
      <c r="BC1992" t="s">
        <v>3206</v>
      </c>
      <c r="BG1992" t="s">
        <v>2027</v>
      </c>
      <c r="BH1992" t="s">
        <v>2028</v>
      </c>
    </row>
    <row r="1993" spans="1:60" x14ac:dyDescent="0.25">
      <c r="A1993" s="18"/>
      <c r="B1993" s="19"/>
      <c r="C1993" s="20"/>
      <c r="D1993" s="19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10"/>
      <c r="P1993" s="6"/>
      <c r="Q1993" s="11"/>
      <c r="R1993" s="6"/>
      <c r="S1993" s="6"/>
      <c r="T1993" s="6"/>
      <c r="U1993" s="17"/>
      <c r="V1993" s="17"/>
      <c r="W1993" s="11"/>
      <c r="X1993" s="6"/>
      <c r="Y1993" s="6"/>
      <c r="Z1993" s="6"/>
      <c r="AA1993" s="6"/>
      <c r="AB1993" s="6"/>
      <c r="AZ1993" t="s">
        <v>896</v>
      </c>
      <c r="BA1993" t="s">
        <v>3205</v>
      </c>
      <c r="BB1993" t="s">
        <v>3863</v>
      </c>
      <c r="BC1993" t="s">
        <v>3206</v>
      </c>
      <c r="BG1993" t="s">
        <v>2931</v>
      </c>
      <c r="BH1993" t="s">
        <v>2028</v>
      </c>
    </row>
    <row r="1994" spans="1:60" x14ac:dyDescent="0.25">
      <c r="A1994" s="12"/>
      <c r="B1994" s="13"/>
      <c r="C1994" s="13"/>
      <c r="D1994" s="13"/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  <c r="O1994" s="14"/>
      <c r="P1994" s="13"/>
      <c r="Q1994" s="15"/>
      <c r="R1994" s="13"/>
      <c r="S1994" s="13"/>
      <c r="T1994" s="13"/>
      <c r="U1994" s="13"/>
      <c r="V1994" s="13"/>
      <c r="W1994" s="13"/>
      <c r="X1994" s="13"/>
      <c r="Y1994" s="13"/>
      <c r="Z1994" s="13"/>
      <c r="AA1994" s="13"/>
      <c r="AB1994" s="13"/>
      <c r="AZ1994" t="s">
        <v>4539</v>
      </c>
      <c r="BA1994" t="s">
        <v>3205</v>
      </c>
      <c r="BB1994" t="s">
        <v>3863</v>
      </c>
      <c r="BC1994" t="s">
        <v>7263</v>
      </c>
      <c r="BG1994" t="s">
        <v>405</v>
      </c>
      <c r="BH1994" t="s">
        <v>2028</v>
      </c>
    </row>
    <row r="1995" spans="1:60" x14ac:dyDescent="0.25">
      <c r="A1995" s="9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10"/>
      <c r="P1995" s="6"/>
      <c r="Q1995" s="11"/>
      <c r="R1995" s="6"/>
      <c r="S1995" s="6"/>
      <c r="T1995" s="6"/>
      <c r="U1995" s="6"/>
      <c r="V1995" s="6"/>
      <c r="W1995" s="11"/>
      <c r="X1995" s="6"/>
      <c r="Y1995" s="6"/>
      <c r="Z1995" s="6"/>
      <c r="AA1995" s="6"/>
      <c r="AB1995" s="6"/>
      <c r="AZ1995" t="s">
        <v>4540</v>
      </c>
      <c r="BA1995" t="s">
        <v>3205</v>
      </c>
      <c r="BB1995" t="s">
        <v>3863</v>
      </c>
      <c r="BC1995" t="s">
        <v>3206</v>
      </c>
      <c r="BG1995" t="s">
        <v>29</v>
      </c>
      <c r="BH1995" t="s">
        <v>322</v>
      </c>
    </row>
    <row r="1996" spans="1:60" x14ac:dyDescent="0.25">
      <c r="A1996" s="18"/>
      <c r="B1996" s="19"/>
      <c r="C1996" s="20"/>
      <c r="D1996" s="19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10"/>
      <c r="P1996" s="6"/>
      <c r="Q1996" s="11"/>
      <c r="R1996" s="6"/>
      <c r="S1996" s="6"/>
      <c r="T1996" s="6"/>
      <c r="U1996" s="17"/>
      <c r="V1996" s="17"/>
      <c r="W1996" s="11"/>
      <c r="X1996" s="6"/>
      <c r="Y1996" s="6"/>
      <c r="Z1996" s="6"/>
      <c r="AA1996" s="6"/>
      <c r="AB1996" s="6"/>
      <c r="AZ1996" t="s">
        <v>871</v>
      </c>
      <c r="BA1996" t="s">
        <v>3205</v>
      </c>
      <c r="BB1996" t="s">
        <v>3863</v>
      </c>
      <c r="BC1996" t="s">
        <v>3206</v>
      </c>
      <c r="BG1996" t="s">
        <v>1335</v>
      </c>
      <c r="BH1996" t="s">
        <v>322</v>
      </c>
    </row>
    <row r="1997" spans="1:60" x14ac:dyDescent="0.25">
      <c r="A1997" s="18"/>
      <c r="B1997" s="19"/>
      <c r="C1997" s="20"/>
      <c r="D1997" s="19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10"/>
      <c r="P1997" s="6"/>
      <c r="Q1997" s="11"/>
      <c r="R1997" s="6"/>
      <c r="S1997" s="6"/>
      <c r="T1997" s="6"/>
      <c r="U1997" s="17"/>
      <c r="V1997" s="17"/>
      <c r="W1997" s="11"/>
      <c r="X1997" s="6"/>
      <c r="Y1997" s="6"/>
      <c r="Z1997" s="6"/>
      <c r="AA1997" s="6"/>
      <c r="AB1997" s="6"/>
      <c r="AZ1997" t="s">
        <v>1874</v>
      </c>
      <c r="BA1997" t="s">
        <v>3205</v>
      </c>
      <c r="BB1997" t="s">
        <v>3863</v>
      </c>
      <c r="BC1997" t="s">
        <v>3206</v>
      </c>
      <c r="BG1997" t="s">
        <v>10596</v>
      </c>
      <c r="BH1997" t="s">
        <v>322</v>
      </c>
    </row>
    <row r="1998" spans="1:60" x14ac:dyDescent="0.25">
      <c r="A1998" s="12"/>
      <c r="B1998" s="13"/>
      <c r="C1998" s="13"/>
      <c r="D1998" s="13"/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  <c r="O1998" s="14"/>
      <c r="P1998" s="13"/>
      <c r="Q1998" s="15"/>
      <c r="R1998" s="13"/>
      <c r="S1998" s="13"/>
      <c r="T1998" s="13"/>
      <c r="U1998" s="13"/>
      <c r="V1998" s="13"/>
      <c r="W1998" s="13"/>
      <c r="X1998" s="13"/>
      <c r="Y1998" s="13"/>
      <c r="Z1998" s="13"/>
      <c r="AA1998" s="13"/>
      <c r="AB1998" s="13"/>
      <c r="AZ1998" t="s">
        <v>4541</v>
      </c>
      <c r="BA1998" t="s">
        <v>3205</v>
      </c>
      <c r="BB1998" t="s">
        <v>3863</v>
      </c>
      <c r="BC1998" t="s">
        <v>3206</v>
      </c>
      <c r="BG1998" t="s">
        <v>704</v>
      </c>
      <c r="BH1998" t="s">
        <v>322</v>
      </c>
    </row>
    <row r="1999" spans="1:60" x14ac:dyDescent="0.25">
      <c r="A1999" s="12"/>
      <c r="B1999" s="13"/>
      <c r="C1999" s="13"/>
      <c r="D1999" s="13"/>
      <c r="E1999" s="13"/>
      <c r="F1999" s="13"/>
      <c r="G1999" s="13"/>
      <c r="H1999" s="13"/>
      <c r="I1999" s="13"/>
      <c r="J1999" s="13"/>
      <c r="K1999" s="13"/>
      <c r="L1999" s="13"/>
      <c r="M1999" s="13"/>
      <c r="N1999" s="13"/>
      <c r="O1999" s="14"/>
      <c r="P1999" s="13"/>
      <c r="Q1999" s="15"/>
      <c r="R1999" s="13"/>
      <c r="S1999" s="13"/>
      <c r="T1999" s="13"/>
      <c r="U1999" s="13"/>
      <c r="V1999" s="13"/>
      <c r="W1999" s="13"/>
      <c r="X1999" s="13"/>
      <c r="Y1999" s="13"/>
      <c r="Z1999" s="13"/>
      <c r="AA1999" s="13"/>
      <c r="AB1999" s="13"/>
      <c r="AZ1999" t="s">
        <v>4542</v>
      </c>
      <c r="BA1999" t="s">
        <v>3205</v>
      </c>
      <c r="BB1999" t="s">
        <v>3216</v>
      </c>
      <c r="BC1999" t="s">
        <v>3206</v>
      </c>
      <c r="BG1999" t="s">
        <v>1640</v>
      </c>
      <c r="BH1999" t="s">
        <v>322</v>
      </c>
    </row>
    <row r="2000" spans="1:60" x14ac:dyDescent="0.25">
      <c r="A2000" s="12"/>
      <c r="B2000" s="13"/>
      <c r="C2000" s="13"/>
      <c r="D2000" s="13"/>
      <c r="E2000" s="13"/>
      <c r="F2000" s="13"/>
      <c r="G2000" s="13"/>
      <c r="H2000" s="13"/>
      <c r="I2000" s="13"/>
      <c r="J2000" s="13"/>
      <c r="K2000" s="13"/>
      <c r="L2000" s="13"/>
      <c r="M2000" s="13"/>
      <c r="N2000" s="13"/>
      <c r="O2000" s="14"/>
      <c r="P2000" s="13"/>
      <c r="Q2000" s="15"/>
      <c r="R2000" s="13"/>
      <c r="S2000" s="13"/>
      <c r="T2000" s="13"/>
      <c r="U2000" s="13"/>
      <c r="V2000" s="13"/>
      <c r="W2000" s="13"/>
      <c r="X2000" s="13"/>
      <c r="Y2000" s="13"/>
      <c r="Z2000" s="13"/>
      <c r="AA2000" s="13"/>
      <c r="AB2000" s="13"/>
      <c r="AZ2000" t="s">
        <v>4543</v>
      </c>
      <c r="BA2000" t="s">
        <v>3205</v>
      </c>
      <c r="BB2000" t="s">
        <v>3863</v>
      </c>
      <c r="BC2000" t="s">
        <v>3206</v>
      </c>
      <c r="BG2000" t="s">
        <v>1717</v>
      </c>
      <c r="BH2000" t="s">
        <v>322</v>
      </c>
    </row>
    <row r="2001" spans="1:60" x14ac:dyDescent="0.25">
      <c r="A2001" s="9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10"/>
      <c r="P2001" s="6"/>
      <c r="Q2001" s="6"/>
      <c r="R2001" s="6"/>
      <c r="S2001" s="6"/>
      <c r="T2001" s="6"/>
      <c r="U2001" s="6"/>
      <c r="V2001" s="6"/>
      <c r="W2001" s="11"/>
      <c r="X2001" s="6"/>
      <c r="Y2001" s="6"/>
      <c r="Z2001" s="6"/>
      <c r="AA2001" s="6"/>
      <c r="AB2001" s="6"/>
      <c r="AZ2001" t="s">
        <v>4544</v>
      </c>
      <c r="BA2001" t="s">
        <v>3205</v>
      </c>
      <c r="BB2001" t="s">
        <v>3863</v>
      </c>
      <c r="BC2001" t="s">
        <v>3204</v>
      </c>
      <c r="BG2001" t="s">
        <v>2406</v>
      </c>
      <c r="BH2001" t="s">
        <v>322</v>
      </c>
    </row>
    <row r="2002" spans="1:60" x14ac:dyDescent="0.25">
      <c r="A2002" s="12"/>
      <c r="B2002" s="13"/>
      <c r="C2002" s="13"/>
      <c r="D2002" s="13"/>
      <c r="E2002" s="13"/>
      <c r="F2002" s="13"/>
      <c r="G2002" s="13"/>
      <c r="H2002" s="13"/>
      <c r="I2002" s="13"/>
      <c r="J2002" s="13"/>
      <c r="K2002" s="13"/>
      <c r="L2002" s="13"/>
      <c r="M2002" s="13"/>
      <c r="N2002" s="13"/>
      <c r="O2002" s="14"/>
      <c r="P2002" s="13"/>
      <c r="Q2002" s="13"/>
      <c r="R2002" s="13"/>
      <c r="S2002" s="13"/>
      <c r="T2002" s="13"/>
      <c r="U2002" s="13"/>
      <c r="V2002" s="13"/>
      <c r="W2002" s="13"/>
      <c r="X2002" s="13"/>
      <c r="Y2002" s="13"/>
      <c r="Z2002" s="13"/>
      <c r="AA2002" s="13"/>
      <c r="AB2002" s="13"/>
      <c r="AZ2002" t="s">
        <v>4545</v>
      </c>
      <c r="BA2002" t="s">
        <v>3205</v>
      </c>
      <c r="BB2002" t="s">
        <v>3863</v>
      </c>
      <c r="BC2002" t="s">
        <v>3206</v>
      </c>
      <c r="BG2002" t="s">
        <v>359</v>
      </c>
      <c r="BH2002" t="s">
        <v>322</v>
      </c>
    </row>
    <row r="2003" spans="1:60" x14ac:dyDescent="0.25">
      <c r="A2003" s="12"/>
      <c r="B2003" s="13"/>
      <c r="C2003" s="13"/>
      <c r="D2003" s="13"/>
      <c r="E2003" s="13"/>
      <c r="F2003" s="13"/>
      <c r="G2003" s="13"/>
      <c r="H2003" s="13"/>
      <c r="I2003" s="13"/>
      <c r="J2003" s="13"/>
      <c r="K2003" s="13"/>
      <c r="L2003" s="13"/>
      <c r="M2003" s="13"/>
      <c r="N2003" s="13"/>
      <c r="O2003" s="14"/>
      <c r="P2003" s="13"/>
      <c r="Q2003" s="15"/>
      <c r="R2003" s="13"/>
      <c r="S2003" s="13"/>
      <c r="T2003" s="13"/>
      <c r="U2003" s="13"/>
      <c r="V2003" s="13"/>
      <c r="W2003" s="13"/>
      <c r="X2003" s="13"/>
      <c r="Y2003" s="13"/>
      <c r="Z2003" s="13"/>
      <c r="AA2003" s="13"/>
      <c r="AB2003" s="13"/>
      <c r="AZ2003" t="s">
        <v>4546</v>
      </c>
      <c r="BA2003" t="s">
        <v>3205</v>
      </c>
      <c r="BB2003" t="s">
        <v>3863</v>
      </c>
      <c r="BC2003" t="s">
        <v>3206</v>
      </c>
      <c r="BG2003" t="s">
        <v>321</v>
      </c>
      <c r="BH2003" t="s">
        <v>322</v>
      </c>
    </row>
    <row r="2004" spans="1:60" x14ac:dyDescent="0.25">
      <c r="A2004" s="12"/>
      <c r="B2004" s="13"/>
      <c r="C2004" s="13"/>
      <c r="D2004" s="13"/>
      <c r="E2004" s="13"/>
      <c r="F2004" s="13"/>
      <c r="G2004" s="13"/>
      <c r="H2004" s="13"/>
      <c r="I2004" s="13"/>
      <c r="J2004" s="13"/>
      <c r="K2004" s="13"/>
      <c r="L2004" s="13"/>
      <c r="M2004" s="13"/>
      <c r="N2004" s="13"/>
      <c r="O2004" s="14"/>
      <c r="P2004" s="13"/>
      <c r="Q2004" s="13"/>
      <c r="R2004" s="13"/>
      <c r="S2004" s="13"/>
      <c r="T2004" s="13"/>
      <c r="U2004" s="13"/>
      <c r="V2004" s="13"/>
      <c r="W2004" s="13"/>
      <c r="X2004" s="13"/>
      <c r="Y2004" s="13"/>
      <c r="Z2004" s="13"/>
      <c r="AA2004" s="13"/>
      <c r="AB2004" s="13"/>
      <c r="AZ2004" t="s">
        <v>4547</v>
      </c>
      <c r="BA2004" t="s">
        <v>3205</v>
      </c>
      <c r="BB2004" t="s">
        <v>3863</v>
      </c>
      <c r="BC2004" t="s">
        <v>3206</v>
      </c>
      <c r="BG2004" t="s">
        <v>73</v>
      </c>
      <c r="BH2004" t="s">
        <v>1613</v>
      </c>
    </row>
    <row r="2005" spans="1:60" x14ac:dyDescent="0.25">
      <c r="A2005" s="9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10"/>
      <c r="P2005" s="6"/>
      <c r="Q2005" s="11"/>
      <c r="R2005" s="6"/>
      <c r="S2005" s="6"/>
      <c r="T2005" s="6"/>
      <c r="U2005" s="6"/>
      <c r="V2005" s="6"/>
      <c r="W2005" s="11"/>
      <c r="X2005" s="6"/>
      <c r="Y2005" s="6"/>
      <c r="Z2005" s="6"/>
      <c r="AA2005" s="6"/>
      <c r="AB2005" s="6"/>
      <c r="AZ2005" t="s">
        <v>4548</v>
      </c>
      <c r="BA2005" t="s">
        <v>3205</v>
      </c>
      <c r="BB2005" t="s">
        <v>3863</v>
      </c>
      <c r="BC2005" t="s">
        <v>3206</v>
      </c>
      <c r="BG2005" t="s">
        <v>1221</v>
      </c>
      <c r="BH2005" t="s">
        <v>1613</v>
      </c>
    </row>
    <row r="2006" spans="1:60" x14ac:dyDescent="0.25">
      <c r="A2006" s="9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10"/>
      <c r="P2006" s="6"/>
      <c r="Q2006" s="6"/>
      <c r="R2006" s="6"/>
      <c r="S2006" s="6"/>
      <c r="T2006" s="6"/>
      <c r="U2006" s="6"/>
      <c r="V2006" s="6"/>
      <c r="W2006" s="11"/>
      <c r="X2006" s="6"/>
      <c r="Y2006" s="6"/>
      <c r="Z2006" s="6"/>
      <c r="AA2006" s="6"/>
      <c r="AB2006" s="6"/>
      <c r="AZ2006" t="s">
        <v>4549</v>
      </c>
      <c r="BA2006" t="s">
        <v>3205</v>
      </c>
      <c r="BB2006" t="s">
        <v>3863</v>
      </c>
      <c r="BC2006" t="s">
        <v>3206</v>
      </c>
      <c r="BG2006" t="s">
        <v>1490</v>
      </c>
      <c r="BH2006" t="s">
        <v>1613</v>
      </c>
    </row>
    <row r="2007" spans="1:60" x14ac:dyDescent="0.25">
      <c r="A2007" s="9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10"/>
      <c r="P2007" s="6"/>
      <c r="Q2007" s="11"/>
      <c r="R2007" s="6"/>
      <c r="S2007" s="6"/>
      <c r="T2007" s="6"/>
      <c r="U2007" s="6"/>
      <c r="V2007" s="6"/>
      <c r="W2007" s="11"/>
      <c r="X2007" s="6"/>
      <c r="Y2007" s="6"/>
      <c r="Z2007" s="6"/>
      <c r="AA2007" s="6"/>
      <c r="AB2007" s="6"/>
      <c r="AZ2007" t="s">
        <v>4550</v>
      </c>
      <c r="BA2007" t="s">
        <v>3205</v>
      </c>
      <c r="BB2007" t="s">
        <v>3863</v>
      </c>
      <c r="BC2007" t="s">
        <v>3206</v>
      </c>
      <c r="BG2007" t="s">
        <v>1612</v>
      </c>
      <c r="BH2007" t="s">
        <v>1613</v>
      </c>
    </row>
    <row r="2008" spans="1:60" x14ac:dyDescent="0.25">
      <c r="A2008" s="18"/>
      <c r="B2008" s="19"/>
      <c r="C2008" s="20"/>
      <c r="D2008" s="19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10"/>
      <c r="P2008" s="6"/>
      <c r="Q2008" s="11"/>
      <c r="R2008" s="6"/>
      <c r="S2008" s="6"/>
      <c r="T2008" s="6"/>
      <c r="U2008" s="17"/>
      <c r="V2008" s="17"/>
      <c r="W2008" s="11"/>
      <c r="X2008" s="6"/>
      <c r="Y2008" s="6"/>
      <c r="Z2008" s="6"/>
      <c r="AA2008" s="6"/>
      <c r="AB2008" s="6"/>
      <c r="AZ2008" t="s">
        <v>1838</v>
      </c>
      <c r="BA2008" t="s">
        <v>3205</v>
      </c>
      <c r="BB2008" t="s">
        <v>3863</v>
      </c>
      <c r="BC2008" t="s">
        <v>3206</v>
      </c>
      <c r="BG2008" t="s">
        <v>151</v>
      </c>
      <c r="BH2008" t="s">
        <v>9380</v>
      </c>
    </row>
    <row r="2009" spans="1:60" x14ac:dyDescent="0.25">
      <c r="A2009" s="12"/>
      <c r="B2009" s="13"/>
      <c r="C2009" s="13"/>
      <c r="D2009" s="13"/>
      <c r="E2009" s="13"/>
      <c r="F2009" s="13"/>
      <c r="G2009" s="13"/>
      <c r="H2009" s="13"/>
      <c r="I2009" s="13"/>
      <c r="J2009" s="13"/>
      <c r="K2009" s="13"/>
      <c r="L2009" s="13"/>
      <c r="M2009" s="13"/>
      <c r="N2009" s="13"/>
      <c r="O2009" s="14"/>
      <c r="P2009" s="13"/>
      <c r="Q2009" s="15"/>
      <c r="R2009" s="13"/>
      <c r="S2009" s="13"/>
      <c r="T2009" s="13"/>
      <c r="U2009" s="13"/>
      <c r="V2009" s="13"/>
      <c r="W2009" s="13"/>
      <c r="X2009" s="13"/>
      <c r="Y2009" s="13"/>
      <c r="Z2009" s="13"/>
      <c r="AA2009" s="13"/>
      <c r="AB2009" s="13"/>
      <c r="AZ2009" t="s">
        <v>4551</v>
      </c>
      <c r="BA2009" t="s">
        <v>3205</v>
      </c>
      <c r="BB2009" t="s">
        <v>3863</v>
      </c>
      <c r="BC2009" t="s">
        <v>3206</v>
      </c>
      <c r="BG2009" t="s">
        <v>2822</v>
      </c>
      <c r="BH2009" t="s">
        <v>2823</v>
      </c>
    </row>
    <row r="2010" spans="1:60" x14ac:dyDescent="0.25">
      <c r="A2010" s="18"/>
      <c r="B2010" s="19"/>
      <c r="C2010" s="20"/>
      <c r="D2010" s="19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10"/>
      <c r="P2010" s="6"/>
      <c r="Q2010" s="11"/>
      <c r="R2010" s="6"/>
      <c r="S2010" s="6"/>
      <c r="T2010" s="6"/>
      <c r="U2010" s="17"/>
      <c r="V2010" s="17"/>
      <c r="W2010" s="11"/>
      <c r="X2010" s="6"/>
      <c r="Y2010" s="6"/>
      <c r="Z2010" s="6"/>
      <c r="AA2010" s="6"/>
      <c r="AB2010" s="6"/>
      <c r="AZ2010" t="s">
        <v>1934</v>
      </c>
      <c r="BA2010" t="s">
        <v>3205</v>
      </c>
      <c r="BB2010" t="s">
        <v>3863</v>
      </c>
      <c r="BC2010" t="s">
        <v>3206</v>
      </c>
      <c r="BG2010" t="s">
        <v>1382</v>
      </c>
      <c r="BH2010" t="s">
        <v>78</v>
      </c>
    </row>
    <row r="2011" spans="1:60" x14ac:dyDescent="0.25">
      <c r="A2011" s="9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10"/>
      <c r="P2011" s="6"/>
      <c r="Q2011" s="6"/>
      <c r="R2011" s="6"/>
      <c r="S2011" s="6"/>
      <c r="T2011" s="6"/>
      <c r="U2011" s="6"/>
      <c r="V2011" s="6"/>
      <c r="W2011" s="11"/>
      <c r="X2011" s="6"/>
      <c r="Y2011" s="6"/>
      <c r="Z2011" s="6"/>
      <c r="AA2011" s="6"/>
      <c r="AB2011" s="6"/>
      <c r="AZ2011" t="s">
        <v>4552</v>
      </c>
      <c r="BA2011" t="s">
        <v>3205</v>
      </c>
      <c r="BB2011" t="s">
        <v>3863</v>
      </c>
      <c r="BC2011" t="s">
        <v>3204</v>
      </c>
      <c r="BG2011" t="s">
        <v>1429</v>
      </c>
      <c r="BH2011" t="s">
        <v>78</v>
      </c>
    </row>
    <row r="2012" spans="1:60" x14ac:dyDescent="0.25">
      <c r="A2012" s="12"/>
      <c r="B2012" s="13"/>
      <c r="C2012" s="13"/>
      <c r="D2012" s="13"/>
      <c r="E2012" s="13"/>
      <c r="F2012" s="13"/>
      <c r="G2012" s="13"/>
      <c r="H2012" s="13"/>
      <c r="I2012" s="13"/>
      <c r="J2012" s="13"/>
      <c r="K2012" s="13"/>
      <c r="L2012" s="13"/>
      <c r="M2012" s="13"/>
      <c r="N2012" s="13"/>
      <c r="O2012" s="14"/>
      <c r="P2012" s="13"/>
      <c r="Q2012" s="15"/>
      <c r="R2012" s="13"/>
      <c r="S2012" s="13"/>
      <c r="T2012" s="13"/>
      <c r="U2012" s="13"/>
      <c r="V2012" s="13"/>
      <c r="W2012" s="13"/>
      <c r="X2012" s="13"/>
      <c r="Y2012" s="13"/>
      <c r="Z2012" s="13"/>
      <c r="AA2012" s="13"/>
      <c r="AB2012" s="13"/>
      <c r="AZ2012" t="s">
        <v>4553</v>
      </c>
      <c r="BA2012" t="s">
        <v>3205</v>
      </c>
      <c r="BB2012" t="s">
        <v>3863</v>
      </c>
      <c r="BC2012" t="s">
        <v>3204</v>
      </c>
      <c r="BG2012" t="s">
        <v>583</v>
      </c>
      <c r="BH2012" t="s">
        <v>78</v>
      </c>
    </row>
    <row r="2013" spans="1:60" x14ac:dyDescent="0.25">
      <c r="A2013" s="1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10"/>
      <c r="P2013" s="6"/>
      <c r="Q2013" s="11"/>
      <c r="R2013" s="6"/>
      <c r="S2013" s="6"/>
      <c r="T2013" s="6"/>
      <c r="U2013" s="17"/>
      <c r="V2013" s="17"/>
      <c r="W2013" s="11"/>
      <c r="X2013" s="6"/>
      <c r="Y2013" s="6"/>
      <c r="Z2013" s="6"/>
      <c r="AA2013" s="6"/>
      <c r="AB2013" s="6"/>
      <c r="AZ2013" t="s">
        <v>4554</v>
      </c>
      <c r="BA2013" t="s">
        <v>3205</v>
      </c>
      <c r="BB2013" t="s">
        <v>3863</v>
      </c>
      <c r="BC2013" t="s">
        <v>3206</v>
      </c>
      <c r="BG2013" t="s">
        <v>77</v>
      </c>
      <c r="BH2013" t="s">
        <v>78</v>
      </c>
    </row>
    <row r="2014" spans="1:60" x14ac:dyDescent="0.25">
      <c r="A2014" s="9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10"/>
      <c r="P2014" s="6"/>
      <c r="Q2014" s="6"/>
      <c r="R2014" s="6"/>
      <c r="S2014" s="6"/>
      <c r="T2014" s="6"/>
      <c r="U2014" s="6"/>
      <c r="V2014" s="6"/>
      <c r="W2014" s="11"/>
      <c r="X2014" s="6"/>
      <c r="Y2014" s="6"/>
      <c r="Z2014" s="6"/>
      <c r="AA2014" s="6"/>
      <c r="AB2014" s="6"/>
      <c r="AZ2014" t="s">
        <v>82</v>
      </c>
      <c r="BA2014" t="s">
        <v>3205</v>
      </c>
      <c r="BB2014" t="s">
        <v>3863</v>
      </c>
      <c r="BC2014" t="s">
        <v>3206</v>
      </c>
      <c r="BG2014" t="s">
        <v>2477</v>
      </c>
      <c r="BH2014" t="s">
        <v>78</v>
      </c>
    </row>
    <row r="2015" spans="1:60" x14ac:dyDescent="0.25">
      <c r="A2015" s="16"/>
      <c r="B2015" s="13"/>
      <c r="C2015" s="13"/>
      <c r="D2015" s="13"/>
      <c r="E2015" s="13"/>
      <c r="F2015" s="13"/>
      <c r="G2015" s="13"/>
      <c r="H2015" s="13"/>
      <c r="I2015" s="13"/>
      <c r="J2015" s="13"/>
      <c r="K2015" s="13"/>
      <c r="L2015" s="13"/>
      <c r="M2015" s="13"/>
      <c r="N2015" s="13"/>
      <c r="O2015" s="14"/>
      <c r="P2015" s="13"/>
      <c r="Q2015" s="13"/>
      <c r="R2015" s="13"/>
      <c r="S2015" s="13"/>
      <c r="T2015" s="13"/>
      <c r="U2015" s="17"/>
      <c r="V2015" s="17"/>
      <c r="W2015" s="13"/>
      <c r="X2015" s="13"/>
      <c r="Y2015" s="13"/>
      <c r="Z2015" s="13"/>
      <c r="AA2015" s="13"/>
      <c r="AB2015" s="13"/>
      <c r="AZ2015" t="s">
        <v>4555</v>
      </c>
      <c r="BA2015" t="s">
        <v>3205</v>
      </c>
      <c r="BB2015" t="s">
        <v>3863</v>
      </c>
      <c r="BC2015" t="s">
        <v>3206</v>
      </c>
      <c r="BG2015" t="s">
        <v>2538</v>
      </c>
      <c r="BH2015" t="s">
        <v>78</v>
      </c>
    </row>
    <row r="2016" spans="1:60" x14ac:dyDescent="0.25">
      <c r="A2016" s="9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10"/>
      <c r="P2016" s="6"/>
      <c r="Q2016" s="11"/>
      <c r="R2016" s="6"/>
      <c r="S2016" s="6"/>
      <c r="T2016" s="6"/>
      <c r="U2016" s="6"/>
      <c r="V2016" s="6"/>
      <c r="W2016" s="11"/>
      <c r="X2016" s="6"/>
      <c r="Y2016" s="6"/>
      <c r="Z2016" s="6"/>
      <c r="AA2016" s="6"/>
      <c r="AB2016" s="6"/>
      <c r="AZ2016" t="s">
        <v>4556</v>
      </c>
      <c r="BA2016" t="s">
        <v>3205</v>
      </c>
      <c r="BB2016" t="s">
        <v>3863</v>
      </c>
      <c r="BC2016" t="s">
        <v>3206</v>
      </c>
      <c r="BG2016" t="s">
        <v>2776</v>
      </c>
      <c r="BH2016" t="s">
        <v>9381</v>
      </c>
    </row>
    <row r="2017" spans="1:60" x14ac:dyDescent="0.25">
      <c r="A2017" s="9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10"/>
      <c r="P2017" s="6"/>
      <c r="Q2017" s="6"/>
      <c r="R2017" s="6"/>
      <c r="S2017" s="6"/>
      <c r="T2017" s="6"/>
      <c r="U2017" s="6"/>
      <c r="V2017" s="6"/>
      <c r="W2017" s="11"/>
      <c r="X2017" s="6"/>
      <c r="Y2017" s="6"/>
      <c r="Z2017" s="6"/>
      <c r="AA2017" s="6"/>
      <c r="AB2017" s="6"/>
      <c r="AZ2017" t="s">
        <v>1080</v>
      </c>
      <c r="BA2017" t="s">
        <v>3205</v>
      </c>
      <c r="BB2017" t="s">
        <v>3863</v>
      </c>
      <c r="BC2017" t="s">
        <v>3206</v>
      </c>
      <c r="BG2017" t="s">
        <v>613</v>
      </c>
      <c r="BH2017" t="s">
        <v>880</v>
      </c>
    </row>
    <row r="2018" spans="1:60" x14ac:dyDescent="0.25">
      <c r="A2018" s="12"/>
      <c r="B2018" s="13"/>
      <c r="C2018" s="13"/>
      <c r="D2018" s="13"/>
      <c r="E2018" s="13"/>
      <c r="F2018" s="13"/>
      <c r="G2018" s="13"/>
      <c r="H2018" s="13"/>
      <c r="I2018" s="13"/>
      <c r="J2018" s="13"/>
      <c r="K2018" s="13"/>
      <c r="L2018" s="13"/>
      <c r="M2018" s="13"/>
      <c r="N2018" s="13"/>
      <c r="O2018" s="14"/>
      <c r="P2018" s="13"/>
      <c r="Q2018" s="15"/>
      <c r="R2018" s="13"/>
      <c r="S2018" s="13"/>
      <c r="T2018" s="13"/>
      <c r="U2018" s="13"/>
      <c r="V2018" s="13"/>
      <c r="W2018" s="13"/>
      <c r="X2018" s="13"/>
      <c r="Y2018" s="13"/>
      <c r="Z2018" s="13"/>
      <c r="AA2018" s="13"/>
      <c r="AB2018" s="13"/>
      <c r="AZ2018" t="s">
        <v>4557</v>
      </c>
      <c r="BA2018" t="s">
        <v>3205</v>
      </c>
      <c r="BB2018" t="s">
        <v>3863</v>
      </c>
      <c r="BC2018" t="s">
        <v>3206</v>
      </c>
      <c r="BG2018" t="s">
        <v>879</v>
      </c>
      <c r="BH2018" t="s">
        <v>880</v>
      </c>
    </row>
    <row r="2019" spans="1:60" x14ac:dyDescent="0.25">
      <c r="A2019" s="18"/>
      <c r="B2019" s="19"/>
      <c r="C2019" s="20"/>
      <c r="D2019" s="19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10"/>
      <c r="P2019" s="6"/>
      <c r="Q2019" s="11"/>
      <c r="R2019" s="6"/>
      <c r="S2019" s="6"/>
      <c r="T2019" s="6"/>
      <c r="U2019" s="17"/>
      <c r="V2019" s="17"/>
      <c r="W2019" s="11"/>
      <c r="X2019" s="6"/>
      <c r="Y2019" s="6"/>
      <c r="Z2019" s="6"/>
      <c r="AA2019" s="6"/>
      <c r="AB2019" s="6"/>
      <c r="AZ2019" t="s">
        <v>470</v>
      </c>
      <c r="BA2019" t="s">
        <v>3205</v>
      </c>
      <c r="BB2019" t="s">
        <v>3863</v>
      </c>
      <c r="BC2019" t="s">
        <v>3206</v>
      </c>
      <c r="BG2019" t="s">
        <v>523</v>
      </c>
      <c r="BH2019" t="s">
        <v>524</v>
      </c>
    </row>
    <row r="2020" spans="1:60" x14ac:dyDescent="0.25">
      <c r="A2020" s="12"/>
      <c r="B2020" s="13"/>
      <c r="C2020" s="13"/>
      <c r="D2020" s="13"/>
      <c r="E2020" s="13"/>
      <c r="F2020" s="13"/>
      <c r="G2020" s="13"/>
      <c r="H2020" s="13"/>
      <c r="I2020" s="13"/>
      <c r="J2020" s="13"/>
      <c r="K2020" s="13"/>
      <c r="L2020" s="13"/>
      <c r="M2020" s="13"/>
      <c r="N2020" s="13"/>
      <c r="O2020" s="14"/>
      <c r="P2020" s="13"/>
      <c r="Q2020" s="15"/>
      <c r="R2020" s="13"/>
      <c r="S2020" s="13"/>
      <c r="T2020" s="13"/>
      <c r="U2020" s="13"/>
      <c r="V2020" s="13"/>
      <c r="W2020" s="13"/>
      <c r="X2020" s="13"/>
      <c r="Y2020" s="13"/>
      <c r="Z2020" s="13"/>
      <c r="AA2020" s="13"/>
      <c r="AB2020" s="13"/>
      <c r="AZ2020" t="s">
        <v>4558</v>
      </c>
      <c r="BA2020" t="s">
        <v>3205</v>
      </c>
      <c r="BB2020" t="s">
        <v>3863</v>
      </c>
      <c r="BC2020" t="s">
        <v>3206</v>
      </c>
      <c r="BG2020" t="s">
        <v>2403</v>
      </c>
      <c r="BH2020" t="s">
        <v>524</v>
      </c>
    </row>
    <row r="2021" spans="1:60" x14ac:dyDescent="0.25">
      <c r="A2021" s="9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10"/>
      <c r="P2021" s="6"/>
      <c r="Q2021" s="6"/>
      <c r="R2021" s="6"/>
      <c r="S2021" s="6"/>
      <c r="T2021" s="6"/>
      <c r="U2021" s="6"/>
      <c r="V2021" s="6"/>
      <c r="W2021" s="11"/>
      <c r="X2021" s="6"/>
      <c r="Y2021" s="6"/>
      <c r="Z2021" s="6"/>
      <c r="AA2021" s="6"/>
      <c r="AB2021" s="6"/>
      <c r="AZ2021" t="s">
        <v>4559</v>
      </c>
      <c r="BA2021" t="s">
        <v>3205</v>
      </c>
      <c r="BB2021" t="s">
        <v>3863</v>
      </c>
      <c r="BC2021" t="s">
        <v>7263</v>
      </c>
      <c r="BG2021" t="s">
        <v>946</v>
      </c>
      <c r="BH2021" t="s">
        <v>9382</v>
      </c>
    </row>
    <row r="2022" spans="1:60" x14ac:dyDescent="0.25">
      <c r="A2022" s="12"/>
      <c r="B2022" s="13"/>
      <c r="C2022" s="13"/>
      <c r="D2022" s="13"/>
      <c r="E2022" s="13"/>
      <c r="F2022" s="13"/>
      <c r="G2022" s="13"/>
      <c r="H2022" s="13"/>
      <c r="I2022" s="13"/>
      <c r="J2022" s="13"/>
      <c r="K2022" s="13"/>
      <c r="L2022" s="13"/>
      <c r="M2022" s="13"/>
      <c r="N2022" s="13"/>
      <c r="O2022" s="14"/>
      <c r="P2022" s="13"/>
      <c r="Q2022" s="15"/>
      <c r="R2022" s="13"/>
      <c r="S2022" s="13"/>
      <c r="T2022" s="13"/>
      <c r="U2022" s="13"/>
      <c r="V2022" s="13"/>
      <c r="W2022" s="13"/>
      <c r="X2022" s="13"/>
      <c r="Y2022" s="13"/>
      <c r="Z2022" s="13"/>
      <c r="AA2022" s="13"/>
      <c r="AB2022" s="13"/>
      <c r="AZ2022" t="s">
        <v>4560</v>
      </c>
      <c r="BA2022" t="s">
        <v>3205</v>
      </c>
      <c r="BB2022" t="s">
        <v>3863</v>
      </c>
      <c r="BC2022" t="s">
        <v>7263</v>
      </c>
      <c r="BG2022" t="s">
        <v>2860</v>
      </c>
      <c r="BH2022" t="s">
        <v>2861</v>
      </c>
    </row>
    <row r="2023" spans="1:60" x14ac:dyDescent="0.25">
      <c r="A2023" s="9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10"/>
      <c r="P2023" s="6"/>
      <c r="Q2023" s="6"/>
      <c r="R2023" s="6"/>
      <c r="S2023" s="6"/>
      <c r="T2023" s="6"/>
      <c r="U2023" s="6"/>
      <c r="V2023" s="6"/>
      <c r="W2023" s="11"/>
      <c r="X2023" s="6"/>
      <c r="Y2023" s="6"/>
      <c r="Z2023" s="6"/>
      <c r="AA2023" s="6"/>
      <c r="AB2023" s="6"/>
      <c r="AZ2023" t="s">
        <v>4561</v>
      </c>
      <c r="BA2023" t="s">
        <v>3205</v>
      </c>
      <c r="BB2023" t="s">
        <v>3863</v>
      </c>
      <c r="BC2023" t="s">
        <v>7263</v>
      </c>
      <c r="BG2023" t="s">
        <v>128</v>
      </c>
      <c r="BH2023" t="s">
        <v>1056</v>
      </c>
    </row>
    <row r="2024" spans="1:60" x14ac:dyDescent="0.25">
      <c r="A2024" s="9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10"/>
      <c r="P2024" s="6"/>
      <c r="Q2024" s="6"/>
      <c r="R2024" s="6"/>
      <c r="S2024" s="6"/>
      <c r="T2024" s="6"/>
      <c r="U2024" s="6"/>
      <c r="V2024" s="6"/>
      <c r="W2024" s="11"/>
      <c r="X2024" s="6"/>
      <c r="Y2024" s="6"/>
      <c r="Z2024" s="6"/>
      <c r="AA2024" s="6"/>
      <c r="AB2024" s="6"/>
      <c r="AZ2024" t="s">
        <v>4562</v>
      </c>
      <c r="BA2024" t="s">
        <v>3205</v>
      </c>
      <c r="BB2024" t="s">
        <v>3863</v>
      </c>
      <c r="BC2024" t="s">
        <v>3206</v>
      </c>
      <c r="BG2024" t="s">
        <v>1055</v>
      </c>
      <c r="BH2024" t="s">
        <v>1056</v>
      </c>
    </row>
    <row r="2025" spans="1:60" x14ac:dyDescent="0.25">
      <c r="A2025" s="12"/>
      <c r="B2025" s="13"/>
      <c r="C2025" s="13"/>
      <c r="D2025" s="13"/>
      <c r="E2025" s="13"/>
      <c r="F2025" s="13"/>
      <c r="G2025" s="13"/>
      <c r="H2025" s="13"/>
      <c r="I2025" s="13"/>
      <c r="J2025" s="13"/>
      <c r="K2025" s="13"/>
      <c r="L2025" s="13"/>
      <c r="M2025" s="13"/>
      <c r="N2025" s="13"/>
      <c r="O2025" s="14"/>
      <c r="P2025" s="13"/>
      <c r="Q2025" s="15"/>
      <c r="R2025" s="13"/>
      <c r="S2025" s="13"/>
      <c r="T2025" s="13"/>
      <c r="U2025" s="13"/>
      <c r="V2025" s="13"/>
      <c r="W2025" s="13"/>
      <c r="X2025" s="13"/>
      <c r="Y2025" s="13"/>
      <c r="Z2025" s="13"/>
      <c r="AA2025" s="13"/>
      <c r="AB2025" s="13"/>
      <c r="AZ2025" t="s">
        <v>4563</v>
      </c>
      <c r="BA2025" t="s">
        <v>3205</v>
      </c>
      <c r="BB2025" t="s">
        <v>3863</v>
      </c>
      <c r="BC2025" t="s">
        <v>3206</v>
      </c>
      <c r="BG2025" t="s">
        <v>1991</v>
      </c>
      <c r="BH2025" t="s">
        <v>1056</v>
      </c>
    </row>
    <row r="2026" spans="1:60" x14ac:dyDescent="0.25">
      <c r="A2026" s="12"/>
      <c r="B2026" s="13"/>
      <c r="C2026" s="13"/>
      <c r="D2026" s="13"/>
      <c r="E2026" s="13"/>
      <c r="F2026" s="13"/>
      <c r="G2026" s="13"/>
      <c r="H2026" s="13"/>
      <c r="I2026" s="13"/>
      <c r="J2026" s="13"/>
      <c r="K2026" s="13"/>
      <c r="L2026" s="13"/>
      <c r="M2026" s="13"/>
      <c r="N2026" s="13"/>
      <c r="O2026" s="14"/>
      <c r="P2026" s="13"/>
      <c r="Q2026" s="15"/>
      <c r="R2026" s="13"/>
      <c r="S2026" s="13"/>
      <c r="T2026" s="13"/>
      <c r="U2026" s="13"/>
      <c r="V2026" s="13"/>
      <c r="W2026" s="13"/>
      <c r="X2026" s="13"/>
      <c r="Y2026" s="13"/>
      <c r="Z2026" s="13"/>
      <c r="AA2026" s="13"/>
      <c r="AB2026" s="13"/>
      <c r="AZ2026" t="s">
        <v>4564</v>
      </c>
      <c r="BA2026" t="s">
        <v>3205</v>
      </c>
      <c r="BB2026" t="s">
        <v>3863</v>
      </c>
      <c r="BC2026" t="s">
        <v>3206</v>
      </c>
      <c r="BG2026" t="s">
        <v>1950</v>
      </c>
      <c r="BH2026" t="s">
        <v>1056</v>
      </c>
    </row>
    <row r="2027" spans="1:60" x14ac:dyDescent="0.25">
      <c r="A2027" s="9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10"/>
      <c r="P2027" s="6"/>
      <c r="Q2027" s="6"/>
      <c r="R2027" s="6"/>
      <c r="S2027" s="6"/>
      <c r="T2027" s="6"/>
      <c r="U2027" s="6"/>
      <c r="V2027" s="6"/>
      <c r="W2027" s="11"/>
      <c r="X2027" s="6"/>
      <c r="Y2027" s="6"/>
      <c r="Z2027" s="6"/>
      <c r="AA2027" s="6"/>
      <c r="AB2027" s="6"/>
      <c r="AZ2027" t="s">
        <v>398</v>
      </c>
      <c r="BA2027" t="s">
        <v>3205</v>
      </c>
      <c r="BB2027" t="s">
        <v>3863</v>
      </c>
      <c r="BC2027" t="s">
        <v>3206</v>
      </c>
      <c r="BG2027" t="s">
        <v>272</v>
      </c>
      <c r="BH2027" t="s">
        <v>273</v>
      </c>
    </row>
    <row r="2028" spans="1:60" x14ac:dyDescent="0.25">
      <c r="A2028" s="18"/>
      <c r="B2028" s="19"/>
      <c r="C2028" s="20"/>
      <c r="D2028" s="19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10"/>
      <c r="P2028" s="6"/>
      <c r="Q2028" s="11"/>
      <c r="R2028" s="6"/>
      <c r="S2028" s="6"/>
      <c r="T2028" s="6"/>
      <c r="U2028" s="6"/>
      <c r="V2028" s="6"/>
      <c r="W2028" s="11"/>
      <c r="X2028" s="6"/>
      <c r="Y2028" s="6"/>
      <c r="Z2028" s="6"/>
      <c r="AA2028" s="6"/>
      <c r="AB2028" s="6"/>
      <c r="AZ2028" t="s">
        <v>2457</v>
      </c>
      <c r="BA2028" t="s">
        <v>3205</v>
      </c>
      <c r="BB2028" t="s">
        <v>3863</v>
      </c>
      <c r="BC2028" t="s">
        <v>3206</v>
      </c>
      <c r="BG2028" t="s">
        <v>10266</v>
      </c>
      <c r="BH2028" t="s">
        <v>273</v>
      </c>
    </row>
    <row r="2029" spans="1:60" x14ac:dyDescent="0.25">
      <c r="A2029" s="18"/>
      <c r="B2029" s="19"/>
      <c r="C2029" s="20"/>
      <c r="D2029" s="19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10"/>
      <c r="P2029" s="6"/>
      <c r="Q2029" s="11"/>
      <c r="R2029" s="6"/>
      <c r="S2029" s="6"/>
      <c r="T2029" s="6"/>
      <c r="U2029" s="17"/>
      <c r="V2029" s="17"/>
      <c r="W2029" s="11"/>
      <c r="X2029" s="6"/>
      <c r="Y2029" s="6"/>
      <c r="Z2029" s="6"/>
      <c r="AA2029" s="6"/>
      <c r="AB2029" s="6"/>
      <c r="AZ2029" t="s">
        <v>669</v>
      </c>
      <c r="BA2029" t="s">
        <v>3205</v>
      </c>
      <c r="BB2029" t="s">
        <v>3863</v>
      </c>
      <c r="BC2029" t="s">
        <v>3206</v>
      </c>
      <c r="BG2029" t="s">
        <v>10266</v>
      </c>
      <c r="BH2029" t="s">
        <v>273</v>
      </c>
    </row>
    <row r="2030" spans="1:60" x14ac:dyDescent="0.25">
      <c r="A2030" s="18"/>
      <c r="B2030" s="19"/>
      <c r="C2030" s="20"/>
      <c r="D2030" s="19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10"/>
      <c r="P2030" s="6"/>
      <c r="Q2030" s="11"/>
      <c r="R2030" s="6"/>
      <c r="S2030" s="6"/>
      <c r="T2030" s="6"/>
      <c r="U2030" s="17"/>
      <c r="V2030" s="17"/>
      <c r="W2030" s="11"/>
      <c r="X2030" s="6"/>
      <c r="Y2030" s="6"/>
      <c r="Z2030" s="6"/>
      <c r="AA2030" s="6"/>
      <c r="AB2030" s="6"/>
      <c r="AZ2030" t="s">
        <v>814</v>
      </c>
      <c r="BA2030" t="s">
        <v>3205</v>
      </c>
      <c r="BB2030" t="s">
        <v>3863</v>
      </c>
      <c r="BC2030" t="s">
        <v>3206</v>
      </c>
      <c r="BG2030" t="s">
        <v>2878</v>
      </c>
      <c r="BH2030" t="s">
        <v>273</v>
      </c>
    </row>
    <row r="2031" spans="1:60" x14ac:dyDescent="0.25">
      <c r="A2031" s="16"/>
      <c r="B2031" s="13"/>
      <c r="C2031" s="13"/>
      <c r="D2031" s="13"/>
      <c r="E2031" s="13"/>
      <c r="F2031" s="13"/>
      <c r="G2031" s="13"/>
      <c r="H2031" s="13"/>
      <c r="I2031" s="13"/>
      <c r="J2031" s="13"/>
      <c r="K2031" s="13"/>
      <c r="L2031" s="13"/>
      <c r="M2031" s="13"/>
      <c r="N2031" s="13"/>
      <c r="O2031" s="14"/>
      <c r="P2031" s="13"/>
      <c r="Q2031" s="15"/>
      <c r="R2031" s="13"/>
      <c r="S2031" s="13"/>
      <c r="T2031" s="13"/>
      <c r="U2031" s="17"/>
      <c r="V2031" s="17"/>
      <c r="W2031" s="13"/>
      <c r="X2031" s="13"/>
      <c r="Y2031" s="13"/>
      <c r="Z2031" s="13"/>
      <c r="AA2031" s="13"/>
      <c r="AB2031" s="13"/>
      <c r="AZ2031" t="s">
        <v>3140</v>
      </c>
      <c r="BA2031" t="s">
        <v>3205</v>
      </c>
      <c r="BB2031" t="s">
        <v>3863</v>
      </c>
      <c r="BC2031" t="s">
        <v>3206</v>
      </c>
      <c r="BG2031" t="s">
        <v>2133</v>
      </c>
      <c r="BH2031" t="s">
        <v>273</v>
      </c>
    </row>
    <row r="2032" spans="1:60" x14ac:dyDescent="0.25">
      <c r="A2032" s="12"/>
      <c r="B2032" s="13"/>
      <c r="C2032" s="13"/>
      <c r="D2032" s="13"/>
      <c r="E2032" s="13"/>
      <c r="F2032" s="13"/>
      <c r="G2032" s="13"/>
      <c r="H2032" s="13"/>
      <c r="I2032" s="13"/>
      <c r="J2032" s="13"/>
      <c r="K2032" s="13"/>
      <c r="L2032" s="13"/>
      <c r="M2032" s="13"/>
      <c r="N2032" s="13"/>
      <c r="O2032" s="14"/>
      <c r="P2032" s="13"/>
      <c r="Q2032" s="15"/>
      <c r="R2032" s="13"/>
      <c r="S2032" s="13"/>
      <c r="T2032" s="13"/>
      <c r="U2032" s="13"/>
      <c r="V2032" s="13"/>
      <c r="W2032" s="13"/>
      <c r="X2032" s="13"/>
      <c r="Y2032" s="13"/>
      <c r="Z2032" s="13"/>
      <c r="AA2032" s="13"/>
      <c r="AB2032" s="13"/>
      <c r="AZ2032" t="s">
        <v>4565</v>
      </c>
      <c r="BA2032" t="s">
        <v>3205</v>
      </c>
      <c r="BB2032" t="s">
        <v>3967</v>
      </c>
      <c r="BC2032" t="s">
        <v>3206</v>
      </c>
      <c r="BG2032" t="s">
        <v>3120</v>
      </c>
      <c r="BH2032" t="s">
        <v>273</v>
      </c>
    </row>
    <row r="2033" spans="1:60" x14ac:dyDescent="0.25">
      <c r="A2033" s="12"/>
      <c r="B2033" s="13"/>
      <c r="C2033" s="13"/>
      <c r="D2033" s="13"/>
      <c r="E2033" s="13"/>
      <c r="F2033" s="13"/>
      <c r="G2033" s="13"/>
      <c r="H2033" s="13"/>
      <c r="I2033" s="13"/>
      <c r="J2033" s="13"/>
      <c r="K2033" s="13"/>
      <c r="L2033" s="13"/>
      <c r="M2033" s="13"/>
      <c r="N2033" s="13"/>
      <c r="O2033" s="14"/>
      <c r="P2033" s="13"/>
      <c r="Q2033" s="15"/>
      <c r="R2033" s="13"/>
      <c r="S2033" s="13"/>
      <c r="T2033" s="13"/>
      <c r="U2033" s="13"/>
      <c r="V2033" s="13"/>
      <c r="W2033" s="13"/>
      <c r="X2033" s="13"/>
      <c r="Y2033" s="13"/>
      <c r="Z2033" s="13"/>
      <c r="AA2033" s="13"/>
      <c r="AB2033" s="13"/>
      <c r="AZ2033" t="s">
        <v>4566</v>
      </c>
      <c r="BA2033" t="s">
        <v>3205</v>
      </c>
      <c r="BB2033" t="s">
        <v>3863</v>
      </c>
      <c r="BC2033" t="s">
        <v>3206</v>
      </c>
      <c r="BG2033" t="s">
        <v>2896</v>
      </c>
      <c r="BH2033" t="s">
        <v>8923</v>
      </c>
    </row>
    <row r="2034" spans="1:60" x14ac:dyDescent="0.25">
      <c r="A2034" s="12"/>
      <c r="B2034" s="13"/>
      <c r="C2034" s="13"/>
      <c r="D2034" s="13"/>
      <c r="E2034" s="13"/>
      <c r="F2034" s="13"/>
      <c r="G2034" s="13"/>
      <c r="H2034" s="13"/>
      <c r="I2034" s="13"/>
      <c r="J2034" s="13"/>
      <c r="K2034" s="13"/>
      <c r="L2034" s="13"/>
      <c r="M2034" s="13"/>
      <c r="N2034" s="13"/>
      <c r="O2034" s="14"/>
      <c r="P2034" s="13"/>
      <c r="Q2034" s="15"/>
      <c r="R2034" s="13"/>
      <c r="S2034" s="13"/>
      <c r="T2034" s="13"/>
      <c r="U2034" s="13"/>
      <c r="V2034" s="13"/>
      <c r="W2034" s="13"/>
      <c r="X2034" s="13"/>
      <c r="Y2034" s="13"/>
      <c r="Z2034" s="13"/>
      <c r="AA2034" s="13"/>
      <c r="AB2034" s="13"/>
      <c r="AZ2034" t="s">
        <v>4567</v>
      </c>
      <c r="BA2034" t="s">
        <v>3205</v>
      </c>
      <c r="BB2034" t="s">
        <v>3863</v>
      </c>
      <c r="BC2034" t="s">
        <v>3204</v>
      </c>
      <c r="BG2034" t="s">
        <v>120</v>
      </c>
      <c r="BH2034" t="s">
        <v>9383</v>
      </c>
    </row>
    <row r="2035" spans="1:60" x14ac:dyDescent="0.25">
      <c r="A2035" s="1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10"/>
      <c r="P2035" s="6"/>
      <c r="Q2035" s="11"/>
      <c r="R2035" s="6"/>
      <c r="S2035" s="6"/>
      <c r="T2035" s="6"/>
      <c r="U2035" s="17"/>
      <c r="V2035" s="17"/>
      <c r="W2035" s="11"/>
      <c r="X2035" s="6"/>
      <c r="Y2035" s="6"/>
      <c r="Z2035" s="6"/>
      <c r="AA2035" s="6"/>
      <c r="AB2035" s="6"/>
      <c r="AZ2035" t="s">
        <v>3171</v>
      </c>
      <c r="BA2035" t="s">
        <v>3205</v>
      </c>
      <c r="BB2035" t="s">
        <v>3863</v>
      </c>
      <c r="BC2035" t="s">
        <v>3204</v>
      </c>
      <c r="BG2035" t="s">
        <v>2939</v>
      </c>
      <c r="BH2035" t="s">
        <v>9384</v>
      </c>
    </row>
    <row r="2036" spans="1:60" x14ac:dyDescent="0.25">
      <c r="A2036" s="1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10"/>
      <c r="P2036" s="6"/>
      <c r="Q2036" s="6"/>
      <c r="R2036" s="6"/>
      <c r="S2036" s="6"/>
      <c r="T2036" s="6"/>
      <c r="U2036" s="17"/>
      <c r="V2036" s="17"/>
      <c r="W2036" s="11"/>
      <c r="X2036" s="6"/>
      <c r="Y2036" s="6"/>
      <c r="Z2036" s="6"/>
      <c r="AA2036" s="6"/>
      <c r="AB2036" s="6"/>
      <c r="AZ2036" t="s">
        <v>2966</v>
      </c>
      <c r="BA2036" t="s">
        <v>3205</v>
      </c>
      <c r="BB2036" t="s">
        <v>3863</v>
      </c>
      <c r="BC2036" t="s">
        <v>3204</v>
      </c>
      <c r="BG2036" t="s">
        <v>2274</v>
      </c>
      <c r="BH2036" t="s">
        <v>9385</v>
      </c>
    </row>
    <row r="2037" spans="1:60" x14ac:dyDescent="0.25">
      <c r="A2037" s="12"/>
      <c r="B2037" s="13"/>
      <c r="C2037" s="13"/>
      <c r="D2037" s="13"/>
      <c r="E2037" s="13"/>
      <c r="F2037" s="13"/>
      <c r="G2037" s="13"/>
      <c r="H2037" s="13"/>
      <c r="I2037" s="13"/>
      <c r="J2037" s="13"/>
      <c r="K2037" s="13"/>
      <c r="L2037" s="13"/>
      <c r="M2037" s="13"/>
      <c r="N2037" s="13"/>
      <c r="O2037" s="14"/>
      <c r="P2037" s="13"/>
      <c r="Q2037" s="13"/>
      <c r="R2037" s="13"/>
      <c r="S2037" s="13"/>
      <c r="T2037" s="13"/>
      <c r="U2037" s="13"/>
      <c r="V2037" s="13"/>
      <c r="W2037" s="13"/>
      <c r="X2037" s="13"/>
      <c r="Y2037" s="13"/>
      <c r="Z2037" s="13"/>
      <c r="AA2037" s="13"/>
      <c r="AB2037" s="13"/>
      <c r="AZ2037" t="s">
        <v>4568</v>
      </c>
      <c r="BA2037" t="s">
        <v>3205</v>
      </c>
      <c r="BB2037" t="s">
        <v>3863</v>
      </c>
      <c r="BC2037" t="s">
        <v>3206</v>
      </c>
      <c r="BG2037" t="s">
        <v>2847</v>
      </c>
      <c r="BH2037" t="s">
        <v>8924</v>
      </c>
    </row>
    <row r="2038" spans="1:60" x14ac:dyDescent="0.25">
      <c r="A2038" s="12"/>
      <c r="B2038" s="13"/>
      <c r="C2038" s="13"/>
      <c r="D2038" s="13"/>
      <c r="E2038" s="13"/>
      <c r="F2038" s="13"/>
      <c r="G2038" s="13"/>
      <c r="H2038" s="13"/>
      <c r="I2038" s="13"/>
      <c r="J2038" s="13"/>
      <c r="K2038" s="13"/>
      <c r="L2038" s="13"/>
      <c r="M2038" s="13"/>
      <c r="N2038" s="13"/>
      <c r="O2038" s="14"/>
      <c r="P2038" s="13"/>
      <c r="Q2038" s="13"/>
      <c r="R2038" s="13"/>
      <c r="S2038" s="13"/>
      <c r="T2038" s="13"/>
      <c r="U2038" s="13"/>
      <c r="V2038" s="13"/>
      <c r="W2038" s="13"/>
      <c r="X2038" s="13"/>
      <c r="Y2038" s="13"/>
      <c r="Z2038" s="13"/>
      <c r="AA2038" s="13"/>
      <c r="AB2038" s="13"/>
      <c r="AZ2038" t="s">
        <v>4568</v>
      </c>
      <c r="BA2038" t="s">
        <v>3205</v>
      </c>
      <c r="BB2038" t="s">
        <v>3863</v>
      </c>
      <c r="BC2038" t="s">
        <v>3206</v>
      </c>
      <c r="BG2038" t="s">
        <v>1213</v>
      </c>
      <c r="BH2038" t="s">
        <v>9386</v>
      </c>
    </row>
    <row r="2039" spans="1:60" x14ac:dyDescent="0.25">
      <c r="A2039" s="1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10"/>
      <c r="P2039" s="6"/>
      <c r="Q2039" s="6"/>
      <c r="R2039" s="6"/>
      <c r="S2039" s="6"/>
      <c r="T2039" s="6"/>
      <c r="U2039" s="17"/>
      <c r="V2039" s="17"/>
      <c r="W2039" s="11"/>
      <c r="X2039" s="6"/>
      <c r="Y2039" s="6"/>
      <c r="Z2039" s="6"/>
      <c r="AA2039" s="6"/>
      <c r="AB2039" s="6"/>
      <c r="AZ2039" t="s">
        <v>54</v>
      </c>
      <c r="BA2039" t="s">
        <v>3205</v>
      </c>
      <c r="BB2039" t="s">
        <v>3863</v>
      </c>
      <c r="BC2039" t="s">
        <v>3206</v>
      </c>
      <c r="BG2039" t="s">
        <v>1212</v>
      </c>
      <c r="BH2039" t="s">
        <v>9387</v>
      </c>
    </row>
    <row r="2040" spans="1:60" x14ac:dyDescent="0.25">
      <c r="A2040" s="9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10"/>
      <c r="P2040" s="6"/>
      <c r="Q2040" s="6"/>
      <c r="R2040" s="6"/>
      <c r="S2040" s="6"/>
      <c r="T2040" s="6"/>
      <c r="U2040" s="6"/>
      <c r="V2040" s="6"/>
      <c r="W2040" s="11"/>
      <c r="X2040" s="6"/>
      <c r="Y2040" s="6"/>
      <c r="Z2040" s="6"/>
      <c r="AA2040" s="6"/>
      <c r="AB2040" s="6"/>
      <c r="AZ2040" t="s">
        <v>4569</v>
      </c>
      <c r="BA2040" t="s">
        <v>3205</v>
      </c>
      <c r="BB2040" t="s">
        <v>3863</v>
      </c>
      <c r="BC2040" t="s">
        <v>3206</v>
      </c>
      <c r="BG2040" t="s">
        <v>1214</v>
      </c>
      <c r="BH2040" t="s">
        <v>9388</v>
      </c>
    </row>
    <row r="2041" spans="1:60" x14ac:dyDescent="0.25">
      <c r="A2041" s="1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10"/>
      <c r="P2041" s="6"/>
      <c r="Q2041" s="6"/>
      <c r="R2041" s="6"/>
      <c r="S2041" s="6"/>
      <c r="T2041" s="6"/>
      <c r="U2041" s="17"/>
      <c r="V2041" s="17"/>
      <c r="W2041" s="11"/>
      <c r="X2041" s="6"/>
      <c r="Y2041" s="6"/>
      <c r="Z2041" s="6"/>
      <c r="AA2041" s="6"/>
      <c r="AB2041" s="6"/>
      <c r="AZ2041" t="s">
        <v>1368</v>
      </c>
      <c r="BA2041" t="s">
        <v>3205</v>
      </c>
      <c r="BB2041" t="s">
        <v>3863</v>
      </c>
      <c r="BC2041" t="s">
        <v>3206</v>
      </c>
      <c r="BG2041" t="s">
        <v>1211</v>
      </c>
      <c r="BH2041" t="s">
        <v>9389</v>
      </c>
    </row>
    <row r="2042" spans="1:60" x14ac:dyDescent="0.25">
      <c r="A2042" s="1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10"/>
      <c r="P2042" s="6"/>
      <c r="Q2042" s="11"/>
      <c r="R2042" s="6"/>
      <c r="S2042" s="6"/>
      <c r="T2042" s="6"/>
      <c r="U2042" s="17"/>
      <c r="V2042" s="17"/>
      <c r="W2042" s="11"/>
      <c r="X2042" s="6"/>
      <c r="Y2042" s="6"/>
      <c r="Z2042" s="6"/>
      <c r="AA2042" s="6"/>
      <c r="AB2042" s="6"/>
      <c r="AZ2042" t="s">
        <v>4570</v>
      </c>
      <c r="BA2042" t="s">
        <v>3205</v>
      </c>
      <c r="BB2042" t="s">
        <v>3863</v>
      </c>
      <c r="BC2042" t="s">
        <v>3206</v>
      </c>
      <c r="BG2042" t="s">
        <v>562</v>
      </c>
      <c r="BH2042" t="s">
        <v>9390</v>
      </c>
    </row>
    <row r="2043" spans="1:60" x14ac:dyDescent="0.25">
      <c r="A2043" s="9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10"/>
      <c r="P2043" s="6"/>
      <c r="Q2043" s="6"/>
      <c r="R2043" s="6"/>
      <c r="S2043" s="6"/>
      <c r="T2043" s="6"/>
      <c r="U2043" s="6"/>
      <c r="V2043" s="6"/>
      <c r="W2043" s="11"/>
      <c r="X2043" s="6"/>
      <c r="Y2043" s="6"/>
      <c r="Z2043" s="6"/>
      <c r="AA2043" s="6"/>
      <c r="AB2043" s="6"/>
      <c r="AZ2043" t="s">
        <v>4571</v>
      </c>
      <c r="BA2043" t="s">
        <v>3205</v>
      </c>
      <c r="BB2043" t="s">
        <v>3967</v>
      </c>
      <c r="BC2043" t="s">
        <v>3206</v>
      </c>
      <c r="BG2043" t="s">
        <v>1466</v>
      </c>
      <c r="BH2043" t="s">
        <v>9391</v>
      </c>
    </row>
    <row r="2044" spans="1:60" x14ac:dyDescent="0.25">
      <c r="A2044" s="9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10"/>
      <c r="P2044" s="6"/>
      <c r="Q2044" s="11"/>
      <c r="R2044" s="6"/>
      <c r="S2044" s="6"/>
      <c r="T2044" s="6"/>
      <c r="U2044" s="6"/>
      <c r="V2044" s="6"/>
      <c r="W2044" s="11"/>
      <c r="X2044" s="6"/>
      <c r="Y2044" s="6"/>
      <c r="Z2044" s="6"/>
      <c r="AA2044" s="6"/>
      <c r="AB2044" s="6"/>
      <c r="AZ2044" t="s">
        <v>4572</v>
      </c>
      <c r="BA2044" t="s">
        <v>3205</v>
      </c>
      <c r="BB2044" t="s">
        <v>3863</v>
      </c>
      <c r="BC2044" t="s">
        <v>3206</v>
      </c>
      <c r="BG2044" t="s">
        <v>2267</v>
      </c>
      <c r="BH2044" t="s">
        <v>9392</v>
      </c>
    </row>
    <row r="2045" spans="1:60" x14ac:dyDescent="0.25">
      <c r="A2045" s="18"/>
      <c r="B2045" s="19"/>
      <c r="C2045" s="20"/>
      <c r="D2045" s="19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10"/>
      <c r="P2045" s="6"/>
      <c r="Q2045" s="11"/>
      <c r="R2045" s="6"/>
      <c r="S2045" s="6"/>
      <c r="T2045" s="6"/>
      <c r="U2045" s="17"/>
      <c r="V2045" s="17"/>
      <c r="W2045" s="11"/>
      <c r="X2045" s="6"/>
      <c r="Y2045" s="6"/>
      <c r="Z2045" s="6"/>
      <c r="AA2045" s="6"/>
      <c r="AB2045" s="6"/>
      <c r="AZ2045" t="s">
        <v>2199</v>
      </c>
      <c r="BA2045" t="s">
        <v>3205</v>
      </c>
      <c r="BB2045" t="s">
        <v>3863</v>
      </c>
      <c r="BC2045" t="s">
        <v>3206</v>
      </c>
      <c r="BG2045" t="s">
        <v>2268</v>
      </c>
      <c r="BH2045" t="s">
        <v>9393</v>
      </c>
    </row>
    <row r="2046" spans="1:60" x14ac:dyDescent="0.25">
      <c r="A2046" s="18"/>
      <c r="B2046" s="19"/>
      <c r="C2046" s="20"/>
      <c r="D2046" s="19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10"/>
      <c r="P2046" s="6"/>
      <c r="Q2046" s="11"/>
      <c r="R2046" s="6"/>
      <c r="S2046" s="6"/>
      <c r="T2046" s="6"/>
      <c r="U2046" s="17"/>
      <c r="V2046" s="17"/>
      <c r="W2046" s="11"/>
      <c r="X2046" s="6"/>
      <c r="Y2046" s="6"/>
      <c r="Z2046" s="6"/>
      <c r="AA2046" s="6"/>
      <c r="AB2046" s="6"/>
      <c r="AZ2046" t="s">
        <v>1878</v>
      </c>
      <c r="BA2046" t="s">
        <v>3205</v>
      </c>
      <c r="BB2046" t="s">
        <v>3863</v>
      </c>
      <c r="BC2046" t="s">
        <v>3206</v>
      </c>
      <c r="BG2046" t="s">
        <v>1142</v>
      </c>
      <c r="BH2046" t="s">
        <v>1142</v>
      </c>
    </row>
    <row r="2047" spans="1:60" x14ac:dyDescent="0.25">
      <c r="A2047" s="12"/>
      <c r="B2047" s="13"/>
      <c r="C2047" s="13"/>
      <c r="D2047" s="13"/>
      <c r="E2047" s="13"/>
      <c r="F2047" s="13"/>
      <c r="G2047" s="13"/>
      <c r="H2047" s="13"/>
      <c r="I2047" s="13"/>
      <c r="J2047" s="13"/>
      <c r="K2047" s="13"/>
      <c r="L2047" s="13"/>
      <c r="M2047" s="13"/>
      <c r="N2047" s="13"/>
      <c r="O2047" s="14"/>
      <c r="P2047" s="13"/>
      <c r="Q2047" s="15"/>
      <c r="R2047" s="13"/>
      <c r="S2047" s="13"/>
      <c r="T2047" s="13"/>
      <c r="U2047" s="13"/>
      <c r="V2047" s="13"/>
      <c r="W2047" s="13"/>
      <c r="X2047" s="13"/>
      <c r="Y2047" s="13"/>
      <c r="Z2047" s="13"/>
      <c r="AA2047" s="13"/>
      <c r="AB2047" s="13"/>
      <c r="AZ2047" t="s">
        <v>4573</v>
      </c>
      <c r="BA2047" t="s">
        <v>3205</v>
      </c>
      <c r="BB2047" t="s">
        <v>3863</v>
      </c>
      <c r="BC2047" t="s">
        <v>3206</v>
      </c>
      <c r="BG2047" t="s">
        <v>2005</v>
      </c>
      <c r="BH2047" t="s">
        <v>9394</v>
      </c>
    </row>
    <row r="2048" spans="1:60" x14ac:dyDescent="0.25">
      <c r="A2048" s="9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10"/>
      <c r="P2048" s="6"/>
      <c r="Q2048" s="6"/>
      <c r="R2048" s="6"/>
      <c r="S2048" s="6"/>
      <c r="T2048" s="6"/>
      <c r="U2048" s="6"/>
      <c r="V2048" s="6"/>
      <c r="W2048" s="11"/>
      <c r="X2048" s="6"/>
      <c r="Y2048" s="6"/>
      <c r="Z2048" s="6"/>
      <c r="AA2048" s="6"/>
      <c r="AB2048" s="6"/>
      <c r="AZ2048" t="s">
        <v>4574</v>
      </c>
      <c r="BA2048" t="s">
        <v>3205</v>
      </c>
      <c r="BB2048" t="s">
        <v>3863</v>
      </c>
      <c r="BC2048" t="s">
        <v>3204</v>
      </c>
      <c r="BG2048" t="s">
        <v>7112</v>
      </c>
      <c r="BH2048" t="s">
        <v>9395</v>
      </c>
    </row>
    <row r="2049" spans="1:60" x14ac:dyDescent="0.25">
      <c r="A2049" s="12"/>
      <c r="B2049" s="13"/>
      <c r="C2049" s="13"/>
      <c r="D2049" s="13"/>
      <c r="E2049" s="13"/>
      <c r="F2049" s="13"/>
      <c r="G2049" s="13"/>
      <c r="H2049" s="13"/>
      <c r="I2049" s="13"/>
      <c r="J2049" s="13"/>
      <c r="K2049" s="13"/>
      <c r="L2049" s="13"/>
      <c r="M2049" s="13"/>
      <c r="N2049" s="13"/>
      <c r="O2049" s="14"/>
      <c r="P2049" s="13"/>
      <c r="Q2049" s="15"/>
      <c r="R2049" s="13"/>
      <c r="S2049" s="13"/>
      <c r="T2049" s="13"/>
      <c r="U2049" s="13"/>
      <c r="V2049" s="13"/>
      <c r="W2049" s="13"/>
      <c r="X2049" s="13"/>
      <c r="Y2049" s="13"/>
      <c r="Z2049" s="13"/>
      <c r="AA2049" s="13"/>
      <c r="AB2049" s="13"/>
      <c r="AZ2049" t="s">
        <v>4575</v>
      </c>
      <c r="BA2049" t="s">
        <v>3205</v>
      </c>
      <c r="BB2049" t="s">
        <v>3863</v>
      </c>
      <c r="BC2049" t="s">
        <v>3204</v>
      </c>
      <c r="BG2049" t="s">
        <v>7115</v>
      </c>
      <c r="BH2049" t="s">
        <v>9396</v>
      </c>
    </row>
    <row r="2050" spans="1:60" x14ac:dyDescent="0.25">
      <c r="A2050" s="12"/>
      <c r="B2050" s="13"/>
      <c r="C2050" s="13"/>
      <c r="D2050" s="13"/>
      <c r="E2050" s="13"/>
      <c r="F2050" s="13"/>
      <c r="G2050" s="13"/>
      <c r="H2050" s="13"/>
      <c r="I2050" s="13"/>
      <c r="J2050" s="13"/>
      <c r="K2050" s="13"/>
      <c r="L2050" s="13"/>
      <c r="M2050" s="13"/>
      <c r="N2050" s="13"/>
      <c r="O2050" s="14"/>
      <c r="P2050" s="13"/>
      <c r="Q2050" s="13"/>
      <c r="R2050" s="13"/>
      <c r="S2050" s="13"/>
      <c r="T2050" s="13"/>
      <c r="U2050" s="13"/>
      <c r="V2050" s="13"/>
      <c r="W2050" s="13"/>
      <c r="X2050" s="13"/>
      <c r="Y2050" s="13"/>
      <c r="Z2050" s="13"/>
      <c r="AA2050" s="13"/>
      <c r="AB2050" s="13"/>
      <c r="AZ2050" t="s">
        <v>4576</v>
      </c>
      <c r="BA2050" t="s">
        <v>3205</v>
      </c>
      <c r="BB2050" t="s">
        <v>3863</v>
      </c>
      <c r="BC2050" t="s">
        <v>3206</v>
      </c>
      <c r="BG2050" t="s">
        <v>7116</v>
      </c>
      <c r="BH2050" t="s">
        <v>9397</v>
      </c>
    </row>
    <row r="2051" spans="1:60" x14ac:dyDescent="0.25">
      <c r="A2051" s="1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10"/>
      <c r="P2051" s="6"/>
      <c r="Q2051" s="11"/>
      <c r="R2051" s="6"/>
      <c r="S2051" s="6"/>
      <c r="T2051" s="6"/>
      <c r="U2051" s="17"/>
      <c r="V2051" s="17"/>
      <c r="W2051" s="11"/>
      <c r="X2051" s="6"/>
      <c r="Y2051" s="6"/>
      <c r="Z2051" s="6"/>
      <c r="AA2051" s="6"/>
      <c r="AB2051" s="6"/>
      <c r="AZ2051" t="s">
        <v>4577</v>
      </c>
      <c r="BA2051" t="s">
        <v>3205</v>
      </c>
      <c r="BB2051" t="s">
        <v>3863</v>
      </c>
      <c r="BC2051" t="s">
        <v>3206</v>
      </c>
      <c r="BG2051" t="s">
        <v>7117</v>
      </c>
      <c r="BH2051" t="s">
        <v>9397</v>
      </c>
    </row>
    <row r="2052" spans="1:60" x14ac:dyDescent="0.25">
      <c r="A2052" s="9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10"/>
      <c r="P2052" s="6"/>
      <c r="Q2052" s="6"/>
      <c r="R2052" s="6"/>
      <c r="S2052" s="6"/>
      <c r="T2052" s="6"/>
      <c r="U2052" s="6"/>
      <c r="V2052" s="6"/>
      <c r="W2052" s="11"/>
      <c r="X2052" s="6"/>
      <c r="Y2052" s="6"/>
      <c r="Z2052" s="6"/>
      <c r="AA2052" s="6"/>
      <c r="AB2052" s="6"/>
      <c r="AZ2052" t="s">
        <v>217</v>
      </c>
      <c r="BA2052" t="s">
        <v>3205</v>
      </c>
      <c r="BB2052" t="s">
        <v>3863</v>
      </c>
      <c r="BC2052" t="s">
        <v>3206</v>
      </c>
      <c r="BG2052" t="s">
        <v>7120</v>
      </c>
      <c r="BH2052" t="s">
        <v>7120</v>
      </c>
    </row>
    <row r="2053" spans="1:60" x14ac:dyDescent="0.25">
      <c r="A2053" s="12"/>
      <c r="B2053" s="13"/>
      <c r="C2053" s="13"/>
      <c r="D2053" s="13"/>
      <c r="E2053" s="13"/>
      <c r="F2053" s="13"/>
      <c r="G2053" s="13"/>
      <c r="H2053" s="13"/>
      <c r="I2053" s="13"/>
      <c r="J2053" s="13"/>
      <c r="K2053" s="13"/>
      <c r="L2053" s="13"/>
      <c r="M2053" s="13"/>
      <c r="N2053" s="13"/>
      <c r="O2053" s="14"/>
      <c r="P2053" s="13"/>
      <c r="Q2053" s="13"/>
      <c r="R2053" s="13"/>
      <c r="S2053" s="13"/>
      <c r="T2053" s="13"/>
      <c r="U2053" s="13"/>
      <c r="V2053" s="13"/>
      <c r="W2053" s="13"/>
      <c r="X2053" s="13"/>
      <c r="Y2053" s="13"/>
      <c r="Z2053" s="13"/>
      <c r="AA2053" s="13"/>
      <c r="AB2053" s="13"/>
      <c r="AZ2053" t="s">
        <v>4578</v>
      </c>
      <c r="BA2053" t="s">
        <v>3205</v>
      </c>
      <c r="BB2053" t="s">
        <v>3863</v>
      </c>
      <c r="BC2053" t="s">
        <v>3206</v>
      </c>
      <c r="BG2053" t="s">
        <v>7121</v>
      </c>
      <c r="BH2053" t="s">
        <v>7121</v>
      </c>
    </row>
    <row r="2054" spans="1:60" x14ac:dyDescent="0.25">
      <c r="A2054" s="9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10"/>
      <c r="P2054" s="6"/>
      <c r="Q2054" s="11"/>
      <c r="R2054" s="6"/>
      <c r="S2054" s="6"/>
      <c r="T2054" s="6"/>
      <c r="U2054" s="6"/>
      <c r="V2054" s="6"/>
      <c r="W2054" s="11"/>
      <c r="X2054" s="6"/>
      <c r="Y2054" s="6"/>
      <c r="Z2054" s="6"/>
      <c r="AA2054" s="6"/>
      <c r="AB2054" s="6"/>
      <c r="AZ2054" t="s">
        <v>4579</v>
      </c>
      <c r="BA2054" t="s">
        <v>3205</v>
      </c>
      <c r="BB2054" t="s">
        <v>3863</v>
      </c>
      <c r="BC2054" t="s">
        <v>3206</v>
      </c>
      <c r="BG2054" t="s">
        <v>7123</v>
      </c>
      <c r="BH2054" t="s">
        <v>9398</v>
      </c>
    </row>
    <row r="2055" spans="1:60" x14ac:dyDescent="0.25">
      <c r="A2055" s="9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10"/>
      <c r="P2055" s="6"/>
      <c r="Q2055" s="11"/>
      <c r="R2055" s="6"/>
      <c r="S2055" s="6"/>
      <c r="T2055" s="6"/>
      <c r="U2055" s="6"/>
      <c r="V2055" s="6"/>
      <c r="W2055" s="11"/>
      <c r="X2055" s="6"/>
      <c r="Y2055" s="6"/>
      <c r="Z2055" s="6"/>
      <c r="AA2055" s="6"/>
      <c r="AB2055" s="6"/>
      <c r="AZ2055" t="s">
        <v>4580</v>
      </c>
      <c r="BA2055" t="s">
        <v>3205</v>
      </c>
      <c r="BB2055" t="s">
        <v>3863</v>
      </c>
      <c r="BC2055" t="s">
        <v>3206</v>
      </c>
      <c r="BG2055" t="s">
        <v>8772</v>
      </c>
      <c r="BH2055" t="s">
        <v>10618</v>
      </c>
    </row>
    <row r="2056" spans="1:60" x14ac:dyDescent="0.25">
      <c r="A2056" s="1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10"/>
      <c r="P2056" s="6"/>
      <c r="Q2056" s="6"/>
      <c r="R2056" s="6"/>
      <c r="S2056" s="6"/>
      <c r="T2056" s="6"/>
      <c r="U2056" s="17"/>
      <c r="V2056" s="17"/>
      <c r="W2056" s="11"/>
      <c r="X2056" s="6"/>
      <c r="Y2056" s="6"/>
      <c r="Z2056" s="6"/>
      <c r="AA2056" s="6"/>
      <c r="AB2056" s="6"/>
      <c r="AZ2056" t="s">
        <v>1060</v>
      </c>
      <c r="BA2056" t="s">
        <v>3205</v>
      </c>
      <c r="BB2056" t="s">
        <v>3863</v>
      </c>
      <c r="BC2056" t="s">
        <v>3206</v>
      </c>
      <c r="BG2056" t="s">
        <v>8772</v>
      </c>
      <c r="BH2056" t="s">
        <v>10618</v>
      </c>
    </row>
    <row r="2057" spans="1:60" x14ac:dyDescent="0.25">
      <c r="A2057" s="1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10"/>
      <c r="P2057" s="6"/>
      <c r="Q2057" s="11"/>
      <c r="R2057" s="6"/>
      <c r="S2057" s="6"/>
      <c r="T2057" s="6"/>
      <c r="U2057" s="17"/>
      <c r="V2057" s="17"/>
      <c r="W2057" s="11"/>
      <c r="X2057" s="6"/>
      <c r="Y2057" s="6"/>
      <c r="Z2057" s="6"/>
      <c r="AA2057" s="6"/>
      <c r="AB2057" s="6"/>
      <c r="AZ2057" t="s">
        <v>2956</v>
      </c>
      <c r="BA2057" t="s">
        <v>3205</v>
      </c>
      <c r="BB2057" t="s">
        <v>3863</v>
      </c>
      <c r="BC2057" t="s">
        <v>3206</v>
      </c>
      <c r="BG2057" t="s">
        <v>7128</v>
      </c>
      <c r="BH2057" t="s">
        <v>7128</v>
      </c>
    </row>
    <row r="2058" spans="1:60" x14ac:dyDescent="0.25">
      <c r="A2058" s="1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10"/>
      <c r="P2058" s="6"/>
      <c r="Q2058" s="6"/>
      <c r="R2058" s="6"/>
      <c r="S2058" s="6"/>
      <c r="T2058" s="6"/>
      <c r="U2058" s="17"/>
      <c r="V2058" s="17"/>
      <c r="W2058" s="11"/>
      <c r="X2058" s="6"/>
      <c r="Y2058" s="6"/>
      <c r="Z2058" s="6"/>
      <c r="AA2058" s="6"/>
      <c r="AB2058" s="6"/>
      <c r="AZ2058" t="s">
        <v>369</v>
      </c>
      <c r="BA2058" t="s">
        <v>3205</v>
      </c>
      <c r="BB2058" t="s">
        <v>3863</v>
      </c>
      <c r="BC2058" t="s">
        <v>3206</v>
      </c>
      <c r="BG2058" t="s">
        <v>7129</v>
      </c>
      <c r="BH2058" t="s">
        <v>8925</v>
      </c>
    </row>
    <row r="2059" spans="1:60" x14ac:dyDescent="0.25">
      <c r="A2059" s="12"/>
      <c r="B2059" s="13"/>
      <c r="C2059" s="13"/>
      <c r="D2059" s="13"/>
      <c r="E2059" s="13"/>
      <c r="F2059" s="13"/>
      <c r="G2059" s="13"/>
      <c r="H2059" s="13"/>
      <c r="I2059" s="13"/>
      <c r="J2059" s="13"/>
      <c r="K2059" s="13"/>
      <c r="L2059" s="13"/>
      <c r="M2059" s="13"/>
      <c r="N2059" s="13"/>
      <c r="O2059" s="14"/>
      <c r="P2059" s="13"/>
      <c r="Q2059" s="15"/>
      <c r="R2059" s="13"/>
      <c r="S2059" s="13"/>
      <c r="T2059" s="13"/>
      <c r="U2059" s="13"/>
      <c r="V2059" s="13"/>
      <c r="W2059" s="13"/>
      <c r="X2059" s="13"/>
      <c r="Y2059" s="13"/>
      <c r="Z2059" s="13"/>
      <c r="AA2059" s="13"/>
      <c r="AB2059" s="13"/>
      <c r="AZ2059" t="s">
        <v>4581</v>
      </c>
      <c r="BA2059" t="s">
        <v>3205</v>
      </c>
      <c r="BB2059" t="s">
        <v>3863</v>
      </c>
      <c r="BC2059" t="s">
        <v>3206</v>
      </c>
      <c r="BG2059" t="s">
        <v>7133</v>
      </c>
      <c r="BH2059" t="s">
        <v>7133</v>
      </c>
    </row>
    <row r="2060" spans="1:60" x14ac:dyDescent="0.25">
      <c r="A2060" s="9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10"/>
      <c r="P2060" s="6"/>
      <c r="Q2060" s="6"/>
      <c r="R2060" s="6"/>
      <c r="S2060" s="6"/>
      <c r="T2060" s="6"/>
      <c r="U2060" s="6"/>
      <c r="V2060" s="6"/>
      <c r="W2060" s="11"/>
      <c r="X2060" s="6"/>
      <c r="Y2060" s="6"/>
      <c r="Z2060" s="6"/>
      <c r="AA2060" s="6"/>
      <c r="AB2060" s="6"/>
      <c r="AZ2060" t="s">
        <v>722</v>
      </c>
      <c r="BA2060" t="s">
        <v>3205</v>
      </c>
      <c r="BB2060" t="s">
        <v>3863</v>
      </c>
      <c r="BC2060" t="s">
        <v>7263</v>
      </c>
      <c r="BG2060" t="s">
        <v>7134</v>
      </c>
      <c r="BH2060" t="s">
        <v>7134</v>
      </c>
    </row>
    <row r="2061" spans="1:60" x14ac:dyDescent="0.25">
      <c r="A2061" s="16"/>
      <c r="B2061" s="13"/>
      <c r="C2061" s="13"/>
      <c r="D2061" s="13"/>
      <c r="E2061" s="13"/>
      <c r="F2061" s="13"/>
      <c r="G2061" s="13"/>
      <c r="H2061" s="13"/>
      <c r="I2061" s="13"/>
      <c r="J2061" s="13"/>
      <c r="K2061" s="13"/>
      <c r="L2061" s="13"/>
      <c r="M2061" s="13"/>
      <c r="N2061" s="13"/>
      <c r="O2061" s="14"/>
      <c r="P2061" s="13"/>
      <c r="Q2061" s="15"/>
      <c r="R2061" s="13"/>
      <c r="S2061" s="13"/>
      <c r="T2061" s="13"/>
      <c r="U2061" s="17"/>
      <c r="V2061" s="17"/>
      <c r="W2061" s="13"/>
      <c r="X2061" s="13"/>
      <c r="Y2061" s="13"/>
      <c r="Z2061" s="13"/>
      <c r="AA2061" s="13"/>
      <c r="AB2061" s="13"/>
      <c r="AZ2061" t="s">
        <v>3125</v>
      </c>
      <c r="BA2061" t="s">
        <v>3205</v>
      </c>
      <c r="BB2061" t="s">
        <v>3863</v>
      </c>
      <c r="BC2061" t="s">
        <v>7263</v>
      </c>
      <c r="BG2061" t="s">
        <v>7137</v>
      </c>
      <c r="BH2061" t="s">
        <v>8701</v>
      </c>
    </row>
    <row r="2062" spans="1:60" x14ac:dyDescent="0.25">
      <c r="A2062" s="9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10"/>
      <c r="P2062" s="6"/>
      <c r="Q2062" s="6"/>
      <c r="R2062" s="6"/>
      <c r="S2062" s="6"/>
      <c r="T2062" s="6"/>
      <c r="U2062" s="6"/>
      <c r="V2062" s="6"/>
      <c r="W2062" s="11"/>
      <c r="X2062" s="6"/>
      <c r="Y2062" s="6"/>
      <c r="Z2062" s="6"/>
      <c r="AA2062" s="6"/>
      <c r="AB2062" s="6"/>
      <c r="AZ2062" t="s">
        <v>4582</v>
      </c>
      <c r="BA2062" t="s">
        <v>3205</v>
      </c>
      <c r="BB2062" t="s">
        <v>3863</v>
      </c>
      <c r="BC2062" t="s">
        <v>3206</v>
      </c>
      <c r="BG2062" t="s">
        <v>7139</v>
      </c>
      <c r="BH2062" t="s">
        <v>9399</v>
      </c>
    </row>
    <row r="2063" spans="1:60" x14ac:dyDescent="0.25">
      <c r="A2063" s="12"/>
      <c r="B2063" s="13"/>
      <c r="C2063" s="13"/>
      <c r="D2063" s="13"/>
      <c r="E2063" s="13"/>
      <c r="F2063" s="13"/>
      <c r="G2063" s="13"/>
      <c r="H2063" s="13"/>
      <c r="I2063" s="13"/>
      <c r="J2063" s="13"/>
      <c r="K2063" s="13"/>
      <c r="L2063" s="13"/>
      <c r="M2063" s="13"/>
      <c r="N2063" s="13"/>
      <c r="O2063" s="14"/>
      <c r="P2063" s="13"/>
      <c r="Q2063" s="15"/>
      <c r="R2063" s="13"/>
      <c r="S2063" s="13"/>
      <c r="T2063" s="13"/>
      <c r="U2063" s="13"/>
      <c r="V2063" s="13"/>
      <c r="W2063" s="13"/>
      <c r="X2063" s="13"/>
      <c r="Y2063" s="13"/>
      <c r="Z2063" s="13"/>
      <c r="AA2063" s="13"/>
      <c r="AB2063" s="13"/>
      <c r="AZ2063" t="s">
        <v>4583</v>
      </c>
      <c r="BA2063" t="s">
        <v>3205</v>
      </c>
      <c r="BB2063" t="s">
        <v>3863</v>
      </c>
      <c r="BC2063" t="s">
        <v>3206</v>
      </c>
      <c r="BG2063" t="s">
        <v>7141</v>
      </c>
      <c r="BH2063" t="s">
        <v>9400</v>
      </c>
    </row>
    <row r="2064" spans="1:60" x14ac:dyDescent="0.25">
      <c r="A2064" s="12"/>
      <c r="B2064" s="13"/>
      <c r="C2064" s="13"/>
      <c r="D2064" s="13"/>
      <c r="E2064" s="13"/>
      <c r="F2064" s="13"/>
      <c r="G2064" s="13"/>
      <c r="H2064" s="13"/>
      <c r="I2064" s="13"/>
      <c r="J2064" s="13"/>
      <c r="K2064" s="13"/>
      <c r="L2064" s="13"/>
      <c r="M2064" s="13"/>
      <c r="N2064" s="13"/>
      <c r="O2064" s="14"/>
      <c r="P2064" s="13"/>
      <c r="Q2064" s="15"/>
      <c r="R2064" s="13"/>
      <c r="S2064" s="13"/>
      <c r="T2064" s="13"/>
      <c r="U2064" s="13"/>
      <c r="V2064" s="13"/>
      <c r="W2064" s="13"/>
      <c r="X2064" s="13"/>
      <c r="Y2064" s="13"/>
      <c r="Z2064" s="13"/>
      <c r="AA2064" s="13"/>
      <c r="AB2064" s="13"/>
      <c r="AZ2064" t="s">
        <v>4584</v>
      </c>
      <c r="BA2064" t="s">
        <v>3205</v>
      </c>
      <c r="BB2064" t="s">
        <v>3863</v>
      </c>
      <c r="BC2064" t="s">
        <v>3206</v>
      </c>
      <c r="BG2064" t="s">
        <v>10577</v>
      </c>
      <c r="BH2064" t="s">
        <v>10619</v>
      </c>
    </row>
    <row r="2065" spans="1:60" x14ac:dyDescent="0.25">
      <c r="A2065" s="9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10"/>
      <c r="P2065" s="6"/>
      <c r="Q2065" s="6"/>
      <c r="R2065" s="6"/>
      <c r="S2065" s="6"/>
      <c r="T2065" s="6"/>
      <c r="U2065" s="6"/>
      <c r="V2065" s="6"/>
      <c r="W2065" s="11"/>
      <c r="X2065" s="6"/>
      <c r="Y2065" s="6"/>
      <c r="Z2065" s="6"/>
      <c r="AA2065" s="6"/>
      <c r="AB2065" s="6"/>
      <c r="AZ2065" t="s">
        <v>568</v>
      </c>
      <c r="BA2065" t="s">
        <v>3205</v>
      </c>
      <c r="BB2065" t="s">
        <v>3863</v>
      </c>
      <c r="BC2065" t="s">
        <v>3206</v>
      </c>
      <c r="BG2065" t="s">
        <v>7142</v>
      </c>
      <c r="BH2065" t="s">
        <v>7142</v>
      </c>
    </row>
    <row r="2066" spans="1:60" x14ac:dyDescent="0.25">
      <c r="A2066" s="9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10"/>
      <c r="P2066" s="6"/>
      <c r="Q2066" s="11"/>
      <c r="R2066" s="6"/>
      <c r="S2066" s="6"/>
      <c r="T2066" s="6"/>
      <c r="U2066" s="6"/>
      <c r="V2066" s="6"/>
      <c r="W2066" s="11"/>
      <c r="X2066" s="6"/>
      <c r="Y2066" s="6"/>
      <c r="Z2066" s="6"/>
      <c r="AA2066" s="6"/>
      <c r="AB2066" s="6"/>
      <c r="AZ2066" t="s">
        <v>4585</v>
      </c>
      <c r="BA2066" t="s">
        <v>3205</v>
      </c>
      <c r="BB2066" t="s">
        <v>3863</v>
      </c>
      <c r="BC2066" t="s">
        <v>3206</v>
      </c>
      <c r="BG2066" t="s">
        <v>7147</v>
      </c>
      <c r="BH2066" t="s">
        <v>9401</v>
      </c>
    </row>
    <row r="2067" spans="1:60" x14ac:dyDescent="0.25">
      <c r="A2067" s="18"/>
      <c r="B2067" s="19"/>
      <c r="C2067" s="20"/>
      <c r="D2067" s="19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10"/>
      <c r="P2067" s="6"/>
      <c r="Q2067" s="11"/>
      <c r="R2067" s="6"/>
      <c r="S2067" s="6"/>
      <c r="T2067" s="6"/>
      <c r="U2067" s="17"/>
      <c r="V2067" s="17"/>
      <c r="W2067" s="11"/>
      <c r="X2067" s="6"/>
      <c r="Y2067" s="6"/>
      <c r="Z2067" s="6"/>
      <c r="AA2067" s="6"/>
      <c r="AB2067" s="6"/>
      <c r="AZ2067" t="s">
        <v>689</v>
      </c>
      <c r="BA2067" t="s">
        <v>3205</v>
      </c>
      <c r="BB2067" t="s">
        <v>3863</v>
      </c>
      <c r="BC2067" t="s">
        <v>3206</v>
      </c>
      <c r="BG2067" t="s">
        <v>7149</v>
      </c>
      <c r="BH2067" t="s">
        <v>9402</v>
      </c>
    </row>
    <row r="2068" spans="1:60" x14ac:dyDescent="0.25">
      <c r="A2068" s="18"/>
      <c r="B2068" s="19"/>
      <c r="C2068" s="20"/>
      <c r="D2068" s="19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10"/>
      <c r="P2068" s="6"/>
      <c r="Q2068" s="11"/>
      <c r="R2068" s="6"/>
      <c r="S2068" s="6"/>
      <c r="T2068" s="6"/>
      <c r="U2068" s="17"/>
      <c r="V2068" s="17"/>
      <c r="W2068" s="11"/>
      <c r="X2068" s="6"/>
      <c r="Y2068" s="6"/>
      <c r="Z2068" s="6"/>
      <c r="AA2068" s="6"/>
      <c r="AB2068" s="6"/>
      <c r="AZ2068" t="s">
        <v>1853</v>
      </c>
      <c r="BA2068" t="s">
        <v>3205</v>
      </c>
      <c r="BB2068" t="s">
        <v>3863</v>
      </c>
      <c r="BC2068" t="s">
        <v>3206</v>
      </c>
      <c r="BG2068" t="s">
        <v>7151</v>
      </c>
      <c r="BH2068" t="s">
        <v>9403</v>
      </c>
    </row>
    <row r="2069" spans="1:60" x14ac:dyDescent="0.25">
      <c r="A2069" s="12"/>
      <c r="B2069" s="13"/>
      <c r="C2069" s="13"/>
      <c r="D2069" s="13"/>
      <c r="E2069" s="13"/>
      <c r="F2069" s="13"/>
      <c r="G2069" s="13"/>
      <c r="H2069" s="13"/>
      <c r="I2069" s="13"/>
      <c r="J2069" s="13"/>
      <c r="K2069" s="13"/>
      <c r="L2069" s="13"/>
      <c r="M2069" s="13"/>
      <c r="N2069" s="13"/>
      <c r="O2069" s="14"/>
      <c r="P2069" s="13"/>
      <c r="Q2069" s="15"/>
      <c r="R2069" s="13"/>
      <c r="S2069" s="13"/>
      <c r="T2069" s="13"/>
      <c r="U2069" s="13"/>
      <c r="V2069" s="13"/>
      <c r="W2069" s="13"/>
      <c r="X2069" s="13"/>
      <c r="Y2069" s="13"/>
      <c r="Z2069" s="13"/>
      <c r="AA2069" s="13"/>
      <c r="AB2069" s="13"/>
      <c r="AZ2069" t="s">
        <v>4586</v>
      </c>
      <c r="BA2069" t="s">
        <v>3205</v>
      </c>
      <c r="BB2069" t="s">
        <v>3863</v>
      </c>
      <c r="BC2069" t="s">
        <v>3206</v>
      </c>
      <c r="BG2069" t="s">
        <v>10504</v>
      </c>
      <c r="BH2069" t="s">
        <v>9404</v>
      </c>
    </row>
    <row r="2070" spans="1:60" x14ac:dyDescent="0.25">
      <c r="A2070" s="12"/>
      <c r="B2070" s="13"/>
      <c r="C2070" s="13"/>
      <c r="D2070" s="13"/>
      <c r="E2070" s="13"/>
      <c r="F2070" s="13"/>
      <c r="G2070" s="13"/>
      <c r="H2070" s="13"/>
      <c r="I2070" s="13"/>
      <c r="J2070" s="13"/>
      <c r="K2070" s="13"/>
      <c r="L2070" s="13"/>
      <c r="M2070" s="13"/>
      <c r="N2070" s="13"/>
      <c r="O2070" s="14"/>
      <c r="P2070" s="13"/>
      <c r="Q2070" s="15"/>
      <c r="R2070" s="13"/>
      <c r="S2070" s="13"/>
      <c r="T2070" s="13"/>
      <c r="U2070" s="13"/>
      <c r="V2070" s="13"/>
      <c r="W2070" s="13"/>
      <c r="X2070" s="13"/>
      <c r="Y2070" s="13"/>
      <c r="Z2070" s="13"/>
      <c r="AA2070" s="13"/>
      <c r="AB2070" s="13"/>
      <c r="AZ2070" t="s">
        <v>4587</v>
      </c>
      <c r="BA2070" t="s">
        <v>3205</v>
      </c>
      <c r="BB2070" t="s">
        <v>3863</v>
      </c>
      <c r="BC2070" t="s">
        <v>3206</v>
      </c>
      <c r="BG2070" t="s">
        <v>7152</v>
      </c>
      <c r="BH2070" t="s">
        <v>9404</v>
      </c>
    </row>
    <row r="2071" spans="1:60" x14ac:dyDescent="0.25">
      <c r="A2071" s="9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10"/>
      <c r="P2071" s="6"/>
      <c r="Q2071" s="11"/>
      <c r="R2071" s="6"/>
      <c r="S2071" s="6"/>
      <c r="T2071" s="6"/>
      <c r="U2071" s="6"/>
      <c r="V2071" s="6"/>
      <c r="W2071" s="11"/>
      <c r="X2071" s="6"/>
      <c r="Y2071" s="6"/>
      <c r="Z2071" s="6"/>
      <c r="AA2071" s="6"/>
      <c r="AB2071" s="6"/>
      <c r="AZ2071" t="s">
        <v>4588</v>
      </c>
      <c r="BA2071" t="s">
        <v>3205</v>
      </c>
      <c r="BB2071" t="s">
        <v>3863</v>
      </c>
      <c r="BC2071" t="s">
        <v>3206</v>
      </c>
      <c r="BG2071" t="s">
        <v>7155</v>
      </c>
      <c r="BH2071" t="s">
        <v>7155</v>
      </c>
    </row>
    <row r="2072" spans="1:60" x14ac:dyDescent="0.25">
      <c r="A2072" s="12"/>
      <c r="B2072" s="13"/>
      <c r="C2072" s="13"/>
      <c r="D2072" s="13"/>
      <c r="E2072" s="13"/>
      <c r="F2072" s="13"/>
      <c r="G2072" s="13"/>
      <c r="H2072" s="13"/>
      <c r="I2072" s="13"/>
      <c r="J2072" s="13"/>
      <c r="K2072" s="13"/>
      <c r="L2072" s="13"/>
      <c r="M2072" s="13"/>
      <c r="N2072" s="13"/>
      <c r="O2072" s="14"/>
      <c r="P2072" s="13"/>
      <c r="Q2072" s="15"/>
      <c r="R2072" s="13"/>
      <c r="S2072" s="13"/>
      <c r="T2072" s="13"/>
      <c r="U2072" s="13"/>
      <c r="V2072" s="13"/>
      <c r="W2072" s="13"/>
      <c r="X2072" s="13"/>
      <c r="Y2072" s="13"/>
      <c r="Z2072" s="13"/>
      <c r="AA2072" s="13"/>
      <c r="AB2072" s="13"/>
      <c r="AZ2072" t="s">
        <v>4589</v>
      </c>
      <c r="BA2072" t="s">
        <v>3205</v>
      </c>
      <c r="BB2072" t="s">
        <v>3863</v>
      </c>
      <c r="BC2072" t="s">
        <v>3206</v>
      </c>
      <c r="BG2072" t="s">
        <v>7156</v>
      </c>
      <c r="BH2072" t="s">
        <v>8926</v>
      </c>
    </row>
    <row r="2073" spans="1:60" x14ac:dyDescent="0.25">
      <c r="A2073" s="12"/>
      <c r="B2073" s="13"/>
      <c r="C2073" s="13"/>
      <c r="D2073" s="13"/>
      <c r="E2073" s="13"/>
      <c r="F2073" s="13"/>
      <c r="G2073" s="13"/>
      <c r="H2073" s="13"/>
      <c r="I2073" s="13"/>
      <c r="J2073" s="13"/>
      <c r="K2073" s="13"/>
      <c r="L2073" s="13"/>
      <c r="M2073" s="13"/>
      <c r="N2073" s="13"/>
      <c r="O2073" s="14"/>
      <c r="P2073" s="13"/>
      <c r="Q2073" s="15"/>
      <c r="R2073" s="13"/>
      <c r="S2073" s="13"/>
      <c r="T2073" s="13"/>
      <c r="U2073" s="13"/>
      <c r="V2073" s="13"/>
      <c r="W2073" s="13"/>
      <c r="X2073" s="13"/>
      <c r="Y2073" s="13"/>
      <c r="Z2073" s="13"/>
      <c r="AA2073" s="13"/>
      <c r="AB2073" s="13"/>
      <c r="AZ2073" t="s">
        <v>4590</v>
      </c>
      <c r="BA2073" t="s">
        <v>3205</v>
      </c>
      <c r="BB2073" t="s">
        <v>3863</v>
      </c>
      <c r="BC2073" t="s">
        <v>3204</v>
      </c>
      <c r="BG2073" t="s">
        <v>7157</v>
      </c>
      <c r="BH2073" t="s">
        <v>8927</v>
      </c>
    </row>
    <row r="2074" spans="1:60" x14ac:dyDescent="0.25">
      <c r="A2074" s="9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10"/>
      <c r="P2074" s="6"/>
      <c r="Q2074" s="6"/>
      <c r="R2074" s="6"/>
      <c r="S2074" s="6"/>
      <c r="T2074" s="6"/>
      <c r="U2074" s="6"/>
      <c r="V2074" s="6"/>
      <c r="W2074" s="11"/>
      <c r="X2074" s="6"/>
      <c r="Y2074" s="6"/>
      <c r="Z2074" s="6"/>
      <c r="AA2074" s="6"/>
      <c r="AB2074" s="6"/>
      <c r="AZ2074" t="s">
        <v>4591</v>
      </c>
      <c r="BA2074" t="s">
        <v>3205</v>
      </c>
      <c r="BB2074" t="s">
        <v>3863</v>
      </c>
      <c r="BC2074" t="s">
        <v>3204</v>
      </c>
      <c r="BG2074" t="s">
        <v>7158</v>
      </c>
      <c r="BH2074" t="s">
        <v>8928</v>
      </c>
    </row>
    <row r="2075" spans="1:60" x14ac:dyDescent="0.25">
      <c r="A2075" s="16"/>
      <c r="B2075" s="13"/>
      <c r="C2075" s="13"/>
      <c r="D2075" s="13"/>
      <c r="E2075" s="13"/>
      <c r="F2075" s="13"/>
      <c r="G2075" s="13"/>
      <c r="H2075" s="13"/>
      <c r="I2075" s="13"/>
      <c r="J2075" s="13"/>
      <c r="K2075" s="13"/>
      <c r="L2075" s="13"/>
      <c r="M2075" s="13"/>
      <c r="N2075" s="13"/>
      <c r="O2075" s="14"/>
      <c r="P2075" s="13"/>
      <c r="Q2075" s="15"/>
      <c r="R2075" s="13"/>
      <c r="S2075" s="13"/>
      <c r="T2075" s="13"/>
      <c r="U2075" s="17"/>
      <c r="V2075" s="17"/>
      <c r="W2075" s="13"/>
      <c r="X2075" s="13"/>
      <c r="Y2075" s="13"/>
      <c r="Z2075" s="13"/>
      <c r="AA2075" s="13"/>
      <c r="AB2075" s="13"/>
      <c r="AZ2075" t="s">
        <v>4592</v>
      </c>
      <c r="BA2075" t="s">
        <v>3205</v>
      </c>
      <c r="BB2075" t="s">
        <v>3863</v>
      </c>
      <c r="BC2075" t="s">
        <v>3204</v>
      </c>
      <c r="BG2075" t="s">
        <v>7160</v>
      </c>
      <c r="BH2075" t="s">
        <v>8929</v>
      </c>
    </row>
    <row r="2076" spans="1:60" x14ac:dyDescent="0.25">
      <c r="A2076" s="9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10"/>
      <c r="P2076" s="6"/>
      <c r="Q2076" s="6"/>
      <c r="R2076" s="6"/>
      <c r="S2076" s="6"/>
      <c r="T2076" s="6"/>
      <c r="U2076" s="6"/>
      <c r="V2076" s="6"/>
      <c r="W2076" s="11"/>
      <c r="X2076" s="6"/>
      <c r="Y2076" s="6"/>
      <c r="Z2076" s="6"/>
      <c r="AA2076" s="6"/>
      <c r="AB2076" s="6"/>
      <c r="AZ2076" t="s">
        <v>4593</v>
      </c>
      <c r="BA2076" t="s">
        <v>3205</v>
      </c>
      <c r="BB2076" t="s">
        <v>3863</v>
      </c>
      <c r="BC2076" t="s">
        <v>3204</v>
      </c>
      <c r="BG2076" t="s">
        <v>7161</v>
      </c>
      <c r="BH2076" t="s">
        <v>9405</v>
      </c>
    </row>
    <row r="2077" spans="1:60" x14ac:dyDescent="0.25">
      <c r="A2077" s="12"/>
      <c r="B2077" s="13"/>
      <c r="C2077" s="13"/>
      <c r="D2077" s="13"/>
      <c r="E2077" s="13"/>
      <c r="F2077" s="13"/>
      <c r="G2077" s="13"/>
      <c r="H2077" s="13"/>
      <c r="I2077" s="13"/>
      <c r="J2077" s="13"/>
      <c r="K2077" s="13"/>
      <c r="L2077" s="13"/>
      <c r="M2077" s="13"/>
      <c r="N2077" s="13"/>
      <c r="O2077" s="14"/>
      <c r="P2077" s="13"/>
      <c r="Q2077" s="13"/>
      <c r="R2077" s="13"/>
      <c r="S2077" s="13"/>
      <c r="T2077" s="13"/>
      <c r="U2077" s="13"/>
      <c r="V2077" s="13"/>
      <c r="W2077" s="13"/>
      <c r="X2077" s="13"/>
      <c r="Y2077" s="13"/>
      <c r="Z2077" s="13"/>
      <c r="AA2077" s="13"/>
      <c r="AB2077" s="13"/>
      <c r="AZ2077" t="s">
        <v>4594</v>
      </c>
      <c r="BA2077" t="s">
        <v>3205</v>
      </c>
      <c r="BB2077" t="s">
        <v>3863</v>
      </c>
      <c r="BC2077" t="s">
        <v>3206</v>
      </c>
      <c r="BG2077" t="s">
        <v>7163</v>
      </c>
      <c r="BH2077" t="s">
        <v>8930</v>
      </c>
    </row>
    <row r="2078" spans="1:60" x14ac:dyDescent="0.25">
      <c r="A2078" s="1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10"/>
      <c r="P2078" s="6"/>
      <c r="Q2078" s="11"/>
      <c r="R2078" s="6"/>
      <c r="S2078" s="6"/>
      <c r="T2078" s="6"/>
      <c r="U2078" s="17"/>
      <c r="V2078" s="17"/>
      <c r="W2078" s="11"/>
      <c r="X2078" s="6"/>
      <c r="Y2078" s="6"/>
      <c r="Z2078" s="6"/>
      <c r="AA2078" s="6"/>
      <c r="AB2078" s="6"/>
      <c r="AZ2078" t="s">
        <v>4595</v>
      </c>
      <c r="BA2078" t="s">
        <v>3205</v>
      </c>
      <c r="BB2078" t="s">
        <v>3863</v>
      </c>
      <c r="BC2078" t="s">
        <v>3206</v>
      </c>
      <c r="BG2078" t="s">
        <v>7168</v>
      </c>
      <c r="BH2078" t="s">
        <v>8931</v>
      </c>
    </row>
    <row r="2079" spans="1:60" x14ac:dyDescent="0.25">
      <c r="A2079" s="9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10"/>
      <c r="P2079" s="6"/>
      <c r="Q2079" s="6"/>
      <c r="R2079" s="6"/>
      <c r="S2079" s="6"/>
      <c r="T2079" s="6"/>
      <c r="U2079" s="6"/>
      <c r="V2079" s="6"/>
      <c r="W2079" s="11"/>
      <c r="X2079" s="6"/>
      <c r="Y2079" s="6"/>
      <c r="Z2079" s="6"/>
      <c r="AA2079" s="6"/>
      <c r="AB2079" s="6"/>
      <c r="AZ2079" t="s">
        <v>80</v>
      </c>
      <c r="BA2079" t="s">
        <v>3205</v>
      </c>
      <c r="BB2079" t="s">
        <v>3863</v>
      </c>
      <c r="BC2079" t="s">
        <v>3206</v>
      </c>
      <c r="BG2079" t="s">
        <v>10559</v>
      </c>
      <c r="BH2079" t="s">
        <v>10617</v>
      </c>
    </row>
    <row r="2080" spans="1:60" x14ac:dyDescent="0.25">
      <c r="A2080" s="12"/>
      <c r="B2080" s="13"/>
      <c r="C2080" s="13"/>
      <c r="D2080" s="13"/>
      <c r="E2080" s="13"/>
      <c r="F2080" s="13"/>
      <c r="G2080" s="13"/>
      <c r="H2080" s="13"/>
      <c r="I2080" s="13"/>
      <c r="J2080" s="13"/>
      <c r="K2080" s="13"/>
      <c r="L2080" s="13"/>
      <c r="M2080" s="13"/>
      <c r="N2080" s="13"/>
      <c r="O2080" s="14"/>
      <c r="P2080" s="13"/>
      <c r="Q2080" s="13"/>
      <c r="R2080" s="13"/>
      <c r="S2080" s="13"/>
      <c r="T2080" s="13"/>
      <c r="U2080" s="13"/>
      <c r="V2080" s="13"/>
      <c r="W2080" s="13"/>
      <c r="X2080" s="13"/>
      <c r="Y2080" s="13"/>
      <c r="Z2080" s="13"/>
      <c r="AA2080" s="13"/>
      <c r="AB2080" s="13"/>
      <c r="AZ2080" t="s">
        <v>4596</v>
      </c>
      <c r="BA2080" t="s">
        <v>3205</v>
      </c>
      <c r="BB2080" t="s">
        <v>3863</v>
      </c>
      <c r="BC2080" t="s">
        <v>3206</v>
      </c>
      <c r="BG2080" t="s">
        <v>7173</v>
      </c>
      <c r="BH2080" t="s">
        <v>8743</v>
      </c>
    </row>
    <row r="2081" spans="1:60" x14ac:dyDescent="0.25">
      <c r="A2081" s="12"/>
      <c r="B2081" s="13"/>
      <c r="C2081" s="13"/>
      <c r="D2081" s="13"/>
      <c r="E2081" s="13"/>
      <c r="F2081" s="13"/>
      <c r="G2081" s="13"/>
      <c r="H2081" s="13"/>
      <c r="I2081" s="13"/>
      <c r="J2081" s="13"/>
      <c r="K2081" s="13"/>
      <c r="L2081" s="13"/>
      <c r="M2081" s="13"/>
      <c r="N2081" s="13"/>
      <c r="O2081" s="14"/>
      <c r="P2081" s="13"/>
      <c r="Q2081" s="13"/>
      <c r="R2081" s="13"/>
      <c r="S2081" s="13"/>
      <c r="T2081" s="13"/>
      <c r="U2081" s="13"/>
      <c r="V2081" s="13"/>
      <c r="W2081" s="13"/>
      <c r="X2081" s="13"/>
      <c r="Y2081" s="13"/>
      <c r="Z2081" s="13"/>
      <c r="AA2081" s="13"/>
      <c r="AB2081" s="13"/>
      <c r="AZ2081" t="s">
        <v>4597</v>
      </c>
      <c r="BA2081" t="s">
        <v>3205</v>
      </c>
      <c r="BB2081" t="s">
        <v>3863</v>
      </c>
      <c r="BC2081" t="s">
        <v>3206</v>
      </c>
      <c r="BG2081" t="s">
        <v>7174</v>
      </c>
      <c r="BH2081" t="s">
        <v>8932</v>
      </c>
    </row>
    <row r="2082" spans="1:60" x14ac:dyDescent="0.25">
      <c r="A2082" s="16"/>
      <c r="B2082" s="13"/>
      <c r="C2082" s="13"/>
      <c r="D2082" s="13"/>
      <c r="E2082" s="13"/>
      <c r="F2082" s="13"/>
      <c r="G2082" s="13"/>
      <c r="H2082" s="13"/>
      <c r="I2082" s="13"/>
      <c r="J2082" s="13"/>
      <c r="K2082" s="13"/>
      <c r="L2082" s="13"/>
      <c r="M2082" s="13"/>
      <c r="N2082" s="13"/>
      <c r="O2082" s="14"/>
      <c r="P2082" s="13"/>
      <c r="Q2082" s="13"/>
      <c r="R2082" s="13"/>
      <c r="S2082" s="13"/>
      <c r="T2082" s="13"/>
      <c r="U2082" s="17"/>
      <c r="V2082" s="17"/>
      <c r="W2082" s="13"/>
      <c r="X2082" s="13"/>
      <c r="Y2082" s="13"/>
      <c r="Z2082" s="13"/>
      <c r="AA2082" s="13"/>
      <c r="AB2082" s="13"/>
      <c r="AZ2082" t="s">
        <v>1189</v>
      </c>
      <c r="BA2082" t="s">
        <v>3205</v>
      </c>
      <c r="BB2082" t="s">
        <v>3863</v>
      </c>
      <c r="BC2082" t="s">
        <v>3206</v>
      </c>
      <c r="BG2082" t="s">
        <v>7177</v>
      </c>
      <c r="BH2082" t="s">
        <v>7177</v>
      </c>
    </row>
    <row r="2083" spans="1:60" x14ac:dyDescent="0.25">
      <c r="A2083" s="12"/>
      <c r="B2083" s="13"/>
      <c r="C2083" s="13"/>
      <c r="D2083" s="13"/>
      <c r="E2083" s="13"/>
      <c r="F2083" s="13"/>
      <c r="G2083" s="13"/>
      <c r="H2083" s="13"/>
      <c r="I2083" s="13"/>
      <c r="J2083" s="13"/>
      <c r="K2083" s="13"/>
      <c r="L2083" s="13"/>
      <c r="M2083" s="13"/>
      <c r="N2083" s="13"/>
      <c r="O2083" s="14"/>
      <c r="P2083" s="13"/>
      <c r="Q2083" s="13"/>
      <c r="R2083" s="13"/>
      <c r="S2083" s="13"/>
      <c r="T2083" s="13"/>
      <c r="U2083" s="13"/>
      <c r="V2083" s="13"/>
      <c r="W2083" s="13"/>
      <c r="X2083" s="13"/>
      <c r="Y2083" s="13"/>
      <c r="Z2083" s="13"/>
      <c r="AA2083" s="13"/>
      <c r="AB2083" s="13"/>
      <c r="AZ2083" t="s">
        <v>599</v>
      </c>
      <c r="BA2083" t="s">
        <v>3205</v>
      </c>
      <c r="BB2083" t="s">
        <v>3863</v>
      </c>
      <c r="BC2083" t="s">
        <v>3206</v>
      </c>
      <c r="BG2083" t="s">
        <v>7178</v>
      </c>
      <c r="BH2083" t="s">
        <v>7178</v>
      </c>
    </row>
    <row r="2084" spans="1:60" x14ac:dyDescent="0.25">
      <c r="A2084" s="9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10"/>
      <c r="P2084" s="6"/>
      <c r="Q2084" s="11"/>
      <c r="R2084" s="6"/>
      <c r="S2084" s="6"/>
      <c r="T2084" s="6"/>
      <c r="U2084" s="6"/>
      <c r="V2084" s="6"/>
      <c r="W2084" s="11"/>
      <c r="X2084" s="6"/>
      <c r="Y2084" s="6"/>
      <c r="Z2084" s="6"/>
      <c r="AA2084" s="6"/>
      <c r="AB2084" s="6"/>
      <c r="AZ2084" t="s">
        <v>4598</v>
      </c>
      <c r="BA2084" t="s">
        <v>3205</v>
      </c>
      <c r="BB2084" t="s">
        <v>3863</v>
      </c>
      <c r="BC2084" t="s">
        <v>3206</v>
      </c>
      <c r="BG2084" t="s">
        <v>7179</v>
      </c>
      <c r="BH2084" t="s">
        <v>7179</v>
      </c>
    </row>
    <row r="2085" spans="1:60" x14ac:dyDescent="0.25">
      <c r="A2085" s="18"/>
      <c r="B2085" s="19"/>
      <c r="C2085" s="20"/>
      <c r="D2085" s="19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10"/>
      <c r="P2085" s="6"/>
      <c r="Q2085" s="11"/>
      <c r="R2085" s="6"/>
      <c r="S2085" s="6"/>
      <c r="T2085" s="6"/>
      <c r="U2085" s="17"/>
      <c r="V2085" s="17"/>
      <c r="W2085" s="11"/>
      <c r="X2085" s="6"/>
      <c r="Y2085" s="6"/>
      <c r="Z2085" s="6"/>
      <c r="AA2085" s="6"/>
      <c r="AB2085" s="6"/>
      <c r="AZ2085" t="s">
        <v>488</v>
      </c>
      <c r="BA2085" t="s">
        <v>3205</v>
      </c>
      <c r="BB2085" t="s">
        <v>3863</v>
      </c>
      <c r="BC2085" t="s">
        <v>3206</v>
      </c>
      <c r="BG2085" t="s">
        <v>7180</v>
      </c>
      <c r="BH2085" t="s">
        <v>7180</v>
      </c>
    </row>
    <row r="2086" spans="1:60" x14ac:dyDescent="0.25">
      <c r="A2086" s="18"/>
      <c r="B2086" s="19"/>
      <c r="C2086" s="20"/>
      <c r="D2086" s="19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10"/>
      <c r="P2086" s="6"/>
      <c r="Q2086" s="11"/>
      <c r="R2086" s="6"/>
      <c r="S2086" s="6"/>
      <c r="T2086" s="6"/>
      <c r="U2086" s="17"/>
      <c r="V2086" s="17"/>
      <c r="W2086" s="11"/>
      <c r="X2086" s="6"/>
      <c r="Y2086" s="6"/>
      <c r="Z2086" s="6"/>
      <c r="AA2086" s="6"/>
      <c r="AB2086" s="6"/>
      <c r="AZ2086" t="s">
        <v>2052</v>
      </c>
      <c r="BA2086" t="s">
        <v>3205</v>
      </c>
      <c r="BB2086" t="s">
        <v>3863</v>
      </c>
      <c r="BC2086" t="s">
        <v>3206</v>
      </c>
      <c r="BG2086" t="s">
        <v>7181</v>
      </c>
      <c r="BH2086" t="s">
        <v>7181</v>
      </c>
    </row>
    <row r="2087" spans="1:60" x14ac:dyDescent="0.25">
      <c r="A2087" s="12"/>
      <c r="B2087" s="13"/>
      <c r="C2087" s="13"/>
      <c r="D2087" s="13"/>
      <c r="E2087" s="13"/>
      <c r="F2087" s="13"/>
      <c r="G2087" s="13"/>
      <c r="H2087" s="13"/>
      <c r="I2087" s="13"/>
      <c r="J2087" s="13"/>
      <c r="K2087" s="13"/>
      <c r="L2087" s="13"/>
      <c r="M2087" s="13"/>
      <c r="N2087" s="13"/>
      <c r="O2087" s="14"/>
      <c r="P2087" s="13"/>
      <c r="Q2087" s="15"/>
      <c r="R2087" s="13"/>
      <c r="S2087" s="13"/>
      <c r="T2087" s="13"/>
      <c r="U2087" s="13"/>
      <c r="V2087" s="13"/>
      <c r="W2087" s="13"/>
      <c r="X2087" s="13"/>
      <c r="Y2087" s="13"/>
      <c r="Z2087" s="13"/>
      <c r="AA2087" s="13"/>
      <c r="AB2087" s="13"/>
      <c r="AZ2087" t="s">
        <v>4599</v>
      </c>
      <c r="BA2087" t="s">
        <v>3205</v>
      </c>
      <c r="BB2087" t="s">
        <v>3863</v>
      </c>
      <c r="BC2087" t="s">
        <v>3206</v>
      </c>
      <c r="BG2087" t="s">
        <v>7183</v>
      </c>
      <c r="BH2087" t="s">
        <v>8933</v>
      </c>
    </row>
    <row r="2088" spans="1:60" x14ac:dyDescent="0.25">
      <c r="A2088" s="9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10"/>
      <c r="P2088" s="6"/>
      <c r="Q2088" s="6"/>
      <c r="R2088" s="6"/>
      <c r="S2088" s="6"/>
      <c r="T2088" s="6"/>
      <c r="U2088" s="6"/>
      <c r="V2088" s="6"/>
      <c r="W2088" s="11"/>
      <c r="X2088" s="6"/>
      <c r="Y2088" s="6"/>
      <c r="Z2088" s="6"/>
      <c r="AA2088" s="6"/>
      <c r="AB2088" s="6"/>
      <c r="AZ2088" t="s">
        <v>4600</v>
      </c>
      <c r="BA2088" t="s">
        <v>3205</v>
      </c>
      <c r="BB2088" t="s">
        <v>3863</v>
      </c>
      <c r="BC2088" t="s">
        <v>3204</v>
      </c>
      <c r="BG2088" t="s">
        <v>7185</v>
      </c>
      <c r="BH2088" t="s">
        <v>7801</v>
      </c>
    </row>
    <row r="2089" spans="1:60" x14ac:dyDescent="0.25">
      <c r="A2089" s="12"/>
      <c r="B2089" s="13"/>
      <c r="C2089" s="13"/>
      <c r="D2089" s="13"/>
      <c r="E2089" s="13"/>
      <c r="F2089" s="13"/>
      <c r="G2089" s="13"/>
      <c r="H2089" s="13"/>
      <c r="I2089" s="13"/>
      <c r="J2089" s="13"/>
      <c r="K2089" s="13"/>
      <c r="L2089" s="13"/>
      <c r="M2089" s="13"/>
      <c r="N2089" s="13"/>
      <c r="O2089" s="14"/>
      <c r="P2089" s="13"/>
      <c r="Q2089" s="15"/>
      <c r="R2089" s="13"/>
      <c r="S2089" s="13"/>
      <c r="T2089" s="13"/>
      <c r="U2089" s="13"/>
      <c r="V2089" s="13"/>
      <c r="W2089" s="13"/>
      <c r="X2089" s="13"/>
      <c r="Y2089" s="13"/>
      <c r="Z2089" s="13"/>
      <c r="AA2089" s="13"/>
      <c r="AB2089" s="13"/>
      <c r="AZ2089" t="s">
        <v>4601</v>
      </c>
      <c r="BA2089" t="s">
        <v>3205</v>
      </c>
      <c r="BB2089" t="s">
        <v>3863</v>
      </c>
      <c r="BC2089" t="s">
        <v>3204</v>
      </c>
      <c r="BG2089" t="s">
        <v>7187</v>
      </c>
      <c r="BH2089" t="s">
        <v>8461</v>
      </c>
    </row>
    <row r="2090" spans="1:60" x14ac:dyDescent="0.25">
      <c r="A2090" s="12"/>
      <c r="B2090" s="13"/>
      <c r="C2090" s="13"/>
      <c r="D2090" s="13"/>
      <c r="E2090" s="13"/>
      <c r="F2090" s="13"/>
      <c r="G2090" s="13"/>
      <c r="H2090" s="13"/>
      <c r="I2090" s="13"/>
      <c r="J2090" s="13"/>
      <c r="K2090" s="13"/>
      <c r="L2090" s="13"/>
      <c r="M2090" s="13"/>
      <c r="N2090" s="13"/>
      <c r="O2090" s="14"/>
      <c r="P2090" s="13"/>
      <c r="Q2090" s="15"/>
      <c r="R2090" s="13"/>
      <c r="S2090" s="13"/>
      <c r="T2090" s="13"/>
      <c r="U2090" s="13"/>
      <c r="V2090" s="13"/>
      <c r="W2090" s="13"/>
      <c r="X2090" s="13"/>
      <c r="Y2090" s="13"/>
      <c r="Z2090" s="13"/>
      <c r="AA2090" s="13"/>
      <c r="AB2090" s="13"/>
      <c r="AZ2090" t="s">
        <v>4602</v>
      </c>
      <c r="BA2090" t="s">
        <v>3205</v>
      </c>
      <c r="BB2090" t="s">
        <v>3863</v>
      </c>
      <c r="BC2090" t="s">
        <v>3206</v>
      </c>
      <c r="BG2090" t="s">
        <v>7189</v>
      </c>
      <c r="BH2090" t="s">
        <v>8461</v>
      </c>
    </row>
    <row r="2091" spans="1:60" x14ac:dyDescent="0.25">
      <c r="A2091" s="18"/>
      <c r="B2091" s="19"/>
      <c r="C2091" s="20"/>
      <c r="D2091" s="19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10"/>
      <c r="P2091" s="6"/>
      <c r="Q2091" s="11"/>
      <c r="R2091" s="6"/>
      <c r="S2091" s="6"/>
      <c r="T2091" s="6"/>
      <c r="U2091" s="17"/>
      <c r="V2091" s="17"/>
      <c r="W2091" s="11"/>
      <c r="X2091" s="6"/>
      <c r="Y2091" s="6"/>
      <c r="Z2091" s="6"/>
      <c r="AA2091" s="6"/>
      <c r="AB2091" s="6"/>
      <c r="AZ2091" t="s">
        <v>2390</v>
      </c>
      <c r="BA2091" t="s">
        <v>3205</v>
      </c>
      <c r="BB2091" t="s">
        <v>3863</v>
      </c>
      <c r="BC2091" t="s">
        <v>3206</v>
      </c>
      <c r="BG2091" t="s">
        <v>7190</v>
      </c>
      <c r="BH2091" t="s">
        <v>8419</v>
      </c>
    </row>
    <row r="2092" spans="1:60" x14ac:dyDescent="0.25">
      <c r="A2092" s="9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10"/>
      <c r="P2092" s="6"/>
      <c r="Q2092" s="11"/>
      <c r="R2092" s="6"/>
      <c r="S2092" s="6"/>
      <c r="T2092" s="6"/>
      <c r="U2092" s="6"/>
      <c r="V2092" s="6"/>
      <c r="W2092" s="11"/>
      <c r="X2092" s="6"/>
      <c r="Y2092" s="6"/>
      <c r="Z2092" s="6"/>
      <c r="AA2092" s="6"/>
      <c r="AB2092" s="6"/>
      <c r="AZ2092" t="s">
        <v>4603</v>
      </c>
      <c r="BA2092" t="s">
        <v>3205</v>
      </c>
      <c r="BB2092" t="s">
        <v>3863</v>
      </c>
      <c r="BC2092" t="s">
        <v>3206</v>
      </c>
      <c r="BG2092" t="s">
        <v>7192</v>
      </c>
      <c r="BH2092" t="s">
        <v>8934</v>
      </c>
    </row>
    <row r="2093" spans="1:60" x14ac:dyDescent="0.25">
      <c r="A2093" s="1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10"/>
      <c r="P2093" s="6"/>
      <c r="Q2093" s="6"/>
      <c r="R2093" s="6"/>
      <c r="S2093" s="6"/>
      <c r="T2093" s="6"/>
      <c r="U2093" s="17"/>
      <c r="V2093" s="17"/>
      <c r="W2093" s="11"/>
      <c r="X2093" s="6"/>
      <c r="Y2093" s="6"/>
      <c r="Z2093" s="6"/>
      <c r="AA2093" s="6"/>
      <c r="AB2093" s="6"/>
      <c r="AZ2093" t="s">
        <v>121</v>
      </c>
      <c r="BA2093" t="s">
        <v>3205</v>
      </c>
      <c r="BB2093" t="s">
        <v>3863</v>
      </c>
      <c r="BC2093" t="s">
        <v>3206</v>
      </c>
      <c r="BG2093" t="s">
        <v>7193</v>
      </c>
      <c r="BH2093" t="s">
        <v>8935</v>
      </c>
    </row>
    <row r="2094" spans="1:60" x14ac:dyDescent="0.25">
      <c r="A2094" s="12"/>
      <c r="B2094" s="13"/>
      <c r="C2094" s="13"/>
      <c r="D2094" s="13"/>
      <c r="E2094" s="13"/>
      <c r="F2094" s="13"/>
      <c r="G2094" s="13"/>
      <c r="H2094" s="13"/>
      <c r="I2094" s="13"/>
      <c r="J2094" s="13"/>
      <c r="K2094" s="13"/>
      <c r="L2094" s="13"/>
      <c r="M2094" s="13"/>
      <c r="N2094" s="13"/>
      <c r="O2094" s="14"/>
      <c r="P2094" s="13"/>
      <c r="Q2094" s="15"/>
      <c r="R2094" s="13"/>
      <c r="S2094" s="13"/>
      <c r="T2094" s="13"/>
      <c r="U2094" s="13"/>
      <c r="V2094" s="13"/>
      <c r="W2094" s="13"/>
      <c r="X2094" s="13"/>
      <c r="Y2094" s="13"/>
      <c r="Z2094" s="13"/>
      <c r="AA2094" s="13"/>
      <c r="AB2094" s="13"/>
      <c r="AZ2094" t="s">
        <v>4604</v>
      </c>
      <c r="BA2094" t="s">
        <v>3205</v>
      </c>
      <c r="BB2094" t="s">
        <v>3863</v>
      </c>
      <c r="BC2094" t="s">
        <v>3206</v>
      </c>
      <c r="BG2094" t="s">
        <v>7194</v>
      </c>
      <c r="BH2094" t="s">
        <v>8935</v>
      </c>
    </row>
    <row r="2095" spans="1:60" x14ac:dyDescent="0.25">
      <c r="A2095" s="12"/>
      <c r="B2095" s="13"/>
      <c r="C2095" s="13"/>
      <c r="D2095" s="13"/>
      <c r="E2095" s="13"/>
      <c r="F2095" s="13"/>
      <c r="G2095" s="13"/>
      <c r="H2095" s="13"/>
      <c r="I2095" s="13"/>
      <c r="J2095" s="13"/>
      <c r="K2095" s="13"/>
      <c r="L2095" s="13"/>
      <c r="M2095" s="13"/>
      <c r="N2095" s="13"/>
      <c r="O2095" s="14"/>
      <c r="P2095" s="13"/>
      <c r="Q2095" s="13"/>
      <c r="R2095" s="13"/>
      <c r="S2095" s="13"/>
      <c r="T2095" s="13"/>
      <c r="U2095" s="13"/>
      <c r="V2095" s="13"/>
      <c r="W2095" s="13"/>
      <c r="X2095" s="13"/>
      <c r="Y2095" s="13"/>
      <c r="Z2095" s="13"/>
      <c r="AA2095" s="13"/>
      <c r="AB2095" s="13"/>
      <c r="AZ2095" t="s">
        <v>4604</v>
      </c>
      <c r="BA2095" t="s">
        <v>3205</v>
      </c>
      <c r="BB2095" t="s">
        <v>3863</v>
      </c>
      <c r="BC2095" t="s">
        <v>3206</v>
      </c>
      <c r="BG2095" t="s">
        <v>7195</v>
      </c>
      <c r="BH2095" t="s">
        <v>8935</v>
      </c>
    </row>
    <row r="2096" spans="1:60" x14ac:dyDescent="0.25">
      <c r="A2096" s="12"/>
      <c r="B2096" s="13"/>
      <c r="C2096" s="13"/>
      <c r="D2096" s="13"/>
      <c r="E2096" s="13"/>
      <c r="F2096" s="13"/>
      <c r="G2096" s="13"/>
      <c r="H2096" s="13"/>
      <c r="I2096" s="13"/>
      <c r="J2096" s="13"/>
      <c r="K2096" s="13"/>
      <c r="L2096" s="13"/>
      <c r="M2096" s="13"/>
      <c r="N2096" s="13"/>
      <c r="O2096" s="14"/>
      <c r="P2096" s="13"/>
      <c r="Q2096" s="13"/>
      <c r="R2096" s="13"/>
      <c r="S2096" s="13"/>
      <c r="T2096" s="13"/>
      <c r="U2096" s="13"/>
      <c r="V2096" s="13"/>
      <c r="W2096" s="13"/>
      <c r="X2096" s="13"/>
      <c r="Y2096" s="13"/>
      <c r="Z2096" s="13"/>
      <c r="AA2096" s="13"/>
      <c r="AB2096" s="13"/>
      <c r="AZ2096" t="s">
        <v>1331</v>
      </c>
      <c r="BA2096" t="s">
        <v>3205</v>
      </c>
      <c r="BB2096" t="s">
        <v>3863</v>
      </c>
      <c r="BC2096" t="s">
        <v>3206</v>
      </c>
      <c r="BG2096" t="s">
        <v>7197</v>
      </c>
      <c r="BH2096" t="s">
        <v>8935</v>
      </c>
    </row>
    <row r="2097" spans="1:60" x14ac:dyDescent="0.25">
      <c r="A2097" s="12"/>
      <c r="B2097" s="13"/>
      <c r="C2097" s="13"/>
      <c r="D2097" s="13"/>
      <c r="E2097" s="13"/>
      <c r="F2097" s="13"/>
      <c r="G2097" s="13"/>
      <c r="H2097" s="13"/>
      <c r="I2097" s="13"/>
      <c r="J2097" s="13"/>
      <c r="K2097" s="13"/>
      <c r="L2097" s="13"/>
      <c r="M2097" s="13"/>
      <c r="N2097" s="13"/>
      <c r="O2097" s="14"/>
      <c r="P2097" s="13"/>
      <c r="Q2097" s="15"/>
      <c r="R2097" s="13"/>
      <c r="S2097" s="13"/>
      <c r="T2097" s="13"/>
      <c r="U2097" s="13"/>
      <c r="V2097" s="13"/>
      <c r="W2097" s="13"/>
      <c r="X2097" s="13"/>
      <c r="Y2097" s="13"/>
      <c r="Z2097" s="13"/>
      <c r="AA2097" s="13"/>
      <c r="AB2097" s="13"/>
      <c r="AZ2097" t="s">
        <v>4605</v>
      </c>
      <c r="BA2097" t="s">
        <v>3205</v>
      </c>
      <c r="BB2097" t="s">
        <v>3863</v>
      </c>
      <c r="BC2097" t="s">
        <v>3206</v>
      </c>
      <c r="BG2097" t="s">
        <v>7198</v>
      </c>
      <c r="BH2097" t="s">
        <v>8935</v>
      </c>
    </row>
    <row r="2098" spans="1:60" x14ac:dyDescent="0.25">
      <c r="A2098" s="16"/>
      <c r="B2098" s="13"/>
      <c r="C2098" s="13"/>
      <c r="D2098" s="13"/>
      <c r="E2098" s="13"/>
      <c r="F2098" s="13"/>
      <c r="G2098" s="13"/>
      <c r="H2098" s="13"/>
      <c r="I2098" s="13"/>
      <c r="J2098" s="13"/>
      <c r="K2098" s="13"/>
      <c r="L2098" s="13"/>
      <c r="M2098" s="13"/>
      <c r="N2098" s="13"/>
      <c r="O2098" s="14"/>
      <c r="P2098" s="13"/>
      <c r="Q2098" s="13"/>
      <c r="R2098" s="13"/>
      <c r="S2098" s="13"/>
      <c r="T2098" s="13"/>
      <c r="U2098" s="17"/>
      <c r="V2098" s="17"/>
      <c r="W2098" s="13"/>
      <c r="X2098" s="13"/>
      <c r="Y2098" s="13"/>
      <c r="Z2098" s="13"/>
      <c r="AA2098" s="13"/>
      <c r="AB2098" s="13"/>
      <c r="AZ2098" t="s">
        <v>1073</v>
      </c>
      <c r="BA2098" t="s">
        <v>3205</v>
      </c>
      <c r="BB2098" t="s">
        <v>3863</v>
      </c>
      <c r="BC2098" t="s">
        <v>3206</v>
      </c>
      <c r="BG2098" t="s">
        <v>7200</v>
      </c>
      <c r="BH2098" t="s">
        <v>8935</v>
      </c>
    </row>
    <row r="2099" spans="1:60" x14ac:dyDescent="0.25">
      <c r="A2099" s="1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10"/>
      <c r="P2099" s="6"/>
      <c r="Q2099" s="11"/>
      <c r="R2099" s="6"/>
      <c r="S2099" s="6"/>
      <c r="T2099" s="6"/>
      <c r="U2099" s="17"/>
      <c r="V2099" s="17"/>
      <c r="W2099" s="11"/>
      <c r="X2099" s="6"/>
      <c r="Y2099" s="6"/>
      <c r="Z2099" s="6"/>
      <c r="AA2099" s="6"/>
      <c r="AB2099" s="6"/>
      <c r="AZ2099" t="s">
        <v>3134</v>
      </c>
      <c r="BA2099" t="s">
        <v>3205</v>
      </c>
      <c r="BB2099" t="s">
        <v>3863</v>
      </c>
      <c r="BC2099" t="s">
        <v>7263</v>
      </c>
      <c r="BG2099" t="s">
        <v>7204</v>
      </c>
      <c r="BH2099" t="s">
        <v>8936</v>
      </c>
    </row>
    <row r="2100" spans="1:60" x14ac:dyDescent="0.25">
      <c r="A2100" s="12"/>
      <c r="B2100" s="13"/>
      <c r="C2100" s="13"/>
      <c r="D2100" s="13"/>
      <c r="E2100" s="13"/>
      <c r="F2100" s="13"/>
      <c r="G2100" s="13"/>
      <c r="H2100" s="13"/>
      <c r="I2100" s="13"/>
      <c r="J2100" s="13"/>
      <c r="K2100" s="13"/>
      <c r="L2100" s="13"/>
      <c r="M2100" s="13"/>
      <c r="N2100" s="13"/>
      <c r="O2100" s="14"/>
      <c r="P2100" s="13"/>
      <c r="Q2100" s="15"/>
      <c r="R2100" s="13"/>
      <c r="S2100" s="13"/>
      <c r="T2100" s="13"/>
      <c r="U2100" s="13"/>
      <c r="V2100" s="13"/>
      <c r="W2100" s="13"/>
      <c r="X2100" s="13"/>
      <c r="Y2100" s="13"/>
      <c r="Z2100" s="13"/>
      <c r="AA2100" s="13"/>
      <c r="AB2100" s="13"/>
      <c r="AZ2100" t="s">
        <v>4606</v>
      </c>
      <c r="BA2100" t="s">
        <v>3205</v>
      </c>
      <c r="BB2100" t="s">
        <v>3863</v>
      </c>
      <c r="BC2100" t="s">
        <v>3206</v>
      </c>
      <c r="BG2100" t="s">
        <v>7206</v>
      </c>
      <c r="BH2100" t="s">
        <v>8937</v>
      </c>
    </row>
    <row r="2101" spans="1:60" x14ac:dyDescent="0.25">
      <c r="A2101" s="9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10"/>
      <c r="P2101" s="6"/>
      <c r="Q2101" s="11"/>
      <c r="R2101" s="6"/>
      <c r="S2101" s="6"/>
      <c r="T2101" s="6"/>
      <c r="U2101" s="6"/>
      <c r="V2101" s="6"/>
      <c r="W2101" s="11"/>
      <c r="X2101" s="6"/>
      <c r="Y2101" s="6"/>
      <c r="Z2101" s="6"/>
      <c r="AA2101" s="6"/>
      <c r="AB2101" s="6"/>
      <c r="AZ2101" t="s">
        <v>4607</v>
      </c>
      <c r="BA2101" t="s">
        <v>3205</v>
      </c>
      <c r="BB2101" t="s">
        <v>3863</v>
      </c>
      <c r="BC2101" t="s">
        <v>3206</v>
      </c>
      <c r="BG2101" t="s">
        <v>7207</v>
      </c>
      <c r="BH2101" t="s">
        <v>8938</v>
      </c>
    </row>
    <row r="2102" spans="1:60" x14ac:dyDescent="0.25">
      <c r="A2102" s="18"/>
      <c r="B2102" s="19"/>
      <c r="C2102" s="20"/>
      <c r="D2102" s="19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10"/>
      <c r="P2102" s="6"/>
      <c r="Q2102" s="11"/>
      <c r="R2102" s="6"/>
      <c r="S2102" s="6"/>
      <c r="T2102" s="6"/>
      <c r="U2102" s="17"/>
      <c r="V2102" s="17"/>
      <c r="W2102" s="11"/>
      <c r="X2102" s="6"/>
      <c r="Y2102" s="6"/>
      <c r="Z2102" s="6"/>
      <c r="AA2102" s="6"/>
      <c r="AB2102" s="6"/>
      <c r="AZ2102" t="s">
        <v>1925</v>
      </c>
      <c r="BA2102" t="s">
        <v>3205</v>
      </c>
      <c r="BB2102" t="s">
        <v>3863</v>
      </c>
      <c r="BC2102" t="s">
        <v>3206</v>
      </c>
      <c r="BG2102" t="s">
        <v>7208</v>
      </c>
      <c r="BH2102" t="s">
        <v>8939</v>
      </c>
    </row>
    <row r="2103" spans="1:60" x14ac:dyDescent="0.25">
      <c r="A2103" s="18"/>
      <c r="B2103" s="19"/>
      <c r="C2103" s="20"/>
      <c r="D2103" s="19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10"/>
      <c r="P2103" s="6"/>
      <c r="Q2103" s="11"/>
      <c r="R2103" s="6"/>
      <c r="S2103" s="6"/>
      <c r="T2103" s="6"/>
      <c r="U2103" s="17"/>
      <c r="V2103" s="17"/>
      <c r="W2103" s="11"/>
      <c r="X2103" s="6"/>
      <c r="Y2103" s="6"/>
      <c r="Z2103" s="6"/>
      <c r="AA2103" s="6"/>
      <c r="AB2103" s="6"/>
      <c r="AZ2103" t="s">
        <v>1993</v>
      </c>
      <c r="BA2103" t="s">
        <v>3205</v>
      </c>
      <c r="BB2103" t="s">
        <v>3863</v>
      </c>
      <c r="BC2103" t="s">
        <v>3206</v>
      </c>
      <c r="BG2103" t="s">
        <v>7209</v>
      </c>
      <c r="BH2103" t="s">
        <v>8939</v>
      </c>
    </row>
    <row r="2104" spans="1:60" x14ac:dyDescent="0.25">
      <c r="A2104" s="18"/>
      <c r="B2104" s="19"/>
      <c r="C2104" s="20"/>
      <c r="D2104" s="19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10"/>
      <c r="P2104" s="6"/>
      <c r="Q2104" s="11"/>
      <c r="R2104" s="6"/>
      <c r="S2104" s="6"/>
      <c r="T2104" s="6"/>
      <c r="U2104" s="17"/>
      <c r="V2104" s="17"/>
      <c r="W2104" s="11"/>
      <c r="X2104" s="6"/>
      <c r="Y2104" s="6"/>
      <c r="Z2104" s="6"/>
      <c r="AA2104" s="6"/>
      <c r="AB2104" s="6"/>
      <c r="AZ2104" t="s">
        <v>2242</v>
      </c>
      <c r="BA2104" t="s">
        <v>3205</v>
      </c>
      <c r="BB2104" t="s">
        <v>3863</v>
      </c>
      <c r="BC2104" t="s">
        <v>3206</v>
      </c>
      <c r="BG2104" t="s">
        <v>7212</v>
      </c>
      <c r="BH2104" t="s">
        <v>8939</v>
      </c>
    </row>
    <row r="2105" spans="1:60" x14ac:dyDescent="0.25">
      <c r="A2105" s="12"/>
      <c r="B2105" s="13"/>
      <c r="C2105" s="13"/>
      <c r="D2105" s="13"/>
      <c r="E2105" s="13"/>
      <c r="F2105" s="13"/>
      <c r="G2105" s="13"/>
      <c r="H2105" s="13"/>
      <c r="I2105" s="13"/>
      <c r="J2105" s="13"/>
      <c r="K2105" s="13"/>
      <c r="L2105" s="13"/>
      <c r="M2105" s="13"/>
      <c r="N2105" s="13"/>
      <c r="O2105" s="14"/>
      <c r="P2105" s="13"/>
      <c r="Q2105" s="15"/>
      <c r="R2105" s="13"/>
      <c r="S2105" s="13"/>
      <c r="T2105" s="13"/>
      <c r="U2105" s="13"/>
      <c r="V2105" s="13"/>
      <c r="W2105" s="13"/>
      <c r="X2105" s="13"/>
      <c r="Y2105" s="13"/>
      <c r="Z2105" s="13"/>
      <c r="AA2105" s="13"/>
      <c r="AB2105" s="13"/>
      <c r="AZ2105" t="s">
        <v>4608</v>
      </c>
      <c r="BA2105" t="s">
        <v>3205</v>
      </c>
      <c r="BB2105" t="s">
        <v>3863</v>
      </c>
      <c r="BC2105" t="s">
        <v>3206</v>
      </c>
      <c r="BG2105" t="s">
        <v>7213</v>
      </c>
      <c r="BH2105" t="s">
        <v>8939</v>
      </c>
    </row>
    <row r="2106" spans="1:60" x14ac:dyDescent="0.25">
      <c r="A2106" s="1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10"/>
      <c r="P2106" s="6"/>
      <c r="Q2106" s="6"/>
      <c r="R2106" s="6"/>
      <c r="S2106" s="6"/>
      <c r="T2106" s="6"/>
      <c r="U2106" s="17"/>
      <c r="V2106" s="17"/>
      <c r="W2106" s="11"/>
      <c r="X2106" s="6"/>
      <c r="Y2106" s="6"/>
      <c r="Z2106" s="6"/>
      <c r="AA2106" s="6"/>
      <c r="AB2106" s="6"/>
      <c r="AZ2106" t="s">
        <v>404</v>
      </c>
      <c r="BA2106" t="s">
        <v>3205</v>
      </c>
      <c r="BB2106" t="s">
        <v>3863</v>
      </c>
      <c r="BC2106" t="s">
        <v>3204</v>
      </c>
      <c r="BG2106" t="s">
        <v>7216</v>
      </c>
      <c r="BH2106" t="s">
        <v>7216</v>
      </c>
    </row>
    <row r="2107" spans="1:60" x14ac:dyDescent="0.25">
      <c r="A2107" s="12"/>
      <c r="B2107" s="13"/>
      <c r="C2107" s="13"/>
      <c r="D2107" s="13"/>
      <c r="E2107" s="13"/>
      <c r="F2107" s="13"/>
      <c r="G2107" s="13"/>
      <c r="H2107" s="13"/>
      <c r="I2107" s="13"/>
      <c r="J2107" s="13"/>
      <c r="K2107" s="13"/>
      <c r="L2107" s="13"/>
      <c r="M2107" s="13"/>
      <c r="N2107" s="13"/>
      <c r="O2107" s="14"/>
      <c r="P2107" s="13"/>
      <c r="Q2107" s="15"/>
      <c r="R2107" s="13"/>
      <c r="S2107" s="13"/>
      <c r="T2107" s="13"/>
      <c r="U2107" s="13"/>
      <c r="V2107" s="13"/>
      <c r="W2107" s="13"/>
      <c r="X2107" s="13"/>
      <c r="Y2107" s="13"/>
      <c r="Z2107" s="13"/>
      <c r="AA2107" s="13"/>
      <c r="AB2107" s="13"/>
      <c r="AZ2107" t="s">
        <v>4609</v>
      </c>
      <c r="BA2107" t="s">
        <v>3205</v>
      </c>
      <c r="BB2107" t="s">
        <v>3863</v>
      </c>
      <c r="BC2107" t="s">
        <v>3204</v>
      </c>
      <c r="BG2107" t="s">
        <v>10578</v>
      </c>
      <c r="BH2107" t="s">
        <v>7216</v>
      </c>
    </row>
    <row r="2108" spans="1:60" x14ac:dyDescent="0.25">
      <c r="A2108" s="9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10"/>
      <c r="P2108" s="6"/>
      <c r="Q2108" s="6"/>
      <c r="R2108" s="6"/>
      <c r="S2108" s="6"/>
      <c r="T2108" s="6"/>
      <c r="U2108" s="6"/>
      <c r="V2108" s="6"/>
      <c r="W2108" s="11"/>
      <c r="X2108" s="6"/>
      <c r="Y2108" s="6"/>
      <c r="Z2108" s="6"/>
      <c r="AA2108" s="6"/>
      <c r="AB2108" s="6"/>
      <c r="AZ2108" t="s">
        <v>840</v>
      </c>
      <c r="BA2108" t="s">
        <v>3205</v>
      </c>
      <c r="BB2108" t="s">
        <v>3863</v>
      </c>
      <c r="BC2108" t="s">
        <v>3206</v>
      </c>
      <c r="BG2108" t="s">
        <v>7217</v>
      </c>
      <c r="BH2108" t="s">
        <v>8814</v>
      </c>
    </row>
    <row r="2109" spans="1:60" x14ac:dyDescent="0.25">
      <c r="A2109" s="1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10"/>
      <c r="P2109" s="6"/>
      <c r="Q2109" s="6"/>
      <c r="R2109" s="6"/>
      <c r="S2109" s="6"/>
      <c r="T2109" s="6"/>
      <c r="U2109" s="17"/>
      <c r="V2109" s="17"/>
      <c r="W2109" s="11"/>
      <c r="X2109" s="6"/>
      <c r="Y2109" s="6"/>
      <c r="Z2109" s="6"/>
      <c r="AA2109" s="6"/>
      <c r="AB2109" s="6"/>
      <c r="AZ2109" t="s">
        <v>1105</v>
      </c>
      <c r="BA2109" t="s">
        <v>3205</v>
      </c>
      <c r="BB2109" t="s">
        <v>3863</v>
      </c>
      <c r="BC2109" t="s">
        <v>3206</v>
      </c>
      <c r="BG2109" t="s">
        <v>7219</v>
      </c>
      <c r="BH2109" t="s">
        <v>8935</v>
      </c>
    </row>
    <row r="2110" spans="1:60" x14ac:dyDescent="0.25">
      <c r="A2110" s="9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10"/>
      <c r="P2110" s="6"/>
      <c r="Q2110" s="6"/>
      <c r="R2110" s="6"/>
      <c r="S2110" s="6"/>
      <c r="T2110" s="6"/>
      <c r="U2110" s="6"/>
      <c r="V2110" s="6"/>
      <c r="W2110" s="11"/>
      <c r="X2110" s="6"/>
      <c r="Y2110" s="6"/>
      <c r="Z2110" s="6"/>
      <c r="AA2110" s="6"/>
      <c r="AB2110" s="6"/>
      <c r="AZ2110" t="s">
        <v>4610</v>
      </c>
      <c r="BA2110" t="s">
        <v>3205</v>
      </c>
      <c r="BB2110" t="s">
        <v>3863</v>
      </c>
      <c r="BC2110" t="s">
        <v>3206</v>
      </c>
      <c r="BG2110" t="s">
        <v>7220</v>
      </c>
      <c r="BH2110" t="s">
        <v>8935</v>
      </c>
    </row>
    <row r="2111" spans="1:60" x14ac:dyDescent="0.25">
      <c r="A2111" s="12"/>
      <c r="B2111" s="13"/>
      <c r="C2111" s="13"/>
      <c r="D2111" s="13"/>
      <c r="E2111" s="13"/>
      <c r="F2111" s="13"/>
      <c r="G2111" s="13"/>
      <c r="H2111" s="13"/>
      <c r="I2111" s="13"/>
      <c r="J2111" s="13"/>
      <c r="K2111" s="13"/>
      <c r="L2111" s="13"/>
      <c r="M2111" s="13"/>
      <c r="N2111" s="13"/>
      <c r="O2111" s="14"/>
      <c r="P2111" s="13"/>
      <c r="Q2111" s="15"/>
      <c r="R2111" s="13"/>
      <c r="S2111" s="13"/>
      <c r="T2111" s="13"/>
      <c r="U2111" s="13"/>
      <c r="V2111" s="13"/>
      <c r="W2111" s="13"/>
      <c r="X2111" s="13"/>
      <c r="Y2111" s="13"/>
      <c r="Z2111" s="13"/>
      <c r="AA2111" s="13"/>
      <c r="AB2111" s="13"/>
      <c r="AZ2111" t="s">
        <v>4611</v>
      </c>
      <c r="BA2111" t="s">
        <v>3205</v>
      </c>
      <c r="BB2111" t="s">
        <v>3863</v>
      </c>
      <c r="BC2111" t="s">
        <v>3206</v>
      </c>
      <c r="BG2111" t="s">
        <v>7222</v>
      </c>
      <c r="BH2111" t="s">
        <v>8935</v>
      </c>
    </row>
    <row r="2112" spans="1:60" x14ac:dyDescent="0.25">
      <c r="A2112" s="9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10"/>
      <c r="P2112" s="6"/>
      <c r="Q2112" s="11"/>
      <c r="R2112" s="6"/>
      <c r="S2112" s="6"/>
      <c r="T2112" s="6"/>
      <c r="U2112" s="6"/>
      <c r="V2112" s="6"/>
      <c r="W2112" s="11"/>
      <c r="X2112" s="6"/>
      <c r="Y2112" s="6"/>
      <c r="Z2112" s="6"/>
      <c r="AA2112" s="6"/>
      <c r="AB2112" s="6"/>
      <c r="AZ2112" t="s">
        <v>4612</v>
      </c>
      <c r="BA2112" t="s">
        <v>3205</v>
      </c>
      <c r="BB2112" t="s">
        <v>3863</v>
      </c>
      <c r="BC2112" t="s">
        <v>3206</v>
      </c>
      <c r="BG2112" t="s">
        <v>7225</v>
      </c>
      <c r="BH2112" t="s">
        <v>8935</v>
      </c>
    </row>
    <row r="2113" spans="1:60" x14ac:dyDescent="0.25">
      <c r="A2113" s="18"/>
      <c r="B2113" s="19"/>
      <c r="C2113" s="20"/>
      <c r="D2113" s="19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10"/>
      <c r="P2113" s="6"/>
      <c r="Q2113" s="11"/>
      <c r="R2113" s="6"/>
      <c r="S2113" s="6"/>
      <c r="T2113" s="6"/>
      <c r="U2113" s="17"/>
      <c r="V2113" s="17"/>
      <c r="W2113" s="11"/>
      <c r="X2113" s="6"/>
      <c r="Y2113" s="6"/>
      <c r="Z2113" s="6"/>
      <c r="AA2113" s="6"/>
      <c r="AB2113" s="6"/>
      <c r="AZ2113" t="s">
        <v>1989</v>
      </c>
      <c r="BA2113" t="s">
        <v>3205</v>
      </c>
      <c r="BB2113" t="s">
        <v>3863</v>
      </c>
      <c r="BC2113" t="s">
        <v>3206</v>
      </c>
      <c r="BG2113" t="s">
        <v>7226</v>
      </c>
      <c r="BH2113" t="s">
        <v>8940</v>
      </c>
    </row>
    <row r="2114" spans="1:60" x14ac:dyDescent="0.25">
      <c r="A2114" s="16"/>
      <c r="B2114" s="13"/>
      <c r="C2114" s="13"/>
      <c r="D2114" s="13"/>
      <c r="E2114" s="13"/>
      <c r="F2114" s="13"/>
      <c r="G2114" s="13"/>
      <c r="H2114" s="13"/>
      <c r="I2114" s="13"/>
      <c r="J2114" s="13"/>
      <c r="K2114" s="13"/>
      <c r="L2114" s="13"/>
      <c r="M2114" s="13"/>
      <c r="N2114" s="13"/>
      <c r="O2114" s="14"/>
      <c r="P2114" s="13"/>
      <c r="Q2114" s="15"/>
      <c r="R2114" s="13"/>
      <c r="S2114" s="13"/>
      <c r="T2114" s="13"/>
      <c r="U2114" s="17"/>
      <c r="V2114" s="17"/>
      <c r="W2114" s="13"/>
      <c r="X2114" s="13"/>
      <c r="Y2114" s="13"/>
      <c r="Z2114" s="13"/>
      <c r="AA2114" s="13"/>
      <c r="AB2114" s="13"/>
      <c r="AZ2114" t="s">
        <v>3027</v>
      </c>
      <c r="BA2114" t="s">
        <v>3205</v>
      </c>
      <c r="BB2114" t="s">
        <v>3863</v>
      </c>
      <c r="BC2114" t="s">
        <v>3206</v>
      </c>
      <c r="BG2114" t="s">
        <v>7228</v>
      </c>
      <c r="BH2114" t="s">
        <v>8939</v>
      </c>
    </row>
    <row r="2115" spans="1:60" x14ac:dyDescent="0.25">
      <c r="A2115" s="9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10"/>
      <c r="P2115" s="6"/>
      <c r="Q2115" s="6"/>
      <c r="R2115" s="6"/>
      <c r="S2115" s="6"/>
      <c r="T2115" s="6"/>
      <c r="U2115" s="6"/>
      <c r="V2115" s="6"/>
      <c r="W2115" s="11"/>
      <c r="X2115" s="6"/>
      <c r="Y2115" s="6"/>
      <c r="Z2115" s="6"/>
      <c r="AA2115" s="6"/>
      <c r="AB2115" s="6"/>
      <c r="AZ2115" t="s">
        <v>4613</v>
      </c>
      <c r="BA2115" t="s">
        <v>3205</v>
      </c>
      <c r="BB2115" t="s">
        <v>3863</v>
      </c>
      <c r="BC2115" t="s">
        <v>3204</v>
      </c>
      <c r="BG2115" t="s">
        <v>7230</v>
      </c>
      <c r="BH2115" t="s">
        <v>8941</v>
      </c>
    </row>
    <row r="2116" spans="1:60" x14ac:dyDescent="0.25">
      <c r="A2116" s="1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10"/>
      <c r="P2116" s="6"/>
      <c r="Q2116" s="11"/>
      <c r="R2116" s="6"/>
      <c r="S2116" s="6"/>
      <c r="T2116" s="6"/>
      <c r="U2116" s="17"/>
      <c r="V2116" s="17"/>
      <c r="W2116" s="11"/>
      <c r="X2116" s="6"/>
      <c r="Y2116" s="6"/>
      <c r="Z2116" s="6"/>
      <c r="AA2116" s="6"/>
      <c r="AB2116" s="6"/>
      <c r="AZ2116" t="s">
        <v>4614</v>
      </c>
      <c r="BA2116" t="s">
        <v>3205</v>
      </c>
      <c r="BB2116" t="s">
        <v>3863</v>
      </c>
      <c r="BC2116" t="s">
        <v>3206</v>
      </c>
      <c r="BG2116" t="s">
        <v>7231</v>
      </c>
      <c r="BH2116" t="s">
        <v>7231</v>
      </c>
    </row>
    <row r="2117" spans="1:60" x14ac:dyDescent="0.25">
      <c r="A2117" s="9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10"/>
      <c r="P2117" s="6"/>
      <c r="Q2117" s="11"/>
      <c r="R2117" s="6"/>
      <c r="S2117" s="6"/>
      <c r="T2117" s="6"/>
      <c r="U2117" s="6"/>
      <c r="V2117" s="6"/>
      <c r="W2117" s="11"/>
      <c r="X2117" s="6"/>
      <c r="Y2117" s="6"/>
      <c r="Z2117" s="6"/>
      <c r="AA2117" s="6"/>
      <c r="AB2117" s="6"/>
      <c r="AZ2117" t="s">
        <v>4615</v>
      </c>
      <c r="BA2117" t="s">
        <v>3205</v>
      </c>
      <c r="BB2117" t="s">
        <v>3863</v>
      </c>
      <c r="BC2117" t="s">
        <v>3204</v>
      </c>
      <c r="BG2117" t="s">
        <v>7233</v>
      </c>
      <c r="BH2117" t="s">
        <v>7231</v>
      </c>
    </row>
    <row r="2118" spans="1:60" x14ac:dyDescent="0.25">
      <c r="A2118" s="9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10"/>
      <c r="P2118" s="6"/>
      <c r="Q2118" s="6"/>
      <c r="R2118" s="6"/>
      <c r="S2118" s="6"/>
      <c r="T2118" s="6"/>
      <c r="U2118" s="6"/>
      <c r="V2118" s="6"/>
      <c r="W2118" s="11"/>
      <c r="X2118" s="6"/>
      <c r="Y2118" s="6"/>
      <c r="Z2118" s="6"/>
      <c r="AA2118" s="6"/>
      <c r="AB2118" s="6"/>
      <c r="AZ2118" t="s">
        <v>84</v>
      </c>
      <c r="BA2118" t="s">
        <v>3205</v>
      </c>
      <c r="BB2118" t="s">
        <v>3863</v>
      </c>
      <c r="BC2118" t="s">
        <v>3206</v>
      </c>
      <c r="BG2118" t="s">
        <v>7234</v>
      </c>
      <c r="BH2118" t="s">
        <v>7233</v>
      </c>
    </row>
    <row r="2119" spans="1:60" x14ac:dyDescent="0.25">
      <c r="A2119" s="12"/>
      <c r="B2119" s="13"/>
      <c r="C2119" s="13"/>
      <c r="D2119" s="13"/>
      <c r="E2119" s="13"/>
      <c r="F2119" s="13"/>
      <c r="G2119" s="13"/>
      <c r="H2119" s="13"/>
      <c r="I2119" s="13"/>
      <c r="J2119" s="13"/>
      <c r="K2119" s="13"/>
      <c r="L2119" s="13"/>
      <c r="M2119" s="13"/>
      <c r="N2119" s="13"/>
      <c r="O2119" s="14"/>
      <c r="P2119" s="13"/>
      <c r="Q2119" s="13"/>
      <c r="R2119" s="13"/>
      <c r="S2119" s="13"/>
      <c r="T2119" s="13"/>
      <c r="U2119" s="13"/>
      <c r="V2119" s="13"/>
      <c r="W2119" s="13"/>
      <c r="X2119" s="13"/>
      <c r="Y2119" s="13"/>
      <c r="Z2119" s="13"/>
      <c r="AA2119" s="13"/>
      <c r="AB2119" s="13"/>
      <c r="AZ2119" t="s">
        <v>4616</v>
      </c>
      <c r="BA2119" t="s">
        <v>3205</v>
      </c>
      <c r="BB2119" t="s">
        <v>3863</v>
      </c>
      <c r="BC2119" t="s">
        <v>3206</v>
      </c>
      <c r="BG2119" t="s">
        <v>7237</v>
      </c>
      <c r="BH2119" t="s">
        <v>9406</v>
      </c>
    </row>
    <row r="2120" spans="1:60" x14ac:dyDescent="0.25">
      <c r="A2120" s="12"/>
      <c r="B2120" s="13"/>
      <c r="C2120" s="13"/>
      <c r="D2120" s="13"/>
      <c r="E2120" s="13"/>
      <c r="F2120" s="13"/>
      <c r="G2120" s="13"/>
      <c r="H2120" s="13"/>
      <c r="I2120" s="13"/>
      <c r="J2120" s="13"/>
      <c r="K2120" s="13"/>
      <c r="L2120" s="13"/>
      <c r="M2120" s="13"/>
      <c r="N2120" s="13"/>
      <c r="O2120" s="14"/>
      <c r="P2120" s="13"/>
      <c r="Q2120" s="13"/>
      <c r="R2120" s="13"/>
      <c r="S2120" s="13"/>
      <c r="T2120" s="13"/>
      <c r="U2120" s="13"/>
      <c r="V2120" s="13"/>
      <c r="W2120" s="13"/>
      <c r="X2120" s="13"/>
      <c r="Y2120" s="13"/>
      <c r="Z2120" s="13"/>
      <c r="AA2120" s="13"/>
      <c r="AB2120" s="13"/>
      <c r="AZ2120" t="s">
        <v>4617</v>
      </c>
      <c r="BA2120" t="s">
        <v>3205</v>
      </c>
      <c r="BB2120" t="s">
        <v>3863</v>
      </c>
      <c r="BC2120" t="s">
        <v>3206</v>
      </c>
      <c r="BG2120" t="s">
        <v>7238</v>
      </c>
      <c r="BH2120" t="s">
        <v>9407</v>
      </c>
    </row>
    <row r="2121" spans="1:60" x14ac:dyDescent="0.25">
      <c r="A2121" s="12"/>
      <c r="B2121" s="13"/>
      <c r="C2121" s="13"/>
      <c r="D2121" s="13"/>
      <c r="E2121" s="13"/>
      <c r="F2121" s="13"/>
      <c r="G2121" s="13"/>
      <c r="H2121" s="13"/>
      <c r="I2121" s="13"/>
      <c r="J2121" s="13"/>
      <c r="K2121" s="13"/>
      <c r="L2121" s="13"/>
      <c r="M2121" s="13"/>
      <c r="N2121" s="13"/>
      <c r="O2121" s="14"/>
      <c r="P2121" s="13"/>
      <c r="Q2121" s="13"/>
      <c r="R2121" s="13"/>
      <c r="S2121" s="13"/>
      <c r="T2121" s="13"/>
      <c r="U2121" s="13"/>
      <c r="V2121" s="13"/>
      <c r="W2121" s="13"/>
      <c r="X2121" s="13"/>
      <c r="Y2121" s="13"/>
      <c r="Z2121" s="13"/>
      <c r="AA2121" s="13"/>
      <c r="AB2121" s="13"/>
      <c r="AZ2121" t="s">
        <v>4618</v>
      </c>
      <c r="BA2121" t="s">
        <v>3205</v>
      </c>
      <c r="BB2121" t="s">
        <v>3863</v>
      </c>
      <c r="BC2121" t="s">
        <v>3206</v>
      </c>
      <c r="BG2121" t="s">
        <v>7240</v>
      </c>
      <c r="BH2121" t="s">
        <v>9408</v>
      </c>
    </row>
    <row r="2122" spans="1:60" x14ac:dyDescent="0.25">
      <c r="A2122" s="9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10"/>
      <c r="P2122" s="6"/>
      <c r="Q2122" s="11"/>
      <c r="R2122" s="6"/>
      <c r="S2122" s="6"/>
      <c r="T2122" s="6"/>
      <c r="U2122" s="6"/>
      <c r="V2122" s="6"/>
      <c r="W2122" s="11"/>
      <c r="X2122" s="6"/>
      <c r="Y2122" s="6"/>
      <c r="Z2122" s="6"/>
      <c r="AA2122" s="6"/>
      <c r="AB2122" s="6"/>
      <c r="AZ2122" t="s">
        <v>4619</v>
      </c>
      <c r="BA2122" t="s">
        <v>3205</v>
      </c>
      <c r="BB2122" t="s">
        <v>3863</v>
      </c>
      <c r="BC2122" t="s">
        <v>3206</v>
      </c>
      <c r="BG2122" t="s">
        <v>7242</v>
      </c>
      <c r="BH2122" t="s">
        <v>9409</v>
      </c>
    </row>
    <row r="2123" spans="1:60" x14ac:dyDescent="0.25">
      <c r="A2123" s="9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10"/>
      <c r="P2123" s="6"/>
      <c r="Q2123" s="6"/>
      <c r="R2123" s="6"/>
      <c r="S2123" s="6"/>
      <c r="T2123" s="6"/>
      <c r="U2123" s="6"/>
      <c r="V2123" s="6"/>
      <c r="W2123" s="11"/>
      <c r="X2123" s="6"/>
      <c r="Y2123" s="6"/>
      <c r="Z2123" s="6"/>
      <c r="AA2123" s="6"/>
      <c r="AB2123" s="6"/>
      <c r="AZ2123" t="s">
        <v>4620</v>
      </c>
      <c r="BA2123" t="s">
        <v>3205</v>
      </c>
      <c r="BB2123" t="s">
        <v>3863</v>
      </c>
      <c r="BC2123" t="s">
        <v>3206</v>
      </c>
      <c r="BG2123" t="s">
        <v>7243</v>
      </c>
      <c r="BH2123" t="s">
        <v>9410</v>
      </c>
    </row>
    <row r="2124" spans="1:60" x14ac:dyDescent="0.25">
      <c r="A2124" s="12"/>
      <c r="B2124" s="13"/>
      <c r="C2124" s="13"/>
      <c r="D2124" s="13"/>
      <c r="E2124" s="13"/>
      <c r="F2124" s="13"/>
      <c r="G2124" s="13"/>
      <c r="H2124" s="13"/>
      <c r="I2124" s="13"/>
      <c r="J2124" s="13"/>
      <c r="K2124" s="13"/>
      <c r="L2124" s="13"/>
      <c r="M2124" s="13"/>
      <c r="N2124" s="13"/>
      <c r="O2124" s="14"/>
      <c r="P2124" s="13"/>
      <c r="Q2124" s="15"/>
      <c r="R2124" s="13"/>
      <c r="S2124" s="13"/>
      <c r="T2124" s="13"/>
      <c r="U2124" s="13"/>
      <c r="V2124" s="13"/>
      <c r="W2124" s="13"/>
      <c r="X2124" s="13"/>
      <c r="Y2124" s="13"/>
      <c r="Z2124" s="13"/>
      <c r="AA2124" s="13"/>
      <c r="AB2124" s="13"/>
      <c r="AZ2124" t="s">
        <v>4621</v>
      </c>
      <c r="BA2124" t="s">
        <v>3205</v>
      </c>
      <c r="BB2124" t="s">
        <v>3863</v>
      </c>
      <c r="BC2124" t="s">
        <v>3206</v>
      </c>
      <c r="BG2124" t="s">
        <v>7244</v>
      </c>
      <c r="BH2124" t="s">
        <v>9410</v>
      </c>
    </row>
    <row r="2125" spans="1:60" x14ac:dyDescent="0.25">
      <c r="A2125" s="1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10"/>
      <c r="P2125" s="6"/>
      <c r="Q2125" s="6"/>
      <c r="R2125" s="6"/>
      <c r="S2125" s="6"/>
      <c r="T2125" s="6"/>
      <c r="U2125" s="17"/>
      <c r="V2125" s="17"/>
      <c r="W2125" s="11"/>
      <c r="X2125" s="6"/>
      <c r="Y2125" s="6"/>
      <c r="Z2125" s="6"/>
      <c r="AA2125" s="6"/>
      <c r="AB2125" s="6"/>
      <c r="AZ2125" t="s">
        <v>124</v>
      </c>
      <c r="BA2125" t="s">
        <v>3205</v>
      </c>
      <c r="BB2125" t="s">
        <v>3863</v>
      </c>
      <c r="BC2125" t="s">
        <v>3206</v>
      </c>
      <c r="BG2125" t="s">
        <v>7251</v>
      </c>
      <c r="BH2125" t="s">
        <v>7251</v>
      </c>
    </row>
    <row r="2126" spans="1:60" x14ac:dyDescent="0.25">
      <c r="A2126" s="9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10"/>
      <c r="P2126" s="6"/>
      <c r="Q2126" s="6"/>
      <c r="R2126" s="6"/>
      <c r="S2126" s="6"/>
      <c r="T2126" s="6"/>
      <c r="U2126" s="6"/>
      <c r="V2126" s="6"/>
      <c r="W2126" s="11"/>
      <c r="X2126" s="6"/>
      <c r="Y2126" s="6"/>
      <c r="Z2126" s="6"/>
      <c r="AA2126" s="6"/>
      <c r="AB2126" s="6"/>
      <c r="AZ2126" t="s">
        <v>256</v>
      </c>
      <c r="BA2126" t="s">
        <v>3205</v>
      </c>
      <c r="BB2126" t="s">
        <v>3863</v>
      </c>
      <c r="BC2126" t="s">
        <v>7263</v>
      </c>
      <c r="BG2126" t="s">
        <v>232</v>
      </c>
      <c r="BH2126" t="s">
        <v>232</v>
      </c>
    </row>
    <row r="2127" spans="1:60" x14ac:dyDescent="0.25">
      <c r="A2127" s="16"/>
      <c r="B2127" s="13"/>
      <c r="C2127" s="13"/>
      <c r="D2127" s="13"/>
      <c r="E2127" s="13"/>
      <c r="F2127" s="13"/>
      <c r="G2127" s="13"/>
      <c r="H2127" s="13"/>
      <c r="I2127" s="13"/>
      <c r="J2127" s="13"/>
      <c r="K2127" s="13"/>
      <c r="L2127" s="13"/>
      <c r="M2127" s="13"/>
      <c r="N2127" s="13"/>
      <c r="O2127" s="14"/>
      <c r="P2127" s="13"/>
      <c r="Q2127" s="15"/>
      <c r="R2127" s="13"/>
      <c r="S2127" s="13"/>
      <c r="T2127" s="13"/>
      <c r="U2127" s="17"/>
      <c r="V2127" s="17"/>
      <c r="W2127" s="13"/>
      <c r="X2127" s="13"/>
      <c r="Y2127" s="13"/>
      <c r="Z2127" s="13"/>
      <c r="AA2127" s="13"/>
      <c r="AB2127" s="13"/>
      <c r="AZ2127" t="s">
        <v>3135</v>
      </c>
      <c r="BA2127" t="s">
        <v>3205</v>
      </c>
      <c r="BB2127" t="s">
        <v>3863</v>
      </c>
      <c r="BC2127" t="s">
        <v>7263</v>
      </c>
      <c r="BG2127" t="s">
        <v>7252</v>
      </c>
      <c r="BH2127" t="s">
        <v>7252</v>
      </c>
    </row>
    <row r="2128" spans="1:60" x14ac:dyDescent="0.25">
      <c r="A2128" s="9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10"/>
      <c r="P2128" s="6"/>
      <c r="Q2128" s="6"/>
      <c r="R2128" s="6"/>
      <c r="S2128" s="6"/>
      <c r="T2128" s="6"/>
      <c r="U2128" s="6"/>
      <c r="V2128" s="6"/>
      <c r="W2128" s="11"/>
      <c r="X2128" s="6"/>
      <c r="Y2128" s="6"/>
      <c r="Z2128" s="6"/>
      <c r="AA2128" s="6"/>
      <c r="AB2128" s="6"/>
      <c r="AZ2128" t="s">
        <v>4622</v>
      </c>
      <c r="BA2128" t="s">
        <v>3205</v>
      </c>
      <c r="BB2128" t="s">
        <v>3863</v>
      </c>
      <c r="BC2128" t="s">
        <v>3206</v>
      </c>
      <c r="BG2128" t="s">
        <v>7253</v>
      </c>
      <c r="BH2128" t="s">
        <v>7252</v>
      </c>
    </row>
    <row r="2129" spans="1:60" x14ac:dyDescent="0.25">
      <c r="A2129" s="12"/>
      <c r="B2129" s="13"/>
      <c r="C2129" s="13"/>
      <c r="D2129" s="13"/>
      <c r="E2129" s="13"/>
      <c r="F2129" s="13"/>
      <c r="G2129" s="13"/>
      <c r="H2129" s="13"/>
      <c r="I2129" s="13"/>
      <c r="J2129" s="13"/>
      <c r="K2129" s="13"/>
      <c r="L2129" s="13"/>
      <c r="M2129" s="13"/>
      <c r="N2129" s="13"/>
      <c r="O2129" s="14"/>
      <c r="P2129" s="13"/>
      <c r="Q2129" s="15"/>
      <c r="R2129" s="13"/>
      <c r="S2129" s="13"/>
      <c r="T2129" s="13"/>
      <c r="U2129" s="13"/>
      <c r="V2129" s="13"/>
      <c r="W2129" s="13"/>
      <c r="X2129" s="13"/>
      <c r="Y2129" s="13"/>
      <c r="Z2129" s="13"/>
      <c r="AA2129" s="13"/>
      <c r="AB2129" s="13"/>
      <c r="AZ2129" t="s">
        <v>4623</v>
      </c>
      <c r="BA2129" t="s">
        <v>3205</v>
      </c>
      <c r="BB2129" t="s">
        <v>3863</v>
      </c>
      <c r="BC2129" t="s">
        <v>3206</v>
      </c>
      <c r="BG2129" t="s">
        <v>7260</v>
      </c>
      <c r="BH2129" t="s">
        <v>7260</v>
      </c>
    </row>
    <row r="2130" spans="1:60" x14ac:dyDescent="0.25">
      <c r="A2130" s="9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10"/>
      <c r="P2130" s="6"/>
      <c r="Q2130" s="6"/>
      <c r="R2130" s="6"/>
      <c r="S2130" s="6"/>
      <c r="T2130" s="6"/>
      <c r="U2130" s="6"/>
      <c r="V2130" s="6"/>
      <c r="W2130" s="11"/>
      <c r="X2130" s="6"/>
      <c r="Y2130" s="6"/>
      <c r="Z2130" s="6"/>
      <c r="AA2130" s="6"/>
      <c r="AB2130" s="6"/>
      <c r="AZ2130" t="s">
        <v>663</v>
      </c>
      <c r="BA2130" t="s">
        <v>3205</v>
      </c>
      <c r="BB2130" t="s">
        <v>3863</v>
      </c>
      <c r="BC2130" t="s">
        <v>3206</v>
      </c>
      <c r="BG2130" t="s">
        <v>7261</v>
      </c>
      <c r="BH2130" t="s">
        <v>7261</v>
      </c>
    </row>
    <row r="2131" spans="1:60" x14ac:dyDescent="0.25">
      <c r="A2131" s="9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10"/>
      <c r="P2131" s="6"/>
      <c r="Q2131" s="11"/>
      <c r="R2131" s="6"/>
      <c r="S2131" s="6"/>
      <c r="T2131" s="6"/>
      <c r="U2131" s="6"/>
      <c r="V2131" s="6"/>
      <c r="W2131" s="11"/>
      <c r="X2131" s="6"/>
      <c r="Y2131" s="6"/>
      <c r="Z2131" s="6"/>
      <c r="AA2131" s="6"/>
      <c r="AB2131" s="6"/>
      <c r="AZ2131" t="s">
        <v>4624</v>
      </c>
      <c r="BA2131" t="s">
        <v>3205</v>
      </c>
      <c r="BB2131" t="s">
        <v>3863</v>
      </c>
      <c r="BC2131" t="s">
        <v>3206</v>
      </c>
      <c r="BG2131" t="s">
        <v>17023</v>
      </c>
      <c r="BH2131" t="s">
        <v>309</v>
      </c>
    </row>
    <row r="2132" spans="1:60" x14ac:dyDescent="0.25">
      <c r="A2132" s="18"/>
      <c r="B2132" s="19"/>
      <c r="C2132" s="20"/>
      <c r="D2132" s="19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10"/>
      <c r="P2132" s="6"/>
      <c r="Q2132" s="11"/>
      <c r="R2132" s="6"/>
      <c r="S2132" s="6"/>
      <c r="T2132" s="6"/>
      <c r="U2132" s="17"/>
      <c r="V2132" s="17"/>
      <c r="W2132" s="11"/>
      <c r="X2132" s="6"/>
      <c r="Y2132" s="6"/>
      <c r="Z2132" s="6"/>
      <c r="AA2132" s="6"/>
      <c r="AB2132" s="6"/>
      <c r="AZ2132" t="s">
        <v>1804</v>
      </c>
      <c r="BA2132" t="s">
        <v>3205</v>
      </c>
      <c r="BB2132" t="s">
        <v>3863</v>
      </c>
      <c r="BC2132" t="s">
        <v>3206</v>
      </c>
      <c r="BG2132" t="s">
        <v>17024</v>
      </c>
      <c r="BH2132" t="s">
        <v>2148</v>
      </c>
    </row>
    <row r="2133" spans="1:60" x14ac:dyDescent="0.25">
      <c r="A2133" s="18"/>
      <c r="B2133" s="19"/>
      <c r="C2133" s="20"/>
      <c r="D2133" s="19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10"/>
      <c r="P2133" s="6"/>
      <c r="Q2133" s="11"/>
      <c r="R2133" s="6"/>
      <c r="S2133" s="6"/>
      <c r="T2133" s="6"/>
      <c r="U2133" s="17"/>
      <c r="V2133" s="17"/>
      <c r="W2133" s="11"/>
      <c r="X2133" s="6"/>
      <c r="Y2133" s="6"/>
      <c r="Z2133" s="6"/>
      <c r="AA2133" s="6"/>
      <c r="AB2133" s="6"/>
      <c r="AZ2133" t="s">
        <v>457</v>
      </c>
      <c r="BA2133" t="s">
        <v>3205</v>
      </c>
      <c r="BB2133" t="s">
        <v>3863</v>
      </c>
      <c r="BC2133" t="s">
        <v>3206</v>
      </c>
      <c r="BG2133" t="s">
        <v>17025</v>
      </c>
      <c r="BH2133" t="s">
        <v>168</v>
      </c>
    </row>
    <row r="2134" spans="1:60" x14ac:dyDescent="0.25">
      <c r="A2134" s="12"/>
      <c r="B2134" s="13"/>
      <c r="C2134" s="13"/>
      <c r="D2134" s="13"/>
      <c r="E2134" s="13"/>
      <c r="F2134" s="13"/>
      <c r="G2134" s="13"/>
      <c r="H2134" s="13"/>
      <c r="I2134" s="13"/>
      <c r="J2134" s="13"/>
      <c r="K2134" s="13"/>
      <c r="L2134" s="13"/>
      <c r="M2134" s="13"/>
      <c r="N2134" s="13"/>
      <c r="O2134" s="14"/>
      <c r="P2134" s="13"/>
      <c r="Q2134" s="13"/>
      <c r="R2134" s="13"/>
      <c r="S2134" s="13"/>
      <c r="T2134" s="13"/>
      <c r="U2134" s="13"/>
      <c r="V2134" s="13"/>
      <c r="W2134" s="13"/>
      <c r="X2134" s="13"/>
      <c r="Y2134" s="13"/>
      <c r="Z2134" s="13"/>
      <c r="AA2134" s="13"/>
      <c r="AB2134" s="13"/>
      <c r="AZ2134" t="s">
        <v>457</v>
      </c>
      <c r="BA2134" t="s">
        <v>3205</v>
      </c>
      <c r="BB2134" t="s">
        <v>3863</v>
      </c>
      <c r="BC2134" t="s">
        <v>3206</v>
      </c>
      <c r="BG2134" t="s">
        <v>17026</v>
      </c>
      <c r="BH2134" t="s">
        <v>170</v>
      </c>
    </row>
    <row r="2135" spans="1:60" x14ac:dyDescent="0.25">
      <c r="A2135" s="16"/>
      <c r="B2135" s="13"/>
      <c r="C2135" s="13"/>
      <c r="D2135" s="13"/>
      <c r="E2135" s="13"/>
      <c r="F2135" s="13"/>
      <c r="G2135" s="13"/>
      <c r="H2135" s="13"/>
      <c r="I2135" s="13"/>
      <c r="J2135" s="13"/>
      <c r="K2135" s="13"/>
      <c r="L2135" s="13"/>
      <c r="M2135" s="13"/>
      <c r="N2135" s="13"/>
      <c r="O2135" s="14"/>
      <c r="P2135" s="13"/>
      <c r="Q2135" s="15"/>
      <c r="R2135" s="13"/>
      <c r="S2135" s="13"/>
      <c r="T2135" s="13"/>
      <c r="U2135" s="17"/>
      <c r="V2135" s="17"/>
      <c r="W2135" s="13"/>
      <c r="X2135" s="13"/>
      <c r="Y2135" s="13"/>
      <c r="Z2135" s="13"/>
      <c r="AA2135" s="13"/>
      <c r="AB2135" s="13"/>
      <c r="AZ2135" t="s">
        <v>2855</v>
      </c>
      <c r="BA2135" t="s">
        <v>3205</v>
      </c>
      <c r="BB2135" t="s">
        <v>3863</v>
      </c>
      <c r="BC2135" t="s">
        <v>3206</v>
      </c>
      <c r="BG2135" t="s">
        <v>17027</v>
      </c>
      <c r="BH2135" t="s">
        <v>163</v>
      </c>
    </row>
    <row r="2136" spans="1:60" x14ac:dyDescent="0.25">
      <c r="A2136" s="12"/>
      <c r="B2136" s="13"/>
      <c r="C2136" s="13"/>
      <c r="D2136" s="13"/>
      <c r="E2136" s="13"/>
      <c r="F2136" s="13"/>
      <c r="G2136" s="13"/>
      <c r="H2136" s="13"/>
      <c r="I2136" s="13"/>
      <c r="J2136" s="13"/>
      <c r="K2136" s="13"/>
      <c r="L2136" s="13"/>
      <c r="M2136" s="13"/>
      <c r="N2136" s="13"/>
      <c r="O2136" s="14"/>
      <c r="P2136" s="13"/>
      <c r="Q2136" s="15"/>
      <c r="R2136" s="13"/>
      <c r="S2136" s="13"/>
      <c r="T2136" s="13"/>
      <c r="U2136" s="13"/>
      <c r="V2136" s="13"/>
      <c r="W2136" s="13"/>
      <c r="X2136" s="13"/>
      <c r="Y2136" s="13"/>
      <c r="Z2136" s="13"/>
      <c r="AA2136" s="13"/>
      <c r="AB2136" s="13"/>
      <c r="AZ2136" t="s">
        <v>4625</v>
      </c>
      <c r="BA2136" t="s">
        <v>3205</v>
      </c>
      <c r="BB2136" t="s">
        <v>3967</v>
      </c>
      <c r="BC2136" t="s">
        <v>3206</v>
      </c>
      <c r="BG2136" t="s">
        <v>17028</v>
      </c>
      <c r="BH2136" t="s">
        <v>112</v>
      </c>
    </row>
    <row r="2137" spans="1:60" x14ac:dyDescent="0.25">
      <c r="A2137" s="12"/>
      <c r="B2137" s="13"/>
      <c r="C2137" s="13"/>
      <c r="D2137" s="13"/>
      <c r="E2137" s="13"/>
      <c r="F2137" s="13"/>
      <c r="G2137" s="13"/>
      <c r="H2137" s="13"/>
      <c r="I2137" s="13"/>
      <c r="J2137" s="13"/>
      <c r="K2137" s="13"/>
      <c r="L2137" s="13"/>
      <c r="M2137" s="13"/>
      <c r="N2137" s="13"/>
      <c r="O2137" s="14"/>
      <c r="P2137" s="13"/>
      <c r="Q2137" s="15"/>
      <c r="R2137" s="13"/>
      <c r="S2137" s="13"/>
      <c r="T2137" s="13"/>
      <c r="U2137" s="13"/>
      <c r="V2137" s="13"/>
      <c r="W2137" s="13"/>
      <c r="X2137" s="13"/>
      <c r="Y2137" s="13"/>
      <c r="Z2137" s="13"/>
      <c r="AA2137" s="13"/>
      <c r="AB2137" s="13"/>
      <c r="AZ2137" t="s">
        <v>4626</v>
      </c>
      <c r="BA2137" t="s">
        <v>3205</v>
      </c>
      <c r="BB2137" t="s">
        <v>3863</v>
      </c>
      <c r="BC2137" t="s">
        <v>3206</v>
      </c>
      <c r="BG2137" t="s">
        <v>17029</v>
      </c>
      <c r="BH2137" t="s">
        <v>645</v>
      </c>
    </row>
    <row r="2138" spans="1:60" x14ac:dyDescent="0.25">
      <c r="A2138" s="12"/>
      <c r="B2138" s="13"/>
      <c r="C2138" s="13"/>
      <c r="D2138" s="13"/>
      <c r="E2138" s="13"/>
      <c r="F2138" s="13"/>
      <c r="G2138" s="13"/>
      <c r="H2138" s="13"/>
      <c r="I2138" s="13"/>
      <c r="J2138" s="13"/>
      <c r="K2138" s="13"/>
      <c r="L2138" s="13"/>
      <c r="M2138" s="13"/>
      <c r="N2138" s="13"/>
      <c r="O2138" s="14"/>
      <c r="P2138" s="13"/>
      <c r="Q2138" s="15"/>
      <c r="R2138" s="13"/>
      <c r="S2138" s="13"/>
      <c r="T2138" s="13"/>
      <c r="U2138" s="13"/>
      <c r="V2138" s="13"/>
      <c r="W2138" s="13"/>
      <c r="X2138" s="13"/>
      <c r="Y2138" s="13"/>
      <c r="Z2138" s="13"/>
      <c r="AA2138" s="13"/>
      <c r="AB2138" s="13"/>
      <c r="AZ2138" t="s">
        <v>4627</v>
      </c>
      <c r="BA2138" t="s">
        <v>3205</v>
      </c>
      <c r="BB2138" t="s">
        <v>3863</v>
      </c>
      <c r="BC2138" t="s">
        <v>3204</v>
      </c>
      <c r="BG2138" t="s">
        <v>17030</v>
      </c>
      <c r="BH2138" t="s">
        <v>309</v>
      </c>
    </row>
    <row r="2139" spans="1:60" x14ac:dyDescent="0.25">
      <c r="A2139" s="1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10"/>
      <c r="P2139" s="6"/>
      <c r="Q2139" s="6"/>
      <c r="R2139" s="6"/>
      <c r="S2139" s="6"/>
      <c r="T2139" s="6"/>
      <c r="U2139" s="17"/>
      <c r="V2139" s="17"/>
      <c r="W2139" s="11"/>
      <c r="X2139" s="6"/>
      <c r="Y2139" s="6"/>
      <c r="Z2139" s="6"/>
      <c r="AA2139" s="6"/>
      <c r="AB2139" s="6"/>
      <c r="AZ2139" t="s">
        <v>259</v>
      </c>
      <c r="BA2139" t="s">
        <v>3205</v>
      </c>
      <c r="BB2139" t="s">
        <v>3863</v>
      </c>
      <c r="BC2139" t="s">
        <v>3204</v>
      </c>
      <c r="BG2139" t="s">
        <v>17031</v>
      </c>
      <c r="BH2139" t="s">
        <v>2148</v>
      </c>
    </row>
    <row r="2140" spans="1:60" x14ac:dyDescent="0.25">
      <c r="A2140" s="12"/>
      <c r="B2140" s="13"/>
      <c r="C2140" s="13"/>
      <c r="D2140" s="13"/>
      <c r="E2140" s="13"/>
      <c r="F2140" s="13"/>
      <c r="G2140" s="13"/>
      <c r="H2140" s="13"/>
      <c r="I2140" s="13"/>
      <c r="J2140" s="13"/>
      <c r="K2140" s="13"/>
      <c r="L2140" s="13"/>
      <c r="M2140" s="13"/>
      <c r="N2140" s="13"/>
      <c r="O2140" s="14"/>
      <c r="P2140" s="13"/>
      <c r="Q2140" s="15"/>
      <c r="R2140" s="13"/>
      <c r="S2140" s="13"/>
      <c r="T2140" s="13"/>
      <c r="U2140" s="13"/>
      <c r="V2140" s="13"/>
      <c r="W2140" s="13"/>
      <c r="X2140" s="13"/>
      <c r="Y2140" s="13"/>
      <c r="Z2140" s="13"/>
      <c r="AA2140" s="13"/>
      <c r="AB2140" s="13"/>
      <c r="AZ2140" t="s">
        <v>4628</v>
      </c>
      <c r="BA2140" t="s">
        <v>3205</v>
      </c>
      <c r="BB2140" t="s">
        <v>3863</v>
      </c>
      <c r="BC2140" t="s">
        <v>7263</v>
      </c>
      <c r="BG2140" t="s">
        <v>17032</v>
      </c>
      <c r="BH2140" t="s">
        <v>279</v>
      </c>
    </row>
    <row r="2141" spans="1:60" x14ac:dyDescent="0.25">
      <c r="A2141" s="1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10"/>
      <c r="P2141" s="6"/>
      <c r="Q2141" s="11"/>
      <c r="R2141" s="6"/>
      <c r="S2141" s="6"/>
      <c r="T2141" s="6"/>
      <c r="U2141" s="17"/>
      <c r="V2141" s="17"/>
      <c r="W2141" s="11"/>
      <c r="X2141" s="6"/>
      <c r="Y2141" s="6"/>
      <c r="Z2141" s="6"/>
      <c r="AA2141" s="6"/>
      <c r="AB2141" s="6"/>
      <c r="AZ2141" t="s">
        <v>4629</v>
      </c>
      <c r="BA2141" t="s">
        <v>3205</v>
      </c>
      <c r="BB2141" t="s">
        <v>3863</v>
      </c>
      <c r="BC2141" t="s">
        <v>3206</v>
      </c>
      <c r="BG2141" t="s">
        <v>17033</v>
      </c>
      <c r="BH2141" t="s">
        <v>2035</v>
      </c>
    </row>
    <row r="2142" spans="1:60" x14ac:dyDescent="0.25">
      <c r="A2142" s="1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10"/>
      <c r="P2142" s="6"/>
      <c r="Q2142" s="6"/>
      <c r="R2142" s="6"/>
      <c r="S2142" s="6"/>
      <c r="T2142" s="6"/>
      <c r="U2142" s="17"/>
      <c r="V2142" s="17"/>
      <c r="W2142" s="11"/>
      <c r="X2142" s="6"/>
      <c r="Y2142" s="6"/>
      <c r="Z2142" s="6"/>
      <c r="AA2142" s="6"/>
      <c r="AB2142" s="6"/>
      <c r="AZ2142" t="s">
        <v>74</v>
      </c>
      <c r="BA2142" t="s">
        <v>3205</v>
      </c>
      <c r="BB2142" t="s">
        <v>3863</v>
      </c>
      <c r="BC2142" t="s">
        <v>3206</v>
      </c>
      <c r="BG2142" t="s">
        <v>17034</v>
      </c>
      <c r="BH2142" t="s">
        <v>2035</v>
      </c>
    </row>
    <row r="2143" spans="1:60" x14ac:dyDescent="0.25">
      <c r="A2143" s="9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10"/>
      <c r="P2143" s="6"/>
      <c r="Q2143" s="11"/>
      <c r="R2143" s="6"/>
      <c r="S2143" s="6"/>
      <c r="T2143" s="6"/>
      <c r="U2143" s="6"/>
      <c r="V2143" s="6"/>
      <c r="W2143" s="11"/>
      <c r="X2143" s="6"/>
      <c r="Y2143" s="6"/>
      <c r="Z2143" s="6"/>
      <c r="AA2143" s="6"/>
      <c r="AB2143" s="6"/>
      <c r="AZ2143" t="s">
        <v>4630</v>
      </c>
      <c r="BA2143" t="s">
        <v>3205</v>
      </c>
      <c r="BB2143" t="s">
        <v>3863</v>
      </c>
      <c r="BC2143" t="s">
        <v>3206</v>
      </c>
      <c r="BG2143" t="s">
        <v>17035</v>
      </c>
      <c r="BH2143" t="s">
        <v>9153</v>
      </c>
    </row>
    <row r="2144" spans="1:60" x14ac:dyDescent="0.25">
      <c r="A2144" s="9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10"/>
      <c r="P2144" s="6"/>
      <c r="Q2144" s="6"/>
      <c r="R2144" s="6"/>
      <c r="S2144" s="6"/>
      <c r="T2144" s="6"/>
      <c r="U2144" s="6"/>
      <c r="V2144" s="6"/>
      <c r="W2144" s="11"/>
      <c r="X2144" s="6"/>
      <c r="Y2144" s="6"/>
      <c r="Z2144" s="6"/>
      <c r="AA2144" s="6"/>
      <c r="AB2144" s="6"/>
      <c r="AZ2144" t="s">
        <v>1337</v>
      </c>
      <c r="BA2144" t="s">
        <v>3205</v>
      </c>
      <c r="BB2144" t="s">
        <v>3863</v>
      </c>
      <c r="BC2144" t="s">
        <v>3206</v>
      </c>
      <c r="BG2144" t="s">
        <v>17036</v>
      </c>
      <c r="BH2144" t="s">
        <v>166</v>
      </c>
    </row>
    <row r="2145" spans="1:60" x14ac:dyDescent="0.25">
      <c r="A2145" s="12"/>
      <c r="B2145" s="13"/>
      <c r="C2145" s="13"/>
      <c r="D2145" s="13"/>
      <c r="E2145" s="13"/>
      <c r="F2145" s="13"/>
      <c r="G2145" s="13"/>
      <c r="H2145" s="13"/>
      <c r="I2145" s="13"/>
      <c r="J2145" s="13"/>
      <c r="K2145" s="13"/>
      <c r="L2145" s="13"/>
      <c r="M2145" s="13"/>
      <c r="N2145" s="13"/>
      <c r="O2145" s="14"/>
      <c r="P2145" s="13"/>
      <c r="Q2145" s="13"/>
      <c r="R2145" s="13"/>
      <c r="S2145" s="13"/>
      <c r="T2145" s="13"/>
      <c r="U2145" s="13"/>
      <c r="V2145" s="13"/>
      <c r="W2145" s="13"/>
      <c r="X2145" s="13"/>
      <c r="Y2145" s="13"/>
      <c r="Z2145" s="13"/>
      <c r="AA2145" s="13"/>
      <c r="AB2145" s="13"/>
      <c r="AZ2145" t="s">
        <v>1337</v>
      </c>
      <c r="BA2145" t="s">
        <v>3205</v>
      </c>
      <c r="BB2145" t="s">
        <v>3863</v>
      </c>
      <c r="BC2145" t="s">
        <v>3206</v>
      </c>
      <c r="BG2145" t="s">
        <v>17037</v>
      </c>
      <c r="BH2145" t="s">
        <v>279</v>
      </c>
    </row>
    <row r="2146" spans="1:60" x14ac:dyDescent="0.25">
      <c r="A2146" s="12"/>
      <c r="B2146" s="13"/>
      <c r="C2146" s="13"/>
      <c r="D2146" s="13"/>
      <c r="E2146" s="13"/>
      <c r="F2146" s="13"/>
      <c r="G2146" s="13"/>
      <c r="H2146" s="13"/>
      <c r="I2146" s="13"/>
      <c r="J2146" s="13"/>
      <c r="K2146" s="13"/>
      <c r="L2146" s="13"/>
      <c r="M2146" s="13"/>
      <c r="N2146" s="13"/>
      <c r="O2146" s="14"/>
      <c r="P2146" s="13"/>
      <c r="Q2146" s="15"/>
      <c r="R2146" s="13"/>
      <c r="S2146" s="13"/>
      <c r="T2146" s="13"/>
      <c r="U2146" s="13"/>
      <c r="V2146" s="13"/>
      <c r="W2146" s="13"/>
      <c r="X2146" s="13"/>
      <c r="Y2146" s="13"/>
      <c r="Z2146" s="13"/>
      <c r="AA2146" s="13"/>
      <c r="AB2146" s="13"/>
      <c r="AZ2146" t="s">
        <v>4631</v>
      </c>
      <c r="BA2146" t="s">
        <v>3205</v>
      </c>
      <c r="BB2146" t="s">
        <v>3863</v>
      </c>
      <c r="BC2146" t="s">
        <v>3206</v>
      </c>
      <c r="BG2146" t="s">
        <v>17038</v>
      </c>
      <c r="BH2146" t="s">
        <v>9153</v>
      </c>
    </row>
    <row r="2147" spans="1:60" x14ac:dyDescent="0.25">
      <c r="A2147" s="18"/>
      <c r="B2147" s="19"/>
      <c r="C2147" s="20"/>
      <c r="D2147" s="19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10"/>
      <c r="P2147" s="6"/>
      <c r="Q2147" s="11"/>
      <c r="R2147" s="6"/>
      <c r="S2147" s="6"/>
      <c r="T2147" s="6"/>
      <c r="U2147" s="17"/>
      <c r="V2147" s="17"/>
      <c r="W2147" s="11"/>
      <c r="X2147" s="6"/>
      <c r="Y2147" s="6"/>
      <c r="Z2147" s="6"/>
      <c r="AA2147" s="6"/>
      <c r="AB2147" s="6"/>
      <c r="AZ2147" t="s">
        <v>157</v>
      </c>
      <c r="BA2147" t="s">
        <v>3205</v>
      </c>
      <c r="BB2147" t="s">
        <v>3863</v>
      </c>
      <c r="BC2147" t="s">
        <v>3206</v>
      </c>
      <c r="BG2147" t="s">
        <v>17039</v>
      </c>
      <c r="BH2147" t="s">
        <v>298</v>
      </c>
    </row>
    <row r="2148" spans="1:60" x14ac:dyDescent="0.25">
      <c r="A2148" s="16"/>
      <c r="B2148" s="13"/>
      <c r="C2148" s="13"/>
      <c r="D2148" s="13"/>
      <c r="E2148" s="13"/>
      <c r="F2148" s="13"/>
      <c r="G2148" s="13"/>
      <c r="H2148" s="13"/>
      <c r="I2148" s="13"/>
      <c r="J2148" s="13"/>
      <c r="K2148" s="13"/>
      <c r="L2148" s="13"/>
      <c r="M2148" s="13"/>
      <c r="N2148" s="13"/>
      <c r="O2148" s="14"/>
      <c r="P2148" s="13"/>
      <c r="Q2148" s="13"/>
      <c r="R2148" s="13"/>
      <c r="S2148" s="13"/>
      <c r="T2148" s="13"/>
      <c r="U2148" s="17"/>
      <c r="V2148" s="17"/>
      <c r="W2148" s="13"/>
      <c r="X2148" s="13"/>
      <c r="Y2148" s="13"/>
      <c r="Z2148" s="13"/>
      <c r="AA2148" s="13"/>
      <c r="AB2148" s="13"/>
      <c r="AZ2148" t="s">
        <v>157</v>
      </c>
      <c r="BA2148" t="s">
        <v>3205</v>
      </c>
      <c r="BB2148" t="s">
        <v>3863</v>
      </c>
      <c r="BC2148" t="s">
        <v>3206</v>
      </c>
      <c r="BG2148" t="s">
        <v>17040</v>
      </c>
      <c r="BH2148" t="s">
        <v>228</v>
      </c>
    </row>
    <row r="2149" spans="1:60" x14ac:dyDescent="0.25">
      <c r="A2149" s="9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10"/>
      <c r="P2149" s="6"/>
      <c r="Q2149" s="6"/>
      <c r="R2149" s="6"/>
      <c r="S2149" s="6"/>
      <c r="T2149" s="6"/>
      <c r="U2149" s="6"/>
      <c r="V2149" s="6"/>
      <c r="W2149" s="11"/>
      <c r="X2149" s="6"/>
      <c r="Y2149" s="6"/>
      <c r="Z2149" s="6"/>
      <c r="AA2149" s="6"/>
      <c r="AB2149" s="6"/>
      <c r="AZ2149" t="s">
        <v>116</v>
      </c>
      <c r="BA2149" t="s">
        <v>3205</v>
      </c>
      <c r="BB2149" t="s">
        <v>3863</v>
      </c>
      <c r="BC2149" t="s">
        <v>7263</v>
      </c>
      <c r="BG2149" t="s">
        <v>17041</v>
      </c>
      <c r="BH2149" t="s">
        <v>168</v>
      </c>
    </row>
    <row r="2150" spans="1:60" x14ac:dyDescent="0.25">
      <c r="A2150" s="16"/>
      <c r="B2150" s="13"/>
      <c r="C2150" s="13"/>
      <c r="D2150" s="13"/>
      <c r="E2150" s="13"/>
      <c r="F2150" s="13"/>
      <c r="G2150" s="13"/>
      <c r="H2150" s="13"/>
      <c r="I2150" s="13"/>
      <c r="J2150" s="13"/>
      <c r="K2150" s="13"/>
      <c r="L2150" s="13"/>
      <c r="M2150" s="13"/>
      <c r="N2150" s="13"/>
      <c r="O2150" s="14"/>
      <c r="P2150" s="13"/>
      <c r="Q2150" s="15"/>
      <c r="R2150" s="13"/>
      <c r="S2150" s="13"/>
      <c r="T2150" s="13"/>
      <c r="U2150" s="17"/>
      <c r="V2150" s="17"/>
      <c r="W2150" s="13"/>
      <c r="X2150" s="13"/>
      <c r="Y2150" s="13"/>
      <c r="Z2150" s="13"/>
      <c r="AA2150" s="13"/>
      <c r="AB2150" s="13"/>
      <c r="AZ2150" t="s">
        <v>3136</v>
      </c>
      <c r="BA2150" t="s">
        <v>3205</v>
      </c>
      <c r="BB2150" t="s">
        <v>3863</v>
      </c>
      <c r="BC2150" t="s">
        <v>7263</v>
      </c>
      <c r="BG2150" t="s">
        <v>17042</v>
      </c>
      <c r="BH2150" t="s">
        <v>166</v>
      </c>
    </row>
    <row r="2151" spans="1:60" x14ac:dyDescent="0.25">
      <c r="A2151" s="9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10"/>
      <c r="P2151" s="6"/>
      <c r="Q2151" s="6"/>
      <c r="R2151" s="6"/>
      <c r="S2151" s="6"/>
      <c r="T2151" s="6"/>
      <c r="U2151" s="6"/>
      <c r="V2151" s="6"/>
      <c r="W2151" s="11"/>
      <c r="X2151" s="6"/>
      <c r="Y2151" s="6"/>
      <c r="Z2151" s="6"/>
      <c r="AA2151" s="6"/>
      <c r="AB2151" s="6"/>
      <c r="AZ2151" t="s">
        <v>4632</v>
      </c>
      <c r="BA2151" t="s">
        <v>3205</v>
      </c>
      <c r="BB2151" t="s">
        <v>3863</v>
      </c>
      <c r="BC2151" t="s">
        <v>3206</v>
      </c>
      <c r="BG2151" t="s">
        <v>17043</v>
      </c>
      <c r="BH2151" t="s">
        <v>9153</v>
      </c>
    </row>
    <row r="2152" spans="1:60" x14ac:dyDescent="0.25">
      <c r="A2152" s="12"/>
      <c r="B2152" s="13"/>
      <c r="C2152" s="13"/>
      <c r="D2152" s="13"/>
      <c r="E2152" s="13"/>
      <c r="F2152" s="13"/>
      <c r="G2152" s="13"/>
      <c r="H2152" s="13"/>
      <c r="I2152" s="13"/>
      <c r="J2152" s="13"/>
      <c r="K2152" s="13"/>
      <c r="L2152" s="13"/>
      <c r="M2152" s="13"/>
      <c r="N2152" s="13"/>
      <c r="O2152" s="14"/>
      <c r="P2152" s="13"/>
      <c r="Q2152" s="15"/>
      <c r="R2152" s="13"/>
      <c r="S2152" s="13"/>
      <c r="T2152" s="13"/>
      <c r="U2152" s="13"/>
      <c r="V2152" s="13"/>
      <c r="W2152" s="13"/>
      <c r="X2152" s="13"/>
      <c r="Y2152" s="13"/>
      <c r="Z2152" s="13"/>
      <c r="AA2152" s="13"/>
      <c r="AB2152" s="13"/>
      <c r="AZ2152" t="s">
        <v>4633</v>
      </c>
      <c r="BA2152" t="s">
        <v>3205</v>
      </c>
      <c r="BB2152" t="s">
        <v>3863</v>
      </c>
      <c r="BC2152" t="s">
        <v>3206</v>
      </c>
      <c r="BG2152" t="s">
        <v>17044</v>
      </c>
      <c r="BH2152" t="s">
        <v>2543</v>
      </c>
    </row>
    <row r="2153" spans="1:60" x14ac:dyDescent="0.25">
      <c r="A2153" s="9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10"/>
      <c r="P2153" s="6"/>
      <c r="Q2153" s="6"/>
      <c r="R2153" s="6"/>
      <c r="S2153" s="6"/>
      <c r="T2153" s="6"/>
      <c r="U2153" s="6"/>
      <c r="V2153" s="6"/>
      <c r="W2153" s="11"/>
      <c r="X2153" s="6"/>
      <c r="Y2153" s="6"/>
      <c r="Z2153" s="6"/>
      <c r="AA2153" s="6"/>
      <c r="AB2153" s="6"/>
      <c r="AZ2153" t="s">
        <v>4634</v>
      </c>
      <c r="BA2153" t="s">
        <v>3205</v>
      </c>
      <c r="BB2153" t="s">
        <v>3863</v>
      </c>
      <c r="BC2153" t="s">
        <v>3206</v>
      </c>
      <c r="BG2153" t="s">
        <v>17045</v>
      </c>
      <c r="BH2153" t="s">
        <v>2148</v>
      </c>
    </row>
    <row r="2154" spans="1:60" x14ac:dyDescent="0.25">
      <c r="A2154" s="9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10"/>
      <c r="P2154" s="6"/>
      <c r="Q2154" s="11"/>
      <c r="R2154" s="6"/>
      <c r="S2154" s="6"/>
      <c r="T2154" s="6"/>
      <c r="U2154" s="6"/>
      <c r="V2154" s="6"/>
      <c r="W2154" s="11"/>
      <c r="X2154" s="6"/>
      <c r="Y2154" s="6"/>
      <c r="Z2154" s="6"/>
      <c r="AA2154" s="6"/>
      <c r="AB2154" s="6"/>
      <c r="AZ2154" t="s">
        <v>4635</v>
      </c>
      <c r="BA2154" t="s">
        <v>3205</v>
      </c>
      <c r="BB2154" t="s">
        <v>3863</v>
      </c>
      <c r="BC2154" t="s">
        <v>3206</v>
      </c>
      <c r="BG2154" t="s">
        <v>17046</v>
      </c>
      <c r="BH2154" t="s">
        <v>2038</v>
      </c>
    </row>
    <row r="2155" spans="1:60" x14ac:dyDescent="0.25">
      <c r="A2155" s="18"/>
      <c r="B2155" s="19"/>
      <c r="C2155" s="20"/>
      <c r="D2155" s="19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10"/>
      <c r="P2155" s="6"/>
      <c r="Q2155" s="11"/>
      <c r="R2155" s="6"/>
      <c r="S2155" s="6"/>
      <c r="T2155" s="6"/>
      <c r="U2155" s="17"/>
      <c r="V2155" s="17"/>
      <c r="W2155" s="11"/>
      <c r="X2155" s="6"/>
      <c r="Y2155" s="6"/>
      <c r="Z2155" s="6"/>
      <c r="AA2155" s="6"/>
      <c r="AB2155" s="6"/>
      <c r="AZ2155" t="s">
        <v>641</v>
      </c>
      <c r="BA2155" t="s">
        <v>3205</v>
      </c>
      <c r="BB2155" t="s">
        <v>3863</v>
      </c>
      <c r="BC2155" t="s">
        <v>3206</v>
      </c>
      <c r="BG2155" t="s">
        <v>17047</v>
      </c>
      <c r="BH2155" t="s">
        <v>21810</v>
      </c>
    </row>
    <row r="2156" spans="1:60" x14ac:dyDescent="0.25">
      <c r="A2156" s="18"/>
      <c r="B2156" s="19"/>
      <c r="C2156" s="20"/>
      <c r="D2156" s="19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10"/>
      <c r="P2156" s="6"/>
      <c r="Q2156" s="11"/>
      <c r="R2156" s="6"/>
      <c r="S2156" s="6"/>
      <c r="T2156" s="6"/>
      <c r="U2156" s="17"/>
      <c r="V2156" s="17"/>
      <c r="W2156" s="11"/>
      <c r="X2156" s="6"/>
      <c r="Y2156" s="6"/>
      <c r="Z2156" s="6"/>
      <c r="AA2156" s="6"/>
      <c r="AB2156" s="6"/>
      <c r="AZ2156" t="s">
        <v>2045</v>
      </c>
      <c r="BA2156" t="s">
        <v>3205</v>
      </c>
      <c r="BB2156" t="s">
        <v>3863</v>
      </c>
      <c r="BC2156" t="s">
        <v>3206</v>
      </c>
      <c r="BG2156" t="s">
        <v>17048</v>
      </c>
      <c r="BH2156" t="s">
        <v>21810</v>
      </c>
    </row>
    <row r="2157" spans="1:60" x14ac:dyDescent="0.25">
      <c r="A2157" s="16"/>
      <c r="B2157" s="13"/>
      <c r="C2157" s="13"/>
      <c r="D2157" s="13"/>
      <c r="E2157" s="13"/>
      <c r="F2157" s="13"/>
      <c r="G2157" s="13"/>
      <c r="H2157" s="13"/>
      <c r="I2157" s="13"/>
      <c r="J2157" s="13"/>
      <c r="K2157" s="13"/>
      <c r="L2157" s="13"/>
      <c r="M2157" s="13"/>
      <c r="N2157" s="13"/>
      <c r="O2157" s="14"/>
      <c r="P2157" s="13"/>
      <c r="Q2157" s="15"/>
      <c r="R2157" s="13"/>
      <c r="S2157" s="13"/>
      <c r="T2157" s="13"/>
      <c r="U2157" s="17"/>
      <c r="V2157" s="17"/>
      <c r="W2157" s="13"/>
      <c r="X2157" s="13"/>
      <c r="Y2157" s="13"/>
      <c r="Z2157" s="13"/>
      <c r="AA2157" s="13"/>
      <c r="AB2157" s="13"/>
      <c r="AZ2157" t="s">
        <v>3025</v>
      </c>
      <c r="BA2157" t="s">
        <v>3205</v>
      </c>
      <c r="BB2157" t="s">
        <v>3863</v>
      </c>
      <c r="BC2157" t="s">
        <v>3206</v>
      </c>
      <c r="BG2157" t="s">
        <v>17049</v>
      </c>
      <c r="BH2157" t="s">
        <v>3485</v>
      </c>
    </row>
    <row r="2158" spans="1:60" x14ac:dyDescent="0.25">
      <c r="A2158" s="12"/>
      <c r="B2158" s="13"/>
      <c r="C2158" s="13"/>
      <c r="D2158" s="13"/>
      <c r="E2158" s="13"/>
      <c r="F2158" s="13"/>
      <c r="G2158" s="13"/>
      <c r="H2158" s="13"/>
      <c r="I2158" s="13"/>
      <c r="J2158" s="13"/>
      <c r="K2158" s="13"/>
      <c r="L2158" s="13"/>
      <c r="M2158" s="13"/>
      <c r="N2158" s="13"/>
      <c r="O2158" s="14"/>
      <c r="P2158" s="13"/>
      <c r="Q2158" s="15"/>
      <c r="R2158" s="13"/>
      <c r="S2158" s="13"/>
      <c r="T2158" s="13"/>
      <c r="U2158" s="13"/>
      <c r="V2158" s="13"/>
      <c r="W2158" s="13"/>
      <c r="X2158" s="13"/>
      <c r="Y2158" s="13"/>
      <c r="Z2158" s="13"/>
      <c r="AA2158" s="13"/>
      <c r="AB2158" s="13"/>
      <c r="AZ2158" t="s">
        <v>4636</v>
      </c>
      <c r="BA2158" t="s">
        <v>3205</v>
      </c>
      <c r="BB2158" t="s">
        <v>3863</v>
      </c>
      <c r="BC2158" t="s">
        <v>3206</v>
      </c>
      <c r="BG2158" t="s">
        <v>17050</v>
      </c>
      <c r="BH2158" t="s">
        <v>228</v>
      </c>
    </row>
    <row r="2159" spans="1:60" x14ac:dyDescent="0.25">
      <c r="A2159" s="12"/>
      <c r="B2159" s="13"/>
      <c r="C2159" s="13"/>
      <c r="D2159" s="13"/>
      <c r="E2159" s="13"/>
      <c r="F2159" s="13"/>
      <c r="G2159" s="13"/>
      <c r="H2159" s="13"/>
      <c r="I2159" s="13"/>
      <c r="J2159" s="13"/>
      <c r="K2159" s="13"/>
      <c r="L2159" s="13"/>
      <c r="M2159" s="13"/>
      <c r="N2159" s="13"/>
      <c r="O2159" s="14"/>
      <c r="P2159" s="13"/>
      <c r="Q2159" s="15"/>
      <c r="R2159" s="13"/>
      <c r="S2159" s="13"/>
      <c r="T2159" s="13"/>
      <c r="U2159" s="13"/>
      <c r="V2159" s="13"/>
      <c r="W2159" s="13"/>
      <c r="X2159" s="13"/>
      <c r="Y2159" s="13"/>
      <c r="Z2159" s="13"/>
      <c r="AA2159" s="13"/>
      <c r="AB2159" s="13"/>
      <c r="AZ2159" t="s">
        <v>4637</v>
      </c>
      <c r="BA2159" t="s">
        <v>3205</v>
      </c>
      <c r="BB2159" t="s">
        <v>3863</v>
      </c>
      <c r="BC2159" t="s">
        <v>3204</v>
      </c>
      <c r="BG2159" t="s">
        <v>17051</v>
      </c>
      <c r="BH2159" t="s">
        <v>9151</v>
      </c>
    </row>
    <row r="2160" spans="1:60" x14ac:dyDescent="0.25">
      <c r="A2160" s="9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10"/>
      <c r="P2160" s="6"/>
      <c r="Q2160" s="6"/>
      <c r="R2160" s="6"/>
      <c r="S2160" s="6"/>
      <c r="T2160" s="6"/>
      <c r="U2160" s="6"/>
      <c r="V2160" s="6"/>
      <c r="W2160" s="11"/>
      <c r="X2160" s="6"/>
      <c r="Y2160" s="6"/>
      <c r="Z2160" s="6"/>
      <c r="AA2160" s="6"/>
      <c r="AB2160" s="6"/>
      <c r="AZ2160" t="s">
        <v>4638</v>
      </c>
      <c r="BA2160" t="s">
        <v>3205</v>
      </c>
      <c r="BB2160" t="s">
        <v>3863</v>
      </c>
      <c r="BC2160" t="s">
        <v>3204</v>
      </c>
      <c r="BG2160" t="s">
        <v>17052</v>
      </c>
      <c r="BH2160" t="s">
        <v>21811</v>
      </c>
    </row>
    <row r="2161" spans="1:60" x14ac:dyDescent="0.25">
      <c r="A2161" s="12"/>
      <c r="B2161" s="13"/>
      <c r="C2161" s="13"/>
      <c r="D2161" s="13"/>
      <c r="E2161" s="13"/>
      <c r="F2161" s="13"/>
      <c r="G2161" s="13"/>
      <c r="H2161" s="13"/>
      <c r="I2161" s="13"/>
      <c r="J2161" s="13"/>
      <c r="K2161" s="13"/>
      <c r="L2161" s="13"/>
      <c r="M2161" s="13"/>
      <c r="N2161" s="13"/>
      <c r="O2161" s="14"/>
      <c r="P2161" s="13"/>
      <c r="Q2161" s="15"/>
      <c r="R2161" s="13"/>
      <c r="S2161" s="13"/>
      <c r="T2161" s="13"/>
      <c r="U2161" s="13"/>
      <c r="V2161" s="13"/>
      <c r="W2161" s="13"/>
      <c r="X2161" s="13"/>
      <c r="Y2161" s="13"/>
      <c r="Z2161" s="13"/>
      <c r="AA2161" s="13"/>
      <c r="AB2161" s="13"/>
      <c r="AZ2161" t="s">
        <v>4639</v>
      </c>
      <c r="BA2161" t="s">
        <v>3205</v>
      </c>
      <c r="BB2161" t="s">
        <v>3863</v>
      </c>
      <c r="BC2161" t="s">
        <v>3204</v>
      </c>
      <c r="BG2161" t="s">
        <v>17053</v>
      </c>
      <c r="BH2161" t="s">
        <v>9152</v>
      </c>
    </row>
    <row r="2162" spans="1:60" x14ac:dyDescent="0.25">
      <c r="A2162" s="12"/>
      <c r="B2162" s="13"/>
      <c r="C2162" s="13"/>
      <c r="D2162" s="13"/>
      <c r="E2162" s="13"/>
      <c r="F2162" s="13"/>
      <c r="G2162" s="13"/>
      <c r="H2162" s="13"/>
      <c r="I2162" s="13"/>
      <c r="J2162" s="13"/>
      <c r="K2162" s="13"/>
      <c r="L2162" s="13"/>
      <c r="M2162" s="13"/>
      <c r="N2162" s="13"/>
      <c r="O2162" s="14"/>
      <c r="P2162" s="13"/>
      <c r="Q2162" s="15"/>
      <c r="R2162" s="13"/>
      <c r="S2162" s="13"/>
      <c r="T2162" s="13"/>
      <c r="U2162" s="13"/>
      <c r="V2162" s="13"/>
      <c r="W2162" s="13"/>
      <c r="X2162" s="13"/>
      <c r="Y2162" s="13"/>
      <c r="Z2162" s="13"/>
      <c r="AA2162" s="13"/>
      <c r="AB2162" s="13"/>
      <c r="AZ2162" t="s">
        <v>4639</v>
      </c>
      <c r="BA2162" t="s">
        <v>3205</v>
      </c>
      <c r="BB2162" t="s">
        <v>3863</v>
      </c>
      <c r="BC2162" t="s">
        <v>3204</v>
      </c>
      <c r="BG2162" t="s">
        <v>17054</v>
      </c>
      <c r="BH2162" t="s">
        <v>9154</v>
      </c>
    </row>
    <row r="2163" spans="1:60" x14ac:dyDescent="0.25">
      <c r="A2163" s="9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10"/>
      <c r="P2163" s="6"/>
      <c r="Q2163" s="11"/>
      <c r="R2163" s="6"/>
      <c r="S2163" s="6"/>
      <c r="T2163" s="6"/>
      <c r="U2163" s="6"/>
      <c r="V2163" s="6"/>
      <c r="W2163" s="11"/>
      <c r="X2163" s="6"/>
      <c r="Y2163" s="6"/>
      <c r="Z2163" s="6"/>
      <c r="AA2163" s="6"/>
      <c r="AB2163" s="6"/>
      <c r="AZ2163" t="s">
        <v>4640</v>
      </c>
      <c r="BA2163" t="s">
        <v>3205</v>
      </c>
      <c r="BB2163" t="s">
        <v>3863</v>
      </c>
      <c r="BC2163" t="s">
        <v>3206</v>
      </c>
      <c r="BG2163" t="s">
        <v>17055</v>
      </c>
      <c r="BH2163" t="s">
        <v>309</v>
      </c>
    </row>
    <row r="2164" spans="1:60" x14ac:dyDescent="0.25">
      <c r="A2164" s="9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10"/>
      <c r="P2164" s="6"/>
      <c r="Q2164" s="11"/>
      <c r="R2164" s="6"/>
      <c r="S2164" s="6"/>
      <c r="T2164" s="6"/>
      <c r="U2164" s="6"/>
      <c r="V2164" s="6"/>
      <c r="W2164" s="11"/>
      <c r="X2164" s="6"/>
      <c r="Y2164" s="6"/>
      <c r="Z2164" s="6"/>
      <c r="AA2164" s="6"/>
      <c r="AB2164" s="6"/>
      <c r="AZ2164" t="s">
        <v>4641</v>
      </c>
      <c r="BA2164" t="s">
        <v>3205</v>
      </c>
      <c r="BB2164" t="s">
        <v>3863</v>
      </c>
      <c r="BC2164" t="s">
        <v>3204</v>
      </c>
      <c r="BG2164" t="s">
        <v>17056</v>
      </c>
      <c r="BH2164" t="s">
        <v>112</v>
      </c>
    </row>
    <row r="2165" spans="1:60" x14ac:dyDescent="0.25">
      <c r="A2165" s="12"/>
      <c r="B2165" s="13"/>
      <c r="C2165" s="13"/>
      <c r="D2165" s="13"/>
      <c r="E2165" s="13"/>
      <c r="F2165" s="13"/>
      <c r="G2165" s="13"/>
      <c r="H2165" s="13"/>
      <c r="I2165" s="13"/>
      <c r="J2165" s="13"/>
      <c r="K2165" s="13"/>
      <c r="L2165" s="13"/>
      <c r="M2165" s="13"/>
      <c r="N2165" s="13"/>
      <c r="O2165" s="14"/>
      <c r="P2165" s="13"/>
      <c r="Q2165" s="13"/>
      <c r="R2165" s="13"/>
      <c r="S2165" s="13"/>
      <c r="T2165" s="13"/>
      <c r="U2165" s="13"/>
      <c r="V2165" s="13"/>
      <c r="W2165" s="13"/>
      <c r="X2165" s="13"/>
      <c r="Y2165" s="13"/>
      <c r="Z2165" s="13"/>
      <c r="AA2165" s="13"/>
      <c r="AB2165" s="13"/>
      <c r="AZ2165" t="s">
        <v>265</v>
      </c>
      <c r="BA2165" t="s">
        <v>3205</v>
      </c>
      <c r="BB2165" t="s">
        <v>3863</v>
      </c>
      <c r="BC2165" t="s">
        <v>3206</v>
      </c>
      <c r="BG2165" t="s">
        <v>17057</v>
      </c>
      <c r="BH2165" t="s">
        <v>279</v>
      </c>
    </row>
    <row r="2166" spans="1:60" x14ac:dyDescent="0.25">
      <c r="A2166" s="9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10"/>
      <c r="P2166" s="6"/>
      <c r="Q2166" s="6"/>
      <c r="R2166" s="6"/>
      <c r="S2166" s="6"/>
      <c r="T2166" s="6"/>
      <c r="U2166" s="6"/>
      <c r="V2166" s="6"/>
      <c r="W2166" s="11"/>
      <c r="X2166" s="6"/>
      <c r="Y2166" s="6"/>
      <c r="Z2166" s="6"/>
      <c r="AA2166" s="6"/>
      <c r="AB2166" s="6"/>
      <c r="AZ2166" t="s">
        <v>4642</v>
      </c>
      <c r="BA2166" t="s">
        <v>3205</v>
      </c>
      <c r="BB2166" t="s">
        <v>3863</v>
      </c>
      <c r="BC2166" t="s">
        <v>3206</v>
      </c>
      <c r="BG2166" t="s">
        <v>17058</v>
      </c>
      <c r="BH2166" t="s">
        <v>163</v>
      </c>
    </row>
    <row r="2167" spans="1:60" x14ac:dyDescent="0.25">
      <c r="A2167" s="9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10"/>
      <c r="P2167" s="6"/>
      <c r="Q2167" s="6"/>
      <c r="R2167" s="6"/>
      <c r="S2167" s="6"/>
      <c r="T2167" s="6"/>
      <c r="U2167" s="6"/>
      <c r="V2167" s="6"/>
      <c r="W2167" s="11"/>
      <c r="X2167" s="6"/>
      <c r="Y2167" s="6"/>
      <c r="Z2167" s="6"/>
      <c r="AA2167" s="6"/>
      <c r="AB2167" s="6"/>
      <c r="AZ2167" t="s">
        <v>127</v>
      </c>
      <c r="BA2167" t="s">
        <v>3205</v>
      </c>
      <c r="BB2167" t="s">
        <v>3863</v>
      </c>
      <c r="BC2167" t="s">
        <v>3206</v>
      </c>
      <c r="BG2167" t="s">
        <v>17059</v>
      </c>
      <c r="BH2167" t="s">
        <v>170</v>
      </c>
    </row>
    <row r="2168" spans="1:60" x14ac:dyDescent="0.25">
      <c r="A2168" s="12"/>
      <c r="B2168" s="13"/>
      <c r="C2168" s="13"/>
      <c r="D2168" s="13"/>
      <c r="E2168" s="13"/>
      <c r="F2168" s="13"/>
      <c r="G2168" s="13"/>
      <c r="H2168" s="13"/>
      <c r="I2168" s="13"/>
      <c r="J2168" s="13"/>
      <c r="K2168" s="13"/>
      <c r="L2168" s="13"/>
      <c r="M2168" s="13"/>
      <c r="N2168" s="13"/>
      <c r="O2168" s="14"/>
      <c r="P2168" s="13"/>
      <c r="Q2168" s="13"/>
      <c r="R2168" s="13"/>
      <c r="S2168" s="13"/>
      <c r="T2168" s="13"/>
      <c r="U2168" s="13"/>
      <c r="V2168" s="13"/>
      <c r="W2168" s="13"/>
      <c r="X2168" s="13"/>
      <c r="Y2168" s="13"/>
      <c r="Z2168" s="13"/>
      <c r="AA2168" s="13"/>
      <c r="AB2168" s="13"/>
      <c r="AZ2168" t="s">
        <v>4643</v>
      </c>
      <c r="BA2168" t="s">
        <v>3205</v>
      </c>
      <c r="BB2168" t="s">
        <v>3863</v>
      </c>
      <c r="BC2168" t="s">
        <v>3206</v>
      </c>
      <c r="BG2168" t="s">
        <v>17060</v>
      </c>
      <c r="BH2168" t="s">
        <v>168</v>
      </c>
    </row>
    <row r="2169" spans="1:60" x14ac:dyDescent="0.25">
      <c r="A2169" s="12"/>
      <c r="B2169" s="13"/>
      <c r="C2169" s="13"/>
      <c r="D2169" s="13"/>
      <c r="E2169" s="13"/>
      <c r="F2169" s="13"/>
      <c r="G2169" s="13"/>
      <c r="H2169" s="13"/>
      <c r="I2169" s="13"/>
      <c r="J2169" s="13"/>
      <c r="K2169" s="13"/>
      <c r="L2169" s="13"/>
      <c r="M2169" s="13"/>
      <c r="N2169" s="13"/>
      <c r="O2169" s="14"/>
      <c r="P2169" s="13"/>
      <c r="Q2169" s="13"/>
      <c r="R2169" s="13"/>
      <c r="S2169" s="13"/>
      <c r="T2169" s="13"/>
      <c r="U2169" s="13"/>
      <c r="V2169" s="13"/>
      <c r="W2169" s="13"/>
      <c r="X2169" s="13"/>
      <c r="Y2169" s="13"/>
      <c r="Z2169" s="13"/>
      <c r="AA2169" s="13"/>
      <c r="AB2169" s="13"/>
      <c r="AZ2169" t="s">
        <v>4644</v>
      </c>
      <c r="BA2169" t="s">
        <v>3205</v>
      </c>
      <c r="BB2169" t="s">
        <v>3863</v>
      </c>
      <c r="BC2169" t="s">
        <v>3206</v>
      </c>
      <c r="BG2169" t="s">
        <v>17061</v>
      </c>
      <c r="BH2169" t="s">
        <v>160</v>
      </c>
    </row>
    <row r="2170" spans="1:60" x14ac:dyDescent="0.25">
      <c r="A2170" s="12"/>
      <c r="B2170" s="13"/>
      <c r="C2170" s="13"/>
      <c r="D2170" s="13"/>
      <c r="E2170" s="13"/>
      <c r="F2170" s="13"/>
      <c r="G2170" s="13"/>
      <c r="H2170" s="13"/>
      <c r="I2170" s="13"/>
      <c r="J2170" s="13"/>
      <c r="K2170" s="13"/>
      <c r="L2170" s="13"/>
      <c r="M2170" s="13"/>
      <c r="N2170" s="13"/>
      <c r="O2170" s="14"/>
      <c r="P2170" s="13"/>
      <c r="Q2170" s="15"/>
      <c r="R2170" s="13"/>
      <c r="S2170" s="13"/>
      <c r="T2170" s="13"/>
      <c r="U2170" s="13"/>
      <c r="V2170" s="13"/>
      <c r="W2170" s="13"/>
      <c r="X2170" s="13"/>
      <c r="Y2170" s="13"/>
      <c r="Z2170" s="13"/>
      <c r="AA2170" s="13"/>
      <c r="AB2170" s="13"/>
      <c r="AZ2170" t="s">
        <v>4645</v>
      </c>
      <c r="BA2170" t="s">
        <v>3205</v>
      </c>
      <c r="BB2170" t="s">
        <v>3863</v>
      </c>
      <c r="BC2170" t="s">
        <v>3206</v>
      </c>
      <c r="BG2170" t="s">
        <v>17062</v>
      </c>
      <c r="BH2170" t="s">
        <v>2543</v>
      </c>
    </row>
    <row r="2171" spans="1:60" x14ac:dyDescent="0.25">
      <c r="A2171" s="16"/>
      <c r="B2171" s="13"/>
      <c r="C2171" s="13"/>
      <c r="D2171" s="13"/>
      <c r="E2171" s="13"/>
      <c r="F2171" s="13"/>
      <c r="G2171" s="13"/>
      <c r="H2171" s="13"/>
      <c r="I2171" s="13"/>
      <c r="J2171" s="13"/>
      <c r="K2171" s="13"/>
      <c r="L2171" s="13"/>
      <c r="M2171" s="13"/>
      <c r="N2171" s="13"/>
      <c r="O2171" s="14"/>
      <c r="P2171" s="13"/>
      <c r="Q2171" s="15"/>
      <c r="R2171" s="13"/>
      <c r="S2171" s="13"/>
      <c r="T2171" s="13"/>
      <c r="U2171" s="17"/>
      <c r="V2171" s="17"/>
      <c r="W2171" s="13"/>
      <c r="X2171" s="13"/>
      <c r="Y2171" s="13"/>
      <c r="Z2171" s="13"/>
      <c r="AA2171" s="13"/>
      <c r="AB2171" s="13"/>
      <c r="AZ2171" t="s">
        <v>2973</v>
      </c>
      <c r="BA2171" t="s">
        <v>3205</v>
      </c>
      <c r="BB2171" t="s">
        <v>3863</v>
      </c>
      <c r="BC2171" t="s">
        <v>3206</v>
      </c>
      <c r="BG2171" t="s">
        <v>17063</v>
      </c>
      <c r="BH2171" t="s">
        <v>9151</v>
      </c>
    </row>
    <row r="2172" spans="1:60" x14ac:dyDescent="0.25">
      <c r="A2172" s="18"/>
      <c r="B2172" s="19"/>
      <c r="C2172" s="20"/>
      <c r="D2172" s="19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10"/>
      <c r="P2172" s="6"/>
      <c r="Q2172" s="6"/>
      <c r="R2172" s="6"/>
      <c r="S2172" s="6"/>
      <c r="T2172" s="6"/>
      <c r="U2172" s="17"/>
      <c r="V2172" s="17"/>
      <c r="W2172" s="11"/>
      <c r="X2172" s="6"/>
      <c r="Y2172" s="6"/>
      <c r="Z2172" s="6"/>
      <c r="AA2172" s="6"/>
      <c r="AB2172" s="6"/>
      <c r="AZ2172" t="s">
        <v>2361</v>
      </c>
      <c r="BA2172" t="s">
        <v>3205</v>
      </c>
      <c r="BB2172" t="s">
        <v>3863</v>
      </c>
      <c r="BC2172" t="s">
        <v>3206</v>
      </c>
      <c r="BG2172" t="s">
        <v>17064</v>
      </c>
      <c r="BH2172" t="s">
        <v>2035</v>
      </c>
    </row>
    <row r="2173" spans="1:60" x14ac:dyDescent="0.25">
      <c r="A2173" s="9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10"/>
      <c r="P2173" s="6"/>
      <c r="Q2173" s="11"/>
      <c r="R2173" s="6"/>
      <c r="S2173" s="6"/>
      <c r="T2173" s="6"/>
      <c r="U2173" s="6"/>
      <c r="V2173" s="6"/>
      <c r="W2173" s="11"/>
      <c r="X2173" s="6"/>
      <c r="Y2173" s="6"/>
      <c r="Z2173" s="6"/>
      <c r="AA2173" s="6"/>
      <c r="AB2173" s="6"/>
      <c r="AZ2173" t="s">
        <v>4646</v>
      </c>
      <c r="BA2173" t="s">
        <v>3205</v>
      </c>
      <c r="BB2173" t="s">
        <v>3863</v>
      </c>
      <c r="BC2173" t="s">
        <v>3206</v>
      </c>
      <c r="BG2173" t="s">
        <v>17065</v>
      </c>
      <c r="BH2173" t="s">
        <v>163</v>
      </c>
    </row>
    <row r="2174" spans="1:60" x14ac:dyDescent="0.25">
      <c r="A2174" s="12"/>
      <c r="B2174" s="13"/>
      <c r="C2174" s="13"/>
      <c r="D2174" s="13"/>
      <c r="E2174" s="13"/>
      <c r="F2174" s="13"/>
      <c r="G2174" s="13"/>
      <c r="H2174" s="13"/>
      <c r="I2174" s="13"/>
      <c r="J2174" s="13"/>
      <c r="K2174" s="13"/>
      <c r="L2174" s="13"/>
      <c r="M2174" s="13"/>
      <c r="N2174" s="13"/>
      <c r="O2174" s="14"/>
      <c r="P2174" s="13"/>
      <c r="Q2174" s="13"/>
      <c r="R2174" s="13"/>
      <c r="S2174" s="13"/>
      <c r="T2174" s="13"/>
      <c r="U2174" s="13"/>
      <c r="V2174" s="13"/>
      <c r="W2174" s="13"/>
      <c r="X2174" s="13"/>
      <c r="Y2174" s="13"/>
      <c r="Z2174" s="13"/>
      <c r="AA2174" s="13"/>
      <c r="AB2174" s="13"/>
      <c r="AZ2174" t="s">
        <v>4647</v>
      </c>
      <c r="BA2174" t="s">
        <v>3205</v>
      </c>
      <c r="BB2174" t="s">
        <v>3863</v>
      </c>
      <c r="BC2174" t="s">
        <v>3206</v>
      </c>
      <c r="BG2174" t="s">
        <v>17066</v>
      </c>
      <c r="BH2174" t="s">
        <v>160</v>
      </c>
    </row>
    <row r="2175" spans="1:60" x14ac:dyDescent="0.25">
      <c r="A2175" s="1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10"/>
      <c r="P2175" s="6"/>
      <c r="Q2175" s="11"/>
      <c r="R2175" s="6"/>
      <c r="S2175" s="6"/>
      <c r="T2175" s="6"/>
      <c r="U2175" s="17"/>
      <c r="V2175" s="17"/>
      <c r="W2175" s="11"/>
      <c r="X2175" s="6"/>
      <c r="Y2175" s="6"/>
      <c r="Z2175" s="6"/>
      <c r="AA2175" s="6"/>
      <c r="AB2175" s="6"/>
      <c r="AZ2175" t="s">
        <v>3038</v>
      </c>
      <c r="BA2175" t="s">
        <v>3205</v>
      </c>
      <c r="BB2175" t="s">
        <v>3863</v>
      </c>
      <c r="BC2175" t="s">
        <v>3206</v>
      </c>
      <c r="BG2175" t="s">
        <v>17067</v>
      </c>
      <c r="BH2175" t="s">
        <v>168</v>
      </c>
    </row>
    <row r="2176" spans="1:60" x14ac:dyDescent="0.25">
      <c r="A2176" s="12"/>
      <c r="B2176" s="13"/>
      <c r="C2176" s="13"/>
      <c r="D2176" s="13"/>
      <c r="E2176" s="13"/>
      <c r="F2176" s="13"/>
      <c r="G2176" s="13"/>
      <c r="H2176" s="13"/>
      <c r="I2176" s="13"/>
      <c r="J2176" s="13"/>
      <c r="K2176" s="13"/>
      <c r="L2176" s="13"/>
      <c r="M2176" s="13"/>
      <c r="N2176" s="13"/>
      <c r="O2176" s="14"/>
      <c r="P2176" s="13"/>
      <c r="Q2176" s="15"/>
      <c r="R2176" s="13"/>
      <c r="S2176" s="13"/>
      <c r="T2176" s="13"/>
      <c r="U2176" s="13"/>
      <c r="V2176" s="13"/>
      <c r="W2176" s="13"/>
      <c r="X2176" s="13"/>
      <c r="Y2176" s="13"/>
      <c r="Z2176" s="13"/>
      <c r="AA2176" s="13"/>
      <c r="AB2176" s="13"/>
      <c r="AZ2176" t="s">
        <v>4648</v>
      </c>
      <c r="BA2176" t="s">
        <v>3205</v>
      </c>
      <c r="BB2176" t="s">
        <v>3863</v>
      </c>
      <c r="BC2176" t="s">
        <v>3204</v>
      </c>
      <c r="BG2176" t="s">
        <v>17068</v>
      </c>
      <c r="BH2176" t="s">
        <v>170</v>
      </c>
    </row>
    <row r="2177" spans="1:60" x14ac:dyDescent="0.25">
      <c r="A2177" s="12"/>
      <c r="B2177" s="13"/>
      <c r="C2177" s="13"/>
      <c r="D2177" s="13"/>
      <c r="E2177" s="13"/>
      <c r="F2177" s="13"/>
      <c r="G2177" s="13"/>
      <c r="H2177" s="13"/>
      <c r="I2177" s="13"/>
      <c r="J2177" s="13"/>
      <c r="K2177" s="13"/>
      <c r="L2177" s="13"/>
      <c r="M2177" s="13"/>
      <c r="N2177" s="13"/>
      <c r="O2177" s="14"/>
      <c r="P2177" s="13"/>
      <c r="Q2177" s="15"/>
      <c r="R2177" s="13"/>
      <c r="S2177" s="13"/>
      <c r="T2177" s="13"/>
      <c r="U2177" s="13"/>
      <c r="V2177" s="13"/>
      <c r="W2177" s="13"/>
      <c r="X2177" s="13"/>
      <c r="Y2177" s="13"/>
      <c r="Z2177" s="13"/>
      <c r="AA2177" s="13"/>
      <c r="AB2177" s="13"/>
      <c r="AZ2177" t="s">
        <v>4649</v>
      </c>
      <c r="BA2177" t="s">
        <v>3205</v>
      </c>
      <c r="BB2177" t="s">
        <v>3863</v>
      </c>
      <c r="BC2177" t="s">
        <v>3204</v>
      </c>
      <c r="BG2177" t="s">
        <v>17069</v>
      </c>
      <c r="BH2177" t="s">
        <v>166</v>
      </c>
    </row>
    <row r="2178" spans="1:60" x14ac:dyDescent="0.25">
      <c r="A2178" s="9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10"/>
      <c r="P2178" s="6"/>
      <c r="Q2178" s="11"/>
      <c r="R2178" s="6"/>
      <c r="S2178" s="6"/>
      <c r="T2178" s="6"/>
      <c r="U2178" s="6"/>
      <c r="V2178" s="6"/>
      <c r="W2178" s="11"/>
      <c r="X2178" s="6"/>
      <c r="Y2178" s="6"/>
      <c r="Z2178" s="6"/>
      <c r="AA2178" s="6"/>
      <c r="AB2178" s="6"/>
      <c r="AZ2178" t="s">
        <v>1803</v>
      </c>
      <c r="BA2178" t="s">
        <v>3205</v>
      </c>
      <c r="BB2178" t="s">
        <v>3863</v>
      </c>
      <c r="BC2178" t="s">
        <v>3206</v>
      </c>
      <c r="BG2178" t="s">
        <v>17070</v>
      </c>
      <c r="BH2178" t="s">
        <v>645</v>
      </c>
    </row>
    <row r="2179" spans="1:60" x14ac:dyDescent="0.25">
      <c r="A2179" s="9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10"/>
      <c r="P2179" s="6"/>
      <c r="Q2179" s="11"/>
      <c r="R2179" s="6"/>
      <c r="S2179" s="6"/>
      <c r="T2179" s="6"/>
      <c r="U2179" s="6"/>
      <c r="V2179" s="6"/>
      <c r="W2179" s="11"/>
      <c r="X2179" s="6"/>
      <c r="Y2179" s="6"/>
      <c r="Z2179" s="6"/>
      <c r="AA2179" s="6"/>
      <c r="AB2179" s="6"/>
      <c r="AZ2179" t="s">
        <v>4650</v>
      </c>
      <c r="BA2179" t="s">
        <v>3205</v>
      </c>
      <c r="BB2179" t="s">
        <v>3967</v>
      </c>
      <c r="BC2179" t="s">
        <v>3206</v>
      </c>
      <c r="BG2179" t="s">
        <v>17071</v>
      </c>
      <c r="BH2179" t="s">
        <v>309</v>
      </c>
    </row>
    <row r="2180" spans="1:60" x14ac:dyDescent="0.25">
      <c r="A2180" s="9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10"/>
      <c r="P2180" s="6"/>
      <c r="Q2180" s="11"/>
      <c r="R2180" s="6"/>
      <c r="S2180" s="6"/>
      <c r="T2180" s="6"/>
      <c r="U2180" s="6"/>
      <c r="V2180" s="6"/>
      <c r="W2180" s="11"/>
      <c r="X2180" s="6"/>
      <c r="Y2180" s="6"/>
      <c r="Z2180" s="6"/>
      <c r="AA2180" s="6"/>
      <c r="AB2180" s="6"/>
      <c r="AZ2180" t="s">
        <v>4651</v>
      </c>
      <c r="BA2180" t="s">
        <v>3205</v>
      </c>
      <c r="BB2180" t="s">
        <v>3863</v>
      </c>
      <c r="BC2180" t="s">
        <v>3206</v>
      </c>
      <c r="BG2180" t="s">
        <v>17072</v>
      </c>
      <c r="BH2180" t="s">
        <v>112</v>
      </c>
    </row>
    <row r="2181" spans="1:60" x14ac:dyDescent="0.25">
      <c r="A2181" s="18"/>
      <c r="B2181" s="19"/>
      <c r="C2181" s="20"/>
      <c r="D2181" s="19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10"/>
      <c r="P2181" s="6"/>
      <c r="Q2181" s="11"/>
      <c r="R2181" s="6"/>
      <c r="S2181" s="6"/>
      <c r="T2181" s="6"/>
      <c r="U2181" s="17"/>
      <c r="V2181" s="17"/>
      <c r="W2181" s="11"/>
      <c r="X2181" s="6"/>
      <c r="Y2181" s="6"/>
      <c r="Z2181" s="6"/>
      <c r="AA2181" s="6"/>
      <c r="AB2181" s="6"/>
      <c r="AZ2181" t="s">
        <v>427</v>
      </c>
      <c r="BA2181" t="s">
        <v>3205</v>
      </c>
      <c r="BB2181" t="s">
        <v>3863</v>
      </c>
      <c r="BC2181" t="s">
        <v>3206</v>
      </c>
      <c r="BG2181" t="s">
        <v>17073</v>
      </c>
      <c r="BH2181" t="s">
        <v>163</v>
      </c>
    </row>
    <row r="2182" spans="1:60" x14ac:dyDescent="0.25">
      <c r="A2182" s="9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10"/>
      <c r="P2182" s="6"/>
      <c r="Q2182" s="11"/>
      <c r="R2182" s="6"/>
      <c r="S2182" s="6"/>
      <c r="T2182" s="6"/>
      <c r="U2182" s="6"/>
      <c r="V2182" s="6"/>
      <c r="W2182" s="11"/>
      <c r="X2182" s="6"/>
      <c r="Y2182" s="6"/>
      <c r="Z2182" s="6"/>
      <c r="AA2182" s="6"/>
      <c r="AB2182" s="6"/>
      <c r="AZ2182" t="s">
        <v>4652</v>
      </c>
      <c r="BA2182" t="s">
        <v>3205</v>
      </c>
      <c r="BB2182" t="s">
        <v>3863</v>
      </c>
      <c r="BC2182" t="s">
        <v>3206</v>
      </c>
      <c r="BG2182" t="s">
        <v>17074</v>
      </c>
      <c r="BH2182" t="s">
        <v>166</v>
      </c>
    </row>
    <row r="2183" spans="1:60" x14ac:dyDescent="0.25">
      <c r="A2183" s="9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10"/>
      <c r="P2183" s="6"/>
      <c r="Q2183" s="6"/>
      <c r="R2183" s="6"/>
      <c r="S2183" s="6"/>
      <c r="T2183" s="6"/>
      <c r="U2183" s="6"/>
      <c r="V2183" s="6"/>
      <c r="W2183" s="11"/>
      <c r="X2183" s="6"/>
      <c r="Y2183" s="6"/>
      <c r="Z2183" s="6"/>
      <c r="AA2183" s="6"/>
      <c r="AB2183" s="6"/>
      <c r="AZ2183" t="s">
        <v>4653</v>
      </c>
      <c r="BA2183" t="s">
        <v>3205</v>
      </c>
      <c r="BB2183" t="s">
        <v>3863</v>
      </c>
      <c r="BC2183" t="s">
        <v>3204</v>
      </c>
      <c r="BG2183" t="s">
        <v>17075</v>
      </c>
      <c r="BH2183" t="s">
        <v>168</v>
      </c>
    </row>
    <row r="2184" spans="1:60" x14ac:dyDescent="0.25">
      <c r="A2184" s="9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10"/>
      <c r="P2184" s="6"/>
      <c r="Q2184" s="6"/>
      <c r="R2184" s="6"/>
      <c r="S2184" s="6"/>
      <c r="T2184" s="6"/>
      <c r="U2184" s="6"/>
      <c r="V2184" s="6"/>
      <c r="W2184" s="11"/>
      <c r="X2184" s="6"/>
      <c r="Y2184" s="6"/>
      <c r="Z2184" s="6"/>
      <c r="AA2184" s="6"/>
      <c r="AB2184" s="6"/>
      <c r="AZ2184" t="s">
        <v>4654</v>
      </c>
      <c r="BA2184" t="s">
        <v>3205</v>
      </c>
      <c r="BB2184" t="s">
        <v>3863</v>
      </c>
      <c r="BC2184" t="s">
        <v>3206</v>
      </c>
      <c r="BG2184" t="s">
        <v>17076</v>
      </c>
      <c r="BH2184" t="s">
        <v>298</v>
      </c>
    </row>
    <row r="2185" spans="1:60" x14ac:dyDescent="0.25">
      <c r="A2185" s="1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10"/>
      <c r="P2185" s="6"/>
      <c r="Q2185" s="11"/>
      <c r="R2185" s="6"/>
      <c r="S2185" s="6"/>
      <c r="T2185" s="6"/>
      <c r="U2185" s="17"/>
      <c r="V2185" s="17"/>
      <c r="W2185" s="11"/>
      <c r="X2185" s="6"/>
      <c r="Y2185" s="6"/>
      <c r="Z2185" s="6"/>
      <c r="AA2185" s="6"/>
      <c r="AB2185" s="6"/>
      <c r="AZ2185" t="s">
        <v>4655</v>
      </c>
      <c r="BA2185" t="s">
        <v>3205</v>
      </c>
      <c r="BB2185" t="s">
        <v>3863</v>
      </c>
      <c r="BC2185" t="s">
        <v>3206</v>
      </c>
      <c r="BG2185" t="s">
        <v>17077</v>
      </c>
      <c r="BH2185" t="s">
        <v>645</v>
      </c>
    </row>
    <row r="2186" spans="1:60" x14ac:dyDescent="0.25">
      <c r="A2186" s="1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10"/>
      <c r="P2186" s="6"/>
      <c r="Q2186" s="6"/>
      <c r="R2186" s="6"/>
      <c r="S2186" s="6"/>
      <c r="T2186" s="6"/>
      <c r="U2186" s="17"/>
      <c r="V2186" s="17"/>
      <c r="W2186" s="11"/>
      <c r="X2186" s="6"/>
      <c r="Y2186" s="6"/>
      <c r="Z2186" s="6"/>
      <c r="AA2186" s="6"/>
      <c r="AB2186" s="6"/>
      <c r="AZ2186" t="s">
        <v>39</v>
      </c>
      <c r="BA2186" t="s">
        <v>3205</v>
      </c>
      <c r="BB2186" t="s">
        <v>3863</v>
      </c>
      <c r="BC2186" t="s">
        <v>3206</v>
      </c>
      <c r="BG2186" t="s">
        <v>17078</v>
      </c>
      <c r="BH2186" t="s">
        <v>279</v>
      </c>
    </row>
    <row r="2187" spans="1:60" x14ac:dyDescent="0.25">
      <c r="A2187" s="12"/>
      <c r="B2187" s="13"/>
      <c r="C2187" s="13"/>
      <c r="D2187" s="13"/>
      <c r="E2187" s="13"/>
      <c r="F2187" s="13"/>
      <c r="G2187" s="13"/>
      <c r="H2187" s="13"/>
      <c r="I2187" s="13"/>
      <c r="J2187" s="13"/>
      <c r="K2187" s="13"/>
      <c r="L2187" s="13"/>
      <c r="M2187" s="13"/>
      <c r="N2187" s="13"/>
      <c r="O2187" s="14"/>
      <c r="P2187" s="13"/>
      <c r="Q2187" s="13"/>
      <c r="R2187" s="13"/>
      <c r="S2187" s="13"/>
      <c r="T2187" s="13"/>
      <c r="U2187" s="13"/>
      <c r="V2187" s="13"/>
      <c r="W2187" s="13"/>
      <c r="X2187" s="13"/>
      <c r="Y2187" s="13"/>
      <c r="Z2187" s="13"/>
      <c r="AA2187" s="13"/>
      <c r="AB2187" s="13"/>
      <c r="AZ2187" t="s">
        <v>4656</v>
      </c>
      <c r="BA2187" t="s">
        <v>3205</v>
      </c>
      <c r="BB2187" t="s">
        <v>3863</v>
      </c>
      <c r="BC2187" t="s">
        <v>3206</v>
      </c>
      <c r="BG2187" t="s">
        <v>17079</v>
      </c>
      <c r="BH2187" t="s">
        <v>170</v>
      </c>
    </row>
    <row r="2188" spans="1:60" x14ac:dyDescent="0.25">
      <c r="A2188" s="12"/>
      <c r="B2188" s="13"/>
      <c r="C2188" s="13"/>
      <c r="D2188" s="13"/>
      <c r="E2188" s="13"/>
      <c r="F2188" s="13"/>
      <c r="G2188" s="13"/>
      <c r="H2188" s="13"/>
      <c r="I2188" s="13"/>
      <c r="J2188" s="13"/>
      <c r="K2188" s="13"/>
      <c r="L2188" s="13"/>
      <c r="M2188" s="13"/>
      <c r="N2188" s="13"/>
      <c r="O2188" s="14"/>
      <c r="P2188" s="13"/>
      <c r="Q2188" s="15"/>
      <c r="R2188" s="13"/>
      <c r="S2188" s="13"/>
      <c r="T2188" s="13"/>
      <c r="U2188" s="13"/>
      <c r="V2188" s="13"/>
      <c r="W2188" s="13"/>
      <c r="X2188" s="13"/>
      <c r="Y2188" s="13"/>
      <c r="Z2188" s="13"/>
      <c r="AA2188" s="13"/>
      <c r="AB2188" s="13"/>
      <c r="AZ2188" t="s">
        <v>4657</v>
      </c>
      <c r="BA2188" t="s">
        <v>3205</v>
      </c>
      <c r="BB2188" t="s">
        <v>3863</v>
      </c>
      <c r="BC2188" t="s">
        <v>3206</v>
      </c>
      <c r="BG2188" t="s">
        <v>17080</v>
      </c>
      <c r="BH2188" t="s">
        <v>2239</v>
      </c>
    </row>
    <row r="2189" spans="1:60" x14ac:dyDescent="0.25">
      <c r="A2189" s="16"/>
      <c r="B2189" s="13"/>
      <c r="C2189" s="13"/>
      <c r="D2189" s="13"/>
      <c r="E2189" s="13"/>
      <c r="F2189" s="13"/>
      <c r="G2189" s="13"/>
      <c r="H2189" s="13"/>
      <c r="I2189" s="13"/>
      <c r="J2189" s="13"/>
      <c r="K2189" s="13"/>
      <c r="L2189" s="13"/>
      <c r="M2189" s="13"/>
      <c r="N2189" s="13"/>
      <c r="O2189" s="14"/>
      <c r="P2189" s="13"/>
      <c r="Q2189" s="13"/>
      <c r="R2189" s="13"/>
      <c r="S2189" s="13"/>
      <c r="T2189" s="13"/>
      <c r="U2189" s="17"/>
      <c r="V2189" s="17"/>
      <c r="W2189" s="13"/>
      <c r="X2189" s="13"/>
      <c r="Y2189" s="13"/>
      <c r="Z2189" s="13"/>
      <c r="AA2189" s="13"/>
      <c r="AB2189" s="13"/>
      <c r="AZ2189" t="s">
        <v>1293</v>
      </c>
      <c r="BA2189" t="s">
        <v>3205</v>
      </c>
      <c r="BB2189" t="s">
        <v>3863</v>
      </c>
      <c r="BC2189" t="s">
        <v>3206</v>
      </c>
      <c r="BG2189" t="s">
        <v>17081</v>
      </c>
      <c r="BH2189" t="s">
        <v>160</v>
      </c>
    </row>
    <row r="2190" spans="1:60" x14ac:dyDescent="0.25">
      <c r="A2190" s="9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10"/>
      <c r="P2190" s="6"/>
      <c r="Q2190" s="6"/>
      <c r="R2190" s="6"/>
      <c r="S2190" s="6"/>
      <c r="T2190" s="6"/>
      <c r="U2190" s="6"/>
      <c r="V2190" s="6"/>
      <c r="W2190" s="11"/>
      <c r="X2190" s="6"/>
      <c r="Y2190" s="6"/>
      <c r="Z2190" s="6"/>
      <c r="AA2190" s="6"/>
      <c r="AB2190" s="6"/>
      <c r="AZ2190" t="s">
        <v>4658</v>
      </c>
      <c r="BA2190" t="s">
        <v>3205</v>
      </c>
      <c r="BB2190" t="s">
        <v>3863</v>
      </c>
      <c r="BC2190" t="s">
        <v>3206</v>
      </c>
      <c r="BG2190" t="s">
        <v>17082</v>
      </c>
      <c r="BH2190" t="s">
        <v>160</v>
      </c>
    </row>
    <row r="2191" spans="1:60" x14ac:dyDescent="0.25">
      <c r="A2191" s="9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10"/>
      <c r="P2191" s="6"/>
      <c r="Q2191" s="11"/>
      <c r="R2191" s="6"/>
      <c r="S2191" s="6"/>
      <c r="T2191" s="6"/>
      <c r="U2191" s="6"/>
      <c r="V2191" s="6"/>
      <c r="W2191" s="11"/>
      <c r="X2191" s="6"/>
      <c r="Y2191" s="6"/>
      <c r="Z2191" s="6"/>
      <c r="AA2191" s="6"/>
      <c r="AB2191" s="6"/>
      <c r="AZ2191" t="s">
        <v>4659</v>
      </c>
      <c r="BA2191" t="s">
        <v>3205</v>
      </c>
      <c r="BB2191" t="s">
        <v>3863</v>
      </c>
      <c r="BC2191" t="s">
        <v>3206</v>
      </c>
      <c r="BG2191" t="s">
        <v>17083</v>
      </c>
      <c r="BH2191" t="s">
        <v>112</v>
      </c>
    </row>
    <row r="2192" spans="1:60" x14ac:dyDescent="0.25">
      <c r="A2192" s="18"/>
      <c r="B2192" s="19"/>
      <c r="C2192" s="20"/>
      <c r="D2192" s="19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10"/>
      <c r="P2192" s="6"/>
      <c r="Q2192" s="11"/>
      <c r="R2192" s="6"/>
      <c r="S2192" s="6"/>
      <c r="T2192" s="6"/>
      <c r="U2192" s="17"/>
      <c r="V2192" s="17"/>
      <c r="W2192" s="11"/>
      <c r="X2192" s="6"/>
      <c r="Y2192" s="6"/>
      <c r="Z2192" s="6"/>
      <c r="AA2192" s="6"/>
      <c r="AB2192" s="6"/>
      <c r="AZ2192" t="s">
        <v>447</v>
      </c>
      <c r="BA2192" t="s">
        <v>3205</v>
      </c>
      <c r="BB2192" t="s">
        <v>3863</v>
      </c>
      <c r="BC2192" t="s">
        <v>3206</v>
      </c>
      <c r="BG2192" t="s">
        <v>17084</v>
      </c>
      <c r="BH2192" t="s">
        <v>163</v>
      </c>
    </row>
    <row r="2193" spans="1:60" x14ac:dyDescent="0.25">
      <c r="A2193" s="1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10"/>
      <c r="P2193" s="6"/>
      <c r="Q2193" s="6"/>
      <c r="R2193" s="6"/>
      <c r="S2193" s="6"/>
      <c r="T2193" s="6"/>
      <c r="U2193" s="17"/>
      <c r="V2193" s="17"/>
      <c r="W2193" s="11"/>
      <c r="X2193" s="6"/>
      <c r="Y2193" s="6"/>
      <c r="Z2193" s="6"/>
      <c r="AA2193" s="6"/>
      <c r="AB2193" s="6"/>
      <c r="AZ2193" t="s">
        <v>2842</v>
      </c>
      <c r="BA2193" t="s">
        <v>3205</v>
      </c>
      <c r="BB2193" t="s">
        <v>3863</v>
      </c>
      <c r="BC2193" t="s">
        <v>3206</v>
      </c>
      <c r="BG2193" t="s">
        <v>17085</v>
      </c>
      <c r="BH2193" t="s">
        <v>168</v>
      </c>
    </row>
    <row r="2194" spans="1:60" x14ac:dyDescent="0.25">
      <c r="A2194" s="12"/>
      <c r="B2194" s="13"/>
      <c r="C2194" s="13"/>
      <c r="D2194" s="13"/>
      <c r="E2194" s="13"/>
      <c r="F2194" s="13"/>
      <c r="G2194" s="13"/>
      <c r="H2194" s="13"/>
      <c r="I2194" s="13"/>
      <c r="J2194" s="13"/>
      <c r="K2194" s="13"/>
      <c r="L2194" s="13"/>
      <c r="M2194" s="13"/>
      <c r="N2194" s="13"/>
      <c r="O2194" s="14"/>
      <c r="P2194" s="13"/>
      <c r="Q2194" s="15"/>
      <c r="R2194" s="13"/>
      <c r="S2194" s="13"/>
      <c r="T2194" s="13"/>
      <c r="U2194" s="13"/>
      <c r="V2194" s="13"/>
      <c r="W2194" s="13"/>
      <c r="X2194" s="13"/>
      <c r="Y2194" s="13"/>
      <c r="Z2194" s="13"/>
      <c r="AA2194" s="13"/>
      <c r="AB2194" s="13"/>
      <c r="AZ2194" t="s">
        <v>4660</v>
      </c>
      <c r="BA2194" t="s">
        <v>3205</v>
      </c>
      <c r="BB2194" t="s">
        <v>3863</v>
      </c>
      <c r="BC2194" t="s">
        <v>3206</v>
      </c>
      <c r="BG2194" t="s">
        <v>17086</v>
      </c>
      <c r="BH2194" t="s">
        <v>228</v>
      </c>
    </row>
    <row r="2195" spans="1:60" x14ac:dyDescent="0.25">
      <c r="A2195" s="18"/>
      <c r="B2195" s="19"/>
      <c r="C2195" s="20"/>
      <c r="D2195" s="19"/>
      <c r="E2195" s="13"/>
      <c r="F2195" s="13"/>
      <c r="G2195" s="13"/>
      <c r="H2195" s="13"/>
      <c r="I2195" s="13"/>
      <c r="J2195" s="13"/>
      <c r="K2195" s="13"/>
      <c r="L2195" s="13"/>
      <c r="M2195" s="13"/>
      <c r="N2195" s="13"/>
      <c r="O2195" s="14"/>
      <c r="P2195" s="13"/>
      <c r="Q2195" s="13"/>
      <c r="R2195" s="13"/>
      <c r="S2195" s="13"/>
      <c r="T2195" s="13"/>
      <c r="U2195" s="17"/>
      <c r="V2195" s="17"/>
      <c r="W2195" s="13"/>
      <c r="X2195" s="13"/>
      <c r="Y2195" s="13"/>
      <c r="Z2195" s="13"/>
      <c r="AA2195" s="13"/>
      <c r="AB2195" s="13"/>
      <c r="AZ2195" t="s">
        <v>2325</v>
      </c>
      <c r="BA2195" t="s">
        <v>3205</v>
      </c>
      <c r="BB2195" t="s">
        <v>3863</v>
      </c>
      <c r="BC2195" t="s">
        <v>3206</v>
      </c>
      <c r="BG2195" t="s">
        <v>17087</v>
      </c>
      <c r="BH2195" t="s">
        <v>21812</v>
      </c>
    </row>
    <row r="2196" spans="1:60" x14ac:dyDescent="0.25">
      <c r="A2196" s="9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10"/>
      <c r="P2196" s="6"/>
      <c r="Q2196" s="11"/>
      <c r="R2196" s="6"/>
      <c r="S2196" s="6"/>
      <c r="T2196" s="6"/>
      <c r="U2196" s="6"/>
      <c r="V2196" s="6"/>
      <c r="W2196" s="11"/>
      <c r="X2196" s="6"/>
      <c r="Y2196" s="6"/>
      <c r="Z2196" s="6"/>
      <c r="AA2196" s="6"/>
      <c r="AB2196" s="6"/>
      <c r="AZ2196" t="s">
        <v>4661</v>
      </c>
      <c r="BA2196" t="s">
        <v>3205</v>
      </c>
      <c r="BB2196" t="s">
        <v>3863</v>
      </c>
      <c r="BC2196" t="s">
        <v>3206</v>
      </c>
      <c r="BG2196" t="s">
        <v>17088</v>
      </c>
      <c r="BH2196" t="s">
        <v>2239</v>
      </c>
    </row>
    <row r="2197" spans="1:60" x14ac:dyDescent="0.25">
      <c r="A2197" s="9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10"/>
      <c r="P2197" s="6"/>
      <c r="Q2197" s="6"/>
      <c r="R2197" s="6"/>
      <c r="S2197" s="6"/>
      <c r="T2197" s="6"/>
      <c r="U2197" s="6"/>
      <c r="V2197" s="6"/>
      <c r="W2197" s="11"/>
      <c r="X2197" s="6"/>
      <c r="Y2197" s="6"/>
      <c r="Z2197" s="6"/>
      <c r="AA2197" s="6"/>
      <c r="AB2197" s="6"/>
      <c r="AZ2197" t="s">
        <v>4662</v>
      </c>
      <c r="BA2197" t="s">
        <v>3205</v>
      </c>
      <c r="BB2197" t="s">
        <v>3863</v>
      </c>
      <c r="BC2197" t="s">
        <v>3204</v>
      </c>
      <c r="BG2197" t="s">
        <v>17089</v>
      </c>
      <c r="BH2197" t="s">
        <v>166</v>
      </c>
    </row>
    <row r="2198" spans="1:60" x14ac:dyDescent="0.25">
      <c r="A2198" s="12"/>
      <c r="B2198" s="13"/>
      <c r="C2198" s="13"/>
      <c r="D2198" s="13"/>
      <c r="E2198" s="13"/>
      <c r="F2198" s="13"/>
      <c r="G2198" s="13"/>
      <c r="H2198" s="13"/>
      <c r="I2198" s="13"/>
      <c r="J2198" s="13"/>
      <c r="K2198" s="13"/>
      <c r="L2198" s="13"/>
      <c r="M2198" s="13"/>
      <c r="N2198" s="13"/>
      <c r="O2198" s="14"/>
      <c r="P2198" s="13"/>
      <c r="Q2198" s="13"/>
      <c r="R2198" s="13"/>
      <c r="S2198" s="13"/>
      <c r="T2198" s="13"/>
      <c r="U2198" s="13"/>
      <c r="V2198" s="13"/>
      <c r="W2198" s="13"/>
      <c r="X2198" s="13"/>
      <c r="Y2198" s="13"/>
      <c r="Z2198" s="13"/>
      <c r="AA2198" s="13"/>
      <c r="AB2198" s="13"/>
      <c r="AZ2198" t="s">
        <v>4663</v>
      </c>
      <c r="BA2198" t="s">
        <v>3205</v>
      </c>
      <c r="BB2198" t="s">
        <v>3863</v>
      </c>
      <c r="BC2198" t="s">
        <v>3206</v>
      </c>
      <c r="BG2198" t="s">
        <v>17090</v>
      </c>
      <c r="BH2198" t="s">
        <v>9150</v>
      </c>
    </row>
    <row r="2199" spans="1:60" x14ac:dyDescent="0.25">
      <c r="A2199" s="9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10"/>
      <c r="P2199" s="6"/>
      <c r="Q2199" s="6"/>
      <c r="R2199" s="6"/>
      <c r="S2199" s="6"/>
      <c r="T2199" s="6"/>
      <c r="U2199" s="6"/>
      <c r="V2199" s="6"/>
      <c r="W2199" s="11"/>
      <c r="X2199" s="6"/>
      <c r="Y2199" s="6"/>
      <c r="Z2199" s="6"/>
      <c r="AA2199" s="6"/>
      <c r="AB2199" s="6"/>
      <c r="AZ2199" t="s">
        <v>122</v>
      </c>
      <c r="BA2199" t="s">
        <v>3205</v>
      </c>
      <c r="BB2199" t="s">
        <v>3863</v>
      </c>
      <c r="BC2199" t="s">
        <v>3206</v>
      </c>
      <c r="BG2199" t="s">
        <v>17091</v>
      </c>
      <c r="BH2199" t="s">
        <v>3485</v>
      </c>
    </row>
    <row r="2200" spans="1:60" x14ac:dyDescent="0.25">
      <c r="A2200" s="12"/>
      <c r="B2200" s="13"/>
      <c r="C2200" s="13"/>
      <c r="D2200" s="13"/>
      <c r="E2200" s="13"/>
      <c r="F2200" s="13"/>
      <c r="G2200" s="13"/>
      <c r="H2200" s="13"/>
      <c r="I2200" s="13"/>
      <c r="J2200" s="13"/>
      <c r="K2200" s="13"/>
      <c r="L2200" s="13"/>
      <c r="M2200" s="13"/>
      <c r="N2200" s="13"/>
      <c r="O2200" s="14"/>
      <c r="P2200" s="13"/>
      <c r="Q2200" s="13"/>
      <c r="R2200" s="13"/>
      <c r="S2200" s="13"/>
      <c r="T2200" s="13"/>
      <c r="U2200" s="13"/>
      <c r="V2200" s="13"/>
      <c r="W2200" s="13"/>
      <c r="X2200" s="13"/>
      <c r="Y2200" s="13"/>
      <c r="Z2200" s="13"/>
      <c r="AA2200" s="13"/>
      <c r="AB2200" s="13"/>
      <c r="AZ2200" t="s">
        <v>4664</v>
      </c>
      <c r="BA2200" t="s">
        <v>3205</v>
      </c>
      <c r="BB2200" t="s">
        <v>3863</v>
      </c>
      <c r="BC2200" t="s">
        <v>3206</v>
      </c>
      <c r="BG2200" t="s">
        <v>17092</v>
      </c>
      <c r="BH2200" t="s">
        <v>3485</v>
      </c>
    </row>
    <row r="2201" spans="1:60" x14ac:dyDescent="0.25">
      <c r="A2201" s="12"/>
      <c r="B2201" s="13"/>
      <c r="C2201" s="13"/>
      <c r="D2201" s="13"/>
      <c r="E2201" s="13"/>
      <c r="F2201" s="13"/>
      <c r="G2201" s="13"/>
      <c r="H2201" s="13"/>
      <c r="I2201" s="13"/>
      <c r="J2201" s="13"/>
      <c r="K2201" s="13"/>
      <c r="L2201" s="13"/>
      <c r="M2201" s="13"/>
      <c r="N2201" s="13"/>
      <c r="O2201" s="14"/>
      <c r="P2201" s="13"/>
      <c r="Q2201" s="13"/>
      <c r="R2201" s="13"/>
      <c r="S2201" s="13"/>
      <c r="T2201" s="13"/>
      <c r="U2201" s="13"/>
      <c r="V2201" s="13"/>
      <c r="W2201" s="13"/>
      <c r="X2201" s="13"/>
      <c r="Y2201" s="13"/>
      <c r="Z2201" s="13"/>
      <c r="AA2201" s="13"/>
      <c r="AB2201" s="13"/>
      <c r="AZ2201" t="s">
        <v>4665</v>
      </c>
      <c r="BA2201" t="s">
        <v>3205</v>
      </c>
      <c r="BB2201" t="s">
        <v>3863</v>
      </c>
      <c r="BC2201" t="s">
        <v>3206</v>
      </c>
      <c r="BG2201" t="s">
        <v>17093</v>
      </c>
      <c r="BH2201" t="s">
        <v>9155</v>
      </c>
    </row>
    <row r="2202" spans="1:60" x14ac:dyDescent="0.25">
      <c r="A2202" s="1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10"/>
      <c r="P2202" s="6"/>
      <c r="Q2202" s="6"/>
      <c r="R2202" s="6"/>
      <c r="S2202" s="6"/>
      <c r="T2202" s="6"/>
      <c r="U2202" s="17"/>
      <c r="V2202" s="17"/>
      <c r="W2202" s="11"/>
      <c r="X2202" s="6"/>
      <c r="Y2202" s="6"/>
      <c r="Z2202" s="6"/>
      <c r="AA2202" s="6"/>
      <c r="AB2202" s="6"/>
      <c r="AZ2202" t="s">
        <v>2880</v>
      </c>
      <c r="BA2202" t="s">
        <v>3205</v>
      </c>
      <c r="BB2202" t="s">
        <v>3863</v>
      </c>
      <c r="BC2202" t="s">
        <v>3206</v>
      </c>
      <c r="BG2202" t="s">
        <v>17094</v>
      </c>
      <c r="BH2202" t="s">
        <v>645</v>
      </c>
    </row>
    <row r="2203" spans="1:60" x14ac:dyDescent="0.25">
      <c r="A2203" s="16"/>
      <c r="B2203" s="13"/>
      <c r="C2203" s="13"/>
      <c r="D2203" s="13"/>
      <c r="E2203" s="13"/>
      <c r="F2203" s="13"/>
      <c r="G2203" s="13"/>
      <c r="H2203" s="13"/>
      <c r="I2203" s="13"/>
      <c r="J2203" s="13"/>
      <c r="K2203" s="13"/>
      <c r="L2203" s="13"/>
      <c r="M2203" s="13"/>
      <c r="N2203" s="13"/>
      <c r="O2203" s="14"/>
      <c r="P2203" s="13"/>
      <c r="Q2203" s="15"/>
      <c r="R2203" s="13"/>
      <c r="S2203" s="13"/>
      <c r="T2203" s="13"/>
      <c r="U2203" s="17"/>
      <c r="V2203" s="17"/>
      <c r="W2203" s="13"/>
      <c r="X2203" s="13"/>
      <c r="Y2203" s="13"/>
      <c r="Z2203" s="13"/>
      <c r="AA2203" s="13"/>
      <c r="AB2203" s="13"/>
      <c r="AZ2203" t="s">
        <v>3037</v>
      </c>
      <c r="BA2203" t="s">
        <v>3205</v>
      </c>
      <c r="BB2203" t="s">
        <v>3863</v>
      </c>
      <c r="BC2203" t="s">
        <v>3206</v>
      </c>
      <c r="BG2203" t="s">
        <v>17095</v>
      </c>
      <c r="BH2203" t="s">
        <v>170</v>
      </c>
    </row>
    <row r="2204" spans="1:60" x14ac:dyDescent="0.25">
      <c r="A2204" s="9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10"/>
      <c r="P2204" s="6"/>
      <c r="Q2204" s="6"/>
      <c r="R2204" s="6"/>
      <c r="S2204" s="6"/>
      <c r="T2204" s="6"/>
      <c r="U2204" s="6"/>
      <c r="V2204" s="6"/>
      <c r="W2204" s="11"/>
      <c r="X2204" s="6"/>
      <c r="Y2204" s="6"/>
      <c r="Z2204" s="6"/>
      <c r="AA2204" s="6"/>
      <c r="AB2204" s="6"/>
      <c r="AZ2204" t="s">
        <v>4666</v>
      </c>
      <c r="BA2204" t="s">
        <v>3205</v>
      </c>
      <c r="BB2204" t="s">
        <v>3863</v>
      </c>
      <c r="BC2204" t="s">
        <v>3204</v>
      </c>
      <c r="BG2204" t="s">
        <v>17096</v>
      </c>
      <c r="BH2204" t="s">
        <v>160</v>
      </c>
    </row>
    <row r="2205" spans="1:60" x14ac:dyDescent="0.25">
      <c r="A2205" s="9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10"/>
      <c r="P2205" s="6"/>
      <c r="Q2205" s="11"/>
      <c r="R2205" s="6"/>
      <c r="S2205" s="6"/>
      <c r="T2205" s="6"/>
      <c r="U2205" s="6"/>
      <c r="V2205" s="6"/>
      <c r="W2205" s="11"/>
      <c r="X2205" s="6"/>
      <c r="Y2205" s="6"/>
      <c r="Z2205" s="6"/>
      <c r="AA2205" s="6"/>
      <c r="AB2205" s="6"/>
      <c r="AZ2205" t="s">
        <v>4667</v>
      </c>
      <c r="BA2205" t="s">
        <v>3205</v>
      </c>
      <c r="BB2205" t="s">
        <v>3863</v>
      </c>
      <c r="BC2205" t="s">
        <v>3206</v>
      </c>
      <c r="BG2205" t="s">
        <v>17097</v>
      </c>
      <c r="BH2205" t="s">
        <v>9151</v>
      </c>
    </row>
    <row r="2206" spans="1:60" x14ac:dyDescent="0.25">
      <c r="A2206" s="12"/>
      <c r="B2206" s="13"/>
      <c r="C2206" s="13"/>
      <c r="D2206" s="13"/>
      <c r="E2206" s="13"/>
      <c r="F2206" s="13"/>
      <c r="G2206" s="13"/>
      <c r="H2206" s="13"/>
      <c r="I2206" s="13"/>
      <c r="J2206" s="13"/>
      <c r="K2206" s="13"/>
      <c r="L2206" s="13"/>
      <c r="M2206" s="13"/>
      <c r="N2206" s="13"/>
      <c r="O2206" s="14"/>
      <c r="P2206" s="13"/>
      <c r="Q2206" s="15"/>
      <c r="R2206" s="13"/>
      <c r="S2206" s="13"/>
      <c r="T2206" s="13"/>
      <c r="U2206" s="13"/>
      <c r="V2206" s="13"/>
      <c r="W2206" s="13"/>
      <c r="X2206" s="13"/>
      <c r="Y2206" s="13"/>
      <c r="Z2206" s="13"/>
      <c r="AA2206" s="13"/>
      <c r="AB2206" s="13"/>
      <c r="AZ2206" t="s">
        <v>4668</v>
      </c>
      <c r="BA2206" t="s">
        <v>3205</v>
      </c>
      <c r="BB2206" t="s">
        <v>3863</v>
      </c>
      <c r="BC2206" t="s">
        <v>3206</v>
      </c>
      <c r="BG2206" t="s">
        <v>17098</v>
      </c>
      <c r="BH2206" t="s">
        <v>9153</v>
      </c>
    </row>
    <row r="2207" spans="1:60" x14ac:dyDescent="0.25">
      <c r="A2207" s="1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10"/>
      <c r="P2207" s="6"/>
      <c r="Q2207" s="11"/>
      <c r="R2207" s="6"/>
      <c r="S2207" s="6"/>
      <c r="T2207" s="6"/>
      <c r="U2207" s="17"/>
      <c r="V2207" s="17"/>
      <c r="W2207" s="11"/>
      <c r="X2207" s="6"/>
      <c r="Y2207" s="6"/>
      <c r="Z2207" s="6"/>
      <c r="AA2207" s="6"/>
      <c r="AB2207" s="6"/>
      <c r="AZ2207" t="s">
        <v>4669</v>
      </c>
      <c r="BA2207" t="s">
        <v>3205</v>
      </c>
      <c r="BB2207" t="s">
        <v>3863</v>
      </c>
      <c r="BC2207" t="s">
        <v>3206</v>
      </c>
      <c r="BG2207" t="s">
        <v>17099</v>
      </c>
      <c r="BH2207" t="s">
        <v>2038</v>
      </c>
    </row>
    <row r="2208" spans="1:60" x14ac:dyDescent="0.25">
      <c r="A2208" s="9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10"/>
      <c r="P2208" s="6"/>
      <c r="Q2208" s="6"/>
      <c r="R2208" s="6"/>
      <c r="S2208" s="6"/>
      <c r="T2208" s="6"/>
      <c r="U2208" s="6"/>
      <c r="V2208" s="6"/>
      <c r="W2208" s="11"/>
      <c r="X2208" s="6"/>
      <c r="Y2208" s="6"/>
      <c r="Z2208" s="6"/>
      <c r="AA2208" s="6"/>
      <c r="AB2208" s="6"/>
      <c r="AZ2208" t="s">
        <v>336</v>
      </c>
      <c r="BA2208" t="s">
        <v>3205</v>
      </c>
      <c r="BB2208" t="s">
        <v>3863</v>
      </c>
      <c r="BC2208" t="s">
        <v>3206</v>
      </c>
      <c r="BG2208" t="s">
        <v>17100</v>
      </c>
      <c r="BH2208" t="s">
        <v>2035</v>
      </c>
    </row>
    <row r="2209" spans="1:60" x14ac:dyDescent="0.25">
      <c r="A2209" s="16"/>
      <c r="B2209" s="13"/>
      <c r="C2209" s="13"/>
      <c r="D2209" s="13"/>
      <c r="E2209" s="13"/>
      <c r="F2209" s="13"/>
      <c r="G2209" s="13"/>
      <c r="H2209" s="13"/>
      <c r="I2209" s="13"/>
      <c r="J2209" s="13"/>
      <c r="K2209" s="13"/>
      <c r="L2209" s="13"/>
      <c r="M2209" s="13"/>
      <c r="N2209" s="13"/>
      <c r="O2209" s="14"/>
      <c r="P2209" s="13"/>
      <c r="Q2209" s="13"/>
      <c r="R2209" s="13"/>
      <c r="S2209" s="13"/>
      <c r="T2209" s="13"/>
      <c r="U2209" s="17"/>
      <c r="V2209" s="17"/>
      <c r="W2209" s="13"/>
      <c r="X2209" s="13"/>
      <c r="Y2209" s="13"/>
      <c r="Z2209" s="13"/>
      <c r="AA2209" s="13"/>
      <c r="AB2209" s="13"/>
      <c r="AZ2209" t="s">
        <v>4670</v>
      </c>
      <c r="BA2209" t="s">
        <v>3205</v>
      </c>
      <c r="BB2209" t="s">
        <v>3863</v>
      </c>
      <c r="BC2209" t="s">
        <v>3206</v>
      </c>
      <c r="BG2209" t="s">
        <v>17101</v>
      </c>
      <c r="BH2209" t="s">
        <v>2239</v>
      </c>
    </row>
    <row r="2210" spans="1:60" x14ac:dyDescent="0.25">
      <c r="A2210" s="12"/>
      <c r="B2210" s="13"/>
      <c r="C2210" s="13"/>
      <c r="D2210" s="13"/>
      <c r="E2210" s="13"/>
      <c r="F2210" s="13"/>
      <c r="G2210" s="13"/>
      <c r="H2210" s="13"/>
      <c r="I2210" s="13"/>
      <c r="J2210" s="13"/>
      <c r="K2210" s="13"/>
      <c r="L2210" s="13"/>
      <c r="M2210" s="13"/>
      <c r="N2210" s="13"/>
      <c r="O2210" s="14"/>
      <c r="P2210" s="13"/>
      <c r="Q2210" s="13"/>
      <c r="R2210" s="13"/>
      <c r="S2210" s="13"/>
      <c r="T2210" s="13"/>
      <c r="U2210" s="13"/>
      <c r="V2210" s="13"/>
      <c r="W2210" s="13"/>
      <c r="X2210" s="13"/>
      <c r="Y2210" s="13"/>
      <c r="Z2210" s="13"/>
      <c r="AA2210" s="13"/>
      <c r="AB2210" s="13"/>
      <c r="AZ2210" t="s">
        <v>4671</v>
      </c>
      <c r="BA2210" t="s">
        <v>3205</v>
      </c>
      <c r="BB2210" t="s">
        <v>3863</v>
      </c>
      <c r="BC2210" t="s">
        <v>3206</v>
      </c>
      <c r="BG2210" t="s">
        <v>17102</v>
      </c>
      <c r="BH2210" t="s">
        <v>9156</v>
      </c>
    </row>
    <row r="2211" spans="1:60" x14ac:dyDescent="0.25">
      <c r="A2211" s="18"/>
      <c r="B2211" s="19"/>
      <c r="C2211" s="20"/>
      <c r="D2211" s="19"/>
      <c r="E2211" s="13"/>
      <c r="F2211" s="13"/>
      <c r="G2211" s="13"/>
      <c r="H2211" s="13"/>
      <c r="I2211" s="13"/>
      <c r="J2211" s="13"/>
      <c r="K2211" s="13"/>
      <c r="L2211" s="13"/>
      <c r="M2211" s="13"/>
      <c r="N2211" s="13"/>
      <c r="O2211" s="14"/>
      <c r="P2211" s="13"/>
      <c r="Q2211" s="13"/>
      <c r="R2211" s="13"/>
      <c r="S2211" s="13"/>
      <c r="T2211" s="13"/>
      <c r="U2211" s="17"/>
      <c r="V2211" s="17"/>
      <c r="W2211" s="13"/>
      <c r="X2211" s="13"/>
      <c r="Y2211" s="13"/>
      <c r="Z2211" s="13"/>
      <c r="AA2211" s="13"/>
      <c r="AB2211" s="13"/>
      <c r="AZ2211" t="s">
        <v>1338</v>
      </c>
      <c r="BA2211" t="s">
        <v>3205</v>
      </c>
      <c r="BB2211" t="s">
        <v>3863</v>
      </c>
      <c r="BC2211" t="s">
        <v>3206</v>
      </c>
      <c r="BG2211" t="s">
        <v>17103</v>
      </c>
      <c r="BH2211" t="s">
        <v>3485</v>
      </c>
    </row>
    <row r="2212" spans="1:60" x14ac:dyDescent="0.25">
      <c r="A2212" s="9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10"/>
      <c r="P2212" s="6"/>
      <c r="Q2212" s="6"/>
      <c r="R2212" s="6"/>
      <c r="S2212" s="6"/>
      <c r="T2212" s="6"/>
      <c r="U2212" s="6"/>
      <c r="V2212" s="6"/>
      <c r="W2212" s="11"/>
      <c r="X2212" s="6"/>
      <c r="Y2212" s="6"/>
      <c r="Z2212" s="6"/>
      <c r="AA2212" s="6"/>
      <c r="AB2212" s="6"/>
      <c r="AZ2212" t="s">
        <v>4672</v>
      </c>
      <c r="BA2212" t="s">
        <v>3205</v>
      </c>
      <c r="BB2212" t="s">
        <v>3863</v>
      </c>
      <c r="BC2212" t="s">
        <v>3206</v>
      </c>
      <c r="BG2212" t="s">
        <v>17104</v>
      </c>
      <c r="BH2212" t="s">
        <v>21813</v>
      </c>
    </row>
    <row r="2213" spans="1:60" x14ac:dyDescent="0.25">
      <c r="A2213" s="9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10"/>
      <c r="P2213" s="6"/>
      <c r="Q2213" s="6"/>
      <c r="R2213" s="6"/>
      <c r="S2213" s="6"/>
      <c r="T2213" s="6"/>
      <c r="U2213" s="6"/>
      <c r="V2213" s="6"/>
      <c r="W2213" s="11"/>
      <c r="X2213" s="6"/>
      <c r="Y2213" s="6"/>
      <c r="Z2213" s="6"/>
      <c r="AA2213" s="6"/>
      <c r="AB2213" s="6"/>
      <c r="AZ2213" t="s">
        <v>4673</v>
      </c>
      <c r="BA2213" t="s">
        <v>3205</v>
      </c>
      <c r="BB2213" t="s">
        <v>3863</v>
      </c>
      <c r="BC2213" t="s">
        <v>3206</v>
      </c>
      <c r="BG2213" t="s">
        <v>17105</v>
      </c>
      <c r="BH2213" t="s">
        <v>21814</v>
      </c>
    </row>
    <row r="2214" spans="1:60" x14ac:dyDescent="0.25">
      <c r="A2214" s="9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10"/>
      <c r="P2214" s="6"/>
      <c r="Q2214" s="11"/>
      <c r="R2214" s="6"/>
      <c r="S2214" s="6"/>
      <c r="T2214" s="6"/>
      <c r="U2214" s="6"/>
      <c r="V2214" s="6"/>
      <c r="W2214" s="11"/>
      <c r="X2214" s="6"/>
      <c r="Y2214" s="6"/>
      <c r="Z2214" s="6"/>
      <c r="AA2214" s="6"/>
      <c r="AB2214" s="6"/>
      <c r="AZ2214" t="s">
        <v>4674</v>
      </c>
      <c r="BA2214" t="s">
        <v>3205</v>
      </c>
      <c r="BB2214" t="s">
        <v>3863</v>
      </c>
      <c r="BC2214" t="s">
        <v>3206</v>
      </c>
      <c r="BG2214" t="s">
        <v>17106</v>
      </c>
      <c r="BH2214" t="s">
        <v>163</v>
      </c>
    </row>
    <row r="2215" spans="1:60" x14ac:dyDescent="0.25">
      <c r="A2215" s="18"/>
      <c r="B2215" s="19"/>
      <c r="C2215" s="20"/>
      <c r="D2215" s="19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10"/>
      <c r="P2215" s="6"/>
      <c r="Q2215" s="11"/>
      <c r="R2215" s="6"/>
      <c r="S2215" s="6"/>
      <c r="T2215" s="6"/>
      <c r="U2215" s="17"/>
      <c r="V2215" s="17"/>
      <c r="W2215" s="11"/>
      <c r="X2215" s="6"/>
      <c r="Y2215" s="6"/>
      <c r="Z2215" s="6"/>
      <c r="AA2215" s="6"/>
      <c r="AB2215" s="6"/>
      <c r="AZ2215" t="s">
        <v>445</v>
      </c>
      <c r="BA2215" t="s">
        <v>3205</v>
      </c>
      <c r="BB2215" t="s">
        <v>3863</v>
      </c>
      <c r="BC2215" t="s">
        <v>3206</v>
      </c>
      <c r="BG2215" t="s">
        <v>17107</v>
      </c>
      <c r="BH2215" t="s">
        <v>168</v>
      </c>
    </row>
    <row r="2216" spans="1:60" x14ac:dyDescent="0.25">
      <c r="A2216" s="9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10"/>
      <c r="P2216" s="6"/>
      <c r="Q2216" s="6"/>
      <c r="R2216" s="6"/>
      <c r="S2216" s="6"/>
      <c r="T2216" s="6"/>
      <c r="U2216" s="6"/>
      <c r="V2216" s="6"/>
      <c r="W2216" s="11"/>
      <c r="X2216" s="6"/>
      <c r="Y2216" s="6"/>
      <c r="Z2216" s="6"/>
      <c r="AA2216" s="6"/>
      <c r="AB2216" s="6"/>
      <c r="AZ2216" t="s">
        <v>4675</v>
      </c>
      <c r="BA2216" t="s">
        <v>3205</v>
      </c>
      <c r="BB2216" t="s">
        <v>3863</v>
      </c>
      <c r="BC2216" t="s">
        <v>3206</v>
      </c>
      <c r="BG2216" t="s">
        <v>17108</v>
      </c>
      <c r="BH2216" t="s">
        <v>2239</v>
      </c>
    </row>
    <row r="2217" spans="1:60" x14ac:dyDescent="0.25">
      <c r="A2217" s="9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10"/>
      <c r="P2217" s="6"/>
      <c r="Q2217" s="6"/>
      <c r="R2217" s="6"/>
      <c r="S2217" s="6"/>
      <c r="T2217" s="6"/>
      <c r="U2217" s="6"/>
      <c r="V2217" s="6"/>
      <c r="W2217" s="11"/>
      <c r="X2217" s="6"/>
      <c r="Y2217" s="6"/>
      <c r="Z2217" s="6"/>
      <c r="AA2217" s="6"/>
      <c r="AB2217" s="6"/>
      <c r="AZ2217" t="s">
        <v>4676</v>
      </c>
      <c r="BA2217" t="s">
        <v>3205</v>
      </c>
      <c r="BB2217" t="s">
        <v>3863</v>
      </c>
      <c r="BC2217" t="s">
        <v>3204</v>
      </c>
      <c r="BG2217" t="s">
        <v>17109</v>
      </c>
      <c r="BH2217" t="s">
        <v>9146</v>
      </c>
    </row>
    <row r="2218" spans="1:60" x14ac:dyDescent="0.25">
      <c r="A2218" s="12"/>
      <c r="B2218" s="13"/>
      <c r="C2218" s="13"/>
      <c r="D2218" s="13"/>
      <c r="E2218" s="13"/>
      <c r="F2218" s="13"/>
      <c r="G2218" s="13"/>
      <c r="H2218" s="13"/>
      <c r="I2218" s="13"/>
      <c r="J2218" s="13"/>
      <c r="K2218" s="13"/>
      <c r="L2218" s="13"/>
      <c r="M2218" s="13"/>
      <c r="N2218" s="13"/>
      <c r="O2218" s="14"/>
      <c r="P2218" s="13"/>
      <c r="Q2218" s="15"/>
      <c r="R2218" s="13"/>
      <c r="S2218" s="13"/>
      <c r="T2218" s="13"/>
      <c r="U2218" s="13"/>
      <c r="V2218" s="13"/>
      <c r="W2218" s="13"/>
      <c r="X2218" s="13"/>
      <c r="Y2218" s="13"/>
      <c r="Z2218" s="13"/>
      <c r="AA2218" s="13"/>
      <c r="AB2218" s="13"/>
      <c r="AZ2218" t="s">
        <v>4677</v>
      </c>
      <c r="BA2218" t="s">
        <v>3205</v>
      </c>
      <c r="BB2218" t="s">
        <v>3863</v>
      </c>
      <c r="BC2218" t="s">
        <v>3204</v>
      </c>
      <c r="BG2218" t="s">
        <v>17110</v>
      </c>
      <c r="BH2218" t="s">
        <v>9148</v>
      </c>
    </row>
    <row r="2219" spans="1:60" x14ac:dyDescent="0.25">
      <c r="A2219" s="9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10"/>
      <c r="P2219" s="6"/>
      <c r="Q2219" s="11"/>
      <c r="R2219" s="6"/>
      <c r="S2219" s="6"/>
      <c r="T2219" s="6"/>
      <c r="U2219" s="6"/>
      <c r="V2219" s="6"/>
      <c r="W2219" s="11"/>
      <c r="X2219" s="6"/>
      <c r="Y2219" s="6"/>
      <c r="Z2219" s="6"/>
      <c r="AA2219" s="6"/>
      <c r="AB2219" s="6"/>
      <c r="AZ2219" t="s">
        <v>4678</v>
      </c>
      <c r="BA2219" t="s">
        <v>3205</v>
      </c>
      <c r="BB2219" t="s">
        <v>3863</v>
      </c>
      <c r="BC2219" t="s">
        <v>3206</v>
      </c>
      <c r="BG2219" t="s">
        <v>17111</v>
      </c>
      <c r="BH2219" t="s">
        <v>21815</v>
      </c>
    </row>
    <row r="2220" spans="1:60" x14ac:dyDescent="0.25">
      <c r="A2220" s="9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10"/>
      <c r="P2220" s="6"/>
      <c r="Q2220" s="11"/>
      <c r="R2220" s="6"/>
      <c r="S2220" s="6"/>
      <c r="T2220" s="6"/>
      <c r="U2220" s="6"/>
      <c r="V2220" s="6"/>
      <c r="W2220" s="11"/>
      <c r="X2220" s="6"/>
      <c r="Y2220" s="6"/>
      <c r="Z2220" s="6"/>
      <c r="AA2220" s="6"/>
      <c r="AB2220" s="6"/>
      <c r="AZ2220" t="s">
        <v>4679</v>
      </c>
      <c r="BA2220" t="s">
        <v>3205</v>
      </c>
      <c r="BB2220" t="s">
        <v>3863</v>
      </c>
      <c r="BC2220" t="s">
        <v>3206</v>
      </c>
      <c r="BG2220" t="s">
        <v>17112</v>
      </c>
      <c r="BH2220" t="s">
        <v>2148</v>
      </c>
    </row>
    <row r="2221" spans="1:60" x14ac:dyDescent="0.25">
      <c r="A2221" s="9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10"/>
      <c r="P2221" s="6"/>
      <c r="Q2221" s="11"/>
      <c r="R2221" s="6"/>
      <c r="S2221" s="6"/>
      <c r="T2221" s="6"/>
      <c r="U2221" s="6"/>
      <c r="V2221" s="6"/>
      <c r="W2221" s="11"/>
      <c r="X2221" s="6"/>
      <c r="Y2221" s="6"/>
      <c r="Z2221" s="6"/>
      <c r="AA2221" s="6"/>
      <c r="AB2221" s="6"/>
      <c r="AZ2221" t="s">
        <v>3161</v>
      </c>
      <c r="BA2221" t="s">
        <v>3205</v>
      </c>
      <c r="BB2221" t="s">
        <v>3863</v>
      </c>
      <c r="BC2221" t="s">
        <v>3206</v>
      </c>
      <c r="BG2221" t="s">
        <v>17113</v>
      </c>
      <c r="BH2221" t="s">
        <v>2239</v>
      </c>
    </row>
    <row r="2222" spans="1:60" x14ac:dyDescent="0.25">
      <c r="A2222" s="18"/>
      <c r="B2222" s="19"/>
      <c r="C2222" s="20"/>
      <c r="D2222" s="19"/>
      <c r="E2222" s="13"/>
      <c r="F2222" s="13"/>
      <c r="G2222" s="13"/>
      <c r="H2222" s="13"/>
      <c r="I2222" s="13"/>
      <c r="J2222" s="13"/>
      <c r="K2222" s="13"/>
      <c r="L2222" s="13"/>
      <c r="M2222" s="13"/>
      <c r="N2222" s="13"/>
      <c r="O2222" s="14"/>
      <c r="P2222" s="13"/>
      <c r="Q2222" s="15"/>
      <c r="R2222" s="13"/>
      <c r="S2222" s="13"/>
      <c r="T2222" s="13"/>
      <c r="U2222" s="17"/>
      <c r="V2222" s="17"/>
      <c r="W2222" s="13"/>
      <c r="X2222" s="13"/>
      <c r="Y2222" s="13"/>
      <c r="Z2222" s="13"/>
      <c r="AA2222" s="13"/>
      <c r="AB2222" s="13"/>
      <c r="AZ2222" t="s">
        <v>2752</v>
      </c>
      <c r="BA2222" t="s">
        <v>3205</v>
      </c>
      <c r="BB2222" t="s">
        <v>3216</v>
      </c>
      <c r="BC2222" t="s">
        <v>3206</v>
      </c>
      <c r="BG2222" t="s">
        <v>17114</v>
      </c>
      <c r="BH2222" t="s">
        <v>228</v>
      </c>
    </row>
    <row r="2223" spans="1:60" x14ac:dyDescent="0.25">
      <c r="A2223" s="12"/>
      <c r="B2223" s="13"/>
      <c r="C2223" s="13"/>
      <c r="D2223" s="13"/>
      <c r="E2223" s="13"/>
      <c r="F2223" s="13"/>
      <c r="G2223" s="13"/>
      <c r="H2223" s="13"/>
      <c r="I2223" s="13"/>
      <c r="J2223" s="13"/>
      <c r="K2223" s="13"/>
      <c r="L2223" s="13"/>
      <c r="M2223" s="13"/>
      <c r="N2223" s="13"/>
      <c r="O2223" s="14"/>
      <c r="P2223" s="13"/>
      <c r="Q2223" s="13"/>
      <c r="R2223" s="13"/>
      <c r="S2223" s="13"/>
      <c r="T2223" s="13"/>
      <c r="U2223" s="13"/>
      <c r="V2223" s="13"/>
      <c r="W2223" s="13"/>
      <c r="X2223" s="13"/>
      <c r="Y2223" s="13"/>
      <c r="Z2223" s="13"/>
      <c r="AA2223" s="13"/>
      <c r="AB2223" s="13"/>
      <c r="AZ2223" t="s">
        <v>1339</v>
      </c>
      <c r="BA2223" t="s">
        <v>3205</v>
      </c>
      <c r="BB2223" t="s">
        <v>3863</v>
      </c>
      <c r="BC2223" t="s">
        <v>3206</v>
      </c>
      <c r="BG2223" t="s">
        <v>17115</v>
      </c>
      <c r="BH2223" t="s">
        <v>112</v>
      </c>
    </row>
    <row r="2224" spans="1:60" x14ac:dyDescent="0.25">
      <c r="A2224" s="12"/>
      <c r="B2224" s="13"/>
      <c r="C2224" s="13"/>
      <c r="D2224" s="13"/>
      <c r="E2224" s="13"/>
      <c r="F2224" s="13"/>
      <c r="G2224" s="13"/>
      <c r="H2224" s="13"/>
      <c r="I2224" s="13"/>
      <c r="J2224" s="13"/>
      <c r="K2224" s="13"/>
      <c r="L2224" s="13"/>
      <c r="M2224" s="13"/>
      <c r="N2224" s="13"/>
      <c r="O2224" s="14"/>
      <c r="P2224" s="13"/>
      <c r="Q2224" s="15"/>
      <c r="R2224" s="13"/>
      <c r="S2224" s="13"/>
      <c r="T2224" s="13"/>
      <c r="U2224" s="13"/>
      <c r="V2224" s="13"/>
      <c r="W2224" s="13"/>
      <c r="X2224" s="13"/>
      <c r="Y2224" s="13"/>
      <c r="Z2224" s="13"/>
      <c r="AA2224" s="13"/>
      <c r="AB2224" s="13"/>
      <c r="AZ2224" t="s">
        <v>4680</v>
      </c>
      <c r="BA2224" t="s">
        <v>3205</v>
      </c>
      <c r="BB2224" t="s">
        <v>3863</v>
      </c>
      <c r="BC2224" t="s">
        <v>3206</v>
      </c>
      <c r="BG2224" t="s">
        <v>17116</v>
      </c>
      <c r="BH2224" t="s">
        <v>163</v>
      </c>
    </row>
    <row r="2225" spans="1:60" x14ac:dyDescent="0.25">
      <c r="A2225" s="1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10"/>
      <c r="P2225" s="6"/>
      <c r="Q2225" s="11"/>
      <c r="R2225" s="6"/>
      <c r="S2225" s="6"/>
      <c r="T2225" s="6"/>
      <c r="U2225" s="17"/>
      <c r="V2225" s="17"/>
      <c r="W2225" s="11"/>
      <c r="X2225" s="6"/>
      <c r="Y2225" s="6"/>
      <c r="Z2225" s="6"/>
      <c r="AA2225" s="6"/>
      <c r="AB2225" s="6"/>
      <c r="AZ2225" t="s">
        <v>4681</v>
      </c>
      <c r="BA2225" t="s">
        <v>3205</v>
      </c>
      <c r="BB2225" t="s">
        <v>3216</v>
      </c>
      <c r="BC2225" t="s">
        <v>3206</v>
      </c>
      <c r="BG2225" t="s">
        <v>17117</v>
      </c>
      <c r="BH2225" t="s">
        <v>160</v>
      </c>
    </row>
    <row r="2226" spans="1:60" x14ac:dyDescent="0.25">
      <c r="A2226" s="1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10"/>
      <c r="P2226" s="6"/>
      <c r="Q2226" s="6"/>
      <c r="R2226" s="6"/>
      <c r="S2226" s="6"/>
      <c r="T2226" s="6"/>
      <c r="U2226" s="17"/>
      <c r="V2226" s="17"/>
      <c r="W2226" s="11"/>
      <c r="X2226" s="6"/>
      <c r="Y2226" s="6"/>
      <c r="Z2226" s="6"/>
      <c r="AA2226" s="6"/>
      <c r="AB2226" s="6"/>
      <c r="AZ2226" t="s">
        <v>1709</v>
      </c>
      <c r="BA2226" t="s">
        <v>3205</v>
      </c>
      <c r="BB2226" t="s">
        <v>3863</v>
      </c>
      <c r="BC2226" t="s">
        <v>3206</v>
      </c>
      <c r="BG2226" t="s">
        <v>17118</v>
      </c>
      <c r="BH2226" t="s">
        <v>170</v>
      </c>
    </row>
    <row r="2227" spans="1:60" x14ac:dyDescent="0.25">
      <c r="A2227" s="9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10"/>
      <c r="P2227" s="6"/>
      <c r="Q2227" s="6"/>
      <c r="R2227" s="6"/>
      <c r="S2227" s="6"/>
      <c r="T2227" s="6"/>
      <c r="U2227" s="6"/>
      <c r="V2227" s="6"/>
      <c r="W2227" s="11"/>
      <c r="X2227" s="6"/>
      <c r="Y2227" s="6"/>
      <c r="Z2227" s="6"/>
      <c r="AA2227" s="6"/>
      <c r="AB2227" s="6"/>
      <c r="AZ2227" t="s">
        <v>98</v>
      </c>
      <c r="BA2227" t="s">
        <v>3205</v>
      </c>
      <c r="BB2227" t="s">
        <v>3863</v>
      </c>
      <c r="BC2227" t="s">
        <v>3206</v>
      </c>
      <c r="BG2227" t="s">
        <v>17119</v>
      </c>
      <c r="BH2227" t="s">
        <v>168</v>
      </c>
    </row>
    <row r="2228" spans="1:60" x14ac:dyDescent="0.25">
      <c r="A2228" s="16"/>
      <c r="B2228" s="13"/>
      <c r="C2228" s="13"/>
      <c r="D2228" s="13"/>
      <c r="E2228" s="13"/>
      <c r="F2228" s="13"/>
      <c r="G2228" s="13"/>
      <c r="H2228" s="13"/>
      <c r="I2228" s="13"/>
      <c r="J2228" s="13"/>
      <c r="K2228" s="13"/>
      <c r="L2228" s="13"/>
      <c r="M2228" s="13"/>
      <c r="N2228" s="13"/>
      <c r="O2228" s="14"/>
      <c r="P2228" s="13"/>
      <c r="Q2228" s="13"/>
      <c r="R2228" s="13"/>
      <c r="S2228" s="13"/>
      <c r="T2228" s="13"/>
      <c r="U2228" s="17"/>
      <c r="V2228" s="17"/>
      <c r="W2228" s="13"/>
      <c r="X2228" s="13"/>
      <c r="Y2228" s="13"/>
      <c r="Z2228" s="13"/>
      <c r="AA2228" s="13"/>
      <c r="AB2228" s="13"/>
      <c r="AZ2228" t="s">
        <v>4682</v>
      </c>
      <c r="BA2228" t="s">
        <v>3205</v>
      </c>
      <c r="BB2228" t="s">
        <v>3863</v>
      </c>
      <c r="BC2228" t="s">
        <v>3206</v>
      </c>
      <c r="BG2228" t="s">
        <v>17120</v>
      </c>
      <c r="BH2228" t="s">
        <v>166</v>
      </c>
    </row>
    <row r="2229" spans="1:60" x14ac:dyDescent="0.25">
      <c r="A2229" s="12"/>
      <c r="B2229" s="13"/>
      <c r="C2229" s="13"/>
      <c r="D2229" s="13"/>
      <c r="E2229" s="13"/>
      <c r="F2229" s="13"/>
      <c r="G2229" s="13"/>
      <c r="H2229" s="13"/>
      <c r="I2229" s="13"/>
      <c r="J2229" s="13"/>
      <c r="K2229" s="13"/>
      <c r="L2229" s="13"/>
      <c r="M2229" s="13"/>
      <c r="N2229" s="13"/>
      <c r="O2229" s="14"/>
      <c r="P2229" s="13"/>
      <c r="Q2229" s="13"/>
      <c r="R2229" s="13"/>
      <c r="S2229" s="13"/>
      <c r="T2229" s="13"/>
      <c r="U2229" s="13"/>
      <c r="V2229" s="13"/>
      <c r="W2229" s="13"/>
      <c r="X2229" s="13"/>
      <c r="Y2229" s="13"/>
      <c r="Z2229" s="13"/>
      <c r="AA2229" s="13"/>
      <c r="AB2229" s="13"/>
      <c r="AZ2229" t="s">
        <v>4683</v>
      </c>
      <c r="BA2229" t="s">
        <v>3205</v>
      </c>
      <c r="BB2229" t="s">
        <v>3863</v>
      </c>
      <c r="BC2229" t="s">
        <v>3206</v>
      </c>
      <c r="BG2229" t="s">
        <v>17121</v>
      </c>
      <c r="BH2229" t="s">
        <v>163</v>
      </c>
    </row>
    <row r="2230" spans="1:60" x14ac:dyDescent="0.25">
      <c r="A2230" s="16"/>
      <c r="B2230" s="13"/>
      <c r="C2230" s="13"/>
      <c r="D2230" s="13"/>
      <c r="E2230" s="13"/>
      <c r="F2230" s="13"/>
      <c r="G2230" s="13"/>
      <c r="H2230" s="13"/>
      <c r="I2230" s="13"/>
      <c r="J2230" s="13"/>
      <c r="K2230" s="13"/>
      <c r="L2230" s="13"/>
      <c r="M2230" s="13"/>
      <c r="N2230" s="13"/>
      <c r="O2230" s="14"/>
      <c r="P2230" s="13"/>
      <c r="Q2230" s="15"/>
      <c r="R2230" s="13"/>
      <c r="S2230" s="13"/>
      <c r="T2230" s="13"/>
      <c r="U2230" s="17"/>
      <c r="V2230" s="17"/>
      <c r="W2230" s="13"/>
      <c r="X2230" s="13"/>
      <c r="Y2230" s="13"/>
      <c r="Z2230" s="13"/>
      <c r="AA2230" s="13"/>
      <c r="AB2230" s="13"/>
      <c r="AZ2230" t="s">
        <v>1711</v>
      </c>
      <c r="BA2230" t="s">
        <v>3205</v>
      </c>
      <c r="BB2230" t="s">
        <v>3863</v>
      </c>
      <c r="BC2230" t="s">
        <v>3206</v>
      </c>
      <c r="BG2230" t="s">
        <v>17122</v>
      </c>
      <c r="BH2230" t="s">
        <v>645</v>
      </c>
    </row>
    <row r="2231" spans="1:60" x14ac:dyDescent="0.25">
      <c r="A2231" s="9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10"/>
      <c r="P2231" s="6"/>
      <c r="Q2231" s="6"/>
      <c r="R2231" s="6"/>
      <c r="S2231" s="6"/>
      <c r="T2231" s="6"/>
      <c r="U2231" s="6"/>
      <c r="V2231" s="6"/>
      <c r="W2231" s="11"/>
      <c r="X2231" s="6"/>
      <c r="Y2231" s="6"/>
      <c r="Z2231" s="6"/>
      <c r="AA2231" s="6"/>
      <c r="AB2231" s="6"/>
      <c r="AZ2231" t="s">
        <v>4684</v>
      </c>
      <c r="BA2231" t="s">
        <v>3205</v>
      </c>
      <c r="BB2231" t="s">
        <v>3863</v>
      </c>
      <c r="BC2231" t="s">
        <v>7263</v>
      </c>
      <c r="BG2231" t="s">
        <v>17123</v>
      </c>
      <c r="BH2231" t="s">
        <v>3485</v>
      </c>
    </row>
    <row r="2232" spans="1:60" x14ac:dyDescent="0.25">
      <c r="A2232" s="12"/>
      <c r="B2232" s="13"/>
      <c r="C2232" s="13"/>
      <c r="D2232" s="13"/>
      <c r="E2232" s="13"/>
      <c r="F2232" s="13"/>
      <c r="G2232" s="13"/>
      <c r="H2232" s="13"/>
      <c r="I2232" s="13"/>
      <c r="J2232" s="13"/>
      <c r="K2232" s="13"/>
      <c r="L2232" s="13"/>
      <c r="M2232" s="13"/>
      <c r="N2232" s="13"/>
      <c r="O2232" s="14"/>
      <c r="P2232" s="13"/>
      <c r="Q2232" s="15"/>
      <c r="R2232" s="13"/>
      <c r="S2232" s="13"/>
      <c r="T2232" s="13"/>
      <c r="U2232" s="13"/>
      <c r="V2232" s="13"/>
      <c r="W2232" s="13"/>
      <c r="X2232" s="13"/>
      <c r="Y2232" s="13"/>
      <c r="Z2232" s="13"/>
      <c r="AA2232" s="13"/>
      <c r="AB2232" s="13"/>
      <c r="AZ2232" t="s">
        <v>4685</v>
      </c>
      <c r="BA2232" t="s">
        <v>3205</v>
      </c>
      <c r="BB2232" t="s">
        <v>3863</v>
      </c>
      <c r="BC2232" t="s">
        <v>3206</v>
      </c>
      <c r="BG2232" t="s">
        <v>17124</v>
      </c>
      <c r="BH2232" t="s">
        <v>168</v>
      </c>
    </row>
    <row r="2233" spans="1:60" x14ac:dyDescent="0.25">
      <c r="A2233" s="18"/>
      <c r="B2233" s="19"/>
      <c r="C2233" s="20"/>
      <c r="D2233" s="19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10"/>
      <c r="P2233" s="6"/>
      <c r="Q2233" s="11"/>
      <c r="R2233" s="6"/>
      <c r="S2233" s="6"/>
      <c r="T2233" s="6"/>
      <c r="U2233" s="17"/>
      <c r="V2233" s="17"/>
      <c r="W2233" s="11"/>
      <c r="X2233" s="6"/>
      <c r="Y2233" s="6"/>
      <c r="Z2233" s="6"/>
      <c r="AA2233" s="6"/>
      <c r="AB2233" s="6"/>
      <c r="AZ2233" t="s">
        <v>446</v>
      </c>
      <c r="BA2233" t="s">
        <v>3205</v>
      </c>
      <c r="BB2233" t="s">
        <v>3863</v>
      </c>
      <c r="BC2233" t="s">
        <v>3206</v>
      </c>
      <c r="BG2233" t="s">
        <v>17125</v>
      </c>
      <c r="BH2233" t="s">
        <v>170</v>
      </c>
    </row>
    <row r="2234" spans="1:60" x14ac:dyDescent="0.25">
      <c r="A2234" s="9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10"/>
      <c r="P2234" s="6"/>
      <c r="Q2234" s="6"/>
      <c r="R2234" s="6"/>
      <c r="S2234" s="6"/>
      <c r="T2234" s="6"/>
      <c r="U2234" s="6"/>
      <c r="V2234" s="6"/>
      <c r="W2234" s="11"/>
      <c r="X2234" s="6"/>
      <c r="Y2234" s="6"/>
      <c r="Z2234" s="6"/>
      <c r="AA2234" s="6"/>
      <c r="AB2234" s="6"/>
      <c r="AZ2234" t="s">
        <v>4686</v>
      </c>
      <c r="BA2234" t="s">
        <v>3205</v>
      </c>
      <c r="BB2234" t="s">
        <v>3863</v>
      </c>
      <c r="BC2234" t="s">
        <v>3204</v>
      </c>
      <c r="BG2234" t="s">
        <v>17126</v>
      </c>
      <c r="BH2234" t="s">
        <v>160</v>
      </c>
    </row>
    <row r="2235" spans="1:60" x14ac:dyDescent="0.25">
      <c r="A2235" s="1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10"/>
      <c r="P2235" s="6"/>
      <c r="Q2235" s="11"/>
      <c r="R2235" s="6"/>
      <c r="S2235" s="6"/>
      <c r="T2235" s="6"/>
      <c r="U2235" s="17"/>
      <c r="V2235" s="17"/>
      <c r="W2235" s="11"/>
      <c r="X2235" s="6"/>
      <c r="Y2235" s="6"/>
      <c r="Z2235" s="6"/>
      <c r="AA2235" s="6"/>
      <c r="AB2235" s="6"/>
      <c r="AZ2235" t="s">
        <v>4687</v>
      </c>
      <c r="BA2235" t="s">
        <v>3205</v>
      </c>
      <c r="BB2235" t="s">
        <v>3863</v>
      </c>
      <c r="BC2235" t="s">
        <v>3206</v>
      </c>
      <c r="BG2235" t="s">
        <v>17127</v>
      </c>
      <c r="BH2235" t="s">
        <v>163</v>
      </c>
    </row>
    <row r="2236" spans="1:60" x14ac:dyDescent="0.25">
      <c r="A2236" s="9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10"/>
      <c r="P2236" s="6"/>
      <c r="Q2236" s="11"/>
      <c r="R2236" s="6"/>
      <c r="S2236" s="6"/>
      <c r="T2236" s="6"/>
      <c r="U2236" s="6"/>
      <c r="V2236" s="6"/>
      <c r="W2236" s="11"/>
      <c r="X2236" s="6"/>
      <c r="Y2236" s="6"/>
      <c r="Z2236" s="6"/>
      <c r="AA2236" s="6"/>
      <c r="AB2236" s="6"/>
      <c r="AZ2236" t="s">
        <v>4688</v>
      </c>
      <c r="BA2236" t="s">
        <v>3205</v>
      </c>
      <c r="BB2236" t="s">
        <v>3863</v>
      </c>
      <c r="BC2236" t="s">
        <v>3206</v>
      </c>
      <c r="BG2236" t="s">
        <v>17128</v>
      </c>
      <c r="BH2236" t="s">
        <v>21814</v>
      </c>
    </row>
    <row r="2237" spans="1:60" x14ac:dyDescent="0.25">
      <c r="A2237" s="9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10"/>
      <c r="P2237" s="6"/>
      <c r="Q2237" s="6"/>
      <c r="R2237" s="6"/>
      <c r="S2237" s="6"/>
      <c r="T2237" s="6"/>
      <c r="U2237" s="6"/>
      <c r="V2237" s="6"/>
      <c r="W2237" s="11"/>
      <c r="X2237" s="6"/>
      <c r="Y2237" s="6"/>
      <c r="Z2237" s="6"/>
      <c r="AA2237" s="6"/>
      <c r="AB2237" s="6"/>
      <c r="AZ2237" t="s">
        <v>4689</v>
      </c>
      <c r="BA2237" t="s">
        <v>3205</v>
      </c>
      <c r="BB2237" t="s">
        <v>3863</v>
      </c>
      <c r="BC2237" t="s">
        <v>3206</v>
      </c>
      <c r="BG2237" t="s">
        <v>17129</v>
      </c>
      <c r="BH2237" t="s">
        <v>309</v>
      </c>
    </row>
    <row r="2238" spans="1:60" x14ac:dyDescent="0.25">
      <c r="A2238" s="16"/>
      <c r="B2238" s="13"/>
      <c r="C2238" s="13"/>
      <c r="D2238" s="13"/>
      <c r="E2238" s="13"/>
      <c r="F2238" s="13"/>
      <c r="G2238" s="13"/>
      <c r="H2238" s="13"/>
      <c r="I2238" s="13"/>
      <c r="J2238" s="13"/>
      <c r="K2238" s="13"/>
      <c r="L2238" s="13"/>
      <c r="M2238" s="13"/>
      <c r="N2238" s="13"/>
      <c r="O2238" s="14"/>
      <c r="P2238" s="13"/>
      <c r="Q2238" s="13"/>
      <c r="R2238" s="13"/>
      <c r="S2238" s="13"/>
      <c r="T2238" s="13"/>
      <c r="U2238" s="17"/>
      <c r="V2238" s="17"/>
      <c r="W2238" s="13"/>
      <c r="X2238" s="13"/>
      <c r="Y2238" s="13"/>
      <c r="Z2238" s="13"/>
      <c r="AA2238" s="13"/>
      <c r="AB2238" s="13"/>
      <c r="AZ2238" t="s">
        <v>4690</v>
      </c>
      <c r="BA2238" t="s">
        <v>3205</v>
      </c>
      <c r="BB2238" t="s">
        <v>3863</v>
      </c>
      <c r="BC2238" t="s">
        <v>3206</v>
      </c>
      <c r="BG2238" t="s">
        <v>17130</v>
      </c>
      <c r="BH2238" t="s">
        <v>112</v>
      </c>
    </row>
    <row r="2239" spans="1:60" x14ac:dyDescent="0.25">
      <c r="A2239" s="12"/>
      <c r="B2239" s="13"/>
      <c r="C2239" s="13"/>
      <c r="D2239" s="13"/>
      <c r="E2239" s="13"/>
      <c r="F2239" s="13"/>
      <c r="G2239" s="13"/>
      <c r="H2239" s="13"/>
      <c r="I2239" s="13"/>
      <c r="J2239" s="13"/>
      <c r="K2239" s="13"/>
      <c r="L2239" s="13"/>
      <c r="M2239" s="13"/>
      <c r="N2239" s="13"/>
      <c r="O2239" s="14"/>
      <c r="P2239" s="13"/>
      <c r="Q2239" s="13"/>
      <c r="R2239" s="13"/>
      <c r="S2239" s="13"/>
      <c r="T2239" s="13"/>
      <c r="U2239" s="13"/>
      <c r="V2239" s="13"/>
      <c r="W2239" s="13"/>
      <c r="X2239" s="13"/>
      <c r="Y2239" s="13"/>
      <c r="Z2239" s="13"/>
      <c r="AA2239" s="13"/>
      <c r="AB2239" s="13"/>
      <c r="AZ2239" t="s">
        <v>4691</v>
      </c>
      <c r="BA2239" t="s">
        <v>3205</v>
      </c>
      <c r="BB2239" t="s">
        <v>3863</v>
      </c>
      <c r="BC2239" t="s">
        <v>3206</v>
      </c>
      <c r="BG2239" t="s">
        <v>17131</v>
      </c>
      <c r="BH2239" t="s">
        <v>2239</v>
      </c>
    </row>
    <row r="2240" spans="1:60" x14ac:dyDescent="0.25">
      <c r="A2240" s="12"/>
      <c r="B2240" s="13"/>
      <c r="C2240" s="13"/>
      <c r="D2240" s="13"/>
      <c r="E2240" s="13"/>
      <c r="F2240" s="13"/>
      <c r="G2240" s="13"/>
      <c r="H2240" s="13"/>
      <c r="I2240" s="13"/>
      <c r="J2240" s="13"/>
      <c r="K2240" s="13"/>
      <c r="L2240" s="13"/>
      <c r="M2240" s="13"/>
      <c r="N2240" s="13"/>
      <c r="O2240" s="14"/>
      <c r="P2240" s="13"/>
      <c r="Q2240" s="13"/>
      <c r="R2240" s="13"/>
      <c r="S2240" s="13"/>
      <c r="T2240" s="13"/>
      <c r="U2240" s="13"/>
      <c r="V2240" s="13"/>
      <c r="W2240" s="13"/>
      <c r="X2240" s="13"/>
      <c r="Y2240" s="13"/>
      <c r="Z2240" s="13"/>
      <c r="AA2240" s="13"/>
      <c r="AB2240" s="13"/>
      <c r="AZ2240" t="s">
        <v>4692</v>
      </c>
      <c r="BA2240" t="s">
        <v>3205</v>
      </c>
      <c r="BB2240" t="s">
        <v>3863</v>
      </c>
      <c r="BC2240" t="s">
        <v>7263</v>
      </c>
      <c r="BG2240" t="s">
        <v>17132</v>
      </c>
      <c r="BH2240" t="s">
        <v>160</v>
      </c>
    </row>
    <row r="2241" spans="1:60" x14ac:dyDescent="0.25">
      <c r="A2241" s="9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10"/>
      <c r="P2241" s="6"/>
      <c r="Q2241" s="6"/>
      <c r="R2241" s="6"/>
      <c r="S2241" s="6"/>
      <c r="T2241" s="6"/>
      <c r="U2241" s="6"/>
      <c r="V2241" s="6"/>
      <c r="W2241" s="11"/>
      <c r="X2241" s="6"/>
      <c r="Y2241" s="6"/>
      <c r="Z2241" s="6"/>
      <c r="AA2241" s="6"/>
      <c r="AB2241" s="6"/>
      <c r="AZ2241" t="s">
        <v>4692</v>
      </c>
      <c r="BA2241" t="s">
        <v>3205</v>
      </c>
      <c r="BB2241" t="s">
        <v>3863</v>
      </c>
      <c r="BC2241" t="s">
        <v>7263</v>
      </c>
      <c r="BG2241" t="s">
        <v>17133</v>
      </c>
      <c r="BH2241" t="s">
        <v>2059</v>
      </c>
    </row>
    <row r="2242" spans="1:60" x14ac:dyDescent="0.25">
      <c r="A2242" s="9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10"/>
      <c r="P2242" s="6"/>
      <c r="Q2242" s="11"/>
      <c r="R2242" s="6"/>
      <c r="S2242" s="6"/>
      <c r="T2242" s="6"/>
      <c r="U2242" s="6"/>
      <c r="V2242" s="6"/>
      <c r="W2242" s="11"/>
      <c r="X2242" s="6"/>
      <c r="Y2242" s="6"/>
      <c r="Z2242" s="6"/>
      <c r="AA2242" s="6"/>
      <c r="AB2242" s="6"/>
      <c r="AZ2242" t="s">
        <v>4693</v>
      </c>
      <c r="BA2242" t="s">
        <v>3205</v>
      </c>
      <c r="BB2242" t="s">
        <v>3863</v>
      </c>
      <c r="BC2242" t="s">
        <v>3206</v>
      </c>
      <c r="BG2242" t="s">
        <v>17134</v>
      </c>
      <c r="BH2242" t="s">
        <v>3485</v>
      </c>
    </row>
    <row r="2243" spans="1:60" x14ac:dyDescent="0.25">
      <c r="A2243" s="18"/>
      <c r="B2243" s="19"/>
      <c r="C2243" s="20"/>
      <c r="D2243" s="19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10"/>
      <c r="P2243" s="6"/>
      <c r="Q2243" s="11"/>
      <c r="R2243" s="6"/>
      <c r="S2243" s="6"/>
      <c r="T2243" s="6"/>
      <c r="U2243" s="17"/>
      <c r="V2243" s="17"/>
      <c r="W2243" s="11"/>
      <c r="X2243" s="6"/>
      <c r="Y2243" s="6"/>
      <c r="Z2243" s="6"/>
      <c r="AA2243" s="6"/>
      <c r="AB2243" s="6"/>
      <c r="AZ2243" t="s">
        <v>1704</v>
      </c>
      <c r="BA2243" t="s">
        <v>3205</v>
      </c>
      <c r="BB2243" t="s">
        <v>3863</v>
      </c>
      <c r="BC2243" t="s">
        <v>3206</v>
      </c>
      <c r="BG2243" t="s">
        <v>17135</v>
      </c>
      <c r="BH2243" t="s">
        <v>170</v>
      </c>
    </row>
    <row r="2244" spans="1:60" x14ac:dyDescent="0.25">
      <c r="A2244" s="18"/>
      <c r="B2244" s="19"/>
      <c r="C2244" s="20"/>
      <c r="D2244" s="19"/>
      <c r="E2244" s="13"/>
      <c r="F2244" s="13"/>
      <c r="G2244" s="13"/>
      <c r="H2244" s="13"/>
      <c r="I2244" s="13"/>
      <c r="J2244" s="13"/>
      <c r="K2244" s="13"/>
      <c r="L2244" s="13"/>
      <c r="M2244" s="13"/>
      <c r="N2244" s="13"/>
      <c r="O2244" s="14"/>
      <c r="P2244" s="13"/>
      <c r="Q2244" s="15"/>
      <c r="R2244" s="13"/>
      <c r="S2244" s="13"/>
      <c r="T2244" s="13"/>
      <c r="U2244" s="17"/>
      <c r="V2244" s="17"/>
      <c r="W2244" s="13"/>
      <c r="X2244" s="13"/>
      <c r="Y2244" s="13"/>
      <c r="Z2244" s="13"/>
      <c r="AA2244" s="13"/>
      <c r="AB2244" s="13"/>
      <c r="AZ2244" t="s">
        <v>2377</v>
      </c>
      <c r="BA2244" t="s">
        <v>3205</v>
      </c>
      <c r="BB2244" t="s">
        <v>3863</v>
      </c>
      <c r="BC2244" t="s">
        <v>3206</v>
      </c>
      <c r="BG2244" t="s">
        <v>17136</v>
      </c>
      <c r="BH2244" t="s">
        <v>279</v>
      </c>
    </row>
    <row r="2245" spans="1:60" x14ac:dyDescent="0.25">
      <c r="A2245" s="9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10"/>
      <c r="P2245" s="6"/>
      <c r="Q2245" s="6"/>
      <c r="R2245" s="6"/>
      <c r="S2245" s="6"/>
      <c r="T2245" s="6"/>
      <c r="U2245" s="6"/>
      <c r="V2245" s="6"/>
      <c r="W2245" s="11"/>
      <c r="X2245" s="6"/>
      <c r="Y2245" s="6"/>
      <c r="Z2245" s="6"/>
      <c r="AA2245" s="6"/>
      <c r="AB2245" s="6"/>
      <c r="AZ2245" t="s">
        <v>4694</v>
      </c>
      <c r="BA2245" t="s">
        <v>3205</v>
      </c>
      <c r="BB2245" t="s">
        <v>3863</v>
      </c>
      <c r="BC2245" t="s">
        <v>3204</v>
      </c>
      <c r="BG2245" t="s">
        <v>17137</v>
      </c>
      <c r="BH2245" t="s">
        <v>298</v>
      </c>
    </row>
    <row r="2246" spans="1:60" x14ac:dyDescent="0.25">
      <c r="A2246" s="9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10"/>
      <c r="P2246" s="6"/>
      <c r="Q2246" s="6"/>
      <c r="R2246" s="6"/>
      <c r="S2246" s="6"/>
      <c r="T2246" s="6"/>
      <c r="U2246" s="6"/>
      <c r="V2246" s="6"/>
      <c r="W2246" s="11"/>
      <c r="X2246" s="6"/>
      <c r="Y2246" s="6"/>
      <c r="Z2246" s="6"/>
      <c r="AA2246" s="6"/>
      <c r="AB2246" s="6"/>
      <c r="AZ2246" t="s">
        <v>4695</v>
      </c>
      <c r="BA2246" t="s">
        <v>3205</v>
      </c>
      <c r="BB2246" t="s">
        <v>3863</v>
      </c>
      <c r="BC2246" t="s">
        <v>3206</v>
      </c>
      <c r="BG2246" t="s">
        <v>17138</v>
      </c>
      <c r="BH2246" t="s">
        <v>645</v>
      </c>
    </row>
    <row r="2247" spans="1:60" x14ac:dyDescent="0.25">
      <c r="A2247" s="18"/>
      <c r="B2247" s="19"/>
      <c r="C2247" s="20"/>
      <c r="D2247" s="19"/>
      <c r="E2247" s="13"/>
      <c r="F2247" s="13"/>
      <c r="G2247" s="13"/>
      <c r="H2247" s="13"/>
      <c r="I2247" s="13"/>
      <c r="J2247" s="13"/>
      <c r="K2247" s="13"/>
      <c r="L2247" s="13"/>
      <c r="M2247" s="13"/>
      <c r="N2247" s="13"/>
      <c r="O2247" s="14"/>
      <c r="P2247" s="13"/>
      <c r="Q2247" s="15"/>
      <c r="R2247" s="13"/>
      <c r="S2247" s="13"/>
      <c r="T2247" s="13"/>
      <c r="U2247" s="17"/>
      <c r="V2247" s="17"/>
      <c r="W2247" s="13"/>
      <c r="X2247" s="13"/>
      <c r="Y2247" s="13"/>
      <c r="Z2247" s="13"/>
      <c r="AA2247" s="13"/>
      <c r="AB2247" s="13"/>
      <c r="AZ2247" t="s">
        <v>1710</v>
      </c>
      <c r="BA2247" t="s">
        <v>3205</v>
      </c>
      <c r="BB2247" t="s">
        <v>3863</v>
      </c>
      <c r="BC2247" t="s">
        <v>3206</v>
      </c>
      <c r="BG2247" t="s">
        <v>17139</v>
      </c>
      <c r="BH2247" t="s">
        <v>228</v>
      </c>
    </row>
    <row r="2248" spans="1:60" x14ac:dyDescent="0.25">
      <c r="A2248" s="16"/>
      <c r="B2248" s="13"/>
      <c r="C2248" s="13"/>
      <c r="D2248" s="13"/>
      <c r="E2248" s="13"/>
      <c r="F2248" s="13"/>
      <c r="G2248" s="13"/>
      <c r="H2248" s="13"/>
      <c r="I2248" s="13"/>
      <c r="J2248" s="13"/>
      <c r="K2248" s="13"/>
      <c r="L2248" s="13"/>
      <c r="M2248" s="13"/>
      <c r="N2248" s="13"/>
      <c r="O2248" s="14"/>
      <c r="P2248" s="13"/>
      <c r="Q2248" s="15"/>
      <c r="R2248" s="13"/>
      <c r="S2248" s="13"/>
      <c r="T2248" s="13"/>
      <c r="U2248" s="17"/>
      <c r="V2248" s="17"/>
      <c r="W2248" s="13"/>
      <c r="X2248" s="13"/>
      <c r="Y2248" s="13"/>
      <c r="Z2248" s="13"/>
      <c r="AA2248" s="13"/>
      <c r="AB2248" s="13"/>
      <c r="AZ2248" t="s">
        <v>4696</v>
      </c>
      <c r="BA2248" t="s">
        <v>3205</v>
      </c>
      <c r="BB2248" t="s">
        <v>3863</v>
      </c>
      <c r="BC2248" t="s">
        <v>3206</v>
      </c>
      <c r="BG2248" t="s">
        <v>17140</v>
      </c>
      <c r="BH2248" t="s">
        <v>228</v>
      </c>
    </row>
    <row r="2249" spans="1:60" x14ac:dyDescent="0.25">
      <c r="A2249" s="18"/>
      <c r="B2249" s="19"/>
      <c r="C2249" s="20"/>
      <c r="D2249" s="19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10"/>
      <c r="P2249" s="6"/>
      <c r="Q2249" s="11"/>
      <c r="R2249" s="6"/>
      <c r="S2249" s="6"/>
      <c r="T2249" s="6"/>
      <c r="U2249" s="17"/>
      <c r="V2249" s="17"/>
      <c r="W2249" s="11"/>
      <c r="X2249" s="6"/>
      <c r="Y2249" s="6"/>
      <c r="Z2249" s="6"/>
      <c r="AA2249" s="6"/>
      <c r="AB2249" s="6"/>
      <c r="AZ2249" t="s">
        <v>2340</v>
      </c>
      <c r="BA2249" t="s">
        <v>3205</v>
      </c>
      <c r="BB2249" t="s">
        <v>3863</v>
      </c>
      <c r="BC2249" t="s">
        <v>3206</v>
      </c>
      <c r="BG2249" t="s">
        <v>17141</v>
      </c>
      <c r="BH2249" t="s">
        <v>9152</v>
      </c>
    </row>
    <row r="2250" spans="1:60" x14ac:dyDescent="0.25">
      <c r="A2250" s="12"/>
      <c r="B2250" s="13"/>
      <c r="C2250" s="13"/>
      <c r="D2250" s="13"/>
      <c r="E2250" s="13"/>
      <c r="F2250" s="13"/>
      <c r="G2250" s="13"/>
      <c r="H2250" s="13"/>
      <c r="I2250" s="13"/>
      <c r="J2250" s="13"/>
      <c r="K2250" s="13"/>
      <c r="L2250" s="13"/>
      <c r="M2250" s="13"/>
      <c r="N2250" s="13"/>
      <c r="O2250" s="14"/>
      <c r="P2250" s="13"/>
      <c r="Q2250" s="15"/>
      <c r="R2250" s="13"/>
      <c r="S2250" s="13"/>
      <c r="T2250" s="13"/>
      <c r="U2250" s="13"/>
      <c r="V2250" s="13"/>
      <c r="W2250" s="13"/>
      <c r="X2250" s="13"/>
      <c r="Y2250" s="13"/>
      <c r="Z2250" s="13"/>
      <c r="AA2250" s="13"/>
      <c r="AB2250" s="13"/>
      <c r="AZ2250" t="s">
        <v>4697</v>
      </c>
      <c r="BA2250" t="s">
        <v>3205</v>
      </c>
      <c r="BB2250" t="s">
        <v>3863</v>
      </c>
      <c r="BC2250" t="s">
        <v>3206</v>
      </c>
      <c r="BG2250" t="s">
        <v>17142</v>
      </c>
      <c r="BH2250" t="s">
        <v>9148</v>
      </c>
    </row>
    <row r="2251" spans="1:60" x14ac:dyDescent="0.25">
      <c r="A2251" s="18"/>
      <c r="B2251" s="19"/>
      <c r="C2251" s="20"/>
      <c r="D2251" s="19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10"/>
      <c r="P2251" s="6"/>
      <c r="Q2251" s="11"/>
      <c r="R2251" s="6"/>
      <c r="S2251" s="6"/>
      <c r="T2251" s="6"/>
      <c r="U2251" s="17"/>
      <c r="V2251" s="17"/>
      <c r="W2251" s="11"/>
      <c r="X2251" s="6"/>
      <c r="Y2251" s="6"/>
      <c r="Z2251" s="6"/>
      <c r="AA2251" s="6"/>
      <c r="AB2251" s="6"/>
      <c r="AZ2251" t="s">
        <v>2341</v>
      </c>
      <c r="BA2251" t="s">
        <v>3205</v>
      </c>
      <c r="BB2251" t="s">
        <v>3863</v>
      </c>
      <c r="BC2251" t="s">
        <v>3206</v>
      </c>
      <c r="BG2251" t="s">
        <v>17143</v>
      </c>
      <c r="BH2251" t="s">
        <v>112</v>
      </c>
    </row>
    <row r="2252" spans="1:60" x14ac:dyDescent="0.25">
      <c r="A2252" s="12"/>
      <c r="B2252" s="13"/>
      <c r="C2252" s="13"/>
      <c r="D2252" s="13"/>
      <c r="E2252" s="13"/>
      <c r="F2252" s="13"/>
      <c r="G2252" s="13"/>
      <c r="H2252" s="13"/>
      <c r="I2252" s="13"/>
      <c r="J2252" s="13"/>
      <c r="K2252" s="13"/>
      <c r="L2252" s="13"/>
      <c r="M2252" s="13"/>
      <c r="N2252" s="13"/>
      <c r="O2252" s="14"/>
      <c r="P2252" s="13"/>
      <c r="Q2252" s="15"/>
      <c r="R2252" s="13"/>
      <c r="S2252" s="13"/>
      <c r="T2252" s="13"/>
      <c r="U2252" s="13"/>
      <c r="V2252" s="13"/>
      <c r="W2252" s="13"/>
      <c r="X2252" s="13"/>
      <c r="Y2252" s="13"/>
      <c r="Z2252" s="13"/>
      <c r="AA2252" s="13"/>
      <c r="AB2252" s="13"/>
      <c r="AZ2252" t="s">
        <v>4698</v>
      </c>
      <c r="BA2252" t="s">
        <v>3205</v>
      </c>
      <c r="BB2252" t="s">
        <v>3863</v>
      </c>
      <c r="BC2252" t="s">
        <v>3206</v>
      </c>
      <c r="BG2252" t="s">
        <v>17144</v>
      </c>
      <c r="BH2252" t="s">
        <v>228</v>
      </c>
    </row>
    <row r="2253" spans="1:60" x14ac:dyDescent="0.25">
      <c r="A2253" s="9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10"/>
      <c r="P2253" s="6"/>
      <c r="Q2253" s="11"/>
      <c r="R2253" s="6"/>
      <c r="S2253" s="6"/>
      <c r="T2253" s="6"/>
      <c r="U2253" s="6"/>
      <c r="V2253" s="6"/>
      <c r="W2253" s="11"/>
      <c r="X2253" s="6"/>
      <c r="Y2253" s="6"/>
      <c r="Z2253" s="6"/>
      <c r="AA2253" s="6"/>
      <c r="AB2253" s="6"/>
      <c r="AZ2253" t="s">
        <v>4699</v>
      </c>
      <c r="BA2253" t="s">
        <v>3205</v>
      </c>
      <c r="BB2253" t="s">
        <v>3863</v>
      </c>
      <c r="BC2253" t="s">
        <v>3206</v>
      </c>
      <c r="BG2253" t="s">
        <v>17145</v>
      </c>
      <c r="BH2253" t="s">
        <v>298</v>
      </c>
    </row>
    <row r="2254" spans="1:60" x14ac:dyDescent="0.25">
      <c r="A2254" s="9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10"/>
      <c r="P2254" s="6"/>
      <c r="Q2254" s="11"/>
      <c r="R2254" s="6"/>
      <c r="S2254" s="6"/>
      <c r="T2254" s="6"/>
      <c r="U2254" s="6"/>
      <c r="V2254" s="6"/>
      <c r="W2254" s="11"/>
      <c r="X2254" s="6"/>
      <c r="Y2254" s="6"/>
      <c r="Z2254" s="6"/>
      <c r="AA2254" s="6"/>
      <c r="AB2254" s="6"/>
      <c r="AZ2254" t="s">
        <v>4700</v>
      </c>
      <c r="BA2254" t="s">
        <v>3205</v>
      </c>
      <c r="BB2254" t="s">
        <v>3863</v>
      </c>
      <c r="BC2254" t="s">
        <v>3206</v>
      </c>
      <c r="BG2254" t="s">
        <v>17146</v>
      </c>
      <c r="BH2254" t="s">
        <v>2239</v>
      </c>
    </row>
    <row r="2255" spans="1:60" x14ac:dyDescent="0.25">
      <c r="A2255" s="9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10"/>
      <c r="P2255" s="6"/>
      <c r="Q2255" s="6"/>
      <c r="R2255" s="6"/>
      <c r="S2255" s="6"/>
      <c r="T2255" s="6"/>
      <c r="U2255" s="6"/>
      <c r="V2255" s="6"/>
      <c r="W2255" s="11"/>
      <c r="X2255" s="6"/>
      <c r="Y2255" s="6"/>
      <c r="Z2255" s="6"/>
      <c r="AA2255" s="6"/>
      <c r="AB2255" s="6"/>
      <c r="AZ2255" t="s">
        <v>4701</v>
      </c>
      <c r="BA2255" t="s">
        <v>3205</v>
      </c>
      <c r="BB2255" t="s">
        <v>3863</v>
      </c>
      <c r="BC2255" t="s">
        <v>3206</v>
      </c>
      <c r="BG2255" t="s">
        <v>17147</v>
      </c>
      <c r="BH2255" t="s">
        <v>9147</v>
      </c>
    </row>
    <row r="2256" spans="1:60" x14ac:dyDescent="0.25">
      <c r="A2256" s="9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10"/>
      <c r="P2256" s="6"/>
      <c r="Q2256" s="6"/>
      <c r="R2256" s="6"/>
      <c r="S2256" s="6"/>
      <c r="T2256" s="6"/>
      <c r="U2256" s="6"/>
      <c r="V2256" s="6"/>
      <c r="W2256" s="11"/>
      <c r="X2256" s="6"/>
      <c r="Y2256" s="6"/>
      <c r="Z2256" s="6"/>
      <c r="AA2256" s="6"/>
      <c r="AB2256" s="6"/>
      <c r="AZ2256" t="s">
        <v>4702</v>
      </c>
      <c r="BA2256" t="s">
        <v>3205</v>
      </c>
      <c r="BB2256" t="s">
        <v>3863</v>
      </c>
      <c r="BC2256" t="s">
        <v>3206</v>
      </c>
      <c r="BG2256" t="s">
        <v>17148</v>
      </c>
      <c r="BH2256" t="s">
        <v>279</v>
      </c>
    </row>
    <row r="2257" spans="1:60" x14ac:dyDescent="0.25">
      <c r="A2257" s="9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10"/>
      <c r="P2257" s="6"/>
      <c r="Q2257" s="6"/>
      <c r="R2257" s="6"/>
      <c r="S2257" s="6"/>
      <c r="T2257" s="6"/>
      <c r="U2257" s="6"/>
      <c r="V2257" s="6"/>
      <c r="W2257" s="11"/>
      <c r="X2257" s="6"/>
      <c r="Y2257" s="6"/>
      <c r="Z2257" s="6"/>
      <c r="AA2257" s="6"/>
      <c r="AB2257" s="6"/>
      <c r="AZ2257" t="s">
        <v>4703</v>
      </c>
      <c r="BA2257" t="s">
        <v>3205</v>
      </c>
      <c r="BB2257" t="s">
        <v>3863</v>
      </c>
      <c r="BC2257" t="s">
        <v>3206</v>
      </c>
      <c r="BG2257" t="s">
        <v>17149</v>
      </c>
      <c r="BH2257" t="s">
        <v>9147</v>
      </c>
    </row>
    <row r="2258" spans="1:60" x14ac:dyDescent="0.25">
      <c r="A2258" s="12"/>
      <c r="B2258" s="13"/>
      <c r="C2258" s="13"/>
      <c r="D2258" s="13"/>
      <c r="E2258" s="13"/>
      <c r="F2258" s="13"/>
      <c r="G2258" s="13"/>
      <c r="H2258" s="13"/>
      <c r="I2258" s="13"/>
      <c r="J2258" s="13"/>
      <c r="K2258" s="13"/>
      <c r="L2258" s="13"/>
      <c r="M2258" s="13"/>
      <c r="N2258" s="13"/>
      <c r="O2258" s="14"/>
      <c r="P2258" s="13"/>
      <c r="Q2258" s="15"/>
      <c r="R2258" s="13"/>
      <c r="S2258" s="13"/>
      <c r="T2258" s="13"/>
      <c r="U2258" s="13"/>
      <c r="V2258" s="13"/>
      <c r="W2258" s="13"/>
      <c r="X2258" s="13"/>
      <c r="Y2258" s="13"/>
      <c r="Z2258" s="13"/>
      <c r="AA2258" s="13"/>
      <c r="AB2258" s="13"/>
      <c r="AZ2258" t="s">
        <v>4704</v>
      </c>
      <c r="BA2258" t="s">
        <v>3205</v>
      </c>
      <c r="BB2258" t="s">
        <v>3863</v>
      </c>
      <c r="BC2258" t="s">
        <v>7263</v>
      </c>
      <c r="BG2258" t="s">
        <v>17150</v>
      </c>
      <c r="BH2258" t="s">
        <v>2038</v>
      </c>
    </row>
    <row r="2259" spans="1:60" x14ac:dyDescent="0.25">
      <c r="A2259" s="9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10"/>
      <c r="P2259" s="6"/>
      <c r="Q2259" s="6"/>
      <c r="R2259" s="6"/>
      <c r="S2259" s="6"/>
      <c r="T2259" s="6"/>
      <c r="U2259" s="6"/>
      <c r="V2259" s="6"/>
      <c r="W2259" s="11"/>
      <c r="X2259" s="6"/>
      <c r="Y2259" s="6"/>
      <c r="Z2259" s="6"/>
      <c r="AA2259" s="6"/>
      <c r="AB2259" s="6"/>
      <c r="AZ2259" t="s">
        <v>4705</v>
      </c>
      <c r="BA2259" t="s">
        <v>3205</v>
      </c>
      <c r="BB2259" t="s">
        <v>3863</v>
      </c>
      <c r="BC2259" t="s">
        <v>7263</v>
      </c>
      <c r="BG2259" t="s">
        <v>17151</v>
      </c>
      <c r="BH2259" t="s">
        <v>228</v>
      </c>
    </row>
    <row r="2260" spans="1:60" x14ac:dyDescent="0.25">
      <c r="A2260" s="12"/>
      <c r="B2260" s="13"/>
      <c r="C2260" s="13"/>
      <c r="D2260" s="13"/>
      <c r="E2260" s="13"/>
      <c r="F2260" s="13"/>
      <c r="G2260" s="13"/>
      <c r="H2260" s="13"/>
      <c r="I2260" s="13"/>
      <c r="J2260" s="13"/>
      <c r="K2260" s="13"/>
      <c r="L2260" s="13"/>
      <c r="M2260" s="13"/>
      <c r="N2260" s="13"/>
      <c r="O2260" s="14"/>
      <c r="P2260" s="13"/>
      <c r="Q2260" s="15"/>
      <c r="R2260" s="13"/>
      <c r="S2260" s="13"/>
      <c r="T2260" s="13"/>
      <c r="U2260" s="13"/>
      <c r="V2260" s="13"/>
      <c r="W2260" s="13"/>
      <c r="X2260" s="13"/>
      <c r="Y2260" s="13"/>
      <c r="Z2260" s="13"/>
      <c r="AA2260" s="13"/>
      <c r="AB2260" s="13"/>
      <c r="AZ2260" t="s">
        <v>4706</v>
      </c>
      <c r="BA2260" t="s">
        <v>3205</v>
      </c>
      <c r="BB2260" t="s">
        <v>3863</v>
      </c>
      <c r="BC2260" t="s">
        <v>7263</v>
      </c>
      <c r="BG2260" t="s">
        <v>17152</v>
      </c>
      <c r="BH2260" t="s">
        <v>3485</v>
      </c>
    </row>
    <row r="2261" spans="1:60" x14ac:dyDescent="0.25">
      <c r="A2261" s="9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10"/>
      <c r="P2261" s="6"/>
      <c r="Q2261" s="11"/>
      <c r="R2261" s="6"/>
      <c r="S2261" s="6"/>
      <c r="T2261" s="6"/>
      <c r="U2261" s="6"/>
      <c r="V2261" s="6"/>
      <c r="W2261" s="11"/>
      <c r="X2261" s="6"/>
      <c r="Y2261" s="6"/>
      <c r="Z2261" s="6"/>
      <c r="AA2261" s="6"/>
      <c r="AB2261" s="6"/>
      <c r="AZ2261" t="s">
        <v>4707</v>
      </c>
      <c r="BA2261" t="s">
        <v>3205</v>
      </c>
      <c r="BB2261" t="s">
        <v>3863</v>
      </c>
      <c r="BC2261" t="s">
        <v>3206</v>
      </c>
      <c r="BG2261" t="s">
        <v>17153</v>
      </c>
      <c r="BH2261" t="s">
        <v>168</v>
      </c>
    </row>
    <row r="2262" spans="1:60" x14ac:dyDescent="0.25">
      <c r="A2262" s="9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10"/>
      <c r="P2262" s="6"/>
      <c r="Q2262" s="11"/>
      <c r="R2262" s="6"/>
      <c r="S2262" s="6"/>
      <c r="T2262" s="6"/>
      <c r="U2262" s="6"/>
      <c r="V2262" s="6"/>
      <c r="W2262" s="11"/>
      <c r="X2262" s="6"/>
      <c r="Y2262" s="6"/>
      <c r="Z2262" s="6"/>
      <c r="AA2262" s="6"/>
      <c r="AB2262" s="6"/>
      <c r="AZ2262" t="s">
        <v>4708</v>
      </c>
      <c r="BA2262" t="s">
        <v>3205</v>
      </c>
      <c r="BB2262" t="s">
        <v>3863</v>
      </c>
      <c r="BC2262" t="s">
        <v>3206</v>
      </c>
      <c r="BG2262" t="s">
        <v>17154</v>
      </c>
      <c r="BH2262" t="s">
        <v>645</v>
      </c>
    </row>
    <row r="2263" spans="1:60" x14ac:dyDescent="0.25">
      <c r="A2263" s="9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10"/>
      <c r="P2263" s="6"/>
      <c r="Q2263" s="6"/>
      <c r="R2263" s="6"/>
      <c r="S2263" s="6"/>
      <c r="T2263" s="6"/>
      <c r="U2263" s="6"/>
      <c r="V2263" s="6"/>
      <c r="W2263" s="11"/>
      <c r="X2263" s="6"/>
      <c r="Y2263" s="6"/>
      <c r="Z2263" s="6"/>
      <c r="AA2263" s="6"/>
      <c r="AB2263" s="6"/>
      <c r="AZ2263" t="s">
        <v>4709</v>
      </c>
      <c r="BA2263" t="s">
        <v>3205</v>
      </c>
      <c r="BB2263" t="s">
        <v>3863</v>
      </c>
      <c r="BC2263" t="s">
        <v>3206</v>
      </c>
      <c r="BG2263" t="s">
        <v>17155</v>
      </c>
      <c r="BH2263" t="s">
        <v>298</v>
      </c>
    </row>
    <row r="2264" spans="1:60" x14ac:dyDescent="0.25">
      <c r="A2264" s="9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10"/>
      <c r="P2264" s="6"/>
      <c r="Q2264" s="11"/>
      <c r="R2264" s="6"/>
      <c r="S2264" s="6"/>
      <c r="T2264" s="6"/>
      <c r="U2264" s="6"/>
      <c r="V2264" s="6"/>
      <c r="W2264" s="11"/>
      <c r="X2264" s="6"/>
      <c r="Y2264" s="6"/>
      <c r="Z2264" s="6"/>
      <c r="AA2264" s="6"/>
      <c r="AB2264" s="6"/>
      <c r="AZ2264" t="s">
        <v>4710</v>
      </c>
      <c r="BA2264" t="s">
        <v>3205</v>
      </c>
      <c r="BB2264" t="s">
        <v>3863</v>
      </c>
      <c r="BC2264" t="s">
        <v>3204</v>
      </c>
      <c r="BG2264" t="s">
        <v>17156</v>
      </c>
      <c r="BH2264" t="s">
        <v>2148</v>
      </c>
    </row>
    <row r="2265" spans="1:60" x14ac:dyDescent="0.25">
      <c r="A2265" s="9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10"/>
      <c r="P2265" s="6"/>
      <c r="Q2265" s="6"/>
      <c r="R2265" s="6"/>
      <c r="S2265" s="6"/>
      <c r="T2265" s="6"/>
      <c r="U2265" s="6"/>
      <c r="V2265" s="6"/>
      <c r="W2265" s="11"/>
      <c r="X2265" s="6"/>
      <c r="Y2265" s="6"/>
      <c r="Z2265" s="6"/>
      <c r="AA2265" s="6"/>
      <c r="AB2265" s="6"/>
      <c r="AZ2265" t="s">
        <v>4711</v>
      </c>
      <c r="BA2265" t="s">
        <v>3205</v>
      </c>
      <c r="BB2265" t="s">
        <v>3863</v>
      </c>
      <c r="BC2265" t="s">
        <v>3204</v>
      </c>
      <c r="BG2265" t="s">
        <v>17157</v>
      </c>
      <c r="BH2265" t="s">
        <v>9148</v>
      </c>
    </row>
    <row r="2266" spans="1:60" x14ac:dyDescent="0.25">
      <c r="A2266" s="9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10"/>
      <c r="P2266" s="6"/>
      <c r="Q2266" s="6"/>
      <c r="R2266" s="6"/>
      <c r="S2266" s="6"/>
      <c r="T2266" s="6"/>
      <c r="U2266" s="6"/>
      <c r="V2266" s="6"/>
      <c r="W2266" s="11"/>
      <c r="X2266" s="6"/>
      <c r="Y2266" s="6"/>
      <c r="Z2266" s="6"/>
      <c r="AA2266" s="6"/>
      <c r="AB2266" s="6"/>
      <c r="AZ2266" t="s">
        <v>50</v>
      </c>
      <c r="BA2266" t="s">
        <v>3205</v>
      </c>
      <c r="BB2266" t="s">
        <v>3863</v>
      </c>
      <c r="BC2266" t="s">
        <v>3206</v>
      </c>
      <c r="BG2266" t="s">
        <v>17158</v>
      </c>
      <c r="BH2266" t="s">
        <v>170</v>
      </c>
    </row>
    <row r="2267" spans="1:60" x14ac:dyDescent="0.25">
      <c r="A2267" s="18"/>
      <c r="B2267" s="19"/>
      <c r="C2267" s="20"/>
      <c r="D2267" s="19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10"/>
      <c r="P2267" s="6"/>
      <c r="Q2267" s="6"/>
      <c r="R2267" s="6"/>
      <c r="S2267" s="6"/>
      <c r="T2267" s="6"/>
      <c r="U2267" s="17"/>
      <c r="V2267" s="17"/>
      <c r="W2267" s="11"/>
      <c r="X2267" s="6"/>
      <c r="Y2267" s="6"/>
      <c r="Z2267" s="6"/>
      <c r="AA2267" s="6"/>
      <c r="AB2267" s="6"/>
      <c r="AZ2267" t="s">
        <v>764</v>
      </c>
      <c r="BA2267" t="s">
        <v>3205</v>
      </c>
      <c r="BB2267" t="s">
        <v>3863</v>
      </c>
      <c r="BC2267" t="s">
        <v>3206</v>
      </c>
      <c r="BG2267" t="s">
        <v>17159</v>
      </c>
      <c r="BH2267" t="s">
        <v>9152</v>
      </c>
    </row>
    <row r="2268" spans="1:60" x14ac:dyDescent="0.25">
      <c r="A2268" s="9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10"/>
      <c r="P2268" s="6"/>
      <c r="Q2268" s="6"/>
      <c r="R2268" s="6"/>
      <c r="S2268" s="6"/>
      <c r="T2268" s="6"/>
      <c r="U2268" s="6"/>
      <c r="V2268" s="6"/>
      <c r="W2268" s="11"/>
      <c r="X2268" s="6"/>
      <c r="Y2268" s="6"/>
      <c r="Z2268" s="6"/>
      <c r="AA2268" s="6"/>
      <c r="AB2268" s="6"/>
      <c r="AZ2268" t="s">
        <v>4712</v>
      </c>
      <c r="BA2268" t="s">
        <v>3205</v>
      </c>
      <c r="BB2268" t="s">
        <v>3863</v>
      </c>
      <c r="BC2268" t="s">
        <v>3206</v>
      </c>
      <c r="BG2268" t="s">
        <v>17160</v>
      </c>
      <c r="BH2268" t="s">
        <v>9152</v>
      </c>
    </row>
    <row r="2269" spans="1:60" x14ac:dyDescent="0.25">
      <c r="A2269" s="9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10"/>
      <c r="P2269" s="6"/>
      <c r="Q2269" s="6"/>
      <c r="R2269" s="6"/>
      <c r="S2269" s="6"/>
      <c r="T2269" s="6"/>
      <c r="U2269" s="6"/>
      <c r="V2269" s="6"/>
      <c r="W2269" s="11"/>
      <c r="X2269" s="6"/>
      <c r="Y2269" s="6"/>
      <c r="Z2269" s="6"/>
      <c r="AA2269" s="6"/>
      <c r="AB2269" s="6"/>
      <c r="AZ2269" t="s">
        <v>4713</v>
      </c>
      <c r="BA2269" t="s">
        <v>3205</v>
      </c>
      <c r="BB2269" t="s">
        <v>3863</v>
      </c>
      <c r="BC2269" t="s">
        <v>7263</v>
      </c>
      <c r="BG2269" t="s">
        <v>17161</v>
      </c>
      <c r="BH2269" t="s">
        <v>279</v>
      </c>
    </row>
    <row r="2270" spans="1:60" x14ac:dyDescent="0.25">
      <c r="A2270" s="9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10"/>
      <c r="P2270" s="6"/>
      <c r="Q2270" s="11"/>
      <c r="R2270" s="6"/>
      <c r="S2270" s="6"/>
      <c r="T2270" s="6"/>
      <c r="U2270" s="6"/>
      <c r="V2270" s="6"/>
      <c r="W2270" s="11"/>
      <c r="X2270" s="6"/>
      <c r="Y2270" s="6"/>
      <c r="Z2270" s="6"/>
      <c r="AA2270" s="6"/>
      <c r="AB2270" s="6"/>
      <c r="AZ2270" t="s">
        <v>4714</v>
      </c>
      <c r="BA2270" t="s">
        <v>3205</v>
      </c>
      <c r="BB2270" t="s">
        <v>3967</v>
      </c>
      <c r="BC2270" t="s">
        <v>3206</v>
      </c>
      <c r="BG2270" t="s">
        <v>17162</v>
      </c>
      <c r="BH2270" t="s">
        <v>9146</v>
      </c>
    </row>
    <row r="2271" spans="1:60" x14ac:dyDescent="0.25">
      <c r="A2271" s="9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10"/>
      <c r="P2271" s="6"/>
      <c r="Q2271" s="11"/>
      <c r="R2271" s="6"/>
      <c r="S2271" s="6"/>
      <c r="T2271" s="6"/>
      <c r="U2271" s="6"/>
      <c r="V2271" s="6"/>
      <c r="W2271" s="11"/>
      <c r="X2271" s="6"/>
      <c r="Y2271" s="6"/>
      <c r="Z2271" s="6"/>
      <c r="AA2271" s="6"/>
      <c r="AB2271" s="6"/>
      <c r="AZ2271" t="s">
        <v>4715</v>
      </c>
      <c r="BA2271" t="s">
        <v>3205</v>
      </c>
      <c r="BB2271" t="s">
        <v>3863</v>
      </c>
      <c r="BC2271" t="s">
        <v>3206</v>
      </c>
      <c r="BG2271" t="s">
        <v>17163</v>
      </c>
      <c r="BH2271" t="s">
        <v>160</v>
      </c>
    </row>
    <row r="2272" spans="1:60" x14ac:dyDescent="0.25">
      <c r="A2272" s="9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10"/>
      <c r="P2272" s="6"/>
      <c r="Q2272" s="11"/>
      <c r="R2272" s="6"/>
      <c r="S2272" s="6"/>
      <c r="T2272" s="6"/>
      <c r="U2272" s="6"/>
      <c r="V2272" s="6"/>
      <c r="W2272" s="11"/>
      <c r="X2272" s="6"/>
      <c r="Y2272" s="6"/>
      <c r="Z2272" s="6"/>
      <c r="AA2272" s="6"/>
      <c r="AB2272" s="6"/>
      <c r="AZ2272" t="s">
        <v>4716</v>
      </c>
      <c r="BA2272" t="s">
        <v>3205</v>
      </c>
      <c r="BB2272" t="s">
        <v>3863</v>
      </c>
      <c r="BC2272" t="s">
        <v>3206</v>
      </c>
      <c r="BG2272" t="s">
        <v>17164</v>
      </c>
      <c r="BH2272" t="s">
        <v>112</v>
      </c>
    </row>
    <row r="2273" spans="1:60" x14ac:dyDescent="0.25">
      <c r="A2273" s="9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10"/>
      <c r="P2273" s="6"/>
      <c r="Q2273" s="6"/>
      <c r="R2273" s="6"/>
      <c r="S2273" s="6"/>
      <c r="T2273" s="6"/>
      <c r="U2273" s="6"/>
      <c r="V2273" s="6"/>
      <c r="W2273" s="11"/>
      <c r="X2273" s="6"/>
      <c r="Y2273" s="6"/>
      <c r="Z2273" s="6"/>
      <c r="AA2273" s="6"/>
      <c r="AB2273" s="6"/>
      <c r="AZ2273" t="s">
        <v>4717</v>
      </c>
      <c r="BA2273" t="s">
        <v>3205</v>
      </c>
      <c r="BB2273" t="s">
        <v>3863</v>
      </c>
      <c r="BC2273" t="s">
        <v>3206</v>
      </c>
      <c r="BG2273" t="s">
        <v>17165</v>
      </c>
      <c r="BH2273" t="s">
        <v>2239</v>
      </c>
    </row>
    <row r="2274" spans="1:60" x14ac:dyDescent="0.25">
      <c r="A2274" s="9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10"/>
      <c r="P2274" s="6"/>
      <c r="Q2274" s="11"/>
      <c r="R2274" s="6"/>
      <c r="S2274" s="6"/>
      <c r="T2274" s="6"/>
      <c r="U2274" s="6"/>
      <c r="V2274" s="6"/>
      <c r="W2274" s="11"/>
      <c r="X2274" s="6"/>
      <c r="Y2274" s="6"/>
      <c r="Z2274" s="6"/>
      <c r="AA2274" s="6"/>
      <c r="AB2274" s="6"/>
      <c r="AZ2274" t="s">
        <v>4718</v>
      </c>
      <c r="BA2274" t="s">
        <v>3205</v>
      </c>
      <c r="BB2274" t="s">
        <v>3863</v>
      </c>
      <c r="BC2274" t="s">
        <v>3204</v>
      </c>
      <c r="BG2274" t="s">
        <v>17166</v>
      </c>
      <c r="BH2274" t="s">
        <v>168</v>
      </c>
    </row>
    <row r="2275" spans="1:60" x14ac:dyDescent="0.25">
      <c r="A2275" s="1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10"/>
      <c r="P2275" s="6"/>
      <c r="Q2275" s="6"/>
      <c r="R2275" s="6"/>
      <c r="S2275" s="6"/>
      <c r="T2275" s="6"/>
      <c r="U2275" s="17"/>
      <c r="V2275" s="17"/>
      <c r="W2275" s="11"/>
      <c r="X2275" s="6"/>
      <c r="Y2275" s="6"/>
      <c r="Z2275" s="6"/>
      <c r="AA2275" s="6"/>
      <c r="AB2275" s="6"/>
      <c r="AZ2275" t="s">
        <v>358</v>
      </c>
      <c r="BA2275" t="s">
        <v>3205</v>
      </c>
      <c r="BB2275" t="s">
        <v>3863</v>
      </c>
      <c r="BC2275" t="s">
        <v>3204</v>
      </c>
      <c r="BG2275" t="s">
        <v>17167</v>
      </c>
      <c r="BH2275" t="s">
        <v>163</v>
      </c>
    </row>
    <row r="2276" spans="1:60" x14ac:dyDescent="0.25">
      <c r="A2276" s="9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10"/>
      <c r="P2276" s="6"/>
      <c r="Q2276" s="6"/>
      <c r="R2276" s="6"/>
      <c r="S2276" s="6"/>
      <c r="T2276" s="6"/>
      <c r="U2276" s="6"/>
      <c r="V2276" s="6"/>
      <c r="W2276" s="11"/>
      <c r="X2276" s="6"/>
      <c r="Y2276" s="6"/>
      <c r="Z2276" s="6"/>
      <c r="AA2276" s="6"/>
      <c r="AB2276" s="6"/>
      <c r="AZ2276" t="s">
        <v>213</v>
      </c>
      <c r="BA2276" t="s">
        <v>3205</v>
      </c>
      <c r="BB2276" t="s">
        <v>3863</v>
      </c>
      <c r="BC2276" t="s">
        <v>3206</v>
      </c>
      <c r="BG2276" t="s">
        <v>17168</v>
      </c>
      <c r="BH2276" t="s">
        <v>228</v>
      </c>
    </row>
    <row r="2277" spans="1:60" x14ac:dyDescent="0.25">
      <c r="A2277" s="9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10"/>
      <c r="P2277" s="6"/>
      <c r="Q2277" s="6"/>
      <c r="R2277" s="6"/>
      <c r="S2277" s="6"/>
      <c r="T2277" s="6"/>
      <c r="U2277" s="6"/>
      <c r="V2277" s="6"/>
      <c r="W2277" s="11"/>
      <c r="X2277" s="6"/>
      <c r="Y2277" s="6"/>
      <c r="Z2277" s="6"/>
      <c r="AA2277" s="6"/>
      <c r="AB2277" s="6"/>
      <c r="AZ2277" t="s">
        <v>4719</v>
      </c>
      <c r="BA2277" t="s">
        <v>3205</v>
      </c>
      <c r="BB2277" t="s">
        <v>3863</v>
      </c>
      <c r="BC2277" t="s">
        <v>3206</v>
      </c>
      <c r="BG2277" t="s">
        <v>17169</v>
      </c>
      <c r="BH2277" t="s">
        <v>160</v>
      </c>
    </row>
    <row r="2278" spans="1:60" x14ac:dyDescent="0.25">
      <c r="A2278" s="9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10"/>
      <c r="P2278" s="6"/>
      <c r="Q2278" s="6"/>
      <c r="R2278" s="6"/>
      <c r="S2278" s="6"/>
      <c r="T2278" s="6"/>
      <c r="U2278" s="6"/>
      <c r="V2278" s="6"/>
      <c r="W2278" s="11"/>
      <c r="X2278" s="6"/>
      <c r="Y2278" s="6"/>
      <c r="Z2278" s="6"/>
      <c r="AA2278" s="6"/>
      <c r="AB2278" s="6"/>
      <c r="AZ2278" t="s">
        <v>4720</v>
      </c>
      <c r="BA2278" t="s">
        <v>3205</v>
      </c>
      <c r="BB2278" t="s">
        <v>3863</v>
      </c>
      <c r="BC2278" t="s">
        <v>3206</v>
      </c>
      <c r="BG2278" t="s">
        <v>17170</v>
      </c>
      <c r="BH2278" t="s">
        <v>9153</v>
      </c>
    </row>
    <row r="2279" spans="1:60" x14ac:dyDescent="0.25">
      <c r="A2279" s="9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10"/>
      <c r="P2279" s="6"/>
      <c r="Q2279" s="6"/>
      <c r="R2279" s="6"/>
      <c r="S2279" s="6"/>
      <c r="T2279" s="6"/>
      <c r="U2279" s="6"/>
      <c r="V2279" s="6"/>
      <c r="W2279" s="11"/>
      <c r="X2279" s="6"/>
      <c r="Y2279" s="6"/>
      <c r="Z2279" s="6"/>
      <c r="AA2279" s="6"/>
      <c r="AB2279" s="6"/>
      <c r="AZ2279" t="s">
        <v>4721</v>
      </c>
      <c r="BA2279" t="s">
        <v>3205</v>
      </c>
      <c r="BB2279" t="s">
        <v>3863</v>
      </c>
      <c r="BC2279" t="s">
        <v>3206</v>
      </c>
      <c r="BG2279" t="s">
        <v>17171</v>
      </c>
      <c r="BH2279" t="s">
        <v>112</v>
      </c>
    </row>
    <row r="2280" spans="1:60" x14ac:dyDescent="0.25">
      <c r="A2280" s="9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10"/>
      <c r="P2280" s="6"/>
      <c r="Q2280" s="6"/>
      <c r="R2280" s="6"/>
      <c r="S2280" s="6"/>
      <c r="T2280" s="6"/>
      <c r="U2280" s="6"/>
      <c r="V2280" s="6"/>
      <c r="W2280" s="11"/>
      <c r="X2280" s="6"/>
      <c r="Y2280" s="6"/>
      <c r="Z2280" s="6"/>
      <c r="AA2280" s="6"/>
      <c r="AB2280" s="6"/>
      <c r="AZ2280" t="s">
        <v>53</v>
      </c>
      <c r="BA2280" t="s">
        <v>3205</v>
      </c>
      <c r="BB2280" t="s">
        <v>3863</v>
      </c>
      <c r="BC2280" t="s">
        <v>3206</v>
      </c>
      <c r="BG2280" t="s">
        <v>17172</v>
      </c>
      <c r="BH2280" t="s">
        <v>168</v>
      </c>
    </row>
    <row r="2281" spans="1:60" x14ac:dyDescent="0.25">
      <c r="A2281" s="9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10"/>
      <c r="P2281" s="6"/>
      <c r="Q2281" s="6"/>
      <c r="R2281" s="6"/>
      <c r="S2281" s="6"/>
      <c r="T2281" s="6"/>
      <c r="U2281" s="6"/>
      <c r="V2281" s="6"/>
      <c r="W2281" s="11"/>
      <c r="X2281" s="6"/>
      <c r="Y2281" s="6"/>
      <c r="Z2281" s="6"/>
      <c r="AA2281" s="6"/>
      <c r="AB2281" s="6"/>
      <c r="AZ2281" t="s">
        <v>4722</v>
      </c>
      <c r="BA2281" t="s">
        <v>3205</v>
      </c>
      <c r="BB2281" t="s">
        <v>3863</v>
      </c>
      <c r="BC2281" t="s">
        <v>3206</v>
      </c>
      <c r="BG2281" t="s">
        <v>17173</v>
      </c>
      <c r="BH2281" t="s">
        <v>170</v>
      </c>
    </row>
    <row r="2282" spans="1:60" x14ac:dyDescent="0.25">
      <c r="A2282" s="9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10"/>
      <c r="P2282" s="6"/>
      <c r="Q2282" s="11"/>
      <c r="R2282" s="6"/>
      <c r="S2282" s="6"/>
      <c r="T2282" s="6"/>
      <c r="U2282" s="6"/>
      <c r="V2282" s="6"/>
      <c r="W2282" s="11"/>
      <c r="X2282" s="6"/>
      <c r="Y2282" s="6"/>
      <c r="Z2282" s="6"/>
      <c r="AA2282" s="6"/>
      <c r="AB2282" s="6"/>
      <c r="AZ2282" t="s">
        <v>4723</v>
      </c>
      <c r="BA2282" t="s">
        <v>3205</v>
      </c>
      <c r="BB2282" t="s">
        <v>3863</v>
      </c>
      <c r="BC2282" t="s">
        <v>3206</v>
      </c>
      <c r="BG2282" t="s">
        <v>17174</v>
      </c>
      <c r="BH2282" t="s">
        <v>160</v>
      </c>
    </row>
    <row r="2283" spans="1:60" x14ac:dyDescent="0.25">
      <c r="A2283" s="9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10"/>
      <c r="P2283" s="6"/>
      <c r="Q2283" s="6"/>
      <c r="R2283" s="6"/>
      <c r="S2283" s="6"/>
      <c r="T2283" s="6"/>
      <c r="U2283" s="6"/>
      <c r="V2283" s="6"/>
      <c r="W2283" s="11"/>
      <c r="X2283" s="6"/>
      <c r="Y2283" s="6"/>
      <c r="Z2283" s="6"/>
      <c r="AA2283" s="6"/>
      <c r="AB2283" s="6"/>
      <c r="AZ2283" t="s">
        <v>1054</v>
      </c>
      <c r="BA2283" t="s">
        <v>3205</v>
      </c>
      <c r="BB2283" t="s">
        <v>3863</v>
      </c>
      <c r="BC2283" t="s">
        <v>3206</v>
      </c>
      <c r="BG2283" t="s">
        <v>17175</v>
      </c>
      <c r="BH2283" t="s">
        <v>228</v>
      </c>
    </row>
    <row r="2284" spans="1:60" x14ac:dyDescent="0.25">
      <c r="A2284" s="9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10"/>
      <c r="P2284" s="6"/>
      <c r="Q2284" s="11"/>
      <c r="R2284" s="6"/>
      <c r="S2284" s="6"/>
      <c r="T2284" s="6"/>
      <c r="U2284" s="6"/>
      <c r="V2284" s="6"/>
      <c r="W2284" s="11"/>
      <c r="X2284" s="6"/>
      <c r="Y2284" s="6"/>
      <c r="Z2284" s="6"/>
      <c r="AA2284" s="6"/>
      <c r="AB2284" s="6"/>
      <c r="AZ2284" t="s">
        <v>4724</v>
      </c>
      <c r="BA2284" t="s">
        <v>3205</v>
      </c>
      <c r="BB2284" t="s">
        <v>3863</v>
      </c>
      <c r="BC2284" t="s">
        <v>3206</v>
      </c>
      <c r="BG2284" t="s">
        <v>17176</v>
      </c>
      <c r="BH2284" t="s">
        <v>9152</v>
      </c>
    </row>
    <row r="2285" spans="1:60" x14ac:dyDescent="0.25">
      <c r="A2285" s="18"/>
      <c r="B2285" s="19"/>
      <c r="C2285" s="20"/>
      <c r="D2285" s="19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10"/>
      <c r="P2285" s="6"/>
      <c r="Q2285" s="11"/>
      <c r="R2285" s="6"/>
      <c r="S2285" s="6"/>
      <c r="T2285" s="6"/>
      <c r="U2285" s="17"/>
      <c r="V2285" s="17"/>
      <c r="W2285" s="11"/>
      <c r="X2285" s="6"/>
      <c r="Y2285" s="6"/>
      <c r="Z2285" s="6"/>
      <c r="AA2285" s="6"/>
      <c r="AB2285" s="6"/>
      <c r="AZ2285" t="s">
        <v>1147</v>
      </c>
      <c r="BA2285" t="s">
        <v>3205</v>
      </c>
      <c r="BB2285" t="s">
        <v>3863</v>
      </c>
      <c r="BC2285" t="s">
        <v>3206</v>
      </c>
      <c r="BG2285" t="s">
        <v>17177</v>
      </c>
      <c r="BH2285" t="s">
        <v>2059</v>
      </c>
    </row>
    <row r="2286" spans="1:60" x14ac:dyDescent="0.25">
      <c r="A2286" s="12"/>
      <c r="B2286" s="13"/>
      <c r="C2286" s="13"/>
      <c r="D2286" s="13"/>
      <c r="E2286" s="13"/>
      <c r="F2286" s="13"/>
      <c r="G2286" s="13"/>
      <c r="H2286" s="13"/>
      <c r="I2286" s="13"/>
      <c r="J2286" s="13"/>
      <c r="K2286" s="13"/>
      <c r="L2286" s="13"/>
      <c r="M2286" s="13"/>
      <c r="N2286" s="13"/>
      <c r="O2286" s="14"/>
      <c r="P2286" s="13"/>
      <c r="Q2286" s="15"/>
      <c r="R2286" s="13"/>
      <c r="S2286" s="13"/>
      <c r="T2286" s="13"/>
      <c r="U2286" s="13"/>
      <c r="V2286" s="13"/>
      <c r="W2286" s="13"/>
      <c r="X2286" s="13"/>
      <c r="Y2286" s="13"/>
      <c r="Z2286" s="13"/>
      <c r="AA2286" s="13"/>
      <c r="AB2286" s="13"/>
      <c r="AZ2286" t="s">
        <v>4725</v>
      </c>
      <c r="BA2286" t="s">
        <v>3205</v>
      </c>
      <c r="BB2286" t="s">
        <v>3863</v>
      </c>
      <c r="BC2286" t="s">
        <v>3206</v>
      </c>
      <c r="BG2286" t="s">
        <v>17178</v>
      </c>
      <c r="BH2286" t="s">
        <v>2148</v>
      </c>
    </row>
    <row r="2287" spans="1:60" x14ac:dyDescent="0.25">
      <c r="A2287" s="12"/>
      <c r="B2287" s="13"/>
      <c r="C2287" s="13"/>
      <c r="D2287" s="13"/>
      <c r="E2287" s="13"/>
      <c r="F2287" s="13"/>
      <c r="G2287" s="13"/>
      <c r="H2287" s="13"/>
      <c r="I2287" s="13"/>
      <c r="J2287" s="13"/>
      <c r="K2287" s="13"/>
      <c r="L2287" s="13"/>
      <c r="M2287" s="13"/>
      <c r="N2287" s="13"/>
      <c r="O2287" s="14"/>
      <c r="P2287" s="13"/>
      <c r="Q2287" s="13"/>
      <c r="R2287" s="13"/>
      <c r="S2287" s="13"/>
      <c r="T2287" s="13"/>
      <c r="U2287" s="13"/>
      <c r="V2287" s="13"/>
      <c r="W2287" s="13"/>
      <c r="X2287" s="13"/>
      <c r="Y2287" s="13"/>
      <c r="Z2287" s="13"/>
      <c r="AA2287" s="13"/>
      <c r="AB2287" s="13"/>
      <c r="AZ2287" t="s">
        <v>4726</v>
      </c>
      <c r="BA2287" t="s">
        <v>3205</v>
      </c>
      <c r="BB2287" t="s">
        <v>3863</v>
      </c>
      <c r="BC2287" t="s">
        <v>7263</v>
      </c>
      <c r="BG2287" t="s">
        <v>17179</v>
      </c>
      <c r="BH2287" t="s">
        <v>2035</v>
      </c>
    </row>
    <row r="2288" spans="1:60" x14ac:dyDescent="0.25">
      <c r="A2288" s="9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10"/>
      <c r="P2288" s="6"/>
      <c r="Q2288" s="6"/>
      <c r="R2288" s="6"/>
      <c r="S2288" s="6"/>
      <c r="T2288" s="6"/>
      <c r="U2288" s="6"/>
      <c r="V2288" s="6"/>
      <c r="W2288" s="11"/>
      <c r="X2288" s="6"/>
      <c r="Y2288" s="6"/>
      <c r="Z2288" s="6"/>
      <c r="AA2288" s="6"/>
      <c r="AB2288" s="6"/>
      <c r="AZ2288" t="s">
        <v>4727</v>
      </c>
      <c r="BA2288" t="s">
        <v>3205</v>
      </c>
      <c r="BB2288" t="s">
        <v>3863</v>
      </c>
      <c r="BC2288" t="s">
        <v>3206</v>
      </c>
      <c r="BG2288" t="s">
        <v>17180</v>
      </c>
      <c r="BH2288" t="s">
        <v>2059</v>
      </c>
    </row>
    <row r="2289" spans="1:60" x14ac:dyDescent="0.25">
      <c r="A2289" s="12"/>
      <c r="B2289" s="13"/>
      <c r="C2289" s="13"/>
      <c r="D2289" s="13"/>
      <c r="E2289" s="13"/>
      <c r="F2289" s="13"/>
      <c r="G2289" s="13"/>
      <c r="H2289" s="13"/>
      <c r="I2289" s="13"/>
      <c r="J2289" s="13"/>
      <c r="K2289" s="13"/>
      <c r="L2289" s="13"/>
      <c r="M2289" s="13"/>
      <c r="N2289" s="13"/>
      <c r="O2289" s="14"/>
      <c r="P2289" s="13"/>
      <c r="Q2289" s="15"/>
      <c r="R2289" s="13"/>
      <c r="S2289" s="13"/>
      <c r="T2289" s="13"/>
      <c r="U2289" s="13"/>
      <c r="V2289" s="13"/>
      <c r="W2289" s="13"/>
      <c r="X2289" s="13"/>
      <c r="Y2289" s="13"/>
      <c r="Z2289" s="13"/>
      <c r="AA2289" s="13"/>
      <c r="AB2289" s="13"/>
      <c r="AZ2289" t="s">
        <v>4728</v>
      </c>
      <c r="BA2289" t="s">
        <v>3205</v>
      </c>
      <c r="BB2289" t="s">
        <v>3863</v>
      </c>
      <c r="BC2289" t="s">
        <v>3206</v>
      </c>
      <c r="BG2289" t="s">
        <v>17181</v>
      </c>
      <c r="BH2289" t="s">
        <v>9147</v>
      </c>
    </row>
    <row r="2290" spans="1:60" x14ac:dyDescent="0.25">
      <c r="A2290" s="9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10"/>
      <c r="P2290" s="6"/>
      <c r="Q2290" s="11"/>
      <c r="R2290" s="6"/>
      <c r="S2290" s="6"/>
      <c r="T2290" s="6"/>
      <c r="U2290" s="6"/>
      <c r="V2290" s="6"/>
      <c r="W2290" s="11"/>
      <c r="X2290" s="6"/>
      <c r="Y2290" s="6"/>
      <c r="Z2290" s="6"/>
      <c r="AA2290" s="6"/>
      <c r="AB2290" s="6"/>
      <c r="AZ2290" t="s">
        <v>4729</v>
      </c>
      <c r="BA2290" t="s">
        <v>3205</v>
      </c>
      <c r="BB2290" t="s">
        <v>3863</v>
      </c>
      <c r="BC2290" t="s">
        <v>3206</v>
      </c>
      <c r="BG2290" t="s">
        <v>17182</v>
      </c>
      <c r="BH2290" t="s">
        <v>3485</v>
      </c>
    </row>
    <row r="2291" spans="1:60" x14ac:dyDescent="0.25">
      <c r="A2291" s="18"/>
      <c r="B2291" s="19"/>
      <c r="C2291" s="20"/>
      <c r="D2291" s="19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10"/>
      <c r="P2291" s="6"/>
      <c r="Q2291" s="11"/>
      <c r="R2291" s="6"/>
      <c r="S2291" s="6"/>
      <c r="T2291" s="6"/>
      <c r="U2291" s="17"/>
      <c r="V2291" s="17"/>
      <c r="W2291" s="11"/>
      <c r="X2291" s="6"/>
      <c r="Y2291" s="6"/>
      <c r="Z2291" s="6"/>
      <c r="AA2291" s="6"/>
      <c r="AB2291" s="6"/>
      <c r="AZ2291" t="s">
        <v>1899</v>
      </c>
      <c r="BA2291" t="s">
        <v>3205</v>
      </c>
      <c r="BB2291" t="s">
        <v>3863</v>
      </c>
      <c r="BC2291" t="s">
        <v>3206</v>
      </c>
      <c r="BG2291" t="s">
        <v>17183</v>
      </c>
      <c r="BH2291" t="s">
        <v>21816</v>
      </c>
    </row>
    <row r="2292" spans="1:60" x14ac:dyDescent="0.25">
      <c r="A2292" s="18"/>
      <c r="B2292" s="19"/>
      <c r="C2292" s="20"/>
      <c r="D2292" s="19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10"/>
      <c r="P2292" s="6"/>
      <c r="Q2292" s="11"/>
      <c r="R2292" s="6"/>
      <c r="S2292" s="6"/>
      <c r="T2292" s="6"/>
      <c r="U2292" s="17"/>
      <c r="V2292" s="17"/>
      <c r="W2292" s="11"/>
      <c r="X2292" s="6"/>
      <c r="Y2292" s="6"/>
      <c r="Z2292" s="6"/>
      <c r="AA2292" s="6"/>
      <c r="AB2292" s="6"/>
      <c r="AZ2292" t="s">
        <v>2081</v>
      </c>
      <c r="BA2292" t="s">
        <v>3205</v>
      </c>
      <c r="BB2292" t="s">
        <v>3863</v>
      </c>
      <c r="BC2292" t="s">
        <v>3206</v>
      </c>
      <c r="BG2292" t="s">
        <v>17184</v>
      </c>
      <c r="BH2292" t="s">
        <v>645</v>
      </c>
    </row>
    <row r="2293" spans="1:60" x14ac:dyDescent="0.25">
      <c r="A2293" s="12"/>
      <c r="B2293" s="13"/>
      <c r="C2293" s="13"/>
      <c r="D2293" s="13"/>
      <c r="E2293" s="13"/>
      <c r="F2293" s="13"/>
      <c r="G2293" s="13"/>
      <c r="H2293" s="13"/>
      <c r="I2293" s="13"/>
      <c r="J2293" s="13"/>
      <c r="K2293" s="13"/>
      <c r="L2293" s="13"/>
      <c r="M2293" s="13"/>
      <c r="N2293" s="13"/>
      <c r="O2293" s="14"/>
      <c r="P2293" s="13"/>
      <c r="Q2293" s="15"/>
      <c r="R2293" s="13"/>
      <c r="S2293" s="13"/>
      <c r="T2293" s="13"/>
      <c r="U2293" s="13"/>
      <c r="V2293" s="13"/>
      <c r="W2293" s="13"/>
      <c r="X2293" s="13"/>
      <c r="Y2293" s="13"/>
      <c r="Z2293" s="13"/>
      <c r="AA2293" s="13"/>
      <c r="AB2293" s="13"/>
      <c r="AZ2293" t="s">
        <v>4730</v>
      </c>
      <c r="BA2293" t="s">
        <v>3205</v>
      </c>
      <c r="BB2293" t="s">
        <v>3863</v>
      </c>
      <c r="BC2293" t="s">
        <v>3206</v>
      </c>
      <c r="BG2293" t="s">
        <v>17185</v>
      </c>
      <c r="BH2293" t="s">
        <v>309</v>
      </c>
    </row>
    <row r="2294" spans="1:60" x14ac:dyDescent="0.25">
      <c r="A2294" s="12"/>
      <c r="B2294" s="13"/>
      <c r="C2294" s="13"/>
      <c r="D2294" s="13"/>
      <c r="E2294" s="13"/>
      <c r="F2294" s="13"/>
      <c r="G2294" s="13"/>
      <c r="H2294" s="13"/>
      <c r="I2294" s="13"/>
      <c r="J2294" s="13"/>
      <c r="K2294" s="13"/>
      <c r="L2294" s="13"/>
      <c r="M2294" s="13"/>
      <c r="N2294" s="13"/>
      <c r="O2294" s="14"/>
      <c r="P2294" s="13"/>
      <c r="Q2294" s="15"/>
      <c r="R2294" s="13"/>
      <c r="S2294" s="13"/>
      <c r="T2294" s="13"/>
      <c r="U2294" s="13"/>
      <c r="V2294" s="13"/>
      <c r="W2294" s="13"/>
      <c r="X2294" s="13"/>
      <c r="Y2294" s="13"/>
      <c r="Z2294" s="13"/>
      <c r="AA2294" s="13"/>
      <c r="AB2294" s="13"/>
      <c r="AZ2294" t="s">
        <v>4731</v>
      </c>
      <c r="BA2294" t="s">
        <v>3205</v>
      </c>
      <c r="BB2294" t="s">
        <v>3216</v>
      </c>
      <c r="BC2294" t="s">
        <v>3206</v>
      </c>
      <c r="BG2294" t="s">
        <v>17186</v>
      </c>
      <c r="BH2294" t="s">
        <v>168</v>
      </c>
    </row>
    <row r="2295" spans="1:60" x14ac:dyDescent="0.25">
      <c r="A2295" s="12"/>
      <c r="B2295" s="13"/>
      <c r="C2295" s="13"/>
      <c r="D2295" s="13"/>
      <c r="E2295" s="13"/>
      <c r="F2295" s="13"/>
      <c r="G2295" s="13"/>
      <c r="H2295" s="13"/>
      <c r="I2295" s="13"/>
      <c r="J2295" s="13"/>
      <c r="K2295" s="13"/>
      <c r="L2295" s="13"/>
      <c r="M2295" s="13"/>
      <c r="N2295" s="13"/>
      <c r="O2295" s="14"/>
      <c r="P2295" s="13"/>
      <c r="Q2295" s="15"/>
      <c r="R2295" s="13"/>
      <c r="S2295" s="13"/>
      <c r="T2295" s="13"/>
      <c r="U2295" s="13"/>
      <c r="V2295" s="13"/>
      <c r="W2295" s="13"/>
      <c r="X2295" s="13"/>
      <c r="Y2295" s="13"/>
      <c r="Z2295" s="13"/>
      <c r="AA2295" s="13"/>
      <c r="AB2295" s="13"/>
      <c r="AZ2295" t="s">
        <v>4732</v>
      </c>
      <c r="BA2295" t="s">
        <v>3205</v>
      </c>
      <c r="BB2295" t="s">
        <v>3863</v>
      </c>
      <c r="BC2295" t="s">
        <v>3206</v>
      </c>
      <c r="BG2295" t="s">
        <v>17187</v>
      </c>
      <c r="BH2295" t="s">
        <v>170</v>
      </c>
    </row>
    <row r="2296" spans="1:60" x14ac:dyDescent="0.25">
      <c r="A2296" s="9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10"/>
      <c r="P2296" s="6"/>
      <c r="Q2296" s="6"/>
      <c r="R2296" s="6"/>
      <c r="S2296" s="6"/>
      <c r="T2296" s="6"/>
      <c r="U2296" s="6"/>
      <c r="V2296" s="6"/>
      <c r="W2296" s="11"/>
      <c r="X2296" s="6"/>
      <c r="Y2296" s="6"/>
      <c r="Z2296" s="6"/>
      <c r="AA2296" s="6"/>
      <c r="AB2296" s="6"/>
      <c r="AZ2296" t="s">
        <v>681</v>
      </c>
      <c r="BA2296" t="s">
        <v>3205</v>
      </c>
      <c r="BB2296" t="s">
        <v>3863</v>
      </c>
      <c r="BC2296" t="s">
        <v>3204</v>
      </c>
      <c r="BG2296" t="s">
        <v>17188</v>
      </c>
      <c r="BH2296" t="s">
        <v>166</v>
      </c>
    </row>
    <row r="2297" spans="1:60" x14ac:dyDescent="0.25">
      <c r="A2297" s="9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10"/>
      <c r="P2297" s="6"/>
      <c r="Q2297" s="6"/>
      <c r="R2297" s="6"/>
      <c r="S2297" s="6"/>
      <c r="T2297" s="6"/>
      <c r="U2297" s="6"/>
      <c r="V2297" s="6"/>
      <c r="W2297" s="11"/>
      <c r="X2297" s="6"/>
      <c r="Y2297" s="6"/>
      <c r="Z2297" s="6"/>
      <c r="AA2297" s="6"/>
      <c r="AB2297" s="6"/>
      <c r="AZ2297" t="s">
        <v>129</v>
      </c>
      <c r="BA2297" t="s">
        <v>3205</v>
      </c>
      <c r="BB2297" t="s">
        <v>3863</v>
      </c>
      <c r="BC2297" t="s">
        <v>3206</v>
      </c>
      <c r="BG2297" t="s">
        <v>17189</v>
      </c>
      <c r="BH2297" t="s">
        <v>166</v>
      </c>
    </row>
    <row r="2298" spans="1:60" x14ac:dyDescent="0.25">
      <c r="A2298" s="12"/>
      <c r="B2298" s="13"/>
      <c r="C2298" s="13"/>
      <c r="D2298" s="13"/>
      <c r="E2298" s="13"/>
      <c r="F2298" s="13"/>
      <c r="G2298" s="13"/>
      <c r="H2298" s="13"/>
      <c r="I2298" s="13"/>
      <c r="J2298" s="13"/>
      <c r="K2298" s="13"/>
      <c r="L2298" s="13"/>
      <c r="M2298" s="13"/>
      <c r="N2298" s="13"/>
      <c r="O2298" s="14"/>
      <c r="P2298" s="13"/>
      <c r="Q2298" s="13"/>
      <c r="R2298" s="13"/>
      <c r="S2298" s="13"/>
      <c r="T2298" s="13"/>
      <c r="U2298" s="13"/>
      <c r="V2298" s="13"/>
      <c r="W2298" s="13"/>
      <c r="X2298" s="13"/>
      <c r="Y2298" s="13"/>
      <c r="Z2298" s="13"/>
      <c r="AA2298" s="13"/>
      <c r="AB2298" s="13"/>
      <c r="AZ2298" t="s">
        <v>4733</v>
      </c>
      <c r="BA2298" t="s">
        <v>3205</v>
      </c>
      <c r="BB2298" t="s">
        <v>3863</v>
      </c>
      <c r="BC2298" t="s">
        <v>3206</v>
      </c>
      <c r="BG2298" t="s">
        <v>17190</v>
      </c>
      <c r="BH2298" t="s">
        <v>645</v>
      </c>
    </row>
    <row r="2299" spans="1:60" x14ac:dyDescent="0.25">
      <c r="A2299" s="9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10"/>
      <c r="P2299" s="6"/>
      <c r="Q2299" s="6"/>
      <c r="R2299" s="6"/>
      <c r="S2299" s="6"/>
      <c r="T2299" s="6"/>
      <c r="U2299" s="6"/>
      <c r="V2299" s="6"/>
      <c r="W2299" s="11"/>
      <c r="X2299" s="6"/>
      <c r="Y2299" s="6"/>
      <c r="Z2299" s="6"/>
      <c r="AA2299" s="6"/>
      <c r="AB2299" s="6"/>
      <c r="AZ2299" t="s">
        <v>1106</v>
      </c>
      <c r="BA2299" t="s">
        <v>3205</v>
      </c>
      <c r="BB2299" t="s">
        <v>3863</v>
      </c>
      <c r="BC2299" t="s">
        <v>3206</v>
      </c>
      <c r="BG2299" t="s">
        <v>17191</v>
      </c>
      <c r="BH2299" t="s">
        <v>163</v>
      </c>
    </row>
    <row r="2300" spans="1:60" x14ac:dyDescent="0.25">
      <c r="A2300" s="12"/>
      <c r="B2300" s="13"/>
      <c r="C2300" s="13"/>
      <c r="D2300" s="13"/>
      <c r="E2300" s="13"/>
      <c r="F2300" s="13"/>
      <c r="G2300" s="13"/>
      <c r="H2300" s="13"/>
      <c r="I2300" s="13"/>
      <c r="J2300" s="13"/>
      <c r="K2300" s="13"/>
      <c r="L2300" s="13"/>
      <c r="M2300" s="13"/>
      <c r="N2300" s="13"/>
      <c r="O2300" s="14"/>
      <c r="P2300" s="13"/>
      <c r="Q2300" s="15"/>
      <c r="R2300" s="13"/>
      <c r="S2300" s="13"/>
      <c r="T2300" s="13"/>
      <c r="U2300" s="13"/>
      <c r="V2300" s="13"/>
      <c r="W2300" s="13"/>
      <c r="X2300" s="13"/>
      <c r="Y2300" s="13"/>
      <c r="Z2300" s="13"/>
      <c r="AA2300" s="13"/>
      <c r="AB2300" s="13"/>
      <c r="AZ2300" t="s">
        <v>4734</v>
      </c>
      <c r="BA2300" t="s">
        <v>3205</v>
      </c>
      <c r="BB2300" t="s">
        <v>3863</v>
      </c>
      <c r="BC2300" t="s">
        <v>3206</v>
      </c>
      <c r="BG2300" t="s">
        <v>17192</v>
      </c>
      <c r="BH2300" t="s">
        <v>112</v>
      </c>
    </row>
    <row r="2301" spans="1:60" x14ac:dyDescent="0.25">
      <c r="A2301" s="18"/>
      <c r="B2301" s="19"/>
      <c r="C2301" s="20"/>
      <c r="D2301" s="19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10"/>
      <c r="P2301" s="6"/>
      <c r="Q2301" s="11"/>
      <c r="R2301" s="6"/>
      <c r="S2301" s="6"/>
      <c r="T2301" s="6"/>
      <c r="U2301" s="17"/>
      <c r="V2301" s="17"/>
      <c r="W2301" s="11"/>
      <c r="X2301" s="6"/>
      <c r="Y2301" s="6"/>
      <c r="Z2301" s="6"/>
      <c r="AA2301" s="6"/>
      <c r="AB2301" s="6"/>
      <c r="AZ2301" t="s">
        <v>1366</v>
      </c>
      <c r="BA2301" t="s">
        <v>3205</v>
      </c>
      <c r="BB2301" t="s">
        <v>3863</v>
      </c>
      <c r="BC2301" t="s">
        <v>3206</v>
      </c>
      <c r="BG2301" t="s">
        <v>17193</v>
      </c>
      <c r="BH2301" t="s">
        <v>160</v>
      </c>
    </row>
    <row r="2302" spans="1:60" x14ac:dyDescent="0.25">
      <c r="A2302" s="9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10"/>
      <c r="P2302" s="6"/>
      <c r="Q2302" s="6"/>
      <c r="R2302" s="6"/>
      <c r="S2302" s="6"/>
      <c r="T2302" s="6"/>
      <c r="U2302" s="6"/>
      <c r="V2302" s="6"/>
      <c r="W2302" s="11"/>
      <c r="X2302" s="6"/>
      <c r="Y2302" s="6"/>
      <c r="Z2302" s="6"/>
      <c r="AA2302" s="6"/>
      <c r="AB2302" s="6"/>
      <c r="AZ2302" t="s">
        <v>4735</v>
      </c>
      <c r="BA2302" t="s">
        <v>3205</v>
      </c>
      <c r="BB2302" t="s">
        <v>3863</v>
      </c>
      <c r="BC2302" t="s">
        <v>7263</v>
      </c>
      <c r="BG2302" t="s">
        <v>17194</v>
      </c>
      <c r="BH2302" t="s">
        <v>228</v>
      </c>
    </row>
    <row r="2303" spans="1:60" x14ac:dyDescent="0.25">
      <c r="A2303" s="9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10"/>
      <c r="P2303" s="6"/>
      <c r="Q2303" s="6"/>
      <c r="R2303" s="6"/>
      <c r="S2303" s="6"/>
      <c r="T2303" s="6"/>
      <c r="U2303" s="6"/>
      <c r="V2303" s="6"/>
      <c r="W2303" s="11"/>
      <c r="X2303" s="6"/>
      <c r="Y2303" s="6"/>
      <c r="Z2303" s="6"/>
      <c r="AA2303" s="6"/>
      <c r="AB2303" s="6"/>
      <c r="AZ2303" t="s">
        <v>4736</v>
      </c>
      <c r="BA2303" t="s">
        <v>3205</v>
      </c>
      <c r="BB2303" t="s">
        <v>3863</v>
      </c>
      <c r="BC2303" t="s">
        <v>3206</v>
      </c>
      <c r="BG2303" t="s">
        <v>17195</v>
      </c>
      <c r="BH2303" t="s">
        <v>2239</v>
      </c>
    </row>
    <row r="2304" spans="1:60" x14ac:dyDescent="0.25">
      <c r="A2304" s="9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10"/>
      <c r="P2304" s="6"/>
      <c r="Q2304" s="11"/>
      <c r="R2304" s="6"/>
      <c r="S2304" s="6"/>
      <c r="T2304" s="6"/>
      <c r="U2304" s="6"/>
      <c r="V2304" s="6"/>
      <c r="W2304" s="11"/>
      <c r="X2304" s="6"/>
      <c r="Y2304" s="6"/>
      <c r="Z2304" s="6"/>
      <c r="AA2304" s="6"/>
      <c r="AB2304" s="6"/>
      <c r="AZ2304" t="s">
        <v>4737</v>
      </c>
      <c r="BA2304" t="s">
        <v>3205</v>
      </c>
      <c r="BB2304" t="s">
        <v>3863</v>
      </c>
      <c r="BC2304" t="s">
        <v>3206</v>
      </c>
      <c r="BG2304" t="s">
        <v>17196</v>
      </c>
      <c r="BH2304" t="s">
        <v>298</v>
      </c>
    </row>
    <row r="2305" spans="1:60" x14ac:dyDescent="0.25">
      <c r="A2305" s="9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10"/>
      <c r="P2305" s="6"/>
      <c r="Q2305" s="6"/>
      <c r="R2305" s="6"/>
      <c r="S2305" s="6"/>
      <c r="T2305" s="6"/>
      <c r="U2305" s="6"/>
      <c r="V2305" s="6"/>
      <c r="W2305" s="11"/>
      <c r="X2305" s="6"/>
      <c r="Y2305" s="6"/>
      <c r="Z2305" s="6"/>
      <c r="AA2305" s="6"/>
      <c r="AB2305" s="6"/>
      <c r="AZ2305" t="s">
        <v>1924</v>
      </c>
      <c r="BA2305" t="s">
        <v>3205</v>
      </c>
      <c r="BB2305" t="s">
        <v>3863</v>
      </c>
      <c r="BC2305" t="s">
        <v>3206</v>
      </c>
      <c r="BG2305" t="s">
        <v>17197</v>
      </c>
      <c r="BH2305" t="s">
        <v>228</v>
      </c>
    </row>
    <row r="2306" spans="1:60" x14ac:dyDescent="0.25">
      <c r="A2306" s="18"/>
      <c r="B2306" s="19"/>
      <c r="C2306" s="20"/>
      <c r="D2306" s="19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10"/>
      <c r="P2306" s="6"/>
      <c r="Q2306" s="11"/>
      <c r="R2306" s="6"/>
      <c r="S2306" s="6"/>
      <c r="T2306" s="6"/>
      <c r="U2306" s="17"/>
      <c r="V2306" s="17"/>
      <c r="W2306" s="11"/>
      <c r="X2306" s="6"/>
      <c r="Y2306" s="6"/>
      <c r="Z2306" s="6"/>
      <c r="AA2306" s="6"/>
      <c r="AB2306" s="6"/>
      <c r="AZ2306" t="s">
        <v>1924</v>
      </c>
      <c r="BA2306" t="s">
        <v>3205</v>
      </c>
      <c r="BB2306" t="s">
        <v>3863</v>
      </c>
      <c r="BC2306" t="s">
        <v>3206</v>
      </c>
      <c r="BG2306" t="s">
        <v>17198</v>
      </c>
      <c r="BH2306" t="s">
        <v>163</v>
      </c>
    </row>
    <row r="2307" spans="1:60" x14ac:dyDescent="0.25">
      <c r="A2307" s="18"/>
      <c r="B2307" s="19"/>
      <c r="C2307" s="20"/>
      <c r="D2307" s="19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10"/>
      <c r="P2307" s="6"/>
      <c r="Q2307" s="11"/>
      <c r="R2307" s="6"/>
      <c r="S2307" s="6"/>
      <c r="T2307" s="6"/>
      <c r="U2307" s="17"/>
      <c r="V2307" s="17"/>
      <c r="W2307" s="11"/>
      <c r="X2307" s="6"/>
      <c r="Y2307" s="6"/>
      <c r="Z2307" s="6"/>
      <c r="AA2307" s="6"/>
      <c r="AB2307" s="6"/>
      <c r="AZ2307" t="s">
        <v>2080</v>
      </c>
      <c r="BA2307" t="s">
        <v>3205</v>
      </c>
      <c r="BB2307" t="s">
        <v>3863</v>
      </c>
      <c r="BC2307" t="s">
        <v>3206</v>
      </c>
      <c r="BG2307" t="s">
        <v>17199</v>
      </c>
      <c r="BH2307" t="s">
        <v>112</v>
      </c>
    </row>
    <row r="2308" spans="1:60" x14ac:dyDescent="0.25">
      <c r="A2308" s="12"/>
      <c r="B2308" s="13"/>
      <c r="C2308" s="13"/>
      <c r="D2308" s="13"/>
      <c r="E2308" s="13"/>
      <c r="F2308" s="13"/>
      <c r="G2308" s="13"/>
      <c r="H2308" s="13"/>
      <c r="I2308" s="13"/>
      <c r="J2308" s="13"/>
      <c r="K2308" s="13"/>
      <c r="L2308" s="13"/>
      <c r="M2308" s="13"/>
      <c r="N2308" s="13"/>
      <c r="O2308" s="14"/>
      <c r="P2308" s="13"/>
      <c r="Q2308" s="15"/>
      <c r="R2308" s="13"/>
      <c r="S2308" s="13"/>
      <c r="T2308" s="13"/>
      <c r="U2308" s="13"/>
      <c r="V2308" s="13"/>
      <c r="W2308" s="13"/>
      <c r="X2308" s="13"/>
      <c r="Y2308" s="13"/>
      <c r="Z2308" s="13"/>
      <c r="AA2308" s="13"/>
      <c r="AB2308" s="13"/>
      <c r="AZ2308" t="s">
        <v>4738</v>
      </c>
      <c r="BA2308" t="s">
        <v>3205</v>
      </c>
      <c r="BB2308" t="s">
        <v>3967</v>
      </c>
      <c r="BC2308" t="s">
        <v>3206</v>
      </c>
      <c r="BG2308" t="s">
        <v>17200</v>
      </c>
      <c r="BH2308" t="s">
        <v>170</v>
      </c>
    </row>
    <row r="2309" spans="1:60" x14ac:dyDescent="0.25">
      <c r="A2309" s="9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10"/>
      <c r="P2309" s="6"/>
      <c r="Q2309" s="11"/>
      <c r="R2309" s="6"/>
      <c r="S2309" s="6"/>
      <c r="T2309" s="6"/>
      <c r="U2309" s="6"/>
      <c r="V2309" s="6"/>
      <c r="W2309" s="11"/>
      <c r="X2309" s="6"/>
      <c r="Y2309" s="6"/>
      <c r="Z2309" s="6"/>
      <c r="AA2309" s="6"/>
      <c r="AB2309" s="6"/>
      <c r="AZ2309" t="s">
        <v>4739</v>
      </c>
      <c r="BA2309" t="s">
        <v>3205</v>
      </c>
      <c r="BB2309" t="s">
        <v>3967</v>
      </c>
      <c r="BC2309" t="s">
        <v>3206</v>
      </c>
      <c r="BG2309" t="s">
        <v>17201</v>
      </c>
      <c r="BH2309" t="s">
        <v>228</v>
      </c>
    </row>
    <row r="2310" spans="1:60" x14ac:dyDescent="0.25">
      <c r="A2310" s="9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10"/>
      <c r="P2310" s="6"/>
      <c r="Q2310" s="11"/>
      <c r="R2310" s="6"/>
      <c r="S2310" s="6"/>
      <c r="T2310" s="6"/>
      <c r="U2310" s="6"/>
      <c r="V2310" s="6"/>
      <c r="W2310" s="11"/>
      <c r="X2310" s="6"/>
      <c r="Y2310" s="6"/>
      <c r="Z2310" s="6"/>
      <c r="AA2310" s="6"/>
      <c r="AB2310" s="6"/>
      <c r="AZ2310" t="s">
        <v>4740</v>
      </c>
      <c r="BA2310" t="s">
        <v>3205</v>
      </c>
      <c r="BB2310" t="s">
        <v>3863</v>
      </c>
      <c r="BC2310" t="s">
        <v>3204</v>
      </c>
      <c r="BG2310" t="s">
        <v>17202</v>
      </c>
      <c r="BH2310" t="s">
        <v>645</v>
      </c>
    </row>
    <row r="2311" spans="1:60" x14ac:dyDescent="0.25">
      <c r="A2311" s="9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10"/>
      <c r="P2311" s="6"/>
      <c r="Q2311" s="6"/>
      <c r="R2311" s="6"/>
      <c r="S2311" s="6"/>
      <c r="T2311" s="6"/>
      <c r="U2311" s="6"/>
      <c r="V2311" s="6"/>
      <c r="W2311" s="11"/>
      <c r="X2311" s="6"/>
      <c r="Y2311" s="6"/>
      <c r="Z2311" s="6"/>
      <c r="AA2311" s="6"/>
      <c r="AB2311" s="6"/>
      <c r="AZ2311" t="s">
        <v>4741</v>
      </c>
      <c r="BA2311" t="s">
        <v>3205</v>
      </c>
      <c r="BB2311" t="s">
        <v>3863</v>
      </c>
      <c r="BC2311" t="s">
        <v>3204</v>
      </c>
      <c r="BG2311" t="s">
        <v>17203</v>
      </c>
      <c r="BH2311" t="s">
        <v>2239</v>
      </c>
    </row>
    <row r="2312" spans="1:60" x14ac:dyDescent="0.25">
      <c r="A2312" s="9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10"/>
      <c r="P2312" s="6"/>
      <c r="Q2312" s="6"/>
      <c r="R2312" s="6"/>
      <c r="S2312" s="6"/>
      <c r="T2312" s="6"/>
      <c r="U2312" s="6"/>
      <c r="V2312" s="6"/>
      <c r="W2312" s="11"/>
      <c r="X2312" s="6"/>
      <c r="Y2312" s="6"/>
      <c r="Z2312" s="6"/>
      <c r="AA2312" s="6"/>
      <c r="AB2312" s="6"/>
      <c r="AZ2312" t="s">
        <v>944</v>
      </c>
      <c r="BA2312" t="s">
        <v>3205</v>
      </c>
      <c r="BB2312" t="s">
        <v>3863</v>
      </c>
      <c r="BC2312" t="s">
        <v>3204</v>
      </c>
      <c r="BG2312" t="s">
        <v>17204</v>
      </c>
      <c r="BH2312" t="s">
        <v>160</v>
      </c>
    </row>
    <row r="2313" spans="1:60" x14ac:dyDescent="0.25">
      <c r="A2313" s="9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10"/>
      <c r="P2313" s="6"/>
      <c r="Q2313" s="11"/>
      <c r="R2313" s="6"/>
      <c r="S2313" s="6"/>
      <c r="T2313" s="6"/>
      <c r="U2313" s="6"/>
      <c r="V2313" s="6"/>
      <c r="W2313" s="11"/>
      <c r="X2313" s="6"/>
      <c r="Y2313" s="6"/>
      <c r="Z2313" s="6"/>
      <c r="AA2313" s="6"/>
      <c r="AB2313" s="6"/>
      <c r="AZ2313" t="s">
        <v>4742</v>
      </c>
      <c r="BA2313" t="s">
        <v>3205</v>
      </c>
      <c r="BB2313" t="s">
        <v>3863</v>
      </c>
      <c r="BC2313" t="s">
        <v>3206</v>
      </c>
      <c r="BG2313" t="s">
        <v>17205</v>
      </c>
      <c r="BH2313" t="s">
        <v>160</v>
      </c>
    </row>
    <row r="2314" spans="1:60" x14ac:dyDescent="0.25">
      <c r="A2314" s="12"/>
      <c r="B2314" s="13"/>
      <c r="C2314" s="13"/>
      <c r="D2314" s="13"/>
      <c r="E2314" s="13"/>
      <c r="F2314" s="13"/>
      <c r="G2314" s="13"/>
      <c r="H2314" s="13"/>
      <c r="I2314" s="13"/>
      <c r="J2314" s="13"/>
      <c r="K2314" s="13"/>
      <c r="L2314" s="13"/>
      <c r="M2314" s="13"/>
      <c r="N2314" s="13"/>
      <c r="O2314" s="14"/>
      <c r="P2314" s="13"/>
      <c r="Q2314" s="15"/>
      <c r="R2314" s="13"/>
      <c r="S2314" s="13"/>
      <c r="T2314" s="13"/>
      <c r="U2314" s="13"/>
      <c r="V2314" s="13"/>
      <c r="W2314" s="13"/>
      <c r="X2314" s="13"/>
      <c r="Y2314" s="13"/>
      <c r="Z2314" s="13"/>
      <c r="AA2314" s="13"/>
      <c r="AB2314" s="13"/>
      <c r="AZ2314" t="s">
        <v>4743</v>
      </c>
      <c r="BA2314" t="s">
        <v>3205</v>
      </c>
      <c r="BB2314" t="s">
        <v>3863</v>
      </c>
      <c r="BC2314" t="s">
        <v>3206</v>
      </c>
      <c r="BG2314" t="s">
        <v>17206</v>
      </c>
      <c r="BH2314" t="s">
        <v>160</v>
      </c>
    </row>
    <row r="2315" spans="1:60" x14ac:dyDescent="0.25">
      <c r="A2315" s="9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10"/>
      <c r="P2315" s="6"/>
      <c r="Q2315" s="11"/>
      <c r="R2315" s="6"/>
      <c r="S2315" s="6"/>
      <c r="T2315" s="6"/>
      <c r="U2315" s="6"/>
      <c r="V2315" s="6"/>
      <c r="W2315" s="11"/>
      <c r="X2315" s="6"/>
      <c r="Y2315" s="6"/>
      <c r="Z2315" s="6"/>
      <c r="AA2315" s="6"/>
      <c r="AB2315" s="6"/>
      <c r="AZ2315" t="s">
        <v>4744</v>
      </c>
      <c r="BA2315" t="s">
        <v>3205</v>
      </c>
      <c r="BB2315" t="s">
        <v>3863</v>
      </c>
      <c r="BC2315" t="s">
        <v>3206</v>
      </c>
      <c r="BG2315" t="s">
        <v>17207</v>
      </c>
      <c r="BH2315" t="s">
        <v>166</v>
      </c>
    </row>
    <row r="2316" spans="1:60" x14ac:dyDescent="0.25">
      <c r="A2316" s="9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10"/>
      <c r="P2316" s="6"/>
      <c r="Q2316" s="11"/>
      <c r="R2316" s="6"/>
      <c r="S2316" s="6"/>
      <c r="T2316" s="6"/>
      <c r="U2316" s="6"/>
      <c r="V2316" s="6"/>
      <c r="W2316" s="11"/>
      <c r="X2316" s="6"/>
      <c r="Y2316" s="6"/>
      <c r="Z2316" s="6"/>
      <c r="AA2316" s="6"/>
      <c r="AB2316" s="6"/>
      <c r="AZ2316" t="s">
        <v>4745</v>
      </c>
      <c r="BA2316" t="s">
        <v>3205</v>
      </c>
      <c r="BB2316" t="s">
        <v>3863</v>
      </c>
      <c r="BC2316" t="s">
        <v>3206</v>
      </c>
      <c r="BG2316" t="s">
        <v>17208</v>
      </c>
      <c r="BH2316" t="s">
        <v>163</v>
      </c>
    </row>
    <row r="2317" spans="1:60" x14ac:dyDescent="0.25">
      <c r="A2317" s="9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10"/>
      <c r="P2317" s="6"/>
      <c r="Q2317" s="11"/>
      <c r="R2317" s="6"/>
      <c r="S2317" s="6"/>
      <c r="T2317" s="6"/>
      <c r="U2317" s="6"/>
      <c r="V2317" s="6"/>
      <c r="W2317" s="11"/>
      <c r="X2317" s="6"/>
      <c r="Y2317" s="6"/>
      <c r="Z2317" s="6"/>
      <c r="AA2317" s="6"/>
      <c r="AB2317" s="6"/>
      <c r="AZ2317" t="s">
        <v>191</v>
      </c>
      <c r="BA2317" t="s">
        <v>3205</v>
      </c>
      <c r="BB2317" t="s">
        <v>3863</v>
      </c>
      <c r="BC2317" t="s">
        <v>3206</v>
      </c>
      <c r="BG2317" t="s">
        <v>17209</v>
      </c>
      <c r="BH2317" t="s">
        <v>9151</v>
      </c>
    </row>
    <row r="2318" spans="1:60" x14ac:dyDescent="0.25">
      <c r="A2318" s="12"/>
      <c r="B2318" s="13"/>
      <c r="C2318" s="13"/>
      <c r="D2318" s="13"/>
      <c r="E2318" s="13"/>
      <c r="F2318" s="13"/>
      <c r="G2318" s="13"/>
      <c r="H2318" s="13"/>
      <c r="I2318" s="13"/>
      <c r="J2318" s="13"/>
      <c r="K2318" s="13"/>
      <c r="L2318" s="13"/>
      <c r="M2318" s="13"/>
      <c r="N2318" s="13"/>
      <c r="O2318" s="14"/>
      <c r="P2318" s="13"/>
      <c r="Q2318" s="15"/>
      <c r="R2318" s="13"/>
      <c r="S2318" s="13"/>
      <c r="T2318" s="13"/>
      <c r="U2318" s="13"/>
      <c r="V2318" s="13"/>
      <c r="W2318" s="13"/>
      <c r="X2318" s="13"/>
      <c r="Y2318" s="13"/>
      <c r="Z2318" s="13"/>
      <c r="AA2318" s="13"/>
      <c r="AB2318" s="13"/>
      <c r="AZ2318" t="s">
        <v>4746</v>
      </c>
      <c r="BA2318" t="s">
        <v>3205</v>
      </c>
      <c r="BB2318" t="s">
        <v>3863</v>
      </c>
      <c r="BC2318" t="s">
        <v>3206</v>
      </c>
      <c r="BG2318" t="s">
        <v>17210</v>
      </c>
      <c r="BH2318" t="s">
        <v>168</v>
      </c>
    </row>
    <row r="2319" spans="1:60" x14ac:dyDescent="0.25">
      <c r="A2319" s="9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10"/>
      <c r="P2319" s="6"/>
      <c r="Q2319" s="6"/>
      <c r="R2319" s="6"/>
      <c r="S2319" s="6"/>
      <c r="T2319" s="6"/>
      <c r="U2319" s="6"/>
      <c r="V2319" s="6"/>
      <c r="W2319" s="11"/>
      <c r="X2319" s="6"/>
      <c r="Y2319" s="6"/>
      <c r="Z2319" s="6"/>
      <c r="AA2319" s="6"/>
      <c r="AB2319" s="6"/>
      <c r="AZ2319" t="s">
        <v>4747</v>
      </c>
      <c r="BA2319" t="s">
        <v>3205</v>
      </c>
      <c r="BB2319" t="s">
        <v>3863</v>
      </c>
      <c r="BC2319" t="s">
        <v>3206</v>
      </c>
      <c r="BG2319" t="s">
        <v>17211</v>
      </c>
      <c r="BH2319" t="s">
        <v>160</v>
      </c>
    </row>
    <row r="2320" spans="1:60" x14ac:dyDescent="0.25">
      <c r="A2320" s="9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10"/>
      <c r="P2320" s="6"/>
      <c r="Q2320" s="11"/>
      <c r="R2320" s="6"/>
      <c r="S2320" s="6"/>
      <c r="T2320" s="6"/>
      <c r="U2320" s="6"/>
      <c r="V2320" s="6"/>
      <c r="W2320" s="11"/>
      <c r="X2320" s="6"/>
      <c r="Y2320" s="6"/>
      <c r="Z2320" s="6"/>
      <c r="AA2320" s="6"/>
      <c r="AB2320" s="6"/>
      <c r="AZ2320" t="s">
        <v>4748</v>
      </c>
      <c r="BA2320" t="s">
        <v>3205</v>
      </c>
      <c r="BB2320" t="s">
        <v>3863</v>
      </c>
      <c r="BC2320" t="s">
        <v>3206</v>
      </c>
      <c r="BG2320" t="s">
        <v>17212</v>
      </c>
      <c r="BH2320" t="s">
        <v>2239</v>
      </c>
    </row>
    <row r="2321" spans="1:60" x14ac:dyDescent="0.25">
      <c r="A2321" s="9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10"/>
      <c r="P2321" s="6"/>
      <c r="Q2321" s="11"/>
      <c r="R2321" s="6"/>
      <c r="S2321" s="6"/>
      <c r="T2321" s="6"/>
      <c r="U2321" s="6"/>
      <c r="V2321" s="6"/>
      <c r="W2321" s="11"/>
      <c r="X2321" s="6"/>
      <c r="Y2321" s="6"/>
      <c r="Z2321" s="6"/>
      <c r="AA2321" s="6"/>
      <c r="AB2321" s="6"/>
      <c r="AZ2321" t="s">
        <v>4749</v>
      </c>
      <c r="BA2321" t="s">
        <v>3205</v>
      </c>
      <c r="BB2321" t="s">
        <v>3863</v>
      </c>
      <c r="BC2321" t="s">
        <v>3206</v>
      </c>
      <c r="BG2321" t="s">
        <v>17213</v>
      </c>
      <c r="BH2321" t="s">
        <v>163</v>
      </c>
    </row>
    <row r="2322" spans="1:60" x14ac:dyDescent="0.25">
      <c r="A2322" s="1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10"/>
      <c r="P2322" s="6"/>
      <c r="Q2322" s="6"/>
      <c r="R2322" s="6"/>
      <c r="S2322" s="6"/>
      <c r="T2322" s="6"/>
      <c r="U2322" s="17"/>
      <c r="V2322" s="17"/>
      <c r="W2322" s="11"/>
      <c r="X2322" s="6"/>
      <c r="Y2322" s="6"/>
      <c r="Z2322" s="6"/>
      <c r="AA2322" s="6"/>
      <c r="AB2322" s="6"/>
      <c r="AZ2322" t="s">
        <v>650</v>
      </c>
      <c r="BA2322" t="s">
        <v>3205</v>
      </c>
      <c r="BB2322" t="s">
        <v>3863</v>
      </c>
      <c r="BC2322" t="s">
        <v>3206</v>
      </c>
      <c r="BG2322" t="s">
        <v>17214</v>
      </c>
      <c r="BH2322" t="s">
        <v>645</v>
      </c>
    </row>
    <row r="2323" spans="1:60" x14ac:dyDescent="0.25">
      <c r="A2323" s="9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10"/>
      <c r="P2323" s="6"/>
      <c r="Q2323" s="11"/>
      <c r="R2323" s="6"/>
      <c r="S2323" s="6"/>
      <c r="T2323" s="6"/>
      <c r="U2323" s="6"/>
      <c r="V2323" s="6"/>
      <c r="W2323" s="11"/>
      <c r="X2323" s="6"/>
      <c r="Y2323" s="6"/>
      <c r="Z2323" s="6"/>
      <c r="AA2323" s="6"/>
      <c r="AB2323" s="6"/>
      <c r="AZ2323" t="s">
        <v>4750</v>
      </c>
      <c r="BA2323" t="s">
        <v>3205</v>
      </c>
      <c r="BB2323" t="s">
        <v>3863</v>
      </c>
      <c r="BC2323" t="s">
        <v>3206</v>
      </c>
      <c r="BG2323" t="s">
        <v>17215</v>
      </c>
      <c r="BH2323" t="s">
        <v>170</v>
      </c>
    </row>
    <row r="2324" spans="1:60" x14ac:dyDescent="0.25">
      <c r="A2324" s="1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10"/>
      <c r="P2324" s="6"/>
      <c r="Q2324" s="6"/>
      <c r="R2324" s="6"/>
      <c r="S2324" s="6"/>
      <c r="T2324" s="6"/>
      <c r="U2324" s="17"/>
      <c r="V2324" s="17"/>
      <c r="W2324" s="11"/>
      <c r="X2324" s="6"/>
      <c r="Y2324" s="6"/>
      <c r="Z2324" s="6"/>
      <c r="AA2324" s="6"/>
      <c r="AB2324" s="6"/>
      <c r="AZ2324" t="s">
        <v>266</v>
      </c>
      <c r="BA2324" t="s">
        <v>3205</v>
      </c>
      <c r="BB2324" t="s">
        <v>3863</v>
      </c>
      <c r="BC2324" t="s">
        <v>3206</v>
      </c>
      <c r="BG2324" t="s">
        <v>17216</v>
      </c>
      <c r="BH2324" t="s">
        <v>166</v>
      </c>
    </row>
    <row r="2325" spans="1:60" x14ac:dyDescent="0.25">
      <c r="A2325" s="12"/>
      <c r="B2325" s="13"/>
      <c r="C2325" s="13"/>
      <c r="D2325" s="13"/>
      <c r="E2325" s="13"/>
      <c r="F2325" s="13"/>
      <c r="G2325" s="13"/>
      <c r="H2325" s="13"/>
      <c r="I2325" s="13"/>
      <c r="J2325" s="13"/>
      <c r="K2325" s="13"/>
      <c r="L2325" s="13"/>
      <c r="M2325" s="13"/>
      <c r="N2325" s="13"/>
      <c r="O2325" s="14"/>
      <c r="P2325" s="13"/>
      <c r="Q2325" s="15"/>
      <c r="R2325" s="13"/>
      <c r="S2325" s="13"/>
      <c r="T2325" s="13"/>
      <c r="U2325" s="13"/>
      <c r="V2325" s="13"/>
      <c r="W2325" s="13"/>
      <c r="X2325" s="13"/>
      <c r="Y2325" s="13"/>
      <c r="Z2325" s="13"/>
      <c r="AA2325" s="13"/>
      <c r="AB2325" s="13"/>
      <c r="AZ2325" t="s">
        <v>4751</v>
      </c>
      <c r="BA2325" t="s">
        <v>3205</v>
      </c>
      <c r="BB2325" t="s">
        <v>3863</v>
      </c>
      <c r="BC2325" t="s">
        <v>3206</v>
      </c>
      <c r="BG2325" t="s">
        <v>17217</v>
      </c>
      <c r="BH2325" t="s">
        <v>160</v>
      </c>
    </row>
    <row r="2326" spans="1:60" x14ac:dyDescent="0.25">
      <c r="A2326" s="12"/>
      <c r="B2326" s="13"/>
      <c r="C2326" s="13"/>
      <c r="D2326" s="13"/>
      <c r="E2326" s="13"/>
      <c r="F2326" s="13"/>
      <c r="G2326" s="13"/>
      <c r="H2326" s="13"/>
      <c r="I2326" s="13"/>
      <c r="J2326" s="13"/>
      <c r="K2326" s="13"/>
      <c r="L2326" s="13"/>
      <c r="M2326" s="13"/>
      <c r="N2326" s="13"/>
      <c r="O2326" s="14"/>
      <c r="P2326" s="13"/>
      <c r="Q2326" s="13"/>
      <c r="R2326" s="13"/>
      <c r="S2326" s="13"/>
      <c r="T2326" s="13"/>
      <c r="U2326" s="13"/>
      <c r="V2326" s="13"/>
      <c r="W2326" s="13"/>
      <c r="X2326" s="13"/>
      <c r="Y2326" s="13"/>
      <c r="Z2326" s="13"/>
      <c r="AA2326" s="13"/>
      <c r="AB2326" s="13"/>
      <c r="AZ2326" t="s">
        <v>108</v>
      </c>
      <c r="BA2326" t="s">
        <v>3205</v>
      </c>
      <c r="BB2326" t="s">
        <v>3863</v>
      </c>
      <c r="BC2326" t="s">
        <v>7263</v>
      </c>
      <c r="BG2326" t="s">
        <v>17218</v>
      </c>
      <c r="BH2326" t="s">
        <v>228</v>
      </c>
    </row>
    <row r="2327" spans="1:60" x14ac:dyDescent="0.25">
      <c r="A2327" s="9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10"/>
      <c r="P2327" s="6"/>
      <c r="Q2327" s="11"/>
      <c r="R2327" s="6"/>
      <c r="S2327" s="6"/>
      <c r="T2327" s="6"/>
      <c r="U2327" s="6"/>
      <c r="V2327" s="6"/>
      <c r="W2327" s="11"/>
      <c r="X2327" s="6"/>
      <c r="Y2327" s="6"/>
      <c r="Z2327" s="6"/>
      <c r="AA2327" s="6"/>
      <c r="AB2327" s="6"/>
      <c r="AZ2327" t="s">
        <v>108</v>
      </c>
      <c r="BA2327" t="s">
        <v>3205</v>
      </c>
      <c r="BB2327" t="s">
        <v>3863</v>
      </c>
      <c r="BC2327" t="s">
        <v>7263</v>
      </c>
      <c r="BG2327" t="s">
        <v>17219</v>
      </c>
      <c r="BH2327" t="s">
        <v>112</v>
      </c>
    </row>
    <row r="2328" spans="1:60" x14ac:dyDescent="0.25">
      <c r="A2328" s="9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10"/>
      <c r="P2328" s="6"/>
      <c r="Q2328" s="6"/>
      <c r="R2328" s="6"/>
      <c r="S2328" s="6"/>
      <c r="T2328" s="6"/>
      <c r="U2328" s="6"/>
      <c r="V2328" s="6"/>
      <c r="W2328" s="11"/>
      <c r="X2328" s="6"/>
      <c r="Y2328" s="6"/>
      <c r="Z2328" s="6"/>
      <c r="AA2328" s="6"/>
      <c r="AB2328" s="6"/>
      <c r="AZ2328" t="s">
        <v>4752</v>
      </c>
      <c r="BA2328" t="s">
        <v>3205</v>
      </c>
      <c r="BB2328" t="s">
        <v>3863</v>
      </c>
      <c r="BC2328" t="s">
        <v>7263</v>
      </c>
      <c r="BG2328" t="s">
        <v>17220</v>
      </c>
      <c r="BH2328" t="s">
        <v>160</v>
      </c>
    </row>
    <row r="2329" spans="1:60" x14ac:dyDescent="0.25">
      <c r="A2329" s="9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10"/>
      <c r="P2329" s="6"/>
      <c r="Q2329" s="6"/>
      <c r="R2329" s="6"/>
      <c r="S2329" s="6"/>
      <c r="T2329" s="6"/>
      <c r="U2329" s="6"/>
      <c r="V2329" s="6"/>
      <c r="W2329" s="11"/>
      <c r="X2329" s="6"/>
      <c r="Y2329" s="6"/>
      <c r="Z2329" s="6"/>
      <c r="AA2329" s="6"/>
      <c r="AB2329" s="6"/>
      <c r="AZ2329" t="s">
        <v>4753</v>
      </c>
      <c r="BA2329" t="s">
        <v>3205</v>
      </c>
      <c r="BB2329" t="s">
        <v>3863</v>
      </c>
      <c r="BC2329" t="s">
        <v>3206</v>
      </c>
      <c r="BG2329" t="s">
        <v>17221</v>
      </c>
      <c r="BH2329" t="s">
        <v>112</v>
      </c>
    </row>
    <row r="2330" spans="1:60" x14ac:dyDescent="0.25">
      <c r="A2330" s="12"/>
      <c r="B2330" s="13"/>
      <c r="C2330" s="13"/>
      <c r="D2330" s="13"/>
      <c r="E2330" s="13"/>
      <c r="F2330" s="13"/>
      <c r="G2330" s="13"/>
      <c r="H2330" s="13"/>
      <c r="I2330" s="13"/>
      <c r="J2330" s="13"/>
      <c r="K2330" s="13"/>
      <c r="L2330" s="13"/>
      <c r="M2330" s="13"/>
      <c r="N2330" s="13"/>
      <c r="O2330" s="14"/>
      <c r="P2330" s="13"/>
      <c r="Q2330" s="15"/>
      <c r="R2330" s="13"/>
      <c r="S2330" s="13"/>
      <c r="T2330" s="13"/>
      <c r="U2330" s="13"/>
      <c r="V2330" s="13"/>
      <c r="W2330" s="13"/>
      <c r="X2330" s="13"/>
      <c r="Y2330" s="13"/>
      <c r="Z2330" s="13"/>
      <c r="AA2330" s="13"/>
      <c r="AB2330" s="13"/>
      <c r="AZ2330" t="s">
        <v>4754</v>
      </c>
      <c r="BA2330" t="s">
        <v>3205</v>
      </c>
      <c r="BB2330" t="s">
        <v>3863</v>
      </c>
      <c r="BC2330" t="s">
        <v>3206</v>
      </c>
      <c r="BG2330" t="s">
        <v>17222</v>
      </c>
      <c r="BH2330" t="s">
        <v>170</v>
      </c>
    </row>
    <row r="2331" spans="1:60" x14ac:dyDescent="0.25">
      <c r="A2331" s="12"/>
      <c r="B2331" s="13"/>
      <c r="C2331" s="13"/>
      <c r="D2331" s="13"/>
      <c r="E2331" s="13"/>
      <c r="F2331" s="13"/>
      <c r="G2331" s="13"/>
      <c r="H2331" s="13"/>
      <c r="I2331" s="13"/>
      <c r="J2331" s="13"/>
      <c r="K2331" s="13"/>
      <c r="L2331" s="13"/>
      <c r="M2331" s="13"/>
      <c r="N2331" s="13"/>
      <c r="O2331" s="14"/>
      <c r="P2331" s="13"/>
      <c r="Q2331" s="15"/>
      <c r="R2331" s="13"/>
      <c r="S2331" s="13"/>
      <c r="T2331" s="13"/>
      <c r="U2331" s="13"/>
      <c r="V2331" s="13"/>
      <c r="W2331" s="13"/>
      <c r="X2331" s="13"/>
      <c r="Y2331" s="13"/>
      <c r="Z2331" s="13"/>
      <c r="AA2331" s="13"/>
      <c r="AB2331" s="13"/>
      <c r="AZ2331" t="s">
        <v>4755</v>
      </c>
      <c r="BA2331" t="s">
        <v>3205</v>
      </c>
      <c r="BB2331" t="s">
        <v>3863</v>
      </c>
      <c r="BC2331" t="s">
        <v>3206</v>
      </c>
      <c r="BG2331" t="s">
        <v>17223</v>
      </c>
      <c r="BH2331" t="s">
        <v>166</v>
      </c>
    </row>
    <row r="2332" spans="1:60" x14ac:dyDescent="0.25">
      <c r="A2332" s="9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10"/>
      <c r="P2332" s="6"/>
      <c r="Q2332" s="6"/>
      <c r="R2332" s="6"/>
      <c r="S2332" s="6"/>
      <c r="T2332" s="6"/>
      <c r="U2332" s="6"/>
      <c r="V2332" s="6"/>
      <c r="W2332" s="11"/>
      <c r="X2332" s="6"/>
      <c r="Y2332" s="6"/>
      <c r="Z2332" s="6"/>
      <c r="AA2332" s="6"/>
      <c r="AB2332" s="6"/>
      <c r="AZ2332" t="s">
        <v>530</v>
      </c>
      <c r="BA2332" t="s">
        <v>3205</v>
      </c>
      <c r="BB2332" t="s">
        <v>3863</v>
      </c>
      <c r="BC2332" t="s">
        <v>3206</v>
      </c>
      <c r="BG2332" t="s">
        <v>17224</v>
      </c>
      <c r="BH2332" t="s">
        <v>645</v>
      </c>
    </row>
    <row r="2333" spans="1:60" x14ac:dyDescent="0.25">
      <c r="A2333" s="9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10"/>
      <c r="P2333" s="6"/>
      <c r="Q2333" s="11"/>
      <c r="R2333" s="6"/>
      <c r="S2333" s="6"/>
      <c r="T2333" s="6"/>
      <c r="U2333" s="6"/>
      <c r="V2333" s="6"/>
      <c r="W2333" s="11"/>
      <c r="X2333" s="6"/>
      <c r="Y2333" s="6"/>
      <c r="Z2333" s="6"/>
      <c r="AA2333" s="6"/>
      <c r="AB2333" s="6"/>
      <c r="AZ2333" t="s">
        <v>4756</v>
      </c>
      <c r="BA2333" t="s">
        <v>3205</v>
      </c>
      <c r="BB2333" t="s">
        <v>3863</v>
      </c>
      <c r="BC2333" t="s">
        <v>3206</v>
      </c>
      <c r="BG2333" t="s">
        <v>17225</v>
      </c>
      <c r="BH2333" t="s">
        <v>2148</v>
      </c>
    </row>
    <row r="2334" spans="1:60" x14ac:dyDescent="0.25">
      <c r="A2334" s="18"/>
      <c r="B2334" s="19"/>
      <c r="C2334" s="20"/>
      <c r="D2334" s="19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10"/>
      <c r="P2334" s="6"/>
      <c r="Q2334" s="11"/>
      <c r="R2334" s="6"/>
      <c r="S2334" s="6"/>
      <c r="T2334" s="6"/>
      <c r="U2334" s="17"/>
      <c r="V2334" s="17"/>
      <c r="W2334" s="11"/>
      <c r="X2334" s="6"/>
      <c r="Y2334" s="6"/>
      <c r="Z2334" s="6"/>
      <c r="AA2334" s="6"/>
      <c r="AB2334" s="6"/>
      <c r="AZ2334" t="s">
        <v>688</v>
      </c>
      <c r="BA2334" t="s">
        <v>3205</v>
      </c>
      <c r="BB2334" t="s">
        <v>3863</v>
      </c>
      <c r="BC2334" t="s">
        <v>3206</v>
      </c>
      <c r="BG2334" t="s">
        <v>17226</v>
      </c>
      <c r="BH2334" t="s">
        <v>279</v>
      </c>
    </row>
    <row r="2335" spans="1:60" x14ac:dyDescent="0.25">
      <c r="A2335" s="18"/>
      <c r="B2335" s="19"/>
      <c r="C2335" s="20"/>
      <c r="D2335" s="19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10"/>
      <c r="P2335" s="6"/>
      <c r="Q2335" s="11"/>
      <c r="R2335" s="6"/>
      <c r="S2335" s="6"/>
      <c r="T2335" s="6"/>
      <c r="U2335" s="17"/>
      <c r="V2335" s="17"/>
      <c r="W2335" s="11"/>
      <c r="X2335" s="6"/>
      <c r="Y2335" s="6"/>
      <c r="Z2335" s="6"/>
      <c r="AA2335" s="6"/>
      <c r="AB2335" s="6"/>
      <c r="AZ2335" t="s">
        <v>1856</v>
      </c>
      <c r="BA2335" t="s">
        <v>3205</v>
      </c>
      <c r="BB2335" t="s">
        <v>3863</v>
      </c>
      <c r="BC2335" t="s">
        <v>3206</v>
      </c>
      <c r="BG2335" t="s">
        <v>17227</v>
      </c>
      <c r="BH2335" t="s">
        <v>21817</v>
      </c>
    </row>
    <row r="2336" spans="1:60" x14ac:dyDescent="0.25">
      <c r="A2336" s="12"/>
      <c r="B2336" s="13"/>
      <c r="C2336" s="13"/>
      <c r="D2336" s="13"/>
      <c r="E2336" s="13"/>
      <c r="F2336" s="13"/>
      <c r="G2336" s="13"/>
      <c r="H2336" s="13"/>
      <c r="I2336" s="13"/>
      <c r="J2336" s="13"/>
      <c r="K2336" s="13"/>
      <c r="L2336" s="13"/>
      <c r="M2336" s="13"/>
      <c r="N2336" s="13"/>
      <c r="O2336" s="14"/>
      <c r="P2336" s="13"/>
      <c r="Q2336" s="15"/>
      <c r="R2336" s="13"/>
      <c r="S2336" s="13"/>
      <c r="T2336" s="13"/>
      <c r="U2336" s="13"/>
      <c r="V2336" s="13"/>
      <c r="W2336" s="13"/>
      <c r="X2336" s="13"/>
      <c r="Y2336" s="13"/>
      <c r="Z2336" s="13"/>
      <c r="AA2336" s="13"/>
      <c r="AB2336" s="13"/>
      <c r="AZ2336" t="s">
        <v>4757</v>
      </c>
      <c r="BA2336" t="s">
        <v>3205</v>
      </c>
      <c r="BB2336" t="s">
        <v>3863</v>
      </c>
      <c r="BC2336" t="s">
        <v>3206</v>
      </c>
      <c r="BG2336" t="s">
        <v>17228</v>
      </c>
      <c r="BH2336" t="s">
        <v>298</v>
      </c>
    </row>
    <row r="2337" spans="1:60" x14ac:dyDescent="0.25">
      <c r="A2337" s="12"/>
      <c r="B2337" s="13"/>
      <c r="C2337" s="13"/>
      <c r="D2337" s="13"/>
      <c r="E2337" s="13"/>
      <c r="F2337" s="13"/>
      <c r="G2337" s="13"/>
      <c r="H2337" s="13"/>
      <c r="I2337" s="13"/>
      <c r="J2337" s="13"/>
      <c r="K2337" s="13"/>
      <c r="L2337" s="13"/>
      <c r="M2337" s="13"/>
      <c r="N2337" s="13"/>
      <c r="O2337" s="14"/>
      <c r="P2337" s="13"/>
      <c r="Q2337" s="15"/>
      <c r="R2337" s="13"/>
      <c r="S2337" s="13"/>
      <c r="T2337" s="13"/>
      <c r="U2337" s="13"/>
      <c r="V2337" s="13"/>
      <c r="W2337" s="13"/>
      <c r="X2337" s="13"/>
      <c r="Y2337" s="13"/>
      <c r="Z2337" s="13"/>
      <c r="AA2337" s="13"/>
      <c r="AB2337" s="13"/>
      <c r="AZ2337" t="s">
        <v>4758</v>
      </c>
      <c r="BA2337" t="s">
        <v>3205</v>
      </c>
      <c r="BB2337" t="s">
        <v>3863</v>
      </c>
      <c r="BC2337" t="s">
        <v>3206</v>
      </c>
      <c r="BG2337" t="s">
        <v>17229</v>
      </c>
      <c r="BH2337" t="s">
        <v>160</v>
      </c>
    </row>
    <row r="2338" spans="1:60" x14ac:dyDescent="0.25">
      <c r="A2338" s="9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10"/>
      <c r="P2338" s="6"/>
      <c r="Q2338" s="11"/>
      <c r="R2338" s="6"/>
      <c r="S2338" s="6"/>
      <c r="T2338" s="6"/>
      <c r="U2338" s="6"/>
      <c r="V2338" s="6"/>
      <c r="W2338" s="11"/>
      <c r="X2338" s="6"/>
      <c r="Y2338" s="6"/>
      <c r="Z2338" s="6"/>
      <c r="AA2338" s="6"/>
      <c r="AB2338" s="6"/>
      <c r="AZ2338" t="s">
        <v>4759</v>
      </c>
      <c r="BA2338" t="s">
        <v>3205</v>
      </c>
      <c r="BB2338" t="s">
        <v>3863</v>
      </c>
      <c r="BC2338" t="s">
        <v>3206</v>
      </c>
      <c r="BG2338" t="s">
        <v>17230</v>
      </c>
      <c r="BH2338" t="s">
        <v>163</v>
      </c>
    </row>
    <row r="2339" spans="1:60" x14ac:dyDescent="0.25">
      <c r="A2339" s="12"/>
      <c r="B2339" s="13"/>
      <c r="C2339" s="13"/>
      <c r="D2339" s="13"/>
      <c r="E2339" s="13"/>
      <c r="F2339" s="13"/>
      <c r="G2339" s="13"/>
      <c r="H2339" s="13"/>
      <c r="I2339" s="13"/>
      <c r="J2339" s="13"/>
      <c r="K2339" s="13"/>
      <c r="L2339" s="13"/>
      <c r="M2339" s="13"/>
      <c r="N2339" s="13"/>
      <c r="O2339" s="14"/>
      <c r="P2339" s="13"/>
      <c r="Q2339" s="15"/>
      <c r="R2339" s="13"/>
      <c r="S2339" s="13"/>
      <c r="T2339" s="13"/>
      <c r="U2339" s="13"/>
      <c r="V2339" s="13"/>
      <c r="W2339" s="13"/>
      <c r="X2339" s="13"/>
      <c r="Y2339" s="13"/>
      <c r="Z2339" s="13"/>
      <c r="AA2339" s="13"/>
      <c r="AB2339" s="13"/>
      <c r="AZ2339" t="s">
        <v>4760</v>
      </c>
      <c r="BA2339" t="s">
        <v>3205</v>
      </c>
      <c r="BB2339" t="s">
        <v>3863</v>
      </c>
      <c r="BC2339" t="s">
        <v>3206</v>
      </c>
      <c r="BG2339" t="s">
        <v>17231</v>
      </c>
      <c r="BH2339" t="s">
        <v>170</v>
      </c>
    </row>
    <row r="2340" spans="1:60" x14ac:dyDescent="0.25">
      <c r="A2340" s="12"/>
      <c r="B2340" s="13"/>
      <c r="C2340" s="13"/>
      <c r="D2340" s="13"/>
      <c r="E2340" s="13"/>
      <c r="F2340" s="13"/>
      <c r="G2340" s="13"/>
      <c r="H2340" s="13"/>
      <c r="I2340" s="13"/>
      <c r="J2340" s="13"/>
      <c r="K2340" s="13"/>
      <c r="L2340" s="13"/>
      <c r="M2340" s="13"/>
      <c r="N2340" s="13"/>
      <c r="O2340" s="14"/>
      <c r="P2340" s="13"/>
      <c r="Q2340" s="15"/>
      <c r="R2340" s="13"/>
      <c r="S2340" s="13"/>
      <c r="T2340" s="13"/>
      <c r="U2340" s="13"/>
      <c r="V2340" s="13"/>
      <c r="W2340" s="13"/>
      <c r="X2340" s="13"/>
      <c r="Y2340" s="13"/>
      <c r="Z2340" s="13"/>
      <c r="AA2340" s="13"/>
      <c r="AB2340" s="13"/>
      <c r="AZ2340" t="s">
        <v>4761</v>
      </c>
      <c r="BA2340" t="s">
        <v>3205</v>
      </c>
      <c r="BB2340" t="s">
        <v>3967</v>
      </c>
      <c r="BC2340" t="s">
        <v>3206</v>
      </c>
      <c r="BG2340" t="s">
        <v>17232</v>
      </c>
      <c r="BH2340" t="s">
        <v>645</v>
      </c>
    </row>
    <row r="2341" spans="1:60" x14ac:dyDescent="0.25">
      <c r="A2341" s="12"/>
      <c r="B2341" s="13"/>
      <c r="C2341" s="13"/>
      <c r="D2341" s="13"/>
      <c r="E2341" s="13"/>
      <c r="F2341" s="13"/>
      <c r="G2341" s="13"/>
      <c r="H2341" s="13"/>
      <c r="I2341" s="13"/>
      <c r="J2341" s="13"/>
      <c r="K2341" s="13"/>
      <c r="L2341" s="13"/>
      <c r="M2341" s="13"/>
      <c r="N2341" s="13"/>
      <c r="O2341" s="14"/>
      <c r="P2341" s="13"/>
      <c r="Q2341" s="15"/>
      <c r="R2341" s="13"/>
      <c r="S2341" s="13"/>
      <c r="T2341" s="13"/>
      <c r="U2341" s="13"/>
      <c r="V2341" s="13"/>
      <c r="W2341" s="13"/>
      <c r="X2341" s="13"/>
      <c r="Y2341" s="13"/>
      <c r="Z2341" s="13"/>
      <c r="AA2341" s="13"/>
      <c r="AB2341" s="13"/>
      <c r="AZ2341" t="s">
        <v>4762</v>
      </c>
      <c r="BA2341" t="s">
        <v>3205</v>
      </c>
      <c r="BB2341" t="s">
        <v>3863</v>
      </c>
      <c r="BC2341" t="s">
        <v>3206</v>
      </c>
      <c r="BG2341" t="s">
        <v>17233</v>
      </c>
      <c r="BH2341" t="s">
        <v>112</v>
      </c>
    </row>
    <row r="2342" spans="1:60" x14ac:dyDescent="0.25">
      <c r="A2342" s="12"/>
      <c r="B2342" s="13"/>
      <c r="C2342" s="13"/>
      <c r="D2342" s="13"/>
      <c r="E2342" s="13"/>
      <c r="F2342" s="13"/>
      <c r="G2342" s="13"/>
      <c r="H2342" s="13"/>
      <c r="I2342" s="13"/>
      <c r="J2342" s="13"/>
      <c r="K2342" s="13"/>
      <c r="L2342" s="13"/>
      <c r="M2342" s="13"/>
      <c r="N2342" s="13"/>
      <c r="O2342" s="14"/>
      <c r="P2342" s="13"/>
      <c r="Q2342" s="15"/>
      <c r="R2342" s="13"/>
      <c r="S2342" s="13"/>
      <c r="T2342" s="13"/>
      <c r="U2342" s="13"/>
      <c r="V2342" s="13"/>
      <c r="W2342" s="13"/>
      <c r="X2342" s="13"/>
      <c r="Y2342" s="13"/>
      <c r="Z2342" s="13"/>
      <c r="AA2342" s="13"/>
      <c r="AB2342" s="13"/>
      <c r="AZ2342" t="s">
        <v>4763</v>
      </c>
      <c r="BA2342" t="s">
        <v>3205</v>
      </c>
      <c r="BB2342" t="s">
        <v>3863</v>
      </c>
      <c r="BC2342" t="s">
        <v>3204</v>
      </c>
      <c r="BG2342" t="s">
        <v>17234</v>
      </c>
      <c r="BH2342" t="s">
        <v>309</v>
      </c>
    </row>
    <row r="2343" spans="1:60" x14ac:dyDescent="0.25">
      <c r="A2343" s="1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10"/>
      <c r="P2343" s="6"/>
      <c r="Q2343" s="11"/>
      <c r="R2343" s="6"/>
      <c r="S2343" s="6"/>
      <c r="T2343" s="6"/>
      <c r="U2343" s="17"/>
      <c r="V2343" s="17"/>
      <c r="W2343" s="11"/>
      <c r="X2343" s="6"/>
      <c r="Y2343" s="6"/>
      <c r="Z2343" s="6"/>
      <c r="AA2343" s="6"/>
      <c r="AB2343" s="6"/>
      <c r="AZ2343" t="s">
        <v>3154</v>
      </c>
      <c r="BA2343" t="s">
        <v>3205</v>
      </c>
      <c r="BB2343" t="s">
        <v>3863</v>
      </c>
      <c r="BC2343" t="s">
        <v>3204</v>
      </c>
      <c r="BG2343" t="s">
        <v>17235</v>
      </c>
      <c r="BH2343" t="s">
        <v>163</v>
      </c>
    </row>
    <row r="2344" spans="1:60" x14ac:dyDescent="0.25">
      <c r="A2344" s="9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10"/>
      <c r="P2344" s="6"/>
      <c r="Q2344" s="6"/>
      <c r="R2344" s="6"/>
      <c r="S2344" s="6"/>
      <c r="T2344" s="6"/>
      <c r="U2344" s="6"/>
      <c r="V2344" s="6"/>
      <c r="W2344" s="11"/>
      <c r="X2344" s="6"/>
      <c r="Y2344" s="6"/>
      <c r="Z2344" s="6"/>
      <c r="AA2344" s="6"/>
      <c r="AB2344" s="6"/>
      <c r="AZ2344" t="s">
        <v>4764</v>
      </c>
      <c r="BA2344" t="s">
        <v>3205</v>
      </c>
      <c r="BB2344" t="s">
        <v>3863</v>
      </c>
      <c r="BC2344" t="s">
        <v>3204</v>
      </c>
      <c r="BG2344" t="s">
        <v>17236</v>
      </c>
      <c r="BH2344" t="s">
        <v>170</v>
      </c>
    </row>
    <row r="2345" spans="1:60" x14ac:dyDescent="0.25">
      <c r="A2345" s="9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10"/>
      <c r="P2345" s="6"/>
      <c r="Q2345" s="11"/>
      <c r="R2345" s="6"/>
      <c r="S2345" s="6"/>
      <c r="T2345" s="6"/>
      <c r="U2345" s="6"/>
      <c r="V2345" s="6"/>
      <c r="W2345" s="11"/>
      <c r="X2345" s="6"/>
      <c r="Y2345" s="6"/>
      <c r="Z2345" s="6"/>
      <c r="AA2345" s="6"/>
      <c r="AB2345" s="6"/>
      <c r="AZ2345" t="s">
        <v>4765</v>
      </c>
      <c r="BA2345" t="s">
        <v>3205</v>
      </c>
      <c r="BB2345" t="s">
        <v>3863</v>
      </c>
      <c r="BC2345" t="s">
        <v>3206</v>
      </c>
      <c r="BG2345" t="s">
        <v>17237</v>
      </c>
      <c r="BH2345" t="s">
        <v>645</v>
      </c>
    </row>
    <row r="2346" spans="1:60" x14ac:dyDescent="0.25">
      <c r="A2346" s="12"/>
      <c r="B2346" s="13"/>
      <c r="C2346" s="13"/>
      <c r="D2346" s="13"/>
      <c r="E2346" s="13"/>
      <c r="F2346" s="13"/>
      <c r="G2346" s="13"/>
      <c r="H2346" s="13"/>
      <c r="I2346" s="13"/>
      <c r="J2346" s="13"/>
      <c r="K2346" s="13"/>
      <c r="L2346" s="13"/>
      <c r="M2346" s="13"/>
      <c r="N2346" s="13"/>
      <c r="O2346" s="14"/>
      <c r="P2346" s="13"/>
      <c r="Q2346" s="15"/>
      <c r="R2346" s="13"/>
      <c r="S2346" s="13"/>
      <c r="T2346" s="13"/>
      <c r="U2346" s="13"/>
      <c r="V2346" s="13"/>
      <c r="W2346" s="13"/>
      <c r="X2346" s="13"/>
      <c r="Y2346" s="13"/>
      <c r="Z2346" s="13"/>
      <c r="AA2346" s="13"/>
      <c r="AB2346" s="13"/>
      <c r="AZ2346" t="s">
        <v>4766</v>
      </c>
      <c r="BA2346" t="s">
        <v>3205</v>
      </c>
      <c r="BB2346" t="s">
        <v>3863</v>
      </c>
      <c r="BC2346" t="s">
        <v>3206</v>
      </c>
      <c r="BG2346" t="s">
        <v>17238</v>
      </c>
      <c r="BH2346" t="s">
        <v>112</v>
      </c>
    </row>
    <row r="2347" spans="1:60" x14ac:dyDescent="0.25">
      <c r="A2347" s="12"/>
      <c r="B2347" s="13"/>
      <c r="C2347" s="13"/>
      <c r="D2347" s="13"/>
      <c r="E2347" s="13"/>
      <c r="F2347" s="13"/>
      <c r="G2347" s="13"/>
      <c r="H2347" s="13"/>
      <c r="I2347" s="13"/>
      <c r="J2347" s="13"/>
      <c r="K2347" s="13"/>
      <c r="L2347" s="13"/>
      <c r="M2347" s="13"/>
      <c r="N2347" s="13"/>
      <c r="O2347" s="14"/>
      <c r="P2347" s="13"/>
      <c r="Q2347" s="15"/>
      <c r="R2347" s="13"/>
      <c r="S2347" s="13"/>
      <c r="T2347" s="13"/>
      <c r="U2347" s="13"/>
      <c r="V2347" s="13"/>
      <c r="W2347" s="13"/>
      <c r="X2347" s="13"/>
      <c r="Y2347" s="13"/>
      <c r="Z2347" s="13"/>
      <c r="AA2347" s="13"/>
      <c r="AB2347" s="13"/>
      <c r="AZ2347" t="s">
        <v>4767</v>
      </c>
      <c r="BA2347" t="s">
        <v>3205</v>
      </c>
      <c r="BB2347" t="s">
        <v>3203</v>
      </c>
      <c r="BC2347" t="s">
        <v>7263</v>
      </c>
      <c r="BG2347" t="s">
        <v>17239</v>
      </c>
      <c r="BH2347" t="s">
        <v>163</v>
      </c>
    </row>
    <row r="2348" spans="1:60" x14ac:dyDescent="0.25">
      <c r="A2348" s="9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10"/>
      <c r="P2348" s="6"/>
      <c r="Q2348" s="11"/>
      <c r="R2348" s="6"/>
      <c r="S2348" s="6"/>
      <c r="T2348" s="6"/>
      <c r="U2348" s="6"/>
      <c r="V2348" s="6"/>
      <c r="W2348" s="11"/>
      <c r="X2348" s="6"/>
      <c r="Y2348" s="6"/>
      <c r="Z2348" s="6"/>
      <c r="AA2348" s="6"/>
      <c r="AB2348" s="6"/>
      <c r="AZ2348" t="s">
        <v>4768</v>
      </c>
      <c r="BA2348" t="s">
        <v>3205</v>
      </c>
      <c r="BB2348" t="s">
        <v>3216</v>
      </c>
      <c r="BC2348" t="s">
        <v>3206</v>
      </c>
      <c r="BG2348" t="s">
        <v>17240</v>
      </c>
      <c r="BH2348" t="s">
        <v>298</v>
      </c>
    </row>
    <row r="2349" spans="1:60" x14ac:dyDescent="0.25">
      <c r="A2349" s="9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10"/>
      <c r="P2349" s="6"/>
      <c r="Q2349" s="6"/>
      <c r="R2349" s="6"/>
      <c r="S2349" s="6"/>
      <c r="T2349" s="6"/>
      <c r="U2349" s="6"/>
      <c r="V2349" s="6"/>
      <c r="W2349" s="11"/>
      <c r="X2349" s="6"/>
      <c r="Y2349" s="6"/>
      <c r="Z2349" s="6"/>
      <c r="AA2349" s="6"/>
      <c r="AB2349" s="6"/>
      <c r="AZ2349" t="s">
        <v>4769</v>
      </c>
      <c r="BA2349" t="s">
        <v>3205</v>
      </c>
      <c r="BB2349" t="s">
        <v>3863</v>
      </c>
      <c r="BC2349" t="s">
        <v>3204</v>
      </c>
      <c r="BG2349" t="s">
        <v>17241</v>
      </c>
      <c r="BH2349" t="s">
        <v>168</v>
      </c>
    </row>
    <row r="2350" spans="1:60" x14ac:dyDescent="0.25">
      <c r="A2350" s="9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10"/>
      <c r="P2350" s="6"/>
      <c r="Q2350" s="6"/>
      <c r="R2350" s="6"/>
      <c r="S2350" s="6"/>
      <c r="T2350" s="6"/>
      <c r="U2350" s="6"/>
      <c r="V2350" s="6"/>
      <c r="W2350" s="11"/>
      <c r="X2350" s="6"/>
      <c r="Y2350" s="6"/>
      <c r="Z2350" s="6"/>
      <c r="AA2350" s="6"/>
      <c r="AB2350" s="6"/>
      <c r="AZ2350" t="s">
        <v>4770</v>
      </c>
      <c r="BA2350" t="s">
        <v>3205</v>
      </c>
      <c r="BB2350" t="s">
        <v>3863</v>
      </c>
      <c r="BC2350" t="s">
        <v>3206</v>
      </c>
      <c r="BG2350" t="s">
        <v>17242</v>
      </c>
      <c r="BH2350" t="s">
        <v>170</v>
      </c>
    </row>
    <row r="2351" spans="1:60" x14ac:dyDescent="0.25">
      <c r="A2351" s="9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10"/>
      <c r="P2351" s="6"/>
      <c r="Q2351" s="6"/>
      <c r="R2351" s="6"/>
      <c r="S2351" s="6"/>
      <c r="T2351" s="6"/>
      <c r="U2351" s="6"/>
      <c r="V2351" s="6"/>
      <c r="W2351" s="11"/>
      <c r="X2351" s="6"/>
      <c r="Y2351" s="6"/>
      <c r="Z2351" s="6"/>
      <c r="AA2351" s="6"/>
      <c r="AB2351" s="6"/>
      <c r="AZ2351" t="s">
        <v>4771</v>
      </c>
      <c r="BA2351" t="s">
        <v>3205</v>
      </c>
      <c r="BB2351" t="s">
        <v>3863</v>
      </c>
      <c r="BC2351" t="s">
        <v>3206</v>
      </c>
      <c r="BG2351" t="s">
        <v>17243</v>
      </c>
      <c r="BH2351" t="s">
        <v>21814</v>
      </c>
    </row>
    <row r="2352" spans="1:60" x14ac:dyDescent="0.25">
      <c r="A2352" s="9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10"/>
      <c r="P2352" s="6"/>
      <c r="Q2352" s="6"/>
      <c r="R2352" s="6"/>
      <c r="S2352" s="6"/>
      <c r="T2352" s="6"/>
      <c r="U2352" s="6"/>
      <c r="V2352" s="6"/>
      <c r="W2352" s="11"/>
      <c r="X2352" s="6"/>
      <c r="Y2352" s="6"/>
      <c r="Z2352" s="6"/>
      <c r="AA2352" s="6"/>
      <c r="AB2352" s="6"/>
      <c r="AZ2352" t="s">
        <v>4772</v>
      </c>
      <c r="BA2352" t="s">
        <v>3205</v>
      </c>
      <c r="BB2352" t="s">
        <v>3863</v>
      </c>
      <c r="BC2352" t="s">
        <v>3206</v>
      </c>
      <c r="BG2352" t="s">
        <v>17244</v>
      </c>
      <c r="BH2352" t="s">
        <v>166</v>
      </c>
    </row>
    <row r="2353" spans="1:60" x14ac:dyDescent="0.25">
      <c r="A2353" s="9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10"/>
      <c r="P2353" s="6"/>
      <c r="Q2353" s="11"/>
      <c r="R2353" s="6"/>
      <c r="S2353" s="6"/>
      <c r="T2353" s="6"/>
      <c r="U2353" s="6"/>
      <c r="V2353" s="6"/>
      <c r="W2353" s="11"/>
      <c r="X2353" s="6"/>
      <c r="Y2353" s="6"/>
      <c r="Z2353" s="6"/>
      <c r="AA2353" s="6"/>
      <c r="AB2353" s="6"/>
      <c r="AZ2353" t="s">
        <v>4773</v>
      </c>
      <c r="BA2353" t="s">
        <v>3205</v>
      </c>
      <c r="BB2353" t="s">
        <v>3863</v>
      </c>
      <c r="BC2353" t="s">
        <v>3206</v>
      </c>
      <c r="BG2353" t="s">
        <v>17245</v>
      </c>
      <c r="BH2353" t="s">
        <v>645</v>
      </c>
    </row>
    <row r="2354" spans="1:60" x14ac:dyDescent="0.25">
      <c r="A2354" s="9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10"/>
      <c r="P2354" s="6"/>
      <c r="Q2354" s="6"/>
      <c r="R2354" s="6"/>
      <c r="S2354" s="6"/>
      <c r="T2354" s="6"/>
      <c r="U2354" s="6"/>
      <c r="V2354" s="6"/>
      <c r="W2354" s="11"/>
      <c r="X2354" s="6"/>
      <c r="Y2354" s="6"/>
      <c r="Z2354" s="6"/>
      <c r="AA2354" s="6"/>
      <c r="AB2354" s="6"/>
      <c r="AZ2354" t="s">
        <v>172</v>
      </c>
      <c r="BA2354" t="s">
        <v>3205</v>
      </c>
      <c r="BB2354" t="s">
        <v>3863</v>
      </c>
      <c r="BC2354" t="s">
        <v>3206</v>
      </c>
      <c r="BG2354" t="s">
        <v>17246</v>
      </c>
      <c r="BH2354" t="s">
        <v>160</v>
      </c>
    </row>
    <row r="2355" spans="1:60" x14ac:dyDescent="0.25">
      <c r="A2355" s="9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10"/>
      <c r="P2355" s="6"/>
      <c r="Q2355" s="11"/>
      <c r="R2355" s="6"/>
      <c r="S2355" s="6"/>
      <c r="T2355" s="6"/>
      <c r="U2355" s="6"/>
      <c r="V2355" s="6"/>
      <c r="W2355" s="11"/>
      <c r="X2355" s="6"/>
      <c r="Y2355" s="6"/>
      <c r="Z2355" s="6"/>
      <c r="AA2355" s="6"/>
      <c r="AB2355" s="6"/>
      <c r="AZ2355" t="s">
        <v>4774</v>
      </c>
      <c r="BA2355" t="s">
        <v>3205</v>
      </c>
      <c r="BB2355" t="s">
        <v>3863</v>
      </c>
      <c r="BC2355" t="s">
        <v>3206</v>
      </c>
      <c r="BG2355" t="s">
        <v>17247</v>
      </c>
      <c r="BH2355" t="s">
        <v>168</v>
      </c>
    </row>
    <row r="2356" spans="1:60" x14ac:dyDescent="0.25">
      <c r="A2356" s="16"/>
      <c r="B2356" s="13"/>
      <c r="C2356" s="13"/>
      <c r="D2356" s="13"/>
      <c r="E2356" s="13"/>
      <c r="F2356" s="13"/>
      <c r="G2356" s="13"/>
      <c r="H2356" s="13"/>
      <c r="I2356" s="13"/>
      <c r="J2356" s="13"/>
      <c r="K2356" s="13"/>
      <c r="L2356" s="13"/>
      <c r="M2356" s="13"/>
      <c r="N2356" s="13"/>
      <c r="O2356" s="14"/>
      <c r="P2356" s="13"/>
      <c r="Q2356" s="13"/>
      <c r="R2356" s="13"/>
      <c r="S2356" s="13"/>
      <c r="T2356" s="13"/>
      <c r="U2356" s="17"/>
      <c r="V2356" s="17"/>
      <c r="W2356" s="13"/>
      <c r="X2356" s="13"/>
      <c r="Y2356" s="13"/>
      <c r="Z2356" s="13"/>
      <c r="AA2356" s="13"/>
      <c r="AB2356" s="13"/>
      <c r="AZ2356" t="s">
        <v>728</v>
      </c>
      <c r="BA2356" t="s">
        <v>3205</v>
      </c>
      <c r="BB2356" t="s">
        <v>3863</v>
      </c>
      <c r="BC2356" t="s">
        <v>3206</v>
      </c>
      <c r="BG2356" t="s">
        <v>17248</v>
      </c>
      <c r="BH2356" t="s">
        <v>170</v>
      </c>
    </row>
    <row r="2357" spans="1:60" x14ac:dyDescent="0.25">
      <c r="A2357" s="9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10"/>
      <c r="P2357" s="6"/>
      <c r="Q2357" s="6"/>
      <c r="R2357" s="6"/>
      <c r="S2357" s="6"/>
      <c r="T2357" s="6"/>
      <c r="U2357" s="6"/>
      <c r="V2357" s="6"/>
      <c r="W2357" s="11"/>
      <c r="X2357" s="6"/>
      <c r="Y2357" s="6"/>
      <c r="Z2357" s="6"/>
      <c r="AA2357" s="6"/>
      <c r="AB2357" s="6"/>
      <c r="AZ2357" t="s">
        <v>728</v>
      </c>
      <c r="BA2357" t="s">
        <v>3205</v>
      </c>
      <c r="BB2357" t="s">
        <v>3863</v>
      </c>
      <c r="BC2357" t="s">
        <v>3206</v>
      </c>
      <c r="BG2357" t="s">
        <v>17249</v>
      </c>
      <c r="BH2357" t="s">
        <v>168</v>
      </c>
    </row>
    <row r="2358" spans="1:60" x14ac:dyDescent="0.25">
      <c r="A2358" s="18"/>
      <c r="B2358" s="19"/>
      <c r="C2358" s="20"/>
      <c r="D2358" s="19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10"/>
      <c r="P2358" s="6"/>
      <c r="Q2358" s="11"/>
      <c r="R2358" s="6"/>
      <c r="S2358" s="6"/>
      <c r="T2358" s="6"/>
      <c r="U2358" s="17"/>
      <c r="V2358" s="17"/>
      <c r="W2358" s="11"/>
      <c r="X2358" s="6"/>
      <c r="Y2358" s="6"/>
      <c r="Z2358" s="6"/>
      <c r="AA2358" s="6"/>
      <c r="AB2358" s="6"/>
      <c r="AZ2358" t="s">
        <v>461</v>
      </c>
      <c r="BA2358" t="s">
        <v>3205</v>
      </c>
      <c r="BB2358" t="s">
        <v>3863</v>
      </c>
      <c r="BC2358" t="s">
        <v>3206</v>
      </c>
      <c r="BG2358" t="s">
        <v>17250</v>
      </c>
      <c r="BH2358" t="s">
        <v>160</v>
      </c>
    </row>
    <row r="2359" spans="1:60" x14ac:dyDescent="0.25">
      <c r="A2359" s="9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10"/>
      <c r="P2359" s="6"/>
      <c r="Q2359" s="11"/>
      <c r="R2359" s="6"/>
      <c r="S2359" s="6"/>
      <c r="T2359" s="6"/>
      <c r="U2359" s="6"/>
      <c r="V2359" s="6"/>
      <c r="W2359" s="11"/>
      <c r="X2359" s="6"/>
      <c r="Y2359" s="6"/>
      <c r="Z2359" s="6"/>
      <c r="AA2359" s="6"/>
      <c r="AB2359" s="6"/>
      <c r="AZ2359" t="s">
        <v>4775</v>
      </c>
      <c r="BA2359" t="s">
        <v>3205</v>
      </c>
      <c r="BB2359" t="s">
        <v>3863</v>
      </c>
      <c r="BC2359" t="s">
        <v>3206</v>
      </c>
      <c r="BG2359" t="s">
        <v>17251</v>
      </c>
      <c r="BH2359" t="s">
        <v>645</v>
      </c>
    </row>
    <row r="2360" spans="1:60" x14ac:dyDescent="0.25">
      <c r="A2360" s="9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10"/>
      <c r="P2360" s="6"/>
      <c r="Q2360" s="6"/>
      <c r="R2360" s="6"/>
      <c r="S2360" s="6"/>
      <c r="T2360" s="6"/>
      <c r="U2360" s="6"/>
      <c r="V2360" s="6"/>
      <c r="W2360" s="11"/>
      <c r="X2360" s="6"/>
      <c r="Y2360" s="6"/>
      <c r="Z2360" s="6"/>
      <c r="AA2360" s="6"/>
      <c r="AB2360" s="6"/>
      <c r="AZ2360" t="s">
        <v>4776</v>
      </c>
      <c r="BA2360" t="s">
        <v>3205</v>
      </c>
      <c r="BB2360" t="s">
        <v>3863</v>
      </c>
      <c r="BC2360" t="s">
        <v>7263</v>
      </c>
      <c r="BG2360" t="s">
        <v>17252</v>
      </c>
      <c r="BH2360" t="s">
        <v>170</v>
      </c>
    </row>
    <row r="2361" spans="1:60" x14ac:dyDescent="0.25">
      <c r="A2361" s="9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10"/>
      <c r="P2361" s="6"/>
      <c r="Q2361" s="6"/>
      <c r="R2361" s="6"/>
      <c r="S2361" s="6"/>
      <c r="T2361" s="6"/>
      <c r="U2361" s="6"/>
      <c r="V2361" s="6"/>
      <c r="W2361" s="11"/>
      <c r="X2361" s="6"/>
      <c r="Y2361" s="6"/>
      <c r="Z2361" s="6"/>
      <c r="AA2361" s="6"/>
      <c r="AB2361" s="6"/>
      <c r="AZ2361" t="s">
        <v>4777</v>
      </c>
      <c r="BA2361" t="s">
        <v>3205</v>
      </c>
      <c r="BB2361" t="s">
        <v>3863</v>
      </c>
      <c r="BC2361" t="s">
        <v>3206</v>
      </c>
      <c r="BG2361" t="s">
        <v>17253</v>
      </c>
      <c r="BH2361" t="s">
        <v>2239</v>
      </c>
    </row>
    <row r="2362" spans="1:60" x14ac:dyDescent="0.25">
      <c r="A2362" s="9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10"/>
      <c r="P2362" s="6"/>
      <c r="Q2362" s="11"/>
      <c r="R2362" s="6"/>
      <c r="S2362" s="6"/>
      <c r="T2362" s="6"/>
      <c r="U2362" s="6"/>
      <c r="V2362" s="6"/>
      <c r="W2362" s="11"/>
      <c r="X2362" s="6"/>
      <c r="Y2362" s="6"/>
      <c r="Z2362" s="6"/>
      <c r="AA2362" s="6"/>
      <c r="AB2362" s="6"/>
      <c r="AZ2362" t="s">
        <v>4778</v>
      </c>
      <c r="BA2362" t="s">
        <v>3205</v>
      </c>
      <c r="BB2362" t="s">
        <v>3863</v>
      </c>
      <c r="BC2362" t="s">
        <v>3206</v>
      </c>
      <c r="BG2362" t="s">
        <v>17254</v>
      </c>
      <c r="BH2362" t="s">
        <v>163</v>
      </c>
    </row>
    <row r="2363" spans="1:60" x14ac:dyDescent="0.25">
      <c r="A2363" s="18"/>
      <c r="B2363" s="19"/>
      <c r="C2363" s="20"/>
      <c r="D2363" s="19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10"/>
      <c r="P2363" s="6"/>
      <c r="Q2363" s="11"/>
      <c r="R2363" s="6"/>
      <c r="S2363" s="6"/>
      <c r="T2363" s="6"/>
      <c r="U2363" s="17"/>
      <c r="V2363" s="17"/>
      <c r="W2363" s="11"/>
      <c r="X2363" s="6"/>
      <c r="Y2363" s="6"/>
      <c r="Z2363" s="6"/>
      <c r="AA2363" s="6"/>
      <c r="AB2363" s="6"/>
      <c r="AZ2363" t="s">
        <v>148</v>
      </c>
      <c r="BA2363" t="s">
        <v>3205</v>
      </c>
      <c r="BB2363" t="s">
        <v>3863</v>
      </c>
      <c r="BC2363" t="s">
        <v>3206</v>
      </c>
      <c r="BG2363" t="s">
        <v>17255</v>
      </c>
      <c r="BH2363" t="s">
        <v>166</v>
      </c>
    </row>
    <row r="2364" spans="1:60" x14ac:dyDescent="0.25">
      <c r="A2364" s="18"/>
      <c r="B2364" s="19"/>
      <c r="C2364" s="20"/>
      <c r="D2364" s="19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10"/>
      <c r="P2364" s="6"/>
      <c r="Q2364" s="6"/>
      <c r="R2364" s="6"/>
      <c r="S2364" s="6"/>
      <c r="T2364" s="6"/>
      <c r="U2364" s="17"/>
      <c r="V2364" s="17"/>
      <c r="W2364" s="11"/>
      <c r="X2364" s="6"/>
      <c r="Y2364" s="6"/>
      <c r="Z2364" s="6"/>
      <c r="AA2364" s="6"/>
      <c r="AB2364" s="6"/>
      <c r="AZ2364" t="s">
        <v>2175</v>
      </c>
      <c r="BA2364" t="s">
        <v>3205</v>
      </c>
      <c r="BB2364" t="s">
        <v>3863</v>
      </c>
      <c r="BC2364" t="s">
        <v>3206</v>
      </c>
      <c r="BG2364" t="s">
        <v>17256</v>
      </c>
      <c r="BH2364" t="s">
        <v>228</v>
      </c>
    </row>
    <row r="2365" spans="1:60" x14ac:dyDescent="0.25">
      <c r="A2365" s="12"/>
      <c r="B2365" s="13"/>
      <c r="C2365" s="13"/>
      <c r="D2365" s="13"/>
      <c r="E2365" s="13"/>
      <c r="F2365" s="13"/>
      <c r="G2365" s="13"/>
      <c r="H2365" s="13"/>
      <c r="I2365" s="13"/>
      <c r="J2365" s="13"/>
      <c r="K2365" s="13"/>
      <c r="L2365" s="13"/>
      <c r="M2365" s="13"/>
      <c r="N2365" s="13"/>
      <c r="O2365" s="14"/>
      <c r="P2365" s="13"/>
      <c r="Q2365" s="15"/>
      <c r="R2365" s="13"/>
      <c r="S2365" s="13"/>
      <c r="T2365" s="13"/>
      <c r="U2365" s="13"/>
      <c r="V2365" s="13"/>
      <c r="W2365" s="13"/>
      <c r="X2365" s="13"/>
      <c r="Y2365" s="13"/>
      <c r="Z2365" s="13"/>
      <c r="AA2365" s="13"/>
      <c r="AB2365" s="13"/>
      <c r="AZ2365" t="s">
        <v>4779</v>
      </c>
      <c r="BA2365" t="s">
        <v>3205</v>
      </c>
      <c r="BB2365" t="s">
        <v>3863</v>
      </c>
      <c r="BC2365" t="s">
        <v>3206</v>
      </c>
      <c r="BG2365" t="s">
        <v>17257</v>
      </c>
      <c r="BH2365" t="s">
        <v>160</v>
      </c>
    </row>
    <row r="2366" spans="1:60" x14ac:dyDescent="0.25">
      <c r="A2366" s="9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10"/>
      <c r="P2366" s="6"/>
      <c r="Q2366" s="6"/>
      <c r="R2366" s="6"/>
      <c r="S2366" s="6"/>
      <c r="T2366" s="6"/>
      <c r="U2366" s="6"/>
      <c r="V2366" s="6"/>
      <c r="W2366" s="11"/>
      <c r="X2366" s="6"/>
      <c r="Y2366" s="6"/>
      <c r="Z2366" s="6"/>
      <c r="AA2366" s="6"/>
      <c r="AB2366" s="6"/>
      <c r="AZ2366" t="s">
        <v>4780</v>
      </c>
      <c r="BA2366" t="s">
        <v>3205</v>
      </c>
      <c r="BB2366" t="s">
        <v>3863</v>
      </c>
      <c r="BC2366" t="s">
        <v>3204</v>
      </c>
      <c r="BG2366" t="s">
        <v>17258</v>
      </c>
      <c r="BH2366" t="s">
        <v>168</v>
      </c>
    </row>
    <row r="2367" spans="1:60" x14ac:dyDescent="0.25">
      <c r="A2367" s="1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10"/>
      <c r="P2367" s="6"/>
      <c r="Q2367" s="6"/>
      <c r="R2367" s="6"/>
      <c r="S2367" s="6"/>
      <c r="T2367" s="6"/>
      <c r="U2367" s="17"/>
      <c r="V2367" s="17"/>
      <c r="W2367" s="11"/>
      <c r="X2367" s="6"/>
      <c r="Y2367" s="6"/>
      <c r="Z2367" s="6"/>
      <c r="AA2367" s="6"/>
      <c r="AB2367" s="6"/>
      <c r="AZ2367" t="s">
        <v>236</v>
      </c>
      <c r="BA2367" t="s">
        <v>3205</v>
      </c>
      <c r="BB2367" t="s">
        <v>3863</v>
      </c>
      <c r="BC2367" t="s">
        <v>3206</v>
      </c>
      <c r="BG2367" t="s">
        <v>17259</v>
      </c>
      <c r="BH2367" t="s">
        <v>170</v>
      </c>
    </row>
    <row r="2368" spans="1:60" x14ac:dyDescent="0.25">
      <c r="A2368" s="9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10"/>
      <c r="P2368" s="6"/>
      <c r="Q2368" s="6"/>
      <c r="R2368" s="6"/>
      <c r="S2368" s="6"/>
      <c r="T2368" s="6"/>
      <c r="U2368" s="6"/>
      <c r="V2368" s="6"/>
      <c r="W2368" s="11"/>
      <c r="X2368" s="6"/>
      <c r="Y2368" s="6"/>
      <c r="Z2368" s="6"/>
      <c r="AA2368" s="6"/>
      <c r="AB2368" s="6"/>
      <c r="AZ2368" t="s">
        <v>4781</v>
      </c>
      <c r="BA2368" t="s">
        <v>3205</v>
      </c>
      <c r="BB2368" t="s">
        <v>3863</v>
      </c>
      <c r="BC2368" t="s">
        <v>3206</v>
      </c>
      <c r="BG2368" t="s">
        <v>17260</v>
      </c>
      <c r="BH2368" t="s">
        <v>163</v>
      </c>
    </row>
    <row r="2369" spans="1:60" x14ac:dyDescent="0.25">
      <c r="A2369" s="9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10"/>
      <c r="P2369" s="6"/>
      <c r="Q2369" s="6"/>
      <c r="R2369" s="6"/>
      <c r="S2369" s="6"/>
      <c r="T2369" s="6"/>
      <c r="U2369" s="6"/>
      <c r="V2369" s="6"/>
      <c r="W2369" s="11"/>
      <c r="X2369" s="6"/>
      <c r="Y2369" s="6"/>
      <c r="Z2369" s="6"/>
      <c r="AA2369" s="6"/>
      <c r="AB2369" s="6"/>
      <c r="AZ2369" t="s">
        <v>4782</v>
      </c>
      <c r="BA2369" t="s">
        <v>3205</v>
      </c>
      <c r="BB2369" t="s">
        <v>3863</v>
      </c>
      <c r="BC2369" t="s">
        <v>3206</v>
      </c>
      <c r="BG2369" t="s">
        <v>17261</v>
      </c>
      <c r="BH2369" t="s">
        <v>166</v>
      </c>
    </row>
    <row r="2370" spans="1:60" x14ac:dyDescent="0.25">
      <c r="A2370" s="12"/>
      <c r="B2370" s="13"/>
      <c r="C2370" s="13"/>
      <c r="D2370" s="13"/>
      <c r="E2370" s="13"/>
      <c r="F2370" s="13"/>
      <c r="G2370" s="13"/>
      <c r="H2370" s="13"/>
      <c r="I2370" s="13"/>
      <c r="J2370" s="13"/>
      <c r="K2370" s="13"/>
      <c r="L2370" s="13"/>
      <c r="M2370" s="13"/>
      <c r="N2370" s="13"/>
      <c r="O2370" s="14"/>
      <c r="P2370" s="13"/>
      <c r="Q2370" s="15"/>
      <c r="R2370" s="13"/>
      <c r="S2370" s="13"/>
      <c r="T2370" s="13"/>
      <c r="U2370" s="13"/>
      <c r="V2370" s="13"/>
      <c r="W2370" s="13"/>
      <c r="X2370" s="13"/>
      <c r="Y2370" s="13"/>
      <c r="Z2370" s="13"/>
      <c r="AA2370" s="13"/>
      <c r="AB2370" s="13"/>
      <c r="AZ2370" t="s">
        <v>4783</v>
      </c>
      <c r="BA2370" t="s">
        <v>3205</v>
      </c>
      <c r="BB2370" t="s">
        <v>3863</v>
      </c>
      <c r="BC2370" t="s">
        <v>3206</v>
      </c>
      <c r="BG2370" t="s">
        <v>17262</v>
      </c>
      <c r="BH2370" t="s">
        <v>279</v>
      </c>
    </row>
    <row r="2371" spans="1:60" x14ac:dyDescent="0.25">
      <c r="A2371" s="1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10"/>
      <c r="P2371" s="6"/>
      <c r="Q2371" s="11"/>
      <c r="R2371" s="6"/>
      <c r="S2371" s="6"/>
      <c r="T2371" s="6"/>
      <c r="U2371" s="17"/>
      <c r="V2371" s="17"/>
      <c r="W2371" s="11"/>
      <c r="X2371" s="6"/>
      <c r="Y2371" s="6"/>
      <c r="Z2371" s="6"/>
      <c r="AA2371" s="6"/>
      <c r="AB2371" s="6"/>
      <c r="AZ2371" t="s">
        <v>2893</v>
      </c>
      <c r="BA2371" t="s">
        <v>3205</v>
      </c>
      <c r="BB2371" t="s">
        <v>3203</v>
      </c>
      <c r="BC2371" t="s">
        <v>7263</v>
      </c>
      <c r="BG2371" t="s">
        <v>17263</v>
      </c>
      <c r="BH2371" t="s">
        <v>112</v>
      </c>
    </row>
    <row r="2372" spans="1:60" x14ac:dyDescent="0.25">
      <c r="A2372" s="9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10"/>
      <c r="P2372" s="6"/>
      <c r="Q2372" s="11"/>
      <c r="R2372" s="6"/>
      <c r="S2372" s="6"/>
      <c r="T2372" s="6"/>
      <c r="U2372" s="6"/>
      <c r="V2372" s="6"/>
      <c r="W2372" s="11"/>
      <c r="X2372" s="6"/>
      <c r="Y2372" s="6"/>
      <c r="Z2372" s="6"/>
      <c r="AA2372" s="6"/>
      <c r="AB2372" s="6"/>
      <c r="AZ2372" t="s">
        <v>4784</v>
      </c>
      <c r="BA2372" t="s">
        <v>3205</v>
      </c>
      <c r="BB2372" t="s">
        <v>3863</v>
      </c>
      <c r="BC2372" t="s">
        <v>3206</v>
      </c>
      <c r="BG2372" t="s">
        <v>17264</v>
      </c>
      <c r="BH2372" t="s">
        <v>645</v>
      </c>
    </row>
    <row r="2373" spans="1:60" x14ac:dyDescent="0.25">
      <c r="A2373" s="9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10"/>
      <c r="P2373" s="6"/>
      <c r="Q2373" s="11"/>
      <c r="R2373" s="6"/>
      <c r="S2373" s="6"/>
      <c r="T2373" s="6"/>
      <c r="U2373" s="6"/>
      <c r="V2373" s="6"/>
      <c r="W2373" s="11"/>
      <c r="X2373" s="6"/>
      <c r="Y2373" s="6"/>
      <c r="Z2373" s="6"/>
      <c r="AA2373" s="6"/>
      <c r="AB2373" s="6"/>
      <c r="AZ2373" t="s">
        <v>4785</v>
      </c>
      <c r="BA2373" t="s">
        <v>3205</v>
      </c>
      <c r="BB2373" t="s">
        <v>3863</v>
      </c>
      <c r="BC2373" t="s">
        <v>3206</v>
      </c>
      <c r="BG2373" t="s">
        <v>17265</v>
      </c>
      <c r="BH2373" t="s">
        <v>309</v>
      </c>
    </row>
    <row r="2374" spans="1:60" x14ac:dyDescent="0.25">
      <c r="A2374" s="18"/>
      <c r="B2374" s="19"/>
      <c r="C2374" s="20"/>
      <c r="D2374" s="19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10"/>
      <c r="P2374" s="6"/>
      <c r="Q2374" s="11"/>
      <c r="R2374" s="6"/>
      <c r="S2374" s="6"/>
      <c r="T2374" s="6"/>
      <c r="U2374" s="17"/>
      <c r="V2374" s="17"/>
      <c r="W2374" s="11"/>
      <c r="X2374" s="6"/>
      <c r="Y2374" s="6"/>
      <c r="Z2374" s="6"/>
      <c r="AA2374" s="6"/>
      <c r="AB2374" s="6"/>
      <c r="AZ2374" t="s">
        <v>2263</v>
      </c>
      <c r="BA2374" t="s">
        <v>3205</v>
      </c>
      <c r="BB2374" t="s">
        <v>3863</v>
      </c>
      <c r="BC2374" t="s">
        <v>3206</v>
      </c>
      <c r="BG2374" t="s">
        <v>17266</v>
      </c>
      <c r="BH2374" t="s">
        <v>9153</v>
      </c>
    </row>
    <row r="2375" spans="1:60" x14ac:dyDescent="0.25">
      <c r="A2375" s="9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10"/>
      <c r="P2375" s="6"/>
      <c r="Q2375" s="11"/>
      <c r="R2375" s="6"/>
      <c r="S2375" s="6"/>
      <c r="T2375" s="6"/>
      <c r="U2375" s="6"/>
      <c r="V2375" s="6"/>
      <c r="W2375" s="11"/>
      <c r="X2375" s="6"/>
      <c r="Y2375" s="6"/>
      <c r="Z2375" s="6"/>
      <c r="AA2375" s="6"/>
      <c r="AB2375" s="6"/>
      <c r="AZ2375" t="s">
        <v>4786</v>
      </c>
      <c r="BA2375" t="s">
        <v>3205</v>
      </c>
      <c r="BB2375" t="s">
        <v>3863</v>
      </c>
      <c r="BC2375" t="s">
        <v>3206</v>
      </c>
      <c r="BG2375" t="s">
        <v>17267</v>
      </c>
      <c r="BH2375" t="s">
        <v>166</v>
      </c>
    </row>
    <row r="2376" spans="1:60" x14ac:dyDescent="0.25">
      <c r="A2376" s="9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10"/>
      <c r="P2376" s="6"/>
      <c r="Q2376" s="11"/>
      <c r="R2376" s="6"/>
      <c r="S2376" s="6"/>
      <c r="T2376" s="6"/>
      <c r="U2376" s="6"/>
      <c r="V2376" s="6"/>
      <c r="W2376" s="11"/>
      <c r="X2376" s="6"/>
      <c r="Y2376" s="6"/>
      <c r="Z2376" s="6"/>
      <c r="AA2376" s="6"/>
      <c r="AB2376" s="6"/>
      <c r="AZ2376" t="s">
        <v>4787</v>
      </c>
      <c r="BA2376" t="s">
        <v>3205</v>
      </c>
      <c r="BB2376" t="s">
        <v>3863</v>
      </c>
      <c r="BC2376" t="s">
        <v>3206</v>
      </c>
      <c r="BG2376" t="s">
        <v>17268</v>
      </c>
      <c r="BH2376" t="s">
        <v>298</v>
      </c>
    </row>
    <row r="2377" spans="1:60" x14ac:dyDescent="0.25">
      <c r="A2377" s="1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10"/>
      <c r="P2377" s="6"/>
      <c r="Q2377" s="6"/>
      <c r="R2377" s="6"/>
      <c r="S2377" s="6"/>
      <c r="T2377" s="6"/>
      <c r="U2377" s="17"/>
      <c r="V2377" s="17"/>
      <c r="W2377" s="11"/>
      <c r="X2377" s="6"/>
      <c r="Y2377" s="6"/>
      <c r="Z2377" s="6"/>
      <c r="AA2377" s="6"/>
      <c r="AB2377" s="6"/>
      <c r="AZ2377" t="s">
        <v>110</v>
      </c>
      <c r="BA2377" t="s">
        <v>3205</v>
      </c>
      <c r="BB2377" t="s">
        <v>3863</v>
      </c>
      <c r="BC2377" t="s">
        <v>3206</v>
      </c>
      <c r="BG2377" t="s">
        <v>17269</v>
      </c>
      <c r="BH2377" t="s">
        <v>9153</v>
      </c>
    </row>
    <row r="2378" spans="1:60" x14ac:dyDescent="0.25">
      <c r="A2378" s="9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10"/>
      <c r="P2378" s="6"/>
      <c r="Q2378" s="6"/>
      <c r="R2378" s="6"/>
      <c r="S2378" s="6"/>
      <c r="T2378" s="6"/>
      <c r="U2378" s="6"/>
      <c r="V2378" s="6"/>
      <c r="W2378" s="11"/>
      <c r="X2378" s="6"/>
      <c r="Y2378" s="6"/>
      <c r="Z2378" s="6"/>
      <c r="AA2378" s="6"/>
      <c r="AB2378" s="6"/>
      <c r="AZ2378" t="s">
        <v>1199</v>
      </c>
      <c r="BA2378" t="s">
        <v>3205</v>
      </c>
      <c r="BB2378" t="s">
        <v>3863</v>
      </c>
      <c r="BC2378" t="s">
        <v>3206</v>
      </c>
      <c r="BG2378" t="s">
        <v>17270</v>
      </c>
      <c r="BH2378" t="s">
        <v>2239</v>
      </c>
    </row>
    <row r="2379" spans="1:60" x14ac:dyDescent="0.25">
      <c r="A2379" s="12"/>
      <c r="B2379" s="13"/>
      <c r="C2379" s="13"/>
      <c r="D2379" s="13"/>
      <c r="E2379" s="13"/>
      <c r="F2379" s="13"/>
      <c r="G2379" s="13"/>
      <c r="H2379" s="13"/>
      <c r="I2379" s="13"/>
      <c r="J2379" s="13"/>
      <c r="K2379" s="13"/>
      <c r="L2379" s="13"/>
      <c r="M2379" s="13"/>
      <c r="N2379" s="13"/>
      <c r="O2379" s="14"/>
      <c r="P2379" s="13"/>
      <c r="Q2379" s="15"/>
      <c r="R2379" s="13"/>
      <c r="S2379" s="13"/>
      <c r="T2379" s="13"/>
      <c r="U2379" s="13"/>
      <c r="V2379" s="13"/>
      <c r="W2379" s="13"/>
      <c r="X2379" s="13"/>
      <c r="Y2379" s="13"/>
      <c r="Z2379" s="13"/>
      <c r="AA2379" s="13"/>
      <c r="AB2379" s="13"/>
      <c r="AZ2379" t="s">
        <v>4788</v>
      </c>
      <c r="BA2379" t="s">
        <v>3205</v>
      </c>
      <c r="BB2379" t="s">
        <v>3863</v>
      </c>
      <c r="BC2379" t="s">
        <v>3206</v>
      </c>
      <c r="BG2379" t="s">
        <v>17271</v>
      </c>
      <c r="BH2379" t="s">
        <v>309</v>
      </c>
    </row>
    <row r="2380" spans="1:60" x14ac:dyDescent="0.25">
      <c r="A2380" s="9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10"/>
      <c r="P2380" s="6"/>
      <c r="Q2380" s="6"/>
      <c r="R2380" s="6"/>
      <c r="S2380" s="6"/>
      <c r="T2380" s="6"/>
      <c r="U2380" s="6"/>
      <c r="V2380" s="6"/>
      <c r="W2380" s="11"/>
      <c r="X2380" s="6"/>
      <c r="Y2380" s="6"/>
      <c r="Z2380" s="6"/>
      <c r="AA2380" s="6"/>
      <c r="AB2380" s="6"/>
      <c r="AZ2380" t="s">
        <v>4789</v>
      </c>
      <c r="BA2380" t="s">
        <v>3205</v>
      </c>
      <c r="BB2380" t="s">
        <v>3863</v>
      </c>
      <c r="BC2380" t="s">
        <v>3206</v>
      </c>
      <c r="BG2380" t="s">
        <v>17272</v>
      </c>
      <c r="BH2380" t="s">
        <v>9153</v>
      </c>
    </row>
    <row r="2381" spans="1:60" x14ac:dyDescent="0.25">
      <c r="A2381" s="9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10"/>
      <c r="P2381" s="6"/>
      <c r="Q2381" s="6"/>
      <c r="R2381" s="6"/>
      <c r="S2381" s="6"/>
      <c r="T2381" s="6"/>
      <c r="U2381" s="6"/>
      <c r="V2381" s="6"/>
      <c r="W2381" s="11"/>
      <c r="X2381" s="6"/>
      <c r="Y2381" s="6"/>
      <c r="Z2381" s="6"/>
      <c r="AA2381" s="6"/>
      <c r="AB2381" s="6"/>
      <c r="AZ2381" t="s">
        <v>4790</v>
      </c>
      <c r="BA2381" t="s">
        <v>3205</v>
      </c>
      <c r="BB2381" t="s">
        <v>3863</v>
      </c>
      <c r="BC2381" t="s">
        <v>7263</v>
      </c>
      <c r="BG2381" t="s">
        <v>17273</v>
      </c>
      <c r="BH2381" t="s">
        <v>298</v>
      </c>
    </row>
    <row r="2382" spans="1:60" x14ac:dyDescent="0.25">
      <c r="A2382" s="9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10"/>
      <c r="P2382" s="6"/>
      <c r="Q2382" s="6"/>
      <c r="R2382" s="6"/>
      <c r="S2382" s="6"/>
      <c r="T2382" s="6"/>
      <c r="U2382" s="6"/>
      <c r="V2382" s="6"/>
      <c r="W2382" s="11"/>
      <c r="X2382" s="6"/>
      <c r="Y2382" s="6"/>
      <c r="Z2382" s="6"/>
      <c r="AA2382" s="6"/>
      <c r="AB2382" s="6"/>
      <c r="AZ2382" t="s">
        <v>4791</v>
      </c>
      <c r="BA2382" t="s">
        <v>3205</v>
      </c>
      <c r="BB2382" t="s">
        <v>3863</v>
      </c>
      <c r="BC2382" t="s">
        <v>3206</v>
      </c>
      <c r="BG2382" t="s">
        <v>17274</v>
      </c>
      <c r="BH2382" t="s">
        <v>163</v>
      </c>
    </row>
    <row r="2383" spans="1:60" x14ac:dyDescent="0.25">
      <c r="A2383" s="12"/>
      <c r="B2383" s="13"/>
      <c r="C2383" s="13"/>
      <c r="D2383" s="13"/>
      <c r="E2383" s="13"/>
      <c r="F2383" s="13"/>
      <c r="G2383" s="13"/>
      <c r="H2383" s="13"/>
      <c r="I2383" s="13"/>
      <c r="J2383" s="13"/>
      <c r="K2383" s="13"/>
      <c r="L2383" s="13"/>
      <c r="M2383" s="13"/>
      <c r="N2383" s="13"/>
      <c r="O2383" s="14"/>
      <c r="P2383" s="13"/>
      <c r="Q2383" s="15"/>
      <c r="R2383" s="13"/>
      <c r="S2383" s="13"/>
      <c r="T2383" s="13"/>
      <c r="U2383" s="13"/>
      <c r="V2383" s="13"/>
      <c r="W2383" s="13"/>
      <c r="X2383" s="13"/>
      <c r="Y2383" s="13"/>
      <c r="Z2383" s="13"/>
      <c r="AA2383" s="13"/>
      <c r="AB2383" s="13"/>
      <c r="AZ2383" t="s">
        <v>4792</v>
      </c>
      <c r="BA2383" t="s">
        <v>3205</v>
      </c>
      <c r="BB2383" t="s">
        <v>3863</v>
      </c>
      <c r="BC2383" t="s">
        <v>3206</v>
      </c>
      <c r="BG2383" t="s">
        <v>17275</v>
      </c>
      <c r="BH2383" t="s">
        <v>166</v>
      </c>
    </row>
    <row r="2384" spans="1:60" x14ac:dyDescent="0.25">
      <c r="A2384" s="12"/>
      <c r="B2384" s="13"/>
      <c r="C2384" s="13"/>
      <c r="D2384" s="13"/>
      <c r="E2384" s="13"/>
      <c r="F2384" s="13"/>
      <c r="G2384" s="13"/>
      <c r="H2384" s="13"/>
      <c r="I2384" s="13"/>
      <c r="J2384" s="13"/>
      <c r="K2384" s="13"/>
      <c r="L2384" s="13"/>
      <c r="M2384" s="13"/>
      <c r="N2384" s="13"/>
      <c r="O2384" s="14"/>
      <c r="P2384" s="13"/>
      <c r="Q2384" s="15"/>
      <c r="R2384" s="13"/>
      <c r="S2384" s="13"/>
      <c r="T2384" s="13"/>
      <c r="U2384" s="13"/>
      <c r="V2384" s="13"/>
      <c r="W2384" s="13"/>
      <c r="X2384" s="13"/>
      <c r="Y2384" s="13"/>
      <c r="Z2384" s="13"/>
      <c r="AA2384" s="13"/>
      <c r="AB2384" s="13"/>
      <c r="AZ2384" t="s">
        <v>4793</v>
      </c>
      <c r="BA2384" t="s">
        <v>3205</v>
      </c>
      <c r="BB2384" t="s">
        <v>3863</v>
      </c>
      <c r="BC2384" t="s">
        <v>3206</v>
      </c>
      <c r="BG2384" t="s">
        <v>17276</v>
      </c>
      <c r="BH2384" t="s">
        <v>112</v>
      </c>
    </row>
    <row r="2385" spans="1:60" x14ac:dyDescent="0.25">
      <c r="A2385" s="9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10"/>
      <c r="P2385" s="6"/>
      <c r="Q2385" s="11"/>
      <c r="R2385" s="6"/>
      <c r="S2385" s="6"/>
      <c r="T2385" s="6"/>
      <c r="U2385" s="6"/>
      <c r="V2385" s="6"/>
      <c r="W2385" s="11"/>
      <c r="X2385" s="6"/>
      <c r="Y2385" s="6"/>
      <c r="Z2385" s="6"/>
      <c r="AA2385" s="6"/>
      <c r="AB2385" s="6"/>
      <c r="AZ2385" t="s">
        <v>4794</v>
      </c>
      <c r="BA2385" t="s">
        <v>3205</v>
      </c>
      <c r="BB2385" t="s">
        <v>3863</v>
      </c>
      <c r="BC2385" t="s">
        <v>3206</v>
      </c>
      <c r="BG2385" t="s">
        <v>17277</v>
      </c>
      <c r="BH2385" t="s">
        <v>160</v>
      </c>
    </row>
    <row r="2386" spans="1:60" x14ac:dyDescent="0.25">
      <c r="A2386" s="18"/>
      <c r="B2386" s="19"/>
      <c r="C2386" s="20"/>
      <c r="D2386" s="19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10"/>
      <c r="P2386" s="6"/>
      <c r="Q2386" s="11"/>
      <c r="R2386" s="6"/>
      <c r="S2386" s="6"/>
      <c r="T2386" s="6"/>
      <c r="U2386" s="17"/>
      <c r="V2386" s="17"/>
      <c r="W2386" s="11"/>
      <c r="X2386" s="6"/>
      <c r="Y2386" s="6"/>
      <c r="Z2386" s="6"/>
      <c r="AA2386" s="6"/>
      <c r="AB2386" s="6"/>
      <c r="AZ2386" t="s">
        <v>1867</v>
      </c>
      <c r="BA2386" t="s">
        <v>3205</v>
      </c>
      <c r="BB2386" t="s">
        <v>3863</v>
      </c>
      <c r="BC2386" t="s">
        <v>3206</v>
      </c>
      <c r="BG2386" t="s">
        <v>17278</v>
      </c>
      <c r="BH2386" t="s">
        <v>645</v>
      </c>
    </row>
    <row r="2387" spans="1:60" x14ac:dyDescent="0.25">
      <c r="A2387" s="18"/>
      <c r="B2387" s="19"/>
      <c r="C2387" s="20"/>
      <c r="D2387" s="19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10"/>
      <c r="P2387" s="6"/>
      <c r="Q2387" s="11"/>
      <c r="R2387" s="6"/>
      <c r="S2387" s="6"/>
      <c r="T2387" s="6"/>
      <c r="U2387" s="17"/>
      <c r="V2387" s="17"/>
      <c r="W2387" s="11"/>
      <c r="X2387" s="6"/>
      <c r="Y2387" s="6"/>
      <c r="Z2387" s="6"/>
      <c r="AA2387" s="6"/>
      <c r="AB2387" s="6"/>
      <c r="AZ2387" t="s">
        <v>2001</v>
      </c>
      <c r="BA2387" t="s">
        <v>3205</v>
      </c>
      <c r="BB2387" t="s">
        <v>3863</v>
      </c>
      <c r="BC2387" t="s">
        <v>3206</v>
      </c>
      <c r="BG2387" t="s">
        <v>17279</v>
      </c>
      <c r="BH2387" t="s">
        <v>309</v>
      </c>
    </row>
    <row r="2388" spans="1:60" x14ac:dyDescent="0.25">
      <c r="A2388" s="12"/>
      <c r="B2388" s="13"/>
      <c r="C2388" s="13"/>
      <c r="D2388" s="13"/>
      <c r="E2388" s="13"/>
      <c r="F2388" s="13"/>
      <c r="G2388" s="13"/>
      <c r="H2388" s="13"/>
      <c r="I2388" s="13"/>
      <c r="J2388" s="13"/>
      <c r="K2388" s="13"/>
      <c r="L2388" s="13"/>
      <c r="M2388" s="13"/>
      <c r="N2388" s="13"/>
      <c r="O2388" s="14"/>
      <c r="P2388" s="13"/>
      <c r="Q2388" s="15"/>
      <c r="R2388" s="13"/>
      <c r="S2388" s="13"/>
      <c r="T2388" s="13"/>
      <c r="U2388" s="13"/>
      <c r="V2388" s="13"/>
      <c r="W2388" s="13"/>
      <c r="X2388" s="13"/>
      <c r="Y2388" s="13"/>
      <c r="Z2388" s="13"/>
      <c r="AA2388" s="13"/>
      <c r="AB2388" s="13"/>
      <c r="AZ2388" t="s">
        <v>4795</v>
      </c>
      <c r="BA2388" t="s">
        <v>3205</v>
      </c>
      <c r="BB2388" t="s">
        <v>3863</v>
      </c>
      <c r="BC2388" t="s">
        <v>3206</v>
      </c>
      <c r="BG2388" t="s">
        <v>17280</v>
      </c>
      <c r="BH2388" t="s">
        <v>163</v>
      </c>
    </row>
    <row r="2389" spans="1:60" x14ac:dyDescent="0.25">
      <c r="A2389" s="9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10"/>
      <c r="P2389" s="6"/>
      <c r="Q2389" s="6"/>
      <c r="R2389" s="6"/>
      <c r="S2389" s="6"/>
      <c r="T2389" s="6"/>
      <c r="U2389" s="6"/>
      <c r="V2389" s="6"/>
      <c r="W2389" s="11"/>
      <c r="X2389" s="6"/>
      <c r="Y2389" s="6"/>
      <c r="Z2389" s="6"/>
      <c r="AA2389" s="6"/>
      <c r="AB2389" s="6"/>
      <c r="AZ2389" t="s">
        <v>4796</v>
      </c>
      <c r="BA2389" t="s">
        <v>3205</v>
      </c>
      <c r="BB2389" t="s">
        <v>3863</v>
      </c>
      <c r="BC2389" t="s">
        <v>3204</v>
      </c>
      <c r="BG2389" t="s">
        <v>17281</v>
      </c>
      <c r="BH2389" t="s">
        <v>112</v>
      </c>
    </row>
    <row r="2390" spans="1:60" x14ac:dyDescent="0.25">
      <c r="A2390" s="9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10"/>
      <c r="P2390" s="6"/>
      <c r="Q2390" s="11"/>
      <c r="R2390" s="6"/>
      <c r="S2390" s="6"/>
      <c r="T2390" s="6"/>
      <c r="U2390" s="6"/>
      <c r="V2390" s="6"/>
      <c r="W2390" s="11"/>
      <c r="X2390" s="6"/>
      <c r="Y2390" s="6"/>
      <c r="Z2390" s="6"/>
      <c r="AA2390" s="6"/>
      <c r="AB2390" s="6"/>
      <c r="AZ2390" t="s">
        <v>4797</v>
      </c>
      <c r="BA2390" t="s">
        <v>3205</v>
      </c>
      <c r="BB2390" t="s">
        <v>3863</v>
      </c>
      <c r="BC2390" t="s">
        <v>3206</v>
      </c>
      <c r="BG2390" t="s">
        <v>17282</v>
      </c>
      <c r="BH2390" t="s">
        <v>228</v>
      </c>
    </row>
    <row r="2391" spans="1:60" x14ac:dyDescent="0.25">
      <c r="A2391" s="9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10"/>
      <c r="P2391" s="6"/>
      <c r="Q2391" s="6"/>
      <c r="R2391" s="6"/>
      <c r="S2391" s="6"/>
      <c r="T2391" s="6"/>
      <c r="U2391" s="6"/>
      <c r="V2391" s="6"/>
      <c r="W2391" s="11"/>
      <c r="X2391" s="6"/>
      <c r="Y2391" s="6"/>
      <c r="Z2391" s="6"/>
      <c r="AA2391" s="6"/>
      <c r="AB2391" s="6"/>
      <c r="AZ2391" t="s">
        <v>4798</v>
      </c>
      <c r="BA2391" t="s">
        <v>3205</v>
      </c>
      <c r="BB2391" t="s">
        <v>3863</v>
      </c>
      <c r="BC2391" t="s">
        <v>3204</v>
      </c>
      <c r="BG2391" t="s">
        <v>17283</v>
      </c>
      <c r="BH2391" t="s">
        <v>309</v>
      </c>
    </row>
    <row r="2392" spans="1:60" x14ac:dyDescent="0.25">
      <c r="A2392" s="9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10"/>
      <c r="P2392" s="6"/>
      <c r="Q2392" s="6"/>
      <c r="R2392" s="6"/>
      <c r="S2392" s="6"/>
      <c r="T2392" s="6"/>
      <c r="U2392" s="6"/>
      <c r="V2392" s="6"/>
      <c r="W2392" s="11"/>
      <c r="X2392" s="6"/>
      <c r="Y2392" s="6"/>
      <c r="Z2392" s="6"/>
      <c r="AA2392" s="6"/>
      <c r="AB2392" s="6"/>
      <c r="AZ2392" t="s">
        <v>149</v>
      </c>
      <c r="BA2392" t="s">
        <v>3205</v>
      </c>
      <c r="BB2392" t="s">
        <v>3863</v>
      </c>
      <c r="BC2392" t="s">
        <v>3206</v>
      </c>
      <c r="BG2392" t="s">
        <v>17284</v>
      </c>
      <c r="BH2392" t="s">
        <v>160</v>
      </c>
    </row>
    <row r="2393" spans="1:60" x14ac:dyDescent="0.25">
      <c r="A2393" s="9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10"/>
      <c r="P2393" s="6"/>
      <c r="Q2393" s="6"/>
      <c r="R2393" s="6"/>
      <c r="S2393" s="6"/>
      <c r="T2393" s="6"/>
      <c r="U2393" s="6"/>
      <c r="V2393" s="6"/>
      <c r="W2393" s="11"/>
      <c r="X2393" s="6"/>
      <c r="Y2393" s="6"/>
      <c r="Z2393" s="6"/>
      <c r="AA2393" s="6"/>
      <c r="AB2393" s="6"/>
      <c r="AZ2393" t="s">
        <v>4799</v>
      </c>
      <c r="BA2393" t="s">
        <v>3205</v>
      </c>
      <c r="BB2393" t="s">
        <v>3863</v>
      </c>
      <c r="BC2393" t="s">
        <v>3206</v>
      </c>
      <c r="BG2393" t="s">
        <v>17285</v>
      </c>
      <c r="BH2393" t="s">
        <v>21818</v>
      </c>
    </row>
    <row r="2394" spans="1:60" x14ac:dyDescent="0.25">
      <c r="A2394" s="9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10"/>
      <c r="P2394" s="6"/>
      <c r="Q2394" s="11"/>
      <c r="R2394" s="6"/>
      <c r="S2394" s="6"/>
      <c r="T2394" s="6"/>
      <c r="U2394" s="6"/>
      <c r="V2394" s="6"/>
      <c r="W2394" s="11"/>
      <c r="X2394" s="6"/>
      <c r="Y2394" s="6"/>
      <c r="Z2394" s="6"/>
      <c r="AA2394" s="6"/>
      <c r="AB2394" s="6"/>
      <c r="AZ2394" t="s">
        <v>4800</v>
      </c>
      <c r="BA2394" t="s">
        <v>3205</v>
      </c>
      <c r="BB2394" t="s">
        <v>3863</v>
      </c>
      <c r="BC2394" t="s">
        <v>3206</v>
      </c>
      <c r="BG2394" t="s">
        <v>17286</v>
      </c>
      <c r="BH2394" t="s">
        <v>309</v>
      </c>
    </row>
    <row r="2395" spans="1:60" x14ac:dyDescent="0.25">
      <c r="A2395" s="9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10"/>
      <c r="P2395" s="6"/>
      <c r="Q2395" s="11"/>
      <c r="R2395" s="6"/>
      <c r="S2395" s="6"/>
      <c r="T2395" s="6"/>
      <c r="U2395" s="6"/>
      <c r="V2395" s="6"/>
      <c r="W2395" s="11"/>
      <c r="X2395" s="6"/>
      <c r="Y2395" s="6"/>
      <c r="Z2395" s="6"/>
      <c r="AA2395" s="6"/>
      <c r="AB2395" s="6"/>
      <c r="AZ2395" t="s">
        <v>4801</v>
      </c>
      <c r="BA2395" t="s">
        <v>3205</v>
      </c>
      <c r="BB2395" t="s">
        <v>3863</v>
      </c>
      <c r="BC2395" t="s">
        <v>3206</v>
      </c>
      <c r="BG2395" t="s">
        <v>17287</v>
      </c>
      <c r="BH2395" t="s">
        <v>228</v>
      </c>
    </row>
    <row r="2396" spans="1:60" x14ac:dyDescent="0.25">
      <c r="A2396" s="1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10"/>
      <c r="P2396" s="6"/>
      <c r="Q2396" s="6"/>
      <c r="R2396" s="6"/>
      <c r="S2396" s="6"/>
      <c r="T2396" s="6"/>
      <c r="U2396" s="17"/>
      <c r="V2396" s="17"/>
      <c r="W2396" s="11"/>
      <c r="X2396" s="6"/>
      <c r="Y2396" s="6"/>
      <c r="Z2396" s="6"/>
      <c r="AA2396" s="6"/>
      <c r="AB2396" s="6"/>
      <c r="AZ2396" t="s">
        <v>832</v>
      </c>
      <c r="BA2396" t="s">
        <v>3205</v>
      </c>
      <c r="BB2396" t="s">
        <v>3863</v>
      </c>
      <c r="BC2396" t="s">
        <v>3206</v>
      </c>
      <c r="BG2396" t="s">
        <v>17288</v>
      </c>
      <c r="BH2396" t="s">
        <v>645</v>
      </c>
    </row>
    <row r="2397" spans="1:60" x14ac:dyDescent="0.25">
      <c r="A2397" s="9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10"/>
      <c r="P2397" s="6"/>
      <c r="Q2397" s="11"/>
      <c r="R2397" s="6"/>
      <c r="S2397" s="6"/>
      <c r="T2397" s="6"/>
      <c r="U2397" s="6"/>
      <c r="V2397" s="6"/>
      <c r="W2397" s="11"/>
      <c r="X2397" s="6"/>
      <c r="Y2397" s="6"/>
      <c r="Z2397" s="6"/>
      <c r="AA2397" s="6"/>
      <c r="AB2397" s="6"/>
      <c r="AZ2397" t="s">
        <v>4802</v>
      </c>
      <c r="BA2397" t="s">
        <v>3205</v>
      </c>
      <c r="BB2397" t="s">
        <v>3863</v>
      </c>
      <c r="BC2397" t="s">
        <v>3206</v>
      </c>
      <c r="BG2397" t="s">
        <v>17289</v>
      </c>
      <c r="BH2397" t="s">
        <v>2148</v>
      </c>
    </row>
    <row r="2398" spans="1:60" x14ac:dyDescent="0.25">
      <c r="A2398" s="18"/>
      <c r="B2398" s="19"/>
      <c r="C2398" s="20"/>
      <c r="D2398" s="19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10"/>
      <c r="P2398" s="6"/>
      <c r="Q2398" s="11"/>
      <c r="R2398" s="6"/>
      <c r="S2398" s="6"/>
      <c r="T2398" s="6"/>
      <c r="U2398" s="17"/>
      <c r="V2398" s="17"/>
      <c r="W2398" s="11"/>
      <c r="X2398" s="6"/>
      <c r="Y2398" s="6"/>
      <c r="Z2398" s="6"/>
      <c r="AA2398" s="6"/>
      <c r="AB2398" s="6"/>
      <c r="AZ2398" t="s">
        <v>173</v>
      </c>
      <c r="BA2398" t="s">
        <v>3205</v>
      </c>
      <c r="BB2398" t="s">
        <v>3863</v>
      </c>
      <c r="BC2398" t="s">
        <v>3206</v>
      </c>
      <c r="BG2398" t="s">
        <v>17290</v>
      </c>
      <c r="BH2398" t="s">
        <v>163</v>
      </c>
    </row>
    <row r="2399" spans="1:60" x14ac:dyDescent="0.25">
      <c r="A2399" s="12"/>
      <c r="B2399" s="13"/>
      <c r="C2399" s="13"/>
      <c r="D2399" s="13"/>
      <c r="E2399" s="13"/>
      <c r="F2399" s="13"/>
      <c r="G2399" s="13"/>
      <c r="H2399" s="13"/>
      <c r="I2399" s="13"/>
      <c r="J2399" s="13"/>
      <c r="K2399" s="13"/>
      <c r="L2399" s="13"/>
      <c r="M2399" s="13"/>
      <c r="N2399" s="13"/>
      <c r="O2399" s="14"/>
      <c r="P2399" s="13"/>
      <c r="Q2399" s="15"/>
      <c r="R2399" s="13"/>
      <c r="S2399" s="13"/>
      <c r="T2399" s="13"/>
      <c r="U2399" s="13"/>
      <c r="V2399" s="13"/>
      <c r="W2399" s="13"/>
      <c r="X2399" s="13"/>
      <c r="Y2399" s="13"/>
      <c r="Z2399" s="13"/>
      <c r="AA2399" s="13"/>
      <c r="AB2399" s="13"/>
      <c r="AZ2399" t="s">
        <v>4803</v>
      </c>
      <c r="BA2399" t="s">
        <v>3205</v>
      </c>
      <c r="BB2399" t="s">
        <v>3863</v>
      </c>
      <c r="BC2399" t="s">
        <v>3206</v>
      </c>
      <c r="BG2399" t="s">
        <v>17291</v>
      </c>
      <c r="BH2399" t="s">
        <v>112</v>
      </c>
    </row>
    <row r="2400" spans="1:60" x14ac:dyDescent="0.25">
      <c r="A2400" s="12"/>
      <c r="B2400" s="13"/>
      <c r="C2400" s="13"/>
      <c r="D2400" s="13"/>
      <c r="E2400" s="13"/>
      <c r="F2400" s="13"/>
      <c r="G2400" s="13"/>
      <c r="H2400" s="13"/>
      <c r="I2400" s="13"/>
      <c r="J2400" s="13"/>
      <c r="K2400" s="13"/>
      <c r="L2400" s="13"/>
      <c r="M2400" s="13"/>
      <c r="N2400" s="13"/>
      <c r="O2400" s="14"/>
      <c r="P2400" s="13"/>
      <c r="Q2400" s="15"/>
      <c r="R2400" s="13"/>
      <c r="S2400" s="13"/>
      <c r="T2400" s="13"/>
      <c r="U2400" s="13"/>
      <c r="V2400" s="13"/>
      <c r="W2400" s="13"/>
      <c r="X2400" s="13"/>
      <c r="Y2400" s="13"/>
      <c r="Z2400" s="13"/>
      <c r="AA2400" s="13"/>
      <c r="AB2400" s="13"/>
      <c r="AZ2400" t="s">
        <v>4804</v>
      </c>
      <c r="BA2400" t="s">
        <v>3205</v>
      </c>
      <c r="BB2400" t="s">
        <v>3863</v>
      </c>
      <c r="BC2400" t="s">
        <v>7263</v>
      </c>
      <c r="BG2400" t="s">
        <v>17292</v>
      </c>
      <c r="BH2400" t="s">
        <v>160</v>
      </c>
    </row>
    <row r="2401" spans="1:60" x14ac:dyDescent="0.25">
      <c r="A2401" s="9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10"/>
      <c r="P2401" s="6"/>
      <c r="Q2401" s="11"/>
      <c r="R2401" s="6"/>
      <c r="S2401" s="6"/>
      <c r="T2401" s="6"/>
      <c r="U2401" s="6"/>
      <c r="V2401" s="6"/>
      <c r="W2401" s="11"/>
      <c r="X2401" s="6"/>
      <c r="Y2401" s="6"/>
      <c r="Z2401" s="6"/>
      <c r="AA2401" s="6"/>
      <c r="AB2401" s="6"/>
      <c r="AZ2401" t="s">
        <v>4804</v>
      </c>
      <c r="BA2401" t="s">
        <v>3205</v>
      </c>
      <c r="BB2401" t="s">
        <v>3863</v>
      </c>
      <c r="BC2401" t="s">
        <v>7263</v>
      </c>
      <c r="BG2401" t="s">
        <v>17293</v>
      </c>
      <c r="BH2401" t="s">
        <v>170</v>
      </c>
    </row>
    <row r="2402" spans="1:60" x14ac:dyDescent="0.25">
      <c r="A2402" s="9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10"/>
      <c r="P2402" s="6"/>
      <c r="Q2402" s="6"/>
      <c r="R2402" s="6"/>
      <c r="S2402" s="6"/>
      <c r="T2402" s="6"/>
      <c r="U2402" s="6"/>
      <c r="V2402" s="6"/>
      <c r="W2402" s="11"/>
      <c r="X2402" s="6"/>
      <c r="Y2402" s="6"/>
      <c r="Z2402" s="6"/>
      <c r="AA2402" s="6"/>
      <c r="AB2402" s="6"/>
      <c r="AZ2402" t="s">
        <v>725</v>
      </c>
      <c r="BA2402" t="s">
        <v>3205</v>
      </c>
      <c r="BB2402" t="s">
        <v>3863</v>
      </c>
      <c r="BC2402" t="s">
        <v>7263</v>
      </c>
      <c r="BG2402" t="s">
        <v>17294</v>
      </c>
      <c r="BH2402" t="s">
        <v>2239</v>
      </c>
    </row>
    <row r="2403" spans="1:60" x14ac:dyDescent="0.25">
      <c r="A2403" s="12"/>
      <c r="B2403" s="13"/>
      <c r="C2403" s="13"/>
      <c r="D2403" s="13"/>
      <c r="E2403" s="13"/>
      <c r="F2403" s="13"/>
      <c r="G2403" s="13"/>
      <c r="H2403" s="13"/>
      <c r="I2403" s="13"/>
      <c r="J2403" s="13"/>
      <c r="K2403" s="13"/>
      <c r="L2403" s="13"/>
      <c r="M2403" s="13"/>
      <c r="N2403" s="13"/>
      <c r="O2403" s="14"/>
      <c r="P2403" s="13"/>
      <c r="Q2403" s="15"/>
      <c r="R2403" s="13"/>
      <c r="S2403" s="13"/>
      <c r="T2403" s="13"/>
      <c r="U2403" s="13"/>
      <c r="V2403" s="13"/>
      <c r="W2403" s="13"/>
      <c r="X2403" s="13"/>
      <c r="Y2403" s="13"/>
      <c r="Z2403" s="13"/>
      <c r="AA2403" s="13"/>
      <c r="AB2403" s="13"/>
      <c r="AZ2403" t="s">
        <v>4805</v>
      </c>
      <c r="BA2403" t="s">
        <v>3205</v>
      </c>
      <c r="BB2403" t="s">
        <v>3863</v>
      </c>
      <c r="BC2403" t="s">
        <v>7263</v>
      </c>
      <c r="BG2403" t="s">
        <v>17295</v>
      </c>
      <c r="BH2403" t="s">
        <v>166</v>
      </c>
    </row>
    <row r="2404" spans="1:60" x14ac:dyDescent="0.25">
      <c r="A2404" s="9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10"/>
      <c r="P2404" s="6"/>
      <c r="Q2404" s="6"/>
      <c r="R2404" s="6"/>
      <c r="S2404" s="6"/>
      <c r="T2404" s="6"/>
      <c r="U2404" s="6"/>
      <c r="V2404" s="6"/>
      <c r="W2404" s="11"/>
      <c r="X2404" s="6"/>
      <c r="Y2404" s="6"/>
      <c r="Z2404" s="6"/>
      <c r="AA2404" s="6"/>
      <c r="AB2404" s="6"/>
      <c r="AZ2404" t="s">
        <v>4806</v>
      </c>
      <c r="BA2404" t="s">
        <v>3205</v>
      </c>
      <c r="BB2404" t="s">
        <v>3863</v>
      </c>
      <c r="BC2404" t="s">
        <v>7263</v>
      </c>
      <c r="BG2404" t="s">
        <v>17296</v>
      </c>
      <c r="BH2404" t="s">
        <v>309</v>
      </c>
    </row>
    <row r="2405" spans="1:60" x14ac:dyDescent="0.25">
      <c r="A2405" s="9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10"/>
      <c r="P2405" s="6"/>
      <c r="Q2405" s="11"/>
      <c r="R2405" s="6"/>
      <c r="S2405" s="6"/>
      <c r="T2405" s="6"/>
      <c r="U2405" s="6"/>
      <c r="V2405" s="6"/>
      <c r="W2405" s="11"/>
      <c r="X2405" s="6"/>
      <c r="Y2405" s="6"/>
      <c r="Z2405" s="6"/>
      <c r="AA2405" s="6"/>
      <c r="AB2405" s="6"/>
      <c r="AZ2405" t="s">
        <v>4807</v>
      </c>
      <c r="BA2405" t="s">
        <v>3205</v>
      </c>
      <c r="BB2405" t="s">
        <v>3863</v>
      </c>
      <c r="BC2405" t="s">
        <v>3206</v>
      </c>
      <c r="BG2405" t="s">
        <v>17297</v>
      </c>
      <c r="BH2405" t="s">
        <v>166</v>
      </c>
    </row>
    <row r="2406" spans="1:60" x14ac:dyDescent="0.25">
      <c r="A2406" s="9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10"/>
      <c r="P2406" s="6"/>
      <c r="Q2406" s="6"/>
      <c r="R2406" s="6"/>
      <c r="S2406" s="6"/>
      <c r="T2406" s="6"/>
      <c r="U2406" s="6"/>
      <c r="V2406" s="6"/>
      <c r="W2406" s="11"/>
      <c r="X2406" s="6"/>
      <c r="Y2406" s="6"/>
      <c r="Z2406" s="6"/>
      <c r="AA2406" s="6"/>
      <c r="AB2406" s="6"/>
      <c r="AZ2406" t="s">
        <v>4808</v>
      </c>
      <c r="BA2406" t="s">
        <v>3205</v>
      </c>
      <c r="BB2406" t="s">
        <v>3863</v>
      </c>
      <c r="BC2406" t="s">
        <v>3206</v>
      </c>
      <c r="BG2406" t="s">
        <v>17298</v>
      </c>
      <c r="BH2406" t="s">
        <v>645</v>
      </c>
    </row>
    <row r="2407" spans="1:60" x14ac:dyDescent="0.25">
      <c r="A2407" s="12"/>
      <c r="B2407" s="13"/>
      <c r="C2407" s="13"/>
      <c r="D2407" s="13"/>
      <c r="E2407" s="13"/>
      <c r="F2407" s="13"/>
      <c r="G2407" s="13"/>
      <c r="H2407" s="13"/>
      <c r="I2407" s="13"/>
      <c r="J2407" s="13"/>
      <c r="K2407" s="13"/>
      <c r="L2407" s="13"/>
      <c r="M2407" s="13"/>
      <c r="N2407" s="13"/>
      <c r="O2407" s="14"/>
      <c r="P2407" s="13"/>
      <c r="Q2407" s="15"/>
      <c r="R2407" s="13"/>
      <c r="S2407" s="13"/>
      <c r="T2407" s="13"/>
      <c r="U2407" s="13"/>
      <c r="V2407" s="13"/>
      <c r="W2407" s="13"/>
      <c r="X2407" s="13"/>
      <c r="Y2407" s="13"/>
      <c r="Z2407" s="13"/>
      <c r="AA2407" s="13"/>
      <c r="AB2407" s="13"/>
      <c r="AZ2407" t="s">
        <v>4809</v>
      </c>
      <c r="BA2407" t="s">
        <v>3205</v>
      </c>
      <c r="BB2407" t="s">
        <v>3863</v>
      </c>
      <c r="BC2407" t="s">
        <v>3206</v>
      </c>
      <c r="BG2407" t="s">
        <v>17299</v>
      </c>
      <c r="BH2407" t="s">
        <v>160</v>
      </c>
    </row>
    <row r="2408" spans="1:60" x14ac:dyDescent="0.25">
      <c r="A2408" s="12"/>
      <c r="B2408" s="13"/>
      <c r="C2408" s="13"/>
      <c r="D2408" s="13"/>
      <c r="E2408" s="13"/>
      <c r="F2408" s="13"/>
      <c r="G2408" s="13"/>
      <c r="H2408" s="13"/>
      <c r="I2408" s="13"/>
      <c r="J2408" s="13"/>
      <c r="K2408" s="13"/>
      <c r="L2408" s="13"/>
      <c r="M2408" s="13"/>
      <c r="N2408" s="13"/>
      <c r="O2408" s="14"/>
      <c r="P2408" s="13"/>
      <c r="Q2408" s="15"/>
      <c r="R2408" s="13"/>
      <c r="S2408" s="13"/>
      <c r="T2408" s="13"/>
      <c r="U2408" s="13"/>
      <c r="V2408" s="13"/>
      <c r="W2408" s="13"/>
      <c r="X2408" s="13"/>
      <c r="Y2408" s="13"/>
      <c r="Z2408" s="13"/>
      <c r="AA2408" s="13"/>
      <c r="AB2408" s="13"/>
      <c r="AZ2408" t="s">
        <v>4810</v>
      </c>
      <c r="BA2408" t="s">
        <v>3205</v>
      </c>
      <c r="BB2408" t="s">
        <v>3863</v>
      </c>
      <c r="BC2408" t="s">
        <v>3206</v>
      </c>
      <c r="BG2408" t="s">
        <v>17300</v>
      </c>
      <c r="BH2408" t="s">
        <v>2148</v>
      </c>
    </row>
    <row r="2409" spans="1:60" x14ac:dyDescent="0.25">
      <c r="A2409" s="9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10"/>
      <c r="P2409" s="6"/>
      <c r="Q2409" s="11"/>
      <c r="R2409" s="6"/>
      <c r="S2409" s="6"/>
      <c r="T2409" s="6"/>
      <c r="U2409" s="6"/>
      <c r="V2409" s="6"/>
      <c r="W2409" s="11"/>
      <c r="X2409" s="6"/>
      <c r="Y2409" s="6"/>
      <c r="Z2409" s="6"/>
      <c r="AA2409" s="6"/>
      <c r="AB2409" s="6"/>
      <c r="AZ2409" t="s">
        <v>4811</v>
      </c>
      <c r="BA2409" t="s">
        <v>3205</v>
      </c>
      <c r="BB2409" t="s">
        <v>3863</v>
      </c>
      <c r="BC2409" t="s">
        <v>3206</v>
      </c>
      <c r="BG2409" t="s">
        <v>17301</v>
      </c>
      <c r="BH2409" t="s">
        <v>309</v>
      </c>
    </row>
    <row r="2410" spans="1:60" x14ac:dyDescent="0.25">
      <c r="A2410" s="9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10"/>
      <c r="P2410" s="6"/>
      <c r="Q2410" s="6"/>
      <c r="R2410" s="6"/>
      <c r="S2410" s="6"/>
      <c r="T2410" s="6"/>
      <c r="U2410" s="6"/>
      <c r="V2410" s="6"/>
      <c r="W2410" s="11"/>
      <c r="X2410" s="6"/>
      <c r="Y2410" s="6"/>
      <c r="Z2410" s="6"/>
      <c r="AA2410" s="6"/>
      <c r="AB2410" s="6"/>
      <c r="AZ2410" t="s">
        <v>506</v>
      </c>
      <c r="BA2410" t="s">
        <v>3205</v>
      </c>
      <c r="BB2410" t="s">
        <v>3863</v>
      </c>
      <c r="BC2410" t="s">
        <v>3206</v>
      </c>
      <c r="BG2410" t="s">
        <v>17302</v>
      </c>
      <c r="BH2410" t="s">
        <v>166</v>
      </c>
    </row>
    <row r="2411" spans="1:60" x14ac:dyDescent="0.25">
      <c r="A2411" s="9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10"/>
      <c r="P2411" s="6"/>
      <c r="Q2411" s="11"/>
      <c r="R2411" s="6"/>
      <c r="S2411" s="6"/>
      <c r="T2411" s="6"/>
      <c r="U2411" s="6"/>
      <c r="V2411" s="6"/>
      <c r="W2411" s="11"/>
      <c r="X2411" s="6"/>
      <c r="Y2411" s="6"/>
      <c r="Z2411" s="6"/>
      <c r="AA2411" s="6"/>
      <c r="AB2411" s="6"/>
      <c r="AZ2411" t="s">
        <v>4812</v>
      </c>
      <c r="BA2411" t="s">
        <v>3205</v>
      </c>
      <c r="BB2411" t="s">
        <v>3863</v>
      </c>
      <c r="BC2411" t="s">
        <v>3206</v>
      </c>
      <c r="BG2411" t="s">
        <v>17303</v>
      </c>
      <c r="BH2411" t="s">
        <v>163</v>
      </c>
    </row>
    <row r="2412" spans="1:60" x14ac:dyDescent="0.25">
      <c r="A2412" s="18"/>
      <c r="B2412" s="19"/>
      <c r="C2412" s="20"/>
      <c r="D2412" s="19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10"/>
      <c r="P2412" s="6"/>
      <c r="Q2412" s="11"/>
      <c r="R2412" s="6"/>
      <c r="S2412" s="6"/>
      <c r="T2412" s="6"/>
      <c r="U2412" s="17"/>
      <c r="V2412" s="17"/>
      <c r="W2412" s="11"/>
      <c r="X2412" s="6"/>
      <c r="Y2412" s="6"/>
      <c r="Z2412" s="6"/>
      <c r="AA2412" s="6"/>
      <c r="AB2412" s="6"/>
      <c r="AZ2412" t="s">
        <v>473</v>
      </c>
      <c r="BA2412" t="s">
        <v>3205</v>
      </c>
      <c r="BB2412" t="s">
        <v>3863</v>
      </c>
      <c r="BC2412" t="s">
        <v>3206</v>
      </c>
      <c r="BG2412" t="s">
        <v>17304</v>
      </c>
      <c r="BH2412" t="s">
        <v>279</v>
      </c>
    </row>
    <row r="2413" spans="1:60" x14ac:dyDescent="0.25">
      <c r="A2413" s="18"/>
      <c r="B2413" s="19"/>
      <c r="C2413" s="20"/>
      <c r="D2413" s="19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10"/>
      <c r="P2413" s="6"/>
      <c r="Q2413" s="11"/>
      <c r="R2413" s="6"/>
      <c r="S2413" s="6"/>
      <c r="T2413" s="6"/>
      <c r="U2413" s="17"/>
      <c r="V2413" s="17"/>
      <c r="W2413" s="11"/>
      <c r="X2413" s="6"/>
      <c r="Y2413" s="6"/>
      <c r="Z2413" s="6"/>
      <c r="AA2413" s="6"/>
      <c r="AB2413" s="6"/>
      <c r="AZ2413" t="s">
        <v>1906</v>
      </c>
      <c r="BA2413" t="s">
        <v>3205</v>
      </c>
      <c r="BB2413" t="s">
        <v>3863</v>
      </c>
      <c r="BC2413" t="s">
        <v>3206</v>
      </c>
      <c r="BG2413" t="s">
        <v>17305</v>
      </c>
      <c r="BH2413" t="s">
        <v>112</v>
      </c>
    </row>
    <row r="2414" spans="1:60" x14ac:dyDescent="0.25">
      <c r="A2414" s="12"/>
      <c r="B2414" s="13"/>
      <c r="C2414" s="13"/>
      <c r="D2414" s="13"/>
      <c r="E2414" s="13"/>
      <c r="F2414" s="13"/>
      <c r="G2414" s="13"/>
      <c r="H2414" s="13"/>
      <c r="I2414" s="13"/>
      <c r="J2414" s="13"/>
      <c r="K2414" s="13"/>
      <c r="L2414" s="13"/>
      <c r="M2414" s="13"/>
      <c r="N2414" s="13"/>
      <c r="O2414" s="14"/>
      <c r="P2414" s="13"/>
      <c r="Q2414" s="15"/>
      <c r="R2414" s="13"/>
      <c r="S2414" s="13"/>
      <c r="T2414" s="13"/>
      <c r="U2414" s="13"/>
      <c r="V2414" s="13"/>
      <c r="W2414" s="13"/>
      <c r="X2414" s="13"/>
      <c r="Y2414" s="13"/>
      <c r="Z2414" s="13"/>
      <c r="AA2414" s="13"/>
      <c r="AB2414" s="13"/>
      <c r="AZ2414" t="s">
        <v>4813</v>
      </c>
      <c r="BA2414" t="s">
        <v>3205</v>
      </c>
      <c r="BB2414" t="s">
        <v>3863</v>
      </c>
      <c r="BC2414" t="s">
        <v>3206</v>
      </c>
      <c r="BG2414" t="s">
        <v>17306</v>
      </c>
      <c r="BH2414" t="s">
        <v>645</v>
      </c>
    </row>
    <row r="2415" spans="1:60" x14ac:dyDescent="0.25">
      <c r="A2415" s="12"/>
      <c r="B2415" s="13"/>
      <c r="C2415" s="13"/>
      <c r="D2415" s="13"/>
      <c r="E2415" s="13"/>
      <c r="F2415" s="13"/>
      <c r="G2415" s="13"/>
      <c r="H2415" s="13"/>
      <c r="I2415" s="13"/>
      <c r="J2415" s="13"/>
      <c r="K2415" s="13"/>
      <c r="L2415" s="13"/>
      <c r="M2415" s="13"/>
      <c r="N2415" s="13"/>
      <c r="O2415" s="14"/>
      <c r="P2415" s="13"/>
      <c r="Q2415" s="15"/>
      <c r="R2415" s="13"/>
      <c r="S2415" s="13"/>
      <c r="T2415" s="13"/>
      <c r="U2415" s="13"/>
      <c r="V2415" s="13"/>
      <c r="W2415" s="13"/>
      <c r="X2415" s="13"/>
      <c r="Y2415" s="13"/>
      <c r="Z2415" s="13"/>
      <c r="AA2415" s="13"/>
      <c r="AB2415" s="13"/>
      <c r="AZ2415" t="s">
        <v>4814</v>
      </c>
      <c r="BA2415" t="s">
        <v>3205</v>
      </c>
      <c r="BB2415" t="s">
        <v>3863</v>
      </c>
      <c r="BC2415" t="s">
        <v>3206</v>
      </c>
      <c r="BG2415" t="s">
        <v>17307</v>
      </c>
      <c r="BH2415" t="s">
        <v>2035</v>
      </c>
    </row>
    <row r="2416" spans="1:60" x14ac:dyDescent="0.25">
      <c r="A2416" s="12"/>
      <c r="B2416" s="13"/>
      <c r="C2416" s="13"/>
      <c r="D2416" s="13"/>
      <c r="E2416" s="13"/>
      <c r="F2416" s="13"/>
      <c r="G2416" s="13"/>
      <c r="H2416" s="13"/>
      <c r="I2416" s="13"/>
      <c r="J2416" s="13"/>
      <c r="K2416" s="13"/>
      <c r="L2416" s="13"/>
      <c r="M2416" s="13"/>
      <c r="N2416" s="13"/>
      <c r="O2416" s="14"/>
      <c r="P2416" s="13"/>
      <c r="Q2416" s="15"/>
      <c r="R2416" s="13"/>
      <c r="S2416" s="13"/>
      <c r="T2416" s="13"/>
      <c r="U2416" s="13"/>
      <c r="V2416" s="13"/>
      <c r="W2416" s="13"/>
      <c r="X2416" s="13"/>
      <c r="Y2416" s="13"/>
      <c r="Z2416" s="13"/>
      <c r="AA2416" s="13"/>
      <c r="AB2416" s="13"/>
      <c r="AZ2416" t="s">
        <v>4815</v>
      </c>
      <c r="BA2416" t="s">
        <v>3205</v>
      </c>
      <c r="BB2416" t="s">
        <v>3967</v>
      </c>
      <c r="BC2416" t="s">
        <v>3206</v>
      </c>
      <c r="BG2416" t="s">
        <v>17308</v>
      </c>
      <c r="BH2416" t="s">
        <v>170</v>
      </c>
    </row>
    <row r="2417" spans="1:60" x14ac:dyDescent="0.25">
      <c r="A2417" s="12"/>
      <c r="B2417" s="13"/>
      <c r="C2417" s="13"/>
      <c r="D2417" s="13"/>
      <c r="E2417" s="13"/>
      <c r="F2417" s="13"/>
      <c r="G2417" s="13"/>
      <c r="H2417" s="13"/>
      <c r="I2417" s="13"/>
      <c r="J2417" s="13"/>
      <c r="K2417" s="13"/>
      <c r="L2417" s="13"/>
      <c r="M2417" s="13"/>
      <c r="N2417" s="13"/>
      <c r="O2417" s="14"/>
      <c r="P2417" s="13"/>
      <c r="Q2417" s="15"/>
      <c r="R2417" s="13"/>
      <c r="S2417" s="13"/>
      <c r="T2417" s="13"/>
      <c r="U2417" s="13"/>
      <c r="V2417" s="13"/>
      <c r="W2417" s="13"/>
      <c r="X2417" s="13"/>
      <c r="Y2417" s="13"/>
      <c r="Z2417" s="13"/>
      <c r="AA2417" s="13"/>
      <c r="AB2417" s="13"/>
      <c r="AZ2417" t="s">
        <v>4816</v>
      </c>
      <c r="BA2417" t="s">
        <v>3205</v>
      </c>
      <c r="BB2417" t="s">
        <v>3863</v>
      </c>
      <c r="BC2417" t="s">
        <v>3206</v>
      </c>
      <c r="BG2417" t="s">
        <v>17309</v>
      </c>
      <c r="BH2417" t="s">
        <v>228</v>
      </c>
    </row>
    <row r="2418" spans="1:60" x14ac:dyDescent="0.25">
      <c r="A2418" s="12"/>
      <c r="B2418" s="13"/>
      <c r="C2418" s="13"/>
      <c r="D2418" s="13"/>
      <c r="E2418" s="13"/>
      <c r="F2418" s="13"/>
      <c r="G2418" s="13"/>
      <c r="H2418" s="13"/>
      <c r="I2418" s="13"/>
      <c r="J2418" s="13"/>
      <c r="K2418" s="13"/>
      <c r="L2418" s="13"/>
      <c r="M2418" s="13"/>
      <c r="N2418" s="13"/>
      <c r="O2418" s="14"/>
      <c r="P2418" s="13"/>
      <c r="Q2418" s="15"/>
      <c r="R2418" s="13"/>
      <c r="S2418" s="13"/>
      <c r="T2418" s="13"/>
      <c r="U2418" s="13"/>
      <c r="V2418" s="13"/>
      <c r="W2418" s="13"/>
      <c r="X2418" s="13"/>
      <c r="Y2418" s="13"/>
      <c r="Z2418" s="13"/>
      <c r="AA2418" s="13"/>
      <c r="AB2418" s="13"/>
      <c r="AZ2418" t="s">
        <v>4817</v>
      </c>
      <c r="BA2418" t="s">
        <v>3205</v>
      </c>
      <c r="BB2418" t="s">
        <v>3967</v>
      </c>
      <c r="BC2418" t="s">
        <v>3206</v>
      </c>
      <c r="BG2418" t="s">
        <v>17310</v>
      </c>
      <c r="BH2418" t="s">
        <v>279</v>
      </c>
    </row>
    <row r="2419" spans="1:60" x14ac:dyDescent="0.25">
      <c r="A2419" s="12"/>
      <c r="B2419" s="13"/>
      <c r="C2419" s="13"/>
      <c r="D2419" s="13"/>
      <c r="E2419" s="13"/>
      <c r="F2419" s="13"/>
      <c r="G2419" s="13"/>
      <c r="H2419" s="13"/>
      <c r="I2419" s="13"/>
      <c r="J2419" s="13"/>
      <c r="K2419" s="13"/>
      <c r="L2419" s="13"/>
      <c r="M2419" s="13"/>
      <c r="N2419" s="13"/>
      <c r="O2419" s="14"/>
      <c r="P2419" s="13"/>
      <c r="Q2419" s="15"/>
      <c r="R2419" s="13"/>
      <c r="S2419" s="13"/>
      <c r="T2419" s="13"/>
      <c r="U2419" s="13"/>
      <c r="V2419" s="13"/>
      <c r="W2419" s="13"/>
      <c r="X2419" s="13"/>
      <c r="Y2419" s="13"/>
      <c r="Z2419" s="13"/>
      <c r="AA2419" s="13"/>
      <c r="AB2419" s="13"/>
      <c r="AZ2419" t="s">
        <v>4818</v>
      </c>
      <c r="BA2419" t="s">
        <v>3205</v>
      </c>
      <c r="BB2419" t="s">
        <v>3863</v>
      </c>
      <c r="BC2419" t="s">
        <v>3206</v>
      </c>
      <c r="BG2419" t="s">
        <v>17311</v>
      </c>
      <c r="BH2419" t="s">
        <v>168</v>
      </c>
    </row>
    <row r="2420" spans="1:60" x14ac:dyDescent="0.25">
      <c r="A2420" s="12"/>
      <c r="B2420" s="13"/>
      <c r="C2420" s="13"/>
      <c r="D2420" s="13"/>
      <c r="E2420" s="13"/>
      <c r="F2420" s="13"/>
      <c r="G2420" s="13"/>
      <c r="H2420" s="13"/>
      <c r="I2420" s="13"/>
      <c r="J2420" s="13"/>
      <c r="K2420" s="13"/>
      <c r="L2420" s="13"/>
      <c r="M2420" s="13"/>
      <c r="N2420" s="13"/>
      <c r="O2420" s="14"/>
      <c r="P2420" s="13"/>
      <c r="Q2420" s="15"/>
      <c r="R2420" s="13"/>
      <c r="S2420" s="13"/>
      <c r="T2420" s="13"/>
      <c r="U2420" s="13"/>
      <c r="V2420" s="13"/>
      <c r="W2420" s="13"/>
      <c r="X2420" s="13"/>
      <c r="Y2420" s="13"/>
      <c r="Z2420" s="13"/>
      <c r="AA2420" s="13"/>
      <c r="AB2420" s="13"/>
      <c r="AZ2420" t="s">
        <v>4819</v>
      </c>
      <c r="BA2420" t="s">
        <v>3205</v>
      </c>
      <c r="BB2420" t="s">
        <v>3863</v>
      </c>
      <c r="BC2420" t="s">
        <v>3204</v>
      </c>
      <c r="BG2420" t="s">
        <v>17312</v>
      </c>
      <c r="BH2420" t="s">
        <v>279</v>
      </c>
    </row>
    <row r="2421" spans="1:60" x14ac:dyDescent="0.25">
      <c r="A2421" s="1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10"/>
      <c r="P2421" s="6"/>
      <c r="Q2421" s="11"/>
      <c r="R2421" s="6"/>
      <c r="S2421" s="6"/>
      <c r="T2421" s="6"/>
      <c r="U2421" s="17"/>
      <c r="V2421" s="17"/>
      <c r="W2421" s="11"/>
      <c r="X2421" s="6"/>
      <c r="Y2421" s="6"/>
      <c r="Z2421" s="6"/>
      <c r="AA2421" s="6"/>
      <c r="AB2421" s="6"/>
      <c r="AZ2421" t="s">
        <v>4820</v>
      </c>
      <c r="BA2421" t="s">
        <v>3205</v>
      </c>
      <c r="BB2421" t="s">
        <v>3863</v>
      </c>
      <c r="BC2421" t="s">
        <v>3204</v>
      </c>
      <c r="BG2421" t="s">
        <v>17313</v>
      </c>
      <c r="BH2421" t="s">
        <v>298</v>
      </c>
    </row>
    <row r="2422" spans="1:60" x14ac:dyDescent="0.25">
      <c r="A2422" s="9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10"/>
      <c r="P2422" s="6"/>
      <c r="Q2422" s="11"/>
      <c r="R2422" s="6"/>
      <c r="S2422" s="6"/>
      <c r="T2422" s="6"/>
      <c r="U2422" s="6"/>
      <c r="V2422" s="6"/>
      <c r="W2422" s="11"/>
      <c r="X2422" s="6"/>
      <c r="Y2422" s="6"/>
      <c r="Z2422" s="6"/>
      <c r="AA2422" s="6"/>
      <c r="AB2422" s="6"/>
      <c r="AZ2422" t="s">
        <v>4821</v>
      </c>
      <c r="BA2422" t="s">
        <v>3205</v>
      </c>
      <c r="BB2422" t="s">
        <v>3863</v>
      </c>
      <c r="BC2422" t="s">
        <v>3204</v>
      </c>
      <c r="BG2422" t="s">
        <v>17314</v>
      </c>
      <c r="BH2422" t="s">
        <v>279</v>
      </c>
    </row>
    <row r="2423" spans="1:60" x14ac:dyDescent="0.25">
      <c r="A2423" s="1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10"/>
      <c r="P2423" s="6"/>
      <c r="Q2423" s="6"/>
      <c r="R2423" s="6"/>
      <c r="S2423" s="6"/>
      <c r="T2423" s="6"/>
      <c r="U2423" s="17"/>
      <c r="V2423" s="17"/>
      <c r="W2423" s="11"/>
      <c r="X2423" s="6"/>
      <c r="Y2423" s="6"/>
      <c r="Z2423" s="6"/>
      <c r="AA2423" s="6"/>
      <c r="AB2423" s="6"/>
      <c r="AZ2423" t="s">
        <v>357</v>
      </c>
      <c r="BA2423" t="s">
        <v>3205</v>
      </c>
      <c r="BB2423" t="s">
        <v>3863</v>
      </c>
      <c r="BC2423" t="s">
        <v>3204</v>
      </c>
      <c r="BG2423" t="s">
        <v>17315</v>
      </c>
      <c r="BH2423" t="s">
        <v>2148</v>
      </c>
    </row>
    <row r="2424" spans="1:60" x14ac:dyDescent="0.25">
      <c r="A2424" s="12"/>
      <c r="B2424" s="13"/>
      <c r="C2424" s="13"/>
      <c r="D2424" s="13"/>
      <c r="E2424" s="13"/>
      <c r="F2424" s="13"/>
      <c r="G2424" s="13"/>
      <c r="H2424" s="13"/>
      <c r="I2424" s="13"/>
      <c r="J2424" s="13"/>
      <c r="K2424" s="13"/>
      <c r="L2424" s="13"/>
      <c r="M2424" s="13"/>
      <c r="N2424" s="13"/>
      <c r="O2424" s="14"/>
      <c r="P2424" s="13"/>
      <c r="Q2424" s="15"/>
      <c r="R2424" s="13"/>
      <c r="S2424" s="13"/>
      <c r="T2424" s="13"/>
      <c r="U2424" s="13"/>
      <c r="V2424" s="13"/>
      <c r="W2424" s="13"/>
      <c r="X2424" s="13"/>
      <c r="Y2424" s="13"/>
      <c r="Z2424" s="13"/>
      <c r="AA2424" s="13"/>
      <c r="AB2424" s="13"/>
      <c r="AZ2424" t="s">
        <v>4822</v>
      </c>
      <c r="BA2424" t="s">
        <v>3205</v>
      </c>
      <c r="BB2424" t="s">
        <v>3863</v>
      </c>
      <c r="BC2424" t="s">
        <v>3206</v>
      </c>
      <c r="BG2424" t="s">
        <v>17316</v>
      </c>
      <c r="BH2424" t="s">
        <v>2239</v>
      </c>
    </row>
    <row r="2425" spans="1:60" x14ac:dyDescent="0.25">
      <c r="A2425" s="9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10"/>
      <c r="P2425" s="6"/>
      <c r="Q2425" s="6"/>
      <c r="R2425" s="6"/>
      <c r="S2425" s="6"/>
      <c r="T2425" s="6"/>
      <c r="U2425" s="6"/>
      <c r="V2425" s="6"/>
      <c r="W2425" s="11"/>
      <c r="X2425" s="6"/>
      <c r="Y2425" s="6"/>
      <c r="Z2425" s="6"/>
      <c r="AA2425" s="6"/>
      <c r="AB2425" s="6"/>
      <c r="AZ2425" t="s">
        <v>4823</v>
      </c>
      <c r="BA2425" t="s">
        <v>3205</v>
      </c>
      <c r="BB2425" t="s">
        <v>3863</v>
      </c>
      <c r="BC2425" t="s">
        <v>3206</v>
      </c>
      <c r="BG2425" t="s">
        <v>17317</v>
      </c>
      <c r="BH2425" t="s">
        <v>645</v>
      </c>
    </row>
    <row r="2426" spans="1:60" x14ac:dyDescent="0.25">
      <c r="A2426" s="9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10"/>
      <c r="P2426" s="6"/>
      <c r="Q2426" s="6"/>
      <c r="R2426" s="6"/>
      <c r="S2426" s="6"/>
      <c r="T2426" s="6"/>
      <c r="U2426" s="6"/>
      <c r="V2426" s="6"/>
      <c r="W2426" s="11"/>
      <c r="X2426" s="6"/>
      <c r="Y2426" s="6"/>
      <c r="Z2426" s="6"/>
      <c r="AA2426" s="6"/>
      <c r="AB2426" s="6"/>
      <c r="AZ2426" t="s">
        <v>4824</v>
      </c>
      <c r="BA2426" t="s">
        <v>3205</v>
      </c>
      <c r="BB2426" t="s">
        <v>3863</v>
      </c>
      <c r="BC2426" t="s">
        <v>3206</v>
      </c>
      <c r="BG2426" t="s">
        <v>17318</v>
      </c>
      <c r="BH2426" t="s">
        <v>160</v>
      </c>
    </row>
    <row r="2427" spans="1:60" x14ac:dyDescent="0.25">
      <c r="A2427" s="9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10"/>
      <c r="P2427" s="6"/>
      <c r="Q2427" s="6"/>
      <c r="R2427" s="6"/>
      <c r="S2427" s="6"/>
      <c r="T2427" s="6"/>
      <c r="U2427" s="6"/>
      <c r="V2427" s="6"/>
      <c r="W2427" s="11"/>
      <c r="X2427" s="6"/>
      <c r="Y2427" s="6"/>
      <c r="Z2427" s="6"/>
      <c r="AA2427" s="6"/>
      <c r="AB2427" s="6"/>
      <c r="AZ2427" t="s">
        <v>4825</v>
      </c>
      <c r="BA2427" t="s">
        <v>3205</v>
      </c>
      <c r="BB2427" t="s">
        <v>3863</v>
      </c>
      <c r="BC2427" t="s">
        <v>3206</v>
      </c>
      <c r="BG2427" t="s">
        <v>17319</v>
      </c>
      <c r="BH2427" t="s">
        <v>298</v>
      </c>
    </row>
    <row r="2428" spans="1:60" x14ac:dyDescent="0.25">
      <c r="A2428" s="9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10"/>
      <c r="P2428" s="6"/>
      <c r="Q2428" s="6"/>
      <c r="R2428" s="6"/>
      <c r="S2428" s="6"/>
      <c r="T2428" s="6"/>
      <c r="U2428" s="6"/>
      <c r="V2428" s="6"/>
      <c r="W2428" s="11"/>
      <c r="X2428" s="6"/>
      <c r="Y2428" s="6"/>
      <c r="Z2428" s="6"/>
      <c r="AA2428" s="6"/>
      <c r="AB2428" s="6"/>
      <c r="AZ2428" t="s">
        <v>4826</v>
      </c>
      <c r="BA2428" t="s">
        <v>3205</v>
      </c>
      <c r="BB2428" t="s">
        <v>3863</v>
      </c>
      <c r="BC2428" t="s">
        <v>3206</v>
      </c>
      <c r="BG2428" t="s">
        <v>17320</v>
      </c>
      <c r="BH2428" t="s">
        <v>163</v>
      </c>
    </row>
    <row r="2429" spans="1:60" x14ac:dyDescent="0.25">
      <c r="A2429" s="9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10"/>
      <c r="P2429" s="6"/>
      <c r="Q2429" s="6"/>
      <c r="R2429" s="6"/>
      <c r="S2429" s="6"/>
      <c r="T2429" s="6"/>
      <c r="U2429" s="6"/>
      <c r="V2429" s="6"/>
      <c r="W2429" s="11"/>
      <c r="X2429" s="6"/>
      <c r="Y2429" s="6"/>
      <c r="Z2429" s="6"/>
      <c r="AA2429" s="6"/>
      <c r="AB2429" s="6"/>
      <c r="AZ2429" t="s">
        <v>4827</v>
      </c>
      <c r="BA2429" t="s">
        <v>3205</v>
      </c>
      <c r="BB2429" t="s">
        <v>3863</v>
      </c>
      <c r="BC2429" t="s">
        <v>7263</v>
      </c>
      <c r="BG2429" t="s">
        <v>17321</v>
      </c>
      <c r="BH2429" t="s">
        <v>9153</v>
      </c>
    </row>
    <row r="2430" spans="1:60" x14ac:dyDescent="0.25">
      <c r="A2430" s="9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10"/>
      <c r="P2430" s="6"/>
      <c r="Q2430" s="6"/>
      <c r="R2430" s="6"/>
      <c r="S2430" s="6"/>
      <c r="T2430" s="6"/>
      <c r="U2430" s="6"/>
      <c r="V2430" s="6"/>
      <c r="W2430" s="11"/>
      <c r="X2430" s="6"/>
      <c r="Y2430" s="6"/>
      <c r="Z2430" s="6"/>
      <c r="AA2430" s="6"/>
      <c r="AB2430" s="6"/>
      <c r="AZ2430" t="s">
        <v>4828</v>
      </c>
      <c r="BA2430" t="s">
        <v>3205</v>
      </c>
      <c r="BB2430" t="s">
        <v>3863</v>
      </c>
      <c r="BC2430" t="s">
        <v>3206</v>
      </c>
      <c r="BG2430" t="s">
        <v>17322</v>
      </c>
      <c r="BH2430" t="s">
        <v>166</v>
      </c>
    </row>
    <row r="2431" spans="1:60" x14ac:dyDescent="0.25">
      <c r="A2431" s="9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10"/>
      <c r="P2431" s="6"/>
      <c r="Q2431" s="6"/>
      <c r="R2431" s="6"/>
      <c r="S2431" s="6"/>
      <c r="T2431" s="6"/>
      <c r="U2431" s="6"/>
      <c r="V2431" s="6"/>
      <c r="W2431" s="11"/>
      <c r="X2431" s="6"/>
      <c r="Y2431" s="6"/>
      <c r="Z2431" s="6"/>
      <c r="AA2431" s="6"/>
      <c r="AB2431" s="6"/>
      <c r="AZ2431" t="s">
        <v>4829</v>
      </c>
      <c r="BA2431" t="s">
        <v>3205</v>
      </c>
      <c r="BB2431" t="s">
        <v>3863</v>
      </c>
      <c r="BC2431" t="s">
        <v>3206</v>
      </c>
      <c r="BG2431" t="s">
        <v>17323</v>
      </c>
      <c r="BH2431" t="s">
        <v>2035</v>
      </c>
    </row>
    <row r="2432" spans="1:60" x14ac:dyDescent="0.25">
      <c r="A2432" s="9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10"/>
      <c r="P2432" s="6"/>
      <c r="Q2432" s="6"/>
      <c r="R2432" s="6"/>
      <c r="S2432" s="6"/>
      <c r="T2432" s="6"/>
      <c r="U2432" s="6"/>
      <c r="V2432" s="6"/>
      <c r="W2432" s="11"/>
      <c r="X2432" s="6"/>
      <c r="Y2432" s="6"/>
      <c r="Z2432" s="6"/>
      <c r="AA2432" s="6"/>
      <c r="AB2432" s="6"/>
      <c r="AZ2432" t="s">
        <v>4830</v>
      </c>
      <c r="BA2432" t="s">
        <v>3205</v>
      </c>
      <c r="BB2432" t="s">
        <v>3863</v>
      </c>
      <c r="BC2432" t="s">
        <v>3206</v>
      </c>
      <c r="BG2432" t="s">
        <v>17324</v>
      </c>
      <c r="BH2432" t="s">
        <v>166</v>
      </c>
    </row>
    <row r="2433" spans="1:60" x14ac:dyDescent="0.25">
      <c r="A2433" s="9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10"/>
      <c r="P2433" s="6"/>
      <c r="Q2433" s="6"/>
      <c r="R2433" s="6"/>
      <c r="S2433" s="6"/>
      <c r="T2433" s="6"/>
      <c r="U2433" s="6"/>
      <c r="V2433" s="6"/>
      <c r="W2433" s="11"/>
      <c r="X2433" s="6"/>
      <c r="Y2433" s="6"/>
      <c r="Z2433" s="6"/>
      <c r="AA2433" s="6"/>
      <c r="AB2433" s="6"/>
      <c r="AZ2433" t="s">
        <v>4831</v>
      </c>
      <c r="BA2433" t="s">
        <v>3205</v>
      </c>
      <c r="BB2433" t="s">
        <v>3863</v>
      </c>
      <c r="BC2433" t="s">
        <v>3206</v>
      </c>
      <c r="BG2433" t="s">
        <v>17325</v>
      </c>
      <c r="BH2433" t="s">
        <v>160</v>
      </c>
    </row>
    <row r="2434" spans="1:60" x14ac:dyDescent="0.25">
      <c r="A2434" s="9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10"/>
      <c r="P2434" s="6"/>
      <c r="Q2434" s="6"/>
      <c r="R2434" s="6"/>
      <c r="S2434" s="6"/>
      <c r="T2434" s="6"/>
      <c r="U2434" s="6"/>
      <c r="V2434" s="6"/>
      <c r="W2434" s="11"/>
      <c r="X2434" s="6"/>
      <c r="Y2434" s="6"/>
      <c r="Z2434" s="6"/>
      <c r="AA2434" s="6"/>
      <c r="AB2434" s="6"/>
      <c r="AZ2434" t="s">
        <v>4832</v>
      </c>
      <c r="BA2434" t="s">
        <v>3205</v>
      </c>
      <c r="BB2434" t="s">
        <v>3863</v>
      </c>
      <c r="BC2434" t="s">
        <v>3204</v>
      </c>
      <c r="BG2434" t="s">
        <v>17326</v>
      </c>
      <c r="BH2434" t="s">
        <v>168</v>
      </c>
    </row>
    <row r="2435" spans="1:60" x14ac:dyDescent="0.25">
      <c r="A2435" s="9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10"/>
      <c r="P2435" s="6"/>
      <c r="Q2435" s="6"/>
      <c r="R2435" s="6"/>
      <c r="S2435" s="6"/>
      <c r="T2435" s="6"/>
      <c r="U2435" s="6"/>
      <c r="V2435" s="6"/>
      <c r="W2435" s="11"/>
      <c r="X2435" s="6"/>
      <c r="Y2435" s="6"/>
      <c r="Z2435" s="6"/>
      <c r="AA2435" s="6"/>
      <c r="AB2435" s="6"/>
      <c r="AZ2435" t="s">
        <v>4833</v>
      </c>
      <c r="BA2435" t="s">
        <v>3205</v>
      </c>
      <c r="BB2435" t="s">
        <v>3863</v>
      </c>
      <c r="BC2435" t="s">
        <v>3204</v>
      </c>
      <c r="BG2435" t="s">
        <v>17327</v>
      </c>
      <c r="BH2435" t="s">
        <v>228</v>
      </c>
    </row>
    <row r="2436" spans="1:60" x14ac:dyDescent="0.25">
      <c r="A2436" s="9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10"/>
      <c r="P2436" s="6"/>
      <c r="Q2436" s="11"/>
      <c r="R2436" s="6"/>
      <c r="S2436" s="6"/>
      <c r="T2436" s="6"/>
      <c r="U2436" s="6"/>
      <c r="V2436" s="6"/>
      <c r="W2436" s="11"/>
      <c r="X2436" s="6"/>
      <c r="Y2436" s="6"/>
      <c r="Z2436" s="6"/>
      <c r="AA2436" s="6"/>
      <c r="AB2436" s="6"/>
      <c r="AZ2436" t="s">
        <v>4834</v>
      </c>
      <c r="BA2436" t="s">
        <v>3205</v>
      </c>
      <c r="BB2436" t="s">
        <v>3203</v>
      </c>
      <c r="BC2436" t="s">
        <v>7263</v>
      </c>
      <c r="BG2436" t="s">
        <v>17328</v>
      </c>
      <c r="BH2436" t="s">
        <v>9153</v>
      </c>
    </row>
    <row r="2437" spans="1:60" x14ac:dyDescent="0.25">
      <c r="A2437" s="9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10"/>
      <c r="P2437" s="6"/>
      <c r="Q2437" s="11"/>
      <c r="R2437" s="6"/>
      <c r="S2437" s="6"/>
      <c r="T2437" s="6"/>
      <c r="U2437" s="6"/>
      <c r="V2437" s="6"/>
      <c r="W2437" s="11"/>
      <c r="X2437" s="6"/>
      <c r="Y2437" s="6"/>
      <c r="Z2437" s="6"/>
      <c r="AA2437" s="6"/>
      <c r="AB2437" s="6"/>
      <c r="AZ2437" t="s">
        <v>4835</v>
      </c>
      <c r="BA2437" t="s">
        <v>3205</v>
      </c>
      <c r="BB2437" t="s">
        <v>3863</v>
      </c>
      <c r="BC2437" t="s">
        <v>3206</v>
      </c>
      <c r="BG2437" t="s">
        <v>17329</v>
      </c>
      <c r="BH2437" t="s">
        <v>9149</v>
      </c>
    </row>
    <row r="2438" spans="1:60" x14ac:dyDescent="0.25">
      <c r="A2438" s="9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10"/>
      <c r="P2438" s="6"/>
      <c r="Q2438" s="6"/>
      <c r="R2438" s="6"/>
      <c r="S2438" s="6"/>
      <c r="T2438" s="6"/>
      <c r="U2438" s="6"/>
      <c r="V2438" s="6"/>
      <c r="W2438" s="11"/>
      <c r="X2438" s="6"/>
      <c r="Y2438" s="6"/>
      <c r="Z2438" s="6"/>
      <c r="AA2438" s="6"/>
      <c r="AB2438" s="6"/>
      <c r="AZ2438" t="s">
        <v>4836</v>
      </c>
      <c r="BA2438" t="s">
        <v>3205</v>
      </c>
      <c r="BB2438" t="s">
        <v>3863</v>
      </c>
      <c r="BC2438" t="s">
        <v>3204</v>
      </c>
      <c r="BG2438" t="s">
        <v>17330</v>
      </c>
      <c r="BH2438" t="s">
        <v>9152</v>
      </c>
    </row>
    <row r="2439" spans="1:60" x14ac:dyDescent="0.25">
      <c r="A2439" s="9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10"/>
      <c r="P2439" s="6"/>
      <c r="Q2439" s="6"/>
      <c r="R2439" s="6"/>
      <c r="S2439" s="6"/>
      <c r="T2439" s="6"/>
      <c r="U2439" s="6"/>
      <c r="V2439" s="6"/>
      <c r="W2439" s="11"/>
      <c r="X2439" s="6"/>
      <c r="Y2439" s="6"/>
      <c r="Z2439" s="6"/>
      <c r="AA2439" s="6"/>
      <c r="AB2439" s="6"/>
      <c r="AZ2439" t="s">
        <v>4837</v>
      </c>
      <c r="BA2439" t="s">
        <v>3205</v>
      </c>
      <c r="BB2439" t="s">
        <v>3863</v>
      </c>
      <c r="BC2439" t="s">
        <v>3206</v>
      </c>
      <c r="BG2439" t="s">
        <v>17331</v>
      </c>
      <c r="BH2439" t="s">
        <v>163</v>
      </c>
    </row>
    <row r="2440" spans="1:60" x14ac:dyDescent="0.25">
      <c r="A2440" s="9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10"/>
      <c r="P2440" s="6"/>
      <c r="Q2440" s="11"/>
      <c r="R2440" s="6"/>
      <c r="S2440" s="6"/>
      <c r="T2440" s="6"/>
      <c r="U2440" s="6"/>
      <c r="V2440" s="6"/>
      <c r="W2440" s="11"/>
      <c r="X2440" s="6"/>
      <c r="Y2440" s="6"/>
      <c r="Z2440" s="6"/>
      <c r="AA2440" s="6"/>
      <c r="AB2440" s="6"/>
      <c r="AZ2440" t="s">
        <v>4838</v>
      </c>
      <c r="BA2440" t="s">
        <v>3205</v>
      </c>
      <c r="BB2440" t="s">
        <v>3863</v>
      </c>
      <c r="BC2440" t="s">
        <v>3206</v>
      </c>
      <c r="BG2440" t="s">
        <v>17332</v>
      </c>
      <c r="BH2440" t="s">
        <v>166</v>
      </c>
    </row>
    <row r="2441" spans="1:60" x14ac:dyDescent="0.25">
      <c r="A2441" s="9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10"/>
      <c r="P2441" s="6"/>
      <c r="Q2441" s="6"/>
      <c r="R2441" s="6"/>
      <c r="S2441" s="6"/>
      <c r="T2441" s="6"/>
      <c r="U2441" s="6"/>
      <c r="V2441" s="6"/>
      <c r="W2441" s="11"/>
      <c r="X2441" s="6"/>
      <c r="Y2441" s="6"/>
      <c r="Z2441" s="6"/>
      <c r="AA2441" s="6"/>
      <c r="AB2441" s="6"/>
      <c r="AZ2441" t="s">
        <v>4839</v>
      </c>
      <c r="BA2441" t="s">
        <v>3205</v>
      </c>
      <c r="BB2441" t="s">
        <v>3863</v>
      </c>
      <c r="BC2441" t="s">
        <v>3206</v>
      </c>
      <c r="BG2441" t="s">
        <v>17333</v>
      </c>
      <c r="BH2441" t="s">
        <v>645</v>
      </c>
    </row>
    <row r="2442" spans="1:60" x14ac:dyDescent="0.25">
      <c r="A2442" s="9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10"/>
      <c r="P2442" s="6"/>
      <c r="Q2442" s="6"/>
      <c r="R2442" s="6"/>
      <c r="S2442" s="6"/>
      <c r="T2442" s="6"/>
      <c r="U2442" s="6"/>
      <c r="V2442" s="6"/>
      <c r="W2442" s="11"/>
      <c r="X2442" s="6"/>
      <c r="Y2442" s="6"/>
      <c r="Z2442" s="6"/>
      <c r="AA2442" s="6"/>
      <c r="AB2442" s="6"/>
      <c r="AZ2442" t="s">
        <v>4840</v>
      </c>
      <c r="BA2442" t="s">
        <v>3205</v>
      </c>
      <c r="BB2442" t="s">
        <v>3863</v>
      </c>
      <c r="BC2442" t="s">
        <v>3204</v>
      </c>
      <c r="BG2442" t="s">
        <v>17334</v>
      </c>
      <c r="BH2442" t="s">
        <v>160</v>
      </c>
    </row>
    <row r="2443" spans="1:60" x14ac:dyDescent="0.25">
      <c r="A2443" s="18"/>
      <c r="B2443" s="19"/>
      <c r="C2443" s="20"/>
      <c r="D2443" s="19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10"/>
      <c r="P2443" s="6"/>
      <c r="Q2443" s="11"/>
      <c r="R2443" s="6"/>
      <c r="S2443" s="6"/>
      <c r="T2443" s="6"/>
      <c r="U2443" s="17"/>
      <c r="V2443" s="17"/>
      <c r="W2443" s="11"/>
      <c r="X2443" s="6"/>
      <c r="Y2443" s="6"/>
      <c r="Z2443" s="6"/>
      <c r="AA2443" s="6"/>
      <c r="AB2443" s="6"/>
      <c r="AZ2443" t="s">
        <v>2505</v>
      </c>
      <c r="BA2443" t="s">
        <v>3205</v>
      </c>
      <c r="BB2443" t="s">
        <v>3863</v>
      </c>
      <c r="BC2443" t="s">
        <v>3206</v>
      </c>
      <c r="BG2443" t="s">
        <v>17335</v>
      </c>
      <c r="BH2443" t="s">
        <v>168</v>
      </c>
    </row>
    <row r="2444" spans="1:60" x14ac:dyDescent="0.25">
      <c r="A2444" s="9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10"/>
      <c r="P2444" s="6"/>
      <c r="Q2444" s="11"/>
      <c r="R2444" s="6"/>
      <c r="S2444" s="6"/>
      <c r="T2444" s="6"/>
      <c r="U2444" s="6"/>
      <c r="V2444" s="6"/>
      <c r="W2444" s="11"/>
      <c r="X2444" s="6"/>
      <c r="Y2444" s="6"/>
      <c r="Z2444" s="6"/>
      <c r="AA2444" s="6"/>
      <c r="AB2444" s="6"/>
      <c r="AZ2444" t="s">
        <v>4841</v>
      </c>
      <c r="BA2444" t="s">
        <v>3205</v>
      </c>
      <c r="BB2444" t="s">
        <v>3203</v>
      </c>
      <c r="BC2444" t="s">
        <v>7263</v>
      </c>
      <c r="BG2444" t="s">
        <v>17336</v>
      </c>
      <c r="BH2444" t="s">
        <v>170</v>
      </c>
    </row>
    <row r="2445" spans="1:60" x14ac:dyDescent="0.25">
      <c r="A2445" s="9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10"/>
      <c r="P2445" s="6"/>
      <c r="Q2445" s="6"/>
      <c r="R2445" s="6"/>
      <c r="S2445" s="6"/>
      <c r="T2445" s="6"/>
      <c r="U2445" s="6"/>
      <c r="V2445" s="6"/>
      <c r="W2445" s="11"/>
      <c r="X2445" s="6"/>
      <c r="Y2445" s="6"/>
      <c r="Z2445" s="6"/>
      <c r="AA2445" s="6"/>
      <c r="AB2445" s="6"/>
      <c r="AZ2445" t="s">
        <v>4842</v>
      </c>
      <c r="BA2445" t="s">
        <v>3205</v>
      </c>
      <c r="BB2445" t="s">
        <v>3863</v>
      </c>
      <c r="BC2445" t="s">
        <v>3206</v>
      </c>
      <c r="BG2445" t="s">
        <v>17337</v>
      </c>
      <c r="BH2445" t="s">
        <v>279</v>
      </c>
    </row>
    <row r="2446" spans="1:60" x14ac:dyDescent="0.25">
      <c r="A2446" s="12"/>
      <c r="B2446" s="13"/>
      <c r="C2446" s="13"/>
      <c r="D2446" s="13"/>
      <c r="E2446" s="13"/>
      <c r="F2446" s="13"/>
      <c r="G2446" s="13"/>
      <c r="H2446" s="13"/>
      <c r="I2446" s="13"/>
      <c r="J2446" s="13"/>
      <c r="K2446" s="13"/>
      <c r="L2446" s="13"/>
      <c r="M2446" s="13"/>
      <c r="N2446" s="13"/>
      <c r="O2446" s="14"/>
      <c r="P2446" s="13"/>
      <c r="Q2446" s="15"/>
      <c r="R2446" s="13"/>
      <c r="S2446" s="13"/>
      <c r="T2446" s="13"/>
      <c r="U2446" s="13"/>
      <c r="V2446" s="13"/>
      <c r="W2446" s="13"/>
      <c r="X2446" s="13"/>
      <c r="Y2446" s="13"/>
      <c r="Z2446" s="13"/>
      <c r="AA2446" s="13"/>
      <c r="AB2446" s="13"/>
      <c r="AZ2446" t="s">
        <v>4843</v>
      </c>
      <c r="BA2446" t="s">
        <v>3205</v>
      </c>
      <c r="BB2446" t="s">
        <v>3863</v>
      </c>
      <c r="BC2446" t="s">
        <v>3206</v>
      </c>
      <c r="BG2446" t="s">
        <v>17338</v>
      </c>
      <c r="BH2446" t="s">
        <v>2148</v>
      </c>
    </row>
    <row r="2447" spans="1:60" x14ac:dyDescent="0.25">
      <c r="A2447" s="9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10"/>
      <c r="P2447" s="6"/>
      <c r="Q2447" s="6"/>
      <c r="R2447" s="6"/>
      <c r="S2447" s="6"/>
      <c r="T2447" s="6"/>
      <c r="U2447" s="6"/>
      <c r="V2447" s="6"/>
      <c r="W2447" s="11"/>
      <c r="X2447" s="6"/>
      <c r="Y2447" s="6"/>
      <c r="Z2447" s="6"/>
      <c r="AA2447" s="6"/>
      <c r="AB2447" s="6"/>
      <c r="AZ2447" t="s">
        <v>4844</v>
      </c>
      <c r="BA2447" t="s">
        <v>3205</v>
      </c>
      <c r="BB2447" t="s">
        <v>3863</v>
      </c>
      <c r="BC2447" t="s">
        <v>3206</v>
      </c>
      <c r="BG2447" t="s">
        <v>17339</v>
      </c>
      <c r="BH2447" t="s">
        <v>2148</v>
      </c>
    </row>
    <row r="2448" spans="1:60" x14ac:dyDescent="0.25">
      <c r="A2448" s="9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10"/>
      <c r="P2448" s="6"/>
      <c r="Q2448" s="11"/>
      <c r="R2448" s="6"/>
      <c r="S2448" s="6"/>
      <c r="T2448" s="6"/>
      <c r="U2448" s="6"/>
      <c r="V2448" s="6"/>
      <c r="W2448" s="11"/>
      <c r="X2448" s="6"/>
      <c r="Y2448" s="6"/>
      <c r="Z2448" s="6"/>
      <c r="AA2448" s="6"/>
      <c r="AB2448" s="6"/>
      <c r="AZ2448" t="s">
        <v>4845</v>
      </c>
      <c r="BA2448" t="s">
        <v>3205</v>
      </c>
      <c r="BB2448" t="s">
        <v>3863</v>
      </c>
      <c r="BC2448" t="s">
        <v>3206</v>
      </c>
      <c r="BG2448" t="s">
        <v>17340</v>
      </c>
      <c r="BH2448" t="s">
        <v>170</v>
      </c>
    </row>
    <row r="2449" spans="1:60" x14ac:dyDescent="0.25">
      <c r="A2449" s="9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10"/>
      <c r="P2449" s="6"/>
      <c r="Q2449" s="11"/>
      <c r="R2449" s="6"/>
      <c r="S2449" s="6"/>
      <c r="T2449" s="6"/>
      <c r="U2449" s="6"/>
      <c r="V2449" s="6"/>
      <c r="W2449" s="11"/>
      <c r="X2449" s="6"/>
      <c r="Y2449" s="6"/>
      <c r="Z2449" s="6"/>
      <c r="AA2449" s="6"/>
      <c r="AB2449" s="6"/>
      <c r="AZ2449" t="s">
        <v>4846</v>
      </c>
      <c r="BA2449" t="s">
        <v>3205</v>
      </c>
      <c r="BB2449" t="s">
        <v>3863</v>
      </c>
      <c r="BC2449" t="s">
        <v>3206</v>
      </c>
      <c r="BG2449" t="s">
        <v>17341</v>
      </c>
      <c r="BH2449" t="s">
        <v>9151</v>
      </c>
    </row>
    <row r="2450" spans="1:60" x14ac:dyDescent="0.25">
      <c r="A2450" s="9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10"/>
      <c r="P2450" s="6"/>
      <c r="Q2450" s="6"/>
      <c r="R2450" s="6"/>
      <c r="S2450" s="6"/>
      <c r="T2450" s="6"/>
      <c r="U2450" s="6"/>
      <c r="V2450" s="6"/>
      <c r="W2450" s="11"/>
      <c r="X2450" s="6"/>
      <c r="Y2450" s="6"/>
      <c r="Z2450" s="6"/>
      <c r="AA2450" s="6"/>
      <c r="AB2450" s="6"/>
      <c r="AZ2450" t="s">
        <v>52</v>
      </c>
      <c r="BA2450" t="s">
        <v>3205</v>
      </c>
      <c r="BB2450" t="s">
        <v>3863</v>
      </c>
      <c r="BC2450" t="s">
        <v>3204</v>
      </c>
      <c r="BG2450" t="s">
        <v>17342</v>
      </c>
      <c r="BH2450" t="s">
        <v>309</v>
      </c>
    </row>
    <row r="2451" spans="1:60" x14ac:dyDescent="0.25">
      <c r="A2451" s="12"/>
      <c r="B2451" s="13"/>
      <c r="C2451" s="13"/>
      <c r="D2451" s="13"/>
      <c r="E2451" s="13"/>
      <c r="F2451" s="13"/>
      <c r="G2451" s="13"/>
      <c r="H2451" s="13"/>
      <c r="I2451" s="13"/>
      <c r="J2451" s="13"/>
      <c r="K2451" s="13"/>
      <c r="L2451" s="13"/>
      <c r="M2451" s="13"/>
      <c r="N2451" s="13"/>
      <c r="O2451" s="14"/>
      <c r="P2451" s="13"/>
      <c r="Q2451" s="13"/>
      <c r="R2451" s="13"/>
      <c r="S2451" s="13"/>
      <c r="T2451" s="13"/>
      <c r="U2451" s="13"/>
      <c r="V2451" s="13"/>
      <c r="W2451" s="13"/>
      <c r="X2451" s="13"/>
      <c r="Y2451" s="13"/>
      <c r="Z2451" s="13"/>
      <c r="AA2451" s="13"/>
      <c r="AB2451" s="13"/>
      <c r="AZ2451" t="s">
        <v>52</v>
      </c>
      <c r="BA2451" t="s">
        <v>3205</v>
      </c>
      <c r="BB2451" t="s">
        <v>3863</v>
      </c>
      <c r="BC2451" t="s">
        <v>3204</v>
      </c>
      <c r="BG2451" t="s">
        <v>17343</v>
      </c>
      <c r="BH2451" t="s">
        <v>2148</v>
      </c>
    </row>
    <row r="2452" spans="1:60" x14ac:dyDescent="0.25">
      <c r="A2452" s="9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10"/>
      <c r="P2452" s="6"/>
      <c r="Q2452" s="11"/>
      <c r="R2452" s="6"/>
      <c r="S2452" s="6"/>
      <c r="T2452" s="6"/>
      <c r="U2452" s="6"/>
      <c r="V2452" s="6"/>
      <c r="W2452" s="11"/>
      <c r="X2452" s="6"/>
      <c r="Y2452" s="6"/>
      <c r="Z2452" s="6"/>
      <c r="AA2452" s="6"/>
      <c r="AB2452" s="6"/>
      <c r="AZ2452" t="s">
        <v>4847</v>
      </c>
      <c r="BA2452" t="s">
        <v>3205</v>
      </c>
      <c r="BB2452" t="s">
        <v>3863</v>
      </c>
      <c r="BC2452" t="s">
        <v>3206</v>
      </c>
      <c r="BG2452" t="s">
        <v>17344</v>
      </c>
      <c r="BH2452" t="s">
        <v>168</v>
      </c>
    </row>
    <row r="2453" spans="1:60" x14ac:dyDescent="0.25">
      <c r="A2453" s="9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10"/>
      <c r="P2453" s="6"/>
      <c r="Q2453" s="6"/>
      <c r="R2453" s="6"/>
      <c r="S2453" s="6"/>
      <c r="T2453" s="6"/>
      <c r="U2453" s="6"/>
      <c r="V2453" s="6"/>
      <c r="W2453" s="11"/>
      <c r="X2453" s="6"/>
      <c r="Y2453" s="6"/>
      <c r="Z2453" s="6"/>
      <c r="AA2453" s="6"/>
      <c r="AB2453" s="6"/>
      <c r="AZ2453" t="s">
        <v>4848</v>
      </c>
      <c r="BA2453" t="s">
        <v>3205</v>
      </c>
      <c r="BB2453" t="s">
        <v>3863</v>
      </c>
      <c r="BC2453" t="s">
        <v>3204</v>
      </c>
      <c r="BG2453" t="s">
        <v>17345</v>
      </c>
      <c r="BH2453" t="s">
        <v>168</v>
      </c>
    </row>
    <row r="2454" spans="1:60" x14ac:dyDescent="0.25">
      <c r="A2454" s="9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10"/>
      <c r="P2454" s="6"/>
      <c r="Q2454" s="6"/>
      <c r="R2454" s="6"/>
      <c r="S2454" s="6"/>
      <c r="T2454" s="6"/>
      <c r="U2454" s="6"/>
      <c r="V2454" s="6"/>
      <c r="W2454" s="11"/>
      <c r="X2454" s="6"/>
      <c r="Y2454" s="6"/>
      <c r="Z2454" s="6"/>
      <c r="AA2454" s="6"/>
      <c r="AB2454" s="6"/>
      <c r="AZ2454" t="s">
        <v>79</v>
      </c>
      <c r="BA2454" t="s">
        <v>3205</v>
      </c>
      <c r="BB2454" t="s">
        <v>3863</v>
      </c>
      <c r="BC2454" t="s">
        <v>3206</v>
      </c>
      <c r="BG2454" t="s">
        <v>17346</v>
      </c>
      <c r="BH2454" t="s">
        <v>228</v>
      </c>
    </row>
    <row r="2455" spans="1:60" x14ac:dyDescent="0.25">
      <c r="A2455" s="12"/>
      <c r="B2455" s="13"/>
      <c r="C2455" s="13"/>
      <c r="D2455" s="13"/>
      <c r="E2455" s="13"/>
      <c r="F2455" s="13"/>
      <c r="G2455" s="13"/>
      <c r="H2455" s="13"/>
      <c r="I2455" s="13"/>
      <c r="J2455" s="13"/>
      <c r="K2455" s="13"/>
      <c r="L2455" s="13"/>
      <c r="M2455" s="13"/>
      <c r="N2455" s="13"/>
      <c r="O2455" s="14"/>
      <c r="P2455" s="13"/>
      <c r="Q2455" s="13"/>
      <c r="R2455" s="13"/>
      <c r="S2455" s="13"/>
      <c r="T2455" s="13"/>
      <c r="U2455" s="13"/>
      <c r="V2455" s="13"/>
      <c r="W2455" s="13"/>
      <c r="X2455" s="13"/>
      <c r="Y2455" s="13"/>
      <c r="Z2455" s="13"/>
      <c r="AA2455" s="13"/>
      <c r="AB2455" s="13"/>
      <c r="AZ2455" t="s">
        <v>4849</v>
      </c>
      <c r="BA2455" t="s">
        <v>3205</v>
      </c>
      <c r="BB2455" t="s">
        <v>3863</v>
      </c>
      <c r="BC2455" t="s">
        <v>3206</v>
      </c>
      <c r="BG2455" t="s">
        <v>17347</v>
      </c>
      <c r="BH2455" t="s">
        <v>9149</v>
      </c>
    </row>
    <row r="2456" spans="1:60" x14ac:dyDescent="0.25">
      <c r="A2456" s="9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10"/>
      <c r="P2456" s="6"/>
      <c r="Q2456" s="6"/>
      <c r="R2456" s="6"/>
      <c r="S2456" s="6"/>
      <c r="T2456" s="6"/>
      <c r="U2456" s="6"/>
      <c r="V2456" s="6"/>
      <c r="W2456" s="11"/>
      <c r="X2456" s="6"/>
      <c r="Y2456" s="6"/>
      <c r="Z2456" s="6"/>
      <c r="AA2456" s="6"/>
      <c r="AB2456" s="6"/>
      <c r="AZ2456" t="s">
        <v>4850</v>
      </c>
      <c r="BA2456" t="s">
        <v>3205</v>
      </c>
      <c r="BB2456" t="s">
        <v>3863</v>
      </c>
      <c r="BC2456" t="s">
        <v>3206</v>
      </c>
      <c r="BG2456" t="s">
        <v>17348</v>
      </c>
      <c r="BH2456" t="s">
        <v>9152</v>
      </c>
    </row>
    <row r="2457" spans="1:60" x14ac:dyDescent="0.25">
      <c r="A2457" s="9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10"/>
      <c r="P2457" s="6"/>
      <c r="Q2457" s="11"/>
      <c r="R2457" s="6"/>
      <c r="S2457" s="6"/>
      <c r="T2457" s="6"/>
      <c r="U2457" s="6"/>
      <c r="V2457" s="6"/>
      <c r="W2457" s="11"/>
      <c r="X2457" s="6"/>
      <c r="Y2457" s="6"/>
      <c r="Z2457" s="6"/>
      <c r="AA2457" s="6"/>
      <c r="AB2457" s="6"/>
      <c r="AZ2457" t="s">
        <v>4851</v>
      </c>
      <c r="BA2457" t="s">
        <v>3205</v>
      </c>
      <c r="BB2457" t="s">
        <v>3863</v>
      </c>
      <c r="BC2457" t="s">
        <v>3206</v>
      </c>
      <c r="BG2457" t="s">
        <v>17349</v>
      </c>
      <c r="BH2457" t="s">
        <v>9153</v>
      </c>
    </row>
    <row r="2458" spans="1:60" x14ac:dyDescent="0.25">
      <c r="A2458" s="9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10"/>
      <c r="P2458" s="6"/>
      <c r="Q2458" s="11"/>
      <c r="R2458" s="6"/>
      <c r="S2458" s="6"/>
      <c r="T2458" s="6"/>
      <c r="U2458" s="6"/>
      <c r="V2458" s="6"/>
      <c r="W2458" s="11"/>
      <c r="X2458" s="6"/>
      <c r="Y2458" s="6"/>
      <c r="Z2458" s="6"/>
      <c r="AA2458" s="6"/>
      <c r="AB2458" s="6"/>
      <c r="AZ2458" t="s">
        <v>4852</v>
      </c>
      <c r="BA2458" t="s">
        <v>3205</v>
      </c>
      <c r="BB2458" t="s">
        <v>3863</v>
      </c>
      <c r="BC2458" t="s">
        <v>3206</v>
      </c>
      <c r="BG2458" t="s">
        <v>17350</v>
      </c>
      <c r="BH2458" t="s">
        <v>298</v>
      </c>
    </row>
    <row r="2459" spans="1:60" x14ac:dyDescent="0.25">
      <c r="A2459" s="1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10"/>
      <c r="P2459" s="6"/>
      <c r="Q2459" s="6"/>
      <c r="R2459" s="6"/>
      <c r="S2459" s="6"/>
      <c r="T2459" s="6"/>
      <c r="U2459" s="17"/>
      <c r="V2459" s="17"/>
      <c r="W2459" s="11"/>
      <c r="X2459" s="6"/>
      <c r="Y2459" s="6"/>
      <c r="Z2459" s="6"/>
      <c r="AA2459" s="6"/>
      <c r="AB2459" s="6"/>
      <c r="AZ2459" t="s">
        <v>649</v>
      </c>
      <c r="BA2459" t="s">
        <v>3205</v>
      </c>
      <c r="BB2459" t="s">
        <v>3863</v>
      </c>
      <c r="BC2459" t="s">
        <v>3206</v>
      </c>
      <c r="BG2459" t="s">
        <v>17351</v>
      </c>
      <c r="BH2459" t="s">
        <v>298</v>
      </c>
    </row>
    <row r="2460" spans="1:60" x14ac:dyDescent="0.25">
      <c r="A2460" s="9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10"/>
      <c r="P2460" s="6"/>
      <c r="Q2460" s="11"/>
      <c r="R2460" s="6"/>
      <c r="S2460" s="6"/>
      <c r="T2460" s="6"/>
      <c r="U2460" s="6"/>
      <c r="V2460" s="6"/>
      <c r="W2460" s="11"/>
      <c r="X2460" s="6"/>
      <c r="Y2460" s="6"/>
      <c r="Z2460" s="6"/>
      <c r="AA2460" s="6"/>
      <c r="AB2460" s="6"/>
      <c r="AZ2460" t="s">
        <v>4853</v>
      </c>
      <c r="BA2460" t="s">
        <v>3205</v>
      </c>
      <c r="BB2460" t="s">
        <v>3863</v>
      </c>
      <c r="BC2460" t="s">
        <v>3206</v>
      </c>
      <c r="BG2460" t="s">
        <v>17352</v>
      </c>
      <c r="BH2460" t="s">
        <v>168</v>
      </c>
    </row>
    <row r="2461" spans="1:60" x14ac:dyDescent="0.25">
      <c r="A2461" s="1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10"/>
      <c r="P2461" s="6"/>
      <c r="Q2461" s="11"/>
      <c r="R2461" s="6"/>
      <c r="S2461" s="6"/>
      <c r="T2461" s="6"/>
      <c r="U2461" s="17"/>
      <c r="V2461" s="17"/>
      <c r="W2461" s="11"/>
      <c r="X2461" s="6"/>
      <c r="Y2461" s="6"/>
      <c r="Z2461" s="6"/>
      <c r="AA2461" s="6"/>
      <c r="AB2461" s="6"/>
      <c r="AZ2461" t="s">
        <v>164</v>
      </c>
      <c r="BA2461" t="s">
        <v>3205</v>
      </c>
      <c r="BB2461" t="s">
        <v>3863</v>
      </c>
      <c r="BC2461" t="s">
        <v>3206</v>
      </c>
      <c r="BG2461" t="s">
        <v>17353</v>
      </c>
      <c r="BH2461" t="s">
        <v>2239</v>
      </c>
    </row>
    <row r="2462" spans="1:60" x14ac:dyDescent="0.25">
      <c r="A2462" s="12"/>
      <c r="B2462" s="13"/>
      <c r="C2462" s="13"/>
      <c r="D2462" s="13"/>
      <c r="E2462" s="13"/>
      <c r="F2462" s="13"/>
      <c r="G2462" s="13"/>
      <c r="H2462" s="13"/>
      <c r="I2462" s="13"/>
      <c r="J2462" s="13"/>
      <c r="K2462" s="13"/>
      <c r="L2462" s="13"/>
      <c r="M2462" s="13"/>
      <c r="N2462" s="13"/>
      <c r="O2462" s="14"/>
      <c r="P2462" s="13"/>
      <c r="Q2462" s="15"/>
      <c r="R2462" s="13"/>
      <c r="S2462" s="13"/>
      <c r="T2462" s="13"/>
      <c r="U2462" s="13"/>
      <c r="V2462" s="13"/>
      <c r="W2462" s="13"/>
      <c r="X2462" s="13"/>
      <c r="Y2462" s="13"/>
      <c r="Z2462" s="13"/>
      <c r="AA2462" s="13"/>
      <c r="AB2462" s="13"/>
      <c r="AZ2462" t="s">
        <v>4854</v>
      </c>
      <c r="BA2462" t="s">
        <v>3205</v>
      </c>
      <c r="BB2462" t="s">
        <v>3863</v>
      </c>
      <c r="BC2462" t="s">
        <v>3206</v>
      </c>
      <c r="BG2462" t="s">
        <v>17354</v>
      </c>
      <c r="BH2462" t="s">
        <v>2148</v>
      </c>
    </row>
    <row r="2463" spans="1:60" x14ac:dyDescent="0.25">
      <c r="A2463" s="9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10"/>
      <c r="P2463" s="6"/>
      <c r="Q2463" s="11"/>
      <c r="R2463" s="6"/>
      <c r="S2463" s="6"/>
      <c r="T2463" s="6"/>
      <c r="U2463" s="6"/>
      <c r="V2463" s="6"/>
      <c r="W2463" s="11"/>
      <c r="X2463" s="6"/>
      <c r="Y2463" s="6"/>
      <c r="Z2463" s="6"/>
      <c r="AA2463" s="6"/>
      <c r="AB2463" s="6"/>
      <c r="AZ2463" t="s">
        <v>719</v>
      </c>
      <c r="BA2463" t="s">
        <v>3205</v>
      </c>
      <c r="BB2463" t="s">
        <v>3863</v>
      </c>
      <c r="BC2463" t="s">
        <v>7263</v>
      </c>
      <c r="BG2463" t="s">
        <v>17355</v>
      </c>
      <c r="BH2463" t="s">
        <v>166</v>
      </c>
    </row>
    <row r="2464" spans="1:60" x14ac:dyDescent="0.25">
      <c r="A2464" s="12"/>
      <c r="B2464" s="13"/>
      <c r="C2464" s="13"/>
      <c r="D2464" s="13"/>
      <c r="E2464" s="13"/>
      <c r="F2464" s="13"/>
      <c r="G2464" s="13"/>
      <c r="H2464" s="13"/>
      <c r="I2464" s="13"/>
      <c r="J2464" s="13"/>
      <c r="K2464" s="13"/>
      <c r="L2464" s="13"/>
      <c r="M2464" s="13"/>
      <c r="N2464" s="13"/>
      <c r="O2464" s="14"/>
      <c r="P2464" s="13"/>
      <c r="Q2464" s="15"/>
      <c r="R2464" s="13"/>
      <c r="S2464" s="13"/>
      <c r="T2464" s="13"/>
      <c r="U2464" s="13"/>
      <c r="V2464" s="13"/>
      <c r="W2464" s="13"/>
      <c r="X2464" s="13"/>
      <c r="Y2464" s="13"/>
      <c r="Z2464" s="13"/>
      <c r="AA2464" s="13"/>
      <c r="AB2464" s="13"/>
      <c r="AZ2464" t="s">
        <v>4855</v>
      </c>
      <c r="BA2464" t="s">
        <v>3205</v>
      </c>
      <c r="BB2464" t="s">
        <v>3863</v>
      </c>
      <c r="BC2464" t="s">
        <v>7263</v>
      </c>
      <c r="BG2464" t="s">
        <v>17356</v>
      </c>
      <c r="BH2464" t="s">
        <v>112</v>
      </c>
    </row>
    <row r="2465" spans="1:60" x14ac:dyDescent="0.25">
      <c r="A2465" s="9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10"/>
      <c r="P2465" s="6"/>
      <c r="Q2465" s="6"/>
      <c r="R2465" s="6"/>
      <c r="S2465" s="6"/>
      <c r="T2465" s="6"/>
      <c r="U2465" s="6"/>
      <c r="V2465" s="6"/>
      <c r="W2465" s="11"/>
      <c r="X2465" s="6"/>
      <c r="Y2465" s="6"/>
      <c r="Z2465" s="6"/>
      <c r="AA2465" s="6"/>
      <c r="AB2465" s="6"/>
      <c r="AZ2465" t="s">
        <v>4856</v>
      </c>
      <c r="BA2465" t="s">
        <v>3205</v>
      </c>
      <c r="BB2465" t="s">
        <v>3863</v>
      </c>
      <c r="BC2465" t="s">
        <v>7263</v>
      </c>
      <c r="BG2465" t="s">
        <v>17357</v>
      </c>
      <c r="BH2465" t="s">
        <v>309</v>
      </c>
    </row>
    <row r="2466" spans="1:60" x14ac:dyDescent="0.25">
      <c r="A2466" s="9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10"/>
      <c r="P2466" s="6"/>
      <c r="Q2466" s="6"/>
      <c r="R2466" s="6"/>
      <c r="S2466" s="6"/>
      <c r="T2466" s="6"/>
      <c r="U2466" s="6"/>
      <c r="V2466" s="6"/>
      <c r="W2466" s="11"/>
      <c r="X2466" s="6"/>
      <c r="Y2466" s="6"/>
      <c r="Z2466" s="6"/>
      <c r="AA2466" s="6"/>
      <c r="AB2466" s="6"/>
      <c r="AZ2466" t="s">
        <v>4857</v>
      </c>
      <c r="BA2466" t="s">
        <v>3205</v>
      </c>
      <c r="BB2466" t="s">
        <v>3863</v>
      </c>
      <c r="BC2466" t="s">
        <v>3206</v>
      </c>
      <c r="BG2466" t="s">
        <v>17358</v>
      </c>
      <c r="BH2466" t="s">
        <v>9155</v>
      </c>
    </row>
    <row r="2467" spans="1:60" x14ac:dyDescent="0.25">
      <c r="A2467" s="12"/>
      <c r="B2467" s="13"/>
      <c r="C2467" s="13"/>
      <c r="D2467" s="13"/>
      <c r="E2467" s="13"/>
      <c r="F2467" s="13"/>
      <c r="G2467" s="13"/>
      <c r="H2467" s="13"/>
      <c r="I2467" s="13"/>
      <c r="J2467" s="13"/>
      <c r="K2467" s="13"/>
      <c r="L2467" s="13"/>
      <c r="M2467" s="13"/>
      <c r="N2467" s="13"/>
      <c r="O2467" s="14"/>
      <c r="P2467" s="13"/>
      <c r="Q2467" s="15"/>
      <c r="R2467" s="13"/>
      <c r="S2467" s="13"/>
      <c r="T2467" s="13"/>
      <c r="U2467" s="13"/>
      <c r="V2467" s="13"/>
      <c r="W2467" s="13"/>
      <c r="X2467" s="13"/>
      <c r="Y2467" s="13"/>
      <c r="Z2467" s="13"/>
      <c r="AA2467" s="13"/>
      <c r="AB2467" s="13"/>
      <c r="AZ2467" t="s">
        <v>4858</v>
      </c>
      <c r="BA2467" t="s">
        <v>3205</v>
      </c>
      <c r="BB2467" t="s">
        <v>3863</v>
      </c>
      <c r="BC2467" t="s">
        <v>3206</v>
      </c>
      <c r="BG2467" t="s">
        <v>17359</v>
      </c>
      <c r="BH2467" t="s">
        <v>2038</v>
      </c>
    </row>
    <row r="2468" spans="1:60" x14ac:dyDescent="0.25">
      <c r="A2468" s="12"/>
      <c r="B2468" s="13"/>
      <c r="C2468" s="13"/>
      <c r="D2468" s="13"/>
      <c r="E2468" s="13"/>
      <c r="F2468" s="13"/>
      <c r="G2468" s="13"/>
      <c r="H2468" s="13"/>
      <c r="I2468" s="13"/>
      <c r="J2468" s="13"/>
      <c r="K2468" s="13"/>
      <c r="L2468" s="13"/>
      <c r="M2468" s="13"/>
      <c r="N2468" s="13"/>
      <c r="O2468" s="14"/>
      <c r="P2468" s="13"/>
      <c r="Q2468" s="15"/>
      <c r="R2468" s="13"/>
      <c r="S2468" s="13"/>
      <c r="T2468" s="13"/>
      <c r="U2468" s="13"/>
      <c r="V2468" s="13"/>
      <c r="W2468" s="13"/>
      <c r="X2468" s="13"/>
      <c r="Y2468" s="13"/>
      <c r="Z2468" s="13"/>
      <c r="AA2468" s="13"/>
      <c r="AB2468" s="13"/>
      <c r="AZ2468" t="s">
        <v>4859</v>
      </c>
      <c r="BA2468" t="s">
        <v>3205</v>
      </c>
      <c r="BB2468" t="s">
        <v>3863</v>
      </c>
      <c r="BC2468" t="s">
        <v>3206</v>
      </c>
      <c r="BG2468" t="s">
        <v>17360</v>
      </c>
      <c r="BH2468" t="s">
        <v>170</v>
      </c>
    </row>
    <row r="2469" spans="1:60" x14ac:dyDescent="0.25">
      <c r="A2469" s="9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10"/>
      <c r="P2469" s="6"/>
      <c r="Q2469" s="6"/>
      <c r="R2469" s="6"/>
      <c r="S2469" s="6"/>
      <c r="T2469" s="6"/>
      <c r="U2469" s="6"/>
      <c r="V2469" s="6"/>
      <c r="W2469" s="11"/>
      <c r="X2469" s="6"/>
      <c r="Y2469" s="6"/>
      <c r="Z2469" s="6"/>
      <c r="AA2469" s="6"/>
      <c r="AB2469" s="6"/>
      <c r="AZ2469" t="s">
        <v>570</v>
      </c>
      <c r="BA2469" t="s">
        <v>3205</v>
      </c>
      <c r="BB2469" t="s">
        <v>3863</v>
      </c>
      <c r="BC2469" t="s">
        <v>3206</v>
      </c>
      <c r="BG2469" t="s">
        <v>17361</v>
      </c>
      <c r="BH2469" t="s">
        <v>2239</v>
      </c>
    </row>
    <row r="2470" spans="1:60" x14ac:dyDescent="0.25">
      <c r="A2470" s="9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10"/>
      <c r="P2470" s="6"/>
      <c r="Q2470" s="11"/>
      <c r="R2470" s="6"/>
      <c r="S2470" s="6"/>
      <c r="T2470" s="6"/>
      <c r="U2470" s="6"/>
      <c r="V2470" s="6"/>
      <c r="W2470" s="11"/>
      <c r="X2470" s="6"/>
      <c r="Y2470" s="6"/>
      <c r="Z2470" s="6"/>
      <c r="AA2470" s="6"/>
      <c r="AB2470" s="6"/>
      <c r="AZ2470" t="s">
        <v>4860</v>
      </c>
      <c r="BA2470" t="s">
        <v>3205</v>
      </c>
      <c r="BB2470" t="s">
        <v>3863</v>
      </c>
      <c r="BC2470" t="s">
        <v>3206</v>
      </c>
      <c r="BG2470" t="s">
        <v>17362</v>
      </c>
      <c r="BH2470" t="s">
        <v>21818</v>
      </c>
    </row>
    <row r="2471" spans="1:60" x14ac:dyDescent="0.25">
      <c r="A2471" s="1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10"/>
      <c r="P2471" s="6"/>
      <c r="Q2471" s="11"/>
      <c r="R2471" s="6"/>
      <c r="S2471" s="6"/>
      <c r="T2471" s="6"/>
      <c r="U2471" s="17"/>
      <c r="V2471" s="17"/>
      <c r="W2471" s="11"/>
      <c r="X2471" s="6"/>
      <c r="Y2471" s="6"/>
      <c r="Z2471" s="6"/>
      <c r="AA2471" s="6"/>
      <c r="AB2471" s="6"/>
      <c r="AZ2471" t="s">
        <v>466</v>
      </c>
      <c r="BA2471" t="s">
        <v>3205</v>
      </c>
      <c r="BB2471" t="s">
        <v>3863</v>
      </c>
      <c r="BC2471" t="s">
        <v>3206</v>
      </c>
      <c r="BG2471" t="s">
        <v>17363</v>
      </c>
      <c r="BH2471" t="s">
        <v>309</v>
      </c>
    </row>
    <row r="2472" spans="1:60" x14ac:dyDescent="0.25">
      <c r="A2472" s="1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10"/>
      <c r="P2472" s="6"/>
      <c r="Q2472" s="11"/>
      <c r="R2472" s="6"/>
      <c r="S2472" s="6"/>
      <c r="T2472" s="6"/>
      <c r="U2472" s="17"/>
      <c r="V2472" s="17"/>
      <c r="W2472" s="11"/>
      <c r="X2472" s="6"/>
      <c r="Y2472" s="6"/>
      <c r="Z2472" s="6"/>
      <c r="AA2472" s="6"/>
      <c r="AB2472" s="6"/>
      <c r="AZ2472" t="s">
        <v>1849</v>
      </c>
      <c r="BA2472" t="s">
        <v>3205</v>
      </c>
      <c r="BB2472" t="s">
        <v>3863</v>
      </c>
      <c r="BC2472" t="s">
        <v>3206</v>
      </c>
      <c r="BG2472" t="s">
        <v>17364</v>
      </c>
      <c r="BH2472" t="s">
        <v>3485</v>
      </c>
    </row>
    <row r="2473" spans="1:60" x14ac:dyDescent="0.25">
      <c r="A2473" s="12"/>
      <c r="B2473" s="13"/>
      <c r="C2473" s="13"/>
      <c r="D2473" s="13"/>
      <c r="E2473" s="13"/>
      <c r="F2473" s="13"/>
      <c r="G2473" s="13"/>
      <c r="H2473" s="13"/>
      <c r="I2473" s="13"/>
      <c r="J2473" s="13"/>
      <c r="K2473" s="13"/>
      <c r="L2473" s="13"/>
      <c r="M2473" s="13"/>
      <c r="N2473" s="13"/>
      <c r="O2473" s="14"/>
      <c r="P2473" s="13"/>
      <c r="Q2473" s="15"/>
      <c r="R2473" s="13"/>
      <c r="S2473" s="13"/>
      <c r="T2473" s="13"/>
      <c r="U2473" s="13"/>
      <c r="V2473" s="13"/>
      <c r="W2473" s="13"/>
      <c r="X2473" s="13"/>
      <c r="Y2473" s="13"/>
      <c r="Z2473" s="13"/>
      <c r="AA2473" s="13"/>
      <c r="AB2473" s="13"/>
      <c r="AZ2473" t="s">
        <v>4861</v>
      </c>
      <c r="BA2473" t="s">
        <v>3205</v>
      </c>
      <c r="BB2473" t="s">
        <v>3863</v>
      </c>
      <c r="BC2473" t="s">
        <v>3206</v>
      </c>
      <c r="BG2473" t="s">
        <v>17365</v>
      </c>
      <c r="BH2473" t="s">
        <v>279</v>
      </c>
    </row>
    <row r="2474" spans="1:60" x14ac:dyDescent="0.25">
      <c r="A2474" s="12"/>
      <c r="B2474" s="13"/>
      <c r="C2474" s="13"/>
      <c r="D2474" s="13"/>
      <c r="E2474" s="13"/>
      <c r="F2474" s="13"/>
      <c r="G2474" s="13"/>
      <c r="H2474" s="13"/>
      <c r="I2474" s="13"/>
      <c r="J2474" s="13"/>
      <c r="K2474" s="13"/>
      <c r="L2474" s="13"/>
      <c r="M2474" s="13"/>
      <c r="N2474" s="13"/>
      <c r="O2474" s="14"/>
      <c r="P2474" s="13"/>
      <c r="Q2474" s="15"/>
      <c r="R2474" s="13"/>
      <c r="S2474" s="13"/>
      <c r="T2474" s="13"/>
      <c r="U2474" s="13"/>
      <c r="V2474" s="13"/>
      <c r="W2474" s="13"/>
      <c r="X2474" s="13"/>
      <c r="Y2474" s="13"/>
      <c r="Z2474" s="13"/>
      <c r="AA2474" s="13"/>
      <c r="AB2474" s="13"/>
      <c r="AZ2474" t="s">
        <v>4862</v>
      </c>
      <c r="BA2474" t="s">
        <v>3205</v>
      </c>
      <c r="BB2474" t="s">
        <v>3863</v>
      </c>
      <c r="BC2474" t="s">
        <v>3206</v>
      </c>
      <c r="BG2474" t="s">
        <v>17366</v>
      </c>
      <c r="BH2474" t="s">
        <v>9149</v>
      </c>
    </row>
    <row r="2475" spans="1:60" x14ac:dyDescent="0.25">
      <c r="A2475" s="12"/>
      <c r="B2475" s="13"/>
      <c r="C2475" s="13"/>
      <c r="D2475" s="13"/>
      <c r="E2475" s="13"/>
      <c r="F2475" s="13"/>
      <c r="G2475" s="13"/>
      <c r="H2475" s="13"/>
      <c r="I2475" s="13"/>
      <c r="J2475" s="13"/>
      <c r="K2475" s="13"/>
      <c r="L2475" s="13"/>
      <c r="M2475" s="13"/>
      <c r="N2475" s="13"/>
      <c r="O2475" s="14"/>
      <c r="P2475" s="13"/>
      <c r="Q2475" s="15"/>
      <c r="R2475" s="13"/>
      <c r="S2475" s="13"/>
      <c r="T2475" s="13"/>
      <c r="U2475" s="13"/>
      <c r="V2475" s="13"/>
      <c r="W2475" s="13"/>
      <c r="X2475" s="13"/>
      <c r="Y2475" s="13"/>
      <c r="Z2475" s="13"/>
      <c r="AA2475" s="13"/>
      <c r="AB2475" s="13"/>
      <c r="AZ2475" t="s">
        <v>4863</v>
      </c>
      <c r="BA2475" t="s">
        <v>3205</v>
      </c>
      <c r="BB2475" t="s">
        <v>3967</v>
      </c>
      <c r="BC2475" t="s">
        <v>3206</v>
      </c>
      <c r="BG2475" t="s">
        <v>17367</v>
      </c>
      <c r="BH2475" t="s">
        <v>2148</v>
      </c>
    </row>
    <row r="2476" spans="1:60" x14ac:dyDescent="0.25">
      <c r="A2476" s="12"/>
      <c r="B2476" s="13"/>
      <c r="C2476" s="13"/>
      <c r="D2476" s="13"/>
      <c r="E2476" s="13"/>
      <c r="F2476" s="13"/>
      <c r="G2476" s="13"/>
      <c r="H2476" s="13"/>
      <c r="I2476" s="13"/>
      <c r="J2476" s="13"/>
      <c r="K2476" s="13"/>
      <c r="L2476" s="13"/>
      <c r="M2476" s="13"/>
      <c r="N2476" s="13"/>
      <c r="O2476" s="14"/>
      <c r="P2476" s="13"/>
      <c r="Q2476" s="15"/>
      <c r="R2476" s="13"/>
      <c r="S2476" s="13"/>
      <c r="T2476" s="13"/>
      <c r="U2476" s="13"/>
      <c r="V2476" s="13"/>
      <c r="W2476" s="13"/>
      <c r="X2476" s="13"/>
      <c r="Y2476" s="13"/>
      <c r="Z2476" s="13"/>
      <c r="AA2476" s="13"/>
      <c r="AB2476" s="13"/>
      <c r="AZ2476" t="s">
        <v>4864</v>
      </c>
      <c r="BA2476" t="s">
        <v>3205</v>
      </c>
      <c r="BB2476" t="s">
        <v>3863</v>
      </c>
      <c r="BC2476" t="s">
        <v>3206</v>
      </c>
      <c r="BG2476" t="s">
        <v>17368</v>
      </c>
      <c r="BH2476" t="s">
        <v>163</v>
      </c>
    </row>
    <row r="2477" spans="1:60" x14ac:dyDescent="0.25">
      <c r="A2477" s="12"/>
      <c r="B2477" s="13"/>
      <c r="C2477" s="13"/>
      <c r="D2477" s="13"/>
      <c r="E2477" s="13"/>
      <c r="F2477" s="13"/>
      <c r="G2477" s="13"/>
      <c r="H2477" s="13"/>
      <c r="I2477" s="13"/>
      <c r="J2477" s="13"/>
      <c r="K2477" s="13"/>
      <c r="L2477" s="13"/>
      <c r="M2477" s="13"/>
      <c r="N2477" s="13"/>
      <c r="O2477" s="14"/>
      <c r="P2477" s="13"/>
      <c r="Q2477" s="15"/>
      <c r="R2477" s="13"/>
      <c r="S2477" s="13"/>
      <c r="T2477" s="13"/>
      <c r="U2477" s="13"/>
      <c r="V2477" s="13"/>
      <c r="W2477" s="13"/>
      <c r="X2477" s="13"/>
      <c r="Y2477" s="13"/>
      <c r="Z2477" s="13"/>
      <c r="AA2477" s="13"/>
      <c r="AB2477" s="13"/>
      <c r="AZ2477" t="s">
        <v>4865</v>
      </c>
      <c r="BA2477" t="s">
        <v>3205</v>
      </c>
      <c r="BB2477" t="s">
        <v>3967</v>
      </c>
      <c r="BC2477" t="s">
        <v>3206</v>
      </c>
      <c r="BG2477" t="s">
        <v>17369</v>
      </c>
      <c r="BH2477" t="s">
        <v>279</v>
      </c>
    </row>
    <row r="2478" spans="1:60" x14ac:dyDescent="0.25">
      <c r="A2478" s="12"/>
      <c r="B2478" s="13"/>
      <c r="C2478" s="13"/>
      <c r="D2478" s="13"/>
      <c r="E2478" s="13"/>
      <c r="F2478" s="13"/>
      <c r="G2478" s="13"/>
      <c r="H2478" s="13"/>
      <c r="I2478" s="13"/>
      <c r="J2478" s="13"/>
      <c r="K2478" s="13"/>
      <c r="L2478" s="13"/>
      <c r="M2478" s="13"/>
      <c r="N2478" s="13"/>
      <c r="O2478" s="14"/>
      <c r="P2478" s="13"/>
      <c r="Q2478" s="15"/>
      <c r="R2478" s="13"/>
      <c r="S2478" s="13"/>
      <c r="T2478" s="13"/>
      <c r="U2478" s="13"/>
      <c r="V2478" s="13"/>
      <c r="W2478" s="13"/>
      <c r="X2478" s="13"/>
      <c r="Y2478" s="13"/>
      <c r="Z2478" s="13"/>
      <c r="AA2478" s="13"/>
      <c r="AB2478" s="13"/>
      <c r="AZ2478" t="s">
        <v>4866</v>
      </c>
      <c r="BA2478" t="s">
        <v>3205</v>
      </c>
      <c r="BB2478" t="s">
        <v>3863</v>
      </c>
      <c r="BC2478" t="s">
        <v>3206</v>
      </c>
      <c r="BG2478" t="s">
        <v>17370</v>
      </c>
      <c r="BH2478" t="s">
        <v>112</v>
      </c>
    </row>
    <row r="2479" spans="1:60" x14ac:dyDescent="0.25">
      <c r="A2479" s="12"/>
      <c r="B2479" s="13"/>
      <c r="C2479" s="13"/>
      <c r="D2479" s="13"/>
      <c r="E2479" s="13"/>
      <c r="F2479" s="13"/>
      <c r="G2479" s="13"/>
      <c r="H2479" s="13"/>
      <c r="I2479" s="13"/>
      <c r="J2479" s="13"/>
      <c r="K2479" s="13"/>
      <c r="L2479" s="13"/>
      <c r="M2479" s="13"/>
      <c r="N2479" s="13"/>
      <c r="O2479" s="14"/>
      <c r="P2479" s="13"/>
      <c r="Q2479" s="15"/>
      <c r="R2479" s="13"/>
      <c r="S2479" s="13"/>
      <c r="T2479" s="13"/>
      <c r="U2479" s="13"/>
      <c r="V2479" s="13"/>
      <c r="W2479" s="13"/>
      <c r="X2479" s="13"/>
      <c r="Y2479" s="13"/>
      <c r="Z2479" s="13"/>
      <c r="AA2479" s="13"/>
      <c r="AB2479" s="13"/>
      <c r="AZ2479" t="s">
        <v>4867</v>
      </c>
      <c r="BA2479" t="s">
        <v>3205</v>
      </c>
      <c r="BB2479" t="s">
        <v>3863</v>
      </c>
      <c r="BC2479" t="s">
        <v>3204</v>
      </c>
      <c r="BG2479" t="s">
        <v>17371</v>
      </c>
      <c r="BH2479" t="s">
        <v>170</v>
      </c>
    </row>
    <row r="2480" spans="1:60" x14ac:dyDescent="0.25">
      <c r="A2480" s="1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10"/>
      <c r="P2480" s="6"/>
      <c r="Q2480" s="11"/>
      <c r="R2480" s="6"/>
      <c r="S2480" s="6"/>
      <c r="T2480" s="6"/>
      <c r="U2480" s="17"/>
      <c r="V2480" s="17"/>
      <c r="W2480" s="11"/>
      <c r="X2480" s="6"/>
      <c r="Y2480" s="6"/>
      <c r="Z2480" s="6"/>
      <c r="AA2480" s="6"/>
      <c r="AB2480" s="6"/>
      <c r="AZ2480" t="s">
        <v>4868</v>
      </c>
      <c r="BA2480" t="s">
        <v>3205</v>
      </c>
      <c r="BB2480" t="s">
        <v>3863</v>
      </c>
      <c r="BC2480" t="s">
        <v>3204</v>
      </c>
      <c r="BG2480" t="s">
        <v>17372</v>
      </c>
      <c r="BH2480" t="s">
        <v>279</v>
      </c>
    </row>
    <row r="2481" spans="1:60" x14ac:dyDescent="0.25">
      <c r="A2481" s="1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10"/>
      <c r="P2481" s="6"/>
      <c r="Q2481" s="6"/>
      <c r="R2481" s="6"/>
      <c r="S2481" s="6"/>
      <c r="T2481" s="6"/>
      <c r="U2481" s="17"/>
      <c r="V2481" s="17"/>
      <c r="W2481" s="11"/>
      <c r="X2481" s="6"/>
      <c r="Y2481" s="6"/>
      <c r="Z2481" s="6"/>
      <c r="AA2481" s="6"/>
      <c r="AB2481" s="6"/>
      <c r="AZ2481" t="s">
        <v>1663</v>
      </c>
      <c r="BA2481" t="s">
        <v>3205</v>
      </c>
      <c r="BB2481" t="s">
        <v>3863</v>
      </c>
      <c r="BC2481" t="s">
        <v>3204</v>
      </c>
      <c r="BG2481" t="s">
        <v>17373</v>
      </c>
      <c r="BH2481" t="s">
        <v>298</v>
      </c>
    </row>
    <row r="2482" spans="1:60" x14ac:dyDescent="0.25">
      <c r="A2482" s="1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10"/>
      <c r="P2482" s="6"/>
      <c r="Q2482" s="6"/>
      <c r="R2482" s="6"/>
      <c r="S2482" s="6"/>
      <c r="T2482" s="6"/>
      <c r="U2482" s="17"/>
      <c r="V2482" s="17"/>
      <c r="W2482" s="11"/>
      <c r="X2482" s="6"/>
      <c r="Y2482" s="6"/>
      <c r="Z2482" s="6"/>
      <c r="AA2482" s="6"/>
      <c r="AB2482" s="6"/>
      <c r="AZ2482" t="s">
        <v>258</v>
      </c>
      <c r="BA2482" t="s">
        <v>3205</v>
      </c>
      <c r="BB2482" t="s">
        <v>3863</v>
      </c>
      <c r="BC2482" t="s">
        <v>3204</v>
      </c>
      <c r="BG2482" t="s">
        <v>17374</v>
      </c>
      <c r="BH2482" t="s">
        <v>9151</v>
      </c>
    </row>
    <row r="2483" spans="1:60" x14ac:dyDescent="0.25">
      <c r="A2483" s="9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10"/>
      <c r="P2483" s="6"/>
      <c r="Q2483" s="6"/>
      <c r="R2483" s="6"/>
      <c r="S2483" s="6"/>
      <c r="T2483" s="6"/>
      <c r="U2483" s="6"/>
      <c r="V2483" s="6"/>
      <c r="W2483" s="11"/>
      <c r="X2483" s="6"/>
      <c r="Y2483" s="6"/>
      <c r="Z2483" s="6"/>
      <c r="AA2483" s="6"/>
      <c r="AB2483" s="6"/>
      <c r="AZ2483" t="s">
        <v>87</v>
      </c>
      <c r="BA2483" t="s">
        <v>3205</v>
      </c>
      <c r="BB2483" t="s">
        <v>3863</v>
      </c>
      <c r="BC2483" t="s">
        <v>3206</v>
      </c>
      <c r="BG2483" t="s">
        <v>17375</v>
      </c>
      <c r="BH2483" t="s">
        <v>645</v>
      </c>
    </row>
    <row r="2484" spans="1:60" x14ac:dyDescent="0.25">
      <c r="A2484" s="9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10"/>
      <c r="P2484" s="6"/>
      <c r="Q2484" s="11"/>
      <c r="R2484" s="6"/>
      <c r="S2484" s="6"/>
      <c r="T2484" s="6"/>
      <c r="U2484" s="6"/>
      <c r="V2484" s="6"/>
      <c r="W2484" s="11"/>
      <c r="X2484" s="6"/>
      <c r="Y2484" s="6"/>
      <c r="Z2484" s="6"/>
      <c r="AA2484" s="6"/>
      <c r="AB2484" s="6"/>
      <c r="AZ2484" t="s">
        <v>4869</v>
      </c>
      <c r="BA2484" t="s">
        <v>3205</v>
      </c>
      <c r="BB2484" t="s">
        <v>3863</v>
      </c>
      <c r="BC2484" t="s">
        <v>3206</v>
      </c>
      <c r="BG2484" t="s">
        <v>17376</v>
      </c>
      <c r="BH2484" t="s">
        <v>160</v>
      </c>
    </row>
    <row r="2485" spans="1:60" x14ac:dyDescent="0.25">
      <c r="A2485" s="16"/>
      <c r="B2485" s="13"/>
      <c r="C2485" s="13"/>
      <c r="D2485" s="13"/>
      <c r="E2485" s="13"/>
      <c r="F2485" s="13"/>
      <c r="G2485" s="13"/>
      <c r="H2485" s="13"/>
      <c r="I2485" s="13"/>
      <c r="J2485" s="13"/>
      <c r="K2485" s="13"/>
      <c r="L2485" s="13"/>
      <c r="M2485" s="13"/>
      <c r="N2485" s="13"/>
      <c r="O2485" s="14"/>
      <c r="P2485" s="13"/>
      <c r="Q2485" s="15"/>
      <c r="R2485" s="13"/>
      <c r="S2485" s="13"/>
      <c r="T2485" s="13"/>
      <c r="U2485" s="17"/>
      <c r="V2485" s="17"/>
      <c r="W2485" s="13"/>
      <c r="X2485" s="13"/>
      <c r="Y2485" s="13"/>
      <c r="Z2485" s="13"/>
      <c r="AA2485" s="13"/>
      <c r="AB2485" s="13"/>
      <c r="AZ2485" t="s">
        <v>1727</v>
      </c>
      <c r="BA2485" t="s">
        <v>3205</v>
      </c>
      <c r="BB2485" t="s">
        <v>3863</v>
      </c>
      <c r="BC2485" t="s">
        <v>3206</v>
      </c>
      <c r="BG2485" t="s">
        <v>17377</v>
      </c>
      <c r="BH2485" t="s">
        <v>168</v>
      </c>
    </row>
    <row r="2486" spans="1:60" x14ac:dyDescent="0.25">
      <c r="A2486" s="12"/>
      <c r="B2486" s="13"/>
      <c r="C2486" s="13"/>
      <c r="D2486" s="13"/>
      <c r="E2486" s="13"/>
      <c r="F2486" s="13"/>
      <c r="G2486" s="13"/>
      <c r="H2486" s="13"/>
      <c r="I2486" s="13"/>
      <c r="J2486" s="13"/>
      <c r="K2486" s="13"/>
      <c r="L2486" s="13"/>
      <c r="M2486" s="13"/>
      <c r="N2486" s="13"/>
      <c r="O2486" s="14"/>
      <c r="P2486" s="13"/>
      <c r="Q2486" s="15"/>
      <c r="R2486" s="13"/>
      <c r="S2486" s="13"/>
      <c r="T2486" s="13"/>
      <c r="U2486" s="13"/>
      <c r="V2486" s="13"/>
      <c r="W2486" s="13"/>
      <c r="X2486" s="13"/>
      <c r="Y2486" s="13"/>
      <c r="Z2486" s="13"/>
      <c r="AA2486" s="13"/>
      <c r="AB2486" s="13"/>
      <c r="AZ2486" t="s">
        <v>4870</v>
      </c>
      <c r="BA2486" t="s">
        <v>3205</v>
      </c>
      <c r="BB2486" t="s">
        <v>3863</v>
      </c>
      <c r="BC2486" t="s">
        <v>3206</v>
      </c>
      <c r="BG2486" t="s">
        <v>17378</v>
      </c>
      <c r="BH2486" t="s">
        <v>2038</v>
      </c>
    </row>
    <row r="2487" spans="1:60" x14ac:dyDescent="0.25">
      <c r="A2487" s="9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10"/>
      <c r="P2487" s="6"/>
      <c r="Q2487" s="11"/>
      <c r="R2487" s="6"/>
      <c r="S2487" s="6"/>
      <c r="T2487" s="6"/>
      <c r="U2487" s="6"/>
      <c r="V2487" s="6"/>
      <c r="W2487" s="11"/>
      <c r="X2487" s="6"/>
      <c r="Y2487" s="6"/>
      <c r="Z2487" s="6"/>
      <c r="AA2487" s="6"/>
      <c r="AB2487" s="6"/>
      <c r="AZ2487" t="s">
        <v>4871</v>
      </c>
      <c r="BA2487" t="s">
        <v>3205</v>
      </c>
      <c r="BB2487" t="s">
        <v>3863</v>
      </c>
      <c r="BC2487" t="s">
        <v>3206</v>
      </c>
      <c r="BG2487" t="s">
        <v>17379</v>
      </c>
      <c r="BH2487" t="s">
        <v>21819</v>
      </c>
    </row>
    <row r="2488" spans="1:60" x14ac:dyDescent="0.25">
      <c r="A2488" s="9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10"/>
      <c r="P2488" s="6"/>
      <c r="Q2488" s="6"/>
      <c r="R2488" s="6"/>
      <c r="S2488" s="6"/>
      <c r="T2488" s="6"/>
      <c r="U2488" s="6"/>
      <c r="V2488" s="6"/>
      <c r="W2488" s="11"/>
      <c r="X2488" s="6"/>
      <c r="Y2488" s="6"/>
      <c r="Z2488" s="6"/>
      <c r="AA2488" s="6"/>
      <c r="AB2488" s="6"/>
      <c r="AZ2488" t="s">
        <v>4872</v>
      </c>
      <c r="BA2488" t="s">
        <v>3205</v>
      </c>
      <c r="BB2488" t="s">
        <v>3863</v>
      </c>
      <c r="BC2488" t="s">
        <v>7263</v>
      </c>
      <c r="BG2488" t="s">
        <v>17380</v>
      </c>
      <c r="BH2488" t="s">
        <v>3485</v>
      </c>
    </row>
    <row r="2489" spans="1:60" x14ac:dyDescent="0.25">
      <c r="A2489" s="9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10"/>
      <c r="P2489" s="6"/>
      <c r="Q2489" s="11"/>
      <c r="R2489" s="6"/>
      <c r="S2489" s="6"/>
      <c r="T2489" s="6"/>
      <c r="U2489" s="6"/>
      <c r="V2489" s="6"/>
      <c r="W2489" s="11"/>
      <c r="X2489" s="6"/>
      <c r="Y2489" s="6"/>
      <c r="Z2489" s="6"/>
      <c r="AA2489" s="6"/>
      <c r="AB2489" s="6"/>
      <c r="AZ2489" t="s">
        <v>4873</v>
      </c>
      <c r="BA2489" t="s">
        <v>3205</v>
      </c>
      <c r="BB2489" t="s">
        <v>3863</v>
      </c>
      <c r="BC2489" t="s">
        <v>3206</v>
      </c>
      <c r="BG2489" t="s">
        <v>17381</v>
      </c>
      <c r="BH2489" t="s">
        <v>163</v>
      </c>
    </row>
    <row r="2490" spans="1:60" x14ac:dyDescent="0.25">
      <c r="A2490" s="18"/>
      <c r="B2490" s="19"/>
      <c r="C2490" s="20"/>
      <c r="D2490" s="19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10"/>
      <c r="P2490" s="6"/>
      <c r="Q2490" s="11"/>
      <c r="R2490" s="6"/>
      <c r="S2490" s="6"/>
      <c r="T2490" s="6"/>
      <c r="U2490" s="6"/>
      <c r="V2490" s="6"/>
      <c r="W2490" s="11"/>
      <c r="X2490" s="6"/>
      <c r="Y2490" s="6"/>
      <c r="Z2490" s="6"/>
      <c r="AA2490" s="6"/>
      <c r="AB2490" s="6"/>
      <c r="AZ2490" t="s">
        <v>2030</v>
      </c>
      <c r="BA2490" t="s">
        <v>3205</v>
      </c>
      <c r="BB2490" t="s">
        <v>3863</v>
      </c>
      <c r="BC2490" t="s">
        <v>3206</v>
      </c>
      <c r="BG2490" t="s">
        <v>17382</v>
      </c>
      <c r="BH2490" t="s">
        <v>160</v>
      </c>
    </row>
    <row r="2491" spans="1:60" x14ac:dyDescent="0.25">
      <c r="A2491" s="1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10"/>
      <c r="P2491" s="6"/>
      <c r="Q2491" s="11"/>
      <c r="R2491" s="6"/>
      <c r="S2491" s="6"/>
      <c r="T2491" s="6"/>
      <c r="U2491" s="17"/>
      <c r="V2491" s="17"/>
      <c r="W2491" s="11"/>
      <c r="X2491" s="6"/>
      <c r="Y2491" s="6"/>
      <c r="Z2491" s="6"/>
      <c r="AA2491" s="6"/>
      <c r="AB2491" s="6"/>
      <c r="AZ2491" t="s">
        <v>3114</v>
      </c>
      <c r="BA2491" t="s">
        <v>3205</v>
      </c>
      <c r="BB2491" t="s">
        <v>3863</v>
      </c>
      <c r="BC2491" t="s">
        <v>3206</v>
      </c>
      <c r="BG2491" t="s">
        <v>17383</v>
      </c>
      <c r="BH2491" t="s">
        <v>168</v>
      </c>
    </row>
    <row r="2492" spans="1:60" x14ac:dyDescent="0.25">
      <c r="A2492" s="9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10"/>
      <c r="P2492" s="6"/>
      <c r="Q2492" s="6"/>
      <c r="R2492" s="6"/>
      <c r="S2492" s="6"/>
      <c r="T2492" s="6"/>
      <c r="U2492" s="6"/>
      <c r="V2492" s="6"/>
      <c r="W2492" s="11"/>
      <c r="X2492" s="6"/>
      <c r="Y2492" s="6"/>
      <c r="Z2492" s="6"/>
      <c r="AA2492" s="6"/>
      <c r="AB2492" s="6"/>
      <c r="AZ2492" t="s">
        <v>4874</v>
      </c>
      <c r="BA2492" t="s">
        <v>3205</v>
      </c>
      <c r="BB2492" t="s">
        <v>3863</v>
      </c>
      <c r="BC2492" t="s">
        <v>3204</v>
      </c>
      <c r="BG2492" t="s">
        <v>17384</v>
      </c>
      <c r="BH2492" t="s">
        <v>170</v>
      </c>
    </row>
    <row r="2493" spans="1:60" x14ac:dyDescent="0.25">
      <c r="A2493" s="9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10"/>
      <c r="P2493" s="6"/>
      <c r="Q2493" s="11"/>
      <c r="R2493" s="6"/>
      <c r="S2493" s="6"/>
      <c r="T2493" s="6"/>
      <c r="U2493" s="6"/>
      <c r="V2493" s="6"/>
      <c r="W2493" s="11"/>
      <c r="X2493" s="6"/>
      <c r="Y2493" s="6"/>
      <c r="Z2493" s="6"/>
      <c r="AA2493" s="6"/>
      <c r="AB2493" s="6"/>
      <c r="AZ2493" t="s">
        <v>4875</v>
      </c>
      <c r="BA2493" t="s">
        <v>3205</v>
      </c>
      <c r="BB2493" t="s">
        <v>3863</v>
      </c>
      <c r="BC2493" t="s">
        <v>3206</v>
      </c>
      <c r="BG2493" t="s">
        <v>17385</v>
      </c>
      <c r="BH2493" t="s">
        <v>9149</v>
      </c>
    </row>
    <row r="2494" spans="1:60" x14ac:dyDescent="0.25">
      <c r="A2494" s="9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10"/>
      <c r="P2494" s="6"/>
      <c r="Q2494" s="11"/>
      <c r="R2494" s="6"/>
      <c r="S2494" s="6"/>
      <c r="T2494" s="6"/>
      <c r="U2494" s="6"/>
      <c r="V2494" s="6"/>
      <c r="W2494" s="11"/>
      <c r="X2494" s="6"/>
      <c r="Y2494" s="6"/>
      <c r="Z2494" s="6"/>
      <c r="AA2494" s="6"/>
      <c r="AB2494" s="6"/>
      <c r="AZ2494" t="s">
        <v>4876</v>
      </c>
      <c r="BA2494" t="s">
        <v>3205</v>
      </c>
      <c r="BB2494" t="s">
        <v>3203</v>
      </c>
      <c r="BC2494" t="s">
        <v>7263</v>
      </c>
      <c r="BG2494" t="s">
        <v>17386</v>
      </c>
      <c r="BH2494" t="s">
        <v>9149</v>
      </c>
    </row>
    <row r="2495" spans="1:60" x14ac:dyDescent="0.25">
      <c r="A2495" s="9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10"/>
      <c r="P2495" s="6"/>
      <c r="Q2495" s="11"/>
      <c r="R2495" s="6"/>
      <c r="S2495" s="6"/>
      <c r="T2495" s="6"/>
      <c r="U2495" s="6"/>
      <c r="V2495" s="6"/>
      <c r="W2495" s="11"/>
      <c r="X2495" s="6"/>
      <c r="Y2495" s="6"/>
      <c r="Z2495" s="6"/>
      <c r="AA2495" s="6"/>
      <c r="AB2495" s="6"/>
      <c r="AZ2495" t="s">
        <v>4877</v>
      </c>
      <c r="BA2495" t="s">
        <v>3205</v>
      </c>
      <c r="BB2495" t="s">
        <v>3863</v>
      </c>
      <c r="BC2495" t="s">
        <v>3206</v>
      </c>
      <c r="BG2495" t="s">
        <v>17387</v>
      </c>
      <c r="BH2495" t="s">
        <v>163</v>
      </c>
    </row>
    <row r="2496" spans="1:60" x14ac:dyDescent="0.25">
      <c r="A2496" s="9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10"/>
      <c r="P2496" s="6"/>
      <c r="Q2496" s="11"/>
      <c r="R2496" s="6"/>
      <c r="S2496" s="6"/>
      <c r="T2496" s="6"/>
      <c r="U2496" s="6"/>
      <c r="V2496" s="6"/>
      <c r="W2496" s="11"/>
      <c r="X2496" s="6"/>
      <c r="Y2496" s="6"/>
      <c r="Z2496" s="6"/>
      <c r="AA2496" s="6"/>
      <c r="AB2496" s="6"/>
      <c r="AZ2496" t="s">
        <v>4878</v>
      </c>
      <c r="BA2496" t="s">
        <v>3205</v>
      </c>
      <c r="BB2496" t="s">
        <v>3863</v>
      </c>
      <c r="BC2496" t="s">
        <v>3206</v>
      </c>
      <c r="BG2496" t="s">
        <v>17388</v>
      </c>
      <c r="BH2496" t="s">
        <v>166</v>
      </c>
    </row>
    <row r="2497" spans="1:60" x14ac:dyDescent="0.25">
      <c r="A2497" s="9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10"/>
      <c r="P2497" s="6"/>
      <c r="Q2497" s="11"/>
      <c r="R2497" s="6"/>
      <c r="S2497" s="6"/>
      <c r="T2497" s="6"/>
      <c r="U2497" s="6"/>
      <c r="V2497" s="6"/>
      <c r="W2497" s="11"/>
      <c r="X2497" s="6"/>
      <c r="Y2497" s="6"/>
      <c r="Z2497" s="6"/>
      <c r="AA2497" s="6"/>
      <c r="AB2497" s="6"/>
      <c r="AZ2497" t="s">
        <v>4879</v>
      </c>
      <c r="BA2497" t="s">
        <v>3205</v>
      </c>
      <c r="BB2497" t="s">
        <v>3863</v>
      </c>
      <c r="BC2497" t="s">
        <v>3206</v>
      </c>
      <c r="BG2497" t="s">
        <v>17389</v>
      </c>
      <c r="BH2497" t="s">
        <v>309</v>
      </c>
    </row>
    <row r="2498" spans="1:60" x14ac:dyDescent="0.25">
      <c r="A2498" s="9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10"/>
      <c r="P2498" s="6"/>
      <c r="Q2498" s="11"/>
      <c r="R2498" s="6"/>
      <c r="S2498" s="6"/>
      <c r="T2498" s="6"/>
      <c r="U2498" s="6"/>
      <c r="V2498" s="6"/>
      <c r="W2498" s="11"/>
      <c r="X2498" s="6"/>
      <c r="Y2498" s="6"/>
      <c r="Z2498" s="6"/>
      <c r="AA2498" s="6"/>
      <c r="AB2498" s="6"/>
      <c r="AZ2498" t="s">
        <v>4880</v>
      </c>
      <c r="BA2498" t="s">
        <v>3205</v>
      </c>
      <c r="BB2498" t="s">
        <v>3863</v>
      </c>
      <c r="BC2498" t="s">
        <v>3206</v>
      </c>
      <c r="BG2498" t="s">
        <v>17390</v>
      </c>
      <c r="BH2498" t="s">
        <v>170</v>
      </c>
    </row>
    <row r="2499" spans="1:60" x14ac:dyDescent="0.25">
      <c r="A2499" s="18"/>
      <c r="B2499" s="19"/>
      <c r="C2499" s="20"/>
      <c r="D2499" s="19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10"/>
      <c r="P2499" s="6"/>
      <c r="Q2499" s="11"/>
      <c r="R2499" s="6"/>
      <c r="S2499" s="6"/>
      <c r="T2499" s="6"/>
      <c r="U2499" s="17"/>
      <c r="V2499" s="17"/>
      <c r="W2499" s="11"/>
      <c r="X2499" s="6"/>
      <c r="Y2499" s="6"/>
      <c r="Z2499" s="6"/>
      <c r="AA2499" s="6"/>
      <c r="AB2499" s="6"/>
      <c r="AZ2499" t="s">
        <v>2729</v>
      </c>
      <c r="BA2499" t="s">
        <v>3205</v>
      </c>
      <c r="BB2499" t="s">
        <v>3863</v>
      </c>
      <c r="BC2499" t="s">
        <v>3206</v>
      </c>
      <c r="BG2499" t="s">
        <v>17391</v>
      </c>
      <c r="BH2499" t="s">
        <v>160</v>
      </c>
    </row>
    <row r="2500" spans="1:60" x14ac:dyDescent="0.25">
      <c r="A2500" s="9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10"/>
      <c r="P2500" s="6"/>
      <c r="Q2500" s="6"/>
      <c r="R2500" s="6"/>
      <c r="S2500" s="6"/>
      <c r="T2500" s="6"/>
      <c r="U2500" s="6"/>
      <c r="V2500" s="6"/>
      <c r="W2500" s="11"/>
      <c r="X2500" s="6"/>
      <c r="Y2500" s="6"/>
      <c r="Z2500" s="6"/>
      <c r="AA2500" s="6"/>
      <c r="AB2500" s="6"/>
      <c r="AZ2500" t="s">
        <v>4881</v>
      </c>
      <c r="BA2500" t="s">
        <v>3205</v>
      </c>
      <c r="BB2500" t="s">
        <v>3863</v>
      </c>
      <c r="BC2500" t="s">
        <v>3206</v>
      </c>
      <c r="BG2500" t="s">
        <v>17392</v>
      </c>
      <c r="BH2500" t="s">
        <v>168</v>
      </c>
    </row>
    <row r="2501" spans="1:60" x14ac:dyDescent="0.25">
      <c r="A2501" s="9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10"/>
      <c r="P2501" s="6"/>
      <c r="Q2501" s="6"/>
      <c r="R2501" s="6"/>
      <c r="S2501" s="6"/>
      <c r="T2501" s="6"/>
      <c r="U2501" s="6"/>
      <c r="V2501" s="6"/>
      <c r="W2501" s="11"/>
      <c r="X2501" s="6"/>
      <c r="Y2501" s="6"/>
      <c r="Z2501" s="6"/>
      <c r="AA2501" s="6"/>
      <c r="AB2501" s="6"/>
      <c r="AZ2501" t="s">
        <v>4882</v>
      </c>
      <c r="BA2501" t="s">
        <v>3205</v>
      </c>
      <c r="BB2501" t="s">
        <v>3863</v>
      </c>
      <c r="BC2501" t="s">
        <v>3206</v>
      </c>
      <c r="BG2501" t="s">
        <v>17393</v>
      </c>
      <c r="BH2501" t="s">
        <v>160</v>
      </c>
    </row>
    <row r="2502" spans="1:60" x14ac:dyDescent="0.25">
      <c r="A2502" s="9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10"/>
      <c r="P2502" s="6"/>
      <c r="Q2502" s="6"/>
      <c r="R2502" s="6"/>
      <c r="S2502" s="6"/>
      <c r="T2502" s="6"/>
      <c r="U2502" s="6"/>
      <c r="V2502" s="6"/>
      <c r="W2502" s="11"/>
      <c r="X2502" s="6"/>
      <c r="Y2502" s="6"/>
      <c r="Z2502" s="6"/>
      <c r="AA2502" s="6"/>
      <c r="AB2502" s="6"/>
      <c r="AZ2502" t="s">
        <v>4883</v>
      </c>
      <c r="BA2502" t="s">
        <v>3205</v>
      </c>
      <c r="BB2502" t="s">
        <v>3863</v>
      </c>
      <c r="BC2502" t="s">
        <v>7263</v>
      </c>
      <c r="BG2502" t="s">
        <v>17394</v>
      </c>
      <c r="BH2502" t="s">
        <v>9147</v>
      </c>
    </row>
    <row r="2503" spans="1:60" x14ac:dyDescent="0.25">
      <c r="A2503" s="12"/>
      <c r="B2503" s="13"/>
      <c r="C2503" s="13"/>
      <c r="D2503" s="13"/>
      <c r="E2503" s="13"/>
      <c r="F2503" s="13"/>
      <c r="G2503" s="13"/>
      <c r="H2503" s="13"/>
      <c r="I2503" s="13"/>
      <c r="J2503" s="13"/>
      <c r="K2503" s="13"/>
      <c r="L2503" s="13"/>
      <c r="M2503" s="13"/>
      <c r="N2503" s="13"/>
      <c r="O2503" s="14"/>
      <c r="P2503" s="13"/>
      <c r="Q2503" s="15"/>
      <c r="R2503" s="13"/>
      <c r="S2503" s="13"/>
      <c r="T2503" s="13"/>
      <c r="U2503" s="13"/>
      <c r="V2503" s="13"/>
      <c r="W2503" s="13"/>
      <c r="X2503" s="13"/>
      <c r="Y2503" s="13"/>
      <c r="Z2503" s="13"/>
      <c r="AA2503" s="13"/>
      <c r="AB2503" s="13"/>
      <c r="AZ2503" t="s">
        <v>4884</v>
      </c>
      <c r="BA2503" t="s">
        <v>3205</v>
      </c>
      <c r="BB2503" t="s">
        <v>3863</v>
      </c>
      <c r="BC2503" t="s">
        <v>7263</v>
      </c>
      <c r="BG2503" t="s">
        <v>17395</v>
      </c>
      <c r="BH2503" t="s">
        <v>9153</v>
      </c>
    </row>
    <row r="2504" spans="1:60" x14ac:dyDescent="0.25">
      <c r="A2504" s="9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10"/>
      <c r="P2504" s="6"/>
      <c r="Q2504" s="6"/>
      <c r="R2504" s="6"/>
      <c r="S2504" s="6"/>
      <c r="T2504" s="6"/>
      <c r="U2504" s="6"/>
      <c r="V2504" s="6"/>
      <c r="W2504" s="11"/>
      <c r="X2504" s="6"/>
      <c r="Y2504" s="6"/>
      <c r="Z2504" s="6"/>
      <c r="AA2504" s="6"/>
      <c r="AB2504" s="6"/>
      <c r="AZ2504" t="s">
        <v>424</v>
      </c>
      <c r="BA2504" t="s">
        <v>3205</v>
      </c>
      <c r="BB2504" t="s">
        <v>3863</v>
      </c>
      <c r="BC2504" t="s">
        <v>3204</v>
      </c>
      <c r="BG2504" t="s">
        <v>17396</v>
      </c>
      <c r="BH2504" t="s">
        <v>228</v>
      </c>
    </row>
    <row r="2505" spans="1:60" x14ac:dyDescent="0.25">
      <c r="A2505" s="9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10"/>
      <c r="P2505" s="6"/>
      <c r="Q2505" s="11"/>
      <c r="R2505" s="6"/>
      <c r="S2505" s="6"/>
      <c r="T2505" s="6"/>
      <c r="U2505" s="6"/>
      <c r="V2505" s="6"/>
      <c r="W2505" s="11"/>
      <c r="X2505" s="6"/>
      <c r="Y2505" s="6"/>
      <c r="Z2505" s="6"/>
      <c r="AA2505" s="6"/>
      <c r="AB2505" s="6"/>
      <c r="AZ2505" t="s">
        <v>4885</v>
      </c>
      <c r="BA2505" t="s">
        <v>3205</v>
      </c>
      <c r="BB2505" t="s">
        <v>3863</v>
      </c>
      <c r="BC2505" t="s">
        <v>3206</v>
      </c>
      <c r="BG2505" t="s">
        <v>17397</v>
      </c>
      <c r="BH2505" t="s">
        <v>2239</v>
      </c>
    </row>
    <row r="2506" spans="1:60" x14ac:dyDescent="0.25">
      <c r="A2506" s="9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10"/>
      <c r="P2506" s="6"/>
      <c r="Q2506" s="6"/>
      <c r="R2506" s="6"/>
      <c r="S2506" s="6"/>
      <c r="T2506" s="6"/>
      <c r="U2506" s="6"/>
      <c r="V2506" s="6"/>
      <c r="W2506" s="11"/>
      <c r="X2506" s="6"/>
      <c r="Y2506" s="6"/>
      <c r="Z2506" s="6"/>
      <c r="AA2506" s="6"/>
      <c r="AB2506" s="6"/>
      <c r="AZ2506" t="s">
        <v>4886</v>
      </c>
      <c r="BA2506" t="s">
        <v>3205</v>
      </c>
      <c r="BB2506" t="s">
        <v>3863</v>
      </c>
      <c r="BC2506" t="s">
        <v>3204</v>
      </c>
      <c r="BG2506" t="s">
        <v>17398</v>
      </c>
      <c r="BH2506" t="s">
        <v>2239</v>
      </c>
    </row>
    <row r="2507" spans="1:60" x14ac:dyDescent="0.25">
      <c r="A2507" s="9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10"/>
      <c r="P2507" s="6"/>
      <c r="Q2507" s="11"/>
      <c r="R2507" s="6"/>
      <c r="S2507" s="6"/>
      <c r="T2507" s="6"/>
      <c r="U2507" s="6"/>
      <c r="V2507" s="6"/>
      <c r="W2507" s="11"/>
      <c r="X2507" s="6"/>
      <c r="Y2507" s="6"/>
      <c r="Z2507" s="6"/>
      <c r="AA2507" s="6"/>
      <c r="AB2507" s="6"/>
      <c r="AZ2507" t="s">
        <v>4887</v>
      </c>
      <c r="BA2507" t="s">
        <v>3205</v>
      </c>
      <c r="BB2507" t="s">
        <v>3863</v>
      </c>
      <c r="BC2507" t="s">
        <v>3206</v>
      </c>
      <c r="BG2507" t="s">
        <v>17399</v>
      </c>
      <c r="BH2507" t="s">
        <v>9149</v>
      </c>
    </row>
    <row r="2508" spans="1:60" x14ac:dyDescent="0.25">
      <c r="A2508" s="1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10"/>
      <c r="P2508" s="6"/>
      <c r="Q2508" s="6"/>
      <c r="R2508" s="6"/>
      <c r="S2508" s="6"/>
      <c r="T2508" s="6"/>
      <c r="U2508" s="17"/>
      <c r="V2508" s="17"/>
      <c r="W2508" s="11"/>
      <c r="X2508" s="6"/>
      <c r="Y2508" s="6"/>
      <c r="Z2508" s="6"/>
      <c r="AA2508" s="6"/>
      <c r="AB2508" s="6"/>
      <c r="AZ2508" t="s">
        <v>28</v>
      </c>
      <c r="BA2508" t="s">
        <v>3205</v>
      </c>
      <c r="BB2508" t="s">
        <v>3863</v>
      </c>
      <c r="BC2508" t="s">
        <v>3206</v>
      </c>
      <c r="BG2508" t="s">
        <v>17400</v>
      </c>
      <c r="BH2508" t="s">
        <v>168</v>
      </c>
    </row>
    <row r="2509" spans="1:60" x14ac:dyDescent="0.25">
      <c r="A2509" s="12"/>
      <c r="B2509" s="13"/>
      <c r="C2509" s="13"/>
      <c r="D2509" s="13"/>
      <c r="E2509" s="13"/>
      <c r="F2509" s="13"/>
      <c r="G2509" s="13"/>
      <c r="H2509" s="13"/>
      <c r="I2509" s="13"/>
      <c r="J2509" s="13"/>
      <c r="K2509" s="13"/>
      <c r="L2509" s="13"/>
      <c r="M2509" s="13"/>
      <c r="N2509" s="13"/>
      <c r="O2509" s="14"/>
      <c r="P2509" s="13"/>
      <c r="Q2509" s="13"/>
      <c r="R2509" s="13"/>
      <c r="S2509" s="13"/>
      <c r="T2509" s="13"/>
      <c r="U2509" s="13"/>
      <c r="V2509" s="13"/>
      <c r="W2509" s="13"/>
      <c r="X2509" s="13"/>
      <c r="Y2509" s="13"/>
      <c r="Z2509" s="13"/>
      <c r="AA2509" s="13"/>
      <c r="AB2509" s="13"/>
      <c r="AZ2509" t="s">
        <v>4888</v>
      </c>
      <c r="BA2509" t="s">
        <v>3205</v>
      </c>
      <c r="BB2509" t="s">
        <v>3863</v>
      </c>
      <c r="BC2509" t="s">
        <v>3206</v>
      </c>
      <c r="BG2509" t="s">
        <v>17401</v>
      </c>
      <c r="BH2509" t="s">
        <v>163</v>
      </c>
    </row>
    <row r="2510" spans="1:60" x14ac:dyDescent="0.25">
      <c r="A2510" s="12"/>
      <c r="B2510" s="13"/>
      <c r="C2510" s="13"/>
      <c r="D2510" s="13"/>
      <c r="E2510" s="13"/>
      <c r="F2510" s="13"/>
      <c r="G2510" s="13"/>
      <c r="H2510" s="13"/>
      <c r="I2510" s="13"/>
      <c r="J2510" s="13"/>
      <c r="K2510" s="13"/>
      <c r="L2510" s="13"/>
      <c r="M2510" s="13"/>
      <c r="N2510" s="13"/>
      <c r="O2510" s="14"/>
      <c r="P2510" s="13"/>
      <c r="Q2510" s="13"/>
      <c r="R2510" s="13"/>
      <c r="S2510" s="13"/>
      <c r="T2510" s="13"/>
      <c r="U2510" s="13"/>
      <c r="V2510" s="13"/>
      <c r="W2510" s="13"/>
      <c r="X2510" s="13"/>
      <c r="Y2510" s="13"/>
      <c r="Z2510" s="13"/>
      <c r="AA2510" s="13"/>
      <c r="AB2510" s="13"/>
      <c r="AZ2510" t="s">
        <v>4889</v>
      </c>
      <c r="BA2510" t="s">
        <v>3205</v>
      </c>
      <c r="BB2510" t="s">
        <v>3863</v>
      </c>
      <c r="BC2510" t="s">
        <v>3206</v>
      </c>
      <c r="BG2510" t="s">
        <v>17402</v>
      </c>
      <c r="BH2510" t="s">
        <v>21820</v>
      </c>
    </row>
    <row r="2511" spans="1:60" x14ac:dyDescent="0.25">
      <c r="A2511" s="9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10"/>
      <c r="P2511" s="6"/>
      <c r="Q2511" s="11"/>
      <c r="R2511" s="6"/>
      <c r="S2511" s="6"/>
      <c r="T2511" s="6"/>
      <c r="U2511" s="6"/>
      <c r="V2511" s="6"/>
      <c r="W2511" s="11"/>
      <c r="X2511" s="6"/>
      <c r="Y2511" s="6"/>
      <c r="Z2511" s="6"/>
      <c r="AA2511" s="6"/>
      <c r="AB2511" s="6"/>
      <c r="AZ2511" t="s">
        <v>4890</v>
      </c>
      <c r="BA2511" t="s">
        <v>3205</v>
      </c>
      <c r="BB2511" t="s">
        <v>3863</v>
      </c>
      <c r="BC2511" t="s">
        <v>3206</v>
      </c>
      <c r="BG2511" t="s">
        <v>17403</v>
      </c>
      <c r="BH2511" t="s">
        <v>645</v>
      </c>
    </row>
    <row r="2512" spans="1:60" x14ac:dyDescent="0.25">
      <c r="A2512" s="9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10"/>
      <c r="P2512" s="6"/>
      <c r="Q2512" s="11"/>
      <c r="R2512" s="6"/>
      <c r="S2512" s="6"/>
      <c r="T2512" s="6"/>
      <c r="U2512" s="6"/>
      <c r="V2512" s="6"/>
      <c r="W2512" s="11"/>
      <c r="X2512" s="6"/>
      <c r="Y2512" s="6"/>
      <c r="Z2512" s="6"/>
      <c r="AA2512" s="6"/>
      <c r="AB2512" s="6"/>
      <c r="AZ2512" t="s">
        <v>4891</v>
      </c>
      <c r="BA2512" t="s">
        <v>3205</v>
      </c>
      <c r="BB2512" t="s">
        <v>3863</v>
      </c>
      <c r="BC2512" t="s">
        <v>3206</v>
      </c>
      <c r="BG2512" t="s">
        <v>17404</v>
      </c>
      <c r="BH2512" t="s">
        <v>2148</v>
      </c>
    </row>
    <row r="2513" spans="1:60" x14ac:dyDescent="0.25">
      <c r="A2513" s="1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10"/>
      <c r="P2513" s="6"/>
      <c r="Q2513" s="6"/>
      <c r="R2513" s="6"/>
      <c r="S2513" s="6"/>
      <c r="T2513" s="6"/>
      <c r="U2513" s="17"/>
      <c r="V2513" s="17"/>
      <c r="W2513" s="11"/>
      <c r="X2513" s="6"/>
      <c r="Y2513" s="6"/>
      <c r="Z2513" s="6"/>
      <c r="AA2513" s="6"/>
      <c r="AB2513" s="6"/>
      <c r="AZ2513" t="s">
        <v>1341</v>
      </c>
      <c r="BA2513" t="s">
        <v>3205</v>
      </c>
      <c r="BB2513" t="s">
        <v>3863</v>
      </c>
      <c r="BC2513" t="s">
        <v>3206</v>
      </c>
      <c r="BG2513" t="s">
        <v>17405</v>
      </c>
      <c r="BH2513" t="s">
        <v>160</v>
      </c>
    </row>
    <row r="2514" spans="1:60" x14ac:dyDescent="0.25">
      <c r="A2514" s="9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10"/>
      <c r="P2514" s="6"/>
      <c r="Q2514" s="11"/>
      <c r="R2514" s="6"/>
      <c r="S2514" s="6"/>
      <c r="T2514" s="6"/>
      <c r="U2514" s="6"/>
      <c r="V2514" s="6"/>
      <c r="W2514" s="11"/>
      <c r="X2514" s="6"/>
      <c r="Y2514" s="6"/>
      <c r="Z2514" s="6"/>
      <c r="AA2514" s="6"/>
      <c r="AB2514" s="6"/>
      <c r="AZ2514" t="s">
        <v>4892</v>
      </c>
      <c r="BA2514" t="s">
        <v>3205</v>
      </c>
      <c r="BB2514" t="s">
        <v>3863</v>
      </c>
      <c r="BC2514" t="s">
        <v>3206</v>
      </c>
      <c r="BG2514" t="s">
        <v>17406</v>
      </c>
      <c r="BH2514" t="s">
        <v>645</v>
      </c>
    </row>
    <row r="2515" spans="1:60" x14ac:dyDescent="0.25">
      <c r="A2515" s="18"/>
      <c r="B2515" s="19"/>
      <c r="C2515" s="20"/>
      <c r="D2515" s="19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10"/>
      <c r="P2515" s="6"/>
      <c r="Q2515" s="11"/>
      <c r="R2515" s="6"/>
      <c r="S2515" s="6"/>
      <c r="T2515" s="6"/>
      <c r="U2515" s="17"/>
      <c r="V2515" s="17"/>
      <c r="W2515" s="11"/>
      <c r="X2515" s="6"/>
      <c r="Y2515" s="6"/>
      <c r="Z2515" s="6"/>
      <c r="AA2515" s="6"/>
      <c r="AB2515" s="6"/>
      <c r="AZ2515" t="s">
        <v>218</v>
      </c>
      <c r="BA2515" t="s">
        <v>3205</v>
      </c>
      <c r="BB2515" t="s">
        <v>3863</v>
      </c>
      <c r="BC2515" t="s">
        <v>3206</v>
      </c>
      <c r="BG2515" t="s">
        <v>17407</v>
      </c>
      <c r="BH2515" t="s">
        <v>168</v>
      </c>
    </row>
    <row r="2516" spans="1:60" x14ac:dyDescent="0.25">
      <c r="A2516" s="12"/>
      <c r="B2516" s="13"/>
      <c r="C2516" s="13"/>
      <c r="D2516" s="13"/>
      <c r="E2516" s="13"/>
      <c r="F2516" s="13"/>
      <c r="G2516" s="13"/>
      <c r="H2516" s="13"/>
      <c r="I2516" s="13"/>
      <c r="J2516" s="13"/>
      <c r="K2516" s="13"/>
      <c r="L2516" s="13"/>
      <c r="M2516" s="13"/>
      <c r="N2516" s="13"/>
      <c r="O2516" s="14"/>
      <c r="P2516" s="13"/>
      <c r="Q2516" s="15"/>
      <c r="R2516" s="13"/>
      <c r="S2516" s="13"/>
      <c r="T2516" s="13"/>
      <c r="U2516" s="13"/>
      <c r="V2516" s="13"/>
      <c r="W2516" s="13"/>
      <c r="X2516" s="13"/>
      <c r="Y2516" s="13"/>
      <c r="Z2516" s="13"/>
      <c r="AA2516" s="13"/>
      <c r="AB2516" s="13"/>
      <c r="AZ2516" t="s">
        <v>4893</v>
      </c>
      <c r="BA2516" t="s">
        <v>3205</v>
      </c>
      <c r="BB2516" t="s">
        <v>3863</v>
      </c>
      <c r="BC2516" t="s">
        <v>3206</v>
      </c>
      <c r="BG2516" t="s">
        <v>17408</v>
      </c>
      <c r="BH2516" t="s">
        <v>166</v>
      </c>
    </row>
    <row r="2517" spans="1:60" x14ac:dyDescent="0.25">
      <c r="A2517" s="9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10"/>
      <c r="P2517" s="6"/>
      <c r="Q2517" s="6"/>
      <c r="R2517" s="6"/>
      <c r="S2517" s="6"/>
      <c r="T2517" s="6"/>
      <c r="U2517" s="6"/>
      <c r="V2517" s="6"/>
      <c r="W2517" s="11"/>
      <c r="X2517" s="6"/>
      <c r="Y2517" s="6"/>
      <c r="Z2517" s="6"/>
      <c r="AA2517" s="6"/>
      <c r="AB2517" s="6"/>
      <c r="AZ2517" t="s">
        <v>255</v>
      </c>
      <c r="BA2517" t="s">
        <v>3205</v>
      </c>
      <c r="BB2517" t="s">
        <v>3863</v>
      </c>
      <c r="BC2517" t="s">
        <v>7263</v>
      </c>
      <c r="BG2517" t="s">
        <v>17409</v>
      </c>
      <c r="BH2517" t="s">
        <v>160</v>
      </c>
    </row>
    <row r="2518" spans="1:60" x14ac:dyDescent="0.25">
      <c r="A2518" s="9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10"/>
      <c r="P2518" s="6"/>
      <c r="Q2518" s="6"/>
      <c r="R2518" s="6"/>
      <c r="S2518" s="6"/>
      <c r="T2518" s="6"/>
      <c r="U2518" s="6"/>
      <c r="V2518" s="6"/>
      <c r="W2518" s="11"/>
      <c r="X2518" s="6"/>
      <c r="Y2518" s="6"/>
      <c r="Z2518" s="6"/>
      <c r="AA2518" s="6"/>
      <c r="AB2518" s="6"/>
      <c r="AZ2518" t="s">
        <v>4894</v>
      </c>
      <c r="BA2518" t="s">
        <v>3205</v>
      </c>
      <c r="BB2518" t="s">
        <v>3863</v>
      </c>
      <c r="BC2518" t="s">
        <v>7263</v>
      </c>
      <c r="BG2518" t="s">
        <v>17410</v>
      </c>
      <c r="BH2518" t="s">
        <v>112</v>
      </c>
    </row>
    <row r="2519" spans="1:60" x14ac:dyDescent="0.25">
      <c r="A2519" s="9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10"/>
      <c r="P2519" s="6"/>
      <c r="Q2519" s="6"/>
      <c r="R2519" s="6"/>
      <c r="S2519" s="6"/>
      <c r="T2519" s="6"/>
      <c r="U2519" s="6"/>
      <c r="V2519" s="6"/>
      <c r="W2519" s="11"/>
      <c r="X2519" s="6"/>
      <c r="Y2519" s="6"/>
      <c r="Z2519" s="6"/>
      <c r="AA2519" s="6"/>
      <c r="AB2519" s="6"/>
      <c r="AZ2519" t="s">
        <v>4895</v>
      </c>
      <c r="BA2519" t="s">
        <v>3205</v>
      </c>
      <c r="BB2519" t="s">
        <v>3863</v>
      </c>
      <c r="BC2519" t="s">
        <v>3206</v>
      </c>
      <c r="BG2519" t="s">
        <v>17411</v>
      </c>
      <c r="BH2519" t="s">
        <v>298</v>
      </c>
    </row>
    <row r="2520" spans="1:60" x14ac:dyDescent="0.25">
      <c r="A2520" s="12"/>
      <c r="B2520" s="13"/>
      <c r="C2520" s="13"/>
      <c r="D2520" s="13"/>
      <c r="E2520" s="13"/>
      <c r="F2520" s="13"/>
      <c r="G2520" s="13"/>
      <c r="H2520" s="13"/>
      <c r="I2520" s="13"/>
      <c r="J2520" s="13"/>
      <c r="K2520" s="13"/>
      <c r="L2520" s="13"/>
      <c r="M2520" s="13"/>
      <c r="N2520" s="13"/>
      <c r="O2520" s="14"/>
      <c r="P2520" s="13"/>
      <c r="Q2520" s="15"/>
      <c r="R2520" s="13"/>
      <c r="S2520" s="13"/>
      <c r="T2520" s="13"/>
      <c r="U2520" s="13"/>
      <c r="V2520" s="13"/>
      <c r="W2520" s="13"/>
      <c r="X2520" s="13"/>
      <c r="Y2520" s="13"/>
      <c r="Z2520" s="13"/>
      <c r="AA2520" s="13"/>
      <c r="AB2520" s="13"/>
      <c r="AZ2520" t="s">
        <v>4896</v>
      </c>
      <c r="BA2520" t="s">
        <v>3205</v>
      </c>
      <c r="BB2520" t="s">
        <v>3863</v>
      </c>
      <c r="BC2520" t="s">
        <v>3206</v>
      </c>
      <c r="BG2520" t="s">
        <v>17412</v>
      </c>
      <c r="BH2520" t="s">
        <v>2148</v>
      </c>
    </row>
    <row r="2521" spans="1:60" x14ac:dyDescent="0.25">
      <c r="A2521" s="12"/>
      <c r="B2521" s="13"/>
      <c r="C2521" s="13"/>
      <c r="D2521" s="13"/>
      <c r="E2521" s="13"/>
      <c r="F2521" s="13"/>
      <c r="G2521" s="13"/>
      <c r="H2521" s="13"/>
      <c r="I2521" s="13"/>
      <c r="J2521" s="13"/>
      <c r="K2521" s="13"/>
      <c r="L2521" s="13"/>
      <c r="M2521" s="13"/>
      <c r="N2521" s="13"/>
      <c r="O2521" s="14"/>
      <c r="P2521" s="13"/>
      <c r="Q2521" s="15"/>
      <c r="R2521" s="13"/>
      <c r="S2521" s="13"/>
      <c r="T2521" s="13"/>
      <c r="U2521" s="13"/>
      <c r="V2521" s="13"/>
      <c r="W2521" s="13"/>
      <c r="X2521" s="13"/>
      <c r="Y2521" s="13"/>
      <c r="Z2521" s="13"/>
      <c r="AA2521" s="13"/>
      <c r="AB2521" s="13"/>
      <c r="AZ2521" t="s">
        <v>4897</v>
      </c>
      <c r="BA2521" t="s">
        <v>3205</v>
      </c>
      <c r="BB2521" t="s">
        <v>3863</v>
      </c>
      <c r="BC2521" t="s">
        <v>3206</v>
      </c>
      <c r="BG2521" t="s">
        <v>17413</v>
      </c>
      <c r="BH2521" t="s">
        <v>170</v>
      </c>
    </row>
    <row r="2522" spans="1:60" x14ac:dyDescent="0.25">
      <c r="A2522" s="9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10"/>
      <c r="P2522" s="6"/>
      <c r="Q2522" s="6"/>
      <c r="R2522" s="6"/>
      <c r="S2522" s="6"/>
      <c r="T2522" s="6"/>
      <c r="U2522" s="6"/>
      <c r="V2522" s="6"/>
      <c r="W2522" s="11"/>
      <c r="X2522" s="6"/>
      <c r="Y2522" s="6"/>
      <c r="Z2522" s="6"/>
      <c r="AA2522" s="6"/>
      <c r="AB2522" s="6"/>
      <c r="AZ2522" t="s">
        <v>566</v>
      </c>
      <c r="BA2522" t="s">
        <v>3205</v>
      </c>
      <c r="BB2522" t="s">
        <v>3863</v>
      </c>
      <c r="BC2522" t="s">
        <v>3206</v>
      </c>
      <c r="BG2522" t="s">
        <v>17414</v>
      </c>
      <c r="BH2522" t="s">
        <v>163</v>
      </c>
    </row>
    <row r="2523" spans="1:60" x14ac:dyDescent="0.25">
      <c r="A2523" s="9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10"/>
      <c r="P2523" s="6"/>
      <c r="Q2523" s="11"/>
      <c r="R2523" s="6"/>
      <c r="S2523" s="6"/>
      <c r="T2523" s="6"/>
      <c r="U2523" s="6"/>
      <c r="V2523" s="6"/>
      <c r="W2523" s="11"/>
      <c r="X2523" s="6"/>
      <c r="Y2523" s="6"/>
      <c r="Z2523" s="6"/>
      <c r="AA2523" s="6"/>
      <c r="AB2523" s="6"/>
      <c r="AZ2523" t="s">
        <v>4898</v>
      </c>
      <c r="BA2523" t="s">
        <v>3205</v>
      </c>
      <c r="BB2523" t="s">
        <v>3863</v>
      </c>
      <c r="BC2523" t="s">
        <v>3206</v>
      </c>
      <c r="BG2523" t="s">
        <v>17415</v>
      </c>
      <c r="BH2523" t="s">
        <v>309</v>
      </c>
    </row>
    <row r="2524" spans="1:60" x14ac:dyDescent="0.25">
      <c r="A2524" s="18"/>
      <c r="B2524" s="19"/>
      <c r="C2524" s="20"/>
      <c r="D2524" s="19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10"/>
      <c r="P2524" s="6"/>
      <c r="Q2524" s="11"/>
      <c r="R2524" s="6"/>
      <c r="S2524" s="6"/>
      <c r="T2524" s="6"/>
      <c r="U2524" s="17"/>
      <c r="V2524" s="17"/>
      <c r="W2524" s="11"/>
      <c r="X2524" s="6"/>
      <c r="Y2524" s="6"/>
      <c r="Z2524" s="6"/>
      <c r="AA2524" s="6"/>
      <c r="AB2524" s="6"/>
      <c r="AZ2524" t="s">
        <v>245</v>
      </c>
      <c r="BA2524" t="s">
        <v>3205</v>
      </c>
      <c r="BB2524" t="s">
        <v>3863</v>
      </c>
      <c r="BC2524" t="s">
        <v>3206</v>
      </c>
      <c r="BG2524" t="s">
        <v>17416</v>
      </c>
      <c r="BH2524" t="s">
        <v>9150</v>
      </c>
    </row>
    <row r="2525" spans="1:60" x14ac:dyDescent="0.25">
      <c r="A2525" s="18"/>
      <c r="B2525" s="19"/>
      <c r="C2525" s="20"/>
      <c r="D2525" s="19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10"/>
      <c r="P2525" s="6"/>
      <c r="Q2525" s="11"/>
      <c r="R2525" s="6"/>
      <c r="S2525" s="6"/>
      <c r="T2525" s="6"/>
      <c r="U2525" s="17"/>
      <c r="V2525" s="17"/>
      <c r="W2525" s="11"/>
      <c r="X2525" s="6"/>
      <c r="Y2525" s="6"/>
      <c r="Z2525" s="6"/>
      <c r="AA2525" s="6"/>
      <c r="AB2525" s="6"/>
      <c r="AZ2525" t="s">
        <v>1846</v>
      </c>
      <c r="BA2525" t="s">
        <v>3205</v>
      </c>
      <c r="BB2525" t="s">
        <v>3863</v>
      </c>
      <c r="BC2525" t="s">
        <v>3206</v>
      </c>
      <c r="BG2525" t="s">
        <v>17417</v>
      </c>
      <c r="BH2525" t="s">
        <v>228</v>
      </c>
    </row>
    <row r="2526" spans="1:60" x14ac:dyDescent="0.25">
      <c r="A2526" s="12"/>
      <c r="B2526" s="13"/>
      <c r="C2526" s="13"/>
      <c r="D2526" s="13"/>
      <c r="E2526" s="13"/>
      <c r="F2526" s="13"/>
      <c r="G2526" s="13"/>
      <c r="H2526" s="13"/>
      <c r="I2526" s="13"/>
      <c r="J2526" s="13"/>
      <c r="K2526" s="13"/>
      <c r="L2526" s="13"/>
      <c r="M2526" s="13"/>
      <c r="N2526" s="13"/>
      <c r="O2526" s="14"/>
      <c r="P2526" s="13"/>
      <c r="Q2526" s="15"/>
      <c r="R2526" s="13"/>
      <c r="S2526" s="13"/>
      <c r="T2526" s="13"/>
      <c r="U2526" s="13"/>
      <c r="V2526" s="13"/>
      <c r="W2526" s="13"/>
      <c r="X2526" s="13"/>
      <c r="Y2526" s="13"/>
      <c r="Z2526" s="13"/>
      <c r="AA2526" s="13"/>
      <c r="AB2526" s="13"/>
      <c r="AZ2526" t="s">
        <v>4899</v>
      </c>
      <c r="BA2526" t="s">
        <v>3205</v>
      </c>
      <c r="BB2526" t="s">
        <v>3863</v>
      </c>
      <c r="BC2526" t="s">
        <v>3206</v>
      </c>
      <c r="BG2526" t="s">
        <v>17418</v>
      </c>
      <c r="BH2526" t="s">
        <v>170</v>
      </c>
    </row>
    <row r="2527" spans="1:60" x14ac:dyDescent="0.25">
      <c r="A2527" s="12"/>
      <c r="B2527" s="13"/>
      <c r="C2527" s="13"/>
      <c r="D2527" s="13"/>
      <c r="E2527" s="13"/>
      <c r="F2527" s="13"/>
      <c r="G2527" s="13"/>
      <c r="H2527" s="13"/>
      <c r="I2527" s="13"/>
      <c r="J2527" s="13"/>
      <c r="K2527" s="13"/>
      <c r="L2527" s="13"/>
      <c r="M2527" s="13"/>
      <c r="N2527" s="13"/>
      <c r="O2527" s="14"/>
      <c r="P2527" s="13"/>
      <c r="Q2527" s="15"/>
      <c r="R2527" s="13"/>
      <c r="S2527" s="13"/>
      <c r="T2527" s="13"/>
      <c r="U2527" s="13"/>
      <c r="V2527" s="13"/>
      <c r="W2527" s="13"/>
      <c r="X2527" s="13"/>
      <c r="Y2527" s="13"/>
      <c r="Z2527" s="13"/>
      <c r="AA2527" s="13"/>
      <c r="AB2527" s="13"/>
      <c r="AZ2527" t="s">
        <v>4900</v>
      </c>
      <c r="BA2527" t="s">
        <v>3205</v>
      </c>
      <c r="BB2527" t="s">
        <v>3863</v>
      </c>
      <c r="BC2527" t="s">
        <v>3206</v>
      </c>
      <c r="BG2527" t="s">
        <v>17419</v>
      </c>
      <c r="BH2527" t="s">
        <v>163</v>
      </c>
    </row>
    <row r="2528" spans="1:60" x14ac:dyDescent="0.25">
      <c r="A2528" s="12"/>
      <c r="B2528" s="13"/>
      <c r="C2528" s="13"/>
      <c r="D2528" s="13"/>
      <c r="E2528" s="13"/>
      <c r="F2528" s="13"/>
      <c r="G2528" s="13"/>
      <c r="H2528" s="13"/>
      <c r="I2528" s="13"/>
      <c r="J2528" s="13"/>
      <c r="K2528" s="13"/>
      <c r="L2528" s="13"/>
      <c r="M2528" s="13"/>
      <c r="N2528" s="13"/>
      <c r="O2528" s="14"/>
      <c r="P2528" s="13"/>
      <c r="Q2528" s="15"/>
      <c r="R2528" s="13"/>
      <c r="S2528" s="13"/>
      <c r="T2528" s="13"/>
      <c r="U2528" s="13"/>
      <c r="V2528" s="13"/>
      <c r="W2528" s="13"/>
      <c r="X2528" s="13"/>
      <c r="Y2528" s="13"/>
      <c r="Z2528" s="13"/>
      <c r="AA2528" s="13"/>
      <c r="AB2528" s="13"/>
      <c r="AZ2528" t="s">
        <v>4901</v>
      </c>
      <c r="BA2528" t="s">
        <v>3205</v>
      </c>
      <c r="BB2528" t="s">
        <v>3216</v>
      </c>
      <c r="BC2528" t="s">
        <v>3206</v>
      </c>
      <c r="BG2528" t="s">
        <v>17420</v>
      </c>
      <c r="BH2528" t="s">
        <v>298</v>
      </c>
    </row>
    <row r="2529" spans="1:60" x14ac:dyDescent="0.25">
      <c r="A2529" s="12"/>
      <c r="B2529" s="13"/>
      <c r="C2529" s="13"/>
      <c r="D2529" s="13"/>
      <c r="E2529" s="13"/>
      <c r="F2529" s="13"/>
      <c r="G2529" s="13"/>
      <c r="H2529" s="13"/>
      <c r="I2529" s="13"/>
      <c r="J2529" s="13"/>
      <c r="K2529" s="13"/>
      <c r="L2529" s="13"/>
      <c r="M2529" s="13"/>
      <c r="N2529" s="13"/>
      <c r="O2529" s="14"/>
      <c r="P2529" s="13"/>
      <c r="Q2529" s="15"/>
      <c r="R2529" s="13"/>
      <c r="S2529" s="13"/>
      <c r="T2529" s="13"/>
      <c r="U2529" s="13"/>
      <c r="V2529" s="13"/>
      <c r="W2529" s="13"/>
      <c r="X2529" s="13"/>
      <c r="Y2529" s="13"/>
      <c r="Z2529" s="13"/>
      <c r="AA2529" s="13"/>
      <c r="AB2529" s="13"/>
      <c r="AZ2529" t="s">
        <v>4902</v>
      </c>
      <c r="BA2529" t="s">
        <v>3205</v>
      </c>
      <c r="BB2529" t="s">
        <v>3863</v>
      </c>
      <c r="BC2529" t="s">
        <v>3206</v>
      </c>
      <c r="BG2529" t="s">
        <v>17421</v>
      </c>
      <c r="BH2529" t="s">
        <v>112</v>
      </c>
    </row>
    <row r="2530" spans="1:60" x14ac:dyDescent="0.25">
      <c r="A2530" s="12"/>
      <c r="B2530" s="13"/>
      <c r="C2530" s="13"/>
      <c r="D2530" s="13"/>
      <c r="E2530" s="13"/>
      <c r="F2530" s="13"/>
      <c r="G2530" s="13"/>
      <c r="H2530" s="13"/>
      <c r="I2530" s="13"/>
      <c r="J2530" s="13"/>
      <c r="K2530" s="13"/>
      <c r="L2530" s="13"/>
      <c r="M2530" s="13"/>
      <c r="N2530" s="13"/>
      <c r="O2530" s="14"/>
      <c r="P2530" s="13"/>
      <c r="Q2530" s="15"/>
      <c r="R2530" s="13"/>
      <c r="S2530" s="13"/>
      <c r="T2530" s="13"/>
      <c r="U2530" s="13"/>
      <c r="V2530" s="13"/>
      <c r="W2530" s="13"/>
      <c r="X2530" s="13"/>
      <c r="Y2530" s="13"/>
      <c r="Z2530" s="13"/>
      <c r="AA2530" s="13"/>
      <c r="AB2530" s="13"/>
      <c r="AZ2530" t="s">
        <v>4903</v>
      </c>
      <c r="BA2530" t="s">
        <v>3205</v>
      </c>
      <c r="BB2530" t="s">
        <v>3967</v>
      </c>
      <c r="BC2530" t="s">
        <v>3206</v>
      </c>
      <c r="BG2530" t="s">
        <v>17422</v>
      </c>
      <c r="BH2530" t="s">
        <v>645</v>
      </c>
    </row>
    <row r="2531" spans="1:60" x14ac:dyDescent="0.25">
      <c r="A2531" s="12"/>
      <c r="B2531" s="13"/>
      <c r="C2531" s="13"/>
      <c r="D2531" s="13"/>
      <c r="E2531" s="13"/>
      <c r="F2531" s="13"/>
      <c r="G2531" s="13"/>
      <c r="H2531" s="13"/>
      <c r="I2531" s="13"/>
      <c r="J2531" s="13"/>
      <c r="K2531" s="13"/>
      <c r="L2531" s="13"/>
      <c r="M2531" s="13"/>
      <c r="N2531" s="13"/>
      <c r="O2531" s="14"/>
      <c r="P2531" s="13"/>
      <c r="Q2531" s="15"/>
      <c r="R2531" s="13"/>
      <c r="S2531" s="13"/>
      <c r="T2531" s="13"/>
      <c r="U2531" s="13"/>
      <c r="V2531" s="13"/>
      <c r="W2531" s="13"/>
      <c r="X2531" s="13"/>
      <c r="Y2531" s="13"/>
      <c r="Z2531" s="13"/>
      <c r="AA2531" s="13"/>
      <c r="AB2531" s="13"/>
      <c r="AZ2531" t="s">
        <v>4904</v>
      </c>
      <c r="BA2531" t="s">
        <v>3205</v>
      </c>
      <c r="BB2531" t="s">
        <v>3863</v>
      </c>
      <c r="BC2531" t="s">
        <v>3206</v>
      </c>
      <c r="BG2531" t="s">
        <v>17423</v>
      </c>
      <c r="BH2531" t="s">
        <v>309</v>
      </c>
    </row>
    <row r="2532" spans="1:60" x14ac:dyDescent="0.25">
      <c r="A2532" s="12"/>
      <c r="B2532" s="13"/>
      <c r="C2532" s="13"/>
      <c r="D2532" s="13"/>
      <c r="E2532" s="13"/>
      <c r="F2532" s="13"/>
      <c r="G2532" s="13"/>
      <c r="H2532" s="13"/>
      <c r="I2532" s="13"/>
      <c r="J2532" s="13"/>
      <c r="K2532" s="13"/>
      <c r="L2532" s="13"/>
      <c r="M2532" s="13"/>
      <c r="N2532" s="13"/>
      <c r="O2532" s="14"/>
      <c r="P2532" s="13"/>
      <c r="Q2532" s="15"/>
      <c r="R2532" s="13"/>
      <c r="S2532" s="13"/>
      <c r="T2532" s="13"/>
      <c r="U2532" s="13"/>
      <c r="V2532" s="13"/>
      <c r="W2532" s="13"/>
      <c r="X2532" s="13"/>
      <c r="Y2532" s="13"/>
      <c r="Z2532" s="13"/>
      <c r="AA2532" s="13"/>
      <c r="AB2532" s="13"/>
      <c r="AZ2532" t="s">
        <v>4905</v>
      </c>
      <c r="BA2532" t="s">
        <v>3205</v>
      </c>
      <c r="BB2532" t="s">
        <v>3863</v>
      </c>
      <c r="BC2532" t="s">
        <v>3204</v>
      </c>
      <c r="BG2532" t="s">
        <v>17424</v>
      </c>
      <c r="BH2532" t="s">
        <v>298</v>
      </c>
    </row>
    <row r="2533" spans="1:60" x14ac:dyDescent="0.25">
      <c r="A2533" s="9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10"/>
      <c r="P2533" s="6"/>
      <c r="Q2533" s="11"/>
      <c r="R2533" s="6"/>
      <c r="S2533" s="6"/>
      <c r="T2533" s="6"/>
      <c r="U2533" s="6"/>
      <c r="V2533" s="6"/>
      <c r="W2533" s="11"/>
      <c r="X2533" s="6"/>
      <c r="Y2533" s="6"/>
      <c r="Z2533" s="6"/>
      <c r="AA2533" s="6"/>
      <c r="AB2533" s="6"/>
      <c r="AZ2533" t="s">
        <v>4906</v>
      </c>
      <c r="BA2533" t="s">
        <v>3205</v>
      </c>
      <c r="BB2533" t="s">
        <v>3863</v>
      </c>
      <c r="BC2533" t="s">
        <v>3204</v>
      </c>
      <c r="BG2533" t="s">
        <v>17425</v>
      </c>
      <c r="BH2533" t="s">
        <v>160</v>
      </c>
    </row>
    <row r="2534" spans="1:60" x14ac:dyDescent="0.25">
      <c r="A2534" s="9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10"/>
      <c r="P2534" s="6"/>
      <c r="Q2534" s="6"/>
      <c r="R2534" s="6"/>
      <c r="S2534" s="6"/>
      <c r="T2534" s="6"/>
      <c r="U2534" s="6"/>
      <c r="V2534" s="6"/>
      <c r="W2534" s="11"/>
      <c r="X2534" s="6"/>
      <c r="Y2534" s="6"/>
      <c r="Z2534" s="6"/>
      <c r="AA2534" s="6"/>
      <c r="AB2534" s="6"/>
      <c r="AZ2534" t="s">
        <v>1944</v>
      </c>
      <c r="BA2534" t="s">
        <v>3205</v>
      </c>
      <c r="BB2534" t="s">
        <v>3863</v>
      </c>
      <c r="BC2534" t="s">
        <v>3204</v>
      </c>
      <c r="BG2534" t="s">
        <v>17426</v>
      </c>
      <c r="BH2534" t="s">
        <v>9150</v>
      </c>
    </row>
    <row r="2535" spans="1:60" x14ac:dyDescent="0.25">
      <c r="A2535" s="1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10"/>
      <c r="P2535" s="6"/>
      <c r="Q2535" s="6"/>
      <c r="R2535" s="6"/>
      <c r="S2535" s="6"/>
      <c r="T2535" s="6"/>
      <c r="U2535" s="17"/>
      <c r="V2535" s="17"/>
      <c r="W2535" s="11"/>
      <c r="X2535" s="6"/>
      <c r="Y2535" s="6"/>
      <c r="Z2535" s="6"/>
      <c r="AA2535" s="6"/>
      <c r="AB2535" s="6"/>
      <c r="AZ2535" t="s">
        <v>3119</v>
      </c>
      <c r="BA2535" t="s">
        <v>3205</v>
      </c>
      <c r="BB2535" t="s">
        <v>3863</v>
      </c>
      <c r="BC2535" t="s">
        <v>3204</v>
      </c>
      <c r="BG2535" t="s">
        <v>17427</v>
      </c>
      <c r="BH2535" t="s">
        <v>2038</v>
      </c>
    </row>
    <row r="2536" spans="1:60" x14ac:dyDescent="0.25">
      <c r="A2536" s="9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10"/>
      <c r="P2536" s="6"/>
      <c r="Q2536" s="6"/>
      <c r="R2536" s="6"/>
      <c r="S2536" s="6"/>
      <c r="T2536" s="6"/>
      <c r="U2536" s="6"/>
      <c r="V2536" s="6"/>
      <c r="W2536" s="11"/>
      <c r="X2536" s="6"/>
      <c r="Y2536" s="6"/>
      <c r="Z2536" s="6"/>
      <c r="AA2536" s="6"/>
      <c r="AB2536" s="6"/>
      <c r="AZ2536" t="s">
        <v>4907</v>
      </c>
      <c r="BA2536" t="s">
        <v>3205</v>
      </c>
      <c r="BB2536" t="s">
        <v>3863</v>
      </c>
      <c r="BC2536" t="s">
        <v>3204</v>
      </c>
      <c r="BG2536" t="s">
        <v>17428</v>
      </c>
      <c r="BH2536" t="s">
        <v>2239</v>
      </c>
    </row>
    <row r="2537" spans="1:60" x14ac:dyDescent="0.25">
      <c r="A2537" s="9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10"/>
      <c r="P2537" s="6"/>
      <c r="Q2537" s="6"/>
      <c r="R2537" s="6"/>
      <c r="S2537" s="6"/>
      <c r="T2537" s="6"/>
      <c r="U2537" s="6"/>
      <c r="V2537" s="6"/>
      <c r="W2537" s="11"/>
      <c r="X2537" s="6"/>
      <c r="Y2537" s="6"/>
      <c r="Z2537" s="6"/>
      <c r="AA2537" s="6"/>
      <c r="AB2537" s="6"/>
      <c r="AZ2537" t="s">
        <v>144</v>
      </c>
      <c r="BA2537" t="s">
        <v>3205</v>
      </c>
      <c r="BB2537" t="s">
        <v>3863</v>
      </c>
      <c r="BC2537" t="s">
        <v>3206</v>
      </c>
      <c r="BG2537" t="s">
        <v>17429</v>
      </c>
      <c r="BH2537" t="s">
        <v>2543</v>
      </c>
    </row>
    <row r="2538" spans="1:60" x14ac:dyDescent="0.25">
      <c r="A2538" s="12"/>
      <c r="B2538" s="13"/>
      <c r="C2538" s="13"/>
      <c r="D2538" s="13"/>
      <c r="E2538" s="13"/>
      <c r="F2538" s="13"/>
      <c r="G2538" s="13"/>
      <c r="H2538" s="13"/>
      <c r="I2538" s="13"/>
      <c r="J2538" s="13"/>
      <c r="K2538" s="13"/>
      <c r="L2538" s="13"/>
      <c r="M2538" s="13"/>
      <c r="N2538" s="13"/>
      <c r="O2538" s="14"/>
      <c r="P2538" s="13"/>
      <c r="Q2538" s="13"/>
      <c r="R2538" s="13"/>
      <c r="S2538" s="13"/>
      <c r="T2538" s="13"/>
      <c r="U2538" s="13"/>
      <c r="V2538" s="13"/>
      <c r="W2538" s="13"/>
      <c r="X2538" s="13"/>
      <c r="Y2538" s="13"/>
      <c r="Z2538" s="13"/>
      <c r="AA2538" s="13"/>
      <c r="AB2538" s="13"/>
      <c r="AZ2538" t="s">
        <v>4908</v>
      </c>
      <c r="BA2538" t="s">
        <v>3205</v>
      </c>
      <c r="BB2538" t="s">
        <v>3863</v>
      </c>
      <c r="BC2538" t="s">
        <v>3206</v>
      </c>
      <c r="BG2538" t="s">
        <v>17430</v>
      </c>
      <c r="BH2538" t="s">
        <v>9149</v>
      </c>
    </row>
    <row r="2539" spans="1:60" x14ac:dyDescent="0.25">
      <c r="A2539" s="12"/>
      <c r="B2539" s="13"/>
      <c r="C2539" s="13"/>
      <c r="D2539" s="13"/>
      <c r="E2539" s="13"/>
      <c r="F2539" s="13"/>
      <c r="G2539" s="13"/>
      <c r="H2539" s="13"/>
      <c r="I2539" s="13"/>
      <c r="J2539" s="13"/>
      <c r="K2539" s="13"/>
      <c r="L2539" s="13"/>
      <c r="M2539" s="13"/>
      <c r="N2539" s="13"/>
      <c r="O2539" s="14"/>
      <c r="P2539" s="13"/>
      <c r="Q2539" s="13"/>
      <c r="R2539" s="13"/>
      <c r="S2539" s="13"/>
      <c r="T2539" s="13"/>
      <c r="U2539" s="13"/>
      <c r="V2539" s="13"/>
      <c r="W2539" s="13"/>
      <c r="X2539" s="13"/>
      <c r="Y2539" s="13"/>
      <c r="Z2539" s="13"/>
      <c r="AA2539" s="13"/>
      <c r="AB2539" s="13"/>
      <c r="AZ2539" t="s">
        <v>4909</v>
      </c>
      <c r="BA2539" t="s">
        <v>3205</v>
      </c>
      <c r="BB2539" t="s">
        <v>3863</v>
      </c>
      <c r="BC2539" t="s">
        <v>3206</v>
      </c>
      <c r="BG2539" t="s">
        <v>17431</v>
      </c>
      <c r="BH2539" t="s">
        <v>228</v>
      </c>
    </row>
    <row r="2540" spans="1:60" x14ac:dyDescent="0.25">
      <c r="A2540" s="9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10"/>
      <c r="P2540" s="6"/>
      <c r="Q2540" s="11"/>
      <c r="R2540" s="6"/>
      <c r="S2540" s="6"/>
      <c r="T2540" s="6"/>
      <c r="U2540" s="6"/>
      <c r="V2540" s="6"/>
      <c r="W2540" s="11"/>
      <c r="X2540" s="6"/>
      <c r="Y2540" s="6"/>
      <c r="Z2540" s="6"/>
      <c r="AA2540" s="6"/>
      <c r="AB2540" s="6"/>
      <c r="AZ2540" t="s">
        <v>4910</v>
      </c>
      <c r="BA2540" t="s">
        <v>3205</v>
      </c>
      <c r="BB2540" t="s">
        <v>3863</v>
      </c>
      <c r="BC2540" t="s">
        <v>3206</v>
      </c>
      <c r="BG2540" t="s">
        <v>17432</v>
      </c>
      <c r="BH2540" t="s">
        <v>9151</v>
      </c>
    </row>
    <row r="2541" spans="1:60" x14ac:dyDescent="0.25">
      <c r="A2541" s="18"/>
      <c r="B2541" s="19"/>
      <c r="C2541" s="20"/>
      <c r="D2541" s="19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10"/>
      <c r="P2541" s="6"/>
      <c r="Q2541" s="6"/>
      <c r="R2541" s="6"/>
      <c r="S2541" s="6"/>
      <c r="T2541" s="6"/>
      <c r="U2541" s="17"/>
      <c r="V2541" s="17"/>
      <c r="W2541" s="11"/>
      <c r="X2541" s="6"/>
      <c r="Y2541" s="6"/>
      <c r="Z2541" s="6"/>
      <c r="AA2541" s="6"/>
      <c r="AB2541" s="6"/>
      <c r="AZ2541" t="s">
        <v>1481</v>
      </c>
      <c r="BA2541" t="s">
        <v>3205</v>
      </c>
      <c r="BB2541" t="s">
        <v>3863</v>
      </c>
      <c r="BC2541" t="s">
        <v>3206</v>
      </c>
      <c r="BG2541" t="s">
        <v>17433</v>
      </c>
      <c r="BH2541" t="s">
        <v>2239</v>
      </c>
    </row>
    <row r="2542" spans="1:60" x14ac:dyDescent="0.25">
      <c r="A2542" s="9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10"/>
      <c r="P2542" s="6"/>
      <c r="Q2542" s="6"/>
      <c r="R2542" s="6"/>
      <c r="S2542" s="6"/>
      <c r="T2542" s="6"/>
      <c r="U2542" s="6"/>
      <c r="V2542" s="6"/>
      <c r="W2542" s="11"/>
      <c r="X2542" s="6"/>
      <c r="Y2542" s="6"/>
      <c r="Z2542" s="6"/>
      <c r="AA2542" s="6"/>
      <c r="AB2542" s="6"/>
      <c r="AZ2542" t="s">
        <v>4911</v>
      </c>
      <c r="BA2542" t="s">
        <v>3205</v>
      </c>
      <c r="BB2542" t="s">
        <v>3863</v>
      </c>
      <c r="BC2542" t="s">
        <v>3206</v>
      </c>
      <c r="BG2542" t="s">
        <v>17434</v>
      </c>
      <c r="BH2542" t="s">
        <v>3485</v>
      </c>
    </row>
    <row r="2543" spans="1:60" x14ac:dyDescent="0.25">
      <c r="A2543" s="12"/>
      <c r="B2543" s="13"/>
      <c r="C2543" s="13"/>
      <c r="D2543" s="13"/>
      <c r="E2543" s="13"/>
      <c r="F2543" s="13"/>
      <c r="G2543" s="13"/>
      <c r="H2543" s="13"/>
      <c r="I2543" s="13"/>
      <c r="J2543" s="13"/>
      <c r="K2543" s="13"/>
      <c r="L2543" s="13"/>
      <c r="M2543" s="13"/>
      <c r="N2543" s="13"/>
      <c r="O2543" s="14"/>
      <c r="P2543" s="13"/>
      <c r="Q2543" s="15"/>
      <c r="R2543" s="13"/>
      <c r="S2543" s="13"/>
      <c r="T2543" s="13"/>
      <c r="U2543" s="13"/>
      <c r="V2543" s="13"/>
      <c r="W2543" s="13"/>
      <c r="X2543" s="13"/>
      <c r="Y2543" s="13"/>
      <c r="Z2543" s="13"/>
      <c r="AA2543" s="13"/>
      <c r="AB2543" s="13"/>
      <c r="AZ2543" t="s">
        <v>4912</v>
      </c>
      <c r="BA2543" t="s">
        <v>3205</v>
      </c>
      <c r="BB2543" t="s">
        <v>3863</v>
      </c>
      <c r="BC2543" t="s">
        <v>3206</v>
      </c>
      <c r="BG2543" t="s">
        <v>17435</v>
      </c>
      <c r="BH2543" t="s">
        <v>166</v>
      </c>
    </row>
    <row r="2544" spans="1:60" x14ac:dyDescent="0.25">
      <c r="A2544" s="12"/>
      <c r="B2544" s="13"/>
      <c r="C2544" s="13"/>
      <c r="D2544" s="13"/>
      <c r="E2544" s="13"/>
      <c r="F2544" s="13"/>
      <c r="G2544" s="13"/>
      <c r="H2544" s="13"/>
      <c r="I2544" s="13"/>
      <c r="J2544" s="13"/>
      <c r="K2544" s="13"/>
      <c r="L2544" s="13"/>
      <c r="M2544" s="13"/>
      <c r="N2544" s="13"/>
      <c r="O2544" s="14"/>
      <c r="P2544" s="13"/>
      <c r="Q2544" s="13"/>
      <c r="R2544" s="13"/>
      <c r="S2544" s="13"/>
      <c r="T2544" s="13"/>
      <c r="U2544" s="13"/>
      <c r="V2544" s="13"/>
      <c r="W2544" s="13"/>
      <c r="X2544" s="13"/>
      <c r="Y2544" s="13"/>
      <c r="Z2544" s="13"/>
      <c r="AA2544" s="13"/>
      <c r="AB2544" s="13"/>
      <c r="AZ2544" t="s">
        <v>664</v>
      </c>
      <c r="BA2544" t="s">
        <v>3205</v>
      </c>
      <c r="BB2544" t="s">
        <v>3863</v>
      </c>
      <c r="BC2544" t="s">
        <v>3206</v>
      </c>
      <c r="BG2544" t="s">
        <v>17436</v>
      </c>
      <c r="BH2544" t="s">
        <v>21811</v>
      </c>
    </row>
    <row r="2545" spans="1:60" x14ac:dyDescent="0.25">
      <c r="A2545" s="9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10"/>
      <c r="P2545" s="6"/>
      <c r="Q2545" s="11"/>
      <c r="R2545" s="6"/>
      <c r="S2545" s="6"/>
      <c r="T2545" s="6"/>
      <c r="U2545" s="6"/>
      <c r="V2545" s="6"/>
      <c r="W2545" s="11"/>
      <c r="X2545" s="6"/>
      <c r="Y2545" s="6"/>
      <c r="Z2545" s="6"/>
      <c r="AA2545" s="6"/>
      <c r="AB2545" s="6"/>
      <c r="AZ2545" t="s">
        <v>4913</v>
      </c>
      <c r="BA2545" t="s">
        <v>3205</v>
      </c>
      <c r="BB2545" t="s">
        <v>3863</v>
      </c>
      <c r="BC2545" t="s">
        <v>3206</v>
      </c>
      <c r="BG2545" t="s">
        <v>17437</v>
      </c>
      <c r="BH2545" t="s">
        <v>9152</v>
      </c>
    </row>
    <row r="2546" spans="1:60" x14ac:dyDescent="0.25">
      <c r="A2546" s="9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10"/>
      <c r="P2546" s="6"/>
      <c r="Q2546" s="6"/>
      <c r="R2546" s="6"/>
      <c r="S2546" s="6"/>
      <c r="T2546" s="6"/>
      <c r="U2546" s="6"/>
      <c r="V2546" s="6"/>
      <c r="W2546" s="11"/>
      <c r="X2546" s="6"/>
      <c r="Y2546" s="6"/>
      <c r="Z2546" s="6"/>
      <c r="AA2546" s="6"/>
      <c r="AB2546" s="6"/>
      <c r="AZ2546" t="s">
        <v>4914</v>
      </c>
      <c r="BA2546" t="s">
        <v>3205</v>
      </c>
      <c r="BB2546" t="s">
        <v>3863</v>
      </c>
      <c r="BC2546" t="s">
        <v>3206</v>
      </c>
      <c r="BG2546" t="s">
        <v>17438</v>
      </c>
      <c r="BH2546" t="s">
        <v>279</v>
      </c>
    </row>
    <row r="2547" spans="1:60" x14ac:dyDescent="0.25">
      <c r="A2547" s="9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10"/>
      <c r="P2547" s="6"/>
      <c r="Q2547" s="6"/>
      <c r="R2547" s="6"/>
      <c r="S2547" s="6"/>
      <c r="T2547" s="6"/>
      <c r="U2547" s="6"/>
      <c r="V2547" s="6"/>
      <c r="W2547" s="11"/>
      <c r="X2547" s="6"/>
      <c r="Y2547" s="6"/>
      <c r="Z2547" s="6"/>
      <c r="AA2547" s="6"/>
      <c r="AB2547" s="6"/>
      <c r="AZ2547" t="s">
        <v>4915</v>
      </c>
      <c r="BA2547" t="s">
        <v>3205</v>
      </c>
      <c r="BB2547" t="s">
        <v>3863</v>
      </c>
      <c r="BC2547" t="s">
        <v>3206</v>
      </c>
      <c r="BG2547" t="s">
        <v>17439</v>
      </c>
      <c r="BH2547" t="s">
        <v>2148</v>
      </c>
    </row>
    <row r="2548" spans="1:60" x14ac:dyDescent="0.25">
      <c r="A2548" s="9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10"/>
      <c r="P2548" s="6"/>
      <c r="Q2548" s="11"/>
      <c r="R2548" s="6"/>
      <c r="S2548" s="6"/>
      <c r="T2548" s="6"/>
      <c r="U2548" s="6"/>
      <c r="V2548" s="6"/>
      <c r="W2548" s="11"/>
      <c r="X2548" s="6"/>
      <c r="Y2548" s="6"/>
      <c r="Z2548" s="6"/>
      <c r="AA2548" s="6"/>
      <c r="AB2548" s="6"/>
      <c r="AZ2548" t="s">
        <v>4916</v>
      </c>
      <c r="BA2548" t="s">
        <v>3205</v>
      </c>
      <c r="BB2548" t="s">
        <v>3863</v>
      </c>
      <c r="BC2548" t="s">
        <v>3204</v>
      </c>
      <c r="BG2548" t="s">
        <v>17440</v>
      </c>
      <c r="BH2548" t="s">
        <v>309</v>
      </c>
    </row>
    <row r="2549" spans="1:60" x14ac:dyDescent="0.25">
      <c r="A2549" s="9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10"/>
      <c r="P2549" s="6"/>
      <c r="Q2549" s="6"/>
      <c r="R2549" s="6"/>
      <c r="S2549" s="6"/>
      <c r="T2549" s="6"/>
      <c r="U2549" s="6"/>
      <c r="V2549" s="6"/>
      <c r="W2549" s="11"/>
      <c r="X2549" s="6"/>
      <c r="Y2549" s="6"/>
      <c r="Z2549" s="6"/>
      <c r="AA2549" s="6"/>
      <c r="AB2549" s="6"/>
      <c r="AZ2549" t="s">
        <v>4917</v>
      </c>
      <c r="BA2549" t="s">
        <v>3205</v>
      </c>
      <c r="BB2549" t="s">
        <v>3863</v>
      </c>
      <c r="BC2549" t="s">
        <v>3204</v>
      </c>
      <c r="BG2549" t="s">
        <v>17441</v>
      </c>
      <c r="BH2549" t="s">
        <v>645</v>
      </c>
    </row>
    <row r="2550" spans="1:60" x14ac:dyDescent="0.25">
      <c r="A2550" s="9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10"/>
      <c r="P2550" s="6"/>
      <c r="Q2550" s="11"/>
      <c r="R2550" s="6"/>
      <c r="S2550" s="6"/>
      <c r="T2550" s="6"/>
      <c r="U2550" s="6"/>
      <c r="V2550" s="6"/>
      <c r="W2550" s="11"/>
      <c r="X2550" s="6"/>
      <c r="Y2550" s="6"/>
      <c r="Z2550" s="6"/>
      <c r="AA2550" s="6"/>
      <c r="AB2550" s="6"/>
      <c r="AZ2550" t="s">
        <v>4918</v>
      </c>
      <c r="BA2550" t="s">
        <v>3205</v>
      </c>
      <c r="BB2550" t="s">
        <v>3863</v>
      </c>
      <c r="BC2550" t="s">
        <v>3206</v>
      </c>
      <c r="BG2550" t="s">
        <v>17442</v>
      </c>
      <c r="BH2550" t="s">
        <v>166</v>
      </c>
    </row>
    <row r="2551" spans="1:60" x14ac:dyDescent="0.25">
      <c r="A2551" s="9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10"/>
      <c r="P2551" s="6"/>
      <c r="Q2551" s="6"/>
      <c r="R2551" s="6"/>
      <c r="S2551" s="6"/>
      <c r="T2551" s="6"/>
      <c r="U2551" s="6"/>
      <c r="V2551" s="6"/>
      <c r="W2551" s="11"/>
      <c r="X2551" s="6"/>
      <c r="Y2551" s="6"/>
      <c r="Z2551" s="6"/>
      <c r="AA2551" s="6"/>
      <c r="AB2551" s="6"/>
      <c r="AZ2551" t="s">
        <v>4919</v>
      </c>
      <c r="BA2551" t="s">
        <v>3205</v>
      </c>
      <c r="BB2551" t="s">
        <v>3863</v>
      </c>
      <c r="BC2551" t="s">
        <v>3204</v>
      </c>
      <c r="BG2551" t="s">
        <v>17443</v>
      </c>
      <c r="BH2551" t="s">
        <v>163</v>
      </c>
    </row>
    <row r="2552" spans="1:60" x14ac:dyDescent="0.25">
      <c r="A2552" s="9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10"/>
      <c r="P2552" s="6"/>
      <c r="Q2552" s="11"/>
      <c r="R2552" s="6"/>
      <c r="S2552" s="6"/>
      <c r="T2552" s="6"/>
      <c r="U2552" s="6"/>
      <c r="V2552" s="6"/>
      <c r="W2552" s="11"/>
      <c r="X2552" s="6"/>
      <c r="Y2552" s="6"/>
      <c r="Z2552" s="6"/>
      <c r="AA2552" s="6"/>
      <c r="AB2552" s="6"/>
      <c r="AZ2552" t="s">
        <v>4920</v>
      </c>
      <c r="BA2552" t="s">
        <v>3205</v>
      </c>
      <c r="BB2552" t="s">
        <v>3863</v>
      </c>
      <c r="BC2552" t="s">
        <v>3206</v>
      </c>
      <c r="BG2552" t="s">
        <v>17444</v>
      </c>
      <c r="BH2552" t="s">
        <v>168</v>
      </c>
    </row>
    <row r="2553" spans="1:60" x14ac:dyDescent="0.25">
      <c r="A2553" s="9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10"/>
      <c r="P2553" s="6"/>
      <c r="Q2553" s="6"/>
      <c r="R2553" s="6"/>
      <c r="S2553" s="6"/>
      <c r="T2553" s="6"/>
      <c r="U2553" s="6"/>
      <c r="V2553" s="6"/>
      <c r="W2553" s="11"/>
      <c r="X2553" s="6"/>
      <c r="Y2553" s="6"/>
      <c r="Z2553" s="6"/>
      <c r="AA2553" s="6"/>
      <c r="AB2553" s="6"/>
      <c r="AZ2553" t="s">
        <v>102</v>
      </c>
      <c r="BA2553" t="s">
        <v>3205</v>
      </c>
      <c r="BB2553" t="s">
        <v>3863</v>
      </c>
      <c r="BC2553" t="s">
        <v>3206</v>
      </c>
      <c r="BG2553" t="s">
        <v>17445</v>
      </c>
      <c r="BH2553" t="s">
        <v>160</v>
      </c>
    </row>
    <row r="2554" spans="1:60" x14ac:dyDescent="0.25">
      <c r="A2554" s="16"/>
      <c r="B2554" s="13"/>
      <c r="C2554" s="13"/>
      <c r="D2554" s="13"/>
      <c r="E2554" s="13"/>
      <c r="F2554" s="13"/>
      <c r="G2554" s="13"/>
      <c r="H2554" s="13"/>
      <c r="I2554" s="13"/>
      <c r="J2554" s="13"/>
      <c r="K2554" s="13"/>
      <c r="L2554" s="13"/>
      <c r="M2554" s="13"/>
      <c r="N2554" s="13"/>
      <c r="O2554" s="14"/>
      <c r="P2554" s="13"/>
      <c r="Q2554" s="13"/>
      <c r="R2554" s="13"/>
      <c r="S2554" s="13"/>
      <c r="T2554" s="13"/>
      <c r="U2554" s="17"/>
      <c r="V2554" s="17"/>
      <c r="W2554" s="13"/>
      <c r="X2554" s="13"/>
      <c r="Y2554" s="13"/>
      <c r="Z2554" s="13"/>
      <c r="AA2554" s="13"/>
      <c r="AB2554" s="13"/>
      <c r="AZ2554" t="s">
        <v>4921</v>
      </c>
      <c r="BA2554" t="s">
        <v>3205</v>
      </c>
      <c r="BB2554" t="s">
        <v>3863</v>
      </c>
      <c r="BC2554" t="s">
        <v>3206</v>
      </c>
      <c r="BG2554" t="s">
        <v>17446</v>
      </c>
      <c r="BH2554" t="s">
        <v>170</v>
      </c>
    </row>
    <row r="2555" spans="1:60" x14ac:dyDescent="0.25">
      <c r="A2555" s="12"/>
      <c r="B2555" s="13"/>
      <c r="C2555" s="13"/>
      <c r="D2555" s="13"/>
      <c r="E2555" s="13"/>
      <c r="F2555" s="13"/>
      <c r="G2555" s="13"/>
      <c r="H2555" s="13"/>
      <c r="I2555" s="13"/>
      <c r="J2555" s="13"/>
      <c r="K2555" s="13"/>
      <c r="L2555" s="13"/>
      <c r="M2555" s="13"/>
      <c r="N2555" s="13"/>
      <c r="O2555" s="14"/>
      <c r="P2555" s="13"/>
      <c r="Q2555" s="13"/>
      <c r="R2555" s="13"/>
      <c r="S2555" s="13"/>
      <c r="T2555" s="13"/>
      <c r="U2555" s="13"/>
      <c r="V2555" s="13"/>
      <c r="W2555" s="13"/>
      <c r="X2555" s="13"/>
      <c r="Y2555" s="13"/>
      <c r="Z2555" s="13"/>
      <c r="AA2555" s="13"/>
      <c r="AB2555" s="13"/>
      <c r="AZ2555" t="s">
        <v>4922</v>
      </c>
      <c r="BA2555" t="s">
        <v>3205</v>
      </c>
      <c r="BB2555" t="s">
        <v>3863</v>
      </c>
      <c r="BC2555" t="s">
        <v>3206</v>
      </c>
      <c r="BG2555" t="s">
        <v>17447</v>
      </c>
      <c r="BH2555" t="s">
        <v>279</v>
      </c>
    </row>
    <row r="2556" spans="1:60" x14ac:dyDescent="0.25">
      <c r="A2556" s="9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10"/>
      <c r="P2556" s="6"/>
      <c r="Q2556" s="11"/>
      <c r="R2556" s="6"/>
      <c r="S2556" s="6"/>
      <c r="T2556" s="6"/>
      <c r="U2556" s="6"/>
      <c r="V2556" s="6"/>
      <c r="W2556" s="11"/>
      <c r="X2556" s="6"/>
      <c r="Y2556" s="6"/>
      <c r="Z2556" s="6"/>
      <c r="AA2556" s="6"/>
      <c r="AB2556" s="6"/>
      <c r="AZ2556" t="s">
        <v>4923</v>
      </c>
      <c r="BA2556" t="s">
        <v>3205</v>
      </c>
      <c r="BB2556" t="s">
        <v>3863</v>
      </c>
      <c r="BC2556" t="s">
        <v>3206</v>
      </c>
      <c r="BG2556" t="s">
        <v>17448</v>
      </c>
      <c r="BH2556" t="s">
        <v>112</v>
      </c>
    </row>
    <row r="2557" spans="1:60" x14ac:dyDescent="0.25">
      <c r="A2557" s="9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10"/>
      <c r="P2557" s="6"/>
      <c r="Q2557" s="6"/>
      <c r="R2557" s="6"/>
      <c r="S2557" s="6"/>
      <c r="T2557" s="6"/>
      <c r="U2557" s="6"/>
      <c r="V2557" s="6"/>
      <c r="W2557" s="11"/>
      <c r="X2557" s="6"/>
      <c r="Y2557" s="6"/>
      <c r="Z2557" s="6"/>
      <c r="AA2557" s="6"/>
      <c r="AB2557" s="6"/>
      <c r="AZ2557" t="s">
        <v>1151</v>
      </c>
      <c r="BA2557" t="s">
        <v>3205</v>
      </c>
      <c r="BB2557" t="s">
        <v>3863</v>
      </c>
      <c r="BC2557" t="s">
        <v>3206</v>
      </c>
      <c r="BG2557" t="s">
        <v>17449</v>
      </c>
      <c r="BH2557" t="s">
        <v>2038</v>
      </c>
    </row>
    <row r="2558" spans="1:60" x14ac:dyDescent="0.25">
      <c r="A2558" s="9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10"/>
      <c r="P2558" s="6"/>
      <c r="Q2558" s="11"/>
      <c r="R2558" s="6"/>
      <c r="S2558" s="6"/>
      <c r="T2558" s="6"/>
      <c r="U2558" s="6"/>
      <c r="V2558" s="6"/>
      <c r="W2558" s="11"/>
      <c r="X2558" s="6"/>
      <c r="Y2558" s="6"/>
      <c r="Z2558" s="6"/>
      <c r="AA2558" s="6"/>
      <c r="AB2558" s="6"/>
      <c r="AZ2558" t="s">
        <v>4924</v>
      </c>
      <c r="BA2558" t="s">
        <v>3205</v>
      </c>
      <c r="BB2558" t="s">
        <v>3863</v>
      </c>
      <c r="BC2558" t="s">
        <v>3206</v>
      </c>
      <c r="BG2558" t="s">
        <v>17450</v>
      </c>
      <c r="BH2558" t="s">
        <v>2239</v>
      </c>
    </row>
    <row r="2559" spans="1:60" x14ac:dyDescent="0.25">
      <c r="A2559" s="18"/>
      <c r="B2559" s="19"/>
      <c r="C2559" s="20"/>
      <c r="D2559" s="19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10"/>
      <c r="P2559" s="6"/>
      <c r="Q2559" s="6"/>
      <c r="R2559" s="6"/>
      <c r="S2559" s="6"/>
      <c r="T2559" s="6"/>
      <c r="U2559" s="17"/>
      <c r="V2559" s="17"/>
      <c r="W2559" s="11"/>
      <c r="X2559" s="6"/>
      <c r="Y2559" s="6"/>
      <c r="Z2559" s="6"/>
      <c r="AA2559" s="6"/>
      <c r="AB2559" s="6"/>
      <c r="AZ2559" t="s">
        <v>1092</v>
      </c>
      <c r="BA2559" t="s">
        <v>3205</v>
      </c>
      <c r="BB2559" t="s">
        <v>3863</v>
      </c>
      <c r="BC2559" t="s">
        <v>3206</v>
      </c>
      <c r="BG2559" t="s">
        <v>17451</v>
      </c>
      <c r="BH2559" t="s">
        <v>228</v>
      </c>
    </row>
    <row r="2560" spans="1:60" x14ac:dyDescent="0.25">
      <c r="A2560" s="9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10"/>
      <c r="P2560" s="6"/>
      <c r="Q2560" s="11"/>
      <c r="R2560" s="6"/>
      <c r="S2560" s="6"/>
      <c r="T2560" s="6"/>
      <c r="U2560" s="6"/>
      <c r="V2560" s="6"/>
      <c r="W2560" s="11"/>
      <c r="X2560" s="6"/>
      <c r="Y2560" s="6"/>
      <c r="Z2560" s="6"/>
      <c r="AA2560" s="6"/>
      <c r="AB2560" s="6"/>
      <c r="AZ2560" t="s">
        <v>4925</v>
      </c>
      <c r="BA2560" t="s">
        <v>3205</v>
      </c>
      <c r="BB2560" t="s">
        <v>3967</v>
      </c>
      <c r="BC2560" t="s">
        <v>3206</v>
      </c>
      <c r="BG2560" t="s">
        <v>17452</v>
      </c>
      <c r="BH2560" t="s">
        <v>166</v>
      </c>
    </row>
    <row r="2561" spans="1:60" x14ac:dyDescent="0.25">
      <c r="A2561" s="12"/>
      <c r="B2561" s="13"/>
      <c r="C2561" s="13"/>
      <c r="D2561" s="13"/>
      <c r="E2561" s="13"/>
      <c r="F2561" s="13"/>
      <c r="G2561" s="13"/>
      <c r="H2561" s="13"/>
      <c r="I2561" s="13"/>
      <c r="J2561" s="13"/>
      <c r="K2561" s="13"/>
      <c r="L2561" s="13"/>
      <c r="M2561" s="13"/>
      <c r="N2561" s="13"/>
      <c r="O2561" s="14"/>
      <c r="P2561" s="13"/>
      <c r="Q2561" s="15"/>
      <c r="R2561" s="13"/>
      <c r="S2561" s="13"/>
      <c r="T2561" s="13"/>
      <c r="U2561" s="13"/>
      <c r="V2561" s="13"/>
      <c r="W2561" s="13"/>
      <c r="X2561" s="13"/>
      <c r="Y2561" s="13"/>
      <c r="Z2561" s="13"/>
      <c r="AA2561" s="13"/>
      <c r="AB2561" s="13"/>
      <c r="AZ2561" t="s">
        <v>4926</v>
      </c>
      <c r="BA2561" t="s">
        <v>3205</v>
      </c>
      <c r="BB2561" t="s">
        <v>3863</v>
      </c>
      <c r="BC2561" t="s">
        <v>3206</v>
      </c>
      <c r="BG2561" t="s">
        <v>17453</v>
      </c>
      <c r="BH2561" t="s">
        <v>163</v>
      </c>
    </row>
    <row r="2562" spans="1:60" x14ac:dyDescent="0.25">
      <c r="A2562" s="9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10"/>
      <c r="P2562" s="6"/>
      <c r="Q2562" s="6"/>
      <c r="R2562" s="6"/>
      <c r="S2562" s="6"/>
      <c r="T2562" s="6"/>
      <c r="U2562" s="6"/>
      <c r="V2562" s="6"/>
      <c r="W2562" s="11"/>
      <c r="X2562" s="6"/>
      <c r="Y2562" s="6"/>
      <c r="Z2562" s="6"/>
      <c r="AA2562" s="6"/>
      <c r="AB2562" s="6"/>
      <c r="AZ2562" t="s">
        <v>4927</v>
      </c>
      <c r="BA2562" t="s">
        <v>3205</v>
      </c>
      <c r="BB2562" t="s">
        <v>3863</v>
      </c>
      <c r="BC2562" t="s">
        <v>7263</v>
      </c>
      <c r="BG2562" t="s">
        <v>17454</v>
      </c>
      <c r="BH2562" t="s">
        <v>168</v>
      </c>
    </row>
    <row r="2563" spans="1:60" x14ac:dyDescent="0.25">
      <c r="A2563" s="12"/>
      <c r="B2563" s="13"/>
      <c r="C2563" s="13"/>
      <c r="D2563" s="13"/>
      <c r="E2563" s="13"/>
      <c r="F2563" s="13"/>
      <c r="G2563" s="13"/>
      <c r="H2563" s="13"/>
      <c r="I2563" s="13"/>
      <c r="J2563" s="13"/>
      <c r="K2563" s="13"/>
      <c r="L2563" s="13"/>
      <c r="M2563" s="13"/>
      <c r="N2563" s="13"/>
      <c r="O2563" s="14"/>
      <c r="P2563" s="13"/>
      <c r="Q2563" s="15"/>
      <c r="R2563" s="13"/>
      <c r="S2563" s="13"/>
      <c r="T2563" s="13"/>
      <c r="U2563" s="13"/>
      <c r="V2563" s="13"/>
      <c r="W2563" s="13"/>
      <c r="X2563" s="13"/>
      <c r="Y2563" s="13"/>
      <c r="Z2563" s="13"/>
      <c r="AA2563" s="13"/>
      <c r="AB2563" s="13"/>
      <c r="AZ2563" t="s">
        <v>4928</v>
      </c>
      <c r="BA2563" t="s">
        <v>3205</v>
      </c>
      <c r="BB2563" t="s">
        <v>3863</v>
      </c>
      <c r="BC2563" t="s">
        <v>7263</v>
      </c>
      <c r="BG2563" t="s">
        <v>17455</v>
      </c>
      <c r="BH2563" t="s">
        <v>160</v>
      </c>
    </row>
    <row r="2564" spans="1:60" x14ac:dyDescent="0.25">
      <c r="A2564" s="9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10"/>
      <c r="P2564" s="6"/>
      <c r="Q2564" s="6"/>
      <c r="R2564" s="6"/>
      <c r="S2564" s="6"/>
      <c r="T2564" s="6"/>
      <c r="U2564" s="6"/>
      <c r="V2564" s="6"/>
      <c r="W2564" s="11"/>
      <c r="X2564" s="6"/>
      <c r="Y2564" s="6"/>
      <c r="Z2564" s="6"/>
      <c r="AA2564" s="6"/>
      <c r="AB2564" s="6"/>
      <c r="AZ2564" t="s">
        <v>4929</v>
      </c>
      <c r="BA2564" t="s">
        <v>3205</v>
      </c>
      <c r="BB2564" t="s">
        <v>3863</v>
      </c>
      <c r="BC2564" t="s">
        <v>7263</v>
      </c>
      <c r="BG2564" t="s">
        <v>17456</v>
      </c>
      <c r="BH2564" t="s">
        <v>9151</v>
      </c>
    </row>
    <row r="2565" spans="1:60" x14ac:dyDescent="0.25">
      <c r="A2565" s="9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10"/>
      <c r="P2565" s="6"/>
      <c r="Q2565" s="6"/>
      <c r="R2565" s="6"/>
      <c r="S2565" s="6"/>
      <c r="T2565" s="6"/>
      <c r="U2565" s="6"/>
      <c r="V2565" s="6"/>
      <c r="W2565" s="11"/>
      <c r="X2565" s="6"/>
      <c r="Y2565" s="6"/>
      <c r="Z2565" s="6"/>
      <c r="AA2565" s="6"/>
      <c r="AB2565" s="6"/>
      <c r="AZ2565" t="s">
        <v>4930</v>
      </c>
      <c r="BA2565" t="s">
        <v>3205</v>
      </c>
      <c r="BB2565" t="s">
        <v>3863</v>
      </c>
      <c r="BC2565" t="s">
        <v>3206</v>
      </c>
      <c r="BG2565" t="s">
        <v>17457</v>
      </c>
      <c r="BH2565" t="s">
        <v>163</v>
      </c>
    </row>
    <row r="2566" spans="1:60" x14ac:dyDescent="0.25">
      <c r="A2566" s="12"/>
      <c r="B2566" s="13"/>
      <c r="C2566" s="13"/>
      <c r="D2566" s="13"/>
      <c r="E2566" s="13"/>
      <c r="F2566" s="13"/>
      <c r="G2566" s="13"/>
      <c r="H2566" s="13"/>
      <c r="I2566" s="13"/>
      <c r="J2566" s="13"/>
      <c r="K2566" s="13"/>
      <c r="L2566" s="13"/>
      <c r="M2566" s="13"/>
      <c r="N2566" s="13"/>
      <c r="O2566" s="14"/>
      <c r="P2566" s="13"/>
      <c r="Q2566" s="15"/>
      <c r="R2566" s="13"/>
      <c r="S2566" s="13"/>
      <c r="T2566" s="13"/>
      <c r="U2566" s="13"/>
      <c r="V2566" s="13"/>
      <c r="W2566" s="13"/>
      <c r="X2566" s="13"/>
      <c r="Y2566" s="13"/>
      <c r="Z2566" s="13"/>
      <c r="AA2566" s="13"/>
      <c r="AB2566" s="13"/>
      <c r="AZ2566" t="s">
        <v>4931</v>
      </c>
      <c r="BA2566" t="s">
        <v>3205</v>
      </c>
      <c r="BB2566" t="s">
        <v>3863</v>
      </c>
      <c r="BC2566" t="s">
        <v>3206</v>
      </c>
      <c r="BG2566" t="s">
        <v>17458</v>
      </c>
      <c r="BH2566" t="s">
        <v>112</v>
      </c>
    </row>
    <row r="2567" spans="1:60" x14ac:dyDescent="0.25">
      <c r="A2567" s="9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10"/>
      <c r="P2567" s="6"/>
      <c r="Q2567" s="11"/>
      <c r="R2567" s="6"/>
      <c r="S2567" s="6"/>
      <c r="T2567" s="6"/>
      <c r="U2567" s="6"/>
      <c r="V2567" s="6"/>
      <c r="W2567" s="11"/>
      <c r="X2567" s="6"/>
      <c r="Y2567" s="6"/>
      <c r="Z2567" s="6"/>
      <c r="AA2567" s="6"/>
      <c r="AB2567" s="6"/>
      <c r="AZ2567" t="s">
        <v>4932</v>
      </c>
      <c r="BA2567" t="s">
        <v>3205</v>
      </c>
      <c r="BB2567" t="s">
        <v>3863</v>
      </c>
      <c r="BC2567" t="s">
        <v>3206</v>
      </c>
      <c r="BG2567" t="s">
        <v>17459</v>
      </c>
      <c r="BH2567" t="s">
        <v>309</v>
      </c>
    </row>
    <row r="2568" spans="1:60" x14ac:dyDescent="0.25">
      <c r="A2568" s="9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10"/>
      <c r="P2568" s="6"/>
      <c r="Q2568" s="6"/>
      <c r="R2568" s="6"/>
      <c r="S2568" s="6"/>
      <c r="T2568" s="6"/>
      <c r="U2568" s="6"/>
      <c r="V2568" s="6"/>
      <c r="W2568" s="11"/>
      <c r="X2568" s="6"/>
      <c r="Y2568" s="6"/>
      <c r="Z2568" s="6"/>
      <c r="AA2568" s="6"/>
      <c r="AB2568" s="6"/>
      <c r="AZ2568" t="s">
        <v>508</v>
      </c>
      <c r="BA2568" t="s">
        <v>3205</v>
      </c>
      <c r="BB2568" t="s">
        <v>3863</v>
      </c>
      <c r="BC2568" t="s">
        <v>3206</v>
      </c>
      <c r="BG2568" t="s">
        <v>17460</v>
      </c>
      <c r="BH2568" t="s">
        <v>168</v>
      </c>
    </row>
    <row r="2569" spans="1:60" x14ac:dyDescent="0.25">
      <c r="A2569" s="9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10"/>
      <c r="P2569" s="6"/>
      <c r="Q2569" s="11"/>
      <c r="R2569" s="6"/>
      <c r="S2569" s="6"/>
      <c r="T2569" s="6"/>
      <c r="U2569" s="6"/>
      <c r="V2569" s="6"/>
      <c r="W2569" s="11"/>
      <c r="X2569" s="6"/>
      <c r="Y2569" s="6"/>
      <c r="Z2569" s="6"/>
      <c r="AA2569" s="6"/>
      <c r="AB2569" s="6"/>
      <c r="AZ2569" t="s">
        <v>4933</v>
      </c>
      <c r="BA2569" t="s">
        <v>3205</v>
      </c>
      <c r="BB2569" t="s">
        <v>3863</v>
      </c>
      <c r="BC2569" t="s">
        <v>3206</v>
      </c>
      <c r="BG2569" t="s">
        <v>17461</v>
      </c>
      <c r="BH2569" t="s">
        <v>160</v>
      </c>
    </row>
    <row r="2570" spans="1:60" x14ac:dyDescent="0.25">
      <c r="A2570" s="18"/>
      <c r="B2570" s="19"/>
      <c r="C2570" s="20"/>
      <c r="D2570" s="19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10"/>
      <c r="P2570" s="6"/>
      <c r="Q2570" s="11"/>
      <c r="R2570" s="6"/>
      <c r="S2570" s="6"/>
      <c r="T2570" s="6"/>
      <c r="U2570" s="17"/>
      <c r="V2570" s="17"/>
      <c r="W2570" s="11"/>
      <c r="X2570" s="6"/>
      <c r="Y2570" s="6"/>
      <c r="Z2570" s="6"/>
      <c r="AA2570" s="6"/>
      <c r="AB2570" s="6"/>
      <c r="AZ2570" t="s">
        <v>270</v>
      </c>
      <c r="BA2570" t="s">
        <v>3205</v>
      </c>
      <c r="BB2570" t="s">
        <v>3863</v>
      </c>
      <c r="BC2570" t="s">
        <v>3206</v>
      </c>
      <c r="BG2570" t="s">
        <v>17462</v>
      </c>
      <c r="BH2570" t="s">
        <v>170</v>
      </c>
    </row>
    <row r="2571" spans="1:60" x14ac:dyDescent="0.25">
      <c r="A2571" s="18"/>
      <c r="B2571" s="19"/>
      <c r="C2571" s="20"/>
      <c r="D2571" s="19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10"/>
      <c r="P2571" s="6"/>
      <c r="Q2571" s="11"/>
      <c r="R2571" s="6"/>
      <c r="S2571" s="6"/>
      <c r="T2571" s="6"/>
      <c r="U2571" s="17"/>
      <c r="V2571" s="17"/>
      <c r="W2571" s="11"/>
      <c r="X2571" s="6"/>
      <c r="Y2571" s="6"/>
      <c r="Z2571" s="6"/>
      <c r="AA2571" s="6"/>
      <c r="AB2571" s="6"/>
      <c r="AZ2571" t="s">
        <v>2218</v>
      </c>
      <c r="BA2571" t="s">
        <v>3205</v>
      </c>
      <c r="BB2571" t="s">
        <v>3863</v>
      </c>
      <c r="BC2571" t="s">
        <v>3206</v>
      </c>
      <c r="BG2571" t="s">
        <v>17463</v>
      </c>
      <c r="BH2571" t="s">
        <v>163</v>
      </c>
    </row>
    <row r="2572" spans="1:60" x14ac:dyDescent="0.25">
      <c r="A2572" s="12"/>
      <c r="B2572" s="13"/>
      <c r="C2572" s="13"/>
      <c r="D2572" s="13"/>
      <c r="E2572" s="13"/>
      <c r="F2572" s="13"/>
      <c r="G2572" s="13"/>
      <c r="H2572" s="13"/>
      <c r="I2572" s="13"/>
      <c r="J2572" s="13"/>
      <c r="K2572" s="13"/>
      <c r="L2572" s="13"/>
      <c r="M2572" s="13"/>
      <c r="N2572" s="13"/>
      <c r="O2572" s="14"/>
      <c r="P2572" s="13"/>
      <c r="Q2572" s="15"/>
      <c r="R2572" s="13"/>
      <c r="S2572" s="13"/>
      <c r="T2572" s="13"/>
      <c r="U2572" s="13"/>
      <c r="V2572" s="13"/>
      <c r="W2572" s="13"/>
      <c r="X2572" s="13"/>
      <c r="Y2572" s="13"/>
      <c r="Z2572" s="13"/>
      <c r="AA2572" s="13"/>
      <c r="AB2572" s="13"/>
      <c r="AZ2572" t="s">
        <v>4934</v>
      </c>
      <c r="BA2572" t="s">
        <v>3205</v>
      </c>
      <c r="BB2572" t="s">
        <v>3863</v>
      </c>
      <c r="BC2572" t="s">
        <v>3206</v>
      </c>
      <c r="BG2572" t="s">
        <v>17464</v>
      </c>
      <c r="BH2572" t="s">
        <v>166</v>
      </c>
    </row>
    <row r="2573" spans="1:60" x14ac:dyDescent="0.25">
      <c r="A2573" s="12"/>
      <c r="B2573" s="13"/>
      <c r="C2573" s="13"/>
      <c r="D2573" s="13"/>
      <c r="E2573" s="13"/>
      <c r="F2573" s="13"/>
      <c r="G2573" s="13"/>
      <c r="H2573" s="13"/>
      <c r="I2573" s="13"/>
      <c r="J2573" s="13"/>
      <c r="K2573" s="13"/>
      <c r="L2573" s="13"/>
      <c r="M2573" s="13"/>
      <c r="N2573" s="13"/>
      <c r="O2573" s="14"/>
      <c r="P2573" s="13"/>
      <c r="Q2573" s="15"/>
      <c r="R2573" s="13"/>
      <c r="S2573" s="13"/>
      <c r="T2573" s="13"/>
      <c r="U2573" s="13"/>
      <c r="V2573" s="13"/>
      <c r="W2573" s="13"/>
      <c r="X2573" s="13"/>
      <c r="Y2573" s="13"/>
      <c r="Z2573" s="13"/>
      <c r="AA2573" s="13"/>
      <c r="AB2573" s="13"/>
      <c r="AZ2573" t="s">
        <v>4935</v>
      </c>
      <c r="BA2573" t="s">
        <v>3205</v>
      </c>
      <c r="BB2573" t="s">
        <v>3216</v>
      </c>
      <c r="BC2573" t="s">
        <v>3206</v>
      </c>
      <c r="BG2573" t="s">
        <v>17465</v>
      </c>
      <c r="BH2573" t="s">
        <v>160</v>
      </c>
    </row>
    <row r="2574" spans="1:60" x14ac:dyDescent="0.25">
      <c r="A2574" s="1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10"/>
      <c r="P2574" s="6"/>
      <c r="Q2574" s="6"/>
      <c r="R2574" s="6"/>
      <c r="S2574" s="6"/>
      <c r="T2574" s="6"/>
      <c r="U2574" s="17"/>
      <c r="V2574" s="17"/>
      <c r="W2574" s="11"/>
      <c r="X2574" s="6"/>
      <c r="Y2574" s="6"/>
      <c r="Z2574" s="6"/>
      <c r="AA2574" s="6"/>
      <c r="AB2574" s="6"/>
      <c r="AZ2574" t="s">
        <v>356</v>
      </c>
      <c r="BA2574" t="s">
        <v>3205</v>
      </c>
      <c r="BB2574" t="s">
        <v>3863</v>
      </c>
      <c r="BC2574" t="s">
        <v>3204</v>
      </c>
      <c r="BG2574" t="s">
        <v>17466</v>
      </c>
      <c r="BH2574" t="s">
        <v>168</v>
      </c>
    </row>
    <row r="2575" spans="1:60" x14ac:dyDescent="0.25">
      <c r="A2575" s="12"/>
      <c r="B2575" s="13"/>
      <c r="C2575" s="13"/>
      <c r="D2575" s="13"/>
      <c r="E2575" s="13"/>
      <c r="F2575" s="13"/>
      <c r="G2575" s="13"/>
      <c r="H2575" s="13"/>
      <c r="I2575" s="13"/>
      <c r="J2575" s="13"/>
      <c r="K2575" s="13"/>
      <c r="L2575" s="13"/>
      <c r="M2575" s="13"/>
      <c r="N2575" s="13"/>
      <c r="O2575" s="14"/>
      <c r="P2575" s="13"/>
      <c r="Q2575" s="15"/>
      <c r="R2575" s="13"/>
      <c r="S2575" s="13"/>
      <c r="T2575" s="13"/>
      <c r="U2575" s="13"/>
      <c r="V2575" s="13"/>
      <c r="W2575" s="13"/>
      <c r="X2575" s="13"/>
      <c r="Y2575" s="13"/>
      <c r="Z2575" s="13"/>
      <c r="AA2575" s="13"/>
      <c r="AB2575" s="13"/>
      <c r="AZ2575" t="s">
        <v>4936</v>
      </c>
      <c r="BA2575" t="s">
        <v>3205</v>
      </c>
      <c r="BB2575" t="s">
        <v>3863</v>
      </c>
      <c r="BC2575" t="s">
        <v>3204</v>
      </c>
      <c r="BG2575" t="s">
        <v>17467</v>
      </c>
      <c r="BH2575" t="s">
        <v>170</v>
      </c>
    </row>
    <row r="2576" spans="1:60" x14ac:dyDescent="0.25">
      <c r="A2576" s="18"/>
      <c r="B2576" s="19"/>
      <c r="C2576" s="20"/>
      <c r="D2576" s="19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10"/>
      <c r="P2576" s="6"/>
      <c r="Q2576" s="6"/>
      <c r="R2576" s="6"/>
      <c r="S2576" s="6"/>
      <c r="T2576" s="6"/>
      <c r="U2576" s="17"/>
      <c r="V2576" s="17"/>
      <c r="W2576" s="11"/>
      <c r="X2576" s="6"/>
      <c r="Y2576" s="6"/>
      <c r="Z2576" s="6"/>
      <c r="AA2576" s="6"/>
      <c r="AB2576" s="6"/>
      <c r="AZ2576" t="s">
        <v>1224</v>
      </c>
      <c r="BA2576" t="s">
        <v>3205</v>
      </c>
      <c r="BB2576" t="s">
        <v>3863</v>
      </c>
      <c r="BC2576" t="s">
        <v>3206</v>
      </c>
      <c r="BG2576" t="s">
        <v>17468</v>
      </c>
      <c r="BH2576" t="s">
        <v>645</v>
      </c>
    </row>
    <row r="2577" spans="1:60" x14ac:dyDescent="0.25">
      <c r="A2577" s="9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10"/>
      <c r="P2577" s="6"/>
      <c r="Q2577" s="11"/>
      <c r="R2577" s="6"/>
      <c r="S2577" s="6"/>
      <c r="T2577" s="6"/>
      <c r="U2577" s="6"/>
      <c r="V2577" s="6"/>
      <c r="W2577" s="11"/>
      <c r="X2577" s="6"/>
      <c r="Y2577" s="6"/>
      <c r="Z2577" s="6"/>
      <c r="AA2577" s="6"/>
      <c r="AB2577" s="6"/>
      <c r="AZ2577" t="s">
        <v>4937</v>
      </c>
      <c r="BA2577" t="s">
        <v>3205</v>
      </c>
      <c r="BB2577" t="s">
        <v>3863</v>
      </c>
      <c r="BC2577" t="s">
        <v>3206</v>
      </c>
      <c r="BG2577" t="s">
        <v>17469</v>
      </c>
      <c r="BH2577" t="s">
        <v>2239</v>
      </c>
    </row>
    <row r="2578" spans="1:60" x14ac:dyDescent="0.25">
      <c r="A2578" s="12"/>
      <c r="B2578" s="13"/>
      <c r="C2578" s="13"/>
      <c r="D2578" s="13"/>
      <c r="E2578" s="13"/>
      <c r="F2578" s="13"/>
      <c r="G2578" s="13"/>
      <c r="H2578" s="13"/>
      <c r="I2578" s="13"/>
      <c r="J2578" s="13"/>
      <c r="K2578" s="13"/>
      <c r="L2578" s="13"/>
      <c r="M2578" s="13"/>
      <c r="N2578" s="13"/>
      <c r="O2578" s="14"/>
      <c r="P2578" s="13"/>
      <c r="Q2578" s="15"/>
      <c r="R2578" s="13"/>
      <c r="S2578" s="13"/>
      <c r="T2578" s="13"/>
      <c r="U2578" s="13"/>
      <c r="V2578" s="13"/>
      <c r="W2578" s="13"/>
      <c r="X2578" s="13"/>
      <c r="Y2578" s="13"/>
      <c r="Z2578" s="13"/>
      <c r="AA2578" s="13"/>
      <c r="AB2578" s="13"/>
      <c r="AZ2578" t="s">
        <v>4938</v>
      </c>
      <c r="BA2578" t="s">
        <v>3205</v>
      </c>
      <c r="BB2578" t="s">
        <v>3863</v>
      </c>
      <c r="BC2578" t="s">
        <v>3206</v>
      </c>
      <c r="BG2578" t="s">
        <v>17470</v>
      </c>
      <c r="BH2578" t="s">
        <v>160</v>
      </c>
    </row>
    <row r="2579" spans="1:60" x14ac:dyDescent="0.25">
      <c r="A2579" s="9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10"/>
      <c r="P2579" s="6"/>
      <c r="Q2579" s="11"/>
      <c r="R2579" s="6"/>
      <c r="S2579" s="6"/>
      <c r="T2579" s="6"/>
      <c r="U2579" s="6"/>
      <c r="V2579" s="6"/>
      <c r="W2579" s="11"/>
      <c r="X2579" s="6"/>
      <c r="Y2579" s="6"/>
      <c r="Z2579" s="6"/>
      <c r="AA2579" s="6"/>
      <c r="AB2579" s="6"/>
      <c r="AZ2579" t="s">
        <v>4939</v>
      </c>
      <c r="BA2579" t="s">
        <v>3205</v>
      </c>
      <c r="BB2579" t="s">
        <v>3203</v>
      </c>
      <c r="BC2579" t="s">
        <v>7263</v>
      </c>
      <c r="BG2579" t="s">
        <v>17471</v>
      </c>
      <c r="BH2579" t="s">
        <v>168</v>
      </c>
    </row>
    <row r="2580" spans="1:60" x14ac:dyDescent="0.25">
      <c r="A2580" s="9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10"/>
      <c r="P2580" s="6"/>
      <c r="Q2580" s="11"/>
      <c r="R2580" s="6"/>
      <c r="S2580" s="6"/>
      <c r="T2580" s="6"/>
      <c r="U2580" s="6"/>
      <c r="V2580" s="6"/>
      <c r="W2580" s="11"/>
      <c r="X2580" s="6"/>
      <c r="Y2580" s="6"/>
      <c r="Z2580" s="6"/>
      <c r="AA2580" s="6"/>
      <c r="AB2580" s="6"/>
      <c r="AZ2580" t="s">
        <v>4940</v>
      </c>
      <c r="BA2580" t="s">
        <v>3205</v>
      </c>
      <c r="BB2580" t="s">
        <v>3863</v>
      </c>
      <c r="BC2580" t="s">
        <v>3206</v>
      </c>
      <c r="BG2580" t="s">
        <v>17472</v>
      </c>
      <c r="BH2580" t="s">
        <v>112</v>
      </c>
    </row>
    <row r="2581" spans="1:60" x14ac:dyDescent="0.25">
      <c r="A2581" s="9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10"/>
      <c r="P2581" s="6"/>
      <c r="Q2581" s="11"/>
      <c r="R2581" s="6"/>
      <c r="S2581" s="6"/>
      <c r="T2581" s="6"/>
      <c r="U2581" s="6"/>
      <c r="V2581" s="6"/>
      <c r="W2581" s="11"/>
      <c r="X2581" s="6"/>
      <c r="Y2581" s="6"/>
      <c r="Z2581" s="6"/>
      <c r="AA2581" s="6"/>
      <c r="AB2581" s="6"/>
      <c r="AZ2581" t="s">
        <v>4941</v>
      </c>
      <c r="BA2581" t="s">
        <v>3205</v>
      </c>
      <c r="BB2581" t="s">
        <v>3863</v>
      </c>
      <c r="BC2581" t="s">
        <v>3206</v>
      </c>
      <c r="BG2581" t="s">
        <v>17473</v>
      </c>
      <c r="BH2581" t="s">
        <v>309</v>
      </c>
    </row>
    <row r="2582" spans="1:60" x14ac:dyDescent="0.25">
      <c r="A2582" s="18"/>
      <c r="B2582" s="19"/>
      <c r="C2582" s="20"/>
      <c r="D2582" s="19"/>
      <c r="E2582" s="13"/>
      <c r="F2582" s="13"/>
      <c r="G2582" s="13"/>
      <c r="H2582" s="13"/>
      <c r="I2582" s="13"/>
      <c r="J2582" s="13"/>
      <c r="K2582" s="13"/>
      <c r="L2582" s="13"/>
      <c r="M2582" s="13"/>
      <c r="N2582" s="13"/>
      <c r="O2582" s="14"/>
      <c r="P2582" s="13"/>
      <c r="Q2582" s="15"/>
      <c r="R2582" s="13"/>
      <c r="S2582" s="13"/>
      <c r="T2582" s="13"/>
      <c r="U2582" s="17"/>
      <c r="V2582" s="17"/>
      <c r="W2582" s="13"/>
      <c r="X2582" s="13"/>
      <c r="Y2582" s="13"/>
      <c r="Z2582" s="13"/>
      <c r="AA2582" s="13"/>
      <c r="AB2582" s="13"/>
      <c r="AZ2582" t="s">
        <v>2541</v>
      </c>
      <c r="BA2582" t="s">
        <v>3205</v>
      </c>
      <c r="BB2582" t="s">
        <v>3863</v>
      </c>
      <c r="BC2582" t="s">
        <v>3206</v>
      </c>
      <c r="BG2582" t="s">
        <v>17474</v>
      </c>
      <c r="BH2582" t="s">
        <v>166</v>
      </c>
    </row>
    <row r="2583" spans="1:60" x14ac:dyDescent="0.25">
      <c r="A2583" s="9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10"/>
      <c r="P2583" s="6"/>
      <c r="Q2583" s="11"/>
      <c r="R2583" s="6"/>
      <c r="S2583" s="6"/>
      <c r="T2583" s="6"/>
      <c r="U2583" s="6"/>
      <c r="V2583" s="6"/>
      <c r="W2583" s="11"/>
      <c r="X2583" s="6"/>
      <c r="Y2583" s="6"/>
      <c r="Z2583" s="6"/>
      <c r="AA2583" s="6"/>
      <c r="AB2583" s="6"/>
      <c r="AZ2583" t="s">
        <v>4942</v>
      </c>
      <c r="BA2583" t="s">
        <v>3205</v>
      </c>
      <c r="BB2583" t="s">
        <v>3863</v>
      </c>
      <c r="BC2583" t="s">
        <v>3206</v>
      </c>
      <c r="BG2583" t="s">
        <v>17475</v>
      </c>
      <c r="BH2583" t="s">
        <v>228</v>
      </c>
    </row>
    <row r="2584" spans="1:60" x14ac:dyDescent="0.25">
      <c r="A2584" s="12"/>
      <c r="B2584" s="13"/>
      <c r="C2584" s="13"/>
      <c r="D2584" s="13"/>
      <c r="E2584" s="13"/>
      <c r="F2584" s="13"/>
      <c r="G2584" s="13"/>
      <c r="H2584" s="13"/>
      <c r="I2584" s="13"/>
      <c r="J2584" s="13"/>
      <c r="K2584" s="13"/>
      <c r="L2584" s="13"/>
      <c r="M2584" s="13"/>
      <c r="N2584" s="13"/>
      <c r="O2584" s="14"/>
      <c r="P2584" s="13"/>
      <c r="Q2584" s="15"/>
      <c r="R2584" s="13"/>
      <c r="S2584" s="13"/>
      <c r="T2584" s="13"/>
      <c r="U2584" s="13"/>
      <c r="V2584" s="13"/>
      <c r="W2584" s="13"/>
      <c r="X2584" s="13"/>
      <c r="Y2584" s="13"/>
      <c r="Z2584" s="13"/>
      <c r="AA2584" s="13"/>
      <c r="AB2584" s="13"/>
      <c r="AZ2584" t="s">
        <v>4943</v>
      </c>
      <c r="BA2584" t="s">
        <v>3205</v>
      </c>
      <c r="BB2584" t="s">
        <v>3863</v>
      </c>
      <c r="BC2584" t="s">
        <v>3206</v>
      </c>
      <c r="BG2584" t="s">
        <v>17476</v>
      </c>
      <c r="BH2584" t="s">
        <v>166</v>
      </c>
    </row>
    <row r="2585" spans="1:60" x14ac:dyDescent="0.25">
      <c r="A2585" s="9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10"/>
      <c r="P2585" s="6"/>
      <c r="Q2585" s="6"/>
      <c r="R2585" s="6"/>
      <c r="S2585" s="6"/>
      <c r="T2585" s="6"/>
      <c r="U2585" s="6"/>
      <c r="V2585" s="6"/>
      <c r="W2585" s="11"/>
      <c r="X2585" s="6"/>
      <c r="Y2585" s="6"/>
      <c r="Z2585" s="6"/>
      <c r="AA2585" s="6"/>
      <c r="AB2585" s="6"/>
      <c r="AZ2585" t="s">
        <v>4944</v>
      </c>
      <c r="BA2585" t="s">
        <v>3205</v>
      </c>
      <c r="BB2585" t="s">
        <v>3863</v>
      </c>
      <c r="BC2585" t="s">
        <v>3204</v>
      </c>
      <c r="BG2585" t="s">
        <v>17477</v>
      </c>
      <c r="BH2585" t="s">
        <v>21821</v>
      </c>
    </row>
    <row r="2586" spans="1:60" x14ac:dyDescent="0.25">
      <c r="A2586" s="12"/>
      <c r="B2586" s="13"/>
      <c r="C2586" s="13"/>
      <c r="D2586" s="13"/>
      <c r="E2586" s="13"/>
      <c r="F2586" s="13"/>
      <c r="G2586" s="13"/>
      <c r="H2586" s="13"/>
      <c r="I2586" s="13"/>
      <c r="J2586" s="13"/>
      <c r="K2586" s="13"/>
      <c r="L2586" s="13"/>
      <c r="M2586" s="13"/>
      <c r="N2586" s="13"/>
      <c r="O2586" s="14"/>
      <c r="P2586" s="13"/>
      <c r="Q2586" s="15"/>
      <c r="R2586" s="13"/>
      <c r="S2586" s="13"/>
      <c r="T2586" s="13"/>
      <c r="U2586" s="13"/>
      <c r="V2586" s="13"/>
      <c r="W2586" s="13"/>
      <c r="X2586" s="13"/>
      <c r="Y2586" s="13"/>
      <c r="Z2586" s="13"/>
      <c r="AA2586" s="13"/>
      <c r="AB2586" s="13"/>
      <c r="AZ2586" t="s">
        <v>4945</v>
      </c>
      <c r="BA2586" t="s">
        <v>3205</v>
      </c>
      <c r="BB2586" t="s">
        <v>3863</v>
      </c>
      <c r="BC2586" t="s">
        <v>7263</v>
      </c>
      <c r="BG2586" t="s">
        <v>17479</v>
      </c>
      <c r="BH2586" t="s">
        <v>21822</v>
      </c>
    </row>
    <row r="2587" spans="1:60" x14ac:dyDescent="0.25">
      <c r="A2587" s="12"/>
      <c r="B2587" s="13"/>
      <c r="C2587" s="13"/>
      <c r="D2587" s="13"/>
      <c r="E2587" s="13"/>
      <c r="F2587" s="13"/>
      <c r="G2587" s="13"/>
      <c r="H2587" s="13"/>
      <c r="I2587" s="13"/>
      <c r="J2587" s="13"/>
      <c r="K2587" s="13"/>
      <c r="L2587" s="13"/>
      <c r="M2587" s="13"/>
      <c r="N2587" s="13"/>
      <c r="O2587" s="14"/>
      <c r="P2587" s="13"/>
      <c r="Q2587" s="15"/>
      <c r="R2587" s="13"/>
      <c r="S2587" s="13"/>
      <c r="T2587" s="13"/>
      <c r="U2587" s="13"/>
      <c r="V2587" s="13"/>
      <c r="W2587" s="13"/>
      <c r="X2587" s="13"/>
      <c r="Y2587" s="13"/>
      <c r="Z2587" s="13"/>
      <c r="AA2587" s="13"/>
      <c r="AB2587" s="13"/>
      <c r="AZ2587" t="s">
        <v>4946</v>
      </c>
      <c r="BA2587" t="s">
        <v>3205</v>
      </c>
      <c r="BB2587" t="s">
        <v>3863</v>
      </c>
      <c r="BC2587" t="s">
        <v>7263</v>
      </c>
      <c r="BG2587" t="s">
        <v>17480</v>
      </c>
      <c r="BH2587" t="s">
        <v>21823</v>
      </c>
    </row>
    <row r="2588" spans="1:60" x14ac:dyDescent="0.25">
      <c r="A2588" s="9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10"/>
      <c r="P2588" s="6"/>
      <c r="Q2588" s="6"/>
      <c r="R2588" s="6"/>
      <c r="S2588" s="6"/>
      <c r="T2588" s="6"/>
      <c r="U2588" s="6"/>
      <c r="V2588" s="6"/>
      <c r="W2588" s="11"/>
      <c r="X2588" s="6"/>
      <c r="Y2588" s="6"/>
      <c r="Z2588" s="6"/>
      <c r="AA2588" s="6"/>
      <c r="AB2588" s="6"/>
      <c r="AZ2588" t="s">
        <v>4947</v>
      </c>
      <c r="BA2588" t="s">
        <v>3205</v>
      </c>
      <c r="BB2588" t="s">
        <v>3863</v>
      </c>
      <c r="BC2588" t="s">
        <v>3206</v>
      </c>
      <c r="BG2588" t="s">
        <v>17481</v>
      </c>
      <c r="BH2588" t="s">
        <v>21824</v>
      </c>
    </row>
    <row r="2589" spans="1:60" x14ac:dyDescent="0.25">
      <c r="A2589" s="9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10"/>
      <c r="P2589" s="6"/>
      <c r="Q2589" s="11"/>
      <c r="R2589" s="6"/>
      <c r="S2589" s="6"/>
      <c r="T2589" s="6"/>
      <c r="U2589" s="6"/>
      <c r="V2589" s="6"/>
      <c r="W2589" s="11"/>
      <c r="X2589" s="6"/>
      <c r="Y2589" s="6"/>
      <c r="Z2589" s="6"/>
      <c r="AA2589" s="6"/>
      <c r="AB2589" s="6"/>
      <c r="AZ2589" t="s">
        <v>4948</v>
      </c>
      <c r="BA2589" t="s">
        <v>3205</v>
      </c>
      <c r="BB2589" t="s">
        <v>3863</v>
      </c>
      <c r="BC2589" t="s">
        <v>3206</v>
      </c>
      <c r="BG2589" t="s">
        <v>17482</v>
      </c>
      <c r="BH2589" t="s">
        <v>21825</v>
      </c>
    </row>
    <row r="2590" spans="1:60" x14ac:dyDescent="0.25">
      <c r="A2590" s="9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10"/>
      <c r="P2590" s="6"/>
      <c r="Q2590" s="11"/>
      <c r="R2590" s="6"/>
      <c r="S2590" s="6"/>
      <c r="T2590" s="6"/>
      <c r="U2590" s="6"/>
      <c r="V2590" s="6"/>
      <c r="W2590" s="11"/>
      <c r="X2590" s="6"/>
      <c r="Y2590" s="6"/>
      <c r="Z2590" s="6"/>
      <c r="AA2590" s="6"/>
      <c r="AB2590" s="6"/>
      <c r="AZ2590" t="s">
        <v>4949</v>
      </c>
      <c r="BA2590" t="s">
        <v>3205</v>
      </c>
      <c r="BB2590" t="s">
        <v>3863</v>
      </c>
      <c r="BC2590" t="s">
        <v>3206</v>
      </c>
      <c r="BG2590" t="s">
        <v>17483</v>
      </c>
      <c r="BH2590" t="s">
        <v>21825</v>
      </c>
    </row>
    <row r="2591" spans="1:60" x14ac:dyDescent="0.25">
      <c r="A2591" s="1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10"/>
      <c r="P2591" s="6"/>
      <c r="Q2591" s="11"/>
      <c r="R2591" s="6"/>
      <c r="S2591" s="6"/>
      <c r="T2591" s="6"/>
      <c r="U2591" s="17"/>
      <c r="V2591" s="17"/>
      <c r="W2591" s="11"/>
      <c r="X2591" s="6"/>
      <c r="Y2591" s="6"/>
      <c r="Z2591" s="6"/>
      <c r="AA2591" s="6"/>
      <c r="AB2591" s="6"/>
      <c r="AZ2591" t="s">
        <v>4950</v>
      </c>
      <c r="BA2591" t="s">
        <v>3205</v>
      </c>
      <c r="BB2591" t="s">
        <v>3863</v>
      </c>
      <c r="BC2591" t="s">
        <v>3206</v>
      </c>
      <c r="BG2591" t="s">
        <v>17484</v>
      </c>
      <c r="BH2591" t="s">
        <v>21825</v>
      </c>
    </row>
    <row r="2592" spans="1:60" x14ac:dyDescent="0.25">
      <c r="A2592" s="9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10"/>
      <c r="P2592" s="6"/>
      <c r="Q2592" s="6"/>
      <c r="R2592" s="6"/>
      <c r="S2592" s="6"/>
      <c r="T2592" s="6"/>
      <c r="U2592" s="6"/>
      <c r="V2592" s="6"/>
      <c r="W2592" s="11"/>
      <c r="X2592" s="6"/>
      <c r="Y2592" s="6"/>
      <c r="Z2592" s="6"/>
      <c r="AA2592" s="6"/>
      <c r="AB2592" s="6"/>
      <c r="AZ2592" t="s">
        <v>4951</v>
      </c>
      <c r="BA2592" t="s">
        <v>3205</v>
      </c>
      <c r="BB2592" t="s">
        <v>3863</v>
      </c>
      <c r="BC2592" t="s">
        <v>3204</v>
      </c>
      <c r="BG2592" t="s">
        <v>17485</v>
      </c>
      <c r="BH2592" t="s">
        <v>21825</v>
      </c>
    </row>
    <row r="2593" spans="1:60" x14ac:dyDescent="0.25">
      <c r="A2593" s="9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10"/>
      <c r="P2593" s="6"/>
      <c r="Q2593" s="6"/>
      <c r="R2593" s="6"/>
      <c r="S2593" s="6"/>
      <c r="T2593" s="6"/>
      <c r="U2593" s="6"/>
      <c r="V2593" s="6"/>
      <c r="W2593" s="11"/>
      <c r="X2593" s="6"/>
      <c r="Y2593" s="6"/>
      <c r="Z2593" s="6"/>
      <c r="AA2593" s="6"/>
      <c r="AB2593" s="6"/>
      <c r="AZ2593" t="s">
        <v>57</v>
      </c>
      <c r="BA2593" t="s">
        <v>3205</v>
      </c>
      <c r="BB2593" t="s">
        <v>3863</v>
      </c>
      <c r="BC2593" t="s">
        <v>3206</v>
      </c>
      <c r="BG2593" t="s">
        <v>17486</v>
      </c>
      <c r="BH2593" t="s">
        <v>21826</v>
      </c>
    </row>
    <row r="2594" spans="1:60" x14ac:dyDescent="0.25">
      <c r="A2594" s="12"/>
      <c r="B2594" s="13"/>
      <c r="C2594" s="13"/>
      <c r="D2594" s="13"/>
      <c r="E2594" s="13"/>
      <c r="F2594" s="13"/>
      <c r="G2594" s="13"/>
      <c r="H2594" s="13"/>
      <c r="I2594" s="13"/>
      <c r="J2594" s="13"/>
      <c r="K2594" s="13"/>
      <c r="L2594" s="13"/>
      <c r="M2594" s="13"/>
      <c r="N2594" s="13"/>
      <c r="O2594" s="14"/>
      <c r="P2594" s="13"/>
      <c r="Q2594" s="13"/>
      <c r="R2594" s="13"/>
      <c r="S2594" s="13"/>
      <c r="T2594" s="13"/>
      <c r="U2594" s="13"/>
      <c r="V2594" s="13"/>
      <c r="W2594" s="13"/>
      <c r="X2594" s="13"/>
      <c r="Y2594" s="13"/>
      <c r="Z2594" s="13"/>
      <c r="AA2594" s="13"/>
      <c r="AB2594" s="13"/>
      <c r="AZ2594" t="s">
        <v>4952</v>
      </c>
      <c r="BA2594" t="s">
        <v>3205</v>
      </c>
      <c r="BB2594" t="s">
        <v>3863</v>
      </c>
      <c r="BC2594" t="s">
        <v>3206</v>
      </c>
      <c r="BG2594" t="s">
        <v>17487</v>
      </c>
      <c r="BH2594" t="s">
        <v>21827</v>
      </c>
    </row>
    <row r="2595" spans="1:60" x14ac:dyDescent="0.25">
      <c r="A2595" s="12"/>
      <c r="B2595" s="13"/>
      <c r="C2595" s="13"/>
      <c r="D2595" s="13"/>
      <c r="E2595" s="13"/>
      <c r="F2595" s="13"/>
      <c r="G2595" s="13"/>
      <c r="H2595" s="13"/>
      <c r="I2595" s="13"/>
      <c r="J2595" s="13"/>
      <c r="K2595" s="13"/>
      <c r="L2595" s="13"/>
      <c r="M2595" s="13"/>
      <c r="N2595" s="13"/>
      <c r="O2595" s="14"/>
      <c r="P2595" s="13"/>
      <c r="Q2595" s="13"/>
      <c r="R2595" s="13"/>
      <c r="S2595" s="13"/>
      <c r="T2595" s="13"/>
      <c r="U2595" s="13"/>
      <c r="V2595" s="13"/>
      <c r="W2595" s="13"/>
      <c r="X2595" s="13"/>
      <c r="Y2595" s="13"/>
      <c r="Z2595" s="13"/>
      <c r="AA2595" s="13"/>
      <c r="AB2595" s="13"/>
      <c r="AZ2595" t="s">
        <v>4953</v>
      </c>
      <c r="BA2595" t="s">
        <v>3205</v>
      </c>
      <c r="BB2595" t="s">
        <v>3863</v>
      </c>
      <c r="BC2595" t="s">
        <v>3206</v>
      </c>
      <c r="BG2595" t="s">
        <v>17488</v>
      </c>
      <c r="BH2595" t="s">
        <v>21828</v>
      </c>
    </row>
    <row r="2596" spans="1:60" x14ac:dyDescent="0.25">
      <c r="A2596" s="9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10"/>
      <c r="P2596" s="6"/>
      <c r="Q2596" s="6"/>
      <c r="R2596" s="6"/>
      <c r="S2596" s="6"/>
      <c r="T2596" s="6"/>
      <c r="U2596" s="6"/>
      <c r="V2596" s="6"/>
      <c r="W2596" s="11"/>
      <c r="X2596" s="6"/>
      <c r="Y2596" s="6"/>
      <c r="Z2596" s="6"/>
      <c r="AA2596" s="6"/>
      <c r="AB2596" s="6"/>
      <c r="AZ2596" t="s">
        <v>4954</v>
      </c>
      <c r="BA2596" t="s">
        <v>3205</v>
      </c>
      <c r="BB2596" t="s">
        <v>3863</v>
      </c>
      <c r="BC2596" t="s">
        <v>3206</v>
      </c>
      <c r="BG2596" t="s">
        <v>17489</v>
      </c>
      <c r="BH2596" t="s">
        <v>21829</v>
      </c>
    </row>
    <row r="2597" spans="1:60" x14ac:dyDescent="0.25">
      <c r="A2597" s="9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10"/>
      <c r="P2597" s="6"/>
      <c r="Q2597" s="11"/>
      <c r="R2597" s="6"/>
      <c r="S2597" s="6"/>
      <c r="T2597" s="6"/>
      <c r="U2597" s="6"/>
      <c r="V2597" s="6"/>
      <c r="W2597" s="11"/>
      <c r="X2597" s="6"/>
      <c r="Y2597" s="6"/>
      <c r="Z2597" s="6"/>
      <c r="AA2597" s="6"/>
      <c r="AB2597" s="6"/>
      <c r="AZ2597" t="s">
        <v>4955</v>
      </c>
      <c r="BA2597" t="s">
        <v>3205</v>
      </c>
      <c r="BB2597" t="s">
        <v>3863</v>
      </c>
      <c r="BC2597" t="s">
        <v>3206</v>
      </c>
      <c r="BG2597" t="s">
        <v>17490</v>
      </c>
      <c r="BH2597" t="s">
        <v>21830</v>
      </c>
    </row>
    <row r="2598" spans="1:60" x14ac:dyDescent="0.25">
      <c r="A2598" s="9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10"/>
      <c r="P2598" s="6"/>
      <c r="Q2598" s="6"/>
      <c r="R2598" s="6"/>
      <c r="S2598" s="6"/>
      <c r="T2598" s="6"/>
      <c r="U2598" s="6"/>
      <c r="V2598" s="6"/>
      <c r="W2598" s="11"/>
      <c r="X2598" s="6"/>
      <c r="Y2598" s="6"/>
      <c r="Z2598" s="6"/>
      <c r="AA2598" s="6"/>
      <c r="AB2598" s="6"/>
      <c r="AZ2598" t="s">
        <v>1386</v>
      </c>
      <c r="BA2598" t="s">
        <v>3205</v>
      </c>
      <c r="BB2598" t="s">
        <v>3863</v>
      </c>
      <c r="BC2598" t="s">
        <v>3206</v>
      </c>
      <c r="BG2598" t="s">
        <v>17491</v>
      </c>
      <c r="BH2598" t="s">
        <v>21831</v>
      </c>
    </row>
    <row r="2599" spans="1:60" x14ac:dyDescent="0.25">
      <c r="A2599" s="9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10"/>
      <c r="P2599" s="6"/>
      <c r="Q2599" s="11"/>
      <c r="R2599" s="6"/>
      <c r="S2599" s="6"/>
      <c r="T2599" s="6"/>
      <c r="U2599" s="6"/>
      <c r="V2599" s="6"/>
      <c r="W2599" s="11"/>
      <c r="X2599" s="6"/>
      <c r="Y2599" s="6"/>
      <c r="Z2599" s="6"/>
      <c r="AA2599" s="6"/>
      <c r="AB2599" s="6"/>
      <c r="AZ2599" t="s">
        <v>4956</v>
      </c>
      <c r="BA2599" t="s">
        <v>3205</v>
      </c>
      <c r="BB2599" t="s">
        <v>3863</v>
      </c>
      <c r="BC2599" t="s">
        <v>3206</v>
      </c>
      <c r="BG2599" t="s">
        <v>17492</v>
      </c>
      <c r="BH2599" t="s">
        <v>21832</v>
      </c>
    </row>
    <row r="2600" spans="1:60" x14ac:dyDescent="0.25">
      <c r="A2600" s="1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10"/>
      <c r="P2600" s="6"/>
      <c r="Q2600" s="6"/>
      <c r="R2600" s="6"/>
      <c r="S2600" s="6"/>
      <c r="T2600" s="6"/>
      <c r="U2600" s="17"/>
      <c r="V2600" s="17"/>
      <c r="W2600" s="11"/>
      <c r="X2600" s="6"/>
      <c r="Y2600" s="6"/>
      <c r="Z2600" s="6"/>
      <c r="AA2600" s="6"/>
      <c r="AB2600" s="6"/>
      <c r="AZ2600" t="s">
        <v>171</v>
      </c>
      <c r="BA2600" t="s">
        <v>3205</v>
      </c>
      <c r="BB2600" t="s">
        <v>3863</v>
      </c>
      <c r="BC2600" t="s">
        <v>3206</v>
      </c>
      <c r="BG2600" t="s">
        <v>17493</v>
      </c>
      <c r="BH2600" t="s">
        <v>21833</v>
      </c>
    </row>
    <row r="2601" spans="1:60" x14ac:dyDescent="0.25">
      <c r="A2601" s="12"/>
      <c r="B2601" s="13"/>
      <c r="C2601" s="13"/>
      <c r="D2601" s="13"/>
      <c r="E2601" s="13"/>
      <c r="F2601" s="13"/>
      <c r="G2601" s="13"/>
      <c r="H2601" s="13"/>
      <c r="I2601" s="13"/>
      <c r="J2601" s="13"/>
      <c r="K2601" s="13"/>
      <c r="L2601" s="13"/>
      <c r="M2601" s="13"/>
      <c r="N2601" s="13"/>
      <c r="O2601" s="14"/>
      <c r="P2601" s="13"/>
      <c r="Q2601" s="13"/>
      <c r="R2601" s="13"/>
      <c r="S2601" s="13"/>
      <c r="T2601" s="13"/>
      <c r="U2601" s="13"/>
      <c r="V2601" s="13"/>
      <c r="W2601" s="13"/>
      <c r="X2601" s="13"/>
      <c r="Y2601" s="13"/>
      <c r="Z2601" s="13"/>
      <c r="AA2601" s="13"/>
      <c r="AB2601" s="13"/>
      <c r="AZ2601" t="s">
        <v>4957</v>
      </c>
      <c r="BA2601" t="s">
        <v>3205</v>
      </c>
      <c r="BB2601" t="s">
        <v>3863</v>
      </c>
      <c r="BC2601" t="s">
        <v>7263</v>
      </c>
      <c r="BG2601" t="s">
        <v>17494</v>
      </c>
      <c r="BH2601" t="s">
        <v>21834</v>
      </c>
    </row>
    <row r="2602" spans="1:60" x14ac:dyDescent="0.25">
      <c r="A2602" s="12"/>
      <c r="B2602" s="13"/>
      <c r="C2602" s="13"/>
      <c r="D2602" s="13"/>
      <c r="E2602" s="13"/>
      <c r="F2602" s="13"/>
      <c r="G2602" s="13"/>
      <c r="H2602" s="13"/>
      <c r="I2602" s="13"/>
      <c r="J2602" s="13"/>
      <c r="K2602" s="13"/>
      <c r="L2602" s="13"/>
      <c r="M2602" s="13"/>
      <c r="N2602" s="13"/>
      <c r="O2602" s="14"/>
      <c r="P2602" s="13"/>
      <c r="Q2602" s="15"/>
      <c r="R2602" s="13"/>
      <c r="S2602" s="13"/>
      <c r="T2602" s="13"/>
      <c r="U2602" s="13"/>
      <c r="V2602" s="13"/>
      <c r="W2602" s="13"/>
      <c r="X2602" s="13"/>
      <c r="Y2602" s="13"/>
      <c r="Z2602" s="13"/>
      <c r="AA2602" s="13"/>
      <c r="AB2602" s="13"/>
      <c r="AZ2602" t="s">
        <v>4958</v>
      </c>
      <c r="BA2602" t="s">
        <v>3205</v>
      </c>
      <c r="BB2602" t="s">
        <v>3863</v>
      </c>
      <c r="BC2602" t="s">
        <v>7263</v>
      </c>
      <c r="BG2602" t="s">
        <v>17495</v>
      </c>
      <c r="BH2602" t="s">
        <v>21835</v>
      </c>
    </row>
    <row r="2603" spans="1:60" x14ac:dyDescent="0.25">
      <c r="A2603" s="9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10"/>
      <c r="P2603" s="6"/>
      <c r="Q2603" s="6"/>
      <c r="R2603" s="6"/>
      <c r="S2603" s="6"/>
      <c r="T2603" s="6"/>
      <c r="U2603" s="6"/>
      <c r="V2603" s="6"/>
      <c r="W2603" s="11"/>
      <c r="X2603" s="6"/>
      <c r="Y2603" s="6"/>
      <c r="Z2603" s="6"/>
      <c r="AA2603" s="6"/>
      <c r="AB2603" s="6"/>
      <c r="AZ2603" t="s">
        <v>4959</v>
      </c>
      <c r="BA2603" t="s">
        <v>3205</v>
      </c>
      <c r="BB2603" t="s">
        <v>3863</v>
      </c>
      <c r="BC2603" t="s">
        <v>3206</v>
      </c>
      <c r="BG2603" t="s">
        <v>17496</v>
      </c>
      <c r="BH2603" t="s">
        <v>21836</v>
      </c>
    </row>
    <row r="2604" spans="1:60" x14ac:dyDescent="0.25">
      <c r="A2604" s="12"/>
      <c r="B2604" s="13"/>
      <c r="C2604" s="13"/>
      <c r="D2604" s="13"/>
      <c r="E2604" s="13"/>
      <c r="F2604" s="13"/>
      <c r="G2604" s="13"/>
      <c r="H2604" s="13"/>
      <c r="I2604" s="13"/>
      <c r="J2604" s="13"/>
      <c r="K2604" s="13"/>
      <c r="L2604" s="13"/>
      <c r="M2604" s="13"/>
      <c r="N2604" s="13"/>
      <c r="O2604" s="14"/>
      <c r="P2604" s="13"/>
      <c r="Q2604" s="15"/>
      <c r="R2604" s="13"/>
      <c r="S2604" s="13"/>
      <c r="T2604" s="13"/>
      <c r="U2604" s="13"/>
      <c r="V2604" s="13"/>
      <c r="W2604" s="13"/>
      <c r="X2604" s="13"/>
      <c r="Y2604" s="13"/>
      <c r="Z2604" s="13"/>
      <c r="AA2604" s="13"/>
      <c r="AB2604" s="13"/>
      <c r="AZ2604" t="s">
        <v>4960</v>
      </c>
      <c r="BA2604" t="s">
        <v>3205</v>
      </c>
      <c r="BB2604" t="s">
        <v>3863</v>
      </c>
      <c r="BC2604" t="s">
        <v>3206</v>
      </c>
      <c r="BG2604" t="s">
        <v>17497</v>
      </c>
      <c r="BH2604" t="s">
        <v>2655</v>
      </c>
    </row>
    <row r="2605" spans="1:60" x14ac:dyDescent="0.25">
      <c r="A2605" s="12"/>
      <c r="B2605" s="13"/>
      <c r="C2605" s="13"/>
      <c r="D2605" s="13"/>
      <c r="E2605" s="13"/>
      <c r="F2605" s="13"/>
      <c r="G2605" s="13"/>
      <c r="H2605" s="13"/>
      <c r="I2605" s="13"/>
      <c r="J2605" s="13"/>
      <c r="K2605" s="13"/>
      <c r="L2605" s="13"/>
      <c r="M2605" s="13"/>
      <c r="N2605" s="13"/>
      <c r="O2605" s="14"/>
      <c r="P2605" s="13"/>
      <c r="Q2605" s="15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Z2605" t="s">
        <v>4961</v>
      </c>
      <c r="BA2605" t="s">
        <v>3205</v>
      </c>
      <c r="BB2605" t="s">
        <v>3863</v>
      </c>
      <c r="BC2605" t="s">
        <v>3206</v>
      </c>
      <c r="BG2605" t="s">
        <v>17498</v>
      </c>
      <c r="BH2605" t="s">
        <v>21832</v>
      </c>
    </row>
    <row r="2606" spans="1:60" x14ac:dyDescent="0.25">
      <c r="A2606" s="9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10"/>
      <c r="P2606" s="6"/>
      <c r="Q2606" s="6"/>
      <c r="R2606" s="6"/>
      <c r="S2606" s="6"/>
      <c r="T2606" s="6"/>
      <c r="U2606" s="6"/>
      <c r="V2606" s="6"/>
      <c r="W2606" s="11"/>
      <c r="X2606" s="6"/>
      <c r="Y2606" s="6"/>
      <c r="Z2606" s="6"/>
      <c r="AA2606" s="6"/>
      <c r="AB2606" s="6"/>
      <c r="AZ2606" t="s">
        <v>453</v>
      </c>
      <c r="BA2606" t="s">
        <v>3205</v>
      </c>
      <c r="BB2606" t="s">
        <v>3863</v>
      </c>
      <c r="BC2606" t="s">
        <v>3206</v>
      </c>
      <c r="BG2606" t="s">
        <v>17499</v>
      </c>
      <c r="BH2606" t="s">
        <v>21837</v>
      </c>
    </row>
    <row r="2607" spans="1:60" x14ac:dyDescent="0.25">
      <c r="A2607" s="9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10"/>
      <c r="P2607" s="6"/>
      <c r="Q2607" s="11"/>
      <c r="R2607" s="6"/>
      <c r="S2607" s="6"/>
      <c r="T2607" s="6"/>
      <c r="U2607" s="6"/>
      <c r="V2607" s="6"/>
      <c r="W2607" s="11"/>
      <c r="X2607" s="6"/>
      <c r="Y2607" s="6"/>
      <c r="Z2607" s="6"/>
      <c r="AA2607" s="6"/>
      <c r="AB2607" s="6"/>
      <c r="AZ2607" t="s">
        <v>4962</v>
      </c>
      <c r="BA2607" t="s">
        <v>3205</v>
      </c>
      <c r="BB2607" t="s">
        <v>3863</v>
      </c>
      <c r="BC2607" t="s">
        <v>3206</v>
      </c>
      <c r="BG2607" t="s">
        <v>17500</v>
      </c>
      <c r="BH2607" t="s">
        <v>21838</v>
      </c>
    </row>
    <row r="2608" spans="1:60" x14ac:dyDescent="0.25">
      <c r="A2608" s="18"/>
      <c r="B2608" s="19"/>
      <c r="C2608" s="20"/>
      <c r="D2608" s="19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10"/>
      <c r="P2608" s="6"/>
      <c r="Q2608" s="11"/>
      <c r="R2608" s="6"/>
      <c r="S2608" s="6"/>
      <c r="T2608" s="6"/>
      <c r="U2608" s="17"/>
      <c r="V2608" s="17"/>
      <c r="W2608" s="11"/>
      <c r="X2608" s="6"/>
      <c r="Y2608" s="6"/>
      <c r="Z2608" s="6"/>
      <c r="AA2608" s="6"/>
      <c r="AB2608" s="6"/>
      <c r="AZ2608" t="s">
        <v>316</v>
      </c>
      <c r="BA2608" t="s">
        <v>3205</v>
      </c>
      <c r="BB2608" t="s">
        <v>3863</v>
      </c>
      <c r="BC2608" t="s">
        <v>3206</v>
      </c>
      <c r="BG2608" t="s">
        <v>17501</v>
      </c>
      <c r="BH2608" t="s">
        <v>21839</v>
      </c>
    </row>
    <row r="2609" spans="1:60" x14ac:dyDescent="0.25">
      <c r="A2609" s="18"/>
      <c r="B2609" s="19"/>
      <c r="C2609" s="20"/>
      <c r="D2609" s="19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10"/>
      <c r="P2609" s="6"/>
      <c r="Q2609" s="11"/>
      <c r="R2609" s="6"/>
      <c r="S2609" s="6"/>
      <c r="T2609" s="6"/>
      <c r="U2609" s="17"/>
      <c r="V2609" s="17"/>
      <c r="W2609" s="11"/>
      <c r="X2609" s="6"/>
      <c r="Y2609" s="6"/>
      <c r="Z2609" s="6"/>
      <c r="AA2609" s="6"/>
      <c r="AB2609" s="6"/>
      <c r="AZ2609" t="s">
        <v>1855</v>
      </c>
      <c r="BA2609" t="s">
        <v>3205</v>
      </c>
      <c r="BB2609" t="s">
        <v>3863</v>
      </c>
      <c r="BC2609" t="s">
        <v>3206</v>
      </c>
      <c r="BG2609" t="s">
        <v>17502</v>
      </c>
      <c r="BH2609" t="s">
        <v>21840</v>
      </c>
    </row>
    <row r="2610" spans="1:60" x14ac:dyDescent="0.25">
      <c r="A2610" s="12"/>
      <c r="B2610" s="13"/>
      <c r="C2610" s="13"/>
      <c r="D2610" s="13"/>
      <c r="E2610" s="13"/>
      <c r="F2610" s="13"/>
      <c r="G2610" s="13"/>
      <c r="H2610" s="13"/>
      <c r="I2610" s="13"/>
      <c r="J2610" s="13"/>
      <c r="K2610" s="13"/>
      <c r="L2610" s="13"/>
      <c r="M2610" s="13"/>
      <c r="N2610" s="13"/>
      <c r="O2610" s="14"/>
      <c r="P2610" s="13"/>
      <c r="Q2610" s="15"/>
      <c r="R2610" s="13"/>
      <c r="S2610" s="13"/>
      <c r="T2610" s="13"/>
      <c r="U2610" s="13"/>
      <c r="V2610" s="13"/>
      <c r="W2610" s="13"/>
      <c r="X2610" s="13"/>
      <c r="Y2610" s="13"/>
      <c r="Z2610" s="13"/>
      <c r="AA2610" s="13"/>
      <c r="AB2610" s="13"/>
      <c r="AZ2610" t="s">
        <v>4963</v>
      </c>
      <c r="BA2610" t="s">
        <v>3205</v>
      </c>
      <c r="BB2610" t="s">
        <v>3967</v>
      </c>
      <c r="BC2610" t="s">
        <v>3206</v>
      </c>
      <c r="BG2610" t="s">
        <v>17503</v>
      </c>
      <c r="BH2610" t="s">
        <v>21841</v>
      </c>
    </row>
    <row r="2611" spans="1:60" x14ac:dyDescent="0.25">
      <c r="A2611" s="12"/>
      <c r="B2611" s="13"/>
      <c r="C2611" s="13"/>
      <c r="D2611" s="13"/>
      <c r="E2611" s="13"/>
      <c r="F2611" s="13"/>
      <c r="G2611" s="13"/>
      <c r="H2611" s="13"/>
      <c r="I2611" s="13"/>
      <c r="J2611" s="13"/>
      <c r="K2611" s="13"/>
      <c r="L2611" s="13"/>
      <c r="M2611" s="13"/>
      <c r="N2611" s="13"/>
      <c r="O2611" s="14"/>
      <c r="P2611" s="13"/>
      <c r="Q2611" s="15"/>
      <c r="R2611" s="13"/>
      <c r="S2611" s="13"/>
      <c r="T2611" s="13"/>
      <c r="U2611" s="13"/>
      <c r="V2611" s="13"/>
      <c r="W2611" s="13"/>
      <c r="X2611" s="13"/>
      <c r="Y2611" s="13"/>
      <c r="Z2611" s="13"/>
      <c r="AA2611" s="13"/>
      <c r="AB2611" s="13"/>
      <c r="AZ2611" t="s">
        <v>4964</v>
      </c>
      <c r="BA2611" t="s">
        <v>3205</v>
      </c>
      <c r="BB2611" t="s">
        <v>3863</v>
      </c>
      <c r="BC2611" t="s">
        <v>3206</v>
      </c>
      <c r="BG2611" t="s">
        <v>17504</v>
      </c>
      <c r="BH2611" t="s">
        <v>21834</v>
      </c>
    </row>
    <row r="2612" spans="1:60" x14ac:dyDescent="0.25">
      <c r="A2612" s="12"/>
      <c r="B2612" s="13"/>
      <c r="C2612" s="13"/>
      <c r="D2612" s="13"/>
      <c r="E2612" s="13"/>
      <c r="F2612" s="13"/>
      <c r="G2612" s="13"/>
      <c r="H2612" s="13"/>
      <c r="I2612" s="13"/>
      <c r="J2612" s="13"/>
      <c r="K2612" s="13"/>
      <c r="L2612" s="13"/>
      <c r="M2612" s="13"/>
      <c r="N2612" s="13"/>
      <c r="O2612" s="14"/>
      <c r="P2612" s="13"/>
      <c r="Q2612" s="15"/>
      <c r="R2612" s="13"/>
      <c r="S2612" s="13"/>
      <c r="T2612" s="13"/>
      <c r="U2612" s="13"/>
      <c r="V2612" s="13"/>
      <c r="W2612" s="13"/>
      <c r="X2612" s="13"/>
      <c r="Y2612" s="13"/>
      <c r="Z2612" s="13"/>
      <c r="AA2612" s="13"/>
      <c r="AB2612" s="13"/>
      <c r="AZ2612" t="s">
        <v>4965</v>
      </c>
      <c r="BA2612" t="s">
        <v>3205</v>
      </c>
      <c r="BB2612" t="s">
        <v>3863</v>
      </c>
      <c r="BC2612" t="s">
        <v>3204</v>
      </c>
      <c r="BG2612" t="s">
        <v>17505</v>
      </c>
      <c r="BH2612" t="s">
        <v>21842</v>
      </c>
    </row>
    <row r="2613" spans="1:60" x14ac:dyDescent="0.25">
      <c r="A2613" s="9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10"/>
      <c r="P2613" s="6"/>
      <c r="Q2613" s="11"/>
      <c r="R2613" s="6"/>
      <c r="S2613" s="6"/>
      <c r="T2613" s="6"/>
      <c r="U2613" s="6"/>
      <c r="V2613" s="6"/>
      <c r="W2613" s="11"/>
      <c r="X2613" s="6"/>
      <c r="Y2613" s="6"/>
      <c r="Z2613" s="6"/>
      <c r="AA2613" s="6"/>
      <c r="AB2613" s="6"/>
      <c r="AZ2613" t="s">
        <v>4966</v>
      </c>
      <c r="BA2613" t="s">
        <v>3205</v>
      </c>
      <c r="BB2613" t="s">
        <v>3863</v>
      </c>
      <c r="BC2613" t="s">
        <v>3204</v>
      </c>
      <c r="BG2613" t="s">
        <v>17506</v>
      </c>
      <c r="BH2613" t="s">
        <v>21843</v>
      </c>
    </row>
    <row r="2614" spans="1:60" x14ac:dyDescent="0.25">
      <c r="A2614" s="9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10"/>
      <c r="P2614" s="6"/>
      <c r="Q2614" s="11"/>
      <c r="R2614" s="6"/>
      <c r="S2614" s="6"/>
      <c r="T2614" s="6"/>
      <c r="U2614" s="6"/>
      <c r="V2614" s="6"/>
      <c r="W2614" s="11"/>
      <c r="X2614" s="6"/>
      <c r="Y2614" s="6"/>
      <c r="Z2614" s="6"/>
      <c r="AA2614" s="6"/>
      <c r="AB2614" s="6"/>
      <c r="AZ2614" t="s">
        <v>4967</v>
      </c>
      <c r="BA2614" t="s">
        <v>3205</v>
      </c>
      <c r="BB2614" t="s">
        <v>3863</v>
      </c>
      <c r="BC2614" t="s">
        <v>3204</v>
      </c>
      <c r="BG2614" t="s">
        <v>17507</v>
      </c>
      <c r="BH2614" t="s">
        <v>21844</v>
      </c>
    </row>
    <row r="2615" spans="1:60" x14ac:dyDescent="0.25">
      <c r="A2615" s="1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10"/>
      <c r="P2615" s="6"/>
      <c r="Q2615" s="6"/>
      <c r="R2615" s="6"/>
      <c r="S2615" s="6"/>
      <c r="T2615" s="6"/>
      <c r="U2615" s="17"/>
      <c r="V2615" s="17"/>
      <c r="W2615" s="11"/>
      <c r="X2615" s="6"/>
      <c r="Y2615" s="6"/>
      <c r="Z2615" s="6"/>
      <c r="AA2615" s="6"/>
      <c r="AB2615" s="6"/>
      <c r="AZ2615" t="s">
        <v>3183</v>
      </c>
      <c r="BA2615" t="s">
        <v>3205</v>
      </c>
      <c r="BB2615" t="s">
        <v>3863</v>
      </c>
      <c r="BC2615" t="s">
        <v>3204</v>
      </c>
      <c r="BG2615" t="s">
        <v>17508</v>
      </c>
      <c r="BH2615" t="s">
        <v>21845</v>
      </c>
    </row>
    <row r="2616" spans="1:60" x14ac:dyDescent="0.25">
      <c r="A2616" s="12"/>
      <c r="B2616" s="13"/>
      <c r="C2616" s="13"/>
      <c r="D2616" s="13"/>
      <c r="E2616" s="13"/>
      <c r="F2616" s="13"/>
      <c r="G2616" s="13"/>
      <c r="H2616" s="13"/>
      <c r="I2616" s="13"/>
      <c r="J2616" s="13"/>
      <c r="K2616" s="13"/>
      <c r="L2616" s="13"/>
      <c r="M2616" s="13"/>
      <c r="N2616" s="13"/>
      <c r="O2616" s="14"/>
      <c r="P2616" s="13"/>
      <c r="Q2616" s="15"/>
      <c r="R2616" s="13"/>
      <c r="S2616" s="13"/>
      <c r="T2616" s="13"/>
      <c r="U2616" s="13"/>
      <c r="V2616" s="13"/>
      <c r="W2616" s="13"/>
      <c r="X2616" s="13"/>
      <c r="Y2616" s="13"/>
      <c r="Z2616" s="13"/>
      <c r="AA2616" s="13"/>
      <c r="AB2616" s="13"/>
      <c r="AZ2616" t="s">
        <v>4968</v>
      </c>
      <c r="BA2616" t="s">
        <v>3205</v>
      </c>
      <c r="BB2616" t="s">
        <v>3863</v>
      </c>
      <c r="BC2616" t="s">
        <v>3204</v>
      </c>
      <c r="BG2616" t="s">
        <v>17509</v>
      </c>
      <c r="BH2616" t="s">
        <v>21827</v>
      </c>
    </row>
    <row r="2617" spans="1:60" x14ac:dyDescent="0.25">
      <c r="A2617" s="12"/>
      <c r="B2617" s="13"/>
      <c r="C2617" s="13"/>
      <c r="D2617" s="13"/>
      <c r="E2617" s="13"/>
      <c r="F2617" s="13"/>
      <c r="G2617" s="13"/>
      <c r="H2617" s="13"/>
      <c r="I2617" s="13"/>
      <c r="J2617" s="13"/>
      <c r="K2617" s="13"/>
      <c r="L2617" s="13"/>
      <c r="M2617" s="13"/>
      <c r="N2617" s="13"/>
      <c r="O2617" s="14"/>
      <c r="P2617" s="13"/>
      <c r="Q2617" s="13"/>
      <c r="R2617" s="13"/>
      <c r="S2617" s="13"/>
      <c r="T2617" s="13"/>
      <c r="U2617" s="13"/>
      <c r="V2617" s="13"/>
      <c r="W2617" s="13"/>
      <c r="X2617" s="13"/>
      <c r="Y2617" s="13"/>
      <c r="Z2617" s="13"/>
      <c r="AA2617" s="13"/>
      <c r="AB2617" s="13"/>
      <c r="AZ2617" t="s">
        <v>4969</v>
      </c>
      <c r="BA2617" t="s">
        <v>3205</v>
      </c>
      <c r="BB2617" t="s">
        <v>3863</v>
      </c>
      <c r="BC2617" t="s">
        <v>3206</v>
      </c>
      <c r="BG2617" t="s">
        <v>17510</v>
      </c>
      <c r="BH2617" t="s">
        <v>21827</v>
      </c>
    </row>
    <row r="2618" spans="1:60" x14ac:dyDescent="0.25">
      <c r="A2618" s="9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10"/>
      <c r="P2618" s="6"/>
      <c r="Q2618" s="6"/>
      <c r="R2618" s="6"/>
      <c r="S2618" s="6"/>
      <c r="T2618" s="6"/>
      <c r="U2618" s="6"/>
      <c r="V2618" s="6"/>
      <c r="W2618" s="11"/>
      <c r="X2618" s="6"/>
      <c r="Y2618" s="6"/>
      <c r="Z2618" s="6"/>
      <c r="AA2618" s="6"/>
      <c r="AB2618" s="6"/>
      <c r="AZ2618" t="s">
        <v>4970</v>
      </c>
      <c r="BA2618" t="s">
        <v>3205</v>
      </c>
      <c r="BB2618" t="s">
        <v>3863</v>
      </c>
      <c r="BC2618" t="s">
        <v>3206</v>
      </c>
      <c r="BG2618" t="s">
        <v>17511</v>
      </c>
      <c r="BH2618" t="s">
        <v>21843</v>
      </c>
    </row>
    <row r="2619" spans="1:60" x14ac:dyDescent="0.25">
      <c r="A2619" s="12"/>
      <c r="B2619" s="13"/>
      <c r="C2619" s="13"/>
      <c r="D2619" s="13"/>
      <c r="E2619" s="13"/>
      <c r="F2619" s="13"/>
      <c r="G2619" s="13"/>
      <c r="H2619" s="13"/>
      <c r="I2619" s="13"/>
      <c r="J2619" s="13"/>
      <c r="K2619" s="13"/>
      <c r="L2619" s="13"/>
      <c r="M2619" s="13"/>
      <c r="N2619" s="13"/>
      <c r="O2619" s="14"/>
      <c r="P2619" s="13"/>
      <c r="Q2619" s="15"/>
      <c r="R2619" s="13"/>
      <c r="S2619" s="13"/>
      <c r="T2619" s="13"/>
      <c r="U2619" s="13"/>
      <c r="V2619" s="13"/>
      <c r="W2619" s="13"/>
      <c r="X2619" s="13"/>
      <c r="Y2619" s="13"/>
      <c r="Z2619" s="13"/>
      <c r="AA2619" s="13"/>
      <c r="AB2619" s="13"/>
      <c r="AZ2619" t="s">
        <v>4971</v>
      </c>
      <c r="BA2619" t="s">
        <v>3205</v>
      </c>
      <c r="BB2619" t="s">
        <v>3863</v>
      </c>
      <c r="BC2619" t="s">
        <v>3206</v>
      </c>
      <c r="BG2619" t="s">
        <v>17512</v>
      </c>
      <c r="BH2619" t="s">
        <v>21846</v>
      </c>
    </row>
    <row r="2620" spans="1:60" x14ac:dyDescent="0.25">
      <c r="A2620" s="12"/>
      <c r="B2620" s="13"/>
      <c r="C2620" s="13"/>
      <c r="D2620" s="13"/>
      <c r="E2620" s="13"/>
      <c r="F2620" s="13"/>
      <c r="G2620" s="13"/>
      <c r="H2620" s="13"/>
      <c r="I2620" s="13"/>
      <c r="J2620" s="13"/>
      <c r="K2620" s="13"/>
      <c r="L2620" s="13"/>
      <c r="M2620" s="13"/>
      <c r="N2620" s="13"/>
      <c r="O2620" s="14"/>
      <c r="P2620" s="13"/>
      <c r="Q2620" s="15"/>
      <c r="R2620" s="13"/>
      <c r="S2620" s="13"/>
      <c r="T2620" s="13"/>
      <c r="U2620" s="13"/>
      <c r="V2620" s="13"/>
      <c r="W2620" s="13"/>
      <c r="X2620" s="13"/>
      <c r="Y2620" s="13"/>
      <c r="Z2620" s="13"/>
      <c r="AA2620" s="13"/>
      <c r="AB2620" s="13"/>
      <c r="AZ2620" t="s">
        <v>4972</v>
      </c>
      <c r="BA2620" t="s">
        <v>3205</v>
      </c>
      <c r="BB2620" t="s">
        <v>3203</v>
      </c>
      <c r="BC2620" t="s">
        <v>7263</v>
      </c>
      <c r="BG2620" t="s">
        <v>17513</v>
      </c>
      <c r="BH2620" t="s">
        <v>21847</v>
      </c>
    </row>
    <row r="2621" spans="1:60" x14ac:dyDescent="0.25">
      <c r="A2621" s="12"/>
      <c r="B2621" s="13"/>
      <c r="C2621" s="13"/>
      <c r="D2621" s="13"/>
      <c r="E2621" s="13"/>
      <c r="F2621" s="13"/>
      <c r="G2621" s="13"/>
      <c r="H2621" s="13"/>
      <c r="I2621" s="13"/>
      <c r="J2621" s="13"/>
      <c r="K2621" s="13"/>
      <c r="L2621" s="13"/>
      <c r="M2621" s="13"/>
      <c r="N2621" s="13"/>
      <c r="O2621" s="14"/>
      <c r="P2621" s="13"/>
      <c r="Q2621" s="15"/>
      <c r="R2621" s="13"/>
      <c r="S2621" s="13"/>
      <c r="T2621" s="13"/>
      <c r="U2621" s="13"/>
      <c r="V2621" s="13"/>
      <c r="W2621" s="13"/>
      <c r="X2621" s="13"/>
      <c r="Y2621" s="13"/>
      <c r="Z2621" s="13"/>
      <c r="AA2621" s="13"/>
      <c r="AB2621" s="13"/>
      <c r="AZ2621" t="s">
        <v>4973</v>
      </c>
      <c r="BA2621" t="s">
        <v>3205</v>
      </c>
      <c r="BB2621" t="s">
        <v>3216</v>
      </c>
      <c r="BC2621" t="s">
        <v>3206</v>
      </c>
      <c r="BG2621" t="s">
        <v>17514</v>
      </c>
      <c r="BH2621" t="s">
        <v>21848</v>
      </c>
    </row>
    <row r="2622" spans="1:60" x14ac:dyDescent="0.25">
      <c r="A2622" s="9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10"/>
      <c r="P2622" s="6"/>
      <c r="Q2622" s="6"/>
      <c r="R2622" s="6"/>
      <c r="S2622" s="6"/>
      <c r="T2622" s="6"/>
      <c r="U2622" s="6"/>
      <c r="V2622" s="6"/>
      <c r="W2622" s="11"/>
      <c r="X2622" s="6"/>
      <c r="Y2622" s="6"/>
      <c r="Z2622" s="6"/>
      <c r="AA2622" s="6"/>
      <c r="AB2622" s="6"/>
      <c r="AZ2622" t="s">
        <v>4974</v>
      </c>
      <c r="BA2622" t="s">
        <v>3205</v>
      </c>
      <c r="BB2622" t="s">
        <v>3863</v>
      </c>
      <c r="BC2622" t="s">
        <v>3204</v>
      </c>
      <c r="BG2622" t="s">
        <v>17515</v>
      </c>
      <c r="BH2622" t="s">
        <v>21838</v>
      </c>
    </row>
    <row r="2623" spans="1:60" x14ac:dyDescent="0.25">
      <c r="A2623" s="9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10"/>
      <c r="P2623" s="6"/>
      <c r="Q2623" s="6"/>
      <c r="R2623" s="6"/>
      <c r="S2623" s="6"/>
      <c r="T2623" s="6"/>
      <c r="U2623" s="6"/>
      <c r="V2623" s="6"/>
      <c r="W2623" s="11"/>
      <c r="X2623" s="6"/>
      <c r="Y2623" s="6"/>
      <c r="Z2623" s="6"/>
      <c r="AA2623" s="6"/>
      <c r="AB2623" s="6"/>
      <c r="AZ2623" t="s">
        <v>4975</v>
      </c>
      <c r="BA2623" t="s">
        <v>3205</v>
      </c>
      <c r="BB2623" t="s">
        <v>3863</v>
      </c>
      <c r="BC2623" t="s">
        <v>7263</v>
      </c>
      <c r="BG2623" t="s">
        <v>17516</v>
      </c>
      <c r="BH2623" t="s">
        <v>21827</v>
      </c>
    </row>
    <row r="2624" spans="1:60" x14ac:dyDescent="0.25">
      <c r="A2624" s="16"/>
      <c r="B2624" s="13"/>
      <c r="C2624" s="13"/>
      <c r="D2624" s="13"/>
      <c r="E2624" s="13"/>
      <c r="F2624" s="13"/>
      <c r="G2624" s="13"/>
      <c r="H2624" s="13"/>
      <c r="I2624" s="13"/>
      <c r="J2624" s="13"/>
      <c r="K2624" s="13"/>
      <c r="L2624" s="13"/>
      <c r="M2624" s="13"/>
      <c r="N2624" s="13"/>
      <c r="O2624" s="14"/>
      <c r="P2624" s="13"/>
      <c r="Q2624" s="15"/>
      <c r="R2624" s="13"/>
      <c r="S2624" s="13"/>
      <c r="T2624" s="13"/>
      <c r="U2624" s="17"/>
      <c r="V2624" s="17"/>
      <c r="W2624" s="13"/>
      <c r="X2624" s="13"/>
      <c r="Y2624" s="13"/>
      <c r="Z2624" s="13"/>
      <c r="AA2624" s="13"/>
      <c r="AB2624" s="13"/>
      <c r="AZ2624" t="s">
        <v>2934</v>
      </c>
      <c r="BA2624" t="s">
        <v>3205</v>
      </c>
      <c r="BB2624" t="s">
        <v>3863</v>
      </c>
      <c r="BC2624" t="s">
        <v>3206</v>
      </c>
      <c r="BG2624" t="s">
        <v>17517</v>
      </c>
      <c r="BH2624" t="s">
        <v>21848</v>
      </c>
    </row>
    <row r="2625" spans="1:60" x14ac:dyDescent="0.25">
      <c r="A2625" s="9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10"/>
      <c r="P2625" s="6"/>
      <c r="Q2625" s="6"/>
      <c r="R2625" s="6"/>
      <c r="S2625" s="6"/>
      <c r="T2625" s="6"/>
      <c r="U2625" s="6"/>
      <c r="V2625" s="6"/>
      <c r="W2625" s="11"/>
      <c r="X2625" s="6"/>
      <c r="Y2625" s="6"/>
      <c r="Z2625" s="6"/>
      <c r="AA2625" s="6"/>
      <c r="AB2625" s="6"/>
      <c r="AZ2625" t="s">
        <v>4976</v>
      </c>
      <c r="BA2625" t="s">
        <v>3205</v>
      </c>
      <c r="BB2625" t="s">
        <v>3863</v>
      </c>
      <c r="BC2625" t="s">
        <v>3206</v>
      </c>
      <c r="BG2625" t="s">
        <v>17518</v>
      </c>
      <c r="BH2625" t="s">
        <v>21848</v>
      </c>
    </row>
    <row r="2626" spans="1:60" x14ac:dyDescent="0.25">
      <c r="A2626" s="9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10"/>
      <c r="P2626" s="6"/>
      <c r="Q2626" s="6"/>
      <c r="R2626" s="6"/>
      <c r="S2626" s="6"/>
      <c r="T2626" s="6"/>
      <c r="U2626" s="6"/>
      <c r="V2626" s="6"/>
      <c r="W2626" s="11"/>
      <c r="X2626" s="6"/>
      <c r="Y2626" s="6"/>
      <c r="Z2626" s="6"/>
      <c r="AA2626" s="6"/>
      <c r="AB2626" s="6"/>
      <c r="AZ2626" t="s">
        <v>30</v>
      </c>
      <c r="BA2626" t="s">
        <v>3205</v>
      </c>
      <c r="BB2626" t="s">
        <v>3863</v>
      </c>
      <c r="BC2626" t="s">
        <v>3206</v>
      </c>
      <c r="BG2626" t="s">
        <v>17519</v>
      </c>
      <c r="BH2626" t="s">
        <v>21849</v>
      </c>
    </row>
    <row r="2627" spans="1:60" x14ac:dyDescent="0.25">
      <c r="A2627" s="12"/>
      <c r="B2627" s="13"/>
      <c r="C2627" s="13"/>
      <c r="D2627" s="13"/>
      <c r="E2627" s="13"/>
      <c r="F2627" s="13"/>
      <c r="G2627" s="13"/>
      <c r="H2627" s="13"/>
      <c r="I2627" s="13"/>
      <c r="J2627" s="13"/>
      <c r="K2627" s="13"/>
      <c r="L2627" s="13"/>
      <c r="M2627" s="13"/>
      <c r="N2627" s="13"/>
      <c r="O2627" s="14"/>
      <c r="P2627" s="13"/>
      <c r="Q2627" s="13"/>
      <c r="R2627" s="13"/>
      <c r="S2627" s="13"/>
      <c r="T2627" s="13"/>
      <c r="U2627" s="13"/>
      <c r="V2627" s="13"/>
      <c r="W2627" s="13"/>
      <c r="X2627" s="13"/>
      <c r="Y2627" s="13"/>
      <c r="Z2627" s="13"/>
      <c r="AA2627" s="13"/>
      <c r="AB2627" s="13"/>
      <c r="AZ2627" t="s">
        <v>4977</v>
      </c>
      <c r="BA2627" t="s">
        <v>3205</v>
      </c>
      <c r="BB2627" t="s">
        <v>3863</v>
      </c>
      <c r="BC2627" t="s">
        <v>3206</v>
      </c>
      <c r="BG2627" t="s">
        <v>17520</v>
      </c>
      <c r="BH2627" t="s">
        <v>21842</v>
      </c>
    </row>
    <row r="2628" spans="1:60" x14ac:dyDescent="0.25">
      <c r="A2628" s="9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10"/>
      <c r="P2628" s="6"/>
      <c r="Q2628" s="11"/>
      <c r="R2628" s="6"/>
      <c r="S2628" s="6"/>
      <c r="T2628" s="6"/>
      <c r="U2628" s="6"/>
      <c r="V2628" s="6"/>
      <c r="W2628" s="11"/>
      <c r="X2628" s="6"/>
      <c r="Y2628" s="6"/>
      <c r="Z2628" s="6"/>
      <c r="AA2628" s="6"/>
      <c r="AB2628" s="6"/>
      <c r="AZ2628" t="s">
        <v>4978</v>
      </c>
      <c r="BA2628" t="s">
        <v>3205</v>
      </c>
      <c r="BB2628" t="s">
        <v>3863</v>
      </c>
      <c r="BC2628" t="s">
        <v>3206</v>
      </c>
      <c r="BG2628" t="s">
        <v>17521</v>
      </c>
      <c r="BH2628" t="s">
        <v>21850</v>
      </c>
    </row>
    <row r="2629" spans="1:60" x14ac:dyDescent="0.25">
      <c r="A2629" s="9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10"/>
      <c r="P2629" s="6"/>
      <c r="Q2629" s="6"/>
      <c r="R2629" s="6"/>
      <c r="S2629" s="6"/>
      <c r="T2629" s="6"/>
      <c r="U2629" s="6"/>
      <c r="V2629" s="6"/>
      <c r="W2629" s="11"/>
      <c r="X2629" s="6"/>
      <c r="Y2629" s="6"/>
      <c r="Z2629" s="6"/>
      <c r="AA2629" s="6"/>
      <c r="AB2629" s="6"/>
      <c r="AZ2629" t="s">
        <v>1327</v>
      </c>
      <c r="BA2629" t="s">
        <v>3205</v>
      </c>
      <c r="BB2629" t="s">
        <v>3863</v>
      </c>
      <c r="BC2629" t="s">
        <v>3206</v>
      </c>
      <c r="BG2629" t="s">
        <v>17522</v>
      </c>
      <c r="BH2629" t="s">
        <v>21837</v>
      </c>
    </row>
    <row r="2630" spans="1:60" x14ac:dyDescent="0.25">
      <c r="A2630" s="9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10"/>
      <c r="P2630" s="6"/>
      <c r="Q2630" s="11"/>
      <c r="R2630" s="6"/>
      <c r="S2630" s="6"/>
      <c r="T2630" s="6"/>
      <c r="U2630" s="6"/>
      <c r="V2630" s="6"/>
      <c r="W2630" s="11"/>
      <c r="X2630" s="6"/>
      <c r="Y2630" s="6"/>
      <c r="Z2630" s="6"/>
      <c r="AA2630" s="6"/>
      <c r="AB2630" s="6"/>
      <c r="AZ2630" t="s">
        <v>4979</v>
      </c>
      <c r="BA2630" t="s">
        <v>3205</v>
      </c>
      <c r="BB2630" t="s">
        <v>3863</v>
      </c>
      <c r="BC2630" t="s">
        <v>3206</v>
      </c>
      <c r="BG2630" t="s">
        <v>17523</v>
      </c>
      <c r="BH2630" t="s">
        <v>21830</v>
      </c>
    </row>
    <row r="2631" spans="1:60" x14ac:dyDescent="0.25">
      <c r="A2631" s="1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10"/>
      <c r="P2631" s="6"/>
      <c r="Q2631" s="6"/>
      <c r="R2631" s="6"/>
      <c r="S2631" s="6"/>
      <c r="T2631" s="6"/>
      <c r="U2631" s="17"/>
      <c r="V2631" s="17"/>
      <c r="W2631" s="11"/>
      <c r="X2631" s="6"/>
      <c r="Y2631" s="6"/>
      <c r="Z2631" s="6"/>
      <c r="AA2631" s="6"/>
      <c r="AB2631" s="6"/>
      <c r="AZ2631" t="s">
        <v>408</v>
      </c>
      <c r="BA2631" t="s">
        <v>3205</v>
      </c>
      <c r="BB2631" t="s">
        <v>3863</v>
      </c>
      <c r="BC2631" t="s">
        <v>3206</v>
      </c>
      <c r="BG2631" t="s">
        <v>17524</v>
      </c>
      <c r="BH2631" t="s">
        <v>21843</v>
      </c>
    </row>
    <row r="2632" spans="1:60" x14ac:dyDescent="0.25">
      <c r="A2632" s="12"/>
      <c r="B2632" s="13"/>
      <c r="C2632" s="13"/>
      <c r="D2632" s="13"/>
      <c r="E2632" s="13"/>
      <c r="F2632" s="13"/>
      <c r="G2632" s="13"/>
      <c r="H2632" s="13"/>
      <c r="I2632" s="13"/>
      <c r="J2632" s="13"/>
      <c r="K2632" s="13"/>
      <c r="L2632" s="13"/>
      <c r="M2632" s="13"/>
      <c r="N2632" s="13"/>
      <c r="O2632" s="14"/>
      <c r="P2632" s="13"/>
      <c r="Q2632" s="15"/>
      <c r="R2632" s="13"/>
      <c r="S2632" s="13"/>
      <c r="T2632" s="13"/>
      <c r="U2632" s="13"/>
      <c r="V2632" s="13"/>
      <c r="W2632" s="13"/>
      <c r="X2632" s="13"/>
      <c r="Y2632" s="13"/>
      <c r="Z2632" s="13"/>
      <c r="AA2632" s="13"/>
      <c r="AB2632" s="13"/>
      <c r="AZ2632" t="s">
        <v>4980</v>
      </c>
      <c r="BA2632" t="s">
        <v>3205</v>
      </c>
      <c r="BB2632" t="s">
        <v>3863</v>
      </c>
      <c r="BC2632" t="s">
        <v>3206</v>
      </c>
      <c r="BG2632" t="s">
        <v>17525</v>
      </c>
      <c r="BH2632" t="s">
        <v>21837</v>
      </c>
    </row>
    <row r="2633" spans="1:60" x14ac:dyDescent="0.25">
      <c r="A2633" s="9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10"/>
      <c r="P2633" s="6"/>
      <c r="Q2633" s="6"/>
      <c r="R2633" s="6"/>
      <c r="S2633" s="6"/>
      <c r="T2633" s="6"/>
      <c r="U2633" s="6"/>
      <c r="V2633" s="6"/>
      <c r="W2633" s="11"/>
      <c r="X2633" s="6"/>
      <c r="Y2633" s="6"/>
      <c r="Z2633" s="6"/>
      <c r="AA2633" s="6"/>
      <c r="AB2633" s="6"/>
      <c r="AZ2633" t="s">
        <v>4981</v>
      </c>
      <c r="BA2633" t="s">
        <v>3205</v>
      </c>
      <c r="BB2633" t="s">
        <v>3863</v>
      </c>
      <c r="BC2633" t="s">
        <v>7263</v>
      </c>
      <c r="BG2633" t="s">
        <v>17526</v>
      </c>
      <c r="BH2633" t="s">
        <v>21834</v>
      </c>
    </row>
    <row r="2634" spans="1:60" x14ac:dyDescent="0.25">
      <c r="A2634" s="12"/>
      <c r="B2634" s="13"/>
      <c r="C2634" s="13"/>
      <c r="D2634" s="13"/>
      <c r="E2634" s="13"/>
      <c r="F2634" s="13"/>
      <c r="G2634" s="13"/>
      <c r="H2634" s="13"/>
      <c r="I2634" s="13"/>
      <c r="J2634" s="13"/>
      <c r="K2634" s="13"/>
      <c r="L2634" s="13"/>
      <c r="M2634" s="13"/>
      <c r="N2634" s="13"/>
      <c r="O2634" s="14"/>
      <c r="P2634" s="13"/>
      <c r="Q2634" s="15"/>
      <c r="R2634" s="13"/>
      <c r="S2634" s="13"/>
      <c r="T2634" s="13"/>
      <c r="U2634" s="13"/>
      <c r="V2634" s="13"/>
      <c r="W2634" s="13"/>
      <c r="X2634" s="13"/>
      <c r="Y2634" s="13"/>
      <c r="Z2634" s="13"/>
      <c r="AA2634" s="13"/>
      <c r="AB2634" s="13"/>
      <c r="AZ2634" t="s">
        <v>4982</v>
      </c>
      <c r="BA2634" t="s">
        <v>3205</v>
      </c>
      <c r="BB2634" t="s">
        <v>3863</v>
      </c>
      <c r="BC2634" t="s">
        <v>7263</v>
      </c>
      <c r="BG2634" t="s">
        <v>17527</v>
      </c>
      <c r="BH2634" t="s">
        <v>21842</v>
      </c>
    </row>
    <row r="2635" spans="1:60" x14ac:dyDescent="0.25">
      <c r="A2635" s="9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10"/>
      <c r="P2635" s="6"/>
      <c r="Q2635" s="11"/>
      <c r="R2635" s="6"/>
      <c r="S2635" s="6"/>
      <c r="T2635" s="6"/>
      <c r="U2635" s="6"/>
      <c r="V2635" s="6"/>
      <c r="W2635" s="11"/>
      <c r="X2635" s="6"/>
      <c r="Y2635" s="6"/>
      <c r="Z2635" s="6"/>
      <c r="AA2635" s="6"/>
      <c r="AB2635" s="6"/>
      <c r="AZ2635" t="s">
        <v>4983</v>
      </c>
      <c r="BA2635" t="s">
        <v>3205</v>
      </c>
      <c r="BB2635" t="s">
        <v>3863</v>
      </c>
      <c r="BC2635" t="s">
        <v>3206</v>
      </c>
      <c r="BG2635" t="s">
        <v>17528</v>
      </c>
      <c r="BH2635" t="s">
        <v>21834</v>
      </c>
    </row>
    <row r="2636" spans="1:60" x14ac:dyDescent="0.25">
      <c r="A2636" s="9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10"/>
      <c r="P2636" s="6"/>
      <c r="Q2636" s="6"/>
      <c r="R2636" s="6"/>
      <c r="S2636" s="6"/>
      <c r="T2636" s="6"/>
      <c r="U2636" s="6"/>
      <c r="V2636" s="6"/>
      <c r="W2636" s="11"/>
      <c r="X2636" s="6"/>
      <c r="Y2636" s="6"/>
      <c r="Z2636" s="6"/>
      <c r="AA2636" s="6"/>
      <c r="AB2636" s="6"/>
      <c r="AZ2636" t="s">
        <v>274</v>
      </c>
      <c r="BA2636" t="s">
        <v>3205</v>
      </c>
      <c r="BB2636" t="s">
        <v>3863</v>
      </c>
      <c r="BC2636" t="s">
        <v>3206</v>
      </c>
      <c r="BG2636" t="s">
        <v>17529</v>
      </c>
      <c r="BH2636" t="s">
        <v>21834</v>
      </c>
    </row>
    <row r="2637" spans="1:60" x14ac:dyDescent="0.25">
      <c r="A2637" s="18"/>
      <c r="B2637" s="19"/>
      <c r="C2637" s="20"/>
      <c r="D2637" s="19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10"/>
      <c r="P2637" s="6"/>
      <c r="Q2637" s="11"/>
      <c r="R2637" s="6"/>
      <c r="S2637" s="6"/>
      <c r="T2637" s="6"/>
      <c r="U2637" s="17"/>
      <c r="V2637" s="17"/>
      <c r="W2637" s="11"/>
      <c r="X2637" s="6"/>
      <c r="Y2637" s="6"/>
      <c r="Z2637" s="6"/>
      <c r="AA2637" s="6"/>
      <c r="AB2637" s="6"/>
      <c r="AZ2637" t="s">
        <v>1858</v>
      </c>
      <c r="BA2637" t="s">
        <v>3205</v>
      </c>
      <c r="BB2637" t="s">
        <v>3863</v>
      </c>
      <c r="BC2637" t="s">
        <v>3206</v>
      </c>
      <c r="BG2637" t="s">
        <v>17530</v>
      </c>
      <c r="BH2637" t="s">
        <v>21851</v>
      </c>
    </row>
    <row r="2638" spans="1:60" x14ac:dyDescent="0.25">
      <c r="A2638" s="12"/>
      <c r="B2638" s="13"/>
      <c r="C2638" s="13"/>
      <c r="D2638" s="13"/>
      <c r="E2638" s="13"/>
      <c r="F2638" s="13"/>
      <c r="G2638" s="13"/>
      <c r="H2638" s="13"/>
      <c r="I2638" s="13"/>
      <c r="J2638" s="13"/>
      <c r="K2638" s="13"/>
      <c r="L2638" s="13"/>
      <c r="M2638" s="13"/>
      <c r="N2638" s="13"/>
      <c r="O2638" s="14"/>
      <c r="P2638" s="13"/>
      <c r="Q2638" s="15"/>
      <c r="R2638" s="13"/>
      <c r="S2638" s="13"/>
      <c r="T2638" s="13"/>
      <c r="U2638" s="13"/>
      <c r="V2638" s="13"/>
      <c r="W2638" s="13"/>
      <c r="X2638" s="13"/>
      <c r="Y2638" s="13"/>
      <c r="Z2638" s="13"/>
      <c r="AA2638" s="13"/>
      <c r="AB2638" s="13"/>
      <c r="AZ2638" t="s">
        <v>4984</v>
      </c>
      <c r="BA2638" t="s">
        <v>3205</v>
      </c>
      <c r="BB2638" t="s">
        <v>3863</v>
      </c>
      <c r="BC2638" t="s">
        <v>3206</v>
      </c>
      <c r="BG2638" t="s">
        <v>17531</v>
      </c>
      <c r="BH2638" t="s">
        <v>21848</v>
      </c>
    </row>
    <row r="2639" spans="1:60" x14ac:dyDescent="0.25">
      <c r="A2639" s="12"/>
      <c r="B2639" s="13"/>
      <c r="C2639" s="13"/>
      <c r="D2639" s="13"/>
      <c r="E2639" s="13"/>
      <c r="F2639" s="13"/>
      <c r="G2639" s="13"/>
      <c r="H2639" s="13"/>
      <c r="I2639" s="13"/>
      <c r="J2639" s="13"/>
      <c r="K2639" s="13"/>
      <c r="L2639" s="13"/>
      <c r="M2639" s="13"/>
      <c r="N2639" s="13"/>
      <c r="O2639" s="14"/>
      <c r="P2639" s="13"/>
      <c r="Q2639" s="15"/>
      <c r="R2639" s="13"/>
      <c r="S2639" s="13"/>
      <c r="T2639" s="13"/>
      <c r="U2639" s="13"/>
      <c r="V2639" s="13"/>
      <c r="W2639" s="13"/>
      <c r="X2639" s="13"/>
      <c r="Y2639" s="13"/>
      <c r="Z2639" s="13"/>
      <c r="AA2639" s="13"/>
      <c r="AB2639" s="13"/>
      <c r="AZ2639" t="s">
        <v>4985</v>
      </c>
      <c r="BA2639" t="s">
        <v>3205</v>
      </c>
      <c r="BB2639" t="s">
        <v>3863</v>
      </c>
      <c r="BC2639" t="s">
        <v>3206</v>
      </c>
      <c r="BG2639" t="s">
        <v>17532</v>
      </c>
      <c r="BH2639" t="s">
        <v>21852</v>
      </c>
    </row>
    <row r="2640" spans="1:60" x14ac:dyDescent="0.25">
      <c r="A2640" s="12"/>
      <c r="B2640" s="13"/>
      <c r="C2640" s="13"/>
      <c r="D2640" s="13"/>
      <c r="E2640" s="13"/>
      <c r="F2640" s="13"/>
      <c r="G2640" s="13"/>
      <c r="H2640" s="13"/>
      <c r="I2640" s="13"/>
      <c r="J2640" s="13"/>
      <c r="K2640" s="13"/>
      <c r="L2640" s="13"/>
      <c r="M2640" s="13"/>
      <c r="N2640" s="13"/>
      <c r="O2640" s="14"/>
      <c r="P2640" s="13"/>
      <c r="Q2640" s="15"/>
      <c r="R2640" s="13"/>
      <c r="S2640" s="13"/>
      <c r="T2640" s="13"/>
      <c r="U2640" s="13"/>
      <c r="V2640" s="13"/>
      <c r="W2640" s="13"/>
      <c r="X2640" s="13"/>
      <c r="Y2640" s="13"/>
      <c r="Z2640" s="13"/>
      <c r="AA2640" s="13"/>
      <c r="AB2640" s="13"/>
      <c r="AZ2640" t="s">
        <v>4986</v>
      </c>
      <c r="BA2640" t="s">
        <v>3205</v>
      </c>
      <c r="BB2640" t="s">
        <v>3863</v>
      </c>
      <c r="BC2640" t="s">
        <v>3206</v>
      </c>
      <c r="BG2640" t="s">
        <v>17533</v>
      </c>
      <c r="BH2640" t="s">
        <v>21828</v>
      </c>
    </row>
    <row r="2641" spans="1:60" x14ac:dyDescent="0.25">
      <c r="A2641" s="1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10"/>
      <c r="P2641" s="6"/>
      <c r="Q2641" s="6"/>
      <c r="R2641" s="6"/>
      <c r="S2641" s="6"/>
      <c r="T2641" s="6"/>
      <c r="U2641" s="17"/>
      <c r="V2641" s="17"/>
      <c r="W2641" s="11"/>
      <c r="X2641" s="6"/>
      <c r="Y2641" s="6"/>
      <c r="Z2641" s="6"/>
      <c r="AA2641" s="6"/>
      <c r="AB2641" s="6"/>
      <c r="AZ2641" t="s">
        <v>312</v>
      </c>
      <c r="BA2641" t="s">
        <v>3205</v>
      </c>
      <c r="BB2641" t="s">
        <v>3863</v>
      </c>
      <c r="BC2641" t="s">
        <v>3204</v>
      </c>
      <c r="BG2641" t="s">
        <v>17534</v>
      </c>
      <c r="BH2641" t="s">
        <v>21841</v>
      </c>
    </row>
    <row r="2642" spans="1:60" x14ac:dyDescent="0.25">
      <c r="A2642" s="1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10"/>
      <c r="P2642" s="6"/>
      <c r="Q2642" s="11"/>
      <c r="R2642" s="6"/>
      <c r="S2642" s="6"/>
      <c r="T2642" s="6"/>
      <c r="U2642" s="17"/>
      <c r="V2642" s="17"/>
      <c r="W2642" s="11"/>
      <c r="X2642" s="6"/>
      <c r="Y2642" s="6"/>
      <c r="Z2642" s="6"/>
      <c r="AA2642" s="6"/>
      <c r="AB2642" s="6"/>
      <c r="AZ2642" t="s">
        <v>4987</v>
      </c>
      <c r="BA2642" t="s">
        <v>3205</v>
      </c>
      <c r="BB2642" t="s">
        <v>3863</v>
      </c>
      <c r="BC2642" t="s">
        <v>3206</v>
      </c>
      <c r="BG2642" t="s">
        <v>17535</v>
      </c>
      <c r="BH2642" t="s">
        <v>21841</v>
      </c>
    </row>
    <row r="2643" spans="1:60" x14ac:dyDescent="0.25">
      <c r="A2643" s="12"/>
      <c r="B2643" s="13"/>
      <c r="C2643" s="13"/>
      <c r="D2643" s="13"/>
      <c r="E2643" s="13"/>
      <c r="F2643" s="13"/>
      <c r="G2643" s="13"/>
      <c r="H2643" s="13"/>
      <c r="I2643" s="13"/>
      <c r="J2643" s="13"/>
      <c r="K2643" s="13"/>
      <c r="L2643" s="13"/>
      <c r="M2643" s="13"/>
      <c r="N2643" s="13"/>
      <c r="O2643" s="14"/>
      <c r="P2643" s="13"/>
      <c r="Q2643" s="13"/>
      <c r="R2643" s="13"/>
      <c r="S2643" s="13"/>
      <c r="T2643" s="13"/>
      <c r="U2643" s="13"/>
      <c r="V2643" s="13"/>
      <c r="W2643" s="13"/>
      <c r="X2643" s="13"/>
      <c r="Y2643" s="13"/>
      <c r="Z2643" s="13"/>
      <c r="AA2643" s="13"/>
      <c r="AB2643" s="13"/>
      <c r="AZ2643" t="s">
        <v>4988</v>
      </c>
      <c r="BA2643" t="s">
        <v>3205</v>
      </c>
      <c r="BB2643" t="s">
        <v>3863</v>
      </c>
      <c r="BC2643" t="s">
        <v>3206</v>
      </c>
      <c r="BG2643" t="s">
        <v>17536</v>
      </c>
      <c r="BH2643" t="s">
        <v>21853</v>
      </c>
    </row>
    <row r="2644" spans="1:60" x14ac:dyDescent="0.25">
      <c r="A2644" s="9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10"/>
      <c r="P2644" s="6"/>
      <c r="Q2644" s="11"/>
      <c r="R2644" s="6"/>
      <c r="S2644" s="6"/>
      <c r="T2644" s="6"/>
      <c r="U2644" s="6"/>
      <c r="V2644" s="6"/>
      <c r="W2644" s="11"/>
      <c r="X2644" s="6"/>
      <c r="Y2644" s="6"/>
      <c r="Z2644" s="6"/>
      <c r="AA2644" s="6"/>
      <c r="AB2644" s="6"/>
      <c r="AZ2644" t="s">
        <v>4989</v>
      </c>
      <c r="BA2644" t="s">
        <v>3205</v>
      </c>
      <c r="BB2644" t="s">
        <v>3863</v>
      </c>
      <c r="BC2644" t="s">
        <v>3206</v>
      </c>
      <c r="BG2644" t="s">
        <v>17537</v>
      </c>
      <c r="BH2644" t="s">
        <v>21834</v>
      </c>
    </row>
    <row r="2645" spans="1:60" x14ac:dyDescent="0.25">
      <c r="A2645" s="9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10"/>
      <c r="P2645" s="6"/>
      <c r="Q2645" s="6"/>
      <c r="R2645" s="6"/>
      <c r="S2645" s="6"/>
      <c r="T2645" s="6"/>
      <c r="U2645" s="6"/>
      <c r="V2645" s="6"/>
      <c r="W2645" s="11"/>
      <c r="X2645" s="6"/>
      <c r="Y2645" s="6"/>
      <c r="Z2645" s="6"/>
      <c r="AA2645" s="6"/>
      <c r="AB2645" s="6"/>
      <c r="AZ2645" t="s">
        <v>4990</v>
      </c>
      <c r="BA2645" t="s">
        <v>3205</v>
      </c>
      <c r="BB2645" t="s">
        <v>3863</v>
      </c>
      <c r="BC2645" t="s">
        <v>3204</v>
      </c>
      <c r="BG2645" t="s">
        <v>17538</v>
      </c>
      <c r="BH2645" t="s">
        <v>21854</v>
      </c>
    </row>
    <row r="2646" spans="1:60" x14ac:dyDescent="0.25">
      <c r="A2646" s="9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10"/>
      <c r="P2646" s="6"/>
      <c r="Q2646" s="6"/>
      <c r="R2646" s="6"/>
      <c r="S2646" s="6"/>
      <c r="T2646" s="6"/>
      <c r="U2646" s="6"/>
      <c r="V2646" s="6"/>
      <c r="W2646" s="11"/>
      <c r="X2646" s="6"/>
      <c r="Y2646" s="6"/>
      <c r="Z2646" s="6"/>
      <c r="AA2646" s="6"/>
      <c r="AB2646" s="6"/>
      <c r="AZ2646" t="s">
        <v>4991</v>
      </c>
      <c r="BA2646" t="s">
        <v>3205</v>
      </c>
      <c r="BB2646" t="s">
        <v>3863</v>
      </c>
      <c r="BC2646" t="s">
        <v>3206</v>
      </c>
      <c r="BG2646" t="s">
        <v>17539</v>
      </c>
      <c r="BH2646" t="s">
        <v>10516</v>
      </c>
    </row>
    <row r="2647" spans="1:60" x14ac:dyDescent="0.25">
      <c r="A2647" s="1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10"/>
      <c r="P2647" s="6"/>
      <c r="Q2647" s="6"/>
      <c r="R2647" s="6"/>
      <c r="S2647" s="6"/>
      <c r="T2647" s="6"/>
      <c r="U2647" s="17"/>
      <c r="V2647" s="17"/>
      <c r="W2647" s="11"/>
      <c r="X2647" s="6"/>
      <c r="Y2647" s="6"/>
      <c r="Z2647" s="6"/>
      <c r="AA2647" s="6"/>
      <c r="AB2647" s="6"/>
      <c r="AZ2647" t="s">
        <v>291</v>
      </c>
      <c r="BA2647" t="s">
        <v>3205</v>
      </c>
      <c r="BB2647" t="s">
        <v>3863</v>
      </c>
      <c r="BC2647" t="s">
        <v>3206</v>
      </c>
      <c r="BG2647" t="s">
        <v>17540</v>
      </c>
      <c r="BH2647" t="s">
        <v>10516</v>
      </c>
    </row>
    <row r="2648" spans="1:60" x14ac:dyDescent="0.25">
      <c r="A2648" s="12"/>
      <c r="B2648" s="13"/>
      <c r="C2648" s="13"/>
      <c r="D2648" s="13"/>
      <c r="E2648" s="13"/>
      <c r="F2648" s="13"/>
      <c r="G2648" s="13"/>
      <c r="H2648" s="13"/>
      <c r="I2648" s="13"/>
      <c r="J2648" s="13"/>
      <c r="K2648" s="13"/>
      <c r="L2648" s="13"/>
      <c r="M2648" s="13"/>
      <c r="N2648" s="13"/>
      <c r="O2648" s="14"/>
      <c r="P2648" s="13"/>
      <c r="Q2648" s="13"/>
      <c r="R2648" s="13"/>
      <c r="S2648" s="13"/>
      <c r="T2648" s="13"/>
      <c r="U2648" s="13"/>
      <c r="V2648" s="13"/>
      <c r="W2648" s="13"/>
      <c r="X2648" s="13"/>
      <c r="Y2648" s="13"/>
      <c r="Z2648" s="13"/>
      <c r="AA2648" s="13"/>
      <c r="AB2648" s="13"/>
      <c r="AZ2648" t="s">
        <v>291</v>
      </c>
      <c r="BA2648" t="s">
        <v>3205</v>
      </c>
      <c r="BB2648" t="s">
        <v>3863</v>
      </c>
      <c r="BC2648" t="s">
        <v>3206</v>
      </c>
      <c r="BG2648" t="s">
        <v>17541</v>
      </c>
      <c r="BH2648" t="s">
        <v>21842</v>
      </c>
    </row>
    <row r="2649" spans="1:60" x14ac:dyDescent="0.25">
      <c r="A2649" s="12"/>
      <c r="B2649" s="13"/>
      <c r="C2649" s="13"/>
      <c r="D2649" s="13"/>
      <c r="E2649" s="13"/>
      <c r="F2649" s="13"/>
      <c r="G2649" s="13"/>
      <c r="H2649" s="13"/>
      <c r="I2649" s="13"/>
      <c r="J2649" s="13"/>
      <c r="K2649" s="13"/>
      <c r="L2649" s="13"/>
      <c r="M2649" s="13"/>
      <c r="N2649" s="13"/>
      <c r="O2649" s="14"/>
      <c r="P2649" s="13"/>
      <c r="Q2649" s="13"/>
      <c r="R2649" s="13"/>
      <c r="S2649" s="13"/>
      <c r="T2649" s="13"/>
      <c r="U2649" s="13"/>
      <c r="V2649" s="13"/>
      <c r="W2649" s="13"/>
      <c r="X2649" s="13"/>
      <c r="Y2649" s="13"/>
      <c r="Z2649" s="13"/>
      <c r="AA2649" s="13"/>
      <c r="AB2649" s="13"/>
      <c r="AZ2649" t="s">
        <v>4992</v>
      </c>
      <c r="BA2649" t="s">
        <v>3205</v>
      </c>
      <c r="BB2649" t="s">
        <v>3863</v>
      </c>
      <c r="BC2649" t="s">
        <v>3206</v>
      </c>
      <c r="BG2649" t="s">
        <v>17542</v>
      </c>
      <c r="BH2649" t="s">
        <v>21828</v>
      </c>
    </row>
    <row r="2650" spans="1:60" x14ac:dyDescent="0.25">
      <c r="A2650" s="9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10"/>
      <c r="P2650" s="6"/>
      <c r="Q2650" s="11"/>
      <c r="R2650" s="6"/>
      <c r="S2650" s="6"/>
      <c r="T2650" s="6"/>
      <c r="U2650" s="6"/>
      <c r="V2650" s="6"/>
      <c r="W2650" s="11"/>
      <c r="X2650" s="6"/>
      <c r="Y2650" s="6"/>
      <c r="Z2650" s="6"/>
      <c r="AA2650" s="6"/>
      <c r="AB2650" s="6"/>
      <c r="AZ2650" t="s">
        <v>4993</v>
      </c>
      <c r="BA2650" t="s">
        <v>3205</v>
      </c>
      <c r="BB2650" t="s">
        <v>3863</v>
      </c>
      <c r="BC2650" t="s">
        <v>3206</v>
      </c>
      <c r="BG2650" t="s">
        <v>17543</v>
      </c>
      <c r="BH2650" t="s">
        <v>21842</v>
      </c>
    </row>
    <row r="2651" spans="1:60" x14ac:dyDescent="0.25">
      <c r="A2651" s="9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10"/>
      <c r="P2651" s="6"/>
      <c r="Q2651" s="11"/>
      <c r="R2651" s="6"/>
      <c r="S2651" s="6"/>
      <c r="T2651" s="6"/>
      <c r="U2651" s="6"/>
      <c r="V2651" s="6"/>
      <c r="W2651" s="11"/>
      <c r="X2651" s="6"/>
      <c r="Y2651" s="6"/>
      <c r="Z2651" s="6"/>
      <c r="AA2651" s="6"/>
      <c r="AB2651" s="6"/>
      <c r="AZ2651" t="s">
        <v>4994</v>
      </c>
      <c r="BA2651" t="s">
        <v>3205</v>
      </c>
      <c r="BB2651" t="s">
        <v>3863</v>
      </c>
      <c r="BC2651" t="s">
        <v>3206</v>
      </c>
      <c r="BG2651" t="s">
        <v>17544</v>
      </c>
      <c r="BH2651" t="s">
        <v>21841</v>
      </c>
    </row>
    <row r="2652" spans="1:60" x14ac:dyDescent="0.25">
      <c r="A2652" s="1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10"/>
      <c r="P2652" s="6"/>
      <c r="Q2652" s="6"/>
      <c r="R2652" s="6"/>
      <c r="S2652" s="6"/>
      <c r="T2652" s="6"/>
      <c r="U2652" s="17"/>
      <c r="V2652" s="17"/>
      <c r="W2652" s="11"/>
      <c r="X2652" s="6"/>
      <c r="Y2652" s="6"/>
      <c r="Z2652" s="6"/>
      <c r="AA2652" s="6"/>
      <c r="AB2652" s="6"/>
      <c r="AZ2652" t="s">
        <v>559</v>
      </c>
      <c r="BA2652" t="s">
        <v>3205</v>
      </c>
      <c r="BB2652" t="s">
        <v>3863</v>
      </c>
      <c r="BC2652" t="s">
        <v>3206</v>
      </c>
      <c r="BG2652" t="s">
        <v>17545</v>
      </c>
      <c r="BH2652" t="s">
        <v>21855</v>
      </c>
    </row>
    <row r="2653" spans="1:60" x14ac:dyDescent="0.25">
      <c r="A2653" s="9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10"/>
      <c r="P2653" s="6"/>
      <c r="Q2653" s="11"/>
      <c r="R2653" s="6"/>
      <c r="S2653" s="6"/>
      <c r="T2653" s="6"/>
      <c r="U2653" s="6"/>
      <c r="V2653" s="6"/>
      <c r="W2653" s="11"/>
      <c r="X2653" s="6"/>
      <c r="Y2653" s="6"/>
      <c r="Z2653" s="6"/>
      <c r="AA2653" s="6"/>
      <c r="AB2653" s="6"/>
      <c r="AZ2653" t="s">
        <v>4995</v>
      </c>
      <c r="BA2653" t="s">
        <v>3205</v>
      </c>
      <c r="BB2653" t="s">
        <v>3863</v>
      </c>
      <c r="BC2653" t="s">
        <v>3206</v>
      </c>
      <c r="BG2653" t="s">
        <v>17546</v>
      </c>
      <c r="BH2653" t="s">
        <v>21846</v>
      </c>
    </row>
    <row r="2654" spans="1:60" x14ac:dyDescent="0.25">
      <c r="A2654" s="18"/>
      <c r="B2654" s="19"/>
      <c r="C2654" s="20"/>
      <c r="D2654" s="19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10"/>
      <c r="P2654" s="6"/>
      <c r="Q2654" s="11"/>
      <c r="R2654" s="6"/>
      <c r="S2654" s="6"/>
      <c r="T2654" s="6"/>
      <c r="U2654" s="17"/>
      <c r="V2654" s="17"/>
      <c r="W2654" s="11"/>
      <c r="X2654" s="6"/>
      <c r="Y2654" s="6"/>
      <c r="Z2654" s="6"/>
      <c r="AA2654" s="6"/>
      <c r="AB2654" s="6"/>
      <c r="AZ2654" t="s">
        <v>199</v>
      </c>
      <c r="BA2654" t="s">
        <v>3205</v>
      </c>
      <c r="BB2654" t="s">
        <v>3863</v>
      </c>
      <c r="BC2654" t="s">
        <v>3206</v>
      </c>
      <c r="BG2654" t="s">
        <v>17547</v>
      </c>
      <c r="BH2654" t="s">
        <v>21846</v>
      </c>
    </row>
    <row r="2655" spans="1:60" x14ac:dyDescent="0.25">
      <c r="A2655" s="12"/>
      <c r="B2655" s="13"/>
      <c r="C2655" s="13"/>
      <c r="D2655" s="13"/>
      <c r="E2655" s="13"/>
      <c r="F2655" s="13"/>
      <c r="G2655" s="13"/>
      <c r="H2655" s="13"/>
      <c r="I2655" s="13"/>
      <c r="J2655" s="13"/>
      <c r="K2655" s="13"/>
      <c r="L2655" s="13"/>
      <c r="M2655" s="13"/>
      <c r="N2655" s="13"/>
      <c r="O2655" s="14"/>
      <c r="P2655" s="13"/>
      <c r="Q2655" s="15"/>
      <c r="R2655" s="13"/>
      <c r="S2655" s="13"/>
      <c r="T2655" s="13"/>
      <c r="U2655" s="13"/>
      <c r="V2655" s="13"/>
      <c r="W2655" s="13"/>
      <c r="X2655" s="13"/>
      <c r="Y2655" s="13"/>
      <c r="Z2655" s="13"/>
      <c r="AA2655" s="13"/>
      <c r="AB2655" s="13"/>
      <c r="AZ2655" t="s">
        <v>4996</v>
      </c>
      <c r="BA2655" t="s">
        <v>3205</v>
      </c>
      <c r="BB2655" t="s">
        <v>3863</v>
      </c>
      <c r="BC2655" t="s">
        <v>3206</v>
      </c>
      <c r="BG2655" t="s">
        <v>17548</v>
      </c>
      <c r="BH2655" t="s">
        <v>21855</v>
      </c>
    </row>
    <row r="2656" spans="1:60" x14ac:dyDescent="0.25">
      <c r="A2656" s="9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10"/>
      <c r="P2656" s="6"/>
      <c r="Q2656" s="6"/>
      <c r="R2656" s="6"/>
      <c r="S2656" s="6"/>
      <c r="T2656" s="6"/>
      <c r="U2656" s="6"/>
      <c r="V2656" s="6"/>
      <c r="W2656" s="11"/>
      <c r="X2656" s="6"/>
      <c r="Y2656" s="6"/>
      <c r="Z2656" s="6"/>
      <c r="AA2656" s="6"/>
      <c r="AB2656" s="6"/>
      <c r="AZ2656" t="s">
        <v>254</v>
      </c>
      <c r="BA2656" t="s">
        <v>3205</v>
      </c>
      <c r="BB2656" t="s">
        <v>3863</v>
      </c>
      <c r="BC2656" t="s">
        <v>7263</v>
      </c>
      <c r="BG2656" t="s">
        <v>17549</v>
      </c>
      <c r="BH2656" t="s">
        <v>10566</v>
      </c>
    </row>
    <row r="2657" spans="1:60" x14ac:dyDescent="0.25">
      <c r="A2657" s="1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10"/>
      <c r="P2657" s="6"/>
      <c r="Q2657" s="11"/>
      <c r="R2657" s="6"/>
      <c r="S2657" s="6"/>
      <c r="T2657" s="6"/>
      <c r="U2657" s="17"/>
      <c r="V2657" s="17"/>
      <c r="W2657" s="11"/>
      <c r="X2657" s="6"/>
      <c r="Y2657" s="6"/>
      <c r="Z2657" s="6"/>
      <c r="AA2657" s="6"/>
      <c r="AB2657" s="6"/>
      <c r="AZ2657" t="s">
        <v>3123</v>
      </c>
      <c r="BA2657" t="s">
        <v>3205</v>
      </c>
      <c r="BB2657" t="s">
        <v>3863</v>
      </c>
      <c r="BC2657" t="s">
        <v>7263</v>
      </c>
      <c r="BG2657" t="s">
        <v>17550</v>
      </c>
      <c r="BH2657" t="s">
        <v>21851</v>
      </c>
    </row>
    <row r="2658" spans="1:60" x14ac:dyDescent="0.25">
      <c r="A2658" s="9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10"/>
      <c r="P2658" s="6"/>
      <c r="Q2658" s="6"/>
      <c r="R2658" s="6"/>
      <c r="S2658" s="6"/>
      <c r="T2658" s="6"/>
      <c r="U2658" s="6"/>
      <c r="V2658" s="6"/>
      <c r="W2658" s="11"/>
      <c r="X2658" s="6"/>
      <c r="Y2658" s="6"/>
      <c r="Z2658" s="6"/>
      <c r="AA2658" s="6"/>
      <c r="AB2658" s="6"/>
      <c r="AZ2658" t="s">
        <v>4997</v>
      </c>
      <c r="BA2658" t="s">
        <v>3205</v>
      </c>
      <c r="BB2658" t="s">
        <v>3863</v>
      </c>
      <c r="BC2658" t="s">
        <v>7263</v>
      </c>
      <c r="BG2658" t="s">
        <v>17551</v>
      </c>
      <c r="BH2658" t="s">
        <v>21856</v>
      </c>
    </row>
    <row r="2659" spans="1:60" x14ac:dyDescent="0.25">
      <c r="A2659" s="9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10"/>
      <c r="P2659" s="6"/>
      <c r="Q2659" s="6"/>
      <c r="R2659" s="6"/>
      <c r="S2659" s="6"/>
      <c r="T2659" s="6"/>
      <c r="U2659" s="6"/>
      <c r="V2659" s="6"/>
      <c r="W2659" s="11"/>
      <c r="X2659" s="6"/>
      <c r="Y2659" s="6"/>
      <c r="Z2659" s="6"/>
      <c r="AA2659" s="6"/>
      <c r="AB2659" s="6"/>
      <c r="AZ2659" t="s">
        <v>4998</v>
      </c>
      <c r="BA2659" t="s">
        <v>3205</v>
      </c>
      <c r="BB2659" t="s">
        <v>3863</v>
      </c>
      <c r="BC2659" t="s">
        <v>3206</v>
      </c>
      <c r="BG2659" t="s">
        <v>17552</v>
      </c>
      <c r="BH2659" t="s">
        <v>21851</v>
      </c>
    </row>
    <row r="2660" spans="1:60" x14ac:dyDescent="0.25">
      <c r="A2660" s="12"/>
      <c r="B2660" s="13"/>
      <c r="C2660" s="13"/>
      <c r="D2660" s="13"/>
      <c r="E2660" s="13"/>
      <c r="F2660" s="13"/>
      <c r="G2660" s="13"/>
      <c r="H2660" s="13"/>
      <c r="I2660" s="13"/>
      <c r="J2660" s="13"/>
      <c r="K2660" s="13"/>
      <c r="L2660" s="13"/>
      <c r="M2660" s="13"/>
      <c r="N2660" s="13"/>
      <c r="O2660" s="14"/>
      <c r="P2660" s="13"/>
      <c r="Q2660" s="15"/>
      <c r="R2660" s="13"/>
      <c r="S2660" s="13"/>
      <c r="T2660" s="13"/>
      <c r="U2660" s="13"/>
      <c r="V2660" s="13"/>
      <c r="W2660" s="13"/>
      <c r="X2660" s="13"/>
      <c r="Y2660" s="13"/>
      <c r="Z2660" s="13"/>
      <c r="AA2660" s="13"/>
      <c r="AB2660" s="13"/>
      <c r="AZ2660" t="s">
        <v>4999</v>
      </c>
      <c r="BA2660" t="s">
        <v>3205</v>
      </c>
      <c r="BB2660" t="s">
        <v>3863</v>
      </c>
      <c r="BC2660" t="s">
        <v>3206</v>
      </c>
      <c r="BG2660" t="s">
        <v>17553</v>
      </c>
      <c r="BH2660" t="s">
        <v>21848</v>
      </c>
    </row>
    <row r="2661" spans="1:60" x14ac:dyDescent="0.25">
      <c r="A2661" s="12"/>
      <c r="B2661" s="13"/>
      <c r="C2661" s="13"/>
      <c r="D2661" s="13"/>
      <c r="E2661" s="13"/>
      <c r="F2661" s="13"/>
      <c r="G2661" s="13"/>
      <c r="H2661" s="13"/>
      <c r="I2661" s="13"/>
      <c r="J2661" s="13"/>
      <c r="K2661" s="13"/>
      <c r="L2661" s="13"/>
      <c r="M2661" s="13"/>
      <c r="N2661" s="13"/>
      <c r="O2661" s="14"/>
      <c r="P2661" s="13"/>
      <c r="Q2661" s="15"/>
      <c r="R2661" s="13"/>
      <c r="S2661" s="13"/>
      <c r="T2661" s="13"/>
      <c r="U2661" s="13"/>
      <c r="V2661" s="13"/>
      <c r="W2661" s="13"/>
      <c r="X2661" s="13"/>
      <c r="Y2661" s="13"/>
      <c r="Z2661" s="13"/>
      <c r="AA2661" s="13"/>
      <c r="AB2661" s="13"/>
      <c r="AZ2661" t="s">
        <v>5000</v>
      </c>
      <c r="BA2661" t="s">
        <v>3205</v>
      </c>
      <c r="BB2661" t="s">
        <v>3863</v>
      </c>
      <c r="BC2661" t="s">
        <v>3206</v>
      </c>
      <c r="BG2661" t="s">
        <v>17554</v>
      </c>
      <c r="BH2661" t="s">
        <v>21857</v>
      </c>
    </row>
    <row r="2662" spans="1:60" x14ac:dyDescent="0.25">
      <c r="A2662" s="9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10"/>
      <c r="P2662" s="6"/>
      <c r="Q2662" s="6"/>
      <c r="R2662" s="6"/>
      <c r="S2662" s="6"/>
      <c r="T2662" s="6"/>
      <c r="U2662" s="6"/>
      <c r="V2662" s="6"/>
      <c r="W2662" s="11"/>
      <c r="X2662" s="6"/>
      <c r="Y2662" s="6"/>
      <c r="Z2662" s="6"/>
      <c r="AA2662" s="6"/>
      <c r="AB2662" s="6"/>
      <c r="AZ2662" t="s">
        <v>40</v>
      </c>
      <c r="BA2662" t="s">
        <v>3205</v>
      </c>
      <c r="BB2662" t="s">
        <v>3863</v>
      </c>
      <c r="BC2662" t="s">
        <v>3206</v>
      </c>
      <c r="BG2662" t="s">
        <v>17555</v>
      </c>
      <c r="BH2662" t="s">
        <v>21857</v>
      </c>
    </row>
    <row r="2663" spans="1:60" x14ac:dyDescent="0.25">
      <c r="A2663" s="9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10"/>
      <c r="P2663" s="6"/>
      <c r="Q2663" s="11"/>
      <c r="R2663" s="6"/>
      <c r="S2663" s="6"/>
      <c r="T2663" s="6"/>
      <c r="U2663" s="6"/>
      <c r="V2663" s="6"/>
      <c r="W2663" s="11"/>
      <c r="X2663" s="6"/>
      <c r="Y2663" s="6"/>
      <c r="Z2663" s="6"/>
      <c r="AA2663" s="6"/>
      <c r="AB2663" s="6"/>
      <c r="AZ2663" t="s">
        <v>5001</v>
      </c>
      <c r="BA2663" t="s">
        <v>3205</v>
      </c>
      <c r="BB2663" t="s">
        <v>3863</v>
      </c>
      <c r="BC2663" t="s">
        <v>3206</v>
      </c>
      <c r="BG2663" t="s">
        <v>17556</v>
      </c>
      <c r="BH2663" t="s">
        <v>21842</v>
      </c>
    </row>
    <row r="2664" spans="1:60" x14ac:dyDescent="0.25">
      <c r="A2664" s="12"/>
      <c r="B2664" s="13"/>
      <c r="C2664" s="13"/>
      <c r="D2664" s="13"/>
      <c r="E2664" s="13"/>
      <c r="F2664" s="13"/>
      <c r="G2664" s="13"/>
      <c r="H2664" s="13"/>
      <c r="I2664" s="13"/>
      <c r="J2664" s="13"/>
      <c r="K2664" s="13"/>
      <c r="L2664" s="13"/>
      <c r="M2664" s="13"/>
      <c r="N2664" s="13"/>
      <c r="O2664" s="14"/>
      <c r="P2664" s="13"/>
      <c r="Q2664" s="13"/>
      <c r="R2664" s="13"/>
      <c r="S2664" s="13"/>
      <c r="T2664" s="13"/>
      <c r="U2664" s="13"/>
      <c r="V2664" s="13"/>
      <c r="W2664" s="13"/>
      <c r="X2664" s="13"/>
      <c r="Y2664" s="13"/>
      <c r="Z2664" s="13"/>
      <c r="AA2664" s="13"/>
      <c r="AB2664" s="13"/>
      <c r="AZ2664" t="s">
        <v>475</v>
      </c>
      <c r="BA2664" t="s">
        <v>3205</v>
      </c>
      <c r="BB2664" t="s">
        <v>3863</v>
      </c>
      <c r="BC2664" t="s">
        <v>3206</v>
      </c>
      <c r="BG2664" t="s">
        <v>17557</v>
      </c>
      <c r="BH2664" t="s">
        <v>21842</v>
      </c>
    </row>
    <row r="2665" spans="1:60" x14ac:dyDescent="0.25">
      <c r="A2665" s="18"/>
      <c r="B2665" s="19"/>
      <c r="C2665" s="20"/>
      <c r="D2665" s="19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10"/>
      <c r="P2665" s="6"/>
      <c r="Q2665" s="11"/>
      <c r="R2665" s="6"/>
      <c r="S2665" s="6"/>
      <c r="T2665" s="6"/>
      <c r="U2665" s="17"/>
      <c r="V2665" s="17"/>
      <c r="W2665" s="11"/>
      <c r="X2665" s="6"/>
      <c r="Y2665" s="6"/>
      <c r="Z2665" s="6"/>
      <c r="AA2665" s="6"/>
      <c r="AB2665" s="6"/>
      <c r="AZ2665" t="s">
        <v>475</v>
      </c>
      <c r="BA2665" t="s">
        <v>3205</v>
      </c>
      <c r="BB2665" t="s">
        <v>3863</v>
      </c>
      <c r="BC2665" t="s">
        <v>3206</v>
      </c>
      <c r="BG2665" t="s">
        <v>17558</v>
      </c>
      <c r="BH2665" t="s">
        <v>21851</v>
      </c>
    </row>
    <row r="2666" spans="1:60" x14ac:dyDescent="0.25">
      <c r="A2666" s="18"/>
      <c r="B2666" s="19"/>
      <c r="C2666" s="20"/>
      <c r="D2666" s="19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10"/>
      <c r="P2666" s="6"/>
      <c r="Q2666" s="11"/>
      <c r="R2666" s="6"/>
      <c r="S2666" s="6"/>
      <c r="T2666" s="6"/>
      <c r="U2666" s="17"/>
      <c r="V2666" s="17"/>
      <c r="W2666" s="11"/>
      <c r="X2666" s="6"/>
      <c r="Y2666" s="6"/>
      <c r="Z2666" s="6"/>
      <c r="AA2666" s="6"/>
      <c r="AB2666" s="6"/>
      <c r="AZ2666" t="s">
        <v>1844</v>
      </c>
      <c r="BA2666" t="s">
        <v>3205</v>
      </c>
      <c r="BB2666" t="s">
        <v>3863</v>
      </c>
      <c r="BC2666" t="s">
        <v>3206</v>
      </c>
      <c r="BG2666" t="s">
        <v>17559</v>
      </c>
      <c r="BH2666" t="s">
        <v>21857</v>
      </c>
    </row>
    <row r="2667" spans="1:60" x14ac:dyDescent="0.25">
      <c r="A2667" s="12"/>
      <c r="B2667" s="13"/>
      <c r="C2667" s="13"/>
      <c r="D2667" s="13"/>
      <c r="E2667" s="13"/>
      <c r="F2667" s="13"/>
      <c r="G2667" s="13"/>
      <c r="H2667" s="13"/>
      <c r="I2667" s="13"/>
      <c r="J2667" s="13"/>
      <c r="K2667" s="13"/>
      <c r="L2667" s="13"/>
      <c r="M2667" s="13"/>
      <c r="N2667" s="13"/>
      <c r="O2667" s="14"/>
      <c r="P2667" s="13"/>
      <c r="Q2667" s="15"/>
      <c r="R2667" s="13"/>
      <c r="S2667" s="13"/>
      <c r="T2667" s="13"/>
      <c r="U2667" s="13"/>
      <c r="V2667" s="13"/>
      <c r="W2667" s="13"/>
      <c r="X2667" s="13"/>
      <c r="Y2667" s="13"/>
      <c r="Z2667" s="13"/>
      <c r="AA2667" s="13"/>
      <c r="AB2667" s="13"/>
      <c r="AZ2667" t="s">
        <v>5002</v>
      </c>
      <c r="BA2667" t="s">
        <v>3205</v>
      </c>
      <c r="BB2667" t="s">
        <v>3863</v>
      </c>
      <c r="BC2667" t="s">
        <v>3206</v>
      </c>
      <c r="BG2667" t="s">
        <v>17560</v>
      </c>
      <c r="BH2667" t="s">
        <v>21858</v>
      </c>
    </row>
    <row r="2668" spans="1:60" x14ac:dyDescent="0.25">
      <c r="A2668" s="12"/>
      <c r="B2668" s="13"/>
      <c r="C2668" s="13"/>
      <c r="D2668" s="13"/>
      <c r="E2668" s="13"/>
      <c r="F2668" s="13"/>
      <c r="G2668" s="13"/>
      <c r="H2668" s="13"/>
      <c r="I2668" s="13"/>
      <c r="J2668" s="13"/>
      <c r="K2668" s="13"/>
      <c r="L2668" s="13"/>
      <c r="M2668" s="13"/>
      <c r="N2668" s="13"/>
      <c r="O2668" s="14"/>
      <c r="P2668" s="13"/>
      <c r="Q2668" s="15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Z2668" t="s">
        <v>5003</v>
      </c>
      <c r="BA2668" t="s">
        <v>3205</v>
      </c>
      <c r="BB2668" t="s">
        <v>3216</v>
      </c>
      <c r="BC2668" t="s">
        <v>3206</v>
      </c>
      <c r="BG2668" t="s">
        <v>17561</v>
      </c>
      <c r="BH2668" t="s">
        <v>21842</v>
      </c>
    </row>
    <row r="2669" spans="1:60" x14ac:dyDescent="0.25">
      <c r="A2669" s="12"/>
      <c r="B2669" s="13"/>
      <c r="C2669" s="13"/>
      <c r="D2669" s="13"/>
      <c r="E2669" s="13"/>
      <c r="F2669" s="13"/>
      <c r="G2669" s="13"/>
      <c r="H2669" s="13"/>
      <c r="I2669" s="13"/>
      <c r="J2669" s="13"/>
      <c r="K2669" s="13"/>
      <c r="L2669" s="13"/>
      <c r="M2669" s="13"/>
      <c r="N2669" s="13"/>
      <c r="O2669" s="14"/>
      <c r="P2669" s="13"/>
      <c r="Q2669" s="15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Z2669" t="s">
        <v>5004</v>
      </c>
      <c r="BA2669" t="s">
        <v>3205</v>
      </c>
      <c r="BB2669" t="s">
        <v>3863</v>
      </c>
      <c r="BC2669" t="s">
        <v>3206</v>
      </c>
      <c r="BG2669" t="s">
        <v>17562</v>
      </c>
      <c r="BH2669" t="s">
        <v>21842</v>
      </c>
    </row>
    <row r="2670" spans="1:60" x14ac:dyDescent="0.25">
      <c r="A2670" s="12"/>
      <c r="B2670" s="13"/>
      <c r="C2670" s="13"/>
      <c r="D2670" s="13"/>
      <c r="E2670" s="13"/>
      <c r="F2670" s="13"/>
      <c r="G2670" s="13"/>
      <c r="H2670" s="13"/>
      <c r="I2670" s="13"/>
      <c r="J2670" s="13"/>
      <c r="K2670" s="13"/>
      <c r="L2670" s="13"/>
      <c r="M2670" s="13"/>
      <c r="N2670" s="13"/>
      <c r="O2670" s="14"/>
      <c r="P2670" s="13"/>
      <c r="Q2670" s="15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Z2670" t="s">
        <v>5005</v>
      </c>
      <c r="BA2670" t="s">
        <v>3205</v>
      </c>
      <c r="BB2670" t="s">
        <v>3967</v>
      </c>
      <c r="BC2670" t="s">
        <v>3206</v>
      </c>
      <c r="BG2670" t="s">
        <v>17563</v>
      </c>
      <c r="BH2670" t="s">
        <v>21840</v>
      </c>
    </row>
    <row r="2671" spans="1:60" x14ac:dyDescent="0.25">
      <c r="A2671" s="12"/>
      <c r="B2671" s="13"/>
      <c r="C2671" s="13"/>
      <c r="D2671" s="13"/>
      <c r="E2671" s="13"/>
      <c r="F2671" s="13"/>
      <c r="G2671" s="13"/>
      <c r="H2671" s="13"/>
      <c r="I2671" s="13"/>
      <c r="J2671" s="13"/>
      <c r="K2671" s="13"/>
      <c r="L2671" s="13"/>
      <c r="M2671" s="13"/>
      <c r="N2671" s="13"/>
      <c r="O2671" s="14"/>
      <c r="P2671" s="13"/>
      <c r="Q2671" s="15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Z2671" t="s">
        <v>5006</v>
      </c>
      <c r="BA2671" t="s">
        <v>3205</v>
      </c>
      <c r="BB2671" t="s">
        <v>3863</v>
      </c>
      <c r="BC2671" t="s">
        <v>3206</v>
      </c>
      <c r="BG2671" t="s">
        <v>17564</v>
      </c>
      <c r="BH2671" t="s">
        <v>21830</v>
      </c>
    </row>
    <row r="2672" spans="1:60" x14ac:dyDescent="0.25">
      <c r="A2672" s="12"/>
      <c r="B2672" s="13"/>
      <c r="C2672" s="13"/>
      <c r="D2672" s="13"/>
      <c r="E2672" s="13"/>
      <c r="F2672" s="13"/>
      <c r="G2672" s="13"/>
      <c r="H2672" s="13"/>
      <c r="I2672" s="13"/>
      <c r="J2672" s="13"/>
      <c r="K2672" s="13"/>
      <c r="L2672" s="13"/>
      <c r="M2672" s="13"/>
      <c r="N2672" s="13"/>
      <c r="O2672" s="14"/>
      <c r="P2672" s="13"/>
      <c r="Q2672" s="15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Z2672" t="s">
        <v>5007</v>
      </c>
      <c r="BA2672" t="s">
        <v>3205</v>
      </c>
      <c r="BB2672" t="s">
        <v>3863</v>
      </c>
      <c r="BC2672" t="s">
        <v>3204</v>
      </c>
      <c r="BG2672" t="s">
        <v>17565</v>
      </c>
      <c r="BH2672" t="s">
        <v>21852</v>
      </c>
    </row>
    <row r="2673" spans="1:60" x14ac:dyDescent="0.25">
      <c r="A2673" s="9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10"/>
      <c r="P2673" s="6"/>
      <c r="Q2673" s="11"/>
      <c r="R2673" s="6"/>
      <c r="S2673" s="6"/>
      <c r="T2673" s="6"/>
      <c r="U2673" s="6"/>
      <c r="V2673" s="6"/>
      <c r="W2673" s="11"/>
      <c r="X2673" s="6"/>
      <c r="Y2673" s="6"/>
      <c r="Z2673" s="6"/>
      <c r="AA2673" s="6"/>
      <c r="AB2673" s="6"/>
      <c r="AZ2673" t="s">
        <v>5008</v>
      </c>
      <c r="BA2673" t="s">
        <v>3205</v>
      </c>
      <c r="BB2673" t="s">
        <v>3863</v>
      </c>
      <c r="BC2673" t="s">
        <v>3204</v>
      </c>
      <c r="BG2673" t="s">
        <v>17566</v>
      </c>
      <c r="BH2673" t="s">
        <v>2655</v>
      </c>
    </row>
    <row r="2674" spans="1:60" x14ac:dyDescent="0.25">
      <c r="A2674" s="12"/>
      <c r="B2674" s="13"/>
      <c r="C2674" s="13"/>
      <c r="D2674" s="13"/>
      <c r="E2674" s="13"/>
      <c r="F2674" s="13"/>
      <c r="G2674" s="13"/>
      <c r="H2674" s="13"/>
      <c r="I2674" s="13"/>
      <c r="J2674" s="13"/>
      <c r="K2674" s="13"/>
      <c r="L2674" s="13"/>
      <c r="M2674" s="13"/>
      <c r="N2674" s="13"/>
      <c r="O2674" s="14"/>
      <c r="P2674" s="13"/>
      <c r="Q2674" s="15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Z2674" t="s">
        <v>5009</v>
      </c>
      <c r="BA2674" t="s">
        <v>3205</v>
      </c>
      <c r="BB2674" t="s">
        <v>3863</v>
      </c>
      <c r="BC2674" t="s">
        <v>3204</v>
      </c>
      <c r="BG2674" t="s">
        <v>17567</v>
      </c>
      <c r="BH2674" t="s">
        <v>21846</v>
      </c>
    </row>
    <row r="2675" spans="1:60" x14ac:dyDescent="0.25">
      <c r="A2675" s="1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10"/>
      <c r="P2675" s="6"/>
      <c r="Q2675" s="6"/>
      <c r="R2675" s="6"/>
      <c r="S2675" s="6"/>
      <c r="T2675" s="6"/>
      <c r="U2675" s="17"/>
      <c r="V2675" s="17"/>
      <c r="W2675" s="11"/>
      <c r="X2675" s="6"/>
      <c r="Y2675" s="6"/>
      <c r="Z2675" s="6"/>
      <c r="AA2675" s="6"/>
      <c r="AB2675" s="6"/>
      <c r="AZ2675" t="s">
        <v>1720</v>
      </c>
      <c r="BA2675" t="s">
        <v>3205</v>
      </c>
      <c r="BB2675" t="s">
        <v>3863</v>
      </c>
      <c r="BC2675" t="s">
        <v>3204</v>
      </c>
      <c r="BG2675" t="s">
        <v>17568</v>
      </c>
      <c r="BH2675" t="s">
        <v>21859</v>
      </c>
    </row>
    <row r="2676" spans="1:60" x14ac:dyDescent="0.25">
      <c r="A2676" s="1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10"/>
      <c r="P2676" s="6"/>
      <c r="Q2676" s="6"/>
      <c r="R2676" s="6"/>
      <c r="S2676" s="6"/>
      <c r="T2676" s="6"/>
      <c r="U2676" s="17"/>
      <c r="V2676" s="17"/>
      <c r="W2676" s="11"/>
      <c r="X2676" s="6"/>
      <c r="Y2676" s="6"/>
      <c r="Z2676" s="6"/>
      <c r="AA2676" s="6"/>
      <c r="AB2676" s="6"/>
      <c r="AZ2676" t="s">
        <v>257</v>
      </c>
      <c r="BA2676" t="s">
        <v>3205</v>
      </c>
      <c r="BB2676" t="s">
        <v>3863</v>
      </c>
      <c r="BC2676" t="s">
        <v>3204</v>
      </c>
      <c r="BG2676" t="s">
        <v>17569</v>
      </c>
      <c r="BH2676" t="s">
        <v>21850</v>
      </c>
    </row>
    <row r="2677" spans="1:60" x14ac:dyDescent="0.25">
      <c r="A2677" s="9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10"/>
      <c r="P2677" s="6"/>
      <c r="Q2677" s="6"/>
      <c r="R2677" s="6"/>
      <c r="S2677" s="6"/>
      <c r="T2677" s="6"/>
      <c r="U2677" s="6"/>
      <c r="V2677" s="6"/>
      <c r="W2677" s="11"/>
      <c r="X2677" s="6"/>
      <c r="Y2677" s="6"/>
      <c r="Z2677" s="6"/>
      <c r="AA2677" s="6"/>
      <c r="AB2677" s="6"/>
      <c r="AZ2677" t="s">
        <v>55</v>
      </c>
      <c r="BA2677" t="s">
        <v>3205</v>
      </c>
      <c r="BB2677" t="s">
        <v>3863</v>
      </c>
      <c r="BC2677" t="s">
        <v>3206</v>
      </c>
      <c r="BG2677" t="s">
        <v>17570</v>
      </c>
      <c r="BH2677" t="s">
        <v>21847</v>
      </c>
    </row>
    <row r="2678" spans="1:60" x14ac:dyDescent="0.25">
      <c r="A2678" s="12"/>
      <c r="B2678" s="13"/>
      <c r="C2678" s="13"/>
      <c r="D2678" s="13"/>
      <c r="E2678" s="1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4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Z2678" t="s">
        <v>5010</v>
      </c>
      <c r="BA2678" t="s">
        <v>3205</v>
      </c>
      <c r="BB2678" t="s">
        <v>3863</v>
      </c>
      <c r="BC2678" t="s">
        <v>3206</v>
      </c>
      <c r="BG2678" t="s">
        <v>17571</v>
      </c>
      <c r="BH2678" t="s">
        <v>21847</v>
      </c>
    </row>
    <row r="2679" spans="1:60" x14ac:dyDescent="0.25">
      <c r="A2679" s="9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10"/>
      <c r="P2679" s="6"/>
      <c r="Q2679" s="6"/>
      <c r="R2679" s="6"/>
      <c r="S2679" s="6"/>
      <c r="T2679" s="6"/>
      <c r="U2679" s="6"/>
      <c r="V2679" s="6"/>
      <c r="W2679" s="11"/>
      <c r="X2679" s="6"/>
      <c r="Y2679" s="6"/>
      <c r="Z2679" s="6"/>
      <c r="AA2679" s="6"/>
      <c r="AB2679" s="6"/>
      <c r="AZ2679" t="s">
        <v>5011</v>
      </c>
      <c r="BA2679" t="s">
        <v>3205</v>
      </c>
      <c r="BB2679" t="s">
        <v>3863</v>
      </c>
      <c r="BC2679" t="s">
        <v>3206</v>
      </c>
      <c r="BG2679" t="s">
        <v>17572</v>
      </c>
      <c r="BH2679" t="s">
        <v>21850</v>
      </c>
    </row>
    <row r="2680" spans="1:60" x14ac:dyDescent="0.25">
      <c r="A2680" s="9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10"/>
      <c r="P2680" s="6"/>
      <c r="Q2680" s="6"/>
      <c r="R2680" s="6"/>
      <c r="S2680" s="6"/>
      <c r="T2680" s="6"/>
      <c r="U2680" s="6"/>
      <c r="V2680" s="6"/>
      <c r="W2680" s="11"/>
      <c r="X2680" s="6"/>
      <c r="Y2680" s="6"/>
      <c r="Z2680" s="6"/>
      <c r="AA2680" s="6"/>
      <c r="AB2680" s="6"/>
      <c r="AZ2680" t="s">
        <v>5012</v>
      </c>
      <c r="BA2680" t="s">
        <v>3205</v>
      </c>
      <c r="BB2680" t="s">
        <v>3863</v>
      </c>
      <c r="BC2680" t="s">
        <v>7263</v>
      </c>
      <c r="BG2680" t="s">
        <v>17573</v>
      </c>
      <c r="BH2680" t="s">
        <v>21830</v>
      </c>
    </row>
    <row r="2681" spans="1:60" x14ac:dyDescent="0.25">
      <c r="A2681" s="9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10"/>
      <c r="P2681" s="6"/>
      <c r="Q2681" s="6"/>
      <c r="R2681" s="6"/>
      <c r="S2681" s="6"/>
      <c r="T2681" s="6"/>
      <c r="U2681" s="6"/>
      <c r="V2681" s="6"/>
      <c r="W2681" s="11"/>
      <c r="X2681" s="6"/>
      <c r="Y2681" s="6"/>
      <c r="Z2681" s="6"/>
      <c r="AA2681" s="6"/>
      <c r="AB2681" s="6"/>
      <c r="AZ2681" t="s">
        <v>5013</v>
      </c>
      <c r="BA2681" t="s">
        <v>3205</v>
      </c>
      <c r="BB2681" t="s">
        <v>3863</v>
      </c>
      <c r="BC2681" t="s">
        <v>7263</v>
      </c>
      <c r="BG2681" t="s">
        <v>17574</v>
      </c>
      <c r="BH2681" t="s">
        <v>21843</v>
      </c>
    </row>
    <row r="2682" spans="1:60" x14ac:dyDescent="0.25">
      <c r="A2682" s="9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10"/>
      <c r="P2682" s="6"/>
      <c r="Q2682" s="11"/>
      <c r="R2682" s="6"/>
      <c r="S2682" s="6"/>
      <c r="T2682" s="6"/>
      <c r="U2682" s="6"/>
      <c r="V2682" s="6"/>
      <c r="W2682" s="11"/>
      <c r="X2682" s="6"/>
      <c r="Y2682" s="6"/>
      <c r="Z2682" s="6"/>
      <c r="AA2682" s="6"/>
      <c r="AB2682" s="6"/>
      <c r="AZ2682" t="s">
        <v>5014</v>
      </c>
      <c r="BA2682" t="s">
        <v>3205</v>
      </c>
      <c r="BB2682" t="s">
        <v>3863</v>
      </c>
      <c r="BC2682" t="s">
        <v>3206</v>
      </c>
      <c r="BG2682" t="s">
        <v>17575</v>
      </c>
      <c r="BH2682" t="s">
        <v>21851</v>
      </c>
    </row>
    <row r="2683" spans="1:60" x14ac:dyDescent="0.25">
      <c r="A2683" s="9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10"/>
      <c r="P2683" s="6"/>
      <c r="Q2683" s="6"/>
      <c r="R2683" s="6"/>
      <c r="S2683" s="6"/>
      <c r="T2683" s="6"/>
      <c r="U2683" s="6"/>
      <c r="V2683" s="6"/>
      <c r="W2683" s="11"/>
      <c r="X2683" s="6"/>
      <c r="Y2683" s="6"/>
      <c r="Z2683" s="6"/>
      <c r="AA2683" s="6"/>
      <c r="AB2683" s="6"/>
      <c r="AZ2683" t="s">
        <v>261</v>
      </c>
      <c r="BA2683" t="s">
        <v>3205</v>
      </c>
      <c r="BB2683" t="s">
        <v>3863</v>
      </c>
      <c r="BC2683" t="s">
        <v>3204</v>
      </c>
      <c r="BG2683" t="s">
        <v>17576</v>
      </c>
      <c r="BH2683" t="s">
        <v>21853</v>
      </c>
    </row>
    <row r="2684" spans="1:60" x14ac:dyDescent="0.25">
      <c r="A2684" s="9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10"/>
      <c r="P2684" s="6"/>
      <c r="Q2684" s="6"/>
      <c r="R2684" s="6"/>
      <c r="S2684" s="6"/>
      <c r="T2684" s="6"/>
      <c r="U2684" s="6"/>
      <c r="V2684" s="6"/>
      <c r="W2684" s="11"/>
      <c r="X2684" s="6"/>
      <c r="Y2684" s="6"/>
      <c r="Z2684" s="6"/>
      <c r="AA2684" s="6"/>
      <c r="AB2684" s="6"/>
      <c r="AZ2684" t="s">
        <v>5015</v>
      </c>
      <c r="BA2684" t="s">
        <v>3205</v>
      </c>
      <c r="BB2684" t="s">
        <v>3863</v>
      </c>
      <c r="BC2684" t="s">
        <v>3206</v>
      </c>
      <c r="BG2684" t="s">
        <v>17577</v>
      </c>
      <c r="BH2684" t="s">
        <v>21842</v>
      </c>
    </row>
    <row r="2685" spans="1:60" x14ac:dyDescent="0.25">
      <c r="A2685" s="9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10"/>
      <c r="P2685" s="6"/>
      <c r="Q2685" s="6"/>
      <c r="R2685" s="6"/>
      <c r="S2685" s="6"/>
      <c r="T2685" s="6"/>
      <c r="U2685" s="6"/>
      <c r="V2685" s="6"/>
      <c r="W2685" s="11"/>
      <c r="X2685" s="6"/>
      <c r="Y2685" s="6"/>
      <c r="Z2685" s="6"/>
      <c r="AA2685" s="6"/>
      <c r="AB2685" s="6"/>
      <c r="AZ2685" t="s">
        <v>5016</v>
      </c>
      <c r="BA2685" t="s">
        <v>3205</v>
      </c>
      <c r="BB2685" t="s">
        <v>3863</v>
      </c>
      <c r="BC2685" t="s">
        <v>7263</v>
      </c>
      <c r="BG2685" t="s">
        <v>17578</v>
      </c>
      <c r="BH2685" t="s">
        <v>21857</v>
      </c>
    </row>
    <row r="2686" spans="1:60" x14ac:dyDescent="0.25">
      <c r="A2686" s="9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10"/>
      <c r="P2686" s="6"/>
      <c r="Q2686" s="6"/>
      <c r="R2686" s="6"/>
      <c r="S2686" s="6"/>
      <c r="T2686" s="6"/>
      <c r="U2686" s="6"/>
      <c r="V2686" s="6"/>
      <c r="W2686" s="11"/>
      <c r="X2686" s="6"/>
      <c r="Y2686" s="6"/>
      <c r="Z2686" s="6"/>
      <c r="AA2686" s="6"/>
      <c r="AB2686" s="6"/>
      <c r="AZ2686" t="s">
        <v>5017</v>
      </c>
      <c r="BA2686" t="s">
        <v>3205</v>
      </c>
      <c r="BB2686" t="s">
        <v>3863</v>
      </c>
      <c r="BC2686" t="s">
        <v>3204</v>
      </c>
      <c r="BG2686" t="s">
        <v>17579</v>
      </c>
      <c r="BH2686" t="s">
        <v>21828</v>
      </c>
    </row>
    <row r="2687" spans="1:60" x14ac:dyDescent="0.25">
      <c r="A2687" s="12"/>
      <c r="B2687" s="13"/>
      <c r="C2687" s="13"/>
      <c r="D2687" s="13"/>
      <c r="E2687" s="13"/>
      <c r="F2687" s="13"/>
      <c r="G2687" s="13"/>
      <c r="H2687" s="13"/>
      <c r="I2687" s="13"/>
      <c r="J2687" s="13"/>
      <c r="K2687" s="13"/>
      <c r="L2687" s="13"/>
      <c r="M2687" s="13"/>
      <c r="N2687" s="13"/>
      <c r="O2687" s="14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Z2687" t="s">
        <v>5018</v>
      </c>
      <c r="BA2687" t="s">
        <v>3205</v>
      </c>
      <c r="BB2687" t="s">
        <v>23187</v>
      </c>
      <c r="BC2687" t="s">
        <v>7263</v>
      </c>
      <c r="BG2687" t="s">
        <v>17580</v>
      </c>
      <c r="BH2687" t="s">
        <v>21852</v>
      </c>
    </row>
    <row r="2688" spans="1:60" x14ac:dyDescent="0.25">
      <c r="A2688" s="9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10"/>
      <c r="P2688" s="6"/>
      <c r="Q2688" s="6"/>
      <c r="R2688" s="6"/>
      <c r="S2688" s="6"/>
      <c r="T2688" s="6"/>
      <c r="U2688" s="6"/>
      <c r="V2688" s="6"/>
      <c r="W2688" s="11"/>
      <c r="X2688" s="6"/>
      <c r="Y2688" s="6"/>
      <c r="Z2688" s="6"/>
      <c r="AA2688" s="6"/>
      <c r="AB2688" s="6"/>
      <c r="AZ2688" t="s">
        <v>56</v>
      </c>
      <c r="BA2688" t="s">
        <v>3205</v>
      </c>
      <c r="BB2688" t="s">
        <v>3227</v>
      </c>
      <c r="BC2688" t="s">
        <v>3206</v>
      </c>
      <c r="BG2688" t="s">
        <v>17581</v>
      </c>
      <c r="BH2688" t="s">
        <v>10566</v>
      </c>
    </row>
    <row r="2689" spans="1:60" x14ac:dyDescent="0.25">
      <c r="A2689" s="12"/>
      <c r="B2689" s="13"/>
      <c r="C2689" s="13"/>
      <c r="D2689" s="13"/>
      <c r="E2689" s="13"/>
      <c r="F2689" s="13"/>
      <c r="G2689" s="13"/>
      <c r="H2689" s="13"/>
      <c r="I2689" s="13"/>
      <c r="J2689" s="13"/>
      <c r="K2689" s="13"/>
      <c r="L2689" s="13"/>
      <c r="M2689" s="13"/>
      <c r="N2689" s="13"/>
      <c r="O2689" s="14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Z2689" t="s">
        <v>5019</v>
      </c>
      <c r="BA2689" t="s">
        <v>3205</v>
      </c>
      <c r="BB2689" t="s">
        <v>3227</v>
      </c>
      <c r="BC2689" t="s">
        <v>3206</v>
      </c>
      <c r="BG2689" t="s">
        <v>17582</v>
      </c>
      <c r="BH2689" t="s">
        <v>10516</v>
      </c>
    </row>
    <row r="2690" spans="1:60" x14ac:dyDescent="0.25">
      <c r="A2690" s="9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10"/>
      <c r="P2690" s="6"/>
      <c r="Q2690" s="6"/>
      <c r="R2690" s="6"/>
      <c r="S2690" s="6"/>
      <c r="T2690" s="6"/>
      <c r="U2690" s="6"/>
      <c r="V2690" s="6"/>
      <c r="W2690" s="11"/>
      <c r="X2690" s="6"/>
      <c r="Y2690" s="6"/>
      <c r="Z2690" s="6"/>
      <c r="AA2690" s="6"/>
      <c r="AB2690" s="6"/>
      <c r="AZ2690" t="s">
        <v>5020</v>
      </c>
      <c r="BA2690" t="s">
        <v>3205</v>
      </c>
      <c r="BB2690" t="s">
        <v>3227</v>
      </c>
      <c r="BC2690" t="s">
        <v>3206</v>
      </c>
      <c r="BG2690" t="s">
        <v>17583</v>
      </c>
      <c r="BH2690" t="s">
        <v>21827</v>
      </c>
    </row>
    <row r="2691" spans="1:60" x14ac:dyDescent="0.25">
      <c r="A2691" s="12"/>
      <c r="B2691" s="13"/>
      <c r="C2691" s="13"/>
      <c r="D2691" s="13"/>
      <c r="E2691" s="13"/>
      <c r="F2691" s="13"/>
      <c r="G2691" s="13"/>
      <c r="H2691" s="13"/>
      <c r="I2691" s="13"/>
      <c r="J2691" s="13"/>
      <c r="K2691" s="13"/>
      <c r="L2691" s="13"/>
      <c r="M2691" s="13"/>
      <c r="N2691" s="13"/>
      <c r="O2691" s="14"/>
      <c r="P2691" s="13"/>
      <c r="Q2691" s="15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Z2691" t="s">
        <v>5021</v>
      </c>
      <c r="BA2691" t="s">
        <v>3205</v>
      </c>
      <c r="BB2691" t="s">
        <v>3227</v>
      </c>
      <c r="BC2691" t="s">
        <v>3206</v>
      </c>
      <c r="BG2691" t="s">
        <v>17584</v>
      </c>
      <c r="BH2691" t="s">
        <v>21847</v>
      </c>
    </row>
    <row r="2692" spans="1:60" x14ac:dyDescent="0.25">
      <c r="A2692" s="18"/>
      <c r="B2692" s="19"/>
      <c r="C2692" s="20"/>
      <c r="D2692" s="19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10"/>
      <c r="P2692" s="6"/>
      <c r="Q2692" s="11"/>
      <c r="R2692" s="6"/>
      <c r="S2692" s="6"/>
      <c r="T2692" s="6"/>
      <c r="U2692" s="17"/>
      <c r="V2692" s="17"/>
      <c r="W2692" s="11"/>
      <c r="X2692" s="6"/>
      <c r="Y2692" s="6"/>
      <c r="Z2692" s="6"/>
      <c r="AA2692" s="6"/>
      <c r="AB2692" s="6"/>
      <c r="AZ2692" t="s">
        <v>954</v>
      </c>
      <c r="BA2692" t="s">
        <v>3205</v>
      </c>
      <c r="BB2692" t="s">
        <v>3227</v>
      </c>
      <c r="BC2692" t="s">
        <v>3206</v>
      </c>
      <c r="BG2692" t="s">
        <v>17585</v>
      </c>
      <c r="BH2692" t="s">
        <v>45</v>
      </c>
    </row>
    <row r="2693" spans="1:60" x14ac:dyDescent="0.25">
      <c r="A2693" s="1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10"/>
      <c r="P2693" s="6"/>
      <c r="Q2693" s="6"/>
      <c r="R2693" s="6"/>
      <c r="S2693" s="6"/>
      <c r="T2693" s="6"/>
      <c r="U2693" s="17"/>
      <c r="V2693" s="17"/>
      <c r="W2693" s="11"/>
      <c r="X2693" s="6"/>
      <c r="Y2693" s="6"/>
      <c r="Z2693" s="6"/>
      <c r="AA2693" s="6"/>
      <c r="AB2693" s="6"/>
      <c r="AZ2693" t="s">
        <v>443</v>
      </c>
      <c r="BA2693" t="s">
        <v>3205</v>
      </c>
      <c r="BB2693" t="s">
        <v>3227</v>
      </c>
      <c r="BC2693" t="s">
        <v>3206</v>
      </c>
      <c r="BG2693" t="s">
        <v>17586</v>
      </c>
      <c r="BH2693" t="s">
        <v>1893</v>
      </c>
    </row>
    <row r="2694" spans="1:60" x14ac:dyDescent="0.25">
      <c r="A2694" s="9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10"/>
      <c r="P2694" s="6"/>
      <c r="Q2694" s="11"/>
      <c r="R2694" s="6"/>
      <c r="S2694" s="6"/>
      <c r="T2694" s="6"/>
      <c r="U2694" s="6"/>
      <c r="V2694" s="6"/>
      <c r="W2694" s="11"/>
      <c r="X2694" s="6"/>
      <c r="Y2694" s="6"/>
      <c r="Z2694" s="6"/>
      <c r="AA2694" s="6"/>
      <c r="AB2694" s="6"/>
      <c r="AZ2694" t="s">
        <v>5022</v>
      </c>
      <c r="BA2694" t="s">
        <v>3205</v>
      </c>
      <c r="BB2694" t="s">
        <v>3967</v>
      </c>
      <c r="BC2694" t="s">
        <v>3206</v>
      </c>
      <c r="BG2694" t="s">
        <v>17587</v>
      </c>
      <c r="BH2694" t="s">
        <v>2471</v>
      </c>
    </row>
    <row r="2695" spans="1:60" x14ac:dyDescent="0.25">
      <c r="A2695" s="12"/>
      <c r="B2695" s="13"/>
      <c r="C2695" s="13"/>
      <c r="D2695" s="13"/>
      <c r="E2695" s="13"/>
      <c r="F2695" s="13"/>
      <c r="G2695" s="13"/>
      <c r="H2695" s="13"/>
      <c r="I2695" s="13"/>
      <c r="J2695" s="13"/>
      <c r="K2695" s="13"/>
      <c r="L2695" s="13"/>
      <c r="M2695" s="13"/>
      <c r="N2695" s="13"/>
      <c r="O2695" s="14"/>
      <c r="P2695" s="13"/>
      <c r="Q2695" s="15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Z2695" t="s">
        <v>5023</v>
      </c>
      <c r="BA2695" t="s">
        <v>3205</v>
      </c>
      <c r="BB2695" t="s">
        <v>3227</v>
      </c>
      <c r="BC2695" t="s">
        <v>3206</v>
      </c>
      <c r="BG2695" t="s">
        <v>17588</v>
      </c>
      <c r="BH2695" t="s">
        <v>9140</v>
      </c>
    </row>
    <row r="2696" spans="1:60" x14ac:dyDescent="0.25">
      <c r="A2696" s="9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10"/>
      <c r="P2696" s="6"/>
      <c r="Q2696" s="6"/>
      <c r="R2696" s="6"/>
      <c r="S2696" s="6"/>
      <c r="T2696" s="6"/>
      <c r="U2696" s="6"/>
      <c r="V2696" s="6"/>
      <c r="W2696" s="11"/>
      <c r="X2696" s="6"/>
      <c r="Y2696" s="6"/>
      <c r="Z2696" s="6"/>
      <c r="AA2696" s="6"/>
      <c r="AB2696" s="6"/>
      <c r="AZ2696" t="s">
        <v>5024</v>
      </c>
      <c r="BA2696" t="s">
        <v>3205</v>
      </c>
      <c r="BB2696" t="s">
        <v>3227</v>
      </c>
      <c r="BC2696" t="s">
        <v>7263</v>
      </c>
      <c r="BG2696" t="s">
        <v>17589</v>
      </c>
      <c r="BH2696" t="s">
        <v>21860</v>
      </c>
    </row>
    <row r="2697" spans="1:60" x14ac:dyDescent="0.25">
      <c r="A2697" s="12"/>
      <c r="B2697" s="13"/>
      <c r="C2697" s="13"/>
      <c r="D2697" s="13"/>
      <c r="E2697" s="13"/>
      <c r="F2697" s="13"/>
      <c r="G2697" s="13"/>
      <c r="H2697" s="13"/>
      <c r="I2697" s="13"/>
      <c r="J2697" s="13"/>
      <c r="K2697" s="13"/>
      <c r="L2697" s="13"/>
      <c r="M2697" s="13"/>
      <c r="N2697" s="13"/>
      <c r="O2697" s="14"/>
      <c r="P2697" s="13"/>
      <c r="Q2697" s="15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Z2697" t="s">
        <v>5025</v>
      </c>
      <c r="BA2697" t="s">
        <v>3205</v>
      </c>
      <c r="BB2697" t="s">
        <v>3227</v>
      </c>
      <c r="BC2697" t="s">
        <v>7263</v>
      </c>
      <c r="BG2697" t="s">
        <v>17590</v>
      </c>
      <c r="BH2697" t="s">
        <v>21860</v>
      </c>
    </row>
    <row r="2698" spans="1:60" x14ac:dyDescent="0.25">
      <c r="A2698" s="9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10"/>
      <c r="P2698" s="6"/>
      <c r="Q2698" s="11"/>
      <c r="R2698" s="6"/>
      <c r="S2698" s="6"/>
      <c r="T2698" s="6"/>
      <c r="U2698" s="6"/>
      <c r="V2698" s="6"/>
      <c r="W2698" s="11"/>
      <c r="X2698" s="6"/>
      <c r="Y2698" s="6"/>
      <c r="Z2698" s="6"/>
      <c r="AA2698" s="6"/>
      <c r="AB2698" s="6"/>
      <c r="AZ2698" t="s">
        <v>5026</v>
      </c>
      <c r="BA2698" t="s">
        <v>3205</v>
      </c>
      <c r="BB2698" t="s">
        <v>3227</v>
      </c>
      <c r="BC2698" t="s">
        <v>3206</v>
      </c>
      <c r="BG2698" t="s">
        <v>17591</v>
      </c>
      <c r="BH2698" t="s">
        <v>187</v>
      </c>
    </row>
    <row r="2699" spans="1:60" x14ac:dyDescent="0.25">
      <c r="A2699" s="9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10"/>
      <c r="P2699" s="6"/>
      <c r="Q2699" s="6"/>
      <c r="R2699" s="6"/>
      <c r="S2699" s="6"/>
      <c r="T2699" s="6"/>
      <c r="U2699" s="6"/>
      <c r="V2699" s="6"/>
      <c r="W2699" s="11"/>
      <c r="X2699" s="6"/>
      <c r="Y2699" s="6"/>
      <c r="Z2699" s="6"/>
      <c r="AA2699" s="6"/>
      <c r="AB2699" s="6"/>
      <c r="AZ2699" t="s">
        <v>5027</v>
      </c>
      <c r="BA2699" t="s">
        <v>3205</v>
      </c>
      <c r="BB2699" t="s">
        <v>3227</v>
      </c>
      <c r="BC2699" t="s">
        <v>3206</v>
      </c>
      <c r="BG2699" t="s">
        <v>17592</v>
      </c>
      <c r="BH2699" t="s">
        <v>62</v>
      </c>
    </row>
    <row r="2700" spans="1:60" x14ac:dyDescent="0.25">
      <c r="A2700" s="9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10"/>
      <c r="P2700" s="6"/>
      <c r="Q2700" s="11"/>
      <c r="R2700" s="6"/>
      <c r="S2700" s="6"/>
      <c r="T2700" s="6"/>
      <c r="U2700" s="6"/>
      <c r="V2700" s="6"/>
      <c r="W2700" s="11"/>
      <c r="X2700" s="6"/>
      <c r="Y2700" s="6"/>
      <c r="Z2700" s="6"/>
      <c r="AA2700" s="6"/>
      <c r="AB2700" s="6"/>
      <c r="AZ2700" t="s">
        <v>5028</v>
      </c>
      <c r="BA2700" t="s">
        <v>3205</v>
      </c>
      <c r="BB2700" t="s">
        <v>3227</v>
      </c>
      <c r="BC2700" t="s">
        <v>3206</v>
      </c>
      <c r="BG2700" t="s">
        <v>17593</v>
      </c>
      <c r="BH2700" t="s">
        <v>553</v>
      </c>
    </row>
    <row r="2701" spans="1:60" x14ac:dyDescent="0.25">
      <c r="A2701" s="18"/>
      <c r="B2701" s="19"/>
      <c r="C2701" s="20"/>
      <c r="D2701" s="19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10"/>
      <c r="P2701" s="6"/>
      <c r="Q2701" s="11"/>
      <c r="R2701" s="6"/>
      <c r="S2701" s="6"/>
      <c r="T2701" s="6"/>
      <c r="U2701" s="17"/>
      <c r="V2701" s="17"/>
      <c r="W2701" s="11"/>
      <c r="X2701" s="6"/>
      <c r="Y2701" s="6"/>
      <c r="Z2701" s="6"/>
      <c r="AA2701" s="6"/>
      <c r="AB2701" s="6"/>
      <c r="AZ2701" t="s">
        <v>686</v>
      </c>
      <c r="BA2701" t="s">
        <v>3205</v>
      </c>
      <c r="BB2701" t="s">
        <v>3227</v>
      </c>
      <c r="BC2701" t="s">
        <v>3206</v>
      </c>
      <c r="BG2701" t="s">
        <v>17594</v>
      </c>
      <c r="BH2701" t="s">
        <v>49</v>
      </c>
    </row>
    <row r="2702" spans="1:60" x14ac:dyDescent="0.25">
      <c r="A2702" s="18"/>
      <c r="B2702" s="19"/>
      <c r="C2702" s="20"/>
      <c r="D2702" s="19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10"/>
      <c r="P2702" s="6"/>
      <c r="Q2702" s="11"/>
      <c r="R2702" s="6"/>
      <c r="S2702" s="6"/>
      <c r="T2702" s="6"/>
      <c r="U2702" s="17"/>
      <c r="V2702" s="17"/>
      <c r="W2702" s="11"/>
      <c r="X2702" s="6"/>
      <c r="Y2702" s="6"/>
      <c r="Z2702" s="6"/>
      <c r="AA2702" s="6"/>
      <c r="AB2702" s="6"/>
      <c r="AZ2702" t="s">
        <v>2144</v>
      </c>
      <c r="BA2702" t="s">
        <v>3205</v>
      </c>
      <c r="BB2702" t="s">
        <v>3227</v>
      </c>
      <c r="BC2702" t="s">
        <v>3206</v>
      </c>
      <c r="BG2702" t="s">
        <v>17595</v>
      </c>
      <c r="BH2702" t="s">
        <v>187</v>
      </c>
    </row>
    <row r="2703" spans="1:60" x14ac:dyDescent="0.25">
      <c r="A2703" s="12"/>
      <c r="B2703" s="13"/>
      <c r="C2703" s="13"/>
      <c r="D2703" s="13"/>
      <c r="E2703" s="13"/>
      <c r="F2703" s="13"/>
      <c r="G2703" s="13"/>
      <c r="H2703" s="13"/>
      <c r="I2703" s="13"/>
      <c r="J2703" s="13"/>
      <c r="K2703" s="13"/>
      <c r="L2703" s="13"/>
      <c r="M2703" s="13"/>
      <c r="N2703" s="13"/>
      <c r="O2703" s="14"/>
      <c r="P2703" s="13"/>
      <c r="Q2703" s="15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Z2703" t="s">
        <v>5029</v>
      </c>
      <c r="BA2703" t="s">
        <v>3205</v>
      </c>
      <c r="BB2703" t="s">
        <v>3227</v>
      </c>
      <c r="BC2703" t="s">
        <v>3206</v>
      </c>
      <c r="BG2703" t="s">
        <v>17596</v>
      </c>
      <c r="BH2703" t="s">
        <v>1891</v>
      </c>
    </row>
    <row r="2704" spans="1:60" x14ac:dyDescent="0.25">
      <c r="A2704" s="9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10"/>
      <c r="P2704" s="6"/>
      <c r="Q2704" s="6"/>
      <c r="R2704" s="6"/>
      <c r="S2704" s="6"/>
      <c r="T2704" s="6"/>
      <c r="U2704" s="6"/>
      <c r="V2704" s="6"/>
      <c r="W2704" s="11"/>
      <c r="X2704" s="6"/>
      <c r="Y2704" s="6"/>
      <c r="Z2704" s="6"/>
      <c r="AA2704" s="6"/>
      <c r="AB2704" s="6"/>
      <c r="AZ2704" t="s">
        <v>1951</v>
      </c>
      <c r="BA2704" t="s">
        <v>3205</v>
      </c>
      <c r="BB2704" t="s">
        <v>3227</v>
      </c>
      <c r="BC2704" t="s">
        <v>3204</v>
      </c>
      <c r="BG2704" t="s">
        <v>17597</v>
      </c>
      <c r="BH2704" t="s">
        <v>45</v>
      </c>
    </row>
    <row r="2705" spans="1:60" x14ac:dyDescent="0.25">
      <c r="A2705" s="1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10"/>
      <c r="P2705" s="6"/>
      <c r="Q2705" s="6"/>
      <c r="R2705" s="6"/>
      <c r="S2705" s="6"/>
      <c r="T2705" s="6"/>
      <c r="U2705" s="17"/>
      <c r="V2705" s="17"/>
      <c r="W2705" s="11"/>
      <c r="X2705" s="6"/>
      <c r="Y2705" s="6"/>
      <c r="Z2705" s="6"/>
      <c r="AA2705" s="6"/>
      <c r="AB2705" s="6"/>
      <c r="AZ2705" t="s">
        <v>175</v>
      </c>
      <c r="BA2705" t="s">
        <v>3205</v>
      </c>
      <c r="BB2705" t="s">
        <v>3227</v>
      </c>
      <c r="BC2705" t="s">
        <v>3206</v>
      </c>
      <c r="BG2705" t="s">
        <v>17598</v>
      </c>
      <c r="BH2705" t="s">
        <v>9132</v>
      </c>
    </row>
    <row r="2706" spans="1:60" x14ac:dyDescent="0.25">
      <c r="A2706" s="12"/>
      <c r="B2706" s="13"/>
      <c r="C2706" s="13"/>
      <c r="D2706" s="13"/>
      <c r="E2706" s="13"/>
      <c r="F2706" s="13"/>
      <c r="G2706" s="13"/>
      <c r="H2706" s="13"/>
      <c r="I2706" s="13"/>
      <c r="J2706" s="13"/>
      <c r="K2706" s="13"/>
      <c r="L2706" s="13"/>
      <c r="M2706" s="13"/>
      <c r="N2706" s="13"/>
      <c r="O2706" s="14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Z2706" t="s">
        <v>5030</v>
      </c>
      <c r="BA2706" t="s">
        <v>3205</v>
      </c>
      <c r="BB2706" t="s">
        <v>3227</v>
      </c>
      <c r="BC2706" t="s">
        <v>3206</v>
      </c>
      <c r="BG2706" t="s">
        <v>17599</v>
      </c>
      <c r="BH2706" t="s">
        <v>2889</v>
      </c>
    </row>
    <row r="2707" spans="1:60" x14ac:dyDescent="0.25">
      <c r="A2707" s="9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10"/>
      <c r="P2707" s="6"/>
      <c r="Q2707" s="6"/>
      <c r="R2707" s="6"/>
      <c r="S2707" s="6"/>
      <c r="T2707" s="6"/>
      <c r="U2707" s="6"/>
      <c r="V2707" s="6"/>
      <c r="W2707" s="11"/>
      <c r="X2707" s="6"/>
      <c r="Y2707" s="6"/>
      <c r="Z2707" s="6"/>
      <c r="AA2707" s="6"/>
      <c r="AB2707" s="6"/>
      <c r="AZ2707" t="s">
        <v>560</v>
      </c>
      <c r="BA2707" t="s">
        <v>3205</v>
      </c>
      <c r="BB2707" t="s">
        <v>3227</v>
      </c>
      <c r="BC2707" t="s">
        <v>3206</v>
      </c>
      <c r="BG2707" t="s">
        <v>17600</v>
      </c>
      <c r="BH2707" t="s">
        <v>9138</v>
      </c>
    </row>
    <row r="2708" spans="1:60" x14ac:dyDescent="0.25">
      <c r="A2708" s="18"/>
      <c r="B2708" s="19"/>
      <c r="C2708" s="20"/>
      <c r="D2708" s="19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10"/>
      <c r="P2708" s="6"/>
      <c r="Q2708" s="11"/>
      <c r="R2708" s="6"/>
      <c r="S2708" s="6"/>
      <c r="T2708" s="6"/>
      <c r="U2708" s="17"/>
      <c r="V2708" s="17"/>
      <c r="W2708" s="11"/>
      <c r="X2708" s="6"/>
      <c r="Y2708" s="6"/>
      <c r="Z2708" s="6"/>
      <c r="AA2708" s="6"/>
      <c r="AB2708" s="6"/>
      <c r="AZ2708" t="s">
        <v>1318</v>
      </c>
      <c r="BA2708" t="s">
        <v>3205</v>
      </c>
      <c r="BB2708" t="s">
        <v>3227</v>
      </c>
      <c r="BC2708" t="s">
        <v>3206</v>
      </c>
      <c r="BG2708" t="s">
        <v>17601</v>
      </c>
      <c r="BH2708" t="s">
        <v>1970</v>
      </c>
    </row>
    <row r="2709" spans="1:60" x14ac:dyDescent="0.25">
      <c r="A2709" s="9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10"/>
      <c r="P2709" s="6"/>
      <c r="Q2709" s="6"/>
      <c r="R2709" s="6"/>
      <c r="S2709" s="6"/>
      <c r="T2709" s="6"/>
      <c r="U2709" s="6"/>
      <c r="V2709" s="6"/>
      <c r="W2709" s="11"/>
      <c r="X2709" s="6"/>
      <c r="Y2709" s="6"/>
      <c r="Z2709" s="6"/>
      <c r="AA2709" s="6"/>
      <c r="AB2709" s="6"/>
      <c r="AZ2709" t="s">
        <v>5031</v>
      </c>
      <c r="BA2709" t="s">
        <v>3205</v>
      </c>
      <c r="BB2709" t="s">
        <v>3227</v>
      </c>
      <c r="BC2709" t="s">
        <v>7263</v>
      </c>
      <c r="BG2709" t="s">
        <v>17602</v>
      </c>
      <c r="BH2709" t="s">
        <v>9140</v>
      </c>
    </row>
    <row r="2710" spans="1:60" x14ac:dyDescent="0.25">
      <c r="A2710" s="9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10"/>
      <c r="P2710" s="6"/>
      <c r="Q2710" s="6"/>
      <c r="R2710" s="6"/>
      <c r="S2710" s="6"/>
      <c r="T2710" s="6"/>
      <c r="U2710" s="6"/>
      <c r="V2710" s="6"/>
      <c r="W2710" s="11"/>
      <c r="X2710" s="6"/>
      <c r="Y2710" s="6"/>
      <c r="Z2710" s="6"/>
      <c r="AA2710" s="6"/>
      <c r="AB2710" s="6"/>
      <c r="AZ2710" t="s">
        <v>5032</v>
      </c>
      <c r="BA2710" t="s">
        <v>3205</v>
      </c>
      <c r="BB2710" t="s">
        <v>3227</v>
      </c>
      <c r="BC2710" t="s">
        <v>7263</v>
      </c>
      <c r="BG2710" t="s">
        <v>17603</v>
      </c>
      <c r="BH2710" t="s">
        <v>9144</v>
      </c>
    </row>
    <row r="2711" spans="1:60" x14ac:dyDescent="0.25">
      <c r="A2711" s="9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10"/>
      <c r="P2711" s="6"/>
      <c r="Q2711" s="6"/>
      <c r="R2711" s="6"/>
      <c r="S2711" s="6"/>
      <c r="T2711" s="6"/>
      <c r="U2711" s="6"/>
      <c r="V2711" s="6"/>
      <c r="W2711" s="11"/>
      <c r="X2711" s="6"/>
      <c r="Y2711" s="6"/>
      <c r="Z2711" s="6"/>
      <c r="AA2711" s="6"/>
      <c r="AB2711" s="6"/>
      <c r="AZ2711" t="s">
        <v>5033</v>
      </c>
      <c r="BA2711" t="s">
        <v>3205</v>
      </c>
      <c r="BB2711" t="s">
        <v>3227</v>
      </c>
      <c r="BC2711" t="s">
        <v>3206</v>
      </c>
      <c r="BG2711" t="s">
        <v>17604</v>
      </c>
      <c r="BH2711" t="s">
        <v>2885</v>
      </c>
    </row>
    <row r="2712" spans="1:60" x14ac:dyDescent="0.25">
      <c r="A2712" s="9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10"/>
      <c r="P2712" s="6"/>
      <c r="Q2712" s="6"/>
      <c r="R2712" s="6"/>
      <c r="S2712" s="6"/>
      <c r="T2712" s="6"/>
      <c r="U2712" s="6"/>
      <c r="V2712" s="6"/>
      <c r="W2712" s="11"/>
      <c r="X2712" s="6"/>
      <c r="Y2712" s="6"/>
      <c r="Z2712" s="6"/>
      <c r="AA2712" s="6"/>
      <c r="AB2712" s="6"/>
      <c r="AZ2712" t="s">
        <v>5034</v>
      </c>
      <c r="BA2712" t="s">
        <v>3205</v>
      </c>
      <c r="BB2712" t="s">
        <v>3227</v>
      </c>
      <c r="BC2712" t="s">
        <v>3206</v>
      </c>
      <c r="BG2712" t="s">
        <v>17605</v>
      </c>
      <c r="BH2712" t="s">
        <v>9140</v>
      </c>
    </row>
    <row r="2713" spans="1:60" x14ac:dyDescent="0.25">
      <c r="A2713" s="18"/>
      <c r="B2713" s="19"/>
      <c r="C2713" s="20"/>
      <c r="D2713" s="19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10"/>
      <c r="P2713" s="6"/>
      <c r="Q2713" s="6"/>
      <c r="R2713" s="6"/>
      <c r="S2713" s="6"/>
      <c r="T2713" s="6"/>
      <c r="U2713" s="17"/>
      <c r="V2713" s="17"/>
      <c r="W2713" s="11"/>
      <c r="X2713" s="6"/>
      <c r="Y2713" s="6"/>
      <c r="Z2713" s="6"/>
      <c r="AA2713" s="6"/>
      <c r="AB2713" s="6"/>
      <c r="AZ2713" t="s">
        <v>2235</v>
      </c>
      <c r="BA2713" t="s">
        <v>3205</v>
      </c>
      <c r="BB2713" t="s">
        <v>3227</v>
      </c>
      <c r="BC2713" t="s">
        <v>3206</v>
      </c>
      <c r="BG2713" t="s">
        <v>17606</v>
      </c>
      <c r="BH2713" t="s">
        <v>553</v>
      </c>
    </row>
    <row r="2714" spans="1:60" x14ac:dyDescent="0.25">
      <c r="A2714" s="9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10"/>
      <c r="P2714" s="6"/>
      <c r="Q2714" s="6"/>
      <c r="R2714" s="6"/>
      <c r="S2714" s="6"/>
      <c r="T2714" s="6"/>
      <c r="U2714" s="6"/>
      <c r="V2714" s="6"/>
      <c r="W2714" s="11"/>
      <c r="X2714" s="6"/>
      <c r="Y2714" s="6"/>
      <c r="Z2714" s="6"/>
      <c r="AA2714" s="6"/>
      <c r="AB2714" s="6"/>
      <c r="AZ2714" t="s">
        <v>5035</v>
      </c>
      <c r="BA2714" t="s">
        <v>3205</v>
      </c>
      <c r="BB2714" t="s">
        <v>3227</v>
      </c>
      <c r="BC2714" t="s">
        <v>3204</v>
      </c>
      <c r="BG2714" t="s">
        <v>17607</v>
      </c>
      <c r="BH2714" t="s">
        <v>9132</v>
      </c>
    </row>
    <row r="2715" spans="1:60" x14ac:dyDescent="0.25">
      <c r="A2715" s="9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10"/>
      <c r="P2715" s="6"/>
      <c r="Q2715" s="6"/>
      <c r="R2715" s="6"/>
      <c r="S2715" s="6"/>
      <c r="T2715" s="6"/>
      <c r="U2715" s="6"/>
      <c r="V2715" s="6"/>
      <c r="W2715" s="11"/>
      <c r="X2715" s="6"/>
      <c r="Y2715" s="6"/>
      <c r="Z2715" s="6"/>
      <c r="AA2715" s="6"/>
      <c r="AB2715" s="6"/>
      <c r="AZ2715" t="s">
        <v>212</v>
      </c>
      <c r="BA2715" t="s">
        <v>3205</v>
      </c>
      <c r="BB2715" t="s">
        <v>3227</v>
      </c>
      <c r="BC2715" t="s">
        <v>3206</v>
      </c>
      <c r="BG2715" t="s">
        <v>17608</v>
      </c>
      <c r="BH2715" t="s">
        <v>9138</v>
      </c>
    </row>
    <row r="2716" spans="1:60" x14ac:dyDescent="0.25">
      <c r="A2716" s="12"/>
      <c r="B2716" s="13"/>
      <c r="C2716" s="13"/>
      <c r="D2716" s="13"/>
      <c r="E2716" s="1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4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Z2716" t="s">
        <v>5036</v>
      </c>
      <c r="BA2716" t="s">
        <v>3205</v>
      </c>
      <c r="BB2716" t="s">
        <v>3227</v>
      </c>
      <c r="BC2716" t="s">
        <v>3206</v>
      </c>
      <c r="BG2716" t="s">
        <v>17609</v>
      </c>
      <c r="BH2716" t="s">
        <v>45</v>
      </c>
    </row>
    <row r="2717" spans="1:60" x14ac:dyDescent="0.25">
      <c r="A2717" s="12"/>
      <c r="B2717" s="13"/>
      <c r="C2717" s="13"/>
      <c r="D2717" s="13"/>
      <c r="E2717" s="13"/>
      <c r="F2717" s="13"/>
      <c r="G2717" s="13"/>
      <c r="H2717" s="13"/>
      <c r="I2717" s="13"/>
      <c r="J2717" s="13"/>
      <c r="K2717" s="13"/>
      <c r="L2717" s="13"/>
      <c r="M2717" s="13"/>
      <c r="N2717" s="13"/>
      <c r="O2717" s="14"/>
      <c r="P2717" s="13"/>
      <c r="Q2717" s="15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Z2717" t="s">
        <v>5037</v>
      </c>
      <c r="BA2717" t="s">
        <v>3205</v>
      </c>
      <c r="BB2717" t="s">
        <v>3227</v>
      </c>
      <c r="BC2717" t="s">
        <v>3206</v>
      </c>
      <c r="BG2717" t="s">
        <v>17610</v>
      </c>
      <c r="BH2717" t="s">
        <v>2889</v>
      </c>
    </row>
    <row r="2718" spans="1:60" x14ac:dyDescent="0.25">
      <c r="A2718" s="9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10"/>
      <c r="P2718" s="6"/>
      <c r="Q2718" s="11"/>
      <c r="R2718" s="6"/>
      <c r="S2718" s="6"/>
      <c r="T2718" s="6"/>
      <c r="U2718" s="6"/>
      <c r="V2718" s="6"/>
      <c r="W2718" s="11"/>
      <c r="X2718" s="6"/>
      <c r="Y2718" s="6"/>
      <c r="Z2718" s="6"/>
      <c r="AA2718" s="6"/>
      <c r="AB2718" s="6"/>
      <c r="AZ2718" t="s">
        <v>5038</v>
      </c>
      <c r="BA2718" t="s">
        <v>3205</v>
      </c>
      <c r="BB2718" t="s">
        <v>3227</v>
      </c>
      <c r="BC2718" t="s">
        <v>3206</v>
      </c>
      <c r="BG2718" t="s">
        <v>17611</v>
      </c>
      <c r="BH2718" t="s">
        <v>21861</v>
      </c>
    </row>
    <row r="2719" spans="1:60" x14ac:dyDescent="0.25">
      <c r="A2719" s="12"/>
      <c r="B2719" s="13"/>
      <c r="C2719" s="13"/>
      <c r="D2719" s="13"/>
      <c r="E2719" s="13"/>
      <c r="F2719" s="13"/>
      <c r="G2719" s="13"/>
      <c r="H2719" s="13"/>
      <c r="I2719" s="13"/>
      <c r="J2719" s="13"/>
      <c r="K2719" s="13"/>
      <c r="L2719" s="13"/>
      <c r="M2719" s="13"/>
      <c r="N2719" s="13"/>
      <c r="O2719" s="14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Z2719" t="s">
        <v>464</v>
      </c>
      <c r="BA2719" t="s">
        <v>3205</v>
      </c>
      <c r="BB2719" t="s">
        <v>3227</v>
      </c>
      <c r="BC2719" t="s">
        <v>3206</v>
      </c>
      <c r="BG2719" t="s">
        <v>17612</v>
      </c>
      <c r="BH2719" t="s">
        <v>9144</v>
      </c>
    </row>
    <row r="2720" spans="1:60" x14ac:dyDescent="0.25">
      <c r="A2720" s="9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10"/>
      <c r="P2720" s="6"/>
      <c r="Q2720" s="6"/>
      <c r="R2720" s="6"/>
      <c r="S2720" s="6"/>
      <c r="T2720" s="6"/>
      <c r="U2720" s="6"/>
      <c r="V2720" s="6"/>
      <c r="W2720" s="11"/>
      <c r="X2720" s="6"/>
      <c r="Y2720" s="6"/>
      <c r="Z2720" s="6"/>
      <c r="AA2720" s="6"/>
      <c r="AB2720" s="6"/>
      <c r="AZ2720" t="s">
        <v>5039</v>
      </c>
      <c r="BA2720" t="s">
        <v>3205</v>
      </c>
      <c r="BB2720" t="s">
        <v>3227</v>
      </c>
      <c r="BC2720" t="s">
        <v>7263</v>
      </c>
      <c r="BG2720" t="s">
        <v>17613</v>
      </c>
      <c r="BH2720" t="s">
        <v>2885</v>
      </c>
    </row>
    <row r="2721" spans="1:60" x14ac:dyDescent="0.25">
      <c r="A2721" s="9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10"/>
      <c r="P2721" s="6"/>
      <c r="Q2721" s="6"/>
      <c r="R2721" s="6"/>
      <c r="S2721" s="6"/>
      <c r="T2721" s="6"/>
      <c r="U2721" s="6"/>
      <c r="V2721" s="6"/>
      <c r="W2721" s="11"/>
      <c r="X2721" s="6"/>
      <c r="Y2721" s="6"/>
      <c r="Z2721" s="6"/>
      <c r="AA2721" s="6"/>
      <c r="AB2721" s="6"/>
      <c r="AZ2721" t="s">
        <v>5040</v>
      </c>
      <c r="BA2721" t="s">
        <v>3205</v>
      </c>
      <c r="BB2721" t="s">
        <v>3227</v>
      </c>
      <c r="BC2721" t="s">
        <v>7263</v>
      </c>
      <c r="BG2721" t="s">
        <v>17614</v>
      </c>
      <c r="BH2721" t="s">
        <v>2891</v>
      </c>
    </row>
    <row r="2722" spans="1:60" x14ac:dyDescent="0.25">
      <c r="A2722" s="9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10"/>
      <c r="P2722" s="6"/>
      <c r="Q2722" s="6"/>
      <c r="R2722" s="6"/>
      <c r="S2722" s="6"/>
      <c r="T2722" s="6"/>
      <c r="U2722" s="6"/>
      <c r="V2722" s="6"/>
      <c r="W2722" s="11"/>
      <c r="X2722" s="6"/>
      <c r="Y2722" s="6"/>
      <c r="Z2722" s="6"/>
      <c r="AA2722" s="6"/>
      <c r="AB2722" s="6"/>
      <c r="AZ2722" t="s">
        <v>5041</v>
      </c>
      <c r="BA2722" t="s">
        <v>3205</v>
      </c>
      <c r="BB2722" t="s">
        <v>3227</v>
      </c>
      <c r="BC2722" t="s">
        <v>3206</v>
      </c>
      <c r="BG2722" t="s">
        <v>17615</v>
      </c>
      <c r="BH2722" t="s">
        <v>1891</v>
      </c>
    </row>
    <row r="2723" spans="1:60" x14ac:dyDescent="0.25">
      <c r="A2723" s="9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10"/>
      <c r="P2723" s="6"/>
      <c r="Q2723" s="11"/>
      <c r="R2723" s="6"/>
      <c r="S2723" s="6"/>
      <c r="T2723" s="6"/>
      <c r="U2723" s="6"/>
      <c r="V2723" s="6"/>
      <c r="W2723" s="11"/>
      <c r="X2723" s="6"/>
      <c r="Y2723" s="6"/>
      <c r="Z2723" s="6"/>
      <c r="AA2723" s="6"/>
      <c r="AB2723" s="6"/>
      <c r="AZ2723" t="s">
        <v>5042</v>
      </c>
      <c r="BA2723" t="s">
        <v>3205</v>
      </c>
      <c r="BB2723" t="s">
        <v>3227</v>
      </c>
      <c r="BC2723" t="s">
        <v>3206</v>
      </c>
      <c r="BG2723" t="s">
        <v>17616</v>
      </c>
      <c r="BH2723" t="s">
        <v>35</v>
      </c>
    </row>
    <row r="2724" spans="1:60" x14ac:dyDescent="0.25">
      <c r="A2724" s="9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10"/>
      <c r="P2724" s="6"/>
      <c r="Q2724" s="11"/>
      <c r="R2724" s="6"/>
      <c r="S2724" s="6"/>
      <c r="T2724" s="6"/>
      <c r="U2724" s="6"/>
      <c r="V2724" s="6"/>
      <c r="W2724" s="11"/>
      <c r="X2724" s="6"/>
      <c r="Y2724" s="6"/>
      <c r="Z2724" s="6"/>
      <c r="AA2724" s="6"/>
      <c r="AB2724" s="6"/>
      <c r="AZ2724" t="s">
        <v>5043</v>
      </c>
      <c r="BA2724" t="s">
        <v>3205</v>
      </c>
      <c r="BB2724" t="s">
        <v>3227</v>
      </c>
      <c r="BC2724" t="s">
        <v>3206</v>
      </c>
      <c r="BG2724" t="s">
        <v>17617</v>
      </c>
      <c r="BH2724" t="s">
        <v>45</v>
      </c>
    </row>
    <row r="2725" spans="1:60" x14ac:dyDescent="0.25">
      <c r="A2725" s="18"/>
      <c r="B2725" s="19"/>
      <c r="C2725" s="20"/>
      <c r="D2725" s="19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10"/>
      <c r="P2725" s="6"/>
      <c r="Q2725" s="11"/>
      <c r="R2725" s="6"/>
      <c r="S2725" s="6"/>
      <c r="T2725" s="6"/>
      <c r="U2725" s="17"/>
      <c r="V2725" s="17"/>
      <c r="W2725" s="11"/>
      <c r="X2725" s="6"/>
      <c r="Y2725" s="6"/>
      <c r="Z2725" s="6"/>
      <c r="AA2725" s="6"/>
      <c r="AB2725" s="6"/>
      <c r="AZ2725" t="s">
        <v>1984</v>
      </c>
      <c r="BA2725" t="s">
        <v>3205</v>
      </c>
      <c r="BB2725" t="s">
        <v>3227</v>
      </c>
      <c r="BC2725" t="s">
        <v>3206</v>
      </c>
      <c r="BG2725" t="s">
        <v>17618</v>
      </c>
      <c r="BH2725" t="s">
        <v>187</v>
      </c>
    </row>
    <row r="2726" spans="1:60" x14ac:dyDescent="0.25">
      <c r="A2726" s="1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10"/>
      <c r="P2726" s="6"/>
      <c r="Q2726" s="11"/>
      <c r="R2726" s="6"/>
      <c r="S2726" s="6"/>
      <c r="T2726" s="6"/>
      <c r="U2726" s="17"/>
      <c r="V2726" s="17"/>
      <c r="W2726" s="11"/>
      <c r="X2726" s="6"/>
      <c r="Y2726" s="6"/>
      <c r="Z2726" s="6"/>
      <c r="AA2726" s="6"/>
      <c r="AB2726" s="6"/>
      <c r="AZ2726" t="s">
        <v>2875</v>
      </c>
      <c r="BA2726" t="s">
        <v>3205</v>
      </c>
      <c r="BB2726" t="s">
        <v>3227</v>
      </c>
      <c r="BC2726" t="s">
        <v>3206</v>
      </c>
      <c r="BG2726" t="s">
        <v>17619</v>
      </c>
      <c r="BH2726" t="s">
        <v>62</v>
      </c>
    </row>
    <row r="2727" spans="1:60" x14ac:dyDescent="0.25">
      <c r="A2727" s="12"/>
      <c r="B2727" s="13"/>
      <c r="C2727" s="13"/>
      <c r="D2727" s="13"/>
      <c r="E2727" s="13"/>
      <c r="F2727" s="13"/>
      <c r="G2727" s="13"/>
      <c r="H2727" s="13"/>
      <c r="I2727" s="13"/>
      <c r="J2727" s="13"/>
      <c r="K2727" s="13"/>
      <c r="L2727" s="13"/>
      <c r="M2727" s="13"/>
      <c r="N2727" s="13"/>
      <c r="O2727" s="14"/>
      <c r="P2727" s="13"/>
      <c r="Q2727" s="15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Z2727" t="s">
        <v>5044</v>
      </c>
      <c r="BA2727" t="s">
        <v>3205</v>
      </c>
      <c r="BB2727" t="s">
        <v>3227</v>
      </c>
      <c r="BC2727" t="s">
        <v>3206</v>
      </c>
      <c r="BG2727" t="s">
        <v>17620</v>
      </c>
      <c r="BH2727" t="s">
        <v>553</v>
      </c>
    </row>
    <row r="2728" spans="1:60" x14ac:dyDescent="0.25">
      <c r="A2728" s="12"/>
      <c r="B2728" s="13"/>
      <c r="C2728" s="13"/>
      <c r="D2728" s="13"/>
      <c r="E2728" s="13"/>
      <c r="F2728" s="13"/>
      <c r="G2728" s="13"/>
      <c r="H2728" s="13"/>
      <c r="I2728" s="13"/>
      <c r="J2728" s="13"/>
      <c r="K2728" s="13"/>
      <c r="L2728" s="13"/>
      <c r="M2728" s="13"/>
      <c r="N2728" s="13"/>
      <c r="O2728" s="14"/>
      <c r="P2728" s="13"/>
      <c r="Q2728" s="15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Z2728" t="s">
        <v>5045</v>
      </c>
      <c r="BA2728" t="s">
        <v>3205</v>
      </c>
      <c r="BB2728" t="s">
        <v>3227</v>
      </c>
      <c r="BC2728" t="s">
        <v>3206</v>
      </c>
      <c r="BG2728" t="s">
        <v>17621</v>
      </c>
      <c r="BH2728" t="s">
        <v>2889</v>
      </c>
    </row>
    <row r="2729" spans="1:60" x14ac:dyDescent="0.25">
      <c r="A2729" s="12"/>
      <c r="B2729" s="13"/>
      <c r="C2729" s="13"/>
      <c r="D2729" s="13"/>
      <c r="E2729" s="13"/>
      <c r="F2729" s="13"/>
      <c r="G2729" s="13"/>
      <c r="H2729" s="13"/>
      <c r="I2729" s="13"/>
      <c r="J2729" s="13"/>
      <c r="K2729" s="13"/>
      <c r="L2729" s="13"/>
      <c r="M2729" s="13"/>
      <c r="N2729" s="13"/>
      <c r="O2729" s="14"/>
      <c r="P2729" s="13"/>
      <c r="Q2729" s="15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Z2729" t="s">
        <v>5046</v>
      </c>
      <c r="BA2729" t="s">
        <v>3205</v>
      </c>
      <c r="BB2729" t="s">
        <v>3227</v>
      </c>
      <c r="BC2729" t="s">
        <v>3206</v>
      </c>
      <c r="BG2729" t="s">
        <v>17622</v>
      </c>
      <c r="BH2729" t="s">
        <v>49</v>
      </c>
    </row>
    <row r="2730" spans="1:60" x14ac:dyDescent="0.25">
      <c r="A2730" s="9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10"/>
      <c r="P2730" s="6"/>
      <c r="Q2730" s="6"/>
      <c r="R2730" s="6"/>
      <c r="S2730" s="6"/>
      <c r="T2730" s="6"/>
      <c r="U2730" s="6"/>
      <c r="V2730" s="6"/>
      <c r="W2730" s="11"/>
      <c r="X2730" s="6"/>
      <c r="Y2730" s="6"/>
      <c r="Z2730" s="6"/>
      <c r="AA2730" s="6"/>
      <c r="AB2730" s="6"/>
      <c r="AZ2730" t="s">
        <v>200</v>
      </c>
      <c r="BA2730" t="s">
        <v>3205</v>
      </c>
      <c r="BB2730" t="s">
        <v>3227</v>
      </c>
      <c r="BC2730" t="s">
        <v>3204</v>
      </c>
      <c r="BG2730" t="s">
        <v>17623</v>
      </c>
      <c r="BH2730" t="s">
        <v>2891</v>
      </c>
    </row>
    <row r="2731" spans="1:60" x14ac:dyDescent="0.25">
      <c r="A2731" s="12"/>
      <c r="B2731" s="13"/>
      <c r="C2731" s="13"/>
      <c r="D2731" s="13"/>
      <c r="E2731" s="13"/>
      <c r="F2731" s="13"/>
      <c r="G2731" s="13"/>
      <c r="H2731" s="13"/>
      <c r="I2731" s="13"/>
      <c r="J2731" s="13"/>
      <c r="K2731" s="13"/>
      <c r="L2731" s="13"/>
      <c r="M2731" s="13"/>
      <c r="N2731" s="13"/>
      <c r="O2731" s="14"/>
      <c r="P2731" s="13"/>
      <c r="Q2731" s="15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Z2731" t="s">
        <v>5047</v>
      </c>
      <c r="BA2731" t="s">
        <v>3205</v>
      </c>
      <c r="BB2731" t="s">
        <v>3227</v>
      </c>
      <c r="BC2731" t="s">
        <v>3206</v>
      </c>
      <c r="BG2731" t="s">
        <v>17624</v>
      </c>
      <c r="BH2731" t="s">
        <v>9140</v>
      </c>
    </row>
    <row r="2732" spans="1:60" x14ac:dyDescent="0.25">
      <c r="A2732" s="9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10"/>
      <c r="P2732" s="6"/>
      <c r="Q2732" s="11"/>
      <c r="R2732" s="6"/>
      <c r="S2732" s="6"/>
      <c r="T2732" s="6"/>
      <c r="U2732" s="6"/>
      <c r="V2732" s="6"/>
      <c r="W2732" s="11"/>
      <c r="X2732" s="6"/>
      <c r="Y2732" s="6"/>
      <c r="Z2732" s="6"/>
      <c r="AA2732" s="6"/>
      <c r="AB2732" s="6"/>
      <c r="AZ2732" t="s">
        <v>5048</v>
      </c>
      <c r="BA2732" t="s">
        <v>3205</v>
      </c>
      <c r="BB2732" t="s">
        <v>3227</v>
      </c>
      <c r="BC2732" t="s">
        <v>3206</v>
      </c>
      <c r="BG2732" t="s">
        <v>17625</v>
      </c>
      <c r="BH2732" t="s">
        <v>1893</v>
      </c>
    </row>
    <row r="2733" spans="1:60" x14ac:dyDescent="0.25">
      <c r="A2733" s="9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10"/>
      <c r="P2733" s="6"/>
      <c r="Q2733" s="6"/>
      <c r="R2733" s="6"/>
      <c r="S2733" s="6"/>
      <c r="T2733" s="6"/>
      <c r="U2733" s="6"/>
      <c r="V2733" s="6"/>
      <c r="W2733" s="11"/>
      <c r="X2733" s="6"/>
      <c r="Y2733" s="6"/>
      <c r="Z2733" s="6"/>
      <c r="AA2733" s="6"/>
      <c r="AB2733" s="6"/>
      <c r="AZ2733" t="s">
        <v>323</v>
      </c>
      <c r="BA2733" t="s">
        <v>3205</v>
      </c>
      <c r="BB2733" t="s">
        <v>3227</v>
      </c>
      <c r="BC2733" t="s">
        <v>3206</v>
      </c>
      <c r="BG2733" t="s">
        <v>17626</v>
      </c>
      <c r="BH2733" t="s">
        <v>9144</v>
      </c>
    </row>
    <row r="2734" spans="1:60" x14ac:dyDescent="0.25">
      <c r="A2734" s="12"/>
      <c r="B2734" s="13"/>
      <c r="C2734" s="13"/>
      <c r="D2734" s="13"/>
      <c r="E2734" s="13"/>
      <c r="F2734" s="13"/>
      <c r="G2734" s="13"/>
      <c r="H2734" s="13"/>
      <c r="I2734" s="13"/>
      <c r="J2734" s="13"/>
      <c r="K2734" s="13"/>
      <c r="L2734" s="13"/>
      <c r="M2734" s="13"/>
      <c r="N2734" s="13"/>
      <c r="O2734" s="14"/>
      <c r="P2734" s="13"/>
      <c r="Q2734" s="15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Z2734" t="s">
        <v>5049</v>
      </c>
      <c r="BA2734" t="s">
        <v>3205</v>
      </c>
      <c r="BB2734" t="s">
        <v>3227</v>
      </c>
      <c r="BC2734" t="s">
        <v>3206</v>
      </c>
      <c r="BG2734" t="s">
        <v>17627</v>
      </c>
      <c r="BH2734" t="s">
        <v>1893</v>
      </c>
    </row>
    <row r="2735" spans="1:60" x14ac:dyDescent="0.25">
      <c r="A2735" s="12"/>
      <c r="B2735" s="13"/>
      <c r="C2735" s="13"/>
      <c r="D2735" s="13"/>
      <c r="E2735" s="13"/>
      <c r="F2735" s="13"/>
      <c r="G2735" s="13"/>
      <c r="H2735" s="13"/>
      <c r="I2735" s="13"/>
      <c r="J2735" s="13"/>
      <c r="K2735" s="13"/>
      <c r="L2735" s="13"/>
      <c r="M2735" s="13"/>
      <c r="N2735" s="13"/>
      <c r="O2735" s="14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Z2735" t="s">
        <v>1035</v>
      </c>
      <c r="BA2735" t="s">
        <v>3205</v>
      </c>
      <c r="BB2735" t="s">
        <v>3227</v>
      </c>
      <c r="BC2735" t="s">
        <v>3206</v>
      </c>
      <c r="BG2735" t="s">
        <v>17628</v>
      </c>
      <c r="BH2735" t="s">
        <v>9139</v>
      </c>
    </row>
    <row r="2736" spans="1:60" x14ac:dyDescent="0.25">
      <c r="A2736" s="18"/>
      <c r="B2736" s="19"/>
      <c r="C2736" s="20"/>
      <c r="D2736" s="19"/>
      <c r="E2736" s="13"/>
      <c r="F2736" s="13"/>
      <c r="G2736" s="13"/>
      <c r="H2736" s="13"/>
      <c r="I2736" s="13"/>
      <c r="J2736" s="13"/>
      <c r="K2736" s="13"/>
      <c r="L2736" s="13"/>
      <c r="M2736" s="13"/>
      <c r="N2736" s="13"/>
      <c r="O2736" s="14"/>
      <c r="P2736" s="13"/>
      <c r="Q2736" s="15"/>
      <c r="R2736" s="13"/>
      <c r="S2736" s="13"/>
      <c r="T2736" s="13"/>
      <c r="U2736" s="17"/>
      <c r="V2736" s="17"/>
      <c r="W2736" s="13"/>
      <c r="X2736" s="13"/>
      <c r="Y2736" s="13"/>
      <c r="Z2736" s="13"/>
      <c r="AA2736" s="13"/>
      <c r="AB2736" s="13"/>
      <c r="AZ2736" t="s">
        <v>1615</v>
      </c>
      <c r="BA2736" t="s">
        <v>3205</v>
      </c>
      <c r="BB2736" t="s">
        <v>3227</v>
      </c>
      <c r="BC2736" t="s">
        <v>3206</v>
      </c>
      <c r="BG2736" t="s">
        <v>17629</v>
      </c>
      <c r="BH2736" t="s">
        <v>2471</v>
      </c>
    </row>
    <row r="2737" spans="1:60" x14ac:dyDescent="0.25">
      <c r="A2737" s="9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10"/>
      <c r="P2737" s="6"/>
      <c r="Q2737" s="11"/>
      <c r="R2737" s="6"/>
      <c r="S2737" s="6"/>
      <c r="T2737" s="6"/>
      <c r="U2737" s="6"/>
      <c r="V2737" s="6"/>
      <c r="W2737" s="11"/>
      <c r="X2737" s="6"/>
      <c r="Y2737" s="6"/>
      <c r="Z2737" s="6"/>
      <c r="AA2737" s="6"/>
      <c r="AB2737" s="6"/>
      <c r="AZ2737" t="s">
        <v>5050</v>
      </c>
      <c r="BA2737" t="s">
        <v>3205</v>
      </c>
      <c r="BB2737" t="s">
        <v>3227</v>
      </c>
      <c r="BC2737" t="s">
        <v>3206</v>
      </c>
      <c r="BG2737" t="s">
        <v>17630</v>
      </c>
      <c r="BH2737" t="s">
        <v>9138</v>
      </c>
    </row>
    <row r="2738" spans="1:60" x14ac:dyDescent="0.25">
      <c r="A2738" s="12"/>
      <c r="B2738" s="13"/>
      <c r="C2738" s="13"/>
      <c r="D2738" s="13"/>
      <c r="E2738" s="1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4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Z2738" t="s">
        <v>5051</v>
      </c>
      <c r="BA2738" t="s">
        <v>3205</v>
      </c>
      <c r="BB2738" t="s">
        <v>3227</v>
      </c>
      <c r="BC2738" t="s">
        <v>3206</v>
      </c>
      <c r="BG2738" t="s">
        <v>17631</v>
      </c>
      <c r="BH2738" t="s">
        <v>9141</v>
      </c>
    </row>
    <row r="2739" spans="1:60" x14ac:dyDescent="0.25">
      <c r="A2739" s="9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10"/>
      <c r="P2739" s="6"/>
      <c r="Q2739" s="6"/>
      <c r="R2739" s="6"/>
      <c r="S2739" s="6"/>
      <c r="T2739" s="6"/>
      <c r="U2739" s="6"/>
      <c r="V2739" s="6"/>
      <c r="W2739" s="11"/>
      <c r="X2739" s="6"/>
      <c r="Y2739" s="6"/>
      <c r="Z2739" s="6"/>
      <c r="AA2739" s="6"/>
      <c r="AB2739" s="6"/>
      <c r="AZ2739" t="s">
        <v>5052</v>
      </c>
      <c r="BA2739" t="s">
        <v>3205</v>
      </c>
      <c r="BB2739" t="s">
        <v>3227</v>
      </c>
      <c r="BC2739" t="s">
        <v>7263</v>
      </c>
      <c r="BG2739" t="s">
        <v>17632</v>
      </c>
      <c r="BH2739" t="s">
        <v>9137</v>
      </c>
    </row>
    <row r="2740" spans="1:60" x14ac:dyDescent="0.25">
      <c r="A2740" s="9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10"/>
      <c r="P2740" s="6"/>
      <c r="Q2740" s="11"/>
      <c r="R2740" s="6"/>
      <c r="S2740" s="6"/>
      <c r="T2740" s="6"/>
      <c r="U2740" s="6"/>
      <c r="V2740" s="6"/>
      <c r="W2740" s="11"/>
      <c r="X2740" s="6"/>
      <c r="Y2740" s="6"/>
      <c r="Z2740" s="6"/>
      <c r="AA2740" s="6"/>
      <c r="AB2740" s="6"/>
      <c r="AZ2740" t="s">
        <v>5053</v>
      </c>
      <c r="BA2740" t="s">
        <v>3205</v>
      </c>
      <c r="BB2740" t="s">
        <v>3227</v>
      </c>
      <c r="BC2740" t="s">
        <v>3206</v>
      </c>
      <c r="BG2740" t="s">
        <v>17633</v>
      </c>
      <c r="BH2740" t="s">
        <v>1889</v>
      </c>
    </row>
    <row r="2741" spans="1:60" x14ac:dyDescent="0.25">
      <c r="A2741" s="9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10"/>
      <c r="P2741" s="6"/>
      <c r="Q2741" s="6"/>
      <c r="R2741" s="6"/>
      <c r="S2741" s="6"/>
      <c r="T2741" s="6"/>
      <c r="U2741" s="6"/>
      <c r="V2741" s="6"/>
      <c r="W2741" s="11"/>
      <c r="X2741" s="6"/>
      <c r="Y2741" s="6"/>
      <c r="Z2741" s="6"/>
      <c r="AA2741" s="6"/>
      <c r="AB2741" s="6"/>
      <c r="AZ2741" t="s">
        <v>5054</v>
      </c>
      <c r="BA2741" t="s">
        <v>3205</v>
      </c>
      <c r="BB2741" t="s">
        <v>3227</v>
      </c>
      <c r="BC2741" t="s">
        <v>3206</v>
      </c>
      <c r="BG2741" t="s">
        <v>17634</v>
      </c>
      <c r="BH2741" t="s">
        <v>2415</v>
      </c>
    </row>
    <row r="2742" spans="1:60" x14ac:dyDescent="0.25">
      <c r="A2742" s="18"/>
      <c r="B2742" s="19"/>
      <c r="C2742" s="20"/>
      <c r="D2742" s="19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10"/>
      <c r="P2742" s="6"/>
      <c r="Q2742" s="11"/>
      <c r="R2742" s="6"/>
      <c r="S2742" s="6"/>
      <c r="T2742" s="6"/>
      <c r="U2742" s="17"/>
      <c r="V2742" s="17"/>
      <c r="W2742" s="11"/>
      <c r="X2742" s="6"/>
      <c r="Y2742" s="6"/>
      <c r="Z2742" s="6"/>
      <c r="AA2742" s="6"/>
      <c r="AB2742" s="6"/>
      <c r="AZ2742" t="s">
        <v>2210</v>
      </c>
      <c r="BA2742" t="s">
        <v>3205</v>
      </c>
      <c r="BB2742" t="s">
        <v>3227</v>
      </c>
      <c r="BC2742" t="s">
        <v>3206</v>
      </c>
      <c r="BG2742" t="s">
        <v>17635</v>
      </c>
      <c r="BH2742" t="s">
        <v>9129</v>
      </c>
    </row>
    <row r="2743" spans="1:60" x14ac:dyDescent="0.25">
      <c r="A2743" s="12"/>
      <c r="B2743" s="13"/>
      <c r="C2743" s="13"/>
      <c r="D2743" s="13"/>
      <c r="E2743" s="13"/>
      <c r="F2743" s="13"/>
      <c r="G2743" s="13"/>
      <c r="H2743" s="13"/>
      <c r="I2743" s="13"/>
      <c r="J2743" s="13"/>
      <c r="K2743" s="13"/>
      <c r="L2743" s="13"/>
      <c r="M2743" s="13"/>
      <c r="N2743" s="13"/>
      <c r="O2743" s="14"/>
      <c r="P2743" s="13"/>
      <c r="Q2743" s="15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Z2743" t="s">
        <v>5055</v>
      </c>
      <c r="BA2743" t="s">
        <v>3205</v>
      </c>
      <c r="BB2743" t="s">
        <v>3227</v>
      </c>
      <c r="BC2743" t="s">
        <v>3206</v>
      </c>
      <c r="BG2743" t="s">
        <v>17636</v>
      </c>
      <c r="BH2743" t="s">
        <v>9137</v>
      </c>
    </row>
    <row r="2744" spans="1:60" x14ac:dyDescent="0.25">
      <c r="A2744" s="9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10"/>
      <c r="P2744" s="6"/>
      <c r="Q2744" s="6"/>
      <c r="R2744" s="6"/>
      <c r="S2744" s="6"/>
      <c r="T2744" s="6"/>
      <c r="U2744" s="6"/>
      <c r="V2744" s="6"/>
      <c r="W2744" s="11"/>
      <c r="X2744" s="6"/>
      <c r="Y2744" s="6"/>
      <c r="Z2744" s="6"/>
      <c r="AA2744" s="6"/>
      <c r="AB2744" s="6"/>
      <c r="AZ2744" t="s">
        <v>190</v>
      </c>
      <c r="BA2744" t="s">
        <v>3205</v>
      </c>
      <c r="BB2744" t="s">
        <v>3227</v>
      </c>
      <c r="BC2744" t="s">
        <v>3204</v>
      </c>
      <c r="BG2744" t="s">
        <v>17637</v>
      </c>
      <c r="BH2744" t="s">
        <v>2415</v>
      </c>
    </row>
    <row r="2745" spans="1:60" x14ac:dyDescent="0.25">
      <c r="A2745" s="12"/>
      <c r="B2745" s="13"/>
      <c r="C2745" s="13"/>
      <c r="D2745" s="13"/>
      <c r="E2745" s="13"/>
      <c r="F2745" s="13"/>
      <c r="G2745" s="13"/>
      <c r="H2745" s="13"/>
      <c r="I2745" s="13"/>
      <c r="J2745" s="13"/>
      <c r="K2745" s="13"/>
      <c r="L2745" s="13"/>
      <c r="M2745" s="13"/>
      <c r="N2745" s="13"/>
      <c r="O2745" s="14"/>
      <c r="P2745" s="13"/>
      <c r="Q2745" s="15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Z2745" t="s">
        <v>5056</v>
      </c>
      <c r="BA2745" t="s">
        <v>3205</v>
      </c>
      <c r="BB2745" t="s">
        <v>3227</v>
      </c>
      <c r="BC2745" t="s">
        <v>3204</v>
      </c>
      <c r="BG2745" t="s">
        <v>17638</v>
      </c>
      <c r="BH2745" t="s">
        <v>9127</v>
      </c>
    </row>
    <row r="2746" spans="1:60" x14ac:dyDescent="0.25">
      <c r="A2746" s="16"/>
      <c r="B2746" s="13"/>
      <c r="C2746" s="13"/>
      <c r="D2746" s="13"/>
      <c r="E2746" s="13"/>
      <c r="F2746" s="13"/>
      <c r="G2746" s="13"/>
      <c r="H2746" s="13"/>
      <c r="I2746" s="13"/>
      <c r="J2746" s="13"/>
      <c r="K2746" s="13"/>
      <c r="L2746" s="13"/>
      <c r="M2746" s="13"/>
      <c r="N2746" s="13"/>
      <c r="O2746" s="14"/>
      <c r="P2746" s="13"/>
      <c r="Q2746" s="15"/>
      <c r="R2746" s="13"/>
      <c r="S2746" s="13"/>
      <c r="T2746" s="13"/>
      <c r="U2746" s="17"/>
      <c r="V2746" s="17"/>
      <c r="W2746" s="13"/>
      <c r="X2746" s="13"/>
      <c r="Y2746" s="13"/>
      <c r="Z2746" s="13"/>
      <c r="AA2746" s="13"/>
      <c r="AB2746" s="13"/>
      <c r="AZ2746" t="s">
        <v>2820</v>
      </c>
      <c r="BA2746" t="s">
        <v>3205</v>
      </c>
      <c r="BB2746" t="s">
        <v>3227</v>
      </c>
      <c r="BC2746" t="s">
        <v>7263</v>
      </c>
      <c r="BG2746" t="s">
        <v>17639</v>
      </c>
      <c r="BH2746" t="s">
        <v>9127</v>
      </c>
    </row>
    <row r="2747" spans="1:60" x14ac:dyDescent="0.25">
      <c r="A2747" s="9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10"/>
      <c r="P2747" s="6"/>
      <c r="Q2747" s="11"/>
      <c r="R2747" s="6"/>
      <c r="S2747" s="6"/>
      <c r="T2747" s="6"/>
      <c r="U2747" s="6"/>
      <c r="V2747" s="6"/>
      <c r="W2747" s="11"/>
      <c r="X2747" s="6"/>
      <c r="Y2747" s="6"/>
      <c r="Z2747" s="6"/>
      <c r="AA2747" s="6"/>
      <c r="AB2747" s="6"/>
      <c r="AZ2747" t="s">
        <v>5057</v>
      </c>
      <c r="BA2747" t="s">
        <v>3205</v>
      </c>
      <c r="BB2747" t="s">
        <v>3227</v>
      </c>
      <c r="BC2747" t="s">
        <v>3206</v>
      </c>
      <c r="BG2747" t="s">
        <v>17640</v>
      </c>
      <c r="BH2747" t="s">
        <v>62</v>
      </c>
    </row>
    <row r="2748" spans="1:60" x14ac:dyDescent="0.25">
      <c r="A2748" s="9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10"/>
      <c r="P2748" s="6"/>
      <c r="Q2748" s="6"/>
      <c r="R2748" s="6"/>
      <c r="S2748" s="6"/>
      <c r="T2748" s="6"/>
      <c r="U2748" s="6"/>
      <c r="V2748" s="6"/>
      <c r="W2748" s="11"/>
      <c r="X2748" s="6"/>
      <c r="Y2748" s="6"/>
      <c r="Z2748" s="6"/>
      <c r="AA2748" s="6"/>
      <c r="AB2748" s="6"/>
      <c r="AZ2748" t="s">
        <v>90</v>
      </c>
      <c r="BA2748" t="s">
        <v>3205</v>
      </c>
      <c r="BB2748" t="s">
        <v>3227</v>
      </c>
      <c r="BC2748" t="s">
        <v>3206</v>
      </c>
      <c r="BG2748" t="s">
        <v>17641</v>
      </c>
      <c r="BH2748" t="s">
        <v>115</v>
      </c>
    </row>
    <row r="2749" spans="1:60" x14ac:dyDescent="0.25">
      <c r="A2749" s="1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10"/>
      <c r="P2749" s="6"/>
      <c r="Q2749" s="6"/>
      <c r="R2749" s="6"/>
      <c r="S2749" s="6"/>
      <c r="T2749" s="6"/>
      <c r="U2749" s="17"/>
      <c r="V2749" s="17"/>
      <c r="W2749" s="11"/>
      <c r="X2749" s="6"/>
      <c r="Y2749" s="6"/>
      <c r="Z2749" s="6"/>
      <c r="AA2749" s="6"/>
      <c r="AB2749" s="6"/>
      <c r="AZ2749" t="s">
        <v>1650</v>
      </c>
      <c r="BA2749" t="s">
        <v>3205</v>
      </c>
      <c r="BB2749" t="s">
        <v>3227</v>
      </c>
      <c r="BC2749" t="s">
        <v>3206</v>
      </c>
      <c r="BG2749" t="s">
        <v>17642</v>
      </c>
      <c r="BH2749" t="s">
        <v>1889</v>
      </c>
    </row>
    <row r="2750" spans="1:60" x14ac:dyDescent="0.25">
      <c r="A2750" s="9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10"/>
      <c r="P2750" s="6"/>
      <c r="Q2750" s="6"/>
      <c r="R2750" s="6"/>
      <c r="S2750" s="6"/>
      <c r="T2750" s="6"/>
      <c r="U2750" s="6"/>
      <c r="V2750" s="6"/>
      <c r="W2750" s="11"/>
      <c r="X2750" s="6"/>
      <c r="Y2750" s="6"/>
      <c r="Z2750" s="6"/>
      <c r="AA2750" s="6"/>
      <c r="AB2750" s="6"/>
      <c r="AZ2750" t="s">
        <v>5058</v>
      </c>
      <c r="BA2750" t="s">
        <v>3205</v>
      </c>
      <c r="BB2750" t="s">
        <v>3227</v>
      </c>
      <c r="BC2750" t="s">
        <v>7263</v>
      </c>
      <c r="BG2750" t="s">
        <v>17643</v>
      </c>
      <c r="BH2750" t="s">
        <v>1893</v>
      </c>
    </row>
    <row r="2751" spans="1:60" x14ac:dyDescent="0.25">
      <c r="A2751" s="12"/>
      <c r="B2751" s="13"/>
      <c r="C2751" s="13"/>
      <c r="D2751" s="13"/>
      <c r="E2751" s="13"/>
      <c r="F2751" s="13"/>
      <c r="G2751" s="13"/>
      <c r="H2751" s="13"/>
      <c r="I2751" s="13"/>
      <c r="J2751" s="13"/>
      <c r="K2751" s="13"/>
      <c r="L2751" s="13"/>
      <c r="M2751" s="13"/>
      <c r="N2751" s="13"/>
      <c r="O2751" s="14"/>
      <c r="P2751" s="13"/>
      <c r="Q2751" s="15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Z2751" t="s">
        <v>5059</v>
      </c>
      <c r="BA2751" t="s">
        <v>3205</v>
      </c>
      <c r="BB2751" t="s">
        <v>3227</v>
      </c>
      <c r="BC2751" t="s">
        <v>7263</v>
      </c>
      <c r="BG2751" t="s">
        <v>17644</v>
      </c>
      <c r="BH2751" t="s">
        <v>1893</v>
      </c>
    </row>
    <row r="2752" spans="1:60" x14ac:dyDescent="0.25">
      <c r="A2752" s="9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10"/>
      <c r="P2752" s="6"/>
      <c r="Q2752" s="6"/>
      <c r="R2752" s="6"/>
      <c r="S2752" s="6"/>
      <c r="T2752" s="6"/>
      <c r="U2752" s="6"/>
      <c r="V2752" s="6"/>
      <c r="W2752" s="11"/>
      <c r="X2752" s="6"/>
      <c r="Y2752" s="6"/>
      <c r="Z2752" s="6"/>
      <c r="AA2752" s="6"/>
      <c r="AB2752" s="6"/>
      <c r="AZ2752" t="s">
        <v>5060</v>
      </c>
      <c r="BA2752" t="s">
        <v>3205</v>
      </c>
      <c r="BB2752" t="s">
        <v>3227</v>
      </c>
      <c r="BC2752" t="s">
        <v>3206</v>
      </c>
      <c r="BG2752" t="s">
        <v>17645</v>
      </c>
      <c r="BH2752" t="s">
        <v>45</v>
      </c>
    </row>
    <row r="2753" spans="1:60" x14ac:dyDescent="0.25">
      <c r="A2753" s="12"/>
      <c r="B2753" s="13"/>
      <c r="C2753" s="13"/>
      <c r="D2753" s="13"/>
      <c r="E2753" s="13"/>
      <c r="F2753" s="13"/>
      <c r="G2753" s="13"/>
      <c r="H2753" s="13"/>
      <c r="I2753" s="13"/>
      <c r="J2753" s="13"/>
      <c r="K2753" s="13"/>
      <c r="L2753" s="13"/>
      <c r="M2753" s="13"/>
      <c r="N2753" s="13"/>
      <c r="O2753" s="14"/>
      <c r="P2753" s="13"/>
      <c r="Q2753" s="15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Z2753" t="s">
        <v>5061</v>
      </c>
      <c r="BA2753" t="s">
        <v>3205</v>
      </c>
      <c r="BB2753" t="s">
        <v>3227</v>
      </c>
      <c r="BC2753" t="s">
        <v>3206</v>
      </c>
      <c r="BG2753" t="s">
        <v>17646</v>
      </c>
      <c r="BH2753" t="s">
        <v>187</v>
      </c>
    </row>
    <row r="2754" spans="1:60" x14ac:dyDescent="0.25">
      <c r="A2754" s="9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10"/>
      <c r="P2754" s="6"/>
      <c r="Q2754" s="6"/>
      <c r="R2754" s="6"/>
      <c r="S2754" s="6"/>
      <c r="T2754" s="6"/>
      <c r="U2754" s="6"/>
      <c r="V2754" s="6"/>
      <c r="W2754" s="11"/>
      <c r="X2754" s="6"/>
      <c r="Y2754" s="6"/>
      <c r="Z2754" s="6"/>
      <c r="AA2754" s="6"/>
      <c r="AB2754" s="6"/>
      <c r="AZ2754" t="s">
        <v>5062</v>
      </c>
      <c r="BA2754" t="s">
        <v>3205</v>
      </c>
      <c r="BB2754" t="s">
        <v>3227</v>
      </c>
      <c r="BC2754" t="s">
        <v>3206</v>
      </c>
      <c r="BG2754" t="s">
        <v>17647</v>
      </c>
      <c r="BH2754" t="s">
        <v>553</v>
      </c>
    </row>
    <row r="2755" spans="1:60" x14ac:dyDescent="0.25">
      <c r="A2755" s="9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10"/>
      <c r="P2755" s="6"/>
      <c r="Q2755" s="11"/>
      <c r="R2755" s="6"/>
      <c r="S2755" s="6"/>
      <c r="T2755" s="6"/>
      <c r="U2755" s="6"/>
      <c r="V2755" s="6"/>
      <c r="W2755" s="11"/>
      <c r="X2755" s="6"/>
      <c r="Y2755" s="6"/>
      <c r="Z2755" s="6"/>
      <c r="AA2755" s="6"/>
      <c r="AB2755" s="6"/>
      <c r="AZ2755" t="s">
        <v>5063</v>
      </c>
      <c r="BA2755" t="s">
        <v>3205</v>
      </c>
      <c r="BB2755" t="s">
        <v>3227</v>
      </c>
      <c r="BC2755" t="s">
        <v>3206</v>
      </c>
      <c r="BG2755" t="s">
        <v>17648</v>
      </c>
      <c r="BH2755" t="s">
        <v>9126</v>
      </c>
    </row>
    <row r="2756" spans="1:60" x14ac:dyDescent="0.25">
      <c r="A2756" s="18"/>
      <c r="B2756" s="19"/>
      <c r="C2756" s="20"/>
      <c r="D2756" s="19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10"/>
      <c r="P2756" s="6"/>
      <c r="Q2756" s="11"/>
      <c r="R2756" s="6"/>
      <c r="S2756" s="6"/>
      <c r="T2756" s="6"/>
      <c r="U2756" s="17"/>
      <c r="V2756" s="17"/>
      <c r="W2756" s="11"/>
      <c r="X2756" s="6"/>
      <c r="Y2756" s="6"/>
      <c r="Z2756" s="6"/>
      <c r="AA2756" s="6"/>
      <c r="AB2756" s="6"/>
      <c r="AZ2756" t="s">
        <v>2015</v>
      </c>
      <c r="BA2756" t="s">
        <v>3205</v>
      </c>
      <c r="BB2756" t="s">
        <v>3227</v>
      </c>
      <c r="BC2756" t="s">
        <v>3206</v>
      </c>
      <c r="BG2756" t="s">
        <v>17649</v>
      </c>
      <c r="BH2756" t="s">
        <v>21862</v>
      </c>
    </row>
    <row r="2757" spans="1:60" x14ac:dyDescent="0.25">
      <c r="A2757" s="18"/>
      <c r="B2757" s="19"/>
      <c r="C2757" s="20"/>
      <c r="D2757" s="19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10"/>
      <c r="P2757" s="6"/>
      <c r="Q2757" s="11"/>
      <c r="R2757" s="6"/>
      <c r="S2757" s="6"/>
      <c r="T2757" s="6"/>
      <c r="U2757" s="17"/>
      <c r="V2757" s="17"/>
      <c r="W2757" s="11"/>
      <c r="X2757" s="6"/>
      <c r="Y2757" s="6"/>
      <c r="Z2757" s="6"/>
      <c r="AA2757" s="6"/>
      <c r="AB2757" s="6"/>
      <c r="AZ2757" t="s">
        <v>1051</v>
      </c>
      <c r="BA2757" t="s">
        <v>3205</v>
      </c>
      <c r="BB2757" t="s">
        <v>3227</v>
      </c>
      <c r="BC2757" t="s">
        <v>3206</v>
      </c>
      <c r="BG2757" t="s">
        <v>17650</v>
      </c>
      <c r="BH2757" t="s">
        <v>21862</v>
      </c>
    </row>
    <row r="2758" spans="1:60" x14ac:dyDescent="0.25">
      <c r="A2758" s="12"/>
      <c r="B2758" s="13"/>
      <c r="C2758" s="13"/>
      <c r="D2758" s="13"/>
      <c r="E2758" s="13"/>
      <c r="F2758" s="13"/>
      <c r="G2758" s="13"/>
      <c r="H2758" s="13"/>
      <c r="I2758" s="13"/>
      <c r="J2758" s="13"/>
      <c r="K2758" s="13"/>
      <c r="L2758" s="13"/>
      <c r="M2758" s="13"/>
      <c r="N2758" s="13"/>
      <c r="O2758" s="14"/>
      <c r="P2758" s="13"/>
      <c r="Q2758" s="15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Z2758" t="s">
        <v>5064</v>
      </c>
      <c r="BA2758" t="s">
        <v>3205</v>
      </c>
      <c r="BB2758" t="s">
        <v>3227</v>
      </c>
      <c r="BC2758" t="s">
        <v>3206</v>
      </c>
      <c r="BG2758" t="s">
        <v>17651</v>
      </c>
      <c r="BH2758" t="s">
        <v>194</v>
      </c>
    </row>
    <row r="2759" spans="1:60" x14ac:dyDescent="0.25">
      <c r="A2759" s="1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10"/>
      <c r="P2759" s="6"/>
      <c r="Q2759" s="6"/>
      <c r="R2759" s="6"/>
      <c r="S2759" s="6"/>
      <c r="T2759" s="6"/>
      <c r="U2759" s="17"/>
      <c r="V2759" s="17"/>
      <c r="W2759" s="11"/>
      <c r="X2759" s="6"/>
      <c r="Y2759" s="6"/>
      <c r="Z2759" s="6"/>
      <c r="AA2759" s="6"/>
      <c r="AB2759" s="6"/>
      <c r="AZ2759" t="s">
        <v>2979</v>
      </c>
      <c r="BA2759" t="s">
        <v>3205</v>
      </c>
      <c r="BB2759" t="s">
        <v>3227</v>
      </c>
      <c r="BC2759" t="s">
        <v>3204</v>
      </c>
      <c r="BG2759" t="s">
        <v>17652</v>
      </c>
      <c r="BH2759" t="s">
        <v>9142</v>
      </c>
    </row>
    <row r="2760" spans="1:60" x14ac:dyDescent="0.25">
      <c r="A2760" s="12"/>
      <c r="B2760" s="13"/>
      <c r="C2760" s="13"/>
      <c r="D2760" s="13"/>
      <c r="E2760" s="13"/>
      <c r="F2760" s="13"/>
      <c r="G2760" s="13"/>
      <c r="H2760" s="13"/>
      <c r="I2760" s="13"/>
      <c r="J2760" s="13"/>
      <c r="K2760" s="13"/>
      <c r="L2760" s="13"/>
      <c r="M2760" s="13"/>
      <c r="N2760" s="13"/>
      <c r="O2760" s="14"/>
      <c r="P2760" s="13"/>
      <c r="Q2760" s="15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Z2760" t="s">
        <v>5065</v>
      </c>
      <c r="BA2760" t="s">
        <v>3205</v>
      </c>
      <c r="BB2760" t="s">
        <v>3227</v>
      </c>
      <c r="BC2760" t="s">
        <v>3206</v>
      </c>
      <c r="BG2760" t="s">
        <v>17653</v>
      </c>
      <c r="BH2760" t="s">
        <v>9124</v>
      </c>
    </row>
    <row r="2761" spans="1:60" x14ac:dyDescent="0.25">
      <c r="A2761" s="9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10"/>
      <c r="P2761" s="6"/>
      <c r="Q2761" s="6"/>
      <c r="R2761" s="6"/>
      <c r="S2761" s="6"/>
      <c r="T2761" s="6"/>
      <c r="U2761" s="6"/>
      <c r="V2761" s="6"/>
      <c r="W2761" s="11"/>
      <c r="X2761" s="6"/>
      <c r="Y2761" s="6"/>
      <c r="Z2761" s="6"/>
      <c r="AA2761" s="6"/>
      <c r="AB2761" s="6"/>
      <c r="AZ2761" t="s">
        <v>95</v>
      </c>
      <c r="BA2761" t="s">
        <v>3205</v>
      </c>
      <c r="BB2761" t="s">
        <v>3227</v>
      </c>
      <c r="BC2761" t="s">
        <v>3206</v>
      </c>
      <c r="BG2761" t="s">
        <v>17654</v>
      </c>
      <c r="BH2761" t="s">
        <v>9127</v>
      </c>
    </row>
    <row r="2762" spans="1:60" x14ac:dyDescent="0.25">
      <c r="A2762" s="9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10"/>
      <c r="P2762" s="6"/>
      <c r="Q2762" s="6"/>
      <c r="R2762" s="6"/>
      <c r="S2762" s="6"/>
      <c r="T2762" s="6"/>
      <c r="U2762" s="6"/>
      <c r="V2762" s="6"/>
      <c r="W2762" s="11"/>
      <c r="X2762" s="6"/>
      <c r="Y2762" s="6"/>
      <c r="Z2762" s="6"/>
      <c r="AA2762" s="6"/>
      <c r="AB2762" s="6"/>
      <c r="AZ2762" t="s">
        <v>5066</v>
      </c>
      <c r="BA2762" t="s">
        <v>3205</v>
      </c>
      <c r="BB2762" t="s">
        <v>3227</v>
      </c>
      <c r="BC2762" t="s">
        <v>3206</v>
      </c>
      <c r="BG2762" t="s">
        <v>17655</v>
      </c>
      <c r="BH2762" t="s">
        <v>2501</v>
      </c>
    </row>
    <row r="2763" spans="1:60" x14ac:dyDescent="0.25">
      <c r="A2763" s="9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10"/>
      <c r="P2763" s="6"/>
      <c r="Q2763" s="6"/>
      <c r="R2763" s="6"/>
      <c r="S2763" s="6"/>
      <c r="T2763" s="6"/>
      <c r="U2763" s="6"/>
      <c r="V2763" s="6"/>
      <c r="W2763" s="11"/>
      <c r="X2763" s="6"/>
      <c r="Y2763" s="6"/>
      <c r="Z2763" s="6"/>
      <c r="AA2763" s="6"/>
      <c r="AB2763" s="6"/>
      <c r="AZ2763" t="s">
        <v>5067</v>
      </c>
      <c r="BA2763" t="s">
        <v>3205</v>
      </c>
      <c r="BB2763" t="s">
        <v>3227</v>
      </c>
      <c r="BC2763" t="s">
        <v>3206</v>
      </c>
      <c r="BG2763" t="s">
        <v>17656</v>
      </c>
      <c r="BH2763" t="s">
        <v>553</v>
      </c>
    </row>
    <row r="2764" spans="1:60" x14ac:dyDescent="0.25">
      <c r="A2764" s="12"/>
      <c r="B2764" s="13"/>
      <c r="C2764" s="13"/>
      <c r="D2764" s="13"/>
      <c r="E2764" s="13"/>
      <c r="F2764" s="13"/>
      <c r="G2764" s="13"/>
      <c r="H2764" s="13"/>
      <c r="I2764" s="13"/>
      <c r="J2764" s="13"/>
      <c r="K2764" s="13"/>
      <c r="L2764" s="13"/>
      <c r="M2764" s="13"/>
      <c r="N2764" s="13"/>
      <c r="O2764" s="14"/>
      <c r="P2764" s="13"/>
      <c r="Q2764" s="15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Z2764" t="s">
        <v>5068</v>
      </c>
      <c r="BA2764" t="s">
        <v>3205</v>
      </c>
      <c r="BB2764" t="s">
        <v>3227</v>
      </c>
      <c r="BC2764" t="s">
        <v>3206</v>
      </c>
      <c r="BG2764" t="s">
        <v>17657</v>
      </c>
      <c r="BH2764" t="s">
        <v>1970</v>
      </c>
    </row>
    <row r="2765" spans="1:60" x14ac:dyDescent="0.25">
      <c r="A2765" s="18"/>
      <c r="B2765" s="19"/>
      <c r="C2765" s="20"/>
      <c r="D2765" s="19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10"/>
      <c r="P2765" s="6"/>
      <c r="Q2765" s="11"/>
      <c r="R2765" s="6"/>
      <c r="S2765" s="6"/>
      <c r="T2765" s="6"/>
      <c r="U2765" s="17"/>
      <c r="V2765" s="17"/>
      <c r="W2765" s="11"/>
      <c r="X2765" s="6"/>
      <c r="Y2765" s="6"/>
      <c r="Z2765" s="6"/>
      <c r="AA2765" s="6"/>
      <c r="AB2765" s="6"/>
      <c r="AZ2765" t="s">
        <v>2067</v>
      </c>
      <c r="BA2765" t="s">
        <v>3205</v>
      </c>
      <c r="BB2765" t="s">
        <v>3227</v>
      </c>
      <c r="BC2765" t="s">
        <v>3206</v>
      </c>
      <c r="BG2765" t="s">
        <v>17658</v>
      </c>
      <c r="BH2765" t="s">
        <v>21863</v>
      </c>
    </row>
    <row r="2766" spans="1:60" x14ac:dyDescent="0.25">
      <c r="A2766" s="1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10"/>
      <c r="P2766" s="6"/>
      <c r="Q2766" s="6"/>
      <c r="R2766" s="6"/>
      <c r="S2766" s="6"/>
      <c r="T2766" s="6"/>
      <c r="U2766" s="17"/>
      <c r="V2766" s="17"/>
      <c r="W2766" s="11"/>
      <c r="X2766" s="6"/>
      <c r="Y2766" s="6"/>
      <c r="Z2766" s="6"/>
      <c r="AA2766" s="6"/>
      <c r="AB2766" s="6"/>
      <c r="AZ2766" t="s">
        <v>5069</v>
      </c>
      <c r="BA2766" t="s">
        <v>3205</v>
      </c>
      <c r="BB2766" t="s">
        <v>3227</v>
      </c>
      <c r="BC2766" t="s">
        <v>3204</v>
      </c>
      <c r="BG2766" t="s">
        <v>17659</v>
      </c>
      <c r="BH2766" t="s">
        <v>187</v>
      </c>
    </row>
    <row r="2767" spans="1:60" x14ac:dyDescent="0.25">
      <c r="A2767" s="9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10"/>
      <c r="P2767" s="6"/>
      <c r="Q2767" s="6"/>
      <c r="R2767" s="6"/>
      <c r="S2767" s="6"/>
      <c r="T2767" s="6"/>
      <c r="U2767" s="6"/>
      <c r="V2767" s="6"/>
      <c r="W2767" s="11"/>
      <c r="X2767" s="6"/>
      <c r="Y2767" s="6"/>
      <c r="Z2767" s="6"/>
      <c r="AA2767" s="6"/>
      <c r="AB2767" s="6"/>
      <c r="AZ2767" t="s">
        <v>1034</v>
      </c>
      <c r="BA2767" t="s">
        <v>3205</v>
      </c>
      <c r="BB2767" t="s">
        <v>3227</v>
      </c>
      <c r="BC2767" t="s">
        <v>3206</v>
      </c>
      <c r="BG2767" t="s">
        <v>17660</v>
      </c>
      <c r="BH2767" t="s">
        <v>9143</v>
      </c>
    </row>
    <row r="2768" spans="1:60" x14ac:dyDescent="0.25">
      <c r="A2768" s="9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10"/>
      <c r="P2768" s="6"/>
      <c r="Q2768" s="6"/>
      <c r="R2768" s="6"/>
      <c r="S2768" s="6"/>
      <c r="T2768" s="6"/>
      <c r="U2768" s="6"/>
      <c r="V2768" s="6"/>
      <c r="W2768" s="11"/>
      <c r="X2768" s="6"/>
      <c r="Y2768" s="6"/>
      <c r="Z2768" s="6"/>
      <c r="AA2768" s="6"/>
      <c r="AB2768" s="6"/>
      <c r="AZ2768" t="s">
        <v>42</v>
      </c>
      <c r="BA2768" t="s">
        <v>3205</v>
      </c>
      <c r="BB2768" t="s">
        <v>3227</v>
      </c>
      <c r="BC2768" t="s">
        <v>3206</v>
      </c>
      <c r="BG2768" t="s">
        <v>17661</v>
      </c>
      <c r="BH2768" t="s">
        <v>1889</v>
      </c>
    </row>
    <row r="2769" spans="1:60" x14ac:dyDescent="0.25">
      <c r="A2769" s="9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10"/>
      <c r="P2769" s="6"/>
      <c r="Q2769" s="6"/>
      <c r="R2769" s="6"/>
      <c r="S2769" s="6"/>
      <c r="T2769" s="6"/>
      <c r="U2769" s="6"/>
      <c r="V2769" s="6"/>
      <c r="W2769" s="11"/>
      <c r="X2769" s="6"/>
      <c r="Y2769" s="6"/>
      <c r="Z2769" s="6"/>
      <c r="AA2769" s="6"/>
      <c r="AB2769" s="6"/>
      <c r="AZ2769" t="s">
        <v>1658</v>
      </c>
      <c r="BA2769" t="s">
        <v>3205</v>
      </c>
      <c r="BB2769" t="s">
        <v>3227</v>
      </c>
      <c r="BC2769" t="s">
        <v>3206</v>
      </c>
      <c r="BG2769" t="s">
        <v>17662</v>
      </c>
      <c r="BH2769" t="s">
        <v>1970</v>
      </c>
    </row>
    <row r="2770" spans="1:60" x14ac:dyDescent="0.25">
      <c r="A2770" s="9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10"/>
      <c r="P2770" s="6"/>
      <c r="Q2770" s="11"/>
      <c r="R2770" s="6"/>
      <c r="S2770" s="6"/>
      <c r="T2770" s="6"/>
      <c r="U2770" s="6"/>
      <c r="V2770" s="6"/>
      <c r="W2770" s="11"/>
      <c r="X2770" s="6"/>
      <c r="Y2770" s="6"/>
      <c r="Z2770" s="6"/>
      <c r="AA2770" s="6"/>
      <c r="AB2770" s="6"/>
      <c r="AZ2770" t="s">
        <v>1657</v>
      </c>
      <c r="BA2770" t="s">
        <v>3205</v>
      </c>
      <c r="BB2770" t="s">
        <v>3227</v>
      </c>
      <c r="BC2770" t="s">
        <v>3206</v>
      </c>
      <c r="BG2770" t="s">
        <v>17663</v>
      </c>
      <c r="BH2770" t="s">
        <v>35</v>
      </c>
    </row>
    <row r="2771" spans="1:60" x14ac:dyDescent="0.25">
      <c r="A2771" s="9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10"/>
      <c r="P2771" s="6"/>
      <c r="Q2771" s="6"/>
      <c r="R2771" s="6"/>
      <c r="S2771" s="6"/>
      <c r="T2771" s="6"/>
      <c r="U2771" s="6"/>
      <c r="V2771" s="6"/>
      <c r="W2771" s="11"/>
      <c r="X2771" s="6"/>
      <c r="Y2771" s="6"/>
      <c r="Z2771" s="6"/>
      <c r="AA2771" s="6"/>
      <c r="AB2771" s="6"/>
      <c r="AZ2771" t="s">
        <v>5070</v>
      </c>
      <c r="BA2771" t="s">
        <v>3205</v>
      </c>
      <c r="BB2771" t="s">
        <v>3227</v>
      </c>
      <c r="BC2771" t="s">
        <v>7263</v>
      </c>
      <c r="BG2771" t="s">
        <v>17664</v>
      </c>
      <c r="BH2771" t="s">
        <v>62</v>
      </c>
    </row>
    <row r="2772" spans="1:60" x14ac:dyDescent="0.25">
      <c r="A2772" s="12"/>
      <c r="B2772" s="13"/>
      <c r="C2772" s="13"/>
      <c r="D2772" s="13"/>
      <c r="E2772" s="13"/>
      <c r="F2772" s="13"/>
      <c r="G2772" s="13"/>
      <c r="H2772" s="13"/>
      <c r="I2772" s="13"/>
      <c r="J2772" s="13"/>
      <c r="K2772" s="13"/>
      <c r="L2772" s="13"/>
      <c r="M2772" s="13"/>
      <c r="N2772" s="13"/>
      <c r="O2772" s="14"/>
      <c r="P2772" s="13"/>
      <c r="Q2772" s="15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Z2772" t="s">
        <v>5071</v>
      </c>
      <c r="BA2772" t="s">
        <v>3205</v>
      </c>
      <c r="BB2772" t="s">
        <v>3967</v>
      </c>
      <c r="BC2772" t="s">
        <v>7263</v>
      </c>
      <c r="BG2772" t="s">
        <v>17665</v>
      </c>
      <c r="BH2772" t="s">
        <v>115</v>
      </c>
    </row>
    <row r="2773" spans="1:60" x14ac:dyDescent="0.25">
      <c r="A2773" s="9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10"/>
      <c r="P2773" s="6"/>
      <c r="Q2773" s="6"/>
      <c r="R2773" s="6"/>
      <c r="S2773" s="6"/>
      <c r="T2773" s="6"/>
      <c r="U2773" s="6"/>
      <c r="V2773" s="6"/>
      <c r="W2773" s="11"/>
      <c r="X2773" s="6"/>
      <c r="Y2773" s="6"/>
      <c r="Z2773" s="6"/>
      <c r="AA2773" s="6"/>
      <c r="AB2773" s="6"/>
      <c r="AZ2773" t="s">
        <v>5072</v>
      </c>
      <c r="BA2773" t="s">
        <v>3205</v>
      </c>
      <c r="BB2773" t="s">
        <v>3227</v>
      </c>
      <c r="BC2773" t="s">
        <v>3206</v>
      </c>
      <c r="BG2773" t="s">
        <v>17666</v>
      </c>
      <c r="BH2773" t="s">
        <v>2885</v>
      </c>
    </row>
    <row r="2774" spans="1:60" x14ac:dyDescent="0.25">
      <c r="A2774" s="9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10"/>
      <c r="P2774" s="6"/>
      <c r="Q2774" s="11"/>
      <c r="R2774" s="6"/>
      <c r="S2774" s="6"/>
      <c r="T2774" s="6"/>
      <c r="U2774" s="6"/>
      <c r="V2774" s="6"/>
      <c r="W2774" s="11"/>
      <c r="X2774" s="6"/>
      <c r="Y2774" s="6"/>
      <c r="Z2774" s="6"/>
      <c r="AA2774" s="6"/>
      <c r="AB2774" s="6"/>
      <c r="AZ2774" t="s">
        <v>5073</v>
      </c>
      <c r="BA2774" t="s">
        <v>3205</v>
      </c>
      <c r="BB2774" t="s">
        <v>3227</v>
      </c>
      <c r="BC2774" t="s">
        <v>3206</v>
      </c>
      <c r="BG2774" t="s">
        <v>17667</v>
      </c>
      <c r="BH2774" t="s">
        <v>2889</v>
      </c>
    </row>
    <row r="2775" spans="1:60" x14ac:dyDescent="0.25">
      <c r="A2775" s="18"/>
      <c r="B2775" s="19"/>
      <c r="C2775" s="20"/>
      <c r="D2775" s="19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10"/>
      <c r="P2775" s="6"/>
      <c r="Q2775" s="11"/>
      <c r="R2775" s="6"/>
      <c r="S2775" s="6"/>
      <c r="T2775" s="6"/>
      <c r="U2775" s="17"/>
      <c r="V2775" s="17"/>
      <c r="W2775" s="11"/>
      <c r="X2775" s="6"/>
      <c r="Y2775" s="6"/>
      <c r="Z2775" s="6"/>
      <c r="AA2775" s="6"/>
      <c r="AB2775" s="6"/>
      <c r="AZ2775" t="s">
        <v>888</v>
      </c>
      <c r="BA2775" t="s">
        <v>3205</v>
      </c>
      <c r="BB2775" t="s">
        <v>3227</v>
      </c>
      <c r="BC2775" t="s">
        <v>3206</v>
      </c>
      <c r="BG2775" t="s">
        <v>17668</v>
      </c>
      <c r="BH2775" t="s">
        <v>194</v>
      </c>
    </row>
    <row r="2776" spans="1:60" x14ac:dyDescent="0.25">
      <c r="A2776" s="18"/>
      <c r="B2776" s="19"/>
      <c r="C2776" s="20"/>
      <c r="D2776" s="19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10"/>
      <c r="P2776" s="6"/>
      <c r="Q2776" s="11"/>
      <c r="R2776" s="6"/>
      <c r="S2776" s="6"/>
      <c r="T2776" s="6"/>
      <c r="U2776" s="17"/>
      <c r="V2776" s="17"/>
      <c r="W2776" s="11"/>
      <c r="X2776" s="6"/>
      <c r="Y2776" s="6"/>
      <c r="Z2776" s="6"/>
      <c r="AA2776" s="6"/>
      <c r="AB2776" s="6"/>
      <c r="AZ2776" t="s">
        <v>2261</v>
      </c>
      <c r="BA2776" t="s">
        <v>3205</v>
      </c>
      <c r="BB2776" t="s">
        <v>3227</v>
      </c>
      <c r="BC2776" t="s">
        <v>3206</v>
      </c>
      <c r="BG2776" t="s">
        <v>17669</v>
      </c>
      <c r="BH2776" t="s">
        <v>187</v>
      </c>
    </row>
    <row r="2777" spans="1:60" x14ac:dyDescent="0.25">
      <c r="A2777" s="12"/>
      <c r="B2777" s="13"/>
      <c r="C2777" s="13"/>
      <c r="D2777" s="13"/>
      <c r="E2777" s="13"/>
      <c r="F2777" s="13"/>
      <c r="G2777" s="13"/>
      <c r="H2777" s="13"/>
      <c r="I2777" s="13"/>
      <c r="J2777" s="13"/>
      <c r="K2777" s="13"/>
      <c r="L2777" s="13"/>
      <c r="M2777" s="13"/>
      <c r="N2777" s="13"/>
      <c r="O2777" s="14"/>
      <c r="P2777" s="13"/>
      <c r="Q2777" s="15"/>
      <c r="R2777" s="13"/>
      <c r="S2777" s="13"/>
      <c r="T2777" s="13"/>
      <c r="U2777" s="13"/>
      <c r="V2777" s="13"/>
      <c r="W2777" s="13"/>
      <c r="X2777" s="13"/>
      <c r="Y2777" s="13"/>
      <c r="Z2777" s="13"/>
      <c r="AA2777" s="13"/>
      <c r="AB2777" s="13"/>
      <c r="AZ2777" t="s">
        <v>5074</v>
      </c>
      <c r="BA2777" t="s">
        <v>3205</v>
      </c>
      <c r="BB2777" t="s">
        <v>3227</v>
      </c>
      <c r="BC2777" t="s">
        <v>3206</v>
      </c>
      <c r="BG2777" t="s">
        <v>17670</v>
      </c>
      <c r="BH2777" t="s">
        <v>35</v>
      </c>
    </row>
    <row r="2778" spans="1:60" x14ac:dyDescent="0.25">
      <c r="A2778" s="18"/>
      <c r="B2778" s="19"/>
      <c r="C2778" s="20"/>
      <c r="D2778" s="19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10"/>
      <c r="P2778" s="6"/>
      <c r="Q2778" s="11"/>
      <c r="R2778" s="6"/>
      <c r="S2778" s="6"/>
      <c r="T2778" s="6"/>
      <c r="U2778" s="17"/>
      <c r="V2778" s="17"/>
      <c r="W2778" s="11"/>
      <c r="X2778" s="6"/>
      <c r="Y2778" s="6"/>
      <c r="Z2778" s="6"/>
      <c r="AA2778" s="6"/>
      <c r="AB2778" s="6"/>
      <c r="AZ2778" t="s">
        <v>2203</v>
      </c>
      <c r="BA2778" t="s">
        <v>3205</v>
      </c>
      <c r="BB2778" t="s">
        <v>3967</v>
      </c>
      <c r="BC2778" t="s">
        <v>3206</v>
      </c>
      <c r="BG2778" t="s">
        <v>17671</v>
      </c>
      <c r="BH2778" t="s">
        <v>45</v>
      </c>
    </row>
    <row r="2779" spans="1:60" x14ac:dyDescent="0.25">
      <c r="A2779" s="1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10"/>
      <c r="P2779" s="6"/>
      <c r="Q2779" s="6"/>
      <c r="R2779" s="6"/>
      <c r="S2779" s="6"/>
      <c r="T2779" s="6"/>
      <c r="U2779" s="17"/>
      <c r="V2779" s="17"/>
      <c r="W2779" s="11"/>
      <c r="X2779" s="6"/>
      <c r="Y2779" s="6"/>
      <c r="Z2779" s="6"/>
      <c r="AA2779" s="6"/>
      <c r="AB2779" s="6"/>
      <c r="AZ2779" t="s">
        <v>1565</v>
      </c>
      <c r="BA2779" t="s">
        <v>3205</v>
      </c>
      <c r="BB2779" t="s">
        <v>3227</v>
      </c>
      <c r="BC2779" t="s">
        <v>3204</v>
      </c>
      <c r="BG2779" t="s">
        <v>17672</v>
      </c>
      <c r="BH2779" t="s">
        <v>2891</v>
      </c>
    </row>
    <row r="2780" spans="1:60" x14ac:dyDescent="0.25">
      <c r="A2780" s="12"/>
      <c r="B2780" s="13"/>
      <c r="C2780" s="13"/>
      <c r="D2780" s="13"/>
      <c r="E2780" s="13"/>
      <c r="F2780" s="13"/>
      <c r="G2780" s="13"/>
      <c r="H2780" s="13"/>
      <c r="I2780" s="13"/>
      <c r="J2780" s="13"/>
      <c r="K2780" s="13"/>
      <c r="L2780" s="13"/>
      <c r="M2780" s="13"/>
      <c r="N2780" s="13"/>
      <c r="O2780" s="14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Z2780" t="s">
        <v>5075</v>
      </c>
      <c r="BA2780" t="s">
        <v>3205</v>
      </c>
      <c r="BB2780" t="s">
        <v>3227</v>
      </c>
      <c r="BC2780" t="s">
        <v>3206</v>
      </c>
      <c r="BG2780" t="s">
        <v>17673</v>
      </c>
      <c r="BH2780" t="s">
        <v>9130</v>
      </c>
    </row>
    <row r="2781" spans="1:60" x14ac:dyDescent="0.25">
      <c r="A2781" s="9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10"/>
      <c r="P2781" s="6"/>
      <c r="Q2781" s="6"/>
      <c r="R2781" s="6"/>
      <c r="S2781" s="6"/>
      <c r="T2781" s="6"/>
      <c r="U2781" s="6"/>
      <c r="V2781" s="6"/>
      <c r="W2781" s="11"/>
      <c r="X2781" s="6"/>
      <c r="Y2781" s="6"/>
      <c r="Z2781" s="6"/>
      <c r="AA2781" s="6"/>
      <c r="AB2781" s="6"/>
      <c r="AZ2781" t="s">
        <v>5076</v>
      </c>
      <c r="BA2781" t="s">
        <v>3205</v>
      </c>
      <c r="BB2781" t="s">
        <v>3227</v>
      </c>
      <c r="BC2781" t="s">
        <v>3206</v>
      </c>
      <c r="BG2781" t="s">
        <v>17674</v>
      </c>
      <c r="BH2781" t="s">
        <v>9143</v>
      </c>
    </row>
    <row r="2782" spans="1:60" x14ac:dyDescent="0.25">
      <c r="A2782" s="12"/>
      <c r="B2782" s="13"/>
      <c r="C2782" s="13"/>
      <c r="D2782" s="13"/>
      <c r="E2782" s="13"/>
      <c r="F2782" s="13"/>
      <c r="G2782" s="13"/>
      <c r="H2782" s="13"/>
      <c r="I2782" s="13"/>
      <c r="J2782" s="13"/>
      <c r="K2782" s="13"/>
      <c r="L2782" s="13"/>
      <c r="M2782" s="13"/>
      <c r="N2782" s="13"/>
      <c r="O2782" s="14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Z2782" t="s">
        <v>1107</v>
      </c>
      <c r="BA2782" t="s">
        <v>3205</v>
      </c>
      <c r="BB2782" t="s">
        <v>3227</v>
      </c>
      <c r="BC2782" t="s">
        <v>3206</v>
      </c>
      <c r="BG2782" t="s">
        <v>17675</v>
      </c>
      <c r="BH2782" t="s">
        <v>9132</v>
      </c>
    </row>
    <row r="2783" spans="1:60" x14ac:dyDescent="0.25">
      <c r="A2783" s="9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10"/>
      <c r="P2783" s="6"/>
      <c r="Q2783" s="6"/>
      <c r="R2783" s="6"/>
      <c r="S2783" s="6"/>
      <c r="T2783" s="6"/>
      <c r="U2783" s="6"/>
      <c r="V2783" s="6"/>
      <c r="W2783" s="11"/>
      <c r="X2783" s="6"/>
      <c r="Y2783" s="6"/>
      <c r="Z2783" s="6"/>
      <c r="AA2783" s="6"/>
      <c r="AB2783" s="6"/>
      <c r="AZ2783" t="s">
        <v>280</v>
      </c>
      <c r="BA2783" t="s">
        <v>3205</v>
      </c>
      <c r="BB2783" t="s">
        <v>3227</v>
      </c>
      <c r="BC2783" t="s">
        <v>3206</v>
      </c>
      <c r="BG2783" t="s">
        <v>17676</v>
      </c>
      <c r="BH2783" t="s">
        <v>8869</v>
      </c>
    </row>
    <row r="2784" spans="1:60" x14ac:dyDescent="0.25">
      <c r="A2784" s="18"/>
      <c r="B2784" s="19"/>
      <c r="C2784" s="20"/>
      <c r="D2784" s="19"/>
      <c r="E2784" s="13"/>
      <c r="F2784" s="13"/>
      <c r="G2784" s="13"/>
      <c r="H2784" s="13"/>
      <c r="I2784" s="13"/>
      <c r="J2784" s="13"/>
      <c r="K2784" s="13"/>
      <c r="L2784" s="13"/>
      <c r="M2784" s="13"/>
      <c r="N2784" s="13"/>
      <c r="O2784" s="14"/>
      <c r="P2784" s="13"/>
      <c r="Q2784" s="15"/>
      <c r="R2784" s="13"/>
      <c r="S2784" s="13"/>
      <c r="T2784" s="13"/>
      <c r="U2784" s="17"/>
      <c r="V2784" s="17"/>
      <c r="W2784" s="13"/>
      <c r="X2784" s="13"/>
      <c r="Y2784" s="13"/>
      <c r="Z2784" s="13"/>
      <c r="AA2784" s="13"/>
      <c r="AB2784" s="13"/>
      <c r="AZ2784" t="s">
        <v>2391</v>
      </c>
      <c r="BA2784" t="s">
        <v>3205</v>
      </c>
      <c r="BB2784" t="s">
        <v>3227</v>
      </c>
      <c r="BC2784" t="s">
        <v>3206</v>
      </c>
      <c r="BG2784" t="s">
        <v>17677</v>
      </c>
      <c r="BH2784" t="s">
        <v>9132</v>
      </c>
    </row>
    <row r="2785" spans="1:60" x14ac:dyDescent="0.25">
      <c r="A2785" s="9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10"/>
      <c r="P2785" s="6"/>
      <c r="Q2785" s="11"/>
      <c r="R2785" s="6"/>
      <c r="S2785" s="6"/>
      <c r="T2785" s="6"/>
      <c r="U2785" s="6"/>
      <c r="V2785" s="6"/>
      <c r="W2785" s="11"/>
      <c r="X2785" s="6"/>
      <c r="Y2785" s="6"/>
      <c r="Z2785" s="6"/>
      <c r="AA2785" s="6"/>
      <c r="AB2785" s="6"/>
      <c r="AZ2785" t="s">
        <v>5077</v>
      </c>
      <c r="BA2785" t="s">
        <v>3205</v>
      </c>
      <c r="BB2785" t="s">
        <v>3227</v>
      </c>
      <c r="BC2785" t="s">
        <v>3206</v>
      </c>
      <c r="BG2785" t="s">
        <v>17678</v>
      </c>
      <c r="BH2785" t="s">
        <v>2471</v>
      </c>
    </row>
    <row r="2786" spans="1:60" x14ac:dyDescent="0.25">
      <c r="A2786" s="9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10"/>
      <c r="P2786" s="6"/>
      <c r="Q2786" s="11"/>
      <c r="R2786" s="6"/>
      <c r="S2786" s="6"/>
      <c r="T2786" s="6"/>
      <c r="U2786" s="6"/>
      <c r="V2786" s="6"/>
      <c r="W2786" s="11"/>
      <c r="X2786" s="6"/>
      <c r="Y2786" s="6"/>
      <c r="Z2786" s="6"/>
      <c r="AA2786" s="6"/>
      <c r="AB2786" s="6"/>
      <c r="AZ2786" t="s">
        <v>5078</v>
      </c>
      <c r="BA2786" t="s">
        <v>3205</v>
      </c>
      <c r="BB2786" t="s">
        <v>3227</v>
      </c>
      <c r="BC2786" t="s">
        <v>3206</v>
      </c>
      <c r="BG2786" t="s">
        <v>17679</v>
      </c>
      <c r="BH2786" t="s">
        <v>187</v>
      </c>
    </row>
    <row r="2787" spans="1:60" x14ac:dyDescent="0.25">
      <c r="A2787" s="18"/>
      <c r="B2787" s="19"/>
      <c r="C2787" s="20"/>
      <c r="D2787" s="19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10"/>
      <c r="P2787" s="6"/>
      <c r="Q2787" s="11"/>
      <c r="R2787" s="6"/>
      <c r="S2787" s="6"/>
      <c r="T2787" s="6"/>
      <c r="U2787" s="17"/>
      <c r="V2787" s="17"/>
      <c r="W2787" s="11"/>
      <c r="X2787" s="6"/>
      <c r="Y2787" s="6"/>
      <c r="Z2787" s="6"/>
      <c r="AA2787" s="6"/>
      <c r="AB2787" s="6"/>
      <c r="AZ2787" t="s">
        <v>2075</v>
      </c>
      <c r="BA2787" t="s">
        <v>3205</v>
      </c>
      <c r="BB2787" t="s">
        <v>3227</v>
      </c>
      <c r="BC2787" t="s">
        <v>3206</v>
      </c>
      <c r="BG2787" t="s">
        <v>17680</v>
      </c>
      <c r="BH2787" t="s">
        <v>9124</v>
      </c>
    </row>
    <row r="2788" spans="1:60" x14ac:dyDescent="0.25">
      <c r="A2788" s="12"/>
      <c r="B2788" s="13"/>
      <c r="C2788" s="13"/>
      <c r="D2788" s="13"/>
      <c r="E2788" s="13"/>
      <c r="F2788" s="13"/>
      <c r="G2788" s="13"/>
      <c r="H2788" s="13"/>
      <c r="I2788" s="13"/>
      <c r="J2788" s="13"/>
      <c r="K2788" s="13"/>
      <c r="L2788" s="13"/>
      <c r="M2788" s="13"/>
      <c r="N2788" s="13"/>
      <c r="O2788" s="14"/>
      <c r="P2788" s="13"/>
      <c r="Q2788" s="15"/>
      <c r="R2788" s="13"/>
      <c r="S2788" s="13"/>
      <c r="T2788" s="13"/>
      <c r="U2788" s="13"/>
      <c r="V2788" s="13"/>
      <c r="W2788" s="13"/>
      <c r="X2788" s="13"/>
      <c r="Y2788" s="13"/>
      <c r="Z2788" s="13"/>
      <c r="AA2788" s="13"/>
      <c r="AB2788" s="13"/>
      <c r="AZ2788" t="s">
        <v>5079</v>
      </c>
      <c r="BA2788" t="s">
        <v>3205</v>
      </c>
      <c r="BB2788" t="s">
        <v>3227</v>
      </c>
      <c r="BC2788" t="s">
        <v>3206</v>
      </c>
      <c r="BG2788" t="s">
        <v>17681</v>
      </c>
      <c r="BH2788" t="s">
        <v>2889</v>
      </c>
    </row>
    <row r="2789" spans="1:60" x14ac:dyDescent="0.25">
      <c r="A2789" s="9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10"/>
      <c r="P2789" s="6"/>
      <c r="Q2789" s="6"/>
      <c r="R2789" s="6"/>
      <c r="S2789" s="6"/>
      <c r="T2789" s="6"/>
      <c r="U2789" s="6"/>
      <c r="V2789" s="6"/>
      <c r="W2789" s="11"/>
      <c r="X2789" s="6"/>
      <c r="Y2789" s="6"/>
      <c r="Z2789" s="6"/>
      <c r="AA2789" s="6"/>
      <c r="AB2789" s="6"/>
      <c r="AZ2789" t="s">
        <v>629</v>
      </c>
      <c r="BA2789" t="s">
        <v>3205</v>
      </c>
      <c r="BB2789" t="s">
        <v>3227</v>
      </c>
      <c r="BC2789" t="s">
        <v>3204</v>
      </c>
      <c r="BG2789" t="s">
        <v>17682</v>
      </c>
      <c r="BH2789" t="s">
        <v>49</v>
      </c>
    </row>
    <row r="2790" spans="1:60" x14ac:dyDescent="0.25">
      <c r="A2790" s="12"/>
      <c r="B2790" s="13"/>
      <c r="C2790" s="13"/>
      <c r="D2790" s="13"/>
      <c r="E2790" s="13"/>
      <c r="F2790" s="13"/>
      <c r="G2790" s="13"/>
      <c r="H2790" s="13"/>
      <c r="I2790" s="13"/>
      <c r="J2790" s="13"/>
      <c r="K2790" s="13"/>
      <c r="L2790" s="13"/>
      <c r="M2790" s="13"/>
      <c r="N2790" s="13"/>
      <c r="O2790" s="14"/>
      <c r="P2790" s="13"/>
      <c r="Q2790" s="15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Z2790" t="s">
        <v>5080</v>
      </c>
      <c r="BA2790" t="s">
        <v>3205</v>
      </c>
      <c r="BB2790" t="s">
        <v>3227</v>
      </c>
      <c r="BC2790" t="s">
        <v>3204</v>
      </c>
      <c r="BG2790" t="s">
        <v>17683</v>
      </c>
      <c r="BH2790" t="s">
        <v>1889</v>
      </c>
    </row>
    <row r="2791" spans="1:60" x14ac:dyDescent="0.25">
      <c r="A2791" s="9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10"/>
      <c r="P2791" s="6"/>
      <c r="Q2791" s="6"/>
      <c r="R2791" s="6"/>
      <c r="S2791" s="6"/>
      <c r="T2791" s="6"/>
      <c r="U2791" s="6"/>
      <c r="V2791" s="6"/>
      <c r="W2791" s="11"/>
      <c r="X2791" s="6"/>
      <c r="Y2791" s="6"/>
      <c r="Z2791" s="6"/>
      <c r="AA2791" s="6"/>
      <c r="AB2791" s="6"/>
      <c r="AZ2791" t="s">
        <v>5081</v>
      </c>
      <c r="BA2791" t="s">
        <v>3205</v>
      </c>
      <c r="BB2791" t="s">
        <v>3227</v>
      </c>
      <c r="BC2791" t="s">
        <v>3206</v>
      </c>
      <c r="BG2791" t="s">
        <v>17684</v>
      </c>
      <c r="BH2791" t="s">
        <v>553</v>
      </c>
    </row>
    <row r="2792" spans="1:60" x14ac:dyDescent="0.25">
      <c r="A2792" s="9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10"/>
      <c r="P2792" s="6"/>
      <c r="Q2792" s="11"/>
      <c r="R2792" s="6"/>
      <c r="S2792" s="6"/>
      <c r="T2792" s="6"/>
      <c r="U2792" s="6"/>
      <c r="V2792" s="6"/>
      <c r="W2792" s="11"/>
      <c r="X2792" s="6"/>
      <c r="Y2792" s="6"/>
      <c r="Z2792" s="6"/>
      <c r="AA2792" s="6"/>
      <c r="AB2792" s="6"/>
      <c r="AZ2792" t="s">
        <v>5082</v>
      </c>
      <c r="BA2792" t="s">
        <v>3205</v>
      </c>
      <c r="BB2792" t="s">
        <v>3227</v>
      </c>
      <c r="BC2792" t="s">
        <v>3206</v>
      </c>
      <c r="BG2792" t="s">
        <v>17685</v>
      </c>
      <c r="BH2792" t="s">
        <v>2415</v>
      </c>
    </row>
    <row r="2793" spans="1:60" x14ac:dyDescent="0.25">
      <c r="A2793" s="12"/>
      <c r="B2793" s="13"/>
      <c r="C2793" s="13"/>
      <c r="D2793" s="13"/>
      <c r="E2793" s="13"/>
      <c r="F2793" s="13"/>
      <c r="G2793" s="13"/>
      <c r="H2793" s="13"/>
      <c r="I2793" s="13"/>
      <c r="J2793" s="13"/>
      <c r="K2793" s="13"/>
      <c r="L2793" s="13"/>
      <c r="M2793" s="13"/>
      <c r="N2793" s="13"/>
      <c r="O2793" s="14"/>
      <c r="P2793" s="13"/>
      <c r="Q2793" s="15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Z2793" t="s">
        <v>5083</v>
      </c>
      <c r="BA2793" t="s">
        <v>3205</v>
      </c>
      <c r="BB2793" t="s">
        <v>3227</v>
      </c>
      <c r="BC2793" t="s">
        <v>3206</v>
      </c>
      <c r="BG2793" t="s">
        <v>17686</v>
      </c>
      <c r="BH2793" t="s">
        <v>21864</v>
      </c>
    </row>
    <row r="2794" spans="1:60" x14ac:dyDescent="0.25">
      <c r="A2794" s="9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10"/>
      <c r="P2794" s="6"/>
      <c r="Q2794" s="6"/>
      <c r="R2794" s="6"/>
      <c r="S2794" s="6"/>
      <c r="T2794" s="6"/>
      <c r="U2794" s="6"/>
      <c r="V2794" s="6"/>
      <c r="W2794" s="11"/>
      <c r="X2794" s="6"/>
      <c r="Y2794" s="6"/>
      <c r="Z2794" s="6"/>
      <c r="AA2794" s="6"/>
      <c r="AB2794" s="6"/>
      <c r="AZ2794" t="s">
        <v>5084</v>
      </c>
      <c r="BA2794" t="s">
        <v>3205</v>
      </c>
      <c r="BB2794" t="s">
        <v>3227</v>
      </c>
      <c r="BC2794" t="s">
        <v>3206</v>
      </c>
      <c r="BG2794" t="s">
        <v>17687</v>
      </c>
      <c r="BH2794" t="s">
        <v>45</v>
      </c>
    </row>
    <row r="2795" spans="1:60" x14ac:dyDescent="0.25">
      <c r="A2795" s="9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10"/>
      <c r="P2795" s="6"/>
      <c r="Q2795" s="6"/>
      <c r="R2795" s="6"/>
      <c r="S2795" s="6"/>
      <c r="T2795" s="6"/>
      <c r="U2795" s="6"/>
      <c r="V2795" s="6"/>
      <c r="W2795" s="11"/>
      <c r="X2795" s="6"/>
      <c r="Y2795" s="6"/>
      <c r="Z2795" s="6"/>
      <c r="AA2795" s="6"/>
      <c r="AB2795" s="6"/>
      <c r="AZ2795" t="s">
        <v>5085</v>
      </c>
      <c r="BA2795" t="s">
        <v>3205</v>
      </c>
      <c r="BB2795" t="s">
        <v>3227</v>
      </c>
      <c r="BC2795" t="s">
        <v>3206</v>
      </c>
      <c r="BG2795" t="s">
        <v>17688</v>
      </c>
      <c r="BH2795" t="s">
        <v>1893</v>
      </c>
    </row>
    <row r="2796" spans="1:60" x14ac:dyDescent="0.25">
      <c r="A2796" s="9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10"/>
      <c r="P2796" s="6"/>
      <c r="Q2796" s="6"/>
      <c r="R2796" s="6"/>
      <c r="S2796" s="6"/>
      <c r="T2796" s="6"/>
      <c r="U2796" s="6"/>
      <c r="V2796" s="6"/>
      <c r="W2796" s="11"/>
      <c r="X2796" s="6"/>
      <c r="Y2796" s="6"/>
      <c r="Z2796" s="6"/>
      <c r="AA2796" s="6"/>
      <c r="AB2796" s="6"/>
      <c r="AZ2796" t="s">
        <v>5086</v>
      </c>
      <c r="BA2796" t="s">
        <v>3205</v>
      </c>
      <c r="BB2796" t="s">
        <v>3227</v>
      </c>
      <c r="BC2796" t="s">
        <v>3206</v>
      </c>
      <c r="BG2796" t="s">
        <v>17689</v>
      </c>
      <c r="BH2796" t="s">
        <v>21865</v>
      </c>
    </row>
    <row r="2797" spans="1:60" x14ac:dyDescent="0.25">
      <c r="A2797" s="9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10"/>
      <c r="P2797" s="6"/>
      <c r="Q2797" s="11"/>
      <c r="R2797" s="6"/>
      <c r="S2797" s="6"/>
      <c r="T2797" s="6"/>
      <c r="U2797" s="6"/>
      <c r="V2797" s="6"/>
      <c r="W2797" s="11"/>
      <c r="X2797" s="6"/>
      <c r="Y2797" s="6"/>
      <c r="Z2797" s="6"/>
      <c r="AA2797" s="6"/>
      <c r="AB2797" s="6"/>
      <c r="AZ2797" t="s">
        <v>5087</v>
      </c>
      <c r="BA2797" t="s">
        <v>3205</v>
      </c>
      <c r="BB2797" t="s">
        <v>3227</v>
      </c>
      <c r="BC2797" t="s">
        <v>3206</v>
      </c>
      <c r="BG2797" t="s">
        <v>17690</v>
      </c>
      <c r="BH2797" t="s">
        <v>21866</v>
      </c>
    </row>
    <row r="2798" spans="1:60" x14ac:dyDescent="0.25">
      <c r="A2798" s="9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10"/>
      <c r="P2798" s="6"/>
      <c r="Q2798" s="6"/>
      <c r="R2798" s="6"/>
      <c r="S2798" s="6"/>
      <c r="T2798" s="6"/>
      <c r="U2798" s="6"/>
      <c r="V2798" s="6"/>
      <c r="W2798" s="11"/>
      <c r="X2798" s="6"/>
      <c r="Y2798" s="6"/>
      <c r="Z2798" s="6"/>
      <c r="AA2798" s="6"/>
      <c r="AB2798" s="6"/>
      <c r="AZ2798" t="s">
        <v>5088</v>
      </c>
      <c r="BA2798" t="s">
        <v>3205</v>
      </c>
      <c r="BB2798" t="s">
        <v>3227</v>
      </c>
      <c r="BC2798" t="s">
        <v>3206</v>
      </c>
      <c r="BG2798" t="s">
        <v>17691</v>
      </c>
      <c r="BH2798" t="s">
        <v>21867</v>
      </c>
    </row>
    <row r="2799" spans="1:60" x14ac:dyDescent="0.25">
      <c r="A2799" s="9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10"/>
      <c r="P2799" s="6"/>
      <c r="Q2799" s="11"/>
      <c r="R2799" s="6"/>
      <c r="S2799" s="6"/>
      <c r="T2799" s="6"/>
      <c r="U2799" s="6"/>
      <c r="V2799" s="6"/>
      <c r="W2799" s="11"/>
      <c r="X2799" s="6"/>
      <c r="Y2799" s="6"/>
      <c r="Z2799" s="6"/>
      <c r="AA2799" s="6"/>
      <c r="AB2799" s="6"/>
      <c r="AZ2799" t="s">
        <v>5089</v>
      </c>
      <c r="BA2799" t="s">
        <v>3205</v>
      </c>
      <c r="BB2799" t="s">
        <v>3227</v>
      </c>
      <c r="BC2799" t="s">
        <v>3206</v>
      </c>
      <c r="BG2799" t="s">
        <v>17692</v>
      </c>
      <c r="BH2799" t="s">
        <v>21868</v>
      </c>
    </row>
    <row r="2800" spans="1:60" x14ac:dyDescent="0.25">
      <c r="A2800" s="9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10"/>
      <c r="P2800" s="6"/>
      <c r="Q2800" s="6"/>
      <c r="R2800" s="6"/>
      <c r="S2800" s="6"/>
      <c r="T2800" s="6"/>
      <c r="U2800" s="6"/>
      <c r="V2800" s="6"/>
      <c r="W2800" s="11"/>
      <c r="X2800" s="6"/>
      <c r="Y2800" s="6"/>
      <c r="Z2800" s="6"/>
      <c r="AA2800" s="6"/>
      <c r="AB2800" s="6"/>
      <c r="AZ2800" t="s">
        <v>5090</v>
      </c>
      <c r="BA2800" t="s">
        <v>3205</v>
      </c>
      <c r="BB2800" t="s">
        <v>3227</v>
      </c>
      <c r="BC2800" t="s">
        <v>3206</v>
      </c>
      <c r="BG2800" t="s">
        <v>17693</v>
      </c>
      <c r="BH2800" t="s">
        <v>1970</v>
      </c>
    </row>
    <row r="2801" spans="1:60" x14ac:dyDescent="0.25">
      <c r="A2801" s="12"/>
      <c r="B2801" s="13"/>
      <c r="C2801" s="13"/>
      <c r="D2801" s="13"/>
      <c r="E2801" s="13"/>
      <c r="F2801" s="13"/>
      <c r="G2801" s="13"/>
      <c r="H2801" s="13"/>
      <c r="I2801" s="13"/>
      <c r="J2801" s="13"/>
      <c r="K2801" s="13"/>
      <c r="L2801" s="13"/>
      <c r="M2801" s="13"/>
      <c r="N2801" s="13"/>
      <c r="O2801" s="14"/>
      <c r="P2801" s="13"/>
      <c r="Q2801" s="15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Z2801" t="s">
        <v>5091</v>
      </c>
      <c r="BA2801" t="s">
        <v>3205</v>
      </c>
      <c r="BB2801" t="s">
        <v>3227</v>
      </c>
      <c r="BC2801" t="s">
        <v>3206</v>
      </c>
      <c r="BG2801" t="s">
        <v>17694</v>
      </c>
      <c r="BH2801" t="s">
        <v>9125</v>
      </c>
    </row>
    <row r="2802" spans="1:60" x14ac:dyDescent="0.25">
      <c r="A2802" s="9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10"/>
      <c r="P2802" s="6"/>
      <c r="Q2802" s="6"/>
      <c r="R2802" s="6"/>
      <c r="S2802" s="6"/>
      <c r="T2802" s="6"/>
      <c r="U2802" s="6"/>
      <c r="V2802" s="6"/>
      <c r="W2802" s="11"/>
      <c r="X2802" s="6"/>
      <c r="Y2802" s="6"/>
      <c r="Z2802" s="6"/>
      <c r="AA2802" s="6"/>
      <c r="AB2802" s="6"/>
      <c r="AZ2802" t="s">
        <v>5092</v>
      </c>
      <c r="BA2802" t="s">
        <v>3205</v>
      </c>
      <c r="BB2802" t="s">
        <v>3227</v>
      </c>
      <c r="BC2802" t="s">
        <v>7263</v>
      </c>
      <c r="BG2802" t="s">
        <v>17695</v>
      </c>
      <c r="BH2802" t="s">
        <v>35</v>
      </c>
    </row>
    <row r="2803" spans="1:60" x14ac:dyDescent="0.25">
      <c r="A2803" s="9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10"/>
      <c r="P2803" s="6"/>
      <c r="Q2803" s="6"/>
      <c r="R2803" s="6"/>
      <c r="S2803" s="6"/>
      <c r="T2803" s="6"/>
      <c r="U2803" s="6"/>
      <c r="V2803" s="6"/>
      <c r="W2803" s="11"/>
      <c r="X2803" s="6"/>
      <c r="Y2803" s="6"/>
      <c r="Z2803" s="6"/>
      <c r="AA2803" s="6"/>
      <c r="AB2803" s="6"/>
      <c r="AZ2803" t="s">
        <v>5093</v>
      </c>
      <c r="BA2803" t="s">
        <v>3205</v>
      </c>
      <c r="BB2803" t="s">
        <v>3227</v>
      </c>
      <c r="BC2803" t="s">
        <v>7263</v>
      </c>
      <c r="BG2803" t="s">
        <v>17696</v>
      </c>
      <c r="BH2803" t="s">
        <v>21869</v>
      </c>
    </row>
    <row r="2804" spans="1:60" x14ac:dyDescent="0.25">
      <c r="A2804" s="9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10"/>
      <c r="P2804" s="6"/>
      <c r="Q2804" s="6"/>
      <c r="R2804" s="6"/>
      <c r="S2804" s="6"/>
      <c r="T2804" s="6"/>
      <c r="U2804" s="6"/>
      <c r="V2804" s="6"/>
      <c r="W2804" s="11"/>
      <c r="X2804" s="6"/>
      <c r="Y2804" s="6"/>
      <c r="Z2804" s="6"/>
      <c r="AA2804" s="6"/>
      <c r="AB2804" s="6"/>
      <c r="AZ2804" t="s">
        <v>5094</v>
      </c>
      <c r="BA2804" t="s">
        <v>3205</v>
      </c>
      <c r="BB2804" t="s">
        <v>3227</v>
      </c>
      <c r="BC2804" t="s">
        <v>3206</v>
      </c>
      <c r="BG2804" t="s">
        <v>17697</v>
      </c>
      <c r="BH2804" t="s">
        <v>35</v>
      </c>
    </row>
    <row r="2805" spans="1:60" x14ac:dyDescent="0.25">
      <c r="A2805" s="9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10"/>
      <c r="P2805" s="6"/>
      <c r="Q2805" s="6"/>
      <c r="R2805" s="6"/>
      <c r="S2805" s="6"/>
      <c r="T2805" s="6"/>
      <c r="U2805" s="6"/>
      <c r="V2805" s="6"/>
      <c r="W2805" s="11"/>
      <c r="X2805" s="6"/>
      <c r="Y2805" s="6"/>
      <c r="Z2805" s="6"/>
      <c r="AA2805" s="6"/>
      <c r="AB2805" s="6"/>
      <c r="AZ2805" t="s">
        <v>5095</v>
      </c>
      <c r="BA2805" t="s">
        <v>3205</v>
      </c>
      <c r="BB2805" t="s">
        <v>3227</v>
      </c>
      <c r="BC2805" t="s">
        <v>3206</v>
      </c>
      <c r="BG2805" t="s">
        <v>17698</v>
      </c>
      <c r="BH2805" t="s">
        <v>62</v>
      </c>
    </row>
    <row r="2806" spans="1:60" x14ac:dyDescent="0.25">
      <c r="A2806" s="9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10"/>
      <c r="P2806" s="6"/>
      <c r="Q2806" s="11"/>
      <c r="R2806" s="6"/>
      <c r="S2806" s="6"/>
      <c r="T2806" s="6"/>
      <c r="U2806" s="6"/>
      <c r="V2806" s="6"/>
      <c r="W2806" s="11"/>
      <c r="X2806" s="6"/>
      <c r="Y2806" s="6"/>
      <c r="Z2806" s="6"/>
      <c r="AA2806" s="6"/>
      <c r="AB2806" s="6"/>
      <c r="AZ2806" t="s">
        <v>5096</v>
      </c>
      <c r="BA2806" t="s">
        <v>3205</v>
      </c>
      <c r="BB2806" t="s">
        <v>3227</v>
      </c>
      <c r="BC2806" t="s">
        <v>3206</v>
      </c>
      <c r="BG2806" t="s">
        <v>17699</v>
      </c>
      <c r="BH2806" t="s">
        <v>553</v>
      </c>
    </row>
    <row r="2807" spans="1:60" x14ac:dyDescent="0.25">
      <c r="A2807" s="9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10"/>
      <c r="P2807" s="6"/>
      <c r="Q2807" s="6"/>
      <c r="R2807" s="6"/>
      <c r="S2807" s="6"/>
      <c r="T2807" s="6"/>
      <c r="U2807" s="6"/>
      <c r="V2807" s="6"/>
      <c r="W2807" s="11"/>
      <c r="X2807" s="6"/>
      <c r="Y2807" s="6"/>
      <c r="Z2807" s="6"/>
      <c r="AA2807" s="6"/>
      <c r="AB2807" s="6"/>
      <c r="AZ2807" t="s">
        <v>5097</v>
      </c>
      <c r="BA2807" t="s">
        <v>3205</v>
      </c>
      <c r="BB2807" t="s">
        <v>3227</v>
      </c>
      <c r="BC2807" t="s">
        <v>3206</v>
      </c>
      <c r="BG2807" t="s">
        <v>17700</v>
      </c>
      <c r="BH2807" t="s">
        <v>187</v>
      </c>
    </row>
    <row r="2808" spans="1:60" x14ac:dyDescent="0.25">
      <c r="A2808" s="9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10"/>
      <c r="P2808" s="6"/>
      <c r="Q2808" s="6"/>
      <c r="R2808" s="6"/>
      <c r="S2808" s="6"/>
      <c r="T2808" s="6"/>
      <c r="U2808" s="6"/>
      <c r="V2808" s="6"/>
      <c r="W2808" s="11"/>
      <c r="X2808" s="6"/>
      <c r="Y2808" s="6"/>
      <c r="Z2808" s="6"/>
      <c r="AA2808" s="6"/>
      <c r="AB2808" s="6"/>
      <c r="AZ2808" t="s">
        <v>5098</v>
      </c>
      <c r="BA2808" t="s">
        <v>3205</v>
      </c>
      <c r="BB2808" t="s">
        <v>3227</v>
      </c>
      <c r="BC2808" t="s">
        <v>3206</v>
      </c>
      <c r="BG2808" t="s">
        <v>17701</v>
      </c>
      <c r="BH2808" t="s">
        <v>62</v>
      </c>
    </row>
    <row r="2809" spans="1:60" x14ac:dyDescent="0.25">
      <c r="A2809" s="12"/>
      <c r="B2809" s="13"/>
      <c r="C2809" s="13"/>
      <c r="D2809" s="13"/>
      <c r="E2809" s="13"/>
      <c r="F2809" s="13"/>
      <c r="G2809" s="13"/>
      <c r="H2809" s="13"/>
      <c r="I2809" s="13"/>
      <c r="J2809" s="13"/>
      <c r="K2809" s="13"/>
      <c r="L2809" s="13"/>
      <c r="M2809" s="13"/>
      <c r="N2809" s="13"/>
      <c r="O2809" s="14"/>
      <c r="P2809" s="13"/>
      <c r="Q2809" s="15"/>
      <c r="R2809" s="13"/>
      <c r="S2809" s="13"/>
      <c r="T2809" s="13"/>
      <c r="U2809" s="13"/>
      <c r="V2809" s="13"/>
      <c r="W2809" s="13"/>
      <c r="X2809" s="13"/>
      <c r="Y2809" s="13"/>
      <c r="Z2809" s="13"/>
      <c r="AA2809" s="13"/>
      <c r="AB2809" s="13"/>
      <c r="AZ2809" t="s">
        <v>5099</v>
      </c>
      <c r="BA2809" t="s">
        <v>3205</v>
      </c>
      <c r="BB2809" t="s">
        <v>3227</v>
      </c>
      <c r="BC2809" t="s">
        <v>3206</v>
      </c>
      <c r="BG2809" t="s">
        <v>17702</v>
      </c>
      <c r="BH2809" t="s">
        <v>35</v>
      </c>
    </row>
    <row r="2810" spans="1:60" x14ac:dyDescent="0.25">
      <c r="A2810" s="12"/>
      <c r="B2810" s="13"/>
      <c r="C2810" s="13"/>
      <c r="D2810" s="13"/>
      <c r="E2810" s="1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4"/>
      <c r="P2810" s="13"/>
      <c r="Q2810" s="15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Z2810" t="s">
        <v>5100</v>
      </c>
      <c r="BA2810" t="s">
        <v>3205</v>
      </c>
      <c r="BB2810" t="s">
        <v>3227</v>
      </c>
      <c r="BC2810" t="s">
        <v>3206</v>
      </c>
      <c r="BG2810" t="s">
        <v>17703</v>
      </c>
      <c r="BH2810" t="s">
        <v>1967</v>
      </c>
    </row>
    <row r="2811" spans="1:60" x14ac:dyDescent="0.25">
      <c r="A2811" s="12"/>
      <c r="B2811" s="13"/>
      <c r="C2811" s="13"/>
      <c r="D2811" s="13"/>
      <c r="E2811" s="13"/>
      <c r="F2811" s="13"/>
      <c r="G2811" s="13"/>
      <c r="H2811" s="13"/>
      <c r="I2811" s="13"/>
      <c r="J2811" s="13"/>
      <c r="K2811" s="13"/>
      <c r="L2811" s="13"/>
      <c r="M2811" s="13"/>
      <c r="N2811" s="13"/>
      <c r="O2811" s="14"/>
      <c r="P2811" s="13"/>
      <c r="Q2811" s="15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Z2811" t="s">
        <v>5101</v>
      </c>
      <c r="BA2811" t="s">
        <v>3205</v>
      </c>
      <c r="BB2811" t="s">
        <v>3967</v>
      </c>
      <c r="BC2811" t="s">
        <v>3206</v>
      </c>
      <c r="BG2811" t="s">
        <v>17704</v>
      </c>
      <c r="BH2811" t="s">
        <v>187</v>
      </c>
    </row>
    <row r="2812" spans="1:60" x14ac:dyDescent="0.25">
      <c r="A2812" s="1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10"/>
      <c r="P2812" s="6"/>
      <c r="Q2812" s="11"/>
      <c r="R2812" s="6"/>
      <c r="S2812" s="6"/>
      <c r="T2812" s="6"/>
      <c r="U2812" s="17"/>
      <c r="V2812" s="17"/>
      <c r="W2812" s="11"/>
      <c r="X2812" s="6"/>
      <c r="Y2812" s="6"/>
      <c r="Z2812" s="6"/>
      <c r="AA2812" s="6"/>
      <c r="AB2812" s="6"/>
      <c r="AZ2812" t="s">
        <v>3050</v>
      </c>
      <c r="BA2812" t="s">
        <v>3205</v>
      </c>
      <c r="BB2812" t="s">
        <v>3967</v>
      </c>
      <c r="BC2812" t="s">
        <v>3206</v>
      </c>
      <c r="BG2812" t="s">
        <v>17705</v>
      </c>
      <c r="BH2812" t="s">
        <v>2415</v>
      </c>
    </row>
    <row r="2813" spans="1:60" x14ac:dyDescent="0.25">
      <c r="A2813" s="9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10"/>
      <c r="P2813" s="6"/>
      <c r="Q2813" s="6"/>
      <c r="R2813" s="6"/>
      <c r="S2813" s="6"/>
      <c r="T2813" s="6"/>
      <c r="U2813" s="6"/>
      <c r="V2813" s="6"/>
      <c r="W2813" s="11"/>
      <c r="X2813" s="6"/>
      <c r="Y2813" s="6"/>
      <c r="Z2813" s="6"/>
      <c r="AA2813" s="6"/>
      <c r="AB2813" s="6"/>
      <c r="AZ2813" t="s">
        <v>5102</v>
      </c>
      <c r="BA2813" t="s">
        <v>3205</v>
      </c>
      <c r="BB2813" t="s">
        <v>3227</v>
      </c>
      <c r="BC2813" t="s">
        <v>3204</v>
      </c>
      <c r="BG2813" t="s">
        <v>17706</v>
      </c>
      <c r="BH2813" t="s">
        <v>115</v>
      </c>
    </row>
    <row r="2814" spans="1:60" x14ac:dyDescent="0.25">
      <c r="A2814" s="16"/>
      <c r="B2814" s="13"/>
      <c r="C2814" s="13"/>
      <c r="D2814" s="13"/>
      <c r="E2814" s="13"/>
      <c r="F2814" s="13"/>
      <c r="G2814" s="13"/>
      <c r="H2814" s="13"/>
      <c r="I2814" s="13"/>
      <c r="J2814" s="13"/>
      <c r="K2814" s="13"/>
      <c r="L2814" s="13"/>
      <c r="M2814" s="13"/>
      <c r="N2814" s="13"/>
      <c r="O2814" s="14"/>
      <c r="P2814" s="13"/>
      <c r="Q2814" s="13"/>
      <c r="R2814" s="13"/>
      <c r="S2814" s="13"/>
      <c r="T2814" s="13"/>
      <c r="U2814" s="17"/>
      <c r="V2814" s="17"/>
      <c r="W2814" s="13"/>
      <c r="X2814" s="13"/>
      <c r="Y2814" s="13"/>
      <c r="Z2814" s="13"/>
      <c r="AA2814" s="13"/>
      <c r="AB2814" s="13"/>
      <c r="AZ2814" t="s">
        <v>1164</v>
      </c>
      <c r="BA2814" t="s">
        <v>3205</v>
      </c>
      <c r="BB2814" t="s">
        <v>3227</v>
      </c>
      <c r="BC2814" t="s">
        <v>3206</v>
      </c>
      <c r="BG2814" t="s">
        <v>17707</v>
      </c>
      <c r="BH2814" t="s">
        <v>45</v>
      </c>
    </row>
    <row r="2815" spans="1:60" x14ac:dyDescent="0.25">
      <c r="A2815" s="1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10"/>
      <c r="P2815" s="6"/>
      <c r="Q2815" s="11"/>
      <c r="R2815" s="6"/>
      <c r="S2815" s="6"/>
      <c r="T2815" s="6"/>
      <c r="U2815" s="17"/>
      <c r="V2815" s="17"/>
      <c r="W2815" s="11"/>
      <c r="X2815" s="6"/>
      <c r="Y2815" s="6"/>
      <c r="Z2815" s="6"/>
      <c r="AA2815" s="6"/>
      <c r="AB2815" s="6"/>
      <c r="AZ2815" t="s">
        <v>65</v>
      </c>
      <c r="BA2815" t="s">
        <v>3205</v>
      </c>
      <c r="BB2815" t="s">
        <v>3227</v>
      </c>
      <c r="BC2815" t="s">
        <v>3206</v>
      </c>
      <c r="BG2815" t="s">
        <v>17708</v>
      </c>
      <c r="BH2815" t="s">
        <v>49</v>
      </c>
    </row>
    <row r="2816" spans="1:60" x14ac:dyDescent="0.25">
      <c r="A2816" s="12"/>
      <c r="B2816" s="13"/>
      <c r="C2816" s="13"/>
      <c r="D2816" s="13"/>
      <c r="E2816" s="13"/>
      <c r="F2816" s="13"/>
      <c r="G2816" s="13"/>
      <c r="H2816" s="13"/>
      <c r="I2816" s="13"/>
      <c r="J2816" s="13"/>
      <c r="K2816" s="13"/>
      <c r="L2816" s="13"/>
      <c r="M2816" s="13"/>
      <c r="N2816" s="13"/>
      <c r="O2816" s="14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Z2816" t="s">
        <v>1183</v>
      </c>
      <c r="BA2816" t="s">
        <v>3205</v>
      </c>
      <c r="BB2816" t="s">
        <v>3227</v>
      </c>
      <c r="BC2816" t="s">
        <v>3206</v>
      </c>
      <c r="BG2816" t="s">
        <v>17709</v>
      </c>
      <c r="BH2816" t="s">
        <v>9124</v>
      </c>
    </row>
    <row r="2817" spans="1:60" x14ac:dyDescent="0.25">
      <c r="A2817" s="12"/>
      <c r="B2817" s="13"/>
      <c r="C2817" s="13"/>
      <c r="D2817" s="13"/>
      <c r="E2817" s="13"/>
      <c r="F2817" s="13"/>
      <c r="G2817" s="13"/>
      <c r="H2817" s="13"/>
      <c r="I2817" s="13"/>
      <c r="J2817" s="13"/>
      <c r="K2817" s="13"/>
      <c r="L2817" s="13"/>
      <c r="M2817" s="13"/>
      <c r="N2817" s="13"/>
      <c r="O2817" s="14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Z2817" t="s">
        <v>5103</v>
      </c>
      <c r="BA2817" t="s">
        <v>3205</v>
      </c>
      <c r="BB2817" t="s">
        <v>3227</v>
      </c>
      <c r="BC2817" t="s">
        <v>3206</v>
      </c>
      <c r="BG2817" t="s">
        <v>17710</v>
      </c>
      <c r="BH2817" t="s">
        <v>1970</v>
      </c>
    </row>
    <row r="2818" spans="1:60" x14ac:dyDescent="0.25">
      <c r="A2818" s="9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10"/>
      <c r="P2818" s="6"/>
      <c r="Q2818" s="11"/>
      <c r="R2818" s="6"/>
      <c r="S2818" s="6"/>
      <c r="T2818" s="6"/>
      <c r="U2818" s="6"/>
      <c r="V2818" s="6"/>
      <c r="W2818" s="11"/>
      <c r="X2818" s="6"/>
      <c r="Y2818" s="6"/>
      <c r="Z2818" s="6"/>
      <c r="AA2818" s="6"/>
      <c r="AB2818" s="6"/>
      <c r="AZ2818" t="s">
        <v>5104</v>
      </c>
      <c r="BA2818" t="s">
        <v>3205</v>
      </c>
      <c r="BB2818" t="s">
        <v>3227</v>
      </c>
      <c r="BC2818" t="s">
        <v>3206</v>
      </c>
      <c r="BG2818" t="s">
        <v>17711</v>
      </c>
      <c r="BH2818" t="s">
        <v>9126</v>
      </c>
    </row>
    <row r="2819" spans="1:60" x14ac:dyDescent="0.25">
      <c r="A2819" s="9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10"/>
      <c r="P2819" s="6"/>
      <c r="Q2819" s="6"/>
      <c r="R2819" s="6"/>
      <c r="S2819" s="6"/>
      <c r="T2819" s="6"/>
      <c r="U2819" s="6"/>
      <c r="V2819" s="6"/>
      <c r="W2819" s="11"/>
      <c r="X2819" s="6"/>
      <c r="Y2819" s="6"/>
      <c r="Z2819" s="6"/>
      <c r="AA2819" s="6"/>
      <c r="AB2819" s="6"/>
      <c r="AZ2819" t="s">
        <v>5105</v>
      </c>
      <c r="BA2819" t="s">
        <v>3205</v>
      </c>
      <c r="BB2819" t="s">
        <v>3227</v>
      </c>
      <c r="BC2819" t="s">
        <v>3206</v>
      </c>
      <c r="BG2819" t="s">
        <v>17712</v>
      </c>
      <c r="BH2819" t="s">
        <v>9132</v>
      </c>
    </row>
    <row r="2820" spans="1:60" x14ac:dyDescent="0.25">
      <c r="A2820" s="9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10"/>
      <c r="P2820" s="6"/>
      <c r="Q2820" s="11"/>
      <c r="R2820" s="6"/>
      <c r="S2820" s="6"/>
      <c r="T2820" s="6"/>
      <c r="U2820" s="6"/>
      <c r="V2820" s="6"/>
      <c r="W2820" s="11"/>
      <c r="X2820" s="6"/>
      <c r="Y2820" s="6"/>
      <c r="Z2820" s="6"/>
      <c r="AA2820" s="6"/>
      <c r="AB2820" s="6"/>
      <c r="AZ2820" t="s">
        <v>5106</v>
      </c>
      <c r="BA2820" t="s">
        <v>3205</v>
      </c>
      <c r="BB2820" t="s">
        <v>3227</v>
      </c>
      <c r="BC2820" t="s">
        <v>3206</v>
      </c>
      <c r="BG2820" t="s">
        <v>17713</v>
      </c>
      <c r="BH2820" t="s">
        <v>9124</v>
      </c>
    </row>
    <row r="2821" spans="1:60" x14ac:dyDescent="0.25">
      <c r="A2821" s="1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10"/>
      <c r="P2821" s="6"/>
      <c r="Q2821" s="6"/>
      <c r="R2821" s="6"/>
      <c r="S2821" s="6"/>
      <c r="T2821" s="6"/>
      <c r="U2821" s="17"/>
      <c r="V2821" s="17"/>
      <c r="W2821" s="11"/>
      <c r="X2821" s="6"/>
      <c r="Y2821" s="6"/>
      <c r="Z2821" s="6"/>
      <c r="AA2821" s="6"/>
      <c r="AB2821" s="6"/>
      <c r="AZ2821" t="s">
        <v>906</v>
      </c>
      <c r="BA2821" t="s">
        <v>3205</v>
      </c>
      <c r="BB2821" t="s">
        <v>3227</v>
      </c>
      <c r="BC2821" t="s">
        <v>3206</v>
      </c>
      <c r="BG2821" t="s">
        <v>17714</v>
      </c>
      <c r="BH2821" t="s">
        <v>2889</v>
      </c>
    </row>
    <row r="2822" spans="1:60" x14ac:dyDescent="0.25">
      <c r="A2822" s="12"/>
      <c r="B2822" s="13"/>
      <c r="C2822" s="13"/>
      <c r="D2822" s="13"/>
      <c r="E2822" s="13"/>
      <c r="F2822" s="13"/>
      <c r="G2822" s="13"/>
      <c r="H2822" s="13"/>
      <c r="I2822" s="13"/>
      <c r="J2822" s="13"/>
      <c r="K2822" s="13"/>
      <c r="L2822" s="13"/>
      <c r="M2822" s="13"/>
      <c r="N2822" s="13"/>
      <c r="O2822" s="14"/>
      <c r="P2822" s="13"/>
      <c r="Q2822" s="15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Z2822" t="s">
        <v>5107</v>
      </c>
      <c r="BA2822" t="s">
        <v>3205</v>
      </c>
      <c r="BB2822" t="s">
        <v>3967</v>
      </c>
      <c r="BC2822" t="s">
        <v>3206</v>
      </c>
      <c r="BG2822" t="s">
        <v>17715</v>
      </c>
      <c r="BH2822" t="s">
        <v>35</v>
      </c>
    </row>
    <row r="2823" spans="1:60" x14ac:dyDescent="0.25">
      <c r="A2823" s="12"/>
      <c r="B2823" s="13"/>
      <c r="C2823" s="13"/>
      <c r="D2823" s="13"/>
      <c r="E2823" s="13"/>
      <c r="F2823" s="13"/>
      <c r="G2823" s="13"/>
      <c r="H2823" s="13"/>
      <c r="I2823" s="13"/>
      <c r="J2823" s="13"/>
      <c r="K2823" s="13"/>
      <c r="L2823" s="13"/>
      <c r="M2823" s="13"/>
      <c r="N2823" s="13"/>
      <c r="O2823" s="14"/>
      <c r="P2823" s="13"/>
      <c r="Q2823" s="15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Z2823" t="s">
        <v>5108</v>
      </c>
      <c r="BA2823" t="s">
        <v>3205</v>
      </c>
      <c r="BB2823" t="s">
        <v>3203</v>
      </c>
      <c r="BC2823" t="s">
        <v>7263</v>
      </c>
      <c r="BG2823" t="s">
        <v>17716</v>
      </c>
      <c r="BH2823" t="s">
        <v>9138</v>
      </c>
    </row>
    <row r="2824" spans="1:60" x14ac:dyDescent="0.25">
      <c r="A2824" s="9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10"/>
      <c r="P2824" s="6"/>
      <c r="Q2824" s="11"/>
      <c r="R2824" s="6"/>
      <c r="S2824" s="6"/>
      <c r="T2824" s="6"/>
      <c r="U2824" s="6"/>
      <c r="V2824" s="6"/>
      <c r="W2824" s="11"/>
      <c r="X2824" s="6"/>
      <c r="Y2824" s="6"/>
      <c r="Z2824" s="6"/>
      <c r="AA2824" s="6"/>
      <c r="AB2824" s="6"/>
      <c r="AZ2824" t="s">
        <v>5109</v>
      </c>
      <c r="BA2824" t="s">
        <v>3205</v>
      </c>
      <c r="BB2824" t="s">
        <v>3227</v>
      </c>
      <c r="BC2824" t="s">
        <v>3206</v>
      </c>
      <c r="BG2824" t="s">
        <v>17717</v>
      </c>
      <c r="BH2824" t="s">
        <v>2891</v>
      </c>
    </row>
    <row r="2825" spans="1:60" x14ac:dyDescent="0.25">
      <c r="A2825" s="9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10"/>
      <c r="P2825" s="6"/>
      <c r="Q2825" s="11"/>
      <c r="R2825" s="6"/>
      <c r="S2825" s="6"/>
      <c r="T2825" s="6"/>
      <c r="U2825" s="6"/>
      <c r="V2825" s="6"/>
      <c r="W2825" s="11"/>
      <c r="X2825" s="6"/>
      <c r="Y2825" s="6"/>
      <c r="Z2825" s="6"/>
      <c r="AA2825" s="6"/>
      <c r="AB2825" s="6"/>
      <c r="AZ2825" t="s">
        <v>5110</v>
      </c>
      <c r="BA2825" t="s">
        <v>3205</v>
      </c>
      <c r="BB2825" t="s">
        <v>3227</v>
      </c>
      <c r="BC2825" t="s">
        <v>3206</v>
      </c>
      <c r="BG2825" t="s">
        <v>17718</v>
      </c>
      <c r="BH2825" t="s">
        <v>9137</v>
      </c>
    </row>
    <row r="2826" spans="1:60" x14ac:dyDescent="0.25">
      <c r="A2826" s="18"/>
      <c r="B2826" s="19"/>
      <c r="C2826" s="20"/>
      <c r="D2826" s="19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10"/>
      <c r="P2826" s="6"/>
      <c r="Q2826" s="11"/>
      <c r="R2826" s="6"/>
      <c r="S2826" s="6"/>
      <c r="T2826" s="6"/>
      <c r="U2826" s="17"/>
      <c r="V2826" s="17"/>
      <c r="W2826" s="11"/>
      <c r="X2826" s="6"/>
      <c r="Y2826" s="6"/>
      <c r="Z2826" s="6"/>
      <c r="AA2826" s="6"/>
      <c r="AB2826" s="6"/>
      <c r="AZ2826" t="s">
        <v>351</v>
      </c>
      <c r="BA2826" t="s">
        <v>3205</v>
      </c>
      <c r="BB2826" t="s">
        <v>3227</v>
      </c>
      <c r="BC2826" t="s">
        <v>3206</v>
      </c>
      <c r="BG2826" t="s">
        <v>17719</v>
      </c>
      <c r="BH2826" t="s">
        <v>9131</v>
      </c>
    </row>
    <row r="2827" spans="1:60" x14ac:dyDescent="0.25">
      <c r="A2827" s="18"/>
      <c r="B2827" s="19"/>
      <c r="C2827" s="20"/>
      <c r="D2827" s="19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10"/>
      <c r="P2827" s="6"/>
      <c r="Q2827" s="11"/>
      <c r="R2827" s="6"/>
      <c r="S2827" s="6"/>
      <c r="T2827" s="6"/>
      <c r="U2827" s="17"/>
      <c r="V2827" s="17"/>
      <c r="W2827" s="11"/>
      <c r="X2827" s="6"/>
      <c r="Y2827" s="6"/>
      <c r="Z2827" s="6"/>
      <c r="AA2827" s="6"/>
      <c r="AB2827" s="6"/>
      <c r="AZ2827" t="s">
        <v>2326</v>
      </c>
      <c r="BA2827" t="s">
        <v>3205</v>
      </c>
      <c r="BB2827" t="s">
        <v>3227</v>
      </c>
      <c r="BC2827" t="s">
        <v>3206</v>
      </c>
      <c r="BG2827" t="s">
        <v>17720</v>
      </c>
      <c r="BH2827" t="s">
        <v>1891</v>
      </c>
    </row>
    <row r="2828" spans="1:60" x14ac:dyDescent="0.25">
      <c r="A2828" s="18"/>
      <c r="B2828" s="19"/>
      <c r="C2828" s="20"/>
      <c r="D2828" s="19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10"/>
      <c r="P2828" s="6"/>
      <c r="Q2828" s="11"/>
      <c r="R2828" s="6"/>
      <c r="S2828" s="6"/>
      <c r="T2828" s="6"/>
      <c r="U2828" s="17"/>
      <c r="V2828" s="17"/>
      <c r="W2828" s="11"/>
      <c r="X2828" s="6"/>
      <c r="Y2828" s="6"/>
      <c r="Z2828" s="6"/>
      <c r="AA2828" s="6"/>
      <c r="AB2828" s="6"/>
      <c r="AZ2828" t="s">
        <v>2204</v>
      </c>
      <c r="BA2828" t="s">
        <v>3205</v>
      </c>
      <c r="BB2828" t="s">
        <v>3967</v>
      </c>
      <c r="BC2828" t="s">
        <v>3206</v>
      </c>
      <c r="BG2828" t="s">
        <v>17721</v>
      </c>
      <c r="BH2828" t="s">
        <v>49</v>
      </c>
    </row>
    <row r="2829" spans="1:60" x14ac:dyDescent="0.25">
      <c r="A2829" s="9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10"/>
      <c r="P2829" s="6"/>
      <c r="Q2829" s="6"/>
      <c r="R2829" s="6"/>
      <c r="S2829" s="6"/>
      <c r="T2829" s="6"/>
      <c r="U2829" s="6"/>
      <c r="V2829" s="6"/>
      <c r="W2829" s="11"/>
      <c r="X2829" s="6"/>
      <c r="Y2829" s="6"/>
      <c r="Z2829" s="6"/>
      <c r="AA2829" s="6"/>
      <c r="AB2829" s="6"/>
      <c r="AZ2829" t="s">
        <v>5111</v>
      </c>
      <c r="BA2829" t="s">
        <v>3205</v>
      </c>
      <c r="BB2829" t="s">
        <v>3227</v>
      </c>
      <c r="BC2829" t="s">
        <v>3204</v>
      </c>
      <c r="BG2829" t="s">
        <v>17722</v>
      </c>
      <c r="BH2829" t="s">
        <v>1970</v>
      </c>
    </row>
    <row r="2830" spans="1:60" x14ac:dyDescent="0.25">
      <c r="A2830" s="12"/>
      <c r="B2830" s="13"/>
      <c r="C2830" s="13"/>
      <c r="D2830" s="13"/>
      <c r="E2830" s="1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4"/>
      <c r="P2830" s="13"/>
      <c r="Q2830" s="15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Z2830" t="s">
        <v>5112</v>
      </c>
      <c r="BA2830" t="s">
        <v>3205</v>
      </c>
      <c r="BB2830" t="s">
        <v>3227</v>
      </c>
      <c r="BC2830" t="s">
        <v>3204</v>
      </c>
      <c r="BG2830" t="s">
        <v>17723</v>
      </c>
      <c r="BH2830" t="s">
        <v>115</v>
      </c>
    </row>
    <row r="2831" spans="1:60" x14ac:dyDescent="0.25">
      <c r="A2831" s="18"/>
      <c r="B2831" s="19"/>
      <c r="C2831" s="20"/>
      <c r="D2831" s="19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10"/>
      <c r="P2831" s="6"/>
      <c r="Q2831" s="6"/>
      <c r="R2831" s="6"/>
      <c r="S2831" s="6"/>
      <c r="T2831" s="6"/>
      <c r="U2831" s="17"/>
      <c r="V2831" s="17"/>
      <c r="W2831" s="11"/>
      <c r="X2831" s="6"/>
      <c r="Y2831" s="6"/>
      <c r="Z2831" s="6"/>
      <c r="AA2831" s="6"/>
      <c r="AB2831" s="6"/>
      <c r="AZ2831" t="s">
        <v>2389</v>
      </c>
      <c r="BA2831" t="s">
        <v>3205</v>
      </c>
      <c r="BB2831" t="s">
        <v>3227</v>
      </c>
      <c r="BC2831" t="s">
        <v>3206</v>
      </c>
      <c r="BG2831" t="s">
        <v>17724</v>
      </c>
      <c r="BH2831" t="s">
        <v>1967</v>
      </c>
    </row>
    <row r="2832" spans="1:60" x14ac:dyDescent="0.25">
      <c r="A2832" s="12"/>
      <c r="B2832" s="13"/>
      <c r="C2832" s="13"/>
      <c r="D2832" s="13"/>
      <c r="E2832" s="13"/>
      <c r="F2832" s="13"/>
      <c r="G2832" s="13"/>
      <c r="H2832" s="13"/>
      <c r="I2832" s="13"/>
      <c r="J2832" s="13"/>
      <c r="K2832" s="13"/>
      <c r="L2832" s="13"/>
      <c r="M2832" s="13"/>
      <c r="N2832" s="13"/>
      <c r="O2832" s="14"/>
      <c r="P2832" s="13"/>
      <c r="Q2832" s="15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Z2832" t="s">
        <v>5113</v>
      </c>
      <c r="BA2832" t="s">
        <v>3205</v>
      </c>
      <c r="BB2832" t="s">
        <v>3227</v>
      </c>
      <c r="BC2832" t="s">
        <v>3206</v>
      </c>
      <c r="BG2832" t="s">
        <v>17725</v>
      </c>
      <c r="BH2832" t="s">
        <v>21864</v>
      </c>
    </row>
    <row r="2833" spans="1:60" x14ac:dyDescent="0.25">
      <c r="A2833" s="18"/>
      <c r="B2833" s="19"/>
      <c r="C2833" s="20"/>
      <c r="D2833" s="19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10"/>
      <c r="P2833" s="6"/>
      <c r="Q2833" s="11"/>
      <c r="R2833" s="6"/>
      <c r="S2833" s="6"/>
      <c r="T2833" s="6"/>
      <c r="U2833" s="17"/>
      <c r="V2833" s="17"/>
      <c r="W2833" s="11"/>
      <c r="X2833" s="6"/>
      <c r="Y2833" s="6"/>
      <c r="Z2833" s="6"/>
      <c r="AA2833" s="6"/>
      <c r="AB2833" s="6"/>
      <c r="AZ2833" t="s">
        <v>2775</v>
      </c>
      <c r="BA2833" t="s">
        <v>3205</v>
      </c>
      <c r="BB2833" t="s">
        <v>3227</v>
      </c>
      <c r="BC2833" t="s">
        <v>3206</v>
      </c>
      <c r="BG2833" t="s">
        <v>17726</v>
      </c>
      <c r="BH2833" t="s">
        <v>9129</v>
      </c>
    </row>
    <row r="2834" spans="1:60" x14ac:dyDescent="0.25">
      <c r="A2834" s="12"/>
      <c r="B2834" s="13"/>
      <c r="C2834" s="13"/>
      <c r="D2834" s="13"/>
      <c r="E2834" s="13"/>
      <c r="F2834" s="13"/>
      <c r="G2834" s="13"/>
      <c r="H2834" s="13"/>
      <c r="I2834" s="13"/>
      <c r="J2834" s="13"/>
      <c r="K2834" s="13"/>
      <c r="L2834" s="13"/>
      <c r="M2834" s="13"/>
      <c r="N2834" s="13"/>
      <c r="O2834" s="14"/>
      <c r="P2834" s="13"/>
      <c r="Q2834" s="15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Z2834" t="s">
        <v>5114</v>
      </c>
      <c r="BA2834" t="s">
        <v>3205</v>
      </c>
      <c r="BB2834" t="s">
        <v>3227</v>
      </c>
      <c r="BC2834" t="s">
        <v>3206</v>
      </c>
      <c r="BG2834" t="s">
        <v>17727</v>
      </c>
      <c r="BH2834" t="s">
        <v>1967</v>
      </c>
    </row>
    <row r="2835" spans="1:60" x14ac:dyDescent="0.25">
      <c r="A2835" s="12"/>
      <c r="B2835" s="13"/>
      <c r="C2835" s="13"/>
      <c r="D2835" s="13"/>
      <c r="E2835" s="1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4"/>
      <c r="P2835" s="13"/>
      <c r="Q2835" s="15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Z2835" t="s">
        <v>5115</v>
      </c>
      <c r="BA2835" t="s">
        <v>3205</v>
      </c>
      <c r="BB2835" t="s">
        <v>3203</v>
      </c>
      <c r="BC2835" t="s">
        <v>7263</v>
      </c>
      <c r="BG2835" t="s">
        <v>17728</v>
      </c>
      <c r="BH2835" t="s">
        <v>21867</v>
      </c>
    </row>
    <row r="2836" spans="1:60" x14ac:dyDescent="0.25">
      <c r="A2836" s="9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10"/>
      <c r="P2836" s="6"/>
      <c r="Q2836" s="6"/>
      <c r="R2836" s="6"/>
      <c r="S2836" s="6"/>
      <c r="T2836" s="6"/>
      <c r="U2836" s="6"/>
      <c r="V2836" s="6"/>
      <c r="W2836" s="11"/>
      <c r="X2836" s="6"/>
      <c r="Y2836" s="6"/>
      <c r="Z2836" s="6"/>
      <c r="AA2836" s="6"/>
      <c r="AB2836" s="6"/>
      <c r="AZ2836" t="s">
        <v>5116</v>
      </c>
      <c r="BA2836" t="s">
        <v>3205</v>
      </c>
      <c r="BB2836" t="s">
        <v>3227</v>
      </c>
      <c r="BC2836" t="s">
        <v>3206</v>
      </c>
      <c r="BG2836" t="s">
        <v>17729</v>
      </c>
      <c r="BH2836" t="s">
        <v>21861</v>
      </c>
    </row>
    <row r="2837" spans="1:60" x14ac:dyDescent="0.25">
      <c r="A2837" s="12"/>
      <c r="B2837" s="13"/>
      <c r="C2837" s="13"/>
      <c r="D2837" s="13"/>
      <c r="E2837" s="13"/>
      <c r="F2837" s="13"/>
      <c r="G2837" s="13"/>
      <c r="H2837" s="13"/>
      <c r="I2837" s="13"/>
      <c r="J2837" s="13"/>
      <c r="K2837" s="13"/>
      <c r="L2837" s="13"/>
      <c r="M2837" s="13"/>
      <c r="N2837" s="13"/>
      <c r="O2837" s="14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Z2837" t="s">
        <v>5117</v>
      </c>
      <c r="BA2837" t="s">
        <v>3205</v>
      </c>
      <c r="BB2837" t="s">
        <v>3227</v>
      </c>
      <c r="BC2837" t="s">
        <v>3206</v>
      </c>
      <c r="BG2837" t="s">
        <v>17730</v>
      </c>
      <c r="BH2837" t="s">
        <v>21861</v>
      </c>
    </row>
    <row r="2838" spans="1:60" x14ac:dyDescent="0.25">
      <c r="A2838" s="12"/>
      <c r="B2838" s="13"/>
      <c r="C2838" s="13"/>
      <c r="D2838" s="13"/>
      <c r="E2838" s="13"/>
      <c r="F2838" s="13"/>
      <c r="G2838" s="13"/>
      <c r="H2838" s="13"/>
      <c r="I2838" s="13"/>
      <c r="J2838" s="13"/>
      <c r="K2838" s="13"/>
      <c r="L2838" s="13"/>
      <c r="M2838" s="13"/>
      <c r="N2838" s="13"/>
      <c r="O2838" s="14"/>
      <c r="P2838" s="13"/>
      <c r="Q2838" s="15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Z2838" t="s">
        <v>5118</v>
      </c>
      <c r="BA2838" t="s">
        <v>3205</v>
      </c>
      <c r="BB2838" t="s">
        <v>3227</v>
      </c>
      <c r="BC2838" t="s">
        <v>3206</v>
      </c>
      <c r="BG2838" t="s">
        <v>17731</v>
      </c>
      <c r="BH2838" t="s">
        <v>45</v>
      </c>
    </row>
    <row r="2839" spans="1:60" x14ac:dyDescent="0.25">
      <c r="A2839" s="9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10"/>
      <c r="P2839" s="6"/>
      <c r="Q2839" s="6"/>
      <c r="R2839" s="6"/>
      <c r="S2839" s="6"/>
      <c r="T2839" s="6"/>
      <c r="U2839" s="6"/>
      <c r="V2839" s="6"/>
      <c r="W2839" s="11"/>
      <c r="X2839" s="6"/>
      <c r="Y2839" s="6"/>
      <c r="Z2839" s="6"/>
      <c r="AA2839" s="6"/>
      <c r="AB2839" s="6"/>
      <c r="AZ2839" t="s">
        <v>1464</v>
      </c>
      <c r="BA2839" t="s">
        <v>3205</v>
      </c>
      <c r="BB2839" t="s">
        <v>3227</v>
      </c>
      <c r="BC2839" t="s">
        <v>3206</v>
      </c>
      <c r="BG2839" t="s">
        <v>17732</v>
      </c>
      <c r="BH2839" t="s">
        <v>8869</v>
      </c>
    </row>
    <row r="2840" spans="1:60" x14ac:dyDescent="0.25">
      <c r="A2840" s="9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10"/>
      <c r="P2840" s="6"/>
      <c r="Q2840" s="11"/>
      <c r="R2840" s="6"/>
      <c r="S2840" s="6"/>
      <c r="T2840" s="6"/>
      <c r="U2840" s="6"/>
      <c r="V2840" s="6"/>
      <c r="W2840" s="11"/>
      <c r="X2840" s="6"/>
      <c r="Y2840" s="6"/>
      <c r="Z2840" s="6"/>
      <c r="AA2840" s="6"/>
      <c r="AB2840" s="6"/>
      <c r="AZ2840" t="s">
        <v>5119</v>
      </c>
      <c r="BA2840" t="s">
        <v>3205</v>
      </c>
      <c r="BB2840" t="s">
        <v>3227</v>
      </c>
      <c r="BC2840" t="s">
        <v>3206</v>
      </c>
      <c r="BG2840" t="s">
        <v>17733</v>
      </c>
      <c r="BH2840" t="s">
        <v>187</v>
      </c>
    </row>
    <row r="2841" spans="1:60" x14ac:dyDescent="0.25">
      <c r="A2841" s="9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10"/>
      <c r="P2841" s="6"/>
      <c r="Q2841" s="6"/>
      <c r="R2841" s="6"/>
      <c r="S2841" s="6"/>
      <c r="T2841" s="6"/>
      <c r="U2841" s="6"/>
      <c r="V2841" s="6"/>
      <c r="W2841" s="11"/>
      <c r="X2841" s="6"/>
      <c r="Y2841" s="6"/>
      <c r="Z2841" s="6"/>
      <c r="AA2841" s="6"/>
      <c r="AB2841" s="6"/>
      <c r="AZ2841" t="s">
        <v>5120</v>
      </c>
      <c r="BA2841" t="s">
        <v>3205</v>
      </c>
      <c r="BB2841" t="s">
        <v>3227</v>
      </c>
      <c r="BC2841" t="s">
        <v>3206</v>
      </c>
      <c r="BG2841" t="s">
        <v>17734</v>
      </c>
      <c r="BH2841" t="s">
        <v>35</v>
      </c>
    </row>
    <row r="2842" spans="1:60" x14ac:dyDescent="0.25">
      <c r="A2842" s="12"/>
      <c r="B2842" s="13"/>
      <c r="C2842" s="13"/>
      <c r="D2842" s="13"/>
      <c r="E2842" s="13"/>
      <c r="F2842" s="13"/>
      <c r="G2842" s="13"/>
      <c r="H2842" s="13"/>
      <c r="I2842" s="13"/>
      <c r="J2842" s="13"/>
      <c r="K2842" s="13"/>
      <c r="L2842" s="13"/>
      <c r="M2842" s="13"/>
      <c r="N2842" s="13"/>
      <c r="O2842" s="14"/>
      <c r="P2842" s="13"/>
      <c r="Q2842" s="15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Z2842" t="s">
        <v>5121</v>
      </c>
      <c r="BA2842" t="s">
        <v>3205</v>
      </c>
      <c r="BB2842" t="s">
        <v>3227</v>
      </c>
      <c r="BC2842" t="s">
        <v>3206</v>
      </c>
      <c r="BG2842" t="s">
        <v>17735</v>
      </c>
      <c r="BH2842" t="s">
        <v>62</v>
      </c>
    </row>
    <row r="2843" spans="1:60" x14ac:dyDescent="0.25">
      <c r="A2843" s="12"/>
      <c r="B2843" s="13"/>
      <c r="C2843" s="13"/>
      <c r="D2843" s="13"/>
      <c r="E2843" s="13"/>
      <c r="F2843" s="13"/>
      <c r="G2843" s="13"/>
      <c r="H2843" s="13"/>
      <c r="I2843" s="13"/>
      <c r="J2843" s="13"/>
      <c r="K2843" s="13"/>
      <c r="L2843" s="13"/>
      <c r="M2843" s="13"/>
      <c r="N2843" s="13"/>
      <c r="O2843" s="14"/>
      <c r="P2843" s="13"/>
      <c r="Q2843" s="15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Z2843" t="s">
        <v>5122</v>
      </c>
      <c r="BA2843" t="s">
        <v>3205</v>
      </c>
      <c r="BB2843" t="s">
        <v>3227</v>
      </c>
      <c r="BC2843" t="s">
        <v>7263</v>
      </c>
      <c r="BG2843" t="s">
        <v>17736</v>
      </c>
      <c r="BH2843" t="s">
        <v>49</v>
      </c>
    </row>
    <row r="2844" spans="1:60" x14ac:dyDescent="0.25">
      <c r="A2844" s="9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10"/>
      <c r="P2844" s="6"/>
      <c r="Q2844" s="11"/>
      <c r="R2844" s="6"/>
      <c r="S2844" s="6"/>
      <c r="T2844" s="6"/>
      <c r="U2844" s="6"/>
      <c r="V2844" s="6"/>
      <c r="W2844" s="11"/>
      <c r="X2844" s="6"/>
      <c r="Y2844" s="6"/>
      <c r="Z2844" s="6"/>
      <c r="AA2844" s="6"/>
      <c r="AB2844" s="6"/>
      <c r="AZ2844" t="s">
        <v>5123</v>
      </c>
      <c r="BA2844" t="s">
        <v>3205</v>
      </c>
      <c r="BB2844" t="s">
        <v>3227</v>
      </c>
      <c r="BC2844" t="s">
        <v>3206</v>
      </c>
      <c r="BG2844" t="s">
        <v>17737</v>
      </c>
      <c r="BH2844" t="s">
        <v>115</v>
      </c>
    </row>
    <row r="2845" spans="1:60" x14ac:dyDescent="0.25">
      <c r="A2845" s="9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10"/>
      <c r="P2845" s="6"/>
      <c r="Q2845" s="11"/>
      <c r="R2845" s="6"/>
      <c r="S2845" s="6"/>
      <c r="T2845" s="6"/>
      <c r="U2845" s="6"/>
      <c r="V2845" s="6"/>
      <c r="W2845" s="11"/>
      <c r="X2845" s="6"/>
      <c r="Y2845" s="6"/>
      <c r="Z2845" s="6"/>
      <c r="AA2845" s="6"/>
      <c r="AB2845" s="6"/>
      <c r="AZ2845" t="s">
        <v>5124</v>
      </c>
      <c r="BA2845" t="s">
        <v>3205</v>
      </c>
      <c r="BB2845" t="s">
        <v>3227</v>
      </c>
      <c r="BC2845" t="s">
        <v>3206</v>
      </c>
      <c r="BG2845" t="s">
        <v>17738</v>
      </c>
      <c r="BH2845" t="s">
        <v>1893</v>
      </c>
    </row>
    <row r="2846" spans="1:60" x14ac:dyDescent="0.25">
      <c r="A2846" s="18"/>
      <c r="B2846" s="19"/>
      <c r="C2846" s="20"/>
      <c r="D2846" s="19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10"/>
      <c r="P2846" s="6"/>
      <c r="Q2846" s="11"/>
      <c r="R2846" s="6"/>
      <c r="S2846" s="6"/>
      <c r="T2846" s="6"/>
      <c r="U2846" s="17"/>
      <c r="V2846" s="17"/>
      <c r="W2846" s="11"/>
      <c r="X2846" s="6"/>
      <c r="Y2846" s="6"/>
      <c r="Z2846" s="6"/>
      <c r="AA2846" s="6"/>
      <c r="AB2846" s="6"/>
      <c r="AZ2846" t="s">
        <v>2027</v>
      </c>
      <c r="BA2846" t="s">
        <v>3205</v>
      </c>
      <c r="BB2846" t="s">
        <v>3227</v>
      </c>
      <c r="BC2846" t="s">
        <v>3206</v>
      </c>
      <c r="BG2846" t="s">
        <v>17739</v>
      </c>
      <c r="BH2846" t="s">
        <v>9143</v>
      </c>
    </row>
    <row r="2847" spans="1:60" x14ac:dyDescent="0.25">
      <c r="A2847" s="1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10"/>
      <c r="P2847" s="6"/>
      <c r="Q2847" s="6"/>
      <c r="R2847" s="6"/>
      <c r="S2847" s="6"/>
      <c r="T2847" s="6"/>
      <c r="U2847" s="17"/>
      <c r="V2847" s="17"/>
      <c r="W2847" s="11"/>
      <c r="X2847" s="6"/>
      <c r="Y2847" s="6"/>
      <c r="Z2847" s="6"/>
      <c r="AA2847" s="6"/>
      <c r="AB2847" s="6"/>
      <c r="AZ2847" t="s">
        <v>2931</v>
      </c>
      <c r="BA2847" t="s">
        <v>3205</v>
      </c>
      <c r="BB2847" t="s">
        <v>3227</v>
      </c>
      <c r="BC2847" t="s">
        <v>3206</v>
      </c>
      <c r="BG2847" t="s">
        <v>17740</v>
      </c>
      <c r="BH2847" t="s">
        <v>2891</v>
      </c>
    </row>
    <row r="2848" spans="1:60" x14ac:dyDescent="0.25">
      <c r="A2848" s="1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10"/>
      <c r="P2848" s="6"/>
      <c r="Q2848" s="6"/>
      <c r="R2848" s="6"/>
      <c r="S2848" s="6"/>
      <c r="T2848" s="6"/>
      <c r="U2848" s="17"/>
      <c r="V2848" s="17"/>
      <c r="W2848" s="11"/>
      <c r="X2848" s="6"/>
      <c r="Y2848" s="6"/>
      <c r="Z2848" s="6"/>
      <c r="AA2848" s="6"/>
      <c r="AB2848" s="6"/>
      <c r="AZ2848" t="s">
        <v>405</v>
      </c>
      <c r="BA2848" t="s">
        <v>3205</v>
      </c>
      <c r="BB2848" t="s">
        <v>3227</v>
      </c>
      <c r="BC2848" t="s">
        <v>3204</v>
      </c>
      <c r="BG2848" t="s">
        <v>17741</v>
      </c>
      <c r="BH2848" t="s">
        <v>9143</v>
      </c>
    </row>
    <row r="2849" spans="1:60" x14ac:dyDescent="0.25">
      <c r="A2849" s="9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10"/>
      <c r="P2849" s="6"/>
      <c r="Q2849" s="6"/>
      <c r="R2849" s="6"/>
      <c r="S2849" s="6"/>
      <c r="T2849" s="6"/>
      <c r="U2849" s="6"/>
      <c r="V2849" s="6"/>
      <c r="W2849" s="11"/>
      <c r="X2849" s="6"/>
      <c r="Y2849" s="6"/>
      <c r="Z2849" s="6"/>
      <c r="AA2849" s="6"/>
      <c r="AB2849" s="6"/>
      <c r="AZ2849" t="s">
        <v>29</v>
      </c>
      <c r="BA2849" t="s">
        <v>3205</v>
      </c>
      <c r="BB2849" t="s">
        <v>3227</v>
      </c>
      <c r="BC2849" t="s">
        <v>3206</v>
      </c>
      <c r="BG2849" t="s">
        <v>17742</v>
      </c>
      <c r="BH2849" t="s">
        <v>2471</v>
      </c>
    </row>
    <row r="2850" spans="1:60" x14ac:dyDescent="0.25">
      <c r="A2850" s="12"/>
      <c r="B2850" s="13"/>
      <c r="C2850" s="13"/>
      <c r="D2850" s="13"/>
      <c r="E2850" s="13"/>
      <c r="F2850" s="13"/>
      <c r="G2850" s="13"/>
      <c r="H2850" s="13"/>
      <c r="I2850" s="13"/>
      <c r="J2850" s="13"/>
      <c r="K2850" s="13"/>
      <c r="L2850" s="13"/>
      <c r="M2850" s="13"/>
      <c r="N2850" s="13"/>
      <c r="O2850" s="14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Z2850" t="s">
        <v>5125</v>
      </c>
      <c r="BA2850" t="s">
        <v>3205</v>
      </c>
      <c r="BB2850" t="s">
        <v>3227</v>
      </c>
      <c r="BC2850" t="s">
        <v>3206</v>
      </c>
      <c r="BG2850" t="s">
        <v>17743</v>
      </c>
      <c r="BH2850" t="s">
        <v>45</v>
      </c>
    </row>
    <row r="2851" spans="1:60" x14ac:dyDescent="0.25">
      <c r="A2851" s="12"/>
      <c r="B2851" s="13"/>
      <c r="C2851" s="13"/>
      <c r="D2851" s="13"/>
      <c r="E2851" s="13"/>
      <c r="F2851" s="13"/>
      <c r="G2851" s="13"/>
      <c r="H2851" s="13"/>
      <c r="I2851" s="13"/>
      <c r="J2851" s="13"/>
      <c r="K2851" s="13"/>
      <c r="L2851" s="13"/>
      <c r="M2851" s="13"/>
      <c r="N2851" s="13"/>
      <c r="O2851" s="14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Z2851" t="s">
        <v>5126</v>
      </c>
      <c r="BA2851" t="s">
        <v>3205</v>
      </c>
      <c r="BB2851" t="s">
        <v>3227</v>
      </c>
      <c r="BC2851" t="s">
        <v>3206</v>
      </c>
      <c r="BG2851" t="s">
        <v>17744</v>
      </c>
      <c r="BH2851" t="s">
        <v>2889</v>
      </c>
    </row>
    <row r="2852" spans="1:60" x14ac:dyDescent="0.25">
      <c r="A2852" s="12"/>
      <c r="B2852" s="13"/>
      <c r="C2852" s="13"/>
      <c r="D2852" s="13"/>
      <c r="E2852" s="13"/>
      <c r="F2852" s="13"/>
      <c r="G2852" s="13"/>
      <c r="H2852" s="13"/>
      <c r="I2852" s="13"/>
      <c r="J2852" s="13"/>
      <c r="K2852" s="13"/>
      <c r="L2852" s="13"/>
      <c r="M2852" s="13"/>
      <c r="N2852" s="13"/>
      <c r="O2852" s="14"/>
      <c r="P2852" s="13"/>
      <c r="Q2852" s="15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Z2852" t="s">
        <v>5127</v>
      </c>
      <c r="BA2852" t="s">
        <v>3205</v>
      </c>
      <c r="BB2852" t="s">
        <v>3227</v>
      </c>
      <c r="BC2852" t="s">
        <v>3206</v>
      </c>
      <c r="BG2852" t="s">
        <v>17745</v>
      </c>
      <c r="BH2852" t="s">
        <v>2471</v>
      </c>
    </row>
    <row r="2853" spans="1:60" x14ac:dyDescent="0.25">
      <c r="A2853" s="9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10"/>
      <c r="P2853" s="6"/>
      <c r="Q2853" s="6"/>
      <c r="R2853" s="6"/>
      <c r="S2853" s="6"/>
      <c r="T2853" s="6"/>
      <c r="U2853" s="6"/>
      <c r="V2853" s="6"/>
      <c r="W2853" s="11"/>
      <c r="X2853" s="6"/>
      <c r="Y2853" s="6"/>
      <c r="Z2853" s="6"/>
      <c r="AA2853" s="6"/>
      <c r="AB2853" s="6"/>
      <c r="AZ2853" t="s">
        <v>1335</v>
      </c>
      <c r="BA2853" t="s">
        <v>3205</v>
      </c>
      <c r="BB2853" t="s">
        <v>3227</v>
      </c>
      <c r="BC2853" t="s">
        <v>3206</v>
      </c>
      <c r="BG2853" t="s">
        <v>17746</v>
      </c>
      <c r="BH2853" t="s">
        <v>9132</v>
      </c>
    </row>
    <row r="2854" spans="1:60" x14ac:dyDescent="0.25">
      <c r="A2854" s="12"/>
      <c r="B2854" s="13"/>
      <c r="C2854" s="13"/>
      <c r="D2854" s="13"/>
      <c r="E2854" s="13"/>
      <c r="F2854" s="13"/>
      <c r="G2854" s="13"/>
      <c r="H2854" s="13"/>
      <c r="I2854" s="13"/>
      <c r="J2854" s="13"/>
      <c r="K2854" s="13"/>
      <c r="L2854" s="13"/>
      <c r="M2854" s="13"/>
      <c r="N2854" s="13"/>
      <c r="O2854" s="14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Z2854" t="s">
        <v>1335</v>
      </c>
      <c r="BA2854" t="s">
        <v>3205</v>
      </c>
      <c r="BB2854" t="s">
        <v>3227</v>
      </c>
      <c r="BC2854" t="s">
        <v>3206</v>
      </c>
      <c r="BG2854" t="s">
        <v>17747</v>
      </c>
      <c r="BH2854" t="s">
        <v>187</v>
      </c>
    </row>
    <row r="2855" spans="1:60" x14ac:dyDescent="0.25">
      <c r="A2855" s="18"/>
      <c r="B2855" s="19"/>
      <c r="C2855" s="20"/>
      <c r="D2855" s="19"/>
      <c r="E2855" s="13"/>
      <c r="F2855" s="13"/>
      <c r="G2855" s="13"/>
      <c r="H2855" s="13"/>
      <c r="I2855" s="13"/>
      <c r="J2855" s="13"/>
      <c r="K2855" s="13"/>
      <c r="L2855" s="13"/>
      <c r="M2855" s="13"/>
      <c r="N2855" s="13"/>
      <c r="O2855" s="14"/>
      <c r="P2855" s="13"/>
      <c r="Q2855" s="13"/>
      <c r="R2855" s="13"/>
      <c r="S2855" s="13"/>
      <c r="T2855" s="13"/>
      <c r="U2855" s="17"/>
      <c r="V2855" s="17"/>
      <c r="W2855" s="13"/>
      <c r="X2855" s="13"/>
      <c r="Y2855" s="13"/>
      <c r="Z2855" s="13"/>
      <c r="AA2855" s="13"/>
      <c r="AB2855" s="13"/>
      <c r="AZ2855" t="s">
        <v>704</v>
      </c>
      <c r="BA2855" t="s">
        <v>3205</v>
      </c>
      <c r="BB2855" t="s">
        <v>3227</v>
      </c>
      <c r="BC2855" t="s">
        <v>3206</v>
      </c>
      <c r="BG2855" t="s">
        <v>17748</v>
      </c>
      <c r="BH2855" t="s">
        <v>1889</v>
      </c>
    </row>
    <row r="2856" spans="1:60" x14ac:dyDescent="0.25">
      <c r="A2856" s="12"/>
      <c r="B2856" s="13"/>
      <c r="C2856" s="13"/>
      <c r="D2856" s="13"/>
      <c r="E2856" s="13"/>
      <c r="F2856" s="13"/>
      <c r="G2856" s="13"/>
      <c r="H2856" s="13"/>
      <c r="I2856" s="13"/>
      <c r="J2856" s="13"/>
      <c r="K2856" s="13"/>
      <c r="L2856" s="13"/>
      <c r="M2856" s="13"/>
      <c r="N2856" s="13"/>
      <c r="O2856" s="14"/>
      <c r="P2856" s="13"/>
      <c r="Q2856" s="15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Z2856" t="s">
        <v>5128</v>
      </c>
      <c r="BA2856" t="s">
        <v>3205</v>
      </c>
      <c r="BB2856" t="s">
        <v>3227</v>
      </c>
      <c r="BC2856" t="s">
        <v>3206</v>
      </c>
      <c r="BG2856" t="s">
        <v>17749</v>
      </c>
      <c r="BH2856" t="s">
        <v>21864</v>
      </c>
    </row>
    <row r="2857" spans="1:60" x14ac:dyDescent="0.25">
      <c r="A2857" s="9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10"/>
      <c r="P2857" s="6"/>
      <c r="Q2857" s="6"/>
      <c r="R2857" s="6"/>
      <c r="S2857" s="6"/>
      <c r="T2857" s="6"/>
      <c r="U2857" s="6"/>
      <c r="V2857" s="6"/>
      <c r="W2857" s="11"/>
      <c r="X2857" s="6"/>
      <c r="Y2857" s="6"/>
      <c r="Z2857" s="6"/>
      <c r="AA2857" s="6"/>
      <c r="AB2857" s="6"/>
      <c r="AZ2857" t="s">
        <v>5129</v>
      </c>
      <c r="BA2857" t="s">
        <v>3205</v>
      </c>
      <c r="BB2857" t="s">
        <v>3227</v>
      </c>
      <c r="BC2857" t="s">
        <v>7263</v>
      </c>
      <c r="BG2857" t="s">
        <v>17750</v>
      </c>
      <c r="BH2857" t="s">
        <v>9124</v>
      </c>
    </row>
    <row r="2858" spans="1:60" x14ac:dyDescent="0.25">
      <c r="A2858" s="9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10"/>
      <c r="P2858" s="6"/>
      <c r="Q2858" s="11"/>
      <c r="R2858" s="6"/>
      <c r="S2858" s="6"/>
      <c r="T2858" s="6"/>
      <c r="U2858" s="6"/>
      <c r="V2858" s="6"/>
      <c r="W2858" s="11"/>
      <c r="X2858" s="6"/>
      <c r="Y2858" s="6"/>
      <c r="Z2858" s="6"/>
      <c r="AA2858" s="6"/>
      <c r="AB2858" s="6"/>
      <c r="AZ2858" t="s">
        <v>5130</v>
      </c>
      <c r="BA2858" t="s">
        <v>3205</v>
      </c>
      <c r="BB2858" t="s">
        <v>3227</v>
      </c>
      <c r="BC2858" t="s">
        <v>3206</v>
      </c>
      <c r="BG2858" t="s">
        <v>17751</v>
      </c>
      <c r="BH2858" t="s">
        <v>21862</v>
      </c>
    </row>
    <row r="2859" spans="1:60" x14ac:dyDescent="0.25">
      <c r="A2859" s="9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10"/>
      <c r="P2859" s="6"/>
      <c r="Q2859" s="6"/>
      <c r="R2859" s="6"/>
      <c r="S2859" s="6"/>
      <c r="T2859" s="6"/>
      <c r="U2859" s="6"/>
      <c r="V2859" s="6"/>
      <c r="W2859" s="11"/>
      <c r="X2859" s="6"/>
      <c r="Y2859" s="6"/>
      <c r="Z2859" s="6"/>
      <c r="AA2859" s="6"/>
      <c r="AB2859" s="6"/>
      <c r="AZ2859" t="s">
        <v>1640</v>
      </c>
      <c r="BA2859" t="s">
        <v>3205</v>
      </c>
      <c r="BB2859" t="s">
        <v>3227</v>
      </c>
      <c r="BC2859" t="s">
        <v>3206</v>
      </c>
      <c r="BG2859" t="s">
        <v>17752</v>
      </c>
      <c r="BH2859" t="s">
        <v>1889</v>
      </c>
    </row>
    <row r="2860" spans="1:60" x14ac:dyDescent="0.25">
      <c r="A2860" s="18"/>
      <c r="B2860" s="19"/>
      <c r="C2860" s="20"/>
      <c r="D2860" s="19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10"/>
      <c r="P2860" s="6"/>
      <c r="Q2860" s="6"/>
      <c r="R2860" s="6"/>
      <c r="S2860" s="6"/>
      <c r="T2860" s="6"/>
      <c r="U2860" s="17"/>
      <c r="V2860" s="17"/>
      <c r="W2860" s="11"/>
      <c r="X2860" s="6"/>
      <c r="Y2860" s="6"/>
      <c r="Z2860" s="6"/>
      <c r="AA2860" s="6"/>
      <c r="AB2860" s="6"/>
      <c r="AZ2860" t="s">
        <v>1717</v>
      </c>
      <c r="BA2860" t="s">
        <v>3205</v>
      </c>
      <c r="BB2860" t="s">
        <v>3227</v>
      </c>
      <c r="BC2860" t="s">
        <v>3206</v>
      </c>
      <c r="BG2860" t="s">
        <v>17753</v>
      </c>
      <c r="BH2860" t="s">
        <v>1891</v>
      </c>
    </row>
    <row r="2861" spans="1:60" x14ac:dyDescent="0.25">
      <c r="A2861" s="18"/>
      <c r="B2861" s="19"/>
      <c r="C2861" s="20"/>
      <c r="D2861" s="19"/>
      <c r="E2861" s="13"/>
      <c r="F2861" s="13"/>
      <c r="G2861" s="13"/>
      <c r="H2861" s="13"/>
      <c r="I2861" s="13"/>
      <c r="J2861" s="13"/>
      <c r="K2861" s="13"/>
      <c r="L2861" s="13"/>
      <c r="M2861" s="13"/>
      <c r="N2861" s="13"/>
      <c r="O2861" s="14"/>
      <c r="P2861" s="13"/>
      <c r="Q2861" s="15"/>
      <c r="R2861" s="13"/>
      <c r="S2861" s="13"/>
      <c r="T2861" s="13"/>
      <c r="U2861" s="17"/>
      <c r="V2861" s="17"/>
      <c r="W2861" s="13"/>
      <c r="X2861" s="13"/>
      <c r="Y2861" s="13"/>
      <c r="Z2861" s="13"/>
      <c r="AA2861" s="13"/>
      <c r="AB2861" s="13"/>
      <c r="AZ2861" t="s">
        <v>2406</v>
      </c>
      <c r="BA2861" t="s">
        <v>3205</v>
      </c>
      <c r="BB2861" t="s">
        <v>3227</v>
      </c>
      <c r="BC2861" t="s">
        <v>3206</v>
      </c>
      <c r="BG2861" t="s">
        <v>17754</v>
      </c>
      <c r="BH2861" t="s">
        <v>1893</v>
      </c>
    </row>
    <row r="2862" spans="1:60" x14ac:dyDescent="0.25">
      <c r="A2862" s="9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10"/>
      <c r="P2862" s="6"/>
      <c r="Q2862" s="6"/>
      <c r="R2862" s="6"/>
      <c r="S2862" s="6"/>
      <c r="T2862" s="6"/>
      <c r="U2862" s="6"/>
      <c r="V2862" s="6"/>
      <c r="W2862" s="11"/>
      <c r="X2862" s="6"/>
      <c r="Y2862" s="6"/>
      <c r="Z2862" s="6"/>
      <c r="AA2862" s="6"/>
      <c r="AB2862" s="6"/>
      <c r="AZ2862" t="s">
        <v>359</v>
      </c>
      <c r="BA2862" t="s">
        <v>3205</v>
      </c>
      <c r="BB2862" t="s">
        <v>3227</v>
      </c>
      <c r="BC2862" t="s">
        <v>3204</v>
      </c>
      <c r="BG2862" t="s">
        <v>17755</v>
      </c>
      <c r="BH2862" t="s">
        <v>21861</v>
      </c>
    </row>
    <row r="2863" spans="1:60" x14ac:dyDescent="0.25">
      <c r="A2863" s="12"/>
      <c r="B2863" s="13"/>
      <c r="C2863" s="13"/>
      <c r="D2863" s="13"/>
      <c r="E2863" s="13"/>
      <c r="F2863" s="13"/>
      <c r="G2863" s="13"/>
      <c r="H2863" s="13"/>
      <c r="I2863" s="13"/>
      <c r="J2863" s="13"/>
      <c r="K2863" s="13"/>
      <c r="L2863" s="13"/>
      <c r="M2863" s="13"/>
      <c r="N2863" s="13"/>
      <c r="O2863" s="14"/>
      <c r="P2863" s="13"/>
      <c r="Q2863" s="15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Z2863" t="s">
        <v>5131</v>
      </c>
      <c r="BA2863" t="s">
        <v>3205</v>
      </c>
      <c r="BB2863" t="s">
        <v>3227</v>
      </c>
      <c r="BC2863" t="s">
        <v>3206</v>
      </c>
      <c r="BG2863" t="s">
        <v>17756</v>
      </c>
      <c r="BH2863" t="s">
        <v>49</v>
      </c>
    </row>
    <row r="2864" spans="1:60" x14ac:dyDescent="0.25">
      <c r="A2864" s="18"/>
      <c r="B2864" s="19"/>
      <c r="C2864" s="20"/>
      <c r="D2864" s="19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10"/>
      <c r="P2864" s="6"/>
      <c r="Q2864" s="11"/>
      <c r="R2864" s="6"/>
      <c r="S2864" s="6"/>
      <c r="T2864" s="6"/>
      <c r="U2864" s="17"/>
      <c r="V2864" s="17"/>
      <c r="W2864" s="11"/>
      <c r="X2864" s="6"/>
      <c r="Y2864" s="6"/>
      <c r="Z2864" s="6"/>
      <c r="AA2864" s="6"/>
      <c r="AB2864" s="6"/>
      <c r="AZ2864" t="s">
        <v>321</v>
      </c>
      <c r="BA2864" t="s">
        <v>3205</v>
      </c>
      <c r="BB2864" t="s">
        <v>3227</v>
      </c>
      <c r="BC2864" t="s">
        <v>3206</v>
      </c>
      <c r="BG2864" t="s">
        <v>17757</v>
      </c>
      <c r="BH2864" t="s">
        <v>2415</v>
      </c>
    </row>
    <row r="2865" spans="1:60" x14ac:dyDescent="0.25">
      <c r="A2865" s="1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10"/>
      <c r="P2865" s="6"/>
      <c r="Q2865" s="6"/>
      <c r="R2865" s="6"/>
      <c r="S2865" s="6"/>
      <c r="T2865" s="6"/>
      <c r="U2865" s="17"/>
      <c r="V2865" s="17"/>
      <c r="W2865" s="11"/>
      <c r="X2865" s="6"/>
      <c r="Y2865" s="6"/>
      <c r="Z2865" s="6"/>
      <c r="AA2865" s="6"/>
      <c r="AB2865" s="6"/>
      <c r="AZ2865" t="s">
        <v>73</v>
      </c>
      <c r="BA2865" t="s">
        <v>3205</v>
      </c>
      <c r="BB2865" t="s">
        <v>3227</v>
      </c>
      <c r="BC2865" t="s">
        <v>3206</v>
      </c>
      <c r="BG2865" t="s">
        <v>17758</v>
      </c>
      <c r="BH2865" t="s">
        <v>1970</v>
      </c>
    </row>
    <row r="2866" spans="1:60" x14ac:dyDescent="0.25">
      <c r="A2866" s="9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10"/>
      <c r="P2866" s="6"/>
      <c r="Q2866" s="6"/>
      <c r="R2866" s="6"/>
      <c r="S2866" s="6"/>
      <c r="T2866" s="6"/>
      <c r="U2866" s="6"/>
      <c r="V2866" s="6"/>
      <c r="W2866" s="11"/>
      <c r="X2866" s="6"/>
      <c r="Y2866" s="6"/>
      <c r="Z2866" s="6"/>
      <c r="AA2866" s="6"/>
      <c r="AB2866" s="6"/>
      <c r="AZ2866" t="s">
        <v>1221</v>
      </c>
      <c r="BA2866" t="s">
        <v>3205</v>
      </c>
      <c r="BB2866" t="s">
        <v>3227</v>
      </c>
      <c r="BC2866" t="s">
        <v>3206</v>
      </c>
      <c r="BG2866" t="s">
        <v>17759</v>
      </c>
      <c r="BH2866" t="s">
        <v>1889</v>
      </c>
    </row>
    <row r="2867" spans="1:60" x14ac:dyDescent="0.25">
      <c r="A2867" s="12"/>
      <c r="B2867" s="13"/>
      <c r="C2867" s="13"/>
      <c r="D2867" s="13"/>
      <c r="E2867" s="13"/>
      <c r="F2867" s="13"/>
      <c r="G2867" s="13"/>
      <c r="H2867" s="13"/>
      <c r="I2867" s="13"/>
      <c r="J2867" s="13"/>
      <c r="K2867" s="13"/>
      <c r="L2867" s="13"/>
      <c r="M2867" s="13"/>
      <c r="N2867" s="13"/>
      <c r="O2867" s="14"/>
      <c r="P2867" s="13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Z2867" t="s">
        <v>1490</v>
      </c>
      <c r="BA2867" t="s">
        <v>3205</v>
      </c>
      <c r="BB2867" t="s">
        <v>3227</v>
      </c>
      <c r="BC2867" t="s">
        <v>3206</v>
      </c>
      <c r="BG2867" t="s">
        <v>17760</v>
      </c>
      <c r="BH2867" t="s">
        <v>1893</v>
      </c>
    </row>
    <row r="2868" spans="1:60" x14ac:dyDescent="0.25">
      <c r="A2868" s="9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10"/>
      <c r="P2868" s="6"/>
      <c r="Q2868" s="11"/>
      <c r="R2868" s="6"/>
      <c r="S2868" s="6"/>
      <c r="T2868" s="6"/>
      <c r="U2868" s="6"/>
      <c r="V2868" s="6"/>
      <c r="W2868" s="11"/>
      <c r="X2868" s="6"/>
      <c r="Y2868" s="6"/>
      <c r="Z2868" s="6"/>
      <c r="AA2868" s="6"/>
      <c r="AB2868" s="6"/>
      <c r="AZ2868" t="s">
        <v>5132</v>
      </c>
      <c r="BA2868" t="s">
        <v>3205</v>
      </c>
      <c r="BB2868" t="s">
        <v>3967</v>
      </c>
      <c r="BC2868" t="s">
        <v>3206</v>
      </c>
      <c r="BG2868" t="s">
        <v>17761</v>
      </c>
      <c r="BH2868" t="s">
        <v>35</v>
      </c>
    </row>
    <row r="2869" spans="1:60" x14ac:dyDescent="0.25">
      <c r="A2869" s="12"/>
      <c r="B2869" s="13"/>
      <c r="C2869" s="13"/>
      <c r="D2869" s="13"/>
      <c r="E2869" s="1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4"/>
      <c r="P2869" s="13"/>
      <c r="Q2869" s="15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Z2869" t="s">
        <v>5133</v>
      </c>
      <c r="BA2869" t="s">
        <v>3205</v>
      </c>
      <c r="BB2869" t="s">
        <v>3227</v>
      </c>
      <c r="BC2869" t="s">
        <v>3206</v>
      </c>
      <c r="BG2869" t="s">
        <v>17762</v>
      </c>
      <c r="BH2869" t="s">
        <v>1970</v>
      </c>
    </row>
    <row r="2870" spans="1:60" x14ac:dyDescent="0.25">
      <c r="A2870" s="18"/>
      <c r="B2870" s="19"/>
      <c r="C2870" s="20"/>
      <c r="D2870" s="19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10"/>
      <c r="P2870" s="6"/>
      <c r="Q2870" s="6"/>
      <c r="R2870" s="6"/>
      <c r="S2870" s="6"/>
      <c r="T2870" s="6"/>
      <c r="U2870" s="17"/>
      <c r="V2870" s="17"/>
      <c r="W2870" s="11"/>
      <c r="X2870" s="6"/>
      <c r="Y2870" s="6"/>
      <c r="Z2870" s="6"/>
      <c r="AA2870" s="6"/>
      <c r="AB2870" s="6"/>
      <c r="AZ2870" t="s">
        <v>1612</v>
      </c>
      <c r="BA2870" t="s">
        <v>3205</v>
      </c>
      <c r="BB2870" t="s">
        <v>3227</v>
      </c>
      <c r="BC2870" t="s">
        <v>3206</v>
      </c>
      <c r="BG2870" t="s">
        <v>17763</v>
      </c>
      <c r="BH2870" t="s">
        <v>62</v>
      </c>
    </row>
    <row r="2871" spans="1:60" x14ac:dyDescent="0.25">
      <c r="A2871" s="9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10"/>
      <c r="P2871" s="6"/>
      <c r="Q2871" s="11"/>
      <c r="R2871" s="6"/>
      <c r="S2871" s="6"/>
      <c r="T2871" s="6"/>
      <c r="U2871" s="6"/>
      <c r="V2871" s="6"/>
      <c r="W2871" s="11"/>
      <c r="X2871" s="6"/>
      <c r="Y2871" s="6"/>
      <c r="Z2871" s="6"/>
      <c r="AA2871" s="6"/>
      <c r="AB2871" s="6"/>
      <c r="AZ2871" t="s">
        <v>5134</v>
      </c>
      <c r="BA2871" t="s">
        <v>3205</v>
      </c>
      <c r="BB2871" t="s">
        <v>3227</v>
      </c>
      <c r="BC2871" t="s">
        <v>3206</v>
      </c>
      <c r="BG2871" t="s">
        <v>17764</v>
      </c>
      <c r="BH2871" t="s">
        <v>49</v>
      </c>
    </row>
    <row r="2872" spans="1:60" x14ac:dyDescent="0.25">
      <c r="A2872" s="9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10"/>
      <c r="P2872" s="6"/>
      <c r="Q2872" s="6"/>
      <c r="R2872" s="6"/>
      <c r="S2872" s="6"/>
      <c r="T2872" s="6"/>
      <c r="U2872" s="6"/>
      <c r="V2872" s="6"/>
      <c r="W2872" s="11"/>
      <c r="X2872" s="6"/>
      <c r="Y2872" s="6"/>
      <c r="Z2872" s="6"/>
      <c r="AA2872" s="6"/>
      <c r="AB2872" s="6"/>
      <c r="AZ2872" t="s">
        <v>5135</v>
      </c>
      <c r="BA2872" t="s">
        <v>3205</v>
      </c>
      <c r="BB2872" t="s">
        <v>3227</v>
      </c>
      <c r="BC2872" t="s">
        <v>3204</v>
      </c>
      <c r="BG2872" t="s">
        <v>17765</v>
      </c>
      <c r="BH2872" t="s">
        <v>187</v>
      </c>
    </row>
    <row r="2873" spans="1:60" x14ac:dyDescent="0.25">
      <c r="A2873" s="9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10"/>
      <c r="P2873" s="6"/>
      <c r="Q2873" s="6"/>
      <c r="R2873" s="6"/>
      <c r="S2873" s="6"/>
      <c r="T2873" s="6"/>
      <c r="U2873" s="6"/>
      <c r="V2873" s="6"/>
      <c r="W2873" s="11"/>
      <c r="X2873" s="6"/>
      <c r="Y2873" s="6"/>
      <c r="Z2873" s="6"/>
      <c r="AA2873" s="6"/>
      <c r="AB2873" s="6"/>
      <c r="AZ2873" t="s">
        <v>151</v>
      </c>
      <c r="BA2873" t="s">
        <v>3205</v>
      </c>
      <c r="BB2873" t="s">
        <v>3227</v>
      </c>
      <c r="BC2873" t="s">
        <v>3206</v>
      </c>
      <c r="BG2873" t="s">
        <v>17766</v>
      </c>
      <c r="BH2873" t="s">
        <v>194</v>
      </c>
    </row>
    <row r="2874" spans="1:60" x14ac:dyDescent="0.25">
      <c r="A2874" s="12"/>
      <c r="B2874" s="13"/>
      <c r="C2874" s="13"/>
      <c r="D2874" s="1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4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Z2874" t="s">
        <v>5136</v>
      </c>
      <c r="BA2874" t="s">
        <v>3205</v>
      </c>
      <c r="BB2874" t="s">
        <v>3227</v>
      </c>
      <c r="BC2874" t="s">
        <v>3206</v>
      </c>
      <c r="BG2874" t="s">
        <v>17767</v>
      </c>
      <c r="BH2874" t="s">
        <v>21860</v>
      </c>
    </row>
    <row r="2875" spans="1:60" x14ac:dyDescent="0.25">
      <c r="A2875" s="12"/>
      <c r="B2875" s="13"/>
      <c r="C2875" s="13"/>
      <c r="D2875" s="1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4"/>
      <c r="P2875" s="13"/>
      <c r="Q2875" s="15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Z2875" t="s">
        <v>5137</v>
      </c>
      <c r="BA2875" t="s">
        <v>3205</v>
      </c>
      <c r="BB2875" t="s">
        <v>3203</v>
      </c>
      <c r="BC2875" t="s">
        <v>7263</v>
      </c>
      <c r="BG2875" t="s">
        <v>17768</v>
      </c>
      <c r="BH2875" t="s">
        <v>35</v>
      </c>
    </row>
    <row r="2876" spans="1:60" x14ac:dyDescent="0.25">
      <c r="A2876" s="9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10"/>
      <c r="P2876" s="6"/>
      <c r="Q2876" s="11"/>
      <c r="R2876" s="6"/>
      <c r="S2876" s="6"/>
      <c r="T2876" s="6"/>
      <c r="U2876" s="6"/>
      <c r="V2876" s="6"/>
      <c r="W2876" s="11"/>
      <c r="X2876" s="6"/>
      <c r="Y2876" s="6"/>
      <c r="Z2876" s="6"/>
      <c r="AA2876" s="6"/>
      <c r="AB2876" s="6"/>
      <c r="AZ2876" t="s">
        <v>5138</v>
      </c>
      <c r="BA2876" t="s">
        <v>3205</v>
      </c>
      <c r="BB2876" t="s">
        <v>3227</v>
      </c>
      <c r="BC2876" t="s">
        <v>3206</v>
      </c>
      <c r="BG2876" t="s">
        <v>17769</v>
      </c>
      <c r="BH2876" t="s">
        <v>62</v>
      </c>
    </row>
    <row r="2877" spans="1:60" x14ac:dyDescent="0.25">
      <c r="A2877" s="9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10"/>
      <c r="P2877" s="6"/>
      <c r="Q2877" s="6"/>
      <c r="R2877" s="6"/>
      <c r="S2877" s="6"/>
      <c r="T2877" s="6"/>
      <c r="U2877" s="6"/>
      <c r="V2877" s="6"/>
      <c r="W2877" s="11"/>
      <c r="X2877" s="6"/>
      <c r="Y2877" s="6"/>
      <c r="Z2877" s="6"/>
      <c r="AA2877" s="6"/>
      <c r="AB2877" s="6"/>
      <c r="AZ2877" t="s">
        <v>5139</v>
      </c>
      <c r="BA2877" t="s">
        <v>3205</v>
      </c>
      <c r="BB2877" t="s">
        <v>3227</v>
      </c>
      <c r="BC2877" t="s">
        <v>3204</v>
      </c>
      <c r="BG2877" t="s">
        <v>17770</v>
      </c>
      <c r="BH2877" t="s">
        <v>49</v>
      </c>
    </row>
    <row r="2878" spans="1:60" x14ac:dyDescent="0.25">
      <c r="A2878" s="9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10"/>
      <c r="P2878" s="6"/>
      <c r="Q2878" s="6"/>
      <c r="R2878" s="6"/>
      <c r="S2878" s="6"/>
      <c r="T2878" s="6"/>
      <c r="U2878" s="6"/>
      <c r="V2878" s="6"/>
      <c r="W2878" s="11"/>
      <c r="X2878" s="6"/>
      <c r="Y2878" s="6"/>
      <c r="Z2878" s="6"/>
      <c r="AA2878" s="6"/>
      <c r="AB2878" s="6"/>
      <c r="AZ2878" t="s">
        <v>5140</v>
      </c>
      <c r="BA2878" t="s">
        <v>3205</v>
      </c>
      <c r="BB2878" t="s">
        <v>3227</v>
      </c>
      <c r="BC2878" t="s">
        <v>3206</v>
      </c>
      <c r="BG2878" t="s">
        <v>17771</v>
      </c>
      <c r="BH2878" t="s">
        <v>1891</v>
      </c>
    </row>
    <row r="2879" spans="1:60" x14ac:dyDescent="0.25">
      <c r="A2879" s="9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10"/>
      <c r="P2879" s="6"/>
      <c r="Q2879" s="11"/>
      <c r="R2879" s="6"/>
      <c r="S2879" s="6"/>
      <c r="T2879" s="6"/>
      <c r="U2879" s="6"/>
      <c r="V2879" s="6"/>
      <c r="W2879" s="11"/>
      <c r="X2879" s="6"/>
      <c r="Y2879" s="6"/>
      <c r="Z2879" s="6"/>
      <c r="AA2879" s="6"/>
      <c r="AB2879" s="6"/>
      <c r="AZ2879" t="s">
        <v>5141</v>
      </c>
      <c r="BA2879" t="s">
        <v>3205</v>
      </c>
      <c r="BB2879" t="s">
        <v>3227</v>
      </c>
      <c r="BC2879" t="s">
        <v>3206</v>
      </c>
      <c r="BG2879" t="s">
        <v>17772</v>
      </c>
      <c r="BH2879" t="s">
        <v>35</v>
      </c>
    </row>
    <row r="2880" spans="1:60" x14ac:dyDescent="0.25">
      <c r="A2880" s="9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10"/>
      <c r="P2880" s="6"/>
      <c r="Q2880" s="6"/>
      <c r="R2880" s="6"/>
      <c r="S2880" s="6"/>
      <c r="T2880" s="6"/>
      <c r="U2880" s="6"/>
      <c r="V2880" s="6"/>
      <c r="W2880" s="11"/>
      <c r="X2880" s="6"/>
      <c r="Y2880" s="6"/>
      <c r="Z2880" s="6"/>
      <c r="AA2880" s="6"/>
      <c r="AB2880" s="6"/>
      <c r="AZ2880" t="s">
        <v>5142</v>
      </c>
      <c r="BA2880" t="s">
        <v>3205</v>
      </c>
      <c r="BB2880" t="s">
        <v>3227</v>
      </c>
      <c r="BC2880" t="s">
        <v>3206</v>
      </c>
      <c r="BG2880" t="s">
        <v>17773</v>
      </c>
      <c r="BH2880" t="s">
        <v>35</v>
      </c>
    </row>
    <row r="2881" spans="1:60" x14ac:dyDescent="0.25">
      <c r="A2881" s="9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10"/>
      <c r="P2881" s="6"/>
      <c r="Q2881" s="11"/>
      <c r="R2881" s="6"/>
      <c r="S2881" s="6"/>
      <c r="T2881" s="6"/>
      <c r="U2881" s="6"/>
      <c r="V2881" s="6"/>
      <c r="W2881" s="11"/>
      <c r="X2881" s="6"/>
      <c r="Y2881" s="6"/>
      <c r="Z2881" s="6"/>
      <c r="AA2881" s="6"/>
      <c r="AB2881" s="6"/>
      <c r="AZ2881" t="s">
        <v>5143</v>
      </c>
      <c r="BA2881" t="s">
        <v>3205</v>
      </c>
      <c r="BB2881" t="s">
        <v>3227</v>
      </c>
      <c r="BC2881" t="s">
        <v>3206</v>
      </c>
      <c r="BG2881" t="s">
        <v>17774</v>
      </c>
      <c r="BH2881" t="s">
        <v>9127</v>
      </c>
    </row>
    <row r="2882" spans="1:60" x14ac:dyDescent="0.25">
      <c r="A2882" s="9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10"/>
      <c r="P2882" s="6"/>
      <c r="Q2882" s="6"/>
      <c r="R2882" s="6"/>
      <c r="S2882" s="6"/>
      <c r="T2882" s="6"/>
      <c r="U2882" s="6"/>
      <c r="V2882" s="6"/>
      <c r="W2882" s="11"/>
      <c r="X2882" s="6"/>
      <c r="Y2882" s="6"/>
      <c r="Z2882" s="6"/>
      <c r="AA2882" s="6"/>
      <c r="AB2882" s="6"/>
      <c r="AZ2882" t="s">
        <v>5144</v>
      </c>
      <c r="BA2882" t="s">
        <v>3205</v>
      </c>
      <c r="BB2882" t="s">
        <v>3227</v>
      </c>
      <c r="BC2882" t="s">
        <v>3206</v>
      </c>
      <c r="BG2882" t="s">
        <v>17775</v>
      </c>
      <c r="BH2882" t="s">
        <v>8869</v>
      </c>
    </row>
    <row r="2883" spans="1:60" x14ac:dyDescent="0.25">
      <c r="A2883" s="16"/>
      <c r="B2883" s="13"/>
      <c r="C2883" s="13"/>
      <c r="D2883" s="13"/>
      <c r="E2883" s="13"/>
      <c r="F2883" s="13"/>
      <c r="G2883" s="13"/>
      <c r="H2883" s="13"/>
      <c r="I2883" s="13"/>
      <c r="J2883" s="13"/>
      <c r="K2883" s="13"/>
      <c r="L2883" s="13"/>
      <c r="M2883" s="13"/>
      <c r="N2883" s="13"/>
      <c r="O2883" s="14"/>
      <c r="P2883" s="13"/>
      <c r="Q2883" s="15"/>
      <c r="R2883" s="13"/>
      <c r="S2883" s="13"/>
      <c r="T2883" s="13"/>
      <c r="U2883" s="17"/>
      <c r="V2883" s="17"/>
      <c r="W2883" s="13"/>
      <c r="X2883" s="13"/>
      <c r="Y2883" s="13"/>
      <c r="Z2883" s="13"/>
      <c r="AA2883" s="13"/>
      <c r="AB2883" s="13"/>
      <c r="AZ2883" t="s">
        <v>2822</v>
      </c>
      <c r="BA2883" t="s">
        <v>3205</v>
      </c>
      <c r="BB2883" t="s">
        <v>3227</v>
      </c>
      <c r="BC2883" t="s">
        <v>3206</v>
      </c>
      <c r="BG2883" t="s">
        <v>17776</v>
      </c>
      <c r="BH2883" t="s">
        <v>21862</v>
      </c>
    </row>
    <row r="2884" spans="1:60" x14ac:dyDescent="0.25">
      <c r="A2884" s="9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10"/>
      <c r="P2884" s="6"/>
      <c r="Q2884" s="6"/>
      <c r="R2884" s="6"/>
      <c r="S2884" s="6"/>
      <c r="T2884" s="6"/>
      <c r="U2884" s="6"/>
      <c r="V2884" s="6"/>
      <c r="W2884" s="11"/>
      <c r="X2884" s="6"/>
      <c r="Y2884" s="6"/>
      <c r="Z2884" s="6"/>
      <c r="AA2884" s="6"/>
      <c r="AB2884" s="6"/>
      <c r="AZ2884" t="s">
        <v>5145</v>
      </c>
      <c r="BA2884" t="s">
        <v>3205</v>
      </c>
      <c r="BB2884" t="s">
        <v>3227</v>
      </c>
      <c r="BC2884" t="s">
        <v>3204</v>
      </c>
      <c r="BG2884" t="s">
        <v>17777</v>
      </c>
      <c r="BH2884" t="s">
        <v>21862</v>
      </c>
    </row>
    <row r="2885" spans="1:60" x14ac:dyDescent="0.25">
      <c r="A2885" s="12"/>
      <c r="B2885" s="13"/>
      <c r="C2885" s="13"/>
      <c r="D2885" s="13"/>
      <c r="E2885" s="13"/>
      <c r="F2885" s="13"/>
      <c r="G2885" s="13"/>
      <c r="H2885" s="13"/>
      <c r="I2885" s="13"/>
      <c r="J2885" s="13"/>
      <c r="K2885" s="13"/>
      <c r="L2885" s="13"/>
      <c r="M2885" s="13"/>
      <c r="N2885" s="13"/>
      <c r="O2885" s="14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Z2885" t="s">
        <v>5146</v>
      </c>
      <c r="BA2885" t="s">
        <v>3205</v>
      </c>
      <c r="BB2885" t="s">
        <v>3227</v>
      </c>
      <c r="BC2885" t="s">
        <v>3206</v>
      </c>
      <c r="BG2885" t="s">
        <v>17778</v>
      </c>
      <c r="BH2885" t="s">
        <v>45</v>
      </c>
    </row>
    <row r="2886" spans="1:60" x14ac:dyDescent="0.25">
      <c r="A2886" s="12"/>
      <c r="B2886" s="13"/>
      <c r="C2886" s="13"/>
      <c r="D2886" s="13"/>
      <c r="E2886" s="13"/>
      <c r="F2886" s="13"/>
      <c r="G2886" s="13"/>
      <c r="H2886" s="13"/>
      <c r="I2886" s="13"/>
      <c r="J2886" s="13"/>
      <c r="K2886" s="13"/>
      <c r="L2886" s="13"/>
      <c r="M2886" s="13"/>
      <c r="N2886" s="13"/>
      <c r="O2886" s="14"/>
      <c r="P2886" s="13"/>
      <c r="Q2886" s="15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Z2886" t="s">
        <v>5147</v>
      </c>
      <c r="BA2886" t="s">
        <v>3205</v>
      </c>
      <c r="BB2886" t="s">
        <v>3227</v>
      </c>
      <c r="BC2886" t="s">
        <v>3204</v>
      </c>
      <c r="BG2886" t="s">
        <v>17779</v>
      </c>
      <c r="BH2886" t="s">
        <v>553</v>
      </c>
    </row>
    <row r="2887" spans="1:60" x14ac:dyDescent="0.25">
      <c r="A2887" s="9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10"/>
      <c r="P2887" s="6"/>
      <c r="Q2887" s="6"/>
      <c r="R2887" s="6"/>
      <c r="S2887" s="6"/>
      <c r="T2887" s="6"/>
      <c r="U2887" s="6"/>
      <c r="V2887" s="6"/>
      <c r="W2887" s="11"/>
      <c r="X2887" s="6"/>
      <c r="Y2887" s="6"/>
      <c r="Z2887" s="6"/>
      <c r="AA2887" s="6"/>
      <c r="AB2887" s="6"/>
      <c r="AZ2887" t="s">
        <v>5148</v>
      </c>
      <c r="BA2887" t="s">
        <v>3205</v>
      </c>
      <c r="BB2887" t="s">
        <v>3227</v>
      </c>
      <c r="BC2887" t="s">
        <v>3206</v>
      </c>
      <c r="BG2887" t="s">
        <v>17780</v>
      </c>
      <c r="BH2887" t="s">
        <v>9128</v>
      </c>
    </row>
    <row r="2888" spans="1:60" x14ac:dyDescent="0.25">
      <c r="A2888" s="1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10"/>
      <c r="P2888" s="6"/>
      <c r="Q2888" s="6"/>
      <c r="R2888" s="6"/>
      <c r="S2888" s="6"/>
      <c r="T2888" s="6"/>
      <c r="U2888" s="17"/>
      <c r="V2888" s="17"/>
      <c r="W2888" s="11"/>
      <c r="X2888" s="6"/>
      <c r="Y2888" s="6"/>
      <c r="Z2888" s="6"/>
      <c r="AA2888" s="6"/>
      <c r="AB2888" s="6"/>
      <c r="AZ2888" t="s">
        <v>1382</v>
      </c>
      <c r="BA2888" t="s">
        <v>3205</v>
      </c>
      <c r="BB2888" t="s">
        <v>3227</v>
      </c>
      <c r="BC2888" t="s">
        <v>3206</v>
      </c>
      <c r="BG2888" t="s">
        <v>17781</v>
      </c>
      <c r="BH2888" t="s">
        <v>2501</v>
      </c>
    </row>
    <row r="2889" spans="1:60" x14ac:dyDescent="0.25">
      <c r="A2889" s="16"/>
      <c r="B2889" s="13"/>
      <c r="C2889" s="13"/>
      <c r="D2889" s="13"/>
      <c r="E2889" s="13"/>
      <c r="F2889" s="13"/>
      <c r="G2889" s="13"/>
      <c r="H2889" s="13"/>
      <c r="I2889" s="13"/>
      <c r="J2889" s="13"/>
      <c r="K2889" s="13"/>
      <c r="L2889" s="13"/>
      <c r="M2889" s="13"/>
      <c r="N2889" s="13"/>
      <c r="O2889" s="14"/>
      <c r="P2889" s="13"/>
      <c r="Q2889" s="13"/>
      <c r="R2889" s="13"/>
      <c r="S2889" s="13"/>
      <c r="T2889" s="13"/>
      <c r="U2889" s="17"/>
      <c r="V2889" s="17"/>
      <c r="W2889" s="13"/>
      <c r="X2889" s="13"/>
      <c r="Y2889" s="13"/>
      <c r="Z2889" s="13"/>
      <c r="AA2889" s="13"/>
      <c r="AB2889" s="13"/>
      <c r="AZ2889" t="s">
        <v>1429</v>
      </c>
      <c r="BA2889" t="s">
        <v>3205</v>
      </c>
      <c r="BB2889" t="s">
        <v>3227</v>
      </c>
      <c r="BC2889" t="s">
        <v>3206</v>
      </c>
      <c r="BG2889" t="s">
        <v>17782</v>
      </c>
      <c r="BH2889" t="s">
        <v>9128</v>
      </c>
    </row>
    <row r="2890" spans="1:60" x14ac:dyDescent="0.25">
      <c r="A2890" s="12"/>
      <c r="B2890" s="13"/>
      <c r="C2890" s="13"/>
      <c r="D2890" s="13"/>
      <c r="E2890" s="13"/>
      <c r="F2890" s="13"/>
      <c r="G2890" s="13"/>
      <c r="H2890" s="13"/>
      <c r="I2890" s="13"/>
      <c r="J2890" s="13"/>
      <c r="K2890" s="13"/>
      <c r="L2890" s="13"/>
      <c r="M2890" s="13"/>
      <c r="N2890" s="13"/>
      <c r="O2890" s="14"/>
      <c r="P2890" s="13"/>
      <c r="Q2890" s="15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Z2890" t="s">
        <v>5149</v>
      </c>
      <c r="BA2890" t="s">
        <v>3205</v>
      </c>
      <c r="BB2890" t="s">
        <v>3967</v>
      </c>
      <c r="BC2890" t="s">
        <v>7263</v>
      </c>
      <c r="BG2890" t="s">
        <v>17783</v>
      </c>
      <c r="BH2890" t="s">
        <v>2501</v>
      </c>
    </row>
    <row r="2891" spans="1:60" x14ac:dyDescent="0.25">
      <c r="A2891" s="12"/>
      <c r="B2891" s="13"/>
      <c r="C2891" s="13"/>
      <c r="D2891" s="13"/>
      <c r="E2891" s="13"/>
      <c r="F2891" s="13"/>
      <c r="G2891" s="13"/>
      <c r="H2891" s="13"/>
      <c r="I2891" s="13"/>
      <c r="J2891" s="13"/>
      <c r="K2891" s="13"/>
      <c r="L2891" s="13"/>
      <c r="M2891" s="13"/>
      <c r="N2891" s="13"/>
      <c r="O2891" s="14"/>
      <c r="P2891" s="13"/>
      <c r="Q2891" s="15"/>
      <c r="R2891" s="13"/>
      <c r="S2891" s="13"/>
      <c r="T2891" s="13"/>
      <c r="U2891" s="13"/>
      <c r="V2891" s="13"/>
      <c r="W2891" s="13"/>
      <c r="X2891" s="13"/>
      <c r="Y2891" s="13"/>
      <c r="Z2891" s="13"/>
      <c r="AA2891" s="13"/>
      <c r="AB2891" s="13"/>
      <c r="AZ2891" t="s">
        <v>5150</v>
      </c>
      <c r="BA2891" t="s">
        <v>3205</v>
      </c>
      <c r="BB2891" t="s">
        <v>3227</v>
      </c>
      <c r="BC2891" t="s">
        <v>3206</v>
      </c>
      <c r="BG2891" t="s">
        <v>17784</v>
      </c>
      <c r="BH2891" t="s">
        <v>2503</v>
      </c>
    </row>
    <row r="2892" spans="1:60" x14ac:dyDescent="0.25">
      <c r="A2892" s="12"/>
      <c r="B2892" s="13"/>
      <c r="C2892" s="13"/>
      <c r="D2892" s="13"/>
      <c r="E2892" s="13"/>
      <c r="F2892" s="13"/>
      <c r="G2892" s="13"/>
      <c r="H2892" s="13"/>
      <c r="I2892" s="13"/>
      <c r="J2892" s="13"/>
      <c r="K2892" s="13"/>
      <c r="L2892" s="13"/>
      <c r="M2892" s="13"/>
      <c r="N2892" s="13"/>
      <c r="O2892" s="14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Z2892" t="s">
        <v>583</v>
      </c>
      <c r="BA2892" t="s">
        <v>3205</v>
      </c>
      <c r="BB2892" t="s">
        <v>3227</v>
      </c>
      <c r="BC2892" t="s">
        <v>3206</v>
      </c>
      <c r="BG2892" t="s">
        <v>17785</v>
      </c>
      <c r="BH2892" t="s">
        <v>8869</v>
      </c>
    </row>
    <row r="2893" spans="1:60" x14ac:dyDescent="0.25">
      <c r="A2893" s="9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10"/>
      <c r="P2893" s="6"/>
      <c r="Q2893" s="11"/>
      <c r="R2893" s="6"/>
      <c r="S2893" s="6"/>
      <c r="T2893" s="6"/>
      <c r="U2893" s="6"/>
      <c r="V2893" s="6"/>
      <c r="W2893" s="11"/>
      <c r="X2893" s="6"/>
      <c r="Y2893" s="6"/>
      <c r="Z2893" s="6"/>
      <c r="AA2893" s="6"/>
      <c r="AB2893" s="6"/>
      <c r="AZ2893" t="s">
        <v>5151</v>
      </c>
      <c r="BA2893" t="s">
        <v>3205</v>
      </c>
      <c r="BB2893" t="s">
        <v>3227</v>
      </c>
      <c r="BC2893" t="s">
        <v>3206</v>
      </c>
      <c r="BG2893" t="s">
        <v>17786</v>
      </c>
      <c r="BH2893" t="s">
        <v>2891</v>
      </c>
    </row>
    <row r="2894" spans="1:60" x14ac:dyDescent="0.25">
      <c r="A2894" s="18"/>
      <c r="B2894" s="19"/>
      <c r="C2894" s="20"/>
      <c r="D2894" s="19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10"/>
      <c r="P2894" s="6"/>
      <c r="Q2894" s="11"/>
      <c r="R2894" s="6"/>
      <c r="S2894" s="6"/>
      <c r="T2894" s="6"/>
      <c r="U2894" s="17"/>
      <c r="V2894" s="17"/>
      <c r="W2894" s="11"/>
      <c r="X2894" s="6"/>
      <c r="Y2894" s="6"/>
      <c r="Z2894" s="6"/>
      <c r="AA2894" s="6"/>
      <c r="AB2894" s="6"/>
      <c r="AZ2894" t="s">
        <v>77</v>
      </c>
      <c r="BA2894" t="s">
        <v>3205</v>
      </c>
      <c r="BB2894" t="s">
        <v>3227</v>
      </c>
      <c r="BC2894" t="s">
        <v>3206</v>
      </c>
      <c r="BG2894" t="s">
        <v>17787</v>
      </c>
      <c r="BH2894" t="s">
        <v>35</v>
      </c>
    </row>
    <row r="2895" spans="1:60" x14ac:dyDescent="0.25">
      <c r="A2895" s="18"/>
      <c r="B2895" s="19"/>
      <c r="C2895" s="20"/>
      <c r="D2895" s="19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10"/>
      <c r="P2895" s="6"/>
      <c r="Q2895" s="11"/>
      <c r="R2895" s="6"/>
      <c r="S2895" s="6"/>
      <c r="T2895" s="6"/>
      <c r="U2895" s="17"/>
      <c r="V2895" s="17"/>
      <c r="W2895" s="11"/>
      <c r="X2895" s="6"/>
      <c r="Y2895" s="6"/>
      <c r="Z2895" s="6"/>
      <c r="AA2895" s="6"/>
      <c r="AB2895" s="6"/>
      <c r="AZ2895" t="s">
        <v>2477</v>
      </c>
      <c r="BA2895" t="s">
        <v>3205</v>
      </c>
      <c r="BB2895" t="s">
        <v>3227</v>
      </c>
      <c r="BC2895" t="s">
        <v>3206</v>
      </c>
      <c r="BG2895" t="s">
        <v>17788</v>
      </c>
      <c r="BH2895" t="s">
        <v>1967</v>
      </c>
    </row>
    <row r="2896" spans="1:60" x14ac:dyDescent="0.25">
      <c r="A2896" s="18"/>
      <c r="B2896" s="19"/>
      <c r="C2896" s="20"/>
      <c r="D2896" s="19"/>
      <c r="E2896" s="13"/>
      <c r="F2896" s="13"/>
      <c r="G2896" s="13"/>
      <c r="H2896" s="13"/>
      <c r="I2896" s="13"/>
      <c r="J2896" s="13"/>
      <c r="K2896" s="13"/>
      <c r="L2896" s="13"/>
      <c r="M2896" s="13"/>
      <c r="N2896" s="13"/>
      <c r="O2896" s="14"/>
      <c r="P2896" s="13"/>
      <c r="Q2896" s="15"/>
      <c r="R2896" s="13"/>
      <c r="S2896" s="13"/>
      <c r="T2896" s="13"/>
      <c r="U2896" s="17"/>
      <c r="V2896" s="17"/>
      <c r="W2896" s="13"/>
      <c r="X2896" s="13"/>
      <c r="Y2896" s="13"/>
      <c r="Z2896" s="13"/>
      <c r="AA2896" s="13"/>
      <c r="AB2896" s="13"/>
      <c r="AZ2896" t="s">
        <v>2538</v>
      </c>
      <c r="BA2896" t="s">
        <v>3205</v>
      </c>
      <c r="BB2896" t="s">
        <v>3967</v>
      </c>
      <c r="BC2896" t="s">
        <v>3206</v>
      </c>
      <c r="BG2896" t="s">
        <v>17789</v>
      </c>
      <c r="BH2896" t="s">
        <v>1970</v>
      </c>
    </row>
    <row r="2897" spans="1:60" x14ac:dyDescent="0.25">
      <c r="A2897" s="9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10"/>
      <c r="P2897" s="6"/>
      <c r="Q2897" s="6"/>
      <c r="R2897" s="6"/>
      <c r="S2897" s="6"/>
      <c r="T2897" s="6"/>
      <c r="U2897" s="6"/>
      <c r="V2897" s="6"/>
      <c r="W2897" s="11"/>
      <c r="X2897" s="6"/>
      <c r="Y2897" s="6"/>
      <c r="Z2897" s="6"/>
      <c r="AA2897" s="6"/>
      <c r="AB2897" s="6"/>
      <c r="AZ2897" t="s">
        <v>5152</v>
      </c>
      <c r="BA2897" t="s">
        <v>3205</v>
      </c>
      <c r="BB2897" t="s">
        <v>3227</v>
      </c>
      <c r="BC2897" t="s">
        <v>3204</v>
      </c>
      <c r="BG2897" t="s">
        <v>17790</v>
      </c>
      <c r="BH2897" t="s">
        <v>62</v>
      </c>
    </row>
    <row r="2898" spans="1:60" x14ac:dyDescent="0.25">
      <c r="A2898" s="12"/>
      <c r="B2898" s="13"/>
      <c r="C2898" s="13"/>
      <c r="D2898" s="13"/>
      <c r="E2898" s="13"/>
      <c r="F2898" s="13"/>
      <c r="G2898" s="13"/>
      <c r="H2898" s="13"/>
      <c r="I2898" s="13"/>
      <c r="J2898" s="13"/>
      <c r="K2898" s="13"/>
      <c r="L2898" s="13"/>
      <c r="M2898" s="13"/>
      <c r="N2898" s="13"/>
      <c r="O2898" s="14"/>
      <c r="P2898" s="13"/>
      <c r="Q2898" s="15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Z2898" t="s">
        <v>5153</v>
      </c>
      <c r="BA2898" t="s">
        <v>3205</v>
      </c>
      <c r="BB2898" t="s">
        <v>3227</v>
      </c>
      <c r="BC2898" t="s">
        <v>3204</v>
      </c>
      <c r="BG2898" t="s">
        <v>17791</v>
      </c>
      <c r="BH2898" t="s">
        <v>2891</v>
      </c>
    </row>
    <row r="2899" spans="1:60" x14ac:dyDescent="0.25">
      <c r="A2899" s="18"/>
      <c r="B2899" s="19"/>
      <c r="C2899" s="20"/>
      <c r="D2899" s="19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10"/>
      <c r="P2899" s="6"/>
      <c r="Q2899" s="11"/>
      <c r="R2899" s="6"/>
      <c r="S2899" s="6"/>
      <c r="T2899" s="6"/>
      <c r="U2899" s="17"/>
      <c r="V2899" s="17"/>
      <c r="W2899" s="11"/>
      <c r="X2899" s="6"/>
      <c r="Y2899" s="6"/>
      <c r="Z2899" s="6"/>
      <c r="AA2899" s="6"/>
      <c r="AB2899" s="6"/>
      <c r="AZ2899" t="s">
        <v>2776</v>
      </c>
      <c r="BA2899" t="s">
        <v>3205</v>
      </c>
      <c r="BB2899" t="s">
        <v>3203</v>
      </c>
      <c r="BC2899" t="s">
        <v>7263</v>
      </c>
      <c r="BG2899" t="s">
        <v>17792</v>
      </c>
      <c r="BH2899" t="s">
        <v>1893</v>
      </c>
    </row>
    <row r="2900" spans="1:60" x14ac:dyDescent="0.25">
      <c r="A2900" s="12"/>
      <c r="B2900" s="13"/>
      <c r="C2900" s="13"/>
      <c r="D2900" s="13"/>
      <c r="E2900" s="13"/>
      <c r="F2900" s="13"/>
      <c r="G2900" s="13"/>
      <c r="H2900" s="13"/>
      <c r="I2900" s="13"/>
      <c r="J2900" s="13"/>
      <c r="K2900" s="13"/>
      <c r="L2900" s="13"/>
      <c r="M2900" s="13"/>
      <c r="N2900" s="13"/>
      <c r="O2900" s="14"/>
      <c r="P2900" s="13"/>
      <c r="Q2900" s="15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Z2900" t="s">
        <v>5154</v>
      </c>
      <c r="BA2900" t="s">
        <v>3205</v>
      </c>
      <c r="BB2900" t="s">
        <v>3203</v>
      </c>
      <c r="BC2900" t="s">
        <v>7263</v>
      </c>
      <c r="BG2900" t="s">
        <v>17793</v>
      </c>
      <c r="BH2900" t="s">
        <v>2415</v>
      </c>
    </row>
    <row r="2901" spans="1:60" x14ac:dyDescent="0.25">
      <c r="A2901" s="9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10"/>
      <c r="P2901" s="6"/>
      <c r="Q2901" s="11"/>
      <c r="R2901" s="6"/>
      <c r="S2901" s="6"/>
      <c r="T2901" s="6"/>
      <c r="U2901" s="6"/>
      <c r="V2901" s="6"/>
      <c r="W2901" s="11"/>
      <c r="X2901" s="6"/>
      <c r="Y2901" s="6"/>
      <c r="Z2901" s="6"/>
      <c r="AA2901" s="6"/>
      <c r="AB2901" s="6"/>
      <c r="AZ2901" t="s">
        <v>5155</v>
      </c>
      <c r="BA2901" t="s">
        <v>3205</v>
      </c>
      <c r="BB2901" t="s">
        <v>3227</v>
      </c>
      <c r="BC2901" t="s">
        <v>3206</v>
      </c>
      <c r="BG2901" t="s">
        <v>17794</v>
      </c>
      <c r="BH2901" t="s">
        <v>35</v>
      </c>
    </row>
    <row r="2902" spans="1:60" x14ac:dyDescent="0.25">
      <c r="A2902" s="12"/>
      <c r="B2902" s="13"/>
      <c r="C2902" s="13"/>
      <c r="D2902" s="13"/>
      <c r="E2902" s="13"/>
      <c r="F2902" s="13"/>
      <c r="G2902" s="13"/>
      <c r="H2902" s="13"/>
      <c r="I2902" s="13"/>
      <c r="J2902" s="13"/>
      <c r="K2902" s="13"/>
      <c r="L2902" s="13"/>
      <c r="M2902" s="13"/>
      <c r="N2902" s="13"/>
      <c r="O2902" s="14"/>
      <c r="P2902" s="13"/>
      <c r="Q2902" s="15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Z2902" t="s">
        <v>5156</v>
      </c>
      <c r="BA2902" t="s">
        <v>3205</v>
      </c>
      <c r="BB2902" t="s">
        <v>3227</v>
      </c>
      <c r="BC2902" t="s">
        <v>3206</v>
      </c>
      <c r="BG2902" t="s">
        <v>17795</v>
      </c>
      <c r="BH2902" t="s">
        <v>1967</v>
      </c>
    </row>
    <row r="2903" spans="1:60" x14ac:dyDescent="0.25">
      <c r="A2903" s="16"/>
      <c r="B2903" s="13"/>
      <c r="C2903" s="13"/>
      <c r="D2903" s="13"/>
      <c r="E2903" s="13"/>
      <c r="F2903" s="13"/>
      <c r="G2903" s="13"/>
      <c r="H2903" s="13"/>
      <c r="I2903" s="13"/>
      <c r="J2903" s="13"/>
      <c r="K2903" s="13"/>
      <c r="L2903" s="13"/>
      <c r="M2903" s="13"/>
      <c r="N2903" s="13"/>
      <c r="O2903" s="14"/>
      <c r="P2903" s="13"/>
      <c r="Q2903" s="13"/>
      <c r="R2903" s="13"/>
      <c r="S2903" s="13"/>
      <c r="T2903" s="13"/>
      <c r="U2903" s="17"/>
      <c r="V2903" s="17"/>
      <c r="W2903" s="13"/>
      <c r="X2903" s="13"/>
      <c r="Y2903" s="13"/>
      <c r="Z2903" s="13"/>
      <c r="AA2903" s="13"/>
      <c r="AB2903" s="13"/>
      <c r="AZ2903" t="s">
        <v>613</v>
      </c>
      <c r="BA2903" t="s">
        <v>3205</v>
      </c>
      <c r="BB2903" t="s">
        <v>3227</v>
      </c>
      <c r="BC2903" t="s">
        <v>3206</v>
      </c>
      <c r="BG2903" t="s">
        <v>17796</v>
      </c>
      <c r="BH2903" t="s">
        <v>35</v>
      </c>
    </row>
    <row r="2904" spans="1:60" x14ac:dyDescent="0.25">
      <c r="A2904" s="9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10"/>
      <c r="P2904" s="6"/>
      <c r="Q2904" s="6"/>
      <c r="R2904" s="6"/>
      <c r="S2904" s="6"/>
      <c r="T2904" s="6"/>
      <c r="U2904" s="6"/>
      <c r="V2904" s="6"/>
      <c r="W2904" s="11"/>
      <c r="X2904" s="6"/>
      <c r="Y2904" s="6"/>
      <c r="Z2904" s="6"/>
      <c r="AA2904" s="6"/>
      <c r="AB2904" s="6"/>
      <c r="AZ2904" t="s">
        <v>5157</v>
      </c>
      <c r="BA2904" t="s">
        <v>3205</v>
      </c>
      <c r="BB2904" t="s">
        <v>3227</v>
      </c>
      <c r="BC2904" t="s">
        <v>3206</v>
      </c>
      <c r="BG2904" t="s">
        <v>17797</v>
      </c>
      <c r="BH2904" t="s">
        <v>35</v>
      </c>
    </row>
    <row r="2905" spans="1:60" x14ac:dyDescent="0.25">
      <c r="A2905" s="12"/>
      <c r="B2905" s="13"/>
      <c r="C2905" s="13"/>
      <c r="D2905" s="13"/>
      <c r="E2905" s="13"/>
      <c r="F2905" s="13"/>
      <c r="G2905" s="13"/>
      <c r="H2905" s="13"/>
      <c r="I2905" s="13"/>
      <c r="J2905" s="13"/>
      <c r="K2905" s="13"/>
      <c r="L2905" s="13"/>
      <c r="M2905" s="13"/>
      <c r="N2905" s="13"/>
      <c r="O2905" s="14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Z2905" t="s">
        <v>879</v>
      </c>
      <c r="BA2905" t="s">
        <v>3205</v>
      </c>
      <c r="BB2905" t="s">
        <v>3227</v>
      </c>
      <c r="BC2905" t="s">
        <v>3206</v>
      </c>
      <c r="BG2905" t="s">
        <v>17798</v>
      </c>
      <c r="BH2905" t="s">
        <v>35</v>
      </c>
    </row>
    <row r="2906" spans="1:60" x14ac:dyDescent="0.25">
      <c r="A2906" s="18"/>
      <c r="B2906" s="19"/>
      <c r="C2906" s="20"/>
      <c r="D2906" s="19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10"/>
      <c r="P2906" s="6"/>
      <c r="Q2906" s="11"/>
      <c r="R2906" s="6"/>
      <c r="S2906" s="6"/>
      <c r="T2906" s="6"/>
      <c r="U2906" s="17"/>
      <c r="V2906" s="17"/>
      <c r="W2906" s="11"/>
      <c r="X2906" s="6"/>
      <c r="Y2906" s="6"/>
      <c r="Z2906" s="6"/>
      <c r="AA2906" s="6"/>
      <c r="AB2906" s="6"/>
      <c r="AZ2906" t="s">
        <v>879</v>
      </c>
      <c r="BA2906" t="s">
        <v>3205</v>
      </c>
      <c r="BB2906" t="s">
        <v>3227</v>
      </c>
      <c r="BC2906" t="s">
        <v>3206</v>
      </c>
      <c r="BG2906" t="s">
        <v>17799</v>
      </c>
      <c r="BH2906" t="s">
        <v>49</v>
      </c>
    </row>
    <row r="2907" spans="1:60" x14ac:dyDescent="0.25">
      <c r="A2907" s="9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10"/>
      <c r="P2907" s="6"/>
      <c r="Q2907" s="6"/>
      <c r="R2907" s="6"/>
      <c r="S2907" s="6"/>
      <c r="T2907" s="6"/>
      <c r="U2907" s="6"/>
      <c r="V2907" s="6"/>
      <c r="W2907" s="11"/>
      <c r="X2907" s="6"/>
      <c r="Y2907" s="6"/>
      <c r="Z2907" s="6"/>
      <c r="AA2907" s="6"/>
      <c r="AB2907" s="6"/>
      <c r="AZ2907" t="s">
        <v>5158</v>
      </c>
      <c r="BA2907" t="s">
        <v>3205</v>
      </c>
      <c r="BB2907" t="s">
        <v>3227</v>
      </c>
      <c r="BC2907" t="s">
        <v>3206</v>
      </c>
      <c r="BG2907" t="s">
        <v>17800</v>
      </c>
      <c r="BH2907" t="s">
        <v>45</v>
      </c>
    </row>
    <row r="2908" spans="1:60" x14ac:dyDescent="0.25">
      <c r="A2908" s="12"/>
      <c r="B2908" s="13"/>
      <c r="C2908" s="13"/>
      <c r="D2908" s="13"/>
      <c r="E2908" s="13"/>
      <c r="F2908" s="13"/>
      <c r="G2908" s="13"/>
      <c r="H2908" s="13"/>
      <c r="I2908" s="13"/>
      <c r="J2908" s="13"/>
      <c r="K2908" s="13"/>
      <c r="L2908" s="13"/>
      <c r="M2908" s="13"/>
      <c r="N2908" s="13"/>
      <c r="O2908" s="14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Z2908" t="s">
        <v>5159</v>
      </c>
      <c r="BA2908" t="s">
        <v>3205</v>
      </c>
      <c r="BB2908" t="s">
        <v>3227</v>
      </c>
      <c r="BC2908" t="s">
        <v>3206</v>
      </c>
      <c r="BG2908" t="s">
        <v>17801</v>
      </c>
      <c r="BH2908" t="s">
        <v>35</v>
      </c>
    </row>
    <row r="2909" spans="1:60" x14ac:dyDescent="0.25">
      <c r="A2909" s="9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10"/>
      <c r="P2909" s="6"/>
      <c r="Q2909" s="6"/>
      <c r="R2909" s="6"/>
      <c r="S2909" s="6"/>
      <c r="T2909" s="6"/>
      <c r="U2909" s="6"/>
      <c r="V2909" s="6"/>
      <c r="W2909" s="11"/>
      <c r="X2909" s="6"/>
      <c r="Y2909" s="6"/>
      <c r="Z2909" s="6"/>
      <c r="AA2909" s="6"/>
      <c r="AB2909" s="6"/>
      <c r="AZ2909" t="s">
        <v>5160</v>
      </c>
      <c r="BA2909" t="s">
        <v>3205</v>
      </c>
      <c r="BB2909" t="s">
        <v>3227</v>
      </c>
      <c r="BC2909" t="s">
        <v>3206</v>
      </c>
      <c r="BG2909" t="s">
        <v>17802</v>
      </c>
      <c r="BH2909" t="s">
        <v>187</v>
      </c>
    </row>
    <row r="2910" spans="1:60" x14ac:dyDescent="0.25">
      <c r="A2910" s="9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10"/>
      <c r="P2910" s="6"/>
      <c r="Q2910" s="6"/>
      <c r="R2910" s="6"/>
      <c r="S2910" s="6"/>
      <c r="T2910" s="6"/>
      <c r="U2910" s="6"/>
      <c r="V2910" s="6"/>
      <c r="W2910" s="11"/>
      <c r="X2910" s="6"/>
      <c r="Y2910" s="6"/>
      <c r="Z2910" s="6"/>
      <c r="AA2910" s="6"/>
      <c r="AB2910" s="6"/>
      <c r="AZ2910" t="s">
        <v>5161</v>
      </c>
      <c r="BA2910" t="s">
        <v>3205</v>
      </c>
      <c r="BB2910" t="s">
        <v>3227</v>
      </c>
      <c r="BC2910" t="s">
        <v>3204</v>
      </c>
      <c r="BG2910" t="s">
        <v>17803</v>
      </c>
      <c r="BH2910" t="s">
        <v>1893</v>
      </c>
    </row>
    <row r="2911" spans="1:60" x14ac:dyDescent="0.25">
      <c r="A2911" s="12"/>
      <c r="B2911" s="13"/>
      <c r="C2911" s="13"/>
      <c r="D2911" s="13"/>
      <c r="E2911" s="13"/>
      <c r="F2911" s="13"/>
      <c r="G2911" s="13"/>
      <c r="H2911" s="13"/>
      <c r="I2911" s="13"/>
      <c r="J2911" s="13"/>
      <c r="K2911" s="13"/>
      <c r="L2911" s="13"/>
      <c r="M2911" s="13"/>
      <c r="N2911" s="13"/>
      <c r="O2911" s="14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Z2911" t="s">
        <v>5162</v>
      </c>
      <c r="BA2911" t="s">
        <v>3205</v>
      </c>
      <c r="BB2911" t="s">
        <v>3227</v>
      </c>
      <c r="BC2911" t="s">
        <v>3204</v>
      </c>
      <c r="BG2911" t="s">
        <v>17804</v>
      </c>
      <c r="BH2911" t="s">
        <v>115</v>
      </c>
    </row>
    <row r="2912" spans="1:60" x14ac:dyDescent="0.25">
      <c r="A2912" s="9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10"/>
      <c r="P2912" s="6"/>
      <c r="Q2912" s="6"/>
      <c r="R2912" s="6"/>
      <c r="S2912" s="6"/>
      <c r="T2912" s="6"/>
      <c r="U2912" s="6"/>
      <c r="V2912" s="6"/>
      <c r="W2912" s="11"/>
      <c r="X2912" s="6"/>
      <c r="Y2912" s="6"/>
      <c r="Z2912" s="6"/>
      <c r="AA2912" s="6"/>
      <c r="AB2912" s="6"/>
      <c r="AZ2912" t="s">
        <v>5163</v>
      </c>
      <c r="BA2912" t="s">
        <v>3205</v>
      </c>
      <c r="BB2912" t="s">
        <v>3227</v>
      </c>
      <c r="BC2912" t="s">
        <v>3206</v>
      </c>
      <c r="BG2912" t="s">
        <v>17805</v>
      </c>
      <c r="BH2912" t="s">
        <v>49</v>
      </c>
    </row>
    <row r="2913" spans="1:60" x14ac:dyDescent="0.25">
      <c r="A2913" s="12"/>
      <c r="B2913" s="13"/>
      <c r="C2913" s="13"/>
      <c r="D2913" s="13"/>
      <c r="E2913" s="1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4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Z2913" t="s">
        <v>5164</v>
      </c>
      <c r="BA2913" t="s">
        <v>3205</v>
      </c>
      <c r="BB2913" t="s">
        <v>3227</v>
      </c>
      <c r="BC2913" t="s">
        <v>3206</v>
      </c>
      <c r="BG2913" t="s">
        <v>17806</v>
      </c>
      <c r="BH2913" t="s">
        <v>45</v>
      </c>
    </row>
    <row r="2914" spans="1:60" x14ac:dyDescent="0.25">
      <c r="A2914" s="12"/>
      <c r="B2914" s="13"/>
      <c r="C2914" s="13"/>
      <c r="D2914" s="13"/>
      <c r="E2914" s="13"/>
      <c r="F2914" s="13"/>
      <c r="G2914" s="13"/>
      <c r="H2914" s="13"/>
      <c r="I2914" s="13"/>
      <c r="J2914" s="13"/>
      <c r="K2914" s="13"/>
      <c r="L2914" s="13"/>
      <c r="M2914" s="13"/>
      <c r="N2914" s="13"/>
      <c r="O2914" s="14"/>
      <c r="P2914" s="13"/>
      <c r="Q2914" s="15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Z2914" t="s">
        <v>5165</v>
      </c>
      <c r="BA2914" t="s">
        <v>3205</v>
      </c>
      <c r="BB2914" t="s">
        <v>3227</v>
      </c>
      <c r="BC2914" t="s">
        <v>3206</v>
      </c>
      <c r="BG2914" t="s">
        <v>17807</v>
      </c>
      <c r="BH2914" t="s">
        <v>187</v>
      </c>
    </row>
    <row r="2915" spans="1:60" x14ac:dyDescent="0.25">
      <c r="A2915" s="16"/>
      <c r="B2915" s="13"/>
      <c r="C2915" s="13"/>
      <c r="D2915" s="13"/>
      <c r="E2915" s="13"/>
      <c r="F2915" s="13"/>
      <c r="G2915" s="13"/>
      <c r="H2915" s="13"/>
      <c r="I2915" s="13"/>
      <c r="J2915" s="13"/>
      <c r="K2915" s="13"/>
      <c r="L2915" s="13"/>
      <c r="M2915" s="13"/>
      <c r="N2915" s="13"/>
      <c r="O2915" s="14"/>
      <c r="P2915" s="13"/>
      <c r="Q2915" s="15"/>
      <c r="R2915" s="13"/>
      <c r="S2915" s="13"/>
      <c r="T2915" s="13"/>
      <c r="U2915" s="17"/>
      <c r="V2915" s="17"/>
      <c r="W2915" s="13"/>
      <c r="X2915" s="13"/>
      <c r="Y2915" s="13"/>
      <c r="Z2915" s="13"/>
      <c r="AA2915" s="13"/>
      <c r="AB2915" s="13"/>
      <c r="AZ2915" t="s">
        <v>5166</v>
      </c>
      <c r="BA2915" t="s">
        <v>3205</v>
      </c>
      <c r="BB2915" t="s">
        <v>3227</v>
      </c>
      <c r="BC2915" t="s">
        <v>3206</v>
      </c>
      <c r="BG2915" t="s">
        <v>17808</v>
      </c>
      <c r="BH2915" t="s">
        <v>553</v>
      </c>
    </row>
    <row r="2916" spans="1:60" x14ac:dyDescent="0.25">
      <c r="A2916" s="18"/>
      <c r="B2916" s="19"/>
      <c r="C2916" s="20"/>
      <c r="D2916" s="19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10"/>
      <c r="P2916" s="6"/>
      <c r="Q2916" s="11"/>
      <c r="R2916" s="6"/>
      <c r="S2916" s="6"/>
      <c r="T2916" s="6"/>
      <c r="U2916" s="17"/>
      <c r="V2916" s="17"/>
      <c r="W2916" s="11"/>
      <c r="X2916" s="6"/>
      <c r="Y2916" s="6"/>
      <c r="Z2916" s="6"/>
      <c r="AA2916" s="6"/>
      <c r="AB2916" s="6"/>
      <c r="AZ2916" t="s">
        <v>523</v>
      </c>
      <c r="BA2916" t="s">
        <v>3205</v>
      </c>
      <c r="BB2916" t="s">
        <v>3227</v>
      </c>
      <c r="BC2916" t="s">
        <v>3206</v>
      </c>
      <c r="BG2916" t="s">
        <v>17809</v>
      </c>
      <c r="BH2916" t="s">
        <v>2889</v>
      </c>
    </row>
    <row r="2917" spans="1:60" x14ac:dyDescent="0.25">
      <c r="A2917" s="9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10"/>
      <c r="P2917" s="6"/>
      <c r="Q2917" s="11"/>
      <c r="R2917" s="6"/>
      <c r="S2917" s="6"/>
      <c r="T2917" s="6"/>
      <c r="U2917" s="6"/>
      <c r="V2917" s="6"/>
      <c r="W2917" s="11"/>
      <c r="X2917" s="6"/>
      <c r="Y2917" s="6"/>
      <c r="Z2917" s="6"/>
      <c r="AA2917" s="6"/>
      <c r="AB2917" s="6"/>
      <c r="AZ2917" t="s">
        <v>5167</v>
      </c>
      <c r="BA2917" t="s">
        <v>3205</v>
      </c>
      <c r="BB2917" t="s">
        <v>3227</v>
      </c>
      <c r="BC2917" t="s">
        <v>3206</v>
      </c>
      <c r="BG2917" t="s">
        <v>17810</v>
      </c>
      <c r="BH2917" t="s">
        <v>62</v>
      </c>
    </row>
    <row r="2918" spans="1:60" x14ac:dyDescent="0.25">
      <c r="A2918" s="18"/>
      <c r="B2918" s="19"/>
      <c r="C2918" s="20"/>
      <c r="D2918" s="19"/>
      <c r="E2918" s="13"/>
      <c r="F2918" s="13"/>
      <c r="G2918" s="13"/>
      <c r="H2918" s="13"/>
      <c r="I2918" s="13"/>
      <c r="J2918" s="13"/>
      <c r="K2918" s="13"/>
      <c r="L2918" s="13"/>
      <c r="M2918" s="13"/>
      <c r="N2918" s="13"/>
      <c r="O2918" s="14"/>
      <c r="P2918" s="13"/>
      <c r="Q2918" s="15"/>
      <c r="R2918" s="13"/>
      <c r="S2918" s="13"/>
      <c r="T2918" s="13"/>
      <c r="U2918" s="17"/>
      <c r="V2918" s="17"/>
      <c r="W2918" s="13"/>
      <c r="X2918" s="13"/>
      <c r="Y2918" s="13"/>
      <c r="Z2918" s="13"/>
      <c r="AA2918" s="13"/>
      <c r="AB2918" s="13"/>
      <c r="AZ2918" t="s">
        <v>2403</v>
      </c>
      <c r="BA2918" t="s">
        <v>3205</v>
      </c>
      <c r="BB2918" t="s">
        <v>3227</v>
      </c>
      <c r="BC2918" t="s">
        <v>3206</v>
      </c>
      <c r="BG2918" t="s">
        <v>17811</v>
      </c>
      <c r="BH2918" t="s">
        <v>1893</v>
      </c>
    </row>
    <row r="2919" spans="1:60" x14ac:dyDescent="0.25">
      <c r="A2919" s="9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10"/>
      <c r="P2919" s="6"/>
      <c r="Q2919" s="6"/>
      <c r="R2919" s="6"/>
      <c r="S2919" s="6"/>
      <c r="T2919" s="6"/>
      <c r="U2919" s="6"/>
      <c r="V2919" s="6"/>
      <c r="W2919" s="11"/>
      <c r="X2919" s="6"/>
      <c r="Y2919" s="6"/>
      <c r="Z2919" s="6"/>
      <c r="AA2919" s="6"/>
      <c r="AB2919" s="6"/>
      <c r="AZ2919" t="s">
        <v>5168</v>
      </c>
      <c r="BA2919" t="s">
        <v>3205</v>
      </c>
      <c r="BB2919" t="s">
        <v>3227</v>
      </c>
      <c r="BC2919" t="s">
        <v>3204</v>
      </c>
      <c r="BG2919" t="s">
        <v>17812</v>
      </c>
      <c r="BH2919" t="s">
        <v>35</v>
      </c>
    </row>
    <row r="2920" spans="1:60" x14ac:dyDescent="0.25">
      <c r="A2920" s="12"/>
      <c r="B2920" s="13"/>
      <c r="C2920" s="13"/>
      <c r="D2920" s="13"/>
      <c r="E2920" s="13"/>
      <c r="F2920" s="13"/>
      <c r="G2920" s="13"/>
      <c r="H2920" s="13"/>
      <c r="I2920" s="13"/>
      <c r="J2920" s="13"/>
      <c r="K2920" s="13"/>
      <c r="L2920" s="13"/>
      <c r="M2920" s="13"/>
      <c r="N2920" s="13"/>
      <c r="O2920" s="14"/>
      <c r="P2920" s="13"/>
      <c r="Q2920" s="15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Z2920" t="s">
        <v>5169</v>
      </c>
      <c r="BA2920" t="s">
        <v>3205</v>
      </c>
      <c r="BB2920" t="s">
        <v>3227</v>
      </c>
      <c r="BC2920" t="s">
        <v>3204</v>
      </c>
      <c r="BG2920" t="s">
        <v>17813</v>
      </c>
      <c r="BH2920" t="s">
        <v>1970</v>
      </c>
    </row>
    <row r="2921" spans="1:60" x14ac:dyDescent="0.25">
      <c r="A2921" s="12"/>
      <c r="B2921" s="13"/>
      <c r="C2921" s="13"/>
      <c r="D2921" s="13"/>
      <c r="E2921" s="13"/>
      <c r="F2921" s="13"/>
      <c r="G2921" s="13"/>
      <c r="H2921" s="13"/>
      <c r="I2921" s="13"/>
      <c r="J2921" s="13"/>
      <c r="K2921" s="13"/>
      <c r="L2921" s="13"/>
      <c r="M2921" s="13"/>
      <c r="N2921" s="13"/>
      <c r="O2921" s="14"/>
      <c r="P2921" s="13"/>
      <c r="Q2921" s="15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Z2921" t="s">
        <v>5170</v>
      </c>
      <c r="BA2921" t="s">
        <v>3205</v>
      </c>
      <c r="BB2921" t="s">
        <v>3227</v>
      </c>
      <c r="BC2921" t="s">
        <v>3204</v>
      </c>
      <c r="BG2921" t="s">
        <v>17814</v>
      </c>
      <c r="BH2921" t="s">
        <v>9132</v>
      </c>
    </row>
    <row r="2922" spans="1:60" x14ac:dyDescent="0.25">
      <c r="A2922" s="9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10"/>
      <c r="P2922" s="6"/>
      <c r="Q2922" s="6"/>
      <c r="R2922" s="6"/>
      <c r="S2922" s="6"/>
      <c r="T2922" s="6"/>
      <c r="U2922" s="6"/>
      <c r="V2922" s="6"/>
      <c r="W2922" s="11"/>
      <c r="X2922" s="6"/>
      <c r="Y2922" s="6"/>
      <c r="Z2922" s="6"/>
      <c r="AA2922" s="6"/>
      <c r="AB2922" s="6"/>
      <c r="AZ2922" t="s">
        <v>5171</v>
      </c>
      <c r="BA2922" t="s">
        <v>3205</v>
      </c>
      <c r="BB2922" t="s">
        <v>3227</v>
      </c>
      <c r="BC2922" t="s">
        <v>3206</v>
      </c>
      <c r="BG2922" t="s">
        <v>17815</v>
      </c>
      <c r="BH2922" t="s">
        <v>1967</v>
      </c>
    </row>
    <row r="2923" spans="1:60" x14ac:dyDescent="0.25">
      <c r="A2923" s="9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10"/>
      <c r="P2923" s="6"/>
      <c r="Q2923" s="6"/>
      <c r="R2923" s="6"/>
      <c r="S2923" s="6"/>
      <c r="T2923" s="6"/>
      <c r="U2923" s="6"/>
      <c r="V2923" s="6"/>
      <c r="W2923" s="11"/>
      <c r="X2923" s="6"/>
      <c r="Y2923" s="6"/>
      <c r="Z2923" s="6"/>
      <c r="AA2923" s="6"/>
      <c r="AB2923" s="6"/>
      <c r="AZ2923" t="s">
        <v>5172</v>
      </c>
      <c r="BA2923" t="s">
        <v>3205</v>
      </c>
      <c r="BB2923" t="s">
        <v>3227</v>
      </c>
      <c r="BC2923" t="s">
        <v>3204</v>
      </c>
      <c r="BG2923" t="s">
        <v>17816</v>
      </c>
      <c r="BH2923" t="s">
        <v>35</v>
      </c>
    </row>
    <row r="2924" spans="1:60" x14ac:dyDescent="0.25">
      <c r="A2924" s="9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10"/>
      <c r="P2924" s="6"/>
      <c r="Q2924" s="6"/>
      <c r="R2924" s="6"/>
      <c r="S2924" s="6"/>
      <c r="T2924" s="6"/>
      <c r="U2924" s="6"/>
      <c r="V2924" s="6"/>
      <c r="W2924" s="11"/>
      <c r="X2924" s="6"/>
      <c r="Y2924" s="6"/>
      <c r="Z2924" s="6"/>
      <c r="AA2924" s="6"/>
      <c r="AB2924" s="6"/>
      <c r="AZ2924" t="s">
        <v>5173</v>
      </c>
      <c r="BA2924" t="s">
        <v>3205</v>
      </c>
      <c r="BB2924" t="s">
        <v>3227</v>
      </c>
      <c r="BC2924" t="s">
        <v>3206</v>
      </c>
      <c r="BG2924" t="s">
        <v>17817</v>
      </c>
      <c r="BH2924" t="s">
        <v>9129</v>
      </c>
    </row>
    <row r="2925" spans="1:60" x14ac:dyDescent="0.25">
      <c r="A2925" s="9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10"/>
      <c r="P2925" s="6"/>
      <c r="Q2925" s="6"/>
      <c r="R2925" s="6"/>
      <c r="S2925" s="6"/>
      <c r="T2925" s="6"/>
      <c r="U2925" s="6"/>
      <c r="V2925" s="6"/>
      <c r="W2925" s="11"/>
      <c r="X2925" s="6"/>
      <c r="Y2925" s="6"/>
      <c r="Z2925" s="6"/>
      <c r="AA2925" s="6"/>
      <c r="AB2925" s="6"/>
      <c r="AZ2925" t="s">
        <v>5174</v>
      </c>
      <c r="BA2925" t="s">
        <v>3205</v>
      </c>
      <c r="BB2925" t="s">
        <v>3227</v>
      </c>
      <c r="BC2925" t="s">
        <v>3206</v>
      </c>
      <c r="BG2925" t="s">
        <v>17818</v>
      </c>
      <c r="BH2925" t="s">
        <v>1891</v>
      </c>
    </row>
    <row r="2926" spans="1:60" x14ac:dyDescent="0.25">
      <c r="A2926" s="9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10"/>
      <c r="P2926" s="6"/>
      <c r="Q2926" s="6"/>
      <c r="R2926" s="6"/>
      <c r="S2926" s="6"/>
      <c r="T2926" s="6"/>
      <c r="U2926" s="6"/>
      <c r="V2926" s="6"/>
      <c r="W2926" s="11"/>
      <c r="X2926" s="6"/>
      <c r="Y2926" s="6"/>
      <c r="Z2926" s="6"/>
      <c r="AA2926" s="6"/>
      <c r="AB2926" s="6"/>
      <c r="AZ2926" t="s">
        <v>5175</v>
      </c>
      <c r="BA2926" t="s">
        <v>3205</v>
      </c>
      <c r="BB2926" t="s">
        <v>3227</v>
      </c>
      <c r="BC2926" t="s">
        <v>3204</v>
      </c>
      <c r="BG2926" t="s">
        <v>17819</v>
      </c>
      <c r="BH2926" t="s">
        <v>35</v>
      </c>
    </row>
    <row r="2927" spans="1:60" x14ac:dyDescent="0.25">
      <c r="A2927" s="9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10"/>
      <c r="P2927" s="6"/>
      <c r="Q2927" s="6"/>
      <c r="R2927" s="6"/>
      <c r="S2927" s="6"/>
      <c r="T2927" s="6"/>
      <c r="U2927" s="6"/>
      <c r="V2927" s="6"/>
      <c r="W2927" s="11"/>
      <c r="X2927" s="6"/>
      <c r="Y2927" s="6"/>
      <c r="Z2927" s="6"/>
      <c r="AA2927" s="6"/>
      <c r="AB2927" s="6"/>
      <c r="AZ2927" t="s">
        <v>5176</v>
      </c>
      <c r="BA2927" t="s">
        <v>3205</v>
      </c>
      <c r="BB2927" t="s">
        <v>3227</v>
      </c>
      <c r="BC2927" t="s">
        <v>3206</v>
      </c>
      <c r="BG2927" t="s">
        <v>17820</v>
      </c>
      <c r="BH2927" t="s">
        <v>1891</v>
      </c>
    </row>
    <row r="2928" spans="1:60" x14ac:dyDescent="0.25">
      <c r="A2928" s="12"/>
      <c r="B2928" s="13"/>
      <c r="C2928" s="13"/>
      <c r="D2928" s="13"/>
      <c r="E2928" s="13"/>
      <c r="F2928" s="13"/>
      <c r="G2928" s="13"/>
      <c r="H2928" s="13"/>
      <c r="I2928" s="13"/>
      <c r="J2928" s="13"/>
      <c r="K2928" s="13"/>
      <c r="L2928" s="13"/>
      <c r="M2928" s="13"/>
      <c r="N2928" s="13"/>
      <c r="O2928" s="14"/>
      <c r="P2928" s="13"/>
      <c r="Q2928" s="15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Z2928" t="s">
        <v>5177</v>
      </c>
      <c r="BA2928" t="s">
        <v>3205</v>
      </c>
      <c r="BB2928" t="s">
        <v>3227</v>
      </c>
      <c r="BC2928" t="s">
        <v>3206</v>
      </c>
      <c r="BG2928" t="s">
        <v>17821</v>
      </c>
      <c r="BH2928" t="s">
        <v>35</v>
      </c>
    </row>
    <row r="2929" spans="1:60" x14ac:dyDescent="0.25">
      <c r="A2929" s="9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10"/>
      <c r="P2929" s="6"/>
      <c r="Q2929" s="11"/>
      <c r="R2929" s="6"/>
      <c r="S2929" s="6"/>
      <c r="T2929" s="6"/>
      <c r="U2929" s="6"/>
      <c r="V2929" s="6"/>
      <c r="W2929" s="11"/>
      <c r="X2929" s="6"/>
      <c r="Y2929" s="6"/>
      <c r="Z2929" s="6"/>
      <c r="AA2929" s="6"/>
      <c r="AB2929" s="6"/>
      <c r="AZ2929" t="s">
        <v>5178</v>
      </c>
      <c r="BA2929" t="s">
        <v>3205</v>
      </c>
      <c r="BB2929" t="s">
        <v>3227</v>
      </c>
      <c r="BC2929" t="s">
        <v>3206</v>
      </c>
      <c r="BG2929" t="s">
        <v>17822</v>
      </c>
      <c r="BH2929" t="s">
        <v>115</v>
      </c>
    </row>
    <row r="2930" spans="1:60" x14ac:dyDescent="0.25">
      <c r="A2930" s="9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10"/>
      <c r="P2930" s="6"/>
      <c r="Q2930" s="6"/>
      <c r="R2930" s="6"/>
      <c r="S2930" s="6"/>
      <c r="T2930" s="6"/>
      <c r="U2930" s="6"/>
      <c r="V2930" s="6"/>
      <c r="W2930" s="11"/>
      <c r="X2930" s="6"/>
      <c r="Y2930" s="6"/>
      <c r="Z2930" s="6"/>
      <c r="AA2930" s="6"/>
      <c r="AB2930" s="6"/>
      <c r="AZ2930" t="s">
        <v>5179</v>
      </c>
      <c r="BA2930" t="s">
        <v>3205</v>
      </c>
      <c r="BB2930" t="s">
        <v>3227</v>
      </c>
      <c r="BC2930" t="s">
        <v>3206</v>
      </c>
      <c r="BG2930" t="s">
        <v>17823</v>
      </c>
      <c r="BH2930" t="s">
        <v>553</v>
      </c>
    </row>
    <row r="2931" spans="1:60" x14ac:dyDescent="0.25">
      <c r="A2931" s="9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10"/>
      <c r="P2931" s="6"/>
      <c r="Q2931" s="11"/>
      <c r="R2931" s="6"/>
      <c r="S2931" s="6"/>
      <c r="T2931" s="6"/>
      <c r="U2931" s="6"/>
      <c r="V2931" s="6"/>
      <c r="W2931" s="11"/>
      <c r="X2931" s="6"/>
      <c r="Y2931" s="6"/>
      <c r="Z2931" s="6"/>
      <c r="AA2931" s="6"/>
      <c r="AB2931" s="6"/>
      <c r="AZ2931" t="s">
        <v>5180</v>
      </c>
      <c r="BA2931" t="s">
        <v>3205</v>
      </c>
      <c r="BB2931" t="s">
        <v>3227</v>
      </c>
      <c r="BC2931" t="s">
        <v>3206</v>
      </c>
      <c r="BG2931" t="s">
        <v>17824</v>
      </c>
      <c r="BH2931" t="s">
        <v>553</v>
      </c>
    </row>
    <row r="2932" spans="1:60" x14ac:dyDescent="0.25">
      <c r="A2932" s="9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10"/>
      <c r="P2932" s="6"/>
      <c r="Q2932" s="6"/>
      <c r="R2932" s="6"/>
      <c r="S2932" s="6"/>
      <c r="T2932" s="6"/>
      <c r="U2932" s="6"/>
      <c r="V2932" s="6"/>
      <c r="W2932" s="11"/>
      <c r="X2932" s="6"/>
      <c r="Y2932" s="6"/>
      <c r="Z2932" s="6"/>
      <c r="AA2932" s="6"/>
      <c r="AB2932" s="6"/>
      <c r="AZ2932" t="s">
        <v>946</v>
      </c>
      <c r="BA2932" t="s">
        <v>3205</v>
      </c>
      <c r="BB2932" t="s">
        <v>3227</v>
      </c>
      <c r="BC2932" t="s">
        <v>3204</v>
      </c>
      <c r="BG2932" t="s">
        <v>17825</v>
      </c>
      <c r="BH2932" t="s">
        <v>2891</v>
      </c>
    </row>
    <row r="2933" spans="1:60" x14ac:dyDescent="0.25">
      <c r="A2933" s="12"/>
      <c r="B2933" s="13"/>
      <c r="C2933" s="13"/>
      <c r="D2933" s="13"/>
      <c r="E2933" s="13"/>
      <c r="F2933" s="13"/>
      <c r="G2933" s="13"/>
      <c r="H2933" s="13"/>
      <c r="I2933" s="13"/>
      <c r="J2933" s="13"/>
      <c r="K2933" s="13"/>
      <c r="L2933" s="13"/>
      <c r="M2933" s="13"/>
      <c r="N2933" s="13"/>
      <c r="O2933" s="14"/>
      <c r="P2933" s="13"/>
      <c r="Q2933" s="15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Z2933" t="s">
        <v>5181</v>
      </c>
      <c r="BA2933" t="s">
        <v>3205</v>
      </c>
      <c r="BB2933" t="s">
        <v>3227</v>
      </c>
      <c r="BC2933" t="s">
        <v>3204</v>
      </c>
      <c r="BG2933" t="s">
        <v>17826</v>
      </c>
      <c r="BH2933" t="s">
        <v>553</v>
      </c>
    </row>
    <row r="2934" spans="1:60" x14ac:dyDescent="0.25">
      <c r="A2934" s="9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10"/>
      <c r="P2934" s="6"/>
      <c r="Q2934" s="6"/>
      <c r="R2934" s="6"/>
      <c r="S2934" s="6"/>
      <c r="T2934" s="6"/>
      <c r="U2934" s="6"/>
      <c r="V2934" s="6"/>
      <c r="W2934" s="11"/>
      <c r="X2934" s="6"/>
      <c r="Y2934" s="6"/>
      <c r="Z2934" s="6"/>
      <c r="AA2934" s="6"/>
      <c r="AB2934" s="6"/>
      <c r="AZ2934" t="s">
        <v>5182</v>
      </c>
      <c r="BA2934" t="s">
        <v>3205</v>
      </c>
      <c r="BB2934" t="s">
        <v>3227</v>
      </c>
      <c r="BC2934" t="s">
        <v>3206</v>
      </c>
      <c r="BG2934" t="s">
        <v>17827</v>
      </c>
      <c r="BH2934" t="s">
        <v>9143</v>
      </c>
    </row>
    <row r="2935" spans="1:60" x14ac:dyDescent="0.25">
      <c r="A2935" s="16"/>
      <c r="B2935" s="13"/>
      <c r="C2935" s="13"/>
      <c r="D2935" s="13"/>
      <c r="E2935" s="13"/>
      <c r="F2935" s="13"/>
      <c r="G2935" s="13"/>
      <c r="H2935" s="13"/>
      <c r="I2935" s="13"/>
      <c r="J2935" s="13"/>
      <c r="K2935" s="13"/>
      <c r="L2935" s="13"/>
      <c r="M2935" s="13"/>
      <c r="N2935" s="13"/>
      <c r="O2935" s="14"/>
      <c r="P2935" s="13"/>
      <c r="Q2935" s="15"/>
      <c r="R2935" s="13"/>
      <c r="S2935" s="13"/>
      <c r="T2935" s="13"/>
      <c r="U2935" s="17"/>
      <c r="V2935" s="17"/>
      <c r="W2935" s="13"/>
      <c r="X2935" s="13"/>
      <c r="Y2935" s="13"/>
      <c r="Z2935" s="13"/>
      <c r="AA2935" s="13"/>
      <c r="AB2935" s="13"/>
      <c r="AZ2935" t="s">
        <v>2860</v>
      </c>
      <c r="BA2935" t="s">
        <v>3205</v>
      </c>
      <c r="BB2935" t="s">
        <v>3227</v>
      </c>
      <c r="BC2935" t="s">
        <v>3206</v>
      </c>
      <c r="BG2935" t="s">
        <v>17828</v>
      </c>
      <c r="BH2935" t="s">
        <v>35</v>
      </c>
    </row>
    <row r="2936" spans="1:60" x14ac:dyDescent="0.25">
      <c r="A2936" s="9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10"/>
      <c r="P2936" s="6"/>
      <c r="Q2936" s="6"/>
      <c r="R2936" s="6"/>
      <c r="S2936" s="6"/>
      <c r="T2936" s="6"/>
      <c r="U2936" s="6"/>
      <c r="V2936" s="6"/>
      <c r="W2936" s="11"/>
      <c r="X2936" s="6"/>
      <c r="Y2936" s="6"/>
      <c r="Z2936" s="6"/>
      <c r="AA2936" s="6"/>
      <c r="AB2936" s="6"/>
      <c r="AZ2936" t="s">
        <v>5183</v>
      </c>
      <c r="BA2936" t="s">
        <v>3205</v>
      </c>
      <c r="BB2936" t="s">
        <v>3227</v>
      </c>
      <c r="BC2936" t="s">
        <v>3204</v>
      </c>
      <c r="BG2936" t="s">
        <v>17829</v>
      </c>
      <c r="BH2936" t="s">
        <v>2889</v>
      </c>
    </row>
    <row r="2937" spans="1:60" x14ac:dyDescent="0.25">
      <c r="A2937" s="9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10"/>
      <c r="P2937" s="6"/>
      <c r="Q2937" s="6"/>
      <c r="R2937" s="6"/>
      <c r="S2937" s="6"/>
      <c r="T2937" s="6"/>
      <c r="U2937" s="6"/>
      <c r="V2937" s="6"/>
      <c r="W2937" s="11"/>
      <c r="X2937" s="6"/>
      <c r="Y2937" s="6"/>
      <c r="Z2937" s="6"/>
      <c r="AA2937" s="6"/>
      <c r="AB2937" s="6"/>
      <c r="AZ2937" t="s">
        <v>5184</v>
      </c>
      <c r="BA2937" t="s">
        <v>3205</v>
      </c>
      <c r="BB2937" t="s">
        <v>3227</v>
      </c>
      <c r="BC2937" t="s">
        <v>3206</v>
      </c>
      <c r="BG2937" t="s">
        <v>17830</v>
      </c>
      <c r="BH2937" t="s">
        <v>35</v>
      </c>
    </row>
    <row r="2938" spans="1:60" x14ac:dyDescent="0.25">
      <c r="A2938" s="1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10"/>
      <c r="P2938" s="6"/>
      <c r="Q2938" s="6"/>
      <c r="R2938" s="6"/>
      <c r="S2938" s="6"/>
      <c r="T2938" s="6"/>
      <c r="U2938" s="17"/>
      <c r="V2938" s="17"/>
      <c r="W2938" s="11"/>
      <c r="X2938" s="6"/>
      <c r="Y2938" s="6"/>
      <c r="Z2938" s="6"/>
      <c r="AA2938" s="6"/>
      <c r="AB2938" s="6"/>
      <c r="AZ2938" t="s">
        <v>128</v>
      </c>
      <c r="BA2938" t="s">
        <v>3205</v>
      </c>
      <c r="BB2938" t="s">
        <v>3227</v>
      </c>
      <c r="BC2938" t="s">
        <v>3206</v>
      </c>
      <c r="BG2938" t="s">
        <v>17831</v>
      </c>
      <c r="BH2938" t="s">
        <v>62</v>
      </c>
    </row>
    <row r="2939" spans="1:60" x14ac:dyDescent="0.25">
      <c r="A2939" s="12"/>
      <c r="B2939" s="13"/>
      <c r="C2939" s="13"/>
      <c r="D2939" s="13"/>
      <c r="E2939" s="13"/>
      <c r="F2939" s="13"/>
      <c r="G2939" s="13"/>
      <c r="H2939" s="13"/>
      <c r="I2939" s="13"/>
      <c r="J2939" s="13"/>
      <c r="K2939" s="13"/>
      <c r="L2939" s="13"/>
      <c r="M2939" s="13"/>
      <c r="N2939" s="13"/>
      <c r="O2939" s="14"/>
      <c r="P2939" s="13"/>
      <c r="Q2939" s="15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Z2939" t="s">
        <v>5185</v>
      </c>
      <c r="BA2939" t="s">
        <v>3205</v>
      </c>
      <c r="BB2939" t="s">
        <v>3227</v>
      </c>
      <c r="BC2939" t="s">
        <v>3206</v>
      </c>
      <c r="BG2939" t="s">
        <v>17832</v>
      </c>
      <c r="BH2939" t="s">
        <v>2891</v>
      </c>
    </row>
    <row r="2940" spans="1:60" x14ac:dyDescent="0.25">
      <c r="A2940" s="9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10"/>
      <c r="P2940" s="6"/>
      <c r="Q2940" s="6"/>
      <c r="R2940" s="6"/>
      <c r="S2940" s="6"/>
      <c r="T2940" s="6"/>
      <c r="U2940" s="6"/>
      <c r="V2940" s="6"/>
      <c r="W2940" s="11"/>
      <c r="X2940" s="6"/>
      <c r="Y2940" s="6"/>
      <c r="Z2940" s="6"/>
      <c r="AA2940" s="6"/>
      <c r="AB2940" s="6"/>
      <c r="AZ2940" t="s">
        <v>5186</v>
      </c>
      <c r="BA2940" t="s">
        <v>3205</v>
      </c>
      <c r="BB2940" t="s">
        <v>3227</v>
      </c>
      <c r="BC2940" t="s">
        <v>3206</v>
      </c>
      <c r="BG2940" t="s">
        <v>17833</v>
      </c>
      <c r="BH2940" t="s">
        <v>194</v>
      </c>
    </row>
    <row r="2941" spans="1:60" x14ac:dyDescent="0.25">
      <c r="A2941" s="1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10"/>
      <c r="P2941" s="6"/>
      <c r="Q2941" s="6"/>
      <c r="R2941" s="6"/>
      <c r="S2941" s="6"/>
      <c r="T2941" s="6"/>
      <c r="U2941" s="17"/>
      <c r="V2941" s="17"/>
      <c r="W2941" s="11"/>
      <c r="X2941" s="6"/>
      <c r="Y2941" s="6"/>
      <c r="Z2941" s="6"/>
      <c r="AA2941" s="6"/>
      <c r="AB2941" s="6"/>
      <c r="AZ2941" t="s">
        <v>1055</v>
      </c>
      <c r="BA2941" t="s">
        <v>3205</v>
      </c>
      <c r="BB2941" t="s">
        <v>3227</v>
      </c>
      <c r="BC2941" t="s">
        <v>3206</v>
      </c>
      <c r="BG2941" t="s">
        <v>17834</v>
      </c>
      <c r="BH2941" t="s">
        <v>115</v>
      </c>
    </row>
    <row r="2942" spans="1:60" x14ac:dyDescent="0.25">
      <c r="A2942" s="9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10"/>
      <c r="P2942" s="6"/>
      <c r="Q2942" s="6"/>
      <c r="R2942" s="6"/>
      <c r="S2942" s="6"/>
      <c r="T2942" s="6"/>
      <c r="U2942" s="6"/>
      <c r="V2942" s="6"/>
      <c r="W2942" s="11"/>
      <c r="X2942" s="6"/>
      <c r="Y2942" s="6"/>
      <c r="Z2942" s="6"/>
      <c r="AA2942" s="6"/>
      <c r="AB2942" s="6"/>
      <c r="AZ2942" t="s">
        <v>5187</v>
      </c>
      <c r="BA2942" t="s">
        <v>3205</v>
      </c>
      <c r="BB2942" t="s">
        <v>3227</v>
      </c>
      <c r="BC2942" t="s">
        <v>7263</v>
      </c>
      <c r="BG2942" t="s">
        <v>17835</v>
      </c>
      <c r="BH2942" t="s">
        <v>21860</v>
      </c>
    </row>
    <row r="2943" spans="1:60" x14ac:dyDescent="0.25">
      <c r="A2943" s="12"/>
      <c r="B2943" s="13"/>
      <c r="C2943" s="13"/>
      <c r="D2943" s="13"/>
      <c r="E2943" s="13"/>
      <c r="F2943" s="13"/>
      <c r="G2943" s="13"/>
      <c r="H2943" s="13"/>
      <c r="I2943" s="13"/>
      <c r="J2943" s="13"/>
      <c r="K2943" s="13"/>
      <c r="L2943" s="13"/>
      <c r="M2943" s="13"/>
      <c r="N2943" s="13"/>
      <c r="O2943" s="14"/>
      <c r="P2943" s="13"/>
      <c r="Q2943" s="15"/>
      <c r="R2943" s="13"/>
      <c r="S2943" s="13"/>
      <c r="T2943" s="13"/>
      <c r="U2943" s="13"/>
      <c r="V2943" s="13"/>
      <c r="W2943" s="13"/>
      <c r="X2943" s="13"/>
      <c r="Y2943" s="13"/>
      <c r="Z2943" s="13"/>
      <c r="AA2943" s="13"/>
      <c r="AB2943" s="13"/>
      <c r="AZ2943" t="s">
        <v>5188</v>
      </c>
      <c r="BA2943" t="s">
        <v>3205</v>
      </c>
      <c r="BB2943" t="s">
        <v>3227</v>
      </c>
      <c r="BC2943" t="s">
        <v>7263</v>
      </c>
      <c r="BG2943" t="s">
        <v>17836</v>
      </c>
      <c r="BH2943" t="s">
        <v>1967</v>
      </c>
    </row>
    <row r="2944" spans="1:60" x14ac:dyDescent="0.25">
      <c r="A2944" s="9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10"/>
      <c r="P2944" s="6"/>
      <c r="Q2944" s="11"/>
      <c r="R2944" s="6"/>
      <c r="S2944" s="6"/>
      <c r="T2944" s="6"/>
      <c r="U2944" s="6"/>
      <c r="V2944" s="6"/>
      <c r="W2944" s="11"/>
      <c r="X2944" s="6"/>
      <c r="Y2944" s="6"/>
      <c r="Z2944" s="6"/>
      <c r="AA2944" s="6"/>
      <c r="AB2944" s="6"/>
      <c r="AZ2944" t="s">
        <v>5189</v>
      </c>
      <c r="BA2944" t="s">
        <v>3205</v>
      </c>
      <c r="BB2944" t="s">
        <v>3227</v>
      </c>
      <c r="BC2944" t="s">
        <v>3206</v>
      </c>
      <c r="BG2944" t="s">
        <v>17837</v>
      </c>
      <c r="BH2944" t="s">
        <v>49</v>
      </c>
    </row>
    <row r="2945" spans="1:60" x14ac:dyDescent="0.25">
      <c r="A2945" s="18"/>
      <c r="B2945" s="19"/>
      <c r="C2945" s="20"/>
      <c r="D2945" s="19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10"/>
      <c r="P2945" s="6"/>
      <c r="Q2945" s="11"/>
      <c r="R2945" s="6"/>
      <c r="S2945" s="6"/>
      <c r="T2945" s="6"/>
      <c r="U2945" s="17"/>
      <c r="V2945" s="17"/>
      <c r="W2945" s="11"/>
      <c r="X2945" s="6"/>
      <c r="Y2945" s="6"/>
      <c r="Z2945" s="6"/>
      <c r="AA2945" s="6"/>
      <c r="AB2945" s="6"/>
      <c r="AZ2945" t="s">
        <v>1991</v>
      </c>
      <c r="BA2945" t="s">
        <v>3205</v>
      </c>
      <c r="BB2945" t="s">
        <v>3227</v>
      </c>
      <c r="BC2945" t="s">
        <v>3206</v>
      </c>
      <c r="BG2945" t="s">
        <v>17838</v>
      </c>
      <c r="BH2945" t="s">
        <v>35</v>
      </c>
    </row>
    <row r="2946" spans="1:60" x14ac:dyDescent="0.25">
      <c r="A2946" s="9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10"/>
      <c r="P2946" s="6"/>
      <c r="Q2946" s="11"/>
      <c r="R2946" s="6"/>
      <c r="S2946" s="6"/>
      <c r="T2946" s="6"/>
      <c r="U2946" s="6"/>
      <c r="V2946" s="6"/>
      <c r="W2946" s="11"/>
      <c r="X2946" s="6"/>
      <c r="Y2946" s="6"/>
      <c r="Z2946" s="6"/>
      <c r="AA2946" s="6"/>
      <c r="AB2946" s="6"/>
      <c r="AZ2946" t="s">
        <v>5190</v>
      </c>
      <c r="BA2946" t="s">
        <v>3205</v>
      </c>
      <c r="BB2946" t="s">
        <v>3227</v>
      </c>
      <c r="BC2946" t="s">
        <v>3206</v>
      </c>
      <c r="BG2946" t="s">
        <v>17839</v>
      </c>
      <c r="BH2946" t="s">
        <v>115</v>
      </c>
    </row>
    <row r="2947" spans="1:60" x14ac:dyDescent="0.25">
      <c r="A2947" s="18"/>
      <c r="B2947" s="19"/>
      <c r="C2947" s="20"/>
      <c r="D2947" s="19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10"/>
      <c r="P2947" s="6"/>
      <c r="Q2947" s="11"/>
      <c r="R2947" s="6"/>
      <c r="S2947" s="6"/>
      <c r="T2947" s="6"/>
      <c r="U2947" s="17"/>
      <c r="V2947" s="17"/>
      <c r="W2947" s="11"/>
      <c r="X2947" s="6"/>
      <c r="Y2947" s="6"/>
      <c r="Z2947" s="6"/>
      <c r="AA2947" s="6"/>
      <c r="AB2947" s="6"/>
      <c r="AZ2947" t="s">
        <v>1950</v>
      </c>
      <c r="BA2947" t="s">
        <v>3205</v>
      </c>
      <c r="BB2947" t="s">
        <v>3227</v>
      </c>
      <c r="BC2947" t="s">
        <v>3204</v>
      </c>
      <c r="BG2947" t="s">
        <v>17840</v>
      </c>
      <c r="BH2947" t="s">
        <v>62</v>
      </c>
    </row>
    <row r="2948" spans="1:60" x14ac:dyDescent="0.25">
      <c r="A2948" s="18"/>
      <c r="B2948" s="19"/>
      <c r="C2948" s="20"/>
      <c r="D2948" s="19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10"/>
      <c r="P2948" s="6"/>
      <c r="Q2948" s="6"/>
      <c r="R2948" s="6"/>
      <c r="S2948" s="6"/>
      <c r="T2948" s="6"/>
      <c r="U2948" s="17"/>
      <c r="V2948" s="17"/>
      <c r="W2948" s="11"/>
      <c r="X2948" s="6"/>
      <c r="Y2948" s="6"/>
      <c r="Z2948" s="6"/>
      <c r="AA2948" s="6"/>
      <c r="AB2948" s="6"/>
      <c r="AZ2948" t="s">
        <v>272</v>
      </c>
      <c r="BA2948" t="s">
        <v>3205</v>
      </c>
      <c r="BB2948" t="s">
        <v>3227</v>
      </c>
      <c r="BC2948" t="s">
        <v>3206</v>
      </c>
      <c r="BG2948" t="s">
        <v>17841</v>
      </c>
      <c r="BH2948" t="s">
        <v>1889</v>
      </c>
    </row>
    <row r="2949" spans="1:60" x14ac:dyDescent="0.25">
      <c r="A2949" s="9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10"/>
      <c r="P2949" s="6"/>
      <c r="Q2949" s="6"/>
      <c r="R2949" s="6"/>
      <c r="S2949" s="6"/>
      <c r="T2949" s="6"/>
      <c r="U2949" s="6"/>
      <c r="V2949" s="6"/>
      <c r="W2949" s="11"/>
      <c r="X2949" s="6"/>
      <c r="Y2949" s="6"/>
      <c r="Z2949" s="6"/>
      <c r="AA2949" s="6"/>
      <c r="AB2949" s="6"/>
      <c r="AZ2949" t="s">
        <v>5191</v>
      </c>
      <c r="BA2949" t="s">
        <v>3205</v>
      </c>
      <c r="BB2949" t="s">
        <v>3227</v>
      </c>
      <c r="BC2949" t="s">
        <v>7263</v>
      </c>
      <c r="BG2949" t="s">
        <v>17842</v>
      </c>
      <c r="BH2949" t="s">
        <v>35</v>
      </c>
    </row>
    <row r="2950" spans="1:60" x14ac:dyDescent="0.25">
      <c r="A2950" s="12"/>
      <c r="B2950" s="13"/>
      <c r="C2950" s="13"/>
      <c r="D2950" s="13"/>
      <c r="E2950" s="13"/>
      <c r="F2950" s="13"/>
      <c r="G2950" s="13"/>
      <c r="H2950" s="13"/>
      <c r="I2950" s="13"/>
      <c r="J2950" s="13"/>
      <c r="K2950" s="13"/>
      <c r="L2950" s="13"/>
      <c r="M2950" s="13"/>
      <c r="N2950" s="13"/>
      <c r="O2950" s="14"/>
      <c r="P2950" s="13"/>
      <c r="Q2950" s="15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Z2950" t="s">
        <v>5192</v>
      </c>
      <c r="BA2950" t="s">
        <v>3205</v>
      </c>
      <c r="BB2950" t="s">
        <v>3227</v>
      </c>
      <c r="BC2950" t="s">
        <v>3206</v>
      </c>
      <c r="BG2950" t="s">
        <v>17843</v>
      </c>
      <c r="BH2950" t="s">
        <v>9133</v>
      </c>
    </row>
    <row r="2951" spans="1:60" x14ac:dyDescent="0.25">
      <c r="A2951" s="9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10"/>
      <c r="P2951" s="6"/>
      <c r="Q2951" s="11"/>
      <c r="R2951" s="6"/>
      <c r="S2951" s="6"/>
      <c r="T2951" s="6"/>
      <c r="U2951" s="6"/>
      <c r="V2951" s="6"/>
      <c r="W2951" s="11"/>
      <c r="X2951" s="6"/>
      <c r="Y2951" s="6"/>
      <c r="Z2951" s="6"/>
      <c r="AA2951" s="6"/>
      <c r="AB2951" s="6"/>
      <c r="AZ2951" t="s">
        <v>5193</v>
      </c>
      <c r="BA2951" t="s">
        <v>3205</v>
      </c>
      <c r="BB2951" t="s">
        <v>3227</v>
      </c>
      <c r="BC2951" t="s">
        <v>3206</v>
      </c>
      <c r="BG2951" t="s">
        <v>17844</v>
      </c>
      <c r="BH2951" t="s">
        <v>21870</v>
      </c>
    </row>
    <row r="2952" spans="1:60" x14ac:dyDescent="0.25">
      <c r="A2952" s="1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10"/>
      <c r="P2952" s="6"/>
      <c r="Q2952" s="11"/>
      <c r="R2952" s="6"/>
      <c r="S2952" s="6"/>
      <c r="T2952" s="6"/>
      <c r="U2952" s="17"/>
      <c r="V2952" s="17"/>
      <c r="W2952" s="11"/>
      <c r="X2952" s="6"/>
      <c r="Y2952" s="6"/>
      <c r="Z2952" s="6"/>
      <c r="AA2952" s="6"/>
      <c r="AB2952" s="6"/>
      <c r="AZ2952" t="s">
        <v>2878</v>
      </c>
      <c r="BA2952" t="s">
        <v>3205</v>
      </c>
      <c r="BB2952" t="s">
        <v>3227</v>
      </c>
      <c r="BC2952" t="s">
        <v>3206</v>
      </c>
      <c r="BG2952" t="s">
        <v>17845</v>
      </c>
      <c r="BH2952" t="s">
        <v>62</v>
      </c>
    </row>
    <row r="2953" spans="1:60" x14ac:dyDescent="0.25">
      <c r="A2953" s="18"/>
      <c r="B2953" s="19"/>
      <c r="C2953" s="20"/>
      <c r="D2953" s="19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10"/>
      <c r="P2953" s="6"/>
      <c r="Q2953" s="11"/>
      <c r="R2953" s="6"/>
      <c r="S2953" s="6"/>
      <c r="T2953" s="6"/>
      <c r="U2953" s="17"/>
      <c r="V2953" s="17"/>
      <c r="W2953" s="11"/>
      <c r="X2953" s="6"/>
      <c r="Y2953" s="6"/>
      <c r="Z2953" s="6"/>
      <c r="AA2953" s="6"/>
      <c r="AB2953" s="6"/>
      <c r="AZ2953" t="s">
        <v>2133</v>
      </c>
      <c r="BA2953" t="s">
        <v>3205</v>
      </c>
      <c r="BB2953" t="s">
        <v>3227</v>
      </c>
      <c r="BC2953" t="s">
        <v>3206</v>
      </c>
      <c r="BG2953" t="s">
        <v>17846</v>
      </c>
      <c r="BH2953" t="s">
        <v>115</v>
      </c>
    </row>
    <row r="2954" spans="1:60" x14ac:dyDescent="0.25">
      <c r="A2954" s="1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10"/>
      <c r="P2954" s="6"/>
      <c r="Q2954" s="6"/>
      <c r="R2954" s="6"/>
      <c r="S2954" s="6"/>
      <c r="T2954" s="6"/>
      <c r="U2954" s="17"/>
      <c r="V2954" s="17"/>
      <c r="W2954" s="11"/>
      <c r="X2954" s="6"/>
      <c r="Y2954" s="6"/>
      <c r="Z2954" s="6"/>
      <c r="AA2954" s="6"/>
      <c r="AB2954" s="6"/>
      <c r="AZ2954" t="s">
        <v>3120</v>
      </c>
      <c r="BA2954" t="s">
        <v>3205</v>
      </c>
      <c r="BB2954" t="s">
        <v>3227</v>
      </c>
      <c r="BC2954" t="s">
        <v>3204</v>
      </c>
      <c r="BG2954" t="s">
        <v>17847</v>
      </c>
      <c r="BH2954" t="s">
        <v>2889</v>
      </c>
    </row>
    <row r="2955" spans="1:60" x14ac:dyDescent="0.25">
      <c r="A2955" s="9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10"/>
      <c r="P2955" s="6"/>
      <c r="Q2955" s="11"/>
      <c r="R2955" s="6"/>
      <c r="S2955" s="6"/>
      <c r="T2955" s="6"/>
      <c r="U2955" s="6"/>
      <c r="V2955" s="6"/>
      <c r="W2955" s="11"/>
      <c r="X2955" s="6"/>
      <c r="Y2955" s="6"/>
      <c r="Z2955" s="6"/>
      <c r="AA2955" s="6"/>
      <c r="AB2955" s="6"/>
      <c r="AZ2955" t="s">
        <v>5194</v>
      </c>
      <c r="BA2955" t="s">
        <v>3205</v>
      </c>
      <c r="BB2955" t="s">
        <v>19961</v>
      </c>
      <c r="BC2955" t="s">
        <v>7263</v>
      </c>
      <c r="BG2955" t="s">
        <v>17848</v>
      </c>
      <c r="BH2955" t="s">
        <v>62</v>
      </c>
    </row>
    <row r="2956" spans="1:60" x14ac:dyDescent="0.25">
      <c r="A2956" s="1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10"/>
      <c r="P2956" s="6"/>
      <c r="Q2956" s="11"/>
      <c r="R2956" s="6"/>
      <c r="S2956" s="6"/>
      <c r="T2956" s="6"/>
      <c r="U2956" s="17"/>
      <c r="V2956" s="17"/>
      <c r="W2956" s="11"/>
      <c r="X2956" s="6"/>
      <c r="Y2956" s="6"/>
      <c r="Z2956" s="6"/>
      <c r="AA2956" s="6"/>
      <c r="AB2956" s="6"/>
      <c r="AZ2956" t="s">
        <v>2896</v>
      </c>
      <c r="BA2956" t="s">
        <v>3205</v>
      </c>
      <c r="BB2956" t="s">
        <v>19961</v>
      </c>
      <c r="BC2956" t="s">
        <v>3206</v>
      </c>
      <c r="BG2956" t="s">
        <v>17849</v>
      </c>
      <c r="BH2956" t="s">
        <v>2891</v>
      </c>
    </row>
    <row r="2957" spans="1:60" x14ac:dyDescent="0.25">
      <c r="A2957" s="9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10"/>
      <c r="P2957" s="6"/>
      <c r="Q2957" s="11"/>
      <c r="R2957" s="6"/>
      <c r="S2957" s="6"/>
      <c r="T2957" s="6"/>
      <c r="U2957" s="6"/>
      <c r="V2957" s="6"/>
      <c r="W2957" s="11"/>
      <c r="X2957" s="6"/>
      <c r="Y2957" s="6"/>
      <c r="Z2957" s="6"/>
      <c r="AA2957" s="6"/>
      <c r="AB2957" s="6"/>
      <c r="AZ2957" t="s">
        <v>5195</v>
      </c>
      <c r="BA2957" t="s">
        <v>3205</v>
      </c>
      <c r="BB2957" t="s">
        <v>19961</v>
      </c>
      <c r="BC2957" t="s">
        <v>3206</v>
      </c>
      <c r="BG2957" t="s">
        <v>17850</v>
      </c>
      <c r="BH2957" t="s">
        <v>35</v>
      </c>
    </row>
    <row r="2958" spans="1:60" x14ac:dyDescent="0.25">
      <c r="A2958" s="9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10"/>
      <c r="P2958" s="6"/>
      <c r="Q2958" s="6"/>
      <c r="R2958" s="6"/>
      <c r="S2958" s="6"/>
      <c r="T2958" s="6"/>
      <c r="U2958" s="6"/>
      <c r="V2958" s="6"/>
      <c r="W2958" s="11"/>
      <c r="X2958" s="6"/>
      <c r="Y2958" s="6"/>
      <c r="Z2958" s="6"/>
      <c r="AA2958" s="6"/>
      <c r="AB2958" s="6"/>
      <c r="AZ2958" t="s">
        <v>120</v>
      </c>
      <c r="BA2958" t="s">
        <v>3205</v>
      </c>
      <c r="BB2958" t="s">
        <v>19961</v>
      </c>
      <c r="BC2958" t="s">
        <v>3206</v>
      </c>
      <c r="BG2958" t="s">
        <v>17851</v>
      </c>
      <c r="BH2958" t="s">
        <v>187</v>
      </c>
    </row>
    <row r="2959" spans="1:60" x14ac:dyDescent="0.25">
      <c r="A2959" s="9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10"/>
      <c r="P2959" s="6"/>
      <c r="Q2959" s="11"/>
      <c r="R2959" s="6"/>
      <c r="S2959" s="6"/>
      <c r="T2959" s="6"/>
      <c r="U2959" s="6"/>
      <c r="V2959" s="6"/>
      <c r="W2959" s="11"/>
      <c r="X2959" s="6"/>
      <c r="Y2959" s="6"/>
      <c r="Z2959" s="6"/>
      <c r="AA2959" s="6"/>
      <c r="AB2959" s="6"/>
      <c r="AZ2959" t="s">
        <v>5196</v>
      </c>
      <c r="BA2959" t="s">
        <v>3205</v>
      </c>
      <c r="BB2959" t="s">
        <v>19961</v>
      </c>
      <c r="BC2959" t="s">
        <v>7263</v>
      </c>
      <c r="BG2959" t="s">
        <v>17852</v>
      </c>
      <c r="BH2959" t="s">
        <v>49</v>
      </c>
    </row>
    <row r="2960" spans="1:60" x14ac:dyDescent="0.25">
      <c r="A2960" s="1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10"/>
      <c r="P2960" s="6"/>
      <c r="Q2960" s="11"/>
      <c r="R2960" s="6"/>
      <c r="S2960" s="6"/>
      <c r="T2960" s="6"/>
      <c r="U2960" s="17"/>
      <c r="V2960" s="17"/>
      <c r="W2960" s="11"/>
      <c r="X2960" s="6"/>
      <c r="Y2960" s="6"/>
      <c r="Z2960" s="6"/>
      <c r="AA2960" s="6"/>
      <c r="AB2960" s="6"/>
      <c r="AZ2960" t="s">
        <v>2939</v>
      </c>
      <c r="BA2960" t="s">
        <v>3205</v>
      </c>
      <c r="BB2960" t="s">
        <v>19961</v>
      </c>
      <c r="BC2960" t="s">
        <v>3206</v>
      </c>
      <c r="BG2960" t="s">
        <v>17853</v>
      </c>
      <c r="BH2960" t="s">
        <v>2415</v>
      </c>
    </row>
    <row r="2961" spans="1:60" x14ac:dyDescent="0.25">
      <c r="A2961" s="18"/>
      <c r="B2961" s="19"/>
      <c r="C2961" s="20"/>
      <c r="D2961" s="19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10"/>
      <c r="P2961" s="6"/>
      <c r="Q2961" s="11"/>
      <c r="R2961" s="6"/>
      <c r="S2961" s="6"/>
      <c r="T2961" s="6"/>
      <c r="U2961" s="17"/>
      <c r="V2961" s="17"/>
      <c r="W2961" s="11"/>
      <c r="X2961" s="6"/>
      <c r="Y2961" s="6"/>
      <c r="Z2961" s="6"/>
      <c r="AA2961" s="6"/>
      <c r="AB2961" s="6"/>
      <c r="AZ2961" t="s">
        <v>2274</v>
      </c>
      <c r="BA2961" t="s">
        <v>3205</v>
      </c>
      <c r="BB2961" t="s">
        <v>19961</v>
      </c>
      <c r="BC2961" t="s">
        <v>3206</v>
      </c>
      <c r="BG2961" t="s">
        <v>17854</v>
      </c>
      <c r="BH2961" t="s">
        <v>45</v>
      </c>
    </row>
    <row r="2962" spans="1:60" x14ac:dyDescent="0.25">
      <c r="A2962" s="9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10"/>
      <c r="P2962" s="6"/>
      <c r="Q2962" s="11"/>
      <c r="R2962" s="6"/>
      <c r="S2962" s="6"/>
      <c r="T2962" s="6"/>
      <c r="U2962" s="6"/>
      <c r="V2962" s="6"/>
      <c r="W2962" s="11"/>
      <c r="X2962" s="6"/>
      <c r="Y2962" s="6"/>
      <c r="Z2962" s="6"/>
      <c r="AA2962" s="6"/>
      <c r="AB2962" s="6"/>
      <c r="AZ2962" t="s">
        <v>5197</v>
      </c>
      <c r="BA2962" t="s">
        <v>3205</v>
      </c>
      <c r="BB2962" t="s">
        <v>19961</v>
      </c>
      <c r="BC2962" t="s">
        <v>3206</v>
      </c>
      <c r="BG2962" t="s">
        <v>17855</v>
      </c>
      <c r="BH2962" t="s">
        <v>187</v>
      </c>
    </row>
    <row r="2963" spans="1:60" x14ac:dyDescent="0.25">
      <c r="A2963" s="9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10"/>
      <c r="P2963" s="6"/>
      <c r="Q2963" s="11"/>
      <c r="R2963" s="6"/>
      <c r="S2963" s="6"/>
      <c r="T2963" s="6"/>
      <c r="U2963" s="6"/>
      <c r="V2963" s="6"/>
      <c r="W2963" s="11"/>
      <c r="X2963" s="6"/>
      <c r="Y2963" s="6"/>
      <c r="Z2963" s="6"/>
      <c r="AA2963" s="6"/>
      <c r="AB2963" s="6"/>
      <c r="AZ2963" t="s">
        <v>5198</v>
      </c>
      <c r="BA2963" t="s">
        <v>3205</v>
      </c>
      <c r="BB2963" t="s">
        <v>19961</v>
      </c>
      <c r="BC2963" t="s">
        <v>3206</v>
      </c>
      <c r="BG2963" t="s">
        <v>17856</v>
      </c>
      <c r="BH2963" t="s">
        <v>115</v>
      </c>
    </row>
    <row r="2964" spans="1:60" x14ac:dyDescent="0.25">
      <c r="A2964" s="16"/>
      <c r="B2964" s="13"/>
      <c r="C2964" s="13"/>
      <c r="D2964" s="13"/>
      <c r="E2964" s="13"/>
      <c r="F2964" s="13"/>
      <c r="G2964" s="13"/>
      <c r="H2964" s="13"/>
      <c r="I2964" s="13"/>
      <c r="J2964" s="13"/>
      <c r="K2964" s="13"/>
      <c r="L2964" s="13"/>
      <c r="M2964" s="13"/>
      <c r="N2964" s="13"/>
      <c r="O2964" s="14"/>
      <c r="P2964" s="13"/>
      <c r="Q2964" s="15"/>
      <c r="R2964" s="13"/>
      <c r="S2964" s="13"/>
      <c r="T2964" s="13"/>
      <c r="U2964" s="17"/>
      <c r="V2964" s="17"/>
      <c r="W2964" s="13"/>
      <c r="X2964" s="13"/>
      <c r="Y2964" s="13"/>
      <c r="Z2964" s="13"/>
      <c r="AA2964" s="13"/>
      <c r="AB2964" s="13"/>
      <c r="AZ2964" t="s">
        <v>2847</v>
      </c>
      <c r="BA2964" t="s">
        <v>3205</v>
      </c>
      <c r="BB2964" t="s">
        <v>19961</v>
      </c>
      <c r="BC2964" t="s">
        <v>3206</v>
      </c>
      <c r="BG2964" t="s">
        <v>17857</v>
      </c>
      <c r="BH2964" t="s">
        <v>187</v>
      </c>
    </row>
    <row r="2965" spans="1:60" x14ac:dyDescent="0.25">
      <c r="A2965" s="9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10"/>
      <c r="P2965" s="6"/>
      <c r="Q2965" s="6"/>
      <c r="R2965" s="6"/>
      <c r="S2965" s="6"/>
      <c r="T2965" s="6"/>
      <c r="U2965" s="6"/>
      <c r="V2965" s="6"/>
      <c r="W2965" s="11"/>
      <c r="X2965" s="6"/>
      <c r="Y2965" s="6"/>
      <c r="Z2965" s="6"/>
      <c r="AA2965" s="6"/>
      <c r="AB2965" s="6"/>
      <c r="AZ2965" t="s">
        <v>1213</v>
      </c>
      <c r="BA2965" t="s">
        <v>3205</v>
      </c>
      <c r="BB2965" t="s">
        <v>20035</v>
      </c>
      <c r="BC2965" t="s">
        <v>7263</v>
      </c>
      <c r="BG2965" t="s">
        <v>17858</v>
      </c>
      <c r="BH2965" t="s">
        <v>9144</v>
      </c>
    </row>
    <row r="2966" spans="1:60" x14ac:dyDescent="0.25">
      <c r="A2966" s="9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10"/>
      <c r="P2966" s="6"/>
      <c r="Q2966" s="6"/>
      <c r="R2966" s="6"/>
      <c r="S2966" s="6"/>
      <c r="T2966" s="6"/>
      <c r="U2966" s="6"/>
      <c r="V2966" s="6"/>
      <c r="W2966" s="11"/>
      <c r="X2966" s="6"/>
      <c r="Y2966" s="6"/>
      <c r="Z2966" s="6"/>
      <c r="AA2966" s="6"/>
      <c r="AB2966" s="6"/>
      <c r="AZ2966" t="s">
        <v>1212</v>
      </c>
      <c r="BA2966" t="s">
        <v>3205</v>
      </c>
      <c r="BB2966" t="s">
        <v>20035</v>
      </c>
      <c r="BC2966" t="s">
        <v>7263</v>
      </c>
      <c r="BG2966" t="s">
        <v>17859</v>
      </c>
      <c r="BH2966" t="s">
        <v>115</v>
      </c>
    </row>
    <row r="2967" spans="1:60" x14ac:dyDescent="0.25">
      <c r="A2967" s="12"/>
      <c r="B2967" s="13"/>
      <c r="C2967" s="13"/>
      <c r="D2967" s="13"/>
      <c r="E2967" s="13"/>
      <c r="F2967" s="13"/>
      <c r="G2967" s="13"/>
      <c r="H2967" s="13"/>
      <c r="I2967" s="13"/>
      <c r="J2967" s="13"/>
      <c r="K2967" s="13"/>
      <c r="L2967" s="13"/>
      <c r="M2967" s="13"/>
      <c r="N2967" s="13"/>
      <c r="O2967" s="14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Z2967" t="s">
        <v>5199</v>
      </c>
      <c r="BA2967" t="s">
        <v>3205</v>
      </c>
      <c r="BB2967" t="s">
        <v>20035</v>
      </c>
      <c r="BC2967" t="s">
        <v>7263</v>
      </c>
      <c r="BG2967" t="s">
        <v>17860</v>
      </c>
      <c r="BH2967" t="s">
        <v>553</v>
      </c>
    </row>
    <row r="2968" spans="1:60" x14ac:dyDescent="0.25">
      <c r="A2968" s="9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10"/>
      <c r="P2968" s="6"/>
      <c r="Q2968" s="6"/>
      <c r="R2968" s="6"/>
      <c r="S2968" s="6"/>
      <c r="T2968" s="6"/>
      <c r="U2968" s="6"/>
      <c r="V2968" s="6"/>
      <c r="W2968" s="11"/>
      <c r="X2968" s="6"/>
      <c r="Y2968" s="6"/>
      <c r="Z2968" s="6"/>
      <c r="AA2968" s="6"/>
      <c r="AB2968" s="6"/>
      <c r="AZ2968" t="s">
        <v>1214</v>
      </c>
      <c r="BA2968" t="s">
        <v>3205</v>
      </c>
      <c r="BB2968" t="s">
        <v>20035</v>
      </c>
      <c r="BC2968" t="s">
        <v>7263</v>
      </c>
      <c r="BG2968" t="s">
        <v>17861</v>
      </c>
      <c r="BH2968" t="s">
        <v>187</v>
      </c>
    </row>
    <row r="2969" spans="1:60" x14ac:dyDescent="0.25">
      <c r="A2969" s="9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10"/>
      <c r="P2969" s="6"/>
      <c r="Q2969" s="6"/>
      <c r="R2969" s="6"/>
      <c r="S2969" s="6"/>
      <c r="T2969" s="6"/>
      <c r="U2969" s="6"/>
      <c r="V2969" s="6"/>
      <c r="W2969" s="11"/>
      <c r="X2969" s="6"/>
      <c r="Y2969" s="6"/>
      <c r="Z2969" s="6"/>
      <c r="AA2969" s="6"/>
      <c r="AB2969" s="6"/>
      <c r="AZ2969" t="s">
        <v>1211</v>
      </c>
      <c r="BA2969" t="s">
        <v>3205</v>
      </c>
      <c r="BB2969" t="s">
        <v>20035</v>
      </c>
      <c r="BC2969" t="s">
        <v>7263</v>
      </c>
      <c r="BG2969" t="s">
        <v>17862</v>
      </c>
      <c r="BH2969" t="s">
        <v>2891</v>
      </c>
    </row>
    <row r="2970" spans="1:60" x14ac:dyDescent="0.25">
      <c r="A2970" s="9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10"/>
      <c r="P2970" s="6"/>
      <c r="Q2970" s="6"/>
      <c r="R2970" s="6"/>
      <c r="S2970" s="6"/>
      <c r="T2970" s="6"/>
      <c r="U2970" s="6"/>
      <c r="V2970" s="6"/>
      <c r="W2970" s="11"/>
      <c r="X2970" s="6"/>
      <c r="Y2970" s="6"/>
      <c r="Z2970" s="6"/>
      <c r="AA2970" s="6"/>
      <c r="AB2970" s="6"/>
      <c r="AZ2970" t="s">
        <v>562</v>
      </c>
      <c r="BA2970" t="s">
        <v>3205</v>
      </c>
      <c r="BB2970" t="s">
        <v>20035</v>
      </c>
      <c r="BC2970" t="s">
        <v>7263</v>
      </c>
      <c r="BG2970" t="s">
        <v>17863</v>
      </c>
      <c r="BH2970" t="s">
        <v>1893</v>
      </c>
    </row>
    <row r="2971" spans="1:60" x14ac:dyDescent="0.25">
      <c r="A2971" s="12"/>
      <c r="B2971" s="13"/>
      <c r="C2971" s="13"/>
      <c r="D2971" s="13"/>
      <c r="E2971" s="13"/>
      <c r="F2971" s="13"/>
      <c r="G2971" s="13"/>
      <c r="H2971" s="13"/>
      <c r="I2971" s="13"/>
      <c r="J2971" s="13"/>
      <c r="K2971" s="13"/>
      <c r="L2971" s="13"/>
      <c r="M2971" s="13"/>
      <c r="N2971" s="13"/>
      <c r="O2971" s="14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13"/>
      <c r="AZ2971" t="s">
        <v>1466</v>
      </c>
      <c r="BA2971" t="s">
        <v>3205</v>
      </c>
      <c r="BB2971" t="s">
        <v>20035</v>
      </c>
      <c r="BC2971" t="s">
        <v>7263</v>
      </c>
      <c r="BG2971" t="s">
        <v>17864</v>
      </c>
      <c r="BH2971" t="s">
        <v>2415</v>
      </c>
    </row>
    <row r="2972" spans="1:60" x14ac:dyDescent="0.25">
      <c r="A2972" s="9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10"/>
      <c r="P2972" s="6"/>
      <c r="Q2972" s="11"/>
      <c r="R2972" s="6"/>
      <c r="S2972" s="6"/>
      <c r="T2972" s="6"/>
      <c r="U2972" s="6"/>
      <c r="V2972" s="6"/>
      <c r="W2972" s="11"/>
      <c r="X2972" s="6"/>
      <c r="Y2972" s="6"/>
      <c r="Z2972" s="6"/>
      <c r="AA2972" s="6"/>
      <c r="AB2972" s="6"/>
      <c r="AZ2972" t="s">
        <v>5200</v>
      </c>
      <c r="BA2972" t="s">
        <v>3205</v>
      </c>
      <c r="BB2972" t="s">
        <v>20035</v>
      </c>
      <c r="BC2972" t="s">
        <v>7263</v>
      </c>
      <c r="BG2972" t="s">
        <v>17865</v>
      </c>
      <c r="BH2972" t="s">
        <v>2891</v>
      </c>
    </row>
    <row r="2973" spans="1:60" x14ac:dyDescent="0.25">
      <c r="A2973" s="9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10"/>
      <c r="P2973" s="6"/>
      <c r="Q2973" s="11"/>
      <c r="R2973" s="6"/>
      <c r="S2973" s="6"/>
      <c r="T2973" s="6"/>
      <c r="U2973" s="6"/>
      <c r="V2973" s="6"/>
      <c r="W2973" s="11"/>
      <c r="X2973" s="6"/>
      <c r="Y2973" s="6"/>
      <c r="Z2973" s="6"/>
      <c r="AA2973" s="6"/>
      <c r="AB2973" s="6"/>
      <c r="AZ2973" t="s">
        <v>5201</v>
      </c>
      <c r="BA2973" t="s">
        <v>3205</v>
      </c>
      <c r="BB2973" t="s">
        <v>20035</v>
      </c>
      <c r="BC2973" t="s">
        <v>7263</v>
      </c>
      <c r="BG2973" t="s">
        <v>17866</v>
      </c>
      <c r="BH2973" t="s">
        <v>1893</v>
      </c>
    </row>
    <row r="2974" spans="1:60" x14ac:dyDescent="0.25">
      <c r="A2974" s="16"/>
      <c r="B2974" s="13"/>
      <c r="C2974" s="13"/>
      <c r="D2974" s="13"/>
      <c r="E2974" s="13"/>
      <c r="F2974" s="13"/>
      <c r="G2974" s="13"/>
      <c r="H2974" s="13"/>
      <c r="I2974" s="13"/>
      <c r="J2974" s="13"/>
      <c r="K2974" s="13"/>
      <c r="L2974" s="13"/>
      <c r="M2974" s="13"/>
      <c r="N2974" s="13"/>
      <c r="O2974" s="14"/>
      <c r="P2974" s="13"/>
      <c r="Q2974" s="15"/>
      <c r="R2974" s="13"/>
      <c r="S2974" s="13"/>
      <c r="T2974" s="13"/>
      <c r="U2974" s="17"/>
      <c r="V2974" s="17"/>
      <c r="W2974" s="13"/>
      <c r="X2974" s="13"/>
      <c r="Y2974" s="13"/>
      <c r="Z2974" s="13"/>
      <c r="AA2974" s="13"/>
      <c r="AB2974" s="13"/>
      <c r="AZ2974" t="s">
        <v>2267</v>
      </c>
      <c r="BA2974" t="s">
        <v>3205</v>
      </c>
      <c r="BB2974" t="s">
        <v>20035</v>
      </c>
      <c r="BC2974" t="s">
        <v>7263</v>
      </c>
      <c r="BG2974" t="s">
        <v>17867</v>
      </c>
      <c r="BH2974" t="s">
        <v>2415</v>
      </c>
    </row>
    <row r="2975" spans="1:60" x14ac:dyDescent="0.25">
      <c r="A2975" s="16"/>
      <c r="B2975" s="13"/>
      <c r="C2975" s="13"/>
      <c r="D2975" s="13"/>
      <c r="E2975" s="13"/>
      <c r="F2975" s="13"/>
      <c r="G2975" s="13"/>
      <c r="H2975" s="13"/>
      <c r="I2975" s="13"/>
      <c r="J2975" s="13"/>
      <c r="K2975" s="13"/>
      <c r="L2975" s="13"/>
      <c r="M2975" s="13"/>
      <c r="N2975" s="13"/>
      <c r="O2975" s="14"/>
      <c r="P2975" s="13"/>
      <c r="Q2975" s="15"/>
      <c r="R2975" s="13"/>
      <c r="S2975" s="13"/>
      <c r="T2975" s="13"/>
      <c r="U2975" s="17"/>
      <c r="V2975" s="17"/>
      <c r="W2975" s="13"/>
      <c r="X2975" s="13"/>
      <c r="Y2975" s="13"/>
      <c r="Z2975" s="13"/>
      <c r="AA2975" s="13"/>
      <c r="AB2975" s="13"/>
      <c r="AZ2975" t="s">
        <v>2268</v>
      </c>
      <c r="BA2975" t="s">
        <v>3205</v>
      </c>
      <c r="BB2975" t="s">
        <v>20035</v>
      </c>
      <c r="BC2975" t="s">
        <v>7263</v>
      </c>
      <c r="BG2975" t="s">
        <v>17868</v>
      </c>
      <c r="BH2975" t="s">
        <v>187</v>
      </c>
    </row>
    <row r="2976" spans="1:60" x14ac:dyDescent="0.25">
      <c r="A2976" s="16"/>
      <c r="B2976" s="13"/>
      <c r="C2976" s="13"/>
      <c r="D2976" s="13"/>
      <c r="E2976" s="13"/>
      <c r="F2976" s="13"/>
      <c r="G2976" s="13"/>
      <c r="H2976" s="13"/>
      <c r="I2976" s="13"/>
      <c r="J2976" s="13"/>
      <c r="K2976" s="13"/>
      <c r="L2976" s="13"/>
      <c r="M2976" s="13"/>
      <c r="N2976" s="13"/>
      <c r="O2976" s="14"/>
      <c r="P2976" s="13"/>
      <c r="Q2976" s="13"/>
      <c r="R2976" s="13"/>
      <c r="S2976" s="13"/>
      <c r="T2976" s="13"/>
      <c r="U2976" s="17"/>
      <c r="V2976" s="17"/>
      <c r="W2976" s="13"/>
      <c r="X2976" s="13"/>
      <c r="Y2976" s="13"/>
      <c r="Z2976" s="13"/>
      <c r="AA2976" s="13"/>
      <c r="AB2976" s="13"/>
      <c r="AZ2976" t="s">
        <v>5202</v>
      </c>
      <c r="BA2976" t="s">
        <v>3205</v>
      </c>
      <c r="BB2976" t="s">
        <v>20035</v>
      </c>
      <c r="BC2976" t="s">
        <v>7263</v>
      </c>
      <c r="BG2976" t="s">
        <v>17869</v>
      </c>
      <c r="BH2976" t="s">
        <v>45</v>
      </c>
    </row>
    <row r="2977" spans="1:60" x14ac:dyDescent="0.25">
      <c r="A2977" s="12"/>
      <c r="B2977" s="13"/>
      <c r="C2977" s="13"/>
      <c r="D2977" s="13"/>
      <c r="E2977" s="13"/>
      <c r="F2977" s="13"/>
      <c r="G2977" s="13"/>
      <c r="H2977" s="13"/>
      <c r="I2977" s="13"/>
      <c r="J2977" s="13"/>
      <c r="K2977" s="13"/>
      <c r="L2977" s="13"/>
      <c r="M2977" s="13"/>
      <c r="N2977" s="13"/>
      <c r="O2977" s="14"/>
      <c r="P2977" s="13"/>
      <c r="Q2977" s="15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Z2977" t="s">
        <v>5203</v>
      </c>
      <c r="BA2977" t="s">
        <v>3205</v>
      </c>
      <c r="BB2977" t="s">
        <v>20035</v>
      </c>
      <c r="BC2977" t="s">
        <v>7263</v>
      </c>
      <c r="BG2977" t="s">
        <v>17870</v>
      </c>
      <c r="BH2977" t="s">
        <v>2889</v>
      </c>
    </row>
    <row r="2978" spans="1:60" x14ac:dyDescent="0.25">
      <c r="A2978" s="12"/>
      <c r="B2978" s="13"/>
      <c r="C2978" s="13"/>
      <c r="D2978" s="13"/>
      <c r="E2978" s="13"/>
      <c r="F2978" s="13"/>
      <c r="G2978" s="13"/>
      <c r="H2978" s="13"/>
      <c r="I2978" s="13"/>
      <c r="J2978" s="13"/>
      <c r="K2978" s="13"/>
      <c r="L2978" s="13"/>
      <c r="M2978" s="13"/>
      <c r="N2978" s="13"/>
      <c r="O2978" s="14"/>
      <c r="P2978" s="13"/>
      <c r="Q2978" s="15"/>
      <c r="R2978" s="13"/>
      <c r="S2978" s="13"/>
      <c r="T2978" s="13"/>
      <c r="U2978" s="13"/>
      <c r="V2978" s="13"/>
      <c r="W2978" s="13"/>
      <c r="X2978" s="13"/>
      <c r="Y2978" s="13"/>
      <c r="Z2978" s="13"/>
      <c r="AA2978" s="13"/>
      <c r="AB2978" s="13"/>
      <c r="AZ2978" t="s">
        <v>5204</v>
      </c>
      <c r="BA2978" t="s">
        <v>3205</v>
      </c>
      <c r="BB2978" t="s">
        <v>20035</v>
      </c>
      <c r="BC2978" t="s">
        <v>7263</v>
      </c>
      <c r="BG2978" t="s">
        <v>17871</v>
      </c>
      <c r="BH2978" t="s">
        <v>2889</v>
      </c>
    </row>
    <row r="2979" spans="1:60" x14ac:dyDescent="0.25">
      <c r="A2979" s="12"/>
      <c r="B2979" s="13"/>
      <c r="C2979" s="13"/>
      <c r="D2979" s="13"/>
      <c r="E2979" s="13"/>
      <c r="F2979" s="13"/>
      <c r="G2979" s="13"/>
      <c r="H2979" s="13"/>
      <c r="I2979" s="13"/>
      <c r="J2979" s="13"/>
      <c r="K2979" s="13"/>
      <c r="L2979" s="13"/>
      <c r="M2979" s="13"/>
      <c r="N2979" s="13"/>
      <c r="O2979" s="14"/>
      <c r="P2979" s="13"/>
      <c r="Q2979" s="13"/>
      <c r="R2979" s="13"/>
      <c r="S2979" s="13"/>
      <c r="T2979" s="13"/>
      <c r="U2979" s="13"/>
      <c r="V2979" s="13"/>
      <c r="W2979" s="13"/>
      <c r="X2979" s="13"/>
      <c r="Y2979" s="13"/>
      <c r="Z2979" s="13"/>
      <c r="AA2979" s="13"/>
      <c r="AB2979" s="13"/>
      <c r="AZ2979" t="s">
        <v>5205</v>
      </c>
      <c r="BA2979" t="s">
        <v>3205</v>
      </c>
      <c r="BB2979" t="s">
        <v>20035</v>
      </c>
      <c r="BC2979" t="s">
        <v>7263</v>
      </c>
      <c r="BG2979" t="s">
        <v>17872</v>
      </c>
      <c r="BH2979" t="s">
        <v>21862</v>
      </c>
    </row>
    <row r="2980" spans="1:60" x14ac:dyDescent="0.25">
      <c r="A2980" s="12"/>
      <c r="B2980" s="13"/>
      <c r="C2980" s="13"/>
      <c r="D2980" s="13"/>
      <c r="E2980" s="13"/>
      <c r="F2980" s="13"/>
      <c r="G2980" s="13"/>
      <c r="H2980" s="13"/>
      <c r="I2980" s="13"/>
      <c r="J2980" s="13"/>
      <c r="K2980" s="13"/>
      <c r="L2980" s="13"/>
      <c r="M2980" s="13"/>
      <c r="N2980" s="13"/>
      <c r="O2980" s="14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Z2980" t="s">
        <v>1142</v>
      </c>
      <c r="BA2980" t="s">
        <v>3205</v>
      </c>
      <c r="BB2980" t="s">
        <v>23187</v>
      </c>
      <c r="BC2980" t="s">
        <v>7263</v>
      </c>
      <c r="BG2980" t="s">
        <v>17873</v>
      </c>
      <c r="BH2980" t="s">
        <v>49</v>
      </c>
    </row>
    <row r="2981" spans="1:60" x14ac:dyDescent="0.25">
      <c r="A2981" s="1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10"/>
      <c r="P2981" s="6"/>
      <c r="Q2981" s="11"/>
      <c r="R2981" s="6"/>
      <c r="S2981" s="6"/>
      <c r="T2981" s="6"/>
      <c r="U2981" s="17"/>
      <c r="V2981" s="17"/>
      <c r="W2981" s="11"/>
      <c r="X2981" s="6"/>
      <c r="Y2981" s="6"/>
      <c r="Z2981" s="6"/>
      <c r="AA2981" s="6"/>
      <c r="AB2981" s="6"/>
      <c r="AZ2981" t="s">
        <v>2005</v>
      </c>
      <c r="BA2981" t="s">
        <v>3205</v>
      </c>
      <c r="BB2981" t="s">
        <v>23187</v>
      </c>
      <c r="BC2981" t="s">
        <v>7263</v>
      </c>
      <c r="BG2981" t="s">
        <v>17874</v>
      </c>
      <c r="BH2981" t="s">
        <v>49</v>
      </c>
    </row>
    <row r="2982" spans="1:60" x14ac:dyDescent="0.25">
      <c r="A2982" s="1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10"/>
      <c r="P2982" s="6"/>
      <c r="Q2982" s="11"/>
      <c r="R2982" s="6"/>
      <c r="S2982" s="6"/>
      <c r="T2982" s="6"/>
      <c r="U2982" s="17"/>
      <c r="V2982" s="17"/>
      <c r="W2982" s="11"/>
      <c r="X2982" s="6"/>
      <c r="Y2982" s="6"/>
      <c r="Z2982" s="6"/>
      <c r="AA2982" s="6"/>
      <c r="AB2982" s="6"/>
      <c r="AZ2982" t="s">
        <v>5206</v>
      </c>
      <c r="BA2982" t="s">
        <v>5207</v>
      </c>
      <c r="BB2982" t="s">
        <v>21316</v>
      </c>
      <c r="BC2982" t="s">
        <v>7263</v>
      </c>
      <c r="BG2982" t="s">
        <v>17875</v>
      </c>
      <c r="BH2982" t="s">
        <v>1970</v>
      </c>
    </row>
    <row r="2983" spans="1:60" x14ac:dyDescent="0.25">
      <c r="A2983" s="16"/>
      <c r="B2983" s="13"/>
      <c r="C2983" s="13"/>
      <c r="D2983" s="13"/>
      <c r="E2983" s="13"/>
      <c r="F2983" s="13"/>
      <c r="G2983" s="13"/>
      <c r="H2983" s="13"/>
      <c r="I2983" s="13"/>
      <c r="J2983" s="13"/>
      <c r="K2983" s="13"/>
      <c r="L2983" s="13"/>
      <c r="M2983" s="13"/>
      <c r="N2983" s="13"/>
      <c r="O2983" s="14"/>
      <c r="P2983" s="13"/>
      <c r="Q2983" s="13"/>
      <c r="R2983" s="13"/>
      <c r="S2983" s="13"/>
      <c r="T2983" s="13"/>
      <c r="U2983" s="17"/>
      <c r="V2983" s="17"/>
      <c r="W2983" s="13"/>
      <c r="X2983" s="13"/>
      <c r="Y2983" s="13"/>
      <c r="Z2983" s="13"/>
      <c r="AA2983" s="13"/>
      <c r="AB2983" s="13"/>
      <c r="AZ2983" t="s">
        <v>5208</v>
      </c>
      <c r="BA2983" t="s">
        <v>5207</v>
      </c>
      <c r="BB2983" t="s">
        <v>21109</v>
      </c>
      <c r="BC2983" t="s">
        <v>7263</v>
      </c>
      <c r="BG2983" t="s">
        <v>17876</v>
      </c>
      <c r="BH2983" t="s">
        <v>2471</v>
      </c>
    </row>
    <row r="2984" spans="1:60" x14ac:dyDescent="0.25">
      <c r="A2984" s="12"/>
      <c r="B2984" s="13"/>
      <c r="C2984" s="13"/>
      <c r="D2984" s="13"/>
      <c r="E2984" s="13"/>
      <c r="F2984" s="13"/>
      <c r="G2984" s="13"/>
      <c r="H2984" s="13"/>
      <c r="I2984" s="13"/>
      <c r="J2984" s="13"/>
      <c r="K2984" s="13"/>
      <c r="L2984" s="13"/>
      <c r="M2984" s="13"/>
      <c r="N2984" s="13"/>
      <c r="O2984" s="14"/>
      <c r="P2984" s="13"/>
      <c r="Q2984" s="13"/>
      <c r="R2984" s="13"/>
      <c r="S2984" s="13"/>
      <c r="T2984" s="13"/>
      <c r="U2984" s="13"/>
      <c r="V2984" s="13"/>
      <c r="W2984" s="13"/>
      <c r="X2984" s="13"/>
      <c r="Y2984" s="13"/>
      <c r="Z2984" s="13"/>
      <c r="AA2984" s="13"/>
      <c r="AB2984" s="13"/>
      <c r="AZ2984" t="s">
        <v>5209</v>
      </c>
      <c r="BA2984" t="s">
        <v>5207</v>
      </c>
      <c r="BB2984" t="s">
        <v>21109</v>
      </c>
      <c r="BC2984" t="s">
        <v>7263</v>
      </c>
      <c r="BG2984" t="s">
        <v>17877</v>
      </c>
      <c r="BH2984" t="s">
        <v>187</v>
      </c>
    </row>
    <row r="2985" spans="1:60" x14ac:dyDescent="0.25">
      <c r="A2985" s="16"/>
      <c r="B2985" s="13"/>
      <c r="C2985" s="13"/>
      <c r="D2985" s="13"/>
      <c r="E2985" s="13"/>
      <c r="F2985" s="13"/>
      <c r="G2985" s="13"/>
      <c r="H2985" s="13"/>
      <c r="I2985" s="13"/>
      <c r="J2985" s="13"/>
      <c r="K2985" s="13"/>
      <c r="L2985" s="13"/>
      <c r="M2985" s="13"/>
      <c r="N2985" s="13"/>
      <c r="O2985" s="14"/>
      <c r="P2985" s="13"/>
      <c r="Q2985" s="13"/>
      <c r="R2985" s="13"/>
      <c r="S2985" s="13"/>
      <c r="T2985" s="13"/>
      <c r="U2985" s="17"/>
      <c r="V2985" s="17"/>
      <c r="W2985" s="13"/>
      <c r="X2985" s="13"/>
      <c r="Y2985" s="13"/>
      <c r="Z2985" s="13"/>
      <c r="AA2985" s="13"/>
      <c r="AB2985" s="13"/>
      <c r="AZ2985" t="s">
        <v>5210</v>
      </c>
      <c r="BA2985" t="s">
        <v>5207</v>
      </c>
      <c r="BB2985" t="s">
        <v>21109</v>
      </c>
      <c r="BC2985" t="s">
        <v>7263</v>
      </c>
      <c r="BG2985" t="s">
        <v>17878</v>
      </c>
      <c r="BH2985" t="s">
        <v>9143</v>
      </c>
    </row>
    <row r="2986" spans="1:60" x14ac:dyDescent="0.25">
      <c r="A2986" s="12"/>
      <c r="B2986" s="13"/>
      <c r="C2986" s="13"/>
      <c r="D2986" s="13"/>
      <c r="E2986" s="13"/>
      <c r="F2986" s="13"/>
      <c r="G2986" s="13"/>
      <c r="H2986" s="13"/>
      <c r="I2986" s="13"/>
      <c r="J2986" s="13"/>
      <c r="K2986" s="13"/>
      <c r="L2986" s="13"/>
      <c r="M2986" s="13"/>
      <c r="N2986" s="13"/>
      <c r="O2986" s="14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Z2986" t="s">
        <v>5211</v>
      </c>
      <c r="BA2986" t="s">
        <v>5207</v>
      </c>
      <c r="BB2986" t="s">
        <v>21109</v>
      </c>
      <c r="BC2986" t="s">
        <v>7263</v>
      </c>
      <c r="BG2986" t="s">
        <v>17879</v>
      </c>
      <c r="BH2986" t="s">
        <v>21861</v>
      </c>
    </row>
    <row r="2987" spans="1:60" x14ac:dyDescent="0.25">
      <c r="A2987" s="12"/>
      <c r="B2987" s="13"/>
      <c r="C2987" s="13"/>
      <c r="D2987" s="13"/>
      <c r="E2987" s="13"/>
      <c r="F2987" s="13"/>
      <c r="G2987" s="13"/>
      <c r="H2987" s="13"/>
      <c r="I2987" s="13"/>
      <c r="J2987" s="13"/>
      <c r="K2987" s="13"/>
      <c r="L2987" s="13"/>
      <c r="M2987" s="13"/>
      <c r="N2987" s="13"/>
      <c r="O2987" s="14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Z2987" t="s">
        <v>5212</v>
      </c>
      <c r="BA2987" t="s">
        <v>5207</v>
      </c>
      <c r="BB2987" t="s">
        <v>21109</v>
      </c>
      <c r="BC2987" t="s">
        <v>7263</v>
      </c>
      <c r="BG2987" t="s">
        <v>17880</v>
      </c>
      <c r="BH2987" t="s">
        <v>1970</v>
      </c>
    </row>
    <row r="2988" spans="1:60" x14ac:dyDescent="0.25">
      <c r="A2988" s="12"/>
      <c r="B2988" s="13"/>
      <c r="C2988" s="13"/>
      <c r="D2988" s="13"/>
      <c r="E2988" s="13"/>
      <c r="F2988" s="13"/>
      <c r="G2988" s="13"/>
      <c r="H2988" s="13"/>
      <c r="I2988" s="13"/>
      <c r="J2988" s="13"/>
      <c r="K2988" s="13"/>
      <c r="L2988" s="13"/>
      <c r="M2988" s="13"/>
      <c r="N2988" s="13"/>
      <c r="O2988" s="14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Z2988" t="s">
        <v>5213</v>
      </c>
      <c r="BA2988" t="s">
        <v>5207</v>
      </c>
      <c r="BB2988" t="s">
        <v>21109</v>
      </c>
      <c r="BC2988" t="s">
        <v>7263</v>
      </c>
      <c r="BG2988" t="s">
        <v>17881</v>
      </c>
      <c r="BH2988" t="s">
        <v>49</v>
      </c>
    </row>
    <row r="2989" spans="1:60" x14ac:dyDescent="0.25">
      <c r="A2989" s="12"/>
      <c r="B2989" s="13"/>
      <c r="C2989" s="13"/>
      <c r="D2989" s="13"/>
      <c r="E2989" s="13"/>
      <c r="F2989" s="13"/>
      <c r="G2989" s="13"/>
      <c r="H2989" s="13"/>
      <c r="I2989" s="13"/>
      <c r="J2989" s="13"/>
      <c r="K2989" s="13"/>
      <c r="L2989" s="13"/>
      <c r="M2989" s="13"/>
      <c r="N2989" s="13"/>
      <c r="O2989" s="14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Z2989" t="s">
        <v>5214</v>
      </c>
      <c r="BA2989" t="s">
        <v>5207</v>
      </c>
      <c r="BB2989" t="s">
        <v>21109</v>
      </c>
      <c r="BC2989" t="s">
        <v>7263</v>
      </c>
      <c r="BG2989" t="s">
        <v>17882</v>
      </c>
      <c r="BH2989" t="s">
        <v>2471</v>
      </c>
    </row>
    <row r="2990" spans="1:60" x14ac:dyDescent="0.25">
      <c r="A2990" s="12"/>
      <c r="B2990" s="13"/>
      <c r="C2990" s="13"/>
      <c r="D2990" s="13"/>
      <c r="E2990" s="13"/>
      <c r="F2990" s="13"/>
      <c r="G2990" s="13"/>
      <c r="H2990" s="13"/>
      <c r="I2990" s="13"/>
      <c r="J2990" s="13"/>
      <c r="K2990" s="13"/>
      <c r="L2990" s="13"/>
      <c r="M2990" s="13"/>
      <c r="N2990" s="13"/>
      <c r="O2990" s="14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Z2990" t="s">
        <v>5215</v>
      </c>
      <c r="BA2990" t="s">
        <v>5207</v>
      </c>
      <c r="BB2990" t="s">
        <v>21109</v>
      </c>
      <c r="BC2990" t="s">
        <v>7263</v>
      </c>
      <c r="BG2990" t="s">
        <v>17883</v>
      </c>
      <c r="BH2990" t="s">
        <v>2471</v>
      </c>
    </row>
    <row r="2991" spans="1:60" x14ac:dyDescent="0.25">
      <c r="A2991" s="12"/>
      <c r="B2991" s="13"/>
      <c r="C2991" s="13"/>
      <c r="D2991" s="13"/>
      <c r="E2991" s="13"/>
      <c r="F2991" s="13"/>
      <c r="G2991" s="13"/>
      <c r="H2991" s="13"/>
      <c r="I2991" s="13"/>
      <c r="J2991" s="13"/>
      <c r="K2991" s="13"/>
      <c r="L2991" s="13"/>
      <c r="M2991" s="13"/>
      <c r="N2991" s="13"/>
      <c r="O2991" s="14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Z2991" t="s">
        <v>5216</v>
      </c>
      <c r="BA2991" t="s">
        <v>5207</v>
      </c>
      <c r="BB2991" t="s">
        <v>21109</v>
      </c>
      <c r="BC2991" t="s">
        <v>7263</v>
      </c>
      <c r="BG2991" t="s">
        <v>17884</v>
      </c>
      <c r="BH2991" t="s">
        <v>1893</v>
      </c>
    </row>
    <row r="2992" spans="1:60" x14ac:dyDescent="0.25">
      <c r="A2992" s="16"/>
      <c r="B2992" s="13"/>
      <c r="C2992" s="13"/>
      <c r="D2992" s="13"/>
      <c r="E2992" s="13"/>
      <c r="F2992" s="13"/>
      <c r="G2992" s="13"/>
      <c r="H2992" s="13"/>
      <c r="I2992" s="13"/>
      <c r="J2992" s="13"/>
      <c r="K2992" s="13"/>
      <c r="L2992" s="13"/>
      <c r="M2992" s="13"/>
      <c r="N2992" s="13"/>
      <c r="O2992" s="14"/>
      <c r="P2992" s="13"/>
      <c r="Q2992" s="13"/>
      <c r="R2992" s="13"/>
      <c r="S2992" s="13"/>
      <c r="T2992" s="13"/>
      <c r="U2992" s="17"/>
      <c r="V2992" s="17"/>
      <c r="W2992" s="13"/>
      <c r="X2992" s="13"/>
      <c r="Y2992" s="13"/>
      <c r="Z2992" s="13"/>
      <c r="AA2992" s="13"/>
      <c r="AB2992" s="13"/>
      <c r="AZ2992" t="s">
        <v>5217</v>
      </c>
      <c r="BA2992" t="s">
        <v>5207</v>
      </c>
      <c r="BB2992" t="s">
        <v>21109</v>
      </c>
      <c r="BC2992" t="s">
        <v>7263</v>
      </c>
      <c r="BG2992" t="s">
        <v>17885</v>
      </c>
      <c r="BH2992" t="s">
        <v>2891</v>
      </c>
    </row>
    <row r="2993" spans="1:60" x14ac:dyDescent="0.25">
      <c r="A2993" s="12"/>
      <c r="B2993" s="13"/>
      <c r="C2993" s="13"/>
      <c r="D2993" s="13"/>
      <c r="E2993" s="13"/>
      <c r="F2993" s="13"/>
      <c r="G2993" s="13"/>
      <c r="H2993" s="13"/>
      <c r="I2993" s="13"/>
      <c r="J2993" s="13"/>
      <c r="K2993" s="13"/>
      <c r="L2993" s="13"/>
      <c r="M2993" s="13"/>
      <c r="N2993" s="13"/>
      <c r="O2993" s="14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Z2993" t="s">
        <v>5218</v>
      </c>
      <c r="BA2993" t="s">
        <v>5207</v>
      </c>
      <c r="BB2993" t="s">
        <v>21109</v>
      </c>
      <c r="BC2993" t="s">
        <v>7263</v>
      </c>
      <c r="BG2993" t="s">
        <v>17886</v>
      </c>
      <c r="BH2993" t="s">
        <v>62</v>
      </c>
    </row>
    <row r="2994" spans="1:60" x14ac:dyDescent="0.25">
      <c r="A2994" s="12"/>
      <c r="B2994" s="13"/>
      <c r="C2994" s="13"/>
      <c r="D2994" s="13"/>
      <c r="E2994" s="13"/>
      <c r="F2994" s="13"/>
      <c r="G2994" s="13"/>
      <c r="H2994" s="13"/>
      <c r="I2994" s="13"/>
      <c r="J2994" s="13"/>
      <c r="K2994" s="13"/>
      <c r="L2994" s="13"/>
      <c r="M2994" s="13"/>
      <c r="N2994" s="13"/>
      <c r="O2994" s="14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Z2994" t="s">
        <v>5219</v>
      </c>
      <c r="BA2994" t="s">
        <v>5207</v>
      </c>
      <c r="BB2994" t="s">
        <v>21109</v>
      </c>
      <c r="BC2994" t="s">
        <v>7263</v>
      </c>
      <c r="BG2994" t="s">
        <v>17887</v>
      </c>
      <c r="BH2994" t="s">
        <v>187</v>
      </c>
    </row>
    <row r="2995" spans="1:60" x14ac:dyDescent="0.25">
      <c r="A2995" s="12"/>
      <c r="B2995" s="13"/>
      <c r="C2995" s="13"/>
      <c r="D2995" s="13"/>
      <c r="E2995" s="13"/>
      <c r="F2995" s="13"/>
      <c r="G2995" s="13"/>
      <c r="H2995" s="13"/>
      <c r="I2995" s="13"/>
      <c r="J2995" s="13"/>
      <c r="K2995" s="13"/>
      <c r="L2995" s="13"/>
      <c r="M2995" s="13"/>
      <c r="N2995" s="13"/>
      <c r="O2995" s="14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Z2995" t="s">
        <v>5220</v>
      </c>
      <c r="BA2995" t="s">
        <v>5207</v>
      </c>
      <c r="BB2995" t="s">
        <v>21109</v>
      </c>
      <c r="BC2995" t="s">
        <v>7263</v>
      </c>
      <c r="BG2995" t="s">
        <v>17888</v>
      </c>
      <c r="BH2995" t="s">
        <v>1967</v>
      </c>
    </row>
    <row r="2996" spans="1:60" x14ac:dyDescent="0.25">
      <c r="A2996" s="12"/>
      <c r="B2996" s="13"/>
      <c r="C2996" s="13"/>
      <c r="D2996" s="13"/>
      <c r="E2996" s="13"/>
      <c r="F2996" s="13"/>
      <c r="G2996" s="13"/>
      <c r="H2996" s="13"/>
      <c r="I2996" s="13"/>
      <c r="J2996" s="13"/>
      <c r="K2996" s="13"/>
      <c r="L2996" s="13"/>
      <c r="M2996" s="13"/>
      <c r="N2996" s="13"/>
      <c r="O2996" s="14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Z2996" t="s">
        <v>5221</v>
      </c>
      <c r="BA2996" t="s">
        <v>5207</v>
      </c>
      <c r="BB2996" t="s">
        <v>21109</v>
      </c>
      <c r="BC2996" t="s">
        <v>7263</v>
      </c>
      <c r="BG2996" t="s">
        <v>17889</v>
      </c>
      <c r="BH2996" t="s">
        <v>49</v>
      </c>
    </row>
    <row r="2997" spans="1:60" x14ac:dyDescent="0.25">
      <c r="A2997" s="9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10"/>
      <c r="P2997" s="6"/>
      <c r="Q2997" s="6"/>
      <c r="R2997" s="6"/>
      <c r="S2997" s="6"/>
      <c r="T2997" s="6"/>
      <c r="U2997" s="6"/>
      <c r="V2997" s="6"/>
      <c r="W2997" s="11"/>
      <c r="X2997" s="6"/>
      <c r="Y2997" s="6"/>
      <c r="Z2997" s="6"/>
      <c r="AA2997" s="6"/>
      <c r="AB2997" s="6"/>
      <c r="AZ2997" t="s">
        <v>5222</v>
      </c>
      <c r="BA2997" t="s">
        <v>5207</v>
      </c>
      <c r="BB2997" t="s">
        <v>20573</v>
      </c>
      <c r="BC2997" t="s">
        <v>7263</v>
      </c>
      <c r="BG2997" t="s">
        <v>17890</v>
      </c>
      <c r="BH2997" t="s">
        <v>21860</v>
      </c>
    </row>
    <row r="2998" spans="1:60" x14ac:dyDescent="0.25">
      <c r="A2998" s="9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10"/>
      <c r="P2998" s="6"/>
      <c r="Q2998" s="6"/>
      <c r="R2998" s="6"/>
      <c r="S2998" s="6"/>
      <c r="T2998" s="6"/>
      <c r="U2998" s="6"/>
      <c r="V2998" s="6"/>
      <c r="W2998" s="11"/>
      <c r="X2998" s="6"/>
      <c r="Y2998" s="6"/>
      <c r="Z2998" s="6"/>
      <c r="AA2998" s="6"/>
      <c r="AB2998" s="6"/>
      <c r="AZ2998" t="s">
        <v>5224</v>
      </c>
      <c r="BA2998" t="s">
        <v>5207</v>
      </c>
      <c r="BB2998" t="s">
        <v>20573</v>
      </c>
      <c r="BC2998" t="s">
        <v>7263</v>
      </c>
      <c r="BG2998" t="s">
        <v>17891</v>
      </c>
      <c r="BH2998" t="s">
        <v>1970</v>
      </c>
    </row>
    <row r="2999" spans="1:60" x14ac:dyDescent="0.25">
      <c r="A2999" s="9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10"/>
      <c r="P2999" s="6"/>
      <c r="Q2999" s="11"/>
      <c r="R2999" s="6"/>
      <c r="S2999" s="6"/>
      <c r="T2999" s="6"/>
      <c r="U2999" s="6"/>
      <c r="V2999" s="6"/>
      <c r="W2999" s="11"/>
      <c r="X2999" s="6"/>
      <c r="Y2999" s="6"/>
      <c r="Z2999" s="6"/>
      <c r="AA2999" s="6"/>
      <c r="AB2999" s="6"/>
      <c r="AZ2999" t="s">
        <v>5225</v>
      </c>
      <c r="BA2999" t="s">
        <v>5207</v>
      </c>
      <c r="BB2999" t="s">
        <v>20573</v>
      </c>
      <c r="BC2999" t="s">
        <v>7263</v>
      </c>
      <c r="BG2999" t="s">
        <v>17892</v>
      </c>
      <c r="BH2999" t="s">
        <v>2889</v>
      </c>
    </row>
    <row r="3000" spans="1:60" x14ac:dyDescent="0.25">
      <c r="A3000" s="9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10"/>
      <c r="P3000" s="6"/>
      <c r="Q3000" s="6"/>
      <c r="R3000" s="6"/>
      <c r="S3000" s="6"/>
      <c r="T3000" s="6"/>
      <c r="U3000" s="6"/>
      <c r="V3000" s="6"/>
      <c r="W3000" s="11"/>
      <c r="X3000" s="6"/>
      <c r="Y3000" s="6"/>
      <c r="Z3000" s="6"/>
      <c r="AA3000" s="6"/>
      <c r="AB3000" s="6"/>
      <c r="AZ3000" t="s">
        <v>5226</v>
      </c>
      <c r="BA3000" t="s">
        <v>5207</v>
      </c>
      <c r="BB3000" t="s">
        <v>20573</v>
      </c>
      <c r="BC3000" t="s">
        <v>7263</v>
      </c>
      <c r="BG3000" t="s">
        <v>17893</v>
      </c>
      <c r="BH3000" t="s">
        <v>2891</v>
      </c>
    </row>
    <row r="3001" spans="1:60" x14ac:dyDescent="0.25">
      <c r="A3001" s="9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10"/>
      <c r="P3001" s="6"/>
      <c r="Q3001" s="6"/>
      <c r="R3001" s="6"/>
      <c r="S3001" s="6"/>
      <c r="T3001" s="6"/>
      <c r="U3001" s="6"/>
      <c r="V3001" s="6"/>
      <c r="W3001" s="11"/>
      <c r="X3001" s="6"/>
      <c r="Y3001" s="6"/>
      <c r="Z3001" s="6"/>
      <c r="AA3001" s="6"/>
      <c r="AB3001" s="6"/>
      <c r="AZ3001" t="s">
        <v>5227</v>
      </c>
      <c r="BA3001" t="s">
        <v>5207</v>
      </c>
      <c r="BB3001" t="s">
        <v>20573</v>
      </c>
      <c r="BC3001" t="s">
        <v>7263</v>
      </c>
      <c r="BG3001" t="s">
        <v>17894</v>
      </c>
      <c r="BH3001" t="s">
        <v>45</v>
      </c>
    </row>
    <row r="3002" spans="1:60" x14ac:dyDescent="0.25">
      <c r="A3002" s="16"/>
      <c r="B3002" s="6"/>
      <c r="C3002" s="6"/>
      <c r="D3002" s="6"/>
      <c r="E3002" s="6"/>
      <c r="F3002" s="6"/>
      <c r="G3002" s="6"/>
      <c r="H3002" s="6"/>
      <c r="I3002" s="6"/>
      <c r="J3002" s="6"/>
      <c r="K3002" s="6"/>
      <c r="L3002" s="6"/>
      <c r="M3002" s="6"/>
      <c r="N3002" s="6"/>
      <c r="O3002" s="10"/>
      <c r="P3002" s="6"/>
      <c r="Q3002" s="11"/>
      <c r="R3002" s="6"/>
      <c r="S3002" s="6"/>
      <c r="T3002" s="6"/>
      <c r="U3002" s="17"/>
      <c r="V3002" s="17"/>
      <c r="W3002" s="11"/>
      <c r="X3002" s="6"/>
      <c r="Y3002" s="6"/>
      <c r="Z3002" s="6"/>
      <c r="AA3002" s="6"/>
      <c r="AB3002" s="6"/>
      <c r="AZ3002" t="s">
        <v>5228</v>
      </c>
      <c r="BA3002" t="s">
        <v>5207</v>
      </c>
      <c r="BB3002" t="s">
        <v>20573</v>
      </c>
      <c r="BC3002" t="s">
        <v>7263</v>
      </c>
      <c r="BG3002" t="s">
        <v>17895</v>
      </c>
      <c r="BH3002" t="s">
        <v>35</v>
      </c>
    </row>
    <row r="3003" spans="1:60" x14ac:dyDescent="0.25">
      <c r="A3003" s="16"/>
      <c r="B3003" s="6"/>
      <c r="C3003" s="6"/>
      <c r="D3003" s="6"/>
      <c r="E3003" s="6"/>
      <c r="F3003" s="6"/>
      <c r="G3003" s="6"/>
      <c r="H3003" s="6"/>
      <c r="I3003" s="6"/>
      <c r="J3003" s="6"/>
      <c r="K3003" s="6"/>
      <c r="L3003" s="6"/>
      <c r="M3003" s="6"/>
      <c r="N3003" s="6"/>
      <c r="O3003" s="10"/>
      <c r="P3003" s="6"/>
      <c r="Q3003" s="11"/>
      <c r="R3003" s="6"/>
      <c r="S3003" s="6"/>
      <c r="T3003" s="6"/>
      <c r="U3003" s="17"/>
      <c r="V3003" s="17"/>
      <c r="W3003" s="11"/>
      <c r="X3003" s="6"/>
      <c r="Y3003" s="6"/>
      <c r="Z3003" s="6"/>
      <c r="AA3003" s="6"/>
      <c r="AB3003" s="6"/>
      <c r="AZ3003" t="s">
        <v>5229</v>
      </c>
      <c r="BA3003" t="s">
        <v>5207</v>
      </c>
      <c r="BB3003" t="s">
        <v>20573</v>
      </c>
      <c r="BC3003" t="s">
        <v>7263</v>
      </c>
      <c r="BG3003" t="s">
        <v>17896</v>
      </c>
      <c r="BH3003" t="s">
        <v>553</v>
      </c>
    </row>
    <row r="3004" spans="1:60" x14ac:dyDescent="0.25">
      <c r="A3004" s="16"/>
      <c r="B3004" s="6"/>
      <c r="C3004" s="6"/>
      <c r="D3004" s="6"/>
      <c r="E3004" s="6"/>
      <c r="F3004" s="6"/>
      <c r="G3004" s="6"/>
      <c r="H3004" s="6"/>
      <c r="I3004" s="6"/>
      <c r="J3004" s="6"/>
      <c r="K3004" s="6"/>
      <c r="L3004" s="6"/>
      <c r="M3004" s="6"/>
      <c r="N3004" s="6"/>
      <c r="O3004" s="10"/>
      <c r="P3004" s="6"/>
      <c r="Q3004" s="11"/>
      <c r="R3004" s="6"/>
      <c r="S3004" s="6"/>
      <c r="T3004" s="6"/>
      <c r="U3004" s="17"/>
      <c r="V3004" s="17"/>
      <c r="W3004" s="11"/>
      <c r="X3004" s="6"/>
      <c r="Y3004" s="6"/>
      <c r="Z3004" s="6"/>
      <c r="AA3004" s="6"/>
      <c r="AB3004" s="6"/>
      <c r="AZ3004" t="s">
        <v>5230</v>
      </c>
      <c r="BA3004" t="s">
        <v>5207</v>
      </c>
      <c r="BB3004" t="s">
        <v>20573</v>
      </c>
      <c r="BC3004" t="s">
        <v>7263</v>
      </c>
      <c r="BG3004" t="s">
        <v>17897</v>
      </c>
      <c r="BH3004" t="s">
        <v>2891</v>
      </c>
    </row>
    <row r="3005" spans="1:60" x14ac:dyDescent="0.25">
      <c r="A3005" s="16"/>
      <c r="B3005" s="13"/>
      <c r="C3005" s="13"/>
      <c r="D3005" s="13"/>
      <c r="E3005" s="13"/>
      <c r="F3005" s="13"/>
      <c r="G3005" s="13"/>
      <c r="H3005" s="13"/>
      <c r="I3005" s="13"/>
      <c r="J3005" s="13"/>
      <c r="K3005" s="13"/>
      <c r="L3005" s="13"/>
      <c r="M3005" s="13"/>
      <c r="N3005" s="13"/>
      <c r="O3005" s="14"/>
      <c r="P3005" s="13"/>
      <c r="Q3005" s="15"/>
      <c r="R3005" s="13"/>
      <c r="S3005" s="13"/>
      <c r="T3005" s="13"/>
      <c r="U3005" s="17"/>
      <c r="V3005" s="17"/>
      <c r="W3005" s="13"/>
      <c r="X3005" s="13"/>
      <c r="Y3005" s="13"/>
      <c r="Z3005" s="13"/>
      <c r="AA3005" s="13"/>
      <c r="AB3005" s="13"/>
      <c r="AZ3005" t="s">
        <v>5231</v>
      </c>
      <c r="BA3005" t="s">
        <v>5207</v>
      </c>
      <c r="BB3005" t="s">
        <v>20573</v>
      </c>
      <c r="BC3005" t="s">
        <v>7263</v>
      </c>
      <c r="BG3005" t="s">
        <v>17898</v>
      </c>
      <c r="BH3005" t="s">
        <v>187</v>
      </c>
    </row>
    <row r="3006" spans="1:60" x14ac:dyDescent="0.25">
      <c r="A3006" s="9"/>
      <c r="B3006" s="6"/>
      <c r="C3006" s="6"/>
      <c r="D3006" s="6"/>
      <c r="E3006" s="6"/>
      <c r="F3006" s="6"/>
      <c r="G3006" s="6"/>
      <c r="H3006" s="6"/>
      <c r="I3006" s="6"/>
      <c r="J3006" s="6"/>
      <c r="K3006" s="6"/>
      <c r="L3006" s="6"/>
      <c r="M3006" s="6"/>
      <c r="N3006" s="6"/>
      <c r="O3006" s="10"/>
      <c r="P3006" s="6"/>
      <c r="Q3006" s="11"/>
      <c r="R3006" s="6"/>
      <c r="S3006" s="6"/>
      <c r="T3006" s="6"/>
      <c r="U3006" s="6"/>
      <c r="V3006" s="6"/>
      <c r="W3006" s="11"/>
      <c r="X3006" s="6"/>
      <c r="Y3006" s="6"/>
      <c r="Z3006" s="6"/>
      <c r="AA3006" s="6"/>
      <c r="AB3006" s="6"/>
      <c r="AZ3006" t="s">
        <v>5232</v>
      </c>
      <c r="BA3006" t="s">
        <v>5207</v>
      </c>
      <c r="BB3006" t="s">
        <v>20573</v>
      </c>
      <c r="BC3006" t="s">
        <v>7263</v>
      </c>
      <c r="BG3006" t="s">
        <v>17899</v>
      </c>
      <c r="BH3006" t="s">
        <v>1967</v>
      </c>
    </row>
    <row r="3007" spans="1:60" x14ac:dyDescent="0.25">
      <c r="A3007" s="16"/>
      <c r="B3007" s="13"/>
      <c r="C3007" s="13"/>
      <c r="D3007" s="13"/>
      <c r="E3007" s="13"/>
      <c r="F3007" s="13"/>
      <c r="G3007" s="13"/>
      <c r="H3007" s="13"/>
      <c r="I3007" s="13"/>
      <c r="J3007" s="13"/>
      <c r="K3007" s="13"/>
      <c r="L3007" s="13"/>
      <c r="M3007" s="13"/>
      <c r="N3007" s="13"/>
      <c r="O3007" s="14"/>
      <c r="P3007" s="13"/>
      <c r="Q3007" s="15"/>
      <c r="R3007" s="13"/>
      <c r="S3007" s="13"/>
      <c r="T3007" s="13"/>
      <c r="U3007" s="17"/>
      <c r="V3007" s="17"/>
      <c r="W3007" s="13"/>
      <c r="X3007" s="13"/>
      <c r="Y3007" s="13"/>
      <c r="Z3007" s="13"/>
      <c r="AA3007" s="13"/>
      <c r="AB3007" s="13"/>
      <c r="AZ3007" t="s">
        <v>5233</v>
      </c>
      <c r="BA3007" t="s">
        <v>5207</v>
      </c>
      <c r="BB3007" t="s">
        <v>21109</v>
      </c>
      <c r="BC3007" t="s">
        <v>7263</v>
      </c>
      <c r="BG3007" t="s">
        <v>17900</v>
      </c>
      <c r="BH3007" t="s">
        <v>9143</v>
      </c>
    </row>
    <row r="3008" spans="1:60" x14ac:dyDescent="0.25">
      <c r="A3008" s="12"/>
      <c r="B3008" s="13"/>
      <c r="C3008" s="13"/>
      <c r="D3008" s="13"/>
      <c r="E3008" s="13"/>
      <c r="F3008" s="13"/>
      <c r="G3008" s="13"/>
      <c r="H3008" s="13"/>
      <c r="I3008" s="13"/>
      <c r="J3008" s="13"/>
      <c r="K3008" s="13"/>
      <c r="L3008" s="13"/>
      <c r="M3008" s="13"/>
      <c r="N3008" s="13"/>
      <c r="O3008" s="14"/>
      <c r="P3008" s="13"/>
      <c r="Q3008" s="15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Z3008" t="s">
        <v>5234</v>
      </c>
      <c r="BA3008" t="s">
        <v>5207</v>
      </c>
      <c r="BB3008" t="s">
        <v>21109</v>
      </c>
      <c r="BC3008" t="s">
        <v>7263</v>
      </c>
      <c r="BG3008" t="s">
        <v>17901</v>
      </c>
      <c r="BH3008" t="s">
        <v>2891</v>
      </c>
    </row>
    <row r="3009" spans="1:60" x14ac:dyDescent="0.25">
      <c r="A3009" s="16"/>
      <c r="B3009" s="6"/>
      <c r="C3009" s="6"/>
      <c r="D3009" s="6"/>
      <c r="E3009" s="6"/>
      <c r="F3009" s="6"/>
      <c r="G3009" s="6"/>
      <c r="H3009" s="6"/>
      <c r="I3009" s="6"/>
      <c r="J3009" s="6"/>
      <c r="K3009" s="6"/>
      <c r="L3009" s="6"/>
      <c r="M3009" s="6"/>
      <c r="N3009" s="6"/>
      <c r="O3009" s="10"/>
      <c r="P3009" s="6"/>
      <c r="Q3009" s="11"/>
      <c r="R3009" s="6"/>
      <c r="S3009" s="6"/>
      <c r="T3009" s="6"/>
      <c r="U3009" s="17"/>
      <c r="V3009" s="17"/>
      <c r="W3009" s="11"/>
      <c r="X3009" s="6"/>
      <c r="Y3009" s="6"/>
      <c r="Z3009" s="6"/>
      <c r="AA3009" s="6"/>
      <c r="AB3009" s="6"/>
      <c r="AZ3009" t="s">
        <v>5235</v>
      </c>
      <c r="BA3009" t="s">
        <v>5207</v>
      </c>
      <c r="BB3009" t="s">
        <v>21083</v>
      </c>
      <c r="BC3009" t="s">
        <v>7263</v>
      </c>
      <c r="BG3009" t="s">
        <v>17902</v>
      </c>
      <c r="BH3009" t="s">
        <v>49</v>
      </c>
    </row>
    <row r="3010" spans="1:60" x14ac:dyDescent="0.25">
      <c r="A3010" s="16"/>
      <c r="B3010" s="6"/>
      <c r="C3010" s="6"/>
      <c r="D3010" s="6"/>
      <c r="E3010" s="6"/>
      <c r="F3010" s="6"/>
      <c r="G3010" s="6"/>
      <c r="H3010" s="6"/>
      <c r="I3010" s="6"/>
      <c r="J3010" s="6"/>
      <c r="K3010" s="6"/>
      <c r="L3010" s="6"/>
      <c r="M3010" s="6"/>
      <c r="N3010" s="6"/>
      <c r="O3010" s="10"/>
      <c r="P3010" s="6"/>
      <c r="Q3010" s="11"/>
      <c r="R3010" s="6"/>
      <c r="S3010" s="6"/>
      <c r="T3010" s="6"/>
      <c r="U3010" s="17"/>
      <c r="V3010" s="17"/>
      <c r="W3010" s="11"/>
      <c r="X3010" s="6"/>
      <c r="Y3010" s="6"/>
      <c r="Z3010" s="6"/>
      <c r="AA3010" s="6"/>
      <c r="AB3010" s="6"/>
      <c r="AZ3010" t="s">
        <v>5236</v>
      </c>
      <c r="BA3010" t="s">
        <v>5207</v>
      </c>
      <c r="BB3010" t="s">
        <v>21083</v>
      </c>
      <c r="BC3010" t="s">
        <v>7263</v>
      </c>
      <c r="BG3010" t="s">
        <v>17903</v>
      </c>
      <c r="BH3010" t="s">
        <v>187</v>
      </c>
    </row>
    <row r="3011" spans="1:60" x14ac:dyDescent="0.25">
      <c r="A3011" s="16"/>
      <c r="B3011" s="6"/>
      <c r="C3011" s="6"/>
      <c r="D3011" s="6"/>
      <c r="E3011" s="6"/>
      <c r="F3011" s="6"/>
      <c r="G3011" s="6"/>
      <c r="H3011" s="6"/>
      <c r="I3011" s="6"/>
      <c r="J3011" s="6"/>
      <c r="K3011" s="6"/>
      <c r="L3011" s="6"/>
      <c r="M3011" s="6"/>
      <c r="N3011" s="6"/>
      <c r="O3011" s="10"/>
      <c r="P3011" s="6"/>
      <c r="Q3011" s="11"/>
      <c r="R3011" s="6"/>
      <c r="S3011" s="6"/>
      <c r="T3011" s="6"/>
      <c r="U3011" s="17"/>
      <c r="V3011" s="17"/>
      <c r="W3011" s="11"/>
      <c r="X3011" s="6"/>
      <c r="Y3011" s="6"/>
      <c r="Z3011" s="6"/>
      <c r="AA3011" s="6"/>
      <c r="AB3011" s="6"/>
      <c r="AZ3011" t="s">
        <v>5237</v>
      </c>
      <c r="BA3011" t="s">
        <v>5207</v>
      </c>
      <c r="BB3011" t="s">
        <v>21083</v>
      </c>
      <c r="BC3011" t="s">
        <v>7263</v>
      </c>
      <c r="BG3011" t="s">
        <v>17904</v>
      </c>
      <c r="BH3011" t="s">
        <v>2891</v>
      </c>
    </row>
    <row r="3012" spans="1:60" x14ac:dyDescent="0.25">
      <c r="A3012" s="16"/>
      <c r="B3012" s="6"/>
      <c r="C3012" s="6"/>
      <c r="D3012" s="6"/>
      <c r="E3012" s="6"/>
      <c r="F3012" s="6"/>
      <c r="G3012" s="6"/>
      <c r="H3012" s="6"/>
      <c r="I3012" s="6"/>
      <c r="J3012" s="6"/>
      <c r="K3012" s="6"/>
      <c r="L3012" s="6"/>
      <c r="M3012" s="6"/>
      <c r="N3012" s="6"/>
      <c r="O3012" s="10"/>
      <c r="P3012" s="6"/>
      <c r="Q3012" s="11"/>
      <c r="R3012" s="6"/>
      <c r="S3012" s="6"/>
      <c r="T3012" s="6"/>
      <c r="U3012" s="17"/>
      <c r="V3012" s="17"/>
      <c r="W3012" s="11"/>
      <c r="X3012" s="6"/>
      <c r="Y3012" s="6"/>
      <c r="Z3012" s="6"/>
      <c r="AA3012" s="6"/>
      <c r="AB3012" s="6"/>
      <c r="AZ3012" t="s">
        <v>5238</v>
      </c>
      <c r="BA3012" t="s">
        <v>5207</v>
      </c>
      <c r="BB3012" t="s">
        <v>20573</v>
      </c>
      <c r="BC3012" t="s">
        <v>7263</v>
      </c>
      <c r="BG3012" t="s">
        <v>17905</v>
      </c>
      <c r="BH3012" t="s">
        <v>2503</v>
      </c>
    </row>
    <row r="3013" spans="1:60" x14ac:dyDescent="0.25">
      <c r="A3013" s="9"/>
      <c r="B3013" s="6"/>
      <c r="C3013" s="6"/>
      <c r="D3013" s="6"/>
      <c r="E3013" s="6"/>
      <c r="F3013" s="6"/>
      <c r="G3013" s="6"/>
      <c r="H3013" s="6"/>
      <c r="I3013" s="6"/>
      <c r="J3013" s="6"/>
      <c r="K3013" s="6"/>
      <c r="L3013" s="6"/>
      <c r="M3013" s="6"/>
      <c r="N3013" s="6"/>
      <c r="O3013" s="10"/>
      <c r="P3013" s="6"/>
      <c r="Q3013" s="6"/>
      <c r="R3013" s="6"/>
      <c r="S3013" s="6"/>
      <c r="T3013" s="6"/>
      <c r="U3013" s="6"/>
      <c r="V3013" s="6"/>
      <c r="W3013" s="11"/>
      <c r="X3013" s="6"/>
      <c r="Y3013" s="6"/>
      <c r="Z3013" s="6"/>
      <c r="AA3013" s="6"/>
      <c r="AB3013" s="6"/>
      <c r="AZ3013" t="s">
        <v>5239</v>
      </c>
      <c r="BA3013" t="s">
        <v>5207</v>
      </c>
      <c r="BB3013" t="s">
        <v>20573</v>
      </c>
      <c r="BC3013" t="s">
        <v>7263</v>
      </c>
      <c r="BG3013" t="s">
        <v>17906</v>
      </c>
      <c r="BH3013" t="s">
        <v>35</v>
      </c>
    </row>
    <row r="3014" spans="1:60" x14ac:dyDescent="0.25">
      <c r="A3014" s="12"/>
      <c r="B3014" s="13"/>
      <c r="C3014" s="13"/>
      <c r="D3014" s="13"/>
      <c r="E3014" s="13"/>
      <c r="F3014" s="13"/>
      <c r="G3014" s="13"/>
      <c r="H3014" s="13"/>
      <c r="I3014" s="13"/>
      <c r="J3014" s="13"/>
      <c r="K3014" s="13"/>
      <c r="L3014" s="13"/>
      <c r="M3014" s="13"/>
      <c r="N3014" s="13"/>
      <c r="O3014" s="14"/>
      <c r="P3014" s="13"/>
      <c r="Q3014" s="15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Z3014" t="s">
        <v>5239</v>
      </c>
      <c r="BA3014" t="s">
        <v>5207</v>
      </c>
      <c r="BB3014" t="s">
        <v>20573</v>
      </c>
      <c r="BC3014" t="s">
        <v>7263</v>
      </c>
      <c r="BG3014" t="s">
        <v>17907</v>
      </c>
      <c r="BH3014" t="s">
        <v>2501</v>
      </c>
    </row>
    <row r="3015" spans="1:60" x14ac:dyDescent="0.25">
      <c r="A3015" s="16"/>
      <c r="B3015" s="6"/>
      <c r="C3015" s="6"/>
      <c r="D3015" s="6"/>
      <c r="E3015" s="6"/>
      <c r="F3015" s="6"/>
      <c r="G3015" s="6"/>
      <c r="H3015" s="6"/>
      <c r="I3015" s="6"/>
      <c r="J3015" s="6"/>
      <c r="K3015" s="6"/>
      <c r="L3015" s="6"/>
      <c r="M3015" s="6"/>
      <c r="N3015" s="6"/>
      <c r="O3015" s="10"/>
      <c r="P3015" s="6"/>
      <c r="Q3015" s="6"/>
      <c r="R3015" s="6"/>
      <c r="S3015" s="6"/>
      <c r="T3015" s="6"/>
      <c r="U3015" s="17"/>
      <c r="V3015" s="17"/>
      <c r="W3015" s="11"/>
      <c r="X3015" s="6"/>
      <c r="Y3015" s="6"/>
      <c r="Z3015" s="6"/>
      <c r="AA3015" s="6"/>
      <c r="AB3015" s="6"/>
      <c r="AZ3015" t="s">
        <v>5240</v>
      </c>
      <c r="BA3015" t="s">
        <v>5207</v>
      </c>
      <c r="BB3015" t="s">
        <v>20573</v>
      </c>
      <c r="BC3015" t="s">
        <v>7263</v>
      </c>
      <c r="BG3015" t="s">
        <v>17908</v>
      </c>
      <c r="BH3015" t="s">
        <v>9143</v>
      </c>
    </row>
    <row r="3016" spans="1:60" x14ac:dyDescent="0.25">
      <c r="A3016" s="12"/>
      <c r="B3016" s="13"/>
      <c r="C3016" s="13"/>
      <c r="D3016" s="13"/>
      <c r="E3016" s="13"/>
      <c r="F3016" s="13"/>
      <c r="G3016" s="13"/>
      <c r="H3016" s="13"/>
      <c r="I3016" s="13"/>
      <c r="J3016" s="13"/>
      <c r="K3016" s="13"/>
      <c r="L3016" s="13"/>
      <c r="M3016" s="13"/>
      <c r="N3016" s="13"/>
      <c r="O3016" s="14"/>
      <c r="P3016" s="13"/>
      <c r="Q3016" s="15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Z3016" t="s">
        <v>5240</v>
      </c>
      <c r="BA3016" t="s">
        <v>5207</v>
      </c>
      <c r="BB3016" t="s">
        <v>20573</v>
      </c>
      <c r="BC3016" t="s">
        <v>7263</v>
      </c>
      <c r="BG3016" t="s">
        <v>17909</v>
      </c>
      <c r="BH3016" t="s">
        <v>1970</v>
      </c>
    </row>
    <row r="3017" spans="1:60" x14ac:dyDescent="0.25">
      <c r="A3017" s="16"/>
      <c r="B3017" s="6"/>
      <c r="C3017" s="6"/>
      <c r="D3017" s="6"/>
      <c r="E3017" s="6"/>
      <c r="F3017" s="6"/>
      <c r="G3017" s="6"/>
      <c r="H3017" s="6"/>
      <c r="I3017" s="6"/>
      <c r="J3017" s="6"/>
      <c r="K3017" s="6"/>
      <c r="L3017" s="6"/>
      <c r="M3017" s="6"/>
      <c r="N3017" s="6"/>
      <c r="O3017" s="10"/>
      <c r="P3017" s="6"/>
      <c r="Q3017" s="11"/>
      <c r="R3017" s="6"/>
      <c r="S3017" s="6"/>
      <c r="T3017" s="6"/>
      <c r="U3017" s="17"/>
      <c r="V3017" s="17"/>
      <c r="W3017" s="11"/>
      <c r="X3017" s="6"/>
      <c r="Y3017" s="6"/>
      <c r="Z3017" s="6"/>
      <c r="AA3017" s="6"/>
      <c r="AB3017" s="6"/>
      <c r="AZ3017" t="s">
        <v>5241</v>
      </c>
      <c r="BA3017" t="s">
        <v>5207</v>
      </c>
      <c r="BB3017" t="s">
        <v>20573</v>
      </c>
      <c r="BC3017" t="s">
        <v>7263</v>
      </c>
      <c r="BG3017" t="s">
        <v>17910</v>
      </c>
      <c r="BH3017" t="s">
        <v>21860</v>
      </c>
    </row>
    <row r="3018" spans="1:60" x14ac:dyDescent="0.25">
      <c r="A3018" s="12"/>
      <c r="B3018" s="13"/>
      <c r="C3018" s="13"/>
      <c r="D3018" s="13"/>
      <c r="E3018" s="13"/>
      <c r="F3018" s="13"/>
      <c r="G3018" s="13"/>
      <c r="H3018" s="13"/>
      <c r="I3018" s="13"/>
      <c r="J3018" s="13"/>
      <c r="K3018" s="13"/>
      <c r="L3018" s="13"/>
      <c r="M3018" s="13"/>
      <c r="N3018" s="13"/>
      <c r="O3018" s="14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Z3018" t="s">
        <v>5242</v>
      </c>
      <c r="BA3018" t="s">
        <v>5207</v>
      </c>
      <c r="BB3018" t="s">
        <v>21109</v>
      </c>
      <c r="BC3018" t="s">
        <v>7263</v>
      </c>
      <c r="BG3018" t="s">
        <v>17911</v>
      </c>
      <c r="BH3018" t="s">
        <v>2503</v>
      </c>
    </row>
    <row r="3019" spans="1:60" x14ac:dyDescent="0.25">
      <c r="A3019" s="9"/>
      <c r="B3019" s="6"/>
      <c r="C3019" s="6"/>
      <c r="D3019" s="6"/>
      <c r="E3019" s="6"/>
      <c r="F3019" s="6"/>
      <c r="G3019" s="6"/>
      <c r="H3019" s="6"/>
      <c r="I3019" s="6"/>
      <c r="J3019" s="6"/>
      <c r="K3019" s="6"/>
      <c r="L3019" s="6"/>
      <c r="M3019" s="6"/>
      <c r="N3019" s="6"/>
      <c r="O3019" s="10"/>
      <c r="P3019" s="6"/>
      <c r="Q3019" s="6"/>
      <c r="R3019" s="6"/>
      <c r="S3019" s="6"/>
      <c r="T3019" s="6"/>
      <c r="U3019" s="6"/>
      <c r="V3019" s="6"/>
      <c r="W3019" s="11"/>
      <c r="X3019" s="6"/>
      <c r="Y3019" s="6"/>
      <c r="Z3019" s="6"/>
      <c r="AA3019" s="6"/>
      <c r="AB3019" s="6"/>
      <c r="AZ3019" t="s">
        <v>5243</v>
      </c>
      <c r="BA3019" t="s">
        <v>5207</v>
      </c>
      <c r="BB3019" t="s">
        <v>20573</v>
      </c>
      <c r="BC3019" t="s">
        <v>7263</v>
      </c>
      <c r="BG3019" t="s">
        <v>17912</v>
      </c>
      <c r="BH3019" t="s">
        <v>8869</v>
      </c>
    </row>
    <row r="3020" spans="1:60" x14ac:dyDescent="0.25">
      <c r="A3020" s="9"/>
      <c r="B3020" s="6"/>
      <c r="C3020" s="6"/>
      <c r="D3020" s="6"/>
      <c r="E3020" s="6"/>
      <c r="F3020" s="6"/>
      <c r="G3020" s="6"/>
      <c r="H3020" s="6"/>
      <c r="I3020" s="6"/>
      <c r="J3020" s="6"/>
      <c r="K3020" s="6"/>
      <c r="L3020" s="6"/>
      <c r="M3020" s="6"/>
      <c r="N3020" s="6"/>
      <c r="O3020" s="10"/>
      <c r="P3020" s="6"/>
      <c r="Q3020" s="6"/>
      <c r="R3020" s="6"/>
      <c r="S3020" s="6"/>
      <c r="T3020" s="6"/>
      <c r="U3020" s="6"/>
      <c r="V3020" s="6"/>
      <c r="W3020" s="11"/>
      <c r="X3020" s="6"/>
      <c r="Y3020" s="6"/>
      <c r="Z3020" s="6"/>
      <c r="AA3020" s="6"/>
      <c r="AB3020" s="6"/>
      <c r="AZ3020" t="s">
        <v>5244</v>
      </c>
      <c r="BA3020" t="s">
        <v>5207</v>
      </c>
      <c r="BB3020" t="s">
        <v>20573</v>
      </c>
      <c r="BC3020" t="s">
        <v>7263</v>
      </c>
      <c r="BG3020" t="s">
        <v>17913</v>
      </c>
      <c r="BH3020" t="s">
        <v>35</v>
      </c>
    </row>
    <row r="3021" spans="1:60" x14ac:dyDescent="0.25">
      <c r="A3021" s="9"/>
      <c r="B3021" s="6"/>
      <c r="C3021" s="6"/>
      <c r="D3021" s="6"/>
      <c r="E3021" s="6"/>
      <c r="F3021" s="6"/>
      <c r="G3021" s="6"/>
      <c r="H3021" s="6"/>
      <c r="I3021" s="6"/>
      <c r="J3021" s="6"/>
      <c r="K3021" s="6"/>
      <c r="L3021" s="6"/>
      <c r="M3021" s="6"/>
      <c r="N3021" s="6"/>
      <c r="O3021" s="10"/>
      <c r="P3021" s="6"/>
      <c r="Q3021" s="11"/>
      <c r="R3021" s="6"/>
      <c r="S3021" s="6"/>
      <c r="T3021" s="6"/>
      <c r="U3021" s="6"/>
      <c r="V3021" s="6"/>
      <c r="W3021" s="11"/>
      <c r="X3021" s="6"/>
      <c r="Y3021" s="6"/>
      <c r="Z3021" s="6"/>
      <c r="AA3021" s="6"/>
      <c r="AB3021" s="6"/>
      <c r="AZ3021" t="s">
        <v>5245</v>
      </c>
      <c r="BA3021" t="s">
        <v>5207</v>
      </c>
      <c r="BB3021" t="s">
        <v>20573</v>
      </c>
      <c r="BC3021" t="s">
        <v>7263</v>
      </c>
      <c r="BG3021" t="s">
        <v>17914</v>
      </c>
      <c r="BH3021" t="s">
        <v>2891</v>
      </c>
    </row>
    <row r="3022" spans="1:60" x14ac:dyDescent="0.25">
      <c r="A3022" s="12"/>
      <c r="B3022" s="13"/>
      <c r="C3022" s="13"/>
      <c r="D3022" s="13"/>
      <c r="E3022" s="13"/>
      <c r="F3022" s="13"/>
      <c r="G3022" s="13"/>
      <c r="H3022" s="13"/>
      <c r="I3022" s="13"/>
      <c r="J3022" s="13"/>
      <c r="K3022" s="13"/>
      <c r="L3022" s="13"/>
      <c r="M3022" s="13"/>
      <c r="N3022" s="13"/>
      <c r="O3022" s="14"/>
      <c r="P3022" s="13"/>
      <c r="Q3022" s="15"/>
      <c r="R3022" s="13"/>
      <c r="S3022" s="13"/>
      <c r="T3022" s="13"/>
      <c r="U3022" s="13"/>
      <c r="V3022" s="13"/>
      <c r="W3022" s="13"/>
      <c r="X3022" s="13"/>
      <c r="Y3022" s="13"/>
      <c r="Z3022" s="13"/>
      <c r="AA3022" s="13"/>
      <c r="AB3022" s="13"/>
      <c r="AZ3022" t="s">
        <v>5246</v>
      </c>
      <c r="BA3022" t="s">
        <v>5207</v>
      </c>
      <c r="BB3022" t="s">
        <v>20573</v>
      </c>
      <c r="BC3022" t="s">
        <v>7263</v>
      </c>
      <c r="BG3022" t="s">
        <v>17915</v>
      </c>
      <c r="BH3022" t="s">
        <v>1967</v>
      </c>
    </row>
    <row r="3023" spans="1:60" x14ac:dyDescent="0.25">
      <c r="A3023" s="16"/>
      <c r="B3023" s="6"/>
      <c r="C3023" s="6"/>
      <c r="D3023" s="6"/>
      <c r="E3023" s="6"/>
      <c r="F3023" s="6"/>
      <c r="G3023" s="6"/>
      <c r="H3023" s="6"/>
      <c r="I3023" s="6"/>
      <c r="J3023" s="6"/>
      <c r="K3023" s="6"/>
      <c r="L3023" s="6"/>
      <c r="M3023" s="6"/>
      <c r="N3023" s="6"/>
      <c r="O3023" s="10"/>
      <c r="P3023" s="6"/>
      <c r="Q3023" s="11"/>
      <c r="R3023" s="6"/>
      <c r="S3023" s="6"/>
      <c r="T3023" s="6"/>
      <c r="U3023" s="17"/>
      <c r="V3023" s="17"/>
      <c r="W3023" s="11"/>
      <c r="X3023" s="6"/>
      <c r="Y3023" s="6"/>
      <c r="Z3023" s="6"/>
      <c r="AA3023" s="6"/>
      <c r="AB3023" s="6"/>
      <c r="AZ3023" t="s">
        <v>5246</v>
      </c>
      <c r="BA3023" t="s">
        <v>5207</v>
      </c>
      <c r="BB3023" t="s">
        <v>20573</v>
      </c>
      <c r="BC3023" t="s">
        <v>7263</v>
      </c>
      <c r="BG3023" t="s">
        <v>17916</v>
      </c>
      <c r="BH3023" t="s">
        <v>9137</v>
      </c>
    </row>
    <row r="3024" spans="1:60" x14ac:dyDescent="0.25">
      <c r="A3024" s="16"/>
      <c r="B3024" s="13"/>
      <c r="C3024" s="13"/>
      <c r="D3024" s="13"/>
      <c r="E3024" s="13"/>
      <c r="F3024" s="13"/>
      <c r="G3024" s="13"/>
      <c r="H3024" s="13"/>
      <c r="I3024" s="13"/>
      <c r="J3024" s="13"/>
      <c r="K3024" s="13"/>
      <c r="L3024" s="13"/>
      <c r="M3024" s="13"/>
      <c r="N3024" s="13"/>
      <c r="O3024" s="14"/>
      <c r="P3024" s="13"/>
      <c r="Q3024" s="15"/>
      <c r="R3024" s="13"/>
      <c r="S3024" s="13"/>
      <c r="T3024" s="13"/>
      <c r="U3024" s="17"/>
      <c r="V3024" s="17"/>
      <c r="W3024" s="13"/>
      <c r="X3024" s="13"/>
      <c r="Y3024" s="13"/>
      <c r="Z3024" s="13"/>
      <c r="AA3024" s="13"/>
      <c r="AB3024" s="13"/>
      <c r="AZ3024" t="s">
        <v>5247</v>
      </c>
      <c r="BA3024" t="s">
        <v>5207</v>
      </c>
      <c r="BB3024" t="s">
        <v>20573</v>
      </c>
      <c r="BC3024" t="s">
        <v>7263</v>
      </c>
      <c r="BG3024" t="s">
        <v>17917</v>
      </c>
      <c r="BH3024" t="s">
        <v>9138</v>
      </c>
    </row>
    <row r="3025" spans="1:60" x14ac:dyDescent="0.25">
      <c r="A3025" s="12"/>
      <c r="B3025" s="13"/>
      <c r="C3025" s="13"/>
      <c r="D3025" s="13"/>
      <c r="E3025" s="13"/>
      <c r="F3025" s="13"/>
      <c r="G3025" s="13"/>
      <c r="H3025" s="13"/>
      <c r="I3025" s="13"/>
      <c r="J3025" s="13"/>
      <c r="K3025" s="13"/>
      <c r="L3025" s="13"/>
      <c r="M3025" s="13"/>
      <c r="N3025" s="13"/>
      <c r="O3025" s="14"/>
      <c r="P3025" s="13"/>
      <c r="Q3025" s="15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Z3025" t="s">
        <v>5247</v>
      </c>
      <c r="BA3025" t="s">
        <v>5207</v>
      </c>
      <c r="BB3025" t="s">
        <v>20573</v>
      </c>
      <c r="BC3025" t="s">
        <v>7263</v>
      </c>
      <c r="BG3025" t="s">
        <v>17918</v>
      </c>
      <c r="BH3025" t="s">
        <v>21867</v>
      </c>
    </row>
    <row r="3026" spans="1:60" x14ac:dyDescent="0.25">
      <c r="A3026" s="9"/>
      <c r="B3026" s="6"/>
      <c r="C3026" s="6"/>
      <c r="D3026" s="6"/>
      <c r="E3026" s="6"/>
      <c r="F3026" s="6"/>
      <c r="G3026" s="6"/>
      <c r="H3026" s="6"/>
      <c r="I3026" s="6"/>
      <c r="J3026" s="6"/>
      <c r="K3026" s="6"/>
      <c r="L3026" s="6"/>
      <c r="M3026" s="6"/>
      <c r="N3026" s="6"/>
      <c r="O3026" s="10"/>
      <c r="P3026" s="6"/>
      <c r="Q3026" s="6"/>
      <c r="R3026" s="6"/>
      <c r="S3026" s="6"/>
      <c r="T3026" s="6"/>
      <c r="U3026" s="6"/>
      <c r="V3026" s="6"/>
      <c r="W3026" s="11"/>
      <c r="X3026" s="6"/>
      <c r="Y3026" s="6"/>
      <c r="Z3026" s="6"/>
      <c r="AA3026" s="6"/>
      <c r="AB3026" s="6"/>
      <c r="AZ3026" t="s">
        <v>5248</v>
      </c>
      <c r="BA3026" t="s">
        <v>5207</v>
      </c>
      <c r="BB3026" t="s">
        <v>20573</v>
      </c>
      <c r="BC3026" t="s">
        <v>7263</v>
      </c>
      <c r="BG3026" t="s">
        <v>17919</v>
      </c>
      <c r="BH3026" t="s">
        <v>187</v>
      </c>
    </row>
    <row r="3027" spans="1:60" x14ac:dyDescent="0.25">
      <c r="A3027" s="16"/>
      <c r="B3027" s="6"/>
      <c r="C3027" s="6"/>
      <c r="D3027" s="6"/>
      <c r="E3027" s="6"/>
      <c r="F3027" s="6"/>
      <c r="G3027" s="6"/>
      <c r="H3027" s="6"/>
      <c r="I3027" s="6"/>
      <c r="J3027" s="6"/>
      <c r="K3027" s="6"/>
      <c r="L3027" s="6"/>
      <c r="M3027" s="6"/>
      <c r="N3027" s="6"/>
      <c r="O3027" s="10"/>
      <c r="P3027" s="6"/>
      <c r="Q3027" s="6"/>
      <c r="R3027" s="6"/>
      <c r="S3027" s="6"/>
      <c r="T3027" s="6"/>
      <c r="U3027" s="17"/>
      <c r="V3027" s="17"/>
      <c r="W3027" s="11"/>
      <c r="X3027" s="6"/>
      <c r="Y3027" s="6"/>
      <c r="Z3027" s="6"/>
      <c r="AA3027" s="6"/>
      <c r="AB3027" s="6"/>
      <c r="AZ3027" t="s">
        <v>5249</v>
      </c>
      <c r="BA3027" t="s">
        <v>5207</v>
      </c>
      <c r="BB3027" t="s">
        <v>20573</v>
      </c>
      <c r="BC3027" t="s">
        <v>7263</v>
      </c>
      <c r="BG3027" t="s">
        <v>17920</v>
      </c>
      <c r="BH3027" t="s">
        <v>1967</v>
      </c>
    </row>
    <row r="3028" spans="1:60" x14ac:dyDescent="0.25">
      <c r="A3028" s="9"/>
      <c r="B3028" s="6"/>
      <c r="C3028" s="6"/>
      <c r="D3028" s="6"/>
      <c r="E3028" s="6"/>
      <c r="F3028" s="6"/>
      <c r="G3028" s="6"/>
      <c r="H3028" s="6"/>
      <c r="I3028" s="6"/>
      <c r="J3028" s="6"/>
      <c r="K3028" s="6"/>
      <c r="L3028" s="6"/>
      <c r="M3028" s="6"/>
      <c r="N3028" s="6"/>
      <c r="O3028" s="10"/>
      <c r="P3028" s="6"/>
      <c r="Q3028" s="11"/>
      <c r="R3028" s="6"/>
      <c r="S3028" s="6"/>
      <c r="T3028" s="6"/>
      <c r="U3028" s="6"/>
      <c r="V3028" s="6"/>
      <c r="W3028" s="11"/>
      <c r="X3028" s="6"/>
      <c r="Y3028" s="6"/>
      <c r="Z3028" s="6"/>
      <c r="AA3028" s="6"/>
      <c r="AB3028" s="6"/>
      <c r="AZ3028" t="s">
        <v>5250</v>
      </c>
      <c r="BA3028" t="s">
        <v>5207</v>
      </c>
      <c r="BB3028" t="s">
        <v>20573</v>
      </c>
      <c r="BC3028" t="s">
        <v>3200</v>
      </c>
      <c r="BG3028" t="s">
        <v>17921</v>
      </c>
      <c r="BH3028" t="s">
        <v>9142</v>
      </c>
    </row>
    <row r="3029" spans="1:60" x14ac:dyDescent="0.25">
      <c r="A3029" s="9"/>
      <c r="B3029" s="6"/>
      <c r="C3029" s="6"/>
      <c r="D3029" s="6"/>
      <c r="E3029" s="6"/>
      <c r="F3029" s="6"/>
      <c r="G3029" s="6"/>
      <c r="H3029" s="6"/>
      <c r="I3029" s="6"/>
      <c r="J3029" s="6"/>
      <c r="K3029" s="6"/>
      <c r="L3029" s="6"/>
      <c r="M3029" s="6"/>
      <c r="N3029" s="6"/>
      <c r="O3029" s="10"/>
      <c r="P3029" s="6"/>
      <c r="Q3029" s="11"/>
      <c r="R3029" s="6"/>
      <c r="S3029" s="6"/>
      <c r="T3029" s="6"/>
      <c r="U3029" s="6"/>
      <c r="V3029" s="6"/>
      <c r="W3029" s="11"/>
      <c r="X3029" s="6"/>
      <c r="Y3029" s="6"/>
      <c r="Z3029" s="6"/>
      <c r="AA3029" s="6"/>
      <c r="AB3029" s="6"/>
      <c r="AZ3029" t="s">
        <v>5251</v>
      </c>
      <c r="BA3029" t="s">
        <v>5207</v>
      </c>
      <c r="BB3029" t="s">
        <v>20573</v>
      </c>
      <c r="BC3029" t="s">
        <v>7263</v>
      </c>
      <c r="BG3029" t="s">
        <v>17922</v>
      </c>
      <c r="BH3029" t="s">
        <v>194</v>
      </c>
    </row>
    <row r="3030" spans="1:60" x14ac:dyDescent="0.25">
      <c r="A3030" s="12"/>
      <c r="B3030" s="13"/>
      <c r="C3030" s="13"/>
      <c r="D3030" s="13"/>
      <c r="E3030" s="13"/>
      <c r="F3030" s="13"/>
      <c r="G3030" s="13"/>
      <c r="H3030" s="13"/>
      <c r="I3030" s="13"/>
      <c r="J3030" s="13"/>
      <c r="K3030" s="13"/>
      <c r="L3030" s="13"/>
      <c r="M3030" s="13"/>
      <c r="N3030" s="13"/>
      <c r="O3030" s="14"/>
      <c r="P3030" s="13"/>
      <c r="Q3030" s="15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Z3030" t="s">
        <v>5252</v>
      </c>
      <c r="BA3030" t="s">
        <v>5207</v>
      </c>
      <c r="BB3030" t="s">
        <v>20573</v>
      </c>
      <c r="BC3030" t="s">
        <v>7263</v>
      </c>
      <c r="BG3030" t="s">
        <v>17923</v>
      </c>
      <c r="BH3030" t="s">
        <v>187</v>
      </c>
    </row>
    <row r="3031" spans="1:60" x14ac:dyDescent="0.25">
      <c r="A3031" s="9"/>
      <c r="B3031" s="6"/>
      <c r="C3031" s="6"/>
      <c r="D3031" s="6"/>
      <c r="E3031" s="6"/>
      <c r="F3031" s="6"/>
      <c r="G3031" s="6"/>
      <c r="H3031" s="6"/>
      <c r="I3031" s="6"/>
      <c r="J3031" s="6"/>
      <c r="K3031" s="6"/>
      <c r="L3031" s="6"/>
      <c r="M3031" s="6"/>
      <c r="N3031" s="6"/>
      <c r="O3031" s="10"/>
      <c r="P3031" s="6"/>
      <c r="Q3031" s="11"/>
      <c r="R3031" s="6"/>
      <c r="S3031" s="6"/>
      <c r="T3031" s="6"/>
      <c r="U3031" s="6"/>
      <c r="V3031" s="6"/>
      <c r="W3031" s="11"/>
      <c r="X3031" s="6"/>
      <c r="Y3031" s="6"/>
      <c r="Z3031" s="6"/>
      <c r="AA3031" s="6"/>
      <c r="AB3031" s="6"/>
      <c r="AZ3031" t="s">
        <v>5253</v>
      </c>
      <c r="BA3031" t="s">
        <v>5207</v>
      </c>
      <c r="BB3031" t="s">
        <v>20573</v>
      </c>
      <c r="BC3031" t="s">
        <v>7263</v>
      </c>
      <c r="BG3031" t="s">
        <v>17924</v>
      </c>
      <c r="BH3031" t="s">
        <v>45</v>
      </c>
    </row>
    <row r="3032" spans="1:60" x14ac:dyDescent="0.25">
      <c r="A3032" s="16"/>
      <c r="B3032" s="6"/>
      <c r="C3032" s="6"/>
      <c r="D3032" s="6"/>
      <c r="E3032" s="6"/>
      <c r="F3032" s="6"/>
      <c r="G3032" s="6"/>
      <c r="H3032" s="6"/>
      <c r="I3032" s="6"/>
      <c r="J3032" s="6"/>
      <c r="K3032" s="6"/>
      <c r="L3032" s="6"/>
      <c r="M3032" s="6"/>
      <c r="N3032" s="6"/>
      <c r="O3032" s="10"/>
      <c r="P3032" s="6"/>
      <c r="Q3032" s="6"/>
      <c r="R3032" s="6"/>
      <c r="S3032" s="6"/>
      <c r="T3032" s="6"/>
      <c r="U3032" s="17"/>
      <c r="V3032" s="17"/>
      <c r="W3032" s="11"/>
      <c r="X3032" s="6"/>
      <c r="Y3032" s="6"/>
      <c r="Z3032" s="6"/>
      <c r="AA3032" s="6"/>
      <c r="AB3032" s="6"/>
      <c r="AZ3032" t="s">
        <v>5254</v>
      </c>
      <c r="BA3032" t="s">
        <v>5207</v>
      </c>
      <c r="BB3032" t="s">
        <v>20573</v>
      </c>
      <c r="BC3032" t="s">
        <v>7263</v>
      </c>
      <c r="BG3032" t="s">
        <v>17925</v>
      </c>
      <c r="BH3032" t="s">
        <v>2891</v>
      </c>
    </row>
    <row r="3033" spans="1:60" x14ac:dyDescent="0.25">
      <c r="A3033" s="9"/>
      <c r="B3033" s="6"/>
      <c r="C3033" s="6"/>
      <c r="D3033" s="6"/>
      <c r="E3033" s="6"/>
      <c r="F3033" s="6"/>
      <c r="G3033" s="6"/>
      <c r="H3033" s="6"/>
      <c r="I3033" s="6"/>
      <c r="J3033" s="6"/>
      <c r="K3033" s="6"/>
      <c r="L3033" s="6"/>
      <c r="M3033" s="6"/>
      <c r="N3033" s="6"/>
      <c r="O3033" s="10"/>
      <c r="P3033" s="6"/>
      <c r="Q3033" s="6"/>
      <c r="R3033" s="6"/>
      <c r="S3033" s="6"/>
      <c r="T3033" s="6"/>
      <c r="U3033" s="6"/>
      <c r="V3033" s="6"/>
      <c r="W3033" s="11"/>
      <c r="X3033" s="6"/>
      <c r="Y3033" s="6"/>
      <c r="Z3033" s="6"/>
      <c r="AA3033" s="6"/>
      <c r="AB3033" s="6"/>
      <c r="AZ3033" t="s">
        <v>5255</v>
      </c>
      <c r="BA3033" t="s">
        <v>5207</v>
      </c>
      <c r="BB3033" t="s">
        <v>20573</v>
      </c>
      <c r="BC3033" t="s">
        <v>7263</v>
      </c>
      <c r="BG3033" t="s">
        <v>17926</v>
      </c>
      <c r="BH3033" t="s">
        <v>9144</v>
      </c>
    </row>
    <row r="3034" spans="1:60" x14ac:dyDescent="0.25">
      <c r="A3034" s="16"/>
      <c r="B3034" s="13"/>
      <c r="C3034" s="13"/>
      <c r="D3034" s="13"/>
      <c r="E3034" s="13"/>
      <c r="F3034" s="13"/>
      <c r="G3034" s="13"/>
      <c r="H3034" s="13"/>
      <c r="I3034" s="13"/>
      <c r="J3034" s="13"/>
      <c r="K3034" s="13"/>
      <c r="L3034" s="13"/>
      <c r="M3034" s="13"/>
      <c r="N3034" s="13"/>
      <c r="O3034" s="14"/>
      <c r="P3034" s="13"/>
      <c r="Q3034" s="15"/>
      <c r="R3034" s="13"/>
      <c r="S3034" s="13"/>
      <c r="T3034" s="13"/>
      <c r="U3034" s="17"/>
      <c r="V3034" s="17"/>
      <c r="W3034" s="13"/>
      <c r="X3034" s="13"/>
      <c r="Y3034" s="13"/>
      <c r="Z3034" s="13"/>
      <c r="AA3034" s="13"/>
      <c r="AB3034" s="13"/>
      <c r="AZ3034" t="s">
        <v>5256</v>
      </c>
      <c r="BA3034" t="s">
        <v>5207</v>
      </c>
      <c r="BB3034" t="s">
        <v>20573</v>
      </c>
      <c r="BC3034" t="s">
        <v>7263</v>
      </c>
      <c r="BG3034" t="s">
        <v>17927</v>
      </c>
      <c r="BH3034" t="s">
        <v>2891</v>
      </c>
    </row>
    <row r="3035" spans="1:60" x14ac:dyDescent="0.25">
      <c r="A3035" s="16"/>
      <c r="B3035" s="13"/>
      <c r="C3035" s="13"/>
      <c r="D3035" s="13"/>
      <c r="E3035" s="13"/>
      <c r="F3035" s="13"/>
      <c r="G3035" s="13"/>
      <c r="H3035" s="13"/>
      <c r="I3035" s="13"/>
      <c r="J3035" s="13"/>
      <c r="K3035" s="13"/>
      <c r="L3035" s="13"/>
      <c r="M3035" s="13"/>
      <c r="N3035" s="13"/>
      <c r="O3035" s="14"/>
      <c r="P3035" s="13"/>
      <c r="Q3035" s="15"/>
      <c r="R3035" s="13"/>
      <c r="S3035" s="13"/>
      <c r="T3035" s="13"/>
      <c r="U3035" s="17"/>
      <c r="V3035" s="17"/>
      <c r="W3035" s="13"/>
      <c r="X3035" s="13"/>
      <c r="Y3035" s="13"/>
      <c r="Z3035" s="13"/>
      <c r="AA3035" s="13"/>
      <c r="AB3035" s="13"/>
      <c r="AZ3035" t="s">
        <v>5257</v>
      </c>
      <c r="BA3035" t="s">
        <v>5207</v>
      </c>
      <c r="BB3035" t="s">
        <v>20573</v>
      </c>
      <c r="BC3035" t="s">
        <v>7263</v>
      </c>
      <c r="BG3035" t="s">
        <v>17928</v>
      </c>
      <c r="BH3035" t="s">
        <v>8869</v>
      </c>
    </row>
    <row r="3036" spans="1:60" x14ac:dyDescent="0.25">
      <c r="A3036" s="12"/>
      <c r="B3036" s="13"/>
      <c r="C3036" s="13"/>
      <c r="D3036" s="13"/>
      <c r="E3036" s="13"/>
      <c r="F3036" s="13"/>
      <c r="G3036" s="13"/>
      <c r="H3036" s="13"/>
      <c r="I3036" s="13"/>
      <c r="J3036" s="13"/>
      <c r="K3036" s="13"/>
      <c r="L3036" s="13"/>
      <c r="M3036" s="13"/>
      <c r="N3036" s="13"/>
      <c r="O3036" s="14"/>
      <c r="P3036" s="13"/>
      <c r="Q3036" s="15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Z3036" t="s">
        <v>5258</v>
      </c>
      <c r="BA3036" t="s">
        <v>5207</v>
      </c>
      <c r="BB3036" t="s">
        <v>20573</v>
      </c>
      <c r="BC3036" t="s">
        <v>7263</v>
      </c>
      <c r="BG3036" t="s">
        <v>17929</v>
      </c>
      <c r="BH3036" t="s">
        <v>9125</v>
      </c>
    </row>
    <row r="3037" spans="1:60" x14ac:dyDescent="0.25">
      <c r="A3037" s="9"/>
      <c r="B3037" s="6"/>
      <c r="C3037" s="6"/>
      <c r="D3037" s="6"/>
      <c r="E3037" s="6"/>
      <c r="F3037" s="6"/>
      <c r="G3037" s="6"/>
      <c r="H3037" s="6"/>
      <c r="I3037" s="6"/>
      <c r="J3037" s="6"/>
      <c r="K3037" s="6"/>
      <c r="L3037" s="6"/>
      <c r="M3037" s="6"/>
      <c r="N3037" s="6"/>
      <c r="O3037" s="10"/>
      <c r="P3037" s="6"/>
      <c r="Q3037" s="11"/>
      <c r="R3037" s="6"/>
      <c r="S3037" s="6"/>
      <c r="T3037" s="6"/>
      <c r="U3037" s="6"/>
      <c r="V3037" s="6"/>
      <c r="W3037" s="11"/>
      <c r="X3037" s="6"/>
      <c r="Y3037" s="6"/>
      <c r="Z3037" s="6"/>
      <c r="AA3037" s="6"/>
      <c r="AB3037" s="6"/>
      <c r="AZ3037" t="s">
        <v>5259</v>
      </c>
      <c r="BA3037" t="s">
        <v>5207</v>
      </c>
      <c r="BB3037" t="s">
        <v>20573</v>
      </c>
      <c r="BC3037" t="s">
        <v>7263</v>
      </c>
      <c r="BG3037" t="s">
        <v>17930</v>
      </c>
      <c r="BH3037" t="s">
        <v>9134</v>
      </c>
    </row>
    <row r="3038" spans="1:60" x14ac:dyDescent="0.25">
      <c r="A3038" s="16"/>
      <c r="B3038" s="6"/>
      <c r="C3038" s="6"/>
      <c r="D3038" s="6"/>
      <c r="E3038" s="6"/>
      <c r="F3038" s="6"/>
      <c r="G3038" s="6"/>
      <c r="H3038" s="6"/>
      <c r="I3038" s="6"/>
      <c r="J3038" s="6"/>
      <c r="K3038" s="6"/>
      <c r="L3038" s="6"/>
      <c r="M3038" s="6"/>
      <c r="N3038" s="6"/>
      <c r="O3038" s="10"/>
      <c r="P3038" s="6"/>
      <c r="Q3038" s="6"/>
      <c r="R3038" s="6"/>
      <c r="S3038" s="6"/>
      <c r="T3038" s="6"/>
      <c r="U3038" s="17"/>
      <c r="V3038" s="17"/>
      <c r="W3038" s="11"/>
      <c r="X3038" s="6"/>
      <c r="Y3038" s="6"/>
      <c r="Z3038" s="6"/>
      <c r="AA3038" s="6"/>
      <c r="AB3038" s="6"/>
      <c r="AZ3038" t="s">
        <v>5260</v>
      </c>
      <c r="BA3038" t="s">
        <v>5207</v>
      </c>
      <c r="BB3038" t="s">
        <v>20573</v>
      </c>
      <c r="BC3038" t="s">
        <v>7263</v>
      </c>
      <c r="BG3038" t="s">
        <v>17931</v>
      </c>
      <c r="BH3038" t="s">
        <v>9137</v>
      </c>
    </row>
    <row r="3039" spans="1:60" x14ac:dyDescent="0.25">
      <c r="A3039" s="16"/>
      <c r="B3039" s="6"/>
      <c r="C3039" s="6"/>
      <c r="D3039" s="6"/>
      <c r="E3039" s="6"/>
      <c r="F3039" s="6"/>
      <c r="G3039" s="6"/>
      <c r="H3039" s="6"/>
      <c r="I3039" s="6"/>
      <c r="J3039" s="6"/>
      <c r="K3039" s="6"/>
      <c r="L3039" s="6"/>
      <c r="M3039" s="6"/>
      <c r="N3039" s="6"/>
      <c r="O3039" s="10"/>
      <c r="P3039" s="6"/>
      <c r="Q3039" s="6"/>
      <c r="R3039" s="6"/>
      <c r="S3039" s="6"/>
      <c r="T3039" s="6"/>
      <c r="U3039" s="17"/>
      <c r="V3039" s="17"/>
      <c r="W3039" s="11"/>
      <c r="X3039" s="6"/>
      <c r="Y3039" s="6"/>
      <c r="Z3039" s="6"/>
      <c r="AA3039" s="6"/>
      <c r="AB3039" s="6"/>
      <c r="AZ3039" t="s">
        <v>5261</v>
      </c>
      <c r="BA3039" t="s">
        <v>5207</v>
      </c>
      <c r="BB3039" t="s">
        <v>20573</v>
      </c>
      <c r="BC3039" t="s">
        <v>7263</v>
      </c>
      <c r="BG3039" t="s">
        <v>17932</v>
      </c>
      <c r="BH3039" t="s">
        <v>553</v>
      </c>
    </row>
    <row r="3040" spans="1:60" x14ac:dyDescent="0.25">
      <c r="A3040" s="16"/>
      <c r="B3040" s="6"/>
      <c r="C3040" s="6"/>
      <c r="D3040" s="6"/>
      <c r="E3040" s="6"/>
      <c r="F3040" s="6"/>
      <c r="G3040" s="6"/>
      <c r="H3040" s="6"/>
      <c r="I3040" s="6"/>
      <c r="J3040" s="6"/>
      <c r="K3040" s="6"/>
      <c r="L3040" s="6"/>
      <c r="M3040" s="6"/>
      <c r="N3040" s="6"/>
      <c r="O3040" s="10"/>
      <c r="P3040" s="6"/>
      <c r="Q3040" s="6"/>
      <c r="R3040" s="6"/>
      <c r="S3040" s="6"/>
      <c r="T3040" s="6"/>
      <c r="U3040" s="17"/>
      <c r="V3040" s="17"/>
      <c r="W3040" s="11"/>
      <c r="X3040" s="6"/>
      <c r="Y3040" s="6"/>
      <c r="Z3040" s="6"/>
      <c r="AA3040" s="6"/>
      <c r="AB3040" s="6"/>
      <c r="AZ3040" t="s">
        <v>5262</v>
      </c>
      <c r="BA3040" t="s">
        <v>5207</v>
      </c>
      <c r="BB3040" t="s">
        <v>20573</v>
      </c>
      <c r="BC3040" t="s">
        <v>7263</v>
      </c>
      <c r="BG3040" t="s">
        <v>17933</v>
      </c>
      <c r="BH3040" t="s">
        <v>9138</v>
      </c>
    </row>
    <row r="3041" spans="1:60" x14ac:dyDescent="0.25">
      <c r="A3041" s="9"/>
      <c r="B3041" s="6"/>
      <c r="C3041" s="6"/>
      <c r="D3041" s="6"/>
      <c r="E3041" s="6"/>
      <c r="F3041" s="6"/>
      <c r="G3041" s="6"/>
      <c r="H3041" s="6"/>
      <c r="I3041" s="6"/>
      <c r="J3041" s="6"/>
      <c r="K3041" s="6"/>
      <c r="L3041" s="6"/>
      <c r="M3041" s="6"/>
      <c r="N3041" s="6"/>
      <c r="O3041" s="10"/>
      <c r="P3041" s="6"/>
      <c r="Q3041" s="6"/>
      <c r="R3041" s="6"/>
      <c r="S3041" s="6"/>
      <c r="T3041" s="6"/>
      <c r="U3041" s="6"/>
      <c r="V3041" s="6"/>
      <c r="W3041" s="11"/>
      <c r="X3041" s="6"/>
      <c r="Y3041" s="6"/>
      <c r="Z3041" s="6"/>
      <c r="AA3041" s="6"/>
      <c r="AB3041" s="6"/>
      <c r="AZ3041" t="s">
        <v>5263</v>
      </c>
      <c r="BA3041" t="s">
        <v>5207</v>
      </c>
      <c r="BB3041" t="s">
        <v>20573</v>
      </c>
      <c r="BC3041" t="s">
        <v>7263</v>
      </c>
      <c r="BG3041" t="s">
        <v>17934</v>
      </c>
      <c r="BH3041" t="s">
        <v>9132</v>
      </c>
    </row>
    <row r="3042" spans="1:60" x14ac:dyDescent="0.25">
      <c r="A3042" s="12"/>
      <c r="B3042" s="13"/>
      <c r="C3042" s="13"/>
      <c r="D3042" s="13"/>
      <c r="E3042" s="13"/>
      <c r="F3042" s="13"/>
      <c r="G3042" s="13"/>
      <c r="H3042" s="13"/>
      <c r="I3042" s="13"/>
      <c r="J3042" s="13"/>
      <c r="K3042" s="13"/>
      <c r="L3042" s="13"/>
      <c r="M3042" s="13"/>
      <c r="N3042" s="13"/>
      <c r="O3042" s="14"/>
      <c r="P3042" s="13"/>
      <c r="Q3042" s="15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Z3042" t="s">
        <v>5264</v>
      </c>
      <c r="BA3042" t="s">
        <v>5207</v>
      </c>
      <c r="BB3042" t="s">
        <v>20573</v>
      </c>
      <c r="BC3042" t="s">
        <v>7263</v>
      </c>
      <c r="BG3042" t="s">
        <v>17935</v>
      </c>
      <c r="BH3042" t="s">
        <v>9139</v>
      </c>
    </row>
    <row r="3043" spans="1:60" x14ac:dyDescent="0.25">
      <c r="A3043" s="9"/>
      <c r="B3043" s="6"/>
      <c r="C3043" s="6"/>
      <c r="D3043" s="6"/>
      <c r="E3043" s="6"/>
      <c r="F3043" s="6"/>
      <c r="G3043" s="6"/>
      <c r="H3043" s="6"/>
      <c r="I3043" s="6"/>
      <c r="J3043" s="6"/>
      <c r="K3043" s="6"/>
      <c r="L3043" s="6"/>
      <c r="M3043" s="6"/>
      <c r="N3043" s="6"/>
      <c r="O3043" s="10"/>
      <c r="P3043" s="6"/>
      <c r="Q3043" s="11"/>
      <c r="R3043" s="6"/>
      <c r="S3043" s="6"/>
      <c r="T3043" s="6"/>
      <c r="U3043" s="6"/>
      <c r="V3043" s="6"/>
      <c r="W3043" s="11"/>
      <c r="X3043" s="6"/>
      <c r="Y3043" s="6"/>
      <c r="Z3043" s="6"/>
      <c r="AA3043" s="6"/>
      <c r="AB3043" s="6"/>
      <c r="AZ3043" t="s">
        <v>5265</v>
      </c>
      <c r="BA3043" t="s">
        <v>5207</v>
      </c>
      <c r="BB3043" t="s">
        <v>20573</v>
      </c>
      <c r="BC3043" t="s">
        <v>7263</v>
      </c>
      <c r="BG3043" t="s">
        <v>17936</v>
      </c>
      <c r="BH3043" t="s">
        <v>1891</v>
      </c>
    </row>
    <row r="3044" spans="1:60" x14ac:dyDescent="0.25">
      <c r="A3044" s="16"/>
      <c r="B3044" s="6"/>
      <c r="C3044" s="6"/>
      <c r="D3044" s="6"/>
      <c r="E3044" s="6"/>
      <c r="F3044" s="6"/>
      <c r="G3044" s="6"/>
      <c r="H3044" s="6"/>
      <c r="I3044" s="6"/>
      <c r="J3044" s="6"/>
      <c r="K3044" s="6"/>
      <c r="L3044" s="6"/>
      <c r="M3044" s="6"/>
      <c r="N3044" s="6"/>
      <c r="O3044" s="10"/>
      <c r="P3044" s="6"/>
      <c r="Q3044" s="6"/>
      <c r="R3044" s="6"/>
      <c r="S3044" s="6"/>
      <c r="T3044" s="6"/>
      <c r="U3044" s="17"/>
      <c r="V3044" s="17"/>
      <c r="W3044" s="11"/>
      <c r="X3044" s="6"/>
      <c r="Y3044" s="6"/>
      <c r="Z3044" s="6"/>
      <c r="AA3044" s="6"/>
      <c r="AB3044" s="6"/>
      <c r="AZ3044" t="s">
        <v>5266</v>
      </c>
      <c r="BA3044" t="s">
        <v>5207</v>
      </c>
      <c r="BB3044" t="s">
        <v>20573</v>
      </c>
      <c r="BC3044" t="s">
        <v>7263</v>
      </c>
      <c r="BG3044" t="s">
        <v>17937</v>
      </c>
      <c r="BH3044" t="s">
        <v>8869</v>
      </c>
    </row>
    <row r="3045" spans="1:60" x14ac:dyDescent="0.25">
      <c r="A3045" s="16"/>
      <c r="B3045" s="6"/>
      <c r="C3045" s="6"/>
      <c r="D3045" s="6"/>
      <c r="E3045" s="6"/>
      <c r="F3045" s="6"/>
      <c r="G3045" s="6"/>
      <c r="H3045" s="6"/>
      <c r="I3045" s="6"/>
      <c r="J3045" s="6"/>
      <c r="K3045" s="6"/>
      <c r="L3045" s="6"/>
      <c r="M3045" s="6"/>
      <c r="N3045" s="6"/>
      <c r="O3045" s="10"/>
      <c r="P3045" s="6"/>
      <c r="Q3045" s="11"/>
      <c r="R3045" s="6"/>
      <c r="S3045" s="6"/>
      <c r="T3045" s="6"/>
      <c r="U3045" s="17"/>
      <c r="V3045" s="17"/>
      <c r="W3045" s="11"/>
      <c r="X3045" s="6"/>
      <c r="Y3045" s="6"/>
      <c r="Z3045" s="6"/>
      <c r="AA3045" s="6"/>
      <c r="AB3045" s="6"/>
      <c r="AZ3045" t="s">
        <v>5267</v>
      </c>
      <c r="BA3045" t="s">
        <v>5207</v>
      </c>
      <c r="BB3045" t="s">
        <v>20573</v>
      </c>
      <c r="BC3045" t="s">
        <v>7263</v>
      </c>
      <c r="BG3045" t="s">
        <v>17938</v>
      </c>
      <c r="BH3045" t="s">
        <v>62</v>
      </c>
    </row>
    <row r="3046" spans="1:60" x14ac:dyDescent="0.25">
      <c r="A3046" s="16"/>
      <c r="B3046" s="6"/>
      <c r="C3046" s="6"/>
      <c r="D3046" s="6"/>
      <c r="E3046" s="6"/>
      <c r="F3046" s="6"/>
      <c r="G3046" s="6"/>
      <c r="H3046" s="6"/>
      <c r="I3046" s="6"/>
      <c r="J3046" s="6"/>
      <c r="K3046" s="6"/>
      <c r="L3046" s="6"/>
      <c r="M3046" s="6"/>
      <c r="N3046" s="6"/>
      <c r="O3046" s="10"/>
      <c r="P3046" s="6"/>
      <c r="Q3046" s="6"/>
      <c r="R3046" s="6"/>
      <c r="S3046" s="6"/>
      <c r="T3046" s="6"/>
      <c r="U3046" s="17"/>
      <c r="V3046" s="17"/>
      <c r="W3046" s="11"/>
      <c r="X3046" s="6"/>
      <c r="Y3046" s="6"/>
      <c r="Z3046" s="6"/>
      <c r="AA3046" s="6"/>
      <c r="AB3046" s="6"/>
      <c r="AZ3046" t="s">
        <v>5268</v>
      </c>
      <c r="BA3046" t="s">
        <v>5207</v>
      </c>
      <c r="BB3046" t="s">
        <v>20573</v>
      </c>
      <c r="BC3046" t="s">
        <v>7263</v>
      </c>
      <c r="BG3046" t="s">
        <v>17939</v>
      </c>
      <c r="BH3046" t="s">
        <v>1893</v>
      </c>
    </row>
    <row r="3047" spans="1:60" x14ac:dyDescent="0.25">
      <c r="A3047" s="16"/>
      <c r="B3047" s="6"/>
      <c r="C3047" s="6"/>
      <c r="D3047" s="6"/>
      <c r="E3047" s="6"/>
      <c r="F3047" s="6"/>
      <c r="G3047" s="6"/>
      <c r="H3047" s="6"/>
      <c r="I3047" s="6"/>
      <c r="J3047" s="6"/>
      <c r="K3047" s="6"/>
      <c r="L3047" s="6"/>
      <c r="M3047" s="6"/>
      <c r="N3047" s="6"/>
      <c r="O3047" s="10"/>
      <c r="P3047" s="6"/>
      <c r="Q3047" s="6"/>
      <c r="R3047" s="6"/>
      <c r="S3047" s="6"/>
      <c r="T3047" s="6"/>
      <c r="U3047" s="17"/>
      <c r="V3047" s="17"/>
      <c r="W3047" s="11"/>
      <c r="X3047" s="6"/>
      <c r="Y3047" s="6"/>
      <c r="Z3047" s="6"/>
      <c r="AA3047" s="6"/>
      <c r="AB3047" s="6"/>
      <c r="AZ3047" t="s">
        <v>5269</v>
      </c>
      <c r="BA3047" t="s">
        <v>5207</v>
      </c>
      <c r="BB3047" t="s">
        <v>20573</v>
      </c>
      <c r="BC3047" t="s">
        <v>7263</v>
      </c>
      <c r="BG3047" t="s">
        <v>17940</v>
      </c>
      <c r="BH3047" t="s">
        <v>8869</v>
      </c>
    </row>
    <row r="3048" spans="1:60" x14ac:dyDescent="0.25">
      <c r="A3048" s="9"/>
      <c r="B3048" s="6"/>
      <c r="C3048" s="6"/>
      <c r="D3048" s="6"/>
      <c r="E3048" s="6"/>
      <c r="F3048" s="6"/>
      <c r="G3048" s="6"/>
      <c r="H3048" s="6"/>
      <c r="I3048" s="6"/>
      <c r="J3048" s="6"/>
      <c r="K3048" s="6"/>
      <c r="L3048" s="6"/>
      <c r="M3048" s="6"/>
      <c r="N3048" s="6"/>
      <c r="O3048" s="10"/>
      <c r="P3048" s="6"/>
      <c r="Q3048" s="6"/>
      <c r="R3048" s="6"/>
      <c r="S3048" s="6"/>
      <c r="T3048" s="6"/>
      <c r="U3048" s="6"/>
      <c r="V3048" s="6"/>
      <c r="W3048" s="11"/>
      <c r="X3048" s="6"/>
      <c r="Y3048" s="6"/>
      <c r="Z3048" s="6"/>
      <c r="AA3048" s="6"/>
      <c r="AB3048" s="6"/>
      <c r="AZ3048" t="s">
        <v>5270</v>
      </c>
      <c r="BA3048" t="s">
        <v>5207</v>
      </c>
      <c r="BB3048" t="s">
        <v>20573</v>
      </c>
      <c r="BC3048" t="s">
        <v>7263</v>
      </c>
      <c r="BG3048" t="s">
        <v>17941</v>
      </c>
      <c r="BH3048" t="s">
        <v>45</v>
      </c>
    </row>
    <row r="3049" spans="1:60" x14ac:dyDescent="0.25">
      <c r="A3049" s="16"/>
      <c r="B3049" s="13"/>
      <c r="C3049" s="13"/>
      <c r="D3049" s="13"/>
      <c r="E3049" s="13"/>
      <c r="F3049" s="13"/>
      <c r="G3049" s="13"/>
      <c r="H3049" s="13"/>
      <c r="I3049" s="13"/>
      <c r="J3049" s="13"/>
      <c r="K3049" s="13"/>
      <c r="L3049" s="13"/>
      <c r="M3049" s="13"/>
      <c r="N3049" s="13"/>
      <c r="O3049" s="14"/>
      <c r="P3049" s="13"/>
      <c r="Q3049" s="13"/>
      <c r="R3049" s="13"/>
      <c r="S3049" s="13"/>
      <c r="T3049" s="13"/>
      <c r="U3049" s="17"/>
      <c r="V3049" s="17"/>
      <c r="W3049" s="13"/>
      <c r="X3049" s="13"/>
      <c r="Y3049" s="13"/>
      <c r="Z3049" s="13"/>
      <c r="AA3049" s="13"/>
      <c r="AB3049" s="13"/>
      <c r="AZ3049" t="s">
        <v>5271</v>
      </c>
      <c r="BA3049" t="s">
        <v>5207</v>
      </c>
      <c r="BB3049" t="s">
        <v>20573</v>
      </c>
      <c r="BC3049" t="s">
        <v>7263</v>
      </c>
      <c r="BG3049" t="s">
        <v>17942</v>
      </c>
      <c r="BH3049" t="s">
        <v>1893</v>
      </c>
    </row>
    <row r="3050" spans="1:60" x14ac:dyDescent="0.25">
      <c r="A3050" s="12"/>
      <c r="B3050" s="13"/>
      <c r="C3050" s="13"/>
      <c r="D3050" s="13"/>
      <c r="E3050" s="13"/>
      <c r="F3050" s="13"/>
      <c r="G3050" s="13"/>
      <c r="H3050" s="13"/>
      <c r="I3050" s="13"/>
      <c r="J3050" s="13"/>
      <c r="K3050" s="13"/>
      <c r="L3050" s="13"/>
      <c r="M3050" s="13"/>
      <c r="N3050" s="13"/>
      <c r="O3050" s="14"/>
      <c r="P3050" s="13"/>
      <c r="Q3050" s="15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Z3050" t="s">
        <v>5272</v>
      </c>
      <c r="BA3050" t="s">
        <v>5207</v>
      </c>
      <c r="BB3050" t="s">
        <v>20573</v>
      </c>
      <c r="BC3050" t="s">
        <v>7263</v>
      </c>
      <c r="BG3050" t="s">
        <v>17943</v>
      </c>
      <c r="BH3050" t="s">
        <v>553</v>
      </c>
    </row>
    <row r="3051" spans="1:60" x14ac:dyDescent="0.25">
      <c r="A3051" s="16"/>
      <c r="B3051" s="6"/>
      <c r="C3051" s="6"/>
      <c r="D3051" s="6"/>
      <c r="E3051" s="6"/>
      <c r="F3051" s="6"/>
      <c r="G3051" s="6"/>
      <c r="H3051" s="6"/>
      <c r="I3051" s="6"/>
      <c r="J3051" s="6"/>
      <c r="K3051" s="6"/>
      <c r="L3051" s="6"/>
      <c r="M3051" s="6"/>
      <c r="N3051" s="6"/>
      <c r="O3051" s="10"/>
      <c r="P3051" s="6"/>
      <c r="Q3051" s="6"/>
      <c r="R3051" s="6"/>
      <c r="S3051" s="6"/>
      <c r="T3051" s="6"/>
      <c r="U3051" s="17"/>
      <c r="V3051" s="17"/>
      <c r="W3051" s="11"/>
      <c r="X3051" s="6"/>
      <c r="Y3051" s="6"/>
      <c r="Z3051" s="6"/>
      <c r="AA3051" s="6"/>
      <c r="AB3051" s="6"/>
      <c r="AZ3051" t="s">
        <v>5273</v>
      </c>
      <c r="BA3051" t="s">
        <v>5207</v>
      </c>
      <c r="BB3051" t="s">
        <v>20573</v>
      </c>
      <c r="BC3051" t="s">
        <v>7263</v>
      </c>
      <c r="BG3051" t="s">
        <v>17944</v>
      </c>
      <c r="BH3051" t="s">
        <v>2885</v>
      </c>
    </row>
    <row r="3052" spans="1:60" x14ac:dyDescent="0.25">
      <c r="A3052" s="9"/>
      <c r="B3052" s="6"/>
      <c r="C3052" s="6"/>
      <c r="D3052" s="6"/>
      <c r="E3052" s="6"/>
      <c r="F3052" s="6"/>
      <c r="G3052" s="6"/>
      <c r="H3052" s="6"/>
      <c r="I3052" s="6"/>
      <c r="J3052" s="6"/>
      <c r="K3052" s="6"/>
      <c r="L3052" s="6"/>
      <c r="M3052" s="6"/>
      <c r="N3052" s="6"/>
      <c r="O3052" s="10"/>
      <c r="P3052" s="6"/>
      <c r="Q3052" s="11"/>
      <c r="R3052" s="6"/>
      <c r="S3052" s="6"/>
      <c r="T3052" s="6"/>
      <c r="U3052" s="6"/>
      <c r="V3052" s="6"/>
      <c r="W3052" s="11"/>
      <c r="X3052" s="6"/>
      <c r="Y3052" s="6"/>
      <c r="Z3052" s="6"/>
      <c r="AA3052" s="6"/>
      <c r="AB3052" s="6"/>
      <c r="AZ3052" t="s">
        <v>5274</v>
      </c>
      <c r="BA3052" t="s">
        <v>5207</v>
      </c>
      <c r="BB3052" t="s">
        <v>20573</v>
      </c>
      <c r="BC3052" t="s">
        <v>3200</v>
      </c>
      <c r="BG3052" t="s">
        <v>17945</v>
      </c>
      <c r="BH3052" t="s">
        <v>49</v>
      </c>
    </row>
    <row r="3053" spans="1:60" x14ac:dyDescent="0.25">
      <c r="A3053" s="9"/>
      <c r="B3053" s="6"/>
      <c r="C3053" s="6"/>
      <c r="D3053" s="6"/>
      <c r="E3053" s="6"/>
      <c r="F3053" s="6"/>
      <c r="G3053" s="6"/>
      <c r="H3053" s="6"/>
      <c r="I3053" s="6"/>
      <c r="J3053" s="6"/>
      <c r="K3053" s="6"/>
      <c r="L3053" s="6"/>
      <c r="M3053" s="6"/>
      <c r="N3053" s="6"/>
      <c r="O3053" s="10"/>
      <c r="P3053" s="6"/>
      <c r="Q3053" s="11"/>
      <c r="R3053" s="6"/>
      <c r="S3053" s="6"/>
      <c r="T3053" s="6"/>
      <c r="U3053" s="6"/>
      <c r="V3053" s="6"/>
      <c r="W3053" s="11"/>
      <c r="X3053" s="6"/>
      <c r="Y3053" s="6"/>
      <c r="Z3053" s="6"/>
      <c r="AA3053" s="6"/>
      <c r="AB3053" s="6"/>
      <c r="AZ3053" t="s">
        <v>5275</v>
      </c>
      <c r="BA3053" t="s">
        <v>5207</v>
      </c>
      <c r="BB3053" t="s">
        <v>20573</v>
      </c>
      <c r="BC3053" t="s">
        <v>3200</v>
      </c>
      <c r="BG3053" t="s">
        <v>17946</v>
      </c>
      <c r="BH3053" t="s">
        <v>8869</v>
      </c>
    </row>
    <row r="3054" spans="1:60" x14ac:dyDescent="0.25">
      <c r="A3054" s="9"/>
      <c r="B3054" s="6"/>
      <c r="C3054" s="6"/>
      <c r="D3054" s="6"/>
      <c r="E3054" s="6"/>
      <c r="F3054" s="6"/>
      <c r="G3054" s="6"/>
      <c r="H3054" s="6"/>
      <c r="I3054" s="6"/>
      <c r="J3054" s="6"/>
      <c r="K3054" s="6"/>
      <c r="L3054" s="6"/>
      <c r="M3054" s="6"/>
      <c r="N3054" s="6"/>
      <c r="O3054" s="10"/>
      <c r="P3054" s="6"/>
      <c r="Q3054" s="11"/>
      <c r="R3054" s="6"/>
      <c r="S3054" s="6"/>
      <c r="T3054" s="6"/>
      <c r="U3054" s="6"/>
      <c r="V3054" s="6"/>
      <c r="W3054" s="11"/>
      <c r="X3054" s="6"/>
      <c r="Y3054" s="6"/>
      <c r="Z3054" s="6"/>
      <c r="AA3054" s="6"/>
      <c r="AB3054" s="6"/>
      <c r="AZ3054" t="s">
        <v>5276</v>
      </c>
      <c r="BA3054" t="s">
        <v>5207</v>
      </c>
      <c r="BB3054" t="s">
        <v>20573</v>
      </c>
      <c r="BC3054" t="s">
        <v>7263</v>
      </c>
      <c r="BG3054" t="s">
        <v>17947</v>
      </c>
      <c r="BH3054" t="s">
        <v>49</v>
      </c>
    </row>
    <row r="3055" spans="1:60" x14ac:dyDescent="0.25">
      <c r="A3055" s="12"/>
      <c r="B3055" s="13"/>
      <c r="C3055" s="13"/>
      <c r="D3055" s="13"/>
      <c r="E3055" s="13"/>
      <c r="F3055" s="13"/>
      <c r="G3055" s="13"/>
      <c r="H3055" s="13"/>
      <c r="I3055" s="13"/>
      <c r="J3055" s="13"/>
      <c r="K3055" s="13"/>
      <c r="L3055" s="13"/>
      <c r="M3055" s="13"/>
      <c r="N3055" s="13"/>
      <c r="O3055" s="14"/>
      <c r="P3055" s="13"/>
      <c r="Q3055" s="15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Z3055" t="s">
        <v>5277</v>
      </c>
      <c r="BA3055" t="s">
        <v>5207</v>
      </c>
      <c r="BB3055" t="s">
        <v>20573</v>
      </c>
      <c r="BC3055" t="s">
        <v>7263</v>
      </c>
      <c r="BG3055" t="s">
        <v>17948</v>
      </c>
      <c r="BH3055" t="s">
        <v>8869</v>
      </c>
    </row>
    <row r="3056" spans="1:60" x14ac:dyDescent="0.25">
      <c r="A3056" s="12"/>
      <c r="B3056" s="13"/>
      <c r="C3056" s="13"/>
      <c r="D3056" s="13"/>
      <c r="E3056" s="13"/>
      <c r="F3056" s="13"/>
      <c r="G3056" s="13"/>
      <c r="H3056" s="13"/>
      <c r="I3056" s="13"/>
      <c r="J3056" s="13"/>
      <c r="K3056" s="13"/>
      <c r="L3056" s="13"/>
      <c r="M3056" s="13"/>
      <c r="N3056" s="13"/>
      <c r="O3056" s="14"/>
      <c r="P3056" s="13"/>
      <c r="Q3056" s="15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Z3056" t="s">
        <v>5278</v>
      </c>
      <c r="BA3056" t="s">
        <v>5207</v>
      </c>
      <c r="BB3056" t="s">
        <v>20573</v>
      </c>
      <c r="BC3056" t="s">
        <v>7263</v>
      </c>
      <c r="BG3056" t="s">
        <v>17949</v>
      </c>
      <c r="BH3056" t="s">
        <v>49</v>
      </c>
    </row>
    <row r="3057" spans="1:60" x14ac:dyDescent="0.25">
      <c r="A3057" s="9"/>
      <c r="B3057" s="6"/>
      <c r="C3057" s="6"/>
      <c r="D3057" s="6"/>
      <c r="E3057" s="6"/>
      <c r="F3057" s="6"/>
      <c r="G3057" s="6"/>
      <c r="H3057" s="6"/>
      <c r="I3057" s="6"/>
      <c r="J3057" s="6"/>
      <c r="K3057" s="6"/>
      <c r="L3057" s="6"/>
      <c r="M3057" s="6"/>
      <c r="N3057" s="6"/>
      <c r="O3057" s="10"/>
      <c r="P3057" s="6"/>
      <c r="Q3057" s="6"/>
      <c r="R3057" s="6"/>
      <c r="S3057" s="6"/>
      <c r="T3057" s="6"/>
      <c r="U3057" s="6"/>
      <c r="V3057" s="6"/>
      <c r="W3057" s="11"/>
      <c r="X3057" s="6"/>
      <c r="Y3057" s="6"/>
      <c r="Z3057" s="6"/>
      <c r="AA3057" s="6"/>
      <c r="AB3057" s="6"/>
      <c r="AZ3057" t="s">
        <v>5279</v>
      </c>
      <c r="BA3057" t="s">
        <v>5207</v>
      </c>
      <c r="BB3057" t="s">
        <v>20573</v>
      </c>
      <c r="BC3057" t="s">
        <v>7263</v>
      </c>
      <c r="BG3057" t="s">
        <v>17950</v>
      </c>
      <c r="BH3057" t="s">
        <v>8869</v>
      </c>
    </row>
    <row r="3058" spans="1:60" x14ac:dyDescent="0.25">
      <c r="A3058" s="9"/>
      <c r="B3058" s="6"/>
      <c r="C3058" s="6"/>
      <c r="D3058" s="6"/>
      <c r="E3058" s="6"/>
      <c r="F3058" s="6"/>
      <c r="G3058" s="6"/>
      <c r="H3058" s="6"/>
      <c r="I3058" s="6"/>
      <c r="J3058" s="6"/>
      <c r="K3058" s="6"/>
      <c r="L3058" s="6"/>
      <c r="M3058" s="6"/>
      <c r="N3058" s="6"/>
      <c r="O3058" s="10"/>
      <c r="P3058" s="6"/>
      <c r="Q3058" s="6"/>
      <c r="R3058" s="6"/>
      <c r="S3058" s="6"/>
      <c r="T3058" s="6"/>
      <c r="U3058" s="6"/>
      <c r="V3058" s="6"/>
      <c r="W3058" s="11"/>
      <c r="X3058" s="6"/>
      <c r="Y3058" s="6"/>
      <c r="Z3058" s="6"/>
      <c r="AA3058" s="6"/>
      <c r="AB3058" s="6"/>
      <c r="AZ3058" t="s">
        <v>5280</v>
      </c>
      <c r="BA3058" t="s">
        <v>5207</v>
      </c>
      <c r="BB3058" t="s">
        <v>20573</v>
      </c>
      <c r="BC3058" t="s">
        <v>7263</v>
      </c>
      <c r="BG3058" t="s">
        <v>17951</v>
      </c>
      <c r="BH3058" t="s">
        <v>21871</v>
      </c>
    </row>
    <row r="3059" spans="1:60" x14ac:dyDescent="0.25">
      <c r="A3059" s="9"/>
      <c r="B3059" s="6"/>
      <c r="C3059" s="6"/>
      <c r="D3059" s="6"/>
      <c r="E3059" s="6"/>
      <c r="F3059" s="6"/>
      <c r="G3059" s="6"/>
      <c r="H3059" s="6"/>
      <c r="I3059" s="6"/>
      <c r="J3059" s="6"/>
      <c r="K3059" s="6"/>
      <c r="L3059" s="6"/>
      <c r="M3059" s="6"/>
      <c r="N3059" s="6"/>
      <c r="O3059" s="10"/>
      <c r="P3059" s="6"/>
      <c r="Q3059" s="6"/>
      <c r="R3059" s="6"/>
      <c r="S3059" s="6"/>
      <c r="T3059" s="6"/>
      <c r="U3059" s="6"/>
      <c r="V3059" s="6"/>
      <c r="W3059" s="11"/>
      <c r="X3059" s="6"/>
      <c r="Y3059" s="6"/>
      <c r="Z3059" s="6"/>
      <c r="AA3059" s="6"/>
      <c r="AB3059" s="6"/>
      <c r="AZ3059" t="s">
        <v>5281</v>
      </c>
      <c r="BA3059" t="s">
        <v>5207</v>
      </c>
      <c r="BB3059" t="s">
        <v>20573</v>
      </c>
      <c r="BC3059" t="s">
        <v>7263</v>
      </c>
      <c r="BG3059" t="s">
        <v>17952</v>
      </c>
      <c r="BH3059" t="s">
        <v>553</v>
      </c>
    </row>
    <row r="3060" spans="1:60" x14ac:dyDescent="0.25">
      <c r="A3060" s="9"/>
      <c r="B3060" s="6"/>
      <c r="C3060" s="6"/>
      <c r="D3060" s="6"/>
      <c r="E3060" s="6"/>
      <c r="F3060" s="6"/>
      <c r="G3060" s="6"/>
      <c r="H3060" s="6"/>
      <c r="I3060" s="6"/>
      <c r="J3060" s="6"/>
      <c r="K3060" s="6"/>
      <c r="L3060" s="6"/>
      <c r="M3060" s="6"/>
      <c r="N3060" s="6"/>
      <c r="O3060" s="10"/>
      <c r="P3060" s="6"/>
      <c r="Q3060" s="6"/>
      <c r="R3060" s="6"/>
      <c r="S3060" s="6"/>
      <c r="T3060" s="6"/>
      <c r="U3060" s="6"/>
      <c r="V3060" s="6"/>
      <c r="W3060" s="11"/>
      <c r="X3060" s="6"/>
      <c r="Y3060" s="6"/>
      <c r="Z3060" s="6"/>
      <c r="AA3060" s="6"/>
      <c r="AB3060" s="6"/>
      <c r="AZ3060" t="s">
        <v>5282</v>
      </c>
      <c r="BA3060" t="s">
        <v>5207</v>
      </c>
      <c r="BB3060" t="s">
        <v>20573</v>
      </c>
      <c r="BC3060" t="s">
        <v>7263</v>
      </c>
      <c r="BG3060" t="s">
        <v>17953</v>
      </c>
      <c r="BH3060" t="s">
        <v>9139</v>
      </c>
    </row>
    <row r="3061" spans="1:60" x14ac:dyDescent="0.25">
      <c r="A3061" s="9"/>
      <c r="B3061" s="6"/>
      <c r="C3061" s="6"/>
      <c r="D3061" s="6"/>
      <c r="E3061" s="6"/>
      <c r="F3061" s="6"/>
      <c r="G3061" s="6"/>
      <c r="H3061" s="6"/>
      <c r="I3061" s="6"/>
      <c r="J3061" s="6"/>
      <c r="K3061" s="6"/>
      <c r="L3061" s="6"/>
      <c r="M3061" s="6"/>
      <c r="N3061" s="6"/>
      <c r="O3061" s="10"/>
      <c r="P3061" s="6"/>
      <c r="Q3061" s="6"/>
      <c r="R3061" s="6"/>
      <c r="S3061" s="6"/>
      <c r="T3061" s="6"/>
      <c r="U3061" s="6"/>
      <c r="V3061" s="6"/>
      <c r="W3061" s="11"/>
      <c r="X3061" s="6"/>
      <c r="Y3061" s="6"/>
      <c r="Z3061" s="6"/>
      <c r="AA3061" s="6"/>
      <c r="AB3061" s="6"/>
      <c r="AZ3061" t="s">
        <v>5283</v>
      </c>
      <c r="BA3061" t="s">
        <v>5207</v>
      </c>
      <c r="BB3061" t="s">
        <v>20573</v>
      </c>
      <c r="BC3061" t="s">
        <v>7263</v>
      </c>
      <c r="BG3061" t="s">
        <v>17954</v>
      </c>
      <c r="BH3061" t="s">
        <v>1891</v>
      </c>
    </row>
    <row r="3062" spans="1:60" x14ac:dyDescent="0.25">
      <c r="A3062" s="9"/>
      <c r="B3062" s="6"/>
      <c r="C3062" s="6"/>
      <c r="D3062" s="6"/>
      <c r="E3062" s="6"/>
      <c r="F3062" s="6"/>
      <c r="G3062" s="6"/>
      <c r="H3062" s="6"/>
      <c r="I3062" s="6"/>
      <c r="J3062" s="6"/>
      <c r="K3062" s="6"/>
      <c r="L3062" s="6"/>
      <c r="M3062" s="6"/>
      <c r="N3062" s="6"/>
      <c r="O3062" s="10"/>
      <c r="P3062" s="6"/>
      <c r="Q3062" s="6"/>
      <c r="R3062" s="6"/>
      <c r="S3062" s="6"/>
      <c r="T3062" s="6"/>
      <c r="U3062" s="6"/>
      <c r="V3062" s="6"/>
      <c r="W3062" s="11"/>
      <c r="X3062" s="6"/>
      <c r="Y3062" s="6"/>
      <c r="Z3062" s="6"/>
      <c r="AA3062" s="6"/>
      <c r="AB3062" s="6"/>
      <c r="AZ3062" t="s">
        <v>5284</v>
      </c>
      <c r="BA3062" t="s">
        <v>5207</v>
      </c>
      <c r="BB3062" t="s">
        <v>20573</v>
      </c>
      <c r="BC3062" t="s">
        <v>7263</v>
      </c>
      <c r="BG3062" t="s">
        <v>17955</v>
      </c>
      <c r="BH3062" t="s">
        <v>1967</v>
      </c>
    </row>
    <row r="3063" spans="1:60" x14ac:dyDescent="0.25">
      <c r="A3063" s="12"/>
      <c r="B3063" s="13"/>
      <c r="C3063" s="13"/>
      <c r="D3063" s="13"/>
      <c r="E3063" s="13"/>
      <c r="F3063" s="13"/>
      <c r="G3063" s="13"/>
      <c r="H3063" s="13"/>
      <c r="I3063" s="13"/>
      <c r="J3063" s="13"/>
      <c r="K3063" s="13"/>
      <c r="L3063" s="13"/>
      <c r="M3063" s="13"/>
      <c r="N3063" s="13"/>
      <c r="O3063" s="14"/>
      <c r="P3063" s="13"/>
      <c r="Q3063" s="15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Z3063" t="s">
        <v>5285</v>
      </c>
      <c r="BA3063" t="s">
        <v>5207</v>
      </c>
      <c r="BB3063" t="s">
        <v>20573</v>
      </c>
      <c r="BC3063" t="s">
        <v>7263</v>
      </c>
      <c r="BG3063" t="s">
        <v>17956</v>
      </c>
      <c r="BH3063" t="s">
        <v>1967</v>
      </c>
    </row>
    <row r="3064" spans="1:60" x14ac:dyDescent="0.25">
      <c r="A3064" s="12"/>
      <c r="B3064" s="13"/>
      <c r="C3064" s="13"/>
      <c r="D3064" s="13"/>
      <c r="E3064" s="13"/>
      <c r="F3064" s="13"/>
      <c r="G3064" s="13"/>
      <c r="H3064" s="13"/>
      <c r="I3064" s="13"/>
      <c r="J3064" s="13"/>
      <c r="K3064" s="13"/>
      <c r="L3064" s="13"/>
      <c r="M3064" s="13"/>
      <c r="N3064" s="13"/>
      <c r="O3064" s="14"/>
      <c r="P3064" s="13"/>
      <c r="Q3064" s="13"/>
      <c r="R3064" s="13"/>
      <c r="S3064" s="13"/>
      <c r="T3064" s="13"/>
      <c r="U3064" s="13"/>
      <c r="V3064" s="13"/>
      <c r="W3064" s="13"/>
      <c r="X3064" s="13"/>
      <c r="Y3064" s="13"/>
      <c r="Z3064" s="13"/>
      <c r="AA3064" s="13"/>
      <c r="AB3064" s="13"/>
      <c r="AZ3064" t="s">
        <v>5286</v>
      </c>
      <c r="BA3064" t="s">
        <v>5207</v>
      </c>
      <c r="BB3064" t="s">
        <v>20573</v>
      </c>
      <c r="BC3064" t="s">
        <v>7263</v>
      </c>
      <c r="BG3064" t="s">
        <v>17957</v>
      </c>
      <c r="BH3064" t="s">
        <v>35</v>
      </c>
    </row>
    <row r="3065" spans="1:60" x14ac:dyDescent="0.25">
      <c r="A3065" s="16"/>
      <c r="B3065" s="6"/>
      <c r="C3065" s="6"/>
      <c r="D3065" s="6"/>
      <c r="E3065" s="6"/>
      <c r="F3065" s="6"/>
      <c r="G3065" s="6"/>
      <c r="H3065" s="6"/>
      <c r="I3065" s="6"/>
      <c r="J3065" s="6"/>
      <c r="K3065" s="6"/>
      <c r="L3065" s="6"/>
      <c r="M3065" s="6"/>
      <c r="N3065" s="6"/>
      <c r="O3065" s="10"/>
      <c r="P3065" s="6"/>
      <c r="Q3065" s="11"/>
      <c r="R3065" s="6"/>
      <c r="S3065" s="6"/>
      <c r="T3065" s="6"/>
      <c r="U3065" s="17"/>
      <c r="V3065" s="17"/>
      <c r="W3065" s="11"/>
      <c r="X3065" s="6"/>
      <c r="Y3065" s="6"/>
      <c r="Z3065" s="6"/>
      <c r="AA3065" s="6"/>
      <c r="AB3065" s="6"/>
      <c r="AZ3065" t="s">
        <v>5287</v>
      </c>
      <c r="BA3065" t="s">
        <v>5207</v>
      </c>
      <c r="BB3065" t="s">
        <v>20573</v>
      </c>
      <c r="BC3065" t="s">
        <v>7263</v>
      </c>
      <c r="BG3065" t="s">
        <v>17958</v>
      </c>
      <c r="BH3065" t="s">
        <v>187</v>
      </c>
    </row>
    <row r="3066" spans="1:60" x14ac:dyDescent="0.25">
      <c r="A3066" s="16"/>
      <c r="B3066" s="13"/>
      <c r="C3066" s="13"/>
      <c r="D3066" s="13"/>
      <c r="E3066" s="13"/>
      <c r="F3066" s="13"/>
      <c r="G3066" s="13"/>
      <c r="H3066" s="13"/>
      <c r="I3066" s="13"/>
      <c r="J3066" s="13"/>
      <c r="K3066" s="13"/>
      <c r="L3066" s="13"/>
      <c r="M3066" s="13"/>
      <c r="N3066" s="13"/>
      <c r="O3066" s="14"/>
      <c r="P3066" s="13"/>
      <c r="Q3066" s="15"/>
      <c r="R3066" s="13"/>
      <c r="S3066" s="13"/>
      <c r="T3066" s="13"/>
      <c r="U3066" s="17"/>
      <c r="V3066" s="17"/>
      <c r="W3066" s="13"/>
      <c r="X3066" s="13"/>
      <c r="Y3066" s="13"/>
      <c r="Z3066" s="13"/>
      <c r="AA3066" s="13"/>
      <c r="AB3066" s="13"/>
      <c r="AZ3066" t="s">
        <v>5288</v>
      </c>
      <c r="BA3066" t="s">
        <v>5207</v>
      </c>
      <c r="BB3066" t="s">
        <v>20573</v>
      </c>
      <c r="BC3066" t="s">
        <v>3201</v>
      </c>
      <c r="BG3066" t="s">
        <v>17959</v>
      </c>
      <c r="BH3066" t="s">
        <v>553</v>
      </c>
    </row>
    <row r="3067" spans="1:60" x14ac:dyDescent="0.25">
      <c r="A3067" s="9"/>
      <c r="B3067" s="6"/>
      <c r="C3067" s="6"/>
      <c r="D3067" s="6"/>
      <c r="E3067" s="6"/>
      <c r="F3067" s="6"/>
      <c r="G3067" s="6"/>
      <c r="H3067" s="6"/>
      <c r="I3067" s="6"/>
      <c r="J3067" s="6"/>
      <c r="K3067" s="6"/>
      <c r="L3067" s="6"/>
      <c r="M3067" s="6"/>
      <c r="N3067" s="6"/>
      <c r="O3067" s="10"/>
      <c r="P3067" s="6"/>
      <c r="Q3067" s="6"/>
      <c r="R3067" s="6"/>
      <c r="S3067" s="6"/>
      <c r="T3067" s="6"/>
      <c r="U3067" s="6"/>
      <c r="V3067" s="6"/>
      <c r="W3067" s="11"/>
      <c r="X3067" s="6"/>
      <c r="Y3067" s="6"/>
      <c r="Z3067" s="6"/>
      <c r="AA3067" s="6"/>
      <c r="AB3067" s="6"/>
      <c r="AZ3067" t="s">
        <v>5289</v>
      </c>
      <c r="BA3067" t="s">
        <v>5207</v>
      </c>
      <c r="BB3067" t="s">
        <v>20573</v>
      </c>
      <c r="BC3067" t="s">
        <v>3201</v>
      </c>
      <c r="BG3067" t="s">
        <v>17960</v>
      </c>
      <c r="BH3067" t="s">
        <v>1889</v>
      </c>
    </row>
    <row r="3068" spans="1:60" x14ac:dyDescent="0.25">
      <c r="A3068" s="9"/>
      <c r="B3068" s="6"/>
      <c r="C3068" s="6"/>
      <c r="D3068" s="6"/>
      <c r="E3068" s="6"/>
      <c r="F3068" s="6"/>
      <c r="G3068" s="6"/>
      <c r="H3068" s="6"/>
      <c r="I3068" s="6"/>
      <c r="J3068" s="6"/>
      <c r="K3068" s="6"/>
      <c r="L3068" s="6"/>
      <c r="M3068" s="6"/>
      <c r="N3068" s="6"/>
      <c r="O3068" s="10"/>
      <c r="P3068" s="6"/>
      <c r="Q3068" s="6"/>
      <c r="R3068" s="6"/>
      <c r="S3068" s="6"/>
      <c r="T3068" s="6"/>
      <c r="U3068" s="6"/>
      <c r="V3068" s="6"/>
      <c r="W3068" s="11"/>
      <c r="X3068" s="6"/>
      <c r="Y3068" s="6"/>
      <c r="Z3068" s="6"/>
      <c r="AA3068" s="6"/>
      <c r="AB3068" s="6"/>
      <c r="AZ3068" t="s">
        <v>5290</v>
      </c>
      <c r="BA3068" t="s">
        <v>5207</v>
      </c>
      <c r="BB3068" t="s">
        <v>20573</v>
      </c>
      <c r="BC3068" t="s">
        <v>7263</v>
      </c>
      <c r="BG3068" t="s">
        <v>17961</v>
      </c>
      <c r="BH3068" t="s">
        <v>45</v>
      </c>
    </row>
    <row r="3069" spans="1:60" x14ac:dyDescent="0.25">
      <c r="A3069" s="16"/>
      <c r="B3069" s="6"/>
      <c r="C3069" s="6"/>
      <c r="D3069" s="6"/>
      <c r="E3069" s="6"/>
      <c r="F3069" s="6"/>
      <c r="G3069" s="6"/>
      <c r="H3069" s="6"/>
      <c r="I3069" s="6"/>
      <c r="J3069" s="6"/>
      <c r="K3069" s="6"/>
      <c r="L3069" s="6"/>
      <c r="M3069" s="6"/>
      <c r="N3069" s="6"/>
      <c r="O3069" s="10"/>
      <c r="P3069" s="6"/>
      <c r="Q3069" s="6"/>
      <c r="R3069" s="6"/>
      <c r="S3069" s="6"/>
      <c r="T3069" s="6"/>
      <c r="U3069" s="17"/>
      <c r="V3069" s="17"/>
      <c r="W3069" s="11"/>
      <c r="X3069" s="6"/>
      <c r="Y3069" s="6"/>
      <c r="Z3069" s="6"/>
      <c r="AA3069" s="6"/>
      <c r="AB3069" s="6"/>
      <c r="AZ3069" t="s">
        <v>5291</v>
      </c>
      <c r="BA3069" t="s">
        <v>5207</v>
      </c>
      <c r="BB3069" t="s">
        <v>20573</v>
      </c>
      <c r="BC3069" t="s">
        <v>7263</v>
      </c>
      <c r="BG3069" t="s">
        <v>17962</v>
      </c>
      <c r="BH3069" t="s">
        <v>9132</v>
      </c>
    </row>
    <row r="3070" spans="1:60" x14ac:dyDescent="0.25">
      <c r="A3070" s="12"/>
      <c r="B3070" s="13"/>
      <c r="C3070" s="13"/>
      <c r="D3070" s="13"/>
      <c r="E3070" s="13"/>
      <c r="F3070" s="13"/>
      <c r="G3070" s="13"/>
      <c r="H3070" s="13"/>
      <c r="I3070" s="13"/>
      <c r="J3070" s="13"/>
      <c r="K3070" s="13"/>
      <c r="L3070" s="13"/>
      <c r="M3070" s="13"/>
      <c r="N3070" s="13"/>
      <c r="O3070" s="14"/>
      <c r="P3070" s="13"/>
      <c r="Q3070" s="15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Z3070" t="s">
        <v>5291</v>
      </c>
      <c r="BA3070" t="s">
        <v>5207</v>
      </c>
      <c r="BB3070" t="s">
        <v>20573</v>
      </c>
      <c r="BC3070" t="s">
        <v>7263</v>
      </c>
      <c r="BG3070" t="s">
        <v>17963</v>
      </c>
      <c r="BH3070" t="s">
        <v>115</v>
      </c>
    </row>
    <row r="3071" spans="1:60" x14ac:dyDescent="0.25">
      <c r="A3071" s="16"/>
      <c r="B3071" s="13"/>
      <c r="C3071" s="13"/>
      <c r="D3071" s="13"/>
      <c r="E3071" s="13"/>
      <c r="F3071" s="13"/>
      <c r="G3071" s="13"/>
      <c r="H3071" s="13"/>
      <c r="I3071" s="13"/>
      <c r="J3071" s="13"/>
      <c r="K3071" s="13"/>
      <c r="L3071" s="13"/>
      <c r="M3071" s="13"/>
      <c r="N3071" s="13"/>
      <c r="O3071" s="14"/>
      <c r="P3071" s="13"/>
      <c r="Q3071" s="15"/>
      <c r="R3071" s="13"/>
      <c r="S3071" s="13"/>
      <c r="T3071" s="13"/>
      <c r="U3071" s="17"/>
      <c r="V3071" s="17"/>
      <c r="W3071" s="13"/>
      <c r="X3071" s="13"/>
      <c r="Y3071" s="13"/>
      <c r="Z3071" s="13"/>
      <c r="AA3071" s="13"/>
      <c r="AB3071" s="13"/>
      <c r="AZ3071" t="s">
        <v>5292</v>
      </c>
      <c r="BA3071" t="s">
        <v>5207</v>
      </c>
      <c r="BB3071" t="s">
        <v>20573</v>
      </c>
      <c r="BC3071" t="s">
        <v>3201</v>
      </c>
      <c r="BG3071" t="s">
        <v>17964</v>
      </c>
      <c r="BH3071" t="s">
        <v>49</v>
      </c>
    </row>
    <row r="3072" spans="1:60" x14ac:dyDescent="0.25">
      <c r="A3072" s="16"/>
      <c r="B3072" s="6"/>
      <c r="C3072" s="6"/>
      <c r="D3072" s="6"/>
      <c r="E3072" s="6"/>
      <c r="F3072" s="6"/>
      <c r="G3072" s="6"/>
      <c r="H3072" s="6"/>
      <c r="I3072" s="6"/>
      <c r="J3072" s="6"/>
      <c r="K3072" s="6"/>
      <c r="L3072" s="6"/>
      <c r="M3072" s="6"/>
      <c r="N3072" s="6"/>
      <c r="O3072" s="10"/>
      <c r="P3072" s="6"/>
      <c r="Q3072" s="6"/>
      <c r="R3072" s="6"/>
      <c r="S3072" s="6"/>
      <c r="T3072" s="6"/>
      <c r="U3072" s="17"/>
      <c r="V3072" s="17"/>
      <c r="W3072" s="11"/>
      <c r="X3072" s="6"/>
      <c r="Y3072" s="6"/>
      <c r="Z3072" s="6"/>
      <c r="AA3072" s="6"/>
      <c r="AB3072" s="6"/>
      <c r="AZ3072" t="s">
        <v>5293</v>
      </c>
      <c r="BA3072" t="s">
        <v>5207</v>
      </c>
      <c r="BB3072" t="s">
        <v>20573</v>
      </c>
      <c r="BC3072" t="s">
        <v>3201</v>
      </c>
      <c r="BG3072" t="s">
        <v>17965</v>
      </c>
      <c r="BH3072" t="s">
        <v>45</v>
      </c>
    </row>
    <row r="3073" spans="1:60" x14ac:dyDescent="0.25">
      <c r="A3073" s="16"/>
      <c r="B3073" s="6"/>
      <c r="C3073" s="6"/>
      <c r="D3073" s="6"/>
      <c r="E3073" s="6"/>
      <c r="F3073" s="6"/>
      <c r="G3073" s="6"/>
      <c r="H3073" s="6"/>
      <c r="I3073" s="6"/>
      <c r="J3073" s="6"/>
      <c r="K3073" s="6"/>
      <c r="L3073" s="6"/>
      <c r="M3073" s="6"/>
      <c r="N3073" s="6"/>
      <c r="O3073" s="10"/>
      <c r="P3073" s="6"/>
      <c r="Q3073" s="6"/>
      <c r="R3073" s="6"/>
      <c r="S3073" s="6"/>
      <c r="T3073" s="6"/>
      <c r="U3073" s="17"/>
      <c r="V3073" s="17"/>
      <c r="W3073" s="11"/>
      <c r="X3073" s="6"/>
      <c r="Y3073" s="6"/>
      <c r="Z3073" s="6"/>
      <c r="AA3073" s="6"/>
      <c r="AB3073" s="6"/>
      <c r="AZ3073" t="s">
        <v>5294</v>
      </c>
      <c r="BA3073" t="s">
        <v>5207</v>
      </c>
      <c r="BB3073" t="s">
        <v>20573</v>
      </c>
      <c r="BC3073" t="s">
        <v>7263</v>
      </c>
      <c r="BG3073" t="s">
        <v>17966</v>
      </c>
      <c r="BH3073" t="s">
        <v>35</v>
      </c>
    </row>
    <row r="3074" spans="1:60" x14ac:dyDescent="0.25">
      <c r="A3074" s="16"/>
      <c r="B3074" s="6"/>
      <c r="C3074" s="6"/>
      <c r="D3074" s="6"/>
      <c r="E3074" s="6"/>
      <c r="F3074" s="6"/>
      <c r="G3074" s="6"/>
      <c r="H3074" s="6"/>
      <c r="I3074" s="6"/>
      <c r="J3074" s="6"/>
      <c r="K3074" s="6"/>
      <c r="L3074" s="6"/>
      <c r="M3074" s="6"/>
      <c r="N3074" s="6"/>
      <c r="O3074" s="10"/>
      <c r="P3074" s="6"/>
      <c r="Q3074" s="6"/>
      <c r="R3074" s="6"/>
      <c r="S3074" s="6"/>
      <c r="T3074" s="6"/>
      <c r="U3074" s="17"/>
      <c r="V3074" s="17"/>
      <c r="W3074" s="11"/>
      <c r="X3074" s="6"/>
      <c r="Y3074" s="6"/>
      <c r="Z3074" s="6"/>
      <c r="AA3074" s="6"/>
      <c r="AB3074" s="6"/>
      <c r="AZ3074" t="s">
        <v>5295</v>
      </c>
      <c r="BA3074" t="s">
        <v>5207</v>
      </c>
      <c r="BB3074" t="s">
        <v>20573</v>
      </c>
      <c r="BC3074" t="s">
        <v>7263</v>
      </c>
      <c r="BG3074" t="s">
        <v>17967</v>
      </c>
      <c r="BH3074" t="s">
        <v>115</v>
      </c>
    </row>
    <row r="3075" spans="1:60" x14ac:dyDescent="0.25">
      <c r="A3075" s="16"/>
      <c r="B3075" s="13"/>
      <c r="C3075" s="13"/>
      <c r="D3075" s="13"/>
      <c r="E3075" s="13"/>
      <c r="F3075" s="13"/>
      <c r="G3075" s="13"/>
      <c r="H3075" s="13"/>
      <c r="I3075" s="13"/>
      <c r="J3075" s="13"/>
      <c r="K3075" s="13"/>
      <c r="L3075" s="13"/>
      <c r="M3075" s="13"/>
      <c r="N3075" s="13"/>
      <c r="O3075" s="14"/>
      <c r="P3075" s="13"/>
      <c r="Q3075" s="15"/>
      <c r="R3075" s="13"/>
      <c r="S3075" s="13"/>
      <c r="T3075" s="13"/>
      <c r="U3075" s="17"/>
      <c r="V3075" s="17"/>
      <c r="W3075" s="13"/>
      <c r="X3075" s="13"/>
      <c r="Y3075" s="13"/>
      <c r="Z3075" s="13"/>
      <c r="AA3075" s="13"/>
      <c r="AB3075" s="13"/>
      <c r="AZ3075" t="s">
        <v>5295</v>
      </c>
      <c r="BA3075" t="s">
        <v>5207</v>
      </c>
      <c r="BB3075" t="s">
        <v>20573</v>
      </c>
      <c r="BC3075" t="s">
        <v>7263</v>
      </c>
      <c r="BG3075" t="s">
        <v>17968</v>
      </c>
      <c r="BH3075" t="s">
        <v>187</v>
      </c>
    </row>
    <row r="3076" spans="1:60" x14ac:dyDescent="0.25">
      <c r="A3076" s="12"/>
      <c r="B3076" s="13"/>
      <c r="C3076" s="13"/>
      <c r="D3076" s="13"/>
      <c r="E3076" s="13"/>
      <c r="F3076" s="13"/>
      <c r="G3076" s="13"/>
      <c r="H3076" s="13"/>
      <c r="I3076" s="13"/>
      <c r="J3076" s="13"/>
      <c r="K3076" s="13"/>
      <c r="L3076" s="13"/>
      <c r="M3076" s="13"/>
      <c r="N3076" s="13"/>
      <c r="O3076" s="14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Z3076" t="s">
        <v>5296</v>
      </c>
      <c r="BA3076" t="s">
        <v>5207</v>
      </c>
      <c r="BB3076" t="s">
        <v>20573</v>
      </c>
      <c r="BC3076" t="s">
        <v>7263</v>
      </c>
      <c r="BG3076" t="s">
        <v>17969</v>
      </c>
      <c r="BH3076" t="s">
        <v>62</v>
      </c>
    </row>
    <row r="3077" spans="1:60" x14ac:dyDescent="0.25">
      <c r="A3077" s="16"/>
      <c r="B3077" s="13"/>
      <c r="C3077" s="13"/>
      <c r="D3077" s="13"/>
      <c r="E3077" s="13"/>
      <c r="F3077" s="13"/>
      <c r="G3077" s="13"/>
      <c r="H3077" s="13"/>
      <c r="I3077" s="13"/>
      <c r="J3077" s="13"/>
      <c r="K3077" s="13"/>
      <c r="L3077" s="13"/>
      <c r="M3077" s="13"/>
      <c r="N3077" s="13"/>
      <c r="O3077" s="14"/>
      <c r="P3077" s="13"/>
      <c r="Q3077" s="13"/>
      <c r="R3077" s="13"/>
      <c r="S3077" s="13"/>
      <c r="T3077" s="13"/>
      <c r="U3077" s="17"/>
      <c r="V3077" s="17"/>
      <c r="W3077" s="13"/>
      <c r="X3077" s="13"/>
      <c r="Y3077" s="13"/>
      <c r="Z3077" s="13"/>
      <c r="AA3077" s="13"/>
      <c r="AB3077" s="13"/>
      <c r="AZ3077" t="s">
        <v>5296</v>
      </c>
      <c r="BA3077" t="s">
        <v>5207</v>
      </c>
      <c r="BB3077" t="s">
        <v>20573</v>
      </c>
      <c r="BC3077" t="s">
        <v>7263</v>
      </c>
      <c r="BG3077" t="s">
        <v>17970</v>
      </c>
      <c r="BH3077" t="s">
        <v>553</v>
      </c>
    </row>
    <row r="3078" spans="1:60" x14ac:dyDescent="0.25">
      <c r="A3078" s="12"/>
      <c r="B3078" s="13"/>
      <c r="C3078" s="13"/>
      <c r="D3078" s="13"/>
      <c r="E3078" s="13"/>
      <c r="F3078" s="13"/>
      <c r="G3078" s="13"/>
      <c r="H3078" s="13"/>
      <c r="I3078" s="13"/>
      <c r="J3078" s="13"/>
      <c r="K3078" s="13"/>
      <c r="L3078" s="13"/>
      <c r="M3078" s="13"/>
      <c r="N3078" s="13"/>
      <c r="O3078" s="14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Z3078" t="s">
        <v>5297</v>
      </c>
      <c r="BA3078" t="s">
        <v>5207</v>
      </c>
      <c r="BB3078" t="s">
        <v>20573</v>
      </c>
      <c r="BC3078" t="s">
        <v>7263</v>
      </c>
      <c r="BG3078" t="s">
        <v>17971</v>
      </c>
      <c r="BH3078" t="s">
        <v>194</v>
      </c>
    </row>
    <row r="3079" spans="1:60" x14ac:dyDescent="0.25">
      <c r="A3079" s="9"/>
      <c r="B3079" s="6"/>
      <c r="C3079" s="6"/>
      <c r="D3079" s="6"/>
      <c r="E3079" s="6"/>
      <c r="F3079" s="6"/>
      <c r="G3079" s="6"/>
      <c r="H3079" s="6"/>
      <c r="I3079" s="6"/>
      <c r="J3079" s="6"/>
      <c r="K3079" s="6"/>
      <c r="L3079" s="6"/>
      <c r="M3079" s="6"/>
      <c r="N3079" s="6"/>
      <c r="O3079" s="10"/>
      <c r="P3079" s="6"/>
      <c r="Q3079" s="6"/>
      <c r="R3079" s="6"/>
      <c r="S3079" s="6"/>
      <c r="T3079" s="6"/>
      <c r="U3079" s="6"/>
      <c r="V3079" s="6"/>
      <c r="W3079" s="11"/>
      <c r="X3079" s="6"/>
      <c r="Y3079" s="6"/>
      <c r="Z3079" s="6"/>
      <c r="AA3079" s="6"/>
      <c r="AB3079" s="6"/>
      <c r="AZ3079" t="s">
        <v>5298</v>
      </c>
      <c r="BA3079" t="s">
        <v>5207</v>
      </c>
      <c r="BB3079" t="s">
        <v>20573</v>
      </c>
      <c r="BC3079" t="s">
        <v>3201</v>
      </c>
      <c r="BG3079" t="s">
        <v>17972</v>
      </c>
      <c r="BH3079" t="s">
        <v>2889</v>
      </c>
    </row>
    <row r="3080" spans="1:60" x14ac:dyDescent="0.25">
      <c r="A3080" s="16"/>
      <c r="B3080" s="13"/>
      <c r="C3080" s="13"/>
      <c r="D3080" s="13"/>
      <c r="E3080" s="13"/>
      <c r="F3080" s="13"/>
      <c r="G3080" s="13"/>
      <c r="H3080" s="13"/>
      <c r="I3080" s="13"/>
      <c r="J3080" s="13"/>
      <c r="K3080" s="13"/>
      <c r="L3080" s="13"/>
      <c r="M3080" s="13"/>
      <c r="N3080" s="13"/>
      <c r="O3080" s="14"/>
      <c r="P3080" s="13"/>
      <c r="Q3080" s="15"/>
      <c r="R3080" s="13"/>
      <c r="S3080" s="13"/>
      <c r="T3080" s="13"/>
      <c r="U3080" s="17"/>
      <c r="V3080" s="17"/>
      <c r="W3080" s="13"/>
      <c r="X3080" s="13"/>
      <c r="Y3080" s="13"/>
      <c r="Z3080" s="13"/>
      <c r="AA3080" s="13"/>
      <c r="AB3080" s="13"/>
      <c r="AZ3080" t="s">
        <v>5299</v>
      </c>
      <c r="BA3080" t="s">
        <v>5207</v>
      </c>
      <c r="BB3080" t="s">
        <v>20573</v>
      </c>
      <c r="BC3080" t="s">
        <v>3201</v>
      </c>
      <c r="BG3080" t="s">
        <v>17973</v>
      </c>
      <c r="BH3080" t="s">
        <v>21871</v>
      </c>
    </row>
    <row r="3081" spans="1:60" x14ac:dyDescent="0.25">
      <c r="A3081" s="9"/>
      <c r="B3081" s="6"/>
      <c r="C3081" s="6"/>
      <c r="D3081" s="6"/>
      <c r="E3081" s="6"/>
      <c r="F3081" s="6"/>
      <c r="G3081" s="6"/>
      <c r="H3081" s="6"/>
      <c r="I3081" s="6"/>
      <c r="J3081" s="6"/>
      <c r="K3081" s="6"/>
      <c r="L3081" s="6"/>
      <c r="M3081" s="6"/>
      <c r="N3081" s="6"/>
      <c r="O3081" s="10"/>
      <c r="P3081" s="6"/>
      <c r="Q3081" s="6"/>
      <c r="R3081" s="6"/>
      <c r="S3081" s="6"/>
      <c r="T3081" s="6"/>
      <c r="U3081" s="6"/>
      <c r="V3081" s="6"/>
      <c r="W3081" s="11"/>
      <c r="X3081" s="6"/>
      <c r="Y3081" s="6"/>
      <c r="Z3081" s="6"/>
      <c r="AA3081" s="6"/>
      <c r="AB3081" s="6"/>
      <c r="AZ3081" t="s">
        <v>5300</v>
      </c>
      <c r="BA3081" t="s">
        <v>5207</v>
      </c>
      <c r="BB3081" t="s">
        <v>20573</v>
      </c>
      <c r="BC3081" t="s">
        <v>3201</v>
      </c>
      <c r="BG3081" t="s">
        <v>17974</v>
      </c>
      <c r="BH3081" t="s">
        <v>1889</v>
      </c>
    </row>
    <row r="3082" spans="1:60" x14ac:dyDescent="0.25">
      <c r="A3082" s="12"/>
      <c r="B3082" s="13"/>
      <c r="C3082" s="13"/>
      <c r="D3082" s="13"/>
      <c r="E3082" s="13"/>
      <c r="F3082" s="13"/>
      <c r="G3082" s="13"/>
      <c r="H3082" s="13"/>
      <c r="I3082" s="13"/>
      <c r="J3082" s="13"/>
      <c r="K3082" s="13"/>
      <c r="L3082" s="13"/>
      <c r="M3082" s="13"/>
      <c r="N3082" s="13"/>
      <c r="O3082" s="14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Z3082" t="s">
        <v>5301</v>
      </c>
      <c r="BA3082" t="s">
        <v>5207</v>
      </c>
      <c r="BB3082" t="s">
        <v>21109</v>
      </c>
      <c r="BC3082" t="s">
        <v>7263</v>
      </c>
      <c r="BG3082" t="s">
        <v>17975</v>
      </c>
      <c r="BH3082" t="s">
        <v>194</v>
      </c>
    </row>
    <row r="3083" spans="1:60" x14ac:dyDescent="0.25">
      <c r="A3083" s="9"/>
      <c r="B3083" s="6"/>
      <c r="C3083" s="6"/>
      <c r="D3083" s="6"/>
      <c r="E3083" s="6"/>
      <c r="F3083" s="6"/>
      <c r="G3083" s="6"/>
      <c r="H3083" s="6"/>
      <c r="I3083" s="6"/>
      <c r="J3083" s="6"/>
      <c r="K3083" s="6"/>
      <c r="L3083" s="6"/>
      <c r="M3083" s="6"/>
      <c r="N3083" s="6"/>
      <c r="O3083" s="10"/>
      <c r="P3083" s="6"/>
      <c r="Q3083" s="6"/>
      <c r="R3083" s="6"/>
      <c r="S3083" s="6"/>
      <c r="T3083" s="6"/>
      <c r="U3083" s="6"/>
      <c r="V3083" s="6"/>
      <c r="W3083" s="11"/>
      <c r="X3083" s="6"/>
      <c r="Y3083" s="6"/>
      <c r="Z3083" s="6"/>
      <c r="AA3083" s="6"/>
      <c r="AB3083" s="6"/>
      <c r="AZ3083" t="s">
        <v>5302</v>
      </c>
      <c r="BA3083" t="s">
        <v>5207</v>
      </c>
      <c r="BB3083" t="s">
        <v>20573</v>
      </c>
      <c r="BC3083" t="s">
        <v>7263</v>
      </c>
      <c r="BG3083" t="s">
        <v>17976</v>
      </c>
      <c r="BH3083" t="s">
        <v>45</v>
      </c>
    </row>
    <row r="3084" spans="1:60" x14ac:dyDescent="0.25">
      <c r="A3084" s="9"/>
      <c r="B3084" s="6"/>
      <c r="C3084" s="6"/>
      <c r="D3084" s="6"/>
      <c r="E3084" s="6"/>
      <c r="F3084" s="6"/>
      <c r="G3084" s="6"/>
      <c r="H3084" s="6"/>
      <c r="I3084" s="6"/>
      <c r="J3084" s="6"/>
      <c r="K3084" s="6"/>
      <c r="L3084" s="6"/>
      <c r="M3084" s="6"/>
      <c r="N3084" s="6"/>
      <c r="O3084" s="10"/>
      <c r="P3084" s="6"/>
      <c r="Q3084" s="6"/>
      <c r="R3084" s="6"/>
      <c r="S3084" s="6"/>
      <c r="T3084" s="6"/>
      <c r="U3084" s="6"/>
      <c r="V3084" s="6"/>
      <c r="W3084" s="11"/>
      <c r="X3084" s="6"/>
      <c r="Y3084" s="6"/>
      <c r="Z3084" s="6"/>
      <c r="AA3084" s="6"/>
      <c r="AB3084" s="6"/>
      <c r="AZ3084" t="s">
        <v>5303</v>
      </c>
      <c r="BA3084" t="s">
        <v>5207</v>
      </c>
      <c r="BB3084" t="s">
        <v>20573</v>
      </c>
      <c r="BC3084" t="s">
        <v>7263</v>
      </c>
      <c r="BG3084" t="s">
        <v>17977</v>
      </c>
      <c r="BH3084" t="s">
        <v>187</v>
      </c>
    </row>
    <row r="3085" spans="1:60" x14ac:dyDescent="0.25">
      <c r="A3085" s="16"/>
      <c r="B3085" s="6"/>
      <c r="C3085" s="6"/>
      <c r="D3085" s="6"/>
      <c r="E3085" s="6"/>
      <c r="F3085" s="6"/>
      <c r="G3085" s="6"/>
      <c r="H3085" s="6"/>
      <c r="I3085" s="6"/>
      <c r="J3085" s="6"/>
      <c r="K3085" s="6"/>
      <c r="L3085" s="6"/>
      <c r="M3085" s="6"/>
      <c r="N3085" s="6"/>
      <c r="O3085" s="10"/>
      <c r="P3085" s="6"/>
      <c r="Q3085" s="6"/>
      <c r="R3085" s="6"/>
      <c r="S3085" s="6"/>
      <c r="T3085" s="6"/>
      <c r="U3085" s="17"/>
      <c r="V3085" s="17"/>
      <c r="W3085" s="11"/>
      <c r="X3085" s="6"/>
      <c r="Y3085" s="6"/>
      <c r="Z3085" s="6"/>
      <c r="AA3085" s="6"/>
      <c r="AB3085" s="6"/>
      <c r="AZ3085" t="s">
        <v>5304</v>
      </c>
      <c r="BA3085" t="s">
        <v>5207</v>
      </c>
      <c r="BB3085" t="s">
        <v>20573</v>
      </c>
      <c r="BC3085" t="s">
        <v>7263</v>
      </c>
      <c r="BG3085" t="s">
        <v>17978</v>
      </c>
      <c r="BH3085" t="s">
        <v>49</v>
      </c>
    </row>
    <row r="3086" spans="1:60" x14ac:dyDescent="0.25">
      <c r="A3086" s="12"/>
      <c r="B3086" s="13"/>
      <c r="C3086" s="13"/>
      <c r="D3086" s="13"/>
      <c r="E3086" s="13"/>
      <c r="F3086" s="13"/>
      <c r="G3086" s="13"/>
      <c r="H3086" s="13"/>
      <c r="I3086" s="13"/>
      <c r="J3086" s="13"/>
      <c r="K3086" s="13"/>
      <c r="L3086" s="13"/>
      <c r="M3086" s="13"/>
      <c r="N3086" s="13"/>
      <c r="O3086" s="14"/>
      <c r="P3086" s="13"/>
      <c r="Q3086" s="15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Z3086" t="s">
        <v>5305</v>
      </c>
      <c r="BA3086" t="s">
        <v>5207</v>
      </c>
      <c r="BB3086" t="s">
        <v>20573</v>
      </c>
      <c r="BC3086" t="s">
        <v>7263</v>
      </c>
      <c r="BG3086" t="s">
        <v>17979</v>
      </c>
      <c r="BH3086" t="s">
        <v>115</v>
      </c>
    </row>
    <row r="3087" spans="1:60" x14ac:dyDescent="0.25">
      <c r="A3087" s="16"/>
      <c r="B3087" s="6"/>
      <c r="C3087" s="6"/>
      <c r="D3087" s="6"/>
      <c r="E3087" s="6"/>
      <c r="F3087" s="6"/>
      <c r="G3087" s="6"/>
      <c r="H3087" s="6"/>
      <c r="I3087" s="6"/>
      <c r="J3087" s="6"/>
      <c r="K3087" s="6"/>
      <c r="L3087" s="6"/>
      <c r="M3087" s="6"/>
      <c r="N3087" s="6"/>
      <c r="O3087" s="10"/>
      <c r="P3087" s="6"/>
      <c r="Q3087" s="6"/>
      <c r="R3087" s="6"/>
      <c r="S3087" s="6"/>
      <c r="T3087" s="6"/>
      <c r="U3087" s="17"/>
      <c r="V3087" s="17"/>
      <c r="W3087" s="11"/>
      <c r="X3087" s="6"/>
      <c r="Y3087" s="6"/>
      <c r="Z3087" s="6"/>
      <c r="AA3087" s="6"/>
      <c r="AB3087" s="6"/>
      <c r="AZ3087" t="s">
        <v>5306</v>
      </c>
      <c r="BA3087" t="s">
        <v>5207</v>
      </c>
      <c r="BB3087" t="s">
        <v>20573</v>
      </c>
      <c r="BC3087" t="s">
        <v>7263</v>
      </c>
      <c r="BG3087" t="s">
        <v>17980</v>
      </c>
      <c r="BH3087" t="s">
        <v>62</v>
      </c>
    </row>
    <row r="3088" spans="1:60" x14ac:dyDescent="0.25">
      <c r="A3088" s="9"/>
      <c r="B3088" s="6"/>
      <c r="C3088" s="6"/>
      <c r="D3088" s="6"/>
      <c r="E3088" s="6"/>
      <c r="F3088" s="6"/>
      <c r="G3088" s="6"/>
      <c r="H3088" s="6"/>
      <c r="I3088" s="6"/>
      <c r="J3088" s="6"/>
      <c r="K3088" s="6"/>
      <c r="L3088" s="6"/>
      <c r="M3088" s="6"/>
      <c r="N3088" s="6"/>
      <c r="O3088" s="10"/>
      <c r="P3088" s="6"/>
      <c r="Q3088" s="11"/>
      <c r="R3088" s="6"/>
      <c r="S3088" s="6"/>
      <c r="T3088" s="6"/>
      <c r="U3088" s="6"/>
      <c r="V3088" s="6"/>
      <c r="W3088" s="11"/>
      <c r="X3088" s="6"/>
      <c r="Y3088" s="6"/>
      <c r="Z3088" s="6"/>
      <c r="AA3088" s="6"/>
      <c r="AB3088" s="6"/>
      <c r="AZ3088" t="s">
        <v>5307</v>
      </c>
      <c r="BA3088" t="s">
        <v>5207</v>
      </c>
      <c r="BB3088" t="s">
        <v>20573</v>
      </c>
      <c r="BC3088" t="s">
        <v>3201</v>
      </c>
      <c r="BG3088" t="s">
        <v>17981</v>
      </c>
      <c r="BH3088" t="s">
        <v>45</v>
      </c>
    </row>
    <row r="3089" spans="1:60" x14ac:dyDescent="0.25">
      <c r="A3089" s="9"/>
      <c r="B3089" s="6"/>
      <c r="C3089" s="6"/>
      <c r="D3089" s="6"/>
      <c r="E3089" s="6"/>
      <c r="F3089" s="6"/>
      <c r="G3089" s="6"/>
      <c r="H3089" s="6"/>
      <c r="I3089" s="6"/>
      <c r="J3089" s="6"/>
      <c r="K3089" s="6"/>
      <c r="L3089" s="6"/>
      <c r="M3089" s="6"/>
      <c r="N3089" s="6"/>
      <c r="O3089" s="10"/>
      <c r="P3089" s="6"/>
      <c r="Q3089" s="6"/>
      <c r="R3089" s="6"/>
      <c r="S3089" s="6"/>
      <c r="T3089" s="6"/>
      <c r="U3089" s="6"/>
      <c r="V3089" s="6"/>
      <c r="W3089" s="11"/>
      <c r="X3089" s="6"/>
      <c r="Y3089" s="6"/>
      <c r="Z3089" s="6"/>
      <c r="AA3089" s="6"/>
      <c r="AB3089" s="6"/>
      <c r="AZ3089" t="s">
        <v>5308</v>
      </c>
      <c r="BA3089" t="s">
        <v>5207</v>
      </c>
      <c r="BB3089" t="s">
        <v>20573</v>
      </c>
      <c r="BC3089" t="s">
        <v>7263</v>
      </c>
      <c r="BG3089" t="s">
        <v>17982</v>
      </c>
      <c r="BH3089" t="s">
        <v>35</v>
      </c>
    </row>
    <row r="3090" spans="1:60" x14ac:dyDescent="0.25">
      <c r="A3090" s="12"/>
      <c r="B3090" s="13"/>
      <c r="C3090" s="13"/>
      <c r="D3090" s="13"/>
      <c r="E3090" s="13"/>
      <c r="F3090" s="13"/>
      <c r="G3090" s="13"/>
      <c r="H3090" s="13"/>
      <c r="I3090" s="13"/>
      <c r="J3090" s="13"/>
      <c r="K3090" s="13"/>
      <c r="L3090" s="13"/>
      <c r="M3090" s="13"/>
      <c r="N3090" s="13"/>
      <c r="O3090" s="14"/>
      <c r="P3090" s="13"/>
      <c r="Q3090" s="15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Z3090" t="s">
        <v>5309</v>
      </c>
      <c r="BA3090" t="s">
        <v>5207</v>
      </c>
      <c r="BB3090" t="s">
        <v>20573</v>
      </c>
      <c r="BC3090" t="s">
        <v>7263</v>
      </c>
      <c r="BG3090" t="s">
        <v>17983</v>
      </c>
      <c r="BH3090" t="s">
        <v>115</v>
      </c>
    </row>
    <row r="3091" spans="1:60" x14ac:dyDescent="0.25">
      <c r="A3091" s="12"/>
      <c r="B3091" s="13"/>
      <c r="C3091" s="13"/>
      <c r="D3091" s="13"/>
      <c r="E3091" s="13"/>
      <c r="F3091" s="13"/>
      <c r="G3091" s="13"/>
      <c r="H3091" s="13"/>
      <c r="I3091" s="13"/>
      <c r="J3091" s="13"/>
      <c r="K3091" s="13"/>
      <c r="L3091" s="13"/>
      <c r="M3091" s="13"/>
      <c r="N3091" s="13"/>
      <c r="O3091" s="14"/>
      <c r="P3091" s="13"/>
      <c r="Q3091" s="15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Z3091" t="s">
        <v>5310</v>
      </c>
      <c r="BA3091" t="s">
        <v>5207</v>
      </c>
      <c r="BB3091" t="s">
        <v>20573</v>
      </c>
      <c r="BC3091" t="s">
        <v>7263</v>
      </c>
      <c r="BG3091" t="s">
        <v>17984</v>
      </c>
      <c r="BH3091" t="s">
        <v>62</v>
      </c>
    </row>
    <row r="3092" spans="1:60" x14ac:dyDescent="0.25">
      <c r="A3092" s="12"/>
      <c r="B3092" s="13"/>
      <c r="C3092" s="13"/>
      <c r="D3092" s="13"/>
      <c r="E3092" s="13"/>
      <c r="F3092" s="13"/>
      <c r="G3092" s="13"/>
      <c r="H3092" s="13"/>
      <c r="I3092" s="13"/>
      <c r="J3092" s="13"/>
      <c r="K3092" s="13"/>
      <c r="L3092" s="13"/>
      <c r="M3092" s="13"/>
      <c r="N3092" s="13"/>
      <c r="O3092" s="14"/>
      <c r="P3092" s="13"/>
      <c r="Q3092" s="15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Z3092" t="s">
        <v>5311</v>
      </c>
      <c r="BA3092" t="s">
        <v>5207</v>
      </c>
      <c r="BB3092" t="s">
        <v>20573</v>
      </c>
      <c r="BC3092" t="s">
        <v>7263</v>
      </c>
      <c r="BG3092" t="s">
        <v>17985</v>
      </c>
      <c r="BH3092" t="s">
        <v>9134</v>
      </c>
    </row>
    <row r="3093" spans="1:60" x14ac:dyDescent="0.25">
      <c r="A3093" s="16"/>
      <c r="B3093" s="6"/>
      <c r="C3093" s="6"/>
      <c r="D3093" s="6"/>
      <c r="E3093" s="6"/>
      <c r="F3093" s="6"/>
      <c r="G3093" s="6"/>
      <c r="H3093" s="6"/>
      <c r="I3093" s="6"/>
      <c r="J3093" s="6"/>
      <c r="K3093" s="6"/>
      <c r="L3093" s="6"/>
      <c r="M3093" s="6"/>
      <c r="N3093" s="6"/>
      <c r="O3093" s="10"/>
      <c r="P3093" s="6"/>
      <c r="Q3093" s="6"/>
      <c r="R3093" s="6"/>
      <c r="S3093" s="6"/>
      <c r="T3093" s="6"/>
      <c r="U3093" s="17"/>
      <c r="V3093" s="17"/>
      <c r="W3093" s="11"/>
      <c r="X3093" s="6"/>
      <c r="Y3093" s="6"/>
      <c r="Z3093" s="6"/>
      <c r="AA3093" s="6"/>
      <c r="AB3093" s="6"/>
      <c r="AZ3093" t="s">
        <v>5311</v>
      </c>
      <c r="BA3093" t="s">
        <v>5207</v>
      </c>
      <c r="BB3093" t="s">
        <v>20573</v>
      </c>
      <c r="BC3093" t="s">
        <v>7263</v>
      </c>
      <c r="BG3093" t="s">
        <v>17986</v>
      </c>
      <c r="BH3093" t="s">
        <v>194</v>
      </c>
    </row>
    <row r="3094" spans="1:60" x14ac:dyDescent="0.25">
      <c r="A3094" s="16"/>
      <c r="B3094" s="6"/>
      <c r="C3094" s="6"/>
      <c r="D3094" s="6"/>
      <c r="E3094" s="6"/>
      <c r="F3094" s="6"/>
      <c r="G3094" s="6"/>
      <c r="H3094" s="6"/>
      <c r="I3094" s="6"/>
      <c r="J3094" s="6"/>
      <c r="K3094" s="6"/>
      <c r="L3094" s="6"/>
      <c r="M3094" s="6"/>
      <c r="N3094" s="6"/>
      <c r="O3094" s="10"/>
      <c r="P3094" s="6"/>
      <c r="Q3094" s="6"/>
      <c r="R3094" s="6"/>
      <c r="S3094" s="6"/>
      <c r="T3094" s="6"/>
      <c r="U3094" s="17"/>
      <c r="V3094" s="17"/>
      <c r="W3094" s="11"/>
      <c r="X3094" s="6"/>
      <c r="Y3094" s="6"/>
      <c r="Z3094" s="6"/>
      <c r="AA3094" s="6"/>
      <c r="AB3094" s="6"/>
      <c r="AZ3094" t="s">
        <v>5312</v>
      </c>
      <c r="BA3094" t="s">
        <v>5207</v>
      </c>
      <c r="BB3094" t="s">
        <v>20573</v>
      </c>
      <c r="BC3094" t="s">
        <v>7263</v>
      </c>
      <c r="BG3094" t="s">
        <v>17987</v>
      </c>
      <c r="BH3094" t="s">
        <v>9137</v>
      </c>
    </row>
    <row r="3095" spans="1:60" x14ac:dyDescent="0.25">
      <c r="A3095" s="9"/>
      <c r="B3095" s="6"/>
      <c r="C3095" s="6"/>
      <c r="D3095" s="6"/>
      <c r="E3095" s="6"/>
      <c r="F3095" s="6"/>
      <c r="G3095" s="6"/>
      <c r="H3095" s="6"/>
      <c r="I3095" s="6"/>
      <c r="J3095" s="6"/>
      <c r="K3095" s="6"/>
      <c r="L3095" s="6"/>
      <c r="M3095" s="6"/>
      <c r="N3095" s="6"/>
      <c r="O3095" s="10"/>
      <c r="P3095" s="6"/>
      <c r="Q3095" s="6"/>
      <c r="R3095" s="6"/>
      <c r="S3095" s="6"/>
      <c r="T3095" s="6"/>
      <c r="U3095" s="6"/>
      <c r="V3095" s="6"/>
      <c r="W3095" s="11"/>
      <c r="X3095" s="6"/>
      <c r="Y3095" s="6"/>
      <c r="Z3095" s="6"/>
      <c r="AA3095" s="6"/>
      <c r="AB3095" s="6"/>
      <c r="AZ3095" t="s">
        <v>5313</v>
      </c>
      <c r="BA3095" t="s">
        <v>5207</v>
      </c>
      <c r="BB3095" t="s">
        <v>20573</v>
      </c>
      <c r="BC3095" t="s">
        <v>3201</v>
      </c>
      <c r="BG3095" t="s">
        <v>17988</v>
      </c>
      <c r="BH3095" t="s">
        <v>45</v>
      </c>
    </row>
    <row r="3096" spans="1:60" x14ac:dyDescent="0.25">
      <c r="A3096" s="9"/>
      <c r="B3096" s="6"/>
      <c r="C3096" s="6"/>
      <c r="D3096" s="6"/>
      <c r="E3096" s="6"/>
      <c r="F3096" s="6"/>
      <c r="G3096" s="6"/>
      <c r="H3096" s="6"/>
      <c r="I3096" s="6"/>
      <c r="J3096" s="6"/>
      <c r="K3096" s="6"/>
      <c r="L3096" s="6"/>
      <c r="M3096" s="6"/>
      <c r="N3096" s="6"/>
      <c r="O3096" s="10"/>
      <c r="P3096" s="6"/>
      <c r="Q3096" s="6"/>
      <c r="R3096" s="6"/>
      <c r="S3096" s="6"/>
      <c r="T3096" s="6"/>
      <c r="U3096" s="6"/>
      <c r="V3096" s="6"/>
      <c r="W3096" s="11"/>
      <c r="X3096" s="6"/>
      <c r="Y3096" s="6"/>
      <c r="Z3096" s="6"/>
      <c r="AA3096" s="6"/>
      <c r="AB3096" s="6"/>
      <c r="AZ3096" t="s">
        <v>5314</v>
      </c>
      <c r="BA3096" t="s">
        <v>5207</v>
      </c>
      <c r="BB3096" t="s">
        <v>20573</v>
      </c>
      <c r="BC3096" t="s">
        <v>7263</v>
      </c>
      <c r="BG3096" t="s">
        <v>17989</v>
      </c>
      <c r="BH3096" t="s">
        <v>9134</v>
      </c>
    </row>
    <row r="3097" spans="1:60" x14ac:dyDescent="0.25">
      <c r="A3097" s="16"/>
      <c r="B3097" s="6"/>
      <c r="C3097" s="6"/>
      <c r="D3097" s="6"/>
      <c r="E3097" s="6"/>
      <c r="F3097" s="6"/>
      <c r="G3097" s="6"/>
      <c r="H3097" s="6"/>
      <c r="I3097" s="6"/>
      <c r="J3097" s="6"/>
      <c r="K3097" s="6"/>
      <c r="L3097" s="6"/>
      <c r="M3097" s="6"/>
      <c r="N3097" s="6"/>
      <c r="O3097" s="10"/>
      <c r="P3097" s="6"/>
      <c r="Q3097" s="6"/>
      <c r="R3097" s="6"/>
      <c r="S3097" s="6"/>
      <c r="T3097" s="6"/>
      <c r="U3097" s="17"/>
      <c r="V3097" s="17"/>
      <c r="W3097" s="11"/>
      <c r="X3097" s="6"/>
      <c r="Y3097" s="6"/>
      <c r="Z3097" s="6"/>
      <c r="AA3097" s="6"/>
      <c r="AB3097" s="6"/>
      <c r="AZ3097" t="s">
        <v>5315</v>
      </c>
      <c r="BA3097" t="s">
        <v>5207</v>
      </c>
      <c r="BB3097" t="s">
        <v>20573</v>
      </c>
      <c r="BC3097" t="s">
        <v>7263</v>
      </c>
      <c r="BG3097" t="s">
        <v>17990</v>
      </c>
      <c r="BH3097" t="s">
        <v>9137</v>
      </c>
    </row>
    <row r="3098" spans="1:60" x14ac:dyDescent="0.25">
      <c r="A3098" s="16"/>
      <c r="B3098" s="6"/>
      <c r="C3098" s="6"/>
      <c r="D3098" s="6"/>
      <c r="E3098" s="6"/>
      <c r="F3098" s="6"/>
      <c r="G3098" s="6"/>
      <c r="H3098" s="6"/>
      <c r="I3098" s="6"/>
      <c r="J3098" s="6"/>
      <c r="K3098" s="6"/>
      <c r="L3098" s="6"/>
      <c r="M3098" s="6"/>
      <c r="N3098" s="6"/>
      <c r="O3098" s="10"/>
      <c r="P3098" s="6"/>
      <c r="Q3098" s="6"/>
      <c r="R3098" s="6"/>
      <c r="S3098" s="6"/>
      <c r="T3098" s="6"/>
      <c r="U3098" s="17"/>
      <c r="V3098" s="17"/>
      <c r="W3098" s="11"/>
      <c r="X3098" s="6"/>
      <c r="Y3098" s="6"/>
      <c r="Z3098" s="6"/>
      <c r="AA3098" s="6"/>
      <c r="AB3098" s="6"/>
      <c r="AZ3098" t="s">
        <v>5316</v>
      </c>
      <c r="BA3098" t="s">
        <v>5207</v>
      </c>
      <c r="BB3098" t="s">
        <v>20573</v>
      </c>
      <c r="BC3098" t="s">
        <v>7263</v>
      </c>
      <c r="BG3098" t="s">
        <v>17991</v>
      </c>
      <c r="BH3098" t="s">
        <v>194</v>
      </c>
    </row>
    <row r="3099" spans="1:60" x14ac:dyDescent="0.25">
      <c r="A3099" s="9"/>
      <c r="B3099" s="6"/>
      <c r="C3099" s="6"/>
      <c r="D3099" s="6"/>
      <c r="E3099" s="6"/>
      <c r="F3099" s="6"/>
      <c r="G3099" s="6"/>
      <c r="H3099" s="6"/>
      <c r="I3099" s="6"/>
      <c r="J3099" s="6"/>
      <c r="K3099" s="6"/>
      <c r="L3099" s="6"/>
      <c r="M3099" s="6"/>
      <c r="N3099" s="6"/>
      <c r="O3099" s="10"/>
      <c r="P3099" s="6"/>
      <c r="Q3099" s="6"/>
      <c r="R3099" s="6"/>
      <c r="S3099" s="6"/>
      <c r="T3099" s="6"/>
      <c r="U3099" s="6"/>
      <c r="V3099" s="6"/>
      <c r="W3099" s="11"/>
      <c r="X3099" s="6"/>
      <c r="Y3099" s="6"/>
      <c r="Z3099" s="6"/>
      <c r="AA3099" s="6"/>
      <c r="AB3099" s="6"/>
      <c r="AZ3099" t="s">
        <v>5317</v>
      </c>
      <c r="BA3099" t="s">
        <v>5207</v>
      </c>
      <c r="BB3099" t="s">
        <v>20573</v>
      </c>
      <c r="BC3099" t="s">
        <v>7263</v>
      </c>
      <c r="BG3099" t="s">
        <v>17992</v>
      </c>
      <c r="BH3099" t="s">
        <v>194</v>
      </c>
    </row>
    <row r="3100" spans="1:60" x14ac:dyDescent="0.25">
      <c r="A3100" s="9"/>
      <c r="B3100" s="6"/>
      <c r="C3100" s="6"/>
      <c r="D3100" s="6"/>
      <c r="E3100" s="6"/>
      <c r="F3100" s="6"/>
      <c r="G3100" s="6"/>
      <c r="H3100" s="6"/>
      <c r="I3100" s="6"/>
      <c r="J3100" s="6"/>
      <c r="K3100" s="6"/>
      <c r="L3100" s="6"/>
      <c r="M3100" s="6"/>
      <c r="N3100" s="6"/>
      <c r="O3100" s="10"/>
      <c r="P3100" s="6"/>
      <c r="Q3100" s="11"/>
      <c r="R3100" s="6"/>
      <c r="S3100" s="6"/>
      <c r="T3100" s="6"/>
      <c r="U3100" s="6"/>
      <c r="V3100" s="6"/>
      <c r="W3100" s="11"/>
      <c r="X3100" s="6"/>
      <c r="Y3100" s="6"/>
      <c r="Z3100" s="6"/>
      <c r="AA3100" s="6"/>
      <c r="AB3100" s="6"/>
      <c r="AZ3100" t="s">
        <v>5318</v>
      </c>
      <c r="BA3100" t="s">
        <v>5207</v>
      </c>
      <c r="BB3100" t="s">
        <v>20573</v>
      </c>
      <c r="BC3100" t="s">
        <v>3200</v>
      </c>
      <c r="BG3100" t="s">
        <v>17993</v>
      </c>
      <c r="BH3100" t="s">
        <v>187</v>
      </c>
    </row>
    <row r="3101" spans="1:60" x14ac:dyDescent="0.25">
      <c r="A3101" s="16"/>
      <c r="B3101" s="6"/>
      <c r="C3101" s="6"/>
      <c r="D3101" s="6"/>
      <c r="E3101" s="6"/>
      <c r="F3101" s="6"/>
      <c r="G3101" s="6"/>
      <c r="H3101" s="6"/>
      <c r="I3101" s="6"/>
      <c r="J3101" s="6"/>
      <c r="K3101" s="6"/>
      <c r="L3101" s="6"/>
      <c r="M3101" s="6"/>
      <c r="N3101" s="6"/>
      <c r="O3101" s="10"/>
      <c r="P3101" s="6"/>
      <c r="Q3101" s="6"/>
      <c r="R3101" s="6"/>
      <c r="S3101" s="6"/>
      <c r="T3101" s="6"/>
      <c r="U3101" s="17"/>
      <c r="V3101" s="17"/>
      <c r="W3101" s="11"/>
      <c r="X3101" s="6"/>
      <c r="Y3101" s="6"/>
      <c r="Z3101" s="6"/>
      <c r="AA3101" s="6"/>
      <c r="AB3101" s="6"/>
      <c r="AZ3101" t="s">
        <v>5319</v>
      </c>
      <c r="BA3101" t="s">
        <v>5207</v>
      </c>
      <c r="BB3101" t="s">
        <v>20573</v>
      </c>
      <c r="BC3101" t="s">
        <v>7263</v>
      </c>
      <c r="BG3101" t="s">
        <v>17994</v>
      </c>
      <c r="BH3101" t="s">
        <v>45</v>
      </c>
    </row>
    <row r="3102" spans="1:60" x14ac:dyDescent="0.25">
      <c r="A3102" s="16"/>
      <c r="B3102" s="6"/>
      <c r="C3102" s="6"/>
      <c r="D3102" s="6"/>
      <c r="E3102" s="6"/>
      <c r="F3102" s="6"/>
      <c r="G3102" s="6"/>
      <c r="H3102" s="6"/>
      <c r="I3102" s="6"/>
      <c r="J3102" s="6"/>
      <c r="K3102" s="6"/>
      <c r="L3102" s="6"/>
      <c r="M3102" s="6"/>
      <c r="N3102" s="6"/>
      <c r="O3102" s="10"/>
      <c r="P3102" s="6"/>
      <c r="Q3102" s="11"/>
      <c r="R3102" s="6"/>
      <c r="S3102" s="6"/>
      <c r="T3102" s="6"/>
      <c r="U3102" s="17"/>
      <c r="V3102" s="17"/>
      <c r="W3102" s="11"/>
      <c r="X3102" s="6"/>
      <c r="Y3102" s="6"/>
      <c r="Z3102" s="6"/>
      <c r="AA3102" s="6"/>
      <c r="AB3102" s="6"/>
      <c r="AZ3102" t="s">
        <v>5320</v>
      </c>
      <c r="BA3102" t="s">
        <v>5207</v>
      </c>
      <c r="BB3102" t="s">
        <v>20573</v>
      </c>
      <c r="BC3102" t="s">
        <v>3200</v>
      </c>
      <c r="BG3102" t="s">
        <v>17995</v>
      </c>
      <c r="BH3102" t="s">
        <v>9137</v>
      </c>
    </row>
    <row r="3103" spans="1:60" x14ac:dyDescent="0.25">
      <c r="A3103" s="9"/>
      <c r="B3103" s="6"/>
      <c r="C3103" s="6"/>
      <c r="D3103" s="6"/>
      <c r="E3103" s="6"/>
      <c r="F3103" s="6"/>
      <c r="G3103" s="6"/>
      <c r="H3103" s="6"/>
      <c r="I3103" s="6"/>
      <c r="J3103" s="6"/>
      <c r="K3103" s="6"/>
      <c r="L3103" s="6"/>
      <c r="M3103" s="6"/>
      <c r="N3103" s="6"/>
      <c r="O3103" s="10"/>
      <c r="P3103" s="6"/>
      <c r="Q3103" s="11"/>
      <c r="R3103" s="6"/>
      <c r="S3103" s="6"/>
      <c r="T3103" s="6"/>
      <c r="U3103" s="6"/>
      <c r="V3103" s="6"/>
      <c r="W3103" s="11"/>
      <c r="X3103" s="6"/>
      <c r="Y3103" s="6"/>
      <c r="Z3103" s="6"/>
      <c r="AA3103" s="6"/>
      <c r="AB3103" s="6"/>
      <c r="AZ3103" t="s">
        <v>5321</v>
      </c>
      <c r="BA3103" t="s">
        <v>5207</v>
      </c>
      <c r="BB3103" t="s">
        <v>20573</v>
      </c>
      <c r="BC3103" t="s">
        <v>7263</v>
      </c>
      <c r="BG3103" t="s">
        <v>17996</v>
      </c>
      <c r="BH3103" t="s">
        <v>2471</v>
      </c>
    </row>
    <row r="3104" spans="1:60" x14ac:dyDescent="0.25">
      <c r="A3104" s="16"/>
      <c r="B3104" s="6"/>
      <c r="C3104" s="6"/>
      <c r="D3104" s="6"/>
      <c r="E3104" s="6"/>
      <c r="F3104" s="6"/>
      <c r="G3104" s="6"/>
      <c r="H3104" s="6"/>
      <c r="I3104" s="6"/>
      <c r="J3104" s="6"/>
      <c r="K3104" s="6"/>
      <c r="L3104" s="6"/>
      <c r="M3104" s="6"/>
      <c r="N3104" s="6"/>
      <c r="O3104" s="10"/>
      <c r="P3104" s="6"/>
      <c r="Q3104" s="6"/>
      <c r="R3104" s="6"/>
      <c r="S3104" s="6"/>
      <c r="T3104" s="6"/>
      <c r="U3104" s="17"/>
      <c r="V3104" s="17"/>
      <c r="W3104" s="11"/>
      <c r="X3104" s="6"/>
      <c r="Y3104" s="6"/>
      <c r="Z3104" s="6"/>
      <c r="AA3104" s="6"/>
      <c r="AB3104" s="6"/>
      <c r="AZ3104" t="s">
        <v>5322</v>
      </c>
      <c r="BA3104" t="s">
        <v>5207</v>
      </c>
      <c r="BB3104" t="s">
        <v>20573</v>
      </c>
      <c r="BC3104" t="s">
        <v>3201</v>
      </c>
      <c r="BG3104" t="s">
        <v>17997</v>
      </c>
      <c r="BH3104" t="s">
        <v>35</v>
      </c>
    </row>
    <row r="3105" spans="1:60" x14ac:dyDescent="0.25">
      <c r="A3105" s="9"/>
      <c r="B3105" s="6"/>
      <c r="C3105" s="6"/>
      <c r="D3105" s="6"/>
      <c r="E3105" s="6"/>
      <c r="F3105" s="6"/>
      <c r="G3105" s="6"/>
      <c r="H3105" s="6"/>
      <c r="I3105" s="6"/>
      <c r="J3105" s="6"/>
      <c r="K3105" s="6"/>
      <c r="L3105" s="6"/>
      <c r="M3105" s="6"/>
      <c r="N3105" s="6"/>
      <c r="O3105" s="10"/>
      <c r="P3105" s="6"/>
      <c r="Q3105" s="11"/>
      <c r="R3105" s="6"/>
      <c r="S3105" s="6"/>
      <c r="T3105" s="6"/>
      <c r="U3105" s="6"/>
      <c r="V3105" s="6"/>
      <c r="W3105" s="11"/>
      <c r="X3105" s="6"/>
      <c r="Y3105" s="6"/>
      <c r="Z3105" s="6"/>
      <c r="AA3105" s="6"/>
      <c r="AB3105" s="6"/>
      <c r="AZ3105" t="s">
        <v>5323</v>
      </c>
      <c r="BA3105" t="s">
        <v>5207</v>
      </c>
      <c r="BB3105" t="s">
        <v>20573</v>
      </c>
      <c r="BC3105" t="s">
        <v>3201</v>
      </c>
      <c r="BG3105" t="s">
        <v>17998</v>
      </c>
      <c r="BH3105" t="s">
        <v>2891</v>
      </c>
    </row>
    <row r="3106" spans="1:60" x14ac:dyDescent="0.25">
      <c r="A3106" s="9"/>
      <c r="B3106" s="6"/>
      <c r="C3106" s="6"/>
      <c r="D3106" s="6"/>
      <c r="E3106" s="6"/>
      <c r="F3106" s="6"/>
      <c r="G3106" s="6"/>
      <c r="H3106" s="6"/>
      <c r="I3106" s="6"/>
      <c r="J3106" s="6"/>
      <c r="K3106" s="6"/>
      <c r="L3106" s="6"/>
      <c r="M3106" s="6"/>
      <c r="N3106" s="6"/>
      <c r="O3106" s="10"/>
      <c r="P3106" s="6"/>
      <c r="Q3106" s="11"/>
      <c r="R3106" s="6"/>
      <c r="S3106" s="6"/>
      <c r="T3106" s="6"/>
      <c r="U3106" s="6"/>
      <c r="V3106" s="6"/>
      <c r="W3106" s="11"/>
      <c r="X3106" s="6"/>
      <c r="Y3106" s="6"/>
      <c r="Z3106" s="6"/>
      <c r="AA3106" s="6"/>
      <c r="AB3106" s="6"/>
      <c r="AZ3106" t="s">
        <v>5324</v>
      </c>
      <c r="BA3106" t="s">
        <v>5207</v>
      </c>
      <c r="BB3106" t="s">
        <v>20573</v>
      </c>
      <c r="BC3106" t="s">
        <v>3201</v>
      </c>
      <c r="BG3106" t="s">
        <v>17999</v>
      </c>
      <c r="BH3106" t="s">
        <v>35</v>
      </c>
    </row>
    <row r="3107" spans="1:60" x14ac:dyDescent="0.25">
      <c r="A3107" s="16"/>
      <c r="B3107" s="6"/>
      <c r="C3107" s="6"/>
      <c r="D3107" s="6"/>
      <c r="E3107" s="6"/>
      <c r="F3107" s="6"/>
      <c r="G3107" s="6"/>
      <c r="H3107" s="6"/>
      <c r="I3107" s="6"/>
      <c r="J3107" s="6"/>
      <c r="K3107" s="6"/>
      <c r="L3107" s="6"/>
      <c r="M3107" s="6"/>
      <c r="N3107" s="6"/>
      <c r="O3107" s="10"/>
      <c r="P3107" s="6"/>
      <c r="Q3107" s="6"/>
      <c r="R3107" s="6"/>
      <c r="S3107" s="6"/>
      <c r="T3107" s="6"/>
      <c r="U3107" s="17"/>
      <c r="V3107" s="17"/>
      <c r="W3107" s="11"/>
      <c r="X3107" s="6"/>
      <c r="Y3107" s="6"/>
      <c r="Z3107" s="6"/>
      <c r="AA3107" s="6"/>
      <c r="AB3107" s="6"/>
      <c r="AZ3107" t="s">
        <v>5325</v>
      </c>
      <c r="BA3107" t="s">
        <v>5207</v>
      </c>
      <c r="BB3107" t="s">
        <v>20573</v>
      </c>
      <c r="BC3107" t="s">
        <v>7263</v>
      </c>
      <c r="BG3107" t="s">
        <v>18000</v>
      </c>
      <c r="BH3107" t="s">
        <v>49</v>
      </c>
    </row>
    <row r="3108" spans="1:60" x14ac:dyDescent="0.25">
      <c r="A3108" s="16"/>
      <c r="B3108" s="6"/>
      <c r="C3108" s="6"/>
      <c r="D3108" s="6"/>
      <c r="E3108" s="6"/>
      <c r="F3108" s="6"/>
      <c r="G3108" s="6"/>
      <c r="H3108" s="6"/>
      <c r="I3108" s="6"/>
      <c r="J3108" s="6"/>
      <c r="K3108" s="6"/>
      <c r="L3108" s="6"/>
      <c r="M3108" s="6"/>
      <c r="N3108" s="6"/>
      <c r="O3108" s="10"/>
      <c r="P3108" s="6"/>
      <c r="Q3108" s="11"/>
      <c r="R3108" s="6"/>
      <c r="S3108" s="6"/>
      <c r="T3108" s="6"/>
      <c r="U3108" s="17"/>
      <c r="V3108" s="17"/>
      <c r="W3108" s="11"/>
      <c r="X3108" s="6"/>
      <c r="Y3108" s="6"/>
      <c r="Z3108" s="6"/>
      <c r="AA3108" s="6"/>
      <c r="AB3108" s="6"/>
      <c r="AZ3108" t="s">
        <v>5326</v>
      </c>
      <c r="BA3108" t="s">
        <v>5207</v>
      </c>
      <c r="BB3108" t="s">
        <v>20573</v>
      </c>
      <c r="BC3108" t="s">
        <v>3200</v>
      </c>
      <c r="BG3108" t="s">
        <v>18001</v>
      </c>
      <c r="BH3108" t="s">
        <v>1891</v>
      </c>
    </row>
    <row r="3109" spans="1:60" x14ac:dyDescent="0.25">
      <c r="A3109" s="9"/>
      <c r="B3109" s="6"/>
      <c r="C3109" s="6"/>
      <c r="D3109" s="6"/>
      <c r="E3109" s="6"/>
      <c r="F3109" s="6"/>
      <c r="G3109" s="6"/>
      <c r="H3109" s="6"/>
      <c r="I3109" s="6"/>
      <c r="J3109" s="6"/>
      <c r="K3109" s="6"/>
      <c r="L3109" s="6"/>
      <c r="M3109" s="6"/>
      <c r="N3109" s="6"/>
      <c r="O3109" s="10"/>
      <c r="P3109" s="6"/>
      <c r="Q3109" s="6"/>
      <c r="R3109" s="6"/>
      <c r="S3109" s="6"/>
      <c r="T3109" s="6"/>
      <c r="U3109" s="6"/>
      <c r="V3109" s="6"/>
      <c r="W3109" s="11"/>
      <c r="X3109" s="6"/>
      <c r="Y3109" s="6"/>
      <c r="Z3109" s="6"/>
      <c r="AA3109" s="6"/>
      <c r="AB3109" s="6"/>
      <c r="AZ3109" t="s">
        <v>5327</v>
      </c>
      <c r="BA3109" t="s">
        <v>5207</v>
      </c>
      <c r="BB3109" t="s">
        <v>20573</v>
      </c>
      <c r="BC3109" t="s">
        <v>3201</v>
      </c>
      <c r="BG3109" t="s">
        <v>18002</v>
      </c>
      <c r="BH3109" t="s">
        <v>21861</v>
      </c>
    </row>
    <row r="3110" spans="1:60" x14ac:dyDescent="0.25">
      <c r="A3110" s="12"/>
      <c r="B3110" s="13"/>
      <c r="C3110" s="13"/>
      <c r="D3110" s="13"/>
      <c r="E3110" s="13"/>
      <c r="F3110" s="13"/>
      <c r="G3110" s="13"/>
      <c r="H3110" s="13"/>
      <c r="I3110" s="13"/>
      <c r="J3110" s="13"/>
      <c r="K3110" s="13"/>
      <c r="L3110" s="13"/>
      <c r="M3110" s="13"/>
      <c r="N3110" s="13"/>
      <c r="O3110" s="14"/>
      <c r="P3110" s="13"/>
      <c r="Q3110" s="15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Z3110" t="s">
        <v>5328</v>
      </c>
      <c r="BA3110" t="s">
        <v>5207</v>
      </c>
      <c r="BB3110" t="s">
        <v>20573</v>
      </c>
      <c r="BC3110" t="s">
        <v>7263</v>
      </c>
      <c r="BG3110" t="s">
        <v>18003</v>
      </c>
      <c r="BH3110" t="s">
        <v>1970</v>
      </c>
    </row>
    <row r="3111" spans="1:60" x14ac:dyDescent="0.25">
      <c r="A3111" s="12"/>
      <c r="B3111" s="13"/>
      <c r="C3111" s="13"/>
      <c r="D3111" s="13"/>
      <c r="E3111" s="13"/>
      <c r="F3111" s="13"/>
      <c r="G3111" s="13"/>
      <c r="H3111" s="13"/>
      <c r="I3111" s="13"/>
      <c r="J3111" s="13"/>
      <c r="K3111" s="13"/>
      <c r="L3111" s="13"/>
      <c r="M3111" s="13"/>
      <c r="N3111" s="13"/>
      <c r="O3111" s="14"/>
      <c r="P3111" s="13"/>
      <c r="Q3111" s="15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Z3111" t="s">
        <v>5329</v>
      </c>
      <c r="BA3111" t="s">
        <v>5207</v>
      </c>
      <c r="BB3111" t="s">
        <v>20573</v>
      </c>
      <c r="BC3111" t="s">
        <v>7263</v>
      </c>
      <c r="BG3111" t="s">
        <v>18004</v>
      </c>
      <c r="BH3111" t="s">
        <v>9139</v>
      </c>
    </row>
    <row r="3112" spans="1:60" x14ac:dyDescent="0.25">
      <c r="A3112" s="16"/>
      <c r="B3112" s="6"/>
      <c r="C3112" s="6"/>
      <c r="D3112" s="6"/>
      <c r="E3112" s="6"/>
      <c r="F3112" s="6"/>
      <c r="G3112" s="6"/>
      <c r="H3112" s="6"/>
      <c r="I3112" s="6"/>
      <c r="J3112" s="6"/>
      <c r="K3112" s="6"/>
      <c r="L3112" s="6"/>
      <c r="M3112" s="6"/>
      <c r="N3112" s="6"/>
      <c r="O3112" s="10"/>
      <c r="P3112" s="6"/>
      <c r="Q3112" s="6"/>
      <c r="R3112" s="6"/>
      <c r="S3112" s="6"/>
      <c r="T3112" s="6"/>
      <c r="U3112" s="17"/>
      <c r="V3112" s="17"/>
      <c r="W3112" s="11"/>
      <c r="X3112" s="6"/>
      <c r="Y3112" s="6"/>
      <c r="Z3112" s="6"/>
      <c r="AA3112" s="6"/>
      <c r="AB3112" s="6"/>
      <c r="AZ3112" t="s">
        <v>5330</v>
      </c>
      <c r="BA3112" t="s">
        <v>5207</v>
      </c>
      <c r="BB3112" t="s">
        <v>20573</v>
      </c>
      <c r="BC3112" t="s">
        <v>7263</v>
      </c>
      <c r="BG3112" t="s">
        <v>18005</v>
      </c>
      <c r="BH3112" t="s">
        <v>2471</v>
      </c>
    </row>
    <row r="3113" spans="1:60" x14ac:dyDescent="0.25">
      <c r="A3113" s="12"/>
      <c r="B3113" s="13"/>
      <c r="C3113" s="13"/>
      <c r="D3113" s="13"/>
      <c r="E3113" s="13"/>
      <c r="F3113" s="13"/>
      <c r="G3113" s="13"/>
      <c r="H3113" s="13"/>
      <c r="I3113" s="13"/>
      <c r="J3113" s="13"/>
      <c r="K3113" s="13"/>
      <c r="L3113" s="13"/>
      <c r="M3113" s="13"/>
      <c r="N3113" s="13"/>
      <c r="O3113" s="14"/>
      <c r="P3113" s="13"/>
      <c r="Q3113" s="15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Z3113" t="s">
        <v>5331</v>
      </c>
      <c r="BA3113" t="s">
        <v>5207</v>
      </c>
      <c r="BB3113" t="s">
        <v>20573</v>
      </c>
      <c r="BC3113" t="s">
        <v>7263</v>
      </c>
      <c r="BG3113" t="s">
        <v>18006</v>
      </c>
      <c r="BH3113" t="s">
        <v>1967</v>
      </c>
    </row>
    <row r="3114" spans="1:60" x14ac:dyDescent="0.25">
      <c r="A3114" s="9"/>
      <c r="B3114" s="6"/>
      <c r="C3114" s="6"/>
      <c r="D3114" s="6"/>
      <c r="E3114" s="6"/>
      <c r="F3114" s="6"/>
      <c r="G3114" s="6"/>
      <c r="H3114" s="6"/>
      <c r="I3114" s="6"/>
      <c r="J3114" s="6"/>
      <c r="K3114" s="6"/>
      <c r="L3114" s="6"/>
      <c r="M3114" s="6"/>
      <c r="N3114" s="6"/>
      <c r="O3114" s="10"/>
      <c r="P3114" s="6"/>
      <c r="Q3114" s="11"/>
      <c r="R3114" s="6"/>
      <c r="S3114" s="6"/>
      <c r="T3114" s="6"/>
      <c r="U3114" s="6"/>
      <c r="V3114" s="6"/>
      <c r="W3114" s="11"/>
      <c r="X3114" s="6"/>
      <c r="Y3114" s="6"/>
      <c r="Z3114" s="6"/>
      <c r="AA3114" s="6"/>
      <c r="AB3114" s="6"/>
      <c r="AZ3114" t="s">
        <v>5332</v>
      </c>
      <c r="BA3114" t="s">
        <v>5207</v>
      </c>
      <c r="BB3114" t="s">
        <v>20573</v>
      </c>
      <c r="BC3114" t="s">
        <v>3201</v>
      </c>
      <c r="BG3114" t="s">
        <v>18007</v>
      </c>
      <c r="BH3114" t="s">
        <v>1967</v>
      </c>
    </row>
    <row r="3115" spans="1:60" x14ac:dyDescent="0.25">
      <c r="A3115" s="9"/>
      <c r="B3115" s="6"/>
      <c r="C3115" s="6"/>
      <c r="D3115" s="6"/>
      <c r="E3115" s="6"/>
      <c r="F3115" s="6"/>
      <c r="G3115" s="6"/>
      <c r="H3115" s="6"/>
      <c r="I3115" s="6"/>
      <c r="J3115" s="6"/>
      <c r="K3115" s="6"/>
      <c r="L3115" s="6"/>
      <c r="M3115" s="6"/>
      <c r="N3115" s="6"/>
      <c r="O3115" s="10"/>
      <c r="P3115" s="6"/>
      <c r="Q3115" s="11"/>
      <c r="R3115" s="6"/>
      <c r="S3115" s="6"/>
      <c r="T3115" s="6"/>
      <c r="U3115" s="6"/>
      <c r="V3115" s="6"/>
      <c r="W3115" s="11"/>
      <c r="X3115" s="6"/>
      <c r="Y3115" s="6"/>
      <c r="Z3115" s="6"/>
      <c r="AA3115" s="6"/>
      <c r="AB3115" s="6"/>
      <c r="AZ3115" t="s">
        <v>5333</v>
      </c>
      <c r="BA3115" t="s">
        <v>5207</v>
      </c>
      <c r="BB3115" t="s">
        <v>20573</v>
      </c>
      <c r="BC3115" t="s">
        <v>7263</v>
      </c>
      <c r="BG3115" t="s">
        <v>18008</v>
      </c>
      <c r="BH3115" t="s">
        <v>1889</v>
      </c>
    </row>
    <row r="3116" spans="1:60" x14ac:dyDescent="0.25">
      <c r="A3116" s="16"/>
      <c r="B3116" s="13"/>
      <c r="C3116" s="13"/>
      <c r="D3116" s="13"/>
      <c r="E3116" s="13"/>
      <c r="F3116" s="13"/>
      <c r="G3116" s="13"/>
      <c r="H3116" s="13"/>
      <c r="I3116" s="13"/>
      <c r="J3116" s="13"/>
      <c r="K3116" s="13"/>
      <c r="L3116" s="13"/>
      <c r="M3116" s="13"/>
      <c r="N3116" s="13"/>
      <c r="O3116" s="14"/>
      <c r="P3116" s="13"/>
      <c r="Q3116" s="15"/>
      <c r="R3116" s="13"/>
      <c r="S3116" s="13"/>
      <c r="T3116" s="13"/>
      <c r="U3116" s="17"/>
      <c r="V3116" s="17"/>
      <c r="W3116" s="13"/>
      <c r="X3116" s="13"/>
      <c r="Y3116" s="13"/>
      <c r="Z3116" s="13"/>
      <c r="AA3116" s="13"/>
      <c r="AB3116" s="13"/>
      <c r="AZ3116" t="s">
        <v>5334</v>
      </c>
      <c r="BA3116" t="s">
        <v>5207</v>
      </c>
      <c r="BB3116" t="s">
        <v>20573</v>
      </c>
      <c r="BC3116" t="s">
        <v>3200</v>
      </c>
      <c r="BG3116" t="s">
        <v>18009</v>
      </c>
      <c r="BH3116" t="s">
        <v>9144</v>
      </c>
    </row>
    <row r="3117" spans="1:60" x14ac:dyDescent="0.25">
      <c r="A3117" s="9"/>
      <c r="B3117" s="6"/>
      <c r="C3117" s="6"/>
      <c r="D3117" s="6"/>
      <c r="E3117" s="6"/>
      <c r="F3117" s="6"/>
      <c r="G3117" s="6"/>
      <c r="H3117" s="6"/>
      <c r="I3117" s="6"/>
      <c r="J3117" s="6"/>
      <c r="K3117" s="6"/>
      <c r="L3117" s="6"/>
      <c r="M3117" s="6"/>
      <c r="N3117" s="6"/>
      <c r="O3117" s="10"/>
      <c r="P3117" s="6"/>
      <c r="Q3117" s="11"/>
      <c r="R3117" s="6"/>
      <c r="S3117" s="6"/>
      <c r="T3117" s="6"/>
      <c r="U3117" s="6"/>
      <c r="V3117" s="6"/>
      <c r="W3117" s="11"/>
      <c r="X3117" s="6"/>
      <c r="Y3117" s="6"/>
      <c r="Z3117" s="6"/>
      <c r="AA3117" s="6"/>
      <c r="AB3117" s="6"/>
      <c r="AZ3117" t="s">
        <v>5335</v>
      </c>
      <c r="BA3117" t="s">
        <v>5207</v>
      </c>
      <c r="BB3117" t="s">
        <v>20573</v>
      </c>
      <c r="BC3117" t="s">
        <v>3200</v>
      </c>
      <c r="BG3117" t="s">
        <v>18010</v>
      </c>
      <c r="BH3117" t="s">
        <v>1970</v>
      </c>
    </row>
    <row r="3118" spans="1:60" x14ac:dyDescent="0.25">
      <c r="A3118" s="16"/>
      <c r="B3118" s="6"/>
      <c r="C3118" s="6"/>
      <c r="D3118" s="6"/>
      <c r="E3118" s="6"/>
      <c r="F3118" s="6"/>
      <c r="G3118" s="6"/>
      <c r="H3118" s="6"/>
      <c r="I3118" s="6"/>
      <c r="J3118" s="6"/>
      <c r="K3118" s="6"/>
      <c r="L3118" s="6"/>
      <c r="M3118" s="6"/>
      <c r="N3118" s="6"/>
      <c r="O3118" s="10"/>
      <c r="P3118" s="6"/>
      <c r="Q3118" s="11"/>
      <c r="R3118" s="6"/>
      <c r="S3118" s="6"/>
      <c r="T3118" s="6"/>
      <c r="U3118" s="17"/>
      <c r="V3118" s="17"/>
      <c r="W3118" s="11"/>
      <c r="X3118" s="6"/>
      <c r="Y3118" s="6"/>
      <c r="Z3118" s="6"/>
      <c r="AA3118" s="6"/>
      <c r="AB3118" s="6"/>
      <c r="AZ3118" t="s">
        <v>5336</v>
      </c>
      <c r="BA3118" t="s">
        <v>5207</v>
      </c>
      <c r="BB3118" t="s">
        <v>20573</v>
      </c>
      <c r="BC3118" t="s">
        <v>3200</v>
      </c>
      <c r="BG3118" t="s">
        <v>18011</v>
      </c>
      <c r="BH3118" t="s">
        <v>49</v>
      </c>
    </row>
    <row r="3119" spans="1:60" x14ac:dyDescent="0.25">
      <c r="A3119" s="9"/>
      <c r="B3119" s="6"/>
      <c r="C3119" s="6"/>
      <c r="D3119" s="6"/>
      <c r="E3119" s="6"/>
      <c r="F3119" s="6"/>
      <c r="G3119" s="6"/>
      <c r="H3119" s="6"/>
      <c r="I3119" s="6"/>
      <c r="J3119" s="6"/>
      <c r="K3119" s="6"/>
      <c r="L3119" s="6"/>
      <c r="M3119" s="6"/>
      <c r="N3119" s="6"/>
      <c r="O3119" s="10"/>
      <c r="P3119" s="6"/>
      <c r="Q3119" s="11"/>
      <c r="R3119" s="6"/>
      <c r="S3119" s="6"/>
      <c r="T3119" s="6"/>
      <c r="U3119" s="6"/>
      <c r="V3119" s="6"/>
      <c r="W3119" s="11"/>
      <c r="X3119" s="6"/>
      <c r="Y3119" s="6"/>
      <c r="Z3119" s="6"/>
      <c r="AA3119" s="6"/>
      <c r="AB3119" s="6"/>
      <c r="AZ3119" t="s">
        <v>5337</v>
      </c>
      <c r="BA3119" t="s">
        <v>5207</v>
      </c>
      <c r="BB3119" t="s">
        <v>20573</v>
      </c>
      <c r="BC3119" t="s">
        <v>3200</v>
      </c>
      <c r="BG3119" t="s">
        <v>18012</v>
      </c>
      <c r="BH3119" t="s">
        <v>187</v>
      </c>
    </row>
    <row r="3120" spans="1:60" x14ac:dyDescent="0.25">
      <c r="A3120" s="9"/>
      <c r="B3120" s="6"/>
      <c r="C3120" s="6"/>
      <c r="D3120" s="6"/>
      <c r="E3120" s="6"/>
      <c r="F3120" s="6"/>
      <c r="G3120" s="6"/>
      <c r="H3120" s="6"/>
      <c r="I3120" s="6"/>
      <c r="J3120" s="6"/>
      <c r="K3120" s="6"/>
      <c r="L3120" s="6"/>
      <c r="M3120" s="6"/>
      <c r="N3120" s="6"/>
      <c r="O3120" s="10"/>
      <c r="P3120" s="6"/>
      <c r="Q3120" s="11"/>
      <c r="R3120" s="6"/>
      <c r="S3120" s="6"/>
      <c r="T3120" s="6"/>
      <c r="U3120" s="6"/>
      <c r="V3120" s="6"/>
      <c r="W3120" s="11"/>
      <c r="X3120" s="6"/>
      <c r="Y3120" s="6"/>
      <c r="Z3120" s="6"/>
      <c r="AA3120" s="6"/>
      <c r="AB3120" s="6"/>
      <c r="AZ3120" t="s">
        <v>5338</v>
      </c>
      <c r="BA3120" t="s">
        <v>5207</v>
      </c>
      <c r="BB3120" t="s">
        <v>20573</v>
      </c>
      <c r="BC3120" t="s">
        <v>7263</v>
      </c>
      <c r="BG3120" t="s">
        <v>18013</v>
      </c>
      <c r="BH3120" t="s">
        <v>553</v>
      </c>
    </row>
    <row r="3121" spans="1:60" x14ac:dyDescent="0.25">
      <c r="A3121" s="16"/>
      <c r="B3121" s="6"/>
      <c r="C3121" s="6"/>
      <c r="D3121" s="6"/>
      <c r="E3121" s="6"/>
      <c r="F3121" s="6"/>
      <c r="G3121" s="6"/>
      <c r="H3121" s="6"/>
      <c r="I3121" s="6"/>
      <c r="J3121" s="6"/>
      <c r="K3121" s="6"/>
      <c r="L3121" s="6"/>
      <c r="M3121" s="6"/>
      <c r="N3121" s="6"/>
      <c r="O3121" s="10"/>
      <c r="P3121" s="6"/>
      <c r="Q3121" s="11"/>
      <c r="R3121" s="6"/>
      <c r="S3121" s="6"/>
      <c r="T3121" s="6"/>
      <c r="U3121" s="17"/>
      <c r="V3121" s="17"/>
      <c r="W3121" s="11"/>
      <c r="X3121" s="6"/>
      <c r="Y3121" s="6"/>
      <c r="Z3121" s="6"/>
      <c r="AA3121" s="6"/>
      <c r="AB3121" s="6"/>
      <c r="AZ3121" t="s">
        <v>5339</v>
      </c>
      <c r="BA3121" t="s">
        <v>5207</v>
      </c>
      <c r="BB3121" t="s">
        <v>20573</v>
      </c>
      <c r="BC3121" t="s">
        <v>3201</v>
      </c>
      <c r="BG3121" t="s">
        <v>18014</v>
      </c>
      <c r="BH3121" t="s">
        <v>553</v>
      </c>
    </row>
    <row r="3122" spans="1:60" x14ac:dyDescent="0.25">
      <c r="A3122" s="9"/>
      <c r="B3122" s="6"/>
      <c r="C3122" s="6"/>
      <c r="D3122" s="6"/>
      <c r="E3122" s="6"/>
      <c r="F3122" s="6"/>
      <c r="G3122" s="6"/>
      <c r="H3122" s="6"/>
      <c r="I3122" s="6"/>
      <c r="J3122" s="6"/>
      <c r="K3122" s="6"/>
      <c r="L3122" s="6"/>
      <c r="M3122" s="6"/>
      <c r="N3122" s="6"/>
      <c r="O3122" s="10"/>
      <c r="P3122" s="6"/>
      <c r="Q3122" s="11"/>
      <c r="R3122" s="6"/>
      <c r="S3122" s="6"/>
      <c r="T3122" s="6"/>
      <c r="U3122" s="6"/>
      <c r="V3122" s="6"/>
      <c r="W3122" s="11"/>
      <c r="X3122" s="6"/>
      <c r="Y3122" s="6"/>
      <c r="Z3122" s="6"/>
      <c r="AA3122" s="6"/>
      <c r="AB3122" s="6"/>
      <c r="AZ3122" t="s">
        <v>5340</v>
      </c>
      <c r="BA3122" t="s">
        <v>5207</v>
      </c>
      <c r="BB3122" t="s">
        <v>20573</v>
      </c>
      <c r="BC3122" t="s">
        <v>3201</v>
      </c>
      <c r="BG3122" t="s">
        <v>18015</v>
      </c>
      <c r="BH3122" t="s">
        <v>553</v>
      </c>
    </row>
    <row r="3123" spans="1:60" x14ac:dyDescent="0.25">
      <c r="A3123" s="16"/>
      <c r="B3123" s="6"/>
      <c r="C3123" s="6"/>
      <c r="D3123" s="6"/>
      <c r="E3123" s="6"/>
      <c r="F3123" s="6"/>
      <c r="G3123" s="6"/>
      <c r="H3123" s="6"/>
      <c r="I3123" s="6"/>
      <c r="J3123" s="6"/>
      <c r="K3123" s="6"/>
      <c r="L3123" s="6"/>
      <c r="M3123" s="6"/>
      <c r="N3123" s="6"/>
      <c r="O3123" s="10"/>
      <c r="P3123" s="6"/>
      <c r="Q3123" s="6"/>
      <c r="R3123" s="6"/>
      <c r="S3123" s="6"/>
      <c r="T3123" s="6"/>
      <c r="U3123" s="17"/>
      <c r="V3123" s="17"/>
      <c r="W3123" s="11"/>
      <c r="X3123" s="6"/>
      <c r="Y3123" s="6"/>
      <c r="Z3123" s="6"/>
      <c r="AA3123" s="6"/>
      <c r="AB3123" s="6"/>
      <c r="AZ3123" t="s">
        <v>5341</v>
      </c>
      <c r="BA3123" t="s">
        <v>5207</v>
      </c>
      <c r="BB3123" t="s">
        <v>20573</v>
      </c>
      <c r="BC3123" t="s">
        <v>3201</v>
      </c>
      <c r="BG3123" t="s">
        <v>18016</v>
      </c>
      <c r="BH3123" t="s">
        <v>9124</v>
      </c>
    </row>
    <row r="3124" spans="1:60" x14ac:dyDescent="0.25">
      <c r="A3124" s="9"/>
      <c r="B3124" s="6"/>
      <c r="C3124" s="6"/>
      <c r="D3124" s="6"/>
      <c r="E3124" s="6"/>
      <c r="F3124" s="6"/>
      <c r="G3124" s="6"/>
      <c r="H3124" s="6"/>
      <c r="I3124" s="6"/>
      <c r="J3124" s="6"/>
      <c r="K3124" s="6"/>
      <c r="L3124" s="6"/>
      <c r="M3124" s="6"/>
      <c r="N3124" s="6"/>
      <c r="O3124" s="10"/>
      <c r="P3124" s="6"/>
      <c r="Q3124" s="6"/>
      <c r="R3124" s="6"/>
      <c r="S3124" s="6"/>
      <c r="T3124" s="6"/>
      <c r="U3124" s="6"/>
      <c r="V3124" s="6"/>
      <c r="W3124" s="11"/>
      <c r="X3124" s="6"/>
      <c r="Y3124" s="6"/>
      <c r="Z3124" s="6"/>
      <c r="AA3124" s="6"/>
      <c r="AB3124" s="6"/>
      <c r="AZ3124" t="s">
        <v>5342</v>
      </c>
      <c r="BA3124" t="s">
        <v>5207</v>
      </c>
      <c r="BB3124" t="s">
        <v>20573</v>
      </c>
      <c r="BC3124" t="s">
        <v>3201</v>
      </c>
      <c r="BG3124" t="s">
        <v>18017</v>
      </c>
      <c r="BH3124" t="s">
        <v>1967</v>
      </c>
    </row>
    <row r="3125" spans="1:60" x14ac:dyDescent="0.25">
      <c r="A3125" s="16"/>
      <c r="B3125" s="6"/>
      <c r="C3125" s="6"/>
      <c r="D3125" s="6"/>
      <c r="E3125" s="6"/>
      <c r="F3125" s="6"/>
      <c r="G3125" s="6"/>
      <c r="H3125" s="6"/>
      <c r="I3125" s="6"/>
      <c r="J3125" s="6"/>
      <c r="K3125" s="6"/>
      <c r="L3125" s="6"/>
      <c r="M3125" s="6"/>
      <c r="N3125" s="6"/>
      <c r="O3125" s="10"/>
      <c r="P3125" s="6"/>
      <c r="Q3125" s="6"/>
      <c r="R3125" s="6"/>
      <c r="S3125" s="6"/>
      <c r="T3125" s="6"/>
      <c r="U3125" s="17"/>
      <c r="V3125" s="17"/>
      <c r="W3125" s="11"/>
      <c r="X3125" s="6"/>
      <c r="Y3125" s="6"/>
      <c r="Z3125" s="6"/>
      <c r="AA3125" s="6"/>
      <c r="AB3125" s="6"/>
      <c r="AZ3125" t="s">
        <v>5343</v>
      </c>
      <c r="BA3125" t="s">
        <v>5207</v>
      </c>
      <c r="BB3125" t="s">
        <v>20573</v>
      </c>
      <c r="BC3125" t="s">
        <v>3201</v>
      </c>
      <c r="BG3125" t="s">
        <v>18018</v>
      </c>
      <c r="BH3125" t="s">
        <v>49</v>
      </c>
    </row>
    <row r="3126" spans="1:60" x14ac:dyDescent="0.25">
      <c r="A3126" s="16"/>
      <c r="B3126" s="6"/>
      <c r="C3126" s="6"/>
      <c r="D3126" s="6"/>
      <c r="E3126" s="6"/>
      <c r="F3126" s="6"/>
      <c r="G3126" s="6"/>
      <c r="H3126" s="6"/>
      <c r="I3126" s="6"/>
      <c r="J3126" s="6"/>
      <c r="K3126" s="6"/>
      <c r="L3126" s="6"/>
      <c r="M3126" s="6"/>
      <c r="N3126" s="6"/>
      <c r="O3126" s="10"/>
      <c r="P3126" s="6"/>
      <c r="Q3126" s="6"/>
      <c r="R3126" s="6"/>
      <c r="S3126" s="6"/>
      <c r="T3126" s="6"/>
      <c r="U3126" s="17"/>
      <c r="V3126" s="17"/>
      <c r="W3126" s="11"/>
      <c r="X3126" s="6"/>
      <c r="Y3126" s="6"/>
      <c r="Z3126" s="6"/>
      <c r="AA3126" s="6"/>
      <c r="AB3126" s="6"/>
      <c r="AZ3126" t="s">
        <v>5344</v>
      </c>
      <c r="BA3126" t="s">
        <v>5207</v>
      </c>
      <c r="BB3126" t="s">
        <v>20573</v>
      </c>
      <c r="BC3126" t="s">
        <v>7263</v>
      </c>
      <c r="BG3126" t="s">
        <v>18019</v>
      </c>
      <c r="BH3126" t="s">
        <v>553</v>
      </c>
    </row>
    <row r="3127" spans="1:60" x14ac:dyDescent="0.25">
      <c r="A3127" s="16"/>
      <c r="B3127" s="6"/>
      <c r="C3127" s="6"/>
      <c r="D3127" s="6"/>
      <c r="E3127" s="6"/>
      <c r="F3127" s="6"/>
      <c r="G3127" s="6"/>
      <c r="H3127" s="6"/>
      <c r="I3127" s="6"/>
      <c r="J3127" s="6"/>
      <c r="K3127" s="6"/>
      <c r="L3127" s="6"/>
      <c r="M3127" s="6"/>
      <c r="N3127" s="6"/>
      <c r="O3127" s="10"/>
      <c r="P3127" s="6"/>
      <c r="Q3127" s="11"/>
      <c r="R3127" s="6"/>
      <c r="S3127" s="6"/>
      <c r="T3127" s="6"/>
      <c r="U3127" s="17"/>
      <c r="V3127" s="17"/>
      <c r="W3127" s="11"/>
      <c r="X3127" s="6"/>
      <c r="Y3127" s="6"/>
      <c r="Z3127" s="6"/>
      <c r="AA3127" s="6"/>
      <c r="AB3127" s="6"/>
      <c r="AZ3127" t="s">
        <v>5345</v>
      </c>
      <c r="BA3127" t="s">
        <v>5207</v>
      </c>
      <c r="BB3127" t="s">
        <v>20573</v>
      </c>
      <c r="BC3127" t="s">
        <v>7263</v>
      </c>
      <c r="BG3127" t="s">
        <v>18020</v>
      </c>
      <c r="BH3127" t="s">
        <v>9140</v>
      </c>
    </row>
    <row r="3128" spans="1:60" x14ac:dyDescent="0.25">
      <c r="A3128" s="9"/>
      <c r="B3128" s="6"/>
      <c r="C3128" s="6"/>
      <c r="D3128" s="6"/>
      <c r="E3128" s="6"/>
      <c r="F3128" s="6"/>
      <c r="G3128" s="6"/>
      <c r="H3128" s="6"/>
      <c r="I3128" s="6"/>
      <c r="J3128" s="6"/>
      <c r="K3128" s="6"/>
      <c r="L3128" s="6"/>
      <c r="M3128" s="6"/>
      <c r="N3128" s="6"/>
      <c r="O3128" s="10"/>
      <c r="P3128" s="6"/>
      <c r="Q3128" s="11"/>
      <c r="R3128" s="6"/>
      <c r="S3128" s="6"/>
      <c r="T3128" s="6"/>
      <c r="U3128" s="6"/>
      <c r="V3128" s="6"/>
      <c r="W3128" s="11"/>
      <c r="X3128" s="6"/>
      <c r="Y3128" s="6"/>
      <c r="Z3128" s="6"/>
      <c r="AA3128" s="6"/>
      <c r="AB3128" s="6"/>
      <c r="AZ3128" t="s">
        <v>5346</v>
      </c>
      <c r="BA3128" t="s">
        <v>5207</v>
      </c>
      <c r="BB3128" t="s">
        <v>20573</v>
      </c>
      <c r="BC3128" t="s">
        <v>7263</v>
      </c>
      <c r="BG3128" t="s">
        <v>18021</v>
      </c>
      <c r="BH3128" t="s">
        <v>35</v>
      </c>
    </row>
    <row r="3129" spans="1:60" x14ac:dyDescent="0.25">
      <c r="A3129" s="9"/>
      <c r="B3129" s="6"/>
      <c r="C3129" s="6"/>
      <c r="D3129" s="6"/>
      <c r="E3129" s="6"/>
      <c r="F3129" s="6"/>
      <c r="G3129" s="6"/>
      <c r="H3129" s="6"/>
      <c r="I3129" s="6"/>
      <c r="J3129" s="6"/>
      <c r="K3129" s="6"/>
      <c r="L3129" s="6"/>
      <c r="M3129" s="6"/>
      <c r="N3129" s="6"/>
      <c r="O3129" s="10"/>
      <c r="P3129" s="6"/>
      <c r="Q3129" s="6"/>
      <c r="R3129" s="6"/>
      <c r="S3129" s="6"/>
      <c r="T3129" s="6"/>
      <c r="U3129" s="6"/>
      <c r="V3129" s="6"/>
      <c r="W3129" s="11"/>
      <c r="X3129" s="6"/>
      <c r="Y3129" s="6"/>
      <c r="Z3129" s="6"/>
      <c r="AA3129" s="6"/>
      <c r="AB3129" s="6"/>
      <c r="AZ3129" t="s">
        <v>5347</v>
      </c>
      <c r="BA3129" t="s">
        <v>5207</v>
      </c>
      <c r="BB3129" t="s">
        <v>20573</v>
      </c>
      <c r="BC3129" t="s">
        <v>3201</v>
      </c>
      <c r="BG3129" t="s">
        <v>18022</v>
      </c>
      <c r="BH3129" t="s">
        <v>35</v>
      </c>
    </row>
    <row r="3130" spans="1:60" x14ac:dyDescent="0.25">
      <c r="A3130" s="16"/>
      <c r="B3130" s="6"/>
      <c r="C3130" s="6"/>
      <c r="D3130" s="6"/>
      <c r="E3130" s="6"/>
      <c r="F3130" s="6"/>
      <c r="G3130" s="6"/>
      <c r="H3130" s="6"/>
      <c r="I3130" s="6"/>
      <c r="J3130" s="6"/>
      <c r="K3130" s="6"/>
      <c r="L3130" s="6"/>
      <c r="M3130" s="6"/>
      <c r="N3130" s="6"/>
      <c r="O3130" s="10"/>
      <c r="P3130" s="6"/>
      <c r="Q3130" s="11"/>
      <c r="R3130" s="6"/>
      <c r="S3130" s="6"/>
      <c r="T3130" s="6"/>
      <c r="U3130" s="17"/>
      <c r="V3130" s="17"/>
      <c r="W3130" s="11"/>
      <c r="X3130" s="6"/>
      <c r="Y3130" s="6"/>
      <c r="Z3130" s="6"/>
      <c r="AA3130" s="6"/>
      <c r="AB3130" s="6"/>
      <c r="AZ3130" t="s">
        <v>5348</v>
      </c>
      <c r="BA3130" t="s">
        <v>5207</v>
      </c>
      <c r="BB3130" t="s">
        <v>20573</v>
      </c>
      <c r="BC3130" t="s">
        <v>7263</v>
      </c>
      <c r="BG3130" t="s">
        <v>18023</v>
      </c>
      <c r="BH3130" t="s">
        <v>49</v>
      </c>
    </row>
    <row r="3131" spans="1:60" x14ac:dyDescent="0.25">
      <c r="A3131" s="16"/>
      <c r="B3131" s="13"/>
      <c r="C3131" s="13"/>
      <c r="D3131" s="13"/>
      <c r="E3131" s="13"/>
      <c r="F3131" s="13"/>
      <c r="G3131" s="13"/>
      <c r="H3131" s="13"/>
      <c r="I3131" s="13"/>
      <c r="J3131" s="13"/>
      <c r="K3131" s="13"/>
      <c r="L3131" s="13"/>
      <c r="M3131" s="13"/>
      <c r="N3131" s="13"/>
      <c r="O3131" s="14"/>
      <c r="P3131" s="13"/>
      <c r="Q3131" s="15"/>
      <c r="R3131" s="13"/>
      <c r="S3131" s="13"/>
      <c r="T3131" s="13"/>
      <c r="U3131" s="17"/>
      <c r="V3131" s="17"/>
      <c r="W3131" s="13"/>
      <c r="X3131" s="13"/>
      <c r="Y3131" s="13"/>
      <c r="Z3131" s="13"/>
      <c r="AA3131" s="13"/>
      <c r="AB3131" s="13"/>
      <c r="AZ3131" t="s">
        <v>5349</v>
      </c>
      <c r="BA3131" t="s">
        <v>5207</v>
      </c>
      <c r="BB3131" t="s">
        <v>20573</v>
      </c>
      <c r="BC3131" t="s">
        <v>7263</v>
      </c>
      <c r="BG3131" t="s">
        <v>18024</v>
      </c>
      <c r="BH3131" t="s">
        <v>115</v>
      </c>
    </row>
    <row r="3132" spans="1:60" x14ac:dyDescent="0.25">
      <c r="A3132" s="12"/>
      <c r="B3132" s="13"/>
      <c r="C3132" s="13"/>
      <c r="D3132" s="13"/>
      <c r="E3132" s="13"/>
      <c r="F3132" s="13"/>
      <c r="G3132" s="13"/>
      <c r="H3132" s="13"/>
      <c r="I3132" s="13"/>
      <c r="J3132" s="13"/>
      <c r="K3132" s="13"/>
      <c r="L3132" s="13"/>
      <c r="M3132" s="13"/>
      <c r="N3132" s="13"/>
      <c r="O3132" s="14"/>
      <c r="P3132" s="13"/>
      <c r="Q3132" s="15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Z3132" t="s">
        <v>5350</v>
      </c>
      <c r="BA3132" t="s">
        <v>5207</v>
      </c>
      <c r="BB3132" t="s">
        <v>20573</v>
      </c>
      <c r="BC3132" t="s">
        <v>7263</v>
      </c>
      <c r="BG3132" t="s">
        <v>18025</v>
      </c>
      <c r="BH3132" t="s">
        <v>2891</v>
      </c>
    </row>
    <row r="3133" spans="1:60" x14ac:dyDescent="0.25">
      <c r="A3133" s="12"/>
      <c r="B3133" s="13"/>
      <c r="C3133" s="13"/>
      <c r="D3133" s="13"/>
      <c r="E3133" s="13"/>
      <c r="F3133" s="13"/>
      <c r="G3133" s="13"/>
      <c r="H3133" s="13"/>
      <c r="I3133" s="13"/>
      <c r="J3133" s="13"/>
      <c r="K3133" s="13"/>
      <c r="L3133" s="13"/>
      <c r="M3133" s="13"/>
      <c r="N3133" s="13"/>
      <c r="O3133" s="14"/>
      <c r="P3133" s="13"/>
      <c r="Q3133" s="15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Z3133" t="s">
        <v>5351</v>
      </c>
      <c r="BA3133" t="s">
        <v>5207</v>
      </c>
      <c r="BB3133" t="s">
        <v>20573</v>
      </c>
      <c r="BC3133" t="s">
        <v>7263</v>
      </c>
      <c r="BG3133" t="s">
        <v>18026</v>
      </c>
      <c r="BH3133" t="s">
        <v>187</v>
      </c>
    </row>
    <row r="3134" spans="1:60" x14ac:dyDescent="0.25">
      <c r="A3134" s="16"/>
      <c r="B3134" s="6"/>
      <c r="C3134" s="6"/>
      <c r="D3134" s="6"/>
      <c r="E3134" s="6"/>
      <c r="F3134" s="6"/>
      <c r="G3134" s="6"/>
      <c r="H3134" s="6"/>
      <c r="I3134" s="6"/>
      <c r="J3134" s="6"/>
      <c r="K3134" s="6"/>
      <c r="L3134" s="6"/>
      <c r="M3134" s="6"/>
      <c r="N3134" s="6"/>
      <c r="O3134" s="10"/>
      <c r="P3134" s="6"/>
      <c r="Q3134" s="11"/>
      <c r="R3134" s="6"/>
      <c r="S3134" s="6"/>
      <c r="T3134" s="6"/>
      <c r="U3134" s="17"/>
      <c r="V3134" s="17"/>
      <c r="W3134" s="11"/>
      <c r="X3134" s="6"/>
      <c r="Y3134" s="6"/>
      <c r="Z3134" s="6"/>
      <c r="AA3134" s="6"/>
      <c r="AB3134" s="6"/>
      <c r="AZ3134" t="s">
        <v>5352</v>
      </c>
      <c r="BA3134" t="s">
        <v>5207</v>
      </c>
      <c r="BB3134" t="s">
        <v>20573</v>
      </c>
      <c r="BC3134" t="s">
        <v>3200</v>
      </c>
      <c r="BG3134" t="s">
        <v>18027</v>
      </c>
      <c r="BH3134" t="s">
        <v>9144</v>
      </c>
    </row>
    <row r="3135" spans="1:60" x14ac:dyDescent="0.25">
      <c r="A3135" s="12"/>
      <c r="B3135" s="13"/>
      <c r="C3135" s="13"/>
      <c r="D3135" s="13"/>
      <c r="E3135" s="13"/>
      <c r="F3135" s="13"/>
      <c r="G3135" s="13"/>
      <c r="H3135" s="13"/>
      <c r="I3135" s="13"/>
      <c r="J3135" s="13"/>
      <c r="K3135" s="13"/>
      <c r="L3135" s="13"/>
      <c r="M3135" s="13"/>
      <c r="N3135" s="13"/>
      <c r="O3135" s="14"/>
      <c r="P3135" s="13"/>
      <c r="Q3135" s="15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Z3135" t="s">
        <v>5353</v>
      </c>
      <c r="BA3135" t="s">
        <v>5207</v>
      </c>
      <c r="BB3135" t="s">
        <v>20573</v>
      </c>
      <c r="BC3135" t="s">
        <v>3201</v>
      </c>
      <c r="BG3135" t="s">
        <v>18028</v>
      </c>
      <c r="BH3135" t="s">
        <v>62</v>
      </c>
    </row>
    <row r="3136" spans="1:60" x14ac:dyDescent="0.25">
      <c r="A3136" s="12"/>
      <c r="B3136" s="13"/>
      <c r="C3136" s="13"/>
      <c r="D3136" s="13"/>
      <c r="E3136" s="13"/>
      <c r="F3136" s="13"/>
      <c r="G3136" s="13"/>
      <c r="H3136" s="13"/>
      <c r="I3136" s="13"/>
      <c r="J3136" s="13"/>
      <c r="K3136" s="13"/>
      <c r="L3136" s="13"/>
      <c r="M3136" s="13"/>
      <c r="N3136" s="13"/>
      <c r="O3136" s="14"/>
      <c r="P3136" s="13"/>
      <c r="Q3136" s="15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Z3136" t="s">
        <v>5354</v>
      </c>
      <c r="BA3136" t="s">
        <v>5207</v>
      </c>
      <c r="BB3136" t="s">
        <v>20573</v>
      </c>
      <c r="BC3136" t="s">
        <v>3200</v>
      </c>
      <c r="BG3136" t="s">
        <v>18029</v>
      </c>
      <c r="BH3136" t="s">
        <v>187</v>
      </c>
    </row>
    <row r="3137" spans="1:60" x14ac:dyDescent="0.25">
      <c r="A3137" s="16"/>
      <c r="B3137" s="6"/>
      <c r="C3137" s="6"/>
      <c r="D3137" s="6"/>
      <c r="E3137" s="6"/>
      <c r="F3137" s="6"/>
      <c r="G3137" s="6"/>
      <c r="H3137" s="6"/>
      <c r="I3137" s="6"/>
      <c r="J3137" s="6"/>
      <c r="K3137" s="6"/>
      <c r="L3137" s="6"/>
      <c r="M3137" s="6"/>
      <c r="N3137" s="6"/>
      <c r="O3137" s="10"/>
      <c r="P3137" s="6"/>
      <c r="Q3137" s="11"/>
      <c r="R3137" s="6"/>
      <c r="S3137" s="6"/>
      <c r="T3137" s="6"/>
      <c r="U3137" s="17"/>
      <c r="V3137" s="17"/>
      <c r="W3137" s="11"/>
      <c r="X3137" s="6"/>
      <c r="Y3137" s="6"/>
      <c r="Z3137" s="6"/>
      <c r="AA3137" s="6"/>
      <c r="AB3137" s="6"/>
      <c r="AZ3137" t="s">
        <v>5355</v>
      </c>
      <c r="BA3137" t="s">
        <v>5207</v>
      </c>
      <c r="BB3137" t="s">
        <v>20573</v>
      </c>
      <c r="BC3137" t="s">
        <v>3200</v>
      </c>
      <c r="BG3137" t="s">
        <v>18030</v>
      </c>
      <c r="BH3137" t="s">
        <v>9162</v>
      </c>
    </row>
    <row r="3138" spans="1:60" x14ac:dyDescent="0.25">
      <c r="A3138" s="9"/>
      <c r="B3138" s="6"/>
      <c r="C3138" s="6"/>
      <c r="D3138" s="6"/>
      <c r="E3138" s="6"/>
      <c r="F3138" s="6"/>
      <c r="G3138" s="6"/>
      <c r="H3138" s="6"/>
      <c r="I3138" s="6"/>
      <c r="J3138" s="6"/>
      <c r="K3138" s="6"/>
      <c r="L3138" s="6"/>
      <c r="M3138" s="6"/>
      <c r="N3138" s="6"/>
      <c r="O3138" s="10"/>
      <c r="P3138" s="6"/>
      <c r="Q3138" s="11"/>
      <c r="R3138" s="6"/>
      <c r="S3138" s="6"/>
      <c r="T3138" s="6"/>
      <c r="U3138" s="6"/>
      <c r="V3138" s="6"/>
      <c r="W3138" s="11"/>
      <c r="X3138" s="6"/>
      <c r="Y3138" s="6"/>
      <c r="Z3138" s="6"/>
      <c r="AA3138" s="6"/>
      <c r="AB3138" s="6"/>
      <c r="AZ3138" t="s">
        <v>5356</v>
      </c>
      <c r="BA3138" t="s">
        <v>5207</v>
      </c>
      <c r="BB3138" t="s">
        <v>20573</v>
      </c>
      <c r="BC3138" t="s">
        <v>3200</v>
      </c>
      <c r="BG3138" t="s">
        <v>18032</v>
      </c>
      <c r="BH3138" t="s">
        <v>9160</v>
      </c>
    </row>
    <row r="3139" spans="1:60" x14ac:dyDescent="0.25">
      <c r="A3139" s="9"/>
      <c r="B3139" s="6"/>
      <c r="C3139" s="6"/>
      <c r="D3139" s="6"/>
      <c r="E3139" s="6"/>
      <c r="F3139" s="6"/>
      <c r="G3139" s="6"/>
      <c r="H3139" s="6"/>
      <c r="I3139" s="6"/>
      <c r="J3139" s="6"/>
      <c r="K3139" s="6"/>
      <c r="L3139" s="6"/>
      <c r="M3139" s="6"/>
      <c r="N3139" s="6"/>
      <c r="O3139" s="10"/>
      <c r="P3139" s="6"/>
      <c r="Q3139" s="11"/>
      <c r="R3139" s="6"/>
      <c r="S3139" s="6"/>
      <c r="T3139" s="6"/>
      <c r="U3139" s="6"/>
      <c r="V3139" s="6"/>
      <c r="W3139" s="11"/>
      <c r="X3139" s="6"/>
      <c r="Y3139" s="6"/>
      <c r="Z3139" s="6"/>
      <c r="AA3139" s="6"/>
      <c r="AB3139" s="6"/>
      <c r="AZ3139" t="s">
        <v>5357</v>
      </c>
      <c r="BA3139" t="s">
        <v>5207</v>
      </c>
      <c r="BB3139" t="s">
        <v>20573</v>
      </c>
      <c r="BC3139" t="s">
        <v>3200</v>
      </c>
      <c r="BG3139" t="s">
        <v>18033</v>
      </c>
      <c r="BH3139" t="s">
        <v>9162</v>
      </c>
    </row>
    <row r="3140" spans="1:60" x14ac:dyDescent="0.25">
      <c r="A3140" s="9"/>
      <c r="B3140" s="6"/>
      <c r="C3140" s="6"/>
      <c r="D3140" s="6"/>
      <c r="E3140" s="6"/>
      <c r="F3140" s="6"/>
      <c r="G3140" s="6"/>
      <c r="H3140" s="6"/>
      <c r="I3140" s="6"/>
      <c r="J3140" s="6"/>
      <c r="K3140" s="6"/>
      <c r="L3140" s="6"/>
      <c r="M3140" s="6"/>
      <c r="N3140" s="6"/>
      <c r="O3140" s="10"/>
      <c r="P3140" s="6"/>
      <c r="Q3140" s="11"/>
      <c r="R3140" s="6"/>
      <c r="S3140" s="6"/>
      <c r="T3140" s="6"/>
      <c r="U3140" s="6"/>
      <c r="V3140" s="6"/>
      <c r="W3140" s="11"/>
      <c r="X3140" s="6"/>
      <c r="Y3140" s="6"/>
      <c r="Z3140" s="6"/>
      <c r="AA3140" s="6"/>
      <c r="AB3140" s="6"/>
      <c r="AZ3140" t="s">
        <v>5358</v>
      </c>
      <c r="BA3140" t="s">
        <v>5207</v>
      </c>
      <c r="BB3140" t="s">
        <v>20573</v>
      </c>
      <c r="BC3140" t="s">
        <v>7263</v>
      </c>
      <c r="BG3140" t="s">
        <v>18034</v>
      </c>
      <c r="BH3140" t="s">
        <v>9163</v>
      </c>
    </row>
    <row r="3141" spans="1:60" x14ac:dyDescent="0.25">
      <c r="A3141" s="12"/>
      <c r="B3141" s="13"/>
      <c r="C3141" s="13"/>
      <c r="D3141" s="13"/>
      <c r="E3141" s="13"/>
      <c r="F3141" s="13"/>
      <c r="G3141" s="13"/>
      <c r="H3141" s="13"/>
      <c r="I3141" s="13"/>
      <c r="J3141" s="13"/>
      <c r="K3141" s="13"/>
      <c r="L3141" s="13"/>
      <c r="M3141" s="13"/>
      <c r="N3141" s="13"/>
      <c r="O3141" s="14"/>
      <c r="P3141" s="13"/>
      <c r="Q3141" s="15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Z3141" t="s">
        <v>5359</v>
      </c>
      <c r="BA3141" t="s">
        <v>5207</v>
      </c>
      <c r="BB3141" t="s">
        <v>20573</v>
      </c>
      <c r="BC3141" t="s">
        <v>3201</v>
      </c>
      <c r="BG3141" t="s">
        <v>18035</v>
      </c>
      <c r="BH3141" t="s">
        <v>9160</v>
      </c>
    </row>
    <row r="3142" spans="1:60" x14ac:dyDescent="0.25">
      <c r="A3142" s="16"/>
      <c r="B3142" s="6"/>
      <c r="C3142" s="6"/>
      <c r="D3142" s="6"/>
      <c r="E3142" s="6"/>
      <c r="F3142" s="6"/>
      <c r="G3142" s="6"/>
      <c r="H3142" s="6"/>
      <c r="I3142" s="6"/>
      <c r="J3142" s="6"/>
      <c r="K3142" s="6"/>
      <c r="L3142" s="6"/>
      <c r="M3142" s="6"/>
      <c r="N3142" s="6"/>
      <c r="O3142" s="10"/>
      <c r="P3142" s="6"/>
      <c r="Q3142" s="6"/>
      <c r="R3142" s="6"/>
      <c r="S3142" s="6"/>
      <c r="T3142" s="6"/>
      <c r="U3142" s="17"/>
      <c r="V3142" s="17"/>
      <c r="W3142" s="11"/>
      <c r="X3142" s="6"/>
      <c r="Y3142" s="6"/>
      <c r="Z3142" s="6"/>
      <c r="AA3142" s="6"/>
      <c r="AB3142" s="6"/>
      <c r="AZ3142" t="s">
        <v>5360</v>
      </c>
      <c r="BA3142" t="s">
        <v>5207</v>
      </c>
      <c r="BB3142" t="s">
        <v>20573</v>
      </c>
      <c r="BC3142" t="s">
        <v>3201</v>
      </c>
      <c r="BG3142" t="s">
        <v>18036</v>
      </c>
      <c r="BH3142" t="s">
        <v>9161</v>
      </c>
    </row>
    <row r="3143" spans="1:60" x14ac:dyDescent="0.25">
      <c r="A3143" s="9"/>
      <c r="B3143" s="6"/>
      <c r="C3143" s="6"/>
      <c r="D3143" s="6"/>
      <c r="E3143" s="6"/>
      <c r="F3143" s="6"/>
      <c r="G3143" s="6"/>
      <c r="H3143" s="6"/>
      <c r="I3143" s="6"/>
      <c r="J3143" s="6"/>
      <c r="K3143" s="6"/>
      <c r="L3143" s="6"/>
      <c r="M3143" s="6"/>
      <c r="N3143" s="6"/>
      <c r="O3143" s="10"/>
      <c r="P3143" s="6"/>
      <c r="Q3143" s="11"/>
      <c r="R3143" s="6"/>
      <c r="S3143" s="6"/>
      <c r="T3143" s="6"/>
      <c r="U3143" s="6"/>
      <c r="V3143" s="6"/>
      <c r="W3143" s="11"/>
      <c r="X3143" s="6"/>
      <c r="Y3143" s="6"/>
      <c r="Z3143" s="6"/>
      <c r="AA3143" s="6"/>
      <c r="AB3143" s="6"/>
      <c r="AZ3143" t="s">
        <v>5361</v>
      </c>
      <c r="BA3143" t="s">
        <v>5207</v>
      </c>
      <c r="BB3143" t="s">
        <v>20573</v>
      </c>
      <c r="BC3143" t="s">
        <v>3201</v>
      </c>
      <c r="BG3143" t="s">
        <v>18037</v>
      </c>
      <c r="BH3143" t="s">
        <v>9161</v>
      </c>
    </row>
    <row r="3144" spans="1:60" x14ac:dyDescent="0.25">
      <c r="A3144" s="9"/>
      <c r="B3144" s="6"/>
      <c r="C3144" s="6"/>
      <c r="D3144" s="6"/>
      <c r="E3144" s="6"/>
      <c r="F3144" s="6"/>
      <c r="G3144" s="6"/>
      <c r="H3144" s="6"/>
      <c r="I3144" s="6"/>
      <c r="J3144" s="6"/>
      <c r="K3144" s="6"/>
      <c r="L3144" s="6"/>
      <c r="M3144" s="6"/>
      <c r="N3144" s="6"/>
      <c r="O3144" s="10"/>
      <c r="P3144" s="6"/>
      <c r="Q3144" s="6"/>
      <c r="R3144" s="6"/>
      <c r="S3144" s="6"/>
      <c r="T3144" s="6"/>
      <c r="U3144" s="6"/>
      <c r="V3144" s="6"/>
      <c r="W3144" s="11"/>
      <c r="X3144" s="6"/>
      <c r="Y3144" s="6"/>
      <c r="Z3144" s="6"/>
      <c r="AA3144" s="6"/>
      <c r="AB3144" s="6"/>
      <c r="AZ3144" t="s">
        <v>5362</v>
      </c>
      <c r="BA3144" t="s">
        <v>5207</v>
      </c>
      <c r="BB3144" t="s">
        <v>20573</v>
      </c>
      <c r="BC3144" t="s">
        <v>3201</v>
      </c>
      <c r="BG3144" t="s">
        <v>18038</v>
      </c>
      <c r="BH3144" t="s">
        <v>9160</v>
      </c>
    </row>
    <row r="3145" spans="1:60" x14ac:dyDescent="0.25">
      <c r="A3145" s="9"/>
      <c r="B3145" s="6"/>
      <c r="C3145" s="6"/>
      <c r="D3145" s="6"/>
      <c r="E3145" s="6"/>
      <c r="F3145" s="6"/>
      <c r="G3145" s="6"/>
      <c r="H3145" s="6"/>
      <c r="I3145" s="6"/>
      <c r="J3145" s="6"/>
      <c r="K3145" s="6"/>
      <c r="L3145" s="6"/>
      <c r="M3145" s="6"/>
      <c r="N3145" s="6"/>
      <c r="O3145" s="10"/>
      <c r="P3145" s="6"/>
      <c r="Q3145" s="6"/>
      <c r="R3145" s="6"/>
      <c r="S3145" s="6"/>
      <c r="T3145" s="6"/>
      <c r="U3145" s="6"/>
      <c r="V3145" s="6"/>
      <c r="W3145" s="11"/>
      <c r="X3145" s="6"/>
      <c r="Y3145" s="6"/>
      <c r="Z3145" s="6"/>
      <c r="AA3145" s="6"/>
      <c r="AB3145" s="6"/>
      <c r="AZ3145" t="s">
        <v>5363</v>
      </c>
      <c r="BA3145" t="s">
        <v>5207</v>
      </c>
      <c r="BB3145" t="s">
        <v>20573</v>
      </c>
      <c r="BC3145" t="s">
        <v>3201</v>
      </c>
      <c r="BG3145" t="s">
        <v>18039</v>
      </c>
      <c r="BH3145" t="s">
        <v>9162</v>
      </c>
    </row>
    <row r="3146" spans="1:60" x14ac:dyDescent="0.25">
      <c r="A3146" s="16"/>
      <c r="B3146" s="6"/>
      <c r="C3146" s="6"/>
      <c r="D3146" s="6"/>
      <c r="E3146" s="6"/>
      <c r="F3146" s="6"/>
      <c r="G3146" s="6"/>
      <c r="H3146" s="6"/>
      <c r="I3146" s="6"/>
      <c r="J3146" s="6"/>
      <c r="K3146" s="6"/>
      <c r="L3146" s="6"/>
      <c r="M3146" s="6"/>
      <c r="N3146" s="6"/>
      <c r="O3146" s="10"/>
      <c r="P3146" s="6"/>
      <c r="Q3146" s="6"/>
      <c r="R3146" s="6"/>
      <c r="S3146" s="6"/>
      <c r="T3146" s="6"/>
      <c r="U3146" s="17"/>
      <c r="V3146" s="17"/>
      <c r="W3146" s="11"/>
      <c r="X3146" s="6"/>
      <c r="Y3146" s="6"/>
      <c r="Z3146" s="6"/>
      <c r="AA3146" s="6"/>
      <c r="AB3146" s="6"/>
      <c r="AZ3146" t="s">
        <v>5364</v>
      </c>
      <c r="BA3146" t="s">
        <v>5207</v>
      </c>
      <c r="BB3146" t="s">
        <v>20573</v>
      </c>
      <c r="BC3146" t="s">
        <v>7263</v>
      </c>
      <c r="BG3146" t="s">
        <v>18040</v>
      </c>
      <c r="BH3146" t="s">
        <v>9160</v>
      </c>
    </row>
    <row r="3147" spans="1:60" x14ac:dyDescent="0.25">
      <c r="A3147" s="16"/>
      <c r="B3147" s="13"/>
      <c r="C3147" s="13"/>
      <c r="D3147" s="13"/>
      <c r="E3147" s="13"/>
      <c r="F3147" s="13"/>
      <c r="G3147" s="13"/>
      <c r="H3147" s="13"/>
      <c r="I3147" s="13"/>
      <c r="J3147" s="13"/>
      <c r="K3147" s="13"/>
      <c r="L3147" s="13"/>
      <c r="M3147" s="13"/>
      <c r="N3147" s="13"/>
      <c r="O3147" s="14"/>
      <c r="P3147" s="13"/>
      <c r="Q3147" s="15"/>
      <c r="R3147" s="13"/>
      <c r="S3147" s="13"/>
      <c r="T3147" s="13"/>
      <c r="U3147" s="17"/>
      <c r="V3147" s="17"/>
      <c r="W3147" s="13"/>
      <c r="X3147" s="13"/>
      <c r="Y3147" s="13"/>
      <c r="Z3147" s="13"/>
      <c r="AA3147" s="13"/>
      <c r="AB3147" s="13"/>
      <c r="AZ3147" t="s">
        <v>5365</v>
      </c>
      <c r="BA3147" t="s">
        <v>5207</v>
      </c>
      <c r="BB3147" t="s">
        <v>20573</v>
      </c>
      <c r="BC3147" t="s">
        <v>7263</v>
      </c>
      <c r="BG3147" t="s">
        <v>18041</v>
      </c>
      <c r="BH3147" t="s">
        <v>9160</v>
      </c>
    </row>
    <row r="3148" spans="1:60" x14ac:dyDescent="0.25">
      <c r="A3148" s="16"/>
      <c r="B3148" s="6"/>
      <c r="C3148" s="6"/>
      <c r="D3148" s="6"/>
      <c r="E3148" s="6"/>
      <c r="F3148" s="6"/>
      <c r="G3148" s="6"/>
      <c r="H3148" s="6"/>
      <c r="I3148" s="6"/>
      <c r="J3148" s="6"/>
      <c r="K3148" s="6"/>
      <c r="L3148" s="6"/>
      <c r="M3148" s="6"/>
      <c r="N3148" s="6"/>
      <c r="O3148" s="10"/>
      <c r="P3148" s="6"/>
      <c r="Q3148" s="6"/>
      <c r="R3148" s="6"/>
      <c r="S3148" s="6"/>
      <c r="T3148" s="6"/>
      <c r="U3148" s="17"/>
      <c r="V3148" s="17"/>
      <c r="W3148" s="11"/>
      <c r="X3148" s="6"/>
      <c r="Y3148" s="6"/>
      <c r="Z3148" s="6"/>
      <c r="AA3148" s="6"/>
      <c r="AB3148" s="6"/>
      <c r="AZ3148" t="s">
        <v>5366</v>
      </c>
      <c r="BA3148" t="s">
        <v>5207</v>
      </c>
      <c r="BB3148" t="s">
        <v>20573</v>
      </c>
      <c r="BC3148" t="s">
        <v>7263</v>
      </c>
      <c r="BG3148" t="s">
        <v>18042</v>
      </c>
      <c r="BH3148" t="s">
        <v>9163</v>
      </c>
    </row>
    <row r="3149" spans="1:60" x14ac:dyDescent="0.25">
      <c r="A3149" s="16"/>
      <c r="B3149" s="6"/>
      <c r="C3149" s="6"/>
      <c r="D3149" s="6"/>
      <c r="E3149" s="6"/>
      <c r="F3149" s="6"/>
      <c r="G3149" s="6"/>
      <c r="H3149" s="6"/>
      <c r="I3149" s="6"/>
      <c r="J3149" s="6"/>
      <c r="K3149" s="6"/>
      <c r="L3149" s="6"/>
      <c r="M3149" s="6"/>
      <c r="N3149" s="6"/>
      <c r="O3149" s="10"/>
      <c r="P3149" s="6"/>
      <c r="Q3149" s="6"/>
      <c r="R3149" s="6"/>
      <c r="S3149" s="6"/>
      <c r="T3149" s="6"/>
      <c r="U3149" s="17"/>
      <c r="V3149" s="17"/>
      <c r="W3149" s="11"/>
      <c r="X3149" s="6"/>
      <c r="Y3149" s="6"/>
      <c r="Z3149" s="6"/>
      <c r="AA3149" s="6"/>
      <c r="AB3149" s="6"/>
      <c r="AZ3149" t="s">
        <v>5367</v>
      </c>
      <c r="BA3149" t="s">
        <v>5207</v>
      </c>
      <c r="BB3149" t="s">
        <v>20573</v>
      </c>
      <c r="BC3149" t="s">
        <v>7263</v>
      </c>
      <c r="BG3149" t="s">
        <v>18043</v>
      </c>
      <c r="BH3149" t="s">
        <v>9162</v>
      </c>
    </row>
    <row r="3150" spans="1:60" x14ac:dyDescent="0.25">
      <c r="A3150" s="9"/>
      <c r="B3150" s="6"/>
      <c r="C3150" s="6"/>
      <c r="D3150" s="6"/>
      <c r="E3150" s="6"/>
      <c r="F3150" s="6"/>
      <c r="G3150" s="6"/>
      <c r="H3150" s="6"/>
      <c r="I3150" s="6"/>
      <c r="J3150" s="6"/>
      <c r="K3150" s="6"/>
      <c r="L3150" s="6"/>
      <c r="M3150" s="6"/>
      <c r="N3150" s="6"/>
      <c r="O3150" s="10"/>
      <c r="P3150" s="6"/>
      <c r="Q3150" s="6"/>
      <c r="R3150" s="6"/>
      <c r="S3150" s="6"/>
      <c r="T3150" s="6"/>
      <c r="U3150" s="6"/>
      <c r="V3150" s="6"/>
      <c r="W3150" s="11"/>
      <c r="X3150" s="6"/>
      <c r="Y3150" s="6"/>
      <c r="Z3150" s="6"/>
      <c r="AA3150" s="6"/>
      <c r="AB3150" s="6"/>
      <c r="AZ3150" t="s">
        <v>5368</v>
      </c>
      <c r="BA3150" t="s">
        <v>5207</v>
      </c>
      <c r="BB3150" t="s">
        <v>20573</v>
      </c>
      <c r="BC3150" t="s">
        <v>3201</v>
      </c>
      <c r="BG3150" t="s">
        <v>18044</v>
      </c>
      <c r="BH3150" t="s">
        <v>9161</v>
      </c>
    </row>
    <row r="3151" spans="1:60" x14ac:dyDescent="0.25">
      <c r="A3151" s="12"/>
      <c r="B3151" s="13"/>
      <c r="C3151" s="13"/>
      <c r="D3151" s="13"/>
      <c r="E3151" s="13"/>
      <c r="F3151" s="13"/>
      <c r="G3151" s="13"/>
      <c r="H3151" s="13"/>
      <c r="I3151" s="13"/>
      <c r="J3151" s="13"/>
      <c r="K3151" s="13"/>
      <c r="L3151" s="13"/>
      <c r="M3151" s="13"/>
      <c r="N3151" s="13"/>
      <c r="O3151" s="14"/>
      <c r="P3151" s="13"/>
      <c r="Q3151" s="15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Z3151" t="s">
        <v>5369</v>
      </c>
      <c r="BA3151" t="s">
        <v>5207</v>
      </c>
      <c r="BB3151" t="s">
        <v>20573</v>
      </c>
      <c r="BC3151" t="s">
        <v>7263</v>
      </c>
      <c r="BG3151" t="s">
        <v>18045</v>
      </c>
      <c r="BH3151" t="s">
        <v>9161</v>
      </c>
    </row>
    <row r="3152" spans="1:60" x14ac:dyDescent="0.25">
      <c r="A3152" s="12"/>
      <c r="B3152" s="13"/>
      <c r="C3152" s="13"/>
      <c r="D3152" s="13"/>
      <c r="E3152" s="13"/>
      <c r="F3152" s="13"/>
      <c r="G3152" s="13"/>
      <c r="H3152" s="13"/>
      <c r="I3152" s="13"/>
      <c r="J3152" s="13"/>
      <c r="K3152" s="13"/>
      <c r="L3152" s="13"/>
      <c r="M3152" s="13"/>
      <c r="N3152" s="13"/>
      <c r="O3152" s="14"/>
      <c r="P3152" s="13"/>
      <c r="Q3152" s="15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Z3152" t="s">
        <v>5370</v>
      </c>
      <c r="BA3152" t="s">
        <v>5207</v>
      </c>
      <c r="BB3152" t="s">
        <v>20573</v>
      </c>
      <c r="BC3152" t="s">
        <v>7263</v>
      </c>
      <c r="BG3152" t="s">
        <v>18046</v>
      </c>
      <c r="BH3152" t="s">
        <v>9162</v>
      </c>
    </row>
    <row r="3153" spans="1:60" x14ac:dyDescent="0.25">
      <c r="A3153" s="16"/>
      <c r="B3153" s="6"/>
      <c r="C3153" s="6"/>
      <c r="D3153" s="6"/>
      <c r="E3153" s="6"/>
      <c r="F3153" s="6"/>
      <c r="G3153" s="6"/>
      <c r="H3153" s="6"/>
      <c r="I3153" s="6"/>
      <c r="J3153" s="6"/>
      <c r="K3153" s="6"/>
      <c r="L3153" s="6"/>
      <c r="M3153" s="6"/>
      <c r="N3153" s="6"/>
      <c r="O3153" s="10"/>
      <c r="P3153" s="6"/>
      <c r="Q3153" s="11"/>
      <c r="R3153" s="6"/>
      <c r="S3153" s="6"/>
      <c r="T3153" s="6"/>
      <c r="U3153" s="17"/>
      <c r="V3153" s="17"/>
      <c r="W3153" s="11"/>
      <c r="X3153" s="6"/>
      <c r="Y3153" s="6"/>
      <c r="Z3153" s="6"/>
      <c r="AA3153" s="6"/>
      <c r="AB3153" s="6"/>
      <c r="AZ3153" t="s">
        <v>5371</v>
      </c>
      <c r="BA3153" t="s">
        <v>5207</v>
      </c>
      <c r="BB3153" t="s">
        <v>20573</v>
      </c>
      <c r="BC3153" t="s">
        <v>3200</v>
      </c>
      <c r="BG3153" t="s">
        <v>18047</v>
      </c>
      <c r="BH3153" t="s">
        <v>9163</v>
      </c>
    </row>
    <row r="3154" spans="1:60" x14ac:dyDescent="0.25">
      <c r="A3154" s="9"/>
      <c r="B3154" s="6"/>
      <c r="C3154" s="6"/>
      <c r="D3154" s="6"/>
      <c r="E3154" s="6"/>
      <c r="F3154" s="6"/>
      <c r="G3154" s="6"/>
      <c r="H3154" s="6"/>
      <c r="I3154" s="6"/>
      <c r="J3154" s="6"/>
      <c r="K3154" s="6"/>
      <c r="L3154" s="6"/>
      <c r="M3154" s="6"/>
      <c r="N3154" s="6"/>
      <c r="O3154" s="10"/>
      <c r="P3154" s="6"/>
      <c r="Q3154" s="6"/>
      <c r="R3154" s="6"/>
      <c r="S3154" s="6"/>
      <c r="T3154" s="6"/>
      <c r="U3154" s="6"/>
      <c r="V3154" s="6"/>
      <c r="W3154" s="11"/>
      <c r="X3154" s="6"/>
      <c r="Y3154" s="6"/>
      <c r="Z3154" s="6"/>
      <c r="AA3154" s="6"/>
      <c r="AB3154" s="6"/>
      <c r="AZ3154" t="s">
        <v>5372</v>
      </c>
      <c r="BA3154" t="s">
        <v>5207</v>
      </c>
      <c r="BB3154" t="s">
        <v>20573</v>
      </c>
      <c r="BC3154" t="s">
        <v>7263</v>
      </c>
      <c r="BG3154" t="s">
        <v>18048</v>
      </c>
      <c r="BH3154" t="s">
        <v>9163</v>
      </c>
    </row>
    <row r="3155" spans="1:60" x14ac:dyDescent="0.25">
      <c r="A3155" s="9"/>
      <c r="B3155" s="6"/>
      <c r="C3155" s="6"/>
      <c r="D3155" s="6"/>
      <c r="E3155" s="6"/>
      <c r="F3155" s="6"/>
      <c r="G3155" s="6"/>
      <c r="H3155" s="6"/>
      <c r="I3155" s="6"/>
      <c r="J3155" s="6"/>
      <c r="K3155" s="6"/>
      <c r="L3155" s="6"/>
      <c r="M3155" s="6"/>
      <c r="N3155" s="6"/>
      <c r="O3155" s="10"/>
      <c r="P3155" s="6"/>
      <c r="Q3155" s="11"/>
      <c r="R3155" s="6"/>
      <c r="S3155" s="6"/>
      <c r="T3155" s="6"/>
      <c r="U3155" s="6"/>
      <c r="V3155" s="6"/>
      <c r="W3155" s="11"/>
      <c r="X3155" s="6"/>
      <c r="Y3155" s="6"/>
      <c r="Z3155" s="6"/>
      <c r="AA3155" s="6"/>
      <c r="AB3155" s="6"/>
      <c r="AZ3155" t="s">
        <v>5373</v>
      </c>
      <c r="BA3155" t="s">
        <v>5207</v>
      </c>
      <c r="BB3155" t="s">
        <v>20573</v>
      </c>
      <c r="BC3155" t="s">
        <v>7263</v>
      </c>
      <c r="BG3155" t="s">
        <v>18049</v>
      </c>
      <c r="BH3155" t="s">
        <v>9160</v>
      </c>
    </row>
    <row r="3156" spans="1:60" x14ac:dyDescent="0.25">
      <c r="A3156" s="16"/>
      <c r="B3156" s="6"/>
      <c r="C3156" s="6"/>
      <c r="D3156" s="6"/>
      <c r="E3156" s="6"/>
      <c r="F3156" s="6"/>
      <c r="G3156" s="6"/>
      <c r="H3156" s="6"/>
      <c r="I3156" s="6"/>
      <c r="J3156" s="6"/>
      <c r="K3156" s="6"/>
      <c r="L3156" s="6"/>
      <c r="M3156" s="6"/>
      <c r="N3156" s="6"/>
      <c r="O3156" s="10"/>
      <c r="P3156" s="6"/>
      <c r="Q3156" s="11"/>
      <c r="R3156" s="6"/>
      <c r="S3156" s="6"/>
      <c r="T3156" s="6"/>
      <c r="U3156" s="17"/>
      <c r="V3156" s="17"/>
      <c r="W3156" s="11"/>
      <c r="X3156" s="6"/>
      <c r="Y3156" s="6"/>
      <c r="Z3156" s="6"/>
      <c r="AA3156" s="6"/>
      <c r="AB3156" s="6"/>
      <c r="AZ3156" t="s">
        <v>5374</v>
      </c>
      <c r="BA3156" t="s">
        <v>5207</v>
      </c>
      <c r="BB3156" t="s">
        <v>20573</v>
      </c>
      <c r="BC3156" t="s">
        <v>7263</v>
      </c>
      <c r="BG3156" t="s">
        <v>18050</v>
      </c>
      <c r="BH3156" t="s">
        <v>9162</v>
      </c>
    </row>
    <row r="3157" spans="1:60" x14ac:dyDescent="0.25">
      <c r="A3157" s="12"/>
      <c r="B3157" s="13"/>
      <c r="C3157" s="13"/>
      <c r="D3157" s="13"/>
      <c r="E3157" s="13"/>
      <c r="F3157" s="13"/>
      <c r="G3157" s="13"/>
      <c r="H3157" s="13"/>
      <c r="I3157" s="13"/>
      <c r="J3157" s="13"/>
      <c r="K3157" s="13"/>
      <c r="L3157" s="13"/>
      <c r="M3157" s="13"/>
      <c r="N3157" s="13"/>
      <c r="O3157" s="14"/>
      <c r="P3157" s="13"/>
      <c r="Q3157" s="15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Z3157" t="s">
        <v>5375</v>
      </c>
      <c r="BA3157" t="s">
        <v>5207</v>
      </c>
      <c r="BB3157" t="s">
        <v>20573</v>
      </c>
      <c r="BC3157" t="s">
        <v>7263</v>
      </c>
      <c r="BG3157" t="s">
        <v>18051</v>
      </c>
      <c r="BH3157" t="s">
        <v>9160</v>
      </c>
    </row>
    <row r="3158" spans="1:60" x14ac:dyDescent="0.25">
      <c r="A3158" s="16"/>
      <c r="B3158" s="6"/>
      <c r="C3158" s="6"/>
      <c r="D3158" s="6"/>
      <c r="E3158" s="6"/>
      <c r="F3158" s="6"/>
      <c r="G3158" s="6"/>
      <c r="H3158" s="6"/>
      <c r="I3158" s="6"/>
      <c r="J3158" s="6"/>
      <c r="K3158" s="6"/>
      <c r="L3158" s="6"/>
      <c r="M3158" s="6"/>
      <c r="N3158" s="6"/>
      <c r="O3158" s="10"/>
      <c r="P3158" s="6"/>
      <c r="Q3158" s="6"/>
      <c r="R3158" s="6"/>
      <c r="S3158" s="6"/>
      <c r="T3158" s="6"/>
      <c r="U3158" s="17"/>
      <c r="V3158" s="17"/>
      <c r="W3158" s="11"/>
      <c r="X3158" s="6"/>
      <c r="Y3158" s="6"/>
      <c r="Z3158" s="6"/>
      <c r="AA3158" s="6"/>
      <c r="AB3158" s="6"/>
      <c r="AZ3158" t="s">
        <v>5376</v>
      </c>
      <c r="BA3158" t="s">
        <v>5207</v>
      </c>
      <c r="BB3158" t="s">
        <v>20573</v>
      </c>
      <c r="BC3158" t="s">
        <v>7263</v>
      </c>
      <c r="BG3158" t="s">
        <v>18052</v>
      </c>
      <c r="BH3158" t="s">
        <v>9164</v>
      </c>
    </row>
    <row r="3159" spans="1:60" x14ac:dyDescent="0.25">
      <c r="A3159" s="12"/>
      <c r="B3159" s="13"/>
      <c r="C3159" s="13"/>
      <c r="D3159" s="13"/>
      <c r="E3159" s="13"/>
      <c r="F3159" s="13"/>
      <c r="G3159" s="13"/>
      <c r="H3159" s="13"/>
      <c r="I3159" s="13"/>
      <c r="J3159" s="13"/>
      <c r="K3159" s="13"/>
      <c r="L3159" s="13"/>
      <c r="M3159" s="13"/>
      <c r="N3159" s="13"/>
      <c r="O3159" s="14"/>
      <c r="P3159" s="13"/>
      <c r="Q3159" s="15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Z3159" t="s">
        <v>5377</v>
      </c>
      <c r="BA3159" t="s">
        <v>5207</v>
      </c>
      <c r="BB3159" t="s">
        <v>20573</v>
      </c>
      <c r="BC3159" t="s">
        <v>7263</v>
      </c>
      <c r="BG3159" t="s">
        <v>18053</v>
      </c>
      <c r="BH3159" t="s">
        <v>9162</v>
      </c>
    </row>
    <row r="3160" spans="1:60" x14ac:dyDescent="0.25">
      <c r="A3160" s="12"/>
      <c r="B3160" s="13"/>
      <c r="C3160" s="13"/>
      <c r="D3160" s="13"/>
      <c r="E3160" s="13"/>
      <c r="F3160" s="13"/>
      <c r="G3160" s="13"/>
      <c r="H3160" s="13"/>
      <c r="I3160" s="13"/>
      <c r="J3160" s="13"/>
      <c r="K3160" s="13"/>
      <c r="L3160" s="13"/>
      <c r="M3160" s="13"/>
      <c r="N3160" s="13"/>
      <c r="O3160" s="14"/>
      <c r="P3160" s="13"/>
      <c r="Q3160" s="15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Z3160" t="s">
        <v>5378</v>
      </c>
      <c r="BA3160" t="s">
        <v>5207</v>
      </c>
      <c r="BB3160" t="s">
        <v>20573</v>
      </c>
      <c r="BC3160" t="s">
        <v>7263</v>
      </c>
      <c r="BG3160" t="s">
        <v>18054</v>
      </c>
      <c r="BH3160" t="s">
        <v>9162</v>
      </c>
    </row>
    <row r="3161" spans="1:60" x14ac:dyDescent="0.25">
      <c r="A3161" s="16"/>
      <c r="B3161" s="6"/>
      <c r="C3161" s="6"/>
      <c r="D3161" s="6"/>
      <c r="E3161" s="6"/>
      <c r="F3161" s="6"/>
      <c r="G3161" s="6"/>
      <c r="H3161" s="6"/>
      <c r="I3161" s="6"/>
      <c r="J3161" s="6"/>
      <c r="K3161" s="6"/>
      <c r="L3161" s="6"/>
      <c r="M3161" s="6"/>
      <c r="N3161" s="6"/>
      <c r="O3161" s="10"/>
      <c r="P3161" s="6"/>
      <c r="Q3161" s="6"/>
      <c r="R3161" s="6"/>
      <c r="S3161" s="6"/>
      <c r="T3161" s="6"/>
      <c r="U3161" s="17"/>
      <c r="V3161" s="17"/>
      <c r="W3161" s="11"/>
      <c r="X3161" s="6"/>
      <c r="Y3161" s="6"/>
      <c r="Z3161" s="6"/>
      <c r="AA3161" s="6"/>
      <c r="AB3161" s="6"/>
      <c r="AZ3161" t="s">
        <v>5379</v>
      </c>
      <c r="BA3161" t="s">
        <v>5207</v>
      </c>
      <c r="BB3161" t="s">
        <v>20573</v>
      </c>
      <c r="BC3161" t="s">
        <v>7263</v>
      </c>
      <c r="BG3161" t="s">
        <v>18055</v>
      </c>
      <c r="BH3161" t="s">
        <v>9160</v>
      </c>
    </row>
    <row r="3162" spans="1:60" x14ac:dyDescent="0.25">
      <c r="A3162" s="16"/>
      <c r="B3162" s="6"/>
      <c r="C3162" s="6"/>
      <c r="D3162" s="6"/>
      <c r="E3162" s="6"/>
      <c r="F3162" s="6"/>
      <c r="G3162" s="6"/>
      <c r="H3162" s="6"/>
      <c r="I3162" s="6"/>
      <c r="J3162" s="6"/>
      <c r="K3162" s="6"/>
      <c r="L3162" s="6"/>
      <c r="M3162" s="6"/>
      <c r="N3162" s="6"/>
      <c r="O3162" s="10"/>
      <c r="P3162" s="6"/>
      <c r="Q3162" s="6"/>
      <c r="R3162" s="6"/>
      <c r="S3162" s="6"/>
      <c r="T3162" s="6"/>
      <c r="U3162" s="17"/>
      <c r="V3162" s="17"/>
      <c r="W3162" s="11"/>
      <c r="X3162" s="6"/>
      <c r="Y3162" s="6"/>
      <c r="Z3162" s="6"/>
      <c r="AA3162" s="6"/>
      <c r="AB3162" s="6"/>
      <c r="AZ3162" t="s">
        <v>5380</v>
      </c>
      <c r="BA3162" t="s">
        <v>5207</v>
      </c>
      <c r="BB3162" t="s">
        <v>20573</v>
      </c>
      <c r="BC3162" t="s">
        <v>7263</v>
      </c>
      <c r="BG3162" t="s">
        <v>18056</v>
      </c>
      <c r="BH3162" t="s">
        <v>9161</v>
      </c>
    </row>
    <row r="3163" spans="1:60" x14ac:dyDescent="0.25">
      <c r="A3163" s="12"/>
      <c r="B3163" s="13"/>
      <c r="C3163" s="13"/>
      <c r="D3163" s="13"/>
      <c r="E3163" s="13"/>
      <c r="F3163" s="13"/>
      <c r="G3163" s="13"/>
      <c r="H3163" s="13"/>
      <c r="I3163" s="13"/>
      <c r="J3163" s="13"/>
      <c r="K3163" s="13"/>
      <c r="L3163" s="13"/>
      <c r="M3163" s="13"/>
      <c r="N3163" s="13"/>
      <c r="O3163" s="14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Z3163" t="s">
        <v>5381</v>
      </c>
      <c r="BA3163" t="s">
        <v>5207</v>
      </c>
      <c r="BB3163" t="s">
        <v>20573</v>
      </c>
      <c r="BC3163" t="s">
        <v>3201</v>
      </c>
      <c r="BG3163" t="s">
        <v>18057</v>
      </c>
      <c r="BH3163" t="s">
        <v>9160</v>
      </c>
    </row>
    <row r="3164" spans="1:60" x14ac:dyDescent="0.25">
      <c r="A3164" s="16"/>
      <c r="B3164" s="6"/>
      <c r="C3164" s="6"/>
      <c r="D3164" s="6"/>
      <c r="E3164" s="6"/>
      <c r="F3164" s="6"/>
      <c r="G3164" s="6"/>
      <c r="H3164" s="6"/>
      <c r="I3164" s="6"/>
      <c r="J3164" s="6"/>
      <c r="K3164" s="6"/>
      <c r="L3164" s="6"/>
      <c r="M3164" s="6"/>
      <c r="N3164" s="6"/>
      <c r="O3164" s="10"/>
      <c r="P3164" s="6"/>
      <c r="Q3164" s="6"/>
      <c r="R3164" s="6"/>
      <c r="S3164" s="6"/>
      <c r="T3164" s="6"/>
      <c r="U3164" s="17"/>
      <c r="V3164" s="17"/>
      <c r="W3164" s="11"/>
      <c r="X3164" s="6"/>
      <c r="Y3164" s="6"/>
      <c r="Z3164" s="6"/>
      <c r="AA3164" s="6"/>
      <c r="AB3164" s="6"/>
      <c r="AZ3164" t="s">
        <v>5382</v>
      </c>
      <c r="BA3164" t="s">
        <v>5207</v>
      </c>
      <c r="BB3164" t="s">
        <v>20573</v>
      </c>
      <c r="BC3164" t="s">
        <v>7263</v>
      </c>
      <c r="BG3164" t="s">
        <v>18058</v>
      </c>
      <c r="BH3164" t="s">
        <v>9160</v>
      </c>
    </row>
    <row r="3165" spans="1:60" x14ac:dyDescent="0.25">
      <c r="A3165" s="16"/>
      <c r="B3165" s="6"/>
      <c r="C3165" s="6"/>
      <c r="D3165" s="6"/>
      <c r="E3165" s="6"/>
      <c r="F3165" s="6"/>
      <c r="G3165" s="6"/>
      <c r="H3165" s="6"/>
      <c r="I3165" s="6"/>
      <c r="J3165" s="6"/>
      <c r="K3165" s="6"/>
      <c r="L3165" s="6"/>
      <c r="M3165" s="6"/>
      <c r="N3165" s="6"/>
      <c r="O3165" s="10"/>
      <c r="P3165" s="6"/>
      <c r="Q3165" s="6"/>
      <c r="R3165" s="6"/>
      <c r="S3165" s="6"/>
      <c r="T3165" s="6"/>
      <c r="U3165" s="17"/>
      <c r="V3165" s="17"/>
      <c r="W3165" s="11"/>
      <c r="X3165" s="6"/>
      <c r="Y3165" s="6"/>
      <c r="Z3165" s="6"/>
      <c r="AA3165" s="6"/>
      <c r="AB3165" s="6"/>
      <c r="AZ3165" t="s">
        <v>5383</v>
      </c>
      <c r="BA3165" t="s">
        <v>5207</v>
      </c>
      <c r="BB3165" t="s">
        <v>20573</v>
      </c>
      <c r="BC3165" t="s">
        <v>7263</v>
      </c>
      <c r="BG3165" t="s">
        <v>18059</v>
      </c>
      <c r="BH3165" t="s">
        <v>9162</v>
      </c>
    </row>
    <row r="3166" spans="1:60" x14ac:dyDescent="0.25">
      <c r="A3166" s="16"/>
      <c r="B3166" s="6"/>
      <c r="C3166" s="6"/>
      <c r="D3166" s="6"/>
      <c r="E3166" s="6"/>
      <c r="F3166" s="6"/>
      <c r="G3166" s="6"/>
      <c r="H3166" s="6"/>
      <c r="I3166" s="6"/>
      <c r="J3166" s="6"/>
      <c r="K3166" s="6"/>
      <c r="L3166" s="6"/>
      <c r="M3166" s="6"/>
      <c r="N3166" s="6"/>
      <c r="O3166" s="10"/>
      <c r="P3166" s="6"/>
      <c r="Q3166" s="6"/>
      <c r="R3166" s="6"/>
      <c r="S3166" s="6"/>
      <c r="T3166" s="6"/>
      <c r="U3166" s="17"/>
      <c r="V3166" s="17"/>
      <c r="W3166" s="11"/>
      <c r="X3166" s="6"/>
      <c r="Y3166" s="6"/>
      <c r="Z3166" s="6"/>
      <c r="AA3166" s="6"/>
      <c r="AB3166" s="6"/>
      <c r="AZ3166" t="s">
        <v>5384</v>
      </c>
      <c r="BA3166" t="s">
        <v>5207</v>
      </c>
      <c r="BB3166" t="s">
        <v>20573</v>
      </c>
      <c r="BC3166" t="s">
        <v>7263</v>
      </c>
      <c r="BG3166" t="s">
        <v>18060</v>
      </c>
      <c r="BH3166" t="s">
        <v>9162</v>
      </c>
    </row>
    <row r="3167" spans="1:60" x14ac:dyDescent="0.25">
      <c r="A3167" s="16"/>
      <c r="B3167" s="13"/>
      <c r="C3167" s="13"/>
      <c r="D3167" s="13"/>
      <c r="E3167" s="13"/>
      <c r="F3167" s="13"/>
      <c r="G3167" s="13"/>
      <c r="H3167" s="13"/>
      <c r="I3167" s="13"/>
      <c r="J3167" s="13"/>
      <c r="K3167" s="13"/>
      <c r="L3167" s="13"/>
      <c r="M3167" s="13"/>
      <c r="N3167" s="13"/>
      <c r="O3167" s="14"/>
      <c r="P3167" s="13"/>
      <c r="Q3167" s="13"/>
      <c r="R3167" s="13"/>
      <c r="S3167" s="13"/>
      <c r="T3167" s="13"/>
      <c r="U3167" s="17"/>
      <c r="V3167" s="17"/>
      <c r="W3167" s="13"/>
      <c r="X3167" s="13"/>
      <c r="Y3167" s="13"/>
      <c r="Z3167" s="13"/>
      <c r="AA3167" s="13"/>
      <c r="AB3167" s="13"/>
      <c r="AZ3167" t="s">
        <v>5385</v>
      </c>
      <c r="BA3167" t="s">
        <v>5207</v>
      </c>
      <c r="BB3167" t="s">
        <v>20573</v>
      </c>
      <c r="BC3167" t="s">
        <v>7263</v>
      </c>
      <c r="BG3167" t="s">
        <v>18061</v>
      </c>
      <c r="BH3167" t="s">
        <v>9162</v>
      </c>
    </row>
    <row r="3168" spans="1:60" x14ac:dyDescent="0.25">
      <c r="A3168" s="9"/>
      <c r="B3168" s="6"/>
      <c r="C3168" s="6"/>
      <c r="D3168" s="6"/>
      <c r="E3168" s="6"/>
      <c r="F3168" s="6"/>
      <c r="G3168" s="6"/>
      <c r="H3168" s="6"/>
      <c r="I3168" s="6"/>
      <c r="J3168" s="6"/>
      <c r="K3168" s="6"/>
      <c r="L3168" s="6"/>
      <c r="M3168" s="6"/>
      <c r="N3168" s="6"/>
      <c r="O3168" s="10"/>
      <c r="P3168" s="6"/>
      <c r="Q3168" s="6"/>
      <c r="R3168" s="6"/>
      <c r="S3168" s="6"/>
      <c r="T3168" s="6"/>
      <c r="U3168" s="6"/>
      <c r="V3168" s="6"/>
      <c r="W3168" s="11"/>
      <c r="X3168" s="6"/>
      <c r="Y3168" s="6"/>
      <c r="Z3168" s="6"/>
      <c r="AA3168" s="6"/>
      <c r="AB3168" s="6"/>
      <c r="AZ3168" t="s">
        <v>5386</v>
      </c>
      <c r="BA3168" t="s">
        <v>5207</v>
      </c>
      <c r="BB3168" t="s">
        <v>20573</v>
      </c>
      <c r="BC3168" t="s">
        <v>3201</v>
      </c>
      <c r="BG3168" t="s">
        <v>18062</v>
      </c>
      <c r="BH3168" t="s">
        <v>9162</v>
      </c>
    </row>
    <row r="3169" spans="1:60" x14ac:dyDescent="0.25">
      <c r="A3169" s="12"/>
      <c r="B3169" s="13"/>
      <c r="C3169" s="13"/>
      <c r="D3169" s="13"/>
      <c r="E3169" s="13"/>
      <c r="F3169" s="13"/>
      <c r="G3169" s="13"/>
      <c r="H3169" s="13"/>
      <c r="I3169" s="13"/>
      <c r="J3169" s="13"/>
      <c r="K3169" s="13"/>
      <c r="L3169" s="13"/>
      <c r="M3169" s="13"/>
      <c r="N3169" s="13"/>
      <c r="O3169" s="14"/>
      <c r="P3169" s="13"/>
      <c r="Q3169" s="15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Z3169" t="s">
        <v>5387</v>
      </c>
      <c r="BA3169" t="s">
        <v>5207</v>
      </c>
      <c r="BB3169" t="s">
        <v>20573</v>
      </c>
      <c r="BC3169" t="s">
        <v>7263</v>
      </c>
      <c r="BG3169" t="s">
        <v>18063</v>
      </c>
      <c r="BH3169" t="s">
        <v>9162</v>
      </c>
    </row>
    <row r="3170" spans="1:60" x14ac:dyDescent="0.25">
      <c r="A3170" s="9"/>
      <c r="B3170" s="6"/>
      <c r="C3170" s="6"/>
      <c r="D3170" s="6"/>
      <c r="E3170" s="6"/>
      <c r="F3170" s="6"/>
      <c r="G3170" s="6"/>
      <c r="H3170" s="6"/>
      <c r="I3170" s="6"/>
      <c r="J3170" s="6"/>
      <c r="K3170" s="6"/>
      <c r="L3170" s="6"/>
      <c r="M3170" s="6"/>
      <c r="N3170" s="6"/>
      <c r="O3170" s="10"/>
      <c r="P3170" s="6"/>
      <c r="Q3170" s="11"/>
      <c r="R3170" s="6"/>
      <c r="S3170" s="6"/>
      <c r="T3170" s="6"/>
      <c r="U3170" s="6"/>
      <c r="V3170" s="6"/>
      <c r="W3170" s="11"/>
      <c r="X3170" s="6"/>
      <c r="Y3170" s="6"/>
      <c r="Z3170" s="6"/>
      <c r="AA3170" s="6"/>
      <c r="AB3170" s="6"/>
      <c r="AZ3170" t="s">
        <v>5388</v>
      </c>
      <c r="BA3170" t="s">
        <v>5207</v>
      </c>
      <c r="BB3170" t="s">
        <v>20573</v>
      </c>
      <c r="BC3170" t="s">
        <v>7263</v>
      </c>
      <c r="BG3170" t="s">
        <v>18064</v>
      </c>
      <c r="BH3170" t="s">
        <v>9162</v>
      </c>
    </row>
    <row r="3171" spans="1:60" x14ac:dyDescent="0.25">
      <c r="A3171" s="16"/>
      <c r="B3171" s="6"/>
      <c r="C3171" s="6"/>
      <c r="D3171" s="6"/>
      <c r="E3171" s="6"/>
      <c r="F3171" s="6"/>
      <c r="G3171" s="6"/>
      <c r="H3171" s="6"/>
      <c r="I3171" s="6"/>
      <c r="J3171" s="6"/>
      <c r="K3171" s="6"/>
      <c r="L3171" s="6"/>
      <c r="M3171" s="6"/>
      <c r="N3171" s="6"/>
      <c r="O3171" s="10"/>
      <c r="P3171" s="6"/>
      <c r="Q3171" s="6"/>
      <c r="R3171" s="6"/>
      <c r="S3171" s="6"/>
      <c r="T3171" s="6"/>
      <c r="U3171" s="17"/>
      <c r="V3171" s="17"/>
      <c r="W3171" s="11"/>
      <c r="X3171" s="6"/>
      <c r="Y3171" s="6"/>
      <c r="Z3171" s="6"/>
      <c r="AA3171" s="6"/>
      <c r="AB3171" s="6"/>
      <c r="AZ3171" t="s">
        <v>5389</v>
      </c>
      <c r="BA3171" t="s">
        <v>5207</v>
      </c>
      <c r="BB3171" t="s">
        <v>20573</v>
      </c>
      <c r="BC3171" t="s">
        <v>7263</v>
      </c>
      <c r="BG3171" t="s">
        <v>18065</v>
      </c>
      <c r="BH3171" t="s">
        <v>9160</v>
      </c>
    </row>
    <row r="3172" spans="1:60" x14ac:dyDescent="0.25">
      <c r="A3172" s="16"/>
      <c r="B3172" s="6"/>
      <c r="C3172" s="6"/>
      <c r="D3172" s="6"/>
      <c r="E3172" s="6"/>
      <c r="F3172" s="6"/>
      <c r="G3172" s="6"/>
      <c r="H3172" s="6"/>
      <c r="I3172" s="6"/>
      <c r="J3172" s="6"/>
      <c r="K3172" s="6"/>
      <c r="L3172" s="6"/>
      <c r="M3172" s="6"/>
      <c r="N3172" s="6"/>
      <c r="O3172" s="10"/>
      <c r="P3172" s="6"/>
      <c r="Q3172" s="6"/>
      <c r="R3172" s="6"/>
      <c r="S3172" s="6"/>
      <c r="T3172" s="6"/>
      <c r="U3172" s="17"/>
      <c r="V3172" s="17"/>
      <c r="W3172" s="11"/>
      <c r="X3172" s="6"/>
      <c r="Y3172" s="6"/>
      <c r="Z3172" s="6"/>
      <c r="AA3172" s="6"/>
      <c r="AB3172" s="6"/>
      <c r="AZ3172" t="s">
        <v>5390</v>
      </c>
      <c r="BA3172" t="s">
        <v>5207</v>
      </c>
      <c r="BB3172" t="s">
        <v>20573</v>
      </c>
      <c r="BC3172" t="s">
        <v>7263</v>
      </c>
      <c r="BG3172" t="s">
        <v>18066</v>
      </c>
      <c r="BH3172" t="s">
        <v>9160</v>
      </c>
    </row>
    <row r="3173" spans="1:60" x14ac:dyDescent="0.25">
      <c r="A3173" s="16"/>
      <c r="B3173" s="6"/>
      <c r="C3173" s="6"/>
      <c r="D3173" s="6"/>
      <c r="E3173" s="6"/>
      <c r="F3173" s="6"/>
      <c r="G3173" s="6"/>
      <c r="H3173" s="6"/>
      <c r="I3173" s="6"/>
      <c r="J3173" s="6"/>
      <c r="K3173" s="6"/>
      <c r="L3173" s="6"/>
      <c r="M3173" s="6"/>
      <c r="N3173" s="6"/>
      <c r="O3173" s="10"/>
      <c r="P3173" s="6"/>
      <c r="Q3173" s="6"/>
      <c r="R3173" s="6"/>
      <c r="S3173" s="6"/>
      <c r="T3173" s="6"/>
      <c r="U3173" s="17"/>
      <c r="V3173" s="17"/>
      <c r="W3173" s="11"/>
      <c r="X3173" s="6"/>
      <c r="Y3173" s="6"/>
      <c r="Z3173" s="6"/>
      <c r="AA3173" s="6"/>
      <c r="AB3173" s="6"/>
      <c r="AZ3173" t="s">
        <v>5391</v>
      </c>
      <c r="BA3173" t="s">
        <v>5207</v>
      </c>
      <c r="BB3173" t="s">
        <v>20573</v>
      </c>
      <c r="BC3173" t="s">
        <v>3201</v>
      </c>
      <c r="BG3173" t="s">
        <v>18067</v>
      </c>
      <c r="BH3173" t="s">
        <v>9162</v>
      </c>
    </row>
    <row r="3174" spans="1:60" x14ac:dyDescent="0.25">
      <c r="A3174" s="16"/>
      <c r="B3174" s="6"/>
      <c r="C3174" s="6"/>
      <c r="D3174" s="6"/>
      <c r="E3174" s="6"/>
      <c r="F3174" s="6"/>
      <c r="G3174" s="6"/>
      <c r="H3174" s="6"/>
      <c r="I3174" s="6"/>
      <c r="J3174" s="6"/>
      <c r="K3174" s="6"/>
      <c r="L3174" s="6"/>
      <c r="M3174" s="6"/>
      <c r="N3174" s="6"/>
      <c r="O3174" s="10"/>
      <c r="P3174" s="6"/>
      <c r="Q3174" s="11"/>
      <c r="R3174" s="6"/>
      <c r="S3174" s="6"/>
      <c r="T3174" s="6"/>
      <c r="U3174" s="17"/>
      <c r="V3174" s="17"/>
      <c r="W3174" s="11"/>
      <c r="X3174" s="6"/>
      <c r="Y3174" s="6"/>
      <c r="Z3174" s="6"/>
      <c r="AA3174" s="6"/>
      <c r="AB3174" s="6"/>
      <c r="AZ3174" t="s">
        <v>5392</v>
      </c>
      <c r="BA3174" t="s">
        <v>5207</v>
      </c>
      <c r="BB3174" t="s">
        <v>20573</v>
      </c>
      <c r="BC3174" t="s">
        <v>3200</v>
      </c>
      <c r="BG3174" t="s">
        <v>18068</v>
      </c>
      <c r="BH3174" t="s">
        <v>9164</v>
      </c>
    </row>
    <row r="3175" spans="1:60" x14ac:dyDescent="0.25">
      <c r="A3175" s="9"/>
      <c r="B3175" s="6"/>
      <c r="C3175" s="6"/>
      <c r="D3175" s="6"/>
      <c r="E3175" s="6"/>
      <c r="F3175" s="6"/>
      <c r="G3175" s="6"/>
      <c r="H3175" s="6"/>
      <c r="I3175" s="6"/>
      <c r="J3175" s="6"/>
      <c r="K3175" s="6"/>
      <c r="L3175" s="6"/>
      <c r="M3175" s="6"/>
      <c r="N3175" s="6"/>
      <c r="O3175" s="10"/>
      <c r="P3175" s="6"/>
      <c r="Q3175" s="11"/>
      <c r="R3175" s="6"/>
      <c r="S3175" s="6"/>
      <c r="T3175" s="6"/>
      <c r="U3175" s="6"/>
      <c r="V3175" s="6"/>
      <c r="W3175" s="11"/>
      <c r="X3175" s="6"/>
      <c r="Y3175" s="6"/>
      <c r="Z3175" s="6"/>
      <c r="AA3175" s="6"/>
      <c r="AB3175" s="6"/>
      <c r="AZ3175" t="s">
        <v>5393</v>
      </c>
      <c r="BA3175" t="s">
        <v>5207</v>
      </c>
      <c r="BB3175" t="s">
        <v>20573</v>
      </c>
      <c r="BC3175" t="s">
        <v>3200</v>
      </c>
      <c r="BG3175" t="s">
        <v>18069</v>
      </c>
      <c r="BH3175" t="s">
        <v>9160</v>
      </c>
    </row>
    <row r="3176" spans="1:60" x14ac:dyDescent="0.25">
      <c r="A3176" s="9"/>
      <c r="B3176" s="6"/>
      <c r="C3176" s="6"/>
      <c r="D3176" s="6"/>
      <c r="E3176" s="6"/>
      <c r="F3176" s="6"/>
      <c r="G3176" s="6"/>
      <c r="H3176" s="6"/>
      <c r="I3176" s="6"/>
      <c r="J3176" s="6"/>
      <c r="K3176" s="6"/>
      <c r="L3176" s="6"/>
      <c r="M3176" s="6"/>
      <c r="N3176" s="6"/>
      <c r="O3176" s="10"/>
      <c r="P3176" s="6"/>
      <c r="Q3176" s="11"/>
      <c r="R3176" s="6"/>
      <c r="S3176" s="6"/>
      <c r="T3176" s="6"/>
      <c r="U3176" s="6"/>
      <c r="V3176" s="6"/>
      <c r="W3176" s="11"/>
      <c r="X3176" s="6"/>
      <c r="Y3176" s="6"/>
      <c r="Z3176" s="6"/>
      <c r="AA3176" s="6"/>
      <c r="AB3176" s="6"/>
      <c r="AZ3176" t="s">
        <v>5394</v>
      </c>
      <c r="BA3176" t="s">
        <v>5207</v>
      </c>
      <c r="BB3176" t="s">
        <v>20573</v>
      </c>
      <c r="BC3176" t="s">
        <v>3201</v>
      </c>
      <c r="BG3176" t="s">
        <v>18070</v>
      </c>
      <c r="BH3176" t="s">
        <v>9160</v>
      </c>
    </row>
    <row r="3177" spans="1:60" x14ac:dyDescent="0.25">
      <c r="A3177" s="16"/>
      <c r="B3177" s="6"/>
      <c r="C3177" s="6"/>
      <c r="D3177" s="6"/>
      <c r="E3177" s="6"/>
      <c r="F3177" s="6"/>
      <c r="G3177" s="6"/>
      <c r="H3177" s="6"/>
      <c r="I3177" s="6"/>
      <c r="J3177" s="6"/>
      <c r="K3177" s="6"/>
      <c r="L3177" s="6"/>
      <c r="M3177" s="6"/>
      <c r="N3177" s="6"/>
      <c r="O3177" s="10"/>
      <c r="P3177" s="6"/>
      <c r="Q3177" s="6"/>
      <c r="R3177" s="6"/>
      <c r="S3177" s="6"/>
      <c r="T3177" s="6"/>
      <c r="U3177" s="17"/>
      <c r="V3177" s="17"/>
      <c r="W3177" s="11"/>
      <c r="X3177" s="6"/>
      <c r="Y3177" s="6"/>
      <c r="Z3177" s="6"/>
      <c r="AA3177" s="6"/>
      <c r="AB3177" s="6"/>
      <c r="AZ3177" t="s">
        <v>5395</v>
      </c>
      <c r="BA3177" t="s">
        <v>5207</v>
      </c>
      <c r="BB3177" t="s">
        <v>20573</v>
      </c>
      <c r="BC3177" t="s">
        <v>3201</v>
      </c>
      <c r="BG3177" t="s">
        <v>18071</v>
      </c>
      <c r="BH3177" t="s">
        <v>21872</v>
      </c>
    </row>
    <row r="3178" spans="1:60" x14ac:dyDescent="0.25">
      <c r="A3178" s="16"/>
      <c r="B3178" s="6"/>
      <c r="C3178" s="6"/>
      <c r="D3178" s="6"/>
      <c r="E3178" s="6"/>
      <c r="F3178" s="6"/>
      <c r="G3178" s="6"/>
      <c r="H3178" s="6"/>
      <c r="I3178" s="6"/>
      <c r="J3178" s="6"/>
      <c r="K3178" s="6"/>
      <c r="L3178" s="6"/>
      <c r="M3178" s="6"/>
      <c r="N3178" s="6"/>
      <c r="O3178" s="10"/>
      <c r="P3178" s="6"/>
      <c r="Q3178" s="6"/>
      <c r="R3178" s="6"/>
      <c r="S3178" s="6"/>
      <c r="T3178" s="6"/>
      <c r="U3178" s="17"/>
      <c r="V3178" s="17"/>
      <c r="W3178" s="11"/>
      <c r="X3178" s="6"/>
      <c r="Y3178" s="6"/>
      <c r="Z3178" s="6"/>
      <c r="AA3178" s="6"/>
      <c r="AB3178" s="6"/>
      <c r="AZ3178" t="s">
        <v>5396</v>
      </c>
      <c r="BA3178" t="s">
        <v>5207</v>
      </c>
      <c r="BB3178" t="s">
        <v>20573</v>
      </c>
      <c r="BC3178" t="s">
        <v>3201</v>
      </c>
      <c r="BG3178" t="s">
        <v>18073</v>
      </c>
      <c r="BH3178" t="s">
        <v>21873</v>
      </c>
    </row>
    <row r="3179" spans="1:60" x14ac:dyDescent="0.25">
      <c r="A3179" s="9"/>
      <c r="B3179" s="6"/>
      <c r="C3179" s="6"/>
      <c r="D3179" s="6"/>
      <c r="E3179" s="6"/>
      <c r="F3179" s="6"/>
      <c r="G3179" s="6"/>
      <c r="H3179" s="6"/>
      <c r="I3179" s="6"/>
      <c r="J3179" s="6"/>
      <c r="K3179" s="6"/>
      <c r="L3179" s="6"/>
      <c r="M3179" s="6"/>
      <c r="N3179" s="6"/>
      <c r="O3179" s="10"/>
      <c r="P3179" s="6"/>
      <c r="Q3179" s="11"/>
      <c r="R3179" s="6"/>
      <c r="S3179" s="6"/>
      <c r="T3179" s="6"/>
      <c r="U3179" s="6"/>
      <c r="V3179" s="6"/>
      <c r="W3179" s="11"/>
      <c r="X3179" s="6"/>
      <c r="Y3179" s="6"/>
      <c r="Z3179" s="6"/>
      <c r="AA3179" s="6"/>
      <c r="AB3179" s="6"/>
      <c r="AZ3179" t="s">
        <v>5397</v>
      </c>
      <c r="BA3179" t="s">
        <v>5207</v>
      </c>
      <c r="BB3179" t="s">
        <v>20573</v>
      </c>
      <c r="BC3179" t="s">
        <v>3201</v>
      </c>
      <c r="BG3179" t="s">
        <v>18074</v>
      </c>
      <c r="BH3179" t="s">
        <v>21872</v>
      </c>
    </row>
    <row r="3180" spans="1:60" x14ac:dyDescent="0.25">
      <c r="A3180" s="9"/>
      <c r="B3180" s="6"/>
      <c r="C3180" s="6"/>
      <c r="D3180" s="6"/>
      <c r="E3180" s="6"/>
      <c r="F3180" s="6"/>
      <c r="G3180" s="6"/>
      <c r="H3180" s="6"/>
      <c r="I3180" s="6"/>
      <c r="J3180" s="6"/>
      <c r="K3180" s="6"/>
      <c r="L3180" s="6"/>
      <c r="M3180" s="6"/>
      <c r="N3180" s="6"/>
      <c r="O3180" s="10"/>
      <c r="P3180" s="6"/>
      <c r="Q3180" s="11"/>
      <c r="R3180" s="6"/>
      <c r="S3180" s="6"/>
      <c r="T3180" s="6"/>
      <c r="U3180" s="6"/>
      <c r="V3180" s="6"/>
      <c r="W3180" s="11"/>
      <c r="X3180" s="6"/>
      <c r="Y3180" s="6"/>
      <c r="Z3180" s="6"/>
      <c r="AA3180" s="6"/>
      <c r="AB3180" s="6"/>
      <c r="AZ3180" t="s">
        <v>5398</v>
      </c>
      <c r="BA3180" t="s">
        <v>5207</v>
      </c>
      <c r="BB3180" t="s">
        <v>20573</v>
      </c>
      <c r="BC3180" t="s">
        <v>3201</v>
      </c>
      <c r="BG3180" t="s">
        <v>18075</v>
      </c>
      <c r="BH3180" t="s">
        <v>21872</v>
      </c>
    </row>
    <row r="3181" spans="1:60" x14ac:dyDescent="0.25">
      <c r="A3181" s="16"/>
      <c r="B3181" s="6"/>
      <c r="C3181" s="6"/>
      <c r="D3181" s="6"/>
      <c r="E3181" s="6"/>
      <c r="F3181" s="6"/>
      <c r="G3181" s="6"/>
      <c r="H3181" s="6"/>
      <c r="I3181" s="6"/>
      <c r="J3181" s="6"/>
      <c r="K3181" s="6"/>
      <c r="L3181" s="6"/>
      <c r="M3181" s="6"/>
      <c r="N3181" s="6"/>
      <c r="O3181" s="10"/>
      <c r="P3181" s="6"/>
      <c r="Q3181" s="6"/>
      <c r="R3181" s="6"/>
      <c r="S3181" s="6"/>
      <c r="T3181" s="6"/>
      <c r="U3181" s="17"/>
      <c r="V3181" s="17"/>
      <c r="W3181" s="11"/>
      <c r="X3181" s="6"/>
      <c r="Y3181" s="6"/>
      <c r="Z3181" s="6"/>
      <c r="AA3181" s="6"/>
      <c r="AB3181" s="6"/>
      <c r="AZ3181" t="s">
        <v>5399</v>
      </c>
      <c r="BA3181" t="s">
        <v>5207</v>
      </c>
      <c r="BB3181" t="s">
        <v>20573</v>
      </c>
      <c r="BC3181" t="s">
        <v>7263</v>
      </c>
      <c r="BG3181" t="s">
        <v>18076</v>
      </c>
      <c r="BH3181" t="s">
        <v>21872</v>
      </c>
    </row>
    <row r="3182" spans="1:60" x14ac:dyDescent="0.25">
      <c r="A3182" s="16"/>
      <c r="B3182" s="6"/>
      <c r="C3182" s="6"/>
      <c r="D3182" s="6"/>
      <c r="E3182" s="6"/>
      <c r="F3182" s="6"/>
      <c r="G3182" s="6"/>
      <c r="H3182" s="6"/>
      <c r="I3182" s="6"/>
      <c r="J3182" s="6"/>
      <c r="K3182" s="6"/>
      <c r="L3182" s="6"/>
      <c r="M3182" s="6"/>
      <c r="N3182" s="6"/>
      <c r="O3182" s="10"/>
      <c r="P3182" s="6"/>
      <c r="Q3182" s="6"/>
      <c r="R3182" s="6"/>
      <c r="S3182" s="6"/>
      <c r="T3182" s="6"/>
      <c r="U3182" s="17"/>
      <c r="V3182" s="17"/>
      <c r="W3182" s="11"/>
      <c r="X3182" s="6"/>
      <c r="Y3182" s="6"/>
      <c r="Z3182" s="6"/>
      <c r="AA3182" s="6"/>
      <c r="AB3182" s="6"/>
      <c r="AZ3182" t="s">
        <v>5400</v>
      </c>
      <c r="BA3182" t="s">
        <v>5207</v>
      </c>
      <c r="BB3182" t="s">
        <v>20573</v>
      </c>
      <c r="BC3182" t="s">
        <v>7263</v>
      </c>
      <c r="BG3182" t="s">
        <v>18077</v>
      </c>
      <c r="BH3182" t="s">
        <v>21872</v>
      </c>
    </row>
    <row r="3183" spans="1:60" x14ac:dyDescent="0.25">
      <c r="A3183" s="12"/>
      <c r="B3183" s="13"/>
      <c r="C3183" s="13"/>
      <c r="D3183" s="13"/>
      <c r="E3183" s="13"/>
      <c r="F3183" s="13"/>
      <c r="G3183" s="13"/>
      <c r="H3183" s="13"/>
      <c r="I3183" s="13"/>
      <c r="J3183" s="13"/>
      <c r="K3183" s="13"/>
      <c r="L3183" s="13"/>
      <c r="M3183" s="13"/>
      <c r="N3183" s="13"/>
      <c r="O3183" s="14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Z3183" t="s">
        <v>5401</v>
      </c>
      <c r="BA3183" t="s">
        <v>5207</v>
      </c>
      <c r="BB3183" t="s">
        <v>20573</v>
      </c>
      <c r="BC3183" t="s">
        <v>3201</v>
      </c>
      <c r="BG3183" t="s">
        <v>18078</v>
      </c>
      <c r="BH3183" t="s">
        <v>21872</v>
      </c>
    </row>
    <row r="3184" spans="1:60" x14ac:dyDescent="0.25">
      <c r="A3184" s="9"/>
      <c r="B3184" s="6"/>
      <c r="C3184" s="6"/>
      <c r="D3184" s="6"/>
      <c r="E3184" s="6"/>
      <c r="F3184" s="6"/>
      <c r="G3184" s="6"/>
      <c r="H3184" s="6"/>
      <c r="I3184" s="6"/>
      <c r="J3184" s="6"/>
      <c r="K3184" s="6"/>
      <c r="L3184" s="6"/>
      <c r="M3184" s="6"/>
      <c r="N3184" s="6"/>
      <c r="O3184" s="10"/>
      <c r="P3184" s="6"/>
      <c r="Q3184" s="6"/>
      <c r="R3184" s="6"/>
      <c r="S3184" s="6"/>
      <c r="T3184" s="6"/>
      <c r="U3184" s="6"/>
      <c r="V3184" s="6"/>
      <c r="W3184" s="11"/>
      <c r="X3184" s="6"/>
      <c r="Y3184" s="6"/>
      <c r="Z3184" s="6"/>
      <c r="AA3184" s="6"/>
      <c r="AB3184" s="6"/>
      <c r="AZ3184" t="s">
        <v>5402</v>
      </c>
      <c r="BA3184" t="s">
        <v>5207</v>
      </c>
      <c r="BB3184" t="s">
        <v>20573</v>
      </c>
      <c r="BC3184" t="s">
        <v>7263</v>
      </c>
      <c r="BG3184" t="s">
        <v>18079</v>
      </c>
      <c r="BH3184" t="s">
        <v>21872</v>
      </c>
    </row>
    <row r="3185" spans="1:60" x14ac:dyDescent="0.25">
      <c r="A3185" s="16"/>
      <c r="B3185" s="6"/>
      <c r="C3185" s="6"/>
      <c r="D3185" s="6"/>
      <c r="E3185" s="6"/>
      <c r="F3185" s="6"/>
      <c r="G3185" s="6"/>
      <c r="H3185" s="6"/>
      <c r="I3185" s="6"/>
      <c r="J3185" s="6"/>
      <c r="K3185" s="6"/>
      <c r="L3185" s="6"/>
      <c r="M3185" s="6"/>
      <c r="N3185" s="6"/>
      <c r="O3185" s="10"/>
      <c r="P3185" s="6"/>
      <c r="Q3185" s="11"/>
      <c r="R3185" s="6"/>
      <c r="S3185" s="6"/>
      <c r="T3185" s="6"/>
      <c r="U3185" s="17"/>
      <c r="V3185" s="17"/>
      <c r="W3185" s="11"/>
      <c r="X3185" s="6"/>
      <c r="Y3185" s="6"/>
      <c r="Z3185" s="6"/>
      <c r="AA3185" s="6"/>
      <c r="AB3185" s="6"/>
      <c r="AZ3185" t="s">
        <v>5403</v>
      </c>
      <c r="BA3185" t="s">
        <v>5207</v>
      </c>
      <c r="BB3185" t="s">
        <v>20573</v>
      </c>
      <c r="BC3185" t="s">
        <v>7263</v>
      </c>
      <c r="BG3185" t="s">
        <v>18080</v>
      </c>
      <c r="BH3185" t="s">
        <v>21872</v>
      </c>
    </row>
    <row r="3186" spans="1:60" x14ac:dyDescent="0.25">
      <c r="A3186" s="9"/>
      <c r="B3186" s="6"/>
      <c r="C3186" s="6"/>
      <c r="D3186" s="6"/>
      <c r="E3186" s="6"/>
      <c r="F3186" s="6"/>
      <c r="G3186" s="6"/>
      <c r="H3186" s="6"/>
      <c r="I3186" s="6"/>
      <c r="J3186" s="6"/>
      <c r="K3186" s="6"/>
      <c r="L3186" s="6"/>
      <c r="M3186" s="6"/>
      <c r="N3186" s="6"/>
      <c r="O3186" s="10"/>
      <c r="P3186" s="6"/>
      <c r="Q3186" s="11"/>
      <c r="R3186" s="6"/>
      <c r="S3186" s="6"/>
      <c r="T3186" s="6"/>
      <c r="U3186" s="6"/>
      <c r="V3186" s="6"/>
      <c r="W3186" s="11"/>
      <c r="X3186" s="6"/>
      <c r="Y3186" s="6"/>
      <c r="Z3186" s="6"/>
      <c r="AA3186" s="6"/>
      <c r="AB3186" s="6"/>
      <c r="AZ3186" t="s">
        <v>5404</v>
      </c>
      <c r="BA3186" t="s">
        <v>5207</v>
      </c>
      <c r="BB3186" t="s">
        <v>20573</v>
      </c>
      <c r="BC3186" t="s">
        <v>7263</v>
      </c>
      <c r="BG3186" t="s">
        <v>18081</v>
      </c>
      <c r="BH3186" t="s">
        <v>21872</v>
      </c>
    </row>
    <row r="3187" spans="1:60" x14ac:dyDescent="0.25">
      <c r="A3187" s="12"/>
      <c r="B3187" s="13"/>
      <c r="C3187" s="13"/>
      <c r="D3187" s="13"/>
      <c r="E3187" s="13"/>
      <c r="F3187" s="13"/>
      <c r="G3187" s="13"/>
      <c r="H3187" s="13"/>
      <c r="I3187" s="13"/>
      <c r="J3187" s="13"/>
      <c r="K3187" s="13"/>
      <c r="L3187" s="13"/>
      <c r="M3187" s="13"/>
      <c r="N3187" s="13"/>
      <c r="O3187" s="14"/>
      <c r="P3187" s="13"/>
      <c r="Q3187" s="15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Z3187" t="s">
        <v>5405</v>
      </c>
      <c r="BA3187" t="s">
        <v>5207</v>
      </c>
      <c r="BB3187" t="s">
        <v>20573</v>
      </c>
      <c r="BC3187" t="s">
        <v>7263</v>
      </c>
      <c r="BG3187" t="s">
        <v>18082</v>
      </c>
      <c r="BH3187" t="s">
        <v>21873</v>
      </c>
    </row>
    <row r="3188" spans="1:60" x14ac:dyDescent="0.25">
      <c r="A3188" s="9"/>
      <c r="B3188" s="6"/>
      <c r="C3188" s="6"/>
      <c r="D3188" s="6"/>
      <c r="E3188" s="6"/>
      <c r="F3188" s="6"/>
      <c r="G3188" s="6"/>
      <c r="H3188" s="6"/>
      <c r="I3188" s="6"/>
      <c r="J3188" s="6"/>
      <c r="K3188" s="6"/>
      <c r="L3188" s="6"/>
      <c r="M3188" s="6"/>
      <c r="N3188" s="6"/>
      <c r="O3188" s="10"/>
      <c r="P3188" s="6"/>
      <c r="Q3188" s="11"/>
      <c r="R3188" s="6"/>
      <c r="S3188" s="6"/>
      <c r="T3188" s="6"/>
      <c r="U3188" s="6"/>
      <c r="V3188" s="6"/>
      <c r="W3188" s="11"/>
      <c r="X3188" s="6"/>
      <c r="Y3188" s="6"/>
      <c r="Z3188" s="6"/>
      <c r="AA3188" s="6"/>
      <c r="AB3188" s="6"/>
      <c r="AZ3188" t="s">
        <v>5406</v>
      </c>
      <c r="BA3188" t="s">
        <v>5207</v>
      </c>
      <c r="BB3188" t="s">
        <v>20573</v>
      </c>
      <c r="BC3188" t="s">
        <v>3201</v>
      </c>
      <c r="BG3188" t="s">
        <v>18083</v>
      </c>
      <c r="BH3188" t="s">
        <v>21872</v>
      </c>
    </row>
    <row r="3189" spans="1:60" x14ac:dyDescent="0.25">
      <c r="A3189" s="9"/>
      <c r="B3189" s="6"/>
      <c r="C3189" s="6"/>
      <c r="D3189" s="6"/>
      <c r="E3189" s="6"/>
      <c r="F3189" s="6"/>
      <c r="G3189" s="6"/>
      <c r="H3189" s="6"/>
      <c r="I3189" s="6"/>
      <c r="J3189" s="6"/>
      <c r="K3189" s="6"/>
      <c r="L3189" s="6"/>
      <c r="M3189" s="6"/>
      <c r="N3189" s="6"/>
      <c r="O3189" s="10"/>
      <c r="P3189" s="6"/>
      <c r="Q3189" s="6"/>
      <c r="R3189" s="6"/>
      <c r="S3189" s="6"/>
      <c r="T3189" s="6"/>
      <c r="U3189" s="6"/>
      <c r="V3189" s="6"/>
      <c r="W3189" s="11"/>
      <c r="X3189" s="6"/>
      <c r="Y3189" s="6"/>
      <c r="Z3189" s="6"/>
      <c r="AA3189" s="6"/>
      <c r="AB3189" s="6"/>
      <c r="AZ3189" t="s">
        <v>5407</v>
      </c>
      <c r="BA3189" t="s">
        <v>5207</v>
      </c>
      <c r="BB3189" t="s">
        <v>20573</v>
      </c>
      <c r="BC3189" t="s">
        <v>7263</v>
      </c>
      <c r="BG3189" t="s">
        <v>18084</v>
      </c>
      <c r="BH3189" t="s">
        <v>21872</v>
      </c>
    </row>
    <row r="3190" spans="1:60" x14ac:dyDescent="0.25">
      <c r="A3190" s="16"/>
      <c r="B3190" s="6"/>
      <c r="C3190" s="6"/>
      <c r="D3190" s="6"/>
      <c r="E3190" s="6"/>
      <c r="F3190" s="6"/>
      <c r="G3190" s="6"/>
      <c r="H3190" s="6"/>
      <c r="I3190" s="6"/>
      <c r="J3190" s="6"/>
      <c r="K3190" s="6"/>
      <c r="L3190" s="6"/>
      <c r="M3190" s="6"/>
      <c r="N3190" s="6"/>
      <c r="O3190" s="10"/>
      <c r="P3190" s="6"/>
      <c r="Q3190" s="6"/>
      <c r="R3190" s="6"/>
      <c r="S3190" s="6"/>
      <c r="T3190" s="6"/>
      <c r="U3190" s="17"/>
      <c r="V3190" s="17"/>
      <c r="W3190" s="11"/>
      <c r="X3190" s="6"/>
      <c r="Y3190" s="6"/>
      <c r="Z3190" s="6"/>
      <c r="AA3190" s="6"/>
      <c r="AB3190" s="6"/>
      <c r="AZ3190" t="s">
        <v>5408</v>
      </c>
      <c r="BA3190" t="s">
        <v>5207</v>
      </c>
      <c r="BB3190" t="s">
        <v>20573</v>
      </c>
      <c r="BC3190" t="s">
        <v>7263</v>
      </c>
      <c r="BG3190" t="s">
        <v>18085</v>
      </c>
      <c r="BH3190" t="s">
        <v>21874</v>
      </c>
    </row>
    <row r="3191" spans="1:60" x14ac:dyDescent="0.25">
      <c r="A3191" s="9"/>
      <c r="B3191" s="6"/>
      <c r="C3191" s="6"/>
      <c r="D3191" s="6"/>
      <c r="E3191" s="6"/>
      <c r="F3191" s="6"/>
      <c r="G3191" s="6"/>
      <c r="H3191" s="6"/>
      <c r="I3191" s="6"/>
      <c r="J3191" s="6"/>
      <c r="K3191" s="6"/>
      <c r="L3191" s="6"/>
      <c r="M3191" s="6"/>
      <c r="N3191" s="6"/>
      <c r="O3191" s="10"/>
      <c r="P3191" s="6"/>
      <c r="Q3191" s="6"/>
      <c r="R3191" s="6"/>
      <c r="S3191" s="6"/>
      <c r="T3191" s="6"/>
      <c r="U3191" s="6"/>
      <c r="V3191" s="6"/>
      <c r="W3191" s="11"/>
      <c r="X3191" s="6"/>
      <c r="Y3191" s="6"/>
      <c r="Z3191" s="6"/>
      <c r="AA3191" s="6"/>
      <c r="AB3191" s="6"/>
      <c r="AZ3191" t="s">
        <v>5409</v>
      </c>
      <c r="BA3191" t="s">
        <v>5207</v>
      </c>
      <c r="BB3191" t="s">
        <v>20573</v>
      </c>
      <c r="BC3191" t="s">
        <v>7263</v>
      </c>
      <c r="BG3191" t="s">
        <v>18087</v>
      </c>
      <c r="BH3191" t="s">
        <v>21875</v>
      </c>
    </row>
    <row r="3192" spans="1:60" x14ac:dyDescent="0.25">
      <c r="A3192" s="9"/>
      <c r="B3192" s="6"/>
      <c r="C3192" s="6"/>
      <c r="D3192" s="6"/>
      <c r="E3192" s="6"/>
      <c r="F3192" s="6"/>
      <c r="G3192" s="6"/>
      <c r="H3192" s="6"/>
      <c r="I3192" s="6"/>
      <c r="J3192" s="6"/>
      <c r="K3192" s="6"/>
      <c r="L3192" s="6"/>
      <c r="M3192" s="6"/>
      <c r="N3192" s="6"/>
      <c r="O3192" s="10"/>
      <c r="P3192" s="6"/>
      <c r="Q3192" s="11"/>
      <c r="R3192" s="6"/>
      <c r="S3192" s="6"/>
      <c r="T3192" s="6"/>
      <c r="U3192" s="6"/>
      <c r="V3192" s="6"/>
      <c r="W3192" s="11"/>
      <c r="X3192" s="6"/>
      <c r="Y3192" s="6"/>
      <c r="Z3192" s="6"/>
      <c r="AA3192" s="6"/>
      <c r="AB3192" s="6"/>
      <c r="AZ3192" t="s">
        <v>5410</v>
      </c>
      <c r="BA3192" t="s">
        <v>5207</v>
      </c>
      <c r="BB3192" t="s">
        <v>20573</v>
      </c>
      <c r="BC3192" t="s">
        <v>3201</v>
      </c>
      <c r="BG3192" t="s">
        <v>18088</v>
      </c>
      <c r="BH3192" t="s">
        <v>21876</v>
      </c>
    </row>
    <row r="3193" spans="1:60" x14ac:dyDescent="0.25">
      <c r="A3193" s="16"/>
      <c r="B3193" s="6"/>
      <c r="C3193" s="6"/>
      <c r="D3193" s="6"/>
      <c r="E3193" s="6"/>
      <c r="F3193" s="6"/>
      <c r="G3193" s="6"/>
      <c r="H3193" s="6"/>
      <c r="I3193" s="6"/>
      <c r="J3193" s="6"/>
      <c r="K3193" s="6"/>
      <c r="L3193" s="6"/>
      <c r="M3193" s="6"/>
      <c r="N3193" s="6"/>
      <c r="O3193" s="10"/>
      <c r="P3193" s="6"/>
      <c r="Q3193" s="6"/>
      <c r="R3193" s="6"/>
      <c r="S3193" s="6"/>
      <c r="T3193" s="6"/>
      <c r="U3193" s="17"/>
      <c r="V3193" s="17"/>
      <c r="W3193" s="11"/>
      <c r="X3193" s="6"/>
      <c r="Y3193" s="6"/>
      <c r="Z3193" s="6"/>
      <c r="AA3193" s="6"/>
      <c r="AB3193" s="6"/>
      <c r="AZ3193" t="s">
        <v>5411</v>
      </c>
      <c r="BA3193" t="s">
        <v>5207</v>
      </c>
      <c r="BB3193" t="s">
        <v>20573</v>
      </c>
      <c r="BC3193" t="s">
        <v>7263</v>
      </c>
      <c r="BG3193" t="s">
        <v>18089</v>
      </c>
      <c r="BH3193" t="s">
        <v>21877</v>
      </c>
    </row>
    <row r="3194" spans="1:60" x14ac:dyDescent="0.25">
      <c r="A3194" s="16"/>
      <c r="B3194" s="13"/>
      <c r="C3194" s="13"/>
      <c r="D3194" s="13"/>
      <c r="E3194" s="13"/>
      <c r="F3194" s="13"/>
      <c r="G3194" s="13"/>
      <c r="H3194" s="13"/>
      <c r="I3194" s="13"/>
      <c r="J3194" s="13"/>
      <c r="K3194" s="13"/>
      <c r="L3194" s="13"/>
      <c r="M3194" s="13"/>
      <c r="N3194" s="13"/>
      <c r="O3194" s="14"/>
      <c r="P3194" s="13"/>
      <c r="Q3194" s="15"/>
      <c r="R3194" s="13"/>
      <c r="S3194" s="13"/>
      <c r="T3194" s="13"/>
      <c r="U3194" s="17"/>
      <c r="V3194" s="17"/>
      <c r="W3194" s="13"/>
      <c r="X3194" s="13"/>
      <c r="Y3194" s="13"/>
      <c r="Z3194" s="13"/>
      <c r="AA3194" s="13"/>
      <c r="AB3194" s="13"/>
      <c r="AZ3194" t="s">
        <v>5412</v>
      </c>
      <c r="BA3194" t="s">
        <v>5207</v>
      </c>
      <c r="BB3194" t="s">
        <v>20573</v>
      </c>
      <c r="BC3194" t="s">
        <v>7263</v>
      </c>
      <c r="BG3194" t="s">
        <v>18090</v>
      </c>
      <c r="BH3194" t="s">
        <v>21876</v>
      </c>
    </row>
    <row r="3195" spans="1:60" x14ac:dyDescent="0.25">
      <c r="A3195" s="9"/>
      <c r="B3195" s="6"/>
      <c r="C3195" s="6"/>
      <c r="D3195" s="6"/>
      <c r="E3195" s="6"/>
      <c r="F3195" s="6"/>
      <c r="G3195" s="6"/>
      <c r="H3195" s="6"/>
      <c r="I3195" s="6"/>
      <c r="J3195" s="6"/>
      <c r="K3195" s="6"/>
      <c r="L3195" s="6"/>
      <c r="M3195" s="6"/>
      <c r="N3195" s="6"/>
      <c r="O3195" s="10"/>
      <c r="P3195" s="6"/>
      <c r="Q3195" s="6"/>
      <c r="R3195" s="6"/>
      <c r="S3195" s="6"/>
      <c r="T3195" s="6"/>
      <c r="U3195" s="6"/>
      <c r="V3195" s="6"/>
      <c r="W3195" s="11"/>
      <c r="X3195" s="6"/>
      <c r="Y3195" s="6"/>
      <c r="Z3195" s="6"/>
      <c r="AA3195" s="6"/>
      <c r="AB3195" s="6"/>
      <c r="AZ3195" t="s">
        <v>5413</v>
      </c>
      <c r="BA3195" t="s">
        <v>5207</v>
      </c>
      <c r="BB3195" t="s">
        <v>20573</v>
      </c>
      <c r="BC3195" t="s">
        <v>7263</v>
      </c>
      <c r="BG3195" t="s">
        <v>18091</v>
      </c>
      <c r="BH3195" t="s">
        <v>21876</v>
      </c>
    </row>
    <row r="3196" spans="1:60" x14ac:dyDescent="0.25">
      <c r="A3196" s="9"/>
      <c r="B3196" s="6"/>
      <c r="C3196" s="6"/>
      <c r="D3196" s="6"/>
      <c r="E3196" s="6"/>
      <c r="F3196" s="6"/>
      <c r="G3196" s="6"/>
      <c r="H3196" s="6"/>
      <c r="I3196" s="6"/>
      <c r="J3196" s="6"/>
      <c r="K3196" s="6"/>
      <c r="L3196" s="6"/>
      <c r="M3196" s="6"/>
      <c r="N3196" s="6"/>
      <c r="O3196" s="10"/>
      <c r="P3196" s="6"/>
      <c r="Q3196" s="11"/>
      <c r="R3196" s="6"/>
      <c r="S3196" s="6"/>
      <c r="T3196" s="6"/>
      <c r="U3196" s="6"/>
      <c r="V3196" s="6"/>
      <c r="W3196" s="11"/>
      <c r="X3196" s="6"/>
      <c r="Y3196" s="6"/>
      <c r="Z3196" s="6"/>
      <c r="AA3196" s="6"/>
      <c r="AB3196" s="6"/>
      <c r="AZ3196" t="s">
        <v>5414</v>
      </c>
      <c r="BA3196" t="s">
        <v>5207</v>
      </c>
      <c r="BB3196" t="s">
        <v>20573</v>
      </c>
      <c r="BC3196" t="s">
        <v>7263</v>
      </c>
      <c r="BG3196" t="s">
        <v>18092</v>
      </c>
      <c r="BH3196" t="s">
        <v>21878</v>
      </c>
    </row>
    <row r="3197" spans="1:60" x14ac:dyDescent="0.25">
      <c r="A3197" s="16"/>
      <c r="B3197" s="6"/>
      <c r="C3197" s="6"/>
      <c r="D3197" s="6"/>
      <c r="E3197" s="6"/>
      <c r="F3197" s="6"/>
      <c r="G3197" s="6"/>
      <c r="H3197" s="6"/>
      <c r="I3197" s="6"/>
      <c r="J3197" s="6"/>
      <c r="K3197" s="6"/>
      <c r="L3197" s="6"/>
      <c r="M3197" s="6"/>
      <c r="N3197" s="6"/>
      <c r="O3197" s="10"/>
      <c r="P3197" s="6"/>
      <c r="Q3197" s="6"/>
      <c r="R3197" s="6"/>
      <c r="S3197" s="6"/>
      <c r="T3197" s="6"/>
      <c r="U3197" s="17"/>
      <c r="V3197" s="17"/>
      <c r="W3197" s="11"/>
      <c r="X3197" s="6"/>
      <c r="Y3197" s="6"/>
      <c r="Z3197" s="6"/>
      <c r="AA3197" s="6"/>
      <c r="AB3197" s="6"/>
      <c r="AZ3197" t="s">
        <v>5415</v>
      </c>
      <c r="BA3197" t="s">
        <v>5207</v>
      </c>
      <c r="BB3197" t="s">
        <v>20573</v>
      </c>
      <c r="BC3197" t="s">
        <v>7263</v>
      </c>
      <c r="BG3197" t="s">
        <v>18093</v>
      </c>
      <c r="BH3197" t="s">
        <v>9281</v>
      </c>
    </row>
    <row r="3198" spans="1:60" x14ac:dyDescent="0.25">
      <c r="A3198" s="9"/>
      <c r="B3198" s="6"/>
      <c r="C3198" s="6"/>
      <c r="D3198" s="6"/>
      <c r="E3198" s="6"/>
      <c r="F3198" s="6"/>
      <c r="G3198" s="6"/>
      <c r="H3198" s="6"/>
      <c r="I3198" s="6"/>
      <c r="J3198" s="6"/>
      <c r="K3198" s="6"/>
      <c r="L3198" s="6"/>
      <c r="M3198" s="6"/>
      <c r="N3198" s="6"/>
      <c r="O3198" s="10"/>
      <c r="P3198" s="6"/>
      <c r="Q3198" s="6"/>
      <c r="R3198" s="6"/>
      <c r="S3198" s="6"/>
      <c r="T3198" s="6"/>
      <c r="U3198" s="6"/>
      <c r="V3198" s="6"/>
      <c r="W3198" s="11"/>
      <c r="X3198" s="6"/>
      <c r="Y3198" s="6"/>
      <c r="Z3198" s="6"/>
      <c r="AA3198" s="6"/>
      <c r="AB3198" s="6"/>
      <c r="AZ3198" t="s">
        <v>5416</v>
      </c>
      <c r="BA3198" t="s">
        <v>5207</v>
      </c>
      <c r="BB3198" t="s">
        <v>20573</v>
      </c>
      <c r="BC3198" t="s">
        <v>7263</v>
      </c>
      <c r="BG3198" t="s">
        <v>18094</v>
      </c>
      <c r="BH3198" t="s">
        <v>9250</v>
      </c>
    </row>
    <row r="3199" spans="1:60" x14ac:dyDescent="0.25">
      <c r="A3199" s="12"/>
      <c r="B3199" s="13"/>
      <c r="C3199" s="13"/>
      <c r="D3199" s="13"/>
      <c r="E3199" s="13"/>
      <c r="F3199" s="13"/>
      <c r="G3199" s="13"/>
      <c r="H3199" s="13"/>
      <c r="I3199" s="13"/>
      <c r="J3199" s="13"/>
      <c r="K3199" s="13"/>
      <c r="L3199" s="13"/>
      <c r="M3199" s="13"/>
      <c r="N3199" s="13"/>
      <c r="O3199" s="14"/>
      <c r="P3199" s="13"/>
      <c r="Q3199" s="15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Z3199" t="s">
        <v>5417</v>
      </c>
      <c r="BA3199" t="s">
        <v>5207</v>
      </c>
      <c r="BB3199" t="s">
        <v>20573</v>
      </c>
      <c r="BC3199" t="s">
        <v>7263</v>
      </c>
      <c r="BG3199" t="s">
        <v>18095</v>
      </c>
      <c r="BH3199" t="s">
        <v>9268</v>
      </c>
    </row>
    <row r="3200" spans="1:60" x14ac:dyDescent="0.25">
      <c r="A3200" s="16"/>
      <c r="B3200" s="6"/>
      <c r="C3200" s="6"/>
      <c r="D3200" s="6"/>
      <c r="E3200" s="6"/>
      <c r="F3200" s="6"/>
      <c r="G3200" s="6"/>
      <c r="H3200" s="6"/>
      <c r="I3200" s="6"/>
      <c r="J3200" s="6"/>
      <c r="K3200" s="6"/>
      <c r="L3200" s="6"/>
      <c r="M3200" s="6"/>
      <c r="N3200" s="6"/>
      <c r="O3200" s="10"/>
      <c r="P3200" s="6"/>
      <c r="Q3200" s="6"/>
      <c r="R3200" s="6"/>
      <c r="S3200" s="6"/>
      <c r="T3200" s="6"/>
      <c r="U3200" s="17"/>
      <c r="V3200" s="17"/>
      <c r="W3200" s="11"/>
      <c r="X3200" s="6"/>
      <c r="Y3200" s="6"/>
      <c r="Z3200" s="6"/>
      <c r="AA3200" s="6"/>
      <c r="AB3200" s="6"/>
      <c r="AZ3200" t="s">
        <v>5418</v>
      </c>
      <c r="BA3200" t="s">
        <v>5207</v>
      </c>
      <c r="BB3200" t="s">
        <v>20573</v>
      </c>
      <c r="BC3200" t="s">
        <v>7263</v>
      </c>
      <c r="BG3200" t="s">
        <v>18096</v>
      </c>
      <c r="BH3200" t="s">
        <v>9268</v>
      </c>
    </row>
    <row r="3201" spans="1:60" x14ac:dyDescent="0.25">
      <c r="A3201" s="16"/>
      <c r="B3201" s="6"/>
      <c r="C3201" s="6"/>
      <c r="D3201" s="6"/>
      <c r="E3201" s="6"/>
      <c r="F3201" s="6"/>
      <c r="G3201" s="6"/>
      <c r="H3201" s="6"/>
      <c r="I3201" s="6"/>
      <c r="J3201" s="6"/>
      <c r="K3201" s="6"/>
      <c r="L3201" s="6"/>
      <c r="M3201" s="6"/>
      <c r="N3201" s="6"/>
      <c r="O3201" s="10"/>
      <c r="P3201" s="6"/>
      <c r="Q3201" s="11"/>
      <c r="R3201" s="6"/>
      <c r="S3201" s="6"/>
      <c r="T3201" s="6"/>
      <c r="U3201" s="17"/>
      <c r="V3201" s="17"/>
      <c r="W3201" s="11"/>
      <c r="X3201" s="6"/>
      <c r="Y3201" s="6"/>
      <c r="Z3201" s="6"/>
      <c r="AA3201" s="6"/>
      <c r="AB3201" s="6"/>
      <c r="AZ3201" t="s">
        <v>5419</v>
      </c>
      <c r="BA3201" t="s">
        <v>5207</v>
      </c>
      <c r="BB3201" t="s">
        <v>20573</v>
      </c>
      <c r="BC3201" t="s">
        <v>3201</v>
      </c>
      <c r="BG3201" t="s">
        <v>18097</v>
      </c>
      <c r="BH3201" t="s">
        <v>9286</v>
      </c>
    </row>
    <row r="3202" spans="1:60" x14ac:dyDescent="0.25">
      <c r="A3202" s="16"/>
      <c r="B3202" s="6"/>
      <c r="C3202" s="6"/>
      <c r="D3202" s="6"/>
      <c r="E3202" s="6"/>
      <c r="F3202" s="6"/>
      <c r="G3202" s="6"/>
      <c r="H3202" s="6"/>
      <c r="I3202" s="6"/>
      <c r="J3202" s="6"/>
      <c r="K3202" s="6"/>
      <c r="L3202" s="6"/>
      <c r="M3202" s="6"/>
      <c r="N3202" s="6"/>
      <c r="O3202" s="10"/>
      <c r="P3202" s="6"/>
      <c r="Q3202" s="6"/>
      <c r="R3202" s="6"/>
      <c r="S3202" s="6"/>
      <c r="T3202" s="6"/>
      <c r="U3202" s="17"/>
      <c r="V3202" s="17"/>
      <c r="W3202" s="11"/>
      <c r="X3202" s="6"/>
      <c r="Y3202" s="6"/>
      <c r="Z3202" s="6"/>
      <c r="AA3202" s="6"/>
      <c r="AB3202" s="6"/>
      <c r="AZ3202" t="s">
        <v>5420</v>
      </c>
      <c r="BA3202" t="s">
        <v>5207</v>
      </c>
      <c r="BB3202" t="s">
        <v>20573</v>
      </c>
      <c r="BC3202" t="s">
        <v>7263</v>
      </c>
      <c r="BG3202" t="s">
        <v>18098</v>
      </c>
      <c r="BH3202" t="s">
        <v>9225</v>
      </c>
    </row>
    <row r="3203" spans="1:60" x14ac:dyDescent="0.25">
      <c r="A3203" s="16"/>
      <c r="B3203" s="6"/>
      <c r="C3203" s="6"/>
      <c r="D3203" s="6"/>
      <c r="E3203" s="6"/>
      <c r="F3203" s="6"/>
      <c r="G3203" s="6"/>
      <c r="H3203" s="6"/>
      <c r="I3203" s="6"/>
      <c r="J3203" s="6"/>
      <c r="K3203" s="6"/>
      <c r="L3203" s="6"/>
      <c r="M3203" s="6"/>
      <c r="N3203" s="6"/>
      <c r="O3203" s="10"/>
      <c r="P3203" s="6"/>
      <c r="Q3203" s="6"/>
      <c r="R3203" s="6"/>
      <c r="S3203" s="6"/>
      <c r="T3203" s="6"/>
      <c r="U3203" s="17"/>
      <c r="V3203" s="17"/>
      <c r="W3203" s="11"/>
      <c r="X3203" s="6"/>
      <c r="Y3203" s="6"/>
      <c r="Z3203" s="6"/>
      <c r="AA3203" s="6"/>
      <c r="AB3203" s="6"/>
      <c r="AZ3203" t="s">
        <v>5421</v>
      </c>
      <c r="BA3203" t="s">
        <v>5207</v>
      </c>
      <c r="BB3203" t="s">
        <v>20573</v>
      </c>
      <c r="BC3203" t="s">
        <v>3200</v>
      </c>
      <c r="BG3203" t="s">
        <v>18099</v>
      </c>
      <c r="BH3203" t="s">
        <v>9234</v>
      </c>
    </row>
    <row r="3204" spans="1:60" x14ac:dyDescent="0.25">
      <c r="A3204" s="16"/>
      <c r="B3204" s="6"/>
      <c r="C3204" s="6"/>
      <c r="D3204" s="6"/>
      <c r="E3204" s="6"/>
      <c r="F3204" s="6"/>
      <c r="G3204" s="6"/>
      <c r="H3204" s="6"/>
      <c r="I3204" s="6"/>
      <c r="J3204" s="6"/>
      <c r="K3204" s="6"/>
      <c r="L3204" s="6"/>
      <c r="M3204" s="6"/>
      <c r="N3204" s="6"/>
      <c r="O3204" s="10"/>
      <c r="P3204" s="6"/>
      <c r="Q3204" s="11"/>
      <c r="R3204" s="6"/>
      <c r="S3204" s="6"/>
      <c r="T3204" s="6"/>
      <c r="U3204" s="17"/>
      <c r="V3204" s="17"/>
      <c r="W3204" s="11"/>
      <c r="X3204" s="6"/>
      <c r="Y3204" s="6"/>
      <c r="Z3204" s="6"/>
      <c r="AA3204" s="6"/>
      <c r="AB3204" s="6"/>
      <c r="AZ3204" t="s">
        <v>5422</v>
      </c>
      <c r="BA3204" t="s">
        <v>5207</v>
      </c>
      <c r="BB3204" t="s">
        <v>20573</v>
      </c>
      <c r="BC3204" t="s">
        <v>3200</v>
      </c>
      <c r="BG3204" t="s">
        <v>18100</v>
      </c>
      <c r="BH3204" t="s">
        <v>9277</v>
      </c>
    </row>
    <row r="3205" spans="1:60" x14ac:dyDescent="0.25">
      <c r="A3205" s="16"/>
      <c r="B3205" s="13"/>
      <c r="C3205" s="13"/>
      <c r="D3205" s="13"/>
      <c r="E3205" s="13"/>
      <c r="F3205" s="13"/>
      <c r="G3205" s="13"/>
      <c r="H3205" s="13"/>
      <c r="I3205" s="13"/>
      <c r="J3205" s="13"/>
      <c r="K3205" s="13"/>
      <c r="L3205" s="13"/>
      <c r="M3205" s="13"/>
      <c r="N3205" s="13"/>
      <c r="O3205" s="14"/>
      <c r="P3205" s="13"/>
      <c r="Q3205" s="15"/>
      <c r="R3205" s="13"/>
      <c r="S3205" s="13"/>
      <c r="T3205" s="13"/>
      <c r="U3205" s="17"/>
      <c r="V3205" s="17"/>
      <c r="W3205" s="13"/>
      <c r="X3205" s="13"/>
      <c r="Y3205" s="13"/>
      <c r="Z3205" s="13"/>
      <c r="AA3205" s="13"/>
      <c r="AB3205" s="13"/>
      <c r="AZ3205" t="s">
        <v>5423</v>
      </c>
      <c r="BA3205" t="s">
        <v>5207</v>
      </c>
      <c r="BB3205" t="s">
        <v>20573</v>
      </c>
      <c r="BC3205" t="s">
        <v>3201</v>
      </c>
      <c r="BG3205" t="s">
        <v>18101</v>
      </c>
      <c r="BH3205" t="s">
        <v>21879</v>
      </c>
    </row>
    <row r="3206" spans="1:60" x14ac:dyDescent="0.25">
      <c r="A3206" s="16"/>
      <c r="B3206" s="6"/>
      <c r="C3206" s="6"/>
      <c r="D3206" s="6"/>
      <c r="E3206" s="6"/>
      <c r="F3206" s="6"/>
      <c r="G3206" s="6"/>
      <c r="H3206" s="6"/>
      <c r="I3206" s="6"/>
      <c r="J3206" s="6"/>
      <c r="K3206" s="6"/>
      <c r="L3206" s="6"/>
      <c r="M3206" s="6"/>
      <c r="N3206" s="6"/>
      <c r="O3206" s="10"/>
      <c r="P3206" s="6"/>
      <c r="Q3206" s="6"/>
      <c r="R3206" s="6"/>
      <c r="S3206" s="6"/>
      <c r="T3206" s="6"/>
      <c r="U3206" s="17"/>
      <c r="V3206" s="17"/>
      <c r="W3206" s="11"/>
      <c r="X3206" s="6"/>
      <c r="Y3206" s="6"/>
      <c r="Z3206" s="6"/>
      <c r="AA3206" s="6"/>
      <c r="AB3206" s="6"/>
      <c r="AZ3206" t="s">
        <v>5424</v>
      </c>
      <c r="BA3206" t="s">
        <v>5207</v>
      </c>
      <c r="BB3206" t="s">
        <v>20573</v>
      </c>
      <c r="BC3206" t="s">
        <v>3201</v>
      </c>
      <c r="BG3206" t="s">
        <v>18102</v>
      </c>
      <c r="BH3206" t="s">
        <v>9281</v>
      </c>
    </row>
    <row r="3207" spans="1:60" x14ac:dyDescent="0.25">
      <c r="A3207" s="12"/>
      <c r="B3207" s="13"/>
      <c r="C3207" s="13"/>
      <c r="D3207" s="13"/>
      <c r="E3207" s="13"/>
      <c r="F3207" s="13"/>
      <c r="G3207" s="13"/>
      <c r="H3207" s="13"/>
      <c r="I3207" s="13"/>
      <c r="J3207" s="13"/>
      <c r="K3207" s="13"/>
      <c r="L3207" s="13"/>
      <c r="M3207" s="13"/>
      <c r="N3207" s="13"/>
      <c r="O3207" s="14"/>
      <c r="P3207" s="13"/>
      <c r="Q3207" s="15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Z3207" t="s">
        <v>5424</v>
      </c>
      <c r="BA3207" t="s">
        <v>5207</v>
      </c>
      <c r="BB3207" t="s">
        <v>20573</v>
      </c>
      <c r="BC3207" t="s">
        <v>3201</v>
      </c>
      <c r="BG3207" t="s">
        <v>18103</v>
      </c>
      <c r="BH3207" t="s">
        <v>9273</v>
      </c>
    </row>
    <row r="3208" spans="1:60" x14ac:dyDescent="0.25">
      <c r="A3208" s="9"/>
      <c r="B3208" s="6"/>
      <c r="C3208" s="6"/>
      <c r="D3208" s="6"/>
      <c r="E3208" s="6"/>
      <c r="F3208" s="6"/>
      <c r="G3208" s="6"/>
      <c r="H3208" s="6"/>
      <c r="I3208" s="6"/>
      <c r="J3208" s="6"/>
      <c r="K3208" s="6"/>
      <c r="L3208" s="6"/>
      <c r="M3208" s="6"/>
      <c r="N3208" s="6"/>
      <c r="O3208" s="10"/>
      <c r="P3208" s="6"/>
      <c r="Q3208" s="6"/>
      <c r="R3208" s="6"/>
      <c r="S3208" s="6"/>
      <c r="T3208" s="6"/>
      <c r="U3208" s="6"/>
      <c r="V3208" s="6"/>
      <c r="W3208" s="11"/>
      <c r="X3208" s="6"/>
      <c r="Y3208" s="6"/>
      <c r="Z3208" s="6"/>
      <c r="AA3208" s="6"/>
      <c r="AB3208" s="6"/>
      <c r="AZ3208" t="s">
        <v>5425</v>
      </c>
      <c r="BA3208" t="s">
        <v>5207</v>
      </c>
      <c r="BB3208" t="s">
        <v>20573</v>
      </c>
      <c r="BC3208" t="s">
        <v>3201</v>
      </c>
      <c r="BG3208" t="s">
        <v>18104</v>
      </c>
      <c r="BH3208" t="s">
        <v>9279</v>
      </c>
    </row>
    <row r="3209" spans="1:60" x14ac:dyDescent="0.25">
      <c r="A3209" s="9"/>
      <c r="B3209" s="6"/>
      <c r="C3209" s="6"/>
      <c r="D3209" s="6"/>
      <c r="E3209" s="6"/>
      <c r="F3209" s="6"/>
      <c r="G3209" s="6"/>
      <c r="H3209" s="6"/>
      <c r="I3209" s="6"/>
      <c r="J3209" s="6"/>
      <c r="K3209" s="6"/>
      <c r="L3209" s="6"/>
      <c r="M3209" s="6"/>
      <c r="N3209" s="6"/>
      <c r="O3209" s="10"/>
      <c r="P3209" s="6"/>
      <c r="Q3209" s="6"/>
      <c r="R3209" s="6"/>
      <c r="S3209" s="6"/>
      <c r="T3209" s="6"/>
      <c r="U3209" s="6"/>
      <c r="V3209" s="6"/>
      <c r="W3209" s="11"/>
      <c r="X3209" s="6"/>
      <c r="Y3209" s="6"/>
      <c r="Z3209" s="6"/>
      <c r="AA3209" s="6"/>
      <c r="AB3209" s="6"/>
      <c r="AZ3209" t="s">
        <v>5426</v>
      </c>
      <c r="BA3209" t="s">
        <v>5207</v>
      </c>
      <c r="BB3209" t="s">
        <v>20573</v>
      </c>
      <c r="BC3209" t="s">
        <v>3201</v>
      </c>
      <c r="BG3209" t="s">
        <v>18105</v>
      </c>
      <c r="BH3209" t="s">
        <v>9237</v>
      </c>
    </row>
    <row r="3210" spans="1:60" x14ac:dyDescent="0.25">
      <c r="A3210" s="9"/>
      <c r="B3210" s="6"/>
      <c r="C3210" s="6"/>
      <c r="D3210" s="6"/>
      <c r="E3210" s="6"/>
      <c r="F3210" s="6"/>
      <c r="G3210" s="6"/>
      <c r="H3210" s="6"/>
      <c r="I3210" s="6"/>
      <c r="J3210" s="6"/>
      <c r="K3210" s="6"/>
      <c r="L3210" s="6"/>
      <c r="M3210" s="6"/>
      <c r="N3210" s="6"/>
      <c r="O3210" s="10"/>
      <c r="P3210" s="6"/>
      <c r="Q3210" s="6"/>
      <c r="R3210" s="6"/>
      <c r="S3210" s="6"/>
      <c r="T3210" s="6"/>
      <c r="U3210" s="6"/>
      <c r="V3210" s="6"/>
      <c r="W3210" s="11"/>
      <c r="X3210" s="6"/>
      <c r="Y3210" s="6"/>
      <c r="Z3210" s="6"/>
      <c r="AA3210" s="6"/>
      <c r="AB3210" s="6"/>
      <c r="AZ3210" t="s">
        <v>5427</v>
      </c>
      <c r="BA3210" t="s">
        <v>5207</v>
      </c>
      <c r="BB3210" t="s">
        <v>20573</v>
      </c>
      <c r="BC3210" t="s">
        <v>3201</v>
      </c>
      <c r="BG3210" t="s">
        <v>18106</v>
      </c>
      <c r="BH3210" t="s">
        <v>9273</v>
      </c>
    </row>
    <row r="3211" spans="1:60" x14ac:dyDescent="0.25">
      <c r="A3211" s="9"/>
      <c r="B3211" s="6"/>
      <c r="C3211" s="6"/>
      <c r="D3211" s="6"/>
      <c r="E3211" s="6"/>
      <c r="F3211" s="6"/>
      <c r="G3211" s="6"/>
      <c r="H3211" s="6"/>
      <c r="I3211" s="6"/>
      <c r="J3211" s="6"/>
      <c r="K3211" s="6"/>
      <c r="L3211" s="6"/>
      <c r="M3211" s="6"/>
      <c r="N3211" s="6"/>
      <c r="O3211" s="10"/>
      <c r="P3211" s="6"/>
      <c r="Q3211" s="11"/>
      <c r="R3211" s="6"/>
      <c r="S3211" s="6"/>
      <c r="T3211" s="6"/>
      <c r="U3211" s="6"/>
      <c r="V3211" s="6"/>
      <c r="W3211" s="11"/>
      <c r="X3211" s="6"/>
      <c r="Y3211" s="6"/>
      <c r="Z3211" s="6"/>
      <c r="AA3211" s="6"/>
      <c r="AB3211" s="6"/>
      <c r="AZ3211" t="s">
        <v>5428</v>
      </c>
      <c r="BA3211" t="s">
        <v>5207</v>
      </c>
      <c r="BB3211" t="s">
        <v>20573</v>
      </c>
      <c r="BC3211" t="s">
        <v>3201</v>
      </c>
      <c r="BG3211" t="s">
        <v>18107</v>
      </c>
      <c r="BH3211" t="s">
        <v>9286</v>
      </c>
    </row>
    <row r="3212" spans="1:60" x14ac:dyDescent="0.25">
      <c r="A3212" s="9"/>
      <c r="B3212" s="6"/>
      <c r="C3212" s="6"/>
      <c r="D3212" s="6"/>
      <c r="E3212" s="6"/>
      <c r="F3212" s="6"/>
      <c r="G3212" s="6"/>
      <c r="H3212" s="6"/>
      <c r="I3212" s="6"/>
      <c r="J3212" s="6"/>
      <c r="K3212" s="6"/>
      <c r="L3212" s="6"/>
      <c r="M3212" s="6"/>
      <c r="N3212" s="6"/>
      <c r="O3212" s="10"/>
      <c r="P3212" s="6"/>
      <c r="Q3212" s="11"/>
      <c r="R3212" s="6"/>
      <c r="S3212" s="6"/>
      <c r="T3212" s="6"/>
      <c r="U3212" s="6"/>
      <c r="V3212" s="6"/>
      <c r="W3212" s="11"/>
      <c r="X3212" s="6"/>
      <c r="Y3212" s="6"/>
      <c r="Z3212" s="6"/>
      <c r="AA3212" s="6"/>
      <c r="AB3212" s="6"/>
      <c r="AZ3212" t="s">
        <v>5429</v>
      </c>
      <c r="BA3212" t="s">
        <v>5207</v>
      </c>
      <c r="BB3212" t="s">
        <v>20573</v>
      </c>
      <c r="BC3212" t="s">
        <v>3201</v>
      </c>
      <c r="BG3212" t="s">
        <v>18108</v>
      </c>
      <c r="BH3212" t="s">
        <v>9221</v>
      </c>
    </row>
    <row r="3213" spans="1:60" x14ac:dyDescent="0.25">
      <c r="A3213" s="9"/>
      <c r="B3213" s="6"/>
      <c r="C3213" s="6"/>
      <c r="D3213" s="6"/>
      <c r="E3213" s="6"/>
      <c r="F3213" s="6"/>
      <c r="G3213" s="6"/>
      <c r="H3213" s="6"/>
      <c r="I3213" s="6"/>
      <c r="J3213" s="6"/>
      <c r="K3213" s="6"/>
      <c r="L3213" s="6"/>
      <c r="M3213" s="6"/>
      <c r="N3213" s="6"/>
      <c r="O3213" s="10"/>
      <c r="P3213" s="6"/>
      <c r="Q3213" s="11"/>
      <c r="R3213" s="6"/>
      <c r="S3213" s="6"/>
      <c r="T3213" s="6"/>
      <c r="U3213" s="6"/>
      <c r="V3213" s="6"/>
      <c r="W3213" s="11"/>
      <c r="X3213" s="6"/>
      <c r="Y3213" s="6"/>
      <c r="Z3213" s="6"/>
      <c r="AA3213" s="6"/>
      <c r="AB3213" s="6"/>
      <c r="AZ3213" t="s">
        <v>5430</v>
      </c>
      <c r="BA3213" t="s">
        <v>5207</v>
      </c>
      <c r="BB3213" t="s">
        <v>20573</v>
      </c>
      <c r="BC3213" t="s">
        <v>3201</v>
      </c>
      <c r="BG3213" t="s">
        <v>18109</v>
      </c>
      <c r="BH3213" t="s">
        <v>21880</v>
      </c>
    </row>
    <row r="3214" spans="1:60" x14ac:dyDescent="0.25">
      <c r="A3214" s="9"/>
      <c r="B3214" s="6"/>
      <c r="C3214" s="6"/>
      <c r="D3214" s="6"/>
      <c r="E3214" s="6"/>
      <c r="F3214" s="6"/>
      <c r="G3214" s="6"/>
      <c r="H3214" s="6"/>
      <c r="I3214" s="6"/>
      <c r="J3214" s="6"/>
      <c r="K3214" s="6"/>
      <c r="L3214" s="6"/>
      <c r="M3214" s="6"/>
      <c r="N3214" s="6"/>
      <c r="O3214" s="10"/>
      <c r="P3214" s="6"/>
      <c r="Q3214" s="11"/>
      <c r="R3214" s="6"/>
      <c r="S3214" s="6"/>
      <c r="T3214" s="6"/>
      <c r="U3214" s="6"/>
      <c r="V3214" s="6"/>
      <c r="W3214" s="11"/>
      <c r="X3214" s="6"/>
      <c r="Y3214" s="6"/>
      <c r="Z3214" s="6"/>
      <c r="AA3214" s="6"/>
      <c r="AB3214" s="6"/>
      <c r="AZ3214" t="s">
        <v>5431</v>
      </c>
      <c r="BA3214" t="s">
        <v>5207</v>
      </c>
      <c r="BB3214" t="s">
        <v>20573</v>
      </c>
      <c r="BC3214" t="s">
        <v>3201</v>
      </c>
      <c r="BG3214" t="s">
        <v>18110</v>
      </c>
      <c r="BH3214" t="s">
        <v>21881</v>
      </c>
    </row>
    <row r="3215" spans="1:60" x14ac:dyDescent="0.25">
      <c r="A3215" s="9"/>
      <c r="B3215" s="6"/>
      <c r="C3215" s="6"/>
      <c r="D3215" s="6"/>
      <c r="E3215" s="6"/>
      <c r="F3215" s="6"/>
      <c r="G3215" s="6"/>
      <c r="H3215" s="6"/>
      <c r="I3215" s="6"/>
      <c r="J3215" s="6"/>
      <c r="K3215" s="6"/>
      <c r="L3215" s="6"/>
      <c r="M3215" s="6"/>
      <c r="N3215" s="6"/>
      <c r="O3215" s="10"/>
      <c r="P3215" s="6"/>
      <c r="Q3215" s="11"/>
      <c r="R3215" s="6"/>
      <c r="S3215" s="6"/>
      <c r="T3215" s="6"/>
      <c r="U3215" s="6"/>
      <c r="V3215" s="6"/>
      <c r="W3215" s="11"/>
      <c r="X3215" s="6"/>
      <c r="Y3215" s="6"/>
      <c r="Z3215" s="6"/>
      <c r="AA3215" s="6"/>
      <c r="AB3215" s="6"/>
      <c r="AZ3215" t="s">
        <v>5432</v>
      </c>
      <c r="BA3215" t="s">
        <v>5207</v>
      </c>
      <c r="BB3215" t="s">
        <v>20573</v>
      </c>
      <c r="BC3215" t="s">
        <v>7263</v>
      </c>
      <c r="BG3215" t="s">
        <v>18111</v>
      </c>
      <c r="BH3215" t="s">
        <v>9256</v>
      </c>
    </row>
    <row r="3216" spans="1:60" x14ac:dyDescent="0.25">
      <c r="A3216" s="16"/>
      <c r="B3216" s="6"/>
      <c r="C3216" s="6"/>
      <c r="D3216" s="6"/>
      <c r="E3216" s="6"/>
      <c r="F3216" s="6"/>
      <c r="G3216" s="6"/>
      <c r="H3216" s="6"/>
      <c r="I3216" s="6"/>
      <c r="J3216" s="6"/>
      <c r="K3216" s="6"/>
      <c r="L3216" s="6"/>
      <c r="M3216" s="6"/>
      <c r="N3216" s="6"/>
      <c r="O3216" s="10"/>
      <c r="P3216" s="6"/>
      <c r="Q3216" s="6"/>
      <c r="R3216" s="6"/>
      <c r="S3216" s="6"/>
      <c r="T3216" s="6"/>
      <c r="U3216" s="17"/>
      <c r="V3216" s="17"/>
      <c r="W3216" s="11"/>
      <c r="X3216" s="6"/>
      <c r="Y3216" s="6"/>
      <c r="Z3216" s="6"/>
      <c r="AA3216" s="6"/>
      <c r="AB3216" s="6"/>
      <c r="AZ3216" t="s">
        <v>5433</v>
      </c>
      <c r="BA3216" t="s">
        <v>5207</v>
      </c>
      <c r="BB3216" t="s">
        <v>20573</v>
      </c>
      <c r="BC3216" t="s">
        <v>7263</v>
      </c>
      <c r="BG3216" t="s">
        <v>18112</v>
      </c>
      <c r="BH3216" t="s">
        <v>21882</v>
      </c>
    </row>
    <row r="3217" spans="1:60" x14ac:dyDescent="0.25">
      <c r="A3217" s="12"/>
      <c r="B3217" s="13"/>
      <c r="C3217" s="13"/>
      <c r="D3217" s="13"/>
      <c r="E3217" s="13"/>
      <c r="F3217" s="13"/>
      <c r="G3217" s="13"/>
      <c r="H3217" s="13"/>
      <c r="I3217" s="13"/>
      <c r="J3217" s="13"/>
      <c r="K3217" s="13"/>
      <c r="L3217" s="13"/>
      <c r="M3217" s="13"/>
      <c r="N3217" s="13"/>
      <c r="O3217" s="14"/>
      <c r="P3217" s="13"/>
      <c r="Q3217" s="15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Z3217" t="s">
        <v>5433</v>
      </c>
      <c r="BA3217" t="s">
        <v>5207</v>
      </c>
      <c r="BB3217" t="s">
        <v>20573</v>
      </c>
      <c r="BC3217" t="s">
        <v>7263</v>
      </c>
      <c r="BG3217" t="s">
        <v>18113</v>
      </c>
      <c r="BH3217" t="s">
        <v>9270</v>
      </c>
    </row>
    <row r="3218" spans="1:60" x14ac:dyDescent="0.25">
      <c r="A3218" s="12"/>
      <c r="B3218" s="13"/>
      <c r="C3218" s="13"/>
      <c r="D3218" s="13"/>
      <c r="E3218" s="13"/>
      <c r="F3218" s="13"/>
      <c r="G3218" s="13"/>
      <c r="H3218" s="13"/>
      <c r="I3218" s="13"/>
      <c r="J3218" s="13"/>
      <c r="K3218" s="13"/>
      <c r="L3218" s="13"/>
      <c r="M3218" s="13"/>
      <c r="N3218" s="13"/>
      <c r="O3218" s="14"/>
      <c r="P3218" s="13"/>
      <c r="Q3218" s="15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Z3218" t="s">
        <v>5434</v>
      </c>
      <c r="BA3218" t="s">
        <v>5207</v>
      </c>
      <c r="BB3218" t="s">
        <v>20573</v>
      </c>
      <c r="BC3218" t="s">
        <v>7263</v>
      </c>
      <c r="BG3218" t="s">
        <v>18114</v>
      </c>
      <c r="BH3218" t="s">
        <v>21881</v>
      </c>
    </row>
    <row r="3219" spans="1:60" x14ac:dyDescent="0.25">
      <c r="A3219" s="16"/>
      <c r="B3219" s="6"/>
      <c r="C3219" s="6"/>
      <c r="D3219" s="6"/>
      <c r="E3219" s="6"/>
      <c r="F3219" s="6"/>
      <c r="G3219" s="6"/>
      <c r="H3219" s="6"/>
      <c r="I3219" s="6"/>
      <c r="J3219" s="6"/>
      <c r="K3219" s="6"/>
      <c r="L3219" s="6"/>
      <c r="M3219" s="6"/>
      <c r="N3219" s="6"/>
      <c r="O3219" s="10"/>
      <c r="P3219" s="6"/>
      <c r="Q3219" s="6"/>
      <c r="R3219" s="6"/>
      <c r="S3219" s="6"/>
      <c r="T3219" s="6"/>
      <c r="U3219" s="17"/>
      <c r="V3219" s="17"/>
      <c r="W3219" s="11"/>
      <c r="X3219" s="6"/>
      <c r="Y3219" s="6"/>
      <c r="Z3219" s="6"/>
      <c r="AA3219" s="6"/>
      <c r="AB3219" s="6"/>
      <c r="AZ3219" t="s">
        <v>5435</v>
      </c>
      <c r="BA3219" t="s">
        <v>5207</v>
      </c>
      <c r="BB3219" t="s">
        <v>20573</v>
      </c>
      <c r="BC3219" t="s">
        <v>7263</v>
      </c>
      <c r="BG3219" t="s">
        <v>18115</v>
      </c>
      <c r="BH3219" t="s">
        <v>9256</v>
      </c>
    </row>
    <row r="3220" spans="1:60" x14ac:dyDescent="0.25">
      <c r="A3220" s="9"/>
      <c r="B3220" s="6"/>
      <c r="C3220" s="6"/>
      <c r="D3220" s="6"/>
      <c r="E3220" s="6"/>
      <c r="F3220" s="6"/>
      <c r="G3220" s="6"/>
      <c r="H3220" s="6"/>
      <c r="I3220" s="6"/>
      <c r="J3220" s="6"/>
      <c r="K3220" s="6"/>
      <c r="L3220" s="6"/>
      <c r="M3220" s="6"/>
      <c r="N3220" s="6"/>
      <c r="O3220" s="10"/>
      <c r="P3220" s="6"/>
      <c r="Q3220" s="6"/>
      <c r="R3220" s="6"/>
      <c r="S3220" s="6"/>
      <c r="T3220" s="6"/>
      <c r="U3220" s="6"/>
      <c r="V3220" s="6"/>
      <c r="W3220" s="11"/>
      <c r="X3220" s="6"/>
      <c r="Y3220" s="6"/>
      <c r="Z3220" s="6"/>
      <c r="AA3220" s="6"/>
      <c r="AB3220" s="6"/>
      <c r="AZ3220" t="s">
        <v>5436</v>
      </c>
      <c r="BA3220" t="s">
        <v>5207</v>
      </c>
      <c r="BB3220" t="s">
        <v>20573</v>
      </c>
      <c r="BC3220" t="s">
        <v>7263</v>
      </c>
      <c r="BG3220" t="s">
        <v>18116</v>
      </c>
      <c r="BH3220" t="s">
        <v>9270</v>
      </c>
    </row>
    <row r="3221" spans="1:60" x14ac:dyDescent="0.25">
      <c r="A3221" s="16"/>
      <c r="B3221" s="6"/>
      <c r="C3221" s="6"/>
      <c r="D3221" s="6"/>
      <c r="E3221" s="6"/>
      <c r="F3221" s="6"/>
      <c r="G3221" s="6"/>
      <c r="H3221" s="6"/>
      <c r="I3221" s="6"/>
      <c r="J3221" s="6"/>
      <c r="K3221" s="6"/>
      <c r="L3221" s="6"/>
      <c r="M3221" s="6"/>
      <c r="N3221" s="6"/>
      <c r="O3221" s="10"/>
      <c r="P3221" s="6"/>
      <c r="Q3221" s="11"/>
      <c r="R3221" s="6"/>
      <c r="S3221" s="6"/>
      <c r="T3221" s="6"/>
      <c r="U3221" s="17"/>
      <c r="V3221" s="17"/>
      <c r="W3221" s="11"/>
      <c r="X3221" s="6"/>
      <c r="Y3221" s="6"/>
      <c r="Z3221" s="6"/>
      <c r="AA3221" s="6"/>
      <c r="AB3221" s="6"/>
      <c r="AZ3221" t="s">
        <v>5437</v>
      </c>
      <c r="BA3221" t="s">
        <v>5207</v>
      </c>
      <c r="BB3221" t="s">
        <v>20573</v>
      </c>
      <c r="BC3221" t="s">
        <v>3201</v>
      </c>
      <c r="BG3221" t="s">
        <v>18117</v>
      </c>
      <c r="BH3221" t="s">
        <v>21882</v>
      </c>
    </row>
    <row r="3222" spans="1:60" x14ac:dyDescent="0.25">
      <c r="A3222" s="16"/>
      <c r="B3222" s="6"/>
      <c r="C3222" s="6"/>
      <c r="D3222" s="6"/>
      <c r="E3222" s="6"/>
      <c r="F3222" s="6"/>
      <c r="G3222" s="6"/>
      <c r="H3222" s="6"/>
      <c r="I3222" s="6"/>
      <c r="J3222" s="6"/>
      <c r="K3222" s="6"/>
      <c r="L3222" s="6"/>
      <c r="M3222" s="6"/>
      <c r="N3222" s="6"/>
      <c r="O3222" s="10"/>
      <c r="P3222" s="6"/>
      <c r="Q3222" s="6"/>
      <c r="R3222" s="6"/>
      <c r="S3222" s="6"/>
      <c r="T3222" s="6"/>
      <c r="U3222" s="17"/>
      <c r="V3222" s="17"/>
      <c r="W3222" s="11"/>
      <c r="X3222" s="6"/>
      <c r="Y3222" s="6"/>
      <c r="Z3222" s="6"/>
      <c r="AA3222" s="6"/>
      <c r="AB3222" s="6"/>
      <c r="AZ3222" t="s">
        <v>5438</v>
      </c>
      <c r="BA3222" t="s">
        <v>5207</v>
      </c>
      <c r="BB3222" t="s">
        <v>20573</v>
      </c>
      <c r="BC3222" t="s">
        <v>7263</v>
      </c>
      <c r="BG3222" t="s">
        <v>18118</v>
      </c>
      <c r="BH3222" t="s">
        <v>21881</v>
      </c>
    </row>
    <row r="3223" spans="1:60" x14ac:dyDescent="0.25">
      <c r="A3223" s="16"/>
      <c r="B3223" s="13"/>
      <c r="C3223" s="13"/>
      <c r="D3223" s="13"/>
      <c r="E3223" s="13"/>
      <c r="F3223" s="13"/>
      <c r="G3223" s="13"/>
      <c r="H3223" s="13"/>
      <c r="I3223" s="13"/>
      <c r="J3223" s="13"/>
      <c r="K3223" s="13"/>
      <c r="L3223" s="13"/>
      <c r="M3223" s="13"/>
      <c r="N3223" s="13"/>
      <c r="O3223" s="14"/>
      <c r="P3223" s="13"/>
      <c r="Q3223" s="15"/>
      <c r="R3223" s="13"/>
      <c r="S3223" s="13"/>
      <c r="T3223" s="13"/>
      <c r="U3223" s="17"/>
      <c r="V3223" s="17"/>
      <c r="W3223" s="13"/>
      <c r="X3223" s="13"/>
      <c r="Y3223" s="13"/>
      <c r="Z3223" s="13"/>
      <c r="AA3223" s="13"/>
      <c r="AB3223" s="13"/>
      <c r="AZ3223" t="s">
        <v>5439</v>
      </c>
      <c r="BA3223" t="s">
        <v>5207</v>
      </c>
      <c r="BB3223" t="s">
        <v>20573</v>
      </c>
      <c r="BC3223" t="s">
        <v>7263</v>
      </c>
      <c r="BG3223" t="s">
        <v>18119</v>
      </c>
      <c r="BH3223" t="s">
        <v>21881</v>
      </c>
    </row>
    <row r="3224" spans="1:60" x14ac:dyDescent="0.25">
      <c r="A3224" s="16"/>
      <c r="B3224" s="6"/>
      <c r="C3224" s="6"/>
      <c r="D3224" s="6"/>
      <c r="E3224" s="6"/>
      <c r="F3224" s="6"/>
      <c r="G3224" s="6"/>
      <c r="H3224" s="6"/>
      <c r="I3224" s="6"/>
      <c r="J3224" s="6"/>
      <c r="K3224" s="6"/>
      <c r="L3224" s="6"/>
      <c r="M3224" s="6"/>
      <c r="N3224" s="6"/>
      <c r="O3224" s="10"/>
      <c r="P3224" s="6"/>
      <c r="Q3224" s="6"/>
      <c r="R3224" s="6"/>
      <c r="S3224" s="6"/>
      <c r="T3224" s="6"/>
      <c r="U3224" s="17"/>
      <c r="V3224" s="17"/>
      <c r="W3224" s="11"/>
      <c r="X3224" s="6"/>
      <c r="Y3224" s="6"/>
      <c r="Z3224" s="6"/>
      <c r="AA3224" s="6"/>
      <c r="AB3224" s="6"/>
      <c r="AZ3224" t="s">
        <v>5440</v>
      </c>
      <c r="BA3224" t="s">
        <v>5207</v>
      </c>
      <c r="BB3224" t="s">
        <v>20573</v>
      </c>
      <c r="BC3224" t="s">
        <v>3200</v>
      </c>
      <c r="BG3224" t="s">
        <v>18120</v>
      </c>
      <c r="BH3224" t="s">
        <v>21883</v>
      </c>
    </row>
    <row r="3225" spans="1:60" x14ac:dyDescent="0.25">
      <c r="A3225" s="9"/>
      <c r="B3225" s="6"/>
      <c r="C3225" s="6"/>
      <c r="D3225" s="6"/>
      <c r="E3225" s="6"/>
      <c r="F3225" s="6"/>
      <c r="G3225" s="6"/>
      <c r="H3225" s="6"/>
      <c r="I3225" s="6"/>
      <c r="J3225" s="6"/>
      <c r="K3225" s="6"/>
      <c r="L3225" s="6"/>
      <c r="M3225" s="6"/>
      <c r="N3225" s="6"/>
      <c r="O3225" s="10"/>
      <c r="P3225" s="6"/>
      <c r="Q3225" s="11"/>
      <c r="R3225" s="6"/>
      <c r="S3225" s="6"/>
      <c r="T3225" s="6"/>
      <c r="U3225" s="6"/>
      <c r="V3225" s="6"/>
      <c r="W3225" s="11"/>
      <c r="X3225" s="6"/>
      <c r="Y3225" s="6"/>
      <c r="Z3225" s="6"/>
      <c r="AA3225" s="6"/>
      <c r="AB3225" s="6"/>
      <c r="AZ3225" t="s">
        <v>5441</v>
      </c>
      <c r="BA3225" t="s">
        <v>5207</v>
      </c>
      <c r="BB3225" t="s">
        <v>20573</v>
      </c>
      <c r="BC3225" t="s">
        <v>3200</v>
      </c>
      <c r="BG3225" t="s">
        <v>18121</v>
      </c>
      <c r="BH3225" t="s">
        <v>21884</v>
      </c>
    </row>
    <row r="3226" spans="1:60" x14ac:dyDescent="0.25">
      <c r="A3226" s="16"/>
      <c r="B3226" s="6"/>
      <c r="C3226" s="6"/>
      <c r="D3226" s="6"/>
      <c r="E3226" s="6"/>
      <c r="F3226" s="6"/>
      <c r="G3226" s="6"/>
      <c r="H3226" s="6"/>
      <c r="I3226" s="6"/>
      <c r="J3226" s="6"/>
      <c r="K3226" s="6"/>
      <c r="L3226" s="6"/>
      <c r="M3226" s="6"/>
      <c r="N3226" s="6"/>
      <c r="O3226" s="10"/>
      <c r="P3226" s="6"/>
      <c r="Q3226" s="11"/>
      <c r="R3226" s="6"/>
      <c r="S3226" s="6"/>
      <c r="T3226" s="6"/>
      <c r="U3226" s="17"/>
      <c r="V3226" s="17"/>
      <c r="W3226" s="11"/>
      <c r="X3226" s="6"/>
      <c r="Y3226" s="6"/>
      <c r="Z3226" s="6"/>
      <c r="AA3226" s="6"/>
      <c r="AB3226" s="6"/>
      <c r="AZ3226" t="s">
        <v>5442</v>
      </c>
      <c r="BA3226" t="s">
        <v>5207</v>
      </c>
      <c r="BB3226" t="s">
        <v>20573</v>
      </c>
      <c r="BC3226" t="s">
        <v>3200</v>
      </c>
      <c r="BG3226" t="s">
        <v>18122</v>
      </c>
      <c r="BH3226" t="s">
        <v>21885</v>
      </c>
    </row>
    <row r="3227" spans="1:60" x14ac:dyDescent="0.25">
      <c r="A3227" s="16"/>
      <c r="B3227" s="6"/>
      <c r="C3227" s="6"/>
      <c r="D3227" s="6"/>
      <c r="E3227" s="6"/>
      <c r="F3227" s="6"/>
      <c r="G3227" s="6"/>
      <c r="H3227" s="6"/>
      <c r="I3227" s="6"/>
      <c r="J3227" s="6"/>
      <c r="K3227" s="6"/>
      <c r="L3227" s="6"/>
      <c r="M3227" s="6"/>
      <c r="N3227" s="6"/>
      <c r="O3227" s="10"/>
      <c r="P3227" s="6"/>
      <c r="Q3227" s="6"/>
      <c r="R3227" s="6"/>
      <c r="S3227" s="6"/>
      <c r="T3227" s="6"/>
      <c r="U3227" s="17"/>
      <c r="V3227" s="17"/>
      <c r="W3227" s="11"/>
      <c r="X3227" s="6"/>
      <c r="Y3227" s="6"/>
      <c r="Z3227" s="6"/>
      <c r="AA3227" s="6"/>
      <c r="AB3227" s="6"/>
      <c r="AZ3227" t="s">
        <v>5443</v>
      </c>
      <c r="BA3227" t="s">
        <v>5207</v>
      </c>
      <c r="BB3227" t="s">
        <v>20573</v>
      </c>
      <c r="BC3227" t="s">
        <v>3201</v>
      </c>
      <c r="BG3227" t="s">
        <v>18123</v>
      </c>
      <c r="BH3227" t="s">
        <v>9245</v>
      </c>
    </row>
    <row r="3228" spans="1:60" x14ac:dyDescent="0.25">
      <c r="A3228" s="9"/>
      <c r="B3228" s="6"/>
      <c r="C3228" s="6"/>
      <c r="D3228" s="6"/>
      <c r="E3228" s="6"/>
      <c r="F3228" s="6"/>
      <c r="G3228" s="6"/>
      <c r="H3228" s="6"/>
      <c r="I3228" s="6"/>
      <c r="J3228" s="6"/>
      <c r="K3228" s="6"/>
      <c r="L3228" s="6"/>
      <c r="M3228" s="6"/>
      <c r="N3228" s="6"/>
      <c r="O3228" s="10"/>
      <c r="P3228" s="6"/>
      <c r="Q3228" s="6"/>
      <c r="R3228" s="6"/>
      <c r="S3228" s="6"/>
      <c r="T3228" s="6"/>
      <c r="U3228" s="6"/>
      <c r="V3228" s="6"/>
      <c r="W3228" s="11"/>
      <c r="X3228" s="6"/>
      <c r="Y3228" s="6"/>
      <c r="Z3228" s="6"/>
      <c r="AA3228" s="6"/>
      <c r="AB3228" s="6"/>
      <c r="AZ3228" t="s">
        <v>5444</v>
      </c>
      <c r="BA3228" t="s">
        <v>5207</v>
      </c>
      <c r="BB3228" t="s">
        <v>20573</v>
      </c>
      <c r="BC3228" t="s">
        <v>3201</v>
      </c>
      <c r="BG3228" t="s">
        <v>18124</v>
      </c>
      <c r="BH3228" t="s">
        <v>9227</v>
      </c>
    </row>
    <row r="3229" spans="1:60" x14ac:dyDescent="0.25">
      <c r="A3229" s="9"/>
      <c r="B3229" s="6"/>
      <c r="C3229" s="6"/>
      <c r="D3229" s="6"/>
      <c r="E3229" s="6"/>
      <c r="F3229" s="6"/>
      <c r="G3229" s="6"/>
      <c r="H3229" s="6"/>
      <c r="I3229" s="6"/>
      <c r="J3229" s="6"/>
      <c r="K3229" s="6"/>
      <c r="L3229" s="6"/>
      <c r="M3229" s="6"/>
      <c r="N3229" s="6"/>
      <c r="O3229" s="10"/>
      <c r="P3229" s="6"/>
      <c r="Q3229" s="6"/>
      <c r="R3229" s="6"/>
      <c r="S3229" s="6"/>
      <c r="T3229" s="6"/>
      <c r="U3229" s="6"/>
      <c r="V3229" s="6"/>
      <c r="W3229" s="11"/>
      <c r="X3229" s="6"/>
      <c r="Y3229" s="6"/>
      <c r="Z3229" s="6"/>
      <c r="AA3229" s="6"/>
      <c r="AB3229" s="6"/>
      <c r="AZ3229" t="s">
        <v>5445</v>
      </c>
      <c r="BA3229" t="s">
        <v>5207</v>
      </c>
      <c r="BB3229" t="s">
        <v>20573</v>
      </c>
      <c r="BC3229" t="s">
        <v>3201</v>
      </c>
      <c r="BG3229" t="s">
        <v>18125</v>
      </c>
      <c r="BH3229" t="s">
        <v>9236</v>
      </c>
    </row>
    <row r="3230" spans="1:60" x14ac:dyDescent="0.25">
      <c r="A3230" s="16"/>
      <c r="B3230" s="6"/>
      <c r="C3230" s="6"/>
      <c r="D3230" s="6"/>
      <c r="E3230" s="6"/>
      <c r="F3230" s="6"/>
      <c r="G3230" s="6"/>
      <c r="H3230" s="6"/>
      <c r="I3230" s="6"/>
      <c r="J3230" s="6"/>
      <c r="K3230" s="6"/>
      <c r="L3230" s="6"/>
      <c r="M3230" s="6"/>
      <c r="N3230" s="6"/>
      <c r="O3230" s="10"/>
      <c r="P3230" s="6"/>
      <c r="Q3230" s="11"/>
      <c r="R3230" s="6"/>
      <c r="S3230" s="6"/>
      <c r="T3230" s="6"/>
      <c r="U3230" s="17"/>
      <c r="V3230" s="17"/>
      <c r="W3230" s="11"/>
      <c r="X3230" s="6"/>
      <c r="Y3230" s="6"/>
      <c r="Z3230" s="6"/>
      <c r="AA3230" s="6"/>
      <c r="AB3230" s="6"/>
      <c r="AZ3230" t="s">
        <v>5446</v>
      </c>
      <c r="BA3230" t="s">
        <v>5207</v>
      </c>
      <c r="BB3230" t="s">
        <v>20573</v>
      </c>
      <c r="BC3230" t="s">
        <v>3201</v>
      </c>
      <c r="BG3230" t="s">
        <v>18126</v>
      </c>
      <c r="BH3230" t="s">
        <v>9232</v>
      </c>
    </row>
    <row r="3231" spans="1:60" x14ac:dyDescent="0.25">
      <c r="A3231" s="9"/>
      <c r="B3231" s="6"/>
      <c r="C3231" s="6"/>
      <c r="D3231" s="6"/>
      <c r="E3231" s="6"/>
      <c r="F3231" s="6"/>
      <c r="G3231" s="6"/>
      <c r="H3231" s="6"/>
      <c r="I3231" s="6"/>
      <c r="J3231" s="6"/>
      <c r="K3231" s="6"/>
      <c r="L3231" s="6"/>
      <c r="M3231" s="6"/>
      <c r="N3231" s="6"/>
      <c r="O3231" s="10"/>
      <c r="P3231" s="6"/>
      <c r="Q3231" s="6"/>
      <c r="R3231" s="6"/>
      <c r="S3231" s="6"/>
      <c r="T3231" s="6"/>
      <c r="U3231" s="6"/>
      <c r="V3231" s="6"/>
      <c r="W3231" s="11"/>
      <c r="X3231" s="6"/>
      <c r="Y3231" s="6"/>
      <c r="Z3231" s="6"/>
      <c r="AA3231" s="6"/>
      <c r="AB3231" s="6"/>
      <c r="AZ3231" t="s">
        <v>5447</v>
      </c>
      <c r="BA3231" t="s">
        <v>5207</v>
      </c>
      <c r="BB3231" t="s">
        <v>20573</v>
      </c>
      <c r="BC3231" t="s">
        <v>3201</v>
      </c>
      <c r="BG3231" t="s">
        <v>18127</v>
      </c>
      <c r="BH3231" t="s">
        <v>21886</v>
      </c>
    </row>
    <row r="3232" spans="1:60" x14ac:dyDescent="0.25">
      <c r="A3232" s="16"/>
      <c r="B3232" s="6"/>
      <c r="C3232" s="6"/>
      <c r="D3232" s="6"/>
      <c r="E3232" s="6"/>
      <c r="F3232" s="6"/>
      <c r="G3232" s="6"/>
      <c r="H3232" s="6"/>
      <c r="I3232" s="6"/>
      <c r="J3232" s="6"/>
      <c r="K3232" s="6"/>
      <c r="L3232" s="6"/>
      <c r="M3232" s="6"/>
      <c r="N3232" s="6"/>
      <c r="O3232" s="10"/>
      <c r="P3232" s="6"/>
      <c r="Q3232" s="11"/>
      <c r="R3232" s="6"/>
      <c r="S3232" s="6"/>
      <c r="T3232" s="6"/>
      <c r="U3232" s="17"/>
      <c r="V3232" s="17"/>
      <c r="W3232" s="11"/>
      <c r="X3232" s="6"/>
      <c r="Y3232" s="6"/>
      <c r="Z3232" s="6"/>
      <c r="AA3232" s="6"/>
      <c r="AB3232" s="6"/>
      <c r="AZ3232" t="s">
        <v>5448</v>
      </c>
      <c r="BA3232" t="s">
        <v>5207</v>
      </c>
      <c r="BB3232" t="s">
        <v>20573</v>
      </c>
      <c r="BC3232" t="s">
        <v>3201</v>
      </c>
      <c r="BG3232" t="s">
        <v>18128</v>
      </c>
      <c r="BH3232" t="s">
        <v>9244</v>
      </c>
    </row>
    <row r="3233" spans="1:60" x14ac:dyDescent="0.25">
      <c r="A3233" s="9"/>
      <c r="B3233" s="6"/>
      <c r="C3233" s="6"/>
      <c r="D3233" s="6"/>
      <c r="E3233" s="6"/>
      <c r="F3233" s="6"/>
      <c r="G3233" s="6"/>
      <c r="H3233" s="6"/>
      <c r="I3233" s="6"/>
      <c r="J3233" s="6"/>
      <c r="K3233" s="6"/>
      <c r="L3233" s="6"/>
      <c r="M3233" s="6"/>
      <c r="N3233" s="6"/>
      <c r="O3233" s="10"/>
      <c r="P3233" s="6"/>
      <c r="Q3233" s="11"/>
      <c r="R3233" s="6"/>
      <c r="S3233" s="6"/>
      <c r="T3233" s="6"/>
      <c r="U3233" s="6"/>
      <c r="V3233" s="6"/>
      <c r="W3233" s="11"/>
      <c r="X3233" s="6"/>
      <c r="Y3233" s="6"/>
      <c r="Z3233" s="6"/>
      <c r="AA3233" s="6"/>
      <c r="AB3233" s="6"/>
      <c r="AZ3233" t="s">
        <v>5449</v>
      </c>
      <c r="BA3233" t="s">
        <v>5207</v>
      </c>
      <c r="BB3233" t="s">
        <v>20573</v>
      </c>
      <c r="BC3233" t="s">
        <v>3201</v>
      </c>
      <c r="BG3233" t="s">
        <v>18129</v>
      </c>
      <c r="BH3233" t="s">
        <v>21887</v>
      </c>
    </row>
    <row r="3234" spans="1:60" x14ac:dyDescent="0.25">
      <c r="A3234" s="9"/>
      <c r="B3234" s="6"/>
      <c r="C3234" s="6"/>
      <c r="D3234" s="6"/>
      <c r="E3234" s="6"/>
      <c r="F3234" s="6"/>
      <c r="G3234" s="6"/>
      <c r="H3234" s="6"/>
      <c r="I3234" s="6"/>
      <c r="J3234" s="6"/>
      <c r="K3234" s="6"/>
      <c r="L3234" s="6"/>
      <c r="M3234" s="6"/>
      <c r="N3234" s="6"/>
      <c r="O3234" s="10"/>
      <c r="P3234" s="6"/>
      <c r="Q3234" s="11"/>
      <c r="R3234" s="6"/>
      <c r="S3234" s="6"/>
      <c r="T3234" s="6"/>
      <c r="U3234" s="6"/>
      <c r="V3234" s="6"/>
      <c r="W3234" s="11"/>
      <c r="X3234" s="6"/>
      <c r="Y3234" s="6"/>
      <c r="Z3234" s="6"/>
      <c r="AA3234" s="6"/>
      <c r="AB3234" s="6"/>
      <c r="AZ3234" t="s">
        <v>5450</v>
      </c>
      <c r="BA3234" t="s">
        <v>5207</v>
      </c>
      <c r="BB3234" t="s">
        <v>20573</v>
      </c>
      <c r="BC3234" t="s">
        <v>3201</v>
      </c>
      <c r="BG3234" t="s">
        <v>18130</v>
      </c>
      <c r="BH3234" t="s">
        <v>21888</v>
      </c>
    </row>
    <row r="3235" spans="1:60" x14ac:dyDescent="0.25">
      <c r="A3235" s="9"/>
      <c r="B3235" s="6"/>
      <c r="C3235" s="6"/>
      <c r="D3235" s="6"/>
      <c r="E3235" s="6"/>
      <c r="F3235" s="6"/>
      <c r="G3235" s="6"/>
      <c r="H3235" s="6"/>
      <c r="I3235" s="6"/>
      <c r="J3235" s="6"/>
      <c r="K3235" s="6"/>
      <c r="L3235" s="6"/>
      <c r="M3235" s="6"/>
      <c r="N3235" s="6"/>
      <c r="O3235" s="10"/>
      <c r="P3235" s="6"/>
      <c r="Q3235" s="11"/>
      <c r="R3235" s="6"/>
      <c r="S3235" s="6"/>
      <c r="T3235" s="6"/>
      <c r="U3235" s="6"/>
      <c r="V3235" s="6"/>
      <c r="W3235" s="11"/>
      <c r="X3235" s="6"/>
      <c r="Y3235" s="6"/>
      <c r="Z3235" s="6"/>
      <c r="AA3235" s="6"/>
      <c r="AB3235" s="6"/>
      <c r="AZ3235" t="s">
        <v>5451</v>
      </c>
      <c r="BA3235" t="s">
        <v>5207</v>
      </c>
      <c r="BB3235" t="s">
        <v>20573</v>
      </c>
      <c r="BC3235" t="s">
        <v>3201</v>
      </c>
      <c r="BG3235" t="s">
        <v>18131</v>
      </c>
      <c r="BH3235" t="s">
        <v>9275</v>
      </c>
    </row>
    <row r="3236" spans="1:60" x14ac:dyDescent="0.25">
      <c r="A3236" s="9"/>
      <c r="B3236" s="6"/>
      <c r="C3236" s="6"/>
      <c r="D3236" s="6"/>
      <c r="E3236" s="6"/>
      <c r="F3236" s="6"/>
      <c r="G3236" s="6"/>
      <c r="H3236" s="6"/>
      <c r="I3236" s="6"/>
      <c r="J3236" s="6"/>
      <c r="K3236" s="6"/>
      <c r="L3236" s="6"/>
      <c r="M3236" s="6"/>
      <c r="N3236" s="6"/>
      <c r="O3236" s="10"/>
      <c r="P3236" s="6"/>
      <c r="Q3236" s="6"/>
      <c r="R3236" s="6"/>
      <c r="S3236" s="6"/>
      <c r="T3236" s="6"/>
      <c r="U3236" s="6"/>
      <c r="V3236" s="6"/>
      <c r="W3236" s="11"/>
      <c r="X3236" s="6"/>
      <c r="Y3236" s="6"/>
      <c r="Z3236" s="6"/>
      <c r="AA3236" s="6"/>
      <c r="AB3236" s="6"/>
      <c r="AZ3236" t="s">
        <v>5452</v>
      </c>
      <c r="BA3236" t="s">
        <v>5207</v>
      </c>
      <c r="BB3236" t="s">
        <v>20573</v>
      </c>
      <c r="BC3236" t="s">
        <v>7263</v>
      </c>
      <c r="BG3236" t="s">
        <v>18132</v>
      </c>
      <c r="BH3236" t="s">
        <v>21889</v>
      </c>
    </row>
    <row r="3237" spans="1:60" x14ac:dyDescent="0.25">
      <c r="A3237" s="9"/>
      <c r="B3237" s="6"/>
      <c r="C3237" s="6"/>
      <c r="D3237" s="6"/>
      <c r="E3237" s="6"/>
      <c r="F3237" s="6"/>
      <c r="G3237" s="6"/>
      <c r="H3237" s="6"/>
      <c r="I3237" s="6"/>
      <c r="J3237" s="6"/>
      <c r="K3237" s="6"/>
      <c r="L3237" s="6"/>
      <c r="M3237" s="6"/>
      <c r="N3237" s="6"/>
      <c r="O3237" s="10"/>
      <c r="P3237" s="6"/>
      <c r="Q3237" s="11"/>
      <c r="R3237" s="6"/>
      <c r="S3237" s="6"/>
      <c r="T3237" s="6"/>
      <c r="U3237" s="6"/>
      <c r="V3237" s="6"/>
      <c r="W3237" s="11"/>
      <c r="X3237" s="6"/>
      <c r="Y3237" s="6"/>
      <c r="Z3237" s="6"/>
      <c r="AA3237" s="6"/>
      <c r="AB3237" s="6"/>
      <c r="AZ3237" t="s">
        <v>5453</v>
      </c>
      <c r="BA3237" t="s">
        <v>5207</v>
      </c>
      <c r="BB3237" t="s">
        <v>20573</v>
      </c>
      <c r="BC3237" t="s">
        <v>7263</v>
      </c>
      <c r="BG3237" t="s">
        <v>18133</v>
      </c>
      <c r="BH3237" t="s">
        <v>9284</v>
      </c>
    </row>
    <row r="3238" spans="1:60" x14ac:dyDescent="0.25">
      <c r="A3238" s="16"/>
      <c r="B3238" s="6"/>
      <c r="C3238" s="6"/>
      <c r="D3238" s="6"/>
      <c r="E3238" s="6"/>
      <c r="F3238" s="6"/>
      <c r="G3238" s="6"/>
      <c r="H3238" s="6"/>
      <c r="I3238" s="6"/>
      <c r="J3238" s="6"/>
      <c r="K3238" s="6"/>
      <c r="L3238" s="6"/>
      <c r="M3238" s="6"/>
      <c r="N3238" s="6"/>
      <c r="O3238" s="10"/>
      <c r="P3238" s="6"/>
      <c r="Q3238" s="6"/>
      <c r="R3238" s="6"/>
      <c r="S3238" s="6"/>
      <c r="T3238" s="6"/>
      <c r="U3238" s="17"/>
      <c r="V3238" s="17"/>
      <c r="W3238" s="11"/>
      <c r="X3238" s="6"/>
      <c r="Y3238" s="6"/>
      <c r="Z3238" s="6"/>
      <c r="AA3238" s="6"/>
      <c r="AB3238" s="6"/>
      <c r="AZ3238" t="s">
        <v>5454</v>
      </c>
      <c r="BA3238" t="s">
        <v>5207</v>
      </c>
      <c r="BB3238" t="s">
        <v>20573</v>
      </c>
      <c r="BC3238" t="s">
        <v>7263</v>
      </c>
      <c r="BG3238" t="s">
        <v>18134</v>
      </c>
      <c r="BH3238" t="s">
        <v>9287</v>
      </c>
    </row>
    <row r="3239" spans="1:60" x14ac:dyDescent="0.25">
      <c r="A3239" s="16"/>
      <c r="B3239" s="6"/>
      <c r="C3239" s="6"/>
      <c r="D3239" s="6"/>
      <c r="E3239" s="6"/>
      <c r="F3239" s="6"/>
      <c r="G3239" s="6"/>
      <c r="H3239" s="6"/>
      <c r="I3239" s="6"/>
      <c r="J3239" s="6"/>
      <c r="K3239" s="6"/>
      <c r="L3239" s="6"/>
      <c r="M3239" s="6"/>
      <c r="N3239" s="6"/>
      <c r="O3239" s="10"/>
      <c r="P3239" s="6"/>
      <c r="Q3239" s="6"/>
      <c r="R3239" s="6"/>
      <c r="S3239" s="6"/>
      <c r="T3239" s="6"/>
      <c r="U3239" s="17"/>
      <c r="V3239" s="17"/>
      <c r="W3239" s="11"/>
      <c r="X3239" s="6"/>
      <c r="Y3239" s="6"/>
      <c r="Z3239" s="6"/>
      <c r="AA3239" s="6"/>
      <c r="AB3239" s="6"/>
      <c r="AZ3239" t="s">
        <v>5455</v>
      </c>
      <c r="BA3239" t="s">
        <v>5207</v>
      </c>
      <c r="BB3239" t="s">
        <v>20573</v>
      </c>
      <c r="BC3239" t="s">
        <v>7263</v>
      </c>
      <c r="BG3239" t="s">
        <v>18135</v>
      </c>
      <c r="BH3239" t="s">
        <v>21890</v>
      </c>
    </row>
    <row r="3240" spans="1:60" x14ac:dyDescent="0.25">
      <c r="A3240" s="12"/>
      <c r="B3240" s="13"/>
      <c r="C3240" s="13"/>
      <c r="D3240" s="13"/>
      <c r="E3240" s="13"/>
      <c r="F3240" s="13"/>
      <c r="G3240" s="13"/>
      <c r="H3240" s="13"/>
      <c r="I3240" s="13"/>
      <c r="J3240" s="13"/>
      <c r="K3240" s="13"/>
      <c r="L3240" s="13"/>
      <c r="M3240" s="13"/>
      <c r="N3240" s="13"/>
      <c r="O3240" s="14"/>
      <c r="P3240" s="13"/>
      <c r="Q3240" s="15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Z3240" t="s">
        <v>5456</v>
      </c>
      <c r="BA3240" t="s">
        <v>5207</v>
      </c>
      <c r="BB3240" t="s">
        <v>20573</v>
      </c>
      <c r="BC3240" t="s">
        <v>7263</v>
      </c>
      <c r="BG3240" t="s">
        <v>18136</v>
      </c>
      <c r="BH3240" t="s">
        <v>9288</v>
      </c>
    </row>
    <row r="3241" spans="1:60" x14ac:dyDescent="0.25">
      <c r="A3241" s="9"/>
      <c r="B3241" s="6"/>
      <c r="C3241" s="6"/>
      <c r="D3241" s="6"/>
      <c r="E3241" s="6"/>
      <c r="F3241" s="6"/>
      <c r="G3241" s="6"/>
      <c r="H3241" s="6"/>
      <c r="I3241" s="6"/>
      <c r="J3241" s="6"/>
      <c r="K3241" s="6"/>
      <c r="L3241" s="6"/>
      <c r="M3241" s="6"/>
      <c r="N3241" s="6"/>
      <c r="O3241" s="10"/>
      <c r="P3241" s="6"/>
      <c r="Q3241" s="6"/>
      <c r="R3241" s="6"/>
      <c r="S3241" s="6"/>
      <c r="T3241" s="6"/>
      <c r="U3241" s="6"/>
      <c r="V3241" s="6"/>
      <c r="W3241" s="11"/>
      <c r="X3241" s="6"/>
      <c r="Y3241" s="6"/>
      <c r="Z3241" s="6"/>
      <c r="AA3241" s="6"/>
      <c r="AB3241" s="6"/>
      <c r="AZ3241" t="s">
        <v>5457</v>
      </c>
      <c r="BA3241" t="s">
        <v>5207</v>
      </c>
      <c r="BB3241" t="s">
        <v>20573</v>
      </c>
      <c r="BC3241" t="s">
        <v>7263</v>
      </c>
      <c r="BG3241" t="s">
        <v>18137</v>
      </c>
      <c r="BH3241" t="s">
        <v>9210</v>
      </c>
    </row>
    <row r="3242" spans="1:60" x14ac:dyDescent="0.25">
      <c r="A3242" s="16"/>
      <c r="B3242" s="6"/>
      <c r="C3242" s="6"/>
      <c r="D3242" s="6"/>
      <c r="E3242" s="6"/>
      <c r="F3242" s="6"/>
      <c r="G3242" s="6"/>
      <c r="H3242" s="6"/>
      <c r="I3242" s="6"/>
      <c r="J3242" s="6"/>
      <c r="K3242" s="6"/>
      <c r="L3242" s="6"/>
      <c r="M3242" s="6"/>
      <c r="N3242" s="6"/>
      <c r="O3242" s="10"/>
      <c r="P3242" s="6"/>
      <c r="Q3242" s="6"/>
      <c r="R3242" s="6"/>
      <c r="S3242" s="6"/>
      <c r="T3242" s="6"/>
      <c r="U3242" s="17"/>
      <c r="V3242" s="17"/>
      <c r="W3242" s="11"/>
      <c r="X3242" s="6"/>
      <c r="Y3242" s="6"/>
      <c r="Z3242" s="6"/>
      <c r="AA3242" s="6"/>
      <c r="AB3242" s="6"/>
      <c r="AZ3242" t="s">
        <v>5458</v>
      </c>
      <c r="BA3242" t="s">
        <v>5207</v>
      </c>
      <c r="BB3242" t="s">
        <v>20573</v>
      </c>
      <c r="BC3242" t="s">
        <v>7263</v>
      </c>
      <c r="BG3242" t="s">
        <v>18138</v>
      </c>
      <c r="BH3242" t="s">
        <v>21891</v>
      </c>
    </row>
    <row r="3243" spans="1:60" x14ac:dyDescent="0.25">
      <c r="A3243" s="9"/>
      <c r="B3243" s="6"/>
      <c r="C3243" s="6"/>
      <c r="D3243" s="6"/>
      <c r="E3243" s="6"/>
      <c r="F3243" s="6"/>
      <c r="G3243" s="6"/>
      <c r="H3243" s="6"/>
      <c r="I3243" s="6"/>
      <c r="J3243" s="6"/>
      <c r="K3243" s="6"/>
      <c r="L3243" s="6"/>
      <c r="M3243" s="6"/>
      <c r="N3243" s="6"/>
      <c r="O3243" s="10"/>
      <c r="P3243" s="6"/>
      <c r="Q3243" s="11"/>
      <c r="R3243" s="6"/>
      <c r="S3243" s="6"/>
      <c r="T3243" s="6"/>
      <c r="U3243" s="6"/>
      <c r="V3243" s="6"/>
      <c r="W3243" s="11"/>
      <c r="X3243" s="6"/>
      <c r="Y3243" s="6"/>
      <c r="Z3243" s="6"/>
      <c r="AA3243" s="6"/>
      <c r="AB3243" s="6"/>
      <c r="AZ3243" t="s">
        <v>5459</v>
      </c>
      <c r="BA3243" t="s">
        <v>5207</v>
      </c>
      <c r="BB3243" t="s">
        <v>20573</v>
      </c>
      <c r="BC3243" t="s">
        <v>7263</v>
      </c>
      <c r="BG3243" t="s">
        <v>18139</v>
      </c>
      <c r="BH3243" t="s">
        <v>9215</v>
      </c>
    </row>
    <row r="3244" spans="1:60" x14ac:dyDescent="0.25">
      <c r="A3244" s="16"/>
      <c r="B3244" s="6"/>
      <c r="C3244" s="6"/>
      <c r="D3244" s="6"/>
      <c r="E3244" s="6"/>
      <c r="F3244" s="6"/>
      <c r="G3244" s="6"/>
      <c r="H3244" s="6"/>
      <c r="I3244" s="6"/>
      <c r="J3244" s="6"/>
      <c r="K3244" s="6"/>
      <c r="L3244" s="6"/>
      <c r="M3244" s="6"/>
      <c r="N3244" s="6"/>
      <c r="O3244" s="10"/>
      <c r="P3244" s="6"/>
      <c r="Q3244" s="6"/>
      <c r="R3244" s="6"/>
      <c r="S3244" s="6"/>
      <c r="T3244" s="6"/>
      <c r="U3244" s="17"/>
      <c r="V3244" s="17"/>
      <c r="W3244" s="11"/>
      <c r="X3244" s="6"/>
      <c r="Y3244" s="6"/>
      <c r="Z3244" s="6"/>
      <c r="AA3244" s="6"/>
      <c r="AB3244" s="6"/>
      <c r="AZ3244" t="s">
        <v>5460</v>
      </c>
      <c r="BA3244" t="s">
        <v>5207</v>
      </c>
      <c r="BB3244" t="s">
        <v>20573</v>
      </c>
      <c r="BC3244" t="s">
        <v>3200</v>
      </c>
      <c r="BG3244" t="s">
        <v>18140</v>
      </c>
      <c r="BH3244" t="s">
        <v>21892</v>
      </c>
    </row>
    <row r="3245" spans="1:60" x14ac:dyDescent="0.25">
      <c r="A3245" s="9"/>
      <c r="B3245" s="6"/>
      <c r="C3245" s="6"/>
      <c r="D3245" s="6"/>
      <c r="E3245" s="6"/>
      <c r="F3245" s="6"/>
      <c r="G3245" s="6"/>
      <c r="H3245" s="6"/>
      <c r="I3245" s="6"/>
      <c r="J3245" s="6"/>
      <c r="K3245" s="6"/>
      <c r="L3245" s="6"/>
      <c r="M3245" s="6"/>
      <c r="N3245" s="6"/>
      <c r="O3245" s="10"/>
      <c r="P3245" s="6"/>
      <c r="Q3245" s="11"/>
      <c r="R3245" s="6"/>
      <c r="S3245" s="6"/>
      <c r="T3245" s="6"/>
      <c r="U3245" s="6"/>
      <c r="V3245" s="6"/>
      <c r="W3245" s="11"/>
      <c r="X3245" s="6"/>
      <c r="Y3245" s="6"/>
      <c r="Z3245" s="6"/>
      <c r="AA3245" s="6"/>
      <c r="AB3245" s="6"/>
      <c r="AZ3245" t="s">
        <v>5461</v>
      </c>
      <c r="BA3245" t="s">
        <v>5207</v>
      </c>
      <c r="BB3245" t="s">
        <v>20573</v>
      </c>
      <c r="BC3245" t="s">
        <v>3200</v>
      </c>
      <c r="BG3245" t="s">
        <v>18141</v>
      </c>
      <c r="BH3245" t="s">
        <v>21893</v>
      </c>
    </row>
    <row r="3246" spans="1:60" x14ac:dyDescent="0.25">
      <c r="A3246" s="16"/>
      <c r="B3246" s="6"/>
      <c r="C3246" s="6"/>
      <c r="D3246" s="6"/>
      <c r="E3246" s="6"/>
      <c r="F3246" s="6"/>
      <c r="G3246" s="6"/>
      <c r="H3246" s="6"/>
      <c r="I3246" s="6"/>
      <c r="J3246" s="6"/>
      <c r="K3246" s="6"/>
      <c r="L3246" s="6"/>
      <c r="M3246" s="6"/>
      <c r="N3246" s="6"/>
      <c r="O3246" s="10"/>
      <c r="P3246" s="6"/>
      <c r="Q3246" s="11"/>
      <c r="R3246" s="6"/>
      <c r="S3246" s="6"/>
      <c r="T3246" s="6"/>
      <c r="U3246" s="17"/>
      <c r="V3246" s="17"/>
      <c r="W3246" s="11"/>
      <c r="X3246" s="6"/>
      <c r="Y3246" s="6"/>
      <c r="Z3246" s="6"/>
      <c r="AA3246" s="6"/>
      <c r="AB3246" s="6"/>
      <c r="AZ3246" t="s">
        <v>5462</v>
      </c>
      <c r="BA3246" t="s">
        <v>5207</v>
      </c>
      <c r="BB3246" t="s">
        <v>20573</v>
      </c>
      <c r="BC3246" t="s">
        <v>3200</v>
      </c>
      <c r="BG3246" t="s">
        <v>18142</v>
      </c>
      <c r="BH3246" t="s">
        <v>21894</v>
      </c>
    </row>
    <row r="3247" spans="1:60" x14ac:dyDescent="0.25">
      <c r="A3247" s="16"/>
      <c r="B3247" s="6"/>
      <c r="C3247" s="6"/>
      <c r="D3247" s="6"/>
      <c r="E3247" s="6"/>
      <c r="F3247" s="6"/>
      <c r="G3247" s="6"/>
      <c r="H3247" s="6"/>
      <c r="I3247" s="6"/>
      <c r="J3247" s="6"/>
      <c r="K3247" s="6"/>
      <c r="L3247" s="6"/>
      <c r="M3247" s="6"/>
      <c r="N3247" s="6"/>
      <c r="O3247" s="10"/>
      <c r="P3247" s="6"/>
      <c r="Q3247" s="6"/>
      <c r="R3247" s="6"/>
      <c r="S3247" s="6"/>
      <c r="T3247" s="6"/>
      <c r="U3247" s="17"/>
      <c r="V3247" s="17"/>
      <c r="W3247" s="11"/>
      <c r="X3247" s="6"/>
      <c r="Y3247" s="6"/>
      <c r="Z3247" s="6"/>
      <c r="AA3247" s="6"/>
      <c r="AB3247" s="6"/>
      <c r="AZ3247" t="s">
        <v>5463</v>
      </c>
      <c r="BA3247" t="s">
        <v>5207</v>
      </c>
      <c r="BB3247" t="s">
        <v>20573</v>
      </c>
      <c r="BC3247" t="s">
        <v>3201</v>
      </c>
      <c r="BG3247" t="s">
        <v>18143</v>
      </c>
      <c r="BH3247" t="s">
        <v>21895</v>
      </c>
    </row>
    <row r="3248" spans="1:60" x14ac:dyDescent="0.25">
      <c r="A3248" s="9"/>
      <c r="B3248" s="6"/>
      <c r="C3248" s="6"/>
      <c r="D3248" s="6"/>
      <c r="E3248" s="6"/>
      <c r="F3248" s="6"/>
      <c r="G3248" s="6"/>
      <c r="H3248" s="6"/>
      <c r="I3248" s="6"/>
      <c r="J3248" s="6"/>
      <c r="K3248" s="6"/>
      <c r="L3248" s="6"/>
      <c r="M3248" s="6"/>
      <c r="N3248" s="6"/>
      <c r="O3248" s="10"/>
      <c r="P3248" s="6"/>
      <c r="Q3248" s="6"/>
      <c r="R3248" s="6"/>
      <c r="S3248" s="6"/>
      <c r="T3248" s="6"/>
      <c r="U3248" s="6"/>
      <c r="V3248" s="6"/>
      <c r="W3248" s="11"/>
      <c r="X3248" s="6"/>
      <c r="Y3248" s="6"/>
      <c r="Z3248" s="6"/>
      <c r="AA3248" s="6"/>
      <c r="AB3248" s="6"/>
      <c r="AZ3248" t="s">
        <v>5464</v>
      </c>
      <c r="BA3248" t="s">
        <v>5207</v>
      </c>
      <c r="BB3248" t="s">
        <v>20573</v>
      </c>
      <c r="BC3248" t="s">
        <v>3201</v>
      </c>
      <c r="BG3248" t="s">
        <v>18144</v>
      </c>
      <c r="BH3248" t="s">
        <v>9273</v>
      </c>
    </row>
    <row r="3249" spans="1:60" x14ac:dyDescent="0.25">
      <c r="A3249" s="9"/>
      <c r="B3249" s="6"/>
      <c r="C3249" s="6"/>
      <c r="D3249" s="6"/>
      <c r="E3249" s="6"/>
      <c r="F3249" s="6"/>
      <c r="G3249" s="6"/>
      <c r="H3249" s="6"/>
      <c r="I3249" s="6"/>
      <c r="J3249" s="6"/>
      <c r="K3249" s="6"/>
      <c r="L3249" s="6"/>
      <c r="M3249" s="6"/>
      <c r="N3249" s="6"/>
      <c r="O3249" s="10"/>
      <c r="P3249" s="6"/>
      <c r="Q3249" s="6"/>
      <c r="R3249" s="6"/>
      <c r="S3249" s="6"/>
      <c r="T3249" s="6"/>
      <c r="U3249" s="6"/>
      <c r="V3249" s="6"/>
      <c r="W3249" s="11"/>
      <c r="X3249" s="6"/>
      <c r="Y3249" s="6"/>
      <c r="Z3249" s="6"/>
      <c r="AA3249" s="6"/>
      <c r="AB3249" s="6"/>
      <c r="AZ3249" t="s">
        <v>5465</v>
      </c>
      <c r="BA3249" t="s">
        <v>5207</v>
      </c>
      <c r="BB3249" t="s">
        <v>20573</v>
      </c>
      <c r="BC3249" t="s">
        <v>3201</v>
      </c>
      <c r="BG3249" t="s">
        <v>18145</v>
      </c>
      <c r="BH3249" t="s">
        <v>21896</v>
      </c>
    </row>
    <row r="3250" spans="1:60" x14ac:dyDescent="0.25">
      <c r="A3250" s="16"/>
      <c r="B3250" s="6"/>
      <c r="C3250" s="6"/>
      <c r="D3250" s="6"/>
      <c r="E3250" s="6"/>
      <c r="F3250" s="6"/>
      <c r="G3250" s="6"/>
      <c r="H3250" s="6"/>
      <c r="I3250" s="6"/>
      <c r="J3250" s="6"/>
      <c r="K3250" s="6"/>
      <c r="L3250" s="6"/>
      <c r="M3250" s="6"/>
      <c r="N3250" s="6"/>
      <c r="O3250" s="10"/>
      <c r="P3250" s="6"/>
      <c r="Q3250" s="11"/>
      <c r="R3250" s="6"/>
      <c r="S3250" s="6"/>
      <c r="T3250" s="6"/>
      <c r="U3250" s="17"/>
      <c r="V3250" s="17"/>
      <c r="W3250" s="11"/>
      <c r="X3250" s="6"/>
      <c r="Y3250" s="6"/>
      <c r="Z3250" s="6"/>
      <c r="AA3250" s="6"/>
      <c r="AB3250" s="6"/>
      <c r="AZ3250" t="s">
        <v>5466</v>
      </c>
      <c r="BA3250" t="s">
        <v>5207</v>
      </c>
      <c r="BB3250" t="s">
        <v>20573</v>
      </c>
      <c r="BC3250" t="s">
        <v>3201</v>
      </c>
      <c r="BG3250" t="s">
        <v>18146</v>
      </c>
      <c r="BH3250" t="s">
        <v>9252</v>
      </c>
    </row>
    <row r="3251" spans="1:60" x14ac:dyDescent="0.25">
      <c r="A3251" s="16"/>
      <c r="B3251" s="6"/>
      <c r="C3251" s="6"/>
      <c r="D3251" s="6"/>
      <c r="E3251" s="6"/>
      <c r="F3251" s="6"/>
      <c r="G3251" s="6"/>
      <c r="H3251" s="6"/>
      <c r="I3251" s="6"/>
      <c r="J3251" s="6"/>
      <c r="K3251" s="6"/>
      <c r="L3251" s="6"/>
      <c r="M3251" s="6"/>
      <c r="N3251" s="6"/>
      <c r="O3251" s="10"/>
      <c r="P3251" s="6"/>
      <c r="Q3251" s="6"/>
      <c r="R3251" s="6"/>
      <c r="S3251" s="6"/>
      <c r="T3251" s="6"/>
      <c r="U3251" s="17"/>
      <c r="V3251" s="17"/>
      <c r="W3251" s="11"/>
      <c r="X3251" s="6"/>
      <c r="Y3251" s="6"/>
      <c r="Z3251" s="6"/>
      <c r="AA3251" s="6"/>
      <c r="AB3251" s="6"/>
      <c r="AZ3251" t="s">
        <v>5467</v>
      </c>
      <c r="BA3251" t="s">
        <v>5207</v>
      </c>
      <c r="BB3251" t="s">
        <v>20573</v>
      </c>
      <c r="BC3251" t="s">
        <v>3201</v>
      </c>
      <c r="BG3251" t="s">
        <v>18147</v>
      </c>
      <c r="BH3251" t="s">
        <v>9227</v>
      </c>
    </row>
    <row r="3252" spans="1:60" x14ac:dyDescent="0.25">
      <c r="A3252" s="9"/>
      <c r="B3252" s="6"/>
      <c r="C3252" s="6"/>
      <c r="D3252" s="6"/>
      <c r="E3252" s="6"/>
      <c r="F3252" s="6"/>
      <c r="G3252" s="6"/>
      <c r="H3252" s="6"/>
      <c r="I3252" s="6"/>
      <c r="J3252" s="6"/>
      <c r="K3252" s="6"/>
      <c r="L3252" s="6"/>
      <c r="M3252" s="6"/>
      <c r="N3252" s="6"/>
      <c r="O3252" s="10"/>
      <c r="P3252" s="6"/>
      <c r="Q3252" s="11"/>
      <c r="R3252" s="6"/>
      <c r="S3252" s="6"/>
      <c r="T3252" s="6"/>
      <c r="U3252" s="6"/>
      <c r="V3252" s="6"/>
      <c r="W3252" s="11"/>
      <c r="X3252" s="6"/>
      <c r="Y3252" s="6"/>
      <c r="Z3252" s="6"/>
      <c r="AA3252" s="6"/>
      <c r="AB3252" s="6"/>
      <c r="AZ3252" t="s">
        <v>5468</v>
      </c>
      <c r="BA3252" t="s">
        <v>5207</v>
      </c>
      <c r="BB3252" t="s">
        <v>20573</v>
      </c>
      <c r="BC3252" t="s">
        <v>3201</v>
      </c>
      <c r="BG3252" t="s">
        <v>18148</v>
      </c>
      <c r="BH3252" t="s">
        <v>10625</v>
      </c>
    </row>
    <row r="3253" spans="1:60" x14ac:dyDescent="0.25">
      <c r="A3253" s="9"/>
      <c r="B3253" s="6"/>
      <c r="C3253" s="6"/>
      <c r="D3253" s="6"/>
      <c r="E3253" s="6"/>
      <c r="F3253" s="6"/>
      <c r="G3253" s="6"/>
      <c r="H3253" s="6"/>
      <c r="I3253" s="6"/>
      <c r="J3253" s="6"/>
      <c r="K3253" s="6"/>
      <c r="L3253" s="6"/>
      <c r="M3253" s="6"/>
      <c r="N3253" s="6"/>
      <c r="O3253" s="10"/>
      <c r="P3253" s="6"/>
      <c r="Q3253" s="11"/>
      <c r="R3253" s="6"/>
      <c r="S3253" s="6"/>
      <c r="T3253" s="6"/>
      <c r="U3253" s="6"/>
      <c r="V3253" s="6"/>
      <c r="W3253" s="11"/>
      <c r="X3253" s="6"/>
      <c r="Y3253" s="6"/>
      <c r="Z3253" s="6"/>
      <c r="AA3253" s="6"/>
      <c r="AB3253" s="6"/>
      <c r="AZ3253" t="s">
        <v>5469</v>
      </c>
      <c r="BA3253" t="s">
        <v>5207</v>
      </c>
      <c r="BB3253" t="s">
        <v>20573</v>
      </c>
      <c r="BC3253" t="s">
        <v>3201</v>
      </c>
      <c r="BG3253" t="s">
        <v>18149</v>
      </c>
      <c r="BH3253" t="s">
        <v>9258</v>
      </c>
    </row>
    <row r="3254" spans="1:60" x14ac:dyDescent="0.25">
      <c r="A3254" s="9"/>
      <c r="B3254" s="6"/>
      <c r="C3254" s="6"/>
      <c r="D3254" s="6"/>
      <c r="E3254" s="6"/>
      <c r="F3254" s="6"/>
      <c r="G3254" s="6"/>
      <c r="H3254" s="6"/>
      <c r="I3254" s="6"/>
      <c r="J3254" s="6"/>
      <c r="K3254" s="6"/>
      <c r="L3254" s="6"/>
      <c r="M3254" s="6"/>
      <c r="N3254" s="6"/>
      <c r="O3254" s="10"/>
      <c r="P3254" s="6"/>
      <c r="Q3254" s="11"/>
      <c r="R3254" s="6"/>
      <c r="S3254" s="6"/>
      <c r="T3254" s="6"/>
      <c r="U3254" s="6"/>
      <c r="V3254" s="6"/>
      <c r="W3254" s="11"/>
      <c r="X3254" s="6"/>
      <c r="Y3254" s="6"/>
      <c r="Z3254" s="6"/>
      <c r="AA3254" s="6"/>
      <c r="AB3254" s="6"/>
      <c r="AZ3254" t="s">
        <v>5470</v>
      </c>
      <c r="BA3254" t="s">
        <v>5207</v>
      </c>
      <c r="BB3254" t="s">
        <v>20573</v>
      </c>
      <c r="BC3254" t="s">
        <v>3201</v>
      </c>
      <c r="BG3254" t="s">
        <v>18150</v>
      </c>
      <c r="BH3254" t="s">
        <v>9256</v>
      </c>
    </row>
    <row r="3255" spans="1:60" x14ac:dyDescent="0.25">
      <c r="A3255" s="9"/>
      <c r="B3255" s="6"/>
      <c r="C3255" s="6"/>
      <c r="D3255" s="6"/>
      <c r="E3255" s="6"/>
      <c r="F3255" s="6"/>
      <c r="G3255" s="6"/>
      <c r="H3255" s="6"/>
      <c r="I3255" s="6"/>
      <c r="J3255" s="6"/>
      <c r="K3255" s="6"/>
      <c r="L3255" s="6"/>
      <c r="M3255" s="6"/>
      <c r="N3255" s="6"/>
      <c r="O3255" s="10"/>
      <c r="P3255" s="6"/>
      <c r="Q3255" s="11"/>
      <c r="R3255" s="6"/>
      <c r="S3255" s="6"/>
      <c r="T3255" s="6"/>
      <c r="U3255" s="6"/>
      <c r="V3255" s="6"/>
      <c r="W3255" s="11"/>
      <c r="X3255" s="6"/>
      <c r="Y3255" s="6"/>
      <c r="Z3255" s="6"/>
      <c r="AA3255" s="6"/>
      <c r="AB3255" s="6"/>
      <c r="AZ3255" t="s">
        <v>5471</v>
      </c>
      <c r="BA3255" t="s">
        <v>5207</v>
      </c>
      <c r="BB3255" t="s">
        <v>20573</v>
      </c>
      <c r="BC3255" t="s">
        <v>3201</v>
      </c>
      <c r="BG3255" t="s">
        <v>18151</v>
      </c>
      <c r="BH3255" t="s">
        <v>9230</v>
      </c>
    </row>
    <row r="3256" spans="1:60" x14ac:dyDescent="0.25">
      <c r="A3256" s="16"/>
      <c r="B3256" s="6"/>
      <c r="C3256" s="6"/>
      <c r="D3256" s="6"/>
      <c r="E3256" s="6"/>
      <c r="F3256" s="6"/>
      <c r="G3256" s="6"/>
      <c r="H3256" s="6"/>
      <c r="I3256" s="6"/>
      <c r="J3256" s="6"/>
      <c r="K3256" s="6"/>
      <c r="L3256" s="6"/>
      <c r="M3256" s="6"/>
      <c r="N3256" s="6"/>
      <c r="O3256" s="10"/>
      <c r="P3256" s="6"/>
      <c r="Q3256" s="6"/>
      <c r="R3256" s="6"/>
      <c r="S3256" s="6"/>
      <c r="T3256" s="6"/>
      <c r="U3256" s="17"/>
      <c r="V3256" s="17"/>
      <c r="W3256" s="11"/>
      <c r="X3256" s="6"/>
      <c r="Y3256" s="6"/>
      <c r="Z3256" s="6"/>
      <c r="AA3256" s="6"/>
      <c r="AB3256" s="6"/>
      <c r="AZ3256" t="s">
        <v>5472</v>
      </c>
      <c r="BA3256" t="s">
        <v>5207</v>
      </c>
      <c r="BB3256" t="s">
        <v>20573</v>
      </c>
      <c r="BC3256" t="s">
        <v>7263</v>
      </c>
      <c r="BG3256" t="s">
        <v>18152</v>
      </c>
      <c r="BH3256" t="s">
        <v>21897</v>
      </c>
    </row>
    <row r="3257" spans="1:60" x14ac:dyDescent="0.25">
      <c r="A3257" s="9"/>
      <c r="B3257" s="6"/>
      <c r="C3257" s="6"/>
      <c r="D3257" s="6"/>
      <c r="E3257" s="6"/>
      <c r="F3257" s="6"/>
      <c r="G3257" s="6"/>
      <c r="H3257" s="6"/>
      <c r="I3257" s="6"/>
      <c r="J3257" s="6"/>
      <c r="K3257" s="6"/>
      <c r="L3257" s="6"/>
      <c r="M3257" s="6"/>
      <c r="N3257" s="6"/>
      <c r="O3257" s="10"/>
      <c r="P3257" s="6"/>
      <c r="Q3257" s="11"/>
      <c r="R3257" s="6"/>
      <c r="S3257" s="6"/>
      <c r="T3257" s="6"/>
      <c r="U3257" s="6"/>
      <c r="V3257" s="6"/>
      <c r="W3257" s="11"/>
      <c r="X3257" s="6"/>
      <c r="Y3257" s="6"/>
      <c r="Z3257" s="6"/>
      <c r="AA3257" s="6"/>
      <c r="AB3257" s="6"/>
      <c r="AZ3257" t="s">
        <v>5473</v>
      </c>
      <c r="BA3257" t="s">
        <v>5207</v>
      </c>
      <c r="BB3257" t="s">
        <v>20573</v>
      </c>
      <c r="BC3257" t="s">
        <v>3201</v>
      </c>
      <c r="BG3257" t="s">
        <v>18153</v>
      </c>
      <c r="BH3257" t="s">
        <v>9230</v>
      </c>
    </row>
    <row r="3258" spans="1:60" x14ac:dyDescent="0.25">
      <c r="A3258" s="16"/>
      <c r="B3258" s="6"/>
      <c r="C3258" s="6"/>
      <c r="D3258" s="6"/>
      <c r="E3258" s="6"/>
      <c r="F3258" s="6"/>
      <c r="G3258" s="6"/>
      <c r="H3258" s="6"/>
      <c r="I3258" s="6"/>
      <c r="J3258" s="6"/>
      <c r="K3258" s="6"/>
      <c r="L3258" s="6"/>
      <c r="M3258" s="6"/>
      <c r="N3258" s="6"/>
      <c r="O3258" s="10"/>
      <c r="P3258" s="6"/>
      <c r="Q3258" s="6"/>
      <c r="R3258" s="6"/>
      <c r="S3258" s="6"/>
      <c r="T3258" s="6"/>
      <c r="U3258" s="17"/>
      <c r="V3258" s="17"/>
      <c r="W3258" s="11"/>
      <c r="X3258" s="6"/>
      <c r="Y3258" s="6"/>
      <c r="Z3258" s="6"/>
      <c r="AA3258" s="6"/>
      <c r="AB3258" s="6"/>
      <c r="AZ3258" t="s">
        <v>5474</v>
      </c>
      <c r="BA3258" t="s">
        <v>5207</v>
      </c>
      <c r="BB3258" t="s">
        <v>20573</v>
      </c>
      <c r="BC3258" t="s">
        <v>7263</v>
      </c>
      <c r="BG3258" t="s">
        <v>18154</v>
      </c>
      <c r="BH3258" t="s">
        <v>9256</v>
      </c>
    </row>
    <row r="3259" spans="1:60" x14ac:dyDescent="0.25">
      <c r="A3259" s="9"/>
      <c r="B3259" s="6"/>
      <c r="C3259" s="6"/>
      <c r="D3259" s="6"/>
      <c r="E3259" s="6"/>
      <c r="F3259" s="6"/>
      <c r="G3259" s="6"/>
      <c r="H3259" s="6"/>
      <c r="I3259" s="6"/>
      <c r="J3259" s="6"/>
      <c r="K3259" s="6"/>
      <c r="L3259" s="6"/>
      <c r="M3259" s="6"/>
      <c r="N3259" s="6"/>
      <c r="O3259" s="10"/>
      <c r="P3259" s="6"/>
      <c r="Q3259" s="6"/>
      <c r="R3259" s="6"/>
      <c r="S3259" s="6"/>
      <c r="T3259" s="6"/>
      <c r="U3259" s="6"/>
      <c r="V3259" s="6"/>
      <c r="W3259" s="11"/>
      <c r="X3259" s="6"/>
      <c r="Y3259" s="6"/>
      <c r="Z3259" s="6"/>
      <c r="AA3259" s="6"/>
      <c r="AB3259" s="6"/>
      <c r="AZ3259" t="s">
        <v>5475</v>
      </c>
      <c r="BA3259" t="s">
        <v>5207</v>
      </c>
      <c r="BB3259" t="s">
        <v>20573</v>
      </c>
      <c r="BC3259" t="s">
        <v>7263</v>
      </c>
      <c r="BG3259" t="s">
        <v>18155</v>
      </c>
      <c r="BH3259" t="s">
        <v>9234</v>
      </c>
    </row>
    <row r="3260" spans="1:60" x14ac:dyDescent="0.25">
      <c r="A3260" s="16"/>
      <c r="B3260" s="6"/>
      <c r="C3260" s="6"/>
      <c r="D3260" s="6"/>
      <c r="E3260" s="6"/>
      <c r="F3260" s="6"/>
      <c r="G3260" s="6"/>
      <c r="H3260" s="6"/>
      <c r="I3260" s="6"/>
      <c r="J3260" s="6"/>
      <c r="K3260" s="6"/>
      <c r="L3260" s="6"/>
      <c r="M3260" s="6"/>
      <c r="N3260" s="6"/>
      <c r="O3260" s="10"/>
      <c r="P3260" s="6"/>
      <c r="Q3260" s="11"/>
      <c r="R3260" s="6"/>
      <c r="S3260" s="6"/>
      <c r="T3260" s="6"/>
      <c r="U3260" s="17"/>
      <c r="V3260" s="17"/>
      <c r="W3260" s="11"/>
      <c r="X3260" s="6"/>
      <c r="Y3260" s="6"/>
      <c r="Z3260" s="6"/>
      <c r="AA3260" s="6"/>
      <c r="AB3260" s="6"/>
      <c r="AZ3260" t="s">
        <v>5476</v>
      </c>
      <c r="BA3260" t="s">
        <v>5207</v>
      </c>
      <c r="BB3260" t="s">
        <v>20573</v>
      </c>
      <c r="BC3260" t="s">
        <v>3200</v>
      </c>
      <c r="BG3260" t="s">
        <v>18156</v>
      </c>
      <c r="BH3260" t="s">
        <v>9280</v>
      </c>
    </row>
    <row r="3261" spans="1:60" x14ac:dyDescent="0.25">
      <c r="A3261" s="16"/>
      <c r="B3261" s="6"/>
      <c r="C3261" s="6"/>
      <c r="D3261" s="6"/>
      <c r="E3261" s="6"/>
      <c r="F3261" s="6"/>
      <c r="G3261" s="6"/>
      <c r="H3261" s="6"/>
      <c r="I3261" s="6"/>
      <c r="J3261" s="6"/>
      <c r="K3261" s="6"/>
      <c r="L3261" s="6"/>
      <c r="M3261" s="6"/>
      <c r="N3261" s="6"/>
      <c r="O3261" s="10"/>
      <c r="P3261" s="6"/>
      <c r="Q3261" s="11"/>
      <c r="R3261" s="6"/>
      <c r="S3261" s="6"/>
      <c r="T3261" s="6"/>
      <c r="U3261" s="17"/>
      <c r="V3261" s="17"/>
      <c r="W3261" s="11"/>
      <c r="X3261" s="6"/>
      <c r="Y3261" s="6"/>
      <c r="Z3261" s="6"/>
      <c r="AA3261" s="6"/>
      <c r="AB3261" s="6"/>
      <c r="AZ3261" t="s">
        <v>5477</v>
      </c>
      <c r="BA3261" t="s">
        <v>5207</v>
      </c>
      <c r="BB3261" t="s">
        <v>20573</v>
      </c>
      <c r="BC3261" t="s">
        <v>3200</v>
      </c>
      <c r="BG3261" t="s">
        <v>18157</v>
      </c>
      <c r="BH3261" t="s">
        <v>9275</v>
      </c>
    </row>
    <row r="3262" spans="1:60" x14ac:dyDescent="0.25">
      <c r="A3262" s="12"/>
      <c r="B3262" s="13"/>
      <c r="C3262" s="13"/>
      <c r="D3262" s="13"/>
      <c r="E3262" s="13"/>
      <c r="F3262" s="13"/>
      <c r="G3262" s="13"/>
      <c r="H3262" s="13"/>
      <c r="I3262" s="13"/>
      <c r="J3262" s="13"/>
      <c r="K3262" s="13"/>
      <c r="L3262" s="13"/>
      <c r="M3262" s="13"/>
      <c r="N3262" s="13"/>
      <c r="O3262" s="14"/>
      <c r="P3262" s="13"/>
      <c r="Q3262" s="15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Z3262" t="s">
        <v>5478</v>
      </c>
      <c r="BA3262" t="s">
        <v>5207</v>
      </c>
      <c r="BB3262" t="s">
        <v>20573</v>
      </c>
      <c r="BC3262" t="s">
        <v>3201</v>
      </c>
      <c r="BG3262" t="s">
        <v>18158</v>
      </c>
      <c r="BH3262" t="s">
        <v>9210</v>
      </c>
    </row>
    <row r="3263" spans="1:60" x14ac:dyDescent="0.25">
      <c r="A3263" s="9"/>
      <c r="B3263" s="6"/>
      <c r="C3263" s="6"/>
      <c r="D3263" s="6"/>
      <c r="E3263" s="6"/>
      <c r="F3263" s="6"/>
      <c r="G3263" s="6"/>
      <c r="H3263" s="6"/>
      <c r="I3263" s="6"/>
      <c r="J3263" s="6"/>
      <c r="K3263" s="6"/>
      <c r="L3263" s="6"/>
      <c r="M3263" s="6"/>
      <c r="N3263" s="6"/>
      <c r="O3263" s="10"/>
      <c r="P3263" s="6"/>
      <c r="Q3263" s="6"/>
      <c r="R3263" s="6"/>
      <c r="S3263" s="6"/>
      <c r="T3263" s="6"/>
      <c r="U3263" s="6"/>
      <c r="V3263" s="6"/>
      <c r="W3263" s="11"/>
      <c r="X3263" s="6"/>
      <c r="Y3263" s="6"/>
      <c r="Z3263" s="6"/>
      <c r="AA3263" s="6"/>
      <c r="AB3263" s="6"/>
      <c r="AZ3263" t="s">
        <v>5478</v>
      </c>
      <c r="BA3263" t="s">
        <v>5207</v>
      </c>
      <c r="BB3263" t="s">
        <v>20573</v>
      </c>
      <c r="BC3263" t="s">
        <v>3201</v>
      </c>
      <c r="BG3263" t="s">
        <v>18159</v>
      </c>
      <c r="BH3263" t="s">
        <v>9275</v>
      </c>
    </row>
    <row r="3264" spans="1:60" x14ac:dyDescent="0.25">
      <c r="A3264" s="16"/>
      <c r="B3264" s="13"/>
      <c r="C3264" s="13"/>
      <c r="D3264" s="13"/>
      <c r="E3264" s="13"/>
      <c r="F3264" s="13"/>
      <c r="G3264" s="13"/>
      <c r="H3264" s="13"/>
      <c r="I3264" s="13"/>
      <c r="J3264" s="13"/>
      <c r="K3264" s="13"/>
      <c r="L3264" s="13"/>
      <c r="M3264" s="13"/>
      <c r="N3264" s="13"/>
      <c r="O3264" s="14"/>
      <c r="P3264" s="13"/>
      <c r="Q3264" s="15"/>
      <c r="R3264" s="13"/>
      <c r="S3264" s="13"/>
      <c r="T3264" s="13"/>
      <c r="U3264" s="17"/>
      <c r="V3264" s="17"/>
      <c r="W3264" s="13"/>
      <c r="X3264" s="13"/>
      <c r="Y3264" s="13"/>
      <c r="Z3264" s="13"/>
      <c r="AA3264" s="13"/>
      <c r="AB3264" s="13"/>
      <c r="AZ3264" t="s">
        <v>5479</v>
      </c>
      <c r="BA3264" t="s">
        <v>5207</v>
      </c>
      <c r="BB3264" t="s">
        <v>20573</v>
      </c>
      <c r="BC3264" t="s">
        <v>3201</v>
      </c>
      <c r="BG3264" t="s">
        <v>18160</v>
      </c>
      <c r="BH3264" t="s">
        <v>21898</v>
      </c>
    </row>
    <row r="3265" spans="1:60" x14ac:dyDescent="0.25">
      <c r="A3265" s="16"/>
      <c r="B3265" s="13"/>
      <c r="C3265" s="13"/>
      <c r="D3265" s="13"/>
      <c r="E3265" s="13"/>
      <c r="F3265" s="13"/>
      <c r="G3265" s="13"/>
      <c r="H3265" s="13"/>
      <c r="I3265" s="13"/>
      <c r="J3265" s="13"/>
      <c r="K3265" s="13"/>
      <c r="L3265" s="13"/>
      <c r="M3265" s="13"/>
      <c r="N3265" s="13"/>
      <c r="O3265" s="14"/>
      <c r="P3265" s="13"/>
      <c r="Q3265" s="15"/>
      <c r="R3265" s="13"/>
      <c r="S3265" s="13"/>
      <c r="T3265" s="13"/>
      <c r="U3265" s="17"/>
      <c r="V3265" s="17"/>
      <c r="W3265" s="13"/>
      <c r="X3265" s="13"/>
      <c r="Y3265" s="13"/>
      <c r="Z3265" s="13"/>
      <c r="AA3265" s="13"/>
      <c r="AB3265" s="13"/>
      <c r="AZ3265" t="s">
        <v>5480</v>
      </c>
      <c r="BA3265" t="s">
        <v>5207</v>
      </c>
      <c r="BB3265" t="s">
        <v>20573</v>
      </c>
      <c r="BC3265" t="s">
        <v>3201</v>
      </c>
      <c r="BG3265" t="s">
        <v>18161</v>
      </c>
      <c r="BH3265" t="s">
        <v>21898</v>
      </c>
    </row>
    <row r="3266" spans="1:60" x14ac:dyDescent="0.25">
      <c r="A3266" s="9"/>
      <c r="B3266" s="6"/>
      <c r="C3266" s="6"/>
      <c r="D3266" s="6"/>
      <c r="E3266" s="6"/>
      <c r="F3266" s="6"/>
      <c r="G3266" s="6"/>
      <c r="H3266" s="6"/>
      <c r="I3266" s="6"/>
      <c r="J3266" s="6"/>
      <c r="K3266" s="6"/>
      <c r="L3266" s="6"/>
      <c r="M3266" s="6"/>
      <c r="N3266" s="6"/>
      <c r="O3266" s="10"/>
      <c r="P3266" s="6"/>
      <c r="Q3266" s="11"/>
      <c r="R3266" s="6"/>
      <c r="S3266" s="6"/>
      <c r="T3266" s="6"/>
      <c r="U3266" s="6"/>
      <c r="V3266" s="6"/>
      <c r="W3266" s="11"/>
      <c r="X3266" s="6"/>
      <c r="Y3266" s="6"/>
      <c r="Z3266" s="6"/>
      <c r="AA3266" s="6"/>
      <c r="AB3266" s="6"/>
      <c r="AZ3266" t="s">
        <v>5481</v>
      </c>
      <c r="BA3266" t="s">
        <v>5207</v>
      </c>
      <c r="BB3266" t="s">
        <v>20573</v>
      </c>
      <c r="BC3266" t="s">
        <v>3201</v>
      </c>
      <c r="BG3266" t="s">
        <v>18162</v>
      </c>
      <c r="BH3266" t="s">
        <v>21897</v>
      </c>
    </row>
    <row r="3267" spans="1:60" x14ac:dyDescent="0.25">
      <c r="A3267" s="16"/>
      <c r="B3267" s="6"/>
      <c r="C3267" s="6"/>
      <c r="D3267" s="6"/>
      <c r="E3267" s="6"/>
      <c r="F3267" s="6"/>
      <c r="G3267" s="6"/>
      <c r="H3267" s="6"/>
      <c r="I3267" s="6"/>
      <c r="J3267" s="6"/>
      <c r="K3267" s="6"/>
      <c r="L3267" s="6"/>
      <c r="M3267" s="6"/>
      <c r="N3267" s="6"/>
      <c r="O3267" s="10"/>
      <c r="P3267" s="6"/>
      <c r="Q3267" s="6"/>
      <c r="R3267" s="6"/>
      <c r="S3267" s="6"/>
      <c r="T3267" s="6"/>
      <c r="U3267" s="17"/>
      <c r="V3267" s="17"/>
      <c r="W3267" s="11"/>
      <c r="X3267" s="6"/>
      <c r="Y3267" s="6"/>
      <c r="Z3267" s="6"/>
      <c r="AA3267" s="6"/>
      <c r="AB3267" s="6"/>
      <c r="AZ3267" t="s">
        <v>5482</v>
      </c>
      <c r="BA3267" t="s">
        <v>5207</v>
      </c>
      <c r="BB3267" t="s">
        <v>20573</v>
      </c>
      <c r="BC3267" t="s">
        <v>7263</v>
      </c>
      <c r="BG3267" t="s">
        <v>18163</v>
      </c>
      <c r="BH3267" t="s">
        <v>9254</v>
      </c>
    </row>
    <row r="3268" spans="1:60" x14ac:dyDescent="0.25">
      <c r="A3268" s="16"/>
      <c r="B3268" s="6"/>
      <c r="C3268" s="6"/>
      <c r="D3268" s="6"/>
      <c r="E3268" s="6"/>
      <c r="F3268" s="6"/>
      <c r="G3268" s="6"/>
      <c r="H3268" s="6"/>
      <c r="I3268" s="6"/>
      <c r="J3268" s="6"/>
      <c r="K3268" s="6"/>
      <c r="L3268" s="6"/>
      <c r="M3268" s="6"/>
      <c r="N3268" s="6"/>
      <c r="O3268" s="10"/>
      <c r="P3268" s="6"/>
      <c r="Q3268" s="6"/>
      <c r="R3268" s="6"/>
      <c r="S3268" s="6"/>
      <c r="T3268" s="6"/>
      <c r="U3268" s="17"/>
      <c r="V3268" s="17"/>
      <c r="W3268" s="11"/>
      <c r="X3268" s="6"/>
      <c r="Y3268" s="6"/>
      <c r="Z3268" s="6"/>
      <c r="AA3268" s="6"/>
      <c r="AB3268" s="6"/>
      <c r="AZ3268" t="s">
        <v>5483</v>
      </c>
      <c r="BA3268" t="s">
        <v>5207</v>
      </c>
      <c r="BB3268" t="s">
        <v>20573</v>
      </c>
      <c r="BC3268" t="s">
        <v>7263</v>
      </c>
      <c r="BG3268" t="s">
        <v>18164</v>
      </c>
      <c r="BH3268" t="s">
        <v>9242</v>
      </c>
    </row>
    <row r="3269" spans="1:60" x14ac:dyDescent="0.25">
      <c r="A3269" s="9"/>
      <c r="B3269" s="6"/>
      <c r="C3269" s="6"/>
      <c r="D3269" s="6"/>
      <c r="E3269" s="6"/>
      <c r="F3269" s="6"/>
      <c r="G3269" s="6"/>
      <c r="H3269" s="6"/>
      <c r="I3269" s="6"/>
      <c r="J3269" s="6"/>
      <c r="K3269" s="6"/>
      <c r="L3269" s="6"/>
      <c r="M3269" s="6"/>
      <c r="N3269" s="6"/>
      <c r="O3269" s="10"/>
      <c r="P3269" s="6"/>
      <c r="Q3269" s="11"/>
      <c r="R3269" s="6"/>
      <c r="S3269" s="6"/>
      <c r="T3269" s="6"/>
      <c r="U3269" s="6"/>
      <c r="V3269" s="6"/>
      <c r="W3269" s="11"/>
      <c r="X3269" s="6"/>
      <c r="Y3269" s="6"/>
      <c r="Z3269" s="6"/>
      <c r="AA3269" s="6"/>
      <c r="AB3269" s="6"/>
      <c r="AZ3269" t="s">
        <v>5484</v>
      </c>
      <c r="BA3269" t="s">
        <v>5207</v>
      </c>
      <c r="BB3269" t="s">
        <v>20573</v>
      </c>
      <c r="BC3269" t="s">
        <v>7263</v>
      </c>
      <c r="BG3269" t="s">
        <v>18165</v>
      </c>
      <c r="BH3269" t="s">
        <v>9240</v>
      </c>
    </row>
    <row r="3270" spans="1:60" x14ac:dyDescent="0.25">
      <c r="A3270" s="9"/>
      <c r="B3270" s="6"/>
      <c r="C3270" s="6"/>
      <c r="D3270" s="6"/>
      <c r="E3270" s="6"/>
      <c r="F3270" s="6"/>
      <c r="G3270" s="6"/>
      <c r="H3270" s="6"/>
      <c r="I3270" s="6"/>
      <c r="J3270" s="6"/>
      <c r="K3270" s="6"/>
      <c r="L3270" s="6"/>
      <c r="M3270" s="6"/>
      <c r="N3270" s="6"/>
      <c r="O3270" s="10"/>
      <c r="P3270" s="6"/>
      <c r="Q3270" s="11"/>
      <c r="R3270" s="6"/>
      <c r="S3270" s="6"/>
      <c r="T3270" s="6"/>
      <c r="U3270" s="6"/>
      <c r="V3270" s="6"/>
      <c r="W3270" s="11"/>
      <c r="X3270" s="6"/>
      <c r="Y3270" s="6"/>
      <c r="Z3270" s="6"/>
      <c r="AA3270" s="6"/>
      <c r="AB3270" s="6"/>
      <c r="AZ3270" t="s">
        <v>5485</v>
      </c>
      <c r="BA3270" t="s">
        <v>5207</v>
      </c>
      <c r="BB3270" t="s">
        <v>20573</v>
      </c>
      <c r="BC3270" t="s">
        <v>3201</v>
      </c>
      <c r="BG3270" t="s">
        <v>18166</v>
      </c>
      <c r="BH3270" t="s">
        <v>9251</v>
      </c>
    </row>
    <row r="3271" spans="1:60" x14ac:dyDescent="0.25">
      <c r="A3271" s="16"/>
      <c r="B3271" s="6"/>
      <c r="C3271" s="6"/>
      <c r="D3271" s="6"/>
      <c r="E3271" s="6"/>
      <c r="F3271" s="6"/>
      <c r="G3271" s="6"/>
      <c r="H3271" s="6"/>
      <c r="I3271" s="6"/>
      <c r="J3271" s="6"/>
      <c r="K3271" s="6"/>
      <c r="L3271" s="6"/>
      <c r="M3271" s="6"/>
      <c r="N3271" s="6"/>
      <c r="O3271" s="10"/>
      <c r="P3271" s="6"/>
      <c r="Q3271" s="6"/>
      <c r="R3271" s="6"/>
      <c r="S3271" s="6"/>
      <c r="T3271" s="6"/>
      <c r="U3271" s="17"/>
      <c r="V3271" s="17"/>
      <c r="W3271" s="11"/>
      <c r="X3271" s="6"/>
      <c r="Y3271" s="6"/>
      <c r="Z3271" s="6"/>
      <c r="AA3271" s="6"/>
      <c r="AB3271" s="6"/>
      <c r="AZ3271" t="s">
        <v>5486</v>
      </c>
      <c r="BA3271" t="s">
        <v>5207</v>
      </c>
      <c r="BB3271" t="s">
        <v>20573</v>
      </c>
      <c r="BC3271" t="s">
        <v>3201</v>
      </c>
      <c r="BG3271" t="s">
        <v>18167</v>
      </c>
      <c r="BH3271" t="s">
        <v>21889</v>
      </c>
    </row>
    <row r="3272" spans="1:60" x14ac:dyDescent="0.25">
      <c r="A3272" s="16"/>
      <c r="B3272" s="6"/>
      <c r="C3272" s="6"/>
      <c r="D3272" s="6"/>
      <c r="E3272" s="6"/>
      <c r="F3272" s="6"/>
      <c r="G3272" s="6"/>
      <c r="H3272" s="6"/>
      <c r="I3272" s="6"/>
      <c r="J3272" s="6"/>
      <c r="K3272" s="6"/>
      <c r="L3272" s="6"/>
      <c r="M3272" s="6"/>
      <c r="N3272" s="6"/>
      <c r="O3272" s="10"/>
      <c r="P3272" s="6"/>
      <c r="Q3272" s="6"/>
      <c r="R3272" s="6"/>
      <c r="S3272" s="6"/>
      <c r="T3272" s="6"/>
      <c r="U3272" s="17"/>
      <c r="V3272" s="17"/>
      <c r="W3272" s="11"/>
      <c r="X3272" s="6"/>
      <c r="Y3272" s="6"/>
      <c r="Z3272" s="6"/>
      <c r="AA3272" s="6"/>
      <c r="AB3272" s="6"/>
      <c r="AZ3272" t="s">
        <v>5487</v>
      </c>
      <c r="BA3272" t="s">
        <v>5207</v>
      </c>
      <c r="BB3272" t="s">
        <v>20573</v>
      </c>
      <c r="BC3272" t="s">
        <v>7263</v>
      </c>
      <c r="BG3272" t="s">
        <v>18168</v>
      </c>
      <c r="BH3272" t="s">
        <v>21899</v>
      </c>
    </row>
    <row r="3273" spans="1:60" x14ac:dyDescent="0.25">
      <c r="A3273" s="9"/>
      <c r="B3273" s="6"/>
      <c r="C3273" s="6"/>
      <c r="D3273" s="6"/>
      <c r="E3273" s="6"/>
      <c r="F3273" s="6"/>
      <c r="G3273" s="6"/>
      <c r="H3273" s="6"/>
      <c r="I3273" s="6"/>
      <c r="J3273" s="6"/>
      <c r="K3273" s="6"/>
      <c r="L3273" s="6"/>
      <c r="M3273" s="6"/>
      <c r="N3273" s="6"/>
      <c r="O3273" s="10"/>
      <c r="P3273" s="6"/>
      <c r="Q3273" s="6"/>
      <c r="R3273" s="6"/>
      <c r="S3273" s="6"/>
      <c r="T3273" s="6"/>
      <c r="U3273" s="6"/>
      <c r="V3273" s="6"/>
      <c r="W3273" s="11"/>
      <c r="X3273" s="6"/>
      <c r="Y3273" s="6"/>
      <c r="Z3273" s="6"/>
      <c r="AA3273" s="6"/>
      <c r="AB3273" s="6"/>
      <c r="AZ3273" t="s">
        <v>5488</v>
      </c>
      <c r="BA3273" t="s">
        <v>5207</v>
      </c>
      <c r="BB3273" t="s">
        <v>20573</v>
      </c>
      <c r="BC3273" t="s">
        <v>7263</v>
      </c>
      <c r="BG3273" t="s">
        <v>18169</v>
      </c>
      <c r="BH3273" t="s">
        <v>21900</v>
      </c>
    </row>
    <row r="3274" spans="1:60" x14ac:dyDescent="0.25">
      <c r="A3274" s="16"/>
      <c r="B3274" s="13"/>
      <c r="C3274" s="13"/>
      <c r="D3274" s="13"/>
      <c r="E3274" s="13"/>
      <c r="F3274" s="13"/>
      <c r="G3274" s="13"/>
      <c r="H3274" s="13"/>
      <c r="I3274" s="13"/>
      <c r="J3274" s="13"/>
      <c r="K3274" s="13"/>
      <c r="L3274" s="13"/>
      <c r="M3274" s="13"/>
      <c r="N3274" s="13"/>
      <c r="O3274" s="14"/>
      <c r="P3274" s="13"/>
      <c r="Q3274" s="13"/>
      <c r="R3274" s="13"/>
      <c r="S3274" s="13"/>
      <c r="T3274" s="13"/>
      <c r="U3274" s="17"/>
      <c r="V3274" s="17"/>
      <c r="W3274" s="13"/>
      <c r="X3274" s="13"/>
      <c r="Y3274" s="13"/>
      <c r="Z3274" s="13"/>
      <c r="AA3274" s="13"/>
      <c r="AB3274" s="13"/>
      <c r="AZ3274" t="s">
        <v>5489</v>
      </c>
      <c r="BA3274" t="s">
        <v>5207</v>
      </c>
      <c r="BB3274" t="s">
        <v>20573</v>
      </c>
      <c r="BC3274" t="s">
        <v>7263</v>
      </c>
      <c r="BG3274" t="s">
        <v>18170</v>
      </c>
      <c r="BH3274" t="s">
        <v>21901</v>
      </c>
    </row>
    <row r="3275" spans="1:60" x14ac:dyDescent="0.25">
      <c r="A3275" s="16"/>
      <c r="B3275" s="13"/>
      <c r="C3275" s="13"/>
      <c r="D3275" s="13"/>
      <c r="E3275" s="13"/>
      <c r="F3275" s="13"/>
      <c r="G3275" s="13"/>
      <c r="H3275" s="13"/>
      <c r="I3275" s="13"/>
      <c r="J3275" s="13"/>
      <c r="K3275" s="13"/>
      <c r="L3275" s="13"/>
      <c r="M3275" s="13"/>
      <c r="N3275" s="13"/>
      <c r="O3275" s="14"/>
      <c r="P3275" s="13"/>
      <c r="Q3275" s="13"/>
      <c r="R3275" s="13"/>
      <c r="S3275" s="13"/>
      <c r="T3275" s="13"/>
      <c r="U3275" s="17"/>
      <c r="V3275" s="17"/>
      <c r="W3275" s="13"/>
      <c r="X3275" s="13"/>
      <c r="Y3275" s="13"/>
      <c r="Z3275" s="13"/>
      <c r="AA3275" s="13"/>
      <c r="AB3275" s="13"/>
      <c r="AZ3275" t="s">
        <v>5490</v>
      </c>
      <c r="BA3275" t="s">
        <v>5207</v>
      </c>
      <c r="BB3275" t="s">
        <v>20573</v>
      </c>
      <c r="BC3275" t="s">
        <v>7263</v>
      </c>
      <c r="BG3275" t="s">
        <v>18171</v>
      </c>
      <c r="BH3275" t="s">
        <v>21902</v>
      </c>
    </row>
    <row r="3276" spans="1:60" x14ac:dyDescent="0.25">
      <c r="A3276" s="12"/>
      <c r="B3276" s="13"/>
      <c r="C3276" s="13"/>
      <c r="D3276" s="13"/>
      <c r="E3276" s="13"/>
      <c r="F3276" s="13"/>
      <c r="G3276" s="13"/>
      <c r="H3276" s="13"/>
      <c r="I3276" s="13"/>
      <c r="J3276" s="13"/>
      <c r="K3276" s="13"/>
      <c r="L3276" s="13"/>
      <c r="M3276" s="13"/>
      <c r="N3276" s="13"/>
      <c r="O3276" s="14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Z3276" t="s">
        <v>5491</v>
      </c>
      <c r="BA3276" t="s">
        <v>5207</v>
      </c>
      <c r="BB3276" t="s">
        <v>20573</v>
      </c>
      <c r="BC3276" t="s">
        <v>7263</v>
      </c>
      <c r="BG3276" t="s">
        <v>18172</v>
      </c>
      <c r="BH3276" t="s">
        <v>21903</v>
      </c>
    </row>
    <row r="3277" spans="1:60" x14ac:dyDescent="0.25">
      <c r="A3277" s="12"/>
      <c r="B3277" s="13"/>
      <c r="C3277" s="13"/>
      <c r="D3277" s="13"/>
      <c r="E3277" s="13"/>
      <c r="F3277" s="13"/>
      <c r="G3277" s="13"/>
      <c r="H3277" s="13"/>
      <c r="I3277" s="13"/>
      <c r="J3277" s="13"/>
      <c r="K3277" s="13"/>
      <c r="L3277" s="13"/>
      <c r="M3277" s="13"/>
      <c r="N3277" s="13"/>
      <c r="O3277" s="14"/>
      <c r="P3277" s="13"/>
      <c r="Q3277" s="15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Z3277" t="s">
        <v>5492</v>
      </c>
      <c r="BA3277" t="s">
        <v>5207</v>
      </c>
      <c r="BB3277" t="s">
        <v>20573</v>
      </c>
      <c r="BC3277" t="s">
        <v>7263</v>
      </c>
      <c r="BG3277" t="s">
        <v>18173</v>
      </c>
      <c r="BH3277" t="s">
        <v>21904</v>
      </c>
    </row>
    <row r="3278" spans="1:60" x14ac:dyDescent="0.25">
      <c r="A3278" s="16"/>
      <c r="B3278" s="6"/>
      <c r="C3278" s="6"/>
      <c r="D3278" s="6"/>
      <c r="E3278" s="6"/>
      <c r="F3278" s="6"/>
      <c r="G3278" s="6"/>
      <c r="H3278" s="6"/>
      <c r="I3278" s="6"/>
      <c r="J3278" s="6"/>
      <c r="K3278" s="6"/>
      <c r="L3278" s="6"/>
      <c r="M3278" s="6"/>
      <c r="N3278" s="6"/>
      <c r="O3278" s="10"/>
      <c r="P3278" s="6"/>
      <c r="Q3278" s="11"/>
      <c r="R3278" s="6"/>
      <c r="S3278" s="6"/>
      <c r="T3278" s="6"/>
      <c r="U3278" s="17"/>
      <c r="V3278" s="17"/>
      <c r="W3278" s="11"/>
      <c r="X3278" s="6"/>
      <c r="Y3278" s="6"/>
      <c r="Z3278" s="6"/>
      <c r="AA3278" s="6"/>
      <c r="AB3278" s="6"/>
      <c r="AZ3278" t="s">
        <v>5493</v>
      </c>
      <c r="BA3278" t="s">
        <v>5207</v>
      </c>
      <c r="BB3278" t="s">
        <v>20573</v>
      </c>
      <c r="BC3278" t="s">
        <v>7263</v>
      </c>
      <c r="BG3278" t="s">
        <v>18174</v>
      </c>
      <c r="BH3278" t="s">
        <v>9267</v>
      </c>
    </row>
    <row r="3279" spans="1:60" x14ac:dyDescent="0.25">
      <c r="A3279" s="9"/>
      <c r="B3279" s="6"/>
      <c r="C3279" s="6"/>
      <c r="D3279" s="6"/>
      <c r="E3279" s="6"/>
      <c r="F3279" s="6"/>
      <c r="G3279" s="6"/>
      <c r="H3279" s="6"/>
      <c r="I3279" s="6"/>
      <c r="J3279" s="6"/>
      <c r="K3279" s="6"/>
      <c r="L3279" s="6"/>
      <c r="M3279" s="6"/>
      <c r="N3279" s="6"/>
      <c r="O3279" s="10"/>
      <c r="P3279" s="6"/>
      <c r="Q3279" s="6"/>
      <c r="R3279" s="6"/>
      <c r="S3279" s="6"/>
      <c r="T3279" s="6"/>
      <c r="U3279" s="6"/>
      <c r="V3279" s="6"/>
      <c r="W3279" s="11"/>
      <c r="X3279" s="6"/>
      <c r="Y3279" s="6"/>
      <c r="Z3279" s="6"/>
      <c r="AA3279" s="6"/>
      <c r="AB3279" s="6"/>
      <c r="AZ3279" t="s">
        <v>5494</v>
      </c>
      <c r="BA3279" t="s">
        <v>5207</v>
      </c>
      <c r="BB3279" t="s">
        <v>20573</v>
      </c>
      <c r="BC3279" t="s">
        <v>7263</v>
      </c>
      <c r="BG3279" t="s">
        <v>18175</v>
      </c>
      <c r="BH3279" t="s">
        <v>9258</v>
      </c>
    </row>
    <row r="3280" spans="1:60" x14ac:dyDescent="0.25">
      <c r="A3280" s="16"/>
      <c r="B3280" s="6"/>
      <c r="C3280" s="6"/>
      <c r="D3280" s="6"/>
      <c r="E3280" s="6"/>
      <c r="F3280" s="6"/>
      <c r="G3280" s="6"/>
      <c r="H3280" s="6"/>
      <c r="I3280" s="6"/>
      <c r="J3280" s="6"/>
      <c r="K3280" s="6"/>
      <c r="L3280" s="6"/>
      <c r="M3280" s="6"/>
      <c r="N3280" s="6"/>
      <c r="O3280" s="10"/>
      <c r="P3280" s="6"/>
      <c r="Q3280" s="6"/>
      <c r="R3280" s="6"/>
      <c r="S3280" s="6"/>
      <c r="T3280" s="6"/>
      <c r="U3280" s="17"/>
      <c r="V3280" s="17"/>
      <c r="W3280" s="11"/>
      <c r="X3280" s="6"/>
      <c r="Y3280" s="6"/>
      <c r="Z3280" s="6"/>
      <c r="AA3280" s="6"/>
      <c r="AB3280" s="6"/>
      <c r="AZ3280" t="s">
        <v>5495</v>
      </c>
      <c r="BA3280" t="s">
        <v>5207</v>
      </c>
      <c r="BB3280" t="s">
        <v>20573</v>
      </c>
      <c r="BC3280" t="s">
        <v>7263</v>
      </c>
      <c r="BG3280" t="s">
        <v>18176</v>
      </c>
      <c r="BH3280" t="s">
        <v>9242</v>
      </c>
    </row>
    <row r="3281" spans="1:60" x14ac:dyDescent="0.25">
      <c r="A3281" s="9"/>
      <c r="B3281" s="6"/>
      <c r="C3281" s="6"/>
      <c r="D3281" s="6"/>
      <c r="E3281" s="6"/>
      <c r="F3281" s="6"/>
      <c r="G3281" s="6"/>
      <c r="H3281" s="6"/>
      <c r="I3281" s="6"/>
      <c r="J3281" s="6"/>
      <c r="K3281" s="6"/>
      <c r="L3281" s="6"/>
      <c r="M3281" s="6"/>
      <c r="N3281" s="6"/>
      <c r="O3281" s="10"/>
      <c r="P3281" s="6"/>
      <c r="Q3281" s="6"/>
      <c r="R3281" s="6"/>
      <c r="S3281" s="6"/>
      <c r="T3281" s="6"/>
      <c r="U3281" s="6"/>
      <c r="V3281" s="6"/>
      <c r="W3281" s="11"/>
      <c r="X3281" s="6"/>
      <c r="Y3281" s="6"/>
      <c r="Z3281" s="6"/>
      <c r="AA3281" s="6"/>
      <c r="AB3281" s="6"/>
      <c r="AZ3281" t="s">
        <v>5496</v>
      </c>
      <c r="BA3281" t="s">
        <v>5207</v>
      </c>
      <c r="BB3281" t="s">
        <v>20573</v>
      </c>
      <c r="BC3281" t="s">
        <v>7263</v>
      </c>
      <c r="BG3281" t="s">
        <v>18177</v>
      </c>
      <c r="BH3281" t="s">
        <v>9249</v>
      </c>
    </row>
    <row r="3282" spans="1:60" x14ac:dyDescent="0.25">
      <c r="A3282" s="16"/>
      <c r="B3282" s="6"/>
      <c r="C3282" s="6"/>
      <c r="D3282" s="6"/>
      <c r="E3282" s="6"/>
      <c r="F3282" s="6"/>
      <c r="G3282" s="6"/>
      <c r="H3282" s="6"/>
      <c r="I3282" s="6"/>
      <c r="J3282" s="6"/>
      <c r="K3282" s="6"/>
      <c r="L3282" s="6"/>
      <c r="M3282" s="6"/>
      <c r="N3282" s="6"/>
      <c r="O3282" s="10"/>
      <c r="P3282" s="6"/>
      <c r="Q3282" s="11"/>
      <c r="R3282" s="6"/>
      <c r="S3282" s="6"/>
      <c r="T3282" s="6"/>
      <c r="U3282" s="17"/>
      <c r="V3282" s="17"/>
      <c r="W3282" s="11"/>
      <c r="X3282" s="6"/>
      <c r="Y3282" s="6"/>
      <c r="Z3282" s="6"/>
      <c r="AA3282" s="6"/>
      <c r="AB3282" s="6"/>
      <c r="AZ3282" t="s">
        <v>5497</v>
      </c>
      <c r="BA3282" t="s">
        <v>5207</v>
      </c>
      <c r="BB3282" t="s">
        <v>20573</v>
      </c>
      <c r="BC3282" t="s">
        <v>7263</v>
      </c>
      <c r="BG3282" t="s">
        <v>18178</v>
      </c>
      <c r="BH3282" t="s">
        <v>9242</v>
      </c>
    </row>
    <row r="3283" spans="1:60" x14ac:dyDescent="0.25">
      <c r="A3283" s="16"/>
      <c r="B3283" s="6"/>
      <c r="C3283" s="6"/>
      <c r="D3283" s="6"/>
      <c r="E3283" s="6"/>
      <c r="F3283" s="6"/>
      <c r="G3283" s="6"/>
      <c r="H3283" s="6"/>
      <c r="I3283" s="6"/>
      <c r="J3283" s="6"/>
      <c r="K3283" s="6"/>
      <c r="L3283" s="6"/>
      <c r="M3283" s="6"/>
      <c r="N3283" s="6"/>
      <c r="O3283" s="10"/>
      <c r="P3283" s="6"/>
      <c r="Q3283" s="11"/>
      <c r="R3283" s="6"/>
      <c r="S3283" s="6"/>
      <c r="T3283" s="6"/>
      <c r="U3283" s="17"/>
      <c r="V3283" s="17"/>
      <c r="W3283" s="11"/>
      <c r="X3283" s="6"/>
      <c r="Y3283" s="6"/>
      <c r="Z3283" s="6"/>
      <c r="AA3283" s="6"/>
      <c r="AB3283" s="6"/>
      <c r="AZ3283" t="s">
        <v>5498</v>
      </c>
      <c r="BA3283" t="s">
        <v>5207</v>
      </c>
      <c r="BB3283" t="s">
        <v>20573</v>
      </c>
      <c r="BC3283" t="s">
        <v>3200</v>
      </c>
      <c r="BG3283" t="s">
        <v>18179</v>
      </c>
      <c r="BH3283" t="s">
        <v>9243</v>
      </c>
    </row>
    <row r="3284" spans="1:60" x14ac:dyDescent="0.25">
      <c r="A3284" s="9"/>
      <c r="B3284" s="6"/>
      <c r="C3284" s="6"/>
      <c r="D3284" s="6"/>
      <c r="E3284" s="6"/>
      <c r="F3284" s="6"/>
      <c r="G3284" s="6"/>
      <c r="H3284" s="6"/>
      <c r="I3284" s="6"/>
      <c r="J3284" s="6"/>
      <c r="K3284" s="6"/>
      <c r="L3284" s="6"/>
      <c r="M3284" s="6"/>
      <c r="N3284" s="6"/>
      <c r="O3284" s="10"/>
      <c r="P3284" s="6"/>
      <c r="Q3284" s="11"/>
      <c r="R3284" s="6"/>
      <c r="S3284" s="6"/>
      <c r="T3284" s="6"/>
      <c r="U3284" s="6"/>
      <c r="V3284" s="6"/>
      <c r="W3284" s="11"/>
      <c r="X3284" s="6"/>
      <c r="Y3284" s="6"/>
      <c r="Z3284" s="6"/>
      <c r="AA3284" s="6"/>
      <c r="AB3284" s="6"/>
      <c r="AZ3284" t="s">
        <v>5499</v>
      </c>
      <c r="BA3284" t="s">
        <v>5207</v>
      </c>
      <c r="BB3284" t="s">
        <v>20573</v>
      </c>
      <c r="BC3284" t="s">
        <v>3200</v>
      </c>
      <c r="BG3284" t="s">
        <v>18180</v>
      </c>
      <c r="BH3284" t="s">
        <v>9242</v>
      </c>
    </row>
    <row r="3285" spans="1:60" x14ac:dyDescent="0.25">
      <c r="A3285" s="9"/>
      <c r="B3285" s="6"/>
      <c r="C3285" s="6"/>
      <c r="D3285" s="6"/>
      <c r="E3285" s="6"/>
      <c r="F3285" s="6"/>
      <c r="G3285" s="6"/>
      <c r="H3285" s="6"/>
      <c r="I3285" s="6"/>
      <c r="J3285" s="6"/>
      <c r="K3285" s="6"/>
      <c r="L3285" s="6"/>
      <c r="M3285" s="6"/>
      <c r="N3285" s="6"/>
      <c r="O3285" s="10"/>
      <c r="P3285" s="6"/>
      <c r="Q3285" s="11"/>
      <c r="R3285" s="6"/>
      <c r="S3285" s="6"/>
      <c r="T3285" s="6"/>
      <c r="U3285" s="6"/>
      <c r="V3285" s="6"/>
      <c r="W3285" s="11"/>
      <c r="X3285" s="6"/>
      <c r="Y3285" s="6"/>
      <c r="Z3285" s="6"/>
      <c r="AA3285" s="6"/>
      <c r="AB3285" s="6"/>
      <c r="AZ3285" t="s">
        <v>5500</v>
      </c>
      <c r="BA3285" t="s">
        <v>5207</v>
      </c>
      <c r="BB3285" t="s">
        <v>20573</v>
      </c>
      <c r="BC3285" t="s">
        <v>7263</v>
      </c>
      <c r="BG3285" t="s">
        <v>18181</v>
      </c>
      <c r="BH3285" t="s">
        <v>9246</v>
      </c>
    </row>
    <row r="3286" spans="1:60" x14ac:dyDescent="0.25">
      <c r="A3286" s="9"/>
      <c r="B3286" s="6"/>
      <c r="C3286" s="6"/>
      <c r="D3286" s="6"/>
      <c r="E3286" s="6"/>
      <c r="F3286" s="6"/>
      <c r="G3286" s="6"/>
      <c r="H3286" s="6"/>
      <c r="I3286" s="6"/>
      <c r="J3286" s="6"/>
      <c r="K3286" s="6"/>
      <c r="L3286" s="6"/>
      <c r="M3286" s="6"/>
      <c r="N3286" s="6"/>
      <c r="O3286" s="10"/>
      <c r="P3286" s="6"/>
      <c r="Q3286" s="6"/>
      <c r="R3286" s="6"/>
      <c r="S3286" s="6"/>
      <c r="T3286" s="6"/>
      <c r="U3286" s="6"/>
      <c r="V3286" s="6"/>
      <c r="W3286" s="11"/>
      <c r="X3286" s="6"/>
      <c r="Y3286" s="6"/>
      <c r="Z3286" s="6"/>
      <c r="AA3286" s="6"/>
      <c r="AB3286" s="6"/>
      <c r="AZ3286" t="s">
        <v>5501</v>
      </c>
      <c r="BA3286" t="s">
        <v>5207</v>
      </c>
      <c r="BB3286" t="s">
        <v>20573</v>
      </c>
      <c r="BC3286" t="s">
        <v>3201</v>
      </c>
      <c r="BG3286" t="s">
        <v>18182</v>
      </c>
      <c r="BH3286" t="s">
        <v>9273</v>
      </c>
    </row>
    <row r="3287" spans="1:60" x14ac:dyDescent="0.25">
      <c r="A3287" s="9"/>
      <c r="B3287" s="6"/>
      <c r="C3287" s="6"/>
      <c r="D3287" s="6"/>
      <c r="E3287" s="6"/>
      <c r="F3287" s="6"/>
      <c r="G3287" s="6"/>
      <c r="H3287" s="6"/>
      <c r="I3287" s="6"/>
      <c r="J3287" s="6"/>
      <c r="K3287" s="6"/>
      <c r="L3287" s="6"/>
      <c r="M3287" s="6"/>
      <c r="N3287" s="6"/>
      <c r="O3287" s="10"/>
      <c r="P3287" s="6"/>
      <c r="Q3287" s="6"/>
      <c r="R3287" s="6"/>
      <c r="S3287" s="6"/>
      <c r="T3287" s="6"/>
      <c r="U3287" s="6"/>
      <c r="V3287" s="6"/>
      <c r="W3287" s="11"/>
      <c r="X3287" s="6"/>
      <c r="Y3287" s="6"/>
      <c r="Z3287" s="6"/>
      <c r="AA3287" s="6"/>
      <c r="AB3287" s="6"/>
      <c r="AZ3287" t="s">
        <v>5502</v>
      </c>
      <c r="BA3287" t="s">
        <v>5207</v>
      </c>
      <c r="BB3287" t="s">
        <v>20573</v>
      </c>
      <c r="BC3287" t="s">
        <v>7263</v>
      </c>
      <c r="BG3287" t="s">
        <v>18183</v>
      </c>
      <c r="BH3287" t="s">
        <v>9284</v>
      </c>
    </row>
    <row r="3288" spans="1:60" x14ac:dyDescent="0.25">
      <c r="A3288" s="16"/>
      <c r="B3288" s="6"/>
      <c r="C3288" s="6"/>
      <c r="D3288" s="6"/>
      <c r="E3288" s="6"/>
      <c r="F3288" s="6"/>
      <c r="G3288" s="6"/>
      <c r="H3288" s="6"/>
      <c r="I3288" s="6"/>
      <c r="J3288" s="6"/>
      <c r="K3288" s="6"/>
      <c r="L3288" s="6"/>
      <c r="M3288" s="6"/>
      <c r="N3288" s="6"/>
      <c r="O3288" s="10"/>
      <c r="P3288" s="6"/>
      <c r="Q3288" s="6"/>
      <c r="R3288" s="6"/>
      <c r="S3288" s="6"/>
      <c r="T3288" s="6"/>
      <c r="U3288" s="17"/>
      <c r="V3288" s="17"/>
      <c r="W3288" s="11"/>
      <c r="X3288" s="6"/>
      <c r="Y3288" s="6"/>
      <c r="Z3288" s="6"/>
      <c r="AA3288" s="6"/>
      <c r="AB3288" s="6"/>
      <c r="AZ3288" t="s">
        <v>5503</v>
      </c>
      <c r="BA3288" t="s">
        <v>5207</v>
      </c>
      <c r="BB3288" t="s">
        <v>20573</v>
      </c>
      <c r="BC3288" t="s">
        <v>7263</v>
      </c>
      <c r="BG3288" t="s">
        <v>18184</v>
      </c>
      <c r="BH3288" t="s">
        <v>9215</v>
      </c>
    </row>
    <row r="3289" spans="1:60" x14ac:dyDescent="0.25">
      <c r="A3289" s="9"/>
      <c r="B3289" s="6"/>
      <c r="C3289" s="6"/>
      <c r="D3289" s="6"/>
      <c r="E3289" s="6"/>
      <c r="F3289" s="6"/>
      <c r="G3289" s="6"/>
      <c r="H3289" s="6"/>
      <c r="I3289" s="6"/>
      <c r="J3289" s="6"/>
      <c r="K3289" s="6"/>
      <c r="L3289" s="6"/>
      <c r="M3289" s="6"/>
      <c r="N3289" s="6"/>
      <c r="O3289" s="10"/>
      <c r="P3289" s="6"/>
      <c r="Q3289" s="6"/>
      <c r="R3289" s="6"/>
      <c r="S3289" s="6"/>
      <c r="T3289" s="6"/>
      <c r="U3289" s="6"/>
      <c r="V3289" s="6"/>
      <c r="W3289" s="11"/>
      <c r="X3289" s="6"/>
      <c r="Y3289" s="6"/>
      <c r="Z3289" s="6"/>
      <c r="AA3289" s="6"/>
      <c r="AB3289" s="6"/>
      <c r="AZ3289" t="s">
        <v>5504</v>
      </c>
      <c r="BA3289" t="s">
        <v>5207</v>
      </c>
      <c r="BB3289" t="s">
        <v>20573</v>
      </c>
      <c r="BC3289" t="s">
        <v>7263</v>
      </c>
      <c r="BG3289" t="s">
        <v>18185</v>
      </c>
      <c r="BH3289" t="s">
        <v>9221</v>
      </c>
    </row>
    <row r="3290" spans="1:60" x14ac:dyDescent="0.25">
      <c r="A3290" s="16"/>
      <c r="B3290" s="6"/>
      <c r="C3290" s="6"/>
      <c r="D3290" s="6"/>
      <c r="E3290" s="6"/>
      <c r="F3290" s="6"/>
      <c r="G3290" s="6"/>
      <c r="H3290" s="6"/>
      <c r="I3290" s="6"/>
      <c r="J3290" s="6"/>
      <c r="K3290" s="6"/>
      <c r="L3290" s="6"/>
      <c r="M3290" s="6"/>
      <c r="N3290" s="6"/>
      <c r="O3290" s="10"/>
      <c r="P3290" s="6"/>
      <c r="Q3290" s="6"/>
      <c r="R3290" s="6"/>
      <c r="S3290" s="6"/>
      <c r="T3290" s="6"/>
      <c r="U3290" s="17"/>
      <c r="V3290" s="17"/>
      <c r="W3290" s="11"/>
      <c r="X3290" s="6"/>
      <c r="Y3290" s="6"/>
      <c r="Z3290" s="6"/>
      <c r="AA3290" s="6"/>
      <c r="AB3290" s="6"/>
      <c r="AZ3290" t="s">
        <v>5505</v>
      </c>
      <c r="BA3290" t="s">
        <v>5207</v>
      </c>
      <c r="BB3290" t="s">
        <v>20573</v>
      </c>
      <c r="BC3290" t="s">
        <v>7263</v>
      </c>
      <c r="BG3290" t="s">
        <v>18186</v>
      </c>
      <c r="BH3290" t="s">
        <v>9233</v>
      </c>
    </row>
    <row r="3291" spans="1:60" x14ac:dyDescent="0.25">
      <c r="A3291" s="9"/>
      <c r="B3291" s="6"/>
      <c r="C3291" s="6"/>
      <c r="D3291" s="6"/>
      <c r="E3291" s="6"/>
      <c r="F3291" s="6"/>
      <c r="G3291" s="6"/>
      <c r="H3291" s="6"/>
      <c r="I3291" s="6"/>
      <c r="J3291" s="6"/>
      <c r="K3291" s="6"/>
      <c r="L3291" s="6"/>
      <c r="M3291" s="6"/>
      <c r="N3291" s="6"/>
      <c r="O3291" s="10"/>
      <c r="P3291" s="6"/>
      <c r="Q3291" s="6"/>
      <c r="R3291" s="6"/>
      <c r="S3291" s="6"/>
      <c r="T3291" s="6"/>
      <c r="U3291" s="6"/>
      <c r="V3291" s="6"/>
      <c r="W3291" s="11"/>
      <c r="X3291" s="6"/>
      <c r="Y3291" s="6"/>
      <c r="Z3291" s="6"/>
      <c r="AA3291" s="6"/>
      <c r="AB3291" s="6"/>
      <c r="AZ3291" t="s">
        <v>5506</v>
      </c>
      <c r="BA3291" t="s">
        <v>5207</v>
      </c>
      <c r="BB3291" t="s">
        <v>20573</v>
      </c>
      <c r="BC3291" t="s">
        <v>7263</v>
      </c>
      <c r="BG3291" t="s">
        <v>18187</v>
      </c>
      <c r="BH3291" t="s">
        <v>9228</v>
      </c>
    </row>
    <row r="3292" spans="1:60" x14ac:dyDescent="0.25">
      <c r="A3292" s="16"/>
      <c r="B3292" s="13"/>
      <c r="C3292" s="13"/>
      <c r="D3292" s="13"/>
      <c r="E3292" s="13"/>
      <c r="F3292" s="13"/>
      <c r="G3292" s="13"/>
      <c r="H3292" s="13"/>
      <c r="I3292" s="13"/>
      <c r="J3292" s="13"/>
      <c r="K3292" s="13"/>
      <c r="L3292" s="13"/>
      <c r="M3292" s="13"/>
      <c r="N3292" s="13"/>
      <c r="O3292" s="14"/>
      <c r="P3292" s="13"/>
      <c r="Q3292" s="15"/>
      <c r="R3292" s="13"/>
      <c r="S3292" s="13"/>
      <c r="T3292" s="13"/>
      <c r="U3292" s="17"/>
      <c r="V3292" s="17"/>
      <c r="W3292" s="13"/>
      <c r="X3292" s="13"/>
      <c r="Y3292" s="13"/>
      <c r="Z3292" s="13"/>
      <c r="AA3292" s="13"/>
      <c r="AB3292" s="13"/>
      <c r="AZ3292" t="s">
        <v>5507</v>
      </c>
      <c r="BA3292" t="s">
        <v>5207</v>
      </c>
      <c r="BB3292" t="s">
        <v>20573</v>
      </c>
      <c r="BC3292" t="s">
        <v>3201</v>
      </c>
      <c r="BG3292" t="s">
        <v>18188</v>
      </c>
      <c r="BH3292" t="s">
        <v>9284</v>
      </c>
    </row>
    <row r="3293" spans="1:60" x14ac:dyDescent="0.25">
      <c r="A3293" s="9"/>
      <c r="B3293" s="6"/>
      <c r="C3293" s="6"/>
      <c r="D3293" s="6"/>
      <c r="E3293" s="6"/>
      <c r="F3293" s="6"/>
      <c r="G3293" s="6"/>
      <c r="H3293" s="6"/>
      <c r="I3293" s="6"/>
      <c r="J3293" s="6"/>
      <c r="K3293" s="6"/>
      <c r="L3293" s="6"/>
      <c r="M3293" s="6"/>
      <c r="N3293" s="6"/>
      <c r="O3293" s="10"/>
      <c r="P3293" s="6"/>
      <c r="Q3293" s="6"/>
      <c r="R3293" s="6"/>
      <c r="S3293" s="6"/>
      <c r="T3293" s="6"/>
      <c r="U3293" s="6"/>
      <c r="V3293" s="6"/>
      <c r="W3293" s="11"/>
      <c r="X3293" s="6"/>
      <c r="Y3293" s="6"/>
      <c r="Z3293" s="6"/>
      <c r="AA3293" s="6"/>
      <c r="AB3293" s="6"/>
      <c r="AZ3293" t="s">
        <v>5508</v>
      </c>
      <c r="BA3293" t="s">
        <v>5207</v>
      </c>
      <c r="BB3293" t="s">
        <v>20573</v>
      </c>
      <c r="BC3293" t="s">
        <v>3201</v>
      </c>
      <c r="BG3293" t="s">
        <v>18189</v>
      </c>
      <c r="BH3293" t="s">
        <v>9263</v>
      </c>
    </row>
    <row r="3294" spans="1:60" x14ac:dyDescent="0.25">
      <c r="A3294" s="16"/>
      <c r="B3294" s="6"/>
      <c r="C3294" s="6"/>
      <c r="D3294" s="6"/>
      <c r="E3294" s="6"/>
      <c r="F3294" s="6"/>
      <c r="G3294" s="6"/>
      <c r="H3294" s="6"/>
      <c r="I3294" s="6"/>
      <c r="J3294" s="6"/>
      <c r="K3294" s="6"/>
      <c r="L3294" s="6"/>
      <c r="M3294" s="6"/>
      <c r="N3294" s="6"/>
      <c r="O3294" s="10"/>
      <c r="P3294" s="6"/>
      <c r="Q3294" s="6"/>
      <c r="R3294" s="6"/>
      <c r="S3294" s="6"/>
      <c r="T3294" s="6"/>
      <c r="U3294" s="17"/>
      <c r="V3294" s="17"/>
      <c r="W3294" s="11"/>
      <c r="X3294" s="6"/>
      <c r="Y3294" s="6"/>
      <c r="Z3294" s="6"/>
      <c r="AA3294" s="6"/>
      <c r="AB3294" s="6"/>
      <c r="AZ3294" t="s">
        <v>5509</v>
      </c>
      <c r="BA3294" t="s">
        <v>5207</v>
      </c>
      <c r="BB3294" t="s">
        <v>20573</v>
      </c>
      <c r="BC3294" t="s">
        <v>7263</v>
      </c>
      <c r="BG3294" t="s">
        <v>18190</v>
      </c>
      <c r="BH3294" t="s">
        <v>21905</v>
      </c>
    </row>
    <row r="3295" spans="1:60" x14ac:dyDescent="0.25">
      <c r="A3295" s="16"/>
      <c r="B3295" s="6"/>
      <c r="C3295" s="6"/>
      <c r="D3295" s="6"/>
      <c r="E3295" s="6"/>
      <c r="F3295" s="6"/>
      <c r="G3295" s="6"/>
      <c r="H3295" s="6"/>
      <c r="I3295" s="6"/>
      <c r="J3295" s="6"/>
      <c r="K3295" s="6"/>
      <c r="L3295" s="6"/>
      <c r="M3295" s="6"/>
      <c r="N3295" s="6"/>
      <c r="O3295" s="10"/>
      <c r="P3295" s="6"/>
      <c r="Q3295" s="6"/>
      <c r="R3295" s="6"/>
      <c r="S3295" s="6"/>
      <c r="T3295" s="6"/>
      <c r="U3295" s="17"/>
      <c r="V3295" s="17"/>
      <c r="W3295" s="11"/>
      <c r="X3295" s="6"/>
      <c r="Y3295" s="6"/>
      <c r="Z3295" s="6"/>
      <c r="AA3295" s="6"/>
      <c r="AB3295" s="6"/>
      <c r="AZ3295" t="s">
        <v>5510</v>
      </c>
      <c r="BA3295" t="s">
        <v>5207</v>
      </c>
      <c r="BB3295" t="s">
        <v>20573</v>
      </c>
      <c r="BC3295" t="s">
        <v>7263</v>
      </c>
      <c r="BG3295" t="s">
        <v>18191</v>
      </c>
      <c r="BH3295" t="s">
        <v>9236</v>
      </c>
    </row>
    <row r="3296" spans="1:60" x14ac:dyDescent="0.25">
      <c r="A3296" s="9"/>
      <c r="B3296" s="6"/>
      <c r="C3296" s="6"/>
      <c r="D3296" s="6"/>
      <c r="E3296" s="6"/>
      <c r="F3296" s="6"/>
      <c r="G3296" s="6"/>
      <c r="H3296" s="6"/>
      <c r="I3296" s="6"/>
      <c r="J3296" s="6"/>
      <c r="K3296" s="6"/>
      <c r="L3296" s="6"/>
      <c r="M3296" s="6"/>
      <c r="N3296" s="6"/>
      <c r="O3296" s="10"/>
      <c r="P3296" s="6"/>
      <c r="Q3296" s="6"/>
      <c r="R3296" s="6"/>
      <c r="S3296" s="6"/>
      <c r="T3296" s="6"/>
      <c r="U3296" s="6"/>
      <c r="V3296" s="6"/>
      <c r="W3296" s="11"/>
      <c r="X3296" s="6"/>
      <c r="Y3296" s="6"/>
      <c r="Z3296" s="6"/>
      <c r="AA3296" s="6"/>
      <c r="AB3296" s="6"/>
      <c r="AZ3296" t="s">
        <v>5511</v>
      </c>
      <c r="BA3296" t="s">
        <v>5207</v>
      </c>
      <c r="BB3296" t="s">
        <v>20573</v>
      </c>
      <c r="BC3296" t="s">
        <v>7263</v>
      </c>
      <c r="BG3296" t="s">
        <v>18192</v>
      </c>
      <c r="BH3296" t="s">
        <v>21905</v>
      </c>
    </row>
    <row r="3297" spans="1:60" x14ac:dyDescent="0.25">
      <c r="A3297" s="16"/>
      <c r="B3297" s="6"/>
      <c r="C3297" s="6"/>
      <c r="D3297" s="6"/>
      <c r="E3297" s="6"/>
      <c r="F3297" s="6"/>
      <c r="G3297" s="6"/>
      <c r="H3297" s="6"/>
      <c r="I3297" s="6"/>
      <c r="J3297" s="6"/>
      <c r="K3297" s="6"/>
      <c r="L3297" s="6"/>
      <c r="M3297" s="6"/>
      <c r="N3297" s="6"/>
      <c r="O3297" s="10"/>
      <c r="P3297" s="6"/>
      <c r="Q3297" s="6"/>
      <c r="R3297" s="6"/>
      <c r="S3297" s="6"/>
      <c r="T3297" s="6"/>
      <c r="U3297" s="17"/>
      <c r="V3297" s="17"/>
      <c r="W3297" s="11"/>
      <c r="X3297" s="6"/>
      <c r="Y3297" s="6"/>
      <c r="Z3297" s="6"/>
      <c r="AA3297" s="6"/>
      <c r="AB3297" s="6"/>
      <c r="AZ3297" t="s">
        <v>5512</v>
      </c>
      <c r="BA3297" t="s">
        <v>5207</v>
      </c>
      <c r="BB3297" t="s">
        <v>20573</v>
      </c>
      <c r="BC3297" t="s">
        <v>7263</v>
      </c>
      <c r="BG3297" t="s">
        <v>18193</v>
      </c>
      <c r="BH3297" t="s">
        <v>21903</v>
      </c>
    </row>
    <row r="3298" spans="1:60" x14ac:dyDescent="0.25">
      <c r="A3298" s="16"/>
      <c r="B3298" s="6"/>
      <c r="C3298" s="6"/>
      <c r="D3298" s="6"/>
      <c r="E3298" s="6"/>
      <c r="F3298" s="6"/>
      <c r="G3298" s="6"/>
      <c r="H3298" s="6"/>
      <c r="I3298" s="6"/>
      <c r="J3298" s="6"/>
      <c r="K3298" s="6"/>
      <c r="L3298" s="6"/>
      <c r="M3298" s="6"/>
      <c r="N3298" s="6"/>
      <c r="O3298" s="10"/>
      <c r="P3298" s="6"/>
      <c r="Q3298" s="11"/>
      <c r="R3298" s="6"/>
      <c r="S3298" s="6"/>
      <c r="T3298" s="6"/>
      <c r="U3298" s="17"/>
      <c r="V3298" s="17"/>
      <c r="W3298" s="11"/>
      <c r="X3298" s="6"/>
      <c r="Y3298" s="6"/>
      <c r="Z3298" s="6"/>
      <c r="AA3298" s="6"/>
      <c r="AB3298" s="6"/>
      <c r="AZ3298" t="s">
        <v>5513</v>
      </c>
      <c r="BA3298" t="s">
        <v>5207</v>
      </c>
      <c r="BB3298" t="s">
        <v>20573</v>
      </c>
      <c r="BC3298" t="s">
        <v>7263</v>
      </c>
      <c r="BG3298" t="s">
        <v>18194</v>
      </c>
      <c r="BH3298" t="s">
        <v>9227</v>
      </c>
    </row>
    <row r="3299" spans="1:60" x14ac:dyDescent="0.25">
      <c r="A3299" s="12"/>
      <c r="B3299" s="13"/>
      <c r="C3299" s="13"/>
      <c r="D3299" s="13"/>
      <c r="E3299" s="13"/>
      <c r="F3299" s="13"/>
      <c r="G3299" s="13"/>
      <c r="H3299" s="13"/>
      <c r="I3299" s="13"/>
      <c r="J3299" s="13"/>
      <c r="K3299" s="13"/>
      <c r="L3299" s="13"/>
      <c r="M3299" s="13"/>
      <c r="N3299" s="13"/>
      <c r="O3299" s="14"/>
      <c r="P3299" s="13"/>
      <c r="Q3299" s="15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Z3299" t="s">
        <v>5514</v>
      </c>
      <c r="BA3299" t="s">
        <v>5207</v>
      </c>
      <c r="BB3299" t="s">
        <v>20573</v>
      </c>
      <c r="BC3299" t="s">
        <v>7263</v>
      </c>
      <c r="BG3299" t="s">
        <v>18195</v>
      </c>
      <c r="BH3299" t="s">
        <v>9249</v>
      </c>
    </row>
    <row r="3300" spans="1:60" x14ac:dyDescent="0.25">
      <c r="A3300" s="9"/>
      <c r="B3300" s="6"/>
      <c r="C3300" s="6"/>
      <c r="D3300" s="6"/>
      <c r="E3300" s="6"/>
      <c r="F3300" s="6"/>
      <c r="G3300" s="6"/>
      <c r="H3300" s="6"/>
      <c r="I3300" s="6"/>
      <c r="J3300" s="6"/>
      <c r="K3300" s="6"/>
      <c r="L3300" s="6"/>
      <c r="M3300" s="6"/>
      <c r="N3300" s="6"/>
      <c r="O3300" s="10"/>
      <c r="P3300" s="6"/>
      <c r="Q3300" s="6"/>
      <c r="R3300" s="6"/>
      <c r="S3300" s="6"/>
      <c r="T3300" s="6"/>
      <c r="U3300" s="6"/>
      <c r="V3300" s="6"/>
      <c r="W3300" s="11"/>
      <c r="X3300" s="6"/>
      <c r="Y3300" s="6"/>
      <c r="Z3300" s="6"/>
      <c r="AA3300" s="6"/>
      <c r="AB3300" s="6"/>
      <c r="AZ3300" t="s">
        <v>5515</v>
      </c>
      <c r="BA3300" t="s">
        <v>5207</v>
      </c>
      <c r="BB3300" t="s">
        <v>20573</v>
      </c>
      <c r="BC3300" t="s">
        <v>7263</v>
      </c>
      <c r="BG3300" t="s">
        <v>18196</v>
      </c>
      <c r="BH3300" t="s">
        <v>9222</v>
      </c>
    </row>
    <row r="3301" spans="1:60" x14ac:dyDescent="0.25">
      <c r="A3301" s="9"/>
      <c r="B3301" s="6"/>
      <c r="C3301" s="6"/>
      <c r="D3301" s="6"/>
      <c r="E3301" s="6"/>
      <c r="F3301" s="6"/>
      <c r="G3301" s="6"/>
      <c r="H3301" s="6"/>
      <c r="I3301" s="6"/>
      <c r="J3301" s="6"/>
      <c r="K3301" s="6"/>
      <c r="L3301" s="6"/>
      <c r="M3301" s="6"/>
      <c r="N3301" s="6"/>
      <c r="O3301" s="10"/>
      <c r="P3301" s="6"/>
      <c r="Q3301" s="6"/>
      <c r="R3301" s="6"/>
      <c r="S3301" s="6"/>
      <c r="T3301" s="6"/>
      <c r="U3301" s="6"/>
      <c r="V3301" s="6"/>
      <c r="W3301" s="11"/>
      <c r="X3301" s="6"/>
      <c r="Y3301" s="6"/>
      <c r="Z3301" s="6"/>
      <c r="AA3301" s="6"/>
      <c r="AB3301" s="6"/>
      <c r="AZ3301" t="s">
        <v>5516</v>
      </c>
      <c r="BA3301" t="s">
        <v>5207</v>
      </c>
      <c r="BB3301" t="s">
        <v>20573</v>
      </c>
      <c r="BC3301" t="s">
        <v>7263</v>
      </c>
      <c r="BG3301" t="s">
        <v>18197</v>
      </c>
      <c r="BH3301" t="s">
        <v>9276</v>
      </c>
    </row>
    <row r="3302" spans="1:60" x14ac:dyDescent="0.25">
      <c r="A3302" s="16"/>
      <c r="B3302" s="6"/>
      <c r="C3302" s="6"/>
      <c r="D3302" s="6"/>
      <c r="E3302" s="6"/>
      <c r="F3302" s="6"/>
      <c r="G3302" s="6"/>
      <c r="H3302" s="6"/>
      <c r="I3302" s="6"/>
      <c r="J3302" s="6"/>
      <c r="K3302" s="6"/>
      <c r="L3302" s="6"/>
      <c r="M3302" s="6"/>
      <c r="N3302" s="6"/>
      <c r="O3302" s="10"/>
      <c r="P3302" s="6"/>
      <c r="Q3302" s="6"/>
      <c r="R3302" s="6"/>
      <c r="S3302" s="6"/>
      <c r="T3302" s="6"/>
      <c r="U3302" s="17"/>
      <c r="V3302" s="17"/>
      <c r="W3302" s="11"/>
      <c r="X3302" s="6"/>
      <c r="Y3302" s="6"/>
      <c r="Z3302" s="6"/>
      <c r="AA3302" s="6"/>
      <c r="AB3302" s="6"/>
      <c r="AZ3302" t="s">
        <v>5517</v>
      </c>
      <c r="BA3302" t="s">
        <v>5207</v>
      </c>
      <c r="BB3302" t="s">
        <v>20573</v>
      </c>
      <c r="BC3302" t="s">
        <v>7263</v>
      </c>
      <c r="BG3302" t="s">
        <v>18198</v>
      </c>
      <c r="BH3302" t="s">
        <v>9227</v>
      </c>
    </row>
    <row r="3303" spans="1:60" x14ac:dyDescent="0.25">
      <c r="A3303" s="16"/>
      <c r="B3303" s="13"/>
      <c r="C3303" s="13"/>
      <c r="D3303" s="13"/>
      <c r="E3303" s="13"/>
      <c r="F3303" s="13"/>
      <c r="G3303" s="13"/>
      <c r="H3303" s="13"/>
      <c r="I3303" s="13"/>
      <c r="J3303" s="13"/>
      <c r="K3303" s="13"/>
      <c r="L3303" s="13"/>
      <c r="M3303" s="13"/>
      <c r="N3303" s="13"/>
      <c r="O3303" s="14"/>
      <c r="P3303" s="13"/>
      <c r="Q3303" s="13"/>
      <c r="R3303" s="13"/>
      <c r="S3303" s="13"/>
      <c r="T3303" s="13"/>
      <c r="U3303" s="17"/>
      <c r="V3303" s="17"/>
      <c r="W3303" s="13"/>
      <c r="X3303" s="13"/>
      <c r="Y3303" s="13"/>
      <c r="Z3303" s="13"/>
      <c r="AA3303" s="13"/>
      <c r="AB3303" s="13"/>
      <c r="AZ3303" t="s">
        <v>5518</v>
      </c>
      <c r="BA3303" t="s">
        <v>5207</v>
      </c>
      <c r="BB3303" t="s">
        <v>20573</v>
      </c>
      <c r="BC3303" t="s">
        <v>7263</v>
      </c>
      <c r="BG3303" t="s">
        <v>18199</v>
      </c>
      <c r="BH3303" t="s">
        <v>21906</v>
      </c>
    </row>
    <row r="3304" spans="1:60" x14ac:dyDescent="0.25">
      <c r="A3304" s="9"/>
      <c r="B3304" s="6"/>
      <c r="C3304" s="6"/>
      <c r="D3304" s="6"/>
      <c r="E3304" s="6"/>
      <c r="F3304" s="6"/>
      <c r="G3304" s="6"/>
      <c r="H3304" s="6"/>
      <c r="I3304" s="6"/>
      <c r="J3304" s="6"/>
      <c r="K3304" s="6"/>
      <c r="L3304" s="6"/>
      <c r="M3304" s="6"/>
      <c r="N3304" s="6"/>
      <c r="O3304" s="10"/>
      <c r="P3304" s="6"/>
      <c r="Q3304" s="6"/>
      <c r="R3304" s="6"/>
      <c r="S3304" s="6"/>
      <c r="T3304" s="6"/>
      <c r="U3304" s="6"/>
      <c r="V3304" s="6"/>
      <c r="W3304" s="11"/>
      <c r="X3304" s="6"/>
      <c r="Y3304" s="6"/>
      <c r="Z3304" s="6"/>
      <c r="AA3304" s="6"/>
      <c r="AB3304" s="6"/>
      <c r="AZ3304" t="s">
        <v>5519</v>
      </c>
      <c r="BA3304" t="s">
        <v>5207</v>
      </c>
      <c r="BB3304" t="s">
        <v>20573</v>
      </c>
      <c r="BC3304" t="s">
        <v>7263</v>
      </c>
      <c r="BG3304" t="s">
        <v>18200</v>
      </c>
      <c r="BH3304" t="s">
        <v>9249</v>
      </c>
    </row>
    <row r="3305" spans="1:60" x14ac:dyDescent="0.25">
      <c r="A3305" s="16"/>
      <c r="B3305" s="6"/>
      <c r="C3305" s="6"/>
      <c r="D3305" s="6"/>
      <c r="E3305" s="6"/>
      <c r="F3305" s="6"/>
      <c r="G3305" s="6"/>
      <c r="H3305" s="6"/>
      <c r="I3305" s="6"/>
      <c r="J3305" s="6"/>
      <c r="K3305" s="6"/>
      <c r="L3305" s="6"/>
      <c r="M3305" s="6"/>
      <c r="N3305" s="6"/>
      <c r="O3305" s="10"/>
      <c r="P3305" s="6"/>
      <c r="Q3305" s="6"/>
      <c r="R3305" s="6"/>
      <c r="S3305" s="6"/>
      <c r="T3305" s="6"/>
      <c r="U3305" s="17"/>
      <c r="V3305" s="17"/>
      <c r="W3305" s="11"/>
      <c r="X3305" s="6"/>
      <c r="Y3305" s="6"/>
      <c r="Z3305" s="6"/>
      <c r="AA3305" s="6"/>
      <c r="AB3305" s="6"/>
      <c r="AZ3305" t="s">
        <v>5520</v>
      </c>
      <c r="BA3305" t="s">
        <v>5207</v>
      </c>
      <c r="BB3305" t="s">
        <v>20573</v>
      </c>
      <c r="BC3305" t="s">
        <v>7263</v>
      </c>
      <c r="BG3305" t="s">
        <v>18201</v>
      </c>
      <c r="BH3305" t="s">
        <v>21907</v>
      </c>
    </row>
    <row r="3306" spans="1:60" x14ac:dyDescent="0.25">
      <c r="A3306" s="12"/>
      <c r="B3306" s="13"/>
      <c r="C3306" s="13"/>
      <c r="D3306" s="13"/>
      <c r="E3306" s="13"/>
      <c r="F3306" s="13"/>
      <c r="G3306" s="13"/>
      <c r="H3306" s="13"/>
      <c r="I3306" s="13"/>
      <c r="J3306" s="13"/>
      <c r="K3306" s="13"/>
      <c r="L3306" s="13"/>
      <c r="M3306" s="13"/>
      <c r="N3306" s="13"/>
      <c r="O3306" s="14"/>
      <c r="P3306" s="13"/>
      <c r="Q3306" s="15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Z3306" t="s">
        <v>5520</v>
      </c>
      <c r="BA3306" t="s">
        <v>5207</v>
      </c>
      <c r="BB3306" t="s">
        <v>20573</v>
      </c>
      <c r="BC3306" t="s">
        <v>7263</v>
      </c>
      <c r="BG3306" t="s">
        <v>18202</v>
      </c>
      <c r="BH3306" t="s">
        <v>21908</v>
      </c>
    </row>
    <row r="3307" spans="1:60" x14ac:dyDescent="0.25">
      <c r="A3307" s="9"/>
      <c r="B3307" s="6"/>
      <c r="C3307" s="6"/>
      <c r="D3307" s="6"/>
      <c r="E3307" s="6"/>
      <c r="F3307" s="6"/>
      <c r="G3307" s="6"/>
      <c r="H3307" s="6"/>
      <c r="I3307" s="6"/>
      <c r="J3307" s="6"/>
      <c r="K3307" s="6"/>
      <c r="L3307" s="6"/>
      <c r="M3307" s="6"/>
      <c r="N3307" s="6"/>
      <c r="O3307" s="10"/>
      <c r="P3307" s="6"/>
      <c r="Q3307" s="6"/>
      <c r="R3307" s="6"/>
      <c r="S3307" s="6"/>
      <c r="T3307" s="6"/>
      <c r="U3307" s="6"/>
      <c r="V3307" s="6"/>
      <c r="W3307" s="11"/>
      <c r="X3307" s="6"/>
      <c r="Y3307" s="6"/>
      <c r="Z3307" s="6"/>
      <c r="AA3307" s="6"/>
      <c r="AB3307" s="6"/>
      <c r="AZ3307" t="s">
        <v>5521</v>
      </c>
      <c r="BA3307" t="s">
        <v>5207</v>
      </c>
      <c r="BB3307" t="s">
        <v>20573</v>
      </c>
      <c r="BC3307" t="s">
        <v>7263</v>
      </c>
      <c r="BG3307" t="s">
        <v>18203</v>
      </c>
      <c r="BH3307" t="s">
        <v>9226</v>
      </c>
    </row>
    <row r="3308" spans="1:60" x14ac:dyDescent="0.25">
      <c r="A3308" s="16"/>
      <c r="B3308" s="13"/>
      <c r="C3308" s="13"/>
      <c r="D3308" s="13"/>
      <c r="E3308" s="13"/>
      <c r="F3308" s="13"/>
      <c r="G3308" s="13"/>
      <c r="H3308" s="13"/>
      <c r="I3308" s="13"/>
      <c r="J3308" s="13"/>
      <c r="K3308" s="13"/>
      <c r="L3308" s="13"/>
      <c r="M3308" s="13"/>
      <c r="N3308" s="13"/>
      <c r="O3308" s="14"/>
      <c r="P3308" s="13"/>
      <c r="Q3308" s="13"/>
      <c r="R3308" s="13"/>
      <c r="S3308" s="13"/>
      <c r="T3308" s="13"/>
      <c r="U3308" s="17"/>
      <c r="V3308" s="17"/>
      <c r="W3308" s="13"/>
      <c r="X3308" s="13"/>
      <c r="Y3308" s="13"/>
      <c r="Z3308" s="13"/>
      <c r="AA3308" s="13"/>
      <c r="AB3308" s="13"/>
      <c r="AZ3308" t="s">
        <v>5522</v>
      </c>
      <c r="BA3308" t="s">
        <v>5207</v>
      </c>
      <c r="BB3308" t="s">
        <v>20573</v>
      </c>
      <c r="BC3308" t="s">
        <v>7263</v>
      </c>
      <c r="BG3308" t="s">
        <v>18204</v>
      </c>
      <c r="BH3308" t="s">
        <v>9243</v>
      </c>
    </row>
    <row r="3309" spans="1:60" x14ac:dyDescent="0.25">
      <c r="A3309" s="16"/>
      <c r="B3309" s="13"/>
      <c r="C3309" s="13"/>
      <c r="D3309" s="13"/>
      <c r="E3309" s="13"/>
      <c r="F3309" s="13"/>
      <c r="G3309" s="13"/>
      <c r="H3309" s="13"/>
      <c r="I3309" s="13"/>
      <c r="J3309" s="13"/>
      <c r="K3309" s="13"/>
      <c r="L3309" s="13"/>
      <c r="M3309" s="13"/>
      <c r="N3309" s="13"/>
      <c r="O3309" s="14"/>
      <c r="P3309" s="13"/>
      <c r="Q3309" s="13"/>
      <c r="R3309" s="13"/>
      <c r="S3309" s="13"/>
      <c r="T3309" s="13"/>
      <c r="U3309" s="17"/>
      <c r="V3309" s="17"/>
      <c r="W3309" s="13"/>
      <c r="X3309" s="13"/>
      <c r="Y3309" s="13"/>
      <c r="Z3309" s="13"/>
      <c r="AA3309" s="13"/>
      <c r="AB3309" s="13"/>
      <c r="AZ3309" t="s">
        <v>5523</v>
      </c>
      <c r="BA3309" t="s">
        <v>5207</v>
      </c>
      <c r="BB3309" t="s">
        <v>20573</v>
      </c>
      <c r="BC3309" t="s">
        <v>7263</v>
      </c>
      <c r="BG3309" t="s">
        <v>18205</v>
      </c>
      <c r="BH3309" t="s">
        <v>21887</v>
      </c>
    </row>
    <row r="3310" spans="1:60" x14ac:dyDescent="0.25">
      <c r="A3310" s="16"/>
      <c r="B3310" s="6"/>
      <c r="C3310" s="6"/>
      <c r="D3310" s="6"/>
      <c r="E3310" s="6"/>
      <c r="F3310" s="6"/>
      <c r="G3310" s="6"/>
      <c r="H3310" s="6"/>
      <c r="I3310" s="6"/>
      <c r="J3310" s="6"/>
      <c r="K3310" s="6"/>
      <c r="L3310" s="6"/>
      <c r="M3310" s="6"/>
      <c r="N3310" s="6"/>
      <c r="O3310" s="10"/>
      <c r="P3310" s="6"/>
      <c r="Q3310" s="11"/>
      <c r="R3310" s="6"/>
      <c r="S3310" s="6"/>
      <c r="T3310" s="6"/>
      <c r="U3310" s="17"/>
      <c r="V3310" s="17"/>
      <c r="W3310" s="11"/>
      <c r="X3310" s="6"/>
      <c r="Y3310" s="6"/>
      <c r="Z3310" s="6"/>
      <c r="AA3310" s="6"/>
      <c r="AB3310" s="6"/>
      <c r="AZ3310" t="s">
        <v>5524</v>
      </c>
      <c r="BA3310" t="s">
        <v>5207</v>
      </c>
      <c r="BB3310" t="s">
        <v>20573</v>
      </c>
      <c r="BC3310" t="s">
        <v>3200</v>
      </c>
      <c r="BG3310" t="s">
        <v>18206</v>
      </c>
      <c r="BH3310" t="s">
        <v>21909</v>
      </c>
    </row>
    <row r="3311" spans="1:60" x14ac:dyDescent="0.25">
      <c r="A3311" s="16"/>
      <c r="B3311" s="6"/>
      <c r="C3311" s="6"/>
      <c r="D3311" s="6"/>
      <c r="E3311" s="6"/>
      <c r="F3311" s="6"/>
      <c r="G3311" s="6"/>
      <c r="H3311" s="6"/>
      <c r="I3311" s="6"/>
      <c r="J3311" s="6"/>
      <c r="K3311" s="6"/>
      <c r="L3311" s="6"/>
      <c r="M3311" s="6"/>
      <c r="N3311" s="6"/>
      <c r="O3311" s="10"/>
      <c r="P3311" s="6"/>
      <c r="Q3311" s="6"/>
      <c r="R3311" s="6"/>
      <c r="S3311" s="6"/>
      <c r="T3311" s="6"/>
      <c r="U3311" s="17"/>
      <c r="V3311" s="17"/>
      <c r="W3311" s="11"/>
      <c r="X3311" s="6"/>
      <c r="Y3311" s="6"/>
      <c r="Z3311" s="6"/>
      <c r="AA3311" s="6"/>
      <c r="AB3311" s="6"/>
      <c r="AZ3311" t="s">
        <v>5525</v>
      </c>
      <c r="BA3311" t="s">
        <v>5207</v>
      </c>
      <c r="BB3311" t="s">
        <v>20573</v>
      </c>
      <c r="BC3311" t="s">
        <v>7263</v>
      </c>
      <c r="BG3311" t="s">
        <v>18207</v>
      </c>
      <c r="BH3311" t="s">
        <v>21910</v>
      </c>
    </row>
    <row r="3312" spans="1:60" x14ac:dyDescent="0.25">
      <c r="A3312" s="16"/>
      <c r="B3312" s="6"/>
      <c r="C3312" s="6"/>
      <c r="D3312" s="6"/>
      <c r="E3312" s="6"/>
      <c r="F3312" s="6"/>
      <c r="G3312" s="6"/>
      <c r="H3312" s="6"/>
      <c r="I3312" s="6"/>
      <c r="J3312" s="6"/>
      <c r="K3312" s="6"/>
      <c r="L3312" s="6"/>
      <c r="M3312" s="6"/>
      <c r="N3312" s="6"/>
      <c r="O3312" s="10"/>
      <c r="P3312" s="6"/>
      <c r="Q3312" s="6"/>
      <c r="R3312" s="6"/>
      <c r="S3312" s="6"/>
      <c r="T3312" s="6"/>
      <c r="U3312" s="17"/>
      <c r="V3312" s="17"/>
      <c r="W3312" s="11"/>
      <c r="X3312" s="6"/>
      <c r="Y3312" s="6"/>
      <c r="Z3312" s="6"/>
      <c r="AA3312" s="6"/>
      <c r="AB3312" s="6"/>
      <c r="AZ3312" t="s">
        <v>5526</v>
      </c>
      <c r="BA3312" t="s">
        <v>5207</v>
      </c>
      <c r="BB3312" t="s">
        <v>20573</v>
      </c>
      <c r="BC3312" t="s">
        <v>7263</v>
      </c>
      <c r="BG3312" t="s">
        <v>18208</v>
      </c>
      <c r="BH3312" t="s">
        <v>9247</v>
      </c>
    </row>
    <row r="3313" spans="1:60" x14ac:dyDescent="0.25">
      <c r="A3313" s="16"/>
      <c r="B3313" s="6"/>
      <c r="C3313" s="6"/>
      <c r="D3313" s="6"/>
      <c r="E3313" s="6"/>
      <c r="F3313" s="6"/>
      <c r="G3313" s="6"/>
      <c r="H3313" s="6"/>
      <c r="I3313" s="6"/>
      <c r="J3313" s="6"/>
      <c r="K3313" s="6"/>
      <c r="L3313" s="6"/>
      <c r="M3313" s="6"/>
      <c r="N3313" s="6"/>
      <c r="O3313" s="10"/>
      <c r="P3313" s="6"/>
      <c r="Q3313" s="6"/>
      <c r="R3313" s="6"/>
      <c r="S3313" s="6"/>
      <c r="T3313" s="6"/>
      <c r="U3313" s="17"/>
      <c r="V3313" s="17"/>
      <c r="W3313" s="11"/>
      <c r="X3313" s="6"/>
      <c r="Y3313" s="6"/>
      <c r="Z3313" s="6"/>
      <c r="AA3313" s="6"/>
      <c r="AB3313" s="6"/>
      <c r="AZ3313" t="s">
        <v>5527</v>
      </c>
      <c r="BA3313" t="s">
        <v>5207</v>
      </c>
      <c r="BB3313" t="s">
        <v>20573</v>
      </c>
      <c r="BC3313" t="s">
        <v>7263</v>
      </c>
      <c r="BG3313" t="s">
        <v>18209</v>
      </c>
      <c r="BH3313" t="s">
        <v>9285</v>
      </c>
    </row>
    <row r="3314" spans="1:60" x14ac:dyDescent="0.25">
      <c r="A3314" s="16"/>
      <c r="B3314" s="13"/>
      <c r="C3314" s="13"/>
      <c r="D3314" s="13"/>
      <c r="E3314" s="13"/>
      <c r="F3314" s="13"/>
      <c r="G3314" s="13"/>
      <c r="H3314" s="13"/>
      <c r="I3314" s="13"/>
      <c r="J3314" s="13"/>
      <c r="K3314" s="13"/>
      <c r="L3314" s="13"/>
      <c r="M3314" s="13"/>
      <c r="N3314" s="13"/>
      <c r="O3314" s="14"/>
      <c r="P3314" s="13"/>
      <c r="Q3314" s="15"/>
      <c r="R3314" s="13"/>
      <c r="S3314" s="13"/>
      <c r="T3314" s="13"/>
      <c r="U3314" s="17"/>
      <c r="V3314" s="17"/>
      <c r="W3314" s="13"/>
      <c r="X3314" s="13"/>
      <c r="Y3314" s="13"/>
      <c r="Z3314" s="13"/>
      <c r="AA3314" s="13"/>
      <c r="AB3314" s="13"/>
      <c r="AZ3314" t="s">
        <v>5528</v>
      </c>
      <c r="BA3314" t="s">
        <v>5207</v>
      </c>
      <c r="BB3314" t="s">
        <v>20573</v>
      </c>
      <c r="BC3314" t="s">
        <v>7263</v>
      </c>
      <c r="BG3314" t="s">
        <v>18210</v>
      </c>
      <c r="BH3314" t="s">
        <v>21892</v>
      </c>
    </row>
    <row r="3315" spans="1:60" x14ac:dyDescent="0.25">
      <c r="A3315" s="12"/>
      <c r="B3315" s="13"/>
      <c r="C3315" s="13"/>
      <c r="D3315" s="13"/>
      <c r="E3315" s="13"/>
      <c r="F3315" s="13"/>
      <c r="G3315" s="13"/>
      <c r="H3315" s="13"/>
      <c r="I3315" s="13"/>
      <c r="J3315" s="13"/>
      <c r="K3315" s="13"/>
      <c r="L3315" s="13"/>
      <c r="M3315" s="13"/>
      <c r="N3315" s="13"/>
      <c r="O3315" s="14"/>
      <c r="P3315" s="13"/>
      <c r="Q3315" s="15"/>
      <c r="R3315" s="13"/>
      <c r="S3315" s="13"/>
      <c r="T3315" s="13"/>
      <c r="U3315" s="13"/>
      <c r="V3315" s="13"/>
      <c r="W3315" s="13"/>
      <c r="X3315" s="13"/>
      <c r="Y3315" s="13"/>
      <c r="Z3315" s="13"/>
      <c r="AA3315" s="13"/>
      <c r="AB3315" s="13"/>
      <c r="AZ3315" t="s">
        <v>5529</v>
      </c>
      <c r="BA3315" t="s">
        <v>5207</v>
      </c>
      <c r="BB3315" t="s">
        <v>20573</v>
      </c>
      <c r="BC3315" t="s">
        <v>7263</v>
      </c>
      <c r="BG3315" t="s">
        <v>18211</v>
      </c>
      <c r="BH3315" t="s">
        <v>9268</v>
      </c>
    </row>
    <row r="3316" spans="1:60" x14ac:dyDescent="0.25">
      <c r="A3316" s="9"/>
      <c r="B3316" s="6"/>
      <c r="C3316" s="6"/>
      <c r="D3316" s="6"/>
      <c r="E3316" s="6"/>
      <c r="F3316" s="6"/>
      <c r="G3316" s="6"/>
      <c r="H3316" s="6"/>
      <c r="I3316" s="6"/>
      <c r="J3316" s="6"/>
      <c r="K3316" s="6"/>
      <c r="L3316" s="6"/>
      <c r="M3316" s="6"/>
      <c r="N3316" s="6"/>
      <c r="O3316" s="10"/>
      <c r="P3316" s="6"/>
      <c r="Q3316" s="11"/>
      <c r="R3316" s="6"/>
      <c r="S3316" s="6"/>
      <c r="T3316" s="6"/>
      <c r="U3316" s="6"/>
      <c r="V3316" s="6"/>
      <c r="W3316" s="11"/>
      <c r="X3316" s="6"/>
      <c r="Y3316" s="6"/>
      <c r="Z3316" s="6"/>
      <c r="AA3316" s="6"/>
      <c r="AB3316" s="6"/>
      <c r="AZ3316" t="s">
        <v>5530</v>
      </c>
      <c r="BA3316" t="s">
        <v>5207</v>
      </c>
      <c r="BB3316" t="s">
        <v>20573</v>
      </c>
      <c r="BC3316" t="s">
        <v>3201</v>
      </c>
      <c r="BG3316" t="s">
        <v>18212</v>
      </c>
      <c r="BH3316" t="s">
        <v>9268</v>
      </c>
    </row>
    <row r="3317" spans="1:60" x14ac:dyDescent="0.25">
      <c r="A3317" s="16"/>
      <c r="B3317" s="6"/>
      <c r="C3317" s="6"/>
      <c r="D3317" s="6"/>
      <c r="E3317" s="6"/>
      <c r="F3317" s="6"/>
      <c r="G3317" s="6"/>
      <c r="H3317" s="6"/>
      <c r="I3317" s="6"/>
      <c r="J3317" s="6"/>
      <c r="K3317" s="6"/>
      <c r="L3317" s="6"/>
      <c r="M3317" s="6"/>
      <c r="N3317" s="6"/>
      <c r="O3317" s="10"/>
      <c r="P3317" s="6"/>
      <c r="Q3317" s="6"/>
      <c r="R3317" s="6"/>
      <c r="S3317" s="6"/>
      <c r="T3317" s="6"/>
      <c r="U3317" s="17"/>
      <c r="V3317" s="17"/>
      <c r="W3317" s="11"/>
      <c r="X3317" s="6"/>
      <c r="Y3317" s="6"/>
      <c r="Z3317" s="6"/>
      <c r="AA3317" s="6"/>
      <c r="AB3317" s="6"/>
      <c r="AZ3317" t="s">
        <v>5531</v>
      </c>
      <c r="BA3317" t="s">
        <v>5207</v>
      </c>
      <c r="BB3317" t="s">
        <v>20573</v>
      </c>
      <c r="BC3317" t="s">
        <v>7263</v>
      </c>
      <c r="BG3317" t="s">
        <v>18213</v>
      </c>
      <c r="BH3317" t="s">
        <v>9236</v>
      </c>
    </row>
    <row r="3318" spans="1:60" x14ac:dyDescent="0.25">
      <c r="A3318" s="16"/>
      <c r="B3318" s="13"/>
      <c r="C3318" s="13"/>
      <c r="D3318" s="13"/>
      <c r="E3318" s="13"/>
      <c r="F3318" s="13"/>
      <c r="G3318" s="13"/>
      <c r="H3318" s="13"/>
      <c r="I3318" s="13"/>
      <c r="J3318" s="13"/>
      <c r="K3318" s="13"/>
      <c r="L3318" s="13"/>
      <c r="M3318" s="13"/>
      <c r="N3318" s="13"/>
      <c r="O3318" s="14"/>
      <c r="P3318" s="13"/>
      <c r="Q3318" s="15"/>
      <c r="R3318" s="13"/>
      <c r="S3318" s="13"/>
      <c r="T3318" s="13"/>
      <c r="U3318" s="17"/>
      <c r="V3318" s="17"/>
      <c r="W3318" s="13"/>
      <c r="X3318" s="13"/>
      <c r="Y3318" s="13"/>
      <c r="Z3318" s="13"/>
      <c r="AA3318" s="13"/>
      <c r="AB3318" s="13"/>
      <c r="AZ3318" t="s">
        <v>5532</v>
      </c>
      <c r="BA3318" t="s">
        <v>5207</v>
      </c>
      <c r="BB3318" t="s">
        <v>20573</v>
      </c>
      <c r="BC3318" t="s">
        <v>7263</v>
      </c>
      <c r="BG3318" t="s">
        <v>18214</v>
      </c>
      <c r="BH3318" t="s">
        <v>9232</v>
      </c>
    </row>
    <row r="3319" spans="1:60" x14ac:dyDescent="0.25">
      <c r="A3319" s="16"/>
      <c r="B3319" s="6"/>
      <c r="C3319" s="6"/>
      <c r="D3319" s="6"/>
      <c r="E3319" s="6"/>
      <c r="F3319" s="6"/>
      <c r="G3319" s="6"/>
      <c r="H3319" s="6"/>
      <c r="I3319" s="6"/>
      <c r="J3319" s="6"/>
      <c r="K3319" s="6"/>
      <c r="L3319" s="6"/>
      <c r="M3319" s="6"/>
      <c r="N3319" s="6"/>
      <c r="O3319" s="10"/>
      <c r="P3319" s="6"/>
      <c r="Q3319" s="11"/>
      <c r="R3319" s="6"/>
      <c r="S3319" s="6"/>
      <c r="T3319" s="6"/>
      <c r="U3319" s="17"/>
      <c r="V3319" s="17"/>
      <c r="W3319" s="11"/>
      <c r="X3319" s="6"/>
      <c r="Y3319" s="6"/>
      <c r="Z3319" s="6"/>
      <c r="AA3319" s="6"/>
      <c r="AB3319" s="6"/>
      <c r="AZ3319" t="s">
        <v>5533</v>
      </c>
      <c r="BA3319" t="s">
        <v>5207</v>
      </c>
      <c r="BB3319" t="s">
        <v>20573</v>
      </c>
      <c r="BC3319" t="s">
        <v>3200</v>
      </c>
      <c r="BG3319" t="s">
        <v>18215</v>
      </c>
      <c r="BH3319" t="s">
        <v>9232</v>
      </c>
    </row>
    <row r="3320" spans="1:60" x14ac:dyDescent="0.25">
      <c r="A3320" s="16"/>
      <c r="B3320" s="6"/>
      <c r="C3320" s="6"/>
      <c r="D3320" s="6"/>
      <c r="E3320" s="6"/>
      <c r="F3320" s="6"/>
      <c r="G3320" s="6"/>
      <c r="H3320" s="6"/>
      <c r="I3320" s="6"/>
      <c r="J3320" s="6"/>
      <c r="K3320" s="6"/>
      <c r="L3320" s="6"/>
      <c r="M3320" s="6"/>
      <c r="N3320" s="6"/>
      <c r="O3320" s="10"/>
      <c r="P3320" s="6"/>
      <c r="Q3320" s="6"/>
      <c r="R3320" s="6"/>
      <c r="S3320" s="6"/>
      <c r="T3320" s="6"/>
      <c r="U3320" s="17"/>
      <c r="V3320" s="17"/>
      <c r="W3320" s="11"/>
      <c r="X3320" s="6"/>
      <c r="Y3320" s="6"/>
      <c r="Z3320" s="6"/>
      <c r="AA3320" s="6"/>
      <c r="AB3320" s="6"/>
      <c r="AZ3320" t="s">
        <v>5534</v>
      </c>
      <c r="BA3320" t="s">
        <v>5207</v>
      </c>
      <c r="BB3320" t="s">
        <v>20573</v>
      </c>
      <c r="BC3320" t="s">
        <v>7263</v>
      </c>
      <c r="BG3320" t="s">
        <v>18216</v>
      </c>
      <c r="BH3320" t="s">
        <v>9225</v>
      </c>
    </row>
    <row r="3321" spans="1:60" x14ac:dyDescent="0.25">
      <c r="A3321" s="16"/>
      <c r="B3321" s="6"/>
      <c r="C3321" s="6"/>
      <c r="D3321" s="6"/>
      <c r="E3321" s="6"/>
      <c r="F3321" s="6"/>
      <c r="G3321" s="6"/>
      <c r="H3321" s="6"/>
      <c r="I3321" s="6"/>
      <c r="J3321" s="6"/>
      <c r="K3321" s="6"/>
      <c r="L3321" s="6"/>
      <c r="M3321" s="6"/>
      <c r="N3321" s="6"/>
      <c r="O3321" s="10"/>
      <c r="P3321" s="6"/>
      <c r="Q3321" s="11"/>
      <c r="R3321" s="6"/>
      <c r="S3321" s="6"/>
      <c r="T3321" s="6"/>
      <c r="U3321" s="17"/>
      <c r="V3321" s="17"/>
      <c r="W3321" s="11"/>
      <c r="X3321" s="6"/>
      <c r="Y3321" s="6"/>
      <c r="Z3321" s="6"/>
      <c r="AA3321" s="6"/>
      <c r="AB3321" s="6"/>
      <c r="AZ3321" t="s">
        <v>5535</v>
      </c>
      <c r="BA3321" t="s">
        <v>5207</v>
      </c>
      <c r="BB3321" t="s">
        <v>20573</v>
      </c>
      <c r="BC3321" t="s">
        <v>3200</v>
      </c>
      <c r="BG3321" t="s">
        <v>18217</v>
      </c>
      <c r="BH3321" t="s">
        <v>9259</v>
      </c>
    </row>
    <row r="3322" spans="1:60" x14ac:dyDescent="0.25">
      <c r="A3322" s="9"/>
      <c r="B3322" s="6"/>
      <c r="C3322" s="6"/>
      <c r="D3322" s="6"/>
      <c r="E3322" s="6"/>
      <c r="F3322" s="6"/>
      <c r="G3322" s="6"/>
      <c r="H3322" s="6"/>
      <c r="I3322" s="6"/>
      <c r="J3322" s="6"/>
      <c r="K3322" s="6"/>
      <c r="L3322" s="6"/>
      <c r="M3322" s="6"/>
      <c r="N3322" s="6"/>
      <c r="O3322" s="10"/>
      <c r="P3322" s="6"/>
      <c r="Q3322" s="11"/>
      <c r="R3322" s="6"/>
      <c r="S3322" s="6"/>
      <c r="T3322" s="6"/>
      <c r="U3322" s="6"/>
      <c r="V3322" s="6"/>
      <c r="W3322" s="11"/>
      <c r="X3322" s="6"/>
      <c r="Y3322" s="6"/>
      <c r="Z3322" s="6"/>
      <c r="AA3322" s="6"/>
      <c r="AB3322" s="6"/>
      <c r="AZ3322" t="s">
        <v>5536</v>
      </c>
      <c r="BA3322" t="s">
        <v>5207</v>
      </c>
      <c r="BB3322" t="s">
        <v>20573</v>
      </c>
      <c r="BC3322" t="s">
        <v>3200</v>
      </c>
      <c r="BG3322" t="s">
        <v>18218</v>
      </c>
      <c r="BH3322" t="s">
        <v>9236</v>
      </c>
    </row>
    <row r="3323" spans="1:60" x14ac:dyDescent="0.25">
      <c r="A3323" s="16"/>
      <c r="B3323" s="13"/>
      <c r="C3323" s="13"/>
      <c r="D3323" s="13"/>
      <c r="E3323" s="13"/>
      <c r="F3323" s="13"/>
      <c r="G3323" s="13"/>
      <c r="H3323" s="13"/>
      <c r="I3323" s="13"/>
      <c r="J3323" s="13"/>
      <c r="K3323" s="13"/>
      <c r="L3323" s="13"/>
      <c r="M3323" s="13"/>
      <c r="N3323" s="13"/>
      <c r="O3323" s="14"/>
      <c r="P3323" s="13"/>
      <c r="Q3323" s="15"/>
      <c r="R3323" s="13"/>
      <c r="S3323" s="13"/>
      <c r="T3323" s="13"/>
      <c r="U3323" s="17"/>
      <c r="V3323" s="17"/>
      <c r="W3323" s="13"/>
      <c r="X3323" s="13"/>
      <c r="Y3323" s="13"/>
      <c r="Z3323" s="13"/>
      <c r="AA3323" s="13"/>
      <c r="AB3323" s="13"/>
      <c r="AZ3323" t="s">
        <v>5537</v>
      </c>
      <c r="BA3323" t="s">
        <v>5207</v>
      </c>
      <c r="BB3323" t="s">
        <v>20573</v>
      </c>
      <c r="BC3323" t="s">
        <v>3201</v>
      </c>
      <c r="BG3323" t="s">
        <v>18219</v>
      </c>
      <c r="BH3323" t="s">
        <v>9232</v>
      </c>
    </row>
    <row r="3324" spans="1:60" x14ac:dyDescent="0.25">
      <c r="A3324" s="16"/>
      <c r="B3324" s="6"/>
      <c r="C3324" s="6"/>
      <c r="D3324" s="6"/>
      <c r="E3324" s="6"/>
      <c r="F3324" s="6"/>
      <c r="G3324" s="6"/>
      <c r="H3324" s="6"/>
      <c r="I3324" s="6"/>
      <c r="J3324" s="6"/>
      <c r="K3324" s="6"/>
      <c r="L3324" s="6"/>
      <c r="M3324" s="6"/>
      <c r="N3324" s="6"/>
      <c r="O3324" s="10"/>
      <c r="P3324" s="6"/>
      <c r="Q3324" s="11"/>
      <c r="R3324" s="6"/>
      <c r="S3324" s="6"/>
      <c r="T3324" s="6"/>
      <c r="U3324" s="17"/>
      <c r="V3324" s="17"/>
      <c r="W3324" s="11"/>
      <c r="X3324" s="6"/>
      <c r="Y3324" s="6"/>
      <c r="Z3324" s="6"/>
      <c r="AA3324" s="6"/>
      <c r="AB3324" s="6"/>
      <c r="AZ3324" t="s">
        <v>5538</v>
      </c>
      <c r="BA3324" t="s">
        <v>5207</v>
      </c>
      <c r="BB3324" t="s">
        <v>20573</v>
      </c>
      <c r="BC3324" t="s">
        <v>3201</v>
      </c>
      <c r="BG3324" t="s">
        <v>18220</v>
      </c>
      <c r="BH3324" t="s">
        <v>9248</v>
      </c>
    </row>
    <row r="3325" spans="1:60" x14ac:dyDescent="0.25">
      <c r="A3325" s="9"/>
      <c r="B3325" s="6"/>
      <c r="C3325" s="6"/>
      <c r="D3325" s="6"/>
      <c r="E3325" s="6"/>
      <c r="F3325" s="6"/>
      <c r="G3325" s="6"/>
      <c r="H3325" s="6"/>
      <c r="I3325" s="6"/>
      <c r="J3325" s="6"/>
      <c r="K3325" s="6"/>
      <c r="L3325" s="6"/>
      <c r="M3325" s="6"/>
      <c r="N3325" s="6"/>
      <c r="O3325" s="10"/>
      <c r="P3325" s="6"/>
      <c r="Q3325" s="11"/>
      <c r="R3325" s="6"/>
      <c r="S3325" s="6"/>
      <c r="T3325" s="6"/>
      <c r="U3325" s="6"/>
      <c r="V3325" s="6"/>
      <c r="W3325" s="11"/>
      <c r="X3325" s="6"/>
      <c r="Y3325" s="6"/>
      <c r="Z3325" s="6"/>
      <c r="AA3325" s="6"/>
      <c r="AB3325" s="6"/>
      <c r="AZ3325" t="s">
        <v>5539</v>
      </c>
      <c r="BA3325" t="s">
        <v>5207</v>
      </c>
      <c r="BB3325" t="s">
        <v>20573</v>
      </c>
      <c r="BC3325" t="s">
        <v>3201</v>
      </c>
      <c r="BG3325" t="s">
        <v>18221</v>
      </c>
      <c r="BH3325" t="s">
        <v>9232</v>
      </c>
    </row>
    <row r="3326" spans="1:60" x14ac:dyDescent="0.25">
      <c r="A3326" s="9"/>
      <c r="B3326" s="6"/>
      <c r="C3326" s="6"/>
      <c r="D3326" s="6"/>
      <c r="E3326" s="6"/>
      <c r="F3326" s="6"/>
      <c r="G3326" s="6"/>
      <c r="H3326" s="6"/>
      <c r="I3326" s="6"/>
      <c r="J3326" s="6"/>
      <c r="K3326" s="6"/>
      <c r="L3326" s="6"/>
      <c r="M3326" s="6"/>
      <c r="N3326" s="6"/>
      <c r="O3326" s="10"/>
      <c r="P3326" s="6"/>
      <c r="Q3326" s="11"/>
      <c r="R3326" s="6"/>
      <c r="S3326" s="6"/>
      <c r="T3326" s="6"/>
      <c r="U3326" s="6"/>
      <c r="V3326" s="6"/>
      <c r="W3326" s="11"/>
      <c r="X3326" s="6"/>
      <c r="Y3326" s="6"/>
      <c r="Z3326" s="6"/>
      <c r="AA3326" s="6"/>
      <c r="AB3326" s="6"/>
      <c r="AZ3326" t="s">
        <v>5540</v>
      </c>
      <c r="BA3326" t="s">
        <v>5207</v>
      </c>
      <c r="BB3326" t="s">
        <v>20573</v>
      </c>
      <c r="BC3326" t="s">
        <v>3201</v>
      </c>
      <c r="BG3326" t="s">
        <v>18222</v>
      </c>
      <c r="BH3326" t="s">
        <v>9248</v>
      </c>
    </row>
    <row r="3327" spans="1:60" x14ac:dyDescent="0.25">
      <c r="A3327" s="9"/>
      <c r="B3327" s="6"/>
      <c r="C3327" s="6"/>
      <c r="D3327" s="6"/>
      <c r="E3327" s="6"/>
      <c r="F3327" s="6"/>
      <c r="G3327" s="6"/>
      <c r="H3327" s="6"/>
      <c r="I3327" s="6"/>
      <c r="J3327" s="6"/>
      <c r="K3327" s="6"/>
      <c r="L3327" s="6"/>
      <c r="M3327" s="6"/>
      <c r="N3327" s="6"/>
      <c r="O3327" s="10"/>
      <c r="P3327" s="6"/>
      <c r="Q3327" s="6"/>
      <c r="R3327" s="6"/>
      <c r="S3327" s="6"/>
      <c r="T3327" s="6"/>
      <c r="U3327" s="6"/>
      <c r="V3327" s="6"/>
      <c r="W3327" s="11"/>
      <c r="X3327" s="6"/>
      <c r="Y3327" s="6"/>
      <c r="Z3327" s="6"/>
      <c r="AA3327" s="6"/>
      <c r="AB3327" s="6"/>
      <c r="AZ3327" t="s">
        <v>5541</v>
      </c>
      <c r="BA3327" t="s">
        <v>5207</v>
      </c>
      <c r="BB3327" t="s">
        <v>20573</v>
      </c>
      <c r="BC3327" t="s">
        <v>7263</v>
      </c>
      <c r="BG3327" t="s">
        <v>18223</v>
      </c>
      <c r="BH3327" t="s">
        <v>9247</v>
      </c>
    </row>
    <row r="3328" spans="1:60" x14ac:dyDescent="0.25">
      <c r="A3328" s="16"/>
      <c r="B3328" s="6"/>
      <c r="C3328" s="6"/>
      <c r="D3328" s="6"/>
      <c r="E3328" s="6"/>
      <c r="F3328" s="6"/>
      <c r="G3328" s="6"/>
      <c r="H3328" s="6"/>
      <c r="I3328" s="6"/>
      <c r="J3328" s="6"/>
      <c r="K3328" s="6"/>
      <c r="L3328" s="6"/>
      <c r="M3328" s="6"/>
      <c r="N3328" s="6"/>
      <c r="O3328" s="10"/>
      <c r="P3328" s="6"/>
      <c r="Q3328" s="6"/>
      <c r="R3328" s="6"/>
      <c r="S3328" s="6"/>
      <c r="T3328" s="6"/>
      <c r="U3328" s="17"/>
      <c r="V3328" s="17"/>
      <c r="W3328" s="11"/>
      <c r="X3328" s="6"/>
      <c r="Y3328" s="6"/>
      <c r="Z3328" s="6"/>
      <c r="AA3328" s="6"/>
      <c r="AB3328" s="6"/>
      <c r="AZ3328" t="s">
        <v>5542</v>
      </c>
      <c r="BA3328" t="s">
        <v>5207</v>
      </c>
      <c r="BB3328" t="s">
        <v>20573</v>
      </c>
      <c r="BC3328" t="s">
        <v>7263</v>
      </c>
      <c r="BG3328" t="s">
        <v>18224</v>
      </c>
      <c r="BH3328" t="s">
        <v>9288</v>
      </c>
    </row>
    <row r="3329" spans="1:60" x14ac:dyDescent="0.25">
      <c r="A3329" s="9"/>
      <c r="B3329" s="6"/>
      <c r="C3329" s="6"/>
      <c r="D3329" s="6"/>
      <c r="E3329" s="6"/>
      <c r="F3329" s="6"/>
      <c r="G3329" s="6"/>
      <c r="H3329" s="6"/>
      <c r="I3329" s="6"/>
      <c r="J3329" s="6"/>
      <c r="K3329" s="6"/>
      <c r="L3329" s="6"/>
      <c r="M3329" s="6"/>
      <c r="N3329" s="6"/>
      <c r="O3329" s="10"/>
      <c r="P3329" s="6"/>
      <c r="Q3329" s="6"/>
      <c r="R3329" s="6"/>
      <c r="S3329" s="6"/>
      <c r="T3329" s="6"/>
      <c r="U3329" s="6"/>
      <c r="V3329" s="6"/>
      <c r="W3329" s="11"/>
      <c r="X3329" s="6"/>
      <c r="Y3329" s="6"/>
      <c r="Z3329" s="6"/>
      <c r="AA3329" s="6"/>
      <c r="AB3329" s="6"/>
      <c r="AZ3329" t="s">
        <v>5543</v>
      </c>
      <c r="BA3329" t="s">
        <v>5207</v>
      </c>
      <c r="BB3329" t="s">
        <v>20573</v>
      </c>
      <c r="BC3329" t="s">
        <v>7263</v>
      </c>
      <c r="BG3329" t="s">
        <v>18225</v>
      </c>
      <c r="BH3329" t="s">
        <v>9225</v>
      </c>
    </row>
    <row r="3330" spans="1:60" x14ac:dyDescent="0.25">
      <c r="A3330" s="9"/>
      <c r="B3330" s="6"/>
      <c r="C3330" s="6"/>
      <c r="D3330" s="6"/>
      <c r="E3330" s="6"/>
      <c r="F3330" s="6"/>
      <c r="G3330" s="6"/>
      <c r="H3330" s="6"/>
      <c r="I3330" s="6"/>
      <c r="J3330" s="6"/>
      <c r="K3330" s="6"/>
      <c r="L3330" s="6"/>
      <c r="M3330" s="6"/>
      <c r="N3330" s="6"/>
      <c r="O3330" s="10"/>
      <c r="P3330" s="6"/>
      <c r="Q3330" s="11"/>
      <c r="R3330" s="6"/>
      <c r="S3330" s="6"/>
      <c r="T3330" s="6"/>
      <c r="U3330" s="6"/>
      <c r="V3330" s="6"/>
      <c r="W3330" s="11"/>
      <c r="X3330" s="6"/>
      <c r="Y3330" s="6"/>
      <c r="Z3330" s="6"/>
      <c r="AA3330" s="6"/>
      <c r="AB3330" s="6"/>
      <c r="AZ3330" t="s">
        <v>5544</v>
      </c>
      <c r="BA3330" t="s">
        <v>5207</v>
      </c>
      <c r="BB3330" t="s">
        <v>20573</v>
      </c>
      <c r="BC3330" t="s">
        <v>7263</v>
      </c>
      <c r="BG3330" t="s">
        <v>18226</v>
      </c>
      <c r="BH3330" t="s">
        <v>9264</v>
      </c>
    </row>
    <row r="3331" spans="1:60" x14ac:dyDescent="0.25">
      <c r="A3331" s="16"/>
      <c r="B3331" s="6"/>
      <c r="C3331" s="6"/>
      <c r="D3331" s="6"/>
      <c r="E3331" s="6"/>
      <c r="F3331" s="6"/>
      <c r="G3331" s="6"/>
      <c r="H3331" s="6"/>
      <c r="I3331" s="6"/>
      <c r="J3331" s="6"/>
      <c r="K3331" s="6"/>
      <c r="L3331" s="6"/>
      <c r="M3331" s="6"/>
      <c r="N3331" s="6"/>
      <c r="O3331" s="10"/>
      <c r="P3331" s="6"/>
      <c r="Q3331" s="6"/>
      <c r="R3331" s="6"/>
      <c r="S3331" s="6"/>
      <c r="T3331" s="6"/>
      <c r="U3331" s="17"/>
      <c r="V3331" s="17"/>
      <c r="W3331" s="11"/>
      <c r="X3331" s="6"/>
      <c r="Y3331" s="6"/>
      <c r="Z3331" s="6"/>
      <c r="AA3331" s="6"/>
      <c r="AB3331" s="6"/>
      <c r="AZ3331" t="s">
        <v>5545</v>
      </c>
      <c r="BA3331" t="s">
        <v>5207</v>
      </c>
      <c r="BB3331" t="s">
        <v>20573</v>
      </c>
      <c r="BC3331" t="s">
        <v>7263</v>
      </c>
      <c r="BG3331" t="s">
        <v>18227</v>
      </c>
      <c r="BH3331" t="s">
        <v>9232</v>
      </c>
    </row>
    <row r="3332" spans="1:60" x14ac:dyDescent="0.25">
      <c r="A3332" s="12"/>
      <c r="B3332" s="13"/>
      <c r="C3332" s="13"/>
      <c r="D3332" s="13"/>
      <c r="E3332" s="13"/>
      <c r="F3332" s="13"/>
      <c r="G3332" s="13"/>
      <c r="H3332" s="13"/>
      <c r="I3332" s="13"/>
      <c r="J3332" s="13"/>
      <c r="K3332" s="13"/>
      <c r="L3332" s="13"/>
      <c r="M3332" s="13"/>
      <c r="N3332" s="13"/>
      <c r="O3332" s="14"/>
      <c r="P3332" s="13"/>
      <c r="Q3332" s="15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Z3332" t="s">
        <v>5546</v>
      </c>
      <c r="BA3332" t="s">
        <v>5207</v>
      </c>
      <c r="BB3332" t="s">
        <v>20573</v>
      </c>
      <c r="BC3332" t="s">
        <v>7263</v>
      </c>
      <c r="BG3332" t="s">
        <v>18228</v>
      </c>
      <c r="BH3332" t="s">
        <v>21911</v>
      </c>
    </row>
    <row r="3333" spans="1:60" x14ac:dyDescent="0.25">
      <c r="A3333" s="16"/>
      <c r="B3333" s="13"/>
      <c r="C3333" s="13"/>
      <c r="D3333" s="13"/>
      <c r="E3333" s="13"/>
      <c r="F3333" s="13"/>
      <c r="G3333" s="13"/>
      <c r="H3333" s="13"/>
      <c r="I3333" s="13"/>
      <c r="J3333" s="13"/>
      <c r="K3333" s="13"/>
      <c r="L3333" s="13"/>
      <c r="M3333" s="13"/>
      <c r="N3333" s="13"/>
      <c r="O3333" s="14"/>
      <c r="P3333" s="13"/>
      <c r="Q3333" s="15"/>
      <c r="R3333" s="13"/>
      <c r="S3333" s="13"/>
      <c r="T3333" s="13"/>
      <c r="U3333" s="17"/>
      <c r="V3333" s="17"/>
      <c r="W3333" s="13"/>
      <c r="X3333" s="13"/>
      <c r="Y3333" s="13"/>
      <c r="Z3333" s="13"/>
      <c r="AA3333" s="13"/>
      <c r="AB3333" s="13"/>
      <c r="AZ3333" t="s">
        <v>5547</v>
      </c>
      <c r="BA3333" t="s">
        <v>5207</v>
      </c>
      <c r="BB3333" t="s">
        <v>20573</v>
      </c>
      <c r="BC3333" t="s">
        <v>7263</v>
      </c>
      <c r="BG3333" t="s">
        <v>18229</v>
      </c>
      <c r="BH3333" t="s">
        <v>9225</v>
      </c>
    </row>
    <row r="3334" spans="1:60" x14ac:dyDescent="0.25">
      <c r="A3334" s="9"/>
      <c r="B3334" s="6"/>
      <c r="C3334" s="6"/>
      <c r="D3334" s="6"/>
      <c r="E3334" s="6"/>
      <c r="F3334" s="6"/>
      <c r="G3334" s="6"/>
      <c r="H3334" s="6"/>
      <c r="I3334" s="6"/>
      <c r="J3334" s="6"/>
      <c r="K3334" s="6"/>
      <c r="L3334" s="6"/>
      <c r="M3334" s="6"/>
      <c r="N3334" s="6"/>
      <c r="O3334" s="10"/>
      <c r="P3334" s="6"/>
      <c r="Q3334" s="6"/>
      <c r="R3334" s="6"/>
      <c r="S3334" s="6"/>
      <c r="T3334" s="6"/>
      <c r="U3334" s="6"/>
      <c r="V3334" s="6"/>
      <c r="W3334" s="11"/>
      <c r="X3334" s="6"/>
      <c r="Y3334" s="6"/>
      <c r="Z3334" s="6"/>
      <c r="AA3334" s="6"/>
      <c r="AB3334" s="6"/>
      <c r="AZ3334" t="s">
        <v>5548</v>
      </c>
      <c r="BA3334" t="s">
        <v>5207</v>
      </c>
      <c r="BB3334" t="s">
        <v>20573</v>
      </c>
      <c r="BC3334" t="s">
        <v>7263</v>
      </c>
      <c r="BG3334" t="s">
        <v>18230</v>
      </c>
      <c r="BH3334" t="s">
        <v>9214</v>
      </c>
    </row>
    <row r="3335" spans="1:60" x14ac:dyDescent="0.25">
      <c r="A3335" s="9"/>
      <c r="B3335" s="6"/>
      <c r="C3335" s="6"/>
      <c r="D3335" s="6"/>
      <c r="E3335" s="6"/>
      <c r="F3335" s="6"/>
      <c r="G3335" s="6"/>
      <c r="H3335" s="6"/>
      <c r="I3335" s="6"/>
      <c r="J3335" s="6"/>
      <c r="K3335" s="6"/>
      <c r="L3335" s="6"/>
      <c r="M3335" s="6"/>
      <c r="N3335" s="6"/>
      <c r="O3335" s="10"/>
      <c r="P3335" s="6"/>
      <c r="Q3335" s="6"/>
      <c r="R3335" s="6"/>
      <c r="S3335" s="6"/>
      <c r="T3335" s="6"/>
      <c r="U3335" s="6"/>
      <c r="V3335" s="6"/>
      <c r="W3335" s="11"/>
      <c r="X3335" s="6"/>
      <c r="Y3335" s="6"/>
      <c r="Z3335" s="6"/>
      <c r="AA3335" s="6"/>
      <c r="AB3335" s="6"/>
      <c r="AZ3335" t="s">
        <v>5549</v>
      </c>
      <c r="BA3335" t="s">
        <v>5207</v>
      </c>
      <c r="BB3335" t="s">
        <v>20573</v>
      </c>
      <c r="BC3335" t="s">
        <v>3201</v>
      </c>
      <c r="BG3335" t="s">
        <v>18231</v>
      </c>
      <c r="BH3335" t="s">
        <v>9249</v>
      </c>
    </row>
    <row r="3336" spans="1:60" x14ac:dyDescent="0.25">
      <c r="A3336" s="16"/>
      <c r="B3336" s="6"/>
      <c r="C3336" s="6"/>
      <c r="D3336" s="6"/>
      <c r="E3336" s="6"/>
      <c r="F3336" s="6"/>
      <c r="G3336" s="6"/>
      <c r="H3336" s="6"/>
      <c r="I3336" s="6"/>
      <c r="J3336" s="6"/>
      <c r="K3336" s="6"/>
      <c r="L3336" s="6"/>
      <c r="M3336" s="6"/>
      <c r="N3336" s="6"/>
      <c r="O3336" s="10"/>
      <c r="P3336" s="6"/>
      <c r="Q3336" s="6"/>
      <c r="R3336" s="6"/>
      <c r="S3336" s="6"/>
      <c r="T3336" s="6"/>
      <c r="U3336" s="17"/>
      <c r="V3336" s="17"/>
      <c r="W3336" s="11"/>
      <c r="X3336" s="6"/>
      <c r="Y3336" s="6"/>
      <c r="Z3336" s="6"/>
      <c r="AA3336" s="6"/>
      <c r="AB3336" s="6"/>
      <c r="AZ3336" t="s">
        <v>5550</v>
      </c>
      <c r="BA3336" t="s">
        <v>5207</v>
      </c>
      <c r="BB3336" t="s">
        <v>20573</v>
      </c>
      <c r="BC3336" t="s">
        <v>7263</v>
      </c>
      <c r="BG3336" t="s">
        <v>18232</v>
      </c>
      <c r="BH3336" t="s">
        <v>9279</v>
      </c>
    </row>
    <row r="3337" spans="1:60" x14ac:dyDescent="0.25">
      <c r="A3337" s="16"/>
      <c r="B3337" s="13"/>
      <c r="C3337" s="13"/>
      <c r="D3337" s="13"/>
      <c r="E3337" s="13"/>
      <c r="F3337" s="13"/>
      <c r="G3337" s="13"/>
      <c r="H3337" s="13"/>
      <c r="I3337" s="13"/>
      <c r="J3337" s="13"/>
      <c r="K3337" s="13"/>
      <c r="L3337" s="13"/>
      <c r="M3337" s="13"/>
      <c r="N3337" s="13"/>
      <c r="O3337" s="14"/>
      <c r="P3337" s="13"/>
      <c r="Q3337" s="15"/>
      <c r="R3337" s="13"/>
      <c r="S3337" s="13"/>
      <c r="T3337" s="13"/>
      <c r="U3337" s="17"/>
      <c r="V3337" s="17"/>
      <c r="W3337" s="13"/>
      <c r="X3337" s="13"/>
      <c r="Y3337" s="13"/>
      <c r="Z3337" s="13"/>
      <c r="AA3337" s="13"/>
      <c r="AB3337" s="13"/>
      <c r="AZ3337" t="s">
        <v>5551</v>
      </c>
      <c r="BA3337" t="s">
        <v>5207</v>
      </c>
      <c r="BB3337" t="s">
        <v>20573</v>
      </c>
      <c r="BC3337" t="s">
        <v>7263</v>
      </c>
      <c r="BG3337" t="s">
        <v>18233</v>
      </c>
      <c r="BH3337" t="s">
        <v>9247</v>
      </c>
    </row>
    <row r="3338" spans="1:60" x14ac:dyDescent="0.25">
      <c r="A3338" s="12"/>
      <c r="B3338" s="13"/>
      <c r="C3338" s="13"/>
      <c r="D3338" s="13"/>
      <c r="E3338" s="13"/>
      <c r="F3338" s="13"/>
      <c r="G3338" s="13"/>
      <c r="H3338" s="13"/>
      <c r="I3338" s="13"/>
      <c r="J3338" s="13"/>
      <c r="K3338" s="13"/>
      <c r="L3338" s="13"/>
      <c r="M3338" s="13"/>
      <c r="N3338" s="13"/>
      <c r="O3338" s="14"/>
      <c r="P3338" s="13"/>
      <c r="Q3338" s="15"/>
      <c r="R3338" s="13"/>
      <c r="S3338" s="13"/>
      <c r="T3338" s="13"/>
      <c r="U3338" s="13"/>
      <c r="V3338" s="13"/>
      <c r="W3338" s="13"/>
      <c r="X3338" s="13"/>
      <c r="Y3338" s="13"/>
      <c r="Z3338" s="13"/>
      <c r="AA3338" s="13"/>
      <c r="AB3338" s="13"/>
      <c r="AZ3338" t="s">
        <v>5552</v>
      </c>
      <c r="BA3338" t="s">
        <v>5207</v>
      </c>
      <c r="BB3338" t="s">
        <v>20573</v>
      </c>
      <c r="BC3338" t="s">
        <v>7263</v>
      </c>
      <c r="BG3338" t="s">
        <v>18234</v>
      </c>
      <c r="BH3338" t="s">
        <v>9250</v>
      </c>
    </row>
    <row r="3339" spans="1:60" x14ac:dyDescent="0.25">
      <c r="A3339" s="12"/>
      <c r="B3339" s="13"/>
      <c r="C3339" s="13"/>
      <c r="D3339" s="13"/>
      <c r="E3339" s="13"/>
      <c r="F3339" s="13"/>
      <c r="G3339" s="13"/>
      <c r="H3339" s="13"/>
      <c r="I3339" s="13"/>
      <c r="J3339" s="13"/>
      <c r="K3339" s="13"/>
      <c r="L3339" s="13"/>
      <c r="M3339" s="13"/>
      <c r="N3339" s="13"/>
      <c r="O3339" s="14"/>
      <c r="P3339" s="13"/>
      <c r="Q3339" s="15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Z3339" t="s">
        <v>5553</v>
      </c>
      <c r="BA3339" t="s">
        <v>5207</v>
      </c>
      <c r="BB3339" t="s">
        <v>20573</v>
      </c>
      <c r="BC3339" t="s">
        <v>7263</v>
      </c>
      <c r="BG3339" t="s">
        <v>18235</v>
      </c>
      <c r="BH3339" t="s">
        <v>9234</v>
      </c>
    </row>
    <row r="3340" spans="1:60" x14ac:dyDescent="0.25">
      <c r="A3340" s="9"/>
      <c r="B3340" s="6"/>
      <c r="C3340" s="6"/>
      <c r="D3340" s="6"/>
      <c r="E3340" s="6"/>
      <c r="F3340" s="6"/>
      <c r="G3340" s="6"/>
      <c r="H3340" s="6"/>
      <c r="I3340" s="6"/>
      <c r="J3340" s="6"/>
      <c r="K3340" s="6"/>
      <c r="L3340" s="6"/>
      <c r="M3340" s="6"/>
      <c r="N3340" s="6"/>
      <c r="O3340" s="10"/>
      <c r="P3340" s="6"/>
      <c r="Q3340" s="11"/>
      <c r="R3340" s="6"/>
      <c r="S3340" s="6"/>
      <c r="T3340" s="6"/>
      <c r="U3340" s="6"/>
      <c r="V3340" s="6"/>
      <c r="W3340" s="11"/>
      <c r="X3340" s="6"/>
      <c r="Y3340" s="6"/>
      <c r="Z3340" s="6"/>
      <c r="AA3340" s="6"/>
      <c r="AB3340" s="6"/>
      <c r="AZ3340" t="s">
        <v>5554</v>
      </c>
      <c r="BA3340" t="s">
        <v>5207</v>
      </c>
      <c r="BB3340" t="s">
        <v>20573</v>
      </c>
      <c r="BC3340" t="s">
        <v>3201</v>
      </c>
      <c r="BG3340" t="s">
        <v>18236</v>
      </c>
      <c r="BH3340" t="s">
        <v>9275</v>
      </c>
    </row>
    <row r="3341" spans="1:60" x14ac:dyDescent="0.25">
      <c r="A3341" s="16"/>
      <c r="B3341" s="6"/>
      <c r="C3341" s="6"/>
      <c r="D3341" s="6"/>
      <c r="E3341" s="6"/>
      <c r="F3341" s="6"/>
      <c r="G3341" s="6"/>
      <c r="H3341" s="6"/>
      <c r="I3341" s="6"/>
      <c r="J3341" s="6"/>
      <c r="K3341" s="6"/>
      <c r="L3341" s="6"/>
      <c r="M3341" s="6"/>
      <c r="N3341" s="6"/>
      <c r="O3341" s="10"/>
      <c r="P3341" s="6"/>
      <c r="Q3341" s="6"/>
      <c r="R3341" s="6"/>
      <c r="S3341" s="6"/>
      <c r="T3341" s="6"/>
      <c r="U3341" s="17"/>
      <c r="V3341" s="17"/>
      <c r="W3341" s="11"/>
      <c r="X3341" s="6"/>
      <c r="Y3341" s="6"/>
      <c r="Z3341" s="6"/>
      <c r="AA3341" s="6"/>
      <c r="AB3341" s="6"/>
      <c r="AZ3341" t="s">
        <v>5555</v>
      </c>
      <c r="BA3341" t="s">
        <v>5207</v>
      </c>
      <c r="BB3341" t="s">
        <v>20573</v>
      </c>
      <c r="BC3341" t="s">
        <v>3200</v>
      </c>
      <c r="BG3341" t="s">
        <v>18237</v>
      </c>
      <c r="BH3341" t="s">
        <v>9249</v>
      </c>
    </row>
    <row r="3342" spans="1:60" x14ac:dyDescent="0.25">
      <c r="A3342" s="9"/>
      <c r="B3342" s="6"/>
      <c r="C3342" s="6"/>
      <c r="D3342" s="6"/>
      <c r="E3342" s="6"/>
      <c r="F3342" s="6"/>
      <c r="G3342" s="6"/>
      <c r="H3342" s="6"/>
      <c r="I3342" s="6"/>
      <c r="J3342" s="6"/>
      <c r="K3342" s="6"/>
      <c r="L3342" s="6"/>
      <c r="M3342" s="6"/>
      <c r="N3342" s="6"/>
      <c r="O3342" s="10"/>
      <c r="P3342" s="6"/>
      <c r="Q3342" s="11"/>
      <c r="R3342" s="6"/>
      <c r="S3342" s="6"/>
      <c r="T3342" s="6"/>
      <c r="U3342" s="6"/>
      <c r="V3342" s="6"/>
      <c r="W3342" s="11"/>
      <c r="X3342" s="6"/>
      <c r="Y3342" s="6"/>
      <c r="Z3342" s="6"/>
      <c r="AA3342" s="6"/>
      <c r="AB3342" s="6"/>
      <c r="AZ3342" t="s">
        <v>5556</v>
      </c>
      <c r="BA3342" t="s">
        <v>5207</v>
      </c>
      <c r="BB3342" t="s">
        <v>20573</v>
      </c>
      <c r="BC3342" t="s">
        <v>3200</v>
      </c>
      <c r="BG3342" t="s">
        <v>18238</v>
      </c>
      <c r="BH3342" t="s">
        <v>9269</v>
      </c>
    </row>
    <row r="3343" spans="1:60" x14ac:dyDescent="0.25">
      <c r="A3343" s="9"/>
      <c r="B3343" s="6"/>
      <c r="C3343" s="6"/>
      <c r="D3343" s="6"/>
      <c r="E3343" s="6"/>
      <c r="F3343" s="6"/>
      <c r="G3343" s="6"/>
      <c r="H3343" s="6"/>
      <c r="I3343" s="6"/>
      <c r="J3343" s="6"/>
      <c r="K3343" s="6"/>
      <c r="L3343" s="6"/>
      <c r="M3343" s="6"/>
      <c r="N3343" s="6"/>
      <c r="O3343" s="10"/>
      <c r="P3343" s="6"/>
      <c r="Q3343" s="11"/>
      <c r="R3343" s="6"/>
      <c r="S3343" s="6"/>
      <c r="T3343" s="6"/>
      <c r="U3343" s="6"/>
      <c r="V3343" s="6"/>
      <c r="W3343" s="11"/>
      <c r="X3343" s="6"/>
      <c r="Y3343" s="6"/>
      <c r="Z3343" s="6"/>
      <c r="AA3343" s="6"/>
      <c r="AB3343" s="6"/>
      <c r="AZ3343" t="s">
        <v>5556</v>
      </c>
      <c r="BA3343" t="s">
        <v>5207</v>
      </c>
      <c r="BB3343" t="s">
        <v>20573</v>
      </c>
      <c r="BC3343" t="s">
        <v>3200</v>
      </c>
      <c r="BG3343" t="s">
        <v>18239</v>
      </c>
      <c r="BH3343" t="s">
        <v>21912</v>
      </c>
    </row>
    <row r="3344" spans="1:60" x14ac:dyDescent="0.25">
      <c r="A3344" s="16"/>
      <c r="B3344" s="6"/>
      <c r="C3344" s="6"/>
      <c r="D3344" s="6"/>
      <c r="E3344" s="6"/>
      <c r="F3344" s="6"/>
      <c r="G3344" s="6"/>
      <c r="H3344" s="6"/>
      <c r="I3344" s="6"/>
      <c r="J3344" s="6"/>
      <c r="K3344" s="6"/>
      <c r="L3344" s="6"/>
      <c r="M3344" s="6"/>
      <c r="N3344" s="6"/>
      <c r="O3344" s="10"/>
      <c r="P3344" s="6"/>
      <c r="Q3344" s="11"/>
      <c r="R3344" s="6"/>
      <c r="S3344" s="6"/>
      <c r="T3344" s="6"/>
      <c r="U3344" s="17"/>
      <c r="V3344" s="17"/>
      <c r="W3344" s="11"/>
      <c r="X3344" s="6"/>
      <c r="Y3344" s="6"/>
      <c r="Z3344" s="6"/>
      <c r="AA3344" s="6"/>
      <c r="AB3344" s="6"/>
      <c r="AZ3344" t="s">
        <v>5557</v>
      </c>
      <c r="BA3344" t="s">
        <v>5207</v>
      </c>
      <c r="BB3344" t="s">
        <v>20573</v>
      </c>
      <c r="BC3344" t="s">
        <v>3200</v>
      </c>
      <c r="BG3344" t="s">
        <v>18240</v>
      </c>
      <c r="BH3344" t="s">
        <v>9265</v>
      </c>
    </row>
    <row r="3345" spans="1:60" x14ac:dyDescent="0.25">
      <c r="A3345" s="9"/>
      <c r="B3345" s="6"/>
      <c r="C3345" s="6"/>
      <c r="D3345" s="6"/>
      <c r="E3345" s="6"/>
      <c r="F3345" s="6"/>
      <c r="G3345" s="6"/>
      <c r="H3345" s="6"/>
      <c r="I3345" s="6"/>
      <c r="J3345" s="6"/>
      <c r="K3345" s="6"/>
      <c r="L3345" s="6"/>
      <c r="M3345" s="6"/>
      <c r="N3345" s="6"/>
      <c r="O3345" s="10"/>
      <c r="P3345" s="6"/>
      <c r="Q3345" s="11"/>
      <c r="R3345" s="6"/>
      <c r="S3345" s="6"/>
      <c r="T3345" s="6"/>
      <c r="U3345" s="6"/>
      <c r="V3345" s="6"/>
      <c r="W3345" s="11"/>
      <c r="X3345" s="6"/>
      <c r="Y3345" s="6"/>
      <c r="Z3345" s="6"/>
      <c r="AA3345" s="6"/>
      <c r="AB3345" s="6"/>
      <c r="AZ3345" t="s">
        <v>5558</v>
      </c>
      <c r="BA3345" t="s">
        <v>5207</v>
      </c>
      <c r="BB3345" t="s">
        <v>20573</v>
      </c>
      <c r="BC3345" t="s">
        <v>3200</v>
      </c>
      <c r="BG3345" t="s">
        <v>18241</v>
      </c>
      <c r="BH3345" t="s">
        <v>9247</v>
      </c>
    </row>
    <row r="3346" spans="1:60" x14ac:dyDescent="0.25">
      <c r="A3346" s="16"/>
      <c r="B3346" s="13"/>
      <c r="C3346" s="13"/>
      <c r="D3346" s="13"/>
      <c r="E3346" s="13"/>
      <c r="F3346" s="13"/>
      <c r="G3346" s="13"/>
      <c r="H3346" s="13"/>
      <c r="I3346" s="13"/>
      <c r="J3346" s="13"/>
      <c r="K3346" s="13"/>
      <c r="L3346" s="13"/>
      <c r="M3346" s="13"/>
      <c r="N3346" s="13"/>
      <c r="O3346" s="14"/>
      <c r="P3346" s="13"/>
      <c r="Q3346" s="13"/>
      <c r="R3346" s="13"/>
      <c r="S3346" s="13"/>
      <c r="T3346" s="13"/>
      <c r="U3346" s="17"/>
      <c r="V3346" s="17"/>
      <c r="W3346" s="13"/>
      <c r="X3346" s="13"/>
      <c r="Y3346" s="13"/>
      <c r="Z3346" s="13"/>
      <c r="AA3346" s="13"/>
      <c r="AB3346" s="13"/>
      <c r="AZ3346" t="s">
        <v>5559</v>
      </c>
      <c r="BA3346" t="s">
        <v>5207</v>
      </c>
      <c r="BB3346" t="s">
        <v>20573</v>
      </c>
      <c r="BC3346" t="s">
        <v>3201</v>
      </c>
      <c r="BG3346" t="s">
        <v>18242</v>
      </c>
      <c r="BH3346" t="s">
        <v>9277</v>
      </c>
    </row>
    <row r="3347" spans="1:60" x14ac:dyDescent="0.25">
      <c r="A3347" s="16"/>
      <c r="B3347" s="6"/>
      <c r="C3347" s="6"/>
      <c r="D3347" s="6"/>
      <c r="E3347" s="6"/>
      <c r="F3347" s="6"/>
      <c r="G3347" s="6"/>
      <c r="H3347" s="6"/>
      <c r="I3347" s="6"/>
      <c r="J3347" s="6"/>
      <c r="K3347" s="6"/>
      <c r="L3347" s="6"/>
      <c r="M3347" s="6"/>
      <c r="N3347" s="6"/>
      <c r="O3347" s="10"/>
      <c r="P3347" s="6"/>
      <c r="Q3347" s="6"/>
      <c r="R3347" s="6"/>
      <c r="S3347" s="6"/>
      <c r="T3347" s="6"/>
      <c r="U3347" s="17"/>
      <c r="V3347" s="17"/>
      <c r="W3347" s="11"/>
      <c r="X3347" s="6"/>
      <c r="Y3347" s="6"/>
      <c r="Z3347" s="6"/>
      <c r="AA3347" s="6"/>
      <c r="AB3347" s="6"/>
      <c r="AZ3347" t="s">
        <v>5560</v>
      </c>
      <c r="BA3347" t="s">
        <v>5207</v>
      </c>
      <c r="BB3347" t="s">
        <v>20573</v>
      </c>
      <c r="BC3347" t="s">
        <v>3201</v>
      </c>
      <c r="BG3347" t="s">
        <v>18243</v>
      </c>
      <c r="BH3347" t="s">
        <v>9282</v>
      </c>
    </row>
    <row r="3348" spans="1:60" x14ac:dyDescent="0.25">
      <c r="A3348" s="9"/>
      <c r="B3348" s="6"/>
      <c r="C3348" s="6"/>
      <c r="D3348" s="6"/>
      <c r="E3348" s="6"/>
      <c r="F3348" s="6"/>
      <c r="G3348" s="6"/>
      <c r="H3348" s="6"/>
      <c r="I3348" s="6"/>
      <c r="J3348" s="6"/>
      <c r="K3348" s="6"/>
      <c r="L3348" s="6"/>
      <c r="M3348" s="6"/>
      <c r="N3348" s="6"/>
      <c r="O3348" s="10"/>
      <c r="P3348" s="6"/>
      <c r="Q3348" s="6"/>
      <c r="R3348" s="6"/>
      <c r="S3348" s="6"/>
      <c r="T3348" s="6"/>
      <c r="U3348" s="6"/>
      <c r="V3348" s="6"/>
      <c r="W3348" s="11"/>
      <c r="X3348" s="6"/>
      <c r="Y3348" s="6"/>
      <c r="Z3348" s="6"/>
      <c r="AA3348" s="6"/>
      <c r="AB3348" s="6"/>
      <c r="AZ3348" t="s">
        <v>5561</v>
      </c>
      <c r="BA3348" t="s">
        <v>5207</v>
      </c>
      <c r="BB3348" t="s">
        <v>20573</v>
      </c>
      <c r="BC3348" t="s">
        <v>3201</v>
      </c>
      <c r="BG3348" t="s">
        <v>18244</v>
      </c>
      <c r="BH3348" t="s">
        <v>9282</v>
      </c>
    </row>
    <row r="3349" spans="1:60" x14ac:dyDescent="0.25">
      <c r="A3349" s="9"/>
      <c r="B3349" s="6"/>
      <c r="C3349" s="6"/>
      <c r="D3349" s="6"/>
      <c r="E3349" s="6"/>
      <c r="F3349" s="6"/>
      <c r="G3349" s="6"/>
      <c r="H3349" s="6"/>
      <c r="I3349" s="6"/>
      <c r="J3349" s="6"/>
      <c r="K3349" s="6"/>
      <c r="L3349" s="6"/>
      <c r="M3349" s="6"/>
      <c r="N3349" s="6"/>
      <c r="O3349" s="10"/>
      <c r="P3349" s="6"/>
      <c r="Q3349" s="6"/>
      <c r="R3349" s="6"/>
      <c r="S3349" s="6"/>
      <c r="T3349" s="6"/>
      <c r="U3349" s="6"/>
      <c r="V3349" s="6"/>
      <c r="W3349" s="11"/>
      <c r="X3349" s="6"/>
      <c r="Y3349" s="6"/>
      <c r="Z3349" s="6"/>
      <c r="AA3349" s="6"/>
      <c r="AB3349" s="6"/>
      <c r="AZ3349" t="s">
        <v>5562</v>
      </c>
      <c r="BA3349" t="s">
        <v>5207</v>
      </c>
      <c r="BB3349" t="s">
        <v>20573</v>
      </c>
      <c r="BC3349" t="s">
        <v>3201</v>
      </c>
      <c r="BG3349" t="s">
        <v>18245</v>
      </c>
      <c r="BH3349" t="s">
        <v>9219</v>
      </c>
    </row>
    <row r="3350" spans="1:60" x14ac:dyDescent="0.25">
      <c r="A3350" s="16"/>
      <c r="B3350" s="6"/>
      <c r="C3350" s="6"/>
      <c r="D3350" s="6"/>
      <c r="E3350" s="6"/>
      <c r="F3350" s="6"/>
      <c r="G3350" s="6"/>
      <c r="H3350" s="6"/>
      <c r="I3350" s="6"/>
      <c r="J3350" s="6"/>
      <c r="K3350" s="6"/>
      <c r="L3350" s="6"/>
      <c r="M3350" s="6"/>
      <c r="N3350" s="6"/>
      <c r="O3350" s="10"/>
      <c r="P3350" s="6"/>
      <c r="Q3350" s="11"/>
      <c r="R3350" s="6"/>
      <c r="S3350" s="6"/>
      <c r="T3350" s="6"/>
      <c r="U3350" s="17"/>
      <c r="V3350" s="17"/>
      <c r="W3350" s="11"/>
      <c r="X3350" s="6"/>
      <c r="Y3350" s="6"/>
      <c r="Z3350" s="6"/>
      <c r="AA3350" s="6"/>
      <c r="AB3350" s="6"/>
      <c r="AZ3350" t="s">
        <v>5563</v>
      </c>
      <c r="BA3350" t="s">
        <v>5207</v>
      </c>
      <c r="BB3350" t="s">
        <v>20573</v>
      </c>
      <c r="BC3350" t="s">
        <v>3201</v>
      </c>
      <c r="BG3350" t="s">
        <v>18246</v>
      </c>
      <c r="BH3350" t="s">
        <v>9249</v>
      </c>
    </row>
    <row r="3351" spans="1:60" x14ac:dyDescent="0.25">
      <c r="A3351" s="16"/>
      <c r="B3351" s="6"/>
      <c r="C3351" s="6"/>
      <c r="D3351" s="6"/>
      <c r="E3351" s="6"/>
      <c r="F3351" s="6"/>
      <c r="G3351" s="6"/>
      <c r="H3351" s="6"/>
      <c r="I3351" s="6"/>
      <c r="J3351" s="6"/>
      <c r="K3351" s="6"/>
      <c r="L3351" s="6"/>
      <c r="M3351" s="6"/>
      <c r="N3351" s="6"/>
      <c r="O3351" s="10"/>
      <c r="P3351" s="6"/>
      <c r="Q3351" s="6"/>
      <c r="R3351" s="6"/>
      <c r="S3351" s="6"/>
      <c r="T3351" s="6"/>
      <c r="U3351" s="17"/>
      <c r="V3351" s="17"/>
      <c r="W3351" s="11"/>
      <c r="X3351" s="6"/>
      <c r="Y3351" s="6"/>
      <c r="Z3351" s="6"/>
      <c r="AA3351" s="6"/>
      <c r="AB3351" s="6"/>
      <c r="AZ3351" t="s">
        <v>5564</v>
      </c>
      <c r="BA3351" t="s">
        <v>5207</v>
      </c>
      <c r="BB3351" t="s">
        <v>20573</v>
      </c>
      <c r="BC3351" t="s">
        <v>3201</v>
      </c>
      <c r="BG3351" t="s">
        <v>18247</v>
      </c>
      <c r="BH3351" t="s">
        <v>9236</v>
      </c>
    </row>
    <row r="3352" spans="1:60" x14ac:dyDescent="0.25">
      <c r="A3352" s="16"/>
      <c r="B3352" s="6"/>
      <c r="C3352" s="6"/>
      <c r="D3352" s="6"/>
      <c r="E3352" s="6"/>
      <c r="F3352" s="6"/>
      <c r="G3352" s="6"/>
      <c r="H3352" s="6"/>
      <c r="I3352" s="6"/>
      <c r="J3352" s="6"/>
      <c r="K3352" s="6"/>
      <c r="L3352" s="6"/>
      <c r="M3352" s="6"/>
      <c r="N3352" s="6"/>
      <c r="O3352" s="10"/>
      <c r="P3352" s="6"/>
      <c r="Q3352" s="11"/>
      <c r="R3352" s="6"/>
      <c r="S3352" s="6"/>
      <c r="T3352" s="6"/>
      <c r="U3352" s="17"/>
      <c r="V3352" s="17"/>
      <c r="W3352" s="11"/>
      <c r="X3352" s="6"/>
      <c r="Y3352" s="6"/>
      <c r="Z3352" s="6"/>
      <c r="AA3352" s="6"/>
      <c r="AB3352" s="6"/>
      <c r="AZ3352" t="s">
        <v>5565</v>
      </c>
      <c r="BA3352" t="s">
        <v>5207</v>
      </c>
      <c r="BB3352" t="s">
        <v>20573</v>
      </c>
      <c r="BC3352" t="s">
        <v>3201</v>
      </c>
      <c r="BG3352" t="s">
        <v>18248</v>
      </c>
      <c r="BH3352" t="s">
        <v>9236</v>
      </c>
    </row>
    <row r="3353" spans="1:60" x14ac:dyDescent="0.25">
      <c r="A3353" s="9"/>
      <c r="B3353" s="6"/>
      <c r="C3353" s="6"/>
      <c r="D3353" s="6"/>
      <c r="E3353" s="6"/>
      <c r="F3353" s="6"/>
      <c r="G3353" s="6"/>
      <c r="H3353" s="6"/>
      <c r="I3353" s="6"/>
      <c r="J3353" s="6"/>
      <c r="K3353" s="6"/>
      <c r="L3353" s="6"/>
      <c r="M3353" s="6"/>
      <c r="N3353" s="6"/>
      <c r="O3353" s="10"/>
      <c r="P3353" s="6"/>
      <c r="Q3353" s="11"/>
      <c r="R3353" s="6"/>
      <c r="S3353" s="6"/>
      <c r="T3353" s="6"/>
      <c r="U3353" s="6"/>
      <c r="V3353" s="6"/>
      <c r="W3353" s="11"/>
      <c r="X3353" s="6"/>
      <c r="Y3353" s="6"/>
      <c r="Z3353" s="6"/>
      <c r="AA3353" s="6"/>
      <c r="AB3353" s="6"/>
      <c r="AZ3353" t="s">
        <v>5566</v>
      </c>
      <c r="BA3353" t="s">
        <v>5207</v>
      </c>
      <c r="BB3353" t="s">
        <v>20573</v>
      </c>
      <c r="BC3353" t="s">
        <v>3201</v>
      </c>
      <c r="BG3353" t="s">
        <v>18249</v>
      </c>
      <c r="BH3353" t="s">
        <v>9268</v>
      </c>
    </row>
    <row r="3354" spans="1:60" x14ac:dyDescent="0.25">
      <c r="A3354" s="9"/>
      <c r="B3354" s="6"/>
      <c r="C3354" s="6"/>
      <c r="D3354" s="6"/>
      <c r="E3354" s="6"/>
      <c r="F3354" s="6"/>
      <c r="G3354" s="6"/>
      <c r="H3354" s="6"/>
      <c r="I3354" s="6"/>
      <c r="J3354" s="6"/>
      <c r="K3354" s="6"/>
      <c r="L3354" s="6"/>
      <c r="M3354" s="6"/>
      <c r="N3354" s="6"/>
      <c r="O3354" s="10"/>
      <c r="P3354" s="6"/>
      <c r="Q3354" s="11"/>
      <c r="R3354" s="6"/>
      <c r="S3354" s="6"/>
      <c r="T3354" s="6"/>
      <c r="U3354" s="6"/>
      <c r="V3354" s="6"/>
      <c r="W3354" s="11"/>
      <c r="X3354" s="6"/>
      <c r="Y3354" s="6"/>
      <c r="Z3354" s="6"/>
      <c r="AA3354" s="6"/>
      <c r="AB3354" s="6"/>
      <c r="AZ3354" t="s">
        <v>5567</v>
      </c>
      <c r="BA3354" t="s">
        <v>5207</v>
      </c>
      <c r="BB3354" t="s">
        <v>20573</v>
      </c>
      <c r="BC3354" t="s">
        <v>3201</v>
      </c>
      <c r="BG3354" t="s">
        <v>18250</v>
      </c>
      <c r="BH3354" t="s">
        <v>9236</v>
      </c>
    </row>
    <row r="3355" spans="1:60" x14ac:dyDescent="0.25">
      <c r="A3355" s="9"/>
      <c r="B3355" s="6"/>
      <c r="C3355" s="6"/>
      <c r="D3355" s="6"/>
      <c r="E3355" s="6"/>
      <c r="F3355" s="6"/>
      <c r="G3355" s="6"/>
      <c r="H3355" s="6"/>
      <c r="I3355" s="6"/>
      <c r="J3355" s="6"/>
      <c r="K3355" s="6"/>
      <c r="L3355" s="6"/>
      <c r="M3355" s="6"/>
      <c r="N3355" s="6"/>
      <c r="O3355" s="10"/>
      <c r="P3355" s="6"/>
      <c r="Q3355" s="6"/>
      <c r="R3355" s="6"/>
      <c r="S3355" s="6"/>
      <c r="T3355" s="6"/>
      <c r="U3355" s="6"/>
      <c r="V3355" s="6"/>
      <c r="W3355" s="11"/>
      <c r="X3355" s="6"/>
      <c r="Y3355" s="6"/>
      <c r="Z3355" s="6"/>
      <c r="AA3355" s="6"/>
      <c r="AB3355" s="6"/>
      <c r="AZ3355" t="s">
        <v>5568</v>
      </c>
      <c r="BA3355" t="s">
        <v>5207</v>
      </c>
      <c r="BB3355" t="s">
        <v>20573</v>
      </c>
      <c r="BC3355" t="s">
        <v>7263</v>
      </c>
      <c r="BG3355" t="s">
        <v>18251</v>
      </c>
      <c r="BH3355" t="s">
        <v>9226</v>
      </c>
    </row>
    <row r="3356" spans="1:60" x14ac:dyDescent="0.25">
      <c r="A3356" s="9"/>
      <c r="B3356" s="6"/>
      <c r="C3356" s="6"/>
      <c r="D3356" s="6"/>
      <c r="E3356" s="6"/>
      <c r="F3356" s="6"/>
      <c r="G3356" s="6"/>
      <c r="H3356" s="6"/>
      <c r="I3356" s="6"/>
      <c r="J3356" s="6"/>
      <c r="K3356" s="6"/>
      <c r="L3356" s="6"/>
      <c r="M3356" s="6"/>
      <c r="N3356" s="6"/>
      <c r="O3356" s="10"/>
      <c r="P3356" s="6"/>
      <c r="Q3356" s="6"/>
      <c r="R3356" s="6"/>
      <c r="S3356" s="6"/>
      <c r="T3356" s="6"/>
      <c r="U3356" s="6"/>
      <c r="V3356" s="6"/>
      <c r="W3356" s="11"/>
      <c r="X3356" s="6"/>
      <c r="Y3356" s="6"/>
      <c r="Z3356" s="6"/>
      <c r="AA3356" s="6"/>
      <c r="AB3356" s="6"/>
      <c r="AZ3356" t="s">
        <v>5569</v>
      </c>
      <c r="BA3356" t="s">
        <v>5207</v>
      </c>
      <c r="BB3356" t="s">
        <v>20573</v>
      </c>
      <c r="BC3356" t="s">
        <v>7263</v>
      </c>
      <c r="BG3356" t="s">
        <v>18252</v>
      </c>
      <c r="BH3356" t="s">
        <v>21913</v>
      </c>
    </row>
    <row r="3357" spans="1:60" x14ac:dyDescent="0.25">
      <c r="A3357" s="16"/>
      <c r="B3357" s="6"/>
      <c r="C3357" s="6"/>
      <c r="D3357" s="6"/>
      <c r="E3357" s="6"/>
      <c r="F3357" s="6"/>
      <c r="G3357" s="6"/>
      <c r="H3357" s="6"/>
      <c r="I3357" s="6"/>
      <c r="J3357" s="6"/>
      <c r="K3357" s="6"/>
      <c r="L3357" s="6"/>
      <c r="M3357" s="6"/>
      <c r="N3357" s="6"/>
      <c r="O3357" s="10"/>
      <c r="P3357" s="6"/>
      <c r="Q3357" s="6"/>
      <c r="R3357" s="6"/>
      <c r="S3357" s="6"/>
      <c r="T3357" s="6"/>
      <c r="U3357" s="17"/>
      <c r="V3357" s="17"/>
      <c r="W3357" s="11"/>
      <c r="X3357" s="6"/>
      <c r="Y3357" s="6"/>
      <c r="Z3357" s="6"/>
      <c r="AA3357" s="6"/>
      <c r="AB3357" s="6"/>
      <c r="AZ3357" t="s">
        <v>5570</v>
      </c>
      <c r="BA3357" t="s">
        <v>5207</v>
      </c>
      <c r="BB3357" t="s">
        <v>20573</v>
      </c>
      <c r="BC3357" t="s">
        <v>7263</v>
      </c>
      <c r="BG3357" t="s">
        <v>18253</v>
      </c>
      <c r="BH3357" t="s">
        <v>9247</v>
      </c>
    </row>
    <row r="3358" spans="1:60" x14ac:dyDescent="0.25">
      <c r="A3358" s="12"/>
      <c r="B3358" s="13"/>
      <c r="C3358" s="13"/>
      <c r="D3358" s="13"/>
      <c r="E3358" s="13"/>
      <c r="F3358" s="13"/>
      <c r="G3358" s="13"/>
      <c r="H3358" s="13"/>
      <c r="I3358" s="13"/>
      <c r="J3358" s="13"/>
      <c r="K3358" s="13"/>
      <c r="L3358" s="13"/>
      <c r="M3358" s="13"/>
      <c r="N3358" s="13"/>
      <c r="O3358" s="14"/>
      <c r="P3358" s="13"/>
      <c r="Q3358" s="15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Z3358" t="s">
        <v>5571</v>
      </c>
      <c r="BA3358" t="s">
        <v>5207</v>
      </c>
      <c r="BB3358" t="s">
        <v>20573</v>
      </c>
      <c r="BC3358" t="s">
        <v>7263</v>
      </c>
      <c r="BG3358" t="s">
        <v>18254</v>
      </c>
      <c r="BH3358" t="s">
        <v>9220</v>
      </c>
    </row>
    <row r="3359" spans="1:60" x14ac:dyDescent="0.25">
      <c r="A3359" s="9"/>
      <c r="B3359" s="6"/>
      <c r="C3359" s="6"/>
      <c r="D3359" s="6"/>
      <c r="E3359" s="6"/>
      <c r="F3359" s="6"/>
      <c r="G3359" s="6"/>
      <c r="H3359" s="6"/>
      <c r="I3359" s="6"/>
      <c r="J3359" s="6"/>
      <c r="K3359" s="6"/>
      <c r="L3359" s="6"/>
      <c r="M3359" s="6"/>
      <c r="N3359" s="6"/>
      <c r="O3359" s="10"/>
      <c r="P3359" s="6"/>
      <c r="Q3359" s="11"/>
      <c r="R3359" s="6"/>
      <c r="S3359" s="6"/>
      <c r="T3359" s="6"/>
      <c r="U3359" s="6"/>
      <c r="V3359" s="6"/>
      <c r="W3359" s="11"/>
      <c r="X3359" s="6"/>
      <c r="Y3359" s="6"/>
      <c r="Z3359" s="6"/>
      <c r="AA3359" s="6"/>
      <c r="AB3359" s="6"/>
      <c r="AZ3359" t="s">
        <v>5572</v>
      </c>
      <c r="BA3359" t="s">
        <v>5207</v>
      </c>
      <c r="BB3359" t="s">
        <v>20573</v>
      </c>
      <c r="BC3359" t="s">
        <v>7263</v>
      </c>
      <c r="BG3359" t="s">
        <v>18255</v>
      </c>
      <c r="BH3359" t="s">
        <v>9270</v>
      </c>
    </row>
    <row r="3360" spans="1:60" x14ac:dyDescent="0.25">
      <c r="A3360" s="16"/>
      <c r="B3360" s="6"/>
      <c r="C3360" s="6"/>
      <c r="D3360" s="6"/>
      <c r="E3360" s="6"/>
      <c r="F3360" s="6"/>
      <c r="G3360" s="6"/>
      <c r="H3360" s="6"/>
      <c r="I3360" s="6"/>
      <c r="J3360" s="6"/>
      <c r="K3360" s="6"/>
      <c r="L3360" s="6"/>
      <c r="M3360" s="6"/>
      <c r="N3360" s="6"/>
      <c r="O3360" s="10"/>
      <c r="P3360" s="6"/>
      <c r="Q3360" s="6"/>
      <c r="R3360" s="6"/>
      <c r="S3360" s="6"/>
      <c r="T3360" s="6"/>
      <c r="U3360" s="17"/>
      <c r="V3360" s="17"/>
      <c r="W3360" s="11"/>
      <c r="X3360" s="6"/>
      <c r="Y3360" s="6"/>
      <c r="Z3360" s="6"/>
      <c r="AA3360" s="6"/>
      <c r="AB3360" s="6"/>
      <c r="AZ3360" t="s">
        <v>5573</v>
      </c>
      <c r="BA3360" t="s">
        <v>5207</v>
      </c>
      <c r="BB3360" t="s">
        <v>20573</v>
      </c>
      <c r="BC3360" t="s">
        <v>7263</v>
      </c>
      <c r="BG3360" t="s">
        <v>18256</v>
      </c>
      <c r="BH3360" t="s">
        <v>9247</v>
      </c>
    </row>
    <row r="3361" spans="1:60" x14ac:dyDescent="0.25">
      <c r="A3361" s="9"/>
      <c r="B3361" s="6"/>
      <c r="C3361" s="6"/>
      <c r="D3361" s="6"/>
      <c r="E3361" s="6"/>
      <c r="F3361" s="6"/>
      <c r="G3361" s="6"/>
      <c r="H3361" s="6"/>
      <c r="I3361" s="6"/>
      <c r="J3361" s="6"/>
      <c r="K3361" s="6"/>
      <c r="L3361" s="6"/>
      <c r="M3361" s="6"/>
      <c r="N3361" s="6"/>
      <c r="O3361" s="10"/>
      <c r="P3361" s="6"/>
      <c r="Q3361" s="6"/>
      <c r="R3361" s="6"/>
      <c r="S3361" s="6"/>
      <c r="T3361" s="6"/>
      <c r="U3361" s="6"/>
      <c r="V3361" s="6"/>
      <c r="W3361" s="11"/>
      <c r="X3361" s="6"/>
      <c r="Y3361" s="6"/>
      <c r="Z3361" s="6"/>
      <c r="AA3361" s="6"/>
      <c r="AB3361" s="6"/>
      <c r="AZ3361" t="s">
        <v>5574</v>
      </c>
      <c r="BA3361" t="s">
        <v>5207</v>
      </c>
      <c r="BB3361" t="s">
        <v>20573</v>
      </c>
      <c r="BC3361" t="s">
        <v>7263</v>
      </c>
      <c r="BG3361" t="s">
        <v>18257</v>
      </c>
      <c r="BH3361" t="s">
        <v>9232</v>
      </c>
    </row>
    <row r="3362" spans="1:60" x14ac:dyDescent="0.25">
      <c r="A3362" s="9"/>
      <c r="B3362" s="6"/>
      <c r="C3362" s="6"/>
      <c r="D3362" s="6"/>
      <c r="E3362" s="6"/>
      <c r="F3362" s="6"/>
      <c r="G3362" s="6"/>
      <c r="H3362" s="6"/>
      <c r="I3362" s="6"/>
      <c r="J3362" s="6"/>
      <c r="K3362" s="6"/>
      <c r="L3362" s="6"/>
      <c r="M3362" s="6"/>
      <c r="N3362" s="6"/>
      <c r="O3362" s="10"/>
      <c r="P3362" s="6"/>
      <c r="Q3362" s="6"/>
      <c r="R3362" s="6"/>
      <c r="S3362" s="6"/>
      <c r="T3362" s="6"/>
      <c r="U3362" s="6"/>
      <c r="V3362" s="6"/>
      <c r="W3362" s="11"/>
      <c r="X3362" s="6"/>
      <c r="Y3362" s="6"/>
      <c r="Z3362" s="6"/>
      <c r="AA3362" s="6"/>
      <c r="AB3362" s="6"/>
      <c r="AZ3362" t="s">
        <v>5575</v>
      </c>
      <c r="BA3362" t="s">
        <v>5207</v>
      </c>
      <c r="BB3362" t="s">
        <v>20573</v>
      </c>
      <c r="BC3362" t="s">
        <v>3201</v>
      </c>
      <c r="BG3362" t="s">
        <v>18258</v>
      </c>
      <c r="BH3362" t="s">
        <v>21893</v>
      </c>
    </row>
    <row r="3363" spans="1:60" x14ac:dyDescent="0.25">
      <c r="A3363" s="16"/>
      <c r="B3363" s="6"/>
      <c r="C3363" s="6"/>
      <c r="D3363" s="6"/>
      <c r="E3363" s="6"/>
      <c r="F3363" s="6"/>
      <c r="G3363" s="6"/>
      <c r="H3363" s="6"/>
      <c r="I3363" s="6"/>
      <c r="J3363" s="6"/>
      <c r="K3363" s="6"/>
      <c r="L3363" s="6"/>
      <c r="M3363" s="6"/>
      <c r="N3363" s="6"/>
      <c r="O3363" s="10"/>
      <c r="P3363" s="6"/>
      <c r="Q3363" s="6"/>
      <c r="R3363" s="6"/>
      <c r="S3363" s="6"/>
      <c r="T3363" s="6"/>
      <c r="U3363" s="17"/>
      <c r="V3363" s="17"/>
      <c r="W3363" s="11"/>
      <c r="X3363" s="6"/>
      <c r="Y3363" s="6"/>
      <c r="Z3363" s="6"/>
      <c r="AA3363" s="6"/>
      <c r="AB3363" s="6"/>
      <c r="AZ3363" t="s">
        <v>5576</v>
      </c>
      <c r="BA3363" t="s">
        <v>5207</v>
      </c>
      <c r="BB3363" t="s">
        <v>20573</v>
      </c>
      <c r="BC3363" t="s">
        <v>7263</v>
      </c>
      <c r="BG3363" t="s">
        <v>18259</v>
      </c>
      <c r="BH3363" t="s">
        <v>9264</v>
      </c>
    </row>
    <row r="3364" spans="1:60" x14ac:dyDescent="0.25">
      <c r="A3364" s="16"/>
      <c r="B3364" s="6"/>
      <c r="C3364" s="6"/>
      <c r="D3364" s="6"/>
      <c r="E3364" s="6"/>
      <c r="F3364" s="6"/>
      <c r="G3364" s="6"/>
      <c r="H3364" s="6"/>
      <c r="I3364" s="6"/>
      <c r="J3364" s="6"/>
      <c r="K3364" s="6"/>
      <c r="L3364" s="6"/>
      <c r="M3364" s="6"/>
      <c r="N3364" s="6"/>
      <c r="O3364" s="10"/>
      <c r="P3364" s="6"/>
      <c r="Q3364" s="6"/>
      <c r="R3364" s="6"/>
      <c r="S3364" s="6"/>
      <c r="T3364" s="6"/>
      <c r="U3364" s="17"/>
      <c r="V3364" s="17"/>
      <c r="W3364" s="11"/>
      <c r="X3364" s="6"/>
      <c r="Y3364" s="6"/>
      <c r="Z3364" s="6"/>
      <c r="AA3364" s="6"/>
      <c r="AB3364" s="6"/>
      <c r="AZ3364" t="s">
        <v>5577</v>
      </c>
      <c r="BA3364" t="s">
        <v>5207</v>
      </c>
      <c r="BB3364" t="s">
        <v>20573</v>
      </c>
      <c r="BC3364" t="s">
        <v>7263</v>
      </c>
      <c r="BG3364" t="s">
        <v>18260</v>
      </c>
      <c r="BH3364" t="s">
        <v>9230</v>
      </c>
    </row>
    <row r="3365" spans="1:60" x14ac:dyDescent="0.25">
      <c r="A3365" s="12"/>
      <c r="B3365" s="13"/>
      <c r="C3365" s="13"/>
      <c r="D3365" s="13"/>
      <c r="E3365" s="13"/>
      <c r="F3365" s="13"/>
      <c r="G3365" s="13"/>
      <c r="H3365" s="13"/>
      <c r="I3365" s="13"/>
      <c r="J3365" s="13"/>
      <c r="K3365" s="13"/>
      <c r="L3365" s="13"/>
      <c r="M3365" s="13"/>
      <c r="N3365" s="13"/>
      <c r="O3365" s="14"/>
      <c r="P3365" s="13"/>
      <c r="Q3365" s="15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Z3365" t="s">
        <v>5578</v>
      </c>
      <c r="BA3365" t="s">
        <v>5207</v>
      </c>
      <c r="BB3365" t="s">
        <v>20573</v>
      </c>
      <c r="BC3365" t="s">
        <v>7263</v>
      </c>
      <c r="BG3365" t="s">
        <v>18261</v>
      </c>
      <c r="BH3365" t="s">
        <v>21914</v>
      </c>
    </row>
    <row r="3366" spans="1:60" x14ac:dyDescent="0.25">
      <c r="A3366" s="12"/>
      <c r="B3366" s="13"/>
      <c r="C3366" s="13"/>
      <c r="D3366" s="13"/>
      <c r="E3366" s="13"/>
      <c r="F3366" s="13"/>
      <c r="G3366" s="13"/>
      <c r="H3366" s="13"/>
      <c r="I3366" s="13"/>
      <c r="J3366" s="13"/>
      <c r="K3366" s="13"/>
      <c r="L3366" s="13"/>
      <c r="M3366" s="13"/>
      <c r="N3366" s="13"/>
      <c r="O3366" s="14"/>
      <c r="P3366" s="13"/>
      <c r="Q3366" s="15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Z3366" t="s">
        <v>5579</v>
      </c>
      <c r="BA3366" t="s">
        <v>5207</v>
      </c>
      <c r="BB3366" t="s">
        <v>20573</v>
      </c>
      <c r="BC3366" t="s">
        <v>7263</v>
      </c>
      <c r="BG3366" t="s">
        <v>18262</v>
      </c>
      <c r="BH3366" t="s">
        <v>9232</v>
      </c>
    </row>
    <row r="3367" spans="1:60" x14ac:dyDescent="0.25">
      <c r="A3367" s="9"/>
      <c r="B3367" s="6"/>
      <c r="C3367" s="6"/>
      <c r="D3367" s="6"/>
      <c r="E3367" s="6"/>
      <c r="F3367" s="6"/>
      <c r="G3367" s="6"/>
      <c r="H3367" s="6"/>
      <c r="I3367" s="6"/>
      <c r="J3367" s="6"/>
      <c r="K3367" s="6"/>
      <c r="L3367" s="6"/>
      <c r="M3367" s="6"/>
      <c r="N3367" s="6"/>
      <c r="O3367" s="10"/>
      <c r="P3367" s="6"/>
      <c r="Q3367" s="11"/>
      <c r="R3367" s="6"/>
      <c r="S3367" s="6"/>
      <c r="T3367" s="6"/>
      <c r="U3367" s="6"/>
      <c r="V3367" s="6"/>
      <c r="W3367" s="11"/>
      <c r="X3367" s="6"/>
      <c r="Y3367" s="6"/>
      <c r="Z3367" s="6"/>
      <c r="AA3367" s="6"/>
      <c r="AB3367" s="6"/>
      <c r="AZ3367" t="s">
        <v>5579</v>
      </c>
      <c r="BA3367" t="s">
        <v>5207</v>
      </c>
      <c r="BB3367" t="s">
        <v>20573</v>
      </c>
      <c r="BC3367" t="s">
        <v>7263</v>
      </c>
      <c r="BG3367" t="s">
        <v>18263</v>
      </c>
      <c r="BH3367" t="s">
        <v>9234</v>
      </c>
    </row>
    <row r="3368" spans="1:60" x14ac:dyDescent="0.25">
      <c r="A3368" s="9"/>
      <c r="B3368" s="6"/>
      <c r="C3368" s="6"/>
      <c r="D3368" s="6"/>
      <c r="E3368" s="6"/>
      <c r="F3368" s="6"/>
      <c r="G3368" s="6"/>
      <c r="H3368" s="6"/>
      <c r="I3368" s="6"/>
      <c r="J3368" s="6"/>
      <c r="K3368" s="6"/>
      <c r="L3368" s="6"/>
      <c r="M3368" s="6"/>
      <c r="N3368" s="6"/>
      <c r="O3368" s="10"/>
      <c r="P3368" s="6"/>
      <c r="Q3368" s="11"/>
      <c r="R3368" s="6"/>
      <c r="S3368" s="6"/>
      <c r="T3368" s="6"/>
      <c r="U3368" s="6"/>
      <c r="V3368" s="6"/>
      <c r="W3368" s="11"/>
      <c r="X3368" s="6"/>
      <c r="Y3368" s="6"/>
      <c r="Z3368" s="6"/>
      <c r="AA3368" s="6"/>
      <c r="AB3368" s="6"/>
      <c r="AZ3368" t="s">
        <v>5580</v>
      </c>
      <c r="BA3368" t="s">
        <v>5207</v>
      </c>
      <c r="BB3368" t="s">
        <v>20573</v>
      </c>
      <c r="BC3368" t="s">
        <v>7263</v>
      </c>
      <c r="BG3368" t="s">
        <v>18264</v>
      </c>
      <c r="BH3368" t="s">
        <v>9250</v>
      </c>
    </row>
    <row r="3369" spans="1:60" x14ac:dyDescent="0.25">
      <c r="A3369" s="16"/>
      <c r="B3369" s="6"/>
      <c r="C3369" s="6"/>
      <c r="D3369" s="6"/>
      <c r="E3369" s="6"/>
      <c r="F3369" s="6"/>
      <c r="G3369" s="6"/>
      <c r="H3369" s="6"/>
      <c r="I3369" s="6"/>
      <c r="J3369" s="6"/>
      <c r="K3369" s="6"/>
      <c r="L3369" s="6"/>
      <c r="M3369" s="6"/>
      <c r="N3369" s="6"/>
      <c r="O3369" s="10"/>
      <c r="P3369" s="6"/>
      <c r="Q3369" s="6"/>
      <c r="R3369" s="6"/>
      <c r="S3369" s="6"/>
      <c r="T3369" s="6"/>
      <c r="U3369" s="17"/>
      <c r="V3369" s="17"/>
      <c r="W3369" s="11"/>
      <c r="X3369" s="6"/>
      <c r="Y3369" s="6"/>
      <c r="Z3369" s="6"/>
      <c r="AA3369" s="6"/>
      <c r="AB3369" s="6"/>
      <c r="AZ3369" t="s">
        <v>5581</v>
      </c>
      <c r="BA3369" t="s">
        <v>5207</v>
      </c>
      <c r="BB3369" t="s">
        <v>20573</v>
      </c>
      <c r="BC3369" t="s">
        <v>3200</v>
      </c>
      <c r="BG3369" t="s">
        <v>18265</v>
      </c>
      <c r="BH3369" t="s">
        <v>9269</v>
      </c>
    </row>
    <row r="3370" spans="1:60" x14ac:dyDescent="0.25">
      <c r="A3370" s="9"/>
      <c r="B3370" s="6"/>
      <c r="C3370" s="6"/>
      <c r="D3370" s="6"/>
      <c r="E3370" s="6"/>
      <c r="F3370" s="6"/>
      <c r="G3370" s="6"/>
      <c r="H3370" s="6"/>
      <c r="I3370" s="6"/>
      <c r="J3370" s="6"/>
      <c r="K3370" s="6"/>
      <c r="L3370" s="6"/>
      <c r="M3370" s="6"/>
      <c r="N3370" s="6"/>
      <c r="O3370" s="10"/>
      <c r="P3370" s="6"/>
      <c r="Q3370" s="11"/>
      <c r="R3370" s="6"/>
      <c r="S3370" s="6"/>
      <c r="T3370" s="6"/>
      <c r="U3370" s="6"/>
      <c r="V3370" s="6"/>
      <c r="W3370" s="11"/>
      <c r="X3370" s="6"/>
      <c r="Y3370" s="6"/>
      <c r="Z3370" s="6"/>
      <c r="AA3370" s="6"/>
      <c r="AB3370" s="6"/>
      <c r="AZ3370" t="s">
        <v>5582</v>
      </c>
      <c r="BA3370" t="s">
        <v>5207</v>
      </c>
      <c r="BB3370" t="s">
        <v>20573</v>
      </c>
      <c r="BC3370" t="s">
        <v>3200</v>
      </c>
      <c r="BG3370" t="s">
        <v>18266</v>
      </c>
      <c r="BH3370" t="s">
        <v>9234</v>
      </c>
    </row>
    <row r="3371" spans="1:60" x14ac:dyDescent="0.25">
      <c r="A3371" s="16"/>
      <c r="B3371" s="6"/>
      <c r="C3371" s="6"/>
      <c r="D3371" s="6"/>
      <c r="E3371" s="6"/>
      <c r="F3371" s="6"/>
      <c r="G3371" s="6"/>
      <c r="H3371" s="6"/>
      <c r="I3371" s="6"/>
      <c r="J3371" s="6"/>
      <c r="K3371" s="6"/>
      <c r="L3371" s="6"/>
      <c r="M3371" s="6"/>
      <c r="N3371" s="6"/>
      <c r="O3371" s="10"/>
      <c r="P3371" s="6"/>
      <c r="Q3371" s="11"/>
      <c r="R3371" s="6"/>
      <c r="S3371" s="6"/>
      <c r="T3371" s="6"/>
      <c r="U3371" s="17"/>
      <c r="V3371" s="17"/>
      <c r="W3371" s="11"/>
      <c r="X3371" s="6"/>
      <c r="Y3371" s="6"/>
      <c r="Z3371" s="6"/>
      <c r="AA3371" s="6"/>
      <c r="AB3371" s="6"/>
      <c r="AZ3371" t="s">
        <v>5583</v>
      </c>
      <c r="BA3371" t="s">
        <v>5207</v>
      </c>
      <c r="BB3371" t="s">
        <v>20573</v>
      </c>
      <c r="BC3371" t="s">
        <v>3200</v>
      </c>
      <c r="BG3371" t="s">
        <v>18267</v>
      </c>
      <c r="BH3371" t="s">
        <v>9236</v>
      </c>
    </row>
    <row r="3372" spans="1:60" x14ac:dyDescent="0.25">
      <c r="A3372" s="9"/>
      <c r="B3372" s="6"/>
      <c r="C3372" s="6"/>
      <c r="D3372" s="6"/>
      <c r="E3372" s="6"/>
      <c r="F3372" s="6"/>
      <c r="G3372" s="6"/>
      <c r="H3372" s="6"/>
      <c r="I3372" s="6"/>
      <c r="J3372" s="6"/>
      <c r="K3372" s="6"/>
      <c r="L3372" s="6"/>
      <c r="M3372" s="6"/>
      <c r="N3372" s="6"/>
      <c r="O3372" s="10"/>
      <c r="P3372" s="6"/>
      <c r="Q3372" s="11"/>
      <c r="R3372" s="6"/>
      <c r="S3372" s="6"/>
      <c r="T3372" s="6"/>
      <c r="U3372" s="6"/>
      <c r="V3372" s="6"/>
      <c r="W3372" s="11"/>
      <c r="X3372" s="6"/>
      <c r="Y3372" s="6"/>
      <c r="Z3372" s="6"/>
      <c r="AA3372" s="6"/>
      <c r="AB3372" s="6"/>
      <c r="AZ3372" t="s">
        <v>5584</v>
      </c>
      <c r="BA3372" t="s">
        <v>5207</v>
      </c>
      <c r="BB3372" t="s">
        <v>20573</v>
      </c>
      <c r="BC3372" t="s">
        <v>3200</v>
      </c>
      <c r="BG3372" t="s">
        <v>18268</v>
      </c>
      <c r="BH3372" t="s">
        <v>9232</v>
      </c>
    </row>
    <row r="3373" spans="1:60" x14ac:dyDescent="0.25">
      <c r="A3373" s="9"/>
      <c r="B3373" s="6"/>
      <c r="C3373" s="6"/>
      <c r="D3373" s="6"/>
      <c r="E3373" s="6"/>
      <c r="F3373" s="6"/>
      <c r="G3373" s="6"/>
      <c r="H3373" s="6"/>
      <c r="I3373" s="6"/>
      <c r="J3373" s="6"/>
      <c r="K3373" s="6"/>
      <c r="L3373" s="6"/>
      <c r="M3373" s="6"/>
      <c r="N3373" s="6"/>
      <c r="O3373" s="10"/>
      <c r="P3373" s="6"/>
      <c r="Q3373" s="6"/>
      <c r="R3373" s="6"/>
      <c r="S3373" s="6"/>
      <c r="T3373" s="6"/>
      <c r="U3373" s="6"/>
      <c r="V3373" s="6"/>
      <c r="W3373" s="11"/>
      <c r="X3373" s="6"/>
      <c r="Y3373" s="6"/>
      <c r="Z3373" s="6"/>
      <c r="AA3373" s="6"/>
      <c r="AB3373" s="6"/>
      <c r="AZ3373" t="s">
        <v>5585</v>
      </c>
      <c r="BA3373" t="s">
        <v>5207</v>
      </c>
      <c r="BB3373" t="s">
        <v>20573</v>
      </c>
      <c r="BC3373" t="s">
        <v>3201</v>
      </c>
      <c r="BG3373" t="s">
        <v>18269</v>
      </c>
      <c r="BH3373" t="s">
        <v>9233</v>
      </c>
    </row>
    <row r="3374" spans="1:60" x14ac:dyDescent="0.25">
      <c r="A3374" s="9"/>
      <c r="B3374" s="6"/>
      <c r="C3374" s="6"/>
      <c r="D3374" s="6"/>
      <c r="E3374" s="6"/>
      <c r="F3374" s="6"/>
      <c r="G3374" s="6"/>
      <c r="H3374" s="6"/>
      <c r="I3374" s="6"/>
      <c r="J3374" s="6"/>
      <c r="K3374" s="6"/>
      <c r="L3374" s="6"/>
      <c r="M3374" s="6"/>
      <c r="N3374" s="6"/>
      <c r="O3374" s="10"/>
      <c r="P3374" s="6"/>
      <c r="Q3374" s="6"/>
      <c r="R3374" s="6"/>
      <c r="S3374" s="6"/>
      <c r="T3374" s="6"/>
      <c r="U3374" s="6"/>
      <c r="V3374" s="6"/>
      <c r="W3374" s="11"/>
      <c r="X3374" s="6"/>
      <c r="Y3374" s="6"/>
      <c r="Z3374" s="6"/>
      <c r="AA3374" s="6"/>
      <c r="AB3374" s="6"/>
      <c r="AZ3374" t="s">
        <v>5586</v>
      </c>
      <c r="BA3374" t="s">
        <v>5207</v>
      </c>
      <c r="BB3374" t="s">
        <v>20573</v>
      </c>
      <c r="BC3374" t="s">
        <v>3201</v>
      </c>
      <c r="BG3374" t="s">
        <v>18270</v>
      </c>
      <c r="BH3374" t="s">
        <v>9279</v>
      </c>
    </row>
    <row r="3375" spans="1:60" x14ac:dyDescent="0.25">
      <c r="A3375" s="9"/>
      <c r="B3375" s="6"/>
      <c r="C3375" s="6"/>
      <c r="D3375" s="6"/>
      <c r="E3375" s="6"/>
      <c r="F3375" s="6"/>
      <c r="G3375" s="6"/>
      <c r="H3375" s="6"/>
      <c r="I3375" s="6"/>
      <c r="J3375" s="6"/>
      <c r="K3375" s="6"/>
      <c r="L3375" s="6"/>
      <c r="M3375" s="6"/>
      <c r="N3375" s="6"/>
      <c r="O3375" s="10"/>
      <c r="P3375" s="6"/>
      <c r="Q3375" s="6"/>
      <c r="R3375" s="6"/>
      <c r="S3375" s="6"/>
      <c r="T3375" s="6"/>
      <c r="U3375" s="6"/>
      <c r="V3375" s="6"/>
      <c r="W3375" s="11"/>
      <c r="X3375" s="6"/>
      <c r="Y3375" s="6"/>
      <c r="Z3375" s="6"/>
      <c r="AA3375" s="6"/>
      <c r="AB3375" s="6"/>
      <c r="AZ3375" t="s">
        <v>5587</v>
      </c>
      <c r="BA3375" t="s">
        <v>5207</v>
      </c>
      <c r="BB3375" t="s">
        <v>20573</v>
      </c>
      <c r="BC3375" t="s">
        <v>3201</v>
      </c>
      <c r="BG3375" t="s">
        <v>18271</v>
      </c>
      <c r="BH3375" t="s">
        <v>9245</v>
      </c>
    </row>
    <row r="3376" spans="1:60" x14ac:dyDescent="0.25">
      <c r="A3376" s="9"/>
      <c r="B3376" s="6"/>
      <c r="C3376" s="6"/>
      <c r="D3376" s="6"/>
      <c r="E3376" s="6"/>
      <c r="F3376" s="6"/>
      <c r="G3376" s="6"/>
      <c r="H3376" s="6"/>
      <c r="I3376" s="6"/>
      <c r="J3376" s="6"/>
      <c r="K3376" s="6"/>
      <c r="L3376" s="6"/>
      <c r="M3376" s="6"/>
      <c r="N3376" s="6"/>
      <c r="O3376" s="10"/>
      <c r="P3376" s="6"/>
      <c r="Q3376" s="6"/>
      <c r="R3376" s="6"/>
      <c r="S3376" s="6"/>
      <c r="T3376" s="6"/>
      <c r="U3376" s="6"/>
      <c r="V3376" s="6"/>
      <c r="W3376" s="11"/>
      <c r="X3376" s="6"/>
      <c r="Y3376" s="6"/>
      <c r="Z3376" s="6"/>
      <c r="AA3376" s="6"/>
      <c r="AB3376" s="6"/>
      <c r="AZ3376" t="s">
        <v>5588</v>
      </c>
      <c r="BA3376" t="s">
        <v>5207</v>
      </c>
      <c r="BB3376" t="s">
        <v>20573</v>
      </c>
      <c r="BC3376" t="s">
        <v>3201</v>
      </c>
      <c r="BG3376" t="s">
        <v>18272</v>
      </c>
      <c r="BH3376" t="s">
        <v>9242</v>
      </c>
    </row>
    <row r="3377" spans="1:60" x14ac:dyDescent="0.25">
      <c r="A3377" s="16"/>
      <c r="B3377" s="6"/>
      <c r="C3377" s="6"/>
      <c r="D3377" s="6"/>
      <c r="E3377" s="6"/>
      <c r="F3377" s="6"/>
      <c r="G3377" s="6"/>
      <c r="H3377" s="6"/>
      <c r="I3377" s="6"/>
      <c r="J3377" s="6"/>
      <c r="K3377" s="6"/>
      <c r="L3377" s="6"/>
      <c r="M3377" s="6"/>
      <c r="N3377" s="6"/>
      <c r="O3377" s="10"/>
      <c r="P3377" s="6"/>
      <c r="Q3377" s="11"/>
      <c r="R3377" s="6"/>
      <c r="S3377" s="6"/>
      <c r="T3377" s="6"/>
      <c r="U3377" s="17"/>
      <c r="V3377" s="17"/>
      <c r="W3377" s="11"/>
      <c r="X3377" s="6"/>
      <c r="Y3377" s="6"/>
      <c r="Z3377" s="6"/>
      <c r="AA3377" s="6"/>
      <c r="AB3377" s="6"/>
      <c r="AZ3377" t="s">
        <v>5589</v>
      </c>
      <c r="BA3377" t="s">
        <v>5207</v>
      </c>
      <c r="BB3377" t="s">
        <v>20573</v>
      </c>
      <c r="BC3377" t="s">
        <v>3201</v>
      </c>
      <c r="BG3377" t="s">
        <v>18273</v>
      </c>
      <c r="BH3377" t="s">
        <v>9252</v>
      </c>
    </row>
    <row r="3378" spans="1:60" x14ac:dyDescent="0.25">
      <c r="A3378" s="16"/>
      <c r="B3378" s="6"/>
      <c r="C3378" s="6"/>
      <c r="D3378" s="6"/>
      <c r="E3378" s="6"/>
      <c r="F3378" s="6"/>
      <c r="G3378" s="6"/>
      <c r="H3378" s="6"/>
      <c r="I3378" s="6"/>
      <c r="J3378" s="6"/>
      <c r="K3378" s="6"/>
      <c r="L3378" s="6"/>
      <c r="M3378" s="6"/>
      <c r="N3378" s="6"/>
      <c r="O3378" s="10"/>
      <c r="P3378" s="6"/>
      <c r="Q3378" s="6"/>
      <c r="R3378" s="6"/>
      <c r="S3378" s="6"/>
      <c r="T3378" s="6"/>
      <c r="U3378" s="17"/>
      <c r="V3378" s="17"/>
      <c r="W3378" s="11"/>
      <c r="X3378" s="6"/>
      <c r="Y3378" s="6"/>
      <c r="Z3378" s="6"/>
      <c r="AA3378" s="6"/>
      <c r="AB3378" s="6"/>
      <c r="AZ3378" t="s">
        <v>5590</v>
      </c>
      <c r="BA3378" t="s">
        <v>5207</v>
      </c>
      <c r="BB3378" t="s">
        <v>20573</v>
      </c>
      <c r="BC3378" t="s">
        <v>3201</v>
      </c>
      <c r="BG3378" t="s">
        <v>18274</v>
      </c>
      <c r="BH3378" t="s">
        <v>21879</v>
      </c>
    </row>
    <row r="3379" spans="1:60" x14ac:dyDescent="0.25">
      <c r="A3379" s="16"/>
      <c r="B3379" s="6"/>
      <c r="C3379" s="6"/>
      <c r="D3379" s="6"/>
      <c r="E3379" s="6"/>
      <c r="F3379" s="6"/>
      <c r="G3379" s="6"/>
      <c r="H3379" s="6"/>
      <c r="I3379" s="6"/>
      <c r="J3379" s="6"/>
      <c r="K3379" s="6"/>
      <c r="L3379" s="6"/>
      <c r="M3379" s="6"/>
      <c r="N3379" s="6"/>
      <c r="O3379" s="10"/>
      <c r="P3379" s="6"/>
      <c r="Q3379" s="6"/>
      <c r="R3379" s="6"/>
      <c r="S3379" s="6"/>
      <c r="T3379" s="6"/>
      <c r="U3379" s="17"/>
      <c r="V3379" s="17"/>
      <c r="W3379" s="11"/>
      <c r="X3379" s="6"/>
      <c r="Y3379" s="6"/>
      <c r="Z3379" s="6"/>
      <c r="AA3379" s="6"/>
      <c r="AB3379" s="6"/>
      <c r="AZ3379" t="s">
        <v>5591</v>
      </c>
      <c r="BA3379" t="s">
        <v>5207</v>
      </c>
      <c r="BB3379" t="s">
        <v>20573</v>
      </c>
      <c r="BC3379" t="s">
        <v>3201</v>
      </c>
      <c r="BG3379" t="s">
        <v>18275</v>
      </c>
      <c r="BH3379" t="s">
        <v>9281</v>
      </c>
    </row>
    <row r="3380" spans="1:60" x14ac:dyDescent="0.25">
      <c r="A3380" s="9"/>
      <c r="B3380" s="6"/>
      <c r="C3380" s="6"/>
      <c r="D3380" s="6"/>
      <c r="E3380" s="6"/>
      <c r="F3380" s="6"/>
      <c r="G3380" s="6"/>
      <c r="H3380" s="6"/>
      <c r="I3380" s="6"/>
      <c r="J3380" s="6"/>
      <c r="K3380" s="6"/>
      <c r="L3380" s="6"/>
      <c r="M3380" s="6"/>
      <c r="N3380" s="6"/>
      <c r="O3380" s="10"/>
      <c r="P3380" s="6"/>
      <c r="Q3380" s="11"/>
      <c r="R3380" s="6"/>
      <c r="S3380" s="6"/>
      <c r="T3380" s="6"/>
      <c r="U3380" s="6"/>
      <c r="V3380" s="6"/>
      <c r="W3380" s="11"/>
      <c r="X3380" s="6"/>
      <c r="Y3380" s="6"/>
      <c r="Z3380" s="6"/>
      <c r="AA3380" s="6"/>
      <c r="AB3380" s="6"/>
      <c r="AZ3380" t="s">
        <v>5592</v>
      </c>
      <c r="BA3380" t="s">
        <v>5207</v>
      </c>
      <c r="BB3380" t="s">
        <v>20573</v>
      </c>
      <c r="BC3380" t="s">
        <v>3201</v>
      </c>
      <c r="BG3380" t="s">
        <v>18276</v>
      </c>
      <c r="BH3380" t="s">
        <v>9232</v>
      </c>
    </row>
    <row r="3381" spans="1:60" x14ac:dyDescent="0.25">
      <c r="A3381" s="16"/>
      <c r="B3381" s="6"/>
      <c r="C3381" s="6"/>
      <c r="D3381" s="6"/>
      <c r="E3381" s="6"/>
      <c r="F3381" s="6"/>
      <c r="G3381" s="6"/>
      <c r="H3381" s="6"/>
      <c r="I3381" s="6"/>
      <c r="J3381" s="6"/>
      <c r="K3381" s="6"/>
      <c r="L3381" s="6"/>
      <c r="M3381" s="6"/>
      <c r="N3381" s="6"/>
      <c r="O3381" s="10"/>
      <c r="P3381" s="6"/>
      <c r="Q3381" s="6"/>
      <c r="R3381" s="6"/>
      <c r="S3381" s="6"/>
      <c r="T3381" s="6"/>
      <c r="U3381" s="17"/>
      <c r="V3381" s="17"/>
      <c r="W3381" s="11"/>
      <c r="X3381" s="6"/>
      <c r="Y3381" s="6"/>
      <c r="Z3381" s="6"/>
      <c r="AA3381" s="6"/>
      <c r="AB3381" s="6"/>
      <c r="AZ3381" t="s">
        <v>5593</v>
      </c>
      <c r="BA3381" t="s">
        <v>5207</v>
      </c>
      <c r="BB3381" t="s">
        <v>20573</v>
      </c>
      <c r="BC3381" t="s">
        <v>3201</v>
      </c>
      <c r="BG3381" t="s">
        <v>18277</v>
      </c>
      <c r="BH3381" t="s">
        <v>9286</v>
      </c>
    </row>
    <row r="3382" spans="1:60" x14ac:dyDescent="0.25">
      <c r="A3382" s="9"/>
      <c r="B3382" s="6"/>
      <c r="C3382" s="6"/>
      <c r="D3382" s="6"/>
      <c r="E3382" s="6"/>
      <c r="F3382" s="6"/>
      <c r="G3382" s="6"/>
      <c r="H3382" s="6"/>
      <c r="I3382" s="6"/>
      <c r="J3382" s="6"/>
      <c r="K3382" s="6"/>
      <c r="L3382" s="6"/>
      <c r="M3382" s="6"/>
      <c r="N3382" s="6"/>
      <c r="O3382" s="10"/>
      <c r="P3382" s="6"/>
      <c r="Q3382" s="6"/>
      <c r="R3382" s="6"/>
      <c r="S3382" s="6"/>
      <c r="T3382" s="6"/>
      <c r="U3382" s="6"/>
      <c r="V3382" s="6"/>
      <c r="W3382" s="11"/>
      <c r="X3382" s="6"/>
      <c r="Y3382" s="6"/>
      <c r="Z3382" s="6"/>
      <c r="AA3382" s="6"/>
      <c r="AB3382" s="6"/>
      <c r="AZ3382" t="s">
        <v>5594</v>
      </c>
      <c r="BA3382" t="s">
        <v>5207</v>
      </c>
      <c r="BB3382" t="s">
        <v>20573</v>
      </c>
      <c r="BC3382" t="s">
        <v>3201</v>
      </c>
      <c r="BG3382" t="s">
        <v>18278</v>
      </c>
      <c r="BH3382" t="s">
        <v>9268</v>
      </c>
    </row>
    <row r="3383" spans="1:60" x14ac:dyDescent="0.25">
      <c r="A3383" s="9"/>
      <c r="B3383" s="6"/>
      <c r="C3383" s="6"/>
      <c r="D3383" s="6"/>
      <c r="E3383" s="6"/>
      <c r="F3383" s="6"/>
      <c r="G3383" s="6"/>
      <c r="H3383" s="6"/>
      <c r="I3383" s="6"/>
      <c r="J3383" s="6"/>
      <c r="K3383" s="6"/>
      <c r="L3383" s="6"/>
      <c r="M3383" s="6"/>
      <c r="N3383" s="6"/>
      <c r="O3383" s="10"/>
      <c r="P3383" s="6"/>
      <c r="Q3383" s="6"/>
      <c r="R3383" s="6"/>
      <c r="S3383" s="6"/>
      <c r="T3383" s="6"/>
      <c r="U3383" s="6"/>
      <c r="V3383" s="6"/>
      <c r="W3383" s="11"/>
      <c r="X3383" s="6"/>
      <c r="Y3383" s="6"/>
      <c r="Z3383" s="6"/>
      <c r="AA3383" s="6"/>
      <c r="AB3383" s="6"/>
      <c r="AZ3383" t="s">
        <v>5595</v>
      </c>
      <c r="BA3383" t="s">
        <v>5207</v>
      </c>
      <c r="BB3383" t="s">
        <v>20573</v>
      </c>
      <c r="BC3383" t="s">
        <v>7263</v>
      </c>
      <c r="BG3383" t="s">
        <v>18279</v>
      </c>
      <c r="BH3383" t="s">
        <v>9230</v>
      </c>
    </row>
    <row r="3384" spans="1:60" x14ac:dyDescent="0.25">
      <c r="A3384" s="9"/>
      <c r="B3384" s="6"/>
      <c r="C3384" s="6"/>
      <c r="D3384" s="6"/>
      <c r="E3384" s="6"/>
      <c r="F3384" s="6"/>
      <c r="G3384" s="6"/>
      <c r="H3384" s="6"/>
      <c r="I3384" s="6"/>
      <c r="J3384" s="6"/>
      <c r="K3384" s="6"/>
      <c r="L3384" s="6"/>
      <c r="M3384" s="6"/>
      <c r="N3384" s="6"/>
      <c r="O3384" s="10"/>
      <c r="P3384" s="6"/>
      <c r="Q3384" s="11"/>
      <c r="R3384" s="6"/>
      <c r="S3384" s="6"/>
      <c r="T3384" s="6"/>
      <c r="U3384" s="6"/>
      <c r="V3384" s="6"/>
      <c r="W3384" s="11"/>
      <c r="X3384" s="6"/>
      <c r="Y3384" s="6"/>
      <c r="Z3384" s="6"/>
      <c r="AA3384" s="6"/>
      <c r="AB3384" s="6"/>
      <c r="AZ3384" t="s">
        <v>5596</v>
      </c>
      <c r="BA3384" t="s">
        <v>5207</v>
      </c>
      <c r="BB3384" t="s">
        <v>20573</v>
      </c>
      <c r="BC3384" t="s">
        <v>7263</v>
      </c>
      <c r="BG3384" t="s">
        <v>18280</v>
      </c>
      <c r="BH3384" t="s">
        <v>21915</v>
      </c>
    </row>
    <row r="3385" spans="1:60" x14ac:dyDescent="0.25">
      <c r="A3385" s="16"/>
      <c r="B3385" s="6"/>
      <c r="C3385" s="6"/>
      <c r="D3385" s="6"/>
      <c r="E3385" s="6"/>
      <c r="F3385" s="6"/>
      <c r="G3385" s="6"/>
      <c r="H3385" s="6"/>
      <c r="I3385" s="6"/>
      <c r="J3385" s="6"/>
      <c r="K3385" s="6"/>
      <c r="L3385" s="6"/>
      <c r="M3385" s="6"/>
      <c r="N3385" s="6"/>
      <c r="O3385" s="10"/>
      <c r="P3385" s="6"/>
      <c r="Q3385" s="6"/>
      <c r="R3385" s="6"/>
      <c r="S3385" s="6"/>
      <c r="T3385" s="6"/>
      <c r="U3385" s="17"/>
      <c r="V3385" s="17"/>
      <c r="W3385" s="11"/>
      <c r="X3385" s="6"/>
      <c r="Y3385" s="6"/>
      <c r="Z3385" s="6"/>
      <c r="AA3385" s="6"/>
      <c r="AB3385" s="6"/>
      <c r="AZ3385" t="s">
        <v>5597</v>
      </c>
      <c r="BA3385" t="s">
        <v>5207</v>
      </c>
      <c r="BB3385" t="s">
        <v>20573</v>
      </c>
      <c r="BC3385" t="s">
        <v>7263</v>
      </c>
      <c r="BG3385" t="s">
        <v>18281</v>
      </c>
      <c r="BH3385" t="s">
        <v>9225</v>
      </c>
    </row>
    <row r="3386" spans="1:60" x14ac:dyDescent="0.25">
      <c r="A3386" s="16"/>
      <c r="B3386" s="13"/>
      <c r="C3386" s="13"/>
      <c r="D3386" s="13"/>
      <c r="E3386" s="13"/>
      <c r="F3386" s="13"/>
      <c r="G3386" s="13"/>
      <c r="H3386" s="13"/>
      <c r="I3386" s="13"/>
      <c r="J3386" s="13"/>
      <c r="K3386" s="13"/>
      <c r="L3386" s="13"/>
      <c r="M3386" s="13"/>
      <c r="N3386" s="13"/>
      <c r="O3386" s="14"/>
      <c r="P3386" s="13"/>
      <c r="Q3386" s="15"/>
      <c r="R3386" s="13"/>
      <c r="S3386" s="13"/>
      <c r="T3386" s="13"/>
      <c r="U3386" s="17"/>
      <c r="V3386" s="17"/>
      <c r="W3386" s="13"/>
      <c r="X3386" s="13"/>
      <c r="Y3386" s="13"/>
      <c r="Z3386" s="13"/>
      <c r="AA3386" s="13"/>
      <c r="AB3386" s="13"/>
      <c r="AZ3386" t="s">
        <v>5598</v>
      </c>
      <c r="BA3386" t="s">
        <v>5207</v>
      </c>
      <c r="BB3386" t="s">
        <v>20573</v>
      </c>
      <c r="BC3386" t="s">
        <v>7263</v>
      </c>
      <c r="BG3386" t="s">
        <v>18282</v>
      </c>
      <c r="BH3386" t="s">
        <v>9240</v>
      </c>
    </row>
    <row r="3387" spans="1:60" x14ac:dyDescent="0.25">
      <c r="A3387" s="9"/>
      <c r="B3387" s="6"/>
      <c r="C3387" s="6"/>
      <c r="D3387" s="6"/>
      <c r="E3387" s="6"/>
      <c r="F3387" s="6"/>
      <c r="G3387" s="6"/>
      <c r="H3387" s="6"/>
      <c r="I3387" s="6"/>
      <c r="J3387" s="6"/>
      <c r="K3387" s="6"/>
      <c r="L3387" s="6"/>
      <c r="M3387" s="6"/>
      <c r="N3387" s="6"/>
      <c r="O3387" s="10"/>
      <c r="P3387" s="6"/>
      <c r="Q3387" s="6"/>
      <c r="R3387" s="6"/>
      <c r="S3387" s="6"/>
      <c r="T3387" s="6"/>
      <c r="U3387" s="6"/>
      <c r="V3387" s="6"/>
      <c r="W3387" s="11"/>
      <c r="X3387" s="6"/>
      <c r="Y3387" s="6"/>
      <c r="Z3387" s="6"/>
      <c r="AA3387" s="6"/>
      <c r="AB3387" s="6"/>
      <c r="AZ3387" t="s">
        <v>5599</v>
      </c>
      <c r="BA3387" t="s">
        <v>5207</v>
      </c>
      <c r="BB3387" t="s">
        <v>20573</v>
      </c>
      <c r="BC3387" t="s">
        <v>7263</v>
      </c>
      <c r="BG3387" t="s">
        <v>18283</v>
      </c>
      <c r="BH3387" t="s">
        <v>9272</v>
      </c>
    </row>
    <row r="3388" spans="1:60" x14ac:dyDescent="0.25">
      <c r="A3388" s="9"/>
      <c r="B3388" s="6"/>
      <c r="C3388" s="6"/>
      <c r="D3388" s="6"/>
      <c r="E3388" s="6"/>
      <c r="F3388" s="6"/>
      <c r="G3388" s="6"/>
      <c r="H3388" s="6"/>
      <c r="I3388" s="6"/>
      <c r="J3388" s="6"/>
      <c r="K3388" s="6"/>
      <c r="L3388" s="6"/>
      <c r="M3388" s="6"/>
      <c r="N3388" s="6"/>
      <c r="O3388" s="10"/>
      <c r="P3388" s="6"/>
      <c r="Q3388" s="6"/>
      <c r="R3388" s="6"/>
      <c r="S3388" s="6"/>
      <c r="T3388" s="6"/>
      <c r="U3388" s="6"/>
      <c r="V3388" s="6"/>
      <c r="W3388" s="11"/>
      <c r="X3388" s="6"/>
      <c r="Y3388" s="6"/>
      <c r="Z3388" s="6"/>
      <c r="AA3388" s="6"/>
      <c r="AB3388" s="6"/>
      <c r="AZ3388" t="s">
        <v>5600</v>
      </c>
      <c r="BA3388" t="s">
        <v>5207</v>
      </c>
      <c r="BB3388" t="s">
        <v>20573</v>
      </c>
      <c r="BC3388" t="s">
        <v>7263</v>
      </c>
      <c r="BG3388" t="s">
        <v>18284</v>
      </c>
      <c r="BH3388" t="s">
        <v>9225</v>
      </c>
    </row>
    <row r="3389" spans="1:60" x14ac:dyDescent="0.25">
      <c r="A3389" s="9"/>
      <c r="B3389" s="6"/>
      <c r="C3389" s="6"/>
      <c r="D3389" s="6"/>
      <c r="E3389" s="6"/>
      <c r="F3389" s="6"/>
      <c r="G3389" s="6"/>
      <c r="H3389" s="6"/>
      <c r="I3389" s="6"/>
      <c r="J3389" s="6"/>
      <c r="K3389" s="6"/>
      <c r="L3389" s="6"/>
      <c r="M3389" s="6"/>
      <c r="N3389" s="6"/>
      <c r="O3389" s="10"/>
      <c r="P3389" s="6"/>
      <c r="Q3389" s="6"/>
      <c r="R3389" s="6"/>
      <c r="S3389" s="6"/>
      <c r="T3389" s="6"/>
      <c r="U3389" s="6"/>
      <c r="V3389" s="6"/>
      <c r="W3389" s="11"/>
      <c r="X3389" s="6"/>
      <c r="Y3389" s="6"/>
      <c r="Z3389" s="6"/>
      <c r="AA3389" s="6"/>
      <c r="AB3389" s="6"/>
      <c r="AZ3389" t="s">
        <v>5601</v>
      </c>
      <c r="BA3389" t="s">
        <v>5207</v>
      </c>
      <c r="BB3389" t="s">
        <v>20573</v>
      </c>
      <c r="BC3389" t="s">
        <v>3201</v>
      </c>
      <c r="BG3389" t="s">
        <v>1219</v>
      </c>
      <c r="BH3389" t="s">
        <v>9225</v>
      </c>
    </row>
    <row r="3390" spans="1:60" x14ac:dyDescent="0.25">
      <c r="A3390" s="12"/>
      <c r="B3390" s="13"/>
      <c r="C3390" s="13"/>
      <c r="D3390" s="13"/>
      <c r="E3390" s="13"/>
      <c r="F3390" s="13"/>
      <c r="G3390" s="13"/>
      <c r="H3390" s="13"/>
      <c r="I3390" s="13"/>
      <c r="J3390" s="13"/>
      <c r="K3390" s="13"/>
      <c r="L3390" s="13"/>
      <c r="M3390" s="13"/>
      <c r="N3390" s="13"/>
      <c r="O3390" s="14"/>
      <c r="P3390" s="13"/>
      <c r="Q3390" s="15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Z3390" t="s">
        <v>5602</v>
      </c>
      <c r="BA3390" t="s">
        <v>5207</v>
      </c>
      <c r="BB3390" t="s">
        <v>20573</v>
      </c>
      <c r="BC3390" t="s">
        <v>7263</v>
      </c>
      <c r="BG3390" t="s">
        <v>18285</v>
      </c>
      <c r="BH3390" t="s">
        <v>21881</v>
      </c>
    </row>
    <row r="3391" spans="1:60" x14ac:dyDescent="0.25">
      <c r="A3391" s="16"/>
      <c r="B3391" s="6"/>
      <c r="C3391" s="6"/>
      <c r="D3391" s="6"/>
      <c r="E3391" s="6"/>
      <c r="F3391" s="6"/>
      <c r="G3391" s="6"/>
      <c r="H3391" s="6"/>
      <c r="I3391" s="6"/>
      <c r="J3391" s="6"/>
      <c r="K3391" s="6"/>
      <c r="L3391" s="6"/>
      <c r="M3391" s="6"/>
      <c r="N3391" s="6"/>
      <c r="O3391" s="10"/>
      <c r="P3391" s="6"/>
      <c r="Q3391" s="6"/>
      <c r="R3391" s="6"/>
      <c r="S3391" s="6"/>
      <c r="T3391" s="6"/>
      <c r="U3391" s="17"/>
      <c r="V3391" s="17"/>
      <c r="W3391" s="11"/>
      <c r="X3391" s="6"/>
      <c r="Y3391" s="6"/>
      <c r="Z3391" s="6"/>
      <c r="AA3391" s="6"/>
      <c r="AB3391" s="6"/>
      <c r="AZ3391" t="s">
        <v>5603</v>
      </c>
      <c r="BA3391" t="s">
        <v>5207</v>
      </c>
      <c r="BB3391" t="s">
        <v>20573</v>
      </c>
      <c r="BC3391" t="s">
        <v>7263</v>
      </c>
      <c r="BG3391" t="s">
        <v>18286</v>
      </c>
      <c r="BH3391" t="s">
        <v>9225</v>
      </c>
    </row>
    <row r="3392" spans="1:60" x14ac:dyDescent="0.25">
      <c r="A3392" s="12"/>
      <c r="B3392" s="13"/>
      <c r="C3392" s="13"/>
      <c r="D3392" s="13"/>
      <c r="E3392" s="13"/>
      <c r="F3392" s="13"/>
      <c r="G3392" s="13"/>
      <c r="H3392" s="13"/>
      <c r="I3392" s="13"/>
      <c r="J3392" s="13"/>
      <c r="K3392" s="13"/>
      <c r="L3392" s="13"/>
      <c r="M3392" s="13"/>
      <c r="N3392" s="13"/>
      <c r="O3392" s="14"/>
      <c r="P3392" s="13"/>
      <c r="Q3392" s="15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Z3392" t="s">
        <v>5604</v>
      </c>
      <c r="BA3392" t="s">
        <v>5207</v>
      </c>
      <c r="BB3392" t="s">
        <v>20573</v>
      </c>
      <c r="BC3392" t="s">
        <v>7263</v>
      </c>
      <c r="BG3392" t="s">
        <v>18287</v>
      </c>
      <c r="BH3392" t="s">
        <v>9273</v>
      </c>
    </row>
    <row r="3393" spans="1:60" x14ac:dyDescent="0.25">
      <c r="A3393" s="12"/>
      <c r="B3393" s="13"/>
      <c r="C3393" s="13"/>
      <c r="D3393" s="13"/>
      <c r="E3393" s="13"/>
      <c r="F3393" s="13"/>
      <c r="G3393" s="13"/>
      <c r="H3393" s="13"/>
      <c r="I3393" s="13"/>
      <c r="J3393" s="13"/>
      <c r="K3393" s="13"/>
      <c r="L3393" s="13"/>
      <c r="M3393" s="13"/>
      <c r="N3393" s="13"/>
      <c r="O3393" s="14"/>
      <c r="P3393" s="13"/>
      <c r="Q3393" s="15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Z3393" t="s">
        <v>5605</v>
      </c>
      <c r="BA3393" t="s">
        <v>5207</v>
      </c>
      <c r="BB3393" t="s">
        <v>20573</v>
      </c>
      <c r="BC3393" t="s">
        <v>7263</v>
      </c>
      <c r="BG3393" t="s">
        <v>18288</v>
      </c>
      <c r="BH3393" t="s">
        <v>9245</v>
      </c>
    </row>
    <row r="3394" spans="1:60" x14ac:dyDescent="0.25">
      <c r="A3394" s="16"/>
      <c r="B3394" s="6"/>
      <c r="C3394" s="6"/>
      <c r="D3394" s="6"/>
      <c r="E3394" s="6"/>
      <c r="F3394" s="6"/>
      <c r="G3394" s="6"/>
      <c r="H3394" s="6"/>
      <c r="I3394" s="6"/>
      <c r="J3394" s="6"/>
      <c r="K3394" s="6"/>
      <c r="L3394" s="6"/>
      <c r="M3394" s="6"/>
      <c r="N3394" s="6"/>
      <c r="O3394" s="10"/>
      <c r="P3394" s="6"/>
      <c r="Q3394" s="6"/>
      <c r="R3394" s="6"/>
      <c r="S3394" s="6"/>
      <c r="T3394" s="6"/>
      <c r="U3394" s="17"/>
      <c r="V3394" s="17"/>
      <c r="W3394" s="11"/>
      <c r="X3394" s="6"/>
      <c r="Y3394" s="6"/>
      <c r="Z3394" s="6"/>
      <c r="AA3394" s="6"/>
      <c r="AB3394" s="6"/>
      <c r="AZ3394" t="s">
        <v>5606</v>
      </c>
      <c r="BA3394" t="s">
        <v>5207</v>
      </c>
      <c r="BB3394" t="s">
        <v>20573</v>
      </c>
      <c r="BC3394" t="s">
        <v>3200</v>
      </c>
      <c r="BG3394" t="s">
        <v>18289</v>
      </c>
      <c r="BH3394" t="s">
        <v>9287</v>
      </c>
    </row>
    <row r="3395" spans="1:60" x14ac:dyDescent="0.25">
      <c r="A3395" s="16"/>
      <c r="B3395" s="6"/>
      <c r="C3395" s="6"/>
      <c r="D3395" s="6"/>
      <c r="E3395" s="6"/>
      <c r="F3395" s="6"/>
      <c r="G3395" s="6"/>
      <c r="H3395" s="6"/>
      <c r="I3395" s="6"/>
      <c r="J3395" s="6"/>
      <c r="K3395" s="6"/>
      <c r="L3395" s="6"/>
      <c r="M3395" s="6"/>
      <c r="N3395" s="6"/>
      <c r="O3395" s="10"/>
      <c r="P3395" s="6"/>
      <c r="Q3395" s="11"/>
      <c r="R3395" s="6"/>
      <c r="S3395" s="6"/>
      <c r="T3395" s="6"/>
      <c r="U3395" s="17"/>
      <c r="V3395" s="17"/>
      <c r="W3395" s="11"/>
      <c r="X3395" s="6"/>
      <c r="Y3395" s="6"/>
      <c r="Z3395" s="6"/>
      <c r="AA3395" s="6"/>
      <c r="AB3395" s="6"/>
      <c r="AZ3395" t="s">
        <v>5606</v>
      </c>
      <c r="BA3395" t="s">
        <v>5207</v>
      </c>
      <c r="BB3395" t="s">
        <v>20573</v>
      </c>
      <c r="BC3395" t="s">
        <v>3200</v>
      </c>
      <c r="BG3395" t="s">
        <v>18290</v>
      </c>
      <c r="BH3395" t="s">
        <v>9215</v>
      </c>
    </row>
    <row r="3396" spans="1:60" x14ac:dyDescent="0.25">
      <c r="A3396" s="9"/>
      <c r="B3396" s="6"/>
      <c r="C3396" s="6"/>
      <c r="D3396" s="6"/>
      <c r="E3396" s="6"/>
      <c r="F3396" s="6"/>
      <c r="G3396" s="6"/>
      <c r="H3396" s="6"/>
      <c r="I3396" s="6"/>
      <c r="J3396" s="6"/>
      <c r="K3396" s="6"/>
      <c r="L3396" s="6"/>
      <c r="M3396" s="6"/>
      <c r="N3396" s="6"/>
      <c r="O3396" s="10"/>
      <c r="P3396" s="6"/>
      <c r="Q3396" s="11"/>
      <c r="R3396" s="6"/>
      <c r="S3396" s="6"/>
      <c r="T3396" s="6"/>
      <c r="U3396" s="6"/>
      <c r="V3396" s="6"/>
      <c r="W3396" s="11"/>
      <c r="X3396" s="6"/>
      <c r="Y3396" s="6"/>
      <c r="Z3396" s="6"/>
      <c r="AA3396" s="6"/>
      <c r="AB3396" s="6"/>
      <c r="AZ3396" t="s">
        <v>5607</v>
      </c>
      <c r="BA3396" t="s">
        <v>5207</v>
      </c>
      <c r="BB3396" t="s">
        <v>20573</v>
      </c>
      <c r="BC3396" t="s">
        <v>3200</v>
      </c>
      <c r="BG3396" t="s">
        <v>18291</v>
      </c>
      <c r="BH3396" t="s">
        <v>9226</v>
      </c>
    </row>
    <row r="3397" spans="1:60" x14ac:dyDescent="0.25">
      <c r="A3397" s="16"/>
      <c r="B3397" s="6"/>
      <c r="C3397" s="6"/>
      <c r="D3397" s="6"/>
      <c r="E3397" s="6"/>
      <c r="F3397" s="6"/>
      <c r="G3397" s="6"/>
      <c r="H3397" s="6"/>
      <c r="I3397" s="6"/>
      <c r="J3397" s="6"/>
      <c r="K3397" s="6"/>
      <c r="L3397" s="6"/>
      <c r="M3397" s="6"/>
      <c r="N3397" s="6"/>
      <c r="O3397" s="10"/>
      <c r="P3397" s="6"/>
      <c r="Q3397" s="11"/>
      <c r="R3397" s="6"/>
      <c r="S3397" s="6"/>
      <c r="T3397" s="6"/>
      <c r="U3397" s="17"/>
      <c r="V3397" s="17"/>
      <c r="W3397" s="11"/>
      <c r="X3397" s="6"/>
      <c r="Y3397" s="6"/>
      <c r="Z3397" s="6"/>
      <c r="AA3397" s="6"/>
      <c r="AB3397" s="6"/>
      <c r="AZ3397" t="s">
        <v>5608</v>
      </c>
      <c r="BA3397" t="s">
        <v>5207</v>
      </c>
      <c r="BB3397" t="s">
        <v>20573</v>
      </c>
      <c r="BC3397" t="s">
        <v>3200</v>
      </c>
      <c r="BG3397" t="s">
        <v>18292</v>
      </c>
      <c r="BH3397" t="s">
        <v>9256</v>
      </c>
    </row>
    <row r="3398" spans="1:60" x14ac:dyDescent="0.25">
      <c r="A3398" s="12"/>
      <c r="B3398" s="13"/>
      <c r="C3398" s="13"/>
      <c r="D3398" s="13"/>
      <c r="E3398" s="13"/>
      <c r="F3398" s="13"/>
      <c r="G3398" s="13"/>
      <c r="H3398" s="13"/>
      <c r="I3398" s="13"/>
      <c r="J3398" s="13"/>
      <c r="K3398" s="13"/>
      <c r="L3398" s="13"/>
      <c r="M3398" s="13"/>
      <c r="N3398" s="13"/>
      <c r="O3398" s="14"/>
      <c r="P3398" s="13"/>
      <c r="Q3398" s="15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Z3398" t="s">
        <v>5609</v>
      </c>
      <c r="BA3398" t="s">
        <v>5207</v>
      </c>
      <c r="BB3398" t="s">
        <v>20573</v>
      </c>
      <c r="BC3398" t="s">
        <v>3200</v>
      </c>
      <c r="BG3398" t="s">
        <v>18293</v>
      </c>
      <c r="BH3398" t="s">
        <v>9232</v>
      </c>
    </row>
    <row r="3399" spans="1:60" x14ac:dyDescent="0.25">
      <c r="A3399" s="16"/>
      <c r="B3399" s="6"/>
      <c r="C3399" s="6"/>
      <c r="D3399" s="6"/>
      <c r="E3399" s="6"/>
      <c r="F3399" s="6"/>
      <c r="G3399" s="6"/>
      <c r="H3399" s="6"/>
      <c r="I3399" s="6"/>
      <c r="J3399" s="6"/>
      <c r="K3399" s="6"/>
      <c r="L3399" s="6"/>
      <c r="M3399" s="6"/>
      <c r="N3399" s="6"/>
      <c r="O3399" s="10"/>
      <c r="P3399" s="6"/>
      <c r="Q3399" s="6"/>
      <c r="R3399" s="6"/>
      <c r="S3399" s="6"/>
      <c r="T3399" s="6"/>
      <c r="U3399" s="17"/>
      <c r="V3399" s="17"/>
      <c r="W3399" s="11"/>
      <c r="X3399" s="6"/>
      <c r="Y3399" s="6"/>
      <c r="Z3399" s="6"/>
      <c r="AA3399" s="6"/>
      <c r="AB3399" s="6"/>
      <c r="AZ3399" t="s">
        <v>5610</v>
      </c>
      <c r="BA3399" t="s">
        <v>5207</v>
      </c>
      <c r="BB3399" t="s">
        <v>20573</v>
      </c>
      <c r="BC3399" t="s">
        <v>3201</v>
      </c>
      <c r="BG3399" t="s">
        <v>18294</v>
      </c>
      <c r="BH3399" t="s">
        <v>9232</v>
      </c>
    </row>
    <row r="3400" spans="1:60" x14ac:dyDescent="0.25">
      <c r="A3400" s="9"/>
      <c r="B3400" s="6"/>
      <c r="C3400" s="6"/>
      <c r="D3400" s="6"/>
      <c r="E3400" s="6"/>
      <c r="F3400" s="6"/>
      <c r="G3400" s="6"/>
      <c r="H3400" s="6"/>
      <c r="I3400" s="6"/>
      <c r="J3400" s="6"/>
      <c r="K3400" s="6"/>
      <c r="L3400" s="6"/>
      <c r="M3400" s="6"/>
      <c r="N3400" s="6"/>
      <c r="O3400" s="10"/>
      <c r="P3400" s="6"/>
      <c r="Q3400" s="6"/>
      <c r="R3400" s="6"/>
      <c r="S3400" s="6"/>
      <c r="T3400" s="6"/>
      <c r="U3400" s="6"/>
      <c r="V3400" s="6"/>
      <c r="W3400" s="11"/>
      <c r="X3400" s="6"/>
      <c r="Y3400" s="6"/>
      <c r="Z3400" s="6"/>
      <c r="AA3400" s="6"/>
      <c r="AB3400" s="6"/>
      <c r="AZ3400" t="s">
        <v>5611</v>
      </c>
      <c r="BA3400" t="s">
        <v>5207</v>
      </c>
      <c r="BB3400" t="s">
        <v>20573</v>
      </c>
      <c r="BC3400" t="s">
        <v>3201</v>
      </c>
      <c r="BG3400" t="s">
        <v>18295</v>
      </c>
      <c r="BH3400" t="s">
        <v>21879</v>
      </c>
    </row>
    <row r="3401" spans="1:60" x14ac:dyDescent="0.25">
      <c r="A3401" s="9"/>
      <c r="B3401" s="6"/>
      <c r="C3401" s="6"/>
      <c r="D3401" s="6"/>
      <c r="E3401" s="6"/>
      <c r="F3401" s="6"/>
      <c r="G3401" s="6"/>
      <c r="H3401" s="6"/>
      <c r="I3401" s="6"/>
      <c r="J3401" s="6"/>
      <c r="K3401" s="6"/>
      <c r="L3401" s="6"/>
      <c r="M3401" s="6"/>
      <c r="N3401" s="6"/>
      <c r="O3401" s="10"/>
      <c r="P3401" s="6"/>
      <c r="Q3401" s="6"/>
      <c r="R3401" s="6"/>
      <c r="S3401" s="6"/>
      <c r="T3401" s="6"/>
      <c r="U3401" s="6"/>
      <c r="V3401" s="6"/>
      <c r="W3401" s="11"/>
      <c r="X3401" s="6"/>
      <c r="Y3401" s="6"/>
      <c r="Z3401" s="6"/>
      <c r="AA3401" s="6"/>
      <c r="AB3401" s="6"/>
      <c r="AZ3401" t="s">
        <v>5612</v>
      </c>
      <c r="BA3401" t="s">
        <v>5207</v>
      </c>
      <c r="BB3401" t="s">
        <v>20573</v>
      </c>
      <c r="BC3401" t="s">
        <v>3201</v>
      </c>
      <c r="BG3401" t="s">
        <v>18296</v>
      </c>
      <c r="BH3401" t="s">
        <v>9249</v>
      </c>
    </row>
    <row r="3402" spans="1:60" x14ac:dyDescent="0.25">
      <c r="A3402" s="16"/>
      <c r="B3402" s="6"/>
      <c r="C3402" s="6"/>
      <c r="D3402" s="6"/>
      <c r="E3402" s="6"/>
      <c r="F3402" s="6"/>
      <c r="G3402" s="6"/>
      <c r="H3402" s="6"/>
      <c r="I3402" s="6"/>
      <c r="J3402" s="6"/>
      <c r="K3402" s="6"/>
      <c r="L3402" s="6"/>
      <c r="M3402" s="6"/>
      <c r="N3402" s="6"/>
      <c r="O3402" s="10"/>
      <c r="P3402" s="6"/>
      <c r="Q3402" s="11"/>
      <c r="R3402" s="6"/>
      <c r="S3402" s="6"/>
      <c r="T3402" s="6"/>
      <c r="U3402" s="17"/>
      <c r="V3402" s="17"/>
      <c r="W3402" s="11"/>
      <c r="X3402" s="6"/>
      <c r="Y3402" s="6"/>
      <c r="Z3402" s="6"/>
      <c r="AA3402" s="6"/>
      <c r="AB3402" s="6"/>
      <c r="AZ3402" t="s">
        <v>5613</v>
      </c>
      <c r="BA3402" t="s">
        <v>5207</v>
      </c>
      <c r="BB3402" t="s">
        <v>20573</v>
      </c>
      <c r="BC3402" t="s">
        <v>3201</v>
      </c>
      <c r="BG3402" t="s">
        <v>18297</v>
      </c>
      <c r="BH3402" t="s">
        <v>21916</v>
      </c>
    </row>
    <row r="3403" spans="1:60" x14ac:dyDescent="0.25">
      <c r="A3403" s="16"/>
      <c r="B3403" s="6"/>
      <c r="C3403" s="6"/>
      <c r="D3403" s="6"/>
      <c r="E3403" s="6"/>
      <c r="F3403" s="6"/>
      <c r="G3403" s="6"/>
      <c r="H3403" s="6"/>
      <c r="I3403" s="6"/>
      <c r="J3403" s="6"/>
      <c r="K3403" s="6"/>
      <c r="L3403" s="6"/>
      <c r="M3403" s="6"/>
      <c r="N3403" s="6"/>
      <c r="O3403" s="10"/>
      <c r="P3403" s="6"/>
      <c r="Q3403" s="6"/>
      <c r="R3403" s="6"/>
      <c r="S3403" s="6"/>
      <c r="T3403" s="6"/>
      <c r="U3403" s="17"/>
      <c r="V3403" s="17"/>
      <c r="W3403" s="11"/>
      <c r="X3403" s="6"/>
      <c r="Y3403" s="6"/>
      <c r="Z3403" s="6"/>
      <c r="AA3403" s="6"/>
      <c r="AB3403" s="6"/>
      <c r="AZ3403" t="s">
        <v>5614</v>
      </c>
      <c r="BA3403" t="s">
        <v>5207</v>
      </c>
      <c r="BB3403" t="s">
        <v>20573</v>
      </c>
      <c r="BC3403" t="s">
        <v>3201</v>
      </c>
      <c r="BG3403" t="s">
        <v>18298</v>
      </c>
      <c r="BH3403" t="s">
        <v>9245</v>
      </c>
    </row>
    <row r="3404" spans="1:60" x14ac:dyDescent="0.25">
      <c r="A3404" s="9"/>
      <c r="B3404" s="6"/>
      <c r="C3404" s="6"/>
      <c r="D3404" s="6"/>
      <c r="E3404" s="6"/>
      <c r="F3404" s="6"/>
      <c r="G3404" s="6"/>
      <c r="H3404" s="6"/>
      <c r="I3404" s="6"/>
      <c r="J3404" s="6"/>
      <c r="K3404" s="6"/>
      <c r="L3404" s="6"/>
      <c r="M3404" s="6"/>
      <c r="N3404" s="6"/>
      <c r="O3404" s="10"/>
      <c r="P3404" s="6"/>
      <c r="Q3404" s="6"/>
      <c r="R3404" s="6"/>
      <c r="S3404" s="6"/>
      <c r="T3404" s="6"/>
      <c r="U3404" s="6"/>
      <c r="V3404" s="6"/>
      <c r="W3404" s="11"/>
      <c r="X3404" s="6"/>
      <c r="Y3404" s="6"/>
      <c r="Z3404" s="6"/>
      <c r="AA3404" s="6"/>
      <c r="AB3404" s="6"/>
      <c r="AZ3404" t="s">
        <v>5615</v>
      </c>
      <c r="BA3404" t="s">
        <v>5207</v>
      </c>
      <c r="BB3404" t="s">
        <v>20573</v>
      </c>
      <c r="BC3404" t="s">
        <v>3201</v>
      </c>
      <c r="BG3404" t="s">
        <v>18299</v>
      </c>
      <c r="BH3404" t="s">
        <v>9245</v>
      </c>
    </row>
    <row r="3405" spans="1:60" x14ac:dyDescent="0.25">
      <c r="A3405" s="9"/>
      <c r="B3405" s="6"/>
      <c r="C3405" s="6"/>
      <c r="D3405" s="6"/>
      <c r="E3405" s="6"/>
      <c r="F3405" s="6"/>
      <c r="G3405" s="6"/>
      <c r="H3405" s="6"/>
      <c r="I3405" s="6"/>
      <c r="J3405" s="6"/>
      <c r="K3405" s="6"/>
      <c r="L3405" s="6"/>
      <c r="M3405" s="6"/>
      <c r="N3405" s="6"/>
      <c r="O3405" s="10"/>
      <c r="P3405" s="6"/>
      <c r="Q3405" s="11"/>
      <c r="R3405" s="6"/>
      <c r="S3405" s="6"/>
      <c r="T3405" s="6"/>
      <c r="U3405" s="6"/>
      <c r="V3405" s="6"/>
      <c r="W3405" s="11"/>
      <c r="X3405" s="6"/>
      <c r="Y3405" s="6"/>
      <c r="Z3405" s="6"/>
      <c r="AA3405" s="6"/>
      <c r="AB3405" s="6"/>
      <c r="AZ3405" t="s">
        <v>5616</v>
      </c>
      <c r="BA3405" t="s">
        <v>5207</v>
      </c>
      <c r="BB3405" t="s">
        <v>20573</v>
      </c>
      <c r="BC3405" t="s">
        <v>3201</v>
      </c>
      <c r="BG3405" t="s">
        <v>18300</v>
      </c>
      <c r="BH3405" t="s">
        <v>9215</v>
      </c>
    </row>
    <row r="3406" spans="1:60" x14ac:dyDescent="0.25">
      <c r="A3406" s="16"/>
      <c r="B3406" s="6"/>
      <c r="C3406" s="6"/>
      <c r="D3406" s="6"/>
      <c r="E3406" s="6"/>
      <c r="F3406" s="6"/>
      <c r="G3406" s="6"/>
      <c r="H3406" s="6"/>
      <c r="I3406" s="6"/>
      <c r="J3406" s="6"/>
      <c r="K3406" s="6"/>
      <c r="L3406" s="6"/>
      <c r="M3406" s="6"/>
      <c r="N3406" s="6"/>
      <c r="O3406" s="10"/>
      <c r="P3406" s="6"/>
      <c r="Q3406" s="6"/>
      <c r="R3406" s="6"/>
      <c r="S3406" s="6"/>
      <c r="T3406" s="6"/>
      <c r="U3406" s="17"/>
      <c r="V3406" s="17"/>
      <c r="W3406" s="11"/>
      <c r="X3406" s="6"/>
      <c r="Y3406" s="6"/>
      <c r="Z3406" s="6"/>
      <c r="AA3406" s="6"/>
      <c r="AB3406" s="6"/>
      <c r="AZ3406" t="s">
        <v>5617</v>
      </c>
      <c r="BA3406" t="s">
        <v>5207</v>
      </c>
      <c r="BB3406" t="s">
        <v>20573</v>
      </c>
      <c r="BC3406" t="s">
        <v>3201</v>
      </c>
      <c r="BG3406" t="s">
        <v>18301</v>
      </c>
      <c r="BH3406" t="s">
        <v>9287</v>
      </c>
    </row>
    <row r="3407" spans="1:60" x14ac:dyDescent="0.25">
      <c r="A3407" s="9"/>
      <c r="B3407" s="6"/>
      <c r="C3407" s="6"/>
      <c r="D3407" s="6"/>
      <c r="E3407" s="6"/>
      <c r="F3407" s="6"/>
      <c r="G3407" s="6"/>
      <c r="H3407" s="6"/>
      <c r="I3407" s="6"/>
      <c r="J3407" s="6"/>
      <c r="K3407" s="6"/>
      <c r="L3407" s="6"/>
      <c r="M3407" s="6"/>
      <c r="N3407" s="6"/>
      <c r="O3407" s="10"/>
      <c r="P3407" s="6"/>
      <c r="Q3407" s="11"/>
      <c r="R3407" s="6"/>
      <c r="S3407" s="6"/>
      <c r="T3407" s="6"/>
      <c r="U3407" s="6"/>
      <c r="V3407" s="6"/>
      <c r="W3407" s="11"/>
      <c r="X3407" s="6"/>
      <c r="Y3407" s="6"/>
      <c r="Z3407" s="6"/>
      <c r="AA3407" s="6"/>
      <c r="AB3407" s="6"/>
      <c r="AZ3407" t="s">
        <v>5618</v>
      </c>
      <c r="BA3407" t="s">
        <v>5207</v>
      </c>
      <c r="BB3407" t="s">
        <v>20573</v>
      </c>
      <c r="BC3407" t="s">
        <v>3201</v>
      </c>
      <c r="BG3407" t="s">
        <v>18302</v>
      </c>
      <c r="BH3407" t="s">
        <v>9226</v>
      </c>
    </row>
    <row r="3408" spans="1:60" x14ac:dyDescent="0.25">
      <c r="A3408" s="9"/>
      <c r="B3408" s="6"/>
      <c r="C3408" s="6"/>
      <c r="D3408" s="6"/>
      <c r="E3408" s="6"/>
      <c r="F3408" s="6"/>
      <c r="G3408" s="6"/>
      <c r="H3408" s="6"/>
      <c r="I3408" s="6"/>
      <c r="J3408" s="6"/>
      <c r="K3408" s="6"/>
      <c r="L3408" s="6"/>
      <c r="M3408" s="6"/>
      <c r="N3408" s="6"/>
      <c r="O3408" s="10"/>
      <c r="P3408" s="6"/>
      <c r="Q3408" s="11"/>
      <c r="R3408" s="6"/>
      <c r="S3408" s="6"/>
      <c r="T3408" s="6"/>
      <c r="U3408" s="6"/>
      <c r="V3408" s="6"/>
      <c r="W3408" s="11"/>
      <c r="X3408" s="6"/>
      <c r="Y3408" s="6"/>
      <c r="Z3408" s="6"/>
      <c r="AA3408" s="6"/>
      <c r="AB3408" s="6"/>
      <c r="AZ3408" t="s">
        <v>5619</v>
      </c>
      <c r="BA3408" t="s">
        <v>5207</v>
      </c>
      <c r="BB3408" t="s">
        <v>20573</v>
      </c>
      <c r="BC3408" t="s">
        <v>7263</v>
      </c>
      <c r="BG3408" t="s">
        <v>18303</v>
      </c>
      <c r="BH3408" t="s">
        <v>9227</v>
      </c>
    </row>
    <row r="3409" spans="1:60" x14ac:dyDescent="0.25">
      <c r="A3409" s="16"/>
      <c r="B3409" s="6"/>
      <c r="C3409" s="6"/>
      <c r="D3409" s="6"/>
      <c r="E3409" s="6"/>
      <c r="F3409" s="6"/>
      <c r="G3409" s="6"/>
      <c r="H3409" s="6"/>
      <c r="I3409" s="6"/>
      <c r="J3409" s="6"/>
      <c r="K3409" s="6"/>
      <c r="L3409" s="6"/>
      <c r="M3409" s="6"/>
      <c r="N3409" s="6"/>
      <c r="O3409" s="10"/>
      <c r="P3409" s="6"/>
      <c r="Q3409" s="6"/>
      <c r="R3409" s="6"/>
      <c r="S3409" s="6"/>
      <c r="T3409" s="6"/>
      <c r="U3409" s="17"/>
      <c r="V3409" s="17"/>
      <c r="W3409" s="11"/>
      <c r="X3409" s="6"/>
      <c r="Y3409" s="6"/>
      <c r="Z3409" s="6"/>
      <c r="AA3409" s="6"/>
      <c r="AB3409" s="6"/>
      <c r="AZ3409" t="s">
        <v>5620</v>
      </c>
      <c r="BA3409" t="s">
        <v>5207</v>
      </c>
      <c r="BB3409" t="s">
        <v>20573</v>
      </c>
      <c r="BC3409" t="s">
        <v>7263</v>
      </c>
      <c r="BG3409" t="s">
        <v>18304</v>
      </c>
      <c r="BH3409" t="s">
        <v>9274</v>
      </c>
    </row>
    <row r="3410" spans="1:60" x14ac:dyDescent="0.25">
      <c r="A3410" s="16"/>
      <c r="B3410" s="6"/>
      <c r="C3410" s="6"/>
      <c r="D3410" s="6"/>
      <c r="E3410" s="6"/>
      <c r="F3410" s="6"/>
      <c r="G3410" s="6"/>
      <c r="H3410" s="6"/>
      <c r="I3410" s="6"/>
      <c r="J3410" s="6"/>
      <c r="K3410" s="6"/>
      <c r="L3410" s="6"/>
      <c r="M3410" s="6"/>
      <c r="N3410" s="6"/>
      <c r="O3410" s="10"/>
      <c r="P3410" s="6"/>
      <c r="Q3410" s="6"/>
      <c r="R3410" s="6"/>
      <c r="S3410" s="6"/>
      <c r="T3410" s="6"/>
      <c r="U3410" s="17"/>
      <c r="V3410" s="17"/>
      <c r="W3410" s="11"/>
      <c r="X3410" s="6"/>
      <c r="Y3410" s="6"/>
      <c r="Z3410" s="6"/>
      <c r="AA3410" s="6"/>
      <c r="AB3410" s="6"/>
      <c r="AZ3410" t="s">
        <v>5621</v>
      </c>
      <c r="BA3410" t="s">
        <v>5207</v>
      </c>
      <c r="BB3410" t="s">
        <v>20573</v>
      </c>
      <c r="BC3410" t="s">
        <v>7263</v>
      </c>
      <c r="BG3410" t="s">
        <v>18305</v>
      </c>
      <c r="BH3410" t="s">
        <v>9271</v>
      </c>
    </row>
    <row r="3411" spans="1:60" x14ac:dyDescent="0.25">
      <c r="A3411" s="9"/>
      <c r="B3411" s="6"/>
      <c r="C3411" s="6"/>
      <c r="D3411" s="6"/>
      <c r="E3411" s="6"/>
      <c r="F3411" s="6"/>
      <c r="G3411" s="6"/>
      <c r="H3411" s="6"/>
      <c r="I3411" s="6"/>
      <c r="J3411" s="6"/>
      <c r="K3411" s="6"/>
      <c r="L3411" s="6"/>
      <c r="M3411" s="6"/>
      <c r="N3411" s="6"/>
      <c r="O3411" s="10"/>
      <c r="P3411" s="6"/>
      <c r="Q3411" s="6"/>
      <c r="R3411" s="6"/>
      <c r="S3411" s="6"/>
      <c r="T3411" s="6"/>
      <c r="U3411" s="6"/>
      <c r="V3411" s="6"/>
      <c r="W3411" s="11"/>
      <c r="X3411" s="6"/>
      <c r="Y3411" s="6"/>
      <c r="Z3411" s="6"/>
      <c r="AA3411" s="6"/>
      <c r="AB3411" s="6"/>
      <c r="AZ3411" t="s">
        <v>5622</v>
      </c>
      <c r="BA3411" t="s">
        <v>5207</v>
      </c>
      <c r="BB3411" t="s">
        <v>20573</v>
      </c>
      <c r="BC3411" t="s">
        <v>7263</v>
      </c>
      <c r="BG3411" t="s">
        <v>18306</v>
      </c>
      <c r="BH3411" t="s">
        <v>9274</v>
      </c>
    </row>
    <row r="3412" spans="1:60" x14ac:dyDescent="0.25">
      <c r="A3412" s="16"/>
      <c r="B3412" s="6"/>
      <c r="C3412" s="6"/>
      <c r="D3412" s="6"/>
      <c r="E3412" s="6"/>
      <c r="F3412" s="6"/>
      <c r="G3412" s="6"/>
      <c r="H3412" s="6"/>
      <c r="I3412" s="6"/>
      <c r="J3412" s="6"/>
      <c r="K3412" s="6"/>
      <c r="L3412" s="6"/>
      <c r="M3412" s="6"/>
      <c r="N3412" s="6"/>
      <c r="O3412" s="10"/>
      <c r="P3412" s="6"/>
      <c r="Q3412" s="6"/>
      <c r="R3412" s="6"/>
      <c r="S3412" s="6"/>
      <c r="T3412" s="6"/>
      <c r="U3412" s="17"/>
      <c r="V3412" s="17"/>
      <c r="W3412" s="11"/>
      <c r="X3412" s="6"/>
      <c r="Y3412" s="6"/>
      <c r="Z3412" s="6"/>
      <c r="AA3412" s="6"/>
      <c r="AB3412" s="6"/>
      <c r="AZ3412" t="s">
        <v>5623</v>
      </c>
      <c r="BA3412" t="s">
        <v>5207</v>
      </c>
      <c r="BB3412" t="s">
        <v>20573</v>
      </c>
      <c r="BC3412" t="s">
        <v>7263</v>
      </c>
      <c r="BG3412" t="s">
        <v>18307</v>
      </c>
      <c r="BH3412" t="s">
        <v>9279</v>
      </c>
    </row>
    <row r="3413" spans="1:60" x14ac:dyDescent="0.25">
      <c r="A3413" s="16"/>
      <c r="B3413" s="6"/>
      <c r="C3413" s="6"/>
      <c r="D3413" s="6"/>
      <c r="E3413" s="6"/>
      <c r="F3413" s="6"/>
      <c r="G3413" s="6"/>
      <c r="H3413" s="6"/>
      <c r="I3413" s="6"/>
      <c r="J3413" s="6"/>
      <c r="K3413" s="6"/>
      <c r="L3413" s="6"/>
      <c r="M3413" s="6"/>
      <c r="N3413" s="6"/>
      <c r="O3413" s="10"/>
      <c r="P3413" s="6"/>
      <c r="Q3413" s="6"/>
      <c r="R3413" s="6"/>
      <c r="S3413" s="6"/>
      <c r="T3413" s="6"/>
      <c r="U3413" s="17"/>
      <c r="V3413" s="17"/>
      <c r="W3413" s="11"/>
      <c r="X3413" s="6"/>
      <c r="Y3413" s="6"/>
      <c r="Z3413" s="6"/>
      <c r="AA3413" s="6"/>
      <c r="AB3413" s="6"/>
      <c r="AZ3413" t="s">
        <v>5624</v>
      </c>
      <c r="BA3413" t="s">
        <v>5207</v>
      </c>
      <c r="BB3413" t="s">
        <v>20573</v>
      </c>
      <c r="BC3413" t="s">
        <v>7263</v>
      </c>
      <c r="BG3413" t="s">
        <v>18308</v>
      </c>
      <c r="BH3413" t="s">
        <v>21917</v>
      </c>
    </row>
    <row r="3414" spans="1:60" x14ac:dyDescent="0.25">
      <c r="A3414" s="12"/>
      <c r="B3414" s="13"/>
      <c r="C3414" s="13"/>
      <c r="D3414" s="13"/>
      <c r="E3414" s="13"/>
      <c r="F3414" s="13"/>
      <c r="G3414" s="13"/>
      <c r="H3414" s="13"/>
      <c r="I3414" s="13"/>
      <c r="J3414" s="13"/>
      <c r="K3414" s="13"/>
      <c r="L3414" s="13"/>
      <c r="M3414" s="13"/>
      <c r="N3414" s="13"/>
      <c r="O3414" s="14"/>
      <c r="P3414" s="13"/>
      <c r="Q3414" s="15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Z3414" t="s">
        <v>5625</v>
      </c>
      <c r="BA3414" t="s">
        <v>5207</v>
      </c>
      <c r="BB3414" t="s">
        <v>20573</v>
      </c>
      <c r="BC3414" t="s">
        <v>7263</v>
      </c>
      <c r="BG3414" t="s">
        <v>18309</v>
      </c>
      <c r="BH3414" t="s">
        <v>21918</v>
      </c>
    </row>
    <row r="3415" spans="1:60" x14ac:dyDescent="0.25">
      <c r="A3415" s="16"/>
      <c r="B3415" s="6"/>
      <c r="C3415" s="6"/>
      <c r="D3415" s="6"/>
      <c r="E3415" s="6"/>
      <c r="F3415" s="6"/>
      <c r="G3415" s="6"/>
      <c r="H3415" s="6"/>
      <c r="I3415" s="6"/>
      <c r="J3415" s="6"/>
      <c r="K3415" s="6"/>
      <c r="L3415" s="6"/>
      <c r="M3415" s="6"/>
      <c r="N3415" s="6"/>
      <c r="O3415" s="10"/>
      <c r="P3415" s="6"/>
      <c r="Q3415" s="11"/>
      <c r="R3415" s="6"/>
      <c r="S3415" s="6"/>
      <c r="T3415" s="6"/>
      <c r="U3415" s="17"/>
      <c r="V3415" s="17"/>
      <c r="W3415" s="11"/>
      <c r="X3415" s="6"/>
      <c r="Y3415" s="6"/>
      <c r="Z3415" s="6"/>
      <c r="AA3415" s="6"/>
      <c r="AB3415" s="6"/>
      <c r="AZ3415" t="s">
        <v>5626</v>
      </c>
      <c r="BA3415" t="s">
        <v>5207</v>
      </c>
      <c r="BB3415" t="s">
        <v>20573</v>
      </c>
      <c r="BC3415" t="s">
        <v>3200</v>
      </c>
      <c r="BG3415" t="s">
        <v>18310</v>
      </c>
      <c r="BH3415" t="s">
        <v>9277</v>
      </c>
    </row>
    <row r="3416" spans="1:60" x14ac:dyDescent="0.25">
      <c r="A3416" s="9"/>
      <c r="B3416" s="6"/>
      <c r="C3416" s="6"/>
      <c r="D3416" s="6"/>
      <c r="E3416" s="6"/>
      <c r="F3416" s="6"/>
      <c r="G3416" s="6"/>
      <c r="H3416" s="6"/>
      <c r="I3416" s="6"/>
      <c r="J3416" s="6"/>
      <c r="K3416" s="6"/>
      <c r="L3416" s="6"/>
      <c r="M3416" s="6"/>
      <c r="N3416" s="6"/>
      <c r="O3416" s="10"/>
      <c r="P3416" s="6"/>
      <c r="Q3416" s="11"/>
      <c r="R3416" s="6"/>
      <c r="S3416" s="6"/>
      <c r="T3416" s="6"/>
      <c r="U3416" s="6"/>
      <c r="V3416" s="6"/>
      <c r="W3416" s="11"/>
      <c r="X3416" s="6"/>
      <c r="Y3416" s="6"/>
      <c r="Z3416" s="6"/>
      <c r="AA3416" s="6"/>
      <c r="AB3416" s="6"/>
      <c r="AZ3416" t="s">
        <v>5627</v>
      </c>
      <c r="BA3416" t="s">
        <v>5207</v>
      </c>
      <c r="BB3416" t="s">
        <v>20573</v>
      </c>
      <c r="BC3416" t="s">
        <v>3200</v>
      </c>
      <c r="BG3416" t="s">
        <v>18311</v>
      </c>
      <c r="BH3416" t="s">
        <v>21919</v>
      </c>
    </row>
    <row r="3417" spans="1:60" x14ac:dyDescent="0.25">
      <c r="A3417" s="16"/>
      <c r="B3417" s="6"/>
      <c r="C3417" s="6"/>
      <c r="D3417" s="6"/>
      <c r="E3417" s="6"/>
      <c r="F3417" s="6"/>
      <c r="G3417" s="6"/>
      <c r="H3417" s="6"/>
      <c r="I3417" s="6"/>
      <c r="J3417" s="6"/>
      <c r="K3417" s="6"/>
      <c r="L3417" s="6"/>
      <c r="M3417" s="6"/>
      <c r="N3417" s="6"/>
      <c r="O3417" s="10"/>
      <c r="P3417" s="6"/>
      <c r="Q3417" s="11"/>
      <c r="R3417" s="6"/>
      <c r="S3417" s="6"/>
      <c r="T3417" s="6"/>
      <c r="U3417" s="17"/>
      <c r="V3417" s="17"/>
      <c r="W3417" s="11"/>
      <c r="X3417" s="6"/>
      <c r="Y3417" s="6"/>
      <c r="Z3417" s="6"/>
      <c r="AA3417" s="6"/>
      <c r="AB3417" s="6"/>
      <c r="AZ3417" t="s">
        <v>5628</v>
      </c>
      <c r="BA3417" t="s">
        <v>5207</v>
      </c>
      <c r="BB3417" t="s">
        <v>20573</v>
      </c>
      <c r="BC3417" t="s">
        <v>3200</v>
      </c>
      <c r="BG3417" t="s">
        <v>18312</v>
      </c>
      <c r="BH3417" t="s">
        <v>21919</v>
      </c>
    </row>
    <row r="3418" spans="1:60" x14ac:dyDescent="0.25">
      <c r="A3418" s="16"/>
      <c r="B3418" s="6"/>
      <c r="C3418" s="6"/>
      <c r="D3418" s="6"/>
      <c r="E3418" s="6"/>
      <c r="F3418" s="6"/>
      <c r="G3418" s="6"/>
      <c r="H3418" s="6"/>
      <c r="I3418" s="6"/>
      <c r="J3418" s="6"/>
      <c r="K3418" s="6"/>
      <c r="L3418" s="6"/>
      <c r="M3418" s="6"/>
      <c r="N3418" s="6"/>
      <c r="O3418" s="10"/>
      <c r="P3418" s="6"/>
      <c r="Q3418" s="6"/>
      <c r="R3418" s="6"/>
      <c r="S3418" s="6"/>
      <c r="T3418" s="6"/>
      <c r="U3418" s="17"/>
      <c r="V3418" s="17"/>
      <c r="W3418" s="11"/>
      <c r="X3418" s="6"/>
      <c r="Y3418" s="6"/>
      <c r="Z3418" s="6"/>
      <c r="AA3418" s="6"/>
      <c r="AB3418" s="6"/>
      <c r="AZ3418" t="s">
        <v>5629</v>
      </c>
      <c r="BA3418" t="s">
        <v>5207</v>
      </c>
      <c r="BB3418" t="s">
        <v>20573</v>
      </c>
      <c r="BC3418" t="s">
        <v>3201</v>
      </c>
      <c r="BG3418" t="s">
        <v>18313</v>
      </c>
      <c r="BH3418" t="s">
        <v>9280</v>
      </c>
    </row>
    <row r="3419" spans="1:60" x14ac:dyDescent="0.25">
      <c r="A3419" s="16"/>
      <c r="B3419" s="6"/>
      <c r="C3419" s="6"/>
      <c r="D3419" s="6"/>
      <c r="E3419" s="6"/>
      <c r="F3419" s="6"/>
      <c r="G3419" s="6"/>
      <c r="H3419" s="6"/>
      <c r="I3419" s="6"/>
      <c r="J3419" s="6"/>
      <c r="K3419" s="6"/>
      <c r="L3419" s="6"/>
      <c r="M3419" s="6"/>
      <c r="N3419" s="6"/>
      <c r="O3419" s="10"/>
      <c r="P3419" s="6"/>
      <c r="Q3419" s="6"/>
      <c r="R3419" s="6"/>
      <c r="S3419" s="6"/>
      <c r="T3419" s="6"/>
      <c r="U3419" s="17"/>
      <c r="V3419" s="17"/>
      <c r="W3419" s="11"/>
      <c r="X3419" s="6"/>
      <c r="Y3419" s="6"/>
      <c r="Z3419" s="6"/>
      <c r="AA3419" s="6"/>
      <c r="AB3419" s="6"/>
      <c r="AZ3419" t="s">
        <v>5630</v>
      </c>
      <c r="BA3419" t="s">
        <v>5207</v>
      </c>
      <c r="BB3419" t="s">
        <v>20573</v>
      </c>
      <c r="BC3419" t="s">
        <v>3201</v>
      </c>
      <c r="BG3419" t="s">
        <v>18314</v>
      </c>
      <c r="BH3419" t="s">
        <v>9249</v>
      </c>
    </row>
    <row r="3420" spans="1:60" x14ac:dyDescent="0.25">
      <c r="A3420" s="16"/>
      <c r="B3420" s="6"/>
      <c r="C3420" s="6"/>
      <c r="D3420" s="6"/>
      <c r="E3420" s="6"/>
      <c r="F3420" s="6"/>
      <c r="G3420" s="6"/>
      <c r="H3420" s="6"/>
      <c r="I3420" s="6"/>
      <c r="J3420" s="6"/>
      <c r="K3420" s="6"/>
      <c r="L3420" s="6"/>
      <c r="M3420" s="6"/>
      <c r="N3420" s="6"/>
      <c r="O3420" s="10"/>
      <c r="P3420" s="6"/>
      <c r="Q3420" s="6"/>
      <c r="R3420" s="6"/>
      <c r="S3420" s="6"/>
      <c r="T3420" s="6"/>
      <c r="U3420" s="17"/>
      <c r="V3420" s="17"/>
      <c r="W3420" s="11"/>
      <c r="X3420" s="6"/>
      <c r="Y3420" s="6"/>
      <c r="Z3420" s="6"/>
      <c r="AA3420" s="6"/>
      <c r="AB3420" s="6"/>
      <c r="AZ3420" t="s">
        <v>5631</v>
      </c>
      <c r="BA3420" t="s">
        <v>5207</v>
      </c>
      <c r="BB3420" t="s">
        <v>20573</v>
      </c>
      <c r="BC3420" t="s">
        <v>3201</v>
      </c>
      <c r="BG3420" t="s">
        <v>18315</v>
      </c>
      <c r="BH3420" t="s">
        <v>9275</v>
      </c>
    </row>
    <row r="3421" spans="1:60" x14ac:dyDescent="0.25">
      <c r="A3421" s="9"/>
      <c r="B3421" s="6"/>
      <c r="C3421" s="6"/>
      <c r="D3421" s="6"/>
      <c r="E3421" s="6"/>
      <c r="F3421" s="6"/>
      <c r="G3421" s="6"/>
      <c r="H3421" s="6"/>
      <c r="I3421" s="6"/>
      <c r="J3421" s="6"/>
      <c r="K3421" s="6"/>
      <c r="L3421" s="6"/>
      <c r="M3421" s="6"/>
      <c r="N3421" s="6"/>
      <c r="O3421" s="10"/>
      <c r="P3421" s="6"/>
      <c r="Q3421" s="11"/>
      <c r="R3421" s="6"/>
      <c r="S3421" s="6"/>
      <c r="T3421" s="6"/>
      <c r="U3421" s="6"/>
      <c r="V3421" s="6"/>
      <c r="W3421" s="11"/>
      <c r="X3421" s="6"/>
      <c r="Y3421" s="6"/>
      <c r="Z3421" s="6"/>
      <c r="AA3421" s="6"/>
      <c r="AB3421" s="6"/>
      <c r="AZ3421" t="s">
        <v>5632</v>
      </c>
      <c r="BA3421" t="s">
        <v>5207</v>
      </c>
      <c r="BB3421" t="s">
        <v>20573</v>
      </c>
      <c r="BC3421" t="s">
        <v>3201</v>
      </c>
      <c r="BG3421" t="s">
        <v>18316</v>
      </c>
      <c r="BH3421" t="s">
        <v>21920</v>
      </c>
    </row>
    <row r="3422" spans="1:60" x14ac:dyDescent="0.25">
      <c r="A3422" s="9"/>
      <c r="B3422" s="6"/>
      <c r="C3422" s="6"/>
      <c r="D3422" s="6"/>
      <c r="E3422" s="6"/>
      <c r="F3422" s="6"/>
      <c r="G3422" s="6"/>
      <c r="H3422" s="6"/>
      <c r="I3422" s="6"/>
      <c r="J3422" s="6"/>
      <c r="K3422" s="6"/>
      <c r="L3422" s="6"/>
      <c r="M3422" s="6"/>
      <c r="N3422" s="6"/>
      <c r="O3422" s="10"/>
      <c r="P3422" s="6"/>
      <c r="Q3422" s="11"/>
      <c r="R3422" s="6"/>
      <c r="S3422" s="6"/>
      <c r="T3422" s="6"/>
      <c r="U3422" s="6"/>
      <c r="V3422" s="6"/>
      <c r="W3422" s="11"/>
      <c r="X3422" s="6"/>
      <c r="Y3422" s="6"/>
      <c r="Z3422" s="6"/>
      <c r="AA3422" s="6"/>
      <c r="AB3422" s="6"/>
      <c r="AZ3422" t="s">
        <v>5633</v>
      </c>
      <c r="BA3422" t="s">
        <v>5207</v>
      </c>
      <c r="BB3422" t="s">
        <v>20573</v>
      </c>
      <c r="BC3422" t="s">
        <v>3201</v>
      </c>
      <c r="BG3422" t="s">
        <v>18317</v>
      </c>
      <c r="BH3422" t="s">
        <v>9287</v>
      </c>
    </row>
    <row r="3423" spans="1:60" x14ac:dyDescent="0.25">
      <c r="A3423" s="9"/>
      <c r="B3423" s="6"/>
      <c r="C3423" s="6"/>
      <c r="D3423" s="6"/>
      <c r="E3423" s="6"/>
      <c r="F3423" s="6"/>
      <c r="G3423" s="6"/>
      <c r="H3423" s="6"/>
      <c r="I3423" s="6"/>
      <c r="J3423" s="6"/>
      <c r="K3423" s="6"/>
      <c r="L3423" s="6"/>
      <c r="M3423" s="6"/>
      <c r="N3423" s="6"/>
      <c r="O3423" s="10"/>
      <c r="P3423" s="6"/>
      <c r="Q3423" s="11"/>
      <c r="R3423" s="6"/>
      <c r="S3423" s="6"/>
      <c r="T3423" s="6"/>
      <c r="U3423" s="6"/>
      <c r="V3423" s="6"/>
      <c r="W3423" s="11"/>
      <c r="X3423" s="6"/>
      <c r="Y3423" s="6"/>
      <c r="Z3423" s="6"/>
      <c r="AA3423" s="6"/>
      <c r="AB3423" s="6"/>
      <c r="AZ3423" t="s">
        <v>5634</v>
      </c>
      <c r="BA3423" t="s">
        <v>5207</v>
      </c>
      <c r="BB3423" t="s">
        <v>20573</v>
      </c>
      <c r="BC3423" t="s">
        <v>7263</v>
      </c>
      <c r="BG3423" t="s">
        <v>18318</v>
      </c>
      <c r="BH3423" t="s">
        <v>21921</v>
      </c>
    </row>
    <row r="3424" spans="1:60" x14ac:dyDescent="0.25">
      <c r="A3424" s="9"/>
      <c r="B3424" s="6"/>
      <c r="C3424" s="6"/>
      <c r="D3424" s="6"/>
      <c r="E3424" s="6"/>
      <c r="F3424" s="6"/>
      <c r="G3424" s="6"/>
      <c r="H3424" s="6"/>
      <c r="I3424" s="6"/>
      <c r="J3424" s="6"/>
      <c r="K3424" s="6"/>
      <c r="L3424" s="6"/>
      <c r="M3424" s="6"/>
      <c r="N3424" s="6"/>
      <c r="O3424" s="10"/>
      <c r="P3424" s="6"/>
      <c r="Q3424" s="11"/>
      <c r="R3424" s="6"/>
      <c r="S3424" s="6"/>
      <c r="T3424" s="6"/>
      <c r="U3424" s="6"/>
      <c r="V3424" s="6"/>
      <c r="W3424" s="11"/>
      <c r="X3424" s="6"/>
      <c r="Y3424" s="6"/>
      <c r="Z3424" s="6"/>
      <c r="AA3424" s="6"/>
      <c r="AB3424" s="6"/>
      <c r="AZ3424" t="s">
        <v>5635</v>
      </c>
      <c r="BA3424" t="s">
        <v>5207</v>
      </c>
      <c r="BB3424" t="s">
        <v>20573</v>
      </c>
      <c r="BC3424" t="s">
        <v>3201</v>
      </c>
      <c r="BG3424" t="s">
        <v>18319</v>
      </c>
      <c r="BH3424" t="s">
        <v>9227</v>
      </c>
    </row>
    <row r="3425" spans="1:60" x14ac:dyDescent="0.25">
      <c r="A3425" s="16"/>
      <c r="B3425" s="6"/>
      <c r="C3425" s="6"/>
      <c r="D3425" s="6"/>
      <c r="E3425" s="6"/>
      <c r="F3425" s="6"/>
      <c r="G3425" s="6"/>
      <c r="H3425" s="6"/>
      <c r="I3425" s="6"/>
      <c r="J3425" s="6"/>
      <c r="K3425" s="6"/>
      <c r="L3425" s="6"/>
      <c r="M3425" s="6"/>
      <c r="N3425" s="6"/>
      <c r="O3425" s="10"/>
      <c r="P3425" s="6"/>
      <c r="Q3425" s="6"/>
      <c r="R3425" s="6"/>
      <c r="S3425" s="6"/>
      <c r="T3425" s="6"/>
      <c r="U3425" s="17"/>
      <c r="V3425" s="17"/>
      <c r="W3425" s="11"/>
      <c r="X3425" s="6"/>
      <c r="Y3425" s="6"/>
      <c r="Z3425" s="6"/>
      <c r="AA3425" s="6"/>
      <c r="AB3425" s="6"/>
      <c r="AZ3425" t="s">
        <v>5636</v>
      </c>
      <c r="BA3425" t="s">
        <v>5207</v>
      </c>
      <c r="BB3425" t="s">
        <v>20573</v>
      </c>
      <c r="BC3425" t="s">
        <v>7263</v>
      </c>
      <c r="BG3425" t="s">
        <v>18320</v>
      </c>
      <c r="BH3425" t="s">
        <v>21922</v>
      </c>
    </row>
    <row r="3426" spans="1:60" x14ac:dyDescent="0.25">
      <c r="A3426" s="9"/>
      <c r="B3426" s="6"/>
      <c r="C3426" s="6"/>
      <c r="D3426" s="6"/>
      <c r="E3426" s="6"/>
      <c r="F3426" s="6"/>
      <c r="G3426" s="6"/>
      <c r="H3426" s="6"/>
      <c r="I3426" s="6"/>
      <c r="J3426" s="6"/>
      <c r="K3426" s="6"/>
      <c r="L3426" s="6"/>
      <c r="M3426" s="6"/>
      <c r="N3426" s="6"/>
      <c r="O3426" s="10"/>
      <c r="P3426" s="6"/>
      <c r="Q3426" s="11"/>
      <c r="R3426" s="6"/>
      <c r="S3426" s="6"/>
      <c r="T3426" s="6"/>
      <c r="U3426" s="6"/>
      <c r="V3426" s="6"/>
      <c r="W3426" s="11"/>
      <c r="X3426" s="6"/>
      <c r="Y3426" s="6"/>
      <c r="Z3426" s="6"/>
      <c r="AA3426" s="6"/>
      <c r="AB3426" s="6"/>
      <c r="AZ3426" t="s">
        <v>5637</v>
      </c>
      <c r="BA3426" t="s">
        <v>5207</v>
      </c>
      <c r="BB3426" t="s">
        <v>20573</v>
      </c>
      <c r="BC3426" t="s">
        <v>7263</v>
      </c>
      <c r="BG3426" t="s">
        <v>18321</v>
      </c>
      <c r="BH3426" t="s">
        <v>21923</v>
      </c>
    </row>
    <row r="3427" spans="1:60" x14ac:dyDescent="0.25">
      <c r="A3427" s="16"/>
      <c r="B3427" s="6"/>
      <c r="C3427" s="6"/>
      <c r="D3427" s="6"/>
      <c r="E3427" s="6"/>
      <c r="F3427" s="6"/>
      <c r="G3427" s="6"/>
      <c r="H3427" s="6"/>
      <c r="I3427" s="6"/>
      <c r="J3427" s="6"/>
      <c r="K3427" s="6"/>
      <c r="L3427" s="6"/>
      <c r="M3427" s="6"/>
      <c r="N3427" s="6"/>
      <c r="O3427" s="10"/>
      <c r="P3427" s="6"/>
      <c r="Q3427" s="6"/>
      <c r="R3427" s="6"/>
      <c r="S3427" s="6"/>
      <c r="T3427" s="6"/>
      <c r="U3427" s="17"/>
      <c r="V3427" s="17"/>
      <c r="W3427" s="11"/>
      <c r="X3427" s="6"/>
      <c r="Y3427" s="6"/>
      <c r="Z3427" s="6"/>
      <c r="AA3427" s="6"/>
      <c r="AB3427" s="6"/>
      <c r="AZ3427" t="s">
        <v>5638</v>
      </c>
      <c r="BA3427" t="s">
        <v>5207</v>
      </c>
      <c r="BB3427" t="s">
        <v>20573</v>
      </c>
      <c r="BC3427" t="s">
        <v>7263</v>
      </c>
      <c r="BG3427" t="s">
        <v>18322</v>
      </c>
      <c r="BH3427" t="s">
        <v>21924</v>
      </c>
    </row>
    <row r="3428" spans="1:60" x14ac:dyDescent="0.25">
      <c r="A3428" s="9"/>
      <c r="B3428" s="6"/>
      <c r="C3428" s="6"/>
      <c r="D3428" s="6"/>
      <c r="E3428" s="6"/>
      <c r="F3428" s="6"/>
      <c r="G3428" s="6"/>
      <c r="H3428" s="6"/>
      <c r="I3428" s="6"/>
      <c r="J3428" s="6"/>
      <c r="K3428" s="6"/>
      <c r="L3428" s="6"/>
      <c r="M3428" s="6"/>
      <c r="N3428" s="6"/>
      <c r="O3428" s="10"/>
      <c r="P3428" s="6"/>
      <c r="Q3428" s="6"/>
      <c r="R3428" s="6"/>
      <c r="S3428" s="6"/>
      <c r="T3428" s="6"/>
      <c r="U3428" s="6"/>
      <c r="V3428" s="6"/>
      <c r="W3428" s="11"/>
      <c r="X3428" s="6"/>
      <c r="Y3428" s="6"/>
      <c r="Z3428" s="6"/>
      <c r="AA3428" s="6"/>
      <c r="AB3428" s="6"/>
      <c r="AZ3428" t="s">
        <v>5639</v>
      </c>
      <c r="BA3428" t="s">
        <v>5207</v>
      </c>
      <c r="BB3428" t="s">
        <v>20573</v>
      </c>
      <c r="BC3428" t="s">
        <v>7263</v>
      </c>
      <c r="BG3428" t="s">
        <v>18323</v>
      </c>
      <c r="BH3428" t="s">
        <v>21925</v>
      </c>
    </row>
    <row r="3429" spans="1:60" x14ac:dyDescent="0.25">
      <c r="A3429" s="12"/>
      <c r="B3429" s="13"/>
      <c r="C3429" s="13"/>
      <c r="D3429" s="13"/>
      <c r="E3429" s="13"/>
      <c r="F3429" s="13"/>
      <c r="G3429" s="13"/>
      <c r="H3429" s="13"/>
      <c r="I3429" s="13"/>
      <c r="J3429" s="13"/>
      <c r="K3429" s="13"/>
      <c r="L3429" s="13"/>
      <c r="M3429" s="13"/>
      <c r="N3429" s="13"/>
      <c r="O3429" s="14"/>
      <c r="P3429" s="13"/>
      <c r="Q3429" s="15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Z3429" t="s">
        <v>5640</v>
      </c>
      <c r="BA3429" t="s">
        <v>5207</v>
      </c>
      <c r="BB3429" t="s">
        <v>20573</v>
      </c>
      <c r="BC3429" t="s">
        <v>7263</v>
      </c>
      <c r="BG3429" t="s">
        <v>18324</v>
      </c>
      <c r="BH3429" t="s">
        <v>9233</v>
      </c>
    </row>
    <row r="3430" spans="1:60" x14ac:dyDescent="0.25">
      <c r="A3430" s="16"/>
      <c r="B3430" s="6"/>
      <c r="C3430" s="6"/>
      <c r="D3430" s="6"/>
      <c r="E3430" s="6"/>
      <c r="F3430" s="6"/>
      <c r="G3430" s="6"/>
      <c r="H3430" s="6"/>
      <c r="I3430" s="6"/>
      <c r="J3430" s="6"/>
      <c r="K3430" s="6"/>
      <c r="L3430" s="6"/>
      <c r="M3430" s="6"/>
      <c r="N3430" s="6"/>
      <c r="O3430" s="10"/>
      <c r="P3430" s="6"/>
      <c r="Q3430" s="11"/>
      <c r="R3430" s="6"/>
      <c r="S3430" s="6"/>
      <c r="T3430" s="6"/>
      <c r="U3430" s="17"/>
      <c r="V3430" s="17"/>
      <c r="W3430" s="11"/>
      <c r="X3430" s="6"/>
      <c r="Y3430" s="6"/>
      <c r="Z3430" s="6"/>
      <c r="AA3430" s="6"/>
      <c r="AB3430" s="6"/>
      <c r="AZ3430" t="s">
        <v>5641</v>
      </c>
      <c r="BA3430" t="s">
        <v>5207</v>
      </c>
      <c r="BB3430" t="s">
        <v>20573</v>
      </c>
      <c r="BC3430" t="s">
        <v>3200</v>
      </c>
      <c r="BG3430" t="s">
        <v>18325</v>
      </c>
      <c r="BH3430" t="s">
        <v>21909</v>
      </c>
    </row>
    <row r="3431" spans="1:60" x14ac:dyDescent="0.25">
      <c r="A3431" s="9"/>
      <c r="B3431" s="6"/>
      <c r="C3431" s="6"/>
      <c r="D3431" s="6"/>
      <c r="E3431" s="6"/>
      <c r="F3431" s="6"/>
      <c r="G3431" s="6"/>
      <c r="H3431" s="6"/>
      <c r="I3431" s="6"/>
      <c r="J3431" s="6"/>
      <c r="K3431" s="6"/>
      <c r="L3431" s="6"/>
      <c r="M3431" s="6"/>
      <c r="N3431" s="6"/>
      <c r="O3431" s="10"/>
      <c r="P3431" s="6"/>
      <c r="Q3431" s="11"/>
      <c r="R3431" s="6"/>
      <c r="S3431" s="6"/>
      <c r="T3431" s="6"/>
      <c r="U3431" s="6"/>
      <c r="V3431" s="6"/>
      <c r="W3431" s="11"/>
      <c r="X3431" s="6"/>
      <c r="Y3431" s="6"/>
      <c r="Z3431" s="6"/>
      <c r="AA3431" s="6"/>
      <c r="AB3431" s="6"/>
      <c r="AZ3431" t="s">
        <v>5642</v>
      </c>
      <c r="BA3431" t="s">
        <v>5207</v>
      </c>
      <c r="BB3431" t="s">
        <v>20573</v>
      </c>
      <c r="BC3431" t="s">
        <v>3200</v>
      </c>
      <c r="BG3431" t="s">
        <v>18326</v>
      </c>
      <c r="BH3431" t="s">
        <v>21926</v>
      </c>
    </row>
    <row r="3432" spans="1:60" x14ac:dyDescent="0.25">
      <c r="A3432" s="16"/>
      <c r="B3432" s="6"/>
      <c r="C3432" s="6"/>
      <c r="D3432" s="6"/>
      <c r="E3432" s="6"/>
      <c r="F3432" s="6"/>
      <c r="G3432" s="6"/>
      <c r="H3432" s="6"/>
      <c r="I3432" s="6"/>
      <c r="J3432" s="6"/>
      <c r="K3432" s="6"/>
      <c r="L3432" s="6"/>
      <c r="M3432" s="6"/>
      <c r="N3432" s="6"/>
      <c r="O3432" s="10"/>
      <c r="P3432" s="6"/>
      <c r="Q3432" s="11"/>
      <c r="R3432" s="6"/>
      <c r="S3432" s="6"/>
      <c r="T3432" s="6"/>
      <c r="U3432" s="17"/>
      <c r="V3432" s="17"/>
      <c r="W3432" s="11"/>
      <c r="X3432" s="6"/>
      <c r="Y3432" s="6"/>
      <c r="Z3432" s="6"/>
      <c r="AA3432" s="6"/>
      <c r="AB3432" s="6"/>
      <c r="AZ3432" t="s">
        <v>5643</v>
      </c>
      <c r="BA3432" t="s">
        <v>5207</v>
      </c>
      <c r="BB3432" t="s">
        <v>20573</v>
      </c>
      <c r="BC3432" t="s">
        <v>3200</v>
      </c>
      <c r="BG3432" t="s">
        <v>18327</v>
      </c>
      <c r="BH3432" t="s">
        <v>21893</v>
      </c>
    </row>
    <row r="3433" spans="1:60" x14ac:dyDescent="0.25">
      <c r="A3433" s="16"/>
      <c r="B3433" s="6"/>
      <c r="C3433" s="6"/>
      <c r="D3433" s="6"/>
      <c r="E3433" s="6"/>
      <c r="F3433" s="6"/>
      <c r="G3433" s="6"/>
      <c r="H3433" s="6"/>
      <c r="I3433" s="6"/>
      <c r="J3433" s="6"/>
      <c r="K3433" s="6"/>
      <c r="L3433" s="6"/>
      <c r="M3433" s="6"/>
      <c r="N3433" s="6"/>
      <c r="O3433" s="10"/>
      <c r="P3433" s="6"/>
      <c r="Q3433" s="6"/>
      <c r="R3433" s="6"/>
      <c r="S3433" s="6"/>
      <c r="T3433" s="6"/>
      <c r="U3433" s="17"/>
      <c r="V3433" s="17"/>
      <c r="W3433" s="11"/>
      <c r="X3433" s="6"/>
      <c r="Y3433" s="6"/>
      <c r="Z3433" s="6"/>
      <c r="AA3433" s="6"/>
      <c r="AB3433" s="6"/>
      <c r="AZ3433" t="s">
        <v>5644</v>
      </c>
      <c r="BA3433" t="s">
        <v>5207</v>
      </c>
      <c r="BB3433" t="s">
        <v>20573</v>
      </c>
      <c r="BC3433" t="s">
        <v>3201</v>
      </c>
      <c r="BG3433" t="s">
        <v>18328</v>
      </c>
      <c r="BH3433" t="s">
        <v>9210</v>
      </c>
    </row>
    <row r="3434" spans="1:60" x14ac:dyDescent="0.25">
      <c r="A3434" s="9"/>
      <c r="B3434" s="6"/>
      <c r="C3434" s="6"/>
      <c r="D3434" s="6"/>
      <c r="E3434" s="6"/>
      <c r="F3434" s="6"/>
      <c r="G3434" s="6"/>
      <c r="H3434" s="6"/>
      <c r="I3434" s="6"/>
      <c r="J3434" s="6"/>
      <c r="K3434" s="6"/>
      <c r="L3434" s="6"/>
      <c r="M3434" s="6"/>
      <c r="N3434" s="6"/>
      <c r="O3434" s="10"/>
      <c r="P3434" s="6"/>
      <c r="Q3434" s="6"/>
      <c r="R3434" s="6"/>
      <c r="S3434" s="6"/>
      <c r="T3434" s="6"/>
      <c r="U3434" s="6"/>
      <c r="V3434" s="6"/>
      <c r="W3434" s="11"/>
      <c r="X3434" s="6"/>
      <c r="Y3434" s="6"/>
      <c r="Z3434" s="6"/>
      <c r="AA3434" s="6"/>
      <c r="AB3434" s="6"/>
      <c r="AZ3434" t="s">
        <v>5645</v>
      </c>
      <c r="BA3434" t="s">
        <v>5207</v>
      </c>
      <c r="BB3434" t="s">
        <v>20573</v>
      </c>
      <c r="BC3434" t="s">
        <v>3201</v>
      </c>
      <c r="BG3434" t="s">
        <v>18329</v>
      </c>
      <c r="BH3434" t="s">
        <v>9218</v>
      </c>
    </row>
    <row r="3435" spans="1:60" x14ac:dyDescent="0.25">
      <c r="A3435" s="16"/>
      <c r="B3435" s="6"/>
      <c r="C3435" s="6"/>
      <c r="D3435" s="6"/>
      <c r="E3435" s="6"/>
      <c r="F3435" s="6"/>
      <c r="G3435" s="6"/>
      <c r="H3435" s="6"/>
      <c r="I3435" s="6"/>
      <c r="J3435" s="6"/>
      <c r="K3435" s="6"/>
      <c r="L3435" s="6"/>
      <c r="M3435" s="6"/>
      <c r="N3435" s="6"/>
      <c r="O3435" s="10"/>
      <c r="P3435" s="6"/>
      <c r="Q3435" s="6"/>
      <c r="R3435" s="6"/>
      <c r="S3435" s="6"/>
      <c r="T3435" s="6"/>
      <c r="U3435" s="17"/>
      <c r="V3435" s="17"/>
      <c r="W3435" s="11"/>
      <c r="X3435" s="6"/>
      <c r="Y3435" s="6"/>
      <c r="Z3435" s="6"/>
      <c r="AA3435" s="6"/>
      <c r="AB3435" s="6"/>
      <c r="AZ3435" t="s">
        <v>5646</v>
      </c>
      <c r="BA3435" t="s">
        <v>5207</v>
      </c>
      <c r="BB3435" t="s">
        <v>20573</v>
      </c>
      <c r="BC3435" t="s">
        <v>3201</v>
      </c>
      <c r="BG3435" t="s">
        <v>18330</v>
      </c>
      <c r="BH3435" t="s">
        <v>9220</v>
      </c>
    </row>
    <row r="3436" spans="1:60" x14ac:dyDescent="0.25">
      <c r="A3436" s="16"/>
      <c r="B3436" s="6"/>
      <c r="C3436" s="6"/>
      <c r="D3436" s="6"/>
      <c r="E3436" s="6"/>
      <c r="F3436" s="6"/>
      <c r="G3436" s="6"/>
      <c r="H3436" s="6"/>
      <c r="I3436" s="6"/>
      <c r="J3436" s="6"/>
      <c r="K3436" s="6"/>
      <c r="L3436" s="6"/>
      <c r="M3436" s="6"/>
      <c r="N3436" s="6"/>
      <c r="O3436" s="10"/>
      <c r="P3436" s="6"/>
      <c r="Q3436" s="11"/>
      <c r="R3436" s="6"/>
      <c r="S3436" s="6"/>
      <c r="T3436" s="6"/>
      <c r="U3436" s="17"/>
      <c r="V3436" s="17"/>
      <c r="W3436" s="11"/>
      <c r="X3436" s="6"/>
      <c r="Y3436" s="6"/>
      <c r="Z3436" s="6"/>
      <c r="AA3436" s="6"/>
      <c r="AB3436" s="6"/>
      <c r="AZ3436" t="s">
        <v>5647</v>
      </c>
      <c r="BA3436" t="s">
        <v>5207</v>
      </c>
      <c r="BB3436" t="s">
        <v>20573</v>
      </c>
      <c r="BC3436" t="s">
        <v>3201</v>
      </c>
      <c r="BG3436" t="s">
        <v>18331</v>
      </c>
      <c r="BH3436" t="s">
        <v>21890</v>
      </c>
    </row>
    <row r="3437" spans="1:60" x14ac:dyDescent="0.25">
      <c r="A3437" s="9"/>
      <c r="B3437" s="6"/>
      <c r="C3437" s="6"/>
      <c r="D3437" s="6"/>
      <c r="E3437" s="6"/>
      <c r="F3437" s="6"/>
      <c r="G3437" s="6"/>
      <c r="H3437" s="6"/>
      <c r="I3437" s="6"/>
      <c r="J3437" s="6"/>
      <c r="K3437" s="6"/>
      <c r="L3437" s="6"/>
      <c r="M3437" s="6"/>
      <c r="N3437" s="6"/>
      <c r="O3437" s="10"/>
      <c r="P3437" s="6"/>
      <c r="Q3437" s="11"/>
      <c r="R3437" s="6"/>
      <c r="S3437" s="6"/>
      <c r="T3437" s="6"/>
      <c r="U3437" s="6"/>
      <c r="V3437" s="6"/>
      <c r="W3437" s="11"/>
      <c r="X3437" s="6"/>
      <c r="Y3437" s="6"/>
      <c r="Z3437" s="6"/>
      <c r="AA3437" s="6"/>
      <c r="AB3437" s="6"/>
      <c r="AZ3437" t="s">
        <v>5648</v>
      </c>
      <c r="BA3437" t="s">
        <v>5207</v>
      </c>
      <c r="BB3437" t="s">
        <v>20573</v>
      </c>
      <c r="BC3437" t="s">
        <v>3201</v>
      </c>
      <c r="BG3437" t="s">
        <v>18332</v>
      </c>
      <c r="BH3437" t="s">
        <v>21927</v>
      </c>
    </row>
    <row r="3438" spans="1:60" x14ac:dyDescent="0.25">
      <c r="A3438" s="9"/>
      <c r="B3438" s="6"/>
      <c r="C3438" s="6"/>
      <c r="D3438" s="6"/>
      <c r="E3438" s="6"/>
      <c r="F3438" s="6"/>
      <c r="G3438" s="6"/>
      <c r="H3438" s="6"/>
      <c r="I3438" s="6"/>
      <c r="J3438" s="6"/>
      <c r="K3438" s="6"/>
      <c r="L3438" s="6"/>
      <c r="M3438" s="6"/>
      <c r="N3438" s="6"/>
      <c r="O3438" s="10"/>
      <c r="P3438" s="6"/>
      <c r="Q3438" s="11"/>
      <c r="R3438" s="6"/>
      <c r="S3438" s="6"/>
      <c r="T3438" s="6"/>
      <c r="U3438" s="6"/>
      <c r="V3438" s="6"/>
      <c r="W3438" s="11"/>
      <c r="X3438" s="6"/>
      <c r="Y3438" s="6"/>
      <c r="Z3438" s="6"/>
      <c r="AA3438" s="6"/>
      <c r="AB3438" s="6"/>
      <c r="AZ3438" t="s">
        <v>5649</v>
      </c>
      <c r="BA3438" t="s">
        <v>5207</v>
      </c>
      <c r="BB3438" t="s">
        <v>20573</v>
      </c>
      <c r="BC3438" t="s">
        <v>3201</v>
      </c>
      <c r="BG3438" t="s">
        <v>18333</v>
      </c>
      <c r="BH3438" t="s">
        <v>21928</v>
      </c>
    </row>
    <row r="3439" spans="1:60" x14ac:dyDescent="0.25">
      <c r="A3439" s="16"/>
      <c r="B3439" s="6"/>
      <c r="C3439" s="6"/>
      <c r="D3439" s="6"/>
      <c r="E3439" s="6"/>
      <c r="F3439" s="6"/>
      <c r="G3439" s="6"/>
      <c r="H3439" s="6"/>
      <c r="I3439" s="6"/>
      <c r="J3439" s="6"/>
      <c r="K3439" s="6"/>
      <c r="L3439" s="6"/>
      <c r="M3439" s="6"/>
      <c r="N3439" s="6"/>
      <c r="O3439" s="10"/>
      <c r="P3439" s="6"/>
      <c r="Q3439" s="6"/>
      <c r="R3439" s="6"/>
      <c r="S3439" s="6"/>
      <c r="T3439" s="6"/>
      <c r="U3439" s="17"/>
      <c r="V3439" s="17"/>
      <c r="W3439" s="11"/>
      <c r="X3439" s="6"/>
      <c r="Y3439" s="6"/>
      <c r="Z3439" s="6"/>
      <c r="AA3439" s="6"/>
      <c r="AB3439" s="6"/>
      <c r="AZ3439" t="s">
        <v>5650</v>
      </c>
      <c r="BA3439" t="s">
        <v>5207</v>
      </c>
      <c r="BB3439" t="s">
        <v>20573</v>
      </c>
      <c r="BC3439" t="s">
        <v>7263</v>
      </c>
      <c r="BG3439" t="s">
        <v>18334</v>
      </c>
      <c r="BH3439" t="s">
        <v>9229</v>
      </c>
    </row>
    <row r="3440" spans="1:60" x14ac:dyDescent="0.25">
      <c r="A3440" s="9"/>
      <c r="B3440" s="6"/>
      <c r="C3440" s="6"/>
      <c r="D3440" s="6"/>
      <c r="E3440" s="6"/>
      <c r="F3440" s="6"/>
      <c r="G3440" s="6"/>
      <c r="H3440" s="6"/>
      <c r="I3440" s="6"/>
      <c r="J3440" s="6"/>
      <c r="K3440" s="6"/>
      <c r="L3440" s="6"/>
      <c r="M3440" s="6"/>
      <c r="N3440" s="6"/>
      <c r="O3440" s="10"/>
      <c r="P3440" s="6"/>
      <c r="Q3440" s="6"/>
      <c r="R3440" s="6"/>
      <c r="S3440" s="6"/>
      <c r="T3440" s="6"/>
      <c r="U3440" s="6"/>
      <c r="V3440" s="6"/>
      <c r="W3440" s="11"/>
      <c r="X3440" s="6"/>
      <c r="Y3440" s="6"/>
      <c r="Z3440" s="6"/>
      <c r="AA3440" s="6"/>
      <c r="AB3440" s="6"/>
      <c r="AZ3440" t="s">
        <v>5651</v>
      </c>
      <c r="BA3440" t="s">
        <v>5207</v>
      </c>
      <c r="BB3440" t="s">
        <v>20573</v>
      </c>
      <c r="BC3440" t="s">
        <v>7263</v>
      </c>
      <c r="BG3440" t="s">
        <v>18335</v>
      </c>
      <c r="BH3440" t="s">
        <v>21929</v>
      </c>
    </row>
    <row r="3441" spans="1:60" x14ac:dyDescent="0.25">
      <c r="A3441" s="16"/>
      <c r="B3441" s="6"/>
      <c r="C3441" s="6"/>
      <c r="D3441" s="6"/>
      <c r="E3441" s="6"/>
      <c r="F3441" s="6"/>
      <c r="G3441" s="6"/>
      <c r="H3441" s="6"/>
      <c r="I3441" s="6"/>
      <c r="J3441" s="6"/>
      <c r="K3441" s="6"/>
      <c r="L3441" s="6"/>
      <c r="M3441" s="6"/>
      <c r="N3441" s="6"/>
      <c r="O3441" s="10"/>
      <c r="P3441" s="6"/>
      <c r="Q3441" s="6"/>
      <c r="R3441" s="6"/>
      <c r="S3441" s="6"/>
      <c r="T3441" s="6"/>
      <c r="U3441" s="17"/>
      <c r="V3441" s="17"/>
      <c r="W3441" s="11"/>
      <c r="X3441" s="6"/>
      <c r="Y3441" s="6"/>
      <c r="Z3441" s="6"/>
      <c r="AA3441" s="6"/>
      <c r="AB3441" s="6"/>
      <c r="AZ3441" t="s">
        <v>5652</v>
      </c>
      <c r="BA3441" t="s">
        <v>5207</v>
      </c>
      <c r="BB3441" t="s">
        <v>20573</v>
      </c>
      <c r="BC3441" t="s">
        <v>7263</v>
      </c>
      <c r="BG3441" t="s">
        <v>18336</v>
      </c>
      <c r="BH3441" t="s">
        <v>21930</v>
      </c>
    </row>
    <row r="3442" spans="1:60" x14ac:dyDescent="0.25">
      <c r="A3442" s="16"/>
      <c r="B3442" s="6"/>
      <c r="C3442" s="6"/>
      <c r="D3442" s="6"/>
      <c r="E3442" s="6"/>
      <c r="F3442" s="6"/>
      <c r="G3442" s="6"/>
      <c r="H3442" s="6"/>
      <c r="I3442" s="6"/>
      <c r="J3442" s="6"/>
      <c r="K3442" s="6"/>
      <c r="L3442" s="6"/>
      <c r="M3442" s="6"/>
      <c r="N3442" s="6"/>
      <c r="O3442" s="10"/>
      <c r="P3442" s="6"/>
      <c r="Q3442" s="6"/>
      <c r="R3442" s="6"/>
      <c r="S3442" s="6"/>
      <c r="T3442" s="6"/>
      <c r="U3442" s="17"/>
      <c r="V3442" s="17"/>
      <c r="W3442" s="11"/>
      <c r="X3442" s="6"/>
      <c r="Y3442" s="6"/>
      <c r="Z3442" s="6"/>
      <c r="AA3442" s="6"/>
      <c r="AB3442" s="6"/>
      <c r="AZ3442" t="s">
        <v>5653</v>
      </c>
      <c r="BA3442" t="s">
        <v>5207</v>
      </c>
      <c r="BB3442" t="s">
        <v>20573</v>
      </c>
      <c r="BC3442" t="s">
        <v>7263</v>
      </c>
      <c r="BG3442" t="s">
        <v>18337</v>
      </c>
      <c r="BH3442" t="s">
        <v>9255</v>
      </c>
    </row>
    <row r="3443" spans="1:60" x14ac:dyDescent="0.25">
      <c r="A3443" s="9"/>
      <c r="B3443" s="6"/>
      <c r="C3443" s="6"/>
      <c r="D3443" s="6"/>
      <c r="E3443" s="6"/>
      <c r="F3443" s="6"/>
      <c r="G3443" s="6"/>
      <c r="H3443" s="6"/>
      <c r="I3443" s="6"/>
      <c r="J3443" s="6"/>
      <c r="K3443" s="6"/>
      <c r="L3443" s="6"/>
      <c r="M3443" s="6"/>
      <c r="N3443" s="6"/>
      <c r="O3443" s="10"/>
      <c r="P3443" s="6"/>
      <c r="Q3443" s="6"/>
      <c r="R3443" s="6"/>
      <c r="S3443" s="6"/>
      <c r="T3443" s="6"/>
      <c r="U3443" s="6"/>
      <c r="V3443" s="6"/>
      <c r="W3443" s="11"/>
      <c r="X3443" s="6"/>
      <c r="Y3443" s="6"/>
      <c r="Z3443" s="6"/>
      <c r="AA3443" s="6"/>
      <c r="AB3443" s="6"/>
      <c r="AZ3443" t="s">
        <v>5654</v>
      </c>
      <c r="BA3443" t="s">
        <v>5207</v>
      </c>
      <c r="BB3443" t="s">
        <v>20573</v>
      </c>
      <c r="BC3443" t="s">
        <v>7263</v>
      </c>
      <c r="BG3443" t="s">
        <v>18338</v>
      </c>
      <c r="BH3443" t="s">
        <v>9229</v>
      </c>
    </row>
    <row r="3444" spans="1:60" x14ac:dyDescent="0.25">
      <c r="A3444" s="12"/>
      <c r="B3444" s="13"/>
      <c r="C3444" s="13"/>
      <c r="D3444" s="13"/>
      <c r="E3444" s="13"/>
      <c r="F3444" s="13"/>
      <c r="G3444" s="13"/>
      <c r="H3444" s="13"/>
      <c r="I3444" s="13"/>
      <c r="J3444" s="13"/>
      <c r="K3444" s="13"/>
      <c r="L3444" s="13"/>
      <c r="M3444" s="13"/>
      <c r="N3444" s="13"/>
      <c r="O3444" s="14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Z3444" t="s">
        <v>5655</v>
      </c>
      <c r="BA3444" t="s">
        <v>5207</v>
      </c>
      <c r="BB3444" t="s">
        <v>20573</v>
      </c>
      <c r="BC3444" t="s">
        <v>3201</v>
      </c>
      <c r="BG3444" t="s">
        <v>18339</v>
      </c>
      <c r="BH3444" t="s">
        <v>9213</v>
      </c>
    </row>
    <row r="3445" spans="1:60" x14ac:dyDescent="0.25">
      <c r="A3445" s="16"/>
      <c r="B3445" s="6"/>
      <c r="C3445" s="6"/>
      <c r="D3445" s="6"/>
      <c r="E3445" s="6"/>
      <c r="F3445" s="6"/>
      <c r="G3445" s="6"/>
      <c r="H3445" s="6"/>
      <c r="I3445" s="6"/>
      <c r="J3445" s="6"/>
      <c r="K3445" s="6"/>
      <c r="L3445" s="6"/>
      <c r="M3445" s="6"/>
      <c r="N3445" s="6"/>
      <c r="O3445" s="10"/>
      <c r="P3445" s="6"/>
      <c r="Q3445" s="11"/>
      <c r="R3445" s="6"/>
      <c r="S3445" s="6"/>
      <c r="T3445" s="6"/>
      <c r="U3445" s="17"/>
      <c r="V3445" s="17"/>
      <c r="W3445" s="11"/>
      <c r="X3445" s="6"/>
      <c r="Y3445" s="6"/>
      <c r="Z3445" s="6"/>
      <c r="AA3445" s="6"/>
      <c r="AB3445" s="6"/>
      <c r="AZ3445" t="s">
        <v>5656</v>
      </c>
      <c r="BA3445" t="s">
        <v>5207</v>
      </c>
      <c r="BB3445" t="s">
        <v>20573</v>
      </c>
      <c r="BC3445" t="s">
        <v>3200</v>
      </c>
      <c r="BG3445" t="s">
        <v>18340</v>
      </c>
      <c r="BH3445" t="s">
        <v>9229</v>
      </c>
    </row>
    <row r="3446" spans="1:60" x14ac:dyDescent="0.25">
      <c r="A3446" s="16"/>
      <c r="B3446" s="6"/>
      <c r="C3446" s="6"/>
      <c r="D3446" s="6"/>
      <c r="E3446" s="6"/>
      <c r="F3446" s="6"/>
      <c r="G3446" s="6"/>
      <c r="H3446" s="6"/>
      <c r="I3446" s="6"/>
      <c r="J3446" s="6"/>
      <c r="K3446" s="6"/>
      <c r="L3446" s="6"/>
      <c r="M3446" s="6"/>
      <c r="N3446" s="6"/>
      <c r="O3446" s="10"/>
      <c r="P3446" s="6"/>
      <c r="Q3446" s="6"/>
      <c r="R3446" s="6"/>
      <c r="S3446" s="6"/>
      <c r="T3446" s="6"/>
      <c r="U3446" s="17"/>
      <c r="V3446" s="17"/>
      <c r="W3446" s="11"/>
      <c r="X3446" s="6"/>
      <c r="Y3446" s="6"/>
      <c r="Z3446" s="6"/>
      <c r="AA3446" s="6"/>
      <c r="AB3446" s="6"/>
      <c r="AZ3446" t="s">
        <v>5657</v>
      </c>
      <c r="BA3446" t="s">
        <v>5207</v>
      </c>
      <c r="BB3446" t="s">
        <v>20573</v>
      </c>
      <c r="BC3446" t="s">
        <v>3201</v>
      </c>
      <c r="BG3446" t="s">
        <v>18341</v>
      </c>
      <c r="BH3446" t="s">
        <v>21931</v>
      </c>
    </row>
    <row r="3447" spans="1:60" x14ac:dyDescent="0.25">
      <c r="A3447" s="9"/>
      <c r="B3447" s="6"/>
      <c r="C3447" s="6"/>
      <c r="D3447" s="6"/>
      <c r="E3447" s="6"/>
      <c r="F3447" s="6"/>
      <c r="G3447" s="6"/>
      <c r="H3447" s="6"/>
      <c r="I3447" s="6"/>
      <c r="J3447" s="6"/>
      <c r="K3447" s="6"/>
      <c r="L3447" s="6"/>
      <c r="M3447" s="6"/>
      <c r="N3447" s="6"/>
      <c r="O3447" s="10"/>
      <c r="P3447" s="6"/>
      <c r="Q3447" s="6"/>
      <c r="R3447" s="6"/>
      <c r="S3447" s="6"/>
      <c r="T3447" s="6"/>
      <c r="U3447" s="6"/>
      <c r="V3447" s="6"/>
      <c r="W3447" s="11"/>
      <c r="X3447" s="6"/>
      <c r="Y3447" s="6"/>
      <c r="Z3447" s="6"/>
      <c r="AA3447" s="6"/>
      <c r="AB3447" s="6"/>
      <c r="AZ3447" t="s">
        <v>5658</v>
      </c>
      <c r="BA3447" t="s">
        <v>5207</v>
      </c>
      <c r="BB3447" t="s">
        <v>20573</v>
      </c>
      <c r="BC3447" t="s">
        <v>3201</v>
      </c>
      <c r="BG3447" t="s">
        <v>18342</v>
      </c>
      <c r="BH3447" t="s">
        <v>9271</v>
      </c>
    </row>
    <row r="3448" spans="1:60" x14ac:dyDescent="0.25">
      <c r="A3448" s="9"/>
      <c r="B3448" s="6"/>
      <c r="C3448" s="6"/>
      <c r="D3448" s="6"/>
      <c r="E3448" s="6"/>
      <c r="F3448" s="6"/>
      <c r="G3448" s="6"/>
      <c r="H3448" s="6"/>
      <c r="I3448" s="6"/>
      <c r="J3448" s="6"/>
      <c r="K3448" s="6"/>
      <c r="L3448" s="6"/>
      <c r="M3448" s="6"/>
      <c r="N3448" s="6"/>
      <c r="O3448" s="10"/>
      <c r="P3448" s="6"/>
      <c r="Q3448" s="11"/>
      <c r="R3448" s="6"/>
      <c r="S3448" s="6"/>
      <c r="T3448" s="6"/>
      <c r="U3448" s="6"/>
      <c r="V3448" s="6"/>
      <c r="W3448" s="11"/>
      <c r="X3448" s="6"/>
      <c r="Y3448" s="6"/>
      <c r="Z3448" s="6"/>
      <c r="AA3448" s="6"/>
      <c r="AB3448" s="6"/>
      <c r="AZ3448" t="s">
        <v>5659</v>
      </c>
      <c r="BA3448" t="s">
        <v>5207</v>
      </c>
      <c r="BB3448" t="s">
        <v>20573</v>
      </c>
      <c r="BC3448" t="s">
        <v>3201</v>
      </c>
      <c r="BG3448" t="s">
        <v>18343</v>
      </c>
      <c r="BH3448" t="s">
        <v>21932</v>
      </c>
    </row>
    <row r="3449" spans="1:60" x14ac:dyDescent="0.25">
      <c r="A3449" s="9"/>
      <c r="B3449" s="6"/>
      <c r="C3449" s="6"/>
      <c r="D3449" s="6"/>
      <c r="E3449" s="6"/>
      <c r="F3449" s="6"/>
      <c r="G3449" s="6"/>
      <c r="H3449" s="6"/>
      <c r="I3449" s="6"/>
      <c r="J3449" s="6"/>
      <c r="K3449" s="6"/>
      <c r="L3449" s="6"/>
      <c r="M3449" s="6"/>
      <c r="N3449" s="6"/>
      <c r="O3449" s="10"/>
      <c r="P3449" s="6"/>
      <c r="Q3449" s="11"/>
      <c r="R3449" s="6"/>
      <c r="S3449" s="6"/>
      <c r="T3449" s="6"/>
      <c r="U3449" s="6"/>
      <c r="V3449" s="6"/>
      <c r="W3449" s="11"/>
      <c r="X3449" s="6"/>
      <c r="Y3449" s="6"/>
      <c r="Z3449" s="6"/>
      <c r="AA3449" s="6"/>
      <c r="AB3449" s="6"/>
      <c r="AZ3449" t="s">
        <v>5660</v>
      </c>
      <c r="BA3449" t="s">
        <v>5207</v>
      </c>
      <c r="BB3449" t="s">
        <v>20573</v>
      </c>
      <c r="BC3449" t="s">
        <v>3201</v>
      </c>
      <c r="BG3449" t="s">
        <v>18344</v>
      </c>
      <c r="BH3449" t="s">
        <v>21931</v>
      </c>
    </row>
    <row r="3450" spans="1:60" x14ac:dyDescent="0.25">
      <c r="A3450" s="9"/>
      <c r="B3450" s="6"/>
      <c r="C3450" s="6"/>
      <c r="D3450" s="6"/>
      <c r="E3450" s="6"/>
      <c r="F3450" s="6"/>
      <c r="G3450" s="6"/>
      <c r="H3450" s="6"/>
      <c r="I3450" s="6"/>
      <c r="J3450" s="6"/>
      <c r="K3450" s="6"/>
      <c r="L3450" s="6"/>
      <c r="M3450" s="6"/>
      <c r="N3450" s="6"/>
      <c r="O3450" s="10"/>
      <c r="P3450" s="6"/>
      <c r="Q3450" s="6"/>
      <c r="R3450" s="6"/>
      <c r="S3450" s="6"/>
      <c r="T3450" s="6"/>
      <c r="U3450" s="6"/>
      <c r="V3450" s="6"/>
      <c r="W3450" s="11"/>
      <c r="X3450" s="6"/>
      <c r="Y3450" s="6"/>
      <c r="Z3450" s="6"/>
      <c r="AA3450" s="6"/>
      <c r="AB3450" s="6"/>
      <c r="AZ3450" t="s">
        <v>5661</v>
      </c>
      <c r="BA3450" t="s">
        <v>5207</v>
      </c>
      <c r="BB3450" t="s">
        <v>20573</v>
      </c>
      <c r="BC3450" t="s">
        <v>7263</v>
      </c>
      <c r="BG3450" t="s">
        <v>18345</v>
      </c>
      <c r="BH3450" t="s">
        <v>9242</v>
      </c>
    </row>
    <row r="3451" spans="1:60" x14ac:dyDescent="0.25">
      <c r="A3451" s="16"/>
      <c r="B3451" s="6"/>
      <c r="C3451" s="6"/>
      <c r="D3451" s="6"/>
      <c r="E3451" s="6"/>
      <c r="F3451" s="6"/>
      <c r="G3451" s="6"/>
      <c r="H3451" s="6"/>
      <c r="I3451" s="6"/>
      <c r="J3451" s="6"/>
      <c r="K3451" s="6"/>
      <c r="L3451" s="6"/>
      <c r="M3451" s="6"/>
      <c r="N3451" s="6"/>
      <c r="O3451" s="10"/>
      <c r="P3451" s="6"/>
      <c r="Q3451" s="6"/>
      <c r="R3451" s="6"/>
      <c r="S3451" s="6"/>
      <c r="T3451" s="6"/>
      <c r="U3451" s="17"/>
      <c r="V3451" s="17"/>
      <c r="W3451" s="11"/>
      <c r="X3451" s="6"/>
      <c r="Y3451" s="6"/>
      <c r="Z3451" s="6"/>
      <c r="AA3451" s="6"/>
      <c r="AB3451" s="6"/>
      <c r="AZ3451" t="s">
        <v>5662</v>
      </c>
      <c r="BA3451" t="s">
        <v>5207</v>
      </c>
      <c r="BB3451" t="s">
        <v>20573</v>
      </c>
      <c r="BC3451" t="s">
        <v>7263</v>
      </c>
      <c r="BG3451" t="s">
        <v>18346</v>
      </c>
      <c r="BH3451" t="s">
        <v>9242</v>
      </c>
    </row>
    <row r="3452" spans="1:60" x14ac:dyDescent="0.25">
      <c r="A3452" s="9"/>
      <c r="B3452" s="6"/>
      <c r="C3452" s="6"/>
      <c r="D3452" s="6"/>
      <c r="E3452" s="6"/>
      <c r="F3452" s="6"/>
      <c r="G3452" s="6"/>
      <c r="H3452" s="6"/>
      <c r="I3452" s="6"/>
      <c r="J3452" s="6"/>
      <c r="K3452" s="6"/>
      <c r="L3452" s="6"/>
      <c r="M3452" s="6"/>
      <c r="N3452" s="6"/>
      <c r="O3452" s="10"/>
      <c r="P3452" s="6"/>
      <c r="Q3452" s="11"/>
      <c r="R3452" s="6"/>
      <c r="S3452" s="6"/>
      <c r="T3452" s="6"/>
      <c r="U3452" s="6"/>
      <c r="V3452" s="6"/>
      <c r="W3452" s="11"/>
      <c r="X3452" s="6"/>
      <c r="Y3452" s="6"/>
      <c r="Z3452" s="6"/>
      <c r="AA3452" s="6"/>
      <c r="AB3452" s="6"/>
      <c r="AZ3452" t="s">
        <v>5663</v>
      </c>
      <c r="BA3452" t="s">
        <v>5207</v>
      </c>
      <c r="BB3452" t="s">
        <v>20573</v>
      </c>
      <c r="BC3452" t="s">
        <v>7263</v>
      </c>
      <c r="BG3452" t="s">
        <v>18347</v>
      </c>
      <c r="BH3452" t="s">
        <v>9245</v>
      </c>
    </row>
    <row r="3453" spans="1:60" x14ac:dyDescent="0.25">
      <c r="A3453" s="16"/>
      <c r="B3453" s="6"/>
      <c r="C3453" s="6"/>
      <c r="D3453" s="6"/>
      <c r="E3453" s="6"/>
      <c r="F3453" s="6"/>
      <c r="G3453" s="6"/>
      <c r="H3453" s="6"/>
      <c r="I3453" s="6"/>
      <c r="J3453" s="6"/>
      <c r="K3453" s="6"/>
      <c r="L3453" s="6"/>
      <c r="M3453" s="6"/>
      <c r="N3453" s="6"/>
      <c r="O3453" s="10"/>
      <c r="P3453" s="6"/>
      <c r="Q3453" s="11"/>
      <c r="R3453" s="6"/>
      <c r="S3453" s="6"/>
      <c r="T3453" s="6"/>
      <c r="U3453" s="17"/>
      <c r="V3453" s="17"/>
      <c r="W3453" s="11"/>
      <c r="X3453" s="6"/>
      <c r="Y3453" s="6"/>
      <c r="Z3453" s="6"/>
      <c r="AA3453" s="6"/>
      <c r="AB3453" s="6"/>
      <c r="AZ3453" t="s">
        <v>5664</v>
      </c>
      <c r="BA3453" t="s">
        <v>5207</v>
      </c>
      <c r="BB3453" t="s">
        <v>20573</v>
      </c>
      <c r="BC3453" t="s">
        <v>7263</v>
      </c>
      <c r="BG3453" t="s">
        <v>18348</v>
      </c>
      <c r="BH3453" t="s">
        <v>9236</v>
      </c>
    </row>
    <row r="3454" spans="1:60" x14ac:dyDescent="0.25">
      <c r="A3454" s="12"/>
      <c r="B3454" s="13"/>
      <c r="C3454" s="13"/>
      <c r="D3454" s="13"/>
      <c r="E3454" s="13"/>
      <c r="F3454" s="13"/>
      <c r="G3454" s="13"/>
      <c r="H3454" s="13"/>
      <c r="I3454" s="13"/>
      <c r="J3454" s="13"/>
      <c r="K3454" s="13"/>
      <c r="L3454" s="13"/>
      <c r="M3454" s="13"/>
      <c r="N3454" s="13"/>
      <c r="O3454" s="14"/>
      <c r="P3454" s="13"/>
      <c r="Q3454" s="15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Z3454" t="s">
        <v>5665</v>
      </c>
      <c r="BA3454" t="s">
        <v>5207</v>
      </c>
      <c r="BB3454" t="s">
        <v>20573</v>
      </c>
      <c r="BC3454" t="s">
        <v>7263</v>
      </c>
      <c r="BG3454" t="s">
        <v>18349</v>
      </c>
      <c r="BH3454" t="s">
        <v>9269</v>
      </c>
    </row>
    <row r="3455" spans="1:60" x14ac:dyDescent="0.25">
      <c r="A3455" s="9"/>
      <c r="B3455" s="6"/>
      <c r="C3455" s="6"/>
      <c r="D3455" s="6"/>
      <c r="E3455" s="6"/>
      <c r="F3455" s="6"/>
      <c r="G3455" s="6"/>
      <c r="H3455" s="6"/>
      <c r="I3455" s="6"/>
      <c r="J3455" s="6"/>
      <c r="K3455" s="6"/>
      <c r="L3455" s="6"/>
      <c r="M3455" s="6"/>
      <c r="N3455" s="6"/>
      <c r="O3455" s="10"/>
      <c r="P3455" s="6"/>
      <c r="Q3455" s="6"/>
      <c r="R3455" s="6"/>
      <c r="S3455" s="6"/>
      <c r="T3455" s="6"/>
      <c r="U3455" s="6"/>
      <c r="V3455" s="6"/>
      <c r="W3455" s="11"/>
      <c r="X3455" s="6"/>
      <c r="Y3455" s="6"/>
      <c r="Z3455" s="6"/>
      <c r="AA3455" s="6"/>
      <c r="AB3455" s="6"/>
      <c r="AZ3455" t="s">
        <v>5666</v>
      </c>
      <c r="BA3455" t="s">
        <v>5207</v>
      </c>
      <c r="BB3455" t="s">
        <v>20573</v>
      </c>
      <c r="BC3455" t="s">
        <v>7263</v>
      </c>
      <c r="BG3455" t="s">
        <v>18350</v>
      </c>
      <c r="BH3455" t="s">
        <v>9245</v>
      </c>
    </row>
    <row r="3456" spans="1:60" x14ac:dyDescent="0.25">
      <c r="A3456" s="16"/>
      <c r="B3456" s="6"/>
      <c r="C3456" s="6"/>
      <c r="D3456" s="6"/>
      <c r="E3456" s="6"/>
      <c r="F3456" s="6"/>
      <c r="G3456" s="6"/>
      <c r="H3456" s="6"/>
      <c r="I3456" s="6"/>
      <c r="J3456" s="6"/>
      <c r="K3456" s="6"/>
      <c r="L3456" s="6"/>
      <c r="M3456" s="6"/>
      <c r="N3456" s="6"/>
      <c r="O3456" s="10"/>
      <c r="P3456" s="6"/>
      <c r="Q3456" s="6"/>
      <c r="R3456" s="6"/>
      <c r="S3456" s="6"/>
      <c r="T3456" s="6"/>
      <c r="U3456" s="17"/>
      <c r="V3456" s="17"/>
      <c r="W3456" s="11"/>
      <c r="X3456" s="6"/>
      <c r="Y3456" s="6"/>
      <c r="Z3456" s="6"/>
      <c r="AA3456" s="6"/>
      <c r="AB3456" s="6"/>
      <c r="AZ3456" t="s">
        <v>5667</v>
      </c>
      <c r="BA3456" t="s">
        <v>5207</v>
      </c>
      <c r="BB3456" t="s">
        <v>20573</v>
      </c>
      <c r="BC3456" t="s">
        <v>7263</v>
      </c>
      <c r="BG3456" t="s">
        <v>18351</v>
      </c>
      <c r="BH3456" t="s">
        <v>9243</v>
      </c>
    </row>
    <row r="3457" spans="1:60" x14ac:dyDescent="0.25">
      <c r="A3457" s="12"/>
      <c r="B3457" s="13"/>
      <c r="C3457" s="13"/>
      <c r="D3457" s="13"/>
      <c r="E3457" s="13"/>
      <c r="F3457" s="13"/>
      <c r="G3457" s="13"/>
      <c r="H3457" s="13"/>
      <c r="I3457" s="13"/>
      <c r="J3457" s="13"/>
      <c r="K3457" s="13"/>
      <c r="L3457" s="13"/>
      <c r="M3457" s="13"/>
      <c r="N3457" s="13"/>
      <c r="O3457" s="14"/>
      <c r="P3457" s="13"/>
      <c r="Q3457" s="15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Z3457" t="s">
        <v>5668</v>
      </c>
      <c r="BA3457" t="s">
        <v>5207</v>
      </c>
      <c r="BB3457" t="s">
        <v>20573</v>
      </c>
      <c r="BC3457" t="s">
        <v>7263</v>
      </c>
      <c r="BG3457" t="s">
        <v>18352</v>
      </c>
      <c r="BH3457" t="s">
        <v>9283</v>
      </c>
    </row>
    <row r="3458" spans="1:60" x14ac:dyDescent="0.25">
      <c r="A3458" s="12"/>
      <c r="B3458" s="13"/>
      <c r="C3458" s="13"/>
      <c r="D3458" s="13"/>
      <c r="E3458" s="13"/>
      <c r="F3458" s="13"/>
      <c r="G3458" s="13"/>
      <c r="H3458" s="13"/>
      <c r="I3458" s="13"/>
      <c r="J3458" s="13"/>
      <c r="K3458" s="13"/>
      <c r="L3458" s="13"/>
      <c r="M3458" s="13"/>
      <c r="N3458" s="13"/>
      <c r="O3458" s="14"/>
      <c r="P3458" s="13"/>
      <c r="Q3458" s="15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Z3458" t="s">
        <v>5669</v>
      </c>
      <c r="BA3458" t="s">
        <v>5207</v>
      </c>
      <c r="BB3458" t="s">
        <v>20573</v>
      </c>
      <c r="BC3458" t="s">
        <v>7263</v>
      </c>
      <c r="BG3458" t="s">
        <v>18353</v>
      </c>
      <c r="BH3458" t="s">
        <v>9270</v>
      </c>
    </row>
    <row r="3459" spans="1:60" x14ac:dyDescent="0.25">
      <c r="A3459" s="16"/>
      <c r="B3459" s="6"/>
      <c r="C3459" s="6"/>
      <c r="D3459" s="6"/>
      <c r="E3459" s="6"/>
      <c r="F3459" s="6"/>
      <c r="G3459" s="6"/>
      <c r="H3459" s="6"/>
      <c r="I3459" s="6"/>
      <c r="J3459" s="6"/>
      <c r="K3459" s="6"/>
      <c r="L3459" s="6"/>
      <c r="M3459" s="6"/>
      <c r="N3459" s="6"/>
      <c r="O3459" s="10"/>
      <c r="P3459" s="6"/>
      <c r="Q3459" s="11"/>
      <c r="R3459" s="6"/>
      <c r="S3459" s="6"/>
      <c r="T3459" s="6"/>
      <c r="U3459" s="17"/>
      <c r="V3459" s="17"/>
      <c r="W3459" s="11"/>
      <c r="X3459" s="6"/>
      <c r="Y3459" s="6"/>
      <c r="Z3459" s="6"/>
      <c r="AA3459" s="6"/>
      <c r="AB3459" s="6"/>
      <c r="AZ3459" t="s">
        <v>5670</v>
      </c>
      <c r="BA3459" t="s">
        <v>5207</v>
      </c>
      <c r="BB3459" t="s">
        <v>20573</v>
      </c>
      <c r="BC3459" t="s">
        <v>3200</v>
      </c>
      <c r="BG3459" t="s">
        <v>18354</v>
      </c>
      <c r="BH3459" t="s">
        <v>9267</v>
      </c>
    </row>
    <row r="3460" spans="1:60" x14ac:dyDescent="0.25">
      <c r="A3460" s="9"/>
      <c r="B3460" s="6"/>
      <c r="C3460" s="6"/>
      <c r="D3460" s="6"/>
      <c r="E3460" s="6"/>
      <c r="F3460" s="6"/>
      <c r="G3460" s="6"/>
      <c r="H3460" s="6"/>
      <c r="I3460" s="6"/>
      <c r="J3460" s="6"/>
      <c r="K3460" s="6"/>
      <c r="L3460" s="6"/>
      <c r="M3460" s="6"/>
      <c r="N3460" s="6"/>
      <c r="O3460" s="10"/>
      <c r="P3460" s="6"/>
      <c r="Q3460" s="11"/>
      <c r="R3460" s="6"/>
      <c r="S3460" s="6"/>
      <c r="T3460" s="6"/>
      <c r="U3460" s="6"/>
      <c r="V3460" s="6"/>
      <c r="W3460" s="11"/>
      <c r="X3460" s="6"/>
      <c r="Y3460" s="6"/>
      <c r="Z3460" s="6"/>
      <c r="AA3460" s="6"/>
      <c r="AB3460" s="6"/>
      <c r="AZ3460" t="s">
        <v>5671</v>
      </c>
      <c r="BA3460" t="s">
        <v>5207</v>
      </c>
      <c r="BB3460" t="s">
        <v>20573</v>
      </c>
      <c r="BC3460" t="s">
        <v>3201</v>
      </c>
      <c r="BG3460" t="s">
        <v>18355</v>
      </c>
      <c r="BH3460" t="s">
        <v>21889</v>
      </c>
    </row>
    <row r="3461" spans="1:60" x14ac:dyDescent="0.25">
      <c r="A3461" s="9"/>
      <c r="B3461" s="6"/>
      <c r="C3461" s="6"/>
      <c r="D3461" s="6"/>
      <c r="E3461" s="6"/>
      <c r="F3461" s="6"/>
      <c r="G3461" s="6"/>
      <c r="H3461" s="6"/>
      <c r="I3461" s="6"/>
      <c r="J3461" s="6"/>
      <c r="K3461" s="6"/>
      <c r="L3461" s="6"/>
      <c r="M3461" s="6"/>
      <c r="N3461" s="6"/>
      <c r="O3461" s="10"/>
      <c r="P3461" s="6"/>
      <c r="Q3461" s="6"/>
      <c r="R3461" s="6"/>
      <c r="S3461" s="6"/>
      <c r="T3461" s="6"/>
      <c r="U3461" s="6"/>
      <c r="V3461" s="6"/>
      <c r="W3461" s="11"/>
      <c r="X3461" s="6"/>
      <c r="Y3461" s="6"/>
      <c r="Z3461" s="6"/>
      <c r="AA3461" s="6"/>
      <c r="AB3461" s="6"/>
      <c r="AZ3461" t="s">
        <v>5672</v>
      </c>
      <c r="BA3461" t="s">
        <v>5207</v>
      </c>
      <c r="BB3461" t="s">
        <v>20573</v>
      </c>
      <c r="BC3461" t="s">
        <v>7263</v>
      </c>
      <c r="BG3461" t="s">
        <v>18356</v>
      </c>
      <c r="BH3461" t="s">
        <v>9238</v>
      </c>
    </row>
    <row r="3462" spans="1:60" x14ac:dyDescent="0.25">
      <c r="A3462" s="12"/>
      <c r="B3462" s="13"/>
      <c r="C3462" s="13"/>
      <c r="D3462" s="13"/>
      <c r="E3462" s="13"/>
      <c r="F3462" s="13"/>
      <c r="G3462" s="13"/>
      <c r="H3462" s="13"/>
      <c r="I3462" s="13"/>
      <c r="J3462" s="13"/>
      <c r="K3462" s="13"/>
      <c r="L3462" s="13"/>
      <c r="M3462" s="13"/>
      <c r="N3462" s="13"/>
      <c r="O3462" s="14"/>
      <c r="P3462" s="13"/>
      <c r="Q3462" s="13"/>
      <c r="R3462" s="13"/>
      <c r="S3462" s="13"/>
      <c r="T3462" s="13"/>
      <c r="U3462" s="13"/>
      <c r="V3462" s="13"/>
      <c r="W3462" s="13"/>
      <c r="X3462" s="13"/>
      <c r="Y3462" s="13"/>
      <c r="Z3462" s="13"/>
      <c r="AA3462" s="13"/>
      <c r="AB3462" s="13"/>
      <c r="AZ3462" t="s">
        <v>5673</v>
      </c>
      <c r="BA3462" t="s">
        <v>5207</v>
      </c>
      <c r="BB3462" t="s">
        <v>20573</v>
      </c>
      <c r="BC3462" t="s">
        <v>7263</v>
      </c>
      <c r="BG3462" t="s">
        <v>18357</v>
      </c>
      <c r="BH3462" t="s">
        <v>21879</v>
      </c>
    </row>
    <row r="3463" spans="1:60" x14ac:dyDescent="0.25">
      <c r="A3463" s="9"/>
      <c r="B3463" s="6"/>
      <c r="C3463" s="6"/>
      <c r="D3463" s="6"/>
      <c r="E3463" s="6"/>
      <c r="F3463" s="6"/>
      <c r="G3463" s="6"/>
      <c r="H3463" s="6"/>
      <c r="I3463" s="6"/>
      <c r="J3463" s="6"/>
      <c r="K3463" s="6"/>
      <c r="L3463" s="6"/>
      <c r="M3463" s="6"/>
      <c r="N3463" s="6"/>
      <c r="O3463" s="10"/>
      <c r="P3463" s="6"/>
      <c r="Q3463" s="6"/>
      <c r="R3463" s="6"/>
      <c r="S3463" s="6"/>
      <c r="T3463" s="6"/>
      <c r="U3463" s="6"/>
      <c r="V3463" s="6"/>
      <c r="W3463" s="11"/>
      <c r="X3463" s="6"/>
      <c r="Y3463" s="6"/>
      <c r="Z3463" s="6"/>
      <c r="AA3463" s="6"/>
      <c r="AB3463" s="6"/>
      <c r="AZ3463" t="s">
        <v>5674</v>
      </c>
      <c r="BA3463" t="s">
        <v>5207</v>
      </c>
      <c r="BB3463" t="s">
        <v>20573</v>
      </c>
      <c r="BC3463" t="s">
        <v>7263</v>
      </c>
      <c r="BG3463" t="s">
        <v>18358</v>
      </c>
      <c r="BH3463" t="s">
        <v>9281</v>
      </c>
    </row>
    <row r="3464" spans="1:60" x14ac:dyDescent="0.25">
      <c r="A3464" s="12"/>
      <c r="B3464" s="13"/>
      <c r="C3464" s="13"/>
      <c r="D3464" s="13"/>
      <c r="E3464" s="13"/>
      <c r="F3464" s="13"/>
      <c r="G3464" s="13"/>
      <c r="H3464" s="13"/>
      <c r="I3464" s="13"/>
      <c r="J3464" s="13"/>
      <c r="K3464" s="13"/>
      <c r="L3464" s="13"/>
      <c r="M3464" s="13"/>
      <c r="N3464" s="13"/>
      <c r="O3464" s="14"/>
      <c r="P3464" s="13"/>
      <c r="Q3464" s="15"/>
      <c r="R3464" s="13"/>
      <c r="S3464" s="13"/>
      <c r="T3464" s="13"/>
      <c r="U3464" s="13"/>
      <c r="V3464" s="13"/>
      <c r="W3464" s="13"/>
      <c r="X3464" s="13"/>
      <c r="Y3464" s="13"/>
      <c r="Z3464" s="13"/>
      <c r="AA3464" s="13"/>
      <c r="AB3464" s="13"/>
      <c r="AZ3464" t="s">
        <v>5675</v>
      </c>
      <c r="BA3464" t="s">
        <v>5207</v>
      </c>
      <c r="BB3464" t="s">
        <v>20573</v>
      </c>
      <c r="BC3464" t="s">
        <v>7263</v>
      </c>
      <c r="BG3464" t="s">
        <v>18359</v>
      </c>
      <c r="BH3464" t="s">
        <v>9285</v>
      </c>
    </row>
    <row r="3465" spans="1:60" x14ac:dyDescent="0.25">
      <c r="A3465" s="9"/>
      <c r="B3465" s="6"/>
      <c r="C3465" s="6"/>
      <c r="D3465" s="6"/>
      <c r="E3465" s="6"/>
      <c r="F3465" s="6"/>
      <c r="G3465" s="6"/>
      <c r="H3465" s="6"/>
      <c r="I3465" s="6"/>
      <c r="J3465" s="6"/>
      <c r="K3465" s="6"/>
      <c r="L3465" s="6"/>
      <c r="M3465" s="6"/>
      <c r="N3465" s="6"/>
      <c r="O3465" s="10"/>
      <c r="P3465" s="6"/>
      <c r="Q3465" s="6"/>
      <c r="R3465" s="6"/>
      <c r="S3465" s="6"/>
      <c r="T3465" s="6"/>
      <c r="U3465" s="6"/>
      <c r="V3465" s="6"/>
      <c r="W3465" s="11"/>
      <c r="X3465" s="6"/>
      <c r="Y3465" s="6"/>
      <c r="Z3465" s="6"/>
      <c r="AA3465" s="6"/>
      <c r="AB3465" s="6"/>
      <c r="AZ3465" t="s">
        <v>5676</v>
      </c>
      <c r="BA3465" t="s">
        <v>5207</v>
      </c>
      <c r="BB3465" t="s">
        <v>20573</v>
      </c>
      <c r="BC3465" t="s">
        <v>7263</v>
      </c>
      <c r="BG3465" t="s">
        <v>18360</v>
      </c>
      <c r="BH3465" t="s">
        <v>9236</v>
      </c>
    </row>
    <row r="3466" spans="1:60" x14ac:dyDescent="0.25">
      <c r="A3466" s="16"/>
      <c r="B3466" s="6"/>
      <c r="C3466" s="6"/>
      <c r="D3466" s="6"/>
      <c r="E3466" s="6"/>
      <c r="F3466" s="6"/>
      <c r="G3466" s="6"/>
      <c r="H3466" s="6"/>
      <c r="I3466" s="6"/>
      <c r="J3466" s="6"/>
      <c r="K3466" s="6"/>
      <c r="L3466" s="6"/>
      <c r="M3466" s="6"/>
      <c r="N3466" s="6"/>
      <c r="O3466" s="10"/>
      <c r="P3466" s="6"/>
      <c r="Q3466" s="6"/>
      <c r="R3466" s="6"/>
      <c r="S3466" s="6"/>
      <c r="T3466" s="6"/>
      <c r="U3466" s="17"/>
      <c r="V3466" s="17"/>
      <c r="W3466" s="11"/>
      <c r="X3466" s="6"/>
      <c r="Y3466" s="6"/>
      <c r="Z3466" s="6"/>
      <c r="AA3466" s="6"/>
      <c r="AB3466" s="6"/>
      <c r="AZ3466" t="s">
        <v>5677</v>
      </c>
      <c r="BA3466" t="s">
        <v>5207</v>
      </c>
      <c r="BB3466" t="s">
        <v>20573</v>
      </c>
      <c r="BC3466" t="s">
        <v>7263</v>
      </c>
      <c r="BG3466" t="s">
        <v>18361</v>
      </c>
      <c r="BH3466" t="s">
        <v>9209</v>
      </c>
    </row>
    <row r="3467" spans="1:60" x14ac:dyDescent="0.25">
      <c r="A3467" s="12"/>
      <c r="B3467" s="13"/>
      <c r="C3467" s="13"/>
      <c r="D3467" s="13"/>
      <c r="E3467" s="13"/>
      <c r="F3467" s="13"/>
      <c r="G3467" s="13"/>
      <c r="H3467" s="13"/>
      <c r="I3467" s="13"/>
      <c r="J3467" s="13"/>
      <c r="K3467" s="13"/>
      <c r="L3467" s="13"/>
      <c r="M3467" s="13"/>
      <c r="N3467" s="13"/>
      <c r="O3467" s="14"/>
      <c r="P3467" s="13"/>
      <c r="Q3467" s="13"/>
      <c r="R3467" s="13"/>
      <c r="S3467" s="13"/>
      <c r="T3467" s="13"/>
      <c r="U3467" s="13"/>
      <c r="V3467" s="13"/>
      <c r="W3467" s="13"/>
      <c r="X3467" s="13"/>
      <c r="Y3467" s="13"/>
      <c r="Z3467" s="13"/>
      <c r="AA3467" s="13"/>
      <c r="AB3467" s="13"/>
      <c r="AZ3467" t="s">
        <v>5678</v>
      </c>
      <c r="BA3467" t="s">
        <v>5207</v>
      </c>
      <c r="BB3467" t="s">
        <v>20573</v>
      </c>
      <c r="BC3467" t="s">
        <v>7263</v>
      </c>
      <c r="BG3467" t="s">
        <v>18362</v>
      </c>
      <c r="BH3467" t="s">
        <v>21933</v>
      </c>
    </row>
    <row r="3468" spans="1:60" x14ac:dyDescent="0.25">
      <c r="A3468" s="16"/>
      <c r="B3468" s="6"/>
      <c r="C3468" s="6"/>
      <c r="D3468" s="6"/>
      <c r="E3468" s="6"/>
      <c r="F3468" s="6"/>
      <c r="G3468" s="6"/>
      <c r="H3468" s="6"/>
      <c r="I3468" s="6"/>
      <c r="J3468" s="6"/>
      <c r="K3468" s="6"/>
      <c r="L3468" s="6"/>
      <c r="M3468" s="6"/>
      <c r="N3468" s="6"/>
      <c r="O3468" s="10"/>
      <c r="P3468" s="6"/>
      <c r="Q3468" s="6"/>
      <c r="R3468" s="6"/>
      <c r="S3468" s="6"/>
      <c r="T3468" s="6"/>
      <c r="U3468" s="17"/>
      <c r="V3468" s="17"/>
      <c r="W3468" s="11"/>
      <c r="X3468" s="6"/>
      <c r="Y3468" s="6"/>
      <c r="Z3468" s="6"/>
      <c r="AA3468" s="6"/>
      <c r="AB3468" s="6"/>
      <c r="AZ3468" t="s">
        <v>5679</v>
      </c>
      <c r="BA3468" t="s">
        <v>5207</v>
      </c>
      <c r="BB3468" t="s">
        <v>20573</v>
      </c>
      <c r="BC3468" t="s">
        <v>7263</v>
      </c>
      <c r="BG3468" t="s">
        <v>18363</v>
      </c>
      <c r="BH3468" t="s">
        <v>9269</v>
      </c>
    </row>
    <row r="3469" spans="1:60" x14ac:dyDescent="0.25">
      <c r="A3469" s="9"/>
      <c r="B3469" s="6"/>
      <c r="C3469" s="6"/>
      <c r="D3469" s="6"/>
      <c r="E3469" s="6"/>
      <c r="F3469" s="6"/>
      <c r="G3469" s="6"/>
      <c r="H3469" s="6"/>
      <c r="I3469" s="6"/>
      <c r="J3469" s="6"/>
      <c r="K3469" s="6"/>
      <c r="L3469" s="6"/>
      <c r="M3469" s="6"/>
      <c r="N3469" s="6"/>
      <c r="O3469" s="10"/>
      <c r="P3469" s="6"/>
      <c r="Q3469" s="11"/>
      <c r="R3469" s="6"/>
      <c r="S3469" s="6"/>
      <c r="T3469" s="6"/>
      <c r="U3469" s="6"/>
      <c r="V3469" s="6"/>
      <c r="W3469" s="11"/>
      <c r="X3469" s="6"/>
      <c r="Y3469" s="6"/>
      <c r="Z3469" s="6"/>
      <c r="AA3469" s="6"/>
      <c r="AB3469" s="6"/>
      <c r="AZ3469" t="s">
        <v>5680</v>
      </c>
      <c r="BA3469" t="s">
        <v>5207</v>
      </c>
      <c r="BB3469" t="s">
        <v>20573</v>
      </c>
      <c r="BC3469" t="s">
        <v>7263</v>
      </c>
      <c r="BG3469" t="s">
        <v>18364</v>
      </c>
      <c r="BH3469" t="s">
        <v>9236</v>
      </c>
    </row>
    <row r="3470" spans="1:60" x14ac:dyDescent="0.25">
      <c r="A3470" s="12"/>
      <c r="B3470" s="13"/>
      <c r="C3470" s="13"/>
      <c r="D3470" s="13"/>
      <c r="E3470" s="13"/>
      <c r="F3470" s="13"/>
      <c r="G3470" s="13"/>
      <c r="H3470" s="13"/>
      <c r="I3470" s="13"/>
      <c r="J3470" s="13"/>
      <c r="K3470" s="13"/>
      <c r="L3470" s="13"/>
      <c r="M3470" s="13"/>
      <c r="N3470" s="13"/>
      <c r="O3470" s="14"/>
      <c r="P3470" s="13"/>
      <c r="Q3470" s="15"/>
      <c r="R3470" s="13"/>
      <c r="S3470" s="13"/>
      <c r="T3470" s="13"/>
      <c r="U3470" s="13"/>
      <c r="V3470" s="13"/>
      <c r="W3470" s="13"/>
      <c r="X3470" s="13"/>
      <c r="Y3470" s="13"/>
      <c r="Z3470" s="13"/>
      <c r="AA3470" s="13"/>
      <c r="AB3470" s="13"/>
      <c r="AZ3470" t="s">
        <v>5681</v>
      </c>
      <c r="BA3470" t="s">
        <v>5207</v>
      </c>
      <c r="BB3470" t="s">
        <v>20573</v>
      </c>
      <c r="BC3470" t="s">
        <v>7263</v>
      </c>
      <c r="BG3470" t="s">
        <v>18365</v>
      </c>
      <c r="BH3470" t="s">
        <v>9250</v>
      </c>
    </row>
    <row r="3471" spans="1:60" x14ac:dyDescent="0.25">
      <c r="A3471" s="16"/>
      <c r="B3471" s="6"/>
      <c r="C3471" s="6"/>
      <c r="D3471" s="6"/>
      <c r="E3471" s="6"/>
      <c r="F3471" s="6"/>
      <c r="G3471" s="6"/>
      <c r="H3471" s="6"/>
      <c r="I3471" s="6"/>
      <c r="J3471" s="6"/>
      <c r="K3471" s="6"/>
      <c r="L3471" s="6"/>
      <c r="M3471" s="6"/>
      <c r="N3471" s="6"/>
      <c r="O3471" s="10"/>
      <c r="P3471" s="6"/>
      <c r="Q3471" s="11"/>
      <c r="R3471" s="6"/>
      <c r="S3471" s="6"/>
      <c r="T3471" s="6"/>
      <c r="U3471" s="17"/>
      <c r="V3471" s="17"/>
      <c r="W3471" s="11"/>
      <c r="X3471" s="6"/>
      <c r="Y3471" s="6"/>
      <c r="Z3471" s="6"/>
      <c r="AA3471" s="6"/>
      <c r="AB3471" s="6"/>
      <c r="AZ3471" t="s">
        <v>5682</v>
      </c>
      <c r="BA3471" t="s">
        <v>5207</v>
      </c>
      <c r="BB3471" t="s">
        <v>20573</v>
      </c>
      <c r="BC3471" t="s">
        <v>3201</v>
      </c>
      <c r="BG3471" t="s">
        <v>18366</v>
      </c>
      <c r="BH3471" t="s">
        <v>9277</v>
      </c>
    </row>
    <row r="3472" spans="1:60" x14ac:dyDescent="0.25">
      <c r="A3472" s="9"/>
      <c r="B3472" s="6"/>
      <c r="C3472" s="6"/>
      <c r="D3472" s="6"/>
      <c r="E3472" s="6"/>
      <c r="F3472" s="6"/>
      <c r="G3472" s="6"/>
      <c r="H3472" s="6"/>
      <c r="I3472" s="6"/>
      <c r="J3472" s="6"/>
      <c r="K3472" s="6"/>
      <c r="L3472" s="6"/>
      <c r="M3472" s="6"/>
      <c r="N3472" s="6"/>
      <c r="O3472" s="10"/>
      <c r="P3472" s="6"/>
      <c r="Q3472" s="11"/>
      <c r="R3472" s="6"/>
      <c r="S3472" s="6"/>
      <c r="T3472" s="6"/>
      <c r="U3472" s="6"/>
      <c r="V3472" s="6"/>
      <c r="W3472" s="11"/>
      <c r="X3472" s="6"/>
      <c r="Y3472" s="6"/>
      <c r="Z3472" s="6"/>
      <c r="AA3472" s="6"/>
      <c r="AB3472" s="6"/>
      <c r="AZ3472" t="s">
        <v>5683</v>
      </c>
      <c r="BA3472" t="s">
        <v>5207</v>
      </c>
      <c r="BB3472" t="s">
        <v>20573</v>
      </c>
      <c r="BC3472" t="s">
        <v>7263</v>
      </c>
      <c r="BG3472" t="s">
        <v>18367</v>
      </c>
      <c r="BH3472" t="s">
        <v>9237</v>
      </c>
    </row>
    <row r="3473" spans="1:60" x14ac:dyDescent="0.25">
      <c r="A3473" s="16"/>
      <c r="B3473" s="6"/>
      <c r="C3473" s="6"/>
      <c r="D3473" s="6"/>
      <c r="E3473" s="6"/>
      <c r="F3473" s="6"/>
      <c r="G3473" s="6"/>
      <c r="H3473" s="6"/>
      <c r="I3473" s="6"/>
      <c r="J3473" s="6"/>
      <c r="K3473" s="6"/>
      <c r="L3473" s="6"/>
      <c r="M3473" s="6"/>
      <c r="N3473" s="6"/>
      <c r="O3473" s="10"/>
      <c r="P3473" s="6"/>
      <c r="Q3473" s="11"/>
      <c r="R3473" s="6"/>
      <c r="S3473" s="6"/>
      <c r="T3473" s="6"/>
      <c r="U3473" s="17"/>
      <c r="V3473" s="17"/>
      <c r="W3473" s="11"/>
      <c r="X3473" s="6"/>
      <c r="Y3473" s="6"/>
      <c r="Z3473" s="6"/>
      <c r="AA3473" s="6"/>
      <c r="AB3473" s="6"/>
      <c r="AZ3473" t="s">
        <v>5684</v>
      </c>
      <c r="BA3473" t="s">
        <v>5207</v>
      </c>
      <c r="BB3473" t="s">
        <v>20573</v>
      </c>
      <c r="BC3473" t="s">
        <v>3201</v>
      </c>
      <c r="BG3473" t="s">
        <v>18368</v>
      </c>
      <c r="BH3473" t="s">
        <v>9267</v>
      </c>
    </row>
    <row r="3474" spans="1:60" x14ac:dyDescent="0.25">
      <c r="A3474" s="9"/>
      <c r="B3474" s="6"/>
      <c r="C3474" s="6"/>
      <c r="D3474" s="6"/>
      <c r="E3474" s="6"/>
      <c r="F3474" s="6"/>
      <c r="G3474" s="6"/>
      <c r="H3474" s="6"/>
      <c r="I3474" s="6"/>
      <c r="J3474" s="6"/>
      <c r="K3474" s="6"/>
      <c r="L3474" s="6"/>
      <c r="M3474" s="6"/>
      <c r="N3474" s="6"/>
      <c r="O3474" s="10"/>
      <c r="P3474" s="6"/>
      <c r="Q3474" s="11"/>
      <c r="R3474" s="6"/>
      <c r="S3474" s="6"/>
      <c r="T3474" s="6"/>
      <c r="U3474" s="6"/>
      <c r="V3474" s="6"/>
      <c r="W3474" s="11"/>
      <c r="X3474" s="6"/>
      <c r="Y3474" s="6"/>
      <c r="Z3474" s="6"/>
      <c r="AA3474" s="6"/>
      <c r="AB3474" s="6"/>
      <c r="AZ3474" t="s">
        <v>5685</v>
      </c>
      <c r="BA3474" t="s">
        <v>5207</v>
      </c>
      <c r="BB3474" t="s">
        <v>20573</v>
      </c>
      <c r="BC3474" t="s">
        <v>7263</v>
      </c>
      <c r="BG3474" t="s">
        <v>18369</v>
      </c>
      <c r="BH3474" t="s">
        <v>9250</v>
      </c>
    </row>
    <row r="3475" spans="1:60" x14ac:dyDescent="0.25">
      <c r="A3475" s="16"/>
      <c r="B3475" s="6"/>
      <c r="C3475" s="6"/>
      <c r="D3475" s="6"/>
      <c r="E3475" s="6"/>
      <c r="F3475" s="6"/>
      <c r="G3475" s="6"/>
      <c r="H3475" s="6"/>
      <c r="I3475" s="6"/>
      <c r="J3475" s="6"/>
      <c r="K3475" s="6"/>
      <c r="L3475" s="6"/>
      <c r="M3475" s="6"/>
      <c r="N3475" s="6"/>
      <c r="O3475" s="10"/>
      <c r="P3475" s="6"/>
      <c r="Q3475" s="11"/>
      <c r="R3475" s="6"/>
      <c r="S3475" s="6"/>
      <c r="T3475" s="6"/>
      <c r="U3475" s="17"/>
      <c r="V3475" s="17"/>
      <c r="W3475" s="11"/>
      <c r="X3475" s="6"/>
      <c r="Y3475" s="6"/>
      <c r="Z3475" s="6"/>
      <c r="AA3475" s="6"/>
      <c r="AB3475" s="6"/>
      <c r="AZ3475" t="s">
        <v>5686</v>
      </c>
      <c r="BA3475" t="s">
        <v>5207</v>
      </c>
      <c r="BB3475" t="s">
        <v>20573</v>
      </c>
      <c r="BC3475" t="s">
        <v>7263</v>
      </c>
      <c r="BG3475" t="s">
        <v>18370</v>
      </c>
      <c r="BH3475" t="s">
        <v>9269</v>
      </c>
    </row>
    <row r="3476" spans="1:60" x14ac:dyDescent="0.25">
      <c r="A3476" s="16"/>
      <c r="B3476" s="6"/>
      <c r="C3476" s="6"/>
      <c r="D3476" s="6"/>
      <c r="E3476" s="6"/>
      <c r="F3476" s="6"/>
      <c r="G3476" s="6"/>
      <c r="H3476" s="6"/>
      <c r="I3476" s="6"/>
      <c r="J3476" s="6"/>
      <c r="K3476" s="6"/>
      <c r="L3476" s="6"/>
      <c r="M3476" s="6"/>
      <c r="N3476" s="6"/>
      <c r="O3476" s="10"/>
      <c r="P3476" s="6"/>
      <c r="Q3476" s="11"/>
      <c r="R3476" s="6"/>
      <c r="S3476" s="6"/>
      <c r="T3476" s="6"/>
      <c r="U3476" s="17"/>
      <c r="V3476" s="17"/>
      <c r="W3476" s="11"/>
      <c r="X3476" s="6"/>
      <c r="Y3476" s="6"/>
      <c r="Z3476" s="6"/>
      <c r="AA3476" s="6"/>
      <c r="AB3476" s="6"/>
      <c r="AZ3476" t="s">
        <v>5687</v>
      </c>
      <c r="BA3476" t="s">
        <v>5207</v>
      </c>
      <c r="BB3476" t="s">
        <v>20573</v>
      </c>
      <c r="BC3476" t="s">
        <v>3201</v>
      </c>
      <c r="BG3476" t="s">
        <v>18371</v>
      </c>
      <c r="BH3476" t="s">
        <v>9273</v>
      </c>
    </row>
    <row r="3477" spans="1:60" x14ac:dyDescent="0.25">
      <c r="A3477" s="9"/>
      <c r="B3477" s="6"/>
      <c r="C3477" s="6"/>
      <c r="D3477" s="6"/>
      <c r="E3477" s="6"/>
      <c r="F3477" s="6"/>
      <c r="G3477" s="6"/>
      <c r="H3477" s="6"/>
      <c r="I3477" s="6"/>
      <c r="J3477" s="6"/>
      <c r="K3477" s="6"/>
      <c r="L3477" s="6"/>
      <c r="M3477" s="6"/>
      <c r="N3477" s="6"/>
      <c r="O3477" s="10"/>
      <c r="P3477" s="6"/>
      <c r="Q3477" s="11"/>
      <c r="R3477" s="6"/>
      <c r="S3477" s="6"/>
      <c r="T3477" s="6"/>
      <c r="U3477" s="6"/>
      <c r="V3477" s="6"/>
      <c r="W3477" s="11"/>
      <c r="X3477" s="6"/>
      <c r="Y3477" s="6"/>
      <c r="Z3477" s="6"/>
      <c r="AA3477" s="6"/>
      <c r="AB3477" s="6"/>
      <c r="AZ3477" t="s">
        <v>5688</v>
      </c>
      <c r="BA3477" t="s">
        <v>5207</v>
      </c>
      <c r="BB3477" t="s">
        <v>20573</v>
      </c>
      <c r="BC3477" t="s">
        <v>7263</v>
      </c>
      <c r="BG3477" t="s">
        <v>18372</v>
      </c>
      <c r="BH3477" t="s">
        <v>9285</v>
      </c>
    </row>
    <row r="3478" spans="1:60" x14ac:dyDescent="0.25">
      <c r="A3478" s="12"/>
      <c r="B3478" s="13"/>
      <c r="C3478" s="13"/>
      <c r="D3478" s="13"/>
      <c r="E3478" s="13"/>
      <c r="F3478" s="13"/>
      <c r="G3478" s="13"/>
      <c r="H3478" s="13"/>
      <c r="I3478" s="13"/>
      <c r="J3478" s="13"/>
      <c r="K3478" s="13"/>
      <c r="L3478" s="13"/>
      <c r="M3478" s="13"/>
      <c r="N3478" s="13"/>
      <c r="O3478" s="14"/>
      <c r="P3478" s="13"/>
      <c r="Q3478" s="15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Z3478" t="s">
        <v>5689</v>
      </c>
      <c r="BA3478" t="s">
        <v>5207</v>
      </c>
      <c r="BB3478" t="s">
        <v>20573</v>
      </c>
      <c r="BC3478" t="s">
        <v>7263</v>
      </c>
      <c r="BG3478" t="s">
        <v>18373</v>
      </c>
      <c r="BH3478" t="s">
        <v>9250</v>
      </c>
    </row>
    <row r="3479" spans="1:60" x14ac:dyDescent="0.25">
      <c r="A3479" s="16"/>
      <c r="B3479" s="6"/>
      <c r="C3479" s="6"/>
      <c r="D3479" s="6"/>
      <c r="E3479" s="6"/>
      <c r="F3479" s="6"/>
      <c r="G3479" s="6"/>
      <c r="H3479" s="6"/>
      <c r="I3479" s="6"/>
      <c r="J3479" s="6"/>
      <c r="K3479" s="6"/>
      <c r="L3479" s="6"/>
      <c r="M3479" s="6"/>
      <c r="N3479" s="6"/>
      <c r="O3479" s="10"/>
      <c r="P3479" s="6"/>
      <c r="Q3479" s="11"/>
      <c r="R3479" s="6"/>
      <c r="S3479" s="6"/>
      <c r="T3479" s="6"/>
      <c r="U3479" s="17"/>
      <c r="V3479" s="17"/>
      <c r="W3479" s="11"/>
      <c r="X3479" s="6"/>
      <c r="Y3479" s="6"/>
      <c r="Z3479" s="6"/>
      <c r="AA3479" s="6"/>
      <c r="AB3479" s="6"/>
      <c r="AZ3479" t="s">
        <v>5690</v>
      </c>
      <c r="BA3479" t="s">
        <v>5207</v>
      </c>
      <c r="BB3479" t="s">
        <v>20573</v>
      </c>
      <c r="BC3479" t="s">
        <v>3201</v>
      </c>
      <c r="BG3479" t="s">
        <v>18374</v>
      </c>
      <c r="BH3479" t="s">
        <v>9249</v>
      </c>
    </row>
    <row r="3480" spans="1:60" x14ac:dyDescent="0.25">
      <c r="A3480" s="16"/>
      <c r="B3480" s="6"/>
      <c r="C3480" s="6"/>
      <c r="D3480" s="6"/>
      <c r="E3480" s="6"/>
      <c r="F3480" s="6"/>
      <c r="G3480" s="6"/>
      <c r="H3480" s="6"/>
      <c r="I3480" s="6"/>
      <c r="J3480" s="6"/>
      <c r="K3480" s="6"/>
      <c r="L3480" s="6"/>
      <c r="M3480" s="6"/>
      <c r="N3480" s="6"/>
      <c r="O3480" s="10"/>
      <c r="P3480" s="6"/>
      <c r="Q3480" s="11"/>
      <c r="R3480" s="6"/>
      <c r="S3480" s="6"/>
      <c r="T3480" s="6"/>
      <c r="U3480" s="17"/>
      <c r="V3480" s="17"/>
      <c r="W3480" s="11"/>
      <c r="X3480" s="6"/>
      <c r="Y3480" s="6"/>
      <c r="Z3480" s="6"/>
      <c r="AA3480" s="6"/>
      <c r="AB3480" s="6"/>
      <c r="AZ3480" t="s">
        <v>5691</v>
      </c>
      <c r="BA3480" t="s">
        <v>5207</v>
      </c>
      <c r="BB3480" t="s">
        <v>20573</v>
      </c>
      <c r="BC3480" t="s">
        <v>7263</v>
      </c>
      <c r="BG3480" t="s">
        <v>18375</v>
      </c>
      <c r="BH3480" t="s">
        <v>21901</v>
      </c>
    </row>
    <row r="3481" spans="1:60" x14ac:dyDescent="0.25">
      <c r="A3481" s="16"/>
      <c r="B3481" s="13"/>
      <c r="C3481" s="13"/>
      <c r="D3481" s="13"/>
      <c r="E3481" s="13"/>
      <c r="F3481" s="13"/>
      <c r="G3481" s="13"/>
      <c r="H3481" s="13"/>
      <c r="I3481" s="13"/>
      <c r="J3481" s="13"/>
      <c r="K3481" s="13"/>
      <c r="L3481" s="13"/>
      <c r="M3481" s="13"/>
      <c r="N3481" s="13"/>
      <c r="O3481" s="14"/>
      <c r="P3481" s="13"/>
      <c r="Q3481" s="15"/>
      <c r="R3481" s="13"/>
      <c r="S3481" s="13"/>
      <c r="T3481" s="13"/>
      <c r="U3481" s="17"/>
      <c r="V3481" s="17"/>
      <c r="W3481" s="13"/>
      <c r="X3481" s="13"/>
      <c r="Y3481" s="13"/>
      <c r="Z3481" s="13"/>
      <c r="AA3481" s="13"/>
      <c r="AB3481" s="13"/>
      <c r="AZ3481" t="s">
        <v>5692</v>
      </c>
      <c r="BA3481" t="s">
        <v>5207</v>
      </c>
      <c r="BB3481" t="s">
        <v>20573</v>
      </c>
      <c r="BC3481" t="s">
        <v>7263</v>
      </c>
      <c r="BG3481" t="s">
        <v>18376</v>
      </c>
      <c r="BH3481" t="s">
        <v>9232</v>
      </c>
    </row>
    <row r="3482" spans="1:60" x14ac:dyDescent="0.25">
      <c r="A3482" s="16"/>
      <c r="B3482" s="6"/>
      <c r="C3482" s="6"/>
      <c r="D3482" s="6"/>
      <c r="E3482" s="6"/>
      <c r="F3482" s="6"/>
      <c r="G3482" s="6"/>
      <c r="H3482" s="6"/>
      <c r="I3482" s="6"/>
      <c r="J3482" s="6"/>
      <c r="K3482" s="6"/>
      <c r="L3482" s="6"/>
      <c r="M3482" s="6"/>
      <c r="N3482" s="6"/>
      <c r="O3482" s="10"/>
      <c r="P3482" s="6"/>
      <c r="Q3482" s="11"/>
      <c r="R3482" s="6"/>
      <c r="S3482" s="6"/>
      <c r="T3482" s="6"/>
      <c r="U3482" s="17"/>
      <c r="V3482" s="17"/>
      <c r="W3482" s="11"/>
      <c r="X3482" s="6"/>
      <c r="Y3482" s="6"/>
      <c r="Z3482" s="6"/>
      <c r="AA3482" s="6"/>
      <c r="AB3482" s="6"/>
      <c r="AZ3482" t="s">
        <v>5693</v>
      </c>
      <c r="BA3482" t="s">
        <v>5207</v>
      </c>
      <c r="BB3482" t="s">
        <v>20573</v>
      </c>
      <c r="BC3482" t="s">
        <v>3200</v>
      </c>
      <c r="BG3482" t="s">
        <v>18377</v>
      </c>
      <c r="BH3482" t="s">
        <v>9249</v>
      </c>
    </row>
    <row r="3483" spans="1:60" x14ac:dyDescent="0.25">
      <c r="A3483" s="9"/>
      <c r="B3483" s="6"/>
      <c r="C3483" s="6"/>
      <c r="D3483" s="6"/>
      <c r="E3483" s="6"/>
      <c r="F3483" s="6"/>
      <c r="G3483" s="6"/>
      <c r="H3483" s="6"/>
      <c r="I3483" s="6"/>
      <c r="J3483" s="6"/>
      <c r="K3483" s="6"/>
      <c r="L3483" s="6"/>
      <c r="M3483" s="6"/>
      <c r="N3483" s="6"/>
      <c r="O3483" s="10"/>
      <c r="P3483" s="6"/>
      <c r="Q3483" s="11"/>
      <c r="R3483" s="6"/>
      <c r="S3483" s="6"/>
      <c r="T3483" s="6"/>
      <c r="U3483" s="6"/>
      <c r="V3483" s="6"/>
      <c r="W3483" s="11"/>
      <c r="X3483" s="6"/>
      <c r="Y3483" s="6"/>
      <c r="Z3483" s="6"/>
      <c r="AA3483" s="6"/>
      <c r="AB3483" s="6"/>
      <c r="AZ3483" t="s">
        <v>5694</v>
      </c>
      <c r="BA3483" t="s">
        <v>5207</v>
      </c>
      <c r="BB3483" t="s">
        <v>20573</v>
      </c>
      <c r="BC3483" t="s">
        <v>3200</v>
      </c>
      <c r="BG3483" t="s">
        <v>18378</v>
      </c>
      <c r="BH3483" t="s">
        <v>9242</v>
      </c>
    </row>
    <row r="3484" spans="1:60" x14ac:dyDescent="0.25">
      <c r="A3484" s="9"/>
      <c r="B3484" s="6"/>
      <c r="C3484" s="6"/>
      <c r="D3484" s="6"/>
      <c r="E3484" s="6"/>
      <c r="F3484" s="6"/>
      <c r="G3484" s="6"/>
      <c r="H3484" s="6"/>
      <c r="I3484" s="6"/>
      <c r="J3484" s="6"/>
      <c r="K3484" s="6"/>
      <c r="L3484" s="6"/>
      <c r="M3484" s="6"/>
      <c r="N3484" s="6"/>
      <c r="O3484" s="10"/>
      <c r="P3484" s="6"/>
      <c r="Q3484" s="11"/>
      <c r="R3484" s="6"/>
      <c r="S3484" s="6"/>
      <c r="T3484" s="6"/>
      <c r="U3484" s="6"/>
      <c r="V3484" s="6"/>
      <c r="W3484" s="11"/>
      <c r="X3484" s="6"/>
      <c r="Y3484" s="6"/>
      <c r="Z3484" s="6"/>
      <c r="AA3484" s="6"/>
      <c r="AB3484" s="6"/>
      <c r="AZ3484" t="s">
        <v>5695</v>
      </c>
      <c r="BA3484" t="s">
        <v>5207</v>
      </c>
      <c r="BB3484" t="s">
        <v>20573</v>
      </c>
      <c r="BC3484" t="s">
        <v>7263</v>
      </c>
      <c r="BG3484" t="s">
        <v>18379</v>
      </c>
      <c r="BH3484" t="s">
        <v>9215</v>
      </c>
    </row>
    <row r="3485" spans="1:60" x14ac:dyDescent="0.25">
      <c r="A3485" s="9"/>
      <c r="B3485" s="6"/>
      <c r="C3485" s="6"/>
      <c r="D3485" s="6"/>
      <c r="E3485" s="6"/>
      <c r="F3485" s="6"/>
      <c r="G3485" s="6"/>
      <c r="H3485" s="6"/>
      <c r="I3485" s="6"/>
      <c r="J3485" s="6"/>
      <c r="K3485" s="6"/>
      <c r="L3485" s="6"/>
      <c r="M3485" s="6"/>
      <c r="N3485" s="6"/>
      <c r="O3485" s="10"/>
      <c r="P3485" s="6"/>
      <c r="Q3485" s="11"/>
      <c r="R3485" s="6"/>
      <c r="S3485" s="6"/>
      <c r="T3485" s="6"/>
      <c r="U3485" s="6"/>
      <c r="V3485" s="6"/>
      <c r="W3485" s="11"/>
      <c r="X3485" s="6"/>
      <c r="Y3485" s="6"/>
      <c r="Z3485" s="6"/>
      <c r="AA3485" s="6"/>
      <c r="AB3485" s="6"/>
      <c r="AZ3485" t="s">
        <v>5696</v>
      </c>
      <c r="BA3485" t="s">
        <v>5207</v>
      </c>
      <c r="BB3485" t="s">
        <v>20573</v>
      </c>
      <c r="BC3485" t="s">
        <v>7263</v>
      </c>
      <c r="BG3485" t="s">
        <v>18380</v>
      </c>
      <c r="BH3485" t="s">
        <v>9244</v>
      </c>
    </row>
    <row r="3486" spans="1:60" x14ac:dyDescent="0.25">
      <c r="A3486" s="9"/>
      <c r="B3486" s="6"/>
      <c r="C3486" s="6"/>
      <c r="D3486" s="6"/>
      <c r="E3486" s="6"/>
      <c r="F3486" s="6"/>
      <c r="G3486" s="6"/>
      <c r="H3486" s="6"/>
      <c r="I3486" s="6"/>
      <c r="J3486" s="6"/>
      <c r="K3486" s="6"/>
      <c r="L3486" s="6"/>
      <c r="M3486" s="6"/>
      <c r="N3486" s="6"/>
      <c r="O3486" s="10"/>
      <c r="P3486" s="6"/>
      <c r="Q3486" s="6"/>
      <c r="R3486" s="6"/>
      <c r="S3486" s="6"/>
      <c r="T3486" s="6"/>
      <c r="U3486" s="6"/>
      <c r="V3486" s="6"/>
      <c r="W3486" s="11"/>
      <c r="X3486" s="6"/>
      <c r="Y3486" s="6"/>
      <c r="Z3486" s="6"/>
      <c r="AA3486" s="6"/>
      <c r="AB3486" s="6"/>
      <c r="AZ3486" t="s">
        <v>5697</v>
      </c>
      <c r="BA3486" t="s">
        <v>5207</v>
      </c>
      <c r="BB3486" t="s">
        <v>20573</v>
      </c>
      <c r="BC3486" t="s">
        <v>7263</v>
      </c>
      <c r="BG3486" t="s">
        <v>18381</v>
      </c>
      <c r="BH3486" t="s">
        <v>9257</v>
      </c>
    </row>
    <row r="3487" spans="1:60" x14ac:dyDescent="0.25">
      <c r="A3487" s="16"/>
      <c r="B3487" s="6"/>
      <c r="C3487" s="6"/>
      <c r="D3487" s="6"/>
      <c r="E3487" s="6"/>
      <c r="F3487" s="6"/>
      <c r="G3487" s="6"/>
      <c r="H3487" s="6"/>
      <c r="I3487" s="6"/>
      <c r="J3487" s="6"/>
      <c r="K3487" s="6"/>
      <c r="L3487" s="6"/>
      <c r="M3487" s="6"/>
      <c r="N3487" s="6"/>
      <c r="O3487" s="10"/>
      <c r="P3487" s="6"/>
      <c r="Q3487" s="6"/>
      <c r="R3487" s="6"/>
      <c r="S3487" s="6"/>
      <c r="T3487" s="6"/>
      <c r="U3487" s="17"/>
      <c r="V3487" s="17"/>
      <c r="W3487" s="11"/>
      <c r="X3487" s="6"/>
      <c r="Y3487" s="6"/>
      <c r="Z3487" s="6"/>
      <c r="AA3487" s="6"/>
      <c r="AB3487" s="6"/>
      <c r="AZ3487" t="s">
        <v>5698</v>
      </c>
      <c r="BA3487" t="s">
        <v>5207</v>
      </c>
      <c r="BB3487" t="s">
        <v>20573</v>
      </c>
      <c r="BC3487" t="s">
        <v>7263</v>
      </c>
      <c r="BG3487" t="s">
        <v>18382</v>
      </c>
      <c r="BH3487" t="s">
        <v>9256</v>
      </c>
    </row>
    <row r="3488" spans="1:60" x14ac:dyDescent="0.25">
      <c r="A3488" s="16"/>
      <c r="B3488" s="6"/>
      <c r="C3488" s="6"/>
      <c r="D3488" s="6"/>
      <c r="E3488" s="6"/>
      <c r="F3488" s="6"/>
      <c r="G3488" s="6"/>
      <c r="H3488" s="6"/>
      <c r="I3488" s="6"/>
      <c r="J3488" s="6"/>
      <c r="K3488" s="6"/>
      <c r="L3488" s="6"/>
      <c r="M3488" s="6"/>
      <c r="N3488" s="6"/>
      <c r="O3488" s="10"/>
      <c r="P3488" s="6"/>
      <c r="Q3488" s="6"/>
      <c r="R3488" s="6"/>
      <c r="S3488" s="6"/>
      <c r="T3488" s="6"/>
      <c r="U3488" s="17"/>
      <c r="V3488" s="17"/>
      <c r="W3488" s="11"/>
      <c r="X3488" s="6"/>
      <c r="Y3488" s="6"/>
      <c r="Z3488" s="6"/>
      <c r="AA3488" s="6"/>
      <c r="AB3488" s="6"/>
      <c r="AZ3488" t="s">
        <v>5699</v>
      </c>
      <c r="BA3488" t="s">
        <v>5207</v>
      </c>
      <c r="BB3488" t="s">
        <v>20573</v>
      </c>
      <c r="BC3488" t="s">
        <v>7263</v>
      </c>
      <c r="BG3488" t="s">
        <v>18383</v>
      </c>
      <c r="BH3488" t="s">
        <v>9236</v>
      </c>
    </row>
    <row r="3489" spans="1:60" x14ac:dyDescent="0.25">
      <c r="A3489" s="16"/>
      <c r="B3489" s="6"/>
      <c r="C3489" s="6"/>
      <c r="D3489" s="6"/>
      <c r="E3489" s="6"/>
      <c r="F3489" s="6"/>
      <c r="G3489" s="6"/>
      <c r="H3489" s="6"/>
      <c r="I3489" s="6"/>
      <c r="J3489" s="6"/>
      <c r="K3489" s="6"/>
      <c r="L3489" s="6"/>
      <c r="M3489" s="6"/>
      <c r="N3489" s="6"/>
      <c r="O3489" s="10"/>
      <c r="P3489" s="6"/>
      <c r="Q3489" s="6"/>
      <c r="R3489" s="6"/>
      <c r="S3489" s="6"/>
      <c r="T3489" s="6"/>
      <c r="U3489" s="17"/>
      <c r="V3489" s="17"/>
      <c r="W3489" s="11"/>
      <c r="X3489" s="6"/>
      <c r="Y3489" s="6"/>
      <c r="Z3489" s="6"/>
      <c r="AA3489" s="6"/>
      <c r="AB3489" s="6"/>
      <c r="AZ3489" t="s">
        <v>5700</v>
      </c>
      <c r="BA3489" t="s">
        <v>5207</v>
      </c>
      <c r="BB3489" t="s">
        <v>20573</v>
      </c>
      <c r="BC3489" t="s">
        <v>7263</v>
      </c>
      <c r="BG3489" t="s">
        <v>18384</v>
      </c>
      <c r="BH3489" t="s">
        <v>9256</v>
      </c>
    </row>
    <row r="3490" spans="1:60" x14ac:dyDescent="0.25">
      <c r="A3490" s="9"/>
      <c r="B3490" s="6"/>
      <c r="C3490" s="6"/>
      <c r="D3490" s="6"/>
      <c r="E3490" s="6"/>
      <c r="F3490" s="6"/>
      <c r="G3490" s="6"/>
      <c r="H3490" s="6"/>
      <c r="I3490" s="6"/>
      <c r="J3490" s="6"/>
      <c r="K3490" s="6"/>
      <c r="L3490" s="6"/>
      <c r="M3490" s="6"/>
      <c r="N3490" s="6"/>
      <c r="O3490" s="10"/>
      <c r="P3490" s="6"/>
      <c r="Q3490" s="6"/>
      <c r="R3490" s="6"/>
      <c r="S3490" s="6"/>
      <c r="T3490" s="6"/>
      <c r="U3490" s="6"/>
      <c r="V3490" s="6"/>
      <c r="W3490" s="11"/>
      <c r="X3490" s="6"/>
      <c r="Y3490" s="6"/>
      <c r="Z3490" s="6"/>
      <c r="AA3490" s="6"/>
      <c r="AB3490" s="6"/>
      <c r="AZ3490" t="s">
        <v>5701</v>
      </c>
      <c r="BA3490" t="s">
        <v>5207</v>
      </c>
      <c r="BB3490" t="s">
        <v>20573</v>
      </c>
      <c r="BC3490" t="s">
        <v>7263</v>
      </c>
      <c r="BG3490" t="s">
        <v>18385</v>
      </c>
      <c r="BH3490" t="s">
        <v>21934</v>
      </c>
    </row>
    <row r="3491" spans="1:60" x14ac:dyDescent="0.25">
      <c r="A3491" s="9"/>
      <c r="B3491" s="6"/>
      <c r="C3491" s="6"/>
      <c r="D3491" s="6"/>
      <c r="E3491" s="6"/>
      <c r="F3491" s="6"/>
      <c r="G3491" s="6"/>
      <c r="H3491" s="6"/>
      <c r="I3491" s="6"/>
      <c r="J3491" s="6"/>
      <c r="K3491" s="6"/>
      <c r="L3491" s="6"/>
      <c r="M3491" s="6"/>
      <c r="N3491" s="6"/>
      <c r="O3491" s="10"/>
      <c r="P3491" s="6"/>
      <c r="Q3491" s="6"/>
      <c r="R3491" s="6"/>
      <c r="S3491" s="6"/>
      <c r="T3491" s="6"/>
      <c r="U3491" s="6"/>
      <c r="V3491" s="6"/>
      <c r="W3491" s="11"/>
      <c r="X3491" s="6"/>
      <c r="Y3491" s="6"/>
      <c r="Z3491" s="6"/>
      <c r="AA3491" s="6"/>
      <c r="AB3491" s="6"/>
      <c r="AZ3491" t="s">
        <v>5702</v>
      </c>
      <c r="BA3491" t="s">
        <v>5207</v>
      </c>
      <c r="BB3491" t="s">
        <v>20573</v>
      </c>
      <c r="BC3491" t="s">
        <v>7263</v>
      </c>
      <c r="BG3491" t="s">
        <v>18386</v>
      </c>
      <c r="BH3491" t="s">
        <v>21887</v>
      </c>
    </row>
    <row r="3492" spans="1:60" x14ac:dyDescent="0.25">
      <c r="A3492" s="9"/>
      <c r="B3492" s="6"/>
      <c r="C3492" s="6"/>
      <c r="D3492" s="6"/>
      <c r="E3492" s="6"/>
      <c r="F3492" s="6"/>
      <c r="G3492" s="6"/>
      <c r="H3492" s="6"/>
      <c r="I3492" s="6"/>
      <c r="J3492" s="6"/>
      <c r="K3492" s="6"/>
      <c r="L3492" s="6"/>
      <c r="M3492" s="6"/>
      <c r="N3492" s="6"/>
      <c r="O3492" s="10"/>
      <c r="P3492" s="6"/>
      <c r="Q3492" s="6"/>
      <c r="R3492" s="6"/>
      <c r="S3492" s="6"/>
      <c r="T3492" s="6"/>
      <c r="U3492" s="6"/>
      <c r="V3492" s="6"/>
      <c r="W3492" s="11"/>
      <c r="X3492" s="6"/>
      <c r="Y3492" s="6"/>
      <c r="Z3492" s="6"/>
      <c r="AA3492" s="6"/>
      <c r="AB3492" s="6"/>
      <c r="AZ3492" t="s">
        <v>5703</v>
      </c>
      <c r="BA3492" t="s">
        <v>5207</v>
      </c>
      <c r="BB3492" t="s">
        <v>20573</v>
      </c>
      <c r="BC3492" t="s">
        <v>7263</v>
      </c>
      <c r="BG3492" t="s">
        <v>18387</v>
      </c>
      <c r="BH3492" t="s">
        <v>9218</v>
      </c>
    </row>
    <row r="3493" spans="1:60" x14ac:dyDescent="0.25">
      <c r="A3493" s="16"/>
      <c r="B3493" s="6"/>
      <c r="C3493" s="6"/>
      <c r="D3493" s="6"/>
      <c r="E3493" s="6"/>
      <c r="F3493" s="6"/>
      <c r="G3493" s="6"/>
      <c r="H3493" s="6"/>
      <c r="I3493" s="6"/>
      <c r="J3493" s="6"/>
      <c r="K3493" s="6"/>
      <c r="L3493" s="6"/>
      <c r="M3493" s="6"/>
      <c r="N3493" s="6"/>
      <c r="O3493" s="10"/>
      <c r="P3493" s="6"/>
      <c r="Q3493" s="6"/>
      <c r="R3493" s="6"/>
      <c r="S3493" s="6"/>
      <c r="T3493" s="6"/>
      <c r="U3493" s="17"/>
      <c r="V3493" s="17"/>
      <c r="W3493" s="11"/>
      <c r="X3493" s="6"/>
      <c r="Y3493" s="6"/>
      <c r="Z3493" s="6"/>
      <c r="AA3493" s="6"/>
      <c r="AB3493" s="6"/>
      <c r="AZ3493" t="s">
        <v>5704</v>
      </c>
      <c r="BA3493" t="s">
        <v>5207</v>
      </c>
      <c r="BB3493" t="s">
        <v>20573</v>
      </c>
      <c r="BC3493" t="s">
        <v>7263</v>
      </c>
      <c r="BG3493" t="s">
        <v>18388</v>
      </c>
      <c r="BH3493" t="s">
        <v>9269</v>
      </c>
    </row>
    <row r="3494" spans="1:60" x14ac:dyDescent="0.25">
      <c r="A3494" s="9"/>
      <c r="B3494" s="6"/>
      <c r="C3494" s="6"/>
      <c r="D3494" s="6"/>
      <c r="E3494" s="6"/>
      <c r="F3494" s="6"/>
      <c r="G3494" s="6"/>
      <c r="H3494" s="6"/>
      <c r="I3494" s="6"/>
      <c r="J3494" s="6"/>
      <c r="K3494" s="6"/>
      <c r="L3494" s="6"/>
      <c r="M3494" s="6"/>
      <c r="N3494" s="6"/>
      <c r="O3494" s="10"/>
      <c r="P3494" s="6"/>
      <c r="Q3494" s="6"/>
      <c r="R3494" s="6"/>
      <c r="S3494" s="6"/>
      <c r="T3494" s="6"/>
      <c r="U3494" s="6"/>
      <c r="V3494" s="6"/>
      <c r="W3494" s="11"/>
      <c r="X3494" s="6"/>
      <c r="Y3494" s="6"/>
      <c r="Z3494" s="6"/>
      <c r="AA3494" s="6"/>
      <c r="AB3494" s="6"/>
      <c r="AZ3494" t="s">
        <v>5705</v>
      </c>
      <c r="BA3494" t="s">
        <v>5207</v>
      </c>
      <c r="BB3494" t="s">
        <v>20573</v>
      </c>
      <c r="BC3494" t="s">
        <v>7263</v>
      </c>
      <c r="BG3494" t="s">
        <v>18389</v>
      </c>
      <c r="BH3494" t="s">
        <v>9236</v>
      </c>
    </row>
    <row r="3495" spans="1:60" x14ac:dyDescent="0.25">
      <c r="A3495" s="16"/>
      <c r="B3495" s="6"/>
      <c r="C3495" s="6"/>
      <c r="D3495" s="6"/>
      <c r="E3495" s="6"/>
      <c r="F3495" s="6"/>
      <c r="G3495" s="6"/>
      <c r="H3495" s="6"/>
      <c r="I3495" s="6"/>
      <c r="J3495" s="6"/>
      <c r="K3495" s="6"/>
      <c r="L3495" s="6"/>
      <c r="M3495" s="6"/>
      <c r="N3495" s="6"/>
      <c r="O3495" s="10"/>
      <c r="P3495" s="6"/>
      <c r="Q3495" s="6"/>
      <c r="R3495" s="6"/>
      <c r="S3495" s="6"/>
      <c r="T3495" s="6"/>
      <c r="U3495" s="17"/>
      <c r="V3495" s="17"/>
      <c r="W3495" s="11"/>
      <c r="X3495" s="6"/>
      <c r="Y3495" s="6"/>
      <c r="Z3495" s="6"/>
      <c r="AA3495" s="6"/>
      <c r="AB3495" s="6"/>
      <c r="AZ3495" t="s">
        <v>5706</v>
      </c>
      <c r="BA3495" t="s">
        <v>5207</v>
      </c>
      <c r="BB3495" t="s">
        <v>20573</v>
      </c>
      <c r="BC3495" t="s">
        <v>7263</v>
      </c>
      <c r="BG3495" t="s">
        <v>18390</v>
      </c>
      <c r="BH3495" t="s">
        <v>9250</v>
      </c>
    </row>
    <row r="3496" spans="1:60" x14ac:dyDescent="0.25">
      <c r="A3496" s="9"/>
      <c r="B3496" s="6"/>
      <c r="C3496" s="6"/>
      <c r="D3496" s="6"/>
      <c r="E3496" s="6"/>
      <c r="F3496" s="6"/>
      <c r="G3496" s="6"/>
      <c r="H3496" s="6"/>
      <c r="I3496" s="6"/>
      <c r="J3496" s="6"/>
      <c r="K3496" s="6"/>
      <c r="L3496" s="6"/>
      <c r="M3496" s="6"/>
      <c r="N3496" s="6"/>
      <c r="O3496" s="10"/>
      <c r="P3496" s="6"/>
      <c r="Q3496" s="6"/>
      <c r="R3496" s="6"/>
      <c r="S3496" s="6"/>
      <c r="T3496" s="6"/>
      <c r="U3496" s="6"/>
      <c r="V3496" s="6"/>
      <c r="W3496" s="11"/>
      <c r="X3496" s="6"/>
      <c r="Y3496" s="6"/>
      <c r="Z3496" s="6"/>
      <c r="AA3496" s="6"/>
      <c r="AB3496" s="6"/>
      <c r="AZ3496" t="s">
        <v>5707</v>
      </c>
      <c r="BA3496" t="s">
        <v>5207</v>
      </c>
      <c r="BB3496" t="s">
        <v>20573</v>
      </c>
      <c r="BC3496" t="s">
        <v>7263</v>
      </c>
      <c r="BG3496" t="s">
        <v>18391</v>
      </c>
      <c r="BH3496" t="s">
        <v>9236</v>
      </c>
    </row>
    <row r="3497" spans="1:60" x14ac:dyDescent="0.25">
      <c r="A3497" s="16"/>
      <c r="B3497" s="6"/>
      <c r="C3497" s="6"/>
      <c r="D3497" s="6"/>
      <c r="E3497" s="6"/>
      <c r="F3497" s="6"/>
      <c r="G3497" s="6"/>
      <c r="H3497" s="6"/>
      <c r="I3497" s="6"/>
      <c r="J3497" s="6"/>
      <c r="K3497" s="6"/>
      <c r="L3497" s="6"/>
      <c r="M3497" s="6"/>
      <c r="N3497" s="6"/>
      <c r="O3497" s="10"/>
      <c r="P3497" s="6"/>
      <c r="Q3497" s="6"/>
      <c r="R3497" s="6"/>
      <c r="S3497" s="6"/>
      <c r="T3497" s="6"/>
      <c r="U3497" s="17"/>
      <c r="V3497" s="17"/>
      <c r="W3497" s="11"/>
      <c r="X3497" s="6"/>
      <c r="Y3497" s="6"/>
      <c r="Z3497" s="6"/>
      <c r="AA3497" s="6"/>
      <c r="AB3497" s="6"/>
      <c r="AZ3497" t="s">
        <v>5708</v>
      </c>
      <c r="BA3497" t="s">
        <v>5207</v>
      </c>
      <c r="BB3497" t="s">
        <v>20573</v>
      </c>
      <c r="BC3497" t="s">
        <v>7263</v>
      </c>
      <c r="BG3497" t="s">
        <v>18392</v>
      </c>
      <c r="BH3497" t="s">
        <v>9266</v>
      </c>
    </row>
    <row r="3498" spans="1:60" x14ac:dyDescent="0.25">
      <c r="A3498" s="16"/>
      <c r="B3498" s="6"/>
      <c r="C3498" s="6"/>
      <c r="D3498" s="6"/>
      <c r="E3498" s="6"/>
      <c r="F3498" s="6"/>
      <c r="G3498" s="6"/>
      <c r="H3498" s="6"/>
      <c r="I3498" s="6"/>
      <c r="J3498" s="6"/>
      <c r="K3498" s="6"/>
      <c r="L3498" s="6"/>
      <c r="M3498" s="6"/>
      <c r="N3498" s="6"/>
      <c r="O3498" s="10"/>
      <c r="P3498" s="6"/>
      <c r="Q3498" s="11"/>
      <c r="R3498" s="6"/>
      <c r="S3498" s="6"/>
      <c r="T3498" s="6"/>
      <c r="U3498" s="17"/>
      <c r="V3498" s="17"/>
      <c r="W3498" s="11"/>
      <c r="X3498" s="6"/>
      <c r="Y3498" s="6"/>
      <c r="Z3498" s="6"/>
      <c r="AA3498" s="6"/>
      <c r="AB3498" s="6"/>
      <c r="AZ3498" t="s">
        <v>5709</v>
      </c>
      <c r="BA3498" t="s">
        <v>5207</v>
      </c>
      <c r="BB3498" t="s">
        <v>20573</v>
      </c>
      <c r="BC3498" t="s">
        <v>7263</v>
      </c>
      <c r="BG3498" t="s">
        <v>18393</v>
      </c>
      <c r="BH3498" t="s">
        <v>9256</v>
      </c>
    </row>
    <row r="3499" spans="1:60" x14ac:dyDescent="0.25">
      <c r="A3499" s="9"/>
      <c r="B3499" s="6"/>
      <c r="C3499" s="6"/>
      <c r="D3499" s="6"/>
      <c r="E3499" s="6"/>
      <c r="F3499" s="6"/>
      <c r="G3499" s="6"/>
      <c r="H3499" s="6"/>
      <c r="I3499" s="6"/>
      <c r="J3499" s="6"/>
      <c r="K3499" s="6"/>
      <c r="L3499" s="6"/>
      <c r="M3499" s="6"/>
      <c r="N3499" s="6"/>
      <c r="O3499" s="10"/>
      <c r="P3499" s="6"/>
      <c r="Q3499" s="6"/>
      <c r="R3499" s="6"/>
      <c r="S3499" s="6"/>
      <c r="T3499" s="6"/>
      <c r="U3499" s="6"/>
      <c r="V3499" s="6"/>
      <c r="W3499" s="11"/>
      <c r="X3499" s="6"/>
      <c r="Y3499" s="6"/>
      <c r="Z3499" s="6"/>
      <c r="AA3499" s="6"/>
      <c r="AB3499" s="6"/>
      <c r="AZ3499" t="s">
        <v>5710</v>
      </c>
      <c r="BA3499" t="s">
        <v>5207</v>
      </c>
      <c r="BB3499" t="s">
        <v>20573</v>
      </c>
      <c r="BC3499" t="s">
        <v>7263</v>
      </c>
      <c r="BG3499" t="s">
        <v>18394</v>
      </c>
      <c r="BH3499" t="s">
        <v>9236</v>
      </c>
    </row>
    <row r="3500" spans="1:60" x14ac:dyDescent="0.25">
      <c r="A3500" s="16"/>
      <c r="B3500" s="6"/>
      <c r="C3500" s="6"/>
      <c r="D3500" s="6"/>
      <c r="E3500" s="6"/>
      <c r="F3500" s="6"/>
      <c r="G3500" s="6"/>
      <c r="H3500" s="6"/>
      <c r="I3500" s="6"/>
      <c r="J3500" s="6"/>
      <c r="K3500" s="6"/>
      <c r="L3500" s="6"/>
      <c r="M3500" s="6"/>
      <c r="N3500" s="6"/>
      <c r="O3500" s="10"/>
      <c r="P3500" s="6"/>
      <c r="Q3500" s="6"/>
      <c r="R3500" s="6"/>
      <c r="S3500" s="6"/>
      <c r="T3500" s="6"/>
      <c r="U3500" s="17"/>
      <c r="V3500" s="17"/>
      <c r="W3500" s="11"/>
      <c r="X3500" s="6"/>
      <c r="Y3500" s="6"/>
      <c r="Z3500" s="6"/>
      <c r="AA3500" s="6"/>
      <c r="AB3500" s="6"/>
      <c r="AZ3500" t="s">
        <v>5711</v>
      </c>
      <c r="BA3500" t="s">
        <v>5207</v>
      </c>
      <c r="BB3500" t="s">
        <v>20573</v>
      </c>
      <c r="BC3500" t="s">
        <v>7263</v>
      </c>
      <c r="BG3500" t="s">
        <v>18395</v>
      </c>
      <c r="BH3500" t="s">
        <v>9269</v>
      </c>
    </row>
    <row r="3501" spans="1:60" x14ac:dyDescent="0.25">
      <c r="A3501" s="9"/>
      <c r="B3501" s="6"/>
      <c r="C3501" s="6"/>
      <c r="D3501" s="6"/>
      <c r="E3501" s="6"/>
      <c r="F3501" s="6"/>
      <c r="G3501" s="6"/>
      <c r="H3501" s="6"/>
      <c r="I3501" s="6"/>
      <c r="J3501" s="6"/>
      <c r="K3501" s="6"/>
      <c r="L3501" s="6"/>
      <c r="M3501" s="6"/>
      <c r="N3501" s="6"/>
      <c r="O3501" s="10"/>
      <c r="P3501" s="6"/>
      <c r="Q3501" s="6"/>
      <c r="R3501" s="6"/>
      <c r="S3501" s="6"/>
      <c r="T3501" s="6"/>
      <c r="U3501" s="6"/>
      <c r="V3501" s="6"/>
      <c r="W3501" s="11"/>
      <c r="X3501" s="6"/>
      <c r="Y3501" s="6"/>
      <c r="Z3501" s="6"/>
      <c r="AA3501" s="6"/>
      <c r="AB3501" s="6"/>
      <c r="AZ3501" t="s">
        <v>5712</v>
      </c>
      <c r="BA3501" t="s">
        <v>5207</v>
      </c>
      <c r="BB3501" t="s">
        <v>20573</v>
      </c>
      <c r="BC3501" t="s">
        <v>7263</v>
      </c>
      <c r="BG3501" t="s">
        <v>18396</v>
      </c>
      <c r="BH3501" t="s">
        <v>9269</v>
      </c>
    </row>
    <row r="3502" spans="1:60" x14ac:dyDescent="0.25">
      <c r="A3502" s="16"/>
      <c r="B3502" s="6"/>
      <c r="C3502" s="6"/>
      <c r="D3502" s="6"/>
      <c r="E3502" s="6"/>
      <c r="F3502" s="6"/>
      <c r="G3502" s="6"/>
      <c r="H3502" s="6"/>
      <c r="I3502" s="6"/>
      <c r="J3502" s="6"/>
      <c r="K3502" s="6"/>
      <c r="L3502" s="6"/>
      <c r="M3502" s="6"/>
      <c r="N3502" s="6"/>
      <c r="O3502" s="10"/>
      <c r="P3502" s="6"/>
      <c r="Q3502" s="6"/>
      <c r="R3502" s="6"/>
      <c r="S3502" s="6"/>
      <c r="T3502" s="6"/>
      <c r="U3502" s="17"/>
      <c r="V3502" s="17"/>
      <c r="W3502" s="11"/>
      <c r="X3502" s="6"/>
      <c r="Y3502" s="6"/>
      <c r="Z3502" s="6"/>
      <c r="AA3502" s="6"/>
      <c r="AB3502" s="6"/>
      <c r="AZ3502" t="s">
        <v>5713</v>
      </c>
      <c r="BA3502" t="s">
        <v>5207</v>
      </c>
      <c r="BB3502" t="s">
        <v>20573</v>
      </c>
      <c r="BC3502" t="s">
        <v>7263</v>
      </c>
      <c r="BG3502" t="s">
        <v>18397</v>
      </c>
      <c r="BH3502" t="s">
        <v>9232</v>
      </c>
    </row>
    <row r="3503" spans="1:60" x14ac:dyDescent="0.25">
      <c r="A3503" s="16"/>
      <c r="B3503" s="6"/>
      <c r="C3503" s="6"/>
      <c r="D3503" s="6"/>
      <c r="E3503" s="6"/>
      <c r="F3503" s="6"/>
      <c r="G3503" s="6"/>
      <c r="H3503" s="6"/>
      <c r="I3503" s="6"/>
      <c r="J3503" s="6"/>
      <c r="K3503" s="6"/>
      <c r="L3503" s="6"/>
      <c r="M3503" s="6"/>
      <c r="N3503" s="6"/>
      <c r="O3503" s="10"/>
      <c r="P3503" s="6"/>
      <c r="Q3503" s="6"/>
      <c r="R3503" s="6"/>
      <c r="S3503" s="6"/>
      <c r="T3503" s="6"/>
      <c r="U3503" s="17"/>
      <c r="V3503" s="17"/>
      <c r="W3503" s="11"/>
      <c r="X3503" s="6"/>
      <c r="Y3503" s="6"/>
      <c r="Z3503" s="6"/>
      <c r="AA3503" s="6"/>
      <c r="AB3503" s="6"/>
      <c r="AZ3503" t="s">
        <v>5714</v>
      </c>
      <c r="BA3503" t="s">
        <v>5207</v>
      </c>
      <c r="BB3503" t="s">
        <v>20573</v>
      </c>
      <c r="BC3503" t="s">
        <v>7263</v>
      </c>
      <c r="BG3503" t="s">
        <v>18398</v>
      </c>
      <c r="BH3503" t="s">
        <v>9209</v>
      </c>
    </row>
    <row r="3504" spans="1:60" x14ac:dyDescent="0.25">
      <c r="A3504" s="9"/>
      <c r="B3504" s="6"/>
      <c r="C3504" s="6"/>
      <c r="D3504" s="6"/>
      <c r="E3504" s="6"/>
      <c r="F3504" s="6"/>
      <c r="G3504" s="6"/>
      <c r="H3504" s="6"/>
      <c r="I3504" s="6"/>
      <c r="J3504" s="6"/>
      <c r="K3504" s="6"/>
      <c r="L3504" s="6"/>
      <c r="M3504" s="6"/>
      <c r="N3504" s="6"/>
      <c r="O3504" s="10"/>
      <c r="P3504" s="6"/>
      <c r="Q3504" s="6"/>
      <c r="R3504" s="6"/>
      <c r="S3504" s="6"/>
      <c r="T3504" s="6"/>
      <c r="U3504" s="6"/>
      <c r="V3504" s="6"/>
      <c r="W3504" s="11"/>
      <c r="X3504" s="6"/>
      <c r="Y3504" s="6"/>
      <c r="Z3504" s="6"/>
      <c r="AA3504" s="6"/>
      <c r="AB3504" s="6"/>
      <c r="AZ3504" t="s">
        <v>5715</v>
      </c>
      <c r="BA3504" t="s">
        <v>5207</v>
      </c>
      <c r="BB3504" t="s">
        <v>20573</v>
      </c>
      <c r="BC3504" t="s">
        <v>7263</v>
      </c>
      <c r="BG3504" t="s">
        <v>18399</v>
      </c>
      <c r="BH3504" t="s">
        <v>9225</v>
      </c>
    </row>
    <row r="3505" spans="1:60" x14ac:dyDescent="0.25">
      <c r="A3505" s="16"/>
      <c r="B3505" s="6"/>
      <c r="C3505" s="6"/>
      <c r="D3505" s="6"/>
      <c r="E3505" s="6"/>
      <c r="F3505" s="6"/>
      <c r="G3505" s="6"/>
      <c r="H3505" s="6"/>
      <c r="I3505" s="6"/>
      <c r="J3505" s="6"/>
      <c r="K3505" s="6"/>
      <c r="L3505" s="6"/>
      <c r="M3505" s="6"/>
      <c r="N3505" s="6"/>
      <c r="O3505" s="10"/>
      <c r="P3505" s="6"/>
      <c r="Q3505" s="6"/>
      <c r="R3505" s="6"/>
      <c r="S3505" s="6"/>
      <c r="T3505" s="6"/>
      <c r="U3505" s="17"/>
      <c r="V3505" s="17"/>
      <c r="W3505" s="11"/>
      <c r="X3505" s="6"/>
      <c r="Y3505" s="6"/>
      <c r="Z3505" s="6"/>
      <c r="AA3505" s="6"/>
      <c r="AB3505" s="6"/>
      <c r="AZ3505" t="s">
        <v>5716</v>
      </c>
      <c r="BA3505" t="s">
        <v>5207</v>
      </c>
      <c r="BB3505" t="s">
        <v>20573</v>
      </c>
      <c r="BC3505" t="s">
        <v>7263</v>
      </c>
      <c r="BG3505" t="s">
        <v>18400</v>
      </c>
      <c r="BH3505" t="s">
        <v>9232</v>
      </c>
    </row>
    <row r="3506" spans="1:60" x14ac:dyDescent="0.25">
      <c r="A3506" s="16"/>
      <c r="B3506" s="13"/>
      <c r="C3506" s="13"/>
      <c r="D3506" s="13"/>
      <c r="E3506" s="13"/>
      <c r="F3506" s="13"/>
      <c r="G3506" s="13"/>
      <c r="H3506" s="13"/>
      <c r="I3506" s="13"/>
      <c r="J3506" s="13"/>
      <c r="K3506" s="13"/>
      <c r="L3506" s="13"/>
      <c r="M3506" s="13"/>
      <c r="N3506" s="13"/>
      <c r="O3506" s="14"/>
      <c r="P3506" s="13"/>
      <c r="Q3506" s="15"/>
      <c r="R3506" s="13"/>
      <c r="S3506" s="13"/>
      <c r="T3506" s="13"/>
      <c r="U3506" s="17"/>
      <c r="V3506" s="17"/>
      <c r="W3506" s="13"/>
      <c r="X3506" s="13"/>
      <c r="Y3506" s="13"/>
      <c r="Z3506" s="13"/>
      <c r="AA3506" s="13"/>
      <c r="AB3506" s="13"/>
      <c r="AZ3506" t="s">
        <v>5717</v>
      </c>
      <c r="BA3506" t="s">
        <v>5207</v>
      </c>
      <c r="BB3506" t="s">
        <v>20573</v>
      </c>
      <c r="BC3506" t="s">
        <v>7263</v>
      </c>
      <c r="BG3506" t="s">
        <v>18401</v>
      </c>
      <c r="BH3506" t="s">
        <v>9236</v>
      </c>
    </row>
    <row r="3507" spans="1:60" x14ac:dyDescent="0.25">
      <c r="A3507" s="9"/>
      <c r="B3507" s="6"/>
      <c r="C3507" s="6"/>
      <c r="D3507" s="6"/>
      <c r="E3507" s="6"/>
      <c r="F3507" s="6"/>
      <c r="G3507" s="6"/>
      <c r="H3507" s="6"/>
      <c r="I3507" s="6"/>
      <c r="J3507" s="6"/>
      <c r="K3507" s="6"/>
      <c r="L3507" s="6"/>
      <c r="M3507" s="6"/>
      <c r="N3507" s="6"/>
      <c r="O3507" s="10"/>
      <c r="P3507" s="6"/>
      <c r="Q3507" s="6"/>
      <c r="R3507" s="6"/>
      <c r="S3507" s="6"/>
      <c r="T3507" s="6"/>
      <c r="U3507" s="6"/>
      <c r="V3507" s="6"/>
      <c r="W3507" s="11"/>
      <c r="X3507" s="6"/>
      <c r="Y3507" s="6"/>
      <c r="Z3507" s="6"/>
      <c r="AA3507" s="6"/>
      <c r="AB3507" s="6"/>
      <c r="AZ3507" t="s">
        <v>5718</v>
      </c>
      <c r="BA3507" t="s">
        <v>5207</v>
      </c>
      <c r="BB3507" t="s">
        <v>20573</v>
      </c>
      <c r="BC3507" t="s">
        <v>7263</v>
      </c>
      <c r="BG3507" t="s">
        <v>18402</v>
      </c>
      <c r="BH3507" t="s">
        <v>9249</v>
      </c>
    </row>
    <row r="3508" spans="1:60" x14ac:dyDescent="0.25">
      <c r="A3508" s="16"/>
      <c r="B3508" s="6"/>
      <c r="C3508" s="6"/>
      <c r="D3508" s="6"/>
      <c r="E3508" s="6"/>
      <c r="F3508" s="6"/>
      <c r="G3508" s="6"/>
      <c r="H3508" s="6"/>
      <c r="I3508" s="6"/>
      <c r="J3508" s="6"/>
      <c r="K3508" s="6"/>
      <c r="L3508" s="6"/>
      <c r="M3508" s="6"/>
      <c r="N3508" s="6"/>
      <c r="O3508" s="10"/>
      <c r="P3508" s="6"/>
      <c r="Q3508" s="6"/>
      <c r="R3508" s="6"/>
      <c r="S3508" s="6"/>
      <c r="T3508" s="6"/>
      <c r="U3508" s="17"/>
      <c r="V3508" s="17"/>
      <c r="W3508" s="11"/>
      <c r="X3508" s="6"/>
      <c r="Y3508" s="6"/>
      <c r="Z3508" s="6"/>
      <c r="AA3508" s="6"/>
      <c r="AB3508" s="6"/>
      <c r="AZ3508" t="s">
        <v>5719</v>
      </c>
      <c r="BA3508" t="s">
        <v>5207</v>
      </c>
      <c r="BB3508" t="s">
        <v>20573</v>
      </c>
      <c r="BC3508" t="s">
        <v>7263</v>
      </c>
      <c r="BG3508" t="s">
        <v>18403</v>
      </c>
      <c r="BH3508" t="s">
        <v>9260</v>
      </c>
    </row>
    <row r="3509" spans="1:60" x14ac:dyDescent="0.25">
      <c r="A3509" s="16"/>
      <c r="B3509" s="6"/>
      <c r="C3509" s="6"/>
      <c r="D3509" s="6"/>
      <c r="E3509" s="6"/>
      <c r="F3509" s="6"/>
      <c r="G3509" s="6"/>
      <c r="H3509" s="6"/>
      <c r="I3509" s="6"/>
      <c r="J3509" s="6"/>
      <c r="K3509" s="6"/>
      <c r="L3509" s="6"/>
      <c r="M3509" s="6"/>
      <c r="N3509" s="6"/>
      <c r="O3509" s="10"/>
      <c r="P3509" s="6"/>
      <c r="Q3509" s="11"/>
      <c r="R3509" s="6"/>
      <c r="S3509" s="6"/>
      <c r="T3509" s="6"/>
      <c r="U3509" s="17"/>
      <c r="V3509" s="17"/>
      <c r="W3509" s="11"/>
      <c r="X3509" s="6"/>
      <c r="Y3509" s="6"/>
      <c r="Z3509" s="6"/>
      <c r="AA3509" s="6"/>
      <c r="AB3509" s="6"/>
      <c r="AZ3509" t="s">
        <v>5720</v>
      </c>
      <c r="BA3509" t="s">
        <v>5207</v>
      </c>
      <c r="BB3509" t="s">
        <v>20573</v>
      </c>
      <c r="BC3509" t="s">
        <v>7263</v>
      </c>
      <c r="BG3509" t="s">
        <v>18404</v>
      </c>
      <c r="BH3509" t="s">
        <v>9268</v>
      </c>
    </row>
    <row r="3510" spans="1:60" x14ac:dyDescent="0.25">
      <c r="A3510" s="16"/>
      <c r="B3510" s="13"/>
      <c r="C3510" s="13"/>
      <c r="D3510" s="13"/>
      <c r="E3510" s="13"/>
      <c r="F3510" s="13"/>
      <c r="G3510" s="13"/>
      <c r="H3510" s="13"/>
      <c r="I3510" s="13"/>
      <c r="J3510" s="13"/>
      <c r="K3510" s="13"/>
      <c r="L3510" s="13"/>
      <c r="M3510" s="13"/>
      <c r="N3510" s="13"/>
      <c r="O3510" s="14"/>
      <c r="P3510" s="13"/>
      <c r="Q3510" s="15"/>
      <c r="R3510" s="13"/>
      <c r="S3510" s="13"/>
      <c r="T3510" s="13"/>
      <c r="U3510" s="17"/>
      <c r="V3510" s="17"/>
      <c r="W3510" s="13"/>
      <c r="X3510" s="13"/>
      <c r="Y3510" s="13"/>
      <c r="Z3510" s="13"/>
      <c r="AA3510" s="13"/>
      <c r="AB3510" s="13"/>
      <c r="AZ3510" t="s">
        <v>5720</v>
      </c>
      <c r="BA3510" t="s">
        <v>5207</v>
      </c>
      <c r="BB3510" t="s">
        <v>20573</v>
      </c>
      <c r="BC3510" t="s">
        <v>7263</v>
      </c>
      <c r="BG3510" t="s">
        <v>18405</v>
      </c>
      <c r="BH3510" t="s">
        <v>9268</v>
      </c>
    </row>
    <row r="3511" spans="1:60" x14ac:dyDescent="0.25">
      <c r="A3511" s="12"/>
      <c r="B3511" s="13"/>
      <c r="C3511" s="13"/>
      <c r="D3511" s="13"/>
      <c r="E3511" s="13"/>
      <c r="F3511" s="13"/>
      <c r="G3511" s="13"/>
      <c r="H3511" s="13"/>
      <c r="I3511" s="13"/>
      <c r="J3511" s="13"/>
      <c r="K3511" s="13"/>
      <c r="L3511" s="13"/>
      <c r="M3511" s="13"/>
      <c r="N3511" s="13"/>
      <c r="O3511" s="14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Z3511" t="s">
        <v>5721</v>
      </c>
      <c r="BA3511" t="s">
        <v>5207</v>
      </c>
      <c r="BB3511" t="s">
        <v>20573</v>
      </c>
      <c r="BC3511" t="s">
        <v>7263</v>
      </c>
      <c r="BG3511" t="s">
        <v>18406</v>
      </c>
      <c r="BH3511" t="s">
        <v>9268</v>
      </c>
    </row>
    <row r="3512" spans="1:60" x14ac:dyDescent="0.25">
      <c r="A3512" s="16"/>
      <c r="B3512" s="6"/>
      <c r="C3512" s="6"/>
      <c r="D3512" s="6"/>
      <c r="E3512" s="6"/>
      <c r="F3512" s="6"/>
      <c r="G3512" s="6"/>
      <c r="H3512" s="6"/>
      <c r="I3512" s="6"/>
      <c r="J3512" s="6"/>
      <c r="K3512" s="6"/>
      <c r="L3512" s="6"/>
      <c r="M3512" s="6"/>
      <c r="N3512" s="6"/>
      <c r="O3512" s="10"/>
      <c r="P3512" s="6"/>
      <c r="Q3512" s="11"/>
      <c r="R3512" s="6"/>
      <c r="S3512" s="6"/>
      <c r="T3512" s="6"/>
      <c r="U3512" s="17"/>
      <c r="V3512" s="17"/>
      <c r="W3512" s="11"/>
      <c r="X3512" s="6"/>
      <c r="Y3512" s="6"/>
      <c r="Z3512" s="6"/>
      <c r="AA3512" s="6"/>
      <c r="AB3512" s="6"/>
      <c r="AZ3512" t="s">
        <v>5722</v>
      </c>
      <c r="BA3512" t="s">
        <v>5207</v>
      </c>
      <c r="BB3512" t="s">
        <v>20573</v>
      </c>
      <c r="BC3512" t="s">
        <v>3201</v>
      </c>
      <c r="BG3512" t="s">
        <v>18407</v>
      </c>
      <c r="BH3512" t="s">
        <v>9229</v>
      </c>
    </row>
    <row r="3513" spans="1:60" x14ac:dyDescent="0.25">
      <c r="A3513" s="9"/>
      <c r="B3513" s="6"/>
      <c r="C3513" s="6"/>
      <c r="D3513" s="6"/>
      <c r="E3513" s="6"/>
      <c r="F3513" s="6"/>
      <c r="G3513" s="6"/>
      <c r="H3513" s="6"/>
      <c r="I3513" s="6"/>
      <c r="J3513" s="6"/>
      <c r="K3513" s="6"/>
      <c r="L3513" s="6"/>
      <c r="M3513" s="6"/>
      <c r="N3513" s="6"/>
      <c r="O3513" s="10"/>
      <c r="P3513" s="6"/>
      <c r="Q3513" s="6"/>
      <c r="R3513" s="6"/>
      <c r="S3513" s="6"/>
      <c r="T3513" s="6"/>
      <c r="U3513" s="6"/>
      <c r="V3513" s="6"/>
      <c r="W3513" s="11"/>
      <c r="X3513" s="6"/>
      <c r="Y3513" s="6"/>
      <c r="Z3513" s="6"/>
      <c r="AA3513" s="6"/>
      <c r="AB3513" s="6"/>
      <c r="AZ3513" t="s">
        <v>5723</v>
      </c>
      <c r="BA3513" t="s">
        <v>5207</v>
      </c>
      <c r="BB3513" t="s">
        <v>20573</v>
      </c>
      <c r="BC3513" t="s">
        <v>7263</v>
      </c>
      <c r="BG3513" t="s">
        <v>18408</v>
      </c>
      <c r="BH3513" t="s">
        <v>9267</v>
      </c>
    </row>
    <row r="3514" spans="1:60" x14ac:dyDescent="0.25">
      <c r="A3514" s="16"/>
      <c r="B3514" s="6"/>
      <c r="C3514" s="6"/>
      <c r="D3514" s="6"/>
      <c r="E3514" s="6"/>
      <c r="F3514" s="6"/>
      <c r="G3514" s="6"/>
      <c r="H3514" s="6"/>
      <c r="I3514" s="6"/>
      <c r="J3514" s="6"/>
      <c r="K3514" s="6"/>
      <c r="L3514" s="6"/>
      <c r="M3514" s="6"/>
      <c r="N3514" s="6"/>
      <c r="O3514" s="10"/>
      <c r="P3514" s="6"/>
      <c r="Q3514" s="6"/>
      <c r="R3514" s="6"/>
      <c r="S3514" s="6"/>
      <c r="T3514" s="6"/>
      <c r="U3514" s="17"/>
      <c r="V3514" s="17"/>
      <c r="W3514" s="11"/>
      <c r="X3514" s="6"/>
      <c r="Y3514" s="6"/>
      <c r="Z3514" s="6"/>
      <c r="AA3514" s="6"/>
      <c r="AB3514" s="6"/>
      <c r="AZ3514" t="s">
        <v>5724</v>
      </c>
      <c r="BA3514" t="s">
        <v>5207</v>
      </c>
      <c r="BB3514" t="s">
        <v>20573</v>
      </c>
      <c r="BC3514" t="s">
        <v>7263</v>
      </c>
      <c r="BG3514" t="s">
        <v>18409</v>
      </c>
      <c r="BH3514" t="s">
        <v>9280</v>
      </c>
    </row>
    <row r="3515" spans="1:60" x14ac:dyDescent="0.25">
      <c r="A3515" s="16"/>
      <c r="B3515" s="6"/>
      <c r="C3515" s="6"/>
      <c r="D3515" s="6"/>
      <c r="E3515" s="6"/>
      <c r="F3515" s="6"/>
      <c r="G3515" s="6"/>
      <c r="H3515" s="6"/>
      <c r="I3515" s="6"/>
      <c r="J3515" s="6"/>
      <c r="K3515" s="6"/>
      <c r="L3515" s="6"/>
      <c r="M3515" s="6"/>
      <c r="N3515" s="6"/>
      <c r="O3515" s="10"/>
      <c r="P3515" s="6"/>
      <c r="Q3515" s="6"/>
      <c r="R3515" s="6"/>
      <c r="S3515" s="6"/>
      <c r="T3515" s="6"/>
      <c r="U3515" s="17"/>
      <c r="V3515" s="17"/>
      <c r="W3515" s="11"/>
      <c r="X3515" s="6"/>
      <c r="Y3515" s="6"/>
      <c r="Z3515" s="6"/>
      <c r="AA3515" s="6"/>
      <c r="AB3515" s="6"/>
      <c r="AZ3515" t="s">
        <v>5725</v>
      </c>
      <c r="BA3515" t="s">
        <v>5207</v>
      </c>
      <c r="BB3515" t="s">
        <v>20573</v>
      </c>
      <c r="BC3515" t="s">
        <v>7263</v>
      </c>
      <c r="BG3515" t="s">
        <v>18410</v>
      </c>
      <c r="BH3515" t="s">
        <v>21935</v>
      </c>
    </row>
    <row r="3516" spans="1:60" x14ac:dyDescent="0.25">
      <c r="A3516" s="9"/>
      <c r="B3516" s="6"/>
      <c r="C3516" s="6"/>
      <c r="D3516" s="6"/>
      <c r="E3516" s="6"/>
      <c r="F3516" s="6"/>
      <c r="G3516" s="6"/>
      <c r="H3516" s="6"/>
      <c r="I3516" s="6"/>
      <c r="J3516" s="6"/>
      <c r="K3516" s="6"/>
      <c r="L3516" s="6"/>
      <c r="M3516" s="6"/>
      <c r="N3516" s="6"/>
      <c r="O3516" s="10"/>
      <c r="P3516" s="6"/>
      <c r="Q3516" s="11"/>
      <c r="R3516" s="6"/>
      <c r="S3516" s="6"/>
      <c r="T3516" s="6"/>
      <c r="U3516" s="6"/>
      <c r="V3516" s="6"/>
      <c r="W3516" s="11"/>
      <c r="X3516" s="6"/>
      <c r="Y3516" s="6"/>
      <c r="Z3516" s="6"/>
      <c r="AA3516" s="6"/>
      <c r="AB3516" s="6"/>
      <c r="AZ3516" t="s">
        <v>5726</v>
      </c>
      <c r="BA3516" t="s">
        <v>5207</v>
      </c>
      <c r="BB3516" t="s">
        <v>20573</v>
      </c>
      <c r="BC3516" t="s">
        <v>7263</v>
      </c>
      <c r="BG3516" t="s">
        <v>18411</v>
      </c>
      <c r="BH3516" t="s">
        <v>21936</v>
      </c>
    </row>
    <row r="3517" spans="1:60" x14ac:dyDescent="0.25">
      <c r="A3517" s="16"/>
      <c r="B3517" s="6"/>
      <c r="C3517" s="6"/>
      <c r="D3517" s="6"/>
      <c r="E3517" s="6"/>
      <c r="F3517" s="6"/>
      <c r="G3517" s="6"/>
      <c r="H3517" s="6"/>
      <c r="I3517" s="6"/>
      <c r="J3517" s="6"/>
      <c r="K3517" s="6"/>
      <c r="L3517" s="6"/>
      <c r="M3517" s="6"/>
      <c r="N3517" s="6"/>
      <c r="O3517" s="10"/>
      <c r="P3517" s="6"/>
      <c r="Q3517" s="6"/>
      <c r="R3517" s="6"/>
      <c r="S3517" s="6"/>
      <c r="T3517" s="6"/>
      <c r="U3517" s="17"/>
      <c r="V3517" s="17"/>
      <c r="W3517" s="11"/>
      <c r="X3517" s="6"/>
      <c r="Y3517" s="6"/>
      <c r="Z3517" s="6"/>
      <c r="AA3517" s="6"/>
      <c r="AB3517" s="6"/>
      <c r="AZ3517" t="s">
        <v>5727</v>
      </c>
      <c r="BA3517" t="s">
        <v>5207</v>
      </c>
      <c r="BB3517" t="s">
        <v>20573</v>
      </c>
      <c r="BC3517" t="s">
        <v>7263</v>
      </c>
      <c r="BG3517" t="s">
        <v>18412</v>
      </c>
      <c r="BH3517" t="s">
        <v>9271</v>
      </c>
    </row>
    <row r="3518" spans="1:60" x14ac:dyDescent="0.25">
      <c r="A3518" s="12"/>
      <c r="B3518" s="13"/>
      <c r="C3518" s="13"/>
      <c r="D3518" s="13"/>
      <c r="E3518" s="13"/>
      <c r="F3518" s="13"/>
      <c r="G3518" s="13"/>
      <c r="H3518" s="13"/>
      <c r="I3518" s="13"/>
      <c r="J3518" s="13"/>
      <c r="K3518" s="13"/>
      <c r="L3518" s="13"/>
      <c r="M3518" s="13"/>
      <c r="N3518" s="13"/>
      <c r="O3518" s="14"/>
      <c r="P3518" s="13"/>
      <c r="Q3518" s="15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Z3518" t="s">
        <v>5728</v>
      </c>
      <c r="BA3518" t="s">
        <v>5207</v>
      </c>
      <c r="BB3518" t="s">
        <v>20573</v>
      </c>
      <c r="BC3518" t="s">
        <v>7263</v>
      </c>
      <c r="BG3518" t="s">
        <v>18413</v>
      </c>
      <c r="BH3518" t="s">
        <v>9270</v>
      </c>
    </row>
    <row r="3519" spans="1:60" x14ac:dyDescent="0.25">
      <c r="A3519" s="16"/>
      <c r="B3519" s="6"/>
      <c r="C3519" s="6"/>
      <c r="D3519" s="6"/>
      <c r="E3519" s="6"/>
      <c r="F3519" s="6"/>
      <c r="G3519" s="6"/>
      <c r="H3519" s="6"/>
      <c r="I3519" s="6"/>
      <c r="J3519" s="6"/>
      <c r="K3519" s="6"/>
      <c r="L3519" s="6"/>
      <c r="M3519" s="6"/>
      <c r="N3519" s="6"/>
      <c r="O3519" s="10"/>
      <c r="P3519" s="6"/>
      <c r="Q3519" s="6"/>
      <c r="R3519" s="6"/>
      <c r="S3519" s="6"/>
      <c r="T3519" s="6"/>
      <c r="U3519" s="17"/>
      <c r="V3519" s="17"/>
      <c r="W3519" s="11"/>
      <c r="X3519" s="6"/>
      <c r="Y3519" s="6"/>
      <c r="Z3519" s="6"/>
      <c r="AA3519" s="6"/>
      <c r="AB3519" s="6"/>
      <c r="AZ3519" t="s">
        <v>5729</v>
      </c>
      <c r="BA3519" t="s">
        <v>5207</v>
      </c>
      <c r="BB3519" t="s">
        <v>20573</v>
      </c>
      <c r="BC3519" t="s">
        <v>3200</v>
      </c>
      <c r="BG3519" t="s">
        <v>18414</v>
      </c>
      <c r="BH3519" t="s">
        <v>21937</v>
      </c>
    </row>
    <row r="3520" spans="1:60" x14ac:dyDescent="0.25">
      <c r="A3520" s="16"/>
      <c r="B3520" s="6"/>
      <c r="C3520" s="6"/>
      <c r="D3520" s="6"/>
      <c r="E3520" s="6"/>
      <c r="F3520" s="6"/>
      <c r="G3520" s="6"/>
      <c r="H3520" s="6"/>
      <c r="I3520" s="6"/>
      <c r="J3520" s="6"/>
      <c r="K3520" s="6"/>
      <c r="L3520" s="6"/>
      <c r="M3520" s="6"/>
      <c r="N3520" s="6"/>
      <c r="O3520" s="10"/>
      <c r="P3520" s="6"/>
      <c r="Q3520" s="11"/>
      <c r="R3520" s="6"/>
      <c r="S3520" s="6"/>
      <c r="T3520" s="6"/>
      <c r="U3520" s="17"/>
      <c r="V3520" s="17"/>
      <c r="W3520" s="11"/>
      <c r="X3520" s="6"/>
      <c r="Y3520" s="6"/>
      <c r="Z3520" s="6"/>
      <c r="AA3520" s="6"/>
      <c r="AB3520" s="6"/>
      <c r="AZ3520" t="s">
        <v>5730</v>
      </c>
      <c r="BA3520" t="s">
        <v>5207</v>
      </c>
      <c r="BB3520" t="s">
        <v>20573</v>
      </c>
      <c r="BC3520" t="s">
        <v>3200</v>
      </c>
      <c r="BG3520" t="s">
        <v>18415</v>
      </c>
      <c r="BH3520" t="s">
        <v>9268</v>
      </c>
    </row>
    <row r="3521" spans="1:60" x14ac:dyDescent="0.25">
      <c r="A3521" s="9"/>
      <c r="B3521" s="6"/>
      <c r="C3521" s="6"/>
      <c r="D3521" s="6"/>
      <c r="E3521" s="6"/>
      <c r="F3521" s="6"/>
      <c r="G3521" s="6"/>
      <c r="H3521" s="6"/>
      <c r="I3521" s="6"/>
      <c r="J3521" s="6"/>
      <c r="K3521" s="6"/>
      <c r="L3521" s="6"/>
      <c r="M3521" s="6"/>
      <c r="N3521" s="6"/>
      <c r="O3521" s="10"/>
      <c r="P3521" s="6"/>
      <c r="Q3521" s="6"/>
      <c r="R3521" s="6"/>
      <c r="S3521" s="6"/>
      <c r="T3521" s="6"/>
      <c r="U3521" s="6"/>
      <c r="V3521" s="6"/>
      <c r="W3521" s="11"/>
      <c r="X3521" s="6"/>
      <c r="Y3521" s="6"/>
      <c r="Z3521" s="6"/>
      <c r="AA3521" s="6"/>
      <c r="AB3521" s="6"/>
      <c r="AZ3521" t="s">
        <v>5731</v>
      </c>
      <c r="BA3521" t="s">
        <v>5207</v>
      </c>
      <c r="BB3521" t="s">
        <v>20573</v>
      </c>
      <c r="BC3521" t="s">
        <v>3201</v>
      </c>
      <c r="BG3521" t="s">
        <v>18416</v>
      </c>
      <c r="BH3521" t="s">
        <v>21938</v>
      </c>
    </row>
    <row r="3522" spans="1:60" x14ac:dyDescent="0.25">
      <c r="A3522" s="16"/>
      <c r="B3522" s="6"/>
      <c r="C3522" s="6"/>
      <c r="D3522" s="6"/>
      <c r="E3522" s="6"/>
      <c r="F3522" s="6"/>
      <c r="G3522" s="6"/>
      <c r="H3522" s="6"/>
      <c r="I3522" s="6"/>
      <c r="J3522" s="6"/>
      <c r="K3522" s="6"/>
      <c r="L3522" s="6"/>
      <c r="M3522" s="6"/>
      <c r="N3522" s="6"/>
      <c r="O3522" s="10"/>
      <c r="P3522" s="6"/>
      <c r="Q3522" s="6"/>
      <c r="R3522" s="6"/>
      <c r="S3522" s="6"/>
      <c r="T3522" s="6"/>
      <c r="U3522" s="17"/>
      <c r="V3522" s="17"/>
      <c r="W3522" s="11"/>
      <c r="X3522" s="6"/>
      <c r="Y3522" s="6"/>
      <c r="Z3522" s="6"/>
      <c r="AA3522" s="6"/>
      <c r="AB3522" s="6"/>
      <c r="AZ3522" t="s">
        <v>5732</v>
      </c>
      <c r="BA3522" t="s">
        <v>5207</v>
      </c>
      <c r="BB3522" t="s">
        <v>20573</v>
      </c>
      <c r="BC3522" t="s">
        <v>3201</v>
      </c>
      <c r="BG3522" t="s">
        <v>18417</v>
      </c>
      <c r="BH3522" t="s">
        <v>9220</v>
      </c>
    </row>
    <row r="3523" spans="1:60" x14ac:dyDescent="0.25">
      <c r="A3523" s="9"/>
      <c r="B3523" s="6"/>
      <c r="C3523" s="6"/>
      <c r="D3523" s="6"/>
      <c r="E3523" s="6"/>
      <c r="F3523" s="6"/>
      <c r="G3523" s="6"/>
      <c r="H3523" s="6"/>
      <c r="I3523" s="6"/>
      <c r="J3523" s="6"/>
      <c r="K3523" s="6"/>
      <c r="L3523" s="6"/>
      <c r="M3523" s="6"/>
      <c r="N3523" s="6"/>
      <c r="O3523" s="10"/>
      <c r="P3523" s="6"/>
      <c r="Q3523" s="6"/>
      <c r="R3523" s="6"/>
      <c r="S3523" s="6"/>
      <c r="T3523" s="6"/>
      <c r="U3523" s="6"/>
      <c r="V3523" s="6"/>
      <c r="W3523" s="11"/>
      <c r="X3523" s="6"/>
      <c r="Y3523" s="6"/>
      <c r="Z3523" s="6"/>
      <c r="AA3523" s="6"/>
      <c r="AB3523" s="6"/>
      <c r="AZ3523" t="s">
        <v>5733</v>
      </c>
      <c r="BA3523" t="s">
        <v>5207</v>
      </c>
      <c r="BB3523" t="s">
        <v>20573</v>
      </c>
      <c r="BC3523" t="s">
        <v>3201</v>
      </c>
      <c r="BG3523" t="s">
        <v>18418</v>
      </c>
      <c r="BH3523" t="s">
        <v>9236</v>
      </c>
    </row>
    <row r="3524" spans="1:60" x14ac:dyDescent="0.25">
      <c r="A3524" s="9"/>
      <c r="B3524" s="6"/>
      <c r="C3524" s="6"/>
      <c r="D3524" s="6"/>
      <c r="E3524" s="6"/>
      <c r="F3524" s="6"/>
      <c r="G3524" s="6"/>
      <c r="H3524" s="6"/>
      <c r="I3524" s="6"/>
      <c r="J3524" s="6"/>
      <c r="K3524" s="6"/>
      <c r="L3524" s="6"/>
      <c r="M3524" s="6"/>
      <c r="N3524" s="6"/>
      <c r="O3524" s="10"/>
      <c r="P3524" s="6"/>
      <c r="Q3524" s="6"/>
      <c r="R3524" s="6"/>
      <c r="S3524" s="6"/>
      <c r="T3524" s="6"/>
      <c r="U3524" s="6"/>
      <c r="V3524" s="6"/>
      <c r="W3524" s="11"/>
      <c r="X3524" s="6"/>
      <c r="Y3524" s="6"/>
      <c r="Z3524" s="6"/>
      <c r="AA3524" s="6"/>
      <c r="AB3524" s="6"/>
      <c r="AZ3524" t="s">
        <v>5734</v>
      </c>
      <c r="BA3524" t="s">
        <v>5207</v>
      </c>
      <c r="BB3524" t="s">
        <v>20573</v>
      </c>
      <c r="BC3524" t="s">
        <v>3201</v>
      </c>
      <c r="BG3524" t="s">
        <v>18419</v>
      </c>
      <c r="BH3524" t="s">
        <v>9231</v>
      </c>
    </row>
    <row r="3525" spans="1:60" x14ac:dyDescent="0.25">
      <c r="A3525" s="16"/>
      <c r="B3525" s="6"/>
      <c r="C3525" s="6"/>
      <c r="D3525" s="6"/>
      <c r="E3525" s="6"/>
      <c r="F3525" s="6"/>
      <c r="G3525" s="6"/>
      <c r="H3525" s="6"/>
      <c r="I3525" s="6"/>
      <c r="J3525" s="6"/>
      <c r="K3525" s="6"/>
      <c r="L3525" s="6"/>
      <c r="M3525" s="6"/>
      <c r="N3525" s="6"/>
      <c r="O3525" s="10"/>
      <c r="P3525" s="6"/>
      <c r="Q3525" s="6"/>
      <c r="R3525" s="6"/>
      <c r="S3525" s="6"/>
      <c r="T3525" s="6"/>
      <c r="U3525" s="17"/>
      <c r="V3525" s="17"/>
      <c r="W3525" s="11"/>
      <c r="X3525" s="6"/>
      <c r="Y3525" s="6"/>
      <c r="Z3525" s="6"/>
      <c r="AA3525" s="6"/>
      <c r="AB3525" s="6"/>
      <c r="AZ3525" t="s">
        <v>5735</v>
      </c>
      <c r="BA3525" t="s">
        <v>5207</v>
      </c>
      <c r="BB3525" t="s">
        <v>20573</v>
      </c>
      <c r="BC3525" t="s">
        <v>3201</v>
      </c>
      <c r="BG3525" t="s">
        <v>18420</v>
      </c>
      <c r="BH3525" t="s">
        <v>21939</v>
      </c>
    </row>
    <row r="3526" spans="1:60" x14ac:dyDescent="0.25">
      <c r="A3526" s="16"/>
      <c r="B3526" s="6"/>
      <c r="C3526" s="6"/>
      <c r="D3526" s="6"/>
      <c r="E3526" s="6"/>
      <c r="F3526" s="6"/>
      <c r="G3526" s="6"/>
      <c r="H3526" s="6"/>
      <c r="I3526" s="6"/>
      <c r="J3526" s="6"/>
      <c r="K3526" s="6"/>
      <c r="L3526" s="6"/>
      <c r="M3526" s="6"/>
      <c r="N3526" s="6"/>
      <c r="O3526" s="10"/>
      <c r="P3526" s="6"/>
      <c r="Q3526" s="6"/>
      <c r="R3526" s="6"/>
      <c r="S3526" s="6"/>
      <c r="T3526" s="6"/>
      <c r="U3526" s="17"/>
      <c r="V3526" s="17"/>
      <c r="W3526" s="11"/>
      <c r="X3526" s="6"/>
      <c r="Y3526" s="6"/>
      <c r="Z3526" s="6"/>
      <c r="AA3526" s="6"/>
      <c r="AB3526" s="6"/>
      <c r="AZ3526" t="s">
        <v>5736</v>
      </c>
      <c r="BA3526" t="s">
        <v>5207</v>
      </c>
      <c r="BB3526" t="s">
        <v>20573</v>
      </c>
      <c r="BC3526" t="s">
        <v>3201</v>
      </c>
      <c r="BG3526" t="s">
        <v>18421</v>
      </c>
      <c r="BH3526" t="s">
        <v>9254</v>
      </c>
    </row>
    <row r="3527" spans="1:60" x14ac:dyDescent="0.25">
      <c r="A3527" s="9"/>
      <c r="B3527" s="6"/>
      <c r="C3527" s="6"/>
      <c r="D3527" s="6"/>
      <c r="E3527" s="6"/>
      <c r="F3527" s="6"/>
      <c r="G3527" s="6"/>
      <c r="H3527" s="6"/>
      <c r="I3527" s="6"/>
      <c r="J3527" s="6"/>
      <c r="K3527" s="6"/>
      <c r="L3527" s="6"/>
      <c r="M3527" s="6"/>
      <c r="N3527" s="6"/>
      <c r="O3527" s="10"/>
      <c r="P3527" s="6"/>
      <c r="Q3527" s="11"/>
      <c r="R3527" s="6"/>
      <c r="S3527" s="6"/>
      <c r="T3527" s="6"/>
      <c r="U3527" s="6"/>
      <c r="V3527" s="6"/>
      <c r="W3527" s="11"/>
      <c r="X3527" s="6"/>
      <c r="Y3527" s="6"/>
      <c r="Z3527" s="6"/>
      <c r="AA3527" s="6"/>
      <c r="AB3527" s="6"/>
      <c r="AZ3527" t="s">
        <v>5737</v>
      </c>
      <c r="BA3527" t="s">
        <v>5207</v>
      </c>
      <c r="BB3527" t="s">
        <v>20573</v>
      </c>
      <c r="BC3527" t="s">
        <v>3201</v>
      </c>
      <c r="BG3527" t="s">
        <v>18422</v>
      </c>
      <c r="BH3527" t="s">
        <v>9241</v>
      </c>
    </row>
    <row r="3528" spans="1:60" x14ac:dyDescent="0.25">
      <c r="A3528" s="9"/>
      <c r="B3528" s="6"/>
      <c r="C3528" s="6"/>
      <c r="D3528" s="6"/>
      <c r="E3528" s="6"/>
      <c r="F3528" s="6"/>
      <c r="G3528" s="6"/>
      <c r="H3528" s="6"/>
      <c r="I3528" s="6"/>
      <c r="J3528" s="6"/>
      <c r="K3528" s="6"/>
      <c r="L3528" s="6"/>
      <c r="M3528" s="6"/>
      <c r="N3528" s="6"/>
      <c r="O3528" s="10"/>
      <c r="P3528" s="6"/>
      <c r="Q3528" s="11"/>
      <c r="R3528" s="6"/>
      <c r="S3528" s="6"/>
      <c r="T3528" s="6"/>
      <c r="U3528" s="6"/>
      <c r="V3528" s="6"/>
      <c r="W3528" s="11"/>
      <c r="X3528" s="6"/>
      <c r="Y3528" s="6"/>
      <c r="Z3528" s="6"/>
      <c r="AA3528" s="6"/>
      <c r="AB3528" s="6"/>
      <c r="AZ3528" t="s">
        <v>5738</v>
      </c>
      <c r="BA3528" t="s">
        <v>5207</v>
      </c>
      <c r="BB3528" t="s">
        <v>20573</v>
      </c>
      <c r="BC3528" t="s">
        <v>3201</v>
      </c>
      <c r="BG3528" t="s">
        <v>18423</v>
      </c>
      <c r="BH3528" t="s">
        <v>9262</v>
      </c>
    </row>
    <row r="3529" spans="1:60" x14ac:dyDescent="0.25">
      <c r="A3529" s="9"/>
      <c r="B3529" s="6"/>
      <c r="C3529" s="6"/>
      <c r="D3529" s="6"/>
      <c r="E3529" s="6"/>
      <c r="F3529" s="6"/>
      <c r="G3529" s="6"/>
      <c r="H3529" s="6"/>
      <c r="I3529" s="6"/>
      <c r="J3529" s="6"/>
      <c r="K3529" s="6"/>
      <c r="L3529" s="6"/>
      <c r="M3529" s="6"/>
      <c r="N3529" s="6"/>
      <c r="O3529" s="10"/>
      <c r="P3529" s="6"/>
      <c r="Q3529" s="6"/>
      <c r="R3529" s="6"/>
      <c r="S3529" s="6"/>
      <c r="T3529" s="6"/>
      <c r="U3529" s="6"/>
      <c r="V3529" s="6"/>
      <c r="W3529" s="11"/>
      <c r="X3529" s="6"/>
      <c r="Y3529" s="6"/>
      <c r="Z3529" s="6"/>
      <c r="AA3529" s="6"/>
      <c r="AB3529" s="6"/>
      <c r="AZ3529" t="s">
        <v>5739</v>
      </c>
      <c r="BA3529" t="s">
        <v>5207</v>
      </c>
      <c r="BB3529" t="s">
        <v>20573</v>
      </c>
      <c r="BC3529" t="s">
        <v>3201</v>
      </c>
      <c r="BG3529" t="s">
        <v>18424</v>
      </c>
      <c r="BH3529" t="s">
        <v>9232</v>
      </c>
    </row>
    <row r="3530" spans="1:60" x14ac:dyDescent="0.25">
      <c r="A3530" s="9"/>
      <c r="B3530" s="6"/>
      <c r="C3530" s="6"/>
      <c r="D3530" s="6"/>
      <c r="E3530" s="6"/>
      <c r="F3530" s="6"/>
      <c r="G3530" s="6"/>
      <c r="H3530" s="6"/>
      <c r="I3530" s="6"/>
      <c r="J3530" s="6"/>
      <c r="K3530" s="6"/>
      <c r="L3530" s="6"/>
      <c r="M3530" s="6"/>
      <c r="N3530" s="6"/>
      <c r="O3530" s="10"/>
      <c r="P3530" s="6"/>
      <c r="Q3530" s="11"/>
      <c r="R3530" s="6"/>
      <c r="S3530" s="6"/>
      <c r="T3530" s="6"/>
      <c r="U3530" s="6"/>
      <c r="V3530" s="6"/>
      <c r="W3530" s="11"/>
      <c r="X3530" s="6"/>
      <c r="Y3530" s="6"/>
      <c r="Z3530" s="6"/>
      <c r="AA3530" s="6"/>
      <c r="AB3530" s="6"/>
      <c r="AZ3530" t="s">
        <v>5740</v>
      </c>
      <c r="BA3530" t="s">
        <v>5207</v>
      </c>
      <c r="BB3530" t="s">
        <v>20573</v>
      </c>
      <c r="BC3530" t="s">
        <v>3201</v>
      </c>
      <c r="BG3530" t="s">
        <v>18425</v>
      </c>
      <c r="BH3530" t="s">
        <v>9242</v>
      </c>
    </row>
    <row r="3531" spans="1:60" x14ac:dyDescent="0.25">
      <c r="A3531" s="16"/>
      <c r="B3531" s="6"/>
      <c r="C3531" s="6"/>
      <c r="D3531" s="6"/>
      <c r="E3531" s="6"/>
      <c r="F3531" s="6"/>
      <c r="G3531" s="6"/>
      <c r="H3531" s="6"/>
      <c r="I3531" s="6"/>
      <c r="J3531" s="6"/>
      <c r="K3531" s="6"/>
      <c r="L3531" s="6"/>
      <c r="M3531" s="6"/>
      <c r="N3531" s="6"/>
      <c r="O3531" s="10"/>
      <c r="P3531" s="6"/>
      <c r="Q3531" s="6"/>
      <c r="R3531" s="6"/>
      <c r="S3531" s="6"/>
      <c r="T3531" s="6"/>
      <c r="U3531" s="17"/>
      <c r="V3531" s="17"/>
      <c r="W3531" s="11"/>
      <c r="X3531" s="6"/>
      <c r="Y3531" s="6"/>
      <c r="Z3531" s="6"/>
      <c r="AA3531" s="6"/>
      <c r="AB3531" s="6"/>
      <c r="AZ3531" t="s">
        <v>5741</v>
      </c>
      <c r="BA3531" t="s">
        <v>5207</v>
      </c>
      <c r="BB3531" t="s">
        <v>20573</v>
      </c>
      <c r="BC3531" t="s">
        <v>7263</v>
      </c>
      <c r="BG3531" t="s">
        <v>18426</v>
      </c>
      <c r="BH3531" t="s">
        <v>9242</v>
      </c>
    </row>
    <row r="3532" spans="1:60" x14ac:dyDescent="0.25">
      <c r="A3532" s="9"/>
      <c r="B3532" s="6"/>
      <c r="C3532" s="6"/>
      <c r="D3532" s="6"/>
      <c r="E3532" s="6"/>
      <c r="F3532" s="6"/>
      <c r="G3532" s="6"/>
      <c r="H3532" s="6"/>
      <c r="I3532" s="6"/>
      <c r="J3532" s="6"/>
      <c r="K3532" s="6"/>
      <c r="L3532" s="6"/>
      <c r="M3532" s="6"/>
      <c r="N3532" s="6"/>
      <c r="O3532" s="10"/>
      <c r="P3532" s="6"/>
      <c r="Q3532" s="6"/>
      <c r="R3532" s="6"/>
      <c r="S3532" s="6"/>
      <c r="T3532" s="6"/>
      <c r="U3532" s="6"/>
      <c r="V3532" s="6"/>
      <c r="W3532" s="11"/>
      <c r="X3532" s="6"/>
      <c r="Y3532" s="6"/>
      <c r="Z3532" s="6"/>
      <c r="AA3532" s="6"/>
      <c r="AB3532" s="6"/>
      <c r="AZ3532" t="s">
        <v>5742</v>
      </c>
      <c r="BA3532" t="s">
        <v>5207</v>
      </c>
      <c r="BB3532" t="s">
        <v>20573</v>
      </c>
      <c r="BC3532" t="s">
        <v>7263</v>
      </c>
      <c r="BG3532" t="s">
        <v>18427</v>
      </c>
      <c r="BH3532" t="s">
        <v>9242</v>
      </c>
    </row>
    <row r="3533" spans="1:60" x14ac:dyDescent="0.25">
      <c r="A3533" s="16"/>
      <c r="B3533" s="6"/>
      <c r="C3533" s="6"/>
      <c r="D3533" s="6"/>
      <c r="E3533" s="6"/>
      <c r="F3533" s="6"/>
      <c r="G3533" s="6"/>
      <c r="H3533" s="6"/>
      <c r="I3533" s="6"/>
      <c r="J3533" s="6"/>
      <c r="K3533" s="6"/>
      <c r="L3533" s="6"/>
      <c r="M3533" s="6"/>
      <c r="N3533" s="6"/>
      <c r="O3533" s="10"/>
      <c r="P3533" s="6"/>
      <c r="Q3533" s="11"/>
      <c r="R3533" s="6"/>
      <c r="S3533" s="6"/>
      <c r="T3533" s="6"/>
      <c r="U3533" s="17"/>
      <c r="V3533" s="17"/>
      <c r="W3533" s="11"/>
      <c r="X3533" s="6"/>
      <c r="Y3533" s="6"/>
      <c r="Z3533" s="6"/>
      <c r="AA3533" s="6"/>
      <c r="AB3533" s="6"/>
      <c r="AZ3533" t="s">
        <v>5743</v>
      </c>
      <c r="BA3533" t="s">
        <v>5207</v>
      </c>
      <c r="BB3533" t="s">
        <v>20573</v>
      </c>
      <c r="BC3533" t="s">
        <v>3200</v>
      </c>
      <c r="BG3533" t="s">
        <v>18428</v>
      </c>
      <c r="BH3533" t="s">
        <v>21940</v>
      </c>
    </row>
    <row r="3534" spans="1:60" x14ac:dyDescent="0.25">
      <c r="A3534" s="16"/>
      <c r="B3534" s="6"/>
      <c r="C3534" s="6"/>
      <c r="D3534" s="6"/>
      <c r="E3534" s="6"/>
      <c r="F3534" s="6"/>
      <c r="G3534" s="6"/>
      <c r="H3534" s="6"/>
      <c r="I3534" s="6"/>
      <c r="J3534" s="6"/>
      <c r="K3534" s="6"/>
      <c r="L3534" s="6"/>
      <c r="M3534" s="6"/>
      <c r="N3534" s="6"/>
      <c r="O3534" s="10"/>
      <c r="P3534" s="6"/>
      <c r="Q3534" s="11"/>
      <c r="R3534" s="6"/>
      <c r="S3534" s="6"/>
      <c r="T3534" s="6"/>
      <c r="U3534" s="17"/>
      <c r="V3534" s="17"/>
      <c r="W3534" s="11"/>
      <c r="X3534" s="6"/>
      <c r="Y3534" s="6"/>
      <c r="Z3534" s="6"/>
      <c r="AA3534" s="6"/>
      <c r="AB3534" s="6"/>
      <c r="AZ3534" t="s">
        <v>5744</v>
      </c>
      <c r="BA3534" t="s">
        <v>5207</v>
      </c>
      <c r="BB3534" t="s">
        <v>20573</v>
      </c>
      <c r="BC3534" t="s">
        <v>7263</v>
      </c>
      <c r="BG3534" t="s">
        <v>18429</v>
      </c>
      <c r="BH3534" t="s">
        <v>21941</v>
      </c>
    </row>
    <row r="3535" spans="1:60" x14ac:dyDescent="0.25">
      <c r="A3535" s="16"/>
      <c r="B3535" s="6"/>
      <c r="C3535" s="6"/>
      <c r="D3535" s="6"/>
      <c r="E3535" s="6"/>
      <c r="F3535" s="6"/>
      <c r="G3535" s="6"/>
      <c r="H3535" s="6"/>
      <c r="I3535" s="6"/>
      <c r="J3535" s="6"/>
      <c r="K3535" s="6"/>
      <c r="L3535" s="6"/>
      <c r="M3535" s="6"/>
      <c r="N3535" s="6"/>
      <c r="O3535" s="10"/>
      <c r="P3535" s="6"/>
      <c r="Q3535" s="11"/>
      <c r="R3535" s="6"/>
      <c r="S3535" s="6"/>
      <c r="T3535" s="6"/>
      <c r="U3535" s="17"/>
      <c r="V3535" s="17"/>
      <c r="W3535" s="11"/>
      <c r="X3535" s="6"/>
      <c r="Y3535" s="6"/>
      <c r="Z3535" s="6"/>
      <c r="AA3535" s="6"/>
      <c r="AB3535" s="6"/>
      <c r="AZ3535" t="s">
        <v>5745</v>
      </c>
      <c r="BA3535" t="s">
        <v>5207</v>
      </c>
      <c r="BB3535" t="s">
        <v>20573</v>
      </c>
      <c r="BC3535" t="s">
        <v>7263</v>
      </c>
      <c r="BG3535" t="s">
        <v>18430</v>
      </c>
      <c r="BH3535" t="s">
        <v>9289</v>
      </c>
    </row>
    <row r="3536" spans="1:60" x14ac:dyDescent="0.25">
      <c r="A3536" s="16"/>
      <c r="B3536" s="6"/>
      <c r="C3536" s="6"/>
      <c r="D3536" s="6"/>
      <c r="E3536" s="6"/>
      <c r="F3536" s="6"/>
      <c r="G3536" s="6"/>
      <c r="H3536" s="6"/>
      <c r="I3536" s="6"/>
      <c r="J3536" s="6"/>
      <c r="K3536" s="6"/>
      <c r="L3536" s="6"/>
      <c r="M3536" s="6"/>
      <c r="N3536" s="6"/>
      <c r="O3536" s="10"/>
      <c r="P3536" s="6"/>
      <c r="Q3536" s="11"/>
      <c r="R3536" s="6"/>
      <c r="S3536" s="6"/>
      <c r="T3536" s="6"/>
      <c r="U3536" s="17"/>
      <c r="V3536" s="17"/>
      <c r="W3536" s="11"/>
      <c r="X3536" s="6"/>
      <c r="Y3536" s="6"/>
      <c r="Z3536" s="6"/>
      <c r="AA3536" s="6"/>
      <c r="AB3536" s="6"/>
      <c r="AZ3536" t="s">
        <v>5745</v>
      </c>
      <c r="BA3536" t="s">
        <v>5207</v>
      </c>
      <c r="BB3536" t="s">
        <v>20573</v>
      </c>
      <c r="BC3536" t="s">
        <v>7263</v>
      </c>
      <c r="BG3536" t="s">
        <v>18431</v>
      </c>
      <c r="BH3536" t="s">
        <v>21942</v>
      </c>
    </row>
    <row r="3537" spans="1:60" x14ac:dyDescent="0.25">
      <c r="A3537" s="16"/>
      <c r="B3537" s="6"/>
      <c r="C3537" s="6"/>
      <c r="D3537" s="6"/>
      <c r="E3537" s="6"/>
      <c r="F3537" s="6"/>
      <c r="G3537" s="6"/>
      <c r="H3537" s="6"/>
      <c r="I3537" s="6"/>
      <c r="J3537" s="6"/>
      <c r="K3537" s="6"/>
      <c r="L3537" s="6"/>
      <c r="M3537" s="6"/>
      <c r="N3537" s="6"/>
      <c r="O3537" s="10"/>
      <c r="P3537" s="6"/>
      <c r="Q3537" s="6"/>
      <c r="R3537" s="6"/>
      <c r="S3537" s="6"/>
      <c r="T3537" s="6"/>
      <c r="U3537" s="17"/>
      <c r="V3537" s="17"/>
      <c r="W3537" s="11"/>
      <c r="X3537" s="6"/>
      <c r="Y3537" s="6"/>
      <c r="Z3537" s="6"/>
      <c r="AA3537" s="6"/>
      <c r="AB3537" s="6"/>
      <c r="AZ3537" t="s">
        <v>5746</v>
      </c>
      <c r="BA3537" t="s">
        <v>5207</v>
      </c>
      <c r="BB3537" t="s">
        <v>20573</v>
      </c>
      <c r="BC3537" t="s">
        <v>7263</v>
      </c>
      <c r="BG3537" t="s">
        <v>18432</v>
      </c>
      <c r="BH3537" t="s">
        <v>9289</v>
      </c>
    </row>
    <row r="3538" spans="1:60" x14ac:dyDescent="0.25">
      <c r="A3538" s="9"/>
      <c r="B3538" s="6"/>
      <c r="C3538" s="6"/>
      <c r="D3538" s="6"/>
      <c r="E3538" s="6"/>
      <c r="F3538" s="6"/>
      <c r="G3538" s="6"/>
      <c r="H3538" s="6"/>
      <c r="I3538" s="6"/>
      <c r="J3538" s="6"/>
      <c r="K3538" s="6"/>
      <c r="L3538" s="6"/>
      <c r="M3538" s="6"/>
      <c r="N3538" s="6"/>
      <c r="O3538" s="10"/>
      <c r="P3538" s="6"/>
      <c r="Q3538" s="11"/>
      <c r="R3538" s="6"/>
      <c r="S3538" s="6"/>
      <c r="T3538" s="6"/>
      <c r="U3538" s="6"/>
      <c r="V3538" s="6"/>
      <c r="W3538" s="11"/>
      <c r="X3538" s="6"/>
      <c r="Y3538" s="6"/>
      <c r="Z3538" s="6"/>
      <c r="AA3538" s="6"/>
      <c r="AB3538" s="6"/>
      <c r="AZ3538" t="s">
        <v>5747</v>
      </c>
      <c r="BA3538" t="s">
        <v>5207</v>
      </c>
      <c r="BB3538" t="s">
        <v>20573</v>
      </c>
      <c r="BC3538" t="s">
        <v>3200</v>
      </c>
      <c r="BG3538" t="s">
        <v>18433</v>
      </c>
      <c r="BH3538" t="s">
        <v>9232</v>
      </c>
    </row>
    <row r="3539" spans="1:60" x14ac:dyDescent="0.25">
      <c r="A3539" s="9"/>
      <c r="B3539" s="6"/>
      <c r="C3539" s="6"/>
      <c r="D3539" s="6"/>
      <c r="E3539" s="6"/>
      <c r="F3539" s="6"/>
      <c r="G3539" s="6"/>
      <c r="H3539" s="6"/>
      <c r="I3539" s="6"/>
      <c r="J3539" s="6"/>
      <c r="K3539" s="6"/>
      <c r="L3539" s="6"/>
      <c r="M3539" s="6"/>
      <c r="N3539" s="6"/>
      <c r="O3539" s="10"/>
      <c r="P3539" s="6"/>
      <c r="Q3539" s="11"/>
      <c r="R3539" s="6"/>
      <c r="S3539" s="6"/>
      <c r="T3539" s="6"/>
      <c r="U3539" s="6"/>
      <c r="V3539" s="6"/>
      <c r="W3539" s="11"/>
      <c r="X3539" s="6"/>
      <c r="Y3539" s="6"/>
      <c r="Z3539" s="6"/>
      <c r="AA3539" s="6"/>
      <c r="AB3539" s="6"/>
      <c r="AZ3539" t="s">
        <v>5748</v>
      </c>
      <c r="BA3539" t="s">
        <v>5207</v>
      </c>
      <c r="BB3539" t="s">
        <v>20573</v>
      </c>
      <c r="BC3539" t="s">
        <v>3200</v>
      </c>
      <c r="BG3539" t="s">
        <v>18434</v>
      </c>
      <c r="BH3539" t="s">
        <v>9236</v>
      </c>
    </row>
    <row r="3540" spans="1:60" x14ac:dyDescent="0.25">
      <c r="A3540" s="16"/>
      <c r="B3540" s="6"/>
      <c r="C3540" s="6"/>
      <c r="D3540" s="6"/>
      <c r="E3540" s="6"/>
      <c r="F3540" s="6"/>
      <c r="G3540" s="6"/>
      <c r="H3540" s="6"/>
      <c r="I3540" s="6"/>
      <c r="J3540" s="6"/>
      <c r="K3540" s="6"/>
      <c r="L3540" s="6"/>
      <c r="M3540" s="6"/>
      <c r="N3540" s="6"/>
      <c r="O3540" s="10"/>
      <c r="P3540" s="6"/>
      <c r="Q3540" s="11"/>
      <c r="R3540" s="6"/>
      <c r="S3540" s="6"/>
      <c r="T3540" s="6"/>
      <c r="U3540" s="17"/>
      <c r="V3540" s="17"/>
      <c r="W3540" s="11"/>
      <c r="X3540" s="6"/>
      <c r="Y3540" s="6"/>
      <c r="Z3540" s="6"/>
      <c r="AA3540" s="6"/>
      <c r="AB3540" s="6"/>
      <c r="AZ3540" t="s">
        <v>5749</v>
      </c>
      <c r="BA3540" t="s">
        <v>5207</v>
      </c>
      <c r="BB3540" t="s">
        <v>20573</v>
      </c>
      <c r="BC3540" t="s">
        <v>3201</v>
      </c>
      <c r="BG3540" t="s">
        <v>18435</v>
      </c>
      <c r="BH3540" t="s">
        <v>9249</v>
      </c>
    </row>
    <row r="3541" spans="1:60" x14ac:dyDescent="0.25">
      <c r="A3541" s="9"/>
      <c r="B3541" s="6"/>
      <c r="C3541" s="6"/>
      <c r="D3541" s="6"/>
      <c r="E3541" s="6"/>
      <c r="F3541" s="6"/>
      <c r="G3541" s="6"/>
      <c r="H3541" s="6"/>
      <c r="I3541" s="6"/>
      <c r="J3541" s="6"/>
      <c r="K3541" s="6"/>
      <c r="L3541" s="6"/>
      <c r="M3541" s="6"/>
      <c r="N3541" s="6"/>
      <c r="O3541" s="10"/>
      <c r="P3541" s="6"/>
      <c r="Q3541" s="11"/>
      <c r="R3541" s="6"/>
      <c r="S3541" s="6"/>
      <c r="T3541" s="6"/>
      <c r="U3541" s="6"/>
      <c r="V3541" s="6"/>
      <c r="W3541" s="11"/>
      <c r="X3541" s="6"/>
      <c r="Y3541" s="6"/>
      <c r="Z3541" s="6"/>
      <c r="AA3541" s="6"/>
      <c r="AB3541" s="6"/>
      <c r="AZ3541" t="s">
        <v>5750</v>
      </c>
      <c r="BA3541" t="s">
        <v>5207</v>
      </c>
      <c r="BB3541" t="s">
        <v>20573</v>
      </c>
      <c r="BC3541" t="s">
        <v>3201</v>
      </c>
      <c r="BG3541" t="s">
        <v>18436</v>
      </c>
      <c r="BH3541" t="s">
        <v>9268</v>
      </c>
    </row>
    <row r="3542" spans="1:60" x14ac:dyDescent="0.25">
      <c r="A3542" s="16"/>
      <c r="B3542" s="6"/>
      <c r="C3542" s="6"/>
      <c r="D3542" s="6"/>
      <c r="E3542" s="6"/>
      <c r="F3542" s="6"/>
      <c r="G3542" s="6"/>
      <c r="H3542" s="6"/>
      <c r="I3542" s="6"/>
      <c r="J3542" s="6"/>
      <c r="K3542" s="6"/>
      <c r="L3542" s="6"/>
      <c r="M3542" s="6"/>
      <c r="N3542" s="6"/>
      <c r="O3542" s="10"/>
      <c r="P3542" s="6"/>
      <c r="Q3542" s="6"/>
      <c r="R3542" s="6"/>
      <c r="S3542" s="6"/>
      <c r="T3542" s="6"/>
      <c r="U3542" s="17"/>
      <c r="V3542" s="17"/>
      <c r="W3542" s="11"/>
      <c r="X3542" s="6"/>
      <c r="Y3542" s="6"/>
      <c r="Z3542" s="6"/>
      <c r="AA3542" s="6"/>
      <c r="AB3542" s="6"/>
      <c r="AZ3542" t="s">
        <v>5751</v>
      </c>
      <c r="BA3542" t="s">
        <v>5207</v>
      </c>
      <c r="BB3542" t="s">
        <v>20573</v>
      </c>
      <c r="BC3542" t="s">
        <v>3201</v>
      </c>
      <c r="BG3542" t="s">
        <v>18437</v>
      </c>
      <c r="BH3542" t="s">
        <v>9270</v>
      </c>
    </row>
    <row r="3543" spans="1:60" x14ac:dyDescent="0.25">
      <c r="A3543" s="9"/>
      <c r="B3543" s="6"/>
      <c r="C3543" s="6"/>
      <c r="D3543" s="6"/>
      <c r="E3543" s="6"/>
      <c r="F3543" s="6"/>
      <c r="G3543" s="6"/>
      <c r="H3543" s="6"/>
      <c r="I3543" s="6"/>
      <c r="J3543" s="6"/>
      <c r="K3543" s="6"/>
      <c r="L3543" s="6"/>
      <c r="M3543" s="6"/>
      <c r="N3543" s="6"/>
      <c r="O3543" s="10"/>
      <c r="P3543" s="6"/>
      <c r="Q3543" s="11"/>
      <c r="R3543" s="6"/>
      <c r="S3543" s="6"/>
      <c r="T3543" s="6"/>
      <c r="U3543" s="6"/>
      <c r="V3543" s="6"/>
      <c r="W3543" s="11"/>
      <c r="X3543" s="6"/>
      <c r="Y3543" s="6"/>
      <c r="Z3543" s="6"/>
      <c r="AA3543" s="6"/>
      <c r="AB3543" s="6"/>
      <c r="AZ3543" t="s">
        <v>5752</v>
      </c>
      <c r="BA3543" t="s">
        <v>5207</v>
      </c>
      <c r="BB3543" t="s">
        <v>20573</v>
      </c>
      <c r="BC3543" t="s">
        <v>3201</v>
      </c>
      <c r="BG3543" t="s">
        <v>18438</v>
      </c>
      <c r="BH3543" t="s">
        <v>9227</v>
      </c>
    </row>
    <row r="3544" spans="1:60" x14ac:dyDescent="0.25">
      <c r="A3544" s="9"/>
      <c r="B3544" s="6"/>
      <c r="C3544" s="6"/>
      <c r="D3544" s="6"/>
      <c r="E3544" s="6"/>
      <c r="F3544" s="6"/>
      <c r="G3544" s="6"/>
      <c r="H3544" s="6"/>
      <c r="I3544" s="6"/>
      <c r="J3544" s="6"/>
      <c r="K3544" s="6"/>
      <c r="L3544" s="6"/>
      <c r="M3544" s="6"/>
      <c r="N3544" s="6"/>
      <c r="O3544" s="10"/>
      <c r="P3544" s="6"/>
      <c r="Q3544" s="11"/>
      <c r="R3544" s="6"/>
      <c r="S3544" s="6"/>
      <c r="T3544" s="6"/>
      <c r="U3544" s="6"/>
      <c r="V3544" s="6"/>
      <c r="W3544" s="11"/>
      <c r="X3544" s="6"/>
      <c r="Y3544" s="6"/>
      <c r="Z3544" s="6"/>
      <c r="AA3544" s="6"/>
      <c r="AB3544" s="6"/>
      <c r="AZ3544" t="s">
        <v>5753</v>
      </c>
      <c r="BA3544" t="s">
        <v>5207</v>
      </c>
      <c r="BB3544" t="s">
        <v>20573</v>
      </c>
      <c r="BC3544" t="s">
        <v>3201</v>
      </c>
      <c r="BG3544" t="s">
        <v>18439</v>
      </c>
      <c r="BH3544" t="s">
        <v>9230</v>
      </c>
    </row>
    <row r="3545" spans="1:60" x14ac:dyDescent="0.25">
      <c r="A3545" s="12"/>
      <c r="B3545" s="13"/>
      <c r="C3545" s="13"/>
      <c r="D3545" s="13"/>
      <c r="E3545" s="13"/>
      <c r="F3545" s="13"/>
      <c r="G3545" s="13"/>
      <c r="H3545" s="13"/>
      <c r="I3545" s="13"/>
      <c r="J3545" s="13"/>
      <c r="K3545" s="13"/>
      <c r="L3545" s="13"/>
      <c r="M3545" s="13"/>
      <c r="N3545" s="13"/>
      <c r="O3545" s="14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Z3545" t="s">
        <v>5754</v>
      </c>
      <c r="BA3545" t="s">
        <v>5207</v>
      </c>
      <c r="BB3545" t="s">
        <v>21109</v>
      </c>
      <c r="BC3545" t="s">
        <v>7263</v>
      </c>
      <c r="BG3545" t="s">
        <v>18440</v>
      </c>
      <c r="BH3545" t="s">
        <v>9251</v>
      </c>
    </row>
    <row r="3546" spans="1:60" x14ac:dyDescent="0.25">
      <c r="A3546" s="9"/>
      <c r="B3546" s="6"/>
      <c r="C3546" s="6"/>
      <c r="D3546" s="6"/>
      <c r="E3546" s="6"/>
      <c r="F3546" s="6"/>
      <c r="G3546" s="6"/>
      <c r="H3546" s="6"/>
      <c r="I3546" s="6"/>
      <c r="J3546" s="6"/>
      <c r="K3546" s="6"/>
      <c r="L3546" s="6"/>
      <c r="M3546" s="6"/>
      <c r="N3546" s="6"/>
      <c r="O3546" s="10"/>
      <c r="P3546" s="6"/>
      <c r="Q3546" s="6"/>
      <c r="R3546" s="6"/>
      <c r="S3546" s="6"/>
      <c r="T3546" s="6"/>
      <c r="U3546" s="6"/>
      <c r="V3546" s="6"/>
      <c r="W3546" s="11"/>
      <c r="X3546" s="6"/>
      <c r="Y3546" s="6"/>
      <c r="Z3546" s="6"/>
      <c r="AA3546" s="6"/>
      <c r="AB3546" s="6"/>
      <c r="AZ3546" t="s">
        <v>5755</v>
      </c>
      <c r="BA3546" t="s">
        <v>5207</v>
      </c>
      <c r="BB3546" t="s">
        <v>20573</v>
      </c>
      <c r="BC3546" t="s">
        <v>7263</v>
      </c>
      <c r="BG3546" t="s">
        <v>18441</v>
      </c>
      <c r="BH3546" t="s">
        <v>9287</v>
      </c>
    </row>
    <row r="3547" spans="1:60" x14ac:dyDescent="0.25">
      <c r="A3547" s="9"/>
      <c r="B3547" s="6"/>
      <c r="C3547" s="6"/>
      <c r="D3547" s="6"/>
      <c r="E3547" s="6"/>
      <c r="F3547" s="6"/>
      <c r="G3547" s="6"/>
      <c r="H3547" s="6"/>
      <c r="I3547" s="6"/>
      <c r="J3547" s="6"/>
      <c r="K3547" s="6"/>
      <c r="L3547" s="6"/>
      <c r="M3547" s="6"/>
      <c r="N3547" s="6"/>
      <c r="O3547" s="10"/>
      <c r="P3547" s="6"/>
      <c r="Q3547" s="6"/>
      <c r="R3547" s="6"/>
      <c r="S3547" s="6"/>
      <c r="T3547" s="6"/>
      <c r="U3547" s="6"/>
      <c r="V3547" s="6"/>
      <c r="W3547" s="11"/>
      <c r="X3547" s="6"/>
      <c r="Y3547" s="6"/>
      <c r="Z3547" s="6"/>
      <c r="AA3547" s="6"/>
      <c r="AB3547" s="6"/>
      <c r="AZ3547" t="s">
        <v>5756</v>
      </c>
      <c r="BA3547" t="s">
        <v>5207</v>
      </c>
      <c r="BB3547" t="s">
        <v>20573</v>
      </c>
      <c r="BC3547" t="s">
        <v>7263</v>
      </c>
      <c r="BG3547" t="s">
        <v>18442</v>
      </c>
      <c r="BH3547" t="s">
        <v>9262</v>
      </c>
    </row>
    <row r="3548" spans="1:60" x14ac:dyDescent="0.25">
      <c r="A3548" s="9"/>
      <c r="B3548" s="6"/>
      <c r="C3548" s="6"/>
      <c r="D3548" s="6"/>
      <c r="E3548" s="6"/>
      <c r="F3548" s="6"/>
      <c r="G3548" s="6"/>
      <c r="H3548" s="6"/>
      <c r="I3548" s="6"/>
      <c r="J3548" s="6"/>
      <c r="K3548" s="6"/>
      <c r="L3548" s="6"/>
      <c r="M3548" s="6"/>
      <c r="N3548" s="6"/>
      <c r="O3548" s="10"/>
      <c r="P3548" s="6"/>
      <c r="Q3548" s="11"/>
      <c r="R3548" s="6"/>
      <c r="S3548" s="6"/>
      <c r="T3548" s="6"/>
      <c r="U3548" s="6"/>
      <c r="V3548" s="6"/>
      <c r="W3548" s="11"/>
      <c r="X3548" s="6"/>
      <c r="Y3548" s="6"/>
      <c r="Z3548" s="6"/>
      <c r="AA3548" s="6"/>
      <c r="AB3548" s="6"/>
      <c r="AZ3548" t="s">
        <v>5757</v>
      </c>
      <c r="BA3548" t="s">
        <v>5207</v>
      </c>
      <c r="BB3548" t="s">
        <v>20573</v>
      </c>
      <c r="BC3548" t="s">
        <v>7263</v>
      </c>
      <c r="BG3548" t="s">
        <v>18443</v>
      </c>
      <c r="BH3548" t="s">
        <v>21890</v>
      </c>
    </row>
    <row r="3549" spans="1:60" x14ac:dyDescent="0.25">
      <c r="A3549" s="16"/>
      <c r="B3549" s="6"/>
      <c r="C3549" s="6"/>
      <c r="D3549" s="6"/>
      <c r="E3549" s="6"/>
      <c r="F3549" s="6"/>
      <c r="G3549" s="6"/>
      <c r="H3549" s="6"/>
      <c r="I3549" s="6"/>
      <c r="J3549" s="6"/>
      <c r="K3549" s="6"/>
      <c r="L3549" s="6"/>
      <c r="M3549" s="6"/>
      <c r="N3549" s="6"/>
      <c r="O3549" s="10"/>
      <c r="P3549" s="6"/>
      <c r="Q3549" s="11"/>
      <c r="R3549" s="6"/>
      <c r="S3549" s="6"/>
      <c r="T3549" s="6"/>
      <c r="U3549" s="17"/>
      <c r="V3549" s="17"/>
      <c r="W3549" s="11"/>
      <c r="X3549" s="6"/>
      <c r="Y3549" s="6"/>
      <c r="Z3549" s="6"/>
      <c r="AA3549" s="6"/>
      <c r="AB3549" s="6"/>
      <c r="AZ3549" t="s">
        <v>5758</v>
      </c>
      <c r="BA3549" t="s">
        <v>5207</v>
      </c>
      <c r="BB3549" t="s">
        <v>20573</v>
      </c>
      <c r="BC3549" t="s">
        <v>7263</v>
      </c>
      <c r="BG3549" t="s">
        <v>18444</v>
      </c>
      <c r="BH3549" t="s">
        <v>9212</v>
      </c>
    </row>
    <row r="3550" spans="1:60" x14ac:dyDescent="0.25">
      <c r="A3550" s="16"/>
      <c r="B3550" s="6"/>
      <c r="C3550" s="6"/>
      <c r="D3550" s="6"/>
      <c r="E3550" s="6"/>
      <c r="F3550" s="6"/>
      <c r="G3550" s="6"/>
      <c r="H3550" s="6"/>
      <c r="I3550" s="6"/>
      <c r="J3550" s="6"/>
      <c r="K3550" s="6"/>
      <c r="L3550" s="6"/>
      <c r="M3550" s="6"/>
      <c r="N3550" s="6"/>
      <c r="O3550" s="10"/>
      <c r="P3550" s="6"/>
      <c r="Q3550" s="11"/>
      <c r="R3550" s="6"/>
      <c r="S3550" s="6"/>
      <c r="T3550" s="6"/>
      <c r="U3550" s="17"/>
      <c r="V3550" s="17"/>
      <c r="W3550" s="11"/>
      <c r="X3550" s="6"/>
      <c r="Y3550" s="6"/>
      <c r="Z3550" s="6"/>
      <c r="AA3550" s="6"/>
      <c r="AB3550" s="6"/>
      <c r="AZ3550" t="s">
        <v>5759</v>
      </c>
      <c r="BA3550" t="s">
        <v>5207</v>
      </c>
      <c r="BB3550" t="s">
        <v>20573</v>
      </c>
      <c r="BC3550" t="s">
        <v>3200</v>
      </c>
      <c r="BG3550" t="s">
        <v>18445</v>
      </c>
      <c r="BH3550" t="s">
        <v>9273</v>
      </c>
    </row>
    <row r="3551" spans="1:60" x14ac:dyDescent="0.25">
      <c r="A3551" s="12"/>
      <c r="B3551" s="13"/>
      <c r="C3551" s="13"/>
      <c r="D3551" s="13"/>
      <c r="E3551" s="13"/>
      <c r="F3551" s="13"/>
      <c r="G3551" s="13"/>
      <c r="H3551" s="13"/>
      <c r="I3551" s="13"/>
      <c r="J3551" s="13"/>
      <c r="K3551" s="13"/>
      <c r="L3551" s="13"/>
      <c r="M3551" s="13"/>
      <c r="N3551" s="13"/>
      <c r="O3551" s="14"/>
      <c r="P3551" s="13"/>
      <c r="Q3551" s="15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Z3551" t="s">
        <v>5760</v>
      </c>
      <c r="BA3551" t="s">
        <v>5207</v>
      </c>
      <c r="BB3551" t="s">
        <v>20573</v>
      </c>
      <c r="BC3551" t="s">
        <v>7263</v>
      </c>
      <c r="BG3551" t="s">
        <v>18446</v>
      </c>
      <c r="BH3551" t="s">
        <v>9286</v>
      </c>
    </row>
    <row r="3552" spans="1:60" x14ac:dyDescent="0.25">
      <c r="A3552" s="16"/>
      <c r="B3552" s="6"/>
      <c r="C3552" s="6"/>
      <c r="D3552" s="6"/>
      <c r="E3552" s="6"/>
      <c r="F3552" s="6"/>
      <c r="G3552" s="6"/>
      <c r="H3552" s="6"/>
      <c r="I3552" s="6"/>
      <c r="J3552" s="6"/>
      <c r="K3552" s="6"/>
      <c r="L3552" s="6"/>
      <c r="M3552" s="6"/>
      <c r="N3552" s="6"/>
      <c r="O3552" s="10"/>
      <c r="P3552" s="6"/>
      <c r="Q3552" s="6"/>
      <c r="R3552" s="6"/>
      <c r="S3552" s="6"/>
      <c r="T3552" s="6"/>
      <c r="U3552" s="17"/>
      <c r="V3552" s="17"/>
      <c r="W3552" s="11"/>
      <c r="X3552" s="6"/>
      <c r="Y3552" s="6"/>
      <c r="Z3552" s="6"/>
      <c r="AA3552" s="6"/>
      <c r="AB3552" s="6"/>
      <c r="AZ3552" t="s">
        <v>5761</v>
      </c>
      <c r="BA3552" t="s">
        <v>5207</v>
      </c>
      <c r="BB3552" t="s">
        <v>20573</v>
      </c>
      <c r="BC3552" t="s">
        <v>7263</v>
      </c>
      <c r="BG3552" t="s">
        <v>18447</v>
      </c>
      <c r="BH3552" t="s">
        <v>9250</v>
      </c>
    </row>
    <row r="3553" spans="1:60" x14ac:dyDescent="0.25">
      <c r="A3553" s="9"/>
      <c r="B3553" s="6"/>
      <c r="C3553" s="6"/>
      <c r="D3553" s="6"/>
      <c r="E3553" s="6"/>
      <c r="F3553" s="6"/>
      <c r="G3553" s="6"/>
      <c r="H3553" s="6"/>
      <c r="I3553" s="6"/>
      <c r="J3553" s="6"/>
      <c r="K3553" s="6"/>
      <c r="L3553" s="6"/>
      <c r="M3553" s="6"/>
      <c r="N3553" s="6"/>
      <c r="O3553" s="10"/>
      <c r="P3553" s="6"/>
      <c r="Q3553" s="11"/>
      <c r="R3553" s="6"/>
      <c r="S3553" s="6"/>
      <c r="T3553" s="6"/>
      <c r="U3553" s="6"/>
      <c r="V3553" s="6"/>
      <c r="W3553" s="11"/>
      <c r="X3553" s="6"/>
      <c r="Y3553" s="6"/>
      <c r="Z3553" s="6"/>
      <c r="AA3553" s="6"/>
      <c r="AB3553" s="6"/>
      <c r="AZ3553" t="s">
        <v>5762</v>
      </c>
      <c r="BA3553" t="s">
        <v>5207</v>
      </c>
      <c r="BB3553" t="s">
        <v>20573</v>
      </c>
      <c r="BC3553" t="s">
        <v>3200</v>
      </c>
      <c r="BG3553" t="s">
        <v>18448</v>
      </c>
      <c r="BH3553" t="s">
        <v>9269</v>
      </c>
    </row>
    <row r="3554" spans="1:60" x14ac:dyDescent="0.25">
      <c r="A3554" s="16"/>
      <c r="B3554" s="6"/>
      <c r="C3554" s="6"/>
      <c r="D3554" s="6"/>
      <c r="E3554" s="6"/>
      <c r="F3554" s="6"/>
      <c r="G3554" s="6"/>
      <c r="H3554" s="6"/>
      <c r="I3554" s="6"/>
      <c r="J3554" s="6"/>
      <c r="K3554" s="6"/>
      <c r="L3554" s="6"/>
      <c r="M3554" s="6"/>
      <c r="N3554" s="6"/>
      <c r="O3554" s="10"/>
      <c r="P3554" s="6"/>
      <c r="Q3554" s="11"/>
      <c r="R3554" s="6"/>
      <c r="S3554" s="6"/>
      <c r="T3554" s="6"/>
      <c r="U3554" s="17"/>
      <c r="V3554" s="17"/>
      <c r="W3554" s="11"/>
      <c r="X3554" s="6"/>
      <c r="Y3554" s="6"/>
      <c r="Z3554" s="6"/>
      <c r="AA3554" s="6"/>
      <c r="AB3554" s="6"/>
      <c r="AZ3554" t="s">
        <v>5763</v>
      </c>
      <c r="BA3554" t="s">
        <v>5207</v>
      </c>
      <c r="BB3554" t="s">
        <v>20573</v>
      </c>
      <c r="BC3554" t="s">
        <v>7263</v>
      </c>
      <c r="BG3554" t="s">
        <v>18449</v>
      </c>
      <c r="BH3554" t="s">
        <v>9236</v>
      </c>
    </row>
    <row r="3555" spans="1:60" x14ac:dyDescent="0.25">
      <c r="A3555" s="16"/>
      <c r="B3555" s="6"/>
      <c r="C3555" s="6"/>
      <c r="D3555" s="6"/>
      <c r="E3555" s="6"/>
      <c r="F3555" s="6"/>
      <c r="G3555" s="6"/>
      <c r="H3555" s="6"/>
      <c r="I3555" s="6"/>
      <c r="J3555" s="6"/>
      <c r="K3555" s="6"/>
      <c r="L3555" s="6"/>
      <c r="M3555" s="6"/>
      <c r="N3555" s="6"/>
      <c r="O3555" s="10"/>
      <c r="P3555" s="6"/>
      <c r="Q3555" s="6"/>
      <c r="R3555" s="6"/>
      <c r="S3555" s="6"/>
      <c r="T3555" s="6"/>
      <c r="U3555" s="17"/>
      <c r="V3555" s="17"/>
      <c r="W3555" s="11"/>
      <c r="X3555" s="6"/>
      <c r="Y3555" s="6"/>
      <c r="Z3555" s="6"/>
      <c r="AA3555" s="6"/>
      <c r="AB3555" s="6"/>
      <c r="AZ3555" t="s">
        <v>5764</v>
      </c>
      <c r="BA3555" t="s">
        <v>5207</v>
      </c>
      <c r="BB3555" t="s">
        <v>20573</v>
      </c>
      <c r="BC3555" t="s">
        <v>7263</v>
      </c>
      <c r="BG3555" t="s">
        <v>18450</v>
      </c>
      <c r="BH3555" t="s">
        <v>9268</v>
      </c>
    </row>
    <row r="3556" spans="1:60" x14ac:dyDescent="0.25">
      <c r="A3556" s="16"/>
      <c r="B3556" s="6"/>
      <c r="C3556" s="6"/>
      <c r="D3556" s="6"/>
      <c r="E3556" s="6"/>
      <c r="F3556" s="6"/>
      <c r="G3556" s="6"/>
      <c r="H3556" s="6"/>
      <c r="I3556" s="6"/>
      <c r="J3556" s="6"/>
      <c r="K3556" s="6"/>
      <c r="L3556" s="6"/>
      <c r="M3556" s="6"/>
      <c r="N3556" s="6"/>
      <c r="O3556" s="10"/>
      <c r="P3556" s="6"/>
      <c r="Q3556" s="6"/>
      <c r="R3556" s="6"/>
      <c r="S3556" s="6"/>
      <c r="T3556" s="6"/>
      <c r="U3556" s="17"/>
      <c r="V3556" s="17"/>
      <c r="W3556" s="11"/>
      <c r="X3556" s="6"/>
      <c r="Y3556" s="6"/>
      <c r="Z3556" s="6"/>
      <c r="AA3556" s="6"/>
      <c r="AB3556" s="6"/>
      <c r="AZ3556" t="s">
        <v>5765</v>
      </c>
      <c r="BA3556" t="s">
        <v>5207</v>
      </c>
      <c r="BB3556" t="s">
        <v>20573</v>
      </c>
      <c r="BC3556" t="s">
        <v>7263</v>
      </c>
      <c r="BG3556" t="s">
        <v>18451</v>
      </c>
      <c r="BH3556" t="s">
        <v>9260</v>
      </c>
    </row>
    <row r="3557" spans="1:60" x14ac:dyDescent="0.25">
      <c r="A3557" s="16"/>
      <c r="B3557" s="6"/>
      <c r="C3557" s="6"/>
      <c r="D3557" s="6"/>
      <c r="E3557" s="6"/>
      <c r="F3557" s="6"/>
      <c r="G3557" s="6"/>
      <c r="H3557" s="6"/>
      <c r="I3557" s="6"/>
      <c r="J3557" s="6"/>
      <c r="K3557" s="6"/>
      <c r="L3557" s="6"/>
      <c r="M3557" s="6"/>
      <c r="N3557" s="6"/>
      <c r="O3557" s="10"/>
      <c r="P3557" s="6"/>
      <c r="Q3557" s="6"/>
      <c r="R3557" s="6"/>
      <c r="S3557" s="6"/>
      <c r="T3557" s="6"/>
      <c r="U3557" s="17"/>
      <c r="V3557" s="17"/>
      <c r="W3557" s="11"/>
      <c r="X3557" s="6"/>
      <c r="Y3557" s="6"/>
      <c r="Z3557" s="6"/>
      <c r="AA3557" s="6"/>
      <c r="AB3557" s="6"/>
      <c r="AZ3557" t="s">
        <v>5766</v>
      </c>
      <c r="BA3557" t="s">
        <v>5207</v>
      </c>
      <c r="BB3557" t="s">
        <v>20573</v>
      </c>
      <c r="BC3557" t="s">
        <v>7263</v>
      </c>
      <c r="BG3557" t="s">
        <v>18452</v>
      </c>
      <c r="BH3557" t="s">
        <v>9236</v>
      </c>
    </row>
    <row r="3558" spans="1:60" x14ac:dyDescent="0.25">
      <c r="A3558" s="9"/>
      <c r="B3558" s="6"/>
      <c r="C3558" s="6"/>
      <c r="D3558" s="6"/>
      <c r="E3558" s="6"/>
      <c r="F3558" s="6"/>
      <c r="G3558" s="6"/>
      <c r="H3558" s="6"/>
      <c r="I3558" s="6"/>
      <c r="J3558" s="6"/>
      <c r="K3558" s="6"/>
      <c r="L3558" s="6"/>
      <c r="M3558" s="6"/>
      <c r="N3558" s="6"/>
      <c r="O3558" s="10"/>
      <c r="P3558" s="6"/>
      <c r="Q3558" s="11"/>
      <c r="R3558" s="6"/>
      <c r="S3558" s="6"/>
      <c r="T3558" s="6"/>
      <c r="U3558" s="6"/>
      <c r="V3558" s="6"/>
      <c r="W3558" s="11"/>
      <c r="X3558" s="6"/>
      <c r="Y3558" s="6"/>
      <c r="Z3558" s="6"/>
      <c r="AA3558" s="6"/>
      <c r="AB3558" s="6"/>
      <c r="AZ3558" t="s">
        <v>5767</v>
      </c>
      <c r="BA3558" t="s">
        <v>5207</v>
      </c>
      <c r="BB3558" t="s">
        <v>20573</v>
      </c>
      <c r="BC3558" t="s">
        <v>7263</v>
      </c>
      <c r="BG3558" t="s">
        <v>18453</v>
      </c>
      <c r="BH3558" t="s">
        <v>9250</v>
      </c>
    </row>
    <row r="3559" spans="1:60" x14ac:dyDescent="0.25">
      <c r="A3559" s="9"/>
      <c r="B3559" s="6"/>
      <c r="C3559" s="6"/>
      <c r="D3559" s="6"/>
      <c r="E3559" s="6"/>
      <c r="F3559" s="6"/>
      <c r="G3559" s="6"/>
      <c r="H3559" s="6"/>
      <c r="I3559" s="6"/>
      <c r="J3559" s="6"/>
      <c r="K3559" s="6"/>
      <c r="L3559" s="6"/>
      <c r="M3559" s="6"/>
      <c r="N3559" s="6"/>
      <c r="O3559" s="10"/>
      <c r="P3559" s="6"/>
      <c r="Q3559" s="11"/>
      <c r="R3559" s="6"/>
      <c r="S3559" s="6"/>
      <c r="T3559" s="6"/>
      <c r="U3559" s="6"/>
      <c r="V3559" s="6"/>
      <c r="W3559" s="11"/>
      <c r="X3559" s="6"/>
      <c r="Y3559" s="6"/>
      <c r="Z3559" s="6"/>
      <c r="AA3559" s="6"/>
      <c r="AB3559" s="6"/>
      <c r="AZ3559" t="s">
        <v>5768</v>
      </c>
      <c r="BA3559" t="s">
        <v>5207</v>
      </c>
      <c r="BB3559" t="s">
        <v>20573</v>
      </c>
      <c r="BC3559" t="s">
        <v>7263</v>
      </c>
      <c r="BG3559" t="s">
        <v>18454</v>
      </c>
      <c r="BH3559" t="s">
        <v>9236</v>
      </c>
    </row>
    <row r="3560" spans="1:60" x14ac:dyDescent="0.25">
      <c r="A3560" s="9"/>
      <c r="B3560" s="6"/>
      <c r="C3560" s="6"/>
      <c r="D3560" s="6"/>
      <c r="E3560" s="6"/>
      <c r="F3560" s="6"/>
      <c r="G3560" s="6"/>
      <c r="H3560" s="6"/>
      <c r="I3560" s="6"/>
      <c r="J3560" s="6"/>
      <c r="K3560" s="6"/>
      <c r="L3560" s="6"/>
      <c r="M3560" s="6"/>
      <c r="N3560" s="6"/>
      <c r="O3560" s="10"/>
      <c r="P3560" s="6"/>
      <c r="Q3560" s="11"/>
      <c r="R3560" s="6"/>
      <c r="S3560" s="6"/>
      <c r="T3560" s="6"/>
      <c r="U3560" s="6"/>
      <c r="V3560" s="6"/>
      <c r="W3560" s="11"/>
      <c r="X3560" s="6"/>
      <c r="Y3560" s="6"/>
      <c r="Z3560" s="6"/>
      <c r="AA3560" s="6"/>
      <c r="AB3560" s="6"/>
      <c r="AZ3560" t="s">
        <v>5769</v>
      </c>
      <c r="BA3560" t="s">
        <v>5207</v>
      </c>
      <c r="BB3560" t="s">
        <v>20573</v>
      </c>
      <c r="BC3560" t="s">
        <v>3201</v>
      </c>
      <c r="BG3560" t="s">
        <v>18455</v>
      </c>
      <c r="BH3560" t="s">
        <v>9236</v>
      </c>
    </row>
    <row r="3561" spans="1:60" x14ac:dyDescent="0.25">
      <c r="A3561" s="16"/>
      <c r="B3561" s="6"/>
      <c r="C3561" s="6"/>
      <c r="D3561" s="6"/>
      <c r="E3561" s="6"/>
      <c r="F3561" s="6"/>
      <c r="G3561" s="6"/>
      <c r="H3561" s="6"/>
      <c r="I3561" s="6"/>
      <c r="J3561" s="6"/>
      <c r="K3561" s="6"/>
      <c r="L3561" s="6"/>
      <c r="M3561" s="6"/>
      <c r="N3561" s="6"/>
      <c r="O3561" s="10"/>
      <c r="P3561" s="6"/>
      <c r="Q3561" s="11"/>
      <c r="R3561" s="6"/>
      <c r="S3561" s="6"/>
      <c r="T3561" s="6"/>
      <c r="U3561" s="17"/>
      <c r="V3561" s="17"/>
      <c r="W3561" s="11"/>
      <c r="X3561" s="6"/>
      <c r="Y3561" s="6"/>
      <c r="Z3561" s="6"/>
      <c r="AA3561" s="6"/>
      <c r="AB3561" s="6"/>
      <c r="AZ3561" t="s">
        <v>5770</v>
      </c>
      <c r="BA3561" t="s">
        <v>5207</v>
      </c>
      <c r="BB3561" t="s">
        <v>20573</v>
      </c>
      <c r="BC3561" t="s">
        <v>3201</v>
      </c>
      <c r="BG3561" t="s">
        <v>18456</v>
      </c>
      <c r="BH3561" t="s">
        <v>9237</v>
      </c>
    </row>
    <row r="3562" spans="1:60" x14ac:dyDescent="0.25">
      <c r="A3562" s="12"/>
      <c r="B3562" s="13"/>
      <c r="C3562" s="13"/>
      <c r="D3562" s="13"/>
      <c r="E3562" s="13"/>
      <c r="F3562" s="13"/>
      <c r="G3562" s="13"/>
      <c r="H3562" s="13"/>
      <c r="I3562" s="13"/>
      <c r="J3562" s="13"/>
      <c r="K3562" s="13"/>
      <c r="L3562" s="13"/>
      <c r="M3562" s="13"/>
      <c r="N3562" s="13"/>
      <c r="O3562" s="14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Z3562" t="s">
        <v>5771</v>
      </c>
      <c r="BA3562" t="s">
        <v>5207</v>
      </c>
      <c r="BB3562" t="s">
        <v>20573</v>
      </c>
      <c r="BC3562" t="s">
        <v>7263</v>
      </c>
      <c r="BG3562" t="s">
        <v>18457</v>
      </c>
      <c r="BH3562" t="s">
        <v>10625</v>
      </c>
    </row>
    <row r="3563" spans="1:60" x14ac:dyDescent="0.25">
      <c r="A3563" s="12"/>
      <c r="B3563" s="13"/>
      <c r="C3563" s="13"/>
      <c r="D3563" s="13"/>
      <c r="E3563" s="13"/>
      <c r="F3563" s="13"/>
      <c r="G3563" s="13"/>
      <c r="H3563" s="13"/>
      <c r="I3563" s="13"/>
      <c r="J3563" s="13"/>
      <c r="K3563" s="13"/>
      <c r="L3563" s="13"/>
      <c r="M3563" s="13"/>
      <c r="N3563" s="13"/>
      <c r="O3563" s="14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Z3563" t="s">
        <v>5772</v>
      </c>
      <c r="BA3563" t="s">
        <v>5207</v>
      </c>
      <c r="BB3563" t="s">
        <v>20573</v>
      </c>
      <c r="BC3563" t="s">
        <v>3201</v>
      </c>
      <c r="BG3563" t="s">
        <v>18458</v>
      </c>
      <c r="BH3563" t="s">
        <v>9269</v>
      </c>
    </row>
    <row r="3564" spans="1:60" x14ac:dyDescent="0.25">
      <c r="A3564" s="16"/>
      <c r="B3564" s="6"/>
      <c r="C3564" s="6"/>
      <c r="D3564" s="6"/>
      <c r="E3564" s="6"/>
      <c r="F3564" s="6"/>
      <c r="G3564" s="6"/>
      <c r="H3564" s="6"/>
      <c r="I3564" s="6"/>
      <c r="J3564" s="6"/>
      <c r="K3564" s="6"/>
      <c r="L3564" s="6"/>
      <c r="M3564" s="6"/>
      <c r="N3564" s="6"/>
      <c r="O3564" s="10"/>
      <c r="P3564" s="6"/>
      <c r="Q3564" s="6"/>
      <c r="R3564" s="6"/>
      <c r="S3564" s="6"/>
      <c r="T3564" s="6"/>
      <c r="U3564" s="17"/>
      <c r="V3564" s="17"/>
      <c r="W3564" s="11"/>
      <c r="X3564" s="6"/>
      <c r="Y3564" s="6"/>
      <c r="Z3564" s="6"/>
      <c r="AA3564" s="6"/>
      <c r="AB3564" s="6"/>
      <c r="AZ3564" t="s">
        <v>5773</v>
      </c>
      <c r="BA3564" t="s">
        <v>5207</v>
      </c>
      <c r="BB3564" t="s">
        <v>20573</v>
      </c>
      <c r="BC3564" t="s">
        <v>7263</v>
      </c>
      <c r="BG3564" t="s">
        <v>18459</v>
      </c>
      <c r="BH3564" t="s">
        <v>9215</v>
      </c>
    </row>
    <row r="3565" spans="1:60" x14ac:dyDescent="0.25">
      <c r="A3565" s="16"/>
      <c r="B3565" s="6"/>
      <c r="C3565" s="6"/>
      <c r="D3565" s="6"/>
      <c r="E3565" s="6"/>
      <c r="F3565" s="6"/>
      <c r="G3565" s="6"/>
      <c r="H3565" s="6"/>
      <c r="I3565" s="6"/>
      <c r="J3565" s="6"/>
      <c r="K3565" s="6"/>
      <c r="L3565" s="6"/>
      <c r="M3565" s="6"/>
      <c r="N3565" s="6"/>
      <c r="O3565" s="10"/>
      <c r="P3565" s="6"/>
      <c r="Q3565" s="6"/>
      <c r="R3565" s="6"/>
      <c r="S3565" s="6"/>
      <c r="T3565" s="6"/>
      <c r="U3565" s="17"/>
      <c r="V3565" s="17"/>
      <c r="W3565" s="11"/>
      <c r="X3565" s="6"/>
      <c r="Y3565" s="6"/>
      <c r="Z3565" s="6"/>
      <c r="AA3565" s="6"/>
      <c r="AB3565" s="6"/>
      <c r="AZ3565" t="s">
        <v>5774</v>
      </c>
      <c r="BA3565" t="s">
        <v>5207</v>
      </c>
      <c r="BB3565" t="s">
        <v>20573</v>
      </c>
      <c r="BC3565" t="s">
        <v>7263</v>
      </c>
      <c r="BG3565" t="s">
        <v>18460</v>
      </c>
      <c r="BH3565" t="s">
        <v>9225</v>
      </c>
    </row>
    <row r="3566" spans="1:60" x14ac:dyDescent="0.25">
      <c r="A3566" s="9"/>
      <c r="B3566" s="6"/>
      <c r="C3566" s="6"/>
      <c r="D3566" s="6"/>
      <c r="E3566" s="6"/>
      <c r="F3566" s="6"/>
      <c r="G3566" s="6"/>
      <c r="H3566" s="6"/>
      <c r="I3566" s="6"/>
      <c r="J3566" s="6"/>
      <c r="K3566" s="6"/>
      <c r="L3566" s="6"/>
      <c r="M3566" s="6"/>
      <c r="N3566" s="6"/>
      <c r="O3566" s="10"/>
      <c r="P3566" s="6"/>
      <c r="Q3566" s="11"/>
      <c r="R3566" s="6"/>
      <c r="S3566" s="6"/>
      <c r="T3566" s="6"/>
      <c r="U3566" s="6"/>
      <c r="V3566" s="6"/>
      <c r="W3566" s="11"/>
      <c r="X3566" s="6"/>
      <c r="Y3566" s="6"/>
      <c r="Z3566" s="6"/>
      <c r="AA3566" s="6"/>
      <c r="AB3566" s="6"/>
      <c r="AZ3566" t="s">
        <v>5775</v>
      </c>
      <c r="BA3566" t="s">
        <v>5207</v>
      </c>
      <c r="BB3566" t="s">
        <v>20573</v>
      </c>
      <c r="BC3566" t="s">
        <v>7263</v>
      </c>
      <c r="BG3566" t="s">
        <v>18461</v>
      </c>
      <c r="BH3566" t="s">
        <v>9236</v>
      </c>
    </row>
    <row r="3567" spans="1:60" x14ac:dyDescent="0.25">
      <c r="A3567" s="16"/>
      <c r="B3567" s="6"/>
      <c r="C3567" s="6"/>
      <c r="D3567" s="6"/>
      <c r="E3567" s="6"/>
      <c r="F3567" s="6"/>
      <c r="G3567" s="6"/>
      <c r="H3567" s="6"/>
      <c r="I3567" s="6"/>
      <c r="J3567" s="6"/>
      <c r="K3567" s="6"/>
      <c r="L3567" s="6"/>
      <c r="M3567" s="6"/>
      <c r="N3567" s="6"/>
      <c r="O3567" s="10"/>
      <c r="P3567" s="6"/>
      <c r="Q3567" s="6"/>
      <c r="R3567" s="6"/>
      <c r="S3567" s="6"/>
      <c r="T3567" s="6"/>
      <c r="U3567" s="17"/>
      <c r="V3567" s="17"/>
      <c r="W3567" s="11"/>
      <c r="X3567" s="6"/>
      <c r="Y3567" s="6"/>
      <c r="Z3567" s="6"/>
      <c r="AA3567" s="6"/>
      <c r="AB3567" s="6"/>
      <c r="AZ3567" t="s">
        <v>5776</v>
      </c>
      <c r="BA3567" t="s">
        <v>5207</v>
      </c>
      <c r="BB3567" t="s">
        <v>20573</v>
      </c>
      <c r="BC3567" t="s">
        <v>7263</v>
      </c>
      <c r="BG3567" t="s">
        <v>18462</v>
      </c>
      <c r="BH3567" t="s">
        <v>9236</v>
      </c>
    </row>
    <row r="3568" spans="1:60" x14ac:dyDescent="0.25">
      <c r="A3568" s="9"/>
      <c r="B3568" s="6"/>
      <c r="C3568" s="6"/>
      <c r="D3568" s="6"/>
      <c r="E3568" s="6"/>
      <c r="F3568" s="6"/>
      <c r="G3568" s="6"/>
      <c r="H3568" s="6"/>
      <c r="I3568" s="6"/>
      <c r="J3568" s="6"/>
      <c r="K3568" s="6"/>
      <c r="L3568" s="6"/>
      <c r="M3568" s="6"/>
      <c r="N3568" s="6"/>
      <c r="O3568" s="10"/>
      <c r="P3568" s="6"/>
      <c r="Q3568" s="6"/>
      <c r="R3568" s="6"/>
      <c r="S3568" s="6"/>
      <c r="T3568" s="6"/>
      <c r="U3568" s="6"/>
      <c r="V3568" s="6"/>
      <c r="W3568" s="11"/>
      <c r="X3568" s="6"/>
      <c r="Y3568" s="6"/>
      <c r="Z3568" s="6"/>
      <c r="AA3568" s="6"/>
      <c r="AB3568" s="6"/>
      <c r="AZ3568" t="s">
        <v>5777</v>
      </c>
      <c r="BA3568" t="s">
        <v>5207</v>
      </c>
      <c r="BB3568" t="s">
        <v>20573</v>
      </c>
      <c r="BC3568" t="s">
        <v>7263</v>
      </c>
      <c r="BG3568" t="s">
        <v>18463</v>
      </c>
      <c r="BH3568" t="s">
        <v>9269</v>
      </c>
    </row>
    <row r="3569" spans="1:60" x14ac:dyDescent="0.25">
      <c r="A3569" s="12"/>
      <c r="B3569" s="13"/>
      <c r="C3569" s="13"/>
      <c r="D3569" s="13"/>
      <c r="E3569" s="13"/>
      <c r="F3569" s="13"/>
      <c r="G3569" s="13"/>
      <c r="H3569" s="13"/>
      <c r="I3569" s="13"/>
      <c r="J3569" s="13"/>
      <c r="K3569" s="13"/>
      <c r="L3569" s="13"/>
      <c r="M3569" s="13"/>
      <c r="N3569" s="13"/>
      <c r="O3569" s="14"/>
      <c r="P3569" s="13"/>
      <c r="Q3569" s="15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Z3569" t="s">
        <v>5778</v>
      </c>
      <c r="BA3569" t="s">
        <v>5207</v>
      </c>
      <c r="BB3569" t="s">
        <v>20573</v>
      </c>
      <c r="BC3569" t="s">
        <v>3200</v>
      </c>
      <c r="BG3569" t="s">
        <v>18464</v>
      </c>
      <c r="BH3569" t="s">
        <v>9249</v>
      </c>
    </row>
    <row r="3570" spans="1:60" x14ac:dyDescent="0.25">
      <c r="A3570" s="16"/>
      <c r="B3570" s="6"/>
      <c r="C3570" s="6"/>
      <c r="D3570" s="6"/>
      <c r="E3570" s="6"/>
      <c r="F3570" s="6"/>
      <c r="G3570" s="6"/>
      <c r="H3570" s="6"/>
      <c r="I3570" s="6"/>
      <c r="J3570" s="6"/>
      <c r="K3570" s="6"/>
      <c r="L3570" s="6"/>
      <c r="M3570" s="6"/>
      <c r="N3570" s="6"/>
      <c r="O3570" s="10"/>
      <c r="P3570" s="6"/>
      <c r="Q3570" s="6"/>
      <c r="R3570" s="6"/>
      <c r="S3570" s="6"/>
      <c r="T3570" s="6"/>
      <c r="U3570" s="17"/>
      <c r="V3570" s="17"/>
      <c r="W3570" s="11"/>
      <c r="X3570" s="6"/>
      <c r="Y3570" s="6"/>
      <c r="Z3570" s="6"/>
      <c r="AA3570" s="6"/>
      <c r="AB3570" s="6"/>
      <c r="AZ3570" t="s">
        <v>5779</v>
      </c>
      <c r="BA3570" t="s">
        <v>5207</v>
      </c>
      <c r="BB3570" t="s">
        <v>20573</v>
      </c>
      <c r="BC3570" t="s">
        <v>3201</v>
      </c>
      <c r="BG3570" t="s">
        <v>18465</v>
      </c>
      <c r="BH3570" t="s">
        <v>9232</v>
      </c>
    </row>
    <row r="3571" spans="1:60" x14ac:dyDescent="0.25">
      <c r="A3571" s="16"/>
      <c r="B3571" s="6"/>
      <c r="C3571" s="6"/>
      <c r="D3571" s="6"/>
      <c r="E3571" s="6"/>
      <c r="F3571" s="6"/>
      <c r="G3571" s="6"/>
      <c r="H3571" s="6"/>
      <c r="I3571" s="6"/>
      <c r="J3571" s="6"/>
      <c r="K3571" s="6"/>
      <c r="L3571" s="6"/>
      <c r="M3571" s="6"/>
      <c r="N3571" s="6"/>
      <c r="O3571" s="10"/>
      <c r="P3571" s="6"/>
      <c r="Q3571" s="6"/>
      <c r="R3571" s="6"/>
      <c r="S3571" s="6"/>
      <c r="T3571" s="6"/>
      <c r="U3571" s="17"/>
      <c r="V3571" s="17"/>
      <c r="W3571" s="11"/>
      <c r="X3571" s="6"/>
      <c r="Y3571" s="6"/>
      <c r="Z3571" s="6"/>
      <c r="AA3571" s="6"/>
      <c r="AB3571" s="6"/>
      <c r="AZ3571" t="s">
        <v>5780</v>
      </c>
      <c r="BA3571" t="s">
        <v>5207</v>
      </c>
      <c r="BB3571" t="s">
        <v>20573</v>
      </c>
      <c r="BC3571" t="s">
        <v>3201</v>
      </c>
      <c r="BG3571" t="s">
        <v>18466</v>
      </c>
      <c r="BH3571" t="s">
        <v>9236</v>
      </c>
    </row>
    <row r="3572" spans="1:60" x14ac:dyDescent="0.25">
      <c r="A3572" s="9"/>
      <c r="B3572" s="6"/>
      <c r="C3572" s="6"/>
      <c r="D3572" s="6"/>
      <c r="E3572" s="6"/>
      <c r="F3572" s="6"/>
      <c r="G3572" s="6"/>
      <c r="H3572" s="6"/>
      <c r="I3572" s="6"/>
      <c r="J3572" s="6"/>
      <c r="K3572" s="6"/>
      <c r="L3572" s="6"/>
      <c r="M3572" s="6"/>
      <c r="N3572" s="6"/>
      <c r="O3572" s="10"/>
      <c r="P3572" s="6"/>
      <c r="Q3572" s="6"/>
      <c r="R3572" s="6"/>
      <c r="S3572" s="6"/>
      <c r="T3572" s="6"/>
      <c r="U3572" s="6"/>
      <c r="V3572" s="6"/>
      <c r="W3572" s="11"/>
      <c r="X3572" s="6"/>
      <c r="Y3572" s="6"/>
      <c r="Z3572" s="6"/>
      <c r="AA3572" s="6"/>
      <c r="AB3572" s="6"/>
      <c r="AZ3572" t="s">
        <v>5781</v>
      </c>
      <c r="BA3572" t="s">
        <v>5207</v>
      </c>
      <c r="BB3572" t="s">
        <v>20573</v>
      </c>
      <c r="BC3572" t="s">
        <v>3201</v>
      </c>
      <c r="BG3572" t="s">
        <v>18467</v>
      </c>
      <c r="BH3572" t="s">
        <v>9216</v>
      </c>
    </row>
    <row r="3573" spans="1:60" x14ac:dyDescent="0.25">
      <c r="A3573" s="9"/>
      <c r="B3573" s="6"/>
      <c r="C3573" s="6"/>
      <c r="D3573" s="6"/>
      <c r="E3573" s="6"/>
      <c r="F3573" s="6"/>
      <c r="G3573" s="6"/>
      <c r="H3573" s="6"/>
      <c r="I3573" s="6"/>
      <c r="J3573" s="6"/>
      <c r="K3573" s="6"/>
      <c r="L3573" s="6"/>
      <c r="M3573" s="6"/>
      <c r="N3573" s="6"/>
      <c r="O3573" s="10"/>
      <c r="P3573" s="6"/>
      <c r="Q3573" s="11"/>
      <c r="R3573" s="6"/>
      <c r="S3573" s="6"/>
      <c r="T3573" s="6"/>
      <c r="U3573" s="6"/>
      <c r="V3573" s="6"/>
      <c r="W3573" s="11"/>
      <c r="X3573" s="6"/>
      <c r="Y3573" s="6"/>
      <c r="Z3573" s="6"/>
      <c r="AA3573" s="6"/>
      <c r="AB3573" s="6"/>
      <c r="AZ3573" t="s">
        <v>5782</v>
      </c>
      <c r="BA3573" t="s">
        <v>5207</v>
      </c>
      <c r="BB3573" t="s">
        <v>20573</v>
      </c>
      <c r="BC3573" t="s">
        <v>3201</v>
      </c>
      <c r="BG3573" t="s">
        <v>18468</v>
      </c>
      <c r="BH3573" t="s">
        <v>9232</v>
      </c>
    </row>
    <row r="3574" spans="1:60" x14ac:dyDescent="0.25">
      <c r="A3574" s="9"/>
      <c r="B3574" s="6"/>
      <c r="C3574" s="6"/>
      <c r="D3574" s="6"/>
      <c r="E3574" s="6"/>
      <c r="F3574" s="6"/>
      <c r="G3574" s="6"/>
      <c r="H3574" s="6"/>
      <c r="I3574" s="6"/>
      <c r="J3574" s="6"/>
      <c r="K3574" s="6"/>
      <c r="L3574" s="6"/>
      <c r="M3574" s="6"/>
      <c r="N3574" s="6"/>
      <c r="O3574" s="10"/>
      <c r="P3574" s="6"/>
      <c r="Q3574" s="11"/>
      <c r="R3574" s="6"/>
      <c r="S3574" s="6"/>
      <c r="T3574" s="6"/>
      <c r="U3574" s="6"/>
      <c r="V3574" s="6"/>
      <c r="W3574" s="11"/>
      <c r="X3574" s="6"/>
      <c r="Y3574" s="6"/>
      <c r="Z3574" s="6"/>
      <c r="AA3574" s="6"/>
      <c r="AB3574" s="6"/>
      <c r="AZ3574" t="s">
        <v>5783</v>
      </c>
      <c r="BA3574" t="s">
        <v>5207</v>
      </c>
      <c r="BB3574" t="s">
        <v>20573</v>
      </c>
      <c r="BC3574" t="s">
        <v>3201</v>
      </c>
      <c r="BG3574" t="s">
        <v>18469</v>
      </c>
      <c r="BH3574" t="s">
        <v>21943</v>
      </c>
    </row>
    <row r="3575" spans="1:60" x14ac:dyDescent="0.25">
      <c r="A3575" s="9"/>
      <c r="B3575" s="6"/>
      <c r="C3575" s="6"/>
      <c r="D3575" s="6"/>
      <c r="E3575" s="6"/>
      <c r="F3575" s="6"/>
      <c r="G3575" s="6"/>
      <c r="H3575" s="6"/>
      <c r="I3575" s="6"/>
      <c r="J3575" s="6"/>
      <c r="K3575" s="6"/>
      <c r="L3575" s="6"/>
      <c r="M3575" s="6"/>
      <c r="N3575" s="6"/>
      <c r="O3575" s="10"/>
      <c r="P3575" s="6"/>
      <c r="Q3575" s="6"/>
      <c r="R3575" s="6"/>
      <c r="S3575" s="6"/>
      <c r="T3575" s="6"/>
      <c r="U3575" s="6"/>
      <c r="V3575" s="6"/>
      <c r="W3575" s="11"/>
      <c r="X3575" s="6"/>
      <c r="Y3575" s="6"/>
      <c r="Z3575" s="6"/>
      <c r="AA3575" s="6"/>
      <c r="AB3575" s="6"/>
      <c r="AZ3575" t="s">
        <v>5784</v>
      </c>
      <c r="BA3575" t="s">
        <v>5207</v>
      </c>
      <c r="BB3575" t="s">
        <v>20573</v>
      </c>
      <c r="BC3575" t="s">
        <v>7263</v>
      </c>
      <c r="BG3575" t="s">
        <v>18470</v>
      </c>
      <c r="BH3575" t="s">
        <v>9210</v>
      </c>
    </row>
    <row r="3576" spans="1:60" x14ac:dyDescent="0.25">
      <c r="A3576" s="16"/>
      <c r="B3576" s="6"/>
      <c r="C3576" s="6"/>
      <c r="D3576" s="6"/>
      <c r="E3576" s="6"/>
      <c r="F3576" s="6"/>
      <c r="G3576" s="6"/>
      <c r="H3576" s="6"/>
      <c r="I3576" s="6"/>
      <c r="J3576" s="6"/>
      <c r="K3576" s="6"/>
      <c r="L3576" s="6"/>
      <c r="M3576" s="6"/>
      <c r="N3576" s="6"/>
      <c r="O3576" s="10"/>
      <c r="P3576" s="6"/>
      <c r="Q3576" s="6"/>
      <c r="R3576" s="6"/>
      <c r="S3576" s="6"/>
      <c r="T3576" s="6"/>
      <c r="U3576" s="17"/>
      <c r="V3576" s="17"/>
      <c r="W3576" s="11"/>
      <c r="X3576" s="6"/>
      <c r="Y3576" s="6"/>
      <c r="Z3576" s="6"/>
      <c r="AA3576" s="6"/>
      <c r="AB3576" s="6"/>
      <c r="AZ3576" t="s">
        <v>5785</v>
      </c>
      <c r="BA3576" t="s">
        <v>5207</v>
      </c>
      <c r="BB3576" t="s">
        <v>20573</v>
      </c>
      <c r="BC3576" t="s">
        <v>7263</v>
      </c>
      <c r="BG3576" t="s">
        <v>18471</v>
      </c>
      <c r="BH3576" t="s">
        <v>21944</v>
      </c>
    </row>
    <row r="3577" spans="1:60" x14ac:dyDescent="0.25">
      <c r="A3577" s="9"/>
      <c r="B3577" s="6"/>
      <c r="C3577" s="6"/>
      <c r="D3577" s="6"/>
      <c r="E3577" s="6"/>
      <c r="F3577" s="6"/>
      <c r="G3577" s="6"/>
      <c r="H3577" s="6"/>
      <c r="I3577" s="6"/>
      <c r="J3577" s="6"/>
      <c r="K3577" s="6"/>
      <c r="L3577" s="6"/>
      <c r="M3577" s="6"/>
      <c r="N3577" s="6"/>
      <c r="O3577" s="10"/>
      <c r="P3577" s="6"/>
      <c r="Q3577" s="11"/>
      <c r="R3577" s="6"/>
      <c r="S3577" s="6"/>
      <c r="T3577" s="6"/>
      <c r="U3577" s="6"/>
      <c r="V3577" s="6"/>
      <c r="W3577" s="11"/>
      <c r="X3577" s="6"/>
      <c r="Y3577" s="6"/>
      <c r="Z3577" s="6"/>
      <c r="AA3577" s="6"/>
      <c r="AB3577" s="6"/>
      <c r="AZ3577" t="s">
        <v>5786</v>
      </c>
      <c r="BA3577" t="s">
        <v>5207</v>
      </c>
      <c r="BB3577" t="s">
        <v>20573</v>
      </c>
      <c r="BC3577" t="s">
        <v>7263</v>
      </c>
      <c r="BG3577" t="s">
        <v>18472</v>
      </c>
      <c r="BH3577" t="s">
        <v>21941</v>
      </c>
    </row>
    <row r="3578" spans="1:60" x14ac:dyDescent="0.25">
      <c r="A3578" s="16"/>
      <c r="B3578" s="6"/>
      <c r="C3578" s="6"/>
      <c r="D3578" s="6"/>
      <c r="E3578" s="6"/>
      <c r="F3578" s="6"/>
      <c r="G3578" s="6"/>
      <c r="H3578" s="6"/>
      <c r="I3578" s="6"/>
      <c r="J3578" s="6"/>
      <c r="K3578" s="6"/>
      <c r="L3578" s="6"/>
      <c r="M3578" s="6"/>
      <c r="N3578" s="6"/>
      <c r="O3578" s="10"/>
      <c r="P3578" s="6"/>
      <c r="Q3578" s="6"/>
      <c r="R3578" s="6"/>
      <c r="S3578" s="6"/>
      <c r="T3578" s="6"/>
      <c r="U3578" s="17"/>
      <c r="V3578" s="17"/>
      <c r="W3578" s="11"/>
      <c r="X3578" s="6"/>
      <c r="Y3578" s="6"/>
      <c r="Z3578" s="6"/>
      <c r="AA3578" s="6"/>
      <c r="AB3578" s="6"/>
      <c r="AZ3578" t="s">
        <v>5787</v>
      </c>
      <c r="BA3578" t="s">
        <v>5207</v>
      </c>
      <c r="BB3578" t="s">
        <v>20573</v>
      </c>
      <c r="BC3578" t="s">
        <v>7263</v>
      </c>
      <c r="BG3578" t="s">
        <v>18473</v>
      </c>
      <c r="BH3578" t="s">
        <v>9289</v>
      </c>
    </row>
    <row r="3579" spans="1:60" x14ac:dyDescent="0.25">
      <c r="A3579" s="16"/>
      <c r="B3579" s="6"/>
      <c r="C3579" s="6"/>
      <c r="D3579" s="6"/>
      <c r="E3579" s="6"/>
      <c r="F3579" s="6"/>
      <c r="G3579" s="6"/>
      <c r="H3579" s="6"/>
      <c r="I3579" s="6"/>
      <c r="J3579" s="6"/>
      <c r="K3579" s="6"/>
      <c r="L3579" s="6"/>
      <c r="M3579" s="6"/>
      <c r="N3579" s="6"/>
      <c r="O3579" s="10"/>
      <c r="P3579" s="6"/>
      <c r="Q3579" s="6"/>
      <c r="R3579" s="6"/>
      <c r="S3579" s="6"/>
      <c r="T3579" s="6"/>
      <c r="U3579" s="17"/>
      <c r="V3579" s="17"/>
      <c r="W3579" s="11"/>
      <c r="X3579" s="6"/>
      <c r="Y3579" s="6"/>
      <c r="Z3579" s="6"/>
      <c r="AA3579" s="6"/>
      <c r="AB3579" s="6"/>
      <c r="AZ3579" t="s">
        <v>5788</v>
      </c>
      <c r="BA3579" t="s">
        <v>5207</v>
      </c>
      <c r="BB3579" t="s">
        <v>20573</v>
      </c>
      <c r="BC3579" t="s">
        <v>7263</v>
      </c>
      <c r="BG3579" t="s">
        <v>18474</v>
      </c>
      <c r="BH3579" t="s">
        <v>9280</v>
      </c>
    </row>
    <row r="3580" spans="1:60" x14ac:dyDescent="0.25">
      <c r="A3580" s="16"/>
      <c r="B3580" s="6"/>
      <c r="C3580" s="6"/>
      <c r="D3580" s="6"/>
      <c r="E3580" s="6"/>
      <c r="F3580" s="6"/>
      <c r="G3580" s="6"/>
      <c r="H3580" s="6"/>
      <c r="I3580" s="6"/>
      <c r="J3580" s="6"/>
      <c r="K3580" s="6"/>
      <c r="L3580" s="6"/>
      <c r="M3580" s="6"/>
      <c r="N3580" s="6"/>
      <c r="O3580" s="10"/>
      <c r="P3580" s="6"/>
      <c r="Q3580" s="6"/>
      <c r="R3580" s="6"/>
      <c r="S3580" s="6"/>
      <c r="T3580" s="6"/>
      <c r="U3580" s="17"/>
      <c r="V3580" s="17"/>
      <c r="W3580" s="11"/>
      <c r="X3580" s="6"/>
      <c r="Y3580" s="6"/>
      <c r="Z3580" s="6"/>
      <c r="AA3580" s="6"/>
      <c r="AB3580" s="6"/>
      <c r="AZ3580" t="s">
        <v>5789</v>
      </c>
      <c r="BA3580" t="s">
        <v>5207</v>
      </c>
      <c r="BB3580" t="s">
        <v>20573</v>
      </c>
      <c r="BC3580" t="s">
        <v>7263</v>
      </c>
      <c r="BG3580" t="s">
        <v>18475</v>
      </c>
      <c r="BH3580" t="s">
        <v>9236</v>
      </c>
    </row>
    <row r="3581" spans="1:60" x14ac:dyDescent="0.25">
      <c r="A3581" s="9"/>
      <c r="B3581" s="6"/>
      <c r="C3581" s="6"/>
      <c r="D3581" s="6"/>
      <c r="E3581" s="6"/>
      <c r="F3581" s="6"/>
      <c r="G3581" s="6"/>
      <c r="H3581" s="6"/>
      <c r="I3581" s="6"/>
      <c r="J3581" s="6"/>
      <c r="K3581" s="6"/>
      <c r="L3581" s="6"/>
      <c r="M3581" s="6"/>
      <c r="N3581" s="6"/>
      <c r="O3581" s="10"/>
      <c r="P3581" s="6"/>
      <c r="Q3581" s="6"/>
      <c r="R3581" s="6"/>
      <c r="S3581" s="6"/>
      <c r="T3581" s="6"/>
      <c r="U3581" s="6"/>
      <c r="V3581" s="6"/>
      <c r="W3581" s="11"/>
      <c r="X3581" s="6"/>
      <c r="Y3581" s="6"/>
      <c r="Z3581" s="6"/>
      <c r="AA3581" s="6"/>
      <c r="AB3581" s="6"/>
      <c r="AZ3581" t="s">
        <v>5790</v>
      </c>
      <c r="BA3581" t="s">
        <v>5207</v>
      </c>
      <c r="BB3581" t="s">
        <v>20573</v>
      </c>
      <c r="BC3581" t="s">
        <v>7263</v>
      </c>
      <c r="BG3581" t="s">
        <v>18476</v>
      </c>
      <c r="BH3581" t="s">
        <v>9232</v>
      </c>
    </row>
    <row r="3582" spans="1:60" x14ac:dyDescent="0.25">
      <c r="A3582" s="9"/>
      <c r="B3582" s="6"/>
      <c r="C3582" s="6"/>
      <c r="D3582" s="6"/>
      <c r="E3582" s="6"/>
      <c r="F3582" s="6"/>
      <c r="G3582" s="6"/>
      <c r="H3582" s="6"/>
      <c r="I3582" s="6"/>
      <c r="J3582" s="6"/>
      <c r="K3582" s="6"/>
      <c r="L3582" s="6"/>
      <c r="M3582" s="6"/>
      <c r="N3582" s="6"/>
      <c r="O3582" s="10"/>
      <c r="P3582" s="6"/>
      <c r="Q3582" s="6"/>
      <c r="R3582" s="6"/>
      <c r="S3582" s="6"/>
      <c r="T3582" s="6"/>
      <c r="U3582" s="6"/>
      <c r="V3582" s="6"/>
      <c r="W3582" s="11"/>
      <c r="X3582" s="6"/>
      <c r="Y3582" s="6"/>
      <c r="Z3582" s="6"/>
      <c r="AA3582" s="6"/>
      <c r="AB3582" s="6"/>
      <c r="AZ3582" t="s">
        <v>5791</v>
      </c>
      <c r="BA3582" t="s">
        <v>5207</v>
      </c>
      <c r="BB3582" t="s">
        <v>20573</v>
      </c>
      <c r="BC3582" t="s">
        <v>3201</v>
      </c>
      <c r="BG3582" t="s">
        <v>18477</v>
      </c>
      <c r="BH3582" t="s">
        <v>9269</v>
      </c>
    </row>
    <row r="3583" spans="1:60" x14ac:dyDescent="0.25">
      <c r="A3583" s="16"/>
      <c r="B3583" s="6"/>
      <c r="C3583" s="6"/>
      <c r="D3583" s="6"/>
      <c r="E3583" s="6"/>
      <c r="F3583" s="6"/>
      <c r="G3583" s="6"/>
      <c r="H3583" s="6"/>
      <c r="I3583" s="6"/>
      <c r="J3583" s="6"/>
      <c r="K3583" s="6"/>
      <c r="L3583" s="6"/>
      <c r="M3583" s="6"/>
      <c r="N3583" s="6"/>
      <c r="O3583" s="10"/>
      <c r="P3583" s="6"/>
      <c r="Q3583" s="6"/>
      <c r="R3583" s="6"/>
      <c r="S3583" s="6"/>
      <c r="T3583" s="6"/>
      <c r="U3583" s="17"/>
      <c r="V3583" s="17"/>
      <c r="W3583" s="11"/>
      <c r="X3583" s="6"/>
      <c r="Y3583" s="6"/>
      <c r="Z3583" s="6"/>
      <c r="AA3583" s="6"/>
      <c r="AB3583" s="6"/>
      <c r="AZ3583" t="s">
        <v>5792</v>
      </c>
      <c r="BA3583" t="s">
        <v>5207</v>
      </c>
      <c r="BB3583" t="s">
        <v>20573</v>
      </c>
      <c r="BC3583" t="s">
        <v>7263</v>
      </c>
      <c r="BG3583" t="s">
        <v>18478</v>
      </c>
      <c r="BH3583" t="s">
        <v>10467</v>
      </c>
    </row>
    <row r="3584" spans="1:60" x14ac:dyDescent="0.25">
      <c r="A3584" s="12"/>
      <c r="B3584" s="13"/>
      <c r="C3584" s="13"/>
      <c r="D3584" s="13"/>
      <c r="E3584" s="13"/>
      <c r="F3584" s="13"/>
      <c r="G3584" s="13"/>
      <c r="H3584" s="13"/>
      <c r="I3584" s="13"/>
      <c r="J3584" s="13"/>
      <c r="K3584" s="13"/>
      <c r="L3584" s="13"/>
      <c r="M3584" s="13"/>
      <c r="N3584" s="13"/>
      <c r="O3584" s="14"/>
      <c r="P3584" s="13"/>
      <c r="Q3584" s="15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Z3584" t="s">
        <v>5793</v>
      </c>
      <c r="BA3584" t="s">
        <v>5207</v>
      </c>
      <c r="BB3584" t="s">
        <v>20573</v>
      </c>
      <c r="BC3584" t="s">
        <v>7263</v>
      </c>
      <c r="BG3584" t="s">
        <v>18479</v>
      </c>
      <c r="BH3584" t="s">
        <v>9236</v>
      </c>
    </row>
    <row r="3585" spans="1:60" x14ac:dyDescent="0.25">
      <c r="A3585" s="12"/>
      <c r="B3585" s="13"/>
      <c r="C3585" s="13"/>
      <c r="D3585" s="13"/>
      <c r="E3585" s="13"/>
      <c r="F3585" s="13"/>
      <c r="G3585" s="13"/>
      <c r="H3585" s="13"/>
      <c r="I3585" s="13"/>
      <c r="J3585" s="13"/>
      <c r="K3585" s="13"/>
      <c r="L3585" s="13"/>
      <c r="M3585" s="13"/>
      <c r="N3585" s="13"/>
      <c r="O3585" s="14"/>
      <c r="P3585" s="13"/>
      <c r="Q3585" s="15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Z3585" t="s">
        <v>5794</v>
      </c>
      <c r="BA3585" t="s">
        <v>5207</v>
      </c>
      <c r="BB3585" t="s">
        <v>20573</v>
      </c>
      <c r="BC3585" t="s">
        <v>7263</v>
      </c>
      <c r="BG3585" t="s">
        <v>18480</v>
      </c>
      <c r="BH3585" t="s">
        <v>10625</v>
      </c>
    </row>
    <row r="3586" spans="1:60" x14ac:dyDescent="0.25">
      <c r="A3586" s="16"/>
      <c r="B3586" s="6"/>
      <c r="C3586" s="6"/>
      <c r="D3586" s="6"/>
      <c r="E3586" s="6"/>
      <c r="F3586" s="6"/>
      <c r="G3586" s="6"/>
      <c r="H3586" s="6"/>
      <c r="I3586" s="6"/>
      <c r="J3586" s="6"/>
      <c r="K3586" s="6"/>
      <c r="L3586" s="6"/>
      <c r="M3586" s="6"/>
      <c r="N3586" s="6"/>
      <c r="O3586" s="10"/>
      <c r="P3586" s="6"/>
      <c r="Q3586" s="6"/>
      <c r="R3586" s="6"/>
      <c r="S3586" s="6"/>
      <c r="T3586" s="6"/>
      <c r="U3586" s="17"/>
      <c r="V3586" s="17"/>
      <c r="W3586" s="11"/>
      <c r="X3586" s="6"/>
      <c r="Y3586" s="6"/>
      <c r="Z3586" s="6"/>
      <c r="AA3586" s="6"/>
      <c r="AB3586" s="6"/>
      <c r="AZ3586" t="s">
        <v>5795</v>
      </c>
      <c r="BA3586" t="s">
        <v>5207</v>
      </c>
      <c r="BB3586" t="s">
        <v>20573</v>
      </c>
      <c r="BC3586" t="s">
        <v>3200</v>
      </c>
      <c r="BG3586" t="s">
        <v>18481</v>
      </c>
      <c r="BH3586" t="s">
        <v>9229</v>
      </c>
    </row>
    <row r="3587" spans="1:60" x14ac:dyDescent="0.25">
      <c r="A3587" s="9"/>
      <c r="B3587" s="6"/>
      <c r="C3587" s="6"/>
      <c r="D3587" s="6"/>
      <c r="E3587" s="6"/>
      <c r="F3587" s="6"/>
      <c r="G3587" s="6"/>
      <c r="H3587" s="6"/>
      <c r="I3587" s="6"/>
      <c r="J3587" s="6"/>
      <c r="K3587" s="6"/>
      <c r="L3587" s="6"/>
      <c r="M3587" s="6"/>
      <c r="N3587" s="6"/>
      <c r="O3587" s="10"/>
      <c r="P3587" s="6"/>
      <c r="Q3587" s="11"/>
      <c r="R3587" s="6"/>
      <c r="S3587" s="6"/>
      <c r="T3587" s="6"/>
      <c r="U3587" s="6"/>
      <c r="V3587" s="6"/>
      <c r="W3587" s="11"/>
      <c r="X3587" s="6"/>
      <c r="Y3587" s="6"/>
      <c r="Z3587" s="6"/>
      <c r="AA3587" s="6"/>
      <c r="AB3587" s="6"/>
      <c r="AZ3587" t="s">
        <v>5796</v>
      </c>
      <c r="BA3587" t="s">
        <v>5207</v>
      </c>
      <c r="BB3587" t="s">
        <v>20573</v>
      </c>
      <c r="BC3587" t="s">
        <v>3200</v>
      </c>
      <c r="BG3587" t="s">
        <v>18482</v>
      </c>
      <c r="BH3587" t="s">
        <v>21901</v>
      </c>
    </row>
    <row r="3588" spans="1:60" x14ac:dyDescent="0.25">
      <c r="A3588" s="16"/>
      <c r="B3588" s="6"/>
      <c r="C3588" s="6"/>
      <c r="D3588" s="6"/>
      <c r="E3588" s="6"/>
      <c r="F3588" s="6"/>
      <c r="G3588" s="6"/>
      <c r="H3588" s="6"/>
      <c r="I3588" s="6"/>
      <c r="J3588" s="6"/>
      <c r="K3588" s="6"/>
      <c r="L3588" s="6"/>
      <c r="M3588" s="6"/>
      <c r="N3588" s="6"/>
      <c r="O3588" s="10"/>
      <c r="P3588" s="6"/>
      <c r="Q3588" s="11"/>
      <c r="R3588" s="6"/>
      <c r="S3588" s="6"/>
      <c r="T3588" s="6"/>
      <c r="U3588" s="17"/>
      <c r="V3588" s="17"/>
      <c r="W3588" s="11"/>
      <c r="X3588" s="6"/>
      <c r="Y3588" s="6"/>
      <c r="Z3588" s="6"/>
      <c r="AA3588" s="6"/>
      <c r="AB3588" s="6"/>
      <c r="AZ3588" t="s">
        <v>5797</v>
      </c>
      <c r="BA3588" t="s">
        <v>5207</v>
      </c>
      <c r="BB3588" t="s">
        <v>20573</v>
      </c>
      <c r="BC3588" t="s">
        <v>3200</v>
      </c>
      <c r="BG3588" t="s">
        <v>18483</v>
      </c>
      <c r="BH3588" t="s">
        <v>9241</v>
      </c>
    </row>
    <row r="3589" spans="1:60" x14ac:dyDescent="0.25">
      <c r="A3589" s="9"/>
      <c r="B3589" s="6"/>
      <c r="C3589" s="6"/>
      <c r="D3589" s="6"/>
      <c r="E3589" s="6"/>
      <c r="F3589" s="6"/>
      <c r="G3589" s="6"/>
      <c r="H3589" s="6"/>
      <c r="I3589" s="6"/>
      <c r="J3589" s="6"/>
      <c r="K3589" s="6"/>
      <c r="L3589" s="6"/>
      <c r="M3589" s="6"/>
      <c r="N3589" s="6"/>
      <c r="O3589" s="10"/>
      <c r="P3589" s="6"/>
      <c r="Q3589" s="11"/>
      <c r="R3589" s="6"/>
      <c r="S3589" s="6"/>
      <c r="T3589" s="6"/>
      <c r="U3589" s="6"/>
      <c r="V3589" s="6"/>
      <c r="W3589" s="11"/>
      <c r="X3589" s="6"/>
      <c r="Y3589" s="6"/>
      <c r="Z3589" s="6"/>
      <c r="AA3589" s="6"/>
      <c r="AB3589" s="6"/>
      <c r="AZ3589" t="s">
        <v>5798</v>
      </c>
      <c r="BA3589" t="s">
        <v>5207</v>
      </c>
      <c r="BB3589" t="s">
        <v>20573</v>
      </c>
      <c r="BC3589" t="s">
        <v>3200</v>
      </c>
      <c r="BG3589" t="s">
        <v>18484</v>
      </c>
      <c r="BH3589" t="s">
        <v>10625</v>
      </c>
    </row>
    <row r="3590" spans="1:60" x14ac:dyDescent="0.25">
      <c r="A3590" s="16"/>
      <c r="B3590" s="13"/>
      <c r="C3590" s="13"/>
      <c r="D3590" s="13"/>
      <c r="E3590" s="13"/>
      <c r="F3590" s="13"/>
      <c r="G3590" s="13"/>
      <c r="H3590" s="13"/>
      <c r="I3590" s="13"/>
      <c r="J3590" s="13"/>
      <c r="K3590" s="13"/>
      <c r="L3590" s="13"/>
      <c r="M3590" s="13"/>
      <c r="N3590" s="13"/>
      <c r="O3590" s="14"/>
      <c r="P3590" s="13"/>
      <c r="Q3590" s="13"/>
      <c r="R3590" s="13"/>
      <c r="S3590" s="13"/>
      <c r="T3590" s="13"/>
      <c r="U3590" s="17"/>
      <c r="V3590" s="17"/>
      <c r="W3590" s="13"/>
      <c r="X3590" s="13"/>
      <c r="Y3590" s="13"/>
      <c r="Z3590" s="13"/>
      <c r="AA3590" s="13"/>
      <c r="AB3590" s="13"/>
      <c r="AZ3590" t="s">
        <v>5799</v>
      </c>
      <c r="BA3590" t="s">
        <v>5207</v>
      </c>
      <c r="BB3590" t="s">
        <v>20573</v>
      </c>
      <c r="BC3590" t="s">
        <v>3201</v>
      </c>
      <c r="BG3590" t="s">
        <v>18485</v>
      </c>
      <c r="BH3590" t="s">
        <v>21945</v>
      </c>
    </row>
    <row r="3591" spans="1:60" x14ac:dyDescent="0.25">
      <c r="A3591" s="16"/>
      <c r="B3591" s="6"/>
      <c r="C3591" s="6"/>
      <c r="D3591" s="6"/>
      <c r="E3591" s="6"/>
      <c r="F3591" s="6"/>
      <c r="G3591" s="6"/>
      <c r="H3591" s="6"/>
      <c r="I3591" s="6"/>
      <c r="J3591" s="6"/>
      <c r="K3591" s="6"/>
      <c r="L3591" s="6"/>
      <c r="M3591" s="6"/>
      <c r="N3591" s="6"/>
      <c r="O3591" s="10"/>
      <c r="P3591" s="6"/>
      <c r="Q3591" s="6"/>
      <c r="R3591" s="6"/>
      <c r="S3591" s="6"/>
      <c r="T3591" s="6"/>
      <c r="U3591" s="17"/>
      <c r="V3591" s="17"/>
      <c r="W3591" s="11"/>
      <c r="X3591" s="6"/>
      <c r="Y3591" s="6"/>
      <c r="Z3591" s="6"/>
      <c r="AA3591" s="6"/>
      <c r="AB3591" s="6"/>
      <c r="AZ3591" t="s">
        <v>5800</v>
      </c>
      <c r="BA3591" t="s">
        <v>5207</v>
      </c>
      <c r="BB3591" t="s">
        <v>20573</v>
      </c>
      <c r="BC3591" t="s">
        <v>3201</v>
      </c>
      <c r="BG3591" t="s">
        <v>18486</v>
      </c>
      <c r="BH3591" t="s">
        <v>10467</v>
      </c>
    </row>
    <row r="3592" spans="1:60" x14ac:dyDescent="0.25">
      <c r="A3592" s="12"/>
      <c r="B3592" s="13"/>
      <c r="C3592" s="13"/>
      <c r="D3592" s="13"/>
      <c r="E3592" s="13"/>
      <c r="F3592" s="13"/>
      <c r="G3592" s="13"/>
      <c r="H3592" s="13"/>
      <c r="I3592" s="13"/>
      <c r="J3592" s="13"/>
      <c r="K3592" s="13"/>
      <c r="L3592" s="13"/>
      <c r="M3592" s="13"/>
      <c r="N3592" s="13"/>
      <c r="O3592" s="14"/>
      <c r="P3592" s="13"/>
      <c r="Q3592" s="15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Z3592" t="s">
        <v>5800</v>
      </c>
      <c r="BA3592" t="s">
        <v>5207</v>
      </c>
      <c r="BB3592" t="s">
        <v>20573</v>
      </c>
      <c r="BC3592" t="s">
        <v>3201</v>
      </c>
      <c r="BG3592" t="s">
        <v>18487</v>
      </c>
      <c r="BH3592" t="s">
        <v>9236</v>
      </c>
    </row>
    <row r="3593" spans="1:60" x14ac:dyDescent="0.25">
      <c r="A3593" s="9"/>
      <c r="B3593" s="6"/>
      <c r="C3593" s="6"/>
      <c r="D3593" s="6"/>
      <c r="E3593" s="6"/>
      <c r="F3593" s="6"/>
      <c r="G3593" s="6"/>
      <c r="H3593" s="6"/>
      <c r="I3593" s="6"/>
      <c r="J3593" s="6"/>
      <c r="K3593" s="6"/>
      <c r="L3593" s="6"/>
      <c r="M3593" s="6"/>
      <c r="N3593" s="6"/>
      <c r="O3593" s="10"/>
      <c r="P3593" s="6"/>
      <c r="Q3593" s="6"/>
      <c r="R3593" s="6"/>
      <c r="S3593" s="6"/>
      <c r="T3593" s="6"/>
      <c r="U3593" s="6"/>
      <c r="V3593" s="6"/>
      <c r="W3593" s="11"/>
      <c r="X3593" s="6"/>
      <c r="Y3593" s="6"/>
      <c r="Z3593" s="6"/>
      <c r="AA3593" s="6"/>
      <c r="AB3593" s="6"/>
      <c r="AZ3593" t="s">
        <v>5801</v>
      </c>
      <c r="BA3593" t="s">
        <v>5207</v>
      </c>
      <c r="BB3593" t="s">
        <v>20573</v>
      </c>
      <c r="BC3593" t="s">
        <v>3201</v>
      </c>
      <c r="BG3593" t="s">
        <v>18488</v>
      </c>
      <c r="BH3593" t="s">
        <v>9236</v>
      </c>
    </row>
    <row r="3594" spans="1:60" x14ac:dyDescent="0.25">
      <c r="A3594" s="9"/>
      <c r="B3594" s="6"/>
      <c r="C3594" s="6"/>
      <c r="D3594" s="6"/>
      <c r="E3594" s="6"/>
      <c r="F3594" s="6"/>
      <c r="G3594" s="6"/>
      <c r="H3594" s="6"/>
      <c r="I3594" s="6"/>
      <c r="J3594" s="6"/>
      <c r="K3594" s="6"/>
      <c r="L3594" s="6"/>
      <c r="M3594" s="6"/>
      <c r="N3594" s="6"/>
      <c r="O3594" s="10"/>
      <c r="P3594" s="6"/>
      <c r="Q3594" s="6"/>
      <c r="R3594" s="6"/>
      <c r="S3594" s="6"/>
      <c r="T3594" s="6"/>
      <c r="U3594" s="6"/>
      <c r="V3594" s="6"/>
      <c r="W3594" s="11"/>
      <c r="X3594" s="6"/>
      <c r="Y3594" s="6"/>
      <c r="Z3594" s="6"/>
      <c r="AA3594" s="6"/>
      <c r="AB3594" s="6"/>
      <c r="AZ3594" t="s">
        <v>5802</v>
      </c>
      <c r="BA3594" t="s">
        <v>5207</v>
      </c>
      <c r="BB3594" t="s">
        <v>20573</v>
      </c>
      <c r="BC3594" t="s">
        <v>3201</v>
      </c>
      <c r="BG3594" t="s">
        <v>18489</v>
      </c>
      <c r="BH3594" t="s">
        <v>9260</v>
      </c>
    </row>
    <row r="3595" spans="1:60" x14ac:dyDescent="0.25">
      <c r="A3595" s="16"/>
      <c r="B3595" s="6"/>
      <c r="C3595" s="6"/>
      <c r="D3595" s="6"/>
      <c r="E3595" s="6"/>
      <c r="F3595" s="6"/>
      <c r="G3595" s="6"/>
      <c r="H3595" s="6"/>
      <c r="I3595" s="6"/>
      <c r="J3595" s="6"/>
      <c r="K3595" s="6"/>
      <c r="L3595" s="6"/>
      <c r="M3595" s="6"/>
      <c r="N3595" s="6"/>
      <c r="O3595" s="10"/>
      <c r="P3595" s="6"/>
      <c r="Q3595" s="11"/>
      <c r="R3595" s="6"/>
      <c r="S3595" s="6"/>
      <c r="T3595" s="6"/>
      <c r="U3595" s="17"/>
      <c r="V3595" s="17"/>
      <c r="W3595" s="11"/>
      <c r="X3595" s="6"/>
      <c r="Y3595" s="6"/>
      <c r="Z3595" s="6"/>
      <c r="AA3595" s="6"/>
      <c r="AB3595" s="6"/>
      <c r="AZ3595" t="s">
        <v>5803</v>
      </c>
      <c r="BA3595" t="s">
        <v>5207</v>
      </c>
      <c r="BB3595" t="s">
        <v>20573</v>
      </c>
      <c r="BC3595" t="s">
        <v>3201</v>
      </c>
      <c r="BG3595" t="s">
        <v>18490</v>
      </c>
      <c r="BH3595" t="s">
        <v>9273</v>
      </c>
    </row>
    <row r="3596" spans="1:60" x14ac:dyDescent="0.25">
      <c r="A3596" s="16"/>
      <c r="B3596" s="6"/>
      <c r="C3596" s="6"/>
      <c r="D3596" s="6"/>
      <c r="E3596" s="6"/>
      <c r="F3596" s="6"/>
      <c r="G3596" s="6"/>
      <c r="H3596" s="6"/>
      <c r="I3596" s="6"/>
      <c r="J3596" s="6"/>
      <c r="K3596" s="6"/>
      <c r="L3596" s="6"/>
      <c r="M3596" s="6"/>
      <c r="N3596" s="6"/>
      <c r="O3596" s="10"/>
      <c r="P3596" s="6"/>
      <c r="Q3596" s="6"/>
      <c r="R3596" s="6"/>
      <c r="S3596" s="6"/>
      <c r="T3596" s="6"/>
      <c r="U3596" s="17"/>
      <c r="V3596" s="17"/>
      <c r="W3596" s="11"/>
      <c r="X3596" s="6"/>
      <c r="Y3596" s="6"/>
      <c r="Z3596" s="6"/>
      <c r="AA3596" s="6"/>
      <c r="AB3596" s="6"/>
      <c r="AZ3596" t="s">
        <v>5804</v>
      </c>
      <c r="BA3596" t="s">
        <v>5207</v>
      </c>
      <c r="BB3596" t="s">
        <v>20573</v>
      </c>
      <c r="BC3596" t="s">
        <v>3201</v>
      </c>
      <c r="BG3596" t="s">
        <v>18491</v>
      </c>
      <c r="BH3596" t="s">
        <v>9286</v>
      </c>
    </row>
    <row r="3597" spans="1:60" x14ac:dyDescent="0.25">
      <c r="A3597" s="16"/>
      <c r="B3597" s="6"/>
      <c r="C3597" s="6"/>
      <c r="D3597" s="6"/>
      <c r="E3597" s="6"/>
      <c r="F3597" s="6"/>
      <c r="G3597" s="6"/>
      <c r="H3597" s="6"/>
      <c r="I3597" s="6"/>
      <c r="J3597" s="6"/>
      <c r="K3597" s="6"/>
      <c r="L3597" s="6"/>
      <c r="M3597" s="6"/>
      <c r="N3597" s="6"/>
      <c r="O3597" s="10"/>
      <c r="P3597" s="6"/>
      <c r="Q3597" s="11"/>
      <c r="R3597" s="6"/>
      <c r="S3597" s="6"/>
      <c r="T3597" s="6"/>
      <c r="U3597" s="17"/>
      <c r="V3597" s="17"/>
      <c r="W3597" s="11"/>
      <c r="X3597" s="6"/>
      <c r="Y3597" s="6"/>
      <c r="Z3597" s="6"/>
      <c r="AA3597" s="6"/>
      <c r="AB3597" s="6"/>
      <c r="AZ3597" t="s">
        <v>5805</v>
      </c>
      <c r="BA3597" t="s">
        <v>5207</v>
      </c>
      <c r="BB3597" t="s">
        <v>20573</v>
      </c>
      <c r="BC3597" t="s">
        <v>3201</v>
      </c>
      <c r="BG3597" t="s">
        <v>18492</v>
      </c>
      <c r="BH3597" t="s">
        <v>9268</v>
      </c>
    </row>
    <row r="3598" spans="1:60" x14ac:dyDescent="0.25">
      <c r="A3598" s="9"/>
      <c r="B3598" s="6"/>
      <c r="C3598" s="6"/>
      <c r="D3598" s="6"/>
      <c r="E3598" s="6"/>
      <c r="F3598" s="6"/>
      <c r="G3598" s="6"/>
      <c r="H3598" s="6"/>
      <c r="I3598" s="6"/>
      <c r="J3598" s="6"/>
      <c r="K3598" s="6"/>
      <c r="L3598" s="6"/>
      <c r="M3598" s="6"/>
      <c r="N3598" s="6"/>
      <c r="O3598" s="10"/>
      <c r="P3598" s="6"/>
      <c r="Q3598" s="11"/>
      <c r="R3598" s="6"/>
      <c r="S3598" s="6"/>
      <c r="T3598" s="6"/>
      <c r="U3598" s="6"/>
      <c r="V3598" s="6"/>
      <c r="W3598" s="11"/>
      <c r="X3598" s="6"/>
      <c r="Y3598" s="6"/>
      <c r="Z3598" s="6"/>
      <c r="AA3598" s="6"/>
      <c r="AB3598" s="6"/>
      <c r="AZ3598" t="s">
        <v>5806</v>
      </c>
      <c r="BA3598" t="s">
        <v>5207</v>
      </c>
      <c r="BB3598" t="s">
        <v>20573</v>
      </c>
      <c r="BC3598" t="s">
        <v>3201</v>
      </c>
      <c r="BG3598" t="s">
        <v>18493</v>
      </c>
      <c r="BH3598" t="s">
        <v>9270</v>
      </c>
    </row>
    <row r="3599" spans="1:60" x14ac:dyDescent="0.25">
      <c r="A3599" s="9"/>
      <c r="B3599" s="6"/>
      <c r="C3599" s="6"/>
      <c r="D3599" s="6"/>
      <c r="E3599" s="6"/>
      <c r="F3599" s="6"/>
      <c r="G3599" s="6"/>
      <c r="H3599" s="6"/>
      <c r="I3599" s="6"/>
      <c r="J3599" s="6"/>
      <c r="K3599" s="6"/>
      <c r="L3599" s="6"/>
      <c r="M3599" s="6"/>
      <c r="N3599" s="6"/>
      <c r="O3599" s="10"/>
      <c r="P3599" s="6"/>
      <c r="Q3599" s="11"/>
      <c r="R3599" s="6"/>
      <c r="S3599" s="6"/>
      <c r="T3599" s="6"/>
      <c r="U3599" s="6"/>
      <c r="V3599" s="6"/>
      <c r="W3599" s="11"/>
      <c r="X3599" s="6"/>
      <c r="Y3599" s="6"/>
      <c r="Z3599" s="6"/>
      <c r="AA3599" s="6"/>
      <c r="AB3599" s="6"/>
      <c r="AZ3599" t="s">
        <v>5807</v>
      </c>
      <c r="BA3599" t="s">
        <v>5207</v>
      </c>
      <c r="BB3599" t="s">
        <v>20573</v>
      </c>
      <c r="BC3599" t="s">
        <v>3201</v>
      </c>
      <c r="BG3599" t="s">
        <v>18494</v>
      </c>
      <c r="BH3599" t="s">
        <v>9243</v>
      </c>
    </row>
    <row r="3600" spans="1:60" x14ac:dyDescent="0.25">
      <c r="A3600" s="9"/>
      <c r="B3600" s="6"/>
      <c r="C3600" s="6"/>
      <c r="D3600" s="6"/>
      <c r="E3600" s="6"/>
      <c r="F3600" s="6"/>
      <c r="G3600" s="6"/>
      <c r="H3600" s="6"/>
      <c r="I3600" s="6"/>
      <c r="J3600" s="6"/>
      <c r="K3600" s="6"/>
      <c r="L3600" s="6"/>
      <c r="M3600" s="6"/>
      <c r="N3600" s="6"/>
      <c r="O3600" s="10"/>
      <c r="P3600" s="6"/>
      <c r="Q3600" s="11"/>
      <c r="R3600" s="6"/>
      <c r="S3600" s="6"/>
      <c r="T3600" s="6"/>
      <c r="U3600" s="6"/>
      <c r="V3600" s="6"/>
      <c r="W3600" s="11"/>
      <c r="X3600" s="6"/>
      <c r="Y3600" s="6"/>
      <c r="Z3600" s="6"/>
      <c r="AA3600" s="6"/>
      <c r="AB3600" s="6"/>
      <c r="AZ3600" t="s">
        <v>5808</v>
      </c>
      <c r="BA3600" t="s">
        <v>5207</v>
      </c>
      <c r="BB3600" t="s">
        <v>20573</v>
      </c>
      <c r="BC3600" t="s">
        <v>3201</v>
      </c>
      <c r="BG3600" t="s">
        <v>18495</v>
      </c>
      <c r="BH3600" t="s">
        <v>21946</v>
      </c>
    </row>
    <row r="3601" spans="1:60" x14ac:dyDescent="0.25">
      <c r="A3601" s="9"/>
      <c r="B3601" s="6"/>
      <c r="C3601" s="6"/>
      <c r="D3601" s="6"/>
      <c r="E3601" s="6"/>
      <c r="F3601" s="6"/>
      <c r="G3601" s="6"/>
      <c r="H3601" s="6"/>
      <c r="I3601" s="6"/>
      <c r="J3601" s="6"/>
      <c r="K3601" s="6"/>
      <c r="L3601" s="6"/>
      <c r="M3601" s="6"/>
      <c r="N3601" s="6"/>
      <c r="O3601" s="10"/>
      <c r="P3601" s="6"/>
      <c r="Q3601" s="6"/>
      <c r="R3601" s="6"/>
      <c r="S3601" s="6"/>
      <c r="T3601" s="6"/>
      <c r="U3601" s="6"/>
      <c r="V3601" s="6"/>
      <c r="W3601" s="11"/>
      <c r="X3601" s="6"/>
      <c r="Y3601" s="6"/>
      <c r="Z3601" s="6"/>
      <c r="AA3601" s="6"/>
      <c r="AB3601" s="6"/>
      <c r="AZ3601" t="s">
        <v>5809</v>
      </c>
      <c r="BA3601" t="s">
        <v>5207</v>
      </c>
      <c r="BB3601" t="s">
        <v>20573</v>
      </c>
      <c r="BC3601" t="s">
        <v>7263</v>
      </c>
      <c r="BG3601" t="s">
        <v>18496</v>
      </c>
      <c r="BH3601" t="s">
        <v>9225</v>
      </c>
    </row>
    <row r="3602" spans="1:60" x14ac:dyDescent="0.25">
      <c r="A3602" s="9"/>
      <c r="B3602" s="6"/>
      <c r="C3602" s="6"/>
      <c r="D3602" s="6"/>
      <c r="E3602" s="6"/>
      <c r="F3602" s="6"/>
      <c r="G3602" s="6"/>
      <c r="H3602" s="6"/>
      <c r="I3602" s="6"/>
      <c r="J3602" s="6"/>
      <c r="K3602" s="6"/>
      <c r="L3602" s="6"/>
      <c r="M3602" s="6"/>
      <c r="N3602" s="6"/>
      <c r="O3602" s="10"/>
      <c r="P3602" s="6"/>
      <c r="Q3602" s="11"/>
      <c r="R3602" s="6"/>
      <c r="S3602" s="6"/>
      <c r="T3602" s="6"/>
      <c r="U3602" s="6"/>
      <c r="V3602" s="6"/>
      <c r="W3602" s="11"/>
      <c r="X3602" s="6"/>
      <c r="Y3602" s="6"/>
      <c r="Z3602" s="6"/>
      <c r="AA3602" s="6"/>
      <c r="AB3602" s="6"/>
      <c r="AZ3602" t="s">
        <v>5810</v>
      </c>
      <c r="BA3602" t="s">
        <v>5207</v>
      </c>
      <c r="BB3602" t="s">
        <v>20573</v>
      </c>
      <c r="BC3602" t="s">
        <v>7263</v>
      </c>
      <c r="BG3602" t="s">
        <v>18497</v>
      </c>
      <c r="BH3602" t="s">
        <v>9236</v>
      </c>
    </row>
    <row r="3603" spans="1:60" x14ac:dyDescent="0.25">
      <c r="A3603" s="16"/>
      <c r="B3603" s="6"/>
      <c r="C3603" s="6"/>
      <c r="D3603" s="6"/>
      <c r="E3603" s="6"/>
      <c r="F3603" s="6"/>
      <c r="G3603" s="6"/>
      <c r="H3603" s="6"/>
      <c r="I3603" s="6"/>
      <c r="J3603" s="6"/>
      <c r="K3603" s="6"/>
      <c r="L3603" s="6"/>
      <c r="M3603" s="6"/>
      <c r="N3603" s="6"/>
      <c r="O3603" s="10"/>
      <c r="P3603" s="6"/>
      <c r="Q3603" s="6"/>
      <c r="R3603" s="6"/>
      <c r="S3603" s="6"/>
      <c r="T3603" s="6"/>
      <c r="U3603" s="17"/>
      <c r="V3603" s="17"/>
      <c r="W3603" s="11"/>
      <c r="X3603" s="6"/>
      <c r="Y3603" s="6"/>
      <c r="Z3603" s="6"/>
      <c r="AA3603" s="6"/>
      <c r="AB3603" s="6"/>
      <c r="AZ3603" t="s">
        <v>5811</v>
      </c>
      <c r="BA3603" t="s">
        <v>5207</v>
      </c>
      <c r="BB3603" t="s">
        <v>20573</v>
      </c>
      <c r="BC3603" t="s">
        <v>7263</v>
      </c>
      <c r="BG3603" t="s">
        <v>18498</v>
      </c>
      <c r="BH3603" t="s">
        <v>10467</v>
      </c>
    </row>
    <row r="3604" spans="1:60" x14ac:dyDescent="0.25">
      <c r="A3604" s="16"/>
      <c r="B3604" s="6"/>
      <c r="C3604" s="6"/>
      <c r="D3604" s="6"/>
      <c r="E3604" s="6"/>
      <c r="F3604" s="6"/>
      <c r="G3604" s="6"/>
      <c r="H3604" s="6"/>
      <c r="I3604" s="6"/>
      <c r="J3604" s="6"/>
      <c r="K3604" s="6"/>
      <c r="L3604" s="6"/>
      <c r="M3604" s="6"/>
      <c r="N3604" s="6"/>
      <c r="O3604" s="10"/>
      <c r="P3604" s="6"/>
      <c r="Q3604" s="6"/>
      <c r="R3604" s="6"/>
      <c r="S3604" s="6"/>
      <c r="T3604" s="6"/>
      <c r="U3604" s="17"/>
      <c r="V3604" s="17"/>
      <c r="W3604" s="11"/>
      <c r="X3604" s="6"/>
      <c r="Y3604" s="6"/>
      <c r="Z3604" s="6"/>
      <c r="AA3604" s="6"/>
      <c r="AB3604" s="6"/>
      <c r="AZ3604" t="s">
        <v>5812</v>
      </c>
      <c r="BA3604" t="s">
        <v>5207</v>
      </c>
      <c r="BB3604" t="s">
        <v>20573</v>
      </c>
      <c r="BC3604" t="s">
        <v>7263</v>
      </c>
      <c r="BG3604" t="s">
        <v>18499</v>
      </c>
      <c r="BH3604" t="s">
        <v>9269</v>
      </c>
    </row>
    <row r="3605" spans="1:60" x14ac:dyDescent="0.25">
      <c r="A3605" s="16"/>
      <c r="B3605" s="6"/>
      <c r="C3605" s="6"/>
      <c r="D3605" s="6"/>
      <c r="E3605" s="6"/>
      <c r="F3605" s="6"/>
      <c r="G3605" s="6"/>
      <c r="H3605" s="6"/>
      <c r="I3605" s="6"/>
      <c r="J3605" s="6"/>
      <c r="K3605" s="6"/>
      <c r="L3605" s="6"/>
      <c r="M3605" s="6"/>
      <c r="N3605" s="6"/>
      <c r="O3605" s="10"/>
      <c r="P3605" s="6"/>
      <c r="Q3605" s="11"/>
      <c r="R3605" s="6"/>
      <c r="S3605" s="6"/>
      <c r="T3605" s="6"/>
      <c r="U3605" s="17"/>
      <c r="V3605" s="17"/>
      <c r="W3605" s="11"/>
      <c r="X3605" s="6"/>
      <c r="Y3605" s="6"/>
      <c r="Z3605" s="6"/>
      <c r="AA3605" s="6"/>
      <c r="AB3605" s="6"/>
      <c r="AZ3605" t="s">
        <v>5813</v>
      </c>
      <c r="BA3605" t="s">
        <v>5207</v>
      </c>
      <c r="BB3605" t="s">
        <v>20573</v>
      </c>
      <c r="BC3605" t="s">
        <v>7263</v>
      </c>
      <c r="BG3605" t="s">
        <v>18500</v>
      </c>
      <c r="BH3605" t="s">
        <v>9279</v>
      </c>
    </row>
    <row r="3606" spans="1:60" x14ac:dyDescent="0.25">
      <c r="A3606" s="16"/>
      <c r="B3606" s="6"/>
      <c r="C3606" s="6"/>
      <c r="D3606" s="6"/>
      <c r="E3606" s="6"/>
      <c r="F3606" s="6"/>
      <c r="G3606" s="6"/>
      <c r="H3606" s="6"/>
      <c r="I3606" s="6"/>
      <c r="J3606" s="6"/>
      <c r="K3606" s="6"/>
      <c r="L3606" s="6"/>
      <c r="M3606" s="6"/>
      <c r="N3606" s="6"/>
      <c r="O3606" s="10"/>
      <c r="P3606" s="6"/>
      <c r="Q3606" s="6"/>
      <c r="R3606" s="6"/>
      <c r="S3606" s="6"/>
      <c r="T3606" s="6"/>
      <c r="U3606" s="17"/>
      <c r="V3606" s="17"/>
      <c r="W3606" s="11"/>
      <c r="X3606" s="6"/>
      <c r="Y3606" s="6"/>
      <c r="Z3606" s="6"/>
      <c r="AA3606" s="6"/>
      <c r="AB3606" s="6"/>
      <c r="AZ3606" t="s">
        <v>5814</v>
      </c>
      <c r="BA3606" t="s">
        <v>5207</v>
      </c>
      <c r="BB3606" t="s">
        <v>20573</v>
      </c>
      <c r="BC3606" t="s">
        <v>7263</v>
      </c>
      <c r="BG3606" t="s">
        <v>18501</v>
      </c>
      <c r="BH3606" t="s">
        <v>9273</v>
      </c>
    </row>
    <row r="3607" spans="1:60" x14ac:dyDescent="0.25">
      <c r="A3607" s="12"/>
      <c r="B3607" s="13"/>
      <c r="C3607" s="13"/>
      <c r="D3607" s="13"/>
      <c r="E3607" s="13"/>
      <c r="F3607" s="13"/>
      <c r="G3607" s="13"/>
      <c r="H3607" s="13"/>
      <c r="I3607" s="13"/>
      <c r="J3607" s="13"/>
      <c r="K3607" s="13"/>
      <c r="L3607" s="13"/>
      <c r="M3607" s="13"/>
      <c r="N3607" s="13"/>
      <c r="O3607" s="14"/>
      <c r="P3607" s="13"/>
      <c r="Q3607" s="15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Z3607" t="s">
        <v>5815</v>
      </c>
      <c r="BA3607" t="s">
        <v>5207</v>
      </c>
      <c r="BB3607" t="s">
        <v>20573</v>
      </c>
      <c r="BC3607" t="s">
        <v>7263</v>
      </c>
      <c r="BG3607" t="s">
        <v>18502</v>
      </c>
      <c r="BH3607" t="s">
        <v>9286</v>
      </c>
    </row>
    <row r="3608" spans="1:60" x14ac:dyDescent="0.25">
      <c r="A3608" s="9"/>
      <c r="B3608" s="6"/>
      <c r="C3608" s="6"/>
      <c r="D3608" s="6"/>
      <c r="E3608" s="6"/>
      <c r="F3608" s="6"/>
      <c r="G3608" s="6"/>
      <c r="H3608" s="6"/>
      <c r="I3608" s="6"/>
      <c r="J3608" s="6"/>
      <c r="K3608" s="6"/>
      <c r="L3608" s="6"/>
      <c r="M3608" s="6"/>
      <c r="N3608" s="6"/>
      <c r="O3608" s="10"/>
      <c r="P3608" s="6"/>
      <c r="Q3608" s="11"/>
      <c r="R3608" s="6"/>
      <c r="S3608" s="6"/>
      <c r="T3608" s="6"/>
      <c r="U3608" s="6"/>
      <c r="V3608" s="6"/>
      <c r="W3608" s="11"/>
      <c r="X3608" s="6"/>
      <c r="Y3608" s="6"/>
      <c r="Z3608" s="6"/>
      <c r="AA3608" s="6"/>
      <c r="AB3608" s="6"/>
      <c r="AZ3608" t="s">
        <v>5816</v>
      </c>
      <c r="BA3608" t="s">
        <v>5207</v>
      </c>
      <c r="BB3608" t="s">
        <v>20573</v>
      </c>
      <c r="BC3608" t="s">
        <v>7263</v>
      </c>
      <c r="BG3608" t="s">
        <v>18503</v>
      </c>
      <c r="BH3608" t="s">
        <v>9262</v>
      </c>
    </row>
    <row r="3609" spans="1:60" x14ac:dyDescent="0.25">
      <c r="A3609" s="12"/>
      <c r="B3609" s="13"/>
      <c r="C3609" s="13"/>
      <c r="D3609" s="13"/>
      <c r="E3609" s="13"/>
      <c r="F3609" s="13"/>
      <c r="G3609" s="13"/>
      <c r="H3609" s="13"/>
      <c r="I3609" s="13"/>
      <c r="J3609" s="13"/>
      <c r="K3609" s="13"/>
      <c r="L3609" s="13"/>
      <c r="M3609" s="13"/>
      <c r="N3609" s="13"/>
      <c r="O3609" s="14"/>
      <c r="P3609" s="13"/>
      <c r="Q3609" s="15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Z3609" t="s">
        <v>5817</v>
      </c>
      <c r="BA3609" t="s">
        <v>5207</v>
      </c>
      <c r="BB3609" t="s">
        <v>20573</v>
      </c>
      <c r="BC3609" t="s">
        <v>7263</v>
      </c>
      <c r="BG3609" t="s">
        <v>18504</v>
      </c>
      <c r="BH3609" t="s">
        <v>21890</v>
      </c>
    </row>
    <row r="3610" spans="1:60" x14ac:dyDescent="0.25">
      <c r="A3610" s="16"/>
      <c r="B3610" s="6"/>
      <c r="C3610" s="6"/>
      <c r="D3610" s="6"/>
      <c r="E3610" s="6"/>
      <c r="F3610" s="6"/>
      <c r="G3610" s="6"/>
      <c r="H3610" s="6"/>
      <c r="I3610" s="6"/>
      <c r="J3610" s="6"/>
      <c r="K3610" s="6"/>
      <c r="L3610" s="6"/>
      <c r="M3610" s="6"/>
      <c r="N3610" s="6"/>
      <c r="O3610" s="10"/>
      <c r="P3610" s="6"/>
      <c r="Q3610" s="6"/>
      <c r="R3610" s="6"/>
      <c r="S3610" s="6"/>
      <c r="T3610" s="6"/>
      <c r="U3610" s="17"/>
      <c r="V3610" s="17"/>
      <c r="W3610" s="11"/>
      <c r="X3610" s="6"/>
      <c r="Y3610" s="6"/>
      <c r="Z3610" s="6"/>
      <c r="AA3610" s="6"/>
      <c r="AB3610" s="6"/>
      <c r="AZ3610" t="s">
        <v>5818</v>
      </c>
      <c r="BA3610" t="s">
        <v>5207</v>
      </c>
      <c r="BB3610" t="s">
        <v>20573</v>
      </c>
      <c r="BC3610" t="s">
        <v>3200</v>
      </c>
      <c r="BG3610" t="s">
        <v>18505</v>
      </c>
      <c r="BH3610" t="s">
        <v>21947</v>
      </c>
    </row>
    <row r="3611" spans="1:60" x14ac:dyDescent="0.25">
      <c r="A3611" s="9"/>
      <c r="B3611" s="6"/>
      <c r="C3611" s="6"/>
      <c r="D3611" s="6"/>
      <c r="E3611" s="6"/>
      <c r="F3611" s="6"/>
      <c r="G3611" s="6"/>
      <c r="H3611" s="6"/>
      <c r="I3611" s="6"/>
      <c r="J3611" s="6"/>
      <c r="K3611" s="6"/>
      <c r="L3611" s="6"/>
      <c r="M3611" s="6"/>
      <c r="N3611" s="6"/>
      <c r="O3611" s="10"/>
      <c r="P3611" s="6"/>
      <c r="Q3611" s="11"/>
      <c r="R3611" s="6"/>
      <c r="S3611" s="6"/>
      <c r="T3611" s="6"/>
      <c r="U3611" s="6"/>
      <c r="V3611" s="6"/>
      <c r="W3611" s="11"/>
      <c r="X3611" s="6"/>
      <c r="Y3611" s="6"/>
      <c r="Z3611" s="6"/>
      <c r="AA3611" s="6"/>
      <c r="AB3611" s="6"/>
      <c r="AZ3611" t="s">
        <v>5819</v>
      </c>
      <c r="BA3611" t="s">
        <v>5207</v>
      </c>
      <c r="BB3611" t="s">
        <v>20573</v>
      </c>
      <c r="BC3611" t="s">
        <v>3200</v>
      </c>
      <c r="BG3611" t="s">
        <v>18506</v>
      </c>
      <c r="BH3611" t="s">
        <v>9288</v>
      </c>
    </row>
    <row r="3612" spans="1:60" x14ac:dyDescent="0.25">
      <c r="A3612" s="16"/>
      <c r="B3612" s="6"/>
      <c r="C3612" s="6"/>
      <c r="D3612" s="6"/>
      <c r="E3612" s="6"/>
      <c r="F3612" s="6"/>
      <c r="G3612" s="6"/>
      <c r="H3612" s="6"/>
      <c r="I3612" s="6"/>
      <c r="J3612" s="6"/>
      <c r="K3612" s="6"/>
      <c r="L3612" s="6"/>
      <c r="M3612" s="6"/>
      <c r="N3612" s="6"/>
      <c r="O3612" s="10"/>
      <c r="P3612" s="6"/>
      <c r="Q3612" s="11"/>
      <c r="R3612" s="6"/>
      <c r="S3612" s="6"/>
      <c r="T3612" s="6"/>
      <c r="U3612" s="17"/>
      <c r="V3612" s="17"/>
      <c r="W3612" s="11"/>
      <c r="X3612" s="6"/>
      <c r="Y3612" s="6"/>
      <c r="Z3612" s="6"/>
      <c r="AA3612" s="6"/>
      <c r="AB3612" s="6"/>
      <c r="AZ3612" t="s">
        <v>5820</v>
      </c>
      <c r="BA3612" t="s">
        <v>5207</v>
      </c>
      <c r="BB3612" t="s">
        <v>20573</v>
      </c>
      <c r="BC3612" t="s">
        <v>3200</v>
      </c>
      <c r="BG3612" t="s">
        <v>18507</v>
      </c>
      <c r="BH3612" t="s">
        <v>9237</v>
      </c>
    </row>
    <row r="3613" spans="1:60" x14ac:dyDescent="0.25">
      <c r="A3613" s="9"/>
      <c r="B3613" s="6"/>
      <c r="C3613" s="6"/>
      <c r="D3613" s="6"/>
      <c r="E3613" s="6"/>
      <c r="F3613" s="6"/>
      <c r="G3613" s="6"/>
      <c r="H3613" s="6"/>
      <c r="I3613" s="6"/>
      <c r="J3613" s="6"/>
      <c r="K3613" s="6"/>
      <c r="L3613" s="6"/>
      <c r="M3613" s="6"/>
      <c r="N3613" s="6"/>
      <c r="O3613" s="10"/>
      <c r="P3613" s="6"/>
      <c r="Q3613" s="11"/>
      <c r="R3613" s="6"/>
      <c r="S3613" s="6"/>
      <c r="T3613" s="6"/>
      <c r="U3613" s="6"/>
      <c r="V3613" s="6"/>
      <c r="W3613" s="11"/>
      <c r="X3613" s="6"/>
      <c r="Y3613" s="6"/>
      <c r="Z3613" s="6"/>
      <c r="AA3613" s="6"/>
      <c r="AB3613" s="6"/>
      <c r="AZ3613" t="s">
        <v>5821</v>
      </c>
      <c r="BA3613" t="s">
        <v>5207</v>
      </c>
      <c r="BB3613" t="s">
        <v>20573</v>
      </c>
      <c r="BC3613" t="s">
        <v>3200</v>
      </c>
      <c r="BG3613" t="s">
        <v>18508</v>
      </c>
      <c r="BH3613" t="s">
        <v>21943</v>
      </c>
    </row>
    <row r="3614" spans="1:60" x14ac:dyDescent="0.25">
      <c r="A3614" s="16"/>
      <c r="B3614" s="13"/>
      <c r="C3614" s="13"/>
      <c r="D3614" s="13"/>
      <c r="E3614" s="13"/>
      <c r="F3614" s="13"/>
      <c r="G3614" s="13"/>
      <c r="H3614" s="13"/>
      <c r="I3614" s="13"/>
      <c r="J3614" s="13"/>
      <c r="K3614" s="13"/>
      <c r="L3614" s="13"/>
      <c r="M3614" s="13"/>
      <c r="N3614" s="13"/>
      <c r="O3614" s="14"/>
      <c r="P3614" s="13"/>
      <c r="Q3614" s="15"/>
      <c r="R3614" s="13"/>
      <c r="S3614" s="13"/>
      <c r="T3614" s="13"/>
      <c r="U3614" s="17"/>
      <c r="V3614" s="17"/>
      <c r="W3614" s="13"/>
      <c r="X3614" s="13"/>
      <c r="Y3614" s="13"/>
      <c r="Z3614" s="13"/>
      <c r="AA3614" s="13"/>
      <c r="AB3614" s="13"/>
      <c r="AZ3614" t="s">
        <v>5822</v>
      </c>
      <c r="BA3614" t="s">
        <v>5207</v>
      </c>
      <c r="BB3614" t="s">
        <v>20573</v>
      </c>
      <c r="BC3614" t="s">
        <v>3201</v>
      </c>
      <c r="BG3614" t="s">
        <v>18509</v>
      </c>
      <c r="BH3614" t="s">
        <v>9225</v>
      </c>
    </row>
    <row r="3615" spans="1:60" x14ac:dyDescent="0.25">
      <c r="A3615" s="9"/>
      <c r="B3615" s="6"/>
      <c r="C3615" s="6"/>
      <c r="D3615" s="6"/>
      <c r="E3615" s="6"/>
      <c r="F3615" s="6"/>
      <c r="G3615" s="6"/>
      <c r="H3615" s="6"/>
      <c r="I3615" s="6"/>
      <c r="J3615" s="6"/>
      <c r="K3615" s="6"/>
      <c r="L3615" s="6"/>
      <c r="M3615" s="6"/>
      <c r="N3615" s="6"/>
      <c r="O3615" s="10"/>
      <c r="P3615" s="6"/>
      <c r="Q3615" s="6"/>
      <c r="R3615" s="6"/>
      <c r="S3615" s="6"/>
      <c r="T3615" s="6"/>
      <c r="U3615" s="6"/>
      <c r="V3615" s="6"/>
      <c r="W3615" s="11"/>
      <c r="X3615" s="6"/>
      <c r="Y3615" s="6"/>
      <c r="Z3615" s="6"/>
      <c r="AA3615" s="6"/>
      <c r="AB3615" s="6"/>
      <c r="AZ3615" t="s">
        <v>5823</v>
      </c>
      <c r="BA3615" t="s">
        <v>5207</v>
      </c>
      <c r="BB3615" t="s">
        <v>20573</v>
      </c>
      <c r="BC3615" t="s">
        <v>3201</v>
      </c>
      <c r="BG3615" t="s">
        <v>18510</v>
      </c>
      <c r="BH3615" t="s">
        <v>9215</v>
      </c>
    </row>
    <row r="3616" spans="1:60" x14ac:dyDescent="0.25">
      <c r="A3616" s="12"/>
      <c r="B3616" s="13"/>
      <c r="C3616" s="13"/>
      <c r="D3616" s="13"/>
      <c r="E3616" s="13"/>
      <c r="F3616" s="13"/>
      <c r="G3616" s="13"/>
      <c r="H3616" s="13"/>
      <c r="I3616" s="13"/>
      <c r="J3616" s="13"/>
      <c r="K3616" s="13"/>
      <c r="L3616" s="13"/>
      <c r="M3616" s="13"/>
      <c r="N3616" s="13"/>
      <c r="O3616" s="14"/>
      <c r="P3616" s="13"/>
      <c r="Q3616" s="15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Z3616" t="s">
        <v>5823</v>
      </c>
      <c r="BA3616" t="s">
        <v>5207</v>
      </c>
      <c r="BB3616" t="s">
        <v>20573</v>
      </c>
      <c r="BC3616" t="s">
        <v>3201</v>
      </c>
      <c r="BG3616" t="s">
        <v>18511</v>
      </c>
      <c r="BH3616" t="s">
        <v>9229</v>
      </c>
    </row>
    <row r="3617" spans="1:60" x14ac:dyDescent="0.25">
      <c r="A3617" s="16"/>
      <c r="B3617" s="6"/>
      <c r="C3617" s="6"/>
      <c r="D3617" s="6"/>
      <c r="E3617" s="6"/>
      <c r="F3617" s="6"/>
      <c r="G3617" s="6"/>
      <c r="H3617" s="6"/>
      <c r="I3617" s="6"/>
      <c r="J3617" s="6"/>
      <c r="K3617" s="6"/>
      <c r="L3617" s="6"/>
      <c r="M3617" s="6"/>
      <c r="N3617" s="6"/>
      <c r="O3617" s="10"/>
      <c r="P3617" s="6"/>
      <c r="Q3617" s="6"/>
      <c r="R3617" s="6"/>
      <c r="S3617" s="6"/>
      <c r="T3617" s="6"/>
      <c r="U3617" s="17"/>
      <c r="V3617" s="17"/>
      <c r="W3617" s="11"/>
      <c r="X3617" s="6"/>
      <c r="Y3617" s="6"/>
      <c r="Z3617" s="6"/>
      <c r="AA3617" s="6"/>
      <c r="AB3617" s="6"/>
      <c r="AZ3617" t="s">
        <v>5824</v>
      </c>
      <c r="BA3617" t="s">
        <v>5207</v>
      </c>
      <c r="BB3617" t="s">
        <v>20573</v>
      </c>
      <c r="BC3617" t="s">
        <v>3201</v>
      </c>
      <c r="BG3617" t="s">
        <v>18512</v>
      </c>
      <c r="BH3617" t="s">
        <v>21948</v>
      </c>
    </row>
    <row r="3618" spans="1:60" x14ac:dyDescent="0.25">
      <c r="A3618" s="9"/>
      <c r="B3618" s="6"/>
      <c r="C3618" s="6"/>
      <c r="D3618" s="6"/>
      <c r="E3618" s="6"/>
      <c r="F3618" s="6"/>
      <c r="G3618" s="6"/>
      <c r="H3618" s="6"/>
      <c r="I3618" s="6"/>
      <c r="J3618" s="6"/>
      <c r="K3618" s="6"/>
      <c r="L3618" s="6"/>
      <c r="M3618" s="6"/>
      <c r="N3618" s="6"/>
      <c r="O3618" s="10"/>
      <c r="P3618" s="6"/>
      <c r="Q3618" s="6"/>
      <c r="R3618" s="6"/>
      <c r="S3618" s="6"/>
      <c r="T3618" s="6"/>
      <c r="U3618" s="6"/>
      <c r="V3618" s="6"/>
      <c r="W3618" s="11"/>
      <c r="X3618" s="6"/>
      <c r="Y3618" s="6"/>
      <c r="Z3618" s="6"/>
      <c r="AA3618" s="6"/>
      <c r="AB3618" s="6"/>
      <c r="AZ3618" t="s">
        <v>5825</v>
      </c>
      <c r="BA3618" t="s">
        <v>5207</v>
      </c>
      <c r="BB3618" t="s">
        <v>20573</v>
      </c>
      <c r="BC3618" t="s">
        <v>3201</v>
      </c>
      <c r="BG3618" t="s">
        <v>18513</v>
      </c>
      <c r="BH3618" t="s">
        <v>9283</v>
      </c>
    </row>
    <row r="3619" spans="1:60" x14ac:dyDescent="0.25">
      <c r="A3619" s="16"/>
      <c r="B3619" s="6"/>
      <c r="C3619" s="6"/>
      <c r="D3619" s="6"/>
      <c r="E3619" s="6"/>
      <c r="F3619" s="6"/>
      <c r="G3619" s="6"/>
      <c r="H3619" s="6"/>
      <c r="I3619" s="6"/>
      <c r="J3619" s="6"/>
      <c r="K3619" s="6"/>
      <c r="L3619" s="6"/>
      <c r="M3619" s="6"/>
      <c r="N3619" s="6"/>
      <c r="O3619" s="10"/>
      <c r="P3619" s="6"/>
      <c r="Q3619" s="11"/>
      <c r="R3619" s="6"/>
      <c r="S3619" s="6"/>
      <c r="T3619" s="6"/>
      <c r="U3619" s="17"/>
      <c r="V3619" s="17"/>
      <c r="W3619" s="11"/>
      <c r="X3619" s="6"/>
      <c r="Y3619" s="6"/>
      <c r="Z3619" s="6"/>
      <c r="AA3619" s="6"/>
      <c r="AB3619" s="6"/>
      <c r="AZ3619" t="s">
        <v>5826</v>
      </c>
      <c r="BA3619" t="s">
        <v>5207</v>
      </c>
      <c r="BB3619" t="s">
        <v>20573</v>
      </c>
      <c r="BC3619" t="s">
        <v>3201</v>
      </c>
      <c r="BG3619" t="s">
        <v>18514</v>
      </c>
      <c r="BH3619" t="s">
        <v>21933</v>
      </c>
    </row>
    <row r="3620" spans="1:60" x14ac:dyDescent="0.25">
      <c r="A3620" s="16"/>
      <c r="B3620" s="6"/>
      <c r="C3620" s="6"/>
      <c r="D3620" s="6"/>
      <c r="E3620" s="6"/>
      <c r="F3620" s="6"/>
      <c r="G3620" s="6"/>
      <c r="H3620" s="6"/>
      <c r="I3620" s="6"/>
      <c r="J3620" s="6"/>
      <c r="K3620" s="6"/>
      <c r="L3620" s="6"/>
      <c r="M3620" s="6"/>
      <c r="N3620" s="6"/>
      <c r="O3620" s="10"/>
      <c r="P3620" s="6"/>
      <c r="Q3620" s="6"/>
      <c r="R3620" s="6"/>
      <c r="S3620" s="6"/>
      <c r="T3620" s="6"/>
      <c r="U3620" s="17"/>
      <c r="V3620" s="17"/>
      <c r="W3620" s="11"/>
      <c r="X3620" s="6"/>
      <c r="Y3620" s="6"/>
      <c r="Z3620" s="6"/>
      <c r="AA3620" s="6"/>
      <c r="AB3620" s="6"/>
      <c r="AZ3620" t="s">
        <v>5827</v>
      </c>
      <c r="BA3620" t="s">
        <v>5207</v>
      </c>
      <c r="BB3620" t="s">
        <v>20573</v>
      </c>
      <c r="BC3620" t="s">
        <v>3201</v>
      </c>
      <c r="BG3620" t="s">
        <v>18515</v>
      </c>
      <c r="BH3620" t="s">
        <v>21949</v>
      </c>
    </row>
    <row r="3621" spans="1:60" x14ac:dyDescent="0.25">
      <c r="A3621" s="16"/>
      <c r="B3621" s="6"/>
      <c r="C3621" s="6"/>
      <c r="D3621" s="6"/>
      <c r="E3621" s="6"/>
      <c r="F3621" s="6"/>
      <c r="G3621" s="6"/>
      <c r="H3621" s="6"/>
      <c r="I3621" s="6"/>
      <c r="J3621" s="6"/>
      <c r="K3621" s="6"/>
      <c r="L3621" s="6"/>
      <c r="M3621" s="6"/>
      <c r="N3621" s="6"/>
      <c r="O3621" s="10"/>
      <c r="P3621" s="6"/>
      <c r="Q3621" s="6"/>
      <c r="R3621" s="6"/>
      <c r="S3621" s="6"/>
      <c r="T3621" s="6"/>
      <c r="U3621" s="17"/>
      <c r="V3621" s="17"/>
      <c r="W3621" s="11"/>
      <c r="X3621" s="6"/>
      <c r="Y3621" s="6"/>
      <c r="Z3621" s="6"/>
      <c r="AA3621" s="6"/>
      <c r="AB3621" s="6"/>
      <c r="AZ3621" t="s">
        <v>5828</v>
      </c>
      <c r="BA3621" t="s">
        <v>5207</v>
      </c>
      <c r="BB3621" t="s">
        <v>20573</v>
      </c>
      <c r="BC3621" t="s">
        <v>3201</v>
      </c>
      <c r="BG3621" t="s">
        <v>18516</v>
      </c>
      <c r="BH3621" t="s">
        <v>9267</v>
      </c>
    </row>
    <row r="3622" spans="1:60" x14ac:dyDescent="0.25">
      <c r="A3622" s="9"/>
      <c r="B3622" s="6"/>
      <c r="C3622" s="6"/>
      <c r="D3622" s="6"/>
      <c r="E3622" s="6"/>
      <c r="F3622" s="6"/>
      <c r="G3622" s="6"/>
      <c r="H3622" s="6"/>
      <c r="I3622" s="6"/>
      <c r="J3622" s="6"/>
      <c r="K3622" s="6"/>
      <c r="L3622" s="6"/>
      <c r="M3622" s="6"/>
      <c r="N3622" s="6"/>
      <c r="O3622" s="10"/>
      <c r="P3622" s="6"/>
      <c r="Q3622" s="11"/>
      <c r="R3622" s="6"/>
      <c r="S3622" s="6"/>
      <c r="T3622" s="6"/>
      <c r="U3622" s="6"/>
      <c r="V3622" s="6"/>
      <c r="W3622" s="11"/>
      <c r="X3622" s="6"/>
      <c r="Y3622" s="6"/>
      <c r="Z3622" s="6"/>
      <c r="AA3622" s="6"/>
      <c r="AB3622" s="6"/>
      <c r="AZ3622" t="s">
        <v>5829</v>
      </c>
      <c r="BA3622" t="s">
        <v>5207</v>
      </c>
      <c r="BB3622" t="s">
        <v>20573</v>
      </c>
      <c r="BC3622" t="s">
        <v>3201</v>
      </c>
      <c r="BG3622" t="s">
        <v>18517</v>
      </c>
      <c r="BH3622" t="s">
        <v>9234</v>
      </c>
    </row>
    <row r="3623" spans="1:60" x14ac:dyDescent="0.25">
      <c r="A3623" s="9"/>
      <c r="B3623" s="6"/>
      <c r="C3623" s="6"/>
      <c r="D3623" s="6"/>
      <c r="E3623" s="6"/>
      <c r="F3623" s="6"/>
      <c r="G3623" s="6"/>
      <c r="H3623" s="6"/>
      <c r="I3623" s="6"/>
      <c r="J3623" s="6"/>
      <c r="K3623" s="6"/>
      <c r="L3623" s="6"/>
      <c r="M3623" s="6"/>
      <c r="N3623" s="6"/>
      <c r="O3623" s="10"/>
      <c r="P3623" s="6"/>
      <c r="Q3623" s="11"/>
      <c r="R3623" s="6"/>
      <c r="S3623" s="6"/>
      <c r="T3623" s="6"/>
      <c r="U3623" s="6"/>
      <c r="V3623" s="6"/>
      <c r="W3623" s="11"/>
      <c r="X3623" s="6"/>
      <c r="Y3623" s="6"/>
      <c r="Z3623" s="6"/>
      <c r="AA3623" s="6"/>
      <c r="AB3623" s="6"/>
      <c r="AZ3623" t="s">
        <v>5830</v>
      </c>
      <c r="BA3623" t="s">
        <v>5207</v>
      </c>
      <c r="BB3623" t="s">
        <v>20573</v>
      </c>
      <c r="BC3623" t="s">
        <v>3201</v>
      </c>
      <c r="BG3623" t="s">
        <v>18518</v>
      </c>
      <c r="BH3623" t="s">
        <v>9267</v>
      </c>
    </row>
    <row r="3624" spans="1:60" x14ac:dyDescent="0.25">
      <c r="A3624" s="9"/>
      <c r="B3624" s="6"/>
      <c r="C3624" s="6"/>
      <c r="D3624" s="6"/>
      <c r="E3624" s="6"/>
      <c r="F3624" s="6"/>
      <c r="G3624" s="6"/>
      <c r="H3624" s="6"/>
      <c r="I3624" s="6"/>
      <c r="J3624" s="6"/>
      <c r="K3624" s="6"/>
      <c r="L3624" s="6"/>
      <c r="M3624" s="6"/>
      <c r="N3624" s="6"/>
      <c r="O3624" s="10"/>
      <c r="P3624" s="6"/>
      <c r="Q3624" s="6"/>
      <c r="R3624" s="6"/>
      <c r="S3624" s="6"/>
      <c r="T3624" s="6"/>
      <c r="U3624" s="6"/>
      <c r="V3624" s="6"/>
      <c r="W3624" s="11"/>
      <c r="X3624" s="6"/>
      <c r="Y3624" s="6"/>
      <c r="Z3624" s="6"/>
      <c r="AA3624" s="6"/>
      <c r="AB3624" s="6"/>
      <c r="AZ3624" t="s">
        <v>5831</v>
      </c>
      <c r="BA3624" t="s">
        <v>5207</v>
      </c>
      <c r="BB3624" t="s">
        <v>20573</v>
      </c>
      <c r="BC3624" t="s">
        <v>3201</v>
      </c>
      <c r="BG3624" t="s">
        <v>18519</v>
      </c>
      <c r="BH3624" t="s">
        <v>9232</v>
      </c>
    </row>
    <row r="3625" spans="1:60" x14ac:dyDescent="0.25">
      <c r="A3625" s="9"/>
      <c r="B3625" s="6"/>
      <c r="C3625" s="6"/>
      <c r="D3625" s="6"/>
      <c r="E3625" s="6"/>
      <c r="F3625" s="6"/>
      <c r="G3625" s="6"/>
      <c r="H3625" s="6"/>
      <c r="I3625" s="6"/>
      <c r="J3625" s="6"/>
      <c r="K3625" s="6"/>
      <c r="L3625" s="6"/>
      <c r="M3625" s="6"/>
      <c r="N3625" s="6"/>
      <c r="O3625" s="10"/>
      <c r="P3625" s="6"/>
      <c r="Q3625" s="11"/>
      <c r="R3625" s="6"/>
      <c r="S3625" s="6"/>
      <c r="T3625" s="6"/>
      <c r="U3625" s="6"/>
      <c r="V3625" s="6"/>
      <c r="W3625" s="11"/>
      <c r="X3625" s="6"/>
      <c r="Y3625" s="6"/>
      <c r="Z3625" s="6"/>
      <c r="AA3625" s="6"/>
      <c r="AB3625" s="6"/>
      <c r="AZ3625" t="s">
        <v>5832</v>
      </c>
      <c r="BA3625" t="s">
        <v>5207</v>
      </c>
      <c r="BB3625" t="s">
        <v>20573</v>
      </c>
      <c r="BC3625" t="s">
        <v>3201</v>
      </c>
      <c r="BG3625" t="s">
        <v>18520</v>
      </c>
      <c r="BH3625" t="s">
        <v>9278</v>
      </c>
    </row>
    <row r="3626" spans="1:60" x14ac:dyDescent="0.25">
      <c r="A3626" s="9"/>
      <c r="B3626" s="6"/>
      <c r="C3626" s="6"/>
      <c r="D3626" s="6"/>
      <c r="E3626" s="6"/>
      <c r="F3626" s="6"/>
      <c r="G3626" s="6"/>
      <c r="H3626" s="6"/>
      <c r="I3626" s="6"/>
      <c r="J3626" s="6"/>
      <c r="K3626" s="6"/>
      <c r="L3626" s="6"/>
      <c r="M3626" s="6"/>
      <c r="N3626" s="6"/>
      <c r="O3626" s="10"/>
      <c r="P3626" s="6"/>
      <c r="Q3626" s="6"/>
      <c r="R3626" s="6"/>
      <c r="S3626" s="6"/>
      <c r="T3626" s="6"/>
      <c r="U3626" s="6"/>
      <c r="V3626" s="6"/>
      <c r="W3626" s="11"/>
      <c r="X3626" s="6"/>
      <c r="Y3626" s="6"/>
      <c r="Z3626" s="6"/>
      <c r="AA3626" s="6"/>
      <c r="AB3626" s="6"/>
      <c r="AZ3626" t="s">
        <v>5833</v>
      </c>
      <c r="BA3626" t="s">
        <v>5207</v>
      </c>
      <c r="BB3626" t="s">
        <v>20573</v>
      </c>
      <c r="BC3626" t="s">
        <v>7263</v>
      </c>
      <c r="BG3626" t="s">
        <v>18521</v>
      </c>
      <c r="BH3626" t="s">
        <v>9270</v>
      </c>
    </row>
    <row r="3627" spans="1:60" x14ac:dyDescent="0.25">
      <c r="A3627" s="16"/>
      <c r="B3627" s="6"/>
      <c r="C3627" s="6"/>
      <c r="D3627" s="6"/>
      <c r="E3627" s="6"/>
      <c r="F3627" s="6"/>
      <c r="G3627" s="6"/>
      <c r="H3627" s="6"/>
      <c r="I3627" s="6"/>
      <c r="J3627" s="6"/>
      <c r="K3627" s="6"/>
      <c r="L3627" s="6"/>
      <c r="M3627" s="6"/>
      <c r="N3627" s="6"/>
      <c r="O3627" s="10"/>
      <c r="P3627" s="6"/>
      <c r="Q3627" s="6"/>
      <c r="R3627" s="6"/>
      <c r="S3627" s="6"/>
      <c r="T3627" s="6"/>
      <c r="U3627" s="17"/>
      <c r="V3627" s="17"/>
      <c r="W3627" s="11"/>
      <c r="X3627" s="6"/>
      <c r="Y3627" s="6"/>
      <c r="Z3627" s="6"/>
      <c r="AA3627" s="6"/>
      <c r="AB3627" s="6"/>
      <c r="AZ3627" t="s">
        <v>5834</v>
      </c>
      <c r="BA3627" t="s">
        <v>5207</v>
      </c>
      <c r="BB3627" t="s">
        <v>20573</v>
      </c>
      <c r="BC3627" t="s">
        <v>7263</v>
      </c>
      <c r="BG3627" t="s">
        <v>18522</v>
      </c>
      <c r="BH3627" t="s">
        <v>9260</v>
      </c>
    </row>
    <row r="3628" spans="1:60" x14ac:dyDescent="0.25">
      <c r="A3628" s="9"/>
      <c r="B3628" s="6"/>
      <c r="C3628" s="6"/>
      <c r="D3628" s="6"/>
      <c r="E3628" s="6"/>
      <c r="F3628" s="6"/>
      <c r="G3628" s="6"/>
      <c r="H3628" s="6"/>
      <c r="I3628" s="6"/>
      <c r="J3628" s="6"/>
      <c r="K3628" s="6"/>
      <c r="L3628" s="6"/>
      <c r="M3628" s="6"/>
      <c r="N3628" s="6"/>
      <c r="O3628" s="10"/>
      <c r="P3628" s="6"/>
      <c r="Q3628" s="11"/>
      <c r="R3628" s="6"/>
      <c r="S3628" s="6"/>
      <c r="T3628" s="6"/>
      <c r="U3628" s="6"/>
      <c r="V3628" s="6"/>
      <c r="W3628" s="11"/>
      <c r="X3628" s="6"/>
      <c r="Y3628" s="6"/>
      <c r="Z3628" s="6"/>
      <c r="AA3628" s="6"/>
      <c r="AB3628" s="6"/>
      <c r="AZ3628" t="s">
        <v>5835</v>
      </c>
      <c r="BA3628" t="s">
        <v>5207</v>
      </c>
      <c r="BB3628" t="s">
        <v>20573</v>
      </c>
      <c r="BC3628" t="s">
        <v>7263</v>
      </c>
      <c r="BG3628" t="s">
        <v>18523</v>
      </c>
      <c r="BH3628" t="s">
        <v>9237</v>
      </c>
    </row>
    <row r="3629" spans="1:60" x14ac:dyDescent="0.25">
      <c r="A3629" s="16"/>
      <c r="B3629" s="6"/>
      <c r="C3629" s="6"/>
      <c r="D3629" s="6"/>
      <c r="E3629" s="6"/>
      <c r="F3629" s="6"/>
      <c r="G3629" s="6"/>
      <c r="H3629" s="6"/>
      <c r="I3629" s="6"/>
      <c r="J3629" s="6"/>
      <c r="K3629" s="6"/>
      <c r="L3629" s="6"/>
      <c r="M3629" s="6"/>
      <c r="N3629" s="6"/>
      <c r="O3629" s="10"/>
      <c r="P3629" s="6"/>
      <c r="Q3629" s="6"/>
      <c r="R3629" s="6"/>
      <c r="S3629" s="6"/>
      <c r="T3629" s="6"/>
      <c r="U3629" s="17"/>
      <c r="V3629" s="17"/>
      <c r="W3629" s="11"/>
      <c r="X3629" s="6"/>
      <c r="Y3629" s="6"/>
      <c r="Z3629" s="6"/>
      <c r="AA3629" s="6"/>
      <c r="AB3629" s="6"/>
      <c r="AZ3629" t="s">
        <v>5836</v>
      </c>
      <c r="BA3629" t="s">
        <v>5207</v>
      </c>
      <c r="BB3629" t="s">
        <v>20573</v>
      </c>
      <c r="BC3629" t="s">
        <v>7263</v>
      </c>
      <c r="BG3629" t="s">
        <v>18524</v>
      </c>
      <c r="BH3629" t="s">
        <v>9234</v>
      </c>
    </row>
    <row r="3630" spans="1:60" x14ac:dyDescent="0.25">
      <c r="A3630" s="12"/>
      <c r="B3630" s="13"/>
      <c r="C3630" s="13"/>
      <c r="D3630" s="13"/>
      <c r="E3630" s="13"/>
      <c r="F3630" s="13"/>
      <c r="G3630" s="13"/>
      <c r="H3630" s="13"/>
      <c r="I3630" s="13"/>
      <c r="J3630" s="13"/>
      <c r="K3630" s="13"/>
      <c r="L3630" s="13"/>
      <c r="M3630" s="13"/>
      <c r="N3630" s="13"/>
      <c r="O3630" s="14"/>
      <c r="P3630" s="13"/>
      <c r="Q3630" s="15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Z3630" t="s">
        <v>5837</v>
      </c>
      <c r="BA3630" t="s">
        <v>5207</v>
      </c>
      <c r="BB3630" t="s">
        <v>20573</v>
      </c>
      <c r="BC3630" t="s">
        <v>7263</v>
      </c>
      <c r="BG3630" t="s">
        <v>18525</v>
      </c>
      <c r="BH3630" t="s">
        <v>21950</v>
      </c>
    </row>
    <row r="3631" spans="1:60" x14ac:dyDescent="0.25">
      <c r="A3631" s="9"/>
      <c r="B3631" s="6"/>
      <c r="C3631" s="6"/>
      <c r="D3631" s="6"/>
      <c r="E3631" s="6"/>
      <c r="F3631" s="6"/>
      <c r="G3631" s="6"/>
      <c r="H3631" s="6"/>
      <c r="I3631" s="6"/>
      <c r="J3631" s="6"/>
      <c r="K3631" s="6"/>
      <c r="L3631" s="6"/>
      <c r="M3631" s="6"/>
      <c r="N3631" s="6"/>
      <c r="O3631" s="10"/>
      <c r="P3631" s="6"/>
      <c r="Q3631" s="6"/>
      <c r="R3631" s="6"/>
      <c r="S3631" s="6"/>
      <c r="T3631" s="6"/>
      <c r="U3631" s="6"/>
      <c r="V3631" s="6"/>
      <c r="W3631" s="11"/>
      <c r="X3631" s="6"/>
      <c r="Y3631" s="6"/>
      <c r="Z3631" s="6"/>
      <c r="AA3631" s="6"/>
      <c r="AB3631" s="6"/>
      <c r="AZ3631" t="s">
        <v>5838</v>
      </c>
      <c r="BA3631" t="s">
        <v>5207</v>
      </c>
      <c r="BB3631" t="s">
        <v>20573</v>
      </c>
      <c r="BC3631" t="s">
        <v>7263</v>
      </c>
      <c r="BG3631" t="s">
        <v>18526</v>
      </c>
      <c r="BH3631" t="s">
        <v>21935</v>
      </c>
    </row>
    <row r="3632" spans="1:60" x14ac:dyDescent="0.25">
      <c r="A3632" s="9"/>
      <c r="B3632" s="6"/>
      <c r="C3632" s="6"/>
      <c r="D3632" s="6"/>
      <c r="E3632" s="6"/>
      <c r="F3632" s="6"/>
      <c r="G3632" s="6"/>
      <c r="H3632" s="6"/>
      <c r="I3632" s="6"/>
      <c r="J3632" s="6"/>
      <c r="K3632" s="6"/>
      <c r="L3632" s="6"/>
      <c r="M3632" s="6"/>
      <c r="N3632" s="6"/>
      <c r="O3632" s="10"/>
      <c r="P3632" s="6"/>
      <c r="Q3632" s="6"/>
      <c r="R3632" s="6"/>
      <c r="S3632" s="6"/>
      <c r="T3632" s="6"/>
      <c r="U3632" s="6"/>
      <c r="V3632" s="6"/>
      <c r="W3632" s="11"/>
      <c r="X3632" s="6"/>
      <c r="Y3632" s="6"/>
      <c r="Z3632" s="6"/>
      <c r="AA3632" s="6"/>
      <c r="AB3632" s="6"/>
      <c r="AZ3632" t="s">
        <v>5839</v>
      </c>
      <c r="BA3632" t="s">
        <v>5207</v>
      </c>
      <c r="BB3632" t="s">
        <v>20573</v>
      </c>
      <c r="BC3632" t="s">
        <v>3201</v>
      </c>
      <c r="BG3632" t="s">
        <v>18527</v>
      </c>
      <c r="BH3632" t="s">
        <v>21903</v>
      </c>
    </row>
    <row r="3633" spans="1:60" x14ac:dyDescent="0.25">
      <c r="A3633" s="16"/>
      <c r="B3633" s="6"/>
      <c r="C3633" s="6"/>
      <c r="D3633" s="6"/>
      <c r="E3633" s="6"/>
      <c r="F3633" s="6"/>
      <c r="G3633" s="6"/>
      <c r="H3633" s="6"/>
      <c r="I3633" s="6"/>
      <c r="J3633" s="6"/>
      <c r="K3633" s="6"/>
      <c r="L3633" s="6"/>
      <c r="M3633" s="6"/>
      <c r="N3633" s="6"/>
      <c r="O3633" s="10"/>
      <c r="P3633" s="6"/>
      <c r="Q3633" s="6"/>
      <c r="R3633" s="6"/>
      <c r="S3633" s="6"/>
      <c r="T3633" s="6"/>
      <c r="U3633" s="17"/>
      <c r="V3633" s="17"/>
      <c r="W3633" s="11"/>
      <c r="X3633" s="6"/>
      <c r="Y3633" s="6"/>
      <c r="Z3633" s="6"/>
      <c r="AA3633" s="6"/>
      <c r="AB3633" s="6"/>
      <c r="AZ3633" t="s">
        <v>5840</v>
      </c>
      <c r="BA3633" t="s">
        <v>5207</v>
      </c>
      <c r="BB3633" t="s">
        <v>20573</v>
      </c>
      <c r="BC3633" t="s">
        <v>7263</v>
      </c>
      <c r="BG3633" t="s">
        <v>18528</v>
      </c>
      <c r="BH3633" t="s">
        <v>21948</v>
      </c>
    </row>
    <row r="3634" spans="1:60" x14ac:dyDescent="0.25">
      <c r="A3634" s="12"/>
      <c r="B3634" s="13"/>
      <c r="C3634" s="13"/>
      <c r="D3634" s="13"/>
      <c r="E3634" s="13"/>
      <c r="F3634" s="13"/>
      <c r="G3634" s="13"/>
      <c r="H3634" s="13"/>
      <c r="I3634" s="13"/>
      <c r="J3634" s="13"/>
      <c r="K3634" s="13"/>
      <c r="L3634" s="13"/>
      <c r="M3634" s="13"/>
      <c r="N3634" s="13"/>
      <c r="O3634" s="14"/>
      <c r="P3634" s="13"/>
      <c r="Q3634" s="15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Z3634" t="s">
        <v>5841</v>
      </c>
      <c r="BA3634" t="s">
        <v>5207</v>
      </c>
      <c r="BB3634" t="s">
        <v>20573</v>
      </c>
      <c r="BC3634" t="s">
        <v>7263</v>
      </c>
      <c r="BG3634" t="s">
        <v>18529</v>
      </c>
      <c r="BH3634" t="s">
        <v>9267</v>
      </c>
    </row>
    <row r="3635" spans="1:60" x14ac:dyDescent="0.25">
      <c r="A3635" s="9"/>
      <c r="B3635" s="6"/>
      <c r="C3635" s="6"/>
      <c r="D3635" s="6"/>
      <c r="E3635" s="6"/>
      <c r="F3635" s="6"/>
      <c r="G3635" s="6"/>
      <c r="H3635" s="6"/>
      <c r="I3635" s="6"/>
      <c r="J3635" s="6"/>
      <c r="K3635" s="6"/>
      <c r="L3635" s="6"/>
      <c r="M3635" s="6"/>
      <c r="N3635" s="6"/>
      <c r="O3635" s="10"/>
      <c r="P3635" s="6"/>
      <c r="Q3635" s="11"/>
      <c r="R3635" s="6"/>
      <c r="S3635" s="6"/>
      <c r="T3635" s="6"/>
      <c r="U3635" s="6"/>
      <c r="V3635" s="6"/>
      <c r="W3635" s="11"/>
      <c r="X3635" s="6"/>
      <c r="Y3635" s="6"/>
      <c r="Z3635" s="6"/>
      <c r="AA3635" s="6"/>
      <c r="AB3635" s="6"/>
      <c r="AZ3635" t="s">
        <v>5842</v>
      </c>
      <c r="BA3635" t="s">
        <v>5207</v>
      </c>
      <c r="BB3635" t="s">
        <v>20573</v>
      </c>
      <c r="BC3635" t="s">
        <v>7263</v>
      </c>
      <c r="BG3635" t="s">
        <v>18530</v>
      </c>
      <c r="BH3635" t="s">
        <v>21950</v>
      </c>
    </row>
    <row r="3636" spans="1:60" x14ac:dyDescent="0.25">
      <c r="A3636" s="16"/>
      <c r="B3636" s="6"/>
      <c r="C3636" s="6"/>
      <c r="D3636" s="6"/>
      <c r="E3636" s="6"/>
      <c r="F3636" s="6"/>
      <c r="G3636" s="6"/>
      <c r="H3636" s="6"/>
      <c r="I3636" s="6"/>
      <c r="J3636" s="6"/>
      <c r="K3636" s="6"/>
      <c r="L3636" s="6"/>
      <c r="M3636" s="6"/>
      <c r="N3636" s="6"/>
      <c r="O3636" s="10"/>
      <c r="P3636" s="6"/>
      <c r="Q3636" s="6"/>
      <c r="R3636" s="6"/>
      <c r="S3636" s="6"/>
      <c r="T3636" s="6"/>
      <c r="U3636" s="17"/>
      <c r="V3636" s="17"/>
      <c r="W3636" s="11"/>
      <c r="X3636" s="6"/>
      <c r="Y3636" s="6"/>
      <c r="Z3636" s="6"/>
      <c r="AA3636" s="6"/>
      <c r="AB3636" s="6"/>
      <c r="AZ3636" t="s">
        <v>5843</v>
      </c>
      <c r="BA3636" t="s">
        <v>5207</v>
      </c>
      <c r="BB3636" t="s">
        <v>20573</v>
      </c>
      <c r="BC3636" t="s">
        <v>3200</v>
      </c>
      <c r="BG3636" t="s">
        <v>18531</v>
      </c>
      <c r="BH3636" t="s">
        <v>9288</v>
      </c>
    </row>
    <row r="3637" spans="1:60" x14ac:dyDescent="0.25">
      <c r="A3637" s="9"/>
      <c r="B3637" s="6"/>
      <c r="C3637" s="6"/>
      <c r="D3637" s="6"/>
      <c r="E3637" s="6"/>
      <c r="F3637" s="6"/>
      <c r="G3637" s="6"/>
      <c r="H3637" s="6"/>
      <c r="I3637" s="6"/>
      <c r="J3637" s="6"/>
      <c r="K3637" s="6"/>
      <c r="L3637" s="6"/>
      <c r="M3637" s="6"/>
      <c r="N3637" s="6"/>
      <c r="O3637" s="10"/>
      <c r="P3637" s="6"/>
      <c r="Q3637" s="11"/>
      <c r="R3637" s="6"/>
      <c r="S3637" s="6"/>
      <c r="T3637" s="6"/>
      <c r="U3637" s="6"/>
      <c r="V3637" s="6"/>
      <c r="W3637" s="11"/>
      <c r="X3637" s="6"/>
      <c r="Y3637" s="6"/>
      <c r="Z3637" s="6"/>
      <c r="AA3637" s="6"/>
      <c r="AB3637" s="6"/>
      <c r="AZ3637" t="s">
        <v>5844</v>
      </c>
      <c r="BA3637" t="s">
        <v>5207</v>
      </c>
      <c r="BB3637" t="s">
        <v>20573</v>
      </c>
      <c r="BC3637" t="s">
        <v>3200</v>
      </c>
      <c r="BG3637" t="s">
        <v>18532</v>
      </c>
      <c r="BH3637" t="s">
        <v>9216</v>
      </c>
    </row>
    <row r="3638" spans="1:60" x14ac:dyDescent="0.25">
      <c r="A3638" s="16"/>
      <c r="B3638" s="6"/>
      <c r="C3638" s="6"/>
      <c r="D3638" s="6"/>
      <c r="E3638" s="6"/>
      <c r="F3638" s="6"/>
      <c r="G3638" s="6"/>
      <c r="H3638" s="6"/>
      <c r="I3638" s="6"/>
      <c r="J3638" s="6"/>
      <c r="K3638" s="6"/>
      <c r="L3638" s="6"/>
      <c r="M3638" s="6"/>
      <c r="N3638" s="6"/>
      <c r="O3638" s="10"/>
      <c r="P3638" s="6"/>
      <c r="Q3638" s="11"/>
      <c r="R3638" s="6"/>
      <c r="S3638" s="6"/>
      <c r="T3638" s="6"/>
      <c r="U3638" s="17"/>
      <c r="V3638" s="17"/>
      <c r="W3638" s="11"/>
      <c r="X3638" s="6"/>
      <c r="Y3638" s="6"/>
      <c r="Z3638" s="6"/>
      <c r="AA3638" s="6"/>
      <c r="AB3638" s="6"/>
      <c r="AZ3638" t="s">
        <v>5845</v>
      </c>
      <c r="BA3638" t="s">
        <v>5207</v>
      </c>
      <c r="BB3638" t="s">
        <v>20573</v>
      </c>
      <c r="BC3638" t="s">
        <v>3200</v>
      </c>
      <c r="BG3638" t="s">
        <v>18533</v>
      </c>
      <c r="BH3638" t="s">
        <v>21921</v>
      </c>
    </row>
    <row r="3639" spans="1:60" x14ac:dyDescent="0.25">
      <c r="A3639" s="16"/>
      <c r="B3639" s="6"/>
      <c r="C3639" s="6"/>
      <c r="D3639" s="6"/>
      <c r="E3639" s="6"/>
      <c r="F3639" s="6"/>
      <c r="G3639" s="6"/>
      <c r="H3639" s="6"/>
      <c r="I3639" s="6"/>
      <c r="J3639" s="6"/>
      <c r="K3639" s="6"/>
      <c r="L3639" s="6"/>
      <c r="M3639" s="6"/>
      <c r="N3639" s="6"/>
      <c r="O3639" s="10"/>
      <c r="P3639" s="6"/>
      <c r="Q3639" s="11"/>
      <c r="R3639" s="6"/>
      <c r="S3639" s="6"/>
      <c r="T3639" s="6"/>
      <c r="U3639" s="17"/>
      <c r="V3639" s="17"/>
      <c r="W3639" s="11"/>
      <c r="X3639" s="6"/>
      <c r="Y3639" s="6"/>
      <c r="Z3639" s="6"/>
      <c r="AA3639" s="6"/>
      <c r="AB3639" s="6"/>
      <c r="AZ3639" t="s">
        <v>5846</v>
      </c>
      <c r="BA3639" t="s">
        <v>5207</v>
      </c>
      <c r="BB3639" t="s">
        <v>20573</v>
      </c>
      <c r="BC3639" t="s">
        <v>3201</v>
      </c>
      <c r="BG3639" t="s">
        <v>18534</v>
      </c>
      <c r="BH3639" t="s">
        <v>21951</v>
      </c>
    </row>
    <row r="3640" spans="1:60" x14ac:dyDescent="0.25">
      <c r="A3640" s="16"/>
      <c r="B3640" s="6"/>
      <c r="C3640" s="6"/>
      <c r="D3640" s="6"/>
      <c r="E3640" s="6"/>
      <c r="F3640" s="6"/>
      <c r="G3640" s="6"/>
      <c r="H3640" s="6"/>
      <c r="I3640" s="6"/>
      <c r="J3640" s="6"/>
      <c r="K3640" s="6"/>
      <c r="L3640" s="6"/>
      <c r="M3640" s="6"/>
      <c r="N3640" s="6"/>
      <c r="O3640" s="10"/>
      <c r="P3640" s="6"/>
      <c r="Q3640" s="6"/>
      <c r="R3640" s="6"/>
      <c r="S3640" s="6"/>
      <c r="T3640" s="6"/>
      <c r="U3640" s="17"/>
      <c r="V3640" s="17"/>
      <c r="W3640" s="11"/>
      <c r="X3640" s="6"/>
      <c r="Y3640" s="6"/>
      <c r="Z3640" s="6"/>
      <c r="AA3640" s="6"/>
      <c r="AB3640" s="6"/>
      <c r="AZ3640" t="s">
        <v>5847</v>
      </c>
      <c r="BA3640" t="s">
        <v>5207</v>
      </c>
      <c r="BB3640" t="s">
        <v>20573</v>
      </c>
      <c r="BC3640" t="s">
        <v>3201</v>
      </c>
      <c r="BG3640" t="s">
        <v>18535</v>
      </c>
      <c r="BH3640" t="s">
        <v>9288</v>
      </c>
    </row>
    <row r="3641" spans="1:60" x14ac:dyDescent="0.25">
      <c r="A3641" s="9"/>
      <c r="B3641" s="6"/>
      <c r="C3641" s="6"/>
      <c r="D3641" s="6"/>
      <c r="E3641" s="6"/>
      <c r="F3641" s="6"/>
      <c r="G3641" s="6"/>
      <c r="H3641" s="6"/>
      <c r="I3641" s="6"/>
      <c r="J3641" s="6"/>
      <c r="K3641" s="6"/>
      <c r="L3641" s="6"/>
      <c r="M3641" s="6"/>
      <c r="N3641" s="6"/>
      <c r="O3641" s="10"/>
      <c r="P3641" s="6"/>
      <c r="Q3641" s="6"/>
      <c r="R3641" s="6"/>
      <c r="S3641" s="6"/>
      <c r="T3641" s="6"/>
      <c r="U3641" s="6"/>
      <c r="V3641" s="6"/>
      <c r="W3641" s="11"/>
      <c r="X3641" s="6"/>
      <c r="Y3641" s="6"/>
      <c r="Z3641" s="6"/>
      <c r="AA3641" s="6"/>
      <c r="AB3641" s="6"/>
      <c r="AZ3641" t="s">
        <v>5848</v>
      </c>
      <c r="BA3641" t="s">
        <v>5207</v>
      </c>
      <c r="BB3641" t="s">
        <v>20573</v>
      </c>
      <c r="BC3641" t="s">
        <v>3201</v>
      </c>
      <c r="BG3641" t="s">
        <v>18536</v>
      </c>
      <c r="BH3641" t="s">
        <v>9280</v>
      </c>
    </row>
    <row r="3642" spans="1:60" x14ac:dyDescent="0.25">
      <c r="A3642" s="9"/>
      <c r="B3642" s="6"/>
      <c r="C3642" s="6"/>
      <c r="D3642" s="6"/>
      <c r="E3642" s="6"/>
      <c r="F3642" s="6"/>
      <c r="G3642" s="6"/>
      <c r="H3642" s="6"/>
      <c r="I3642" s="6"/>
      <c r="J3642" s="6"/>
      <c r="K3642" s="6"/>
      <c r="L3642" s="6"/>
      <c r="M3642" s="6"/>
      <c r="N3642" s="6"/>
      <c r="O3642" s="10"/>
      <c r="P3642" s="6"/>
      <c r="Q3642" s="6"/>
      <c r="R3642" s="6"/>
      <c r="S3642" s="6"/>
      <c r="T3642" s="6"/>
      <c r="U3642" s="6"/>
      <c r="V3642" s="6"/>
      <c r="W3642" s="11"/>
      <c r="X3642" s="6"/>
      <c r="Y3642" s="6"/>
      <c r="Z3642" s="6"/>
      <c r="AA3642" s="6"/>
      <c r="AB3642" s="6"/>
      <c r="AZ3642" t="s">
        <v>5849</v>
      </c>
      <c r="BA3642" t="s">
        <v>5207</v>
      </c>
      <c r="BB3642" t="s">
        <v>20573</v>
      </c>
      <c r="BC3642" t="s">
        <v>3201</v>
      </c>
      <c r="BG3642" t="s">
        <v>18537</v>
      </c>
      <c r="BH3642" t="s">
        <v>9271</v>
      </c>
    </row>
    <row r="3643" spans="1:60" x14ac:dyDescent="0.25">
      <c r="A3643" s="16"/>
      <c r="B3643" s="6"/>
      <c r="C3643" s="6"/>
      <c r="D3643" s="6"/>
      <c r="E3643" s="6"/>
      <c r="F3643" s="6"/>
      <c r="G3643" s="6"/>
      <c r="H3643" s="6"/>
      <c r="I3643" s="6"/>
      <c r="J3643" s="6"/>
      <c r="K3643" s="6"/>
      <c r="L3643" s="6"/>
      <c r="M3643" s="6"/>
      <c r="N3643" s="6"/>
      <c r="O3643" s="10"/>
      <c r="P3643" s="6"/>
      <c r="Q3643" s="11"/>
      <c r="R3643" s="6"/>
      <c r="S3643" s="6"/>
      <c r="T3643" s="6"/>
      <c r="U3643" s="17"/>
      <c r="V3643" s="17"/>
      <c r="W3643" s="11"/>
      <c r="X3643" s="6"/>
      <c r="Y3643" s="6"/>
      <c r="Z3643" s="6"/>
      <c r="AA3643" s="6"/>
      <c r="AB3643" s="6"/>
      <c r="AZ3643" t="s">
        <v>5850</v>
      </c>
      <c r="BA3643" t="s">
        <v>5207</v>
      </c>
      <c r="BB3643" t="s">
        <v>20573</v>
      </c>
      <c r="BC3643" t="s">
        <v>3201</v>
      </c>
      <c r="BG3643" t="s">
        <v>18538</v>
      </c>
      <c r="BH3643" t="s">
        <v>21952</v>
      </c>
    </row>
    <row r="3644" spans="1:60" x14ac:dyDescent="0.25">
      <c r="A3644" s="16"/>
      <c r="B3644" s="6"/>
      <c r="C3644" s="6"/>
      <c r="D3644" s="6"/>
      <c r="E3644" s="6"/>
      <c r="F3644" s="6"/>
      <c r="G3644" s="6"/>
      <c r="H3644" s="6"/>
      <c r="I3644" s="6"/>
      <c r="J3644" s="6"/>
      <c r="K3644" s="6"/>
      <c r="L3644" s="6"/>
      <c r="M3644" s="6"/>
      <c r="N3644" s="6"/>
      <c r="O3644" s="10"/>
      <c r="P3644" s="6"/>
      <c r="Q3644" s="6"/>
      <c r="R3644" s="6"/>
      <c r="S3644" s="6"/>
      <c r="T3644" s="6"/>
      <c r="U3644" s="17"/>
      <c r="V3644" s="17"/>
      <c r="W3644" s="11"/>
      <c r="X3644" s="6"/>
      <c r="Y3644" s="6"/>
      <c r="Z3644" s="6"/>
      <c r="AA3644" s="6"/>
      <c r="AB3644" s="6"/>
      <c r="AZ3644" t="s">
        <v>5851</v>
      </c>
      <c r="BA3644" t="s">
        <v>5207</v>
      </c>
      <c r="BB3644" t="s">
        <v>20573</v>
      </c>
      <c r="BC3644" t="s">
        <v>3201</v>
      </c>
      <c r="BG3644" t="s">
        <v>18539</v>
      </c>
      <c r="BH3644" t="s">
        <v>9216</v>
      </c>
    </row>
    <row r="3645" spans="1:60" x14ac:dyDescent="0.25">
      <c r="A3645" s="9"/>
      <c r="B3645" s="6"/>
      <c r="C3645" s="6"/>
      <c r="D3645" s="6"/>
      <c r="E3645" s="6"/>
      <c r="F3645" s="6"/>
      <c r="G3645" s="6"/>
      <c r="H3645" s="6"/>
      <c r="I3645" s="6"/>
      <c r="J3645" s="6"/>
      <c r="K3645" s="6"/>
      <c r="L3645" s="6"/>
      <c r="M3645" s="6"/>
      <c r="N3645" s="6"/>
      <c r="O3645" s="10"/>
      <c r="P3645" s="6"/>
      <c r="Q3645" s="11"/>
      <c r="R3645" s="6"/>
      <c r="S3645" s="6"/>
      <c r="T3645" s="6"/>
      <c r="U3645" s="6"/>
      <c r="V3645" s="6"/>
      <c r="W3645" s="11"/>
      <c r="X3645" s="6"/>
      <c r="Y3645" s="6"/>
      <c r="Z3645" s="6"/>
      <c r="AA3645" s="6"/>
      <c r="AB3645" s="6"/>
      <c r="AZ3645" t="s">
        <v>5852</v>
      </c>
      <c r="BA3645" t="s">
        <v>5207</v>
      </c>
      <c r="BB3645" t="s">
        <v>20573</v>
      </c>
      <c r="BC3645" t="s">
        <v>3201</v>
      </c>
      <c r="BG3645" t="s">
        <v>18540</v>
      </c>
      <c r="BH3645" t="s">
        <v>21921</v>
      </c>
    </row>
    <row r="3646" spans="1:60" x14ac:dyDescent="0.25">
      <c r="A3646" s="9"/>
      <c r="B3646" s="6"/>
      <c r="C3646" s="6"/>
      <c r="D3646" s="6"/>
      <c r="E3646" s="6"/>
      <c r="F3646" s="6"/>
      <c r="G3646" s="6"/>
      <c r="H3646" s="6"/>
      <c r="I3646" s="6"/>
      <c r="J3646" s="6"/>
      <c r="K3646" s="6"/>
      <c r="L3646" s="6"/>
      <c r="M3646" s="6"/>
      <c r="N3646" s="6"/>
      <c r="O3646" s="10"/>
      <c r="P3646" s="6"/>
      <c r="Q3646" s="11"/>
      <c r="R3646" s="6"/>
      <c r="S3646" s="6"/>
      <c r="T3646" s="6"/>
      <c r="U3646" s="6"/>
      <c r="V3646" s="6"/>
      <c r="W3646" s="11"/>
      <c r="X3646" s="6"/>
      <c r="Y3646" s="6"/>
      <c r="Z3646" s="6"/>
      <c r="AA3646" s="6"/>
      <c r="AB3646" s="6"/>
      <c r="AZ3646" t="s">
        <v>5853</v>
      </c>
      <c r="BA3646" t="s">
        <v>5207</v>
      </c>
      <c r="BB3646" t="s">
        <v>20573</v>
      </c>
      <c r="BC3646" t="s">
        <v>3201</v>
      </c>
      <c r="BG3646" t="s">
        <v>18541</v>
      </c>
      <c r="BH3646" t="s">
        <v>21951</v>
      </c>
    </row>
    <row r="3647" spans="1:60" x14ac:dyDescent="0.25">
      <c r="A3647" s="9"/>
      <c r="B3647" s="6"/>
      <c r="C3647" s="6"/>
      <c r="D3647" s="6"/>
      <c r="E3647" s="6"/>
      <c r="F3647" s="6"/>
      <c r="G3647" s="6"/>
      <c r="H3647" s="6"/>
      <c r="I3647" s="6"/>
      <c r="J3647" s="6"/>
      <c r="K3647" s="6"/>
      <c r="L3647" s="6"/>
      <c r="M3647" s="6"/>
      <c r="N3647" s="6"/>
      <c r="O3647" s="10"/>
      <c r="P3647" s="6"/>
      <c r="Q3647" s="11"/>
      <c r="R3647" s="6"/>
      <c r="S3647" s="6"/>
      <c r="T3647" s="6"/>
      <c r="U3647" s="6"/>
      <c r="V3647" s="6"/>
      <c r="W3647" s="11"/>
      <c r="X3647" s="6"/>
      <c r="Y3647" s="6"/>
      <c r="Z3647" s="6"/>
      <c r="AA3647" s="6"/>
      <c r="AB3647" s="6"/>
      <c r="AZ3647" t="s">
        <v>5854</v>
      </c>
      <c r="BA3647" t="s">
        <v>5207</v>
      </c>
      <c r="BB3647" t="s">
        <v>20573</v>
      </c>
      <c r="BC3647" t="s">
        <v>3201</v>
      </c>
      <c r="BG3647" t="s">
        <v>18542</v>
      </c>
      <c r="BH3647" t="s">
        <v>9288</v>
      </c>
    </row>
    <row r="3648" spans="1:60" x14ac:dyDescent="0.25">
      <c r="A3648" s="9"/>
      <c r="B3648" s="6"/>
      <c r="C3648" s="6"/>
      <c r="D3648" s="6"/>
      <c r="E3648" s="6"/>
      <c r="F3648" s="6"/>
      <c r="G3648" s="6"/>
      <c r="H3648" s="6"/>
      <c r="I3648" s="6"/>
      <c r="J3648" s="6"/>
      <c r="K3648" s="6"/>
      <c r="L3648" s="6"/>
      <c r="M3648" s="6"/>
      <c r="N3648" s="6"/>
      <c r="O3648" s="10"/>
      <c r="P3648" s="6"/>
      <c r="Q3648" s="11"/>
      <c r="R3648" s="6"/>
      <c r="S3648" s="6"/>
      <c r="T3648" s="6"/>
      <c r="U3648" s="6"/>
      <c r="V3648" s="6"/>
      <c r="W3648" s="11"/>
      <c r="X3648" s="6"/>
      <c r="Y3648" s="6"/>
      <c r="Z3648" s="6"/>
      <c r="AA3648" s="6"/>
      <c r="AB3648" s="6"/>
      <c r="AZ3648" t="s">
        <v>5855</v>
      </c>
      <c r="BA3648" t="s">
        <v>5207</v>
      </c>
      <c r="BB3648" t="s">
        <v>20573</v>
      </c>
      <c r="BC3648" t="s">
        <v>3201</v>
      </c>
      <c r="BG3648" t="s">
        <v>18543</v>
      </c>
      <c r="BH3648" t="s">
        <v>9267</v>
      </c>
    </row>
    <row r="3649" spans="1:60" x14ac:dyDescent="0.25">
      <c r="A3649" s="9"/>
      <c r="B3649" s="6"/>
      <c r="C3649" s="6"/>
      <c r="D3649" s="6"/>
      <c r="E3649" s="6"/>
      <c r="F3649" s="6"/>
      <c r="G3649" s="6"/>
      <c r="H3649" s="6"/>
      <c r="I3649" s="6"/>
      <c r="J3649" s="6"/>
      <c r="K3649" s="6"/>
      <c r="L3649" s="6"/>
      <c r="M3649" s="6"/>
      <c r="N3649" s="6"/>
      <c r="O3649" s="10"/>
      <c r="P3649" s="6"/>
      <c r="Q3649" s="11"/>
      <c r="R3649" s="6"/>
      <c r="S3649" s="6"/>
      <c r="T3649" s="6"/>
      <c r="U3649" s="6"/>
      <c r="V3649" s="6"/>
      <c r="W3649" s="11"/>
      <c r="X3649" s="6"/>
      <c r="Y3649" s="6"/>
      <c r="Z3649" s="6"/>
      <c r="AA3649" s="6"/>
      <c r="AB3649" s="6"/>
      <c r="AZ3649" t="s">
        <v>5856</v>
      </c>
      <c r="BA3649" t="s">
        <v>5207</v>
      </c>
      <c r="BB3649" t="s">
        <v>20573</v>
      </c>
      <c r="BC3649" t="s">
        <v>7263</v>
      </c>
      <c r="BG3649" t="s">
        <v>18544</v>
      </c>
      <c r="BH3649" t="s">
        <v>9211</v>
      </c>
    </row>
    <row r="3650" spans="1:60" x14ac:dyDescent="0.25">
      <c r="A3650" s="12"/>
      <c r="B3650" s="13"/>
      <c r="C3650" s="13"/>
      <c r="D3650" s="13"/>
      <c r="E3650" s="13"/>
      <c r="F3650" s="13"/>
      <c r="G3650" s="13"/>
      <c r="H3650" s="13"/>
      <c r="I3650" s="13"/>
      <c r="J3650" s="13"/>
      <c r="K3650" s="13"/>
      <c r="L3650" s="13"/>
      <c r="M3650" s="13"/>
      <c r="N3650" s="13"/>
      <c r="O3650" s="14"/>
      <c r="P3650" s="13"/>
      <c r="Q3650" s="15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Z3650" t="s">
        <v>5857</v>
      </c>
      <c r="BA3650" t="s">
        <v>5207</v>
      </c>
      <c r="BB3650" t="s">
        <v>20573</v>
      </c>
      <c r="BC3650" t="s">
        <v>7263</v>
      </c>
      <c r="BG3650" t="s">
        <v>18545</v>
      </c>
      <c r="BH3650" t="s">
        <v>9215</v>
      </c>
    </row>
    <row r="3651" spans="1:60" x14ac:dyDescent="0.25">
      <c r="A3651" s="16"/>
      <c r="B3651" s="6"/>
      <c r="C3651" s="6"/>
      <c r="D3651" s="6"/>
      <c r="E3651" s="6"/>
      <c r="F3651" s="6"/>
      <c r="G3651" s="6"/>
      <c r="H3651" s="6"/>
      <c r="I3651" s="6"/>
      <c r="J3651" s="6"/>
      <c r="K3651" s="6"/>
      <c r="L3651" s="6"/>
      <c r="M3651" s="6"/>
      <c r="N3651" s="6"/>
      <c r="O3651" s="10"/>
      <c r="P3651" s="6"/>
      <c r="Q3651" s="6"/>
      <c r="R3651" s="6"/>
      <c r="S3651" s="6"/>
      <c r="T3651" s="6"/>
      <c r="U3651" s="17"/>
      <c r="V3651" s="17"/>
      <c r="W3651" s="11"/>
      <c r="X3651" s="6"/>
      <c r="Y3651" s="6"/>
      <c r="Z3651" s="6"/>
      <c r="AA3651" s="6"/>
      <c r="AB3651" s="6"/>
      <c r="AZ3651" t="s">
        <v>5858</v>
      </c>
      <c r="BA3651" t="s">
        <v>5207</v>
      </c>
      <c r="BB3651" t="s">
        <v>20573</v>
      </c>
      <c r="BC3651" t="s">
        <v>7263</v>
      </c>
      <c r="BG3651" t="s">
        <v>18546</v>
      </c>
      <c r="BH3651" t="s">
        <v>21933</v>
      </c>
    </row>
    <row r="3652" spans="1:60" x14ac:dyDescent="0.25">
      <c r="A3652" s="16"/>
      <c r="B3652" s="6"/>
      <c r="C3652" s="6"/>
      <c r="D3652" s="6"/>
      <c r="E3652" s="6"/>
      <c r="F3652" s="6"/>
      <c r="G3652" s="6"/>
      <c r="H3652" s="6"/>
      <c r="I3652" s="6"/>
      <c r="J3652" s="6"/>
      <c r="K3652" s="6"/>
      <c r="L3652" s="6"/>
      <c r="M3652" s="6"/>
      <c r="N3652" s="6"/>
      <c r="O3652" s="10"/>
      <c r="P3652" s="6"/>
      <c r="Q3652" s="6"/>
      <c r="R3652" s="6"/>
      <c r="S3652" s="6"/>
      <c r="T3652" s="6"/>
      <c r="U3652" s="17"/>
      <c r="V3652" s="17"/>
      <c r="W3652" s="11"/>
      <c r="X3652" s="6"/>
      <c r="Y3652" s="6"/>
      <c r="Z3652" s="6"/>
      <c r="AA3652" s="6"/>
      <c r="AB3652" s="6"/>
      <c r="AZ3652" t="s">
        <v>5859</v>
      </c>
      <c r="BA3652" t="s">
        <v>5207</v>
      </c>
      <c r="BB3652" t="s">
        <v>20573</v>
      </c>
      <c r="BC3652" t="s">
        <v>7263</v>
      </c>
      <c r="BG3652" t="s">
        <v>18547</v>
      </c>
      <c r="BH3652" t="s">
        <v>21948</v>
      </c>
    </row>
    <row r="3653" spans="1:60" x14ac:dyDescent="0.25">
      <c r="A3653" s="9"/>
      <c r="B3653" s="6"/>
      <c r="C3653" s="6"/>
      <c r="D3653" s="6"/>
      <c r="E3653" s="6"/>
      <c r="F3653" s="6"/>
      <c r="G3653" s="6"/>
      <c r="H3653" s="6"/>
      <c r="I3653" s="6"/>
      <c r="J3653" s="6"/>
      <c r="K3653" s="6"/>
      <c r="L3653" s="6"/>
      <c r="M3653" s="6"/>
      <c r="N3653" s="6"/>
      <c r="O3653" s="10"/>
      <c r="P3653" s="6"/>
      <c r="Q3653" s="11"/>
      <c r="R3653" s="6"/>
      <c r="S3653" s="6"/>
      <c r="T3653" s="6"/>
      <c r="U3653" s="6"/>
      <c r="V3653" s="6"/>
      <c r="W3653" s="11"/>
      <c r="X3653" s="6"/>
      <c r="Y3653" s="6"/>
      <c r="Z3653" s="6"/>
      <c r="AA3653" s="6"/>
      <c r="AB3653" s="6"/>
      <c r="AZ3653" t="s">
        <v>5860</v>
      </c>
      <c r="BA3653" t="s">
        <v>5207</v>
      </c>
      <c r="BB3653" t="s">
        <v>20573</v>
      </c>
      <c r="BC3653" t="s">
        <v>7263</v>
      </c>
      <c r="BG3653" t="s">
        <v>18548</v>
      </c>
      <c r="BH3653" t="s">
        <v>9283</v>
      </c>
    </row>
    <row r="3654" spans="1:60" x14ac:dyDescent="0.25">
      <c r="A3654" s="12"/>
      <c r="B3654" s="13"/>
      <c r="C3654" s="13"/>
      <c r="D3654" s="13"/>
      <c r="E3654" s="13"/>
      <c r="F3654" s="13"/>
      <c r="G3654" s="13"/>
      <c r="H3654" s="13"/>
      <c r="I3654" s="13"/>
      <c r="J3654" s="13"/>
      <c r="K3654" s="13"/>
      <c r="L3654" s="13"/>
      <c r="M3654" s="13"/>
      <c r="N3654" s="13"/>
      <c r="O3654" s="14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Z3654" t="s">
        <v>5861</v>
      </c>
      <c r="BA3654" t="s">
        <v>5207</v>
      </c>
      <c r="BB3654" t="s">
        <v>20573</v>
      </c>
      <c r="BC3654" t="s">
        <v>3201</v>
      </c>
      <c r="BG3654" t="s">
        <v>18549</v>
      </c>
      <c r="BH3654" t="s">
        <v>9229</v>
      </c>
    </row>
    <row r="3655" spans="1:60" x14ac:dyDescent="0.25">
      <c r="A3655" s="16"/>
      <c r="B3655" s="6"/>
      <c r="C3655" s="6"/>
      <c r="D3655" s="6"/>
      <c r="E3655" s="6"/>
      <c r="F3655" s="6"/>
      <c r="G3655" s="6"/>
      <c r="H3655" s="6"/>
      <c r="I3655" s="6"/>
      <c r="J3655" s="6"/>
      <c r="K3655" s="6"/>
      <c r="L3655" s="6"/>
      <c r="M3655" s="6"/>
      <c r="N3655" s="6"/>
      <c r="O3655" s="10"/>
      <c r="P3655" s="6"/>
      <c r="Q3655" s="6"/>
      <c r="R3655" s="6"/>
      <c r="S3655" s="6"/>
      <c r="T3655" s="6"/>
      <c r="U3655" s="17"/>
      <c r="V3655" s="17"/>
      <c r="W3655" s="11"/>
      <c r="X3655" s="6"/>
      <c r="Y3655" s="6"/>
      <c r="Z3655" s="6"/>
      <c r="AA3655" s="6"/>
      <c r="AB3655" s="6"/>
      <c r="AZ3655" t="s">
        <v>5862</v>
      </c>
      <c r="BA3655" t="s">
        <v>5207</v>
      </c>
      <c r="BB3655" t="s">
        <v>20573</v>
      </c>
      <c r="BC3655" t="s">
        <v>7263</v>
      </c>
      <c r="BG3655" t="s">
        <v>18550</v>
      </c>
      <c r="BH3655" t="s">
        <v>10467</v>
      </c>
    </row>
    <row r="3656" spans="1:60" x14ac:dyDescent="0.25">
      <c r="A3656" s="9"/>
      <c r="B3656" s="6"/>
      <c r="C3656" s="6"/>
      <c r="D3656" s="6"/>
      <c r="E3656" s="6"/>
      <c r="F3656" s="6"/>
      <c r="G3656" s="6"/>
      <c r="H3656" s="6"/>
      <c r="I3656" s="6"/>
      <c r="J3656" s="6"/>
      <c r="K3656" s="6"/>
      <c r="L3656" s="6"/>
      <c r="M3656" s="6"/>
      <c r="N3656" s="6"/>
      <c r="O3656" s="10"/>
      <c r="P3656" s="6"/>
      <c r="Q3656" s="11"/>
      <c r="R3656" s="6"/>
      <c r="S3656" s="6"/>
      <c r="T3656" s="6"/>
      <c r="U3656" s="6"/>
      <c r="V3656" s="6"/>
      <c r="W3656" s="11"/>
      <c r="X3656" s="6"/>
      <c r="Y3656" s="6"/>
      <c r="Z3656" s="6"/>
      <c r="AA3656" s="6"/>
      <c r="AB3656" s="6"/>
      <c r="AZ3656" t="s">
        <v>5863</v>
      </c>
      <c r="BA3656" t="s">
        <v>5207</v>
      </c>
      <c r="BB3656" t="s">
        <v>20573</v>
      </c>
      <c r="BC3656" t="s">
        <v>7263</v>
      </c>
      <c r="BG3656" t="s">
        <v>18551</v>
      </c>
      <c r="BH3656" t="s">
        <v>21953</v>
      </c>
    </row>
    <row r="3657" spans="1:60" x14ac:dyDescent="0.25">
      <c r="A3657" s="16"/>
      <c r="B3657" s="6"/>
      <c r="C3657" s="6"/>
      <c r="D3657" s="6"/>
      <c r="E3657" s="6"/>
      <c r="F3657" s="6"/>
      <c r="G3657" s="6"/>
      <c r="H3657" s="6"/>
      <c r="I3657" s="6"/>
      <c r="J3657" s="6"/>
      <c r="K3657" s="6"/>
      <c r="L3657" s="6"/>
      <c r="M3657" s="6"/>
      <c r="N3657" s="6"/>
      <c r="O3657" s="10"/>
      <c r="P3657" s="6"/>
      <c r="Q3657" s="6"/>
      <c r="R3657" s="6"/>
      <c r="S3657" s="6"/>
      <c r="T3657" s="6"/>
      <c r="U3657" s="17"/>
      <c r="V3657" s="17"/>
      <c r="W3657" s="11"/>
      <c r="X3657" s="6"/>
      <c r="Y3657" s="6"/>
      <c r="Z3657" s="6"/>
      <c r="AA3657" s="6"/>
      <c r="AB3657" s="6"/>
      <c r="AZ3657" t="s">
        <v>5864</v>
      </c>
      <c r="BA3657" t="s">
        <v>5207</v>
      </c>
      <c r="BB3657" t="s">
        <v>20573</v>
      </c>
      <c r="BC3657" t="s">
        <v>3200</v>
      </c>
      <c r="BG3657" t="s">
        <v>18552</v>
      </c>
      <c r="BH3657" t="s">
        <v>21954</v>
      </c>
    </row>
    <row r="3658" spans="1:60" x14ac:dyDescent="0.25">
      <c r="A3658" s="16"/>
      <c r="B3658" s="6"/>
      <c r="C3658" s="6"/>
      <c r="D3658" s="6"/>
      <c r="E3658" s="6"/>
      <c r="F3658" s="6"/>
      <c r="G3658" s="6"/>
      <c r="H3658" s="6"/>
      <c r="I3658" s="6"/>
      <c r="J3658" s="6"/>
      <c r="K3658" s="6"/>
      <c r="L3658" s="6"/>
      <c r="M3658" s="6"/>
      <c r="N3658" s="6"/>
      <c r="O3658" s="10"/>
      <c r="P3658" s="6"/>
      <c r="Q3658" s="11"/>
      <c r="R3658" s="6"/>
      <c r="S3658" s="6"/>
      <c r="T3658" s="6"/>
      <c r="U3658" s="17"/>
      <c r="V3658" s="17"/>
      <c r="W3658" s="11"/>
      <c r="X3658" s="6"/>
      <c r="Y3658" s="6"/>
      <c r="Z3658" s="6"/>
      <c r="AA3658" s="6"/>
      <c r="AB3658" s="6"/>
      <c r="AZ3658" t="s">
        <v>5865</v>
      </c>
      <c r="BA3658" t="s">
        <v>5207</v>
      </c>
      <c r="BB3658" t="s">
        <v>20573</v>
      </c>
      <c r="BC3658" t="s">
        <v>3200</v>
      </c>
      <c r="BG3658" t="s">
        <v>18553</v>
      </c>
      <c r="BH3658" t="s">
        <v>21903</v>
      </c>
    </row>
    <row r="3659" spans="1:60" x14ac:dyDescent="0.25">
      <c r="A3659" s="9"/>
      <c r="B3659" s="6"/>
      <c r="C3659" s="6"/>
      <c r="D3659" s="6"/>
      <c r="E3659" s="6"/>
      <c r="F3659" s="6"/>
      <c r="G3659" s="6"/>
      <c r="H3659" s="6"/>
      <c r="I3659" s="6"/>
      <c r="J3659" s="6"/>
      <c r="K3659" s="6"/>
      <c r="L3659" s="6"/>
      <c r="M3659" s="6"/>
      <c r="N3659" s="6"/>
      <c r="O3659" s="10"/>
      <c r="P3659" s="6"/>
      <c r="Q3659" s="6"/>
      <c r="R3659" s="6"/>
      <c r="S3659" s="6"/>
      <c r="T3659" s="6"/>
      <c r="U3659" s="6"/>
      <c r="V3659" s="6"/>
      <c r="W3659" s="11"/>
      <c r="X3659" s="6"/>
      <c r="Y3659" s="6"/>
      <c r="Z3659" s="6"/>
      <c r="AA3659" s="6"/>
      <c r="AB3659" s="6"/>
      <c r="AZ3659" t="s">
        <v>5866</v>
      </c>
      <c r="BA3659" t="s">
        <v>5207</v>
      </c>
      <c r="BB3659" t="s">
        <v>20573</v>
      </c>
      <c r="BC3659" t="s">
        <v>3201</v>
      </c>
      <c r="BG3659" t="s">
        <v>18554</v>
      </c>
      <c r="BH3659" t="s">
        <v>9261</v>
      </c>
    </row>
    <row r="3660" spans="1:60" x14ac:dyDescent="0.25">
      <c r="A3660" s="16"/>
      <c r="B3660" s="6"/>
      <c r="C3660" s="6"/>
      <c r="D3660" s="6"/>
      <c r="E3660" s="6"/>
      <c r="F3660" s="6"/>
      <c r="G3660" s="6"/>
      <c r="H3660" s="6"/>
      <c r="I3660" s="6"/>
      <c r="J3660" s="6"/>
      <c r="K3660" s="6"/>
      <c r="L3660" s="6"/>
      <c r="M3660" s="6"/>
      <c r="N3660" s="6"/>
      <c r="O3660" s="10"/>
      <c r="P3660" s="6"/>
      <c r="Q3660" s="6"/>
      <c r="R3660" s="6"/>
      <c r="S3660" s="6"/>
      <c r="T3660" s="6"/>
      <c r="U3660" s="17"/>
      <c r="V3660" s="17"/>
      <c r="W3660" s="11"/>
      <c r="X3660" s="6"/>
      <c r="Y3660" s="6"/>
      <c r="Z3660" s="6"/>
      <c r="AA3660" s="6"/>
      <c r="AB3660" s="6"/>
      <c r="AZ3660" t="s">
        <v>5867</v>
      </c>
      <c r="BA3660" t="s">
        <v>5207</v>
      </c>
      <c r="BB3660" t="s">
        <v>20573</v>
      </c>
      <c r="BC3660" t="s">
        <v>3201</v>
      </c>
      <c r="BG3660" t="s">
        <v>18555</v>
      </c>
      <c r="BH3660" t="s">
        <v>9273</v>
      </c>
    </row>
    <row r="3661" spans="1:60" x14ac:dyDescent="0.25">
      <c r="A3661" s="9"/>
      <c r="B3661" s="6"/>
      <c r="C3661" s="6"/>
      <c r="D3661" s="6"/>
      <c r="E3661" s="6"/>
      <c r="F3661" s="6"/>
      <c r="G3661" s="6"/>
      <c r="H3661" s="6"/>
      <c r="I3661" s="6"/>
      <c r="J3661" s="6"/>
      <c r="K3661" s="6"/>
      <c r="L3661" s="6"/>
      <c r="M3661" s="6"/>
      <c r="N3661" s="6"/>
      <c r="O3661" s="10"/>
      <c r="P3661" s="6"/>
      <c r="Q3661" s="6"/>
      <c r="R3661" s="6"/>
      <c r="S3661" s="6"/>
      <c r="T3661" s="6"/>
      <c r="U3661" s="6"/>
      <c r="V3661" s="6"/>
      <c r="W3661" s="11"/>
      <c r="X3661" s="6"/>
      <c r="Y3661" s="6"/>
      <c r="Z3661" s="6"/>
      <c r="AA3661" s="6"/>
      <c r="AB3661" s="6"/>
      <c r="AZ3661" t="s">
        <v>5868</v>
      </c>
      <c r="BA3661" t="s">
        <v>5207</v>
      </c>
      <c r="BB3661" t="s">
        <v>20573</v>
      </c>
      <c r="BC3661" t="s">
        <v>3201</v>
      </c>
      <c r="BG3661" t="s">
        <v>18556</v>
      </c>
      <c r="BH3661" t="s">
        <v>9279</v>
      </c>
    </row>
    <row r="3662" spans="1:60" x14ac:dyDescent="0.25">
      <c r="A3662" s="9"/>
      <c r="B3662" s="6"/>
      <c r="C3662" s="6"/>
      <c r="D3662" s="6"/>
      <c r="E3662" s="6"/>
      <c r="F3662" s="6"/>
      <c r="G3662" s="6"/>
      <c r="H3662" s="6"/>
      <c r="I3662" s="6"/>
      <c r="J3662" s="6"/>
      <c r="K3662" s="6"/>
      <c r="L3662" s="6"/>
      <c r="M3662" s="6"/>
      <c r="N3662" s="6"/>
      <c r="O3662" s="10"/>
      <c r="P3662" s="6"/>
      <c r="Q3662" s="11"/>
      <c r="R3662" s="6"/>
      <c r="S3662" s="6"/>
      <c r="T3662" s="6"/>
      <c r="U3662" s="6"/>
      <c r="V3662" s="6"/>
      <c r="W3662" s="11"/>
      <c r="X3662" s="6"/>
      <c r="Y3662" s="6"/>
      <c r="Z3662" s="6"/>
      <c r="AA3662" s="6"/>
      <c r="AB3662" s="6"/>
      <c r="AZ3662" t="s">
        <v>5869</v>
      </c>
      <c r="BA3662" t="s">
        <v>5207</v>
      </c>
      <c r="BB3662" t="s">
        <v>20573</v>
      </c>
      <c r="BC3662" t="s">
        <v>3201</v>
      </c>
      <c r="BG3662" t="s">
        <v>18557</v>
      </c>
      <c r="BH3662" t="s">
        <v>9237</v>
      </c>
    </row>
    <row r="3663" spans="1:60" x14ac:dyDescent="0.25">
      <c r="A3663" s="16"/>
      <c r="B3663" s="6"/>
      <c r="C3663" s="6"/>
      <c r="D3663" s="6"/>
      <c r="E3663" s="6"/>
      <c r="F3663" s="6"/>
      <c r="G3663" s="6"/>
      <c r="H3663" s="6"/>
      <c r="I3663" s="6"/>
      <c r="J3663" s="6"/>
      <c r="K3663" s="6"/>
      <c r="L3663" s="6"/>
      <c r="M3663" s="6"/>
      <c r="N3663" s="6"/>
      <c r="O3663" s="10"/>
      <c r="P3663" s="6"/>
      <c r="Q3663" s="11"/>
      <c r="R3663" s="6"/>
      <c r="S3663" s="6"/>
      <c r="T3663" s="6"/>
      <c r="U3663" s="17"/>
      <c r="V3663" s="17"/>
      <c r="W3663" s="11"/>
      <c r="X3663" s="6"/>
      <c r="Y3663" s="6"/>
      <c r="Z3663" s="6"/>
      <c r="AA3663" s="6"/>
      <c r="AB3663" s="6"/>
      <c r="AZ3663" t="s">
        <v>5870</v>
      </c>
      <c r="BA3663" t="s">
        <v>5207</v>
      </c>
      <c r="BB3663" t="s">
        <v>20573</v>
      </c>
      <c r="BC3663" t="s">
        <v>3201</v>
      </c>
      <c r="BG3663" t="s">
        <v>18558</v>
      </c>
      <c r="BH3663" t="s">
        <v>9250</v>
      </c>
    </row>
    <row r="3664" spans="1:60" x14ac:dyDescent="0.25">
      <c r="A3664" s="9"/>
      <c r="B3664" s="6"/>
      <c r="C3664" s="6"/>
      <c r="D3664" s="6"/>
      <c r="E3664" s="6"/>
      <c r="F3664" s="6"/>
      <c r="G3664" s="6"/>
      <c r="H3664" s="6"/>
      <c r="I3664" s="6"/>
      <c r="J3664" s="6"/>
      <c r="K3664" s="6"/>
      <c r="L3664" s="6"/>
      <c r="M3664" s="6"/>
      <c r="N3664" s="6"/>
      <c r="O3664" s="10"/>
      <c r="P3664" s="6"/>
      <c r="Q3664" s="11"/>
      <c r="R3664" s="6"/>
      <c r="S3664" s="6"/>
      <c r="T3664" s="6"/>
      <c r="U3664" s="6"/>
      <c r="V3664" s="6"/>
      <c r="W3664" s="11"/>
      <c r="X3664" s="6"/>
      <c r="Y3664" s="6"/>
      <c r="Z3664" s="6"/>
      <c r="AA3664" s="6"/>
      <c r="AB3664" s="6"/>
      <c r="AZ3664" t="s">
        <v>5871</v>
      </c>
      <c r="BA3664" t="s">
        <v>5207</v>
      </c>
      <c r="BB3664" t="s">
        <v>20573</v>
      </c>
      <c r="BC3664" t="s">
        <v>3201</v>
      </c>
      <c r="BG3664" t="s">
        <v>18559</v>
      </c>
      <c r="BH3664" t="s">
        <v>21955</v>
      </c>
    </row>
    <row r="3665" spans="1:60" x14ac:dyDescent="0.25">
      <c r="A3665" s="9"/>
      <c r="B3665" s="6"/>
      <c r="C3665" s="6"/>
      <c r="D3665" s="6"/>
      <c r="E3665" s="6"/>
      <c r="F3665" s="6"/>
      <c r="G3665" s="6"/>
      <c r="H3665" s="6"/>
      <c r="I3665" s="6"/>
      <c r="J3665" s="6"/>
      <c r="K3665" s="6"/>
      <c r="L3665" s="6"/>
      <c r="M3665" s="6"/>
      <c r="N3665" s="6"/>
      <c r="O3665" s="10"/>
      <c r="P3665" s="6"/>
      <c r="Q3665" s="11"/>
      <c r="R3665" s="6"/>
      <c r="S3665" s="6"/>
      <c r="T3665" s="6"/>
      <c r="U3665" s="6"/>
      <c r="V3665" s="6"/>
      <c r="W3665" s="11"/>
      <c r="X3665" s="6"/>
      <c r="Y3665" s="6"/>
      <c r="Z3665" s="6"/>
      <c r="AA3665" s="6"/>
      <c r="AB3665" s="6"/>
      <c r="AZ3665" t="s">
        <v>5872</v>
      </c>
      <c r="BA3665" t="s">
        <v>5207</v>
      </c>
      <c r="BB3665" t="s">
        <v>20573</v>
      </c>
      <c r="BC3665" t="s">
        <v>3201</v>
      </c>
      <c r="BG3665" t="s">
        <v>18560</v>
      </c>
      <c r="BH3665" t="s">
        <v>21935</v>
      </c>
    </row>
    <row r="3666" spans="1:60" x14ac:dyDescent="0.25">
      <c r="A3666" s="9"/>
      <c r="B3666" s="6"/>
      <c r="C3666" s="6"/>
      <c r="D3666" s="6"/>
      <c r="E3666" s="6"/>
      <c r="F3666" s="6"/>
      <c r="G3666" s="6"/>
      <c r="H3666" s="6"/>
      <c r="I3666" s="6"/>
      <c r="J3666" s="6"/>
      <c r="K3666" s="6"/>
      <c r="L3666" s="6"/>
      <c r="M3666" s="6"/>
      <c r="N3666" s="6"/>
      <c r="O3666" s="10"/>
      <c r="P3666" s="6"/>
      <c r="Q3666" s="11"/>
      <c r="R3666" s="6"/>
      <c r="S3666" s="6"/>
      <c r="T3666" s="6"/>
      <c r="U3666" s="6"/>
      <c r="V3666" s="6"/>
      <c r="W3666" s="11"/>
      <c r="X3666" s="6"/>
      <c r="Y3666" s="6"/>
      <c r="Z3666" s="6"/>
      <c r="AA3666" s="6"/>
      <c r="AB3666" s="6"/>
      <c r="AZ3666" t="s">
        <v>5873</v>
      </c>
      <c r="BA3666" t="s">
        <v>5207</v>
      </c>
      <c r="BB3666" t="s">
        <v>20573</v>
      </c>
      <c r="BC3666" t="s">
        <v>3201</v>
      </c>
      <c r="BG3666" t="s">
        <v>18561</v>
      </c>
      <c r="BH3666" t="s">
        <v>21935</v>
      </c>
    </row>
    <row r="3667" spans="1:60" x14ac:dyDescent="0.25">
      <c r="A3667" s="9"/>
      <c r="B3667" s="6"/>
      <c r="C3667" s="6"/>
      <c r="D3667" s="6"/>
      <c r="E3667" s="6"/>
      <c r="F3667" s="6"/>
      <c r="G3667" s="6"/>
      <c r="H3667" s="6"/>
      <c r="I3667" s="6"/>
      <c r="J3667" s="6"/>
      <c r="K3667" s="6"/>
      <c r="L3667" s="6"/>
      <c r="M3667" s="6"/>
      <c r="N3667" s="6"/>
      <c r="O3667" s="10"/>
      <c r="P3667" s="6"/>
      <c r="Q3667" s="11"/>
      <c r="R3667" s="6"/>
      <c r="S3667" s="6"/>
      <c r="T3667" s="6"/>
      <c r="U3667" s="6"/>
      <c r="V3667" s="6"/>
      <c r="W3667" s="11"/>
      <c r="X3667" s="6"/>
      <c r="Y3667" s="6"/>
      <c r="Z3667" s="6"/>
      <c r="AA3667" s="6"/>
      <c r="AB3667" s="6"/>
      <c r="AZ3667" t="s">
        <v>5874</v>
      </c>
      <c r="BA3667" t="s">
        <v>5207</v>
      </c>
      <c r="BB3667" t="s">
        <v>20573</v>
      </c>
      <c r="BC3667" t="s">
        <v>3201</v>
      </c>
      <c r="BG3667" t="s">
        <v>18562</v>
      </c>
      <c r="BH3667" t="s">
        <v>21956</v>
      </c>
    </row>
    <row r="3668" spans="1:60" x14ac:dyDescent="0.25">
      <c r="A3668" s="9"/>
      <c r="B3668" s="6"/>
      <c r="C3668" s="6"/>
      <c r="D3668" s="6"/>
      <c r="E3668" s="6"/>
      <c r="F3668" s="6"/>
      <c r="G3668" s="6"/>
      <c r="H3668" s="6"/>
      <c r="I3668" s="6"/>
      <c r="J3668" s="6"/>
      <c r="K3668" s="6"/>
      <c r="L3668" s="6"/>
      <c r="M3668" s="6"/>
      <c r="N3668" s="6"/>
      <c r="O3668" s="10"/>
      <c r="P3668" s="6"/>
      <c r="Q3668" s="6"/>
      <c r="R3668" s="6"/>
      <c r="S3668" s="6"/>
      <c r="T3668" s="6"/>
      <c r="U3668" s="6"/>
      <c r="V3668" s="6"/>
      <c r="W3668" s="11"/>
      <c r="X3668" s="6"/>
      <c r="Y3668" s="6"/>
      <c r="Z3668" s="6"/>
      <c r="AA3668" s="6"/>
      <c r="AB3668" s="6"/>
      <c r="AZ3668" t="s">
        <v>5875</v>
      </c>
      <c r="BA3668" t="s">
        <v>5207</v>
      </c>
      <c r="BB3668" t="s">
        <v>20573</v>
      </c>
      <c r="BC3668" t="s">
        <v>7263</v>
      </c>
      <c r="BG3668" t="s">
        <v>18563</v>
      </c>
      <c r="BH3668" t="s">
        <v>21903</v>
      </c>
    </row>
    <row r="3669" spans="1:60" x14ac:dyDescent="0.25">
      <c r="A3669" s="12"/>
      <c r="B3669" s="13"/>
      <c r="C3669" s="13"/>
      <c r="D3669" s="13"/>
      <c r="E3669" s="13"/>
      <c r="F3669" s="13"/>
      <c r="G3669" s="13"/>
      <c r="H3669" s="13"/>
      <c r="I3669" s="13"/>
      <c r="J3669" s="13"/>
      <c r="K3669" s="13"/>
      <c r="L3669" s="13"/>
      <c r="M3669" s="13"/>
      <c r="N3669" s="13"/>
      <c r="O3669" s="14"/>
      <c r="P3669" s="13"/>
      <c r="Q3669" s="15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Z3669" t="s">
        <v>5876</v>
      </c>
      <c r="BA3669" t="s">
        <v>5207</v>
      </c>
      <c r="BB3669" t="s">
        <v>20573</v>
      </c>
      <c r="BC3669" t="s">
        <v>7263</v>
      </c>
      <c r="BG3669" t="s">
        <v>18564</v>
      </c>
      <c r="BH3669" t="s">
        <v>9211</v>
      </c>
    </row>
    <row r="3670" spans="1:60" x14ac:dyDescent="0.25">
      <c r="A3670" s="16"/>
      <c r="B3670" s="6"/>
      <c r="C3670" s="6"/>
      <c r="D3670" s="6"/>
      <c r="E3670" s="6"/>
      <c r="F3670" s="6"/>
      <c r="G3670" s="6"/>
      <c r="H3670" s="6"/>
      <c r="I3670" s="6"/>
      <c r="J3670" s="6"/>
      <c r="K3670" s="6"/>
      <c r="L3670" s="6"/>
      <c r="M3670" s="6"/>
      <c r="N3670" s="6"/>
      <c r="O3670" s="10"/>
      <c r="P3670" s="6"/>
      <c r="Q3670" s="6"/>
      <c r="R3670" s="6"/>
      <c r="S3670" s="6"/>
      <c r="T3670" s="6"/>
      <c r="U3670" s="17"/>
      <c r="V3670" s="17"/>
      <c r="W3670" s="11"/>
      <c r="X3670" s="6"/>
      <c r="Y3670" s="6"/>
      <c r="Z3670" s="6"/>
      <c r="AA3670" s="6"/>
      <c r="AB3670" s="6"/>
      <c r="AZ3670" t="s">
        <v>5877</v>
      </c>
      <c r="BA3670" t="s">
        <v>5207</v>
      </c>
      <c r="BB3670" t="s">
        <v>20573</v>
      </c>
      <c r="BC3670" t="s">
        <v>7263</v>
      </c>
      <c r="BG3670" t="s">
        <v>18565</v>
      </c>
      <c r="BH3670" t="s">
        <v>21933</v>
      </c>
    </row>
    <row r="3671" spans="1:60" x14ac:dyDescent="0.25">
      <c r="A3671" s="9"/>
      <c r="B3671" s="6"/>
      <c r="C3671" s="6"/>
      <c r="D3671" s="6"/>
      <c r="E3671" s="6"/>
      <c r="F3671" s="6"/>
      <c r="G3671" s="6"/>
      <c r="H3671" s="6"/>
      <c r="I3671" s="6"/>
      <c r="J3671" s="6"/>
      <c r="K3671" s="6"/>
      <c r="L3671" s="6"/>
      <c r="M3671" s="6"/>
      <c r="N3671" s="6"/>
      <c r="O3671" s="10"/>
      <c r="P3671" s="6"/>
      <c r="Q3671" s="11"/>
      <c r="R3671" s="6"/>
      <c r="S3671" s="6"/>
      <c r="T3671" s="6"/>
      <c r="U3671" s="6"/>
      <c r="V3671" s="6"/>
      <c r="W3671" s="11"/>
      <c r="X3671" s="6"/>
      <c r="Y3671" s="6"/>
      <c r="Z3671" s="6"/>
      <c r="AA3671" s="6"/>
      <c r="AB3671" s="6"/>
      <c r="AZ3671" t="s">
        <v>5878</v>
      </c>
      <c r="BA3671" t="s">
        <v>5207</v>
      </c>
      <c r="BB3671" t="s">
        <v>20573</v>
      </c>
      <c r="BC3671" t="s">
        <v>7263</v>
      </c>
      <c r="BG3671" t="s">
        <v>18566</v>
      </c>
      <c r="BH3671" t="s">
        <v>21890</v>
      </c>
    </row>
    <row r="3672" spans="1:60" x14ac:dyDescent="0.25">
      <c r="A3672" s="16"/>
      <c r="B3672" s="6"/>
      <c r="C3672" s="6"/>
      <c r="D3672" s="6"/>
      <c r="E3672" s="6"/>
      <c r="F3672" s="6"/>
      <c r="G3672" s="6"/>
      <c r="H3672" s="6"/>
      <c r="I3672" s="6"/>
      <c r="J3672" s="6"/>
      <c r="K3672" s="6"/>
      <c r="L3672" s="6"/>
      <c r="M3672" s="6"/>
      <c r="N3672" s="6"/>
      <c r="O3672" s="10"/>
      <c r="P3672" s="6"/>
      <c r="Q3672" s="6"/>
      <c r="R3672" s="6"/>
      <c r="S3672" s="6"/>
      <c r="T3672" s="6"/>
      <c r="U3672" s="17"/>
      <c r="V3672" s="17"/>
      <c r="W3672" s="11"/>
      <c r="X3672" s="6"/>
      <c r="Y3672" s="6"/>
      <c r="Z3672" s="6"/>
      <c r="AA3672" s="6"/>
      <c r="AB3672" s="6"/>
      <c r="AZ3672" t="s">
        <v>5879</v>
      </c>
      <c r="BA3672" t="s">
        <v>5207</v>
      </c>
      <c r="BB3672" t="s">
        <v>20573</v>
      </c>
      <c r="BC3672" t="s">
        <v>3200</v>
      </c>
      <c r="BG3672" t="s">
        <v>18567</v>
      </c>
      <c r="BH3672" t="s">
        <v>21946</v>
      </c>
    </row>
    <row r="3673" spans="1:60" x14ac:dyDescent="0.25">
      <c r="A3673" s="16"/>
      <c r="B3673" s="6"/>
      <c r="C3673" s="6"/>
      <c r="D3673" s="6"/>
      <c r="E3673" s="6"/>
      <c r="F3673" s="6"/>
      <c r="G3673" s="6"/>
      <c r="H3673" s="6"/>
      <c r="I3673" s="6"/>
      <c r="J3673" s="6"/>
      <c r="K3673" s="6"/>
      <c r="L3673" s="6"/>
      <c r="M3673" s="6"/>
      <c r="N3673" s="6"/>
      <c r="O3673" s="10"/>
      <c r="P3673" s="6"/>
      <c r="Q3673" s="6"/>
      <c r="R3673" s="6"/>
      <c r="S3673" s="6"/>
      <c r="T3673" s="6"/>
      <c r="U3673" s="17"/>
      <c r="V3673" s="17"/>
      <c r="W3673" s="11"/>
      <c r="X3673" s="6"/>
      <c r="Y3673" s="6"/>
      <c r="Z3673" s="6"/>
      <c r="AA3673" s="6"/>
      <c r="AB3673" s="6"/>
      <c r="AZ3673" t="s">
        <v>5880</v>
      </c>
      <c r="BA3673" t="s">
        <v>5207</v>
      </c>
      <c r="BB3673" t="s">
        <v>20573</v>
      </c>
      <c r="BC3673" t="s">
        <v>7263</v>
      </c>
      <c r="BG3673" t="s">
        <v>18568</v>
      </c>
      <c r="BH3673" t="s">
        <v>9241</v>
      </c>
    </row>
    <row r="3674" spans="1:60" x14ac:dyDescent="0.25">
      <c r="A3674" s="9"/>
      <c r="B3674" s="6"/>
      <c r="C3674" s="6"/>
      <c r="D3674" s="6"/>
      <c r="E3674" s="6"/>
      <c r="F3674" s="6"/>
      <c r="G3674" s="6"/>
      <c r="H3674" s="6"/>
      <c r="I3674" s="6"/>
      <c r="J3674" s="6"/>
      <c r="K3674" s="6"/>
      <c r="L3674" s="6"/>
      <c r="M3674" s="6"/>
      <c r="N3674" s="6"/>
      <c r="O3674" s="10"/>
      <c r="P3674" s="6"/>
      <c r="Q3674" s="11"/>
      <c r="R3674" s="6"/>
      <c r="S3674" s="6"/>
      <c r="T3674" s="6"/>
      <c r="U3674" s="6"/>
      <c r="V3674" s="6"/>
      <c r="W3674" s="11"/>
      <c r="X3674" s="6"/>
      <c r="Y3674" s="6"/>
      <c r="Z3674" s="6"/>
      <c r="AA3674" s="6"/>
      <c r="AB3674" s="6"/>
      <c r="AZ3674" t="s">
        <v>5881</v>
      </c>
      <c r="BA3674" t="s">
        <v>5207</v>
      </c>
      <c r="BB3674" t="s">
        <v>20573</v>
      </c>
      <c r="BC3674" t="s">
        <v>7263</v>
      </c>
      <c r="BG3674" t="s">
        <v>18569</v>
      </c>
      <c r="BH3674" t="s">
        <v>9249</v>
      </c>
    </row>
    <row r="3675" spans="1:60" x14ac:dyDescent="0.25">
      <c r="A3675" s="16"/>
      <c r="B3675" s="6"/>
      <c r="C3675" s="6"/>
      <c r="D3675" s="6"/>
      <c r="E3675" s="6"/>
      <c r="F3675" s="6"/>
      <c r="G3675" s="6"/>
      <c r="H3675" s="6"/>
      <c r="I3675" s="6"/>
      <c r="J3675" s="6"/>
      <c r="K3675" s="6"/>
      <c r="L3675" s="6"/>
      <c r="M3675" s="6"/>
      <c r="N3675" s="6"/>
      <c r="O3675" s="10"/>
      <c r="P3675" s="6"/>
      <c r="Q3675" s="11"/>
      <c r="R3675" s="6"/>
      <c r="S3675" s="6"/>
      <c r="T3675" s="6"/>
      <c r="U3675" s="17"/>
      <c r="V3675" s="17"/>
      <c r="W3675" s="11"/>
      <c r="X3675" s="6"/>
      <c r="Y3675" s="6"/>
      <c r="Z3675" s="6"/>
      <c r="AA3675" s="6"/>
      <c r="AB3675" s="6"/>
      <c r="AZ3675" t="s">
        <v>5882</v>
      </c>
      <c r="BA3675" t="s">
        <v>5207</v>
      </c>
      <c r="BB3675" t="s">
        <v>20573</v>
      </c>
      <c r="BC3675" t="s">
        <v>3200</v>
      </c>
      <c r="BG3675" t="s">
        <v>18570</v>
      </c>
      <c r="BH3675" t="s">
        <v>9215</v>
      </c>
    </row>
    <row r="3676" spans="1:60" x14ac:dyDescent="0.25">
      <c r="A3676" s="9"/>
      <c r="B3676" s="6"/>
      <c r="C3676" s="6"/>
      <c r="D3676" s="6"/>
      <c r="E3676" s="6"/>
      <c r="F3676" s="6"/>
      <c r="G3676" s="6"/>
      <c r="H3676" s="6"/>
      <c r="I3676" s="6"/>
      <c r="J3676" s="6"/>
      <c r="K3676" s="6"/>
      <c r="L3676" s="6"/>
      <c r="M3676" s="6"/>
      <c r="N3676" s="6"/>
      <c r="O3676" s="10"/>
      <c r="P3676" s="6"/>
      <c r="Q3676" s="6"/>
      <c r="R3676" s="6"/>
      <c r="S3676" s="6"/>
      <c r="T3676" s="6"/>
      <c r="U3676" s="6"/>
      <c r="V3676" s="6"/>
      <c r="W3676" s="11"/>
      <c r="X3676" s="6"/>
      <c r="Y3676" s="6"/>
      <c r="Z3676" s="6"/>
      <c r="AA3676" s="6"/>
      <c r="AB3676" s="6"/>
      <c r="AZ3676" t="s">
        <v>5883</v>
      </c>
      <c r="BA3676" t="s">
        <v>5207</v>
      </c>
      <c r="BB3676" t="s">
        <v>20573</v>
      </c>
      <c r="BC3676" t="s">
        <v>3201</v>
      </c>
      <c r="BG3676" t="s">
        <v>18571</v>
      </c>
      <c r="BH3676" t="s">
        <v>9225</v>
      </c>
    </row>
    <row r="3677" spans="1:60" x14ac:dyDescent="0.25">
      <c r="A3677" s="16"/>
      <c r="B3677" s="6"/>
      <c r="C3677" s="6"/>
      <c r="D3677" s="6"/>
      <c r="E3677" s="6"/>
      <c r="F3677" s="6"/>
      <c r="G3677" s="6"/>
      <c r="H3677" s="6"/>
      <c r="I3677" s="6"/>
      <c r="J3677" s="6"/>
      <c r="K3677" s="6"/>
      <c r="L3677" s="6"/>
      <c r="M3677" s="6"/>
      <c r="N3677" s="6"/>
      <c r="O3677" s="10"/>
      <c r="P3677" s="6"/>
      <c r="Q3677" s="6"/>
      <c r="R3677" s="6"/>
      <c r="S3677" s="6"/>
      <c r="T3677" s="6"/>
      <c r="U3677" s="17"/>
      <c r="V3677" s="17"/>
      <c r="W3677" s="11"/>
      <c r="X3677" s="6"/>
      <c r="Y3677" s="6"/>
      <c r="Z3677" s="6"/>
      <c r="AA3677" s="6"/>
      <c r="AB3677" s="6"/>
      <c r="AZ3677" t="s">
        <v>5884</v>
      </c>
      <c r="BA3677" t="s">
        <v>5207</v>
      </c>
      <c r="BB3677" t="s">
        <v>20573</v>
      </c>
      <c r="BC3677" t="s">
        <v>3201</v>
      </c>
      <c r="BG3677" t="s">
        <v>18572</v>
      </c>
      <c r="BH3677" t="s">
        <v>21881</v>
      </c>
    </row>
    <row r="3678" spans="1:60" x14ac:dyDescent="0.25">
      <c r="A3678" s="9"/>
      <c r="B3678" s="6"/>
      <c r="C3678" s="6"/>
      <c r="D3678" s="6"/>
      <c r="E3678" s="6"/>
      <c r="F3678" s="6"/>
      <c r="G3678" s="6"/>
      <c r="H3678" s="6"/>
      <c r="I3678" s="6"/>
      <c r="J3678" s="6"/>
      <c r="K3678" s="6"/>
      <c r="L3678" s="6"/>
      <c r="M3678" s="6"/>
      <c r="N3678" s="6"/>
      <c r="O3678" s="10"/>
      <c r="P3678" s="6"/>
      <c r="Q3678" s="6"/>
      <c r="R3678" s="6"/>
      <c r="S3678" s="6"/>
      <c r="T3678" s="6"/>
      <c r="U3678" s="6"/>
      <c r="V3678" s="6"/>
      <c r="W3678" s="11"/>
      <c r="X3678" s="6"/>
      <c r="Y3678" s="6"/>
      <c r="Z3678" s="6"/>
      <c r="AA3678" s="6"/>
      <c r="AB3678" s="6"/>
      <c r="AZ3678" t="s">
        <v>5885</v>
      </c>
      <c r="BA3678" t="s">
        <v>5207</v>
      </c>
      <c r="BB3678" t="s">
        <v>20573</v>
      </c>
      <c r="BC3678" t="s">
        <v>3201</v>
      </c>
      <c r="BG3678" t="s">
        <v>18573</v>
      </c>
      <c r="BH3678" t="s">
        <v>21946</v>
      </c>
    </row>
    <row r="3679" spans="1:60" x14ac:dyDescent="0.25">
      <c r="A3679" s="9"/>
      <c r="B3679" s="6"/>
      <c r="C3679" s="6"/>
      <c r="D3679" s="6"/>
      <c r="E3679" s="6"/>
      <c r="F3679" s="6"/>
      <c r="G3679" s="6"/>
      <c r="H3679" s="6"/>
      <c r="I3679" s="6"/>
      <c r="J3679" s="6"/>
      <c r="K3679" s="6"/>
      <c r="L3679" s="6"/>
      <c r="M3679" s="6"/>
      <c r="N3679" s="6"/>
      <c r="O3679" s="10"/>
      <c r="P3679" s="6"/>
      <c r="Q3679" s="11"/>
      <c r="R3679" s="6"/>
      <c r="S3679" s="6"/>
      <c r="T3679" s="6"/>
      <c r="U3679" s="6"/>
      <c r="V3679" s="6"/>
      <c r="W3679" s="11"/>
      <c r="X3679" s="6"/>
      <c r="Y3679" s="6"/>
      <c r="Z3679" s="6"/>
      <c r="AA3679" s="6"/>
      <c r="AB3679" s="6"/>
      <c r="AZ3679" t="s">
        <v>5886</v>
      </c>
      <c r="BA3679" t="s">
        <v>5207</v>
      </c>
      <c r="BB3679" t="s">
        <v>20573</v>
      </c>
      <c r="BC3679" t="s">
        <v>3201</v>
      </c>
      <c r="BG3679" t="s">
        <v>18574</v>
      </c>
      <c r="BH3679" t="s">
        <v>9277</v>
      </c>
    </row>
    <row r="3680" spans="1:60" x14ac:dyDescent="0.25">
      <c r="A3680" s="16"/>
      <c r="B3680" s="6"/>
      <c r="C3680" s="6"/>
      <c r="D3680" s="6"/>
      <c r="E3680" s="6"/>
      <c r="F3680" s="6"/>
      <c r="G3680" s="6"/>
      <c r="H3680" s="6"/>
      <c r="I3680" s="6"/>
      <c r="J3680" s="6"/>
      <c r="K3680" s="6"/>
      <c r="L3680" s="6"/>
      <c r="M3680" s="6"/>
      <c r="N3680" s="6"/>
      <c r="O3680" s="10"/>
      <c r="P3680" s="6"/>
      <c r="Q3680" s="6"/>
      <c r="R3680" s="6"/>
      <c r="S3680" s="6"/>
      <c r="T3680" s="6"/>
      <c r="U3680" s="17"/>
      <c r="V3680" s="17"/>
      <c r="W3680" s="11"/>
      <c r="X3680" s="6"/>
      <c r="Y3680" s="6"/>
      <c r="Z3680" s="6"/>
      <c r="AA3680" s="6"/>
      <c r="AB3680" s="6"/>
      <c r="AZ3680" t="s">
        <v>5887</v>
      </c>
      <c r="BA3680" t="s">
        <v>5207</v>
      </c>
      <c r="BB3680" t="s">
        <v>20573</v>
      </c>
      <c r="BC3680" t="s">
        <v>3201</v>
      </c>
      <c r="BG3680" t="s">
        <v>18575</v>
      </c>
      <c r="BH3680" t="s">
        <v>9213</v>
      </c>
    </row>
    <row r="3681" spans="1:60" x14ac:dyDescent="0.25">
      <c r="A3681" s="9"/>
      <c r="B3681" s="6"/>
      <c r="C3681" s="6"/>
      <c r="D3681" s="6"/>
      <c r="E3681" s="6"/>
      <c r="F3681" s="6"/>
      <c r="G3681" s="6"/>
      <c r="H3681" s="6"/>
      <c r="I3681" s="6"/>
      <c r="J3681" s="6"/>
      <c r="K3681" s="6"/>
      <c r="L3681" s="6"/>
      <c r="M3681" s="6"/>
      <c r="N3681" s="6"/>
      <c r="O3681" s="10"/>
      <c r="P3681" s="6"/>
      <c r="Q3681" s="6"/>
      <c r="R3681" s="6"/>
      <c r="S3681" s="6"/>
      <c r="T3681" s="6"/>
      <c r="U3681" s="6"/>
      <c r="V3681" s="6"/>
      <c r="W3681" s="11"/>
      <c r="X3681" s="6"/>
      <c r="Y3681" s="6"/>
      <c r="Z3681" s="6"/>
      <c r="AA3681" s="6"/>
      <c r="AB3681" s="6"/>
      <c r="AZ3681" t="s">
        <v>5888</v>
      </c>
      <c r="BA3681" t="s">
        <v>5207</v>
      </c>
      <c r="BB3681" t="s">
        <v>20573</v>
      </c>
      <c r="BC3681" t="s">
        <v>3201</v>
      </c>
      <c r="BG3681" t="s">
        <v>18576</v>
      </c>
      <c r="BH3681" t="s">
        <v>21957</v>
      </c>
    </row>
    <row r="3682" spans="1:60" x14ac:dyDescent="0.25">
      <c r="A3682" s="9"/>
      <c r="B3682" s="6"/>
      <c r="C3682" s="6"/>
      <c r="D3682" s="6"/>
      <c r="E3682" s="6"/>
      <c r="F3682" s="6"/>
      <c r="G3682" s="6"/>
      <c r="H3682" s="6"/>
      <c r="I3682" s="6"/>
      <c r="J3682" s="6"/>
      <c r="K3682" s="6"/>
      <c r="L3682" s="6"/>
      <c r="M3682" s="6"/>
      <c r="N3682" s="6"/>
      <c r="O3682" s="10"/>
      <c r="P3682" s="6"/>
      <c r="Q3682" s="11"/>
      <c r="R3682" s="6"/>
      <c r="S3682" s="6"/>
      <c r="T3682" s="6"/>
      <c r="U3682" s="6"/>
      <c r="V3682" s="6"/>
      <c r="W3682" s="11"/>
      <c r="X3682" s="6"/>
      <c r="Y3682" s="6"/>
      <c r="Z3682" s="6"/>
      <c r="AA3682" s="6"/>
      <c r="AB3682" s="6"/>
      <c r="AZ3682" t="s">
        <v>5889</v>
      </c>
      <c r="BA3682" t="s">
        <v>5207</v>
      </c>
      <c r="BB3682" t="s">
        <v>20573</v>
      </c>
      <c r="BC3682" t="s">
        <v>3201</v>
      </c>
      <c r="BG3682" t="s">
        <v>18577</v>
      </c>
      <c r="BH3682" t="s">
        <v>21953</v>
      </c>
    </row>
    <row r="3683" spans="1:60" x14ac:dyDescent="0.25">
      <c r="A3683" s="9"/>
      <c r="B3683" s="6"/>
      <c r="C3683" s="6"/>
      <c r="D3683" s="6"/>
      <c r="E3683" s="6"/>
      <c r="F3683" s="6"/>
      <c r="G3683" s="6"/>
      <c r="H3683" s="6"/>
      <c r="I3683" s="6"/>
      <c r="J3683" s="6"/>
      <c r="K3683" s="6"/>
      <c r="L3683" s="6"/>
      <c r="M3683" s="6"/>
      <c r="N3683" s="6"/>
      <c r="O3683" s="10"/>
      <c r="P3683" s="6"/>
      <c r="Q3683" s="6"/>
      <c r="R3683" s="6"/>
      <c r="S3683" s="6"/>
      <c r="T3683" s="6"/>
      <c r="U3683" s="6"/>
      <c r="V3683" s="6"/>
      <c r="W3683" s="11"/>
      <c r="X3683" s="6"/>
      <c r="Y3683" s="6"/>
      <c r="Z3683" s="6"/>
      <c r="AA3683" s="6"/>
      <c r="AB3683" s="6"/>
      <c r="AZ3683" t="s">
        <v>5890</v>
      </c>
      <c r="BA3683" t="s">
        <v>5207</v>
      </c>
      <c r="BB3683" t="s">
        <v>20573</v>
      </c>
      <c r="BC3683" t="s">
        <v>7263</v>
      </c>
      <c r="BG3683" t="s">
        <v>18578</v>
      </c>
      <c r="BH3683" t="s">
        <v>21952</v>
      </c>
    </row>
    <row r="3684" spans="1:60" x14ac:dyDescent="0.25">
      <c r="A3684" s="16"/>
      <c r="B3684" s="6"/>
      <c r="C3684" s="6"/>
      <c r="D3684" s="6"/>
      <c r="E3684" s="6"/>
      <c r="F3684" s="6"/>
      <c r="G3684" s="6"/>
      <c r="H3684" s="6"/>
      <c r="I3684" s="6"/>
      <c r="J3684" s="6"/>
      <c r="K3684" s="6"/>
      <c r="L3684" s="6"/>
      <c r="M3684" s="6"/>
      <c r="N3684" s="6"/>
      <c r="O3684" s="10"/>
      <c r="P3684" s="6"/>
      <c r="Q3684" s="6"/>
      <c r="R3684" s="6"/>
      <c r="S3684" s="6"/>
      <c r="T3684" s="6"/>
      <c r="U3684" s="17"/>
      <c r="V3684" s="17"/>
      <c r="W3684" s="11"/>
      <c r="X3684" s="6"/>
      <c r="Y3684" s="6"/>
      <c r="Z3684" s="6"/>
      <c r="AA3684" s="6"/>
      <c r="AB3684" s="6"/>
      <c r="AZ3684" t="s">
        <v>5891</v>
      </c>
      <c r="BA3684" t="s">
        <v>5207</v>
      </c>
      <c r="BB3684" t="s">
        <v>20573</v>
      </c>
      <c r="BC3684" t="s">
        <v>7263</v>
      </c>
      <c r="BG3684" t="s">
        <v>18579</v>
      </c>
      <c r="BH3684" t="s">
        <v>9213</v>
      </c>
    </row>
    <row r="3685" spans="1:60" x14ac:dyDescent="0.25">
      <c r="A3685" s="16"/>
      <c r="B3685" s="6"/>
      <c r="C3685" s="6"/>
      <c r="D3685" s="6"/>
      <c r="E3685" s="6"/>
      <c r="F3685" s="6"/>
      <c r="G3685" s="6"/>
      <c r="H3685" s="6"/>
      <c r="I3685" s="6"/>
      <c r="J3685" s="6"/>
      <c r="K3685" s="6"/>
      <c r="L3685" s="6"/>
      <c r="M3685" s="6"/>
      <c r="N3685" s="6"/>
      <c r="O3685" s="10"/>
      <c r="P3685" s="6"/>
      <c r="Q3685" s="6"/>
      <c r="R3685" s="6"/>
      <c r="S3685" s="6"/>
      <c r="T3685" s="6"/>
      <c r="U3685" s="17"/>
      <c r="V3685" s="17"/>
      <c r="W3685" s="11"/>
      <c r="X3685" s="6"/>
      <c r="Y3685" s="6"/>
      <c r="Z3685" s="6"/>
      <c r="AA3685" s="6"/>
      <c r="AB3685" s="6"/>
      <c r="AZ3685" t="s">
        <v>5892</v>
      </c>
      <c r="BA3685" t="s">
        <v>5207</v>
      </c>
      <c r="BB3685" t="s">
        <v>20573</v>
      </c>
      <c r="BC3685" t="s">
        <v>7263</v>
      </c>
      <c r="BG3685" t="s">
        <v>18580</v>
      </c>
      <c r="BH3685" t="s">
        <v>9280</v>
      </c>
    </row>
    <row r="3686" spans="1:60" x14ac:dyDescent="0.25">
      <c r="A3686" s="16"/>
      <c r="B3686" s="6"/>
      <c r="C3686" s="6"/>
      <c r="D3686" s="6"/>
      <c r="E3686" s="6"/>
      <c r="F3686" s="6"/>
      <c r="G3686" s="6"/>
      <c r="H3686" s="6"/>
      <c r="I3686" s="6"/>
      <c r="J3686" s="6"/>
      <c r="K3686" s="6"/>
      <c r="L3686" s="6"/>
      <c r="M3686" s="6"/>
      <c r="N3686" s="6"/>
      <c r="O3686" s="10"/>
      <c r="P3686" s="6"/>
      <c r="Q3686" s="6"/>
      <c r="R3686" s="6"/>
      <c r="S3686" s="6"/>
      <c r="T3686" s="6"/>
      <c r="U3686" s="17"/>
      <c r="V3686" s="17"/>
      <c r="W3686" s="11"/>
      <c r="X3686" s="6"/>
      <c r="Y3686" s="6"/>
      <c r="Z3686" s="6"/>
      <c r="AA3686" s="6"/>
      <c r="AB3686" s="6"/>
      <c r="AZ3686" t="s">
        <v>5893</v>
      </c>
      <c r="BA3686" t="s">
        <v>5207</v>
      </c>
      <c r="BB3686" t="s">
        <v>20573</v>
      </c>
      <c r="BC3686" t="s">
        <v>7263</v>
      </c>
      <c r="BG3686" t="s">
        <v>18581</v>
      </c>
      <c r="BH3686" t="s">
        <v>21955</v>
      </c>
    </row>
    <row r="3687" spans="1:60" x14ac:dyDescent="0.25">
      <c r="A3687" s="12"/>
      <c r="B3687" s="13"/>
      <c r="C3687" s="13"/>
      <c r="D3687" s="13"/>
      <c r="E3687" s="13"/>
      <c r="F3687" s="13"/>
      <c r="G3687" s="13"/>
      <c r="H3687" s="13"/>
      <c r="I3687" s="13"/>
      <c r="J3687" s="13"/>
      <c r="K3687" s="13"/>
      <c r="L3687" s="13"/>
      <c r="M3687" s="13"/>
      <c r="N3687" s="13"/>
      <c r="O3687" s="14"/>
      <c r="P3687" s="13"/>
      <c r="Q3687" s="15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Z3687" t="s">
        <v>5894</v>
      </c>
      <c r="BA3687" t="s">
        <v>5207</v>
      </c>
      <c r="BB3687" t="s">
        <v>20573</v>
      </c>
      <c r="BC3687" t="s">
        <v>7263</v>
      </c>
      <c r="BG3687" t="s">
        <v>18582</v>
      </c>
      <c r="BH3687" t="s">
        <v>9274</v>
      </c>
    </row>
    <row r="3688" spans="1:60" x14ac:dyDescent="0.25">
      <c r="A3688" s="16"/>
      <c r="B3688" s="6"/>
      <c r="C3688" s="6"/>
      <c r="D3688" s="6"/>
      <c r="E3688" s="6"/>
      <c r="F3688" s="6"/>
      <c r="G3688" s="6"/>
      <c r="H3688" s="6"/>
      <c r="I3688" s="6"/>
      <c r="J3688" s="6"/>
      <c r="K3688" s="6"/>
      <c r="L3688" s="6"/>
      <c r="M3688" s="6"/>
      <c r="N3688" s="6"/>
      <c r="O3688" s="10"/>
      <c r="P3688" s="6"/>
      <c r="Q3688" s="11"/>
      <c r="R3688" s="6"/>
      <c r="S3688" s="6"/>
      <c r="T3688" s="6"/>
      <c r="U3688" s="17"/>
      <c r="V3688" s="17"/>
      <c r="W3688" s="11"/>
      <c r="X3688" s="6"/>
      <c r="Y3688" s="6"/>
      <c r="Z3688" s="6"/>
      <c r="AA3688" s="6"/>
      <c r="AB3688" s="6"/>
      <c r="AZ3688" t="s">
        <v>5895</v>
      </c>
      <c r="BA3688" t="s">
        <v>5207</v>
      </c>
      <c r="BB3688" t="s">
        <v>20573</v>
      </c>
      <c r="BC3688" t="s">
        <v>3201</v>
      </c>
      <c r="BG3688" t="s">
        <v>18583</v>
      </c>
      <c r="BH3688" t="s">
        <v>9277</v>
      </c>
    </row>
    <row r="3689" spans="1:60" x14ac:dyDescent="0.25">
      <c r="A3689" s="12"/>
      <c r="B3689" s="13"/>
      <c r="C3689" s="13"/>
      <c r="D3689" s="13"/>
      <c r="E3689" s="13"/>
      <c r="F3689" s="13"/>
      <c r="G3689" s="13"/>
      <c r="H3689" s="13"/>
      <c r="I3689" s="13"/>
      <c r="J3689" s="13"/>
      <c r="K3689" s="13"/>
      <c r="L3689" s="13"/>
      <c r="M3689" s="13"/>
      <c r="N3689" s="13"/>
      <c r="O3689" s="14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Z3689" t="s">
        <v>5896</v>
      </c>
      <c r="BA3689" t="s">
        <v>5207</v>
      </c>
      <c r="BB3689" t="s">
        <v>20573</v>
      </c>
      <c r="BC3689" t="s">
        <v>7263</v>
      </c>
      <c r="BG3689" t="s">
        <v>18584</v>
      </c>
      <c r="BH3689" t="s">
        <v>9216</v>
      </c>
    </row>
    <row r="3690" spans="1:60" x14ac:dyDescent="0.25">
      <c r="A3690" s="16"/>
      <c r="B3690" s="6"/>
      <c r="C3690" s="6"/>
      <c r="D3690" s="6"/>
      <c r="E3690" s="6"/>
      <c r="F3690" s="6"/>
      <c r="G3690" s="6"/>
      <c r="H3690" s="6"/>
      <c r="I3690" s="6"/>
      <c r="J3690" s="6"/>
      <c r="K3690" s="6"/>
      <c r="L3690" s="6"/>
      <c r="M3690" s="6"/>
      <c r="N3690" s="6"/>
      <c r="O3690" s="10"/>
      <c r="P3690" s="6"/>
      <c r="Q3690" s="6"/>
      <c r="R3690" s="6"/>
      <c r="S3690" s="6"/>
      <c r="T3690" s="6"/>
      <c r="U3690" s="17"/>
      <c r="V3690" s="17"/>
      <c r="W3690" s="11"/>
      <c r="X3690" s="6"/>
      <c r="Y3690" s="6"/>
      <c r="Z3690" s="6"/>
      <c r="AA3690" s="6"/>
      <c r="AB3690" s="6"/>
      <c r="AZ3690" t="s">
        <v>5897</v>
      </c>
      <c r="BA3690" t="s">
        <v>5207</v>
      </c>
      <c r="BB3690" t="s">
        <v>20573</v>
      </c>
      <c r="BC3690" t="s">
        <v>7263</v>
      </c>
      <c r="BG3690" t="s">
        <v>18585</v>
      </c>
      <c r="BH3690" t="s">
        <v>21949</v>
      </c>
    </row>
    <row r="3691" spans="1:60" x14ac:dyDescent="0.25">
      <c r="A3691" s="12"/>
      <c r="B3691" s="13"/>
      <c r="C3691" s="13"/>
      <c r="D3691" s="13"/>
      <c r="E3691" s="13"/>
      <c r="F3691" s="13"/>
      <c r="G3691" s="13"/>
      <c r="H3691" s="13"/>
      <c r="I3691" s="13"/>
      <c r="J3691" s="13"/>
      <c r="K3691" s="13"/>
      <c r="L3691" s="13"/>
      <c r="M3691" s="13"/>
      <c r="N3691" s="13"/>
      <c r="O3691" s="14"/>
      <c r="P3691" s="13"/>
      <c r="Q3691" s="15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Z3691" t="s">
        <v>5898</v>
      </c>
      <c r="BA3691" t="s">
        <v>5207</v>
      </c>
      <c r="BB3691" t="s">
        <v>20573</v>
      </c>
      <c r="BC3691" t="s">
        <v>7263</v>
      </c>
      <c r="BG3691" t="s">
        <v>18586</v>
      </c>
      <c r="BH3691" t="s">
        <v>21953</v>
      </c>
    </row>
    <row r="3692" spans="1:60" x14ac:dyDescent="0.25">
      <c r="A3692" s="9"/>
      <c r="B3692" s="6"/>
      <c r="C3692" s="6"/>
      <c r="D3692" s="6"/>
      <c r="E3692" s="6"/>
      <c r="F3692" s="6"/>
      <c r="G3692" s="6"/>
      <c r="H3692" s="6"/>
      <c r="I3692" s="6"/>
      <c r="J3692" s="6"/>
      <c r="K3692" s="6"/>
      <c r="L3692" s="6"/>
      <c r="M3692" s="6"/>
      <c r="N3692" s="6"/>
      <c r="O3692" s="10"/>
      <c r="P3692" s="6"/>
      <c r="Q3692" s="11"/>
      <c r="R3692" s="6"/>
      <c r="S3692" s="6"/>
      <c r="T3692" s="6"/>
      <c r="U3692" s="6"/>
      <c r="V3692" s="6"/>
      <c r="W3692" s="11"/>
      <c r="X3692" s="6"/>
      <c r="Y3692" s="6"/>
      <c r="Z3692" s="6"/>
      <c r="AA3692" s="6"/>
      <c r="AB3692" s="6"/>
      <c r="AZ3692" t="s">
        <v>5899</v>
      </c>
      <c r="BA3692" t="s">
        <v>5207</v>
      </c>
      <c r="BB3692" t="s">
        <v>20573</v>
      </c>
      <c r="BC3692" t="s">
        <v>7263</v>
      </c>
      <c r="BG3692" t="s">
        <v>18587</v>
      </c>
      <c r="BH3692" t="s">
        <v>9265</v>
      </c>
    </row>
    <row r="3693" spans="1:60" x14ac:dyDescent="0.25">
      <c r="A3693" s="16"/>
      <c r="B3693" s="6"/>
      <c r="C3693" s="6"/>
      <c r="D3693" s="6"/>
      <c r="E3693" s="6"/>
      <c r="F3693" s="6"/>
      <c r="G3693" s="6"/>
      <c r="H3693" s="6"/>
      <c r="I3693" s="6"/>
      <c r="J3693" s="6"/>
      <c r="K3693" s="6"/>
      <c r="L3693" s="6"/>
      <c r="M3693" s="6"/>
      <c r="N3693" s="6"/>
      <c r="O3693" s="10"/>
      <c r="P3693" s="6"/>
      <c r="Q3693" s="6"/>
      <c r="R3693" s="6"/>
      <c r="S3693" s="6"/>
      <c r="T3693" s="6"/>
      <c r="U3693" s="17"/>
      <c r="V3693" s="17"/>
      <c r="W3693" s="11"/>
      <c r="X3693" s="6"/>
      <c r="Y3693" s="6"/>
      <c r="Z3693" s="6"/>
      <c r="AA3693" s="6"/>
      <c r="AB3693" s="6"/>
      <c r="AZ3693" t="s">
        <v>5900</v>
      </c>
      <c r="BA3693" t="s">
        <v>5207</v>
      </c>
      <c r="BB3693" t="s">
        <v>20573</v>
      </c>
      <c r="BC3693" t="s">
        <v>7263</v>
      </c>
      <c r="BG3693" t="s">
        <v>18588</v>
      </c>
      <c r="BH3693" t="s">
        <v>21958</v>
      </c>
    </row>
    <row r="3694" spans="1:60" x14ac:dyDescent="0.25">
      <c r="A3694" s="16"/>
      <c r="B3694" s="6"/>
      <c r="C3694" s="6"/>
      <c r="D3694" s="6"/>
      <c r="E3694" s="6"/>
      <c r="F3694" s="6"/>
      <c r="G3694" s="6"/>
      <c r="H3694" s="6"/>
      <c r="I3694" s="6"/>
      <c r="J3694" s="6"/>
      <c r="K3694" s="6"/>
      <c r="L3694" s="6"/>
      <c r="M3694" s="6"/>
      <c r="N3694" s="6"/>
      <c r="O3694" s="10"/>
      <c r="P3694" s="6"/>
      <c r="Q3694" s="6"/>
      <c r="R3694" s="6"/>
      <c r="S3694" s="6"/>
      <c r="T3694" s="6"/>
      <c r="U3694" s="17"/>
      <c r="V3694" s="17"/>
      <c r="W3694" s="11"/>
      <c r="X3694" s="6"/>
      <c r="Y3694" s="6"/>
      <c r="Z3694" s="6"/>
      <c r="AA3694" s="6"/>
      <c r="AB3694" s="6"/>
      <c r="AZ3694" t="s">
        <v>5901</v>
      </c>
      <c r="BA3694" t="s">
        <v>5207</v>
      </c>
      <c r="BB3694" t="s">
        <v>20573</v>
      </c>
      <c r="BC3694" t="s">
        <v>7263</v>
      </c>
      <c r="BG3694" t="s">
        <v>18589</v>
      </c>
      <c r="BH3694" t="s">
        <v>9263</v>
      </c>
    </row>
    <row r="3695" spans="1:60" x14ac:dyDescent="0.25">
      <c r="A3695" s="12"/>
      <c r="B3695" s="13"/>
      <c r="C3695" s="13"/>
      <c r="D3695" s="13"/>
      <c r="E3695" s="13"/>
      <c r="F3695" s="13"/>
      <c r="G3695" s="13"/>
      <c r="H3695" s="13"/>
      <c r="I3695" s="13"/>
      <c r="J3695" s="13"/>
      <c r="K3695" s="13"/>
      <c r="L3695" s="13"/>
      <c r="M3695" s="13"/>
      <c r="N3695" s="13"/>
      <c r="O3695" s="14"/>
      <c r="P3695" s="13"/>
      <c r="Q3695" s="15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Z3695" t="s">
        <v>5901</v>
      </c>
      <c r="BA3695" t="s">
        <v>5207</v>
      </c>
      <c r="BB3695" t="s">
        <v>20573</v>
      </c>
      <c r="BC3695" t="s">
        <v>7263</v>
      </c>
      <c r="BG3695" t="s">
        <v>18590</v>
      </c>
      <c r="BH3695" t="s">
        <v>21959</v>
      </c>
    </row>
    <row r="3696" spans="1:60" x14ac:dyDescent="0.25">
      <c r="A3696" s="9"/>
      <c r="B3696" s="6"/>
      <c r="C3696" s="6"/>
      <c r="D3696" s="6"/>
      <c r="E3696" s="6"/>
      <c r="F3696" s="6"/>
      <c r="G3696" s="6"/>
      <c r="H3696" s="6"/>
      <c r="I3696" s="6"/>
      <c r="J3696" s="6"/>
      <c r="K3696" s="6"/>
      <c r="L3696" s="6"/>
      <c r="M3696" s="6"/>
      <c r="N3696" s="6"/>
      <c r="O3696" s="10"/>
      <c r="P3696" s="6"/>
      <c r="Q3696" s="11"/>
      <c r="R3696" s="6"/>
      <c r="S3696" s="6"/>
      <c r="T3696" s="6"/>
      <c r="U3696" s="6"/>
      <c r="V3696" s="6"/>
      <c r="W3696" s="11"/>
      <c r="X3696" s="6"/>
      <c r="Y3696" s="6"/>
      <c r="Z3696" s="6"/>
      <c r="AA3696" s="6"/>
      <c r="AB3696" s="6"/>
      <c r="AZ3696" t="s">
        <v>5902</v>
      </c>
      <c r="BA3696" t="s">
        <v>5207</v>
      </c>
      <c r="BB3696" t="s">
        <v>20573</v>
      </c>
      <c r="BC3696" t="s">
        <v>7263</v>
      </c>
      <c r="BG3696" t="s">
        <v>18591</v>
      </c>
      <c r="BH3696" t="s">
        <v>21960</v>
      </c>
    </row>
    <row r="3697" spans="1:60" x14ac:dyDescent="0.25">
      <c r="A3697" s="16"/>
      <c r="B3697" s="6"/>
      <c r="C3697" s="6"/>
      <c r="D3697" s="6"/>
      <c r="E3697" s="6"/>
      <c r="F3697" s="6"/>
      <c r="G3697" s="6"/>
      <c r="H3697" s="6"/>
      <c r="I3697" s="6"/>
      <c r="J3697" s="6"/>
      <c r="K3697" s="6"/>
      <c r="L3697" s="6"/>
      <c r="M3697" s="6"/>
      <c r="N3697" s="6"/>
      <c r="O3697" s="10"/>
      <c r="P3697" s="6"/>
      <c r="Q3697" s="11"/>
      <c r="R3697" s="6"/>
      <c r="S3697" s="6"/>
      <c r="T3697" s="6"/>
      <c r="U3697" s="17"/>
      <c r="V3697" s="17"/>
      <c r="W3697" s="11"/>
      <c r="X3697" s="6"/>
      <c r="Y3697" s="6"/>
      <c r="Z3697" s="6"/>
      <c r="AA3697" s="6"/>
      <c r="AB3697" s="6"/>
      <c r="AZ3697" t="s">
        <v>5903</v>
      </c>
      <c r="BA3697" t="s">
        <v>5207</v>
      </c>
      <c r="BB3697" t="s">
        <v>20573</v>
      </c>
      <c r="BC3697" t="s">
        <v>3200</v>
      </c>
      <c r="BG3697" t="s">
        <v>18592</v>
      </c>
      <c r="BH3697" t="s">
        <v>9273</v>
      </c>
    </row>
    <row r="3698" spans="1:60" x14ac:dyDescent="0.25">
      <c r="A3698" s="9"/>
      <c r="B3698" s="6"/>
      <c r="C3698" s="6"/>
      <c r="D3698" s="6"/>
      <c r="E3698" s="6"/>
      <c r="F3698" s="6"/>
      <c r="G3698" s="6"/>
      <c r="H3698" s="6"/>
      <c r="I3698" s="6"/>
      <c r="J3698" s="6"/>
      <c r="K3698" s="6"/>
      <c r="L3698" s="6"/>
      <c r="M3698" s="6"/>
      <c r="N3698" s="6"/>
      <c r="O3698" s="10"/>
      <c r="P3698" s="6"/>
      <c r="Q3698" s="11"/>
      <c r="R3698" s="6"/>
      <c r="S3698" s="6"/>
      <c r="T3698" s="6"/>
      <c r="U3698" s="6"/>
      <c r="V3698" s="6"/>
      <c r="W3698" s="11"/>
      <c r="X3698" s="6"/>
      <c r="Y3698" s="6"/>
      <c r="Z3698" s="6"/>
      <c r="AA3698" s="6"/>
      <c r="AB3698" s="6"/>
      <c r="AZ3698" t="s">
        <v>5904</v>
      </c>
      <c r="BA3698" t="s">
        <v>5207</v>
      </c>
      <c r="BB3698" t="s">
        <v>20573</v>
      </c>
      <c r="BC3698" t="s">
        <v>3200</v>
      </c>
      <c r="BG3698" t="s">
        <v>18593</v>
      </c>
      <c r="BH3698" t="s">
        <v>21961</v>
      </c>
    </row>
    <row r="3699" spans="1:60" x14ac:dyDescent="0.25">
      <c r="A3699" s="16"/>
      <c r="B3699" s="6"/>
      <c r="C3699" s="6"/>
      <c r="D3699" s="6"/>
      <c r="E3699" s="6"/>
      <c r="F3699" s="6"/>
      <c r="G3699" s="6"/>
      <c r="H3699" s="6"/>
      <c r="I3699" s="6"/>
      <c r="J3699" s="6"/>
      <c r="K3699" s="6"/>
      <c r="L3699" s="6"/>
      <c r="M3699" s="6"/>
      <c r="N3699" s="6"/>
      <c r="O3699" s="10"/>
      <c r="P3699" s="6"/>
      <c r="Q3699" s="11"/>
      <c r="R3699" s="6"/>
      <c r="S3699" s="6"/>
      <c r="T3699" s="6"/>
      <c r="U3699" s="17"/>
      <c r="V3699" s="17"/>
      <c r="W3699" s="11"/>
      <c r="X3699" s="6"/>
      <c r="Y3699" s="6"/>
      <c r="Z3699" s="6"/>
      <c r="AA3699" s="6"/>
      <c r="AB3699" s="6"/>
      <c r="AZ3699" t="s">
        <v>5905</v>
      </c>
      <c r="BA3699" t="s">
        <v>5207</v>
      </c>
      <c r="BB3699" t="s">
        <v>20573</v>
      </c>
      <c r="BC3699" t="s">
        <v>3200</v>
      </c>
      <c r="BG3699" t="s">
        <v>18594</v>
      </c>
      <c r="BH3699" t="s">
        <v>21896</v>
      </c>
    </row>
    <row r="3700" spans="1:60" x14ac:dyDescent="0.25">
      <c r="A3700" s="9"/>
      <c r="B3700" s="6"/>
      <c r="C3700" s="6"/>
      <c r="D3700" s="6"/>
      <c r="E3700" s="6"/>
      <c r="F3700" s="6"/>
      <c r="G3700" s="6"/>
      <c r="H3700" s="6"/>
      <c r="I3700" s="6"/>
      <c r="J3700" s="6"/>
      <c r="K3700" s="6"/>
      <c r="L3700" s="6"/>
      <c r="M3700" s="6"/>
      <c r="N3700" s="6"/>
      <c r="O3700" s="10"/>
      <c r="P3700" s="6"/>
      <c r="Q3700" s="11"/>
      <c r="R3700" s="6"/>
      <c r="S3700" s="6"/>
      <c r="T3700" s="6"/>
      <c r="U3700" s="6"/>
      <c r="V3700" s="6"/>
      <c r="W3700" s="11"/>
      <c r="X3700" s="6"/>
      <c r="Y3700" s="6"/>
      <c r="Z3700" s="6"/>
      <c r="AA3700" s="6"/>
      <c r="AB3700" s="6"/>
      <c r="AZ3700" t="s">
        <v>5906</v>
      </c>
      <c r="BA3700" t="s">
        <v>5207</v>
      </c>
      <c r="BB3700" t="s">
        <v>20573</v>
      </c>
      <c r="BC3700" t="s">
        <v>3201</v>
      </c>
      <c r="BG3700" t="s">
        <v>18595</v>
      </c>
      <c r="BH3700" t="s">
        <v>21962</v>
      </c>
    </row>
    <row r="3701" spans="1:60" x14ac:dyDescent="0.25">
      <c r="A3701" s="9"/>
      <c r="B3701" s="6"/>
      <c r="C3701" s="6"/>
      <c r="D3701" s="6"/>
      <c r="E3701" s="6"/>
      <c r="F3701" s="6"/>
      <c r="G3701" s="6"/>
      <c r="H3701" s="6"/>
      <c r="I3701" s="6"/>
      <c r="J3701" s="6"/>
      <c r="K3701" s="6"/>
      <c r="L3701" s="6"/>
      <c r="M3701" s="6"/>
      <c r="N3701" s="6"/>
      <c r="O3701" s="10"/>
      <c r="P3701" s="6"/>
      <c r="Q3701" s="6"/>
      <c r="R3701" s="6"/>
      <c r="S3701" s="6"/>
      <c r="T3701" s="6"/>
      <c r="U3701" s="6"/>
      <c r="V3701" s="6"/>
      <c r="W3701" s="11"/>
      <c r="X3701" s="6"/>
      <c r="Y3701" s="6"/>
      <c r="Z3701" s="6"/>
      <c r="AA3701" s="6"/>
      <c r="AB3701" s="6"/>
      <c r="AZ3701" t="s">
        <v>5907</v>
      </c>
      <c r="BA3701" t="s">
        <v>5207</v>
      </c>
      <c r="BB3701" t="s">
        <v>20573</v>
      </c>
      <c r="BC3701" t="s">
        <v>3201</v>
      </c>
      <c r="BG3701" t="s">
        <v>18596</v>
      </c>
      <c r="BH3701" t="s">
        <v>21949</v>
      </c>
    </row>
    <row r="3702" spans="1:60" x14ac:dyDescent="0.25">
      <c r="A3702" s="16"/>
      <c r="B3702" s="6"/>
      <c r="C3702" s="6"/>
      <c r="D3702" s="6"/>
      <c r="E3702" s="6"/>
      <c r="F3702" s="6"/>
      <c r="G3702" s="6"/>
      <c r="H3702" s="6"/>
      <c r="I3702" s="6"/>
      <c r="J3702" s="6"/>
      <c r="K3702" s="6"/>
      <c r="L3702" s="6"/>
      <c r="M3702" s="6"/>
      <c r="N3702" s="6"/>
      <c r="O3702" s="10"/>
      <c r="P3702" s="6"/>
      <c r="Q3702" s="6"/>
      <c r="R3702" s="6"/>
      <c r="S3702" s="6"/>
      <c r="T3702" s="6"/>
      <c r="U3702" s="17"/>
      <c r="V3702" s="17"/>
      <c r="W3702" s="11"/>
      <c r="X3702" s="6"/>
      <c r="Y3702" s="6"/>
      <c r="Z3702" s="6"/>
      <c r="AA3702" s="6"/>
      <c r="AB3702" s="6"/>
      <c r="AZ3702" t="s">
        <v>5908</v>
      </c>
      <c r="BA3702" t="s">
        <v>5207</v>
      </c>
      <c r="BB3702" t="s">
        <v>20573</v>
      </c>
      <c r="BC3702" t="s">
        <v>3201</v>
      </c>
      <c r="BG3702" t="s">
        <v>18597</v>
      </c>
      <c r="BH3702" t="s">
        <v>21963</v>
      </c>
    </row>
    <row r="3703" spans="1:60" x14ac:dyDescent="0.25">
      <c r="A3703" s="16"/>
      <c r="B3703" s="6"/>
      <c r="C3703" s="6"/>
      <c r="D3703" s="6"/>
      <c r="E3703" s="6"/>
      <c r="F3703" s="6"/>
      <c r="G3703" s="6"/>
      <c r="H3703" s="6"/>
      <c r="I3703" s="6"/>
      <c r="J3703" s="6"/>
      <c r="K3703" s="6"/>
      <c r="L3703" s="6"/>
      <c r="M3703" s="6"/>
      <c r="N3703" s="6"/>
      <c r="O3703" s="10"/>
      <c r="P3703" s="6"/>
      <c r="Q3703" s="11"/>
      <c r="R3703" s="6"/>
      <c r="S3703" s="6"/>
      <c r="T3703" s="6"/>
      <c r="U3703" s="17"/>
      <c r="V3703" s="17"/>
      <c r="W3703" s="11"/>
      <c r="X3703" s="6"/>
      <c r="Y3703" s="6"/>
      <c r="Z3703" s="6"/>
      <c r="AA3703" s="6"/>
      <c r="AB3703" s="6"/>
      <c r="AZ3703" t="s">
        <v>5909</v>
      </c>
      <c r="BA3703" t="s">
        <v>5207</v>
      </c>
      <c r="BB3703" t="s">
        <v>20573</v>
      </c>
      <c r="BC3703" t="s">
        <v>3201</v>
      </c>
      <c r="BG3703" t="s">
        <v>18598</v>
      </c>
      <c r="BH3703" t="s">
        <v>21964</v>
      </c>
    </row>
    <row r="3704" spans="1:60" x14ac:dyDescent="0.25">
      <c r="A3704" s="9"/>
      <c r="B3704" s="6"/>
      <c r="C3704" s="6"/>
      <c r="D3704" s="6"/>
      <c r="E3704" s="6"/>
      <c r="F3704" s="6"/>
      <c r="G3704" s="6"/>
      <c r="H3704" s="6"/>
      <c r="I3704" s="6"/>
      <c r="J3704" s="6"/>
      <c r="K3704" s="6"/>
      <c r="L3704" s="6"/>
      <c r="M3704" s="6"/>
      <c r="N3704" s="6"/>
      <c r="O3704" s="10"/>
      <c r="P3704" s="6"/>
      <c r="Q3704" s="6"/>
      <c r="R3704" s="6"/>
      <c r="S3704" s="6"/>
      <c r="T3704" s="6"/>
      <c r="U3704" s="6"/>
      <c r="V3704" s="6"/>
      <c r="W3704" s="11"/>
      <c r="X3704" s="6"/>
      <c r="Y3704" s="6"/>
      <c r="Z3704" s="6"/>
      <c r="AA3704" s="6"/>
      <c r="AB3704" s="6"/>
      <c r="AZ3704" t="s">
        <v>5910</v>
      </c>
      <c r="BA3704" t="s">
        <v>5207</v>
      </c>
      <c r="BB3704" t="s">
        <v>20573</v>
      </c>
      <c r="BC3704" t="s">
        <v>7263</v>
      </c>
      <c r="BG3704" t="s">
        <v>18599</v>
      </c>
      <c r="BH3704" t="s">
        <v>9265</v>
      </c>
    </row>
    <row r="3705" spans="1:60" x14ac:dyDescent="0.25">
      <c r="A3705" s="16"/>
      <c r="B3705" s="6"/>
      <c r="C3705" s="6"/>
      <c r="D3705" s="6"/>
      <c r="E3705" s="6"/>
      <c r="F3705" s="6"/>
      <c r="G3705" s="6"/>
      <c r="H3705" s="6"/>
      <c r="I3705" s="6"/>
      <c r="J3705" s="6"/>
      <c r="K3705" s="6"/>
      <c r="L3705" s="6"/>
      <c r="M3705" s="6"/>
      <c r="N3705" s="6"/>
      <c r="O3705" s="10"/>
      <c r="P3705" s="6"/>
      <c r="Q3705" s="6"/>
      <c r="R3705" s="6"/>
      <c r="S3705" s="6"/>
      <c r="T3705" s="6"/>
      <c r="U3705" s="17"/>
      <c r="V3705" s="17"/>
      <c r="W3705" s="11"/>
      <c r="X3705" s="6"/>
      <c r="Y3705" s="6"/>
      <c r="Z3705" s="6"/>
      <c r="AA3705" s="6"/>
      <c r="AB3705" s="6"/>
      <c r="AZ3705" t="s">
        <v>5911</v>
      </c>
      <c r="BA3705" t="s">
        <v>5207</v>
      </c>
      <c r="BB3705" t="s">
        <v>20573</v>
      </c>
      <c r="BC3705" t="s">
        <v>7263</v>
      </c>
      <c r="BG3705" t="s">
        <v>18600</v>
      </c>
      <c r="BH3705" t="s">
        <v>9231</v>
      </c>
    </row>
    <row r="3706" spans="1:60" x14ac:dyDescent="0.25">
      <c r="A3706" s="16"/>
      <c r="B3706" s="13"/>
      <c r="C3706" s="13"/>
      <c r="D3706" s="13"/>
      <c r="E3706" s="13"/>
      <c r="F3706" s="13"/>
      <c r="G3706" s="13"/>
      <c r="H3706" s="13"/>
      <c r="I3706" s="13"/>
      <c r="J3706" s="13"/>
      <c r="K3706" s="13"/>
      <c r="L3706" s="13"/>
      <c r="M3706" s="13"/>
      <c r="N3706" s="13"/>
      <c r="O3706" s="14"/>
      <c r="P3706" s="13"/>
      <c r="Q3706" s="13"/>
      <c r="R3706" s="13"/>
      <c r="S3706" s="13"/>
      <c r="T3706" s="13"/>
      <c r="U3706" s="17"/>
      <c r="V3706" s="17"/>
      <c r="W3706" s="13"/>
      <c r="X3706" s="13"/>
      <c r="Y3706" s="13"/>
      <c r="Z3706" s="13"/>
      <c r="AA3706" s="13"/>
      <c r="AB3706" s="13"/>
      <c r="AZ3706" t="s">
        <v>5912</v>
      </c>
      <c r="BA3706" t="s">
        <v>5207</v>
      </c>
      <c r="BB3706" t="s">
        <v>20573</v>
      </c>
      <c r="BC3706" t="s">
        <v>7263</v>
      </c>
      <c r="BG3706" t="s">
        <v>18601</v>
      </c>
      <c r="BH3706" t="s">
        <v>21965</v>
      </c>
    </row>
    <row r="3707" spans="1:60" x14ac:dyDescent="0.25">
      <c r="A3707" s="16"/>
      <c r="B3707" s="13"/>
      <c r="C3707" s="13"/>
      <c r="D3707" s="13"/>
      <c r="E3707" s="13"/>
      <c r="F3707" s="13"/>
      <c r="G3707" s="13"/>
      <c r="H3707" s="13"/>
      <c r="I3707" s="13"/>
      <c r="J3707" s="13"/>
      <c r="K3707" s="13"/>
      <c r="L3707" s="13"/>
      <c r="M3707" s="13"/>
      <c r="N3707" s="13"/>
      <c r="O3707" s="14"/>
      <c r="P3707" s="13"/>
      <c r="Q3707" s="15"/>
      <c r="R3707" s="13"/>
      <c r="S3707" s="13"/>
      <c r="T3707" s="13"/>
      <c r="U3707" s="17"/>
      <c r="V3707" s="17"/>
      <c r="W3707" s="13"/>
      <c r="X3707" s="13"/>
      <c r="Y3707" s="13"/>
      <c r="Z3707" s="13"/>
      <c r="AA3707" s="13"/>
      <c r="AB3707" s="13"/>
      <c r="AZ3707" t="s">
        <v>5913</v>
      </c>
      <c r="BA3707" t="s">
        <v>5207</v>
      </c>
      <c r="BB3707" t="s">
        <v>20573</v>
      </c>
      <c r="BC3707" t="s">
        <v>7263</v>
      </c>
      <c r="BG3707" t="s">
        <v>18602</v>
      </c>
      <c r="BH3707" t="s">
        <v>21958</v>
      </c>
    </row>
    <row r="3708" spans="1:60" x14ac:dyDescent="0.25">
      <c r="A3708" s="16"/>
      <c r="B3708" s="6"/>
      <c r="C3708" s="6"/>
      <c r="D3708" s="6"/>
      <c r="E3708" s="6"/>
      <c r="F3708" s="6"/>
      <c r="G3708" s="6"/>
      <c r="H3708" s="6"/>
      <c r="I3708" s="6"/>
      <c r="J3708" s="6"/>
      <c r="K3708" s="6"/>
      <c r="L3708" s="6"/>
      <c r="M3708" s="6"/>
      <c r="N3708" s="6"/>
      <c r="O3708" s="10"/>
      <c r="P3708" s="6"/>
      <c r="Q3708" s="11"/>
      <c r="R3708" s="6"/>
      <c r="S3708" s="6"/>
      <c r="T3708" s="6"/>
      <c r="U3708" s="17"/>
      <c r="V3708" s="17"/>
      <c r="W3708" s="11"/>
      <c r="X3708" s="6"/>
      <c r="Y3708" s="6"/>
      <c r="Z3708" s="6"/>
      <c r="AA3708" s="6"/>
      <c r="AB3708" s="6"/>
      <c r="AZ3708" t="s">
        <v>5914</v>
      </c>
      <c r="BA3708" t="s">
        <v>5207</v>
      </c>
      <c r="BB3708" t="s">
        <v>20573</v>
      </c>
      <c r="BC3708" t="s">
        <v>3200</v>
      </c>
      <c r="BG3708" t="s">
        <v>18603</v>
      </c>
      <c r="BH3708" t="s">
        <v>21955</v>
      </c>
    </row>
    <row r="3709" spans="1:60" x14ac:dyDescent="0.25">
      <c r="A3709" s="9"/>
      <c r="B3709" s="6"/>
      <c r="C3709" s="6"/>
      <c r="D3709" s="6"/>
      <c r="E3709" s="6"/>
      <c r="F3709" s="6"/>
      <c r="G3709" s="6"/>
      <c r="H3709" s="6"/>
      <c r="I3709" s="6"/>
      <c r="J3709" s="6"/>
      <c r="K3709" s="6"/>
      <c r="L3709" s="6"/>
      <c r="M3709" s="6"/>
      <c r="N3709" s="6"/>
      <c r="O3709" s="10"/>
      <c r="P3709" s="6"/>
      <c r="Q3709" s="11"/>
      <c r="R3709" s="6"/>
      <c r="S3709" s="6"/>
      <c r="T3709" s="6"/>
      <c r="U3709" s="6"/>
      <c r="V3709" s="6"/>
      <c r="W3709" s="11"/>
      <c r="X3709" s="6"/>
      <c r="Y3709" s="6"/>
      <c r="Z3709" s="6"/>
      <c r="AA3709" s="6"/>
      <c r="AB3709" s="6"/>
      <c r="AZ3709" t="s">
        <v>5915</v>
      </c>
      <c r="BA3709" t="s">
        <v>5207</v>
      </c>
      <c r="BB3709" t="s">
        <v>20573</v>
      </c>
      <c r="BC3709" t="s">
        <v>3200</v>
      </c>
      <c r="BG3709" t="s">
        <v>18604</v>
      </c>
      <c r="BH3709" t="s">
        <v>9277</v>
      </c>
    </row>
    <row r="3710" spans="1:60" x14ac:dyDescent="0.25">
      <c r="A3710" s="9"/>
      <c r="B3710" s="6"/>
      <c r="C3710" s="6"/>
      <c r="D3710" s="6"/>
      <c r="E3710" s="6"/>
      <c r="F3710" s="6"/>
      <c r="G3710" s="6"/>
      <c r="H3710" s="6"/>
      <c r="I3710" s="6"/>
      <c r="J3710" s="6"/>
      <c r="K3710" s="6"/>
      <c r="L3710" s="6"/>
      <c r="M3710" s="6"/>
      <c r="N3710" s="6"/>
      <c r="O3710" s="10"/>
      <c r="P3710" s="6"/>
      <c r="Q3710" s="11"/>
      <c r="R3710" s="6"/>
      <c r="S3710" s="6"/>
      <c r="T3710" s="6"/>
      <c r="U3710" s="6"/>
      <c r="V3710" s="6"/>
      <c r="W3710" s="11"/>
      <c r="X3710" s="6"/>
      <c r="Y3710" s="6"/>
      <c r="Z3710" s="6"/>
      <c r="AA3710" s="6"/>
      <c r="AB3710" s="6"/>
      <c r="AZ3710" t="s">
        <v>5916</v>
      </c>
      <c r="BA3710" t="s">
        <v>5207</v>
      </c>
      <c r="BB3710" t="s">
        <v>20573</v>
      </c>
      <c r="BC3710" t="s">
        <v>7263</v>
      </c>
      <c r="BG3710" t="s">
        <v>18605</v>
      </c>
      <c r="BH3710" t="s">
        <v>9286</v>
      </c>
    </row>
    <row r="3711" spans="1:60" x14ac:dyDescent="0.25">
      <c r="A3711" s="9"/>
      <c r="B3711" s="6"/>
      <c r="C3711" s="6"/>
      <c r="D3711" s="6"/>
      <c r="E3711" s="6"/>
      <c r="F3711" s="6"/>
      <c r="G3711" s="6"/>
      <c r="H3711" s="6"/>
      <c r="I3711" s="6"/>
      <c r="J3711" s="6"/>
      <c r="K3711" s="6"/>
      <c r="L3711" s="6"/>
      <c r="M3711" s="6"/>
      <c r="N3711" s="6"/>
      <c r="O3711" s="10"/>
      <c r="P3711" s="6"/>
      <c r="Q3711" s="11"/>
      <c r="R3711" s="6"/>
      <c r="S3711" s="6"/>
      <c r="T3711" s="6"/>
      <c r="U3711" s="6"/>
      <c r="V3711" s="6"/>
      <c r="W3711" s="11"/>
      <c r="X3711" s="6"/>
      <c r="Y3711" s="6"/>
      <c r="Z3711" s="6"/>
      <c r="AA3711" s="6"/>
      <c r="AB3711" s="6"/>
      <c r="AZ3711" t="s">
        <v>5917</v>
      </c>
      <c r="BA3711" t="s">
        <v>5207</v>
      </c>
      <c r="BB3711" t="s">
        <v>20573</v>
      </c>
      <c r="BC3711" t="s">
        <v>7263</v>
      </c>
      <c r="BG3711" t="s">
        <v>18606</v>
      </c>
      <c r="BH3711" t="s">
        <v>9245</v>
      </c>
    </row>
    <row r="3712" spans="1:60" x14ac:dyDescent="0.25">
      <c r="A3712" s="12"/>
      <c r="B3712" s="13"/>
      <c r="C3712" s="13"/>
      <c r="D3712" s="13"/>
      <c r="E3712" s="13"/>
      <c r="F3712" s="13"/>
      <c r="G3712" s="13"/>
      <c r="H3712" s="13"/>
      <c r="I3712" s="13"/>
      <c r="J3712" s="13"/>
      <c r="K3712" s="13"/>
      <c r="L3712" s="13"/>
      <c r="M3712" s="13"/>
      <c r="N3712" s="13"/>
      <c r="O3712" s="14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Z3712" t="s">
        <v>5918</v>
      </c>
      <c r="BA3712" t="s">
        <v>5207</v>
      </c>
      <c r="BB3712" t="s">
        <v>20573</v>
      </c>
      <c r="BC3712" t="s">
        <v>7263</v>
      </c>
      <c r="BG3712" t="s">
        <v>18607</v>
      </c>
      <c r="BH3712" t="s">
        <v>9234</v>
      </c>
    </row>
    <row r="3713" spans="1:60" x14ac:dyDescent="0.25">
      <c r="A3713" s="9"/>
      <c r="B3713" s="6"/>
      <c r="C3713" s="6"/>
      <c r="D3713" s="6"/>
      <c r="E3713" s="6"/>
      <c r="F3713" s="6"/>
      <c r="G3713" s="6"/>
      <c r="H3713" s="6"/>
      <c r="I3713" s="6"/>
      <c r="J3713" s="6"/>
      <c r="K3713" s="6"/>
      <c r="L3713" s="6"/>
      <c r="M3713" s="6"/>
      <c r="N3713" s="6"/>
      <c r="O3713" s="10"/>
      <c r="P3713" s="6"/>
      <c r="Q3713" s="6"/>
      <c r="R3713" s="6"/>
      <c r="S3713" s="6"/>
      <c r="T3713" s="6"/>
      <c r="U3713" s="6"/>
      <c r="V3713" s="6"/>
      <c r="W3713" s="11"/>
      <c r="X3713" s="6"/>
      <c r="Y3713" s="6"/>
      <c r="Z3713" s="6"/>
      <c r="AA3713" s="6"/>
      <c r="AB3713" s="6"/>
      <c r="AZ3713" t="s">
        <v>5919</v>
      </c>
      <c r="BA3713" t="s">
        <v>5207</v>
      </c>
      <c r="BB3713" t="s">
        <v>20573</v>
      </c>
      <c r="BC3713" t="s">
        <v>7263</v>
      </c>
      <c r="BG3713" t="s">
        <v>18608</v>
      </c>
      <c r="BH3713" t="s">
        <v>9218</v>
      </c>
    </row>
    <row r="3714" spans="1:60" x14ac:dyDescent="0.25">
      <c r="A3714" s="16"/>
      <c r="B3714" s="6"/>
      <c r="C3714" s="6"/>
      <c r="D3714" s="6"/>
      <c r="E3714" s="6"/>
      <c r="F3714" s="6"/>
      <c r="G3714" s="6"/>
      <c r="H3714" s="6"/>
      <c r="I3714" s="6"/>
      <c r="J3714" s="6"/>
      <c r="K3714" s="6"/>
      <c r="L3714" s="6"/>
      <c r="M3714" s="6"/>
      <c r="N3714" s="6"/>
      <c r="O3714" s="10"/>
      <c r="P3714" s="6"/>
      <c r="Q3714" s="6"/>
      <c r="R3714" s="6"/>
      <c r="S3714" s="6"/>
      <c r="T3714" s="6"/>
      <c r="U3714" s="17"/>
      <c r="V3714" s="17"/>
      <c r="W3714" s="11"/>
      <c r="X3714" s="6"/>
      <c r="Y3714" s="6"/>
      <c r="Z3714" s="6"/>
      <c r="AA3714" s="6"/>
      <c r="AB3714" s="6"/>
      <c r="AZ3714" t="s">
        <v>5920</v>
      </c>
      <c r="BA3714" t="s">
        <v>5207</v>
      </c>
      <c r="BB3714" t="s">
        <v>20573</v>
      </c>
      <c r="BC3714" t="s">
        <v>7263</v>
      </c>
      <c r="BG3714" t="s">
        <v>18609</v>
      </c>
      <c r="BH3714" t="s">
        <v>9220</v>
      </c>
    </row>
    <row r="3715" spans="1:60" x14ac:dyDescent="0.25">
      <c r="A3715" s="9"/>
      <c r="B3715" s="6"/>
      <c r="C3715" s="6"/>
      <c r="D3715" s="6"/>
      <c r="E3715" s="6"/>
      <c r="F3715" s="6"/>
      <c r="G3715" s="6"/>
      <c r="H3715" s="6"/>
      <c r="I3715" s="6"/>
      <c r="J3715" s="6"/>
      <c r="K3715" s="6"/>
      <c r="L3715" s="6"/>
      <c r="M3715" s="6"/>
      <c r="N3715" s="6"/>
      <c r="O3715" s="10"/>
      <c r="P3715" s="6"/>
      <c r="Q3715" s="6"/>
      <c r="R3715" s="6"/>
      <c r="S3715" s="6"/>
      <c r="T3715" s="6"/>
      <c r="U3715" s="6"/>
      <c r="V3715" s="6"/>
      <c r="W3715" s="11"/>
      <c r="X3715" s="6"/>
      <c r="Y3715" s="6"/>
      <c r="Z3715" s="6"/>
      <c r="AA3715" s="6"/>
      <c r="AB3715" s="6"/>
      <c r="AZ3715" t="s">
        <v>5921</v>
      </c>
      <c r="BA3715" t="s">
        <v>5207</v>
      </c>
      <c r="BB3715" t="s">
        <v>20573</v>
      </c>
      <c r="BC3715" t="s">
        <v>7263</v>
      </c>
      <c r="BG3715" t="s">
        <v>18610</v>
      </c>
      <c r="BH3715" t="s">
        <v>9221</v>
      </c>
    </row>
    <row r="3716" spans="1:60" x14ac:dyDescent="0.25">
      <c r="A3716" s="16"/>
      <c r="B3716" s="6"/>
      <c r="C3716" s="6"/>
      <c r="D3716" s="6"/>
      <c r="E3716" s="6"/>
      <c r="F3716" s="6"/>
      <c r="G3716" s="6"/>
      <c r="H3716" s="6"/>
      <c r="I3716" s="6"/>
      <c r="J3716" s="6"/>
      <c r="K3716" s="6"/>
      <c r="L3716" s="6"/>
      <c r="M3716" s="6"/>
      <c r="N3716" s="6"/>
      <c r="O3716" s="10"/>
      <c r="P3716" s="6"/>
      <c r="Q3716" s="11"/>
      <c r="R3716" s="6"/>
      <c r="S3716" s="6"/>
      <c r="T3716" s="6"/>
      <c r="U3716" s="17"/>
      <c r="V3716" s="17"/>
      <c r="W3716" s="11"/>
      <c r="X3716" s="6"/>
      <c r="Y3716" s="6"/>
      <c r="Z3716" s="6"/>
      <c r="AA3716" s="6"/>
      <c r="AB3716" s="6"/>
      <c r="AZ3716" t="s">
        <v>5922</v>
      </c>
      <c r="BA3716" t="s">
        <v>5207</v>
      </c>
      <c r="BB3716" t="s">
        <v>20573</v>
      </c>
      <c r="BC3716" t="s">
        <v>7263</v>
      </c>
      <c r="BG3716" t="s">
        <v>18611</v>
      </c>
      <c r="BH3716" t="s">
        <v>9283</v>
      </c>
    </row>
    <row r="3717" spans="1:60" x14ac:dyDescent="0.25">
      <c r="A3717" s="16"/>
      <c r="B3717" s="6"/>
      <c r="C3717" s="6"/>
      <c r="D3717" s="6"/>
      <c r="E3717" s="6"/>
      <c r="F3717" s="6"/>
      <c r="G3717" s="6"/>
      <c r="H3717" s="6"/>
      <c r="I3717" s="6"/>
      <c r="J3717" s="6"/>
      <c r="K3717" s="6"/>
      <c r="L3717" s="6"/>
      <c r="M3717" s="6"/>
      <c r="N3717" s="6"/>
      <c r="O3717" s="10"/>
      <c r="P3717" s="6"/>
      <c r="Q3717" s="6"/>
      <c r="R3717" s="6"/>
      <c r="S3717" s="6"/>
      <c r="T3717" s="6"/>
      <c r="U3717" s="17"/>
      <c r="V3717" s="17"/>
      <c r="W3717" s="11"/>
      <c r="X3717" s="6"/>
      <c r="Y3717" s="6"/>
      <c r="Z3717" s="6"/>
      <c r="AA3717" s="6"/>
      <c r="AB3717" s="6"/>
      <c r="AZ3717" t="s">
        <v>5923</v>
      </c>
      <c r="BA3717" t="s">
        <v>5207</v>
      </c>
      <c r="BB3717" t="s">
        <v>20573</v>
      </c>
      <c r="BC3717" t="s">
        <v>7263</v>
      </c>
      <c r="BG3717" t="s">
        <v>18612</v>
      </c>
      <c r="BH3717" t="s">
        <v>21916</v>
      </c>
    </row>
    <row r="3718" spans="1:60" x14ac:dyDescent="0.25">
      <c r="A3718" s="9"/>
      <c r="B3718" s="6"/>
      <c r="C3718" s="6"/>
      <c r="D3718" s="6"/>
      <c r="E3718" s="6"/>
      <c r="F3718" s="6"/>
      <c r="G3718" s="6"/>
      <c r="H3718" s="6"/>
      <c r="I3718" s="6"/>
      <c r="J3718" s="6"/>
      <c r="K3718" s="6"/>
      <c r="L3718" s="6"/>
      <c r="M3718" s="6"/>
      <c r="N3718" s="6"/>
      <c r="O3718" s="10"/>
      <c r="P3718" s="6"/>
      <c r="Q3718" s="11"/>
      <c r="R3718" s="6"/>
      <c r="S3718" s="6"/>
      <c r="T3718" s="6"/>
      <c r="U3718" s="6"/>
      <c r="V3718" s="6"/>
      <c r="W3718" s="11"/>
      <c r="X3718" s="6"/>
      <c r="Y3718" s="6"/>
      <c r="Z3718" s="6"/>
      <c r="AA3718" s="6"/>
      <c r="AB3718" s="6"/>
      <c r="AZ3718" t="s">
        <v>5924</v>
      </c>
      <c r="BA3718" t="s">
        <v>5207</v>
      </c>
      <c r="BB3718" t="s">
        <v>20573</v>
      </c>
      <c r="BC3718" t="s">
        <v>3200</v>
      </c>
      <c r="BG3718" t="s">
        <v>18613</v>
      </c>
      <c r="BH3718" t="s">
        <v>9269</v>
      </c>
    </row>
    <row r="3719" spans="1:60" x14ac:dyDescent="0.25">
      <c r="A3719" s="9"/>
      <c r="B3719" s="6"/>
      <c r="C3719" s="6"/>
      <c r="D3719" s="6"/>
      <c r="E3719" s="6"/>
      <c r="F3719" s="6"/>
      <c r="G3719" s="6"/>
      <c r="H3719" s="6"/>
      <c r="I3719" s="6"/>
      <c r="J3719" s="6"/>
      <c r="K3719" s="6"/>
      <c r="L3719" s="6"/>
      <c r="M3719" s="6"/>
      <c r="N3719" s="6"/>
      <c r="O3719" s="10"/>
      <c r="P3719" s="6"/>
      <c r="Q3719" s="11"/>
      <c r="R3719" s="6"/>
      <c r="S3719" s="6"/>
      <c r="T3719" s="6"/>
      <c r="U3719" s="6"/>
      <c r="V3719" s="6"/>
      <c r="W3719" s="11"/>
      <c r="X3719" s="6"/>
      <c r="Y3719" s="6"/>
      <c r="Z3719" s="6"/>
      <c r="AA3719" s="6"/>
      <c r="AB3719" s="6"/>
      <c r="AZ3719" t="s">
        <v>5925</v>
      </c>
      <c r="BA3719" t="s">
        <v>5207</v>
      </c>
      <c r="BB3719" t="s">
        <v>20573</v>
      </c>
      <c r="BC3719" t="s">
        <v>7263</v>
      </c>
      <c r="BG3719" t="s">
        <v>18614</v>
      </c>
      <c r="BH3719" t="s">
        <v>9213</v>
      </c>
    </row>
    <row r="3720" spans="1:60" x14ac:dyDescent="0.25">
      <c r="A3720" s="12"/>
      <c r="B3720" s="13"/>
      <c r="C3720" s="13"/>
      <c r="D3720" s="13"/>
      <c r="E3720" s="13"/>
      <c r="F3720" s="13"/>
      <c r="G3720" s="13"/>
      <c r="H3720" s="13"/>
      <c r="I3720" s="13"/>
      <c r="J3720" s="13"/>
      <c r="K3720" s="13"/>
      <c r="L3720" s="13"/>
      <c r="M3720" s="13"/>
      <c r="N3720" s="13"/>
      <c r="O3720" s="14"/>
      <c r="P3720" s="13"/>
      <c r="Q3720" s="15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Z3720" t="s">
        <v>5926</v>
      </c>
      <c r="BA3720" t="s">
        <v>5207</v>
      </c>
      <c r="BB3720" t="s">
        <v>20573</v>
      </c>
      <c r="BC3720" t="s">
        <v>3201</v>
      </c>
      <c r="BG3720" t="s">
        <v>18615</v>
      </c>
      <c r="BH3720" t="s">
        <v>21894</v>
      </c>
    </row>
    <row r="3721" spans="1:60" x14ac:dyDescent="0.25">
      <c r="A3721" s="16"/>
      <c r="B3721" s="6"/>
      <c r="C3721" s="6"/>
      <c r="D3721" s="6"/>
      <c r="E3721" s="6"/>
      <c r="F3721" s="6"/>
      <c r="G3721" s="6"/>
      <c r="H3721" s="6"/>
      <c r="I3721" s="6"/>
      <c r="J3721" s="6"/>
      <c r="K3721" s="6"/>
      <c r="L3721" s="6"/>
      <c r="M3721" s="6"/>
      <c r="N3721" s="6"/>
      <c r="O3721" s="10"/>
      <c r="P3721" s="6"/>
      <c r="Q3721" s="11"/>
      <c r="R3721" s="6"/>
      <c r="S3721" s="6"/>
      <c r="T3721" s="6"/>
      <c r="U3721" s="17"/>
      <c r="V3721" s="17"/>
      <c r="W3721" s="11"/>
      <c r="X3721" s="6"/>
      <c r="Y3721" s="6"/>
      <c r="Z3721" s="6"/>
      <c r="AA3721" s="6"/>
      <c r="AB3721" s="6"/>
      <c r="AZ3721" t="s">
        <v>5927</v>
      </c>
      <c r="BA3721" t="s">
        <v>5207</v>
      </c>
      <c r="BB3721" t="s">
        <v>20573</v>
      </c>
      <c r="BC3721" t="s">
        <v>3200</v>
      </c>
      <c r="BG3721" t="s">
        <v>18616</v>
      </c>
      <c r="BH3721" t="s">
        <v>21921</v>
      </c>
    </row>
    <row r="3722" spans="1:60" x14ac:dyDescent="0.25">
      <c r="A3722" s="16"/>
      <c r="B3722" s="6"/>
      <c r="C3722" s="6"/>
      <c r="D3722" s="6"/>
      <c r="E3722" s="6"/>
      <c r="F3722" s="6"/>
      <c r="G3722" s="6"/>
      <c r="H3722" s="6"/>
      <c r="I3722" s="6"/>
      <c r="J3722" s="6"/>
      <c r="K3722" s="6"/>
      <c r="L3722" s="6"/>
      <c r="M3722" s="6"/>
      <c r="N3722" s="6"/>
      <c r="O3722" s="10"/>
      <c r="P3722" s="6"/>
      <c r="Q3722" s="11"/>
      <c r="R3722" s="6"/>
      <c r="S3722" s="6"/>
      <c r="T3722" s="6"/>
      <c r="U3722" s="17"/>
      <c r="V3722" s="17"/>
      <c r="W3722" s="11"/>
      <c r="X3722" s="6"/>
      <c r="Y3722" s="6"/>
      <c r="Z3722" s="6"/>
      <c r="AA3722" s="6"/>
      <c r="AB3722" s="6"/>
      <c r="AZ3722" t="s">
        <v>5928</v>
      </c>
      <c r="BA3722" t="s">
        <v>5207</v>
      </c>
      <c r="BB3722" t="s">
        <v>20573</v>
      </c>
      <c r="BC3722" t="s">
        <v>3200</v>
      </c>
      <c r="BG3722" t="s">
        <v>18617</v>
      </c>
      <c r="BH3722" t="s">
        <v>21966</v>
      </c>
    </row>
    <row r="3723" spans="1:60" x14ac:dyDescent="0.25">
      <c r="A3723" s="16"/>
      <c r="B3723" s="13"/>
      <c r="C3723" s="13"/>
      <c r="D3723" s="13"/>
      <c r="E3723" s="13"/>
      <c r="F3723" s="13"/>
      <c r="G3723" s="13"/>
      <c r="H3723" s="13"/>
      <c r="I3723" s="13"/>
      <c r="J3723" s="13"/>
      <c r="K3723" s="13"/>
      <c r="L3723" s="13"/>
      <c r="M3723" s="13"/>
      <c r="N3723" s="13"/>
      <c r="O3723" s="14"/>
      <c r="P3723" s="13"/>
      <c r="Q3723" s="15"/>
      <c r="R3723" s="13"/>
      <c r="S3723" s="13"/>
      <c r="T3723" s="13"/>
      <c r="U3723" s="17"/>
      <c r="V3723" s="17"/>
      <c r="W3723" s="13"/>
      <c r="X3723" s="13"/>
      <c r="Y3723" s="13"/>
      <c r="Z3723" s="13"/>
      <c r="AA3723" s="13"/>
      <c r="AB3723" s="13"/>
      <c r="AZ3723" t="s">
        <v>5929</v>
      </c>
      <c r="BA3723" t="s">
        <v>5207</v>
      </c>
      <c r="BB3723" t="s">
        <v>20573</v>
      </c>
      <c r="BC3723" t="s">
        <v>3201</v>
      </c>
      <c r="BG3723" t="s">
        <v>18618</v>
      </c>
      <c r="BH3723" t="s">
        <v>21967</v>
      </c>
    </row>
    <row r="3724" spans="1:60" x14ac:dyDescent="0.25">
      <c r="A3724" s="16"/>
      <c r="B3724" s="13"/>
      <c r="C3724" s="13"/>
      <c r="D3724" s="13"/>
      <c r="E3724" s="13"/>
      <c r="F3724" s="13"/>
      <c r="G3724" s="13"/>
      <c r="H3724" s="13"/>
      <c r="I3724" s="13"/>
      <c r="J3724" s="13"/>
      <c r="K3724" s="13"/>
      <c r="L3724" s="13"/>
      <c r="M3724" s="13"/>
      <c r="N3724" s="13"/>
      <c r="O3724" s="14"/>
      <c r="P3724" s="13"/>
      <c r="Q3724" s="15"/>
      <c r="R3724" s="13"/>
      <c r="S3724" s="13"/>
      <c r="T3724" s="13"/>
      <c r="U3724" s="17"/>
      <c r="V3724" s="17"/>
      <c r="W3724" s="13"/>
      <c r="X3724" s="13"/>
      <c r="Y3724" s="13"/>
      <c r="Z3724" s="13"/>
      <c r="AA3724" s="13"/>
      <c r="AB3724" s="13"/>
      <c r="AZ3724" t="s">
        <v>5930</v>
      </c>
      <c r="BA3724" t="s">
        <v>5207</v>
      </c>
      <c r="BB3724" t="s">
        <v>20573</v>
      </c>
      <c r="BC3724" t="s">
        <v>3201</v>
      </c>
      <c r="BG3724" t="s">
        <v>18619</v>
      </c>
      <c r="BH3724" t="s">
        <v>21914</v>
      </c>
    </row>
    <row r="3725" spans="1:60" x14ac:dyDescent="0.25">
      <c r="A3725" s="16"/>
      <c r="B3725" s="6"/>
      <c r="C3725" s="6"/>
      <c r="D3725" s="6"/>
      <c r="E3725" s="6"/>
      <c r="F3725" s="6"/>
      <c r="G3725" s="6"/>
      <c r="H3725" s="6"/>
      <c r="I3725" s="6"/>
      <c r="J3725" s="6"/>
      <c r="K3725" s="6"/>
      <c r="L3725" s="6"/>
      <c r="M3725" s="6"/>
      <c r="N3725" s="6"/>
      <c r="O3725" s="10"/>
      <c r="P3725" s="6"/>
      <c r="Q3725" s="11"/>
      <c r="R3725" s="6"/>
      <c r="S3725" s="6"/>
      <c r="T3725" s="6"/>
      <c r="U3725" s="17"/>
      <c r="V3725" s="17"/>
      <c r="W3725" s="11"/>
      <c r="X3725" s="6"/>
      <c r="Y3725" s="6"/>
      <c r="Z3725" s="6"/>
      <c r="AA3725" s="6"/>
      <c r="AB3725" s="6"/>
      <c r="AZ3725" t="s">
        <v>5931</v>
      </c>
      <c r="BA3725" t="s">
        <v>5207</v>
      </c>
      <c r="BB3725" t="s">
        <v>20573</v>
      </c>
      <c r="BC3725" t="s">
        <v>3201</v>
      </c>
      <c r="BG3725" t="s">
        <v>18620</v>
      </c>
      <c r="BH3725" t="s">
        <v>9216</v>
      </c>
    </row>
    <row r="3726" spans="1:60" x14ac:dyDescent="0.25">
      <c r="A3726" s="16"/>
      <c r="B3726" s="6"/>
      <c r="C3726" s="6"/>
      <c r="D3726" s="6"/>
      <c r="E3726" s="6"/>
      <c r="F3726" s="6"/>
      <c r="G3726" s="6"/>
      <c r="H3726" s="6"/>
      <c r="I3726" s="6"/>
      <c r="J3726" s="6"/>
      <c r="K3726" s="6"/>
      <c r="L3726" s="6"/>
      <c r="M3726" s="6"/>
      <c r="N3726" s="6"/>
      <c r="O3726" s="10"/>
      <c r="P3726" s="6"/>
      <c r="Q3726" s="11"/>
      <c r="R3726" s="6"/>
      <c r="S3726" s="6"/>
      <c r="T3726" s="6"/>
      <c r="U3726" s="17"/>
      <c r="V3726" s="17"/>
      <c r="W3726" s="11"/>
      <c r="X3726" s="6"/>
      <c r="Y3726" s="6"/>
      <c r="Z3726" s="6"/>
      <c r="AA3726" s="6"/>
      <c r="AB3726" s="6"/>
      <c r="AZ3726" t="s">
        <v>5932</v>
      </c>
      <c r="BA3726" t="s">
        <v>5207</v>
      </c>
      <c r="BB3726" t="s">
        <v>20573</v>
      </c>
      <c r="BC3726" t="s">
        <v>3201</v>
      </c>
      <c r="BG3726" t="s">
        <v>18621</v>
      </c>
      <c r="BH3726" t="s">
        <v>9221</v>
      </c>
    </row>
    <row r="3727" spans="1:60" x14ac:dyDescent="0.25">
      <c r="A3727" s="9"/>
      <c r="B3727" s="6"/>
      <c r="C3727" s="6"/>
      <c r="D3727" s="6"/>
      <c r="E3727" s="6"/>
      <c r="F3727" s="6"/>
      <c r="G3727" s="6"/>
      <c r="H3727" s="6"/>
      <c r="I3727" s="6"/>
      <c r="J3727" s="6"/>
      <c r="K3727" s="6"/>
      <c r="L3727" s="6"/>
      <c r="M3727" s="6"/>
      <c r="N3727" s="6"/>
      <c r="O3727" s="10"/>
      <c r="P3727" s="6"/>
      <c r="Q3727" s="11"/>
      <c r="R3727" s="6"/>
      <c r="S3727" s="6"/>
      <c r="T3727" s="6"/>
      <c r="U3727" s="6"/>
      <c r="V3727" s="6"/>
      <c r="W3727" s="11"/>
      <c r="X3727" s="6"/>
      <c r="Y3727" s="6"/>
      <c r="Z3727" s="6"/>
      <c r="AA3727" s="6"/>
      <c r="AB3727" s="6"/>
      <c r="AZ3727" t="s">
        <v>5933</v>
      </c>
      <c r="BA3727" t="s">
        <v>5207</v>
      </c>
      <c r="BB3727" t="s">
        <v>20573</v>
      </c>
      <c r="BC3727" t="s">
        <v>3201</v>
      </c>
      <c r="BG3727" t="s">
        <v>18622</v>
      </c>
      <c r="BH3727" t="s">
        <v>9271</v>
      </c>
    </row>
    <row r="3728" spans="1:60" x14ac:dyDescent="0.25">
      <c r="A3728" s="9"/>
      <c r="B3728" s="6"/>
      <c r="C3728" s="6"/>
      <c r="D3728" s="6"/>
      <c r="E3728" s="6"/>
      <c r="F3728" s="6"/>
      <c r="G3728" s="6"/>
      <c r="H3728" s="6"/>
      <c r="I3728" s="6"/>
      <c r="J3728" s="6"/>
      <c r="K3728" s="6"/>
      <c r="L3728" s="6"/>
      <c r="M3728" s="6"/>
      <c r="N3728" s="6"/>
      <c r="O3728" s="10"/>
      <c r="P3728" s="6"/>
      <c r="Q3728" s="11"/>
      <c r="R3728" s="6"/>
      <c r="S3728" s="6"/>
      <c r="T3728" s="6"/>
      <c r="U3728" s="6"/>
      <c r="V3728" s="6"/>
      <c r="W3728" s="11"/>
      <c r="X3728" s="6"/>
      <c r="Y3728" s="6"/>
      <c r="Z3728" s="6"/>
      <c r="AA3728" s="6"/>
      <c r="AB3728" s="6"/>
      <c r="AZ3728" t="s">
        <v>5934</v>
      </c>
      <c r="BA3728" t="s">
        <v>5207</v>
      </c>
      <c r="BB3728" t="s">
        <v>20573</v>
      </c>
      <c r="BC3728" t="s">
        <v>7263</v>
      </c>
      <c r="BG3728" t="s">
        <v>18623</v>
      </c>
      <c r="BH3728" t="s">
        <v>9271</v>
      </c>
    </row>
    <row r="3729" spans="1:60" x14ac:dyDescent="0.25">
      <c r="A3729" s="16"/>
      <c r="B3729" s="6"/>
      <c r="C3729" s="6"/>
      <c r="D3729" s="6"/>
      <c r="E3729" s="6"/>
      <c r="F3729" s="6"/>
      <c r="G3729" s="6"/>
      <c r="H3729" s="6"/>
      <c r="I3729" s="6"/>
      <c r="J3729" s="6"/>
      <c r="K3729" s="6"/>
      <c r="L3729" s="6"/>
      <c r="M3729" s="6"/>
      <c r="N3729" s="6"/>
      <c r="O3729" s="10"/>
      <c r="P3729" s="6"/>
      <c r="Q3729" s="11"/>
      <c r="R3729" s="6"/>
      <c r="S3729" s="6"/>
      <c r="T3729" s="6"/>
      <c r="U3729" s="17"/>
      <c r="V3729" s="17"/>
      <c r="W3729" s="11"/>
      <c r="X3729" s="6"/>
      <c r="Y3729" s="6"/>
      <c r="Z3729" s="6"/>
      <c r="AA3729" s="6"/>
      <c r="AB3729" s="6"/>
      <c r="AZ3729" t="s">
        <v>5935</v>
      </c>
      <c r="BA3729" t="s">
        <v>5207</v>
      </c>
      <c r="BB3729" t="s">
        <v>20573</v>
      </c>
      <c r="BC3729" t="s">
        <v>7263</v>
      </c>
      <c r="BG3729" t="s">
        <v>18624</v>
      </c>
      <c r="BH3729" t="s">
        <v>21968</v>
      </c>
    </row>
    <row r="3730" spans="1:60" x14ac:dyDescent="0.25">
      <c r="A3730" s="12"/>
      <c r="B3730" s="13"/>
      <c r="C3730" s="13"/>
      <c r="D3730" s="13"/>
      <c r="E3730" s="13"/>
      <c r="F3730" s="13"/>
      <c r="G3730" s="13"/>
      <c r="H3730" s="13"/>
      <c r="I3730" s="13"/>
      <c r="J3730" s="13"/>
      <c r="K3730" s="13"/>
      <c r="L3730" s="13"/>
      <c r="M3730" s="13"/>
      <c r="N3730" s="13"/>
      <c r="O3730" s="14"/>
      <c r="P3730" s="13"/>
      <c r="Q3730" s="15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Z3730" t="s">
        <v>5936</v>
      </c>
      <c r="BA3730" t="s">
        <v>5207</v>
      </c>
      <c r="BB3730" t="s">
        <v>20573</v>
      </c>
      <c r="BC3730" t="s">
        <v>3200</v>
      </c>
      <c r="BG3730" t="s">
        <v>18625</v>
      </c>
      <c r="BH3730" t="s">
        <v>21969</v>
      </c>
    </row>
    <row r="3731" spans="1:60" x14ac:dyDescent="0.25">
      <c r="A3731" s="16"/>
      <c r="B3731" s="6"/>
      <c r="C3731" s="6"/>
      <c r="D3731" s="6"/>
      <c r="E3731" s="6"/>
      <c r="F3731" s="6"/>
      <c r="G3731" s="6"/>
      <c r="H3731" s="6"/>
      <c r="I3731" s="6"/>
      <c r="J3731" s="6"/>
      <c r="K3731" s="6"/>
      <c r="L3731" s="6"/>
      <c r="M3731" s="6"/>
      <c r="N3731" s="6"/>
      <c r="O3731" s="10"/>
      <c r="P3731" s="6"/>
      <c r="Q3731" s="6"/>
      <c r="R3731" s="6"/>
      <c r="S3731" s="6"/>
      <c r="T3731" s="6"/>
      <c r="U3731" s="17"/>
      <c r="V3731" s="17"/>
      <c r="W3731" s="11"/>
      <c r="X3731" s="6"/>
      <c r="Y3731" s="6"/>
      <c r="Z3731" s="6"/>
      <c r="AA3731" s="6"/>
      <c r="AB3731" s="6"/>
      <c r="AZ3731" t="s">
        <v>5937</v>
      </c>
      <c r="BA3731" t="s">
        <v>5207</v>
      </c>
      <c r="BB3731" t="s">
        <v>20573</v>
      </c>
      <c r="BC3731" t="s">
        <v>7263</v>
      </c>
      <c r="BG3731" t="s">
        <v>18626</v>
      </c>
      <c r="BH3731" t="s">
        <v>21970</v>
      </c>
    </row>
    <row r="3732" spans="1:60" x14ac:dyDescent="0.25">
      <c r="A3732" s="12"/>
      <c r="B3732" s="13"/>
      <c r="C3732" s="13"/>
      <c r="D3732" s="13"/>
      <c r="E3732" s="13"/>
      <c r="F3732" s="13"/>
      <c r="G3732" s="13"/>
      <c r="H3732" s="13"/>
      <c r="I3732" s="13"/>
      <c r="J3732" s="13"/>
      <c r="K3732" s="13"/>
      <c r="L3732" s="13"/>
      <c r="M3732" s="13"/>
      <c r="N3732" s="13"/>
      <c r="O3732" s="14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Z3732" t="s">
        <v>5938</v>
      </c>
      <c r="BA3732" t="s">
        <v>5207</v>
      </c>
      <c r="BB3732" t="s">
        <v>20573</v>
      </c>
      <c r="BC3732" t="s">
        <v>7263</v>
      </c>
      <c r="BG3732" t="s">
        <v>18627</v>
      </c>
      <c r="BH3732" t="s">
        <v>21971</v>
      </c>
    </row>
    <row r="3733" spans="1:60" x14ac:dyDescent="0.25">
      <c r="A3733" s="16"/>
      <c r="B3733" s="13"/>
      <c r="C3733" s="13"/>
      <c r="D3733" s="13"/>
      <c r="E3733" s="13"/>
      <c r="F3733" s="13"/>
      <c r="G3733" s="13"/>
      <c r="H3733" s="13"/>
      <c r="I3733" s="13"/>
      <c r="J3733" s="13"/>
      <c r="K3733" s="13"/>
      <c r="L3733" s="13"/>
      <c r="M3733" s="13"/>
      <c r="N3733" s="13"/>
      <c r="O3733" s="14"/>
      <c r="P3733" s="13"/>
      <c r="Q3733" s="15"/>
      <c r="R3733" s="13"/>
      <c r="S3733" s="13"/>
      <c r="T3733" s="13"/>
      <c r="U3733" s="17"/>
      <c r="V3733" s="17"/>
      <c r="W3733" s="13"/>
      <c r="X3733" s="13"/>
      <c r="Y3733" s="13"/>
      <c r="Z3733" s="13"/>
      <c r="AA3733" s="13"/>
      <c r="AB3733" s="13"/>
      <c r="AZ3733" t="s">
        <v>5939</v>
      </c>
      <c r="BA3733" t="s">
        <v>5207</v>
      </c>
      <c r="BB3733" t="s">
        <v>20573</v>
      </c>
      <c r="BC3733" t="s">
        <v>7263</v>
      </c>
      <c r="BG3733" t="s">
        <v>18628</v>
      </c>
      <c r="BH3733" t="s">
        <v>9280</v>
      </c>
    </row>
    <row r="3734" spans="1:60" x14ac:dyDescent="0.25">
      <c r="A3734" s="12"/>
      <c r="B3734" s="13"/>
      <c r="C3734" s="13"/>
      <c r="D3734" s="13"/>
      <c r="E3734" s="13"/>
      <c r="F3734" s="13"/>
      <c r="G3734" s="13"/>
      <c r="H3734" s="13"/>
      <c r="I3734" s="13"/>
      <c r="J3734" s="13"/>
      <c r="K3734" s="13"/>
      <c r="L3734" s="13"/>
      <c r="M3734" s="13"/>
      <c r="N3734" s="13"/>
      <c r="O3734" s="14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Z3734" t="s">
        <v>5940</v>
      </c>
      <c r="BA3734" t="s">
        <v>5207</v>
      </c>
      <c r="BB3734" t="s">
        <v>20573</v>
      </c>
      <c r="BC3734" t="s">
        <v>7263</v>
      </c>
      <c r="BG3734" t="s">
        <v>18629</v>
      </c>
      <c r="BH3734" t="s">
        <v>9260</v>
      </c>
    </row>
    <row r="3735" spans="1:60" x14ac:dyDescent="0.25">
      <c r="A3735" s="9"/>
      <c r="B3735" s="6"/>
      <c r="C3735" s="6"/>
      <c r="D3735" s="6"/>
      <c r="E3735" s="6"/>
      <c r="F3735" s="6"/>
      <c r="G3735" s="6"/>
      <c r="H3735" s="6"/>
      <c r="I3735" s="6"/>
      <c r="J3735" s="6"/>
      <c r="K3735" s="6"/>
      <c r="L3735" s="6"/>
      <c r="M3735" s="6"/>
      <c r="N3735" s="6"/>
      <c r="O3735" s="10"/>
      <c r="P3735" s="6"/>
      <c r="Q3735" s="6"/>
      <c r="R3735" s="6"/>
      <c r="S3735" s="6"/>
      <c r="T3735" s="6"/>
      <c r="U3735" s="6"/>
      <c r="V3735" s="6"/>
      <c r="W3735" s="11"/>
      <c r="X3735" s="6"/>
      <c r="Y3735" s="6"/>
      <c r="Z3735" s="6"/>
      <c r="AA3735" s="6"/>
      <c r="AB3735" s="6"/>
      <c r="AZ3735" t="s">
        <v>5941</v>
      </c>
      <c r="BA3735" t="s">
        <v>5207</v>
      </c>
      <c r="BB3735" t="s">
        <v>20573</v>
      </c>
      <c r="BC3735" t="s">
        <v>7263</v>
      </c>
      <c r="BG3735" t="s">
        <v>18630</v>
      </c>
      <c r="BH3735" t="s">
        <v>21927</v>
      </c>
    </row>
    <row r="3736" spans="1:60" x14ac:dyDescent="0.25">
      <c r="A3736" s="9"/>
      <c r="B3736" s="6"/>
      <c r="C3736" s="6"/>
      <c r="D3736" s="6"/>
      <c r="E3736" s="6"/>
      <c r="F3736" s="6"/>
      <c r="G3736" s="6"/>
      <c r="H3736" s="6"/>
      <c r="I3736" s="6"/>
      <c r="J3736" s="6"/>
      <c r="K3736" s="6"/>
      <c r="L3736" s="6"/>
      <c r="M3736" s="6"/>
      <c r="N3736" s="6"/>
      <c r="O3736" s="10"/>
      <c r="P3736" s="6"/>
      <c r="Q3736" s="6"/>
      <c r="R3736" s="6"/>
      <c r="S3736" s="6"/>
      <c r="T3736" s="6"/>
      <c r="U3736" s="6"/>
      <c r="V3736" s="6"/>
      <c r="W3736" s="11"/>
      <c r="X3736" s="6"/>
      <c r="Y3736" s="6"/>
      <c r="Z3736" s="6"/>
      <c r="AA3736" s="6"/>
      <c r="AB3736" s="6"/>
      <c r="AZ3736" t="s">
        <v>5942</v>
      </c>
      <c r="BA3736" t="s">
        <v>5207</v>
      </c>
      <c r="BB3736" t="s">
        <v>20573</v>
      </c>
      <c r="BC3736" t="s">
        <v>7263</v>
      </c>
      <c r="BG3736" t="s">
        <v>18631</v>
      </c>
      <c r="BH3736" t="s">
        <v>9232</v>
      </c>
    </row>
    <row r="3737" spans="1:60" x14ac:dyDescent="0.25">
      <c r="A3737" s="9"/>
      <c r="B3737" s="6"/>
      <c r="C3737" s="6"/>
      <c r="D3737" s="6"/>
      <c r="E3737" s="6"/>
      <c r="F3737" s="6"/>
      <c r="G3737" s="6"/>
      <c r="H3737" s="6"/>
      <c r="I3737" s="6"/>
      <c r="J3737" s="6"/>
      <c r="K3737" s="6"/>
      <c r="L3737" s="6"/>
      <c r="M3737" s="6"/>
      <c r="N3737" s="6"/>
      <c r="O3737" s="10"/>
      <c r="P3737" s="6"/>
      <c r="Q3737" s="11"/>
      <c r="R3737" s="6"/>
      <c r="S3737" s="6"/>
      <c r="T3737" s="6"/>
      <c r="U3737" s="6"/>
      <c r="V3737" s="6"/>
      <c r="W3737" s="11"/>
      <c r="X3737" s="6"/>
      <c r="Y3737" s="6"/>
      <c r="Z3737" s="6"/>
      <c r="AA3737" s="6"/>
      <c r="AB3737" s="6"/>
      <c r="AZ3737" t="s">
        <v>5943</v>
      </c>
      <c r="BA3737" t="s">
        <v>5207</v>
      </c>
      <c r="BB3737" t="s">
        <v>20573</v>
      </c>
      <c r="BC3737" t="s">
        <v>7263</v>
      </c>
      <c r="BG3737" t="s">
        <v>18632</v>
      </c>
      <c r="BH3737" t="s">
        <v>9260</v>
      </c>
    </row>
    <row r="3738" spans="1:60" x14ac:dyDescent="0.25">
      <c r="A3738" s="16"/>
      <c r="B3738" s="13"/>
      <c r="C3738" s="13"/>
      <c r="D3738" s="13"/>
      <c r="E3738" s="13"/>
      <c r="F3738" s="13"/>
      <c r="G3738" s="13"/>
      <c r="H3738" s="13"/>
      <c r="I3738" s="13"/>
      <c r="J3738" s="13"/>
      <c r="K3738" s="13"/>
      <c r="L3738" s="13"/>
      <c r="M3738" s="13"/>
      <c r="N3738" s="13"/>
      <c r="O3738" s="14"/>
      <c r="P3738" s="13"/>
      <c r="Q3738" s="13"/>
      <c r="R3738" s="13"/>
      <c r="S3738" s="13"/>
      <c r="T3738" s="13"/>
      <c r="U3738" s="17"/>
      <c r="V3738" s="17"/>
      <c r="W3738" s="13"/>
      <c r="X3738" s="13"/>
      <c r="Y3738" s="13"/>
      <c r="Z3738" s="13"/>
      <c r="AA3738" s="13"/>
      <c r="AB3738" s="13"/>
      <c r="AZ3738" t="s">
        <v>5944</v>
      </c>
      <c r="BA3738" t="s">
        <v>5207</v>
      </c>
      <c r="BB3738" t="s">
        <v>20573</v>
      </c>
      <c r="BC3738" t="s">
        <v>7263</v>
      </c>
      <c r="BG3738" t="s">
        <v>18633</v>
      </c>
      <c r="BH3738" t="s">
        <v>9210</v>
      </c>
    </row>
    <row r="3739" spans="1:60" x14ac:dyDescent="0.25">
      <c r="A3739" s="9"/>
      <c r="B3739" s="6"/>
      <c r="C3739" s="6"/>
      <c r="D3739" s="6"/>
      <c r="E3739" s="6"/>
      <c r="F3739" s="6"/>
      <c r="G3739" s="6"/>
      <c r="H3739" s="6"/>
      <c r="I3739" s="6"/>
      <c r="J3739" s="6"/>
      <c r="K3739" s="6"/>
      <c r="L3739" s="6"/>
      <c r="M3739" s="6"/>
      <c r="N3739" s="6"/>
      <c r="O3739" s="10"/>
      <c r="P3739" s="6"/>
      <c r="Q3739" s="11"/>
      <c r="R3739" s="6"/>
      <c r="S3739" s="6"/>
      <c r="T3739" s="6"/>
      <c r="U3739" s="6"/>
      <c r="V3739" s="6"/>
      <c r="W3739" s="11"/>
      <c r="X3739" s="6"/>
      <c r="Y3739" s="6"/>
      <c r="Z3739" s="6"/>
      <c r="AA3739" s="6"/>
      <c r="AB3739" s="6"/>
      <c r="AZ3739" t="s">
        <v>5945</v>
      </c>
      <c r="BA3739" t="s">
        <v>5207</v>
      </c>
      <c r="BB3739" t="s">
        <v>20573</v>
      </c>
      <c r="BC3739" t="s">
        <v>7263</v>
      </c>
      <c r="BG3739" t="s">
        <v>18634</v>
      </c>
      <c r="BH3739" t="s">
        <v>9267</v>
      </c>
    </row>
    <row r="3740" spans="1:60" x14ac:dyDescent="0.25">
      <c r="A3740" s="16"/>
      <c r="B3740" s="13"/>
      <c r="C3740" s="13"/>
      <c r="D3740" s="13"/>
      <c r="E3740" s="13"/>
      <c r="F3740" s="13"/>
      <c r="G3740" s="13"/>
      <c r="H3740" s="13"/>
      <c r="I3740" s="13"/>
      <c r="J3740" s="13"/>
      <c r="K3740" s="13"/>
      <c r="L3740" s="13"/>
      <c r="M3740" s="13"/>
      <c r="N3740" s="13"/>
      <c r="O3740" s="14"/>
      <c r="P3740" s="13"/>
      <c r="Q3740" s="15"/>
      <c r="R3740" s="13"/>
      <c r="S3740" s="13"/>
      <c r="T3740" s="13"/>
      <c r="U3740" s="17"/>
      <c r="V3740" s="17"/>
      <c r="W3740" s="13"/>
      <c r="X3740" s="13"/>
      <c r="Y3740" s="13"/>
      <c r="Z3740" s="13"/>
      <c r="AA3740" s="13"/>
      <c r="AB3740" s="13"/>
      <c r="AZ3740" t="s">
        <v>5945</v>
      </c>
      <c r="BA3740" t="s">
        <v>5207</v>
      </c>
      <c r="BB3740" t="s">
        <v>20573</v>
      </c>
      <c r="BC3740" t="s">
        <v>7263</v>
      </c>
      <c r="BG3740" t="s">
        <v>18635</v>
      </c>
      <c r="BH3740" t="s">
        <v>9235</v>
      </c>
    </row>
    <row r="3741" spans="1:60" x14ac:dyDescent="0.25">
      <c r="A3741" s="16"/>
      <c r="B3741" s="6"/>
      <c r="C3741" s="6"/>
      <c r="D3741" s="6"/>
      <c r="E3741" s="6"/>
      <c r="F3741" s="6"/>
      <c r="G3741" s="6"/>
      <c r="H3741" s="6"/>
      <c r="I3741" s="6"/>
      <c r="J3741" s="6"/>
      <c r="K3741" s="6"/>
      <c r="L3741" s="6"/>
      <c r="M3741" s="6"/>
      <c r="N3741" s="6"/>
      <c r="O3741" s="10"/>
      <c r="P3741" s="6"/>
      <c r="Q3741" s="6"/>
      <c r="R3741" s="6"/>
      <c r="S3741" s="6"/>
      <c r="T3741" s="6"/>
      <c r="U3741" s="17"/>
      <c r="V3741" s="17"/>
      <c r="W3741" s="11"/>
      <c r="X3741" s="6"/>
      <c r="Y3741" s="6"/>
      <c r="Z3741" s="6"/>
      <c r="AA3741" s="6"/>
      <c r="AB3741" s="6"/>
      <c r="AZ3741" t="s">
        <v>5946</v>
      </c>
      <c r="BA3741" t="s">
        <v>5207</v>
      </c>
      <c r="BB3741" t="s">
        <v>20573</v>
      </c>
      <c r="BC3741" t="s">
        <v>7263</v>
      </c>
      <c r="BG3741" t="s">
        <v>18636</v>
      </c>
      <c r="BH3741" t="s">
        <v>9284</v>
      </c>
    </row>
    <row r="3742" spans="1:60" x14ac:dyDescent="0.25">
      <c r="A3742" s="16"/>
      <c r="B3742" s="6"/>
      <c r="C3742" s="6"/>
      <c r="D3742" s="6"/>
      <c r="E3742" s="6"/>
      <c r="F3742" s="6"/>
      <c r="G3742" s="6"/>
      <c r="H3742" s="6"/>
      <c r="I3742" s="6"/>
      <c r="J3742" s="6"/>
      <c r="K3742" s="6"/>
      <c r="L3742" s="6"/>
      <c r="M3742" s="6"/>
      <c r="N3742" s="6"/>
      <c r="O3742" s="10"/>
      <c r="P3742" s="6"/>
      <c r="Q3742" s="6"/>
      <c r="R3742" s="6"/>
      <c r="S3742" s="6"/>
      <c r="T3742" s="6"/>
      <c r="U3742" s="17"/>
      <c r="V3742" s="17"/>
      <c r="W3742" s="11"/>
      <c r="X3742" s="6"/>
      <c r="Y3742" s="6"/>
      <c r="Z3742" s="6"/>
      <c r="AA3742" s="6"/>
      <c r="AB3742" s="6"/>
      <c r="AZ3742" t="s">
        <v>5947</v>
      </c>
      <c r="BA3742" t="s">
        <v>5207</v>
      </c>
      <c r="BB3742" t="s">
        <v>20573</v>
      </c>
      <c r="BC3742" t="s">
        <v>7263</v>
      </c>
      <c r="BG3742" t="s">
        <v>18637</v>
      </c>
      <c r="BH3742" t="s">
        <v>21972</v>
      </c>
    </row>
    <row r="3743" spans="1:60" x14ac:dyDescent="0.25">
      <c r="A3743" s="16"/>
      <c r="B3743" s="6"/>
      <c r="C3743" s="6"/>
      <c r="D3743" s="6"/>
      <c r="E3743" s="6"/>
      <c r="F3743" s="6"/>
      <c r="G3743" s="6"/>
      <c r="H3743" s="6"/>
      <c r="I3743" s="6"/>
      <c r="J3743" s="6"/>
      <c r="K3743" s="6"/>
      <c r="L3743" s="6"/>
      <c r="M3743" s="6"/>
      <c r="N3743" s="6"/>
      <c r="O3743" s="10"/>
      <c r="P3743" s="6"/>
      <c r="Q3743" s="6"/>
      <c r="R3743" s="6"/>
      <c r="S3743" s="6"/>
      <c r="T3743" s="6"/>
      <c r="U3743" s="17"/>
      <c r="V3743" s="17"/>
      <c r="W3743" s="11"/>
      <c r="X3743" s="6"/>
      <c r="Y3743" s="6"/>
      <c r="Z3743" s="6"/>
      <c r="AA3743" s="6"/>
      <c r="AB3743" s="6"/>
      <c r="AZ3743" t="s">
        <v>5948</v>
      </c>
      <c r="BA3743" t="s">
        <v>5207</v>
      </c>
      <c r="BB3743" t="s">
        <v>20573</v>
      </c>
      <c r="BC3743" t="s">
        <v>7263</v>
      </c>
      <c r="BG3743" t="s">
        <v>18638</v>
      </c>
      <c r="BH3743" t="s">
        <v>21973</v>
      </c>
    </row>
    <row r="3744" spans="1:60" x14ac:dyDescent="0.25">
      <c r="A3744" s="16"/>
      <c r="B3744" s="13"/>
      <c r="C3744" s="13"/>
      <c r="D3744" s="13"/>
      <c r="E3744" s="13"/>
      <c r="F3744" s="13"/>
      <c r="G3744" s="13"/>
      <c r="H3744" s="13"/>
      <c r="I3744" s="13"/>
      <c r="J3744" s="13"/>
      <c r="K3744" s="13"/>
      <c r="L3744" s="13"/>
      <c r="M3744" s="13"/>
      <c r="N3744" s="13"/>
      <c r="O3744" s="14"/>
      <c r="P3744" s="13"/>
      <c r="Q3744" s="13"/>
      <c r="R3744" s="13"/>
      <c r="S3744" s="13"/>
      <c r="T3744" s="13"/>
      <c r="U3744" s="17"/>
      <c r="V3744" s="17"/>
      <c r="W3744" s="13"/>
      <c r="X3744" s="13"/>
      <c r="Y3744" s="13"/>
      <c r="Z3744" s="13"/>
      <c r="AA3744" s="13"/>
      <c r="AB3744" s="13"/>
      <c r="AZ3744" t="s">
        <v>5949</v>
      </c>
      <c r="BA3744" t="s">
        <v>5207</v>
      </c>
      <c r="BB3744" t="s">
        <v>20573</v>
      </c>
      <c r="BC3744" t="s">
        <v>7263</v>
      </c>
      <c r="BG3744" t="s">
        <v>18639</v>
      </c>
      <c r="BH3744" t="s">
        <v>9268</v>
      </c>
    </row>
    <row r="3745" spans="1:60" x14ac:dyDescent="0.25">
      <c r="A3745" s="9"/>
      <c r="B3745" s="6"/>
      <c r="C3745" s="6"/>
      <c r="D3745" s="6"/>
      <c r="E3745" s="6"/>
      <c r="F3745" s="6"/>
      <c r="G3745" s="6"/>
      <c r="H3745" s="6"/>
      <c r="I3745" s="6"/>
      <c r="J3745" s="6"/>
      <c r="K3745" s="6"/>
      <c r="L3745" s="6"/>
      <c r="M3745" s="6"/>
      <c r="N3745" s="6"/>
      <c r="O3745" s="10"/>
      <c r="P3745" s="6"/>
      <c r="Q3745" s="11"/>
      <c r="R3745" s="6"/>
      <c r="S3745" s="6"/>
      <c r="T3745" s="6"/>
      <c r="U3745" s="6"/>
      <c r="V3745" s="6"/>
      <c r="W3745" s="11"/>
      <c r="X3745" s="6"/>
      <c r="Y3745" s="6"/>
      <c r="Z3745" s="6"/>
      <c r="AA3745" s="6"/>
      <c r="AB3745" s="6"/>
      <c r="AZ3745" t="s">
        <v>5950</v>
      </c>
      <c r="BA3745" t="s">
        <v>5207</v>
      </c>
      <c r="BB3745" t="s">
        <v>20573</v>
      </c>
      <c r="BC3745" t="s">
        <v>7263</v>
      </c>
      <c r="BG3745" t="s">
        <v>18640</v>
      </c>
      <c r="BH3745" t="s">
        <v>9288</v>
      </c>
    </row>
    <row r="3746" spans="1:60" x14ac:dyDescent="0.25">
      <c r="A3746" s="9"/>
      <c r="B3746" s="6"/>
      <c r="C3746" s="6"/>
      <c r="D3746" s="6"/>
      <c r="E3746" s="6"/>
      <c r="F3746" s="6"/>
      <c r="G3746" s="6"/>
      <c r="H3746" s="6"/>
      <c r="I3746" s="6"/>
      <c r="J3746" s="6"/>
      <c r="K3746" s="6"/>
      <c r="L3746" s="6"/>
      <c r="M3746" s="6"/>
      <c r="N3746" s="6"/>
      <c r="O3746" s="10"/>
      <c r="P3746" s="6"/>
      <c r="Q3746" s="11"/>
      <c r="R3746" s="6"/>
      <c r="S3746" s="6"/>
      <c r="T3746" s="6"/>
      <c r="U3746" s="6"/>
      <c r="V3746" s="6"/>
      <c r="W3746" s="11"/>
      <c r="X3746" s="6"/>
      <c r="Y3746" s="6"/>
      <c r="Z3746" s="6"/>
      <c r="AA3746" s="6"/>
      <c r="AB3746" s="6"/>
      <c r="AZ3746" t="s">
        <v>5951</v>
      </c>
      <c r="BA3746" t="s">
        <v>5207</v>
      </c>
      <c r="BB3746" t="s">
        <v>20573</v>
      </c>
      <c r="BC3746" t="s">
        <v>3200</v>
      </c>
      <c r="BG3746" t="s">
        <v>18641</v>
      </c>
      <c r="BH3746" t="s">
        <v>21974</v>
      </c>
    </row>
    <row r="3747" spans="1:60" x14ac:dyDescent="0.25">
      <c r="A3747" s="16"/>
      <c r="B3747" s="6"/>
      <c r="C3747" s="6"/>
      <c r="D3747" s="6"/>
      <c r="E3747" s="6"/>
      <c r="F3747" s="6"/>
      <c r="G3747" s="6"/>
      <c r="H3747" s="6"/>
      <c r="I3747" s="6"/>
      <c r="J3747" s="6"/>
      <c r="K3747" s="6"/>
      <c r="L3747" s="6"/>
      <c r="M3747" s="6"/>
      <c r="N3747" s="6"/>
      <c r="O3747" s="10"/>
      <c r="P3747" s="6"/>
      <c r="Q3747" s="6"/>
      <c r="R3747" s="6"/>
      <c r="S3747" s="6"/>
      <c r="T3747" s="6"/>
      <c r="U3747" s="17"/>
      <c r="V3747" s="17"/>
      <c r="W3747" s="11"/>
      <c r="X3747" s="6"/>
      <c r="Y3747" s="6"/>
      <c r="Z3747" s="6"/>
      <c r="AA3747" s="6"/>
      <c r="AB3747" s="6"/>
      <c r="AZ3747" t="s">
        <v>5952</v>
      </c>
      <c r="BA3747" t="s">
        <v>5207</v>
      </c>
      <c r="BB3747" t="s">
        <v>20573</v>
      </c>
      <c r="BC3747" t="s">
        <v>7263</v>
      </c>
      <c r="BG3747" t="s">
        <v>18642</v>
      </c>
      <c r="BH3747" t="s">
        <v>21920</v>
      </c>
    </row>
    <row r="3748" spans="1:60" x14ac:dyDescent="0.25">
      <c r="A3748" s="12"/>
      <c r="B3748" s="13"/>
      <c r="C3748" s="13"/>
      <c r="D3748" s="13"/>
      <c r="E3748" s="13"/>
      <c r="F3748" s="13"/>
      <c r="G3748" s="13"/>
      <c r="H3748" s="13"/>
      <c r="I3748" s="13"/>
      <c r="J3748" s="13"/>
      <c r="K3748" s="13"/>
      <c r="L3748" s="13"/>
      <c r="M3748" s="13"/>
      <c r="N3748" s="13"/>
      <c r="O3748" s="14"/>
      <c r="P3748" s="13"/>
      <c r="Q3748" s="15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Z3748" t="s">
        <v>5953</v>
      </c>
      <c r="BA3748" t="s">
        <v>5207</v>
      </c>
      <c r="BB3748" t="s">
        <v>20573</v>
      </c>
      <c r="BC3748" t="s">
        <v>7263</v>
      </c>
      <c r="BG3748" t="s">
        <v>18643</v>
      </c>
      <c r="BH3748" t="s">
        <v>21975</v>
      </c>
    </row>
    <row r="3749" spans="1:60" x14ac:dyDescent="0.25">
      <c r="A3749" s="9"/>
      <c r="B3749" s="6"/>
      <c r="C3749" s="6"/>
      <c r="D3749" s="6"/>
      <c r="E3749" s="6"/>
      <c r="F3749" s="6"/>
      <c r="G3749" s="6"/>
      <c r="H3749" s="6"/>
      <c r="I3749" s="6"/>
      <c r="J3749" s="6"/>
      <c r="K3749" s="6"/>
      <c r="L3749" s="6"/>
      <c r="M3749" s="6"/>
      <c r="N3749" s="6"/>
      <c r="O3749" s="10"/>
      <c r="P3749" s="6"/>
      <c r="Q3749" s="11"/>
      <c r="R3749" s="6"/>
      <c r="S3749" s="6"/>
      <c r="T3749" s="6"/>
      <c r="U3749" s="6"/>
      <c r="V3749" s="6"/>
      <c r="W3749" s="11"/>
      <c r="X3749" s="6"/>
      <c r="Y3749" s="6"/>
      <c r="Z3749" s="6"/>
      <c r="AA3749" s="6"/>
      <c r="AB3749" s="6"/>
      <c r="AZ3749" t="s">
        <v>5954</v>
      </c>
      <c r="BA3749" t="s">
        <v>5207</v>
      </c>
      <c r="BB3749" t="s">
        <v>20573</v>
      </c>
      <c r="BC3749" t="s">
        <v>7263</v>
      </c>
      <c r="BG3749" t="s">
        <v>18644</v>
      </c>
      <c r="BH3749" t="s">
        <v>21883</v>
      </c>
    </row>
    <row r="3750" spans="1:60" x14ac:dyDescent="0.25">
      <c r="A3750" s="16"/>
      <c r="B3750" s="6"/>
      <c r="C3750" s="6"/>
      <c r="D3750" s="6"/>
      <c r="E3750" s="6"/>
      <c r="F3750" s="6"/>
      <c r="G3750" s="6"/>
      <c r="H3750" s="6"/>
      <c r="I3750" s="6"/>
      <c r="J3750" s="6"/>
      <c r="K3750" s="6"/>
      <c r="L3750" s="6"/>
      <c r="M3750" s="6"/>
      <c r="N3750" s="6"/>
      <c r="O3750" s="10"/>
      <c r="P3750" s="6"/>
      <c r="Q3750" s="6"/>
      <c r="R3750" s="6"/>
      <c r="S3750" s="6"/>
      <c r="T3750" s="6"/>
      <c r="U3750" s="17"/>
      <c r="V3750" s="17"/>
      <c r="W3750" s="11"/>
      <c r="X3750" s="6"/>
      <c r="Y3750" s="6"/>
      <c r="Z3750" s="6"/>
      <c r="AA3750" s="6"/>
      <c r="AB3750" s="6"/>
      <c r="AZ3750" t="s">
        <v>5955</v>
      </c>
      <c r="BA3750" t="s">
        <v>5207</v>
      </c>
      <c r="BB3750" t="s">
        <v>20573</v>
      </c>
      <c r="BC3750" t="s">
        <v>7263</v>
      </c>
      <c r="BG3750" t="s">
        <v>18645</v>
      </c>
      <c r="BH3750" t="s">
        <v>9244</v>
      </c>
    </row>
    <row r="3751" spans="1:60" x14ac:dyDescent="0.25">
      <c r="A3751" s="9"/>
      <c r="B3751" s="6"/>
      <c r="C3751" s="6"/>
      <c r="D3751" s="6"/>
      <c r="E3751" s="6"/>
      <c r="F3751" s="6"/>
      <c r="G3751" s="6"/>
      <c r="H3751" s="6"/>
      <c r="I3751" s="6"/>
      <c r="J3751" s="6"/>
      <c r="K3751" s="6"/>
      <c r="L3751" s="6"/>
      <c r="M3751" s="6"/>
      <c r="N3751" s="6"/>
      <c r="O3751" s="10"/>
      <c r="P3751" s="6"/>
      <c r="Q3751" s="6"/>
      <c r="R3751" s="6"/>
      <c r="S3751" s="6"/>
      <c r="T3751" s="6"/>
      <c r="U3751" s="6"/>
      <c r="V3751" s="6"/>
      <c r="W3751" s="11"/>
      <c r="X3751" s="6"/>
      <c r="Y3751" s="6"/>
      <c r="Z3751" s="6"/>
      <c r="AA3751" s="6"/>
      <c r="AB3751" s="6"/>
      <c r="AZ3751" t="s">
        <v>5956</v>
      </c>
      <c r="BA3751" t="s">
        <v>5207</v>
      </c>
      <c r="BB3751" t="s">
        <v>20573</v>
      </c>
      <c r="BC3751" t="s">
        <v>7263</v>
      </c>
      <c r="BG3751" t="s">
        <v>18646</v>
      </c>
      <c r="BH3751" t="s">
        <v>9249</v>
      </c>
    </row>
    <row r="3752" spans="1:60" x14ac:dyDescent="0.25">
      <c r="A3752" s="16"/>
      <c r="B3752" s="6"/>
      <c r="C3752" s="6"/>
      <c r="D3752" s="6"/>
      <c r="E3752" s="6"/>
      <c r="F3752" s="6"/>
      <c r="G3752" s="6"/>
      <c r="H3752" s="6"/>
      <c r="I3752" s="6"/>
      <c r="J3752" s="6"/>
      <c r="K3752" s="6"/>
      <c r="L3752" s="6"/>
      <c r="M3752" s="6"/>
      <c r="N3752" s="6"/>
      <c r="O3752" s="10"/>
      <c r="P3752" s="6"/>
      <c r="Q3752" s="6"/>
      <c r="R3752" s="6"/>
      <c r="S3752" s="6"/>
      <c r="T3752" s="6"/>
      <c r="U3752" s="17"/>
      <c r="V3752" s="17"/>
      <c r="W3752" s="11"/>
      <c r="X3752" s="6"/>
      <c r="Y3752" s="6"/>
      <c r="Z3752" s="6"/>
      <c r="AA3752" s="6"/>
      <c r="AB3752" s="6"/>
      <c r="AZ3752" t="s">
        <v>5957</v>
      </c>
      <c r="BA3752" t="s">
        <v>5207</v>
      </c>
      <c r="BB3752" t="s">
        <v>20573</v>
      </c>
      <c r="BC3752" t="s">
        <v>7263</v>
      </c>
      <c r="BG3752" t="s">
        <v>18647</v>
      </c>
      <c r="BH3752" t="s">
        <v>21914</v>
      </c>
    </row>
    <row r="3753" spans="1:60" x14ac:dyDescent="0.25">
      <c r="A3753" s="12"/>
      <c r="B3753" s="13"/>
      <c r="C3753" s="13"/>
      <c r="D3753" s="13"/>
      <c r="E3753" s="13"/>
      <c r="F3753" s="13"/>
      <c r="G3753" s="13"/>
      <c r="H3753" s="13"/>
      <c r="I3753" s="13"/>
      <c r="J3753" s="13"/>
      <c r="K3753" s="13"/>
      <c r="L3753" s="13"/>
      <c r="M3753" s="13"/>
      <c r="N3753" s="13"/>
      <c r="O3753" s="14"/>
      <c r="P3753" s="13"/>
      <c r="Q3753" s="15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Z3753" t="s">
        <v>5958</v>
      </c>
      <c r="BA3753" t="s">
        <v>5207</v>
      </c>
      <c r="BB3753" t="s">
        <v>20573</v>
      </c>
      <c r="BC3753" t="s">
        <v>7263</v>
      </c>
      <c r="BG3753" t="s">
        <v>18648</v>
      </c>
      <c r="BH3753" t="s">
        <v>9288</v>
      </c>
    </row>
    <row r="3754" spans="1:60" x14ac:dyDescent="0.25">
      <c r="A3754" s="16"/>
      <c r="B3754" s="6"/>
      <c r="C3754" s="6"/>
      <c r="D3754" s="6"/>
      <c r="E3754" s="6"/>
      <c r="F3754" s="6"/>
      <c r="G3754" s="6"/>
      <c r="H3754" s="6"/>
      <c r="I3754" s="6"/>
      <c r="J3754" s="6"/>
      <c r="K3754" s="6"/>
      <c r="L3754" s="6"/>
      <c r="M3754" s="6"/>
      <c r="N3754" s="6"/>
      <c r="O3754" s="10"/>
      <c r="P3754" s="6"/>
      <c r="Q3754" s="11"/>
      <c r="R3754" s="6"/>
      <c r="S3754" s="6"/>
      <c r="T3754" s="6"/>
      <c r="U3754" s="17"/>
      <c r="V3754" s="17"/>
      <c r="W3754" s="11"/>
      <c r="X3754" s="6"/>
      <c r="Y3754" s="6"/>
      <c r="Z3754" s="6"/>
      <c r="AA3754" s="6"/>
      <c r="AB3754" s="6"/>
      <c r="AZ3754" t="s">
        <v>5959</v>
      </c>
      <c r="BA3754" t="s">
        <v>5207</v>
      </c>
      <c r="BB3754" t="s">
        <v>20573</v>
      </c>
      <c r="BC3754" t="s">
        <v>7263</v>
      </c>
      <c r="BG3754" t="s">
        <v>18649</v>
      </c>
      <c r="BH3754" t="s">
        <v>9224</v>
      </c>
    </row>
    <row r="3755" spans="1:60" x14ac:dyDescent="0.25">
      <c r="A3755" s="12"/>
      <c r="B3755" s="13"/>
      <c r="C3755" s="13"/>
      <c r="D3755" s="13"/>
      <c r="E3755" s="13"/>
      <c r="F3755" s="13"/>
      <c r="G3755" s="13"/>
      <c r="H3755" s="13"/>
      <c r="I3755" s="13"/>
      <c r="J3755" s="13"/>
      <c r="K3755" s="13"/>
      <c r="L3755" s="13"/>
      <c r="M3755" s="13"/>
      <c r="N3755" s="13"/>
      <c r="O3755" s="14"/>
      <c r="P3755" s="13"/>
      <c r="Q3755" s="15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Z3755" t="s">
        <v>5959</v>
      </c>
      <c r="BA3755" t="s">
        <v>5207</v>
      </c>
      <c r="BB3755" t="s">
        <v>20573</v>
      </c>
      <c r="BC3755" t="s">
        <v>7263</v>
      </c>
      <c r="BG3755" t="s">
        <v>18650</v>
      </c>
      <c r="BH3755" t="s">
        <v>9215</v>
      </c>
    </row>
    <row r="3756" spans="1:60" x14ac:dyDescent="0.25">
      <c r="A3756" s="16"/>
      <c r="B3756" s="6"/>
      <c r="C3756" s="6"/>
      <c r="D3756" s="6"/>
      <c r="E3756" s="6"/>
      <c r="F3756" s="6"/>
      <c r="G3756" s="6"/>
      <c r="H3756" s="6"/>
      <c r="I3756" s="6"/>
      <c r="J3756" s="6"/>
      <c r="K3756" s="6"/>
      <c r="L3756" s="6"/>
      <c r="M3756" s="6"/>
      <c r="N3756" s="6"/>
      <c r="O3756" s="10"/>
      <c r="P3756" s="6"/>
      <c r="Q3756" s="11"/>
      <c r="R3756" s="6"/>
      <c r="S3756" s="6"/>
      <c r="T3756" s="6"/>
      <c r="U3756" s="17"/>
      <c r="V3756" s="17"/>
      <c r="W3756" s="11"/>
      <c r="X3756" s="6"/>
      <c r="Y3756" s="6"/>
      <c r="Z3756" s="6"/>
      <c r="AA3756" s="6"/>
      <c r="AB3756" s="6"/>
      <c r="AZ3756" t="s">
        <v>5960</v>
      </c>
      <c r="BA3756" t="s">
        <v>5207</v>
      </c>
      <c r="BB3756" t="s">
        <v>20573</v>
      </c>
      <c r="BC3756" t="s">
        <v>7263</v>
      </c>
      <c r="BG3756" t="s">
        <v>18651</v>
      </c>
      <c r="BH3756" t="s">
        <v>9249</v>
      </c>
    </row>
    <row r="3757" spans="1:60" x14ac:dyDescent="0.25">
      <c r="A3757" s="12"/>
      <c r="B3757" s="13"/>
      <c r="C3757" s="13"/>
      <c r="D3757" s="13"/>
      <c r="E3757" s="13"/>
      <c r="F3757" s="13"/>
      <c r="G3757" s="13"/>
      <c r="H3757" s="13"/>
      <c r="I3757" s="13"/>
      <c r="J3757" s="13"/>
      <c r="K3757" s="13"/>
      <c r="L3757" s="13"/>
      <c r="M3757" s="13"/>
      <c r="N3757" s="13"/>
      <c r="O3757" s="14"/>
      <c r="P3757" s="13"/>
      <c r="Q3757" s="15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Z3757" t="s">
        <v>5960</v>
      </c>
      <c r="BA3757" t="s">
        <v>5207</v>
      </c>
      <c r="BB3757" t="s">
        <v>20573</v>
      </c>
      <c r="BC3757" t="s">
        <v>7263</v>
      </c>
      <c r="BG3757" t="s">
        <v>18652</v>
      </c>
      <c r="BH3757" t="s">
        <v>9268</v>
      </c>
    </row>
    <row r="3758" spans="1:60" x14ac:dyDescent="0.25">
      <c r="A3758" s="12"/>
      <c r="B3758" s="13"/>
      <c r="C3758" s="13"/>
      <c r="D3758" s="13"/>
      <c r="E3758" s="13"/>
      <c r="F3758" s="13"/>
      <c r="G3758" s="13"/>
      <c r="H3758" s="13"/>
      <c r="I3758" s="13"/>
      <c r="J3758" s="13"/>
      <c r="K3758" s="13"/>
      <c r="L3758" s="13"/>
      <c r="M3758" s="13"/>
      <c r="N3758" s="13"/>
      <c r="O3758" s="14"/>
      <c r="P3758" s="13"/>
      <c r="Q3758" s="15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Z3758" t="s">
        <v>5961</v>
      </c>
      <c r="BA3758" t="s">
        <v>5207</v>
      </c>
      <c r="BB3758" t="s">
        <v>20573</v>
      </c>
      <c r="BC3758" t="s">
        <v>7263</v>
      </c>
      <c r="BG3758" t="s">
        <v>18653</v>
      </c>
      <c r="BH3758" t="s">
        <v>9258</v>
      </c>
    </row>
    <row r="3759" spans="1:60" x14ac:dyDescent="0.25">
      <c r="A3759" s="16"/>
      <c r="B3759" s="6"/>
      <c r="C3759" s="6"/>
      <c r="D3759" s="6"/>
      <c r="E3759" s="6"/>
      <c r="F3759" s="6"/>
      <c r="G3759" s="6"/>
      <c r="H3759" s="6"/>
      <c r="I3759" s="6"/>
      <c r="J3759" s="6"/>
      <c r="K3759" s="6"/>
      <c r="L3759" s="6"/>
      <c r="M3759" s="6"/>
      <c r="N3759" s="6"/>
      <c r="O3759" s="10"/>
      <c r="P3759" s="6"/>
      <c r="Q3759" s="11"/>
      <c r="R3759" s="6"/>
      <c r="S3759" s="6"/>
      <c r="T3759" s="6"/>
      <c r="U3759" s="17"/>
      <c r="V3759" s="17"/>
      <c r="W3759" s="11"/>
      <c r="X3759" s="6"/>
      <c r="Y3759" s="6"/>
      <c r="Z3759" s="6"/>
      <c r="AA3759" s="6"/>
      <c r="AB3759" s="6"/>
      <c r="AZ3759" t="s">
        <v>5962</v>
      </c>
      <c r="BA3759" t="s">
        <v>5207</v>
      </c>
      <c r="BB3759" t="s">
        <v>20573</v>
      </c>
      <c r="BC3759" t="s">
        <v>7263</v>
      </c>
      <c r="BG3759" t="s">
        <v>18654</v>
      </c>
      <c r="BH3759" t="s">
        <v>21926</v>
      </c>
    </row>
    <row r="3760" spans="1:60" x14ac:dyDescent="0.25">
      <c r="A3760" s="12"/>
      <c r="B3760" s="13"/>
      <c r="C3760" s="13"/>
      <c r="D3760" s="13"/>
      <c r="E3760" s="13"/>
      <c r="F3760" s="13"/>
      <c r="G3760" s="13"/>
      <c r="H3760" s="13"/>
      <c r="I3760" s="13"/>
      <c r="J3760" s="13"/>
      <c r="K3760" s="13"/>
      <c r="L3760" s="13"/>
      <c r="M3760" s="13"/>
      <c r="N3760" s="13"/>
      <c r="O3760" s="14"/>
      <c r="P3760" s="13"/>
      <c r="Q3760" s="15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Z3760" t="s">
        <v>5962</v>
      </c>
      <c r="BA3760" t="s">
        <v>5207</v>
      </c>
      <c r="BB3760" t="s">
        <v>20573</v>
      </c>
      <c r="BC3760" t="s">
        <v>7263</v>
      </c>
      <c r="BG3760" t="s">
        <v>18655</v>
      </c>
      <c r="BH3760" t="s">
        <v>21976</v>
      </c>
    </row>
    <row r="3761" spans="1:60" x14ac:dyDescent="0.25">
      <c r="A3761" s="9"/>
      <c r="B3761" s="6"/>
      <c r="C3761" s="6"/>
      <c r="D3761" s="6"/>
      <c r="E3761" s="6"/>
      <c r="F3761" s="6"/>
      <c r="G3761" s="6"/>
      <c r="H3761" s="6"/>
      <c r="I3761" s="6"/>
      <c r="J3761" s="6"/>
      <c r="K3761" s="6"/>
      <c r="L3761" s="6"/>
      <c r="M3761" s="6"/>
      <c r="N3761" s="6"/>
      <c r="O3761" s="10"/>
      <c r="P3761" s="6"/>
      <c r="Q3761" s="6"/>
      <c r="R3761" s="6"/>
      <c r="S3761" s="6"/>
      <c r="T3761" s="6"/>
      <c r="U3761" s="6"/>
      <c r="V3761" s="6"/>
      <c r="W3761" s="11"/>
      <c r="X3761" s="6"/>
      <c r="Y3761" s="6"/>
      <c r="Z3761" s="6"/>
      <c r="AA3761" s="6"/>
      <c r="AB3761" s="6"/>
      <c r="AZ3761" t="s">
        <v>5963</v>
      </c>
      <c r="BA3761" t="s">
        <v>5207</v>
      </c>
      <c r="BB3761" t="s">
        <v>20573</v>
      </c>
      <c r="BC3761" t="s">
        <v>7263</v>
      </c>
      <c r="BG3761" t="s">
        <v>18656</v>
      </c>
      <c r="BH3761" t="s">
        <v>21977</v>
      </c>
    </row>
    <row r="3762" spans="1:60" x14ac:dyDescent="0.25">
      <c r="A3762" s="16"/>
      <c r="B3762" s="6"/>
      <c r="C3762" s="6"/>
      <c r="D3762" s="6"/>
      <c r="E3762" s="6"/>
      <c r="F3762" s="6"/>
      <c r="G3762" s="6"/>
      <c r="H3762" s="6"/>
      <c r="I3762" s="6"/>
      <c r="J3762" s="6"/>
      <c r="K3762" s="6"/>
      <c r="L3762" s="6"/>
      <c r="M3762" s="6"/>
      <c r="N3762" s="6"/>
      <c r="O3762" s="10"/>
      <c r="P3762" s="6"/>
      <c r="Q3762" s="6"/>
      <c r="R3762" s="6"/>
      <c r="S3762" s="6"/>
      <c r="T3762" s="6"/>
      <c r="U3762" s="17"/>
      <c r="V3762" s="17"/>
      <c r="W3762" s="11"/>
      <c r="X3762" s="6"/>
      <c r="Y3762" s="6"/>
      <c r="Z3762" s="6"/>
      <c r="AA3762" s="6"/>
      <c r="AB3762" s="6"/>
      <c r="AZ3762" t="s">
        <v>5964</v>
      </c>
      <c r="BA3762" t="s">
        <v>5207</v>
      </c>
      <c r="BB3762" t="s">
        <v>20573</v>
      </c>
      <c r="BC3762" t="s">
        <v>7263</v>
      </c>
      <c r="BG3762" t="s">
        <v>18657</v>
      </c>
      <c r="BH3762" t="s">
        <v>9227</v>
      </c>
    </row>
    <row r="3763" spans="1:60" x14ac:dyDescent="0.25">
      <c r="A3763" s="16"/>
      <c r="B3763" s="6"/>
      <c r="C3763" s="6"/>
      <c r="D3763" s="6"/>
      <c r="E3763" s="6"/>
      <c r="F3763" s="6"/>
      <c r="G3763" s="6"/>
      <c r="H3763" s="6"/>
      <c r="I3763" s="6"/>
      <c r="J3763" s="6"/>
      <c r="K3763" s="6"/>
      <c r="L3763" s="6"/>
      <c r="M3763" s="6"/>
      <c r="N3763" s="6"/>
      <c r="O3763" s="10"/>
      <c r="P3763" s="6"/>
      <c r="Q3763" s="6"/>
      <c r="R3763" s="6"/>
      <c r="S3763" s="6"/>
      <c r="T3763" s="6"/>
      <c r="U3763" s="17"/>
      <c r="V3763" s="17"/>
      <c r="W3763" s="11"/>
      <c r="X3763" s="6"/>
      <c r="Y3763" s="6"/>
      <c r="Z3763" s="6"/>
      <c r="AA3763" s="6"/>
      <c r="AB3763" s="6"/>
      <c r="AZ3763" t="s">
        <v>5965</v>
      </c>
      <c r="BA3763" t="s">
        <v>5207</v>
      </c>
      <c r="BB3763" t="s">
        <v>20573</v>
      </c>
      <c r="BC3763" t="s">
        <v>7263</v>
      </c>
      <c r="BG3763" t="s">
        <v>18658</v>
      </c>
      <c r="BH3763" t="s">
        <v>21921</v>
      </c>
    </row>
    <row r="3764" spans="1:60" x14ac:dyDescent="0.25">
      <c r="A3764" s="16"/>
      <c r="B3764" s="6"/>
      <c r="C3764" s="6"/>
      <c r="D3764" s="6"/>
      <c r="E3764" s="6"/>
      <c r="F3764" s="6"/>
      <c r="G3764" s="6"/>
      <c r="H3764" s="6"/>
      <c r="I3764" s="6"/>
      <c r="J3764" s="6"/>
      <c r="K3764" s="6"/>
      <c r="L3764" s="6"/>
      <c r="M3764" s="6"/>
      <c r="N3764" s="6"/>
      <c r="O3764" s="10"/>
      <c r="P3764" s="6"/>
      <c r="Q3764" s="6"/>
      <c r="R3764" s="6"/>
      <c r="S3764" s="6"/>
      <c r="T3764" s="6"/>
      <c r="U3764" s="17"/>
      <c r="V3764" s="17"/>
      <c r="W3764" s="11"/>
      <c r="X3764" s="6"/>
      <c r="Y3764" s="6"/>
      <c r="Z3764" s="6"/>
      <c r="AA3764" s="6"/>
      <c r="AB3764" s="6"/>
      <c r="AZ3764" t="s">
        <v>5966</v>
      </c>
      <c r="BA3764" t="s">
        <v>5207</v>
      </c>
      <c r="BB3764" t="s">
        <v>20573</v>
      </c>
      <c r="BC3764" t="s">
        <v>7263</v>
      </c>
      <c r="BG3764" t="s">
        <v>18659</v>
      </c>
      <c r="BH3764" t="s">
        <v>9216</v>
      </c>
    </row>
    <row r="3765" spans="1:60" x14ac:dyDescent="0.25">
      <c r="A3765" s="9"/>
      <c r="B3765" s="6"/>
      <c r="C3765" s="6"/>
      <c r="D3765" s="6"/>
      <c r="E3765" s="6"/>
      <c r="F3765" s="6"/>
      <c r="G3765" s="6"/>
      <c r="H3765" s="6"/>
      <c r="I3765" s="6"/>
      <c r="J3765" s="6"/>
      <c r="K3765" s="6"/>
      <c r="L3765" s="6"/>
      <c r="M3765" s="6"/>
      <c r="N3765" s="6"/>
      <c r="O3765" s="10"/>
      <c r="P3765" s="6"/>
      <c r="Q3765" s="6"/>
      <c r="R3765" s="6"/>
      <c r="S3765" s="6"/>
      <c r="T3765" s="6"/>
      <c r="U3765" s="6"/>
      <c r="V3765" s="6"/>
      <c r="W3765" s="11"/>
      <c r="X3765" s="6"/>
      <c r="Y3765" s="6"/>
      <c r="Z3765" s="6"/>
      <c r="AA3765" s="6"/>
      <c r="AB3765" s="6"/>
      <c r="AZ3765" t="s">
        <v>5967</v>
      </c>
      <c r="BA3765" t="s">
        <v>5207</v>
      </c>
      <c r="BB3765" t="s">
        <v>20573</v>
      </c>
      <c r="BC3765" t="s">
        <v>7263</v>
      </c>
      <c r="BG3765" t="s">
        <v>18660</v>
      </c>
      <c r="BH3765" t="s">
        <v>21891</v>
      </c>
    </row>
    <row r="3766" spans="1:60" x14ac:dyDescent="0.25">
      <c r="A3766" s="9"/>
      <c r="B3766" s="6"/>
      <c r="C3766" s="6"/>
      <c r="D3766" s="6"/>
      <c r="E3766" s="6"/>
      <c r="F3766" s="6"/>
      <c r="G3766" s="6"/>
      <c r="H3766" s="6"/>
      <c r="I3766" s="6"/>
      <c r="J3766" s="6"/>
      <c r="K3766" s="6"/>
      <c r="L3766" s="6"/>
      <c r="M3766" s="6"/>
      <c r="N3766" s="6"/>
      <c r="O3766" s="10"/>
      <c r="P3766" s="6"/>
      <c r="Q3766" s="11"/>
      <c r="R3766" s="6"/>
      <c r="S3766" s="6"/>
      <c r="T3766" s="6"/>
      <c r="U3766" s="6"/>
      <c r="V3766" s="6"/>
      <c r="W3766" s="11"/>
      <c r="X3766" s="6"/>
      <c r="Y3766" s="6"/>
      <c r="Z3766" s="6"/>
      <c r="AA3766" s="6"/>
      <c r="AB3766" s="6"/>
      <c r="AZ3766" t="s">
        <v>5968</v>
      </c>
      <c r="BA3766" t="s">
        <v>5207</v>
      </c>
      <c r="BB3766" t="s">
        <v>20573</v>
      </c>
      <c r="BC3766" t="s">
        <v>3201</v>
      </c>
      <c r="BG3766" t="s">
        <v>18661</v>
      </c>
      <c r="BH3766" t="s">
        <v>21914</v>
      </c>
    </row>
    <row r="3767" spans="1:60" x14ac:dyDescent="0.25">
      <c r="A3767" s="9"/>
      <c r="B3767" s="6"/>
      <c r="C3767" s="6"/>
      <c r="D3767" s="6"/>
      <c r="E3767" s="6"/>
      <c r="F3767" s="6"/>
      <c r="G3767" s="6"/>
      <c r="H3767" s="6"/>
      <c r="I3767" s="6"/>
      <c r="J3767" s="6"/>
      <c r="K3767" s="6"/>
      <c r="L3767" s="6"/>
      <c r="M3767" s="6"/>
      <c r="N3767" s="6"/>
      <c r="O3767" s="10"/>
      <c r="P3767" s="6"/>
      <c r="Q3767" s="11"/>
      <c r="R3767" s="6"/>
      <c r="S3767" s="6"/>
      <c r="T3767" s="6"/>
      <c r="U3767" s="6"/>
      <c r="V3767" s="6"/>
      <c r="W3767" s="11"/>
      <c r="X3767" s="6"/>
      <c r="Y3767" s="6"/>
      <c r="Z3767" s="6"/>
      <c r="AA3767" s="6"/>
      <c r="AB3767" s="6"/>
      <c r="AZ3767" t="s">
        <v>5969</v>
      </c>
      <c r="BA3767" t="s">
        <v>5207</v>
      </c>
      <c r="BB3767" t="s">
        <v>20573</v>
      </c>
      <c r="BC3767" t="s">
        <v>3201</v>
      </c>
      <c r="BG3767" t="s">
        <v>18662</v>
      </c>
      <c r="BH3767" t="s">
        <v>9214</v>
      </c>
    </row>
    <row r="3768" spans="1:60" x14ac:dyDescent="0.25">
      <c r="A3768" s="12"/>
      <c r="B3768" s="13"/>
      <c r="C3768" s="13"/>
      <c r="D3768" s="13"/>
      <c r="E3768" s="13"/>
      <c r="F3768" s="13"/>
      <c r="G3768" s="13"/>
      <c r="H3768" s="13"/>
      <c r="I3768" s="13"/>
      <c r="J3768" s="13"/>
      <c r="K3768" s="13"/>
      <c r="L3768" s="13"/>
      <c r="M3768" s="13"/>
      <c r="N3768" s="13"/>
      <c r="O3768" s="14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Z3768" t="s">
        <v>5970</v>
      </c>
      <c r="BA3768" t="s">
        <v>5207</v>
      </c>
      <c r="BB3768" t="s">
        <v>20573</v>
      </c>
      <c r="BC3768" t="s">
        <v>7263</v>
      </c>
      <c r="BG3768" t="s">
        <v>18663</v>
      </c>
      <c r="BH3768" t="s">
        <v>9215</v>
      </c>
    </row>
    <row r="3769" spans="1:60" x14ac:dyDescent="0.25">
      <c r="A3769" s="16"/>
      <c r="B3769" s="6"/>
      <c r="C3769" s="6"/>
      <c r="D3769" s="6"/>
      <c r="E3769" s="6"/>
      <c r="F3769" s="6"/>
      <c r="G3769" s="6"/>
      <c r="H3769" s="6"/>
      <c r="I3769" s="6"/>
      <c r="J3769" s="6"/>
      <c r="K3769" s="6"/>
      <c r="L3769" s="6"/>
      <c r="M3769" s="6"/>
      <c r="N3769" s="6"/>
      <c r="O3769" s="10"/>
      <c r="P3769" s="6"/>
      <c r="Q3769" s="6"/>
      <c r="R3769" s="6"/>
      <c r="S3769" s="6"/>
      <c r="T3769" s="6"/>
      <c r="U3769" s="17"/>
      <c r="V3769" s="17"/>
      <c r="W3769" s="11"/>
      <c r="X3769" s="6"/>
      <c r="Y3769" s="6"/>
      <c r="Z3769" s="6"/>
      <c r="AA3769" s="6"/>
      <c r="AB3769" s="6"/>
      <c r="AZ3769" t="s">
        <v>5971</v>
      </c>
      <c r="BA3769" t="s">
        <v>5207</v>
      </c>
      <c r="BB3769" t="s">
        <v>20573</v>
      </c>
      <c r="BC3769" t="s">
        <v>7263</v>
      </c>
      <c r="BG3769" t="s">
        <v>18664</v>
      </c>
      <c r="BH3769" t="s">
        <v>21893</v>
      </c>
    </row>
    <row r="3770" spans="1:60" x14ac:dyDescent="0.25">
      <c r="A3770" s="12"/>
      <c r="B3770" s="13"/>
      <c r="C3770" s="13"/>
      <c r="D3770" s="13"/>
      <c r="E3770" s="13"/>
      <c r="F3770" s="13"/>
      <c r="G3770" s="13"/>
      <c r="H3770" s="13"/>
      <c r="I3770" s="13"/>
      <c r="J3770" s="13"/>
      <c r="K3770" s="13"/>
      <c r="L3770" s="13"/>
      <c r="M3770" s="13"/>
      <c r="N3770" s="13"/>
      <c r="O3770" s="14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Z3770" t="s">
        <v>5972</v>
      </c>
      <c r="BA3770" t="s">
        <v>5207</v>
      </c>
      <c r="BB3770" t="s">
        <v>20573</v>
      </c>
      <c r="BC3770" t="s">
        <v>3201</v>
      </c>
      <c r="BG3770" t="s">
        <v>18665</v>
      </c>
      <c r="BH3770" t="s">
        <v>21928</v>
      </c>
    </row>
    <row r="3771" spans="1:60" x14ac:dyDescent="0.25">
      <c r="A3771" s="16"/>
      <c r="B3771" s="6"/>
      <c r="C3771" s="6"/>
      <c r="D3771" s="6"/>
      <c r="E3771" s="6"/>
      <c r="F3771" s="6"/>
      <c r="G3771" s="6"/>
      <c r="H3771" s="6"/>
      <c r="I3771" s="6"/>
      <c r="J3771" s="6"/>
      <c r="K3771" s="6"/>
      <c r="L3771" s="6"/>
      <c r="M3771" s="6"/>
      <c r="N3771" s="6"/>
      <c r="O3771" s="10"/>
      <c r="P3771" s="6"/>
      <c r="Q3771" s="6"/>
      <c r="R3771" s="6"/>
      <c r="S3771" s="6"/>
      <c r="T3771" s="6"/>
      <c r="U3771" s="17"/>
      <c r="V3771" s="17"/>
      <c r="W3771" s="11"/>
      <c r="X3771" s="6"/>
      <c r="Y3771" s="6"/>
      <c r="Z3771" s="6"/>
      <c r="AA3771" s="6"/>
      <c r="AB3771" s="6"/>
      <c r="AZ3771" t="s">
        <v>5973</v>
      </c>
      <c r="BA3771" t="s">
        <v>5207</v>
      </c>
      <c r="BB3771" t="s">
        <v>20573</v>
      </c>
      <c r="BC3771" t="s">
        <v>7263</v>
      </c>
      <c r="BG3771" t="s">
        <v>18666</v>
      </c>
      <c r="BH3771" t="s">
        <v>21970</v>
      </c>
    </row>
    <row r="3772" spans="1:60" x14ac:dyDescent="0.25">
      <c r="A3772" s="9"/>
      <c r="B3772" s="6"/>
      <c r="C3772" s="6"/>
      <c r="D3772" s="6"/>
      <c r="E3772" s="6"/>
      <c r="F3772" s="6"/>
      <c r="G3772" s="6"/>
      <c r="H3772" s="6"/>
      <c r="I3772" s="6"/>
      <c r="J3772" s="6"/>
      <c r="K3772" s="6"/>
      <c r="L3772" s="6"/>
      <c r="M3772" s="6"/>
      <c r="N3772" s="6"/>
      <c r="O3772" s="10"/>
      <c r="P3772" s="6"/>
      <c r="Q3772" s="6"/>
      <c r="R3772" s="6"/>
      <c r="S3772" s="6"/>
      <c r="T3772" s="6"/>
      <c r="U3772" s="6"/>
      <c r="V3772" s="6"/>
      <c r="W3772" s="11"/>
      <c r="X3772" s="6"/>
      <c r="Y3772" s="6"/>
      <c r="Z3772" s="6"/>
      <c r="AA3772" s="6"/>
      <c r="AB3772" s="6"/>
      <c r="AZ3772" t="s">
        <v>5974</v>
      </c>
      <c r="BA3772" t="s">
        <v>5207</v>
      </c>
      <c r="BB3772" t="s">
        <v>20573</v>
      </c>
      <c r="BC3772" t="s">
        <v>7263</v>
      </c>
      <c r="BG3772" t="s">
        <v>18667</v>
      </c>
      <c r="BH3772" t="s">
        <v>21978</v>
      </c>
    </row>
    <row r="3773" spans="1:60" x14ac:dyDescent="0.25">
      <c r="A3773" s="16"/>
      <c r="B3773" s="6"/>
      <c r="C3773" s="6"/>
      <c r="D3773" s="6"/>
      <c r="E3773" s="6"/>
      <c r="F3773" s="6"/>
      <c r="G3773" s="6"/>
      <c r="H3773" s="6"/>
      <c r="I3773" s="6"/>
      <c r="J3773" s="6"/>
      <c r="K3773" s="6"/>
      <c r="L3773" s="6"/>
      <c r="M3773" s="6"/>
      <c r="N3773" s="6"/>
      <c r="O3773" s="10"/>
      <c r="P3773" s="6"/>
      <c r="Q3773" s="6"/>
      <c r="R3773" s="6"/>
      <c r="S3773" s="6"/>
      <c r="T3773" s="6"/>
      <c r="U3773" s="17"/>
      <c r="V3773" s="17"/>
      <c r="W3773" s="11"/>
      <c r="X3773" s="6"/>
      <c r="Y3773" s="6"/>
      <c r="Z3773" s="6"/>
      <c r="AA3773" s="6"/>
      <c r="AB3773" s="6"/>
      <c r="AZ3773" t="s">
        <v>5975</v>
      </c>
      <c r="BA3773" t="s">
        <v>5207</v>
      </c>
      <c r="BB3773" t="s">
        <v>20573</v>
      </c>
      <c r="BC3773" t="s">
        <v>7263</v>
      </c>
      <c r="BG3773" t="s">
        <v>18668</v>
      </c>
      <c r="BH3773" t="s">
        <v>21966</v>
      </c>
    </row>
    <row r="3774" spans="1:60" x14ac:dyDescent="0.25">
      <c r="A3774" s="12"/>
      <c r="B3774" s="13"/>
      <c r="C3774" s="13"/>
      <c r="D3774" s="13"/>
      <c r="E3774" s="13"/>
      <c r="F3774" s="13"/>
      <c r="G3774" s="13"/>
      <c r="H3774" s="13"/>
      <c r="I3774" s="13"/>
      <c r="J3774" s="13"/>
      <c r="K3774" s="13"/>
      <c r="L3774" s="13"/>
      <c r="M3774" s="13"/>
      <c r="N3774" s="13"/>
      <c r="O3774" s="14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Z3774" t="s">
        <v>5976</v>
      </c>
      <c r="BA3774" t="s">
        <v>5207</v>
      </c>
      <c r="BB3774" t="s">
        <v>20573</v>
      </c>
      <c r="BC3774" t="s">
        <v>7263</v>
      </c>
      <c r="BG3774" t="s">
        <v>18669</v>
      </c>
      <c r="BH3774" t="s">
        <v>21930</v>
      </c>
    </row>
    <row r="3775" spans="1:60" x14ac:dyDescent="0.25">
      <c r="A3775" s="9"/>
      <c r="B3775" s="6"/>
      <c r="C3775" s="6"/>
      <c r="D3775" s="6"/>
      <c r="E3775" s="6"/>
      <c r="F3775" s="6"/>
      <c r="G3775" s="6"/>
      <c r="H3775" s="6"/>
      <c r="I3775" s="6"/>
      <c r="J3775" s="6"/>
      <c r="K3775" s="6"/>
      <c r="L3775" s="6"/>
      <c r="M3775" s="6"/>
      <c r="N3775" s="6"/>
      <c r="O3775" s="10"/>
      <c r="P3775" s="6"/>
      <c r="Q3775" s="6"/>
      <c r="R3775" s="6"/>
      <c r="S3775" s="6"/>
      <c r="T3775" s="6"/>
      <c r="U3775" s="6"/>
      <c r="V3775" s="6"/>
      <c r="W3775" s="11"/>
      <c r="X3775" s="6"/>
      <c r="Y3775" s="6"/>
      <c r="Z3775" s="6"/>
      <c r="AA3775" s="6"/>
      <c r="AB3775" s="6"/>
      <c r="AZ3775" t="s">
        <v>5977</v>
      </c>
      <c r="BA3775" t="s">
        <v>5207</v>
      </c>
      <c r="BB3775" t="s">
        <v>20573</v>
      </c>
      <c r="BC3775" t="s">
        <v>3201</v>
      </c>
      <c r="BG3775" t="s">
        <v>18670</v>
      </c>
      <c r="BH3775" t="s">
        <v>9225</v>
      </c>
    </row>
    <row r="3776" spans="1:60" x14ac:dyDescent="0.25">
      <c r="A3776" s="12"/>
      <c r="B3776" s="13"/>
      <c r="C3776" s="13"/>
      <c r="D3776" s="13"/>
      <c r="E3776" s="13"/>
      <c r="F3776" s="13"/>
      <c r="G3776" s="13"/>
      <c r="H3776" s="13"/>
      <c r="I3776" s="13"/>
      <c r="J3776" s="13"/>
      <c r="K3776" s="13"/>
      <c r="L3776" s="13"/>
      <c r="M3776" s="13"/>
      <c r="N3776" s="13"/>
      <c r="O3776" s="14"/>
      <c r="P3776" s="13"/>
      <c r="Q3776" s="15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Z3776" t="s">
        <v>5978</v>
      </c>
      <c r="BA3776" t="s">
        <v>5207</v>
      </c>
      <c r="BB3776" t="s">
        <v>20573</v>
      </c>
      <c r="BC3776" t="s">
        <v>3201</v>
      </c>
      <c r="BG3776" t="s">
        <v>18671</v>
      </c>
      <c r="BH3776" t="s">
        <v>21979</v>
      </c>
    </row>
    <row r="3777" spans="1:60" x14ac:dyDescent="0.25">
      <c r="A3777" s="9"/>
      <c r="B3777" s="6"/>
      <c r="C3777" s="6"/>
      <c r="D3777" s="6"/>
      <c r="E3777" s="6"/>
      <c r="F3777" s="6"/>
      <c r="G3777" s="6"/>
      <c r="H3777" s="6"/>
      <c r="I3777" s="6"/>
      <c r="J3777" s="6"/>
      <c r="K3777" s="6"/>
      <c r="L3777" s="6"/>
      <c r="M3777" s="6"/>
      <c r="N3777" s="6"/>
      <c r="O3777" s="10"/>
      <c r="P3777" s="6"/>
      <c r="Q3777" s="11"/>
      <c r="R3777" s="6"/>
      <c r="S3777" s="6"/>
      <c r="T3777" s="6"/>
      <c r="U3777" s="6"/>
      <c r="V3777" s="6"/>
      <c r="W3777" s="11"/>
      <c r="X3777" s="6"/>
      <c r="Y3777" s="6"/>
      <c r="Z3777" s="6"/>
      <c r="AA3777" s="6"/>
      <c r="AB3777" s="6"/>
      <c r="AZ3777" t="s">
        <v>5979</v>
      </c>
      <c r="BA3777" t="s">
        <v>5207</v>
      </c>
      <c r="BB3777" t="s">
        <v>20573</v>
      </c>
      <c r="BC3777" t="s">
        <v>3201</v>
      </c>
      <c r="BG3777" t="s">
        <v>18672</v>
      </c>
      <c r="BH3777" t="s">
        <v>9228</v>
      </c>
    </row>
    <row r="3778" spans="1:60" x14ac:dyDescent="0.25">
      <c r="A3778" s="9"/>
      <c r="B3778" s="6"/>
      <c r="C3778" s="6"/>
      <c r="D3778" s="6"/>
      <c r="E3778" s="6"/>
      <c r="F3778" s="6"/>
      <c r="G3778" s="6"/>
      <c r="H3778" s="6"/>
      <c r="I3778" s="6"/>
      <c r="J3778" s="6"/>
      <c r="K3778" s="6"/>
      <c r="L3778" s="6"/>
      <c r="M3778" s="6"/>
      <c r="N3778" s="6"/>
      <c r="O3778" s="10"/>
      <c r="P3778" s="6"/>
      <c r="Q3778" s="6"/>
      <c r="R3778" s="6"/>
      <c r="S3778" s="6"/>
      <c r="T3778" s="6"/>
      <c r="U3778" s="6"/>
      <c r="V3778" s="6"/>
      <c r="W3778" s="11"/>
      <c r="X3778" s="6"/>
      <c r="Y3778" s="6"/>
      <c r="Z3778" s="6"/>
      <c r="AA3778" s="6"/>
      <c r="AB3778" s="6"/>
      <c r="AZ3778" t="s">
        <v>5980</v>
      </c>
      <c r="BA3778" t="s">
        <v>5207</v>
      </c>
      <c r="BB3778" t="s">
        <v>20573</v>
      </c>
      <c r="BC3778" t="s">
        <v>7263</v>
      </c>
      <c r="BG3778" t="s">
        <v>18673</v>
      </c>
      <c r="BH3778" t="s">
        <v>9236</v>
      </c>
    </row>
    <row r="3779" spans="1:60" x14ac:dyDescent="0.25">
      <c r="A3779" s="16"/>
      <c r="B3779" s="6"/>
      <c r="C3779" s="6"/>
      <c r="D3779" s="6"/>
      <c r="E3779" s="6"/>
      <c r="F3779" s="6"/>
      <c r="G3779" s="6"/>
      <c r="H3779" s="6"/>
      <c r="I3779" s="6"/>
      <c r="J3779" s="6"/>
      <c r="K3779" s="6"/>
      <c r="L3779" s="6"/>
      <c r="M3779" s="6"/>
      <c r="N3779" s="6"/>
      <c r="O3779" s="10"/>
      <c r="P3779" s="6"/>
      <c r="Q3779" s="6"/>
      <c r="R3779" s="6"/>
      <c r="S3779" s="6"/>
      <c r="T3779" s="6"/>
      <c r="U3779" s="17"/>
      <c r="V3779" s="17"/>
      <c r="W3779" s="11"/>
      <c r="X3779" s="6"/>
      <c r="Y3779" s="6"/>
      <c r="Z3779" s="6"/>
      <c r="AA3779" s="6"/>
      <c r="AB3779" s="6"/>
      <c r="AZ3779" t="s">
        <v>5981</v>
      </c>
      <c r="BA3779" t="s">
        <v>5207</v>
      </c>
      <c r="BB3779" t="s">
        <v>20573</v>
      </c>
      <c r="BC3779" t="s">
        <v>7263</v>
      </c>
      <c r="BG3779" t="s">
        <v>18674</v>
      </c>
      <c r="BH3779" t="s">
        <v>21886</v>
      </c>
    </row>
    <row r="3780" spans="1:60" x14ac:dyDescent="0.25">
      <c r="A3780" s="16"/>
      <c r="B3780" s="6"/>
      <c r="C3780" s="6"/>
      <c r="D3780" s="6"/>
      <c r="E3780" s="6"/>
      <c r="F3780" s="6"/>
      <c r="G3780" s="6"/>
      <c r="H3780" s="6"/>
      <c r="I3780" s="6"/>
      <c r="J3780" s="6"/>
      <c r="K3780" s="6"/>
      <c r="L3780" s="6"/>
      <c r="M3780" s="6"/>
      <c r="N3780" s="6"/>
      <c r="O3780" s="10"/>
      <c r="P3780" s="6"/>
      <c r="Q3780" s="6"/>
      <c r="R3780" s="6"/>
      <c r="S3780" s="6"/>
      <c r="T3780" s="6"/>
      <c r="U3780" s="17"/>
      <c r="V3780" s="17"/>
      <c r="W3780" s="11"/>
      <c r="X3780" s="6"/>
      <c r="Y3780" s="6"/>
      <c r="Z3780" s="6"/>
      <c r="AA3780" s="6"/>
      <c r="AB3780" s="6"/>
      <c r="AZ3780" t="s">
        <v>5982</v>
      </c>
      <c r="BA3780" t="s">
        <v>5207</v>
      </c>
      <c r="BB3780" t="s">
        <v>20573</v>
      </c>
      <c r="BC3780" t="s">
        <v>7263</v>
      </c>
      <c r="BG3780" t="s">
        <v>18675</v>
      </c>
      <c r="BH3780" t="s">
        <v>9244</v>
      </c>
    </row>
    <row r="3781" spans="1:60" x14ac:dyDescent="0.25">
      <c r="A3781" s="9"/>
      <c r="B3781" s="6"/>
      <c r="C3781" s="6"/>
      <c r="D3781" s="6"/>
      <c r="E3781" s="6"/>
      <c r="F3781" s="6"/>
      <c r="G3781" s="6"/>
      <c r="H3781" s="6"/>
      <c r="I3781" s="6"/>
      <c r="J3781" s="6"/>
      <c r="K3781" s="6"/>
      <c r="L3781" s="6"/>
      <c r="M3781" s="6"/>
      <c r="N3781" s="6"/>
      <c r="O3781" s="10"/>
      <c r="P3781" s="6"/>
      <c r="Q3781" s="6"/>
      <c r="R3781" s="6"/>
      <c r="S3781" s="6"/>
      <c r="T3781" s="6"/>
      <c r="U3781" s="6"/>
      <c r="V3781" s="6"/>
      <c r="W3781" s="11"/>
      <c r="X3781" s="6"/>
      <c r="Y3781" s="6"/>
      <c r="Z3781" s="6"/>
      <c r="AA3781" s="6"/>
      <c r="AB3781" s="6"/>
      <c r="AZ3781" t="s">
        <v>5983</v>
      </c>
      <c r="BA3781" t="s">
        <v>5207</v>
      </c>
      <c r="BB3781" t="s">
        <v>20573</v>
      </c>
      <c r="BC3781" t="s">
        <v>7263</v>
      </c>
      <c r="BG3781" t="s">
        <v>18676</v>
      </c>
      <c r="BH3781" t="s">
        <v>9261</v>
      </c>
    </row>
    <row r="3782" spans="1:60" x14ac:dyDescent="0.25">
      <c r="A3782" s="9"/>
      <c r="B3782" s="6"/>
      <c r="C3782" s="6"/>
      <c r="D3782" s="6"/>
      <c r="E3782" s="6"/>
      <c r="F3782" s="6"/>
      <c r="G3782" s="6"/>
      <c r="H3782" s="6"/>
      <c r="I3782" s="6"/>
      <c r="J3782" s="6"/>
      <c r="K3782" s="6"/>
      <c r="L3782" s="6"/>
      <c r="M3782" s="6"/>
      <c r="N3782" s="6"/>
      <c r="O3782" s="10"/>
      <c r="P3782" s="6"/>
      <c r="Q3782" s="6"/>
      <c r="R3782" s="6"/>
      <c r="S3782" s="6"/>
      <c r="T3782" s="6"/>
      <c r="U3782" s="6"/>
      <c r="V3782" s="6"/>
      <c r="W3782" s="11"/>
      <c r="X3782" s="6"/>
      <c r="Y3782" s="6"/>
      <c r="Z3782" s="6"/>
      <c r="AA3782" s="6"/>
      <c r="AB3782" s="6"/>
      <c r="AZ3782" t="s">
        <v>5984</v>
      </c>
      <c r="BA3782" t="s">
        <v>5207</v>
      </c>
      <c r="BB3782" t="s">
        <v>20573</v>
      </c>
      <c r="BC3782" t="s">
        <v>7263</v>
      </c>
      <c r="BG3782" t="s">
        <v>18677</v>
      </c>
      <c r="BH3782" t="s">
        <v>9287</v>
      </c>
    </row>
    <row r="3783" spans="1:60" x14ac:dyDescent="0.25">
      <c r="A3783" s="16"/>
      <c r="B3783" s="6"/>
      <c r="C3783" s="6"/>
      <c r="D3783" s="6"/>
      <c r="E3783" s="6"/>
      <c r="F3783" s="6"/>
      <c r="G3783" s="6"/>
      <c r="H3783" s="6"/>
      <c r="I3783" s="6"/>
      <c r="J3783" s="6"/>
      <c r="K3783" s="6"/>
      <c r="L3783" s="6"/>
      <c r="M3783" s="6"/>
      <c r="N3783" s="6"/>
      <c r="O3783" s="10"/>
      <c r="P3783" s="6"/>
      <c r="Q3783" s="6"/>
      <c r="R3783" s="6"/>
      <c r="S3783" s="6"/>
      <c r="T3783" s="6"/>
      <c r="U3783" s="17"/>
      <c r="V3783" s="17"/>
      <c r="W3783" s="11"/>
      <c r="X3783" s="6"/>
      <c r="Y3783" s="6"/>
      <c r="Z3783" s="6"/>
      <c r="AA3783" s="6"/>
      <c r="AB3783" s="6"/>
      <c r="AZ3783" t="s">
        <v>5985</v>
      </c>
      <c r="BA3783" t="s">
        <v>5207</v>
      </c>
      <c r="BB3783" t="s">
        <v>20573</v>
      </c>
      <c r="BC3783" t="s">
        <v>7263</v>
      </c>
      <c r="BG3783" t="s">
        <v>18678</v>
      </c>
      <c r="BH3783" t="s">
        <v>21890</v>
      </c>
    </row>
    <row r="3784" spans="1:60" x14ac:dyDescent="0.25">
      <c r="A3784" s="9"/>
      <c r="B3784" s="6"/>
      <c r="C3784" s="6"/>
      <c r="D3784" s="6"/>
      <c r="E3784" s="6"/>
      <c r="F3784" s="6"/>
      <c r="G3784" s="6"/>
      <c r="H3784" s="6"/>
      <c r="I3784" s="6"/>
      <c r="J3784" s="6"/>
      <c r="K3784" s="6"/>
      <c r="L3784" s="6"/>
      <c r="M3784" s="6"/>
      <c r="N3784" s="6"/>
      <c r="O3784" s="10"/>
      <c r="P3784" s="6"/>
      <c r="Q3784" s="11"/>
      <c r="R3784" s="6"/>
      <c r="S3784" s="6"/>
      <c r="T3784" s="6"/>
      <c r="U3784" s="6"/>
      <c r="V3784" s="6"/>
      <c r="W3784" s="11"/>
      <c r="X3784" s="6"/>
      <c r="Y3784" s="6"/>
      <c r="Z3784" s="6"/>
      <c r="AA3784" s="6"/>
      <c r="AB3784" s="6"/>
      <c r="AZ3784" t="s">
        <v>5986</v>
      </c>
      <c r="BA3784" t="s">
        <v>5207</v>
      </c>
      <c r="BB3784" t="s">
        <v>20573</v>
      </c>
      <c r="BC3784" t="s">
        <v>7263</v>
      </c>
      <c r="BG3784" t="s">
        <v>18679</v>
      </c>
      <c r="BH3784" t="s">
        <v>9257</v>
      </c>
    </row>
    <row r="3785" spans="1:60" x14ac:dyDescent="0.25">
      <c r="A3785" s="16"/>
      <c r="B3785" s="6"/>
      <c r="C3785" s="6"/>
      <c r="D3785" s="6"/>
      <c r="E3785" s="6"/>
      <c r="F3785" s="6"/>
      <c r="G3785" s="6"/>
      <c r="H3785" s="6"/>
      <c r="I3785" s="6"/>
      <c r="J3785" s="6"/>
      <c r="K3785" s="6"/>
      <c r="L3785" s="6"/>
      <c r="M3785" s="6"/>
      <c r="N3785" s="6"/>
      <c r="O3785" s="10"/>
      <c r="P3785" s="6"/>
      <c r="Q3785" s="6"/>
      <c r="R3785" s="6"/>
      <c r="S3785" s="6"/>
      <c r="T3785" s="6"/>
      <c r="U3785" s="17"/>
      <c r="V3785" s="17"/>
      <c r="W3785" s="11"/>
      <c r="X3785" s="6"/>
      <c r="Y3785" s="6"/>
      <c r="Z3785" s="6"/>
      <c r="AA3785" s="6"/>
      <c r="AB3785" s="6"/>
      <c r="AZ3785" t="s">
        <v>5987</v>
      </c>
      <c r="BA3785" t="s">
        <v>5207</v>
      </c>
      <c r="BB3785" t="s">
        <v>20573</v>
      </c>
      <c r="BC3785" t="s">
        <v>3200</v>
      </c>
      <c r="BG3785" t="s">
        <v>18680</v>
      </c>
      <c r="BH3785" t="s">
        <v>9247</v>
      </c>
    </row>
    <row r="3786" spans="1:60" x14ac:dyDescent="0.25">
      <c r="A3786" s="16"/>
      <c r="B3786" s="6"/>
      <c r="C3786" s="6"/>
      <c r="D3786" s="6"/>
      <c r="E3786" s="6"/>
      <c r="F3786" s="6"/>
      <c r="G3786" s="6"/>
      <c r="H3786" s="6"/>
      <c r="I3786" s="6"/>
      <c r="J3786" s="6"/>
      <c r="K3786" s="6"/>
      <c r="L3786" s="6"/>
      <c r="M3786" s="6"/>
      <c r="N3786" s="6"/>
      <c r="O3786" s="10"/>
      <c r="P3786" s="6"/>
      <c r="Q3786" s="11"/>
      <c r="R3786" s="6"/>
      <c r="S3786" s="6"/>
      <c r="T3786" s="6"/>
      <c r="U3786" s="17"/>
      <c r="V3786" s="17"/>
      <c r="W3786" s="11"/>
      <c r="X3786" s="6"/>
      <c r="Y3786" s="6"/>
      <c r="Z3786" s="6"/>
      <c r="AA3786" s="6"/>
      <c r="AB3786" s="6"/>
      <c r="AZ3786" t="s">
        <v>5988</v>
      </c>
      <c r="BA3786" t="s">
        <v>5207</v>
      </c>
      <c r="BB3786" t="s">
        <v>20573</v>
      </c>
      <c r="BC3786" t="s">
        <v>3200</v>
      </c>
      <c r="BG3786" t="s">
        <v>18681</v>
      </c>
      <c r="BH3786" t="s">
        <v>9234</v>
      </c>
    </row>
    <row r="3787" spans="1:60" x14ac:dyDescent="0.25">
      <c r="A3787" s="16"/>
      <c r="B3787" s="6"/>
      <c r="C3787" s="6"/>
      <c r="D3787" s="6"/>
      <c r="E3787" s="6"/>
      <c r="F3787" s="6"/>
      <c r="G3787" s="6"/>
      <c r="H3787" s="6"/>
      <c r="I3787" s="6"/>
      <c r="J3787" s="6"/>
      <c r="K3787" s="6"/>
      <c r="L3787" s="6"/>
      <c r="M3787" s="6"/>
      <c r="N3787" s="6"/>
      <c r="O3787" s="10"/>
      <c r="P3787" s="6"/>
      <c r="Q3787" s="6"/>
      <c r="R3787" s="6"/>
      <c r="S3787" s="6"/>
      <c r="T3787" s="6"/>
      <c r="U3787" s="17"/>
      <c r="V3787" s="17"/>
      <c r="W3787" s="11"/>
      <c r="X3787" s="6"/>
      <c r="Y3787" s="6"/>
      <c r="Z3787" s="6"/>
      <c r="AA3787" s="6"/>
      <c r="AB3787" s="6"/>
      <c r="AZ3787" t="s">
        <v>5989</v>
      </c>
      <c r="BA3787" t="s">
        <v>5207</v>
      </c>
      <c r="BB3787" t="s">
        <v>20573</v>
      </c>
      <c r="BC3787" t="s">
        <v>3201</v>
      </c>
      <c r="BG3787" t="s">
        <v>18682</v>
      </c>
      <c r="BH3787" t="s">
        <v>9268</v>
      </c>
    </row>
    <row r="3788" spans="1:60" x14ac:dyDescent="0.25">
      <c r="A3788" s="16"/>
      <c r="B3788" s="6"/>
      <c r="C3788" s="6"/>
      <c r="D3788" s="6"/>
      <c r="E3788" s="6"/>
      <c r="F3788" s="6"/>
      <c r="G3788" s="6"/>
      <c r="H3788" s="6"/>
      <c r="I3788" s="6"/>
      <c r="J3788" s="6"/>
      <c r="K3788" s="6"/>
      <c r="L3788" s="6"/>
      <c r="M3788" s="6"/>
      <c r="N3788" s="6"/>
      <c r="O3788" s="10"/>
      <c r="P3788" s="6"/>
      <c r="Q3788" s="11"/>
      <c r="R3788" s="6"/>
      <c r="S3788" s="6"/>
      <c r="T3788" s="6"/>
      <c r="U3788" s="17"/>
      <c r="V3788" s="17"/>
      <c r="W3788" s="11"/>
      <c r="X3788" s="6"/>
      <c r="Y3788" s="6"/>
      <c r="Z3788" s="6"/>
      <c r="AA3788" s="6"/>
      <c r="AB3788" s="6"/>
      <c r="AZ3788" t="s">
        <v>5990</v>
      </c>
      <c r="BA3788" t="s">
        <v>5207</v>
      </c>
      <c r="BB3788" t="s">
        <v>20573</v>
      </c>
      <c r="BC3788" t="s">
        <v>3201</v>
      </c>
      <c r="BG3788" t="s">
        <v>18683</v>
      </c>
      <c r="BH3788" t="s">
        <v>21938</v>
      </c>
    </row>
    <row r="3789" spans="1:60" x14ac:dyDescent="0.25">
      <c r="A3789" s="16"/>
      <c r="B3789" s="6"/>
      <c r="C3789" s="6"/>
      <c r="D3789" s="6"/>
      <c r="E3789" s="6"/>
      <c r="F3789" s="6"/>
      <c r="G3789" s="6"/>
      <c r="H3789" s="6"/>
      <c r="I3789" s="6"/>
      <c r="J3789" s="6"/>
      <c r="K3789" s="6"/>
      <c r="L3789" s="6"/>
      <c r="M3789" s="6"/>
      <c r="N3789" s="6"/>
      <c r="O3789" s="10"/>
      <c r="P3789" s="6"/>
      <c r="Q3789" s="6"/>
      <c r="R3789" s="6"/>
      <c r="S3789" s="6"/>
      <c r="T3789" s="6"/>
      <c r="U3789" s="17"/>
      <c r="V3789" s="17"/>
      <c r="W3789" s="11"/>
      <c r="X3789" s="6"/>
      <c r="Y3789" s="6"/>
      <c r="Z3789" s="6"/>
      <c r="AA3789" s="6"/>
      <c r="AB3789" s="6"/>
      <c r="AZ3789" t="s">
        <v>5991</v>
      </c>
      <c r="BA3789" t="s">
        <v>5207</v>
      </c>
      <c r="BB3789" t="s">
        <v>20573</v>
      </c>
      <c r="BC3789" t="s">
        <v>3201</v>
      </c>
      <c r="BG3789" t="s">
        <v>18684</v>
      </c>
      <c r="BH3789" t="s">
        <v>9232</v>
      </c>
    </row>
    <row r="3790" spans="1:60" x14ac:dyDescent="0.25">
      <c r="A3790" s="9"/>
      <c r="B3790" s="6"/>
      <c r="C3790" s="6"/>
      <c r="D3790" s="6"/>
      <c r="E3790" s="6"/>
      <c r="F3790" s="6"/>
      <c r="G3790" s="6"/>
      <c r="H3790" s="6"/>
      <c r="I3790" s="6"/>
      <c r="J3790" s="6"/>
      <c r="K3790" s="6"/>
      <c r="L3790" s="6"/>
      <c r="M3790" s="6"/>
      <c r="N3790" s="6"/>
      <c r="O3790" s="10"/>
      <c r="P3790" s="6"/>
      <c r="Q3790" s="6"/>
      <c r="R3790" s="6"/>
      <c r="S3790" s="6"/>
      <c r="T3790" s="6"/>
      <c r="U3790" s="6"/>
      <c r="V3790" s="6"/>
      <c r="W3790" s="11"/>
      <c r="X3790" s="6"/>
      <c r="Y3790" s="6"/>
      <c r="Z3790" s="6"/>
      <c r="AA3790" s="6"/>
      <c r="AB3790" s="6"/>
      <c r="AZ3790" t="s">
        <v>5992</v>
      </c>
      <c r="BA3790" t="s">
        <v>5207</v>
      </c>
      <c r="BB3790" t="s">
        <v>20573</v>
      </c>
      <c r="BC3790" t="s">
        <v>3201</v>
      </c>
      <c r="BG3790" t="s">
        <v>18685</v>
      </c>
      <c r="BH3790" t="s">
        <v>9277</v>
      </c>
    </row>
    <row r="3791" spans="1:60" x14ac:dyDescent="0.25">
      <c r="A3791" s="16"/>
      <c r="B3791" s="6"/>
      <c r="C3791" s="6"/>
      <c r="D3791" s="6"/>
      <c r="E3791" s="6"/>
      <c r="F3791" s="6"/>
      <c r="G3791" s="6"/>
      <c r="H3791" s="6"/>
      <c r="I3791" s="6"/>
      <c r="J3791" s="6"/>
      <c r="K3791" s="6"/>
      <c r="L3791" s="6"/>
      <c r="M3791" s="6"/>
      <c r="N3791" s="6"/>
      <c r="O3791" s="10"/>
      <c r="P3791" s="6"/>
      <c r="Q3791" s="6"/>
      <c r="R3791" s="6"/>
      <c r="S3791" s="6"/>
      <c r="T3791" s="6"/>
      <c r="U3791" s="17"/>
      <c r="V3791" s="17"/>
      <c r="W3791" s="11"/>
      <c r="X3791" s="6"/>
      <c r="Y3791" s="6"/>
      <c r="Z3791" s="6"/>
      <c r="AA3791" s="6"/>
      <c r="AB3791" s="6"/>
      <c r="AZ3791" t="s">
        <v>5993</v>
      </c>
      <c r="BA3791" t="s">
        <v>5207</v>
      </c>
      <c r="BB3791" t="s">
        <v>20573</v>
      </c>
      <c r="BC3791" t="s">
        <v>7263</v>
      </c>
      <c r="BG3791" t="s">
        <v>18686</v>
      </c>
      <c r="BH3791" t="s">
        <v>9216</v>
      </c>
    </row>
    <row r="3792" spans="1:60" x14ac:dyDescent="0.25">
      <c r="A3792" s="9"/>
      <c r="B3792" s="6"/>
      <c r="C3792" s="6"/>
      <c r="D3792" s="6"/>
      <c r="E3792" s="6"/>
      <c r="F3792" s="6"/>
      <c r="G3792" s="6"/>
      <c r="H3792" s="6"/>
      <c r="I3792" s="6"/>
      <c r="J3792" s="6"/>
      <c r="K3792" s="6"/>
      <c r="L3792" s="6"/>
      <c r="M3792" s="6"/>
      <c r="N3792" s="6"/>
      <c r="O3792" s="10"/>
      <c r="P3792" s="6"/>
      <c r="Q3792" s="6"/>
      <c r="R3792" s="6"/>
      <c r="S3792" s="6"/>
      <c r="T3792" s="6"/>
      <c r="U3792" s="6"/>
      <c r="V3792" s="6"/>
      <c r="W3792" s="11"/>
      <c r="X3792" s="6"/>
      <c r="Y3792" s="6"/>
      <c r="Z3792" s="6"/>
      <c r="AA3792" s="6"/>
      <c r="AB3792" s="6"/>
      <c r="AZ3792" t="s">
        <v>5994</v>
      </c>
      <c r="BA3792" t="s">
        <v>5207</v>
      </c>
      <c r="BB3792" t="s">
        <v>20573</v>
      </c>
      <c r="BC3792" t="s">
        <v>7263</v>
      </c>
      <c r="BG3792" t="s">
        <v>18687</v>
      </c>
      <c r="BH3792" t="s">
        <v>9261</v>
      </c>
    </row>
    <row r="3793" spans="1:60" x14ac:dyDescent="0.25">
      <c r="A3793" s="16"/>
      <c r="B3793" s="6"/>
      <c r="C3793" s="6"/>
      <c r="D3793" s="6"/>
      <c r="E3793" s="6"/>
      <c r="F3793" s="6"/>
      <c r="G3793" s="6"/>
      <c r="H3793" s="6"/>
      <c r="I3793" s="6"/>
      <c r="J3793" s="6"/>
      <c r="K3793" s="6"/>
      <c r="L3793" s="6"/>
      <c r="M3793" s="6"/>
      <c r="N3793" s="6"/>
      <c r="O3793" s="10"/>
      <c r="P3793" s="6"/>
      <c r="Q3793" s="6"/>
      <c r="R3793" s="6"/>
      <c r="S3793" s="6"/>
      <c r="T3793" s="6"/>
      <c r="U3793" s="17"/>
      <c r="V3793" s="17"/>
      <c r="W3793" s="11"/>
      <c r="X3793" s="6"/>
      <c r="Y3793" s="6"/>
      <c r="Z3793" s="6"/>
      <c r="AA3793" s="6"/>
      <c r="AB3793" s="6"/>
      <c r="AZ3793" t="s">
        <v>5995</v>
      </c>
      <c r="BA3793" t="s">
        <v>5207</v>
      </c>
      <c r="BB3793" t="s">
        <v>20573</v>
      </c>
      <c r="BC3793" t="s">
        <v>7263</v>
      </c>
      <c r="BG3793" t="s">
        <v>18688</v>
      </c>
      <c r="BH3793" t="s">
        <v>9260</v>
      </c>
    </row>
    <row r="3794" spans="1:60" x14ac:dyDescent="0.25">
      <c r="A3794" s="16"/>
      <c r="B3794" s="6"/>
      <c r="C3794" s="6"/>
      <c r="D3794" s="6"/>
      <c r="E3794" s="6"/>
      <c r="F3794" s="6"/>
      <c r="G3794" s="6"/>
      <c r="H3794" s="6"/>
      <c r="I3794" s="6"/>
      <c r="J3794" s="6"/>
      <c r="K3794" s="6"/>
      <c r="L3794" s="6"/>
      <c r="M3794" s="6"/>
      <c r="N3794" s="6"/>
      <c r="O3794" s="10"/>
      <c r="P3794" s="6"/>
      <c r="Q3794" s="6"/>
      <c r="R3794" s="6"/>
      <c r="S3794" s="6"/>
      <c r="T3794" s="6"/>
      <c r="U3794" s="17"/>
      <c r="V3794" s="17"/>
      <c r="W3794" s="11"/>
      <c r="X3794" s="6"/>
      <c r="Y3794" s="6"/>
      <c r="Z3794" s="6"/>
      <c r="AA3794" s="6"/>
      <c r="AB3794" s="6"/>
      <c r="AZ3794" t="s">
        <v>5996</v>
      </c>
      <c r="BA3794" t="s">
        <v>5207</v>
      </c>
      <c r="BB3794" t="s">
        <v>20573</v>
      </c>
      <c r="BC3794" t="s">
        <v>7263</v>
      </c>
      <c r="BG3794" t="s">
        <v>18689</v>
      </c>
      <c r="BH3794" t="s">
        <v>21883</v>
      </c>
    </row>
    <row r="3795" spans="1:60" x14ac:dyDescent="0.25">
      <c r="A3795" s="16"/>
      <c r="B3795" s="6"/>
      <c r="C3795" s="6"/>
      <c r="D3795" s="6"/>
      <c r="E3795" s="6"/>
      <c r="F3795" s="6"/>
      <c r="G3795" s="6"/>
      <c r="H3795" s="6"/>
      <c r="I3795" s="6"/>
      <c r="J3795" s="6"/>
      <c r="K3795" s="6"/>
      <c r="L3795" s="6"/>
      <c r="M3795" s="6"/>
      <c r="N3795" s="6"/>
      <c r="O3795" s="10"/>
      <c r="P3795" s="6"/>
      <c r="Q3795" s="11"/>
      <c r="R3795" s="6"/>
      <c r="S3795" s="6"/>
      <c r="T3795" s="6"/>
      <c r="U3795" s="17"/>
      <c r="V3795" s="17"/>
      <c r="W3795" s="11"/>
      <c r="X3795" s="6"/>
      <c r="Y3795" s="6"/>
      <c r="Z3795" s="6"/>
      <c r="AA3795" s="6"/>
      <c r="AB3795" s="6"/>
      <c r="AZ3795" t="s">
        <v>5997</v>
      </c>
      <c r="BA3795" t="s">
        <v>5207</v>
      </c>
      <c r="BB3795" t="s">
        <v>20573</v>
      </c>
      <c r="BC3795" t="s">
        <v>7263</v>
      </c>
      <c r="BG3795" t="s">
        <v>18690</v>
      </c>
      <c r="BH3795" t="s">
        <v>9283</v>
      </c>
    </row>
    <row r="3796" spans="1:60" x14ac:dyDescent="0.25">
      <c r="A3796" s="9"/>
      <c r="B3796" s="6"/>
      <c r="C3796" s="6"/>
      <c r="D3796" s="6"/>
      <c r="E3796" s="6"/>
      <c r="F3796" s="6"/>
      <c r="G3796" s="6"/>
      <c r="H3796" s="6"/>
      <c r="I3796" s="6"/>
      <c r="J3796" s="6"/>
      <c r="K3796" s="6"/>
      <c r="L3796" s="6"/>
      <c r="M3796" s="6"/>
      <c r="N3796" s="6"/>
      <c r="O3796" s="10"/>
      <c r="P3796" s="6"/>
      <c r="Q3796" s="11"/>
      <c r="R3796" s="6"/>
      <c r="S3796" s="6"/>
      <c r="T3796" s="6"/>
      <c r="U3796" s="6"/>
      <c r="V3796" s="6"/>
      <c r="W3796" s="11"/>
      <c r="X3796" s="6"/>
      <c r="Y3796" s="6"/>
      <c r="Z3796" s="6"/>
      <c r="AA3796" s="6"/>
      <c r="AB3796" s="6"/>
      <c r="AZ3796" t="s">
        <v>5998</v>
      </c>
      <c r="BA3796" t="s">
        <v>5207</v>
      </c>
      <c r="BB3796" t="s">
        <v>20573</v>
      </c>
      <c r="BC3796" t="s">
        <v>7263</v>
      </c>
      <c r="BG3796" t="s">
        <v>18691</v>
      </c>
      <c r="BH3796" t="s">
        <v>9227</v>
      </c>
    </row>
    <row r="3797" spans="1:60" x14ac:dyDescent="0.25">
      <c r="A3797" s="16"/>
      <c r="B3797" s="6"/>
      <c r="C3797" s="6"/>
      <c r="D3797" s="6"/>
      <c r="E3797" s="6"/>
      <c r="F3797" s="6"/>
      <c r="G3797" s="6"/>
      <c r="H3797" s="6"/>
      <c r="I3797" s="6"/>
      <c r="J3797" s="6"/>
      <c r="K3797" s="6"/>
      <c r="L3797" s="6"/>
      <c r="M3797" s="6"/>
      <c r="N3797" s="6"/>
      <c r="O3797" s="10"/>
      <c r="P3797" s="6"/>
      <c r="Q3797" s="6"/>
      <c r="R3797" s="6"/>
      <c r="S3797" s="6"/>
      <c r="T3797" s="6"/>
      <c r="U3797" s="17"/>
      <c r="V3797" s="17"/>
      <c r="W3797" s="11"/>
      <c r="X3797" s="6"/>
      <c r="Y3797" s="6"/>
      <c r="Z3797" s="6"/>
      <c r="AA3797" s="6"/>
      <c r="AB3797" s="6"/>
      <c r="AZ3797" t="s">
        <v>5999</v>
      </c>
      <c r="BA3797" t="s">
        <v>5207</v>
      </c>
      <c r="BB3797" t="s">
        <v>20573</v>
      </c>
      <c r="BC3797" t="s">
        <v>3200</v>
      </c>
      <c r="BG3797" t="s">
        <v>18692</v>
      </c>
      <c r="BH3797" t="s">
        <v>21916</v>
      </c>
    </row>
    <row r="3798" spans="1:60" x14ac:dyDescent="0.25">
      <c r="A3798" s="16"/>
      <c r="B3798" s="6"/>
      <c r="C3798" s="6"/>
      <c r="D3798" s="6"/>
      <c r="E3798" s="6"/>
      <c r="F3798" s="6"/>
      <c r="G3798" s="6"/>
      <c r="H3798" s="6"/>
      <c r="I3798" s="6"/>
      <c r="J3798" s="6"/>
      <c r="K3798" s="6"/>
      <c r="L3798" s="6"/>
      <c r="M3798" s="6"/>
      <c r="N3798" s="6"/>
      <c r="O3798" s="10"/>
      <c r="P3798" s="6"/>
      <c r="Q3798" s="11"/>
      <c r="R3798" s="6"/>
      <c r="S3798" s="6"/>
      <c r="T3798" s="6"/>
      <c r="U3798" s="17"/>
      <c r="V3798" s="17"/>
      <c r="W3798" s="11"/>
      <c r="X3798" s="6"/>
      <c r="Y3798" s="6"/>
      <c r="Z3798" s="6"/>
      <c r="AA3798" s="6"/>
      <c r="AB3798" s="6"/>
      <c r="AZ3798" t="s">
        <v>6000</v>
      </c>
      <c r="BA3798" t="s">
        <v>5207</v>
      </c>
      <c r="BB3798" t="s">
        <v>20573</v>
      </c>
      <c r="BC3798" t="s">
        <v>3200</v>
      </c>
      <c r="BG3798" t="s">
        <v>18693</v>
      </c>
      <c r="BH3798" t="s">
        <v>9288</v>
      </c>
    </row>
    <row r="3799" spans="1:60" x14ac:dyDescent="0.25">
      <c r="A3799" s="9"/>
      <c r="B3799" s="6"/>
      <c r="C3799" s="6"/>
      <c r="D3799" s="6"/>
      <c r="E3799" s="6"/>
      <c r="F3799" s="6"/>
      <c r="G3799" s="6"/>
      <c r="H3799" s="6"/>
      <c r="I3799" s="6"/>
      <c r="J3799" s="6"/>
      <c r="K3799" s="6"/>
      <c r="L3799" s="6"/>
      <c r="M3799" s="6"/>
      <c r="N3799" s="6"/>
      <c r="O3799" s="10"/>
      <c r="P3799" s="6"/>
      <c r="Q3799" s="6"/>
      <c r="R3799" s="6"/>
      <c r="S3799" s="6"/>
      <c r="T3799" s="6"/>
      <c r="U3799" s="6"/>
      <c r="V3799" s="6"/>
      <c r="W3799" s="11"/>
      <c r="X3799" s="6"/>
      <c r="Y3799" s="6"/>
      <c r="Z3799" s="6"/>
      <c r="AA3799" s="6"/>
      <c r="AB3799" s="6"/>
      <c r="AZ3799" t="s">
        <v>6001</v>
      </c>
      <c r="BA3799" t="s">
        <v>5207</v>
      </c>
      <c r="BB3799" t="s">
        <v>20573</v>
      </c>
      <c r="BC3799" t="s">
        <v>3201</v>
      </c>
      <c r="BG3799" t="s">
        <v>18694</v>
      </c>
      <c r="BH3799" t="s">
        <v>21885</v>
      </c>
    </row>
    <row r="3800" spans="1:60" x14ac:dyDescent="0.25">
      <c r="A3800" s="9"/>
      <c r="B3800" s="6"/>
      <c r="C3800" s="6"/>
      <c r="D3800" s="6"/>
      <c r="E3800" s="6"/>
      <c r="F3800" s="6"/>
      <c r="G3800" s="6"/>
      <c r="H3800" s="6"/>
      <c r="I3800" s="6"/>
      <c r="J3800" s="6"/>
      <c r="K3800" s="6"/>
      <c r="L3800" s="6"/>
      <c r="M3800" s="6"/>
      <c r="N3800" s="6"/>
      <c r="O3800" s="10"/>
      <c r="P3800" s="6"/>
      <c r="Q3800" s="6"/>
      <c r="R3800" s="6"/>
      <c r="S3800" s="6"/>
      <c r="T3800" s="6"/>
      <c r="U3800" s="6"/>
      <c r="V3800" s="6"/>
      <c r="W3800" s="11"/>
      <c r="X3800" s="6"/>
      <c r="Y3800" s="6"/>
      <c r="Z3800" s="6"/>
      <c r="AA3800" s="6"/>
      <c r="AB3800" s="6"/>
      <c r="AZ3800" t="s">
        <v>6002</v>
      </c>
      <c r="BA3800" t="s">
        <v>5207</v>
      </c>
      <c r="BB3800" t="s">
        <v>20573</v>
      </c>
      <c r="BC3800" t="s">
        <v>3201</v>
      </c>
      <c r="BG3800" t="s">
        <v>18695</v>
      </c>
      <c r="BH3800" t="s">
        <v>9213</v>
      </c>
    </row>
    <row r="3801" spans="1:60" x14ac:dyDescent="0.25">
      <c r="A3801" s="9"/>
      <c r="B3801" s="6"/>
      <c r="C3801" s="6"/>
      <c r="D3801" s="6"/>
      <c r="E3801" s="6"/>
      <c r="F3801" s="6"/>
      <c r="G3801" s="6"/>
      <c r="H3801" s="6"/>
      <c r="I3801" s="6"/>
      <c r="J3801" s="6"/>
      <c r="K3801" s="6"/>
      <c r="L3801" s="6"/>
      <c r="M3801" s="6"/>
      <c r="N3801" s="6"/>
      <c r="O3801" s="10"/>
      <c r="P3801" s="6"/>
      <c r="Q3801" s="6"/>
      <c r="R3801" s="6"/>
      <c r="S3801" s="6"/>
      <c r="T3801" s="6"/>
      <c r="U3801" s="6"/>
      <c r="V3801" s="6"/>
      <c r="W3801" s="11"/>
      <c r="X3801" s="6"/>
      <c r="Y3801" s="6"/>
      <c r="Z3801" s="6"/>
      <c r="AA3801" s="6"/>
      <c r="AB3801" s="6"/>
      <c r="AZ3801" t="s">
        <v>6003</v>
      </c>
      <c r="BA3801" t="s">
        <v>5207</v>
      </c>
      <c r="BB3801" t="s">
        <v>20573</v>
      </c>
      <c r="BC3801" t="s">
        <v>3201</v>
      </c>
      <c r="BG3801" t="s">
        <v>18696</v>
      </c>
      <c r="BH3801" t="s">
        <v>21886</v>
      </c>
    </row>
    <row r="3802" spans="1:60" x14ac:dyDescent="0.25">
      <c r="A3802" s="9"/>
      <c r="B3802" s="6"/>
      <c r="C3802" s="6"/>
      <c r="D3802" s="6"/>
      <c r="E3802" s="6"/>
      <c r="F3802" s="6"/>
      <c r="G3802" s="6"/>
      <c r="H3802" s="6"/>
      <c r="I3802" s="6"/>
      <c r="J3802" s="6"/>
      <c r="K3802" s="6"/>
      <c r="L3802" s="6"/>
      <c r="M3802" s="6"/>
      <c r="N3802" s="6"/>
      <c r="O3802" s="10"/>
      <c r="P3802" s="6"/>
      <c r="Q3802" s="11"/>
      <c r="R3802" s="6"/>
      <c r="S3802" s="6"/>
      <c r="T3802" s="6"/>
      <c r="U3802" s="6"/>
      <c r="V3802" s="6"/>
      <c r="W3802" s="11"/>
      <c r="X3802" s="6"/>
      <c r="Y3802" s="6"/>
      <c r="Z3802" s="6"/>
      <c r="AA3802" s="6"/>
      <c r="AB3802" s="6"/>
      <c r="AZ3802" t="s">
        <v>6004</v>
      </c>
      <c r="BA3802" t="s">
        <v>5207</v>
      </c>
      <c r="BB3802" t="s">
        <v>20573</v>
      </c>
      <c r="BC3802" t="s">
        <v>3201</v>
      </c>
      <c r="BG3802" t="s">
        <v>18697</v>
      </c>
      <c r="BH3802" t="s">
        <v>21977</v>
      </c>
    </row>
    <row r="3803" spans="1:60" x14ac:dyDescent="0.25">
      <c r="A3803" s="16"/>
      <c r="B3803" s="6"/>
      <c r="C3803" s="6"/>
      <c r="D3803" s="6"/>
      <c r="E3803" s="6"/>
      <c r="F3803" s="6"/>
      <c r="G3803" s="6"/>
      <c r="H3803" s="6"/>
      <c r="I3803" s="6"/>
      <c r="J3803" s="6"/>
      <c r="K3803" s="6"/>
      <c r="L3803" s="6"/>
      <c r="M3803" s="6"/>
      <c r="N3803" s="6"/>
      <c r="O3803" s="10"/>
      <c r="P3803" s="6"/>
      <c r="Q3803" s="11"/>
      <c r="R3803" s="6"/>
      <c r="S3803" s="6"/>
      <c r="T3803" s="6"/>
      <c r="U3803" s="17"/>
      <c r="V3803" s="17"/>
      <c r="W3803" s="11"/>
      <c r="X3803" s="6"/>
      <c r="Y3803" s="6"/>
      <c r="Z3803" s="6"/>
      <c r="AA3803" s="6"/>
      <c r="AB3803" s="6"/>
      <c r="AZ3803" t="s">
        <v>6005</v>
      </c>
      <c r="BA3803" t="s">
        <v>5207</v>
      </c>
      <c r="BB3803" t="s">
        <v>20573</v>
      </c>
      <c r="BC3803" t="s">
        <v>3201</v>
      </c>
      <c r="BG3803" t="s">
        <v>18698</v>
      </c>
      <c r="BH3803" t="s">
        <v>21930</v>
      </c>
    </row>
    <row r="3804" spans="1:60" x14ac:dyDescent="0.25">
      <c r="A3804" s="16"/>
      <c r="B3804" s="6"/>
      <c r="C3804" s="6"/>
      <c r="D3804" s="6"/>
      <c r="E3804" s="6"/>
      <c r="F3804" s="6"/>
      <c r="G3804" s="6"/>
      <c r="H3804" s="6"/>
      <c r="I3804" s="6"/>
      <c r="J3804" s="6"/>
      <c r="K3804" s="6"/>
      <c r="L3804" s="6"/>
      <c r="M3804" s="6"/>
      <c r="N3804" s="6"/>
      <c r="O3804" s="10"/>
      <c r="P3804" s="6"/>
      <c r="Q3804" s="6"/>
      <c r="R3804" s="6"/>
      <c r="S3804" s="6"/>
      <c r="T3804" s="6"/>
      <c r="U3804" s="17"/>
      <c r="V3804" s="17"/>
      <c r="W3804" s="11"/>
      <c r="X3804" s="6"/>
      <c r="Y3804" s="6"/>
      <c r="Z3804" s="6"/>
      <c r="AA3804" s="6"/>
      <c r="AB3804" s="6"/>
      <c r="AZ3804" t="s">
        <v>6006</v>
      </c>
      <c r="BA3804" t="s">
        <v>5207</v>
      </c>
      <c r="BB3804" t="s">
        <v>20573</v>
      </c>
      <c r="BC3804" t="s">
        <v>3201</v>
      </c>
      <c r="BG3804" t="s">
        <v>18699</v>
      </c>
      <c r="BH3804" t="s">
        <v>21894</v>
      </c>
    </row>
    <row r="3805" spans="1:60" x14ac:dyDescent="0.25">
      <c r="A3805" s="9"/>
      <c r="B3805" s="6"/>
      <c r="C3805" s="6"/>
      <c r="D3805" s="6"/>
      <c r="E3805" s="6"/>
      <c r="F3805" s="6"/>
      <c r="G3805" s="6"/>
      <c r="H3805" s="6"/>
      <c r="I3805" s="6"/>
      <c r="J3805" s="6"/>
      <c r="K3805" s="6"/>
      <c r="L3805" s="6"/>
      <c r="M3805" s="6"/>
      <c r="N3805" s="6"/>
      <c r="O3805" s="10"/>
      <c r="P3805" s="6"/>
      <c r="Q3805" s="6"/>
      <c r="R3805" s="6"/>
      <c r="S3805" s="6"/>
      <c r="T3805" s="6"/>
      <c r="U3805" s="6"/>
      <c r="V3805" s="6"/>
      <c r="W3805" s="11"/>
      <c r="X3805" s="6"/>
      <c r="Y3805" s="6"/>
      <c r="Z3805" s="6"/>
      <c r="AA3805" s="6"/>
      <c r="AB3805" s="6"/>
      <c r="AZ3805" t="s">
        <v>6007</v>
      </c>
      <c r="BA3805" t="s">
        <v>5207</v>
      </c>
      <c r="BB3805" t="s">
        <v>20573</v>
      </c>
      <c r="BC3805" t="s">
        <v>3201</v>
      </c>
      <c r="BG3805" t="s">
        <v>18700</v>
      </c>
      <c r="BH3805" t="s">
        <v>21908</v>
      </c>
    </row>
    <row r="3806" spans="1:60" x14ac:dyDescent="0.25">
      <c r="A3806" s="9"/>
      <c r="B3806" s="6"/>
      <c r="C3806" s="6"/>
      <c r="D3806" s="6"/>
      <c r="E3806" s="6"/>
      <c r="F3806" s="6"/>
      <c r="G3806" s="6"/>
      <c r="H3806" s="6"/>
      <c r="I3806" s="6"/>
      <c r="J3806" s="6"/>
      <c r="K3806" s="6"/>
      <c r="L3806" s="6"/>
      <c r="M3806" s="6"/>
      <c r="N3806" s="6"/>
      <c r="O3806" s="10"/>
      <c r="P3806" s="6"/>
      <c r="Q3806" s="11"/>
      <c r="R3806" s="6"/>
      <c r="S3806" s="6"/>
      <c r="T3806" s="6"/>
      <c r="U3806" s="6"/>
      <c r="V3806" s="6"/>
      <c r="W3806" s="11"/>
      <c r="X3806" s="6"/>
      <c r="Y3806" s="6"/>
      <c r="Z3806" s="6"/>
      <c r="AA3806" s="6"/>
      <c r="AB3806" s="6"/>
      <c r="AZ3806" t="s">
        <v>6008</v>
      </c>
      <c r="BA3806" t="s">
        <v>5207</v>
      </c>
      <c r="BB3806" t="s">
        <v>20573</v>
      </c>
      <c r="BC3806" t="s">
        <v>3201</v>
      </c>
      <c r="BG3806" t="s">
        <v>18701</v>
      </c>
      <c r="BH3806" t="s">
        <v>9281</v>
      </c>
    </row>
    <row r="3807" spans="1:60" x14ac:dyDescent="0.25">
      <c r="A3807" s="12"/>
      <c r="B3807" s="13"/>
      <c r="C3807" s="13"/>
      <c r="D3807" s="13"/>
      <c r="E3807" s="13"/>
      <c r="F3807" s="13"/>
      <c r="G3807" s="13"/>
      <c r="H3807" s="13"/>
      <c r="I3807" s="13"/>
      <c r="J3807" s="13"/>
      <c r="K3807" s="13"/>
      <c r="L3807" s="13"/>
      <c r="M3807" s="13"/>
      <c r="N3807" s="13"/>
      <c r="O3807" s="14"/>
      <c r="P3807" s="13"/>
      <c r="Q3807" s="13"/>
      <c r="R3807" s="13"/>
      <c r="S3807" s="13"/>
      <c r="T3807" s="13"/>
      <c r="U3807" s="13"/>
      <c r="V3807" s="13"/>
      <c r="W3807" s="13"/>
      <c r="X3807" s="13"/>
      <c r="Y3807" s="13"/>
      <c r="Z3807" s="13"/>
      <c r="AA3807" s="13"/>
      <c r="AB3807" s="13"/>
      <c r="AZ3807" t="s">
        <v>6009</v>
      </c>
      <c r="BA3807" t="s">
        <v>5207</v>
      </c>
      <c r="BB3807" t="s">
        <v>20573</v>
      </c>
      <c r="BC3807" t="s">
        <v>7263</v>
      </c>
      <c r="BG3807" t="s">
        <v>18702</v>
      </c>
      <c r="BH3807" t="s">
        <v>9278</v>
      </c>
    </row>
    <row r="3808" spans="1:60" x14ac:dyDescent="0.25">
      <c r="A3808" s="16"/>
      <c r="B3808" s="6"/>
      <c r="C3808" s="6"/>
      <c r="D3808" s="6"/>
      <c r="E3808" s="6"/>
      <c r="F3808" s="6"/>
      <c r="G3808" s="6"/>
      <c r="H3808" s="6"/>
      <c r="I3808" s="6"/>
      <c r="J3808" s="6"/>
      <c r="K3808" s="6"/>
      <c r="L3808" s="6"/>
      <c r="M3808" s="6"/>
      <c r="N3808" s="6"/>
      <c r="O3808" s="10"/>
      <c r="P3808" s="6"/>
      <c r="Q3808" s="6"/>
      <c r="R3808" s="6"/>
      <c r="S3808" s="6"/>
      <c r="T3808" s="6"/>
      <c r="U3808" s="17"/>
      <c r="V3808" s="17"/>
      <c r="W3808" s="11"/>
      <c r="X3808" s="6"/>
      <c r="Y3808" s="6"/>
      <c r="Z3808" s="6"/>
      <c r="AA3808" s="6"/>
      <c r="AB3808" s="6"/>
      <c r="AZ3808" t="s">
        <v>6010</v>
      </c>
      <c r="BA3808" t="s">
        <v>5207</v>
      </c>
      <c r="BB3808" t="s">
        <v>20573</v>
      </c>
      <c r="BC3808" t="s">
        <v>7263</v>
      </c>
      <c r="BG3808" t="s">
        <v>18703</v>
      </c>
      <c r="BH3808" t="s">
        <v>9278</v>
      </c>
    </row>
    <row r="3809" spans="1:60" x14ac:dyDescent="0.25">
      <c r="A3809" s="16"/>
      <c r="B3809" s="6"/>
      <c r="C3809" s="6"/>
      <c r="D3809" s="6"/>
      <c r="E3809" s="6"/>
      <c r="F3809" s="6"/>
      <c r="G3809" s="6"/>
      <c r="H3809" s="6"/>
      <c r="I3809" s="6"/>
      <c r="J3809" s="6"/>
      <c r="K3809" s="6"/>
      <c r="L3809" s="6"/>
      <c r="M3809" s="6"/>
      <c r="N3809" s="6"/>
      <c r="O3809" s="10"/>
      <c r="P3809" s="6"/>
      <c r="Q3809" s="6"/>
      <c r="R3809" s="6"/>
      <c r="S3809" s="6"/>
      <c r="T3809" s="6"/>
      <c r="U3809" s="17"/>
      <c r="V3809" s="17"/>
      <c r="W3809" s="11"/>
      <c r="X3809" s="6"/>
      <c r="Y3809" s="6"/>
      <c r="Z3809" s="6"/>
      <c r="AA3809" s="6"/>
      <c r="AB3809" s="6"/>
      <c r="AZ3809" t="s">
        <v>6011</v>
      </c>
      <c r="BA3809" t="s">
        <v>5207</v>
      </c>
      <c r="BB3809" t="s">
        <v>20573</v>
      </c>
      <c r="BC3809" t="s">
        <v>7263</v>
      </c>
      <c r="BG3809" t="s">
        <v>18704</v>
      </c>
      <c r="BH3809" t="s">
        <v>9274</v>
      </c>
    </row>
    <row r="3810" spans="1:60" x14ac:dyDescent="0.25">
      <c r="A3810" s="9"/>
      <c r="B3810" s="6"/>
      <c r="C3810" s="6"/>
      <c r="D3810" s="6"/>
      <c r="E3810" s="6"/>
      <c r="F3810" s="6"/>
      <c r="G3810" s="6"/>
      <c r="H3810" s="6"/>
      <c r="I3810" s="6"/>
      <c r="J3810" s="6"/>
      <c r="K3810" s="6"/>
      <c r="L3810" s="6"/>
      <c r="M3810" s="6"/>
      <c r="N3810" s="6"/>
      <c r="O3810" s="10"/>
      <c r="P3810" s="6"/>
      <c r="Q3810" s="6"/>
      <c r="R3810" s="6"/>
      <c r="S3810" s="6"/>
      <c r="T3810" s="6"/>
      <c r="U3810" s="6"/>
      <c r="V3810" s="6"/>
      <c r="W3810" s="11"/>
      <c r="X3810" s="6"/>
      <c r="Y3810" s="6"/>
      <c r="Z3810" s="6"/>
      <c r="AA3810" s="6"/>
      <c r="AB3810" s="6"/>
      <c r="AZ3810" t="s">
        <v>6012</v>
      </c>
      <c r="BA3810" t="s">
        <v>5207</v>
      </c>
      <c r="BB3810" t="s">
        <v>20573</v>
      </c>
      <c r="BC3810" t="s">
        <v>7263</v>
      </c>
      <c r="BG3810" t="s">
        <v>18705</v>
      </c>
      <c r="BH3810" t="s">
        <v>9239</v>
      </c>
    </row>
    <row r="3811" spans="1:60" x14ac:dyDescent="0.25">
      <c r="A3811" s="16"/>
      <c r="B3811" s="6"/>
      <c r="C3811" s="6"/>
      <c r="D3811" s="6"/>
      <c r="E3811" s="6"/>
      <c r="F3811" s="6"/>
      <c r="G3811" s="6"/>
      <c r="H3811" s="6"/>
      <c r="I3811" s="6"/>
      <c r="J3811" s="6"/>
      <c r="K3811" s="6"/>
      <c r="L3811" s="6"/>
      <c r="M3811" s="6"/>
      <c r="N3811" s="6"/>
      <c r="O3811" s="10"/>
      <c r="P3811" s="6"/>
      <c r="Q3811" s="6"/>
      <c r="R3811" s="6"/>
      <c r="S3811" s="6"/>
      <c r="T3811" s="6"/>
      <c r="U3811" s="17"/>
      <c r="V3811" s="17"/>
      <c r="W3811" s="11"/>
      <c r="X3811" s="6"/>
      <c r="Y3811" s="6"/>
      <c r="Z3811" s="6"/>
      <c r="AA3811" s="6"/>
      <c r="AB3811" s="6"/>
      <c r="AZ3811" t="s">
        <v>6013</v>
      </c>
      <c r="BA3811" t="s">
        <v>5207</v>
      </c>
      <c r="BB3811" t="s">
        <v>20573</v>
      </c>
      <c r="BC3811" t="s">
        <v>7263</v>
      </c>
      <c r="BG3811" t="s">
        <v>18706</v>
      </c>
      <c r="BH3811" t="s">
        <v>9253</v>
      </c>
    </row>
    <row r="3812" spans="1:60" x14ac:dyDescent="0.25">
      <c r="A3812" s="9"/>
      <c r="B3812" s="6"/>
      <c r="C3812" s="6"/>
      <c r="D3812" s="6"/>
      <c r="E3812" s="6"/>
      <c r="F3812" s="6"/>
      <c r="G3812" s="6"/>
      <c r="H3812" s="6"/>
      <c r="I3812" s="6"/>
      <c r="J3812" s="6"/>
      <c r="K3812" s="6"/>
      <c r="L3812" s="6"/>
      <c r="M3812" s="6"/>
      <c r="N3812" s="6"/>
      <c r="O3812" s="10"/>
      <c r="P3812" s="6"/>
      <c r="Q3812" s="11"/>
      <c r="R3812" s="6"/>
      <c r="S3812" s="6"/>
      <c r="T3812" s="6"/>
      <c r="U3812" s="6"/>
      <c r="V3812" s="6"/>
      <c r="W3812" s="11"/>
      <c r="X3812" s="6"/>
      <c r="Y3812" s="6"/>
      <c r="Z3812" s="6"/>
      <c r="AA3812" s="6"/>
      <c r="AB3812" s="6"/>
      <c r="AZ3812" t="s">
        <v>6014</v>
      </c>
      <c r="BA3812" t="s">
        <v>5207</v>
      </c>
      <c r="BB3812" t="s">
        <v>20573</v>
      </c>
      <c r="BC3812" t="s">
        <v>3200</v>
      </c>
      <c r="BG3812" t="s">
        <v>18707</v>
      </c>
      <c r="BH3812" t="s">
        <v>9238</v>
      </c>
    </row>
    <row r="3813" spans="1:60" x14ac:dyDescent="0.25">
      <c r="A3813" s="9"/>
      <c r="B3813" s="6"/>
      <c r="C3813" s="6"/>
      <c r="D3813" s="6"/>
      <c r="E3813" s="6"/>
      <c r="F3813" s="6"/>
      <c r="G3813" s="6"/>
      <c r="H3813" s="6"/>
      <c r="I3813" s="6"/>
      <c r="J3813" s="6"/>
      <c r="K3813" s="6"/>
      <c r="L3813" s="6"/>
      <c r="M3813" s="6"/>
      <c r="N3813" s="6"/>
      <c r="O3813" s="10"/>
      <c r="P3813" s="6"/>
      <c r="Q3813" s="11"/>
      <c r="R3813" s="6"/>
      <c r="S3813" s="6"/>
      <c r="T3813" s="6"/>
      <c r="U3813" s="6"/>
      <c r="V3813" s="6"/>
      <c r="W3813" s="11"/>
      <c r="X3813" s="6"/>
      <c r="Y3813" s="6"/>
      <c r="Z3813" s="6"/>
      <c r="AA3813" s="6"/>
      <c r="AB3813" s="6"/>
      <c r="AZ3813" t="s">
        <v>6015</v>
      </c>
      <c r="BA3813" t="s">
        <v>5207</v>
      </c>
      <c r="BB3813" t="s">
        <v>20573</v>
      </c>
      <c r="BC3813" t="s">
        <v>7263</v>
      </c>
      <c r="BG3813" t="s">
        <v>18708</v>
      </c>
      <c r="BH3813" t="s">
        <v>9211</v>
      </c>
    </row>
    <row r="3814" spans="1:60" x14ac:dyDescent="0.25">
      <c r="A3814" s="9"/>
      <c r="B3814" s="6"/>
      <c r="C3814" s="6"/>
      <c r="D3814" s="6"/>
      <c r="E3814" s="6"/>
      <c r="F3814" s="6"/>
      <c r="G3814" s="6"/>
      <c r="H3814" s="6"/>
      <c r="I3814" s="6"/>
      <c r="J3814" s="6"/>
      <c r="K3814" s="6"/>
      <c r="L3814" s="6"/>
      <c r="M3814" s="6"/>
      <c r="N3814" s="6"/>
      <c r="O3814" s="10"/>
      <c r="P3814" s="6"/>
      <c r="Q3814" s="11"/>
      <c r="R3814" s="6"/>
      <c r="S3814" s="6"/>
      <c r="T3814" s="6"/>
      <c r="U3814" s="6"/>
      <c r="V3814" s="6"/>
      <c r="W3814" s="11"/>
      <c r="X3814" s="6"/>
      <c r="Y3814" s="6"/>
      <c r="Z3814" s="6"/>
      <c r="AA3814" s="6"/>
      <c r="AB3814" s="6"/>
      <c r="AZ3814" t="s">
        <v>6016</v>
      </c>
      <c r="BA3814" t="s">
        <v>5207</v>
      </c>
      <c r="BB3814" t="s">
        <v>20573</v>
      </c>
      <c r="BC3814" t="s">
        <v>3201</v>
      </c>
      <c r="BG3814" t="s">
        <v>18709</v>
      </c>
      <c r="BH3814" t="s">
        <v>9286</v>
      </c>
    </row>
    <row r="3815" spans="1:60" x14ac:dyDescent="0.25">
      <c r="A3815" s="16"/>
      <c r="B3815" s="6"/>
      <c r="C3815" s="6"/>
      <c r="D3815" s="6"/>
      <c r="E3815" s="6"/>
      <c r="F3815" s="6"/>
      <c r="G3815" s="6"/>
      <c r="H3815" s="6"/>
      <c r="I3815" s="6"/>
      <c r="J3815" s="6"/>
      <c r="K3815" s="6"/>
      <c r="L3815" s="6"/>
      <c r="M3815" s="6"/>
      <c r="N3815" s="6"/>
      <c r="O3815" s="10"/>
      <c r="P3815" s="6"/>
      <c r="Q3815" s="6"/>
      <c r="R3815" s="6"/>
      <c r="S3815" s="6"/>
      <c r="T3815" s="6"/>
      <c r="U3815" s="17"/>
      <c r="V3815" s="17"/>
      <c r="W3815" s="11"/>
      <c r="X3815" s="6"/>
      <c r="Y3815" s="6"/>
      <c r="Z3815" s="6"/>
      <c r="AA3815" s="6"/>
      <c r="AB3815" s="6"/>
      <c r="AZ3815" t="s">
        <v>6017</v>
      </c>
      <c r="BA3815" t="s">
        <v>5207</v>
      </c>
      <c r="BB3815" t="s">
        <v>20573</v>
      </c>
      <c r="BC3815" t="s">
        <v>3200</v>
      </c>
      <c r="BG3815" t="s">
        <v>18710</v>
      </c>
      <c r="BH3815" t="s">
        <v>9250</v>
      </c>
    </row>
    <row r="3816" spans="1:60" x14ac:dyDescent="0.25">
      <c r="A3816" s="16"/>
      <c r="B3816" s="6"/>
      <c r="C3816" s="6"/>
      <c r="D3816" s="6"/>
      <c r="E3816" s="6"/>
      <c r="F3816" s="6"/>
      <c r="G3816" s="6"/>
      <c r="H3816" s="6"/>
      <c r="I3816" s="6"/>
      <c r="J3816" s="6"/>
      <c r="K3816" s="6"/>
      <c r="L3816" s="6"/>
      <c r="M3816" s="6"/>
      <c r="N3816" s="6"/>
      <c r="O3816" s="10"/>
      <c r="P3816" s="6"/>
      <c r="Q3816" s="11"/>
      <c r="R3816" s="6"/>
      <c r="S3816" s="6"/>
      <c r="T3816" s="6"/>
      <c r="U3816" s="17"/>
      <c r="V3816" s="17"/>
      <c r="W3816" s="11"/>
      <c r="X3816" s="6"/>
      <c r="Y3816" s="6"/>
      <c r="Z3816" s="6"/>
      <c r="AA3816" s="6"/>
      <c r="AB3816" s="6"/>
      <c r="AZ3816" t="s">
        <v>6018</v>
      </c>
      <c r="BA3816" t="s">
        <v>5207</v>
      </c>
      <c r="BB3816" t="s">
        <v>20573</v>
      </c>
      <c r="BC3816" t="s">
        <v>3200</v>
      </c>
      <c r="BG3816" t="s">
        <v>18711</v>
      </c>
      <c r="BH3816" t="s">
        <v>9232</v>
      </c>
    </row>
    <row r="3817" spans="1:60" x14ac:dyDescent="0.25">
      <c r="A3817" s="9"/>
      <c r="B3817" s="6"/>
      <c r="C3817" s="6"/>
      <c r="D3817" s="6"/>
      <c r="E3817" s="6"/>
      <c r="F3817" s="6"/>
      <c r="G3817" s="6"/>
      <c r="H3817" s="6"/>
      <c r="I3817" s="6"/>
      <c r="J3817" s="6"/>
      <c r="K3817" s="6"/>
      <c r="L3817" s="6"/>
      <c r="M3817" s="6"/>
      <c r="N3817" s="6"/>
      <c r="O3817" s="10"/>
      <c r="P3817" s="6"/>
      <c r="Q3817" s="6"/>
      <c r="R3817" s="6"/>
      <c r="S3817" s="6"/>
      <c r="T3817" s="6"/>
      <c r="U3817" s="6"/>
      <c r="V3817" s="6"/>
      <c r="W3817" s="11"/>
      <c r="X3817" s="6"/>
      <c r="Y3817" s="6"/>
      <c r="Z3817" s="6"/>
      <c r="AA3817" s="6"/>
      <c r="AB3817" s="6"/>
      <c r="AZ3817" t="s">
        <v>6019</v>
      </c>
      <c r="BA3817" t="s">
        <v>5207</v>
      </c>
      <c r="BB3817" t="s">
        <v>20573</v>
      </c>
      <c r="BC3817" t="s">
        <v>3201</v>
      </c>
      <c r="BG3817" t="s">
        <v>18712</v>
      </c>
      <c r="BH3817" t="s">
        <v>9267</v>
      </c>
    </row>
    <row r="3818" spans="1:60" x14ac:dyDescent="0.25">
      <c r="A3818" s="9"/>
      <c r="B3818" s="6"/>
      <c r="C3818" s="6"/>
      <c r="D3818" s="6"/>
      <c r="E3818" s="6"/>
      <c r="F3818" s="6"/>
      <c r="G3818" s="6"/>
      <c r="H3818" s="6"/>
      <c r="I3818" s="6"/>
      <c r="J3818" s="6"/>
      <c r="K3818" s="6"/>
      <c r="L3818" s="6"/>
      <c r="M3818" s="6"/>
      <c r="N3818" s="6"/>
      <c r="O3818" s="10"/>
      <c r="P3818" s="6"/>
      <c r="Q3818" s="6"/>
      <c r="R3818" s="6"/>
      <c r="S3818" s="6"/>
      <c r="T3818" s="6"/>
      <c r="U3818" s="6"/>
      <c r="V3818" s="6"/>
      <c r="W3818" s="11"/>
      <c r="X3818" s="6"/>
      <c r="Y3818" s="6"/>
      <c r="Z3818" s="6"/>
      <c r="AA3818" s="6"/>
      <c r="AB3818" s="6"/>
      <c r="AZ3818" t="s">
        <v>6020</v>
      </c>
      <c r="BA3818" t="s">
        <v>5207</v>
      </c>
      <c r="BB3818" t="s">
        <v>20573</v>
      </c>
      <c r="BC3818" t="s">
        <v>3201</v>
      </c>
      <c r="BG3818" t="s">
        <v>18713</v>
      </c>
      <c r="BH3818" t="s">
        <v>9223</v>
      </c>
    </row>
    <row r="3819" spans="1:60" x14ac:dyDescent="0.25">
      <c r="A3819" s="9"/>
      <c r="B3819" s="6"/>
      <c r="C3819" s="6"/>
      <c r="D3819" s="6"/>
      <c r="E3819" s="6"/>
      <c r="F3819" s="6"/>
      <c r="G3819" s="6"/>
      <c r="H3819" s="6"/>
      <c r="I3819" s="6"/>
      <c r="J3819" s="6"/>
      <c r="K3819" s="6"/>
      <c r="L3819" s="6"/>
      <c r="M3819" s="6"/>
      <c r="N3819" s="6"/>
      <c r="O3819" s="10"/>
      <c r="P3819" s="6"/>
      <c r="Q3819" s="6"/>
      <c r="R3819" s="6"/>
      <c r="S3819" s="6"/>
      <c r="T3819" s="6"/>
      <c r="U3819" s="6"/>
      <c r="V3819" s="6"/>
      <c r="W3819" s="11"/>
      <c r="X3819" s="6"/>
      <c r="Y3819" s="6"/>
      <c r="Z3819" s="6"/>
      <c r="AA3819" s="6"/>
      <c r="AB3819" s="6"/>
      <c r="AZ3819" t="s">
        <v>6021</v>
      </c>
      <c r="BA3819" t="s">
        <v>5207</v>
      </c>
      <c r="BB3819" t="s">
        <v>20573</v>
      </c>
      <c r="BC3819" t="s">
        <v>3201</v>
      </c>
      <c r="BG3819" t="s">
        <v>18714</v>
      </c>
      <c r="BH3819" t="s">
        <v>9212</v>
      </c>
    </row>
    <row r="3820" spans="1:60" x14ac:dyDescent="0.25">
      <c r="A3820" s="16"/>
      <c r="B3820" s="6"/>
      <c r="C3820" s="6"/>
      <c r="D3820" s="6"/>
      <c r="E3820" s="6"/>
      <c r="F3820" s="6"/>
      <c r="G3820" s="6"/>
      <c r="H3820" s="6"/>
      <c r="I3820" s="6"/>
      <c r="J3820" s="6"/>
      <c r="K3820" s="6"/>
      <c r="L3820" s="6"/>
      <c r="M3820" s="6"/>
      <c r="N3820" s="6"/>
      <c r="O3820" s="10"/>
      <c r="P3820" s="6"/>
      <c r="Q3820" s="11"/>
      <c r="R3820" s="6"/>
      <c r="S3820" s="6"/>
      <c r="T3820" s="6"/>
      <c r="U3820" s="17"/>
      <c r="V3820" s="17"/>
      <c r="W3820" s="11"/>
      <c r="X3820" s="6"/>
      <c r="Y3820" s="6"/>
      <c r="Z3820" s="6"/>
      <c r="AA3820" s="6"/>
      <c r="AB3820" s="6"/>
      <c r="AZ3820" t="s">
        <v>6022</v>
      </c>
      <c r="BA3820" t="s">
        <v>5207</v>
      </c>
      <c r="BB3820" t="s">
        <v>20573</v>
      </c>
      <c r="BC3820" t="s">
        <v>3201</v>
      </c>
      <c r="BG3820" t="s">
        <v>18715</v>
      </c>
      <c r="BH3820" t="s">
        <v>9249</v>
      </c>
    </row>
    <row r="3821" spans="1:60" x14ac:dyDescent="0.25">
      <c r="A3821" s="16"/>
      <c r="B3821" s="6"/>
      <c r="C3821" s="6"/>
      <c r="D3821" s="6"/>
      <c r="E3821" s="6"/>
      <c r="F3821" s="6"/>
      <c r="G3821" s="6"/>
      <c r="H3821" s="6"/>
      <c r="I3821" s="6"/>
      <c r="J3821" s="6"/>
      <c r="K3821" s="6"/>
      <c r="L3821" s="6"/>
      <c r="M3821" s="6"/>
      <c r="N3821" s="6"/>
      <c r="O3821" s="10"/>
      <c r="P3821" s="6"/>
      <c r="Q3821" s="6"/>
      <c r="R3821" s="6"/>
      <c r="S3821" s="6"/>
      <c r="T3821" s="6"/>
      <c r="U3821" s="17"/>
      <c r="V3821" s="17"/>
      <c r="W3821" s="11"/>
      <c r="X3821" s="6"/>
      <c r="Y3821" s="6"/>
      <c r="Z3821" s="6"/>
      <c r="AA3821" s="6"/>
      <c r="AB3821" s="6"/>
      <c r="AZ3821" t="s">
        <v>6023</v>
      </c>
      <c r="BA3821" t="s">
        <v>5207</v>
      </c>
      <c r="BB3821" t="s">
        <v>20573</v>
      </c>
      <c r="BC3821" t="s">
        <v>3201</v>
      </c>
      <c r="BG3821" t="s">
        <v>18716</v>
      </c>
      <c r="BH3821" t="s">
        <v>10621</v>
      </c>
    </row>
    <row r="3822" spans="1:60" x14ac:dyDescent="0.25">
      <c r="A3822" s="9"/>
      <c r="B3822" s="6"/>
      <c r="C3822" s="6"/>
      <c r="D3822" s="6"/>
      <c r="E3822" s="6"/>
      <c r="F3822" s="6"/>
      <c r="G3822" s="6"/>
      <c r="H3822" s="6"/>
      <c r="I3822" s="6"/>
      <c r="J3822" s="6"/>
      <c r="K3822" s="6"/>
      <c r="L3822" s="6"/>
      <c r="M3822" s="6"/>
      <c r="N3822" s="6"/>
      <c r="O3822" s="10"/>
      <c r="P3822" s="6"/>
      <c r="Q3822" s="11"/>
      <c r="R3822" s="6"/>
      <c r="S3822" s="6"/>
      <c r="T3822" s="6"/>
      <c r="U3822" s="6"/>
      <c r="V3822" s="6"/>
      <c r="W3822" s="11"/>
      <c r="X3822" s="6"/>
      <c r="Y3822" s="6"/>
      <c r="Z3822" s="6"/>
      <c r="AA3822" s="6"/>
      <c r="AB3822" s="6"/>
      <c r="AZ3822" t="s">
        <v>6024</v>
      </c>
      <c r="BA3822" t="s">
        <v>5207</v>
      </c>
      <c r="BB3822" t="s">
        <v>20573</v>
      </c>
      <c r="BC3822" t="s">
        <v>3201</v>
      </c>
      <c r="BG3822" t="s">
        <v>18717</v>
      </c>
      <c r="BH3822" t="s">
        <v>9265</v>
      </c>
    </row>
    <row r="3823" spans="1:60" x14ac:dyDescent="0.25">
      <c r="A3823" s="9"/>
      <c r="B3823" s="6"/>
      <c r="C3823" s="6"/>
      <c r="D3823" s="6"/>
      <c r="E3823" s="6"/>
      <c r="F3823" s="6"/>
      <c r="G3823" s="6"/>
      <c r="H3823" s="6"/>
      <c r="I3823" s="6"/>
      <c r="J3823" s="6"/>
      <c r="K3823" s="6"/>
      <c r="L3823" s="6"/>
      <c r="M3823" s="6"/>
      <c r="N3823" s="6"/>
      <c r="O3823" s="10"/>
      <c r="P3823" s="6"/>
      <c r="Q3823" s="6"/>
      <c r="R3823" s="6"/>
      <c r="S3823" s="6"/>
      <c r="T3823" s="6"/>
      <c r="U3823" s="6"/>
      <c r="V3823" s="6"/>
      <c r="W3823" s="11"/>
      <c r="X3823" s="6"/>
      <c r="Y3823" s="6"/>
      <c r="Z3823" s="6"/>
      <c r="AA3823" s="6"/>
      <c r="AB3823" s="6"/>
      <c r="AZ3823" t="s">
        <v>6025</v>
      </c>
      <c r="BA3823" t="s">
        <v>5207</v>
      </c>
      <c r="BB3823" t="s">
        <v>20573</v>
      </c>
      <c r="BC3823" t="s">
        <v>3201</v>
      </c>
      <c r="BG3823" t="s">
        <v>18718</v>
      </c>
      <c r="BH3823" t="s">
        <v>9211</v>
      </c>
    </row>
    <row r="3824" spans="1:60" x14ac:dyDescent="0.25">
      <c r="A3824" s="9"/>
      <c r="B3824" s="6"/>
      <c r="C3824" s="6"/>
      <c r="D3824" s="6"/>
      <c r="E3824" s="6"/>
      <c r="F3824" s="6"/>
      <c r="G3824" s="6"/>
      <c r="H3824" s="6"/>
      <c r="I3824" s="6"/>
      <c r="J3824" s="6"/>
      <c r="K3824" s="6"/>
      <c r="L3824" s="6"/>
      <c r="M3824" s="6"/>
      <c r="N3824" s="6"/>
      <c r="O3824" s="10"/>
      <c r="P3824" s="6"/>
      <c r="Q3824" s="6"/>
      <c r="R3824" s="6"/>
      <c r="S3824" s="6"/>
      <c r="T3824" s="6"/>
      <c r="U3824" s="6"/>
      <c r="V3824" s="6"/>
      <c r="W3824" s="11"/>
      <c r="X3824" s="6"/>
      <c r="Y3824" s="6"/>
      <c r="Z3824" s="6"/>
      <c r="AA3824" s="6"/>
      <c r="AB3824" s="6"/>
      <c r="AZ3824" t="s">
        <v>6026</v>
      </c>
      <c r="BA3824" t="s">
        <v>5207</v>
      </c>
      <c r="BB3824" t="s">
        <v>20573</v>
      </c>
      <c r="BC3824" t="s">
        <v>3201</v>
      </c>
      <c r="BG3824" t="s">
        <v>18719</v>
      </c>
      <c r="BH3824" t="s">
        <v>21967</v>
      </c>
    </row>
    <row r="3825" spans="1:60" x14ac:dyDescent="0.25">
      <c r="A3825" s="16"/>
      <c r="B3825" s="6"/>
      <c r="C3825" s="6"/>
      <c r="D3825" s="6"/>
      <c r="E3825" s="6"/>
      <c r="F3825" s="6"/>
      <c r="G3825" s="6"/>
      <c r="H3825" s="6"/>
      <c r="I3825" s="6"/>
      <c r="J3825" s="6"/>
      <c r="K3825" s="6"/>
      <c r="L3825" s="6"/>
      <c r="M3825" s="6"/>
      <c r="N3825" s="6"/>
      <c r="O3825" s="10"/>
      <c r="P3825" s="6"/>
      <c r="Q3825" s="6"/>
      <c r="R3825" s="6"/>
      <c r="S3825" s="6"/>
      <c r="T3825" s="6"/>
      <c r="U3825" s="17"/>
      <c r="V3825" s="17"/>
      <c r="W3825" s="11"/>
      <c r="X3825" s="6"/>
      <c r="Y3825" s="6"/>
      <c r="Z3825" s="6"/>
      <c r="AA3825" s="6"/>
      <c r="AB3825" s="6"/>
      <c r="AZ3825" t="s">
        <v>6027</v>
      </c>
      <c r="BA3825" t="s">
        <v>5207</v>
      </c>
      <c r="BB3825" t="s">
        <v>20573</v>
      </c>
      <c r="BC3825" t="s">
        <v>7263</v>
      </c>
      <c r="BG3825" t="s">
        <v>18720</v>
      </c>
      <c r="BH3825" t="s">
        <v>21980</v>
      </c>
    </row>
    <row r="3826" spans="1:60" x14ac:dyDescent="0.25">
      <c r="A3826" s="16"/>
      <c r="B3826" s="6"/>
      <c r="C3826" s="6"/>
      <c r="D3826" s="6"/>
      <c r="E3826" s="6"/>
      <c r="F3826" s="6"/>
      <c r="G3826" s="6"/>
      <c r="H3826" s="6"/>
      <c r="I3826" s="6"/>
      <c r="J3826" s="6"/>
      <c r="K3826" s="6"/>
      <c r="L3826" s="6"/>
      <c r="M3826" s="6"/>
      <c r="N3826" s="6"/>
      <c r="O3826" s="10"/>
      <c r="P3826" s="6"/>
      <c r="Q3826" s="6"/>
      <c r="R3826" s="6"/>
      <c r="S3826" s="6"/>
      <c r="T3826" s="6"/>
      <c r="U3826" s="17"/>
      <c r="V3826" s="17"/>
      <c r="W3826" s="11"/>
      <c r="X3826" s="6"/>
      <c r="Y3826" s="6"/>
      <c r="Z3826" s="6"/>
      <c r="AA3826" s="6"/>
      <c r="AB3826" s="6"/>
      <c r="AZ3826" t="s">
        <v>6028</v>
      </c>
      <c r="BA3826" t="s">
        <v>5207</v>
      </c>
      <c r="BB3826" t="s">
        <v>20573</v>
      </c>
      <c r="BC3826" t="s">
        <v>7263</v>
      </c>
      <c r="BG3826" t="s">
        <v>18721</v>
      </c>
      <c r="BH3826" t="s">
        <v>21981</v>
      </c>
    </row>
    <row r="3827" spans="1:60" x14ac:dyDescent="0.25">
      <c r="A3827" s="9"/>
      <c r="B3827" s="6"/>
      <c r="C3827" s="6"/>
      <c r="D3827" s="6"/>
      <c r="E3827" s="6"/>
      <c r="F3827" s="6"/>
      <c r="G3827" s="6"/>
      <c r="H3827" s="6"/>
      <c r="I3827" s="6"/>
      <c r="J3827" s="6"/>
      <c r="K3827" s="6"/>
      <c r="L3827" s="6"/>
      <c r="M3827" s="6"/>
      <c r="N3827" s="6"/>
      <c r="O3827" s="10"/>
      <c r="P3827" s="6"/>
      <c r="Q3827" s="6"/>
      <c r="R3827" s="6"/>
      <c r="S3827" s="6"/>
      <c r="T3827" s="6"/>
      <c r="U3827" s="6"/>
      <c r="V3827" s="6"/>
      <c r="W3827" s="11"/>
      <c r="X3827" s="6"/>
      <c r="Y3827" s="6"/>
      <c r="Z3827" s="6"/>
      <c r="AA3827" s="6"/>
      <c r="AB3827" s="6"/>
      <c r="AZ3827" t="s">
        <v>6029</v>
      </c>
      <c r="BA3827" t="s">
        <v>5207</v>
      </c>
      <c r="BB3827" t="s">
        <v>20573</v>
      </c>
      <c r="BC3827" t="s">
        <v>7263</v>
      </c>
      <c r="BG3827" t="s">
        <v>18723</v>
      </c>
      <c r="BH3827" t="s">
        <v>21982</v>
      </c>
    </row>
    <row r="3828" spans="1:60" x14ac:dyDescent="0.25">
      <c r="A3828" s="9"/>
      <c r="B3828" s="6"/>
      <c r="C3828" s="6"/>
      <c r="D3828" s="6"/>
      <c r="E3828" s="6"/>
      <c r="F3828" s="6"/>
      <c r="G3828" s="6"/>
      <c r="H3828" s="6"/>
      <c r="I3828" s="6"/>
      <c r="J3828" s="6"/>
      <c r="K3828" s="6"/>
      <c r="L3828" s="6"/>
      <c r="M3828" s="6"/>
      <c r="N3828" s="6"/>
      <c r="O3828" s="10"/>
      <c r="P3828" s="6"/>
      <c r="Q3828" s="6"/>
      <c r="R3828" s="6"/>
      <c r="S3828" s="6"/>
      <c r="T3828" s="6"/>
      <c r="U3828" s="6"/>
      <c r="V3828" s="6"/>
      <c r="W3828" s="11"/>
      <c r="X3828" s="6"/>
      <c r="Y3828" s="6"/>
      <c r="Z3828" s="6"/>
      <c r="AA3828" s="6"/>
      <c r="AB3828" s="6"/>
      <c r="AZ3828" t="s">
        <v>6030</v>
      </c>
      <c r="BA3828" t="s">
        <v>5207</v>
      </c>
      <c r="BB3828" t="s">
        <v>20573</v>
      </c>
      <c r="BC3828" t="s">
        <v>7263</v>
      </c>
      <c r="BG3828" t="s">
        <v>18724</v>
      </c>
      <c r="BH3828" t="s">
        <v>21982</v>
      </c>
    </row>
    <row r="3829" spans="1:60" x14ac:dyDescent="0.25">
      <c r="A3829" s="16"/>
      <c r="B3829" s="6"/>
      <c r="C3829" s="6"/>
      <c r="D3829" s="6"/>
      <c r="E3829" s="6"/>
      <c r="F3829" s="6"/>
      <c r="G3829" s="6"/>
      <c r="H3829" s="6"/>
      <c r="I3829" s="6"/>
      <c r="J3829" s="6"/>
      <c r="K3829" s="6"/>
      <c r="L3829" s="6"/>
      <c r="M3829" s="6"/>
      <c r="N3829" s="6"/>
      <c r="O3829" s="10"/>
      <c r="P3829" s="6"/>
      <c r="Q3829" s="6"/>
      <c r="R3829" s="6"/>
      <c r="S3829" s="6"/>
      <c r="T3829" s="6"/>
      <c r="U3829" s="17"/>
      <c r="V3829" s="17"/>
      <c r="W3829" s="11"/>
      <c r="X3829" s="6"/>
      <c r="Y3829" s="6"/>
      <c r="Z3829" s="6"/>
      <c r="AA3829" s="6"/>
      <c r="AB3829" s="6"/>
      <c r="AZ3829" t="s">
        <v>6031</v>
      </c>
      <c r="BA3829" t="s">
        <v>5207</v>
      </c>
      <c r="BB3829" t="s">
        <v>20573</v>
      </c>
      <c r="BC3829" t="s">
        <v>7263</v>
      </c>
      <c r="BG3829" t="s">
        <v>18725</v>
      </c>
      <c r="BH3829" t="s">
        <v>21982</v>
      </c>
    </row>
    <row r="3830" spans="1:60" x14ac:dyDescent="0.25">
      <c r="A3830" s="9"/>
      <c r="B3830" s="6"/>
      <c r="C3830" s="6"/>
      <c r="D3830" s="6"/>
      <c r="E3830" s="6"/>
      <c r="F3830" s="6"/>
      <c r="G3830" s="6"/>
      <c r="H3830" s="6"/>
      <c r="I3830" s="6"/>
      <c r="J3830" s="6"/>
      <c r="K3830" s="6"/>
      <c r="L3830" s="6"/>
      <c r="M3830" s="6"/>
      <c r="N3830" s="6"/>
      <c r="O3830" s="10"/>
      <c r="P3830" s="6"/>
      <c r="Q3830" s="6"/>
      <c r="R3830" s="6"/>
      <c r="S3830" s="6"/>
      <c r="T3830" s="6"/>
      <c r="U3830" s="6"/>
      <c r="V3830" s="6"/>
      <c r="W3830" s="11"/>
      <c r="X3830" s="6"/>
      <c r="Y3830" s="6"/>
      <c r="Z3830" s="6"/>
      <c r="AA3830" s="6"/>
      <c r="AB3830" s="6"/>
      <c r="AZ3830" t="s">
        <v>6032</v>
      </c>
      <c r="BA3830" t="s">
        <v>5207</v>
      </c>
      <c r="BB3830" t="s">
        <v>20573</v>
      </c>
      <c r="BC3830" t="s">
        <v>7263</v>
      </c>
      <c r="BG3830" t="s">
        <v>18726</v>
      </c>
      <c r="BH3830" t="s">
        <v>21982</v>
      </c>
    </row>
    <row r="3831" spans="1:60" x14ac:dyDescent="0.25">
      <c r="A3831" s="16"/>
      <c r="B3831" s="6"/>
      <c r="C3831" s="6"/>
      <c r="D3831" s="6"/>
      <c r="E3831" s="6"/>
      <c r="F3831" s="6"/>
      <c r="G3831" s="6"/>
      <c r="H3831" s="6"/>
      <c r="I3831" s="6"/>
      <c r="J3831" s="6"/>
      <c r="K3831" s="6"/>
      <c r="L3831" s="6"/>
      <c r="M3831" s="6"/>
      <c r="N3831" s="6"/>
      <c r="O3831" s="10"/>
      <c r="P3831" s="6"/>
      <c r="Q3831" s="11"/>
      <c r="R3831" s="6"/>
      <c r="S3831" s="6"/>
      <c r="T3831" s="6"/>
      <c r="U3831" s="17"/>
      <c r="V3831" s="17"/>
      <c r="W3831" s="11"/>
      <c r="X3831" s="6"/>
      <c r="Y3831" s="6"/>
      <c r="Z3831" s="6"/>
      <c r="AA3831" s="6"/>
      <c r="AB3831" s="6"/>
      <c r="AZ3831" t="s">
        <v>6033</v>
      </c>
      <c r="BA3831" t="s">
        <v>5207</v>
      </c>
      <c r="BB3831" t="s">
        <v>20573</v>
      </c>
      <c r="BC3831" t="s">
        <v>7263</v>
      </c>
      <c r="BG3831" t="s">
        <v>18727</v>
      </c>
      <c r="BH3831" t="s">
        <v>21983</v>
      </c>
    </row>
    <row r="3832" spans="1:60" x14ac:dyDescent="0.25">
      <c r="A3832" s="16"/>
      <c r="B3832" s="6"/>
      <c r="C3832" s="6"/>
      <c r="D3832" s="6"/>
      <c r="E3832" s="6"/>
      <c r="F3832" s="6"/>
      <c r="G3832" s="6"/>
      <c r="H3832" s="6"/>
      <c r="I3832" s="6"/>
      <c r="J3832" s="6"/>
      <c r="K3832" s="6"/>
      <c r="L3832" s="6"/>
      <c r="M3832" s="6"/>
      <c r="N3832" s="6"/>
      <c r="O3832" s="10"/>
      <c r="P3832" s="6"/>
      <c r="Q3832" s="11"/>
      <c r="R3832" s="6"/>
      <c r="S3832" s="6"/>
      <c r="T3832" s="6"/>
      <c r="U3832" s="17"/>
      <c r="V3832" s="17"/>
      <c r="W3832" s="11"/>
      <c r="X3832" s="6"/>
      <c r="Y3832" s="6"/>
      <c r="Z3832" s="6"/>
      <c r="AA3832" s="6"/>
      <c r="AB3832" s="6"/>
      <c r="AZ3832" t="s">
        <v>6034</v>
      </c>
      <c r="BA3832" t="s">
        <v>5207</v>
      </c>
      <c r="BB3832" t="s">
        <v>20573</v>
      </c>
      <c r="BC3832" t="s">
        <v>3200</v>
      </c>
      <c r="BG3832" t="s">
        <v>18728</v>
      </c>
      <c r="BH3832" t="s">
        <v>21984</v>
      </c>
    </row>
    <row r="3833" spans="1:60" x14ac:dyDescent="0.25">
      <c r="A3833" s="9"/>
      <c r="B3833" s="6"/>
      <c r="C3833" s="6"/>
      <c r="D3833" s="6"/>
      <c r="E3833" s="6"/>
      <c r="F3833" s="6"/>
      <c r="G3833" s="6"/>
      <c r="H3833" s="6"/>
      <c r="I3833" s="6"/>
      <c r="J3833" s="6"/>
      <c r="K3833" s="6"/>
      <c r="L3833" s="6"/>
      <c r="M3833" s="6"/>
      <c r="N3833" s="6"/>
      <c r="O3833" s="10"/>
      <c r="P3833" s="6"/>
      <c r="Q3833" s="11"/>
      <c r="R3833" s="6"/>
      <c r="S3833" s="6"/>
      <c r="T3833" s="6"/>
      <c r="U3833" s="6"/>
      <c r="V3833" s="6"/>
      <c r="W3833" s="11"/>
      <c r="X3833" s="6"/>
      <c r="Y3833" s="6"/>
      <c r="Z3833" s="6"/>
      <c r="AA3833" s="6"/>
      <c r="AB3833" s="6"/>
      <c r="AZ3833" t="s">
        <v>6035</v>
      </c>
      <c r="BA3833" t="s">
        <v>5207</v>
      </c>
      <c r="BB3833" t="s">
        <v>20573</v>
      </c>
      <c r="BC3833" t="s">
        <v>3200</v>
      </c>
      <c r="BG3833" t="s">
        <v>18729</v>
      </c>
      <c r="BH3833" t="s">
        <v>21984</v>
      </c>
    </row>
    <row r="3834" spans="1:60" x14ac:dyDescent="0.25">
      <c r="A3834" s="16"/>
      <c r="B3834" s="6"/>
      <c r="C3834" s="6"/>
      <c r="D3834" s="6"/>
      <c r="E3834" s="6"/>
      <c r="F3834" s="6"/>
      <c r="G3834" s="6"/>
      <c r="H3834" s="6"/>
      <c r="I3834" s="6"/>
      <c r="J3834" s="6"/>
      <c r="K3834" s="6"/>
      <c r="L3834" s="6"/>
      <c r="M3834" s="6"/>
      <c r="N3834" s="6"/>
      <c r="O3834" s="10"/>
      <c r="P3834" s="6"/>
      <c r="Q3834" s="11"/>
      <c r="R3834" s="6"/>
      <c r="S3834" s="6"/>
      <c r="T3834" s="6"/>
      <c r="U3834" s="17"/>
      <c r="V3834" s="17"/>
      <c r="W3834" s="11"/>
      <c r="X3834" s="6"/>
      <c r="Y3834" s="6"/>
      <c r="Z3834" s="6"/>
      <c r="AA3834" s="6"/>
      <c r="AB3834" s="6"/>
      <c r="AZ3834" t="s">
        <v>6036</v>
      </c>
      <c r="BA3834" t="s">
        <v>5207</v>
      </c>
      <c r="BB3834" t="s">
        <v>20573</v>
      </c>
      <c r="BC3834" t="s">
        <v>3200</v>
      </c>
      <c r="BG3834" t="s">
        <v>18730</v>
      </c>
      <c r="BH3834" t="s">
        <v>21984</v>
      </c>
    </row>
    <row r="3835" spans="1:60" x14ac:dyDescent="0.25">
      <c r="A3835" s="16"/>
      <c r="B3835" s="6"/>
      <c r="C3835" s="6"/>
      <c r="D3835" s="6"/>
      <c r="E3835" s="6"/>
      <c r="F3835" s="6"/>
      <c r="G3835" s="6"/>
      <c r="H3835" s="6"/>
      <c r="I3835" s="6"/>
      <c r="J3835" s="6"/>
      <c r="K3835" s="6"/>
      <c r="L3835" s="6"/>
      <c r="M3835" s="6"/>
      <c r="N3835" s="6"/>
      <c r="O3835" s="10"/>
      <c r="P3835" s="6"/>
      <c r="Q3835" s="6"/>
      <c r="R3835" s="6"/>
      <c r="S3835" s="6"/>
      <c r="T3835" s="6"/>
      <c r="U3835" s="17"/>
      <c r="V3835" s="17"/>
      <c r="W3835" s="11"/>
      <c r="X3835" s="6"/>
      <c r="Y3835" s="6"/>
      <c r="Z3835" s="6"/>
      <c r="AA3835" s="6"/>
      <c r="AB3835" s="6"/>
      <c r="AZ3835" t="s">
        <v>6037</v>
      </c>
      <c r="BA3835" t="s">
        <v>5207</v>
      </c>
      <c r="BB3835" t="s">
        <v>20573</v>
      </c>
      <c r="BC3835" t="s">
        <v>3201</v>
      </c>
      <c r="BG3835" t="s">
        <v>18731</v>
      </c>
      <c r="BH3835" t="s">
        <v>21985</v>
      </c>
    </row>
    <row r="3836" spans="1:60" x14ac:dyDescent="0.25">
      <c r="A3836" s="12"/>
      <c r="B3836" s="13"/>
      <c r="C3836" s="13"/>
      <c r="D3836" s="13"/>
      <c r="E3836" s="13"/>
      <c r="F3836" s="13"/>
      <c r="G3836" s="13"/>
      <c r="H3836" s="13"/>
      <c r="I3836" s="13"/>
      <c r="J3836" s="13"/>
      <c r="K3836" s="13"/>
      <c r="L3836" s="13"/>
      <c r="M3836" s="13"/>
      <c r="N3836" s="13"/>
      <c r="O3836" s="14"/>
      <c r="P3836" s="13"/>
      <c r="Q3836" s="15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Z3836" t="s">
        <v>6038</v>
      </c>
      <c r="BA3836" t="s">
        <v>5207</v>
      </c>
      <c r="BB3836" t="s">
        <v>20573</v>
      </c>
      <c r="BC3836" t="s">
        <v>3201</v>
      </c>
      <c r="BG3836" t="s">
        <v>18732</v>
      </c>
      <c r="BH3836" t="s">
        <v>21985</v>
      </c>
    </row>
    <row r="3837" spans="1:60" x14ac:dyDescent="0.25">
      <c r="A3837" s="16"/>
      <c r="B3837" s="6"/>
      <c r="C3837" s="6"/>
      <c r="D3837" s="6"/>
      <c r="E3837" s="6"/>
      <c r="F3837" s="6"/>
      <c r="G3837" s="6"/>
      <c r="H3837" s="6"/>
      <c r="I3837" s="6"/>
      <c r="J3837" s="6"/>
      <c r="K3837" s="6"/>
      <c r="L3837" s="6"/>
      <c r="M3837" s="6"/>
      <c r="N3837" s="6"/>
      <c r="O3837" s="10"/>
      <c r="P3837" s="6"/>
      <c r="Q3837" s="11"/>
      <c r="R3837" s="6"/>
      <c r="S3837" s="6"/>
      <c r="T3837" s="6"/>
      <c r="U3837" s="17"/>
      <c r="V3837" s="17"/>
      <c r="W3837" s="11"/>
      <c r="X3837" s="6"/>
      <c r="Y3837" s="6"/>
      <c r="Z3837" s="6"/>
      <c r="AA3837" s="6"/>
      <c r="AB3837" s="6"/>
      <c r="AZ3837" t="s">
        <v>6039</v>
      </c>
      <c r="BA3837" t="s">
        <v>5207</v>
      </c>
      <c r="BB3837" t="s">
        <v>20573</v>
      </c>
      <c r="BC3837" t="s">
        <v>3201</v>
      </c>
      <c r="BG3837" t="s">
        <v>18733</v>
      </c>
      <c r="BH3837" t="s">
        <v>21985</v>
      </c>
    </row>
    <row r="3838" spans="1:60" x14ac:dyDescent="0.25">
      <c r="A3838" s="16"/>
      <c r="B3838" s="6"/>
      <c r="C3838" s="6"/>
      <c r="D3838" s="6"/>
      <c r="E3838" s="6"/>
      <c r="F3838" s="6"/>
      <c r="G3838" s="6"/>
      <c r="H3838" s="6"/>
      <c r="I3838" s="6"/>
      <c r="J3838" s="6"/>
      <c r="K3838" s="6"/>
      <c r="L3838" s="6"/>
      <c r="M3838" s="6"/>
      <c r="N3838" s="6"/>
      <c r="O3838" s="10"/>
      <c r="P3838" s="6"/>
      <c r="Q3838" s="11"/>
      <c r="R3838" s="6"/>
      <c r="S3838" s="6"/>
      <c r="T3838" s="6"/>
      <c r="U3838" s="17"/>
      <c r="V3838" s="17"/>
      <c r="W3838" s="11"/>
      <c r="X3838" s="6"/>
      <c r="Y3838" s="6"/>
      <c r="Z3838" s="6"/>
      <c r="AA3838" s="6"/>
      <c r="AB3838" s="6"/>
      <c r="AZ3838" t="s">
        <v>6040</v>
      </c>
      <c r="BA3838" t="s">
        <v>5207</v>
      </c>
      <c r="BB3838" t="s">
        <v>20573</v>
      </c>
      <c r="BC3838" t="s">
        <v>3201</v>
      </c>
      <c r="BG3838" t="s">
        <v>18734</v>
      </c>
      <c r="BH3838" t="s">
        <v>21985</v>
      </c>
    </row>
    <row r="3839" spans="1:60" x14ac:dyDescent="0.25">
      <c r="A3839" s="16"/>
      <c r="B3839" s="6"/>
      <c r="C3839" s="6"/>
      <c r="D3839" s="6"/>
      <c r="E3839" s="6"/>
      <c r="F3839" s="6"/>
      <c r="G3839" s="6"/>
      <c r="H3839" s="6"/>
      <c r="I3839" s="6"/>
      <c r="J3839" s="6"/>
      <c r="K3839" s="6"/>
      <c r="L3839" s="6"/>
      <c r="M3839" s="6"/>
      <c r="N3839" s="6"/>
      <c r="O3839" s="10"/>
      <c r="P3839" s="6"/>
      <c r="Q3839" s="6"/>
      <c r="R3839" s="6"/>
      <c r="S3839" s="6"/>
      <c r="T3839" s="6"/>
      <c r="U3839" s="17"/>
      <c r="V3839" s="17"/>
      <c r="W3839" s="11"/>
      <c r="X3839" s="6"/>
      <c r="Y3839" s="6"/>
      <c r="Z3839" s="6"/>
      <c r="AA3839" s="6"/>
      <c r="AB3839" s="6"/>
      <c r="AZ3839" t="s">
        <v>6041</v>
      </c>
      <c r="BA3839" t="s">
        <v>5207</v>
      </c>
      <c r="BB3839" t="s">
        <v>20573</v>
      </c>
      <c r="BC3839" t="s">
        <v>3201</v>
      </c>
      <c r="BG3839" t="s">
        <v>18735</v>
      </c>
      <c r="BH3839" t="s">
        <v>21985</v>
      </c>
    </row>
    <row r="3840" spans="1:60" x14ac:dyDescent="0.25">
      <c r="A3840" s="9"/>
      <c r="B3840" s="6"/>
      <c r="C3840" s="6"/>
      <c r="D3840" s="6"/>
      <c r="E3840" s="6"/>
      <c r="F3840" s="6"/>
      <c r="G3840" s="6"/>
      <c r="H3840" s="6"/>
      <c r="I3840" s="6"/>
      <c r="J3840" s="6"/>
      <c r="K3840" s="6"/>
      <c r="L3840" s="6"/>
      <c r="M3840" s="6"/>
      <c r="N3840" s="6"/>
      <c r="O3840" s="10"/>
      <c r="P3840" s="6"/>
      <c r="Q3840" s="6"/>
      <c r="R3840" s="6"/>
      <c r="S3840" s="6"/>
      <c r="T3840" s="6"/>
      <c r="U3840" s="6"/>
      <c r="V3840" s="6"/>
      <c r="W3840" s="11"/>
      <c r="X3840" s="6"/>
      <c r="Y3840" s="6"/>
      <c r="Z3840" s="6"/>
      <c r="AA3840" s="6"/>
      <c r="AB3840" s="6"/>
      <c r="AZ3840" t="s">
        <v>6042</v>
      </c>
      <c r="BA3840" t="s">
        <v>5207</v>
      </c>
      <c r="BB3840" t="s">
        <v>20573</v>
      </c>
      <c r="BC3840" t="s">
        <v>3201</v>
      </c>
      <c r="BG3840" t="s">
        <v>18736</v>
      </c>
      <c r="BH3840" t="s">
        <v>21986</v>
      </c>
    </row>
    <row r="3841" spans="1:60" x14ac:dyDescent="0.25">
      <c r="A3841" s="9"/>
      <c r="B3841" s="6"/>
      <c r="C3841" s="6"/>
      <c r="D3841" s="6"/>
      <c r="E3841" s="6"/>
      <c r="F3841" s="6"/>
      <c r="G3841" s="6"/>
      <c r="H3841" s="6"/>
      <c r="I3841" s="6"/>
      <c r="J3841" s="6"/>
      <c r="K3841" s="6"/>
      <c r="L3841" s="6"/>
      <c r="M3841" s="6"/>
      <c r="N3841" s="6"/>
      <c r="O3841" s="10"/>
      <c r="P3841" s="6"/>
      <c r="Q3841" s="6"/>
      <c r="R3841" s="6"/>
      <c r="S3841" s="6"/>
      <c r="T3841" s="6"/>
      <c r="U3841" s="6"/>
      <c r="V3841" s="6"/>
      <c r="W3841" s="11"/>
      <c r="X3841" s="6"/>
      <c r="Y3841" s="6"/>
      <c r="Z3841" s="6"/>
      <c r="AA3841" s="6"/>
      <c r="AB3841" s="6"/>
      <c r="AZ3841" t="s">
        <v>6043</v>
      </c>
      <c r="BA3841" t="s">
        <v>5207</v>
      </c>
      <c r="BB3841" t="s">
        <v>20573</v>
      </c>
      <c r="BC3841" t="s">
        <v>7263</v>
      </c>
      <c r="BG3841" t="s">
        <v>18737</v>
      </c>
      <c r="BH3841" t="s">
        <v>21986</v>
      </c>
    </row>
    <row r="3842" spans="1:60" x14ac:dyDescent="0.25">
      <c r="A3842" s="9"/>
      <c r="B3842" s="6"/>
      <c r="C3842" s="6"/>
      <c r="D3842" s="6"/>
      <c r="E3842" s="6"/>
      <c r="F3842" s="6"/>
      <c r="G3842" s="6"/>
      <c r="H3842" s="6"/>
      <c r="I3842" s="6"/>
      <c r="J3842" s="6"/>
      <c r="K3842" s="6"/>
      <c r="L3842" s="6"/>
      <c r="M3842" s="6"/>
      <c r="N3842" s="6"/>
      <c r="O3842" s="10"/>
      <c r="P3842" s="6"/>
      <c r="Q3842" s="6"/>
      <c r="R3842" s="6"/>
      <c r="S3842" s="6"/>
      <c r="T3842" s="6"/>
      <c r="U3842" s="6"/>
      <c r="V3842" s="6"/>
      <c r="W3842" s="11"/>
      <c r="X3842" s="6"/>
      <c r="Y3842" s="6"/>
      <c r="Z3842" s="6"/>
      <c r="AA3842" s="6"/>
      <c r="AB3842" s="6"/>
      <c r="AZ3842" t="s">
        <v>6044</v>
      </c>
      <c r="BA3842" t="s">
        <v>5207</v>
      </c>
      <c r="BB3842" t="s">
        <v>20573</v>
      </c>
      <c r="BC3842" t="s">
        <v>7263</v>
      </c>
      <c r="BG3842" t="s">
        <v>18738</v>
      </c>
      <c r="BH3842" t="s">
        <v>21987</v>
      </c>
    </row>
    <row r="3843" spans="1:60" x14ac:dyDescent="0.25">
      <c r="A3843" s="9"/>
      <c r="B3843" s="6"/>
      <c r="C3843" s="6"/>
      <c r="D3843" s="6"/>
      <c r="E3843" s="6"/>
      <c r="F3843" s="6"/>
      <c r="G3843" s="6"/>
      <c r="H3843" s="6"/>
      <c r="I3843" s="6"/>
      <c r="J3843" s="6"/>
      <c r="K3843" s="6"/>
      <c r="L3843" s="6"/>
      <c r="M3843" s="6"/>
      <c r="N3843" s="6"/>
      <c r="O3843" s="10"/>
      <c r="P3843" s="6"/>
      <c r="Q3843" s="11"/>
      <c r="R3843" s="6"/>
      <c r="S3843" s="6"/>
      <c r="T3843" s="6"/>
      <c r="U3843" s="6"/>
      <c r="V3843" s="6"/>
      <c r="W3843" s="11"/>
      <c r="X3843" s="6"/>
      <c r="Y3843" s="6"/>
      <c r="Z3843" s="6"/>
      <c r="AA3843" s="6"/>
      <c r="AB3843" s="6"/>
      <c r="AZ3843" t="s">
        <v>6045</v>
      </c>
      <c r="BA3843" t="s">
        <v>5207</v>
      </c>
      <c r="BB3843" t="s">
        <v>20573</v>
      </c>
      <c r="BC3843" t="s">
        <v>3201</v>
      </c>
      <c r="BG3843" t="s">
        <v>18739</v>
      </c>
      <c r="BH3843" t="s">
        <v>21987</v>
      </c>
    </row>
    <row r="3844" spans="1:60" x14ac:dyDescent="0.25">
      <c r="A3844" s="16"/>
      <c r="B3844" s="6"/>
      <c r="C3844" s="6"/>
      <c r="D3844" s="6"/>
      <c r="E3844" s="6"/>
      <c r="F3844" s="6"/>
      <c r="G3844" s="6"/>
      <c r="H3844" s="6"/>
      <c r="I3844" s="6"/>
      <c r="J3844" s="6"/>
      <c r="K3844" s="6"/>
      <c r="L3844" s="6"/>
      <c r="M3844" s="6"/>
      <c r="N3844" s="6"/>
      <c r="O3844" s="10"/>
      <c r="P3844" s="6"/>
      <c r="Q3844" s="6"/>
      <c r="R3844" s="6"/>
      <c r="S3844" s="6"/>
      <c r="T3844" s="6"/>
      <c r="U3844" s="17"/>
      <c r="V3844" s="17"/>
      <c r="W3844" s="11"/>
      <c r="X3844" s="6"/>
      <c r="Y3844" s="6"/>
      <c r="Z3844" s="6"/>
      <c r="AA3844" s="6"/>
      <c r="AB3844" s="6"/>
      <c r="AZ3844" t="s">
        <v>6046</v>
      </c>
      <c r="BA3844" t="s">
        <v>5207</v>
      </c>
      <c r="BB3844" t="s">
        <v>20573</v>
      </c>
      <c r="BC3844" t="s">
        <v>7263</v>
      </c>
      <c r="BG3844" t="s">
        <v>18740</v>
      </c>
      <c r="BH3844" t="s">
        <v>21988</v>
      </c>
    </row>
    <row r="3845" spans="1:60" x14ac:dyDescent="0.25">
      <c r="A3845" s="9"/>
      <c r="B3845" s="6"/>
      <c r="C3845" s="6"/>
      <c r="D3845" s="6"/>
      <c r="E3845" s="6"/>
      <c r="F3845" s="6"/>
      <c r="G3845" s="6"/>
      <c r="H3845" s="6"/>
      <c r="I3845" s="6"/>
      <c r="J3845" s="6"/>
      <c r="K3845" s="6"/>
      <c r="L3845" s="6"/>
      <c r="M3845" s="6"/>
      <c r="N3845" s="6"/>
      <c r="O3845" s="10"/>
      <c r="P3845" s="6"/>
      <c r="Q3845" s="6"/>
      <c r="R3845" s="6"/>
      <c r="S3845" s="6"/>
      <c r="T3845" s="6"/>
      <c r="U3845" s="6"/>
      <c r="V3845" s="6"/>
      <c r="W3845" s="11"/>
      <c r="X3845" s="6"/>
      <c r="Y3845" s="6"/>
      <c r="Z3845" s="6"/>
      <c r="AA3845" s="6"/>
      <c r="AB3845" s="6"/>
      <c r="AZ3845" t="s">
        <v>6047</v>
      </c>
      <c r="BA3845" t="s">
        <v>5207</v>
      </c>
      <c r="BB3845" t="s">
        <v>20573</v>
      </c>
      <c r="BC3845" t="s">
        <v>7263</v>
      </c>
      <c r="BG3845" t="s">
        <v>18741</v>
      </c>
      <c r="BH3845" t="s">
        <v>21989</v>
      </c>
    </row>
    <row r="3846" spans="1:60" x14ac:dyDescent="0.25">
      <c r="A3846" s="9"/>
      <c r="B3846" s="6"/>
      <c r="C3846" s="6"/>
      <c r="D3846" s="6"/>
      <c r="E3846" s="6"/>
      <c r="F3846" s="6"/>
      <c r="G3846" s="6"/>
      <c r="H3846" s="6"/>
      <c r="I3846" s="6"/>
      <c r="J3846" s="6"/>
      <c r="K3846" s="6"/>
      <c r="L3846" s="6"/>
      <c r="M3846" s="6"/>
      <c r="N3846" s="6"/>
      <c r="O3846" s="10"/>
      <c r="P3846" s="6"/>
      <c r="Q3846" s="11"/>
      <c r="R3846" s="6"/>
      <c r="S3846" s="6"/>
      <c r="T3846" s="6"/>
      <c r="U3846" s="6"/>
      <c r="V3846" s="6"/>
      <c r="W3846" s="11"/>
      <c r="X3846" s="6"/>
      <c r="Y3846" s="6"/>
      <c r="Z3846" s="6"/>
      <c r="AA3846" s="6"/>
      <c r="AB3846" s="6"/>
      <c r="AZ3846" t="s">
        <v>6048</v>
      </c>
      <c r="BA3846" t="s">
        <v>5207</v>
      </c>
      <c r="BB3846" t="s">
        <v>20573</v>
      </c>
      <c r="BC3846" t="s">
        <v>7263</v>
      </c>
      <c r="BG3846" t="s">
        <v>18742</v>
      </c>
      <c r="BH3846" t="s">
        <v>21990</v>
      </c>
    </row>
    <row r="3847" spans="1:60" x14ac:dyDescent="0.25">
      <c r="A3847" s="16"/>
      <c r="B3847" s="6"/>
      <c r="C3847" s="6"/>
      <c r="D3847" s="6"/>
      <c r="E3847" s="6"/>
      <c r="F3847" s="6"/>
      <c r="G3847" s="6"/>
      <c r="H3847" s="6"/>
      <c r="I3847" s="6"/>
      <c r="J3847" s="6"/>
      <c r="K3847" s="6"/>
      <c r="L3847" s="6"/>
      <c r="M3847" s="6"/>
      <c r="N3847" s="6"/>
      <c r="O3847" s="10"/>
      <c r="P3847" s="6"/>
      <c r="Q3847" s="11"/>
      <c r="R3847" s="6"/>
      <c r="S3847" s="6"/>
      <c r="T3847" s="6"/>
      <c r="U3847" s="17"/>
      <c r="V3847" s="17"/>
      <c r="W3847" s="11"/>
      <c r="X3847" s="6"/>
      <c r="Y3847" s="6"/>
      <c r="Z3847" s="6"/>
      <c r="AA3847" s="6"/>
      <c r="AB3847" s="6"/>
      <c r="AZ3847" t="s">
        <v>6049</v>
      </c>
      <c r="BA3847" t="s">
        <v>5207</v>
      </c>
      <c r="BB3847" t="s">
        <v>20573</v>
      </c>
      <c r="BC3847" t="s">
        <v>7263</v>
      </c>
      <c r="BG3847" t="s">
        <v>18743</v>
      </c>
      <c r="BH3847" t="s">
        <v>21990</v>
      </c>
    </row>
    <row r="3848" spans="1:60" x14ac:dyDescent="0.25">
      <c r="A3848" s="16"/>
      <c r="B3848" s="6"/>
      <c r="C3848" s="6"/>
      <c r="D3848" s="6"/>
      <c r="E3848" s="6"/>
      <c r="F3848" s="6"/>
      <c r="G3848" s="6"/>
      <c r="H3848" s="6"/>
      <c r="I3848" s="6"/>
      <c r="J3848" s="6"/>
      <c r="K3848" s="6"/>
      <c r="L3848" s="6"/>
      <c r="M3848" s="6"/>
      <c r="N3848" s="6"/>
      <c r="O3848" s="10"/>
      <c r="P3848" s="6"/>
      <c r="Q3848" s="11"/>
      <c r="R3848" s="6"/>
      <c r="S3848" s="6"/>
      <c r="T3848" s="6"/>
      <c r="U3848" s="17"/>
      <c r="V3848" s="17"/>
      <c r="W3848" s="11"/>
      <c r="X3848" s="6"/>
      <c r="Y3848" s="6"/>
      <c r="Z3848" s="6"/>
      <c r="AA3848" s="6"/>
      <c r="AB3848" s="6"/>
      <c r="AZ3848" t="s">
        <v>6050</v>
      </c>
      <c r="BA3848" t="s">
        <v>5207</v>
      </c>
      <c r="BB3848" t="s">
        <v>20573</v>
      </c>
      <c r="BC3848" t="s">
        <v>7263</v>
      </c>
      <c r="BG3848" t="s">
        <v>18744</v>
      </c>
      <c r="BH3848" t="s">
        <v>21990</v>
      </c>
    </row>
    <row r="3849" spans="1:60" x14ac:dyDescent="0.25">
      <c r="A3849" s="16"/>
      <c r="B3849" s="6"/>
      <c r="C3849" s="6"/>
      <c r="D3849" s="6"/>
      <c r="E3849" s="6"/>
      <c r="F3849" s="6"/>
      <c r="G3849" s="6"/>
      <c r="H3849" s="6"/>
      <c r="I3849" s="6"/>
      <c r="J3849" s="6"/>
      <c r="K3849" s="6"/>
      <c r="L3849" s="6"/>
      <c r="M3849" s="6"/>
      <c r="N3849" s="6"/>
      <c r="O3849" s="10"/>
      <c r="P3849" s="6"/>
      <c r="Q3849" s="6"/>
      <c r="R3849" s="6"/>
      <c r="S3849" s="6"/>
      <c r="T3849" s="6"/>
      <c r="U3849" s="17"/>
      <c r="V3849" s="17"/>
      <c r="W3849" s="11"/>
      <c r="X3849" s="6"/>
      <c r="Y3849" s="6"/>
      <c r="Z3849" s="6"/>
      <c r="AA3849" s="6"/>
      <c r="AB3849" s="6"/>
      <c r="AZ3849" t="s">
        <v>6051</v>
      </c>
      <c r="BA3849" t="s">
        <v>5207</v>
      </c>
      <c r="BB3849" t="s">
        <v>20573</v>
      </c>
      <c r="BC3849" t="s">
        <v>7263</v>
      </c>
      <c r="BG3849" t="s">
        <v>18745</v>
      </c>
      <c r="BH3849" t="s">
        <v>21991</v>
      </c>
    </row>
    <row r="3850" spans="1:60" x14ac:dyDescent="0.25">
      <c r="A3850" s="9"/>
      <c r="B3850" s="6"/>
      <c r="C3850" s="6"/>
      <c r="D3850" s="6"/>
      <c r="E3850" s="6"/>
      <c r="F3850" s="6"/>
      <c r="G3850" s="6"/>
      <c r="H3850" s="6"/>
      <c r="I3850" s="6"/>
      <c r="J3850" s="6"/>
      <c r="K3850" s="6"/>
      <c r="L3850" s="6"/>
      <c r="M3850" s="6"/>
      <c r="N3850" s="6"/>
      <c r="O3850" s="10"/>
      <c r="P3850" s="6"/>
      <c r="Q3850" s="11"/>
      <c r="R3850" s="6"/>
      <c r="S3850" s="6"/>
      <c r="T3850" s="6"/>
      <c r="U3850" s="6"/>
      <c r="V3850" s="6"/>
      <c r="W3850" s="11"/>
      <c r="X3850" s="6"/>
      <c r="Y3850" s="6"/>
      <c r="Z3850" s="6"/>
      <c r="AA3850" s="6"/>
      <c r="AB3850" s="6"/>
      <c r="AZ3850" t="s">
        <v>6052</v>
      </c>
      <c r="BA3850" t="s">
        <v>5207</v>
      </c>
      <c r="BB3850" t="s">
        <v>20573</v>
      </c>
      <c r="BC3850" t="s">
        <v>7263</v>
      </c>
      <c r="BG3850" t="s">
        <v>18747</v>
      </c>
      <c r="BH3850" t="s">
        <v>21992</v>
      </c>
    </row>
    <row r="3851" spans="1:60" x14ac:dyDescent="0.25">
      <c r="A3851" s="9"/>
      <c r="B3851" s="6"/>
      <c r="C3851" s="6"/>
      <c r="D3851" s="6"/>
      <c r="E3851" s="6"/>
      <c r="F3851" s="6"/>
      <c r="G3851" s="6"/>
      <c r="H3851" s="6"/>
      <c r="I3851" s="6"/>
      <c r="J3851" s="6"/>
      <c r="K3851" s="6"/>
      <c r="L3851" s="6"/>
      <c r="M3851" s="6"/>
      <c r="N3851" s="6"/>
      <c r="O3851" s="10"/>
      <c r="P3851" s="6"/>
      <c r="Q3851" s="11"/>
      <c r="R3851" s="6"/>
      <c r="S3851" s="6"/>
      <c r="T3851" s="6"/>
      <c r="U3851" s="6"/>
      <c r="V3851" s="6"/>
      <c r="W3851" s="11"/>
      <c r="X3851" s="6"/>
      <c r="Y3851" s="6"/>
      <c r="Z3851" s="6"/>
      <c r="AA3851" s="6"/>
      <c r="AB3851" s="6"/>
      <c r="AZ3851" t="s">
        <v>6053</v>
      </c>
      <c r="BA3851" t="s">
        <v>5207</v>
      </c>
      <c r="BB3851" t="s">
        <v>20573</v>
      </c>
      <c r="BC3851" t="s">
        <v>7263</v>
      </c>
      <c r="BG3851" t="s">
        <v>18748</v>
      </c>
      <c r="BH3851" t="s">
        <v>21991</v>
      </c>
    </row>
    <row r="3852" spans="1:60" x14ac:dyDescent="0.25">
      <c r="A3852" s="16"/>
      <c r="B3852" s="6"/>
      <c r="C3852" s="6"/>
      <c r="D3852" s="6"/>
      <c r="E3852" s="6"/>
      <c r="F3852" s="6"/>
      <c r="G3852" s="6"/>
      <c r="H3852" s="6"/>
      <c r="I3852" s="6"/>
      <c r="J3852" s="6"/>
      <c r="K3852" s="6"/>
      <c r="L3852" s="6"/>
      <c r="M3852" s="6"/>
      <c r="N3852" s="6"/>
      <c r="O3852" s="10"/>
      <c r="P3852" s="6"/>
      <c r="Q3852" s="11"/>
      <c r="R3852" s="6"/>
      <c r="S3852" s="6"/>
      <c r="T3852" s="6"/>
      <c r="U3852" s="17"/>
      <c r="V3852" s="17"/>
      <c r="W3852" s="11"/>
      <c r="X3852" s="6"/>
      <c r="Y3852" s="6"/>
      <c r="Z3852" s="6"/>
      <c r="AA3852" s="6"/>
      <c r="AB3852" s="6"/>
      <c r="AZ3852" t="s">
        <v>6054</v>
      </c>
      <c r="BA3852" t="s">
        <v>5207</v>
      </c>
      <c r="BB3852" t="s">
        <v>20573</v>
      </c>
      <c r="BC3852" t="s">
        <v>3200</v>
      </c>
      <c r="BG3852" t="s">
        <v>18749</v>
      </c>
      <c r="BH3852" t="s">
        <v>21993</v>
      </c>
    </row>
    <row r="3853" spans="1:60" x14ac:dyDescent="0.25">
      <c r="A3853" s="16"/>
      <c r="B3853" s="6"/>
      <c r="C3853" s="6"/>
      <c r="D3853" s="6"/>
      <c r="E3853" s="6"/>
      <c r="F3853" s="6"/>
      <c r="G3853" s="6"/>
      <c r="H3853" s="6"/>
      <c r="I3853" s="6"/>
      <c r="J3853" s="6"/>
      <c r="K3853" s="6"/>
      <c r="L3853" s="6"/>
      <c r="M3853" s="6"/>
      <c r="N3853" s="6"/>
      <c r="O3853" s="10"/>
      <c r="P3853" s="6"/>
      <c r="Q3853" s="11"/>
      <c r="R3853" s="6"/>
      <c r="S3853" s="6"/>
      <c r="T3853" s="6"/>
      <c r="U3853" s="17"/>
      <c r="V3853" s="17"/>
      <c r="W3853" s="11"/>
      <c r="X3853" s="6"/>
      <c r="Y3853" s="6"/>
      <c r="Z3853" s="6"/>
      <c r="AA3853" s="6"/>
      <c r="AB3853" s="6"/>
      <c r="AZ3853" t="s">
        <v>6055</v>
      </c>
      <c r="BA3853" t="s">
        <v>5207</v>
      </c>
      <c r="BB3853" t="s">
        <v>20573</v>
      </c>
      <c r="BC3853" t="s">
        <v>3200</v>
      </c>
      <c r="BG3853" t="s">
        <v>18750</v>
      </c>
      <c r="BH3853" t="s">
        <v>21994</v>
      </c>
    </row>
    <row r="3854" spans="1:60" x14ac:dyDescent="0.25">
      <c r="A3854" s="16"/>
      <c r="B3854" s="6"/>
      <c r="C3854" s="6"/>
      <c r="D3854" s="6"/>
      <c r="E3854" s="6"/>
      <c r="F3854" s="6"/>
      <c r="G3854" s="6"/>
      <c r="H3854" s="6"/>
      <c r="I3854" s="6"/>
      <c r="J3854" s="6"/>
      <c r="K3854" s="6"/>
      <c r="L3854" s="6"/>
      <c r="M3854" s="6"/>
      <c r="N3854" s="6"/>
      <c r="O3854" s="10"/>
      <c r="P3854" s="6"/>
      <c r="Q3854" s="6"/>
      <c r="R3854" s="6"/>
      <c r="S3854" s="6"/>
      <c r="T3854" s="6"/>
      <c r="U3854" s="17"/>
      <c r="V3854" s="17"/>
      <c r="W3854" s="11"/>
      <c r="X3854" s="6"/>
      <c r="Y3854" s="6"/>
      <c r="Z3854" s="6"/>
      <c r="AA3854" s="6"/>
      <c r="AB3854" s="6"/>
      <c r="AZ3854" t="s">
        <v>6056</v>
      </c>
      <c r="BA3854" t="s">
        <v>5207</v>
      </c>
      <c r="BB3854" t="s">
        <v>20573</v>
      </c>
      <c r="BC3854" t="s">
        <v>3201</v>
      </c>
      <c r="BG3854" t="s">
        <v>18751</v>
      </c>
      <c r="BH3854" t="s">
        <v>21995</v>
      </c>
    </row>
    <row r="3855" spans="1:60" x14ac:dyDescent="0.25">
      <c r="A3855" s="16"/>
      <c r="B3855" s="6"/>
      <c r="C3855" s="6"/>
      <c r="D3855" s="6"/>
      <c r="E3855" s="6"/>
      <c r="F3855" s="6"/>
      <c r="G3855" s="6"/>
      <c r="H3855" s="6"/>
      <c r="I3855" s="6"/>
      <c r="J3855" s="6"/>
      <c r="K3855" s="6"/>
      <c r="L3855" s="6"/>
      <c r="M3855" s="6"/>
      <c r="N3855" s="6"/>
      <c r="O3855" s="10"/>
      <c r="P3855" s="6"/>
      <c r="Q3855" s="6"/>
      <c r="R3855" s="6"/>
      <c r="S3855" s="6"/>
      <c r="T3855" s="6"/>
      <c r="U3855" s="17"/>
      <c r="V3855" s="17"/>
      <c r="W3855" s="11"/>
      <c r="X3855" s="6"/>
      <c r="Y3855" s="6"/>
      <c r="Z3855" s="6"/>
      <c r="AA3855" s="6"/>
      <c r="AB3855" s="6"/>
      <c r="AZ3855" t="s">
        <v>6057</v>
      </c>
      <c r="BA3855" t="s">
        <v>5207</v>
      </c>
      <c r="BB3855" t="s">
        <v>20573</v>
      </c>
      <c r="BC3855" t="s">
        <v>3201</v>
      </c>
      <c r="BG3855" t="s">
        <v>18752</v>
      </c>
      <c r="BH3855" t="s">
        <v>21991</v>
      </c>
    </row>
    <row r="3856" spans="1:60" x14ac:dyDescent="0.25">
      <c r="A3856" s="16"/>
      <c r="B3856" s="13"/>
      <c r="C3856" s="13"/>
      <c r="D3856" s="13"/>
      <c r="E3856" s="13"/>
      <c r="F3856" s="13"/>
      <c r="G3856" s="13"/>
      <c r="H3856" s="13"/>
      <c r="I3856" s="13"/>
      <c r="J3856" s="13"/>
      <c r="K3856" s="13"/>
      <c r="L3856" s="13"/>
      <c r="M3856" s="13"/>
      <c r="N3856" s="13"/>
      <c r="O3856" s="14"/>
      <c r="P3856" s="13"/>
      <c r="Q3856" s="15"/>
      <c r="R3856" s="13"/>
      <c r="S3856" s="13"/>
      <c r="T3856" s="13"/>
      <c r="U3856" s="17"/>
      <c r="V3856" s="17"/>
      <c r="W3856" s="13"/>
      <c r="X3856" s="13"/>
      <c r="Y3856" s="13"/>
      <c r="Z3856" s="13"/>
      <c r="AA3856" s="13"/>
      <c r="AB3856" s="13"/>
      <c r="AZ3856" t="s">
        <v>6058</v>
      </c>
      <c r="BA3856" t="s">
        <v>5207</v>
      </c>
      <c r="BB3856" t="s">
        <v>20573</v>
      </c>
      <c r="BC3856" t="s">
        <v>3201</v>
      </c>
      <c r="BG3856" t="s">
        <v>18753</v>
      </c>
      <c r="BH3856" t="s">
        <v>21995</v>
      </c>
    </row>
    <row r="3857" spans="1:60" x14ac:dyDescent="0.25">
      <c r="A3857" s="16"/>
      <c r="B3857" s="6"/>
      <c r="C3857" s="6"/>
      <c r="D3857" s="6"/>
      <c r="E3857" s="6"/>
      <c r="F3857" s="6"/>
      <c r="G3857" s="6"/>
      <c r="H3857" s="6"/>
      <c r="I3857" s="6"/>
      <c r="J3857" s="6"/>
      <c r="K3857" s="6"/>
      <c r="L3857" s="6"/>
      <c r="M3857" s="6"/>
      <c r="N3857" s="6"/>
      <c r="O3857" s="10"/>
      <c r="P3857" s="6"/>
      <c r="Q3857" s="11"/>
      <c r="R3857" s="6"/>
      <c r="S3857" s="6"/>
      <c r="T3857" s="6"/>
      <c r="U3857" s="17"/>
      <c r="V3857" s="17"/>
      <c r="W3857" s="11"/>
      <c r="X3857" s="6"/>
      <c r="Y3857" s="6"/>
      <c r="Z3857" s="6"/>
      <c r="AA3857" s="6"/>
      <c r="AB3857" s="6"/>
      <c r="AZ3857" t="s">
        <v>6059</v>
      </c>
      <c r="BA3857" t="s">
        <v>5207</v>
      </c>
      <c r="BB3857" t="s">
        <v>20573</v>
      </c>
      <c r="BC3857" t="s">
        <v>3201</v>
      </c>
      <c r="BG3857" t="s">
        <v>18754</v>
      </c>
      <c r="BH3857" t="s">
        <v>21996</v>
      </c>
    </row>
    <row r="3858" spans="1:60" x14ac:dyDescent="0.25">
      <c r="A3858" s="9"/>
      <c r="B3858" s="6"/>
      <c r="C3858" s="6"/>
      <c r="D3858" s="6"/>
      <c r="E3858" s="6"/>
      <c r="F3858" s="6"/>
      <c r="G3858" s="6"/>
      <c r="H3858" s="6"/>
      <c r="I3858" s="6"/>
      <c r="J3858" s="6"/>
      <c r="K3858" s="6"/>
      <c r="L3858" s="6"/>
      <c r="M3858" s="6"/>
      <c r="N3858" s="6"/>
      <c r="O3858" s="10"/>
      <c r="P3858" s="6"/>
      <c r="Q3858" s="6"/>
      <c r="R3858" s="6"/>
      <c r="S3858" s="6"/>
      <c r="T3858" s="6"/>
      <c r="U3858" s="6"/>
      <c r="V3858" s="6"/>
      <c r="W3858" s="11"/>
      <c r="X3858" s="6"/>
      <c r="Y3858" s="6"/>
      <c r="Z3858" s="6"/>
      <c r="AA3858" s="6"/>
      <c r="AB3858" s="6"/>
      <c r="AZ3858" t="s">
        <v>6060</v>
      </c>
      <c r="BA3858" t="s">
        <v>5207</v>
      </c>
      <c r="BB3858" t="s">
        <v>20573</v>
      </c>
      <c r="BC3858" t="s">
        <v>3201</v>
      </c>
      <c r="BG3858" t="s">
        <v>18755</v>
      </c>
      <c r="BH3858" t="s">
        <v>21997</v>
      </c>
    </row>
    <row r="3859" spans="1:60" x14ac:dyDescent="0.25">
      <c r="A3859" s="9"/>
      <c r="B3859" s="6"/>
      <c r="C3859" s="6"/>
      <c r="D3859" s="6"/>
      <c r="E3859" s="6"/>
      <c r="F3859" s="6"/>
      <c r="G3859" s="6"/>
      <c r="H3859" s="6"/>
      <c r="I3859" s="6"/>
      <c r="J3859" s="6"/>
      <c r="K3859" s="6"/>
      <c r="L3859" s="6"/>
      <c r="M3859" s="6"/>
      <c r="N3859" s="6"/>
      <c r="O3859" s="10"/>
      <c r="P3859" s="6"/>
      <c r="Q3859" s="6"/>
      <c r="R3859" s="6"/>
      <c r="S3859" s="6"/>
      <c r="T3859" s="6"/>
      <c r="U3859" s="6"/>
      <c r="V3859" s="6"/>
      <c r="W3859" s="11"/>
      <c r="X3859" s="6"/>
      <c r="Y3859" s="6"/>
      <c r="Z3859" s="6"/>
      <c r="AA3859" s="6"/>
      <c r="AB3859" s="6"/>
      <c r="AZ3859" t="s">
        <v>6061</v>
      </c>
      <c r="BA3859" t="s">
        <v>5207</v>
      </c>
      <c r="BB3859" t="s">
        <v>20573</v>
      </c>
      <c r="BC3859" t="s">
        <v>3201</v>
      </c>
      <c r="BG3859" t="s">
        <v>18756</v>
      </c>
      <c r="BH3859" t="s">
        <v>21998</v>
      </c>
    </row>
    <row r="3860" spans="1:60" x14ac:dyDescent="0.25">
      <c r="A3860" s="9"/>
      <c r="B3860" s="6"/>
      <c r="C3860" s="6"/>
      <c r="D3860" s="6"/>
      <c r="E3860" s="6"/>
      <c r="F3860" s="6"/>
      <c r="G3860" s="6"/>
      <c r="H3860" s="6"/>
      <c r="I3860" s="6"/>
      <c r="J3860" s="6"/>
      <c r="K3860" s="6"/>
      <c r="L3860" s="6"/>
      <c r="M3860" s="6"/>
      <c r="N3860" s="6"/>
      <c r="O3860" s="10"/>
      <c r="P3860" s="6"/>
      <c r="Q3860" s="6"/>
      <c r="R3860" s="6"/>
      <c r="S3860" s="6"/>
      <c r="T3860" s="6"/>
      <c r="U3860" s="6"/>
      <c r="V3860" s="6"/>
      <c r="W3860" s="11"/>
      <c r="X3860" s="6"/>
      <c r="Y3860" s="6"/>
      <c r="Z3860" s="6"/>
      <c r="AA3860" s="6"/>
      <c r="AB3860" s="6"/>
      <c r="AZ3860" t="s">
        <v>6062</v>
      </c>
      <c r="BA3860" t="s">
        <v>5207</v>
      </c>
      <c r="BB3860" t="s">
        <v>20573</v>
      </c>
      <c r="BC3860" t="s">
        <v>7263</v>
      </c>
      <c r="BG3860" t="s">
        <v>18757</v>
      </c>
      <c r="BH3860" t="s">
        <v>21999</v>
      </c>
    </row>
    <row r="3861" spans="1:60" x14ac:dyDescent="0.25">
      <c r="A3861" s="16"/>
      <c r="B3861" s="6"/>
      <c r="C3861" s="6"/>
      <c r="D3861" s="6"/>
      <c r="E3861" s="6"/>
      <c r="F3861" s="6"/>
      <c r="G3861" s="6"/>
      <c r="H3861" s="6"/>
      <c r="I3861" s="6"/>
      <c r="J3861" s="6"/>
      <c r="K3861" s="6"/>
      <c r="L3861" s="6"/>
      <c r="M3861" s="6"/>
      <c r="N3861" s="6"/>
      <c r="O3861" s="10"/>
      <c r="P3861" s="6"/>
      <c r="Q3861" s="6"/>
      <c r="R3861" s="6"/>
      <c r="S3861" s="6"/>
      <c r="T3861" s="6"/>
      <c r="U3861" s="17"/>
      <c r="V3861" s="17"/>
      <c r="W3861" s="11"/>
      <c r="X3861" s="6"/>
      <c r="Y3861" s="6"/>
      <c r="Z3861" s="6"/>
      <c r="AA3861" s="6"/>
      <c r="AB3861" s="6"/>
      <c r="AZ3861" t="s">
        <v>6063</v>
      </c>
      <c r="BA3861" t="s">
        <v>5207</v>
      </c>
      <c r="BB3861" t="s">
        <v>20573</v>
      </c>
      <c r="BC3861" t="s">
        <v>7263</v>
      </c>
      <c r="BG3861" t="s">
        <v>18758</v>
      </c>
      <c r="BH3861" t="s">
        <v>22000</v>
      </c>
    </row>
    <row r="3862" spans="1:60" x14ac:dyDescent="0.25">
      <c r="A3862" s="16"/>
      <c r="B3862" s="6"/>
      <c r="C3862" s="6"/>
      <c r="D3862" s="6"/>
      <c r="E3862" s="6"/>
      <c r="F3862" s="6"/>
      <c r="G3862" s="6"/>
      <c r="H3862" s="6"/>
      <c r="I3862" s="6"/>
      <c r="J3862" s="6"/>
      <c r="K3862" s="6"/>
      <c r="L3862" s="6"/>
      <c r="M3862" s="6"/>
      <c r="N3862" s="6"/>
      <c r="O3862" s="10"/>
      <c r="P3862" s="6"/>
      <c r="Q3862" s="6"/>
      <c r="R3862" s="6"/>
      <c r="S3862" s="6"/>
      <c r="T3862" s="6"/>
      <c r="U3862" s="17"/>
      <c r="V3862" s="17"/>
      <c r="W3862" s="11"/>
      <c r="X3862" s="6"/>
      <c r="Y3862" s="6"/>
      <c r="Z3862" s="6"/>
      <c r="AA3862" s="6"/>
      <c r="AB3862" s="6"/>
      <c r="AZ3862" t="s">
        <v>6064</v>
      </c>
      <c r="BA3862" t="s">
        <v>5207</v>
      </c>
      <c r="BB3862" t="s">
        <v>20573</v>
      </c>
      <c r="BC3862" t="s">
        <v>7263</v>
      </c>
      <c r="BG3862" t="s">
        <v>18759</v>
      </c>
      <c r="BH3862" t="s">
        <v>22001</v>
      </c>
    </row>
    <row r="3863" spans="1:60" x14ac:dyDescent="0.25">
      <c r="A3863" s="16"/>
      <c r="B3863" s="6"/>
      <c r="C3863" s="6"/>
      <c r="D3863" s="6"/>
      <c r="E3863" s="6"/>
      <c r="F3863" s="6"/>
      <c r="G3863" s="6"/>
      <c r="H3863" s="6"/>
      <c r="I3863" s="6"/>
      <c r="J3863" s="6"/>
      <c r="K3863" s="6"/>
      <c r="L3863" s="6"/>
      <c r="M3863" s="6"/>
      <c r="N3863" s="6"/>
      <c r="O3863" s="10"/>
      <c r="P3863" s="6"/>
      <c r="Q3863" s="11"/>
      <c r="R3863" s="6"/>
      <c r="S3863" s="6"/>
      <c r="T3863" s="6"/>
      <c r="U3863" s="17"/>
      <c r="V3863" s="17"/>
      <c r="W3863" s="11"/>
      <c r="X3863" s="6"/>
      <c r="Y3863" s="6"/>
      <c r="Z3863" s="6"/>
      <c r="AA3863" s="6"/>
      <c r="AB3863" s="6"/>
      <c r="AZ3863" t="s">
        <v>6065</v>
      </c>
      <c r="BA3863" t="s">
        <v>5207</v>
      </c>
      <c r="BB3863" t="s">
        <v>20573</v>
      </c>
      <c r="BC3863" t="s">
        <v>3200</v>
      </c>
      <c r="BG3863" t="s">
        <v>18760</v>
      </c>
      <c r="BH3863" t="s">
        <v>21995</v>
      </c>
    </row>
    <row r="3864" spans="1:60" x14ac:dyDescent="0.25">
      <c r="A3864" s="9"/>
      <c r="B3864" s="6"/>
      <c r="C3864" s="6"/>
      <c r="D3864" s="6"/>
      <c r="E3864" s="6"/>
      <c r="F3864" s="6"/>
      <c r="G3864" s="6"/>
      <c r="H3864" s="6"/>
      <c r="I3864" s="6"/>
      <c r="J3864" s="6"/>
      <c r="K3864" s="6"/>
      <c r="L3864" s="6"/>
      <c r="M3864" s="6"/>
      <c r="N3864" s="6"/>
      <c r="O3864" s="10"/>
      <c r="P3864" s="6"/>
      <c r="Q3864" s="6"/>
      <c r="R3864" s="6"/>
      <c r="S3864" s="6"/>
      <c r="T3864" s="6"/>
      <c r="U3864" s="6"/>
      <c r="V3864" s="6"/>
      <c r="W3864" s="11"/>
      <c r="X3864" s="6"/>
      <c r="Y3864" s="6"/>
      <c r="Z3864" s="6"/>
      <c r="AA3864" s="6"/>
      <c r="AB3864" s="6"/>
      <c r="AZ3864" t="s">
        <v>6066</v>
      </c>
      <c r="BA3864" t="s">
        <v>5207</v>
      </c>
      <c r="BB3864" t="s">
        <v>20573</v>
      </c>
      <c r="BC3864" t="s">
        <v>3201</v>
      </c>
      <c r="BG3864" t="s">
        <v>18761</v>
      </c>
      <c r="BH3864" t="s">
        <v>22002</v>
      </c>
    </row>
    <row r="3865" spans="1:60" x14ac:dyDescent="0.25">
      <c r="A3865" s="9"/>
      <c r="B3865" s="6"/>
      <c r="C3865" s="6"/>
      <c r="D3865" s="6"/>
      <c r="E3865" s="6"/>
      <c r="F3865" s="6"/>
      <c r="G3865" s="6"/>
      <c r="H3865" s="6"/>
      <c r="I3865" s="6"/>
      <c r="J3865" s="6"/>
      <c r="K3865" s="6"/>
      <c r="L3865" s="6"/>
      <c r="M3865" s="6"/>
      <c r="N3865" s="6"/>
      <c r="O3865" s="10"/>
      <c r="P3865" s="6"/>
      <c r="Q3865" s="11"/>
      <c r="R3865" s="6"/>
      <c r="S3865" s="6"/>
      <c r="T3865" s="6"/>
      <c r="U3865" s="6"/>
      <c r="V3865" s="6"/>
      <c r="W3865" s="11"/>
      <c r="X3865" s="6"/>
      <c r="Y3865" s="6"/>
      <c r="Z3865" s="6"/>
      <c r="AA3865" s="6"/>
      <c r="AB3865" s="6"/>
      <c r="AZ3865" t="s">
        <v>6067</v>
      </c>
      <c r="BA3865" t="s">
        <v>5207</v>
      </c>
      <c r="BB3865" t="s">
        <v>20573</v>
      </c>
      <c r="BC3865" t="s">
        <v>3201</v>
      </c>
      <c r="BG3865" t="s">
        <v>18762</v>
      </c>
      <c r="BH3865" t="s">
        <v>22003</v>
      </c>
    </row>
    <row r="3866" spans="1:60" x14ac:dyDescent="0.25">
      <c r="A3866" s="9"/>
      <c r="B3866" s="6"/>
      <c r="C3866" s="6"/>
      <c r="D3866" s="6"/>
      <c r="E3866" s="6"/>
      <c r="F3866" s="6"/>
      <c r="G3866" s="6"/>
      <c r="H3866" s="6"/>
      <c r="I3866" s="6"/>
      <c r="J3866" s="6"/>
      <c r="K3866" s="6"/>
      <c r="L3866" s="6"/>
      <c r="M3866" s="6"/>
      <c r="N3866" s="6"/>
      <c r="O3866" s="10"/>
      <c r="P3866" s="6"/>
      <c r="Q3866" s="6"/>
      <c r="R3866" s="6"/>
      <c r="S3866" s="6"/>
      <c r="T3866" s="6"/>
      <c r="U3866" s="6"/>
      <c r="V3866" s="6"/>
      <c r="W3866" s="11"/>
      <c r="X3866" s="6"/>
      <c r="Y3866" s="6"/>
      <c r="Z3866" s="6"/>
      <c r="AA3866" s="6"/>
      <c r="AB3866" s="6"/>
      <c r="AZ3866" t="s">
        <v>6068</v>
      </c>
      <c r="BA3866" t="s">
        <v>5207</v>
      </c>
      <c r="BB3866" t="s">
        <v>20573</v>
      </c>
      <c r="BC3866" t="s">
        <v>3201</v>
      </c>
      <c r="BG3866" t="s">
        <v>18763</v>
      </c>
      <c r="BH3866" t="s">
        <v>22004</v>
      </c>
    </row>
    <row r="3867" spans="1:60" x14ac:dyDescent="0.25">
      <c r="A3867" s="9"/>
      <c r="B3867" s="6"/>
      <c r="C3867" s="6"/>
      <c r="D3867" s="6"/>
      <c r="E3867" s="6"/>
      <c r="F3867" s="6"/>
      <c r="G3867" s="6"/>
      <c r="H3867" s="6"/>
      <c r="I3867" s="6"/>
      <c r="J3867" s="6"/>
      <c r="K3867" s="6"/>
      <c r="L3867" s="6"/>
      <c r="M3867" s="6"/>
      <c r="N3867" s="6"/>
      <c r="O3867" s="10"/>
      <c r="P3867" s="6"/>
      <c r="Q3867" s="6"/>
      <c r="R3867" s="6"/>
      <c r="S3867" s="6"/>
      <c r="T3867" s="6"/>
      <c r="U3867" s="6"/>
      <c r="V3867" s="6"/>
      <c r="W3867" s="11"/>
      <c r="X3867" s="6"/>
      <c r="Y3867" s="6"/>
      <c r="Z3867" s="6"/>
      <c r="AA3867" s="6"/>
      <c r="AB3867" s="6"/>
      <c r="AZ3867" t="s">
        <v>6069</v>
      </c>
      <c r="BA3867" t="s">
        <v>5207</v>
      </c>
      <c r="BB3867" t="s">
        <v>20573</v>
      </c>
      <c r="BC3867" t="s">
        <v>3201</v>
      </c>
      <c r="BG3867" t="s">
        <v>18764</v>
      </c>
      <c r="BH3867" t="s">
        <v>22005</v>
      </c>
    </row>
    <row r="3868" spans="1:60" x14ac:dyDescent="0.25">
      <c r="A3868" s="16"/>
      <c r="B3868" s="6"/>
      <c r="C3868" s="6"/>
      <c r="D3868" s="6"/>
      <c r="E3868" s="6"/>
      <c r="F3868" s="6"/>
      <c r="G3868" s="6"/>
      <c r="H3868" s="6"/>
      <c r="I3868" s="6"/>
      <c r="J3868" s="6"/>
      <c r="K3868" s="6"/>
      <c r="L3868" s="6"/>
      <c r="M3868" s="6"/>
      <c r="N3868" s="6"/>
      <c r="O3868" s="10"/>
      <c r="P3868" s="6"/>
      <c r="Q3868" s="6"/>
      <c r="R3868" s="6"/>
      <c r="S3868" s="6"/>
      <c r="T3868" s="6"/>
      <c r="U3868" s="17"/>
      <c r="V3868" s="17"/>
      <c r="W3868" s="11"/>
      <c r="X3868" s="6"/>
      <c r="Y3868" s="6"/>
      <c r="Z3868" s="6"/>
      <c r="AA3868" s="6"/>
      <c r="AB3868" s="6"/>
      <c r="AZ3868" t="s">
        <v>6070</v>
      </c>
      <c r="BA3868" t="s">
        <v>5207</v>
      </c>
      <c r="BB3868" t="s">
        <v>20573</v>
      </c>
      <c r="BC3868" t="s">
        <v>7263</v>
      </c>
      <c r="BG3868" t="s">
        <v>18765</v>
      </c>
      <c r="BH3868" t="s">
        <v>22006</v>
      </c>
    </row>
    <row r="3869" spans="1:60" x14ac:dyDescent="0.25">
      <c r="A3869" s="16"/>
      <c r="B3869" s="6"/>
      <c r="C3869" s="6"/>
      <c r="D3869" s="6"/>
      <c r="E3869" s="6"/>
      <c r="F3869" s="6"/>
      <c r="G3869" s="6"/>
      <c r="H3869" s="6"/>
      <c r="I3869" s="6"/>
      <c r="J3869" s="6"/>
      <c r="K3869" s="6"/>
      <c r="L3869" s="6"/>
      <c r="M3869" s="6"/>
      <c r="N3869" s="6"/>
      <c r="O3869" s="10"/>
      <c r="P3869" s="6"/>
      <c r="Q3869" s="6"/>
      <c r="R3869" s="6"/>
      <c r="S3869" s="6"/>
      <c r="T3869" s="6"/>
      <c r="U3869" s="17"/>
      <c r="V3869" s="17"/>
      <c r="W3869" s="11"/>
      <c r="X3869" s="6"/>
      <c r="Y3869" s="6"/>
      <c r="Z3869" s="6"/>
      <c r="AA3869" s="6"/>
      <c r="AB3869" s="6"/>
      <c r="AZ3869" t="s">
        <v>6071</v>
      </c>
      <c r="BA3869" t="s">
        <v>5207</v>
      </c>
      <c r="BB3869" t="s">
        <v>20573</v>
      </c>
      <c r="BC3869" t="s">
        <v>7263</v>
      </c>
      <c r="BG3869" t="s">
        <v>18766</v>
      </c>
      <c r="BH3869" t="s">
        <v>22007</v>
      </c>
    </row>
    <row r="3870" spans="1:60" x14ac:dyDescent="0.25">
      <c r="A3870" s="16"/>
      <c r="B3870" s="6"/>
      <c r="C3870" s="6"/>
      <c r="D3870" s="6"/>
      <c r="E3870" s="6"/>
      <c r="F3870" s="6"/>
      <c r="G3870" s="6"/>
      <c r="H3870" s="6"/>
      <c r="I3870" s="6"/>
      <c r="J3870" s="6"/>
      <c r="K3870" s="6"/>
      <c r="L3870" s="6"/>
      <c r="M3870" s="6"/>
      <c r="N3870" s="6"/>
      <c r="O3870" s="10"/>
      <c r="P3870" s="6"/>
      <c r="Q3870" s="11"/>
      <c r="R3870" s="6"/>
      <c r="S3870" s="6"/>
      <c r="T3870" s="6"/>
      <c r="U3870" s="17"/>
      <c r="V3870" s="17"/>
      <c r="W3870" s="11"/>
      <c r="X3870" s="6"/>
      <c r="Y3870" s="6"/>
      <c r="Z3870" s="6"/>
      <c r="AA3870" s="6"/>
      <c r="AB3870" s="6"/>
      <c r="AZ3870" t="s">
        <v>6072</v>
      </c>
      <c r="BA3870" t="s">
        <v>5207</v>
      </c>
      <c r="BB3870" t="s">
        <v>20573</v>
      </c>
      <c r="BC3870" t="s">
        <v>7263</v>
      </c>
      <c r="BG3870" t="s">
        <v>18767</v>
      </c>
      <c r="BH3870" t="s">
        <v>22007</v>
      </c>
    </row>
    <row r="3871" spans="1:60" x14ac:dyDescent="0.25">
      <c r="A3871" s="16"/>
      <c r="B3871" s="13"/>
      <c r="C3871" s="13"/>
      <c r="D3871" s="13"/>
      <c r="E3871" s="13"/>
      <c r="F3871" s="13"/>
      <c r="G3871" s="13"/>
      <c r="H3871" s="13"/>
      <c r="I3871" s="13"/>
      <c r="J3871" s="13"/>
      <c r="K3871" s="13"/>
      <c r="L3871" s="13"/>
      <c r="M3871" s="13"/>
      <c r="N3871" s="13"/>
      <c r="O3871" s="14"/>
      <c r="P3871" s="13"/>
      <c r="Q3871" s="13"/>
      <c r="R3871" s="13"/>
      <c r="S3871" s="13"/>
      <c r="T3871" s="13"/>
      <c r="U3871" s="17"/>
      <c r="V3871" s="17"/>
      <c r="W3871" s="13"/>
      <c r="X3871" s="13"/>
      <c r="Y3871" s="13"/>
      <c r="Z3871" s="13"/>
      <c r="AA3871" s="13"/>
      <c r="AB3871" s="13"/>
      <c r="AZ3871" t="s">
        <v>6073</v>
      </c>
      <c r="BA3871" t="s">
        <v>5207</v>
      </c>
      <c r="BB3871" t="s">
        <v>20573</v>
      </c>
      <c r="BC3871" t="s">
        <v>3201</v>
      </c>
      <c r="BG3871" t="s">
        <v>18768</v>
      </c>
      <c r="BH3871" t="s">
        <v>22008</v>
      </c>
    </row>
    <row r="3872" spans="1:60" x14ac:dyDescent="0.25">
      <c r="A3872" s="16"/>
      <c r="B3872" s="13"/>
      <c r="C3872" s="13"/>
      <c r="D3872" s="13"/>
      <c r="E3872" s="13"/>
      <c r="F3872" s="13"/>
      <c r="G3872" s="13"/>
      <c r="H3872" s="13"/>
      <c r="I3872" s="13"/>
      <c r="J3872" s="13"/>
      <c r="K3872" s="13"/>
      <c r="L3872" s="13"/>
      <c r="M3872" s="13"/>
      <c r="N3872" s="13"/>
      <c r="O3872" s="14"/>
      <c r="P3872" s="13"/>
      <c r="Q3872" s="15"/>
      <c r="R3872" s="13"/>
      <c r="S3872" s="13"/>
      <c r="T3872" s="13"/>
      <c r="U3872" s="17"/>
      <c r="V3872" s="17"/>
      <c r="W3872" s="13"/>
      <c r="X3872" s="13"/>
      <c r="Y3872" s="13"/>
      <c r="Z3872" s="13"/>
      <c r="AA3872" s="13"/>
      <c r="AB3872" s="13"/>
      <c r="AZ3872" t="s">
        <v>6074</v>
      </c>
      <c r="BA3872" t="s">
        <v>5207</v>
      </c>
      <c r="BB3872" t="s">
        <v>20573</v>
      </c>
      <c r="BC3872" t="s">
        <v>3201</v>
      </c>
      <c r="BG3872" t="s">
        <v>18769</v>
      </c>
      <c r="BH3872" t="s">
        <v>22001</v>
      </c>
    </row>
    <row r="3873" spans="1:60" x14ac:dyDescent="0.25">
      <c r="A3873" s="16"/>
      <c r="B3873" s="6"/>
      <c r="C3873" s="6"/>
      <c r="D3873" s="6"/>
      <c r="E3873" s="6"/>
      <c r="F3873" s="6"/>
      <c r="G3873" s="6"/>
      <c r="H3873" s="6"/>
      <c r="I3873" s="6"/>
      <c r="J3873" s="6"/>
      <c r="K3873" s="6"/>
      <c r="L3873" s="6"/>
      <c r="M3873" s="6"/>
      <c r="N3873" s="6"/>
      <c r="O3873" s="10"/>
      <c r="P3873" s="6"/>
      <c r="Q3873" s="11"/>
      <c r="R3873" s="6"/>
      <c r="S3873" s="6"/>
      <c r="T3873" s="6"/>
      <c r="U3873" s="17"/>
      <c r="V3873" s="17"/>
      <c r="W3873" s="11"/>
      <c r="X3873" s="6"/>
      <c r="Y3873" s="6"/>
      <c r="Z3873" s="6"/>
      <c r="AA3873" s="6"/>
      <c r="AB3873" s="6"/>
      <c r="AZ3873" t="s">
        <v>6075</v>
      </c>
      <c r="BA3873" t="s">
        <v>5207</v>
      </c>
      <c r="BB3873" t="s">
        <v>20573</v>
      </c>
      <c r="BC3873" t="s">
        <v>3201</v>
      </c>
      <c r="BG3873" t="s">
        <v>18770</v>
      </c>
      <c r="BH3873" t="s">
        <v>22009</v>
      </c>
    </row>
    <row r="3874" spans="1:60" x14ac:dyDescent="0.25">
      <c r="A3874" s="9"/>
      <c r="B3874" s="6"/>
      <c r="C3874" s="6"/>
      <c r="D3874" s="6"/>
      <c r="E3874" s="6"/>
      <c r="F3874" s="6"/>
      <c r="G3874" s="6"/>
      <c r="H3874" s="6"/>
      <c r="I3874" s="6"/>
      <c r="J3874" s="6"/>
      <c r="K3874" s="6"/>
      <c r="L3874" s="6"/>
      <c r="M3874" s="6"/>
      <c r="N3874" s="6"/>
      <c r="O3874" s="10"/>
      <c r="P3874" s="6"/>
      <c r="Q3874" s="6"/>
      <c r="R3874" s="6"/>
      <c r="S3874" s="6"/>
      <c r="T3874" s="6"/>
      <c r="U3874" s="6"/>
      <c r="V3874" s="6"/>
      <c r="W3874" s="11"/>
      <c r="X3874" s="6"/>
      <c r="Y3874" s="6"/>
      <c r="Z3874" s="6"/>
      <c r="AA3874" s="6"/>
      <c r="AB3874" s="6"/>
      <c r="AZ3874" t="s">
        <v>637</v>
      </c>
      <c r="BA3874" t="s">
        <v>5207</v>
      </c>
      <c r="BB3874" t="s">
        <v>20573</v>
      </c>
      <c r="BC3874" t="s">
        <v>3201</v>
      </c>
      <c r="BG3874" t="s">
        <v>18771</v>
      </c>
      <c r="BH3874" t="s">
        <v>21994</v>
      </c>
    </row>
    <row r="3875" spans="1:60" x14ac:dyDescent="0.25">
      <c r="A3875" s="9"/>
      <c r="B3875" s="6"/>
      <c r="C3875" s="6"/>
      <c r="D3875" s="6"/>
      <c r="E3875" s="6"/>
      <c r="F3875" s="6"/>
      <c r="G3875" s="6"/>
      <c r="H3875" s="6"/>
      <c r="I3875" s="6"/>
      <c r="J3875" s="6"/>
      <c r="K3875" s="6"/>
      <c r="L3875" s="6"/>
      <c r="M3875" s="6"/>
      <c r="N3875" s="6"/>
      <c r="O3875" s="10"/>
      <c r="P3875" s="6"/>
      <c r="Q3875" s="6"/>
      <c r="R3875" s="6"/>
      <c r="S3875" s="6"/>
      <c r="T3875" s="6"/>
      <c r="U3875" s="6"/>
      <c r="V3875" s="6"/>
      <c r="W3875" s="11"/>
      <c r="X3875" s="6"/>
      <c r="Y3875" s="6"/>
      <c r="Z3875" s="6"/>
      <c r="AA3875" s="6"/>
      <c r="AB3875" s="6"/>
      <c r="AZ3875" t="s">
        <v>6076</v>
      </c>
      <c r="BA3875" t="s">
        <v>5207</v>
      </c>
      <c r="BB3875" t="s">
        <v>20573</v>
      </c>
      <c r="BC3875" t="s">
        <v>3201</v>
      </c>
      <c r="BG3875" t="s">
        <v>18772</v>
      </c>
      <c r="BH3875" t="s">
        <v>22010</v>
      </c>
    </row>
    <row r="3876" spans="1:60" x14ac:dyDescent="0.25">
      <c r="A3876" s="9"/>
      <c r="B3876" s="6"/>
      <c r="C3876" s="6"/>
      <c r="D3876" s="6"/>
      <c r="E3876" s="6"/>
      <c r="F3876" s="6"/>
      <c r="G3876" s="6"/>
      <c r="H3876" s="6"/>
      <c r="I3876" s="6"/>
      <c r="J3876" s="6"/>
      <c r="K3876" s="6"/>
      <c r="L3876" s="6"/>
      <c r="M3876" s="6"/>
      <c r="N3876" s="6"/>
      <c r="O3876" s="10"/>
      <c r="P3876" s="6"/>
      <c r="Q3876" s="6"/>
      <c r="R3876" s="6"/>
      <c r="S3876" s="6"/>
      <c r="T3876" s="6"/>
      <c r="U3876" s="6"/>
      <c r="V3876" s="6"/>
      <c r="W3876" s="11"/>
      <c r="X3876" s="6"/>
      <c r="Y3876" s="6"/>
      <c r="Z3876" s="6"/>
      <c r="AA3876" s="6"/>
      <c r="AB3876" s="6"/>
      <c r="AZ3876" t="s">
        <v>6077</v>
      </c>
      <c r="BA3876" t="s">
        <v>5207</v>
      </c>
      <c r="BB3876" t="s">
        <v>20573</v>
      </c>
      <c r="BC3876" t="s">
        <v>7263</v>
      </c>
      <c r="BG3876" t="s">
        <v>18773</v>
      </c>
      <c r="BH3876" t="s">
        <v>21992</v>
      </c>
    </row>
    <row r="3877" spans="1:60" x14ac:dyDescent="0.25">
      <c r="A3877" s="9"/>
      <c r="B3877" s="6"/>
      <c r="C3877" s="6"/>
      <c r="D3877" s="6"/>
      <c r="E3877" s="6"/>
      <c r="F3877" s="6"/>
      <c r="G3877" s="6"/>
      <c r="H3877" s="6"/>
      <c r="I3877" s="6"/>
      <c r="J3877" s="6"/>
      <c r="K3877" s="6"/>
      <c r="L3877" s="6"/>
      <c r="M3877" s="6"/>
      <c r="N3877" s="6"/>
      <c r="O3877" s="10"/>
      <c r="P3877" s="6"/>
      <c r="Q3877" s="6"/>
      <c r="R3877" s="6"/>
      <c r="S3877" s="6"/>
      <c r="T3877" s="6"/>
      <c r="U3877" s="6"/>
      <c r="V3877" s="6"/>
      <c r="W3877" s="11"/>
      <c r="X3877" s="6"/>
      <c r="Y3877" s="6"/>
      <c r="Z3877" s="6"/>
      <c r="AA3877" s="6"/>
      <c r="AB3877" s="6"/>
      <c r="AZ3877" t="s">
        <v>6078</v>
      </c>
      <c r="BA3877" t="s">
        <v>5207</v>
      </c>
      <c r="BB3877" t="s">
        <v>20573</v>
      </c>
      <c r="BC3877" t="s">
        <v>7263</v>
      </c>
      <c r="BG3877" t="s">
        <v>18774</v>
      </c>
      <c r="BH3877" t="s">
        <v>22009</v>
      </c>
    </row>
    <row r="3878" spans="1:60" x14ac:dyDescent="0.25">
      <c r="A3878" s="16"/>
      <c r="B3878" s="6"/>
      <c r="C3878" s="6"/>
      <c r="D3878" s="6"/>
      <c r="E3878" s="6"/>
      <c r="F3878" s="6"/>
      <c r="G3878" s="6"/>
      <c r="H3878" s="6"/>
      <c r="I3878" s="6"/>
      <c r="J3878" s="6"/>
      <c r="K3878" s="6"/>
      <c r="L3878" s="6"/>
      <c r="M3878" s="6"/>
      <c r="N3878" s="6"/>
      <c r="O3878" s="10"/>
      <c r="P3878" s="6"/>
      <c r="Q3878" s="6"/>
      <c r="R3878" s="6"/>
      <c r="S3878" s="6"/>
      <c r="T3878" s="6"/>
      <c r="U3878" s="17"/>
      <c r="V3878" s="17"/>
      <c r="W3878" s="11"/>
      <c r="X3878" s="6"/>
      <c r="Y3878" s="6"/>
      <c r="Z3878" s="6"/>
      <c r="AA3878" s="6"/>
      <c r="AB3878" s="6"/>
      <c r="AZ3878" t="s">
        <v>6079</v>
      </c>
      <c r="BA3878" t="s">
        <v>5207</v>
      </c>
      <c r="BB3878" t="s">
        <v>20573</v>
      </c>
      <c r="BC3878" t="s">
        <v>7263</v>
      </c>
      <c r="BG3878" t="s">
        <v>18775</v>
      </c>
      <c r="BH3878" t="s">
        <v>21994</v>
      </c>
    </row>
    <row r="3879" spans="1:60" x14ac:dyDescent="0.25">
      <c r="A3879" s="16"/>
      <c r="B3879" s="6"/>
      <c r="C3879" s="6"/>
      <c r="D3879" s="6"/>
      <c r="E3879" s="6"/>
      <c r="F3879" s="6"/>
      <c r="G3879" s="6"/>
      <c r="H3879" s="6"/>
      <c r="I3879" s="6"/>
      <c r="J3879" s="6"/>
      <c r="K3879" s="6"/>
      <c r="L3879" s="6"/>
      <c r="M3879" s="6"/>
      <c r="N3879" s="6"/>
      <c r="O3879" s="10"/>
      <c r="P3879" s="6"/>
      <c r="Q3879" s="6"/>
      <c r="R3879" s="6"/>
      <c r="S3879" s="6"/>
      <c r="T3879" s="6"/>
      <c r="U3879" s="17"/>
      <c r="V3879" s="17"/>
      <c r="W3879" s="11"/>
      <c r="X3879" s="6"/>
      <c r="Y3879" s="6"/>
      <c r="Z3879" s="6"/>
      <c r="AA3879" s="6"/>
      <c r="AB3879" s="6"/>
      <c r="AZ3879" t="s">
        <v>6080</v>
      </c>
      <c r="BA3879" t="s">
        <v>5207</v>
      </c>
      <c r="BB3879" t="s">
        <v>20573</v>
      </c>
      <c r="BC3879" t="s">
        <v>7263</v>
      </c>
      <c r="BG3879" t="s">
        <v>18776</v>
      </c>
      <c r="BH3879" t="s">
        <v>22009</v>
      </c>
    </row>
    <row r="3880" spans="1:60" x14ac:dyDescent="0.25">
      <c r="A3880" s="16"/>
      <c r="B3880" s="13"/>
      <c r="C3880" s="13"/>
      <c r="D3880" s="13"/>
      <c r="E3880" s="13"/>
      <c r="F3880" s="13"/>
      <c r="G3880" s="13"/>
      <c r="H3880" s="13"/>
      <c r="I3880" s="13"/>
      <c r="J3880" s="13"/>
      <c r="K3880" s="13"/>
      <c r="L3880" s="13"/>
      <c r="M3880" s="13"/>
      <c r="N3880" s="13"/>
      <c r="O3880" s="14"/>
      <c r="P3880" s="13"/>
      <c r="Q3880" s="15"/>
      <c r="R3880" s="13"/>
      <c r="S3880" s="13"/>
      <c r="T3880" s="13"/>
      <c r="U3880" s="17"/>
      <c r="V3880" s="17"/>
      <c r="W3880" s="13"/>
      <c r="X3880" s="13"/>
      <c r="Y3880" s="13"/>
      <c r="Z3880" s="13"/>
      <c r="AA3880" s="13"/>
      <c r="AB3880" s="13"/>
      <c r="AZ3880" t="s">
        <v>6080</v>
      </c>
      <c r="BA3880" t="s">
        <v>5207</v>
      </c>
      <c r="BB3880" t="s">
        <v>20573</v>
      </c>
      <c r="BC3880" t="s">
        <v>7263</v>
      </c>
      <c r="BG3880" t="s">
        <v>18777</v>
      </c>
      <c r="BH3880" t="s">
        <v>22011</v>
      </c>
    </row>
    <row r="3881" spans="1:60" x14ac:dyDescent="0.25">
      <c r="A3881" s="16"/>
      <c r="B3881" s="6"/>
      <c r="C3881" s="6"/>
      <c r="D3881" s="6"/>
      <c r="E3881" s="6"/>
      <c r="F3881" s="6"/>
      <c r="G3881" s="6"/>
      <c r="H3881" s="6"/>
      <c r="I3881" s="6"/>
      <c r="J3881" s="6"/>
      <c r="K3881" s="6"/>
      <c r="L3881" s="6"/>
      <c r="M3881" s="6"/>
      <c r="N3881" s="6"/>
      <c r="O3881" s="10"/>
      <c r="P3881" s="6"/>
      <c r="Q3881" s="11"/>
      <c r="R3881" s="6"/>
      <c r="S3881" s="6"/>
      <c r="T3881" s="6"/>
      <c r="U3881" s="17"/>
      <c r="V3881" s="17"/>
      <c r="W3881" s="11"/>
      <c r="X3881" s="6"/>
      <c r="Y3881" s="6"/>
      <c r="Z3881" s="6"/>
      <c r="AA3881" s="6"/>
      <c r="AB3881" s="6"/>
      <c r="AZ3881" t="s">
        <v>6081</v>
      </c>
      <c r="BA3881" t="s">
        <v>5207</v>
      </c>
      <c r="BB3881" t="s">
        <v>20573</v>
      </c>
      <c r="BC3881" t="s">
        <v>7263</v>
      </c>
      <c r="BG3881" t="s">
        <v>18778</v>
      </c>
      <c r="BH3881" t="s">
        <v>22012</v>
      </c>
    </row>
    <row r="3882" spans="1:60" x14ac:dyDescent="0.25">
      <c r="A3882" s="9"/>
      <c r="B3882" s="6"/>
      <c r="C3882" s="6"/>
      <c r="D3882" s="6"/>
      <c r="E3882" s="6"/>
      <c r="F3882" s="6"/>
      <c r="G3882" s="6"/>
      <c r="H3882" s="6"/>
      <c r="I3882" s="6"/>
      <c r="J3882" s="6"/>
      <c r="K3882" s="6"/>
      <c r="L3882" s="6"/>
      <c r="M3882" s="6"/>
      <c r="N3882" s="6"/>
      <c r="O3882" s="10"/>
      <c r="P3882" s="6"/>
      <c r="Q3882" s="11"/>
      <c r="R3882" s="6"/>
      <c r="S3882" s="6"/>
      <c r="T3882" s="6"/>
      <c r="U3882" s="6"/>
      <c r="V3882" s="6"/>
      <c r="W3882" s="11"/>
      <c r="X3882" s="6"/>
      <c r="Y3882" s="6"/>
      <c r="Z3882" s="6"/>
      <c r="AA3882" s="6"/>
      <c r="AB3882" s="6"/>
      <c r="AZ3882" t="s">
        <v>6082</v>
      </c>
      <c r="BA3882" t="s">
        <v>5207</v>
      </c>
      <c r="BB3882" t="s">
        <v>20573</v>
      </c>
      <c r="BC3882" t="s">
        <v>3201</v>
      </c>
      <c r="BG3882" t="s">
        <v>18779</v>
      </c>
      <c r="BH3882" t="s">
        <v>22013</v>
      </c>
    </row>
    <row r="3883" spans="1:60" x14ac:dyDescent="0.25">
      <c r="A3883" s="16"/>
      <c r="B3883" s="6"/>
      <c r="C3883" s="6"/>
      <c r="D3883" s="6"/>
      <c r="E3883" s="6"/>
      <c r="F3883" s="6"/>
      <c r="G3883" s="6"/>
      <c r="H3883" s="6"/>
      <c r="I3883" s="6"/>
      <c r="J3883" s="6"/>
      <c r="K3883" s="6"/>
      <c r="L3883" s="6"/>
      <c r="M3883" s="6"/>
      <c r="N3883" s="6"/>
      <c r="O3883" s="10"/>
      <c r="P3883" s="6"/>
      <c r="Q3883" s="11"/>
      <c r="R3883" s="6"/>
      <c r="S3883" s="6"/>
      <c r="T3883" s="6"/>
      <c r="U3883" s="17"/>
      <c r="V3883" s="17"/>
      <c r="W3883" s="11"/>
      <c r="X3883" s="6"/>
      <c r="Y3883" s="6"/>
      <c r="Z3883" s="6"/>
      <c r="AA3883" s="6"/>
      <c r="AB3883" s="6"/>
      <c r="AZ3883" t="s">
        <v>6083</v>
      </c>
      <c r="BA3883" t="s">
        <v>5207</v>
      </c>
      <c r="BB3883" t="s">
        <v>20573</v>
      </c>
      <c r="BC3883" t="s">
        <v>3201</v>
      </c>
      <c r="BG3883" t="s">
        <v>18780</v>
      </c>
      <c r="BH3883" t="s">
        <v>22014</v>
      </c>
    </row>
    <row r="3884" spans="1:60" x14ac:dyDescent="0.25">
      <c r="A3884" s="12"/>
      <c r="B3884" s="13"/>
      <c r="C3884" s="13"/>
      <c r="D3884" s="13"/>
      <c r="E3884" s="13"/>
      <c r="F3884" s="13"/>
      <c r="G3884" s="13"/>
      <c r="H3884" s="13"/>
      <c r="I3884" s="13"/>
      <c r="J3884" s="13"/>
      <c r="K3884" s="13"/>
      <c r="L3884" s="13"/>
      <c r="M3884" s="13"/>
      <c r="N3884" s="13"/>
      <c r="O3884" s="14"/>
      <c r="P3884" s="13"/>
      <c r="Q3884" s="15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Z3884" t="s">
        <v>6084</v>
      </c>
      <c r="BA3884" t="s">
        <v>5207</v>
      </c>
      <c r="BB3884" t="s">
        <v>20573</v>
      </c>
      <c r="BC3884" t="s">
        <v>7263</v>
      </c>
      <c r="BG3884" t="s">
        <v>18781</v>
      </c>
      <c r="BH3884" t="s">
        <v>22010</v>
      </c>
    </row>
    <row r="3885" spans="1:60" x14ac:dyDescent="0.25">
      <c r="A3885" s="16"/>
      <c r="B3885" s="6"/>
      <c r="C3885" s="6"/>
      <c r="D3885" s="6"/>
      <c r="E3885" s="6"/>
      <c r="F3885" s="6"/>
      <c r="G3885" s="6"/>
      <c r="H3885" s="6"/>
      <c r="I3885" s="6"/>
      <c r="J3885" s="6"/>
      <c r="K3885" s="6"/>
      <c r="L3885" s="6"/>
      <c r="M3885" s="6"/>
      <c r="N3885" s="6"/>
      <c r="O3885" s="10"/>
      <c r="P3885" s="6"/>
      <c r="Q3885" s="6"/>
      <c r="R3885" s="6"/>
      <c r="S3885" s="6"/>
      <c r="T3885" s="6"/>
      <c r="U3885" s="17"/>
      <c r="V3885" s="17"/>
      <c r="W3885" s="11"/>
      <c r="X3885" s="6"/>
      <c r="Y3885" s="6"/>
      <c r="Z3885" s="6"/>
      <c r="AA3885" s="6"/>
      <c r="AB3885" s="6"/>
      <c r="AZ3885" t="s">
        <v>6085</v>
      </c>
      <c r="BA3885" t="s">
        <v>5207</v>
      </c>
      <c r="BB3885" t="s">
        <v>20573</v>
      </c>
      <c r="BC3885" t="s">
        <v>7263</v>
      </c>
      <c r="BG3885" t="s">
        <v>18782</v>
      </c>
      <c r="BH3885" t="s">
        <v>22015</v>
      </c>
    </row>
    <row r="3886" spans="1:60" x14ac:dyDescent="0.25">
      <c r="A3886" s="16"/>
      <c r="B3886" s="6"/>
      <c r="C3886" s="6"/>
      <c r="D3886" s="6"/>
      <c r="E3886" s="6"/>
      <c r="F3886" s="6"/>
      <c r="G3886" s="6"/>
      <c r="H3886" s="6"/>
      <c r="I3886" s="6"/>
      <c r="J3886" s="6"/>
      <c r="K3886" s="6"/>
      <c r="L3886" s="6"/>
      <c r="M3886" s="6"/>
      <c r="N3886" s="6"/>
      <c r="O3886" s="10"/>
      <c r="P3886" s="6"/>
      <c r="Q3886" s="6"/>
      <c r="R3886" s="6"/>
      <c r="S3886" s="6"/>
      <c r="T3886" s="6"/>
      <c r="U3886" s="17"/>
      <c r="V3886" s="17"/>
      <c r="W3886" s="11"/>
      <c r="X3886" s="6"/>
      <c r="Y3886" s="6"/>
      <c r="Z3886" s="6"/>
      <c r="AA3886" s="6"/>
      <c r="AB3886" s="6"/>
      <c r="AZ3886" t="s">
        <v>6086</v>
      </c>
      <c r="BA3886" t="s">
        <v>5207</v>
      </c>
      <c r="BB3886" t="s">
        <v>20573</v>
      </c>
      <c r="BC3886" t="s">
        <v>7263</v>
      </c>
      <c r="BG3886" t="s">
        <v>18783</v>
      </c>
      <c r="BH3886" t="s">
        <v>21992</v>
      </c>
    </row>
    <row r="3887" spans="1:60" x14ac:dyDescent="0.25">
      <c r="A3887" s="16"/>
      <c r="B3887" s="6"/>
      <c r="C3887" s="6"/>
      <c r="D3887" s="6"/>
      <c r="E3887" s="6"/>
      <c r="F3887" s="6"/>
      <c r="G3887" s="6"/>
      <c r="H3887" s="6"/>
      <c r="I3887" s="6"/>
      <c r="J3887" s="6"/>
      <c r="K3887" s="6"/>
      <c r="L3887" s="6"/>
      <c r="M3887" s="6"/>
      <c r="N3887" s="6"/>
      <c r="O3887" s="10"/>
      <c r="P3887" s="6"/>
      <c r="Q3887" s="11"/>
      <c r="R3887" s="6"/>
      <c r="S3887" s="6"/>
      <c r="T3887" s="6"/>
      <c r="U3887" s="17"/>
      <c r="V3887" s="17"/>
      <c r="W3887" s="11"/>
      <c r="X3887" s="6"/>
      <c r="Y3887" s="6"/>
      <c r="Z3887" s="6"/>
      <c r="AA3887" s="6"/>
      <c r="AB3887" s="6"/>
      <c r="AZ3887" t="s">
        <v>6087</v>
      </c>
      <c r="BA3887" t="s">
        <v>5207</v>
      </c>
      <c r="BB3887" t="s">
        <v>20573</v>
      </c>
      <c r="BC3887" t="s">
        <v>7263</v>
      </c>
      <c r="BG3887" t="s">
        <v>18784</v>
      </c>
      <c r="BH3887" t="s">
        <v>21993</v>
      </c>
    </row>
    <row r="3888" spans="1:60" x14ac:dyDescent="0.25">
      <c r="A3888" s="9"/>
      <c r="B3888" s="6"/>
      <c r="C3888" s="6"/>
      <c r="D3888" s="6"/>
      <c r="E3888" s="6"/>
      <c r="F3888" s="6"/>
      <c r="G3888" s="6"/>
      <c r="H3888" s="6"/>
      <c r="I3888" s="6"/>
      <c r="J3888" s="6"/>
      <c r="K3888" s="6"/>
      <c r="L3888" s="6"/>
      <c r="M3888" s="6"/>
      <c r="N3888" s="6"/>
      <c r="O3888" s="10"/>
      <c r="P3888" s="6"/>
      <c r="Q3888" s="6"/>
      <c r="R3888" s="6"/>
      <c r="S3888" s="6"/>
      <c r="T3888" s="6"/>
      <c r="U3888" s="6"/>
      <c r="V3888" s="6"/>
      <c r="W3888" s="11"/>
      <c r="X3888" s="6"/>
      <c r="Y3888" s="6"/>
      <c r="Z3888" s="6"/>
      <c r="AA3888" s="6"/>
      <c r="AB3888" s="6"/>
      <c r="AZ3888" t="s">
        <v>6088</v>
      </c>
      <c r="BA3888" t="s">
        <v>5207</v>
      </c>
      <c r="BB3888" t="s">
        <v>20573</v>
      </c>
      <c r="BC3888" t="s">
        <v>7263</v>
      </c>
      <c r="BG3888" t="s">
        <v>18785</v>
      </c>
      <c r="BH3888" t="s">
        <v>22006</v>
      </c>
    </row>
    <row r="3889" spans="1:60" x14ac:dyDescent="0.25">
      <c r="A3889" s="9"/>
      <c r="B3889" s="6"/>
      <c r="C3889" s="6"/>
      <c r="D3889" s="6"/>
      <c r="E3889" s="6"/>
      <c r="F3889" s="6"/>
      <c r="G3889" s="6"/>
      <c r="H3889" s="6"/>
      <c r="I3889" s="6"/>
      <c r="J3889" s="6"/>
      <c r="K3889" s="6"/>
      <c r="L3889" s="6"/>
      <c r="M3889" s="6"/>
      <c r="N3889" s="6"/>
      <c r="O3889" s="10"/>
      <c r="P3889" s="6"/>
      <c r="Q3889" s="6"/>
      <c r="R3889" s="6"/>
      <c r="S3889" s="6"/>
      <c r="T3889" s="6"/>
      <c r="U3889" s="6"/>
      <c r="V3889" s="6"/>
      <c r="W3889" s="11"/>
      <c r="X3889" s="6"/>
      <c r="Y3889" s="6"/>
      <c r="Z3889" s="6"/>
      <c r="AA3889" s="6"/>
      <c r="AB3889" s="6"/>
      <c r="AZ3889" t="s">
        <v>6089</v>
      </c>
      <c r="BA3889" t="s">
        <v>5207</v>
      </c>
      <c r="BB3889" t="s">
        <v>20573</v>
      </c>
      <c r="BC3889" t="s">
        <v>7263</v>
      </c>
      <c r="BG3889" t="s">
        <v>18786</v>
      </c>
      <c r="BH3889" t="s">
        <v>21991</v>
      </c>
    </row>
    <row r="3890" spans="1:60" x14ac:dyDescent="0.25">
      <c r="A3890" s="16"/>
      <c r="B3890" s="6"/>
      <c r="C3890" s="6"/>
      <c r="D3890" s="6"/>
      <c r="E3890" s="6"/>
      <c r="F3890" s="6"/>
      <c r="G3890" s="6"/>
      <c r="H3890" s="6"/>
      <c r="I3890" s="6"/>
      <c r="J3890" s="6"/>
      <c r="K3890" s="6"/>
      <c r="L3890" s="6"/>
      <c r="M3890" s="6"/>
      <c r="N3890" s="6"/>
      <c r="O3890" s="10"/>
      <c r="P3890" s="6"/>
      <c r="Q3890" s="11"/>
      <c r="R3890" s="6"/>
      <c r="S3890" s="6"/>
      <c r="T3890" s="6"/>
      <c r="U3890" s="17"/>
      <c r="V3890" s="17"/>
      <c r="W3890" s="11"/>
      <c r="X3890" s="6"/>
      <c r="Y3890" s="6"/>
      <c r="Z3890" s="6"/>
      <c r="AA3890" s="6"/>
      <c r="AB3890" s="6"/>
      <c r="AZ3890" t="s">
        <v>6090</v>
      </c>
      <c r="BA3890" t="s">
        <v>5207</v>
      </c>
      <c r="BB3890" t="s">
        <v>20573</v>
      </c>
      <c r="BC3890" t="s">
        <v>7263</v>
      </c>
      <c r="BG3890" t="s">
        <v>18787</v>
      </c>
      <c r="BH3890" t="s">
        <v>21995</v>
      </c>
    </row>
    <row r="3891" spans="1:60" x14ac:dyDescent="0.25">
      <c r="A3891" s="16"/>
      <c r="B3891" s="6"/>
      <c r="C3891" s="6"/>
      <c r="D3891" s="6"/>
      <c r="E3891" s="6"/>
      <c r="F3891" s="6"/>
      <c r="G3891" s="6"/>
      <c r="H3891" s="6"/>
      <c r="I3891" s="6"/>
      <c r="J3891" s="6"/>
      <c r="K3891" s="6"/>
      <c r="L3891" s="6"/>
      <c r="M3891" s="6"/>
      <c r="N3891" s="6"/>
      <c r="O3891" s="10"/>
      <c r="P3891" s="6"/>
      <c r="Q3891" s="6"/>
      <c r="R3891" s="6"/>
      <c r="S3891" s="6"/>
      <c r="T3891" s="6"/>
      <c r="U3891" s="17"/>
      <c r="V3891" s="17"/>
      <c r="W3891" s="11"/>
      <c r="X3891" s="6"/>
      <c r="Y3891" s="6"/>
      <c r="Z3891" s="6"/>
      <c r="AA3891" s="6"/>
      <c r="AB3891" s="6"/>
      <c r="AZ3891" t="s">
        <v>6091</v>
      </c>
      <c r="BA3891" t="s">
        <v>5207</v>
      </c>
      <c r="BB3891" t="s">
        <v>20573</v>
      </c>
      <c r="BC3891" t="s">
        <v>7263</v>
      </c>
      <c r="BG3891" t="s">
        <v>18788</v>
      </c>
      <c r="BH3891" t="s">
        <v>22006</v>
      </c>
    </row>
    <row r="3892" spans="1:60" x14ac:dyDescent="0.25">
      <c r="A3892" s="16"/>
      <c r="B3892" s="6"/>
      <c r="C3892" s="6"/>
      <c r="D3892" s="6"/>
      <c r="E3892" s="6"/>
      <c r="F3892" s="6"/>
      <c r="G3892" s="6"/>
      <c r="H3892" s="6"/>
      <c r="I3892" s="6"/>
      <c r="J3892" s="6"/>
      <c r="K3892" s="6"/>
      <c r="L3892" s="6"/>
      <c r="M3892" s="6"/>
      <c r="N3892" s="6"/>
      <c r="O3892" s="10"/>
      <c r="P3892" s="6"/>
      <c r="Q3892" s="6"/>
      <c r="R3892" s="6"/>
      <c r="S3892" s="6"/>
      <c r="T3892" s="6"/>
      <c r="U3892" s="17"/>
      <c r="V3892" s="17"/>
      <c r="W3892" s="11"/>
      <c r="X3892" s="6"/>
      <c r="Y3892" s="6"/>
      <c r="Z3892" s="6"/>
      <c r="AA3892" s="6"/>
      <c r="AB3892" s="6"/>
      <c r="AZ3892" t="s">
        <v>6092</v>
      </c>
      <c r="BA3892" t="s">
        <v>5207</v>
      </c>
      <c r="BB3892" t="s">
        <v>20573</v>
      </c>
      <c r="BC3892" t="s">
        <v>7263</v>
      </c>
      <c r="BG3892" t="s">
        <v>18789</v>
      </c>
      <c r="BH3892" t="s">
        <v>21995</v>
      </c>
    </row>
    <row r="3893" spans="1:60" x14ac:dyDescent="0.25">
      <c r="A3893" s="9"/>
      <c r="B3893" s="6"/>
      <c r="C3893" s="6"/>
      <c r="D3893" s="6"/>
      <c r="E3893" s="6"/>
      <c r="F3893" s="6"/>
      <c r="G3893" s="6"/>
      <c r="H3893" s="6"/>
      <c r="I3893" s="6"/>
      <c r="J3893" s="6"/>
      <c r="K3893" s="6"/>
      <c r="L3893" s="6"/>
      <c r="M3893" s="6"/>
      <c r="N3893" s="6"/>
      <c r="O3893" s="10"/>
      <c r="P3893" s="6"/>
      <c r="Q3893" s="6"/>
      <c r="R3893" s="6"/>
      <c r="S3893" s="6"/>
      <c r="T3893" s="6"/>
      <c r="U3893" s="6"/>
      <c r="V3893" s="6"/>
      <c r="W3893" s="11"/>
      <c r="X3893" s="6"/>
      <c r="Y3893" s="6"/>
      <c r="Z3893" s="6"/>
      <c r="AA3893" s="6"/>
      <c r="AB3893" s="6"/>
      <c r="AZ3893" t="s">
        <v>6093</v>
      </c>
      <c r="BA3893" t="s">
        <v>5207</v>
      </c>
      <c r="BB3893" t="s">
        <v>20573</v>
      </c>
      <c r="BC3893" t="s">
        <v>7263</v>
      </c>
      <c r="BG3893" t="s">
        <v>18790</v>
      </c>
      <c r="BH3893" t="s">
        <v>22005</v>
      </c>
    </row>
    <row r="3894" spans="1:60" x14ac:dyDescent="0.25">
      <c r="A3894" s="9"/>
      <c r="B3894" s="6"/>
      <c r="C3894" s="6"/>
      <c r="D3894" s="6"/>
      <c r="E3894" s="6"/>
      <c r="F3894" s="6"/>
      <c r="G3894" s="6"/>
      <c r="H3894" s="6"/>
      <c r="I3894" s="6"/>
      <c r="J3894" s="6"/>
      <c r="K3894" s="6"/>
      <c r="L3894" s="6"/>
      <c r="M3894" s="6"/>
      <c r="N3894" s="6"/>
      <c r="O3894" s="10"/>
      <c r="P3894" s="6"/>
      <c r="Q3894" s="6"/>
      <c r="R3894" s="6"/>
      <c r="S3894" s="6"/>
      <c r="T3894" s="6"/>
      <c r="U3894" s="6"/>
      <c r="V3894" s="6"/>
      <c r="W3894" s="11"/>
      <c r="X3894" s="6"/>
      <c r="Y3894" s="6"/>
      <c r="Z3894" s="6"/>
      <c r="AA3894" s="6"/>
      <c r="AB3894" s="6"/>
      <c r="AZ3894" t="s">
        <v>6094</v>
      </c>
      <c r="BA3894" t="s">
        <v>5207</v>
      </c>
      <c r="BB3894" t="s">
        <v>20573</v>
      </c>
      <c r="BC3894" t="s">
        <v>3201</v>
      </c>
      <c r="BG3894" t="s">
        <v>18791</v>
      </c>
      <c r="BH3894" t="s">
        <v>21991</v>
      </c>
    </row>
    <row r="3895" spans="1:60" x14ac:dyDescent="0.25">
      <c r="A3895" s="12"/>
      <c r="B3895" s="13"/>
      <c r="C3895" s="13"/>
      <c r="D3895" s="13"/>
      <c r="E3895" s="13"/>
      <c r="F3895" s="13"/>
      <c r="G3895" s="13"/>
      <c r="H3895" s="13"/>
      <c r="I3895" s="13"/>
      <c r="J3895" s="13"/>
      <c r="K3895" s="13"/>
      <c r="L3895" s="13"/>
      <c r="M3895" s="13"/>
      <c r="N3895" s="13"/>
      <c r="O3895" s="14"/>
      <c r="P3895" s="13"/>
      <c r="Q3895" s="15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Z3895" t="s">
        <v>6095</v>
      </c>
      <c r="BA3895" t="s">
        <v>5207</v>
      </c>
      <c r="BB3895" t="s">
        <v>20573</v>
      </c>
      <c r="BC3895" t="s">
        <v>3201</v>
      </c>
      <c r="BG3895" t="s">
        <v>18792</v>
      </c>
      <c r="BH3895" t="s">
        <v>21995</v>
      </c>
    </row>
    <row r="3896" spans="1:60" x14ac:dyDescent="0.25">
      <c r="A3896" s="12"/>
      <c r="B3896" s="13"/>
      <c r="C3896" s="13"/>
      <c r="D3896" s="13"/>
      <c r="E3896" s="13"/>
      <c r="F3896" s="13"/>
      <c r="G3896" s="13"/>
      <c r="H3896" s="13"/>
      <c r="I3896" s="13"/>
      <c r="J3896" s="13"/>
      <c r="K3896" s="13"/>
      <c r="L3896" s="13"/>
      <c r="M3896" s="13"/>
      <c r="N3896" s="13"/>
      <c r="O3896" s="14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Z3896" t="s">
        <v>6096</v>
      </c>
      <c r="BA3896" t="s">
        <v>5207</v>
      </c>
      <c r="BB3896" t="s">
        <v>20573</v>
      </c>
      <c r="BC3896" t="s">
        <v>3201</v>
      </c>
      <c r="BG3896" t="s">
        <v>18793</v>
      </c>
      <c r="BH3896" t="s">
        <v>22005</v>
      </c>
    </row>
    <row r="3897" spans="1:60" x14ac:dyDescent="0.25">
      <c r="A3897" s="12"/>
      <c r="B3897" s="13"/>
      <c r="C3897" s="13"/>
      <c r="D3897" s="13"/>
      <c r="E3897" s="13"/>
      <c r="F3897" s="13"/>
      <c r="G3897" s="13"/>
      <c r="H3897" s="13"/>
      <c r="I3897" s="13"/>
      <c r="J3897" s="13"/>
      <c r="K3897" s="13"/>
      <c r="L3897" s="13"/>
      <c r="M3897" s="13"/>
      <c r="N3897" s="13"/>
      <c r="O3897" s="14"/>
      <c r="P3897" s="13"/>
      <c r="Q3897" s="15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Z3897" t="s">
        <v>6097</v>
      </c>
      <c r="BA3897" t="s">
        <v>5207</v>
      </c>
      <c r="BB3897" t="s">
        <v>20573</v>
      </c>
      <c r="BC3897" t="s">
        <v>7263</v>
      </c>
      <c r="BG3897" t="s">
        <v>18794</v>
      </c>
      <c r="BH3897" t="s">
        <v>22005</v>
      </c>
    </row>
    <row r="3898" spans="1:60" x14ac:dyDescent="0.25">
      <c r="A3898" s="16"/>
      <c r="B3898" s="6"/>
      <c r="C3898" s="6"/>
      <c r="D3898" s="6"/>
      <c r="E3898" s="6"/>
      <c r="F3898" s="6"/>
      <c r="G3898" s="6"/>
      <c r="H3898" s="6"/>
      <c r="I3898" s="6"/>
      <c r="J3898" s="6"/>
      <c r="K3898" s="6"/>
      <c r="L3898" s="6"/>
      <c r="M3898" s="6"/>
      <c r="N3898" s="6"/>
      <c r="O3898" s="10"/>
      <c r="P3898" s="6"/>
      <c r="Q3898" s="6"/>
      <c r="R3898" s="6"/>
      <c r="S3898" s="6"/>
      <c r="T3898" s="6"/>
      <c r="U3898" s="17"/>
      <c r="V3898" s="17"/>
      <c r="W3898" s="11"/>
      <c r="X3898" s="6"/>
      <c r="Y3898" s="6"/>
      <c r="Z3898" s="6"/>
      <c r="AA3898" s="6"/>
      <c r="AB3898" s="6"/>
      <c r="AZ3898" t="s">
        <v>6097</v>
      </c>
      <c r="BA3898" t="s">
        <v>5207</v>
      </c>
      <c r="BB3898" t="s">
        <v>20573</v>
      </c>
      <c r="BC3898" t="s">
        <v>7263</v>
      </c>
      <c r="BG3898" t="s">
        <v>18795</v>
      </c>
      <c r="BH3898" t="s">
        <v>22005</v>
      </c>
    </row>
    <row r="3899" spans="1:60" x14ac:dyDescent="0.25">
      <c r="A3899" s="9"/>
      <c r="B3899" s="6"/>
      <c r="C3899" s="6"/>
      <c r="D3899" s="6"/>
      <c r="E3899" s="6"/>
      <c r="F3899" s="6"/>
      <c r="G3899" s="6"/>
      <c r="H3899" s="6"/>
      <c r="I3899" s="6"/>
      <c r="J3899" s="6"/>
      <c r="K3899" s="6"/>
      <c r="L3899" s="6"/>
      <c r="M3899" s="6"/>
      <c r="N3899" s="6"/>
      <c r="O3899" s="10"/>
      <c r="P3899" s="6"/>
      <c r="Q3899" s="6"/>
      <c r="R3899" s="6"/>
      <c r="S3899" s="6"/>
      <c r="T3899" s="6"/>
      <c r="U3899" s="6"/>
      <c r="V3899" s="6"/>
      <c r="W3899" s="11"/>
      <c r="X3899" s="6"/>
      <c r="Y3899" s="6"/>
      <c r="Z3899" s="6"/>
      <c r="AA3899" s="6"/>
      <c r="AB3899" s="6"/>
      <c r="AZ3899" t="s">
        <v>6098</v>
      </c>
      <c r="BA3899" t="s">
        <v>5207</v>
      </c>
      <c r="BB3899" t="s">
        <v>20573</v>
      </c>
      <c r="BC3899" t="s">
        <v>7263</v>
      </c>
      <c r="BG3899" t="s">
        <v>18796</v>
      </c>
      <c r="BH3899" t="s">
        <v>22008</v>
      </c>
    </row>
    <row r="3900" spans="1:60" x14ac:dyDescent="0.25">
      <c r="A3900" s="9"/>
      <c r="B3900" s="6"/>
      <c r="C3900" s="6"/>
      <c r="D3900" s="6"/>
      <c r="E3900" s="6"/>
      <c r="F3900" s="6"/>
      <c r="G3900" s="6"/>
      <c r="H3900" s="6"/>
      <c r="I3900" s="6"/>
      <c r="J3900" s="6"/>
      <c r="K3900" s="6"/>
      <c r="L3900" s="6"/>
      <c r="M3900" s="6"/>
      <c r="N3900" s="6"/>
      <c r="O3900" s="10"/>
      <c r="P3900" s="6"/>
      <c r="Q3900" s="6"/>
      <c r="R3900" s="6"/>
      <c r="S3900" s="6"/>
      <c r="T3900" s="6"/>
      <c r="U3900" s="6"/>
      <c r="V3900" s="6"/>
      <c r="W3900" s="11"/>
      <c r="X3900" s="6"/>
      <c r="Y3900" s="6"/>
      <c r="Z3900" s="6"/>
      <c r="AA3900" s="6"/>
      <c r="AB3900" s="6"/>
      <c r="AZ3900" t="s">
        <v>6099</v>
      </c>
      <c r="BA3900" t="s">
        <v>5207</v>
      </c>
      <c r="BB3900" t="s">
        <v>20573</v>
      </c>
      <c r="BC3900" t="s">
        <v>7263</v>
      </c>
      <c r="BG3900" t="s">
        <v>18797</v>
      </c>
      <c r="BH3900" t="s">
        <v>22008</v>
      </c>
    </row>
    <row r="3901" spans="1:60" x14ac:dyDescent="0.25">
      <c r="A3901" s="16"/>
      <c r="B3901" s="6"/>
      <c r="C3901" s="6"/>
      <c r="D3901" s="6"/>
      <c r="E3901" s="6"/>
      <c r="F3901" s="6"/>
      <c r="G3901" s="6"/>
      <c r="H3901" s="6"/>
      <c r="I3901" s="6"/>
      <c r="J3901" s="6"/>
      <c r="K3901" s="6"/>
      <c r="L3901" s="6"/>
      <c r="M3901" s="6"/>
      <c r="N3901" s="6"/>
      <c r="O3901" s="10"/>
      <c r="P3901" s="6"/>
      <c r="Q3901" s="6"/>
      <c r="R3901" s="6"/>
      <c r="S3901" s="6"/>
      <c r="T3901" s="6"/>
      <c r="U3901" s="17"/>
      <c r="V3901" s="17"/>
      <c r="W3901" s="11"/>
      <c r="X3901" s="6"/>
      <c r="Y3901" s="6"/>
      <c r="Z3901" s="6"/>
      <c r="AA3901" s="6"/>
      <c r="AB3901" s="6"/>
      <c r="AZ3901" t="s">
        <v>6100</v>
      </c>
      <c r="BA3901" t="s">
        <v>5207</v>
      </c>
      <c r="BB3901" t="s">
        <v>20573</v>
      </c>
      <c r="BC3901" t="s">
        <v>7263</v>
      </c>
      <c r="BG3901" t="s">
        <v>18798</v>
      </c>
      <c r="BH3901" t="s">
        <v>22008</v>
      </c>
    </row>
    <row r="3902" spans="1:60" x14ac:dyDescent="0.25">
      <c r="A3902" s="16"/>
      <c r="B3902" s="6"/>
      <c r="C3902" s="6"/>
      <c r="D3902" s="6"/>
      <c r="E3902" s="6"/>
      <c r="F3902" s="6"/>
      <c r="G3902" s="6"/>
      <c r="H3902" s="6"/>
      <c r="I3902" s="6"/>
      <c r="J3902" s="6"/>
      <c r="K3902" s="6"/>
      <c r="L3902" s="6"/>
      <c r="M3902" s="6"/>
      <c r="N3902" s="6"/>
      <c r="O3902" s="10"/>
      <c r="P3902" s="6"/>
      <c r="Q3902" s="11"/>
      <c r="R3902" s="6"/>
      <c r="S3902" s="6"/>
      <c r="T3902" s="6"/>
      <c r="U3902" s="17"/>
      <c r="V3902" s="17"/>
      <c r="W3902" s="11"/>
      <c r="X3902" s="6"/>
      <c r="Y3902" s="6"/>
      <c r="Z3902" s="6"/>
      <c r="AA3902" s="6"/>
      <c r="AB3902" s="6"/>
      <c r="AZ3902" t="s">
        <v>6101</v>
      </c>
      <c r="BA3902" t="s">
        <v>5207</v>
      </c>
      <c r="BB3902" t="s">
        <v>20573</v>
      </c>
      <c r="BC3902" t="s">
        <v>3200</v>
      </c>
      <c r="BG3902" t="s">
        <v>18799</v>
      </c>
      <c r="BH3902" t="s">
        <v>22005</v>
      </c>
    </row>
    <row r="3903" spans="1:60" x14ac:dyDescent="0.25">
      <c r="A3903" s="9"/>
      <c r="B3903" s="6"/>
      <c r="C3903" s="6"/>
      <c r="D3903" s="6"/>
      <c r="E3903" s="6"/>
      <c r="F3903" s="6"/>
      <c r="G3903" s="6"/>
      <c r="H3903" s="6"/>
      <c r="I3903" s="6"/>
      <c r="J3903" s="6"/>
      <c r="K3903" s="6"/>
      <c r="L3903" s="6"/>
      <c r="M3903" s="6"/>
      <c r="N3903" s="6"/>
      <c r="O3903" s="10"/>
      <c r="P3903" s="6"/>
      <c r="Q3903" s="6"/>
      <c r="R3903" s="6"/>
      <c r="S3903" s="6"/>
      <c r="T3903" s="6"/>
      <c r="U3903" s="6"/>
      <c r="V3903" s="6"/>
      <c r="W3903" s="11"/>
      <c r="X3903" s="6"/>
      <c r="Y3903" s="6"/>
      <c r="Z3903" s="6"/>
      <c r="AA3903" s="6"/>
      <c r="AB3903" s="6"/>
      <c r="AZ3903" t="s">
        <v>6102</v>
      </c>
      <c r="BA3903" t="s">
        <v>5207</v>
      </c>
      <c r="BB3903" t="s">
        <v>20573</v>
      </c>
      <c r="BC3903" t="s">
        <v>3201</v>
      </c>
      <c r="BG3903" t="s">
        <v>18800</v>
      </c>
      <c r="BH3903" t="s">
        <v>22008</v>
      </c>
    </row>
    <row r="3904" spans="1:60" x14ac:dyDescent="0.25">
      <c r="A3904" s="9"/>
      <c r="B3904" s="6"/>
      <c r="C3904" s="6"/>
      <c r="D3904" s="6"/>
      <c r="E3904" s="6"/>
      <c r="F3904" s="6"/>
      <c r="G3904" s="6"/>
      <c r="H3904" s="6"/>
      <c r="I3904" s="6"/>
      <c r="J3904" s="6"/>
      <c r="K3904" s="6"/>
      <c r="L3904" s="6"/>
      <c r="M3904" s="6"/>
      <c r="N3904" s="6"/>
      <c r="O3904" s="10"/>
      <c r="P3904" s="6"/>
      <c r="Q3904" s="11"/>
      <c r="R3904" s="6"/>
      <c r="S3904" s="6"/>
      <c r="T3904" s="6"/>
      <c r="U3904" s="6"/>
      <c r="V3904" s="6"/>
      <c r="W3904" s="11"/>
      <c r="X3904" s="6"/>
      <c r="Y3904" s="6"/>
      <c r="Z3904" s="6"/>
      <c r="AA3904" s="6"/>
      <c r="AB3904" s="6"/>
      <c r="AZ3904" t="s">
        <v>6103</v>
      </c>
      <c r="BA3904" t="s">
        <v>5207</v>
      </c>
      <c r="BB3904" t="s">
        <v>20573</v>
      </c>
      <c r="BC3904" t="s">
        <v>3201</v>
      </c>
      <c r="BG3904" t="s">
        <v>18801</v>
      </c>
      <c r="BH3904" t="s">
        <v>22016</v>
      </c>
    </row>
    <row r="3905" spans="1:60" x14ac:dyDescent="0.25">
      <c r="A3905" s="12"/>
      <c r="B3905" s="13"/>
      <c r="C3905" s="13"/>
      <c r="D3905" s="13"/>
      <c r="E3905" s="13"/>
      <c r="F3905" s="13"/>
      <c r="G3905" s="13"/>
      <c r="H3905" s="13"/>
      <c r="I3905" s="13"/>
      <c r="J3905" s="13"/>
      <c r="K3905" s="13"/>
      <c r="L3905" s="13"/>
      <c r="M3905" s="13"/>
      <c r="N3905" s="13"/>
      <c r="O3905" s="14"/>
      <c r="P3905" s="13"/>
      <c r="Q3905" s="15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Z3905" t="s">
        <v>6104</v>
      </c>
      <c r="BA3905" t="s">
        <v>5207</v>
      </c>
      <c r="BB3905" t="s">
        <v>20573</v>
      </c>
      <c r="BC3905" t="s">
        <v>7263</v>
      </c>
      <c r="BG3905" t="s">
        <v>18802</v>
      </c>
      <c r="BH3905" t="s">
        <v>22016</v>
      </c>
    </row>
    <row r="3906" spans="1:60" x14ac:dyDescent="0.25">
      <c r="A3906" s="16"/>
      <c r="B3906" s="6"/>
      <c r="C3906" s="6"/>
      <c r="D3906" s="6"/>
      <c r="E3906" s="6"/>
      <c r="F3906" s="6"/>
      <c r="G3906" s="6"/>
      <c r="H3906" s="6"/>
      <c r="I3906" s="6"/>
      <c r="J3906" s="6"/>
      <c r="K3906" s="6"/>
      <c r="L3906" s="6"/>
      <c r="M3906" s="6"/>
      <c r="N3906" s="6"/>
      <c r="O3906" s="10"/>
      <c r="P3906" s="6"/>
      <c r="Q3906" s="6"/>
      <c r="R3906" s="6"/>
      <c r="S3906" s="6"/>
      <c r="T3906" s="6"/>
      <c r="U3906" s="17"/>
      <c r="V3906" s="17"/>
      <c r="W3906" s="11"/>
      <c r="X3906" s="6"/>
      <c r="Y3906" s="6"/>
      <c r="Z3906" s="6"/>
      <c r="AA3906" s="6"/>
      <c r="AB3906" s="6"/>
      <c r="AZ3906" t="s">
        <v>6105</v>
      </c>
      <c r="BA3906" t="s">
        <v>5207</v>
      </c>
      <c r="BB3906" t="s">
        <v>20573</v>
      </c>
      <c r="BC3906" t="s">
        <v>7263</v>
      </c>
      <c r="BG3906" t="s">
        <v>18803</v>
      </c>
      <c r="BH3906" t="s">
        <v>22006</v>
      </c>
    </row>
    <row r="3907" spans="1:60" x14ac:dyDescent="0.25">
      <c r="A3907" s="9"/>
      <c r="B3907" s="6"/>
      <c r="C3907" s="6"/>
      <c r="D3907" s="6"/>
      <c r="E3907" s="6"/>
      <c r="F3907" s="6"/>
      <c r="G3907" s="6"/>
      <c r="H3907" s="6"/>
      <c r="I3907" s="6"/>
      <c r="J3907" s="6"/>
      <c r="K3907" s="6"/>
      <c r="L3907" s="6"/>
      <c r="M3907" s="6"/>
      <c r="N3907" s="6"/>
      <c r="O3907" s="10"/>
      <c r="P3907" s="6"/>
      <c r="Q3907" s="6"/>
      <c r="R3907" s="6"/>
      <c r="S3907" s="6"/>
      <c r="T3907" s="6"/>
      <c r="U3907" s="6"/>
      <c r="V3907" s="6"/>
      <c r="W3907" s="11"/>
      <c r="X3907" s="6"/>
      <c r="Y3907" s="6"/>
      <c r="Z3907" s="6"/>
      <c r="AA3907" s="6"/>
      <c r="AB3907" s="6"/>
      <c r="AZ3907" t="s">
        <v>6106</v>
      </c>
      <c r="BA3907" t="s">
        <v>5207</v>
      </c>
      <c r="BB3907" t="s">
        <v>20573</v>
      </c>
      <c r="BC3907" t="s">
        <v>7263</v>
      </c>
      <c r="BG3907" t="s">
        <v>18804</v>
      </c>
      <c r="BH3907" t="s">
        <v>22017</v>
      </c>
    </row>
    <row r="3908" spans="1:60" x14ac:dyDescent="0.25">
      <c r="A3908" s="16"/>
      <c r="B3908" s="6"/>
      <c r="C3908" s="6"/>
      <c r="D3908" s="6"/>
      <c r="E3908" s="6"/>
      <c r="F3908" s="6"/>
      <c r="G3908" s="6"/>
      <c r="H3908" s="6"/>
      <c r="I3908" s="6"/>
      <c r="J3908" s="6"/>
      <c r="K3908" s="6"/>
      <c r="L3908" s="6"/>
      <c r="M3908" s="6"/>
      <c r="N3908" s="6"/>
      <c r="O3908" s="10"/>
      <c r="P3908" s="6"/>
      <c r="Q3908" s="6"/>
      <c r="R3908" s="6"/>
      <c r="S3908" s="6"/>
      <c r="T3908" s="6"/>
      <c r="U3908" s="17"/>
      <c r="V3908" s="17"/>
      <c r="W3908" s="11"/>
      <c r="X3908" s="6"/>
      <c r="Y3908" s="6"/>
      <c r="Z3908" s="6"/>
      <c r="AA3908" s="6"/>
      <c r="AB3908" s="6"/>
      <c r="AZ3908" t="s">
        <v>6107</v>
      </c>
      <c r="BA3908" t="s">
        <v>5207</v>
      </c>
      <c r="BB3908" t="s">
        <v>20573</v>
      </c>
      <c r="BC3908" t="s">
        <v>7263</v>
      </c>
      <c r="BG3908" t="s">
        <v>18805</v>
      </c>
      <c r="BH3908" t="s">
        <v>21993</v>
      </c>
    </row>
    <row r="3909" spans="1:60" x14ac:dyDescent="0.25">
      <c r="A3909" s="9"/>
      <c r="B3909" s="6"/>
      <c r="C3909" s="6"/>
      <c r="D3909" s="6"/>
      <c r="E3909" s="6"/>
      <c r="F3909" s="6"/>
      <c r="G3909" s="6"/>
      <c r="H3909" s="6"/>
      <c r="I3909" s="6"/>
      <c r="J3909" s="6"/>
      <c r="K3909" s="6"/>
      <c r="L3909" s="6"/>
      <c r="M3909" s="6"/>
      <c r="N3909" s="6"/>
      <c r="O3909" s="10"/>
      <c r="P3909" s="6"/>
      <c r="Q3909" s="11"/>
      <c r="R3909" s="6"/>
      <c r="S3909" s="6"/>
      <c r="T3909" s="6"/>
      <c r="U3909" s="6"/>
      <c r="V3909" s="6"/>
      <c r="W3909" s="11"/>
      <c r="X3909" s="6"/>
      <c r="Y3909" s="6"/>
      <c r="Z3909" s="6"/>
      <c r="AA3909" s="6"/>
      <c r="AB3909" s="6"/>
      <c r="AZ3909" t="s">
        <v>6108</v>
      </c>
      <c r="BA3909" t="s">
        <v>5207</v>
      </c>
      <c r="BB3909" t="s">
        <v>20573</v>
      </c>
      <c r="BC3909" t="s">
        <v>7263</v>
      </c>
      <c r="BG3909" t="s">
        <v>18806</v>
      </c>
      <c r="BH3909" t="s">
        <v>21992</v>
      </c>
    </row>
    <row r="3910" spans="1:60" x14ac:dyDescent="0.25">
      <c r="A3910" s="16"/>
      <c r="B3910" s="13"/>
      <c r="C3910" s="13"/>
      <c r="D3910" s="13"/>
      <c r="E3910" s="13"/>
      <c r="F3910" s="13"/>
      <c r="G3910" s="13"/>
      <c r="H3910" s="13"/>
      <c r="I3910" s="13"/>
      <c r="J3910" s="13"/>
      <c r="K3910" s="13"/>
      <c r="L3910" s="13"/>
      <c r="M3910" s="13"/>
      <c r="N3910" s="13"/>
      <c r="O3910" s="14"/>
      <c r="P3910" s="13"/>
      <c r="Q3910" s="13"/>
      <c r="R3910" s="13"/>
      <c r="S3910" s="13"/>
      <c r="T3910" s="13"/>
      <c r="U3910" s="17"/>
      <c r="V3910" s="17"/>
      <c r="W3910" s="13"/>
      <c r="X3910" s="13"/>
      <c r="Y3910" s="13"/>
      <c r="Z3910" s="13"/>
      <c r="AA3910" s="13"/>
      <c r="AB3910" s="13"/>
      <c r="AZ3910" t="s">
        <v>6109</v>
      </c>
      <c r="BA3910" t="s">
        <v>5207</v>
      </c>
      <c r="BB3910" t="s">
        <v>20573</v>
      </c>
      <c r="BC3910" t="s">
        <v>3200</v>
      </c>
      <c r="BG3910" t="s">
        <v>18807</v>
      </c>
      <c r="BH3910" t="s">
        <v>22017</v>
      </c>
    </row>
    <row r="3911" spans="1:60" x14ac:dyDescent="0.25">
      <c r="A3911" s="16"/>
      <c r="B3911" s="13"/>
      <c r="C3911" s="13"/>
      <c r="D3911" s="13"/>
      <c r="E3911" s="13"/>
      <c r="F3911" s="13"/>
      <c r="G3911" s="13"/>
      <c r="H3911" s="13"/>
      <c r="I3911" s="13"/>
      <c r="J3911" s="13"/>
      <c r="K3911" s="13"/>
      <c r="L3911" s="13"/>
      <c r="M3911" s="13"/>
      <c r="N3911" s="13"/>
      <c r="O3911" s="14"/>
      <c r="P3911" s="13"/>
      <c r="Q3911" s="15"/>
      <c r="R3911" s="13"/>
      <c r="S3911" s="13"/>
      <c r="T3911" s="13"/>
      <c r="U3911" s="17"/>
      <c r="V3911" s="17"/>
      <c r="W3911" s="13"/>
      <c r="X3911" s="13"/>
      <c r="Y3911" s="13"/>
      <c r="Z3911" s="13"/>
      <c r="AA3911" s="13"/>
      <c r="AB3911" s="13"/>
      <c r="AZ3911" t="s">
        <v>6110</v>
      </c>
      <c r="BA3911" t="s">
        <v>5207</v>
      </c>
      <c r="BB3911" t="s">
        <v>20573</v>
      </c>
      <c r="BC3911" t="s">
        <v>3200</v>
      </c>
      <c r="BG3911" t="s">
        <v>18808</v>
      </c>
      <c r="BH3911" t="s">
        <v>22018</v>
      </c>
    </row>
    <row r="3912" spans="1:60" x14ac:dyDescent="0.25">
      <c r="A3912" s="12"/>
      <c r="B3912" s="13"/>
      <c r="C3912" s="13"/>
      <c r="D3912" s="13"/>
      <c r="E3912" s="13"/>
      <c r="F3912" s="13"/>
      <c r="G3912" s="13"/>
      <c r="H3912" s="13"/>
      <c r="I3912" s="13"/>
      <c r="J3912" s="13"/>
      <c r="K3912" s="13"/>
      <c r="L3912" s="13"/>
      <c r="M3912" s="13"/>
      <c r="N3912" s="13"/>
      <c r="O3912" s="14"/>
      <c r="P3912" s="13"/>
      <c r="Q3912" s="15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Z3912" t="s">
        <v>6111</v>
      </c>
      <c r="BA3912" t="s">
        <v>5207</v>
      </c>
      <c r="BB3912" t="s">
        <v>20573</v>
      </c>
      <c r="BC3912" t="s">
        <v>3200</v>
      </c>
      <c r="BG3912" t="s">
        <v>18809</v>
      </c>
      <c r="BH3912" t="s">
        <v>22002</v>
      </c>
    </row>
    <row r="3913" spans="1:60" x14ac:dyDescent="0.25">
      <c r="A3913" s="9"/>
      <c r="B3913" s="6"/>
      <c r="C3913" s="6"/>
      <c r="D3913" s="6"/>
      <c r="E3913" s="6"/>
      <c r="F3913" s="6"/>
      <c r="G3913" s="6"/>
      <c r="H3913" s="6"/>
      <c r="I3913" s="6"/>
      <c r="J3913" s="6"/>
      <c r="K3913" s="6"/>
      <c r="L3913" s="6"/>
      <c r="M3913" s="6"/>
      <c r="N3913" s="6"/>
      <c r="O3913" s="10"/>
      <c r="P3913" s="6"/>
      <c r="Q3913" s="6"/>
      <c r="R3913" s="6"/>
      <c r="S3913" s="6"/>
      <c r="T3913" s="6"/>
      <c r="U3913" s="6"/>
      <c r="V3913" s="6"/>
      <c r="W3913" s="11"/>
      <c r="X3913" s="6"/>
      <c r="Y3913" s="6"/>
      <c r="Z3913" s="6"/>
      <c r="AA3913" s="6"/>
      <c r="AB3913" s="6"/>
      <c r="AZ3913" t="s">
        <v>6112</v>
      </c>
      <c r="BA3913" t="s">
        <v>5207</v>
      </c>
      <c r="BB3913" t="s">
        <v>20573</v>
      </c>
      <c r="BC3913" t="s">
        <v>3201</v>
      </c>
      <c r="BG3913" t="s">
        <v>18810</v>
      </c>
      <c r="BH3913" t="s">
        <v>22011</v>
      </c>
    </row>
    <row r="3914" spans="1:60" x14ac:dyDescent="0.25">
      <c r="A3914" s="16"/>
      <c r="B3914" s="6"/>
      <c r="C3914" s="6"/>
      <c r="D3914" s="6"/>
      <c r="E3914" s="6"/>
      <c r="F3914" s="6"/>
      <c r="G3914" s="6"/>
      <c r="H3914" s="6"/>
      <c r="I3914" s="6"/>
      <c r="J3914" s="6"/>
      <c r="K3914" s="6"/>
      <c r="L3914" s="6"/>
      <c r="M3914" s="6"/>
      <c r="N3914" s="6"/>
      <c r="O3914" s="10"/>
      <c r="P3914" s="6"/>
      <c r="Q3914" s="6"/>
      <c r="R3914" s="6"/>
      <c r="S3914" s="6"/>
      <c r="T3914" s="6"/>
      <c r="U3914" s="17"/>
      <c r="V3914" s="17"/>
      <c r="W3914" s="11"/>
      <c r="X3914" s="6"/>
      <c r="Y3914" s="6"/>
      <c r="Z3914" s="6"/>
      <c r="AA3914" s="6"/>
      <c r="AB3914" s="6"/>
      <c r="AZ3914" t="s">
        <v>6113</v>
      </c>
      <c r="BA3914" t="s">
        <v>5207</v>
      </c>
      <c r="BB3914" t="s">
        <v>20573</v>
      </c>
      <c r="BC3914" t="s">
        <v>3201</v>
      </c>
      <c r="BG3914" t="s">
        <v>18811</v>
      </c>
      <c r="BH3914" t="s">
        <v>22019</v>
      </c>
    </row>
    <row r="3915" spans="1:60" x14ac:dyDescent="0.25">
      <c r="A3915" s="9"/>
      <c r="B3915" s="6"/>
      <c r="C3915" s="6"/>
      <c r="D3915" s="6"/>
      <c r="E3915" s="6"/>
      <c r="F3915" s="6"/>
      <c r="G3915" s="6"/>
      <c r="H3915" s="6"/>
      <c r="I3915" s="6"/>
      <c r="J3915" s="6"/>
      <c r="K3915" s="6"/>
      <c r="L3915" s="6"/>
      <c r="M3915" s="6"/>
      <c r="N3915" s="6"/>
      <c r="O3915" s="10"/>
      <c r="P3915" s="6"/>
      <c r="Q3915" s="6"/>
      <c r="R3915" s="6"/>
      <c r="S3915" s="6"/>
      <c r="T3915" s="6"/>
      <c r="U3915" s="6"/>
      <c r="V3915" s="6"/>
      <c r="W3915" s="11"/>
      <c r="X3915" s="6"/>
      <c r="Y3915" s="6"/>
      <c r="Z3915" s="6"/>
      <c r="AA3915" s="6"/>
      <c r="AB3915" s="6"/>
      <c r="AZ3915" t="s">
        <v>6114</v>
      </c>
      <c r="BA3915" t="s">
        <v>5207</v>
      </c>
      <c r="BB3915" t="s">
        <v>20573</v>
      </c>
      <c r="BC3915" t="s">
        <v>3201</v>
      </c>
      <c r="BG3915" t="s">
        <v>18812</v>
      </c>
      <c r="BH3915" t="s">
        <v>22014</v>
      </c>
    </row>
    <row r="3916" spans="1:60" x14ac:dyDescent="0.25">
      <c r="A3916" s="9"/>
      <c r="B3916" s="6"/>
      <c r="C3916" s="6"/>
      <c r="D3916" s="6"/>
      <c r="E3916" s="6"/>
      <c r="F3916" s="6"/>
      <c r="G3916" s="6"/>
      <c r="H3916" s="6"/>
      <c r="I3916" s="6"/>
      <c r="J3916" s="6"/>
      <c r="K3916" s="6"/>
      <c r="L3916" s="6"/>
      <c r="M3916" s="6"/>
      <c r="N3916" s="6"/>
      <c r="O3916" s="10"/>
      <c r="P3916" s="6"/>
      <c r="Q3916" s="11"/>
      <c r="R3916" s="6"/>
      <c r="S3916" s="6"/>
      <c r="T3916" s="6"/>
      <c r="U3916" s="6"/>
      <c r="V3916" s="6"/>
      <c r="W3916" s="11"/>
      <c r="X3916" s="6"/>
      <c r="Y3916" s="6"/>
      <c r="Z3916" s="6"/>
      <c r="AA3916" s="6"/>
      <c r="AB3916" s="6"/>
      <c r="AZ3916" t="s">
        <v>6115</v>
      </c>
      <c r="BA3916" t="s">
        <v>5207</v>
      </c>
      <c r="BB3916" t="s">
        <v>20573</v>
      </c>
      <c r="BC3916" t="s">
        <v>3201</v>
      </c>
      <c r="BG3916" t="s">
        <v>18813</v>
      </c>
      <c r="BH3916" t="s">
        <v>22020</v>
      </c>
    </row>
    <row r="3917" spans="1:60" x14ac:dyDescent="0.25">
      <c r="A3917" s="9"/>
      <c r="B3917" s="6"/>
      <c r="C3917" s="6"/>
      <c r="D3917" s="6"/>
      <c r="E3917" s="6"/>
      <c r="F3917" s="6"/>
      <c r="G3917" s="6"/>
      <c r="H3917" s="6"/>
      <c r="I3917" s="6"/>
      <c r="J3917" s="6"/>
      <c r="K3917" s="6"/>
      <c r="L3917" s="6"/>
      <c r="M3917" s="6"/>
      <c r="N3917" s="6"/>
      <c r="O3917" s="10"/>
      <c r="P3917" s="6"/>
      <c r="Q3917" s="6"/>
      <c r="R3917" s="6"/>
      <c r="S3917" s="6"/>
      <c r="T3917" s="6"/>
      <c r="U3917" s="6"/>
      <c r="V3917" s="6"/>
      <c r="W3917" s="11"/>
      <c r="X3917" s="6"/>
      <c r="Y3917" s="6"/>
      <c r="Z3917" s="6"/>
      <c r="AA3917" s="6"/>
      <c r="AB3917" s="6"/>
      <c r="AZ3917" t="s">
        <v>6116</v>
      </c>
      <c r="BA3917" t="s">
        <v>5207</v>
      </c>
      <c r="BB3917" t="s">
        <v>20573</v>
      </c>
      <c r="BC3917" t="s">
        <v>3201</v>
      </c>
      <c r="BG3917" t="s">
        <v>18814</v>
      </c>
      <c r="BH3917" t="s">
        <v>22021</v>
      </c>
    </row>
    <row r="3918" spans="1:60" x14ac:dyDescent="0.25">
      <c r="A3918" s="9"/>
      <c r="B3918" s="6"/>
      <c r="C3918" s="6"/>
      <c r="D3918" s="6"/>
      <c r="E3918" s="6"/>
      <c r="F3918" s="6"/>
      <c r="G3918" s="6"/>
      <c r="H3918" s="6"/>
      <c r="I3918" s="6"/>
      <c r="J3918" s="6"/>
      <c r="K3918" s="6"/>
      <c r="L3918" s="6"/>
      <c r="M3918" s="6"/>
      <c r="N3918" s="6"/>
      <c r="O3918" s="10"/>
      <c r="P3918" s="6"/>
      <c r="Q3918" s="6"/>
      <c r="R3918" s="6"/>
      <c r="S3918" s="6"/>
      <c r="T3918" s="6"/>
      <c r="U3918" s="6"/>
      <c r="V3918" s="6"/>
      <c r="W3918" s="11"/>
      <c r="X3918" s="6"/>
      <c r="Y3918" s="6"/>
      <c r="Z3918" s="6"/>
      <c r="AA3918" s="6"/>
      <c r="AB3918" s="6"/>
      <c r="AZ3918" t="s">
        <v>6117</v>
      </c>
      <c r="BA3918" t="s">
        <v>5207</v>
      </c>
      <c r="BB3918" t="s">
        <v>20573</v>
      </c>
      <c r="BC3918" t="s">
        <v>3201</v>
      </c>
      <c r="BG3918" t="s">
        <v>18815</v>
      </c>
      <c r="BH3918" t="s">
        <v>22022</v>
      </c>
    </row>
    <row r="3919" spans="1:60" x14ac:dyDescent="0.25">
      <c r="A3919" s="16"/>
      <c r="B3919" s="6"/>
      <c r="C3919" s="6"/>
      <c r="D3919" s="6"/>
      <c r="E3919" s="6"/>
      <c r="F3919" s="6"/>
      <c r="G3919" s="6"/>
      <c r="H3919" s="6"/>
      <c r="I3919" s="6"/>
      <c r="J3919" s="6"/>
      <c r="K3919" s="6"/>
      <c r="L3919" s="6"/>
      <c r="M3919" s="6"/>
      <c r="N3919" s="6"/>
      <c r="O3919" s="10"/>
      <c r="P3919" s="6"/>
      <c r="Q3919" s="6"/>
      <c r="R3919" s="6"/>
      <c r="S3919" s="6"/>
      <c r="T3919" s="6"/>
      <c r="U3919" s="17"/>
      <c r="V3919" s="17"/>
      <c r="W3919" s="11"/>
      <c r="X3919" s="6"/>
      <c r="Y3919" s="6"/>
      <c r="Z3919" s="6"/>
      <c r="AA3919" s="6"/>
      <c r="AB3919" s="6"/>
      <c r="AZ3919" t="s">
        <v>6118</v>
      </c>
      <c r="BA3919" t="s">
        <v>5207</v>
      </c>
      <c r="BB3919" t="s">
        <v>20573</v>
      </c>
      <c r="BC3919" t="s">
        <v>7263</v>
      </c>
      <c r="BG3919" t="s">
        <v>18816</v>
      </c>
      <c r="BH3919" t="s">
        <v>22018</v>
      </c>
    </row>
    <row r="3920" spans="1:60" x14ac:dyDescent="0.25">
      <c r="A3920" s="16"/>
      <c r="B3920" s="6"/>
      <c r="C3920" s="6"/>
      <c r="D3920" s="6"/>
      <c r="E3920" s="6"/>
      <c r="F3920" s="6"/>
      <c r="G3920" s="6"/>
      <c r="H3920" s="6"/>
      <c r="I3920" s="6"/>
      <c r="J3920" s="6"/>
      <c r="K3920" s="6"/>
      <c r="L3920" s="6"/>
      <c r="M3920" s="6"/>
      <c r="N3920" s="6"/>
      <c r="O3920" s="10"/>
      <c r="P3920" s="6"/>
      <c r="Q3920" s="6"/>
      <c r="R3920" s="6"/>
      <c r="S3920" s="6"/>
      <c r="T3920" s="6"/>
      <c r="U3920" s="17"/>
      <c r="V3920" s="17"/>
      <c r="W3920" s="11"/>
      <c r="X3920" s="6"/>
      <c r="Y3920" s="6"/>
      <c r="Z3920" s="6"/>
      <c r="AA3920" s="6"/>
      <c r="AB3920" s="6"/>
      <c r="AZ3920" t="s">
        <v>6119</v>
      </c>
      <c r="BA3920" t="s">
        <v>5207</v>
      </c>
      <c r="BB3920" t="s">
        <v>20573</v>
      </c>
      <c r="BC3920" t="s">
        <v>7263</v>
      </c>
      <c r="BG3920" t="s">
        <v>18817</v>
      </c>
      <c r="BH3920" t="s">
        <v>22008</v>
      </c>
    </row>
    <row r="3921" spans="1:60" x14ac:dyDescent="0.25">
      <c r="A3921" s="12"/>
      <c r="B3921" s="13"/>
      <c r="C3921" s="13"/>
      <c r="D3921" s="1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4"/>
      <c r="P3921" s="13"/>
      <c r="Q3921" s="15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Z3921" t="s">
        <v>6120</v>
      </c>
      <c r="BA3921" t="s">
        <v>5207</v>
      </c>
      <c r="BB3921" t="s">
        <v>20573</v>
      </c>
      <c r="BC3921" t="s">
        <v>7263</v>
      </c>
      <c r="BG3921" t="s">
        <v>18818</v>
      </c>
      <c r="BH3921" t="s">
        <v>22006</v>
      </c>
    </row>
    <row r="3922" spans="1:60" x14ac:dyDescent="0.25">
      <c r="A3922" s="16"/>
      <c r="B3922" s="13"/>
      <c r="C3922" s="13"/>
      <c r="D3922" s="13"/>
      <c r="E3922" s="13"/>
      <c r="F3922" s="13"/>
      <c r="G3922" s="13"/>
      <c r="H3922" s="13"/>
      <c r="I3922" s="13"/>
      <c r="J3922" s="13"/>
      <c r="K3922" s="13"/>
      <c r="L3922" s="13"/>
      <c r="M3922" s="13"/>
      <c r="N3922" s="13"/>
      <c r="O3922" s="14"/>
      <c r="P3922" s="13"/>
      <c r="Q3922" s="15"/>
      <c r="R3922" s="13"/>
      <c r="S3922" s="13"/>
      <c r="T3922" s="13"/>
      <c r="U3922" s="17"/>
      <c r="V3922" s="17"/>
      <c r="W3922" s="13"/>
      <c r="X3922" s="13"/>
      <c r="Y3922" s="13"/>
      <c r="Z3922" s="13"/>
      <c r="AA3922" s="13"/>
      <c r="AB3922" s="13"/>
      <c r="AZ3922" t="s">
        <v>6121</v>
      </c>
      <c r="BA3922" t="s">
        <v>5207</v>
      </c>
      <c r="BB3922" t="s">
        <v>20573</v>
      </c>
      <c r="BC3922" t="s">
        <v>3200</v>
      </c>
      <c r="BG3922" t="s">
        <v>18819</v>
      </c>
      <c r="BH3922" t="s">
        <v>21994</v>
      </c>
    </row>
    <row r="3923" spans="1:60" x14ac:dyDescent="0.25">
      <c r="A3923" s="9"/>
      <c r="B3923" s="6"/>
      <c r="C3923" s="6"/>
      <c r="D3923" s="6"/>
      <c r="E3923" s="6"/>
      <c r="F3923" s="6"/>
      <c r="G3923" s="6"/>
      <c r="H3923" s="6"/>
      <c r="I3923" s="6"/>
      <c r="J3923" s="6"/>
      <c r="K3923" s="6"/>
      <c r="L3923" s="6"/>
      <c r="M3923" s="6"/>
      <c r="N3923" s="6"/>
      <c r="O3923" s="10"/>
      <c r="P3923" s="6"/>
      <c r="Q3923" s="6"/>
      <c r="R3923" s="6"/>
      <c r="S3923" s="6"/>
      <c r="T3923" s="6"/>
      <c r="U3923" s="6"/>
      <c r="V3923" s="6"/>
      <c r="W3923" s="11"/>
      <c r="X3923" s="6"/>
      <c r="Y3923" s="6"/>
      <c r="Z3923" s="6"/>
      <c r="AA3923" s="6"/>
      <c r="AB3923" s="6"/>
      <c r="AZ3923" t="s">
        <v>6122</v>
      </c>
      <c r="BA3923" t="s">
        <v>5207</v>
      </c>
      <c r="BB3923" t="s">
        <v>20573</v>
      </c>
      <c r="BC3923" t="s">
        <v>3201</v>
      </c>
      <c r="BG3923" t="s">
        <v>18820</v>
      </c>
      <c r="BH3923" t="s">
        <v>22017</v>
      </c>
    </row>
    <row r="3924" spans="1:60" x14ac:dyDescent="0.25">
      <c r="A3924" s="16"/>
      <c r="B3924" s="6"/>
      <c r="C3924" s="6"/>
      <c r="D3924" s="6"/>
      <c r="E3924" s="6"/>
      <c r="F3924" s="6"/>
      <c r="G3924" s="6"/>
      <c r="H3924" s="6"/>
      <c r="I3924" s="6"/>
      <c r="J3924" s="6"/>
      <c r="K3924" s="6"/>
      <c r="L3924" s="6"/>
      <c r="M3924" s="6"/>
      <c r="N3924" s="6"/>
      <c r="O3924" s="10"/>
      <c r="P3924" s="6"/>
      <c r="Q3924" s="6"/>
      <c r="R3924" s="6"/>
      <c r="S3924" s="6"/>
      <c r="T3924" s="6"/>
      <c r="U3924" s="17"/>
      <c r="V3924" s="17"/>
      <c r="W3924" s="11"/>
      <c r="X3924" s="6"/>
      <c r="Y3924" s="6"/>
      <c r="Z3924" s="6"/>
      <c r="AA3924" s="6"/>
      <c r="AB3924" s="6"/>
      <c r="AZ3924" t="s">
        <v>6123</v>
      </c>
      <c r="BA3924" t="s">
        <v>5207</v>
      </c>
      <c r="BB3924" t="s">
        <v>20573</v>
      </c>
      <c r="BC3924" t="s">
        <v>3201</v>
      </c>
      <c r="BG3924" t="s">
        <v>18821</v>
      </c>
      <c r="BH3924" t="s">
        <v>21995</v>
      </c>
    </row>
    <row r="3925" spans="1:60" x14ac:dyDescent="0.25">
      <c r="A3925" s="9"/>
      <c r="B3925" s="6"/>
      <c r="C3925" s="6"/>
      <c r="D3925" s="6"/>
      <c r="E3925" s="6"/>
      <c r="F3925" s="6"/>
      <c r="G3925" s="6"/>
      <c r="H3925" s="6"/>
      <c r="I3925" s="6"/>
      <c r="J3925" s="6"/>
      <c r="K3925" s="6"/>
      <c r="L3925" s="6"/>
      <c r="M3925" s="6"/>
      <c r="N3925" s="6"/>
      <c r="O3925" s="10"/>
      <c r="P3925" s="6"/>
      <c r="Q3925" s="6"/>
      <c r="R3925" s="6"/>
      <c r="S3925" s="6"/>
      <c r="T3925" s="6"/>
      <c r="U3925" s="6"/>
      <c r="V3925" s="6"/>
      <c r="W3925" s="11"/>
      <c r="X3925" s="6"/>
      <c r="Y3925" s="6"/>
      <c r="Z3925" s="6"/>
      <c r="AA3925" s="6"/>
      <c r="AB3925" s="6"/>
      <c r="AZ3925" t="s">
        <v>6124</v>
      </c>
      <c r="BA3925" t="s">
        <v>5207</v>
      </c>
      <c r="BB3925" t="s">
        <v>20573</v>
      </c>
      <c r="BC3925" t="s">
        <v>3201</v>
      </c>
      <c r="BG3925" t="s">
        <v>18822</v>
      </c>
      <c r="BH3925" t="s">
        <v>22023</v>
      </c>
    </row>
    <row r="3926" spans="1:60" x14ac:dyDescent="0.25">
      <c r="A3926" s="9"/>
      <c r="B3926" s="6"/>
      <c r="C3926" s="6"/>
      <c r="D3926" s="6"/>
      <c r="E3926" s="6"/>
      <c r="F3926" s="6"/>
      <c r="G3926" s="6"/>
      <c r="H3926" s="6"/>
      <c r="I3926" s="6"/>
      <c r="J3926" s="6"/>
      <c r="K3926" s="6"/>
      <c r="L3926" s="6"/>
      <c r="M3926" s="6"/>
      <c r="N3926" s="6"/>
      <c r="O3926" s="10"/>
      <c r="P3926" s="6"/>
      <c r="Q3926" s="11"/>
      <c r="R3926" s="6"/>
      <c r="S3926" s="6"/>
      <c r="T3926" s="6"/>
      <c r="U3926" s="6"/>
      <c r="V3926" s="6"/>
      <c r="W3926" s="11"/>
      <c r="X3926" s="6"/>
      <c r="Y3926" s="6"/>
      <c r="Z3926" s="6"/>
      <c r="AA3926" s="6"/>
      <c r="AB3926" s="6"/>
      <c r="AZ3926" t="s">
        <v>6125</v>
      </c>
      <c r="BA3926" t="s">
        <v>5207</v>
      </c>
      <c r="BB3926" t="s">
        <v>20573</v>
      </c>
      <c r="BC3926" t="s">
        <v>3201</v>
      </c>
      <c r="BG3926" t="s">
        <v>18823</v>
      </c>
      <c r="BH3926" t="s">
        <v>22008</v>
      </c>
    </row>
    <row r="3927" spans="1:60" x14ac:dyDescent="0.25">
      <c r="A3927" s="16"/>
      <c r="B3927" s="6"/>
      <c r="C3927" s="6"/>
      <c r="D3927" s="6"/>
      <c r="E3927" s="6"/>
      <c r="F3927" s="6"/>
      <c r="G3927" s="6"/>
      <c r="H3927" s="6"/>
      <c r="I3927" s="6"/>
      <c r="J3927" s="6"/>
      <c r="K3927" s="6"/>
      <c r="L3927" s="6"/>
      <c r="M3927" s="6"/>
      <c r="N3927" s="6"/>
      <c r="O3927" s="10"/>
      <c r="P3927" s="6"/>
      <c r="Q3927" s="6"/>
      <c r="R3927" s="6"/>
      <c r="S3927" s="6"/>
      <c r="T3927" s="6"/>
      <c r="U3927" s="17"/>
      <c r="V3927" s="17"/>
      <c r="W3927" s="11"/>
      <c r="X3927" s="6"/>
      <c r="Y3927" s="6"/>
      <c r="Z3927" s="6"/>
      <c r="AA3927" s="6"/>
      <c r="AB3927" s="6"/>
      <c r="AZ3927" t="s">
        <v>6126</v>
      </c>
      <c r="BA3927" t="s">
        <v>5207</v>
      </c>
      <c r="BB3927" t="s">
        <v>20573</v>
      </c>
      <c r="BC3927" t="s">
        <v>3201</v>
      </c>
      <c r="BG3927" t="s">
        <v>18824</v>
      </c>
      <c r="BH3927" t="s">
        <v>22005</v>
      </c>
    </row>
    <row r="3928" spans="1:60" x14ac:dyDescent="0.25">
      <c r="A3928" s="9"/>
      <c r="B3928" s="6"/>
      <c r="C3928" s="6"/>
      <c r="D3928" s="6"/>
      <c r="E3928" s="6"/>
      <c r="F3928" s="6"/>
      <c r="G3928" s="6"/>
      <c r="H3928" s="6"/>
      <c r="I3928" s="6"/>
      <c r="J3928" s="6"/>
      <c r="K3928" s="6"/>
      <c r="L3928" s="6"/>
      <c r="M3928" s="6"/>
      <c r="N3928" s="6"/>
      <c r="O3928" s="10"/>
      <c r="P3928" s="6"/>
      <c r="Q3928" s="6"/>
      <c r="R3928" s="6"/>
      <c r="S3928" s="6"/>
      <c r="T3928" s="6"/>
      <c r="U3928" s="6"/>
      <c r="V3928" s="6"/>
      <c r="W3928" s="11"/>
      <c r="X3928" s="6"/>
      <c r="Y3928" s="6"/>
      <c r="Z3928" s="6"/>
      <c r="AA3928" s="6"/>
      <c r="AB3928" s="6"/>
      <c r="AZ3928" t="s">
        <v>6127</v>
      </c>
      <c r="BA3928" t="s">
        <v>5207</v>
      </c>
      <c r="BB3928" t="s">
        <v>20573</v>
      </c>
      <c r="BC3928" t="s">
        <v>3201</v>
      </c>
      <c r="BG3928" t="s">
        <v>18825</v>
      </c>
      <c r="BH3928" t="s">
        <v>22024</v>
      </c>
    </row>
    <row r="3929" spans="1:60" x14ac:dyDescent="0.25">
      <c r="A3929" s="16"/>
      <c r="B3929" s="6"/>
      <c r="C3929" s="6"/>
      <c r="D3929" s="6"/>
      <c r="E3929" s="6"/>
      <c r="F3929" s="6"/>
      <c r="G3929" s="6"/>
      <c r="H3929" s="6"/>
      <c r="I3929" s="6"/>
      <c r="J3929" s="6"/>
      <c r="K3929" s="6"/>
      <c r="L3929" s="6"/>
      <c r="M3929" s="6"/>
      <c r="N3929" s="6"/>
      <c r="O3929" s="10"/>
      <c r="P3929" s="6"/>
      <c r="Q3929" s="6"/>
      <c r="R3929" s="6"/>
      <c r="S3929" s="6"/>
      <c r="T3929" s="6"/>
      <c r="U3929" s="17"/>
      <c r="V3929" s="17"/>
      <c r="W3929" s="11"/>
      <c r="X3929" s="6"/>
      <c r="Y3929" s="6"/>
      <c r="Z3929" s="6"/>
      <c r="AA3929" s="6"/>
      <c r="AB3929" s="6"/>
      <c r="AZ3929" t="s">
        <v>6128</v>
      </c>
      <c r="BA3929" t="s">
        <v>5207</v>
      </c>
      <c r="BB3929" t="s">
        <v>20573</v>
      </c>
      <c r="BC3929" t="s">
        <v>7263</v>
      </c>
      <c r="BG3929" t="s">
        <v>18826</v>
      </c>
      <c r="BH3929" t="s">
        <v>22024</v>
      </c>
    </row>
    <row r="3930" spans="1:60" x14ac:dyDescent="0.25">
      <c r="A3930" s="16"/>
      <c r="B3930" s="6"/>
      <c r="C3930" s="6"/>
      <c r="D3930" s="6"/>
      <c r="E3930" s="6"/>
      <c r="F3930" s="6"/>
      <c r="G3930" s="6"/>
      <c r="H3930" s="6"/>
      <c r="I3930" s="6"/>
      <c r="J3930" s="6"/>
      <c r="K3930" s="6"/>
      <c r="L3930" s="6"/>
      <c r="M3930" s="6"/>
      <c r="N3930" s="6"/>
      <c r="O3930" s="10"/>
      <c r="P3930" s="6"/>
      <c r="Q3930" s="6"/>
      <c r="R3930" s="6"/>
      <c r="S3930" s="6"/>
      <c r="T3930" s="6"/>
      <c r="U3930" s="17"/>
      <c r="V3930" s="17"/>
      <c r="W3930" s="11"/>
      <c r="X3930" s="6"/>
      <c r="Y3930" s="6"/>
      <c r="Z3930" s="6"/>
      <c r="AA3930" s="6"/>
      <c r="AB3930" s="6"/>
      <c r="AZ3930" t="s">
        <v>6129</v>
      </c>
      <c r="BA3930" t="s">
        <v>5207</v>
      </c>
      <c r="BB3930" t="s">
        <v>20573</v>
      </c>
      <c r="BC3930" t="s">
        <v>7263</v>
      </c>
      <c r="BG3930" t="s">
        <v>18827</v>
      </c>
      <c r="BH3930" t="s">
        <v>21995</v>
      </c>
    </row>
    <row r="3931" spans="1:60" x14ac:dyDescent="0.25">
      <c r="A3931" s="9"/>
      <c r="B3931" s="6"/>
      <c r="C3931" s="6"/>
      <c r="D3931" s="6"/>
      <c r="E3931" s="6"/>
      <c r="F3931" s="6"/>
      <c r="G3931" s="6"/>
      <c r="H3931" s="6"/>
      <c r="I3931" s="6"/>
      <c r="J3931" s="6"/>
      <c r="K3931" s="6"/>
      <c r="L3931" s="6"/>
      <c r="M3931" s="6"/>
      <c r="N3931" s="6"/>
      <c r="O3931" s="10"/>
      <c r="P3931" s="6"/>
      <c r="Q3931" s="11"/>
      <c r="R3931" s="6"/>
      <c r="S3931" s="6"/>
      <c r="T3931" s="6"/>
      <c r="U3931" s="6"/>
      <c r="V3931" s="6"/>
      <c r="W3931" s="11"/>
      <c r="X3931" s="6"/>
      <c r="Y3931" s="6"/>
      <c r="Z3931" s="6"/>
      <c r="AA3931" s="6"/>
      <c r="AB3931" s="6"/>
      <c r="AZ3931" t="s">
        <v>6130</v>
      </c>
      <c r="BA3931" t="s">
        <v>5207</v>
      </c>
      <c r="BB3931" t="s">
        <v>20573</v>
      </c>
      <c r="BC3931" t="s">
        <v>7263</v>
      </c>
      <c r="BG3931" t="s">
        <v>18828</v>
      </c>
      <c r="BH3931" t="s">
        <v>22005</v>
      </c>
    </row>
    <row r="3932" spans="1:60" x14ac:dyDescent="0.25">
      <c r="A3932" s="9"/>
      <c r="B3932" s="6"/>
      <c r="C3932" s="6"/>
      <c r="D3932" s="6"/>
      <c r="E3932" s="6"/>
      <c r="F3932" s="6"/>
      <c r="G3932" s="6"/>
      <c r="H3932" s="6"/>
      <c r="I3932" s="6"/>
      <c r="J3932" s="6"/>
      <c r="K3932" s="6"/>
      <c r="L3932" s="6"/>
      <c r="M3932" s="6"/>
      <c r="N3932" s="6"/>
      <c r="O3932" s="10"/>
      <c r="P3932" s="6"/>
      <c r="Q3932" s="6"/>
      <c r="R3932" s="6"/>
      <c r="S3932" s="6"/>
      <c r="T3932" s="6"/>
      <c r="U3932" s="6"/>
      <c r="V3932" s="6"/>
      <c r="W3932" s="11"/>
      <c r="X3932" s="6"/>
      <c r="Y3932" s="6"/>
      <c r="Z3932" s="6"/>
      <c r="AA3932" s="6"/>
      <c r="AB3932" s="6"/>
      <c r="AZ3932" t="s">
        <v>6131</v>
      </c>
      <c r="BA3932" t="s">
        <v>5207</v>
      </c>
      <c r="BB3932" t="s">
        <v>20573</v>
      </c>
      <c r="BC3932" t="s">
        <v>3201</v>
      </c>
      <c r="BG3932" t="s">
        <v>18829</v>
      </c>
      <c r="BH3932" t="s">
        <v>21995</v>
      </c>
    </row>
    <row r="3933" spans="1:60" x14ac:dyDescent="0.25">
      <c r="A3933" s="9"/>
      <c r="B3933" s="6"/>
      <c r="C3933" s="6"/>
      <c r="D3933" s="6"/>
      <c r="E3933" s="6"/>
      <c r="F3933" s="6"/>
      <c r="G3933" s="6"/>
      <c r="H3933" s="6"/>
      <c r="I3933" s="6"/>
      <c r="J3933" s="6"/>
      <c r="K3933" s="6"/>
      <c r="L3933" s="6"/>
      <c r="M3933" s="6"/>
      <c r="N3933" s="6"/>
      <c r="O3933" s="10"/>
      <c r="P3933" s="6"/>
      <c r="Q3933" s="11"/>
      <c r="R3933" s="6"/>
      <c r="S3933" s="6"/>
      <c r="T3933" s="6"/>
      <c r="U3933" s="6"/>
      <c r="V3933" s="6"/>
      <c r="W3933" s="11"/>
      <c r="X3933" s="6"/>
      <c r="Y3933" s="6"/>
      <c r="Z3933" s="6"/>
      <c r="AA3933" s="6"/>
      <c r="AB3933" s="6"/>
      <c r="AZ3933" t="s">
        <v>6132</v>
      </c>
      <c r="BA3933" t="s">
        <v>5207</v>
      </c>
      <c r="BB3933" t="s">
        <v>20573</v>
      </c>
      <c r="BC3933" t="s">
        <v>3201</v>
      </c>
      <c r="BG3933" t="s">
        <v>18830</v>
      </c>
      <c r="BH3933" t="s">
        <v>22005</v>
      </c>
    </row>
    <row r="3934" spans="1:60" x14ac:dyDescent="0.25">
      <c r="A3934" s="16"/>
      <c r="B3934" s="6"/>
      <c r="C3934" s="6"/>
      <c r="D3934" s="6"/>
      <c r="E3934" s="6"/>
      <c r="F3934" s="6"/>
      <c r="G3934" s="6"/>
      <c r="H3934" s="6"/>
      <c r="I3934" s="6"/>
      <c r="J3934" s="6"/>
      <c r="K3934" s="6"/>
      <c r="L3934" s="6"/>
      <c r="M3934" s="6"/>
      <c r="N3934" s="6"/>
      <c r="O3934" s="10"/>
      <c r="P3934" s="6"/>
      <c r="Q3934" s="6"/>
      <c r="R3934" s="6"/>
      <c r="S3934" s="6"/>
      <c r="T3934" s="6"/>
      <c r="U3934" s="17"/>
      <c r="V3934" s="17"/>
      <c r="W3934" s="11"/>
      <c r="X3934" s="6"/>
      <c r="Y3934" s="6"/>
      <c r="Z3934" s="6"/>
      <c r="AA3934" s="6"/>
      <c r="AB3934" s="6"/>
      <c r="AZ3934" t="s">
        <v>6133</v>
      </c>
      <c r="BA3934" t="s">
        <v>5207</v>
      </c>
      <c r="BB3934" t="s">
        <v>20573</v>
      </c>
      <c r="BC3934" t="s">
        <v>3201</v>
      </c>
      <c r="BG3934" t="s">
        <v>18831</v>
      </c>
      <c r="BH3934" t="s">
        <v>22025</v>
      </c>
    </row>
    <row r="3935" spans="1:60" x14ac:dyDescent="0.25">
      <c r="A3935" s="9"/>
      <c r="B3935" s="6"/>
      <c r="C3935" s="6"/>
      <c r="D3935" s="6"/>
      <c r="E3935" s="6"/>
      <c r="F3935" s="6"/>
      <c r="G3935" s="6"/>
      <c r="H3935" s="6"/>
      <c r="I3935" s="6"/>
      <c r="J3935" s="6"/>
      <c r="K3935" s="6"/>
      <c r="L3935" s="6"/>
      <c r="M3935" s="6"/>
      <c r="N3935" s="6"/>
      <c r="O3935" s="10"/>
      <c r="P3935" s="6"/>
      <c r="Q3935" s="6"/>
      <c r="R3935" s="6"/>
      <c r="S3935" s="6"/>
      <c r="T3935" s="6"/>
      <c r="U3935" s="6"/>
      <c r="V3935" s="6"/>
      <c r="W3935" s="11"/>
      <c r="X3935" s="6"/>
      <c r="Y3935" s="6"/>
      <c r="Z3935" s="6"/>
      <c r="AA3935" s="6"/>
      <c r="AB3935" s="6"/>
      <c r="AZ3935" t="s">
        <v>6134</v>
      </c>
      <c r="BA3935" t="s">
        <v>5207</v>
      </c>
      <c r="BB3935" t="s">
        <v>20573</v>
      </c>
      <c r="BC3935" t="s">
        <v>3201</v>
      </c>
      <c r="BG3935" t="s">
        <v>18832</v>
      </c>
      <c r="BH3935" t="s">
        <v>22017</v>
      </c>
    </row>
    <row r="3936" spans="1:60" x14ac:dyDescent="0.25">
      <c r="A3936" s="16"/>
      <c r="B3936" s="6"/>
      <c r="C3936" s="6"/>
      <c r="D3936" s="6"/>
      <c r="E3936" s="6"/>
      <c r="F3936" s="6"/>
      <c r="G3936" s="6"/>
      <c r="H3936" s="6"/>
      <c r="I3936" s="6"/>
      <c r="J3936" s="6"/>
      <c r="K3936" s="6"/>
      <c r="L3936" s="6"/>
      <c r="M3936" s="6"/>
      <c r="N3936" s="6"/>
      <c r="O3936" s="10"/>
      <c r="P3936" s="6"/>
      <c r="Q3936" s="6"/>
      <c r="R3936" s="6"/>
      <c r="S3936" s="6"/>
      <c r="T3936" s="6"/>
      <c r="U3936" s="17"/>
      <c r="V3936" s="17"/>
      <c r="W3936" s="11"/>
      <c r="X3936" s="6"/>
      <c r="Y3936" s="6"/>
      <c r="Z3936" s="6"/>
      <c r="AA3936" s="6"/>
      <c r="AB3936" s="6"/>
      <c r="AZ3936" t="s">
        <v>6135</v>
      </c>
      <c r="BA3936" t="s">
        <v>5207</v>
      </c>
      <c r="BB3936" t="s">
        <v>20573</v>
      </c>
      <c r="BC3936" t="s">
        <v>7263</v>
      </c>
      <c r="BG3936" t="s">
        <v>18833</v>
      </c>
      <c r="BH3936" t="s">
        <v>21991</v>
      </c>
    </row>
    <row r="3937" spans="1:60" x14ac:dyDescent="0.25">
      <c r="A3937" s="16"/>
      <c r="B3937" s="6"/>
      <c r="C3937" s="6"/>
      <c r="D3937" s="6"/>
      <c r="E3937" s="6"/>
      <c r="F3937" s="6"/>
      <c r="G3937" s="6"/>
      <c r="H3937" s="6"/>
      <c r="I3937" s="6"/>
      <c r="J3937" s="6"/>
      <c r="K3937" s="6"/>
      <c r="L3937" s="6"/>
      <c r="M3937" s="6"/>
      <c r="N3937" s="6"/>
      <c r="O3937" s="10"/>
      <c r="P3937" s="6"/>
      <c r="Q3937" s="6"/>
      <c r="R3937" s="6"/>
      <c r="S3937" s="6"/>
      <c r="T3937" s="6"/>
      <c r="U3937" s="17"/>
      <c r="V3937" s="17"/>
      <c r="W3937" s="11"/>
      <c r="X3937" s="6"/>
      <c r="Y3937" s="6"/>
      <c r="Z3937" s="6"/>
      <c r="AA3937" s="6"/>
      <c r="AB3937" s="6"/>
      <c r="AZ3937" t="s">
        <v>6136</v>
      </c>
      <c r="BA3937" t="s">
        <v>5207</v>
      </c>
      <c r="BB3937" t="s">
        <v>20573</v>
      </c>
      <c r="BC3937" t="s">
        <v>7263</v>
      </c>
      <c r="BG3937" t="s">
        <v>18834</v>
      </c>
      <c r="BH3937" t="s">
        <v>21999</v>
      </c>
    </row>
    <row r="3938" spans="1:60" x14ac:dyDescent="0.25">
      <c r="A3938" s="12"/>
      <c r="B3938" s="13"/>
      <c r="C3938" s="13"/>
      <c r="D3938" s="13"/>
      <c r="E3938" s="13"/>
      <c r="F3938" s="13"/>
      <c r="G3938" s="13"/>
      <c r="H3938" s="13"/>
      <c r="I3938" s="13"/>
      <c r="J3938" s="13"/>
      <c r="K3938" s="13"/>
      <c r="L3938" s="13"/>
      <c r="M3938" s="13"/>
      <c r="N3938" s="13"/>
      <c r="O3938" s="14"/>
      <c r="P3938" s="13"/>
      <c r="Q3938" s="15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Z3938" t="s">
        <v>6137</v>
      </c>
      <c r="BA3938" t="s">
        <v>5207</v>
      </c>
      <c r="BB3938" t="s">
        <v>20573</v>
      </c>
      <c r="BC3938" t="s">
        <v>7263</v>
      </c>
      <c r="BG3938" t="s">
        <v>18835</v>
      </c>
      <c r="BH3938" t="s">
        <v>22020</v>
      </c>
    </row>
    <row r="3939" spans="1:60" x14ac:dyDescent="0.25">
      <c r="A3939" s="16"/>
      <c r="B3939" s="13"/>
      <c r="C3939" s="13"/>
      <c r="D3939" s="13"/>
      <c r="E3939" s="13"/>
      <c r="F3939" s="13"/>
      <c r="G3939" s="13"/>
      <c r="H3939" s="13"/>
      <c r="I3939" s="13"/>
      <c r="J3939" s="13"/>
      <c r="K3939" s="13"/>
      <c r="L3939" s="13"/>
      <c r="M3939" s="13"/>
      <c r="N3939" s="13"/>
      <c r="O3939" s="14"/>
      <c r="P3939" s="13"/>
      <c r="Q3939" s="15"/>
      <c r="R3939" s="13"/>
      <c r="S3939" s="13"/>
      <c r="T3939" s="13"/>
      <c r="U3939" s="17"/>
      <c r="V3939" s="17"/>
      <c r="W3939" s="13"/>
      <c r="X3939" s="13"/>
      <c r="Y3939" s="13"/>
      <c r="Z3939" s="13"/>
      <c r="AA3939" s="13"/>
      <c r="AB3939" s="13"/>
      <c r="AZ3939" t="s">
        <v>6138</v>
      </c>
      <c r="BA3939" t="s">
        <v>5207</v>
      </c>
      <c r="BB3939" t="s">
        <v>20573</v>
      </c>
      <c r="BC3939" t="s">
        <v>3200</v>
      </c>
      <c r="BG3939" t="s">
        <v>18836</v>
      </c>
      <c r="BH3939" t="s">
        <v>22017</v>
      </c>
    </row>
    <row r="3940" spans="1:60" x14ac:dyDescent="0.25">
      <c r="A3940" s="9"/>
      <c r="B3940" s="6"/>
      <c r="C3940" s="6"/>
      <c r="D3940" s="6"/>
      <c r="E3940" s="6"/>
      <c r="F3940" s="6"/>
      <c r="G3940" s="6"/>
      <c r="H3940" s="6"/>
      <c r="I3940" s="6"/>
      <c r="J3940" s="6"/>
      <c r="K3940" s="6"/>
      <c r="L3940" s="6"/>
      <c r="M3940" s="6"/>
      <c r="N3940" s="6"/>
      <c r="O3940" s="10"/>
      <c r="P3940" s="6"/>
      <c r="Q3940" s="6"/>
      <c r="R3940" s="6"/>
      <c r="S3940" s="6"/>
      <c r="T3940" s="6"/>
      <c r="U3940" s="6"/>
      <c r="V3940" s="6"/>
      <c r="W3940" s="11"/>
      <c r="X3940" s="6"/>
      <c r="Y3940" s="6"/>
      <c r="Z3940" s="6"/>
      <c r="AA3940" s="6"/>
      <c r="AB3940" s="6"/>
      <c r="AZ3940" t="s">
        <v>6139</v>
      </c>
      <c r="BA3940" t="s">
        <v>5207</v>
      </c>
      <c r="BB3940" t="s">
        <v>20573</v>
      </c>
      <c r="BC3940" t="s">
        <v>3201</v>
      </c>
      <c r="BG3940" t="s">
        <v>18837</v>
      </c>
      <c r="BH3940" t="s">
        <v>22026</v>
      </c>
    </row>
    <row r="3941" spans="1:60" x14ac:dyDescent="0.25">
      <c r="A3941" s="9"/>
      <c r="B3941" s="6"/>
      <c r="C3941" s="6"/>
      <c r="D3941" s="6"/>
      <c r="E3941" s="6"/>
      <c r="F3941" s="6"/>
      <c r="G3941" s="6"/>
      <c r="H3941" s="6"/>
      <c r="I3941" s="6"/>
      <c r="J3941" s="6"/>
      <c r="K3941" s="6"/>
      <c r="L3941" s="6"/>
      <c r="M3941" s="6"/>
      <c r="N3941" s="6"/>
      <c r="O3941" s="10"/>
      <c r="P3941" s="6"/>
      <c r="Q3941" s="6"/>
      <c r="R3941" s="6"/>
      <c r="S3941" s="6"/>
      <c r="T3941" s="6"/>
      <c r="U3941" s="6"/>
      <c r="V3941" s="6"/>
      <c r="W3941" s="11"/>
      <c r="X3941" s="6"/>
      <c r="Y3941" s="6"/>
      <c r="Z3941" s="6"/>
      <c r="AA3941" s="6"/>
      <c r="AB3941" s="6"/>
      <c r="AZ3941" t="s">
        <v>6140</v>
      </c>
      <c r="BA3941" t="s">
        <v>5207</v>
      </c>
      <c r="BB3941" t="s">
        <v>20573</v>
      </c>
      <c r="BC3941" t="s">
        <v>3201</v>
      </c>
      <c r="BG3941" t="s">
        <v>18838</v>
      </c>
      <c r="BH3941" t="s">
        <v>22027</v>
      </c>
    </row>
    <row r="3942" spans="1:60" x14ac:dyDescent="0.25">
      <c r="A3942" s="9"/>
      <c r="B3942" s="6"/>
      <c r="C3942" s="6"/>
      <c r="D3942" s="6"/>
      <c r="E3942" s="6"/>
      <c r="F3942" s="6"/>
      <c r="G3942" s="6"/>
      <c r="H3942" s="6"/>
      <c r="I3942" s="6"/>
      <c r="J3942" s="6"/>
      <c r="K3942" s="6"/>
      <c r="L3942" s="6"/>
      <c r="M3942" s="6"/>
      <c r="N3942" s="6"/>
      <c r="O3942" s="10"/>
      <c r="P3942" s="6"/>
      <c r="Q3942" s="11"/>
      <c r="R3942" s="6"/>
      <c r="S3942" s="6"/>
      <c r="T3942" s="6"/>
      <c r="U3942" s="6"/>
      <c r="V3942" s="6"/>
      <c r="W3942" s="11"/>
      <c r="X3942" s="6"/>
      <c r="Y3942" s="6"/>
      <c r="Z3942" s="6"/>
      <c r="AA3942" s="6"/>
      <c r="AB3942" s="6"/>
      <c r="AZ3942" t="s">
        <v>6141</v>
      </c>
      <c r="BA3942" t="s">
        <v>5207</v>
      </c>
      <c r="BB3942" t="s">
        <v>20573</v>
      </c>
      <c r="BC3942" t="s">
        <v>3201</v>
      </c>
      <c r="BG3942" t="s">
        <v>18839</v>
      </c>
      <c r="BH3942" t="s">
        <v>22023</v>
      </c>
    </row>
    <row r="3943" spans="1:60" x14ac:dyDescent="0.25">
      <c r="A3943" s="16"/>
      <c r="B3943" s="6"/>
      <c r="C3943" s="6"/>
      <c r="D3943" s="6"/>
      <c r="E3943" s="6"/>
      <c r="F3943" s="6"/>
      <c r="G3943" s="6"/>
      <c r="H3943" s="6"/>
      <c r="I3943" s="6"/>
      <c r="J3943" s="6"/>
      <c r="K3943" s="6"/>
      <c r="L3943" s="6"/>
      <c r="M3943" s="6"/>
      <c r="N3943" s="6"/>
      <c r="O3943" s="10"/>
      <c r="P3943" s="6"/>
      <c r="Q3943" s="6"/>
      <c r="R3943" s="6"/>
      <c r="S3943" s="6"/>
      <c r="T3943" s="6"/>
      <c r="U3943" s="17"/>
      <c r="V3943" s="17"/>
      <c r="W3943" s="11"/>
      <c r="X3943" s="6"/>
      <c r="Y3943" s="6"/>
      <c r="Z3943" s="6"/>
      <c r="AA3943" s="6"/>
      <c r="AB3943" s="6"/>
      <c r="AZ3943" t="s">
        <v>6142</v>
      </c>
      <c r="BA3943" t="s">
        <v>5207</v>
      </c>
      <c r="BB3943" t="s">
        <v>20573</v>
      </c>
      <c r="BC3943" t="s">
        <v>3201</v>
      </c>
      <c r="BG3943" t="s">
        <v>18840</v>
      </c>
      <c r="BH3943" t="s">
        <v>22020</v>
      </c>
    </row>
    <row r="3944" spans="1:60" x14ac:dyDescent="0.25">
      <c r="A3944" s="9"/>
      <c r="B3944" s="6"/>
      <c r="C3944" s="6"/>
      <c r="D3944" s="6"/>
      <c r="E3944" s="6"/>
      <c r="F3944" s="6"/>
      <c r="G3944" s="6"/>
      <c r="H3944" s="6"/>
      <c r="I3944" s="6"/>
      <c r="J3944" s="6"/>
      <c r="K3944" s="6"/>
      <c r="L3944" s="6"/>
      <c r="M3944" s="6"/>
      <c r="N3944" s="6"/>
      <c r="O3944" s="10"/>
      <c r="P3944" s="6"/>
      <c r="Q3944" s="6"/>
      <c r="R3944" s="6"/>
      <c r="S3944" s="6"/>
      <c r="T3944" s="6"/>
      <c r="U3944" s="6"/>
      <c r="V3944" s="6"/>
      <c r="W3944" s="11"/>
      <c r="X3944" s="6"/>
      <c r="Y3944" s="6"/>
      <c r="Z3944" s="6"/>
      <c r="AA3944" s="6"/>
      <c r="AB3944" s="6"/>
      <c r="AZ3944" t="s">
        <v>6143</v>
      </c>
      <c r="BA3944" t="s">
        <v>5207</v>
      </c>
      <c r="BB3944" t="s">
        <v>20573</v>
      </c>
      <c r="BC3944" t="s">
        <v>3201</v>
      </c>
      <c r="BG3944" t="s">
        <v>18841</v>
      </c>
      <c r="BH3944" t="s">
        <v>22027</v>
      </c>
    </row>
    <row r="3945" spans="1:60" x14ac:dyDescent="0.25">
      <c r="A3945" s="9"/>
      <c r="B3945" s="6"/>
      <c r="C3945" s="6"/>
      <c r="D3945" s="6"/>
      <c r="E3945" s="6"/>
      <c r="F3945" s="6"/>
      <c r="G3945" s="6"/>
      <c r="H3945" s="6"/>
      <c r="I3945" s="6"/>
      <c r="J3945" s="6"/>
      <c r="K3945" s="6"/>
      <c r="L3945" s="6"/>
      <c r="M3945" s="6"/>
      <c r="N3945" s="6"/>
      <c r="O3945" s="10"/>
      <c r="P3945" s="6"/>
      <c r="Q3945" s="11"/>
      <c r="R3945" s="6"/>
      <c r="S3945" s="6"/>
      <c r="T3945" s="6"/>
      <c r="U3945" s="6"/>
      <c r="V3945" s="6"/>
      <c r="W3945" s="11"/>
      <c r="X3945" s="6"/>
      <c r="Y3945" s="6"/>
      <c r="Z3945" s="6"/>
      <c r="AA3945" s="6"/>
      <c r="AB3945" s="6"/>
      <c r="AZ3945" t="s">
        <v>6144</v>
      </c>
      <c r="BA3945" t="s">
        <v>5207</v>
      </c>
      <c r="BB3945" t="s">
        <v>20573</v>
      </c>
      <c r="BC3945" t="s">
        <v>7263</v>
      </c>
      <c r="BG3945" t="s">
        <v>18842</v>
      </c>
      <c r="BH3945" t="s">
        <v>21995</v>
      </c>
    </row>
    <row r="3946" spans="1:60" x14ac:dyDescent="0.25">
      <c r="A3946" s="16"/>
      <c r="B3946" s="6"/>
      <c r="C3946" s="6"/>
      <c r="D3946" s="6"/>
      <c r="E3946" s="6"/>
      <c r="F3946" s="6"/>
      <c r="G3946" s="6"/>
      <c r="H3946" s="6"/>
      <c r="I3946" s="6"/>
      <c r="J3946" s="6"/>
      <c r="K3946" s="6"/>
      <c r="L3946" s="6"/>
      <c r="M3946" s="6"/>
      <c r="N3946" s="6"/>
      <c r="O3946" s="10"/>
      <c r="P3946" s="6"/>
      <c r="Q3946" s="11"/>
      <c r="R3946" s="6"/>
      <c r="S3946" s="6"/>
      <c r="T3946" s="6"/>
      <c r="U3946" s="17"/>
      <c r="V3946" s="17"/>
      <c r="W3946" s="11"/>
      <c r="X3946" s="6"/>
      <c r="Y3946" s="6"/>
      <c r="Z3946" s="6"/>
      <c r="AA3946" s="6"/>
      <c r="AB3946" s="6"/>
      <c r="AZ3946" t="s">
        <v>6145</v>
      </c>
      <c r="BA3946" t="s">
        <v>5207</v>
      </c>
      <c r="BB3946" t="s">
        <v>20573</v>
      </c>
      <c r="BC3946" t="s">
        <v>7263</v>
      </c>
      <c r="BG3946" t="s">
        <v>18843</v>
      </c>
      <c r="BH3946" t="s">
        <v>22005</v>
      </c>
    </row>
    <row r="3947" spans="1:60" x14ac:dyDescent="0.25">
      <c r="A3947" s="9"/>
      <c r="B3947" s="6"/>
      <c r="C3947" s="6"/>
      <c r="D3947" s="6"/>
      <c r="E3947" s="6"/>
      <c r="F3947" s="6"/>
      <c r="G3947" s="6"/>
      <c r="H3947" s="6"/>
      <c r="I3947" s="6"/>
      <c r="J3947" s="6"/>
      <c r="K3947" s="6"/>
      <c r="L3947" s="6"/>
      <c r="M3947" s="6"/>
      <c r="N3947" s="6"/>
      <c r="O3947" s="10"/>
      <c r="P3947" s="6"/>
      <c r="Q3947" s="11"/>
      <c r="R3947" s="6"/>
      <c r="S3947" s="6"/>
      <c r="T3947" s="6"/>
      <c r="U3947" s="6"/>
      <c r="V3947" s="6"/>
      <c r="W3947" s="11"/>
      <c r="X3947" s="6"/>
      <c r="Y3947" s="6"/>
      <c r="Z3947" s="6"/>
      <c r="AA3947" s="6"/>
      <c r="AB3947" s="6"/>
      <c r="AZ3947" t="s">
        <v>6146</v>
      </c>
      <c r="BA3947" t="s">
        <v>5207</v>
      </c>
      <c r="BB3947" t="s">
        <v>20573</v>
      </c>
      <c r="BC3947" t="s">
        <v>7263</v>
      </c>
      <c r="BG3947" t="s">
        <v>18844</v>
      </c>
      <c r="BH3947" t="s">
        <v>21993</v>
      </c>
    </row>
    <row r="3948" spans="1:60" x14ac:dyDescent="0.25">
      <c r="A3948" s="16"/>
      <c r="B3948" s="6"/>
      <c r="C3948" s="6"/>
      <c r="D3948" s="6"/>
      <c r="E3948" s="6"/>
      <c r="F3948" s="6"/>
      <c r="G3948" s="6"/>
      <c r="H3948" s="6"/>
      <c r="I3948" s="6"/>
      <c r="J3948" s="6"/>
      <c r="K3948" s="6"/>
      <c r="L3948" s="6"/>
      <c r="M3948" s="6"/>
      <c r="N3948" s="6"/>
      <c r="O3948" s="10"/>
      <c r="P3948" s="6"/>
      <c r="Q3948" s="11"/>
      <c r="R3948" s="6"/>
      <c r="S3948" s="6"/>
      <c r="T3948" s="6"/>
      <c r="U3948" s="17"/>
      <c r="V3948" s="17"/>
      <c r="W3948" s="11"/>
      <c r="X3948" s="6"/>
      <c r="Y3948" s="6"/>
      <c r="Z3948" s="6"/>
      <c r="AA3948" s="6"/>
      <c r="AB3948" s="6"/>
      <c r="AZ3948" t="s">
        <v>6147</v>
      </c>
      <c r="BA3948" t="s">
        <v>5207</v>
      </c>
      <c r="BB3948" t="s">
        <v>20573</v>
      </c>
      <c r="BC3948" t="s">
        <v>7263</v>
      </c>
      <c r="BG3948" t="s">
        <v>18845</v>
      </c>
      <c r="BH3948" t="s">
        <v>21995</v>
      </c>
    </row>
    <row r="3949" spans="1:60" x14ac:dyDescent="0.25">
      <c r="A3949" s="12"/>
      <c r="B3949" s="13"/>
      <c r="C3949" s="13"/>
      <c r="D3949" s="13"/>
      <c r="E3949" s="13"/>
      <c r="F3949" s="13"/>
      <c r="G3949" s="13"/>
      <c r="H3949" s="13"/>
      <c r="I3949" s="13"/>
      <c r="J3949" s="13"/>
      <c r="K3949" s="13"/>
      <c r="L3949" s="13"/>
      <c r="M3949" s="13"/>
      <c r="N3949" s="13"/>
      <c r="O3949" s="14"/>
      <c r="P3949" s="13"/>
      <c r="Q3949" s="15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Z3949" t="s">
        <v>6148</v>
      </c>
      <c r="BA3949" t="s">
        <v>5207</v>
      </c>
      <c r="BB3949" t="s">
        <v>20573</v>
      </c>
      <c r="BC3949" t="s">
        <v>7263</v>
      </c>
      <c r="BG3949" t="s">
        <v>18846</v>
      </c>
      <c r="BH3949" t="s">
        <v>21994</v>
      </c>
    </row>
    <row r="3950" spans="1:60" x14ac:dyDescent="0.25">
      <c r="A3950" s="16"/>
      <c r="B3950" s="6"/>
      <c r="C3950" s="6"/>
      <c r="D3950" s="6"/>
      <c r="E3950" s="6"/>
      <c r="F3950" s="6"/>
      <c r="G3950" s="6"/>
      <c r="H3950" s="6"/>
      <c r="I3950" s="6"/>
      <c r="J3950" s="6"/>
      <c r="K3950" s="6"/>
      <c r="L3950" s="6"/>
      <c r="M3950" s="6"/>
      <c r="N3950" s="6"/>
      <c r="O3950" s="10"/>
      <c r="P3950" s="6"/>
      <c r="Q3950" s="11"/>
      <c r="R3950" s="6"/>
      <c r="S3950" s="6"/>
      <c r="T3950" s="6"/>
      <c r="U3950" s="17"/>
      <c r="V3950" s="17"/>
      <c r="W3950" s="11"/>
      <c r="X3950" s="6"/>
      <c r="Y3950" s="6"/>
      <c r="Z3950" s="6"/>
      <c r="AA3950" s="6"/>
      <c r="AB3950" s="6"/>
      <c r="AZ3950" t="s">
        <v>6149</v>
      </c>
      <c r="BA3950" t="s">
        <v>5207</v>
      </c>
      <c r="BB3950" t="s">
        <v>20573</v>
      </c>
      <c r="BC3950" t="s">
        <v>3200</v>
      </c>
      <c r="BG3950" t="s">
        <v>18847</v>
      </c>
      <c r="BH3950" t="s">
        <v>22005</v>
      </c>
    </row>
    <row r="3951" spans="1:60" x14ac:dyDescent="0.25">
      <c r="A3951" s="9"/>
      <c r="B3951" s="6"/>
      <c r="C3951" s="6"/>
      <c r="D3951" s="6"/>
      <c r="E3951" s="6"/>
      <c r="F3951" s="6"/>
      <c r="G3951" s="6"/>
      <c r="H3951" s="6"/>
      <c r="I3951" s="6"/>
      <c r="J3951" s="6"/>
      <c r="K3951" s="6"/>
      <c r="L3951" s="6"/>
      <c r="M3951" s="6"/>
      <c r="N3951" s="6"/>
      <c r="O3951" s="10"/>
      <c r="P3951" s="6"/>
      <c r="Q3951" s="11"/>
      <c r="R3951" s="6"/>
      <c r="S3951" s="6"/>
      <c r="T3951" s="6"/>
      <c r="U3951" s="6"/>
      <c r="V3951" s="6"/>
      <c r="W3951" s="11"/>
      <c r="X3951" s="6"/>
      <c r="Y3951" s="6"/>
      <c r="Z3951" s="6"/>
      <c r="AA3951" s="6"/>
      <c r="AB3951" s="6"/>
      <c r="AZ3951" t="s">
        <v>6150</v>
      </c>
      <c r="BA3951" t="s">
        <v>5207</v>
      </c>
      <c r="BB3951" t="s">
        <v>20573</v>
      </c>
      <c r="BC3951" t="s">
        <v>3201</v>
      </c>
      <c r="BG3951" t="s">
        <v>18848</v>
      </c>
      <c r="BH3951" t="s">
        <v>22006</v>
      </c>
    </row>
    <row r="3952" spans="1:60" x14ac:dyDescent="0.25">
      <c r="A3952" s="16"/>
      <c r="B3952" s="6"/>
      <c r="C3952" s="6"/>
      <c r="D3952" s="6"/>
      <c r="E3952" s="6"/>
      <c r="F3952" s="6"/>
      <c r="G3952" s="6"/>
      <c r="H3952" s="6"/>
      <c r="I3952" s="6"/>
      <c r="J3952" s="6"/>
      <c r="K3952" s="6"/>
      <c r="L3952" s="6"/>
      <c r="M3952" s="6"/>
      <c r="N3952" s="6"/>
      <c r="O3952" s="10"/>
      <c r="P3952" s="6"/>
      <c r="Q3952" s="6"/>
      <c r="R3952" s="6"/>
      <c r="S3952" s="6"/>
      <c r="T3952" s="6"/>
      <c r="U3952" s="17"/>
      <c r="V3952" s="17"/>
      <c r="W3952" s="11"/>
      <c r="X3952" s="6"/>
      <c r="Y3952" s="6"/>
      <c r="Z3952" s="6"/>
      <c r="AA3952" s="6"/>
      <c r="AB3952" s="6"/>
      <c r="AZ3952" t="s">
        <v>6151</v>
      </c>
      <c r="BA3952" t="s">
        <v>5207</v>
      </c>
      <c r="BB3952" t="s">
        <v>20573</v>
      </c>
      <c r="BC3952" t="s">
        <v>7263</v>
      </c>
      <c r="BG3952" t="s">
        <v>18849</v>
      </c>
      <c r="BH3952" t="s">
        <v>21992</v>
      </c>
    </row>
    <row r="3953" spans="1:60" x14ac:dyDescent="0.25">
      <c r="A3953" s="9"/>
      <c r="B3953" s="6"/>
      <c r="C3953" s="6"/>
      <c r="D3953" s="6"/>
      <c r="E3953" s="6"/>
      <c r="F3953" s="6"/>
      <c r="G3953" s="6"/>
      <c r="H3953" s="6"/>
      <c r="I3953" s="6"/>
      <c r="J3953" s="6"/>
      <c r="K3953" s="6"/>
      <c r="L3953" s="6"/>
      <c r="M3953" s="6"/>
      <c r="N3953" s="6"/>
      <c r="O3953" s="10"/>
      <c r="P3953" s="6"/>
      <c r="Q3953" s="11"/>
      <c r="R3953" s="6"/>
      <c r="S3953" s="6"/>
      <c r="T3953" s="6"/>
      <c r="U3953" s="6"/>
      <c r="V3953" s="6"/>
      <c r="W3953" s="11"/>
      <c r="X3953" s="6"/>
      <c r="Y3953" s="6"/>
      <c r="Z3953" s="6"/>
      <c r="AA3953" s="6"/>
      <c r="AB3953" s="6"/>
      <c r="AZ3953" t="s">
        <v>6152</v>
      </c>
      <c r="BA3953" t="s">
        <v>5207</v>
      </c>
      <c r="BB3953" t="s">
        <v>20573</v>
      </c>
      <c r="BC3953" t="s">
        <v>7263</v>
      </c>
      <c r="BG3953" t="s">
        <v>18850</v>
      </c>
      <c r="BH3953" t="s">
        <v>21992</v>
      </c>
    </row>
    <row r="3954" spans="1:60" x14ac:dyDescent="0.25">
      <c r="A3954" s="16"/>
      <c r="B3954" s="13"/>
      <c r="C3954" s="13"/>
      <c r="D3954" s="13"/>
      <c r="E3954" s="13"/>
      <c r="F3954" s="13"/>
      <c r="G3954" s="13"/>
      <c r="H3954" s="13"/>
      <c r="I3954" s="13"/>
      <c r="J3954" s="13"/>
      <c r="K3954" s="13"/>
      <c r="L3954" s="13"/>
      <c r="M3954" s="13"/>
      <c r="N3954" s="13"/>
      <c r="O3954" s="14"/>
      <c r="P3954" s="13"/>
      <c r="Q3954" s="13"/>
      <c r="R3954" s="13"/>
      <c r="S3954" s="13"/>
      <c r="T3954" s="13"/>
      <c r="U3954" s="17"/>
      <c r="V3954" s="17"/>
      <c r="W3954" s="13"/>
      <c r="X3954" s="13"/>
      <c r="Y3954" s="13"/>
      <c r="Z3954" s="13"/>
      <c r="AA3954" s="13"/>
      <c r="AB3954" s="13"/>
      <c r="AZ3954" t="s">
        <v>6153</v>
      </c>
      <c r="BA3954" t="s">
        <v>5207</v>
      </c>
      <c r="BB3954" t="s">
        <v>20573</v>
      </c>
      <c r="BC3954" t="s">
        <v>7263</v>
      </c>
      <c r="BG3954" t="s">
        <v>18851</v>
      </c>
      <c r="BH3954" t="s">
        <v>21995</v>
      </c>
    </row>
    <row r="3955" spans="1:60" x14ac:dyDescent="0.25">
      <c r="A3955" s="16"/>
      <c r="B3955" s="6"/>
      <c r="C3955" s="6"/>
      <c r="D3955" s="6"/>
      <c r="E3955" s="6"/>
      <c r="F3955" s="6"/>
      <c r="G3955" s="6"/>
      <c r="H3955" s="6"/>
      <c r="I3955" s="6"/>
      <c r="J3955" s="6"/>
      <c r="K3955" s="6"/>
      <c r="L3955" s="6"/>
      <c r="M3955" s="6"/>
      <c r="N3955" s="6"/>
      <c r="O3955" s="10"/>
      <c r="P3955" s="6"/>
      <c r="Q3955" s="6"/>
      <c r="R3955" s="6"/>
      <c r="S3955" s="6"/>
      <c r="T3955" s="6"/>
      <c r="U3955" s="17"/>
      <c r="V3955" s="17"/>
      <c r="W3955" s="11"/>
      <c r="X3955" s="6"/>
      <c r="Y3955" s="6"/>
      <c r="Z3955" s="6"/>
      <c r="AA3955" s="6"/>
      <c r="AB3955" s="6"/>
      <c r="AZ3955" t="s">
        <v>6154</v>
      </c>
      <c r="BA3955" t="s">
        <v>5207</v>
      </c>
      <c r="BB3955" t="s">
        <v>20573</v>
      </c>
      <c r="BC3955" t="s">
        <v>7263</v>
      </c>
      <c r="BG3955" t="s">
        <v>18852</v>
      </c>
      <c r="BH3955" t="s">
        <v>21995</v>
      </c>
    </row>
    <row r="3956" spans="1:60" x14ac:dyDescent="0.25">
      <c r="A3956" s="9"/>
      <c r="B3956" s="6"/>
      <c r="C3956" s="6"/>
      <c r="D3956" s="6"/>
      <c r="E3956" s="6"/>
      <c r="F3956" s="6"/>
      <c r="G3956" s="6"/>
      <c r="H3956" s="6"/>
      <c r="I3956" s="6"/>
      <c r="J3956" s="6"/>
      <c r="K3956" s="6"/>
      <c r="L3956" s="6"/>
      <c r="M3956" s="6"/>
      <c r="N3956" s="6"/>
      <c r="O3956" s="10"/>
      <c r="P3956" s="6"/>
      <c r="Q3956" s="6"/>
      <c r="R3956" s="6"/>
      <c r="S3956" s="6"/>
      <c r="T3956" s="6"/>
      <c r="U3956" s="6"/>
      <c r="V3956" s="6"/>
      <c r="W3956" s="11"/>
      <c r="X3956" s="6"/>
      <c r="Y3956" s="6"/>
      <c r="Z3956" s="6"/>
      <c r="AA3956" s="6"/>
      <c r="AB3956" s="6"/>
      <c r="AZ3956" t="s">
        <v>6155</v>
      </c>
      <c r="BA3956" t="s">
        <v>5207</v>
      </c>
      <c r="BB3956" t="s">
        <v>20573</v>
      </c>
      <c r="BC3956" t="s">
        <v>7263</v>
      </c>
      <c r="BG3956" t="s">
        <v>18853</v>
      </c>
      <c r="BH3956" t="s">
        <v>22025</v>
      </c>
    </row>
    <row r="3957" spans="1:60" x14ac:dyDescent="0.25">
      <c r="A3957" s="9"/>
      <c r="B3957" s="6"/>
      <c r="C3957" s="6"/>
      <c r="D3957" s="6"/>
      <c r="E3957" s="6"/>
      <c r="F3957" s="6"/>
      <c r="G3957" s="6"/>
      <c r="H3957" s="6"/>
      <c r="I3957" s="6"/>
      <c r="J3957" s="6"/>
      <c r="K3957" s="6"/>
      <c r="L3957" s="6"/>
      <c r="M3957" s="6"/>
      <c r="N3957" s="6"/>
      <c r="O3957" s="10"/>
      <c r="P3957" s="6"/>
      <c r="Q3957" s="11"/>
      <c r="R3957" s="6"/>
      <c r="S3957" s="6"/>
      <c r="T3957" s="6"/>
      <c r="U3957" s="6"/>
      <c r="V3957" s="6"/>
      <c r="W3957" s="11"/>
      <c r="X3957" s="6"/>
      <c r="Y3957" s="6"/>
      <c r="Z3957" s="6"/>
      <c r="AA3957" s="6"/>
      <c r="AB3957" s="6"/>
      <c r="AZ3957" t="s">
        <v>6156</v>
      </c>
      <c r="BA3957" t="s">
        <v>5207</v>
      </c>
      <c r="BB3957" t="s">
        <v>20573</v>
      </c>
      <c r="BC3957" t="s">
        <v>7263</v>
      </c>
      <c r="BG3957" t="s">
        <v>18854</v>
      </c>
      <c r="BH3957" t="s">
        <v>22026</v>
      </c>
    </row>
    <row r="3958" spans="1:60" x14ac:dyDescent="0.25">
      <c r="A3958" s="16"/>
      <c r="B3958" s="6"/>
      <c r="C3958" s="6"/>
      <c r="D3958" s="6"/>
      <c r="E3958" s="6"/>
      <c r="F3958" s="6"/>
      <c r="G3958" s="6"/>
      <c r="H3958" s="6"/>
      <c r="I3958" s="6"/>
      <c r="J3958" s="6"/>
      <c r="K3958" s="6"/>
      <c r="L3958" s="6"/>
      <c r="M3958" s="6"/>
      <c r="N3958" s="6"/>
      <c r="O3958" s="10"/>
      <c r="P3958" s="6"/>
      <c r="Q3958" s="6"/>
      <c r="R3958" s="6"/>
      <c r="S3958" s="6"/>
      <c r="T3958" s="6"/>
      <c r="U3958" s="17"/>
      <c r="V3958" s="17"/>
      <c r="W3958" s="11"/>
      <c r="X3958" s="6"/>
      <c r="Y3958" s="6"/>
      <c r="Z3958" s="6"/>
      <c r="AA3958" s="6"/>
      <c r="AB3958" s="6"/>
      <c r="AZ3958" t="s">
        <v>6157</v>
      </c>
      <c r="BA3958" t="s">
        <v>5207</v>
      </c>
      <c r="BB3958" t="s">
        <v>20573</v>
      </c>
      <c r="BC3958" t="s">
        <v>7263</v>
      </c>
      <c r="BG3958" t="s">
        <v>18855</v>
      </c>
      <c r="BH3958" t="s">
        <v>21992</v>
      </c>
    </row>
    <row r="3959" spans="1:60" x14ac:dyDescent="0.25">
      <c r="A3959" s="16"/>
      <c r="B3959" s="6"/>
      <c r="C3959" s="6"/>
      <c r="D3959" s="6"/>
      <c r="E3959" s="6"/>
      <c r="F3959" s="6"/>
      <c r="G3959" s="6"/>
      <c r="H3959" s="6"/>
      <c r="I3959" s="6"/>
      <c r="J3959" s="6"/>
      <c r="K3959" s="6"/>
      <c r="L3959" s="6"/>
      <c r="M3959" s="6"/>
      <c r="N3959" s="6"/>
      <c r="O3959" s="10"/>
      <c r="P3959" s="6"/>
      <c r="Q3959" s="6"/>
      <c r="R3959" s="6"/>
      <c r="S3959" s="6"/>
      <c r="T3959" s="6"/>
      <c r="U3959" s="17"/>
      <c r="V3959" s="17"/>
      <c r="W3959" s="11"/>
      <c r="X3959" s="6"/>
      <c r="Y3959" s="6"/>
      <c r="Z3959" s="6"/>
      <c r="AA3959" s="6"/>
      <c r="AB3959" s="6"/>
      <c r="AZ3959" t="s">
        <v>6158</v>
      </c>
      <c r="BA3959" t="s">
        <v>5207</v>
      </c>
      <c r="BB3959" t="s">
        <v>20573</v>
      </c>
      <c r="BC3959" t="s">
        <v>7263</v>
      </c>
      <c r="BG3959" t="s">
        <v>18856</v>
      </c>
      <c r="BH3959" t="s">
        <v>21991</v>
      </c>
    </row>
    <row r="3960" spans="1:60" x14ac:dyDescent="0.25">
      <c r="A3960" s="9"/>
      <c r="B3960" s="6"/>
      <c r="C3960" s="6"/>
      <c r="D3960" s="6"/>
      <c r="E3960" s="6"/>
      <c r="F3960" s="6"/>
      <c r="G3960" s="6"/>
      <c r="H3960" s="6"/>
      <c r="I3960" s="6"/>
      <c r="J3960" s="6"/>
      <c r="K3960" s="6"/>
      <c r="L3960" s="6"/>
      <c r="M3960" s="6"/>
      <c r="N3960" s="6"/>
      <c r="O3960" s="10"/>
      <c r="P3960" s="6"/>
      <c r="Q3960" s="11"/>
      <c r="R3960" s="6"/>
      <c r="S3960" s="6"/>
      <c r="T3960" s="6"/>
      <c r="U3960" s="6"/>
      <c r="V3960" s="6"/>
      <c r="W3960" s="11"/>
      <c r="X3960" s="6"/>
      <c r="Y3960" s="6"/>
      <c r="Z3960" s="6"/>
      <c r="AA3960" s="6"/>
      <c r="AB3960" s="6"/>
      <c r="AZ3960" t="s">
        <v>6159</v>
      </c>
      <c r="BA3960" t="s">
        <v>5207</v>
      </c>
      <c r="BB3960" t="s">
        <v>20573</v>
      </c>
      <c r="BC3960" t="s">
        <v>7263</v>
      </c>
      <c r="BG3960" t="s">
        <v>18857</v>
      </c>
      <c r="BH3960" t="s">
        <v>22020</v>
      </c>
    </row>
    <row r="3961" spans="1:60" x14ac:dyDescent="0.25">
      <c r="A3961" s="9"/>
      <c r="B3961" s="6"/>
      <c r="C3961" s="6"/>
      <c r="D3961" s="6"/>
      <c r="E3961" s="6"/>
      <c r="F3961" s="6"/>
      <c r="G3961" s="6"/>
      <c r="H3961" s="6"/>
      <c r="I3961" s="6"/>
      <c r="J3961" s="6"/>
      <c r="K3961" s="6"/>
      <c r="L3961" s="6"/>
      <c r="M3961" s="6"/>
      <c r="N3961" s="6"/>
      <c r="O3961" s="10"/>
      <c r="P3961" s="6"/>
      <c r="Q3961" s="11"/>
      <c r="R3961" s="6"/>
      <c r="S3961" s="6"/>
      <c r="T3961" s="6"/>
      <c r="U3961" s="6"/>
      <c r="V3961" s="6"/>
      <c r="W3961" s="11"/>
      <c r="X3961" s="6"/>
      <c r="Y3961" s="6"/>
      <c r="Z3961" s="6"/>
      <c r="AA3961" s="6"/>
      <c r="AB3961" s="6"/>
      <c r="AZ3961" t="s">
        <v>6160</v>
      </c>
      <c r="BA3961" t="s">
        <v>5207</v>
      </c>
      <c r="BB3961" t="s">
        <v>20573</v>
      </c>
      <c r="BC3961" t="s">
        <v>3201</v>
      </c>
      <c r="BG3961" t="s">
        <v>18858</v>
      </c>
      <c r="BH3961" t="s">
        <v>21992</v>
      </c>
    </row>
    <row r="3962" spans="1:60" x14ac:dyDescent="0.25">
      <c r="A3962" s="16"/>
      <c r="B3962" s="6"/>
      <c r="C3962" s="6"/>
      <c r="D3962" s="6"/>
      <c r="E3962" s="6"/>
      <c r="F3962" s="6"/>
      <c r="G3962" s="6"/>
      <c r="H3962" s="6"/>
      <c r="I3962" s="6"/>
      <c r="J3962" s="6"/>
      <c r="K3962" s="6"/>
      <c r="L3962" s="6"/>
      <c r="M3962" s="6"/>
      <c r="N3962" s="6"/>
      <c r="O3962" s="10"/>
      <c r="P3962" s="6"/>
      <c r="Q3962" s="11"/>
      <c r="R3962" s="6"/>
      <c r="S3962" s="6"/>
      <c r="T3962" s="6"/>
      <c r="U3962" s="17"/>
      <c r="V3962" s="17"/>
      <c r="W3962" s="11"/>
      <c r="X3962" s="6"/>
      <c r="Y3962" s="6"/>
      <c r="Z3962" s="6"/>
      <c r="AA3962" s="6"/>
      <c r="AB3962" s="6"/>
      <c r="AZ3962" t="s">
        <v>6161</v>
      </c>
      <c r="BA3962" t="s">
        <v>5207</v>
      </c>
      <c r="BB3962" t="s">
        <v>20573</v>
      </c>
      <c r="BC3962" t="s">
        <v>3200</v>
      </c>
      <c r="BG3962" t="s">
        <v>18859</v>
      </c>
      <c r="BH3962" t="s">
        <v>22009</v>
      </c>
    </row>
    <row r="3963" spans="1:60" x14ac:dyDescent="0.25">
      <c r="A3963" s="9"/>
      <c r="B3963" s="6"/>
      <c r="C3963" s="6"/>
      <c r="D3963" s="6"/>
      <c r="E3963" s="6"/>
      <c r="F3963" s="6"/>
      <c r="G3963" s="6"/>
      <c r="H3963" s="6"/>
      <c r="I3963" s="6"/>
      <c r="J3963" s="6"/>
      <c r="K3963" s="6"/>
      <c r="L3963" s="6"/>
      <c r="M3963" s="6"/>
      <c r="N3963" s="6"/>
      <c r="O3963" s="10"/>
      <c r="P3963" s="6"/>
      <c r="Q3963" s="11"/>
      <c r="R3963" s="6"/>
      <c r="S3963" s="6"/>
      <c r="T3963" s="6"/>
      <c r="U3963" s="6"/>
      <c r="V3963" s="6"/>
      <c r="W3963" s="11"/>
      <c r="X3963" s="6"/>
      <c r="Y3963" s="6"/>
      <c r="Z3963" s="6"/>
      <c r="AA3963" s="6"/>
      <c r="AB3963" s="6"/>
      <c r="AZ3963" t="s">
        <v>6162</v>
      </c>
      <c r="BA3963" t="s">
        <v>5207</v>
      </c>
      <c r="BB3963" t="s">
        <v>20573</v>
      </c>
      <c r="BC3963" t="s">
        <v>3200</v>
      </c>
      <c r="BG3963" t="s">
        <v>18860</v>
      </c>
      <c r="BH3963" t="s">
        <v>22014</v>
      </c>
    </row>
    <row r="3964" spans="1:60" x14ac:dyDescent="0.25">
      <c r="A3964" s="9"/>
      <c r="B3964" s="6"/>
      <c r="C3964" s="6"/>
      <c r="D3964" s="6"/>
      <c r="E3964" s="6"/>
      <c r="F3964" s="6"/>
      <c r="G3964" s="6"/>
      <c r="H3964" s="6"/>
      <c r="I3964" s="6"/>
      <c r="J3964" s="6"/>
      <c r="K3964" s="6"/>
      <c r="L3964" s="6"/>
      <c r="M3964" s="6"/>
      <c r="N3964" s="6"/>
      <c r="O3964" s="10"/>
      <c r="P3964" s="6"/>
      <c r="Q3964" s="11"/>
      <c r="R3964" s="6"/>
      <c r="S3964" s="6"/>
      <c r="T3964" s="6"/>
      <c r="U3964" s="6"/>
      <c r="V3964" s="6"/>
      <c r="W3964" s="11"/>
      <c r="X3964" s="6"/>
      <c r="Y3964" s="6"/>
      <c r="Z3964" s="6"/>
      <c r="AA3964" s="6"/>
      <c r="AB3964" s="6"/>
      <c r="AZ3964" t="s">
        <v>6163</v>
      </c>
      <c r="BA3964" t="s">
        <v>5207</v>
      </c>
      <c r="BB3964" t="s">
        <v>20573</v>
      </c>
      <c r="BC3964" t="s">
        <v>3201</v>
      </c>
      <c r="BG3964" t="s">
        <v>18861</v>
      </c>
      <c r="BH3964" t="s">
        <v>22028</v>
      </c>
    </row>
    <row r="3965" spans="1:60" x14ac:dyDescent="0.25">
      <c r="A3965" s="9"/>
      <c r="B3965" s="6"/>
      <c r="C3965" s="6"/>
      <c r="D3965" s="6"/>
      <c r="E3965" s="6"/>
      <c r="F3965" s="6"/>
      <c r="G3965" s="6"/>
      <c r="H3965" s="6"/>
      <c r="I3965" s="6"/>
      <c r="J3965" s="6"/>
      <c r="K3965" s="6"/>
      <c r="L3965" s="6"/>
      <c r="M3965" s="6"/>
      <c r="N3965" s="6"/>
      <c r="O3965" s="10"/>
      <c r="P3965" s="6"/>
      <c r="Q3965" s="11"/>
      <c r="R3965" s="6"/>
      <c r="S3965" s="6"/>
      <c r="T3965" s="6"/>
      <c r="U3965" s="6"/>
      <c r="V3965" s="6"/>
      <c r="W3965" s="11"/>
      <c r="X3965" s="6"/>
      <c r="Y3965" s="6"/>
      <c r="Z3965" s="6"/>
      <c r="AA3965" s="6"/>
      <c r="AB3965" s="6"/>
      <c r="AZ3965" t="s">
        <v>6164</v>
      </c>
      <c r="BA3965" t="s">
        <v>5207</v>
      </c>
      <c r="BB3965" t="s">
        <v>20573</v>
      </c>
      <c r="BC3965" t="s">
        <v>3201</v>
      </c>
      <c r="BG3965" t="s">
        <v>18862</v>
      </c>
      <c r="BH3965" t="s">
        <v>22001</v>
      </c>
    </row>
    <row r="3966" spans="1:60" x14ac:dyDescent="0.25">
      <c r="A3966" s="16"/>
      <c r="B3966" s="6"/>
      <c r="C3966" s="6"/>
      <c r="D3966" s="6"/>
      <c r="E3966" s="6"/>
      <c r="F3966" s="6"/>
      <c r="G3966" s="6"/>
      <c r="H3966" s="6"/>
      <c r="I3966" s="6"/>
      <c r="J3966" s="6"/>
      <c r="K3966" s="6"/>
      <c r="L3966" s="6"/>
      <c r="M3966" s="6"/>
      <c r="N3966" s="6"/>
      <c r="O3966" s="10"/>
      <c r="P3966" s="6"/>
      <c r="Q3966" s="11"/>
      <c r="R3966" s="6"/>
      <c r="S3966" s="6"/>
      <c r="T3966" s="6"/>
      <c r="U3966" s="17"/>
      <c r="V3966" s="17"/>
      <c r="W3966" s="11"/>
      <c r="X3966" s="6"/>
      <c r="Y3966" s="6"/>
      <c r="Z3966" s="6"/>
      <c r="AA3966" s="6"/>
      <c r="AB3966" s="6"/>
      <c r="AZ3966" t="s">
        <v>6165</v>
      </c>
      <c r="BA3966" t="s">
        <v>5207</v>
      </c>
      <c r="BB3966" t="s">
        <v>20573</v>
      </c>
      <c r="BC3966" t="s">
        <v>3201</v>
      </c>
      <c r="BG3966" t="s">
        <v>18863</v>
      </c>
      <c r="BH3966" t="s">
        <v>22009</v>
      </c>
    </row>
    <row r="3967" spans="1:60" x14ac:dyDescent="0.25">
      <c r="A3967" s="16"/>
      <c r="B3967" s="6"/>
      <c r="C3967" s="6"/>
      <c r="D3967" s="6"/>
      <c r="E3967" s="6"/>
      <c r="F3967" s="6"/>
      <c r="G3967" s="6"/>
      <c r="H3967" s="6"/>
      <c r="I3967" s="6"/>
      <c r="J3967" s="6"/>
      <c r="K3967" s="6"/>
      <c r="L3967" s="6"/>
      <c r="M3967" s="6"/>
      <c r="N3967" s="6"/>
      <c r="O3967" s="10"/>
      <c r="P3967" s="6"/>
      <c r="Q3967" s="6"/>
      <c r="R3967" s="6"/>
      <c r="S3967" s="6"/>
      <c r="T3967" s="6"/>
      <c r="U3967" s="17"/>
      <c r="V3967" s="17"/>
      <c r="W3967" s="11"/>
      <c r="X3967" s="6"/>
      <c r="Y3967" s="6"/>
      <c r="Z3967" s="6"/>
      <c r="AA3967" s="6"/>
      <c r="AB3967" s="6"/>
      <c r="AZ3967" t="s">
        <v>6166</v>
      </c>
      <c r="BA3967" t="s">
        <v>5207</v>
      </c>
      <c r="BB3967" t="s">
        <v>20573</v>
      </c>
      <c r="BC3967" t="s">
        <v>3201</v>
      </c>
      <c r="BG3967" t="s">
        <v>18864</v>
      </c>
      <c r="BH3967" t="s">
        <v>22016</v>
      </c>
    </row>
    <row r="3968" spans="1:60" x14ac:dyDescent="0.25">
      <c r="A3968" s="9"/>
      <c r="B3968" s="6"/>
      <c r="C3968" s="6"/>
      <c r="D3968" s="6"/>
      <c r="E3968" s="6"/>
      <c r="F3968" s="6"/>
      <c r="G3968" s="6"/>
      <c r="H3968" s="6"/>
      <c r="I3968" s="6"/>
      <c r="J3968" s="6"/>
      <c r="K3968" s="6"/>
      <c r="L3968" s="6"/>
      <c r="M3968" s="6"/>
      <c r="N3968" s="6"/>
      <c r="O3968" s="10"/>
      <c r="P3968" s="6"/>
      <c r="Q3968" s="6"/>
      <c r="R3968" s="6"/>
      <c r="S3968" s="6"/>
      <c r="T3968" s="6"/>
      <c r="U3968" s="6"/>
      <c r="V3968" s="6"/>
      <c r="W3968" s="11"/>
      <c r="X3968" s="6"/>
      <c r="Y3968" s="6"/>
      <c r="Z3968" s="6"/>
      <c r="AA3968" s="6"/>
      <c r="AB3968" s="6"/>
      <c r="AZ3968" t="s">
        <v>6167</v>
      </c>
      <c r="BA3968" t="s">
        <v>5207</v>
      </c>
      <c r="BB3968" t="s">
        <v>20573</v>
      </c>
      <c r="BC3968" t="s">
        <v>3201</v>
      </c>
      <c r="BG3968" t="s">
        <v>18865</v>
      </c>
      <c r="BH3968" t="s">
        <v>21992</v>
      </c>
    </row>
    <row r="3969" spans="1:60" x14ac:dyDescent="0.25">
      <c r="A3969" s="16"/>
      <c r="B3969" s="6"/>
      <c r="C3969" s="6"/>
      <c r="D3969" s="6"/>
      <c r="E3969" s="6"/>
      <c r="F3969" s="6"/>
      <c r="G3969" s="6"/>
      <c r="H3969" s="6"/>
      <c r="I3969" s="6"/>
      <c r="J3969" s="6"/>
      <c r="K3969" s="6"/>
      <c r="L3969" s="6"/>
      <c r="M3969" s="6"/>
      <c r="N3969" s="6"/>
      <c r="O3969" s="10"/>
      <c r="P3969" s="6"/>
      <c r="Q3969" s="6"/>
      <c r="R3969" s="6"/>
      <c r="S3969" s="6"/>
      <c r="T3969" s="6"/>
      <c r="U3969" s="17"/>
      <c r="V3969" s="17"/>
      <c r="W3969" s="11"/>
      <c r="X3969" s="6"/>
      <c r="Y3969" s="6"/>
      <c r="Z3969" s="6"/>
      <c r="AA3969" s="6"/>
      <c r="AB3969" s="6"/>
      <c r="AZ3969" t="s">
        <v>6168</v>
      </c>
      <c r="BA3969" t="s">
        <v>5207</v>
      </c>
      <c r="BB3969" t="s">
        <v>20573</v>
      </c>
      <c r="BC3969" t="s">
        <v>3201</v>
      </c>
      <c r="BG3969" t="s">
        <v>18866</v>
      </c>
      <c r="BH3969" t="s">
        <v>22008</v>
      </c>
    </row>
    <row r="3970" spans="1:60" x14ac:dyDescent="0.25">
      <c r="A3970" s="9"/>
      <c r="B3970" s="6"/>
      <c r="C3970" s="6"/>
      <c r="D3970" s="6"/>
      <c r="E3970" s="6"/>
      <c r="F3970" s="6"/>
      <c r="G3970" s="6"/>
      <c r="H3970" s="6"/>
      <c r="I3970" s="6"/>
      <c r="J3970" s="6"/>
      <c r="K3970" s="6"/>
      <c r="L3970" s="6"/>
      <c r="M3970" s="6"/>
      <c r="N3970" s="6"/>
      <c r="O3970" s="10"/>
      <c r="P3970" s="6"/>
      <c r="Q3970" s="6"/>
      <c r="R3970" s="6"/>
      <c r="S3970" s="6"/>
      <c r="T3970" s="6"/>
      <c r="U3970" s="6"/>
      <c r="V3970" s="6"/>
      <c r="W3970" s="11"/>
      <c r="X3970" s="6"/>
      <c r="Y3970" s="6"/>
      <c r="Z3970" s="6"/>
      <c r="AA3970" s="6"/>
      <c r="AB3970" s="6"/>
      <c r="AZ3970" t="s">
        <v>6169</v>
      </c>
      <c r="BA3970" t="s">
        <v>5207</v>
      </c>
      <c r="BB3970" t="s">
        <v>20573</v>
      </c>
      <c r="BC3970" t="s">
        <v>7263</v>
      </c>
      <c r="BG3970" t="s">
        <v>18867</v>
      </c>
      <c r="BH3970" t="s">
        <v>22029</v>
      </c>
    </row>
    <row r="3971" spans="1:60" x14ac:dyDescent="0.25">
      <c r="A3971" s="16"/>
      <c r="B3971" s="6"/>
      <c r="C3971" s="6"/>
      <c r="D3971" s="6"/>
      <c r="E3971" s="6"/>
      <c r="F3971" s="6"/>
      <c r="G3971" s="6"/>
      <c r="H3971" s="6"/>
      <c r="I3971" s="6"/>
      <c r="J3971" s="6"/>
      <c r="K3971" s="6"/>
      <c r="L3971" s="6"/>
      <c r="M3971" s="6"/>
      <c r="N3971" s="6"/>
      <c r="O3971" s="10"/>
      <c r="P3971" s="6"/>
      <c r="Q3971" s="6"/>
      <c r="R3971" s="6"/>
      <c r="S3971" s="6"/>
      <c r="T3971" s="6"/>
      <c r="U3971" s="17"/>
      <c r="V3971" s="17"/>
      <c r="W3971" s="11"/>
      <c r="X3971" s="6"/>
      <c r="Y3971" s="6"/>
      <c r="Z3971" s="6"/>
      <c r="AA3971" s="6"/>
      <c r="AB3971" s="6"/>
      <c r="AZ3971" t="s">
        <v>6170</v>
      </c>
      <c r="BA3971" t="s">
        <v>5207</v>
      </c>
      <c r="BB3971" t="s">
        <v>20573</v>
      </c>
      <c r="BC3971" t="s">
        <v>7263</v>
      </c>
      <c r="BG3971" t="s">
        <v>18868</v>
      </c>
      <c r="BH3971" t="s">
        <v>22030</v>
      </c>
    </row>
    <row r="3972" spans="1:60" x14ac:dyDescent="0.25">
      <c r="A3972" s="9"/>
      <c r="B3972" s="6"/>
      <c r="C3972" s="6"/>
      <c r="D3972" s="6"/>
      <c r="E3972" s="6"/>
      <c r="F3972" s="6"/>
      <c r="G3972" s="6"/>
      <c r="H3972" s="6"/>
      <c r="I3972" s="6"/>
      <c r="J3972" s="6"/>
      <c r="K3972" s="6"/>
      <c r="L3972" s="6"/>
      <c r="M3972" s="6"/>
      <c r="N3972" s="6"/>
      <c r="O3972" s="10"/>
      <c r="P3972" s="6"/>
      <c r="Q3972" s="11"/>
      <c r="R3972" s="6"/>
      <c r="S3972" s="6"/>
      <c r="T3972" s="6"/>
      <c r="U3972" s="6"/>
      <c r="V3972" s="6"/>
      <c r="W3972" s="11"/>
      <c r="X3972" s="6"/>
      <c r="Y3972" s="6"/>
      <c r="Z3972" s="6"/>
      <c r="AA3972" s="6"/>
      <c r="AB3972" s="6"/>
      <c r="AZ3972" t="s">
        <v>6171</v>
      </c>
      <c r="BA3972" t="s">
        <v>5207</v>
      </c>
      <c r="BB3972" t="s">
        <v>20573</v>
      </c>
      <c r="BC3972" t="s">
        <v>7263</v>
      </c>
      <c r="BG3972" t="s">
        <v>18869</v>
      </c>
      <c r="BH3972" t="s">
        <v>22026</v>
      </c>
    </row>
    <row r="3973" spans="1:60" x14ac:dyDescent="0.25">
      <c r="A3973" s="9"/>
      <c r="B3973" s="6"/>
      <c r="C3973" s="6"/>
      <c r="D3973" s="6"/>
      <c r="E3973" s="6"/>
      <c r="F3973" s="6"/>
      <c r="G3973" s="6"/>
      <c r="H3973" s="6"/>
      <c r="I3973" s="6"/>
      <c r="J3973" s="6"/>
      <c r="K3973" s="6"/>
      <c r="L3973" s="6"/>
      <c r="M3973" s="6"/>
      <c r="N3973" s="6"/>
      <c r="O3973" s="10"/>
      <c r="P3973" s="6"/>
      <c r="Q3973" s="6"/>
      <c r="R3973" s="6"/>
      <c r="S3973" s="6"/>
      <c r="T3973" s="6"/>
      <c r="U3973" s="6"/>
      <c r="V3973" s="6"/>
      <c r="W3973" s="11"/>
      <c r="X3973" s="6"/>
      <c r="Y3973" s="6"/>
      <c r="Z3973" s="6"/>
      <c r="AA3973" s="6"/>
      <c r="AB3973" s="6"/>
      <c r="AZ3973" t="s">
        <v>6172</v>
      </c>
      <c r="BA3973" t="s">
        <v>5207</v>
      </c>
      <c r="BB3973" t="s">
        <v>20573</v>
      </c>
      <c r="BC3973" t="s">
        <v>7263</v>
      </c>
      <c r="BG3973" t="s">
        <v>18870</v>
      </c>
      <c r="BH3973" t="s">
        <v>22020</v>
      </c>
    </row>
    <row r="3974" spans="1:60" x14ac:dyDescent="0.25">
      <c r="A3974" s="9"/>
      <c r="B3974" s="6"/>
      <c r="C3974" s="6"/>
      <c r="D3974" s="6"/>
      <c r="E3974" s="6"/>
      <c r="F3974" s="6"/>
      <c r="G3974" s="6"/>
      <c r="H3974" s="6"/>
      <c r="I3974" s="6"/>
      <c r="J3974" s="6"/>
      <c r="K3974" s="6"/>
      <c r="L3974" s="6"/>
      <c r="M3974" s="6"/>
      <c r="N3974" s="6"/>
      <c r="O3974" s="10"/>
      <c r="P3974" s="6"/>
      <c r="Q3974" s="11"/>
      <c r="R3974" s="6"/>
      <c r="S3974" s="6"/>
      <c r="T3974" s="6"/>
      <c r="U3974" s="6"/>
      <c r="V3974" s="6"/>
      <c r="W3974" s="11"/>
      <c r="X3974" s="6"/>
      <c r="Y3974" s="6"/>
      <c r="Z3974" s="6"/>
      <c r="AA3974" s="6"/>
      <c r="AB3974" s="6"/>
      <c r="AZ3974" t="s">
        <v>6173</v>
      </c>
      <c r="BA3974" t="s">
        <v>5207</v>
      </c>
      <c r="BB3974" t="s">
        <v>20573</v>
      </c>
      <c r="BC3974" t="s">
        <v>3201</v>
      </c>
      <c r="BG3974" t="s">
        <v>18871</v>
      </c>
      <c r="BH3974" t="s">
        <v>22009</v>
      </c>
    </row>
    <row r="3975" spans="1:60" x14ac:dyDescent="0.25">
      <c r="A3975" s="16"/>
      <c r="B3975" s="6"/>
      <c r="C3975" s="6"/>
      <c r="D3975" s="6"/>
      <c r="E3975" s="6"/>
      <c r="F3975" s="6"/>
      <c r="G3975" s="6"/>
      <c r="H3975" s="6"/>
      <c r="I3975" s="6"/>
      <c r="J3975" s="6"/>
      <c r="K3975" s="6"/>
      <c r="L3975" s="6"/>
      <c r="M3975" s="6"/>
      <c r="N3975" s="6"/>
      <c r="O3975" s="10"/>
      <c r="P3975" s="6"/>
      <c r="Q3975" s="6"/>
      <c r="R3975" s="6"/>
      <c r="S3975" s="6"/>
      <c r="T3975" s="6"/>
      <c r="U3975" s="17"/>
      <c r="V3975" s="17"/>
      <c r="W3975" s="11"/>
      <c r="X3975" s="6"/>
      <c r="Y3975" s="6"/>
      <c r="Z3975" s="6"/>
      <c r="AA3975" s="6"/>
      <c r="AB3975" s="6"/>
      <c r="AZ3975" t="s">
        <v>6174</v>
      </c>
      <c r="BA3975" t="s">
        <v>5207</v>
      </c>
      <c r="BB3975" t="s">
        <v>20573</v>
      </c>
      <c r="BC3975" t="s">
        <v>3201</v>
      </c>
      <c r="BG3975" t="s">
        <v>18872</v>
      </c>
      <c r="BH3975" t="s">
        <v>22001</v>
      </c>
    </row>
    <row r="3976" spans="1:60" x14ac:dyDescent="0.25">
      <c r="A3976" s="9"/>
      <c r="B3976" s="6"/>
      <c r="C3976" s="6"/>
      <c r="D3976" s="6"/>
      <c r="E3976" s="6"/>
      <c r="F3976" s="6"/>
      <c r="G3976" s="6"/>
      <c r="H3976" s="6"/>
      <c r="I3976" s="6"/>
      <c r="J3976" s="6"/>
      <c r="K3976" s="6"/>
      <c r="L3976" s="6"/>
      <c r="M3976" s="6"/>
      <c r="N3976" s="6"/>
      <c r="O3976" s="10"/>
      <c r="P3976" s="6"/>
      <c r="Q3976" s="6"/>
      <c r="R3976" s="6"/>
      <c r="S3976" s="6"/>
      <c r="T3976" s="6"/>
      <c r="U3976" s="6"/>
      <c r="V3976" s="6"/>
      <c r="W3976" s="11"/>
      <c r="X3976" s="6"/>
      <c r="Y3976" s="6"/>
      <c r="Z3976" s="6"/>
      <c r="AA3976" s="6"/>
      <c r="AB3976" s="6"/>
      <c r="AZ3976" t="s">
        <v>6175</v>
      </c>
      <c r="BA3976" t="s">
        <v>5207</v>
      </c>
      <c r="BB3976" t="s">
        <v>20573</v>
      </c>
      <c r="BC3976" t="s">
        <v>3201</v>
      </c>
      <c r="BG3976" t="s">
        <v>18873</v>
      </c>
      <c r="BH3976" t="s">
        <v>22001</v>
      </c>
    </row>
    <row r="3977" spans="1:60" x14ac:dyDescent="0.25">
      <c r="A3977" s="16"/>
      <c r="B3977" s="6"/>
      <c r="C3977" s="6"/>
      <c r="D3977" s="6"/>
      <c r="E3977" s="6"/>
      <c r="F3977" s="6"/>
      <c r="G3977" s="6"/>
      <c r="H3977" s="6"/>
      <c r="I3977" s="6"/>
      <c r="J3977" s="6"/>
      <c r="K3977" s="6"/>
      <c r="L3977" s="6"/>
      <c r="M3977" s="6"/>
      <c r="N3977" s="6"/>
      <c r="O3977" s="10"/>
      <c r="P3977" s="6"/>
      <c r="Q3977" s="6"/>
      <c r="R3977" s="6"/>
      <c r="S3977" s="6"/>
      <c r="T3977" s="6"/>
      <c r="U3977" s="17"/>
      <c r="V3977" s="17"/>
      <c r="W3977" s="11"/>
      <c r="X3977" s="6"/>
      <c r="Y3977" s="6"/>
      <c r="Z3977" s="6"/>
      <c r="AA3977" s="6"/>
      <c r="AB3977" s="6"/>
      <c r="AZ3977" t="s">
        <v>6176</v>
      </c>
      <c r="BA3977" t="s">
        <v>5207</v>
      </c>
      <c r="BB3977" t="s">
        <v>20573</v>
      </c>
      <c r="BC3977" t="s">
        <v>7263</v>
      </c>
      <c r="BG3977" t="s">
        <v>18874</v>
      </c>
      <c r="BH3977" t="s">
        <v>22001</v>
      </c>
    </row>
    <row r="3978" spans="1:60" x14ac:dyDescent="0.25">
      <c r="A3978" s="9"/>
      <c r="B3978" s="6"/>
      <c r="C3978" s="6"/>
      <c r="D3978" s="6"/>
      <c r="E3978" s="6"/>
      <c r="F3978" s="6"/>
      <c r="G3978" s="6"/>
      <c r="H3978" s="6"/>
      <c r="I3978" s="6"/>
      <c r="J3978" s="6"/>
      <c r="K3978" s="6"/>
      <c r="L3978" s="6"/>
      <c r="M3978" s="6"/>
      <c r="N3978" s="6"/>
      <c r="O3978" s="10"/>
      <c r="P3978" s="6"/>
      <c r="Q3978" s="11"/>
      <c r="R3978" s="6"/>
      <c r="S3978" s="6"/>
      <c r="T3978" s="6"/>
      <c r="U3978" s="6"/>
      <c r="V3978" s="6"/>
      <c r="W3978" s="11"/>
      <c r="X3978" s="6"/>
      <c r="Y3978" s="6"/>
      <c r="Z3978" s="6"/>
      <c r="AA3978" s="6"/>
      <c r="AB3978" s="6"/>
      <c r="AZ3978" t="s">
        <v>6177</v>
      </c>
      <c r="BA3978" t="s">
        <v>5207</v>
      </c>
      <c r="BB3978" t="s">
        <v>20573</v>
      </c>
      <c r="BC3978" t="s">
        <v>7263</v>
      </c>
      <c r="BG3978" t="s">
        <v>18875</v>
      </c>
      <c r="BH3978" t="s">
        <v>22006</v>
      </c>
    </row>
    <row r="3979" spans="1:60" x14ac:dyDescent="0.25">
      <c r="A3979" s="16"/>
      <c r="B3979" s="6"/>
      <c r="C3979" s="6"/>
      <c r="D3979" s="6"/>
      <c r="E3979" s="6"/>
      <c r="F3979" s="6"/>
      <c r="G3979" s="6"/>
      <c r="H3979" s="6"/>
      <c r="I3979" s="6"/>
      <c r="J3979" s="6"/>
      <c r="K3979" s="6"/>
      <c r="L3979" s="6"/>
      <c r="M3979" s="6"/>
      <c r="N3979" s="6"/>
      <c r="O3979" s="10"/>
      <c r="P3979" s="6"/>
      <c r="Q3979" s="6"/>
      <c r="R3979" s="6"/>
      <c r="S3979" s="6"/>
      <c r="T3979" s="6"/>
      <c r="U3979" s="17"/>
      <c r="V3979" s="17"/>
      <c r="W3979" s="11"/>
      <c r="X3979" s="6"/>
      <c r="Y3979" s="6"/>
      <c r="Z3979" s="6"/>
      <c r="AA3979" s="6"/>
      <c r="AB3979" s="6"/>
      <c r="AZ3979" t="s">
        <v>6178</v>
      </c>
      <c r="BA3979" t="s">
        <v>5207</v>
      </c>
      <c r="BB3979" t="s">
        <v>20573</v>
      </c>
      <c r="BC3979" t="s">
        <v>7263</v>
      </c>
      <c r="BG3979" t="s">
        <v>18876</v>
      </c>
      <c r="BH3979" t="s">
        <v>22007</v>
      </c>
    </row>
    <row r="3980" spans="1:60" x14ac:dyDescent="0.25">
      <c r="A3980" s="12"/>
      <c r="B3980" s="13"/>
      <c r="C3980" s="13"/>
      <c r="D3980" s="13"/>
      <c r="E3980" s="13"/>
      <c r="F3980" s="13"/>
      <c r="G3980" s="13"/>
      <c r="H3980" s="13"/>
      <c r="I3980" s="13"/>
      <c r="J3980" s="13"/>
      <c r="K3980" s="13"/>
      <c r="L3980" s="13"/>
      <c r="M3980" s="13"/>
      <c r="N3980" s="13"/>
      <c r="O3980" s="14"/>
      <c r="P3980" s="13"/>
      <c r="Q3980" s="15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Z3980" t="s">
        <v>6179</v>
      </c>
      <c r="BA3980" t="s">
        <v>5207</v>
      </c>
      <c r="BB3980" t="s">
        <v>20573</v>
      </c>
      <c r="BC3980" t="s">
        <v>3200</v>
      </c>
      <c r="BG3980" t="s">
        <v>18877</v>
      </c>
      <c r="BH3980" t="s">
        <v>21993</v>
      </c>
    </row>
    <row r="3981" spans="1:60" x14ac:dyDescent="0.25">
      <c r="A3981" s="16"/>
      <c r="B3981" s="6"/>
      <c r="C3981" s="6"/>
      <c r="D3981" s="6"/>
      <c r="E3981" s="6"/>
      <c r="F3981" s="6"/>
      <c r="G3981" s="6"/>
      <c r="H3981" s="6"/>
      <c r="I3981" s="6"/>
      <c r="J3981" s="6"/>
      <c r="K3981" s="6"/>
      <c r="L3981" s="6"/>
      <c r="M3981" s="6"/>
      <c r="N3981" s="6"/>
      <c r="O3981" s="10"/>
      <c r="P3981" s="6"/>
      <c r="Q3981" s="6"/>
      <c r="R3981" s="6"/>
      <c r="S3981" s="6"/>
      <c r="T3981" s="6"/>
      <c r="U3981" s="17"/>
      <c r="V3981" s="17"/>
      <c r="W3981" s="11"/>
      <c r="X3981" s="6"/>
      <c r="Y3981" s="6"/>
      <c r="Z3981" s="6"/>
      <c r="AA3981" s="6"/>
      <c r="AB3981" s="6"/>
      <c r="AZ3981" t="s">
        <v>6180</v>
      </c>
      <c r="BA3981" t="s">
        <v>5207</v>
      </c>
      <c r="BB3981" t="s">
        <v>20573</v>
      </c>
      <c r="BC3981" t="s">
        <v>3201</v>
      </c>
      <c r="BG3981" t="s">
        <v>18878</v>
      </c>
      <c r="BH3981" t="s">
        <v>22005</v>
      </c>
    </row>
    <row r="3982" spans="1:60" x14ac:dyDescent="0.25">
      <c r="A3982" s="16"/>
      <c r="B3982" s="6"/>
      <c r="C3982" s="6"/>
      <c r="D3982" s="6"/>
      <c r="E3982" s="6"/>
      <c r="F3982" s="6"/>
      <c r="G3982" s="6"/>
      <c r="H3982" s="6"/>
      <c r="I3982" s="6"/>
      <c r="J3982" s="6"/>
      <c r="K3982" s="6"/>
      <c r="L3982" s="6"/>
      <c r="M3982" s="6"/>
      <c r="N3982" s="6"/>
      <c r="O3982" s="10"/>
      <c r="P3982" s="6"/>
      <c r="Q3982" s="6"/>
      <c r="R3982" s="6"/>
      <c r="S3982" s="6"/>
      <c r="T3982" s="6"/>
      <c r="U3982" s="17"/>
      <c r="V3982" s="17"/>
      <c r="W3982" s="11"/>
      <c r="X3982" s="6"/>
      <c r="Y3982" s="6"/>
      <c r="Z3982" s="6"/>
      <c r="AA3982" s="6"/>
      <c r="AB3982" s="6"/>
      <c r="AZ3982" t="s">
        <v>6181</v>
      </c>
      <c r="BA3982" t="s">
        <v>5207</v>
      </c>
      <c r="BB3982" t="s">
        <v>20573</v>
      </c>
      <c r="BC3982" t="s">
        <v>3201</v>
      </c>
      <c r="BG3982" t="s">
        <v>18879</v>
      </c>
      <c r="BH3982" t="s">
        <v>22026</v>
      </c>
    </row>
    <row r="3983" spans="1:60" x14ac:dyDescent="0.25">
      <c r="A3983" s="9"/>
      <c r="B3983" s="6"/>
      <c r="C3983" s="6"/>
      <c r="D3983" s="6"/>
      <c r="E3983" s="6"/>
      <c r="F3983" s="6"/>
      <c r="G3983" s="6"/>
      <c r="H3983" s="6"/>
      <c r="I3983" s="6"/>
      <c r="J3983" s="6"/>
      <c r="K3983" s="6"/>
      <c r="L3983" s="6"/>
      <c r="M3983" s="6"/>
      <c r="N3983" s="6"/>
      <c r="O3983" s="10"/>
      <c r="P3983" s="6"/>
      <c r="Q3983" s="6"/>
      <c r="R3983" s="6"/>
      <c r="S3983" s="6"/>
      <c r="T3983" s="6"/>
      <c r="U3983" s="6"/>
      <c r="V3983" s="6"/>
      <c r="W3983" s="11"/>
      <c r="X3983" s="6"/>
      <c r="Y3983" s="6"/>
      <c r="Z3983" s="6"/>
      <c r="AA3983" s="6"/>
      <c r="AB3983" s="6"/>
      <c r="AZ3983" t="s">
        <v>6182</v>
      </c>
      <c r="BA3983" t="s">
        <v>5207</v>
      </c>
      <c r="BB3983" t="s">
        <v>20573</v>
      </c>
      <c r="BC3983" t="s">
        <v>7263</v>
      </c>
      <c r="BG3983" t="s">
        <v>18880</v>
      </c>
      <c r="BH3983" t="s">
        <v>21997</v>
      </c>
    </row>
    <row r="3984" spans="1:60" x14ac:dyDescent="0.25">
      <c r="A3984" s="9"/>
      <c r="B3984" s="6"/>
      <c r="C3984" s="6"/>
      <c r="D3984" s="6"/>
      <c r="E3984" s="6"/>
      <c r="F3984" s="6"/>
      <c r="G3984" s="6"/>
      <c r="H3984" s="6"/>
      <c r="I3984" s="6"/>
      <c r="J3984" s="6"/>
      <c r="K3984" s="6"/>
      <c r="L3984" s="6"/>
      <c r="M3984" s="6"/>
      <c r="N3984" s="6"/>
      <c r="O3984" s="10"/>
      <c r="P3984" s="6"/>
      <c r="Q3984" s="11"/>
      <c r="R3984" s="6"/>
      <c r="S3984" s="6"/>
      <c r="T3984" s="6"/>
      <c r="U3984" s="6"/>
      <c r="V3984" s="6"/>
      <c r="W3984" s="11"/>
      <c r="X3984" s="6"/>
      <c r="Y3984" s="6"/>
      <c r="Z3984" s="6"/>
      <c r="AA3984" s="6"/>
      <c r="AB3984" s="6"/>
      <c r="AZ3984" t="s">
        <v>6183</v>
      </c>
      <c r="BA3984" t="s">
        <v>5207</v>
      </c>
      <c r="BB3984" t="s">
        <v>20573</v>
      </c>
      <c r="BC3984" t="s">
        <v>7263</v>
      </c>
      <c r="BG3984" t="s">
        <v>18881</v>
      </c>
      <c r="BH3984" t="s">
        <v>22010</v>
      </c>
    </row>
    <row r="3985" spans="1:60" x14ac:dyDescent="0.25">
      <c r="A3985" s="9"/>
      <c r="B3985" s="6"/>
      <c r="C3985" s="6"/>
      <c r="D3985" s="6"/>
      <c r="E3985" s="6"/>
      <c r="F3985" s="6"/>
      <c r="G3985" s="6"/>
      <c r="H3985" s="6"/>
      <c r="I3985" s="6"/>
      <c r="J3985" s="6"/>
      <c r="K3985" s="6"/>
      <c r="L3985" s="6"/>
      <c r="M3985" s="6"/>
      <c r="N3985" s="6"/>
      <c r="O3985" s="10"/>
      <c r="P3985" s="6"/>
      <c r="Q3985" s="11"/>
      <c r="R3985" s="6"/>
      <c r="S3985" s="6"/>
      <c r="T3985" s="6"/>
      <c r="U3985" s="6"/>
      <c r="V3985" s="6"/>
      <c r="W3985" s="11"/>
      <c r="X3985" s="6"/>
      <c r="Y3985" s="6"/>
      <c r="Z3985" s="6"/>
      <c r="AA3985" s="6"/>
      <c r="AB3985" s="6"/>
      <c r="AZ3985" t="s">
        <v>6184</v>
      </c>
      <c r="BA3985" t="s">
        <v>5207</v>
      </c>
      <c r="BB3985" t="s">
        <v>20573</v>
      </c>
      <c r="BC3985" t="s">
        <v>7263</v>
      </c>
      <c r="BG3985" t="s">
        <v>18882</v>
      </c>
      <c r="BH3985" t="s">
        <v>22018</v>
      </c>
    </row>
    <row r="3986" spans="1:60" x14ac:dyDescent="0.25">
      <c r="A3986" s="9"/>
      <c r="B3986" s="6"/>
      <c r="C3986" s="6"/>
      <c r="D3986" s="6"/>
      <c r="E3986" s="6"/>
      <c r="F3986" s="6"/>
      <c r="G3986" s="6"/>
      <c r="H3986" s="6"/>
      <c r="I3986" s="6"/>
      <c r="J3986" s="6"/>
      <c r="K3986" s="6"/>
      <c r="L3986" s="6"/>
      <c r="M3986" s="6"/>
      <c r="N3986" s="6"/>
      <c r="O3986" s="10"/>
      <c r="P3986" s="6"/>
      <c r="Q3986" s="6"/>
      <c r="R3986" s="6"/>
      <c r="S3986" s="6"/>
      <c r="T3986" s="6"/>
      <c r="U3986" s="6"/>
      <c r="V3986" s="6"/>
      <c r="W3986" s="11"/>
      <c r="X3986" s="6"/>
      <c r="Y3986" s="6"/>
      <c r="Z3986" s="6"/>
      <c r="AA3986" s="6"/>
      <c r="AB3986" s="6"/>
      <c r="AZ3986" t="s">
        <v>6185</v>
      </c>
      <c r="BA3986" t="s">
        <v>5207</v>
      </c>
      <c r="BB3986" t="s">
        <v>20573</v>
      </c>
      <c r="BC3986" t="s">
        <v>7263</v>
      </c>
      <c r="BG3986" t="s">
        <v>18883</v>
      </c>
      <c r="BH3986" t="s">
        <v>22031</v>
      </c>
    </row>
    <row r="3987" spans="1:60" x14ac:dyDescent="0.25">
      <c r="A3987" s="16"/>
      <c r="B3987" s="6"/>
      <c r="C3987" s="6"/>
      <c r="D3987" s="6"/>
      <c r="E3987" s="6"/>
      <c r="F3987" s="6"/>
      <c r="G3987" s="6"/>
      <c r="H3987" s="6"/>
      <c r="I3987" s="6"/>
      <c r="J3987" s="6"/>
      <c r="K3987" s="6"/>
      <c r="L3987" s="6"/>
      <c r="M3987" s="6"/>
      <c r="N3987" s="6"/>
      <c r="O3987" s="10"/>
      <c r="P3987" s="6"/>
      <c r="Q3987" s="6"/>
      <c r="R3987" s="6"/>
      <c r="S3987" s="6"/>
      <c r="T3987" s="6"/>
      <c r="U3987" s="17"/>
      <c r="V3987" s="17"/>
      <c r="W3987" s="11"/>
      <c r="X3987" s="6"/>
      <c r="Y3987" s="6"/>
      <c r="Z3987" s="6"/>
      <c r="AA3987" s="6"/>
      <c r="AB3987" s="6"/>
      <c r="AZ3987" t="s">
        <v>6186</v>
      </c>
      <c r="BA3987" t="s">
        <v>5207</v>
      </c>
      <c r="BB3987" t="s">
        <v>20573</v>
      </c>
      <c r="BC3987" t="s">
        <v>7263</v>
      </c>
      <c r="BG3987" t="s">
        <v>18884</v>
      </c>
      <c r="BH3987" t="s">
        <v>21993</v>
      </c>
    </row>
    <row r="3988" spans="1:60" x14ac:dyDescent="0.25">
      <c r="A3988" s="9"/>
      <c r="B3988" s="6"/>
      <c r="C3988" s="6"/>
      <c r="D3988" s="6"/>
      <c r="E3988" s="6"/>
      <c r="F3988" s="6"/>
      <c r="G3988" s="6"/>
      <c r="H3988" s="6"/>
      <c r="I3988" s="6"/>
      <c r="J3988" s="6"/>
      <c r="K3988" s="6"/>
      <c r="L3988" s="6"/>
      <c r="M3988" s="6"/>
      <c r="N3988" s="6"/>
      <c r="O3988" s="10"/>
      <c r="P3988" s="6"/>
      <c r="Q3988" s="11"/>
      <c r="R3988" s="6"/>
      <c r="S3988" s="6"/>
      <c r="T3988" s="6"/>
      <c r="U3988" s="6"/>
      <c r="V3988" s="6"/>
      <c r="W3988" s="11"/>
      <c r="X3988" s="6"/>
      <c r="Y3988" s="6"/>
      <c r="Z3988" s="6"/>
      <c r="AA3988" s="6"/>
      <c r="AB3988" s="6"/>
      <c r="AZ3988" t="s">
        <v>6187</v>
      </c>
      <c r="BA3988" t="s">
        <v>5207</v>
      </c>
      <c r="BB3988" t="s">
        <v>20573</v>
      </c>
      <c r="BC3988" t="s">
        <v>7263</v>
      </c>
      <c r="BG3988" t="s">
        <v>18885</v>
      </c>
      <c r="BH3988" t="s">
        <v>21997</v>
      </c>
    </row>
    <row r="3989" spans="1:60" x14ac:dyDescent="0.25">
      <c r="A3989" s="16"/>
      <c r="B3989" s="6"/>
      <c r="C3989" s="6"/>
      <c r="D3989" s="6"/>
      <c r="E3989" s="6"/>
      <c r="F3989" s="6"/>
      <c r="G3989" s="6"/>
      <c r="H3989" s="6"/>
      <c r="I3989" s="6"/>
      <c r="J3989" s="6"/>
      <c r="K3989" s="6"/>
      <c r="L3989" s="6"/>
      <c r="M3989" s="6"/>
      <c r="N3989" s="6"/>
      <c r="O3989" s="10"/>
      <c r="P3989" s="6"/>
      <c r="Q3989" s="6"/>
      <c r="R3989" s="6"/>
      <c r="S3989" s="6"/>
      <c r="T3989" s="6"/>
      <c r="U3989" s="17"/>
      <c r="V3989" s="17"/>
      <c r="W3989" s="11"/>
      <c r="X3989" s="6"/>
      <c r="Y3989" s="6"/>
      <c r="Z3989" s="6"/>
      <c r="AA3989" s="6"/>
      <c r="AB3989" s="6"/>
      <c r="AZ3989" t="s">
        <v>6188</v>
      </c>
      <c r="BA3989" t="s">
        <v>5207</v>
      </c>
      <c r="BB3989" t="s">
        <v>20573</v>
      </c>
      <c r="BC3989" t="s">
        <v>7263</v>
      </c>
      <c r="BG3989" t="s">
        <v>18886</v>
      </c>
      <c r="BH3989" t="s">
        <v>21993</v>
      </c>
    </row>
    <row r="3990" spans="1:60" x14ac:dyDescent="0.25">
      <c r="A3990" s="16"/>
      <c r="B3990" s="6"/>
      <c r="C3990" s="6"/>
      <c r="D3990" s="6"/>
      <c r="E3990" s="6"/>
      <c r="F3990" s="6"/>
      <c r="G3990" s="6"/>
      <c r="H3990" s="6"/>
      <c r="I3990" s="6"/>
      <c r="J3990" s="6"/>
      <c r="K3990" s="6"/>
      <c r="L3990" s="6"/>
      <c r="M3990" s="6"/>
      <c r="N3990" s="6"/>
      <c r="O3990" s="10"/>
      <c r="P3990" s="6"/>
      <c r="Q3990" s="11"/>
      <c r="R3990" s="6"/>
      <c r="S3990" s="6"/>
      <c r="T3990" s="6"/>
      <c r="U3990" s="17"/>
      <c r="V3990" s="17"/>
      <c r="W3990" s="11"/>
      <c r="X3990" s="6"/>
      <c r="Y3990" s="6"/>
      <c r="Z3990" s="6"/>
      <c r="AA3990" s="6"/>
      <c r="AB3990" s="6"/>
      <c r="AZ3990" t="s">
        <v>6189</v>
      </c>
      <c r="BA3990" t="s">
        <v>5207</v>
      </c>
      <c r="BB3990" t="s">
        <v>20573</v>
      </c>
      <c r="BC3990" t="s">
        <v>7263</v>
      </c>
      <c r="BG3990" t="s">
        <v>18887</v>
      </c>
      <c r="BH3990" t="s">
        <v>22016</v>
      </c>
    </row>
    <row r="3991" spans="1:60" x14ac:dyDescent="0.25">
      <c r="A3991" s="16"/>
      <c r="B3991" s="6"/>
      <c r="C3991" s="6"/>
      <c r="D3991" s="6"/>
      <c r="E3991" s="6"/>
      <c r="F3991" s="6"/>
      <c r="G3991" s="6"/>
      <c r="H3991" s="6"/>
      <c r="I3991" s="6"/>
      <c r="J3991" s="6"/>
      <c r="K3991" s="6"/>
      <c r="L3991" s="6"/>
      <c r="M3991" s="6"/>
      <c r="N3991" s="6"/>
      <c r="O3991" s="10"/>
      <c r="P3991" s="6"/>
      <c r="Q3991" s="6"/>
      <c r="R3991" s="6"/>
      <c r="S3991" s="6"/>
      <c r="T3991" s="6"/>
      <c r="U3991" s="17"/>
      <c r="V3991" s="17"/>
      <c r="W3991" s="11"/>
      <c r="X3991" s="6"/>
      <c r="Y3991" s="6"/>
      <c r="Z3991" s="6"/>
      <c r="AA3991" s="6"/>
      <c r="AB3991" s="6"/>
      <c r="AZ3991" t="s">
        <v>6190</v>
      </c>
      <c r="BA3991" t="s">
        <v>5207</v>
      </c>
      <c r="BB3991" t="s">
        <v>20573</v>
      </c>
      <c r="BC3991" t="s">
        <v>7263</v>
      </c>
      <c r="BG3991" t="s">
        <v>18888</v>
      </c>
      <c r="BH3991" t="s">
        <v>21992</v>
      </c>
    </row>
    <row r="3992" spans="1:60" x14ac:dyDescent="0.25">
      <c r="A3992" s="9"/>
      <c r="B3992" s="6"/>
      <c r="C3992" s="6"/>
      <c r="D3992" s="6"/>
      <c r="E3992" s="6"/>
      <c r="F3992" s="6"/>
      <c r="G3992" s="6"/>
      <c r="H3992" s="6"/>
      <c r="I3992" s="6"/>
      <c r="J3992" s="6"/>
      <c r="K3992" s="6"/>
      <c r="L3992" s="6"/>
      <c r="M3992" s="6"/>
      <c r="N3992" s="6"/>
      <c r="O3992" s="10"/>
      <c r="P3992" s="6"/>
      <c r="Q3992" s="11"/>
      <c r="R3992" s="6"/>
      <c r="S3992" s="6"/>
      <c r="T3992" s="6"/>
      <c r="U3992" s="6"/>
      <c r="V3992" s="6"/>
      <c r="W3992" s="11"/>
      <c r="X3992" s="6"/>
      <c r="Y3992" s="6"/>
      <c r="Z3992" s="6"/>
      <c r="AA3992" s="6"/>
      <c r="AB3992" s="6"/>
      <c r="AZ3992" t="s">
        <v>6191</v>
      </c>
      <c r="BA3992" t="s">
        <v>5207</v>
      </c>
      <c r="BB3992" t="s">
        <v>20573</v>
      </c>
      <c r="BC3992" t="s">
        <v>7263</v>
      </c>
      <c r="BG3992" t="s">
        <v>18889</v>
      </c>
      <c r="BH3992" t="s">
        <v>22031</v>
      </c>
    </row>
    <row r="3993" spans="1:60" x14ac:dyDescent="0.25">
      <c r="A3993" s="12"/>
      <c r="B3993" s="13"/>
      <c r="C3993" s="13"/>
      <c r="D3993" s="13"/>
      <c r="E3993" s="13"/>
      <c r="F3993" s="13"/>
      <c r="G3993" s="13"/>
      <c r="H3993" s="13"/>
      <c r="I3993" s="13"/>
      <c r="J3993" s="13"/>
      <c r="K3993" s="13"/>
      <c r="L3993" s="13"/>
      <c r="M3993" s="13"/>
      <c r="N3993" s="13"/>
      <c r="O3993" s="14"/>
      <c r="P3993" s="13"/>
      <c r="Q3993" s="15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Z3993" t="s">
        <v>6192</v>
      </c>
      <c r="BA3993" t="s">
        <v>5207</v>
      </c>
      <c r="BB3993" t="s">
        <v>20573</v>
      </c>
      <c r="BC3993" t="s">
        <v>7263</v>
      </c>
      <c r="BG3993" t="s">
        <v>18890</v>
      </c>
      <c r="BH3993" t="s">
        <v>22001</v>
      </c>
    </row>
    <row r="3994" spans="1:60" x14ac:dyDescent="0.25">
      <c r="A3994" s="16"/>
      <c r="B3994" s="6"/>
      <c r="C3994" s="6"/>
      <c r="D3994" s="6"/>
      <c r="E3994" s="6"/>
      <c r="F3994" s="6"/>
      <c r="G3994" s="6"/>
      <c r="H3994" s="6"/>
      <c r="I3994" s="6"/>
      <c r="J3994" s="6"/>
      <c r="K3994" s="6"/>
      <c r="L3994" s="6"/>
      <c r="M3994" s="6"/>
      <c r="N3994" s="6"/>
      <c r="O3994" s="10"/>
      <c r="P3994" s="6"/>
      <c r="Q3994" s="11"/>
      <c r="R3994" s="6"/>
      <c r="S3994" s="6"/>
      <c r="T3994" s="6"/>
      <c r="U3994" s="17"/>
      <c r="V3994" s="17"/>
      <c r="W3994" s="11"/>
      <c r="X3994" s="6"/>
      <c r="Y3994" s="6"/>
      <c r="Z3994" s="6"/>
      <c r="AA3994" s="6"/>
      <c r="AB3994" s="6"/>
      <c r="AZ3994" t="s">
        <v>6192</v>
      </c>
      <c r="BA3994" t="s">
        <v>5207</v>
      </c>
      <c r="BB3994" t="s">
        <v>20573</v>
      </c>
      <c r="BC3994" t="s">
        <v>7263</v>
      </c>
      <c r="BG3994" t="s">
        <v>18891</v>
      </c>
      <c r="BH3994" t="s">
        <v>22005</v>
      </c>
    </row>
    <row r="3995" spans="1:60" x14ac:dyDescent="0.25">
      <c r="A3995" s="12"/>
      <c r="B3995" s="13"/>
      <c r="C3995" s="13"/>
      <c r="D3995" s="13"/>
      <c r="E3995" s="13"/>
      <c r="F3995" s="13"/>
      <c r="G3995" s="13"/>
      <c r="H3995" s="13"/>
      <c r="I3995" s="13"/>
      <c r="J3995" s="13"/>
      <c r="K3995" s="13"/>
      <c r="L3995" s="13"/>
      <c r="M3995" s="13"/>
      <c r="N3995" s="13"/>
      <c r="O3995" s="14"/>
      <c r="P3995" s="13"/>
      <c r="Q3995" s="15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Z3995" t="s">
        <v>6193</v>
      </c>
      <c r="BA3995" t="s">
        <v>5207</v>
      </c>
      <c r="BB3995" t="s">
        <v>20573</v>
      </c>
      <c r="BC3995" t="s">
        <v>7263</v>
      </c>
      <c r="BG3995" t="s">
        <v>18892</v>
      </c>
      <c r="BH3995" t="s">
        <v>21995</v>
      </c>
    </row>
    <row r="3996" spans="1:60" x14ac:dyDescent="0.25">
      <c r="A3996" s="16"/>
      <c r="B3996" s="6"/>
      <c r="C3996" s="6"/>
      <c r="D3996" s="6"/>
      <c r="E3996" s="6"/>
      <c r="F3996" s="6"/>
      <c r="G3996" s="6"/>
      <c r="H3996" s="6"/>
      <c r="I3996" s="6"/>
      <c r="J3996" s="6"/>
      <c r="K3996" s="6"/>
      <c r="L3996" s="6"/>
      <c r="M3996" s="6"/>
      <c r="N3996" s="6"/>
      <c r="O3996" s="10"/>
      <c r="P3996" s="6"/>
      <c r="Q3996" s="6"/>
      <c r="R3996" s="6"/>
      <c r="S3996" s="6"/>
      <c r="T3996" s="6"/>
      <c r="U3996" s="17"/>
      <c r="V3996" s="17"/>
      <c r="W3996" s="11"/>
      <c r="X3996" s="6"/>
      <c r="Y3996" s="6"/>
      <c r="Z3996" s="6"/>
      <c r="AA3996" s="6"/>
      <c r="AB3996" s="6"/>
      <c r="AZ3996" t="s">
        <v>6194</v>
      </c>
      <c r="BA3996" t="s">
        <v>5207</v>
      </c>
      <c r="BB3996" t="s">
        <v>20573</v>
      </c>
      <c r="BC3996" t="s">
        <v>7263</v>
      </c>
      <c r="BG3996" t="s">
        <v>18893</v>
      </c>
      <c r="BH3996" t="s">
        <v>22001</v>
      </c>
    </row>
    <row r="3997" spans="1:60" x14ac:dyDescent="0.25">
      <c r="A3997" s="16"/>
      <c r="B3997" s="6"/>
      <c r="C3997" s="6"/>
      <c r="D3997" s="6"/>
      <c r="E3997" s="6"/>
      <c r="F3997" s="6"/>
      <c r="G3997" s="6"/>
      <c r="H3997" s="6"/>
      <c r="I3997" s="6"/>
      <c r="J3997" s="6"/>
      <c r="K3997" s="6"/>
      <c r="L3997" s="6"/>
      <c r="M3997" s="6"/>
      <c r="N3997" s="6"/>
      <c r="O3997" s="10"/>
      <c r="P3997" s="6"/>
      <c r="Q3997" s="11"/>
      <c r="R3997" s="6"/>
      <c r="S3997" s="6"/>
      <c r="T3997" s="6"/>
      <c r="U3997" s="17"/>
      <c r="V3997" s="17"/>
      <c r="W3997" s="11"/>
      <c r="X3997" s="6"/>
      <c r="Y3997" s="6"/>
      <c r="Z3997" s="6"/>
      <c r="AA3997" s="6"/>
      <c r="AB3997" s="6"/>
      <c r="AZ3997" t="s">
        <v>6195</v>
      </c>
      <c r="BA3997" t="s">
        <v>5207</v>
      </c>
      <c r="BB3997" t="s">
        <v>20573</v>
      </c>
      <c r="BC3997" t="s">
        <v>7263</v>
      </c>
      <c r="BG3997" t="s">
        <v>18894</v>
      </c>
      <c r="BH3997" t="s">
        <v>22025</v>
      </c>
    </row>
    <row r="3998" spans="1:60" x14ac:dyDescent="0.25">
      <c r="A3998" s="12"/>
      <c r="B3998" s="13"/>
      <c r="C3998" s="13"/>
      <c r="D3998" s="13"/>
      <c r="E3998" s="13"/>
      <c r="F3998" s="13"/>
      <c r="G3998" s="13"/>
      <c r="H3998" s="13"/>
      <c r="I3998" s="13"/>
      <c r="J3998" s="13"/>
      <c r="K3998" s="13"/>
      <c r="L3998" s="13"/>
      <c r="M3998" s="13"/>
      <c r="N3998" s="13"/>
      <c r="O3998" s="14"/>
      <c r="P3998" s="13"/>
      <c r="Q3998" s="15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Z3998" t="s">
        <v>6196</v>
      </c>
      <c r="BA3998" t="s">
        <v>5207</v>
      </c>
      <c r="BB3998" t="s">
        <v>20573</v>
      </c>
      <c r="BC3998" t="s">
        <v>7263</v>
      </c>
      <c r="BG3998" t="s">
        <v>18895</v>
      </c>
      <c r="BH3998" t="s">
        <v>22008</v>
      </c>
    </row>
    <row r="3999" spans="1:60" x14ac:dyDescent="0.25">
      <c r="A3999" s="16"/>
      <c r="B3999" s="6"/>
      <c r="C3999" s="6"/>
      <c r="D3999" s="6"/>
      <c r="E3999" s="6"/>
      <c r="F3999" s="6"/>
      <c r="G3999" s="6"/>
      <c r="H3999" s="6"/>
      <c r="I3999" s="6"/>
      <c r="J3999" s="6"/>
      <c r="K3999" s="6"/>
      <c r="L3999" s="6"/>
      <c r="M3999" s="6"/>
      <c r="N3999" s="6"/>
      <c r="O3999" s="10"/>
      <c r="P3999" s="6"/>
      <c r="Q3999" s="11"/>
      <c r="R3999" s="6"/>
      <c r="S3999" s="6"/>
      <c r="T3999" s="6"/>
      <c r="U3999" s="17"/>
      <c r="V3999" s="17"/>
      <c r="W3999" s="11"/>
      <c r="X3999" s="6"/>
      <c r="Y3999" s="6"/>
      <c r="Z3999" s="6"/>
      <c r="AA3999" s="6"/>
      <c r="AB3999" s="6"/>
      <c r="AZ3999" t="s">
        <v>6197</v>
      </c>
      <c r="BA3999" t="s">
        <v>5207</v>
      </c>
      <c r="BB3999" t="s">
        <v>20573</v>
      </c>
      <c r="BC3999" t="s">
        <v>3200</v>
      </c>
      <c r="BG3999" t="s">
        <v>18896</v>
      </c>
      <c r="BH3999" t="s">
        <v>21992</v>
      </c>
    </row>
    <row r="4000" spans="1:60" x14ac:dyDescent="0.25">
      <c r="A4000" s="9"/>
      <c r="B4000" s="6"/>
      <c r="C4000" s="6"/>
      <c r="D4000" s="6"/>
      <c r="E4000" s="6"/>
      <c r="F4000" s="6"/>
      <c r="G4000" s="6"/>
      <c r="H4000" s="6"/>
      <c r="I4000" s="6"/>
      <c r="J4000" s="6"/>
      <c r="K4000" s="6"/>
      <c r="L4000" s="6"/>
      <c r="M4000" s="6"/>
      <c r="N4000" s="6"/>
      <c r="O4000" s="10"/>
      <c r="P4000" s="6"/>
      <c r="Q4000" s="6"/>
      <c r="R4000" s="6"/>
      <c r="S4000" s="6"/>
      <c r="T4000" s="6"/>
      <c r="U4000" s="6"/>
      <c r="V4000" s="6"/>
      <c r="W4000" s="11"/>
      <c r="X4000" s="6"/>
      <c r="Y4000" s="6"/>
      <c r="Z4000" s="6"/>
      <c r="AA4000" s="6"/>
      <c r="AB4000" s="6"/>
      <c r="AZ4000" t="s">
        <v>6198</v>
      </c>
      <c r="BA4000" t="s">
        <v>5207</v>
      </c>
      <c r="BB4000" t="s">
        <v>20573</v>
      </c>
      <c r="BC4000" t="s">
        <v>7263</v>
      </c>
      <c r="BG4000" t="s">
        <v>18897</v>
      </c>
      <c r="BH4000" t="s">
        <v>22019</v>
      </c>
    </row>
    <row r="4001" spans="1:60" x14ac:dyDescent="0.25">
      <c r="A4001" s="9"/>
      <c r="B4001" s="6"/>
      <c r="C4001" s="6"/>
      <c r="D4001" s="6"/>
      <c r="E4001" s="6"/>
      <c r="F4001" s="6"/>
      <c r="G4001" s="6"/>
      <c r="H4001" s="6"/>
      <c r="I4001" s="6"/>
      <c r="J4001" s="6"/>
      <c r="K4001" s="6"/>
      <c r="L4001" s="6"/>
      <c r="M4001" s="6"/>
      <c r="N4001" s="6"/>
      <c r="O4001" s="10"/>
      <c r="P4001" s="6"/>
      <c r="Q4001" s="6"/>
      <c r="R4001" s="6"/>
      <c r="S4001" s="6"/>
      <c r="T4001" s="6"/>
      <c r="U4001" s="6"/>
      <c r="V4001" s="6"/>
      <c r="W4001" s="11"/>
      <c r="X4001" s="6"/>
      <c r="Y4001" s="6"/>
      <c r="Z4001" s="6"/>
      <c r="AA4001" s="6"/>
      <c r="AB4001" s="6"/>
      <c r="AZ4001" t="s">
        <v>6199</v>
      </c>
      <c r="BA4001" t="s">
        <v>5207</v>
      </c>
      <c r="BB4001" t="s">
        <v>20573</v>
      </c>
      <c r="BC4001" t="s">
        <v>7263</v>
      </c>
      <c r="BG4001" t="s">
        <v>18898</v>
      </c>
      <c r="BH4001" t="s">
        <v>22032</v>
      </c>
    </row>
    <row r="4002" spans="1:60" x14ac:dyDescent="0.25">
      <c r="A4002" s="16"/>
      <c r="B4002" s="6"/>
      <c r="C4002" s="6"/>
      <c r="D4002" s="6"/>
      <c r="E4002" s="6"/>
      <c r="F4002" s="6"/>
      <c r="G4002" s="6"/>
      <c r="H4002" s="6"/>
      <c r="I4002" s="6"/>
      <c r="J4002" s="6"/>
      <c r="K4002" s="6"/>
      <c r="L4002" s="6"/>
      <c r="M4002" s="6"/>
      <c r="N4002" s="6"/>
      <c r="O4002" s="10"/>
      <c r="P4002" s="6"/>
      <c r="Q4002" s="11"/>
      <c r="R4002" s="6"/>
      <c r="S4002" s="6"/>
      <c r="T4002" s="6"/>
      <c r="U4002" s="17"/>
      <c r="V4002" s="17"/>
      <c r="W4002" s="11"/>
      <c r="X4002" s="6"/>
      <c r="Y4002" s="6"/>
      <c r="Z4002" s="6"/>
      <c r="AA4002" s="6"/>
      <c r="AB4002" s="6"/>
      <c r="AZ4002" t="s">
        <v>6200</v>
      </c>
      <c r="BA4002" t="s">
        <v>5207</v>
      </c>
      <c r="BB4002" t="s">
        <v>20573</v>
      </c>
      <c r="BC4002" t="s">
        <v>7263</v>
      </c>
      <c r="BG4002" t="s">
        <v>18899</v>
      </c>
      <c r="BH4002" t="s">
        <v>22001</v>
      </c>
    </row>
    <row r="4003" spans="1:60" x14ac:dyDescent="0.25">
      <c r="A4003" s="16"/>
      <c r="B4003" s="6"/>
      <c r="C4003" s="6"/>
      <c r="D4003" s="6"/>
      <c r="E4003" s="6"/>
      <c r="F4003" s="6"/>
      <c r="G4003" s="6"/>
      <c r="H4003" s="6"/>
      <c r="I4003" s="6"/>
      <c r="J4003" s="6"/>
      <c r="K4003" s="6"/>
      <c r="L4003" s="6"/>
      <c r="M4003" s="6"/>
      <c r="N4003" s="6"/>
      <c r="O4003" s="10"/>
      <c r="P4003" s="6"/>
      <c r="Q4003" s="6"/>
      <c r="R4003" s="6"/>
      <c r="S4003" s="6"/>
      <c r="T4003" s="6"/>
      <c r="U4003" s="17"/>
      <c r="V4003" s="17"/>
      <c r="W4003" s="11"/>
      <c r="X4003" s="6"/>
      <c r="Y4003" s="6"/>
      <c r="Z4003" s="6"/>
      <c r="AA4003" s="6"/>
      <c r="AB4003" s="6"/>
      <c r="AZ4003" t="s">
        <v>6201</v>
      </c>
      <c r="BA4003" t="s">
        <v>5207</v>
      </c>
      <c r="BB4003" t="s">
        <v>20573</v>
      </c>
      <c r="BC4003" t="s">
        <v>7263</v>
      </c>
      <c r="BG4003" t="s">
        <v>18900</v>
      </c>
      <c r="BH4003" t="s">
        <v>21992</v>
      </c>
    </row>
    <row r="4004" spans="1:60" x14ac:dyDescent="0.25">
      <c r="A4004" s="16"/>
      <c r="B4004" s="6"/>
      <c r="C4004" s="6"/>
      <c r="D4004" s="6"/>
      <c r="E4004" s="6"/>
      <c r="F4004" s="6"/>
      <c r="G4004" s="6"/>
      <c r="H4004" s="6"/>
      <c r="I4004" s="6"/>
      <c r="J4004" s="6"/>
      <c r="K4004" s="6"/>
      <c r="L4004" s="6"/>
      <c r="M4004" s="6"/>
      <c r="N4004" s="6"/>
      <c r="O4004" s="10"/>
      <c r="P4004" s="6"/>
      <c r="Q4004" s="11"/>
      <c r="R4004" s="6"/>
      <c r="S4004" s="6"/>
      <c r="T4004" s="6"/>
      <c r="U4004" s="17"/>
      <c r="V4004" s="17"/>
      <c r="W4004" s="11"/>
      <c r="X4004" s="6"/>
      <c r="Y4004" s="6"/>
      <c r="Z4004" s="6"/>
      <c r="AA4004" s="6"/>
      <c r="AB4004" s="6"/>
      <c r="AZ4004" t="s">
        <v>6202</v>
      </c>
      <c r="BA4004" t="s">
        <v>5207</v>
      </c>
      <c r="BB4004" t="s">
        <v>20573</v>
      </c>
      <c r="BC4004" t="s">
        <v>7263</v>
      </c>
      <c r="BG4004" t="s">
        <v>18901</v>
      </c>
      <c r="BH4004" t="s">
        <v>22022</v>
      </c>
    </row>
    <row r="4005" spans="1:60" x14ac:dyDescent="0.25">
      <c r="A4005" s="12"/>
      <c r="B4005" s="13"/>
      <c r="C4005" s="13"/>
      <c r="D4005" s="13"/>
      <c r="E4005" s="13"/>
      <c r="F4005" s="13"/>
      <c r="G4005" s="13"/>
      <c r="H4005" s="13"/>
      <c r="I4005" s="13"/>
      <c r="J4005" s="13"/>
      <c r="K4005" s="13"/>
      <c r="L4005" s="13"/>
      <c r="M4005" s="13"/>
      <c r="N4005" s="13"/>
      <c r="O4005" s="14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Z4005" t="s">
        <v>6203</v>
      </c>
      <c r="BA4005" t="s">
        <v>5207</v>
      </c>
      <c r="BB4005" t="s">
        <v>20573</v>
      </c>
      <c r="BC4005" t="s">
        <v>7263</v>
      </c>
      <c r="BG4005" t="s">
        <v>18902</v>
      </c>
      <c r="BH4005" t="s">
        <v>22005</v>
      </c>
    </row>
    <row r="4006" spans="1:60" x14ac:dyDescent="0.25">
      <c r="A4006" s="12"/>
      <c r="B4006" s="13"/>
      <c r="C4006" s="13"/>
      <c r="D4006" s="13"/>
      <c r="E4006" s="13"/>
      <c r="F4006" s="13"/>
      <c r="G4006" s="13"/>
      <c r="H4006" s="13"/>
      <c r="I4006" s="13"/>
      <c r="J4006" s="13"/>
      <c r="K4006" s="13"/>
      <c r="L4006" s="13"/>
      <c r="M4006" s="13"/>
      <c r="N4006" s="13"/>
      <c r="O4006" s="14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Z4006" t="s">
        <v>6204</v>
      </c>
      <c r="BA4006" t="s">
        <v>5207</v>
      </c>
      <c r="BB4006" t="s">
        <v>20573</v>
      </c>
      <c r="BC4006" t="s">
        <v>7263</v>
      </c>
      <c r="BG4006" t="s">
        <v>18903</v>
      </c>
      <c r="BH4006" t="s">
        <v>21993</v>
      </c>
    </row>
    <row r="4007" spans="1:60" x14ac:dyDescent="0.25">
      <c r="A4007" s="12"/>
      <c r="B4007" s="13"/>
      <c r="C4007" s="13"/>
      <c r="D4007" s="13"/>
      <c r="E4007" s="13"/>
      <c r="F4007" s="13"/>
      <c r="G4007" s="13"/>
      <c r="H4007" s="13"/>
      <c r="I4007" s="13"/>
      <c r="J4007" s="13"/>
      <c r="K4007" s="13"/>
      <c r="L4007" s="13"/>
      <c r="M4007" s="13"/>
      <c r="N4007" s="13"/>
      <c r="O4007" s="14"/>
      <c r="P4007" s="13"/>
      <c r="Q4007" s="15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Z4007" t="s">
        <v>6205</v>
      </c>
      <c r="BA4007" t="s">
        <v>5207</v>
      </c>
      <c r="BB4007" t="s">
        <v>20573</v>
      </c>
      <c r="BC4007" t="s">
        <v>7263</v>
      </c>
      <c r="BG4007" t="s">
        <v>18904</v>
      </c>
      <c r="BH4007" t="s">
        <v>22033</v>
      </c>
    </row>
    <row r="4008" spans="1:60" x14ac:dyDescent="0.25">
      <c r="A4008" s="12"/>
      <c r="B4008" s="13"/>
      <c r="C4008" s="13"/>
      <c r="D4008" s="13"/>
      <c r="E4008" s="13"/>
      <c r="F4008" s="13"/>
      <c r="G4008" s="13"/>
      <c r="H4008" s="13"/>
      <c r="I4008" s="13"/>
      <c r="J4008" s="13"/>
      <c r="K4008" s="13"/>
      <c r="L4008" s="13"/>
      <c r="M4008" s="13"/>
      <c r="N4008" s="13"/>
      <c r="O4008" s="14"/>
      <c r="P4008" s="13"/>
      <c r="Q4008" s="15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Z4008" t="s">
        <v>6206</v>
      </c>
      <c r="BA4008" t="s">
        <v>5207</v>
      </c>
      <c r="BB4008" t="s">
        <v>20573</v>
      </c>
      <c r="BC4008" t="s">
        <v>7263</v>
      </c>
      <c r="BG4008" t="s">
        <v>18905</v>
      </c>
      <c r="BH4008" t="s">
        <v>22006</v>
      </c>
    </row>
    <row r="4009" spans="1:60" x14ac:dyDescent="0.25">
      <c r="A4009" s="16"/>
      <c r="B4009" s="6"/>
      <c r="C4009" s="6"/>
      <c r="D4009" s="6"/>
      <c r="E4009" s="6"/>
      <c r="F4009" s="6"/>
      <c r="G4009" s="6"/>
      <c r="H4009" s="6"/>
      <c r="I4009" s="6"/>
      <c r="J4009" s="6"/>
      <c r="K4009" s="6"/>
      <c r="L4009" s="6"/>
      <c r="M4009" s="6"/>
      <c r="N4009" s="6"/>
      <c r="O4009" s="10"/>
      <c r="P4009" s="6"/>
      <c r="Q4009" s="6"/>
      <c r="R4009" s="6"/>
      <c r="S4009" s="6"/>
      <c r="T4009" s="6"/>
      <c r="U4009" s="17"/>
      <c r="V4009" s="17"/>
      <c r="W4009" s="11"/>
      <c r="X4009" s="6"/>
      <c r="Y4009" s="6"/>
      <c r="Z4009" s="6"/>
      <c r="AA4009" s="6"/>
      <c r="AB4009" s="6"/>
      <c r="AZ4009" t="s">
        <v>6207</v>
      </c>
      <c r="BA4009" t="s">
        <v>5207</v>
      </c>
      <c r="BB4009" t="s">
        <v>20573</v>
      </c>
      <c r="BC4009" t="s">
        <v>7263</v>
      </c>
      <c r="BG4009" t="s">
        <v>18906</v>
      </c>
      <c r="BH4009" t="s">
        <v>22007</v>
      </c>
    </row>
    <row r="4010" spans="1:60" x14ac:dyDescent="0.25">
      <c r="A4010" s="9"/>
      <c r="B4010" s="6"/>
      <c r="C4010" s="6"/>
      <c r="D4010" s="6"/>
      <c r="E4010" s="6"/>
      <c r="F4010" s="6"/>
      <c r="G4010" s="6"/>
      <c r="H4010" s="6"/>
      <c r="I4010" s="6"/>
      <c r="J4010" s="6"/>
      <c r="K4010" s="6"/>
      <c r="L4010" s="6"/>
      <c r="M4010" s="6"/>
      <c r="N4010" s="6"/>
      <c r="O4010" s="10"/>
      <c r="P4010" s="6"/>
      <c r="Q4010" s="6"/>
      <c r="R4010" s="6"/>
      <c r="S4010" s="6"/>
      <c r="T4010" s="6"/>
      <c r="U4010" s="6"/>
      <c r="V4010" s="6"/>
      <c r="W4010" s="11"/>
      <c r="X4010" s="6"/>
      <c r="Y4010" s="6"/>
      <c r="Z4010" s="6"/>
      <c r="AA4010" s="6"/>
      <c r="AB4010" s="6"/>
      <c r="AZ4010" t="s">
        <v>6208</v>
      </c>
      <c r="BA4010" t="s">
        <v>5207</v>
      </c>
      <c r="BB4010" t="s">
        <v>20573</v>
      </c>
      <c r="BC4010" t="s">
        <v>7263</v>
      </c>
      <c r="BG4010" t="s">
        <v>18907</v>
      </c>
      <c r="BH4010" t="s">
        <v>22027</v>
      </c>
    </row>
    <row r="4011" spans="1:60" x14ac:dyDescent="0.25">
      <c r="A4011" s="9"/>
      <c r="B4011" s="6"/>
      <c r="C4011" s="6"/>
      <c r="D4011" s="6"/>
      <c r="E4011" s="6"/>
      <c r="F4011" s="6"/>
      <c r="G4011" s="6"/>
      <c r="H4011" s="6"/>
      <c r="I4011" s="6"/>
      <c r="J4011" s="6"/>
      <c r="K4011" s="6"/>
      <c r="L4011" s="6"/>
      <c r="M4011" s="6"/>
      <c r="N4011" s="6"/>
      <c r="O4011" s="10"/>
      <c r="P4011" s="6"/>
      <c r="Q4011" s="6"/>
      <c r="R4011" s="6"/>
      <c r="S4011" s="6"/>
      <c r="T4011" s="6"/>
      <c r="U4011" s="6"/>
      <c r="V4011" s="6"/>
      <c r="W4011" s="11"/>
      <c r="X4011" s="6"/>
      <c r="Y4011" s="6"/>
      <c r="Z4011" s="6"/>
      <c r="AA4011" s="6"/>
      <c r="AB4011" s="6"/>
      <c r="AZ4011" t="s">
        <v>6209</v>
      </c>
      <c r="BA4011" t="s">
        <v>5207</v>
      </c>
      <c r="BB4011" t="s">
        <v>20573</v>
      </c>
      <c r="BC4011" t="s">
        <v>7263</v>
      </c>
      <c r="BG4011" t="s">
        <v>18908</v>
      </c>
      <c r="BH4011" t="s">
        <v>22018</v>
      </c>
    </row>
    <row r="4012" spans="1:60" x14ac:dyDescent="0.25">
      <c r="A4012" s="9"/>
      <c r="B4012" s="6"/>
      <c r="C4012" s="6"/>
      <c r="D4012" s="6"/>
      <c r="E4012" s="6"/>
      <c r="F4012" s="6"/>
      <c r="G4012" s="6"/>
      <c r="H4012" s="6"/>
      <c r="I4012" s="6"/>
      <c r="J4012" s="6"/>
      <c r="K4012" s="6"/>
      <c r="L4012" s="6"/>
      <c r="M4012" s="6"/>
      <c r="N4012" s="6"/>
      <c r="O4012" s="10"/>
      <c r="P4012" s="6"/>
      <c r="Q4012" s="11"/>
      <c r="R4012" s="6"/>
      <c r="S4012" s="6"/>
      <c r="T4012" s="6"/>
      <c r="U4012" s="6"/>
      <c r="V4012" s="6"/>
      <c r="W4012" s="11"/>
      <c r="X4012" s="6"/>
      <c r="Y4012" s="6"/>
      <c r="Z4012" s="6"/>
      <c r="AA4012" s="6"/>
      <c r="AB4012" s="6"/>
      <c r="AZ4012" t="s">
        <v>6210</v>
      </c>
      <c r="BA4012" t="s">
        <v>5207</v>
      </c>
      <c r="BB4012" t="s">
        <v>20573</v>
      </c>
      <c r="BC4012" t="s">
        <v>7263</v>
      </c>
      <c r="BG4012" t="s">
        <v>18909</v>
      </c>
      <c r="BH4012" t="s">
        <v>22015</v>
      </c>
    </row>
    <row r="4013" spans="1:60" x14ac:dyDescent="0.25">
      <c r="A4013" s="9"/>
      <c r="B4013" s="6"/>
      <c r="C4013" s="6"/>
      <c r="D4013" s="6"/>
      <c r="E4013" s="6"/>
      <c r="F4013" s="6"/>
      <c r="G4013" s="6"/>
      <c r="H4013" s="6"/>
      <c r="I4013" s="6"/>
      <c r="J4013" s="6"/>
      <c r="K4013" s="6"/>
      <c r="L4013" s="6"/>
      <c r="M4013" s="6"/>
      <c r="N4013" s="6"/>
      <c r="O4013" s="10"/>
      <c r="P4013" s="6"/>
      <c r="Q4013" s="6"/>
      <c r="R4013" s="6"/>
      <c r="S4013" s="6"/>
      <c r="T4013" s="6"/>
      <c r="U4013" s="6"/>
      <c r="V4013" s="6"/>
      <c r="W4013" s="11"/>
      <c r="X4013" s="6"/>
      <c r="Y4013" s="6"/>
      <c r="Z4013" s="6"/>
      <c r="AA4013" s="6"/>
      <c r="AB4013" s="6"/>
      <c r="AZ4013" t="s">
        <v>6211</v>
      </c>
      <c r="BA4013" t="s">
        <v>5207</v>
      </c>
      <c r="BB4013" t="s">
        <v>20573</v>
      </c>
      <c r="BC4013" t="s">
        <v>7263</v>
      </c>
      <c r="BG4013" t="s">
        <v>18910</v>
      </c>
      <c r="BH4013" t="s">
        <v>22002</v>
      </c>
    </row>
    <row r="4014" spans="1:60" x14ac:dyDescent="0.25">
      <c r="A4014" s="9"/>
      <c r="B4014" s="6"/>
      <c r="C4014" s="6"/>
      <c r="D4014" s="6"/>
      <c r="E4014" s="6"/>
      <c r="F4014" s="6"/>
      <c r="G4014" s="6"/>
      <c r="H4014" s="6"/>
      <c r="I4014" s="6"/>
      <c r="J4014" s="6"/>
      <c r="K4014" s="6"/>
      <c r="L4014" s="6"/>
      <c r="M4014" s="6"/>
      <c r="N4014" s="6"/>
      <c r="O4014" s="10"/>
      <c r="P4014" s="6"/>
      <c r="Q4014" s="6"/>
      <c r="R4014" s="6"/>
      <c r="S4014" s="6"/>
      <c r="T4014" s="6"/>
      <c r="U4014" s="6"/>
      <c r="V4014" s="6"/>
      <c r="W4014" s="11"/>
      <c r="X4014" s="6"/>
      <c r="Y4014" s="6"/>
      <c r="Z4014" s="6"/>
      <c r="AA4014" s="6"/>
      <c r="AB4014" s="6"/>
      <c r="AZ4014" t="s">
        <v>6212</v>
      </c>
      <c r="BA4014" t="s">
        <v>5207</v>
      </c>
      <c r="BB4014" t="s">
        <v>20573</v>
      </c>
      <c r="BC4014" t="s">
        <v>7263</v>
      </c>
      <c r="BG4014" t="s">
        <v>18911</v>
      </c>
      <c r="BH4014" t="s">
        <v>21991</v>
      </c>
    </row>
    <row r="4015" spans="1:60" x14ac:dyDescent="0.25">
      <c r="A4015" s="12"/>
      <c r="B4015" s="13"/>
      <c r="C4015" s="13"/>
      <c r="D4015" s="13"/>
      <c r="E4015" s="13"/>
      <c r="F4015" s="13"/>
      <c r="G4015" s="13"/>
      <c r="H4015" s="13"/>
      <c r="I4015" s="13"/>
      <c r="J4015" s="13"/>
      <c r="K4015" s="13"/>
      <c r="L4015" s="13"/>
      <c r="M4015" s="13"/>
      <c r="N4015" s="13"/>
      <c r="O4015" s="14"/>
      <c r="P4015" s="13"/>
      <c r="Q4015" s="15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Z4015" t="s">
        <v>6213</v>
      </c>
      <c r="BA4015" t="s">
        <v>5207</v>
      </c>
      <c r="BB4015" t="s">
        <v>20573</v>
      </c>
      <c r="BC4015" t="s">
        <v>7263</v>
      </c>
      <c r="BG4015" t="s">
        <v>18912</v>
      </c>
      <c r="BH4015" t="s">
        <v>22034</v>
      </c>
    </row>
    <row r="4016" spans="1:60" x14ac:dyDescent="0.25">
      <c r="A4016" s="9"/>
      <c r="B4016" s="6"/>
      <c r="C4016" s="6"/>
      <c r="D4016" s="6"/>
      <c r="E4016" s="6"/>
      <c r="F4016" s="6"/>
      <c r="G4016" s="6"/>
      <c r="H4016" s="6"/>
      <c r="I4016" s="6"/>
      <c r="J4016" s="6"/>
      <c r="K4016" s="6"/>
      <c r="L4016" s="6"/>
      <c r="M4016" s="6"/>
      <c r="N4016" s="6"/>
      <c r="O4016" s="10"/>
      <c r="P4016" s="6"/>
      <c r="Q4016" s="11"/>
      <c r="R4016" s="6"/>
      <c r="S4016" s="6"/>
      <c r="T4016" s="6"/>
      <c r="U4016" s="6"/>
      <c r="V4016" s="6"/>
      <c r="W4016" s="11"/>
      <c r="X4016" s="6"/>
      <c r="Y4016" s="6"/>
      <c r="Z4016" s="6"/>
      <c r="AA4016" s="6"/>
      <c r="AB4016" s="6"/>
      <c r="AZ4016" t="s">
        <v>6214</v>
      </c>
      <c r="BA4016" t="s">
        <v>5207</v>
      </c>
      <c r="BB4016" t="s">
        <v>20573</v>
      </c>
      <c r="BC4016" t="s">
        <v>7263</v>
      </c>
      <c r="BG4016" t="s">
        <v>18913</v>
      </c>
      <c r="BH4016" t="s">
        <v>22026</v>
      </c>
    </row>
    <row r="4017" spans="1:60" x14ac:dyDescent="0.25">
      <c r="A4017" s="9"/>
      <c r="B4017" s="6"/>
      <c r="C4017" s="6"/>
      <c r="D4017" s="6"/>
      <c r="E4017" s="6"/>
      <c r="F4017" s="6"/>
      <c r="G4017" s="6"/>
      <c r="H4017" s="6"/>
      <c r="I4017" s="6"/>
      <c r="J4017" s="6"/>
      <c r="K4017" s="6"/>
      <c r="L4017" s="6"/>
      <c r="M4017" s="6"/>
      <c r="N4017" s="6"/>
      <c r="O4017" s="10"/>
      <c r="P4017" s="6"/>
      <c r="Q4017" s="6"/>
      <c r="R4017" s="6"/>
      <c r="S4017" s="6"/>
      <c r="T4017" s="6"/>
      <c r="U4017" s="6"/>
      <c r="V4017" s="6"/>
      <c r="W4017" s="11"/>
      <c r="X4017" s="6"/>
      <c r="Y4017" s="6"/>
      <c r="Z4017" s="6"/>
      <c r="AA4017" s="6"/>
      <c r="AB4017" s="6"/>
      <c r="AZ4017" t="s">
        <v>6215</v>
      </c>
      <c r="BA4017" t="s">
        <v>5207</v>
      </c>
      <c r="BB4017" t="s">
        <v>20573</v>
      </c>
      <c r="BC4017" t="s">
        <v>3201</v>
      </c>
      <c r="BG4017" t="s">
        <v>18914</v>
      </c>
      <c r="BH4017" t="s">
        <v>22035</v>
      </c>
    </row>
    <row r="4018" spans="1:60" x14ac:dyDescent="0.25">
      <c r="A4018" s="16"/>
      <c r="B4018" s="6"/>
      <c r="C4018" s="6"/>
      <c r="D4018" s="6"/>
      <c r="E4018" s="6"/>
      <c r="F4018" s="6"/>
      <c r="G4018" s="6"/>
      <c r="H4018" s="6"/>
      <c r="I4018" s="6"/>
      <c r="J4018" s="6"/>
      <c r="K4018" s="6"/>
      <c r="L4018" s="6"/>
      <c r="M4018" s="6"/>
      <c r="N4018" s="6"/>
      <c r="O4018" s="10"/>
      <c r="P4018" s="6"/>
      <c r="Q4018" s="11"/>
      <c r="R4018" s="6"/>
      <c r="S4018" s="6"/>
      <c r="T4018" s="6"/>
      <c r="U4018" s="17"/>
      <c r="V4018" s="17"/>
      <c r="W4018" s="11"/>
      <c r="X4018" s="6"/>
      <c r="Y4018" s="6"/>
      <c r="Z4018" s="6"/>
      <c r="AA4018" s="6"/>
      <c r="AB4018" s="6"/>
      <c r="AZ4018" t="s">
        <v>6216</v>
      </c>
      <c r="BA4018" t="s">
        <v>5207</v>
      </c>
      <c r="BB4018" t="s">
        <v>20573</v>
      </c>
      <c r="BC4018" t="s">
        <v>7263</v>
      </c>
      <c r="BG4018" t="s">
        <v>18915</v>
      </c>
      <c r="BH4018" t="s">
        <v>22023</v>
      </c>
    </row>
    <row r="4019" spans="1:60" x14ac:dyDescent="0.25">
      <c r="A4019" s="16"/>
      <c r="B4019" s="6"/>
      <c r="C4019" s="6"/>
      <c r="D4019" s="6"/>
      <c r="E4019" s="6"/>
      <c r="F4019" s="6"/>
      <c r="G4019" s="6"/>
      <c r="H4019" s="6"/>
      <c r="I4019" s="6"/>
      <c r="J4019" s="6"/>
      <c r="K4019" s="6"/>
      <c r="L4019" s="6"/>
      <c r="M4019" s="6"/>
      <c r="N4019" s="6"/>
      <c r="O4019" s="10"/>
      <c r="P4019" s="6"/>
      <c r="Q4019" s="11"/>
      <c r="R4019" s="6"/>
      <c r="S4019" s="6"/>
      <c r="T4019" s="6"/>
      <c r="U4019" s="17"/>
      <c r="V4019" s="17"/>
      <c r="W4019" s="11"/>
      <c r="X4019" s="6"/>
      <c r="Y4019" s="6"/>
      <c r="Z4019" s="6"/>
      <c r="AA4019" s="6"/>
      <c r="AB4019" s="6"/>
      <c r="AZ4019" t="s">
        <v>6217</v>
      </c>
      <c r="BA4019" t="s">
        <v>5207</v>
      </c>
      <c r="BB4019" t="s">
        <v>20573</v>
      </c>
      <c r="BC4019" t="s">
        <v>7263</v>
      </c>
      <c r="BG4019" t="s">
        <v>18916</v>
      </c>
      <c r="BH4019" t="s">
        <v>22005</v>
      </c>
    </row>
    <row r="4020" spans="1:60" x14ac:dyDescent="0.25">
      <c r="A4020" s="16"/>
      <c r="B4020" s="6"/>
      <c r="C4020" s="6"/>
      <c r="D4020" s="6"/>
      <c r="E4020" s="6"/>
      <c r="F4020" s="6"/>
      <c r="G4020" s="6"/>
      <c r="H4020" s="6"/>
      <c r="I4020" s="6"/>
      <c r="J4020" s="6"/>
      <c r="K4020" s="6"/>
      <c r="L4020" s="6"/>
      <c r="M4020" s="6"/>
      <c r="N4020" s="6"/>
      <c r="O4020" s="10"/>
      <c r="P4020" s="6"/>
      <c r="Q4020" s="6"/>
      <c r="R4020" s="6"/>
      <c r="S4020" s="6"/>
      <c r="T4020" s="6"/>
      <c r="U4020" s="17"/>
      <c r="V4020" s="17"/>
      <c r="W4020" s="11"/>
      <c r="X4020" s="6"/>
      <c r="Y4020" s="6"/>
      <c r="Z4020" s="6"/>
      <c r="AA4020" s="6"/>
      <c r="AB4020" s="6"/>
      <c r="AZ4020" t="s">
        <v>6218</v>
      </c>
      <c r="BA4020" t="s">
        <v>5207</v>
      </c>
      <c r="BB4020" t="s">
        <v>20573</v>
      </c>
      <c r="BC4020" t="s">
        <v>7263</v>
      </c>
      <c r="BG4020" t="s">
        <v>18917</v>
      </c>
      <c r="BH4020" t="s">
        <v>22020</v>
      </c>
    </row>
    <row r="4021" spans="1:60" x14ac:dyDescent="0.25">
      <c r="A4021" s="16"/>
      <c r="B4021" s="6"/>
      <c r="C4021" s="6"/>
      <c r="D4021" s="6"/>
      <c r="E4021" s="6"/>
      <c r="F4021" s="6"/>
      <c r="G4021" s="6"/>
      <c r="H4021" s="6"/>
      <c r="I4021" s="6"/>
      <c r="J4021" s="6"/>
      <c r="K4021" s="6"/>
      <c r="L4021" s="6"/>
      <c r="M4021" s="6"/>
      <c r="N4021" s="6"/>
      <c r="O4021" s="10"/>
      <c r="P4021" s="6"/>
      <c r="Q4021" s="11"/>
      <c r="R4021" s="6"/>
      <c r="S4021" s="6"/>
      <c r="T4021" s="6"/>
      <c r="U4021" s="17"/>
      <c r="V4021" s="17"/>
      <c r="W4021" s="11"/>
      <c r="X4021" s="6"/>
      <c r="Y4021" s="6"/>
      <c r="Z4021" s="6"/>
      <c r="AA4021" s="6"/>
      <c r="AB4021" s="6"/>
      <c r="AZ4021" t="s">
        <v>6219</v>
      </c>
      <c r="BA4021" t="s">
        <v>5207</v>
      </c>
      <c r="BB4021" t="s">
        <v>20573</v>
      </c>
      <c r="BC4021" t="s">
        <v>3200</v>
      </c>
      <c r="BG4021" t="s">
        <v>18918</v>
      </c>
      <c r="BH4021" t="s">
        <v>21997</v>
      </c>
    </row>
    <row r="4022" spans="1:60" x14ac:dyDescent="0.25">
      <c r="A4022" s="16"/>
      <c r="B4022" s="6"/>
      <c r="C4022" s="6"/>
      <c r="D4022" s="6"/>
      <c r="E4022" s="6"/>
      <c r="F4022" s="6"/>
      <c r="G4022" s="6"/>
      <c r="H4022" s="6"/>
      <c r="I4022" s="6"/>
      <c r="J4022" s="6"/>
      <c r="K4022" s="6"/>
      <c r="L4022" s="6"/>
      <c r="M4022" s="6"/>
      <c r="N4022" s="6"/>
      <c r="O4022" s="10"/>
      <c r="P4022" s="6"/>
      <c r="Q4022" s="11"/>
      <c r="R4022" s="6"/>
      <c r="S4022" s="6"/>
      <c r="T4022" s="6"/>
      <c r="U4022" s="17"/>
      <c r="V4022" s="17"/>
      <c r="W4022" s="11"/>
      <c r="X4022" s="6"/>
      <c r="Y4022" s="6"/>
      <c r="Z4022" s="6"/>
      <c r="AA4022" s="6"/>
      <c r="AB4022" s="6"/>
      <c r="AZ4022" t="s">
        <v>6220</v>
      </c>
      <c r="BA4022" t="s">
        <v>5207</v>
      </c>
      <c r="BB4022" t="s">
        <v>20573</v>
      </c>
      <c r="BC4022" t="s">
        <v>3200</v>
      </c>
      <c r="BG4022" t="s">
        <v>18919</v>
      </c>
      <c r="BH4022" t="s">
        <v>22014</v>
      </c>
    </row>
    <row r="4023" spans="1:60" x14ac:dyDescent="0.25">
      <c r="A4023" s="12"/>
      <c r="B4023" s="13"/>
      <c r="C4023" s="13"/>
      <c r="D4023" s="13"/>
      <c r="E4023" s="13"/>
      <c r="F4023" s="13"/>
      <c r="G4023" s="13"/>
      <c r="H4023" s="13"/>
      <c r="I4023" s="13"/>
      <c r="J4023" s="13"/>
      <c r="K4023" s="13"/>
      <c r="L4023" s="13"/>
      <c r="M4023" s="13"/>
      <c r="N4023" s="13"/>
      <c r="O4023" s="14"/>
      <c r="P4023" s="13"/>
      <c r="Q4023" s="15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Z4023" t="s">
        <v>6221</v>
      </c>
      <c r="BA4023" t="s">
        <v>5207</v>
      </c>
      <c r="BB4023" t="s">
        <v>20573</v>
      </c>
      <c r="BC4023" t="s">
        <v>3201</v>
      </c>
      <c r="BG4023" t="s">
        <v>18920</v>
      </c>
      <c r="BH4023" t="s">
        <v>22028</v>
      </c>
    </row>
    <row r="4024" spans="1:60" x14ac:dyDescent="0.25">
      <c r="A4024" s="16"/>
      <c r="B4024" s="6"/>
      <c r="C4024" s="6"/>
      <c r="D4024" s="6"/>
      <c r="E4024" s="6"/>
      <c r="F4024" s="6"/>
      <c r="G4024" s="6"/>
      <c r="H4024" s="6"/>
      <c r="I4024" s="6"/>
      <c r="J4024" s="6"/>
      <c r="K4024" s="6"/>
      <c r="L4024" s="6"/>
      <c r="M4024" s="6"/>
      <c r="N4024" s="6"/>
      <c r="O4024" s="10"/>
      <c r="P4024" s="6"/>
      <c r="Q4024" s="6"/>
      <c r="R4024" s="6"/>
      <c r="S4024" s="6"/>
      <c r="T4024" s="6"/>
      <c r="U4024" s="17"/>
      <c r="V4024" s="17"/>
      <c r="W4024" s="11"/>
      <c r="X4024" s="6"/>
      <c r="Y4024" s="6"/>
      <c r="Z4024" s="6"/>
      <c r="AA4024" s="6"/>
      <c r="AB4024" s="6"/>
      <c r="AZ4024" t="s">
        <v>6222</v>
      </c>
      <c r="BA4024" t="s">
        <v>5207</v>
      </c>
      <c r="BB4024" t="s">
        <v>20573</v>
      </c>
      <c r="BC4024" t="s">
        <v>3201</v>
      </c>
      <c r="BG4024" t="s">
        <v>18921</v>
      </c>
      <c r="BH4024" t="s">
        <v>22029</v>
      </c>
    </row>
    <row r="4025" spans="1:60" x14ac:dyDescent="0.25">
      <c r="A4025" s="16"/>
      <c r="B4025" s="6"/>
      <c r="C4025" s="6"/>
      <c r="D4025" s="6"/>
      <c r="E4025" s="6"/>
      <c r="F4025" s="6"/>
      <c r="G4025" s="6"/>
      <c r="H4025" s="6"/>
      <c r="I4025" s="6"/>
      <c r="J4025" s="6"/>
      <c r="K4025" s="6"/>
      <c r="L4025" s="6"/>
      <c r="M4025" s="6"/>
      <c r="N4025" s="6"/>
      <c r="O4025" s="10"/>
      <c r="P4025" s="6"/>
      <c r="Q4025" s="11"/>
      <c r="R4025" s="6"/>
      <c r="S4025" s="6"/>
      <c r="T4025" s="6"/>
      <c r="U4025" s="17"/>
      <c r="V4025" s="17"/>
      <c r="W4025" s="11"/>
      <c r="X4025" s="6"/>
      <c r="Y4025" s="6"/>
      <c r="Z4025" s="6"/>
      <c r="AA4025" s="6"/>
      <c r="AB4025" s="6"/>
      <c r="AZ4025" t="s">
        <v>6223</v>
      </c>
      <c r="BA4025" t="s">
        <v>5207</v>
      </c>
      <c r="BB4025" t="s">
        <v>20573</v>
      </c>
      <c r="BC4025" t="s">
        <v>3201</v>
      </c>
      <c r="BG4025" t="s">
        <v>18922</v>
      </c>
      <c r="BH4025" t="s">
        <v>9327</v>
      </c>
    </row>
    <row r="4026" spans="1:60" x14ac:dyDescent="0.25">
      <c r="A4026" s="9"/>
      <c r="B4026" s="6"/>
      <c r="C4026" s="6"/>
      <c r="D4026" s="6"/>
      <c r="E4026" s="6"/>
      <c r="F4026" s="6"/>
      <c r="G4026" s="6"/>
      <c r="H4026" s="6"/>
      <c r="I4026" s="6"/>
      <c r="J4026" s="6"/>
      <c r="K4026" s="6"/>
      <c r="L4026" s="6"/>
      <c r="M4026" s="6"/>
      <c r="N4026" s="6"/>
      <c r="O4026" s="10"/>
      <c r="P4026" s="6"/>
      <c r="Q4026" s="11"/>
      <c r="R4026" s="6"/>
      <c r="S4026" s="6"/>
      <c r="T4026" s="6"/>
      <c r="U4026" s="6"/>
      <c r="V4026" s="6"/>
      <c r="W4026" s="11"/>
      <c r="X4026" s="6"/>
      <c r="Y4026" s="6"/>
      <c r="Z4026" s="6"/>
      <c r="AA4026" s="6"/>
      <c r="AB4026" s="6"/>
      <c r="AZ4026" t="s">
        <v>6224</v>
      </c>
      <c r="BA4026" t="s">
        <v>5207</v>
      </c>
      <c r="BB4026" t="s">
        <v>20573</v>
      </c>
      <c r="BC4026" t="s">
        <v>3201</v>
      </c>
      <c r="BG4026" t="s">
        <v>18923</v>
      </c>
      <c r="BH4026" t="s">
        <v>9332</v>
      </c>
    </row>
    <row r="4027" spans="1:60" x14ac:dyDescent="0.25">
      <c r="A4027" s="9"/>
      <c r="B4027" s="6"/>
      <c r="C4027" s="6"/>
      <c r="D4027" s="6"/>
      <c r="E4027" s="6"/>
      <c r="F4027" s="6"/>
      <c r="G4027" s="6"/>
      <c r="H4027" s="6"/>
      <c r="I4027" s="6"/>
      <c r="J4027" s="6"/>
      <c r="K4027" s="6"/>
      <c r="L4027" s="6"/>
      <c r="M4027" s="6"/>
      <c r="N4027" s="6"/>
      <c r="O4027" s="10"/>
      <c r="P4027" s="6"/>
      <c r="Q4027" s="11"/>
      <c r="R4027" s="6"/>
      <c r="S4027" s="6"/>
      <c r="T4027" s="6"/>
      <c r="U4027" s="6"/>
      <c r="V4027" s="6"/>
      <c r="W4027" s="11"/>
      <c r="X4027" s="6"/>
      <c r="Y4027" s="6"/>
      <c r="Z4027" s="6"/>
      <c r="AA4027" s="6"/>
      <c r="AB4027" s="6"/>
      <c r="AZ4027" t="s">
        <v>6225</v>
      </c>
      <c r="BA4027" t="s">
        <v>5207</v>
      </c>
      <c r="BB4027" t="s">
        <v>20573</v>
      </c>
      <c r="BC4027" t="s">
        <v>3201</v>
      </c>
      <c r="BG4027" t="s">
        <v>18924</v>
      </c>
      <c r="BH4027" t="s">
        <v>22036</v>
      </c>
    </row>
    <row r="4028" spans="1:60" x14ac:dyDescent="0.25">
      <c r="A4028" s="16"/>
      <c r="B4028" s="6"/>
      <c r="C4028" s="6"/>
      <c r="D4028" s="6"/>
      <c r="E4028" s="6"/>
      <c r="F4028" s="6"/>
      <c r="G4028" s="6"/>
      <c r="H4028" s="6"/>
      <c r="I4028" s="6"/>
      <c r="J4028" s="6"/>
      <c r="K4028" s="6"/>
      <c r="L4028" s="6"/>
      <c r="M4028" s="6"/>
      <c r="N4028" s="6"/>
      <c r="O4028" s="10"/>
      <c r="P4028" s="6"/>
      <c r="Q4028" s="6"/>
      <c r="R4028" s="6"/>
      <c r="S4028" s="6"/>
      <c r="T4028" s="6"/>
      <c r="U4028" s="17"/>
      <c r="V4028" s="17"/>
      <c r="W4028" s="11"/>
      <c r="X4028" s="6"/>
      <c r="Y4028" s="6"/>
      <c r="Z4028" s="6"/>
      <c r="AA4028" s="6"/>
      <c r="AB4028" s="6"/>
      <c r="AZ4028" t="s">
        <v>6226</v>
      </c>
      <c r="BA4028" t="s">
        <v>5207</v>
      </c>
      <c r="BB4028" t="s">
        <v>20573</v>
      </c>
      <c r="BC4028" t="s">
        <v>7263</v>
      </c>
      <c r="BG4028" t="s">
        <v>18925</v>
      </c>
      <c r="BH4028" t="s">
        <v>9334</v>
      </c>
    </row>
    <row r="4029" spans="1:60" x14ac:dyDescent="0.25">
      <c r="A4029" s="16"/>
      <c r="B4029" s="6"/>
      <c r="C4029" s="6"/>
      <c r="D4029" s="6"/>
      <c r="E4029" s="6"/>
      <c r="F4029" s="6"/>
      <c r="G4029" s="6"/>
      <c r="H4029" s="6"/>
      <c r="I4029" s="6"/>
      <c r="J4029" s="6"/>
      <c r="K4029" s="6"/>
      <c r="L4029" s="6"/>
      <c r="M4029" s="6"/>
      <c r="N4029" s="6"/>
      <c r="O4029" s="10"/>
      <c r="P4029" s="6"/>
      <c r="Q4029" s="6"/>
      <c r="R4029" s="6"/>
      <c r="S4029" s="6"/>
      <c r="T4029" s="6"/>
      <c r="U4029" s="17"/>
      <c r="V4029" s="17"/>
      <c r="W4029" s="11"/>
      <c r="X4029" s="6"/>
      <c r="Y4029" s="6"/>
      <c r="Z4029" s="6"/>
      <c r="AA4029" s="6"/>
      <c r="AB4029" s="6"/>
      <c r="AZ4029" t="s">
        <v>6227</v>
      </c>
      <c r="BA4029" t="s">
        <v>5207</v>
      </c>
      <c r="BB4029" t="s">
        <v>20573</v>
      </c>
      <c r="BC4029" t="s">
        <v>7263</v>
      </c>
      <c r="BG4029" t="s">
        <v>18926</v>
      </c>
      <c r="BH4029" t="s">
        <v>9337</v>
      </c>
    </row>
    <row r="4030" spans="1:60" x14ac:dyDescent="0.25">
      <c r="A4030" s="9"/>
      <c r="B4030" s="6"/>
      <c r="C4030" s="6"/>
      <c r="D4030" s="6"/>
      <c r="E4030" s="6"/>
      <c r="F4030" s="6"/>
      <c r="G4030" s="6"/>
      <c r="H4030" s="6"/>
      <c r="I4030" s="6"/>
      <c r="J4030" s="6"/>
      <c r="K4030" s="6"/>
      <c r="L4030" s="6"/>
      <c r="M4030" s="6"/>
      <c r="N4030" s="6"/>
      <c r="O4030" s="10"/>
      <c r="P4030" s="6"/>
      <c r="Q4030" s="6"/>
      <c r="R4030" s="6"/>
      <c r="S4030" s="6"/>
      <c r="T4030" s="6"/>
      <c r="U4030" s="6"/>
      <c r="V4030" s="6"/>
      <c r="W4030" s="11"/>
      <c r="X4030" s="6"/>
      <c r="Y4030" s="6"/>
      <c r="Z4030" s="6"/>
      <c r="AA4030" s="6"/>
      <c r="AB4030" s="6"/>
      <c r="AZ4030" t="s">
        <v>6228</v>
      </c>
      <c r="BA4030" t="s">
        <v>5207</v>
      </c>
      <c r="BB4030" t="s">
        <v>20573</v>
      </c>
      <c r="BC4030" t="s">
        <v>7263</v>
      </c>
      <c r="BG4030" t="s">
        <v>18927</v>
      </c>
      <c r="BH4030" t="s">
        <v>9342</v>
      </c>
    </row>
    <row r="4031" spans="1:60" x14ac:dyDescent="0.25">
      <c r="A4031" s="9"/>
      <c r="B4031" s="6"/>
      <c r="C4031" s="6"/>
      <c r="D4031" s="6"/>
      <c r="E4031" s="6"/>
      <c r="F4031" s="6"/>
      <c r="G4031" s="6"/>
      <c r="H4031" s="6"/>
      <c r="I4031" s="6"/>
      <c r="J4031" s="6"/>
      <c r="K4031" s="6"/>
      <c r="L4031" s="6"/>
      <c r="M4031" s="6"/>
      <c r="N4031" s="6"/>
      <c r="O4031" s="10"/>
      <c r="P4031" s="6"/>
      <c r="Q4031" s="6"/>
      <c r="R4031" s="6"/>
      <c r="S4031" s="6"/>
      <c r="T4031" s="6"/>
      <c r="U4031" s="6"/>
      <c r="V4031" s="6"/>
      <c r="W4031" s="11"/>
      <c r="X4031" s="6"/>
      <c r="Y4031" s="6"/>
      <c r="Z4031" s="6"/>
      <c r="AA4031" s="6"/>
      <c r="AB4031" s="6"/>
      <c r="AZ4031" t="s">
        <v>6229</v>
      </c>
      <c r="BA4031" t="s">
        <v>5207</v>
      </c>
      <c r="BB4031" t="s">
        <v>20573</v>
      </c>
      <c r="BC4031" t="s">
        <v>7263</v>
      </c>
      <c r="BG4031" t="s">
        <v>18928</v>
      </c>
      <c r="BH4031" t="s">
        <v>9344</v>
      </c>
    </row>
    <row r="4032" spans="1:60" x14ac:dyDescent="0.25">
      <c r="A4032" s="9"/>
      <c r="B4032" s="6"/>
      <c r="C4032" s="6"/>
      <c r="D4032" s="6"/>
      <c r="E4032" s="6"/>
      <c r="F4032" s="6"/>
      <c r="G4032" s="6"/>
      <c r="H4032" s="6"/>
      <c r="I4032" s="6"/>
      <c r="J4032" s="6"/>
      <c r="K4032" s="6"/>
      <c r="L4032" s="6"/>
      <c r="M4032" s="6"/>
      <c r="N4032" s="6"/>
      <c r="O4032" s="10"/>
      <c r="P4032" s="6"/>
      <c r="Q4032" s="11"/>
      <c r="R4032" s="6"/>
      <c r="S4032" s="6"/>
      <c r="T4032" s="6"/>
      <c r="U4032" s="6"/>
      <c r="V4032" s="6"/>
      <c r="W4032" s="11"/>
      <c r="X4032" s="6"/>
      <c r="Y4032" s="6"/>
      <c r="Z4032" s="6"/>
      <c r="AA4032" s="6"/>
      <c r="AB4032" s="6"/>
      <c r="AZ4032" t="s">
        <v>6230</v>
      </c>
      <c r="BA4032" t="s">
        <v>5207</v>
      </c>
      <c r="BB4032" t="s">
        <v>20573</v>
      </c>
      <c r="BC4032" t="s">
        <v>7263</v>
      </c>
      <c r="BG4032" t="s">
        <v>18929</v>
      </c>
      <c r="BH4032" t="s">
        <v>9346</v>
      </c>
    </row>
    <row r="4033" spans="1:60" x14ac:dyDescent="0.25">
      <c r="A4033" s="16"/>
      <c r="B4033" s="6"/>
      <c r="C4033" s="6"/>
      <c r="D4033" s="6"/>
      <c r="E4033" s="6"/>
      <c r="F4033" s="6"/>
      <c r="G4033" s="6"/>
      <c r="H4033" s="6"/>
      <c r="I4033" s="6"/>
      <c r="J4033" s="6"/>
      <c r="K4033" s="6"/>
      <c r="L4033" s="6"/>
      <c r="M4033" s="6"/>
      <c r="N4033" s="6"/>
      <c r="O4033" s="10"/>
      <c r="P4033" s="6"/>
      <c r="Q4033" s="6"/>
      <c r="R4033" s="6"/>
      <c r="S4033" s="6"/>
      <c r="T4033" s="6"/>
      <c r="U4033" s="17"/>
      <c r="V4033" s="17"/>
      <c r="W4033" s="11"/>
      <c r="X4033" s="6"/>
      <c r="Y4033" s="6"/>
      <c r="Z4033" s="6"/>
      <c r="AA4033" s="6"/>
      <c r="AB4033" s="6"/>
      <c r="AZ4033" t="s">
        <v>6231</v>
      </c>
      <c r="BA4033" t="s">
        <v>5207</v>
      </c>
      <c r="BB4033" t="s">
        <v>20573</v>
      </c>
      <c r="BC4033" t="s">
        <v>7263</v>
      </c>
      <c r="BG4033" t="s">
        <v>18930</v>
      </c>
      <c r="BH4033" t="s">
        <v>9304</v>
      </c>
    </row>
    <row r="4034" spans="1:60" x14ac:dyDescent="0.25">
      <c r="A4034" s="9"/>
      <c r="B4034" s="6"/>
      <c r="C4034" s="6"/>
      <c r="D4034" s="6"/>
      <c r="E4034" s="6"/>
      <c r="F4034" s="6"/>
      <c r="G4034" s="6"/>
      <c r="H4034" s="6"/>
      <c r="I4034" s="6"/>
      <c r="J4034" s="6"/>
      <c r="K4034" s="6"/>
      <c r="L4034" s="6"/>
      <c r="M4034" s="6"/>
      <c r="N4034" s="6"/>
      <c r="O4034" s="10"/>
      <c r="P4034" s="6"/>
      <c r="Q4034" s="11"/>
      <c r="R4034" s="6"/>
      <c r="S4034" s="6"/>
      <c r="T4034" s="6"/>
      <c r="U4034" s="6"/>
      <c r="V4034" s="6"/>
      <c r="W4034" s="11"/>
      <c r="X4034" s="6"/>
      <c r="Y4034" s="6"/>
      <c r="Z4034" s="6"/>
      <c r="AA4034" s="6"/>
      <c r="AB4034" s="6"/>
      <c r="AZ4034" t="s">
        <v>6232</v>
      </c>
      <c r="BA4034" t="s">
        <v>5207</v>
      </c>
      <c r="BB4034" t="s">
        <v>20573</v>
      </c>
      <c r="BC4034" t="s">
        <v>7263</v>
      </c>
      <c r="BG4034" t="s">
        <v>18931</v>
      </c>
      <c r="BH4034" t="s">
        <v>9309</v>
      </c>
    </row>
    <row r="4035" spans="1:60" x14ac:dyDescent="0.25">
      <c r="A4035" s="12"/>
      <c r="B4035" s="13"/>
      <c r="C4035" s="13"/>
      <c r="D4035" s="13"/>
      <c r="E4035" s="13"/>
      <c r="F4035" s="13"/>
      <c r="G4035" s="13"/>
      <c r="H4035" s="13"/>
      <c r="I4035" s="13"/>
      <c r="J4035" s="13"/>
      <c r="K4035" s="13"/>
      <c r="L4035" s="13"/>
      <c r="M4035" s="13"/>
      <c r="N4035" s="13"/>
      <c r="O4035" s="14"/>
      <c r="P4035" s="13"/>
      <c r="Q4035" s="15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Z4035" t="s">
        <v>6233</v>
      </c>
      <c r="BA4035" t="s">
        <v>5207</v>
      </c>
      <c r="BB4035" t="s">
        <v>20573</v>
      </c>
      <c r="BC4035" t="s">
        <v>3201</v>
      </c>
      <c r="BG4035" t="s">
        <v>18932</v>
      </c>
      <c r="BH4035" t="s">
        <v>22037</v>
      </c>
    </row>
    <row r="4036" spans="1:60" x14ac:dyDescent="0.25">
      <c r="A4036" s="16"/>
      <c r="B4036" s="6"/>
      <c r="C4036" s="6"/>
      <c r="D4036" s="6"/>
      <c r="E4036" s="6"/>
      <c r="F4036" s="6"/>
      <c r="G4036" s="6"/>
      <c r="H4036" s="6"/>
      <c r="I4036" s="6"/>
      <c r="J4036" s="6"/>
      <c r="K4036" s="6"/>
      <c r="L4036" s="6"/>
      <c r="M4036" s="6"/>
      <c r="N4036" s="6"/>
      <c r="O4036" s="10"/>
      <c r="P4036" s="6"/>
      <c r="Q4036" s="11"/>
      <c r="R4036" s="6"/>
      <c r="S4036" s="6"/>
      <c r="T4036" s="6"/>
      <c r="U4036" s="17"/>
      <c r="V4036" s="17"/>
      <c r="W4036" s="11"/>
      <c r="X4036" s="6"/>
      <c r="Y4036" s="6"/>
      <c r="Z4036" s="6"/>
      <c r="AA4036" s="6"/>
      <c r="AB4036" s="6"/>
      <c r="AZ4036" t="s">
        <v>6234</v>
      </c>
      <c r="BA4036" t="s">
        <v>5207</v>
      </c>
      <c r="BB4036" t="s">
        <v>20573</v>
      </c>
      <c r="BC4036" t="s">
        <v>3200</v>
      </c>
      <c r="BG4036" t="s">
        <v>18933</v>
      </c>
      <c r="BH4036" t="s">
        <v>9312</v>
      </c>
    </row>
    <row r="4037" spans="1:60" x14ac:dyDescent="0.25">
      <c r="A4037" s="16"/>
      <c r="B4037" s="6"/>
      <c r="C4037" s="6"/>
      <c r="D4037" s="6"/>
      <c r="E4037" s="6"/>
      <c r="F4037" s="6"/>
      <c r="G4037" s="6"/>
      <c r="H4037" s="6"/>
      <c r="I4037" s="6"/>
      <c r="J4037" s="6"/>
      <c r="K4037" s="6"/>
      <c r="L4037" s="6"/>
      <c r="M4037" s="6"/>
      <c r="N4037" s="6"/>
      <c r="O4037" s="10"/>
      <c r="P4037" s="6"/>
      <c r="Q4037" s="11"/>
      <c r="R4037" s="6"/>
      <c r="S4037" s="6"/>
      <c r="T4037" s="6"/>
      <c r="U4037" s="17"/>
      <c r="V4037" s="17"/>
      <c r="W4037" s="11"/>
      <c r="X4037" s="6"/>
      <c r="Y4037" s="6"/>
      <c r="Z4037" s="6"/>
      <c r="AA4037" s="6"/>
      <c r="AB4037" s="6"/>
      <c r="AZ4037" t="s">
        <v>6235</v>
      </c>
      <c r="BA4037" t="s">
        <v>5207</v>
      </c>
      <c r="BB4037" t="s">
        <v>20573</v>
      </c>
      <c r="BC4037" t="s">
        <v>3200</v>
      </c>
      <c r="BG4037" t="s">
        <v>18934</v>
      </c>
      <c r="BH4037" t="s">
        <v>9318</v>
      </c>
    </row>
    <row r="4038" spans="1:60" x14ac:dyDescent="0.25">
      <c r="A4038" s="16"/>
      <c r="B4038" s="13"/>
      <c r="C4038" s="13"/>
      <c r="D4038" s="13"/>
      <c r="E4038" s="13"/>
      <c r="F4038" s="13"/>
      <c r="G4038" s="13"/>
      <c r="H4038" s="13"/>
      <c r="I4038" s="13"/>
      <c r="J4038" s="13"/>
      <c r="K4038" s="13"/>
      <c r="L4038" s="13"/>
      <c r="M4038" s="13"/>
      <c r="N4038" s="13"/>
      <c r="O4038" s="14"/>
      <c r="P4038" s="13"/>
      <c r="Q4038" s="13"/>
      <c r="R4038" s="13"/>
      <c r="S4038" s="13"/>
      <c r="T4038" s="13"/>
      <c r="U4038" s="17"/>
      <c r="V4038" s="17"/>
      <c r="W4038" s="13"/>
      <c r="X4038" s="13"/>
      <c r="Y4038" s="13"/>
      <c r="Z4038" s="13"/>
      <c r="AA4038" s="13"/>
      <c r="AB4038" s="13"/>
      <c r="AZ4038" t="s">
        <v>6236</v>
      </c>
      <c r="BA4038" t="s">
        <v>5207</v>
      </c>
      <c r="BB4038" t="s">
        <v>20573</v>
      </c>
      <c r="BC4038" t="s">
        <v>3201</v>
      </c>
      <c r="BG4038" t="s">
        <v>18935</v>
      </c>
      <c r="BH4038" t="s">
        <v>9334</v>
      </c>
    </row>
    <row r="4039" spans="1:60" x14ac:dyDescent="0.25">
      <c r="A4039" s="9"/>
      <c r="B4039" s="6"/>
      <c r="C4039" s="6"/>
      <c r="D4039" s="6"/>
      <c r="E4039" s="6"/>
      <c r="F4039" s="6"/>
      <c r="G4039" s="6"/>
      <c r="H4039" s="6"/>
      <c r="I4039" s="6"/>
      <c r="J4039" s="6"/>
      <c r="K4039" s="6"/>
      <c r="L4039" s="6"/>
      <c r="M4039" s="6"/>
      <c r="N4039" s="6"/>
      <c r="O4039" s="10"/>
      <c r="P4039" s="6"/>
      <c r="Q4039" s="6"/>
      <c r="R4039" s="6"/>
      <c r="S4039" s="6"/>
      <c r="T4039" s="6"/>
      <c r="U4039" s="6"/>
      <c r="V4039" s="6"/>
      <c r="W4039" s="11"/>
      <c r="X4039" s="6"/>
      <c r="Y4039" s="6"/>
      <c r="Z4039" s="6"/>
      <c r="AA4039" s="6"/>
      <c r="AB4039" s="6"/>
      <c r="AZ4039" t="s">
        <v>6237</v>
      </c>
      <c r="BA4039" t="s">
        <v>5207</v>
      </c>
      <c r="BB4039" t="s">
        <v>20573</v>
      </c>
      <c r="BC4039" t="s">
        <v>3201</v>
      </c>
      <c r="BG4039" t="s">
        <v>18936</v>
      </c>
      <c r="BH4039" t="s">
        <v>9335</v>
      </c>
    </row>
    <row r="4040" spans="1:60" x14ac:dyDescent="0.25">
      <c r="A4040" s="16"/>
      <c r="B4040" s="6"/>
      <c r="C4040" s="6"/>
      <c r="D4040" s="6"/>
      <c r="E4040" s="6"/>
      <c r="F4040" s="6"/>
      <c r="G4040" s="6"/>
      <c r="H4040" s="6"/>
      <c r="I4040" s="6"/>
      <c r="J4040" s="6"/>
      <c r="K4040" s="6"/>
      <c r="L4040" s="6"/>
      <c r="M4040" s="6"/>
      <c r="N4040" s="6"/>
      <c r="O4040" s="10"/>
      <c r="P4040" s="6"/>
      <c r="Q4040" s="11"/>
      <c r="R4040" s="6"/>
      <c r="S4040" s="6"/>
      <c r="T4040" s="6"/>
      <c r="U4040" s="17"/>
      <c r="V4040" s="17"/>
      <c r="W4040" s="11"/>
      <c r="X4040" s="6"/>
      <c r="Y4040" s="6"/>
      <c r="Z4040" s="6"/>
      <c r="AA4040" s="6"/>
      <c r="AB4040" s="6"/>
      <c r="AZ4040" t="s">
        <v>6238</v>
      </c>
      <c r="BA4040" t="s">
        <v>5207</v>
      </c>
      <c r="BB4040" t="s">
        <v>20573</v>
      </c>
      <c r="BC4040" t="s">
        <v>3201</v>
      </c>
      <c r="BG4040" t="s">
        <v>18937</v>
      </c>
      <c r="BH4040" t="s">
        <v>489</v>
      </c>
    </row>
    <row r="4041" spans="1:60" x14ac:dyDescent="0.25">
      <c r="A4041" s="9"/>
      <c r="B4041" s="6"/>
      <c r="C4041" s="6"/>
      <c r="D4041" s="6"/>
      <c r="E4041" s="6"/>
      <c r="F4041" s="6"/>
      <c r="G4041" s="6"/>
      <c r="H4041" s="6"/>
      <c r="I4041" s="6"/>
      <c r="J4041" s="6"/>
      <c r="K4041" s="6"/>
      <c r="L4041" s="6"/>
      <c r="M4041" s="6"/>
      <c r="N4041" s="6"/>
      <c r="O4041" s="10"/>
      <c r="P4041" s="6"/>
      <c r="Q4041" s="11"/>
      <c r="R4041" s="6"/>
      <c r="S4041" s="6"/>
      <c r="T4041" s="6"/>
      <c r="U4041" s="6"/>
      <c r="V4041" s="6"/>
      <c r="W4041" s="11"/>
      <c r="X4041" s="6"/>
      <c r="Y4041" s="6"/>
      <c r="Z4041" s="6"/>
      <c r="AA4041" s="6"/>
      <c r="AB4041" s="6"/>
      <c r="AZ4041" t="s">
        <v>6239</v>
      </c>
      <c r="BA4041" t="s">
        <v>5207</v>
      </c>
      <c r="BB4041" t="s">
        <v>20573</v>
      </c>
      <c r="BC4041" t="s">
        <v>3201</v>
      </c>
      <c r="BG4041" t="s">
        <v>18938</v>
      </c>
      <c r="BH4041" t="s">
        <v>9313</v>
      </c>
    </row>
    <row r="4042" spans="1:60" x14ac:dyDescent="0.25">
      <c r="A4042" s="9"/>
      <c r="B4042" s="6"/>
      <c r="C4042" s="6"/>
      <c r="D4042" s="6"/>
      <c r="E4042" s="6"/>
      <c r="F4042" s="6"/>
      <c r="G4042" s="6"/>
      <c r="H4042" s="6"/>
      <c r="I4042" s="6"/>
      <c r="J4042" s="6"/>
      <c r="K4042" s="6"/>
      <c r="L4042" s="6"/>
      <c r="M4042" s="6"/>
      <c r="N4042" s="6"/>
      <c r="O4042" s="10"/>
      <c r="P4042" s="6"/>
      <c r="Q4042" s="11"/>
      <c r="R4042" s="6"/>
      <c r="S4042" s="6"/>
      <c r="T4042" s="6"/>
      <c r="U4042" s="6"/>
      <c r="V4042" s="6"/>
      <c r="W4042" s="11"/>
      <c r="X4042" s="6"/>
      <c r="Y4042" s="6"/>
      <c r="Z4042" s="6"/>
      <c r="AA4042" s="6"/>
      <c r="AB4042" s="6"/>
      <c r="AZ4042" t="s">
        <v>6240</v>
      </c>
      <c r="BA4042" t="s">
        <v>5207</v>
      </c>
      <c r="BB4042" t="s">
        <v>20573</v>
      </c>
      <c r="BC4042" t="s">
        <v>3201</v>
      </c>
      <c r="BG4042" t="s">
        <v>18939</v>
      </c>
      <c r="BH4042" t="s">
        <v>9311</v>
      </c>
    </row>
    <row r="4043" spans="1:60" x14ac:dyDescent="0.25">
      <c r="A4043" s="12"/>
      <c r="B4043" s="13"/>
      <c r="C4043" s="13"/>
      <c r="D4043" s="13"/>
      <c r="E4043" s="13"/>
      <c r="F4043" s="13"/>
      <c r="G4043" s="13"/>
      <c r="H4043" s="13"/>
      <c r="I4043" s="13"/>
      <c r="J4043" s="13"/>
      <c r="K4043" s="13"/>
      <c r="L4043" s="13"/>
      <c r="M4043" s="13"/>
      <c r="N4043" s="13"/>
      <c r="O4043" s="14"/>
      <c r="P4043" s="13"/>
      <c r="Q4043" s="15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Z4043" t="s">
        <v>6241</v>
      </c>
      <c r="BA4043" t="s">
        <v>5207</v>
      </c>
      <c r="BB4043" t="s">
        <v>20573</v>
      </c>
      <c r="BC4043" t="s">
        <v>7263</v>
      </c>
      <c r="BG4043" t="s">
        <v>18940</v>
      </c>
      <c r="BH4043" t="s">
        <v>9314</v>
      </c>
    </row>
    <row r="4044" spans="1:60" x14ac:dyDescent="0.25">
      <c r="A4044" s="16"/>
      <c r="B4044" s="6"/>
      <c r="C4044" s="6"/>
      <c r="D4044" s="6"/>
      <c r="E4044" s="6"/>
      <c r="F4044" s="6"/>
      <c r="G4044" s="6"/>
      <c r="H4044" s="6"/>
      <c r="I4044" s="6"/>
      <c r="J4044" s="6"/>
      <c r="K4044" s="6"/>
      <c r="L4044" s="6"/>
      <c r="M4044" s="6"/>
      <c r="N4044" s="6"/>
      <c r="O4044" s="10"/>
      <c r="P4044" s="6"/>
      <c r="Q4044" s="11"/>
      <c r="R4044" s="6"/>
      <c r="S4044" s="6"/>
      <c r="T4044" s="6"/>
      <c r="U4044" s="17"/>
      <c r="V4044" s="17"/>
      <c r="W4044" s="11"/>
      <c r="X4044" s="6"/>
      <c r="Y4044" s="6"/>
      <c r="Z4044" s="6"/>
      <c r="AA4044" s="6"/>
      <c r="AB4044" s="6"/>
      <c r="AZ4044" t="s">
        <v>6241</v>
      </c>
      <c r="BA4044" t="s">
        <v>5207</v>
      </c>
      <c r="BB4044" t="s">
        <v>20573</v>
      </c>
      <c r="BC4044" t="s">
        <v>7263</v>
      </c>
      <c r="BG4044" t="s">
        <v>18941</v>
      </c>
      <c r="BH4044" t="s">
        <v>9338</v>
      </c>
    </row>
    <row r="4045" spans="1:60" x14ac:dyDescent="0.25">
      <c r="A4045" s="9"/>
      <c r="B4045" s="6"/>
      <c r="C4045" s="6"/>
      <c r="D4045" s="6"/>
      <c r="E4045" s="6"/>
      <c r="F4045" s="6"/>
      <c r="G4045" s="6"/>
      <c r="H4045" s="6"/>
      <c r="I4045" s="6"/>
      <c r="J4045" s="6"/>
      <c r="K4045" s="6"/>
      <c r="L4045" s="6"/>
      <c r="M4045" s="6"/>
      <c r="N4045" s="6"/>
      <c r="O4045" s="10"/>
      <c r="P4045" s="6"/>
      <c r="Q4045" s="11"/>
      <c r="R4045" s="6"/>
      <c r="S4045" s="6"/>
      <c r="T4045" s="6"/>
      <c r="U4045" s="6"/>
      <c r="V4045" s="6"/>
      <c r="W4045" s="11"/>
      <c r="X4045" s="6"/>
      <c r="Y4045" s="6"/>
      <c r="Z4045" s="6"/>
      <c r="AA4045" s="6"/>
      <c r="AB4045" s="6"/>
      <c r="AZ4045" t="s">
        <v>6242</v>
      </c>
      <c r="BA4045" t="s">
        <v>5207</v>
      </c>
      <c r="BB4045" t="s">
        <v>20573</v>
      </c>
      <c r="BC4045" t="s">
        <v>7263</v>
      </c>
      <c r="BG4045" t="s">
        <v>18942</v>
      </c>
      <c r="BH4045" t="s">
        <v>9319</v>
      </c>
    </row>
    <row r="4046" spans="1:60" x14ac:dyDescent="0.25">
      <c r="A4046" s="12"/>
      <c r="B4046" s="13"/>
      <c r="C4046" s="13"/>
      <c r="D4046" s="13"/>
      <c r="E4046" s="13"/>
      <c r="F4046" s="13"/>
      <c r="G4046" s="13"/>
      <c r="H4046" s="13"/>
      <c r="I4046" s="13"/>
      <c r="J4046" s="13"/>
      <c r="K4046" s="13"/>
      <c r="L4046" s="13"/>
      <c r="M4046" s="13"/>
      <c r="N4046" s="13"/>
      <c r="O4046" s="14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Z4046" t="s">
        <v>6243</v>
      </c>
      <c r="BA4046" t="s">
        <v>5207</v>
      </c>
      <c r="BB4046" t="s">
        <v>20573</v>
      </c>
      <c r="BC4046" t="s">
        <v>3201</v>
      </c>
      <c r="BG4046" t="s">
        <v>18943</v>
      </c>
      <c r="BH4046" t="s">
        <v>9337</v>
      </c>
    </row>
    <row r="4047" spans="1:60" x14ac:dyDescent="0.25">
      <c r="A4047" s="16"/>
      <c r="B4047" s="6"/>
      <c r="C4047" s="6"/>
      <c r="D4047" s="6"/>
      <c r="E4047" s="6"/>
      <c r="F4047" s="6"/>
      <c r="G4047" s="6"/>
      <c r="H4047" s="6"/>
      <c r="I4047" s="6"/>
      <c r="J4047" s="6"/>
      <c r="K4047" s="6"/>
      <c r="L4047" s="6"/>
      <c r="M4047" s="6"/>
      <c r="N4047" s="6"/>
      <c r="O4047" s="10"/>
      <c r="P4047" s="6"/>
      <c r="Q4047" s="6"/>
      <c r="R4047" s="6"/>
      <c r="S4047" s="6"/>
      <c r="T4047" s="6"/>
      <c r="U4047" s="17"/>
      <c r="V4047" s="17"/>
      <c r="W4047" s="11"/>
      <c r="X4047" s="6"/>
      <c r="Y4047" s="6"/>
      <c r="Z4047" s="6"/>
      <c r="AA4047" s="6"/>
      <c r="AB4047" s="6"/>
      <c r="AZ4047" t="s">
        <v>6244</v>
      </c>
      <c r="BA4047" t="s">
        <v>5207</v>
      </c>
      <c r="BB4047" t="s">
        <v>20573</v>
      </c>
      <c r="BC4047" t="s">
        <v>7263</v>
      </c>
      <c r="BG4047" t="s">
        <v>18944</v>
      </c>
      <c r="BH4047" t="s">
        <v>9338</v>
      </c>
    </row>
    <row r="4048" spans="1:60" x14ac:dyDescent="0.25">
      <c r="A4048" s="9"/>
      <c r="B4048" s="6"/>
      <c r="C4048" s="6"/>
      <c r="D4048" s="6"/>
      <c r="E4048" s="6"/>
      <c r="F4048" s="6"/>
      <c r="G4048" s="6"/>
      <c r="H4048" s="6"/>
      <c r="I4048" s="6"/>
      <c r="J4048" s="6"/>
      <c r="K4048" s="6"/>
      <c r="L4048" s="6"/>
      <c r="M4048" s="6"/>
      <c r="N4048" s="6"/>
      <c r="O4048" s="10"/>
      <c r="P4048" s="6"/>
      <c r="Q4048" s="11"/>
      <c r="R4048" s="6"/>
      <c r="S4048" s="6"/>
      <c r="T4048" s="6"/>
      <c r="U4048" s="6"/>
      <c r="V4048" s="6"/>
      <c r="W4048" s="11"/>
      <c r="X4048" s="6"/>
      <c r="Y4048" s="6"/>
      <c r="Z4048" s="6"/>
      <c r="AA4048" s="6"/>
      <c r="AB4048" s="6"/>
      <c r="AZ4048" t="s">
        <v>6245</v>
      </c>
      <c r="BA4048" t="s">
        <v>5207</v>
      </c>
      <c r="BB4048" t="s">
        <v>20573</v>
      </c>
      <c r="BC4048" t="s">
        <v>3200</v>
      </c>
      <c r="BG4048" t="s">
        <v>18945</v>
      </c>
      <c r="BH4048" t="s">
        <v>9340</v>
      </c>
    </row>
    <row r="4049" spans="1:60" x14ac:dyDescent="0.25">
      <c r="A4049" s="16"/>
      <c r="B4049" s="6"/>
      <c r="C4049" s="6"/>
      <c r="D4049" s="6"/>
      <c r="E4049" s="6"/>
      <c r="F4049" s="6"/>
      <c r="G4049" s="6"/>
      <c r="H4049" s="6"/>
      <c r="I4049" s="6"/>
      <c r="J4049" s="6"/>
      <c r="K4049" s="6"/>
      <c r="L4049" s="6"/>
      <c r="M4049" s="6"/>
      <c r="N4049" s="6"/>
      <c r="O4049" s="10"/>
      <c r="P4049" s="6"/>
      <c r="Q4049" s="11"/>
      <c r="R4049" s="6"/>
      <c r="S4049" s="6"/>
      <c r="T4049" s="6"/>
      <c r="U4049" s="17"/>
      <c r="V4049" s="17"/>
      <c r="W4049" s="11"/>
      <c r="X4049" s="6"/>
      <c r="Y4049" s="6"/>
      <c r="Z4049" s="6"/>
      <c r="AA4049" s="6"/>
      <c r="AB4049" s="6"/>
      <c r="AZ4049" t="s">
        <v>6246</v>
      </c>
      <c r="BA4049" t="s">
        <v>5207</v>
      </c>
      <c r="BB4049" t="s">
        <v>20573</v>
      </c>
      <c r="BC4049" t="s">
        <v>3200</v>
      </c>
      <c r="BG4049" t="s">
        <v>18946</v>
      </c>
      <c r="BH4049" t="s">
        <v>9309</v>
      </c>
    </row>
    <row r="4050" spans="1:60" x14ac:dyDescent="0.25">
      <c r="A4050" s="9"/>
      <c r="B4050" s="6"/>
      <c r="C4050" s="6"/>
      <c r="D4050" s="6"/>
      <c r="E4050" s="6"/>
      <c r="F4050" s="6"/>
      <c r="G4050" s="6"/>
      <c r="H4050" s="6"/>
      <c r="I4050" s="6"/>
      <c r="J4050" s="6"/>
      <c r="K4050" s="6"/>
      <c r="L4050" s="6"/>
      <c r="M4050" s="6"/>
      <c r="N4050" s="6"/>
      <c r="O4050" s="10"/>
      <c r="P4050" s="6"/>
      <c r="Q4050" s="11"/>
      <c r="R4050" s="6"/>
      <c r="S4050" s="6"/>
      <c r="T4050" s="6"/>
      <c r="U4050" s="6"/>
      <c r="V4050" s="6"/>
      <c r="W4050" s="11"/>
      <c r="X4050" s="6"/>
      <c r="Y4050" s="6"/>
      <c r="Z4050" s="6"/>
      <c r="AA4050" s="6"/>
      <c r="AB4050" s="6"/>
      <c r="AZ4050" t="s">
        <v>6247</v>
      </c>
      <c r="BA4050" t="s">
        <v>5207</v>
      </c>
      <c r="BB4050" t="s">
        <v>20573</v>
      </c>
      <c r="BC4050" t="s">
        <v>7263</v>
      </c>
      <c r="BG4050" t="s">
        <v>18947</v>
      </c>
      <c r="BH4050" t="s">
        <v>9319</v>
      </c>
    </row>
    <row r="4051" spans="1:60" x14ac:dyDescent="0.25">
      <c r="A4051" s="16"/>
      <c r="B4051" s="6"/>
      <c r="C4051" s="6"/>
      <c r="D4051" s="6"/>
      <c r="E4051" s="6"/>
      <c r="F4051" s="6"/>
      <c r="G4051" s="6"/>
      <c r="H4051" s="6"/>
      <c r="I4051" s="6"/>
      <c r="J4051" s="6"/>
      <c r="K4051" s="6"/>
      <c r="L4051" s="6"/>
      <c r="M4051" s="6"/>
      <c r="N4051" s="6"/>
      <c r="O4051" s="10"/>
      <c r="P4051" s="6"/>
      <c r="Q4051" s="6"/>
      <c r="R4051" s="6"/>
      <c r="S4051" s="6"/>
      <c r="T4051" s="6"/>
      <c r="U4051" s="17"/>
      <c r="V4051" s="17"/>
      <c r="W4051" s="11"/>
      <c r="X4051" s="6"/>
      <c r="Y4051" s="6"/>
      <c r="Z4051" s="6"/>
      <c r="AA4051" s="6"/>
      <c r="AB4051" s="6"/>
      <c r="AZ4051" t="s">
        <v>6248</v>
      </c>
      <c r="BA4051" t="s">
        <v>5207</v>
      </c>
      <c r="BB4051" t="s">
        <v>20573</v>
      </c>
      <c r="BC4051" t="s">
        <v>3201</v>
      </c>
      <c r="BG4051" t="s">
        <v>18948</v>
      </c>
      <c r="BH4051" t="s">
        <v>9346</v>
      </c>
    </row>
    <row r="4052" spans="1:60" x14ac:dyDescent="0.25">
      <c r="A4052" s="16"/>
      <c r="B4052" s="6"/>
      <c r="C4052" s="6"/>
      <c r="D4052" s="6"/>
      <c r="E4052" s="6"/>
      <c r="F4052" s="6"/>
      <c r="G4052" s="6"/>
      <c r="H4052" s="6"/>
      <c r="I4052" s="6"/>
      <c r="J4052" s="6"/>
      <c r="K4052" s="6"/>
      <c r="L4052" s="6"/>
      <c r="M4052" s="6"/>
      <c r="N4052" s="6"/>
      <c r="O4052" s="10"/>
      <c r="P4052" s="6"/>
      <c r="Q4052" s="6"/>
      <c r="R4052" s="6"/>
      <c r="S4052" s="6"/>
      <c r="T4052" s="6"/>
      <c r="U4052" s="17"/>
      <c r="V4052" s="17"/>
      <c r="W4052" s="11"/>
      <c r="X4052" s="6"/>
      <c r="Y4052" s="6"/>
      <c r="Z4052" s="6"/>
      <c r="AA4052" s="6"/>
      <c r="AB4052" s="6"/>
      <c r="AZ4052" t="s">
        <v>6249</v>
      </c>
      <c r="BA4052" t="s">
        <v>5207</v>
      </c>
      <c r="BB4052" t="s">
        <v>20573</v>
      </c>
      <c r="BC4052" t="s">
        <v>3201</v>
      </c>
      <c r="BG4052" t="s">
        <v>18949</v>
      </c>
      <c r="BH4052" t="s">
        <v>9348</v>
      </c>
    </row>
    <row r="4053" spans="1:60" x14ac:dyDescent="0.25">
      <c r="A4053" s="16"/>
      <c r="B4053" s="6"/>
      <c r="C4053" s="6"/>
      <c r="D4053" s="6"/>
      <c r="E4053" s="6"/>
      <c r="F4053" s="6"/>
      <c r="G4053" s="6"/>
      <c r="H4053" s="6"/>
      <c r="I4053" s="6"/>
      <c r="J4053" s="6"/>
      <c r="K4053" s="6"/>
      <c r="L4053" s="6"/>
      <c r="M4053" s="6"/>
      <c r="N4053" s="6"/>
      <c r="O4053" s="10"/>
      <c r="P4053" s="6"/>
      <c r="Q4053" s="6"/>
      <c r="R4053" s="6"/>
      <c r="S4053" s="6"/>
      <c r="T4053" s="6"/>
      <c r="U4053" s="17"/>
      <c r="V4053" s="17"/>
      <c r="W4053" s="11"/>
      <c r="X4053" s="6"/>
      <c r="Y4053" s="6"/>
      <c r="Z4053" s="6"/>
      <c r="AA4053" s="6"/>
      <c r="AB4053" s="6"/>
      <c r="AZ4053" t="s">
        <v>6250</v>
      </c>
      <c r="BA4053" t="s">
        <v>5207</v>
      </c>
      <c r="BB4053" t="s">
        <v>20573</v>
      </c>
      <c r="BC4053" t="s">
        <v>7263</v>
      </c>
      <c r="BG4053" t="s">
        <v>18950</v>
      </c>
      <c r="BH4053" t="s">
        <v>9338</v>
      </c>
    </row>
    <row r="4054" spans="1:60" x14ac:dyDescent="0.25">
      <c r="A4054" s="16"/>
      <c r="B4054" s="6"/>
      <c r="C4054" s="6"/>
      <c r="D4054" s="6"/>
      <c r="E4054" s="6"/>
      <c r="F4054" s="6"/>
      <c r="G4054" s="6"/>
      <c r="H4054" s="6"/>
      <c r="I4054" s="6"/>
      <c r="J4054" s="6"/>
      <c r="K4054" s="6"/>
      <c r="L4054" s="6"/>
      <c r="M4054" s="6"/>
      <c r="N4054" s="6"/>
      <c r="O4054" s="10"/>
      <c r="P4054" s="6"/>
      <c r="Q4054" s="11"/>
      <c r="R4054" s="6"/>
      <c r="S4054" s="6"/>
      <c r="T4054" s="6"/>
      <c r="U4054" s="17"/>
      <c r="V4054" s="17"/>
      <c r="W4054" s="11"/>
      <c r="X4054" s="6"/>
      <c r="Y4054" s="6"/>
      <c r="Z4054" s="6"/>
      <c r="AA4054" s="6"/>
      <c r="AB4054" s="6"/>
      <c r="AZ4054" t="s">
        <v>6251</v>
      </c>
      <c r="BA4054" t="s">
        <v>5207</v>
      </c>
      <c r="BB4054" t="s">
        <v>20573</v>
      </c>
      <c r="BC4054" t="s">
        <v>7263</v>
      </c>
      <c r="BG4054" t="s">
        <v>18951</v>
      </c>
      <c r="BH4054" t="s">
        <v>9334</v>
      </c>
    </row>
    <row r="4055" spans="1:60" x14ac:dyDescent="0.25">
      <c r="A4055" s="12"/>
      <c r="B4055" s="13"/>
      <c r="C4055" s="13"/>
      <c r="D4055" s="13"/>
      <c r="E4055" s="13"/>
      <c r="F4055" s="13"/>
      <c r="G4055" s="13"/>
      <c r="H4055" s="13"/>
      <c r="I4055" s="13"/>
      <c r="J4055" s="13"/>
      <c r="K4055" s="13"/>
      <c r="L4055" s="13"/>
      <c r="M4055" s="13"/>
      <c r="N4055" s="13"/>
      <c r="O4055" s="14"/>
      <c r="P4055" s="13"/>
      <c r="Q4055" s="15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Z4055" t="s">
        <v>6252</v>
      </c>
      <c r="BA4055" t="s">
        <v>5207</v>
      </c>
      <c r="BB4055" t="s">
        <v>20573</v>
      </c>
      <c r="BC4055" t="s">
        <v>3201</v>
      </c>
      <c r="BG4055" t="s">
        <v>18952</v>
      </c>
      <c r="BH4055" t="s">
        <v>9332</v>
      </c>
    </row>
    <row r="4056" spans="1:60" x14ac:dyDescent="0.25">
      <c r="A4056" s="9"/>
      <c r="B4056" s="6"/>
      <c r="C4056" s="6"/>
      <c r="D4056" s="6"/>
      <c r="E4056" s="6"/>
      <c r="F4056" s="6"/>
      <c r="G4056" s="6"/>
      <c r="H4056" s="6"/>
      <c r="I4056" s="6"/>
      <c r="J4056" s="6"/>
      <c r="K4056" s="6"/>
      <c r="L4056" s="6"/>
      <c r="M4056" s="6"/>
      <c r="N4056" s="6"/>
      <c r="O4056" s="10"/>
      <c r="P4056" s="6"/>
      <c r="Q4056" s="6"/>
      <c r="R4056" s="6"/>
      <c r="S4056" s="6"/>
      <c r="T4056" s="6"/>
      <c r="U4056" s="6"/>
      <c r="V4056" s="6"/>
      <c r="W4056" s="11"/>
      <c r="X4056" s="6"/>
      <c r="Y4056" s="6"/>
      <c r="Z4056" s="6"/>
      <c r="AA4056" s="6"/>
      <c r="AB4056" s="6"/>
      <c r="AZ4056" t="s">
        <v>6253</v>
      </c>
      <c r="BA4056" t="s">
        <v>5207</v>
      </c>
      <c r="BB4056" t="s">
        <v>20573</v>
      </c>
      <c r="BC4056" t="s">
        <v>7263</v>
      </c>
      <c r="BG4056" t="s">
        <v>18953</v>
      </c>
      <c r="BH4056" t="s">
        <v>9331</v>
      </c>
    </row>
    <row r="4057" spans="1:60" x14ac:dyDescent="0.25">
      <c r="A4057" s="9"/>
      <c r="B4057" s="6"/>
      <c r="C4057" s="6"/>
      <c r="D4057" s="6"/>
      <c r="E4057" s="6"/>
      <c r="F4057" s="6"/>
      <c r="G4057" s="6"/>
      <c r="H4057" s="6"/>
      <c r="I4057" s="6"/>
      <c r="J4057" s="6"/>
      <c r="K4057" s="6"/>
      <c r="L4057" s="6"/>
      <c r="M4057" s="6"/>
      <c r="N4057" s="6"/>
      <c r="O4057" s="10"/>
      <c r="P4057" s="6"/>
      <c r="Q4057" s="6"/>
      <c r="R4057" s="6"/>
      <c r="S4057" s="6"/>
      <c r="T4057" s="6"/>
      <c r="U4057" s="6"/>
      <c r="V4057" s="6"/>
      <c r="W4057" s="11"/>
      <c r="X4057" s="6"/>
      <c r="Y4057" s="6"/>
      <c r="Z4057" s="6"/>
      <c r="AA4057" s="6"/>
      <c r="AB4057" s="6"/>
      <c r="AZ4057" t="s">
        <v>6254</v>
      </c>
      <c r="BA4057" t="s">
        <v>5207</v>
      </c>
      <c r="BB4057" t="s">
        <v>20573</v>
      </c>
      <c r="BC4057" t="s">
        <v>7263</v>
      </c>
      <c r="BG4057" t="s">
        <v>18954</v>
      </c>
      <c r="BH4057" t="s">
        <v>9330</v>
      </c>
    </row>
    <row r="4058" spans="1:60" x14ac:dyDescent="0.25">
      <c r="A4058" s="16"/>
      <c r="B4058" s="6"/>
      <c r="C4058" s="6"/>
      <c r="D4058" s="6"/>
      <c r="E4058" s="6"/>
      <c r="F4058" s="6"/>
      <c r="G4058" s="6"/>
      <c r="H4058" s="6"/>
      <c r="I4058" s="6"/>
      <c r="J4058" s="6"/>
      <c r="K4058" s="6"/>
      <c r="L4058" s="6"/>
      <c r="M4058" s="6"/>
      <c r="N4058" s="6"/>
      <c r="O4058" s="10"/>
      <c r="P4058" s="6"/>
      <c r="Q4058" s="6"/>
      <c r="R4058" s="6"/>
      <c r="S4058" s="6"/>
      <c r="T4058" s="6"/>
      <c r="U4058" s="17"/>
      <c r="V4058" s="17"/>
      <c r="W4058" s="11"/>
      <c r="X4058" s="6"/>
      <c r="Y4058" s="6"/>
      <c r="Z4058" s="6"/>
      <c r="AA4058" s="6"/>
      <c r="AB4058" s="6"/>
      <c r="AZ4058" t="s">
        <v>6255</v>
      </c>
      <c r="BA4058" t="s">
        <v>5207</v>
      </c>
      <c r="BB4058" t="s">
        <v>20573</v>
      </c>
      <c r="BC4058" t="s">
        <v>7263</v>
      </c>
      <c r="BG4058" t="s">
        <v>18955</v>
      </c>
      <c r="BH4058" t="s">
        <v>9327</v>
      </c>
    </row>
    <row r="4059" spans="1:60" x14ac:dyDescent="0.25">
      <c r="A4059" s="9"/>
      <c r="B4059" s="6"/>
      <c r="C4059" s="6"/>
      <c r="D4059" s="6"/>
      <c r="E4059" s="6"/>
      <c r="F4059" s="6"/>
      <c r="G4059" s="6"/>
      <c r="H4059" s="6"/>
      <c r="I4059" s="6"/>
      <c r="J4059" s="6"/>
      <c r="K4059" s="6"/>
      <c r="L4059" s="6"/>
      <c r="M4059" s="6"/>
      <c r="N4059" s="6"/>
      <c r="O4059" s="10"/>
      <c r="P4059" s="6"/>
      <c r="Q4059" s="11"/>
      <c r="R4059" s="6"/>
      <c r="S4059" s="6"/>
      <c r="T4059" s="6"/>
      <c r="U4059" s="6"/>
      <c r="V4059" s="6"/>
      <c r="W4059" s="11"/>
      <c r="X4059" s="6"/>
      <c r="Y4059" s="6"/>
      <c r="Z4059" s="6"/>
      <c r="AA4059" s="6"/>
      <c r="AB4059" s="6"/>
      <c r="AZ4059" t="s">
        <v>6256</v>
      </c>
      <c r="BA4059" t="s">
        <v>5207</v>
      </c>
      <c r="BB4059" t="s">
        <v>20573</v>
      </c>
      <c r="BC4059" t="s">
        <v>7263</v>
      </c>
      <c r="BG4059" t="s">
        <v>18956</v>
      </c>
      <c r="BH4059" t="s">
        <v>22036</v>
      </c>
    </row>
    <row r="4060" spans="1:60" x14ac:dyDescent="0.25">
      <c r="A4060" s="16"/>
      <c r="B4060" s="6"/>
      <c r="C4060" s="6"/>
      <c r="D4060" s="6"/>
      <c r="E4060" s="6"/>
      <c r="F4060" s="6"/>
      <c r="G4060" s="6"/>
      <c r="H4060" s="6"/>
      <c r="I4060" s="6"/>
      <c r="J4060" s="6"/>
      <c r="K4060" s="6"/>
      <c r="L4060" s="6"/>
      <c r="M4060" s="6"/>
      <c r="N4060" s="6"/>
      <c r="O4060" s="10"/>
      <c r="P4060" s="6"/>
      <c r="Q4060" s="6"/>
      <c r="R4060" s="6"/>
      <c r="S4060" s="6"/>
      <c r="T4060" s="6"/>
      <c r="U4060" s="17"/>
      <c r="V4060" s="17"/>
      <c r="W4060" s="11"/>
      <c r="X4060" s="6"/>
      <c r="Y4060" s="6"/>
      <c r="Z4060" s="6"/>
      <c r="AA4060" s="6"/>
      <c r="AB4060" s="6"/>
      <c r="AZ4060" t="s">
        <v>6257</v>
      </c>
      <c r="BA4060" t="s">
        <v>5207</v>
      </c>
      <c r="BB4060" t="s">
        <v>20573</v>
      </c>
      <c r="BC4060" t="s">
        <v>7263</v>
      </c>
      <c r="BG4060" t="s">
        <v>18957</v>
      </c>
      <c r="BH4060" t="s">
        <v>9323</v>
      </c>
    </row>
    <row r="4061" spans="1:60" x14ac:dyDescent="0.25">
      <c r="A4061" s="16"/>
      <c r="B4061" s="6"/>
      <c r="C4061" s="6"/>
      <c r="D4061" s="6"/>
      <c r="E4061" s="6"/>
      <c r="F4061" s="6"/>
      <c r="G4061" s="6"/>
      <c r="H4061" s="6"/>
      <c r="I4061" s="6"/>
      <c r="J4061" s="6"/>
      <c r="K4061" s="6"/>
      <c r="L4061" s="6"/>
      <c r="M4061" s="6"/>
      <c r="N4061" s="6"/>
      <c r="O4061" s="10"/>
      <c r="P4061" s="6"/>
      <c r="Q4061" s="11"/>
      <c r="R4061" s="6"/>
      <c r="S4061" s="6"/>
      <c r="T4061" s="6"/>
      <c r="U4061" s="17"/>
      <c r="V4061" s="17"/>
      <c r="W4061" s="11"/>
      <c r="X4061" s="6"/>
      <c r="Y4061" s="6"/>
      <c r="Z4061" s="6"/>
      <c r="AA4061" s="6"/>
      <c r="AB4061" s="6"/>
      <c r="AZ4061" t="s">
        <v>6258</v>
      </c>
      <c r="BA4061" t="s">
        <v>5207</v>
      </c>
      <c r="BB4061" t="s">
        <v>20573</v>
      </c>
      <c r="BC4061" t="s">
        <v>3200</v>
      </c>
      <c r="BG4061" t="s">
        <v>18958</v>
      </c>
      <c r="BH4061" t="s">
        <v>22038</v>
      </c>
    </row>
    <row r="4062" spans="1:60" x14ac:dyDescent="0.25">
      <c r="A4062" s="9"/>
      <c r="B4062" s="6"/>
      <c r="C4062" s="6"/>
      <c r="D4062" s="6"/>
      <c r="E4062" s="6"/>
      <c r="F4062" s="6"/>
      <c r="G4062" s="6"/>
      <c r="H4062" s="6"/>
      <c r="I4062" s="6"/>
      <c r="J4062" s="6"/>
      <c r="K4062" s="6"/>
      <c r="L4062" s="6"/>
      <c r="M4062" s="6"/>
      <c r="N4062" s="6"/>
      <c r="O4062" s="10"/>
      <c r="P4062" s="6"/>
      <c r="Q4062" s="11"/>
      <c r="R4062" s="6"/>
      <c r="S4062" s="6"/>
      <c r="T4062" s="6"/>
      <c r="U4062" s="6"/>
      <c r="V4062" s="6"/>
      <c r="W4062" s="11"/>
      <c r="X4062" s="6"/>
      <c r="Y4062" s="6"/>
      <c r="Z4062" s="6"/>
      <c r="AA4062" s="6"/>
      <c r="AB4062" s="6"/>
      <c r="AZ4062" t="s">
        <v>6259</v>
      </c>
      <c r="BA4062" t="s">
        <v>5207</v>
      </c>
      <c r="BB4062" t="s">
        <v>20573</v>
      </c>
      <c r="BC4062" t="s">
        <v>3200</v>
      </c>
      <c r="BG4062" t="s">
        <v>18959</v>
      </c>
      <c r="BH4062" t="s">
        <v>9320</v>
      </c>
    </row>
    <row r="4063" spans="1:60" x14ac:dyDescent="0.25">
      <c r="A4063" s="16"/>
      <c r="B4063" s="6"/>
      <c r="C4063" s="6"/>
      <c r="D4063" s="6"/>
      <c r="E4063" s="6"/>
      <c r="F4063" s="6"/>
      <c r="G4063" s="6"/>
      <c r="H4063" s="6"/>
      <c r="I4063" s="6"/>
      <c r="J4063" s="6"/>
      <c r="K4063" s="6"/>
      <c r="L4063" s="6"/>
      <c r="M4063" s="6"/>
      <c r="N4063" s="6"/>
      <c r="O4063" s="10"/>
      <c r="P4063" s="6"/>
      <c r="Q4063" s="11"/>
      <c r="R4063" s="6"/>
      <c r="S4063" s="6"/>
      <c r="T4063" s="6"/>
      <c r="U4063" s="17"/>
      <c r="V4063" s="17"/>
      <c r="W4063" s="11"/>
      <c r="X4063" s="6"/>
      <c r="Y4063" s="6"/>
      <c r="Z4063" s="6"/>
      <c r="AA4063" s="6"/>
      <c r="AB4063" s="6"/>
      <c r="AZ4063" t="s">
        <v>6260</v>
      </c>
      <c r="BA4063" t="s">
        <v>5207</v>
      </c>
      <c r="BB4063" t="s">
        <v>20573</v>
      </c>
      <c r="BC4063" t="s">
        <v>3201</v>
      </c>
      <c r="BG4063" t="s">
        <v>18960</v>
      </c>
      <c r="BH4063" t="s">
        <v>9306</v>
      </c>
    </row>
    <row r="4064" spans="1:60" x14ac:dyDescent="0.25">
      <c r="A4064" s="16"/>
      <c r="B4064" s="13"/>
      <c r="C4064" s="13"/>
      <c r="D4064" s="13"/>
      <c r="E4064" s="13"/>
      <c r="F4064" s="13"/>
      <c r="G4064" s="13"/>
      <c r="H4064" s="13"/>
      <c r="I4064" s="13"/>
      <c r="J4064" s="13"/>
      <c r="K4064" s="13"/>
      <c r="L4064" s="13"/>
      <c r="M4064" s="13"/>
      <c r="N4064" s="13"/>
      <c r="O4064" s="14"/>
      <c r="P4064" s="13"/>
      <c r="Q4064" s="13"/>
      <c r="R4064" s="13"/>
      <c r="S4064" s="13"/>
      <c r="T4064" s="13"/>
      <c r="U4064" s="17"/>
      <c r="V4064" s="17"/>
      <c r="W4064" s="13"/>
      <c r="X4064" s="13"/>
      <c r="Y4064" s="13"/>
      <c r="Z4064" s="13"/>
      <c r="AA4064" s="13"/>
      <c r="AB4064" s="13"/>
      <c r="AZ4064" t="s">
        <v>6261</v>
      </c>
      <c r="BA4064" t="s">
        <v>5207</v>
      </c>
      <c r="BB4064" t="s">
        <v>20573</v>
      </c>
      <c r="BC4064" t="s">
        <v>7263</v>
      </c>
      <c r="BG4064" t="s">
        <v>18961</v>
      </c>
      <c r="BH4064" t="s">
        <v>9312</v>
      </c>
    </row>
    <row r="4065" spans="1:60" x14ac:dyDescent="0.25">
      <c r="A4065" s="12"/>
      <c r="B4065" s="13"/>
      <c r="C4065" s="13"/>
      <c r="D4065" s="13"/>
      <c r="E4065" s="13"/>
      <c r="F4065" s="13"/>
      <c r="G4065" s="13"/>
      <c r="H4065" s="13"/>
      <c r="I4065" s="13"/>
      <c r="J4065" s="13"/>
      <c r="K4065" s="13"/>
      <c r="L4065" s="13"/>
      <c r="M4065" s="13"/>
      <c r="N4065" s="13"/>
      <c r="O4065" s="14"/>
      <c r="P4065" s="13"/>
      <c r="Q4065" s="15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Z4065" t="s">
        <v>6262</v>
      </c>
      <c r="BA4065" t="s">
        <v>5207</v>
      </c>
      <c r="BB4065" t="s">
        <v>20573</v>
      </c>
      <c r="BC4065" t="s">
        <v>7263</v>
      </c>
      <c r="BG4065" t="s">
        <v>18962</v>
      </c>
      <c r="BH4065" t="s">
        <v>9318</v>
      </c>
    </row>
    <row r="4066" spans="1:60" x14ac:dyDescent="0.25">
      <c r="A4066" s="16"/>
      <c r="B4066" s="6"/>
      <c r="C4066" s="6"/>
      <c r="D4066" s="6"/>
      <c r="E4066" s="6"/>
      <c r="F4066" s="6"/>
      <c r="G4066" s="6"/>
      <c r="H4066" s="6"/>
      <c r="I4066" s="6"/>
      <c r="J4066" s="6"/>
      <c r="K4066" s="6"/>
      <c r="L4066" s="6"/>
      <c r="M4066" s="6"/>
      <c r="N4066" s="6"/>
      <c r="O4066" s="10"/>
      <c r="P4066" s="6"/>
      <c r="Q4066" s="6"/>
      <c r="R4066" s="6"/>
      <c r="S4066" s="6"/>
      <c r="T4066" s="6"/>
      <c r="U4066" s="17"/>
      <c r="V4066" s="17"/>
      <c r="W4066" s="11"/>
      <c r="X4066" s="6"/>
      <c r="Y4066" s="6"/>
      <c r="Z4066" s="6"/>
      <c r="AA4066" s="6"/>
      <c r="AB4066" s="6"/>
      <c r="AZ4066" t="s">
        <v>6263</v>
      </c>
      <c r="BA4066" t="s">
        <v>5207</v>
      </c>
      <c r="BB4066" t="s">
        <v>20573</v>
      </c>
      <c r="BC4066" t="s">
        <v>7263</v>
      </c>
      <c r="BG4066" t="s">
        <v>18963</v>
      </c>
      <c r="BH4066" t="s">
        <v>22039</v>
      </c>
    </row>
    <row r="4067" spans="1:60" x14ac:dyDescent="0.25">
      <c r="A4067" s="16"/>
      <c r="B4067" s="6"/>
      <c r="C4067" s="6"/>
      <c r="D4067" s="6"/>
      <c r="E4067" s="6"/>
      <c r="F4067" s="6"/>
      <c r="G4067" s="6"/>
      <c r="H4067" s="6"/>
      <c r="I4067" s="6"/>
      <c r="J4067" s="6"/>
      <c r="K4067" s="6"/>
      <c r="L4067" s="6"/>
      <c r="M4067" s="6"/>
      <c r="N4067" s="6"/>
      <c r="O4067" s="10"/>
      <c r="P4067" s="6"/>
      <c r="Q4067" s="6"/>
      <c r="R4067" s="6"/>
      <c r="S4067" s="6"/>
      <c r="T4067" s="6"/>
      <c r="U4067" s="17"/>
      <c r="V4067" s="17"/>
      <c r="W4067" s="11"/>
      <c r="X4067" s="6"/>
      <c r="Y4067" s="6"/>
      <c r="Z4067" s="6"/>
      <c r="AA4067" s="6"/>
      <c r="AB4067" s="6"/>
      <c r="AZ4067" t="s">
        <v>6264</v>
      </c>
      <c r="BA4067" t="s">
        <v>5207</v>
      </c>
      <c r="BB4067" t="s">
        <v>20573</v>
      </c>
      <c r="BC4067" t="s">
        <v>7263</v>
      </c>
      <c r="BG4067" t="s">
        <v>18964</v>
      </c>
      <c r="BH4067" t="s">
        <v>22036</v>
      </c>
    </row>
    <row r="4068" spans="1:60" x14ac:dyDescent="0.25">
      <c r="A4068" s="16"/>
      <c r="B4068" s="6"/>
      <c r="C4068" s="6"/>
      <c r="D4068" s="6"/>
      <c r="E4068" s="6"/>
      <c r="F4068" s="6"/>
      <c r="G4068" s="6"/>
      <c r="H4068" s="6"/>
      <c r="I4068" s="6"/>
      <c r="J4068" s="6"/>
      <c r="K4068" s="6"/>
      <c r="L4068" s="6"/>
      <c r="M4068" s="6"/>
      <c r="N4068" s="6"/>
      <c r="O4068" s="10"/>
      <c r="P4068" s="6"/>
      <c r="Q4068" s="6"/>
      <c r="R4068" s="6"/>
      <c r="S4068" s="6"/>
      <c r="T4068" s="6"/>
      <c r="U4068" s="17"/>
      <c r="V4068" s="17"/>
      <c r="W4068" s="11"/>
      <c r="X4068" s="6"/>
      <c r="Y4068" s="6"/>
      <c r="Z4068" s="6"/>
      <c r="AA4068" s="6"/>
      <c r="AB4068" s="6"/>
      <c r="AZ4068" t="s">
        <v>6265</v>
      </c>
      <c r="BA4068" t="s">
        <v>5207</v>
      </c>
      <c r="BB4068" t="s">
        <v>20573</v>
      </c>
      <c r="BC4068" t="s">
        <v>7263</v>
      </c>
      <c r="BG4068" t="s">
        <v>18965</v>
      </c>
      <c r="BH4068" t="s">
        <v>9340</v>
      </c>
    </row>
    <row r="4069" spans="1:60" x14ac:dyDescent="0.25">
      <c r="A4069" s="16"/>
      <c r="B4069" s="6"/>
      <c r="C4069" s="6"/>
      <c r="D4069" s="6"/>
      <c r="E4069" s="6"/>
      <c r="F4069" s="6"/>
      <c r="G4069" s="6"/>
      <c r="H4069" s="6"/>
      <c r="I4069" s="6"/>
      <c r="J4069" s="6"/>
      <c r="K4069" s="6"/>
      <c r="L4069" s="6"/>
      <c r="M4069" s="6"/>
      <c r="N4069" s="6"/>
      <c r="O4069" s="10"/>
      <c r="P4069" s="6"/>
      <c r="Q4069" s="6"/>
      <c r="R4069" s="6"/>
      <c r="S4069" s="6"/>
      <c r="T4069" s="6"/>
      <c r="U4069" s="17"/>
      <c r="V4069" s="17"/>
      <c r="W4069" s="11"/>
      <c r="X4069" s="6"/>
      <c r="Y4069" s="6"/>
      <c r="Z4069" s="6"/>
      <c r="AA4069" s="6"/>
      <c r="AB4069" s="6"/>
      <c r="AZ4069" t="s">
        <v>6266</v>
      </c>
      <c r="BA4069" t="s">
        <v>5207</v>
      </c>
      <c r="BB4069" t="s">
        <v>20573</v>
      </c>
      <c r="BC4069" t="s">
        <v>7263</v>
      </c>
      <c r="BG4069" t="s">
        <v>18966</v>
      </c>
      <c r="BH4069" t="s">
        <v>22038</v>
      </c>
    </row>
    <row r="4070" spans="1:60" x14ac:dyDescent="0.25">
      <c r="A4070" s="16"/>
      <c r="B4070" s="6"/>
      <c r="C4070" s="6"/>
      <c r="D4070" s="6"/>
      <c r="E4070" s="6"/>
      <c r="F4070" s="6"/>
      <c r="G4070" s="6"/>
      <c r="H4070" s="6"/>
      <c r="I4070" s="6"/>
      <c r="J4070" s="6"/>
      <c r="K4070" s="6"/>
      <c r="L4070" s="6"/>
      <c r="M4070" s="6"/>
      <c r="N4070" s="6"/>
      <c r="O4070" s="10"/>
      <c r="P4070" s="6"/>
      <c r="Q4070" s="6"/>
      <c r="R4070" s="6"/>
      <c r="S4070" s="6"/>
      <c r="T4070" s="6"/>
      <c r="U4070" s="17"/>
      <c r="V4070" s="17"/>
      <c r="W4070" s="11"/>
      <c r="X4070" s="6"/>
      <c r="Y4070" s="6"/>
      <c r="Z4070" s="6"/>
      <c r="AA4070" s="6"/>
      <c r="AB4070" s="6"/>
      <c r="AZ4070" t="s">
        <v>6267</v>
      </c>
      <c r="BA4070" t="s">
        <v>5207</v>
      </c>
      <c r="BB4070" t="s">
        <v>20573</v>
      </c>
      <c r="BC4070" t="s">
        <v>7263</v>
      </c>
      <c r="BG4070" t="s">
        <v>18967</v>
      </c>
      <c r="BH4070" t="s">
        <v>9335</v>
      </c>
    </row>
    <row r="4071" spans="1:60" x14ac:dyDescent="0.25">
      <c r="A4071" s="12"/>
      <c r="B4071" s="13"/>
      <c r="C4071" s="13"/>
      <c r="D4071" s="13"/>
      <c r="E4071" s="13"/>
      <c r="F4071" s="13"/>
      <c r="G4071" s="13"/>
      <c r="H4071" s="13"/>
      <c r="I4071" s="13"/>
      <c r="J4071" s="13"/>
      <c r="K4071" s="13"/>
      <c r="L4071" s="13"/>
      <c r="M4071" s="13"/>
      <c r="N4071" s="13"/>
      <c r="O4071" s="14"/>
      <c r="P4071" s="13"/>
      <c r="Q4071" s="15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Z4071" t="s">
        <v>6268</v>
      </c>
      <c r="BA4071" t="s">
        <v>5207</v>
      </c>
      <c r="BB4071" t="s">
        <v>20573</v>
      </c>
      <c r="BC4071" t="s">
        <v>3200</v>
      </c>
      <c r="BG4071" t="s">
        <v>18968</v>
      </c>
      <c r="BH4071" t="s">
        <v>22040</v>
      </c>
    </row>
    <row r="4072" spans="1:60" x14ac:dyDescent="0.25">
      <c r="A4072" s="9"/>
      <c r="B4072" s="6"/>
      <c r="C4072" s="6"/>
      <c r="D4072" s="6"/>
      <c r="E4072" s="6"/>
      <c r="F4072" s="6"/>
      <c r="G4072" s="6"/>
      <c r="H4072" s="6"/>
      <c r="I4072" s="6"/>
      <c r="J4072" s="6"/>
      <c r="K4072" s="6"/>
      <c r="L4072" s="6"/>
      <c r="M4072" s="6"/>
      <c r="N4072" s="6"/>
      <c r="O4072" s="10"/>
      <c r="P4072" s="6"/>
      <c r="Q4072" s="11"/>
      <c r="R4072" s="6"/>
      <c r="S4072" s="6"/>
      <c r="T4072" s="6"/>
      <c r="U4072" s="6"/>
      <c r="V4072" s="6"/>
      <c r="W4072" s="11"/>
      <c r="X4072" s="6"/>
      <c r="Y4072" s="6"/>
      <c r="Z4072" s="6"/>
      <c r="AA4072" s="6"/>
      <c r="AB4072" s="6"/>
      <c r="AZ4072" t="s">
        <v>6269</v>
      </c>
      <c r="BA4072" t="s">
        <v>5207</v>
      </c>
      <c r="BB4072" t="s">
        <v>20573</v>
      </c>
      <c r="BC4072" t="s">
        <v>3200</v>
      </c>
      <c r="BG4072" t="s">
        <v>18969</v>
      </c>
      <c r="BH4072" t="s">
        <v>22040</v>
      </c>
    </row>
    <row r="4073" spans="1:60" x14ac:dyDescent="0.25">
      <c r="A4073" s="16"/>
      <c r="B4073" s="6"/>
      <c r="C4073" s="6"/>
      <c r="D4073" s="6"/>
      <c r="E4073" s="6"/>
      <c r="F4073" s="6"/>
      <c r="G4073" s="6"/>
      <c r="H4073" s="6"/>
      <c r="I4073" s="6"/>
      <c r="J4073" s="6"/>
      <c r="K4073" s="6"/>
      <c r="L4073" s="6"/>
      <c r="M4073" s="6"/>
      <c r="N4073" s="6"/>
      <c r="O4073" s="10"/>
      <c r="P4073" s="6"/>
      <c r="Q4073" s="11"/>
      <c r="R4073" s="6"/>
      <c r="S4073" s="6"/>
      <c r="T4073" s="6"/>
      <c r="U4073" s="17"/>
      <c r="V4073" s="17"/>
      <c r="W4073" s="11"/>
      <c r="X4073" s="6"/>
      <c r="Y4073" s="6"/>
      <c r="Z4073" s="6"/>
      <c r="AA4073" s="6"/>
      <c r="AB4073" s="6"/>
      <c r="AZ4073" t="s">
        <v>6270</v>
      </c>
      <c r="BA4073" t="s">
        <v>5207</v>
      </c>
      <c r="BB4073" t="s">
        <v>20573</v>
      </c>
      <c r="BC4073" t="s">
        <v>3201</v>
      </c>
      <c r="BG4073" t="s">
        <v>18970</v>
      </c>
      <c r="BH4073" t="s">
        <v>9327</v>
      </c>
    </row>
    <row r="4074" spans="1:60" x14ac:dyDescent="0.25">
      <c r="A4074" s="16"/>
      <c r="B4074" s="6"/>
      <c r="C4074" s="6"/>
      <c r="D4074" s="6"/>
      <c r="E4074" s="6"/>
      <c r="F4074" s="6"/>
      <c r="G4074" s="6"/>
      <c r="H4074" s="6"/>
      <c r="I4074" s="6"/>
      <c r="J4074" s="6"/>
      <c r="K4074" s="6"/>
      <c r="L4074" s="6"/>
      <c r="M4074" s="6"/>
      <c r="N4074" s="6"/>
      <c r="O4074" s="10"/>
      <c r="P4074" s="6"/>
      <c r="Q4074" s="6"/>
      <c r="R4074" s="6"/>
      <c r="S4074" s="6"/>
      <c r="T4074" s="6"/>
      <c r="U4074" s="17"/>
      <c r="V4074" s="17"/>
      <c r="W4074" s="11"/>
      <c r="X4074" s="6"/>
      <c r="Y4074" s="6"/>
      <c r="Z4074" s="6"/>
      <c r="AA4074" s="6"/>
      <c r="AB4074" s="6"/>
      <c r="AZ4074" t="s">
        <v>6271</v>
      </c>
      <c r="BA4074" t="s">
        <v>5207</v>
      </c>
      <c r="BB4074" t="s">
        <v>20573</v>
      </c>
      <c r="BC4074" t="s">
        <v>3201</v>
      </c>
      <c r="BG4074" t="s">
        <v>18971</v>
      </c>
      <c r="BH4074" t="s">
        <v>22038</v>
      </c>
    </row>
    <row r="4075" spans="1:60" x14ac:dyDescent="0.25">
      <c r="A4075" s="9"/>
      <c r="B4075" s="6"/>
      <c r="C4075" s="6"/>
      <c r="D4075" s="6"/>
      <c r="E4075" s="6"/>
      <c r="F4075" s="6"/>
      <c r="G4075" s="6"/>
      <c r="H4075" s="6"/>
      <c r="I4075" s="6"/>
      <c r="J4075" s="6"/>
      <c r="K4075" s="6"/>
      <c r="L4075" s="6"/>
      <c r="M4075" s="6"/>
      <c r="N4075" s="6"/>
      <c r="O4075" s="10"/>
      <c r="P4075" s="6"/>
      <c r="Q4075" s="6"/>
      <c r="R4075" s="6"/>
      <c r="S4075" s="6"/>
      <c r="T4075" s="6"/>
      <c r="U4075" s="6"/>
      <c r="V4075" s="6"/>
      <c r="W4075" s="11"/>
      <c r="X4075" s="6"/>
      <c r="Y4075" s="6"/>
      <c r="Z4075" s="6"/>
      <c r="AA4075" s="6"/>
      <c r="AB4075" s="6"/>
      <c r="AZ4075" t="s">
        <v>6272</v>
      </c>
      <c r="BA4075" t="s">
        <v>5207</v>
      </c>
      <c r="BB4075" t="s">
        <v>20573</v>
      </c>
      <c r="BC4075" t="s">
        <v>3201</v>
      </c>
      <c r="BG4075" t="s">
        <v>18972</v>
      </c>
      <c r="BH4075" t="s">
        <v>9307</v>
      </c>
    </row>
    <row r="4076" spans="1:60" x14ac:dyDescent="0.25">
      <c r="A4076" s="9"/>
      <c r="B4076" s="6"/>
      <c r="C4076" s="6"/>
      <c r="D4076" s="6"/>
      <c r="E4076" s="6"/>
      <c r="F4076" s="6"/>
      <c r="G4076" s="6"/>
      <c r="H4076" s="6"/>
      <c r="I4076" s="6"/>
      <c r="J4076" s="6"/>
      <c r="K4076" s="6"/>
      <c r="L4076" s="6"/>
      <c r="M4076" s="6"/>
      <c r="N4076" s="6"/>
      <c r="O4076" s="10"/>
      <c r="P4076" s="6"/>
      <c r="Q4076" s="11"/>
      <c r="R4076" s="6"/>
      <c r="S4076" s="6"/>
      <c r="T4076" s="6"/>
      <c r="U4076" s="6"/>
      <c r="V4076" s="6"/>
      <c r="W4076" s="11"/>
      <c r="X4076" s="6"/>
      <c r="Y4076" s="6"/>
      <c r="Z4076" s="6"/>
      <c r="AA4076" s="6"/>
      <c r="AB4076" s="6"/>
      <c r="AZ4076" t="s">
        <v>6273</v>
      </c>
      <c r="BA4076" t="s">
        <v>5207</v>
      </c>
      <c r="BB4076" t="s">
        <v>20573</v>
      </c>
      <c r="BC4076" t="s">
        <v>3201</v>
      </c>
      <c r="BG4076" t="s">
        <v>18973</v>
      </c>
      <c r="BH4076" t="s">
        <v>9329</v>
      </c>
    </row>
    <row r="4077" spans="1:60" x14ac:dyDescent="0.25">
      <c r="A4077" s="9"/>
      <c r="B4077" s="6"/>
      <c r="C4077" s="6"/>
      <c r="D4077" s="6"/>
      <c r="E4077" s="6"/>
      <c r="F4077" s="6"/>
      <c r="G4077" s="6"/>
      <c r="H4077" s="6"/>
      <c r="I4077" s="6"/>
      <c r="J4077" s="6"/>
      <c r="K4077" s="6"/>
      <c r="L4077" s="6"/>
      <c r="M4077" s="6"/>
      <c r="N4077" s="6"/>
      <c r="O4077" s="10"/>
      <c r="P4077" s="6"/>
      <c r="Q4077" s="6"/>
      <c r="R4077" s="6"/>
      <c r="S4077" s="6"/>
      <c r="T4077" s="6"/>
      <c r="U4077" s="6"/>
      <c r="V4077" s="6"/>
      <c r="W4077" s="11"/>
      <c r="X4077" s="6"/>
      <c r="Y4077" s="6"/>
      <c r="Z4077" s="6"/>
      <c r="AA4077" s="6"/>
      <c r="AB4077" s="6"/>
      <c r="AZ4077" t="s">
        <v>6274</v>
      </c>
      <c r="BA4077" t="s">
        <v>5207</v>
      </c>
      <c r="BB4077" t="s">
        <v>20573</v>
      </c>
      <c r="BC4077" t="s">
        <v>7263</v>
      </c>
      <c r="BG4077" t="s">
        <v>18974</v>
      </c>
      <c r="BH4077" t="s">
        <v>9341</v>
      </c>
    </row>
    <row r="4078" spans="1:60" x14ac:dyDescent="0.25">
      <c r="A4078" s="16"/>
      <c r="B4078" s="6"/>
      <c r="C4078" s="6"/>
      <c r="D4078" s="6"/>
      <c r="E4078" s="6"/>
      <c r="F4078" s="6"/>
      <c r="G4078" s="6"/>
      <c r="H4078" s="6"/>
      <c r="I4078" s="6"/>
      <c r="J4078" s="6"/>
      <c r="K4078" s="6"/>
      <c r="L4078" s="6"/>
      <c r="M4078" s="6"/>
      <c r="N4078" s="6"/>
      <c r="O4078" s="10"/>
      <c r="P4078" s="6"/>
      <c r="Q4078" s="6"/>
      <c r="R4078" s="6"/>
      <c r="S4078" s="6"/>
      <c r="T4078" s="6"/>
      <c r="U4078" s="17"/>
      <c r="V4078" s="17"/>
      <c r="W4078" s="11"/>
      <c r="X4078" s="6"/>
      <c r="Y4078" s="6"/>
      <c r="Z4078" s="6"/>
      <c r="AA4078" s="6"/>
      <c r="AB4078" s="6"/>
      <c r="AZ4078" t="s">
        <v>6275</v>
      </c>
      <c r="BA4078" t="s">
        <v>5207</v>
      </c>
      <c r="BB4078" t="s">
        <v>20573</v>
      </c>
      <c r="BC4078" t="s">
        <v>7263</v>
      </c>
      <c r="BG4078" t="s">
        <v>18975</v>
      </c>
      <c r="BH4078" t="s">
        <v>9341</v>
      </c>
    </row>
    <row r="4079" spans="1:60" x14ac:dyDescent="0.25">
      <c r="A4079" s="16"/>
      <c r="B4079" s="6"/>
      <c r="C4079" s="6"/>
      <c r="D4079" s="6"/>
      <c r="E4079" s="6"/>
      <c r="F4079" s="6"/>
      <c r="G4079" s="6"/>
      <c r="H4079" s="6"/>
      <c r="I4079" s="6"/>
      <c r="J4079" s="6"/>
      <c r="K4079" s="6"/>
      <c r="L4079" s="6"/>
      <c r="M4079" s="6"/>
      <c r="N4079" s="6"/>
      <c r="O4079" s="10"/>
      <c r="P4079" s="6"/>
      <c r="Q4079" s="6"/>
      <c r="R4079" s="6"/>
      <c r="S4079" s="6"/>
      <c r="T4079" s="6"/>
      <c r="U4079" s="17"/>
      <c r="V4079" s="17"/>
      <c r="W4079" s="11"/>
      <c r="X4079" s="6"/>
      <c r="Y4079" s="6"/>
      <c r="Z4079" s="6"/>
      <c r="AA4079" s="6"/>
      <c r="AB4079" s="6"/>
      <c r="AZ4079" t="s">
        <v>6276</v>
      </c>
      <c r="BA4079" t="s">
        <v>5207</v>
      </c>
      <c r="BB4079" t="s">
        <v>20573</v>
      </c>
      <c r="BC4079" t="s">
        <v>7263</v>
      </c>
      <c r="BG4079" t="s">
        <v>18976</v>
      </c>
      <c r="BH4079" t="s">
        <v>9329</v>
      </c>
    </row>
    <row r="4080" spans="1:60" x14ac:dyDescent="0.25">
      <c r="A4080" s="16"/>
      <c r="B4080" s="6"/>
      <c r="C4080" s="6"/>
      <c r="D4080" s="6"/>
      <c r="E4080" s="6"/>
      <c r="F4080" s="6"/>
      <c r="G4080" s="6"/>
      <c r="H4080" s="6"/>
      <c r="I4080" s="6"/>
      <c r="J4080" s="6"/>
      <c r="K4080" s="6"/>
      <c r="L4080" s="6"/>
      <c r="M4080" s="6"/>
      <c r="N4080" s="6"/>
      <c r="O4080" s="10"/>
      <c r="P4080" s="6"/>
      <c r="Q4080" s="6"/>
      <c r="R4080" s="6"/>
      <c r="S4080" s="6"/>
      <c r="T4080" s="6"/>
      <c r="U4080" s="17"/>
      <c r="V4080" s="17"/>
      <c r="W4080" s="11"/>
      <c r="X4080" s="6"/>
      <c r="Y4080" s="6"/>
      <c r="Z4080" s="6"/>
      <c r="AA4080" s="6"/>
      <c r="AB4080" s="6"/>
      <c r="AZ4080" t="s">
        <v>6277</v>
      </c>
      <c r="BA4080" t="s">
        <v>5207</v>
      </c>
      <c r="BB4080" t="s">
        <v>20573</v>
      </c>
      <c r="BC4080" t="s">
        <v>7263</v>
      </c>
      <c r="BG4080" t="s">
        <v>18977</v>
      </c>
      <c r="BH4080" t="s">
        <v>9313</v>
      </c>
    </row>
    <row r="4081" spans="1:60" x14ac:dyDescent="0.25">
      <c r="A4081" s="12"/>
      <c r="B4081" s="13"/>
      <c r="C4081" s="13"/>
      <c r="D4081" s="13"/>
      <c r="E4081" s="13"/>
      <c r="F4081" s="13"/>
      <c r="G4081" s="13"/>
      <c r="H4081" s="13"/>
      <c r="I4081" s="13"/>
      <c r="J4081" s="13"/>
      <c r="K4081" s="13"/>
      <c r="L4081" s="13"/>
      <c r="M4081" s="13"/>
      <c r="N4081" s="13"/>
      <c r="O4081" s="14"/>
      <c r="P4081" s="13"/>
      <c r="Q4081" s="15"/>
      <c r="R4081" s="13"/>
      <c r="S4081" s="13"/>
      <c r="T4081" s="13"/>
      <c r="U4081" s="13"/>
      <c r="V4081" s="13"/>
      <c r="W4081" s="13"/>
      <c r="X4081" s="13"/>
      <c r="Y4081" s="13"/>
      <c r="Z4081" s="13"/>
      <c r="AA4081" s="13"/>
      <c r="AB4081" s="13"/>
      <c r="AZ4081" t="s">
        <v>6278</v>
      </c>
      <c r="BA4081" t="s">
        <v>5207</v>
      </c>
      <c r="BB4081" t="s">
        <v>20573</v>
      </c>
      <c r="BC4081" t="s">
        <v>3201</v>
      </c>
      <c r="BG4081" t="s">
        <v>18978</v>
      </c>
      <c r="BH4081" t="s">
        <v>22041</v>
      </c>
    </row>
    <row r="4082" spans="1:60" x14ac:dyDescent="0.25">
      <c r="A4082" s="16"/>
      <c r="B4082" s="6"/>
      <c r="C4082" s="6"/>
      <c r="D4082" s="6"/>
      <c r="E4082" s="6"/>
      <c r="F4082" s="6"/>
      <c r="G4082" s="6"/>
      <c r="H4082" s="6"/>
      <c r="I4082" s="6"/>
      <c r="J4082" s="6"/>
      <c r="K4082" s="6"/>
      <c r="L4082" s="6"/>
      <c r="M4082" s="6"/>
      <c r="N4082" s="6"/>
      <c r="O4082" s="10"/>
      <c r="P4082" s="6"/>
      <c r="Q4082" s="11"/>
      <c r="R4082" s="6"/>
      <c r="S4082" s="6"/>
      <c r="T4082" s="6"/>
      <c r="U4082" s="17"/>
      <c r="V4082" s="17"/>
      <c r="W4082" s="11"/>
      <c r="X4082" s="6"/>
      <c r="Y4082" s="6"/>
      <c r="Z4082" s="6"/>
      <c r="AA4082" s="6"/>
      <c r="AB4082" s="6"/>
      <c r="AZ4082" t="s">
        <v>6279</v>
      </c>
      <c r="BA4082" t="s">
        <v>5207</v>
      </c>
      <c r="BB4082" t="s">
        <v>20573</v>
      </c>
      <c r="BC4082" t="s">
        <v>7263</v>
      </c>
      <c r="BG4082" t="s">
        <v>18979</v>
      </c>
      <c r="BH4082" t="s">
        <v>22037</v>
      </c>
    </row>
    <row r="4083" spans="1:60" x14ac:dyDescent="0.25">
      <c r="A4083" s="9"/>
      <c r="B4083" s="6"/>
      <c r="C4083" s="6"/>
      <c r="D4083" s="6"/>
      <c r="E4083" s="6"/>
      <c r="F4083" s="6"/>
      <c r="G4083" s="6"/>
      <c r="H4083" s="6"/>
      <c r="I4083" s="6"/>
      <c r="J4083" s="6"/>
      <c r="K4083" s="6"/>
      <c r="L4083" s="6"/>
      <c r="M4083" s="6"/>
      <c r="N4083" s="6"/>
      <c r="O4083" s="10"/>
      <c r="P4083" s="6"/>
      <c r="Q4083" s="11"/>
      <c r="R4083" s="6"/>
      <c r="S4083" s="6"/>
      <c r="T4083" s="6"/>
      <c r="U4083" s="6"/>
      <c r="V4083" s="6"/>
      <c r="W4083" s="11"/>
      <c r="X4083" s="6"/>
      <c r="Y4083" s="6"/>
      <c r="Z4083" s="6"/>
      <c r="AA4083" s="6"/>
      <c r="AB4083" s="6"/>
      <c r="AZ4083" t="s">
        <v>6279</v>
      </c>
      <c r="BA4083" t="s">
        <v>5207</v>
      </c>
      <c r="BB4083" t="s">
        <v>20573</v>
      </c>
      <c r="BC4083" t="s">
        <v>7263</v>
      </c>
      <c r="BG4083" t="s">
        <v>18980</v>
      </c>
      <c r="BH4083" t="s">
        <v>9314</v>
      </c>
    </row>
    <row r="4084" spans="1:60" x14ac:dyDescent="0.25">
      <c r="A4084" s="9"/>
      <c r="B4084" s="6"/>
      <c r="C4084" s="6"/>
      <c r="D4084" s="6"/>
      <c r="E4084" s="6"/>
      <c r="F4084" s="6"/>
      <c r="G4084" s="6"/>
      <c r="H4084" s="6"/>
      <c r="I4084" s="6"/>
      <c r="J4084" s="6"/>
      <c r="K4084" s="6"/>
      <c r="L4084" s="6"/>
      <c r="M4084" s="6"/>
      <c r="N4084" s="6"/>
      <c r="O4084" s="10"/>
      <c r="P4084" s="6"/>
      <c r="Q4084" s="11"/>
      <c r="R4084" s="6"/>
      <c r="S4084" s="6"/>
      <c r="T4084" s="6"/>
      <c r="U4084" s="6"/>
      <c r="V4084" s="6"/>
      <c r="W4084" s="11"/>
      <c r="X4084" s="6"/>
      <c r="Y4084" s="6"/>
      <c r="Z4084" s="6"/>
      <c r="AA4084" s="6"/>
      <c r="AB4084" s="6"/>
      <c r="AZ4084" t="s">
        <v>6280</v>
      </c>
      <c r="BA4084" t="s">
        <v>5207</v>
      </c>
      <c r="BB4084" t="s">
        <v>20573</v>
      </c>
      <c r="BC4084" t="s">
        <v>3200</v>
      </c>
      <c r="BG4084" t="s">
        <v>18981</v>
      </c>
      <c r="BH4084" t="s">
        <v>9339</v>
      </c>
    </row>
    <row r="4085" spans="1:60" x14ac:dyDescent="0.25">
      <c r="A4085" s="9"/>
      <c r="B4085" s="6"/>
      <c r="C4085" s="6"/>
      <c r="D4085" s="6"/>
      <c r="E4085" s="6"/>
      <c r="F4085" s="6"/>
      <c r="G4085" s="6"/>
      <c r="H4085" s="6"/>
      <c r="I4085" s="6"/>
      <c r="J4085" s="6"/>
      <c r="K4085" s="6"/>
      <c r="L4085" s="6"/>
      <c r="M4085" s="6"/>
      <c r="N4085" s="6"/>
      <c r="O4085" s="10"/>
      <c r="P4085" s="6"/>
      <c r="Q4085" s="11"/>
      <c r="R4085" s="6"/>
      <c r="S4085" s="6"/>
      <c r="T4085" s="6"/>
      <c r="U4085" s="6"/>
      <c r="V4085" s="6"/>
      <c r="W4085" s="11"/>
      <c r="X4085" s="6"/>
      <c r="Y4085" s="6"/>
      <c r="Z4085" s="6"/>
      <c r="AA4085" s="6"/>
      <c r="AB4085" s="6"/>
      <c r="AZ4085" t="s">
        <v>6280</v>
      </c>
      <c r="BA4085" t="s">
        <v>5207</v>
      </c>
      <c r="BB4085" t="s">
        <v>20573</v>
      </c>
      <c r="BC4085" t="s">
        <v>3200</v>
      </c>
      <c r="BG4085" t="s">
        <v>18982</v>
      </c>
      <c r="BH4085" t="s">
        <v>9347</v>
      </c>
    </row>
    <row r="4086" spans="1:60" x14ac:dyDescent="0.25">
      <c r="A4086" s="9"/>
      <c r="B4086" s="6"/>
      <c r="C4086" s="6"/>
      <c r="D4086" s="6"/>
      <c r="E4086" s="6"/>
      <c r="F4086" s="6"/>
      <c r="G4086" s="6"/>
      <c r="H4086" s="6"/>
      <c r="I4086" s="6"/>
      <c r="J4086" s="6"/>
      <c r="K4086" s="6"/>
      <c r="L4086" s="6"/>
      <c r="M4086" s="6"/>
      <c r="N4086" s="6"/>
      <c r="O4086" s="10"/>
      <c r="P4086" s="6"/>
      <c r="Q4086" s="6"/>
      <c r="R4086" s="6"/>
      <c r="S4086" s="6"/>
      <c r="T4086" s="6"/>
      <c r="U4086" s="6"/>
      <c r="V4086" s="6"/>
      <c r="W4086" s="11"/>
      <c r="X4086" s="6"/>
      <c r="Y4086" s="6"/>
      <c r="Z4086" s="6"/>
      <c r="AA4086" s="6"/>
      <c r="AB4086" s="6"/>
      <c r="AZ4086" t="s">
        <v>6281</v>
      </c>
      <c r="BA4086" t="s">
        <v>5207</v>
      </c>
      <c r="BB4086" t="s">
        <v>20573</v>
      </c>
      <c r="BC4086" t="s">
        <v>7263</v>
      </c>
      <c r="BG4086" t="s">
        <v>18983</v>
      </c>
      <c r="BH4086" t="s">
        <v>9307</v>
      </c>
    </row>
    <row r="4087" spans="1:60" x14ac:dyDescent="0.25">
      <c r="A4087" s="16"/>
      <c r="B4087" s="6"/>
      <c r="C4087" s="6"/>
      <c r="D4087" s="6"/>
      <c r="E4087" s="6"/>
      <c r="F4087" s="6"/>
      <c r="G4087" s="6"/>
      <c r="H4087" s="6"/>
      <c r="I4087" s="6"/>
      <c r="J4087" s="6"/>
      <c r="K4087" s="6"/>
      <c r="L4087" s="6"/>
      <c r="M4087" s="6"/>
      <c r="N4087" s="6"/>
      <c r="O4087" s="10"/>
      <c r="P4087" s="6"/>
      <c r="Q4087" s="6"/>
      <c r="R4087" s="6"/>
      <c r="S4087" s="6"/>
      <c r="T4087" s="6"/>
      <c r="U4087" s="17"/>
      <c r="V4087" s="17"/>
      <c r="W4087" s="11"/>
      <c r="X4087" s="6"/>
      <c r="Y4087" s="6"/>
      <c r="Z4087" s="6"/>
      <c r="AA4087" s="6"/>
      <c r="AB4087" s="6"/>
      <c r="AZ4087" t="s">
        <v>6282</v>
      </c>
      <c r="BA4087" t="s">
        <v>5207</v>
      </c>
      <c r="BB4087" t="s">
        <v>20573</v>
      </c>
      <c r="BC4087" t="s">
        <v>7263</v>
      </c>
      <c r="BG4087" t="s">
        <v>18984</v>
      </c>
      <c r="BH4087" t="s">
        <v>9309</v>
      </c>
    </row>
    <row r="4088" spans="1:60" x14ac:dyDescent="0.25">
      <c r="A4088" s="9"/>
      <c r="B4088" s="6"/>
      <c r="C4088" s="6"/>
      <c r="D4088" s="6"/>
      <c r="E4088" s="6"/>
      <c r="F4088" s="6"/>
      <c r="G4088" s="6"/>
      <c r="H4088" s="6"/>
      <c r="I4088" s="6"/>
      <c r="J4088" s="6"/>
      <c r="K4088" s="6"/>
      <c r="L4088" s="6"/>
      <c r="M4088" s="6"/>
      <c r="N4088" s="6"/>
      <c r="O4088" s="10"/>
      <c r="P4088" s="6"/>
      <c r="Q4088" s="11"/>
      <c r="R4088" s="6"/>
      <c r="S4088" s="6"/>
      <c r="T4088" s="6"/>
      <c r="U4088" s="6"/>
      <c r="V4088" s="6"/>
      <c r="W4088" s="11"/>
      <c r="X4088" s="6"/>
      <c r="Y4088" s="6"/>
      <c r="Z4088" s="6"/>
      <c r="AA4088" s="6"/>
      <c r="AB4088" s="6"/>
      <c r="AZ4088" t="s">
        <v>6283</v>
      </c>
      <c r="BA4088" t="s">
        <v>5207</v>
      </c>
      <c r="BB4088" t="s">
        <v>20573</v>
      </c>
      <c r="BC4088" t="s">
        <v>7263</v>
      </c>
      <c r="BG4088" t="s">
        <v>18985</v>
      </c>
      <c r="BH4088" t="s">
        <v>9313</v>
      </c>
    </row>
    <row r="4089" spans="1:60" x14ac:dyDescent="0.25">
      <c r="A4089" s="9"/>
      <c r="B4089" s="6"/>
      <c r="C4089" s="6"/>
      <c r="D4089" s="6"/>
      <c r="E4089" s="6"/>
      <c r="F4089" s="6"/>
      <c r="G4089" s="6"/>
      <c r="H4089" s="6"/>
      <c r="I4089" s="6"/>
      <c r="J4089" s="6"/>
      <c r="K4089" s="6"/>
      <c r="L4089" s="6"/>
      <c r="M4089" s="6"/>
      <c r="N4089" s="6"/>
      <c r="O4089" s="10"/>
      <c r="P4089" s="6"/>
      <c r="Q4089" s="6"/>
      <c r="R4089" s="6"/>
      <c r="S4089" s="6"/>
      <c r="T4089" s="6"/>
      <c r="U4089" s="6"/>
      <c r="V4089" s="6"/>
      <c r="W4089" s="11"/>
      <c r="X4089" s="6"/>
      <c r="Y4089" s="6"/>
      <c r="Z4089" s="6"/>
      <c r="AA4089" s="6"/>
      <c r="AB4089" s="6"/>
      <c r="AZ4089" t="s">
        <v>6284</v>
      </c>
      <c r="BA4089" t="s">
        <v>5207</v>
      </c>
      <c r="BB4089" t="s">
        <v>20573</v>
      </c>
      <c r="BC4089" t="s">
        <v>7263</v>
      </c>
      <c r="BG4089" t="s">
        <v>18986</v>
      </c>
      <c r="BH4089" t="s">
        <v>9323</v>
      </c>
    </row>
    <row r="4090" spans="1:60" x14ac:dyDescent="0.25">
      <c r="A4090" s="9"/>
      <c r="B4090" s="6"/>
      <c r="C4090" s="6"/>
      <c r="D4090" s="6"/>
      <c r="E4090" s="6"/>
      <c r="F4090" s="6"/>
      <c r="G4090" s="6"/>
      <c r="H4090" s="6"/>
      <c r="I4090" s="6"/>
      <c r="J4090" s="6"/>
      <c r="K4090" s="6"/>
      <c r="L4090" s="6"/>
      <c r="M4090" s="6"/>
      <c r="N4090" s="6"/>
      <c r="O4090" s="10"/>
      <c r="P4090" s="6"/>
      <c r="Q4090" s="11"/>
      <c r="R4090" s="6"/>
      <c r="S4090" s="6"/>
      <c r="T4090" s="6"/>
      <c r="U4090" s="6"/>
      <c r="V4090" s="6"/>
      <c r="W4090" s="11"/>
      <c r="X4090" s="6"/>
      <c r="Y4090" s="6"/>
      <c r="Z4090" s="6"/>
      <c r="AA4090" s="6"/>
      <c r="AB4090" s="6"/>
      <c r="AZ4090" t="s">
        <v>6285</v>
      </c>
      <c r="BA4090" t="s">
        <v>5207</v>
      </c>
      <c r="BB4090" t="s">
        <v>20573</v>
      </c>
      <c r="BC4090" t="s">
        <v>7263</v>
      </c>
      <c r="BG4090" t="s">
        <v>18987</v>
      </c>
      <c r="BH4090" t="s">
        <v>9304</v>
      </c>
    </row>
    <row r="4091" spans="1:60" x14ac:dyDescent="0.25">
      <c r="A4091" s="12"/>
      <c r="B4091" s="13"/>
      <c r="C4091" s="13"/>
      <c r="D4091" s="13"/>
      <c r="E4091" s="13"/>
      <c r="F4091" s="13"/>
      <c r="G4091" s="13"/>
      <c r="H4091" s="13"/>
      <c r="I4091" s="13"/>
      <c r="J4091" s="13"/>
      <c r="K4091" s="13"/>
      <c r="L4091" s="13"/>
      <c r="M4091" s="13"/>
      <c r="N4091" s="13"/>
      <c r="O4091" s="14"/>
      <c r="P4091" s="13"/>
      <c r="Q4091" s="15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Z4091" t="s">
        <v>6286</v>
      </c>
      <c r="BA4091" t="s">
        <v>5207</v>
      </c>
      <c r="BB4091" t="s">
        <v>20573</v>
      </c>
      <c r="BC4091" t="s">
        <v>3200</v>
      </c>
      <c r="BG4091" t="s">
        <v>18988</v>
      </c>
      <c r="BH4091" t="s">
        <v>9320</v>
      </c>
    </row>
    <row r="4092" spans="1:60" x14ac:dyDescent="0.25">
      <c r="A4092" s="12"/>
      <c r="B4092" s="13"/>
      <c r="C4092" s="13"/>
      <c r="D4092" s="13"/>
      <c r="E4092" s="13"/>
      <c r="F4092" s="13"/>
      <c r="G4092" s="13"/>
      <c r="H4092" s="13"/>
      <c r="I4092" s="13"/>
      <c r="J4092" s="13"/>
      <c r="K4092" s="13"/>
      <c r="L4092" s="13"/>
      <c r="M4092" s="13"/>
      <c r="N4092" s="13"/>
      <c r="O4092" s="14"/>
      <c r="P4092" s="13"/>
      <c r="Q4092" s="15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Z4092" t="s">
        <v>6287</v>
      </c>
      <c r="BA4092" t="s">
        <v>5207</v>
      </c>
      <c r="BB4092" t="s">
        <v>20573</v>
      </c>
      <c r="BC4092" t="s">
        <v>7263</v>
      </c>
      <c r="BG4092" t="s">
        <v>18989</v>
      </c>
      <c r="BH4092" t="s">
        <v>9316</v>
      </c>
    </row>
    <row r="4093" spans="1:60" x14ac:dyDescent="0.25">
      <c r="A4093" s="12"/>
      <c r="B4093" s="13"/>
      <c r="C4093" s="13"/>
      <c r="D4093" s="13"/>
      <c r="E4093" s="13"/>
      <c r="F4093" s="13"/>
      <c r="G4093" s="13"/>
      <c r="H4093" s="13"/>
      <c r="I4093" s="13"/>
      <c r="J4093" s="13"/>
      <c r="K4093" s="13"/>
      <c r="L4093" s="13"/>
      <c r="M4093" s="13"/>
      <c r="N4093" s="13"/>
      <c r="O4093" s="14"/>
      <c r="P4093" s="13"/>
      <c r="Q4093" s="15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Z4093" t="s">
        <v>6288</v>
      </c>
      <c r="BA4093" t="s">
        <v>5207</v>
      </c>
      <c r="BB4093" t="s">
        <v>20573</v>
      </c>
      <c r="BC4093" t="s">
        <v>7263</v>
      </c>
      <c r="BG4093" t="s">
        <v>18990</v>
      </c>
      <c r="BH4093" t="s">
        <v>9315</v>
      </c>
    </row>
    <row r="4094" spans="1:60" x14ac:dyDescent="0.25">
      <c r="A4094" s="16"/>
      <c r="B4094" s="6"/>
      <c r="C4094" s="6"/>
      <c r="D4094" s="6"/>
      <c r="E4094" s="6"/>
      <c r="F4094" s="6"/>
      <c r="G4094" s="6"/>
      <c r="H4094" s="6"/>
      <c r="I4094" s="6"/>
      <c r="J4094" s="6"/>
      <c r="K4094" s="6"/>
      <c r="L4094" s="6"/>
      <c r="M4094" s="6"/>
      <c r="N4094" s="6"/>
      <c r="O4094" s="10"/>
      <c r="P4094" s="6"/>
      <c r="Q4094" s="11"/>
      <c r="R4094" s="6"/>
      <c r="S4094" s="6"/>
      <c r="T4094" s="6"/>
      <c r="U4094" s="17"/>
      <c r="V4094" s="17"/>
      <c r="W4094" s="11"/>
      <c r="X4094" s="6"/>
      <c r="Y4094" s="6"/>
      <c r="Z4094" s="6"/>
      <c r="AA4094" s="6"/>
      <c r="AB4094" s="6"/>
      <c r="AZ4094" t="s">
        <v>6289</v>
      </c>
      <c r="BA4094" t="s">
        <v>5207</v>
      </c>
      <c r="BB4094" t="s">
        <v>20573</v>
      </c>
      <c r="BC4094" t="s">
        <v>7263</v>
      </c>
      <c r="BG4094" t="s">
        <v>18991</v>
      </c>
      <c r="BH4094" t="s">
        <v>22042</v>
      </c>
    </row>
    <row r="4095" spans="1:60" x14ac:dyDescent="0.25">
      <c r="A4095" s="12"/>
      <c r="B4095" s="13"/>
      <c r="C4095" s="13"/>
      <c r="D4095" s="13"/>
      <c r="E4095" s="13"/>
      <c r="F4095" s="13"/>
      <c r="G4095" s="13"/>
      <c r="H4095" s="13"/>
      <c r="I4095" s="13"/>
      <c r="J4095" s="13"/>
      <c r="K4095" s="13"/>
      <c r="L4095" s="13"/>
      <c r="M4095" s="13"/>
      <c r="N4095" s="13"/>
      <c r="O4095" s="14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Z4095" t="s">
        <v>6290</v>
      </c>
      <c r="BA4095" t="s">
        <v>5207</v>
      </c>
      <c r="BB4095" t="s">
        <v>21109</v>
      </c>
      <c r="BC4095" t="s">
        <v>7263</v>
      </c>
      <c r="BG4095" t="s">
        <v>18992</v>
      </c>
      <c r="BH4095" t="s">
        <v>22042</v>
      </c>
    </row>
    <row r="4096" spans="1:60" x14ac:dyDescent="0.25">
      <c r="A4096" s="9"/>
      <c r="B4096" s="6"/>
      <c r="C4096" s="6"/>
      <c r="D4096" s="6"/>
      <c r="E4096" s="6"/>
      <c r="F4096" s="6"/>
      <c r="G4096" s="6"/>
      <c r="H4096" s="6"/>
      <c r="I4096" s="6"/>
      <c r="J4096" s="6"/>
      <c r="K4096" s="6"/>
      <c r="L4096" s="6"/>
      <c r="M4096" s="6"/>
      <c r="N4096" s="6"/>
      <c r="O4096" s="10"/>
      <c r="P4096" s="6"/>
      <c r="Q4096" s="6"/>
      <c r="R4096" s="6"/>
      <c r="S4096" s="6"/>
      <c r="T4096" s="6"/>
      <c r="U4096" s="6"/>
      <c r="V4096" s="6"/>
      <c r="W4096" s="11"/>
      <c r="X4096" s="6"/>
      <c r="Y4096" s="6"/>
      <c r="Z4096" s="6"/>
      <c r="AA4096" s="6"/>
      <c r="AB4096" s="6"/>
      <c r="AZ4096" t="s">
        <v>6291</v>
      </c>
      <c r="BA4096" t="s">
        <v>5207</v>
      </c>
      <c r="BB4096" t="s">
        <v>20573</v>
      </c>
      <c r="BC4096" t="s">
        <v>7263</v>
      </c>
      <c r="BG4096" t="s">
        <v>18993</v>
      </c>
      <c r="BH4096" t="s">
        <v>9339</v>
      </c>
    </row>
    <row r="4097" spans="1:60" x14ac:dyDescent="0.25">
      <c r="A4097" s="12"/>
      <c r="B4097" s="13"/>
      <c r="C4097" s="13"/>
      <c r="D4097" s="13"/>
      <c r="E4097" s="13"/>
      <c r="F4097" s="13"/>
      <c r="G4097" s="13"/>
      <c r="H4097" s="13"/>
      <c r="I4097" s="13"/>
      <c r="J4097" s="13"/>
      <c r="K4097" s="13"/>
      <c r="L4097" s="13"/>
      <c r="M4097" s="13"/>
      <c r="N4097" s="13"/>
      <c r="O4097" s="14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Z4097" t="s">
        <v>6292</v>
      </c>
      <c r="BA4097" t="s">
        <v>5207</v>
      </c>
      <c r="BB4097" t="s">
        <v>20573</v>
      </c>
      <c r="BC4097" t="s">
        <v>7263</v>
      </c>
      <c r="BG4097" t="s">
        <v>18994</v>
      </c>
      <c r="BH4097" t="s">
        <v>22039</v>
      </c>
    </row>
    <row r="4098" spans="1:60" x14ac:dyDescent="0.25">
      <c r="A4098" s="9"/>
      <c r="B4098" s="6"/>
      <c r="C4098" s="6"/>
      <c r="D4098" s="6"/>
      <c r="E4098" s="6"/>
      <c r="F4098" s="6"/>
      <c r="G4098" s="6"/>
      <c r="H4098" s="6"/>
      <c r="I4098" s="6"/>
      <c r="J4098" s="6"/>
      <c r="K4098" s="6"/>
      <c r="L4098" s="6"/>
      <c r="M4098" s="6"/>
      <c r="N4098" s="6"/>
      <c r="O4098" s="10"/>
      <c r="P4098" s="6"/>
      <c r="Q4098" s="11"/>
      <c r="R4098" s="6"/>
      <c r="S4098" s="6"/>
      <c r="T4098" s="6"/>
      <c r="U4098" s="6"/>
      <c r="V4098" s="6"/>
      <c r="W4098" s="11"/>
      <c r="X4098" s="6"/>
      <c r="Y4098" s="6"/>
      <c r="Z4098" s="6"/>
      <c r="AA4098" s="6"/>
      <c r="AB4098" s="6"/>
      <c r="AZ4098" t="s">
        <v>6293</v>
      </c>
      <c r="BA4098" t="s">
        <v>5207</v>
      </c>
      <c r="BB4098" t="s">
        <v>20573</v>
      </c>
      <c r="BC4098" t="s">
        <v>3200</v>
      </c>
      <c r="BG4098" t="s">
        <v>18995</v>
      </c>
      <c r="BH4098" t="s">
        <v>9347</v>
      </c>
    </row>
    <row r="4099" spans="1:60" x14ac:dyDescent="0.25">
      <c r="A4099" s="16"/>
      <c r="B4099" s="6"/>
      <c r="C4099" s="6"/>
      <c r="D4099" s="6"/>
      <c r="E4099" s="6"/>
      <c r="F4099" s="6"/>
      <c r="G4099" s="6"/>
      <c r="H4099" s="6"/>
      <c r="I4099" s="6"/>
      <c r="J4099" s="6"/>
      <c r="K4099" s="6"/>
      <c r="L4099" s="6"/>
      <c r="M4099" s="6"/>
      <c r="N4099" s="6"/>
      <c r="O4099" s="10"/>
      <c r="P4099" s="6"/>
      <c r="Q4099" s="11"/>
      <c r="R4099" s="6"/>
      <c r="S4099" s="6"/>
      <c r="T4099" s="6"/>
      <c r="U4099" s="17"/>
      <c r="V4099" s="17"/>
      <c r="W4099" s="11"/>
      <c r="X4099" s="6"/>
      <c r="Y4099" s="6"/>
      <c r="Z4099" s="6"/>
      <c r="AA4099" s="6"/>
      <c r="AB4099" s="6"/>
      <c r="AZ4099" t="s">
        <v>6293</v>
      </c>
      <c r="BA4099" t="s">
        <v>5207</v>
      </c>
      <c r="BB4099" t="s">
        <v>20573</v>
      </c>
      <c r="BC4099" t="s">
        <v>3200</v>
      </c>
      <c r="BG4099" t="s">
        <v>18996</v>
      </c>
      <c r="BH4099" t="s">
        <v>9314</v>
      </c>
    </row>
    <row r="4100" spans="1:60" x14ac:dyDescent="0.25">
      <c r="A4100" s="9"/>
      <c r="B4100" s="6"/>
      <c r="C4100" s="6"/>
      <c r="D4100" s="6"/>
      <c r="E4100" s="6"/>
      <c r="F4100" s="6"/>
      <c r="G4100" s="6"/>
      <c r="H4100" s="6"/>
      <c r="I4100" s="6"/>
      <c r="J4100" s="6"/>
      <c r="K4100" s="6"/>
      <c r="L4100" s="6"/>
      <c r="M4100" s="6"/>
      <c r="N4100" s="6"/>
      <c r="O4100" s="10"/>
      <c r="P4100" s="6"/>
      <c r="Q4100" s="11"/>
      <c r="R4100" s="6"/>
      <c r="S4100" s="6"/>
      <c r="T4100" s="6"/>
      <c r="U4100" s="6"/>
      <c r="V4100" s="6"/>
      <c r="W4100" s="11"/>
      <c r="X4100" s="6"/>
      <c r="Y4100" s="6"/>
      <c r="Z4100" s="6"/>
      <c r="AA4100" s="6"/>
      <c r="AB4100" s="6"/>
      <c r="AZ4100" t="s">
        <v>6294</v>
      </c>
      <c r="BA4100" t="s">
        <v>5207</v>
      </c>
      <c r="BB4100" t="s">
        <v>20573</v>
      </c>
      <c r="BC4100" t="s">
        <v>3201</v>
      </c>
      <c r="BG4100" t="s">
        <v>18997</v>
      </c>
      <c r="BH4100" t="s">
        <v>9307</v>
      </c>
    </row>
    <row r="4101" spans="1:60" x14ac:dyDescent="0.25">
      <c r="A4101" s="9"/>
      <c r="B4101" s="6"/>
      <c r="C4101" s="6"/>
      <c r="D4101" s="6"/>
      <c r="E4101" s="6"/>
      <c r="F4101" s="6"/>
      <c r="G4101" s="6"/>
      <c r="H4101" s="6"/>
      <c r="I4101" s="6"/>
      <c r="J4101" s="6"/>
      <c r="K4101" s="6"/>
      <c r="L4101" s="6"/>
      <c r="M4101" s="6"/>
      <c r="N4101" s="6"/>
      <c r="O4101" s="10"/>
      <c r="P4101" s="6"/>
      <c r="Q4101" s="11"/>
      <c r="R4101" s="6"/>
      <c r="S4101" s="6"/>
      <c r="T4101" s="6"/>
      <c r="U4101" s="6"/>
      <c r="V4101" s="6"/>
      <c r="W4101" s="11"/>
      <c r="X4101" s="6"/>
      <c r="Y4101" s="6"/>
      <c r="Z4101" s="6"/>
      <c r="AA4101" s="6"/>
      <c r="AB4101" s="6"/>
      <c r="AZ4101" t="s">
        <v>6295</v>
      </c>
      <c r="BA4101" t="s">
        <v>5207</v>
      </c>
      <c r="BB4101" t="s">
        <v>20573</v>
      </c>
      <c r="BC4101" t="s">
        <v>7263</v>
      </c>
      <c r="BG4101" t="s">
        <v>18998</v>
      </c>
      <c r="BH4101" t="s">
        <v>9340</v>
      </c>
    </row>
    <row r="4102" spans="1:60" x14ac:dyDescent="0.25">
      <c r="A4102" s="12"/>
      <c r="B4102" s="13"/>
      <c r="C4102" s="13"/>
      <c r="D4102" s="13"/>
      <c r="E4102" s="13"/>
      <c r="F4102" s="13"/>
      <c r="G4102" s="13"/>
      <c r="H4102" s="13"/>
      <c r="I4102" s="13"/>
      <c r="J4102" s="13"/>
      <c r="K4102" s="13"/>
      <c r="L4102" s="13"/>
      <c r="M4102" s="13"/>
      <c r="N4102" s="13"/>
      <c r="O4102" s="14"/>
      <c r="P4102" s="13"/>
      <c r="Q4102" s="15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Z4102" t="s">
        <v>6296</v>
      </c>
      <c r="BA4102" t="s">
        <v>5207</v>
      </c>
      <c r="BB4102" t="s">
        <v>20573</v>
      </c>
      <c r="BC4102" t="s">
        <v>3200</v>
      </c>
      <c r="BG4102" t="s">
        <v>18999</v>
      </c>
      <c r="BH4102" t="s">
        <v>9337</v>
      </c>
    </row>
    <row r="4103" spans="1:60" x14ac:dyDescent="0.25">
      <c r="A4103" s="16"/>
      <c r="B4103" s="6"/>
      <c r="C4103" s="6"/>
      <c r="D4103" s="6"/>
      <c r="E4103" s="6"/>
      <c r="F4103" s="6"/>
      <c r="G4103" s="6"/>
      <c r="H4103" s="6"/>
      <c r="I4103" s="6"/>
      <c r="J4103" s="6"/>
      <c r="K4103" s="6"/>
      <c r="L4103" s="6"/>
      <c r="M4103" s="6"/>
      <c r="N4103" s="6"/>
      <c r="O4103" s="10"/>
      <c r="P4103" s="6"/>
      <c r="Q4103" s="11"/>
      <c r="R4103" s="6"/>
      <c r="S4103" s="6"/>
      <c r="T4103" s="6"/>
      <c r="U4103" s="17"/>
      <c r="V4103" s="17"/>
      <c r="W4103" s="11"/>
      <c r="X4103" s="6"/>
      <c r="Y4103" s="6"/>
      <c r="Z4103" s="6"/>
      <c r="AA4103" s="6"/>
      <c r="AB4103" s="6"/>
      <c r="AZ4103" t="s">
        <v>6296</v>
      </c>
      <c r="BA4103" t="s">
        <v>5207</v>
      </c>
      <c r="BB4103" t="s">
        <v>20573</v>
      </c>
      <c r="BC4103" t="s">
        <v>3200</v>
      </c>
      <c r="BG4103" t="s">
        <v>19000</v>
      </c>
      <c r="BH4103" t="s">
        <v>22038</v>
      </c>
    </row>
    <row r="4104" spans="1:60" x14ac:dyDescent="0.25">
      <c r="A4104" s="16"/>
      <c r="B4104" s="6"/>
      <c r="C4104" s="6"/>
      <c r="D4104" s="6"/>
      <c r="E4104" s="6"/>
      <c r="F4104" s="6"/>
      <c r="G4104" s="6"/>
      <c r="H4104" s="6"/>
      <c r="I4104" s="6"/>
      <c r="J4104" s="6"/>
      <c r="K4104" s="6"/>
      <c r="L4104" s="6"/>
      <c r="M4104" s="6"/>
      <c r="N4104" s="6"/>
      <c r="O4104" s="10"/>
      <c r="P4104" s="6"/>
      <c r="Q4104" s="11"/>
      <c r="R4104" s="6"/>
      <c r="S4104" s="6"/>
      <c r="T4104" s="6"/>
      <c r="U4104" s="17"/>
      <c r="V4104" s="17"/>
      <c r="W4104" s="11"/>
      <c r="X4104" s="6"/>
      <c r="Y4104" s="6"/>
      <c r="Z4104" s="6"/>
      <c r="AA4104" s="6"/>
      <c r="AB4104" s="6"/>
      <c r="AZ4104" t="s">
        <v>6297</v>
      </c>
      <c r="BA4104" t="s">
        <v>5207</v>
      </c>
      <c r="BB4104" t="s">
        <v>20573</v>
      </c>
      <c r="BC4104" t="s">
        <v>7263</v>
      </c>
      <c r="BG4104" t="s">
        <v>19001</v>
      </c>
      <c r="BH4104" t="s">
        <v>9335</v>
      </c>
    </row>
    <row r="4105" spans="1:60" x14ac:dyDescent="0.25">
      <c r="A4105" s="16"/>
      <c r="B4105" s="13"/>
      <c r="C4105" s="13"/>
      <c r="D4105" s="13"/>
      <c r="E4105" s="13"/>
      <c r="F4105" s="13"/>
      <c r="G4105" s="13"/>
      <c r="H4105" s="13"/>
      <c r="I4105" s="13"/>
      <c r="J4105" s="13"/>
      <c r="K4105" s="13"/>
      <c r="L4105" s="13"/>
      <c r="M4105" s="13"/>
      <c r="N4105" s="13"/>
      <c r="O4105" s="14"/>
      <c r="P4105" s="13"/>
      <c r="Q4105" s="15"/>
      <c r="R4105" s="13"/>
      <c r="S4105" s="13"/>
      <c r="T4105" s="13"/>
      <c r="U4105" s="17"/>
      <c r="V4105" s="17"/>
      <c r="W4105" s="13"/>
      <c r="X4105" s="13"/>
      <c r="Y4105" s="13"/>
      <c r="Z4105" s="13"/>
      <c r="AA4105" s="13"/>
      <c r="AB4105" s="13"/>
      <c r="AZ4105" t="s">
        <v>6298</v>
      </c>
      <c r="BA4105" t="s">
        <v>5207</v>
      </c>
      <c r="BB4105" t="s">
        <v>20573</v>
      </c>
      <c r="BC4105" t="s">
        <v>7263</v>
      </c>
      <c r="BG4105" t="s">
        <v>19002</v>
      </c>
      <c r="BH4105" t="s">
        <v>9330</v>
      </c>
    </row>
    <row r="4106" spans="1:60" x14ac:dyDescent="0.25">
      <c r="A4106" s="9"/>
      <c r="B4106" s="6"/>
      <c r="C4106" s="6"/>
      <c r="D4106" s="6"/>
      <c r="E4106" s="6"/>
      <c r="F4106" s="6"/>
      <c r="G4106" s="6"/>
      <c r="H4106" s="6"/>
      <c r="I4106" s="6"/>
      <c r="J4106" s="6"/>
      <c r="K4106" s="6"/>
      <c r="L4106" s="6"/>
      <c r="M4106" s="6"/>
      <c r="N4106" s="6"/>
      <c r="O4106" s="10"/>
      <c r="P4106" s="6"/>
      <c r="Q4106" s="11"/>
      <c r="R4106" s="6"/>
      <c r="S4106" s="6"/>
      <c r="T4106" s="6"/>
      <c r="U4106" s="6"/>
      <c r="V4106" s="6"/>
      <c r="W4106" s="11"/>
      <c r="X4106" s="6"/>
      <c r="Y4106" s="6"/>
      <c r="Z4106" s="6"/>
      <c r="AA4106" s="6"/>
      <c r="AB4106" s="6"/>
      <c r="AZ4106" t="s">
        <v>6299</v>
      </c>
      <c r="BA4106" t="s">
        <v>5207</v>
      </c>
      <c r="BB4106" t="s">
        <v>20573</v>
      </c>
      <c r="BC4106" t="s">
        <v>7263</v>
      </c>
      <c r="BG4106" t="s">
        <v>19003</v>
      </c>
      <c r="BH4106" t="s">
        <v>9344</v>
      </c>
    </row>
    <row r="4107" spans="1:60" x14ac:dyDescent="0.25">
      <c r="A4107" s="12"/>
      <c r="B4107" s="13"/>
      <c r="C4107" s="13"/>
      <c r="D4107" s="13"/>
      <c r="E4107" s="13"/>
      <c r="F4107" s="13"/>
      <c r="G4107" s="13"/>
      <c r="H4107" s="13"/>
      <c r="I4107" s="13"/>
      <c r="J4107" s="13"/>
      <c r="K4107" s="13"/>
      <c r="L4107" s="13"/>
      <c r="M4107" s="13"/>
      <c r="N4107" s="13"/>
      <c r="O4107" s="14"/>
      <c r="P4107" s="13"/>
      <c r="Q4107" s="15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Z4107" t="s">
        <v>6300</v>
      </c>
      <c r="BA4107" t="s">
        <v>5207</v>
      </c>
      <c r="BB4107" t="s">
        <v>20573</v>
      </c>
      <c r="BC4107" t="s">
        <v>3200</v>
      </c>
      <c r="BG4107" t="s">
        <v>19004</v>
      </c>
      <c r="BH4107" t="s">
        <v>9328</v>
      </c>
    </row>
    <row r="4108" spans="1:60" x14ac:dyDescent="0.25">
      <c r="A4108" s="9"/>
      <c r="B4108" s="6"/>
      <c r="C4108" s="6"/>
      <c r="D4108" s="6"/>
      <c r="E4108" s="6"/>
      <c r="F4108" s="6"/>
      <c r="G4108" s="6"/>
      <c r="H4108" s="6"/>
      <c r="I4108" s="6"/>
      <c r="J4108" s="6"/>
      <c r="K4108" s="6"/>
      <c r="L4108" s="6"/>
      <c r="M4108" s="6"/>
      <c r="N4108" s="6"/>
      <c r="O4108" s="10"/>
      <c r="P4108" s="6"/>
      <c r="Q4108" s="11"/>
      <c r="R4108" s="6"/>
      <c r="S4108" s="6"/>
      <c r="T4108" s="6"/>
      <c r="U4108" s="6"/>
      <c r="V4108" s="6"/>
      <c r="W4108" s="11"/>
      <c r="X4108" s="6"/>
      <c r="Y4108" s="6"/>
      <c r="Z4108" s="6"/>
      <c r="AA4108" s="6"/>
      <c r="AB4108" s="6"/>
      <c r="AZ4108" t="s">
        <v>6300</v>
      </c>
      <c r="BA4108" t="s">
        <v>5207</v>
      </c>
      <c r="BB4108" t="s">
        <v>20573</v>
      </c>
      <c r="BC4108" t="s">
        <v>3200</v>
      </c>
      <c r="BG4108" t="s">
        <v>19005</v>
      </c>
      <c r="BH4108" t="s">
        <v>9309</v>
      </c>
    </row>
    <row r="4109" spans="1:60" x14ac:dyDescent="0.25">
      <c r="A4109" s="16"/>
      <c r="B4109" s="6"/>
      <c r="C4109" s="6"/>
      <c r="D4109" s="6"/>
      <c r="E4109" s="6"/>
      <c r="F4109" s="6"/>
      <c r="G4109" s="6"/>
      <c r="H4109" s="6"/>
      <c r="I4109" s="6"/>
      <c r="J4109" s="6"/>
      <c r="K4109" s="6"/>
      <c r="L4109" s="6"/>
      <c r="M4109" s="6"/>
      <c r="N4109" s="6"/>
      <c r="O4109" s="10"/>
      <c r="P4109" s="6"/>
      <c r="Q4109" s="11"/>
      <c r="R4109" s="6"/>
      <c r="S4109" s="6"/>
      <c r="T4109" s="6"/>
      <c r="U4109" s="17"/>
      <c r="V4109" s="17"/>
      <c r="W4109" s="11"/>
      <c r="X4109" s="6"/>
      <c r="Y4109" s="6"/>
      <c r="Z4109" s="6"/>
      <c r="AA4109" s="6"/>
      <c r="AB4109" s="6"/>
      <c r="AZ4109" t="s">
        <v>6301</v>
      </c>
      <c r="BA4109" t="s">
        <v>5207</v>
      </c>
      <c r="BB4109" t="s">
        <v>20573</v>
      </c>
      <c r="BC4109" t="s">
        <v>7263</v>
      </c>
      <c r="BG4109" t="s">
        <v>19006</v>
      </c>
      <c r="BH4109" t="s">
        <v>9307</v>
      </c>
    </row>
    <row r="4110" spans="1:60" x14ac:dyDescent="0.25">
      <c r="A4110" s="9"/>
      <c r="B4110" s="6"/>
      <c r="C4110" s="6"/>
      <c r="D4110" s="6"/>
      <c r="E4110" s="6"/>
      <c r="F4110" s="6"/>
      <c r="G4110" s="6"/>
      <c r="H4110" s="6"/>
      <c r="I4110" s="6"/>
      <c r="J4110" s="6"/>
      <c r="K4110" s="6"/>
      <c r="L4110" s="6"/>
      <c r="M4110" s="6"/>
      <c r="N4110" s="6"/>
      <c r="O4110" s="10"/>
      <c r="P4110" s="6"/>
      <c r="Q4110" s="6"/>
      <c r="R4110" s="6"/>
      <c r="S4110" s="6"/>
      <c r="T4110" s="6"/>
      <c r="U4110" s="6"/>
      <c r="V4110" s="6"/>
      <c r="W4110" s="11"/>
      <c r="X4110" s="6"/>
      <c r="Y4110" s="6"/>
      <c r="Z4110" s="6"/>
      <c r="AA4110" s="6"/>
      <c r="AB4110" s="6"/>
      <c r="AZ4110" t="s">
        <v>6302</v>
      </c>
      <c r="BA4110" t="s">
        <v>5207</v>
      </c>
      <c r="BB4110" t="s">
        <v>20573</v>
      </c>
      <c r="BC4110" t="s">
        <v>7263</v>
      </c>
      <c r="BG4110" t="s">
        <v>19007</v>
      </c>
      <c r="BH4110" t="s">
        <v>9347</v>
      </c>
    </row>
    <row r="4111" spans="1:60" x14ac:dyDescent="0.25">
      <c r="A4111" s="16"/>
      <c r="B4111" s="6"/>
      <c r="C4111" s="6"/>
      <c r="D4111" s="6"/>
      <c r="E4111" s="6"/>
      <c r="F4111" s="6"/>
      <c r="G4111" s="6"/>
      <c r="H4111" s="6"/>
      <c r="I4111" s="6"/>
      <c r="J4111" s="6"/>
      <c r="K4111" s="6"/>
      <c r="L4111" s="6"/>
      <c r="M4111" s="6"/>
      <c r="N4111" s="6"/>
      <c r="O4111" s="10"/>
      <c r="P4111" s="6"/>
      <c r="Q4111" s="11"/>
      <c r="R4111" s="6"/>
      <c r="S4111" s="6"/>
      <c r="T4111" s="6"/>
      <c r="U4111" s="17"/>
      <c r="V4111" s="17"/>
      <c r="W4111" s="11"/>
      <c r="X4111" s="6"/>
      <c r="Y4111" s="6"/>
      <c r="Z4111" s="6"/>
      <c r="AA4111" s="6"/>
      <c r="AB4111" s="6"/>
      <c r="AZ4111" t="s">
        <v>6303</v>
      </c>
      <c r="BA4111" t="s">
        <v>5207</v>
      </c>
      <c r="BB4111" t="s">
        <v>20573</v>
      </c>
      <c r="BC4111" t="s">
        <v>7263</v>
      </c>
      <c r="BG4111" t="s">
        <v>19008</v>
      </c>
      <c r="BH4111" t="s">
        <v>9344</v>
      </c>
    </row>
    <row r="4112" spans="1:60" x14ac:dyDescent="0.25">
      <c r="A4112" s="16"/>
      <c r="B4112" s="6"/>
      <c r="C4112" s="6"/>
      <c r="D4112" s="6"/>
      <c r="E4112" s="6"/>
      <c r="F4112" s="6"/>
      <c r="G4112" s="6"/>
      <c r="H4112" s="6"/>
      <c r="I4112" s="6"/>
      <c r="J4112" s="6"/>
      <c r="K4112" s="6"/>
      <c r="L4112" s="6"/>
      <c r="M4112" s="6"/>
      <c r="N4112" s="6"/>
      <c r="O4112" s="10"/>
      <c r="P4112" s="6"/>
      <c r="Q4112" s="11"/>
      <c r="R4112" s="6"/>
      <c r="S4112" s="6"/>
      <c r="T4112" s="6"/>
      <c r="U4112" s="17"/>
      <c r="V4112" s="17"/>
      <c r="W4112" s="11"/>
      <c r="X4112" s="6"/>
      <c r="Y4112" s="6"/>
      <c r="Z4112" s="6"/>
      <c r="AA4112" s="6"/>
      <c r="AB4112" s="6"/>
      <c r="AZ4112" t="s">
        <v>6304</v>
      </c>
      <c r="BA4112" t="s">
        <v>5207</v>
      </c>
      <c r="BB4112" t="s">
        <v>20573</v>
      </c>
      <c r="BC4112" t="s">
        <v>7263</v>
      </c>
      <c r="BG4112" t="s">
        <v>19009</v>
      </c>
      <c r="BH4112" t="s">
        <v>9340</v>
      </c>
    </row>
    <row r="4113" spans="1:60" x14ac:dyDescent="0.25">
      <c r="A4113" s="16"/>
      <c r="B4113" s="6"/>
      <c r="C4113" s="6"/>
      <c r="D4113" s="6"/>
      <c r="E4113" s="6"/>
      <c r="F4113" s="6"/>
      <c r="G4113" s="6"/>
      <c r="H4113" s="6"/>
      <c r="I4113" s="6"/>
      <c r="J4113" s="6"/>
      <c r="K4113" s="6"/>
      <c r="L4113" s="6"/>
      <c r="M4113" s="6"/>
      <c r="N4113" s="6"/>
      <c r="O4113" s="10"/>
      <c r="P4113" s="6"/>
      <c r="Q4113" s="11"/>
      <c r="R4113" s="6"/>
      <c r="S4113" s="6"/>
      <c r="T4113" s="6"/>
      <c r="U4113" s="17"/>
      <c r="V4113" s="17"/>
      <c r="W4113" s="11"/>
      <c r="X4113" s="6"/>
      <c r="Y4113" s="6"/>
      <c r="Z4113" s="6"/>
      <c r="AA4113" s="6"/>
      <c r="AB4113" s="6"/>
      <c r="AZ4113" t="s">
        <v>6305</v>
      </c>
      <c r="BA4113" t="s">
        <v>5207</v>
      </c>
      <c r="BB4113" t="s">
        <v>20573</v>
      </c>
      <c r="BC4113" t="s">
        <v>7263</v>
      </c>
      <c r="BG4113" t="s">
        <v>19010</v>
      </c>
      <c r="BH4113" t="s">
        <v>9337</v>
      </c>
    </row>
    <row r="4114" spans="1:60" x14ac:dyDescent="0.25">
      <c r="A4114" s="9"/>
      <c r="B4114" s="6"/>
      <c r="C4114" s="6"/>
      <c r="D4114" s="6"/>
      <c r="E4114" s="6"/>
      <c r="F4114" s="6"/>
      <c r="G4114" s="6"/>
      <c r="H4114" s="6"/>
      <c r="I4114" s="6"/>
      <c r="J4114" s="6"/>
      <c r="K4114" s="6"/>
      <c r="L4114" s="6"/>
      <c r="M4114" s="6"/>
      <c r="N4114" s="6"/>
      <c r="O4114" s="10"/>
      <c r="P4114" s="6"/>
      <c r="Q4114" s="11"/>
      <c r="R4114" s="6"/>
      <c r="S4114" s="6"/>
      <c r="T4114" s="6"/>
      <c r="U4114" s="6"/>
      <c r="V4114" s="6"/>
      <c r="W4114" s="11"/>
      <c r="X4114" s="6"/>
      <c r="Y4114" s="6"/>
      <c r="Z4114" s="6"/>
      <c r="AA4114" s="6"/>
      <c r="AB4114" s="6"/>
      <c r="AZ4114" t="s">
        <v>6306</v>
      </c>
      <c r="BA4114" t="s">
        <v>5207</v>
      </c>
      <c r="BB4114" t="s">
        <v>20573</v>
      </c>
      <c r="BC4114" t="s">
        <v>7263</v>
      </c>
      <c r="BG4114" t="s">
        <v>19011</v>
      </c>
      <c r="BH4114" t="s">
        <v>22038</v>
      </c>
    </row>
    <row r="4115" spans="1:60" x14ac:dyDescent="0.25">
      <c r="A4115" s="16"/>
      <c r="B4115" s="6"/>
      <c r="C4115" s="6"/>
      <c r="D4115" s="6"/>
      <c r="E4115" s="6"/>
      <c r="F4115" s="6"/>
      <c r="G4115" s="6"/>
      <c r="H4115" s="6"/>
      <c r="I4115" s="6"/>
      <c r="J4115" s="6"/>
      <c r="K4115" s="6"/>
      <c r="L4115" s="6"/>
      <c r="M4115" s="6"/>
      <c r="N4115" s="6"/>
      <c r="O4115" s="10"/>
      <c r="P4115" s="6"/>
      <c r="Q4115" s="6"/>
      <c r="R4115" s="6"/>
      <c r="S4115" s="6"/>
      <c r="T4115" s="6"/>
      <c r="U4115" s="17"/>
      <c r="V4115" s="17"/>
      <c r="W4115" s="11"/>
      <c r="X4115" s="6"/>
      <c r="Y4115" s="6"/>
      <c r="Z4115" s="6"/>
      <c r="AA4115" s="6"/>
      <c r="AB4115" s="6"/>
      <c r="AZ4115" t="s">
        <v>6307</v>
      </c>
      <c r="BA4115" t="s">
        <v>5207</v>
      </c>
      <c r="BB4115" t="s">
        <v>20573</v>
      </c>
      <c r="BC4115" t="s">
        <v>7263</v>
      </c>
      <c r="BG4115" t="s">
        <v>19012</v>
      </c>
      <c r="BH4115" t="s">
        <v>9335</v>
      </c>
    </row>
    <row r="4116" spans="1:60" x14ac:dyDescent="0.25">
      <c r="A4116" s="9"/>
      <c r="B4116" s="6"/>
      <c r="C4116" s="6"/>
      <c r="D4116" s="6"/>
      <c r="E4116" s="6"/>
      <c r="F4116" s="6"/>
      <c r="G4116" s="6"/>
      <c r="H4116" s="6"/>
      <c r="I4116" s="6"/>
      <c r="J4116" s="6"/>
      <c r="K4116" s="6"/>
      <c r="L4116" s="6"/>
      <c r="M4116" s="6"/>
      <c r="N4116" s="6"/>
      <c r="O4116" s="10"/>
      <c r="P4116" s="6"/>
      <c r="Q4116" s="6"/>
      <c r="R4116" s="6"/>
      <c r="S4116" s="6"/>
      <c r="T4116" s="6"/>
      <c r="U4116" s="6"/>
      <c r="V4116" s="6"/>
      <c r="W4116" s="11"/>
      <c r="X4116" s="6"/>
      <c r="Y4116" s="6"/>
      <c r="Z4116" s="6"/>
      <c r="AA4116" s="6"/>
      <c r="AB4116" s="6"/>
      <c r="AZ4116" t="s">
        <v>6308</v>
      </c>
      <c r="BA4116" t="s">
        <v>5207</v>
      </c>
      <c r="BB4116" t="s">
        <v>20573</v>
      </c>
      <c r="BC4116" t="s">
        <v>7263</v>
      </c>
      <c r="BG4116" t="s">
        <v>19013</v>
      </c>
      <c r="BH4116" t="s">
        <v>9331</v>
      </c>
    </row>
    <row r="4117" spans="1:60" x14ac:dyDescent="0.25">
      <c r="A4117" s="9"/>
      <c r="B4117" s="6"/>
      <c r="C4117" s="6"/>
      <c r="D4117" s="6"/>
      <c r="E4117" s="6"/>
      <c r="F4117" s="6"/>
      <c r="G4117" s="6"/>
      <c r="H4117" s="6"/>
      <c r="I4117" s="6"/>
      <c r="J4117" s="6"/>
      <c r="K4117" s="6"/>
      <c r="L4117" s="6"/>
      <c r="M4117" s="6"/>
      <c r="N4117" s="6"/>
      <c r="O4117" s="10"/>
      <c r="P4117" s="6"/>
      <c r="Q4117" s="11"/>
      <c r="R4117" s="6"/>
      <c r="S4117" s="6"/>
      <c r="T4117" s="6"/>
      <c r="U4117" s="6"/>
      <c r="V4117" s="6"/>
      <c r="W4117" s="11"/>
      <c r="X4117" s="6"/>
      <c r="Y4117" s="6"/>
      <c r="Z4117" s="6"/>
      <c r="AA4117" s="6"/>
      <c r="AB4117" s="6"/>
      <c r="AZ4117" t="s">
        <v>6309</v>
      </c>
      <c r="BA4117" t="s">
        <v>5207</v>
      </c>
      <c r="BB4117" t="s">
        <v>20573</v>
      </c>
      <c r="BC4117" t="s">
        <v>3200</v>
      </c>
      <c r="BG4117" t="s">
        <v>19014</v>
      </c>
      <c r="BH4117" t="s">
        <v>9304</v>
      </c>
    </row>
    <row r="4118" spans="1:60" x14ac:dyDescent="0.25">
      <c r="A4118" s="16"/>
      <c r="B4118" s="6"/>
      <c r="C4118" s="6"/>
      <c r="D4118" s="6"/>
      <c r="E4118" s="6"/>
      <c r="F4118" s="6"/>
      <c r="G4118" s="6"/>
      <c r="H4118" s="6"/>
      <c r="I4118" s="6"/>
      <c r="J4118" s="6"/>
      <c r="K4118" s="6"/>
      <c r="L4118" s="6"/>
      <c r="M4118" s="6"/>
      <c r="N4118" s="6"/>
      <c r="O4118" s="10"/>
      <c r="P4118" s="6"/>
      <c r="Q4118" s="6"/>
      <c r="R4118" s="6"/>
      <c r="S4118" s="6"/>
      <c r="T4118" s="6"/>
      <c r="U4118" s="17"/>
      <c r="V4118" s="17"/>
      <c r="W4118" s="11"/>
      <c r="X4118" s="6"/>
      <c r="Y4118" s="6"/>
      <c r="Z4118" s="6"/>
      <c r="AA4118" s="6"/>
      <c r="AB4118" s="6"/>
      <c r="AZ4118" t="s">
        <v>6310</v>
      </c>
      <c r="BA4118" t="s">
        <v>5207</v>
      </c>
      <c r="BB4118" t="s">
        <v>20573</v>
      </c>
      <c r="BC4118" t="s">
        <v>7263</v>
      </c>
      <c r="BG4118" t="s">
        <v>19015</v>
      </c>
      <c r="BH4118" t="s">
        <v>9341</v>
      </c>
    </row>
    <row r="4119" spans="1:60" x14ac:dyDescent="0.25">
      <c r="A4119" s="12"/>
      <c r="B4119" s="13"/>
      <c r="C4119" s="13"/>
      <c r="D4119" s="13"/>
      <c r="E4119" s="13"/>
      <c r="F4119" s="13"/>
      <c r="G4119" s="13"/>
      <c r="H4119" s="13"/>
      <c r="I4119" s="13"/>
      <c r="J4119" s="13"/>
      <c r="K4119" s="13"/>
      <c r="L4119" s="13"/>
      <c r="M4119" s="13"/>
      <c r="N4119" s="13"/>
      <c r="O4119" s="14"/>
      <c r="P4119" s="13"/>
      <c r="Q4119" s="15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Z4119" t="s">
        <v>6311</v>
      </c>
      <c r="BA4119" t="s">
        <v>5207</v>
      </c>
      <c r="BB4119" t="s">
        <v>20573</v>
      </c>
      <c r="BC4119" t="s">
        <v>7263</v>
      </c>
      <c r="BG4119" t="s">
        <v>19016</v>
      </c>
      <c r="BH4119" t="s">
        <v>9334</v>
      </c>
    </row>
    <row r="4120" spans="1:60" x14ac:dyDescent="0.25">
      <c r="A4120" s="9"/>
      <c r="B4120" s="6"/>
      <c r="C4120" s="6"/>
      <c r="D4120" s="6"/>
      <c r="E4120" s="6"/>
      <c r="F4120" s="6"/>
      <c r="G4120" s="6"/>
      <c r="H4120" s="6"/>
      <c r="I4120" s="6"/>
      <c r="J4120" s="6"/>
      <c r="K4120" s="6"/>
      <c r="L4120" s="6"/>
      <c r="M4120" s="6"/>
      <c r="N4120" s="6"/>
      <c r="O4120" s="10"/>
      <c r="P4120" s="6"/>
      <c r="Q4120" s="11"/>
      <c r="R4120" s="6"/>
      <c r="S4120" s="6"/>
      <c r="T4120" s="6"/>
      <c r="U4120" s="6"/>
      <c r="V4120" s="6"/>
      <c r="W4120" s="11"/>
      <c r="X4120" s="6"/>
      <c r="Y4120" s="6"/>
      <c r="Z4120" s="6"/>
      <c r="AA4120" s="6"/>
      <c r="AB4120" s="6"/>
      <c r="AZ4120" t="s">
        <v>6312</v>
      </c>
      <c r="BA4120" t="s">
        <v>5207</v>
      </c>
      <c r="BB4120" t="s">
        <v>20573</v>
      </c>
      <c r="BC4120" t="s">
        <v>7263</v>
      </c>
      <c r="BG4120" t="s">
        <v>19017</v>
      </c>
      <c r="BH4120" t="s">
        <v>22043</v>
      </c>
    </row>
    <row r="4121" spans="1:60" x14ac:dyDescent="0.25">
      <c r="A4121" s="12"/>
      <c r="B4121" s="13"/>
      <c r="C4121" s="13"/>
      <c r="D4121" s="13"/>
      <c r="E4121" s="13"/>
      <c r="F4121" s="13"/>
      <c r="G4121" s="13"/>
      <c r="H4121" s="13"/>
      <c r="I4121" s="13"/>
      <c r="J4121" s="13"/>
      <c r="K4121" s="13"/>
      <c r="L4121" s="13"/>
      <c r="M4121" s="13"/>
      <c r="N4121" s="13"/>
      <c r="O4121" s="14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Z4121" t="s">
        <v>6313</v>
      </c>
      <c r="BA4121" t="s">
        <v>5207</v>
      </c>
      <c r="BB4121" t="s">
        <v>21109</v>
      </c>
      <c r="BC4121" t="s">
        <v>7263</v>
      </c>
      <c r="BG4121" t="s">
        <v>19018</v>
      </c>
      <c r="BH4121" t="s">
        <v>9328</v>
      </c>
    </row>
    <row r="4122" spans="1:60" x14ac:dyDescent="0.25">
      <c r="A4122" s="16"/>
      <c r="B4122" s="6"/>
      <c r="C4122" s="6"/>
      <c r="D4122" s="6"/>
      <c r="E4122" s="6"/>
      <c r="F4122" s="6"/>
      <c r="G4122" s="6"/>
      <c r="H4122" s="6"/>
      <c r="I4122" s="6"/>
      <c r="J4122" s="6"/>
      <c r="K4122" s="6"/>
      <c r="L4122" s="6"/>
      <c r="M4122" s="6"/>
      <c r="N4122" s="6"/>
      <c r="O4122" s="10"/>
      <c r="P4122" s="6"/>
      <c r="Q4122" s="6"/>
      <c r="R4122" s="6"/>
      <c r="S4122" s="6"/>
      <c r="T4122" s="6"/>
      <c r="U4122" s="17"/>
      <c r="V4122" s="17"/>
      <c r="W4122" s="11"/>
      <c r="X4122" s="6"/>
      <c r="Y4122" s="6"/>
      <c r="Z4122" s="6"/>
      <c r="AA4122" s="6"/>
      <c r="AB4122" s="6"/>
      <c r="AZ4122" t="s">
        <v>6314</v>
      </c>
      <c r="BA4122" t="s">
        <v>5207</v>
      </c>
      <c r="BB4122" t="s">
        <v>20573</v>
      </c>
      <c r="BC4122" t="s">
        <v>7263</v>
      </c>
      <c r="BG4122" t="s">
        <v>19019</v>
      </c>
      <c r="BH4122" t="s">
        <v>22036</v>
      </c>
    </row>
    <row r="4123" spans="1:60" x14ac:dyDescent="0.25">
      <c r="A4123" s="16"/>
      <c r="B4123" s="6"/>
      <c r="C4123" s="6"/>
      <c r="D4123" s="6"/>
      <c r="E4123" s="6"/>
      <c r="F4123" s="6"/>
      <c r="G4123" s="6"/>
      <c r="H4123" s="6"/>
      <c r="I4123" s="6"/>
      <c r="J4123" s="6"/>
      <c r="K4123" s="6"/>
      <c r="L4123" s="6"/>
      <c r="M4123" s="6"/>
      <c r="N4123" s="6"/>
      <c r="O4123" s="10"/>
      <c r="P4123" s="6"/>
      <c r="Q4123" s="11"/>
      <c r="R4123" s="6"/>
      <c r="S4123" s="6"/>
      <c r="T4123" s="6"/>
      <c r="U4123" s="17"/>
      <c r="V4123" s="17"/>
      <c r="W4123" s="11"/>
      <c r="X4123" s="6"/>
      <c r="Y4123" s="6"/>
      <c r="Z4123" s="6"/>
      <c r="AA4123" s="6"/>
      <c r="AB4123" s="6"/>
      <c r="AZ4123" t="s">
        <v>6315</v>
      </c>
      <c r="BA4123" t="s">
        <v>5207</v>
      </c>
      <c r="BB4123" t="s">
        <v>20573</v>
      </c>
      <c r="BC4123" t="s">
        <v>7263</v>
      </c>
      <c r="BG4123" t="s">
        <v>19020</v>
      </c>
      <c r="BH4123" t="s">
        <v>9305</v>
      </c>
    </row>
    <row r="4124" spans="1:60" x14ac:dyDescent="0.25">
      <c r="A4124" s="9"/>
      <c r="B4124" s="6"/>
      <c r="C4124" s="6"/>
      <c r="D4124" s="6"/>
      <c r="E4124" s="6"/>
      <c r="F4124" s="6"/>
      <c r="G4124" s="6"/>
      <c r="H4124" s="6"/>
      <c r="I4124" s="6"/>
      <c r="J4124" s="6"/>
      <c r="K4124" s="6"/>
      <c r="L4124" s="6"/>
      <c r="M4124" s="6"/>
      <c r="N4124" s="6"/>
      <c r="O4124" s="10"/>
      <c r="P4124" s="6"/>
      <c r="Q4124" s="6"/>
      <c r="R4124" s="6"/>
      <c r="S4124" s="6"/>
      <c r="T4124" s="6"/>
      <c r="U4124" s="6"/>
      <c r="V4124" s="6"/>
      <c r="W4124" s="11"/>
      <c r="X4124" s="6"/>
      <c r="Y4124" s="6"/>
      <c r="Z4124" s="6"/>
      <c r="AA4124" s="6"/>
      <c r="AB4124" s="6"/>
      <c r="AZ4124" t="s">
        <v>6316</v>
      </c>
      <c r="BA4124" t="s">
        <v>5207</v>
      </c>
      <c r="BB4124" t="s">
        <v>20573</v>
      </c>
      <c r="BC4124" t="s">
        <v>7263</v>
      </c>
      <c r="BG4124" t="s">
        <v>19021</v>
      </c>
      <c r="BH4124" t="s">
        <v>9303</v>
      </c>
    </row>
    <row r="4125" spans="1:60" x14ac:dyDescent="0.25">
      <c r="A4125" s="16"/>
      <c r="B4125" s="13"/>
      <c r="C4125" s="13"/>
      <c r="D4125" s="13"/>
      <c r="E4125" s="13"/>
      <c r="F4125" s="13"/>
      <c r="G4125" s="13"/>
      <c r="H4125" s="13"/>
      <c r="I4125" s="13"/>
      <c r="J4125" s="13"/>
      <c r="K4125" s="13"/>
      <c r="L4125" s="13"/>
      <c r="M4125" s="13"/>
      <c r="N4125" s="13"/>
      <c r="O4125" s="14"/>
      <c r="P4125" s="13"/>
      <c r="Q4125" s="15"/>
      <c r="R4125" s="13"/>
      <c r="S4125" s="13"/>
      <c r="T4125" s="13"/>
      <c r="U4125" s="17"/>
      <c r="V4125" s="17"/>
      <c r="W4125" s="13"/>
      <c r="X4125" s="13"/>
      <c r="Y4125" s="13"/>
      <c r="Z4125" s="13"/>
      <c r="AA4125" s="13"/>
      <c r="AB4125" s="13"/>
      <c r="AZ4125" t="s">
        <v>6317</v>
      </c>
      <c r="BA4125" t="s">
        <v>5207</v>
      </c>
      <c r="BB4125" t="s">
        <v>20573</v>
      </c>
      <c r="BC4125" t="s">
        <v>7263</v>
      </c>
      <c r="BG4125" t="s">
        <v>19022</v>
      </c>
      <c r="BH4125" t="s">
        <v>9308</v>
      </c>
    </row>
    <row r="4126" spans="1:60" x14ac:dyDescent="0.25">
      <c r="A4126" s="12"/>
      <c r="B4126" s="13"/>
      <c r="C4126" s="13"/>
      <c r="D4126" s="13"/>
      <c r="E4126" s="13"/>
      <c r="F4126" s="13"/>
      <c r="G4126" s="13"/>
      <c r="H4126" s="13"/>
      <c r="I4126" s="13"/>
      <c r="J4126" s="13"/>
      <c r="K4126" s="13"/>
      <c r="L4126" s="13"/>
      <c r="M4126" s="13"/>
      <c r="N4126" s="13"/>
      <c r="O4126" s="14"/>
      <c r="P4126" s="13"/>
      <c r="Q4126" s="15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Z4126" t="s">
        <v>6318</v>
      </c>
      <c r="BA4126" t="s">
        <v>5207</v>
      </c>
      <c r="BB4126" t="s">
        <v>20573</v>
      </c>
      <c r="BC4126" t="s">
        <v>7263</v>
      </c>
      <c r="BG4126" t="s">
        <v>19023</v>
      </c>
      <c r="BH4126" t="s">
        <v>9328</v>
      </c>
    </row>
    <row r="4127" spans="1:60" x14ac:dyDescent="0.25">
      <c r="A4127" s="9"/>
      <c r="B4127" s="6"/>
      <c r="C4127" s="6"/>
      <c r="D4127" s="6"/>
      <c r="E4127" s="6"/>
      <c r="F4127" s="6"/>
      <c r="G4127" s="6"/>
      <c r="H4127" s="6"/>
      <c r="I4127" s="6"/>
      <c r="J4127" s="6"/>
      <c r="K4127" s="6"/>
      <c r="L4127" s="6"/>
      <c r="M4127" s="6"/>
      <c r="N4127" s="6"/>
      <c r="O4127" s="10"/>
      <c r="P4127" s="6"/>
      <c r="Q4127" s="11"/>
      <c r="R4127" s="6"/>
      <c r="S4127" s="6"/>
      <c r="T4127" s="6"/>
      <c r="U4127" s="6"/>
      <c r="V4127" s="6"/>
      <c r="W4127" s="11"/>
      <c r="X4127" s="6"/>
      <c r="Y4127" s="6"/>
      <c r="Z4127" s="6"/>
      <c r="AA4127" s="6"/>
      <c r="AB4127" s="6"/>
      <c r="AZ4127" t="s">
        <v>6319</v>
      </c>
      <c r="BA4127" t="s">
        <v>5207</v>
      </c>
      <c r="BB4127" t="s">
        <v>20573</v>
      </c>
      <c r="BC4127" t="s">
        <v>7263</v>
      </c>
      <c r="BG4127" t="s">
        <v>19024</v>
      </c>
      <c r="BH4127" t="s">
        <v>9347</v>
      </c>
    </row>
    <row r="4128" spans="1:60" x14ac:dyDescent="0.25">
      <c r="A4128" s="12"/>
      <c r="B4128" s="13"/>
      <c r="C4128" s="13"/>
      <c r="D4128" s="13"/>
      <c r="E4128" s="13"/>
      <c r="F4128" s="13"/>
      <c r="G4128" s="13"/>
      <c r="H4128" s="13"/>
      <c r="I4128" s="13"/>
      <c r="J4128" s="13"/>
      <c r="K4128" s="13"/>
      <c r="L4128" s="13"/>
      <c r="M4128" s="13"/>
      <c r="N4128" s="13"/>
      <c r="O4128" s="14"/>
      <c r="P4128" s="13"/>
      <c r="Q4128" s="15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Z4128" t="s">
        <v>6320</v>
      </c>
      <c r="BA4128" t="s">
        <v>5207</v>
      </c>
      <c r="BB4128" t="s">
        <v>20573</v>
      </c>
      <c r="BC4128" t="s">
        <v>7263</v>
      </c>
      <c r="BG4128" t="s">
        <v>19025</v>
      </c>
      <c r="BH4128" t="s">
        <v>9342</v>
      </c>
    </row>
    <row r="4129" spans="1:60" x14ac:dyDescent="0.25">
      <c r="A4129" s="16"/>
      <c r="B4129" s="6"/>
      <c r="C4129" s="6"/>
      <c r="D4129" s="6"/>
      <c r="E4129" s="6"/>
      <c r="F4129" s="6"/>
      <c r="G4129" s="6"/>
      <c r="H4129" s="6"/>
      <c r="I4129" s="6"/>
      <c r="J4129" s="6"/>
      <c r="K4129" s="6"/>
      <c r="L4129" s="6"/>
      <c r="M4129" s="6"/>
      <c r="N4129" s="6"/>
      <c r="O4129" s="10"/>
      <c r="P4129" s="6"/>
      <c r="Q4129" s="11"/>
      <c r="R4129" s="6"/>
      <c r="S4129" s="6"/>
      <c r="T4129" s="6"/>
      <c r="U4129" s="17"/>
      <c r="V4129" s="17"/>
      <c r="W4129" s="11"/>
      <c r="X4129" s="6"/>
      <c r="Y4129" s="6"/>
      <c r="Z4129" s="6"/>
      <c r="AA4129" s="6"/>
      <c r="AB4129" s="6"/>
      <c r="AZ4129" t="s">
        <v>6321</v>
      </c>
      <c r="BA4129" t="s">
        <v>5207</v>
      </c>
      <c r="BB4129" t="s">
        <v>20573</v>
      </c>
      <c r="BC4129" t="s">
        <v>7263</v>
      </c>
      <c r="BG4129" t="s">
        <v>19026</v>
      </c>
      <c r="BH4129" t="s">
        <v>9337</v>
      </c>
    </row>
    <row r="4130" spans="1:60" x14ac:dyDescent="0.25">
      <c r="A4130" s="16"/>
      <c r="B4130" s="6"/>
      <c r="C4130" s="6"/>
      <c r="D4130" s="6"/>
      <c r="E4130" s="6"/>
      <c r="F4130" s="6"/>
      <c r="G4130" s="6"/>
      <c r="H4130" s="6"/>
      <c r="I4130" s="6"/>
      <c r="J4130" s="6"/>
      <c r="K4130" s="6"/>
      <c r="L4130" s="6"/>
      <c r="M4130" s="6"/>
      <c r="N4130" s="6"/>
      <c r="O4130" s="10"/>
      <c r="P4130" s="6"/>
      <c r="Q4130" s="6"/>
      <c r="R4130" s="6"/>
      <c r="S4130" s="6"/>
      <c r="T4130" s="6"/>
      <c r="U4130" s="17"/>
      <c r="V4130" s="17"/>
      <c r="W4130" s="11"/>
      <c r="X4130" s="6"/>
      <c r="Y4130" s="6"/>
      <c r="Z4130" s="6"/>
      <c r="AA4130" s="6"/>
      <c r="AB4130" s="6"/>
      <c r="AZ4130" t="s">
        <v>6322</v>
      </c>
      <c r="BA4130" t="s">
        <v>5207</v>
      </c>
      <c r="BB4130" t="s">
        <v>20573</v>
      </c>
      <c r="BC4130" t="s">
        <v>7263</v>
      </c>
      <c r="BG4130" t="s">
        <v>19027</v>
      </c>
      <c r="BH4130" t="s">
        <v>9335</v>
      </c>
    </row>
    <row r="4131" spans="1:60" x14ac:dyDescent="0.25">
      <c r="A4131" s="9"/>
      <c r="B4131" s="6"/>
      <c r="C4131" s="6"/>
      <c r="D4131" s="6"/>
      <c r="E4131" s="6"/>
      <c r="F4131" s="6"/>
      <c r="G4131" s="6"/>
      <c r="H4131" s="6"/>
      <c r="I4131" s="6"/>
      <c r="J4131" s="6"/>
      <c r="K4131" s="6"/>
      <c r="L4131" s="6"/>
      <c r="M4131" s="6"/>
      <c r="N4131" s="6"/>
      <c r="O4131" s="10"/>
      <c r="P4131" s="6"/>
      <c r="Q4131" s="11"/>
      <c r="R4131" s="6"/>
      <c r="S4131" s="6"/>
      <c r="T4131" s="6"/>
      <c r="U4131" s="6"/>
      <c r="V4131" s="6"/>
      <c r="W4131" s="11"/>
      <c r="X4131" s="6"/>
      <c r="Y4131" s="6"/>
      <c r="Z4131" s="6"/>
      <c r="AA4131" s="6"/>
      <c r="AB4131" s="6"/>
      <c r="AZ4131" t="s">
        <v>6323</v>
      </c>
      <c r="BA4131" t="s">
        <v>5207</v>
      </c>
      <c r="BB4131" t="s">
        <v>20573</v>
      </c>
      <c r="BC4131" t="s">
        <v>7263</v>
      </c>
      <c r="BG4131" t="s">
        <v>19028</v>
      </c>
      <c r="BH4131" t="s">
        <v>9331</v>
      </c>
    </row>
    <row r="4132" spans="1:60" x14ac:dyDescent="0.25">
      <c r="A4132" s="12"/>
      <c r="B4132" s="13"/>
      <c r="C4132" s="13"/>
      <c r="D4132" s="13"/>
      <c r="E4132" s="13"/>
      <c r="F4132" s="13"/>
      <c r="G4132" s="13"/>
      <c r="H4132" s="13"/>
      <c r="I4132" s="13"/>
      <c r="J4132" s="13"/>
      <c r="K4132" s="13"/>
      <c r="L4132" s="13"/>
      <c r="M4132" s="13"/>
      <c r="N4132" s="13"/>
      <c r="O4132" s="14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Z4132" t="s">
        <v>6324</v>
      </c>
      <c r="BA4132" t="s">
        <v>5207</v>
      </c>
      <c r="BB4132" t="s">
        <v>20573</v>
      </c>
      <c r="BC4132" t="s">
        <v>7263</v>
      </c>
      <c r="BG4132" t="s">
        <v>19029</v>
      </c>
      <c r="BH4132" t="s">
        <v>22044</v>
      </c>
    </row>
    <row r="4133" spans="1:60" x14ac:dyDescent="0.25">
      <c r="A4133" s="16"/>
      <c r="B4133" s="13"/>
      <c r="C4133" s="13"/>
      <c r="D4133" s="13"/>
      <c r="E4133" s="13"/>
      <c r="F4133" s="13"/>
      <c r="G4133" s="13"/>
      <c r="H4133" s="13"/>
      <c r="I4133" s="13"/>
      <c r="J4133" s="13"/>
      <c r="K4133" s="13"/>
      <c r="L4133" s="13"/>
      <c r="M4133" s="13"/>
      <c r="N4133" s="13"/>
      <c r="O4133" s="14"/>
      <c r="P4133" s="13"/>
      <c r="Q4133" s="13"/>
      <c r="R4133" s="13"/>
      <c r="S4133" s="13"/>
      <c r="T4133" s="13"/>
      <c r="U4133" s="17"/>
      <c r="V4133" s="17"/>
      <c r="W4133" s="13"/>
      <c r="X4133" s="13"/>
      <c r="Y4133" s="13"/>
      <c r="Z4133" s="13"/>
      <c r="AA4133" s="13"/>
      <c r="AB4133" s="13"/>
      <c r="AZ4133" t="s">
        <v>6325</v>
      </c>
      <c r="BA4133" t="s">
        <v>5207</v>
      </c>
      <c r="BB4133" t="s">
        <v>20573</v>
      </c>
      <c r="BC4133" t="s">
        <v>7263</v>
      </c>
      <c r="BG4133" t="s">
        <v>19030</v>
      </c>
      <c r="BH4133" t="s">
        <v>9339</v>
      </c>
    </row>
    <row r="4134" spans="1:60" x14ac:dyDescent="0.25">
      <c r="A4134" s="9"/>
      <c r="B4134" s="6"/>
      <c r="C4134" s="6"/>
      <c r="D4134" s="6"/>
      <c r="E4134" s="6"/>
      <c r="F4134" s="6"/>
      <c r="G4134" s="6"/>
      <c r="H4134" s="6"/>
      <c r="I4134" s="6"/>
      <c r="J4134" s="6"/>
      <c r="K4134" s="6"/>
      <c r="L4134" s="6"/>
      <c r="M4134" s="6"/>
      <c r="N4134" s="6"/>
      <c r="O4134" s="10"/>
      <c r="P4134" s="6"/>
      <c r="Q4134" s="11"/>
      <c r="R4134" s="6"/>
      <c r="S4134" s="6"/>
      <c r="T4134" s="6"/>
      <c r="U4134" s="6"/>
      <c r="V4134" s="6"/>
      <c r="W4134" s="11"/>
      <c r="X4134" s="6"/>
      <c r="Y4134" s="6"/>
      <c r="Z4134" s="6"/>
      <c r="AA4134" s="6"/>
      <c r="AB4134" s="6"/>
      <c r="AZ4134" t="s">
        <v>6326</v>
      </c>
      <c r="BA4134" t="s">
        <v>5207</v>
      </c>
      <c r="BB4134" t="s">
        <v>20573</v>
      </c>
      <c r="BC4134" t="s">
        <v>7263</v>
      </c>
      <c r="BG4134" t="s">
        <v>19031</v>
      </c>
      <c r="BH4134" t="s">
        <v>9348</v>
      </c>
    </row>
    <row r="4135" spans="1:60" x14ac:dyDescent="0.25">
      <c r="A4135" s="16"/>
      <c r="B4135" s="6"/>
      <c r="C4135" s="6"/>
      <c r="D4135" s="6"/>
      <c r="E4135" s="6"/>
      <c r="F4135" s="6"/>
      <c r="G4135" s="6"/>
      <c r="H4135" s="6"/>
      <c r="I4135" s="6"/>
      <c r="J4135" s="6"/>
      <c r="K4135" s="6"/>
      <c r="L4135" s="6"/>
      <c r="M4135" s="6"/>
      <c r="N4135" s="6"/>
      <c r="O4135" s="10"/>
      <c r="P4135" s="6"/>
      <c r="Q4135" s="6"/>
      <c r="R4135" s="6"/>
      <c r="S4135" s="6"/>
      <c r="T4135" s="6"/>
      <c r="U4135" s="17"/>
      <c r="V4135" s="17"/>
      <c r="W4135" s="11"/>
      <c r="X4135" s="6"/>
      <c r="Y4135" s="6"/>
      <c r="Z4135" s="6"/>
      <c r="AA4135" s="6"/>
      <c r="AB4135" s="6"/>
      <c r="AZ4135" t="s">
        <v>6327</v>
      </c>
      <c r="BA4135" t="s">
        <v>5207</v>
      </c>
      <c r="BB4135" t="s">
        <v>20573</v>
      </c>
      <c r="BC4135" t="s">
        <v>7263</v>
      </c>
      <c r="BG4135" t="s">
        <v>19032</v>
      </c>
      <c r="BH4135" t="s">
        <v>9307</v>
      </c>
    </row>
    <row r="4136" spans="1:60" x14ac:dyDescent="0.25">
      <c r="A4136" s="12"/>
      <c r="B4136" s="13"/>
      <c r="C4136" s="13"/>
      <c r="D4136" s="13"/>
      <c r="E4136" s="13"/>
      <c r="F4136" s="13"/>
      <c r="G4136" s="13"/>
      <c r="H4136" s="13"/>
      <c r="I4136" s="13"/>
      <c r="J4136" s="13"/>
      <c r="K4136" s="13"/>
      <c r="L4136" s="13"/>
      <c r="M4136" s="13"/>
      <c r="N4136" s="13"/>
      <c r="O4136" s="14"/>
      <c r="P4136" s="13"/>
      <c r="Q4136" s="15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Z4136" t="s">
        <v>6328</v>
      </c>
      <c r="BA4136" t="s">
        <v>5207</v>
      </c>
      <c r="BB4136" t="s">
        <v>20573</v>
      </c>
      <c r="BC4136" t="s">
        <v>7263</v>
      </c>
      <c r="BG4136" t="s">
        <v>19033</v>
      </c>
      <c r="BH4136" t="s">
        <v>9346</v>
      </c>
    </row>
    <row r="4137" spans="1:60" x14ac:dyDescent="0.25">
      <c r="A4137" s="16"/>
      <c r="B4137" s="6"/>
      <c r="C4137" s="6"/>
      <c r="D4137" s="6"/>
      <c r="E4137" s="6"/>
      <c r="F4137" s="6"/>
      <c r="G4137" s="6"/>
      <c r="H4137" s="6"/>
      <c r="I4137" s="6"/>
      <c r="J4137" s="6"/>
      <c r="K4137" s="6"/>
      <c r="L4137" s="6"/>
      <c r="M4137" s="6"/>
      <c r="N4137" s="6"/>
      <c r="O4137" s="10"/>
      <c r="P4137" s="6"/>
      <c r="Q4137" s="6"/>
      <c r="R4137" s="6"/>
      <c r="S4137" s="6"/>
      <c r="T4137" s="6"/>
      <c r="U4137" s="17"/>
      <c r="V4137" s="17"/>
      <c r="W4137" s="11"/>
      <c r="X4137" s="6"/>
      <c r="Y4137" s="6"/>
      <c r="Z4137" s="6"/>
      <c r="AA4137" s="6"/>
      <c r="AB4137" s="6"/>
      <c r="AZ4137" t="s">
        <v>6329</v>
      </c>
      <c r="BA4137" t="s">
        <v>5207</v>
      </c>
      <c r="BB4137" t="s">
        <v>20573</v>
      </c>
      <c r="BC4137" t="s">
        <v>7263</v>
      </c>
      <c r="BG4137" t="s">
        <v>19034</v>
      </c>
      <c r="BH4137" t="s">
        <v>9342</v>
      </c>
    </row>
    <row r="4138" spans="1:60" x14ac:dyDescent="0.25">
      <c r="A4138" s="12"/>
      <c r="B4138" s="13"/>
      <c r="C4138" s="13"/>
      <c r="D4138" s="13"/>
      <c r="E4138" s="13"/>
      <c r="F4138" s="13"/>
      <c r="G4138" s="13"/>
      <c r="H4138" s="13"/>
      <c r="I4138" s="13"/>
      <c r="J4138" s="13"/>
      <c r="K4138" s="13"/>
      <c r="L4138" s="13"/>
      <c r="M4138" s="13"/>
      <c r="N4138" s="13"/>
      <c r="O4138" s="14"/>
      <c r="P4138" s="13"/>
      <c r="Q4138" s="15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Z4138" t="s">
        <v>6330</v>
      </c>
      <c r="BA4138" t="s">
        <v>5207</v>
      </c>
      <c r="BB4138" t="s">
        <v>20573</v>
      </c>
      <c r="BC4138" t="s">
        <v>7263</v>
      </c>
      <c r="BG4138" t="s">
        <v>19035</v>
      </c>
      <c r="BH4138" t="s">
        <v>9329</v>
      </c>
    </row>
    <row r="4139" spans="1:60" x14ac:dyDescent="0.25">
      <c r="A4139" s="9"/>
      <c r="B4139" s="6"/>
      <c r="C4139" s="6"/>
      <c r="D4139" s="6"/>
      <c r="E4139" s="6"/>
      <c r="F4139" s="6"/>
      <c r="G4139" s="6"/>
      <c r="H4139" s="6"/>
      <c r="I4139" s="6"/>
      <c r="J4139" s="6"/>
      <c r="K4139" s="6"/>
      <c r="L4139" s="6"/>
      <c r="M4139" s="6"/>
      <c r="N4139" s="6"/>
      <c r="O4139" s="10"/>
      <c r="P4139" s="6"/>
      <c r="Q4139" s="11"/>
      <c r="R4139" s="6"/>
      <c r="S4139" s="6"/>
      <c r="T4139" s="6"/>
      <c r="U4139" s="6"/>
      <c r="V4139" s="6"/>
      <c r="W4139" s="11"/>
      <c r="X4139" s="6"/>
      <c r="Y4139" s="6"/>
      <c r="Z4139" s="6"/>
      <c r="AA4139" s="6"/>
      <c r="AB4139" s="6"/>
      <c r="AZ4139" t="s">
        <v>6331</v>
      </c>
      <c r="BA4139" t="s">
        <v>5207</v>
      </c>
      <c r="BB4139" t="s">
        <v>20573</v>
      </c>
      <c r="BC4139" t="s">
        <v>7263</v>
      </c>
      <c r="BG4139" t="s">
        <v>19036</v>
      </c>
      <c r="BH4139" t="s">
        <v>22045</v>
      </c>
    </row>
    <row r="4140" spans="1:60" x14ac:dyDescent="0.25">
      <c r="A4140" s="12"/>
      <c r="B4140" s="13"/>
      <c r="C4140" s="13"/>
      <c r="D4140" s="13"/>
      <c r="E4140" s="13"/>
      <c r="F4140" s="13"/>
      <c r="G4140" s="13"/>
      <c r="H4140" s="13"/>
      <c r="I4140" s="13"/>
      <c r="J4140" s="13"/>
      <c r="K4140" s="13"/>
      <c r="L4140" s="13"/>
      <c r="M4140" s="13"/>
      <c r="N4140" s="13"/>
      <c r="O4140" s="14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Z4140" t="s">
        <v>6332</v>
      </c>
      <c r="BA4140" t="s">
        <v>5207</v>
      </c>
      <c r="BB4140" t="s">
        <v>20573</v>
      </c>
      <c r="BC4140" t="s">
        <v>7263</v>
      </c>
      <c r="BG4140" t="s">
        <v>19037</v>
      </c>
      <c r="BH4140" t="s">
        <v>9330</v>
      </c>
    </row>
    <row r="4141" spans="1:60" x14ac:dyDescent="0.25">
      <c r="A4141" s="16"/>
      <c r="B4141" s="6"/>
      <c r="C4141" s="6"/>
      <c r="D4141" s="6"/>
      <c r="E4141" s="6"/>
      <c r="F4141" s="6"/>
      <c r="G4141" s="6"/>
      <c r="H4141" s="6"/>
      <c r="I4141" s="6"/>
      <c r="J4141" s="6"/>
      <c r="K4141" s="6"/>
      <c r="L4141" s="6"/>
      <c r="M4141" s="6"/>
      <c r="N4141" s="6"/>
      <c r="O4141" s="10"/>
      <c r="P4141" s="6"/>
      <c r="Q4141" s="11"/>
      <c r="R4141" s="6"/>
      <c r="S4141" s="6"/>
      <c r="T4141" s="6"/>
      <c r="U4141" s="17"/>
      <c r="V4141" s="17"/>
      <c r="W4141" s="11"/>
      <c r="X4141" s="6"/>
      <c r="Y4141" s="6"/>
      <c r="Z4141" s="6"/>
      <c r="AA4141" s="6"/>
      <c r="AB4141" s="6"/>
      <c r="AZ4141" t="s">
        <v>6332</v>
      </c>
      <c r="BA4141" t="s">
        <v>5207</v>
      </c>
      <c r="BB4141" t="s">
        <v>20573</v>
      </c>
      <c r="BC4141" t="s">
        <v>7263</v>
      </c>
      <c r="BG4141" t="s">
        <v>19038</v>
      </c>
      <c r="BH4141" t="s">
        <v>22038</v>
      </c>
    </row>
    <row r="4142" spans="1:60" x14ac:dyDescent="0.25">
      <c r="A4142" s="9"/>
      <c r="B4142" s="6"/>
      <c r="C4142" s="6"/>
      <c r="D4142" s="6"/>
      <c r="E4142" s="6"/>
      <c r="F4142" s="6"/>
      <c r="G4142" s="6"/>
      <c r="H4142" s="6"/>
      <c r="I4142" s="6"/>
      <c r="J4142" s="6"/>
      <c r="K4142" s="6"/>
      <c r="L4142" s="6"/>
      <c r="M4142" s="6"/>
      <c r="N4142" s="6"/>
      <c r="O4142" s="10"/>
      <c r="P4142" s="6"/>
      <c r="Q4142" s="11"/>
      <c r="R4142" s="6"/>
      <c r="S4142" s="6"/>
      <c r="T4142" s="6"/>
      <c r="U4142" s="6"/>
      <c r="V4142" s="6"/>
      <c r="W4142" s="11"/>
      <c r="X4142" s="6"/>
      <c r="Y4142" s="6"/>
      <c r="Z4142" s="6"/>
      <c r="AA4142" s="6"/>
      <c r="AB4142" s="6"/>
      <c r="AZ4142" t="s">
        <v>6333</v>
      </c>
      <c r="BA4142" t="s">
        <v>5207</v>
      </c>
      <c r="BB4142" t="s">
        <v>20573</v>
      </c>
      <c r="BC4142" t="s">
        <v>3200</v>
      </c>
      <c r="BG4142" t="s">
        <v>19039</v>
      </c>
      <c r="BH4142" t="s">
        <v>9315</v>
      </c>
    </row>
    <row r="4143" spans="1:60" x14ac:dyDescent="0.25">
      <c r="A4143" s="16"/>
      <c r="B4143" s="13"/>
      <c r="C4143" s="13"/>
      <c r="D4143" s="13"/>
      <c r="E4143" s="13"/>
      <c r="F4143" s="13"/>
      <c r="G4143" s="13"/>
      <c r="H4143" s="13"/>
      <c r="I4143" s="13"/>
      <c r="J4143" s="13"/>
      <c r="K4143" s="13"/>
      <c r="L4143" s="13"/>
      <c r="M4143" s="13"/>
      <c r="N4143" s="13"/>
      <c r="O4143" s="14"/>
      <c r="P4143" s="13"/>
      <c r="Q4143" s="15"/>
      <c r="R4143" s="13"/>
      <c r="S4143" s="13"/>
      <c r="T4143" s="13"/>
      <c r="U4143" s="17"/>
      <c r="V4143" s="17"/>
      <c r="W4143" s="13"/>
      <c r="X4143" s="13"/>
      <c r="Y4143" s="13"/>
      <c r="Z4143" s="13"/>
      <c r="AA4143" s="13"/>
      <c r="AB4143" s="13"/>
      <c r="AZ4143" t="s">
        <v>6334</v>
      </c>
      <c r="BA4143" t="s">
        <v>5207</v>
      </c>
      <c r="BB4143" t="s">
        <v>20573</v>
      </c>
      <c r="BC4143" t="s">
        <v>3201</v>
      </c>
      <c r="BG4143" t="s">
        <v>19040</v>
      </c>
      <c r="BH4143" t="s">
        <v>9332</v>
      </c>
    </row>
    <row r="4144" spans="1:60" x14ac:dyDescent="0.25">
      <c r="A4144" s="9"/>
      <c r="B4144" s="6"/>
      <c r="C4144" s="6"/>
      <c r="D4144" s="6"/>
      <c r="E4144" s="6"/>
      <c r="F4144" s="6"/>
      <c r="G4144" s="6"/>
      <c r="H4144" s="6"/>
      <c r="I4144" s="6"/>
      <c r="J4144" s="6"/>
      <c r="K4144" s="6"/>
      <c r="L4144" s="6"/>
      <c r="M4144" s="6"/>
      <c r="N4144" s="6"/>
      <c r="O4144" s="10"/>
      <c r="P4144" s="6"/>
      <c r="Q4144" s="6"/>
      <c r="R4144" s="6"/>
      <c r="S4144" s="6"/>
      <c r="T4144" s="6"/>
      <c r="U4144" s="6"/>
      <c r="V4144" s="6"/>
      <c r="W4144" s="11"/>
      <c r="X4144" s="6"/>
      <c r="Y4144" s="6"/>
      <c r="Z4144" s="6"/>
      <c r="AA4144" s="6"/>
      <c r="AB4144" s="6"/>
      <c r="AZ4144" t="s">
        <v>6335</v>
      </c>
      <c r="BA4144" t="s">
        <v>5207</v>
      </c>
      <c r="BB4144" t="s">
        <v>20573</v>
      </c>
      <c r="BC4144" t="s">
        <v>7263</v>
      </c>
      <c r="BG4144" t="s">
        <v>19041</v>
      </c>
      <c r="BH4144" t="s">
        <v>9334</v>
      </c>
    </row>
    <row r="4145" spans="1:60" x14ac:dyDescent="0.25">
      <c r="A4145" s="12"/>
      <c r="B4145" s="13"/>
      <c r="C4145" s="13"/>
      <c r="D4145" s="13"/>
      <c r="E4145" s="13"/>
      <c r="F4145" s="13"/>
      <c r="G4145" s="13"/>
      <c r="H4145" s="13"/>
      <c r="I4145" s="13"/>
      <c r="J4145" s="13"/>
      <c r="K4145" s="13"/>
      <c r="L4145" s="13"/>
      <c r="M4145" s="13"/>
      <c r="N4145" s="13"/>
      <c r="O4145" s="14"/>
      <c r="P4145" s="13"/>
      <c r="Q4145" s="15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Z4145" t="s">
        <v>6336</v>
      </c>
      <c r="BA4145" t="s">
        <v>5207</v>
      </c>
      <c r="BB4145" t="s">
        <v>20573</v>
      </c>
      <c r="BC4145" t="s">
        <v>7263</v>
      </c>
      <c r="BG4145" t="s">
        <v>19042</v>
      </c>
      <c r="BH4145" t="s">
        <v>9348</v>
      </c>
    </row>
    <row r="4146" spans="1:60" x14ac:dyDescent="0.25">
      <c r="A4146" s="9"/>
      <c r="B4146" s="6"/>
      <c r="C4146" s="6"/>
      <c r="D4146" s="6"/>
      <c r="E4146" s="6"/>
      <c r="F4146" s="6"/>
      <c r="G4146" s="6"/>
      <c r="H4146" s="6"/>
      <c r="I4146" s="6"/>
      <c r="J4146" s="6"/>
      <c r="K4146" s="6"/>
      <c r="L4146" s="6"/>
      <c r="M4146" s="6"/>
      <c r="N4146" s="6"/>
      <c r="O4146" s="10"/>
      <c r="P4146" s="6"/>
      <c r="Q4146" s="11"/>
      <c r="R4146" s="6"/>
      <c r="S4146" s="6"/>
      <c r="T4146" s="6"/>
      <c r="U4146" s="6"/>
      <c r="V4146" s="6"/>
      <c r="W4146" s="11"/>
      <c r="X4146" s="6"/>
      <c r="Y4146" s="6"/>
      <c r="Z4146" s="6"/>
      <c r="AA4146" s="6"/>
      <c r="AB4146" s="6"/>
      <c r="AZ4146" t="s">
        <v>6337</v>
      </c>
      <c r="BA4146" t="s">
        <v>5207</v>
      </c>
      <c r="BB4146" t="s">
        <v>20573</v>
      </c>
      <c r="BC4146" t="s">
        <v>7263</v>
      </c>
      <c r="BG4146" t="s">
        <v>19043</v>
      </c>
      <c r="BH4146" t="s">
        <v>22040</v>
      </c>
    </row>
    <row r="4147" spans="1:60" x14ac:dyDescent="0.25">
      <c r="A4147" s="12"/>
      <c r="B4147" s="13"/>
      <c r="C4147" s="13"/>
      <c r="D4147" s="13"/>
      <c r="E4147" s="13"/>
      <c r="F4147" s="13"/>
      <c r="G4147" s="13"/>
      <c r="H4147" s="13"/>
      <c r="I4147" s="13"/>
      <c r="J4147" s="13"/>
      <c r="K4147" s="13"/>
      <c r="L4147" s="13"/>
      <c r="M4147" s="13"/>
      <c r="N4147" s="13"/>
      <c r="O4147" s="14"/>
      <c r="P4147" s="13"/>
      <c r="Q4147" s="15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Z4147" t="s">
        <v>6338</v>
      </c>
      <c r="BA4147" t="s">
        <v>5207</v>
      </c>
      <c r="BB4147" t="s">
        <v>20573</v>
      </c>
      <c r="BC4147" t="s">
        <v>7263</v>
      </c>
      <c r="BG4147" t="s">
        <v>19044</v>
      </c>
      <c r="BH4147" t="s">
        <v>22036</v>
      </c>
    </row>
    <row r="4148" spans="1:60" x14ac:dyDescent="0.25">
      <c r="A4148" s="16"/>
      <c r="B4148" s="6"/>
      <c r="C4148" s="6"/>
      <c r="D4148" s="6"/>
      <c r="E4148" s="6"/>
      <c r="F4148" s="6"/>
      <c r="G4148" s="6"/>
      <c r="H4148" s="6"/>
      <c r="I4148" s="6"/>
      <c r="J4148" s="6"/>
      <c r="K4148" s="6"/>
      <c r="L4148" s="6"/>
      <c r="M4148" s="6"/>
      <c r="N4148" s="6"/>
      <c r="O4148" s="10"/>
      <c r="P4148" s="6"/>
      <c r="Q4148" s="11"/>
      <c r="R4148" s="6"/>
      <c r="S4148" s="6"/>
      <c r="T4148" s="6"/>
      <c r="U4148" s="17"/>
      <c r="V4148" s="17"/>
      <c r="W4148" s="11"/>
      <c r="X4148" s="6"/>
      <c r="Y4148" s="6"/>
      <c r="Z4148" s="6"/>
      <c r="AA4148" s="6"/>
      <c r="AB4148" s="6"/>
      <c r="AZ4148" t="s">
        <v>6338</v>
      </c>
      <c r="BA4148" t="s">
        <v>5207</v>
      </c>
      <c r="BB4148" t="s">
        <v>20573</v>
      </c>
      <c r="BC4148" t="s">
        <v>7263</v>
      </c>
      <c r="BG4148" t="s">
        <v>19045</v>
      </c>
      <c r="BH4148" t="s">
        <v>9327</v>
      </c>
    </row>
    <row r="4149" spans="1:60" x14ac:dyDescent="0.25">
      <c r="A4149" s="12"/>
      <c r="B4149" s="13"/>
      <c r="C4149" s="13"/>
      <c r="D4149" s="13"/>
      <c r="E4149" s="13"/>
      <c r="F4149" s="13"/>
      <c r="G4149" s="13"/>
      <c r="H4149" s="13"/>
      <c r="I4149" s="13"/>
      <c r="J4149" s="13"/>
      <c r="K4149" s="13"/>
      <c r="L4149" s="13"/>
      <c r="M4149" s="13"/>
      <c r="N4149" s="13"/>
      <c r="O4149" s="14"/>
      <c r="P4149" s="13"/>
      <c r="Q4149" s="15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Z4149" t="s">
        <v>6339</v>
      </c>
      <c r="BA4149" t="s">
        <v>5207</v>
      </c>
      <c r="BB4149" t="s">
        <v>20573</v>
      </c>
      <c r="BC4149" t="s">
        <v>7263</v>
      </c>
      <c r="BG4149" t="s">
        <v>19046</v>
      </c>
      <c r="BH4149" t="s">
        <v>9319</v>
      </c>
    </row>
    <row r="4150" spans="1:60" x14ac:dyDescent="0.25">
      <c r="A4150" s="9"/>
      <c r="B4150" s="6"/>
      <c r="C4150" s="6"/>
      <c r="D4150" s="6"/>
      <c r="E4150" s="6"/>
      <c r="F4150" s="6"/>
      <c r="G4150" s="6"/>
      <c r="H4150" s="6"/>
      <c r="I4150" s="6"/>
      <c r="J4150" s="6"/>
      <c r="K4150" s="6"/>
      <c r="L4150" s="6"/>
      <c r="M4150" s="6"/>
      <c r="N4150" s="6"/>
      <c r="O4150" s="10"/>
      <c r="P4150" s="6"/>
      <c r="Q4150" s="6"/>
      <c r="R4150" s="6"/>
      <c r="S4150" s="6"/>
      <c r="T4150" s="6"/>
      <c r="U4150" s="6"/>
      <c r="V4150" s="6"/>
      <c r="W4150" s="11"/>
      <c r="X4150" s="6"/>
      <c r="Y4150" s="6"/>
      <c r="Z4150" s="6"/>
      <c r="AA4150" s="6"/>
      <c r="AB4150" s="6"/>
      <c r="AZ4150" t="s">
        <v>6340</v>
      </c>
      <c r="BA4150" t="s">
        <v>5207</v>
      </c>
      <c r="BB4150" t="s">
        <v>20573</v>
      </c>
      <c r="BC4150" t="s">
        <v>7263</v>
      </c>
      <c r="BG4150" t="s">
        <v>19047</v>
      </c>
      <c r="BH4150" t="s">
        <v>9321</v>
      </c>
    </row>
    <row r="4151" spans="1:60" x14ac:dyDescent="0.25">
      <c r="A4151" s="12"/>
      <c r="B4151" s="13"/>
      <c r="C4151" s="13"/>
      <c r="D4151" s="13"/>
      <c r="E4151" s="13"/>
      <c r="F4151" s="13"/>
      <c r="G4151" s="13"/>
      <c r="H4151" s="13"/>
      <c r="I4151" s="13"/>
      <c r="J4151" s="13"/>
      <c r="K4151" s="13"/>
      <c r="L4151" s="13"/>
      <c r="M4151" s="13"/>
      <c r="N4151" s="13"/>
      <c r="O4151" s="14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Z4151" t="s">
        <v>6341</v>
      </c>
      <c r="BA4151" t="s">
        <v>5207</v>
      </c>
      <c r="BB4151" t="s">
        <v>20573</v>
      </c>
      <c r="BC4151" t="s">
        <v>7263</v>
      </c>
      <c r="BG4151" t="s">
        <v>19048</v>
      </c>
      <c r="BH4151" t="s">
        <v>9321</v>
      </c>
    </row>
    <row r="4152" spans="1:60" x14ac:dyDescent="0.25">
      <c r="A4152" s="9"/>
      <c r="B4152" s="6"/>
      <c r="C4152" s="6"/>
      <c r="D4152" s="6"/>
      <c r="E4152" s="6"/>
      <c r="F4152" s="6"/>
      <c r="G4152" s="6"/>
      <c r="H4152" s="6"/>
      <c r="I4152" s="6"/>
      <c r="J4152" s="6"/>
      <c r="K4152" s="6"/>
      <c r="L4152" s="6"/>
      <c r="M4152" s="6"/>
      <c r="N4152" s="6"/>
      <c r="O4152" s="10"/>
      <c r="P4152" s="6"/>
      <c r="Q4152" s="6"/>
      <c r="R4152" s="6"/>
      <c r="S4152" s="6"/>
      <c r="T4152" s="6"/>
      <c r="U4152" s="6"/>
      <c r="V4152" s="6"/>
      <c r="W4152" s="11"/>
      <c r="X4152" s="6"/>
      <c r="Y4152" s="6"/>
      <c r="Z4152" s="6"/>
      <c r="AA4152" s="6"/>
      <c r="AB4152" s="6"/>
      <c r="AZ4152" t="s">
        <v>6342</v>
      </c>
      <c r="BA4152" t="s">
        <v>5207</v>
      </c>
      <c r="BB4152" t="s">
        <v>20573</v>
      </c>
      <c r="BC4152" t="s">
        <v>3201</v>
      </c>
      <c r="BG4152" t="s">
        <v>19049</v>
      </c>
      <c r="BH4152" t="s">
        <v>9323</v>
      </c>
    </row>
    <row r="4153" spans="1:60" x14ac:dyDescent="0.25">
      <c r="A4153" s="9"/>
      <c r="B4153" s="6"/>
      <c r="C4153" s="6"/>
      <c r="D4153" s="6"/>
      <c r="E4153" s="6"/>
      <c r="F4153" s="6"/>
      <c r="G4153" s="6"/>
      <c r="H4153" s="6"/>
      <c r="I4153" s="6"/>
      <c r="J4153" s="6"/>
      <c r="K4153" s="6"/>
      <c r="L4153" s="6"/>
      <c r="M4153" s="6"/>
      <c r="N4153" s="6"/>
      <c r="O4153" s="10"/>
      <c r="P4153" s="6"/>
      <c r="Q4153" s="6"/>
      <c r="R4153" s="6"/>
      <c r="S4153" s="6"/>
      <c r="T4153" s="6"/>
      <c r="U4153" s="6"/>
      <c r="V4153" s="6"/>
      <c r="W4153" s="11"/>
      <c r="X4153" s="6"/>
      <c r="Y4153" s="6"/>
      <c r="Z4153" s="6"/>
      <c r="AA4153" s="6"/>
      <c r="AB4153" s="6"/>
      <c r="AZ4153" t="s">
        <v>6343</v>
      </c>
      <c r="BA4153" t="s">
        <v>5207</v>
      </c>
      <c r="BB4153" t="s">
        <v>20573</v>
      </c>
      <c r="BC4153" t="s">
        <v>3201</v>
      </c>
      <c r="BG4153" t="s">
        <v>19050</v>
      </c>
      <c r="BH4153" t="s">
        <v>22037</v>
      </c>
    </row>
    <row r="4154" spans="1:60" x14ac:dyDescent="0.25">
      <c r="A4154" s="9"/>
      <c r="B4154" s="6"/>
      <c r="C4154" s="6"/>
      <c r="D4154" s="6"/>
      <c r="E4154" s="6"/>
      <c r="F4154" s="6"/>
      <c r="G4154" s="6"/>
      <c r="H4154" s="6"/>
      <c r="I4154" s="6"/>
      <c r="J4154" s="6"/>
      <c r="K4154" s="6"/>
      <c r="L4154" s="6"/>
      <c r="M4154" s="6"/>
      <c r="N4154" s="6"/>
      <c r="O4154" s="10"/>
      <c r="P4154" s="6"/>
      <c r="Q4154" s="6"/>
      <c r="R4154" s="6"/>
      <c r="S4154" s="6"/>
      <c r="T4154" s="6"/>
      <c r="U4154" s="6"/>
      <c r="V4154" s="6"/>
      <c r="W4154" s="11"/>
      <c r="X4154" s="6"/>
      <c r="Y4154" s="6"/>
      <c r="Z4154" s="6"/>
      <c r="AA4154" s="6"/>
      <c r="AB4154" s="6"/>
      <c r="AZ4154" t="s">
        <v>6344</v>
      </c>
      <c r="BA4154" t="s">
        <v>5207</v>
      </c>
      <c r="BB4154" t="s">
        <v>20573</v>
      </c>
      <c r="BC4154" t="s">
        <v>7263</v>
      </c>
      <c r="BG4154" t="s">
        <v>19051</v>
      </c>
      <c r="BH4154" t="s">
        <v>22046</v>
      </c>
    </row>
    <row r="4155" spans="1:60" x14ac:dyDescent="0.25">
      <c r="A4155" s="16"/>
      <c r="B4155" s="13"/>
      <c r="C4155" s="13"/>
      <c r="D4155" s="13"/>
      <c r="E4155" s="13"/>
      <c r="F4155" s="13"/>
      <c r="G4155" s="13"/>
      <c r="H4155" s="13"/>
      <c r="I4155" s="13"/>
      <c r="J4155" s="13"/>
      <c r="K4155" s="13"/>
      <c r="L4155" s="13"/>
      <c r="M4155" s="13"/>
      <c r="N4155" s="13"/>
      <c r="O4155" s="14"/>
      <c r="P4155" s="13"/>
      <c r="Q4155" s="15"/>
      <c r="R4155" s="13"/>
      <c r="S4155" s="13"/>
      <c r="T4155" s="13"/>
      <c r="U4155" s="17"/>
      <c r="V4155" s="17"/>
      <c r="W4155" s="13"/>
      <c r="X4155" s="13"/>
      <c r="Y4155" s="13"/>
      <c r="Z4155" s="13"/>
      <c r="AA4155" s="13"/>
      <c r="AB4155" s="13"/>
      <c r="AZ4155" t="s">
        <v>6345</v>
      </c>
      <c r="BA4155" t="s">
        <v>5207</v>
      </c>
      <c r="BB4155" t="s">
        <v>20573</v>
      </c>
      <c r="BC4155" t="s">
        <v>7263</v>
      </c>
      <c r="BG4155" t="s">
        <v>19052</v>
      </c>
      <c r="BH4155" t="s">
        <v>9345</v>
      </c>
    </row>
    <row r="4156" spans="1:60" x14ac:dyDescent="0.25">
      <c r="A4156" s="16"/>
      <c r="B4156" s="6"/>
      <c r="C4156" s="6"/>
      <c r="D4156" s="6"/>
      <c r="E4156" s="6"/>
      <c r="F4156" s="6"/>
      <c r="G4156" s="6"/>
      <c r="H4156" s="6"/>
      <c r="I4156" s="6"/>
      <c r="J4156" s="6"/>
      <c r="K4156" s="6"/>
      <c r="L4156" s="6"/>
      <c r="M4156" s="6"/>
      <c r="N4156" s="6"/>
      <c r="O4156" s="10"/>
      <c r="P4156" s="6"/>
      <c r="Q4156" s="6"/>
      <c r="R4156" s="6"/>
      <c r="S4156" s="6"/>
      <c r="T4156" s="6"/>
      <c r="U4156" s="17"/>
      <c r="V4156" s="17"/>
      <c r="W4156" s="11"/>
      <c r="X4156" s="6"/>
      <c r="Y4156" s="6"/>
      <c r="Z4156" s="6"/>
      <c r="AA4156" s="6"/>
      <c r="AB4156" s="6"/>
      <c r="AZ4156" t="s">
        <v>6345</v>
      </c>
      <c r="BA4156" t="s">
        <v>5207</v>
      </c>
      <c r="BB4156" t="s">
        <v>20573</v>
      </c>
      <c r="BC4156" t="s">
        <v>7263</v>
      </c>
      <c r="BG4156" t="s">
        <v>19053</v>
      </c>
      <c r="BH4156" t="s">
        <v>9346</v>
      </c>
    </row>
    <row r="4157" spans="1:60" x14ac:dyDescent="0.25">
      <c r="A4157" s="12"/>
      <c r="B4157" s="13"/>
      <c r="C4157" s="13"/>
      <c r="D4157" s="13"/>
      <c r="E4157" s="13"/>
      <c r="F4157" s="13"/>
      <c r="G4157" s="13"/>
      <c r="H4157" s="13"/>
      <c r="I4157" s="13"/>
      <c r="J4157" s="13"/>
      <c r="K4157" s="13"/>
      <c r="L4157" s="13"/>
      <c r="M4157" s="13"/>
      <c r="N4157" s="13"/>
      <c r="O4157" s="14"/>
      <c r="P4157" s="13"/>
      <c r="Q4157" s="13"/>
      <c r="R4157" s="13"/>
      <c r="S4157" s="13"/>
      <c r="T4157" s="13"/>
      <c r="U4157" s="13"/>
      <c r="V4157" s="13"/>
      <c r="W4157" s="13"/>
      <c r="X4157" s="13"/>
      <c r="Y4157" s="13"/>
      <c r="Z4157" s="13"/>
      <c r="AA4157" s="13"/>
      <c r="AB4157" s="13"/>
      <c r="AZ4157" t="s">
        <v>6346</v>
      </c>
      <c r="BA4157" t="s">
        <v>5207</v>
      </c>
      <c r="BB4157" t="s">
        <v>21109</v>
      </c>
      <c r="BC4157" t="s">
        <v>7263</v>
      </c>
      <c r="BG4157" t="s">
        <v>19054</v>
      </c>
      <c r="BH4157" t="s">
        <v>9332</v>
      </c>
    </row>
    <row r="4158" spans="1:60" x14ac:dyDescent="0.25">
      <c r="A4158" s="16"/>
      <c r="B4158" s="6"/>
      <c r="C4158" s="6"/>
      <c r="D4158" s="6"/>
      <c r="E4158" s="6"/>
      <c r="F4158" s="6"/>
      <c r="G4158" s="6"/>
      <c r="H4158" s="6"/>
      <c r="I4158" s="6"/>
      <c r="J4158" s="6"/>
      <c r="K4158" s="6"/>
      <c r="L4158" s="6"/>
      <c r="M4158" s="6"/>
      <c r="N4158" s="6"/>
      <c r="O4158" s="10"/>
      <c r="P4158" s="6"/>
      <c r="Q4158" s="6"/>
      <c r="R4158" s="6"/>
      <c r="S4158" s="6"/>
      <c r="T4158" s="6"/>
      <c r="U4158" s="17"/>
      <c r="V4158" s="17"/>
      <c r="W4158" s="11"/>
      <c r="X4158" s="6"/>
      <c r="Y4158" s="6"/>
      <c r="Z4158" s="6"/>
      <c r="AA4158" s="6"/>
      <c r="AB4158" s="6"/>
      <c r="AZ4158" t="s">
        <v>6347</v>
      </c>
      <c r="BA4158" t="s">
        <v>5207</v>
      </c>
      <c r="BB4158" t="s">
        <v>20573</v>
      </c>
      <c r="BC4158" t="s">
        <v>7263</v>
      </c>
      <c r="BG4158" t="s">
        <v>19055</v>
      </c>
      <c r="BH4158" t="s">
        <v>22047</v>
      </c>
    </row>
    <row r="4159" spans="1:60" x14ac:dyDescent="0.25">
      <c r="A4159" s="9"/>
      <c r="B4159" s="6"/>
      <c r="C4159" s="6"/>
      <c r="D4159" s="6"/>
      <c r="E4159" s="6"/>
      <c r="F4159" s="6"/>
      <c r="G4159" s="6"/>
      <c r="H4159" s="6"/>
      <c r="I4159" s="6"/>
      <c r="J4159" s="6"/>
      <c r="K4159" s="6"/>
      <c r="L4159" s="6"/>
      <c r="M4159" s="6"/>
      <c r="N4159" s="6"/>
      <c r="O4159" s="10"/>
      <c r="P4159" s="6"/>
      <c r="Q4159" s="11"/>
      <c r="R4159" s="6"/>
      <c r="S4159" s="6"/>
      <c r="T4159" s="6"/>
      <c r="U4159" s="6"/>
      <c r="V4159" s="6"/>
      <c r="W4159" s="11"/>
      <c r="X4159" s="6"/>
      <c r="Y4159" s="6"/>
      <c r="Z4159" s="6"/>
      <c r="AA4159" s="6"/>
      <c r="AB4159" s="6"/>
      <c r="AZ4159" t="s">
        <v>6348</v>
      </c>
      <c r="BA4159" t="s">
        <v>5207</v>
      </c>
      <c r="BB4159" t="s">
        <v>20573</v>
      </c>
      <c r="BC4159" t="s">
        <v>7263</v>
      </c>
      <c r="BG4159" t="s">
        <v>19056</v>
      </c>
      <c r="BH4159" t="s">
        <v>9340</v>
      </c>
    </row>
    <row r="4160" spans="1:60" x14ac:dyDescent="0.25">
      <c r="A4160" s="16"/>
      <c r="B4160" s="13"/>
      <c r="C4160" s="13"/>
      <c r="D4160" s="13"/>
      <c r="E4160" s="13"/>
      <c r="F4160" s="13"/>
      <c r="G4160" s="13"/>
      <c r="H4160" s="13"/>
      <c r="I4160" s="13"/>
      <c r="J4160" s="13"/>
      <c r="K4160" s="13"/>
      <c r="L4160" s="13"/>
      <c r="M4160" s="13"/>
      <c r="N4160" s="13"/>
      <c r="O4160" s="14"/>
      <c r="P4160" s="13"/>
      <c r="Q4160" s="13"/>
      <c r="R4160" s="13"/>
      <c r="S4160" s="13"/>
      <c r="T4160" s="13"/>
      <c r="U4160" s="17"/>
      <c r="V4160" s="17"/>
      <c r="W4160" s="13"/>
      <c r="X4160" s="13"/>
      <c r="Y4160" s="13"/>
      <c r="Z4160" s="13"/>
      <c r="AA4160" s="13"/>
      <c r="AB4160" s="13"/>
      <c r="AZ4160" t="s">
        <v>6349</v>
      </c>
      <c r="BA4160" t="s">
        <v>5207</v>
      </c>
      <c r="BB4160" t="s">
        <v>20573</v>
      </c>
      <c r="BC4160" t="s">
        <v>7263</v>
      </c>
      <c r="BG4160" t="s">
        <v>19057</v>
      </c>
      <c r="BH4160" t="s">
        <v>9304</v>
      </c>
    </row>
    <row r="4161" spans="1:60" x14ac:dyDescent="0.25">
      <c r="A4161" s="16"/>
      <c r="B4161" s="6"/>
      <c r="C4161" s="6"/>
      <c r="D4161" s="6"/>
      <c r="E4161" s="6"/>
      <c r="F4161" s="6"/>
      <c r="G4161" s="6"/>
      <c r="H4161" s="6"/>
      <c r="I4161" s="6"/>
      <c r="J4161" s="6"/>
      <c r="K4161" s="6"/>
      <c r="L4161" s="6"/>
      <c r="M4161" s="6"/>
      <c r="N4161" s="6"/>
      <c r="O4161" s="10"/>
      <c r="P4161" s="6"/>
      <c r="Q4161" s="6"/>
      <c r="R4161" s="6"/>
      <c r="S4161" s="6"/>
      <c r="T4161" s="6"/>
      <c r="U4161" s="17"/>
      <c r="V4161" s="17"/>
      <c r="W4161" s="11"/>
      <c r="X4161" s="6"/>
      <c r="Y4161" s="6"/>
      <c r="Z4161" s="6"/>
      <c r="AA4161" s="6"/>
      <c r="AB4161" s="6"/>
      <c r="AZ4161" t="s">
        <v>6350</v>
      </c>
      <c r="BA4161" t="s">
        <v>5207</v>
      </c>
      <c r="BB4161" t="s">
        <v>20573</v>
      </c>
      <c r="BC4161" t="s">
        <v>3201</v>
      </c>
      <c r="BG4161" t="s">
        <v>19058</v>
      </c>
      <c r="BH4161" t="s">
        <v>9327</v>
      </c>
    </row>
    <row r="4162" spans="1:60" x14ac:dyDescent="0.25">
      <c r="A4162" s="12"/>
      <c r="B4162" s="13"/>
      <c r="C4162" s="13"/>
      <c r="D4162" s="13"/>
      <c r="E4162" s="13"/>
      <c r="F4162" s="13"/>
      <c r="G4162" s="13"/>
      <c r="H4162" s="13"/>
      <c r="I4162" s="13"/>
      <c r="J4162" s="13"/>
      <c r="K4162" s="13"/>
      <c r="L4162" s="13"/>
      <c r="M4162" s="13"/>
      <c r="N4162" s="13"/>
      <c r="O4162" s="14"/>
      <c r="P4162" s="13"/>
      <c r="Q4162" s="13"/>
      <c r="R4162" s="13"/>
      <c r="S4162" s="13"/>
      <c r="T4162" s="13"/>
      <c r="U4162" s="13"/>
      <c r="V4162" s="13"/>
      <c r="W4162" s="13"/>
      <c r="X4162" s="13"/>
      <c r="Y4162" s="13"/>
      <c r="Z4162" s="13"/>
      <c r="AA4162" s="13"/>
      <c r="AB4162" s="13"/>
      <c r="AZ4162" t="s">
        <v>6351</v>
      </c>
      <c r="BA4162" t="s">
        <v>5207</v>
      </c>
      <c r="BB4162" t="s">
        <v>20573</v>
      </c>
      <c r="BC4162" t="s">
        <v>3201</v>
      </c>
      <c r="BG4162" t="s">
        <v>19059</v>
      </c>
      <c r="BH4162" t="s">
        <v>9337</v>
      </c>
    </row>
    <row r="4163" spans="1:60" x14ac:dyDescent="0.25">
      <c r="A4163" s="9"/>
      <c r="B4163" s="6"/>
      <c r="C4163" s="6"/>
      <c r="D4163" s="6"/>
      <c r="E4163" s="6"/>
      <c r="F4163" s="6"/>
      <c r="G4163" s="6"/>
      <c r="H4163" s="6"/>
      <c r="I4163" s="6"/>
      <c r="J4163" s="6"/>
      <c r="K4163" s="6"/>
      <c r="L4163" s="6"/>
      <c r="M4163" s="6"/>
      <c r="N4163" s="6"/>
      <c r="O4163" s="10"/>
      <c r="P4163" s="6"/>
      <c r="Q4163" s="11"/>
      <c r="R4163" s="6"/>
      <c r="S4163" s="6"/>
      <c r="T4163" s="6"/>
      <c r="U4163" s="6"/>
      <c r="V4163" s="6"/>
      <c r="W4163" s="11"/>
      <c r="X4163" s="6"/>
      <c r="Y4163" s="6"/>
      <c r="Z4163" s="6"/>
      <c r="AA4163" s="6"/>
      <c r="AB4163" s="6"/>
      <c r="AZ4163" t="s">
        <v>6352</v>
      </c>
      <c r="BA4163" t="s">
        <v>5207</v>
      </c>
      <c r="BB4163" t="s">
        <v>20573</v>
      </c>
      <c r="BC4163" t="s">
        <v>7263</v>
      </c>
      <c r="BG4163" t="s">
        <v>19060</v>
      </c>
      <c r="BH4163" t="s">
        <v>9344</v>
      </c>
    </row>
    <row r="4164" spans="1:60" x14ac:dyDescent="0.25">
      <c r="A4164" s="9"/>
      <c r="B4164" s="6"/>
      <c r="C4164" s="6"/>
      <c r="D4164" s="6"/>
      <c r="E4164" s="6"/>
      <c r="F4164" s="6"/>
      <c r="G4164" s="6"/>
      <c r="H4164" s="6"/>
      <c r="I4164" s="6"/>
      <c r="J4164" s="6"/>
      <c r="K4164" s="6"/>
      <c r="L4164" s="6"/>
      <c r="M4164" s="6"/>
      <c r="N4164" s="6"/>
      <c r="O4164" s="10"/>
      <c r="P4164" s="6"/>
      <c r="Q4164" s="11"/>
      <c r="R4164" s="6"/>
      <c r="S4164" s="6"/>
      <c r="T4164" s="6"/>
      <c r="U4164" s="6"/>
      <c r="V4164" s="6"/>
      <c r="W4164" s="11"/>
      <c r="X4164" s="6"/>
      <c r="Y4164" s="6"/>
      <c r="Z4164" s="6"/>
      <c r="AA4164" s="6"/>
      <c r="AB4164" s="6"/>
      <c r="AZ4164" t="s">
        <v>6353</v>
      </c>
      <c r="BA4164" t="s">
        <v>5207</v>
      </c>
      <c r="BB4164" t="s">
        <v>20573</v>
      </c>
      <c r="BC4164" t="s">
        <v>3200</v>
      </c>
      <c r="BG4164" t="s">
        <v>19061</v>
      </c>
      <c r="BH4164" t="s">
        <v>9331</v>
      </c>
    </row>
    <row r="4165" spans="1:60" x14ac:dyDescent="0.25">
      <c r="A4165" s="9"/>
      <c r="B4165" s="6"/>
      <c r="C4165" s="6"/>
      <c r="D4165" s="6"/>
      <c r="E4165" s="6"/>
      <c r="F4165" s="6"/>
      <c r="G4165" s="6"/>
      <c r="H4165" s="6"/>
      <c r="I4165" s="6"/>
      <c r="J4165" s="6"/>
      <c r="K4165" s="6"/>
      <c r="L4165" s="6"/>
      <c r="M4165" s="6"/>
      <c r="N4165" s="6"/>
      <c r="O4165" s="10"/>
      <c r="P4165" s="6"/>
      <c r="Q4165" s="11"/>
      <c r="R4165" s="6"/>
      <c r="S4165" s="6"/>
      <c r="T4165" s="6"/>
      <c r="U4165" s="6"/>
      <c r="V4165" s="6"/>
      <c r="W4165" s="11"/>
      <c r="X4165" s="6"/>
      <c r="Y4165" s="6"/>
      <c r="Z4165" s="6"/>
      <c r="AA4165" s="6"/>
      <c r="AB4165" s="6"/>
      <c r="AZ4165" t="s">
        <v>6354</v>
      </c>
      <c r="BA4165" t="s">
        <v>5207</v>
      </c>
      <c r="BB4165" t="s">
        <v>20573</v>
      </c>
      <c r="BC4165" t="s">
        <v>7263</v>
      </c>
      <c r="BG4165" t="s">
        <v>19062</v>
      </c>
      <c r="BH4165" t="s">
        <v>9308</v>
      </c>
    </row>
    <row r="4166" spans="1:60" x14ac:dyDescent="0.25">
      <c r="A4166" s="16"/>
      <c r="B4166" s="6"/>
      <c r="C4166" s="6"/>
      <c r="D4166" s="6"/>
      <c r="E4166" s="6"/>
      <c r="F4166" s="6"/>
      <c r="G4166" s="6"/>
      <c r="H4166" s="6"/>
      <c r="I4166" s="6"/>
      <c r="J4166" s="6"/>
      <c r="K4166" s="6"/>
      <c r="L4166" s="6"/>
      <c r="M4166" s="6"/>
      <c r="N4166" s="6"/>
      <c r="O4166" s="10"/>
      <c r="P4166" s="6"/>
      <c r="Q4166" s="11"/>
      <c r="R4166" s="6"/>
      <c r="S4166" s="6"/>
      <c r="T4166" s="6"/>
      <c r="U4166" s="17"/>
      <c r="V4166" s="17"/>
      <c r="W4166" s="11"/>
      <c r="X4166" s="6"/>
      <c r="Y4166" s="6"/>
      <c r="Z4166" s="6"/>
      <c r="AA4166" s="6"/>
      <c r="AB4166" s="6"/>
      <c r="AZ4166" t="s">
        <v>6355</v>
      </c>
      <c r="BA4166" t="s">
        <v>5207</v>
      </c>
      <c r="BB4166" t="s">
        <v>20573</v>
      </c>
      <c r="BC4166" t="s">
        <v>7263</v>
      </c>
      <c r="BG4166" t="s">
        <v>19063</v>
      </c>
      <c r="BH4166" t="s">
        <v>9305</v>
      </c>
    </row>
    <row r="4167" spans="1:60" x14ac:dyDescent="0.25">
      <c r="A4167" s="9"/>
      <c r="B4167" s="6"/>
      <c r="C4167" s="6"/>
      <c r="D4167" s="6"/>
      <c r="E4167" s="6"/>
      <c r="F4167" s="6"/>
      <c r="G4167" s="6"/>
      <c r="H4167" s="6"/>
      <c r="I4167" s="6"/>
      <c r="J4167" s="6"/>
      <c r="K4167" s="6"/>
      <c r="L4167" s="6"/>
      <c r="M4167" s="6"/>
      <c r="N4167" s="6"/>
      <c r="O4167" s="10"/>
      <c r="P4167" s="6"/>
      <c r="Q4167" s="6"/>
      <c r="R4167" s="6"/>
      <c r="S4167" s="6"/>
      <c r="T4167" s="6"/>
      <c r="U4167" s="6"/>
      <c r="V4167" s="6"/>
      <c r="W4167" s="11"/>
      <c r="X4167" s="6"/>
      <c r="Y4167" s="6"/>
      <c r="Z4167" s="6"/>
      <c r="AA4167" s="6"/>
      <c r="AB4167" s="6"/>
      <c r="AZ4167" t="s">
        <v>6356</v>
      </c>
      <c r="BA4167" t="s">
        <v>5207</v>
      </c>
      <c r="BB4167" t="s">
        <v>20573</v>
      </c>
      <c r="BC4167" t="s">
        <v>7263</v>
      </c>
      <c r="BG4167" t="s">
        <v>19064</v>
      </c>
      <c r="BH4167" t="s">
        <v>9346</v>
      </c>
    </row>
    <row r="4168" spans="1:60" x14ac:dyDescent="0.25">
      <c r="A4168" s="9"/>
      <c r="B4168" s="6"/>
      <c r="C4168" s="6"/>
      <c r="D4168" s="6"/>
      <c r="E4168" s="6"/>
      <c r="F4168" s="6"/>
      <c r="G4168" s="6"/>
      <c r="H4168" s="6"/>
      <c r="I4168" s="6"/>
      <c r="J4168" s="6"/>
      <c r="K4168" s="6"/>
      <c r="L4168" s="6"/>
      <c r="M4168" s="6"/>
      <c r="N4168" s="6"/>
      <c r="O4168" s="10"/>
      <c r="P4168" s="6"/>
      <c r="Q4168" s="11"/>
      <c r="R4168" s="6"/>
      <c r="S4168" s="6"/>
      <c r="T4168" s="6"/>
      <c r="U4168" s="6"/>
      <c r="V4168" s="6"/>
      <c r="W4168" s="11"/>
      <c r="X4168" s="6"/>
      <c r="Y4168" s="6"/>
      <c r="Z4168" s="6"/>
      <c r="AA4168" s="6"/>
      <c r="AB4168" s="6"/>
      <c r="AZ4168" t="s">
        <v>6357</v>
      </c>
      <c r="BA4168" t="s">
        <v>5207</v>
      </c>
      <c r="BB4168" t="s">
        <v>20573</v>
      </c>
      <c r="BC4168" t="s">
        <v>7263</v>
      </c>
      <c r="BG4168" t="s">
        <v>19065</v>
      </c>
      <c r="BH4168" t="s">
        <v>9303</v>
      </c>
    </row>
    <row r="4169" spans="1:60" x14ac:dyDescent="0.25">
      <c r="A4169" s="16"/>
      <c r="B4169" s="13"/>
      <c r="C4169" s="13"/>
      <c r="D4169" s="13"/>
      <c r="E4169" s="13"/>
      <c r="F4169" s="13"/>
      <c r="G4169" s="13"/>
      <c r="H4169" s="13"/>
      <c r="I4169" s="13"/>
      <c r="J4169" s="13"/>
      <c r="K4169" s="13"/>
      <c r="L4169" s="13"/>
      <c r="M4169" s="13"/>
      <c r="N4169" s="13"/>
      <c r="O4169" s="14"/>
      <c r="P4169" s="13"/>
      <c r="Q4169" s="15"/>
      <c r="R4169" s="13"/>
      <c r="S4169" s="13"/>
      <c r="T4169" s="13"/>
      <c r="U4169" s="17"/>
      <c r="V4169" s="17"/>
      <c r="W4169" s="13"/>
      <c r="X4169" s="13"/>
      <c r="Y4169" s="13"/>
      <c r="Z4169" s="13"/>
      <c r="AA4169" s="13"/>
      <c r="AB4169" s="13"/>
      <c r="AZ4169" t="s">
        <v>6358</v>
      </c>
      <c r="BA4169" t="s">
        <v>5207</v>
      </c>
      <c r="BB4169" t="s">
        <v>20573</v>
      </c>
      <c r="BC4169" t="s">
        <v>7263</v>
      </c>
      <c r="BG4169" t="s">
        <v>19066</v>
      </c>
      <c r="BH4169" t="s">
        <v>9347</v>
      </c>
    </row>
    <row r="4170" spans="1:60" x14ac:dyDescent="0.25">
      <c r="A4170" s="12"/>
      <c r="B4170" s="13"/>
      <c r="C4170" s="13"/>
      <c r="D4170" s="13"/>
      <c r="E4170" s="13"/>
      <c r="F4170" s="13"/>
      <c r="G4170" s="13"/>
      <c r="H4170" s="13"/>
      <c r="I4170" s="13"/>
      <c r="J4170" s="13"/>
      <c r="K4170" s="13"/>
      <c r="L4170" s="13"/>
      <c r="M4170" s="13"/>
      <c r="N4170" s="13"/>
      <c r="O4170" s="14"/>
      <c r="P4170" s="13"/>
      <c r="Q4170" s="15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Z4170" t="s">
        <v>6359</v>
      </c>
      <c r="BA4170" t="s">
        <v>5207</v>
      </c>
      <c r="BB4170" t="s">
        <v>20573</v>
      </c>
      <c r="BC4170" t="s">
        <v>7263</v>
      </c>
      <c r="BG4170" t="s">
        <v>19067</v>
      </c>
      <c r="BH4170" t="s">
        <v>9347</v>
      </c>
    </row>
    <row r="4171" spans="1:60" x14ac:dyDescent="0.25">
      <c r="A4171" s="16"/>
      <c r="B4171" s="6"/>
      <c r="C4171" s="6"/>
      <c r="D4171" s="6"/>
      <c r="E4171" s="6"/>
      <c r="F4171" s="6"/>
      <c r="G4171" s="6"/>
      <c r="H4171" s="6"/>
      <c r="I4171" s="6"/>
      <c r="J4171" s="6"/>
      <c r="K4171" s="6"/>
      <c r="L4171" s="6"/>
      <c r="M4171" s="6"/>
      <c r="N4171" s="6"/>
      <c r="O4171" s="10"/>
      <c r="P4171" s="6"/>
      <c r="Q4171" s="6"/>
      <c r="R4171" s="6"/>
      <c r="S4171" s="6"/>
      <c r="T4171" s="6"/>
      <c r="U4171" s="17"/>
      <c r="V4171" s="17"/>
      <c r="W4171" s="11"/>
      <c r="X4171" s="6"/>
      <c r="Y4171" s="6"/>
      <c r="Z4171" s="6"/>
      <c r="AA4171" s="6"/>
      <c r="AB4171" s="6"/>
      <c r="AZ4171" t="s">
        <v>6360</v>
      </c>
      <c r="BA4171" t="s">
        <v>5207</v>
      </c>
      <c r="BB4171" t="s">
        <v>20573</v>
      </c>
      <c r="BC4171" t="s">
        <v>7263</v>
      </c>
      <c r="BG4171" t="s">
        <v>19068</v>
      </c>
      <c r="BH4171" t="s">
        <v>9330</v>
      </c>
    </row>
    <row r="4172" spans="1:60" x14ac:dyDescent="0.25">
      <c r="A4172" s="9"/>
      <c r="B4172" s="6"/>
      <c r="C4172" s="6"/>
      <c r="D4172" s="6"/>
      <c r="E4172" s="6"/>
      <c r="F4172" s="6"/>
      <c r="G4172" s="6"/>
      <c r="H4172" s="6"/>
      <c r="I4172" s="6"/>
      <c r="J4172" s="6"/>
      <c r="K4172" s="6"/>
      <c r="L4172" s="6"/>
      <c r="M4172" s="6"/>
      <c r="N4172" s="6"/>
      <c r="O4172" s="10"/>
      <c r="P4172" s="6"/>
      <c r="Q4172" s="11"/>
      <c r="R4172" s="6"/>
      <c r="S4172" s="6"/>
      <c r="T4172" s="6"/>
      <c r="U4172" s="6"/>
      <c r="V4172" s="6"/>
      <c r="W4172" s="11"/>
      <c r="X4172" s="6"/>
      <c r="Y4172" s="6"/>
      <c r="Z4172" s="6"/>
      <c r="AA4172" s="6"/>
      <c r="AB4172" s="6"/>
      <c r="AZ4172" t="s">
        <v>6361</v>
      </c>
      <c r="BA4172" t="s">
        <v>5207</v>
      </c>
      <c r="BB4172" t="s">
        <v>20573</v>
      </c>
      <c r="BC4172" t="s">
        <v>7263</v>
      </c>
      <c r="BG4172" t="s">
        <v>19069</v>
      </c>
      <c r="BH4172" t="s">
        <v>9340</v>
      </c>
    </row>
    <row r="4173" spans="1:60" x14ac:dyDescent="0.25">
      <c r="A4173" s="12"/>
      <c r="B4173" s="13"/>
      <c r="C4173" s="13"/>
      <c r="D4173" s="13"/>
      <c r="E4173" s="13"/>
      <c r="F4173" s="13"/>
      <c r="G4173" s="13"/>
      <c r="H4173" s="13"/>
      <c r="I4173" s="13"/>
      <c r="J4173" s="13"/>
      <c r="K4173" s="13"/>
      <c r="L4173" s="13"/>
      <c r="M4173" s="13"/>
      <c r="N4173" s="13"/>
      <c r="O4173" s="14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Z4173" t="s">
        <v>6362</v>
      </c>
      <c r="BA4173" t="s">
        <v>5207</v>
      </c>
      <c r="BB4173" t="s">
        <v>20573</v>
      </c>
      <c r="BC4173" t="s">
        <v>7263</v>
      </c>
      <c r="BG4173" t="s">
        <v>19070</v>
      </c>
      <c r="BH4173" t="s">
        <v>9337</v>
      </c>
    </row>
    <row r="4174" spans="1:60" x14ac:dyDescent="0.25">
      <c r="A4174" s="12"/>
      <c r="B4174" s="13"/>
      <c r="C4174" s="13"/>
      <c r="D4174" s="13"/>
      <c r="E4174" s="13"/>
      <c r="F4174" s="13"/>
      <c r="G4174" s="13"/>
      <c r="H4174" s="13"/>
      <c r="I4174" s="13"/>
      <c r="J4174" s="13"/>
      <c r="K4174" s="13"/>
      <c r="L4174" s="13"/>
      <c r="M4174" s="13"/>
      <c r="N4174" s="13"/>
      <c r="O4174" s="14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Z4174" t="s">
        <v>6363</v>
      </c>
      <c r="BA4174" t="s">
        <v>5207</v>
      </c>
      <c r="BB4174" t="s">
        <v>21109</v>
      </c>
      <c r="BC4174" t="s">
        <v>7263</v>
      </c>
      <c r="BG4174" t="s">
        <v>19071</v>
      </c>
      <c r="BH4174" t="s">
        <v>22038</v>
      </c>
    </row>
    <row r="4175" spans="1:60" x14ac:dyDescent="0.25">
      <c r="A4175" s="12"/>
      <c r="B4175" s="13"/>
      <c r="C4175" s="13"/>
      <c r="D4175" s="13"/>
      <c r="E4175" s="13"/>
      <c r="F4175" s="13"/>
      <c r="G4175" s="13"/>
      <c r="H4175" s="13"/>
      <c r="I4175" s="13"/>
      <c r="J4175" s="13"/>
      <c r="K4175" s="13"/>
      <c r="L4175" s="13"/>
      <c r="M4175" s="13"/>
      <c r="N4175" s="13"/>
      <c r="O4175" s="14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Z4175" t="s">
        <v>6364</v>
      </c>
      <c r="BA4175" t="s">
        <v>5207</v>
      </c>
      <c r="BB4175" t="s">
        <v>21109</v>
      </c>
      <c r="BC4175" t="s">
        <v>7263</v>
      </c>
      <c r="BG4175" t="s">
        <v>19072</v>
      </c>
      <c r="BH4175" t="s">
        <v>9332</v>
      </c>
    </row>
    <row r="4176" spans="1:60" x14ac:dyDescent="0.25">
      <c r="A4176" s="12"/>
      <c r="B4176" s="13"/>
      <c r="C4176" s="13"/>
      <c r="D4176" s="13"/>
      <c r="E4176" s="13"/>
      <c r="F4176" s="13"/>
      <c r="G4176" s="13"/>
      <c r="H4176" s="13"/>
      <c r="I4176" s="13"/>
      <c r="J4176" s="13"/>
      <c r="K4176" s="13"/>
      <c r="L4176" s="13"/>
      <c r="M4176" s="13"/>
      <c r="N4176" s="13"/>
      <c r="O4176" s="14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Z4176" t="s">
        <v>6365</v>
      </c>
      <c r="BA4176" t="s">
        <v>5207</v>
      </c>
      <c r="BB4176" t="s">
        <v>21109</v>
      </c>
      <c r="BC4176" t="s">
        <v>7263</v>
      </c>
      <c r="BG4176" t="s">
        <v>19073</v>
      </c>
      <c r="BH4176" t="s">
        <v>9339</v>
      </c>
    </row>
    <row r="4177" spans="1:60" x14ac:dyDescent="0.25">
      <c r="A4177" s="12"/>
      <c r="B4177" s="13"/>
      <c r="C4177" s="13"/>
      <c r="D4177" s="13"/>
      <c r="E4177" s="13"/>
      <c r="F4177" s="13"/>
      <c r="G4177" s="13"/>
      <c r="H4177" s="13"/>
      <c r="I4177" s="13"/>
      <c r="J4177" s="13"/>
      <c r="K4177" s="13"/>
      <c r="L4177" s="13"/>
      <c r="M4177" s="13"/>
      <c r="N4177" s="13"/>
      <c r="O4177" s="14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Z4177" t="s">
        <v>6366</v>
      </c>
      <c r="BA4177" t="s">
        <v>5207</v>
      </c>
      <c r="BB4177" t="s">
        <v>21109</v>
      </c>
      <c r="BC4177" t="s">
        <v>7263</v>
      </c>
      <c r="BG4177" t="s">
        <v>19074</v>
      </c>
      <c r="BH4177" t="s">
        <v>9348</v>
      </c>
    </row>
    <row r="4178" spans="1:60" x14ac:dyDescent="0.25">
      <c r="A4178" s="12"/>
      <c r="B4178" s="13"/>
      <c r="C4178" s="13"/>
      <c r="D4178" s="13"/>
      <c r="E4178" s="13"/>
      <c r="F4178" s="13"/>
      <c r="G4178" s="13"/>
      <c r="H4178" s="13"/>
      <c r="I4178" s="13"/>
      <c r="J4178" s="13"/>
      <c r="K4178" s="13"/>
      <c r="L4178" s="13"/>
      <c r="M4178" s="13"/>
      <c r="N4178" s="13"/>
      <c r="O4178" s="14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Z4178" t="s">
        <v>6367</v>
      </c>
      <c r="BA4178" t="s">
        <v>5207</v>
      </c>
      <c r="BB4178" t="s">
        <v>21109</v>
      </c>
      <c r="BC4178" t="s">
        <v>7263</v>
      </c>
      <c r="BG4178" t="s">
        <v>19075</v>
      </c>
      <c r="BH4178" t="s">
        <v>489</v>
      </c>
    </row>
    <row r="4179" spans="1:60" x14ac:dyDescent="0.25">
      <c r="A4179" s="12"/>
      <c r="B4179" s="13"/>
      <c r="C4179" s="13"/>
      <c r="D4179" s="13"/>
      <c r="E4179" s="13"/>
      <c r="F4179" s="13"/>
      <c r="G4179" s="13"/>
      <c r="H4179" s="13"/>
      <c r="I4179" s="13"/>
      <c r="J4179" s="13"/>
      <c r="K4179" s="13"/>
      <c r="L4179" s="13"/>
      <c r="M4179" s="13"/>
      <c r="N4179" s="13"/>
      <c r="O4179" s="14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Z4179" t="s">
        <v>6368</v>
      </c>
      <c r="BA4179" t="s">
        <v>5207</v>
      </c>
      <c r="BB4179" t="s">
        <v>21109</v>
      </c>
      <c r="BC4179" t="s">
        <v>7263</v>
      </c>
      <c r="BG4179" t="s">
        <v>19076</v>
      </c>
      <c r="BH4179" t="s">
        <v>9335</v>
      </c>
    </row>
    <row r="4180" spans="1:60" x14ac:dyDescent="0.25">
      <c r="A4180" s="12"/>
      <c r="B4180" s="13"/>
      <c r="C4180" s="13"/>
      <c r="D4180" s="13"/>
      <c r="E4180" s="13"/>
      <c r="F4180" s="13"/>
      <c r="G4180" s="13"/>
      <c r="H4180" s="13"/>
      <c r="I4180" s="13"/>
      <c r="J4180" s="13"/>
      <c r="K4180" s="13"/>
      <c r="L4180" s="13"/>
      <c r="M4180" s="13"/>
      <c r="N4180" s="13"/>
      <c r="O4180" s="14"/>
      <c r="P4180" s="13"/>
      <c r="Q4180" s="15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Z4180" t="s">
        <v>6369</v>
      </c>
      <c r="BA4180" t="s">
        <v>5207</v>
      </c>
      <c r="BB4180" t="s">
        <v>21109</v>
      </c>
      <c r="BC4180" t="s">
        <v>7263</v>
      </c>
      <c r="BG4180" t="s">
        <v>19077</v>
      </c>
      <c r="BH4180" t="s">
        <v>9342</v>
      </c>
    </row>
    <row r="4181" spans="1:60" x14ac:dyDescent="0.25">
      <c r="A4181" s="12"/>
      <c r="B4181" s="13"/>
      <c r="C4181" s="13"/>
      <c r="D4181" s="13"/>
      <c r="E4181" s="13"/>
      <c r="F4181" s="13"/>
      <c r="G4181" s="13"/>
      <c r="H4181" s="13"/>
      <c r="I4181" s="13"/>
      <c r="J4181" s="13"/>
      <c r="K4181" s="13"/>
      <c r="L4181" s="13"/>
      <c r="M4181" s="13"/>
      <c r="N4181" s="13"/>
      <c r="O4181" s="14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Z4181" t="s">
        <v>6370</v>
      </c>
      <c r="BA4181" t="s">
        <v>5207</v>
      </c>
      <c r="BB4181" t="s">
        <v>21109</v>
      </c>
      <c r="BC4181" t="s">
        <v>7263</v>
      </c>
      <c r="BG4181" t="s">
        <v>19078</v>
      </c>
      <c r="BH4181" t="s">
        <v>9333</v>
      </c>
    </row>
    <row r="4182" spans="1:60" x14ac:dyDescent="0.25">
      <c r="A4182" s="9"/>
      <c r="B4182" s="6"/>
      <c r="C4182" s="6"/>
      <c r="D4182" s="6"/>
      <c r="E4182" s="6"/>
      <c r="F4182" s="6"/>
      <c r="G4182" s="6"/>
      <c r="H4182" s="6"/>
      <c r="I4182" s="6"/>
      <c r="J4182" s="6"/>
      <c r="K4182" s="6"/>
      <c r="L4182" s="6"/>
      <c r="M4182" s="6"/>
      <c r="N4182" s="6"/>
      <c r="O4182" s="10"/>
      <c r="P4182" s="6"/>
      <c r="Q4182" s="11"/>
      <c r="R4182" s="6"/>
      <c r="S4182" s="6"/>
      <c r="T4182" s="6"/>
      <c r="U4182" s="6"/>
      <c r="V4182" s="6"/>
      <c r="W4182" s="11"/>
      <c r="X4182" s="6"/>
      <c r="Y4182" s="6"/>
      <c r="Z4182" s="6"/>
      <c r="AA4182" s="6"/>
      <c r="AB4182" s="6"/>
      <c r="AZ4182" t="s">
        <v>6371</v>
      </c>
      <c r="BA4182" t="s">
        <v>5207</v>
      </c>
      <c r="BB4182" t="s">
        <v>20573</v>
      </c>
      <c r="BC4182" t="s">
        <v>3200</v>
      </c>
      <c r="BG4182" t="s">
        <v>19079</v>
      </c>
      <c r="BH4182" t="s">
        <v>9309</v>
      </c>
    </row>
    <row r="4183" spans="1:60" x14ac:dyDescent="0.25">
      <c r="A4183" s="16"/>
      <c r="B4183" s="6"/>
      <c r="C4183" s="6"/>
      <c r="D4183" s="6"/>
      <c r="E4183" s="6"/>
      <c r="F4183" s="6"/>
      <c r="G4183" s="6"/>
      <c r="H4183" s="6"/>
      <c r="I4183" s="6"/>
      <c r="J4183" s="6"/>
      <c r="K4183" s="6"/>
      <c r="L4183" s="6"/>
      <c r="M4183" s="6"/>
      <c r="N4183" s="6"/>
      <c r="O4183" s="10"/>
      <c r="P4183" s="6"/>
      <c r="Q4183" s="11"/>
      <c r="R4183" s="6"/>
      <c r="S4183" s="6"/>
      <c r="T4183" s="6"/>
      <c r="U4183" s="17"/>
      <c r="V4183" s="17"/>
      <c r="W4183" s="11"/>
      <c r="X4183" s="6"/>
      <c r="Y4183" s="6"/>
      <c r="Z4183" s="6"/>
      <c r="AA4183" s="6"/>
      <c r="AB4183" s="6"/>
      <c r="AZ4183" t="s">
        <v>6372</v>
      </c>
      <c r="BA4183" t="s">
        <v>5207</v>
      </c>
      <c r="BB4183" t="s">
        <v>20573</v>
      </c>
      <c r="BC4183" t="s">
        <v>3201</v>
      </c>
      <c r="BG4183" t="s">
        <v>19080</v>
      </c>
      <c r="BH4183" t="s">
        <v>9341</v>
      </c>
    </row>
    <row r="4184" spans="1:60" x14ac:dyDescent="0.25">
      <c r="A4184" s="12"/>
      <c r="B4184" s="13"/>
      <c r="C4184" s="13"/>
      <c r="D4184" s="13"/>
      <c r="E4184" s="13"/>
      <c r="F4184" s="13"/>
      <c r="G4184" s="13"/>
      <c r="H4184" s="13"/>
      <c r="I4184" s="13"/>
      <c r="J4184" s="13"/>
      <c r="K4184" s="13"/>
      <c r="L4184" s="13"/>
      <c r="M4184" s="13"/>
      <c r="N4184" s="13"/>
      <c r="O4184" s="14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Z4184" t="s">
        <v>6373</v>
      </c>
      <c r="BA4184" t="s">
        <v>5207</v>
      </c>
      <c r="BB4184" t="s">
        <v>21109</v>
      </c>
      <c r="BC4184" t="s">
        <v>7263</v>
      </c>
      <c r="BG4184" t="s">
        <v>19081</v>
      </c>
      <c r="BH4184" t="s">
        <v>22048</v>
      </c>
    </row>
    <row r="4185" spans="1:60" x14ac:dyDescent="0.25">
      <c r="A4185" s="12"/>
      <c r="B4185" s="13"/>
      <c r="C4185" s="13"/>
      <c r="D4185" s="13"/>
      <c r="E4185" s="13"/>
      <c r="F4185" s="13"/>
      <c r="G4185" s="13"/>
      <c r="H4185" s="13"/>
      <c r="I4185" s="13"/>
      <c r="J4185" s="13"/>
      <c r="K4185" s="13"/>
      <c r="L4185" s="13"/>
      <c r="M4185" s="13"/>
      <c r="N4185" s="13"/>
      <c r="O4185" s="14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Z4185" t="s">
        <v>6374</v>
      </c>
      <c r="BA4185" t="s">
        <v>5207</v>
      </c>
      <c r="BB4185" t="s">
        <v>21109</v>
      </c>
      <c r="BC4185" t="s">
        <v>7263</v>
      </c>
      <c r="BG4185" t="s">
        <v>19082</v>
      </c>
      <c r="BH4185" t="s">
        <v>9322</v>
      </c>
    </row>
    <row r="4186" spans="1:60" x14ac:dyDescent="0.25">
      <c r="A4186" s="12"/>
      <c r="B4186" s="13"/>
      <c r="C4186" s="13"/>
      <c r="D4186" s="13"/>
      <c r="E4186" s="13"/>
      <c r="F4186" s="13"/>
      <c r="G4186" s="13"/>
      <c r="H4186" s="13"/>
      <c r="I4186" s="13"/>
      <c r="J4186" s="13"/>
      <c r="K4186" s="13"/>
      <c r="L4186" s="13"/>
      <c r="M4186" s="13"/>
      <c r="N4186" s="13"/>
      <c r="O4186" s="14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Z4186" t="s">
        <v>6375</v>
      </c>
      <c r="BA4186" t="s">
        <v>5207</v>
      </c>
      <c r="BB4186" t="s">
        <v>21109</v>
      </c>
      <c r="BC4186" t="s">
        <v>7263</v>
      </c>
      <c r="BG4186" t="s">
        <v>19083</v>
      </c>
      <c r="BH4186" t="s">
        <v>9305</v>
      </c>
    </row>
    <row r="4187" spans="1:60" x14ac:dyDescent="0.25">
      <c r="A4187" s="12"/>
      <c r="B4187" s="13"/>
      <c r="C4187" s="13"/>
      <c r="D4187" s="13"/>
      <c r="E4187" s="13"/>
      <c r="F4187" s="13"/>
      <c r="G4187" s="13"/>
      <c r="H4187" s="13"/>
      <c r="I4187" s="13"/>
      <c r="J4187" s="13"/>
      <c r="K4187" s="13"/>
      <c r="L4187" s="13"/>
      <c r="M4187" s="13"/>
      <c r="N4187" s="13"/>
      <c r="O4187" s="14"/>
      <c r="P4187" s="13"/>
      <c r="Q4187" s="13"/>
      <c r="R4187" s="13"/>
      <c r="S4187" s="13"/>
      <c r="T4187" s="13"/>
      <c r="U4187" s="13"/>
      <c r="V4187" s="13"/>
      <c r="W4187" s="13"/>
      <c r="X4187" s="13"/>
      <c r="Y4187" s="13"/>
      <c r="Z4187" s="13"/>
      <c r="AA4187" s="13"/>
      <c r="AB4187" s="13"/>
      <c r="AZ4187" t="s">
        <v>6376</v>
      </c>
      <c r="BA4187" t="s">
        <v>5207</v>
      </c>
      <c r="BB4187" t="s">
        <v>21109</v>
      </c>
      <c r="BC4187" t="s">
        <v>7263</v>
      </c>
      <c r="BG4187" t="s">
        <v>19084</v>
      </c>
      <c r="BH4187" t="s">
        <v>9305</v>
      </c>
    </row>
    <row r="4188" spans="1:60" x14ac:dyDescent="0.25">
      <c r="A4188" s="12"/>
      <c r="B4188" s="13"/>
      <c r="C4188" s="13"/>
      <c r="D4188" s="13"/>
      <c r="E4188" s="13"/>
      <c r="F4188" s="13"/>
      <c r="G4188" s="13"/>
      <c r="H4188" s="13"/>
      <c r="I4188" s="13"/>
      <c r="J4188" s="13"/>
      <c r="K4188" s="13"/>
      <c r="L4188" s="13"/>
      <c r="M4188" s="13"/>
      <c r="N4188" s="13"/>
      <c r="O4188" s="14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Z4188" t="s">
        <v>6377</v>
      </c>
      <c r="BA4188" t="s">
        <v>5207</v>
      </c>
      <c r="BB4188" t="s">
        <v>21109</v>
      </c>
      <c r="BC4188" t="s">
        <v>7263</v>
      </c>
      <c r="BG4188" t="s">
        <v>19085</v>
      </c>
      <c r="BH4188" t="s">
        <v>9344</v>
      </c>
    </row>
    <row r="4189" spans="1:60" x14ac:dyDescent="0.25">
      <c r="A4189" s="12"/>
      <c r="B4189" s="13"/>
      <c r="C4189" s="13"/>
      <c r="D4189" s="13"/>
      <c r="E4189" s="13"/>
      <c r="F4189" s="13"/>
      <c r="G4189" s="13"/>
      <c r="H4189" s="13"/>
      <c r="I4189" s="13"/>
      <c r="J4189" s="13"/>
      <c r="K4189" s="13"/>
      <c r="L4189" s="13"/>
      <c r="M4189" s="13"/>
      <c r="N4189" s="13"/>
      <c r="O4189" s="14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Z4189" t="s">
        <v>6378</v>
      </c>
      <c r="BA4189" t="s">
        <v>5207</v>
      </c>
      <c r="BB4189" t="s">
        <v>21109</v>
      </c>
      <c r="BC4189" t="s">
        <v>7263</v>
      </c>
      <c r="BG4189" t="s">
        <v>19086</v>
      </c>
      <c r="BH4189" t="s">
        <v>9303</v>
      </c>
    </row>
    <row r="4190" spans="1:60" x14ac:dyDescent="0.25">
      <c r="A4190" s="12"/>
      <c r="B4190" s="13"/>
      <c r="C4190" s="13"/>
      <c r="D4190" s="13"/>
      <c r="E4190" s="13"/>
      <c r="F4190" s="13"/>
      <c r="G4190" s="13"/>
      <c r="H4190" s="13"/>
      <c r="I4190" s="13"/>
      <c r="J4190" s="13"/>
      <c r="K4190" s="13"/>
      <c r="L4190" s="13"/>
      <c r="M4190" s="13"/>
      <c r="N4190" s="13"/>
      <c r="O4190" s="14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Z4190" t="s">
        <v>6379</v>
      </c>
      <c r="BA4190" t="s">
        <v>5207</v>
      </c>
      <c r="BB4190" t="s">
        <v>21109</v>
      </c>
      <c r="BC4190" t="s">
        <v>7263</v>
      </c>
      <c r="BG4190" t="s">
        <v>19087</v>
      </c>
      <c r="BH4190" t="s">
        <v>9304</v>
      </c>
    </row>
    <row r="4191" spans="1:60" x14ac:dyDescent="0.25">
      <c r="A4191" s="12"/>
      <c r="B4191" s="13"/>
      <c r="C4191" s="13"/>
      <c r="D4191" s="13"/>
      <c r="E4191" s="13"/>
      <c r="F4191" s="13"/>
      <c r="G4191" s="13"/>
      <c r="H4191" s="13"/>
      <c r="I4191" s="13"/>
      <c r="J4191" s="13"/>
      <c r="K4191" s="13"/>
      <c r="L4191" s="13"/>
      <c r="M4191" s="13"/>
      <c r="N4191" s="13"/>
      <c r="O4191" s="14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Z4191" t="s">
        <v>6380</v>
      </c>
      <c r="BA4191" t="s">
        <v>5207</v>
      </c>
      <c r="BB4191" t="s">
        <v>21109</v>
      </c>
      <c r="BC4191" t="s">
        <v>7263</v>
      </c>
      <c r="BG4191" t="s">
        <v>19088</v>
      </c>
      <c r="BH4191" t="s">
        <v>9307</v>
      </c>
    </row>
    <row r="4192" spans="1:60" x14ac:dyDescent="0.25">
      <c r="A4192" s="12"/>
      <c r="B4192" s="13"/>
      <c r="C4192" s="13"/>
      <c r="D4192" s="13"/>
      <c r="E4192" s="13"/>
      <c r="F4192" s="13"/>
      <c r="G4192" s="13"/>
      <c r="H4192" s="13"/>
      <c r="I4192" s="13"/>
      <c r="J4192" s="13"/>
      <c r="K4192" s="13"/>
      <c r="L4192" s="13"/>
      <c r="M4192" s="13"/>
      <c r="N4192" s="13"/>
      <c r="O4192" s="14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Z4192" t="s">
        <v>6381</v>
      </c>
      <c r="BA4192" t="s">
        <v>5207</v>
      </c>
      <c r="BB4192" t="s">
        <v>21109</v>
      </c>
      <c r="BC4192" t="s">
        <v>7263</v>
      </c>
      <c r="BG4192" t="s">
        <v>19089</v>
      </c>
      <c r="BH4192" t="s">
        <v>9334</v>
      </c>
    </row>
    <row r="4193" spans="1:60" x14ac:dyDescent="0.25">
      <c r="A4193" s="12"/>
      <c r="B4193" s="13"/>
      <c r="C4193" s="13"/>
      <c r="D4193" s="13"/>
      <c r="E4193" s="13"/>
      <c r="F4193" s="13"/>
      <c r="G4193" s="13"/>
      <c r="H4193" s="13"/>
      <c r="I4193" s="13"/>
      <c r="J4193" s="13"/>
      <c r="K4193" s="13"/>
      <c r="L4193" s="13"/>
      <c r="M4193" s="13"/>
      <c r="N4193" s="13"/>
      <c r="O4193" s="14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Z4193" t="s">
        <v>6382</v>
      </c>
      <c r="BA4193" t="s">
        <v>5207</v>
      </c>
      <c r="BB4193" t="s">
        <v>21109</v>
      </c>
      <c r="BC4193" t="s">
        <v>7263</v>
      </c>
      <c r="BG4193" t="s">
        <v>19090</v>
      </c>
      <c r="BH4193" t="s">
        <v>22036</v>
      </c>
    </row>
    <row r="4194" spans="1:60" x14ac:dyDescent="0.25">
      <c r="A4194" s="12"/>
      <c r="B4194" s="13"/>
      <c r="C4194" s="13"/>
      <c r="D4194" s="13"/>
      <c r="E4194" s="13"/>
      <c r="F4194" s="13"/>
      <c r="G4194" s="13"/>
      <c r="H4194" s="13"/>
      <c r="I4194" s="13"/>
      <c r="J4194" s="13"/>
      <c r="K4194" s="13"/>
      <c r="L4194" s="13"/>
      <c r="M4194" s="13"/>
      <c r="N4194" s="13"/>
      <c r="O4194" s="14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Z4194" t="s">
        <v>6383</v>
      </c>
      <c r="BA4194" t="s">
        <v>5207</v>
      </c>
      <c r="BB4194" t="s">
        <v>21109</v>
      </c>
      <c r="BC4194" t="s">
        <v>7263</v>
      </c>
      <c r="BG4194" t="s">
        <v>19091</v>
      </c>
      <c r="BH4194" t="s">
        <v>9341</v>
      </c>
    </row>
    <row r="4195" spans="1:60" x14ac:dyDescent="0.25">
      <c r="A4195" s="12"/>
      <c r="B4195" s="13"/>
      <c r="C4195" s="13"/>
      <c r="D4195" s="13"/>
      <c r="E4195" s="13"/>
      <c r="F4195" s="13"/>
      <c r="G4195" s="13"/>
      <c r="H4195" s="13"/>
      <c r="I4195" s="13"/>
      <c r="J4195" s="13"/>
      <c r="K4195" s="13"/>
      <c r="L4195" s="13"/>
      <c r="M4195" s="13"/>
      <c r="N4195" s="13"/>
      <c r="O4195" s="14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Z4195" t="s">
        <v>6384</v>
      </c>
      <c r="BA4195" t="s">
        <v>5207</v>
      </c>
      <c r="BB4195" t="s">
        <v>21109</v>
      </c>
      <c r="BC4195" t="s">
        <v>7263</v>
      </c>
      <c r="BG4195" t="s">
        <v>19092</v>
      </c>
      <c r="BH4195" t="s">
        <v>22043</v>
      </c>
    </row>
    <row r="4196" spans="1:60" x14ac:dyDescent="0.25">
      <c r="A4196" s="12"/>
      <c r="B4196" s="13"/>
      <c r="C4196" s="13"/>
      <c r="D4196" s="13"/>
      <c r="E4196" s="13"/>
      <c r="F4196" s="13"/>
      <c r="G4196" s="13"/>
      <c r="H4196" s="13"/>
      <c r="I4196" s="13"/>
      <c r="J4196" s="13"/>
      <c r="K4196" s="13"/>
      <c r="L4196" s="13"/>
      <c r="M4196" s="13"/>
      <c r="N4196" s="13"/>
      <c r="O4196" s="14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Z4196" t="s">
        <v>6385</v>
      </c>
      <c r="BA4196" t="s">
        <v>5207</v>
      </c>
      <c r="BB4196" t="s">
        <v>21109</v>
      </c>
      <c r="BC4196" t="s">
        <v>7263</v>
      </c>
      <c r="BG4196" t="s">
        <v>19093</v>
      </c>
      <c r="BH4196" t="s">
        <v>9328</v>
      </c>
    </row>
    <row r="4197" spans="1:60" x14ac:dyDescent="0.25">
      <c r="A4197" s="12"/>
      <c r="B4197" s="13"/>
      <c r="C4197" s="13"/>
      <c r="D4197" s="13"/>
      <c r="E4197" s="13"/>
      <c r="F4197" s="13"/>
      <c r="G4197" s="13"/>
      <c r="H4197" s="13"/>
      <c r="I4197" s="13"/>
      <c r="J4197" s="13"/>
      <c r="K4197" s="13"/>
      <c r="L4197" s="13"/>
      <c r="M4197" s="13"/>
      <c r="N4197" s="13"/>
      <c r="O4197" s="14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Z4197" t="s">
        <v>6386</v>
      </c>
      <c r="BA4197" t="s">
        <v>5207</v>
      </c>
      <c r="BB4197" t="s">
        <v>21548</v>
      </c>
      <c r="BC4197" t="s">
        <v>7263</v>
      </c>
      <c r="BG4197" t="s">
        <v>19094</v>
      </c>
      <c r="BH4197" t="s">
        <v>9327</v>
      </c>
    </row>
    <row r="4198" spans="1:60" x14ac:dyDescent="0.25">
      <c r="A4198" s="12"/>
      <c r="B4198" s="13"/>
      <c r="C4198" s="13"/>
      <c r="D4198" s="13"/>
      <c r="E4198" s="13"/>
      <c r="F4198" s="13"/>
      <c r="G4198" s="13"/>
      <c r="H4198" s="13"/>
      <c r="I4198" s="13"/>
      <c r="J4198" s="13"/>
      <c r="K4198" s="13"/>
      <c r="L4198" s="13"/>
      <c r="M4198" s="13"/>
      <c r="N4198" s="13"/>
      <c r="O4198" s="14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Z4198" t="s">
        <v>6387</v>
      </c>
      <c r="BA4198" t="s">
        <v>5207</v>
      </c>
      <c r="BB4198" t="s">
        <v>21548</v>
      </c>
      <c r="BC4198" t="s">
        <v>7263</v>
      </c>
      <c r="BG4198" t="s">
        <v>19095</v>
      </c>
      <c r="BH4198" t="s">
        <v>9308</v>
      </c>
    </row>
    <row r="4199" spans="1:60" x14ac:dyDescent="0.25">
      <c r="A4199" s="9"/>
      <c r="B4199" s="6"/>
      <c r="C4199" s="6"/>
      <c r="D4199" s="6"/>
      <c r="E4199" s="6"/>
      <c r="F4199" s="6"/>
      <c r="G4199" s="6"/>
      <c r="H4199" s="6"/>
      <c r="I4199" s="6"/>
      <c r="J4199" s="6"/>
      <c r="K4199" s="6"/>
      <c r="L4199" s="6"/>
      <c r="M4199" s="6"/>
      <c r="N4199" s="6"/>
      <c r="O4199" s="10"/>
      <c r="P4199" s="6"/>
      <c r="Q4199" s="11"/>
      <c r="R4199" s="6"/>
      <c r="S4199" s="6"/>
      <c r="T4199" s="6"/>
      <c r="U4199" s="6"/>
      <c r="V4199" s="6"/>
      <c r="W4199" s="11"/>
      <c r="X4199" s="6"/>
      <c r="Y4199" s="6"/>
      <c r="Z4199" s="6"/>
      <c r="AA4199" s="6"/>
      <c r="AB4199" s="6"/>
      <c r="AZ4199" t="s">
        <v>6388</v>
      </c>
      <c r="BA4199" t="s">
        <v>5207</v>
      </c>
      <c r="BB4199" t="s">
        <v>21548</v>
      </c>
      <c r="BC4199" t="s">
        <v>7263</v>
      </c>
      <c r="BG4199" t="s">
        <v>19096</v>
      </c>
      <c r="BH4199" t="s">
        <v>9342</v>
      </c>
    </row>
    <row r="4200" spans="1:60" x14ac:dyDescent="0.25">
      <c r="A4200" s="9"/>
      <c r="B4200" s="6"/>
      <c r="C4200" s="6"/>
      <c r="D4200" s="6"/>
      <c r="E4200" s="6"/>
      <c r="F4200" s="6"/>
      <c r="G4200" s="6"/>
      <c r="H4200" s="6"/>
      <c r="I4200" s="6"/>
      <c r="J4200" s="6"/>
      <c r="K4200" s="6"/>
      <c r="L4200" s="6"/>
      <c r="M4200" s="6"/>
      <c r="N4200" s="6"/>
      <c r="O4200" s="10"/>
      <c r="P4200" s="6"/>
      <c r="Q4200" s="11"/>
      <c r="R4200" s="6"/>
      <c r="S4200" s="6"/>
      <c r="T4200" s="6"/>
      <c r="U4200" s="6"/>
      <c r="V4200" s="6"/>
      <c r="W4200" s="11"/>
      <c r="X4200" s="6"/>
      <c r="Y4200" s="6"/>
      <c r="Z4200" s="6"/>
      <c r="AA4200" s="6"/>
      <c r="AB4200" s="6"/>
      <c r="AZ4200" t="s">
        <v>6389</v>
      </c>
      <c r="BA4200" t="s">
        <v>5207</v>
      </c>
      <c r="BB4200" t="s">
        <v>21548</v>
      </c>
      <c r="BC4200" t="s">
        <v>7263</v>
      </c>
      <c r="BG4200" t="s">
        <v>19097</v>
      </c>
      <c r="BH4200" t="s">
        <v>9340</v>
      </c>
    </row>
    <row r="4201" spans="1:60" x14ac:dyDescent="0.25">
      <c r="A4201" s="16"/>
      <c r="B4201" s="6"/>
      <c r="C4201" s="6"/>
      <c r="D4201" s="6"/>
      <c r="E4201" s="6"/>
      <c r="F4201" s="6"/>
      <c r="G4201" s="6"/>
      <c r="H4201" s="6"/>
      <c r="I4201" s="6"/>
      <c r="J4201" s="6"/>
      <c r="K4201" s="6"/>
      <c r="L4201" s="6"/>
      <c r="M4201" s="6"/>
      <c r="N4201" s="6"/>
      <c r="O4201" s="10"/>
      <c r="P4201" s="6"/>
      <c r="Q4201" s="11"/>
      <c r="R4201" s="6"/>
      <c r="S4201" s="6"/>
      <c r="T4201" s="6"/>
      <c r="U4201" s="17"/>
      <c r="V4201" s="17"/>
      <c r="W4201" s="11"/>
      <c r="X4201" s="6"/>
      <c r="Y4201" s="6"/>
      <c r="Z4201" s="6"/>
      <c r="AA4201" s="6"/>
      <c r="AB4201" s="6"/>
      <c r="AZ4201" t="s">
        <v>6390</v>
      </c>
      <c r="BA4201" t="s">
        <v>5207</v>
      </c>
      <c r="BB4201" t="s">
        <v>21548</v>
      </c>
      <c r="BC4201" t="s">
        <v>7263</v>
      </c>
      <c r="BG4201" t="s">
        <v>19098</v>
      </c>
      <c r="BH4201" t="s">
        <v>9329</v>
      </c>
    </row>
    <row r="4202" spans="1:60" x14ac:dyDescent="0.25">
      <c r="A4202" s="16"/>
      <c r="B4202" s="6"/>
      <c r="C4202" s="6"/>
      <c r="D4202" s="6"/>
      <c r="E4202" s="6"/>
      <c r="F4202" s="6"/>
      <c r="G4202" s="6"/>
      <c r="H4202" s="6"/>
      <c r="I4202" s="6"/>
      <c r="J4202" s="6"/>
      <c r="K4202" s="6"/>
      <c r="L4202" s="6"/>
      <c r="M4202" s="6"/>
      <c r="N4202" s="6"/>
      <c r="O4202" s="10"/>
      <c r="P4202" s="6"/>
      <c r="Q4202" s="11"/>
      <c r="R4202" s="6"/>
      <c r="S4202" s="6"/>
      <c r="T4202" s="6"/>
      <c r="U4202" s="17"/>
      <c r="V4202" s="17"/>
      <c r="W4202" s="11"/>
      <c r="X4202" s="6"/>
      <c r="Y4202" s="6"/>
      <c r="Z4202" s="6"/>
      <c r="AA4202" s="6"/>
      <c r="AB4202" s="6"/>
      <c r="AZ4202" t="s">
        <v>6390</v>
      </c>
      <c r="BA4202" t="s">
        <v>5207</v>
      </c>
      <c r="BB4202" t="s">
        <v>21548</v>
      </c>
      <c r="BC4202" t="s">
        <v>7263</v>
      </c>
      <c r="BG4202" t="s">
        <v>19099</v>
      </c>
      <c r="BH4202" t="s">
        <v>9312</v>
      </c>
    </row>
    <row r="4203" spans="1:60" x14ac:dyDescent="0.25">
      <c r="A4203" s="16"/>
      <c r="B4203" s="13"/>
      <c r="C4203" s="13"/>
      <c r="D4203" s="13"/>
      <c r="E4203" s="13"/>
      <c r="F4203" s="13"/>
      <c r="G4203" s="13"/>
      <c r="H4203" s="13"/>
      <c r="I4203" s="13"/>
      <c r="J4203" s="13"/>
      <c r="K4203" s="13"/>
      <c r="L4203" s="13"/>
      <c r="M4203" s="13"/>
      <c r="N4203" s="13"/>
      <c r="O4203" s="14"/>
      <c r="P4203" s="13"/>
      <c r="Q4203" s="15"/>
      <c r="R4203" s="13"/>
      <c r="S4203" s="13"/>
      <c r="T4203" s="13"/>
      <c r="U4203" s="17"/>
      <c r="V4203" s="17"/>
      <c r="W4203" s="13"/>
      <c r="X4203" s="13"/>
      <c r="Y4203" s="13"/>
      <c r="Z4203" s="13"/>
      <c r="AA4203" s="13"/>
      <c r="AB4203" s="13"/>
      <c r="AZ4203" t="s">
        <v>6390</v>
      </c>
      <c r="BA4203" t="s">
        <v>5207</v>
      </c>
      <c r="BB4203" t="s">
        <v>21548</v>
      </c>
      <c r="BC4203" t="s">
        <v>7263</v>
      </c>
      <c r="BG4203" t="s">
        <v>19100</v>
      </c>
      <c r="BH4203" t="s">
        <v>9330</v>
      </c>
    </row>
    <row r="4204" spans="1:60" x14ac:dyDescent="0.25">
      <c r="A4204" s="9"/>
      <c r="B4204" s="6"/>
      <c r="C4204" s="6"/>
      <c r="D4204" s="6"/>
      <c r="E4204" s="6"/>
      <c r="F4204" s="6"/>
      <c r="G4204" s="6"/>
      <c r="H4204" s="6"/>
      <c r="I4204" s="6"/>
      <c r="J4204" s="6"/>
      <c r="K4204" s="6"/>
      <c r="L4204" s="6"/>
      <c r="M4204" s="6"/>
      <c r="N4204" s="6"/>
      <c r="O4204" s="10"/>
      <c r="P4204" s="6"/>
      <c r="Q4204" s="11"/>
      <c r="R4204" s="6"/>
      <c r="S4204" s="6"/>
      <c r="T4204" s="6"/>
      <c r="U4204" s="6"/>
      <c r="V4204" s="6"/>
      <c r="W4204" s="11"/>
      <c r="X4204" s="6"/>
      <c r="Y4204" s="6"/>
      <c r="Z4204" s="6"/>
      <c r="AA4204" s="6"/>
      <c r="AB4204" s="6"/>
      <c r="AZ4204" t="s">
        <v>6391</v>
      </c>
      <c r="BA4204" t="s">
        <v>5207</v>
      </c>
      <c r="BB4204" t="s">
        <v>21548</v>
      </c>
      <c r="BC4204" t="s">
        <v>3200</v>
      </c>
      <c r="BG4204" t="s">
        <v>19101</v>
      </c>
      <c r="BH4204" t="s">
        <v>22038</v>
      </c>
    </row>
    <row r="4205" spans="1:60" x14ac:dyDescent="0.25">
      <c r="A4205" s="9"/>
      <c r="B4205" s="6"/>
      <c r="C4205" s="6"/>
      <c r="D4205" s="6"/>
      <c r="E4205" s="6"/>
      <c r="F4205" s="6"/>
      <c r="G4205" s="6"/>
      <c r="H4205" s="6"/>
      <c r="I4205" s="6"/>
      <c r="J4205" s="6"/>
      <c r="K4205" s="6"/>
      <c r="L4205" s="6"/>
      <c r="M4205" s="6"/>
      <c r="N4205" s="6"/>
      <c r="O4205" s="10"/>
      <c r="P4205" s="6"/>
      <c r="Q4205" s="11"/>
      <c r="R4205" s="6"/>
      <c r="S4205" s="6"/>
      <c r="T4205" s="6"/>
      <c r="U4205" s="6"/>
      <c r="V4205" s="6"/>
      <c r="W4205" s="11"/>
      <c r="X4205" s="6"/>
      <c r="Y4205" s="6"/>
      <c r="Z4205" s="6"/>
      <c r="AA4205" s="6"/>
      <c r="AB4205" s="6"/>
      <c r="AZ4205" t="s">
        <v>6392</v>
      </c>
      <c r="BA4205" t="s">
        <v>5207</v>
      </c>
      <c r="BB4205" t="s">
        <v>21548</v>
      </c>
      <c r="BC4205" t="s">
        <v>7263</v>
      </c>
      <c r="BG4205" t="s">
        <v>19102</v>
      </c>
      <c r="BH4205" t="s">
        <v>9303</v>
      </c>
    </row>
    <row r="4206" spans="1:60" x14ac:dyDescent="0.25">
      <c r="A4206" s="9"/>
      <c r="B4206" s="6"/>
      <c r="C4206" s="6"/>
      <c r="D4206" s="6"/>
      <c r="E4206" s="6"/>
      <c r="F4206" s="6"/>
      <c r="G4206" s="6"/>
      <c r="H4206" s="6"/>
      <c r="I4206" s="6"/>
      <c r="J4206" s="6"/>
      <c r="K4206" s="6"/>
      <c r="L4206" s="6"/>
      <c r="M4206" s="6"/>
      <c r="N4206" s="6"/>
      <c r="O4206" s="10"/>
      <c r="P4206" s="6"/>
      <c r="Q4206" s="6"/>
      <c r="R4206" s="6"/>
      <c r="S4206" s="6"/>
      <c r="T4206" s="6"/>
      <c r="U4206" s="6"/>
      <c r="V4206" s="6"/>
      <c r="W4206" s="11"/>
      <c r="X4206" s="6"/>
      <c r="Y4206" s="6"/>
      <c r="Z4206" s="6"/>
      <c r="AA4206" s="6"/>
      <c r="AB4206" s="6"/>
      <c r="AZ4206" t="s">
        <v>6393</v>
      </c>
      <c r="BA4206" t="s">
        <v>5207</v>
      </c>
      <c r="BB4206" t="s">
        <v>21548</v>
      </c>
      <c r="BC4206" t="s">
        <v>7263</v>
      </c>
      <c r="BG4206" t="s">
        <v>19103</v>
      </c>
      <c r="BH4206" t="s">
        <v>9342</v>
      </c>
    </row>
    <row r="4207" spans="1:60" x14ac:dyDescent="0.25">
      <c r="A4207" s="12"/>
      <c r="B4207" s="13"/>
      <c r="C4207" s="13"/>
      <c r="D4207" s="13"/>
      <c r="E4207" s="13"/>
      <c r="F4207" s="13"/>
      <c r="G4207" s="13"/>
      <c r="H4207" s="13"/>
      <c r="I4207" s="13"/>
      <c r="J4207" s="13"/>
      <c r="K4207" s="13"/>
      <c r="L4207" s="13"/>
      <c r="M4207" s="13"/>
      <c r="N4207" s="13"/>
      <c r="O4207" s="14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Z4207" t="s">
        <v>6394</v>
      </c>
      <c r="BA4207" t="s">
        <v>5207</v>
      </c>
      <c r="BB4207" t="s">
        <v>21548</v>
      </c>
      <c r="BC4207" t="s">
        <v>7263</v>
      </c>
      <c r="BG4207" t="s">
        <v>19104</v>
      </c>
      <c r="BH4207" t="s">
        <v>9305</v>
      </c>
    </row>
    <row r="4208" spans="1:60" x14ac:dyDescent="0.25">
      <c r="A4208" s="9"/>
      <c r="B4208" s="6"/>
      <c r="C4208" s="6"/>
      <c r="D4208" s="6"/>
      <c r="E4208" s="6"/>
      <c r="F4208" s="6"/>
      <c r="G4208" s="6"/>
      <c r="H4208" s="6"/>
      <c r="I4208" s="6"/>
      <c r="J4208" s="6"/>
      <c r="K4208" s="6"/>
      <c r="L4208" s="6"/>
      <c r="M4208" s="6"/>
      <c r="N4208" s="6"/>
      <c r="O4208" s="10"/>
      <c r="P4208" s="6"/>
      <c r="Q4208" s="6"/>
      <c r="R4208" s="6"/>
      <c r="S4208" s="6"/>
      <c r="T4208" s="6"/>
      <c r="U4208" s="6"/>
      <c r="V4208" s="6"/>
      <c r="W4208" s="11"/>
      <c r="X4208" s="6"/>
      <c r="Y4208" s="6"/>
      <c r="Z4208" s="6"/>
      <c r="AA4208" s="6"/>
      <c r="AB4208" s="6"/>
      <c r="AZ4208" t="s">
        <v>6395</v>
      </c>
      <c r="BA4208" t="s">
        <v>5207</v>
      </c>
      <c r="BB4208" t="s">
        <v>21548</v>
      </c>
      <c r="BC4208" t="s">
        <v>7263</v>
      </c>
      <c r="BG4208" t="s">
        <v>19105</v>
      </c>
      <c r="BH4208" t="s">
        <v>9346</v>
      </c>
    </row>
    <row r="4209" spans="1:60" x14ac:dyDescent="0.25">
      <c r="A4209" s="12"/>
      <c r="B4209" s="13"/>
      <c r="C4209" s="13"/>
      <c r="D4209" s="13"/>
      <c r="E4209" s="13"/>
      <c r="F4209" s="13"/>
      <c r="G4209" s="13"/>
      <c r="H4209" s="13"/>
      <c r="I4209" s="13"/>
      <c r="J4209" s="13"/>
      <c r="K4209" s="13"/>
      <c r="L4209" s="13"/>
      <c r="M4209" s="13"/>
      <c r="N4209" s="13"/>
      <c r="O4209" s="14"/>
      <c r="P4209" s="13"/>
      <c r="Q4209" s="15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Z4209" t="s">
        <v>6396</v>
      </c>
      <c r="BA4209" t="s">
        <v>5207</v>
      </c>
      <c r="BB4209" t="s">
        <v>21548</v>
      </c>
      <c r="BC4209" t="s">
        <v>7263</v>
      </c>
      <c r="BG4209" t="s">
        <v>19106</v>
      </c>
      <c r="BH4209" t="s">
        <v>9331</v>
      </c>
    </row>
    <row r="4210" spans="1:60" x14ac:dyDescent="0.25">
      <c r="A4210" s="12"/>
      <c r="B4210" s="13"/>
      <c r="C4210" s="13"/>
      <c r="D4210" s="13"/>
      <c r="E4210" s="13"/>
      <c r="F4210" s="13"/>
      <c r="G4210" s="13"/>
      <c r="H4210" s="13"/>
      <c r="I4210" s="13"/>
      <c r="J4210" s="13"/>
      <c r="K4210" s="13"/>
      <c r="L4210" s="13"/>
      <c r="M4210" s="13"/>
      <c r="N4210" s="13"/>
      <c r="O4210" s="14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Z4210" t="s">
        <v>6397</v>
      </c>
      <c r="BA4210" t="s">
        <v>5207</v>
      </c>
      <c r="BB4210" t="s">
        <v>21548</v>
      </c>
      <c r="BC4210" t="s">
        <v>7263</v>
      </c>
      <c r="BG4210" t="s">
        <v>19107</v>
      </c>
      <c r="BH4210" t="s">
        <v>9329</v>
      </c>
    </row>
    <row r="4211" spans="1:60" x14ac:dyDescent="0.25">
      <c r="A4211" s="12"/>
      <c r="B4211" s="13"/>
      <c r="C4211" s="13"/>
      <c r="D4211" s="13"/>
      <c r="E4211" s="13"/>
      <c r="F4211" s="13"/>
      <c r="G4211" s="13"/>
      <c r="H4211" s="13"/>
      <c r="I4211" s="13"/>
      <c r="J4211" s="13"/>
      <c r="K4211" s="13"/>
      <c r="L4211" s="13"/>
      <c r="M4211" s="13"/>
      <c r="N4211" s="13"/>
      <c r="O4211" s="14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Z4211" t="s">
        <v>6397</v>
      </c>
      <c r="BA4211" t="s">
        <v>5207</v>
      </c>
      <c r="BB4211" t="s">
        <v>21548</v>
      </c>
      <c r="BC4211" t="s">
        <v>7263</v>
      </c>
      <c r="BG4211" t="s">
        <v>19108</v>
      </c>
      <c r="BH4211" t="s">
        <v>9321</v>
      </c>
    </row>
    <row r="4212" spans="1:60" x14ac:dyDescent="0.25">
      <c r="A4212" s="12"/>
      <c r="B4212" s="13"/>
      <c r="C4212" s="13"/>
      <c r="D4212" s="13"/>
      <c r="E4212" s="13"/>
      <c r="F4212" s="13"/>
      <c r="G4212" s="13"/>
      <c r="H4212" s="13"/>
      <c r="I4212" s="13"/>
      <c r="J4212" s="13"/>
      <c r="K4212" s="13"/>
      <c r="L4212" s="13"/>
      <c r="M4212" s="13"/>
      <c r="N4212" s="13"/>
      <c r="O4212" s="14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Z4212" t="s">
        <v>6398</v>
      </c>
      <c r="BA4212" t="s">
        <v>5207</v>
      </c>
      <c r="BB4212" t="s">
        <v>21548</v>
      </c>
      <c r="BC4212" t="s">
        <v>7263</v>
      </c>
      <c r="BG4212" t="s">
        <v>19109</v>
      </c>
      <c r="BH4212" t="s">
        <v>9313</v>
      </c>
    </row>
    <row r="4213" spans="1:60" x14ac:dyDescent="0.25">
      <c r="A4213" s="12"/>
      <c r="B4213" s="13"/>
      <c r="C4213" s="13"/>
      <c r="D4213" s="13"/>
      <c r="E4213" s="13"/>
      <c r="F4213" s="13"/>
      <c r="G4213" s="13"/>
      <c r="H4213" s="13"/>
      <c r="I4213" s="13"/>
      <c r="J4213" s="13"/>
      <c r="K4213" s="13"/>
      <c r="L4213" s="13"/>
      <c r="M4213" s="13"/>
      <c r="N4213" s="13"/>
      <c r="O4213" s="14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Z4213" t="s">
        <v>6399</v>
      </c>
      <c r="BA4213" t="s">
        <v>5207</v>
      </c>
      <c r="BB4213" t="s">
        <v>21548</v>
      </c>
      <c r="BC4213" t="s">
        <v>7263</v>
      </c>
      <c r="BG4213" t="s">
        <v>19110</v>
      </c>
      <c r="BH4213" t="s">
        <v>9327</v>
      </c>
    </row>
    <row r="4214" spans="1:60" x14ac:dyDescent="0.25">
      <c r="A4214" s="16"/>
      <c r="B4214" s="13"/>
      <c r="C4214" s="13"/>
      <c r="D4214" s="13"/>
      <c r="E4214" s="13"/>
      <c r="F4214" s="13"/>
      <c r="G4214" s="13"/>
      <c r="H4214" s="13"/>
      <c r="I4214" s="13"/>
      <c r="J4214" s="13"/>
      <c r="K4214" s="13"/>
      <c r="L4214" s="13"/>
      <c r="M4214" s="13"/>
      <c r="N4214" s="13"/>
      <c r="O4214" s="14"/>
      <c r="P4214" s="13"/>
      <c r="Q4214" s="13"/>
      <c r="R4214" s="13"/>
      <c r="S4214" s="13"/>
      <c r="T4214" s="13"/>
      <c r="U4214" s="17"/>
      <c r="V4214" s="17"/>
      <c r="W4214" s="13"/>
      <c r="X4214" s="13"/>
      <c r="Y4214" s="13"/>
      <c r="Z4214" s="13"/>
      <c r="AA4214" s="13"/>
      <c r="AB4214" s="13"/>
      <c r="AZ4214" t="s">
        <v>6400</v>
      </c>
      <c r="BA4214" t="s">
        <v>5207</v>
      </c>
      <c r="BB4214" t="s">
        <v>21548</v>
      </c>
      <c r="BC4214" t="s">
        <v>7263</v>
      </c>
      <c r="BG4214" t="s">
        <v>19111</v>
      </c>
      <c r="BH4214" t="s">
        <v>9332</v>
      </c>
    </row>
    <row r="4215" spans="1:60" x14ac:dyDescent="0.25">
      <c r="A4215" s="12"/>
      <c r="B4215" s="13"/>
      <c r="C4215" s="13"/>
      <c r="D4215" s="13"/>
      <c r="E4215" s="13"/>
      <c r="F4215" s="13"/>
      <c r="G4215" s="13"/>
      <c r="H4215" s="13"/>
      <c r="I4215" s="13"/>
      <c r="J4215" s="13"/>
      <c r="K4215" s="13"/>
      <c r="L4215" s="13"/>
      <c r="M4215" s="13"/>
      <c r="N4215" s="13"/>
      <c r="O4215" s="14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Z4215" t="s">
        <v>6401</v>
      </c>
      <c r="BA4215" t="s">
        <v>5207</v>
      </c>
      <c r="BB4215" t="s">
        <v>21548</v>
      </c>
      <c r="BC4215" t="s">
        <v>7263</v>
      </c>
      <c r="BG4215" t="s">
        <v>19112</v>
      </c>
      <c r="BH4215" t="s">
        <v>9304</v>
      </c>
    </row>
    <row r="4216" spans="1:60" x14ac:dyDescent="0.25">
      <c r="A4216" s="12"/>
      <c r="B4216" s="13"/>
      <c r="C4216" s="13"/>
      <c r="D4216" s="13"/>
      <c r="E4216" s="13"/>
      <c r="F4216" s="13"/>
      <c r="G4216" s="13"/>
      <c r="H4216" s="13"/>
      <c r="I4216" s="13"/>
      <c r="J4216" s="13"/>
      <c r="K4216" s="13"/>
      <c r="L4216" s="13"/>
      <c r="M4216" s="13"/>
      <c r="N4216" s="13"/>
      <c r="O4216" s="14"/>
      <c r="P4216" s="13"/>
      <c r="Q4216" s="15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Z4216" t="s">
        <v>6402</v>
      </c>
      <c r="BA4216" t="s">
        <v>5207</v>
      </c>
      <c r="BB4216" t="s">
        <v>21548</v>
      </c>
      <c r="BC4216" t="s">
        <v>7263</v>
      </c>
      <c r="BG4216" t="s">
        <v>19113</v>
      </c>
      <c r="BH4216" t="s">
        <v>9311</v>
      </c>
    </row>
    <row r="4217" spans="1:60" x14ac:dyDescent="0.25">
      <c r="A4217" s="9"/>
      <c r="B4217" s="6"/>
      <c r="C4217" s="6"/>
      <c r="D4217" s="6"/>
      <c r="E4217" s="6"/>
      <c r="F4217" s="6"/>
      <c r="G4217" s="6"/>
      <c r="H4217" s="6"/>
      <c r="I4217" s="6"/>
      <c r="J4217" s="6"/>
      <c r="K4217" s="6"/>
      <c r="L4217" s="6"/>
      <c r="M4217" s="6"/>
      <c r="N4217" s="6"/>
      <c r="O4217" s="10"/>
      <c r="P4217" s="6"/>
      <c r="Q4217" s="6"/>
      <c r="R4217" s="6"/>
      <c r="S4217" s="6"/>
      <c r="T4217" s="6"/>
      <c r="U4217" s="6"/>
      <c r="V4217" s="6"/>
      <c r="W4217" s="11"/>
      <c r="X4217" s="6"/>
      <c r="Y4217" s="6"/>
      <c r="Z4217" s="6"/>
      <c r="AA4217" s="6"/>
      <c r="AB4217" s="6"/>
      <c r="AZ4217" t="s">
        <v>6403</v>
      </c>
      <c r="BA4217" t="s">
        <v>5207</v>
      </c>
      <c r="BB4217" t="s">
        <v>21548</v>
      </c>
      <c r="BC4217" t="s">
        <v>7263</v>
      </c>
      <c r="BG4217" t="s">
        <v>19114</v>
      </c>
      <c r="BH4217" t="s">
        <v>9341</v>
      </c>
    </row>
    <row r="4218" spans="1:60" x14ac:dyDescent="0.25">
      <c r="A4218" s="12"/>
      <c r="B4218" s="13"/>
      <c r="C4218" s="13"/>
      <c r="D4218" s="13"/>
      <c r="E4218" s="13"/>
      <c r="F4218" s="13"/>
      <c r="G4218" s="13"/>
      <c r="H4218" s="13"/>
      <c r="I4218" s="13"/>
      <c r="J4218" s="13"/>
      <c r="K4218" s="13"/>
      <c r="L4218" s="13"/>
      <c r="M4218" s="13"/>
      <c r="N4218" s="13"/>
      <c r="O4218" s="14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Z4218" t="s">
        <v>6404</v>
      </c>
      <c r="BA4218" t="s">
        <v>5207</v>
      </c>
      <c r="BB4218" t="s">
        <v>21548</v>
      </c>
      <c r="BC4218" t="s">
        <v>7263</v>
      </c>
      <c r="BG4218" t="s">
        <v>19115</v>
      </c>
      <c r="BH4218" t="s">
        <v>22049</v>
      </c>
    </row>
    <row r="4219" spans="1:60" x14ac:dyDescent="0.25">
      <c r="A4219" s="9"/>
      <c r="B4219" s="6"/>
      <c r="C4219" s="6"/>
      <c r="D4219" s="6"/>
      <c r="E4219" s="6"/>
      <c r="F4219" s="6"/>
      <c r="G4219" s="6"/>
      <c r="H4219" s="6"/>
      <c r="I4219" s="6"/>
      <c r="J4219" s="6"/>
      <c r="K4219" s="6"/>
      <c r="L4219" s="6"/>
      <c r="M4219" s="6"/>
      <c r="N4219" s="6"/>
      <c r="O4219" s="10"/>
      <c r="P4219" s="6"/>
      <c r="Q4219" s="6"/>
      <c r="R4219" s="6"/>
      <c r="S4219" s="6"/>
      <c r="T4219" s="6"/>
      <c r="U4219" s="6"/>
      <c r="V4219" s="6"/>
      <c r="W4219" s="11"/>
      <c r="X4219" s="6"/>
      <c r="Y4219" s="6"/>
      <c r="Z4219" s="6"/>
      <c r="AA4219" s="6"/>
      <c r="AB4219" s="6"/>
      <c r="AZ4219" t="s">
        <v>6405</v>
      </c>
      <c r="BA4219" t="s">
        <v>5207</v>
      </c>
      <c r="BB4219" t="s">
        <v>21548</v>
      </c>
      <c r="BC4219" t="s">
        <v>7263</v>
      </c>
      <c r="BG4219" t="s">
        <v>19116</v>
      </c>
      <c r="BH4219" t="s">
        <v>489</v>
      </c>
    </row>
    <row r="4220" spans="1:60" x14ac:dyDescent="0.25">
      <c r="A4220" s="9"/>
      <c r="B4220" s="6"/>
      <c r="C4220" s="6"/>
      <c r="D4220" s="6"/>
      <c r="E4220" s="6"/>
      <c r="F4220" s="6"/>
      <c r="G4220" s="6"/>
      <c r="H4220" s="6"/>
      <c r="I4220" s="6"/>
      <c r="J4220" s="6"/>
      <c r="K4220" s="6"/>
      <c r="L4220" s="6"/>
      <c r="M4220" s="6"/>
      <c r="N4220" s="6"/>
      <c r="O4220" s="10"/>
      <c r="P4220" s="6"/>
      <c r="Q4220" s="6"/>
      <c r="R4220" s="6"/>
      <c r="S4220" s="6"/>
      <c r="T4220" s="6"/>
      <c r="U4220" s="6"/>
      <c r="V4220" s="6"/>
      <c r="W4220" s="11"/>
      <c r="X4220" s="6"/>
      <c r="Y4220" s="6"/>
      <c r="Z4220" s="6"/>
      <c r="AA4220" s="6"/>
      <c r="AB4220" s="6"/>
      <c r="AZ4220" t="s">
        <v>6406</v>
      </c>
      <c r="BA4220" t="s">
        <v>5207</v>
      </c>
      <c r="BB4220" t="s">
        <v>21548</v>
      </c>
      <c r="BC4220" t="s">
        <v>7263</v>
      </c>
      <c r="BG4220" t="s">
        <v>19117</v>
      </c>
      <c r="BH4220" t="s">
        <v>489</v>
      </c>
    </row>
    <row r="4221" spans="1:60" x14ac:dyDescent="0.25">
      <c r="A4221" s="9"/>
      <c r="B4221" s="6"/>
      <c r="C4221" s="6"/>
      <c r="D4221" s="6"/>
      <c r="E4221" s="6"/>
      <c r="F4221" s="6"/>
      <c r="G4221" s="6"/>
      <c r="H4221" s="6"/>
      <c r="I4221" s="6"/>
      <c r="J4221" s="6"/>
      <c r="K4221" s="6"/>
      <c r="L4221" s="6"/>
      <c r="M4221" s="6"/>
      <c r="N4221" s="6"/>
      <c r="O4221" s="10"/>
      <c r="P4221" s="6"/>
      <c r="Q4221" s="11"/>
      <c r="R4221" s="6"/>
      <c r="S4221" s="6"/>
      <c r="T4221" s="6"/>
      <c r="U4221" s="6"/>
      <c r="V4221" s="6"/>
      <c r="W4221" s="11"/>
      <c r="X4221" s="6"/>
      <c r="Y4221" s="6"/>
      <c r="Z4221" s="6"/>
      <c r="AA4221" s="6"/>
      <c r="AB4221" s="6"/>
      <c r="AZ4221" t="s">
        <v>6407</v>
      </c>
      <c r="BA4221" t="s">
        <v>5207</v>
      </c>
      <c r="BB4221" t="s">
        <v>20931</v>
      </c>
      <c r="BC4221" t="s">
        <v>7263</v>
      </c>
      <c r="BG4221" t="s">
        <v>19118</v>
      </c>
      <c r="BH4221" t="s">
        <v>9317</v>
      </c>
    </row>
    <row r="4222" spans="1:60" x14ac:dyDescent="0.25">
      <c r="A4222" s="16"/>
      <c r="B4222" s="6"/>
      <c r="C4222" s="6"/>
      <c r="D4222" s="6"/>
      <c r="E4222" s="6"/>
      <c r="F4222" s="6"/>
      <c r="G4222" s="6"/>
      <c r="H4222" s="6"/>
      <c r="I4222" s="6"/>
      <c r="J4222" s="6"/>
      <c r="K4222" s="6"/>
      <c r="L4222" s="6"/>
      <c r="M4222" s="6"/>
      <c r="N4222" s="6"/>
      <c r="O4222" s="10"/>
      <c r="P4222" s="6"/>
      <c r="Q4222" s="11"/>
      <c r="R4222" s="6"/>
      <c r="S4222" s="6"/>
      <c r="T4222" s="6"/>
      <c r="U4222" s="17"/>
      <c r="V4222" s="17"/>
      <c r="W4222" s="11"/>
      <c r="X4222" s="6"/>
      <c r="Y4222" s="6"/>
      <c r="Z4222" s="6"/>
      <c r="AA4222" s="6"/>
      <c r="AB4222" s="6"/>
      <c r="AZ4222" t="s">
        <v>6409</v>
      </c>
      <c r="BA4222" t="s">
        <v>5207</v>
      </c>
      <c r="BB4222" t="s">
        <v>20931</v>
      </c>
      <c r="BC4222" t="s">
        <v>7263</v>
      </c>
      <c r="BG4222" t="s">
        <v>19119</v>
      </c>
      <c r="BH4222" t="s">
        <v>9329</v>
      </c>
    </row>
    <row r="4223" spans="1:60" x14ac:dyDescent="0.25">
      <c r="A4223" s="9"/>
      <c r="B4223" s="6"/>
      <c r="C4223" s="6"/>
      <c r="D4223" s="6"/>
      <c r="E4223" s="6"/>
      <c r="F4223" s="6"/>
      <c r="G4223" s="6"/>
      <c r="H4223" s="6"/>
      <c r="I4223" s="6"/>
      <c r="J4223" s="6"/>
      <c r="K4223" s="6"/>
      <c r="L4223" s="6"/>
      <c r="M4223" s="6"/>
      <c r="N4223" s="6"/>
      <c r="O4223" s="10"/>
      <c r="P4223" s="6"/>
      <c r="Q4223" s="11"/>
      <c r="R4223" s="6"/>
      <c r="S4223" s="6"/>
      <c r="T4223" s="6"/>
      <c r="U4223" s="6"/>
      <c r="V4223" s="6"/>
      <c r="W4223" s="11"/>
      <c r="X4223" s="6"/>
      <c r="Y4223" s="6"/>
      <c r="Z4223" s="6"/>
      <c r="AA4223" s="6"/>
      <c r="AB4223" s="6"/>
      <c r="AZ4223" t="s">
        <v>6410</v>
      </c>
      <c r="BA4223" t="s">
        <v>5207</v>
      </c>
      <c r="BB4223" t="s">
        <v>20931</v>
      </c>
      <c r="BC4223" t="s">
        <v>7263</v>
      </c>
      <c r="BG4223" t="s">
        <v>19120</v>
      </c>
      <c r="BH4223" t="s">
        <v>9342</v>
      </c>
    </row>
    <row r="4224" spans="1:60" x14ac:dyDescent="0.25">
      <c r="A4224" s="9"/>
      <c r="B4224" s="6"/>
      <c r="C4224" s="6"/>
      <c r="D4224" s="6"/>
      <c r="E4224" s="6"/>
      <c r="F4224" s="6"/>
      <c r="G4224" s="6"/>
      <c r="H4224" s="6"/>
      <c r="I4224" s="6"/>
      <c r="J4224" s="6"/>
      <c r="K4224" s="6"/>
      <c r="L4224" s="6"/>
      <c r="M4224" s="6"/>
      <c r="N4224" s="6"/>
      <c r="O4224" s="10"/>
      <c r="P4224" s="6"/>
      <c r="Q4224" s="11"/>
      <c r="R4224" s="6"/>
      <c r="S4224" s="6"/>
      <c r="T4224" s="6"/>
      <c r="U4224" s="6"/>
      <c r="V4224" s="6"/>
      <c r="W4224" s="11"/>
      <c r="X4224" s="6"/>
      <c r="Y4224" s="6"/>
      <c r="Z4224" s="6"/>
      <c r="AA4224" s="6"/>
      <c r="AB4224" s="6"/>
      <c r="AZ4224" t="s">
        <v>6411</v>
      </c>
      <c r="BA4224" t="s">
        <v>5207</v>
      </c>
      <c r="BB4224" t="s">
        <v>20931</v>
      </c>
      <c r="BC4224" t="s">
        <v>7263</v>
      </c>
      <c r="BG4224" t="s">
        <v>19121</v>
      </c>
      <c r="BH4224" t="s">
        <v>9348</v>
      </c>
    </row>
    <row r="4225" spans="1:60" x14ac:dyDescent="0.25">
      <c r="A4225" s="12"/>
      <c r="B4225" s="13"/>
      <c r="C4225" s="13"/>
      <c r="D4225" s="13"/>
      <c r="E4225" s="13"/>
      <c r="F4225" s="13"/>
      <c r="G4225" s="13"/>
      <c r="H4225" s="13"/>
      <c r="I4225" s="13"/>
      <c r="J4225" s="13"/>
      <c r="K4225" s="13"/>
      <c r="L4225" s="13"/>
      <c r="M4225" s="13"/>
      <c r="N4225" s="13"/>
      <c r="O4225" s="14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Z4225" t="s">
        <v>6412</v>
      </c>
      <c r="BA4225" t="s">
        <v>5207</v>
      </c>
      <c r="BB4225" t="s">
        <v>20931</v>
      </c>
      <c r="BC4225" t="s">
        <v>7263</v>
      </c>
      <c r="BG4225" t="s">
        <v>19122</v>
      </c>
      <c r="BH4225" t="s">
        <v>9309</v>
      </c>
    </row>
    <row r="4226" spans="1:60" x14ac:dyDescent="0.25">
      <c r="A4226" s="9"/>
      <c r="B4226" s="6"/>
      <c r="C4226" s="6"/>
      <c r="D4226" s="6"/>
      <c r="E4226" s="6"/>
      <c r="F4226" s="6"/>
      <c r="G4226" s="6"/>
      <c r="H4226" s="6"/>
      <c r="I4226" s="6"/>
      <c r="J4226" s="6"/>
      <c r="K4226" s="6"/>
      <c r="L4226" s="6"/>
      <c r="M4226" s="6"/>
      <c r="N4226" s="6"/>
      <c r="O4226" s="10"/>
      <c r="P4226" s="6"/>
      <c r="Q4226" s="6"/>
      <c r="R4226" s="6"/>
      <c r="S4226" s="6"/>
      <c r="T4226" s="6"/>
      <c r="U4226" s="6"/>
      <c r="V4226" s="6"/>
      <c r="W4226" s="11"/>
      <c r="X4226" s="6"/>
      <c r="Y4226" s="6"/>
      <c r="Z4226" s="6"/>
      <c r="AA4226" s="6"/>
      <c r="AB4226" s="6"/>
      <c r="AZ4226" t="s">
        <v>6413</v>
      </c>
      <c r="BA4226" t="s">
        <v>5207</v>
      </c>
      <c r="BB4226" t="s">
        <v>20931</v>
      </c>
      <c r="BC4226" t="s">
        <v>7263</v>
      </c>
      <c r="BG4226" t="s">
        <v>19123</v>
      </c>
      <c r="BH4226" t="s">
        <v>9319</v>
      </c>
    </row>
    <row r="4227" spans="1:60" x14ac:dyDescent="0.25">
      <c r="A4227" s="12"/>
      <c r="B4227" s="13"/>
      <c r="C4227" s="13"/>
      <c r="D4227" s="13"/>
      <c r="E4227" s="13"/>
      <c r="F4227" s="13"/>
      <c r="G4227" s="13"/>
      <c r="H4227" s="13"/>
      <c r="I4227" s="13"/>
      <c r="J4227" s="13"/>
      <c r="K4227" s="13"/>
      <c r="L4227" s="13"/>
      <c r="M4227" s="13"/>
      <c r="N4227" s="13"/>
      <c r="O4227" s="14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Z4227" t="s">
        <v>6414</v>
      </c>
      <c r="BA4227" t="s">
        <v>5207</v>
      </c>
      <c r="BB4227" t="s">
        <v>20931</v>
      </c>
      <c r="BC4227" t="s">
        <v>3201</v>
      </c>
      <c r="BG4227" t="s">
        <v>19124</v>
      </c>
      <c r="BH4227" t="s">
        <v>9321</v>
      </c>
    </row>
    <row r="4228" spans="1:60" x14ac:dyDescent="0.25">
      <c r="A4228" s="16"/>
      <c r="B4228" s="6"/>
      <c r="C4228" s="6"/>
      <c r="D4228" s="6"/>
      <c r="E4228" s="6"/>
      <c r="F4228" s="6"/>
      <c r="G4228" s="6"/>
      <c r="H4228" s="6"/>
      <c r="I4228" s="6"/>
      <c r="J4228" s="6"/>
      <c r="K4228" s="6"/>
      <c r="L4228" s="6"/>
      <c r="M4228" s="6"/>
      <c r="N4228" s="6"/>
      <c r="O4228" s="10"/>
      <c r="P4228" s="6"/>
      <c r="Q4228" s="6"/>
      <c r="R4228" s="6"/>
      <c r="S4228" s="6"/>
      <c r="T4228" s="6"/>
      <c r="U4228" s="17"/>
      <c r="V4228" s="17"/>
      <c r="W4228" s="11"/>
      <c r="X4228" s="6"/>
      <c r="Y4228" s="6"/>
      <c r="Z4228" s="6"/>
      <c r="AA4228" s="6"/>
      <c r="AB4228" s="6"/>
      <c r="AZ4228" t="s">
        <v>6415</v>
      </c>
      <c r="BA4228" t="s">
        <v>5207</v>
      </c>
      <c r="BB4228" t="s">
        <v>20931</v>
      </c>
      <c r="BC4228" t="s">
        <v>7263</v>
      </c>
      <c r="BG4228" t="s">
        <v>19125</v>
      </c>
      <c r="BH4228" t="s">
        <v>9319</v>
      </c>
    </row>
    <row r="4229" spans="1:60" x14ac:dyDescent="0.25">
      <c r="A4229" s="12"/>
      <c r="B4229" s="13"/>
      <c r="C4229" s="13"/>
      <c r="D4229" s="13"/>
      <c r="E4229" s="13"/>
      <c r="F4229" s="13"/>
      <c r="G4229" s="13"/>
      <c r="H4229" s="13"/>
      <c r="I4229" s="13"/>
      <c r="J4229" s="13"/>
      <c r="K4229" s="13"/>
      <c r="L4229" s="13"/>
      <c r="M4229" s="13"/>
      <c r="N4229" s="13"/>
      <c r="O4229" s="14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Z4229" t="s">
        <v>6415</v>
      </c>
      <c r="BA4229" t="s">
        <v>5207</v>
      </c>
      <c r="BB4229" t="s">
        <v>20931</v>
      </c>
      <c r="BC4229" t="s">
        <v>7263</v>
      </c>
      <c r="BG4229" t="s">
        <v>19126</v>
      </c>
      <c r="BH4229" t="s">
        <v>9330</v>
      </c>
    </row>
    <row r="4230" spans="1:60" x14ac:dyDescent="0.25">
      <c r="A4230" s="9"/>
      <c r="B4230" s="6"/>
      <c r="C4230" s="6"/>
      <c r="D4230" s="6"/>
      <c r="E4230" s="6"/>
      <c r="F4230" s="6"/>
      <c r="G4230" s="6"/>
      <c r="H4230" s="6"/>
      <c r="I4230" s="6"/>
      <c r="J4230" s="6"/>
      <c r="K4230" s="6"/>
      <c r="L4230" s="6"/>
      <c r="M4230" s="6"/>
      <c r="N4230" s="6"/>
      <c r="O4230" s="10"/>
      <c r="P4230" s="6"/>
      <c r="Q4230" s="11"/>
      <c r="R4230" s="6"/>
      <c r="S4230" s="6"/>
      <c r="T4230" s="6"/>
      <c r="U4230" s="6"/>
      <c r="V4230" s="6"/>
      <c r="W4230" s="11"/>
      <c r="X4230" s="6"/>
      <c r="Y4230" s="6"/>
      <c r="Z4230" s="6"/>
      <c r="AA4230" s="6"/>
      <c r="AB4230" s="6"/>
      <c r="AZ4230" t="s">
        <v>6416</v>
      </c>
      <c r="BA4230" t="s">
        <v>5207</v>
      </c>
      <c r="BB4230" t="s">
        <v>20931</v>
      </c>
      <c r="BC4230" t="s">
        <v>7263</v>
      </c>
      <c r="BG4230" t="s">
        <v>19127</v>
      </c>
      <c r="BH4230" t="s">
        <v>489</v>
      </c>
    </row>
    <row r="4231" spans="1:60" x14ac:dyDescent="0.25">
      <c r="A4231" s="9"/>
      <c r="B4231" s="6"/>
      <c r="C4231" s="6"/>
      <c r="D4231" s="6"/>
      <c r="E4231" s="6"/>
      <c r="F4231" s="6"/>
      <c r="G4231" s="6"/>
      <c r="H4231" s="6"/>
      <c r="I4231" s="6"/>
      <c r="J4231" s="6"/>
      <c r="K4231" s="6"/>
      <c r="L4231" s="6"/>
      <c r="M4231" s="6"/>
      <c r="N4231" s="6"/>
      <c r="O4231" s="10"/>
      <c r="P4231" s="6"/>
      <c r="Q4231" s="11"/>
      <c r="R4231" s="6"/>
      <c r="S4231" s="6"/>
      <c r="T4231" s="6"/>
      <c r="U4231" s="6"/>
      <c r="V4231" s="6"/>
      <c r="W4231" s="11"/>
      <c r="X4231" s="6"/>
      <c r="Y4231" s="6"/>
      <c r="Z4231" s="6"/>
      <c r="AA4231" s="6"/>
      <c r="AB4231" s="6"/>
      <c r="AZ4231" t="s">
        <v>6417</v>
      </c>
      <c r="BA4231" t="s">
        <v>5207</v>
      </c>
      <c r="BB4231" t="s">
        <v>20931</v>
      </c>
      <c r="BC4231" t="s">
        <v>7263</v>
      </c>
      <c r="BG4231" t="s">
        <v>19128</v>
      </c>
      <c r="BH4231" t="s">
        <v>9311</v>
      </c>
    </row>
    <row r="4232" spans="1:60" x14ac:dyDescent="0.25">
      <c r="A4232" s="9"/>
      <c r="B4232" s="6"/>
      <c r="C4232" s="6"/>
      <c r="D4232" s="6"/>
      <c r="E4232" s="6"/>
      <c r="F4232" s="6"/>
      <c r="G4232" s="6"/>
      <c r="H4232" s="6"/>
      <c r="I4232" s="6"/>
      <c r="J4232" s="6"/>
      <c r="K4232" s="6"/>
      <c r="L4232" s="6"/>
      <c r="M4232" s="6"/>
      <c r="N4232" s="6"/>
      <c r="O4232" s="10"/>
      <c r="P4232" s="6"/>
      <c r="Q4232" s="11"/>
      <c r="R4232" s="6"/>
      <c r="S4232" s="6"/>
      <c r="T4232" s="6"/>
      <c r="U4232" s="6"/>
      <c r="V4232" s="6"/>
      <c r="W4232" s="11"/>
      <c r="X4232" s="6"/>
      <c r="Y4232" s="6"/>
      <c r="Z4232" s="6"/>
      <c r="AA4232" s="6"/>
      <c r="AB4232" s="6"/>
      <c r="AZ4232" t="s">
        <v>6418</v>
      </c>
      <c r="BA4232" t="s">
        <v>5207</v>
      </c>
      <c r="BB4232" t="s">
        <v>20931</v>
      </c>
      <c r="BC4232" t="s">
        <v>3200</v>
      </c>
      <c r="BG4232" t="s">
        <v>19129</v>
      </c>
      <c r="BH4232" t="s">
        <v>9321</v>
      </c>
    </row>
    <row r="4233" spans="1:60" x14ac:dyDescent="0.25">
      <c r="A4233" s="9"/>
      <c r="B4233" s="6"/>
      <c r="C4233" s="6"/>
      <c r="D4233" s="6"/>
      <c r="E4233" s="6"/>
      <c r="F4233" s="6"/>
      <c r="G4233" s="6"/>
      <c r="H4233" s="6"/>
      <c r="I4233" s="6"/>
      <c r="J4233" s="6"/>
      <c r="K4233" s="6"/>
      <c r="L4233" s="6"/>
      <c r="M4233" s="6"/>
      <c r="N4233" s="6"/>
      <c r="O4233" s="10"/>
      <c r="P4233" s="6"/>
      <c r="Q4233" s="6"/>
      <c r="R4233" s="6"/>
      <c r="S4233" s="6"/>
      <c r="T4233" s="6"/>
      <c r="U4233" s="6"/>
      <c r="V4233" s="6"/>
      <c r="W4233" s="11"/>
      <c r="X4233" s="6"/>
      <c r="Y4233" s="6"/>
      <c r="Z4233" s="6"/>
      <c r="AA4233" s="6"/>
      <c r="AB4233" s="6"/>
      <c r="AZ4233" t="s">
        <v>6419</v>
      </c>
      <c r="BA4233" t="s">
        <v>5207</v>
      </c>
      <c r="BB4233" t="s">
        <v>20931</v>
      </c>
      <c r="BC4233" t="s">
        <v>7263</v>
      </c>
      <c r="BG4233" t="s">
        <v>19130</v>
      </c>
      <c r="BH4233" t="s">
        <v>9330</v>
      </c>
    </row>
    <row r="4234" spans="1:60" x14ac:dyDescent="0.25">
      <c r="A4234" s="9"/>
      <c r="B4234" s="6"/>
      <c r="C4234" s="6"/>
      <c r="D4234" s="6"/>
      <c r="E4234" s="6"/>
      <c r="F4234" s="6"/>
      <c r="G4234" s="6"/>
      <c r="H4234" s="6"/>
      <c r="I4234" s="6"/>
      <c r="J4234" s="6"/>
      <c r="K4234" s="6"/>
      <c r="L4234" s="6"/>
      <c r="M4234" s="6"/>
      <c r="N4234" s="6"/>
      <c r="O4234" s="10"/>
      <c r="P4234" s="6"/>
      <c r="Q4234" s="6"/>
      <c r="R4234" s="6"/>
      <c r="S4234" s="6"/>
      <c r="T4234" s="6"/>
      <c r="U4234" s="6"/>
      <c r="V4234" s="6"/>
      <c r="W4234" s="11"/>
      <c r="X4234" s="6"/>
      <c r="Y4234" s="6"/>
      <c r="Z4234" s="6"/>
      <c r="AA4234" s="6"/>
      <c r="AB4234" s="6"/>
      <c r="AZ4234" t="s">
        <v>6420</v>
      </c>
      <c r="BA4234" t="s">
        <v>5207</v>
      </c>
      <c r="BB4234" t="s">
        <v>20931</v>
      </c>
      <c r="BC4234" t="s">
        <v>7263</v>
      </c>
      <c r="BG4234" t="s">
        <v>19131</v>
      </c>
      <c r="BH4234" t="s">
        <v>9304</v>
      </c>
    </row>
    <row r="4235" spans="1:60" x14ac:dyDescent="0.25">
      <c r="A4235" s="9"/>
      <c r="B4235" s="6"/>
      <c r="C4235" s="6"/>
      <c r="D4235" s="6"/>
      <c r="E4235" s="6"/>
      <c r="F4235" s="6"/>
      <c r="G4235" s="6"/>
      <c r="H4235" s="6"/>
      <c r="I4235" s="6"/>
      <c r="J4235" s="6"/>
      <c r="K4235" s="6"/>
      <c r="L4235" s="6"/>
      <c r="M4235" s="6"/>
      <c r="N4235" s="6"/>
      <c r="O4235" s="10"/>
      <c r="P4235" s="6"/>
      <c r="Q4235" s="6"/>
      <c r="R4235" s="6"/>
      <c r="S4235" s="6"/>
      <c r="T4235" s="6"/>
      <c r="U4235" s="6"/>
      <c r="V4235" s="6"/>
      <c r="W4235" s="11"/>
      <c r="X4235" s="6"/>
      <c r="Y4235" s="6"/>
      <c r="Z4235" s="6"/>
      <c r="AA4235" s="6"/>
      <c r="AB4235" s="6"/>
      <c r="AZ4235" t="s">
        <v>6421</v>
      </c>
      <c r="BA4235" t="s">
        <v>5207</v>
      </c>
      <c r="BB4235" t="s">
        <v>20931</v>
      </c>
      <c r="BC4235" t="s">
        <v>7263</v>
      </c>
      <c r="BG4235" t="s">
        <v>19132</v>
      </c>
      <c r="BH4235" t="s">
        <v>9312</v>
      </c>
    </row>
    <row r="4236" spans="1:60" x14ac:dyDescent="0.25">
      <c r="A4236" s="9"/>
      <c r="B4236" s="6"/>
      <c r="C4236" s="6"/>
      <c r="D4236" s="6"/>
      <c r="E4236" s="6"/>
      <c r="F4236" s="6"/>
      <c r="G4236" s="6"/>
      <c r="H4236" s="6"/>
      <c r="I4236" s="6"/>
      <c r="J4236" s="6"/>
      <c r="K4236" s="6"/>
      <c r="L4236" s="6"/>
      <c r="M4236" s="6"/>
      <c r="N4236" s="6"/>
      <c r="O4236" s="10"/>
      <c r="P4236" s="6"/>
      <c r="Q4236" s="6"/>
      <c r="R4236" s="6"/>
      <c r="S4236" s="6"/>
      <c r="T4236" s="6"/>
      <c r="U4236" s="6"/>
      <c r="V4236" s="6"/>
      <c r="W4236" s="11"/>
      <c r="X4236" s="6"/>
      <c r="Y4236" s="6"/>
      <c r="Z4236" s="6"/>
      <c r="AA4236" s="6"/>
      <c r="AB4236" s="6"/>
      <c r="AZ4236" t="s">
        <v>6422</v>
      </c>
      <c r="BA4236" t="s">
        <v>5207</v>
      </c>
      <c r="BB4236" t="s">
        <v>20931</v>
      </c>
      <c r="BC4236" t="s">
        <v>3201</v>
      </c>
      <c r="BG4236" t="s">
        <v>19133</v>
      </c>
      <c r="BH4236" t="s">
        <v>9318</v>
      </c>
    </row>
    <row r="4237" spans="1:60" x14ac:dyDescent="0.25">
      <c r="A4237" s="16"/>
      <c r="B4237" s="6"/>
      <c r="C4237" s="6"/>
      <c r="D4237" s="6"/>
      <c r="E4237" s="6"/>
      <c r="F4237" s="6"/>
      <c r="G4237" s="6"/>
      <c r="H4237" s="6"/>
      <c r="I4237" s="6"/>
      <c r="J4237" s="6"/>
      <c r="K4237" s="6"/>
      <c r="L4237" s="6"/>
      <c r="M4237" s="6"/>
      <c r="N4237" s="6"/>
      <c r="O4237" s="10"/>
      <c r="P4237" s="6"/>
      <c r="Q4237" s="6"/>
      <c r="R4237" s="6"/>
      <c r="S4237" s="6"/>
      <c r="T4237" s="6"/>
      <c r="U4237" s="17"/>
      <c r="V4237" s="17"/>
      <c r="W4237" s="11"/>
      <c r="X4237" s="6"/>
      <c r="Y4237" s="6"/>
      <c r="Z4237" s="6"/>
      <c r="AA4237" s="6"/>
      <c r="AB4237" s="6"/>
      <c r="AZ4237" t="s">
        <v>6423</v>
      </c>
      <c r="BA4237" t="s">
        <v>5207</v>
      </c>
      <c r="BB4237" t="s">
        <v>20931</v>
      </c>
      <c r="BC4237" t="s">
        <v>7263</v>
      </c>
      <c r="BG4237" t="s">
        <v>19134</v>
      </c>
      <c r="BH4237" t="s">
        <v>22036</v>
      </c>
    </row>
    <row r="4238" spans="1:60" x14ac:dyDescent="0.25">
      <c r="A4238" s="9"/>
      <c r="B4238" s="6"/>
      <c r="C4238" s="6"/>
      <c r="D4238" s="6"/>
      <c r="E4238" s="6"/>
      <c r="F4238" s="6"/>
      <c r="G4238" s="6"/>
      <c r="H4238" s="6"/>
      <c r="I4238" s="6"/>
      <c r="J4238" s="6"/>
      <c r="K4238" s="6"/>
      <c r="L4238" s="6"/>
      <c r="M4238" s="6"/>
      <c r="N4238" s="6"/>
      <c r="O4238" s="10"/>
      <c r="P4238" s="6"/>
      <c r="Q4238" s="11"/>
      <c r="R4238" s="6"/>
      <c r="S4238" s="6"/>
      <c r="T4238" s="6"/>
      <c r="U4238" s="6"/>
      <c r="V4238" s="6"/>
      <c r="W4238" s="11"/>
      <c r="X4238" s="6"/>
      <c r="Y4238" s="6"/>
      <c r="Z4238" s="6"/>
      <c r="AA4238" s="6"/>
      <c r="AB4238" s="6"/>
      <c r="AZ4238" t="s">
        <v>6424</v>
      </c>
      <c r="BA4238" t="s">
        <v>5207</v>
      </c>
      <c r="BB4238" t="s">
        <v>20931</v>
      </c>
      <c r="BC4238" t="s">
        <v>7263</v>
      </c>
      <c r="BG4238" t="s">
        <v>19135</v>
      </c>
      <c r="BH4238" t="s">
        <v>9335</v>
      </c>
    </row>
    <row r="4239" spans="1:60" x14ac:dyDescent="0.25">
      <c r="A4239" s="9"/>
      <c r="B4239" s="6"/>
      <c r="C4239" s="6"/>
      <c r="D4239" s="6"/>
      <c r="E4239" s="6"/>
      <c r="F4239" s="6"/>
      <c r="G4239" s="6"/>
      <c r="H4239" s="6"/>
      <c r="I4239" s="6"/>
      <c r="J4239" s="6"/>
      <c r="K4239" s="6"/>
      <c r="L4239" s="6"/>
      <c r="M4239" s="6"/>
      <c r="N4239" s="6"/>
      <c r="O4239" s="10"/>
      <c r="P4239" s="6"/>
      <c r="Q4239" s="6"/>
      <c r="R4239" s="6"/>
      <c r="S4239" s="6"/>
      <c r="T4239" s="6"/>
      <c r="U4239" s="6"/>
      <c r="V4239" s="6"/>
      <c r="W4239" s="11"/>
      <c r="X4239" s="6"/>
      <c r="Y4239" s="6"/>
      <c r="Z4239" s="6"/>
      <c r="AA4239" s="6"/>
      <c r="AB4239" s="6"/>
      <c r="AZ4239" t="s">
        <v>6425</v>
      </c>
      <c r="BA4239" t="s">
        <v>5207</v>
      </c>
      <c r="BB4239" t="s">
        <v>20931</v>
      </c>
      <c r="BC4239" t="s">
        <v>7263</v>
      </c>
      <c r="BG4239" t="s">
        <v>19136</v>
      </c>
      <c r="BH4239" t="s">
        <v>9341</v>
      </c>
    </row>
    <row r="4240" spans="1:60" x14ac:dyDescent="0.25">
      <c r="A4240" s="16"/>
      <c r="B4240" s="6"/>
      <c r="C4240" s="6"/>
      <c r="D4240" s="6"/>
      <c r="E4240" s="6"/>
      <c r="F4240" s="6"/>
      <c r="G4240" s="6"/>
      <c r="H4240" s="6"/>
      <c r="I4240" s="6"/>
      <c r="J4240" s="6"/>
      <c r="K4240" s="6"/>
      <c r="L4240" s="6"/>
      <c r="M4240" s="6"/>
      <c r="N4240" s="6"/>
      <c r="O4240" s="10"/>
      <c r="P4240" s="6"/>
      <c r="Q4240" s="6"/>
      <c r="R4240" s="6"/>
      <c r="S4240" s="6"/>
      <c r="T4240" s="6"/>
      <c r="U4240" s="17"/>
      <c r="V4240" s="17"/>
      <c r="W4240" s="11"/>
      <c r="X4240" s="6"/>
      <c r="Y4240" s="6"/>
      <c r="Z4240" s="6"/>
      <c r="AA4240" s="6"/>
      <c r="AB4240" s="6"/>
      <c r="AZ4240" t="s">
        <v>6426</v>
      </c>
      <c r="BA4240" t="s">
        <v>5207</v>
      </c>
      <c r="BB4240" t="s">
        <v>20931</v>
      </c>
      <c r="BC4240" t="s">
        <v>7263</v>
      </c>
      <c r="BG4240" t="s">
        <v>19137</v>
      </c>
      <c r="BH4240" t="s">
        <v>9327</v>
      </c>
    </row>
    <row r="4241" spans="1:60" x14ac:dyDescent="0.25">
      <c r="A4241" s="16"/>
      <c r="B4241" s="6"/>
      <c r="C4241" s="6"/>
      <c r="D4241" s="6"/>
      <c r="E4241" s="6"/>
      <c r="F4241" s="6"/>
      <c r="G4241" s="6"/>
      <c r="H4241" s="6"/>
      <c r="I4241" s="6"/>
      <c r="J4241" s="6"/>
      <c r="K4241" s="6"/>
      <c r="L4241" s="6"/>
      <c r="M4241" s="6"/>
      <c r="N4241" s="6"/>
      <c r="O4241" s="10"/>
      <c r="P4241" s="6"/>
      <c r="Q4241" s="6"/>
      <c r="R4241" s="6"/>
      <c r="S4241" s="6"/>
      <c r="T4241" s="6"/>
      <c r="U4241" s="17"/>
      <c r="V4241" s="17"/>
      <c r="W4241" s="11"/>
      <c r="X4241" s="6"/>
      <c r="Y4241" s="6"/>
      <c r="Z4241" s="6"/>
      <c r="AA4241" s="6"/>
      <c r="AB4241" s="6"/>
      <c r="AZ4241" t="s">
        <v>6427</v>
      </c>
      <c r="BA4241" t="s">
        <v>5207</v>
      </c>
      <c r="BB4241" t="s">
        <v>20931</v>
      </c>
      <c r="BC4241" t="s">
        <v>7263</v>
      </c>
      <c r="BG4241" t="s">
        <v>19138</v>
      </c>
      <c r="BH4241" t="s">
        <v>9331</v>
      </c>
    </row>
    <row r="4242" spans="1:60" x14ac:dyDescent="0.25">
      <c r="A4242" s="9"/>
      <c r="B4242" s="6"/>
      <c r="C4242" s="6"/>
      <c r="D4242" s="6"/>
      <c r="E4242" s="6"/>
      <c r="F4242" s="6"/>
      <c r="G4242" s="6"/>
      <c r="H4242" s="6"/>
      <c r="I4242" s="6"/>
      <c r="J4242" s="6"/>
      <c r="K4242" s="6"/>
      <c r="L4242" s="6"/>
      <c r="M4242" s="6"/>
      <c r="N4242" s="6"/>
      <c r="O4242" s="10"/>
      <c r="P4242" s="6"/>
      <c r="Q4242" s="11"/>
      <c r="R4242" s="6"/>
      <c r="S4242" s="6"/>
      <c r="T4242" s="6"/>
      <c r="U4242" s="6"/>
      <c r="V4242" s="6"/>
      <c r="W4242" s="11"/>
      <c r="X4242" s="6"/>
      <c r="Y4242" s="6"/>
      <c r="Z4242" s="6"/>
      <c r="AA4242" s="6"/>
      <c r="AB4242" s="6"/>
      <c r="AZ4242" t="s">
        <v>6428</v>
      </c>
      <c r="BA4242" t="s">
        <v>5207</v>
      </c>
      <c r="BB4242" t="s">
        <v>20931</v>
      </c>
      <c r="BC4242" t="s">
        <v>3200</v>
      </c>
      <c r="BG4242" t="s">
        <v>19139</v>
      </c>
      <c r="BH4242" t="s">
        <v>9344</v>
      </c>
    </row>
    <row r="4243" spans="1:60" x14ac:dyDescent="0.25">
      <c r="A4243" s="9"/>
      <c r="B4243" s="6"/>
      <c r="C4243" s="6"/>
      <c r="D4243" s="6"/>
      <c r="E4243" s="6"/>
      <c r="F4243" s="6"/>
      <c r="G4243" s="6"/>
      <c r="H4243" s="6"/>
      <c r="I4243" s="6"/>
      <c r="J4243" s="6"/>
      <c r="K4243" s="6"/>
      <c r="L4243" s="6"/>
      <c r="M4243" s="6"/>
      <c r="N4243" s="6"/>
      <c r="O4243" s="10"/>
      <c r="P4243" s="6"/>
      <c r="Q4243" s="11"/>
      <c r="R4243" s="6"/>
      <c r="S4243" s="6"/>
      <c r="T4243" s="6"/>
      <c r="U4243" s="6"/>
      <c r="V4243" s="6"/>
      <c r="W4243" s="11"/>
      <c r="X4243" s="6"/>
      <c r="Y4243" s="6"/>
      <c r="Z4243" s="6"/>
      <c r="AA4243" s="6"/>
      <c r="AB4243" s="6"/>
      <c r="AZ4243" t="s">
        <v>6429</v>
      </c>
      <c r="BA4243" t="s">
        <v>5207</v>
      </c>
      <c r="BB4243" t="s">
        <v>20931</v>
      </c>
      <c r="BC4243" t="s">
        <v>3201</v>
      </c>
      <c r="BG4243" t="s">
        <v>19140</v>
      </c>
      <c r="BH4243" t="s">
        <v>9306</v>
      </c>
    </row>
    <row r="4244" spans="1:60" x14ac:dyDescent="0.25">
      <c r="A4244" s="12"/>
      <c r="B4244" s="13"/>
      <c r="C4244" s="13"/>
      <c r="D4244" s="13"/>
      <c r="E4244" s="13"/>
      <c r="F4244" s="13"/>
      <c r="G4244" s="13"/>
      <c r="H4244" s="13"/>
      <c r="I4244" s="13"/>
      <c r="J4244" s="13"/>
      <c r="K4244" s="13"/>
      <c r="L4244" s="13"/>
      <c r="M4244" s="13"/>
      <c r="N4244" s="13"/>
      <c r="O4244" s="14"/>
      <c r="P4244" s="13"/>
      <c r="Q4244" s="15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Z4244" t="s">
        <v>6430</v>
      </c>
      <c r="BA4244" t="s">
        <v>5207</v>
      </c>
      <c r="BB4244" t="s">
        <v>20931</v>
      </c>
      <c r="BC4244" t="s">
        <v>7263</v>
      </c>
      <c r="BG4244" t="s">
        <v>19141</v>
      </c>
      <c r="BH4244" t="s">
        <v>9311</v>
      </c>
    </row>
    <row r="4245" spans="1:60" x14ac:dyDescent="0.25">
      <c r="A4245" s="9"/>
      <c r="B4245" s="6"/>
      <c r="C4245" s="6"/>
      <c r="D4245" s="6"/>
      <c r="E4245" s="6"/>
      <c r="F4245" s="6"/>
      <c r="G4245" s="6"/>
      <c r="H4245" s="6"/>
      <c r="I4245" s="6"/>
      <c r="J4245" s="6"/>
      <c r="K4245" s="6"/>
      <c r="L4245" s="6"/>
      <c r="M4245" s="6"/>
      <c r="N4245" s="6"/>
      <c r="O4245" s="10"/>
      <c r="P4245" s="6"/>
      <c r="Q4245" s="11"/>
      <c r="R4245" s="6"/>
      <c r="S4245" s="6"/>
      <c r="T4245" s="6"/>
      <c r="U4245" s="6"/>
      <c r="V4245" s="6"/>
      <c r="W4245" s="11"/>
      <c r="X4245" s="6"/>
      <c r="Y4245" s="6"/>
      <c r="Z4245" s="6"/>
      <c r="AA4245" s="6"/>
      <c r="AB4245" s="6"/>
      <c r="AZ4245" t="s">
        <v>6431</v>
      </c>
      <c r="BA4245" t="s">
        <v>5207</v>
      </c>
      <c r="BB4245" t="s">
        <v>20931</v>
      </c>
      <c r="BC4245" t="s">
        <v>7263</v>
      </c>
      <c r="BG4245" t="s">
        <v>19142</v>
      </c>
      <c r="BH4245" t="s">
        <v>9318</v>
      </c>
    </row>
    <row r="4246" spans="1:60" x14ac:dyDescent="0.25">
      <c r="A4246" s="16"/>
      <c r="B4246" s="6"/>
      <c r="C4246" s="6"/>
      <c r="D4246" s="6"/>
      <c r="E4246" s="6"/>
      <c r="F4246" s="6"/>
      <c r="G4246" s="6"/>
      <c r="H4246" s="6"/>
      <c r="I4246" s="6"/>
      <c r="J4246" s="6"/>
      <c r="K4246" s="6"/>
      <c r="L4246" s="6"/>
      <c r="M4246" s="6"/>
      <c r="N4246" s="6"/>
      <c r="O4246" s="10"/>
      <c r="P4246" s="6"/>
      <c r="Q4246" s="11"/>
      <c r="R4246" s="6"/>
      <c r="S4246" s="6"/>
      <c r="T4246" s="6"/>
      <c r="U4246" s="17"/>
      <c r="V4246" s="17"/>
      <c r="W4246" s="11"/>
      <c r="X4246" s="6"/>
      <c r="Y4246" s="6"/>
      <c r="Z4246" s="6"/>
      <c r="AA4246" s="6"/>
      <c r="AB4246" s="6"/>
      <c r="AZ4246" t="s">
        <v>6432</v>
      </c>
      <c r="BA4246" t="s">
        <v>5207</v>
      </c>
      <c r="BB4246" t="s">
        <v>20931</v>
      </c>
      <c r="BC4246" t="s">
        <v>3200</v>
      </c>
      <c r="BG4246" t="s">
        <v>19143</v>
      </c>
      <c r="BH4246" t="s">
        <v>9303</v>
      </c>
    </row>
    <row r="4247" spans="1:60" x14ac:dyDescent="0.25">
      <c r="A4247" s="16"/>
      <c r="B4247" s="6"/>
      <c r="C4247" s="6"/>
      <c r="D4247" s="6"/>
      <c r="E4247" s="6"/>
      <c r="F4247" s="6"/>
      <c r="G4247" s="6"/>
      <c r="H4247" s="6"/>
      <c r="I4247" s="6"/>
      <c r="J4247" s="6"/>
      <c r="K4247" s="6"/>
      <c r="L4247" s="6"/>
      <c r="M4247" s="6"/>
      <c r="N4247" s="6"/>
      <c r="O4247" s="10"/>
      <c r="P4247" s="6"/>
      <c r="Q4247" s="11"/>
      <c r="R4247" s="6"/>
      <c r="S4247" s="6"/>
      <c r="T4247" s="6"/>
      <c r="U4247" s="17"/>
      <c r="V4247" s="17"/>
      <c r="W4247" s="11"/>
      <c r="X4247" s="6"/>
      <c r="Y4247" s="6"/>
      <c r="Z4247" s="6"/>
      <c r="AA4247" s="6"/>
      <c r="AB4247" s="6"/>
      <c r="AZ4247" t="s">
        <v>6433</v>
      </c>
      <c r="BA4247" t="s">
        <v>5207</v>
      </c>
      <c r="BB4247" t="s">
        <v>20931</v>
      </c>
      <c r="BC4247" t="s">
        <v>3200</v>
      </c>
      <c r="BG4247" t="s">
        <v>19144</v>
      </c>
      <c r="BH4247" t="s">
        <v>22050</v>
      </c>
    </row>
    <row r="4248" spans="1:60" x14ac:dyDescent="0.25">
      <c r="A4248" s="9"/>
      <c r="B4248" s="6"/>
      <c r="C4248" s="6"/>
      <c r="D4248" s="6"/>
      <c r="E4248" s="6"/>
      <c r="F4248" s="6"/>
      <c r="G4248" s="6"/>
      <c r="H4248" s="6"/>
      <c r="I4248" s="6"/>
      <c r="J4248" s="6"/>
      <c r="K4248" s="6"/>
      <c r="L4248" s="6"/>
      <c r="M4248" s="6"/>
      <c r="N4248" s="6"/>
      <c r="O4248" s="10"/>
      <c r="P4248" s="6"/>
      <c r="Q4248" s="11"/>
      <c r="R4248" s="6"/>
      <c r="S4248" s="6"/>
      <c r="T4248" s="6"/>
      <c r="U4248" s="6"/>
      <c r="V4248" s="6"/>
      <c r="W4248" s="11"/>
      <c r="X4248" s="6"/>
      <c r="Y4248" s="6"/>
      <c r="Z4248" s="6"/>
      <c r="AA4248" s="6"/>
      <c r="AB4248" s="6"/>
      <c r="AZ4248" t="s">
        <v>6434</v>
      </c>
      <c r="BA4248" t="s">
        <v>5207</v>
      </c>
      <c r="BB4248" t="s">
        <v>20931</v>
      </c>
      <c r="BC4248" t="s">
        <v>3201</v>
      </c>
      <c r="BG4248" t="s">
        <v>19145</v>
      </c>
      <c r="BH4248" t="s">
        <v>9304</v>
      </c>
    </row>
    <row r="4249" spans="1:60" x14ac:dyDescent="0.25">
      <c r="A4249" s="16"/>
      <c r="B4249" s="13"/>
      <c r="C4249" s="13"/>
      <c r="D4249" s="13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4"/>
      <c r="P4249" s="13"/>
      <c r="Q4249" s="13"/>
      <c r="R4249" s="13"/>
      <c r="S4249" s="13"/>
      <c r="T4249" s="13"/>
      <c r="U4249" s="17"/>
      <c r="V4249" s="17"/>
      <c r="W4249" s="13"/>
      <c r="X4249" s="13"/>
      <c r="Y4249" s="13"/>
      <c r="Z4249" s="13"/>
      <c r="AA4249" s="13"/>
      <c r="AB4249" s="13"/>
      <c r="AZ4249" t="s">
        <v>6435</v>
      </c>
      <c r="BA4249" t="s">
        <v>5207</v>
      </c>
      <c r="BB4249" t="s">
        <v>20931</v>
      </c>
      <c r="BC4249" t="s">
        <v>3201</v>
      </c>
      <c r="BG4249" t="s">
        <v>19146</v>
      </c>
      <c r="BH4249" t="s">
        <v>22051</v>
      </c>
    </row>
    <row r="4250" spans="1:60" x14ac:dyDescent="0.25">
      <c r="A4250" s="12"/>
      <c r="B4250" s="13"/>
      <c r="C4250" s="13"/>
      <c r="D4250" s="13"/>
      <c r="E4250" s="13"/>
      <c r="F4250" s="13"/>
      <c r="G4250" s="13"/>
      <c r="H4250" s="13"/>
      <c r="I4250" s="13"/>
      <c r="J4250" s="13"/>
      <c r="K4250" s="13"/>
      <c r="L4250" s="13"/>
      <c r="M4250" s="13"/>
      <c r="N4250" s="13"/>
      <c r="O4250" s="14"/>
      <c r="P4250" s="13"/>
      <c r="Q4250" s="15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Z4250" t="s">
        <v>6436</v>
      </c>
      <c r="BA4250" t="s">
        <v>5207</v>
      </c>
      <c r="BB4250" t="s">
        <v>20931</v>
      </c>
      <c r="BC4250" t="s">
        <v>3201</v>
      </c>
      <c r="BG4250" t="s">
        <v>19147</v>
      </c>
      <c r="BH4250" t="s">
        <v>9344</v>
      </c>
    </row>
    <row r="4251" spans="1:60" x14ac:dyDescent="0.25">
      <c r="A4251" s="9"/>
      <c r="B4251" s="6"/>
      <c r="C4251" s="6"/>
      <c r="D4251" s="6"/>
      <c r="E4251" s="6"/>
      <c r="F4251" s="6"/>
      <c r="G4251" s="6"/>
      <c r="H4251" s="6"/>
      <c r="I4251" s="6"/>
      <c r="J4251" s="6"/>
      <c r="K4251" s="6"/>
      <c r="L4251" s="6"/>
      <c r="M4251" s="6"/>
      <c r="N4251" s="6"/>
      <c r="O4251" s="10"/>
      <c r="P4251" s="6"/>
      <c r="Q4251" s="11"/>
      <c r="R4251" s="6"/>
      <c r="S4251" s="6"/>
      <c r="T4251" s="6"/>
      <c r="U4251" s="6"/>
      <c r="V4251" s="6"/>
      <c r="W4251" s="11"/>
      <c r="X4251" s="6"/>
      <c r="Y4251" s="6"/>
      <c r="Z4251" s="6"/>
      <c r="AA4251" s="6"/>
      <c r="AB4251" s="6"/>
      <c r="AZ4251" t="s">
        <v>6437</v>
      </c>
      <c r="BA4251" t="s">
        <v>5207</v>
      </c>
      <c r="BB4251" t="s">
        <v>20931</v>
      </c>
      <c r="BC4251" t="s">
        <v>3201</v>
      </c>
      <c r="BG4251" t="s">
        <v>19148</v>
      </c>
      <c r="BH4251" t="s">
        <v>9336</v>
      </c>
    </row>
    <row r="4252" spans="1:60" x14ac:dyDescent="0.25">
      <c r="A4252" s="9"/>
      <c r="B4252" s="6"/>
      <c r="C4252" s="6"/>
      <c r="D4252" s="6"/>
      <c r="E4252" s="6"/>
      <c r="F4252" s="6"/>
      <c r="G4252" s="6"/>
      <c r="H4252" s="6"/>
      <c r="I4252" s="6"/>
      <c r="J4252" s="6"/>
      <c r="K4252" s="6"/>
      <c r="L4252" s="6"/>
      <c r="M4252" s="6"/>
      <c r="N4252" s="6"/>
      <c r="O4252" s="10"/>
      <c r="P4252" s="6"/>
      <c r="Q4252" s="11"/>
      <c r="R4252" s="6"/>
      <c r="S4252" s="6"/>
      <c r="T4252" s="6"/>
      <c r="U4252" s="6"/>
      <c r="V4252" s="6"/>
      <c r="W4252" s="11"/>
      <c r="X4252" s="6"/>
      <c r="Y4252" s="6"/>
      <c r="Z4252" s="6"/>
      <c r="AA4252" s="6"/>
      <c r="AB4252" s="6"/>
      <c r="AZ4252" t="s">
        <v>6438</v>
      </c>
      <c r="BA4252" t="s">
        <v>5207</v>
      </c>
      <c r="BB4252" t="s">
        <v>20931</v>
      </c>
      <c r="BC4252" t="s">
        <v>3201</v>
      </c>
      <c r="BG4252" t="s">
        <v>19149</v>
      </c>
      <c r="BH4252" t="s">
        <v>22052</v>
      </c>
    </row>
    <row r="4253" spans="1:60" x14ac:dyDescent="0.25">
      <c r="A4253" s="16"/>
      <c r="B4253" s="6"/>
      <c r="C4253" s="6"/>
      <c r="D4253" s="6"/>
      <c r="E4253" s="6"/>
      <c r="F4253" s="6"/>
      <c r="G4253" s="6"/>
      <c r="H4253" s="6"/>
      <c r="I4253" s="6"/>
      <c r="J4253" s="6"/>
      <c r="K4253" s="6"/>
      <c r="L4253" s="6"/>
      <c r="M4253" s="6"/>
      <c r="N4253" s="6"/>
      <c r="O4253" s="10"/>
      <c r="P4253" s="6"/>
      <c r="Q4253" s="6"/>
      <c r="R4253" s="6"/>
      <c r="S4253" s="6"/>
      <c r="T4253" s="6"/>
      <c r="U4253" s="17"/>
      <c r="V4253" s="17"/>
      <c r="W4253" s="11"/>
      <c r="X4253" s="6"/>
      <c r="Y4253" s="6"/>
      <c r="Z4253" s="6"/>
      <c r="AA4253" s="6"/>
      <c r="AB4253" s="6"/>
      <c r="AZ4253" t="s">
        <v>6439</v>
      </c>
      <c r="BA4253" t="s">
        <v>5207</v>
      </c>
      <c r="BB4253" t="s">
        <v>20931</v>
      </c>
      <c r="BC4253" t="s">
        <v>3201</v>
      </c>
      <c r="BG4253" t="s">
        <v>19150</v>
      </c>
      <c r="BH4253" t="s">
        <v>9325</v>
      </c>
    </row>
    <row r="4254" spans="1:60" x14ac:dyDescent="0.25">
      <c r="A4254" s="16"/>
      <c r="B4254" s="13"/>
      <c r="C4254" s="13"/>
      <c r="D4254" s="13"/>
      <c r="E4254" s="13"/>
      <c r="F4254" s="13"/>
      <c r="G4254" s="13"/>
      <c r="H4254" s="13"/>
      <c r="I4254" s="13"/>
      <c r="J4254" s="13"/>
      <c r="K4254" s="13"/>
      <c r="L4254" s="13"/>
      <c r="M4254" s="13"/>
      <c r="N4254" s="13"/>
      <c r="O4254" s="14"/>
      <c r="P4254" s="13"/>
      <c r="Q4254" s="15"/>
      <c r="R4254" s="13"/>
      <c r="S4254" s="13"/>
      <c r="T4254" s="13"/>
      <c r="U4254" s="17"/>
      <c r="V4254" s="17"/>
      <c r="W4254" s="13"/>
      <c r="X4254" s="13"/>
      <c r="Y4254" s="13"/>
      <c r="Z4254" s="13"/>
      <c r="AA4254" s="13"/>
      <c r="AB4254" s="13"/>
      <c r="AZ4254" t="s">
        <v>6440</v>
      </c>
      <c r="BA4254" t="s">
        <v>5207</v>
      </c>
      <c r="BB4254" t="s">
        <v>20931</v>
      </c>
      <c r="BC4254" t="s">
        <v>3201</v>
      </c>
      <c r="BG4254" t="s">
        <v>19151</v>
      </c>
      <c r="BH4254" t="s">
        <v>22053</v>
      </c>
    </row>
    <row r="4255" spans="1:60" x14ac:dyDescent="0.25">
      <c r="A4255" s="9"/>
      <c r="B4255" s="6"/>
      <c r="C4255" s="6"/>
      <c r="D4255" s="6"/>
      <c r="E4255" s="6"/>
      <c r="F4255" s="6"/>
      <c r="G4255" s="6"/>
      <c r="H4255" s="6"/>
      <c r="I4255" s="6"/>
      <c r="J4255" s="6"/>
      <c r="K4255" s="6"/>
      <c r="L4255" s="6"/>
      <c r="M4255" s="6"/>
      <c r="N4255" s="6"/>
      <c r="O4255" s="10"/>
      <c r="P4255" s="6"/>
      <c r="Q4255" s="6"/>
      <c r="R4255" s="6"/>
      <c r="S4255" s="6"/>
      <c r="T4255" s="6"/>
      <c r="U4255" s="6"/>
      <c r="V4255" s="6"/>
      <c r="W4255" s="11"/>
      <c r="X4255" s="6"/>
      <c r="Y4255" s="6"/>
      <c r="Z4255" s="6"/>
      <c r="AA4255" s="6"/>
      <c r="AB4255" s="6"/>
      <c r="AZ4255" t="s">
        <v>6441</v>
      </c>
      <c r="BA4255" t="s">
        <v>5207</v>
      </c>
      <c r="BB4255" t="s">
        <v>20931</v>
      </c>
      <c r="BC4255" t="s">
        <v>3201</v>
      </c>
      <c r="BG4255" t="s">
        <v>19152</v>
      </c>
      <c r="BH4255" t="s">
        <v>22054</v>
      </c>
    </row>
    <row r="4256" spans="1:60" x14ac:dyDescent="0.25">
      <c r="A4256" s="9"/>
      <c r="B4256" s="6"/>
      <c r="C4256" s="6"/>
      <c r="D4256" s="6"/>
      <c r="E4256" s="6"/>
      <c r="F4256" s="6"/>
      <c r="G4256" s="6"/>
      <c r="H4256" s="6"/>
      <c r="I4256" s="6"/>
      <c r="J4256" s="6"/>
      <c r="K4256" s="6"/>
      <c r="L4256" s="6"/>
      <c r="M4256" s="6"/>
      <c r="N4256" s="6"/>
      <c r="O4256" s="10"/>
      <c r="P4256" s="6"/>
      <c r="Q4256" s="6"/>
      <c r="R4256" s="6"/>
      <c r="S4256" s="6"/>
      <c r="T4256" s="6"/>
      <c r="U4256" s="6"/>
      <c r="V4256" s="6"/>
      <c r="W4256" s="11"/>
      <c r="X4256" s="6"/>
      <c r="Y4256" s="6"/>
      <c r="Z4256" s="6"/>
      <c r="AA4256" s="6"/>
      <c r="AB4256" s="6"/>
      <c r="AZ4256" t="s">
        <v>6442</v>
      </c>
      <c r="BA4256" t="s">
        <v>5207</v>
      </c>
      <c r="BB4256" t="s">
        <v>20931</v>
      </c>
      <c r="BC4256" t="s">
        <v>3201</v>
      </c>
      <c r="BG4256" t="s">
        <v>19153</v>
      </c>
      <c r="BH4256" t="s">
        <v>22055</v>
      </c>
    </row>
    <row r="4257" spans="1:60" x14ac:dyDescent="0.25">
      <c r="A4257" s="9"/>
      <c r="B4257" s="6"/>
      <c r="C4257" s="6"/>
      <c r="D4257" s="6"/>
      <c r="E4257" s="6"/>
      <c r="F4257" s="6"/>
      <c r="G4257" s="6"/>
      <c r="H4257" s="6"/>
      <c r="I4257" s="6"/>
      <c r="J4257" s="6"/>
      <c r="K4257" s="6"/>
      <c r="L4257" s="6"/>
      <c r="M4257" s="6"/>
      <c r="N4257" s="6"/>
      <c r="O4257" s="10"/>
      <c r="P4257" s="6"/>
      <c r="Q4257" s="6"/>
      <c r="R4257" s="6"/>
      <c r="S4257" s="6"/>
      <c r="T4257" s="6"/>
      <c r="U4257" s="6"/>
      <c r="V4257" s="6"/>
      <c r="W4257" s="11"/>
      <c r="X4257" s="6"/>
      <c r="Y4257" s="6"/>
      <c r="Z4257" s="6"/>
      <c r="AA4257" s="6"/>
      <c r="AB4257" s="6"/>
      <c r="AZ4257" t="s">
        <v>6443</v>
      </c>
      <c r="BA4257" t="s">
        <v>5207</v>
      </c>
      <c r="BB4257" t="s">
        <v>20931</v>
      </c>
      <c r="BC4257" t="s">
        <v>7263</v>
      </c>
      <c r="BG4257" t="s">
        <v>19154</v>
      </c>
      <c r="BH4257" t="s">
        <v>22056</v>
      </c>
    </row>
    <row r="4258" spans="1:60" x14ac:dyDescent="0.25">
      <c r="A4258" s="9"/>
      <c r="B4258" s="6"/>
      <c r="C4258" s="6"/>
      <c r="D4258" s="6"/>
      <c r="E4258" s="6"/>
      <c r="F4258" s="6"/>
      <c r="G4258" s="6"/>
      <c r="H4258" s="6"/>
      <c r="I4258" s="6"/>
      <c r="J4258" s="6"/>
      <c r="K4258" s="6"/>
      <c r="L4258" s="6"/>
      <c r="M4258" s="6"/>
      <c r="N4258" s="6"/>
      <c r="O4258" s="10"/>
      <c r="P4258" s="6"/>
      <c r="Q4258" s="6"/>
      <c r="R4258" s="6"/>
      <c r="S4258" s="6"/>
      <c r="T4258" s="6"/>
      <c r="U4258" s="6"/>
      <c r="V4258" s="6"/>
      <c r="W4258" s="11"/>
      <c r="X4258" s="6"/>
      <c r="Y4258" s="6"/>
      <c r="Z4258" s="6"/>
      <c r="AA4258" s="6"/>
      <c r="AB4258" s="6"/>
      <c r="AZ4258" t="s">
        <v>6444</v>
      </c>
      <c r="BA4258" t="s">
        <v>5207</v>
      </c>
      <c r="BB4258" t="s">
        <v>20931</v>
      </c>
      <c r="BC4258" t="s">
        <v>7263</v>
      </c>
      <c r="BG4258" t="s">
        <v>19155</v>
      </c>
      <c r="BH4258" t="s">
        <v>9323</v>
      </c>
    </row>
    <row r="4259" spans="1:60" x14ac:dyDescent="0.25">
      <c r="A4259" s="16"/>
      <c r="B4259" s="13"/>
      <c r="C4259" s="13"/>
      <c r="D4259" s="13"/>
      <c r="E4259" s="13"/>
      <c r="F4259" s="13"/>
      <c r="G4259" s="13"/>
      <c r="H4259" s="13"/>
      <c r="I4259" s="13"/>
      <c r="J4259" s="13"/>
      <c r="K4259" s="13"/>
      <c r="L4259" s="13"/>
      <c r="M4259" s="13"/>
      <c r="N4259" s="13"/>
      <c r="O4259" s="14"/>
      <c r="P4259" s="13"/>
      <c r="Q4259" s="13"/>
      <c r="R4259" s="13"/>
      <c r="S4259" s="13"/>
      <c r="T4259" s="13"/>
      <c r="U4259" s="17"/>
      <c r="V4259" s="17"/>
      <c r="W4259" s="13"/>
      <c r="X4259" s="13"/>
      <c r="Y4259" s="13"/>
      <c r="Z4259" s="13"/>
      <c r="AA4259" s="13"/>
      <c r="AB4259" s="13"/>
      <c r="AZ4259" t="s">
        <v>6445</v>
      </c>
      <c r="BA4259" t="s">
        <v>5207</v>
      </c>
      <c r="BB4259" t="s">
        <v>20931</v>
      </c>
      <c r="BC4259" t="s">
        <v>7263</v>
      </c>
      <c r="BG4259" t="s">
        <v>19156</v>
      </c>
      <c r="BH4259" t="s">
        <v>9310</v>
      </c>
    </row>
    <row r="4260" spans="1:60" x14ac:dyDescent="0.25">
      <c r="A4260" s="16"/>
      <c r="B4260" s="6"/>
      <c r="C4260" s="6"/>
      <c r="D4260" s="6"/>
      <c r="E4260" s="6"/>
      <c r="F4260" s="6"/>
      <c r="G4260" s="6"/>
      <c r="H4260" s="6"/>
      <c r="I4260" s="6"/>
      <c r="J4260" s="6"/>
      <c r="K4260" s="6"/>
      <c r="L4260" s="6"/>
      <c r="M4260" s="6"/>
      <c r="N4260" s="6"/>
      <c r="O4260" s="10"/>
      <c r="P4260" s="6"/>
      <c r="Q4260" s="6"/>
      <c r="R4260" s="6"/>
      <c r="S4260" s="6"/>
      <c r="T4260" s="6"/>
      <c r="U4260" s="17"/>
      <c r="V4260" s="17"/>
      <c r="W4260" s="11"/>
      <c r="X4260" s="6"/>
      <c r="Y4260" s="6"/>
      <c r="Z4260" s="6"/>
      <c r="AA4260" s="6"/>
      <c r="AB4260" s="6"/>
      <c r="AZ4260" t="s">
        <v>6445</v>
      </c>
      <c r="BA4260" t="s">
        <v>5207</v>
      </c>
      <c r="BB4260" t="s">
        <v>20931</v>
      </c>
      <c r="BC4260" t="s">
        <v>7263</v>
      </c>
      <c r="BG4260" t="s">
        <v>19157</v>
      </c>
      <c r="BH4260" t="s">
        <v>9311</v>
      </c>
    </row>
    <row r="4261" spans="1:60" x14ac:dyDescent="0.25">
      <c r="A4261" s="16"/>
      <c r="B4261" s="6"/>
      <c r="C4261" s="6"/>
      <c r="D4261" s="6"/>
      <c r="E4261" s="6"/>
      <c r="F4261" s="6"/>
      <c r="G4261" s="6"/>
      <c r="H4261" s="6"/>
      <c r="I4261" s="6"/>
      <c r="J4261" s="6"/>
      <c r="K4261" s="6"/>
      <c r="L4261" s="6"/>
      <c r="M4261" s="6"/>
      <c r="N4261" s="6"/>
      <c r="O4261" s="10"/>
      <c r="P4261" s="6"/>
      <c r="Q4261" s="6"/>
      <c r="R4261" s="6"/>
      <c r="S4261" s="6"/>
      <c r="T4261" s="6"/>
      <c r="U4261" s="17"/>
      <c r="V4261" s="17"/>
      <c r="W4261" s="11"/>
      <c r="X4261" s="6"/>
      <c r="Y4261" s="6"/>
      <c r="Z4261" s="6"/>
      <c r="AA4261" s="6"/>
      <c r="AB4261" s="6"/>
      <c r="AZ4261" t="s">
        <v>6446</v>
      </c>
      <c r="BA4261" t="s">
        <v>5207</v>
      </c>
      <c r="BB4261" t="s">
        <v>20931</v>
      </c>
      <c r="BC4261" t="s">
        <v>7263</v>
      </c>
      <c r="BG4261" t="s">
        <v>19158</v>
      </c>
      <c r="BH4261" t="s">
        <v>22057</v>
      </c>
    </row>
    <row r="4262" spans="1:60" x14ac:dyDescent="0.25">
      <c r="A4262" s="16"/>
      <c r="B4262" s="6"/>
      <c r="C4262" s="6"/>
      <c r="D4262" s="6"/>
      <c r="E4262" s="6"/>
      <c r="F4262" s="6"/>
      <c r="G4262" s="6"/>
      <c r="H4262" s="6"/>
      <c r="I4262" s="6"/>
      <c r="J4262" s="6"/>
      <c r="K4262" s="6"/>
      <c r="L4262" s="6"/>
      <c r="M4262" s="6"/>
      <c r="N4262" s="6"/>
      <c r="O4262" s="10"/>
      <c r="P4262" s="6"/>
      <c r="Q4262" s="6"/>
      <c r="R4262" s="6"/>
      <c r="S4262" s="6"/>
      <c r="T4262" s="6"/>
      <c r="U4262" s="17"/>
      <c r="V4262" s="17"/>
      <c r="W4262" s="11"/>
      <c r="X4262" s="6"/>
      <c r="Y4262" s="6"/>
      <c r="Z4262" s="6"/>
      <c r="AA4262" s="6"/>
      <c r="AB4262" s="6"/>
      <c r="AZ4262" t="s">
        <v>6447</v>
      </c>
      <c r="BA4262" t="s">
        <v>5207</v>
      </c>
      <c r="BB4262" t="s">
        <v>20931</v>
      </c>
      <c r="BC4262" t="s">
        <v>7263</v>
      </c>
      <c r="BG4262" t="s">
        <v>19159</v>
      </c>
      <c r="BH4262" t="s">
        <v>9304</v>
      </c>
    </row>
    <row r="4263" spans="1:60" x14ac:dyDescent="0.25">
      <c r="A4263" s="16"/>
      <c r="B4263" s="6"/>
      <c r="C4263" s="6"/>
      <c r="D4263" s="6"/>
      <c r="E4263" s="6"/>
      <c r="F4263" s="6"/>
      <c r="G4263" s="6"/>
      <c r="H4263" s="6"/>
      <c r="I4263" s="6"/>
      <c r="J4263" s="6"/>
      <c r="K4263" s="6"/>
      <c r="L4263" s="6"/>
      <c r="M4263" s="6"/>
      <c r="N4263" s="6"/>
      <c r="O4263" s="10"/>
      <c r="P4263" s="6"/>
      <c r="Q4263" s="6"/>
      <c r="R4263" s="6"/>
      <c r="S4263" s="6"/>
      <c r="T4263" s="6"/>
      <c r="U4263" s="17"/>
      <c r="V4263" s="17"/>
      <c r="W4263" s="11"/>
      <c r="X4263" s="6"/>
      <c r="Y4263" s="6"/>
      <c r="Z4263" s="6"/>
      <c r="AA4263" s="6"/>
      <c r="AB4263" s="6"/>
      <c r="AZ4263" t="s">
        <v>6448</v>
      </c>
      <c r="BA4263" t="s">
        <v>5207</v>
      </c>
      <c r="BB4263" t="s">
        <v>20931</v>
      </c>
      <c r="BC4263" t="s">
        <v>7263</v>
      </c>
      <c r="BG4263" t="s">
        <v>19160</v>
      </c>
      <c r="BH4263" t="s">
        <v>9307</v>
      </c>
    </row>
    <row r="4264" spans="1:60" x14ac:dyDescent="0.25">
      <c r="A4264" s="12"/>
      <c r="B4264" s="13"/>
      <c r="C4264" s="13"/>
      <c r="D4264" s="13"/>
      <c r="E4264" s="13"/>
      <c r="F4264" s="13"/>
      <c r="G4264" s="13"/>
      <c r="H4264" s="13"/>
      <c r="I4264" s="13"/>
      <c r="J4264" s="13"/>
      <c r="K4264" s="13"/>
      <c r="L4264" s="13"/>
      <c r="M4264" s="13"/>
      <c r="N4264" s="13"/>
      <c r="O4264" s="14"/>
      <c r="P4264" s="13"/>
      <c r="Q4264" s="13"/>
      <c r="R4264" s="13"/>
      <c r="S4264" s="13"/>
      <c r="T4264" s="13"/>
      <c r="U4264" s="13"/>
      <c r="V4264" s="13"/>
      <c r="W4264" s="13"/>
      <c r="X4264" s="13"/>
      <c r="Y4264" s="13"/>
      <c r="Z4264" s="13"/>
      <c r="AA4264" s="13"/>
      <c r="AB4264" s="13"/>
      <c r="AZ4264" t="s">
        <v>6448</v>
      </c>
      <c r="BA4264" t="s">
        <v>5207</v>
      </c>
      <c r="BB4264" t="s">
        <v>20931</v>
      </c>
      <c r="BC4264" t="s">
        <v>7263</v>
      </c>
      <c r="BG4264" t="s">
        <v>19161</v>
      </c>
      <c r="BH4264" t="s">
        <v>9331</v>
      </c>
    </row>
    <row r="4265" spans="1:60" x14ac:dyDescent="0.25">
      <c r="A4265" s="12"/>
      <c r="B4265" s="13"/>
      <c r="C4265" s="13"/>
      <c r="D4265" s="13"/>
      <c r="E4265" s="13"/>
      <c r="F4265" s="13"/>
      <c r="G4265" s="13"/>
      <c r="H4265" s="13"/>
      <c r="I4265" s="13"/>
      <c r="J4265" s="13"/>
      <c r="K4265" s="13"/>
      <c r="L4265" s="13"/>
      <c r="M4265" s="13"/>
      <c r="N4265" s="13"/>
      <c r="O4265" s="14"/>
      <c r="P4265" s="13"/>
      <c r="Q4265" s="15"/>
      <c r="R4265" s="13"/>
      <c r="S4265" s="13"/>
      <c r="T4265" s="13"/>
      <c r="U4265" s="13"/>
      <c r="V4265" s="13"/>
      <c r="W4265" s="13"/>
      <c r="X4265" s="13"/>
      <c r="Y4265" s="13"/>
      <c r="Z4265" s="13"/>
      <c r="AA4265" s="13"/>
      <c r="AB4265" s="13"/>
      <c r="AZ4265" t="s">
        <v>6449</v>
      </c>
      <c r="BA4265" t="s">
        <v>5207</v>
      </c>
      <c r="BB4265" t="s">
        <v>20931</v>
      </c>
      <c r="BC4265" t="s">
        <v>7263</v>
      </c>
      <c r="BG4265" t="s">
        <v>19162</v>
      </c>
      <c r="BH4265" t="s">
        <v>9335</v>
      </c>
    </row>
    <row r="4266" spans="1:60" x14ac:dyDescent="0.25">
      <c r="A4266" s="9"/>
      <c r="B4266" s="6"/>
      <c r="C4266" s="6"/>
      <c r="D4266" s="6"/>
      <c r="E4266" s="6"/>
      <c r="F4266" s="6"/>
      <c r="G4266" s="6"/>
      <c r="H4266" s="6"/>
      <c r="I4266" s="6"/>
      <c r="J4266" s="6"/>
      <c r="K4266" s="6"/>
      <c r="L4266" s="6"/>
      <c r="M4266" s="6"/>
      <c r="N4266" s="6"/>
      <c r="O4266" s="10"/>
      <c r="P4266" s="6"/>
      <c r="Q4266" s="11"/>
      <c r="R4266" s="6"/>
      <c r="S4266" s="6"/>
      <c r="T4266" s="6"/>
      <c r="U4266" s="6"/>
      <c r="V4266" s="6"/>
      <c r="W4266" s="11"/>
      <c r="X4266" s="6"/>
      <c r="Y4266" s="6"/>
      <c r="Z4266" s="6"/>
      <c r="AA4266" s="6"/>
      <c r="AB4266" s="6"/>
      <c r="AZ4266" t="s">
        <v>6450</v>
      </c>
      <c r="BA4266" t="s">
        <v>5207</v>
      </c>
      <c r="BB4266" t="s">
        <v>20931</v>
      </c>
      <c r="BC4266" t="s">
        <v>7263</v>
      </c>
      <c r="BG4266" t="s">
        <v>19163</v>
      </c>
      <c r="BH4266" t="s">
        <v>9337</v>
      </c>
    </row>
    <row r="4267" spans="1:60" x14ac:dyDescent="0.25">
      <c r="A4267" s="9"/>
      <c r="B4267" s="6"/>
      <c r="C4267" s="6"/>
      <c r="D4267" s="6"/>
      <c r="E4267" s="6"/>
      <c r="F4267" s="6"/>
      <c r="G4267" s="6"/>
      <c r="H4267" s="6"/>
      <c r="I4267" s="6"/>
      <c r="J4267" s="6"/>
      <c r="K4267" s="6"/>
      <c r="L4267" s="6"/>
      <c r="M4267" s="6"/>
      <c r="N4267" s="6"/>
      <c r="O4267" s="10"/>
      <c r="P4267" s="6"/>
      <c r="Q4267" s="6"/>
      <c r="R4267" s="6"/>
      <c r="S4267" s="6"/>
      <c r="T4267" s="6"/>
      <c r="U4267" s="6"/>
      <c r="V4267" s="6"/>
      <c r="W4267" s="11"/>
      <c r="X4267" s="6"/>
      <c r="Y4267" s="6"/>
      <c r="Z4267" s="6"/>
      <c r="AA4267" s="6"/>
      <c r="AB4267" s="6"/>
      <c r="AZ4267" t="s">
        <v>6451</v>
      </c>
      <c r="BA4267" t="s">
        <v>5207</v>
      </c>
      <c r="BB4267" t="s">
        <v>20931</v>
      </c>
      <c r="BC4267" t="s">
        <v>3200</v>
      </c>
      <c r="BG4267" t="s">
        <v>19164</v>
      </c>
      <c r="BH4267" t="s">
        <v>9340</v>
      </c>
    </row>
    <row r="4268" spans="1:60" x14ac:dyDescent="0.25">
      <c r="A4268" s="16"/>
      <c r="B4268" s="6"/>
      <c r="C4268" s="6"/>
      <c r="D4268" s="6"/>
      <c r="E4268" s="6"/>
      <c r="F4268" s="6"/>
      <c r="G4268" s="6"/>
      <c r="H4268" s="6"/>
      <c r="I4268" s="6"/>
      <c r="J4268" s="6"/>
      <c r="K4268" s="6"/>
      <c r="L4268" s="6"/>
      <c r="M4268" s="6"/>
      <c r="N4268" s="6"/>
      <c r="O4268" s="10"/>
      <c r="P4268" s="6"/>
      <c r="Q4268" s="11"/>
      <c r="R4268" s="6"/>
      <c r="S4268" s="6"/>
      <c r="T4268" s="6"/>
      <c r="U4268" s="17"/>
      <c r="V4268" s="17"/>
      <c r="W4268" s="11"/>
      <c r="X4268" s="6"/>
      <c r="Y4268" s="6"/>
      <c r="Z4268" s="6"/>
      <c r="AA4268" s="6"/>
      <c r="AB4268" s="6"/>
      <c r="AZ4268" t="s">
        <v>6452</v>
      </c>
      <c r="BA4268" t="s">
        <v>5207</v>
      </c>
      <c r="BB4268" t="s">
        <v>20931</v>
      </c>
      <c r="BC4268" t="s">
        <v>3200</v>
      </c>
      <c r="BG4268" t="s">
        <v>19165</v>
      </c>
      <c r="BH4268" t="s">
        <v>9344</v>
      </c>
    </row>
    <row r="4269" spans="1:60" x14ac:dyDescent="0.25">
      <c r="A4269" s="16"/>
      <c r="B4269" s="6"/>
      <c r="C4269" s="6"/>
      <c r="D4269" s="6"/>
      <c r="E4269" s="6"/>
      <c r="F4269" s="6"/>
      <c r="G4269" s="6"/>
      <c r="H4269" s="6"/>
      <c r="I4269" s="6"/>
      <c r="J4269" s="6"/>
      <c r="K4269" s="6"/>
      <c r="L4269" s="6"/>
      <c r="M4269" s="6"/>
      <c r="N4269" s="6"/>
      <c r="O4269" s="10"/>
      <c r="P4269" s="6"/>
      <c r="Q4269" s="6"/>
      <c r="R4269" s="6"/>
      <c r="S4269" s="6"/>
      <c r="T4269" s="6"/>
      <c r="U4269" s="17"/>
      <c r="V4269" s="17"/>
      <c r="W4269" s="11"/>
      <c r="X4269" s="6"/>
      <c r="Y4269" s="6"/>
      <c r="Z4269" s="6"/>
      <c r="AA4269" s="6"/>
      <c r="AB4269" s="6"/>
      <c r="AZ4269" t="s">
        <v>6453</v>
      </c>
      <c r="BA4269" t="s">
        <v>5207</v>
      </c>
      <c r="BB4269" t="s">
        <v>20931</v>
      </c>
      <c r="BC4269" t="s">
        <v>3200</v>
      </c>
      <c r="BG4269" t="s">
        <v>19166</v>
      </c>
      <c r="BH4269" t="s">
        <v>9347</v>
      </c>
    </row>
    <row r="4270" spans="1:60" x14ac:dyDescent="0.25">
      <c r="A4270" s="16"/>
      <c r="B4270" s="6"/>
      <c r="C4270" s="6"/>
      <c r="D4270" s="6"/>
      <c r="E4270" s="6"/>
      <c r="F4270" s="6"/>
      <c r="G4270" s="6"/>
      <c r="H4270" s="6"/>
      <c r="I4270" s="6"/>
      <c r="J4270" s="6"/>
      <c r="K4270" s="6"/>
      <c r="L4270" s="6"/>
      <c r="M4270" s="6"/>
      <c r="N4270" s="6"/>
      <c r="O4270" s="10"/>
      <c r="P4270" s="6"/>
      <c r="Q4270" s="11"/>
      <c r="R4270" s="6"/>
      <c r="S4270" s="6"/>
      <c r="T4270" s="6"/>
      <c r="U4270" s="17"/>
      <c r="V4270" s="17"/>
      <c r="W4270" s="11"/>
      <c r="X4270" s="6"/>
      <c r="Y4270" s="6"/>
      <c r="Z4270" s="6"/>
      <c r="AA4270" s="6"/>
      <c r="AB4270" s="6"/>
      <c r="AZ4270" t="s">
        <v>6454</v>
      </c>
      <c r="BA4270" t="s">
        <v>5207</v>
      </c>
      <c r="BB4270" t="s">
        <v>20931</v>
      </c>
      <c r="BC4270" t="s">
        <v>3200</v>
      </c>
      <c r="BG4270" t="s">
        <v>19167</v>
      </c>
      <c r="BH4270" t="s">
        <v>9319</v>
      </c>
    </row>
    <row r="4271" spans="1:60" x14ac:dyDescent="0.25">
      <c r="A4271" s="12"/>
      <c r="B4271" s="13"/>
      <c r="C4271" s="13"/>
      <c r="D4271" s="13"/>
      <c r="E4271" s="13"/>
      <c r="F4271" s="13"/>
      <c r="G4271" s="13"/>
      <c r="H4271" s="13"/>
      <c r="I4271" s="13"/>
      <c r="J4271" s="13"/>
      <c r="K4271" s="13"/>
      <c r="L4271" s="13"/>
      <c r="M4271" s="13"/>
      <c r="N4271" s="13"/>
      <c r="O4271" s="14"/>
      <c r="P4271" s="13"/>
      <c r="Q4271" s="13"/>
      <c r="R4271" s="13"/>
      <c r="S4271" s="13"/>
      <c r="T4271" s="13"/>
      <c r="U4271" s="13"/>
      <c r="V4271" s="13"/>
      <c r="W4271" s="13"/>
      <c r="X4271" s="13"/>
      <c r="Y4271" s="13"/>
      <c r="Z4271" s="13"/>
      <c r="AA4271" s="13"/>
      <c r="AB4271" s="13"/>
      <c r="AZ4271" t="s">
        <v>6455</v>
      </c>
      <c r="BA4271" t="s">
        <v>5207</v>
      </c>
      <c r="BB4271" t="s">
        <v>20931</v>
      </c>
      <c r="BC4271" t="s">
        <v>3201</v>
      </c>
      <c r="BG4271" t="s">
        <v>19168</v>
      </c>
      <c r="BH4271" t="s">
        <v>9346</v>
      </c>
    </row>
    <row r="4272" spans="1:60" x14ac:dyDescent="0.25">
      <c r="A4272" s="9"/>
      <c r="B4272" s="6"/>
      <c r="C4272" s="6"/>
      <c r="D4272" s="6"/>
      <c r="E4272" s="6"/>
      <c r="F4272" s="6"/>
      <c r="G4272" s="6"/>
      <c r="H4272" s="6"/>
      <c r="I4272" s="6"/>
      <c r="J4272" s="6"/>
      <c r="K4272" s="6"/>
      <c r="L4272" s="6"/>
      <c r="M4272" s="6"/>
      <c r="N4272" s="6"/>
      <c r="O4272" s="10"/>
      <c r="P4272" s="6"/>
      <c r="Q4272" s="6"/>
      <c r="R4272" s="6"/>
      <c r="S4272" s="6"/>
      <c r="T4272" s="6"/>
      <c r="U4272" s="6"/>
      <c r="V4272" s="6"/>
      <c r="W4272" s="11"/>
      <c r="X4272" s="6"/>
      <c r="Y4272" s="6"/>
      <c r="Z4272" s="6"/>
      <c r="AA4272" s="6"/>
      <c r="AB4272" s="6"/>
      <c r="AZ4272" t="s">
        <v>6456</v>
      </c>
      <c r="BA4272" t="s">
        <v>5207</v>
      </c>
      <c r="BB4272" t="s">
        <v>20931</v>
      </c>
      <c r="BC4272" t="s">
        <v>3201</v>
      </c>
      <c r="BG4272" t="s">
        <v>19169</v>
      </c>
      <c r="BH4272" t="s">
        <v>9329</v>
      </c>
    </row>
    <row r="4273" spans="1:60" x14ac:dyDescent="0.25">
      <c r="A4273" s="9"/>
      <c r="B4273" s="6"/>
      <c r="C4273" s="6"/>
      <c r="D4273" s="6"/>
      <c r="E4273" s="6"/>
      <c r="F4273" s="6"/>
      <c r="G4273" s="6"/>
      <c r="H4273" s="6"/>
      <c r="I4273" s="6"/>
      <c r="J4273" s="6"/>
      <c r="K4273" s="6"/>
      <c r="L4273" s="6"/>
      <c r="M4273" s="6"/>
      <c r="N4273" s="6"/>
      <c r="O4273" s="10"/>
      <c r="P4273" s="6"/>
      <c r="Q4273" s="6"/>
      <c r="R4273" s="6"/>
      <c r="S4273" s="6"/>
      <c r="T4273" s="6"/>
      <c r="U4273" s="6"/>
      <c r="V4273" s="6"/>
      <c r="W4273" s="11"/>
      <c r="X4273" s="6"/>
      <c r="Y4273" s="6"/>
      <c r="Z4273" s="6"/>
      <c r="AA4273" s="6"/>
      <c r="AB4273" s="6"/>
      <c r="AZ4273" t="s">
        <v>6457</v>
      </c>
      <c r="BA4273" t="s">
        <v>5207</v>
      </c>
      <c r="BB4273" t="s">
        <v>20931</v>
      </c>
      <c r="BC4273" t="s">
        <v>3201</v>
      </c>
      <c r="BG4273" t="s">
        <v>19170</v>
      </c>
      <c r="BH4273" t="s">
        <v>9303</v>
      </c>
    </row>
    <row r="4274" spans="1:60" x14ac:dyDescent="0.25">
      <c r="A4274" s="9"/>
      <c r="B4274" s="6"/>
      <c r="C4274" s="6"/>
      <c r="D4274" s="6"/>
      <c r="E4274" s="6"/>
      <c r="F4274" s="6"/>
      <c r="G4274" s="6"/>
      <c r="H4274" s="6"/>
      <c r="I4274" s="6"/>
      <c r="J4274" s="6"/>
      <c r="K4274" s="6"/>
      <c r="L4274" s="6"/>
      <c r="M4274" s="6"/>
      <c r="N4274" s="6"/>
      <c r="O4274" s="10"/>
      <c r="P4274" s="6"/>
      <c r="Q4274" s="6"/>
      <c r="R4274" s="6"/>
      <c r="S4274" s="6"/>
      <c r="T4274" s="6"/>
      <c r="U4274" s="6"/>
      <c r="V4274" s="6"/>
      <c r="W4274" s="11"/>
      <c r="X4274" s="6"/>
      <c r="Y4274" s="6"/>
      <c r="Z4274" s="6"/>
      <c r="AA4274" s="6"/>
      <c r="AB4274" s="6"/>
      <c r="AZ4274" t="s">
        <v>6458</v>
      </c>
      <c r="BA4274" t="s">
        <v>5207</v>
      </c>
      <c r="BB4274" t="s">
        <v>20931</v>
      </c>
      <c r="BC4274" t="s">
        <v>3201</v>
      </c>
      <c r="BG4274" t="s">
        <v>19171</v>
      </c>
      <c r="BH4274" t="s">
        <v>9342</v>
      </c>
    </row>
    <row r="4275" spans="1:60" x14ac:dyDescent="0.25">
      <c r="A4275" s="9"/>
      <c r="B4275" s="6"/>
      <c r="C4275" s="6"/>
      <c r="D4275" s="6"/>
      <c r="E4275" s="6"/>
      <c r="F4275" s="6"/>
      <c r="G4275" s="6"/>
      <c r="H4275" s="6"/>
      <c r="I4275" s="6"/>
      <c r="J4275" s="6"/>
      <c r="K4275" s="6"/>
      <c r="L4275" s="6"/>
      <c r="M4275" s="6"/>
      <c r="N4275" s="6"/>
      <c r="O4275" s="10"/>
      <c r="P4275" s="6"/>
      <c r="Q4275" s="6"/>
      <c r="R4275" s="6"/>
      <c r="S4275" s="6"/>
      <c r="T4275" s="6"/>
      <c r="U4275" s="6"/>
      <c r="V4275" s="6"/>
      <c r="W4275" s="11"/>
      <c r="X4275" s="6"/>
      <c r="Y4275" s="6"/>
      <c r="Z4275" s="6"/>
      <c r="AA4275" s="6"/>
      <c r="AB4275" s="6"/>
      <c r="AZ4275" t="s">
        <v>6459</v>
      </c>
      <c r="BA4275" t="s">
        <v>5207</v>
      </c>
      <c r="BB4275" t="s">
        <v>20931</v>
      </c>
      <c r="BC4275" t="s">
        <v>3201</v>
      </c>
      <c r="BG4275" t="s">
        <v>19172</v>
      </c>
      <c r="BH4275" t="s">
        <v>9341</v>
      </c>
    </row>
    <row r="4276" spans="1:60" x14ac:dyDescent="0.25">
      <c r="A4276" s="9"/>
      <c r="B4276" s="6"/>
      <c r="C4276" s="6"/>
      <c r="D4276" s="6"/>
      <c r="E4276" s="6"/>
      <c r="F4276" s="6"/>
      <c r="G4276" s="6"/>
      <c r="H4276" s="6"/>
      <c r="I4276" s="6"/>
      <c r="J4276" s="6"/>
      <c r="K4276" s="6"/>
      <c r="L4276" s="6"/>
      <c r="M4276" s="6"/>
      <c r="N4276" s="6"/>
      <c r="O4276" s="10"/>
      <c r="P4276" s="6"/>
      <c r="Q4276" s="6"/>
      <c r="R4276" s="6"/>
      <c r="S4276" s="6"/>
      <c r="T4276" s="6"/>
      <c r="U4276" s="6"/>
      <c r="V4276" s="6"/>
      <c r="W4276" s="11"/>
      <c r="X4276" s="6"/>
      <c r="Y4276" s="6"/>
      <c r="Z4276" s="6"/>
      <c r="AA4276" s="6"/>
      <c r="AB4276" s="6"/>
      <c r="AZ4276" t="s">
        <v>6460</v>
      </c>
      <c r="BA4276" t="s">
        <v>5207</v>
      </c>
      <c r="BB4276" t="s">
        <v>20931</v>
      </c>
      <c r="BC4276" t="s">
        <v>3201</v>
      </c>
      <c r="BG4276" t="s">
        <v>19173</v>
      </c>
      <c r="BH4276" t="s">
        <v>9309</v>
      </c>
    </row>
    <row r="4277" spans="1:60" x14ac:dyDescent="0.25">
      <c r="A4277" s="9"/>
      <c r="B4277" s="6"/>
      <c r="C4277" s="6"/>
      <c r="D4277" s="6"/>
      <c r="E4277" s="6"/>
      <c r="F4277" s="6"/>
      <c r="G4277" s="6"/>
      <c r="H4277" s="6"/>
      <c r="I4277" s="6"/>
      <c r="J4277" s="6"/>
      <c r="K4277" s="6"/>
      <c r="L4277" s="6"/>
      <c r="M4277" s="6"/>
      <c r="N4277" s="6"/>
      <c r="O4277" s="10"/>
      <c r="P4277" s="6"/>
      <c r="Q4277" s="11"/>
      <c r="R4277" s="6"/>
      <c r="S4277" s="6"/>
      <c r="T4277" s="6"/>
      <c r="U4277" s="6"/>
      <c r="V4277" s="6"/>
      <c r="W4277" s="11"/>
      <c r="X4277" s="6"/>
      <c r="Y4277" s="6"/>
      <c r="Z4277" s="6"/>
      <c r="AA4277" s="6"/>
      <c r="AB4277" s="6"/>
      <c r="AZ4277" t="s">
        <v>6461</v>
      </c>
      <c r="BA4277" t="s">
        <v>5207</v>
      </c>
      <c r="BB4277" t="s">
        <v>20931</v>
      </c>
      <c r="BC4277" t="s">
        <v>3201</v>
      </c>
      <c r="BG4277" t="s">
        <v>19174</v>
      </c>
      <c r="BH4277" t="s">
        <v>9324</v>
      </c>
    </row>
    <row r="4278" spans="1:60" x14ac:dyDescent="0.25">
      <c r="A4278" s="16"/>
      <c r="B4278" s="6"/>
      <c r="C4278" s="6"/>
      <c r="D4278" s="6"/>
      <c r="E4278" s="6"/>
      <c r="F4278" s="6"/>
      <c r="G4278" s="6"/>
      <c r="H4278" s="6"/>
      <c r="I4278" s="6"/>
      <c r="J4278" s="6"/>
      <c r="K4278" s="6"/>
      <c r="L4278" s="6"/>
      <c r="M4278" s="6"/>
      <c r="N4278" s="6"/>
      <c r="O4278" s="10"/>
      <c r="P4278" s="6"/>
      <c r="Q4278" s="11"/>
      <c r="R4278" s="6"/>
      <c r="S4278" s="6"/>
      <c r="T4278" s="6"/>
      <c r="U4278" s="17"/>
      <c r="V4278" s="17"/>
      <c r="W4278" s="11"/>
      <c r="X4278" s="6"/>
      <c r="Y4278" s="6"/>
      <c r="Z4278" s="6"/>
      <c r="AA4278" s="6"/>
      <c r="AB4278" s="6"/>
      <c r="AZ4278" t="s">
        <v>6462</v>
      </c>
      <c r="BA4278" t="s">
        <v>5207</v>
      </c>
      <c r="BB4278" t="s">
        <v>20931</v>
      </c>
      <c r="BC4278" t="s">
        <v>3201</v>
      </c>
      <c r="BG4278" t="s">
        <v>19175</v>
      </c>
      <c r="BH4278" t="s">
        <v>9310</v>
      </c>
    </row>
    <row r="4279" spans="1:60" x14ac:dyDescent="0.25">
      <c r="A4279" s="16"/>
      <c r="B4279" s="6"/>
      <c r="C4279" s="6"/>
      <c r="D4279" s="6"/>
      <c r="E4279" s="6"/>
      <c r="F4279" s="6"/>
      <c r="G4279" s="6"/>
      <c r="H4279" s="6"/>
      <c r="I4279" s="6"/>
      <c r="J4279" s="6"/>
      <c r="K4279" s="6"/>
      <c r="L4279" s="6"/>
      <c r="M4279" s="6"/>
      <c r="N4279" s="6"/>
      <c r="O4279" s="10"/>
      <c r="P4279" s="6"/>
      <c r="Q4279" s="6"/>
      <c r="R4279" s="6"/>
      <c r="S4279" s="6"/>
      <c r="T4279" s="6"/>
      <c r="U4279" s="17"/>
      <c r="V4279" s="17"/>
      <c r="W4279" s="11"/>
      <c r="X4279" s="6"/>
      <c r="Y4279" s="6"/>
      <c r="Z4279" s="6"/>
      <c r="AA4279" s="6"/>
      <c r="AB4279" s="6"/>
      <c r="AZ4279" t="s">
        <v>6463</v>
      </c>
      <c r="BA4279" t="s">
        <v>5207</v>
      </c>
      <c r="BB4279" t="s">
        <v>20931</v>
      </c>
      <c r="BC4279" t="s">
        <v>3201</v>
      </c>
      <c r="BG4279" t="s">
        <v>19176</v>
      </c>
      <c r="BH4279" t="s">
        <v>9329</v>
      </c>
    </row>
    <row r="4280" spans="1:60" x14ac:dyDescent="0.25">
      <c r="A4280" s="9"/>
      <c r="B4280" s="6"/>
      <c r="C4280" s="6"/>
      <c r="D4280" s="6"/>
      <c r="E4280" s="6"/>
      <c r="F4280" s="6"/>
      <c r="G4280" s="6"/>
      <c r="H4280" s="6"/>
      <c r="I4280" s="6"/>
      <c r="J4280" s="6"/>
      <c r="K4280" s="6"/>
      <c r="L4280" s="6"/>
      <c r="M4280" s="6"/>
      <c r="N4280" s="6"/>
      <c r="O4280" s="10"/>
      <c r="P4280" s="6"/>
      <c r="Q4280" s="11"/>
      <c r="R4280" s="6"/>
      <c r="S4280" s="6"/>
      <c r="T4280" s="6"/>
      <c r="U4280" s="6"/>
      <c r="V4280" s="6"/>
      <c r="W4280" s="11"/>
      <c r="X4280" s="6"/>
      <c r="Y4280" s="6"/>
      <c r="Z4280" s="6"/>
      <c r="AA4280" s="6"/>
      <c r="AB4280" s="6"/>
      <c r="AZ4280" t="s">
        <v>6464</v>
      </c>
      <c r="BA4280" t="s">
        <v>5207</v>
      </c>
      <c r="BB4280" t="s">
        <v>20931</v>
      </c>
      <c r="BC4280" t="s">
        <v>3201</v>
      </c>
      <c r="BG4280" t="s">
        <v>19177</v>
      </c>
      <c r="BH4280" t="s">
        <v>9340</v>
      </c>
    </row>
    <row r="4281" spans="1:60" x14ac:dyDescent="0.25">
      <c r="A4281" s="9"/>
      <c r="B4281" s="6"/>
      <c r="C4281" s="6"/>
      <c r="D4281" s="6"/>
      <c r="E4281" s="6"/>
      <c r="F4281" s="6"/>
      <c r="G4281" s="6"/>
      <c r="H4281" s="6"/>
      <c r="I4281" s="6"/>
      <c r="J4281" s="6"/>
      <c r="K4281" s="6"/>
      <c r="L4281" s="6"/>
      <c r="M4281" s="6"/>
      <c r="N4281" s="6"/>
      <c r="O4281" s="10"/>
      <c r="P4281" s="6"/>
      <c r="Q4281" s="11"/>
      <c r="R4281" s="6"/>
      <c r="S4281" s="6"/>
      <c r="T4281" s="6"/>
      <c r="U4281" s="6"/>
      <c r="V4281" s="6"/>
      <c r="W4281" s="11"/>
      <c r="X4281" s="6"/>
      <c r="Y4281" s="6"/>
      <c r="Z4281" s="6"/>
      <c r="AA4281" s="6"/>
      <c r="AB4281" s="6"/>
      <c r="AZ4281" t="s">
        <v>6465</v>
      </c>
      <c r="BA4281" t="s">
        <v>5207</v>
      </c>
      <c r="BB4281" t="s">
        <v>20931</v>
      </c>
      <c r="BC4281" t="s">
        <v>3201</v>
      </c>
      <c r="BG4281" t="s">
        <v>19178</v>
      </c>
      <c r="BH4281" t="s">
        <v>9339</v>
      </c>
    </row>
    <row r="4282" spans="1:60" x14ac:dyDescent="0.25">
      <c r="A4282" s="9"/>
      <c r="B4282" s="6"/>
      <c r="C4282" s="6"/>
      <c r="D4282" s="6"/>
      <c r="E4282" s="6"/>
      <c r="F4282" s="6"/>
      <c r="G4282" s="6"/>
      <c r="H4282" s="6"/>
      <c r="I4282" s="6"/>
      <c r="J4282" s="6"/>
      <c r="K4282" s="6"/>
      <c r="L4282" s="6"/>
      <c r="M4282" s="6"/>
      <c r="N4282" s="6"/>
      <c r="O4282" s="10"/>
      <c r="P4282" s="6"/>
      <c r="Q4282" s="11"/>
      <c r="R4282" s="6"/>
      <c r="S4282" s="6"/>
      <c r="T4282" s="6"/>
      <c r="U4282" s="6"/>
      <c r="V4282" s="6"/>
      <c r="W4282" s="11"/>
      <c r="X4282" s="6"/>
      <c r="Y4282" s="6"/>
      <c r="Z4282" s="6"/>
      <c r="AA4282" s="6"/>
      <c r="AB4282" s="6"/>
      <c r="AZ4282" t="s">
        <v>6466</v>
      </c>
      <c r="BA4282" t="s">
        <v>5207</v>
      </c>
      <c r="BB4282" t="s">
        <v>20931</v>
      </c>
      <c r="BC4282" t="s">
        <v>3201</v>
      </c>
      <c r="BG4282" t="s">
        <v>19179</v>
      </c>
      <c r="BH4282" t="s">
        <v>9335</v>
      </c>
    </row>
    <row r="4283" spans="1:60" x14ac:dyDescent="0.25">
      <c r="A4283" s="9"/>
      <c r="B4283" s="6"/>
      <c r="C4283" s="6"/>
      <c r="D4283" s="6"/>
      <c r="E4283" s="6"/>
      <c r="F4283" s="6"/>
      <c r="G4283" s="6"/>
      <c r="H4283" s="6"/>
      <c r="I4283" s="6"/>
      <c r="J4283" s="6"/>
      <c r="K4283" s="6"/>
      <c r="L4283" s="6"/>
      <c r="M4283" s="6"/>
      <c r="N4283" s="6"/>
      <c r="O4283" s="10"/>
      <c r="P4283" s="6"/>
      <c r="Q4283" s="11"/>
      <c r="R4283" s="6"/>
      <c r="S4283" s="6"/>
      <c r="T4283" s="6"/>
      <c r="U4283" s="6"/>
      <c r="V4283" s="6"/>
      <c r="W4283" s="11"/>
      <c r="X4283" s="6"/>
      <c r="Y4283" s="6"/>
      <c r="Z4283" s="6"/>
      <c r="AA4283" s="6"/>
      <c r="AB4283" s="6"/>
      <c r="AZ4283" t="s">
        <v>6467</v>
      </c>
      <c r="BA4283" t="s">
        <v>5207</v>
      </c>
      <c r="BB4283" t="s">
        <v>20931</v>
      </c>
      <c r="BC4283" t="s">
        <v>3201</v>
      </c>
      <c r="BG4283" t="s">
        <v>19180</v>
      </c>
      <c r="BH4283" t="s">
        <v>9304</v>
      </c>
    </row>
    <row r="4284" spans="1:60" x14ac:dyDescent="0.25">
      <c r="A4284" s="9"/>
      <c r="B4284" s="6"/>
      <c r="C4284" s="6"/>
      <c r="D4284" s="6"/>
      <c r="E4284" s="6"/>
      <c r="F4284" s="6"/>
      <c r="G4284" s="6"/>
      <c r="H4284" s="6"/>
      <c r="I4284" s="6"/>
      <c r="J4284" s="6"/>
      <c r="K4284" s="6"/>
      <c r="L4284" s="6"/>
      <c r="M4284" s="6"/>
      <c r="N4284" s="6"/>
      <c r="O4284" s="10"/>
      <c r="P4284" s="6"/>
      <c r="Q4284" s="6"/>
      <c r="R4284" s="6"/>
      <c r="S4284" s="6"/>
      <c r="T4284" s="6"/>
      <c r="U4284" s="6"/>
      <c r="V4284" s="6"/>
      <c r="W4284" s="11"/>
      <c r="X4284" s="6"/>
      <c r="Y4284" s="6"/>
      <c r="Z4284" s="6"/>
      <c r="AA4284" s="6"/>
      <c r="AB4284" s="6"/>
      <c r="AZ4284" t="s">
        <v>6468</v>
      </c>
      <c r="BA4284" t="s">
        <v>5207</v>
      </c>
      <c r="BB4284" t="s">
        <v>20931</v>
      </c>
      <c r="BC4284" t="s">
        <v>3201</v>
      </c>
      <c r="BG4284" t="s">
        <v>19181</v>
      </c>
      <c r="BH4284" t="s">
        <v>9331</v>
      </c>
    </row>
    <row r="4285" spans="1:60" x14ac:dyDescent="0.25">
      <c r="A4285" s="16"/>
      <c r="B4285" s="6"/>
      <c r="C4285" s="6"/>
      <c r="D4285" s="6"/>
      <c r="E4285" s="6"/>
      <c r="F4285" s="6"/>
      <c r="G4285" s="6"/>
      <c r="H4285" s="6"/>
      <c r="I4285" s="6"/>
      <c r="J4285" s="6"/>
      <c r="K4285" s="6"/>
      <c r="L4285" s="6"/>
      <c r="M4285" s="6"/>
      <c r="N4285" s="6"/>
      <c r="O4285" s="10"/>
      <c r="P4285" s="6"/>
      <c r="Q4285" s="11"/>
      <c r="R4285" s="6"/>
      <c r="S4285" s="6"/>
      <c r="T4285" s="6"/>
      <c r="U4285" s="17"/>
      <c r="V4285" s="17"/>
      <c r="W4285" s="11"/>
      <c r="X4285" s="6"/>
      <c r="Y4285" s="6"/>
      <c r="Z4285" s="6"/>
      <c r="AA4285" s="6"/>
      <c r="AB4285" s="6"/>
      <c r="AZ4285" t="s">
        <v>6469</v>
      </c>
      <c r="BA4285" t="s">
        <v>5207</v>
      </c>
      <c r="BB4285" t="s">
        <v>20931</v>
      </c>
      <c r="BC4285" t="s">
        <v>7263</v>
      </c>
      <c r="BG4285" t="s">
        <v>19182</v>
      </c>
      <c r="BH4285" t="s">
        <v>9346</v>
      </c>
    </row>
    <row r="4286" spans="1:60" x14ac:dyDescent="0.25">
      <c r="A4286" s="16"/>
      <c r="B4286" s="6"/>
      <c r="C4286" s="6"/>
      <c r="D4286" s="6"/>
      <c r="E4286" s="6"/>
      <c r="F4286" s="6"/>
      <c r="G4286" s="6"/>
      <c r="H4286" s="6"/>
      <c r="I4286" s="6"/>
      <c r="J4286" s="6"/>
      <c r="K4286" s="6"/>
      <c r="L4286" s="6"/>
      <c r="M4286" s="6"/>
      <c r="N4286" s="6"/>
      <c r="O4286" s="10"/>
      <c r="P4286" s="6"/>
      <c r="Q4286" s="6"/>
      <c r="R4286" s="6"/>
      <c r="S4286" s="6"/>
      <c r="T4286" s="6"/>
      <c r="U4286" s="17"/>
      <c r="V4286" s="17"/>
      <c r="W4286" s="11"/>
      <c r="X4286" s="6"/>
      <c r="Y4286" s="6"/>
      <c r="Z4286" s="6"/>
      <c r="AA4286" s="6"/>
      <c r="AB4286" s="6"/>
      <c r="AZ4286" t="s">
        <v>6470</v>
      </c>
      <c r="BA4286" t="s">
        <v>5207</v>
      </c>
      <c r="BB4286" t="s">
        <v>20931</v>
      </c>
      <c r="BC4286" t="s">
        <v>7263</v>
      </c>
      <c r="BG4286" t="s">
        <v>19183</v>
      </c>
      <c r="BH4286" t="s">
        <v>9342</v>
      </c>
    </row>
    <row r="4287" spans="1:60" x14ac:dyDescent="0.25">
      <c r="A4287" s="12"/>
      <c r="B4287" s="13"/>
      <c r="C4287" s="13"/>
      <c r="D4287" s="13"/>
      <c r="E4287" s="13"/>
      <c r="F4287" s="13"/>
      <c r="G4287" s="13"/>
      <c r="H4287" s="13"/>
      <c r="I4287" s="13"/>
      <c r="J4287" s="13"/>
      <c r="K4287" s="13"/>
      <c r="L4287" s="13"/>
      <c r="M4287" s="13"/>
      <c r="N4287" s="13"/>
      <c r="O4287" s="14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Z4287" t="s">
        <v>6470</v>
      </c>
      <c r="BA4287" t="s">
        <v>5207</v>
      </c>
      <c r="BB4287" t="s">
        <v>20931</v>
      </c>
      <c r="BC4287" t="s">
        <v>7263</v>
      </c>
      <c r="BG4287" t="s">
        <v>19184</v>
      </c>
      <c r="BH4287" t="s">
        <v>9341</v>
      </c>
    </row>
    <row r="4288" spans="1:60" x14ac:dyDescent="0.25">
      <c r="A4288" s="9"/>
      <c r="B4288" s="6"/>
      <c r="C4288" s="6"/>
      <c r="D4288" s="6"/>
      <c r="E4288" s="6"/>
      <c r="F4288" s="6"/>
      <c r="G4288" s="6"/>
      <c r="H4288" s="6"/>
      <c r="I4288" s="6"/>
      <c r="J4288" s="6"/>
      <c r="K4288" s="6"/>
      <c r="L4288" s="6"/>
      <c r="M4288" s="6"/>
      <c r="N4288" s="6"/>
      <c r="O4288" s="10"/>
      <c r="P4288" s="6"/>
      <c r="Q4288" s="11"/>
      <c r="R4288" s="6"/>
      <c r="S4288" s="6"/>
      <c r="T4288" s="6"/>
      <c r="U4288" s="6"/>
      <c r="V4288" s="6"/>
      <c r="W4288" s="11"/>
      <c r="X4288" s="6"/>
      <c r="Y4288" s="6"/>
      <c r="Z4288" s="6"/>
      <c r="AA4288" s="6"/>
      <c r="AB4288" s="6"/>
      <c r="AZ4288" t="s">
        <v>6471</v>
      </c>
      <c r="BA4288" t="s">
        <v>5207</v>
      </c>
      <c r="BB4288" t="s">
        <v>20931</v>
      </c>
      <c r="BC4288" t="s">
        <v>7263</v>
      </c>
      <c r="BG4288" t="s">
        <v>19185</v>
      </c>
      <c r="BH4288" t="s">
        <v>9307</v>
      </c>
    </row>
    <row r="4289" spans="1:60" x14ac:dyDescent="0.25">
      <c r="A4289" s="9"/>
      <c r="B4289" s="6"/>
      <c r="C4289" s="6"/>
      <c r="D4289" s="6"/>
      <c r="E4289" s="6"/>
      <c r="F4289" s="6"/>
      <c r="G4289" s="6"/>
      <c r="H4289" s="6"/>
      <c r="I4289" s="6"/>
      <c r="J4289" s="6"/>
      <c r="K4289" s="6"/>
      <c r="L4289" s="6"/>
      <c r="M4289" s="6"/>
      <c r="N4289" s="6"/>
      <c r="O4289" s="10"/>
      <c r="P4289" s="6"/>
      <c r="Q4289" s="6"/>
      <c r="R4289" s="6"/>
      <c r="S4289" s="6"/>
      <c r="T4289" s="6"/>
      <c r="U4289" s="6"/>
      <c r="V4289" s="6"/>
      <c r="W4289" s="11"/>
      <c r="X4289" s="6"/>
      <c r="Y4289" s="6"/>
      <c r="Z4289" s="6"/>
      <c r="AA4289" s="6"/>
      <c r="AB4289" s="6"/>
      <c r="AZ4289" t="s">
        <v>6472</v>
      </c>
      <c r="BA4289" t="s">
        <v>5207</v>
      </c>
      <c r="BB4289" t="s">
        <v>20931</v>
      </c>
      <c r="BC4289" t="s">
        <v>7263</v>
      </c>
      <c r="BG4289" t="s">
        <v>19186</v>
      </c>
      <c r="BH4289" t="s">
        <v>9347</v>
      </c>
    </row>
    <row r="4290" spans="1:60" x14ac:dyDescent="0.25">
      <c r="A4290" s="9"/>
      <c r="B4290" s="6"/>
      <c r="C4290" s="6"/>
      <c r="D4290" s="6"/>
      <c r="E4290" s="6"/>
      <c r="F4290" s="6"/>
      <c r="G4290" s="6"/>
      <c r="H4290" s="6"/>
      <c r="I4290" s="6"/>
      <c r="J4290" s="6"/>
      <c r="K4290" s="6"/>
      <c r="L4290" s="6"/>
      <c r="M4290" s="6"/>
      <c r="N4290" s="6"/>
      <c r="O4290" s="10"/>
      <c r="P4290" s="6"/>
      <c r="Q4290" s="6"/>
      <c r="R4290" s="6"/>
      <c r="S4290" s="6"/>
      <c r="T4290" s="6"/>
      <c r="U4290" s="6"/>
      <c r="V4290" s="6"/>
      <c r="W4290" s="11"/>
      <c r="X4290" s="6"/>
      <c r="Y4290" s="6"/>
      <c r="Z4290" s="6"/>
      <c r="AA4290" s="6"/>
      <c r="AB4290" s="6"/>
      <c r="AZ4290" t="s">
        <v>6473</v>
      </c>
      <c r="BA4290" t="s">
        <v>5207</v>
      </c>
      <c r="BB4290" t="s">
        <v>20931</v>
      </c>
      <c r="BC4290" t="s">
        <v>7263</v>
      </c>
      <c r="BG4290" t="s">
        <v>19187</v>
      </c>
      <c r="BH4290" t="s">
        <v>9305</v>
      </c>
    </row>
    <row r="4291" spans="1:60" x14ac:dyDescent="0.25">
      <c r="A4291" s="16"/>
      <c r="B4291" s="6"/>
      <c r="C4291" s="6"/>
      <c r="D4291" s="6"/>
      <c r="E4291" s="6"/>
      <c r="F4291" s="6"/>
      <c r="G4291" s="6"/>
      <c r="H4291" s="6"/>
      <c r="I4291" s="6"/>
      <c r="J4291" s="6"/>
      <c r="K4291" s="6"/>
      <c r="L4291" s="6"/>
      <c r="M4291" s="6"/>
      <c r="N4291" s="6"/>
      <c r="O4291" s="10"/>
      <c r="P4291" s="6"/>
      <c r="Q4291" s="6"/>
      <c r="R4291" s="6"/>
      <c r="S4291" s="6"/>
      <c r="T4291" s="6"/>
      <c r="U4291" s="17"/>
      <c r="V4291" s="17"/>
      <c r="W4291" s="11"/>
      <c r="X4291" s="6"/>
      <c r="Y4291" s="6"/>
      <c r="Z4291" s="6"/>
      <c r="AA4291" s="6"/>
      <c r="AB4291" s="6"/>
      <c r="AZ4291" t="s">
        <v>6474</v>
      </c>
      <c r="BA4291" t="s">
        <v>5207</v>
      </c>
      <c r="BB4291" t="s">
        <v>20931</v>
      </c>
      <c r="BC4291" t="s">
        <v>7263</v>
      </c>
      <c r="BG4291" t="s">
        <v>19188</v>
      </c>
      <c r="BH4291" t="s">
        <v>489</v>
      </c>
    </row>
    <row r="4292" spans="1:60" x14ac:dyDescent="0.25">
      <c r="A4292" s="16"/>
      <c r="B4292" s="6"/>
      <c r="C4292" s="6"/>
      <c r="D4292" s="6"/>
      <c r="E4292" s="6"/>
      <c r="F4292" s="6"/>
      <c r="G4292" s="6"/>
      <c r="H4292" s="6"/>
      <c r="I4292" s="6"/>
      <c r="J4292" s="6"/>
      <c r="K4292" s="6"/>
      <c r="L4292" s="6"/>
      <c r="M4292" s="6"/>
      <c r="N4292" s="6"/>
      <c r="O4292" s="10"/>
      <c r="P4292" s="6"/>
      <c r="Q4292" s="6"/>
      <c r="R4292" s="6"/>
      <c r="S4292" s="6"/>
      <c r="T4292" s="6"/>
      <c r="U4292" s="17"/>
      <c r="V4292" s="17"/>
      <c r="W4292" s="11"/>
      <c r="X4292" s="6"/>
      <c r="Y4292" s="6"/>
      <c r="Z4292" s="6"/>
      <c r="AA4292" s="6"/>
      <c r="AB4292" s="6"/>
      <c r="AZ4292" t="s">
        <v>6475</v>
      </c>
      <c r="BA4292" t="s">
        <v>5207</v>
      </c>
      <c r="BB4292" t="s">
        <v>20931</v>
      </c>
      <c r="BC4292" t="s">
        <v>7263</v>
      </c>
      <c r="BG4292" t="s">
        <v>19189</v>
      </c>
      <c r="BH4292" t="s">
        <v>9332</v>
      </c>
    </row>
    <row r="4293" spans="1:60" x14ac:dyDescent="0.25">
      <c r="A4293" s="9"/>
      <c r="B4293" s="6"/>
      <c r="C4293" s="6"/>
      <c r="D4293" s="6"/>
      <c r="E4293" s="6"/>
      <c r="F4293" s="6"/>
      <c r="G4293" s="6"/>
      <c r="H4293" s="6"/>
      <c r="I4293" s="6"/>
      <c r="J4293" s="6"/>
      <c r="K4293" s="6"/>
      <c r="L4293" s="6"/>
      <c r="M4293" s="6"/>
      <c r="N4293" s="6"/>
      <c r="O4293" s="10"/>
      <c r="P4293" s="6"/>
      <c r="Q4293" s="11"/>
      <c r="R4293" s="6"/>
      <c r="S4293" s="6"/>
      <c r="T4293" s="6"/>
      <c r="U4293" s="6"/>
      <c r="V4293" s="6"/>
      <c r="W4293" s="11"/>
      <c r="X4293" s="6"/>
      <c r="Y4293" s="6"/>
      <c r="Z4293" s="6"/>
      <c r="AA4293" s="6"/>
      <c r="AB4293" s="6"/>
      <c r="AZ4293" t="s">
        <v>6476</v>
      </c>
      <c r="BA4293" t="s">
        <v>5207</v>
      </c>
      <c r="BB4293" t="s">
        <v>20931</v>
      </c>
      <c r="BC4293" t="s">
        <v>7263</v>
      </c>
      <c r="BG4293" t="s">
        <v>19190</v>
      </c>
      <c r="BH4293" t="s">
        <v>22050</v>
      </c>
    </row>
    <row r="4294" spans="1:60" x14ac:dyDescent="0.25">
      <c r="A4294" s="16"/>
      <c r="B4294" s="6"/>
      <c r="C4294" s="6"/>
      <c r="D4294" s="6"/>
      <c r="E4294" s="6"/>
      <c r="F4294" s="6"/>
      <c r="G4294" s="6"/>
      <c r="H4294" s="6"/>
      <c r="I4294" s="6"/>
      <c r="J4294" s="6"/>
      <c r="K4294" s="6"/>
      <c r="L4294" s="6"/>
      <c r="M4294" s="6"/>
      <c r="N4294" s="6"/>
      <c r="O4294" s="10"/>
      <c r="P4294" s="6"/>
      <c r="Q4294" s="6"/>
      <c r="R4294" s="6"/>
      <c r="S4294" s="6"/>
      <c r="T4294" s="6"/>
      <c r="U4294" s="17"/>
      <c r="V4294" s="17"/>
      <c r="W4294" s="11"/>
      <c r="X4294" s="6"/>
      <c r="Y4294" s="6"/>
      <c r="Z4294" s="6"/>
      <c r="AA4294" s="6"/>
      <c r="AB4294" s="6"/>
      <c r="AZ4294" t="s">
        <v>6477</v>
      </c>
      <c r="BA4294" t="s">
        <v>5207</v>
      </c>
      <c r="BB4294" t="s">
        <v>20931</v>
      </c>
      <c r="BC4294" t="s">
        <v>7263</v>
      </c>
      <c r="BG4294" t="s">
        <v>19191</v>
      </c>
      <c r="BH4294" t="s">
        <v>22052</v>
      </c>
    </row>
    <row r="4295" spans="1:60" x14ac:dyDescent="0.25">
      <c r="A4295" s="16"/>
      <c r="B4295" s="6"/>
      <c r="C4295" s="6"/>
      <c r="D4295" s="6"/>
      <c r="E4295" s="6"/>
      <c r="F4295" s="6"/>
      <c r="G4295" s="6"/>
      <c r="H4295" s="6"/>
      <c r="I4295" s="6"/>
      <c r="J4295" s="6"/>
      <c r="K4295" s="6"/>
      <c r="L4295" s="6"/>
      <c r="M4295" s="6"/>
      <c r="N4295" s="6"/>
      <c r="O4295" s="10"/>
      <c r="P4295" s="6"/>
      <c r="Q4295" s="11"/>
      <c r="R4295" s="6"/>
      <c r="S4295" s="6"/>
      <c r="T4295" s="6"/>
      <c r="U4295" s="17"/>
      <c r="V4295" s="17"/>
      <c r="W4295" s="11"/>
      <c r="X4295" s="6"/>
      <c r="Y4295" s="6"/>
      <c r="Z4295" s="6"/>
      <c r="AA4295" s="6"/>
      <c r="AB4295" s="6"/>
      <c r="AZ4295" t="s">
        <v>6478</v>
      </c>
      <c r="BA4295" t="s">
        <v>5207</v>
      </c>
      <c r="BB4295" t="s">
        <v>20931</v>
      </c>
      <c r="BC4295" t="s">
        <v>7263</v>
      </c>
      <c r="BG4295" t="s">
        <v>19192</v>
      </c>
      <c r="BH4295" t="s">
        <v>9336</v>
      </c>
    </row>
    <row r="4296" spans="1:60" x14ac:dyDescent="0.25">
      <c r="A4296" s="12"/>
      <c r="B4296" s="13"/>
      <c r="C4296" s="13"/>
      <c r="D4296" s="13"/>
      <c r="E4296" s="13"/>
      <c r="F4296" s="13"/>
      <c r="G4296" s="13"/>
      <c r="H4296" s="13"/>
      <c r="I4296" s="13"/>
      <c r="J4296" s="13"/>
      <c r="K4296" s="13"/>
      <c r="L4296" s="13"/>
      <c r="M4296" s="13"/>
      <c r="N4296" s="13"/>
      <c r="O4296" s="14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Z4296" t="s">
        <v>6478</v>
      </c>
      <c r="BA4296" t="s">
        <v>5207</v>
      </c>
      <c r="BB4296" t="s">
        <v>20931</v>
      </c>
      <c r="BC4296" t="s">
        <v>7263</v>
      </c>
      <c r="BG4296" t="s">
        <v>19193</v>
      </c>
      <c r="BH4296" t="s">
        <v>9313</v>
      </c>
    </row>
    <row r="4297" spans="1:60" x14ac:dyDescent="0.25">
      <c r="A4297" s="9"/>
      <c r="B4297" s="6"/>
      <c r="C4297" s="6"/>
      <c r="D4297" s="6"/>
      <c r="E4297" s="6"/>
      <c r="F4297" s="6"/>
      <c r="G4297" s="6"/>
      <c r="H4297" s="6"/>
      <c r="I4297" s="6"/>
      <c r="J4297" s="6"/>
      <c r="K4297" s="6"/>
      <c r="L4297" s="6"/>
      <c r="M4297" s="6"/>
      <c r="N4297" s="6"/>
      <c r="O4297" s="10"/>
      <c r="P4297" s="6"/>
      <c r="Q4297" s="11"/>
      <c r="R4297" s="6"/>
      <c r="S4297" s="6"/>
      <c r="T4297" s="6"/>
      <c r="U4297" s="6"/>
      <c r="V4297" s="6"/>
      <c r="W4297" s="11"/>
      <c r="X4297" s="6"/>
      <c r="Y4297" s="6"/>
      <c r="Z4297" s="6"/>
      <c r="AA4297" s="6"/>
      <c r="AB4297" s="6"/>
      <c r="AZ4297" t="s">
        <v>6479</v>
      </c>
      <c r="BA4297" t="s">
        <v>5207</v>
      </c>
      <c r="BB4297" t="s">
        <v>20931</v>
      </c>
      <c r="BC4297" t="s">
        <v>7263</v>
      </c>
      <c r="BG4297" t="s">
        <v>19194</v>
      </c>
      <c r="BH4297" t="s">
        <v>9314</v>
      </c>
    </row>
    <row r="4298" spans="1:60" x14ac:dyDescent="0.25">
      <c r="A4298" s="9"/>
      <c r="B4298" s="6"/>
      <c r="C4298" s="6"/>
      <c r="D4298" s="6"/>
      <c r="E4298" s="6"/>
      <c r="F4298" s="6"/>
      <c r="G4298" s="6"/>
      <c r="H4298" s="6"/>
      <c r="I4298" s="6"/>
      <c r="J4298" s="6"/>
      <c r="K4298" s="6"/>
      <c r="L4298" s="6"/>
      <c r="M4298" s="6"/>
      <c r="N4298" s="6"/>
      <c r="O4298" s="10"/>
      <c r="P4298" s="6"/>
      <c r="Q4298" s="11"/>
      <c r="R4298" s="6"/>
      <c r="S4298" s="6"/>
      <c r="T4298" s="6"/>
      <c r="U4298" s="6"/>
      <c r="V4298" s="6"/>
      <c r="W4298" s="11"/>
      <c r="X4298" s="6"/>
      <c r="Y4298" s="6"/>
      <c r="Z4298" s="6"/>
      <c r="AA4298" s="6"/>
      <c r="AB4298" s="6"/>
      <c r="AZ4298" t="s">
        <v>6480</v>
      </c>
      <c r="BA4298" t="s">
        <v>5207</v>
      </c>
      <c r="BB4298" t="s">
        <v>20931</v>
      </c>
      <c r="BC4298" t="s">
        <v>3200</v>
      </c>
      <c r="BG4298" t="s">
        <v>19195</v>
      </c>
      <c r="BH4298" t="s">
        <v>9327</v>
      </c>
    </row>
    <row r="4299" spans="1:60" x14ac:dyDescent="0.25">
      <c r="A4299" s="12"/>
      <c r="B4299" s="13"/>
      <c r="C4299" s="13"/>
      <c r="D4299" s="13"/>
      <c r="E4299" s="13"/>
      <c r="F4299" s="13"/>
      <c r="G4299" s="13"/>
      <c r="H4299" s="13"/>
      <c r="I4299" s="13"/>
      <c r="J4299" s="13"/>
      <c r="K4299" s="13"/>
      <c r="L4299" s="13"/>
      <c r="M4299" s="13"/>
      <c r="N4299" s="13"/>
      <c r="O4299" s="14"/>
      <c r="P4299" s="13"/>
      <c r="Q4299" s="15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Z4299" t="s">
        <v>6481</v>
      </c>
      <c r="BA4299" t="s">
        <v>5207</v>
      </c>
      <c r="BB4299" t="s">
        <v>20931</v>
      </c>
      <c r="BC4299" t="s">
        <v>7263</v>
      </c>
      <c r="BG4299" t="s">
        <v>19196</v>
      </c>
      <c r="BH4299" t="s">
        <v>9330</v>
      </c>
    </row>
    <row r="4300" spans="1:60" x14ac:dyDescent="0.25">
      <c r="A4300" s="9"/>
      <c r="B4300" s="6"/>
      <c r="C4300" s="6"/>
      <c r="D4300" s="6"/>
      <c r="E4300" s="6"/>
      <c r="F4300" s="6"/>
      <c r="G4300" s="6"/>
      <c r="H4300" s="6"/>
      <c r="I4300" s="6"/>
      <c r="J4300" s="6"/>
      <c r="K4300" s="6"/>
      <c r="L4300" s="6"/>
      <c r="M4300" s="6"/>
      <c r="N4300" s="6"/>
      <c r="O4300" s="10"/>
      <c r="P4300" s="6"/>
      <c r="Q4300" s="11"/>
      <c r="R4300" s="6"/>
      <c r="S4300" s="6"/>
      <c r="T4300" s="6"/>
      <c r="U4300" s="6"/>
      <c r="V4300" s="6"/>
      <c r="W4300" s="11"/>
      <c r="X4300" s="6"/>
      <c r="Y4300" s="6"/>
      <c r="Z4300" s="6"/>
      <c r="AA4300" s="6"/>
      <c r="AB4300" s="6"/>
      <c r="AZ4300" t="s">
        <v>6481</v>
      </c>
      <c r="BA4300" t="s">
        <v>5207</v>
      </c>
      <c r="BB4300" t="s">
        <v>20931</v>
      </c>
      <c r="BC4300" t="s">
        <v>7263</v>
      </c>
      <c r="BG4300" t="s">
        <v>19197</v>
      </c>
      <c r="BH4300" t="s">
        <v>9330</v>
      </c>
    </row>
    <row r="4301" spans="1:60" x14ac:dyDescent="0.25">
      <c r="A4301" s="9"/>
      <c r="B4301" s="6"/>
      <c r="C4301" s="6"/>
      <c r="D4301" s="6"/>
      <c r="E4301" s="6"/>
      <c r="F4301" s="6"/>
      <c r="G4301" s="6"/>
      <c r="H4301" s="6"/>
      <c r="I4301" s="6"/>
      <c r="J4301" s="6"/>
      <c r="K4301" s="6"/>
      <c r="L4301" s="6"/>
      <c r="M4301" s="6"/>
      <c r="N4301" s="6"/>
      <c r="O4301" s="10"/>
      <c r="P4301" s="6"/>
      <c r="Q4301" s="6"/>
      <c r="R4301" s="6"/>
      <c r="S4301" s="6"/>
      <c r="T4301" s="6"/>
      <c r="U4301" s="6"/>
      <c r="V4301" s="6"/>
      <c r="W4301" s="11"/>
      <c r="X4301" s="6"/>
      <c r="Y4301" s="6"/>
      <c r="Z4301" s="6"/>
      <c r="AA4301" s="6"/>
      <c r="AB4301" s="6"/>
      <c r="AZ4301" t="s">
        <v>6482</v>
      </c>
      <c r="BA4301" t="s">
        <v>5207</v>
      </c>
      <c r="BB4301" t="s">
        <v>20931</v>
      </c>
      <c r="BC4301" t="s">
        <v>3200</v>
      </c>
      <c r="BG4301" t="s">
        <v>19198</v>
      </c>
      <c r="BH4301" t="s">
        <v>9336</v>
      </c>
    </row>
    <row r="4302" spans="1:60" x14ac:dyDescent="0.25">
      <c r="A4302" s="16"/>
      <c r="B4302" s="6"/>
      <c r="C4302" s="6"/>
      <c r="D4302" s="6"/>
      <c r="E4302" s="6"/>
      <c r="F4302" s="6"/>
      <c r="G4302" s="6"/>
      <c r="H4302" s="6"/>
      <c r="I4302" s="6"/>
      <c r="J4302" s="6"/>
      <c r="K4302" s="6"/>
      <c r="L4302" s="6"/>
      <c r="M4302" s="6"/>
      <c r="N4302" s="6"/>
      <c r="O4302" s="10"/>
      <c r="P4302" s="6"/>
      <c r="Q4302" s="11"/>
      <c r="R4302" s="6"/>
      <c r="S4302" s="6"/>
      <c r="T4302" s="6"/>
      <c r="U4302" s="17"/>
      <c r="V4302" s="17"/>
      <c r="W4302" s="11"/>
      <c r="X4302" s="6"/>
      <c r="Y4302" s="6"/>
      <c r="Z4302" s="6"/>
      <c r="AA4302" s="6"/>
      <c r="AB4302" s="6"/>
      <c r="AZ4302" t="s">
        <v>6483</v>
      </c>
      <c r="BA4302" t="s">
        <v>5207</v>
      </c>
      <c r="BB4302" t="s">
        <v>20931</v>
      </c>
      <c r="BC4302" t="s">
        <v>3200</v>
      </c>
      <c r="BG4302" t="s">
        <v>19199</v>
      </c>
      <c r="BH4302" t="s">
        <v>22050</v>
      </c>
    </row>
    <row r="4303" spans="1:60" x14ac:dyDescent="0.25">
      <c r="A4303" s="16"/>
      <c r="B4303" s="6"/>
      <c r="C4303" s="6"/>
      <c r="D4303" s="6"/>
      <c r="E4303" s="6"/>
      <c r="F4303" s="6"/>
      <c r="G4303" s="6"/>
      <c r="H4303" s="6"/>
      <c r="I4303" s="6"/>
      <c r="J4303" s="6"/>
      <c r="K4303" s="6"/>
      <c r="L4303" s="6"/>
      <c r="M4303" s="6"/>
      <c r="N4303" s="6"/>
      <c r="O4303" s="10"/>
      <c r="P4303" s="6"/>
      <c r="Q4303" s="6"/>
      <c r="R4303" s="6"/>
      <c r="S4303" s="6"/>
      <c r="T4303" s="6"/>
      <c r="U4303" s="17"/>
      <c r="V4303" s="17"/>
      <c r="W4303" s="11"/>
      <c r="X4303" s="6"/>
      <c r="Y4303" s="6"/>
      <c r="Z4303" s="6"/>
      <c r="AA4303" s="6"/>
      <c r="AB4303" s="6"/>
      <c r="AZ4303" t="s">
        <v>6484</v>
      </c>
      <c r="BA4303" t="s">
        <v>5207</v>
      </c>
      <c r="BB4303" t="s">
        <v>20931</v>
      </c>
      <c r="BC4303" t="s">
        <v>3200</v>
      </c>
      <c r="BG4303" t="s">
        <v>19200</v>
      </c>
      <c r="BH4303" t="s">
        <v>9343</v>
      </c>
    </row>
    <row r="4304" spans="1:60" x14ac:dyDescent="0.25">
      <c r="A4304" s="16"/>
      <c r="B4304" s="6"/>
      <c r="C4304" s="6"/>
      <c r="D4304" s="6"/>
      <c r="E4304" s="6"/>
      <c r="F4304" s="6"/>
      <c r="G4304" s="6"/>
      <c r="H4304" s="6"/>
      <c r="I4304" s="6"/>
      <c r="J4304" s="6"/>
      <c r="K4304" s="6"/>
      <c r="L4304" s="6"/>
      <c r="M4304" s="6"/>
      <c r="N4304" s="6"/>
      <c r="O4304" s="10"/>
      <c r="P4304" s="6"/>
      <c r="Q4304" s="11"/>
      <c r="R4304" s="6"/>
      <c r="S4304" s="6"/>
      <c r="T4304" s="6"/>
      <c r="U4304" s="17"/>
      <c r="V4304" s="17"/>
      <c r="W4304" s="11"/>
      <c r="X4304" s="6"/>
      <c r="Y4304" s="6"/>
      <c r="Z4304" s="6"/>
      <c r="AA4304" s="6"/>
      <c r="AB4304" s="6"/>
      <c r="AZ4304" t="s">
        <v>6485</v>
      </c>
      <c r="BA4304" t="s">
        <v>5207</v>
      </c>
      <c r="BB4304" t="s">
        <v>20931</v>
      </c>
      <c r="BC4304" t="s">
        <v>3200</v>
      </c>
      <c r="BG4304" t="s">
        <v>19201</v>
      </c>
      <c r="BH4304" t="s">
        <v>9335</v>
      </c>
    </row>
    <row r="4305" spans="1:60" x14ac:dyDescent="0.25">
      <c r="A4305" s="12"/>
      <c r="B4305" s="13"/>
      <c r="C4305" s="13"/>
      <c r="D4305" s="13"/>
      <c r="E4305" s="13"/>
      <c r="F4305" s="13"/>
      <c r="G4305" s="13"/>
      <c r="H4305" s="13"/>
      <c r="I4305" s="13"/>
      <c r="J4305" s="13"/>
      <c r="K4305" s="13"/>
      <c r="L4305" s="13"/>
      <c r="M4305" s="13"/>
      <c r="N4305" s="13"/>
      <c r="O4305" s="14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Z4305" t="s">
        <v>6486</v>
      </c>
      <c r="BA4305" t="s">
        <v>5207</v>
      </c>
      <c r="BB4305" t="s">
        <v>20931</v>
      </c>
      <c r="BC4305" t="s">
        <v>3201</v>
      </c>
      <c r="BG4305" t="s">
        <v>19202</v>
      </c>
      <c r="BH4305" t="s">
        <v>9342</v>
      </c>
    </row>
    <row r="4306" spans="1:60" x14ac:dyDescent="0.25">
      <c r="A4306" s="9"/>
      <c r="B4306" s="6"/>
      <c r="C4306" s="6"/>
      <c r="D4306" s="6"/>
      <c r="E4306" s="6"/>
      <c r="F4306" s="6"/>
      <c r="G4306" s="6"/>
      <c r="H4306" s="6"/>
      <c r="I4306" s="6"/>
      <c r="J4306" s="6"/>
      <c r="K4306" s="6"/>
      <c r="L4306" s="6"/>
      <c r="M4306" s="6"/>
      <c r="N4306" s="6"/>
      <c r="O4306" s="10"/>
      <c r="P4306" s="6"/>
      <c r="Q4306" s="6"/>
      <c r="R4306" s="6"/>
      <c r="S4306" s="6"/>
      <c r="T4306" s="6"/>
      <c r="U4306" s="6"/>
      <c r="V4306" s="6"/>
      <c r="W4306" s="11"/>
      <c r="X4306" s="6"/>
      <c r="Y4306" s="6"/>
      <c r="Z4306" s="6"/>
      <c r="AA4306" s="6"/>
      <c r="AB4306" s="6"/>
      <c r="AZ4306" t="s">
        <v>6487</v>
      </c>
      <c r="BA4306" t="s">
        <v>5207</v>
      </c>
      <c r="BB4306" t="s">
        <v>20931</v>
      </c>
      <c r="BC4306" t="s">
        <v>3201</v>
      </c>
      <c r="BG4306" t="s">
        <v>19203</v>
      </c>
      <c r="BH4306" t="s">
        <v>9304</v>
      </c>
    </row>
    <row r="4307" spans="1:60" x14ac:dyDescent="0.25">
      <c r="A4307" s="9"/>
      <c r="B4307" s="6"/>
      <c r="C4307" s="6"/>
      <c r="D4307" s="6"/>
      <c r="E4307" s="6"/>
      <c r="F4307" s="6"/>
      <c r="G4307" s="6"/>
      <c r="H4307" s="6"/>
      <c r="I4307" s="6"/>
      <c r="J4307" s="6"/>
      <c r="K4307" s="6"/>
      <c r="L4307" s="6"/>
      <c r="M4307" s="6"/>
      <c r="N4307" s="6"/>
      <c r="O4307" s="10"/>
      <c r="P4307" s="6"/>
      <c r="Q4307" s="6"/>
      <c r="R4307" s="6"/>
      <c r="S4307" s="6"/>
      <c r="T4307" s="6"/>
      <c r="U4307" s="6"/>
      <c r="V4307" s="6"/>
      <c r="W4307" s="11"/>
      <c r="X4307" s="6"/>
      <c r="Y4307" s="6"/>
      <c r="Z4307" s="6"/>
      <c r="AA4307" s="6"/>
      <c r="AB4307" s="6"/>
      <c r="AZ4307" t="s">
        <v>6488</v>
      </c>
      <c r="BA4307" t="s">
        <v>5207</v>
      </c>
      <c r="BB4307" t="s">
        <v>20931</v>
      </c>
      <c r="BC4307" t="s">
        <v>3201</v>
      </c>
      <c r="BG4307" t="s">
        <v>19204</v>
      </c>
      <c r="BH4307" t="s">
        <v>9340</v>
      </c>
    </row>
    <row r="4308" spans="1:60" x14ac:dyDescent="0.25">
      <c r="A4308" s="9"/>
      <c r="B4308" s="6"/>
      <c r="C4308" s="6"/>
      <c r="D4308" s="6"/>
      <c r="E4308" s="6"/>
      <c r="F4308" s="6"/>
      <c r="G4308" s="6"/>
      <c r="H4308" s="6"/>
      <c r="I4308" s="6"/>
      <c r="J4308" s="6"/>
      <c r="K4308" s="6"/>
      <c r="L4308" s="6"/>
      <c r="M4308" s="6"/>
      <c r="N4308" s="6"/>
      <c r="O4308" s="10"/>
      <c r="P4308" s="6"/>
      <c r="Q4308" s="6"/>
      <c r="R4308" s="6"/>
      <c r="S4308" s="6"/>
      <c r="T4308" s="6"/>
      <c r="U4308" s="6"/>
      <c r="V4308" s="6"/>
      <c r="W4308" s="11"/>
      <c r="X4308" s="6"/>
      <c r="Y4308" s="6"/>
      <c r="Z4308" s="6"/>
      <c r="AA4308" s="6"/>
      <c r="AB4308" s="6"/>
      <c r="AZ4308" t="s">
        <v>6489</v>
      </c>
      <c r="BA4308" t="s">
        <v>5207</v>
      </c>
      <c r="BB4308" t="s">
        <v>20931</v>
      </c>
      <c r="BC4308" t="s">
        <v>3201</v>
      </c>
      <c r="BG4308" t="s">
        <v>19205</v>
      </c>
      <c r="BH4308" t="s">
        <v>9335</v>
      </c>
    </row>
    <row r="4309" spans="1:60" x14ac:dyDescent="0.25">
      <c r="A4309" s="16"/>
      <c r="B4309" s="6"/>
      <c r="C4309" s="6"/>
      <c r="D4309" s="6"/>
      <c r="E4309" s="6"/>
      <c r="F4309" s="6"/>
      <c r="G4309" s="6"/>
      <c r="H4309" s="6"/>
      <c r="I4309" s="6"/>
      <c r="J4309" s="6"/>
      <c r="K4309" s="6"/>
      <c r="L4309" s="6"/>
      <c r="M4309" s="6"/>
      <c r="N4309" s="6"/>
      <c r="O4309" s="10"/>
      <c r="P4309" s="6"/>
      <c r="Q4309" s="6"/>
      <c r="R4309" s="6"/>
      <c r="S4309" s="6"/>
      <c r="T4309" s="6"/>
      <c r="U4309" s="17"/>
      <c r="V4309" s="17"/>
      <c r="W4309" s="11"/>
      <c r="X4309" s="6"/>
      <c r="Y4309" s="6"/>
      <c r="Z4309" s="6"/>
      <c r="AA4309" s="6"/>
      <c r="AB4309" s="6"/>
      <c r="AZ4309" t="s">
        <v>6490</v>
      </c>
      <c r="BA4309" t="s">
        <v>5207</v>
      </c>
      <c r="BB4309" t="s">
        <v>20931</v>
      </c>
      <c r="BC4309" t="s">
        <v>3201</v>
      </c>
      <c r="BG4309" t="s">
        <v>19206</v>
      </c>
      <c r="BH4309" t="s">
        <v>9305</v>
      </c>
    </row>
    <row r="4310" spans="1:60" x14ac:dyDescent="0.25">
      <c r="A4310" s="9"/>
      <c r="B4310" s="6"/>
      <c r="C4310" s="6"/>
      <c r="D4310" s="6"/>
      <c r="E4310" s="6"/>
      <c r="F4310" s="6"/>
      <c r="G4310" s="6"/>
      <c r="H4310" s="6"/>
      <c r="I4310" s="6"/>
      <c r="J4310" s="6"/>
      <c r="K4310" s="6"/>
      <c r="L4310" s="6"/>
      <c r="M4310" s="6"/>
      <c r="N4310" s="6"/>
      <c r="O4310" s="10"/>
      <c r="P4310" s="6"/>
      <c r="Q4310" s="6"/>
      <c r="R4310" s="6"/>
      <c r="S4310" s="6"/>
      <c r="T4310" s="6"/>
      <c r="U4310" s="6"/>
      <c r="V4310" s="6"/>
      <c r="W4310" s="11"/>
      <c r="X4310" s="6"/>
      <c r="Y4310" s="6"/>
      <c r="Z4310" s="6"/>
      <c r="AA4310" s="6"/>
      <c r="AB4310" s="6"/>
      <c r="AZ4310" t="s">
        <v>6491</v>
      </c>
      <c r="BA4310" t="s">
        <v>5207</v>
      </c>
      <c r="BB4310" t="s">
        <v>20931</v>
      </c>
      <c r="BC4310" t="s">
        <v>3201</v>
      </c>
      <c r="BG4310" t="s">
        <v>19207</v>
      </c>
      <c r="BH4310" t="s">
        <v>9331</v>
      </c>
    </row>
    <row r="4311" spans="1:60" x14ac:dyDescent="0.25">
      <c r="A4311" s="9"/>
      <c r="B4311" s="6"/>
      <c r="C4311" s="6"/>
      <c r="D4311" s="6"/>
      <c r="E4311" s="6"/>
      <c r="F4311" s="6"/>
      <c r="G4311" s="6"/>
      <c r="H4311" s="6"/>
      <c r="I4311" s="6"/>
      <c r="J4311" s="6"/>
      <c r="K4311" s="6"/>
      <c r="L4311" s="6"/>
      <c r="M4311" s="6"/>
      <c r="N4311" s="6"/>
      <c r="O4311" s="10"/>
      <c r="P4311" s="6"/>
      <c r="Q4311" s="11"/>
      <c r="R4311" s="6"/>
      <c r="S4311" s="6"/>
      <c r="T4311" s="6"/>
      <c r="U4311" s="6"/>
      <c r="V4311" s="6"/>
      <c r="W4311" s="11"/>
      <c r="X4311" s="6"/>
      <c r="Y4311" s="6"/>
      <c r="Z4311" s="6"/>
      <c r="AA4311" s="6"/>
      <c r="AB4311" s="6"/>
      <c r="AZ4311" t="s">
        <v>6492</v>
      </c>
      <c r="BA4311" t="s">
        <v>5207</v>
      </c>
      <c r="BB4311" t="s">
        <v>20931</v>
      </c>
      <c r="BC4311" t="s">
        <v>3201</v>
      </c>
      <c r="BG4311" t="s">
        <v>19208</v>
      </c>
      <c r="BH4311" t="s">
        <v>9346</v>
      </c>
    </row>
    <row r="4312" spans="1:60" x14ac:dyDescent="0.25">
      <c r="A4312" s="16"/>
      <c r="B4312" s="6"/>
      <c r="C4312" s="6"/>
      <c r="D4312" s="6"/>
      <c r="E4312" s="6"/>
      <c r="F4312" s="6"/>
      <c r="G4312" s="6"/>
      <c r="H4312" s="6"/>
      <c r="I4312" s="6"/>
      <c r="J4312" s="6"/>
      <c r="K4312" s="6"/>
      <c r="L4312" s="6"/>
      <c r="M4312" s="6"/>
      <c r="N4312" s="6"/>
      <c r="O4312" s="10"/>
      <c r="P4312" s="6"/>
      <c r="Q4312" s="6"/>
      <c r="R4312" s="6"/>
      <c r="S4312" s="6"/>
      <c r="T4312" s="6"/>
      <c r="U4312" s="17"/>
      <c r="V4312" s="17"/>
      <c r="W4312" s="11"/>
      <c r="X4312" s="6"/>
      <c r="Y4312" s="6"/>
      <c r="Z4312" s="6"/>
      <c r="AA4312" s="6"/>
      <c r="AB4312" s="6"/>
      <c r="AZ4312" t="s">
        <v>6493</v>
      </c>
      <c r="BA4312" t="s">
        <v>5207</v>
      </c>
      <c r="BB4312" t="s">
        <v>20931</v>
      </c>
      <c r="BC4312" t="s">
        <v>3201</v>
      </c>
      <c r="BG4312" t="s">
        <v>19209</v>
      </c>
      <c r="BH4312" t="s">
        <v>9337</v>
      </c>
    </row>
    <row r="4313" spans="1:60" x14ac:dyDescent="0.25">
      <c r="A4313" s="16"/>
      <c r="B4313" s="6"/>
      <c r="C4313" s="6"/>
      <c r="D4313" s="6"/>
      <c r="E4313" s="6"/>
      <c r="F4313" s="6"/>
      <c r="G4313" s="6"/>
      <c r="H4313" s="6"/>
      <c r="I4313" s="6"/>
      <c r="J4313" s="6"/>
      <c r="K4313" s="6"/>
      <c r="L4313" s="6"/>
      <c r="M4313" s="6"/>
      <c r="N4313" s="6"/>
      <c r="O4313" s="10"/>
      <c r="P4313" s="6"/>
      <c r="Q4313" s="11"/>
      <c r="R4313" s="6"/>
      <c r="S4313" s="6"/>
      <c r="T4313" s="6"/>
      <c r="U4313" s="17"/>
      <c r="V4313" s="17"/>
      <c r="W4313" s="11"/>
      <c r="X4313" s="6"/>
      <c r="Y4313" s="6"/>
      <c r="Z4313" s="6"/>
      <c r="AA4313" s="6"/>
      <c r="AB4313" s="6"/>
      <c r="AZ4313" t="s">
        <v>6494</v>
      </c>
      <c r="BA4313" t="s">
        <v>5207</v>
      </c>
      <c r="BB4313" t="s">
        <v>20931</v>
      </c>
      <c r="BC4313" t="s">
        <v>3201</v>
      </c>
      <c r="BG4313" t="s">
        <v>19210</v>
      </c>
      <c r="BH4313" t="s">
        <v>9344</v>
      </c>
    </row>
    <row r="4314" spans="1:60" x14ac:dyDescent="0.25">
      <c r="A4314" s="9"/>
      <c r="B4314" s="6"/>
      <c r="C4314" s="6"/>
      <c r="D4314" s="6"/>
      <c r="E4314" s="6"/>
      <c r="F4314" s="6"/>
      <c r="G4314" s="6"/>
      <c r="H4314" s="6"/>
      <c r="I4314" s="6"/>
      <c r="J4314" s="6"/>
      <c r="K4314" s="6"/>
      <c r="L4314" s="6"/>
      <c r="M4314" s="6"/>
      <c r="N4314" s="6"/>
      <c r="O4314" s="10"/>
      <c r="P4314" s="6"/>
      <c r="Q4314" s="11"/>
      <c r="R4314" s="6"/>
      <c r="S4314" s="6"/>
      <c r="T4314" s="6"/>
      <c r="U4314" s="6"/>
      <c r="V4314" s="6"/>
      <c r="W4314" s="11"/>
      <c r="X4314" s="6"/>
      <c r="Y4314" s="6"/>
      <c r="Z4314" s="6"/>
      <c r="AA4314" s="6"/>
      <c r="AB4314" s="6"/>
      <c r="AZ4314" t="s">
        <v>6495</v>
      </c>
      <c r="BA4314" t="s">
        <v>5207</v>
      </c>
      <c r="BB4314" t="s">
        <v>20931</v>
      </c>
      <c r="BC4314" t="s">
        <v>3201</v>
      </c>
      <c r="BG4314" t="s">
        <v>19211</v>
      </c>
      <c r="BH4314" t="s">
        <v>9343</v>
      </c>
    </row>
    <row r="4315" spans="1:60" x14ac:dyDescent="0.25">
      <c r="A4315" s="9"/>
      <c r="B4315" s="6"/>
      <c r="C4315" s="6"/>
      <c r="D4315" s="6"/>
      <c r="E4315" s="6"/>
      <c r="F4315" s="6"/>
      <c r="G4315" s="6"/>
      <c r="H4315" s="6"/>
      <c r="I4315" s="6"/>
      <c r="J4315" s="6"/>
      <c r="K4315" s="6"/>
      <c r="L4315" s="6"/>
      <c r="M4315" s="6"/>
      <c r="N4315" s="6"/>
      <c r="O4315" s="10"/>
      <c r="P4315" s="6"/>
      <c r="Q4315" s="11"/>
      <c r="R4315" s="6"/>
      <c r="S4315" s="6"/>
      <c r="T4315" s="6"/>
      <c r="U4315" s="6"/>
      <c r="V4315" s="6"/>
      <c r="W4315" s="11"/>
      <c r="X4315" s="6"/>
      <c r="Y4315" s="6"/>
      <c r="Z4315" s="6"/>
      <c r="AA4315" s="6"/>
      <c r="AB4315" s="6"/>
      <c r="AZ4315" t="s">
        <v>6496</v>
      </c>
      <c r="BA4315" t="s">
        <v>5207</v>
      </c>
      <c r="BB4315" t="s">
        <v>20931</v>
      </c>
      <c r="BC4315" t="s">
        <v>3201</v>
      </c>
      <c r="BG4315" t="s">
        <v>19212</v>
      </c>
      <c r="BH4315" t="s">
        <v>22046</v>
      </c>
    </row>
    <row r="4316" spans="1:60" x14ac:dyDescent="0.25">
      <c r="A4316" s="9"/>
      <c r="B4316" s="6"/>
      <c r="C4316" s="6"/>
      <c r="D4316" s="6"/>
      <c r="E4316" s="6"/>
      <c r="F4316" s="6"/>
      <c r="G4316" s="6"/>
      <c r="H4316" s="6"/>
      <c r="I4316" s="6"/>
      <c r="J4316" s="6"/>
      <c r="K4316" s="6"/>
      <c r="L4316" s="6"/>
      <c r="M4316" s="6"/>
      <c r="N4316" s="6"/>
      <c r="O4316" s="10"/>
      <c r="P4316" s="6"/>
      <c r="Q4316" s="6"/>
      <c r="R4316" s="6"/>
      <c r="S4316" s="6"/>
      <c r="T4316" s="6"/>
      <c r="U4316" s="6"/>
      <c r="V4316" s="6"/>
      <c r="W4316" s="11"/>
      <c r="X4316" s="6"/>
      <c r="Y4316" s="6"/>
      <c r="Z4316" s="6"/>
      <c r="AA4316" s="6"/>
      <c r="AB4316" s="6"/>
      <c r="AZ4316" t="s">
        <v>6497</v>
      </c>
      <c r="BA4316" t="s">
        <v>5207</v>
      </c>
      <c r="BB4316" t="s">
        <v>20931</v>
      </c>
      <c r="BC4316" t="s">
        <v>3201</v>
      </c>
      <c r="BG4316" t="s">
        <v>19213</v>
      </c>
      <c r="BH4316" t="s">
        <v>9305</v>
      </c>
    </row>
    <row r="4317" spans="1:60" x14ac:dyDescent="0.25">
      <c r="A4317" s="9"/>
      <c r="B4317" s="6"/>
      <c r="C4317" s="6"/>
      <c r="D4317" s="6"/>
      <c r="E4317" s="6"/>
      <c r="F4317" s="6"/>
      <c r="G4317" s="6"/>
      <c r="H4317" s="6"/>
      <c r="I4317" s="6"/>
      <c r="J4317" s="6"/>
      <c r="K4317" s="6"/>
      <c r="L4317" s="6"/>
      <c r="M4317" s="6"/>
      <c r="N4317" s="6"/>
      <c r="O4317" s="10"/>
      <c r="P4317" s="6"/>
      <c r="Q4317" s="6"/>
      <c r="R4317" s="6"/>
      <c r="S4317" s="6"/>
      <c r="T4317" s="6"/>
      <c r="U4317" s="6"/>
      <c r="V4317" s="6"/>
      <c r="W4317" s="11"/>
      <c r="X4317" s="6"/>
      <c r="Y4317" s="6"/>
      <c r="Z4317" s="6"/>
      <c r="AA4317" s="6"/>
      <c r="AB4317" s="6"/>
      <c r="AZ4317" t="s">
        <v>6498</v>
      </c>
      <c r="BA4317" t="s">
        <v>5207</v>
      </c>
      <c r="BB4317" t="s">
        <v>20931</v>
      </c>
      <c r="BC4317" t="s">
        <v>7263</v>
      </c>
      <c r="BG4317" t="s">
        <v>19214</v>
      </c>
      <c r="BH4317" t="s">
        <v>9309</v>
      </c>
    </row>
    <row r="4318" spans="1:60" x14ac:dyDescent="0.25">
      <c r="A4318" s="12"/>
      <c r="B4318" s="13"/>
      <c r="C4318" s="13"/>
      <c r="D4318" s="13"/>
      <c r="E4318" s="13"/>
      <c r="F4318" s="13"/>
      <c r="G4318" s="13"/>
      <c r="H4318" s="13"/>
      <c r="I4318" s="13"/>
      <c r="J4318" s="13"/>
      <c r="K4318" s="13"/>
      <c r="L4318" s="13"/>
      <c r="M4318" s="13"/>
      <c r="N4318" s="13"/>
      <c r="O4318" s="14"/>
      <c r="P4318" s="13"/>
      <c r="Q4318" s="15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Z4318" t="s">
        <v>6499</v>
      </c>
      <c r="BA4318" t="s">
        <v>5207</v>
      </c>
      <c r="BB4318" t="s">
        <v>20931</v>
      </c>
      <c r="BC4318" t="s">
        <v>7263</v>
      </c>
      <c r="BG4318" t="s">
        <v>19215</v>
      </c>
      <c r="BH4318" t="s">
        <v>9313</v>
      </c>
    </row>
    <row r="4319" spans="1:60" x14ac:dyDescent="0.25">
      <c r="A4319" s="12"/>
      <c r="B4319" s="13"/>
      <c r="C4319" s="13"/>
      <c r="D4319" s="13"/>
      <c r="E4319" s="13"/>
      <c r="F4319" s="13"/>
      <c r="G4319" s="13"/>
      <c r="H4319" s="13"/>
      <c r="I4319" s="13"/>
      <c r="J4319" s="13"/>
      <c r="K4319" s="13"/>
      <c r="L4319" s="13"/>
      <c r="M4319" s="13"/>
      <c r="N4319" s="13"/>
      <c r="O4319" s="14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Z4319" t="s">
        <v>6500</v>
      </c>
      <c r="BA4319" t="s">
        <v>5207</v>
      </c>
      <c r="BB4319" t="s">
        <v>20931</v>
      </c>
      <c r="BC4319" t="s">
        <v>7263</v>
      </c>
      <c r="BG4319" t="s">
        <v>19216</v>
      </c>
      <c r="BH4319" t="s">
        <v>9338</v>
      </c>
    </row>
    <row r="4320" spans="1:60" x14ac:dyDescent="0.25">
      <c r="A4320" s="9"/>
      <c r="B4320" s="6"/>
      <c r="C4320" s="6"/>
      <c r="D4320" s="6"/>
      <c r="E4320" s="6"/>
      <c r="F4320" s="6"/>
      <c r="G4320" s="6"/>
      <c r="H4320" s="6"/>
      <c r="I4320" s="6"/>
      <c r="J4320" s="6"/>
      <c r="K4320" s="6"/>
      <c r="L4320" s="6"/>
      <c r="M4320" s="6"/>
      <c r="N4320" s="6"/>
      <c r="O4320" s="10"/>
      <c r="P4320" s="6"/>
      <c r="Q4320" s="11"/>
      <c r="R4320" s="6"/>
      <c r="S4320" s="6"/>
      <c r="T4320" s="6"/>
      <c r="U4320" s="6"/>
      <c r="V4320" s="6"/>
      <c r="W4320" s="11"/>
      <c r="X4320" s="6"/>
      <c r="Y4320" s="6"/>
      <c r="Z4320" s="6"/>
      <c r="AA4320" s="6"/>
      <c r="AB4320" s="6"/>
      <c r="AZ4320" t="s">
        <v>6501</v>
      </c>
      <c r="BA4320" t="s">
        <v>5207</v>
      </c>
      <c r="BB4320" t="s">
        <v>20931</v>
      </c>
      <c r="BC4320" t="s">
        <v>7263</v>
      </c>
      <c r="BG4320" t="s">
        <v>19217</v>
      </c>
      <c r="BH4320" t="s">
        <v>22036</v>
      </c>
    </row>
    <row r="4321" spans="1:60" x14ac:dyDescent="0.25">
      <c r="A4321" s="16"/>
      <c r="B4321" s="6"/>
      <c r="C4321" s="6"/>
      <c r="D4321" s="6"/>
      <c r="E4321" s="6"/>
      <c r="F4321" s="6"/>
      <c r="G4321" s="6"/>
      <c r="H4321" s="6"/>
      <c r="I4321" s="6"/>
      <c r="J4321" s="6"/>
      <c r="K4321" s="6"/>
      <c r="L4321" s="6"/>
      <c r="M4321" s="6"/>
      <c r="N4321" s="6"/>
      <c r="O4321" s="10"/>
      <c r="P4321" s="6"/>
      <c r="Q4321" s="6"/>
      <c r="R4321" s="6"/>
      <c r="S4321" s="6"/>
      <c r="T4321" s="6"/>
      <c r="U4321" s="17"/>
      <c r="V4321" s="17"/>
      <c r="W4321" s="11"/>
      <c r="X4321" s="6"/>
      <c r="Y4321" s="6"/>
      <c r="Z4321" s="6"/>
      <c r="AA4321" s="6"/>
      <c r="AB4321" s="6"/>
      <c r="AZ4321" t="s">
        <v>6502</v>
      </c>
      <c r="BA4321" t="s">
        <v>5207</v>
      </c>
      <c r="BB4321" t="s">
        <v>20931</v>
      </c>
      <c r="BC4321" t="s">
        <v>7263</v>
      </c>
      <c r="BG4321" t="s">
        <v>19218</v>
      </c>
      <c r="BH4321" t="s">
        <v>9334</v>
      </c>
    </row>
    <row r="4322" spans="1:60" x14ac:dyDescent="0.25">
      <c r="A4322" s="9"/>
      <c r="B4322" s="6"/>
      <c r="C4322" s="6"/>
      <c r="D4322" s="6"/>
      <c r="E4322" s="6"/>
      <c r="F4322" s="6"/>
      <c r="G4322" s="6"/>
      <c r="H4322" s="6"/>
      <c r="I4322" s="6"/>
      <c r="J4322" s="6"/>
      <c r="K4322" s="6"/>
      <c r="L4322" s="6"/>
      <c r="M4322" s="6"/>
      <c r="N4322" s="6"/>
      <c r="O4322" s="10"/>
      <c r="P4322" s="6"/>
      <c r="Q4322" s="6"/>
      <c r="R4322" s="6"/>
      <c r="S4322" s="6"/>
      <c r="T4322" s="6"/>
      <c r="U4322" s="6"/>
      <c r="V4322" s="6"/>
      <c r="W4322" s="11"/>
      <c r="X4322" s="6"/>
      <c r="Y4322" s="6"/>
      <c r="Z4322" s="6"/>
      <c r="AA4322" s="6"/>
      <c r="AB4322" s="6"/>
      <c r="AZ4322" t="s">
        <v>6503</v>
      </c>
      <c r="BA4322" t="s">
        <v>5207</v>
      </c>
      <c r="BB4322" t="s">
        <v>20931</v>
      </c>
      <c r="BC4322" t="s">
        <v>7263</v>
      </c>
      <c r="BG4322" t="s">
        <v>19219</v>
      </c>
      <c r="BH4322" t="s">
        <v>9329</v>
      </c>
    </row>
    <row r="4323" spans="1:60" x14ac:dyDescent="0.25">
      <c r="A4323" s="16"/>
      <c r="B4323" s="6"/>
      <c r="C4323" s="6"/>
      <c r="D4323" s="6"/>
      <c r="E4323" s="6"/>
      <c r="F4323" s="6"/>
      <c r="G4323" s="6"/>
      <c r="H4323" s="6"/>
      <c r="I4323" s="6"/>
      <c r="J4323" s="6"/>
      <c r="K4323" s="6"/>
      <c r="L4323" s="6"/>
      <c r="M4323" s="6"/>
      <c r="N4323" s="6"/>
      <c r="O4323" s="10"/>
      <c r="P4323" s="6"/>
      <c r="Q4323" s="6"/>
      <c r="R4323" s="6"/>
      <c r="S4323" s="6"/>
      <c r="T4323" s="6"/>
      <c r="U4323" s="17"/>
      <c r="V4323" s="17"/>
      <c r="W4323" s="11"/>
      <c r="X4323" s="6"/>
      <c r="Y4323" s="6"/>
      <c r="Z4323" s="6"/>
      <c r="AA4323" s="6"/>
      <c r="AB4323" s="6"/>
      <c r="AZ4323" t="s">
        <v>6504</v>
      </c>
      <c r="BA4323" t="s">
        <v>5207</v>
      </c>
      <c r="BB4323" t="s">
        <v>20931</v>
      </c>
      <c r="BC4323" t="s">
        <v>7263</v>
      </c>
      <c r="BG4323" t="s">
        <v>19220</v>
      </c>
      <c r="BH4323" t="s">
        <v>9303</v>
      </c>
    </row>
    <row r="4324" spans="1:60" x14ac:dyDescent="0.25">
      <c r="A4324" s="12"/>
      <c r="B4324" s="13"/>
      <c r="C4324" s="13"/>
      <c r="D4324" s="13"/>
      <c r="E4324" s="13"/>
      <c r="F4324" s="13"/>
      <c r="G4324" s="13"/>
      <c r="H4324" s="13"/>
      <c r="I4324" s="13"/>
      <c r="J4324" s="13"/>
      <c r="K4324" s="13"/>
      <c r="L4324" s="13"/>
      <c r="M4324" s="13"/>
      <c r="N4324" s="13"/>
      <c r="O4324" s="14"/>
      <c r="P4324" s="13"/>
      <c r="Q4324" s="15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Z4324" t="s">
        <v>6505</v>
      </c>
      <c r="BA4324" t="s">
        <v>5207</v>
      </c>
      <c r="BB4324" t="s">
        <v>20931</v>
      </c>
      <c r="BC4324" t="s">
        <v>7263</v>
      </c>
      <c r="BG4324" t="s">
        <v>19221</v>
      </c>
      <c r="BH4324" t="s">
        <v>9347</v>
      </c>
    </row>
    <row r="4325" spans="1:60" x14ac:dyDescent="0.25">
      <c r="A4325" s="16"/>
      <c r="B4325" s="6"/>
      <c r="C4325" s="6"/>
      <c r="D4325" s="6"/>
      <c r="E4325" s="6"/>
      <c r="F4325" s="6"/>
      <c r="G4325" s="6"/>
      <c r="H4325" s="6"/>
      <c r="I4325" s="6"/>
      <c r="J4325" s="6"/>
      <c r="K4325" s="6"/>
      <c r="L4325" s="6"/>
      <c r="M4325" s="6"/>
      <c r="N4325" s="6"/>
      <c r="O4325" s="10"/>
      <c r="P4325" s="6"/>
      <c r="Q4325" s="11"/>
      <c r="R4325" s="6"/>
      <c r="S4325" s="6"/>
      <c r="T4325" s="6"/>
      <c r="U4325" s="17"/>
      <c r="V4325" s="17"/>
      <c r="W4325" s="11"/>
      <c r="X4325" s="6"/>
      <c r="Y4325" s="6"/>
      <c r="Z4325" s="6"/>
      <c r="AA4325" s="6"/>
      <c r="AB4325" s="6"/>
      <c r="AZ4325" t="s">
        <v>6506</v>
      </c>
      <c r="BA4325" t="s">
        <v>5207</v>
      </c>
      <c r="BB4325" t="s">
        <v>20931</v>
      </c>
      <c r="BC4325" t="s">
        <v>3200</v>
      </c>
      <c r="BG4325" t="s">
        <v>19222</v>
      </c>
      <c r="BH4325" t="s">
        <v>9342</v>
      </c>
    </row>
    <row r="4326" spans="1:60" x14ac:dyDescent="0.25">
      <c r="A4326" s="16"/>
      <c r="B4326" s="6"/>
      <c r="C4326" s="6"/>
      <c r="D4326" s="6"/>
      <c r="E4326" s="6"/>
      <c r="F4326" s="6"/>
      <c r="G4326" s="6"/>
      <c r="H4326" s="6"/>
      <c r="I4326" s="6"/>
      <c r="J4326" s="6"/>
      <c r="K4326" s="6"/>
      <c r="L4326" s="6"/>
      <c r="M4326" s="6"/>
      <c r="N4326" s="6"/>
      <c r="O4326" s="10"/>
      <c r="P4326" s="6"/>
      <c r="Q4326" s="11"/>
      <c r="R4326" s="6"/>
      <c r="S4326" s="6"/>
      <c r="T4326" s="6"/>
      <c r="U4326" s="17"/>
      <c r="V4326" s="17"/>
      <c r="W4326" s="11"/>
      <c r="X4326" s="6"/>
      <c r="Y4326" s="6"/>
      <c r="Z4326" s="6"/>
      <c r="AA4326" s="6"/>
      <c r="AB4326" s="6"/>
      <c r="AZ4326" t="s">
        <v>6507</v>
      </c>
      <c r="BA4326" t="s">
        <v>5207</v>
      </c>
      <c r="BB4326" t="s">
        <v>20931</v>
      </c>
      <c r="BC4326" t="s">
        <v>3200</v>
      </c>
      <c r="BG4326" t="s">
        <v>19223</v>
      </c>
      <c r="BH4326" t="s">
        <v>9318</v>
      </c>
    </row>
    <row r="4327" spans="1:60" x14ac:dyDescent="0.25">
      <c r="A4327" s="9"/>
      <c r="B4327" s="6"/>
      <c r="C4327" s="6"/>
      <c r="D4327" s="6"/>
      <c r="E4327" s="6"/>
      <c r="F4327" s="6"/>
      <c r="G4327" s="6"/>
      <c r="H4327" s="6"/>
      <c r="I4327" s="6"/>
      <c r="J4327" s="6"/>
      <c r="K4327" s="6"/>
      <c r="L4327" s="6"/>
      <c r="M4327" s="6"/>
      <c r="N4327" s="6"/>
      <c r="O4327" s="10"/>
      <c r="P4327" s="6"/>
      <c r="Q4327" s="11"/>
      <c r="R4327" s="6"/>
      <c r="S4327" s="6"/>
      <c r="T4327" s="6"/>
      <c r="U4327" s="6"/>
      <c r="V4327" s="6"/>
      <c r="W4327" s="11"/>
      <c r="X4327" s="6"/>
      <c r="Y4327" s="6"/>
      <c r="Z4327" s="6"/>
      <c r="AA4327" s="6"/>
      <c r="AB4327" s="6"/>
      <c r="AZ4327" t="s">
        <v>6508</v>
      </c>
      <c r="BA4327" t="s">
        <v>5207</v>
      </c>
      <c r="BB4327" t="s">
        <v>20931</v>
      </c>
      <c r="BC4327" t="s">
        <v>3200</v>
      </c>
      <c r="BG4327" t="s">
        <v>19224</v>
      </c>
      <c r="BH4327" t="s">
        <v>9318</v>
      </c>
    </row>
    <row r="4328" spans="1:60" x14ac:dyDescent="0.25">
      <c r="A4328" s="16"/>
      <c r="B4328" s="6"/>
      <c r="C4328" s="6"/>
      <c r="D4328" s="6"/>
      <c r="E4328" s="6"/>
      <c r="F4328" s="6"/>
      <c r="G4328" s="6"/>
      <c r="H4328" s="6"/>
      <c r="I4328" s="6"/>
      <c r="J4328" s="6"/>
      <c r="K4328" s="6"/>
      <c r="L4328" s="6"/>
      <c r="M4328" s="6"/>
      <c r="N4328" s="6"/>
      <c r="O4328" s="10"/>
      <c r="P4328" s="6"/>
      <c r="Q4328" s="11"/>
      <c r="R4328" s="6"/>
      <c r="S4328" s="6"/>
      <c r="T4328" s="6"/>
      <c r="U4328" s="17"/>
      <c r="V4328" s="17"/>
      <c r="W4328" s="11"/>
      <c r="X4328" s="6"/>
      <c r="Y4328" s="6"/>
      <c r="Z4328" s="6"/>
      <c r="AA4328" s="6"/>
      <c r="AB4328" s="6"/>
      <c r="AZ4328" t="s">
        <v>6509</v>
      </c>
      <c r="BA4328" t="s">
        <v>5207</v>
      </c>
      <c r="BB4328" t="s">
        <v>20931</v>
      </c>
      <c r="BC4328" t="s">
        <v>3201</v>
      </c>
      <c r="BG4328" t="s">
        <v>19225</v>
      </c>
      <c r="BH4328" t="s">
        <v>9327</v>
      </c>
    </row>
    <row r="4329" spans="1:60" x14ac:dyDescent="0.25">
      <c r="A4329" s="16"/>
      <c r="B4329" s="13"/>
      <c r="C4329" s="13"/>
      <c r="D4329" s="13"/>
      <c r="E4329" s="13"/>
      <c r="F4329" s="13"/>
      <c r="G4329" s="13"/>
      <c r="H4329" s="13"/>
      <c r="I4329" s="13"/>
      <c r="J4329" s="13"/>
      <c r="K4329" s="13"/>
      <c r="L4329" s="13"/>
      <c r="M4329" s="13"/>
      <c r="N4329" s="13"/>
      <c r="O4329" s="14"/>
      <c r="P4329" s="13"/>
      <c r="Q4329" s="15"/>
      <c r="R4329" s="13"/>
      <c r="S4329" s="13"/>
      <c r="T4329" s="13"/>
      <c r="U4329" s="17"/>
      <c r="V4329" s="17"/>
      <c r="W4329" s="13"/>
      <c r="X4329" s="13"/>
      <c r="Y4329" s="13"/>
      <c r="Z4329" s="13"/>
      <c r="AA4329" s="13"/>
      <c r="AB4329" s="13"/>
      <c r="AZ4329" t="s">
        <v>6510</v>
      </c>
      <c r="BA4329" t="s">
        <v>5207</v>
      </c>
      <c r="BB4329" t="s">
        <v>20931</v>
      </c>
      <c r="BC4329" t="s">
        <v>3201</v>
      </c>
      <c r="BG4329" t="s">
        <v>19226</v>
      </c>
      <c r="BH4329" t="s">
        <v>9337</v>
      </c>
    </row>
    <row r="4330" spans="1:60" x14ac:dyDescent="0.25">
      <c r="A4330" s="9"/>
      <c r="B4330" s="6"/>
      <c r="C4330" s="6"/>
      <c r="D4330" s="6"/>
      <c r="E4330" s="6"/>
      <c r="F4330" s="6"/>
      <c r="G4330" s="6"/>
      <c r="H4330" s="6"/>
      <c r="I4330" s="6"/>
      <c r="J4330" s="6"/>
      <c r="K4330" s="6"/>
      <c r="L4330" s="6"/>
      <c r="M4330" s="6"/>
      <c r="N4330" s="6"/>
      <c r="O4330" s="10"/>
      <c r="P4330" s="6"/>
      <c r="Q4330" s="11"/>
      <c r="R4330" s="6"/>
      <c r="S4330" s="6"/>
      <c r="T4330" s="6"/>
      <c r="U4330" s="6"/>
      <c r="V4330" s="6"/>
      <c r="W4330" s="11"/>
      <c r="X4330" s="6"/>
      <c r="Y4330" s="6"/>
      <c r="Z4330" s="6"/>
      <c r="AA4330" s="6"/>
      <c r="AB4330" s="6"/>
      <c r="AZ4330" t="s">
        <v>6511</v>
      </c>
      <c r="BA4330" t="s">
        <v>5207</v>
      </c>
      <c r="BB4330" t="s">
        <v>20931</v>
      </c>
      <c r="BC4330" t="s">
        <v>3201</v>
      </c>
      <c r="BG4330" t="s">
        <v>19227</v>
      </c>
      <c r="BH4330" t="s">
        <v>9335</v>
      </c>
    </row>
    <row r="4331" spans="1:60" x14ac:dyDescent="0.25">
      <c r="A4331" s="9"/>
      <c r="B4331" s="6"/>
      <c r="C4331" s="6"/>
      <c r="D4331" s="6"/>
      <c r="E4331" s="6"/>
      <c r="F4331" s="6"/>
      <c r="G4331" s="6"/>
      <c r="H4331" s="6"/>
      <c r="I4331" s="6"/>
      <c r="J4331" s="6"/>
      <c r="K4331" s="6"/>
      <c r="L4331" s="6"/>
      <c r="M4331" s="6"/>
      <c r="N4331" s="6"/>
      <c r="O4331" s="10"/>
      <c r="P4331" s="6"/>
      <c r="Q4331" s="6"/>
      <c r="R4331" s="6"/>
      <c r="S4331" s="6"/>
      <c r="T4331" s="6"/>
      <c r="U4331" s="6"/>
      <c r="V4331" s="6"/>
      <c r="W4331" s="11"/>
      <c r="X4331" s="6"/>
      <c r="Y4331" s="6"/>
      <c r="Z4331" s="6"/>
      <c r="AA4331" s="6"/>
      <c r="AB4331" s="6"/>
      <c r="AZ4331" t="s">
        <v>6512</v>
      </c>
      <c r="BA4331" t="s">
        <v>5207</v>
      </c>
      <c r="BB4331" t="s">
        <v>20931</v>
      </c>
      <c r="BC4331" t="s">
        <v>3201</v>
      </c>
      <c r="BG4331" t="s">
        <v>19228</v>
      </c>
      <c r="BH4331" t="s">
        <v>9336</v>
      </c>
    </row>
    <row r="4332" spans="1:60" x14ac:dyDescent="0.25">
      <c r="A4332" s="12"/>
      <c r="B4332" s="13"/>
      <c r="C4332" s="13"/>
      <c r="D4332" s="13"/>
      <c r="E4332" s="13"/>
      <c r="F4332" s="13"/>
      <c r="G4332" s="13"/>
      <c r="H4332" s="13"/>
      <c r="I4332" s="13"/>
      <c r="J4332" s="13"/>
      <c r="K4332" s="13"/>
      <c r="L4332" s="13"/>
      <c r="M4332" s="13"/>
      <c r="N4332" s="13"/>
      <c r="O4332" s="14"/>
      <c r="P4332" s="13"/>
      <c r="Q4332" s="15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Z4332" t="s">
        <v>6513</v>
      </c>
      <c r="BA4332" t="s">
        <v>5207</v>
      </c>
      <c r="BB4332" t="s">
        <v>20931</v>
      </c>
      <c r="BC4332" t="s">
        <v>3201</v>
      </c>
      <c r="BG4332" t="s">
        <v>19229</v>
      </c>
      <c r="BH4332" t="s">
        <v>9312</v>
      </c>
    </row>
    <row r="4333" spans="1:60" x14ac:dyDescent="0.25">
      <c r="A4333" s="12"/>
      <c r="B4333" s="13"/>
      <c r="C4333" s="13"/>
      <c r="D4333" s="13"/>
      <c r="E4333" s="13"/>
      <c r="F4333" s="13"/>
      <c r="G4333" s="13"/>
      <c r="H4333" s="13"/>
      <c r="I4333" s="13"/>
      <c r="J4333" s="13"/>
      <c r="K4333" s="13"/>
      <c r="L4333" s="13"/>
      <c r="M4333" s="13"/>
      <c r="N4333" s="13"/>
      <c r="O4333" s="14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Z4333" t="s">
        <v>6514</v>
      </c>
      <c r="BA4333" t="s">
        <v>5207</v>
      </c>
      <c r="BB4333" t="s">
        <v>20931</v>
      </c>
      <c r="BC4333" t="s">
        <v>7263</v>
      </c>
      <c r="BG4333" t="s">
        <v>19230</v>
      </c>
      <c r="BH4333" t="s">
        <v>22037</v>
      </c>
    </row>
    <row r="4334" spans="1:60" x14ac:dyDescent="0.25">
      <c r="A4334" s="9"/>
      <c r="B4334" s="6"/>
      <c r="C4334" s="6"/>
      <c r="D4334" s="6"/>
      <c r="E4334" s="6"/>
      <c r="F4334" s="6"/>
      <c r="G4334" s="6"/>
      <c r="H4334" s="6"/>
      <c r="I4334" s="6"/>
      <c r="J4334" s="6"/>
      <c r="K4334" s="6"/>
      <c r="L4334" s="6"/>
      <c r="M4334" s="6"/>
      <c r="N4334" s="6"/>
      <c r="O4334" s="10"/>
      <c r="P4334" s="6"/>
      <c r="Q4334" s="6"/>
      <c r="R4334" s="6"/>
      <c r="S4334" s="6"/>
      <c r="T4334" s="6"/>
      <c r="U4334" s="6"/>
      <c r="V4334" s="6"/>
      <c r="W4334" s="11"/>
      <c r="X4334" s="6"/>
      <c r="Y4334" s="6"/>
      <c r="Z4334" s="6"/>
      <c r="AA4334" s="6"/>
      <c r="AB4334" s="6"/>
      <c r="AZ4334" t="s">
        <v>6514</v>
      </c>
      <c r="BA4334" t="s">
        <v>5207</v>
      </c>
      <c r="BB4334" t="s">
        <v>20931</v>
      </c>
      <c r="BC4334" t="s">
        <v>7263</v>
      </c>
      <c r="BG4334" t="s">
        <v>19231</v>
      </c>
      <c r="BH4334" t="s">
        <v>9342</v>
      </c>
    </row>
    <row r="4335" spans="1:60" x14ac:dyDescent="0.25">
      <c r="A4335" s="16"/>
      <c r="B4335" s="13"/>
      <c r="C4335" s="13"/>
      <c r="D4335" s="13"/>
      <c r="E4335" s="13"/>
      <c r="F4335" s="13"/>
      <c r="G4335" s="13"/>
      <c r="H4335" s="13"/>
      <c r="I4335" s="13"/>
      <c r="J4335" s="13"/>
      <c r="K4335" s="13"/>
      <c r="L4335" s="13"/>
      <c r="M4335" s="13"/>
      <c r="N4335" s="13"/>
      <c r="O4335" s="14"/>
      <c r="P4335" s="13"/>
      <c r="Q4335" s="13"/>
      <c r="R4335" s="13"/>
      <c r="S4335" s="13"/>
      <c r="T4335" s="13"/>
      <c r="U4335" s="17"/>
      <c r="V4335" s="17"/>
      <c r="W4335" s="13"/>
      <c r="X4335" s="13"/>
      <c r="Y4335" s="13"/>
      <c r="Z4335" s="13"/>
      <c r="AA4335" s="13"/>
      <c r="AB4335" s="13"/>
      <c r="AZ4335" t="s">
        <v>6515</v>
      </c>
      <c r="BA4335" t="s">
        <v>5207</v>
      </c>
      <c r="BB4335" t="s">
        <v>20931</v>
      </c>
      <c r="BC4335" t="s">
        <v>7263</v>
      </c>
      <c r="BG4335" t="s">
        <v>19232</v>
      </c>
      <c r="BH4335" t="s">
        <v>9306</v>
      </c>
    </row>
    <row r="4336" spans="1:60" x14ac:dyDescent="0.25">
      <c r="A4336" s="9"/>
      <c r="B4336" s="6"/>
      <c r="C4336" s="6"/>
      <c r="D4336" s="6"/>
      <c r="E4336" s="6"/>
      <c r="F4336" s="6"/>
      <c r="G4336" s="6"/>
      <c r="H4336" s="6"/>
      <c r="I4336" s="6"/>
      <c r="J4336" s="6"/>
      <c r="K4336" s="6"/>
      <c r="L4336" s="6"/>
      <c r="M4336" s="6"/>
      <c r="N4336" s="6"/>
      <c r="O4336" s="10"/>
      <c r="P4336" s="6"/>
      <c r="Q4336" s="11"/>
      <c r="R4336" s="6"/>
      <c r="S4336" s="6"/>
      <c r="T4336" s="6"/>
      <c r="U4336" s="6"/>
      <c r="V4336" s="6"/>
      <c r="W4336" s="11"/>
      <c r="X4336" s="6"/>
      <c r="Y4336" s="6"/>
      <c r="Z4336" s="6"/>
      <c r="AA4336" s="6"/>
      <c r="AB4336" s="6"/>
      <c r="AZ4336" t="s">
        <v>6515</v>
      </c>
      <c r="BA4336" t="s">
        <v>5207</v>
      </c>
      <c r="BB4336" t="s">
        <v>20931</v>
      </c>
      <c r="BC4336" t="s">
        <v>7263</v>
      </c>
      <c r="BG4336" t="s">
        <v>19233</v>
      </c>
      <c r="BH4336" t="s">
        <v>9311</v>
      </c>
    </row>
    <row r="4337" spans="1:60" x14ac:dyDescent="0.25">
      <c r="A4337" s="9"/>
      <c r="B4337" s="6"/>
      <c r="C4337" s="6"/>
      <c r="D4337" s="6"/>
      <c r="E4337" s="6"/>
      <c r="F4337" s="6"/>
      <c r="G4337" s="6"/>
      <c r="H4337" s="6"/>
      <c r="I4337" s="6"/>
      <c r="J4337" s="6"/>
      <c r="K4337" s="6"/>
      <c r="L4337" s="6"/>
      <c r="M4337" s="6"/>
      <c r="N4337" s="6"/>
      <c r="O4337" s="10"/>
      <c r="P4337" s="6"/>
      <c r="Q4337" s="6"/>
      <c r="R4337" s="6"/>
      <c r="S4337" s="6"/>
      <c r="T4337" s="6"/>
      <c r="U4337" s="6"/>
      <c r="V4337" s="6"/>
      <c r="W4337" s="11"/>
      <c r="X4337" s="6"/>
      <c r="Y4337" s="6"/>
      <c r="Z4337" s="6"/>
      <c r="AA4337" s="6"/>
      <c r="AB4337" s="6"/>
      <c r="AZ4337" t="s">
        <v>6516</v>
      </c>
      <c r="BA4337" t="s">
        <v>5207</v>
      </c>
      <c r="BB4337" t="s">
        <v>20931</v>
      </c>
      <c r="BC4337" t="s">
        <v>7263</v>
      </c>
      <c r="BG4337" t="s">
        <v>19234</v>
      </c>
      <c r="BH4337" t="s">
        <v>9319</v>
      </c>
    </row>
    <row r="4338" spans="1:60" x14ac:dyDescent="0.25">
      <c r="A4338" s="9"/>
      <c r="B4338" s="6"/>
      <c r="C4338" s="6"/>
      <c r="D4338" s="6"/>
      <c r="E4338" s="6"/>
      <c r="F4338" s="6"/>
      <c r="G4338" s="6"/>
      <c r="H4338" s="6"/>
      <c r="I4338" s="6"/>
      <c r="J4338" s="6"/>
      <c r="K4338" s="6"/>
      <c r="L4338" s="6"/>
      <c r="M4338" s="6"/>
      <c r="N4338" s="6"/>
      <c r="O4338" s="10"/>
      <c r="P4338" s="6"/>
      <c r="Q4338" s="6"/>
      <c r="R4338" s="6"/>
      <c r="S4338" s="6"/>
      <c r="T4338" s="6"/>
      <c r="U4338" s="6"/>
      <c r="V4338" s="6"/>
      <c r="W4338" s="11"/>
      <c r="X4338" s="6"/>
      <c r="Y4338" s="6"/>
      <c r="Z4338" s="6"/>
      <c r="AA4338" s="6"/>
      <c r="AB4338" s="6"/>
      <c r="AZ4338" t="s">
        <v>6517</v>
      </c>
      <c r="BA4338" t="s">
        <v>5207</v>
      </c>
      <c r="BB4338" t="s">
        <v>20931</v>
      </c>
      <c r="BC4338" t="s">
        <v>7263</v>
      </c>
      <c r="BG4338" t="s">
        <v>19235</v>
      </c>
      <c r="BH4338" t="s">
        <v>9322</v>
      </c>
    </row>
    <row r="4339" spans="1:60" x14ac:dyDescent="0.25">
      <c r="A4339" s="9"/>
      <c r="B4339" s="6"/>
      <c r="C4339" s="6"/>
      <c r="D4339" s="6"/>
      <c r="E4339" s="6"/>
      <c r="F4339" s="6"/>
      <c r="G4339" s="6"/>
      <c r="H4339" s="6"/>
      <c r="I4339" s="6"/>
      <c r="J4339" s="6"/>
      <c r="K4339" s="6"/>
      <c r="L4339" s="6"/>
      <c r="M4339" s="6"/>
      <c r="N4339" s="6"/>
      <c r="O4339" s="10"/>
      <c r="P4339" s="6"/>
      <c r="Q4339" s="6"/>
      <c r="R4339" s="6"/>
      <c r="S4339" s="6"/>
      <c r="T4339" s="6"/>
      <c r="U4339" s="6"/>
      <c r="V4339" s="6"/>
      <c r="W4339" s="11"/>
      <c r="X4339" s="6"/>
      <c r="Y4339" s="6"/>
      <c r="Z4339" s="6"/>
      <c r="AA4339" s="6"/>
      <c r="AB4339" s="6"/>
      <c r="AZ4339" t="s">
        <v>6518</v>
      </c>
      <c r="BA4339" t="s">
        <v>5207</v>
      </c>
      <c r="BB4339" t="s">
        <v>20931</v>
      </c>
      <c r="BC4339" t="s">
        <v>3201</v>
      </c>
      <c r="BG4339" t="s">
        <v>19236</v>
      </c>
      <c r="BH4339" t="s">
        <v>9339</v>
      </c>
    </row>
    <row r="4340" spans="1:60" x14ac:dyDescent="0.25">
      <c r="A4340" s="16"/>
      <c r="B4340" s="6"/>
      <c r="C4340" s="6"/>
      <c r="D4340" s="6"/>
      <c r="E4340" s="6"/>
      <c r="F4340" s="6"/>
      <c r="G4340" s="6"/>
      <c r="H4340" s="6"/>
      <c r="I4340" s="6"/>
      <c r="J4340" s="6"/>
      <c r="K4340" s="6"/>
      <c r="L4340" s="6"/>
      <c r="M4340" s="6"/>
      <c r="N4340" s="6"/>
      <c r="O4340" s="10"/>
      <c r="P4340" s="6"/>
      <c r="Q4340" s="6"/>
      <c r="R4340" s="6"/>
      <c r="S4340" s="6"/>
      <c r="T4340" s="6"/>
      <c r="U4340" s="17"/>
      <c r="V4340" s="17"/>
      <c r="W4340" s="11"/>
      <c r="X4340" s="6"/>
      <c r="Y4340" s="6"/>
      <c r="Z4340" s="6"/>
      <c r="AA4340" s="6"/>
      <c r="AB4340" s="6"/>
      <c r="AZ4340" t="s">
        <v>6519</v>
      </c>
      <c r="BA4340" t="s">
        <v>5207</v>
      </c>
      <c r="BB4340" t="s">
        <v>20931</v>
      </c>
      <c r="BC4340" t="s">
        <v>7263</v>
      </c>
      <c r="BG4340" t="s">
        <v>19237</v>
      </c>
      <c r="BH4340" t="s">
        <v>9321</v>
      </c>
    </row>
    <row r="4341" spans="1:60" x14ac:dyDescent="0.25">
      <c r="A4341" s="9"/>
      <c r="B4341" s="6"/>
      <c r="C4341" s="6"/>
      <c r="D4341" s="6"/>
      <c r="E4341" s="6"/>
      <c r="F4341" s="6"/>
      <c r="G4341" s="6"/>
      <c r="H4341" s="6"/>
      <c r="I4341" s="6"/>
      <c r="J4341" s="6"/>
      <c r="K4341" s="6"/>
      <c r="L4341" s="6"/>
      <c r="M4341" s="6"/>
      <c r="N4341" s="6"/>
      <c r="O4341" s="10"/>
      <c r="P4341" s="6"/>
      <c r="Q4341" s="11"/>
      <c r="R4341" s="6"/>
      <c r="S4341" s="6"/>
      <c r="T4341" s="6"/>
      <c r="U4341" s="6"/>
      <c r="V4341" s="6"/>
      <c r="W4341" s="11"/>
      <c r="X4341" s="6"/>
      <c r="Y4341" s="6"/>
      <c r="Z4341" s="6"/>
      <c r="AA4341" s="6"/>
      <c r="AB4341" s="6"/>
      <c r="AZ4341" t="s">
        <v>6520</v>
      </c>
      <c r="BA4341" t="s">
        <v>5207</v>
      </c>
      <c r="BB4341" t="s">
        <v>20931</v>
      </c>
      <c r="BC4341" t="s">
        <v>7263</v>
      </c>
      <c r="BG4341" t="s">
        <v>19238</v>
      </c>
      <c r="BH4341" t="s">
        <v>9324</v>
      </c>
    </row>
    <row r="4342" spans="1:60" x14ac:dyDescent="0.25">
      <c r="A4342" s="16"/>
      <c r="B4342" s="6"/>
      <c r="C4342" s="6"/>
      <c r="D4342" s="6"/>
      <c r="E4342" s="6"/>
      <c r="F4342" s="6"/>
      <c r="G4342" s="6"/>
      <c r="H4342" s="6"/>
      <c r="I4342" s="6"/>
      <c r="J4342" s="6"/>
      <c r="K4342" s="6"/>
      <c r="L4342" s="6"/>
      <c r="M4342" s="6"/>
      <c r="N4342" s="6"/>
      <c r="O4342" s="10"/>
      <c r="P4342" s="6"/>
      <c r="Q4342" s="6"/>
      <c r="R4342" s="6"/>
      <c r="S4342" s="6"/>
      <c r="T4342" s="6"/>
      <c r="U4342" s="17"/>
      <c r="V4342" s="17"/>
      <c r="W4342" s="11"/>
      <c r="X4342" s="6"/>
      <c r="Y4342" s="6"/>
      <c r="Z4342" s="6"/>
      <c r="AA4342" s="6"/>
      <c r="AB4342" s="6"/>
      <c r="AZ4342" t="s">
        <v>6521</v>
      </c>
      <c r="BA4342" t="s">
        <v>5207</v>
      </c>
      <c r="BB4342" t="s">
        <v>20931</v>
      </c>
      <c r="BC4342" t="s">
        <v>7263</v>
      </c>
      <c r="BG4342" t="s">
        <v>19239</v>
      </c>
      <c r="BH4342" t="s">
        <v>22058</v>
      </c>
    </row>
    <row r="4343" spans="1:60" x14ac:dyDescent="0.25">
      <c r="A4343" s="16"/>
      <c r="B4343" s="6"/>
      <c r="C4343" s="6"/>
      <c r="D4343" s="6"/>
      <c r="E4343" s="6"/>
      <c r="F4343" s="6"/>
      <c r="G4343" s="6"/>
      <c r="H4343" s="6"/>
      <c r="I4343" s="6"/>
      <c r="J4343" s="6"/>
      <c r="K4343" s="6"/>
      <c r="L4343" s="6"/>
      <c r="M4343" s="6"/>
      <c r="N4343" s="6"/>
      <c r="O4343" s="10"/>
      <c r="P4343" s="6"/>
      <c r="Q4343" s="6"/>
      <c r="R4343" s="6"/>
      <c r="S4343" s="6"/>
      <c r="T4343" s="6"/>
      <c r="U4343" s="17"/>
      <c r="V4343" s="17"/>
      <c r="W4343" s="11"/>
      <c r="X4343" s="6"/>
      <c r="Y4343" s="6"/>
      <c r="Z4343" s="6"/>
      <c r="AA4343" s="6"/>
      <c r="AB4343" s="6"/>
      <c r="AZ4343" t="s">
        <v>6522</v>
      </c>
      <c r="BA4343" t="s">
        <v>5207</v>
      </c>
      <c r="BB4343" t="s">
        <v>20931</v>
      </c>
      <c r="BC4343" t="s">
        <v>7263</v>
      </c>
      <c r="BG4343" t="s">
        <v>19240</v>
      </c>
      <c r="BH4343" t="s">
        <v>9308</v>
      </c>
    </row>
    <row r="4344" spans="1:60" x14ac:dyDescent="0.25">
      <c r="A4344" s="16"/>
      <c r="B4344" s="6"/>
      <c r="C4344" s="6"/>
      <c r="D4344" s="6"/>
      <c r="E4344" s="6"/>
      <c r="F4344" s="6"/>
      <c r="G4344" s="6"/>
      <c r="H4344" s="6"/>
      <c r="I4344" s="6"/>
      <c r="J4344" s="6"/>
      <c r="K4344" s="6"/>
      <c r="L4344" s="6"/>
      <c r="M4344" s="6"/>
      <c r="N4344" s="6"/>
      <c r="O4344" s="10"/>
      <c r="P4344" s="6"/>
      <c r="Q4344" s="6"/>
      <c r="R4344" s="6"/>
      <c r="S4344" s="6"/>
      <c r="T4344" s="6"/>
      <c r="U4344" s="17"/>
      <c r="V4344" s="17"/>
      <c r="W4344" s="11"/>
      <c r="X4344" s="6"/>
      <c r="Y4344" s="6"/>
      <c r="Z4344" s="6"/>
      <c r="AA4344" s="6"/>
      <c r="AB4344" s="6"/>
      <c r="AZ4344" t="s">
        <v>6523</v>
      </c>
      <c r="BA4344" t="s">
        <v>5207</v>
      </c>
      <c r="BB4344" t="s">
        <v>20931</v>
      </c>
      <c r="BC4344" t="s">
        <v>7263</v>
      </c>
      <c r="BG4344" t="s">
        <v>19241</v>
      </c>
      <c r="BH4344" t="s">
        <v>9333</v>
      </c>
    </row>
    <row r="4345" spans="1:60" x14ac:dyDescent="0.25">
      <c r="A4345" s="9"/>
      <c r="B4345" s="6"/>
      <c r="C4345" s="6"/>
      <c r="D4345" s="6"/>
      <c r="E4345" s="6"/>
      <c r="F4345" s="6"/>
      <c r="G4345" s="6"/>
      <c r="H4345" s="6"/>
      <c r="I4345" s="6"/>
      <c r="J4345" s="6"/>
      <c r="K4345" s="6"/>
      <c r="L4345" s="6"/>
      <c r="M4345" s="6"/>
      <c r="N4345" s="6"/>
      <c r="O4345" s="10"/>
      <c r="P4345" s="6"/>
      <c r="Q4345" s="6"/>
      <c r="R4345" s="6"/>
      <c r="S4345" s="6"/>
      <c r="T4345" s="6"/>
      <c r="U4345" s="6"/>
      <c r="V4345" s="6"/>
      <c r="W4345" s="11"/>
      <c r="X4345" s="6"/>
      <c r="Y4345" s="6"/>
      <c r="Z4345" s="6"/>
      <c r="AA4345" s="6"/>
      <c r="AB4345" s="6"/>
      <c r="AZ4345" t="s">
        <v>6524</v>
      </c>
      <c r="BA4345" t="s">
        <v>5207</v>
      </c>
      <c r="BB4345" t="s">
        <v>20931</v>
      </c>
      <c r="BC4345" t="s">
        <v>7263</v>
      </c>
      <c r="BG4345" t="s">
        <v>19242</v>
      </c>
      <c r="BH4345" t="s">
        <v>9338</v>
      </c>
    </row>
    <row r="4346" spans="1:60" x14ac:dyDescent="0.25">
      <c r="A4346" s="9"/>
      <c r="B4346" s="6"/>
      <c r="C4346" s="6"/>
      <c r="D4346" s="6"/>
      <c r="E4346" s="6"/>
      <c r="F4346" s="6"/>
      <c r="G4346" s="6"/>
      <c r="H4346" s="6"/>
      <c r="I4346" s="6"/>
      <c r="J4346" s="6"/>
      <c r="K4346" s="6"/>
      <c r="L4346" s="6"/>
      <c r="M4346" s="6"/>
      <c r="N4346" s="6"/>
      <c r="O4346" s="10"/>
      <c r="P4346" s="6"/>
      <c r="Q4346" s="11"/>
      <c r="R4346" s="6"/>
      <c r="S4346" s="6"/>
      <c r="T4346" s="6"/>
      <c r="U4346" s="6"/>
      <c r="V4346" s="6"/>
      <c r="W4346" s="11"/>
      <c r="X4346" s="6"/>
      <c r="Y4346" s="6"/>
      <c r="Z4346" s="6"/>
      <c r="AA4346" s="6"/>
      <c r="AB4346" s="6"/>
      <c r="AZ4346" t="s">
        <v>6525</v>
      </c>
      <c r="BA4346" t="s">
        <v>5207</v>
      </c>
      <c r="BB4346" t="s">
        <v>20931</v>
      </c>
      <c r="BC4346" t="s">
        <v>7263</v>
      </c>
      <c r="BG4346" t="s">
        <v>19243</v>
      </c>
      <c r="BH4346" t="s">
        <v>22056</v>
      </c>
    </row>
    <row r="4347" spans="1:60" x14ac:dyDescent="0.25">
      <c r="A4347" s="9"/>
      <c r="B4347" s="6"/>
      <c r="C4347" s="6"/>
      <c r="D4347" s="6"/>
      <c r="E4347" s="6"/>
      <c r="F4347" s="6"/>
      <c r="G4347" s="6"/>
      <c r="H4347" s="6"/>
      <c r="I4347" s="6"/>
      <c r="J4347" s="6"/>
      <c r="K4347" s="6"/>
      <c r="L4347" s="6"/>
      <c r="M4347" s="6"/>
      <c r="N4347" s="6"/>
      <c r="O4347" s="10"/>
      <c r="P4347" s="6"/>
      <c r="Q4347" s="6"/>
      <c r="R4347" s="6"/>
      <c r="S4347" s="6"/>
      <c r="T4347" s="6"/>
      <c r="U4347" s="6"/>
      <c r="V4347" s="6"/>
      <c r="W4347" s="11"/>
      <c r="X4347" s="6"/>
      <c r="Y4347" s="6"/>
      <c r="Z4347" s="6"/>
      <c r="AA4347" s="6"/>
      <c r="AB4347" s="6"/>
      <c r="AZ4347" t="s">
        <v>6526</v>
      </c>
      <c r="BA4347" t="s">
        <v>5207</v>
      </c>
      <c r="BB4347" t="s">
        <v>20931</v>
      </c>
      <c r="BC4347" t="s">
        <v>3200</v>
      </c>
      <c r="BG4347" t="s">
        <v>19244</v>
      </c>
      <c r="BH4347" t="s">
        <v>22055</v>
      </c>
    </row>
    <row r="4348" spans="1:60" x14ac:dyDescent="0.25">
      <c r="A4348" s="16"/>
      <c r="B4348" s="6"/>
      <c r="C4348" s="6"/>
      <c r="D4348" s="6"/>
      <c r="E4348" s="6"/>
      <c r="F4348" s="6"/>
      <c r="G4348" s="6"/>
      <c r="H4348" s="6"/>
      <c r="I4348" s="6"/>
      <c r="J4348" s="6"/>
      <c r="K4348" s="6"/>
      <c r="L4348" s="6"/>
      <c r="M4348" s="6"/>
      <c r="N4348" s="6"/>
      <c r="O4348" s="10"/>
      <c r="P4348" s="6"/>
      <c r="Q4348" s="11"/>
      <c r="R4348" s="6"/>
      <c r="S4348" s="6"/>
      <c r="T4348" s="6"/>
      <c r="U4348" s="17"/>
      <c r="V4348" s="17"/>
      <c r="W4348" s="11"/>
      <c r="X4348" s="6"/>
      <c r="Y4348" s="6"/>
      <c r="Z4348" s="6"/>
      <c r="AA4348" s="6"/>
      <c r="AB4348" s="6"/>
      <c r="AZ4348" t="s">
        <v>6527</v>
      </c>
      <c r="BA4348" t="s">
        <v>5207</v>
      </c>
      <c r="BB4348" t="s">
        <v>20931</v>
      </c>
      <c r="BC4348" t="s">
        <v>3200</v>
      </c>
      <c r="BG4348" t="s">
        <v>19245</v>
      </c>
      <c r="BH4348" t="s">
        <v>22056</v>
      </c>
    </row>
    <row r="4349" spans="1:60" x14ac:dyDescent="0.25">
      <c r="A4349" s="16"/>
      <c r="B4349" s="6"/>
      <c r="C4349" s="6"/>
      <c r="D4349" s="6"/>
      <c r="E4349" s="6"/>
      <c r="F4349" s="6"/>
      <c r="G4349" s="6"/>
      <c r="H4349" s="6"/>
      <c r="I4349" s="6"/>
      <c r="J4349" s="6"/>
      <c r="K4349" s="6"/>
      <c r="L4349" s="6"/>
      <c r="M4349" s="6"/>
      <c r="N4349" s="6"/>
      <c r="O4349" s="10"/>
      <c r="P4349" s="6"/>
      <c r="Q4349" s="6"/>
      <c r="R4349" s="6"/>
      <c r="S4349" s="6"/>
      <c r="T4349" s="6"/>
      <c r="U4349" s="17"/>
      <c r="V4349" s="17"/>
      <c r="W4349" s="11"/>
      <c r="X4349" s="6"/>
      <c r="Y4349" s="6"/>
      <c r="Z4349" s="6"/>
      <c r="AA4349" s="6"/>
      <c r="AB4349" s="6"/>
      <c r="AZ4349" t="s">
        <v>6528</v>
      </c>
      <c r="BA4349" t="s">
        <v>5207</v>
      </c>
      <c r="BB4349" t="s">
        <v>20931</v>
      </c>
      <c r="BC4349" t="s">
        <v>3200</v>
      </c>
      <c r="BG4349" t="s">
        <v>19246</v>
      </c>
      <c r="BH4349" t="s">
        <v>22050</v>
      </c>
    </row>
    <row r="4350" spans="1:60" x14ac:dyDescent="0.25">
      <c r="A4350" s="16"/>
      <c r="B4350" s="6"/>
      <c r="C4350" s="6"/>
      <c r="D4350" s="6"/>
      <c r="E4350" s="6"/>
      <c r="F4350" s="6"/>
      <c r="G4350" s="6"/>
      <c r="H4350" s="6"/>
      <c r="I4350" s="6"/>
      <c r="J4350" s="6"/>
      <c r="K4350" s="6"/>
      <c r="L4350" s="6"/>
      <c r="M4350" s="6"/>
      <c r="N4350" s="6"/>
      <c r="O4350" s="10"/>
      <c r="P4350" s="6"/>
      <c r="Q4350" s="11"/>
      <c r="R4350" s="6"/>
      <c r="S4350" s="6"/>
      <c r="T4350" s="6"/>
      <c r="U4350" s="17"/>
      <c r="V4350" s="17"/>
      <c r="W4350" s="11"/>
      <c r="X4350" s="6"/>
      <c r="Y4350" s="6"/>
      <c r="Z4350" s="6"/>
      <c r="AA4350" s="6"/>
      <c r="AB4350" s="6"/>
      <c r="AZ4350" t="s">
        <v>6529</v>
      </c>
      <c r="BA4350" t="s">
        <v>5207</v>
      </c>
      <c r="BB4350" t="s">
        <v>20931</v>
      </c>
      <c r="BC4350" t="s">
        <v>3200</v>
      </c>
      <c r="BG4350" t="s">
        <v>19247</v>
      </c>
      <c r="BH4350" t="s">
        <v>22046</v>
      </c>
    </row>
    <row r="4351" spans="1:60" x14ac:dyDescent="0.25">
      <c r="A4351" s="9"/>
      <c r="B4351" s="6"/>
      <c r="C4351" s="6"/>
      <c r="D4351" s="6"/>
      <c r="E4351" s="6"/>
      <c r="F4351" s="6"/>
      <c r="G4351" s="6"/>
      <c r="H4351" s="6"/>
      <c r="I4351" s="6"/>
      <c r="J4351" s="6"/>
      <c r="K4351" s="6"/>
      <c r="L4351" s="6"/>
      <c r="M4351" s="6"/>
      <c r="N4351" s="6"/>
      <c r="O4351" s="10"/>
      <c r="P4351" s="6"/>
      <c r="Q4351" s="11"/>
      <c r="R4351" s="6"/>
      <c r="S4351" s="6"/>
      <c r="T4351" s="6"/>
      <c r="U4351" s="6"/>
      <c r="V4351" s="6"/>
      <c r="W4351" s="11"/>
      <c r="X4351" s="6"/>
      <c r="Y4351" s="6"/>
      <c r="Z4351" s="6"/>
      <c r="AA4351" s="6"/>
      <c r="AB4351" s="6"/>
      <c r="AZ4351" t="s">
        <v>6530</v>
      </c>
      <c r="BA4351" t="s">
        <v>5207</v>
      </c>
      <c r="BB4351" t="s">
        <v>20931</v>
      </c>
      <c r="BC4351" t="s">
        <v>3200</v>
      </c>
      <c r="BG4351" t="s">
        <v>19248</v>
      </c>
      <c r="BH4351" t="s">
        <v>22039</v>
      </c>
    </row>
    <row r="4352" spans="1:60" x14ac:dyDescent="0.25">
      <c r="A4352" s="9"/>
      <c r="B4352" s="6"/>
      <c r="C4352" s="6"/>
      <c r="D4352" s="6"/>
      <c r="E4352" s="6"/>
      <c r="F4352" s="6"/>
      <c r="G4352" s="6"/>
      <c r="H4352" s="6"/>
      <c r="I4352" s="6"/>
      <c r="J4352" s="6"/>
      <c r="K4352" s="6"/>
      <c r="L4352" s="6"/>
      <c r="M4352" s="6"/>
      <c r="N4352" s="6"/>
      <c r="O4352" s="10"/>
      <c r="P4352" s="6"/>
      <c r="Q4352" s="11"/>
      <c r="R4352" s="6"/>
      <c r="S4352" s="6"/>
      <c r="T4352" s="6"/>
      <c r="U4352" s="6"/>
      <c r="V4352" s="6"/>
      <c r="W4352" s="11"/>
      <c r="X4352" s="6"/>
      <c r="Y4352" s="6"/>
      <c r="Z4352" s="6"/>
      <c r="AA4352" s="6"/>
      <c r="AB4352" s="6"/>
      <c r="AZ4352" t="s">
        <v>6531</v>
      </c>
      <c r="BA4352" t="s">
        <v>5207</v>
      </c>
      <c r="BB4352" t="s">
        <v>20931</v>
      </c>
      <c r="BC4352" t="s">
        <v>3200</v>
      </c>
      <c r="BG4352" t="s">
        <v>19249</v>
      </c>
      <c r="BH4352" t="s">
        <v>9333</v>
      </c>
    </row>
    <row r="4353" spans="1:60" x14ac:dyDescent="0.25">
      <c r="A4353" s="9"/>
      <c r="B4353" s="6"/>
      <c r="C4353" s="6"/>
      <c r="D4353" s="6"/>
      <c r="E4353" s="6"/>
      <c r="F4353" s="6"/>
      <c r="G4353" s="6"/>
      <c r="H4353" s="6"/>
      <c r="I4353" s="6"/>
      <c r="J4353" s="6"/>
      <c r="K4353" s="6"/>
      <c r="L4353" s="6"/>
      <c r="M4353" s="6"/>
      <c r="N4353" s="6"/>
      <c r="O4353" s="10"/>
      <c r="P4353" s="6"/>
      <c r="Q4353" s="11"/>
      <c r="R4353" s="6"/>
      <c r="S4353" s="6"/>
      <c r="T4353" s="6"/>
      <c r="U4353" s="6"/>
      <c r="V4353" s="6"/>
      <c r="W4353" s="11"/>
      <c r="X4353" s="6"/>
      <c r="Y4353" s="6"/>
      <c r="Z4353" s="6"/>
      <c r="AA4353" s="6"/>
      <c r="AB4353" s="6"/>
      <c r="AZ4353" t="s">
        <v>6532</v>
      </c>
      <c r="BA4353" t="s">
        <v>5207</v>
      </c>
      <c r="BB4353" t="s">
        <v>20931</v>
      </c>
      <c r="BC4353" t="s">
        <v>3201</v>
      </c>
      <c r="BG4353" t="s">
        <v>19250</v>
      </c>
      <c r="BH4353" t="s">
        <v>22039</v>
      </c>
    </row>
    <row r="4354" spans="1:60" x14ac:dyDescent="0.25">
      <c r="A4354" s="16"/>
      <c r="B4354" s="6"/>
      <c r="C4354" s="6"/>
      <c r="D4354" s="6"/>
      <c r="E4354" s="6"/>
      <c r="F4354" s="6"/>
      <c r="G4354" s="6"/>
      <c r="H4354" s="6"/>
      <c r="I4354" s="6"/>
      <c r="J4354" s="6"/>
      <c r="K4354" s="6"/>
      <c r="L4354" s="6"/>
      <c r="M4354" s="6"/>
      <c r="N4354" s="6"/>
      <c r="O4354" s="10"/>
      <c r="P4354" s="6"/>
      <c r="Q4354" s="6"/>
      <c r="R4354" s="6"/>
      <c r="S4354" s="6"/>
      <c r="T4354" s="6"/>
      <c r="U4354" s="17"/>
      <c r="V4354" s="17"/>
      <c r="W4354" s="11"/>
      <c r="X4354" s="6"/>
      <c r="Y4354" s="6"/>
      <c r="Z4354" s="6"/>
      <c r="AA4354" s="6"/>
      <c r="AB4354" s="6"/>
      <c r="AZ4354" t="s">
        <v>6533</v>
      </c>
      <c r="BA4354" t="s">
        <v>5207</v>
      </c>
      <c r="BB4354" t="s">
        <v>20931</v>
      </c>
      <c r="BC4354" t="s">
        <v>3201</v>
      </c>
      <c r="BG4354" t="s">
        <v>19251</v>
      </c>
      <c r="BH4354" t="s">
        <v>9342</v>
      </c>
    </row>
    <row r="4355" spans="1:60" x14ac:dyDescent="0.25">
      <c r="A4355" s="9"/>
      <c r="B4355" s="6"/>
      <c r="C4355" s="6"/>
      <c r="D4355" s="6"/>
      <c r="E4355" s="6"/>
      <c r="F4355" s="6"/>
      <c r="G4355" s="6"/>
      <c r="H4355" s="6"/>
      <c r="I4355" s="6"/>
      <c r="J4355" s="6"/>
      <c r="K4355" s="6"/>
      <c r="L4355" s="6"/>
      <c r="M4355" s="6"/>
      <c r="N4355" s="6"/>
      <c r="O4355" s="10"/>
      <c r="P4355" s="6"/>
      <c r="Q4355" s="6"/>
      <c r="R4355" s="6"/>
      <c r="S4355" s="6"/>
      <c r="T4355" s="6"/>
      <c r="U4355" s="6"/>
      <c r="V4355" s="6"/>
      <c r="W4355" s="11"/>
      <c r="X4355" s="6"/>
      <c r="Y4355" s="6"/>
      <c r="Z4355" s="6"/>
      <c r="AA4355" s="6"/>
      <c r="AB4355" s="6"/>
      <c r="AZ4355" t="s">
        <v>6534</v>
      </c>
      <c r="BA4355" t="s">
        <v>5207</v>
      </c>
      <c r="BB4355" t="s">
        <v>20931</v>
      </c>
      <c r="BC4355" t="s">
        <v>3201</v>
      </c>
      <c r="BG4355" t="s">
        <v>19252</v>
      </c>
      <c r="BH4355" t="s">
        <v>9309</v>
      </c>
    </row>
    <row r="4356" spans="1:60" x14ac:dyDescent="0.25">
      <c r="A4356" s="9"/>
      <c r="B4356" s="6"/>
      <c r="C4356" s="6"/>
      <c r="D4356" s="6"/>
      <c r="E4356" s="6"/>
      <c r="F4356" s="6"/>
      <c r="G4356" s="6"/>
      <c r="H4356" s="6"/>
      <c r="I4356" s="6"/>
      <c r="J4356" s="6"/>
      <c r="K4356" s="6"/>
      <c r="L4356" s="6"/>
      <c r="M4356" s="6"/>
      <c r="N4356" s="6"/>
      <c r="O4356" s="10"/>
      <c r="P4356" s="6"/>
      <c r="Q4356" s="6"/>
      <c r="R4356" s="6"/>
      <c r="S4356" s="6"/>
      <c r="T4356" s="6"/>
      <c r="U4356" s="6"/>
      <c r="V4356" s="6"/>
      <c r="W4356" s="11"/>
      <c r="X4356" s="6"/>
      <c r="Y4356" s="6"/>
      <c r="Z4356" s="6"/>
      <c r="AA4356" s="6"/>
      <c r="AB4356" s="6"/>
      <c r="AZ4356" t="s">
        <v>6535</v>
      </c>
      <c r="BA4356" t="s">
        <v>5207</v>
      </c>
      <c r="BB4356" t="s">
        <v>20931</v>
      </c>
      <c r="BC4356" t="s">
        <v>3201</v>
      </c>
      <c r="BG4356" t="s">
        <v>19253</v>
      </c>
      <c r="BH4356" t="s">
        <v>9322</v>
      </c>
    </row>
    <row r="4357" spans="1:60" x14ac:dyDescent="0.25">
      <c r="A4357" s="9"/>
      <c r="B4357" s="6"/>
      <c r="C4357" s="6"/>
      <c r="D4357" s="6"/>
      <c r="E4357" s="6"/>
      <c r="F4357" s="6"/>
      <c r="G4357" s="6"/>
      <c r="H4357" s="6"/>
      <c r="I4357" s="6"/>
      <c r="J4357" s="6"/>
      <c r="K4357" s="6"/>
      <c r="L4357" s="6"/>
      <c r="M4357" s="6"/>
      <c r="N4357" s="6"/>
      <c r="O4357" s="10"/>
      <c r="P4357" s="6"/>
      <c r="Q4357" s="6"/>
      <c r="R4357" s="6"/>
      <c r="S4357" s="6"/>
      <c r="T4357" s="6"/>
      <c r="U4357" s="6"/>
      <c r="V4357" s="6"/>
      <c r="W4357" s="11"/>
      <c r="X4357" s="6"/>
      <c r="Y4357" s="6"/>
      <c r="Z4357" s="6"/>
      <c r="AA4357" s="6"/>
      <c r="AB4357" s="6"/>
      <c r="AZ4357" t="s">
        <v>6536</v>
      </c>
      <c r="BA4357" t="s">
        <v>5207</v>
      </c>
      <c r="BB4357" t="s">
        <v>20931</v>
      </c>
      <c r="BC4357" t="s">
        <v>3201</v>
      </c>
      <c r="BG4357" t="s">
        <v>19254</v>
      </c>
      <c r="BH4357" t="s">
        <v>9305</v>
      </c>
    </row>
    <row r="4358" spans="1:60" x14ac:dyDescent="0.25">
      <c r="A4358" s="9"/>
      <c r="B4358" s="6"/>
      <c r="C4358" s="6"/>
      <c r="D4358" s="6"/>
      <c r="E4358" s="6"/>
      <c r="F4358" s="6"/>
      <c r="G4358" s="6"/>
      <c r="H4358" s="6"/>
      <c r="I4358" s="6"/>
      <c r="J4358" s="6"/>
      <c r="K4358" s="6"/>
      <c r="L4358" s="6"/>
      <c r="M4358" s="6"/>
      <c r="N4358" s="6"/>
      <c r="O4358" s="10"/>
      <c r="P4358" s="6"/>
      <c r="Q4358" s="6"/>
      <c r="R4358" s="6"/>
      <c r="S4358" s="6"/>
      <c r="T4358" s="6"/>
      <c r="U4358" s="6"/>
      <c r="V4358" s="6"/>
      <c r="W4358" s="11"/>
      <c r="X4358" s="6"/>
      <c r="Y4358" s="6"/>
      <c r="Z4358" s="6"/>
      <c r="AA4358" s="6"/>
      <c r="AB4358" s="6"/>
      <c r="AZ4358" t="s">
        <v>6537</v>
      </c>
      <c r="BA4358" t="s">
        <v>5207</v>
      </c>
      <c r="BB4358" t="s">
        <v>20931</v>
      </c>
      <c r="BC4358" t="s">
        <v>3201</v>
      </c>
      <c r="BG4358" t="s">
        <v>19255</v>
      </c>
      <c r="BH4358" t="s">
        <v>9309</v>
      </c>
    </row>
    <row r="4359" spans="1:60" x14ac:dyDescent="0.25">
      <c r="A4359" s="9"/>
      <c r="B4359" s="6"/>
      <c r="C4359" s="6"/>
      <c r="D4359" s="6"/>
      <c r="E4359" s="6"/>
      <c r="F4359" s="6"/>
      <c r="G4359" s="6"/>
      <c r="H4359" s="6"/>
      <c r="I4359" s="6"/>
      <c r="J4359" s="6"/>
      <c r="K4359" s="6"/>
      <c r="L4359" s="6"/>
      <c r="M4359" s="6"/>
      <c r="N4359" s="6"/>
      <c r="O4359" s="10"/>
      <c r="P4359" s="6"/>
      <c r="Q4359" s="11"/>
      <c r="R4359" s="6"/>
      <c r="S4359" s="6"/>
      <c r="T4359" s="6"/>
      <c r="U4359" s="6"/>
      <c r="V4359" s="6"/>
      <c r="W4359" s="11"/>
      <c r="X4359" s="6"/>
      <c r="Y4359" s="6"/>
      <c r="Z4359" s="6"/>
      <c r="AA4359" s="6"/>
      <c r="AB4359" s="6"/>
      <c r="AZ4359" t="s">
        <v>6538</v>
      </c>
      <c r="BA4359" t="s">
        <v>5207</v>
      </c>
      <c r="BB4359" t="s">
        <v>20931</v>
      </c>
      <c r="BC4359" t="s">
        <v>3201</v>
      </c>
      <c r="BG4359" t="s">
        <v>19256</v>
      </c>
      <c r="BH4359" t="s">
        <v>9329</v>
      </c>
    </row>
    <row r="4360" spans="1:60" x14ac:dyDescent="0.25">
      <c r="A4360" s="16"/>
      <c r="B4360" s="6"/>
      <c r="C4360" s="6"/>
      <c r="D4360" s="6"/>
      <c r="E4360" s="6"/>
      <c r="F4360" s="6"/>
      <c r="G4360" s="6"/>
      <c r="H4360" s="6"/>
      <c r="I4360" s="6"/>
      <c r="J4360" s="6"/>
      <c r="K4360" s="6"/>
      <c r="L4360" s="6"/>
      <c r="M4360" s="6"/>
      <c r="N4360" s="6"/>
      <c r="O4360" s="10"/>
      <c r="P4360" s="6"/>
      <c r="Q4360" s="11"/>
      <c r="R4360" s="6"/>
      <c r="S4360" s="6"/>
      <c r="T4360" s="6"/>
      <c r="U4360" s="17"/>
      <c r="V4360" s="17"/>
      <c r="W4360" s="11"/>
      <c r="X4360" s="6"/>
      <c r="Y4360" s="6"/>
      <c r="Z4360" s="6"/>
      <c r="AA4360" s="6"/>
      <c r="AB4360" s="6"/>
      <c r="AZ4360" t="s">
        <v>6539</v>
      </c>
      <c r="BA4360" t="s">
        <v>5207</v>
      </c>
      <c r="BB4360" t="s">
        <v>20931</v>
      </c>
      <c r="BC4360" t="s">
        <v>3201</v>
      </c>
      <c r="BG4360" t="s">
        <v>19257</v>
      </c>
      <c r="BH4360" t="s">
        <v>9331</v>
      </c>
    </row>
    <row r="4361" spans="1:60" x14ac:dyDescent="0.25">
      <c r="A4361" s="16"/>
      <c r="B4361" s="6"/>
      <c r="C4361" s="6"/>
      <c r="D4361" s="6"/>
      <c r="E4361" s="6"/>
      <c r="F4361" s="6"/>
      <c r="G4361" s="6"/>
      <c r="H4361" s="6"/>
      <c r="I4361" s="6"/>
      <c r="J4361" s="6"/>
      <c r="K4361" s="6"/>
      <c r="L4361" s="6"/>
      <c r="M4361" s="6"/>
      <c r="N4361" s="6"/>
      <c r="O4361" s="10"/>
      <c r="P4361" s="6"/>
      <c r="Q4361" s="11"/>
      <c r="R4361" s="6"/>
      <c r="S4361" s="6"/>
      <c r="T4361" s="6"/>
      <c r="U4361" s="17"/>
      <c r="V4361" s="17"/>
      <c r="W4361" s="11"/>
      <c r="X4361" s="6"/>
      <c r="Y4361" s="6"/>
      <c r="Z4361" s="6"/>
      <c r="AA4361" s="6"/>
      <c r="AB4361" s="6"/>
      <c r="AZ4361" t="s">
        <v>6540</v>
      </c>
      <c r="BA4361" t="s">
        <v>5207</v>
      </c>
      <c r="BB4361" t="s">
        <v>20931</v>
      </c>
      <c r="BC4361" t="s">
        <v>3201</v>
      </c>
      <c r="BG4361" t="s">
        <v>19258</v>
      </c>
      <c r="BH4361" t="s">
        <v>9335</v>
      </c>
    </row>
    <row r="4362" spans="1:60" x14ac:dyDescent="0.25">
      <c r="A4362" s="16"/>
      <c r="B4362" s="6"/>
      <c r="C4362" s="6"/>
      <c r="D4362" s="6"/>
      <c r="E4362" s="6"/>
      <c r="F4362" s="6"/>
      <c r="G4362" s="6"/>
      <c r="H4362" s="6"/>
      <c r="I4362" s="6"/>
      <c r="J4362" s="6"/>
      <c r="K4362" s="6"/>
      <c r="L4362" s="6"/>
      <c r="M4362" s="6"/>
      <c r="N4362" s="6"/>
      <c r="O4362" s="10"/>
      <c r="P4362" s="6"/>
      <c r="Q4362" s="11"/>
      <c r="R4362" s="6"/>
      <c r="S4362" s="6"/>
      <c r="T4362" s="6"/>
      <c r="U4362" s="17"/>
      <c r="V4362" s="17"/>
      <c r="W4362" s="11"/>
      <c r="X4362" s="6"/>
      <c r="Y4362" s="6"/>
      <c r="Z4362" s="6"/>
      <c r="AA4362" s="6"/>
      <c r="AB4362" s="6"/>
      <c r="AZ4362" t="s">
        <v>6541</v>
      </c>
      <c r="BA4362" t="s">
        <v>5207</v>
      </c>
      <c r="BB4362" t="s">
        <v>20931</v>
      </c>
      <c r="BC4362" t="s">
        <v>3201</v>
      </c>
      <c r="BG4362" t="s">
        <v>19259</v>
      </c>
      <c r="BH4362" t="s">
        <v>9337</v>
      </c>
    </row>
    <row r="4363" spans="1:60" x14ac:dyDescent="0.25">
      <c r="A4363" s="9"/>
      <c r="B4363" s="6"/>
      <c r="C4363" s="6"/>
      <c r="D4363" s="6"/>
      <c r="E4363" s="6"/>
      <c r="F4363" s="6"/>
      <c r="G4363" s="6"/>
      <c r="H4363" s="6"/>
      <c r="I4363" s="6"/>
      <c r="J4363" s="6"/>
      <c r="K4363" s="6"/>
      <c r="L4363" s="6"/>
      <c r="M4363" s="6"/>
      <c r="N4363" s="6"/>
      <c r="O4363" s="10"/>
      <c r="P4363" s="6"/>
      <c r="Q4363" s="11"/>
      <c r="R4363" s="6"/>
      <c r="S4363" s="6"/>
      <c r="T4363" s="6"/>
      <c r="U4363" s="6"/>
      <c r="V4363" s="6"/>
      <c r="W4363" s="11"/>
      <c r="X4363" s="6"/>
      <c r="Y4363" s="6"/>
      <c r="Z4363" s="6"/>
      <c r="AA4363" s="6"/>
      <c r="AB4363" s="6"/>
      <c r="AZ4363" t="s">
        <v>6542</v>
      </c>
      <c r="BA4363" t="s">
        <v>5207</v>
      </c>
      <c r="BB4363" t="s">
        <v>20931</v>
      </c>
      <c r="BC4363" t="s">
        <v>3201</v>
      </c>
      <c r="BG4363" t="s">
        <v>19260</v>
      </c>
      <c r="BH4363" t="s">
        <v>9340</v>
      </c>
    </row>
    <row r="4364" spans="1:60" x14ac:dyDescent="0.25">
      <c r="A4364" s="9"/>
      <c r="B4364" s="6"/>
      <c r="C4364" s="6"/>
      <c r="D4364" s="6"/>
      <c r="E4364" s="6"/>
      <c r="F4364" s="6"/>
      <c r="G4364" s="6"/>
      <c r="H4364" s="6"/>
      <c r="I4364" s="6"/>
      <c r="J4364" s="6"/>
      <c r="K4364" s="6"/>
      <c r="L4364" s="6"/>
      <c r="M4364" s="6"/>
      <c r="N4364" s="6"/>
      <c r="O4364" s="10"/>
      <c r="P4364" s="6"/>
      <c r="Q4364" s="11"/>
      <c r="R4364" s="6"/>
      <c r="S4364" s="6"/>
      <c r="T4364" s="6"/>
      <c r="U4364" s="6"/>
      <c r="V4364" s="6"/>
      <c r="W4364" s="11"/>
      <c r="X4364" s="6"/>
      <c r="Y4364" s="6"/>
      <c r="Z4364" s="6"/>
      <c r="AA4364" s="6"/>
      <c r="AB4364" s="6"/>
      <c r="AZ4364" t="s">
        <v>6543</v>
      </c>
      <c r="BA4364" t="s">
        <v>5207</v>
      </c>
      <c r="BB4364" t="s">
        <v>20931</v>
      </c>
      <c r="BC4364" t="s">
        <v>3201</v>
      </c>
      <c r="BG4364" t="s">
        <v>19261</v>
      </c>
      <c r="BH4364" t="s">
        <v>9347</v>
      </c>
    </row>
    <row r="4365" spans="1:60" x14ac:dyDescent="0.25">
      <c r="A4365" s="16"/>
      <c r="B4365" s="6"/>
      <c r="C4365" s="6"/>
      <c r="D4365" s="6"/>
      <c r="E4365" s="6"/>
      <c r="F4365" s="6"/>
      <c r="G4365" s="6"/>
      <c r="H4365" s="6"/>
      <c r="I4365" s="6"/>
      <c r="J4365" s="6"/>
      <c r="K4365" s="6"/>
      <c r="L4365" s="6"/>
      <c r="M4365" s="6"/>
      <c r="N4365" s="6"/>
      <c r="O4365" s="10"/>
      <c r="P4365" s="6"/>
      <c r="Q4365" s="6"/>
      <c r="R4365" s="6"/>
      <c r="S4365" s="6"/>
      <c r="T4365" s="6"/>
      <c r="U4365" s="17"/>
      <c r="V4365" s="17"/>
      <c r="W4365" s="11"/>
      <c r="X4365" s="6"/>
      <c r="Y4365" s="6"/>
      <c r="Z4365" s="6"/>
      <c r="AA4365" s="6"/>
      <c r="AB4365" s="6"/>
      <c r="AZ4365" t="s">
        <v>6544</v>
      </c>
      <c r="BA4365" t="s">
        <v>5207</v>
      </c>
      <c r="BB4365" t="s">
        <v>20931</v>
      </c>
      <c r="BC4365" t="s">
        <v>3201</v>
      </c>
      <c r="BG4365" t="s">
        <v>19262</v>
      </c>
      <c r="BH4365" t="s">
        <v>9304</v>
      </c>
    </row>
    <row r="4366" spans="1:60" x14ac:dyDescent="0.25">
      <c r="A4366" s="9"/>
      <c r="B4366" s="6"/>
      <c r="C4366" s="6"/>
      <c r="D4366" s="6"/>
      <c r="E4366" s="6"/>
      <c r="F4366" s="6"/>
      <c r="G4366" s="6"/>
      <c r="H4366" s="6"/>
      <c r="I4366" s="6"/>
      <c r="J4366" s="6"/>
      <c r="K4366" s="6"/>
      <c r="L4366" s="6"/>
      <c r="M4366" s="6"/>
      <c r="N4366" s="6"/>
      <c r="O4366" s="10"/>
      <c r="P4366" s="6"/>
      <c r="Q4366" s="11"/>
      <c r="R4366" s="6"/>
      <c r="S4366" s="6"/>
      <c r="T4366" s="6"/>
      <c r="U4366" s="6"/>
      <c r="V4366" s="6"/>
      <c r="W4366" s="11"/>
      <c r="X4366" s="6"/>
      <c r="Y4366" s="6"/>
      <c r="Z4366" s="6"/>
      <c r="AA4366" s="6"/>
      <c r="AB4366" s="6"/>
      <c r="AZ4366" t="s">
        <v>6545</v>
      </c>
      <c r="BA4366" t="s">
        <v>5207</v>
      </c>
      <c r="BB4366" t="s">
        <v>20931</v>
      </c>
      <c r="BC4366" t="s">
        <v>7263</v>
      </c>
      <c r="BG4366" t="s">
        <v>19263</v>
      </c>
      <c r="BH4366" t="s">
        <v>9340</v>
      </c>
    </row>
    <row r="4367" spans="1:60" x14ac:dyDescent="0.25">
      <c r="A4367" s="9"/>
      <c r="B4367" s="6"/>
      <c r="C4367" s="6"/>
      <c r="D4367" s="6"/>
      <c r="E4367" s="6"/>
      <c r="F4367" s="6"/>
      <c r="G4367" s="6"/>
      <c r="H4367" s="6"/>
      <c r="I4367" s="6"/>
      <c r="J4367" s="6"/>
      <c r="K4367" s="6"/>
      <c r="L4367" s="6"/>
      <c r="M4367" s="6"/>
      <c r="N4367" s="6"/>
      <c r="O4367" s="10"/>
      <c r="P4367" s="6"/>
      <c r="Q4367" s="11"/>
      <c r="R4367" s="6"/>
      <c r="S4367" s="6"/>
      <c r="T4367" s="6"/>
      <c r="U4367" s="6"/>
      <c r="V4367" s="6"/>
      <c r="W4367" s="11"/>
      <c r="X4367" s="6"/>
      <c r="Y4367" s="6"/>
      <c r="Z4367" s="6"/>
      <c r="AA4367" s="6"/>
      <c r="AB4367" s="6"/>
      <c r="AZ4367" t="s">
        <v>6546</v>
      </c>
      <c r="BA4367" t="s">
        <v>5207</v>
      </c>
      <c r="BB4367" t="s">
        <v>20931</v>
      </c>
      <c r="BC4367" t="s">
        <v>7263</v>
      </c>
      <c r="BG4367" t="s">
        <v>19264</v>
      </c>
      <c r="BH4367" t="s">
        <v>9342</v>
      </c>
    </row>
    <row r="4368" spans="1:60" x14ac:dyDescent="0.25">
      <c r="A4368" s="16"/>
      <c r="B4368" s="6"/>
      <c r="C4368" s="6"/>
      <c r="D4368" s="6"/>
      <c r="E4368" s="6"/>
      <c r="F4368" s="6"/>
      <c r="G4368" s="6"/>
      <c r="H4368" s="6"/>
      <c r="I4368" s="6"/>
      <c r="J4368" s="6"/>
      <c r="K4368" s="6"/>
      <c r="L4368" s="6"/>
      <c r="M4368" s="6"/>
      <c r="N4368" s="6"/>
      <c r="O4368" s="10"/>
      <c r="P4368" s="6"/>
      <c r="Q4368" s="11"/>
      <c r="R4368" s="6"/>
      <c r="S4368" s="6"/>
      <c r="T4368" s="6"/>
      <c r="U4368" s="17"/>
      <c r="V4368" s="17"/>
      <c r="W4368" s="11"/>
      <c r="X4368" s="6"/>
      <c r="Y4368" s="6"/>
      <c r="Z4368" s="6"/>
      <c r="AA4368" s="6"/>
      <c r="AB4368" s="6"/>
      <c r="AZ4368" t="s">
        <v>6547</v>
      </c>
      <c r="BA4368" t="s">
        <v>5207</v>
      </c>
      <c r="BB4368" t="s">
        <v>20931</v>
      </c>
      <c r="BC4368" t="s">
        <v>3200</v>
      </c>
      <c r="BG4368" t="s">
        <v>19265</v>
      </c>
      <c r="BH4368" t="s">
        <v>9335</v>
      </c>
    </row>
    <row r="4369" spans="1:60" x14ac:dyDescent="0.25">
      <c r="A4369" s="16"/>
      <c r="B4369" s="13"/>
      <c r="C4369" s="13"/>
      <c r="D4369" s="13"/>
      <c r="E4369" s="13"/>
      <c r="F4369" s="13"/>
      <c r="G4369" s="13"/>
      <c r="H4369" s="13"/>
      <c r="I4369" s="13"/>
      <c r="J4369" s="13"/>
      <c r="K4369" s="13"/>
      <c r="L4369" s="13"/>
      <c r="M4369" s="13"/>
      <c r="N4369" s="13"/>
      <c r="O4369" s="14"/>
      <c r="P4369" s="13"/>
      <c r="Q4369" s="13"/>
      <c r="R4369" s="13"/>
      <c r="S4369" s="13"/>
      <c r="T4369" s="13"/>
      <c r="U4369" s="17"/>
      <c r="V4369" s="17"/>
      <c r="W4369" s="13"/>
      <c r="X4369" s="13"/>
      <c r="Y4369" s="13"/>
      <c r="Z4369" s="13"/>
      <c r="AA4369" s="13"/>
      <c r="AB4369" s="13"/>
      <c r="AZ4369" t="s">
        <v>6548</v>
      </c>
      <c r="BA4369" t="s">
        <v>5207</v>
      </c>
      <c r="BB4369" t="s">
        <v>20931</v>
      </c>
      <c r="BC4369" t="s">
        <v>7263</v>
      </c>
      <c r="BG4369" t="s">
        <v>19266</v>
      </c>
      <c r="BH4369" t="s">
        <v>9304</v>
      </c>
    </row>
    <row r="4370" spans="1:60" x14ac:dyDescent="0.25">
      <c r="A4370" s="12"/>
      <c r="B4370" s="13"/>
      <c r="C4370" s="13"/>
      <c r="D4370" s="13"/>
      <c r="E4370" s="13"/>
      <c r="F4370" s="13"/>
      <c r="G4370" s="13"/>
      <c r="H4370" s="13"/>
      <c r="I4370" s="13"/>
      <c r="J4370" s="13"/>
      <c r="K4370" s="13"/>
      <c r="L4370" s="13"/>
      <c r="M4370" s="13"/>
      <c r="N4370" s="13"/>
      <c r="O4370" s="14"/>
      <c r="P4370" s="13"/>
      <c r="Q4370" s="15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Z4370" t="s">
        <v>6549</v>
      </c>
      <c r="BA4370" t="s">
        <v>5207</v>
      </c>
      <c r="BB4370" t="s">
        <v>20931</v>
      </c>
      <c r="BC4370" t="s">
        <v>7263</v>
      </c>
      <c r="BG4370" t="s">
        <v>19267</v>
      </c>
      <c r="BH4370" t="s">
        <v>9331</v>
      </c>
    </row>
    <row r="4371" spans="1:60" x14ac:dyDescent="0.25">
      <c r="A4371" s="9"/>
      <c r="B4371" s="6"/>
      <c r="C4371" s="6"/>
      <c r="D4371" s="6"/>
      <c r="E4371" s="6"/>
      <c r="F4371" s="6"/>
      <c r="G4371" s="6"/>
      <c r="H4371" s="6"/>
      <c r="I4371" s="6"/>
      <c r="J4371" s="6"/>
      <c r="K4371" s="6"/>
      <c r="L4371" s="6"/>
      <c r="M4371" s="6"/>
      <c r="N4371" s="6"/>
      <c r="O4371" s="10"/>
      <c r="P4371" s="6"/>
      <c r="Q4371" s="11"/>
      <c r="R4371" s="6"/>
      <c r="S4371" s="6"/>
      <c r="T4371" s="6"/>
      <c r="U4371" s="6"/>
      <c r="V4371" s="6"/>
      <c r="W4371" s="11"/>
      <c r="X4371" s="6"/>
      <c r="Y4371" s="6"/>
      <c r="Z4371" s="6"/>
      <c r="AA4371" s="6"/>
      <c r="AB4371" s="6"/>
      <c r="AZ4371" t="s">
        <v>6550</v>
      </c>
      <c r="BA4371" t="s">
        <v>5207</v>
      </c>
      <c r="BB4371" t="s">
        <v>20931</v>
      </c>
      <c r="BC4371" t="s">
        <v>7263</v>
      </c>
      <c r="BG4371" t="s">
        <v>19268</v>
      </c>
      <c r="BH4371" t="s">
        <v>9346</v>
      </c>
    </row>
    <row r="4372" spans="1:60" x14ac:dyDescent="0.25">
      <c r="A4372" s="9"/>
      <c r="B4372" s="6"/>
      <c r="C4372" s="6"/>
      <c r="D4372" s="6"/>
      <c r="E4372" s="6"/>
      <c r="F4372" s="6"/>
      <c r="G4372" s="6"/>
      <c r="H4372" s="6"/>
      <c r="I4372" s="6"/>
      <c r="J4372" s="6"/>
      <c r="K4372" s="6"/>
      <c r="L4372" s="6"/>
      <c r="M4372" s="6"/>
      <c r="N4372" s="6"/>
      <c r="O4372" s="10"/>
      <c r="P4372" s="6"/>
      <c r="Q4372" s="6"/>
      <c r="R4372" s="6"/>
      <c r="S4372" s="6"/>
      <c r="T4372" s="6"/>
      <c r="U4372" s="6"/>
      <c r="V4372" s="6"/>
      <c r="W4372" s="11"/>
      <c r="X4372" s="6"/>
      <c r="Y4372" s="6"/>
      <c r="Z4372" s="6"/>
      <c r="AA4372" s="6"/>
      <c r="AB4372" s="6"/>
      <c r="AZ4372" t="s">
        <v>6551</v>
      </c>
      <c r="BA4372" t="s">
        <v>5207</v>
      </c>
      <c r="BB4372" t="s">
        <v>20931</v>
      </c>
      <c r="BC4372" t="s">
        <v>7263</v>
      </c>
      <c r="BG4372" t="s">
        <v>19269</v>
      </c>
      <c r="BH4372" t="s">
        <v>9337</v>
      </c>
    </row>
    <row r="4373" spans="1:60" x14ac:dyDescent="0.25">
      <c r="A4373" s="16"/>
      <c r="B4373" s="6"/>
      <c r="C4373" s="6"/>
      <c r="D4373" s="6"/>
      <c r="E4373" s="6"/>
      <c r="F4373" s="6"/>
      <c r="G4373" s="6"/>
      <c r="H4373" s="6"/>
      <c r="I4373" s="6"/>
      <c r="J4373" s="6"/>
      <c r="K4373" s="6"/>
      <c r="L4373" s="6"/>
      <c r="M4373" s="6"/>
      <c r="N4373" s="6"/>
      <c r="O4373" s="10"/>
      <c r="P4373" s="6"/>
      <c r="Q4373" s="6"/>
      <c r="R4373" s="6"/>
      <c r="S4373" s="6"/>
      <c r="T4373" s="6"/>
      <c r="U4373" s="17"/>
      <c r="V4373" s="17"/>
      <c r="W4373" s="11"/>
      <c r="X4373" s="6"/>
      <c r="Y4373" s="6"/>
      <c r="Z4373" s="6"/>
      <c r="AA4373" s="6"/>
      <c r="AB4373" s="6"/>
      <c r="AZ4373" t="s">
        <v>6552</v>
      </c>
      <c r="BA4373" t="s">
        <v>5207</v>
      </c>
      <c r="BB4373" t="s">
        <v>20931</v>
      </c>
      <c r="BC4373" t="s">
        <v>7263</v>
      </c>
      <c r="BG4373" t="s">
        <v>19270</v>
      </c>
      <c r="BH4373" t="s">
        <v>9313</v>
      </c>
    </row>
    <row r="4374" spans="1:60" x14ac:dyDescent="0.25">
      <c r="A4374" s="16"/>
      <c r="B4374" s="6"/>
      <c r="C4374" s="6"/>
      <c r="D4374" s="6"/>
      <c r="E4374" s="6"/>
      <c r="F4374" s="6"/>
      <c r="G4374" s="6"/>
      <c r="H4374" s="6"/>
      <c r="I4374" s="6"/>
      <c r="J4374" s="6"/>
      <c r="K4374" s="6"/>
      <c r="L4374" s="6"/>
      <c r="M4374" s="6"/>
      <c r="N4374" s="6"/>
      <c r="O4374" s="10"/>
      <c r="P4374" s="6"/>
      <c r="Q4374" s="6"/>
      <c r="R4374" s="6"/>
      <c r="S4374" s="6"/>
      <c r="T4374" s="6"/>
      <c r="U4374" s="17"/>
      <c r="V4374" s="17"/>
      <c r="W4374" s="11"/>
      <c r="X4374" s="6"/>
      <c r="Y4374" s="6"/>
      <c r="Z4374" s="6"/>
      <c r="AA4374" s="6"/>
      <c r="AB4374" s="6"/>
      <c r="AZ4374" t="s">
        <v>6553</v>
      </c>
      <c r="BA4374" t="s">
        <v>5207</v>
      </c>
      <c r="BB4374" t="s">
        <v>20931</v>
      </c>
      <c r="BC4374" t="s">
        <v>7263</v>
      </c>
      <c r="BG4374" t="s">
        <v>19271</v>
      </c>
      <c r="BH4374" t="s">
        <v>22059</v>
      </c>
    </row>
    <row r="4375" spans="1:60" x14ac:dyDescent="0.25">
      <c r="A4375" s="9"/>
      <c r="B4375" s="6"/>
      <c r="C4375" s="6"/>
      <c r="D4375" s="6"/>
      <c r="E4375" s="6"/>
      <c r="F4375" s="6"/>
      <c r="G4375" s="6"/>
      <c r="H4375" s="6"/>
      <c r="I4375" s="6"/>
      <c r="J4375" s="6"/>
      <c r="K4375" s="6"/>
      <c r="L4375" s="6"/>
      <c r="M4375" s="6"/>
      <c r="N4375" s="6"/>
      <c r="O4375" s="10"/>
      <c r="P4375" s="6"/>
      <c r="Q4375" s="11"/>
      <c r="R4375" s="6"/>
      <c r="S4375" s="6"/>
      <c r="T4375" s="6"/>
      <c r="U4375" s="6"/>
      <c r="V4375" s="6"/>
      <c r="W4375" s="11"/>
      <c r="X4375" s="6"/>
      <c r="Y4375" s="6"/>
      <c r="Z4375" s="6"/>
      <c r="AA4375" s="6"/>
      <c r="AB4375" s="6"/>
      <c r="AZ4375" t="s">
        <v>6554</v>
      </c>
      <c r="BA4375" t="s">
        <v>5207</v>
      </c>
      <c r="BB4375" t="s">
        <v>20931</v>
      </c>
      <c r="BC4375" t="s">
        <v>7263</v>
      </c>
      <c r="BG4375" t="s">
        <v>19272</v>
      </c>
      <c r="BH4375" t="s">
        <v>22060</v>
      </c>
    </row>
    <row r="4376" spans="1:60" x14ac:dyDescent="0.25">
      <c r="A4376" s="16"/>
      <c r="B4376" s="6"/>
      <c r="C4376" s="6"/>
      <c r="D4376" s="6"/>
      <c r="E4376" s="6"/>
      <c r="F4376" s="6"/>
      <c r="G4376" s="6"/>
      <c r="H4376" s="6"/>
      <c r="I4376" s="6"/>
      <c r="J4376" s="6"/>
      <c r="K4376" s="6"/>
      <c r="L4376" s="6"/>
      <c r="M4376" s="6"/>
      <c r="N4376" s="6"/>
      <c r="O4376" s="10"/>
      <c r="P4376" s="6"/>
      <c r="Q4376" s="6"/>
      <c r="R4376" s="6"/>
      <c r="S4376" s="6"/>
      <c r="T4376" s="6"/>
      <c r="U4376" s="17"/>
      <c r="V4376" s="17"/>
      <c r="W4376" s="11"/>
      <c r="X4376" s="6"/>
      <c r="Y4376" s="6"/>
      <c r="Z4376" s="6"/>
      <c r="AA4376" s="6"/>
      <c r="AB4376" s="6"/>
      <c r="AZ4376" t="s">
        <v>6555</v>
      </c>
      <c r="BA4376" t="s">
        <v>5207</v>
      </c>
      <c r="BB4376" t="s">
        <v>20931</v>
      </c>
      <c r="BC4376" t="s">
        <v>7263</v>
      </c>
      <c r="BG4376" t="s">
        <v>19273</v>
      </c>
      <c r="BH4376" t="s">
        <v>22036</v>
      </c>
    </row>
    <row r="4377" spans="1:60" x14ac:dyDescent="0.25">
      <c r="A4377" s="16"/>
      <c r="B4377" s="6"/>
      <c r="C4377" s="6"/>
      <c r="D4377" s="6"/>
      <c r="E4377" s="6"/>
      <c r="F4377" s="6"/>
      <c r="G4377" s="6"/>
      <c r="H4377" s="6"/>
      <c r="I4377" s="6"/>
      <c r="J4377" s="6"/>
      <c r="K4377" s="6"/>
      <c r="L4377" s="6"/>
      <c r="M4377" s="6"/>
      <c r="N4377" s="6"/>
      <c r="O4377" s="10"/>
      <c r="P4377" s="6"/>
      <c r="Q4377" s="6"/>
      <c r="R4377" s="6"/>
      <c r="S4377" s="6"/>
      <c r="T4377" s="6"/>
      <c r="U4377" s="17"/>
      <c r="V4377" s="17"/>
      <c r="W4377" s="11"/>
      <c r="X4377" s="6"/>
      <c r="Y4377" s="6"/>
      <c r="Z4377" s="6"/>
      <c r="AA4377" s="6"/>
      <c r="AB4377" s="6"/>
      <c r="AZ4377" t="s">
        <v>6556</v>
      </c>
      <c r="BA4377" t="s">
        <v>5207</v>
      </c>
      <c r="BB4377" t="s">
        <v>20931</v>
      </c>
      <c r="BC4377" t="s">
        <v>7263</v>
      </c>
      <c r="BG4377" t="s">
        <v>19274</v>
      </c>
      <c r="BH4377" t="s">
        <v>9337</v>
      </c>
    </row>
    <row r="4378" spans="1:60" x14ac:dyDescent="0.25">
      <c r="A4378" s="16"/>
      <c r="B4378" s="6"/>
      <c r="C4378" s="6"/>
      <c r="D4378" s="6"/>
      <c r="E4378" s="6"/>
      <c r="F4378" s="6"/>
      <c r="G4378" s="6"/>
      <c r="H4378" s="6"/>
      <c r="I4378" s="6"/>
      <c r="J4378" s="6"/>
      <c r="K4378" s="6"/>
      <c r="L4378" s="6"/>
      <c r="M4378" s="6"/>
      <c r="N4378" s="6"/>
      <c r="O4378" s="10"/>
      <c r="P4378" s="6"/>
      <c r="Q4378" s="6"/>
      <c r="R4378" s="6"/>
      <c r="S4378" s="6"/>
      <c r="T4378" s="6"/>
      <c r="U4378" s="17"/>
      <c r="V4378" s="17"/>
      <c r="W4378" s="11"/>
      <c r="X4378" s="6"/>
      <c r="Y4378" s="6"/>
      <c r="Z4378" s="6"/>
      <c r="AA4378" s="6"/>
      <c r="AB4378" s="6"/>
      <c r="AZ4378" t="s">
        <v>6557</v>
      </c>
      <c r="BA4378" t="s">
        <v>5207</v>
      </c>
      <c r="BB4378" t="s">
        <v>20931</v>
      </c>
      <c r="BC4378" t="s">
        <v>7263</v>
      </c>
      <c r="BG4378" t="s">
        <v>19275</v>
      </c>
      <c r="BH4378" t="s">
        <v>9342</v>
      </c>
    </row>
    <row r="4379" spans="1:60" x14ac:dyDescent="0.25">
      <c r="A4379" s="12"/>
      <c r="B4379" s="13"/>
      <c r="C4379" s="13"/>
      <c r="D4379" s="13"/>
      <c r="E4379" s="13"/>
      <c r="F4379" s="13"/>
      <c r="G4379" s="13"/>
      <c r="H4379" s="13"/>
      <c r="I4379" s="13"/>
      <c r="J4379" s="13"/>
      <c r="K4379" s="13"/>
      <c r="L4379" s="13"/>
      <c r="M4379" s="13"/>
      <c r="N4379" s="13"/>
      <c r="O4379" s="14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Z4379" t="s">
        <v>6558</v>
      </c>
      <c r="BA4379" t="s">
        <v>5207</v>
      </c>
      <c r="BB4379" t="s">
        <v>20931</v>
      </c>
      <c r="BC4379" t="s">
        <v>7263</v>
      </c>
      <c r="BG4379" t="s">
        <v>19276</v>
      </c>
      <c r="BH4379" t="s">
        <v>9346</v>
      </c>
    </row>
    <row r="4380" spans="1:60" x14ac:dyDescent="0.25">
      <c r="A4380" s="9"/>
      <c r="B4380" s="6"/>
      <c r="C4380" s="6"/>
      <c r="D4380" s="6"/>
      <c r="E4380" s="6"/>
      <c r="F4380" s="6"/>
      <c r="G4380" s="6"/>
      <c r="H4380" s="6"/>
      <c r="I4380" s="6"/>
      <c r="J4380" s="6"/>
      <c r="K4380" s="6"/>
      <c r="L4380" s="6"/>
      <c r="M4380" s="6"/>
      <c r="N4380" s="6"/>
      <c r="O4380" s="10"/>
      <c r="P4380" s="6"/>
      <c r="Q4380" s="11"/>
      <c r="R4380" s="6"/>
      <c r="S4380" s="6"/>
      <c r="T4380" s="6"/>
      <c r="U4380" s="6"/>
      <c r="V4380" s="6"/>
      <c r="W4380" s="11"/>
      <c r="X4380" s="6"/>
      <c r="Y4380" s="6"/>
      <c r="Z4380" s="6"/>
      <c r="AA4380" s="6"/>
      <c r="AB4380" s="6"/>
      <c r="AZ4380" t="s">
        <v>6559</v>
      </c>
      <c r="BA4380" t="s">
        <v>5207</v>
      </c>
      <c r="BB4380" t="s">
        <v>20931</v>
      </c>
      <c r="BC4380" t="s">
        <v>7263</v>
      </c>
      <c r="BG4380" t="s">
        <v>19277</v>
      </c>
      <c r="BH4380" t="s">
        <v>9347</v>
      </c>
    </row>
    <row r="4381" spans="1:60" x14ac:dyDescent="0.25">
      <c r="A4381" s="9"/>
      <c r="B4381" s="6"/>
      <c r="C4381" s="6"/>
      <c r="D4381" s="6"/>
      <c r="E4381" s="6"/>
      <c r="F4381" s="6"/>
      <c r="G4381" s="6"/>
      <c r="H4381" s="6"/>
      <c r="I4381" s="6"/>
      <c r="J4381" s="6"/>
      <c r="K4381" s="6"/>
      <c r="L4381" s="6"/>
      <c r="M4381" s="6"/>
      <c r="N4381" s="6"/>
      <c r="O4381" s="10"/>
      <c r="P4381" s="6"/>
      <c r="Q4381" s="11"/>
      <c r="R4381" s="6"/>
      <c r="S4381" s="6"/>
      <c r="T4381" s="6"/>
      <c r="U4381" s="6"/>
      <c r="V4381" s="6"/>
      <c r="W4381" s="11"/>
      <c r="X4381" s="6"/>
      <c r="Y4381" s="6"/>
      <c r="Z4381" s="6"/>
      <c r="AA4381" s="6"/>
      <c r="AB4381" s="6"/>
      <c r="AZ4381" t="s">
        <v>6560</v>
      </c>
      <c r="BA4381" t="s">
        <v>5207</v>
      </c>
      <c r="BB4381" t="s">
        <v>20931</v>
      </c>
      <c r="BC4381" t="s">
        <v>3200</v>
      </c>
      <c r="BG4381" t="s">
        <v>19278</v>
      </c>
      <c r="BH4381" t="s">
        <v>9304</v>
      </c>
    </row>
    <row r="4382" spans="1:60" x14ac:dyDescent="0.25">
      <c r="A4382" s="9"/>
      <c r="B4382" s="6"/>
      <c r="C4382" s="6"/>
      <c r="D4382" s="6"/>
      <c r="E4382" s="6"/>
      <c r="F4382" s="6"/>
      <c r="G4382" s="6"/>
      <c r="H4382" s="6"/>
      <c r="I4382" s="6"/>
      <c r="J4382" s="6"/>
      <c r="K4382" s="6"/>
      <c r="L4382" s="6"/>
      <c r="M4382" s="6"/>
      <c r="N4382" s="6"/>
      <c r="O4382" s="10"/>
      <c r="P4382" s="6"/>
      <c r="Q4382" s="11"/>
      <c r="R4382" s="6"/>
      <c r="S4382" s="6"/>
      <c r="T4382" s="6"/>
      <c r="U4382" s="6"/>
      <c r="V4382" s="6"/>
      <c r="W4382" s="11"/>
      <c r="X4382" s="6"/>
      <c r="Y4382" s="6"/>
      <c r="Z4382" s="6"/>
      <c r="AA4382" s="6"/>
      <c r="AB4382" s="6"/>
      <c r="AZ4382" t="s">
        <v>6561</v>
      </c>
      <c r="BA4382" t="s">
        <v>5207</v>
      </c>
      <c r="BB4382" t="s">
        <v>20931</v>
      </c>
      <c r="BC4382" t="s">
        <v>3201</v>
      </c>
      <c r="BG4382" t="s">
        <v>19279</v>
      </c>
      <c r="BH4382" t="s">
        <v>9307</v>
      </c>
    </row>
    <row r="4383" spans="1:60" x14ac:dyDescent="0.25">
      <c r="A4383" s="9"/>
      <c r="B4383" s="6"/>
      <c r="C4383" s="6"/>
      <c r="D4383" s="6"/>
      <c r="E4383" s="6"/>
      <c r="F4383" s="6"/>
      <c r="G4383" s="6"/>
      <c r="H4383" s="6"/>
      <c r="I4383" s="6"/>
      <c r="J4383" s="6"/>
      <c r="K4383" s="6"/>
      <c r="L4383" s="6"/>
      <c r="M4383" s="6"/>
      <c r="N4383" s="6"/>
      <c r="O4383" s="10"/>
      <c r="P4383" s="6"/>
      <c r="Q4383" s="6"/>
      <c r="R4383" s="6"/>
      <c r="S4383" s="6"/>
      <c r="T4383" s="6"/>
      <c r="U4383" s="6"/>
      <c r="V4383" s="6"/>
      <c r="W4383" s="11"/>
      <c r="X4383" s="6"/>
      <c r="Y4383" s="6"/>
      <c r="Z4383" s="6"/>
      <c r="AA4383" s="6"/>
      <c r="AB4383" s="6"/>
      <c r="AZ4383" t="s">
        <v>6562</v>
      </c>
      <c r="BA4383" t="s">
        <v>5207</v>
      </c>
      <c r="BB4383" t="s">
        <v>20931</v>
      </c>
      <c r="BC4383" t="s">
        <v>7263</v>
      </c>
      <c r="BG4383" t="s">
        <v>19280</v>
      </c>
      <c r="BH4383" t="s">
        <v>9311</v>
      </c>
    </row>
    <row r="4384" spans="1:60" x14ac:dyDescent="0.25">
      <c r="A4384" s="16"/>
      <c r="B4384" s="6"/>
      <c r="C4384" s="6"/>
      <c r="D4384" s="6"/>
      <c r="E4384" s="6"/>
      <c r="F4384" s="6"/>
      <c r="G4384" s="6"/>
      <c r="H4384" s="6"/>
      <c r="I4384" s="6"/>
      <c r="J4384" s="6"/>
      <c r="K4384" s="6"/>
      <c r="L4384" s="6"/>
      <c r="M4384" s="6"/>
      <c r="N4384" s="6"/>
      <c r="O4384" s="10"/>
      <c r="P4384" s="6"/>
      <c r="Q4384" s="11"/>
      <c r="R4384" s="6"/>
      <c r="S4384" s="6"/>
      <c r="T4384" s="6"/>
      <c r="U4384" s="17"/>
      <c r="V4384" s="17"/>
      <c r="W4384" s="11"/>
      <c r="X4384" s="6"/>
      <c r="Y4384" s="6"/>
      <c r="Z4384" s="6"/>
      <c r="AA4384" s="6"/>
      <c r="AB4384" s="6"/>
      <c r="AZ4384" t="s">
        <v>6563</v>
      </c>
      <c r="BA4384" t="s">
        <v>5207</v>
      </c>
      <c r="BB4384" t="s">
        <v>20931</v>
      </c>
      <c r="BC4384" t="s">
        <v>3200</v>
      </c>
      <c r="BG4384" t="s">
        <v>19281</v>
      </c>
      <c r="BH4384" t="s">
        <v>22061</v>
      </c>
    </row>
    <row r="4385" spans="1:60" x14ac:dyDescent="0.25">
      <c r="A4385" s="16"/>
      <c r="B4385" s="6"/>
      <c r="C4385" s="6"/>
      <c r="D4385" s="6"/>
      <c r="E4385" s="6"/>
      <c r="F4385" s="6"/>
      <c r="G4385" s="6"/>
      <c r="H4385" s="6"/>
      <c r="I4385" s="6"/>
      <c r="J4385" s="6"/>
      <c r="K4385" s="6"/>
      <c r="L4385" s="6"/>
      <c r="M4385" s="6"/>
      <c r="N4385" s="6"/>
      <c r="O4385" s="10"/>
      <c r="P4385" s="6"/>
      <c r="Q4385" s="6"/>
      <c r="R4385" s="6"/>
      <c r="S4385" s="6"/>
      <c r="T4385" s="6"/>
      <c r="U4385" s="17"/>
      <c r="V4385" s="17"/>
      <c r="W4385" s="11"/>
      <c r="X4385" s="6"/>
      <c r="Y4385" s="6"/>
      <c r="Z4385" s="6"/>
      <c r="AA4385" s="6"/>
      <c r="AB4385" s="6"/>
      <c r="AZ4385" t="s">
        <v>6564</v>
      </c>
      <c r="BA4385" t="s">
        <v>5207</v>
      </c>
      <c r="BB4385" t="s">
        <v>20931</v>
      </c>
      <c r="BC4385" t="s">
        <v>3200</v>
      </c>
      <c r="BG4385" t="s">
        <v>19282</v>
      </c>
      <c r="BH4385" t="s">
        <v>9305</v>
      </c>
    </row>
    <row r="4386" spans="1:60" x14ac:dyDescent="0.25">
      <c r="A4386" s="16"/>
      <c r="B4386" s="6"/>
      <c r="C4386" s="6"/>
      <c r="D4386" s="6"/>
      <c r="E4386" s="6"/>
      <c r="F4386" s="6"/>
      <c r="G4386" s="6"/>
      <c r="H4386" s="6"/>
      <c r="I4386" s="6"/>
      <c r="J4386" s="6"/>
      <c r="K4386" s="6"/>
      <c r="L4386" s="6"/>
      <c r="M4386" s="6"/>
      <c r="N4386" s="6"/>
      <c r="O4386" s="10"/>
      <c r="P4386" s="6"/>
      <c r="Q4386" s="11"/>
      <c r="R4386" s="6"/>
      <c r="S4386" s="6"/>
      <c r="T4386" s="6"/>
      <c r="U4386" s="17"/>
      <c r="V4386" s="17"/>
      <c r="W4386" s="11"/>
      <c r="X4386" s="6"/>
      <c r="Y4386" s="6"/>
      <c r="Z4386" s="6"/>
      <c r="AA4386" s="6"/>
      <c r="AB4386" s="6"/>
      <c r="AZ4386" t="s">
        <v>6565</v>
      </c>
      <c r="BA4386" t="s">
        <v>5207</v>
      </c>
      <c r="BB4386" t="s">
        <v>20931</v>
      </c>
      <c r="BC4386" t="s">
        <v>3200</v>
      </c>
      <c r="BG4386" t="s">
        <v>19283</v>
      </c>
      <c r="BH4386" t="s">
        <v>9345</v>
      </c>
    </row>
    <row r="4387" spans="1:60" x14ac:dyDescent="0.25">
      <c r="A4387" s="12"/>
      <c r="B4387" s="13"/>
      <c r="C4387" s="13"/>
      <c r="D4387" s="13"/>
      <c r="E4387" s="13"/>
      <c r="F4387" s="13"/>
      <c r="G4387" s="13"/>
      <c r="H4387" s="13"/>
      <c r="I4387" s="13"/>
      <c r="J4387" s="13"/>
      <c r="K4387" s="13"/>
      <c r="L4387" s="13"/>
      <c r="M4387" s="13"/>
      <c r="N4387" s="13"/>
      <c r="O4387" s="14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Z4387" t="s">
        <v>6566</v>
      </c>
      <c r="BA4387" t="s">
        <v>5207</v>
      </c>
      <c r="BB4387" t="s">
        <v>20931</v>
      </c>
      <c r="BC4387" t="s">
        <v>3201</v>
      </c>
      <c r="BG4387" t="s">
        <v>19284</v>
      </c>
      <c r="BH4387" t="s">
        <v>9311</v>
      </c>
    </row>
    <row r="4388" spans="1:60" x14ac:dyDescent="0.25">
      <c r="A4388" s="9"/>
      <c r="B4388" s="6"/>
      <c r="C4388" s="6"/>
      <c r="D4388" s="6"/>
      <c r="E4388" s="6"/>
      <c r="F4388" s="6"/>
      <c r="G4388" s="6"/>
      <c r="H4388" s="6"/>
      <c r="I4388" s="6"/>
      <c r="J4388" s="6"/>
      <c r="K4388" s="6"/>
      <c r="L4388" s="6"/>
      <c r="M4388" s="6"/>
      <c r="N4388" s="6"/>
      <c r="O4388" s="10"/>
      <c r="P4388" s="6"/>
      <c r="Q4388" s="6"/>
      <c r="R4388" s="6"/>
      <c r="S4388" s="6"/>
      <c r="T4388" s="6"/>
      <c r="U4388" s="6"/>
      <c r="V4388" s="6"/>
      <c r="W4388" s="11"/>
      <c r="X4388" s="6"/>
      <c r="Y4388" s="6"/>
      <c r="Z4388" s="6"/>
      <c r="AA4388" s="6"/>
      <c r="AB4388" s="6"/>
      <c r="AZ4388" t="s">
        <v>6567</v>
      </c>
      <c r="BA4388" t="s">
        <v>5207</v>
      </c>
      <c r="BB4388" t="s">
        <v>20931</v>
      </c>
      <c r="BC4388" t="s">
        <v>3201</v>
      </c>
      <c r="BG4388" t="s">
        <v>19285</v>
      </c>
      <c r="BH4388" t="s">
        <v>9319</v>
      </c>
    </row>
    <row r="4389" spans="1:60" x14ac:dyDescent="0.25">
      <c r="A4389" s="9"/>
      <c r="B4389" s="6"/>
      <c r="C4389" s="6"/>
      <c r="D4389" s="6"/>
      <c r="E4389" s="6"/>
      <c r="F4389" s="6"/>
      <c r="G4389" s="6"/>
      <c r="H4389" s="6"/>
      <c r="I4389" s="6"/>
      <c r="J4389" s="6"/>
      <c r="K4389" s="6"/>
      <c r="L4389" s="6"/>
      <c r="M4389" s="6"/>
      <c r="N4389" s="6"/>
      <c r="O4389" s="10"/>
      <c r="P4389" s="6"/>
      <c r="Q4389" s="6"/>
      <c r="R4389" s="6"/>
      <c r="S4389" s="6"/>
      <c r="T4389" s="6"/>
      <c r="U4389" s="6"/>
      <c r="V4389" s="6"/>
      <c r="W4389" s="11"/>
      <c r="X4389" s="6"/>
      <c r="Y4389" s="6"/>
      <c r="Z4389" s="6"/>
      <c r="AA4389" s="6"/>
      <c r="AB4389" s="6"/>
      <c r="AZ4389" t="s">
        <v>6568</v>
      </c>
      <c r="BA4389" t="s">
        <v>5207</v>
      </c>
      <c r="BB4389" t="s">
        <v>20931</v>
      </c>
      <c r="BC4389" t="s">
        <v>3201</v>
      </c>
      <c r="BG4389" t="s">
        <v>19286</v>
      </c>
      <c r="BH4389" t="s">
        <v>9304</v>
      </c>
    </row>
    <row r="4390" spans="1:60" x14ac:dyDescent="0.25">
      <c r="A4390" s="16"/>
      <c r="B4390" s="6"/>
      <c r="C4390" s="6"/>
      <c r="D4390" s="6"/>
      <c r="E4390" s="6"/>
      <c r="F4390" s="6"/>
      <c r="G4390" s="6"/>
      <c r="H4390" s="6"/>
      <c r="I4390" s="6"/>
      <c r="J4390" s="6"/>
      <c r="K4390" s="6"/>
      <c r="L4390" s="6"/>
      <c r="M4390" s="6"/>
      <c r="N4390" s="6"/>
      <c r="O4390" s="10"/>
      <c r="P4390" s="6"/>
      <c r="Q4390" s="6"/>
      <c r="R4390" s="6"/>
      <c r="S4390" s="6"/>
      <c r="T4390" s="6"/>
      <c r="U4390" s="17"/>
      <c r="V4390" s="17"/>
      <c r="W4390" s="11"/>
      <c r="X4390" s="6"/>
      <c r="Y4390" s="6"/>
      <c r="Z4390" s="6"/>
      <c r="AA4390" s="6"/>
      <c r="AB4390" s="6"/>
      <c r="AZ4390" t="s">
        <v>6569</v>
      </c>
      <c r="BA4390" t="s">
        <v>5207</v>
      </c>
      <c r="BB4390" t="s">
        <v>20931</v>
      </c>
      <c r="BC4390" t="s">
        <v>3201</v>
      </c>
      <c r="BG4390" t="s">
        <v>19287</v>
      </c>
      <c r="BH4390" t="s">
        <v>9334</v>
      </c>
    </row>
    <row r="4391" spans="1:60" x14ac:dyDescent="0.25">
      <c r="A4391" s="16"/>
      <c r="B4391" s="6"/>
      <c r="C4391" s="6"/>
      <c r="D4391" s="6"/>
      <c r="E4391" s="6"/>
      <c r="F4391" s="6"/>
      <c r="G4391" s="6"/>
      <c r="H4391" s="6"/>
      <c r="I4391" s="6"/>
      <c r="J4391" s="6"/>
      <c r="K4391" s="6"/>
      <c r="L4391" s="6"/>
      <c r="M4391" s="6"/>
      <c r="N4391" s="6"/>
      <c r="O4391" s="10"/>
      <c r="P4391" s="6"/>
      <c r="Q4391" s="6"/>
      <c r="R4391" s="6"/>
      <c r="S4391" s="6"/>
      <c r="T4391" s="6"/>
      <c r="U4391" s="17"/>
      <c r="V4391" s="17"/>
      <c r="W4391" s="11"/>
      <c r="X4391" s="6"/>
      <c r="Y4391" s="6"/>
      <c r="Z4391" s="6"/>
      <c r="AA4391" s="6"/>
      <c r="AB4391" s="6"/>
      <c r="AZ4391" t="s">
        <v>6570</v>
      </c>
      <c r="BA4391" t="s">
        <v>5207</v>
      </c>
      <c r="BB4391" t="s">
        <v>20931</v>
      </c>
      <c r="BC4391" t="s">
        <v>3201</v>
      </c>
      <c r="BG4391" t="s">
        <v>19288</v>
      </c>
      <c r="BH4391" t="s">
        <v>9309</v>
      </c>
    </row>
    <row r="4392" spans="1:60" x14ac:dyDescent="0.25">
      <c r="A4392" s="9"/>
      <c r="B4392" s="6"/>
      <c r="C4392" s="6"/>
      <c r="D4392" s="6"/>
      <c r="E4392" s="6"/>
      <c r="F4392" s="6"/>
      <c r="G4392" s="6"/>
      <c r="H4392" s="6"/>
      <c r="I4392" s="6"/>
      <c r="J4392" s="6"/>
      <c r="K4392" s="6"/>
      <c r="L4392" s="6"/>
      <c r="M4392" s="6"/>
      <c r="N4392" s="6"/>
      <c r="O4392" s="10"/>
      <c r="P4392" s="6"/>
      <c r="Q4392" s="6"/>
      <c r="R4392" s="6"/>
      <c r="S4392" s="6"/>
      <c r="T4392" s="6"/>
      <c r="U4392" s="6"/>
      <c r="V4392" s="6"/>
      <c r="W4392" s="11"/>
      <c r="X4392" s="6"/>
      <c r="Y4392" s="6"/>
      <c r="Z4392" s="6"/>
      <c r="AA4392" s="6"/>
      <c r="AB4392" s="6"/>
      <c r="AZ4392" t="s">
        <v>6571</v>
      </c>
      <c r="BA4392" t="s">
        <v>5207</v>
      </c>
      <c r="BB4392" t="s">
        <v>20931</v>
      </c>
      <c r="BC4392" t="s">
        <v>3201</v>
      </c>
      <c r="BG4392" t="s">
        <v>19289</v>
      </c>
      <c r="BH4392" t="s">
        <v>9314</v>
      </c>
    </row>
    <row r="4393" spans="1:60" x14ac:dyDescent="0.25">
      <c r="A4393" s="16"/>
      <c r="B4393" s="6"/>
      <c r="C4393" s="6"/>
      <c r="D4393" s="6"/>
      <c r="E4393" s="6"/>
      <c r="F4393" s="6"/>
      <c r="G4393" s="6"/>
      <c r="H4393" s="6"/>
      <c r="I4393" s="6"/>
      <c r="J4393" s="6"/>
      <c r="K4393" s="6"/>
      <c r="L4393" s="6"/>
      <c r="M4393" s="6"/>
      <c r="N4393" s="6"/>
      <c r="O4393" s="10"/>
      <c r="P4393" s="6"/>
      <c r="Q4393" s="6"/>
      <c r="R4393" s="6"/>
      <c r="S4393" s="6"/>
      <c r="T4393" s="6"/>
      <c r="U4393" s="17"/>
      <c r="V4393" s="17"/>
      <c r="W4393" s="11"/>
      <c r="X4393" s="6"/>
      <c r="Y4393" s="6"/>
      <c r="Z4393" s="6"/>
      <c r="AA4393" s="6"/>
      <c r="AB4393" s="6"/>
      <c r="AZ4393" t="s">
        <v>6572</v>
      </c>
      <c r="BA4393" t="s">
        <v>5207</v>
      </c>
      <c r="BB4393" t="s">
        <v>20931</v>
      </c>
      <c r="BC4393" t="s">
        <v>3201</v>
      </c>
      <c r="BG4393" t="s">
        <v>19290</v>
      </c>
      <c r="BH4393" t="s">
        <v>9311</v>
      </c>
    </row>
    <row r="4394" spans="1:60" x14ac:dyDescent="0.25">
      <c r="A4394" s="9"/>
      <c r="B4394" s="6"/>
      <c r="C4394" s="6"/>
      <c r="D4394" s="6"/>
      <c r="E4394" s="6"/>
      <c r="F4394" s="6"/>
      <c r="G4394" s="6"/>
      <c r="H4394" s="6"/>
      <c r="I4394" s="6"/>
      <c r="J4394" s="6"/>
      <c r="K4394" s="6"/>
      <c r="L4394" s="6"/>
      <c r="M4394" s="6"/>
      <c r="N4394" s="6"/>
      <c r="O4394" s="10"/>
      <c r="P4394" s="6"/>
      <c r="Q4394" s="11"/>
      <c r="R4394" s="6"/>
      <c r="S4394" s="6"/>
      <c r="T4394" s="6"/>
      <c r="U4394" s="6"/>
      <c r="V4394" s="6"/>
      <c r="W4394" s="11"/>
      <c r="X4394" s="6"/>
      <c r="Y4394" s="6"/>
      <c r="Z4394" s="6"/>
      <c r="AA4394" s="6"/>
      <c r="AB4394" s="6"/>
      <c r="AZ4394" t="s">
        <v>6573</v>
      </c>
      <c r="BA4394" t="s">
        <v>5207</v>
      </c>
      <c r="BB4394" t="s">
        <v>20931</v>
      </c>
      <c r="BC4394" t="s">
        <v>3201</v>
      </c>
      <c r="BG4394" t="s">
        <v>19291</v>
      </c>
      <c r="BH4394" t="s">
        <v>9331</v>
      </c>
    </row>
    <row r="4395" spans="1:60" x14ac:dyDescent="0.25">
      <c r="A4395" s="16"/>
      <c r="B4395" s="13"/>
      <c r="C4395" s="13"/>
      <c r="D4395" s="13"/>
      <c r="E4395" s="13"/>
      <c r="F4395" s="13"/>
      <c r="G4395" s="13"/>
      <c r="H4395" s="13"/>
      <c r="I4395" s="13"/>
      <c r="J4395" s="13"/>
      <c r="K4395" s="13"/>
      <c r="L4395" s="13"/>
      <c r="M4395" s="13"/>
      <c r="N4395" s="13"/>
      <c r="O4395" s="14"/>
      <c r="P4395" s="13"/>
      <c r="Q4395" s="15"/>
      <c r="R4395" s="13"/>
      <c r="S4395" s="13"/>
      <c r="T4395" s="13"/>
      <c r="U4395" s="17"/>
      <c r="V4395" s="17"/>
      <c r="W4395" s="13"/>
      <c r="X4395" s="13"/>
      <c r="Y4395" s="13"/>
      <c r="Z4395" s="13"/>
      <c r="AA4395" s="13"/>
      <c r="AB4395" s="13"/>
      <c r="AZ4395" t="s">
        <v>6574</v>
      </c>
      <c r="BA4395" t="s">
        <v>5207</v>
      </c>
      <c r="BB4395" t="s">
        <v>20931</v>
      </c>
      <c r="BC4395" t="s">
        <v>3201</v>
      </c>
      <c r="BG4395" t="s">
        <v>19292</v>
      </c>
      <c r="BH4395" t="s">
        <v>9333</v>
      </c>
    </row>
    <row r="4396" spans="1:60" x14ac:dyDescent="0.25">
      <c r="A4396" s="16"/>
      <c r="B4396" s="6"/>
      <c r="C4396" s="6"/>
      <c r="D4396" s="6"/>
      <c r="E4396" s="6"/>
      <c r="F4396" s="6"/>
      <c r="G4396" s="6"/>
      <c r="H4396" s="6"/>
      <c r="I4396" s="6"/>
      <c r="J4396" s="6"/>
      <c r="K4396" s="6"/>
      <c r="L4396" s="6"/>
      <c r="M4396" s="6"/>
      <c r="N4396" s="6"/>
      <c r="O4396" s="10"/>
      <c r="P4396" s="6"/>
      <c r="Q4396" s="11"/>
      <c r="R4396" s="6"/>
      <c r="S4396" s="6"/>
      <c r="T4396" s="6"/>
      <c r="U4396" s="17"/>
      <c r="V4396" s="17"/>
      <c r="W4396" s="11"/>
      <c r="X4396" s="6"/>
      <c r="Y4396" s="6"/>
      <c r="Z4396" s="6"/>
      <c r="AA4396" s="6"/>
      <c r="AB4396" s="6"/>
      <c r="AZ4396" t="s">
        <v>6575</v>
      </c>
      <c r="BA4396" t="s">
        <v>5207</v>
      </c>
      <c r="BB4396" t="s">
        <v>20931</v>
      </c>
      <c r="BC4396" t="s">
        <v>3201</v>
      </c>
      <c r="BG4396" t="s">
        <v>19293</v>
      </c>
      <c r="BH4396" t="s">
        <v>9335</v>
      </c>
    </row>
    <row r="4397" spans="1:60" x14ac:dyDescent="0.25">
      <c r="A4397" s="9"/>
      <c r="B4397" s="6"/>
      <c r="C4397" s="6"/>
      <c r="D4397" s="6"/>
      <c r="E4397" s="6"/>
      <c r="F4397" s="6"/>
      <c r="G4397" s="6"/>
      <c r="H4397" s="6"/>
      <c r="I4397" s="6"/>
      <c r="J4397" s="6"/>
      <c r="K4397" s="6"/>
      <c r="L4397" s="6"/>
      <c r="M4397" s="6"/>
      <c r="N4397" s="6"/>
      <c r="O4397" s="10"/>
      <c r="P4397" s="6"/>
      <c r="Q4397" s="11"/>
      <c r="R4397" s="6"/>
      <c r="S4397" s="6"/>
      <c r="T4397" s="6"/>
      <c r="U4397" s="6"/>
      <c r="V4397" s="6"/>
      <c r="W4397" s="11"/>
      <c r="X4397" s="6"/>
      <c r="Y4397" s="6"/>
      <c r="Z4397" s="6"/>
      <c r="AA4397" s="6"/>
      <c r="AB4397" s="6"/>
      <c r="AZ4397" t="s">
        <v>6576</v>
      </c>
      <c r="BA4397" t="s">
        <v>5207</v>
      </c>
      <c r="BB4397" t="s">
        <v>20931</v>
      </c>
      <c r="BC4397" t="s">
        <v>3201</v>
      </c>
      <c r="BG4397" t="s">
        <v>19294</v>
      </c>
      <c r="BH4397" t="s">
        <v>9338</v>
      </c>
    </row>
    <row r="4398" spans="1:60" x14ac:dyDescent="0.25">
      <c r="A4398" s="9"/>
      <c r="B4398" s="6"/>
      <c r="C4398" s="6"/>
      <c r="D4398" s="6"/>
      <c r="E4398" s="6"/>
      <c r="F4398" s="6"/>
      <c r="G4398" s="6"/>
      <c r="H4398" s="6"/>
      <c r="I4398" s="6"/>
      <c r="J4398" s="6"/>
      <c r="K4398" s="6"/>
      <c r="L4398" s="6"/>
      <c r="M4398" s="6"/>
      <c r="N4398" s="6"/>
      <c r="O4398" s="10"/>
      <c r="P4398" s="6"/>
      <c r="Q4398" s="6"/>
      <c r="R4398" s="6"/>
      <c r="S4398" s="6"/>
      <c r="T4398" s="6"/>
      <c r="U4398" s="6"/>
      <c r="V4398" s="6"/>
      <c r="W4398" s="11"/>
      <c r="X4398" s="6"/>
      <c r="Y4398" s="6"/>
      <c r="Z4398" s="6"/>
      <c r="AA4398" s="6"/>
      <c r="AB4398" s="6"/>
      <c r="AZ4398" t="s">
        <v>6577</v>
      </c>
      <c r="BA4398" t="s">
        <v>5207</v>
      </c>
      <c r="BB4398" t="s">
        <v>20931</v>
      </c>
      <c r="BC4398" t="s">
        <v>3201</v>
      </c>
      <c r="BG4398" t="s">
        <v>19295</v>
      </c>
      <c r="BH4398" t="s">
        <v>9340</v>
      </c>
    </row>
    <row r="4399" spans="1:60" x14ac:dyDescent="0.25">
      <c r="A4399" s="9"/>
      <c r="B4399" s="6"/>
      <c r="C4399" s="6"/>
      <c r="D4399" s="6"/>
      <c r="E4399" s="6"/>
      <c r="F4399" s="6"/>
      <c r="G4399" s="6"/>
      <c r="H4399" s="6"/>
      <c r="I4399" s="6"/>
      <c r="J4399" s="6"/>
      <c r="K4399" s="6"/>
      <c r="L4399" s="6"/>
      <c r="M4399" s="6"/>
      <c r="N4399" s="6"/>
      <c r="O4399" s="10"/>
      <c r="P4399" s="6"/>
      <c r="Q4399" s="6"/>
      <c r="R4399" s="6"/>
      <c r="S4399" s="6"/>
      <c r="T4399" s="6"/>
      <c r="U4399" s="6"/>
      <c r="V4399" s="6"/>
      <c r="W4399" s="11"/>
      <c r="X4399" s="6"/>
      <c r="Y4399" s="6"/>
      <c r="Z4399" s="6"/>
      <c r="AA4399" s="6"/>
      <c r="AB4399" s="6"/>
      <c r="AZ4399" t="s">
        <v>6578</v>
      </c>
      <c r="BA4399" t="s">
        <v>5207</v>
      </c>
      <c r="BB4399" t="s">
        <v>20931</v>
      </c>
      <c r="BC4399" t="s">
        <v>7263</v>
      </c>
      <c r="BG4399" t="s">
        <v>19296</v>
      </c>
      <c r="BH4399" t="s">
        <v>22050</v>
      </c>
    </row>
    <row r="4400" spans="1:60" x14ac:dyDescent="0.25">
      <c r="A4400" s="16"/>
      <c r="B4400" s="6"/>
      <c r="C4400" s="6"/>
      <c r="D4400" s="6"/>
      <c r="E4400" s="6"/>
      <c r="F4400" s="6"/>
      <c r="G4400" s="6"/>
      <c r="H4400" s="6"/>
      <c r="I4400" s="6"/>
      <c r="J4400" s="6"/>
      <c r="K4400" s="6"/>
      <c r="L4400" s="6"/>
      <c r="M4400" s="6"/>
      <c r="N4400" s="6"/>
      <c r="O4400" s="10"/>
      <c r="P4400" s="6"/>
      <c r="Q4400" s="6"/>
      <c r="R4400" s="6"/>
      <c r="S4400" s="6"/>
      <c r="T4400" s="6"/>
      <c r="U4400" s="17"/>
      <c r="V4400" s="17"/>
      <c r="W4400" s="11"/>
      <c r="X4400" s="6"/>
      <c r="Y4400" s="6"/>
      <c r="Z4400" s="6"/>
      <c r="AA4400" s="6"/>
      <c r="AB4400" s="6"/>
      <c r="AZ4400" t="s">
        <v>6579</v>
      </c>
      <c r="BA4400" t="s">
        <v>5207</v>
      </c>
      <c r="BB4400" t="s">
        <v>20931</v>
      </c>
      <c r="BC4400" t="s">
        <v>7263</v>
      </c>
      <c r="BG4400" t="s">
        <v>19297</v>
      </c>
      <c r="BH4400" t="s">
        <v>22039</v>
      </c>
    </row>
    <row r="4401" spans="1:60" x14ac:dyDescent="0.25">
      <c r="A4401" s="9"/>
      <c r="B4401" s="6"/>
      <c r="C4401" s="6"/>
      <c r="D4401" s="6"/>
      <c r="E4401" s="6"/>
      <c r="F4401" s="6"/>
      <c r="G4401" s="6"/>
      <c r="H4401" s="6"/>
      <c r="I4401" s="6"/>
      <c r="J4401" s="6"/>
      <c r="K4401" s="6"/>
      <c r="L4401" s="6"/>
      <c r="M4401" s="6"/>
      <c r="N4401" s="6"/>
      <c r="O4401" s="10"/>
      <c r="P4401" s="6"/>
      <c r="Q4401" s="6"/>
      <c r="R4401" s="6"/>
      <c r="S4401" s="6"/>
      <c r="T4401" s="6"/>
      <c r="U4401" s="6"/>
      <c r="V4401" s="6"/>
      <c r="W4401" s="11"/>
      <c r="X4401" s="6"/>
      <c r="Y4401" s="6"/>
      <c r="Z4401" s="6"/>
      <c r="AA4401" s="6"/>
      <c r="AB4401" s="6"/>
      <c r="AZ4401" t="s">
        <v>6580</v>
      </c>
      <c r="BA4401" t="s">
        <v>5207</v>
      </c>
      <c r="BB4401" t="s">
        <v>20931</v>
      </c>
      <c r="BC4401" t="s">
        <v>7263</v>
      </c>
      <c r="BG4401" t="s">
        <v>19298</v>
      </c>
      <c r="BH4401" t="s">
        <v>9347</v>
      </c>
    </row>
    <row r="4402" spans="1:60" x14ac:dyDescent="0.25">
      <c r="A4402" s="16"/>
      <c r="B4402" s="13"/>
      <c r="C4402" s="13"/>
      <c r="D4402" s="13"/>
      <c r="E4402" s="13"/>
      <c r="F4402" s="13"/>
      <c r="G4402" s="13"/>
      <c r="H4402" s="13"/>
      <c r="I4402" s="13"/>
      <c r="J4402" s="13"/>
      <c r="K4402" s="13"/>
      <c r="L4402" s="13"/>
      <c r="M4402" s="13"/>
      <c r="N4402" s="13"/>
      <c r="O4402" s="14"/>
      <c r="P4402" s="13"/>
      <c r="Q4402" s="13"/>
      <c r="R4402" s="13"/>
      <c r="S4402" s="13"/>
      <c r="T4402" s="13"/>
      <c r="U4402" s="17"/>
      <c r="V4402" s="17"/>
      <c r="W4402" s="13"/>
      <c r="X4402" s="13"/>
      <c r="Y4402" s="13"/>
      <c r="Z4402" s="13"/>
      <c r="AA4402" s="13"/>
      <c r="AB4402" s="13"/>
      <c r="AZ4402" t="s">
        <v>6580</v>
      </c>
      <c r="BA4402" t="s">
        <v>5207</v>
      </c>
      <c r="BB4402" t="s">
        <v>20931</v>
      </c>
      <c r="BC4402" t="s">
        <v>7263</v>
      </c>
      <c r="BG4402" t="s">
        <v>19299</v>
      </c>
      <c r="BH4402" t="s">
        <v>9316</v>
      </c>
    </row>
    <row r="4403" spans="1:60" x14ac:dyDescent="0.25">
      <c r="A4403" s="9"/>
      <c r="B4403" s="6"/>
      <c r="C4403" s="6"/>
      <c r="D4403" s="6"/>
      <c r="E4403" s="6"/>
      <c r="F4403" s="6"/>
      <c r="G4403" s="6"/>
      <c r="H4403" s="6"/>
      <c r="I4403" s="6"/>
      <c r="J4403" s="6"/>
      <c r="K4403" s="6"/>
      <c r="L4403" s="6"/>
      <c r="M4403" s="6"/>
      <c r="N4403" s="6"/>
      <c r="O4403" s="10"/>
      <c r="P4403" s="6"/>
      <c r="Q4403" s="6"/>
      <c r="R4403" s="6"/>
      <c r="S4403" s="6"/>
      <c r="T4403" s="6"/>
      <c r="U4403" s="6"/>
      <c r="V4403" s="6"/>
      <c r="W4403" s="11"/>
      <c r="X4403" s="6"/>
      <c r="Y4403" s="6"/>
      <c r="Z4403" s="6"/>
      <c r="AA4403" s="6"/>
      <c r="AB4403" s="6"/>
      <c r="AZ4403" t="s">
        <v>6581</v>
      </c>
      <c r="BA4403" t="s">
        <v>5207</v>
      </c>
      <c r="BB4403" t="s">
        <v>20931</v>
      </c>
      <c r="BC4403" t="s">
        <v>7263</v>
      </c>
      <c r="BG4403" t="s">
        <v>19300</v>
      </c>
      <c r="BH4403" t="s">
        <v>9307</v>
      </c>
    </row>
    <row r="4404" spans="1:60" x14ac:dyDescent="0.25">
      <c r="A4404" s="16"/>
      <c r="B4404" s="6"/>
      <c r="C4404" s="6"/>
      <c r="D4404" s="6"/>
      <c r="E4404" s="6"/>
      <c r="F4404" s="6"/>
      <c r="G4404" s="6"/>
      <c r="H4404" s="6"/>
      <c r="I4404" s="6"/>
      <c r="J4404" s="6"/>
      <c r="K4404" s="6"/>
      <c r="L4404" s="6"/>
      <c r="M4404" s="6"/>
      <c r="N4404" s="6"/>
      <c r="O4404" s="10"/>
      <c r="P4404" s="6"/>
      <c r="Q4404" s="6"/>
      <c r="R4404" s="6"/>
      <c r="S4404" s="6"/>
      <c r="T4404" s="6"/>
      <c r="U4404" s="17"/>
      <c r="V4404" s="17"/>
      <c r="W4404" s="11"/>
      <c r="X4404" s="6"/>
      <c r="Y4404" s="6"/>
      <c r="Z4404" s="6"/>
      <c r="AA4404" s="6"/>
      <c r="AB4404" s="6"/>
      <c r="AZ4404" t="s">
        <v>6582</v>
      </c>
      <c r="BA4404" t="s">
        <v>5207</v>
      </c>
      <c r="BB4404" t="s">
        <v>20931</v>
      </c>
      <c r="BC4404" t="s">
        <v>7263</v>
      </c>
      <c r="BG4404" t="s">
        <v>19301</v>
      </c>
      <c r="BH4404" t="s">
        <v>9313</v>
      </c>
    </row>
    <row r="4405" spans="1:60" x14ac:dyDescent="0.25">
      <c r="A4405" s="9"/>
      <c r="B4405" s="6"/>
      <c r="C4405" s="6"/>
      <c r="D4405" s="6"/>
      <c r="E4405" s="6"/>
      <c r="F4405" s="6"/>
      <c r="G4405" s="6"/>
      <c r="H4405" s="6"/>
      <c r="I4405" s="6"/>
      <c r="J4405" s="6"/>
      <c r="K4405" s="6"/>
      <c r="L4405" s="6"/>
      <c r="M4405" s="6"/>
      <c r="N4405" s="6"/>
      <c r="O4405" s="10"/>
      <c r="P4405" s="6"/>
      <c r="Q4405" s="11"/>
      <c r="R4405" s="6"/>
      <c r="S4405" s="6"/>
      <c r="T4405" s="6"/>
      <c r="U4405" s="6"/>
      <c r="V4405" s="6"/>
      <c r="W4405" s="11"/>
      <c r="X4405" s="6"/>
      <c r="Y4405" s="6"/>
      <c r="Z4405" s="6"/>
      <c r="AA4405" s="6"/>
      <c r="AB4405" s="6"/>
      <c r="AZ4405" t="s">
        <v>6583</v>
      </c>
      <c r="BA4405" t="s">
        <v>5207</v>
      </c>
      <c r="BB4405" t="s">
        <v>20931</v>
      </c>
      <c r="BC4405" t="s">
        <v>7263</v>
      </c>
      <c r="BG4405" t="s">
        <v>19302</v>
      </c>
      <c r="BH4405" t="s">
        <v>9334</v>
      </c>
    </row>
    <row r="4406" spans="1:60" x14ac:dyDescent="0.25">
      <c r="A4406" s="16"/>
      <c r="B4406" s="6"/>
      <c r="C4406" s="6"/>
      <c r="D4406" s="6"/>
      <c r="E4406" s="6"/>
      <c r="F4406" s="6"/>
      <c r="G4406" s="6"/>
      <c r="H4406" s="6"/>
      <c r="I4406" s="6"/>
      <c r="J4406" s="6"/>
      <c r="K4406" s="6"/>
      <c r="L4406" s="6"/>
      <c r="M4406" s="6"/>
      <c r="N4406" s="6"/>
      <c r="O4406" s="10"/>
      <c r="P4406" s="6"/>
      <c r="Q4406" s="6"/>
      <c r="R4406" s="6"/>
      <c r="S4406" s="6"/>
      <c r="T4406" s="6"/>
      <c r="U4406" s="17"/>
      <c r="V4406" s="17"/>
      <c r="W4406" s="11"/>
      <c r="X4406" s="6"/>
      <c r="Y4406" s="6"/>
      <c r="Z4406" s="6"/>
      <c r="AA4406" s="6"/>
      <c r="AB4406" s="6"/>
      <c r="AZ4406" t="s">
        <v>6584</v>
      </c>
      <c r="BA4406" t="s">
        <v>5207</v>
      </c>
      <c r="BB4406" t="s">
        <v>20931</v>
      </c>
      <c r="BC4406" t="s">
        <v>3200</v>
      </c>
      <c r="BG4406" t="s">
        <v>19303</v>
      </c>
      <c r="BH4406" t="s">
        <v>9314</v>
      </c>
    </row>
    <row r="4407" spans="1:60" x14ac:dyDescent="0.25">
      <c r="A4407" s="16"/>
      <c r="B4407" s="6"/>
      <c r="C4407" s="6"/>
      <c r="D4407" s="6"/>
      <c r="E4407" s="6"/>
      <c r="F4407" s="6"/>
      <c r="G4407" s="6"/>
      <c r="H4407" s="6"/>
      <c r="I4407" s="6"/>
      <c r="J4407" s="6"/>
      <c r="K4407" s="6"/>
      <c r="L4407" s="6"/>
      <c r="M4407" s="6"/>
      <c r="N4407" s="6"/>
      <c r="O4407" s="10"/>
      <c r="P4407" s="6"/>
      <c r="Q4407" s="11"/>
      <c r="R4407" s="6"/>
      <c r="S4407" s="6"/>
      <c r="T4407" s="6"/>
      <c r="U4407" s="17"/>
      <c r="V4407" s="17"/>
      <c r="W4407" s="11"/>
      <c r="X4407" s="6"/>
      <c r="Y4407" s="6"/>
      <c r="Z4407" s="6"/>
      <c r="AA4407" s="6"/>
      <c r="AB4407" s="6"/>
      <c r="AZ4407" t="s">
        <v>6585</v>
      </c>
      <c r="BA4407" t="s">
        <v>5207</v>
      </c>
      <c r="BB4407" t="s">
        <v>20931</v>
      </c>
      <c r="BC4407" t="s">
        <v>3200</v>
      </c>
      <c r="BG4407" t="s">
        <v>19304</v>
      </c>
      <c r="BH4407" t="s">
        <v>9311</v>
      </c>
    </row>
    <row r="4408" spans="1:60" x14ac:dyDescent="0.25">
      <c r="A4408" s="12"/>
      <c r="B4408" s="13"/>
      <c r="C4408" s="13"/>
      <c r="D4408" s="13"/>
      <c r="E4408" s="13"/>
      <c r="F4408" s="13"/>
      <c r="G4408" s="13"/>
      <c r="H4408" s="13"/>
      <c r="I4408" s="13"/>
      <c r="J4408" s="13"/>
      <c r="K4408" s="13"/>
      <c r="L4408" s="13"/>
      <c r="M4408" s="13"/>
      <c r="N4408" s="13"/>
      <c r="O4408" s="14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Z4408" t="s">
        <v>6586</v>
      </c>
      <c r="BA4408" t="s">
        <v>5207</v>
      </c>
      <c r="BB4408" t="s">
        <v>20931</v>
      </c>
      <c r="BC4408" t="s">
        <v>3201</v>
      </c>
      <c r="BG4408" t="s">
        <v>19305</v>
      </c>
      <c r="BH4408" t="s">
        <v>9319</v>
      </c>
    </row>
    <row r="4409" spans="1:60" x14ac:dyDescent="0.25">
      <c r="A4409" s="9"/>
      <c r="B4409" s="6"/>
      <c r="C4409" s="6"/>
      <c r="D4409" s="6"/>
      <c r="E4409" s="6"/>
      <c r="F4409" s="6"/>
      <c r="G4409" s="6"/>
      <c r="H4409" s="6"/>
      <c r="I4409" s="6"/>
      <c r="J4409" s="6"/>
      <c r="K4409" s="6"/>
      <c r="L4409" s="6"/>
      <c r="M4409" s="6"/>
      <c r="N4409" s="6"/>
      <c r="O4409" s="10"/>
      <c r="P4409" s="6"/>
      <c r="Q4409" s="6"/>
      <c r="R4409" s="6"/>
      <c r="S4409" s="6"/>
      <c r="T4409" s="6"/>
      <c r="U4409" s="6"/>
      <c r="V4409" s="6"/>
      <c r="W4409" s="11"/>
      <c r="X4409" s="6"/>
      <c r="Y4409" s="6"/>
      <c r="Z4409" s="6"/>
      <c r="AA4409" s="6"/>
      <c r="AB4409" s="6"/>
      <c r="AZ4409" t="s">
        <v>6587</v>
      </c>
      <c r="BA4409" t="s">
        <v>5207</v>
      </c>
      <c r="BB4409" t="s">
        <v>20931</v>
      </c>
      <c r="BC4409" t="s">
        <v>3201</v>
      </c>
      <c r="BG4409" t="s">
        <v>19306</v>
      </c>
      <c r="BH4409" t="s">
        <v>9330</v>
      </c>
    </row>
    <row r="4410" spans="1:60" x14ac:dyDescent="0.25">
      <c r="A4410" s="16"/>
      <c r="B4410" s="6"/>
      <c r="C4410" s="6"/>
      <c r="D4410" s="6"/>
      <c r="E4410" s="6"/>
      <c r="F4410" s="6"/>
      <c r="G4410" s="6"/>
      <c r="H4410" s="6"/>
      <c r="I4410" s="6"/>
      <c r="J4410" s="6"/>
      <c r="K4410" s="6"/>
      <c r="L4410" s="6"/>
      <c r="M4410" s="6"/>
      <c r="N4410" s="6"/>
      <c r="O4410" s="10"/>
      <c r="P4410" s="6"/>
      <c r="Q4410" s="6"/>
      <c r="R4410" s="6"/>
      <c r="S4410" s="6"/>
      <c r="T4410" s="6"/>
      <c r="U4410" s="17"/>
      <c r="V4410" s="17"/>
      <c r="W4410" s="11"/>
      <c r="X4410" s="6"/>
      <c r="Y4410" s="6"/>
      <c r="Z4410" s="6"/>
      <c r="AA4410" s="6"/>
      <c r="AB4410" s="6"/>
      <c r="AZ4410" t="s">
        <v>6588</v>
      </c>
      <c r="BA4410" t="s">
        <v>5207</v>
      </c>
      <c r="BB4410" t="s">
        <v>20931</v>
      </c>
      <c r="BC4410" t="s">
        <v>3201</v>
      </c>
      <c r="BG4410" t="s">
        <v>19307</v>
      </c>
      <c r="BH4410" t="s">
        <v>9329</v>
      </c>
    </row>
    <row r="4411" spans="1:60" x14ac:dyDescent="0.25">
      <c r="A4411" s="9"/>
      <c r="B4411" s="6"/>
      <c r="C4411" s="6"/>
      <c r="D4411" s="6"/>
      <c r="E4411" s="6"/>
      <c r="F4411" s="6"/>
      <c r="G4411" s="6"/>
      <c r="H4411" s="6"/>
      <c r="I4411" s="6"/>
      <c r="J4411" s="6"/>
      <c r="K4411" s="6"/>
      <c r="L4411" s="6"/>
      <c r="M4411" s="6"/>
      <c r="N4411" s="6"/>
      <c r="O4411" s="10"/>
      <c r="P4411" s="6"/>
      <c r="Q4411" s="6"/>
      <c r="R4411" s="6"/>
      <c r="S4411" s="6"/>
      <c r="T4411" s="6"/>
      <c r="U4411" s="6"/>
      <c r="V4411" s="6"/>
      <c r="W4411" s="11"/>
      <c r="X4411" s="6"/>
      <c r="Y4411" s="6"/>
      <c r="Z4411" s="6"/>
      <c r="AA4411" s="6"/>
      <c r="AB4411" s="6"/>
      <c r="AZ4411" t="s">
        <v>6589</v>
      </c>
      <c r="BA4411" t="s">
        <v>5207</v>
      </c>
      <c r="BB4411" t="s">
        <v>20931</v>
      </c>
      <c r="BC4411" t="s">
        <v>3201</v>
      </c>
      <c r="BG4411" t="s">
        <v>19308</v>
      </c>
      <c r="BH4411" t="s">
        <v>9342</v>
      </c>
    </row>
    <row r="4412" spans="1:60" x14ac:dyDescent="0.25">
      <c r="A4412" s="9"/>
      <c r="B4412" s="6"/>
      <c r="C4412" s="6"/>
      <c r="D4412" s="6"/>
      <c r="E4412" s="6"/>
      <c r="F4412" s="6"/>
      <c r="G4412" s="6"/>
      <c r="H4412" s="6"/>
      <c r="I4412" s="6"/>
      <c r="J4412" s="6"/>
      <c r="K4412" s="6"/>
      <c r="L4412" s="6"/>
      <c r="M4412" s="6"/>
      <c r="N4412" s="6"/>
      <c r="O4412" s="10"/>
      <c r="P4412" s="6"/>
      <c r="Q4412" s="6"/>
      <c r="R4412" s="6"/>
      <c r="S4412" s="6"/>
      <c r="T4412" s="6"/>
      <c r="U4412" s="6"/>
      <c r="V4412" s="6"/>
      <c r="W4412" s="11"/>
      <c r="X4412" s="6"/>
      <c r="Y4412" s="6"/>
      <c r="Z4412" s="6"/>
      <c r="AA4412" s="6"/>
      <c r="AB4412" s="6"/>
      <c r="AZ4412" t="s">
        <v>6590</v>
      </c>
      <c r="BA4412" t="s">
        <v>5207</v>
      </c>
      <c r="BB4412" t="s">
        <v>20931</v>
      </c>
      <c r="BC4412" t="s">
        <v>3201</v>
      </c>
      <c r="BG4412" t="s">
        <v>19309</v>
      </c>
      <c r="BH4412" t="s">
        <v>9307</v>
      </c>
    </row>
    <row r="4413" spans="1:60" x14ac:dyDescent="0.25">
      <c r="A4413" s="9"/>
      <c r="B4413" s="6"/>
      <c r="C4413" s="6"/>
      <c r="D4413" s="6"/>
      <c r="E4413" s="6"/>
      <c r="F4413" s="6"/>
      <c r="G4413" s="6"/>
      <c r="H4413" s="6"/>
      <c r="I4413" s="6"/>
      <c r="J4413" s="6"/>
      <c r="K4413" s="6"/>
      <c r="L4413" s="6"/>
      <c r="M4413" s="6"/>
      <c r="N4413" s="6"/>
      <c r="O4413" s="10"/>
      <c r="P4413" s="6"/>
      <c r="Q4413" s="11"/>
      <c r="R4413" s="6"/>
      <c r="S4413" s="6"/>
      <c r="T4413" s="6"/>
      <c r="U4413" s="6"/>
      <c r="V4413" s="6"/>
      <c r="W4413" s="11"/>
      <c r="X4413" s="6"/>
      <c r="Y4413" s="6"/>
      <c r="Z4413" s="6"/>
      <c r="AA4413" s="6"/>
      <c r="AB4413" s="6"/>
      <c r="AZ4413" t="s">
        <v>6591</v>
      </c>
      <c r="BA4413" t="s">
        <v>5207</v>
      </c>
      <c r="BB4413" t="s">
        <v>20931</v>
      </c>
      <c r="BC4413" t="s">
        <v>3201</v>
      </c>
      <c r="BG4413" t="s">
        <v>19310</v>
      </c>
      <c r="BH4413" t="s">
        <v>9304</v>
      </c>
    </row>
    <row r="4414" spans="1:60" x14ac:dyDescent="0.25">
      <c r="A4414" s="16"/>
      <c r="B4414" s="6"/>
      <c r="C4414" s="6"/>
      <c r="D4414" s="6"/>
      <c r="E4414" s="6"/>
      <c r="F4414" s="6"/>
      <c r="G4414" s="6"/>
      <c r="H4414" s="6"/>
      <c r="I4414" s="6"/>
      <c r="J4414" s="6"/>
      <c r="K4414" s="6"/>
      <c r="L4414" s="6"/>
      <c r="M4414" s="6"/>
      <c r="N4414" s="6"/>
      <c r="O4414" s="10"/>
      <c r="P4414" s="6"/>
      <c r="Q4414" s="6"/>
      <c r="R4414" s="6"/>
      <c r="S4414" s="6"/>
      <c r="T4414" s="6"/>
      <c r="U4414" s="17"/>
      <c r="V4414" s="17"/>
      <c r="W4414" s="11"/>
      <c r="X4414" s="6"/>
      <c r="Y4414" s="6"/>
      <c r="Z4414" s="6"/>
      <c r="AA4414" s="6"/>
      <c r="AB4414" s="6"/>
      <c r="AZ4414" t="s">
        <v>6592</v>
      </c>
      <c r="BA4414" t="s">
        <v>5207</v>
      </c>
      <c r="BB4414" t="s">
        <v>20931</v>
      </c>
      <c r="BC4414" t="s">
        <v>3201</v>
      </c>
      <c r="BG4414" t="s">
        <v>19311</v>
      </c>
      <c r="BH4414" t="s">
        <v>9341</v>
      </c>
    </row>
    <row r="4415" spans="1:60" x14ac:dyDescent="0.25">
      <c r="A4415" s="16"/>
      <c r="B4415" s="6"/>
      <c r="C4415" s="6"/>
      <c r="D4415" s="6"/>
      <c r="E4415" s="6"/>
      <c r="F4415" s="6"/>
      <c r="G4415" s="6"/>
      <c r="H4415" s="6"/>
      <c r="I4415" s="6"/>
      <c r="J4415" s="6"/>
      <c r="K4415" s="6"/>
      <c r="L4415" s="6"/>
      <c r="M4415" s="6"/>
      <c r="N4415" s="6"/>
      <c r="O4415" s="10"/>
      <c r="P4415" s="6"/>
      <c r="Q4415" s="6"/>
      <c r="R4415" s="6"/>
      <c r="S4415" s="6"/>
      <c r="T4415" s="6"/>
      <c r="U4415" s="17"/>
      <c r="V4415" s="17"/>
      <c r="W4415" s="11"/>
      <c r="X4415" s="6"/>
      <c r="Y4415" s="6"/>
      <c r="Z4415" s="6"/>
      <c r="AA4415" s="6"/>
      <c r="AB4415" s="6"/>
      <c r="AZ4415" t="s">
        <v>6593</v>
      </c>
      <c r="BA4415" t="s">
        <v>5207</v>
      </c>
      <c r="BB4415" t="s">
        <v>20931</v>
      </c>
      <c r="BC4415" t="s">
        <v>7263</v>
      </c>
      <c r="BG4415" t="s">
        <v>19312</v>
      </c>
      <c r="BH4415" t="s">
        <v>9346</v>
      </c>
    </row>
    <row r="4416" spans="1:60" x14ac:dyDescent="0.25">
      <c r="A4416" s="9"/>
      <c r="B4416" s="6"/>
      <c r="C4416" s="6"/>
      <c r="D4416" s="6"/>
      <c r="E4416" s="6"/>
      <c r="F4416" s="6"/>
      <c r="G4416" s="6"/>
      <c r="H4416" s="6"/>
      <c r="I4416" s="6"/>
      <c r="J4416" s="6"/>
      <c r="K4416" s="6"/>
      <c r="L4416" s="6"/>
      <c r="M4416" s="6"/>
      <c r="N4416" s="6"/>
      <c r="O4416" s="10"/>
      <c r="P4416" s="6"/>
      <c r="Q4416" s="6"/>
      <c r="R4416" s="6"/>
      <c r="S4416" s="6"/>
      <c r="T4416" s="6"/>
      <c r="U4416" s="6"/>
      <c r="V4416" s="6"/>
      <c r="W4416" s="11"/>
      <c r="X4416" s="6"/>
      <c r="Y4416" s="6"/>
      <c r="Z4416" s="6"/>
      <c r="AA4416" s="6"/>
      <c r="AB4416" s="6"/>
      <c r="AZ4416" t="s">
        <v>6594</v>
      </c>
      <c r="BA4416" t="s">
        <v>5207</v>
      </c>
      <c r="BB4416" t="s">
        <v>20931</v>
      </c>
      <c r="BC4416" t="s">
        <v>7263</v>
      </c>
      <c r="BG4416" t="s">
        <v>19313</v>
      </c>
      <c r="BH4416" t="s">
        <v>9337</v>
      </c>
    </row>
    <row r="4417" spans="1:60" x14ac:dyDescent="0.25">
      <c r="A4417" s="9"/>
      <c r="B4417" s="6"/>
      <c r="C4417" s="6"/>
      <c r="D4417" s="6"/>
      <c r="E4417" s="6"/>
      <c r="F4417" s="6"/>
      <c r="G4417" s="6"/>
      <c r="H4417" s="6"/>
      <c r="I4417" s="6"/>
      <c r="J4417" s="6"/>
      <c r="K4417" s="6"/>
      <c r="L4417" s="6"/>
      <c r="M4417" s="6"/>
      <c r="N4417" s="6"/>
      <c r="O4417" s="10"/>
      <c r="P4417" s="6"/>
      <c r="Q4417" s="6"/>
      <c r="R4417" s="6"/>
      <c r="S4417" s="6"/>
      <c r="T4417" s="6"/>
      <c r="U4417" s="6"/>
      <c r="V4417" s="6"/>
      <c r="W4417" s="11"/>
      <c r="X4417" s="6"/>
      <c r="Y4417" s="6"/>
      <c r="Z4417" s="6"/>
      <c r="AA4417" s="6"/>
      <c r="AB4417" s="6"/>
      <c r="AZ4417" t="s">
        <v>6595</v>
      </c>
      <c r="BA4417" t="s">
        <v>5207</v>
      </c>
      <c r="BB4417" t="s">
        <v>20931</v>
      </c>
      <c r="BC4417" t="s">
        <v>7263</v>
      </c>
      <c r="BG4417" t="s">
        <v>19314</v>
      </c>
      <c r="BH4417" t="s">
        <v>9309</v>
      </c>
    </row>
    <row r="4418" spans="1:60" x14ac:dyDescent="0.25">
      <c r="A4418" s="9"/>
      <c r="B4418" s="6"/>
      <c r="C4418" s="6"/>
      <c r="D4418" s="6"/>
      <c r="E4418" s="6"/>
      <c r="F4418" s="6"/>
      <c r="G4418" s="6"/>
      <c r="H4418" s="6"/>
      <c r="I4418" s="6"/>
      <c r="J4418" s="6"/>
      <c r="K4418" s="6"/>
      <c r="L4418" s="6"/>
      <c r="M4418" s="6"/>
      <c r="N4418" s="6"/>
      <c r="O4418" s="10"/>
      <c r="P4418" s="6"/>
      <c r="Q4418" s="6"/>
      <c r="R4418" s="6"/>
      <c r="S4418" s="6"/>
      <c r="T4418" s="6"/>
      <c r="U4418" s="6"/>
      <c r="V4418" s="6"/>
      <c r="W4418" s="11"/>
      <c r="X4418" s="6"/>
      <c r="Y4418" s="6"/>
      <c r="Z4418" s="6"/>
      <c r="AA4418" s="6"/>
      <c r="AB4418" s="6"/>
      <c r="AZ4418" t="s">
        <v>6596</v>
      </c>
      <c r="BA4418" t="s">
        <v>5207</v>
      </c>
      <c r="BB4418" t="s">
        <v>20931</v>
      </c>
      <c r="BC4418" t="s">
        <v>7263</v>
      </c>
      <c r="BG4418" t="s">
        <v>19315</v>
      </c>
      <c r="BH4418" t="s">
        <v>9303</v>
      </c>
    </row>
    <row r="4419" spans="1:60" x14ac:dyDescent="0.25">
      <c r="A4419" s="16"/>
      <c r="B4419" s="6"/>
      <c r="C4419" s="6"/>
      <c r="D4419" s="6"/>
      <c r="E4419" s="6"/>
      <c r="F4419" s="6"/>
      <c r="G4419" s="6"/>
      <c r="H4419" s="6"/>
      <c r="I4419" s="6"/>
      <c r="J4419" s="6"/>
      <c r="K4419" s="6"/>
      <c r="L4419" s="6"/>
      <c r="M4419" s="6"/>
      <c r="N4419" s="6"/>
      <c r="O4419" s="10"/>
      <c r="P4419" s="6"/>
      <c r="Q4419" s="6"/>
      <c r="R4419" s="6"/>
      <c r="S4419" s="6"/>
      <c r="T4419" s="6"/>
      <c r="U4419" s="17"/>
      <c r="V4419" s="17"/>
      <c r="W4419" s="11"/>
      <c r="X4419" s="6"/>
      <c r="Y4419" s="6"/>
      <c r="Z4419" s="6"/>
      <c r="AA4419" s="6"/>
      <c r="AB4419" s="6"/>
      <c r="AZ4419" t="s">
        <v>6597</v>
      </c>
      <c r="BA4419" t="s">
        <v>5207</v>
      </c>
      <c r="BB4419" t="s">
        <v>20931</v>
      </c>
      <c r="BC4419" t="s">
        <v>7263</v>
      </c>
      <c r="BG4419" t="s">
        <v>19316</v>
      </c>
      <c r="BH4419" t="s">
        <v>9316</v>
      </c>
    </row>
    <row r="4420" spans="1:60" x14ac:dyDescent="0.25">
      <c r="A4420" s="16"/>
      <c r="B4420" s="13"/>
      <c r="C4420" s="13"/>
      <c r="D4420" s="13"/>
      <c r="E4420" s="13"/>
      <c r="F4420" s="13"/>
      <c r="G4420" s="13"/>
      <c r="H4420" s="13"/>
      <c r="I4420" s="13"/>
      <c r="J4420" s="13"/>
      <c r="K4420" s="13"/>
      <c r="L4420" s="13"/>
      <c r="M4420" s="13"/>
      <c r="N4420" s="13"/>
      <c r="O4420" s="14"/>
      <c r="P4420" s="13"/>
      <c r="Q4420" s="13"/>
      <c r="R4420" s="13"/>
      <c r="S4420" s="13"/>
      <c r="T4420" s="13"/>
      <c r="U4420" s="17"/>
      <c r="V4420" s="17"/>
      <c r="W4420" s="13"/>
      <c r="X4420" s="13"/>
      <c r="Y4420" s="13"/>
      <c r="Z4420" s="13"/>
      <c r="AA4420" s="13"/>
      <c r="AB4420" s="13"/>
      <c r="AZ4420" t="s">
        <v>6597</v>
      </c>
      <c r="BA4420" t="s">
        <v>5207</v>
      </c>
      <c r="BB4420" t="s">
        <v>20931</v>
      </c>
      <c r="BC4420" t="s">
        <v>7263</v>
      </c>
      <c r="BG4420" t="s">
        <v>19317</v>
      </c>
      <c r="BH4420" t="s">
        <v>9317</v>
      </c>
    </row>
    <row r="4421" spans="1:60" x14ac:dyDescent="0.25">
      <c r="A4421" s="9"/>
      <c r="B4421" s="6"/>
      <c r="C4421" s="6"/>
      <c r="D4421" s="6"/>
      <c r="E4421" s="6"/>
      <c r="F4421" s="6"/>
      <c r="G4421" s="6"/>
      <c r="H4421" s="6"/>
      <c r="I4421" s="6"/>
      <c r="J4421" s="6"/>
      <c r="K4421" s="6"/>
      <c r="L4421" s="6"/>
      <c r="M4421" s="6"/>
      <c r="N4421" s="6"/>
      <c r="O4421" s="10"/>
      <c r="P4421" s="6"/>
      <c r="Q4421" s="6"/>
      <c r="R4421" s="6"/>
      <c r="S4421" s="6"/>
      <c r="T4421" s="6"/>
      <c r="U4421" s="6"/>
      <c r="V4421" s="6"/>
      <c r="W4421" s="11"/>
      <c r="X4421" s="6"/>
      <c r="Y4421" s="6"/>
      <c r="Z4421" s="6"/>
      <c r="AA4421" s="6"/>
      <c r="AB4421" s="6"/>
      <c r="AZ4421" t="s">
        <v>6598</v>
      </c>
      <c r="BA4421" t="s">
        <v>5207</v>
      </c>
      <c r="BB4421" t="s">
        <v>20931</v>
      </c>
      <c r="BC4421" t="s">
        <v>7263</v>
      </c>
      <c r="BG4421" t="s">
        <v>19318</v>
      </c>
      <c r="BH4421" t="s">
        <v>9344</v>
      </c>
    </row>
    <row r="4422" spans="1:60" x14ac:dyDescent="0.25">
      <c r="A4422" s="12"/>
      <c r="B4422" s="13"/>
      <c r="C4422" s="13"/>
      <c r="D4422" s="13"/>
      <c r="E4422" s="13"/>
      <c r="F4422" s="13"/>
      <c r="G4422" s="13"/>
      <c r="H4422" s="13"/>
      <c r="I4422" s="13"/>
      <c r="J4422" s="13"/>
      <c r="K4422" s="13"/>
      <c r="L4422" s="13"/>
      <c r="M4422" s="13"/>
      <c r="N4422" s="13"/>
      <c r="O4422" s="14"/>
      <c r="P4422" s="13"/>
      <c r="Q4422" s="15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Z4422" t="s">
        <v>6598</v>
      </c>
      <c r="BA4422" t="s">
        <v>5207</v>
      </c>
      <c r="BB4422" t="s">
        <v>20931</v>
      </c>
      <c r="BC4422" t="s">
        <v>7263</v>
      </c>
      <c r="BG4422" t="s">
        <v>19319</v>
      </c>
      <c r="BH4422" t="s">
        <v>22062</v>
      </c>
    </row>
    <row r="4423" spans="1:60" x14ac:dyDescent="0.25">
      <c r="A4423" s="16"/>
      <c r="B4423" s="6"/>
      <c r="C4423" s="6"/>
      <c r="D4423" s="6"/>
      <c r="E4423" s="6"/>
      <c r="F4423" s="6"/>
      <c r="G4423" s="6"/>
      <c r="H4423" s="6"/>
      <c r="I4423" s="6"/>
      <c r="J4423" s="6"/>
      <c r="K4423" s="6"/>
      <c r="L4423" s="6"/>
      <c r="M4423" s="6"/>
      <c r="N4423" s="6"/>
      <c r="O4423" s="10"/>
      <c r="P4423" s="6"/>
      <c r="Q4423" s="6"/>
      <c r="R4423" s="6"/>
      <c r="S4423" s="6"/>
      <c r="T4423" s="6"/>
      <c r="U4423" s="17"/>
      <c r="V4423" s="17"/>
      <c r="W4423" s="11"/>
      <c r="X4423" s="6"/>
      <c r="Y4423" s="6"/>
      <c r="Z4423" s="6"/>
      <c r="AA4423" s="6"/>
      <c r="AB4423" s="6"/>
      <c r="AZ4423" t="s">
        <v>6599</v>
      </c>
      <c r="BA4423" t="s">
        <v>5207</v>
      </c>
      <c r="BB4423" t="s">
        <v>20931</v>
      </c>
      <c r="BC4423" t="s">
        <v>7263</v>
      </c>
      <c r="BG4423" t="s">
        <v>19320</v>
      </c>
      <c r="BH4423" t="s">
        <v>22061</v>
      </c>
    </row>
    <row r="4424" spans="1:60" x14ac:dyDescent="0.25">
      <c r="A4424" s="9"/>
      <c r="B4424" s="6"/>
      <c r="C4424" s="6"/>
      <c r="D4424" s="6"/>
      <c r="E4424" s="6"/>
      <c r="F4424" s="6"/>
      <c r="G4424" s="6"/>
      <c r="H4424" s="6"/>
      <c r="I4424" s="6"/>
      <c r="J4424" s="6"/>
      <c r="K4424" s="6"/>
      <c r="L4424" s="6"/>
      <c r="M4424" s="6"/>
      <c r="N4424" s="6"/>
      <c r="O4424" s="10"/>
      <c r="P4424" s="6"/>
      <c r="Q4424" s="11"/>
      <c r="R4424" s="6"/>
      <c r="S4424" s="6"/>
      <c r="T4424" s="6"/>
      <c r="U4424" s="6"/>
      <c r="V4424" s="6"/>
      <c r="W4424" s="11"/>
      <c r="X4424" s="6"/>
      <c r="Y4424" s="6"/>
      <c r="Z4424" s="6"/>
      <c r="AA4424" s="6"/>
      <c r="AB4424" s="6"/>
      <c r="AZ4424" t="s">
        <v>6600</v>
      </c>
      <c r="BA4424" t="s">
        <v>5207</v>
      </c>
      <c r="BB4424" t="s">
        <v>20931</v>
      </c>
      <c r="BC4424" t="s">
        <v>7263</v>
      </c>
      <c r="BG4424" t="s">
        <v>19321</v>
      </c>
      <c r="BH4424" t="s">
        <v>9314</v>
      </c>
    </row>
    <row r="4425" spans="1:60" x14ac:dyDescent="0.25">
      <c r="A4425" s="16"/>
      <c r="B4425" s="6"/>
      <c r="C4425" s="6"/>
      <c r="D4425" s="6"/>
      <c r="E4425" s="6"/>
      <c r="F4425" s="6"/>
      <c r="G4425" s="6"/>
      <c r="H4425" s="6"/>
      <c r="I4425" s="6"/>
      <c r="J4425" s="6"/>
      <c r="K4425" s="6"/>
      <c r="L4425" s="6"/>
      <c r="M4425" s="6"/>
      <c r="N4425" s="6"/>
      <c r="O4425" s="10"/>
      <c r="P4425" s="6"/>
      <c r="Q4425" s="6"/>
      <c r="R4425" s="6"/>
      <c r="S4425" s="6"/>
      <c r="T4425" s="6"/>
      <c r="U4425" s="17"/>
      <c r="V4425" s="17"/>
      <c r="W4425" s="11"/>
      <c r="X4425" s="6"/>
      <c r="Y4425" s="6"/>
      <c r="Z4425" s="6"/>
      <c r="AA4425" s="6"/>
      <c r="AB4425" s="6"/>
      <c r="AZ4425" t="s">
        <v>6601</v>
      </c>
      <c r="BA4425" t="s">
        <v>5207</v>
      </c>
      <c r="BB4425" t="s">
        <v>20931</v>
      </c>
      <c r="BC4425" t="s">
        <v>7263</v>
      </c>
      <c r="BG4425" t="s">
        <v>19322</v>
      </c>
      <c r="BH4425" t="s">
        <v>9320</v>
      </c>
    </row>
    <row r="4426" spans="1:60" x14ac:dyDescent="0.25">
      <c r="A4426" s="16"/>
      <c r="B4426" s="6"/>
      <c r="C4426" s="6"/>
      <c r="D4426" s="6"/>
      <c r="E4426" s="6"/>
      <c r="F4426" s="6"/>
      <c r="G4426" s="6"/>
      <c r="H4426" s="6"/>
      <c r="I4426" s="6"/>
      <c r="J4426" s="6"/>
      <c r="K4426" s="6"/>
      <c r="L4426" s="6"/>
      <c r="M4426" s="6"/>
      <c r="N4426" s="6"/>
      <c r="O4426" s="10"/>
      <c r="P4426" s="6"/>
      <c r="Q4426" s="6"/>
      <c r="R4426" s="6"/>
      <c r="S4426" s="6"/>
      <c r="T4426" s="6"/>
      <c r="U4426" s="17"/>
      <c r="V4426" s="17"/>
      <c r="W4426" s="11"/>
      <c r="X4426" s="6"/>
      <c r="Y4426" s="6"/>
      <c r="Z4426" s="6"/>
      <c r="AA4426" s="6"/>
      <c r="AB4426" s="6"/>
      <c r="AZ4426" t="s">
        <v>6602</v>
      </c>
      <c r="BA4426" t="s">
        <v>5207</v>
      </c>
      <c r="BB4426" t="s">
        <v>20931</v>
      </c>
      <c r="BC4426" t="s">
        <v>7263</v>
      </c>
      <c r="BG4426" t="s">
        <v>19323</v>
      </c>
      <c r="BH4426" t="s">
        <v>9312</v>
      </c>
    </row>
    <row r="4427" spans="1:60" x14ac:dyDescent="0.25">
      <c r="A4427" s="12"/>
      <c r="B4427" s="13"/>
      <c r="C4427" s="13"/>
      <c r="D4427" s="13"/>
      <c r="E4427" s="13"/>
      <c r="F4427" s="13"/>
      <c r="G4427" s="13"/>
      <c r="H4427" s="13"/>
      <c r="I4427" s="13"/>
      <c r="J4427" s="13"/>
      <c r="K4427" s="13"/>
      <c r="L4427" s="13"/>
      <c r="M4427" s="13"/>
      <c r="N4427" s="13"/>
      <c r="O4427" s="14"/>
      <c r="P4427" s="13"/>
      <c r="Q4427" s="15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Z4427" t="s">
        <v>6603</v>
      </c>
      <c r="BA4427" t="s">
        <v>5207</v>
      </c>
      <c r="BB4427" t="s">
        <v>20931</v>
      </c>
      <c r="BC4427" t="s">
        <v>7263</v>
      </c>
      <c r="BG4427" t="s">
        <v>19324</v>
      </c>
      <c r="BH4427" t="s">
        <v>22049</v>
      </c>
    </row>
    <row r="4428" spans="1:60" x14ac:dyDescent="0.25">
      <c r="A4428" s="9"/>
      <c r="B4428" s="6"/>
      <c r="C4428" s="6"/>
      <c r="D4428" s="6"/>
      <c r="E4428" s="6"/>
      <c r="F4428" s="6"/>
      <c r="G4428" s="6"/>
      <c r="H4428" s="6"/>
      <c r="I4428" s="6"/>
      <c r="J4428" s="6"/>
      <c r="K4428" s="6"/>
      <c r="L4428" s="6"/>
      <c r="M4428" s="6"/>
      <c r="N4428" s="6"/>
      <c r="O4428" s="10"/>
      <c r="P4428" s="6"/>
      <c r="Q4428" s="11"/>
      <c r="R4428" s="6"/>
      <c r="S4428" s="6"/>
      <c r="T4428" s="6"/>
      <c r="U4428" s="6"/>
      <c r="V4428" s="6"/>
      <c r="W4428" s="11"/>
      <c r="X4428" s="6"/>
      <c r="Y4428" s="6"/>
      <c r="Z4428" s="6"/>
      <c r="AA4428" s="6"/>
      <c r="AB4428" s="6"/>
      <c r="AZ4428" t="s">
        <v>6604</v>
      </c>
      <c r="BA4428" t="s">
        <v>5207</v>
      </c>
      <c r="BB4428" t="s">
        <v>20931</v>
      </c>
      <c r="BC4428" t="s">
        <v>7263</v>
      </c>
      <c r="BG4428" t="s">
        <v>19325</v>
      </c>
      <c r="BH4428" t="s">
        <v>9319</v>
      </c>
    </row>
    <row r="4429" spans="1:60" x14ac:dyDescent="0.25">
      <c r="A4429" s="9"/>
      <c r="B4429" s="6"/>
      <c r="C4429" s="6"/>
      <c r="D4429" s="6"/>
      <c r="E4429" s="6"/>
      <c r="F4429" s="6"/>
      <c r="G4429" s="6"/>
      <c r="H4429" s="6"/>
      <c r="I4429" s="6"/>
      <c r="J4429" s="6"/>
      <c r="K4429" s="6"/>
      <c r="L4429" s="6"/>
      <c r="M4429" s="6"/>
      <c r="N4429" s="6"/>
      <c r="O4429" s="10"/>
      <c r="P4429" s="6"/>
      <c r="Q4429" s="11"/>
      <c r="R4429" s="6"/>
      <c r="S4429" s="6"/>
      <c r="T4429" s="6"/>
      <c r="U4429" s="6"/>
      <c r="V4429" s="6"/>
      <c r="W4429" s="11"/>
      <c r="X4429" s="6"/>
      <c r="Y4429" s="6"/>
      <c r="Z4429" s="6"/>
      <c r="AA4429" s="6"/>
      <c r="AB4429" s="6"/>
      <c r="AZ4429" t="s">
        <v>6605</v>
      </c>
      <c r="BA4429" t="s">
        <v>5207</v>
      </c>
      <c r="BB4429" t="s">
        <v>20931</v>
      </c>
      <c r="BC4429" t="s">
        <v>3200</v>
      </c>
      <c r="BG4429" t="s">
        <v>19326</v>
      </c>
      <c r="BH4429" t="s">
        <v>9339</v>
      </c>
    </row>
    <row r="4430" spans="1:60" x14ac:dyDescent="0.25">
      <c r="A4430" s="9"/>
      <c r="B4430" s="6"/>
      <c r="C4430" s="6"/>
      <c r="D4430" s="6"/>
      <c r="E4430" s="6"/>
      <c r="F4430" s="6"/>
      <c r="G4430" s="6"/>
      <c r="H4430" s="6"/>
      <c r="I4430" s="6"/>
      <c r="J4430" s="6"/>
      <c r="K4430" s="6"/>
      <c r="L4430" s="6"/>
      <c r="M4430" s="6"/>
      <c r="N4430" s="6"/>
      <c r="O4430" s="10"/>
      <c r="P4430" s="6"/>
      <c r="Q4430" s="11"/>
      <c r="R4430" s="6"/>
      <c r="S4430" s="6"/>
      <c r="T4430" s="6"/>
      <c r="U4430" s="6"/>
      <c r="V4430" s="6"/>
      <c r="W4430" s="11"/>
      <c r="X4430" s="6"/>
      <c r="Y4430" s="6"/>
      <c r="Z4430" s="6"/>
      <c r="AA4430" s="6"/>
      <c r="AB4430" s="6"/>
      <c r="AZ4430" t="s">
        <v>6606</v>
      </c>
      <c r="BA4430" t="s">
        <v>5207</v>
      </c>
      <c r="BB4430" t="s">
        <v>20931</v>
      </c>
      <c r="BC4430" t="s">
        <v>3201</v>
      </c>
      <c r="BG4430" t="s">
        <v>19327</v>
      </c>
      <c r="BH4430" t="s">
        <v>9343</v>
      </c>
    </row>
    <row r="4431" spans="1:60" x14ac:dyDescent="0.25">
      <c r="A4431" s="9"/>
      <c r="B4431" s="6"/>
      <c r="C4431" s="6"/>
      <c r="D4431" s="6"/>
      <c r="E4431" s="6"/>
      <c r="F4431" s="6"/>
      <c r="G4431" s="6"/>
      <c r="H4431" s="6"/>
      <c r="I4431" s="6"/>
      <c r="J4431" s="6"/>
      <c r="K4431" s="6"/>
      <c r="L4431" s="6"/>
      <c r="M4431" s="6"/>
      <c r="N4431" s="6"/>
      <c r="O4431" s="10"/>
      <c r="P4431" s="6"/>
      <c r="Q4431" s="11"/>
      <c r="R4431" s="6"/>
      <c r="S4431" s="6"/>
      <c r="T4431" s="6"/>
      <c r="U4431" s="6"/>
      <c r="V4431" s="6"/>
      <c r="W4431" s="11"/>
      <c r="X4431" s="6"/>
      <c r="Y4431" s="6"/>
      <c r="Z4431" s="6"/>
      <c r="AA4431" s="6"/>
      <c r="AB4431" s="6"/>
      <c r="AZ4431" t="s">
        <v>6607</v>
      </c>
      <c r="BA4431" t="s">
        <v>5207</v>
      </c>
      <c r="BB4431" t="s">
        <v>20931</v>
      </c>
      <c r="BC4431" t="s">
        <v>7263</v>
      </c>
      <c r="BG4431" t="s">
        <v>19328</v>
      </c>
      <c r="BH4431" t="s">
        <v>9309</v>
      </c>
    </row>
    <row r="4432" spans="1:60" x14ac:dyDescent="0.25">
      <c r="A4432" s="16"/>
      <c r="B4432" s="6"/>
      <c r="C4432" s="6"/>
      <c r="D4432" s="6"/>
      <c r="E4432" s="6"/>
      <c r="F4432" s="6"/>
      <c r="G4432" s="6"/>
      <c r="H4432" s="6"/>
      <c r="I4432" s="6"/>
      <c r="J4432" s="6"/>
      <c r="K4432" s="6"/>
      <c r="L4432" s="6"/>
      <c r="M4432" s="6"/>
      <c r="N4432" s="6"/>
      <c r="O4432" s="10"/>
      <c r="P4432" s="6"/>
      <c r="Q4432" s="11"/>
      <c r="R4432" s="6"/>
      <c r="S4432" s="6"/>
      <c r="T4432" s="6"/>
      <c r="U4432" s="17"/>
      <c r="V4432" s="17"/>
      <c r="W4432" s="11"/>
      <c r="X4432" s="6"/>
      <c r="Y4432" s="6"/>
      <c r="Z4432" s="6"/>
      <c r="AA4432" s="6"/>
      <c r="AB4432" s="6"/>
      <c r="AZ4432" t="s">
        <v>6608</v>
      </c>
      <c r="BA4432" t="s">
        <v>5207</v>
      </c>
      <c r="BB4432" t="s">
        <v>20931</v>
      </c>
      <c r="BC4432" t="s">
        <v>3200</v>
      </c>
      <c r="BG4432" t="s">
        <v>19329</v>
      </c>
      <c r="BH4432" t="s">
        <v>9313</v>
      </c>
    </row>
    <row r="4433" spans="1:60" x14ac:dyDescent="0.25">
      <c r="A4433" s="16"/>
      <c r="B4433" s="6"/>
      <c r="C4433" s="6"/>
      <c r="D4433" s="6"/>
      <c r="E4433" s="6"/>
      <c r="F4433" s="6"/>
      <c r="G4433" s="6"/>
      <c r="H4433" s="6"/>
      <c r="I4433" s="6"/>
      <c r="J4433" s="6"/>
      <c r="K4433" s="6"/>
      <c r="L4433" s="6"/>
      <c r="M4433" s="6"/>
      <c r="N4433" s="6"/>
      <c r="O4433" s="10"/>
      <c r="P4433" s="6"/>
      <c r="Q4433" s="11"/>
      <c r="R4433" s="6"/>
      <c r="S4433" s="6"/>
      <c r="T4433" s="6"/>
      <c r="U4433" s="17"/>
      <c r="V4433" s="17"/>
      <c r="W4433" s="11"/>
      <c r="X4433" s="6"/>
      <c r="Y4433" s="6"/>
      <c r="Z4433" s="6"/>
      <c r="AA4433" s="6"/>
      <c r="AB4433" s="6"/>
      <c r="AZ4433" t="s">
        <v>6609</v>
      </c>
      <c r="BA4433" t="s">
        <v>5207</v>
      </c>
      <c r="BB4433" t="s">
        <v>20931</v>
      </c>
      <c r="BC4433" t="s">
        <v>3200</v>
      </c>
      <c r="BG4433" t="s">
        <v>19330</v>
      </c>
      <c r="BH4433" t="s">
        <v>9314</v>
      </c>
    </row>
    <row r="4434" spans="1:60" x14ac:dyDescent="0.25">
      <c r="A4434" s="12"/>
      <c r="B4434" s="13"/>
      <c r="C4434" s="13"/>
      <c r="D4434" s="13"/>
      <c r="E4434" s="13"/>
      <c r="F4434" s="13"/>
      <c r="G4434" s="13"/>
      <c r="H4434" s="13"/>
      <c r="I4434" s="13"/>
      <c r="J4434" s="13"/>
      <c r="K4434" s="13"/>
      <c r="L4434" s="13"/>
      <c r="M4434" s="13"/>
      <c r="N4434" s="13"/>
      <c r="O4434" s="14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Z4434" t="s">
        <v>6610</v>
      </c>
      <c r="BA4434" t="s">
        <v>5207</v>
      </c>
      <c r="BB4434" t="s">
        <v>20931</v>
      </c>
      <c r="BC4434" t="s">
        <v>3201</v>
      </c>
      <c r="BG4434" t="s">
        <v>19331</v>
      </c>
      <c r="BH4434" t="s">
        <v>9331</v>
      </c>
    </row>
    <row r="4435" spans="1:60" x14ac:dyDescent="0.25">
      <c r="A4435" s="16"/>
      <c r="B4435" s="6"/>
      <c r="C4435" s="6"/>
      <c r="D4435" s="6"/>
      <c r="E4435" s="6"/>
      <c r="F4435" s="6"/>
      <c r="G4435" s="6"/>
      <c r="H4435" s="6"/>
      <c r="I4435" s="6"/>
      <c r="J4435" s="6"/>
      <c r="K4435" s="6"/>
      <c r="L4435" s="6"/>
      <c r="M4435" s="6"/>
      <c r="N4435" s="6"/>
      <c r="O4435" s="10"/>
      <c r="P4435" s="6"/>
      <c r="Q4435" s="6"/>
      <c r="R4435" s="6"/>
      <c r="S4435" s="6"/>
      <c r="T4435" s="6"/>
      <c r="U4435" s="17"/>
      <c r="V4435" s="17"/>
      <c r="W4435" s="11"/>
      <c r="X4435" s="6"/>
      <c r="Y4435" s="6"/>
      <c r="Z4435" s="6"/>
      <c r="AA4435" s="6"/>
      <c r="AB4435" s="6"/>
      <c r="AZ4435" t="s">
        <v>6611</v>
      </c>
      <c r="BA4435" t="s">
        <v>5207</v>
      </c>
      <c r="BB4435" t="s">
        <v>20931</v>
      </c>
      <c r="BC4435" t="s">
        <v>3201</v>
      </c>
      <c r="BG4435" t="s">
        <v>19332</v>
      </c>
      <c r="BH4435" t="s">
        <v>9347</v>
      </c>
    </row>
    <row r="4436" spans="1:60" x14ac:dyDescent="0.25">
      <c r="A4436" s="16"/>
      <c r="B4436" s="6"/>
      <c r="C4436" s="6"/>
      <c r="D4436" s="6"/>
      <c r="E4436" s="6"/>
      <c r="F4436" s="6"/>
      <c r="G4436" s="6"/>
      <c r="H4436" s="6"/>
      <c r="I4436" s="6"/>
      <c r="J4436" s="6"/>
      <c r="K4436" s="6"/>
      <c r="L4436" s="6"/>
      <c r="M4436" s="6"/>
      <c r="N4436" s="6"/>
      <c r="O4436" s="10"/>
      <c r="P4436" s="6"/>
      <c r="Q4436" s="6"/>
      <c r="R4436" s="6"/>
      <c r="S4436" s="6"/>
      <c r="T4436" s="6"/>
      <c r="U4436" s="17"/>
      <c r="V4436" s="17"/>
      <c r="W4436" s="11"/>
      <c r="X4436" s="6"/>
      <c r="Y4436" s="6"/>
      <c r="Z4436" s="6"/>
      <c r="AA4436" s="6"/>
      <c r="AB4436" s="6"/>
      <c r="AZ4436" t="s">
        <v>6612</v>
      </c>
      <c r="BA4436" t="s">
        <v>5207</v>
      </c>
      <c r="BB4436" t="s">
        <v>20931</v>
      </c>
      <c r="BC4436" t="s">
        <v>3201</v>
      </c>
      <c r="BG4436" t="s">
        <v>19333</v>
      </c>
      <c r="BH4436" t="s">
        <v>9304</v>
      </c>
    </row>
    <row r="4437" spans="1:60" x14ac:dyDescent="0.25">
      <c r="A4437" s="9"/>
      <c r="B4437" s="6"/>
      <c r="C4437" s="6"/>
      <c r="D4437" s="6"/>
      <c r="E4437" s="6"/>
      <c r="F4437" s="6"/>
      <c r="G4437" s="6"/>
      <c r="H4437" s="6"/>
      <c r="I4437" s="6"/>
      <c r="J4437" s="6"/>
      <c r="K4437" s="6"/>
      <c r="L4437" s="6"/>
      <c r="M4437" s="6"/>
      <c r="N4437" s="6"/>
      <c r="O4437" s="10"/>
      <c r="P4437" s="6"/>
      <c r="Q4437" s="6"/>
      <c r="R4437" s="6"/>
      <c r="S4437" s="6"/>
      <c r="T4437" s="6"/>
      <c r="U4437" s="6"/>
      <c r="V4437" s="6"/>
      <c r="W4437" s="11"/>
      <c r="X4437" s="6"/>
      <c r="Y4437" s="6"/>
      <c r="Z4437" s="6"/>
      <c r="AA4437" s="6"/>
      <c r="AB4437" s="6"/>
      <c r="AZ4437" t="s">
        <v>6613</v>
      </c>
      <c r="BA4437" t="s">
        <v>5207</v>
      </c>
      <c r="BB4437" t="s">
        <v>20931</v>
      </c>
      <c r="BC4437" t="s">
        <v>3201</v>
      </c>
      <c r="BG4437" t="s">
        <v>19334</v>
      </c>
      <c r="BH4437" t="s">
        <v>9309</v>
      </c>
    </row>
    <row r="4438" spans="1:60" x14ac:dyDescent="0.25">
      <c r="A4438" s="9"/>
      <c r="B4438" s="6"/>
      <c r="C4438" s="6"/>
      <c r="D4438" s="6"/>
      <c r="E4438" s="6"/>
      <c r="F4438" s="6"/>
      <c r="G4438" s="6"/>
      <c r="H4438" s="6"/>
      <c r="I4438" s="6"/>
      <c r="J4438" s="6"/>
      <c r="K4438" s="6"/>
      <c r="L4438" s="6"/>
      <c r="M4438" s="6"/>
      <c r="N4438" s="6"/>
      <c r="O4438" s="10"/>
      <c r="P4438" s="6"/>
      <c r="Q4438" s="6"/>
      <c r="R4438" s="6"/>
      <c r="S4438" s="6"/>
      <c r="T4438" s="6"/>
      <c r="U4438" s="6"/>
      <c r="V4438" s="6"/>
      <c r="W4438" s="11"/>
      <c r="X4438" s="6"/>
      <c r="Y4438" s="6"/>
      <c r="Z4438" s="6"/>
      <c r="AA4438" s="6"/>
      <c r="AB4438" s="6"/>
      <c r="AZ4438" t="s">
        <v>6614</v>
      </c>
      <c r="BA4438" t="s">
        <v>5207</v>
      </c>
      <c r="BB4438" t="s">
        <v>20931</v>
      </c>
      <c r="BC4438" t="s">
        <v>3201</v>
      </c>
      <c r="BG4438" t="s">
        <v>19335</v>
      </c>
      <c r="BH4438" t="s">
        <v>9313</v>
      </c>
    </row>
    <row r="4439" spans="1:60" x14ac:dyDescent="0.25">
      <c r="A4439" s="16"/>
      <c r="B4439" s="6"/>
      <c r="C4439" s="6"/>
      <c r="D4439" s="6"/>
      <c r="E4439" s="6"/>
      <c r="F4439" s="6"/>
      <c r="G4439" s="6"/>
      <c r="H4439" s="6"/>
      <c r="I4439" s="6"/>
      <c r="J4439" s="6"/>
      <c r="K4439" s="6"/>
      <c r="L4439" s="6"/>
      <c r="M4439" s="6"/>
      <c r="N4439" s="6"/>
      <c r="O4439" s="10"/>
      <c r="P4439" s="6"/>
      <c r="Q4439" s="11"/>
      <c r="R4439" s="6"/>
      <c r="S4439" s="6"/>
      <c r="T4439" s="6"/>
      <c r="U4439" s="17"/>
      <c r="V4439" s="17"/>
      <c r="W4439" s="11"/>
      <c r="X4439" s="6"/>
      <c r="Y4439" s="6"/>
      <c r="Z4439" s="6"/>
      <c r="AA4439" s="6"/>
      <c r="AB4439" s="6"/>
      <c r="AZ4439" t="s">
        <v>6615</v>
      </c>
      <c r="BA4439" t="s">
        <v>5207</v>
      </c>
      <c r="BB4439" t="s">
        <v>20931</v>
      </c>
      <c r="BC4439" t="s">
        <v>3201</v>
      </c>
      <c r="BG4439" t="s">
        <v>19336</v>
      </c>
      <c r="BH4439" t="s">
        <v>9314</v>
      </c>
    </row>
    <row r="4440" spans="1:60" x14ac:dyDescent="0.25">
      <c r="A4440" s="16"/>
      <c r="B4440" s="6"/>
      <c r="C4440" s="6"/>
      <c r="D4440" s="6"/>
      <c r="E4440" s="6"/>
      <c r="F4440" s="6"/>
      <c r="G4440" s="6"/>
      <c r="H4440" s="6"/>
      <c r="I4440" s="6"/>
      <c r="J4440" s="6"/>
      <c r="K4440" s="6"/>
      <c r="L4440" s="6"/>
      <c r="M4440" s="6"/>
      <c r="N4440" s="6"/>
      <c r="O4440" s="10"/>
      <c r="P4440" s="6"/>
      <c r="Q4440" s="6"/>
      <c r="R4440" s="6"/>
      <c r="S4440" s="6"/>
      <c r="T4440" s="6"/>
      <c r="U4440" s="17"/>
      <c r="V4440" s="17"/>
      <c r="W4440" s="11"/>
      <c r="X4440" s="6"/>
      <c r="Y4440" s="6"/>
      <c r="Z4440" s="6"/>
      <c r="AA4440" s="6"/>
      <c r="AB4440" s="6"/>
      <c r="AZ4440" t="s">
        <v>6616</v>
      </c>
      <c r="BA4440" t="s">
        <v>5207</v>
      </c>
      <c r="BB4440" t="s">
        <v>20931</v>
      </c>
      <c r="BC4440" t="s">
        <v>3201</v>
      </c>
      <c r="BG4440" t="s">
        <v>19337</v>
      </c>
      <c r="BH4440" t="s">
        <v>9304</v>
      </c>
    </row>
    <row r="4441" spans="1:60" x14ac:dyDescent="0.25">
      <c r="A4441" s="9"/>
      <c r="B4441" s="6"/>
      <c r="C4441" s="6"/>
      <c r="D4441" s="6"/>
      <c r="E4441" s="6"/>
      <c r="F4441" s="6"/>
      <c r="G4441" s="6"/>
      <c r="H4441" s="6"/>
      <c r="I4441" s="6"/>
      <c r="J4441" s="6"/>
      <c r="K4441" s="6"/>
      <c r="L4441" s="6"/>
      <c r="M4441" s="6"/>
      <c r="N4441" s="6"/>
      <c r="O4441" s="10"/>
      <c r="P4441" s="6"/>
      <c r="Q4441" s="6"/>
      <c r="R4441" s="6"/>
      <c r="S4441" s="6"/>
      <c r="T4441" s="6"/>
      <c r="U4441" s="6"/>
      <c r="V4441" s="6"/>
      <c r="W4441" s="11"/>
      <c r="X4441" s="6"/>
      <c r="Y4441" s="6"/>
      <c r="Z4441" s="6"/>
      <c r="AA4441" s="6"/>
      <c r="AB4441" s="6"/>
      <c r="AZ4441" t="s">
        <v>6617</v>
      </c>
      <c r="BA4441" t="s">
        <v>5207</v>
      </c>
      <c r="BB4441" t="s">
        <v>20931</v>
      </c>
      <c r="BC4441" t="s">
        <v>3201</v>
      </c>
      <c r="BG4441" t="s">
        <v>19338</v>
      </c>
      <c r="BH4441" t="s">
        <v>489</v>
      </c>
    </row>
    <row r="4442" spans="1:60" x14ac:dyDescent="0.25">
      <c r="A4442" s="9"/>
      <c r="B4442" s="6"/>
      <c r="C4442" s="6"/>
      <c r="D4442" s="6"/>
      <c r="E4442" s="6"/>
      <c r="F4442" s="6"/>
      <c r="G4442" s="6"/>
      <c r="H4442" s="6"/>
      <c r="I4442" s="6"/>
      <c r="J4442" s="6"/>
      <c r="K4442" s="6"/>
      <c r="L4442" s="6"/>
      <c r="M4442" s="6"/>
      <c r="N4442" s="6"/>
      <c r="O4442" s="10"/>
      <c r="P4442" s="6"/>
      <c r="Q4442" s="11"/>
      <c r="R4442" s="6"/>
      <c r="S4442" s="6"/>
      <c r="T4442" s="6"/>
      <c r="U4442" s="6"/>
      <c r="V4442" s="6"/>
      <c r="W4442" s="11"/>
      <c r="X4442" s="6"/>
      <c r="Y4442" s="6"/>
      <c r="Z4442" s="6"/>
      <c r="AA4442" s="6"/>
      <c r="AB4442" s="6"/>
      <c r="AZ4442" t="s">
        <v>6618</v>
      </c>
      <c r="BA4442" t="s">
        <v>5207</v>
      </c>
      <c r="BB4442" t="s">
        <v>20931</v>
      </c>
      <c r="BC4442" t="s">
        <v>3201</v>
      </c>
      <c r="BG4442" t="s">
        <v>19339</v>
      </c>
      <c r="BH4442" t="s">
        <v>22036</v>
      </c>
    </row>
    <row r="4443" spans="1:60" x14ac:dyDescent="0.25">
      <c r="A4443" s="9"/>
      <c r="B4443" s="6"/>
      <c r="C4443" s="6"/>
      <c r="D4443" s="6"/>
      <c r="E4443" s="6"/>
      <c r="F4443" s="6"/>
      <c r="G4443" s="6"/>
      <c r="H4443" s="6"/>
      <c r="I4443" s="6"/>
      <c r="J4443" s="6"/>
      <c r="K4443" s="6"/>
      <c r="L4443" s="6"/>
      <c r="M4443" s="6"/>
      <c r="N4443" s="6"/>
      <c r="O4443" s="10"/>
      <c r="P4443" s="6"/>
      <c r="Q4443" s="6"/>
      <c r="R4443" s="6"/>
      <c r="S4443" s="6"/>
      <c r="T4443" s="6"/>
      <c r="U4443" s="6"/>
      <c r="V4443" s="6"/>
      <c r="W4443" s="11"/>
      <c r="X4443" s="6"/>
      <c r="Y4443" s="6"/>
      <c r="Z4443" s="6"/>
      <c r="AA4443" s="6"/>
      <c r="AB4443" s="6"/>
      <c r="AZ4443" t="s">
        <v>6619</v>
      </c>
      <c r="BA4443" t="s">
        <v>5207</v>
      </c>
      <c r="BB4443" t="s">
        <v>20931</v>
      </c>
      <c r="BC4443" t="s">
        <v>3201</v>
      </c>
      <c r="BG4443" t="s">
        <v>19340</v>
      </c>
      <c r="BH4443" t="s">
        <v>9335</v>
      </c>
    </row>
    <row r="4444" spans="1:60" x14ac:dyDescent="0.25">
      <c r="A4444" s="9"/>
      <c r="B4444" s="6"/>
      <c r="C4444" s="6"/>
      <c r="D4444" s="6"/>
      <c r="E4444" s="6"/>
      <c r="F4444" s="6"/>
      <c r="G4444" s="6"/>
      <c r="H4444" s="6"/>
      <c r="I4444" s="6"/>
      <c r="J4444" s="6"/>
      <c r="K4444" s="6"/>
      <c r="L4444" s="6"/>
      <c r="M4444" s="6"/>
      <c r="N4444" s="6"/>
      <c r="O4444" s="10"/>
      <c r="P4444" s="6"/>
      <c r="Q4444" s="11"/>
      <c r="R4444" s="6"/>
      <c r="S4444" s="6"/>
      <c r="T4444" s="6"/>
      <c r="U4444" s="6"/>
      <c r="V4444" s="6"/>
      <c r="W4444" s="11"/>
      <c r="X4444" s="6"/>
      <c r="Y4444" s="6"/>
      <c r="Z4444" s="6"/>
      <c r="AA4444" s="6"/>
      <c r="AB4444" s="6"/>
      <c r="AZ4444" t="s">
        <v>6620</v>
      </c>
      <c r="BA4444" t="s">
        <v>5207</v>
      </c>
      <c r="BB4444" t="s">
        <v>20931</v>
      </c>
      <c r="BC4444" t="s">
        <v>7263</v>
      </c>
      <c r="BG4444" t="s">
        <v>19341</v>
      </c>
      <c r="BH4444" t="s">
        <v>9303</v>
      </c>
    </row>
    <row r="4445" spans="1:60" x14ac:dyDescent="0.25">
      <c r="A4445" s="12"/>
      <c r="B4445" s="13"/>
      <c r="C4445" s="13"/>
      <c r="D4445" s="13"/>
      <c r="E4445" s="13"/>
      <c r="F4445" s="13"/>
      <c r="G4445" s="13"/>
      <c r="H4445" s="13"/>
      <c r="I4445" s="13"/>
      <c r="J4445" s="13"/>
      <c r="K4445" s="13"/>
      <c r="L4445" s="13"/>
      <c r="M4445" s="13"/>
      <c r="N4445" s="13"/>
      <c r="O4445" s="14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Z4445" t="s">
        <v>6621</v>
      </c>
      <c r="BA4445" t="s">
        <v>5207</v>
      </c>
      <c r="BB4445" t="s">
        <v>20931</v>
      </c>
      <c r="BC4445" t="s">
        <v>7263</v>
      </c>
      <c r="BG4445" t="s">
        <v>19342</v>
      </c>
      <c r="BH4445" t="s">
        <v>9340</v>
      </c>
    </row>
    <row r="4446" spans="1:60" x14ac:dyDescent="0.25">
      <c r="A4446" s="9"/>
      <c r="B4446" s="6"/>
      <c r="C4446" s="6"/>
      <c r="D4446" s="6"/>
      <c r="E4446" s="6"/>
      <c r="F4446" s="6"/>
      <c r="G4446" s="6"/>
      <c r="H4446" s="6"/>
      <c r="I4446" s="6"/>
      <c r="J4446" s="6"/>
      <c r="K4446" s="6"/>
      <c r="L4446" s="6"/>
      <c r="M4446" s="6"/>
      <c r="N4446" s="6"/>
      <c r="O4446" s="10"/>
      <c r="P4446" s="6"/>
      <c r="Q4446" s="6"/>
      <c r="R4446" s="6"/>
      <c r="S4446" s="6"/>
      <c r="T4446" s="6"/>
      <c r="U4446" s="6"/>
      <c r="V4446" s="6"/>
      <c r="W4446" s="11"/>
      <c r="X4446" s="6"/>
      <c r="Y4446" s="6"/>
      <c r="Z4446" s="6"/>
      <c r="AA4446" s="6"/>
      <c r="AB4446" s="6"/>
      <c r="AZ4446" t="s">
        <v>6622</v>
      </c>
      <c r="BA4446" t="s">
        <v>5207</v>
      </c>
      <c r="BB4446" t="s">
        <v>20931</v>
      </c>
      <c r="BC4446" t="s">
        <v>7263</v>
      </c>
      <c r="BG4446" t="s">
        <v>19343</v>
      </c>
      <c r="BH4446" t="s">
        <v>9314</v>
      </c>
    </row>
    <row r="4447" spans="1:60" x14ac:dyDescent="0.25">
      <c r="A4447" s="16"/>
      <c r="B4447" s="6"/>
      <c r="C4447" s="6"/>
      <c r="D4447" s="6"/>
      <c r="E4447" s="6"/>
      <c r="F4447" s="6"/>
      <c r="G4447" s="6"/>
      <c r="H4447" s="6"/>
      <c r="I4447" s="6"/>
      <c r="J4447" s="6"/>
      <c r="K4447" s="6"/>
      <c r="L4447" s="6"/>
      <c r="M4447" s="6"/>
      <c r="N4447" s="6"/>
      <c r="O4447" s="10"/>
      <c r="P4447" s="6"/>
      <c r="Q4447" s="6"/>
      <c r="R4447" s="6"/>
      <c r="S4447" s="6"/>
      <c r="T4447" s="6"/>
      <c r="U4447" s="17"/>
      <c r="V4447" s="17"/>
      <c r="W4447" s="11"/>
      <c r="X4447" s="6"/>
      <c r="Y4447" s="6"/>
      <c r="Z4447" s="6"/>
      <c r="AA4447" s="6"/>
      <c r="AB4447" s="6"/>
      <c r="AZ4447" t="s">
        <v>6623</v>
      </c>
      <c r="BA4447" t="s">
        <v>5207</v>
      </c>
      <c r="BB4447" t="s">
        <v>20931</v>
      </c>
      <c r="BC4447" t="s">
        <v>7263</v>
      </c>
      <c r="BG4447" t="s">
        <v>19344</v>
      </c>
      <c r="BH4447" t="s">
        <v>9327</v>
      </c>
    </row>
    <row r="4448" spans="1:60" x14ac:dyDescent="0.25">
      <c r="A4448" s="16"/>
      <c r="B4448" s="6"/>
      <c r="C4448" s="6"/>
      <c r="D4448" s="6"/>
      <c r="E4448" s="6"/>
      <c r="F4448" s="6"/>
      <c r="G4448" s="6"/>
      <c r="H4448" s="6"/>
      <c r="I4448" s="6"/>
      <c r="J4448" s="6"/>
      <c r="K4448" s="6"/>
      <c r="L4448" s="6"/>
      <c r="M4448" s="6"/>
      <c r="N4448" s="6"/>
      <c r="O4448" s="10"/>
      <c r="P4448" s="6"/>
      <c r="Q4448" s="6"/>
      <c r="R4448" s="6"/>
      <c r="S4448" s="6"/>
      <c r="T4448" s="6"/>
      <c r="U4448" s="17"/>
      <c r="V4448" s="17"/>
      <c r="W4448" s="11"/>
      <c r="X4448" s="6"/>
      <c r="Y4448" s="6"/>
      <c r="Z4448" s="6"/>
      <c r="AA4448" s="6"/>
      <c r="AB4448" s="6"/>
      <c r="AZ4448" t="s">
        <v>6624</v>
      </c>
      <c r="BA4448" t="s">
        <v>5207</v>
      </c>
      <c r="BB4448" t="s">
        <v>20931</v>
      </c>
      <c r="BC4448" t="s">
        <v>7263</v>
      </c>
      <c r="BG4448" t="s">
        <v>19345</v>
      </c>
      <c r="BH4448" t="s">
        <v>9313</v>
      </c>
    </row>
    <row r="4449" spans="1:60" x14ac:dyDescent="0.25">
      <c r="A4449" s="16"/>
      <c r="B4449" s="6"/>
      <c r="C4449" s="6"/>
      <c r="D4449" s="6"/>
      <c r="E4449" s="6"/>
      <c r="F4449" s="6"/>
      <c r="G4449" s="6"/>
      <c r="H4449" s="6"/>
      <c r="I4449" s="6"/>
      <c r="J4449" s="6"/>
      <c r="K4449" s="6"/>
      <c r="L4449" s="6"/>
      <c r="M4449" s="6"/>
      <c r="N4449" s="6"/>
      <c r="O4449" s="10"/>
      <c r="P4449" s="6"/>
      <c r="Q4449" s="6"/>
      <c r="R4449" s="6"/>
      <c r="S4449" s="6"/>
      <c r="T4449" s="6"/>
      <c r="U4449" s="17"/>
      <c r="V4449" s="17"/>
      <c r="W4449" s="11"/>
      <c r="X4449" s="6"/>
      <c r="Y4449" s="6"/>
      <c r="Z4449" s="6"/>
      <c r="AA4449" s="6"/>
      <c r="AB4449" s="6"/>
      <c r="AZ4449" t="s">
        <v>6625</v>
      </c>
      <c r="BA4449" t="s">
        <v>5207</v>
      </c>
      <c r="BB4449" t="s">
        <v>20931</v>
      </c>
      <c r="BC4449" t="s">
        <v>7263</v>
      </c>
      <c r="BG4449" t="s">
        <v>19346</v>
      </c>
      <c r="BH4449" t="s">
        <v>22046</v>
      </c>
    </row>
    <row r="4450" spans="1:60" x14ac:dyDescent="0.25">
      <c r="A4450" s="16"/>
      <c r="B4450" s="6"/>
      <c r="C4450" s="6"/>
      <c r="D4450" s="6"/>
      <c r="E4450" s="6"/>
      <c r="F4450" s="6"/>
      <c r="G4450" s="6"/>
      <c r="H4450" s="6"/>
      <c r="I4450" s="6"/>
      <c r="J4450" s="6"/>
      <c r="K4450" s="6"/>
      <c r="L4450" s="6"/>
      <c r="M4450" s="6"/>
      <c r="N4450" s="6"/>
      <c r="O4450" s="10"/>
      <c r="P4450" s="6"/>
      <c r="Q4450" s="6"/>
      <c r="R4450" s="6"/>
      <c r="S4450" s="6"/>
      <c r="T4450" s="6"/>
      <c r="U4450" s="17"/>
      <c r="V4450" s="17"/>
      <c r="W4450" s="11"/>
      <c r="X4450" s="6"/>
      <c r="Y4450" s="6"/>
      <c r="Z4450" s="6"/>
      <c r="AA4450" s="6"/>
      <c r="AB4450" s="6"/>
      <c r="AZ4450" t="s">
        <v>6626</v>
      </c>
      <c r="BA4450" t="s">
        <v>5207</v>
      </c>
      <c r="BB4450" t="s">
        <v>20931</v>
      </c>
      <c r="BC4450" t="s">
        <v>7263</v>
      </c>
      <c r="BG4450" t="s">
        <v>19347</v>
      </c>
      <c r="BH4450" t="s">
        <v>9308</v>
      </c>
    </row>
    <row r="4451" spans="1:60" x14ac:dyDescent="0.25">
      <c r="A4451" s="9"/>
      <c r="B4451" s="6"/>
      <c r="C4451" s="6"/>
      <c r="D4451" s="6"/>
      <c r="E4451" s="6"/>
      <c r="F4451" s="6"/>
      <c r="G4451" s="6"/>
      <c r="H4451" s="6"/>
      <c r="I4451" s="6"/>
      <c r="J4451" s="6"/>
      <c r="K4451" s="6"/>
      <c r="L4451" s="6"/>
      <c r="M4451" s="6"/>
      <c r="N4451" s="6"/>
      <c r="O4451" s="10"/>
      <c r="P4451" s="6"/>
      <c r="Q4451" s="6"/>
      <c r="R4451" s="6"/>
      <c r="S4451" s="6"/>
      <c r="T4451" s="6"/>
      <c r="U4451" s="6"/>
      <c r="V4451" s="6"/>
      <c r="W4451" s="11"/>
      <c r="X4451" s="6"/>
      <c r="Y4451" s="6"/>
      <c r="Z4451" s="6"/>
      <c r="AA4451" s="6"/>
      <c r="AB4451" s="6"/>
      <c r="AZ4451" t="s">
        <v>6627</v>
      </c>
      <c r="BA4451" t="s">
        <v>5207</v>
      </c>
      <c r="BB4451" t="s">
        <v>20931</v>
      </c>
      <c r="BC4451" t="s">
        <v>3200</v>
      </c>
      <c r="BG4451" t="s">
        <v>19348</v>
      </c>
      <c r="BH4451" t="s">
        <v>9319</v>
      </c>
    </row>
    <row r="4452" spans="1:60" x14ac:dyDescent="0.25">
      <c r="A4452" s="9"/>
      <c r="B4452" s="6"/>
      <c r="C4452" s="6"/>
      <c r="D4452" s="6"/>
      <c r="E4452" s="6"/>
      <c r="F4452" s="6"/>
      <c r="G4452" s="6"/>
      <c r="H4452" s="6"/>
      <c r="I4452" s="6"/>
      <c r="J4452" s="6"/>
      <c r="K4452" s="6"/>
      <c r="L4452" s="6"/>
      <c r="M4452" s="6"/>
      <c r="N4452" s="6"/>
      <c r="O4452" s="10"/>
      <c r="P4452" s="6"/>
      <c r="Q4452" s="11"/>
      <c r="R4452" s="6"/>
      <c r="S4452" s="6"/>
      <c r="T4452" s="6"/>
      <c r="U4452" s="6"/>
      <c r="V4452" s="6"/>
      <c r="W4452" s="11"/>
      <c r="X4452" s="6"/>
      <c r="Y4452" s="6"/>
      <c r="Z4452" s="6"/>
      <c r="AA4452" s="6"/>
      <c r="AB4452" s="6"/>
      <c r="AZ4452" t="s">
        <v>6628</v>
      </c>
      <c r="BA4452" t="s">
        <v>5207</v>
      </c>
      <c r="BB4452" t="s">
        <v>20931</v>
      </c>
      <c r="BC4452" t="s">
        <v>3200</v>
      </c>
      <c r="BG4452" t="s">
        <v>19349</v>
      </c>
      <c r="BH4452" t="s">
        <v>9314</v>
      </c>
    </row>
    <row r="4453" spans="1:60" x14ac:dyDescent="0.25">
      <c r="A4453" s="16"/>
      <c r="B4453" s="13"/>
      <c r="C4453" s="13"/>
      <c r="D4453" s="13"/>
      <c r="E4453" s="13"/>
      <c r="F4453" s="13"/>
      <c r="G4453" s="13"/>
      <c r="H4453" s="13"/>
      <c r="I4453" s="13"/>
      <c r="J4453" s="13"/>
      <c r="K4453" s="13"/>
      <c r="L4453" s="13"/>
      <c r="M4453" s="13"/>
      <c r="N4453" s="13"/>
      <c r="O4453" s="14"/>
      <c r="P4453" s="13"/>
      <c r="Q4453" s="15"/>
      <c r="R4453" s="13"/>
      <c r="S4453" s="13"/>
      <c r="T4453" s="13"/>
      <c r="U4453" s="17"/>
      <c r="V4453" s="17"/>
      <c r="W4453" s="13"/>
      <c r="X4453" s="13"/>
      <c r="Y4453" s="13"/>
      <c r="Z4453" s="13"/>
      <c r="AA4453" s="13"/>
      <c r="AB4453" s="13"/>
      <c r="AZ4453" t="s">
        <v>6629</v>
      </c>
      <c r="BA4453" t="s">
        <v>5207</v>
      </c>
      <c r="BB4453" t="s">
        <v>20931</v>
      </c>
      <c r="BC4453" t="s">
        <v>3200</v>
      </c>
      <c r="BG4453" t="s">
        <v>19350</v>
      </c>
      <c r="BH4453" t="s">
        <v>9319</v>
      </c>
    </row>
    <row r="4454" spans="1:60" x14ac:dyDescent="0.25">
      <c r="A4454" s="16"/>
      <c r="B4454" s="6"/>
      <c r="C4454" s="6"/>
      <c r="D4454" s="6"/>
      <c r="E4454" s="6"/>
      <c r="F4454" s="6"/>
      <c r="G4454" s="6"/>
      <c r="H4454" s="6"/>
      <c r="I4454" s="6"/>
      <c r="J4454" s="6"/>
      <c r="K4454" s="6"/>
      <c r="L4454" s="6"/>
      <c r="M4454" s="6"/>
      <c r="N4454" s="6"/>
      <c r="O4454" s="10"/>
      <c r="P4454" s="6"/>
      <c r="Q4454" s="11"/>
      <c r="R4454" s="6"/>
      <c r="S4454" s="6"/>
      <c r="T4454" s="6"/>
      <c r="U4454" s="17"/>
      <c r="V4454" s="17"/>
      <c r="W4454" s="11"/>
      <c r="X4454" s="6"/>
      <c r="Y4454" s="6"/>
      <c r="Z4454" s="6"/>
      <c r="AA4454" s="6"/>
      <c r="AB4454" s="6"/>
      <c r="AZ4454" t="s">
        <v>6629</v>
      </c>
      <c r="BA4454" t="s">
        <v>5207</v>
      </c>
      <c r="BB4454" t="s">
        <v>20931</v>
      </c>
      <c r="BC4454" t="s">
        <v>3200</v>
      </c>
      <c r="BG4454" t="s">
        <v>19351</v>
      </c>
      <c r="BH4454" t="s">
        <v>9321</v>
      </c>
    </row>
    <row r="4455" spans="1:60" x14ac:dyDescent="0.25">
      <c r="A4455" s="12"/>
      <c r="B4455" s="13"/>
      <c r="C4455" s="13"/>
      <c r="D4455" s="13"/>
      <c r="E4455" s="1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4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Z4455" t="s">
        <v>6630</v>
      </c>
      <c r="BA4455" t="s">
        <v>5207</v>
      </c>
      <c r="BB4455" t="s">
        <v>20931</v>
      </c>
      <c r="BC4455" t="s">
        <v>3201</v>
      </c>
      <c r="BG4455" t="s">
        <v>19352</v>
      </c>
      <c r="BH4455" t="s">
        <v>9304</v>
      </c>
    </row>
    <row r="4456" spans="1:60" x14ac:dyDescent="0.25">
      <c r="A4456" s="16"/>
      <c r="B4456" s="6"/>
      <c r="C4456" s="6"/>
      <c r="D4456" s="6"/>
      <c r="E4456" s="6"/>
      <c r="F4456" s="6"/>
      <c r="G4456" s="6"/>
      <c r="H4456" s="6"/>
      <c r="I4456" s="6"/>
      <c r="J4456" s="6"/>
      <c r="K4456" s="6"/>
      <c r="L4456" s="6"/>
      <c r="M4456" s="6"/>
      <c r="N4456" s="6"/>
      <c r="O4456" s="10"/>
      <c r="P4456" s="6"/>
      <c r="Q4456" s="6"/>
      <c r="R4456" s="6"/>
      <c r="S4456" s="6"/>
      <c r="T4456" s="6"/>
      <c r="U4456" s="17"/>
      <c r="V4456" s="17"/>
      <c r="W4456" s="11"/>
      <c r="X4456" s="6"/>
      <c r="Y4456" s="6"/>
      <c r="Z4456" s="6"/>
      <c r="AA4456" s="6"/>
      <c r="AB4456" s="6"/>
      <c r="AZ4456" t="s">
        <v>6631</v>
      </c>
      <c r="BA4456" t="s">
        <v>5207</v>
      </c>
      <c r="BB4456" t="s">
        <v>20931</v>
      </c>
      <c r="BC4456" t="s">
        <v>3201</v>
      </c>
      <c r="BG4456" t="s">
        <v>19353</v>
      </c>
      <c r="BH4456" t="s">
        <v>9307</v>
      </c>
    </row>
    <row r="4457" spans="1:60" x14ac:dyDescent="0.25">
      <c r="A4457" s="16"/>
      <c r="B4457" s="6"/>
      <c r="C4457" s="6"/>
      <c r="D4457" s="6"/>
      <c r="E4457" s="6"/>
      <c r="F4457" s="6"/>
      <c r="G4457" s="6"/>
      <c r="H4457" s="6"/>
      <c r="I4457" s="6"/>
      <c r="J4457" s="6"/>
      <c r="K4457" s="6"/>
      <c r="L4457" s="6"/>
      <c r="M4457" s="6"/>
      <c r="N4457" s="6"/>
      <c r="O4457" s="10"/>
      <c r="P4457" s="6"/>
      <c r="Q4457" s="11"/>
      <c r="R4457" s="6"/>
      <c r="S4457" s="6"/>
      <c r="T4457" s="6"/>
      <c r="U4457" s="17"/>
      <c r="V4457" s="17"/>
      <c r="W4457" s="11"/>
      <c r="X4457" s="6"/>
      <c r="Y4457" s="6"/>
      <c r="Z4457" s="6"/>
      <c r="AA4457" s="6"/>
      <c r="AB4457" s="6"/>
      <c r="AZ4457" t="s">
        <v>6632</v>
      </c>
      <c r="BA4457" t="s">
        <v>5207</v>
      </c>
      <c r="BB4457" t="s">
        <v>20931</v>
      </c>
      <c r="BC4457" t="s">
        <v>3201</v>
      </c>
      <c r="BG4457" t="s">
        <v>19354</v>
      </c>
      <c r="BH4457" t="s">
        <v>9307</v>
      </c>
    </row>
    <row r="4458" spans="1:60" x14ac:dyDescent="0.25">
      <c r="A4458" s="16"/>
      <c r="B4458" s="6"/>
      <c r="C4458" s="6"/>
      <c r="D4458" s="6"/>
      <c r="E4458" s="6"/>
      <c r="F4458" s="6"/>
      <c r="G4458" s="6"/>
      <c r="H4458" s="6"/>
      <c r="I4458" s="6"/>
      <c r="J4458" s="6"/>
      <c r="K4458" s="6"/>
      <c r="L4458" s="6"/>
      <c r="M4458" s="6"/>
      <c r="N4458" s="6"/>
      <c r="O4458" s="10"/>
      <c r="P4458" s="6"/>
      <c r="Q4458" s="6"/>
      <c r="R4458" s="6"/>
      <c r="S4458" s="6"/>
      <c r="T4458" s="6"/>
      <c r="U4458" s="17"/>
      <c r="V4458" s="17"/>
      <c r="W4458" s="11"/>
      <c r="X4458" s="6"/>
      <c r="Y4458" s="6"/>
      <c r="Z4458" s="6"/>
      <c r="AA4458" s="6"/>
      <c r="AB4458" s="6"/>
      <c r="AZ4458" t="s">
        <v>6633</v>
      </c>
      <c r="BA4458" t="s">
        <v>5207</v>
      </c>
      <c r="BB4458" t="s">
        <v>20931</v>
      </c>
      <c r="BC4458" t="s">
        <v>3201</v>
      </c>
      <c r="BG4458" t="s">
        <v>19355</v>
      </c>
      <c r="BH4458" t="s">
        <v>9309</v>
      </c>
    </row>
    <row r="4459" spans="1:60" x14ac:dyDescent="0.25">
      <c r="A4459" s="16"/>
      <c r="B4459" s="6"/>
      <c r="C4459" s="6"/>
      <c r="D4459" s="6"/>
      <c r="E4459" s="6"/>
      <c r="F4459" s="6"/>
      <c r="G4459" s="6"/>
      <c r="H4459" s="6"/>
      <c r="I4459" s="6"/>
      <c r="J4459" s="6"/>
      <c r="K4459" s="6"/>
      <c r="L4459" s="6"/>
      <c r="M4459" s="6"/>
      <c r="N4459" s="6"/>
      <c r="O4459" s="10"/>
      <c r="P4459" s="6"/>
      <c r="Q4459" s="6"/>
      <c r="R4459" s="6"/>
      <c r="S4459" s="6"/>
      <c r="T4459" s="6"/>
      <c r="U4459" s="17"/>
      <c r="V4459" s="17"/>
      <c r="W4459" s="11"/>
      <c r="X4459" s="6"/>
      <c r="Y4459" s="6"/>
      <c r="Z4459" s="6"/>
      <c r="AA4459" s="6"/>
      <c r="AB4459" s="6"/>
      <c r="AZ4459" t="s">
        <v>6634</v>
      </c>
      <c r="BA4459" t="s">
        <v>5207</v>
      </c>
      <c r="BB4459" t="s">
        <v>20931</v>
      </c>
      <c r="BC4459" t="s">
        <v>3201</v>
      </c>
      <c r="BG4459" t="s">
        <v>19356</v>
      </c>
      <c r="BH4459" t="s">
        <v>9313</v>
      </c>
    </row>
    <row r="4460" spans="1:60" x14ac:dyDescent="0.25">
      <c r="A4460" s="9"/>
      <c r="B4460" s="6"/>
      <c r="C4460" s="6"/>
      <c r="D4460" s="6"/>
      <c r="E4460" s="6"/>
      <c r="F4460" s="6"/>
      <c r="G4460" s="6"/>
      <c r="H4460" s="6"/>
      <c r="I4460" s="6"/>
      <c r="J4460" s="6"/>
      <c r="K4460" s="6"/>
      <c r="L4460" s="6"/>
      <c r="M4460" s="6"/>
      <c r="N4460" s="6"/>
      <c r="O4460" s="10"/>
      <c r="P4460" s="6"/>
      <c r="Q4460" s="11"/>
      <c r="R4460" s="6"/>
      <c r="S4460" s="6"/>
      <c r="T4460" s="6"/>
      <c r="U4460" s="6"/>
      <c r="V4460" s="6"/>
      <c r="W4460" s="11"/>
      <c r="X4460" s="6"/>
      <c r="Y4460" s="6"/>
      <c r="Z4460" s="6"/>
      <c r="AA4460" s="6"/>
      <c r="AB4460" s="6"/>
      <c r="AZ4460" t="s">
        <v>6635</v>
      </c>
      <c r="BA4460" t="s">
        <v>5207</v>
      </c>
      <c r="BB4460" t="s">
        <v>20931</v>
      </c>
      <c r="BC4460" t="s">
        <v>3201</v>
      </c>
      <c r="BG4460" t="s">
        <v>19357</v>
      </c>
      <c r="BH4460" t="s">
        <v>9314</v>
      </c>
    </row>
    <row r="4461" spans="1:60" x14ac:dyDescent="0.25">
      <c r="A4461" s="12"/>
      <c r="B4461" s="13"/>
      <c r="C4461" s="13"/>
      <c r="D4461" s="13"/>
      <c r="E4461" s="13"/>
      <c r="F4461" s="13"/>
      <c r="G4461" s="13"/>
      <c r="H4461" s="13"/>
      <c r="I4461" s="13"/>
      <c r="J4461" s="13"/>
      <c r="K4461" s="13"/>
      <c r="L4461" s="13"/>
      <c r="M4461" s="13"/>
      <c r="N4461" s="13"/>
      <c r="O4461" s="14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Z4461" t="s">
        <v>6636</v>
      </c>
      <c r="BA4461" t="s">
        <v>5207</v>
      </c>
      <c r="BB4461" t="s">
        <v>21109</v>
      </c>
      <c r="BC4461" t="s">
        <v>7263</v>
      </c>
      <c r="BG4461" t="s">
        <v>19358</v>
      </c>
      <c r="BH4461" t="s">
        <v>9323</v>
      </c>
    </row>
    <row r="4462" spans="1:60" x14ac:dyDescent="0.25">
      <c r="A4462" s="12"/>
      <c r="B4462" s="13"/>
      <c r="C4462" s="13"/>
      <c r="D4462" s="13"/>
      <c r="E4462" s="13"/>
      <c r="F4462" s="13"/>
      <c r="G4462" s="13"/>
      <c r="H4462" s="13"/>
      <c r="I4462" s="13"/>
      <c r="J4462" s="13"/>
      <c r="K4462" s="13"/>
      <c r="L4462" s="13"/>
      <c r="M4462" s="13"/>
      <c r="N4462" s="13"/>
      <c r="O4462" s="14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Z4462" t="s">
        <v>6637</v>
      </c>
      <c r="BA4462" t="s">
        <v>5207</v>
      </c>
      <c r="BB4462" t="s">
        <v>20931</v>
      </c>
      <c r="BC4462" t="s">
        <v>7263</v>
      </c>
      <c r="BG4462" t="s">
        <v>19359</v>
      </c>
      <c r="BH4462" t="s">
        <v>9335</v>
      </c>
    </row>
    <row r="4463" spans="1:60" x14ac:dyDescent="0.25">
      <c r="A4463" s="9"/>
      <c r="B4463" s="6"/>
      <c r="C4463" s="6"/>
      <c r="D4463" s="6"/>
      <c r="E4463" s="6"/>
      <c r="F4463" s="6"/>
      <c r="G4463" s="6"/>
      <c r="H4463" s="6"/>
      <c r="I4463" s="6"/>
      <c r="J4463" s="6"/>
      <c r="K4463" s="6"/>
      <c r="L4463" s="6"/>
      <c r="M4463" s="6"/>
      <c r="N4463" s="6"/>
      <c r="O4463" s="10"/>
      <c r="P4463" s="6"/>
      <c r="Q4463" s="6"/>
      <c r="R4463" s="6"/>
      <c r="S4463" s="6"/>
      <c r="T4463" s="6"/>
      <c r="U4463" s="6"/>
      <c r="V4463" s="6"/>
      <c r="W4463" s="11"/>
      <c r="X4463" s="6"/>
      <c r="Y4463" s="6"/>
      <c r="Z4463" s="6"/>
      <c r="AA4463" s="6"/>
      <c r="AB4463" s="6"/>
      <c r="AZ4463" t="s">
        <v>6638</v>
      </c>
      <c r="BA4463" t="s">
        <v>5207</v>
      </c>
      <c r="BB4463" t="s">
        <v>20931</v>
      </c>
      <c r="BC4463" t="s">
        <v>7263</v>
      </c>
      <c r="BG4463" t="s">
        <v>19360</v>
      </c>
      <c r="BH4463" t="s">
        <v>9337</v>
      </c>
    </row>
    <row r="4464" spans="1:60" x14ac:dyDescent="0.25">
      <c r="A4464" s="9"/>
      <c r="B4464" s="6"/>
      <c r="C4464" s="6"/>
      <c r="D4464" s="6"/>
      <c r="E4464" s="6"/>
      <c r="F4464" s="6"/>
      <c r="G4464" s="6"/>
      <c r="H4464" s="6"/>
      <c r="I4464" s="6"/>
      <c r="J4464" s="6"/>
      <c r="K4464" s="6"/>
      <c r="L4464" s="6"/>
      <c r="M4464" s="6"/>
      <c r="N4464" s="6"/>
      <c r="O4464" s="10"/>
      <c r="P4464" s="6"/>
      <c r="Q4464" s="6"/>
      <c r="R4464" s="6"/>
      <c r="S4464" s="6"/>
      <c r="T4464" s="6"/>
      <c r="U4464" s="6"/>
      <c r="V4464" s="6"/>
      <c r="W4464" s="11"/>
      <c r="X4464" s="6"/>
      <c r="Y4464" s="6"/>
      <c r="Z4464" s="6"/>
      <c r="AA4464" s="6"/>
      <c r="AB4464" s="6"/>
      <c r="AZ4464" t="s">
        <v>6639</v>
      </c>
      <c r="BA4464" t="s">
        <v>5207</v>
      </c>
      <c r="BB4464" t="s">
        <v>20931</v>
      </c>
      <c r="BC4464" t="s">
        <v>7263</v>
      </c>
      <c r="BG4464" t="s">
        <v>19361</v>
      </c>
      <c r="BH4464" t="s">
        <v>9342</v>
      </c>
    </row>
    <row r="4465" spans="1:60" x14ac:dyDescent="0.25">
      <c r="A4465" s="16"/>
      <c r="B4465" s="6"/>
      <c r="C4465" s="6"/>
      <c r="D4465" s="6"/>
      <c r="E4465" s="6"/>
      <c r="F4465" s="6"/>
      <c r="G4465" s="6"/>
      <c r="H4465" s="6"/>
      <c r="I4465" s="6"/>
      <c r="J4465" s="6"/>
      <c r="K4465" s="6"/>
      <c r="L4465" s="6"/>
      <c r="M4465" s="6"/>
      <c r="N4465" s="6"/>
      <c r="O4465" s="10"/>
      <c r="P4465" s="6"/>
      <c r="Q4465" s="6"/>
      <c r="R4465" s="6"/>
      <c r="S4465" s="6"/>
      <c r="T4465" s="6"/>
      <c r="U4465" s="17"/>
      <c r="V4465" s="17"/>
      <c r="W4465" s="11"/>
      <c r="X4465" s="6"/>
      <c r="Y4465" s="6"/>
      <c r="Z4465" s="6"/>
      <c r="AA4465" s="6"/>
      <c r="AB4465" s="6"/>
      <c r="AZ4465" t="s">
        <v>6640</v>
      </c>
      <c r="BA4465" t="s">
        <v>5207</v>
      </c>
      <c r="BB4465" t="s">
        <v>20931</v>
      </c>
      <c r="BC4465" t="s">
        <v>7263</v>
      </c>
      <c r="BG4465" t="s">
        <v>19362</v>
      </c>
      <c r="BH4465" t="s">
        <v>9342</v>
      </c>
    </row>
    <row r="4466" spans="1:60" x14ac:dyDescent="0.25">
      <c r="A4466" s="9"/>
      <c r="B4466" s="6"/>
      <c r="C4466" s="6"/>
      <c r="D4466" s="6"/>
      <c r="E4466" s="6"/>
      <c r="F4466" s="6"/>
      <c r="G4466" s="6"/>
      <c r="H4466" s="6"/>
      <c r="I4466" s="6"/>
      <c r="J4466" s="6"/>
      <c r="K4466" s="6"/>
      <c r="L4466" s="6"/>
      <c r="M4466" s="6"/>
      <c r="N4466" s="6"/>
      <c r="O4466" s="10"/>
      <c r="P4466" s="6"/>
      <c r="Q4466" s="11"/>
      <c r="R4466" s="6"/>
      <c r="S4466" s="6"/>
      <c r="T4466" s="6"/>
      <c r="U4466" s="6"/>
      <c r="V4466" s="6"/>
      <c r="W4466" s="11"/>
      <c r="X4466" s="6"/>
      <c r="Y4466" s="6"/>
      <c r="Z4466" s="6"/>
      <c r="AA4466" s="6"/>
      <c r="AB4466" s="6"/>
      <c r="AZ4466" t="s">
        <v>6641</v>
      </c>
      <c r="BA4466" t="s">
        <v>5207</v>
      </c>
      <c r="BB4466" t="s">
        <v>20931</v>
      </c>
      <c r="BC4466" t="s">
        <v>7263</v>
      </c>
      <c r="BG4466" t="s">
        <v>19363</v>
      </c>
      <c r="BH4466" t="s">
        <v>9344</v>
      </c>
    </row>
    <row r="4467" spans="1:60" x14ac:dyDescent="0.25">
      <c r="A4467" s="12"/>
      <c r="B4467" s="13"/>
      <c r="C4467" s="13"/>
      <c r="D4467" s="13"/>
      <c r="E4467" s="13"/>
      <c r="F4467" s="13"/>
      <c r="G4467" s="13"/>
      <c r="H4467" s="13"/>
      <c r="I4467" s="13"/>
      <c r="J4467" s="13"/>
      <c r="K4467" s="13"/>
      <c r="L4467" s="13"/>
      <c r="M4467" s="13"/>
      <c r="N4467" s="13"/>
      <c r="O4467" s="14"/>
      <c r="P4467" s="13"/>
      <c r="Q4467" s="15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Z4467" t="s">
        <v>6642</v>
      </c>
      <c r="BA4467" t="s">
        <v>5207</v>
      </c>
      <c r="BB4467" t="s">
        <v>20931</v>
      </c>
      <c r="BC4467" t="s">
        <v>3200</v>
      </c>
      <c r="BG4467" t="s">
        <v>19364</v>
      </c>
      <c r="BH4467" t="s">
        <v>9347</v>
      </c>
    </row>
    <row r="4468" spans="1:60" x14ac:dyDescent="0.25">
      <c r="A4468" s="9"/>
      <c r="B4468" s="6"/>
      <c r="C4468" s="6"/>
      <c r="D4468" s="6"/>
      <c r="E4468" s="6"/>
      <c r="F4468" s="6"/>
      <c r="G4468" s="6"/>
      <c r="H4468" s="6"/>
      <c r="I4468" s="6"/>
      <c r="J4468" s="6"/>
      <c r="K4468" s="6"/>
      <c r="L4468" s="6"/>
      <c r="M4468" s="6"/>
      <c r="N4468" s="6"/>
      <c r="O4468" s="10"/>
      <c r="P4468" s="6"/>
      <c r="Q4468" s="11"/>
      <c r="R4468" s="6"/>
      <c r="S4468" s="6"/>
      <c r="T4468" s="6"/>
      <c r="U4468" s="6"/>
      <c r="V4468" s="6"/>
      <c r="W4468" s="11"/>
      <c r="X4468" s="6"/>
      <c r="Y4468" s="6"/>
      <c r="Z4468" s="6"/>
      <c r="AA4468" s="6"/>
      <c r="AB4468" s="6"/>
      <c r="AZ4468" t="s">
        <v>6642</v>
      </c>
      <c r="BA4468" t="s">
        <v>5207</v>
      </c>
      <c r="BB4468" t="s">
        <v>20931</v>
      </c>
      <c r="BC4468" t="s">
        <v>3200</v>
      </c>
      <c r="BG4468" t="s">
        <v>19365</v>
      </c>
      <c r="BH4468" t="s">
        <v>9347</v>
      </c>
    </row>
    <row r="4469" spans="1:60" x14ac:dyDescent="0.25">
      <c r="A4469" s="16"/>
      <c r="B4469" s="6"/>
      <c r="C4469" s="6"/>
      <c r="D4469" s="6"/>
      <c r="E4469" s="6"/>
      <c r="F4469" s="6"/>
      <c r="G4469" s="6"/>
      <c r="H4469" s="6"/>
      <c r="I4469" s="6"/>
      <c r="J4469" s="6"/>
      <c r="K4469" s="6"/>
      <c r="L4469" s="6"/>
      <c r="M4469" s="6"/>
      <c r="N4469" s="6"/>
      <c r="O4469" s="10"/>
      <c r="P4469" s="6"/>
      <c r="Q4469" s="6"/>
      <c r="R4469" s="6"/>
      <c r="S4469" s="6"/>
      <c r="T4469" s="6"/>
      <c r="U4469" s="17"/>
      <c r="V4469" s="17"/>
      <c r="W4469" s="11"/>
      <c r="X4469" s="6"/>
      <c r="Y4469" s="6"/>
      <c r="Z4469" s="6"/>
      <c r="AA4469" s="6"/>
      <c r="AB4469" s="6"/>
      <c r="AZ4469" t="s">
        <v>6643</v>
      </c>
      <c r="BA4469" t="s">
        <v>5207</v>
      </c>
      <c r="BB4469" t="s">
        <v>20931</v>
      </c>
      <c r="BC4469" t="s">
        <v>7263</v>
      </c>
      <c r="BG4469" t="s">
        <v>19366</v>
      </c>
      <c r="BH4469" t="s">
        <v>9346</v>
      </c>
    </row>
    <row r="4470" spans="1:60" x14ac:dyDescent="0.25">
      <c r="A4470" s="16"/>
      <c r="B4470" s="6"/>
      <c r="C4470" s="6"/>
      <c r="D4470" s="6"/>
      <c r="E4470" s="6"/>
      <c r="F4470" s="6"/>
      <c r="G4470" s="6"/>
      <c r="H4470" s="6"/>
      <c r="I4470" s="6"/>
      <c r="J4470" s="6"/>
      <c r="K4470" s="6"/>
      <c r="L4470" s="6"/>
      <c r="M4470" s="6"/>
      <c r="N4470" s="6"/>
      <c r="O4470" s="10"/>
      <c r="P4470" s="6"/>
      <c r="Q4470" s="6"/>
      <c r="R4470" s="6"/>
      <c r="S4470" s="6"/>
      <c r="T4470" s="6"/>
      <c r="U4470" s="17"/>
      <c r="V4470" s="17"/>
      <c r="W4470" s="11"/>
      <c r="X4470" s="6"/>
      <c r="Y4470" s="6"/>
      <c r="Z4470" s="6"/>
      <c r="AA4470" s="6"/>
      <c r="AB4470" s="6"/>
      <c r="AZ4470" t="s">
        <v>6644</v>
      </c>
      <c r="BA4470" t="s">
        <v>5207</v>
      </c>
      <c r="BB4470" t="s">
        <v>20931</v>
      </c>
      <c r="BC4470" t="s">
        <v>7263</v>
      </c>
      <c r="BG4470" t="s">
        <v>19367</v>
      </c>
      <c r="BH4470" t="s">
        <v>9342</v>
      </c>
    </row>
    <row r="4471" spans="1:60" x14ac:dyDescent="0.25">
      <c r="A4471" s="12"/>
      <c r="B4471" s="13"/>
      <c r="C4471" s="13"/>
      <c r="D4471" s="13"/>
      <c r="E4471" s="13"/>
      <c r="F4471" s="13"/>
      <c r="G4471" s="13"/>
      <c r="H4471" s="13"/>
      <c r="I4471" s="13"/>
      <c r="J4471" s="13"/>
      <c r="K4471" s="13"/>
      <c r="L4471" s="13"/>
      <c r="M4471" s="13"/>
      <c r="N4471" s="13"/>
      <c r="O4471" s="14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Z4471" t="s">
        <v>6644</v>
      </c>
      <c r="BA4471" t="s">
        <v>5207</v>
      </c>
      <c r="BB4471" t="s">
        <v>20931</v>
      </c>
      <c r="BC4471" t="s">
        <v>7263</v>
      </c>
      <c r="BG4471" t="s">
        <v>19368</v>
      </c>
      <c r="BH4471" t="s">
        <v>9344</v>
      </c>
    </row>
    <row r="4472" spans="1:60" x14ac:dyDescent="0.25">
      <c r="A4472" s="16"/>
      <c r="B4472" s="6"/>
      <c r="C4472" s="6"/>
      <c r="D4472" s="6"/>
      <c r="E4472" s="6"/>
      <c r="F4472" s="6"/>
      <c r="G4472" s="6"/>
      <c r="H4472" s="6"/>
      <c r="I4472" s="6"/>
      <c r="J4472" s="6"/>
      <c r="K4472" s="6"/>
      <c r="L4472" s="6"/>
      <c r="M4472" s="6"/>
      <c r="N4472" s="6"/>
      <c r="O4472" s="10"/>
      <c r="P4472" s="6"/>
      <c r="Q4472" s="6"/>
      <c r="R4472" s="6"/>
      <c r="S4472" s="6"/>
      <c r="T4472" s="6"/>
      <c r="U4472" s="17"/>
      <c r="V4472" s="17"/>
      <c r="W4472" s="11"/>
      <c r="X4472" s="6"/>
      <c r="Y4472" s="6"/>
      <c r="Z4472" s="6"/>
      <c r="AA4472" s="6"/>
      <c r="AB4472" s="6"/>
      <c r="AZ4472" t="s">
        <v>6645</v>
      </c>
      <c r="BA4472" t="s">
        <v>5207</v>
      </c>
      <c r="BB4472" t="s">
        <v>20931</v>
      </c>
      <c r="BC4472" t="s">
        <v>7263</v>
      </c>
      <c r="BG4472" t="s">
        <v>19369</v>
      </c>
      <c r="BH4472" t="s">
        <v>9334</v>
      </c>
    </row>
    <row r="4473" spans="1:60" x14ac:dyDescent="0.25">
      <c r="A4473" s="9"/>
      <c r="B4473" s="6"/>
      <c r="C4473" s="6"/>
      <c r="D4473" s="6"/>
      <c r="E4473" s="6"/>
      <c r="F4473" s="6"/>
      <c r="G4473" s="6"/>
      <c r="H4473" s="6"/>
      <c r="I4473" s="6"/>
      <c r="J4473" s="6"/>
      <c r="K4473" s="6"/>
      <c r="L4473" s="6"/>
      <c r="M4473" s="6"/>
      <c r="N4473" s="6"/>
      <c r="O4473" s="10"/>
      <c r="P4473" s="6"/>
      <c r="Q4473" s="6"/>
      <c r="R4473" s="6"/>
      <c r="S4473" s="6"/>
      <c r="T4473" s="6"/>
      <c r="U4473" s="6"/>
      <c r="V4473" s="6"/>
      <c r="W4473" s="11"/>
      <c r="X4473" s="6"/>
      <c r="Y4473" s="6"/>
      <c r="Z4473" s="6"/>
      <c r="AA4473" s="6"/>
      <c r="AB4473" s="6"/>
      <c r="AZ4473" t="s">
        <v>6646</v>
      </c>
      <c r="BA4473" t="s">
        <v>5207</v>
      </c>
      <c r="BB4473" t="s">
        <v>20931</v>
      </c>
      <c r="BC4473" t="s">
        <v>3200</v>
      </c>
      <c r="BG4473" t="s">
        <v>19370</v>
      </c>
      <c r="BH4473" t="s">
        <v>9344</v>
      </c>
    </row>
    <row r="4474" spans="1:60" x14ac:dyDescent="0.25">
      <c r="A4474" s="16"/>
      <c r="B4474" s="6"/>
      <c r="C4474" s="6"/>
      <c r="D4474" s="6"/>
      <c r="E4474" s="6"/>
      <c r="F4474" s="6"/>
      <c r="G4474" s="6"/>
      <c r="H4474" s="6"/>
      <c r="I4474" s="6"/>
      <c r="J4474" s="6"/>
      <c r="K4474" s="6"/>
      <c r="L4474" s="6"/>
      <c r="M4474" s="6"/>
      <c r="N4474" s="6"/>
      <c r="O4474" s="10"/>
      <c r="P4474" s="6"/>
      <c r="Q4474" s="6"/>
      <c r="R4474" s="6"/>
      <c r="S4474" s="6"/>
      <c r="T4474" s="6"/>
      <c r="U4474" s="17"/>
      <c r="V4474" s="17"/>
      <c r="W4474" s="11"/>
      <c r="X4474" s="6"/>
      <c r="Y4474" s="6"/>
      <c r="Z4474" s="6"/>
      <c r="AA4474" s="6"/>
      <c r="AB4474" s="6"/>
      <c r="AZ4474" t="s">
        <v>6647</v>
      </c>
      <c r="BA4474" t="s">
        <v>5207</v>
      </c>
      <c r="BB4474" t="s">
        <v>20931</v>
      </c>
      <c r="BC4474" t="s">
        <v>3200</v>
      </c>
      <c r="BG4474" t="s">
        <v>19371</v>
      </c>
      <c r="BH4474" t="s">
        <v>22046</v>
      </c>
    </row>
    <row r="4475" spans="1:60" x14ac:dyDescent="0.25">
      <c r="A4475" s="16"/>
      <c r="B4475" s="6"/>
      <c r="C4475" s="6"/>
      <c r="D4475" s="6"/>
      <c r="E4475" s="6"/>
      <c r="F4475" s="6"/>
      <c r="G4475" s="6"/>
      <c r="H4475" s="6"/>
      <c r="I4475" s="6"/>
      <c r="J4475" s="6"/>
      <c r="K4475" s="6"/>
      <c r="L4475" s="6"/>
      <c r="M4475" s="6"/>
      <c r="N4475" s="6"/>
      <c r="O4475" s="10"/>
      <c r="P4475" s="6"/>
      <c r="Q4475" s="11"/>
      <c r="R4475" s="6"/>
      <c r="S4475" s="6"/>
      <c r="T4475" s="6"/>
      <c r="U4475" s="17"/>
      <c r="V4475" s="17"/>
      <c r="W4475" s="11"/>
      <c r="X4475" s="6"/>
      <c r="Y4475" s="6"/>
      <c r="Z4475" s="6"/>
      <c r="AA4475" s="6"/>
      <c r="AB4475" s="6"/>
      <c r="AZ4475" t="s">
        <v>6648</v>
      </c>
      <c r="BA4475" t="s">
        <v>5207</v>
      </c>
      <c r="BB4475" t="s">
        <v>20931</v>
      </c>
      <c r="BC4475" t="s">
        <v>3200</v>
      </c>
      <c r="BG4475" t="s">
        <v>19372</v>
      </c>
      <c r="BH4475" t="s">
        <v>9330</v>
      </c>
    </row>
    <row r="4476" spans="1:60" x14ac:dyDescent="0.25">
      <c r="A4476" s="9"/>
      <c r="B4476" s="6"/>
      <c r="C4476" s="6"/>
      <c r="D4476" s="6"/>
      <c r="E4476" s="6"/>
      <c r="F4476" s="6"/>
      <c r="G4476" s="6"/>
      <c r="H4476" s="6"/>
      <c r="I4476" s="6"/>
      <c r="J4476" s="6"/>
      <c r="K4476" s="6"/>
      <c r="L4476" s="6"/>
      <c r="M4476" s="6"/>
      <c r="N4476" s="6"/>
      <c r="O4476" s="10"/>
      <c r="P4476" s="6"/>
      <c r="Q4476" s="11"/>
      <c r="R4476" s="6"/>
      <c r="S4476" s="6"/>
      <c r="T4476" s="6"/>
      <c r="U4476" s="6"/>
      <c r="V4476" s="6"/>
      <c r="W4476" s="11"/>
      <c r="X4476" s="6"/>
      <c r="Y4476" s="6"/>
      <c r="Z4476" s="6"/>
      <c r="AA4476" s="6"/>
      <c r="AB4476" s="6"/>
      <c r="AZ4476" t="s">
        <v>6649</v>
      </c>
      <c r="BA4476" t="s">
        <v>5207</v>
      </c>
      <c r="BB4476" t="s">
        <v>20931</v>
      </c>
      <c r="BC4476" t="s">
        <v>3201</v>
      </c>
      <c r="BG4476" t="s">
        <v>19373</v>
      </c>
      <c r="BH4476" t="s">
        <v>22046</v>
      </c>
    </row>
    <row r="4477" spans="1:60" x14ac:dyDescent="0.25">
      <c r="A4477" s="12"/>
      <c r="B4477" s="13"/>
      <c r="C4477" s="13"/>
      <c r="D4477" s="13"/>
      <c r="E4477" s="13"/>
      <c r="F4477" s="13"/>
      <c r="G4477" s="13"/>
      <c r="H4477" s="13"/>
      <c r="I4477" s="13"/>
      <c r="J4477" s="13"/>
      <c r="K4477" s="13"/>
      <c r="L4477" s="13"/>
      <c r="M4477" s="13"/>
      <c r="N4477" s="13"/>
      <c r="O4477" s="14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Z4477" t="s">
        <v>6650</v>
      </c>
      <c r="BA4477" t="s">
        <v>5207</v>
      </c>
      <c r="BB4477" t="s">
        <v>20931</v>
      </c>
      <c r="BC4477" t="s">
        <v>3201</v>
      </c>
      <c r="BG4477" t="s">
        <v>19374</v>
      </c>
      <c r="BH4477" t="s">
        <v>9320</v>
      </c>
    </row>
    <row r="4478" spans="1:60" x14ac:dyDescent="0.25">
      <c r="A4478" s="9"/>
      <c r="B4478" s="6"/>
      <c r="C4478" s="6"/>
      <c r="D4478" s="6"/>
      <c r="E4478" s="6"/>
      <c r="F4478" s="6"/>
      <c r="G4478" s="6"/>
      <c r="H4478" s="6"/>
      <c r="I4478" s="6"/>
      <c r="J4478" s="6"/>
      <c r="K4478" s="6"/>
      <c r="L4478" s="6"/>
      <c r="M4478" s="6"/>
      <c r="N4478" s="6"/>
      <c r="O4478" s="10"/>
      <c r="P4478" s="6"/>
      <c r="Q4478" s="11"/>
      <c r="R4478" s="6"/>
      <c r="S4478" s="6"/>
      <c r="T4478" s="6"/>
      <c r="U4478" s="6"/>
      <c r="V4478" s="6"/>
      <c r="W4478" s="11"/>
      <c r="X4478" s="6"/>
      <c r="Y4478" s="6"/>
      <c r="Z4478" s="6"/>
      <c r="AA4478" s="6"/>
      <c r="AB4478" s="6"/>
      <c r="AZ4478" t="s">
        <v>6651</v>
      </c>
      <c r="BA4478" t="s">
        <v>5207</v>
      </c>
      <c r="BB4478" t="s">
        <v>20931</v>
      </c>
      <c r="BC4478" t="s">
        <v>3201</v>
      </c>
      <c r="BG4478" t="s">
        <v>19375</v>
      </c>
      <c r="BH4478" t="s">
        <v>9344</v>
      </c>
    </row>
    <row r="4479" spans="1:60" x14ac:dyDescent="0.25">
      <c r="A4479" s="16"/>
      <c r="B4479" s="6"/>
      <c r="C4479" s="6"/>
      <c r="D4479" s="6"/>
      <c r="E4479" s="6"/>
      <c r="F4479" s="6"/>
      <c r="G4479" s="6"/>
      <c r="H4479" s="6"/>
      <c r="I4479" s="6"/>
      <c r="J4479" s="6"/>
      <c r="K4479" s="6"/>
      <c r="L4479" s="6"/>
      <c r="M4479" s="6"/>
      <c r="N4479" s="6"/>
      <c r="O4479" s="10"/>
      <c r="P4479" s="6"/>
      <c r="Q4479" s="11"/>
      <c r="R4479" s="6"/>
      <c r="S4479" s="6"/>
      <c r="T4479" s="6"/>
      <c r="U4479" s="17"/>
      <c r="V4479" s="17"/>
      <c r="W4479" s="11"/>
      <c r="X4479" s="6"/>
      <c r="Y4479" s="6"/>
      <c r="Z4479" s="6"/>
      <c r="AA4479" s="6"/>
      <c r="AB4479" s="6"/>
      <c r="AZ4479" t="s">
        <v>6652</v>
      </c>
      <c r="BA4479" t="s">
        <v>5207</v>
      </c>
      <c r="BB4479" t="s">
        <v>20931</v>
      </c>
      <c r="BC4479" t="s">
        <v>3201</v>
      </c>
      <c r="BG4479" t="s">
        <v>19376</v>
      </c>
      <c r="BH4479" t="s">
        <v>9336</v>
      </c>
    </row>
    <row r="4480" spans="1:60" x14ac:dyDescent="0.25">
      <c r="A4480" s="16"/>
      <c r="B4480" s="6"/>
      <c r="C4480" s="6"/>
      <c r="D4480" s="6"/>
      <c r="E4480" s="6"/>
      <c r="F4480" s="6"/>
      <c r="G4480" s="6"/>
      <c r="H4480" s="6"/>
      <c r="I4480" s="6"/>
      <c r="J4480" s="6"/>
      <c r="K4480" s="6"/>
      <c r="L4480" s="6"/>
      <c r="M4480" s="6"/>
      <c r="N4480" s="6"/>
      <c r="O4480" s="10"/>
      <c r="P4480" s="6"/>
      <c r="Q4480" s="6"/>
      <c r="R4480" s="6"/>
      <c r="S4480" s="6"/>
      <c r="T4480" s="6"/>
      <c r="U4480" s="17"/>
      <c r="V4480" s="17"/>
      <c r="W4480" s="11"/>
      <c r="X4480" s="6"/>
      <c r="Y4480" s="6"/>
      <c r="Z4480" s="6"/>
      <c r="AA4480" s="6"/>
      <c r="AB4480" s="6"/>
      <c r="AZ4480" t="s">
        <v>6653</v>
      </c>
      <c r="BA4480" t="s">
        <v>5207</v>
      </c>
      <c r="BB4480" t="s">
        <v>20931</v>
      </c>
      <c r="BC4480" t="s">
        <v>7263</v>
      </c>
      <c r="BG4480" t="s">
        <v>19377</v>
      </c>
      <c r="BH4480" t="s">
        <v>9305</v>
      </c>
    </row>
    <row r="4481" spans="1:60" x14ac:dyDescent="0.25">
      <c r="A4481" s="9"/>
      <c r="B4481" s="6"/>
      <c r="C4481" s="6"/>
      <c r="D4481" s="6"/>
      <c r="E4481" s="6"/>
      <c r="F4481" s="6"/>
      <c r="G4481" s="6"/>
      <c r="H4481" s="6"/>
      <c r="I4481" s="6"/>
      <c r="J4481" s="6"/>
      <c r="K4481" s="6"/>
      <c r="L4481" s="6"/>
      <c r="M4481" s="6"/>
      <c r="N4481" s="6"/>
      <c r="O4481" s="10"/>
      <c r="P4481" s="6"/>
      <c r="Q4481" s="6"/>
      <c r="R4481" s="6"/>
      <c r="S4481" s="6"/>
      <c r="T4481" s="6"/>
      <c r="U4481" s="6"/>
      <c r="V4481" s="6"/>
      <c r="W4481" s="11"/>
      <c r="X4481" s="6"/>
      <c r="Y4481" s="6"/>
      <c r="Z4481" s="6"/>
      <c r="AA4481" s="6"/>
      <c r="AB4481" s="6"/>
      <c r="AZ4481" t="s">
        <v>6654</v>
      </c>
      <c r="BA4481" t="s">
        <v>5207</v>
      </c>
      <c r="BB4481" t="s">
        <v>20931</v>
      </c>
      <c r="BC4481" t="s">
        <v>7263</v>
      </c>
      <c r="BG4481" t="s">
        <v>19378</v>
      </c>
      <c r="BH4481" t="s">
        <v>9332</v>
      </c>
    </row>
    <row r="4482" spans="1:60" x14ac:dyDescent="0.25">
      <c r="A4482" s="16"/>
      <c r="B4482" s="6"/>
      <c r="C4482" s="6"/>
      <c r="D4482" s="6"/>
      <c r="E4482" s="6"/>
      <c r="F4482" s="6"/>
      <c r="G4482" s="6"/>
      <c r="H4482" s="6"/>
      <c r="I4482" s="6"/>
      <c r="J4482" s="6"/>
      <c r="K4482" s="6"/>
      <c r="L4482" s="6"/>
      <c r="M4482" s="6"/>
      <c r="N4482" s="6"/>
      <c r="O4482" s="10"/>
      <c r="P4482" s="6"/>
      <c r="Q4482" s="6"/>
      <c r="R4482" s="6"/>
      <c r="S4482" s="6"/>
      <c r="T4482" s="6"/>
      <c r="U4482" s="17"/>
      <c r="V4482" s="17"/>
      <c r="W4482" s="11"/>
      <c r="X4482" s="6"/>
      <c r="Y4482" s="6"/>
      <c r="Z4482" s="6"/>
      <c r="AA4482" s="6"/>
      <c r="AB4482" s="6"/>
      <c r="AZ4482" t="s">
        <v>6655</v>
      </c>
      <c r="BA4482" t="s">
        <v>5207</v>
      </c>
      <c r="BB4482" t="s">
        <v>20931</v>
      </c>
      <c r="BC4482" t="s">
        <v>7263</v>
      </c>
      <c r="BG4482" t="s">
        <v>19379</v>
      </c>
      <c r="BH4482" t="s">
        <v>9303</v>
      </c>
    </row>
    <row r="4483" spans="1:60" x14ac:dyDescent="0.25">
      <c r="A4483" s="16"/>
      <c r="B4483" s="13"/>
      <c r="C4483" s="13"/>
      <c r="D4483" s="13"/>
      <c r="E4483" s="1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4"/>
      <c r="P4483" s="13"/>
      <c r="Q4483" s="15"/>
      <c r="R4483" s="13"/>
      <c r="S4483" s="13"/>
      <c r="T4483" s="13"/>
      <c r="U4483" s="17"/>
      <c r="V4483" s="17"/>
      <c r="W4483" s="13"/>
      <c r="X4483" s="13"/>
      <c r="Y4483" s="13"/>
      <c r="Z4483" s="13"/>
      <c r="AA4483" s="13"/>
      <c r="AB4483" s="13"/>
      <c r="AZ4483" t="s">
        <v>6655</v>
      </c>
      <c r="BA4483" t="s">
        <v>5207</v>
      </c>
      <c r="BB4483" t="s">
        <v>20931</v>
      </c>
      <c r="BC4483" t="s">
        <v>7263</v>
      </c>
      <c r="BG4483" t="s">
        <v>19380</v>
      </c>
      <c r="BH4483" t="s">
        <v>9343</v>
      </c>
    </row>
    <row r="4484" spans="1:60" x14ac:dyDescent="0.25">
      <c r="A4484" s="16"/>
      <c r="B4484" s="6"/>
      <c r="C4484" s="6"/>
      <c r="D4484" s="6"/>
      <c r="E4484" s="6"/>
      <c r="F4484" s="6"/>
      <c r="G4484" s="6"/>
      <c r="H4484" s="6"/>
      <c r="I4484" s="6"/>
      <c r="J4484" s="6"/>
      <c r="K4484" s="6"/>
      <c r="L4484" s="6"/>
      <c r="M4484" s="6"/>
      <c r="N4484" s="6"/>
      <c r="O4484" s="10"/>
      <c r="P4484" s="6"/>
      <c r="Q4484" s="6"/>
      <c r="R4484" s="6"/>
      <c r="S4484" s="6"/>
      <c r="T4484" s="6"/>
      <c r="U4484" s="17"/>
      <c r="V4484" s="17"/>
      <c r="W4484" s="11"/>
      <c r="X4484" s="6"/>
      <c r="Y4484" s="6"/>
      <c r="Z4484" s="6"/>
      <c r="AA4484" s="6"/>
      <c r="AB4484" s="6"/>
      <c r="AZ4484" t="s">
        <v>6656</v>
      </c>
      <c r="BA4484" t="s">
        <v>5207</v>
      </c>
      <c r="BB4484" t="s">
        <v>20931</v>
      </c>
      <c r="BC4484" t="s">
        <v>7263</v>
      </c>
      <c r="BG4484" t="s">
        <v>19381</v>
      </c>
      <c r="BH4484" t="s">
        <v>9323</v>
      </c>
    </row>
    <row r="4485" spans="1:60" x14ac:dyDescent="0.25">
      <c r="A4485" s="16"/>
      <c r="B4485" s="6"/>
      <c r="C4485" s="6"/>
      <c r="D4485" s="6"/>
      <c r="E4485" s="6"/>
      <c r="F4485" s="6"/>
      <c r="G4485" s="6"/>
      <c r="H4485" s="6"/>
      <c r="I4485" s="6"/>
      <c r="J4485" s="6"/>
      <c r="K4485" s="6"/>
      <c r="L4485" s="6"/>
      <c r="M4485" s="6"/>
      <c r="N4485" s="6"/>
      <c r="O4485" s="10"/>
      <c r="P4485" s="6"/>
      <c r="Q4485" s="11"/>
      <c r="R4485" s="6"/>
      <c r="S4485" s="6"/>
      <c r="T4485" s="6"/>
      <c r="U4485" s="17"/>
      <c r="V4485" s="17"/>
      <c r="W4485" s="11"/>
      <c r="X4485" s="6"/>
      <c r="Y4485" s="6"/>
      <c r="Z4485" s="6"/>
      <c r="AA4485" s="6"/>
      <c r="AB4485" s="6"/>
      <c r="AZ4485" t="s">
        <v>6657</v>
      </c>
      <c r="BA4485" t="s">
        <v>5207</v>
      </c>
      <c r="BB4485" t="s">
        <v>20931</v>
      </c>
      <c r="BC4485" t="s">
        <v>3200</v>
      </c>
      <c r="BG4485" t="s">
        <v>19382</v>
      </c>
      <c r="BH4485" t="s">
        <v>9308</v>
      </c>
    </row>
    <row r="4486" spans="1:60" x14ac:dyDescent="0.25">
      <c r="A4486" s="9"/>
      <c r="B4486" s="6"/>
      <c r="C4486" s="6"/>
      <c r="D4486" s="6"/>
      <c r="E4486" s="6"/>
      <c r="F4486" s="6"/>
      <c r="G4486" s="6"/>
      <c r="H4486" s="6"/>
      <c r="I4486" s="6"/>
      <c r="J4486" s="6"/>
      <c r="K4486" s="6"/>
      <c r="L4486" s="6"/>
      <c r="M4486" s="6"/>
      <c r="N4486" s="6"/>
      <c r="O4486" s="10"/>
      <c r="P4486" s="6"/>
      <c r="Q4486" s="11"/>
      <c r="R4486" s="6"/>
      <c r="S4486" s="6"/>
      <c r="T4486" s="6"/>
      <c r="U4486" s="6"/>
      <c r="V4486" s="6"/>
      <c r="W4486" s="11"/>
      <c r="X4486" s="6"/>
      <c r="Y4486" s="6"/>
      <c r="Z4486" s="6"/>
      <c r="AA4486" s="6"/>
      <c r="AB4486" s="6"/>
      <c r="AZ4486" t="s">
        <v>6658</v>
      </c>
      <c r="BA4486" t="s">
        <v>5207</v>
      </c>
      <c r="BB4486" t="s">
        <v>20931</v>
      </c>
      <c r="BC4486" t="s">
        <v>3201</v>
      </c>
      <c r="BG4486" t="s">
        <v>19383</v>
      </c>
      <c r="BH4486" t="s">
        <v>9316</v>
      </c>
    </row>
    <row r="4487" spans="1:60" x14ac:dyDescent="0.25">
      <c r="A4487" s="16"/>
      <c r="B4487" s="6"/>
      <c r="C4487" s="6"/>
      <c r="D4487" s="6"/>
      <c r="E4487" s="6"/>
      <c r="F4487" s="6"/>
      <c r="G4487" s="6"/>
      <c r="H4487" s="6"/>
      <c r="I4487" s="6"/>
      <c r="J4487" s="6"/>
      <c r="K4487" s="6"/>
      <c r="L4487" s="6"/>
      <c r="M4487" s="6"/>
      <c r="N4487" s="6"/>
      <c r="O4487" s="10"/>
      <c r="P4487" s="6"/>
      <c r="Q4487" s="11"/>
      <c r="R4487" s="6"/>
      <c r="S4487" s="6"/>
      <c r="T4487" s="6"/>
      <c r="U4487" s="17"/>
      <c r="V4487" s="17"/>
      <c r="W4487" s="11"/>
      <c r="X4487" s="6"/>
      <c r="Y4487" s="6"/>
      <c r="Z4487" s="6"/>
      <c r="AA4487" s="6"/>
      <c r="AB4487" s="6"/>
      <c r="AZ4487" t="s">
        <v>6659</v>
      </c>
      <c r="BA4487" t="s">
        <v>5207</v>
      </c>
      <c r="BB4487" t="s">
        <v>20931</v>
      </c>
      <c r="BC4487" t="s">
        <v>3201</v>
      </c>
      <c r="BG4487" t="s">
        <v>19384</v>
      </c>
      <c r="BH4487" t="s">
        <v>9341</v>
      </c>
    </row>
    <row r="4488" spans="1:60" x14ac:dyDescent="0.25">
      <c r="A4488" s="16"/>
      <c r="B4488" s="6"/>
      <c r="C4488" s="6"/>
      <c r="D4488" s="6"/>
      <c r="E4488" s="6"/>
      <c r="F4488" s="6"/>
      <c r="G4488" s="6"/>
      <c r="H4488" s="6"/>
      <c r="I4488" s="6"/>
      <c r="J4488" s="6"/>
      <c r="K4488" s="6"/>
      <c r="L4488" s="6"/>
      <c r="M4488" s="6"/>
      <c r="N4488" s="6"/>
      <c r="O4488" s="10"/>
      <c r="P4488" s="6"/>
      <c r="Q4488" s="11"/>
      <c r="R4488" s="6"/>
      <c r="S4488" s="6"/>
      <c r="T4488" s="6"/>
      <c r="U4488" s="17"/>
      <c r="V4488" s="17"/>
      <c r="W4488" s="11"/>
      <c r="X4488" s="6"/>
      <c r="Y4488" s="6"/>
      <c r="Z4488" s="6"/>
      <c r="AA4488" s="6"/>
      <c r="AB4488" s="6"/>
      <c r="AZ4488" t="s">
        <v>6660</v>
      </c>
      <c r="BA4488" t="s">
        <v>5207</v>
      </c>
      <c r="BB4488" t="s">
        <v>20931</v>
      </c>
      <c r="BC4488" t="s">
        <v>3201</v>
      </c>
      <c r="BG4488" t="s">
        <v>19385</v>
      </c>
      <c r="BH4488" t="s">
        <v>9319</v>
      </c>
    </row>
    <row r="4489" spans="1:60" x14ac:dyDescent="0.25">
      <c r="A4489" s="12"/>
      <c r="B4489" s="13"/>
      <c r="C4489" s="13"/>
      <c r="D4489" s="13"/>
      <c r="E4489" s="13"/>
      <c r="F4489" s="13"/>
      <c r="G4489" s="13"/>
      <c r="H4489" s="13"/>
      <c r="I4489" s="13"/>
      <c r="J4489" s="13"/>
      <c r="K4489" s="13"/>
      <c r="L4489" s="13"/>
      <c r="M4489" s="13"/>
      <c r="N4489" s="13"/>
      <c r="O4489" s="14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Z4489" t="s">
        <v>6661</v>
      </c>
      <c r="BA4489" t="s">
        <v>5207</v>
      </c>
      <c r="BB4489" t="s">
        <v>20931</v>
      </c>
      <c r="BC4489" t="s">
        <v>7263</v>
      </c>
      <c r="BG4489" t="s">
        <v>19386</v>
      </c>
      <c r="BH4489" t="s">
        <v>9323</v>
      </c>
    </row>
    <row r="4490" spans="1:60" x14ac:dyDescent="0.25">
      <c r="A4490" s="12"/>
      <c r="B4490" s="13"/>
      <c r="C4490" s="13"/>
      <c r="D4490" s="13"/>
      <c r="E4490" s="13"/>
      <c r="F4490" s="13"/>
      <c r="G4490" s="13"/>
      <c r="H4490" s="13"/>
      <c r="I4490" s="13"/>
      <c r="J4490" s="13"/>
      <c r="K4490" s="13"/>
      <c r="L4490" s="13"/>
      <c r="M4490" s="13"/>
      <c r="N4490" s="13"/>
      <c r="O4490" s="14"/>
      <c r="P4490" s="13"/>
      <c r="Q4490" s="15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Z4490" t="s">
        <v>6662</v>
      </c>
      <c r="BA4490" t="s">
        <v>5207</v>
      </c>
      <c r="BB4490" t="s">
        <v>20931</v>
      </c>
      <c r="BC4490" t="s">
        <v>7263</v>
      </c>
      <c r="BG4490" t="s">
        <v>19387</v>
      </c>
      <c r="BH4490" t="s">
        <v>9324</v>
      </c>
    </row>
    <row r="4491" spans="1:60" x14ac:dyDescent="0.25">
      <c r="A4491" s="9"/>
      <c r="B4491" s="6"/>
      <c r="C4491" s="6"/>
      <c r="D4491" s="6"/>
      <c r="E4491" s="6"/>
      <c r="F4491" s="6"/>
      <c r="G4491" s="6"/>
      <c r="H4491" s="6"/>
      <c r="I4491" s="6"/>
      <c r="J4491" s="6"/>
      <c r="K4491" s="6"/>
      <c r="L4491" s="6"/>
      <c r="M4491" s="6"/>
      <c r="N4491" s="6"/>
      <c r="O4491" s="10"/>
      <c r="P4491" s="6"/>
      <c r="Q4491" s="6"/>
      <c r="R4491" s="6"/>
      <c r="S4491" s="6"/>
      <c r="T4491" s="6"/>
      <c r="U4491" s="6"/>
      <c r="V4491" s="6"/>
      <c r="W4491" s="11"/>
      <c r="X4491" s="6"/>
      <c r="Y4491" s="6"/>
      <c r="Z4491" s="6"/>
      <c r="AA4491" s="6"/>
      <c r="AB4491" s="6"/>
      <c r="AZ4491" t="s">
        <v>6663</v>
      </c>
      <c r="BA4491" t="s">
        <v>5207</v>
      </c>
      <c r="BB4491" t="s">
        <v>20931</v>
      </c>
      <c r="BC4491" t="s">
        <v>7263</v>
      </c>
      <c r="BG4491" t="s">
        <v>19388</v>
      </c>
      <c r="BH4491" t="s">
        <v>9342</v>
      </c>
    </row>
    <row r="4492" spans="1:60" x14ac:dyDescent="0.25">
      <c r="A4492" s="12"/>
      <c r="B4492" s="13"/>
      <c r="C4492" s="13"/>
      <c r="D4492" s="1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4"/>
      <c r="P4492" s="13"/>
      <c r="Q4492" s="15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Z4492" t="s">
        <v>6664</v>
      </c>
      <c r="BA4492" t="s">
        <v>5207</v>
      </c>
      <c r="BB4492" t="s">
        <v>20931</v>
      </c>
      <c r="BC4492" t="s">
        <v>7263</v>
      </c>
      <c r="BG4492" t="s">
        <v>19389</v>
      </c>
      <c r="BH4492" t="s">
        <v>9338</v>
      </c>
    </row>
    <row r="4493" spans="1:60" x14ac:dyDescent="0.25">
      <c r="A4493" s="9"/>
      <c r="B4493" s="6"/>
      <c r="C4493" s="6"/>
      <c r="D4493" s="6"/>
      <c r="E4493" s="6"/>
      <c r="F4493" s="6"/>
      <c r="G4493" s="6"/>
      <c r="H4493" s="6"/>
      <c r="I4493" s="6"/>
      <c r="J4493" s="6"/>
      <c r="K4493" s="6"/>
      <c r="L4493" s="6"/>
      <c r="M4493" s="6"/>
      <c r="N4493" s="6"/>
      <c r="O4493" s="10"/>
      <c r="P4493" s="6"/>
      <c r="Q4493" s="6"/>
      <c r="R4493" s="6"/>
      <c r="S4493" s="6"/>
      <c r="T4493" s="6"/>
      <c r="U4493" s="6"/>
      <c r="V4493" s="6"/>
      <c r="W4493" s="11"/>
      <c r="X4493" s="6"/>
      <c r="Y4493" s="6"/>
      <c r="Z4493" s="6"/>
      <c r="AA4493" s="6"/>
      <c r="AB4493" s="6"/>
      <c r="AZ4493" t="s">
        <v>6664</v>
      </c>
      <c r="BA4493" t="s">
        <v>5207</v>
      </c>
      <c r="BB4493" t="s">
        <v>20931</v>
      </c>
      <c r="BC4493" t="s">
        <v>7263</v>
      </c>
      <c r="BG4493" t="s">
        <v>19390</v>
      </c>
      <c r="BH4493" t="s">
        <v>9333</v>
      </c>
    </row>
    <row r="4494" spans="1:60" x14ac:dyDescent="0.25">
      <c r="A4494" s="9"/>
      <c r="B4494" s="6"/>
      <c r="C4494" s="6"/>
      <c r="D4494" s="6"/>
      <c r="E4494" s="6"/>
      <c r="F4494" s="6"/>
      <c r="G4494" s="6"/>
      <c r="H4494" s="6"/>
      <c r="I4494" s="6"/>
      <c r="J4494" s="6"/>
      <c r="K4494" s="6"/>
      <c r="L4494" s="6"/>
      <c r="M4494" s="6"/>
      <c r="N4494" s="6"/>
      <c r="O4494" s="10"/>
      <c r="P4494" s="6"/>
      <c r="Q4494" s="6"/>
      <c r="R4494" s="6"/>
      <c r="S4494" s="6"/>
      <c r="T4494" s="6"/>
      <c r="U4494" s="6"/>
      <c r="V4494" s="6"/>
      <c r="W4494" s="11"/>
      <c r="X4494" s="6"/>
      <c r="Y4494" s="6"/>
      <c r="Z4494" s="6"/>
      <c r="AA4494" s="6"/>
      <c r="AB4494" s="6"/>
      <c r="AZ4494" t="s">
        <v>6665</v>
      </c>
      <c r="BA4494" t="s">
        <v>5207</v>
      </c>
      <c r="BB4494" t="s">
        <v>20931</v>
      </c>
      <c r="BC4494" t="s">
        <v>7263</v>
      </c>
      <c r="BG4494" t="s">
        <v>19391</v>
      </c>
      <c r="BH4494" t="s">
        <v>489</v>
      </c>
    </row>
    <row r="4495" spans="1:60" x14ac:dyDescent="0.25">
      <c r="A4495" s="16"/>
      <c r="B4495" s="6"/>
      <c r="C4495" s="6"/>
      <c r="D4495" s="6"/>
      <c r="E4495" s="6"/>
      <c r="F4495" s="6"/>
      <c r="G4495" s="6"/>
      <c r="H4495" s="6"/>
      <c r="I4495" s="6"/>
      <c r="J4495" s="6"/>
      <c r="K4495" s="6"/>
      <c r="L4495" s="6"/>
      <c r="M4495" s="6"/>
      <c r="N4495" s="6"/>
      <c r="O4495" s="10"/>
      <c r="P4495" s="6"/>
      <c r="Q4495" s="6"/>
      <c r="R4495" s="6"/>
      <c r="S4495" s="6"/>
      <c r="T4495" s="6"/>
      <c r="U4495" s="17"/>
      <c r="V4495" s="17"/>
      <c r="W4495" s="11"/>
      <c r="X4495" s="6"/>
      <c r="Y4495" s="6"/>
      <c r="Z4495" s="6"/>
      <c r="AA4495" s="6"/>
      <c r="AB4495" s="6"/>
      <c r="AZ4495" t="s">
        <v>6666</v>
      </c>
      <c r="BA4495" t="s">
        <v>5207</v>
      </c>
      <c r="BB4495" t="s">
        <v>20931</v>
      </c>
      <c r="BC4495" t="s">
        <v>7263</v>
      </c>
      <c r="BG4495" t="s">
        <v>19392</v>
      </c>
      <c r="BH4495" t="s">
        <v>9334</v>
      </c>
    </row>
    <row r="4496" spans="1:60" x14ac:dyDescent="0.25">
      <c r="A4496" s="16"/>
      <c r="B4496" s="6"/>
      <c r="C4496" s="6"/>
      <c r="D4496" s="6"/>
      <c r="E4496" s="6"/>
      <c r="F4496" s="6"/>
      <c r="G4496" s="6"/>
      <c r="H4496" s="6"/>
      <c r="I4496" s="6"/>
      <c r="J4496" s="6"/>
      <c r="K4496" s="6"/>
      <c r="L4496" s="6"/>
      <c r="M4496" s="6"/>
      <c r="N4496" s="6"/>
      <c r="O4496" s="10"/>
      <c r="P4496" s="6"/>
      <c r="Q4496" s="6"/>
      <c r="R4496" s="6"/>
      <c r="S4496" s="6"/>
      <c r="T4496" s="6"/>
      <c r="U4496" s="17"/>
      <c r="V4496" s="17"/>
      <c r="W4496" s="11"/>
      <c r="X4496" s="6"/>
      <c r="Y4496" s="6"/>
      <c r="Z4496" s="6"/>
      <c r="AA4496" s="6"/>
      <c r="AB4496" s="6"/>
      <c r="AZ4496" t="s">
        <v>6667</v>
      </c>
      <c r="BA4496" t="s">
        <v>5207</v>
      </c>
      <c r="BB4496" t="s">
        <v>20931</v>
      </c>
      <c r="BC4496" t="s">
        <v>7263</v>
      </c>
      <c r="BG4496" t="s">
        <v>19393</v>
      </c>
      <c r="BH4496" t="s">
        <v>9344</v>
      </c>
    </row>
    <row r="4497" spans="1:60" x14ac:dyDescent="0.25">
      <c r="A4497" s="12"/>
      <c r="B4497" s="13"/>
      <c r="C4497" s="13"/>
      <c r="D4497" s="13"/>
      <c r="E4497" s="13"/>
      <c r="F4497" s="13"/>
      <c r="G4497" s="13"/>
      <c r="H4497" s="13"/>
      <c r="I4497" s="13"/>
      <c r="J4497" s="13"/>
      <c r="K4497" s="13"/>
      <c r="L4497" s="13"/>
      <c r="M4497" s="13"/>
      <c r="N4497" s="13"/>
      <c r="O4497" s="14"/>
      <c r="P4497" s="13"/>
      <c r="Q4497" s="15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Z4497" t="s">
        <v>6668</v>
      </c>
      <c r="BA4497" t="s">
        <v>5207</v>
      </c>
      <c r="BB4497" t="s">
        <v>20931</v>
      </c>
      <c r="BC4497" t="s">
        <v>3201</v>
      </c>
      <c r="BG4497" t="s">
        <v>19394</v>
      </c>
      <c r="BH4497" t="s">
        <v>9314</v>
      </c>
    </row>
    <row r="4498" spans="1:60" x14ac:dyDescent="0.25">
      <c r="A4498" s="9"/>
      <c r="B4498" s="6"/>
      <c r="C4498" s="6"/>
      <c r="D4498" s="6"/>
      <c r="E4498" s="6"/>
      <c r="F4498" s="6"/>
      <c r="G4498" s="6"/>
      <c r="H4498" s="6"/>
      <c r="I4498" s="6"/>
      <c r="J4498" s="6"/>
      <c r="K4498" s="6"/>
      <c r="L4498" s="6"/>
      <c r="M4498" s="6"/>
      <c r="N4498" s="6"/>
      <c r="O4498" s="10"/>
      <c r="P4498" s="6"/>
      <c r="Q4498" s="11"/>
      <c r="R4498" s="6"/>
      <c r="S4498" s="6"/>
      <c r="T4498" s="6"/>
      <c r="U4498" s="6"/>
      <c r="V4498" s="6"/>
      <c r="W4498" s="11"/>
      <c r="X4498" s="6"/>
      <c r="Y4498" s="6"/>
      <c r="Z4498" s="6"/>
      <c r="AA4498" s="6"/>
      <c r="AB4498" s="6"/>
      <c r="AZ4498" t="s">
        <v>6669</v>
      </c>
      <c r="BA4498" t="s">
        <v>5207</v>
      </c>
      <c r="BB4498" t="s">
        <v>20931</v>
      </c>
      <c r="BC4498" t="s">
        <v>3201</v>
      </c>
      <c r="BG4498" t="s">
        <v>19395</v>
      </c>
      <c r="BH4498" t="s">
        <v>9308</v>
      </c>
    </row>
    <row r="4499" spans="1:60" x14ac:dyDescent="0.25">
      <c r="A4499" s="16"/>
      <c r="B4499" s="6"/>
      <c r="C4499" s="6"/>
      <c r="D4499" s="6"/>
      <c r="E4499" s="6"/>
      <c r="F4499" s="6"/>
      <c r="G4499" s="6"/>
      <c r="H4499" s="6"/>
      <c r="I4499" s="6"/>
      <c r="J4499" s="6"/>
      <c r="K4499" s="6"/>
      <c r="L4499" s="6"/>
      <c r="M4499" s="6"/>
      <c r="N4499" s="6"/>
      <c r="O4499" s="10"/>
      <c r="P4499" s="6"/>
      <c r="Q4499" s="11"/>
      <c r="R4499" s="6"/>
      <c r="S4499" s="6"/>
      <c r="T4499" s="6"/>
      <c r="U4499" s="17"/>
      <c r="V4499" s="17"/>
      <c r="W4499" s="11"/>
      <c r="X4499" s="6"/>
      <c r="Y4499" s="6"/>
      <c r="Z4499" s="6"/>
      <c r="AA4499" s="6"/>
      <c r="AB4499" s="6"/>
      <c r="AZ4499" t="s">
        <v>6670</v>
      </c>
      <c r="BA4499" t="s">
        <v>5207</v>
      </c>
      <c r="BB4499" t="s">
        <v>20931</v>
      </c>
      <c r="BC4499" t="s">
        <v>7263</v>
      </c>
      <c r="BG4499" t="s">
        <v>19396</v>
      </c>
      <c r="BH4499" t="s">
        <v>9316</v>
      </c>
    </row>
    <row r="4500" spans="1:60" x14ac:dyDescent="0.25">
      <c r="A4500" s="16"/>
      <c r="B4500" s="13"/>
      <c r="C4500" s="13"/>
      <c r="D4500" s="13"/>
      <c r="E4500" s="13"/>
      <c r="F4500" s="13"/>
      <c r="G4500" s="13"/>
      <c r="H4500" s="13"/>
      <c r="I4500" s="13"/>
      <c r="J4500" s="13"/>
      <c r="K4500" s="13"/>
      <c r="L4500" s="13"/>
      <c r="M4500" s="13"/>
      <c r="N4500" s="13"/>
      <c r="O4500" s="14"/>
      <c r="P4500" s="13"/>
      <c r="Q4500" s="15"/>
      <c r="R4500" s="13"/>
      <c r="S4500" s="13"/>
      <c r="T4500" s="13"/>
      <c r="U4500" s="17"/>
      <c r="V4500" s="17"/>
      <c r="W4500" s="13"/>
      <c r="X4500" s="13"/>
      <c r="Y4500" s="13"/>
      <c r="Z4500" s="13"/>
      <c r="AA4500" s="13"/>
      <c r="AB4500" s="13"/>
      <c r="AZ4500" t="s">
        <v>6670</v>
      </c>
      <c r="BA4500" t="s">
        <v>5207</v>
      </c>
      <c r="BB4500" t="s">
        <v>20931</v>
      </c>
      <c r="BC4500" t="s">
        <v>7263</v>
      </c>
      <c r="BG4500" t="s">
        <v>19397</v>
      </c>
      <c r="BH4500" t="s">
        <v>9333</v>
      </c>
    </row>
    <row r="4501" spans="1:60" x14ac:dyDescent="0.25">
      <c r="A4501" s="12"/>
      <c r="B4501" s="13"/>
      <c r="C4501" s="13"/>
      <c r="D4501" s="13"/>
      <c r="E4501" s="13"/>
      <c r="F4501" s="13"/>
      <c r="G4501" s="13"/>
      <c r="H4501" s="13"/>
      <c r="I4501" s="13"/>
      <c r="J4501" s="13"/>
      <c r="K4501" s="13"/>
      <c r="L4501" s="13"/>
      <c r="M4501" s="13"/>
      <c r="N4501" s="13"/>
      <c r="O4501" s="14"/>
      <c r="P4501" s="13"/>
      <c r="Q4501" s="15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Z4501" t="s">
        <v>6671</v>
      </c>
      <c r="BA4501" t="s">
        <v>5207</v>
      </c>
      <c r="BB4501" t="s">
        <v>20931</v>
      </c>
      <c r="BC4501" t="s">
        <v>3200</v>
      </c>
      <c r="BG4501" t="s">
        <v>19398</v>
      </c>
      <c r="BH4501" t="s">
        <v>489</v>
      </c>
    </row>
    <row r="4502" spans="1:60" x14ac:dyDescent="0.25">
      <c r="A4502" s="16"/>
      <c r="B4502" s="6"/>
      <c r="C4502" s="6"/>
      <c r="D4502" s="6"/>
      <c r="E4502" s="6"/>
      <c r="F4502" s="6"/>
      <c r="G4502" s="6"/>
      <c r="H4502" s="6"/>
      <c r="I4502" s="6"/>
      <c r="J4502" s="6"/>
      <c r="K4502" s="6"/>
      <c r="L4502" s="6"/>
      <c r="M4502" s="6"/>
      <c r="N4502" s="6"/>
      <c r="O4502" s="10"/>
      <c r="P4502" s="6"/>
      <c r="Q4502" s="11"/>
      <c r="R4502" s="6"/>
      <c r="S4502" s="6"/>
      <c r="T4502" s="6"/>
      <c r="U4502" s="17"/>
      <c r="V4502" s="17"/>
      <c r="W4502" s="11"/>
      <c r="X4502" s="6"/>
      <c r="Y4502" s="6"/>
      <c r="Z4502" s="6"/>
      <c r="AA4502" s="6"/>
      <c r="AB4502" s="6"/>
      <c r="AZ4502" t="s">
        <v>6671</v>
      </c>
      <c r="BA4502" t="s">
        <v>5207</v>
      </c>
      <c r="BB4502" t="s">
        <v>20931</v>
      </c>
      <c r="BC4502" t="s">
        <v>3200</v>
      </c>
      <c r="BG4502" t="s">
        <v>19399</v>
      </c>
      <c r="BH4502" t="s">
        <v>9311</v>
      </c>
    </row>
    <row r="4503" spans="1:60" x14ac:dyDescent="0.25">
      <c r="A4503" s="9"/>
      <c r="B4503" s="6"/>
      <c r="C4503" s="6"/>
      <c r="D4503" s="6"/>
      <c r="E4503" s="6"/>
      <c r="F4503" s="6"/>
      <c r="G4503" s="6"/>
      <c r="H4503" s="6"/>
      <c r="I4503" s="6"/>
      <c r="J4503" s="6"/>
      <c r="K4503" s="6"/>
      <c r="L4503" s="6"/>
      <c r="M4503" s="6"/>
      <c r="N4503" s="6"/>
      <c r="O4503" s="10"/>
      <c r="P4503" s="6"/>
      <c r="Q4503" s="11"/>
      <c r="R4503" s="6"/>
      <c r="S4503" s="6"/>
      <c r="T4503" s="6"/>
      <c r="U4503" s="6"/>
      <c r="V4503" s="6"/>
      <c r="W4503" s="11"/>
      <c r="X4503" s="6"/>
      <c r="Y4503" s="6"/>
      <c r="Z4503" s="6"/>
      <c r="AA4503" s="6"/>
      <c r="AB4503" s="6"/>
      <c r="AZ4503" t="s">
        <v>6672</v>
      </c>
      <c r="BA4503" t="s">
        <v>5207</v>
      </c>
      <c r="BB4503" t="s">
        <v>20931</v>
      </c>
      <c r="BC4503" t="s">
        <v>3201</v>
      </c>
      <c r="BG4503" t="s">
        <v>19400</v>
      </c>
      <c r="BH4503" t="s">
        <v>9319</v>
      </c>
    </row>
    <row r="4504" spans="1:60" x14ac:dyDescent="0.25">
      <c r="A4504" s="16"/>
      <c r="B4504" s="6"/>
      <c r="C4504" s="6"/>
      <c r="D4504" s="6"/>
      <c r="E4504" s="6"/>
      <c r="F4504" s="6"/>
      <c r="G4504" s="6"/>
      <c r="H4504" s="6"/>
      <c r="I4504" s="6"/>
      <c r="J4504" s="6"/>
      <c r="K4504" s="6"/>
      <c r="L4504" s="6"/>
      <c r="M4504" s="6"/>
      <c r="N4504" s="6"/>
      <c r="O4504" s="10"/>
      <c r="P4504" s="6"/>
      <c r="Q4504" s="6"/>
      <c r="R4504" s="6"/>
      <c r="S4504" s="6"/>
      <c r="T4504" s="6"/>
      <c r="U4504" s="17"/>
      <c r="V4504" s="17"/>
      <c r="W4504" s="11"/>
      <c r="X4504" s="6"/>
      <c r="Y4504" s="6"/>
      <c r="Z4504" s="6"/>
      <c r="AA4504" s="6"/>
      <c r="AB4504" s="6"/>
      <c r="AZ4504" t="s">
        <v>6673</v>
      </c>
      <c r="BA4504" t="s">
        <v>5207</v>
      </c>
      <c r="BB4504" t="s">
        <v>20931</v>
      </c>
      <c r="BC4504" t="s">
        <v>7263</v>
      </c>
      <c r="BG4504" t="s">
        <v>19401</v>
      </c>
      <c r="BH4504" t="s">
        <v>9311</v>
      </c>
    </row>
    <row r="4505" spans="1:60" x14ac:dyDescent="0.25">
      <c r="A4505" s="9"/>
      <c r="B4505" s="6"/>
      <c r="C4505" s="6"/>
      <c r="D4505" s="6"/>
      <c r="E4505" s="6"/>
      <c r="F4505" s="6"/>
      <c r="G4505" s="6"/>
      <c r="H4505" s="6"/>
      <c r="I4505" s="6"/>
      <c r="J4505" s="6"/>
      <c r="K4505" s="6"/>
      <c r="L4505" s="6"/>
      <c r="M4505" s="6"/>
      <c r="N4505" s="6"/>
      <c r="O4505" s="10"/>
      <c r="P4505" s="6"/>
      <c r="Q4505" s="11"/>
      <c r="R4505" s="6"/>
      <c r="S4505" s="6"/>
      <c r="T4505" s="6"/>
      <c r="U4505" s="6"/>
      <c r="V4505" s="6"/>
      <c r="W4505" s="11"/>
      <c r="X4505" s="6"/>
      <c r="Y4505" s="6"/>
      <c r="Z4505" s="6"/>
      <c r="AA4505" s="6"/>
      <c r="AB4505" s="6"/>
      <c r="AZ4505" t="s">
        <v>6674</v>
      </c>
      <c r="BA4505" t="s">
        <v>5207</v>
      </c>
      <c r="BB4505" t="s">
        <v>20931</v>
      </c>
      <c r="BC4505" t="s">
        <v>7263</v>
      </c>
      <c r="BG4505" t="s">
        <v>19402</v>
      </c>
      <c r="BH4505" t="s">
        <v>9314</v>
      </c>
    </row>
    <row r="4506" spans="1:60" x14ac:dyDescent="0.25">
      <c r="A4506" s="9"/>
      <c r="B4506" s="6"/>
      <c r="C4506" s="6"/>
      <c r="D4506" s="6"/>
      <c r="E4506" s="6"/>
      <c r="F4506" s="6"/>
      <c r="G4506" s="6"/>
      <c r="H4506" s="6"/>
      <c r="I4506" s="6"/>
      <c r="J4506" s="6"/>
      <c r="K4506" s="6"/>
      <c r="L4506" s="6"/>
      <c r="M4506" s="6"/>
      <c r="N4506" s="6"/>
      <c r="O4506" s="10"/>
      <c r="P4506" s="6"/>
      <c r="Q4506" s="6"/>
      <c r="R4506" s="6"/>
      <c r="S4506" s="6"/>
      <c r="T4506" s="6"/>
      <c r="U4506" s="6"/>
      <c r="V4506" s="6"/>
      <c r="W4506" s="11"/>
      <c r="X4506" s="6"/>
      <c r="Y4506" s="6"/>
      <c r="Z4506" s="6"/>
      <c r="AA4506" s="6"/>
      <c r="AB4506" s="6"/>
      <c r="AZ4506" t="s">
        <v>6674</v>
      </c>
      <c r="BA4506" t="s">
        <v>5207</v>
      </c>
      <c r="BB4506" t="s">
        <v>20931</v>
      </c>
      <c r="BC4506" t="s">
        <v>7263</v>
      </c>
      <c r="BG4506" t="s">
        <v>19403</v>
      </c>
      <c r="BH4506" t="s">
        <v>9339</v>
      </c>
    </row>
    <row r="4507" spans="1:60" x14ac:dyDescent="0.25">
      <c r="A4507" s="9"/>
      <c r="B4507" s="6"/>
      <c r="C4507" s="6"/>
      <c r="D4507" s="6"/>
      <c r="E4507" s="6"/>
      <c r="F4507" s="6"/>
      <c r="G4507" s="6"/>
      <c r="H4507" s="6"/>
      <c r="I4507" s="6"/>
      <c r="J4507" s="6"/>
      <c r="K4507" s="6"/>
      <c r="L4507" s="6"/>
      <c r="M4507" s="6"/>
      <c r="N4507" s="6"/>
      <c r="O4507" s="10"/>
      <c r="P4507" s="6"/>
      <c r="Q4507" s="11"/>
      <c r="R4507" s="6"/>
      <c r="S4507" s="6"/>
      <c r="T4507" s="6"/>
      <c r="U4507" s="6"/>
      <c r="V4507" s="6"/>
      <c r="W4507" s="11"/>
      <c r="X4507" s="6"/>
      <c r="Y4507" s="6"/>
      <c r="Z4507" s="6"/>
      <c r="AA4507" s="6"/>
      <c r="AB4507" s="6"/>
      <c r="AZ4507" t="s">
        <v>6675</v>
      </c>
      <c r="BA4507" t="s">
        <v>5207</v>
      </c>
      <c r="BB4507" t="s">
        <v>20931</v>
      </c>
      <c r="BC4507" t="s">
        <v>3200</v>
      </c>
      <c r="BG4507" t="s">
        <v>19404</v>
      </c>
      <c r="BH4507" t="s">
        <v>9341</v>
      </c>
    </row>
    <row r="4508" spans="1:60" x14ac:dyDescent="0.25">
      <c r="A4508" s="16"/>
      <c r="B4508" s="6"/>
      <c r="C4508" s="6"/>
      <c r="D4508" s="6"/>
      <c r="E4508" s="6"/>
      <c r="F4508" s="6"/>
      <c r="G4508" s="6"/>
      <c r="H4508" s="6"/>
      <c r="I4508" s="6"/>
      <c r="J4508" s="6"/>
      <c r="K4508" s="6"/>
      <c r="L4508" s="6"/>
      <c r="M4508" s="6"/>
      <c r="N4508" s="6"/>
      <c r="O4508" s="10"/>
      <c r="P4508" s="6"/>
      <c r="Q4508" s="6"/>
      <c r="R4508" s="6"/>
      <c r="S4508" s="6"/>
      <c r="T4508" s="6"/>
      <c r="U4508" s="17"/>
      <c r="V4508" s="17"/>
      <c r="W4508" s="11"/>
      <c r="X4508" s="6"/>
      <c r="Y4508" s="6"/>
      <c r="Z4508" s="6"/>
      <c r="AA4508" s="6"/>
      <c r="AB4508" s="6"/>
      <c r="AZ4508" t="s">
        <v>6676</v>
      </c>
      <c r="BA4508" t="s">
        <v>5207</v>
      </c>
      <c r="BB4508" t="s">
        <v>20931</v>
      </c>
      <c r="BC4508" t="s">
        <v>7263</v>
      </c>
      <c r="BG4508" t="s">
        <v>19405</v>
      </c>
      <c r="BH4508" t="s">
        <v>9330</v>
      </c>
    </row>
    <row r="4509" spans="1:60" x14ac:dyDescent="0.25">
      <c r="A4509" s="16"/>
      <c r="B4509" s="6"/>
      <c r="C4509" s="6"/>
      <c r="D4509" s="6"/>
      <c r="E4509" s="6"/>
      <c r="F4509" s="6"/>
      <c r="G4509" s="6"/>
      <c r="H4509" s="6"/>
      <c r="I4509" s="6"/>
      <c r="J4509" s="6"/>
      <c r="K4509" s="6"/>
      <c r="L4509" s="6"/>
      <c r="M4509" s="6"/>
      <c r="N4509" s="6"/>
      <c r="O4509" s="10"/>
      <c r="P4509" s="6"/>
      <c r="Q4509" s="11"/>
      <c r="R4509" s="6"/>
      <c r="S4509" s="6"/>
      <c r="T4509" s="6"/>
      <c r="U4509" s="17"/>
      <c r="V4509" s="17"/>
      <c r="W4509" s="11"/>
      <c r="X4509" s="6"/>
      <c r="Y4509" s="6"/>
      <c r="Z4509" s="6"/>
      <c r="AA4509" s="6"/>
      <c r="AB4509" s="6"/>
      <c r="AZ4509" t="s">
        <v>6677</v>
      </c>
      <c r="BA4509" t="s">
        <v>5207</v>
      </c>
      <c r="BB4509" t="s">
        <v>20931</v>
      </c>
      <c r="BC4509" t="s">
        <v>7263</v>
      </c>
      <c r="BG4509" t="s">
        <v>19406</v>
      </c>
      <c r="BH4509" t="s">
        <v>22051</v>
      </c>
    </row>
    <row r="4510" spans="1:60" x14ac:dyDescent="0.25">
      <c r="A4510" s="9"/>
      <c r="B4510" s="6"/>
      <c r="C4510" s="6"/>
      <c r="D4510" s="6"/>
      <c r="E4510" s="6"/>
      <c r="F4510" s="6"/>
      <c r="G4510" s="6"/>
      <c r="H4510" s="6"/>
      <c r="I4510" s="6"/>
      <c r="J4510" s="6"/>
      <c r="K4510" s="6"/>
      <c r="L4510" s="6"/>
      <c r="M4510" s="6"/>
      <c r="N4510" s="6"/>
      <c r="O4510" s="10"/>
      <c r="P4510" s="6"/>
      <c r="Q4510" s="11"/>
      <c r="R4510" s="6"/>
      <c r="S4510" s="6"/>
      <c r="T4510" s="6"/>
      <c r="U4510" s="6"/>
      <c r="V4510" s="6"/>
      <c r="W4510" s="11"/>
      <c r="X4510" s="6"/>
      <c r="Y4510" s="6"/>
      <c r="Z4510" s="6"/>
      <c r="AA4510" s="6"/>
      <c r="AB4510" s="6"/>
      <c r="AZ4510" t="s">
        <v>6678</v>
      </c>
      <c r="BA4510" t="s">
        <v>5207</v>
      </c>
      <c r="BB4510" t="s">
        <v>20931</v>
      </c>
      <c r="BC4510" t="s">
        <v>7263</v>
      </c>
      <c r="BG4510" t="s">
        <v>19407</v>
      </c>
      <c r="BH4510" t="s">
        <v>9332</v>
      </c>
    </row>
    <row r="4511" spans="1:60" x14ac:dyDescent="0.25">
      <c r="A4511" s="9"/>
      <c r="B4511" s="6"/>
      <c r="C4511" s="6"/>
      <c r="D4511" s="6"/>
      <c r="E4511" s="6"/>
      <c r="F4511" s="6"/>
      <c r="G4511" s="6"/>
      <c r="H4511" s="6"/>
      <c r="I4511" s="6"/>
      <c r="J4511" s="6"/>
      <c r="K4511" s="6"/>
      <c r="L4511" s="6"/>
      <c r="M4511" s="6"/>
      <c r="N4511" s="6"/>
      <c r="O4511" s="10"/>
      <c r="P4511" s="6"/>
      <c r="Q4511" s="6"/>
      <c r="R4511" s="6"/>
      <c r="S4511" s="6"/>
      <c r="T4511" s="6"/>
      <c r="U4511" s="6"/>
      <c r="V4511" s="6"/>
      <c r="W4511" s="11"/>
      <c r="X4511" s="6"/>
      <c r="Y4511" s="6"/>
      <c r="Z4511" s="6"/>
      <c r="AA4511" s="6"/>
      <c r="AB4511" s="6"/>
      <c r="AZ4511" t="s">
        <v>6679</v>
      </c>
      <c r="BA4511" t="s">
        <v>5207</v>
      </c>
      <c r="BB4511" t="s">
        <v>20931</v>
      </c>
      <c r="BC4511" t="s">
        <v>7263</v>
      </c>
      <c r="BG4511" t="s">
        <v>19408</v>
      </c>
      <c r="BH4511" t="s">
        <v>9316</v>
      </c>
    </row>
    <row r="4512" spans="1:60" x14ac:dyDescent="0.25">
      <c r="A4512" s="16"/>
      <c r="B4512" s="13"/>
      <c r="C4512" s="13"/>
      <c r="D4512" s="13"/>
      <c r="E4512" s="13"/>
      <c r="F4512" s="13"/>
      <c r="G4512" s="13"/>
      <c r="H4512" s="13"/>
      <c r="I4512" s="13"/>
      <c r="J4512" s="13"/>
      <c r="K4512" s="13"/>
      <c r="L4512" s="13"/>
      <c r="M4512" s="13"/>
      <c r="N4512" s="13"/>
      <c r="O4512" s="14"/>
      <c r="P4512" s="13"/>
      <c r="Q4512" s="15"/>
      <c r="R4512" s="13"/>
      <c r="S4512" s="13"/>
      <c r="T4512" s="13"/>
      <c r="U4512" s="17"/>
      <c r="V4512" s="17"/>
      <c r="W4512" s="13"/>
      <c r="X4512" s="13"/>
      <c r="Y4512" s="13"/>
      <c r="Z4512" s="13"/>
      <c r="AA4512" s="13"/>
      <c r="AB4512" s="13"/>
      <c r="AZ4512" t="s">
        <v>6680</v>
      </c>
      <c r="BA4512" t="s">
        <v>5207</v>
      </c>
      <c r="BB4512" t="s">
        <v>20931</v>
      </c>
      <c r="BC4512" t="s">
        <v>7263</v>
      </c>
      <c r="BG4512" t="s">
        <v>19409</v>
      </c>
      <c r="BH4512" t="s">
        <v>9330</v>
      </c>
    </row>
    <row r="4513" spans="1:60" x14ac:dyDescent="0.25">
      <c r="A4513" s="9"/>
      <c r="B4513" s="6"/>
      <c r="C4513" s="6"/>
      <c r="D4513" s="6"/>
      <c r="E4513" s="6"/>
      <c r="F4513" s="6"/>
      <c r="G4513" s="6"/>
      <c r="H4513" s="6"/>
      <c r="I4513" s="6"/>
      <c r="J4513" s="6"/>
      <c r="K4513" s="6"/>
      <c r="L4513" s="6"/>
      <c r="M4513" s="6"/>
      <c r="N4513" s="6"/>
      <c r="O4513" s="10"/>
      <c r="P4513" s="6"/>
      <c r="Q4513" s="11"/>
      <c r="R4513" s="6"/>
      <c r="S4513" s="6"/>
      <c r="T4513" s="6"/>
      <c r="U4513" s="6"/>
      <c r="V4513" s="6"/>
      <c r="W4513" s="11"/>
      <c r="X4513" s="6"/>
      <c r="Y4513" s="6"/>
      <c r="Z4513" s="6"/>
      <c r="AA4513" s="6"/>
      <c r="AB4513" s="6"/>
      <c r="AZ4513" t="s">
        <v>6681</v>
      </c>
      <c r="BA4513" t="s">
        <v>5207</v>
      </c>
      <c r="BB4513" t="s">
        <v>20931</v>
      </c>
      <c r="BC4513" t="s">
        <v>7263</v>
      </c>
      <c r="BG4513" t="s">
        <v>19410</v>
      </c>
      <c r="BH4513" t="s">
        <v>9332</v>
      </c>
    </row>
    <row r="4514" spans="1:60" x14ac:dyDescent="0.25">
      <c r="A4514" s="12"/>
      <c r="B4514" s="13"/>
      <c r="C4514" s="13"/>
      <c r="D4514" s="13"/>
      <c r="E4514" s="13"/>
      <c r="F4514" s="13"/>
      <c r="G4514" s="13"/>
      <c r="H4514" s="13"/>
      <c r="I4514" s="13"/>
      <c r="J4514" s="13"/>
      <c r="K4514" s="13"/>
      <c r="L4514" s="13"/>
      <c r="M4514" s="13"/>
      <c r="N4514" s="13"/>
      <c r="O4514" s="14"/>
      <c r="P4514" s="13"/>
      <c r="Q4514" s="15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Z4514" t="s">
        <v>6682</v>
      </c>
      <c r="BA4514" t="s">
        <v>5207</v>
      </c>
      <c r="BB4514" t="s">
        <v>20931</v>
      </c>
      <c r="BC4514" t="s">
        <v>3200</v>
      </c>
      <c r="BG4514" t="s">
        <v>19411</v>
      </c>
      <c r="BH4514" t="s">
        <v>9334</v>
      </c>
    </row>
    <row r="4515" spans="1:60" x14ac:dyDescent="0.25">
      <c r="A4515" s="9"/>
      <c r="B4515" s="6"/>
      <c r="C4515" s="6"/>
      <c r="D4515" s="6"/>
      <c r="E4515" s="6"/>
      <c r="F4515" s="6"/>
      <c r="G4515" s="6"/>
      <c r="H4515" s="6"/>
      <c r="I4515" s="6"/>
      <c r="J4515" s="6"/>
      <c r="K4515" s="6"/>
      <c r="L4515" s="6"/>
      <c r="M4515" s="6"/>
      <c r="N4515" s="6"/>
      <c r="O4515" s="10"/>
      <c r="P4515" s="6"/>
      <c r="Q4515" s="11"/>
      <c r="R4515" s="6"/>
      <c r="S4515" s="6"/>
      <c r="T4515" s="6"/>
      <c r="U4515" s="6"/>
      <c r="V4515" s="6"/>
      <c r="W4515" s="11"/>
      <c r="X4515" s="6"/>
      <c r="Y4515" s="6"/>
      <c r="Z4515" s="6"/>
      <c r="AA4515" s="6"/>
      <c r="AB4515" s="6"/>
      <c r="AZ4515" t="s">
        <v>6682</v>
      </c>
      <c r="BA4515" t="s">
        <v>5207</v>
      </c>
      <c r="BB4515" t="s">
        <v>20931</v>
      </c>
      <c r="BC4515" t="s">
        <v>3200</v>
      </c>
      <c r="BG4515" t="s">
        <v>19412</v>
      </c>
      <c r="BH4515" t="s">
        <v>9327</v>
      </c>
    </row>
    <row r="4516" spans="1:60" x14ac:dyDescent="0.25">
      <c r="A4516" s="9"/>
      <c r="B4516" s="6"/>
      <c r="C4516" s="6"/>
      <c r="D4516" s="6"/>
      <c r="E4516" s="6"/>
      <c r="F4516" s="6"/>
      <c r="G4516" s="6"/>
      <c r="H4516" s="6"/>
      <c r="I4516" s="6"/>
      <c r="J4516" s="6"/>
      <c r="K4516" s="6"/>
      <c r="L4516" s="6"/>
      <c r="M4516" s="6"/>
      <c r="N4516" s="6"/>
      <c r="O4516" s="10"/>
      <c r="P4516" s="6"/>
      <c r="Q4516" s="6"/>
      <c r="R4516" s="6"/>
      <c r="S4516" s="6"/>
      <c r="T4516" s="6"/>
      <c r="U4516" s="6"/>
      <c r="V4516" s="6"/>
      <c r="W4516" s="11"/>
      <c r="X4516" s="6"/>
      <c r="Y4516" s="6"/>
      <c r="Z4516" s="6"/>
      <c r="AA4516" s="6"/>
      <c r="AB4516" s="6"/>
      <c r="AZ4516" t="s">
        <v>6683</v>
      </c>
      <c r="BA4516" t="s">
        <v>5207</v>
      </c>
      <c r="BB4516" t="s">
        <v>20931</v>
      </c>
      <c r="BC4516" t="s">
        <v>7263</v>
      </c>
      <c r="BG4516" t="s">
        <v>19413</v>
      </c>
      <c r="BH4516" t="s">
        <v>9348</v>
      </c>
    </row>
    <row r="4517" spans="1:60" x14ac:dyDescent="0.25">
      <c r="A4517" s="9"/>
      <c r="B4517" s="6"/>
      <c r="C4517" s="6"/>
      <c r="D4517" s="6"/>
      <c r="E4517" s="6"/>
      <c r="F4517" s="6"/>
      <c r="G4517" s="6"/>
      <c r="H4517" s="6"/>
      <c r="I4517" s="6"/>
      <c r="J4517" s="6"/>
      <c r="K4517" s="6"/>
      <c r="L4517" s="6"/>
      <c r="M4517" s="6"/>
      <c r="N4517" s="6"/>
      <c r="O4517" s="10"/>
      <c r="P4517" s="6"/>
      <c r="Q4517" s="6"/>
      <c r="R4517" s="6"/>
      <c r="S4517" s="6"/>
      <c r="T4517" s="6"/>
      <c r="U4517" s="6"/>
      <c r="V4517" s="6"/>
      <c r="W4517" s="11"/>
      <c r="X4517" s="6"/>
      <c r="Y4517" s="6"/>
      <c r="Z4517" s="6"/>
      <c r="AA4517" s="6"/>
      <c r="AB4517" s="6"/>
      <c r="AZ4517" t="s">
        <v>6684</v>
      </c>
      <c r="BA4517" t="s">
        <v>5207</v>
      </c>
      <c r="BB4517" t="s">
        <v>20931</v>
      </c>
      <c r="BC4517" t="s">
        <v>3201</v>
      </c>
      <c r="BG4517" t="s">
        <v>19414</v>
      </c>
      <c r="BH4517" t="s">
        <v>9321</v>
      </c>
    </row>
    <row r="4518" spans="1:60" x14ac:dyDescent="0.25">
      <c r="A4518" s="16"/>
      <c r="B4518" s="6"/>
      <c r="C4518" s="6"/>
      <c r="D4518" s="6"/>
      <c r="E4518" s="6"/>
      <c r="F4518" s="6"/>
      <c r="G4518" s="6"/>
      <c r="H4518" s="6"/>
      <c r="I4518" s="6"/>
      <c r="J4518" s="6"/>
      <c r="K4518" s="6"/>
      <c r="L4518" s="6"/>
      <c r="M4518" s="6"/>
      <c r="N4518" s="6"/>
      <c r="O4518" s="10"/>
      <c r="P4518" s="6"/>
      <c r="Q4518" s="6"/>
      <c r="R4518" s="6"/>
      <c r="S4518" s="6"/>
      <c r="T4518" s="6"/>
      <c r="U4518" s="17"/>
      <c r="V4518" s="17"/>
      <c r="W4518" s="11"/>
      <c r="X4518" s="6"/>
      <c r="Y4518" s="6"/>
      <c r="Z4518" s="6"/>
      <c r="AA4518" s="6"/>
      <c r="AB4518" s="6"/>
      <c r="AZ4518" t="s">
        <v>6685</v>
      </c>
      <c r="BA4518" t="s">
        <v>5207</v>
      </c>
      <c r="BB4518" t="s">
        <v>20931</v>
      </c>
      <c r="BC4518" t="s">
        <v>7263</v>
      </c>
      <c r="BG4518" t="s">
        <v>19415</v>
      </c>
      <c r="BH4518" t="s">
        <v>9322</v>
      </c>
    </row>
    <row r="4519" spans="1:60" x14ac:dyDescent="0.25">
      <c r="A4519" s="9"/>
      <c r="B4519" s="6"/>
      <c r="C4519" s="6"/>
      <c r="D4519" s="6"/>
      <c r="E4519" s="6"/>
      <c r="F4519" s="6"/>
      <c r="G4519" s="6"/>
      <c r="H4519" s="6"/>
      <c r="I4519" s="6"/>
      <c r="J4519" s="6"/>
      <c r="K4519" s="6"/>
      <c r="L4519" s="6"/>
      <c r="M4519" s="6"/>
      <c r="N4519" s="6"/>
      <c r="O4519" s="10"/>
      <c r="P4519" s="6"/>
      <c r="Q4519" s="11"/>
      <c r="R4519" s="6"/>
      <c r="S4519" s="6"/>
      <c r="T4519" s="6"/>
      <c r="U4519" s="6"/>
      <c r="V4519" s="6"/>
      <c r="W4519" s="11"/>
      <c r="X4519" s="6"/>
      <c r="Y4519" s="6"/>
      <c r="Z4519" s="6"/>
      <c r="AA4519" s="6"/>
      <c r="AB4519" s="6"/>
      <c r="AZ4519" t="s">
        <v>6686</v>
      </c>
      <c r="BA4519" t="s">
        <v>5207</v>
      </c>
      <c r="BB4519" t="s">
        <v>20931</v>
      </c>
      <c r="BC4519" t="s">
        <v>3200</v>
      </c>
      <c r="BG4519" t="s">
        <v>19416</v>
      </c>
      <c r="BH4519" t="s">
        <v>9332</v>
      </c>
    </row>
    <row r="4520" spans="1:60" x14ac:dyDescent="0.25">
      <c r="A4520" s="9"/>
      <c r="B4520" s="6"/>
      <c r="C4520" s="6"/>
      <c r="D4520" s="6"/>
      <c r="E4520" s="6"/>
      <c r="F4520" s="6"/>
      <c r="G4520" s="6"/>
      <c r="H4520" s="6"/>
      <c r="I4520" s="6"/>
      <c r="J4520" s="6"/>
      <c r="K4520" s="6"/>
      <c r="L4520" s="6"/>
      <c r="M4520" s="6"/>
      <c r="N4520" s="6"/>
      <c r="O4520" s="10"/>
      <c r="P4520" s="6"/>
      <c r="Q4520" s="11"/>
      <c r="R4520" s="6"/>
      <c r="S4520" s="6"/>
      <c r="T4520" s="6"/>
      <c r="U4520" s="6"/>
      <c r="V4520" s="6"/>
      <c r="W4520" s="11"/>
      <c r="X4520" s="6"/>
      <c r="Y4520" s="6"/>
      <c r="Z4520" s="6"/>
      <c r="AA4520" s="6"/>
      <c r="AB4520" s="6"/>
      <c r="AZ4520" t="s">
        <v>6687</v>
      </c>
      <c r="BA4520" t="s">
        <v>5207</v>
      </c>
      <c r="BB4520" t="s">
        <v>20931</v>
      </c>
      <c r="BC4520" t="s">
        <v>7263</v>
      </c>
      <c r="BG4520" t="s">
        <v>19417</v>
      </c>
      <c r="BH4520" t="s">
        <v>22036</v>
      </c>
    </row>
    <row r="4521" spans="1:60" x14ac:dyDescent="0.25">
      <c r="A4521" s="12"/>
      <c r="B4521" s="13"/>
      <c r="C4521" s="13"/>
      <c r="D4521" s="13"/>
      <c r="E4521" s="13"/>
      <c r="F4521" s="13"/>
      <c r="G4521" s="13"/>
      <c r="H4521" s="13"/>
      <c r="I4521" s="13"/>
      <c r="J4521" s="13"/>
      <c r="K4521" s="13"/>
      <c r="L4521" s="13"/>
      <c r="M4521" s="13"/>
      <c r="N4521" s="13"/>
      <c r="O4521" s="14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Z4521" t="s">
        <v>6688</v>
      </c>
      <c r="BA4521" t="s">
        <v>5207</v>
      </c>
      <c r="BB4521" t="s">
        <v>20931</v>
      </c>
      <c r="BC4521" t="s">
        <v>3201</v>
      </c>
      <c r="BG4521" t="s">
        <v>19418</v>
      </c>
      <c r="BH4521" t="s">
        <v>22054</v>
      </c>
    </row>
    <row r="4522" spans="1:60" x14ac:dyDescent="0.25">
      <c r="A4522" s="16"/>
      <c r="B4522" s="6"/>
      <c r="C4522" s="6"/>
      <c r="D4522" s="6"/>
      <c r="E4522" s="6"/>
      <c r="F4522" s="6"/>
      <c r="G4522" s="6"/>
      <c r="H4522" s="6"/>
      <c r="I4522" s="6"/>
      <c r="J4522" s="6"/>
      <c r="K4522" s="6"/>
      <c r="L4522" s="6"/>
      <c r="M4522" s="6"/>
      <c r="N4522" s="6"/>
      <c r="O4522" s="10"/>
      <c r="P4522" s="6"/>
      <c r="Q4522" s="6"/>
      <c r="R4522" s="6"/>
      <c r="S4522" s="6"/>
      <c r="T4522" s="6"/>
      <c r="U4522" s="17"/>
      <c r="V4522" s="17"/>
      <c r="W4522" s="11"/>
      <c r="X4522" s="6"/>
      <c r="Y4522" s="6"/>
      <c r="Z4522" s="6"/>
      <c r="AA4522" s="6"/>
      <c r="AB4522" s="6"/>
      <c r="AZ4522" t="s">
        <v>6689</v>
      </c>
      <c r="BA4522" t="s">
        <v>5207</v>
      </c>
      <c r="BB4522" t="s">
        <v>20931</v>
      </c>
      <c r="BC4522" t="s">
        <v>7263</v>
      </c>
      <c r="BG4522" t="s">
        <v>19419</v>
      </c>
      <c r="BH4522" t="s">
        <v>9313</v>
      </c>
    </row>
    <row r="4523" spans="1:60" x14ac:dyDescent="0.25">
      <c r="A4523" s="12"/>
      <c r="B4523" s="13"/>
      <c r="C4523" s="13"/>
      <c r="D4523" s="13"/>
      <c r="E4523" s="13"/>
      <c r="F4523" s="13"/>
      <c r="G4523" s="13"/>
      <c r="H4523" s="13"/>
      <c r="I4523" s="13"/>
      <c r="J4523" s="13"/>
      <c r="K4523" s="13"/>
      <c r="L4523" s="13"/>
      <c r="M4523" s="13"/>
      <c r="N4523" s="13"/>
      <c r="O4523" s="14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Z4523" t="s">
        <v>6689</v>
      </c>
      <c r="BA4523" t="s">
        <v>5207</v>
      </c>
      <c r="BB4523" t="s">
        <v>20931</v>
      </c>
      <c r="BC4523" t="s">
        <v>7263</v>
      </c>
      <c r="BG4523" t="s">
        <v>19420</v>
      </c>
      <c r="BH4523" t="s">
        <v>9338</v>
      </c>
    </row>
    <row r="4524" spans="1:60" x14ac:dyDescent="0.25">
      <c r="A4524" s="16"/>
      <c r="B4524" s="6"/>
      <c r="C4524" s="6"/>
      <c r="D4524" s="6"/>
      <c r="E4524" s="6"/>
      <c r="F4524" s="6"/>
      <c r="G4524" s="6"/>
      <c r="H4524" s="6"/>
      <c r="I4524" s="6"/>
      <c r="J4524" s="6"/>
      <c r="K4524" s="6"/>
      <c r="L4524" s="6"/>
      <c r="M4524" s="6"/>
      <c r="N4524" s="6"/>
      <c r="O4524" s="10"/>
      <c r="P4524" s="6"/>
      <c r="Q4524" s="6"/>
      <c r="R4524" s="6"/>
      <c r="S4524" s="6"/>
      <c r="T4524" s="6"/>
      <c r="U4524" s="17"/>
      <c r="V4524" s="17"/>
      <c r="W4524" s="11"/>
      <c r="X4524" s="6"/>
      <c r="Y4524" s="6"/>
      <c r="Z4524" s="6"/>
      <c r="AA4524" s="6"/>
      <c r="AB4524" s="6"/>
      <c r="AZ4524" t="s">
        <v>6690</v>
      </c>
      <c r="BA4524" t="s">
        <v>5207</v>
      </c>
      <c r="BB4524" t="s">
        <v>20931</v>
      </c>
      <c r="BC4524" t="s">
        <v>7263</v>
      </c>
      <c r="BG4524" t="s">
        <v>19421</v>
      </c>
      <c r="BH4524" t="s">
        <v>9327</v>
      </c>
    </row>
    <row r="4525" spans="1:60" x14ac:dyDescent="0.25">
      <c r="A4525" s="9"/>
      <c r="B4525" s="6"/>
      <c r="C4525" s="6"/>
      <c r="D4525" s="6"/>
      <c r="E4525" s="6"/>
      <c r="F4525" s="6"/>
      <c r="G4525" s="6"/>
      <c r="H4525" s="6"/>
      <c r="I4525" s="6"/>
      <c r="J4525" s="6"/>
      <c r="K4525" s="6"/>
      <c r="L4525" s="6"/>
      <c r="M4525" s="6"/>
      <c r="N4525" s="6"/>
      <c r="O4525" s="10"/>
      <c r="P4525" s="6"/>
      <c r="Q4525" s="11"/>
      <c r="R4525" s="6"/>
      <c r="S4525" s="6"/>
      <c r="T4525" s="6"/>
      <c r="U4525" s="6"/>
      <c r="V4525" s="6"/>
      <c r="W4525" s="11"/>
      <c r="X4525" s="6"/>
      <c r="Y4525" s="6"/>
      <c r="Z4525" s="6"/>
      <c r="AA4525" s="6"/>
      <c r="AB4525" s="6"/>
      <c r="AZ4525" t="s">
        <v>6691</v>
      </c>
      <c r="BA4525" t="s">
        <v>5207</v>
      </c>
      <c r="BB4525" t="s">
        <v>20931</v>
      </c>
      <c r="BC4525" t="s">
        <v>3200</v>
      </c>
      <c r="BG4525" t="s">
        <v>19422</v>
      </c>
      <c r="BH4525" t="s">
        <v>9321</v>
      </c>
    </row>
    <row r="4526" spans="1:60" x14ac:dyDescent="0.25">
      <c r="A4526" s="16"/>
      <c r="B4526" s="13"/>
      <c r="C4526" s="13"/>
      <c r="D4526" s="13"/>
      <c r="E4526" s="13"/>
      <c r="F4526" s="13"/>
      <c r="G4526" s="13"/>
      <c r="H4526" s="13"/>
      <c r="I4526" s="13"/>
      <c r="J4526" s="13"/>
      <c r="K4526" s="13"/>
      <c r="L4526" s="13"/>
      <c r="M4526" s="13"/>
      <c r="N4526" s="13"/>
      <c r="O4526" s="14"/>
      <c r="P4526" s="13"/>
      <c r="Q4526" s="15"/>
      <c r="R4526" s="13"/>
      <c r="S4526" s="13"/>
      <c r="T4526" s="13"/>
      <c r="U4526" s="17"/>
      <c r="V4526" s="17"/>
      <c r="W4526" s="13"/>
      <c r="X4526" s="13"/>
      <c r="Y4526" s="13"/>
      <c r="Z4526" s="13"/>
      <c r="AA4526" s="13"/>
      <c r="AB4526" s="13"/>
      <c r="AZ4526" t="s">
        <v>6692</v>
      </c>
      <c r="BA4526" t="s">
        <v>5207</v>
      </c>
      <c r="BB4526" t="s">
        <v>20931</v>
      </c>
      <c r="BC4526" t="s">
        <v>3201</v>
      </c>
      <c r="BG4526" t="s">
        <v>19423</v>
      </c>
      <c r="BH4526" t="s">
        <v>10620</v>
      </c>
    </row>
    <row r="4527" spans="1:60" x14ac:dyDescent="0.25">
      <c r="A4527" s="12"/>
      <c r="B4527" s="13"/>
      <c r="C4527" s="13"/>
      <c r="D4527" s="13"/>
      <c r="E4527" s="13"/>
      <c r="F4527" s="13"/>
      <c r="G4527" s="13"/>
      <c r="H4527" s="13"/>
      <c r="I4527" s="13"/>
      <c r="J4527" s="13"/>
      <c r="K4527" s="13"/>
      <c r="L4527" s="13"/>
      <c r="M4527" s="13"/>
      <c r="N4527" s="13"/>
      <c r="O4527" s="14"/>
      <c r="P4527" s="13"/>
      <c r="Q4527" s="15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Z4527" t="s">
        <v>6693</v>
      </c>
      <c r="BA4527" t="s">
        <v>5207</v>
      </c>
      <c r="BB4527" t="s">
        <v>20931</v>
      </c>
      <c r="BC4527" t="s">
        <v>7263</v>
      </c>
      <c r="BG4527" t="s">
        <v>19424</v>
      </c>
      <c r="BH4527" t="s">
        <v>9312</v>
      </c>
    </row>
    <row r="4528" spans="1:60" x14ac:dyDescent="0.25">
      <c r="A4528" s="12"/>
      <c r="B4528" s="13"/>
      <c r="C4528" s="13"/>
      <c r="D4528" s="13"/>
      <c r="E4528" s="13"/>
      <c r="F4528" s="13"/>
      <c r="G4528" s="13"/>
      <c r="H4528" s="13"/>
      <c r="I4528" s="13"/>
      <c r="J4528" s="13"/>
      <c r="K4528" s="13"/>
      <c r="L4528" s="13"/>
      <c r="M4528" s="13"/>
      <c r="N4528" s="13"/>
      <c r="O4528" s="14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Z4528" t="s">
        <v>6694</v>
      </c>
      <c r="BA4528" t="s">
        <v>5207</v>
      </c>
      <c r="BB4528" t="s">
        <v>21109</v>
      </c>
      <c r="BC4528" t="s">
        <v>7263</v>
      </c>
      <c r="BG4528" t="s">
        <v>19425</v>
      </c>
      <c r="BH4528" t="s">
        <v>9317</v>
      </c>
    </row>
    <row r="4529" spans="1:60" x14ac:dyDescent="0.25">
      <c r="A4529" s="12"/>
      <c r="B4529" s="13"/>
      <c r="C4529" s="13"/>
      <c r="D4529" s="13"/>
      <c r="E4529" s="13"/>
      <c r="F4529" s="13"/>
      <c r="G4529" s="13"/>
      <c r="H4529" s="13"/>
      <c r="I4529" s="13"/>
      <c r="J4529" s="13"/>
      <c r="K4529" s="13"/>
      <c r="L4529" s="13"/>
      <c r="M4529" s="13"/>
      <c r="N4529" s="13"/>
      <c r="O4529" s="14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Z4529" t="s">
        <v>6695</v>
      </c>
      <c r="BA4529" t="s">
        <v>5207</v>
      </c>
      <c r="BB4529" t="s">
        <v>21109</v>
      </c>
      <c r="BC4529" t="s">
        <v>7263</v>
      </c>
      <c r="BG4529" t="s">
        <v>19426</v>
      </c>
      <c r="BH4529" t="s">
        <v>9343</v>
      </c>
    </row>
    <row r="4530" spans="1:60" x14ac:dyDescent="0.25">
      <c r="A4530" s="12"/>
      <c r="B4530" s="13"/>
      <c r="C4530" s="13"/>
      <c r="D4530" s="13"/>
      <c r="E4530" s="13"/>
      <c r="F4530" s="13"/>
      <c r="G4530" s="13"/>
      <c r="H4530" s="13"/>
      <c r="I4530" s="13"/>
      <c r="J4530" s="13"/>
      <c r="K4530" s="13"/>
      <c r="L4530" s="13"/>
      <c r="M4530" s="13"/>
      <c r="N4530" s="13"/>
      <c r="O4530" s="14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Z4530" t="s">
        <v>6696</v>
      </c>
      <c r="BA4530" t="s">
        <v>5207</v>
      </c>
      <c r="BB4530" t="s">
        <v>21109</v>
      </c>
      <c r="BC4530" t="s">
        <v>7263</v>
      </c>
      <c r="BG4530" t="s">
        <v>19427</v>
      </c>
      <c r="BH4530" t="s">
        <v>22050</v>
      </c>
    </row>
    <row r="4531" spans="1:60" x14ac:dyDescent="0.25">
      <c r="A4531" s="12"/>
      <c r="B4531" s="13"/>
      <c r="C4531" s="13"/>
      <c r="D4531" s="13"/>
      <c r="E4531" s="13"/>
      <c r="F4531" s="13"/>
      <c r="G4531" s="13"/>
      <c r="H4531" s="13"/>
      <c r="I4531" s="13"/>
      <c r="J4531" s="13"/>
      <c r="K4531" s="13"/>
      <c r="L4531" s="13"/>
      <c r="M4531" s="13"/>
      <c r="N4531" s="13"/>
      <c r="O4531" s="14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Z4531" t="s">
        <v>6697</v>
      </c>
      <c r="BA4531" t="s">
        <v>5207</v>
      </c>
      <c r="BB4531" t="s">
        <v>20931</v>
      </c>
      <c r="BC4531" t="s">
        <v>7263</v>
      </c>
      <c r="BG4531" t="s">
        <v>19428</v>
      </c>
      <c r="BH4531" t="s">
        <v>9348</v>
      </c>
    </row>
    <row r="4532" spans="1:60" x14ac:dyDescent="0.25">
      <c r="A4532" s="12"/>
      <c r="B4532" s="13"/>
      <c r="C4532" s="13"/>
      <c r="D4532" s="13"/>
      <c r="E4532" s="13"/>
      <c r="F4532" s="13"/>
      <c r="G4532" s="13"/>
      <c r="H4532" s="13"/>
      <c r="I4532" s="13"/>
      <c r="J4532" s="13"/>
      <c r="K4532" s="13"/>
      <c r="L4532" s="13"/>
      <c r="M4532" s="13"/>
      <c r="N4532" s="13"/>
      <c r="O4532" s="14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Z4532" t="s">
        <v>6698</v>
      </c>
      <c r="BA4532" t="s">
        <v>5207</v>
      </c>
      <c r="BB4532" t="s">
        <v>21109</v>
      </c>
      <c r="BC4532" t="s">
        <v>7263</v>
      </c>
      <c r="BG4532" t="s">
        <v>19429</v>
      </c>
      <c r="BH4532" t="s">
        <v>9335</v>
      </c>
    </row>
    <row r="4533" spans="1:60" x14ac:dyDescent="0.25">
      <c r="A4533" s="12"/>
      <c r="B4533" s="13"/>
      <c r="C4533" s="13"/>
      <c r="D4533" s="13"/>
      <c r="E4533" s="13"/>
      <c r="F4533" s="13"/>
      <c r="G4533" s="13"/>
      <c r="H4533" s="13"/>
      <c r="I4533" s="13"/>
      <c r="J4533" s="13"/>
      <c r="K4533" s="13"/>
      <c r="L4533" s="13"/>
      <c r="M4533" s="13"/>
      <c r="N4533" s="13"/>
      <c r="O4533" s="14"/>
      <c r="P4533" s="13"/>
      <c r="Q4533" s="13"/>
      <c r="R4533" s="13"/>
      <c r="S4533" s="13"/>
      <c r="T4533" s="13"/>
      <c r="U4533" s="13"/>
      <c r="V4533" s="13"/>
      <c r="W4533" s="13"/>
      <c r="X4533" s="13"/>
      <c r="Y4533" s="13"/>
      <c r="Z4533" s="13"/>
      <c r="AA4533" s="13"/>
      <c r="AB4533" s="13"/>
      <c r="AZ4533" t="s">
        <v>6699</v>
      </c>
      <c r="BA4533" t="s">
        <v>5207</v>
      </c>
      <c r="BB4533" t="s">
        <v>21109</v>
      </c>
      <c r="BC4533" t="s">
        <v>7263</v>
      </c>
      <c r="BG4533" t="s">
        <v>19430</v>
      </c>
      <c r="BH4533" t="s">
        <v>9324</v>
      </c>
    </row>
    <row r="4534" spans="1:60" x14ac:dyDescent="0.25">
      <c r="A4534" s="12"/>
      <c r="B4534" s="13"/>
      <c r="C4534" s="13"/>
      <c r="D4534" s="13"/>
      <c r="E4534" s="13"/>
      <c r="F4534" s="13"/>
      <c r="G4534" s="13"/>
      <c r="H4534" s="13"/>
      <c r="I4534" s="13"/>
      <c r="J4534" s="13"/>
      <c r="K4534" s="13"/>
      <c r="L4534" s="13"/>
      <c r="M4534" s="13"/>
      <c r="N4534" s="13"/>
      <c r="O4534" s="14"/>
      <c r="P4534" s="13"/>
      <c r="Q4534" s="13"/>
      <c r="R4534" s="13"/>
      <c r="S4534" s="13"/>
      <c r="T4534" s="13"/>
      <c r="U4534" s="13"/>
      <c r="V4534" s="13"/>
      <c r="W4534" s="13"/>
      <c r="X4534" s="13"/>
      <c r="Y4534" s="13"/>
      <c r="Z4534" s="13"/>
      <c r="AA4534" s="13"/>
      <c r="AB4534" s="13"/>
      <c r="AZ4534" t="s">
        <v>6700</v>
      </c>
      <c r="BA4534" t="s">
        <v>5207</v>
      </c>
      <c r="BB4534" t="s">
        <v>21109</v>
      </c>
      <c r="BC4534" t="s">
        <v>7263</v>
      </c>
      <c r="BG4534" t="s">
        <v>19431</v>
      </c>
      <c r="BH4534" t="s">
        <v>9326</v>
      </c>
    </row>
    <row r="4535" spans="1:60" x14ac:dyDescent="0.25">
      <c r="A4535" s="12"/>
      <c r="B4535" s="13"/>
      <c r="C4535" s="13"/>
      <c r="D4535" s="13"/>
      <c r="E4535" s="13"/>
      <c r="F4535" s="13"/>
      <c r="G4535" s="13"/>
      <c r="H4535" s="13"/>
      <c r="I4535" s="13"/>
      <c r="J4535" s="13"/>
      <c r="K4535" s="13"/>
      <c r="L4535" s="13"/>
      <c r="M4535" s="13"/>
      <c r="N4535" s="13"/>
      <c r="O4535" s="14"/>
      <c r="P4535" s="13"/>
      <c r="Q4535" s="13"/>
      <c r="R4535" s="13"/>
      <c r="S4535" s="13"/>
      <c r="T4535" s="13"/>
      <c r="U4535" s="13"/>
      <c r="V4535" s="13"/>
      <c r="W4535" s="13"/>
      <c r="X4535" s="13"/>
      <c r="Y4535" s="13"/>
      <c r="Z4535" s="13"/>
      <c r="AA4535" s="13"/>
      <c r="AB4535" s="13"/>
      <c r="AZ4535" t="s">
        <v>6701</v>
      </c>
      <c r="BA4535" t="s">
        <v>5207</v>
      </c>
      <c r="BB4535" t="s">
        <v>21109</v>
      </c>
      <c r="BC4535" t="s">
        <v>7263</v>
      </c>
      <c r="BG4535" t="s">
        <v>19432</v>
      </c>
      <c r="BH4535" t="s">
        <v>9303</v>
      </c>
    </row>
    <row r="4536" spans="1:60" x14ac:dyDescent="0.25">
      <c r="A4536" s="12"/>
      <c r="B4536" s="13"/>
      <c r="C4536" s="13"/>
      <c r="D4536" s="13"/>
      <c r="E4536" s="13"/>
      <c r="F4536" s="13"/>
      <c r="G4536" s="13"/>
      <c r="H4536" s="13"/>
      <c r="I4536" s="13"/>
      <c r="J4536" s="13"/>
      <c r="K4536" s="13"/>
      <c r="L4536" s="13"/>
      <c r="M4536" s="13"/>
      <c r="N4536" s="13"/>
      <c r="O4536" s="14"/>
      <c r="P4536" s="13"/>
      <c r="Q4536" s="13"/>
      <c r="R4536" s="13"/>
      <c r="S4536" s="13"/>
      <c r="T4536" s="13"/>
      <c r="U4536" s="13"/>
      <c r="V4536" s="13"/>
      <c r="W4536" s="13"/>
      <c r="X4536" s="13"/>
      <c r="Y4536" s="13"/>
      <c r="Z4536" s="13"/>
      <c r="AA4536" s="13"/>
      <c r="AB4536" s="13"/>
      <c r="AZ4536" t="s">
        <v>6702</v>
      </c>
      <c r="BA4536" t="s">
        <v>5207</v>
      </c>
      <c r="BB4536" t="s">
        <v>21109</v>
      </c>
      <c r="BC4536" t="s">
        <v>7263</v>
      </c>
      <c r="BG4536" t="s">
        <v>19433</v>
      </c>
      <c r="BH4536" t="s">
        <v>9305</v>
      </c>
    </row>
    <row r="4537" spans="1:60" x14ac:dyDescent="0.25">
      <c r="A4537" s="12"/>
      <c r="B4537" s="13"/>
      <c r="C4537" s="13"/>
      <c r="D4537" s="13"/>
      <c r="E4537" s="13"/>
      <c r="F4537" s="13"/>
      <c r="G4537" s="13"/>
      <c r="H4537" s="13"/>
      <c r="I4537" s="13"/>
      <c r="J4537" s="13"/>
      <c r="K4537" s="13"/>
      <c r="L4537" s="13"/>
      <c r="M4537" s="13"/>
      <c r="N4537" s="13"/>
      <c r="O4537" s="14"/>
      <c r="P4537" s="13"/>
      <c r="Q4537" s="13"/>
      <c r="R4537" s="13"/>
      <c r="S4537" s="13"/>
      <c r="T4537" s="13"/>
      <c r="U4537" s="13"/>
      <c r="V4537" s="13"/>
      <c r="W4537" s="13"/>
      <c r="X4537" s="13"/>
      <c r="Y4537" s="13"/>
      <c r="Z4537" s="13"/>
      <c r="AA4537" s="13"/>
      <c r="AB4537" s="13"/>
      <c r="AZ4537" t="s">
        <v>6703</v>
      </c>
      <c r="BA4537" t="s">
        <v>5207</v>
      </c>
      <c r="BB4537" t="s">
        <v>21109</v>
      </c>
      <c r="BC4537" t="s">
        <v>7263</v>
      </c>
      <c r="BG4537" t="s">
        <v>19434</v>
      </c>
      <c r="BH4537" t="s">
        <v>10620</v>
      </c>
    </row>
    <row r="4538" spans="1:60" x14ac:dyDescent="0.25">
      <c r="A4538" s="12"/>
      <c r="B4538" s="13"/>
      <c r="C4538" s="13"/>
      <c r="D4538" s="13"/>
      <c r="E4538" s="13"/>
      <c r="F4538" s="13"/>
      <c r="G4538" s="13"/>
      <c r="H4538" s="13"/>
      <c r="I4538" s="13"/>
      <c r="J4538" s="13"/>
      <c r="K4538" s="13"/>
      <c r="L4538" s="13"/>
      <c r="M4538" s="13"/>
      <c r="N4538" s="13"/>
      <c r="O4538" s="14"/>
      <c r="P4538" s="13"/>
      <c r="Q4538" s="13"/>
      <c r="R4538" s="13"/>
      <c r="S4538" s="13"/>
      <c r="T4538" s="13"/>
      <c r="U4538" s="13"/>
      <c r="V4538" s="13"/>
      <c r="W4538" s="13"/>
      <c r="X4538" s="13"/>
      <c r="Y4538" s="13"/>
      <c r="Z4538" s="13"/>
      <c r="AA4538" s="13"/>
      <c r="AB4538" s="13"/>
      <c r="AZ4538" t="s">
        <v>6704</v>
      </c>
      <c r="BA4538" t="s">
        <v>5207</v>
      </c>
      <c r="BB4538" t="s">
        <v>21109</v>
      </c>
      <c r="BC4538" t="s">
        <v>7263</v>
      </c>
      <c r="BG4538" t="s">
        <v>19435</v>
      </c>
      <c r="BH4538" t="s">
        <v>9309</v>
      </c>
    </row>
    <row r="4539" spans="1:60" x14ac:dyDescent="0.25">
      <c r="A4539" s="12"/>
      <c r="B4539" s="13"/>
      <c r="C4539" s="13"/>
      <c r="D4539" s="13"/>
      <c r="E4539" s="13"/>
      <c r="F4539" s="13"/>
      <c r="G4539" s="13"/>
      <c r="H4539" s="13"/>
      <c r="I4539" s="13"/>
      <c r="J4539" s="13"/>
      <c r="K4539" s="13"/>
      <c r="L4539" s="13"/>
      <c r="M4539" s="13"/>
      <c r="N4539" s="13"/>
      <c r="O4539" s="14"/>
      <c r="P4539" s="13"/>
      <c r="Q4539" s="15"/>
      <c r="R4539" s="13"/>
      <c r="S4539" s="13"/>
      <c r="T4539" s="13"/>
      <c r="U4539" s="13"/>
      <c r="V4539" s="13"/>
      <c r="W4539" s="13"/>
      <c r="X4539" s="13"/>
      <c r="Y4539" s="13"/>
      <c r="Z4539" s="13"/>
      <c r="AA4539" s="13"/>
      <c r="AB4539" s="13"/>
      <c r="AZ4539" t="s">
        <v>6705</v>
      </c>
      <c r="BA4539" t="s">
        <v>5207</v>
      </c>
      <c r="BB4539" t="s">
        <v>20931</v>
      </c>
      <c r="BC4539" t="s">
        <v>7263</v>
      </c>
      <c r="BG4539" t="s">
        <v>19436</v>
      </c>
      <c r="BH4539" t="s">
        <v>9311</v>
      </c>
    </row>
    <row r="4540" spans="1:60" x14ac:dyDescent="0.25">
      <c r="A4540" s="12"/>
      <c r="B4540" s="13"/>
      <c r="C4540" s="13"/>
      <c r="D4540" s="13"/>
      <c r="E4540" s="13"/>
      <c r="F4540" s="13"/>
      <c r="G4540" s="13"/>
      <c r="H4540" s="13"/>
      <c r="I4540" s="13"/>
      <c r="J4540" s="13"/>
      <c r="K4540" s="13"/>
      <c r="L4540" s="13"/>
      <c r="M4540" s="13"/>
      <c r="N4540" s="13"/>
      <c r="O4540" s="14"/>
      <c r="P4540" s="13"/>
      <c r="Q4540" s="13"/>
      <c r="R4540" s="13"/>
      <c r="S4540" s="13"/>
      <c r="T4540" s="13"/>
      <c r="U4540" s="13"/>
      <c r="V4540" s="13"/>
      <c r="W4540" s="13"/>
      <c r="X4540" s="13"/>
      <c r="Y4540" s="13"/>
      <c r="Z4540" s="13"/>
      <c r="AA4540" s="13"/>
      <c r="AB4540" s="13"/>
      <c r="AZ4540" t="s">
        <v>6706</v>
      </c>
      <c r="BA4540" t="s">
        <v>5207</v>
      </c>
      <c r="BB4540" t="s">
        <v>21109</v>
      </c>
      <c r="BC4540" t="s">
        <v>7263</v>
      </c>
      <c r="BG4540" t="s">
        <v>19437</v>
      </c>
      <c r="BH4540" t="s">
        <v>9312</v>
      </c>
    </row>
    <row r="4541" spans="1:60" x14ac:dyDescent="0.25">
      <c r="A4541" s="12"/>
      <c r="B4541" s="13"/>
      <c r="C4541" s="13"/>
      <c r="D4541" s="13"/>
      <c r="E4541" s="13"/>
      <c r="F4541" s="13"/>
      <c r="G4541" s="13"/>
      <c r="H4541" s="13"/>
      <c r="I4541" s="13"/>
      <c r="J4541" s="13"/>
      <c r="K4541" s="13"/>
      <c r="L4541" s="13"/>
      <c r="M4541" s="13"/>
      <c r="N4541" s="13"/>
      <c r="O4541" s="14"/>
      <c r="P4541" s="13"/>
      <c r="Q4541" s="13"/>
      <c r="R4541" s="13"/>
      <c r="S4541" s="13"/>
      <c r="T4541" s="13"/>
      <c r="U4541" s="13"/>
      <c r="V4541" s="13"/>
      <c r="W4541" s="13"/>
      <c r="X4541" s="13"/>
      <c r="Y4541" s="13"/>
      <c r="Z4541" s="13"/>
      <c r="AA4541" s="13"/>
      <c r="AB4541" s="13"/>
      <c r="AZ4541" t="s">
        <v>6707</v>
      </c>
      <c r="BA4541" t="s">
        <v>5207</v>
      </c>
      <c r="BB4541" t="s">
        <v>21109</v>
      </c>
      <c r="BC4541" t="s">
        <v>7263</v>
      </c>
      <c r="BG4541" t="s">
        <v>19438</v>
      </c>
      <c r="BH4541" t="s">
        <v>9316</v>
      </c>
    </row>
    <row r="4542" spans="1:60" x14ac:dyDescent="0.25">
      <c r="A4542" s="12"/>
      <c r="B4542" s="13"/>
      <c r="C4542" s="13"/>
      <c r="D4542" s="13"/>
      <c r="E4542" s="13"/>
      <c r="F4542" s="13"/>
      <c r="G4542" s="13"/>
      <c r="H4542" s="13"/>
      <c r="I4542" s="13"/>
      <c r="J4542" s="13"/>
      <c r="K4542" s="13"/>
      <c r="L4542" s="13"/>
      <c r="M4542" s="13"/>
      <c r="N4542" s="13"/>
      <c r="O4542" s="14"/>
      <c r="P4542" s="13"/>
      <c r="Q4542" s="13"/>
      <c r="R4542" s="13"/>
      <c r="S4542" s="13"/>
      <c r="T4542" s="13"/>
      <c r="U4542" s="13"/>
      <c r="V4542" s="13"/>
      <c r="W4542" s="13"/>
      <c r="X4542" s="13"/>
      <c r="Y4542" s="13"/>
      <c r="Z4542" s="13"/>
      <c r="AA4542" s="13"/>
      <c r="AB4542" s="13"/>
      <c r="AZ4542" t="s">
        <v>6708</v>
      </c>
      <c r="BA4542" t="s">
        <v>5207</v>
      </c>
      <c r="BB4542" t="s">
        <v>21109</v>
      </c>
      <c r="BC4542" t="s">
        <v>7263</v>
      </c>
      <c r="BG4542" t="s">
        <v>19439</v>
      </c>
      <c r="BH4542" t="s">
        <v>9317</v>
      </c>
    </row>
    <row r="4543" spans="1:60" x14ac:dyDescent="0.25">
      <c r="A4543" s="16"/>
      <c r="B4543" s="13"/>
      <c r="C4543" s="13"/>
      <c r="D4543" s="13"/>
      <c r="E4543" s="13"/>
      <c r="F4543" s="13"/>
      <c r="G4543" s="13"/>
      <c r="H4543" s="13"/>
      <c r="I4543" s="13"/>
      <c r="J4543" s="13"/>
      <c r="K4543" s="13"/>
      <c r="L4543" s="13"/>
      <c r="M4543" s="13"/>
      <c r="N4543" s="13"/>
      <c r="O4543" s="14"/>
      <c r="P4543" s="13"/>
      <c r="Q4543" s="13"/>
      <c r="R4543" s="13"/>
      <c r="S4543" s="13"/>
      <c r="T4543" s="13"/>
      <c r="U4543" s="17"/>
      <c r="V4543" s="17"/>
      <c r="W4543" s="13"/>
      <c r="X4543" s="13"/>
      <c r="Y4543" s="13"/>
      <c r="Z4543" s="13"/>
      <c r="AA4543" s="13"/>
      <c r="AB4543" s="13"/>
      <c r="AZ4543" t="s">
        <v>6709</v>
      </c>
      <c r="BA4543" t="s">
        <v>5207</v>
      </c>
      <c r="BB4543" t="s">
        <v>21109</v>
      </c>
      <c r="BC4543" t="s">
        <v>7263</v>
      </c>
      <c r="BG4543" t="s">
        <v>19440</v>
      </c>
      <c r="BH4543" t="s">
        <v>9335</v>
      </c>
    </row>
    <row r="4544" spans="1:60" x14ac:dyDescent="0.25">
      <c r="A4544" s="12"/>
      <c r="B4544" s="13"/>
      <c r="C4544" s="13"/>
      <c r="D4544" s="13"/>
      <c r="E4544" s="13"/>
      <c r="F4544" s="13"/>
      <c r="G4544" s="13"/>
      <c r="H4544" s="13"/>
      <c r="I4544" s="13"/>
      <c r="J4544" s="13"/>
      <c r="K4544" s="13"/>
      <c r="L4544" s="13"/>
      <c r="M4544" s="13"/>
      <c r="N4544" s="13"/>
      <c r="O4544" s="14"/>
      <c r="P4544" s="13"/>
      <c r="Q4544" s="13"/>
      <c r="R4544" s="13"/>
      <c r="S4544" s="13"/>
      <c r="T4544" s="13"/>
      <c r="U4544" s="13"/>
      <c r="V4544" s="13"/>
      <c r="W4544" s="13"/>
      <c r="X4544" s="13"/>
      <c r="Y4544" s="13"/>
      <c r="Z4544" s="13"/>
      <c r="AA4544" s="13"/>
      <c r="AB4544" s="13"/>
      <c r="AZ4544" t="s">
        <v>6710</v>
      </c>
      <c r="BA4544" t="s">
        <v>5207</v>
      </c>
      <c r="BB4544" t="s">
        <v>21109</v>
      </c>
      <c r="BC4544" t="s">
        <v>7263</v>
      </c>
      <c r="BG4544" t="s">
        <v>19441</v>
      </c>
      <c r="BH4544" t="s">
        <v>9337</v>
      </c>
    </row>
    <row r="4545" spans="1:60" x14ac:dyDescent="0.25">
      <c r="A4545" s="12"/>
      <c r="B4545" s="13"/>
      <c r="C4545" s="13"/>
      <c r="D4545" s="13"/>
      <c r="E4545" s="13"/>
      <c r="F4545" s="13"/>
      <c r="G4545" s="13"/>
      <c r="H4545" s="13"/>
      <c r="I4545" s="13"/>
      <c r="J4545" s="13"/>
      <c r="K4545" s="13"/>
      <c r="L4545" s="13"/>
      <c r="M4545" s="13"/>
      <c r="N4545" s="13"/>
      <c r="O4545" s="14"/>
      <c r="P4545" s="13"/>
      <c r="Q4545" s="13"/>
      <c r="R4545" s="13"/>
      <c r="S4545" s="13"/>
      <c r="T4545" s="13"/>
      <c r="U4545" s="13"/>
      <c r="V4545" s="13"/>
      <c r="W4545" s="13"/>
      <c r="X4545" s="13"/>
      <c r="Y4545" s="13"/>
      <c r="Z4545" s="13"/>
      <c r="AA4545" s="13"/>
      <c r="AB4545" s="13"/>
      <c r="AZ4545" t="s">
        <v>6711</v>
      </c>
      <c r="BA4545" t="s">
        <v>5207</v>
      </c>
      <c r="BB4545" t="s">
        <v>21109</v>
      </c>
      <c r="BC4545" t="s">
        <v>7263</v>
      </c>
      <c r="BG4545" t="s">
        <v>19442</v>
      </c>
      <c r="BH4545" t="s">
        <v>9340</v>
      </c>
    </row>
    <row r="4546" spans="1:60" x14ac:dyDescent="0.25">
      <c r="A4546" s="12"/>
      <c r="B4546" s="13"/>
      <c r="C4546" s="13"/>
      <c r="D4546" s="13"/>
      <c r="E4546" s="13"/>
      <c r="F4546" s="13"/>
      <c r="G4546" s="13"/>
      <c r="H4546" s="13"/>
      <c r="I4546" s="13"/>
      <c r="J4546" s="13"/>
      <c r="K4546" s="13"/>
      <c r="L4546" s="13"/>
      <c r="M4546" s="13"/>
      <c r="N4546" s="13"/>
      <c r="O4546" s="14"/>
      <c r="P4546" s="13"/>
      <c r="Q4546" s="13"/>
      <c r="R4546" s="13"/>
      <c r="S4546" s="13"/>
      <c r="T4546" s="13"/>
      <c r="U4546" s="13"/>
      <c r="V4546" s="13"/>
      <c r="W4546" s="13"/>
      <c r="X4546" s="13"/>
      <c r="Y4546" s="13"/>
      <c r="Z4546" s="13"/>
      <c r="AA4546" s="13"/>
      <c r="AB4546" s="13"/>
      <c r="AZ4546" t="s">
        <v>6712</v>
      </c>
      <c r="BA4546" t="s">
        <v>5207</v>
      </c>
      <c r="BB4546" t="s">
        <v>21109</v>
      </c>
      <c r="BC4546" t="s">
        <v>7263</v>
      </c>
      <c r="BG4546" t="s">
        <v>19443</v>
      </c>
      <c r="BH4546" t="s">
        <v>9343</v>
      </c>
    </row>
    <row r="4547" spans="1:60" x14ac:dyDescent="0.25">
      <c r="A4547" s="12"/>
      <c r="B4547" s="13"/>
      <c r="C4547" s="13"/>
      <c r="D4547" s="13"/>
      <c r="E4547" s="13"/>
      <c r="F4547" s="13"/>
      <c r="G4547" s="13"/>
      <c r="H4547" s="13"/>
      <c r="I4547" s="13"/>
      <c r="J4547" s="13"/>
      <c r="K4547" s="13"/>
      <c r="L4547" s="13"/>
      <c r="M4547" s="13"/>
      <c r="N4547" s="13"/>
      <c r="O4547" s="14"/>
      <c r="P4547" s="13"/>
      <c r="Q4547" s="13"/>
      <c r="R4547" s="13"/>
      <c r="S4547" s="13"/>
      <c r="T4547" s="13"/>
      <c r="U4547" s="13"/>
      <c r="V4547" s="13"/>
      <c r="W4547" s="13"/>
      <c r="X4547" s="13"/>
      <c r="Y4547" s="13"/>
      <c r="Z4547" s="13"/>
      <c r="AA4547" s="13"/>
      <c r="AB4547" s="13"/>
      <c r="AZ4547" t="s">
        <v>6713</v>
      </c>
      <c r="BA4547" t="s">
        <v>5207</v>
      </c>
      <c r="BB4547" t="s">
        <v>21109</v>
      </c>
      <c r="BC4547" t="s">
        <v>7263</v>
      </c>
      <c r="BG4547" t="s">
        <v>19444</v>
      </c>
      <c r="BH4547" t="s">
        <v>9344</v>
      </c>
    </row>
    <row r="4548" spans="1:60" x14ac:dyDescent="0.25">
      <c r="A4548" s="16"/>
      <c r="B4548" s="13"/>
      <c r="C4548" s="13"/>
      <c r="D4548" s="13"/>
      <c r="E4548" s="13"/>
      <c r="F4548" s="13"/>
      <c r="G4548" s="13"/>
      <c r="H4548" s="13"/>
      <c r="I4548" s="13"/>
      <c r="J4548" s="13"/>
      <c r="K4548" s="13"/>
      <c r="L4548" s="13"/>
      <c r="M4548" s="13"/>
      <c r="N4548" s="13"/>
      <c r="O4548" s="14"/>
      <c r="P4548" s="13"/>
      <c r="Q4548" s="13"/>
      <c r="R4548" s="13"/>
      <c r="S4548" s="13"/>
      <c r="T4548" s="13"/>
      <c r="U4548" s="17"/>
      <c r="V4548" s="17"/>
      <c r="W4548" s="13"/>
      <c r="X4548" s="13"/>
      <c r="Y4548" s="13"/>
      <c r="Z4548" s="13"/>
      <c r="AA4548" s="13"/>
      <c r="AB4548" s="13"/>
      <c r="AZ4548" t="s">
        <v>6714</v>
      </c>
      <c r="BA4548" t="s">
        <v>5207</v>
      </c>
      <c r="BB4548" t="s">
        <v>21109</v>
      </c>
      <c r="BC4548" t="s">
        <v>7263</v>
      </c>
      <c r="BG4548" t="s">
        <v>19445</v>
      </c>
      <c r="BH4548" t="s">
        <v>9306</v>
      </c>
    </row>
    <row r="4549" spans="1:60" x14ac:dyDescent="0.25">
      <c r="A4549" s="12"/>
      <c r="B4549" s="13"/>
      <c r="C4549" s="13"/>
      <c r="D4549" s="13"/>
      <c r="E4549" s="13"/>
      <c r="F4549" s="13"/>
      <c r="G4549" s="13"/>
      <c r="H4549" s="13"/>
      <c r="I4549" s="13"/>
      <c r="J4549" s="13"/>
      <c r="K4549" s="13"/>
      <c r="L4549" s="13"/>
      <c r="M4549" s="13"/>
      <c r="N4549" s="13"/>
      <c r="O4549" s="14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Z4549" t="s">
        <v>6715</v>
      </c>
      <c r="BA4549" t="s">
        <v>5207</v>
      </c>
      <c r="BB4549" t="s">
        <v>21109</v>
      </c>
      <c r="BC4549" t="s">
        <v>7263</v>
      </c>
      <c r="BG4549" t="s">
        <v>19446</v>
      </c>
      <c r="BH4549" t="s">
        <v>9322</v>
      </c>
    </row>
    <row r="4550" spans="1:60" x14ac:dyDescent="0.25">
      <c r="A4550" s="9"/>
      <c r="B4550" s="6"/>
      <c r="C4550" s="6"/>
      <c r="D4550" s="6"/>
      <c r="E4550" s="6"/>
      <c r="F4550" s="6"/>
      <c r="G4550" s="6"/>
      <c r="H4550" s="6"/>
      <c r="I4550" s="6"/>
      <c r="J4550" s="6"/>
      <c r="K4550" s="6"/>
      <c r="L4550" s="6"/>
      <c r="M4550" s="6"/>
      <c r="N4550" s="6"/>
      <c r="O4550" s="10"/>
      <c r="P4550" s="6"/>
      <c r="Q4550" s="11"/>
      <c r="R4550" s="6"/>
      <c r="S4550" s="6"/>
      <c r="T4550" s="6"/>
      <c r="U4550" s="6"/>
      <c r="V4550" s="6"/>
      <c r="W4550" s="11"/>
      <c r="X4550" s="6"/>
      <c r="Y4550" s="6"/>
      <c r="Z4550" s="6"/>
      <c r="AA4550" s="6"/>
      <c r="AB4550" s="6"/>
      <c r="AZ4550" t="s">
        <v>6716</v>
      </c>
      <c r="BA4550" t="s">
        <v>5207</v>
      </c>
      <c r="BB4550" t="s">
        <v>21205</v>
      </c>
      <c r="BC4550" t="s">
        <v>7263</v>
      </c>
      <c r="BG4550" t="s">
        <v>19447</v>
      </c>
      <c r="BH4550" t="s">
        <v>9310</v>
      </c>
    </row>
    <row r="4551" spans="1:60" x14ac:dyDescent="0.25">
      <c r="A4551" s="12"/>
      <c r="B4551" s="13"/>
      <c r="C4551" s="13"/>
      <c r="D4551" s="13"/>
      <c r="E4551" s="13"/>
      <c r="F4551" s="13"/>
      <c r="G4551" s="13"/>
      <c r="H4551" s="13"/>
      <c r="I4551" s="13"/>
      <c r="J4551" s="13"/>
      <c r="K4551" s="13"/>
      <c r="L4551" s="13"/>
      <c r="M4551" s="13"/>
      <c r="N4551" s="13"/>
      <c r="O4551" s="14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Z4551" t="s">
        <v>6717</v>
      </c>
      <c r="BA4551" t="s">
        <v>5207</v>
      </c>
      <c r="BB4551" t="s">
        <v>21205</v>
      </c>
      <c r="BC4551" t="s">
        <v>7263</v>
      </c>
      <c r="BG4551" t="s">
        <v>19448</v>
      </c>
      <c r="BH4551" t="s">
        <v>9311</v>
      </c>
    </row>
    <row r="4552" spans="1:60" x14ac:dyDescent="0.25">
      <c r="A4552" s="9"/>
      <c r="B4552" s="6"/>
      <c r="C4552" s="6"/>
      <c r="D4552" s="6"/>
      <c r="E4552" s="6"/>
      <c r="F4552" s="6"/>
      <c r="G4552" s="6"/>
      <c r="H4552" s="6"/>
      <c r="I4552" s="6"/>
      <c r="J4552" s="6"/>
      <c r="K4552" s="6"/>
      <c r="L4552" s="6"/>
      <c r="M4552" s="6"/>
      <c r="N4552" s="6"/>
      <c r="O4552" s="10"/>
      <c r="P4552" s="6"/>
      <c r="Q4552" s="6"/>
      <c r="R4552" s="6"/>
      <c r="S4552" s="6"/>
      <c r="T4552" s="6"/>
      <c r="U4552" s="6"/>
      <c r="V4552" s="6"/>
      <c r="W4552" s="11"/>
      <c r="X4552" s="6"/>
      <c r="Y4552" s="6"/>
      <c r="Z4552" s="6"/>
      <c r="AA4552" s="6"/>
      <c r="AB4552" s="6"/>
      <c r="AZ4552" t="s">
        <v>6717</v>
      </c>
      <c r="BA4552" t="s">
        <v>5207</v>
      </c>
      <c r="BB4552" t="s">
        <v>21205</v>
      </c>
      <c r="BC4552" t="s">
        <v>7263</v>
      </c>
      <c r="BG4552" t="s">
        <v>19449</v>
      </c>
      <c r="BH4552" t="s">
        <v>9338</v>
      </c>
    </row>
    <row r="4553" spans="1:60" x14ac:dyDescent="0.25">
      <c r="A4553" s="9"/>
      <c r="B4553" s="6"/>
      <c r="C4553" s="6"/>
      <c r="D4553" s="6"/>
      <c r="E4553" s="6"/>
      <c r="F4553" s="6"/>
      <c r="G4553" s="6"/>
      <c r="H4553" s="6"/>
      <c r="I4553" s="6"/>
      <c r="J4553" s="6"/>
      <c r="K4553" s="6"/>
      <c r="L4553" s="6"/>
      <c r="M4553" s="6"/>
      <c r="N4553" s="6"/>
      <c r="O4553" s="10"/>
      <c r="P4553" s="6"/>
      <c r="Q4553" s="11"/>
      <c r="R4553" s="6"/>
      <c r="S4553" s="6"/>
      <c r="T4553" s="6"/>
      <c r="U4553" s="6"/>
      <c r="V4553" s="6"/>
      <c r="W4553" s="11"/>
      <c r="X4553" s="6"/>
      <c r="Y4553" s="6"/>
      <c r="Z4553" s="6"/>
      <c r="AA4553" s="6"/>
      <c r="AB4553" s="6"/>
      <c r="AZ4553" t="s">
        <v>6718</v>
      </c>
      <c r="BA4553" t="s">
        <v>5207</v>
      </c>
      <c r="BB4553" t="s">
        <v>21205</v>
      </c>
      <c r="BC4553" t="s">
        <v>7263</v>
      </c>
      <c r="BG4553" t="s">
        <v>19450</v>
      </c>
      <c r="BH4553" t="s">
        <v>9348</v>
      </c>
    </row>
    <row r="4554" spans="1:60" x14ac:dyDescent="0.25">
      <c r="A4554" s="9"/>
      <c r="B4554" s="6"/>
      <c r="C4554" s="6"/>
      <c r="D4554" s="6"/>
      <c r="E4554" s="6"/>
      <c r="F4554" s="6"/>
      <c r="G4554" s="6"/>
      <c r="H4554" s="6"/>
      <c r="I4554" s="6"/>
      <c r="J4554" s="6"/>
      <c r="K4554" s="6"/>
      <c r="L4554" s="6"/>
      <c r="M4554" s="6"/>
      <c r="N4554" s="6"/>
      <c r="O4554" s="10"/>
      <c r="P4554" s="6"/>
      <c r="Q4554" s="6"/>
      <c r="R4554" s="6"/>
      <c r="S4554" s="6"/>
      <c r="T4554" s="6"/>
      <c r="U4554" s="6"/>
      <c r="V4554" s="6"/>
      <c r="W4554" s="11"/>
      <c r="X4554" s="6"/>
      <c r="Y4554" s="6"/>
      <c r="Z4554" s="6"/>
      <c r="AA4554" s="6"/>
      <c r="AB4554" s="6"/>
      <c r="AZ4554" t="s">
        <v>6719</v>
      </c>
      <c r="BA4554" t="s">
        <v>5207</v>
      </c>
      <c r="BB4554" t="s">
        <v>21205</v>
      </c>
      <c r="BC4554" t="s">
        <v>7263</v>
      </c>
      <c r="BG4554" t="s">
        <v>19451</v>
      </c>
      <c r="BH4554" t="s">
        <v>489</v>
      </c>
    </row>
    <row r="4555" spans="1:60" x14ac:dyDescent="0.25">
      <c r="A4555" s="9"/>
      <c r="B4555" s="6"/>
      <c r="C4555" s="6"/>
      <c r="D4555" s="6"/>
      <c r="E4555" s="6"/>
      <c r="F4555" s="6"/>
      <c r="G4555" s="6"/>
      <c r="H4555" s="6"/>
      <c r="I4555" s="6"/>
      <c r="J4555" s="6"/>
      <c r="K4555" s="6"/>
      <c r="L4555" s="6"/>
      <c r="M4555" s="6"/>
      <c r="N4555" s="6"/>
      <c r="O4555" s="10"/>
      <c r="P4555" s="6"/>
      <c r="Q4555" s="11"/>
      <c r="R4555" s="6"/>
      <c r="S4555" s="6"/>
      <c r="T4555" s="6"/>
      <c r="U4555" s="6"/>
      <c r="V4555" s="6"/>
      <c r="W4555" s="11"/>
      <c r="X4555" s="6"/>
      <c r="Y4555" s="6"/>
      <c r="Z4555" s="6"/>
      <c r="AA4555" s="6"/>
      <c r="AB4555" s="6"/>
      <c r="AZ4555" t="s">
        <v>6720</v>
      </c>
      <c r="BA4555" t="s">
        <v>5207</v>
      </c>
      <c r="BB4555" t="s">
        <v>21205</v>
      </c>
      <c r="BC4555" t="s">
        <v>7263</v>
      </c>
      <c r="BG4555" t="s">
        <v>19452</v>
      </c>
      <c r="BH4555" t="s">
        <v>9347</v>
      </c>
    </row>
    <row r="4556" spans="1:60" x14ac:dyDescent="0.25">
      <c r="A4556" s="12"/>
      <c r="B4556" s="13"/>
      <c r="C4556" s="13"/>
      <c r="D4556" s="13"/>
      <c r="E4556" s="1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4"/>
      <c r="P4556" s="13"/>
      <c r="Q4556" s="15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Z4556" t="s">
        <v>6720</v>
      </c>
      <c r="BA4556" t="s">
        <v>5207</v>
      </c>
      <c r="BB4556" t="s">
        <v>21205</v>
      </c>
      <c r="BC4556" t="s">
        <v>7263</v>
      </c>
      <c r="BG4556" t="s">
        <v>19453</v>
      </c>
      <c r="BH4556" t="s">
        <v>9337</v>
      </c>
    </row>
    <row r="4557" spans="1:60" x14ac:dyDescent="0.25">
      <c r="A4557" s="9"/>
      <c r="B4557" s="6"/>
      <c r="C4557" s="6"/>
      <c r="D4557" s="6"/>
      <c r="E4557" s="6"/>
      <c r="F4557" s="6"/>
      <c r="G4557" s="6"/>
      <c r="H4557" s="6"/>
      <c r="I4557" s="6"/>
      <c r="J4557" s="6"/>
      <c r="K4557" s="6"/>
      <c r="L4557" s="6"/>
      <c r="M4557" s="6"/>
      <c r="N4557" s="6"/>
      <c r="O4557" s="10"/>
      <c r="P4557" s="6"/>
      <c r="Q4557" s="6"/>
      <c r="R4557" s="6"/>
      <c r="S4557" s="6"/>
      <c r="T4557" s="6"/>
      <c r="U4557" s="6"/>
      <c r="V4557" s="6"/>
      <c r="W4557" s="11"/>
      <c r="X4557" s="6"/>
      <c r="Y4557" s="6"/>
      <c r="Z4557" s="6"/>
      <c r="AA4557" s="6"/>
      <c r="AB4557" s="6"/>
      <c r="AZ4557" t="s">
        <v>6721</v>
      </c>
      <c r="BA4557" t="s">
        <v>5207</v>
      </c>
      <c r="BB4557" t="s">
        <v>21205</v>
      </c>
      <c r="BC4557" t="s">
        <v>7263</v>
      </c>
      <c r="BG4557" t="s">
        <v>19454</v>
      </c>
      <c r="BH4557" t="s">
        <v>9345</v>
      </c>
    </row>
    <row r="4558" spans="1:60" x14ac:dyDescent="0.25">
      <c r="A4558" s="9"/>
      <c r="B4558" s="6"/>
      <c r="C4558" s="6"/>
      <c r="D4558" s="6"/>
      <c r="E4558" s="6"/>
      <c r="F4558" s="6"/>
      <c r="G4558" s="6"/>
      <c r="H4558" s="6"/>
      <c r="I4558" s="6"/>
      <c r="J4558" s="6"/>
      <c r="K4558" s="6"/>
      <c r="L4558" s="6"/>
      <c r="M4558" s="6"/>
      <c r="N4558" s="6"/>
      <c r="O4558" s="10"/>
      <c r="P4558" s="6"/>
      <c r="Q4558" s="6"/>
      <c r="R4558" s="6"/>
      <c r="S4558" s="6"/>
      <c r="T4558" s="6"/>
      <c r="U4558" s="6"/>
      <c r="V4558" s="6"/>
      <c r="W4558" s="11"/>
      <c r="X4558" s="6"/>
      <c r="Y4558" s="6"/>
      <c r="Z4558" s="6"/>
      <c r="AA4558" s="6"/>
      <c r="AB4558" s="6"/>
      <c r="AZ4558" t="s">
        <v>6722</v>
      </c>
      <c r="BA4558" t="s">
        <v>5207</v>
      </c>
      <c r="BB4558" t="s">
        <v>21205</v>
      </c>
      <c r="BC4558" t="s">
        <v>7263</v>
      </c>
      <c r="BG4558" t="s">
        <v>19455</v>
      </c>
      <c r="BH4558" t="s">
        <v>9335</v>
      </c>
    </row>
    <row r="4559" spans="1:60" x14ac:dyDescent="0.25">
      <c r="A4559" s="9"/>
      <c r="B4559" s="6"/>
      <c r="C4559" s="6"/>
      <c r="D4559" s="6"/>
      <c r="E4559" s="6"/>
      <c r="F4559" s="6"/>
      <c r="G4559" s="6"/>
      <c r="H4559" s="6"/>
      <c r="I4559" s="6"/>
      <c r="J4559" s="6"/>
      <c r="K4559" s="6"/>
      <c r="L4559" s="6"/>
      <c r="M4559" s="6"/>
      <c r="N4559" s="6"/>
      <c r="O4559" s="10"/>
      <c r="P4559" s="6"/>
      <c r="Q4559" s="11"/>
      <c r="R4559" s="6"/>
      <c r="S4559" s="6"/>
      <c r="T4559" s="6"/>
      <c r="U4559" s="6"/>
      <c r="V4559" s="6"/>
      <c r="W4559" s="11"/>
      <c r="X4559" s="6"/>
      <c r="Y4559" s="6"/>
      <c r="Z4559" s="6"/>
      <c r="AA4559" s="6"/>
      <c r="AB4559" s="6"/>
      <c r="AZ4559" t="s">
        <v>6723</v>
      </c>
      <c r="BA4559" t="s">
        <v>5207</v>
      </c>
      <c r="BB4559" t="s">
        <v>21205</v>
      </c>
      <c r="BC4559" t="s">
        <v>7263</v>
      </c>
      <c r="BG4559" t="s">
        <v>19456</v>
      </c>
      <c r="BH4559" t="s">
        <v>9344</v>
      </c>
    </row>
    <row r="4560" spans="1:60" x14ac:dyDescent="0.25">
      <c r="A4560" s="16"/>
      <c r="B4560" s="13"/>
      <c r="C4560" s="13"/>
      <c r="D4560" s="13"/>
      <c r="E4560" s="13"/>
      <c r="F4560" s="13"/>
      <c r="G4560" s="13"/>
      <c r="H4560" s="13"/>
      <c r="I4560" s="13"/>
      <c r="J4560" s="13"/>
      <c r="K4560" s="13"/>
      <c r="L4560" s="13"/>
      <c r="M4560" s="13"/>
      <c r="N4560" s="13"/>
      <c r="O4560" s="14"/>
      <c r="P4560" s="13"/>
      <c r="Q4560" s="13"/>
      <c r="R4560" s="13"/>
      <c r="S4560" s="13"/>
      <c r="T4560" s="13"/>
      <c r="U4560" s="17"/>
      <c r="V4560" s="17"/>
      <c r="W4560" s="13"/>
      <c r="X4560" s="13"/>
      <c r="Y4560" s="13"/>
      <c r="Z4560" s="13"/>
      <c r="AA4560" s="13"/>
      <c r="AB4560" s="13"/>
      <c r="AZ4560" t="s">
        <v>6724</v>
      </c>
      <c r="BA4560" t="s">
        <v>5207</v>
      </c>
      <c r="BB4560" t="s">
        <v>21109</v>
      </c>
      <c r="BC4560" t="s">
        <v>7263</v>
      </c>
      <c r="BG4560" t="s">
        <v>19457</v>
      </c>
      <c r="BH4560" t="s">
        <v>9327</v>
      </c>
    </row>
    <row r="4561" spans="1:60" x14ac:dyDescent="0.25">
      <c r="A4561" s="12"/>
      <c r="B4561" s="13"/>
      <c r="C4561" s="13"/>
      <c r="D4561" s="13"/>
      <c r="E4561" s="13"/>
      <c r="F4561" s="13"/>
      <c r="G4561" s="13"/>
      <c r="H4561" s="13"/>
      <c r="I4561" s="13"/>
      <c r="J4561" s="13"/>
      <c r="K4561" s="13"/>
      <c r="L4561" s="13"/>
      <c r="M4561" s="13"/>
      <c r="N4561" s="13"/>
      <c r="O4561" s="14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Z4561" t="s">
        <v>6725</v>
      </c>
      <c r="BA4561" t="s">
        <v>5207</v>
      </c>
      <c r="BB4561" t="s">
        <v>21109</v>
      </c>
      <c r="BC4561" t="s">
        <v>7263</v>
      </c>
      <c r="BG4561" t="s">
        <v>19458</v>
      </c>
      <c r="BH4561" t="s">
        <v>9312</v>
      </c>
    </row>
    <row r="4562" spans="1:60" x14ac:dyDescent="0.25">
      <c r="A4562" s="16"/>
      <c r="B4562" s="13"/>
      <c r="C4562" s="13"/>
      <c r="D4562" s="13"/>
      <c r="E4562" s="13"/>
      <c r="F4562" s="13"/>
      <c r="G4562" s="13"/>
      <c r="H4562" s="13"/>
      <c r="I4562" s="13"/>
      <c r="J4562" s="13"/>
      <c r="K4562" s="13"/>
      <c r="L4562" s="13"/>
      <c r="M4562" s="13"/>
      <c r="N4562" s="13"/>
      <c r="O4562" s="14"/>
      <c r="P4562" s="13"/>
      <c r="Q4562" s="13"/>
      <c r="R4562" s="13"/>
      <c r="S4562" s="13"/>
      <c r="T4562" s="13"/>
      <c r="U4562" s="17"/>
      <c r="V4562" s="17"/>
      <c r="W4562" s="13"/>
      <c r="X4562" s="13"/>
      <c r="Y4562" s="13"/>
      <c r="Z4562" s="13"/>
      <c r="AA4562" s="13"/>
      <c r="AB4562" s="13"/>
      <c r="AZ4562" t="s">
        <v>6726</v>
      </c>
      <c r="BA4562" t="s">
        <v>5207</v>
      </c>
      <c r="BB4562" t="s">
        <v>21109</v>
      </c>
      <c r="BC4562" t="s">
        <v>7263</v>
      </c>
      <c r="BG4562" t="s">
        <v>19459</v>
      </c>
      <c r="BH4562" t="s">
        <v>9332</v>
      </c>
    </row>
    <row r="4563" spans="1:60" x14ac:dyDescent="0.25">
      <c r="A4563" s="12"/>
      <c r="B4563" s="13"/>
      <c r="C4563" s="13"/>
      <c r="D4563" s="13"/>
      <c r="E4563" s="13"/>
      <c r="F4563" s="13"/>
      <c r="G4563" s="13"/>
      <c r="H4563" s="13"/>
      <c r="I4563" s="13"/>
      <c r="J4563" s="13"/>
      <c r="K4563" s="13"/>
      <c r="L4563" s="13"/>
      <c r="M4563" s="13"/>
      <c r="N4563" s="13"/>
      <c r="O4563" s="14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Z4563" t="s">
        <v>6727</v>
      </c>
      <c r="BA4563" t="s">
        <v>5207</v>
      </c>
      <c r="BB4563" t="s">
        <v>21109</v>
      </c>
      <c r="BC4563" t="s">
        <v>7263</v>
      </c>
      <c r="BG4563" t="s">
        <v>19460</v>
      </c>
      <c r="BH4563" t="s">
        <v>9346</v>
      </c>
    </row>
    <row r="4564" spans="1:60" x14ac:dyDescent="0.25">
      <c r="A4564" s="12"/>
      <c r="B4564" s="13"/>
      <c r="C4564" s="13"/>
      <c r="D4564" s="13"/>
      <c r="E4564" s="13"/>
      <c r="F4564" s="13"/>
      <c r="G4564" s="13"/>
      <c r="H4564" s="13"/>
      <c r="I4564" s="13"/>
      <c r="J4564" s="13"/>
      <c r="K4564" s="13"/>
      <c r="L4564" s="13"/>
      <c r="M4564" s="13"/>
      <c r="N4564" s="13"/>
      <c r="O4564" s="14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Z4564" t="s">
        <v>6728</v>
      </c>
      <c r="BA4564" t="s">
        <v>5207</v>
      </c>
      <c r="BB4564" t="s">
        <v>21109</v>
      </c>
      <c r="BC4564" t="s">
        <v>7263</v>
      </c>
      <c r="BG4564" t="s">
        <v>19461</v>
      </c>
      <c r="BH4564" t="s">
        <v>9334</v>
      </c>
    </row>
    <row r="4565" spans="1:60" x14ac:dyDescent="0.25">
      <c r="A4565" s="16"/>
      <c r="B4565" s="13"/>
      <c r="C4565" s="13"/>
      <c r="D4565" s="13"/>
      <c r="E4565" s="13"/>
      <c r="F4565" s="13"/>
      <c r="G4565" s="13"/>
      <c r="H4565" s="13"/>
      <c r="I4565" s="13"/>
      <c r="J4565" s="13"/>
      <c r="K4565" s="13"/>
      <c r="L4565" s="13"/>
      <c r="M4565" s="13"/>
      <c r="N4565" s="13"/>
      <c r="O4565" s="14"/>
      <c r="P4565" s="13"/>
      <c r="Q4565" s="13"/>
      <c r="R4565" s="13"/>
      <c r="S4565" s="13"/>
      <c r="T4565" s="13"/>
      <c r="U4565" s="17"/>
      <c r="V4565" s="17"/>
      <c r="W4565" s="13"/>
      <c r="X4565" s="13"/>
      <c r="Y4565" s="13"/>
      <c r="Z4565" s="13"/>
      <c r="AA4565" s="13"/>
      <c r="AB4565" s="13"/>
      <c r="AZ4565" t="s">
        <v>6729</v>
      </c>
      <c r="BA4565" t="s">
        <v>5207</v>
      </c>
      <c r="BB4565" t="s">
        <v>21109</v>
      </c>
      <c r="BC4565" t="s">
        <v>7263</v>
      </c>
      <c r="BG4565" t="s">
        <v>19462</v>
      </c>
      <c r="BH4565" t="s">
        <v>9340</v>
      </c>
    </row>
    <row r="4566" spans="1:60" x14ac:dyDescent="0.25">
      <c r="A4566" s="16"/>
      <c r="B4566" s="13"/>
      <c r="C4566" s="13"/>
      <c r="D4566" s="13"/>
      <c r="E4566" s="13"/>
      <c r="F4566" s="13"/>
      <c r="G4566" s="13"/>
      <c r="H4566" s="13"/>
      <c r="I4566" s="13"/>
      <c r="J4566" s="13"/>
      <c r="K4566" s="13"/>
      <c r="L4566" s="13"/>
      <c r="M4566" s="13"/>
      <c r="N4566" s="13"/>
      <c r="O4566" s="14"/>
      <c r="P4566" s="13"/>
      <c r="Q4566" s="13"/>
      <c r="R4566" s="13"/>
      <c r="S4566" s="13"/>
      <c r="T4566" s="13"/>
      <c r="U4566" s="17"/>
      <c r="V4566" s="17"/>
      <c r="W4566" s="13"/>
      <c r="X4566" s="13"/>
      <c r="Y4566" s="13"/>
      <c r="Z4566" s="13"/>
      <c r="AA4566" s="13"/>
      <c r="AB4566" s="13"/>
      <c r="AZ4566" t="s">
        <v>6730</v>
      </c>
      <c r="BA4566" t="s">
        <v>5207</v>
      </c>
      <c r="BB4566" t="s">
        <v>21109</v>
      </c>
      <c r="BC4566" t="s">
        <v>7263</v>
      </c>
      <c r="BG4566" t="s">
        <v>19463</v>
      </c>
      <c r="BH4566" t="s">
        <v>9330</v>
      </c>
    </row>
    <row r="4567" spans="1:60" x14ac:dyDescent="0.25">
      <c r="A4567" s="16"/>
      <c r="B4567" s="13"/>
      <c r="C4567" s="13"/>
      <c r="D4567" s="13"/>
      <c r="E4567" s="13"/>
      <c r="F4567" s="13"/>
      <c r="G4567" s="13"/>
      <c r="H4567" s="13"/>
      <c r="I4567" s="13"/>
      <c r="J4567" s="13"/>
      <c r="K4567" s="13"/>
      <c r="L4567" s="13"/>
      <c r="M4567" s="13"/>
      <c r="N4567" s="13"/>
      <c r="O4567" s="14"/>
      <c r="P4567" s="13"/>
      <c r="Q4567" s="13"/>
      <c r="R4567" s="13"/>
      <c r="S4567" s="13"/>
      <c r="T4567" s="13"/>
      <c r="U4567" s="17"/>
      <c r="V4567" s="17"/>
      <c r="W4567" s="13"/>
      <c r="X4567" s="13"/>
      <c r="Y4567" s="13"/>
      <c r="Z4567" s="13"/>
      <c r="AA4567" s="13"/>
      <c r="AB4567" s="13"/>
      <c r="AZ4567" t="s">
        <v>6731</v>
      </c>
      <c r="BA4567" t="s">
        <v>5207</v>
      </c>
      <c r="BB4567" t="s">
        <v>21109</v>
      </c>
      <c r="BC4567" t="s">
        <v>7263</v>
      </c>
      <c r="BG4567" t="s">
        <v>19464</v>
      </c>
      <c r="BH4567" t="s">
        <v>22052</v>
      </c>
    </row>
    <row r="4568" spans="1:60" x14ac:dyDescent="0.25">
      <c r="A4568" s="12"/>
      <c r="B4568" s="13"/>
      <c r="C4568" s="13"/>
      <c r="D4568" s="13"/>
      <c r="E4568" s="13"/>
      <c r="F4568" s="13"/>
      <c r="G4568" s="13"/>
      <c r="H4568" s="13"/>
      <c r="I4568" s="13"/>
      <c r="J4568" s="13"/>
      <c r="K4568" s="13"/>
      <c r="L4568" s="13"/>
      <c r="M4568" s="13"/>
      <c r="N4568" s="13"/>
      <c r="O4568" s="14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Z4568" t="s">
        <v>6732</v>
      </c>
      <c r="BA4568" t="s">
        <v>5207</v>
      </c>
      <c r="BB4568" t="s">
        <v>21109</v>
      </c>
      <c r="BC4568" t="s">
        <v>7263</v>
      </c>
      <c r="BG4568" t="s">
        <v>19465</v>
      </c>
      <c r="BH4568" t="s">
        <v>9323</v>
      </c>
    </row>
    <row r="4569" spans="1:60" x14ac:dyDescent="0.25">
      <c r="A4569" s="16"/>
      <c r="B4569" s="6"/>
      <c r="C4569" s="6"/>
      <c r="D4569" s="6"/>
      <c r="E4569" s="6"/>
      <c r="F4569" s="6"/>
      <c r="G4569" s="6"/>
      <c r="H4569" s="6"/>
      <c r="I4569" s="6"/>
      <c r="J4569" s="6"/>
      <c r="K4569" s="6"/>
      <c r="L4569" s="6"/>
      <c r="M4569" s="6"/>
      <c r="N4569" s="6"/>
      <c r="O4569" s="10"/>
      <c r="P4569" s="6"/>
      <c r="Q4569" s="11"/>
      <c r="R4569" s="6"/>
      <c r="S4569" s="6"/>
      <c r="T4569" s="6"/>
      <c r="U4569" s="17"/>
      <c r="V4569" s="17"/>
      <c r="W4569" s="11"/>
      <c r="X4569" s="6"/>
      <c r="Y4569" s="6"/>
      <c r="Z4569" s="6"/>
      <c r="AA4569" s="6"/>
      <c r="AB4569" s="6"/>
      <c r="AZ4569" t="s">
        <v>6733</v>
      </c>
      <c r="BA4569" t="s">
        <v>5207</v>
      </c>
      <c r="BB4569" t="s">
        <v>21109</v>
      </c>
      <c r="BC4569" t="s">
        <v>7263</v>
      </c>
      <c r="BG4569" t="s">
        <v>19466</v>
      </c>
      <c r="BH4569" t="s">
        <v>9305</v>
      </c>
    </row>
    <row r="4570" spans="1:60" x14ac:dyDescent="0.25">
      <c r="A4570" s="12"/>
      <c r="B4570" s="13"/>
      <c r="C4570" s="13"/>
      <c r="D4570" s="13"/>
      <c r="E4570" s="13"/>
      <c r="F4570" s="13"/>
      <c r="G4570" s="13"/>
      <c r="H4570" s="13"/>
      <c r="I4570" s="13"/>
      <c r="J4570" s="13"/>
      <c r="K4570" s="13"/>
      <c r="L4570" s="13"/>
      <c r="M4570" s="13"/>
      <c r="N4570" s="13"/>
      <c r="O4570" s="14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Z4570" t="s">
        <v>6734</v>
      </c>
      <c r="BA4570" t="s">
        <v>5207</v>
      </c>
      <c r="BB4570" t="s">
        <v>21109</v>
      </c>
      <c r="BC4570" t="s">
        <v>7263</v>
      </c>
      <c r="BG4570" t="s">
        <v>19467</v>
      </c>
      <c r="BH4570" t="s">
        <v>9348</v>
      </c>
    </row>
    <row r="4571" spans="1:60" x14ac:dyDescent="0.25">
      <c r="A4571" s="9"/>
      <c r="B4571" s="6"/>
      <c r="C4571" s="6"/>
      <c r="D4571" s="6"/>
      <c r="E4571" s="6"/>
      <c r="F4571" s="6"/>
      <c r="G4571" s="6"/>
      <c r="H4571" s="6"/>
      <c r="I4571" s="6"/>
      <c r="J4571" s="6"/>
      <c r="K4571" s="6"/>
      <c r="L4571" s="6"/>
      <c r="M4571" s="6"/>
      <c r="N4571" s="6"/>
      <c r="O4571" s="10"/>
      <c r="P4571" s="6"/>
      <c r="Q4571" s="11"/>
      <c r="R4571" s="6"/>
      <c r="S4571" s="6"/>
      <c r="T4571" s="6"/>
      <c r="U4571" s="6"/>
      <c r="V4571" s="6"/>
      <c r="W4571" s="11"/>
      <c r="X4571" s="6"/>
      <c r="Y4571" s="6"/>
      <c r="Z4571" s="6"/>
      <c r="AA4571" s="6"/>
      <c r="AB4571" s="6"/>
      <c r="AZ4571" t="s">
        <v>6735</v>
      </c>
      <c r="BA4571" t="s">
        <v>5207</v>
      </c>
      <c r="BB4571" t="s">
        <v>21109</v>
      </c>
      <c r="BC4571" t="s">
        <v>7263</v>
      </c>
      <c r="BG4571" t="s">
        <v>19468</v>
      </c>
      <c r="BH4571" t="s">
        <v>9323</v>
      </c>
    </row>
    <row r="4572" spans="1:60" x14ac:dyDescent="0.25">
      <c r="A4572" s="12"/>
      <c r="B4572" s="13"/>
      <c r="C4572" s="13"/>
      <c r="D4572" s="13"/>
      <c r="E4572" s="13"/>
      <c r="F4572" s="13"/>
      <c r="G4572" s="13"/>
      <c r="H4572" s="13"/>
      <c r="I4572" s="13"/>
      <c r="J4572" s="13"/>
      <c r="K4572" s="13"/>
      <c r="L4572" s="13"/>
      <c r="M4572" s="13"/>
      <c r="N4572" s="13"/>
      <c r="O4572" s="14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Z4572" t="s">
        <v>6736</v>
      </c>
      <c r="BA4572" t="s">
        <v>5207</v>
      </c>
      <c r="BB4572" t="s">
        <v>21109</v>
      </c>
      <c r="BC4572" t="s">
        <v>7263</v>
      </c>
      <c r="BG4572" t="s">
        <v>19469</v>
      </c>
      <c r="BH4572" t="s">
        <v>9345</v>
      </c>
    </row>
    <row r="4573" spans="1:60" x14ac:dyDescent="0.25">
      <c r="A4573" s="9"/>
      <c r="B4573" s="6"/>
      <c r="C4573" s="6"/>
      <c r="D4573" s="6"/>
      <c r="E4573" s="6"/>
      <c r="F4573" s="6"/>
      <c r="G4573" s="6"/>
      <c r="H4573" s="6"/>
      <c r="I4573" s="6"/>
      <c r="J4573" s="6"/>
      <c r="K4573" s="6"/>
      <c r="L4573" s="6"/>
      <c r="M4573" s="6"/>
      <c r="N4573" s="6"/>
      <c r="O4573" s="10"/>
      <c r="P4573" s="6"/>
      <c r="Q4573" s="11"/>
      <c r="R4573" s="6"/>
      <c r="S4573" s="6"/>
      <c r="T4573" s="6"/>
      <c r="U4573" s="6"/>
      <c r="V4573" s="6"/>
      <c r="W4573" s="11"/>
      <c r="X4573" s="6"/>
      <c r="Y4573" s="6"/>
      <c r="Z4573" s="6"/>
      <c r="AA4573" s="6"/>
      <c r="AB4573" s="6"/>
      <c r="AZ4573" t="s">
        <v>6737</v>
      </c>
      <c r="BA4573" t="s">
        <v>5207</v>
      </c>
      <c r="BB4573" t="s">
        <v>21109</v>
      </c>
      <c r="BC4573" t="s">
        <v>7263</v>
      </c>
      <c r="BG4573" t="s">
        <v>19470</v>
      </c>
      <c r="BH4573" t="s">
        <v>22063</v>
      </c>
    </row>
    <row r="4574" spans="1:60" x14ac:dyDescent="0.25">
      <c r="A4574" s="9"/>
      <c r="B4574" s="6"/>
      <c r="C4574" s="6"/>
      <c r="D4574" s="6"/>
      <c r="E4574" s="6"/>
      <c r="F4574" s="6"/>
      <c r="G4574" s="6"/>
      <c r="H4574" s="6"/>
      <c r="I4574" s="6"/>
      <c r="J4574" s="6"/>
      <c r="K4574" s="6"/>
      <c r="L4574" s="6"/>
      <c r="M4574" s="6"/>
      <c r="N4574" s="6"/>
      <c r="O4574" s="10"/>
      <c r="P4574" s="6"/>
      <c r="Q4574" s="11"/>
      <c r="R4574" s="6"/>
      <c r="S4574" s="6"/>
      <c r="T4574" s="6"/>
      <c r="U4574" s="6"/>
      <c r="V4574" s="6"/>
      <c r="W4574" s="11"/>
      <c r="X4574" s="6"/>
      <c r="Y4574" s="6"/>
      <c r="Z4574" s="6"/>
      <c r="AA4574" s="6"/>
      <c r="AB4574" s="6"/>
      <c r="AZ4574" t="s">
        <v>6738</v>
      </c>
      <c r="BA4574" t="s">
        <v>5207</v>
      </c>
      <c r="BB4574" t="s">
        <v>21109</v>
      </c>
      <c r="BC4574" t="s">
        <v>7263</v>
      </c>
      <c r="BG4574" t="s">
        <v>19471</v>
      </c>
      <c r="BH4574" t="s">
        <v>9339</v>
      </c>
    </row>
    <row r="4575" spans="1:60" x14ac:dyDescent="0.25">
      <c r="A4575" s="16"/>
      <c r="B4575" s="6"/>
      <c r="C4575" s="6"/>
      <c r="D4575" s="6"/>
      <c r="E4575" s="6"/>
      <c r="F4575" s="6"/>
      <c r="G4575" s="6"/>
      <c r="H4575" s="6"/>
      <c r="I4575" s="6"/>
      <c r="J4575" s="6"/>
      <c r="K4575" s="6"/>
      <c r="L4575" s="6"/>
      <c r="M4575" s="6"/>
      <c r="N4575" s="6"/>
      <c r="O4575" s="10"/>
      <c r="P4575" s="6"/>
      <c r="Q4575" s="11"/>
      <c r="R4575" s="6"/>
      <c r="S4575" s="6"/>
      <c r="T4575" s="6"/>
      <c r="U4575" s="17"/>
      <c r="V4575" s="17"/>
      <c r="W4575" s="11"/>
      <c r="X4575" s="6"/>
      <c r="Y4575" s="6"/>
      <c r="Z4575" s="6"/>
      <c r="AA4575" s="6"/>
      <c r="AB4575" s="6"/>
      <c r="AZ4575" t="s">
        <v>6739</v>
      </c>
      <c r="BA4575" t="s">
        <v>5207</v>
      </c>
      <c r="BB4575" t="s">
        <v>21109</v>
      </c>
      <c r="BC4575" t="s">
        <v>7263</v>
      </c>
      <c r="BG4575" t="s">
        <v>19472</v>
      </c>
      <c r="BH4575" t="s">
        <v>9333</v>
      </c>
    </row>
    <row r="4576" spans="1:60" x14ac:dyDescent="0.25">
      <c r="A4576" s="16"/>
      <c r="B4576" s="13"/>
      <c r="C4576" s="13"/>
      <c r="D4576" s="13"/>
      <c r="E4576" s="13"/>
      <c r="F4576" s="13"/>
      <c r="G4576" s="13"/>
      <c r="H4576" s="13"/>
      <c r="I4576" s="13"/>
      <c r="J4576" s="13"/>
      <c r="K4576" s="13"/>
      <c r="L4576" s="13"/>
      <c r="M4576" s="13"/>
      <c r="N4576" s="13"/>
      <c r="O4576" s="14"/>
      <c r="P4576" s="13"/>
      <c r="Q4576" s="13"/>
      <c r="R4576" s="13"/>
      <c r="S4576" s="13"/>
      <c r="T4576" s="13"/>
      <c r="U4576" s="17"/>
      <c r="V4576" s="17"/>
      <c r="W4576" s="13"/>
      <c r="X4576" s="13"/>
      <c r="Y4576" s="13"/>
      <c r="Z4576" s="13"/>
      <c r="AA4576" s="13"/>
      <c r="AB4576" s="13"/>
      <c r="AZ4576" t="s">
        <v>6740</v>
      </c>
      <c r="BA4576" t="s">
        <v>5207</v>
      </c>
      <c r="BB4576" t="s">
        <v>21109</v>
      </c>
      <c r="BC4576" t="s">
        <v>7263</v>
      </c>
      <c r="BG4576" t="s">
        <v>19473</v>
      </c>
      <c r="BH4576" t="s">
        <v>9308</v>
      </c>
    </row>
    <row r="4577" spans="1:60" x14ac:dyDescent="0.25">
      <c r="A4577" s="9"/>
      <c r="B4577" s="6"/>
      <c r="C4577" s="6"/>
      <c r="D4577" s="6"/>
      <c r="E4577" s="6"/>
      <c r="F4577" s="6"/>
      <c r="G4577" s="6"/>
      <c r="H4577" s="6"/>
      <c r="I4577" s="6"/>
      <c r="J4577" s="6"/>
      <c r="K4577" s="6"/>
      <c r="L4577" s="6"/>
      <c r="M4577" s="6"/>
      <c r="N4577" s="6"/>
      <c r="O4577" s="10"/>
      <c r="P4577" s="6"/>
      <c r="Q4577" s="11"/>
      <c r="R4577" s="6"/>
      <c r="S4577" s="6"/>
      <c r="T4577" s="6"/>
      <c r="U4577" s="6"/>
      <c r="V4577" s="6"/>
      <c r="W4577" s="11"/>
      <c r="X4577" s="6"/>
      <c r="Y4577" s="6"/>
      <c r="Z4577" s="6"/>
      <c r="AA4577" s="6"/>
      <c r="AB4577" s="6"/>
      <c r="AZ4577" t="s">
        <v>6741</v>
      </c>
      <c r="BA4577" t="s">
        <v>5207</v>
      </c>
      <c r="BB4577" t="s">
        <v>21109</v>
      </c>
      <c r="BC4577" t="s">
        <v>7263</v>
      </c>
      <c r="BG4577" t="s">
        <v>19474</v>
      </c>
      <c r="BH4577" t="s">
        <v>9338</v>
      </c>
    </row>
    <row r="4578" spans="1:60" x14ac:dyDescent="0.25">
      <c r="A4578" s="16"/>
      <c r="B4578" s="6"/>
      <c r="C4578" s="6"/>
      <c r="D4578" s="6"/>
      <c r="E4578" s="6"/>
      <c r="F4578" s="6"/>
      <c r="G4578" s="6"/>
      <c r="H4578" s="6"/>
      <c r="I4578" s="6"/>
      <c r="J4578" s="6"/>
      <c r="K4578" s="6"/>
      <c r="L4578" s="6"/>
      <c r="M4578" s="6"/>
      <c r="N4578" s="6"/>
      <c r="O4578" s="10"/>
      <c r="P4578" s="6"/>
      <c r="Q4578" s="6"/>
      <c r="R4578" s="6"/>
      <c r="S4578" s="6"/>
      <c r="T4578" s="6"/>
      <c r="U4578" s="17"/>
      <c r="V4578" s="17"/>
      <c r="W4578" s="11"/>
      <c r="X4578" s="6"/>
      <c r="Y4578" s="6"/>
      <c r="Z4578" s="6"/>
      <c r="AA4578" s="6"/>
      <c r="AB4578" s="6"/>
      <c r="AZ4578" t="s">
        <v>6742</v>
      </c>
      <c r="BA4578" t="s">
        <v>5207</v>
      </c>
      <c r="BB4578" t="s">
        <v>21109</v>
      </c>
      <c r="BC4578" t="s">
        <v>7263</v>
      </c>
      <c r="BG4578" t="s">
        <v>19475</v>
      </c>
      <c r="BH4578" t="s">
        <v>9348</v>
      </c>
    </row>
    <row r="4579" spans="1:60" x14ac:dyDescent="0.25">
      <c r="A4579" s="12"/>
      <c r="B4579" s="13"/>
      <c r="C4579" s="13"/>
      <c r="D4579" s="13"/>
      <c r="E4579" s="13"/>
      <c r="F4579" s="13"/>
      <c r="G4579" s="13"/>
      <c r="H4579" s="13"/>
      <c r="I4579" s="13"/>
      <c r="J4579" s="13"/>
      <c r="K4579" s="13"/>
      <c r="L4579" s="13"/>
      <c r="M4579" s="13"/>
      <c r="N4579" s="13"/>
      <c r="O4579" s="14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Z4579" t="s">
        <v>6743</v>
      </c>
      <c r="BA4579" t="s">
        <v>5207</v>
      </c>
      <c r="BB4579" t="s">
        <v>21109</v>
      </c>
      <c r="BC4579" t="s">
        <v>7263</v>
      </c>
      <c r="BG4579" t="s">
        <v>19476</v>
      </c>
      <c r="BH4579" t="s">
        <v>22038</v>
      </c>
    </row>
    <row r="4580" spans="1:60" x14ac:dyDescent="0.25">
      <c r="A4580" s="9"/>
      <c r="B4580" s="6"/>
      <c r="C4580" s="6"/>
      <c r="D4580" s="6"/>
      <c r="E4580" s="6"/>
      <c r="F4580" s="6"/>
      <c r="G4580" s="6"/>
      <c r="H4580" s="6"/>
      <c r="I4580" s="6"/>
      <c r="J4580" s="6"/>
      <c r="K4580" s="6"/>
      <c r="L4580" s="6"/>
      <c r="M4580" s="6"/>
      <c r="N4580" s="6"/>
      <c r="O4580" s="10"/>
      <c r="P4580" s="6"/>
      <c r="Q4580" s="11"/>
      <c r="R4580" s="6"/>
      <c r="S4580" s="6"/>
      <c r="T4580" s="6"/>
      <c r="U4580" s="6"/>
      <c r="V4580" s="6"/>
      <c r="W4580" s="11"/>
      <c r="X4580" s="6"/>
      <c r="Y4580" s="6"/>
      <c r="Z4580" s="6"/>
      <c r="AA4580" s="6"/>
      <c r="AB4580" s="6"/>
      <c r="AZ4580" t="s">
        <v>6744</v>
      </c>
      <c r="BA4580" t="s">
        <v>5207</v>
      </c>
      <c r="BB4580" t="s">
        <v>6745</v>
      </c>
      <c r="BC4580" t="s">
        <v>7263</v>
      </c>
      <c r="BG4580" t="s">
        <v>19477</v>
      </c>
      <c r="BH4580" t="s">
        <v>9307</v>
      </c>
    </row>
    <row r="4581" spans="1:60" x14ac:dyDescent="0.25">
      <c r="A4581" s="16"/>
      <c r="B4581" s="13"/>
      <c r="C4581" s="13"/>
      <c r="D4581" s="13"/>
      <c r="E4581" s="13"/>
      <c r="F4581" s="13"/>
      <c r="G4581" s="13"/>
      <c r="H4581" s="13"/>
      <c r="I4581" s="13"/>
      <c r="J4581" s="13"/>
      <c r="K4581" s="13"/>
      <c r="L4581" s="13"/>
      <c r="M4581" s="13"/>
      <c r="N4581" s="13"/>
      <c r="O4581" s="14"/>
      <c r="P4581" s="13"/>
      <c r="Q4581" s="15"/>
      <c r="R4581" s="13"/>
      <c r="S4581" s="13"/>
      <c r="T4581" s="13"/>
      <c r="U4581" s="17"/>
      <c r="V4581" s="17"/>
      <c r="W4581" s="13"/>
      <c r="X4581" s="13"/>
      <c r="Y4581" s="13"/>
      <c r="Z4581" s="13"/>
      <c r="AA4581" s="13"/>
      <c r="AB4581" s="13"/>
      <c r="AZ4581" t="s">
        <v>6746</v>
      </c>
      <c r="BA4581" t="s">
        <v>5207</v>
      </c>
      <c r="BB4581" t="s">
        <v>6745</v>
      </c>
      <c r="BC4581" t="s">
        <v>7263</v>
      </c>
      <c r="BG4581" t="s">
        <v>19478</v>
      </c>
      <c r="BH4581" t="s">
        <v>9309</v>
      </c>
    </row>
    <row r="4582" spans="1:60" x14ac:dyDescent="0.25">
      <c r="A4582" s="16"/>
      <c r="B4582" s="13"/>
      <c r="C4582" s="13"/>
      <c r="D4582" s="13"/>
      <c r="E4582" s="13"/>
      <c r="F4582" s="13"/>
      <c r="G4582" s="13"/>
      <c r="H4582" s="13"/>
      <c r="I4582" s="13"/>
      <c r="J4582" s="13"/>
      <c r="K4582" s="13"/>
      <c r="L4582" s="13"/>
      <c r="M4582" s="13"/>
      <c r="N4582" s="13"/>
      <c r="O4582" s="14"/>
      <c r="P4582" s="13"/>
      <c r="Q4582" s="15"/>
      <c r="R4582" s="13"/>
      <c r="S4582" s="13"/>
      <c r="T4582" s="13"/>
      <c r="U4582" s="17"/>
      <c r="V4582" s="17"/>
      <c r="W4582" s="13"/>
      <c r="X4582" s="13"/>
      <c r="Y4582" s="13"/>
      <c r="Z4582" s="13"/>
      <c r="AA4582" s="13"/>
      <c r="AB4582" s="13"/>
      <c r="AZ4582" t="s">
        <v>6747</v>
      </c>
      <c r="BA4582" t="s">
        <v>5207</v>
      </c>
      <c r="BB4582" t="s">
        <v>6745</v>
      </c>
      <c r="BC4582" t="s">
        <v>7263</v>
      </c>
      <c r="BG4582" t="s">
        <v>19479</v>
      </c>
      <c r="BH4582" t="s">
        <v>9314</v>
      </c>
    </row>
    <row r="4583" spans="1:60" x14ac:dyDescent="0.25">
      <c r="A4583" s="9"/>
      <c r="B4583" s="6"/>
      <c r="C4583" s="6"/>
      <c r="D4583" s="6"/>
      <c r="E4583" s="6"/>
      <c r="F4583" s="6"/>
      <c r="G4583" s="6"/>
      <c r="H4583" s="6"/>
      <c r="I4583" s="6"/>
      <c r="J4583" s="6"/>
      <c r="K4583" s="6"/>
      <c r="L4583" s="6"/>
      <c r="M4583" s="6"/>
      <c r="N4583" s="6"/>
      <c r="O4583" s="10"/>
      <c r="P4583" s="6"/>
      <c r="Q4583" s="11"/>
      <c r="R4583" s="6"/>
      <c r="S4583" s="6"/>
      <c r="T4583" s="6"/>
      <c r="U4583" s="6"/>
      <c r="V4583" s="6"/>
      <c r="W4583" s="11"/>
      <c r="X4583" s="6"/>
      <c r="Y4583" s="6"/>
      <c r="Z4583" s="6"/>
      <c r="AA4583" s="6"/>
      <c r="AB4583" s="6"/>
      <c r="AZ4583" t="s">
        <v>6748</v>
      </c>
      <c r="BA4583" t="s">
        <v>5207</v>
      </c>
      <c r="BB4583" t="s">
        <v>21316</v>
      </c>
      <c r="BC4583" t="s">
        <v>7263</v>
      </c>
      <c r="BG4583" t="s">
        <v>19480</v>
      </c>
      <c r="BH4583" t="s">
        <v>9323</v>
      </c>
    </row>
    <row r="4584" spans="1:60" x14ac:dyDescent="0.25">
      <c r="A4584" s="16"/>
      <c r="B4584" s="6"/>
      <c r="C4584" s="6"/>
      <c r="D4584" s="6"/>
      <c r="E4584" s="6"/>
      <c r="F4584" s="6"/>
      <c r="G4584" s="6"/>
      <c r="H4584" s="6"/>
      <c r="I4584" s="6"/>
      <c r="J4584" s="6"/>
      <c r="K4584" s="6"/>
      <c r="L4584" s="6"/>
      <c r="M4584" s="6"/>
      <c r="N4584" s="6"/>
      <c r="O4584" s="10"/>
      <c r="P4584" s="6"/>
      <c r="Q4584" s="11"/>
      <c r="R4584" s="6"/>
      <c r="S4584" s="6"/>
      <c r="T4584" s="6"/>
      <c r="U4584" s="17"/>
      <c r="V4584" s="17"/>
      <c r="W4584" s="11"/>
      <c r="X4584" s="6"/>
      <c r="Y4584" s="6"/>
      <c r="Z4584" s="6"/>
      <c r="AA4584" s="6"/>
      <c r="AB4584" s="6"/>
      <c r="AZ4584" t="s">
        <v>6749</v>
      </c>
      <c r="BA4584" t="s">
        <v>5207</v>
      </c>
      <c r="BB4584" t="s">
        <v>21109</v>
      </c>
      <c r="BC4584" t="s">
        <v>7263</v>
      </c>
      <c r="BG4584" t="s">
        <v>19481</v>
      </c>
      <c r="BH4584" t="s">
        <v>9335</v>
      </c>
    </row>
    <row r="4585" spans="1:60" x14ac:dyDescent="0.25">
      <c r="A4585" s="16"/>
      <c r="B4585" s="6"/>
      <c r="C4585" s="6"/>
      <c r="D4585" s="6"/>
      <c r="E4585" s="6"/>
      <c r="F4585" s="6"/>
      <c r="G4585" s="6"/>
      <c r="H4585" s="6"/>
      <c r="I4585" s="6"/>
      <c r="J4585" s="6"/>
      <c r="K4585" s="6"/>
      <c r="L4585" s="6"/>
      <c r="M4585" s="6"/>
      <c r="N4585" s="6"/>
      <c r="O4585" s="10"/>
      <c r="P4585" s="6"/>
      <c r="Q4585" s="11"/>
      <c r="R4585" s="6"/>
      <c r="S4585" s="6"/>
      <c r="T4585" s="6"/>
      <c r="U4585" s="17"/>
      <c r="V4585" s="17"/>
      <c r="W4585" s="11"/>
      <c r="X4585" s="6"/>
      <c r="Y4585" s="6"/>
      <c r="Z4585" s="6"/>
      <c r="AA4585" s="6"/>
      <c r="AB4585" s="6"/>
      <c r="AZ4585" t="s">
        <v>6750</v>
      </c>
      <c r="BA4585" t="s">
        <v>5207</v>
      </c>
      <c r="BB4585" t="s">
        <v>21109</v>
      </c>
      <c r="BC4585" t="s">
        <v>7263</v>
      </c>
      <c r="BG4585" t="s">
        <v>19482</v>
      </c>
      <c r="BH4585" t="s">
        <v>9337</v>
      </c>
    </row>
    <row r="4586" spans="1:60" x14ac:dyDescent="0.25">
      <c r="A4586" s="12"/>
      <c r="B4586" s="13"/>
      <c r="C4586" s="13"/>
      <c r="D4586" s="13"/>
      <c r="E4586" s="13"/>
      <c r="F4586" s="13"/>
      <c r="G4586" s="13"/>
      <c r="H4586" s="13"/>
      <c r="I4586" s="13"/>
      <c r="J4586" s="13"/>
      <c r="K4586" s="13"/>
      <c r="L4586" s="13"/>
      <c r="M4586" s="13"/>
      <c r="N4586" s="13"/>
      <c r="O4586" s="14"/>
      <c r="P4586" s="13"/>
      <c r="Q4586" s="15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Z4586" t="s">
        <v>6751</v>
      </c>
      <c r="BA4586" t="s">
        <v>5207</v>
      </c>
      <c r="BB4586" t="s">
        <v>21109</v>
      </c>
      <c r="BC4586" t="s">
        <v>7263</v>
      </c>
      <c r="BG4586" t="s">
        <v>19483</v>
      </c>
      <c r="BH4586" t="s">
        <v>9340</v>
      </c>
    </row>
    <row r="4587" spans="1:60" x14ac:dyDescent="0.25">
      <c r="A4587" s="12"/>
      <c r="B4587" s="13"/>
      <c r="C4587" s="13"/>
      <c r="D4587" s="13"/>
      <c r="E4587" s="13"/>
      <c r="F4587" s="13"/>
      <c r="G4587" s="13"/>
      <c r="H4587" s="13"/>
      <c r="I4587" s="13"/>
      <c r="J4587" s="13"/>
      <c r="K4587" s="13"/>
      <c r="L4587" s="13"/>
      <c r="M4587" s="13"/>
      <c r="N4587" s="13"/>
      <c r="O4587" s="14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Z4587" t="s">
        <v>6752</v>
      </c>
      <c r="BA4587" t="s">
        <v>5207</v>
      </c>
      <c r="BB4587" t="s">
        <v>6745</v>
      </c>
      <c r="BC4587" t="s">
        <v>7263</v>
      </c>
      <c r="BG4587" t="s">
        <v>19484</v>
      </c>
      <c r="BH4587" t="s">
        <v>9344</v>
      </c>
    </row>
    <row r="4588" spans="1:60" x14ac:dyDescent="0.25">
      <c r="A4588" s="12"/>
      <c r="B4588" s="13"/>
      <c r="C4588" s="13"/>
      <c r="D4588" s="1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4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Z4588" t="s">
        <v>6752</v>
      </c>
      <c r="BA4588" t="s">
        <v>5207</v>
      </c>
      <c r="BB4588" t="s">
        <v>6745</v>
      </c>
      <c r="BC4588" t="s">
        <v>7263</v>
      </c>
      <c r="BG4588" t="s">
        <v>19485</v>
      </c>
      <c r="BH4588" t="s">
        <v>9347</v>
      </c>
    </row>
    <row r="4589" spans="1:60" x14ac:dyDescent="0.25">
      <c r="A4589" s="12"/>
      <c r="B4589" s="13"/>
      <c r="C4589" s="13"/>
      <c r="D4589" s="1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4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Z4589" t="s">
        <v>6753</v>
      </c>
      <c r="BA4589" t="s">
        <v>5207</v>
      </c>
      <c r="BB4589" t="s">
        <v>21109</v>
      </c>
      <c r="BC4589" t="s">
        <v>7263</v>
      </c>
      <c r="BG4589" t="s">
        <v>19486</v>
      </c>
      <c r="BH4589" t="s">
        <v>9313</v>
      </c>
    </row>
    <row r="4590" spans="1:60" x14ac:dyDescent="0.25">
      <c r="A4590" s="12"/>
      <c r="B4590" s="13"/>
      <c r="C4590" s="13"/>
      <c r="D4590" s="13"/>
      <c r="E4590" s="13"/>
      <c r="F4590" s="13"/>
      <c r="G4590" s="13"/>
      <c r="H4590" s="13"/>
      <c r="I4590" s="13"/>
      <c r="J4590" s="13"/>
      <c r="K4590" s="13"/>
      <c r="L4590" s="13"/>
      <c r="M4590" s="13"/>
      <c r="N4590" s="13"/>
      <c r="O4590" s="14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Z4590" t="s">
        <v>6754</v>
      </c>
      <c r="BA4590" t="s">
        <v>5207</v>
      </c>
      <c r="BB4590" t="s">
        <v>20931</v>
      </c>
      <c r="BC4590" t="s">
        <v>7263</v>
      </c>
      <c r="BG4590" t="s">
        <v>19487</v>
      </c>
      <c r="BH4590" t="s">
        <v>9304</v>
      </c>
    </row>
    <row r="4591" spans="1:60" x14ac:dyDescent="0.25">
      <c r="A4591" s="12"/>
      <c r="B4591" s="13"/>
      <c r="C4591" s="13"/>
      <c r="D4591" s="13"/>
      <c r="E4591" s="13"/>
      <c r="F4591" s="13"/>
      <c r="G4591" s="13"/>
      <c r="H4591" s="13"/>
      <c r="I4591" s="13"/>
      <c r="J4591" s="13"/>
      <c r="K4591" s="13"/>
      <c r="L4591" s="13"/>
      <c r="M4591" s="13"/>
      <c r="N4591" s="13"/>
      <c r="O4591" s="14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Z4591" t="s">
        <v>6755</v>
      </c>
      <c r="BA4591" t="s">
        <v>5207</v>
      </c>
      <c r="BB4591" t="s">
        <v>21109</v>
      </c>
      <c r="BC4591" t="s">
        <v>7263</v>
      </c>
      <c r="BG4591" t="s">
        <v>19488</v>
      </c>
      <c r="BH4591" t="s">
        <v>9324</v>
      </c>
    </row>
    <row r="4592" spans="1:60" x14ac:dyDescent="0.25">
      <c r="A4592" s="12"/>
      <c r="B4592" s="13"/>
      <c r="C4592" s="13"/>
      <c r="D4592" s="13"/>
      <c r="E4592" s="13"/>
      <c r="F4592" s="13"/>
      <c r="G4592" s="13"/>
      <c r="H4592" s="13"/>
      <c r="I4592" s="13"/>
      <c r="J4592" s="13"/>
      <c r="K4592" s="13"/>
      <c r="L4592" s="13"/>
      <c r="M4592" s="13"/>
      <c r="N4592" s="13"/>
      <c r="O4592" s="14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Z4592" t="s">
        <v>6756</v>
      </c>
      <c r="BA4592" t="s">
        <v>5207</v>
      </c>
      <c r="BB4592" t="s">
        <v>21109</v>
      </c>
      <c r="BC4592" t="s">
        <v>7263</v>
      </c>
      <c r="BG4592" t="s">
        <v>19489</v>
      </c>
      <c r="BH4592" t="s">
        <v>489</v>
      </c>
    </row>
    <row r="4593" spans="1:60" x14ac:dyDescent="0.25">
      <c r="A4593" s="16"/>
      <c r="B4593" s="13"/>
      <c r="C4593" s="13"/>
      <c r="D4593" s="13"/>
      <c r="E4593" s="13"/>
      <c r="F4593" s="13"/>
      <c r="G4593" s="13"/>
      <c r="H4593" s="13"/>
      <c r="I4593" s="13"/>
      <c r="J4593" s="13"/>
      <c r="K4593" s="13"/>
      <c r="L4593" s="13"/>
      <c r="M4593" s="13"/>
      <c r="N4593" s="13"/>
      <c r="O4593" s="14"/>
      <c r="P4593" s="13"/>
      <c r="Q4593" s="13"/>
      <c r="R4593" s="13"/>
      <c r="S4593" s="13"/>
      <c r="T4593" s="13"/>
      <c r="U4593" s="17"/>
      <c r="V4593" s="17"/>
      <c r="W4593" s="13"/>
      <c r="X4593" s="13"/>
      <c r="Y4593" s="13"/>
      <c r="Z4593" s="13"/>
      <c r="AA4593" s="13"/>
      <c r="AB4593" s="13"/>
      <c r="AZ4593" t="s">
        <v>6757</v>
      </c>
      <c r="BA4593" t="s">
        <v>5207</v>
      </c>
      <c r="BB4593" t="s">
        <v>21109</v>
      </c>
      <c r="BC4593" t="s">
        <v>7263</v>
      </c>
      <c r="BG4593" t="s">
        <v>19490</v>
      </c>
      <c r="BH4593" t="s">
        <v>9327</v>
      </c>
    </row>
    <row r="4594" spans="1:60" x14ac:dyDescent="0.25">
      <c r="A4594" s="16"/>
      <c r="B4594" s="13"/>
      <c r="C4594" s="13"/>
      <c r="D4594" s="13"/>
      <c r="E4594" s="1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4"/>
      <c r="P4594" s="13"/>
      <c r="Q4594" s="13"/>
      <c r="R4594" s="13"/>
      <c r="S4594" s="13"/>
      <c r="T4594" s="13"/>
      <c r="U4594" s="17"/>
      <c r="V4594" s="17"/>
      <c r="W4594" s="13"/>
      <c r="X4594" s="13"/>
      <c r="Y4594" s="13"/>
      <c r="Z4594" s="13"/>
      <c r="AA4594" s="13"/>
      <c r="AB4594" s="13"/>
      <c r="AZ4594" t="s">
        <v>6758</v>
      </c>
      <c r="BA4594" t="s">
        <v>5207</v>
      </c>
      <c r="BB4594" t="s">
        <v>21109</v>
      </c>
      <c r="BC4594" t="s">
        <v>7263</v>
      </c>
      <c r="BG4594" t="s">
        <v>19491</v>
      </c>
      <c r="BH4594" t="s">
        <v>22064</v>
      </c>
    </row>
    <row r="4595" spans="1:60" x14ac:dyDescent="0.25">
      <c r="A4595" s="12"/>
      <c r="B4595" s="13"/>
      <c r="C4595" s="13"/>
      <c r="D4595" s="13"/>
      <c r="E4595" s="13"/>
      <c r="F4595" s="13"/>
      <c r="G4595" s="13"/>
      <c r="H4595" s="13"/>
      <c r="I4595" s="13"/>
      <c r="J4595" s="13"/>
      <c r="K4595" s="13"/>
      <c r="L4595" s="13"/>
      <c r="M4595" s="13"/>
      <c r="N4595" s="13"/>
      <c r="O4595" s="14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Z4595" t="s">
        <v>6759</v>
      </c>
      <c r="BA4595" t="s">
        <v>5207</v>
      </c>
      <c r="BB4595" t="s">
        <v>23188</v>
      </c>
      <c r="BC4595" t="s">
        <v>7263</v>
      </c>
      <c r="BG4595" t="s">
        <v>19492</v>
      </c>
      <c r="BH4595" t="s">
        <v>489</v>
      </c>
    </row>
    <row r="4596" spans="1:60" x14ac:dyDescent="0.25">
      <c r="A4596" s="12"/>
      <c r="B4596" s="13"/>
      <c r="C4596" s="13"/>
      <c r="D4596" s="13"/>
      <c r="E4596" s="13"/>
      <c r="F4596" s="13"/>
      <c r="G4596" s="13"/>
      <c r="H4596" s="13"/>
      <c r="I4596" s="13"/>
      <c r="J4596" s="13"/>
      <c r="K4596" s="13"/>
      <c r="L4596" s="13"/>
      <c r="M4596" s="13"/>
      <c r="N4596" s="13"/>
      <c r="O4596" s="14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Z4596" t="s">
        <v>6760</v>
      </c>
      <c r="BA4596" t="s">
        <v>5207</v>
      </c>
      <c r="BB4596" t="s">
        <v>23188</v>
      </c>
      <c r="BC4596" t="s">
        <v>7263</v>
      </c>
      <c r="BG4596" t="s">
        <v>19493</v>
      </c>
      <c r="BH4596" t="s">
        <v>22036</v>
      </c>
    </row>
    <row r="4597" spans="1:60" x14ac:dyDescent="0.25">
      <c r="A4597" s="12"/>
      <c r="B4597" s="13"/>
      <c r="C4597" s="13"/>
      <c r="D4597" s="13"/>
      <c r="E4597" s="13"/>
      <c r="F4597" s="13"/>
      <c r="G4597" s="13"/>
      <c r="H4597" s="13"/>
      <c r="I4597" s="13"/>
      <c r="J4597" s="13"/>
      <c r="K4597" s="13"/>
      <c r="L4597" s="13"/>
      <c r="M4597" s="13"/>
      <c r="N4597" s="13"/>
      <c r="O4597" s="14"/>
      <c r="P4597" s="13"/>
      <c r="Q4597" s="15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Z4597" t="s">
        <v>6761</v>
      </c>
      <c r="BA4597" t="s">
        <v>5207</v>
      </c>
      <c r="BB4597" t="s">
        <v>21109</v>
      </c>
      <c r="BC4597" t="s">
        <v>7263</v>
      </c>
      <c r="BG4597" t="s">
        <v>19494</v>
      </c>
      <c r="BH4597" t="s">
        <v>9339</v>
      </c>
    </row>
    <row r="4598" spans="1:60" x14ac:dyDescent="0.25">
      <c r="A4598" s="12"/>
      <c r="B4598" s="13"/>
      <c r="C4598" s="13"/>
      <c r="D4598" s="13"/>
      <c r="E4598" s="13"/>
      <c r="F4598" s="13"/>
      <c r="G4598" s="13"/>
      <c r="H4598" s="13"/>
      <c r="I4598" s="13"/>
      <c r="J4598" s="13"/>
      <c r="K4598" s="13"/>
      <c r="L4598" s="13"/>
      <c r="M4598" s="13"/>
      <c r="N4598" s="13"/>
      <c r="O4598" s="14"/>
      <c r="P4598" s="13"/>
      <c r="Q4598" s="15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Z4598" t="s">
        <v>6762</v>
      </c>
      <c r="BA4598" t="s">
        <v>5207</v>
      </c>
      <c r="BB4598" t="s">
        <v>21109</v>
      </c>
      <c r="BC4598" t="s">
        <v>7263</v>
      </c>
      <c r="BG4598" t="s">
        <v>19495</v>
      </c>
      <c r="BH4598" t="s">
        <v>9342</v>
      </c>
    </row>
    <row r="4599" spans="1:60" x14ac:dyDescent="0.25">
      <c r="A4599" s="12"/>
      <c r="B4599" s="13"/>
      <c r="C4599" s="13"/>
      <c r="D4599" s="13"/>
      <c r="E4599" s="13"/>
      <c r="F4599" s="13"/>
      <c r="G4599" s="13"/>
      <c r="H4599" s="13"/>
      <c r="I4599" s="13"/>
      <c r="J4599" s="13"/>
      <c r="K4599" s="13"/>
      <c r="L4599" s="13"/>
      <c r="M4599" s="13"/>
      <c r="N4599" s="13"/>
      <c r="O4599" s="14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Z4599" t="s">
        <v>6763</v>
      </c>
      <c r="BA4599" t="s">
        <v>5207</v>
      </c>
      <c r="BB4599" t="s">
        <v>21109</v>
      </c>
      <c r="BC4599" t="s">
        <v>7263</v>
      </c>
      <c r="BG4599" t="s">
        <v>19496</v>
      </c>
      <c r="BH4599" t="s">
        <v>9348</v>
      </c>
    </row>
    <row r="4600" spans="1:60" x14ac:dyDescent="0.25">
      <c r="A4600" s="12"/>
      <c r="B4600" s="13"/>
      <c r="C4600" s="13"/>
      <c r="D4600" s="13"/>
      <c r="E4600" s="13"/>
      <c r="F4600" s="13"/>
      <c r="G4600" s="13"/>
      <c r="H4600" s="13"/>
      <c r="I4600" s="13"/>
      <c r="J4600" s="13"/>
      <c r="K4600" s="13"/>
      <c r="L4600" s="13"/>
      <c r="M4600" s="13"/>
      <c r="N4600" s="13"/>
      <c r="O4600" s="14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Z4600" t="s">
        <v>6764</v>
      </c>
      <c r="BA4600" t="s">
        <v>5207</v>
      </c>
      <c r="BB4600" t="s">
        <v>21109</v>
      </c>
      <c r="BC4600" t="s">
        <v>7263</v>
      </c>
      <c r="BG4600" t="s">
        <v>19497</v>
      </c>
      <c r="BH4600" t="s">
        <v>9303</v>
      </c>
    </row>
    <row r="4601" spans="1:60" x14ac:dyDescent="0.25">
      <c r="A4601" s="12"/>
      <c r="B4601" s="13"/>
      <c r="C4601" s="13"/>
      <c r="D4601" s="13"/>
      <c r="E4601" s="13"/>
      <c r="F4601" s="13"/>
      <c r="G4601" s="13"/>
      <c r="H4601" s="13"/>
      <c r="I4601" s="13"/>
      <c r="J4601" s="13"/>
      <c r="K4601" s="13"/>
      <c r="L4601" s="13"/>
      <c r="M4601" s="13"/>
      <c r="N4601" s="13"/>
      <c r="O4601" s="14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Z4601" t="s">
        <v>6765</v>
      </c>
      <c r="BA4601" t="s">
        <v>5207</v>
      </c>
      <c r="BB4601" t="s">
        <v>21109</v>
      </c>
      <c r="BC4601" t="s">
        <v>7263</v>
      </c>
      <c r="BG4601" t="s">
        <v>19498</v>
      </c>
      <c r="BH4601" t="s">
        <v>9323</v>
      </c>
    </row>
    <row r="4602" spans="1:60" x14ac:dyDescent="0.25">
      <c r="A4602" s="16"/>
      <c r="B4602" s="13"/>
      <c r="C4602" s="13"/>
      <c r="D4602" s="13"/>
      <c r="E4602" s="13"/>
      <c r="F4602" s="13"/>
      <c r="G4602" s="13"/>
      <c r="H4602" s="13"/>
      <c r="I4602" s="13"/>
      <c r="J4602" s="13"/>
      <c r="K4602" s="13"/>
      <c r="L4602" s="13"/>
      <c r="M4602" s="13"/>
      <c r="N4602" s="13"/>
      <c r="O4602" s="14"/>
      <c r="P4602" s="13"/>
      <c r="Q4602" s="13"/>
      <c r="R4602" s="13"/>
      <c r="S4602" s="13"/>
      <c r="T4602" s="13"/>
      <c r="U4602" s="17"/>
      <c r="V4602" s="17"/>
      <c r="W4602" s="13"/>
      <c r="X4602" s="13"/>
      <c r="Y4602" s="13"/>
      <c r="Z4602" s="13"/>
      <c r="AA4602" s="13"/>
      <c r="AB4602" s="13"/>
      <c r="AZ4602" t="s">
        <v>6766</v>
      </c>
      <c r="BA4602" t="s">
        <v>5207</v>
      </c>
      <c r="BB4602" t="s">
        <v>21109</v>
      </c>
      <c r="BC4602" t="s">
        <v>7263</v>
      </c>
      <c r="BG4602" t="s">
        <v>19499</v>
      </c>
      <c r="BH4602" t="s">
        <v>9335</v>
      </c>
    </row>
    <row r="4603" spans="1:60" x14ac:dyDescent="0.25">
      <c r="A4603" s="12"/>
      <c r="B4603" s="13"/>
      <c r="C4603" s="13"/>
      <c r="D4603" s="13"/>
      <c r="E4603" s="13"/>
      <c r="F4603" s="13"/>
      <c r="G4603" s="13"/>
      <c r="H4603" s="13"/>
      <c r="I4603" s="13"/>
      <c r="J4603" s="13"/>
      <c r="K4603" s="13"/>
      <c r="L4603" s="13"/>
      <c r="M4603" s="13"/>
      <c r="N4603" s="13"/>
      <c r="O4603" s="14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Z4603" t="s">
        <v>6767</v>
      </c>
      <c r="BA4603" t="s">
        <v>5207</v>
      </c>
      <c r="BB4603" t="s">
        <v>21109</v>
      </c>
      <c r="BC4603" t="s">
        <v>7263</v>
      </c>
      <c r="BG4603" t="s">
        <v>19500</v>
      </c>
      <c r="BH4603" t="s">
        <v>9337</v>
      </c>
    </row>
    <row r="4604" spans="1:60" x14ac:dyDescent="0.25">
      <c r="A4604" s="16"/>
      <c r="B4604" s="13"/>
      <c r="C4604" s="13"/>
      <c r="D4604" s="13"/>
      <c r="E4604" s="13"/>
      <c r="F4604" s="13"/>
      <c r="G4604" s="13"/>
      <c r="H4604" s="13"/>
      <c r="I4604" s="13"/>
      <c r="J4604" s="13"/>
      <c r="K4604" s="13"/>
      <c r="L4604" s="13"/>
      <c r="M4604" s="13"/>
      <c r="N4604" s="13"/>
      <c r="O4604" s="14"/>
      <c r="P4604" s="13"/>
      <c r="Q4604" s="13"/>
      <c r="R4604" s="13"/>
      <c r="S4604" s="13"/>
      <c r="T4604" s="13"/>
      <c r="U4604" s="17"/>
      <c r="V4604" s="17"/>
      <c r="W4604" s="13"/>
      <c r="X4604" s="13"/>
      <c r="Y4604" s="13"/>
      <c r="Z4604" s="13"/>
      <c r="AA4604" s="13"/>
      <c r="AB4604" s="13"/>
      <c r="AZ4604" t="s">
        <v>6768</v>
      </c>
      <c r="BA4604" t="s">
        <v>5207</v>
      </c>
      <c r="BB4604" t="s">
        <v>21109</v>
      </c>
      <c r="BC4604" t="s">
        <v>7263</v>
      </c>
      <c r="BG4604" t="s">
        <v>19501</v>
      </c>
      <c r="BH4604" t="s">
        <v>9342</v>
      </c>
    </row>
    <row r="4605" spans="1:60" x14ac:dyDescent="0.25">
      <c r="A4605" s="12"/>
      <c r="B4605" s="13"/>
      <c r="C4605" s="13"/>
      <c r="D4605" s="13"/>
      <c r="E4605" s="13"/>
      <c r="F4605" s="13"/>
      <c r="G4605" s="13"/>
      <c r="H4605" s="13"/>
      <c r="I4605" s="13"/>
      <c r="J4605" s="13"/>
      <c r="K4605" s="13"/>
      <c r="L4605" s="13"/>
      <c r="M4605" s="13"/>
      <c r="N4605" s="13"/>
      <c r="O4605" s="14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Z4605" t="s">
        <v>6769</v>
      </c>
      <c r="BA4605" t="s">
        <v>5207</v>
      </c>
      <c r="BB4605" t="s">
        <v>21109</v>
      </c>
      <c r="BC4605" t="s">
        <v>7263</v>
      </c>
      <c r="BG4605" t="s">
        <v>19502</v>
      </c>
      <c r="BH4605" t="s">
        <v>9342</v>
      </c>
    </row>
    <row r="4606" spans="1:60" x14ac:dyDescent="0.25">
      <c r="A4606" s="12"/>
      <c r="B4606" s="13"/>
      <c r="C4606" s="13"/>
      <c r="D4606" s="13"/>
      <c r="E4606" s="13"/>
      <c r="F4606" s="13"/>
      <c r="G4606" s="13"/>
      <c r="H4606" s="13"/>
      <c r="I4606" s="13"/>
      <c r="J4606" s="13"/>
      <c r="K4606" s="13"/>
      <c r="L4606" s="13"/>
      <c r="M4606" s="13"/>
      <c r="N4606" s="13"/>
      <c r="O4606" s="14"/>
      <c r="P4606" s="13"/>
      <c r="Q4606" s="15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Z4606" t="s">
        <v>6770</v>
      </c>
      <c r="BA4606" t="s">
        <v>5207</v>
      </c>
      <c r="BB4606" t="s">
        <v>21109</v>
      </c>
      <c r="BC4606" t="s">
        <v>7263</v>
      </c>
      <c r="BG4606" t="s">
        <v>19503</v>
      </c>
      <c r="BH4606" t="s">
        <v>9305</v>
      </c>
    </row>
    <row r="4607" spans="1:60" x14ac:dyDescent="0.25">
      <c r="A4607" s="12"/>
      <c r="B4607" s="13"/>
      <c r="C4607" s="13"/>
      <c r="D4607" s="13"/>
      <c r="E4607" s="13"/>
      <c r="F4607" s="13"/>
      <c r="G4607" s="13"/>
      <c r="H4607" s="13"/>
      <c r="I4607" s="13"/>
      <c r="J4607" s="13"/>
      <c r="K4607" s="13"/>
      <c r="L4607" s="13"/>
      <c r="M4607" s="13"/>
      <c r="N4607" s="13"/>
      <c r="O4607" s="14"/>
      <c r="P4607" s="13"/>
      <c r="Q4607" s="15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Z4607" t="s">
        <v>6771</v>
      </c>
      <c r="BA4607" t="s">
        <v>5207</v>
      </c>
      <c r="BB4607" t="s">
        <v>21109</v>
      </c>
      <c r="BC4607" t="s">
        <v>7263</v>
      </c>
      <c r="BG4607" t="s">
        <v>19504</v>
      </c>
      <c r="BH4607" t="s">
        <v>10620</v>
      </c>
    </row>
    <row r="4608" spans="1:60" x14ac:dyDescent="0.25">
      <c r="A4608" s="12"/>
      <c r="B4608" s="13"/>
      <c r="C4608" s="13"/>
      <c r="D4608" s="13"/>
      <c r="E4608" s="13"/>
      <c r="F4608" s="13"/>
      <c r="G4608" s="13"/>
      <c r="H4608" s="13"/>
      <c r="I4608" s="13"/>
      <c r="J4608" s="13"/>
      <c r="K4608" s="13"/>
      <c r="L4608" s="13"/>
      <c r="M4608" s="13"/>
      <c r="N4608" s="13"/>
      <c r="O4608" s="14"/>
      <c r="P4608" s="13"/>
      <c r="Q4608" s="15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Z4608" t="s">
        <v>6772</v>
      </c>
      <c r="BA4608" t="s">
        <v>5207</v>
      </c>
      <c r="BB4608" t="s">
        <v>21109</v>
      </c>
      <c r="BC4608" t="s">
        <v>7263</v>
      </c>
      <c r="BG4608" t="s">
        <v>19505</v>
      </c>
      <c r="BH4608" t="s">
        <v>9319</v>
      </c>
    </row>
    <row r="4609" spans="1:60" x14ac:dyDescent="0.25">
      <c r="A4609" s="16"/>
      <c r="B4609" s="13"/>
      <c r="C4609" s="13"/>
      <c r="D4609" s="13"/>
      <c r="E4609" s="13"/>
      <c r="F4609" s="13"/>
      <c r="G4609" s="13"/>
      <c r="H4609" s="13"/>
      <c r="I4609" s="13"/>
      <c r="J4609" s="13"/>
      <c r="K4609" s="13"/>
      <c r="L4609" s="13"/>
      <c r="M4609" s="13"/>
      <c r="N4609" s="13"/>
      <c r="O4609" s="14"/>
      <c r="P4609" s="13"/>
      <c r="Q4609" s="13"/>
      <c r="R4609" s="13"/>
      <c r="S4609" s="13"/>
      <c r="T4609" s="13"/>
      <c r="U4609" s="17"/>
      <c r="V4609" s="17"/>
      <c r="W4609" s="13"/>
      <c r="X4609" s="13"/>
      <c r="Y4609" s="13"/>
      <c r="Z4609" s="13"/>
      <c r="AA4609" s="13"/>
      <c r="AB4609" s="13"/>
      <c r="AZ4609" t="s">
        <v>6773</v>
      </c>
      <c r="BA4609" t="s">
        <v>5207</v>
      </c>
      <c r="BB4609" t="s">
        <v>21109</v>
      </c>
      <c r="BC4609" t="s">
        <v>7263</v>
      </c>
      <c r="BG4609" t="s">
        <v>19506</v>
      </c>
      <c r="BH4609" t="s">
        <v>9339</v>
      </c>
    </row>
    <row r="4610" spans="1:60" x14ac:dyDescent="0.25">
      <c r="A4610" s="12"/>
      <c r="B4610" s="13"/>
      <c r="C4610" s="13"/>
      <c r="D4610" s="13"/>
      <c r="E4610" s="13"/>
      <c r="F4610" s="13"/>
      <c r="G4610" s="13"/>
      <c r="H4610" s="13"/>
      <c r="I4610" s="13"/>
      <c r="J4610" s="13"/>
      <c r="K4610" s="13"/>
      <c r="L4610" s="13"/>
      <c r="M4610" s="13"/>
      <c r="N4610" s="13"/>
      <c r="O4610" s="14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Z4610" t="s">
        <v>6774</v>
      </c>
      <c r="BA4610" t="s">
        <v>5207</v>
      </c>
      <c r="BB4610" t="s">
        <v>21109</v>
      </c>
      <c r="BC4610" t="s">
        <v>7263</v>
      </c>
      <c r="BG4610" t="s">
        <v>19507</v>
      </c>
      <c r="BH4610" t="s">
        <v>22039</v>
      </c>
    </row>
    <row r="4611" spans="1:60" x14ac:dyDescent="0.25">
      <c r="A4611" s="12"/>
      <c r="B4611" s="13"/>
      <c r="C4611" s="13"/>
      <c r="D4611" s="13"/>
      <c r="E4611" s="13"/>
      <c r="F4611" s="13"/>
      <c r="G4611" s="13"/>
      <c r="H4611" s="13"/>
      <c r="I4611" s="13"/>
      <c r="J4611" s="13"/>
      <c r="K4611" s="13"/>
      <c r="L4611" s="13"/>
      <c r="M4611" s="13"/>
      <c r="N4611" s="13"/>
      <c r="O4611" s="14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Z4611" t="s">
        <v>6775</v>
      </c>
      <c r="BA4611" t="s">
        <v>5207</v>
      </c>
      <c r="BB4611" t="s">
        <v>21109</v>
      </c>
      <c r="BC4611" t="s">
        <v>7263</v>
      </c>
      <c r="BG4611" t="s">
        <v>19508</v>
      </c>
      <c r="BH4611" t="s">
        <v>22065</v>
      </c>
    </row>
    <row r="4612" spans="1:60" x14ac:dyDescent="0.25">
      <c r="A4612" s="12"/>
      <c r="B4612" s="13"/>
      <c r="C4612" s="13"/>
      <c r="D4612" s="13"/>
      <c r="E4612" s="13"/>
      <c r="F4612" s="13"/>
      <c r="G4612" s="13"/>
      <c r="H4612" s="13"/>
      <c r="I4612" s="13"/>
      <c r="J4612" s="13"/>
      <c r="K4612" s="13"/>
      <c r="L4612" s="13"/>
      <c r="M4612" s="13"/>
      <c r="N4612" s="13"/>
      <c r="O4612" s="14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Z4612" t="s">
        <v>6776</v>
      </c>
      <c r="BA4612" t="s">
        <v>5207</v>
      </c>
      <c r="BB4612" t="s">
        <v>21109</v>
      </c>
      <c r="BC4612" t="s">
        <v>7263</v>
      </c>
      <c r="BG4612" t="s">
        <v>19509</v>
      </c>
      <c r="BH4612" t="s">
        <v>9345</v>
      </c>
    </row>
    <row r="4613" spans="1:60" x14ac:dyDescent="0.25">
      <c r="A4613" s="12"/>
      <c r="B4613" s="13"/>
      <c r="C4613" s="13"/>
      <c r="D4613" s="13"/>
      <c r="E4613" s="13"/>
      <c r="F4613" s="13"/>
      <c r="G4613" s="13"/>
      <c r="H4613" s="13"/>
      <c r="I4613" s="13"/>
      <c r="J4613" s="13"/>
      <c r="K4613" s="13"/>
      <c r="L4613" s="13"/>
      <c r="M4613" s="13"/>
      <c r="N4613" s="13"/>
      <c r="O4613" s="14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Z4613" t="s">
        <v>6777</v>
      </c>
      <c r="BA4613" t="s">
        <v>5207</v>
      </c>
      <c r="BB4613" t="s">
        <v>21109</v>
      </c>
      <c r="BC4613" t="s">
        <v>7263</v>
      </c>
      <c r="BG4613" t="s">
        <v>19510</v>
      </c>
      <c r="BH4613" t="s">
        <v>22046</v>
      </c>
    </row>
    <row r="4614" spans="1:60" x14ac:dyDescent="0.25">
      <c r="A4614" s="12"/>
      <c r="B4614" s="13"/>
      <c r="C4614" s="13"/>
      <c r="D4614" s="13"/>
      <c r="E4614" s="13"/>
      <c r="F4614" s="13"/>
      <c r="G4614" s="13"/>
      <c r="H4614" s="13"/>
      <c r="I4614" s="13"/>
      <c r="J4614" s="13"/>
      <c r="K4614" s="13"/>
      <c r="L4614" s="13"/>
      <c r="M4614" s="13"/>
      <c r="N4614" s="13"/>
      <c r="O4614" s="14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Z4614" t="s">
        <v>6778</v>
      </c>
      <c r="BA4614" t="s">
        <v>5207</v>
      </c>
      <c r="BB4614" t="s">
        <v>21109</v>
      </c>
      <c r="BC4614" t="s">
        <v>7263</v>
      </c>
      <c r="BG4614" t="s">
        <v>19511</v>
      </c>
      <c r="BH4614" t="s">
        <v>9333</v>
      </c>
    </row>
    <row r="4615" spans="1:60" x14ac:dyDescent="0.25">
      <c r="A4615" s="12"/>
      <c r="B4615" s="13"/>
      <c r="C4615" s="13"/>
      <c r="D4615" s="13"/>
      <c r="E4615" s="13"/>
      <c r="F4615" s="13"/>
      <c r="G4615" s="13"/>
      <c r="H4615" s="13"/>
      <c r="I4615" s="13"/>
      <c r="J4615" s="13"/>
      <c r="K4615" s="13"/>
      <c r="L4615" s="13"/>
      <c r="M4615" s="13"/>
      <c r="N4615" s="13"/>
      <c r="O4615" s="14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Z4615" t="s">
        <v>6779</v>
      </c>
      <c r="BA4615" t="s">
        <v>5207</v>
      </c>
      <c r="BB4615" t="s">
        <v>21109</v>
      </c>
      <c r="BC4615" t="s">
        <v>7263</v>
      </c>
      <c r="BG4615" t="s">
        <v>19512</v>
      </c>
      <c r="BH4615" t="s">
        <v>9335</v>
      </c>
    </row>
    <row r="4616" spans="1:60" x14ac:dyDescent="0.25">
      <c r="A4616" s="12"/>
      <c r="B4616" s="13"/>
      <c r="C4616" s="13"/>
      <c r="D4616" s="13"/>
      <c r="E4616" s="13"/>
      <c r="F4616" s="13"/>
      <c r="G4616" s="13"/>
      <c r="H4616" s="13"/>
      <c r="I4616" s="13"/>
      <c r="J4616" s="13"/>
      <c r="K4616" s="13"/>
      <c r="L4616" s="13"/>
      <c r="M4616" s="13"/>
      <c r="N4616" s="13"/>
      <c r="O4616" s="14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Z4616" t="s">
        <v>6780</v>
      </c>
      <c r="BA4616" t="s">
        <v>5207</v>
      </c>
      <c r="BB4616" t="s">
        <v>21109</v>
      </c>
      <c r="BC4616" t="s">
        <v>7263</v>
      </c>
      <c r="BG4616" t="s">
        <v>19513</v>
      </c>
      <c r="BH4616" t="s">
        <v>9338</v>
      </c>
    </row>
    <row r="4617" spans="1:60" x14ac:dyDescent="0.25">
      <c r="A4617" s="12"/>
      <c r="B4617" s="13"/>
      <c r="C4617" s="13"/>
      <c r="D4617" s="13"/>
      <c r="E4617" s="13"/>
      <c r="F4617" s="13"/>
      <c r="G4617" s="13"/>
      <c r="H4617" s="13"/>
      <c r="I4617" s="13"/>
      <c r="J4617" s="13"/>
      <c r="K4617" s="13"/>
      <c r="L4617" s="13"/>
      <c r="M4617" s="13"/>
      <c r="N4617" s="13"/>
      <c r="O4617" s="14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Z4617" t="s">
        <v>6781</v>
      </c>
      <c r="BA4617" t="s">
        <v>5207</v>
      </c>
      <c r="BB4617" t="s">
        <v>21109</v>
      </c>
      <c r="BC4617" t="s">
        <v>7263</v>
      </c>
      <c r="BG4617" t="s">
        <v>19514</v>
      </c>
      <c r="BH4617" t="s">
        <v>9312</v>
      </c>
    </row>
    <row r="4618" spans="1:60" x14ac:dyDescent="0.25">
      <c r="A4618" s="16"/>
      <c r="B4618" s="13"/>
      <c r="C4618" s="13"/>
      <c r="D4618" s="13"/>
      <c r="E4618" s="1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4"/>
      <c r="P4618" s="13"/>
      <c r="Q4618" s="13"/>
      <c r="R4618" s="13"/>
      <c r="S4618" s="13"/>
      <c r="T4618" s="13"/>
      <c r="U4618" s="17"/>
      <c r="V4618" s="17"/>
      <c r="W4618" s="13"/>
      <c r="X4618" s="13"/>
      <c r="Y4618" s="13"/>
      <c r="Z4618" s="13"/>
      <c r="AA4618" s="13"/>
      <c r="AB4618" s="13"/>
      <c r="AZ4618" t="s">
        <v>6781</v>
      </c>
      <c r="BA4618" t="s">
        <v>5207</v>
      </c>
      <c r="BB4618" t="s">
        <v>21109</v>
      </c>
      <c r="BC4618" t="s">
        <v>7263</v>
      </c>
      <c r="BG4618" t="s">
        <v>19515</v>
      </c>
      <c r="BH4618" t="s">
        <v>9330</v>
      </c>
    </row>
    <row r="4619" spans="1:60" x14ac:dyDescent="0.25">
      <c r="A4619" s="9"/>
      <c r="B4619" s="6"/>
      <c r="C4619" s="6"/>
      <c r="D4619" s="6"/>
      <c r="E4619" s="6"/>
      <c r="F4619" s="6"/>
      <c r="G4619" s="6"/>
      <c r="H4619" s="6"/>
      <c r="I4619" s="6"/>
      <c r="J4619" s="6"/>
      <c r="K4619" s="6"/>
      <c r="L4619" s="6"/>
      <c r="M4619" s="6"/>
      <c r="N4619" s="6"/>
      <c r="O4619" s="10"/>
      <c r="P4619" s="6"/>
      <c r="Q4619" s="6"/>
      <c r="R4619" s="6"/>
      <c r="S4619" s="6"/>
      <c r="T4619" s="6"/>
      <c r="U4619" s="6"/>
      <c r="V4619" s="6"/>
      <c r="W4619" s="11"/>
      <c r="X4619" s="6"/>
      <c r="Y4619" s="6"/>
      <c r="Z4619" s="6"/>
      <c r="AA4619" s="6"/>
      <c r="AB4619" s="6"/>
      <c r="AZ4619" t="s">
        <v>6782</v>
      </c>
      <c r="BA4619" t="s">
        <v>5207</v>
      </c>
      <c r="BB4619" t="s">
        <v>23188</v>
      </c>
      <c r="BC4619" t="s">
        <v>7263</v>
      </c>
      <c r="BG4619" t="s">
        <v>19516</v>
      </c>
      <c r="BH4619" t="s">
        <v>9334</v>
      </c>
    </row>
    <row r="4620" spans="1:60" x14ac:dyDescent="0.25">
      <c r="A4620" s="12"/>
      <c r="B4620" s="13"/>
      <c r="C4620" s="13"/>
      <c r="D4620" s="13"/>
      <c r="E4620" s="13"/>
      <c r="F4620" s="13"/>
      <c r="G4620" s="13"/>
      <c r="H4620" s="13"/>
      <c r="I4620" s="13"/>
      <c r="J4620" s="13"/>
      <c r="K4620" s="13"/>
      <c r="L4620" s="13"/>
      <c r="M4620" s="13"/>
      <c r="N4620" s="13"/>
      <c r="O4620" s="14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Z4620" t="s">
        <v>6783</v>
      </c>
      <c r="BA4620" t="s">
        <v>5207</v>
      </c>
      <c r="BB4620" t="s">
        <v>23188</v>
      </c>
      <c r="BC4620" t="s">
        <v>7263</v>
      </c>
      <c r="BG4620" t="s">
        <v>19517</v>
      </c>
      <c r="BH4620" t="s">
        <v>9329</v>
      </c>
    </row>
    <row r="4621" spans="1:60" x14ac:dyDescent="0.25">
      <c r="A4621" s="12"/>
      <c r="B4621" s="13"/>
      <c r="C4621" s="13"/>
      <c r="D4621" s="13"/>
      <c r="E4621" s="13"/>
      <c r="F4621" s="13"/>
      <c r="G4621" s="13"/>
      <c r="H4621" s="13"/>
      <c r="I4621" s="13"/>
      <c r="J4621" s="13"/>
      <c r="K4621" s="13"/>
      <c r="L4621" s="13"/>
      <c r="M4621" s="13"/>
      <c r="N4621" s="13"/>
      <c r="O4621" s="14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Z4621" t="s">
        <v>6784</v>
      </c>
      <c r="BA4621" t="s">
        <v>5207</v>
      </c>
      <c r="BB4621" t="s">
        <v>21109</v>
      </c>
      <c r="BC4621" t="s">
        <v>7263</v>
      </c>
      <c r="BG4621" t="s">
        <v>19518</v>
      </c>
      <c r="BH4621" t="s">
        <v>9334</v>
      </c>
    </row>
    <row r="4622" spans="1:60" x14ac:dyDescent="0.25">
      <c r="A4622" s="12"/>
      <c r="B4622" s="13"/>
      <c r="C4622" s="13"/>
      <c r="D4622" s="13"/>
      <c r="E4622" s="13"/>
      <c r="F4622" s="13"/>
      <c r="G4622" s="13"/>
      <c r="H4622" s="13"/>
      <c r="I4622" s="13"/>
      <c r="J4622" s="13"/>
      <c r="K4622" s="13"/>
      <c r="L4622" s="13"/>
      <c r="M4622" s="13"/>
      <c r="N4622" s="13"/>
      <c r="O4622" s="14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Z4622" t="s">
        <v>6785</v>
      </c>
      <c r="BA4622" t="s">
        <v>5207</v>
      </c>
      <c r="BB4622" t="s">
        <v>21109</v>
      </c>
      <c r="BC4622" t="s">
        <v>7263</v>
      </c>
      <c r="BG4622" t="s">
        <v>19519</v>
      </c>
      <c r="BH4622" t="s">
        <v>9340</v>
      </c>
    </row>
    <row r="4623" spans="1:60" x14ac:dyDescent="0.25">
      <c r="A4623" s="12"/>
      <c r="B4623" s="13"/>
      <c r="C4623" s="13"/>
      <c r="D4623" s="13"/>
      <c r="E4623" s="13"/>
      <c r="F4623" s="13"/>
      <c r="G4623" s="13"/>
      <c r="H4623" s="13"/>
      <c r="I4623" s="13"/>
      <c r="J4623" s="13"/>
      <c r="K4623" s="13"/>
      <c r="L4623" s="13"/>
      <c r="M4623" s="13"/>
      <c r="N4623" s="13"/>
      <c r="O4623" s="14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Z4623" t="s">
        <v>6786</v>
      </c>
      <c r="BA4623" t="s">
        <v>5207</v>
      </c>
      <c r="BB4623" t="s">
        <v>21109</v>
      </c>
      <c r="BC4623" t="s">
        <v>7263</v>
      </c>
      <c r="BG4623" t="s">
        <v>19520</v>
      </c>
      <c r="BH4623" t="s">
        <v>9324</v>
      </c>
    </row>
    <row r="4624" spans="1:60" x14ac:dyDescent="0.25">
      <c r="A4624" s="9"/>
      <c r="B4624" s="6"/>
      <c r="C4624" s="6"/>
      <c r="D4624" s="6"/>
      <c r="E4624" s="6"/>
      <c r="F4624" s="6"/>
      <c r="G4624" s="6"/>
      <c r="H4624" s="6"/>
      <c r="I4624" s="6"/>
      <c r="J4624" s="6"/>
      <c r="K4624" s="6"/>
      <c r="L4624" s="6"/>
      <c r="M4624" s="6"/>
      <c r="N4624" s="6"/>
      <c r="O4624" s="10"/>
      <c r="P4624" s="6"/>
      <c r="Q4624" s="11"/>
      <c r="R4624" s="6"/>
      <c r="S4624" s="6"/>
      <c r="T4624" s="6"/>
      <c r="U4624" s="6"/>
      <c r="V4624" s="6"/>
      <c r="W4624" s="11"/>
      <c r="X4624" s="6"/>
      <c r="Y4624" s="6"/>
      <c r="Z4624" s="6"/>
      <c r="AA4624" s="6"/>
      <c r="AB4624" s="6"/>
      <c r="AZ4624" t="s">
        <v>6787</v>
      </c>
      <c r="BA4624" t="s">
        <v>5207</v>
      </c>
      <c r="BB4624" t="s">
        <v>21109</v>
      </c>
      <c r="BC4624" t="s">
        <v>7263</v>
      </c>
      <c r="BG4624" t="s">
        <v>19521</v>
      </c>
      <c r="BH4624" t="s">
        <v>489</v>
      </c>
    </row>
    <row r="4625" spans="1:60" x14ac:dyDescent="0.25">
      <c r="A4625" s="9"/>
      <c r="B4625" s="6"/>
      <c r="C4625" s="6"/>
      <c r="D4625" s="6"/>
      <c r="E4625" s="6"/>
      <c r="F4625" s="6"/>
      <c r="G4625" s="6"/>
      <c r="H4625" s="6"/>
      <c r="I4625" s="6"/>
      <c r="J4625" s="6"/>
      <c r="K4625" s="6"/>
      <c r="L4625" s="6"/>
      <c r="M4625" s="6"/>
      <c r="N4625" s="6"/>
      <c r="O4625" s="10"/>
      <c r="P4625" s="6"/>
      <c r="Q4625" s="11"/>
      <c r="R4625" s="6"/>
      <c r="S4625" s="6"/>
      <c r="T4625" s="6"/>
      <c r="U4625" s="6"/>
      <c r="V4625" s="6"/>
      <c r="W4625" s="11"/>
      <c r="X4625" s="6"/>
      <c r="Y4625" s="6"/>
      <c r="Z4625" s="6"/>
      <c r="AA4625" s="6"/>
      <c r="AB4625" s="6"/>
      <c r="AZ4625" t="s">
        <v>6788</v>
      </c>
      <c r="BA4625" t="s">
        <v>5207</v>
      </c>
      <c r="BB4625" t="s">
        <v>23188</v>
      </c>
      <c r="BC4625" t="s">
        <v>7263</v>
      </c>
      <c r="BG4625" t="s">
        <v>19522</v>
      </c>
      <c r="BH4625" t="s">
        <v>9327</v>
      </c>
    </row>
    <row r="4626" spans="1:60" x14ac:dyDescent="0.25">
      <c r="A4626" s="9"/>
      <c r="B4626" s="6"/>
      <c r="C4626" s="6"/>
      <c r="D4626" s="6"/>
      <c r="E4626" s="6"/>
      <c r="F4626" s="6"/>
      <c r="G4626" s="6"/>
      <c r="H4626" s="6"/>
      <c r="I4626" s="6"/>
      <c r="J4626" s="6"/>
      <c r="K4626" s="6"/>
      <c r="L4626" s="6"/>
      <c r="M4626" s="6"/>
      <c r="N4626" s="6"/>
      <c r="O4626" s="10"/>
      <c r="P4626" s="6"/>
      <c r="Q4626" s="11"/>
      <c r="R4626" s="6"/>
      <c r="S4626" s="6"/>
      <c r="T4626" s="6"/>
      <c r="U4626" s="6"/>
      <c r="V4626" s="6"/>
      <c r="W4626" s="11"/>
      <c r="X4626" s="6"/>
      <c r="Y4626" s="6"/>
      <c r="Z4626" s="6"/>
      <c r="AA4626" s="6"/>
      <c r="AB4626" s="6"/>
      <c r="AZ4626" t="s">
        <v>6789</v>
      </c>
      <c r="BA4626" t="s">
        <v>5207</v>
      </c>
      <c r="BB4626" t="s">
        <v>23188</v>
      </c>
      <c r="BC4626" t="s">
        <v>7263</v>
      </c>
      <c r="BG4626" t="s">
        <v>19523</v>
      </c>
      <c r="BH4626" t="s">
        <v>22055</v>
      </c>
    </row>
    <row r="4627" spans="1:60" x14ac:dyDescent="0.25">
      <c r="A4627" s="16"/>
      <c r="B4627" s="6"/>
      <c r="C4627" s="6"/>
      <c r="D4627" s="6"/>
      <c r="E4627" s="6"/>
      <c r="F4627" s="6"/>
      <c r="G4627" s="6"/>
      <c r="H4627" s="6"/>
      <c r="I4627" s="6"/>
      <c r="J4627" s="6"/>
      <c r="K4627" s="6"/>
      <c r="L4627" s="6"/>
      <c r="M4627" s="6"/>
      <c r="N4627" s="6"/>
      <c r="O4627" s="10"/>
      <c r="P4627" s="6"/>
      <c r="Q4627" s="11"/>
      <c r="R4627" s="6"/>
      <c r="S4627" s="6"/>
      <c r="T4627" s="6"/>
      <c r="U4627" s="17"/>
      <c r="V4627" s="17"/>
      <c r="W4627" s="11"/>
      <c r="X4627" s="6"/>
      <c r="Y4627" s="6"/>
      <c r="Z4627" s="6"/>
      <c r="AA4627" s="6"/>
      <c r="AB4627" s="6"/>
      <c r="AZ4627" t="s">
        <v>6790</v>
      </c>
      <c r="BA4627" t="s">
        <v>5207</v>
      </c>
      <c r="BB4627" t="s">
        <v>21316</v>
      </c>
      <c r="BC4627" t="s">
        <v>7263</v>
      </c>
      <c r="BG4627" t="s">
        <v>19524</v>
      </c>
      <c r="BH4627" t="s">
        <v>22056</v>
      </c>
    </row>
    <row r="4628" spans="1:60" x14ac:dyDescent="0.25">
      <c r="A4628" s="16"/>
      <c r="B4628" s="6"/>
      <c r="C4628" s="6"/>
      <c r="D4628" s="6"/>
      <c r="E4628" s="6"/>
      <c r="F4628" s="6"/>
      <c r="G4628" s="6"/>
      <c r="H4628" s="6"/>
      <c r="I4628" s="6"/>
      <c r="J4628" s="6"/>
      <c r="K4628" s="6"/>
      <c r="L4628" s="6"/>
      <c r="M4628" s="6"/>
      <c r="N4628" s="6"/>
      <c r="O4628" s="10"/>
      <c r="P4628" s="6"/>
      <c r="Q4628" s="11"/>
      <c r="R4628" s="6"/>
      <c r="S4628" s="6"/>
      <c r="T4628" s="6"/>
      <c r="U4628" s="17"/>
      <c r="V4628" s="17"/>
      <c r="W4628" s="11"/>
      <c r="X4628" s="6"/>
      <c r="Y4628" s="6"/>
      <c r="Z4628" s="6"/>
      <c r="AA4628" s="6"/>
      <c r="AB4628" s="6"/>
      <c r="AZ4628" t="s">
        <v>6791</v>
      </c>
      <c r="BA4628" t="s">
        <v>5207</v>
      </c>
      <c r="BB4628" t="s">
        <v>21316</v>
      </c>
      <c r="BC4628" t="s">
        <v>7263</v>
      </c>
      <c r="BG4628" t="s">
        <v>19525</v>
      </c>
      <c r="BH4628" t="s">
        <v>489</v>
      </c>
    </row>
    <row r="4629" spans="1:60" x14ac:dyDescent="0.25">
      <c r="A4629" s="9"/>
      <c r="B4629" s="6"/>
      <c r="C4629" s="6"/>
      <c r="D4629" s="6"/>
      <c r="E4629" s="6"/>
      <c r="F4629" s="6"/>
      <c r="G4629" s="6"/>
      <c r="H4629" s="6"/>
      <c r="I4629" s="6"/>
      <c r="J4629" s="6"/>
      <c r="K4629" s="6"/>
      <c r="L4629" s="6"/>
      <c r="M4629" s="6"/>
      <c r="N4629" s="6"/>
      <c r="O4629" s="10"/>
      <c r="P4629" s="6"/>
      <c r="Q4629" s="11"/>
      <c r="R4629" s="6"/>
      <c r="S4629" s="6"/>
      <c r="T4629" s="6"/>
      <c r="U4629" s="6"/>
      <c r="V4629" s="6"/>
      <c r="W4629" s="11"/>
      <c r="X4629" s="6"/>
      <c r="Y4629" s="6"/>
      <c r="Z4629" s="6"/>
      <c r="AA4629" s="6"/>
      <c r="AB4629" s="6"/>
      <c r="AZ4629" t="s">
        <v>6792</v>
      </c>
      <c r="BA4629" t="s">
        <v>5207</v>
      </c>
      <c r="BB4629" t="s">
        <v>21109</v>
      </c>
      <c r="BC4629" t="s">
        <v>7263</v>
      </c>
      <c r="BG4629" t="s">
        <v>19526</v>
      </c>
      <c r="BH4629" t="s">
        <v>9345</v>
      </c>
    </row>
    <row r="4630" spans="1:60" x14ac:dyDescent="0.25">
      <c r="A4630" s="16"/>
      <c r="B4630" s="6"/>
      <c r="C4630" s="6"/>
      <c r="D4630" s="6"/>
      <c r="E4630" s="6"/>
      <c r="F4630" s="6"/>
      <c r="G4630" s="6"/>
      <c r="H4630" s="6"/>
      <c r="I4630" s="6"/>
      <c r="J4630" s="6"/>
      <c r="K4630" s="6"/>
      <c r="L4630" s="6"/>
      <c r="M4630" s="6"/>
      <c r="N4630" s="6"/>
      <c r="O4630" s="10"/>
      <c r="P4630" s="6"/>
      <c r="Q4630" s="11"/>
      <c r="R4630" s="6"/>
      <c r="S4630" s="6"/>
      <c r="T4630" s="6"/>
      <c r="U4630" s="17"/>
      <c r="V4630" s="17"/>
      <c r="W4630" s="11"/>
      <c r="X4630" s="6"/>
      <c r="Y4630" s="6"/>
      <c r="Z4630" s="6"/>
      <c r="AA4630" s="6"/>
      <c r="AB4630" s="6"/>
      <c r="AZ4630" t="s">
        <v>6793</v>
      </c>
      <c r="BA4630" t="s">
        <v>5207</v>
      </c>
      <c r="BB4630" t="s">
        <v>21316</v>
      </c>
      <c r="BC4630" t="s">
        <v>7263</v>
      </c>
      <c r="BG4630" t="s">
        <v>19527</v>
      </c>
      <c r="BH4630" t="s">
        <v>9319</v>
      </c>
    </row>
    <row r="4631" spans="1:60" x14ac:dyDescent="0.25">
      <c r="A4631" s="16"/>
      <c r="B4631" s="6"/>
      <c r="C4631" s="6"/>
      <c r="D4631" s="6"/>
      <c r="E4631" s="6"/>
      <c r="F4631" s="6"/>
      <c r="G4631" s="6"/>
      <c r="H4631" s="6"/>
      <c r="I4631" s="6"/>
      <c r="J4631" s="6"/>
      <c r="K4631" s="6"/>
      <c r="L4631" s="6"/>
      <c r="M4631" s="6"/>
      <c r="N4631" s="6"/>
      <c r="O4631" s="10"/>
      <c r="P4631" s="6"/>
      <c r="Q4631" s="11"/>
      <c r="R4631" s="6"/>
      <c r="S4631" s="6"/>
      <c r="T4631" s="6"/>
      <c r="U4631" s="17"/>
      <c r="V4631" s="17"/>
      <c r="W4631" s="11"/>
      <c r="X4631" s="6"/>
      <c r="Y4631" s="6"/>
      <c r="Z4631" s="6"/>
      <c r="AA4631" s="6"/>
      <c r="AB4631" s="6"/>
      <c r="AZ4631" t="s">
        <v>6794</v>
      </c>
      <c r="BA4631" t="s">
        <v>5207</v>
      </c>
      <c r="BB4631" t="s">
        <v>21316</v>
      </c>
      <c r="BC4631" t="s">
        <v>7263</v>
      </c>
      <c r="BG4631" t="s">
        <v>19528</v>
      </c>
      <c r="BH4631" t="s">
        <v>22044</v>
      </c>
    </row>
    <row r="4632" spans="1:60" x14ac:dyDescent="0.25">
      <c r="A4632" s="16"/>
      <c r="B4632" s="6"/>
      <c r="C4632" s="6"/>
      <c r="D4632" s="6"/>
      <c r="E4632" s="6"/>
      <c r="F4632" s="6"/>
      <c r="G4632" s="6"/>
      <c r="H4632" s="6"/>
      <c r="I4632" s="6"/>
      <c r="J4632" s="6"/>
      <c r="K4632" s="6"/>
      <c r="L4632" s="6"/>
      <c r="M4632" s="6"/>
      <c r="N4632" s="6"/>
      <c r="O4632" s="10"/>
      <c r="P4632" s="6"/>
      <c r="Q4632" s="11"/>
      <c r="R4632" s="6"/>
      <c r="S4632" s="6"/>
      <c r="T4632" s="6"/>
      <c r="U4632" s="17"/>
      <c r="V4632" s="17"/>
      <c r="W4632" s="11"/>
      <c r="X4632" s="6"/>
      <c r="Y4632" s="6"/>
      <c r="Z4632" s="6"/>
      <c r="AA4632" s="6"/>
      <c r="AB4632" s="6"/>
      <c r="AZ4632" t="s">
        <v>6795</v>
      </c>
      <c r="BA4632" t="s">
        <v>5207</v>
      </c>
      <c r="BB4632" t="s">
        <v>21316</v>
      </c>
      <c r="BC4632" t="s">
        <v>3201</v>
      </c>
      <c r="BG4632" t="s">
        <v>19529</v>
      </c>
      <c r="BH4632" t="s">
        <v>9335</v>
      </c>
    </row>
    <row r="4633" spans="1:60" x14ac:dyDescent="0.25">
      <c r="A4633" s="12"/>
      <c r="B4633" s="13"/>
      <c r="C4633" s="13"/>
      <c r="D4633" s="13"/>
      <c r="E4633" s="13"/>
      <c r="F4633" s="13"/>
      <c r="G4633" s="13"/>
      <c r="H4633" s="13"/>
      <c r="I4633" s="13"/>
      <c r="J4633" s="13"/>
      <c r="K4633" s="13"/>
      <c r="L4633" s="13"/>
      <c r="M4633" s="13"/>
      <c r="N4633" s="13"/>
      <c r="O4633" s="14"/>
      <c r="P4633" s="13"/>
      <c r="Q4633" s="15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Z4633" t="s">
        <v>6796</v>
      </c>
      <c r="BA4633" t="s">
        <v>5207</v>
      </c>
      <c r="BB4633" t="s">
        <v>21316</v>
      </c>
      <c r="BC4633" t="s">
        <v>7263</v>
      </c>
      <c r="BG4633" t="s">
        <v>19530</v>
      </c>
      <c r="BH4633" t="s">
        <v>9341</v>
      </c>
    </row>
    <row r="4634" spans="1:60" x14ac:dyDescent="0.25">
      <c r="A4634" s="12"/>
      <c r="B4634" s="13"/>
      <c r="C4634" s="13"/>
      <c r="D4634" s="13"/>
      <c r="E4634" s="13"/>
      <c r="F4634" s="13"/>
      <c r="G4634" s="13"/>
      <c r="H4634" s="13"/>
      <c r="I4634" s="13"/>
      <c r="J4634" s="13"/>
      <c r="K4634" s="13"/>
      <c r="L4634" s="13"/>
      <c r="M4634" s="13"/>
      <c r="N4634" s="13"/>
      <c r="O4634" s="14"/>
      <c r="P4634" s="13"/>
      <c r="Q4634" s="15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Z4634" t="s">
        <v>6797</v>
      </c>
      <c r="BA4634" t="s">
        <v>5207</v>
      </c>
      <c r="BB4634" t="s">
        <v>21316</v>
      </c>
      <c r="BC4634" t="s">
        <v>7263</v>
      </c>
      <c r="BG4634" t="s">
        <v>19531</v>
      </c>
      <c r="BH4634" t="s">
        <v>9335</v>
      </c>
    </row>
    <row r="4635" spans="1:60" x14ac:dyDescent="0.25">
      <c r="A4635" s="16"/>
      <c r="B4635" s="13"/>
      <c r="C4635" s="13"/>
      <c r="D4635" s="13"/>
      <c r="E4635" s="13"/>
      <c r="F4635" s="13"/>
      <c r="G4635" s="13"/>
      <c r="H4635" s="13"/>
      <c r="I4635" s="13"/>
      <c r="J4635" s="13"/>
      <c r="K4635" s="13"/>
      <c r="L4635" s="13"/>
      <c r="M4635" s="13"/>
      <c r="N4635" s="13"/>
      <c r="O4635" s="14"/>
      <c r="P4635" s="13"/>
      <c r="Q4635" s="15"/>
      <c r="R4635" s="13"/>
      <c r="S4635" s="13"/>
      <c r="T4635" s="13"/>
      <c r="U4635" s="17"/>
      <c r="V4635" s="17"/>
      <c r="W4635" s="13"/>
      <c r="X4635" s="13"/>
      <c r="Y4635" s="13"/>
      <c r="Z4635" s="13"/>
      <c r="AA4635" s="13"/>
      <c r="AB4635" s="13"/>
      <c r="AZ4635" t="s">
        <v>6798</v>
      </c>
      <c r="BA4635" t="s">
        <v>5207</v>
      </c>
      <c r="BB4635" t="s">
        <v>21316</v>
      </c>
      <c r="BC4635" t="s">
        <v>7263</v>
      </c>
      <c r="BG4635" t="s">
        <v>19532</v>
      </c>
      <c r="BH4635" t="s">
        <v>9318</v>
      </c>
    </row>
    <row r="4636" spans="1:60" x14ac:dyDescent="0.25">
      <c r="A4636" s="12"/>
      <c r="B4636" s="13"/>
      <c r="C4636" s="13"/>
      <c r="D4636" s="13"/>
      <c r="E4636" s="13"/>
      <c r="F4636" s="13"/>
      <c r="G4636" s="13"/>
      <c r="H4636" s="13"/>
      <c r="I4636" s="13"/>
      <c r="J4636" s="13"/>
      <c r="K4636" s="13"/>
      <c r="L4636" s="13"/>
      <c r="M4636" s="13"/>
      <c r="N4636" s="13"/>
      <c r="O4636" s="14"/>
      <c r="P4636" s="13"/>
      <c r="Q4636" s="15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Z4636" t="s">
        <v>6799</v>
      </c>
      <c r="BA4636" t="s">
        <v>5207</v>
      </c>
      <c r="BB4636" t="s">
        <v>21316</v>
      </c>
      <c r="BC4636" t="s">
        <v>7263</v>
      </c>
      <c r="BG4636" t="s">
        <v>19533</v>
      </c>
      <c r="BH4636" t="s">
        <v>9345</v>
      </c>
    </row>
    <row r="4637" spans="1:60" x14ac:dyDescent="0.25">
      <c r="A4637" s="16"/>
      <c r="B4637" s="13"/>
      <c r="C4637" s="13"/>
      <c r="D4637" s="13"/>
      <c r="E4637" s="13"/>
      <c r="F4637" s="13"/>
      <c r="G4637" s="13"/>
      <c r="H4637" s="13"/>
      <c r="I4637" s="13"/>
      <c r="J4637" s="13"/>
      <c r="K4637" s="13"/>
      <c r="L4637" s="13"/>
      <c r="M4637" s="13"/>
      <c r="N4637" s="13"/>
      <c r="O4637" s="14"/>
      <c r="P4637" s="13"/>
      <c r="Q4637" s="15"/>
      <c r="R4637" s="13"/>
      <c r="S4637" s="13"/>
      <c r="T4637" s="13"/>
      <c r="U4637" s="17"/>
      <c r="V4637" s="17"/>
      <c r="W4637" s="13"/>
      <c r="X4637" s="13"/>
      <c r="Y4637" s="13"/>
      <c r="Z4637" s="13"/>
      <c r="AA4637" s="13"/>
      <c r="AB4637" s="13"/>
      <c r="AZ4637" t="s">
        <v>6800</v>
      </c>
      <c r="BA4637" t="s">
        <v>5207</v>
      </c>
      <c r="BB4637" t="s">
        <v>21316</v>
      </c>
      <c r="BC4637" t="s">
        <v>7263</v>
      </c>
      <c r="BG4637" t="s">
        <v>19534</v>
      </c>
      <c r="BH4637" t="s">
        <v>9336</v>
      </c>
    </row>
    <row r="4638" spans="1:60" x14ac:dyDescent="0.25">
      <c r="A4638" s="16"/>
      <c r="B4638" s="13"/>
      <c r="C4638" s="13"/>
      <c r="D4638" s="13"/>
      <c r="E4638" s="13"/>
      <c r="F4638" s="13"/>
      <c r="G4638" s="13"/>
      <c r="H4638" s="13"/>
      <c r="I4638" s="13"/>
      <c r="J4638" s="13"/>
      <c r="K4638" s="13"/>
      <c r="L4638" s="13"/>
      <c r="M4638" s="13"/>
      <c r="N4638" s="13"/>
      <c r="O4638" s="14"/>
      <c r="P4638" s="13"/>
      <c r="Q4638" s="15"/>
      <c r="R4638" s="13"/>
      <c r="S4638" s="13"/>
      <c r="T4638" s="13"/>
      <c r="U4638" s="17"/>
      <c r="V4638" s="17"/>
      <c r="W4638" s="13"/>
      <c r="X4638" s="13"/>
      <c r="Y4638" s="13"/>
      <c r="Z4638" s="13"/>
      <c r="AA4638" s="13"/>
      <c r="AB4638" s="13"/>
      <c r="AZ4638" t="s">
        <v>6801</v>
      </c>
      <c r="BA4638" t="s">
        <v>5207</v>
      </c>
      <c r="BB4638" t="s">
        <v>21316</v>
      </c>
      <c r="BC4638" t="s">
        <v>7263</v>
      </c>
      <c r="BG4638" t="s">
        <v>19535</v>
      </c>
      <c r="BH4638" t="s">
        <v>22066</v>
      </c>
    </row>
    <row r="4639" spans="1:60" x14ac:dyDescent="0.25">
      <c r="A4639" s="9"/>
      <c r="B4639" s="6"/>
      <c r="C4639" s="6"/>
      <c r="D4639" s="6"/>
      <c r="E4639" s="6"/>
      <c r="F4639" s="6"/>
      <c r="G4639" s="6"/>
      <c r="H4639" s="6"/>
      <c r="I4639" s="6"/>
      <c r="J4639" s="6"/>
      <c r="K4639" s="6"/>
      <c r="L4639" s="6"/>
      <c r="M4639" s="6"/>
      <c r="N4639" s="6"/>
      <c r="O4639" s="10"/>
      <c r="P4639" s="6"/>
      <c r="Q4639" s="11"/>
      <c r="R4639" s="6"/>
      <c r="S4639" s="6"/>
      <c r="T4639" s="6"/>
      <c r="U4639" s="6"/>
      <c r="V4639" s="6"/>
      <c r="W4639" s="11"/>
      <c r="X4639" s="6"/>
      <c r="Y4639" s="6"/>
      <c r="Z4639" s="6"/>
      <c r="AA4639" s="6"/>
      <c r="AB4639" s="6"/>
      <c r="AZ4639" t="s">
        <v>6802</v>
      </c>
      <c r="BA4639" t="s">
        <v>5207</v>
      </c>
      <c r="BB4639" t="s">
        <v>21316</v>
      </c>
      <c r="BC4639" t="s">
        <v>7263</v>
      </c>
      <c r="BG4639" t="s">
        <v>19536</v>
      </c>
      <c r="BH4639" t="s">
        <v>9330</v>
      </c>
    </row>
    <row r="4640" spans="1:60" x14ac:dyDescent="0.25">
      <c r="A4640" s="9"/>
      <c r="B4640" s="6"/>
      <c r="C4640" s="6"/>
      <c r="D4640" s="6"/>
      <c r="E4640" s="6"/>
      <c r="F4640" s="6"/>
      <c r="G4640" s="6"/>
      <c r="H4640" s="6"/>
      <c r="I4640" s="6"/>
      <c r="J4640" s="6"/>
      <c r="K4640" s="6"/>
      <c r="L4640" s="6"/>
      <c r="M4640" s="6"/>
      <c r="N4640" s="6"/>
      <c r="O4640" s="10"/>
      <c r="P4640" s="6"/>
      <c r="Q4640" s="11"/>
      <c r="R4640" s="6"/>
      <c r="S4640" s="6"/>
      <c r="T4640" s="6"/>
      <c r="U4640" s="6"/>
      <c r="V4640" s="6"/>
      <c r="W4640" s="11"/>
      <c r="X4640" s="6"/>
      <c r="Y4640" s="6"/>
      <c r="Z4640" s="6"/>
      <c r="AA4640" s="6"/>
      <c r="AB4640" s="6"/>
      <c r="AZ4640" t="s">
        <v>6803</v>
      </c>
      <c r="BA4640" t="s">
        <v>5207</v>
      </c>
      <c r="BB4640" t="s">
        <v>21316</v>
      </c>
      <c r="BC4640" t="s">
        <v>3200</v>
      </c>
      <c r="BG4640" t="s">
        <v>19537</v>
      </c>
      <c r="BH4640" t="s">
        <v>9319</v>
      </c>
    </row>
    <row r="4641" spans="1:60" x14ac:dyDescent="0.25">
      <c r="A4641" s="12"/>
      <c r="B4641" s="13"/>
      <c r="C4641" s="13"/>
      <c r="D4641" s="13"/>
      <c r="E4641" s="13"/>
      <c r="F4641" s="13"/>
      <c r="G4641" s="13"/>
      <c r="H4641" s="13"/>
      <c r="I4641" s="13"/>
      <c r="J4641" s="13"/>
      <c r="K4641" s="13"/>
      <c r="L4641" s="13"/>
      <c r="M4641" s="13"/>
      <c r="N4641" s="13"/>
      <c r="O4641" s="14"/>
      <c r="P4641" s="13"/>
      <c r="Q4641" s="15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Z4641" t="s">
        <v>6804</v>
      </c>
      <c r="BA4641" t="s">
        <v>5207</v>
      </c>
      <c r="BB4641" t="s">
        <v>21316</v>
      </c>
      <c r="BC4641" t="s">
        <v>7263</v>
      </c>
      <c r="BG4641" t="s">
        <v>19538</v>
      </c>
      <c r="BH4641" t="s">
        <v>489</v>
      </c>
    </row>
    <row r="4642" spans="1:60" x14ac:dyDescent="0.25">
      <c r="A4642" s="12"/>
      <c r="B4642" s="13"/>
      <c r="C4642" s="13"/>
      <c r="D4642" s="13"/>
      <c r="E4642" s="13"/>
      <c r="F4642" s="13"/>
      <c r="G4642" s="13"/>
      <c r="H4642" s="13"/>
      <c r="I4642" s="13"/>
      <c r="J4642" s="13"/>
      <c r="K4642" s="13"/>
      <c r="L4642" s="13"/>
      <c r="M4642" s="13"/>
      <c r="N4642" s="13"/>
      <c r="O4642" s="14"/>
      <c r="P4642" s="13"/>
      <c r="Q4642" s="15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Z4642" t="s">
        <v>6805</v>
      </c>
      <c r="BA4642" t="s">
        <v>5207</v>
      </c>
      <c r="BB4642" t="s">
        <v>21316</v>
      </c>
      <c r="BC4642" t="s">
        <v>7263</v>
      </c>
      <c r="BG4642" t="s">
        <v>19539</v>
      </c>
      <c r="BH4642" t="s">
        <v>22049</v>
      </c>
    </row>
    <row r="4643" spans="1:60" x14ac:dyDescent="0.25">
      <c r="A4643" s="16"/>
      <c r="B4643" s="13"/>
      <c r="C4643" s="13"/>
      <c r="D4643" s="13"/>
      <c r="E4643" s="13"/>
      <c r="F4643" s="13"/>
      <c r="G4643" s="13"/>
      <c r="H4643" s="13"/>
      <c r="I4643" s="13"/>
      <c r="J4643" s="13"/>
      <c r="K4643" s="13"/>
      <c r="L4643" s="13"/>
      <c r="M4643" s="13"/>
      <c r="N4643" s="13"/>
      <c r="O4643" s="14"/>
      <c r="P4643" s="13"/>
      <c r="Q4643" s="15"/>
      <c r="R4643" s="13"/>
      <c r="S4643" s="13"/>
      <c r="T4643" s="13"/>
      <c r="U4643" s="17"/>
      <c r="V4643" s="17"/>
      <c r="W4643" s="13"/>
      <c r="X4643" s="13"/>
      <c r="Y4643" s="13"/>
      <c r="Z4643" s="13"/>
      <c r="AA4643" s="13"/>
      <c r="AB4643" s="13"/>
      <c r="AZ4643" t="s">
        <v>6805</v>
      </c>
      <c r="BA4643" t="s">
        <v>5207</v>
      </c>
      <c r="BB4643" t="s">
        <v>21316</v>
      </c>
      <c r="BC4643" t="s">
        <v>7263</v>
      </c>
      <c r="BG4643" t="s">
        <v>19540</v>
      </c>
      <c r="BH4643" t="s">
        <v>9303</v>
      </c>
    </row>
    <row r="4644" spans="1:60" x14ac:dyDescent="0.25">
      <c r="A4644" s="9"/>
      <c r="B4644" s="6"/>
      <c r="C4644" s="6"/>
      <c r="D4644" s="6"/>
      <c r="E4644" s="6"/>
      <c r="F4644" s="6"/>
      <c r="G4644" s="6"/>
      <c r="H4644" s="6"/>
      <c r="I4644" s="6"/>
      <c r="J4644" s="6"/>
      <c r="K4644" s="6"/>
      <c r="L4644" s="6"/>
      <c r="M4644" s="6"/>
      <c r="N4644" s="6"/>
      <c r="O4644" s="10"/>
      <c r="P4644" s="6"/>
      <c r="Q4644" s="11"/>
      <c r="R4644" s="6"/>
      <c r="S4644" s="6"/>
      <c r="T4644" s="6"/>
      <c r="U4644" s="6"/>
      <c r="V4644" s="6"/>
      <c r="W4644" s="11"/>
      <c r="X4644" s="6"/>
      <c r="Y4644" s="6"/>
      <c r="Z4644" s="6"/>
      <c r="AA4644" s="6"/>
      <c r="AB4644" s="6"/>
      <c r="AZ4644" t="s">
        <v>6806</v>
      </c>
      <c r="BA4644" t="s">
        <v>5207</v>
      </c>
      <c r="BB4644" t="s">
        <v>21316</v>
      </c>
      <c r="BC4644" t="s">
        <v>7263</v>
      </c>
      <c r="BG4644" t="s">
        <v>19541</v>
      </c>
      <c r="BH4644" t="s">
        <v>22036</v>
      </c>
    </row>
    <row r="4645" spans="1:60" x14ac:dyDescent="0.25">
      <c r="A4645" s="12"/>
      <c r="B4645" s="13"/>
      <c r="C4645" s="13"/>
      <c r="D4645" s="13"/>
      <c r="E4645" s="13"/>
      <c r="F4645" s="13"/>
      <c r="G4645" s="13"/>
      <c r="H4645" s="13"/>
      <c r="I4645" s="13"/>
      <c r="J4645" s="13"/>
      <c r="K4645" s="13"/>
      <c r="L4645" s="13"/>
      <c r="M4645" s="13"/>
      <c r="N4645" s="13"/>
      <c r="O4645" s="14"/>
      <c r="P4645" s="13"/>
      <c r="Q4645" s="15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Z4645" t="s">
        <v>6807</v>
      </c>
      <c r="BA4645" t="s">
        <v>5207</v>
      </c>
      <c r="BB4645" t="s">
        <v>21316</v>
      </c>
      <c r="BC4645" t="s">
        <v>7263</v>
      </c>
      <c r="BG4645" t="s">
        <v>19542</v>
      </c>
      <c r="BH4645" t="s">
        <v>9333</v>
      </c>
    </row>
    <row r="4646" spans="1:60" x14ac:dyDescent="0.25">
      <c r="A4646" s="9"/>
      <c r="B4646" s="6"/>
      <c r="C4646" s="6"/>
      <c r="D4646" s="6"/>
      <c r="E4646" s="6"/>
      <c r="F4646" s="6"/>
      <c r="G4646" s="6"/>
      <c r="H4646" s="6"/>
      <c r="I4646" s="6"/>
      <c r="J4646" s="6"/>
      <c r="K4646" s="6"/>
      <c r="L4646" s="6"/>
      <c r="M4646" s="6"/>
      <c r="N4646" s="6"/>
      <c r="O4646" s="10"/>
      <c r="P4646" s="6"/>
      <c r="Q4646" s="11"/>
      <c r="R4646" s="6"/>
      <c r="S4646" s="6"/>
      <c r="T4646" s="6"/>
      <c r="U4646" s="6"/>
      <c r="V4646" s="6"/>
      <c r="W4646" s="11"/>
      <c r="X4646" s="6"/>
      <c r="Y4646" s="6"/>
      <c r="Z4646" s="6"/>
      <c r="AA4646" s="6"/>
      <c r="AB4646" s="6"/>
      <c r="AZ4646" t="s">
        <v>6808</v>
      </c>
      <c r="BA4646" t="s">
        <v>5207</v>
      </c>
      <c r="BB4646" t="s">
        <v>21316</v>
      </c>
      <c r="BC4646" t="s">
        <v>7263</v>
      </c>
      <c r="BG4646" t="s">
        <v>19543</v>
      </c>
      <c r="BH4646" t="s">
        <v>9308</v>
      </c>
    </row>
    <row r="4647" spans="1:60" x14ac:dyDescent="0.25">
      <c r="A4647" s="12"/>
      <c r="B4647" s="13"/>
      <c r="C4647" s="13"/>
      <c r="D4647" s="13"/>
      <c r="E4647" s="13"/>
      <c r="F4647" s="13"/>
      <c r="G4647" s="13"/>
      <c r="H4647" s="13"/>
      <c r="I4647" s="13"/>
      <c r="J4647" s="13"/>
      <c r="K4647" s="13"/>
      <c r="L4647" s="13"/>
      <c r="M4647" s="13"/>
      <c r="N4647" s="13"/>
      <c r="O4647" s="14"/>
      <c r="P4647" s="13"/>
      <c r="Q4647" s="15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Z4647" t="s">
        <v>6809</v>
      </c>
      <c r="BA4647" t="s">
        <v>5207</v>
      </c>
      <c r="BB4647" t="s">
        <v>21316</v>
      </c>
      <c r="BC4647" t="s">
        <v>7263</v>
      </c>
      <c r="BG4647" t="s">
        <v>19544</v>
      </c>
      <c r="BH4647" t="s">
        <v>9322</v>
      </c>
    </row>
    <row r="4648" spans="1:60" x14ac:dyDescent="0.25">
      <c r="A4648" s="16"/>
      <c r="B4648" s="13"/>
      <c r="C4648" s="13"/>
      <c r="D4648" s="13"/>
      <c r="E4648" s="13"/>
      <c r="F4648" s="13"/>
      <c r="G4648" s="13"/>
      <c r="H4648" s="13"/>
      <c r="I4648" s="13"/>
      <c r="J4648" s="13"/>
      <c r="K4648" s="13"/>
      <c r="L4648" s="13"/>
      <c r="M4648" s="13"/>
      <c r="N4648" s="13"/>
      <c r="O4648" s="14"/>
      <c r="P4648" s="13"/>
      <c r="Q4648" s="15"/>
      <c r="R4648" s="13"/>
      <c r="S4648" s="13"/>
      <c r="T4648" s="13"/>
      <c r="U4648" s="17"/>
      <c r="V4648" s="17"/>
      <c r="W4648" s="13"/>
      <c r="X4648" s="13"/>
      <c r="Y4648" s="13"/>
      <c r="Z4648" s="13"/>
      <c r="AA4648" s="13"/>
      <c r="AB4648" s="13"/>
      <c r="AZ4648" t="s">
        <v>6810</v>
      </c>
      <c r="BA4648" t="s">
        <v>5207</v>
      </c>
      <c r="BB4648" t="s">
        <v>21316</v>
      </c>
      <c r="BC4648" t="s">
        <v>7263</v>
      </c>
      <c r="BG4648" t="s">
        <v>19545</v>
      </c>
      <c r="BH4648" t="s">
        <v>9324</v>
      </c>
    </row>
    <row r="4649" spans="1:60" x14ac:dyDescent="0.25">
      <c r="A4649" s="12"/>
      <c r="B4649" s="13"/>
      <c r="C4649" s="13"/>
      <c r="D4649" s="13"/>
      <c r="E4649" s="13"/>
      <c r="F4649" s="13"/>
      <c r="G4649" s="13"/>
      <c r="H4649" s="13"/>
      <c r="I4649" s="13"/>
      <c r="J4649" s="13"/>
      <c r="K4649" s="13"/>
      <c r="L4649" s="13"/>
      <c r="M4649" s="13"/>
      <c r="N4649" s="13"/>
      <c r="O4649" s="14"/>
      <c r="P4649" s="13"/>
      <c r="Q4649" s="15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Z4649" t="s">
        <v>6811</v>
      </c>
      <c r="BA4649" t="s">
        <v>5207</v>
      </c>
      <c r="BB4649" t="s">
        <v>21316</v>
      </c>
      <c r="BC4649" t="s">
        <v>7263</v>
      </c>
      <c r="BG4649" t="s">
        <v>19546</v>
      </c>
      <c r="BH4649" t="s">
        <v>9325</v>
      </c>
    </row>
    <row r="4650" spans="1:60" x14ac:dyDescent="0.25">
      <c r="A4650" s="16"/>
      <c r="B4650" s="13"/>
      <c r="C4650" s="13"/>
      <c r="D4650" s="13"/>
      <c r="E4650" s="13"/>
      <c r="F4650" s="13"/>
      <c r="G4650" s="13"/>
      <c r="H4650" s="13"/>
      <c r="I4650" s="13"/>
      <c r="J4650" s="13"/>
      <c r="K4650" s="13"/>
      <c r="L4650" s="13"/>
      <c r="M4650" s="13"/>
      <c r="N4650" s="13"/>
      <c r="O4650" s="14"/>
      <c r="P4650" s="13"/>
      <c r="Q4650" s="15"/>
      <c r="R4650" s="13"/>
      <c r="S4650" s="13"/>
      <c r="T4650" s="13"/>
      <c r="U4650" s="17"/>
      <c r="V4650" s="17"/>
      <c r="W4650" s="13"/>
      <c r="X4650" s="13"/>
      <c r="Y4650" s="13"/>
      <c r="Z4650" s="13"/>
      <c r="AA4650" s="13"/>
      <c r="AB4650" s="13"/>
      <c r="AZ4650" t="s">
        <v>6812</v>
      </c>
      <c r="BA4650" t="s">
        <v>5207</v>
      </c>
      <c r="BB4650" t="s">
        <v>21316</v>
      </c>
      <c r="BC4650" t="s">
        <v>7263</v>
      </c>
      <c r="BG4650" t="s">
        <v>19547</v>
      </c>
      <c r="BH4650" t="s">
        <v>9326</v>
      </c>
    </row>
    <row r="4651" spans="1:60" x14ac:dyDescent="0.25">
      <c r="A4651" s="12"/>
      <c r="B4651" s="13"/>
      <c r="C4651" s="13"/>
      <c r="D4651" s="13"/>
      <c r="E4651" s="13"/>
      <c r="F4651" s="13"/>
      <c r="G4651" s="13"/>
      <c r="H4651" s="13"/>
      <c r="I4651" s="13"/>
      <c r="J4651" s="13"/>
      <c r="K4651" s="13"/>
      <c r="L4651" s="13"/>
      <c r="M4651" s="13"/>
      <c r="N4651" s="13"/>
      <c r="O4651" s="14"/>
      <c r="P4651" s="13"/>
      <c r="Q4651" s="15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Z4651" t="s">
        <v>6813</v>
      </c>
      <c r="BA4651" t="s">
        <v>5207</v>
      </c>
      <c r="BB4651" t="s">
        <v>21316</v>
      </c>
      <c r="BC4651" t="s">
        <v>7263</v>
      </c>
      <c r="BG4651" t="s">
        <v>19548</v>
      </c>
      <c r="BH4651" t="s">
        <v>9333</v>
      </c>
    </row>
    <row r="4652" spans="1:60" x14ac:dyDescent="0.25">
      <c r="A4652" s="9"/>
      <c r="B4652" s="6"/>
      <c r="C4652" s="6"/>
      <c r="D4652" s="6"/>
      <c r="E4652" s="6"/>
      <c r="F4652" s="6"/>
      <c r="G4652" s="6"/>
      <c r="H4652" s="6"/>
      <c r="I4652" s="6"/>
      <c r="J4652" s="6"/>
      <c r="K4652" s="6"/>
      <c r="L4652" s="6"/>
      <c r="M4652" s="6"/>
      <c r="N4652" s="6"/>
      <c r="O4652" s="10"/>
      <c r="P4652" s="6"/>
      <c r="Q4652" s="11"/>
      <c r="R4652" s="6"/>
      <c r="S4652" s="6"/>
      <c r="T4652" s="6"/>
      <c r="U4652" s="6"/>
      <c r="V4652" s="6"/>
      <c r="W4652" s="11"/>
      <c r="X4652" s="6"/>
      <c r="Y4652" s="6"/>
      <c r="Z4652" s="6"/>
      <c r="AA4652" s="6"/>
      <c r="AB4652" s="6"/>
      <c r="AZ4652" t="s">
        <v>6814</v>
      </c>
      <c r="BA4652" t="s">
        <v>5207</v>
      </c>
      <c r="BB4652" t="s">
        <v>21316</v>
      </c>
      <c r="BC4652" t="s">
        <v>7263</v>
      </c>
      <c r="BG4652" t="s">
        <v>19549</v>
      </c>
      <c r="BH4652" t="s">
        <v>9322</v>
      </c>
    </row>
    <row r="4653" spans="1:60" x14ac:dyDescent="0.25">
      <c r="A4653" s="16"/>
      <c r="B4653" s="6"/>
      <c r="C4653" s="6"/>
      <c r="D4653" s="6"/>
      <c r="E4653" s="6"/>
      <c r="F4653" s="6"/>
      <c r="G4653" s="6"/>
      <c r="H4653" s="6"/>
      <c r="I4653" s="6"/>
      <c r="J4653" s="6"/>
      <c r="K4653" s="6"/>
      <c r="L4653" s="6"/>
      <c r="M4653" s="6"/>
      <c r="N4653" s="6"/>
      <c r="O4653" s="10"/>
      <c r="P4653" s="6"/>
      <c r="Q4653" s="11"/>
      <c r="R4653" s="6"/>
      <c r="S4653" s="6"/>
      <c r="T4653" s="6"/>
      <c r="U4653" s="17"/>
      <c r="V4653" s="17"/>
      <c r="W4653" s="11"/>
      <c r="X4653" s="6"/>
      <c r="Y4653" s="6"/>
      <c r="Z4653" s="6"/>
      <c r="AA4653" s="6"/>
      <c r="AB4653" s="6"/>
      <c r="AZ4653" t="s">
        <v>6815</v>
      </c>
      <c r="BA4653" t="s">
        <v>5207</v>
      </c>
      <c r="BB4653" t="s">
        <v>21316</v>
      </c>
      <c r="BC4653" t="s">
        <v>7263</v>
      </c>
      <c r="BG4653" t="s">
        <v>19550</v>
      </c>
      <c r="BH4653" t="s">
        <v>9338</v>
      </c>
    </row>
    <row r="4654" spans="1:60" x14ac:dyDescent="0.25">
      <c r="A4654" s="16"/>
      <c r="B4654" s="6"/>
      <c r="C4654" s="6"/>
      <c r="D4654" s="6"/>
      <c r="E4654" s="6"/>
      <c r="F4654" s="6"/>
      <c r="G4654" s="6"/>
      <c r="H4654" s="6"/>
      <c r="I4654" s="6"/>
      <c r="J4654" s="6"/>
      <c r="K4654" s="6"/>
      <c r="L4654" s="6"/>
      <c r="M4654" s="6"/>
      <c r="N4654" s="6"/>
      <c r="O4654" s="10"/>
      <c r="P4654" s="6"/>
      <c r="Q4654" s="11"/>
      <c r="R4654" s="6"/>
      <c r="S4654" s="6"/>
      <c r="T4654" s="6"/>
      <c r="U4654" s="17"/>
      <c r="V4654" s="17"/>
      <c r="W4654" s="11"/>
      <c r="X4654" s="6"/>
      <c r="Y4654" s="6"/>
      <c r="Z4654" s="6"/>
      <c r="AA4654" s="6"/>
      <c r="AB4654" s="6"/>
      <c r="AZ4654" t="s">
        <v>6816</v>
      </c>
      <c r="BA4654" t="s">
        <v>5207</v>
      </c>
      <c r="BB4654" t="s">
        <v>21316</v>
      </c>
      <c r="BC4654" t="s">
        <v>7263</v>
      </c>
      <c r="BG4654" t="s">
        <v>19551</v>
      </c>
      <c r="BH4654" t="s">
        <v>9325</v>
      </c>
    </row>
    <row r="4655" spans="1:60" x14ac:dyDescent="0.25">
      <c r="A4655" s="12"/>
      <c r="B4655" s="13"/>
      <c r="C4655" s="13"/>
      <c r="D4655" s="13"/>
      <c r="E4655" s="13"/>
      <c r="F4655" s="13"/>
      <c r="G4655" s="13"/>
      <c r="H4655" s="13"/>
      <c r="I4655" s="13"/>
      <c r="J4655" s="13"/>
      <c r="K4655" s="13"/>
      <c r="L4655" s="13"/>
      <c r="M4655" s="13"/>
      <c r="N4655" s="13"/>
      <c r="O4655" s="14"/>
      <c r="P4655" s="13"/>
      <c r="Q4655" s="15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Z4655" t="s">
        <v>6817</v>
      </c>
      <c r="BA4655" t="s">
        <v>5207</v>
      </c>
      <c r="BB4655" t="s">
        <v>21316</v>
      </c>
      <c r="BC4655" t="s">
        <v>7263</v>
      </c>
      <c r="BG4655" t="s">
        <v>19552</v>
      </c>
      <c r="BH4655" t="s">
        <v>9323</v>
      </c>
    </row>
    <row r="4656" spans="1:60" x14ac:dyDescent="0.25">
      <c r="A4656" s="12"/>
      <c r="B4656" s="13"/>
      <c r="C4656" s="13"/>
      <c r="D4656" s="13"/>
      <c r="E4656" s="13"/>
      <c r="F4656" s="13"/>
      <c r="G4656" s="13"/>
      <c r="H4656" s="13"/>
      <c r="I4656" s="13"/>
      <c r="J4656" s="13"/>
      <c r="K4656" s="13"/>
      <c r="L4656" s="13"/>
      <c r="M4656" s="13"/>
      <c r="N4656" s="13"/>
      <c r="O4656" s="14"/>
      <c r="P4656" s="13"/>
      <c r="Q4656" s="15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Z4656" t="s">
        <v>6818</v>
      </c>
      <c r="BA4656" t="s">
        <v>5207</v>
      </c>
      <c r="BB4656" t="s">
        <v>21316</v>
      </c>
      <c r="BC4656" t="s">
        <v>7263</v>
      </c>
      <c r="BG4656" t="s">
        <v>19553</v>
      </c>
      <c r="BH4656" t="s">
        <v>9338</v>
      </c>
    </row>
    <row r="4657" spans="1:60" x14ac:dyDescent="0.25">
      <c r="A4657" s="12"/>
      <c r="B4657" s="13"/>
      <c r="C4657" s="13"/>
      <c r="D4657" s="13"/>
      <c r="E4657" s="13"/>
      <c r="F4657" s="13"/>
      <c r="G4657" s="13"/>
      <c r="H4657" s="13"/>
      <c r="I4657" s="13"/>
      <c r="J4657" s="13"/>
      <c r="K4657" s="13"/>
      <c r="L4657" s="13"/>
      <c r="M4657" s="13"/>
      <c r="N4657" s="13"/>
      <c r="O4657" s="14"/>
      <c r="P4657" s="13"/>
      <c r="Q4657" s="15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Z4657" t="s">
        <v>6819</v>
      </c>
      <c r="BA4657" t="s">
        <v>5207</v>
      </c>
      <c r="BB4657" t="s">
        <v>21316</v>
      </c>
      <c r="BC4657" t="s">
        <v>7263</v>
      </c>
      <c r="BG4657" t="s">
        <v>19554</v>
      </c>
      <c r="BH4657" t="s">
        <v>9334</v>
      </c>
    </row>
    <row r="4658" spans="1:60" x14ac:dyDescent="0.25">
      <c r="A4658" s="12"/>
      <c r="B4658" s="13"/>
      <c r="C4658" s="13"/>
      <c r="D4658" s="13"/>
      <c r="E4658" s="13"/>
      <c r="F4658" s="13"/>
      <c r="G4658" s="13"/>
      <c r="H4658" s="13"/>
      <c r="I4658" s="13"/>
      <c r="J4658" s="13"/>
      <c r="K4658" s="13"/>
      <c r="L4658" s="13"/>
      <c r="M4658" s="13"/>
      <c r="N4658" s="13"/>
      <c r="O4658" s="14"/>
      <c r="P4658" s="13"/>
      <c r="Q4658" s="15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Z4658" t="s">
        <v>6820</v>
      </c>
      <c r="BA4658" t="s">
        <v>5207</v>
      </c>
      <c r="BB4658" t="s">
        <v>21316</v>
      </c>
      <c r="BC4658" t="s">
        <v>7263</v>
      </c>
      <c r="BG4658" t="s">
        <v>19555</v>
      </c>
      <c r="BH4658" t="s">
        <v>9331</v>
      </c>
    </row>
    <row r="4659" spans="1:60" x14ac:dyDescent="0.25">
      <c r="A4659" s="12"/>
      <c r="B4659" s="13"/>
      <c r="C4659" s="13"/>
      <c r="D4659" s="13"/>
      <c r="E4659" s="13"/>
      <c r="F4659" s="13"/>
      <c r="G4659" s="13"/>
      <c r="H4659" s="13"/>
      <c r="I4659" s="13"/>
      <c r="J4659" s="13"/>
      <c r="K4659" s="13"/>
      <c r="L4659" s="13"/>
      <c r="M4659" s="13"/>
      <c r="N4659" s="13"/>
      <c r="O4659" s="14"/>
      <c r="P4659" s="13"/>
      <c r="Q4659" s="15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Z4659" t="s">
        <v>6821</v>
      </c>
      <c r="BA4659" t="s">
        <v>5207</v>
      </c>
      <c r="BB4659" t="s">
        <v>21316</v>
      </c>
      <c r="BC4659" t="s">
        <v>7263</v>
      </c>
      <c r="BG4659" t="s">
        <v>19556</v>
      </c>
      <c r="BH4659" t="s">
        <v>9347</v>
      </c>
    </row>
    <row r="4660" spans="1:60" x14ac:dyDescent="0.25">
      <c r="A4660" s="12"/>
      <c r="B4660" s="13"/>
      <c r="C4660" s="13"/>
      <c r="D4660" s="13"/>
      <c r="E4660" s="13"/>
      <c r="F4660" s="13"/>
      <c r="G4660" s="13"/>
      <c r="H4660" s="13"/>
      <c r="I4660" s="13"/>
      <c r="J4660" s="13"/>
      <c r="K4660" s="13"/>
      <c r="L4660" s="13"/>
      <c r="M4660" s="13"/>
      <c r="N4660" s="13"/>
      <c r="O4660" s="14"/>
      <c r="P4660" s="13"/>
      <c r="Q4660" s="15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Z4660" t="s">
        <v>6822</v>
      </c>
      <c r="BA4660" t="s">
        <v>5207</v>
      </c>
      <c r="BB4660" t="s">
        <v>21316</v>
      </c>
      <c r="BC4660" t="s">
        <v>7263</v>
      </c>
      <c r="BG4660" t="s">
        <v>19557</v>
      </c>
      <c r="BH4660" t="s">
        <v>9307</v>
      </c>
    </row>
    <row r="4661" spans="1:60" x14ac:dyDescent="0.25">
      <c r="A4661" s="12"/>
      <c r="B4661" s="13"/>
      <c r="C4661" s="13"/>
      <c r="D4661" s="13"/>
      <c r="E4661" s="13"/>
      <c r="F4661" s="13"/>
      <c r="G4661" s="13"/>
      <c r="H4661" s="13"/>
      <c r="I4661" s="13"/>
      <c r="J4661" s="13"/>
      <c r="K4661" s="13"/>
      <c r="L4661" s="13"/>
      <c r="M4661" s="13"/>
      <c r="N4661" s="13"/>
      <c r="O4661" s="14"/>
      <c r="P4661" s="13"/>
      <c r="Q4661" s="15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Z4661" t="s">
        <v>6823</v>
      </c>
      <c r="BA4661" t="s">
        <v>5207</v>
      </c>
      <c r="BB4661" t="s">
        <v>21316</v>
      </c>
      <c r="BC4661" t="s">
        <v>7263</v>
      </c>
      <c r="BG4661" t="s">
        <v>19558</v>
      </c>
      <c r="BH4661" t="s">
        <v>9319</v>
      </c>
    </row>
    <row r="4662" spans="1:60" x14ac:dyDescent="0.25">
      <c r="A4662" s="12"/>
      <c r="B4662" s="13"/>
      <c r="C4662" s="13"/>
      <c r="D4662" s="13"/>
      <c r="E4662" s="13"/>
      <c r="F4662" s="13"/>
      <c r="G4662" s="13"/>
      <c r="H4662" s="13"/>
      <c r="I4662" s="13"/>
      <c r="J4662" s="13"/>
      <c r="K4662" s="13"/>
      <c r="L4662" s="13"/>
      <c r="M4662" s="13"/>
      <c r="N4662" s="13"/>
      <c r="O4662" s="14"/>
      <c r="P4662" s="13"/>
      <c r="Q4662" s="15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Z4662" t="s">
        <v>6824</v>
      </c>
      <c r="BA4662" t="s">
        <v>5207</v>
      </c>
      <c r="BB4662" t="s">
        <v>21316</v>
      </c>
      <c r="BC4662" t="s">
        <v>7263</v>
      </c>
      <c r="BG4662" t="s">
        <v>19559</v>
      </c>
      <c r="BH4662" t="s">
        <v>9311</v>
      </c>
    </row>
    <row r="4663" spans="1:60" x14ac:dyDescent="0.25">
      <c r="A4663" s="12"/>
      <c r="B4663" s="13"/>
      <c r="C4663" s="13"/>
      <c r="D4663" s="13"/>
      <c r="E4663" s="1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4"/>
      <c r="P4663" s="13"/>
      <c r="Q4663" s="15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Z4663" t="s">
        <v>6825</v>
      </c>
      <c r="BA4663" t="s">
        <v>5207</v>
      </c>
      <c r="BB4663" t="s">
        <v>21316</v>
      </c>
      <c r="BC4663" t="s">
        <v>7263</v>
      </c>
      <c r="BG4663" t="s">
        <v>19560</v>
      </c>
      <c r="BH4663" t="s">
        <v>9306</v>
      </c>
    </row>
    <row r="4664" spans="1:60" x14ac:dyDescent="0.25">
      <c r="A4664" s="16"/>
      <c r="B4664" s="13"/>
      <c r="C4664" s="13"/>
      <c r="D4664" s="13"/>
      <c r="E4664" s="13"/>
      <c r="F4664" s="13"/>
      <c r="G4664" s="13"/>
      <c r="H4664" s="13"/>
      <c r="I4664" s="13"/>
      <c r="J4664" s="13"/>
      <c r="K4664" s="13"/>
      <c r="L4664" s="13"/>
      <c r="M4664" s="13"/>
      <c r="N4664" s="13"/>
      <c r="O4664" s="14"/>
      <c r="P4664" s="13"/>
      <c r="Q4664" s="15"/>
      <c r="R4664" s="13"/>
      <c r="S4664" s="13"/>
      <c r="T4664" s="13"/>
      <c r="U4664" s="17"/>
      <c r="V4664" s="17"/>
      <c r="W4664" s="13"/>
      <c r="X4664" s="13"/>
      <c r="Y4664" s="13"/>
      <c r="Z4664" s="13"/>
      <c r="AA4664" s="13"/>
      <c r="AB4664" s="13"/>
      <c r="AZ4664" t="s">
        <v>6826</v>
      </c>
      <c r="BA4664" t="s">
        <v>5207</v>
      </c>
      <c r="BB4664" t="s">
        <v>21316</v>
      </c>
      <c r="BC4664" t="s">
        <v>7263</v>
      </c>
      <c r="BG4664" t="s">
        <v>19561</v>
      </c>
      <c r="BH4664" t="s">
        <v>9303</v>
      </c>
    </row>
    <row r="4665" spans="1:60" x14ac:dyDescent="0.25">
      <c r="A4665" s="12"/>
      <c r="B4665" s="13"/>
      <c r="C4665" s="13"/>
      <c r="D4665" s="13"/>
      <c r="E4665" s="13"/>
      <c r="F4665" s="13"/>
      <c r="G4665" s="13"/>
      <c r="H4665" s="13"/>
      <c r="I4665" s="13"/>
      <c r="J4665" s="13"/>
      <c r="K4665" s="13"/>
      <c r="L4665" s="13"/>
      <c r="M4665" s="13"/>
      <c r="N4665" s="13"/>
      <c r="O4665" s="14"/>
      <c r="P4665" s="13"/>
      <c r="Q4665" s="15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Z4665" t="s">
        <v>6827</v>
      </c>
      <c r="BA4665" t="s">
        <v>5207</v>
      </c>
      <c r="BB4665" t="s">
        <v>21316</v>
      </c>
      <c r="BC4665" t="s">
        <v>7263</v>
      </c>
      <c r="BG4665" t="s">
        <v>19562</v>
      </c>
      <c r="BH4665" t="s">
        <v>9304</v>
      </c>
    </row>
    <row r="4666" spans="1:60" x14ac:dyDescent="0.25">
      <c r="A4666" s="12"/>
      <c r="B4666" s="13"/>
      <c r="C4666" s="13"/>
      <c r="D4666" s="13"/>
      <c r="E4666" s="13"/>
      <c r="F4666" s="13"/>
      <c r="G4666" s="13"/>
      <c r="H4666" s="13"/>
      <c r="I4666" s="13"/>
      <c r="J4666" s="13"/>
      <c r="K4666" s="13"/>
      <c r="L4666" s="13"/>
      <c r="M4666" s="13"/>
      <c r="N4666" s="13"/>
      <c r="O4666" s="14"/>
      <c r="P4666" s="13"/>
      <c r="Q4666" s="15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Z4666" t="s">
        <v>6828</v>
      </c>
      <c r="BA4666" t="s">
        <v>5207</v>
      </c>
      <c r="BB4666" t="s">
        <v>21316</v>
      </c>
      <c r="BC4666" t="s">
        <v>7263</v>
      </c>
      <c r="BG4666" t="s">
        <v>19563</v>
      </c>
      <c r="BH4666" t="s">
        <v>9305</v>
      </c>
    </row>
    <row r="4667" spans="1:60" x14ac:dyDescent="0.25">
      <c r="A4667" s="12"/>
      <c r="B4667" s="13"/>
      <c r="C4667" s="13"/>
      <c r="D4667" s="13"/>
      <c r="E4667" s="13"/>
      <c r="F4667" s="13"/>
      <c r="G4667" s="13"/>
      <c r="H4667" s="13"/>
      <c r="I4667" s="13"/>
      <c r="J4667" s="13"/>
      <c r="K4667" s="13"/>
      <c r="L4667" s="13"/>
      <c r="M4667" s="13"/>
      <c r="N4667" s="13"/>
      <c r="O4667" s="14"/>
      <c r="P4667" s="13"/>
      <c r="Q4667" s="15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Z4667" t="s">
        <v>6829</v>
      </c>
      <c r="BA4667" t="s">
        <v>5207</v>
      </c>
      <c r="BB4667" t="s">
        <v>21316</v>
      </c>
      <c r="BC4667" t="s">
        <v>7263</v>
      </c>
      <c r="BG4667" t="s">
        <v>19564</v>
      </c>
      <c r="BH4667" t="s">
        <v>9309</v>
      </c>
    </row>
    <row r="4668" spans="1:60" x14ac:dyDescent="0.25">
      <c r="A4668" s="16"/>
      <c r="B4668" s="13"/>
      <c r="C4668" s="13"/>
      <c r="D4668" s="13"/>
      <c r="E4668" s="13"/>
      <c r="F4668" s="13"/>
      <c r="G4668" s="13"/>
      <c r="H4668" s="13"/>
      <c r="I4668" s="13"/>
      <c r="J4668" s="13"/>
      <c r="K4668" s="13"/>
      <c r="L4668" s="13"/>
      <c r="M4668" s="13"/>
      <c r="N4668" s="13"/>
      <c r="O4668" s="14"/>
      <c r="P4668" s="13"/>
      <c r="Q4668" s="15"/>
      <c r="R4668" s="13"/>
      <c r="S4668" s="13"/>
      <c r="T4668" s="13"/>
      <c r="U4668" s="17"/>
      <c r="V4668" s="17"/>
      <c r="W4668" s="13"/>
      <c r="X4668" s="13"/>
      <c r="Y4668" s="13"/>
      <c r="Z4668" s="13"/>
      <c r="AA4668" s="13"/>
      <c r="AB4668" s="13"/>
      <c r="AZ4668" t="s">
        <v>6830</v>
      </c>
      <c r="BA4668" t="s">
        <v>5207</v>
      </c>
      <c r="BB4668" t="s">
        <v>21316</v>
      </c>
      <c r="BC4668" t="s">
        <v>7263</v>
      </c>
      <c r="BG4668" t="s">
        <v>19565</v>
      </c>
      <c r="BH4668" t="s">
        <v>489</v>
      </c>
    </row>
    <row r="4669" spans="1:60" x14ac:dyDescent="0.25">
      <c r="A4669" s="16"/>
      <c r="B4669" s="6"/>
      <c r="C4669" s="6"/>
      <c r="D4669" s="6"/>
      <c r="E4669" s="6"/>
      <c r="F4669" s="6"/>
      <c r="G4669" s="6"/>
      <c r="H4669" s="6"/>
      <c r="I4669" s="6"/>
      <c r="J4669" s="6"/>
      <c r="K4669" s="6"/>
      <c r="L4669" s="6"/>
      <c r="M4669" s="6"/>
      <c r="N4669" s="6"/>
      <c r="O4669" s="10"/>
      <c r="P4669" s="6"/>
      <c r="Q4669" s="11"/>
      <c r="R4669" s="6"/>
      <c r="S4669" s="6"/>
      <c r="T4669" s="6"/>
      <c r="U4669" s="17"/>
      <c r="V4669" s="17"/>
      <c r="W4669" s="11"/>
      <c r="X4669" s="6"/>
      <c r="Y4669" s="6"/>
      <c r="Z4669" s="6"/>
      <c r="AA4669" s="6"/>
      <c r="AB4669" s="6"/>
      <c r="AZ4669" t="s">
        <v>6831</v>
      </c>
      <c r="BA4669" t="s">
        <v>5207</v>
      </c>
      <c r="BB4669" t="s">
        <v>21316</v>
      </c>
      <c r="BC4669" t="s">
        <v>7263</v>
      </c>
      <c r="BG4669" t="s">
        <v>19566</v>
      </c>
      <c r="BH4669" t="s">
        <v>9308</v>
      </c>
    </row>
    <row r="4670" spans="1:60" x14ac:dyDescent="0.25">
      <c r="A4670" s="16"/>
      <c r="B4670" s="13"/>
      <c r="C4670" s="13"/>
      <c r="D4670" s="13"/>
      <c r="E4670" s="13"/>
      <c r="F4670" s="13"/>
      <c r="G4670" s="13"/>
      <c r="H4670" s="13"/>
      <c r="I4670" s="13"/>
      <c r="J4670" s="13"/>
      <c r="K4670" s="13"/>
      <c r="L4670" s="13"/>
      <c r="M4670" s="13"/>
      <c r="N4670" s="13"/>
      <c r="O4670" s="14"/>
      <c r="P4670" s="13"/>
      <c r="Q4670" s="15"/>
      <c r="R4670" s="13"/>
      <c r="S4670" s="13"/>
      <c r="T4670" s="13"/>
      <c r="U4670" s="17"/>
      <c r="V4670" s="17"/>
      <c r="W4670" s="13"/>
      <c r="X4670" s="13"/>
      <c r="Y4670" s="13"/>
      <c r="Z4670" s="13"/>
      <c r="AA4670" s="13"/>
      <c r="AB4670" s="13"/>
      <c r="AZ4670" t="s">
        <v>6832</v>
      </c>
      <c r="BA4670" t="s">
        <v>5207</v>
      </c>
      <c r="BB4670" t="s">
        <v>21316</v>
      </c>
      <c r="BC4670" t="s">
        <v>7263</v>
      </c>
      <c r="BG4670" t="s">
        <v>19567</v>
      </c>
      <c r="BH4670" t="s">
        <v>9313</v>
      </c>
    </row>
    <row r="4671" spans="1:60" x14ac:dyDescent="0.25">
      <c r="A4671" s="12"/>
      <c r="B4671" s="13"/>
      <c r="C4671" s="13"/>
      <c r="D4671" s="13"/>
      <c r="E4671" s="13"/>
      <c r="F4671" s="13"/>
      <c r="G4671" s="13"/>
      <c r="H4671" s="13"/>
      <c r="I4671" s="13"/>
      <c r="J4671" s="13"/>
      <c r="K4671" s="13"/>
      <c r="L4671" s="13"/>
      <c r="M4671" s="13"/>
      <c r="N4671" s="13"/>
      <c r="O4671" s="14"/>
      <c r="P4671" s="13"/>
      <c r="Q4671" s="15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Z4671" t="s">
        <v>6833</v>
      </c>
      <c r="BA4671" t="s">
        <v>5207</v>
      </c>
      <c r="BB4671" t="s">
        <v>21316</v>
      </c>
      <c r="BC4671" t="s">
        <v>7263</v>
      </c>
      <c r="BG4671" t="s">
        <v>19568</v>
      </c>
      <c r="BH4671" t="s">
        <v>9316</v>
      </c>
    </row>
    <row r="4672" spans="1:60" x14ac:dyDescent="0.25">
      <c r="A4672" s="16"/>
      <c r="B4672" s="6"/>
      <c r="C4672" s="6"/>
      <c r="D4672" s="6"/>
      <c r="E4672" s="6"/>
      <c r="F4672" s="6"/>
      <c r="G4672" s="6"/>
      <c r="H4672" s="6"/>
      <c r="I4672" s="6"/>
      <c r="J4672" s="6"/>
      <c r="K4672" s="6"/>
      <c r="L4672" s="6"/>
      <c r="M4672" s="6"/>
      <c r="N4672" s="6"/>
      <c r="O4672" s="10"/>
      <c r="P4672" s="6"/>
      <c r="Q4672" s="11"/>
      <c r="R4672" s="6"/>
      <c r="S4672" s="6"/>
      <c r="T4672" s="6"/>
      <c r="U4672" s="17"/>
      <c r="V4672" s="17"/>
      <c r="W4672" s="11"/>
      <c r="X4672" s="6"/>
      <c r="Y4672" s="6"/>
      <c r="Z4672" s="6"/>
      <c r="AA4672" s="6"/>
      <c r="AB4672" s="6"/>
      <c r="AZ4672" t="s">
        <v>6834</v>
      </c>
      <c r="BA4672" t="s">
        <v>5207</v>
      </c>
      <c r="BB4672" t="s">
        <v>21316</v>
      </c>
      <c r="BC4672" t="s">
        <v>7263</v>
      </c>
      <c r="BG4672" t="s">
        <v>19569</v>
      </c>
      <c r="BH4672" t="s">
        <v>9314</v>
      </c>
    </row>
    <row r="4673" spans="1:60" x14ac:dyDescent="0.25">
      <c r="A4673" s="9"/>
      <c r="B4673" s="6"/>
      <c r="C4673" s="6"/>
      <c r="D4673" s="6"/>
      <c r="E4673" s="6"/>
      <c r="F4673" s="6"/>
      <c r="G4673" s="6"/>
      <c r="H4673" s="6"/>
      <c r="I4673" s="6"/>
      <c r="J4673" s="6"/>
      <c r="K4673" s="6"/>
      <c r="L4673" s="6"/>
      <c r="M4673" s="6"/>
      <c r="N4673" s="6"/>
      <c r="O4673" s="10"/>
      <c r="P4673" s="6"/>
      <c r="Q4673" s="11"/>
      <c r="R4673" s="6"/>
      <c r="S4673" s="6"/>
      <c r="T4673" s="6"/>
      <c r="U4673" s="6"/>
      <c r="V4673" s="6"/>
      <c r="W4673" s="11"/>
      <c r="X4673" s="6"/>
      <c r="Y4673" s="6"/>
      <c r="Z4673" s="6"/>
      <c r="AA4673" s="6"/>
      <c r="AB4673" s="6"/>
      <c r="AZ4673" t="s">
        <v>6835</v>
      </c>
      <c r="BA4673" t="s">
        <v>5207</v>
      </c>
      <c r="BB4673" t="s">
        <v>21316</v>
      </c>
      <c r="BC4673" t="s">
        <v>3200</v>
      </c>
      <c r="BG4673" t="s">
        <v>19570</v>
      </c>
      <c r="BH4673" t="s">
        <v>9325</v>
      </c>
    </row>
    <row r="4674" spans="1:60" x14ac:dyDescent="0.25">
      <c r="A4674" s="16"/>
      <c r="B4674" s="6"/>
      <c r="C4674" s="6"/>
      <c r="D4674" s="6"/>
      <c r="E4674" s="6"/>
      <c r="F4674" s="6"/>
      <c r="G4674" s="6"/>
      <c r="H4674" s="6"/>
      <c r="I4674" s="6"/>
      <c r="J4674" s="6"/>
      <c r="K4674" s="6"/>
      <c r="L4674" s="6"/>
      <c r="M4674" s="6"/>
      <c r="N4674" s="6"/>
      <c r="O4674" s="10"/>
      <c r="P4674" s="6"/>
      <c r="Q4674" s="11"/>
      <c r="R4674" s="6"/>
      <c r="S4674" s="6"/>
      <c r="T4674" s="6"/>
      <c r="U4674" s="17"/>
      <c r="V4674" s="17"/>
      <c r="W4674" s="11"/>
      <c r="X4674" s="6"/>
      <c r="Y4674" s="6"/>
      <c r="Z4674" s="6"/>
      <c r="AA4674" s="6"/>
      <c r="AB4674" s="6"/>
      <c r="AZ4674" t="s">
        <v>6836</v>
      </c>
      <c r="BA4674" t="s">
        <v>5207</v>
      </c>
      <c r="BB4674" t="s">
        <v>21316</v>
      </c>
      <c r="BC4674" t="s">
        <v>3201</v>
      </c>
      <c r="BG4674" t="s">
        <v>19571</v>
      </c>
      <c r="BH4674" t="s">
        <v>9324</v>
      </c>
    </row>
    <row r="4675" spans="1:60" x14ac:dyDescent="0.25">
      <c r="A4675" s="16"/>
      <c r="B4675" s="6"/>
      <c r="C4675" s="6"/>
      <c r="D4675" s="6"/>
      <c r="E4675" s="6"/>
      <c r="F4675" s="6"/>
      <c r="G4675" s="6"/>
      <c r="H4675" s="6"/>
      <c r="I4675" s="6"/>
      <c r="J4675" s="6"/>
      <c r="K4675" s="6"/>
      <c r="L4675" s="6"/>
      <c r="M4675" s="6"/>
      <c r="N4675" s="6"/>
      <c r="O4675" s="10"/>
      <c r="P4675" s="6"/>
      <c r="Q4675" s="11"/>
      <c r="R4675" s="6"/>
      <c r="S4675" s="6"/>
      <c r="T4675" s="6"/>
      <c r="U4675" s="17"/>
      <c r="V4675" s="17"/>
      <c r="W4675" s="11"/>
      <c r="X4675" s="6"/>
      <c r="Y4675" s="6"/>
      <c r="Z4675" s="6"/>
      <c r="AA4675" s="6"/>
      <c r="AB4675" s="6"/>
      <c r="AZ4675" t="s">
        <v>6837</v>
      </c>
      <c r="BA4675" t="s">
        <v>5207</v>
      </c>
      <c r="BB4675" t="s">
        <v>21316</v>
      </c>
      <c r="BC4675" t="s">
        <v>7263</v>
      </c>
      <c r="BG4675" t="s">
        <v>19572</v>
      </c>
      <c r="BH4675" t="s">
        <v>9323</v>
      </c>
    </row>
    <row r="4676" spans="1:60" x14ac:dyDescent="0.25">
      <c r="A4676" s="9"/>
      <c r="B4676" s="6"/>
      <c r="C4676" s="6"/>
      <c r="D4676" s="6"/>
      <c r="E4676" s="6"/>
      <c r="F4676" s="6"/>
      <c r="G4676" s="6"/>
      <c r="H4676" s="6"/>
      <c r="I4676" s="6"/>
      <c r="J4676" s="6"/>
      <c r="K4676" s="6"/>
      <c r="L4676" s="6"/>
      <c r="M4676" s="6"/>
      <c r="N4676" s="6"/>
      <c r="O4676" s="10"/>
      <c r="P4676" s="6"/>
      <c r="Q4676" s="11"/>
      <c r="R4676" s="6"/>
      <c r="S4676" s="6"/>
      <c r="T4676" s="6"/>
      <c r="U4676" s="6"/>
      <c r="V4676" s="6"/>
      <c r="W4676" s="11"/>
      <c r="X4676" s="6"/>
      <c r="Y4676" s="6"/>
      <c r="Z4676" s="6"/>
      <c r="AA4676" s="6"/>
      <c r="AB4676" s="6"/>
      <c r="AZ4676" t="s">
        <v>6838</v>
      </c>
      <c r="BA4676" t="s">
        <v>5207</v>
      </c>
      <c r="BB4676" t="s">
        <v>21316</v>
      </c>
      <c r="BC4676" t="s">
        <v>7263</v>
      </c>
      <c r="BG4676" t="s">
        <v>19573</v>
      </c>
      <c r="BH4676" t="s">
        <v>9321</v>
      </c>
    </row>
    <row r="4677" spans="1:60" x14ac:dyDescent="0.25">
      <c r="A4677" s="12"/>
      <c r="B4677" s="13"/>
      <c r="C4677" s="13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4"/>
      <c r="P4677" s="13"/>
      <c r="Q4677" s="15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Z4677" t="s">
        <v>6839</v>
      </c>
      <c r="BA4677" t="s">
        <v>5207</v>
      </c>
      <c r="BB4677" t="s">
        <v>21316</v>
      </c>
      <c r="BC4677" t="s">
        <v>3201</v>
      </c>
      <c r="BG4677" t="s">
        <v>19574</v>
      </c>
      <c r="BH4677" t="s">
        <v>9320</v>
      </c>
    </row>
    <row r="4678" spans="1:60" x14ac:dyDescent="0.25">
      <c r="A4678" s="16"/>
      <c r="B4678" s="13"/>
      <c r="C4678" s="13"/>
      <c r="D4678" s="13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4"/>
      <c r="P4678" s="13"/>
      <c r="Q4678" s="15"/>
      <c r="R4678" s="13"/>
      <c r="S4678" s="13"/>
      <c r="T4678" s="13"/>
      <c r="U4678" s="17"/>
      <c r="V4678" s="17"/>
      <c r="W4678" s="13"/>
      <c r="X4678" s="13"/>
      <c r="Y4678" s="13"/>
      <c r="Z4678" s="13"/>
      <c r="AA4678" s="13"/>
      <c r="AB4678" s="13"/>
      <c r="AZ4678" t="s">
        <v>6839</v>
      </c>
      <c r="BA4678" t="s">
        <v>5207</v>
      </c>
      <c r="BB4678" t="s">
        <v>21316</v>
      </c>
      <c r="BC4678" t="s">
        <v>3201</v>
      </c>
      <c r="BG4678" t="s">
        <v>19575</v>
      </c>
      <c r="BH4678" t="s">
        <v>9340</v>
      </c>
    </row>
    <row r="4679" spans="1:60" x14ac:dyDescent="0.25">
      <c r="A4679" s="9"/>
      <c r="B4679" s="6"/>
      <c r="C4679" s="6"/>
      <c r="D4679" s="6"/>
      <c r="E4679" s="6"/>
      <c r="F4679" s="6"/>
      <c r="G4679" s="6"/>
      <c r="H4679" s="6"/>
      <c r="I4679" s="6"/>
      <c r="J4679" s="6"/>
      <c r="K4679" s="6"/>
      <c r="L4679" s="6"/>
      <c r="M4679" s="6"/>
      <c r="N4679" s="6"/>
      <c r="O4679" s="10"/>
      <c r="P4679" s="6"/>
      <c r="Q4679" s="11"/>
      <c r="R4679" s="6"/>
      <c r="S4679" s="6"/>
      <c r="T4679" s="6"/>
      <c r="U4679" s="6"/>
      <c r="V4679" s="6"/>
      <c r="W4679" s="11"/>
      <c r="X4679" s="6"/>
      <c r="Y4679" s="6"/>
      <c r="Z4679" s="6"/>
      <c r="AA4679" s="6"/>
      <c r="AB4679" s="6"/>
      <c r="AZ4679" t="s">
        <v>6840</v>
      </c>
      <c r="BA4679" t="s">
        <v>5207</v>
      </c>
      <c r="BB4679" t="s">
        <v>21316</v>
      </c>
      <c r="BC4679" t="s">
        <v>7263</v>
      </c>
      <c r="BG4679" t="s">
        <v>19576</v>
      </c>
      <c r="BH4679" t="s">
        <v>9347</v>
      </c>
    </row>
    <row r="4680" spans="1:60" x14ac:dyDescent="0.25">
      <c r="A4680" s="9"/>
      <c r="B4680" s="6"/>
      <c r="C4680" s="6"/>
      <c r="D4680" s="6"/>
      <c r="E4680" s="6"/>
      <c r="F4680" s="6"/>
      <c r="G4680" s="6"/>
      <c r="H4680" s="6"/>
      <c r="I4680" s="6"/>
      <c r="J4680" s="6"/>
      <c r="K4680" s="6"/>
      <c r="L4680" s="6"/>
      <c r="M4680" s="6"/>
      <c r="N4680" s="6"/>
      <c r="O4680" s="10"/>
      <c r="P4680" s="6"/>
      <c r="Q4680" s="11"/>
      <c r="R4680" s="6"/>
      <c r="S4680" s="6"/>
      <c r="T4680" s="6"/>
      <c r="U4680" s="6"/>
      <c r="V4680" s="6"/>
      <c r="W4680" s="11"/>
      <c r="X4680" s="6"/>
      <c r="Y4680" s="6"/>
      <c r="Z4680" s="6"/>
      <c r="AA4680" s="6"/>
      <c r="AB4680" s="6"/>
      <c r="AZ4680" t="s">
        <v>6841</v>
      </c>
      <c r="BA4680" t="s">
        <v>5207</v>
      </c>
      <c r="BB4680" t="s">
        <v>21316</v>
      </c>
      <c r="BC4680" t="s">
        <v>3200</v>
      </c>
      <c r="BG4680" t="s">
        <v>19577</v>
      </c>
      <c r="BH4680" t="s">
        <v>9348</v>
      </c>
    </row>
    <row r="4681" spans="1:60" x14ac:dyDescent="0.25">
      <c r="A4681" s="16"/>
      <c r="B4681" s="13"/>
      <c r="C4681" s="13"/>
      <c r="D4681" s="13"/>
      <c r="E4681" s="13"/>
      <c r="F4681" s="13"/>
      <c r="G4681" s="13"/>
      <c r="H4681" s="13"/>
      <c r="I4681" s="13"/>
      <c r="J4681" s="13"/>
      <c r="K4681" s="13"/>
      <c r="L4681" s="13"/>
      <c r="M4681" s="13"/>
      <c r="N4681" s="13"/>
      <c r="O4681" s="14"/>
      <c r="P4681" s="13"/>
      <c r="Q4681" s="15"/>
      <c r="R4681" s="13"/>
      <c r="S4681" s="13"/>
      <c r="T4681" s="13"/>
      <c r="U4681" s="17"/>
      <c r="V4681" s="17"/>
      <c r="W4681" s="13"/>
      <c r="X4681" s="13"/>
      <c r="Y4681" s="13"/>
      <c r="Z4681" s="13"/>
      <c r="AA4681" s="13"/>
      <c r="AB4681" s="13"/>
      <c r="AZ4681" t="s">
        <v>6842</v>
      </c>
      <c r="BA4681" t="s">
        <v>5207</v>
      </c>
      <c r="BB4681" t="s">
        <v>21316</v>
      </c>
      <c r="BC4681" t="s">
        <v>3201</v>
      </c>
      <c r="BG4681" t="s">
        <v>19578</v>
      </c>
      <c r="BH4681" t="s">
        <v>9346</v>
      </c>
    </row>
    <row r="4682" spans="1:60" x14ac:dyDescent="0.25">
      <c r="A4682" s="16"/>
      <c r="B4682" s="6"/>
      <c r="C4682" s="6"/>
      <c r="D4682" s="6"/>
      <c r="E4682" s="6"/>
      <c r="F4682" s="6"/>
      <c r="G4682" s="6"/>
      <c r="H4682" s="6"/>
      <c r="I4682" s="6"/>
      <c r="J4682" s="6"/>
      <c r="K4682" s="6"/>
      <c r="L4682" s="6"/>
      <c r="M4682" s="6"/>
      <c r="N4682" s="6"/>
      <c r="O4682" s="10"/>
      <c r="P4682" s="6"/>
      <c r="Q4682" s="11"/>
      <c r="R4682" s="6"/>
      <c r="S4682" s="6"/>
      <c r="T4682" s="6"/>
      <c r="U4682" s="17"/>
      <c r="V4682" s="17"/>
      <c r="W4682" s="11"/>
      <c r="X4682" s="6"/>
      <c r="Y4682" s="6"/>
      <c r="Z4682" s="6"/>
      <c r="AA4682" s="6"/>
      <c r="AB4682" s="6"/>
      <c r="AZ4682" t="s">
        <v>6843</v>
      </c>
      <c r="BA4682" t="s">
        <v>5207</v>
      </c>
      <c r="BB4682" t="s">
        <v>21316</v>
      </c>
      <c r="BC4682" t="s">
        <v>3201</v>
      </c>
      <c r="BG4682" t="s">
        <v>19579</v>
      </c>
      <c r="BH4682" t="s">
        <v>9344</v>
      </c>
    </row>
    <row r="4683" spans="1:60" x14ac:dyDescent="0.25">
      <c r="A4683" s="9"/>
      <c r="B4683" s="6"/>
      <c r="C4683" s="6"/>
      <c r="D4683" s="6"/>
      <c r="E4683" s="6"/>
      <c r="F4683" s="6"/>
      <c r="G4683" s="6"/>
      <c r="H4683" s="6"/>
      <c r="I4683" s="6"/>
      <c r="J4683" s="6"/>
      <c r="K4683" s="6"/>
      <c r="L4683" s="6"/>
      <c r="M4683" s="6"/>
      <c r="N4683" s="6"/>
      <c r="O4683" s="10"/>
      <c r="P4683" s="6"/>
      <c r="Q4683" s="11"/>
      <c r="R4683" s="6"/>
      <c r="S4683" s="6"/>
      <c r="T4683" s="6"/>
      <c r="U4683" s="6"/>
      <c r="V4683" s="6"/>
      <c r="W4683" s="11"/>
      <c r="X4683" s="6"/>
      <c r="Y4683" s="6"/>
      <c r="Z4683" s="6"/>
      <c r="AA4683" s="6"/>
      <c r="AB4683" s="6"/>
      <c r="AZ4683" t="s">
        <v>6844</v>
      </c>
      <c r="BA4683" t="s">
        <v>5207</v>
      </c>
      <c r="BB4683" t="s">
        <v>21316</v>
      </c>
      <c r="BC4683" t="s">
        <v>3201</v>
      </c>
      <c r="BG4683" t="s">
        <v>19580</v>
      </c>
      <c r="BH4683" t="s">
        <v>9342</v>
      </c>
    </row>
    <row r="4684" spans="1:60" x14ac:dyDescent="0.25">
      <c r="A4684" s="9"/>
      <c r="B4684" s="6"/>
      <c r="C4684" s="6"/>
      <c r="D4684" s="6"/>
      <c r="E4684" s="6"/>
      <c r="F4684" s="6"/>
      <c r="G4684" s="6"/>
      <c r="H4684" s="6"/>
      <c r="I4684" s="6"/>
      <c r="J4684" s="6"/>
      <c r="K4684" s="6"/>
      <c r="L4684" s="6"/>
      <c r="M4684" s="6"/>
      <c r="N4684" s="6"/>
      <c r="O4684" s="10"/>
      <c r="P4684" s="6"/>
      <c r="Q4684" s="11"/>
      <c r="R4684" s="6"/>
      <c r="S4684" s="6"/>
      <c r="T4684" s="6"/>
      <c r="U4684" s="6"/>
      <c r="V4684" s="6"/>
      <c r="W4684" s="11"/>
      <c r="X4684" s="6"/>
      <c r="Y4684" s="6"/>
      <c r="Z4684" s="6"/>
      <c r="AA4684" s="6"/>
      <c r="AB4684" s="6"/>
      <c r="AZ4684" t="s">
        <v>6845</v>
      </c>
      <c r="BA4684" t="s">
        <v>5207</v>
      </c>
      <c r="BB4684" t="s">
        <v>21316</v>
      </c>
      <c r="BC4684" t="s">
        <v>7263</v>
      </c>
      <c r="BG4684" t="s">
        <v>19581</v>
      </c>
      <c r="BH4684" t="s">
        <v>9331</v>
      </c>
    </row>
    <row r="4685" spans="1:60" x14ac:dyDescent="0.25">
      <c r="A4685" s="12"/>
      <c r="B4685" s="13"/>
      <c r="C4685" s="13"/>
      <c r="D4685" s="13"/>
      <c r="E4685" s="13"/>
      <c r="F4685" s="13"/>
      <c r="G4685" s="13"/>
      <c r="H4685" s="13"/>
      <c r="I4685" s="13"/>
      <c r="J4685" s="13"/>
      <c r="K4685" s="13"/>
      <c r="L4685" s="13"/>
      <c r="M4685" s="13"/>
      <c r="N4685" s="13"/>
      <c r="O4685" s="14"/>
      <c r="P4685" s="13"/>
      <c r="Q4685" s="15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Z4685" t="s">
        <v>6846</v>
      </c>
      <c r="BA4685" t="s">
        <v>5207</v>
      </c>
      <c r="BB4685" t="s">
        <v>21316</v>
      </c>
      <c r="BC4685" t="s">
        <v>7263</v>
      </c>
      <c r="BG4685" t="s">
        <v>19582</v>
      </c>
      <c r="BH4685" t="s">
        <v>9337</v>
      </c>
    </row>
    <row r="4686" spans="1:60" x14ac:dyDescent="0.25">
      <c r="A4686" s="9"/>
      <c r="B4686" s="6"/>
      <c r="C4686" s="6"/>
      <c r="D4686" s="6"/>
      <c r="E4686" s="6"/>
      <c r="F4686" s="6"/>
      <c r="G4686" s="6"/>
      <c r="H4686" s="6"/>
      <c r="I4686" s="6"/>
      <c r="J4686" s="6"/>
      <c r="K4686" s="6"/>
      <c r="L4686" s="6"/>
      <c r="M4686" s="6"/>
      <c r="N4686" s="6"/>
      <c r="O4686" s="10"/>
      <c r="P4686" s="6"/>
      <c r="Q4686" s="11"/>
      <c r="R4686" s="6"/>
      <c r="S4686" s="6"/>
      <c r="T4686" s="6"/>
      <c r="U4686" s="6"/>
      <c r="V4686" s="6"/>
      <c r="W4686" s="11"/>
      <c r="X4686" s="6"/>
      <c r="Y4686" s="6"/>
      <c r="Z4686" s="6"/>
      <c r="AA4686" s="6"/>
      <c r="AB4686" s="6"/>
      <c r="AZ4686" t="s">
        <v>6847</v>
      </c>
      <c r="BA4686" t="s">
        <v>5207</v>
      </c>
      <c r="BB4686" t="s">
        <v>21316</v>
      </c>
      <c r="BC4686" t="s">
        <v>7263</v>
      </c>
      <c r="BG4686" t="s">
        <v>19583</v>
      </c>
      <c r="BH4686" t="s">
        <v>9335</v>
      </c>
    </row>
    <row r="4687" spans="1:60" x14ac:dyDescent="0.25">
      <c r="A4687" s="9"/>
      <c r="B4687" s="6"/>
      <c r="C4687" s="6"/>
      <c r="D4687" s="6"/>
      <c r="E4687" s="6"/>
      <c r="F4687" s="6"/>
      <c r="G4687" s="6"/>
      <c r="H4687" s="6"/>
      <c r="I4687" s="6"/>
      <c r="J4687" s="6"/>
      <c r="K4687" s="6"/>
      <c r="L4687" s="6"/>
      <c r="M4687" s="6"/>
      <c r="N4687" s="6"/>
      <c r="O4687" s="10"/>
      <c r="P4687" s="6"/>
      <c r="Q4687" s="11"/>
      <c r="R4687" s="6"/>
      <c r="S4687" s="6"/>
      <c r="T4687" s="6"/>
      <c r="U4687" s="6"/>
      <c r="V4687" s="6"/>
      <c r="W4687" s="11"/>
      <c r="X4687" s="6"/>
      <c r="Y4687" s="6"/>
      <c r="Z4687" s="6"/>
      <c r="AA4687" s="6"/>
      <c r="AB4687" s="6"/>
      <c r="AZ4687" t="s">
        <v>6848</v>
      </c>
      <c r="BA4687" t="s">
        <v>5207</v>
      </c>
      <c r="BB4687" t="s">
        <v>21316</v>
      </c>
      <c r="BC4687" t="s">
        <v>7263</v>
      </c>
      <c r="BG4687" t="s">
        <v>19584</v>
      </c>
      <c r="BH4687" t="s">
        <v>9330</v>
      </c>
    </row>
    <row r="4688" spans="1:60" x14ac:dyDescent="0.25">
      <c r="A4688" s="16"/>
      <c r="B4688" s="6"/>
      <c r="C4688" s="6"/>
      <c r="D4688" s="6"/>
      <c r="E4688" s="6"/>
      <c r="F4688" s="6"/>
      <c r="G4688" s="6"/>
      <c r="H4688" s="6"/>
      <c r="I4688" s="6"/>
      <c r="J4688" s="6"/>
      <c r="K4688" s="6"/>
      <c r="L4688" s="6"/>
      <c r="M4688" s="6"/>
      <c r="N4688" s="6"/>
      <c r="O4688" s="10"/>
      <c r="P4688" s="6"/>
      <c r="Q4688" s="11"/>
      <c r="R4688" s="6"/>
      <c r="S4688" s="6"/>
      <c r="T4688" s="6"/>
      <c r="U4688" s="17"/>
      <c r="V4688" s="17"/>
      <c r="W4688" s="11"/>
      <c r="X4688" s="6"/>
      <c r="Y4688" s="6"/>
      <c r="Z4688" s="6"/>
      <c r="AA4688" s="6"/>
      <c r="AB4688" s="6"/>
      <c r="AZ4688" t="s">
        <v>6849</v>
      </c>
      <c r="BA4688" t="s">
        <v>5207</v>
      </c>
      <c r="BB4688" t="s">
        <v>21316</v>
      </c>
      <c r="BC4688" t="s">
        <v>3201</v>
      </c>
      <c r="BG4688" t="s">
        <v>19585</v>
      </c>
      <c r="BH4688" t="s">
        <v>22043</v>
      </c>
    </row>
    <row r="4689" spans="1:60" x14ac:dyDescent="0.25">
      <c r="A4689" s="12"/>
      <c r="B4689" s="13"/>
      <c r="C4689" s="13"/>
      <c r="D4689" s="13"/>
      <c r="E4689" s="13"/>
      <c r="F4689" s="13"/>
      <c r="G4689" s="13"/>
      <c r="H4689" s="13"/>
      <c r="I4689" s="13"/>
      <c r="J4689" s="13"/>
      <c r="K4689" s="13"/>
      <c r="L4689" s="13"/>
      <c r="M4689" s="13"/>
      <c r="N4689" s="13"/>
      <c r="O4689" s="14"/>
      <c r="P4689" s="13"/>
      <c r="Q4689" s="15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Z4689" t="s">
        <v>6850</v>
      </c>
      <c r="BA4689" t="s">
        <v>5207</v>
      </c>
      <c r="BB4689" t="s">
        <v>21316</v>
      </c>
      <c r="BC4689" t="s">
        <v>7263</v>
      </c>
      <c r="BG4689" t="s">
        <v>19586</v>
      </c>
      <c r="BH4689" t="s">
        <v>9304</v>
      </c>
    </row>
    <row r="4690" spans="1:60" x14ac:dyDescent="0.25">
      <c r="A4690" s="16"/>
      <c r="B4690" s="13"/>
      <c r="C4690" s="13"/>
      <c r="D4690" s="13"/>
      <c r="E4690" s="13"/>
      <c r="F4690" s="13"/>
      <c r="G4690" s="13"/>
      <c r="H4690" s="13"/>
      <c r="I4690" s="13"/>
      <c r="J4690" s="13"/>
      <c r="K4690" s="13"/>
      <c r="L4690" s="13"/>
      <c r="M4690" s="13"/>
      <c r="N4690" s="13"/>
      <c r="O4690" s="14"/>
      <c r="P4690" s="13"/>
      <c r="Q4690" s="15"/>
      <c r="R4690" s="13"/>
      <c r="S4690" s="13"/>
      <c r="T4690" s="13"/>
      <c r="U4690" s="17"/>
      <c r="V4690" s="17"/>
      <c r="W4690" s="13"/>
      <c r="X4690" s="13"/>
      <c r="Y4690" s="13"/>
      <c r="Z4690" s="13"/>
      <c r="AA4690" s="13"/>
      <c r="AB4690" s="13"/>
      <c r="AZ4690" t="s">
        <v>6851</v>
      </c>
      <c r="BA4690" t="s">
        <v>5207</v>
      </c>
      <c r="BB4690" t="s">
        <v>21316</v>
      </c>
      <c r="BC4690" t="s">
        <v>7263</v>
      </c>
      <c r="BG4690" t="s">
        <v>19587</v>
      </c>
      <c r="BH4690" t="s">
        <v>9344</v>
      </c>
    </row>
    <row r="4691" spans="1:60" x14ac:dyDescent="0.25">
      <c r="A4691" s="12"/>
      <c r="B4691" s="13"/>
      <c r="C4691" s="13"/>
      <c r="D4691" s="13"/>
      <c r="E4691" s="13"/>
      <c r="F4691" s="13"/>
      <c r="G4691" s="13"/>
      <c r="H4691" s="13"/>
      <c r="I4691" s="13"/>
      <c r="J4691" s="13"/>
      <c r="K4691" s="13"/>
      <c r="L4691" s="13"/>
      <c r="M4691" s="13"/>
      <c r="N4691" s="13"/>
      <c r="O4691" s="14"/>
      <c r="P4691" s="13"/>
      <c r="Q4691" s="15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Z4691" t="s">
        <v>6852</v>
      </c>
      <c r="BA4691" t="s">
        <v>5207</v>
      </c>
      <c r="BB4691" t="s">
        <v>21316</v>
      </c>
      <c r="BC4691" t="s">
        <v>7263</v>
      </c>
      <c r="BG4691" t="s">
        <v>19588</v>
      </c>
      <c r="BH4691" t="s">
        <v>9307</v>
      </c>
    </row>
    <row r="4692" spans="1:60" x14ac:dyDescent="0.25">
      <c r="A4692" s="16"/>
      <c r="B4692" s="13"/>
      <c r="C4692" s="13"/>
      <c r="D4692" s="13"/>
      <c r="E4692" s="13"/>
      <c r="F4692" s="13"/>
      <c r="G4692" s="13"/>
      <c r="H4692" s="13"/>
      <c r="I4692" s="13"/>
      <c r="J4692" s="13"/>
      <c r="K4692" s="13"/>
      <c r="L4692" s="13"/>
      <c r="M4692" s="13"/>
      <c r="N4692" s="13"/>
      <c r="O4692" s="14"/>
      <c r="P4692" s="13"/>
      <c r="Q4692" s="15"/>
      <c r="R4692" s="13"/>
      <c r="S4692" s="13"/>
      <c r="T4692" s="13"/>
      <c r="U4692" s="17"/>
      <c r="V4692" s="17"/>
      <c r="W4692" s="13"/>
      <c r="X4692" s="13"/>
      <c r="Y4692" s="13"/>
      <c r="Z4692" s="13"/>
      <c r="AA4692" s="13"/>
      <c r="AB4692" s="13"/>
      <c r="AZ4692" t="s">
        <v>6852</v>
      </c>
      <c r="BA4692" t="s">
        <v>5207</v>
      </c>
      <c r="BB4692" t="s">
        <v>21316</v>
      </c>
      <c r="BC4692" t="s">
        <v>7263</v>
      </c>
      <c r="BG4692" t="s">
        <v>19589</v>
      </c>
      <c r="BH4692" t="s">
        <v>9311</v>
      </c>
    </row>
    <row r="4693" spans="1:60" x14ac:dyDescent="0.25">
      <c r="A4693" s="12"/>
      <c r="B4693" s="13"/>
      <c r="C4693" s="13"/>
      <c r="D4693" s="13"/>
      <c r="E4693" s="13"/>
      <c r="F4693" s="13"/>
      <c r="G4693" s="13"/>
      <c r="H4693" s="13"/>
      <c r="I4693" s="13"/>
      <c r="J4693" s="13"/>
      <c r="K4693" s="13"/>
      <c r="L4693" s="13"/>
      <c r="M4693" s="13"/>
      <c r="N4693" s="13"/>
      <c r="O4693" s="14"/>
      <c r="P4693" s="13"/>
      <c r="Q4693" s="15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Z4693" t="s">
        <v>6853</v>
      </c>
      <c r="BA4693" t="s">
        <v>5207</v>
      </c>
      <c r="BB4693" t="s">
        <v>21316</v>
      </c>
      <c r="BC4693" t="s">
        <v>7263</v>
      </c>
      <c r="BG4693" t="s">
        <v>19590</v>
      </c>
      <c r="BH4693" t="s">
        <v>9314</v>
      </c>
    </row>
    <row r="4694" spans="1:60" x14ac:dyDescent="0.25">
      <c r="A4694" s="12"/>
      <c r="B4694" s="13"/>
      <c r="C4694" s="13"/>
      <c r="D4694" s="13"/>
      <c r="E4694" s="13"/>
      <c r="F4694" s="13"/>
      <c r="G4694" s="13"/>
      <c r="H4694" s="13"/>
      <c r="I4694" s="13"/>
      <c r="J4694" s="13"/>
      <c r="K4694" s="13"/>
      <c r="L4694" s="13"/>
      <c r="M4694" s="13"/>
      <c r="N4694" s="13"/>
      <c r="O4694" s="14"/>
      <c r="P4694" s="13"/>
      <c r="Q4694" s="15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Z4694" t="s">
        <v>6854</v>
      </c>
      <c r="BA4694" t="s">
        <v>5207</v>
      </c>
      <c r="BB4694" t="s">
        <v>21316</v>
      </c>
      <c r="BC4694" t="s">
        <v>7263</v>
      </c>
      <c r="BG4694" t="s">
        <v>19591</v>
      </c>
      <c r="BH4694" t="s">
        <v>9347</v>
      </c>
    </row>
    <row r="4695" spans="1:60" x14ac:dyDescent="0.25">
      <c r="A4695" s="16"/>
      <c r="B4695" s="13"/>
      <c r="C4695" s="13"/>
      <c r="D4695" s="13"/>
      <c r="E4695" s="13"/>
      <c r="F4695" s="13"/>
      <c r="G4695" s="13"/>
      <c r="H4695" s="13"/>
      <c r="I4695" s="13"/>
      <c r="J4695" s="13"/>
      <c r="K4695" s="13"/>
      <c r="L4695" s="13"/>
      <c r="M4695" s="13"/>
      <c r="N4695" s="13"/>
      <c r="O4695" s="14"/>
      <c r="P4695" s="13"/>
      <c r="Q4695" s="15"/>
      <c r="R4695" s="13"/>
      <c r="S4695" s="13"/>
      <c r="T4695" s="13"/>
      <c r="U4695" s="17"/>
      <c r="V4695" s="17"/>
      <c r="W4695" s="13"/>
      <c r="X4695" s="13"/>
      <c r="Y4695" s="13"/>
      <c r="Z4695" s="13"/>
      <c r="AA4695" s="13"/>
      <c r="AB4695" s="13"/>
      <c r="AZ4695" t="s">
        <v>6854</v>
      </c>
      <c r="BA4695" t="s">
        <v>5207</v>
      </c>
      <c r="BB4695" t="s">
        <v>21316</v>
      </c>
      <c r="BC4695" t="s">
        <v>7263</v>
      </c>
      <c r="BG4695" t="s">
        <v>19592</v>
      </c>
      <c r="BH4695" t="s">
        <v>9342</v>
      </c>
    </row>
    <row r="4696" spans="1:60" x14ac:dyDescent="0.25">
      <c r="A4696" s="16"/>
      <c r="B4696" s="6"/>
      <c r="C4696" s="6"/>
      <c r="D4696" s="6"/>
      <c r="E4696" s="6"/>
      <c r="F4696" s="6"/>
      <c r="G4696" s="6"/>
      <c r="H4696" s="6"/>
      <c r="I4696" s="6"/>
      <c r="J4696" s="6"/>
      <c r="K4696" s="6"/>
      <c r="L4696" s="6"/>
      <c r="M4696" s="6"/>
      <c r="N4696" s="6"/>
      <c r="O4696" s="10"/>
      <c r="P4696" s="6"/>
      <c r="Q4696" s="11"/>
      <c r="R4696" s="6"/>
      <c r="S4696" s="6"/>
      <c r="T4696" s="6"/>
      <c r="U4696" s="17"/>
      <c r="V4696" s="17"/>
      <c r="W4696" s="11"/>
      <c r="X4696" s="6"/>
      <c r="Y4696" s="6"/>
      <c r="Z4696" s="6"/>
      <c r="AA4696" s="6"/>
      <c r="AB4696" s="6"/>
      <c r="AZ4696" t="s">
        <v>6855</v>
      </c>
      <c r="BA4696" t="s">
        <v>5207</v>
      </c>
      <c r="BB4696" t="s">
        <v>21316</v>
      </c>
      <c r="BC4696" t="s">
        <v>7263</v>
      </c>
      <c r="BG4696" t="s">
        <v>19593</v>
      </c>
      <c r="BH4696" t="s">
        <v>9340</v>
      </c>
    </row>
    <row r="4697" spans="1:60" x14ac:dyDescent="0.25">
      <c r="A4697" s="12"/>
      <c r="B4697" s="13"/>
      <c r="C4697" s="13"/>
      <c r="D4697" s="13"/>
      <c r="E4697" s="13"/>
      <c r="F4697" s="13"/>
      <c r="G4697" s="13"/>
      <c r="H4697" s="13"/>
      <c r="I4697" s="13"/>
      <c r="J4697" s="13"/>
      <c r="K4697" s="13"/>
      <c r="L4697" s="13"/>
      <c r="M4697" s="13"/>
      <c r="N4697" s="13"/>
      <c r="O4697" s="14"/>
      <c r="P4697" s="13"/>
      <c r="Q4697" s="15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Z4697" t="s">
        <v>6856</v>
      </c>
      <c r="BA4697" t="s">
        <v>5207</v>
      </c>
      <c r="BB4697" t="s">
        <v>21316</v>
      </c>
      <c r="BC4697" t="s">
        <v>7263</v>
      </c>
      <c r="BG4697" t="s">
        <v>19594</v>
      </c>
      <c r="BH4697" t="s">
        <v>9337</v>
      </c>
    </row>
    <row r="4698" spans="1:60" x14ac:dyDescent="0.25">
      <c r="A4698" s="12"/>
      <c r="B4698" s="13"/>
      <c r="C4698" s="13"/>
      <c r="D4698" s="13"/>
      <c r="E4698" s="13"/>
      <c r="F4698" s="13"/>
      <c r="G4698" s="13"/>
      <c r="H4698" s="13"/>
      <c r="I4698" s="13"/>
      <c r="J4698" s="13"/>
      <c r="K4698" s="13"/>
      <c r="L4698" s="13"/>
      <c r="M4698" s="13"/>
      <c r="N4698" s="13"/>
      <c r="O4698" s="14"/>
      <c r="P4698" s="13"/>
      <c r="Q4698" s="15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Z4698" t="s">
        <v>6857</v>
      </c>
      <c r="BA4698" t="s">
        <v>5207</v>
      </c>
      <c r="BB4698" t="s">
        <v>21316</v>
      </c>
      <c r="BC4698" t="s">
        <v>7263</v>
      </c>
      <c r="BG4698" t="s">
        <v>19595</v>
      </c>
      <c r="BH4698" t="s">
        <v>9335</v>
      </c>
    </row>
    <row r="4699" spans="1:60" x14ac:dyDescent="0.25">
      <c r="A4699" s="12"/>
      <c r="B4699" s="13"/>
      <c r="C4699" s="13"/>
      <c r="D4699" s="13"/>
      <c r="E4699" s="13"/>
      <c r="F4699" s="13"/>
      <c r="G4699" s="13"/>
      <c r="H4699" s="13"/>
      <c r="I4699" s="13"/>
      <c r="J4699" s="13"/>
      <c r="K4699" s="13"/>
      <c r="L4699" s="13"/>
      <c r="M4699" s="13"/>
      <c r="N4699" s="13"/>
      <c r="O4699" s="14"/>
      <c r="P4699" s="13"/>
      <c r="Q4699" s="15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Z4699" t="s">
        <v>6858</v>
      </c>
      <c r="BA4699" t="s">
        <v>5207</v>
      </c>
      <c r="BB4699" t="s">
        <v>21316</v>
      </c>
      <c r="BC4699" t="s">
        <v>7263</v>
      </c>
      <c r="BG4699" t="s">
        <v>19596</v>
      </c>
      <c r="BH4699" t="s">
        <v>9321</v>
      </c>
    </row>
    <row r="4700" spans="1:60" x14ac:dyDescent="0.25">
      <c r="A4700" s="12"/>
      <c r="B4700" s="13"/>
      <c r="C4700" s="13"/>
      <c r="D4700" s="13"/>
      <c r="E4700" s="13"/>
      <c r="F4700" s="13"/>
      <c r="G4700" s="13"/>
      <c r="H4700" s="13"/>
      <c r="I4700" s="13"/>
      <c r="J4700" s="13"/>
      <c r="K4700" s="13"/>
      <c r="L4700" s="13"/>
      <c r="M4700" s="13"/>
      <c r="N4700" s="13"/>
      <c r="O4700" s="14"/>
      <c r="P4700" s="13"/>
      <c r="Q4700" s="15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Z4700" t="s">
        <v>6859</v>
      </c>
      <c r="BA4700" t="s">
        <v>5207</v>
      </c>
      <c r="BB4700" t="s">
        <v>21316</v>
      </c>
      <c r="BC4700" t="s">
        <v>7263</v>
      </c>
      <c r="BG4700" t="s">
        <v>19597</v>
      </c>
      <c r="BH4700" t="s">
        <v>9305</v>
      </c>
    </row>
    <row r="4701" spans="1:60" x14ac:dyDescent="0.25">
      <c r="A4701" s="12"/>
      <c r="B4701" s="13"/>
      <c r="C4701" s="13"/>
      <c r="D4701" s="13"/>
      <c r="E4701" s="13"/>
      <c r="F4701" s="13"/>
      <c r="G4701" s="13"/>
      <c r="H4701" s="13"/>
      <c r="I4701" s="13"/>
      <c r="J4701" s="13"/>
      <c r="K4701" s="13"/>
      <c r="L4701" s="13"/>
      <c r="M4701" s="13"/>
      <c r="N4701" s="13"/>
      <c r="O4701" s="14"/>
      <c r="P4701" s="13"/>
      <c r="Q4701" s="15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Z4701" t="s">
        <v>6860</v>
      </c>
      <c r="BA4701" t="s">
        <v>5207</v>
      </c>
      <c r="BB4701" t="s">
        <v>21316</v>
      </c>
      <c r="BC4701" t="s">
        <v>7263</v>
      </c>
      <c r="BG4701" t="s">
        <v>19598</v>
      </c>
      <c r="BH4701" t="s">
        <v>489</v>
      </c>
    </row>
    <row r="4702" spans="1:60" x14ac:dyDescent="0.25">
      <c r="A4702" s="12"/>
      <c r="B4702" s="13"/>
      <c r="C4702" s="13"/>
      <c r="D4702" s="13"/>
      <c r="E4702" s="13"/>
      <c r="F4702" s="13"/>
      <c r="G4702" s="13"/>
      <c r="H4702" s="13"/>
      <c r="I4702" s="13"/>
      <c r="J4702" s="13"/>
      <c r="K4702" s="13"/>
      <c r="L4702" s="13"/>
      <c r="M4702" s="13"/>
      <c r="N4702" s="13"/>
      <c r="O4702" s="14"/>
      <c r="P4702" s="13"/>
      <c r="Q4702" s="15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Z4702" t="s">
        <v>6861</v>
      </c>
      <c r="BA4702" t="s">
        <v>5207</v>
      </c>
      <c r="BB4702" t="s">
        <v>21316</v>
      </c>
      <c r="BC4702" t="s">
        <v>7263</v>
      </c>
      <c r="BG4702" t="s">
        <v>19599</v>
      </c>
      <c r="BH4702" t="s">
        <v>9308</v>
      </c>
    </row>
    <row r="4703" spans="1:60" x14ac:dyDescent="0.25">
      <c r="A4703" s="12"/>
      <c r="B4703" s="13"/>
      <c r="C4703" s="13"/>
      <c r="D4703" s="13"/>
      <c r="E4703" s="13"/>
      <c r="F4703" s="13"/>
      <c r="G4703" s="13"/>
      <c r="H4703" s="13"/>
      <c r="I4703" s="13"/>
      <c r="J4703" s="13"/>
      <c r="K4703" s="13"/>
      <c r="L4703" s="13"/>
      <c r="M4703" s="13"/>
      <c r="N4703" s="13"/>
      <c r="O4703" s="14"/>
      <c r="P4703" s="13"/>
      <c r="Q4703" s="15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Z4703" t="s">
        <v>6862</v>
      </c>
      <c r="BA4703" t="s">
        <v>5207</v>
      </c>
      <c r="BB4703" t="s">
        <v>21316</v>
      </c>
      <c r="BC4703" t="s">
        <v>7263</v>
      </c>
      <c r="BG4703" t="s">
        <v>19600</v>
      </c>
      <c r="BH4703" t="s">
        <v>9324</v>
      </c>
    </row>
    <row r="4704" spans="1:60" x14ac:dyDescent="0.25">
      <c r="A4704" s="12"/>
      <c r="B4704" s="13"/>
      <c r="C4704" s="13"/>
      <c r="D4704" s="13"/>
      <c r="E4704" s="13"/>
      <c r="F4704" s="13"/>
      <c r="G4704" s="13"/>
      <c r="H4704" s="13"/>
      <c r="I4704" s="13"/>
      <c r="J4704" s="13"/>
      <c r="K4704" s="13"/>
      <c r="L4704" s="13"/>
      <c r="M4704" s="13"/>
      <c r="N4704" s="13"/>
      <c r="O4704" s="14"/>
      <c r="P4704" s="13"/>
      <c r="Q4704" s="15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Z4704" t="s">
        <v>6863</v>
      </c>
      <c r="BA4704" t="s">
        <v>5207</v>
      </c>
      <c r="BB4704" t="s">
        <v>21316</v>
      </c>
      <c r="BC4704" t="s">
        <v>7263</v>
      </c>
      <c r="BG4704" t="s">
        <v>19601</v>
      </c>
      <c r="BH4704" t="s">
        <v>9338</v>
      </c>
    </row>
    <row r="4705" spans="1:60" x14ac:dyDescent="0.25">
      <c r="A4705" s="12"/>
      <c r="B4705" s="13"/>
      <c r="C4705" s="13"/>
      <c r="D4705" s="13"/>
      <c r="E4705" s="13"/>
      <c r="F4705" s="13"/>
      <c r="G4705" s="13"/>
      <c r="H4705" s="13"/>
      <c r="I4705" s="13"/>
      <c r="J4705" s="13"/>
      <c r="K4705" s="13"/>
      <c r="L4705" s="13"/>
      <c r="M4705" s="13"/>
      <c r="N4705" s="13"/>
      <c r="O4705" s="14"/>
      <c r="P4705" s="13"/>
      <c r="Q4705" s="15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Z4705" t="s">
        <v>6864</v>
      </c>
      <c r="BA4705" t="s">
        <v>5207</v>
      </c>
      <c r="BB4705" t="s">
        <v>21316</v>
      </c>
      <c r="BC4705" t="s">
        <v>7263</v>
      </c>
      <c r="BG4705" t="s">
        <v>19602</v>
      </c>
      <c r="BH4705" t="s">
        <v>9330</v>
      </c>
    </row>
    <row r="4706" spans="1:60" x14ac:dyDescent="0.25">
      <c r="A4706" s="12"/>
      <c r="B4706" s="13"/>
      <c r="C4706" s="13"/>
      <c r="D4706" s="13"/>
      <c r="E4706" s="13"/>
      <c r="F4706" s="13"/>
      <c r="G4706" s="13"/>
      <c r="H4706" s="13"/>
      <c r="I4706" s="13"/>
      <c r="J4706" s="13"/>
      <c r="K4706" s="13"/>
      <c r="L4706" s="13"/>
      <c r="M4706" s="13"/>
      <c r="N4706" s="13"/>
      <c r="O4706" s="14"/>
      <c r="P4706" s="13"/>
      <c r="Q4706" s="15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Z4706" t="s">
        <v>6865</v>
      </c>
      <c r="BA4706" t="s">
        <v>5207</v>
      </c>
      <c r="BB4706" t="s">
        <v>21316</v>
      </c>
      <c r="BC4706" t="s">
        <v>7263</v>
      </c>
      <c r="BG4706" t="s">
        <v>19603</v>
      </c>
      <c r="BH4706" t="s">
        <v>9329</v>
      </c>
    </row>
    <row r="4707" spans="1:60" x14ac:dyDescent="0.25">
      <c r="A4707" s="16"/>
      <c r="B4707" s="13"/>
      <c r="C4707" s="13"/>
      <c r="D4707" s="13"/>
      <c r="E4707" s="13"/>
      <c r="F4707" s="13"/>
      <c r="G4707" s="13"/>
      <c r="H4707" s="13"/>
      <c r="I4707" s="13"/>
      <c r="J4707" s="13"/>
      <c r="K4707" s="13"/>
      <c r="L4707" s="13"/>
      <c r="M4707" s="13"/>
      <c r="N4707" s="13"/>
      <c r="O4707" s="14"/>
      <c r="P4707" s="13"/>
      <c r="Q4707" s="15"/>
      <c r="R4707" s="13"/>
      <c r="S4707" s="13"/>
      <c r="T4707" s="13"/>
      <c r="U4707" s="17"/>
      <c r="V4707" s="17"/>
      <c r="W4707" s="13"/>
      <c r="X4707" s="13"/>
      <c r="Y4707" s="13"/>
      <c r="Z4707" s="13"/>
      <c r="AA4707" s="13"/>
      <c r="AB4707" s="13"/>
      <c r="AZ4707" t="s">
        <v>6865</v>
      </c>
      <c r="BA4707" t="s">
        <v>5207</v>
      </c>
      <c r="BB4707" t="s">
        <v>21316</v>
      </c>
      <c r="BC4707" t="s">
        <v>7263</v>
      </c>
      <c r="BG4707" t="s">
        <v>19604</v>
      </c>
      <c r="BH4707" t="s">
        <v>9341</v>
      </c>
    </row>
    <row r="4708" spans="1:60" x14ac:dyDescent="0.25">
      <c r="A4708" s="9"/>
      <c r="B4708" s="6"/>
      <c r="C4708" s="6"/>
      <c r="D4708" s="6"/>
      <c r="E4708" s="6"/>
      <c r="F4708" s="6"/>
      <c r="G4708" s="6"/>
      <c r="H4708" s="6"/>
      <c r="I4708" s="6"/>
      <c r="J4708" s="6"/>
      <c r="K4708" s="6"/>
      <c r="L4708" s="6"/>
      <c r="M4708" s="6"/>
      <c r="N4708" s="6"/>
      <c r="O4708" s="10"/>
      <c r="P4708" s="6"/>
      <c r="Q4708" s="11"/>
      <c r="R4708" s="6"/>
      <c r="S4708" s="6"/>
      <c r="T4708" s="6"/>
      <c r="U4708" s="6"/>
      <c r="V4708" s="6"/>
      <c r="W4708" s="11"/>
      <c r="X4708" s="6"/>
      <c r="Y4708" s="6"/>
      <c r="Z4708" s="6"/>
      <c r="AA4708" s="6"/>
      <c r="AB4708" s="6"/>
      <c r="AZ4708" t="s">
        <v>6866</v>
      </c>
      <c r="BA4708" t="s">
        <v>5207</v>
      </c>
      <c r="BB4708" t="s">
        <v>21316</v>
      </c>
      <c r="BC4708" t="s">
        <v>3200</v>
      </c>
      <c r="BG4708" t="s">
        <v>19605</v>
      </c>
      <c r="BH4708" t="s">
        <v>9336</v>
      </c>
    </row>
    <row r="4709" spans="1:60" x14ac:dyDescent="0.25">
      <c r="A4709" s="9"/>
      <c r="B4709" s="6"/>
      <c r="C4709" s="6"/>
      <c r="D4709" s="6"/>
      <c r="E4709" s="6"/>
      <c r="F4709" s="6"/>
      <c r="G4709" s="6"/>
      <c r="H4709" s="6"/>
      <c r="I4709" s="6"/>
      <c r="J4709" s="6"/>
      <c r="K4709" s="6"/>
      <c r="L4709" s="6"/>
      <c r="M4709" s="6"/>
      <c r="N4709" s="6"/>
      <c r="O4709" s="10"/>
      <c r="P4709" s="6"/>
      <c r="Q4709" s="11"/>
      <c r="R4709" s="6"/>
      <c r="S4709" s="6"/>
      <c r="T4709" s="6"/>
      <c r="U4709" s="6"/>
      <c r="V4709" s="6"/>
      <c r="W4709" s="11"/>
      <c r="X4709" s="6"/>
      <c r="Y4709" s="6"/>
      <c r="Z4709" s="6"/>
      <c r="AA4709" s="6"/>
      <c r="AB4709" s="6"/>
      <c r="AZ4709" t="s">
        <v>6866</v>
      </c>
      <c r="BA4709" t="s">
        <v>5207</v>
      </c>
      <c r="BB4709" t="s">
        <v>21316</v>
      </c>
      <c r="BC4709" t="s">
        <v>3200</v>
      </c>
      <c r="BG4709" t="s">
        <v>19606</v>
      </c>
      <c r="BH4709" t="s">
        <v>9332</v>
      </c>
    </row>
    <row r="4710" spans="1:60" x14ac:dyDescent="0.25">
      <c r="A4710" s="12"/>
      <c r="B4710" s="13"/>
      <c r="C4710" s="13"/>
      <c r="D4710" s="13"/>
      <c r="E4710" s="13"/>
      <c r="F4710" s="13"/>
      <c r="G4710" s="13"/>
      <c r="H4710" s="13"/>
      <c r="I4710" s="13"/>
      <c r="J4710" s="13"/>
      <c r="K4710" s="13"/>
      <c r="L4710" s="13"/>
      <c r="M4710" s="13"/>
      <c r="N4710" s="13"/>
      <c r="O4710" s="14"/>
      <c r="P4710" s="13"/>
      <c r="Q4710" s="15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Z4710" t="s">
        <v>6867</v>
      </c>
      <c r="BA4710" t="s">
        <v>5207</v>
      </c>
      <c r="BB4710" t="s">
        <v>21316</v>
      </c>
      <c r="BC4710" t="s">
        <v>7263</v>
      </c>
      <c r="BG4710" t="s">
        <v>19607</v>
      </c>
      <c r="BH4710" t="s">
        <v>9313</v>
      </c>
    </row>
    <row r="4711" spans="1:60" x14ac:dyDescent="0.25">
      <c r="A4711" s="9"/>
      <c r="B4711" s="6"/>
      <c r="C4711" s="6"/>
      <c r="D4711" s="6"/>
      <c r="E4711" s="6"/>
      <c r="F4711" s="6"/>
      <c r="G4711" s="6"/>
      <c r="H4711" s="6"/>
      <c r="I4711" s="6"/>
      <c r="J4711" s="6"/>
      <c r="K4711" s="6"/>
      <c r="L4711" s="6"/>
      <c r="M4711" s="6"/>
      <c r="N4711" s="6"/>
      <c r="O4711" s="10"/>
      <c r="P4711" s="6"/>
      <c r="Q4711" s="11"/>
      <c r="R4711" s="6"/>
      <c r="S4711" s="6"/>
      <c r="T4711" s="6"/>
      <c r="U4711" s="6"/>
      <c r="V4711" s="6"/>
      <c r="W4711" s="11"/>
      <c r="X4711" s="6"/>
      <c r="Y4711" s="6"/>
      <c r="Z4711" s="6"/>
      <c r="AA4711" s="6"/>
      <c r="AB4711" s="6"/>
      <c r="AZ4711" t="s">
        <v>6868</v>
      </c>
      <c r="BA4711" t="s">
        <v>5207</v>
      </c>
      <c r="BB4711" t="s">
        <v>21316</v>
      </c>
      <c r="BC4711" t="s">
        <v>7263</v>
      </c>
      <c r="BG4711" t="s">
        <v>19608</v>
      </c>
      <c r="BH4711" t="s">
        <v>9333</v>
      </c>
    </row>
    <row r="4712" spans="1:60" x14ac:dyDescent="0.25">
      <c r="A4712" s="9"/>
      <c r="B4712" s="6"/>
      <c r="C4712" s="6"/>
      <c r="D4712" s="6"/>
      <c r="E4712" s="6"/>
      <c r="F4712" s="6"/>
      <c r="G4712" s="6"/>
      <c r="H4712" s="6"/>
      <c r="I4712" s="6"/>
      <c r="J4712" s="6"/>
      <c r="K4712" s="6"/>
      <c r="L4712" s="6"/>
      <c r="M4712" s="6"/>
      <c r="N4712" s="6"/>
      <c r="O4712" s="10"/>
      <c r="P4712" s="6"/>
      <c r="Q4712" s="11"/>
      <c r="R4712" s="6"/>
      <c r="S4712" s="6"/>
      <c r="T4712" s="6"/>
      <c r="U4712" s="6"/>
      <c r="V4712" s="6"/>
      <c r="W4712" s="11"/>
      <c r="X4712" s="6"/>
      <c r="Y4712" s="6"/>
      <c r="Z4712" s="6"/>
      <c r="AA4712" s="6"/>
      <c r="AB4712" s="6"/>
      <c r="AZ4712" t="s">
        <v>6869</v>
      </c>
      <c r="BA4712" t="s">
        <v>5207</v>
      </c>
      <c r="BB4712" t="s">
        <v>21316</v>
      </c>
      <c r="BC4712" t="s">
        <v>3200</v>
      </c>
      <c r="BG4712" t="s">
        <v>19609</v>
      </c>
      <c r="BH4712" t="s">
        <v>9347</v>
      </c>
    </row>
    <row r="4713" spans="1:60" x14ac:dyDescent="0.25">
      <c r="A4713" s="16"/>
      <c r="B4713" s="13"/>
      <c r="C4713" s="13"/>
      <c r="D4713" s="13"/>
      <c r="E4713" s="13"/>
      <c r="F4713" s="13"/>
      <c r="G4713" s="13"/>
      <c r="H4713" s="13"/>
      <c r="I4713" s="13"/>
      <c r="J4713" s="13"/>
      <c r="K4713" s="13"/>
      <c r="L4713" s="13"/>
      <c r="M4713" s="13"/>
      <c r="N4713" s="13"/>
      <c r="O4713" s="14"/>
      <c r="P4713" s="13"/>
      <c r="Q4713" s="15"/>
      <c r="R4713" s="13"/>
      <c r="S4713" s="13"/>
      <c r="T4713" s="13"/>
      <c r="U4713" s="17"/>
      <c r="V4713" s="17"/>
      <c r="W4713" s="13"/>
      <c r="X4713" s="13"/>
      <c r="Y4713" s="13"/>
      <c r="Z4713" s="13"/>
      <c r="AA4713" s="13"/>
      <c r="AB4713" s="13"/>
      <c r="AZ4713" t="s">
        <v>6870</v>
      </c>
      <c r="BA4713" t="s">
        <v>5207</v>
      </c>
      <c r="BB4713" t="s">
        <v>21316</v>
      </c>
      <c r="BC4713" t="s">
        <v>7263</v>
      </c>
      <c r="BG4713" t="s">
        <v>19610</v>
      </c>
      <c r="BH4713" t="s">
        <v>9315</v>
      </c>
    </row>
    <row r="4714" spans="1:60" x14ac:dyDescent="0.25">
      <c r="A4714" s="12"/>
      <c r="B4714" s="13"/>
      <c r="C4714" s="13"/>
      <c r="D4714" s="13"/>
      <c r="E4714" s="13"/>
      <c r="F4714" s="13"/>
      <c r="G4714" s="13"/>
      <c r="H4714" s="13"/>
      <c r="I4714" s="13"/>
      <c r="J4714" s="13"/>
      <c r="K4714" s="13"/>
      <c r="L4714" s="13"/>
      <c r="M4714" s="13"/>
      <c r="N4714" s="13"/>
      <c r="O4714" s="14"/>
      <c r="P4714" s="13"/>
      <c r="Q4714" s="15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Z4714" t="s">
        <v>6871</v>
      </c>
      <c r="BA4714" t="s">
        <v>5207</v>
      </c>
      <c r="BB4714" t="s">
        <v>21316</v>
      </c>
      <c r="BC4714" t="s">
        <v>7263</v>
      </c>
      <c r="BG4714" t="s">
        <v>19611</v>
      </c>
      <c r="BH4714" t="s">
        <v>9324</v>
      </c>
    </row>
    <row r="4715" spans="1:60" x14ac:dyDescent="0.25">
      <c r="A4715" s="16"/>
      <c r="B4715" s="6"/>
      <c r="C4715" s="6"/>
      <c r="D4715" s="6"/>
      <c r="E4715" s="6"/>
      <c r="F4715" s="6"/>
      <c r="G4715" s="6"/>
      <c r="H4715" s="6"/>
      <c r="I4715" s="6"/>
      <c r="J4715" s="6"/>
      <c r="K4715" s="6"/>
      <c r="L4715" s="6"/>
      <c r="M4715" s="6"/>
      <c r="N4715" s="6"/>
      <c r="O4715" s="10"/>
      <c r="P4715" s="6"/>
      <c r="Q4715" s="11"/>
      <c r="R4715" s="6"/>
      <c r="S4715" s="6"/>
      <c r="T4715" s="6"/>
      <c r="U4715" s="17"/>
      <c r="V4715" s="17"/>
      <c r="W4715" s="11"/>
      <c r="X4715" s="6"/>
      <c r="Y4715" s="6"/>
      <c r="Z4715" s="6"/>
      <c r="AA4715" s="6"/>
      <c r="AB4715" s="6"/>
      <c r="AZ4715" t="s">
        <v>6871</v>
      </c>
      <c r="BA4715" t="s">
        <v>5207</v>
      </c>
      <c r="BB4715" t="s">
        <v>21316</v>
      </c>
      <c r="BC4715" t="s">
        <v>7263</v>
      </c>
      <c r="BG4715" t="s">
        <v>19612</v>
      </c>
      <c r="BH4715" t="s">
        <v>9314</v>
      </c>
    </row>
    <row r="4716" spans="1:60" x14ac:dyDescent="0.25">
      <c r="A4716" s="9"/>
      <c r="B4716" s="6"/>
      <c r="C4716" s="6"/>
      <c r="D4716" s="6"/>
      <c r="E4716" s="6"/>
      <c r="F4716" s="6"/>
      <c r="G4716" s="6"/>
      <c r="H4716" s="6"/>
      <c r="I4716" s="6"/>
      <c r="J4716" s="6"/>
      <c r="K4716" s="6"/>
      <c r="L4716" s="6"/>
      <c r="M4716" s="6"/>
      <c r="N4716" s="6"/>
      <c r="O4716" s="10"/>
      <c r="P4716" s="6"/>
      <c r="Q4716" s="11"/>
      <c r="R4716" s="6"/>
      <c r="S4716" s="6"/>
      <c r="T4716" s="6"/>
      <c r="U4716" s="6"/>
      <c r="V4716" s="6"/>
      <c r="W4716" s="11"/>
      <c r="X4716" s="6"/>
      <c r="Y4716" s="6"/>
      <c r="Z4716" s="6"/>
      <c r="AA4716" s="6"/>
      <c r="AB4716" s="6"/>
      <c r="AZ4716" t="s">
        <v>6872</v>
      </c>
      <c r="BA4716" t="s">
        <v>5207</v>
      </c>
      <c r="BB4716" t="s">
        <v>21316</v>
      </c>
      <c r="BC4716" t="s">
        <v>3200</v>
      </c>
      <c r="BG4716" t="s">
        <v>19613</v>
      </c>
      <c r="BH4716" t="s">
        <v>9331</v>
      </c>
    </row>
    <row r="4717" spans="1:60" x14ac:dyDescent="0.25">
      <c r="A4717" s="16"/>
      <c r="B4717" s="13"/>
      <c r="C4717" s="13"/>
      <c r="D4717" s="13"/>
      <c r="E4717" s="13"/>
      <c r="F4717" s="13"/>
      <c r="G4717" s="13"/>
      <c r="H4717" s="13"/>
      <c r="I4717" s="13"/>
      <c r="J4717" s="13"/>
      <c r="K4717" s="13"/>
      <c r="L4717" s="13"/>
      <c r="M4717" s="13"/>
      <c r="N4717" s="13"/>
      <c r="O4717" s="14"/>
      <c r="P4717" s="13"/>
      <c r="Q4717" s="15"/>
      <c r="R4717" s="13"/>
      <c r="S4717" s="13"/>
      <c r="T4717" s="13"/>
      <c r="U4717" s="17"/>
      <c r="V4717" s="17"/>
      <c r="W4717" s="13"/>
      <c r="X4717" s="13"/>
      <c r="Y4717" s="13"/>
      <c r="Z4717" s="13"/>
      <c r="AA4717" s="13"/>
      <c r="AB4717" s="13"/>
      <c r="AZ4717" t="s">
        <v>6873</v>
      </c>
      <c r="BA4717" t="s">
        <v>5207</v>
      </c>
      <c r="BB4717" t="s">
        <v>21316</v>
      </c>
      <c r="BC4717" t="s">
        <v>3201</v>
      </c>
      <c r="BG4717" t="s">
        <v>19614</v>
      </c>
      <c r="BH4717" t="s">
        <v>9308</v>
      </c>
    </row>
    <row r="4718" spans="1:60" x14ac:dyDescent="0.25">
      <c r="A4718" s="9"/>
      <c r="B4718" s="6"/>
      <c r="C4718" s="6"/>
      <c r="D4718" s="6"/>
      <c r="E4718" s="6"/>
      <c r="F4718" s="6"/>
      <c r="G4718" s="6"/>
      <c r="H4718" s="6"/>
      <c r="I4718" s="6"/>
      <c r="J4718" s="6"/>
      <c r="K4718" s="6"/>
      <c r="L4718" s="6"/>
      <c r="M4718" s="6"/>
      <c r="N4718" s="6"/>
      <c r="O4718" s="10"/>
      <c r="P4718" s="6"/>
      <c r="Q4718" s="11"/>
      <c r="R4718" s="6"/>
      <c r="S4718" s="6"/>
      <c r="T4718" s="6"/>
      <c r="U4718" s="6"/>
      <c r="V4718" s="6"/>
      <c r="W4718" s="11"/>
      <c r="X4718" s="6"/>
      <c r="Y4718" s="6"/>
      <c r="Z4718" s="6"/>
      <c r="AA4718" s="6"/>
      <c r="AB4718" s="6"/>
      <c r="AZ4718" t="s">
        <v>6874</v>
      </c>
      <c r="BA4718" t="s">
        <v>5207</v>
      </c>
      <c r="BB4718" t="s">
        <v>21316</v>
      </c>
      <c r="BC4718" t="s">
        <v>3201</v>
      </c>
      <c r="BG4718" t="s">
        <v>19615</v>
      </c>
      <c r="BH4718" t="s">
        <v>9335</v>
      </c>
    </row>
    <row r="4719" spans="1:60" x14ac:dyDescent="0.25">
      <c r="A4719" s="12"/>
      <c r="B4719" s="13"/>
      <c r="C4719" s="13"/>
      <c r="D4719" s="13"/>
      <c r="E4719" s="1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4"/>
      <c r="P4719" s="13"/>
      <c r="Q4719" s="15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Z4719" t="s">
        <v>6875</v>
      </c>
      <c r="BA4719" t="s">
        <v>5207</v>
      </c>
      <c r="BB4719" t="s">
        <v>21316</v>
      </c>
      <c r="BC4719" t="s">
        <v>7263</v>
      </c>
      <c r="BG4719" t="s">
        <v>19616</v>
      </c>
      <c r="BH4719" t="s">
        <v>9337</v>
      </c>
    </row>
    <row r="4720" spans="1:60" x14ac:dyDescent="0.25">
      <c r="A4720" s="9"/>
      <c r="B4720" s="6"/>
      <c r="C4720" s="6"/>
      <c r="D4720" s="6"/>
      <c r="E4720" s="6"/>
      <c r="F4720" s="6"/>
      <c r="G4720" s="6"/>
      <c r="H4720" s="6"/>
      <c r="I4720" s="6"/>
      <c r="J4720" s="6"/>
      <c r="K4720" s="6"/>
      <c r="L4720" s="6"/>
      <c r="M4720" s="6"/>
      <c r="N4720" s="6"/>
      <c r="O4720" s="10"/>
      <c r="P4720" s="6"/>
      <c r="Q4720" s="11"/>
      <c r="R4720" s="6"/>
      <c r="S4720" s="6"/>
      <c r="T4720" s="6"/>
      <c r="U4720" s="6"/>
      <c r="V4720" s="6"/>
      <c r="W4720" s="11"/>
      <c r="X4720" s="6"/>
      <c r="Y4720" s="6"/>
      <c r="Z4720" s="6"/>
      <c r="AA4720" s="6"/>
      <c r="AB4720" s="6"/>
      <c r="AZ4720" t="s">
        <v>6876</v>
      </c>
      <c r="BA4720" t="s">
        <v>5207</v>
      </c>
      <c r="BB4720" t="s">
        <v>21316</v>
      </c>
      <c r="BC4720" t="s">
        <v>7263</v>
      </c>
      <c r="BG4720" t="s">
        <v>19617</v>
      </c>
      <c r="BH4720" t="s">
        <v>9340</v>
      </c>
    </row>
    <row r="4721" spans="1:60" x14ac:dyDescent="0.25">
      <c r="A4721" s="9"/>
      <c r="B4721" s="6"/>
      <c r="C4721" s="6"/>
      <c r="D4721" s="6"/>
      <c r="E4721" s="6"/>
      <c r="F4721" s="6"/>
      <c r="G4721" s="6"/>
      <c r="H4721" s="6"/>
      <c r="I4721" s="6"/>
      <c r="J4721" s="6"/>
      <c r="K4721" s="6"/>
      <c r="L4721" s="6"/>
      <c r="M4721" s="6"/>
      <c r="N4721" s="6"/>
      <c r="O4721" s="10"/>
      <c r="P4721" s="6"/>
      <c r="Q4721" s="11"/>
      <c r="R4721" s="6"/>
      <c r="S4721" s="6"/>
      <c r="T4721" s="6"/>
      <c r="U4721" s="6"/>
      <c r="V4721" s="6"/>
      <c r="W4721" s="11"/>
      <c r="X4721" s="6"/>
      <c r="Y4721" s="6"/>
      <c r="Z4721" s="6"/>
      <c r="AA4721" s="6"/>
      <c r="AB4721" s="6"/>
      <c r="AZ4721" t="s">
        <v>6877</v>
      </c>
      <c r="BA4721" t="s">
        <v>5207</v>
      </c>
      <c r="BB4721" t="s">
        <v>21316</v>
      </c>
      <c r="BC4721" t="s">
        <v>3201</v>
      </c>
      <c r="BG4721" t="s">
        <v>19618</v>
      </c>
      <c r="BH4721" t="s">
        <v>9342</v>
      </c>
    </row>
    <row r="4722" spans="1:60" x14ac:dyDescent="0.25">
      <c r="A4722" s="12"/>
      <c r="B4722" s="13"/>
      <c r="C4722" s="13"/>
      <c r="D4722" s="13"/>
      <c r="E4722" s="13"/>
      <c r="F4722" s="13"/>
      <c r="G4722" s="13"/>
      <c r="H4722" s="13"/>
      <c r="I4722" s="13"/>
      <c r="J4722" s="13"/>
      <c r="K4722" s="13"/>
      <c r="L4722" s="13"/>
      <c r="M4722" s="13"/>
      <c r="N4722" s="13"/>
      <c r="O4722" s="14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Z4722" t="s">
        <v>6878</v>
      </c>
      <c r="BA4722" t="s">
        <v>5207</v>
      </c>
      <c r="BB4722" t="s">
        <v>21109</v>
      </c>
      <c r="BC4722" t="s">
        <v>7263</v>
      </c>
      <c r="BG4722" t="s">
        <v>19619</v>
      </c>
      <c r="BH4722" t="s">
        <v>9344</v>
      </c>
    </row>
    <row r="4723" spans="1:60" x14ac:dyDescent="0.25">
      <c r="A4723" s="12"/>
      <c r="B4723" s="13"/>
      <c r="C4723" s="13"/>
      <c r="D4723" s="13"/>
      <c r="E4723" s="13"/>
      <c r="F4723" s="13"/>
      <c r="G4723" s="13"/>
      <c r="H4723" s="13"/>
      <c r="I4723" s="13"/>
      <c r="J4723" s="13"/>
      <c r="K4723" s="13"/>
      <c r="L4723" s="13"/>
      <c r="M4723" s="13"/>
      <c r="N4723" s="13"/>
      <c r="O4723" s="14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Z4723" t="s">
        <v>6879</v>
      </c>
      <c r="BA4723" t="s">
        <v>5207</v>
      </c>
      <c r="BB4723" t="s">
        <v>21109</v>
      </c>
      <c r="BC4723" t="s">
        <v>7263</v>
      </c>
      <c r="BG4723" t="s">
        <v>19620</v>
      </c>
      <c r="BH4723" t="s">
        <v>9304</v>
      </c>
    </row>
    <row r="4724" spans="1:60" x14ac:dyDescent="0.25">
      <c r="A4724" s="9"/>
      <c r="B4724" s="6"/>
      <c r="C4724" s="6"/>
      <c r="D4724" s="6"/>
      <c r="E4724" s="6"/>
      <c r="F4724" s="6"/>
      <c r="G4724" s="6"/>
      <c r="H4724" s="6"/>
      <c r="I4724" s="6"/>
      <c r="J4724" s="6"/>
      <c r="K4724" s="6"/>
      <c r="L4724" s="6"/>
      <c r="M4724" s="6"/>
      <c r="N4724" s="6"/>
      <c r="O4724" s="10"/>
      <c r="P4724" s="6"/>
      <c r="Q4724" s="11"/>
      <c r="R4724" s="6"/>
      <c r="S4724" s="6"/>
      <c r="T4724" s="6"/>
      <c r="U4724" s="6"/>
      <c r="V4724" s="6"/>
      <c r="W4724" s="11"/>
      <c r="X4724" s="6"/>
      <c r="Y4724" s="6"/>
      <c r="Z4724" s="6"/>
      <c r="AA4724" s="6"/>
      <c r="AB4724" s="6"/>
      <c r="AZ4724" t="s">
        <v>6880</v>
      </c>
      <c r="BA4724" t="s">
        <v>5207</v>
      </c>
      <c r="BB4724" t="s">
        <v>21109</v>
      </c>
      <c r="BC4724" t="s">
        <v>7263</v>
      </c>
      <c r="BG4724" t="s">
        <v>19621</v>
      </c>
      <c r="BH4724" t="s">
        <v>9307</v>
      </c>
    </row>
    <row r="4725" spans="1:60" x14ac:dyDescent="0.25">
      <c r="A4725" s="9"/>
      <c r="B4725" s="6"/>
      <c r="C4725" s="6"/>
      <c r="D4725" s="6"/>
      <c r="E4725" s="6"/>
      <c r="F4725" s="6"/>
      <c r="G4725" s="6"/>
      <c r="H4725" s="6"/>
      <c r="I4725" s="6"/>
      <c r="J4725" s="6"/>
      <c r="K4725" s="6"/>
      <c r="L4725" s="6"/>
      <c r="M4725" s="6"/>
      <c r="N4725" s="6"/>
      <c r="O4725" s="10"/>
      <c r="P4725" s="6"/>
      <c r="Q4725" s="11"/>
      <c r="R4725" s="6"/>
      <c r="S4725" s="6"/>
      <c r="T4725" s="6"/>
      <c r="U4725" s="6"/>
      <c r="V4725" s="6"/>
      <c r="W4725" s="11"/>
      <c r="X4725" s="6"/>
      <c r="Y4725" s="6"/>
      <c r="Z4725" s="6"/>
      <c r="AA4725" s="6"/>
      <c r="AB4725" s="6"/>
      <c r="AZ4725" t="s">
        <v>6880</v>
      </c>
      <c r="BA4725" t="s">
        <v>5207</v>
      </c>
      <c r="BB4725" t="s">
        <v>21109</v>
      </c>
      <c r="BC4725" t="s">
        <v>7263</v>
      </c>
      <c r="BG4725" t="s">
        <v>19622</v>
      </c>
      <c r="BH4725" t="s">
        <v>9309</v>
      </c>
    </row>
    <row r="4726" spans="1:60" x14ac:dyDescent="0.25">
      <c r="A4726" s="12"/>
      <c r="B4726" s="13"/>
      <c r="C4726" s="13"/>
      <c r="D4726" s="13"/>
      <c r="E4726" s="13"/>
      <c r="F4726" s="13"/>
      <c r="G4726" s="13"/>
      <c r="H4726" s="13"/>
      <c r="I4726" s="13"/>
      <c r="J4726" s="13"/>
      <c r="K4726" s="13"/>
      <c r="L4726" s="13"/>
      <c r="M4726" s="13"/>
      <c r="N4726" s="13"/>
      <c r="O4726" s="14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Z4726" t="s">
        <v>6881</v>
      </c>
      <c r="BA4726" t="s">
        <v>5207</v>
      </c>
      <c r="BB4726" t="s">
        <v>21008</v>
      </c>
      <c r="BC4726" t="s">
        <v>7263</v>
      </c>
      <c r="BG4726" t="s">
        <v>19623</v>
      </c>
      <c r="BH4726" t="s">
        <v>9313</v>
      </c>
    </row>
    <row r="4727" spans="1:60" x14ac:dyDescent="0.25">
      <c r="A4727" s="16"/>
      <c r="B4727" s="13"/>
      <c r="C4727" s="13"/>
      <c r="D4727" s="13"/>
      <c r="E4727" s="13"/>
      <c r="F4727" s="13"/>
      <c r="G4727" s="13"/>
      <c r="H4727" s="13"/>
      <c r="I4727" s="13"/>
      <c r="J4727" s="13"/>
      <c r="K4727" s="13"/>
      <c r="L4727" s="13"/>
      <c r="M4727" s="13"/>
      <c r="N4727" s="13"/>
      <c r="O4727" s="14"/>
      <c r="P4727" s="13"/>
      <c r="Q4727" s="13"/>
      <c r="R4727" s="13"/>
      <c r="S4727" s="13"/>
      <c r="T4727" s="13"/>
      <c r="U4727" s="17"/>
      <c r="V4727" s="17"/>
      <c r="W4727" s="13"/>
      <c r="X4727" s="13"/>
      <c r="Y4727" s="13"/>
      <c r="Z4727" s="13"/>
      <c r="AA4727" s="13"/>
      <c r="AB4727" s="13"/>
      <c r="AZ4727" t="s">
        <v>6882</v>
      </c>
      <c r="BA4727" t="s">
        <v>5207</v>
      </c>
      <c r="BB4727" t="s">
        <v>21008</v>
      </c>
      <c r="BC4727" t="s">
        <v>3201</v>
      </c>
      <c r="BG4727" t="s">
        <v>19624</v>
      </c>
      <c r="BH4727" t="s">
        <v>9313</v>
      </c>
    </row>
    <row r="4728" spans="1:60" x14ac:dyDescent="0.25">
      <c r="A4728" s="12"/>
      <c r="B4728" s="13"/>
      <c r="C4728" s="13"/>
      <c r="D4728" s="13"/>
      <c r="E4728" s="13"/>
      <c r="F4728" s="13"/>
      <c r="G4728" s="13"/>
      <c r="H4728" s="13"/>
      <c r="I4728" s="13"/>
      <c r="J4728" s="13"/>
      <c r="K4728" s="13"/>
      <c r="L4728" s="13"/>
      <c r="M4728" s="13"/>
      <c r="N4728" s="13"/>
      <c r="O4728" s="14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Z4728" t="s">
        <v>6883</v>
      </c>
      <c r="BA4728" t="s">
        <v>5207</v>
      </c>
      <c r="BB4728" t="s">
        <v>21008</v>
      </c>
      <c r="BC4728" t="s">
        <v>7263</v>
      </c>
      <c r="BG4728" t="s">
        <v>19625</v>
      </c>
      <c r="BH4728" t="s">
        <v>9331</v>
      </c>
    </row>
    <row r="4729" spans="1:60" x14ac:dyDescent="0.25">
      <c r="A4729" s="16"/>
      <c r="B4729" s="6"/>
      <c r="C4729" s="6"/>
      <c r="D4729" s="6"/>
      <c r="E4729" s="6"/>
      <c r="F4729" s="6"/>
      <c r="G4729" s="6"/>
      <c r="H4729" s="6"/>
      <c r="I4729" s="6"/>
      <c r="J4729" s="6"/>
      <c r="K4729" s="6"/>
      <c r="L4729" s="6"/>
      <c r="M4729" s="6"/>
      <c r="N4729" s="6"/>
      <c r="O4729" s="10"/>
      <c r="P4729" s="6"/>
      <c r="Q4729" s="6"/>
      <c r="R4729" s="6"/>
      <c r="S4729" s="6"/>
      <c r="T4729" s="6"/>
      <c r="U4729" s="17"/>
      <c r="V4729" s="17"/>
      <c r="W4729" s="11"/>
      <c r="X4729" s="6"/>
      <c r="Y4729" s="6"/>
      <c r="Z4729" s="6"/>
      <c r="AA4729" s="6"/>
      <c r="AB4729" s="6"/>
      <c r="AZ4729" t="s">
        <v>6883</v>
      </c>
      <c r="BA4729" t="s">
        <v>5207</v>
      </c>
      <c r="BB4729" t="s">
        <v>21008</v>
      </c>
      <c r="BC4729" t="s">
        <v>7263</v>
      </c>
      <c r="BG4729" t="s">
        <v>19626</v>
      </c>
      <c r="BH4729" t="s">
        <v>9334</v>
      </c>
    </row>
    <row r="4730" spans="1:60" x14ac:dyDescent="0.25">
      <c r="A4730" s="12"/>
      <c r="B4730" s="13"/>
      <c r="C4730" s="13"/>
      <c r="D4730" s="13"/>
      <c r="E4730" s="13"/>
      <c r="F4730" s="13"/>
      <c r="G4730" s="13"/>
      <c r="H4730" s="13"/>
      <c r="I4730" s="13"/>
      <c r="J4730" s="13"/>
      <c r="K4730" s="13"/>
      <c r="L4730" s="13"/>
      <c r="M4730" s="13"/>
      <c r="N4730" s="13"/>
      <c r="O4730" s="14"/>
      <c r="P4730" s="13"/>
      <c r="Q4730" s="15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Z4730" t="s">
        <v>6884</v>
      </c>
      <c r="BA4730" t="s">
        <v>5207</v>
      </c>
      <c r="BB4730" t="s">
        <v>21008</v>
      </c>
      <c r="BC4730" t="s">
        <v>7263</v>
      </c>
      <c r="BG4730" t="s">
        <v>19627</v>
      </c>
      <c r="BH4730" t="s">
        <v>9329</v>
      </c>
    </row>
    <row r="4731" spans="1:60" x14ac:dyDescent="0.25">
      <c r="A4731" s="12"/>
      <c r="B4731" s="13"/>
      <c r="C4731" s="13"/>
      <c r="D4731" s="13"/>
      <c r="E4731" s="13"/>
      <c r="F4731" s="13"/>
      <c r="G4731" s="13"/>
      <c r="H4731" s="13"/>
      <c r="I4731" s="13"/>
      <c r="J4731" s="13"/>
      <c r="K4731" s="13"/>
      <c r="L4731" s="13"/>
      <c r="M4731" s="13"/>
      <c r="N4731" s="13"/>
      <c r="O4731" s="14"/>
      <c r="P4731" s="13"/>
      <c r="Q4731" s="15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Z4731" t="s">
        <v>6885</v>
      </c>
      <c r="BA4731" t="s">
        <v>5207</v>
      </c>
      <c r="BB4731" t="s">
        <v>21008</v>
      </c>
      <c r="BC4731" t="s">
        <v>7263</v>
      </c>
      <c r="BG4731" t="s">
        <v>19628</v>
      </c>
      <c r="BH4731" t="s">
        <v>9312</v>
      </c>
    </row>
    <row r="4732" spans="1:60" x14ac:dyDescent="0.25">
      <c r="A4732" s="12"/>
      <c r="B4732" s="13"/>
      <c r="C4732" s="13"/>
      <c r="D4732" s="13"/>
      <c r="E4732" s="13"/>
      <c r="F4732" s="13"/>
      <c r="G4732" s="13"/>
      <c r="H4732" s="13"/>
      <c r="I4732" s="13"/>
      <c r="J4732" s="13"/>
      <c r="K4732" s="13"/>
      <c r="L4732" s="13"/>
      <c r="M4732" s="13"/>
      <c r="N4732" s="13"/>
      <c r="O4732" s="14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Z4732" t="s">
        <v>6886</v>
      </c>
      <c r="BA4732" t="s">
        <v>5207</v>
      </c>
      <c r="BB4732" t="s">
        <v>21008</v>
      </c>
      <c r="BC4732" t="s">
        <v>7263</v>
      </c>
      <c r="BG4732" t="s">
        <v>19629</v>
      </c>
      <c r="BH4732" t="s">
        <v>9309</v>
      </c>
    </row>
    <row r="4733" spans="1:60" x14ac:dyDescent="0.25">
      <c r="A4733" s="16"/>
      <c r="B4733" s="6"/>
      <c r="C4733" s="6"/>
      <c r="D4733" s="6"/>
      <c r="E4733" s="6"/>
      <c r="F4733" s="6"/>
      <c r="G4733" s="6"/>
      <c r="H4733" s="6"/>
      <c r="I4733" s="6"/>
      <c r="J4733" s="6"/>
      <c r="K4733" s="6"/>
      <c r="L4733" s="6"/>
      <c r="M4733" s="6"/>
      <c r="N4733" s="6"/>
      <c r="O4733" s="10"/>
      <c r="P4733" s="6"/>
      <c r="Q4733" s="6"/>
      <c r="R4733" s="6"/>
      <c r="S4733" s="6"/>
      <c r="T4733" s="6"/>
      <c r="U4733" s="17"/>
      <c r="V4733" s="17"/>
      <c r="W4733" s="11"/>
      <c r="X4733" s="6"/>
      <c r="Y4733" s="6"/>
      <c r="Z4733" s="6"/>
      <c r="AA4733" s="6"/>
      <c r="AB4733" s="6"/>
      <c r="AZ4733" t="s">
        <v>6886</v>
      </c>
      <c r="BA4733" t="s">
        <v>5207</v>
      </c>
      <c r="BB4733" t="s">
        <v>21008</v>
      </c>
      <c r="BC4733" t="s">
        <v>7263</v>
      </c>
      <c r="BG4733" t="s">
        <v>19630</v>
      </c>
      <c r="BH4733" t="s">
        <v>22038</v>
      </c>
    </row>
    <row r="4734" spans="1:60" x14ac:dyDescent="0.25">
      <c r="A4734" s="12"/>
      <c r="B4734" s="13"/>
      <c r="C4734" s="13"/>
      <c r="D4734" s="13"/>
      <c r="E4734" s="13"/>
      <c r="F4734" s="13"/>
      <c r="G4734" s="13"/>
      <c r="H4734" s="13"/>
      <c r="I4734" s="13"/>
      <c r="J4734" s="13"/>
      <c r="K4734" s="13"/>
      <c r="L4734" s="13"/>
      <c r="M4734" s="13"/>
      <c r="N4734" s="13"/>
      <c r="O4734" s="14"/>
      <c r="P4734" s="13"/>
      <c r="Q4734" s="15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Z4734" t="s">
        <v>6887</v>
      </c>
      <c r="BA4734" t="s">
        <v>5207</v>
      </c>
      <c r="BB4734" t="s">
        <v>21008</v>
      </c>
      <c r="BC4734" t="s">
        <v>7263</v>
      </c>
      <c r="BG4734" t="s">
        <v>19631</v>
      </c>
      <c r="BH4734" t="s">
        <v>9314</v>
      </c>
    </row>
    <row r="4735" spans="1:60" x14ac:dyDescent="0.25">
      <c r="A4735" s="16"/>
      <c r="B4735" s="6"/>
      <c r="C4735" s="6"/>
      <c r="D4735" s="6"/>
      <c r="E4735" s="6"/>
      <c r="F4735" s="6"/>
      <c r="G4735" s="6"/>
      <c r="H4735" s="6"/>
      <c r="I4735" s="6"/>
      <c r="J4735" s="6"/>
      <c r="K4735" s="6"/>
      <c r="L4735" s="6"/>
      <c r="M4735" s="6"/>
      <c r="N4735" s="6"/>
      <c r="O4735" s="10"/>
      <c r="P4735" s="6"/>
      <c r="Q4735" s="6"/>
      <c r="R4735" s="6"/>
      <c r="S4735" s="6"/>
      <c r="T4735" s="6"/>
      <c r="U4735" s="17"/>
      <c r="V4735" s="17"/>
      <c r="W4735" s="11"/>
      <c r="X4735" s="6"/>
      <c r="Y4735" s="6"/>
      <c r="Z4735" s="6"/>
      <c r="AA4735" s="6"/>
      <c r="AB4735" s="6"/>
      <c r="AZ4735" t="s">
        <v>6888</v>
      </c>
      <c r="BA4735" t="s">
        <v>5207</v>
      </c>
      <c r="BB4735" t="s">
        <v>21008</v>
      </c>
      <c r="BC4735" t="s">
        <v>7263</v>
      </c>
      <c r="BG4735" t="s">
        <v>19632</v>
      </c>
      <c r="BH4735" t="s">
        <v>9332</v>
      </c>
    </row>
    <row r="4736" spans="1:60" x14ac:dyDescent="0.25">
      <c r="A4736" s="16"/>
      <c r="B4736" s="6"/>
      <c r="C4736" s="6"/>
      <c r="D4736" s="6"/>
      <c r="E4736" s="6"/>
      <c r="F4736" s="6"/>
      <c r="G4736" s="6"/>
      <c r="H4736" s="6"/>
      <c r="I4736" s="6"/>
      <c r="J4736" s="6"/>
      <c r="K4736" s="6"/>
      <c r="L4736" s="6"/>
      <c r="M4736" s="6"/>
      <c r="N4736" s="6"/>
      <c r="O4736" s="10"/>
      <c r="P4736" s="6"/>
      <c r="Q4736" s="11"/>
      <c r="R4736" s="6"/>
      <c r="S4736" s="6"/>
      <c r="T4736" s="6"/>
      <c r="U4736" s="17"/>
      <c r="V4736" s="17"/>
      <c r="W4736" s="11"/>
      <c r="X4736" s="6"/>
      <c r="Y4736" s="6"/>
      <c r="Z4736" s="6"/>
      <c r="AA4736" s="6"/>
      <c r="AB4736" s="6"/>
      <c r="AZ4736" t="s">
        <v>6889</v>
      </c>
      <c r="BA4736" t="s">
        <v>5207</v>
      </c>
      <c r="BB4736" t="s">
        <v>21008</v>
      </c>
      <c r="BC4736" t="s">
        <v>3200</v>
      </c>
      <c r="BG4736" t="s">
        <v>19633</v>
      </c>
      <c r="BH4736" t="s">
        <v>9336</v>
      </c>
    </row>
    <row r="4737" spans="1:60" x14ac:dyDescent="0.25">
      <c r="A4737" s="9"/>
      <c r="B4737" s="6"/>
      <c r="C4737" s="6"/>
      <c r="D4737" s="6"/>
      <c r="E4737" s="6"/>
      <c r="F4737" s="6"/>
      <c r="G4737" s="6"/>
      <c r="H4737" s="6"/>
      <c r="I4737" s="6"/>
      <c r="J4737" s="6"/>
      <c r="K4737" s="6"/>
      <c r="L4737" s="6"/>
      <c r="M4737" s="6"/>
      <c r="N4737" s="6"/>
      <c r="O4737" s="10"/>
      <c r="P4737" s="6"/>
      <c r="Q4737" s="11"/>
      <c r="R4737" s="6"/>
      <c r="S4737" s="6"/>
      <c r="T4737" s="6"/>
      <c r="U4737" s="6"/>
      <c r="V4737" s="6"/>
      <c r="W4737" s="11"/>
      <c r="X4737" s="6"/>
      <c r="Y4737" s="6"/>
      <c r="Z4737" s="6"/>
      <c r="AA4737" s="6"/>
      <c r="AB4737" s="6"/>
      <c r="AZ4737" t="s">
        <v>6890</v>
      </c>
      <c r="BA4737" t="s">
        <v>5207</v>
      </c>
      <c r="BB4737" t="s">
        <v>21008</v>
      </c>
      <c r="BC4737" t="s">
        <v>3200</v>
      </c>
      <c r="BG4737" t="s">
        <v>19634</v>
      </c>
      <c r="BH4737" t="s">
        <v>9314</v>
      </c>
    </row>
    <row r="4738" spans="1:60" x14ac:dyDescent="0.25">
      <c r="A4738" s="16"/>
      <c r="B4738" s="13"/>
      <c r="C4738" s="13"/>
      <c r="D4738" s="13"/>
      <c r="E4738" s="13"/>
      <c r="F4738" s="13"/>
      <c r="G4738" s="13"/>
      <c r="H4738" s="13"/>
      <c r="I4738" s="13"/>
      <c r="J4738" s="13"/>
      <c r="K4738" s="13"/>
      <c r="L4738" s="13"/>
      <c r="M4738" s="13"/>
      <c r="N4738" s="13"/>
      <c r="O4738" s="14"/>
      <c r="P4738" s="13"/>
      <c r="Q4738" s="13"/>
      <c r="R4738" s="13"/>
      <c r="S4738" s="13"/>
      <c r="T4738" s="13"/>
      <c r="U4738" s="17"/>
      <c r="V4738" s="17"/>
      <c r="W4738" s="13"/>
      <c r="X4738" s="13"/>
      <c r="Y4738" s="13"/>
      <c r="Z4738" s="13"/>
      <c r="AA4738" s="13"/>
      <c r="AB4738" s="13"/>
      <c r="AZ4738" t="s">
        <v>6891</v>
      </c>
      <c r="BA4738" t="s">
        <v>5207</v>
      </c>
      <c r="BB4738" t="s">
        <v>21008</v>
      </c>
      <c r="BC4738" t="s">
        <v>3201</v>
      </c>
      <c r="BG4738" t="s">
        <v>19635</v>
      </c>
      <c r="BH4738" t="s">
        <v>9306</v>
      </c>
    </row>
    <row r="4739" spans="1:60" x14ac:dyDescent="0.25">
      <c r="A4739" s="12"/>
      <c r="B4739" s="13"/>
      <c r="C4739" s="13"/>
      <c r="D4739" s="13"/>
      <c r="E4739" s="13"/>
      <c r="F4739" s="13"/>
      <c r="G4739" s="13"/>
      <c r="H4739" s="13"/>
      <c r="I4739" s="13"/>
      <c r="J4739" s="13"/>
      <c r="K4739" s="13"/>
      <c r="L4739" s="13"/>
      <c r="M4739" s="13"/>
      <c r="N4739" s="13"/>
      <c r="O4739" s="14"/>
      <c r="P4739" s="13"/>
      <c r="Q4739" s="15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Z4739" t="s">
        <v>6892</v>
      </c>
      <c r="BA4739" t="s">
        <v>5207</v>
      </c>
      <c r="BB4739" t="s">
        <v>21008</v>
      </c>
      <c r="BC4739" t="s">
        <v>7263</v>
      </c>
      <c r="BG4739" t="s">
        <v>19636</v>
      </c>
      <c r="BH4739" t="s">
        <v>9322</v>
      </c>
    </row>
    <row r="4740" spans="1:60" x14ac:dyDescent="0.25">
      <c r="A4740" s="12"/>
      <c r="B4740" s="13"/>
      <c r="C4740" s="13"/>
      <c r="D4740" s="13"/>
      <c r="E4740" s="13"/>
      <c r="F4740" s="13"/>
      <c r="G4740" s="13"/>
      <c r="H4740" s="13"/>
      <c r="I4740" s="13"/>
      <c r="J4740" s="13"/>
      <c r="K4740" s="13"/>
      <c r="L4740" s="13"/>
      <c r="M4740" s="13"/>
      <c r="N4740" s="13"/>
      <c r="O4740" s="14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Z4740" t="s">
        <v>6893</v>
      </c>
      <c r="BA4740" t="s">
        <v>5207</v>
      </c>
      <c r="BB4740" t="s">
        <v>21109</v>
      </c>
      <c r="BC4740" t="s">
        <v>7263</v>
      </c>
      <c r="BG4740" t="s">
        <v>19637</v>
      </c>
      <c r="BH4740" t="s">
        <v>9335</v>
      </c>
    </row>
    <row r="4741" spans="1:60" x14ac:dyDescent="0.25">
      <c r="A4741" s="12"/>
      <c r="B4741" s="13"/>
      <c r="C4741" s="13"/>
      <c r="D4741" s="13"/>
      <c r="E4741" s="13"/>
      <c r="F4741" s="13"/>
      <c r="G4741" s="13"/>
      <c r="H4741" s="13"/>
      <c r="I4741" s="13"/>
      <c r="J4741" s="13"/>
      <c r="K4741" s="13"/>
      <c r="L4741" s="13"/>
      <c r="M4741" s="13"/>
      <c r="N4741" s="13"/>
      <c r="O4741" s="14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Z4741" t="s">
        <v>6894</v>
      </c>
      <c r="BA4741" t="s">
        <v>5207</v>
      </c>
      <c r="BB4741" t="s">
        <v>21008</v>
      </c>
      <c r="BC4741" t="s">
        <v>7263</v>
      </c>
      <c r="BG4741" t="s">
        <v>19638</v>
      </c>
      <c r="BH4741" t="s">
        <v>9337</v>
      </c>
    </row>
    <row r="4742" spans="1:60" x14ac:dyDescent="0.25">
      <c r="A4742" s="12"/>
      <c r="B4742" s="13"/>
      <c r="C4742" s="13"/>
      <c r="D4742" s="13"/>
      <c r="E4742" s="13"/>
      <c r="F4742" s="13"/>
      <c r="G4742" s="13"/>
      <c r="H4742" s="13"/>
      <c r="I4742" s="13"/>
      <c r="J4742" s="13"/>
      <c r="K4742" s="13"/>
      <c r="L4742" s="13"/>
      <c r="M4742" s="13"/>
      <c r="N4742" s="13"/>
      <c r="O4742" s="14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Z4742" t="s">
        <v>6895</v>
      </c>
      <c r="BA4742" t="s">
        <v>5207</v>
      </c>
      <c r="BB4742" t="s">
        <v>21008</v>
      </c>
      <c r="BC4742" t="s">
        <v>7263</v>
      </c>
      <c r="BG4742" t="s">
        <v>19639</v>
      </c>
      <c r="BH4742" t="s">
        <v>9340</v>
      </c>
    </row>
    <row r="4743" spans="1:60" x14ac:dyDescent="0.25">
      <c r="A4743" s="16"/>
      <c r="B4743" s="6"/>
      <c r="C4743" s="6"/>
      <c r="D4743" s="6"/>
      <c r="E4743" s="6"/>
      <c r="F4743" s="6"/>
      <c r="G4743" s="6"/>
      <c r="H4743" s="6"/>
      <c r="I4743" s="6"/>
      <c r="J4743" s="6"/>
      <c r="K4743" s="6"/>
      <c r="L4743" s="6"/>
      <c r="M4743" s="6"/>
      <c r="N4743" s="6"/>
      <c r="O4743" s="10"/>
      <c r="P4743" s="6"/>
      <c r="Q4743" s="6"/>
      <c r="R4743" s="6"/>
      <c r="S4743" s="6"/>
      <c r="T4743" s="6"/>
      <c r="U4743" s="17"/>
      <c r="V4743" s="17"/>
      <c r="W4743" s="11"/>
      <c r="X4743" s="6"/>
      <c r="Y4743" s="6"/>
      <c r="Z4743" s="6"/>
      <c r="AA4743" s="6"/>
      <c r="AB4743" s="6"/>
      <c r="AZ4743" t="s">
        <v>6895</v>
      </c>
      <c r="BA4743" t="s">
        <v>5207</v>
      </c>
      <c r="BB4743" t="s">
        <v>21008</v>
      </c>
      <c r="BC4743" t="s">
        <v>7263</v>
      </c>
      <c r="BG4743" t="s">
        <v>19640</v>
      </c>
      <c r="BH4743" t="s">
        <v>9344</v>
      </c>
    </row>
    <row r="4744" spans="1:60" x14ac:dyDescent="0.25">
      <c r="A4744" s="12"/>
      <c r="B4744" s="13"/>
      <c r="C4744" s="13"/>
      <c r="D4744" s="1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4"/>
      <c r="P4744" s="13"/>
      <c r="Q4744" s="15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Z4744" t="s">
        <v>6896</v>
      </c>
      <c r="BA4744" t="s">
        <v>5207</v>
      </c>
      <c r="BB4744" t="s">
        <v>21008</v>
      </c>
      <c r="BC4744" t="s">
        <v>7263</v>
      </c>
      <c r="BG4744" t="s">
        <v>19641</v>
      </c>
      <c r="BH4744" t="s">
        <v>9307</v>
      </c>
    </row>
    <row r="4745" spans="1:60" x14ac:dyDescent="0.25">
      <c r="A4745" s="12"/>
      <c r="B4745" s="13"/>
      <c r="C4745" s="13"/>
      <c r="D4745" s="1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4"/>
      <c r="P4745" s="13"/>
      <c r="Q4745" s="15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Z4745" t="s">
        <v>6897</v>
      </c>
      <c r="BA4745" t="s">
        <v>5207</v>
      </c>
      <c r="BB4745" t="s">
        <v>21008</v>
      </c>
      <c r="BC4745" t="s">
        <v>7263</v>
      </c>
      <c r="BG4745" t="s">
        <v>19642</v>
      </c>
      <c r="BH4745" t="s">
        <v>9347</v>
      </c>
    </row>
    <row r="4746" spans="1:60" x14ac:dyDescent="0.25">
      <c r="A4746" s="12"/>
      <c r="B4746" s="13"/>
      <c r="C4746" s="13"/>
      <c r="D4746" s="13"/>
      <c r="E4746" s="13"/>
      <c r="F4746" s="13"/>
      <c r="G4746" s="13"/>
      <c r="H4746" s="13"/>
      <c r="I4746" s="13"/>
      <c r="J4746" s="13"/>
      <c r="K4746" s="13"/>
      <c r="L4746" s="13"/>
      <c r="M4746" s="13"/>
      <c r="N4746" s="13"/>
      <c r="O4746" s="14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Z4746" t="s">
        <v>6898</v>
      </c>
      <c r="BA4746" t="s">
        <v>5207</v>
      </c>
      <c r="BB4746" t="s">
        <v>21008</v>
      </c>
      <c r="BC4746" t="s">
        <v>7263</v>
      </c>
      <c r="BG4746" t="s">
        <v>19643</v>
      </c>
      <c r="BH4746" t="s">
        <v>9335</v>
      </c>
    </row>
    <row r="4747" spans="1:60" x14ac:dyDescent="0.25">
      <c r="A4747" s="16"/>
      <c r="B4747" s="6"/>
      <c r="C4747" s="6"/>
      <c r="D4747" s="6"/>
      <c r="E4747" s="6"/>
      <c r="F4747" s="6"/>
      <c r="G4747" s="6"/>
      <c r="H4747" s="6"/>
      <c r="I4747" s="6"/>
      <c r="J4747" s="6"/>
      <c r="K4747" s="6"/>
      <c r="L4747" s="6"/>
      <c r="M4747" s="6"/>
      <c r="N4747" s="6"/>
      <c r="O4747" s="10"/>
      <c r="P4747" s="6"/>
      <c r="Q4747" s="6"/>
      <c r="R4747" s="6"/>
      <c r="S4747" s="6"/>
      <c r="T4747" s="6"/>
      <c r="U4747" s="17"/>
      <c r="V4747" s="17"/>
      <c r="W4747" s="11"/>
      <c r="X4747" s="6"/>
      <c r="Y4747" s="6"/>
      <c r="Z4747" s="6"/>
      <c r="AA4747" s="6"/>
      <c r="AB4747" s="6"/>
      <c r="AZ4747" t="s">
        <v>6898</v>
      </c>
      <c r="BA4747" t="s">
        <v>5207</v>
      </c>
      <c r="BB4747" t="s">
        <v>21008</v>
      </c>
      <c r="BC4747" t="s">
        <v>7263</v>
      </c>
      <c r="BG4747" t="s">
        <v>19644</v>
      </c>
      <c r="BH4747" t="s">
        <v>9307</v>
      </c>
    </row>
    <row r="4748" spans="1:60" x14ac:dyDescent="0.25">
      <c r="A4748" s="16"/>
      <c r="B4748" s="6"/>
      <c r="C4748" s="6"/>
      <c r="D4748" s="6"/>
      <c r="E4748" s="6"/>
      <c r="F4748" s="6"/>
      <c r="G4748" s="6"/>
      <c r="H4748" s="6"/>
      <c r="I4748" s="6"/>
      <c r="J4748" s="6"/>
      <c r="K4748" s="6"/>
      <c r="L4748" s="6"/>
      <c r="M4748" s="6"/>
      <c r="N4748" s="6"/>
      <c r="O4748" s="10"/>
      <c r="P4748" s="6"/>
      <c r="Q4748" s="6"/>
      <c r="R4748" s="6"/>
      <c r="S4748" s="6"/>
      <c r="T4748" s="6"/>
      <c r="U4748" s="17"/>
      <c r="V4748" s="17"/>
      <c r="W4748" s="11"/>
      <c r="X4748" s="6"/>
      <c r="Y4748" s="6"/>
      <c r="Z4748" s="6"/>
      <c r="AA4748" s="6"/>
      <c r="AB4748" s="6"/>
      <c r="AZ4748" t="s">
        <v>6899</v>
      </c>
      <c r="BA4748" t="s">
        <v>5207</v>
      </c>
      <c r="BB4748" t="s">
        <v>21008</v>
      </c>
      <c r="BC4748" t="s">
        <v>7263</v>
      </c>
      <c r="BG4748" t="s">
        <v>19645</v>
      </c>
      <c r="BH4748" t="s">
        <v>9313</v>
      </c>
    </row>
    <row r="4749" spans="1:60" x14ac:dyDescent="0.25">
      <c r="A4749" s="16"/>
      <c r="B4749" s="6"/>
      <c r="C4749" s="6"/>
      <c r="D4749" s="6"/>
      <c r="E4749" s="6"/>
      <c r="F4749" s="6"/>
      <c r="G4749" s="6"/>
      <c r="H4749" s="6"/>
      <c r="I4749" s="6"/>
      <c r="J4749" s="6"/>
      <c r="K4749" s="6"/>
      <c r="L4749" s="6"/>
      <c r="M4749" s="6"/>
      <c r="N4749" s="6"/>
      <c r="O4749" s="10"/>
      <c r="P4749" s="6"/>
      <c r="Q4749" s="11"/>
      <c r="R4749" s="6"/>
      <c r="S4749" s="6"/>
      <c r="T4749" s="6"/>
      <c r="U4749" s="17"/>
      <c r="V4749" s="17"/>
      <c r="W4749" s="11"/>
      <c r="X4749" s="6"/>
      <c r="Y4749" s="6"/>
      <c r="Z4749" s="6"/>
      <c r="AA4749" s="6"/>
      <c r="AB4749" s="6"/>
      <c r="AZ4749" t="s">
        <v>6900</v>
      </c>
      <c r="BA4749" t="s">
        <v>5207</v>
      </c>
      <c r="BB4749" t="s">
        <v>21008</v>
      </c>
      <c r="BC4749" t="s">
        <v>3200</v>
      </c>
      <c r="BG4749" t="s">
        <v>19646</v>
      </c>
      <c r="BH4749" t="s">
        <v>9331</v>
      </c>
    </row>
    <row r="4750" spans="1:60" x14ac:dyDescent="0.25">
      <c r="A4750" s="16"/>
      <c r="B4750" s="6"/>
      <c r="C4750" s="6"/>
      <c r="D4750" s="6"/>
      <c r="E4750" s="6"/>
      <c r="F4750" s="6"/>
      <c r="G4750" s="6"/>
      <c r="H4750" s="6"/>
      <c r="I4750" s="6"/>
      <c r="J4750" s="6"/>
      <c r="K4750" s="6"/>
      <c r="L4750" s="6"/>
      <c r="M4750" s="6"/>
      <c r="N4750" s="6"/>
      <c r="O4750" s="10"/>
      <c r="P4750" s="6"/>
      <c r="Q4750" s="11"/>
      <c r="R4750" s="6"/>
      <c r="S4750" s="6"/>
      <c r="T4750" s="6"/>
      <c r="U4750" s="17"/>
      <c r="V4750" s="17"/>
      <c r="W4750" s="11"/>
      <c r="X4750" s="6"/>
      <c r="Y4750" s="6"/>
      <c r="Z4750" s="6"/>
      <c r="AA4750" s="6"/>
      <c r="AB4750" s="6"/>
      <c r="AZ4750" t="s">
        <v>6901</v>
      </c>
      <c r="BA4750" t="s">
        <v>5207</v>
      </c>
      <c r="BB4750" t="s">
        <v>21008</v>
      </c>
      <c r="BC4750" t="s">
        <v>3200</v>
      </c>
      <c r="BG4750" t="s">
        <v>19647</v>
      </c>
      <c r="BH4750" t="s">
        <v>9335</v>
      </c>
    </row>
    <row r="4751" spans="1:60" x14ac:dyDescent="0.25">
      <c r="A4751" s="9"/>
      <c r="B4751" s="6"/>
      <c r="C4751" s="6"/>
      <c r="D4751" s="6"/>
      <c r="E4751" s="6"/>
      <c r="F4751" s="6"/>
      <c r="G4751" s="6"/>
      <c r="H4751" s="6"/>
      <c r="I4751" s="6"/>
      <c r="J4751" s="6"/>
      <c r="K4751" s="6"/>
      <c r="L4751" s="6"/>
      <c r="M4751" s="6"/>
      <c r="N4751" s="6"/>
      <c r="O4751" s="10"/>
      <c r="P4751" s="6"/>
      <c r="Q4751" s="6"/>
      <c r="R4751" s="6"/>
      <c r="S4751" s="6"/>
      <c r="T4751" s="6"/>
      <c r="U4751" s="6"/>
      <c r="V4751" s="6"/>
      <c r="W4751" s="11"/>
      <c r="X4751" s="6"/>
      <c r="Y4751" s="6"/>
      <c r="Z4751" s="6"/>
      <c r="AA4751" s="6"/>
      <c r="AB4751" s="6"/>
      <c r="AZ4751" t="s">
        <v>6902</v>
      </c>
      <c r="BA4751" t="s">
        <v>5207</v>
      </c>
      <c r="BB4751" t="s">
        <v>21008</v>
      </c>
      <c r="BC4751" t="s">
        <v>7263</v>
      </c>
      <c r="BG4751" t="s">
        <v>19648</v>
      </c>
      <c r="BH4751" t="s">
        <v>9337</v>
      </c>
    </row>
    <row r="4752" spans="1:60" x14ac:dyDescent="0.25">
      <c r="A4752" s="16"/>
      <c r="B4752" s="6"/>
      <c r="C4752" s="6"/>
      <c r="D4752" s="6"/>
      <c r="E4752" s="6"/>
      <c r="F4752" s="6"/>
      <c r="G4752" s="6"/>
      <c r="H4752" s="6"/>
      <c r="I4752" s="6"/>
      <c r="J4752" s="6"/>
      <c r="K4752" s="6"/>
      <c r="L4752" s="6"/>
      <c r="M4752" s="6"/>
      <c r="N4752" s="6"/>
      <c r="O4752" s="10"/>
      <c r="P4752" s="6"/>
      <c r="Q4752" s="6"/>
      <c r="R4752" s="6"/>
      <c r="S4752" s="6"/>
      <c r="T4752" s="6"/>
      <c r="U4752" s="17"/>
      <c r="V4752" s="17"/>
      <c r="W4752" s="11"/>
      <c r="X4752" s="6"/>
      <c r="Y4752" s="6"/>
      <c r="Z4752" s="6"/>
      <c r="AA4752" s="6"/>
      <c r="AB4752" s="6"/>
      <c r="AZ4752" t="s">
        <v>6903</v>
      </c>
      <c r="BA4752" t="s">
        <v>5207</v>
      </c>
      <c r="BB4752" t="s">
        <v>21008</v>
      </c>
      <c r="BC4752" t="s">
        <v>3201</v>
      </c>
      <c r="BG4752" t="s">
        <v>19649</v>
      </c>
      <c r="BH4752" t="s">
        <v>9340</v>
      </c>
    </row>
    <row r="4753" spans="1:60" x14ac:dyDescent="0.25">
      <c r="A4753" s="16"/>
      <c r="B4753" s="6"/>
      <c r="C4753" s="6"/>
      <c r="D4753" s="6"/>
      <c r="E4753" s="6"/>
      <c r="F4753" s="6"/>
      <c r="G4753" s="6"/>
      <c r="H4753" s="6"/>
      <c r="I4753" s="6"/>
      <c r="J4753" s="6"/>
      <c r="K4753" s="6"/>
      <c r="L4753" s="6"/>
      <c r="M4753" s="6"/>
      <c r="N4753" s="6"/>
      <c r="O4753" s="10"/>
      <c r="P4753" s="6"/>
      <c r="Q4753" s="6"/>
      <c r="R4753" s="6"/>
      <c r="S4753" s="6"/>
      <c r="T4753" s="6"/>
      <c r="U4753" s="17"/>
      <c r="V4753" s="17"/>
      <c r="W4753" s="11"/>
      <c r="X4753" s="6"/>
      <c r="Y4753" s="6"/>
      <c r="Z4753" s="6"/>
      <c r="AA4753" s="6"/>
      <c r="AB4753" s="6"/>
      <c r="AZ4753" t="s">
        <v>6904</v>
      </c>
      <c r="BA4753" t="s">
        <v>5207</v>
      </c>
      <c r="BB4753" t="s">
        <v>21008</v>
      </c>
      <c r="BC4753" t="s">
        <v>3201</v>
      </c>
      <c r="BG4753" t="s">
        <v>19650</v>
      </c>
      <c r="BH4753" t="s">
        <v>9344</v>
      </c>
    </row>
    <row r="4754" spans="1:60" x14ac:dyDescent="0.25">
      <c r="A4754" s="12"/>
      <c r="B4754" s="13"/>
      <c r="C4754" s="13"/>
      <c r="D4754" s="13"/>
      <c r="E4754" s="13"/>
      <c r="F4754" s="13"/>
      <c r="G4754" s="13"/>
      <c r="H4754" s="13"/>
      <c r="I4754" s="13"/>
      <c r="J4754" s="13"/>
      <c r="K4754" s="13"/>
      <c r="L4754" s="13"/>
      <c r="M4754" s="13"/>
      <c r="N4754" s="13"/>
      <c r="O4754" s="14"/>
      <c r="P4754" s="13"/>
      <c r="Q4754" s="15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Z4754" t="s">
        <v>6904</v>
      </c>
      <c r="BA4754" t="s">
        <v>5207</v>
      </c>
      <c r="BB4754" t="s">
        <v>21008</v>
      </c>
      <c r="BC4754" t="s">
        <v>3201</v>
      </c>
      <c r="BG4754" t="s">
        <v>19651</v>
      </c>
      <c r="BH4754" t="s">
        <v>9347</v>
      </c>
    </row>
    <row r="4755" spans="1:60" x14ac:dyDescent="0.25">
      <c r="A4755" s="9"/>
      <c r="B4755" s="6"/>
      <c r="C4755" s="6"/>
      <c r="D4755" s="6"/>
      <c r="E4755" s="6"/>
      <c r="F4755" s="6"/>
      <c r="G4755" s="6"/>
      <c r="H4755" s="6"/>
      <c r="I4755" s="6"/>
      <c r="J4755" s="6"/>
      <c r="K4755" s="6"/>
      <c r="L4755" s="6"/>
      <c r="M4755" s="6"/>
      <c r="N4755" s="6"/>
      <c r="O4755" s="10"/>
      <c r="P4755" s="6"/>
      <c r="Q4755" s="11"/>
      <c r="R4755" s="6"/>
      <c r="S4755" s="6"/>
      <c r="T4755" s="6"/>
      <c r="U4755" s="6"/>
      <c r="V4755" s="6"/>
      <c r="W4755" s="11"/>
      <c r="X4755" s="6"/>
      <c r="Y4755" s="6"/>
      <c r="Z4755" s="6"/>
      <c r="AA4755" s="6"/>
      <c r="AB4755" s="6"/>
      <c r="AZ4755" t="s">
        <v>6905</v>
      </c>
      <c r="BA4755" t="s">
        <v>5207</v>
      </c>
      <c r="BB4755" t="s">
        <v>21008</v>
      </c>
      <c r="BC4755" t="s">
        <v>3201</v>
      </c>
      <c r="BG4755" t="s">
        <v>19652</v>
      </c>
      <c r="BH4755" t="s">
        <v>9330</v>
      </c>
    </row>
    <row r="4756" spans="1:60" x14ac:dyDescent="0.25">
      <c r="A4756" s="9"/>
      <c r="B4756" s="6"/>
      <c r="C4756" s="6"/>
      <c r="D4756" s="6"/>
      <c r="E4756" s="6"/>
      <c r="F4756" s="6"/>
      <c r="G4756" s="6"/>
      <c r="H4756" s="6"/>
      <c r="I4756" s="6"/>
      <c r="J4756" s="6"/>
      <c r="K4756" s="6"/>
      <c r="L4756" s="6"/>
      <c r="M4756" s="6"/>
      <c r="N4756" s="6"/>
      <c r="O4756" s="10"/>
      <c r="P4756" s="6"/>
      <c r="Q4756" s="11"/>
      <c r="R4756" s="6"/>
      <c r="S4756" s="6"/>
      <c r="T4756" s="6"/>
      <c r="U4756" s="6"/>
      <c r="V4756" s="6"/>
      <c r="W4756" s="11"/>
      <c r="X4756" s="6"/>
      <c r="Y4756" s="6"/>
      <c r="Z4756" s="6"/>
      <c r="AA4756" s="6"/>
      <c r="AB4756" s="6"/>
      <c r="AZ4756" t="s">
        <v>6906</v>
      </c>
      <c r="BA4756" t="s">
        <v>5207</v>
      </c>
      <c r="BB4756" t="s">
        <v>21008</v>
      </c>
      <c r="BC4756" t="s">
        <v>3201</v>
      </c>
      <c r="BG4756" t="s">
        <v>19653</v>
      </c>
      <c r="BH4756" t="s">
        <v>9329</v>
      </c>
    </row>
    <row r="4757" spans="1:60" x14ac:dyDescent="0.25">
      <c r="A4757" s="9"/>
      <c r="B4757" s="6"/>
      <c r="C4757" s="6"/>
      <c r="D4757" s="6"/>
      <c r="E4757" s="6"/>
      <c r="F4757" s="6"/>
      <c r="G4757" s="6"/>
      <c r="H4757" s="6"/>
      <c r="I4757" s="6"/>
      <c r="J4757" s="6"/>
      <c r="K4757" s="6"/>
      <c r="L4757" s="6"/>
      <c r="M4757" s="6"/>
      <c r="N4757" s="6"/>
      <c r="O4757" s="10"/>
      <c r="P4757" s="6"/>
      <c r="Q4757" s="11"/>
      <c r="R4757" s="6"/>
      <c r="S4757" s="6"/>
      <c r="T4757" s="6"/>
      <c r="U4757" s="6"/>
      <c r="V4757" s="6"/>
      <c r="W4757" s="11"/>
      <c r="X4757" s="6"/>
      <c r="Y4757" s="6"/>
      <c r="Z4757" s="6"/>
      <c r="AA4757" s="6"/>
      <c r="AB4757" s="6"/>
      <c r="AZ4757" t="s">
        <v>6907</v>
      </c>
      <c r="BA4757" t="s">
        <v>5207</v>
      </c>
      <c r="BB4757" t="s">
        <v>21008</v>
      </c>
      <c r="BC4757" t="s">
        <v>3201</v>
      </c>
      <c r="BG4757" t="s">
        <v>19654</v>
      </c>
      <c r="BH4757" t="s">
        <v>9305</v>
      </c>
    </row>
    <row r="4758" spans="1:60" x14ac:dyDescent="0.25">
      <c r="A4758" s="12"/>
      <c r="B4758" s="13"/>
      <c r="C4758" s="13"/>
      <c r="D4758" s="13"/>
      <c r="E4758" s="13"/>
      <c r="F4758" s="13"/>
      <c r="G4758" s="13"/>
      <c r="H4758" s="13"/>
      <c r="I4758" s="13"/>
      <c r="J4758" s="13"/>
      <c r="K4758" s="13"/>
      <c r="L4758" s="13"/>
      <c r="M4758" s="13"/>
      <c r="N4758" s="13"/>
      <c r="O4758" s="14"/>
      <c r="P4758" s="13"/>
      <c r="Q4758" s="15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Z4758" t="s">
        <v>6908</v>
      </c>
      <c r="BA4758" t="s">
        <v>5207</v>
      </c>
      <c r="BB4758" t="s">
        <v>21008</v>
      </c>
      <c r="BC4758" t="s">
        <v>3201</v>
      </c>
      <c r="BG4758" t="s">
        <v>19655</v>
      </c>
      <c r="BH4758" t="s">
        <v>9331</v>
      </c>
    </row>
    <row r="4759" spans="1:60" x14ac:dyDescent="0.25">
      <c r="A4759" s="9"/>
      <c r="B4759" s="6"/>
      <c r="C4759" s="6"/>
      <c r="D4759" s="6"/>
      <c r="E4759" s="6"/>
      <c r="F4759" s="6"/>
      <c r="G4759" s="6"/>
      <c r="H4759" s="6"/>
      <c r="I4759" s="6"/>
      <c r="J4759" s="6"/>
      <c r="K4759" s="6"/>
      <c r="L4759" s="6"/>
      <c r="M4759" s="6"/>
      <c r="N4759" s="6"/>
      <c r="O4759" s="10"/>
      <c r="P4759" s="6"/>
      <c r="Q4759" s="11"/>
      <c r="R4759" s="6"/>
      <c r="S4759" s="6"/>
      <c r="T4759" s="6"/>
      <c r="U4759" s="6"/>
      <c r="V4759" s="6"/>
      <c r="W4759" s="11"/>
      <c r="X4759" s="6"/>
      <c r="Y4759" s="6"/>
      <c r="Z4759" s="6"/>
      <c r="AA4759" s="6"/>
      <c r="AB4759" s="6"/>
      <c r="AZ4759" t="s">
        <v>6908</v>
      </c>
      <c r="BA4759" t="s">
        <v>5207</v>
      </c>
      <c r="BB4759" t="s">
        <v>21008</v>
      </c>
      <c r="BC4759" t="s">
        <v>3201</v>
      </c>
      <c r="BG4759" t="s">
        <v>19656</v>
      </c>
      <c r="BH4759" t="s">
        <v>9346</v>
      </c>
    </row>
    <row r="4760" spans="1:60" x14ac:dyDescent="0.25">
      <c r="A4760" s="9"/>
      <c r="B4760" s="6"/>
      <c r="C4760" s="6"/>
      <c r="D4760" s="6"/>
      <c r="E4760" s="6"/>
      <c r="F4760" s="6"/>
      <c r="G4760" s="6"/>
      <c r="H4760" s="6"/>
      <c r="I4760" s="6"/>
      <c r="J4760" s="6"/>
      <c r="K4760" s="6"/>
      <c r="L4760" s="6"/>
      <c r="M4760" s="6"/>
      <c r="N4760" s="6"/>
      <c r="O4760" s="10"/>
      <c r="P4760" s="6"/>
      <c r="Q4760" s="6"/>
      <c r="R4760" s="6"/>
      <c r="S4760" s="6"/>
      <c r="T4760" s="6"/>
      <c r="U4760" s="6"/>
      <c r="V4760" s="6"/>
      <c r="W4760" s="11"/>
      <c r="X4760" s="6"/>
      <c r="Y4760" s="6"/>
      <c r="Z4760" s="6"/>
      <c r="AA4760" s="6"/>
      <c r="AB4760" s="6"/>
      <c r="AZ4760" t="s">
        <v>6909</v>
      </c>
      <c r="BA4760" t="s">
        <v>5207</v>
      </c>
      <c r="BB4760" t="s">
        <v>21008</v>
      </c>
      <c r="BC4760" t="s">
        <v>3201</v>
      </c>
      <c r="BG4760" t="s">
        <v>19657</v>
      </c>
      <c r="BH4760" t="s">
        <v>9335</v>
      </c>
    </row>
    <row r="4761" spans="1:60" x14ac:dyDescent="0.25">
      <c r="A4761" s="16"/>
      <c r="B4761" s="6"/>
      <c r="C4761" s="6"/>
      <c r="D4761" s="6"/>
      <c r="E4761" s="6"/>
      <c r="F4761" s="6"/>
      <c r="G4761" s="6"/>
      <c r="H4761" s="6"/>
      <c r="I4761" s="6"/>
      <c r="J4761" s="6"/>
      <c r="K4761" s="6"/>
      <c r="L4761" s="6"/>
      <c r="M4761" s="6"/>
      <c r="N4761" s="6"/>
      <c r="O4761" s="10"/>
      <c r="P4761" s="6"/>
      <c r="Q4761" s="6"/>
      <c r="R4761" s="6"/>
      <c r="S4761" s="6"/>
      <c r="T4761" s="6"/>
      <c r="U4761" s="17"/>
      <c r="V4761" s="17"/>
      <c r="W4761" s="11"/>
      <c r="X4761" s="6"/>
      <c r="Y4761" s="6"/>
      <c r="Z4761" s="6"/>
      <c r="AA4761" s="6"/>
      <c r="AB4761" s="6"/>
      <c r="AZ4761" t="s">
        <v>6910</v>
      </c>
      <c r="BA4761" t="s">
        <v>5207</v>
      </c>
      <c r="BB4761" t="s">
        <v>21008</v>
      </c>
      <c r="BC4761" t="s">
        <v>3201</v>
      </c>
      <c r="BG4761" t="s">
        <v>19658</v>
      </c>
      <c r="BH4761" t="s">
        <v>9337</v>
      </c>
    </row>
    <row r="4762" spans="1:60" x14ac:dyDescent="0.25">
      <c r="A4762" s="16"/>
      <c r="B4762" s="6"/>
      <c r="C4762" s="6"/>
      <c r="D4762" s="6"/>
      <c r="E4762" s="6"/>
      <c r="F4762" s="6"/>
      <c r="G4762" s="6"/>
      <c r="H4762" s="6"/>
      <c r="I4762" s="6"/>
      <c r="J4762" s="6"/>
      <c r="K4762" s="6"/>
      <c r="L4762" s="6"/>
      <c r="M4762" s="6"/>
      <c r="N4762" s="6"/>
      <c r="O4762" s="10"/>
      <c r="P4762" s="6"/>
      <c r="Q4762" s="6"/>
      <c r="R4762" s="6"/>
      <c r="S4762" s="6"/>
      <c r="T4762" s="6"/>
      <c r="U4762" s="17"/>
      <c r="V4762" s="17"/>
      <c r="W4762" s="11"/>
      <c r="X4762" s="6"/>
      <c r="Y4762" s="6"/>
      <c r="Z4762" s="6"/>
      <c r="AA4762" s="6"/>
      <c r="AB4762" s="6"/>
      <c r="AZ4762" t="s">
        <v>6911</v>
      </c>
      <c r="BA4762" t="s">
        <v>5207</v>
      </c>
      <c r="BB4762" t="s">
        <v>21008</v>
      </c>
      <c r="BC4762" t="s">
        <v>3201</v>
      </c>
      <c r="BG4762" t="s">
        <v>19659</v>
      </c>
      <c r="BH4762" t="s">
        <v>9303</v>
      </c>
    </row>
    <row r="4763" spans="1:60" x14ac:dyDescent="0.25">
      <c r="A4763" s="16"/>
      <c r="B4763" s="6"/>
      <c r="C4763" s="6"/>
      <c r="D4763" s="6"/>
      <c r="E4763" s="6"/>
      <c r="F4763" s="6"/>
      <c r="G4763" s="6"/>
      <c r="H4763" s="6"/>
      <c r="I4763" s="6"/>
      <c r="J4763" s="6"/>
      <c r="K4763" s="6"/>
      <c r="L4763" s="6"/>
      <c r="M4763" s="6"/>
      <c r="N4763" s="6"/>
      <c r="O4763" s="10"/>
      <c r="P4763" s="6"/>
      <c r="Q4763" s="6"/>
      <c r="R4763" s="6"/>
      <c r="S4763" s="6"/>
      <c r="T4763" s="6"/>
      <c r="U4763" s="17"/>
      <c r="V4763" s="17"/>
      <c r="W4763" s="11"/>
      <c r="X4763" s="6"/>
      <c r="Y4763" s="6"/>
      <c r="Z4763" s="6"/>
      <c r="AA4763" s="6"/>
      <c r="AB4763" s="6"/>
      <c r="AZ4763" t="s">
        <v>6912</v>
      </c>
      <c r="BA4763" t="s">
        <v>5207</v>
      </c>
      <c r="BB4763" t="s">
        <v>21008</v>
      </c>
      <c r="BC4763" t="s">
        <v>3201</v>
      </c>
      <c r="BG4763" t="s">
        <v>19660</v>
      </c>
      <c r="BH4763" t="s">
        <v>9347</v>
      </c>
    </row>
    <row r="4764" spans="1:60" x14ac:dyDescent="0.25">
      <c r="A4764" s="16"/>
      <c r="B4764" s="6"/>
      <c r="C4764" s="6"/>
      <c r="D4764" s="6"/>
      <c r="E4764" s="6"/>
      <c r="F4764" s="6"/>
      <c r="G4764" s="6"/>
      <c r="H4764" s="6"/>
      <c r="I4764" s="6"/>
      <c r="J4764" s="6"/>
      <c r="K4764" s="6"/>
      <c r="L4764" s="6"/>
      <c r="M4764" s="6"/>
      <c r="N4764" s="6"/>
      <c r="O4764" s="10"/>
      <c r="P4764" s="6"/>
      <c r="Q4764" s="6"/>
      <c r="R4764" s="6"/>
      <c r="S4764" s="6"/>
      <c r="T4764" s="6"/>
      <c r="U4764" s="17"/>
      <c r="V4764" s="17"/>
      <c r="W4764" s="11"/>
      <c r="X4764" s="6"/>
      <c r="Y4764" s="6"/>
      <c r="Z4764" s="6"/>
      <c r="AA4764" s="6"/>
      <c r="AB4764" s="6"/>
      <c r="AZ4764" t="s">
        <v>6913</v>
      </c>
      <c r="BA4764" t="s">
        <v>5207</v>
      </c>
      <c r="BB4764" t="s">
        <v>21008</v>
      </c>
      <c r="BC4764" t="s">
        <v>3201</v>
      </c>
      <c r="BG4764" t="s">
        <v>19661</v>
      </c>
      <c r="BH4764" t="s">
        <v>9340</v>
      </c>
    </row>
    <row r="4765" spans="1:60" x14ac:dyDescent="0.25">
      <c r="A4765" s="9"/>
      <c r="B4765" s="6"/>
      <c r="C4765" s="6"/>
      <c r="D4765" s="6"/>
      <c r="E4765" s="6"/>
      <c r="F4765" s="6"/>
      <c r="G4765" s="6"/>
      <c r="H4765" s="6"/>
      <c r="I4765" s="6"/>
      <c r="J4765" s="6"/>
      <c r="K4765" s="6"/>
      <c r="L4765" s="6"/>
      <c r="M4765" s="6"/>
      <c r="N4765" s="6"/>
      <c r="O4765" s="10"/>
      <c r="P4765" s="6"/>
      <c r="Q4765" s="6"/>
      <c r="R4765" s="6"/>
      <c r="S4765" s="6"/>
      <c r="T4765" s="6"/>
      <c r="U4765" s="6"/>
      <c r="V4765" s="6"/>
      <c r="W4765" s="11"/>
      <c r="X4765" s="6"/>
      <c r="Y4765" s="6"/>
      <c r="Z4765" s="6"/>
      <c r="AA4765" s="6"/>
      <c r="AB4765" s="6"/>
      <c r="AZ4765" t="s">
        <v>6914</v>
      </c>
      <c r="BA4765" t="s">
        <v>5207</v>
      </c>
      <c r="BB4765" t="s">
        <v>21008</v>
      </c>
      <c r="BC4765" t="s">
        <v>3201</v>
      </c>
      <c r="BG4765" t="s">
        <v>19662</v>
      </c>
      <c r="BH4765" t="s">
        <v>9317</v>
      </c>
    </row>
    <row r="4766" spans="1:60" x14ac:dyDescent="0.25">
      <c r="A4766" s="9"/>
      <c r="B4766" s="6"/>
      <c r="C4766" s="6"/>
      <c r="D4766" s="6"/>
      <c r="E4766" s="6"/>
      <c r="F4766" s="6"/>
      <c r="G4766" s="6"/>
      <c r="H4766" s="6"/>
      <c r="I4766" s="6"/>
      <c r="J4766" s="6"/>
      <c r="K4766" s="6"/>
      <c r="L4766" s="6"/>
      <c r="M4766" s="6"/>
      <c r="N4766" s="6"/>
      <c r="O4766" s="10"/>
      <c r="P4766" s="6"/>
      <c r="Q4766" s="6"/>
      <c r="R4766" s="6"/>
      <c r="S4766" s="6"/>
      <c r="T4766" s="6"/>
      <c r="U4766" s="6"/>
      <c r="V4766" s="6"/>
      <c r="W4766" s="11"/>
      <c r="X4766" s="6"/>
      <c r="Y4766" s="6"/>
      <c r="Z4766" s="6"/>
      <c r="AA4766" s="6"/>
      <c r="AB4766" s="6"/>
      <c r="AZ4766" t="s">
        <v>6915</v>
      </c>
      <c r="BA4766" t="s">
        <v>5207</v>
      </c>
      <c r="BB4766" t="s">
        <v>21008</v>
      </c>
      <c r="BC4766" t="s">
        <v>3201</v>
      </c>
      <c r="BG4766" t="s">
        <v>19663</v>
      </c>
      <c r="BH4766" t="s">
        <v>9309</v>
      </c>
    </row>
    <row r="4767" spans="1:60" x14ac:dyDescent="0.25">
      <c r="A4767" s="9"/>
      <c r="B4767" s="6"/>
      <c r="C4767" s="6"/>
      <c r="D4767" s="6"/>
      <c r="E4767" s="6"/>
      <c r="F4767" s="6"/>
      <c r="G4767" s="6"/>
      <c r="H4767" s="6"/>
      <c r="I4767" s="6"/>
      <c r="J4767" s="6"/>
      <c r="K4767" s="6"/>
      <c r="L4767" s="6"/>
      <c r="M4767" s="6"/>
      <c r="N4767" s="6"/>
      <c r="O4767" s="10"/>
      <c r="P4767" s="6"/>
      <c r="Q4767" s="6"/>
      <c r="R4767" s="6"/>
      <c r="S4767" s="6"/>
      <c r="T4767" s="6"/>
      <c r="U4767" s="6"/>
      <c r="V4767" s="6"/>
      <c r="W4767" s="11"/>
      <c r="X4767" s="6"/>
      <c r="Y4767" s="6"/>
      <c r="Z4767" s="6"/>
      <c r="AA4767" s="6"/>
      <c r="AB4767" s="6"/>
      <c r="AZ4767" t="s">
        <v>6916</v>
      </c>
      <c r="BA4767" t="s">
        <v>5207</v>
      </c>
      <c r="BB4767" t="s">
        <v>21008</v>
      </c>
      <c r="BC4767" t="s">
        <v>3201</v>
      </c>
      <c r="BG4767" t="s">
        <v>19664</v>
      </c>
      <c r="BH4767" t="s">
        <v>9307</v>
      </c>
    </row>
    <row r="4768" spans="1:60" x14ac:dyDescent="0.25">
      <c r="A4768" s="12"/>
      <c r="B4768" s="13"/>
      <c r="C4768" s="13"/>
      <c r="D4768" s="13"/>
      <c r="E4768" s="13"/>
      <c r="F4768" s="13"/>
      <c r="G4768" s="13"/>
      <c r="H4768" s="13"/>
      <c r="I4768" s="13"/>
      <c r="J4768" s="13"/>
      <c r="K4768" s="13"/>
      <c r="L4768" s="13"/>
      <c r="M4768" s="13"/>
      <c r="N4768" s="13"/>
      <c r="O4768" s="14"/>
      <c r="P4768" s="13"/>
      <c r="Q4768" s="15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Z4768" t="s">
        <v>6917</v>
      </c>
      <c r="BA4768" t="s">
        <v>5207</v>
      </c>
      <c r="BB4768" t="s">
        <v>21008</v>
      </c>
      <c r="BC4768" t="s">
        <v>7263</v>
      </c>
      <c r="BG4768" t="s">
        <v>19665</v>
      </c>
      <c r="BH4768" t="s">
        <v>9308</v>
      </c>
    </row>
    <row r="4769" spans="1:60" x14ac:dyDescent="0.25">
      <c r="A4769" s="12"/>
      <c r="B4769" s="13"/>
      <c r="C4769" s="13"/>
      <c r="D4769" s="13"/>
      <c r="E4769" s="13"/>
      <c r="F4769" s="13"/>
      <c r="G4769" s="13"/>
      <c r="H4769" s="13"/>
      <c r="I4769" s="13"/>
      <c r="J4769" s="13"/>
      <c r="K4769" s="13"/>
      <c r="L4769" s="13"/>
      <c r="M4769" s="13"/>
      <c r="N4769" s="13"/>
      <c r="O4769" s="14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Z4769" t="s">
        <v>6918</v>
      </c>
      <c r="BA4769" t="s">
        <v>5207</v>
      </c>
      <c r="BB4769" t="s">
        <v>21008</v>
      </c>
      <c r="BC4769" t="s">
        <v>7263</v>
      </c>
      <c r="BG4769" t="s">
        <v>19666</v>
      </c>
      <c r="BH4769" t="s">
        <v>9332</v>
      </c>
    </row>
    <row r="4770" spans="1:60" x14ac:dyDescent="0.25">
      <c r="A4770" s="12"/>
      <c r="B4770" s="13"/>
      <c r="C4770" s="13"/>
      <c r="D4770" s="13"/>
      <c r="E4770" s="13"/>
      <c r="F4770" s="13"/>
      <c r="G4770" s="13"/>
      <c r="H4770" s="13"/>
      <c r="I4770" s="13"/>
      <c r="J4770" s="13"/>
      <c r="K4770" s="13"/>
      <c r="L4770" s="13"/>
      <c r="M4770" s="13"/>
      <c r="N4770" s="13"/>
      <c r="O4770" s="14"/>
      <c r="P4770" s="13"/>
      <c r="Q4770" s="15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Z4770" t="s">
        <v>6919</v>
      </c>
      <c r="BA4770" t="s">
        <v>5207</v>
      </c>
      <c r="BB4770" t="s">
        <v>21008</v>
      </c>
      <c r="BC4770" t="s">
        <v>7263</v>
      </c>
      <c r="BG4770" t="s">
        <v>19667</v>
      </c>
      <c r="BH4770" t="s">
        <v>9318</v>
      </c>
    </row>
    <row r="4771" spans="1:60" x14ac:dyDescent="0.25">
      <c r="A4771" s="16"/>
      <c r="B4771" s="6"/>
      <c r="C4771" s="6"/>
      <c r="D4771" s="6"/>
      <c r="E4771" s="6"/>
      <c r="F4771" s="6"/>
      <c r="G4771" s="6"/>
      <c r="H4771" s="6"/>
      <c r="I4771" s="6"/>
      <c r="J4771" s="6"/>
      <c r="K4771" s="6"/>
      <c r="L4771" s="6"/>
      <c r="M4771" s="6"/>
      <c r="N4771" s="6"/>
      <c r="O4771" s="10"/>
      <c r="P4771" s="6"/>
      <c r="Q4771" s="6"/>
      <c r="R4771" s="6"/>
      <c r="S4771" s="6"/>
      <c r="T4771" s="6"/>
      <c r="U4771" s="17"/>
      <c r="V4771" s="17"/>
      <c r="W4771" s="11"/>
      <c r="X4771" s="6"/>
      <c r="Y4771" s="6"/>
      <c r="Z4771" s="6"/>
      <c r="AA4771" s="6"/>
      <c r="AB4771" s="6"/>
      <c r="AZ4771" t="s">
        <v>6920</v>
      </c>
      <c r="BA4771" t="s">
        <v>5207</v>
      </c>
      <c r="BB4771" t="s">
        <v>21008</v>
      </c>
      <c r="BC4771" t="s">
        <v>7263</v>
      </c>
      <c r="BG4771" t="s">
        <v>19668</v>
      </c>
      <c r="BH4771" t="s">
        <v>9317</v>
      </c>
    </row>
    <row r="4772" spans="1:60" x14ac:dyDescent="0.25">
      <c r="A4772" s="16"/>
      <c r="B4772" s="6"/>
      <c r="C4772" s="6"/>
      <c r="D4772" s="6"/>
      <c r="E4772" s="6"/>
      <c r="F4772" s="6"/>
      <c r="G4772" s="6"/>
      <c r="H4772" s="6"/>
      <c r="I4772" s="6"/>
      <c r="J4772" s="6"/>
      <c r="K4772" s="6"/>
      <c r="L4772" s="6"/>
      <c r="M4772" s="6"/>
      <c r="N4772" s="6"/>
      <c r="O4772" s="10"/>
      <c r="P4772" s="6"/>
      <c r="Q4772" s="6"/>
      <c r="R4772" s="6"/>
      <c r="S4772" s="6"/>
      <c r="T4772" s="6"/>
      <c r="U4772" s="17"/>
      <c r="V4772" s="17"/>
      <c r="W4772" s="11"/>
      <c r="X4772" s="6"/>
      <c r="Y4772" s="6"/>
      <c r="Z4772" s="6"/>
      <c r="AA4772" s="6"/>
      <c r="AB4772" s="6"/>
      <c r="AZ4772" t="s">
        <v>6921</v>
      </c>
      <c r="BA4772" t="s">
        <v>5207</v>
      </c>
      <c r="BB4772" t="s">
        <v>21008</v>
      </c>
      <c r="BC4772" t="s">
        <v>7263</v>
      </c>
      <c r="BG4772" t="s">
        <v>19669</v>
      </c>
      <c r="BH4772" t="s">
        <v>10620</v>
      </c>
    </row>
    <row r="4773" spans="1:60" x14ac:dyDescent="0.25">
      <c r="A4773" s="12"/>
      <c r="B4773" s="13"/>
      <c r="C4773" s="13"/>
      <c r="D4773" s="13"/>
      <c r="E4773" s="13"/>
      <c r="F4773" s="13"/>
      <c r="G4773" s="13"/>
      <c r="H4773" s="13"/>
      <c r="I4773" s="13"/>
      <c r="J4773" s="13"/>
      <c r="K4773" s="13"/>
      <c r="L4773" s="13"/>
      <c r="M4773" s="13"/>
      <c r="N4773" s="13"/>
      <c r="O4773" s="14"/>
      <c r="P4773" s="13"/>
      <c r="Q4773" s="15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Z4773" t="s">
        <v>6922</v>
      </c>
      <c r="BA4773" t="s">
        <v>5207</v>
      </c>
      <c r="BB4773" t="s">
        <v>21008</v>
      </c>
      <c r="BC4773" t="s">
        <v>7263</v>
      </c>
      <c r="BG4773" t="s">
        <v>19670</v>
      </c>
      <c r="BH4773" t="s">
        <v>9313</v>
      </c>
    </row>
    <row r="4774" spans="1:60" x14ac:dyDescent="0.25">
      <c r="A4774" s="16"/>
      <c r="B4774" s="6"/>
      <c r="C4774" s="6"/>
      <c r="D4774" s="6"/>
      <c r="E4774" s="6"/>
      <c r="F4774" s="6"/>
      <c r="G4774" s="6"/>
      <c r="H4774" s="6"/>
      <c r="I4774" s="6"/>
      <c r="J4774" s="6"/>
      <c r="K4774" s="6"/>
      <c r="L4774" s="6"/>
      <c r="M4774" s="6"/>
      <c r="N4774" s="6"/>
      <c r="O4774" s="10"/>
      <c r="P4774" s="6"/>
      <c r="Q4774" s="6"/>
      <c r="R4774" s="6"/>
      <c r="S4774" s="6"/>
      <c r="T4774" s="6"/>
      <c r="U4774" s="17"/>
      <c r="V4774" s="17"/>
      <c r="W4774" s="11"/>
      <c r="X4774" s="6"/>
      <c r="Y4774" s="6"/>
      <c r="Z4774" s="6"/>
      <c r="AA4774" s="6"/>
      <c r="AB4774" s="6"/>
      <c r="AZ4774" t="s">
        <v>6923</v>
      </c>
      <c r="BA4774" t="s">
        <v>5207</v>
      </c>
      <c r="BB4774" t="s">
        <v>21008</v>
      </c>
      <c r="BC4774" t="s">
        <v>3200</v>
      </c>
      <c r="BG4774" t="s">
        <v>19671</v>
      </c>
      <c r="BH4774" t="s">
        <v>9344</v>
      </c>
    </row>
    <row r="4775" spans="1:60" x14ac:dyDescent="0.25">
      <c r="A4775" s="16"/>
      <c r="B4775" s="6"/>
      <c r="C4775" s="6"/>
      <c r="D4775" s="6"/>
      <c r="E4775" s="6"/>
      <c r="F4775" s="6"/>
      <c r="G4775" s="6"/>
      <c r="H4775" s="6"/>
      <c r="I4775" s="6"/>
      <c r="J4775" s="6"/>
      <c r="K4775" s="6"/>
      <c r="L4775" s="6"/>
      <c r="M4775" s="6"/>
      <c r="N4775" s="6"/>
      <c r="O4775" s="10"/>
      <c r="P4775" s="6"/>
      <c r="Q4775" s="6"/>
      <c r="R4775" s="6"/>
      <c r="S4775" s="6"/>
      <c r="T4775" s="6"/>
      <c r="U4775" s="17"/>
      <c r="V4775" s="17"/>
      <c r="W4775" s="11"/>
      <c r="X4775" s="6"/>
      <c r="Y4775" s="6"/>
      <c r="Z4775" s="6"/>
      <c r="AA4775" s="6"/>
      <c r="AB4775" s="6"/>
      <c r="AZ4775" t="s">
        <v>6924</v>
      </c>
      <c r="BA4775" t="s">
        <v>5207</v>
      </c>
      <c r="BB4775" t="s">
        <v>21008</v>
      </c>
      <c r="BC4775" t="s">
        <v>3200</v>
      </c>
      <c r="BG4775" t="s">
        <v>19672</v>
      </c>
      <c r="BH4775" t="s">
        <v>9307</v>
      </c>
    </row>
    <row r="4776" spans="1:60" x14ac:dyDescent="0.25">
      <c r="A4776" s="12"/>
      <c r="B4776" s="13"/>
      <c r="C4776" s="13"/>
      <c r="D4776" s="13"/>
      <c r="E4776" s="13"/>
      <c r="F4776" s="13"/>
      <c r="G4776" s="13"/>
      <c r="H4776" s="13"/>
      <c r="I4776" s="13"/>
      <c r="J4776" s="13"/>
      <c r="K4776" s="13"/>
      <c r="L4776" s="13"/>
      <c r="M4776" s="13"/>
      <c r="N4776" s="13"/>
      <c r="O4776" s="14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Z4776" t="s">
        <v>6925</v>
      </c>
      <c r="BA4776" t="s">
        <v>5207</v>
      </c>
      <c r="BB4776" t="s">
        <v>21008</v>
      </c>
      <c r="BC4776" t="s">
        <v>3201</v>
      </c>
      <c r="BG4776" t="s">
        <v>19673</v>
      </c>
      <c r="BH4776" t="s">
        <v>9314</v>
      </c>
    </row>
    <row r="4777" spans="1:60" x14ac:dyDescent="0.25">
      <c r="A4777" s="9"/>
      <c r="B4777" s="6"/>
      <c r="C4777" s="6"/>
      <c r="D4777" s="6"/>
      <c r="E4777" s="6"/>
      <c r="F4777" s="6"/>
      <c r="G4777" s="6"/>
      <c r="H4777" s="6"/>
      <c r="I4777" s="6"/>
      <c r="J4777" s="6"/>
      <c r="K4777" s="6"/>
      <c r="L4777" s="6"/>
      <c r="M4777" s="6"/>
      <c r="N4777" s="6"/>
      <c r="O4777" s="10"/>
      <c r="P4777" s="6"/>
      <c r="Q4777" s="6"/>
      <c r="R4777" s="6"/>
      <c r="S4777" s="6"/>
      <c r="T4777" s="6"/>
      <c r="U4777" s="6"/>
      <c r="V4777" s="6"/>
      <c r="W4777" s="11"/>
      <c r="X4777" s="6"/>
      <c r="Y4777" s="6"/>
      <c r="Z4777" s="6"/>
      <c r="AA4777" s="6"/>
      <c r="AB4777" s="6"/>
      <c r="AZ4777" t="s">
        <v>6926</v>
      </c>
      <c r="BA4777" t="s">
        <v>5207</v>
      </c>
      <c r="BB4777" t="s">
        <v>21008</v>
      </c>
      <c r="BC4777" t="s">
        <v>3201</v>
      </c>
      <c r="BG4777" t="s">
        <v>19674</v>
      </c>
      <c r="BH4777" t="s">
        <v>22067</v>
      </c>
    </row>
    <row r="4778" spans="1:60" x14ac:dyDescent="0.25">
      <c r="A4778" s="12"/>
      <c r="B4778" s="13"/>
      <c r="C4778" s="13"/>
      <c r="D4778" s="13"/>
      <c r="E4778" s="1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4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Z4778" t="s">
        <v>6926</v>
      </c>
      <c r="BA4778" t="s">
        <v>5207</v>
      </c>
      <c r="BB4778" t="s">
        <v>21008</v>
      </c>
      <c r="BC4778" t="s">
        <v>3201</v>
      </c>
      <c r="BG4778" t="s">
        <v>19675</v>
      </c>
      <c r="BH4778" t="s">
        <v>22068</v>
      </c>
    </row>
    <row r="4779" spans="1:60" x14ac:dyDescent="0.25">
      <c r="A4779" s="9"/>
      <c r="B4779" s="6"/>
      <c r="C4779" s="6"/>
      <c r="D4779" s="6"/>
      <c r="E4779" s="6"/>
      <c r="F4779" s="6"/>
      <c r="G4779" s="6"/>
      <c r="H4779" s="6"/>
      <c r="I4779" s="6"/>
      <c r="J4779" s="6"/>
      <c r="K4779" s="6"/>
      <c r="L4779" s="6"/>
      <c r="M4779" s="6"/>
      <c r="N4779" s="6"/>
      <c r="O4779" s="10"/>
      <c r="P4779" s="6"/>
      <c r="Q4779" s="6"/>
      <c r="R4779" s="6"/>
      <c r="S4779" s="6"/>
      <c r="T4779" s="6"/>
      <c r="U4779" s="6"/>
      <c r="V4779" s="6"/>
      <c r="W4779" s="11"/>
      <c r="X4779" s="6"/>
      <c r="Y4779" s="6"/>
      <c r="Z4779" s="6"/>
      <c r="AA4779" s="6"/>
      <c r="AB4779" s="6"/>
      <c r="AZ4779" t="s">
        <v>6927</v>
      </c>
      <c r="BA4779" t="s">
        <v>5207</v>
      </c>
      <c r="BB4779" t="s">
        <v>21008</v>
      </c>
      <c r="BC4779" t="s">
        <v>3201</v>
      </c>
      <c r="BG4779" t="s">
        <v>19676</v>
      </c>
      <c r="BH4779" t="s">
        <v>22068</v>
      </c>
    </row>
    <row r="4780" spans="1:60" x14ac:dyDescent="0.25">
      <c r="A4780" s="9"/>
      <c r="B4780" s="6"/>
      <c r="C4780" s="6"/>
      <c r="D4780" s="6"/>
      <c r="E4780" s="6"/>
      <c r="F4780" s="6"/>
      <c r="G4780" s="6"/>
      <c r="H4780" s="6"/>
      <c r="I4780" s="6"/>
      <c r="J4780" s="6"/>
      <c r="K4780" s="6"/>
      <c r="L4780" s="6"/>
      <c r="M4780" s="6"/>
      <c r="N4780" s="6"/>
      <c r="O4780" s="10"/>
      <c r="P4780" s="6"/>
      <c r="Q4780" s="6"/>
      <c r="R4780" s="6"/>
      <c r="S4780" s="6"/>
      <c r="T4780" s="6"/>
      <c r="U4780" s="6"/>
      <c r="V4780" s="6"/>
      <c r="W4780" s="11"/>
      <c r="X4780" s="6"/>
      <c r="Y4780" s="6"/>
      <c r="Z4780" s="6"/>
      <c r="AA4780" s="6"/>
      <c r="AB4780" s="6"/>
      <c r="AZ4780" t="s">
        <v>6928</v>
      </c>
      <c r="BA4780" t="s">
        <v>5207</v>
      </c>
      <c r="BB4780" t="s">
        <v>21008</v>
      </c>
      <c r="BC4780" t="s">
        <v>3201</v>
      </c>
      <c r="BG4780" t="s">
        <v>19677</v>
      </c>
      <c r="BH4780" t="s">
        <v>22067</v>
      </c>
    </row>
    <row r="4781" spans="1:60" x14ac:dyDescent="0.25">
      <c r="A4781" s="16"/>
      <c r="B4781" s="6"/>
      <c r="C4781" s="6"/>
      <c r="D4781" s="6"/>
      <c r="E4781" s="6"/>
      <c r="F4781" s="6"/>
      <c r="G4781" s="6"/>
      <c r="H4781" s="6"/>
      <c r="I4781" s="6"/>
      <c r="J4781" s="6"/>
      <c r="K4781" s="6"/>
      <c r="L4781" s="6"/>
      <c r="M4781" s="6"/>
      <c r="N4781" s="6"/>
      <c r="O4781" s="10"/>
      <c r="P4781" s="6"/>
      <c r="Q4781" s="6"/>
      <c r="R4781" s="6"/>
      <c r="S4781" s="6"/>
      <c r="T4781" s="6"/>
      <c r="U4781" s="17"/>
      <c r="V4781" s="17"/>
      <c r="W4781" s="11"/>
      <c r="X4781" s="6"/>
      <c r="Y4781" s="6"/>
      <c r="Z4781" s="6"/>
      <c r="AA4781" s="6"/>
      <c r="AB4781" s="6"/>
      <c r="AZ4781" t="s">
        <v>6929</v>
      </c>
      <c r="BA4781" t="s">
        <v>5207</v>
      </c>
      <c r="BB4781" t="s">
        <v>21008</v>
      </c>
      <c r="BC4781" t="s">
        <v>3201</v>
      </c>
      <c r="BG4781" t="s">
        <v>19678</v>
      </c>
      <c r="BH4781" t="s">
        <v>22069</v>
      </c>
    </row>
    <row r="4782" spans="1:60" x14ac:dyDescent="0.25">
      <c r="A4782" s="16"/>
      <c r="B4782" s="6"/>
      <c r="C4782" s="6"/>
      <c r="D4782" s="6"/>
      <c r="E4782" s="6"/>
      <c r="F4782" s="6"/>
      <c r="G4782" s="6"/>
      <c r="H4782" s="6"/>
      <c r="I4782" s="6"/>
      <c r="J4782" s="6"/>
      <c r="K4782" s="6"/>
      <c r="L4782" s="6"/>
      <c r="M4782" s="6"/>
      <c r="N4782" s="6"/>
      <c r="O4782" s="10"/>
      <c r="P4782" s="6"/>
      <c r="Q4782" s="6"/>
      <c r="R4782" s="6"/>
      <c r="S4782" s="6"/>
      <c r="T4782" s="6"/>
      <c r="U4782" s="17"/>
      <c r="V4782" s="17"/>
      <c r="W4782" s="11"/>
      <c r="X4782" s="6"/>
      <c r="Y4782" s="6"/>
      <c r="Z4782" s="6"/>
      <c r="AA4782" s="6"/>
      <c r="AB4782" s="6"/>
      <c r="AZ4782" t="s">
        <v>6930</v>
      </c>
      <c r="BA4782" t="s">
        <v>5207</v>
      </c>
      <c r="BB4782" t="s">
        <v>21008</v>
      </c>
      <c r="BC4782" t="s">
        <v>3201</v>
      </c>
      <c r="BG4782" t="s">
        <v>19679</v>
      </c>
      <c r="BH4782" t="s">
        <v>22068</v>
      </c>
    </row>
    <row r="4783" spans="1:60" x14ac:dyDescent="0.25">
      <c r="A4783" s="9"/>
      <c r="B4783" s="6"/>
      <c r="C4783" s="6"/>
      <c r="D4783" s="6"/>
      <c r="E4783" s="6"/>
      <c r="F4783" s="6"/>
      <c r="G4783" s="6"/>
      <c r="H4783" s="6"/>
      <c r="I4783" s="6"/>
      <c r="J4783" s="6"/>
      <c r="K4783" s="6"/>
      <c r="L4783" s="6"/>
      <c r="M4783" s="6"/>
      <c r="N4783" s="6"/>
      <c r="O4783" s="10"/>
      <c r="P4783" s="6"/>
      <c r="Q4783" s="11"/>
      <c r="R4783" s="6"/>
      <c r="S4783" s="6"/>
      <c r="T4783" s="6"/>
      <c r="U4783" s="6"/>
      <c r="V4783" s="6"/>
      <c r="W4783" s="11"/>
      <c r="X4783" s="6"/>
      <c r="Y4783" s="6"/>
      <c r="Z4783" s="6"/>
      <c r="AA4783" s="6"/>
      <c r="AB4783" s="6"/>
      <c r="AZ4783" t="s">
        <v>6931</v>
      </c>
      <c r="BA4783" t="s">
        <v>5207</v>
      </c>
      <c r="BB4783" t="s">
        <v>21008</v>
      </c>
      <c r="BC4783" t="s">
        <v>3201</v>
      </c>
      <c r="BG4783" t="s">
        <v>19680</v>
      </c>
      <c r="BH4783" t="s">
        <v>22070</v>
      </c>
    </row>
    <row r="4784" spans="1:60" x14ac:dyDescent="0.25">
      <c r="A4784" s="9"/>
      <c r="B4784" s="6"/>
      <c r="C4784" s="6"/>
      <c r="D4784" s="6"/>
      <c r="E4784" s="6"/>
      <c r="F4784" s="6"/>
      <c r="G4784" s="6"/>
      <c r="H4784" s="6"/>
      <c r="I4784" s="6"/>
      <c r="J4784" s="6"/>
      <c r="K4784" s="6"/>
      <c r="L4784" s="6"/>
      <c r="M4784" s="6"/>
      <c r="N4784" s="6"/>
      <c r="O4784" s="10"/>
      <c r="P4784" s="6"/>
      <c r="Q4784" s="11"/>
      <c r="R4784" s="6"/>
      <c r="S4784" s="6"/>
      <c r="T4784" s="6"/>
      <c r="U4784" s="6"/>
      <c r="V4784" s="6"/>
      <c r="W4784" s="11"/>
      <c r="X4784" s="6"/>
      <c r="Y4784" s="6"/>
      <c r="Z4784" s="6"/>
      <c r="AA4784" s="6"/>
      <c r="AB4784" s="6"/>
      <c r="AZ4784" t="s">
        <v>6932</v>
      </c>
      <c r="BA4784" t="s">
        <v>5207</v>
      </c>
      <c r="BB4784" t="s">
        <v>21008</v>
      </c>
      <c r="BC4784" t="s">
        <v>3201</v>
      </c>
      <c r="BG4784" t="s">
        <v>19681</v>
      </c>
      <c r="BH4784" t="s">
        <v>22071</v>
      </c>
    </row>
    <row r="4785" spans="1:60" x14ac:dyDescent="0.25">
      <c r="A4785" s="9"/>
      <c r="B4785" s="6"/>
      <c r="C4785" s="6"/>
      <c r="D4785" s="6"/>
      <c r="E4785" s="6"/>
      <c r="F4785" s="6"/>
      <c r="G4785" s="6"/>
      <c r="H4785" s="6"/>
      <c r="I4785" s="6"/>
      <c r="J4785" s="6"/>
      <c r="K4785" s="6"/>
      <c r="L4785" s="6"/>
      <c r="M4785" s="6"/>
      <c r="N4785" s="6"/>
      <c r="O4785" s="10"/>
      <c r="P4785" s="6"/>
      <c r="Q4785" s="11"/>
      <c r="R4785" s="6"/>
      <c r="S4785" s="6"/>
      <c r="T4785" s="6"/>
      <c r="U4785" s="6"/>
      <c r="V4785" s="6"/>
      <c r="W4785" s="11"/>
      <c r="X4785" s="6"/>
      <c r="Y4785" s="6"/>
      <c r="Z4785" s="6"/>
      <c r="AA4785" s="6"/>
      <c r="AB4785" s="6"/>
      <c r="AZ4785" t="s">
        <v>6933</v>
      </c>
      <c r="BA4785" t="s">
        <v>5207</v>
      </c>
      <c r="BB4785" t="s">
        <v>21008</v>
      </c>
      <c r="BC4785" t="s">
        <v>3201</v>
      </c>
      <c r="BG4785" t="s">
        <v>19682</v>
      </c>
      <c r="BH4785" t="s">
        <v>22072</v>
      </c>
    </row>
    <row r="4786" spans="1:60" x14ac:dyDescent="0.25">
      <c r="A4786" s="9"/>
      <c r="B4786" s="6"/>
      <c r="C4786" s="6"/>
      <c r="D4786" s="6"/>
      <c r="E4786" s="6"/>
      <c r="F4786" s="6"/>
      <c r="G4786" s="6"/>
      <c r="H4786" s="6"/>
      <c r="I4786" s="6"/>
      <c r="J4786" s="6"/>
      <c r="K4786" s="6"/>
      <c r="L4786" s="6"/>
      <c r="M4786" s="6"/>
      <c r="N4786" s="6"/>
      <c r="O4786" s="10"/>
      <c r="P4786" s="6"/>
      <c r="Q4786" s="11"/>
      <c r="R4786" s="6"/>
      <c r="S4786" s="6"/>
      <c r="T4786" s="6"/>
      <c r="U4786" s="6"/>
      <c r="V4786" s="6"/>
      <c r="W4786" s="11"/>
      <c r="X4786" s="6"/>
      <c r="Y4786" s="6"/>
      <c r="Z4786" s="6"/>
      <c r="AA4786" s="6"/>
      <c r="AB4786" s="6"/>
      <c r="AZ4786" t="s">
        <v>6934</v>
      </c>
      <c r="BA4786" t="s">
        <v>5207</v>
      </c>
      <c r="BB4786" t="s">
        <v>21008</v>
      </c>
      <c r="BC4786" t="s">
        <v>3201</v>
      </c>
      <c r="BG4786" t="s">
        <v>19683</v>
      </c>
      <c r="BH4786" t="s">
        <v>22073</v>
      </c>
    </row>
    <row r="4787" spans="1:60" x14ac:dyDescent="0.25">
      <c r="A4787" s="12"/>
      <c r="B4787" s="13"/>
      <c r="C4787" s="13"/>
      <c r="D4787" s="13"/>
      <c r="E4787" s="13"/>
      <c r="F4787" s="13"/>
      <c r="G4787" s="13"/>
      <c r="H4787" s="13"/>
      <c r="I4787" s="13"/>
      <c r="J4787" s="13"/>
      <c r="K4787" s="13"/>
      <c r="L4787" s="13"/>
      <c r="M4787" s="13"/>
      <c r="N4787" s="13"/>
      <c r="O4787" s="14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Z4787" t="s">
        <v>6935</v>
      </c>
      <c r="BA4787" t="s">
        <v>5207</v>
      </c>
      <c r="BB4787" t="s">
        <v>21008</v>
      </c>
      <c r="BC4787" t="s">
        <v>7263</v>
      </c>
      <c r="BG4787" t="s">
        <v>19684</v>
      </c>
      <c r="BH4787" t="s">
        <v>22074</v>
      </c>
    </row>
    <row r="4788" spans="1:60" x14ac:dyDescent="0.25">
      <c r="A4788" s="9"/>
      <c r="B4788" s="6"/>
      <c r="C4788" s="6"/>
      <c r="D4788" s="6"/>
      <c r="E4788" s="6"/>
      <c r="F4788" s="6"/>
      <c r="G4788" s="6"/>
      <c r="H4788" s="6"/>
      <c r="I4788" s="6"/>
      <c r="J4788" s="6"/>
      <c r="K4788" s="6"/>
      <c r="L4788" s="6"/>
      <c r="M4788" s="6"/>
      <c r="N4788" s="6"/>
      <c r="O4788" s="10"/>
      <c r="P4788" s="6"/>
      <c r="Q4788" s="6"/>
      <c r="R4788" s="6"/>
      <c r="S4788" s="6"/>
      <c r="T4788" s="6"/>
      <c r="U4788" s="6"/>
      <c r="V4788" s="6"/>
      <c r="W4788" s="11"/>
      <c r="X4788" s="6"/>
      <c r="Y4788" s="6"/>
      <c r="Z4788" s="6"/>
      <c r="AA4788" s="6"/>
      <c r="AB4788" s="6"/>
      <c r="AZ4788" t="s">
        <v>6936</v>
      </c>
      <c r="BA4788" t="s">
        <v>5207</v>
      </c>
      <c r="BB4788" t="s">
        <v>21008</v>
      </c>
      <c r="BC4788" t="s">
        <v>7263</v>
      </c>
      <c r="BG4788" t="s">
        <v>19685</v>
      </c>
      <c r="BH4788" t="s">
        <v>22075</v>
      </c>
    </row>
    <row r="4789" spans="1:60" x14ac:dyDescent="0.25">
      <c r="A4789" s="16"/>
      <c r="B4789" s="6"/>
      <c r="C4789" s="6"/>
      <c r="D4789" s="6"/>
      <c r="E4789" s="6"/>
      <c r="F4789" s="6"/>
      <c r="G4789" s="6"/>
      <c r="H4789" s="6"/>
      <c r="I4789" s="6"/>
      <c r="J4789" s="6"/>
      <c r="K4789" s="6"/>
      <c r="L4789" s="6"/>
      <c r="M4789" s="6"/>
      <c r="N4789" s="6"/>
      <c r="O4789" s="10"/>
      <c r="P4789" s="6"/>
      <c r="Q4789" s="6"/>
      <c r="R4789" s="6"/>
      <c r="S4789" s="6"/>
      <c r="T4789" s="6"/>
      <c r="U4789" s="17"/>
      <c r="V4789" s="17"/>
      <c r="W4789" s="11"/>
      <c r="X4789" s="6"/>
      <c r="Y4789" s="6"/>
      <c r="Z4789" s="6"/>
      <c r="AA4789" s="6"/>
      <c r="AB4789" s="6"/>
      <c r="AZ4789" t="s">
        <v>6936</v>
      </c>
      <c r="BA4789" t="s">
        <v>5207</v>
      </c>
      <c r="BB4789" t="s">
        <v>21008</v>
      </c>
      <c r="BC4789" t="s">
        <v>7263</v>
      </c>
      <c r="BG4789" t="s">
        <v>19686</v>
      </c>
      <c r="BH4789" t="s">
        <v>22067</v>
      </c>
    </row>
    <row r="4790" spans="1:60" x14ac:dyDescent="0.25">
      <c r="A4790" s="16"/>
      <c r="B4790" s="6"/>
      <c r="C4790" s="6"/>
      <c r="D4790" s="6"/>
      <c r="E4790" s="6"/>
      <c r="F4790" s="6"/>
      <c r="G4790" s="6"/>
      <c r="H4790" s="6"/>
      <c r="I4790" s="6"/>
      <c r="J4790" s="6"/>
      <c r="K4790" s="6"/>
      <c r="L4790" s="6"/>
      <c r="M4790" s="6"/>
      <c r="N4790" s="6"/>
      <c r="O4790" s="10"/>
      <c r="P4790" s="6"/>
      <c r="Q4790" s="6"/>
      <c r="R4790" s="6"/>
      <c r="S4790" s="6"/>
      <c r="T4790" s="6"/>
      <c r="U4790" s="17"/>
      <c r="V4790" s="17"/>
      <c r="W4790" s="11"/>
      <c r="X4790" s="6"/>
      <c r="Y4790" s="6"/>
      <c r="Z4790" s="6"/>
      <c r="AA4790" s="6"/>
      <c r="AB4790" s="6"/>
      <c r="AZ4790" t="s">
        <v>6937</v>
      </c>
      <c r="BA4790" t="s">
        <v>5207</v>
      </c>
      <c r="BB4790" t="s">
        <v>21008</v>
      </c>
      <c r="BC4790" t="s">
        <v>7263</v>
      </c>
      <c r="BG4790" t="s">
        <v>19687</v>
      </c>
      <c r="BH4790" t="s">
        <v>22076</v>
      </c>
    </row>
    <row r="4791" spans="1:60" x14ac:dyDescent="0.25">
      <c r="A4791" s="16"/>
      <c r="B4791" s="6"/>
      <c r="C4791" s="6"/>
      <c r="D4791" s="6"/>
      <c r="E4791" s="6"/>
      <c r="F4791" s="6"/>
      <c r="G4791" s="6"/>
      <c r="H4791" s="6"/>
      <c r="I4791" s="6"/>
      <c r="J4791" s="6"/>
      <c r="K4791" s="6"/>
      <c r="L4791" s="6"/>
      <c r="M4791" s="6"/>
      <c r="N4791" s="6"/>
      <c r="O4791" s="10"/>
      <c r="P4791" s="6"/>
      <c r="Q4791" s="6"/>
      <c r="R4791" s="6"/>
      <c r="S4791" s="6"/>
      <c r="T4791" s="6"/>
      <c r="U4791" s="17"/>
      <c r="V4791" s="17"/>
      <c r="W4791" s="11"/>
      <c r="X4791" s="6"/>
      <c r="Y4791" s="6"/>
      <c r="Z4791" s="6"/>
      <c r="AA4791" s="6"/>
      <c r="AB4791" s="6"/>
      <c r="AZ4791" t="s">
        <v>6938</v>
      </c>
      <c r="BA4791" t="s">
        <v>5207</v>
      </c>
      <c r="BB4791" t="s">
        <v>21008</v>
      </c>
      <c r="BC4791" t="s">
        <v>7263</v>
      </c>
      <c r="BG4791" t="s">
        <v>19688</v>
      </c>
      <c r="BH4791" t="s">
        <v>22077</v>
      </c>
    </row>
    <row r="4792" spans="1:60" x14ac:dyDescent="0.25">
      <c r="A4792" s="16"/>
      <c r="B4792" s="13"/>
      <c r="C4792" s="13"/>
      <c r="D4792" s="13"/>
      <c r="E4792" s="13"/>
      <c r="F4792" s="13"/>
      <c r="G4792" s="13"/>
      <c r="H4792" s="13"/>
      <c r="I4792" s="13"/>
      <c r="J4792" s="13"/>
      <c r="K4792" s="13"/>
      <c r="L4792" s="13"/>
      <c r="M4792" s="13"/>
      <c r="N4792" s="13"/>
      <c r="O4792" s="14"/>
      <c r="P4792" s="13"/>
      <c r="Q4792" s="15"/>
      <c r="R4792" s="13"/>
      <c r="S4792" s="13"/>
      <c r="T4792" s="13"/>
      <c r="U4792" s="17"/>
      <c r="V4792" s="17"/>
      <c r="W4792" s="13"/>
      <c r="X4792" s="13"/>
      <c r="Y4792" s="13"/>
      <c r="Z4792" s="13"/>
      <c r="AA4792" s="13"/>
      <c r="AB4792" s="13"/>
      <c r="AZ4792" t="s">
        <v>6939</v>
      </c>
      <c r="BA4792" t="s">
        <v>5207</v>
      </c>
      <c r="BB4792" t="s">
        <v>21008</v>
      </c>
      <c r="BC4792" t="s">
        <v>7263</v>
      </c>
      <c r="BG4792" t="s">
        <v>19689</v>
      </c>
      <c r="BH4792" t="s">
        <v>22078</v>
      </c>
    </row>
    <row r="4793" spans="1:60" x14ac:dyDescent="0.25">
      <c r="A4793" s="9"/>
      <c r="B4793" s="6"/>
      <c r="C4793" s="6"/>
      <c r="D4793" s="6"/>
      <c r="E4793" s="6"/>
      <c r="F4793" s="6"/>
      <c r="G4793" s="6"/>
      <c r="H4793" s="6"/>
      <c r="I4793" s="6"/>
      <c r="J4793" s="6"/>
      <c r="K4793" s="6"/>
      <c r="L4793" s="6"/>
      <c r="M4793" s="6"/>
      <c r="N4793" s="6"/>
      <c r="O4793" s="10"/>
      <c r="P4793" s="6"/>
      <c r="Q4793" s="11"/>
      <c r="R4793" s="6"/>
      <c r="S4793" s="6"/>
      <c r="T4793" s="6"/>
      <c r="U4793" s="6"/>
      <c r="V4793" s="6"/>
      <c r="W4793" s="11"/>
      <c r="X4793" s="6"/>
      <c r="Y4793" s="6"/>
      <c r="Z4793" s="6"/>
      <c r="AA4793" s="6"/>
      <c r="AB4793" s="6"/>
      <c r="AZ4793" t="s">
        <v>6939</v>
      </c>
      <c r="BA4793" t="s">
        <v>5207</v>
      </c>
      <c r="BB4793" t="s">
        <v>21008</v>
      </c>
      <c r="BC4793" t="s">
        <v>7263</v>
      </c>
      <c r="BG4793" t="s">
        <v>19690</v>
      </c>
      <c r="BH4793" t="s">
        <v>22079</v>
      </c>
    </row>
    <row r="4794" spans="1:60" x14ac:dyDescent="0.25">
      <c r="A4794" s="9"/>
      <c r="B4794" s="6"/>
      <c r="C4794" s="6"/>
      <c r="D4794" s="6"/>
      <c r="E4794" s="6"/>
      <c r="F4794" s="6"/>
      <c r="G4794" s="6"/>
      <c r="H4794" s="6"/>
      <c r="I4794" s="6"/>
      <c r="J4794" s="6"/>
      <c r="K4794" s="6"/>
      <c r="L4794" s="6"/>
      <c r="M4794" s="6"/>
      <c r="N4794" s="6"/>
      <c r="O4794" s="10"/>
      <c r="P4794" s="6"/>
      <c r="Q4794" s="6"/>
      <c r="R4794" s="6"/>
      <c r="S4794" s="6"/>
      <c r="T4794" s="6"/>
      <c r="U4794" s="6"/>
      <c r="V4794" s="6"/>
      <c r="W4794" s="11"/>
      <c r="X4794" s="6"/>
      <c r="Y4794" s="6"/>
      <c r="Z4794" s="6"/>
      <c r="AA4794" s="6"/>
      <c r="AB4794" s="6"/>
      <c r="AZ4794" t="s">
        <v>6940</v>
      </c>
      <c r="BA4794" t="s">
        <v>5207</v>
      </c>
      <c r="BB4794" t="s">
        <v>21008</v>
      </c>
      <c r="BC4794" t="s">
        <v>7263</v>
      </c>
      <c r="BG4794" t="s">
        <v>19691</v>
      </c>
      <c r="BH4794" t="s">
        <v>22080</v>
      </c>
    </row>
    <row r="4795" spans="1:60" x14ac:dyDescent="0.25">
      <c r="A4795" s="16"/>
      <c r="B4795" s="6"/>
      <c r="C4795" s="6"/>
      <c r="D4795" s="6"/>
      <c r="E4795" s="6"/>
      <c r="F4795" s="6"/>
      <c r="G4795" s="6"/>
      <c r="H4795" s="6"/>
      <c r="I4795" s="6"/>
      <c r="J4795" s="6"/>
      <c r="K4795" s="6"/>
      <c r="L4795" s="6"/>
      <c r="M4795" s="6"/>
      <c r="N4795" s="6"/>
      <c r="O4795" s="10"/>
      <c r="P4795" s="6"/>
      <c r="Q4795" s="6"/>
      <c r="R4795" s="6"/>
      <c r="S4795" s="6"/>
      <c r="T4795" s="6"/>
      <c r="U4795" s="17"/>
      <c r="V4795" s="17"/>
      <c r="W4795" s="11"/>
      <c r="X4795" s="6"/>
      <c r="Y4795" s="6"/>
      <c r="Z4795" s="6"/>
      <c r="AA4795" s="6"/>
      <c r="AB4795" s="6"/>
      <c r="AZ4795" t="s">
        <v>6941</v>
      </c>
      <c r="BA4795" t="s">
        <v>5207</v>
      </c>
      <c r="BB4795" t="s">
        <v>21008</v>
      </c>
      <c r="BC4795" t="s">
        <v>3200</v>
      </c>
      <c r="BG4795" t="s">
        <v>19692</v>
      </c>
      <c r="BH4795" t="s">
        <v>22073</v>
      </c>
    </row>
    <row r="4796" spans="1:60" x14ac:dyDescent="0.25">
      <c r="A4796" s="16"/>
      <c r="B4796" s="6"/>
      <c r="C4796" s="6"/>
      <c r="D4796" s="6"/>
      <c r="E4796" s="6"/>
      <c r="F4796" s="6"/>
      <c r="G4796" s="6"/>
      <c r="H4796" s="6"/>
      <c r="I4796" s="6"/>
      <c r="J4796" s="6"/>
      <c r="K4796" s="6"/>
      <c r="L4796" s="6"/>
      <c r="M4796" s="6"/>
      <c r="N4796" s="6"/>
      <c r="O4796" s="10"/>
      <c r="P4796" s="6"/>
      <c r="Q4796" s="11"/>
      <c r="R4796" s="6"/>
      <c r="S4796" s="6"/>
      <c r="T4796" s="6"/>
      <c r="U4796" s="17"/>
      <c r="V4796" s="17"/>
      <c r="W4796" s="11"/>
      <c r="X4796" s="6"/>
      <c r="Y4796" s="6"/>
      <c r="Z4796" s="6"/>
      <c r="AA4796" s="6"/>
      <c r="AB4796" s="6"/>
      <c r="AZ4796" t="s">
        <v>6941</v>
      </c>
      <c r="BA4796" t="s">
        <v>5207</v>
      </c>
      <c r="BB4796" t="s">
        <v>21008</v>
      </c>
      <c r="BC4796" t="s">
        <v>3200</v>
      </c>
      <c r="BG4796" t="s">
        <v>19693</v>
      </c>
      <c r="BH4796" t="s">
        <v>22076</v>
      </c>
    </row>
    <row r="4797" spans="1:60" x14ac:dyDescent="0.25">
      <c r="A4797" s="16"/>
      <c r="B4797" s="6"/>
      <c r="C4797" s="6"/>
      <c r="D4797" s="6"/>
      <c r="E4797" s="6"/>
      <c r="F4797" s="6"/>
      <c r="G4797" s="6"/>
      <c r="H4797" s="6"/>
      <c r="I4797" s="6"/>
      <c r="J4797" s="6"/>
      <c r="K4797" s="6"/>
      <c r="L4797" s="6"/>
      <c r="M4797" s="6"/>
      <c r="N4797" s="6"/>
      <c r="O4797" s="10"/>
      <c r="P4797" s="6"/>
      <c r="Q4797" s="6"/>
      <c r="R4797" s="6"/>
      <c r="S4797" s="6"/>
      <c r="T4797" s="6"/>
      <c r="U4797" s="17"/>
      <c r="V4797" s="17"/>
      <c r="W4797" s="11"/>
      <c r="X4797" s="6"/>
      <c r="Y4797" s="6"/>
      <c r="Z4797" s="6"/>
      <c r="AA4797" s="6"/>
      <c r="AB4797" s="6"/>
      <c r="AZ4797" t="s">
        <v>6942</v>
      </c>
      <c r="BA4797" t="s">
        <v>5207</v>
      </c>
      <c r="BB4797" t="s">
        <v>21008</v>
      </c>
      <c r="BC4797" t="s">
        <v>3200</v>
      </c>
      <c r="BG4797" t="s">
        <v>19694</v>
      </c>
      <c r="BH4797" t="s">
        <v>22081</v>
      </c>
    </row>
    <row r="4798" spans="1:60" x14ac:dyDescent="0.25">
      <c r="A4798" s="16"/>
      <c r="B4798" s="13"/>
      <c r="C4798" s="13"/>
      <c r="D4798" s="13"/>
      <c r="E4798" s="1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4"/>
      <c r="P4798" s="13"/>
      <c r="Q4798" s="13"/>
      <c r="R4798" s="13"/>
      <c r="S4798" s="13"/>
      <c r="T4798" s="13"/>
      <c r="U4798" s="17"/>
      <c r="V4798" s="17"/>
      <c r="W4798" s="13"/>
      <c r="X4798" s="13"/>
      <c r="Y4798" s="13"/>
      <c r="Z4798" s="13"/>
      <c r="AA4798" s="13"/>
      <c r="AB4798" s="13"/>
      <c r="AZ4798" t="s">
        <v>6943</v>
      </c>
      <c r="BA4798" t="s">
        <v>5207</v>
      </c>
      <c r="BB4798" t="s">
        <v>21008</v>
      </c>
      <c r="BC4798" t="s">
        <v>3201</v>
      </c>
      <c r="BG4798" t="s">
        <v>19695</v>
      </c>
      <c r="BH4798" t="s">
        <v>22071</v>
      </c>
    </row>
    <row r="4799" spans="1:60" x14ac:dyDescent="0.25">
      <c r="A4799" s="9"/>
      <c r="B4799" s="6"/>
      <c r="C4799" s="6"/>
      <c r="D4799" s="6"/>
      <c r="E4799" s="6"/>
      <c r="F4799" s="6"/>
      <c r="G4799" s="6"/>
      <c r="H4799" s="6"/>
      <c r="I4799" s="6"/>
      <c r="J4799" s="6"/>
      <c r="K4799" s="6"/>
      <c r="L4799" s="6"/>
      <c r="M4799" s="6"/>
      <c r="N4799" s="6"/>
      <c r="O4799" s="10"/>
      <c r="P4799" s="6"/>
      <c r="Q4799" s="6"/>
      <c r="R4799" s="6"/>
      <c r="S4799" s="6"/>
      <c r="T4799" s="6"/>
      <c r="U4799" s="6"/>
      <c r="V4799" s="6"/>
      <c r="W4799" s="11"/>
      <c r="X4799" s="6"/>
      <c r="Y4799" s="6"/>
      <c r="Z4799" s="6"/>
      <c r="AA4799" s="6"/>
      <c r="AB4799" s="6"/>
      <c r="AZ4799" t="s">
        <v>6944</v>
      </c>
      <c r="BA4799" t="s">
        <v>5207</v>
      </c>
      <c r="BB4799" t="s">
        <v>21008</v>
      </c>
      <c r="BC4799" t="s">
        <v>3201</v>
      </c>
      <c r="BG4799" t="s">
        <v>19696</v>
      </c>
      <c r="BH4799" t="s">
        <v>22078</v>
      </c>
    </row>
    <row r="4800" spans="1:60" x14ac:dyDescent="0.25">
      <c r="A4800" s="16"/>
      <c r="B4800" s="13"/>
      <c r="C4800" s="13"/>
      <c r="D4800" s="13"/>
      <c r="E4800" s="13"/>
      <c r="F4800" s="13"/>
      <c r="G4800" s="13"/>
      <c r="H4800" s="13"/>
      <c r="I4800" s="13"/>
      <c r="J4800" s="13"/>
      <c r="K4800" s="13"/>
      <c r="L4800" s="13"/>
      <c r="M4800" s="13"/>
      <c r="N4800" s="13"/>
      <c r="O4800" s="14"/>
      <c r="P4800" s="13"/>
      <c r="Q4800" s="13"/>
      <c r="R4800" s="13"/>
      <c r="S4800" s="13"/>
      <c r="T4800" s="13"/>
      <c r="U4800" s="17"/>
      <c r="V4800" s="17"/>
      <c r="W4800" s="13"/>
      <c r="X4800" s="13"/>
      <c r="Y4800" s="13"/>
      <c r="Z4800" s="13"/>
      <c r="AA4800" s="13"/>
      <c r="AB4800" s="13"/>
      <c r="AZ4800" t="s">
        <v>6944</v>
      </c>
      <c r="BA4800" t="s">
        <v>5207</v>
      </c>
      <c r="BB4800" t="s">
        <v>21008</v>
      </c>
      <c r="BC4800" t="s">
        <v>3201</v>
      </c>
      <c r="BG4800" t="s">
        <v>19697</v>
      </c>
      <c r="BH4800" t="s">
        <v>22075</v>
      </c>
    </row>
    <row r="4801" spans="1:60" x14ac:dyDescent="0.25">
      <c r="A4801" s="9"/>
      <c r="B4801" s="6"/>
      <c r="C4801" s="6"/>
      <c r="D4801" s="6"/>
      <c r="E4801" s="6"/>
      <c r="F4801" s="6"/>
      <c r="G4801" s="6"/>
      <c r="H4801" s="6"/>
      <c r="I4801" s="6"/>
      <c r="J4801" s="6"/>
      <c r="K4801" s="6"/>
      <c r="L4801" s="6"/>
      <c r="M4801" s="6"/>
      <c r="N4801" s="6"/>
      <c r="O4801" s="10"/>
      <c r="P4801" s="6"/>
      <c r="Q4801" s="6"/>
      <c r="R4801" s="6"/>
      <c r="S4801" s="6"/>
      <c r="T4801" s="6"/>
      <c r="U4801" s="6"/>
      <c r="V4801" s="6"/>
      <c r="W4801" s="11"/>
      <c r="X4801" s="6"/>
      <c r="Y4801" s="6"/>
      <c r="Z4801" s="6"/>
      <c r="AA4801" s="6"/>
      <c r="AB4801" s="6"/>
      <c r="AZ4801" t="s">
        <v>6945</v>
      </c>
      <c r="BA4801" t="s">
        <v>5207</v>
      </c>
      <c r="BB4801" t="s">
        <v>21008</v>
      </c>
      <c r="BC4801" t="s">
        <v>3201</v>
      </c>
      <c r="BG4801" t="s">
        <v>19698</v>
      </c>
      <c r="BH4801" t="s">
        <v>22079</v>
      </c>
    </row>
    <row r="4802" spans="1:60" x14ac:dyDescent="0.25">
      <c r="A4802" s="9"/>
      <c r="B4802" s="6"/>
      <c r="C4802" s="6"/>
      <c r="D4802" s="6"/>
      <c r="E4802" s="6"/>
      <c r="F4802" s="6"/>
      <c r="G4802" s="6"/>
      <c r="H4802" s="6"/>
      <c r="I4802" s="6"/>
      <c r="J4802" s="6"/>
      <c r="K4802" s="6"/>
      <c r="L4802" s="6"/>
      <c r="M4802" s="6"/>
      <c r="N4802" s="6"/>
      <c r="O4802" s="10"/>
      <c r="P4802" s="6"/>
      <c r="Q4802" s="6"/>
      <c r="R4802" s="6"/>
      <c r="S4802" s="6"/>
      <c r="T4802" s="6"/>
      <c r="U4802" s="6"/>
      <c r="V4802" s="6"/>
      <c r="W4802" s="11"/>
      <c r="X4802" s="6"/>
      <c r="Y4802" s="6"/>
      <c r="Z4802" s="6"/>
      <c r="AA4802" s="6"/>
      <c r="AB4802" s="6"/>
      <c r="AZ4802" t="s">
        <v>6946</v>
      </c>
      <c r="BA4802" t="s">
        <v>5207</v>
      </c>
      <c r="BB4802" t="s">
        <v>21008</v>
      </c>
      <c r="BC4802" t="s">
        <v>3201</v>
      </c>
      <c r="BG4802" t="s">
        <v>19699</v>
      </c>
      <c r="BH4802" t="s">
        <v>22082</v>
      </c>
    </row>
    <row r="4803" spans="1:60" x14ac:dyDescent="0.25">
      <c r="A4803" s="16"/>
      <c r="B4803" s="6"/>
      <c r="C4803" s="6"/>
      <c r="D4803" s="6"/>
      <c r="E4803" s="6"/>
      <c r="F4803" s="6"/>
      <c r="G4803" s="6"/>
      <c r="H4803" s="6"/>
      <c r="I4803" s="6"/>
      <c r="J4803" s="6"/>
      <c r="K4803" s="6"/>
      <c r="L4803" s="6"/>
      <c r="M4803" s="6"/>
      <c r="N4803" s="6"/>
      <c r="O4803" s="10"/>
      <c r="P4803" s="6"/>
      <c r="Q4803" s="6"/>
      <c r="R4803" s="6"/>
      <c r="S4803" s="6"/>
      <c r="T4803" s="6"/>
      <c r="U4803" s="17"/>
      <c r="V4803" s="17"/>
      <c r="W4803" s="11"/>
      <c r="X4803" s="6"/>
      <c r="Y4803" s="6"/>
      <c r="Z4803" s="6"/>
      <c r="AA4803" s="6"/>
      <c r="AB4803" s="6"/>
      <c r="AZ4803" t="s">
        <v>6947</v>
      </c>
      <c r="BA4803" t="s">
        <v>5207</v>
      </c>
      <c r="BB4803" t="s">
        <v>21008</v>
      </c>
      <c r="BC4803" t="s">
        <v>3201</v>
      </c>
      <c r="BG4803" t="s">
        <v>19700</v>
      </c>
      <c r="BH4803" t="s">
        <v>22083</v>
      </c>
    </row>
    <row r="4804" spans="1:60" x14ac:dyDescent="0.25">
      <c r="A4804" s="16"/>
      <c r="B4804" s="6"/>
      <c r="C4804" s="6"/>
      <c r="D4804" s="6"/>
      <c r="E4804" s="6"/>
      <c r="F4804" s="6"/>
      <c r="G4804" s="6"/>
      <c r="H4804" s="6"/>
      <c r="I4804" s="6"/>
      <c r="J4804" s="6"/>
      <c r="K4804" s="6"/>
      <c r="L4804" s="6"/>
      <c r="M4804" s="6"/>
      <c r="N4804" s="6"/>
      <c r="O4804" s="10"/>
      <c r="P4804" s="6"/>
      <c r="Q4804" s="6"/>
      <c r="R4804" s="6"/>
      <c r="S4804" s="6"/>
      <c r="T4804" s="6"/>
      <c r="U4804" s="17"/>
      <c r="V4804" s="17"/>
      <c r="W4804" s="11"/>
      <c r="X4804" s="6"/>
      <c r="Y4804" s="6"/>
      <c r="Z4804" s="6"/>
      <c r="AA4804" s="6"/>
      <c r="AB4804" s="6"/>
      <c r="AZ4804" t="s">
        <v>6948</v>
      </c>
      <c r="BA4804" t="s">
        <v>5207</v>
      </c>
      <c r="BB4804" t="s">
        <v>21008</v>
      </c>
      <c r="BC4804" t="s">
        <v>3201</v>
      </c>
      <c r="BG4804" t="s">
        <v>19701</v>
      </c>
      <c r="BH4804" t="s">
        <v>22084</v>
      </c>
    </row>
    <row r="4805" spans="1:60" x14ac:dyDescent="0.25">
      <c r="A4805" s="16"/>
      <c r="B4805" s="6"/>
      <c r="C4805" s="6"/>
      <c r="D4805" s="6"/>
      <c r="E4805" s="6"/>
      <c r="F4805" s="6"/>
      <c r="G4805" s="6"/>
      <c r="H4805" s="6"/>
      <c r="I4805" s="6"/>
      <c r="J4805" s="6"/>
      <c r="K4805" s="6"/>
      <c r="L4805" s="6"/>
      <c r="M4805" s="6"/>
      <c r="N4805" s="6"/>
      <c r="O4805" s="10"/>
      <c r="P4805" s="6"/>
      <c r="Q4805" s="11"/>
      <c r="R4805" s="6"/>
      <c r="S4805" s="6"/>
      <c r="T4805" s="6"/>
      <c r="U4805" s="17"/>
      <c r="V4805" s="17"/>
      <c r="W4805" s="11"/>
      <c r="X4805" s="6"/>
      <c r="Y4805" s="6"/>
      <c r="Z4805" s="6"/>
      <c r="AA4805" s="6"/>
      <c r="AB4805" s="6"/>
      <c r="AZ4805" t="s">
        <v>6949</v>
      </c>
      <c r="BA4805" t="s">
        <v>5207</v>
      </c>
      <c r="BB4805" t="s">
        <v>21008</v>
      </c>
      <c r="BC4805" t="s">
        <v>3201</v>
      </c>
      <c r="BG4805" t="s">
        <v>19702</v>
      </c>
      <c r="BH4805" t="s">
        <v>22077</v>
      </c>
    </row>
    <row r="4806" spans="1:60" x14ac:dyDescent="0.25">
      <c r="A4806" s="16"/>
      <c r="B4806" s="6"/>
      <c r="C4806" s="6"/>
      <c r="D4806" s="6"/>
      <c r="E4806" s="6"/>
      <c r="F4806" s="6"/>
      <c r="G4806" s="6"/>
      <c r="H4806" s="6"/>
      <c r="I4806" s="6"/>
      <c r="J4806" s="6"/>
      <c r="K4806" s="6"/>
      <c r="L4806" s="6"/>
      <c r="M4806" s="6"/>
      <c r="N4806" s="6"/>
      <c r="O4806" s="10"/>
      <c r="P4806" s="6"/>
      <c r="Q4806" s="11"/>
      <c r="R4806" s="6"/>
      <c r="S4806" s="6"/>
      <c r="T4806" s="6"/>
      <c r="U4806" s="17"/>
      <c r="V4806" s="17"/>
      <c r="W4806" s="11"/>
      <c r="X4806" s="6"/>
      <c r="Y4806" s="6"/>
      <c r="Z4806" s="6"/>
      <c r="AA4806" s="6"/>
      <c r="AB4806" s="6"/>
      <c r="AZ4806" t="s">
        <v>6950</v>
      </c>
      <c r="BA4806" t="s">
        <v>5207</v>
      </c>
      <c r="BB4806" t="s">
        <v>21008</v>
      </c>
      <c r="BC4806" t="s">
        <v>3201</v>
      </c>
      <c r="BG4806" t="s">
        <v>19703</v>
      </c>
      <c r="BH4806" t="s">
        <v>22085</v>
      </c>
    </row>
    <row r="4807" spans="1:60" x14ac:dyDescent="0.25">
      <c r="A4807" s="9"/>
      <c r="B4807" s="6"/>
      <c r="C4807" s="6"/>
      <c r="D4807" s="6"/>
      <c r="E4807" s="6"/>
      <c r="F4807" s="6"/>
      <c r="G4807" s="6"/>
      <c r="H4807" s="6"/>
      <c r="I4807" s="6"/>
      <c r="J4807" s="6"/>
      <c r="K4807" s="6"/>
      <c r="L4807" s="6"/>
      <c r="M4807" s="6"/>
      <c r="N4807" s="6"/>
      <c r="O4807" s="10"/>
      <c r="P4807" s="6"/>
      <c r="Q4807" s="6"/>
      <c r="R4807" s="6"/>
      <c r="S4807" s="6"/>
      <c r="T4807" s="6"/>
      <c r="U4807" s="6"/>
      <c r="V4807" s="6"/>
      <c r="W4807" s="11"/>
      <c r="X4807" s="6"/>
      <c r="Y4807" s="6"/>
      <c r="Z4807" s="6"/>
      <c r="AA4807" s="6"/>
      <c r="AB4807" s="6"/>
      <c r="AZ4807" t="s">
        <v>6951</v>
      </c>
      <c r="BA4807" t="s">
        <v>5207</v>
      </c>
      <c r="BB4807" t="s">
        <v>21008</v>
      </c>
      <c r="BC4807" t="s">
        <v>3201</v>
      </c>
      <c r="BG4807" t="s">
        <v>19704</v>
      </c>
      <c r="BH4807" t="s">
        <v>22086</v>
      </c>
    </row>
    <row r="4808" spans="1:60" x14ac:dyDescent="0.25">
      <c r="A4808" s="9"/>
      <c r="B4808" s="6"/>
      <c r="C4808" s="6"/>
      <c r="D4808" s="6"/>
      <c r="E4808" s="6"/>
      <c r="F4808" s="6"/>
      <c r="G4808" s="6"/>
      <c r="H4808" s="6"/>
      <c r="I4808" s="6"/>
      <c r="J4808" s="6"/>
      <c r="K4808" s="6"/>
      <c r="L4808" s="6"/>
      <c r="M4808" s="6"/>
      <c r="N4808" s="6"/>
      <c r="O4808" s="10"/>
      <c r="P4808" s="6"/>
      <c r="Q4808" s="6"/>
      <c r="R4808" s="6"/>
      <c r="S4808" s="6"/>
      <c r="T4808" s="6"/>
      <c r="U4808" s="6"/>
      <c r="V4808" s="6"/>
      <c r="W4808" s="11"/>
      <c r="X4808" s="6"/>
      <c r="Y4808" s="6"/>
      <c r="Z4808" s="6"/>
      <c r="AA4808" s="6"/>
      <c r="AB4808" s="6"/>
      <c r="AZ4808" t="s">
        <v>6952</v>
      </c>
      <c r="BA4808" t="s">
        <v>5207</v>
      </c>
      <c r="BB4808" t="s">
        <v>21008</v>
      </c>
      <c r="BC4808" t="s">
        <v>3201</v>
      </c>
      <c r="BG4808" t="s">
        <v>19705</v>
      </c>
      <c r="BH4808" t="s">
        <v>22085</v>
      </c>
    </row>
    <row r="4809" spans="1:60" x14ac:dyDescent="0.25">
      <c r="A4809" s="12"/>
      <c r="B4809" s="13"/>
      <c r="C4809" s="13"/>
      <c r="D4809" s="13"/>
      <c r="E4809" s="13"/>
      <c r="F4809" s="13"/>
      <c r="G4809" s="13"/>
      <c r="H4809" s="13"/>
      <c r="I4809" s="13"/>
      <c r="J4809" s="13"/>
      <c r="K4809" s="13"/>
      <c r="L4809" s="13"/>
      <c r="M4809" s="13"/>
      <c r="N4809" s="13"/>
      <c r="O4809" s="14"/>
      <c r="P4809" s="13"/>
      <c r="Q4809" s="15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Z4809" t="s">
        <v>6953</v>
      </c>
      <c r="BA4809" t="s">
        <v>5207</v>
      </c>
      <c r="BB4809" t="s">
        <v>21008</v>
      </c>
      <c r="BC4809" t="s">
        <v>7263</v>
      </c>
      <c r="BG4809" t="s">
        <v>19706</v>
      </c>
      <c r="BH4809" t="s">
        <v>22072</v>
      </c>
    </row>
    <row r="4810" spans="1:60" x14ac:dyDescent="0.25">
      <c r="A4810" s="12"/>
      <c r="B4810" s="13"/>
      <c r="C4810" s="13"/>
      <c r="D4810" s="13"/>
      <c r="E4810" s="13"/>
      <c r="F4810" s="13"/>
      <c r="G4810" s="13"/>
      <c r="H4810" s="13"/>
      <c r="I4810" s="13"/>
      <c r="J4810" s="13"/>
      <c r="K4810" s="13"/>
      <c r="L4810" s="13"/>
      <c r="M4810" s="13"/>
      <c r="N4810" s="13"/>
      <c r="O4810" s="14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Z4810" t="s">
        <v>6954</v>
      </c>
      <c r="BA4810" t="s">
        <v>5207</v>
      </c>
      <c r="BB4810" t="s">
        <v>21008</v>
      </c>
      <c r="BC4810" t="s">
        <v>7263</v>
      </c>
      <c r="BG4810" t="s">
        <v>19707</v>
      </c>
      <c r="BH4810" t="s">
        <v>22069</v>
      </c>
    </row>
    <row r="4811" spans="1:60" x14ac:dyDescent="0.25">
      <c r="A4811" s="12"/>
      <c r="B4811" s="13"/>
      <c r="C4811" s="13"/>
      <c r="D4811" s="13"/>
      <c r="E4811" s="13"/>
      <c r="F4811" s="13"/>
      <c r="G4811" s="13"/>
      <c r="H4811" s="13"/>
      <c r="I4811" s="13"/>
      <c r="J4811" s="13"/>
      <c r="K4811" s="13"/>
      <c r="L4811" s="13"/>
      <c r="M4811" s="13"/>
      <c r="N4811" s="13"/>
      <c r="O4811" s="14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Z4811" t="s">
        <v>6955</v>
      </c>
      <c r="BA4811" t="s">
        <v>5207</v>
      </c>
      <c r="BB4811" t="s">
        <v>21008</v>
      </c>
      <c r="BC4811" t="s">
        <v>7263</v>
      </c>
      <c r="BG4811" t="s">
        <v>19708</v>
      </c>
      <c r="BH4811" t="s">
        <v>22087</v>
      </c>
    </row>
    <row r="4812" spans="1:60" x14ac:dyDescent="0.25">
      <c r="A4812" s="16"/>
      <c r="B4812" s="6"/>
      <c r="C4812" s="6"/>
      <c r="D4812" s="6"/>
      <c r="E4812" s="6"/>
      <c r="F4812" s="6"/>
      <c r="G4812" s="6"/>
      <c r="H4812" s="6"/>
      <c r="I4812" s="6"/>
      <c r="J4812" s="6"/>
      <c r="K4812" s="6"/>
      <c r="L4812" s="6"/>
      <c r="M4812" s="6"/>
      <c r="N4812" s="6"/>
      <c r="O4812" s="10"/>
      <c r="P4812" s="6"/>
      <c r="Q4812" s="6"/>
      <c r="R4812" s="6"/>
      <c r="S4812" s="6"/>
      <c r="T4812" s="6"/>
      <c r="U4812" s="17"/>
      <c r="V4812" s="17"/>
      <c r="W4812" s="11"/>
      <c r="X4812" s="6"/>
      <c r="Y4812" s="6"/>
      <c r="Z4812" s="6"/>
      <c r="AA4812" s="6"/>
      <c r="AB4812" s="6"/>
      <c r="AZ4812" t="s">
        <v>6956</v>
      </c>
      <c r="BA4812" t="s">
        <v>5207</v>
      </c>
      <c r="BB4812" t="s">
        <v>21008</v>
      </c>
      <c r="BC4812" t="s">
        <v>7263</v>
      </c>
      <c r="BG4812" t="s">
        <v>19709</v>
      </c>
      <c r="BH4812" t="s">
        <v>22073</v>
      </c>
    </row>
    <row r="4813" spans="1:60" x14ac:dyDescent="0.25">
      <c r="A4813" s="12"/>
      <c r="B4813" s="13"/>
      <c r="C4813" s="13"/>
      <c r="D4813" s="13"/>
      <c r="E4813" s="13"/>
      <c r="F4813" s="13"/>
      <c r="G4813" s="13"/>
      <c r="H4813" s="13"/>
      <c r="I4813" s="13"/>
      <c r="J4813" s="13"/>
      <c r="K4813" s="13"/>
      <c r="L4813" s="13"/>
      <c r="M4813" s="13"/>
      <c r="N4813" s="13"/>
      <c r="O4813" s="14"/>
      <c r="P4813" s="13"/>
      <c r="Q4813" s="15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Z4813" t="s">
        <v>6957</v>
      </c>
      <c r="BA4813" t="s">
        <v>5207</v>
      </c>
      <c r="BB4813" t="s">
        <v>21008</v>
      </c>
      <c r="BC4813" t="s">
        <v>7263</v>
      </c>
      <c r="BG4813" t="s">
        <v>19710</v>
      </c>
      <c r="BH4813" t="s">
        <v>22084</v>
      </c>
    </row>
    <row r="4814" spans="1:60" x14ac:dyDescent="0.25">
      <c r="A4814" s="16"/>
      <c r="B4814" s="6"/>
      <c r="C4814" s="6"/>
      <c r="D4814" s="6"/>
      <c r="E4814" s="6"/>
      <c r="F4814" s="6"/>
      <c r="G4814" s="6"/>
      <c r="H4814" s="6"/>
      <c r="I4814" s="6"/>
      <c r="J4814" s="6"/>
      <c r="K4814" s="6"/>
      <c r="L4814" s="6"/>
      <c r="M4814" s="6"/>
      <c r="N4814" s="6"/>
      <c r="O4814" s="10"/>
      <c r="P4814" s="6"/>
      <c r="Q4814" s="11"/>
      <c r="R4814" s="6"/>
      <c r="S4814" s="6"/>
      <c r="T4814" s="6"/>
      <c r="U4814" s="17"/>
      <c r="V4814" s="17"/>
      <c r="W4814" s="11"/>
      <c r="X4814" s="6"/>
      <c r="Y4814" s="6"/>
      <c r="Z4814" s="6"/>
      <c r="AA4814" s="6"/>
      <c r="AB4814" s="6"/>
      <c r="AZ4814" t="s">
        <v>6958</v>
      </c>
      <c r="BA4814" t="s">
        <v>5207</v>
      </c>
      <c r="BB4814" t="s">
        <v>21008</v>
      </c>
      <c r="BC4814" t="s">
        <v>7263</v>
      </c>
      <c r="BG4814" t="s">
        <v>19711</v>
      </c>
      <c r="BH4814" t="s">
        <v>22082</v>
      </c>
    </row>
    <row r="4815" spans="1:60" x14ac:dyDescent="0.25">
      <c r="A4815" s="16"/>
      <c r="B4815" s="6"/>
      <c r="C4815" s="6"/>
      <c r="D4815" s="6"/>
      <c r="E4815" s="6"/>
      <c r="F4815" s="6"/>
      <c r="G4815" s="6"/>
      <c r="H4815" s="6"/>
      <c r="I4815" s="6"/>
      <c r="J4815" s="6"/>
      <c r="K4815" s="6"/>
      <c r="L4815" s="6"/>
      <c r="M4815" s="6"/>
      <c r="N4815" s="6"/>
      <c r="O4815" s="10"/>
      <c r="P4815" s="6"/>
      <c r="Q4815" s="11"/>
      <c r="R4815" s="6"/>
      <c r="S4815" s="6"/>
      <c r="T4815" s="6"/>
      <c r="U4815" s="17"/>
      <c r="V4815" s="17"/>
      <c r="W4815" s="11"/>
      <c r="X4815" s="6"/>
      <c r="Y4815" s="6"/>
      <c r="Z4815" s="6"/>
      <c r="AA4815" s="6"/>
      <c r="AB4815" s="6"/>
      <c r="AZ4815" t="s">
        <v>6959</v>
      </c>
      <c r="BA4815" t="s">
        <v>5207</v>
      </c>
      <c r="BB4815" t="s">
        <v>21008</v>
      </c>
      <c r="BC4815" t="s">
        <v>3200</v>
      </c>
      <c r="BG4815" t="s">
        <v>19712</v>
      </c>
      <c r="BH4815" t="s">
        <v>22075</v>
      </c>
    </row>
    <row r="4816" spans="1:60" x14ac:dyDescent="0.25">
      <c r="A4816" s="16"/>
      <c r="B4816" s="6"/>
      <c r="C4816" s="6"/>
      <c r="D4816" s="6"/>
      <c r="E4816" s="6"/>
      <c r="F4816" s="6"/>
      <c r="G4816" s="6"/>
      <c r="H4816" s="6"/>
      <c r="I4816" s="6"/>
      <c r="J4816" s="6"/>
      <c r="K4816" s="6"/>
      <c r="L4816" s="6"/>
      <c r="M4816" s="6"/>
      <c r="N4816" s="6"/>
      <c r="O4816" s="10"/>
      <c r="P4816" s="6"/>
      <c r="Q4816" s="11"/>
      <c r="R4816" s="6"/>
      <c r="S4816" s="6"/>
      <c r="T4816" s="6"/>
      <c r="U4816" s="17"/>
      <c r="V4816" s="17"/>
      <c r="W4816" s="11"/>
      <c r="X4816" s="6"/>
      <c r="Y4816" s="6"/>
      <c r="Z4816" s="6"/>
      <c r="AA4816" s="6"/>
      <c r="AB4816" s="6"/>
      <c r="AZ4816" t="s">
        <v>6960</v>
      </c>
      <c r="BA4816" t="s">
        <v>5207</v>
      </c>
      <c r="BB4816" t="s">
        <v>21008</v>
      </c>
      <c r="BC4816" t="s">
        <v>3201</v>
      </c>
      <c r="BG4816" t="s">
        <v>19713</v>
      </c>
      <c r="BH4816" t="s">
        <v>22071</v>
      </c>
    </row>
    <row r="4817" spans="1:60" x14ac:dyDescent="0.25">
      <c r="A4817" s="16"/>
      <c r="B4817" s="6"/>
      <c r="C4817" s="6"/>
      <c r="D4817" s="6"/>
      <c r="E4817" s="6"/>
      <c r="F4817" s="6"/>
      <c r="G4817" s="6"/>
      <c r="H4817" s="6"/>
      <c r="I4817" s="6"/>
      <c r="J4817" s="6"/>
      <c r="K4817" s="6"/>
      <c r="L4817" s="6"/>
      <c r="M4817" s="6"/>
      <c r="N4817" s="6"/>
      <c r="O4817" s="10"/>
      <c r="P4817" s="6"/>
      <c r="Q4817" s="11"/>
      <c r="R4817" s="6"/>
      <c r="S4817" s="6"/>
      <c r="T4817" s="6"/>
      <c r="U4817" s="17"/>
      <c r="V4817" s="17"/>
      <c r="W4817" s="11"/>
      <c r="X4817" s="6"/>
      <c r="Y4817" s="6"/>
      <c r="Z4817" s="6"/>
      <c r="AA4817" s="6"/>
      <c r="AB4817" s="6"/>
      <c r="AZ4817" t="s">
        <v>6961</v>
      </c>
      <c r="BA4817" t="s">
        <v>5207</v>
      </c>
      <c r="BB4817" t="s">
        <v>21008</v>
      </c>
      <c r="BC4817" t="s">
        <v>3201</v>
      </c>
      <c r="BG4817" t="s">
        <v>19714</v>
      </c>
      <c r="BH4817" t="s">
        <v>22088</v>
      </c>
    </row>
    <row r="4818" spans="1:60" x14ac:dyDescent="0.25">
      <c r="A4818" s="9"/>
      <c r="B4818" s="6"/>
      <c r="C4818" s="6"/>
      <c r="D4818" s="6"/>
      <c r="E4818" s="6"/>
      <c r="F4818" s="6"/>
      <c r="G4818" s="6"/>
      <c r="H4818" s="6"/>
      <c r="I4818" s="6"/>
      <c r="J4818" s="6"/>
      <c r="K4818" s="6"/>
      <c r="L4818" s="6"/>
      <c r="M4818" s="6"/>
      <c r="N4818" s="6"/>
      <c r="O4818" s="10"/>
      <c r="P4818" s="6"/>
      <c r="Q4818" s="11"/>
      <c r="R4818" s="6"/>
      <c r="S4818" s="6"/>
      <c r="T4818" s="6"/>
      <c r="U4818" s="6"/>
      <c r="V4818" s="6"/>
      <c r="W4818" s="11"/>
      <c r="X4818" s="6"/>
      <c r="Y4818" s="6"/>
      <c r="Z4818" s="6"/>
      <c r="AA4818" s="6"/>
      <c r="AB4818" s="6"/>
      <c r="AZ4818" t="s">
        <v>6962</v>
      </c>
      <c r="BA4818" t="s">
        <v>5207</v>
      </c>
      <c r="BB4818" t="s">
        <v>21008</v>
      </c>
      <c r="BC4818" t="s">
        <v>3201</v>
      </c>
      <c r="BG4818" t="s">
        <v>19715</v>
      </c>
      <c r="BH4818" t="s">
        <v>22077</v>
      </c>
    </row>
    <row r="4819" spans="1:60" x14ac:dyDescent="0.25">
      <c r="A4819" s="9"/>
      <c r="B4819" s="6"/>
      <c r="C4819" s="6"/>
      <c r="D4819" s="6"/>
      <c r="E4819" s="6"/>
      <c r="F4819" s="6"/>
      <c r="G4819" s="6"/>
      <c r="H4819" s="6"/>
      <c r="I4819" s="6"/>
      <c r="J4819" s="6"/>
      <c r="K4819" s="6"/>
      <c r="L4819" s="6"/>
      <c r="M4819" s="6"/>
      <c r="N4819" s="6"/>
      <c r="O4819" s="10"/>
      <c r="P4819" s="6"/>
      <c r="Q4819" s="6"/>
      <c r="R4819" s="6"/>
      <c r="S4819" s="6"/>
      <c r="T4819" s="6"/>
      <c r="U4819" s="6"/>
      <c r="V4819" s="6"/>
      <c r="W4819" s="11"/>
      <c r="X4819" s="6"/>
      <c r="Y4819" s="6"/>
      <c r="Z4819" s="6"/>
      <c r="AA4819" s="6"/>
      <c r="AB4819" s="6"/>
      <c r="AZ4819" t="s">
        <v>6963</v>
      </c>
      <c r="BA4819" t="s">
        <v>5207</v>
      </c>
      <c r="BB4819" t="s">
        <v>21008</v>
      </c>
      <c r="BC4819" t="s">
        <v>3201</v>
      </c>
      <c r="BG4819" t="s">
        <v>19716</v>
      </c>
      <c r="BH4819" t="s">
        <v>22089</v>
      </c>
    </row>
    <row r="4820" spans="1:60" x14ac:dyDescent="0.25">
      <c r="A4820" s="12"/>
      <c r="B4820" s="13"/>
      <c r="C4820" s="13"/>
      <c r="D4820" s="13"/>
      <c r="E4820" s="13"/>
      <c r="F4820" s="13"/>
      <c r="G4820" s="13"/>
      <c r="H4820" s="13"/>
      <c r="I4820" s="13"/>
      <c r="J4820" s="13"/>
      <c r="K4820" s="13"/>
      <c r="L4820" s="13"/>
      <c r="M4820" s="13"/>
      <c r="N4820" s="13"/>
      <c r="O4820" s="14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Z4820" t="s">
        <v>6964</v>
      </c>
      <c r="BA4820" t="s">
        <v>5207</v>
      </c>
      <c r="BB4820" t="s">
        <v>21008</v>
      </c>
      <c r="BC4820" t="s">
        <v>7263</v>
      </c>
      <c r="BG4820" t="s">
        <v>19717</v>
      </c>
      <c r="BH4820" t="s">
        <v>22089</v>
      </c>
    </row>
    <row r="4821" spans="1:60" x14ac:dyDescent="0.25">
      <c r="A4821" s="12"/>
      <c r="B4821" s="13"/>
      <c r="C4821" s="13"/>
      <c r="D4821" s="13"/>
      <c r="E4821" s="13"/>
      <c r="F4821" s="13"/>
      <c r="G4821" s="13"/>
      <c r="H4821" s="13"/>
      <c r="I4821" s="13"/>
      <c r="J4821" s="13"/>
      <c r="K4821" s="13"/>
      <c r="L4821" s="13"/>
      <c r="M4821" s="13"/>
      <c r="N4821" s="13"/>
      <c r="O4821" s="14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Z4821" t="s">
        <v>6965</v>
      </c>
      <c r="BA4821" t="s">
        <v>5207</v>
      </c>
      <c r="BB4821" t="s">
        <v>21008</v>
      </c>
      <c r="BC4821" t="s">
        <v>7263</v>
      </c>
      <c r="BG4821" t="s">
        <v>19718</v>
      </c>
      <c r="BH4821" t="s">
        <v>22069</v>
      </c>
    </row>
    <row r="4822" spans="1:60" x14ac:dyDescent="0.25">
      <c r="A4822" s="16"/>
      <c r="B4822" s="6"/>
      <c r="C4822" s="6"/>
      <c r="D4822" s="6"/>
      <c r="E4822" s="6"/>
      <c r="F4822" s="6"/>
      <c r="G4822" s="6"/>
      <c r="H4822" s="6"/>
      <c r="I4822" s="6"/>
      <c r="J4822" s="6"/>
      <c r="K4822" s="6"/>
      <c r="L4822" s="6"/>
      <c r="M4822" s="6"/>
      <c r="N4822" s="6"/>
      <c r="O4822" s="10"/>
      <c r="P4822" s="6"/>
      <c r="Q4822" s="6"/>
      <c r="R4822" s="6"/>
      <c r="S4822" s="6"/>
      <c r="T4822" s="6"/>
      <c r="U4822" s="17"/>
      <c r="V4822" s="17"/>
      <c r="W4822" s="11"/>
      <c r="X4822" s="6"/>
      <c r="Y4822" s="6"/>
      <c r="Z4822" s="6"/>
      <c r="AA4822" s="6"/>
      <c r="AB4822" s="6"/>
      <c r="AZ4822" t="s">
        <v>6965</v>
      </c>
      <c r="BA4822" t="s">
        <v>5207</v>
      </c>
      <c r="BB4822" t="s">
        <v>21008</v>
      </c>
      <c r="BC4822" t="s">
        <v>7263</v>
      </c>
      <c r="BG4822" t="s">
        <v>19719</v>
      </c>
      <c r="BH4822" t="s">
        <v>22083</v>
      </c>
    </row>
    <row r="4823" spans="1:60" x14ac:dyDescent="0.25">
      <c r="A4823" s="9"/>
      <c r="B4823" s="6"/>
      <c r="C4823" s="6"/>
      <c r="D4823" s="6"/>
      <c r="E4823" s="6"/>
      <c r="F4823" s="6"/>
      <c r="G4823" s="6"/>
      <c r="H4823" s="6"/>
      <c r="I4823" s="6"/>
      <c r="J4823" s="6"/>
      <c r="K4823" s="6"/>
      <c r="L4823" s="6"/>
      <c r="M4823" s="6"/>
      <c r="N4823" s="6"/>
      <c r="O4823" s="10"/>
      <c r="P4823" s="6"/>
      <c r="Q4823" s="6"/>
      <c r="R4823" s="6"/>
      <c r="S4823" s="6"/>
      <c r="T4823" s="6"/>
      <c r="U4823" s="6"/>
      <c r="V4823" s="6"/>
      <c r="W4823" s="11"/>
      <c r="X4823" s="6"/>
      <c r="Y4823" s="6"/>
      <c r="Z4823" s="6"/>
      <c r="AA4823" s="6"/>
      <c r="AB4823" s="6"/>
      <c r="AZ4823" t="s">
        <v>6966</v>
      </c>
      <c r="BA4823" t="s">
        <v>5207</v>
      </c>
      <c r="BB4823" t="s">
        <v>21008</v>
      </c>
      <c r="BC4823" t="s">
        <v>7263</v>
      </c>
      <c r="BG4823" t="s">
        <v>19720</v>
      </c>
      <c r="BH4823" t="s">
        <v>22080</v>
      </c>
    </row>
    <row r="4824" spans="1:60" x14ac:dyDescent="0.25">
      <c r="A4824" s="16"/>
      <c r="B4824" s="6"/>
      <c r="C4824" s="6"/>
      <c r="D4824" s="6"/>
      <c r="E4824" s="6"/>
      <c r="F4824" s="6"/>
      <c r="G4824" s="6"/>
      <c r="H4824" s="6"/>
      <c r="I4824" s="6"/>
      <c r="J4824" s="6"/>
      <c r="K4824" s="6"/>
      <c r="L4824" s="6"/>
      <c r="M4824" s="6"/>
      <c r="N4824" s="6"/>
      <c r="O4824" s="10"/>
      <c r="P4824" s="6"/>
      <c r="Q4824" s="6"/>
      <c r="R4824" s="6"/>
      <c r="S4824" s="6"/>
      <c r="T4824" s="6"/>
      <c r="U4824" s="17"/>
      <c r="V4824" s="17"/>
      <c r="W4824" s="11"/>
      <c r="X4824" s="6"/>
      <c r="Y4824" s="6"/>
      <c r="Z4824" s="6"/>
      <c r="AA4824" s="6"/>
      <c r="AB4824" s="6"/>
      <c r="AZ4824" t="s">
        <v>6967</v>
      </c>
      <c r="BA4824" t="s">
        <v>5207</v>
      </c>
      <c r="BB4824" t="s">
        <v>21008</v>
      </c>
      <c r="BC4824" t="s">
        <v>7263</v>
      </c>
      <c r="BG4824" t="s">
        <v>19721</v>
      </c>
      <c r="BH4824" t="s">
        <v>22081</v>
      </c>
    </row>
    <row r="4825" spans="1:60" x14ac:dyDescent="0.25">
      <c r="A4825" s="12"/>
      <c r="B4825" s="13"/>
      <c r="C4825" s="13"/>
      <c r="D4825" s="13"/>
      <c r="E4825" s="13"/>
      <c r="F4825" s="13"/>
      <c r="G4825" s="13"/>
      <c r="H4825" s="13"/>
      <c r="I4825" s="13"/>
      <c r="J4825" s="13"/>
      <c r="K4825" s="13"/>
      <c r="L4825" s="13"/>
      <c r="M4825" s="13"/>
      <c r="N4825" s="13"/>
      <c r="O4825" s="14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Z4825" t="s">
        <v>6968</v>
      </c>
      <c r="BA4825" t="s">
        <v>5207</v>
      </c>
      <c r="BB4825" t="s">
        <v>21008</v>
      </c>
      <c r="BC4825" t="s">
        <v>7263</v>
      </c>
      <c r="BG4825" t="s">
        <v>19722</v>
      </c>
      <c r="BH4825" t="s">
        <v>22076</v>
      </c>
    </row>
    <row r="4826" spans="1:60" x14ac:dyDescent="0.25">
      <c r="A4826" s="16"/>
      <c r="B4826" s="6"/>
      <c r="C4826" s="6"/>
      <c r="D4826" s="6"/>
      <c r="E4826" s="6"/>
      <c r="F4826" s="6"/>
      <c r="G4826" s="6"/>
      <c r="H4826" s="6"/>
      <c r="I4826" s="6"/>
      <c r="J4826" s="6"/>
      <c r="K4826" s="6"/>
      <c r="L4826" s="6"/>
      <c r="M4826" s="6"/>
      <c r="N4826" s="6"/>
      <c r="O4826" s="10"/>
      <c r="P4826" s="6"/>
      <c r="Q4826" s="11"/>
      <c r="R4826" s="6"/>
      <c r="S4826" s="6"/>
      <c r="T4826" s="6"/>
      <c r="U4826" s="17"/>
      <c r="V4826" s="17"/>
      <c r="W4826" s="11"/>
      <c r="X4826" s="6"/>
      <c r="Y4826" s="6"/>
      <c r="Z4826" s="6"/>
      <c r="AA4826" s="6"/>
      <c r="AB4826" s="6"/>
      <c r="AZ4826" t="s">
        <v>6969</v>
      </c>
      <c r="BA4826" t="s">
        <v>5207</v>
      </c>
      <c r="BB4826" t="s">
        <v>21008</v>
      </c>
      <c r="BC4826" t="s">
        <v>7263</v>
      </c>
      <c r="BG4826" t="s">
        <v>19723</v>
      </c>
      <c r="BH4826" t="s">
        <v>22090</v>
      </c>
    </row>
    <row r="4827" spans="1:60" x14ac:dyDescent="0.25">
      <c r="A4827" s="9"/>
      <c r="B4827" s="6"/>
      <c r="C4827" s="6"/>
      <c r="D4827" s="6"/>
      <c r="E4827" s="6"/>
      <c r="F4827" s="6"/>
      <c r="G4827" s="6"/>
      <c r="H4827" s="6"/>
      <c r="I4827" s="6"/>
      <c r="J4827" s="6"/>
      <c r="K4827" s="6"/>
      <c r="L4827" s="6"/>
      <c r="M4827" s="6"/>
      <c r="N4827" s="6"/>
      <c r="O4827" s="10"/>
      <c r="P4827" s="6"/>
      <c r="Q4827" s="6"/>
      <c r="R4827" s="6"/>
      <c r="S4827" s="6"/>
      <c r="T4827" s="6"/>
      <c r="U4827" s="6"/>
      <c r="V4827" s="6"/>
      <c r="W4827" s="11"/>
      <c r="X4827" s="6"/>
      <c r="Y4827" s="6"/>
      <c r="Z4827" s="6"/>
      <c r="AA4827" s="6"/>
      <c r="AB4827" s="6"/>
      <c r="AZ4827" t="s">
        <v>6970</v>
      </c>
      <c r="BA4827" t="s">
        <v>5207</v>
      </c>
      <c r="BB4827" t="s">
        <v>21008</v>
      </c>
      <c r="BC4827" t="s">
        <v>7263</v>
      </c>
      <c r="BG4827" t="s">
        <v>19724</v>
      </c>
      <c r="BH4827" t="s">
        <v>22081</v>
      </c>
    </row>
    <row r="4828" spans="1:60" x14ac:dyDescent="0.25">
      <c r="A4828" s="16"/>
      <c r="B4828" s="6"/>
      <c r="C4828" s="6"/>
      <c r="D4828" s="6"/>
      <c r="E4828" s="6"/>
      <c r="F4828" s="6"/>
      <c r="G4828" s="6"/>
      <c r="H4828" s="6"/>
      <c r="I4828" s="6"/>
      <c r="J4828" s="6"/>
      <c r="K4828" s="6"/>
      <c r="L4828" s="6"/>
      <c r="M4828" s="6"/>
      <c r="N4828" s="6"/>
      <c r="O4828" s="10"/>
      <c r="P4828" s="6"/>
      <c r="Q4828" s="6"/>
      <c r="R4828" s="6"/>
      <c r="S4828" s="6"/>
      <c r="T4828" s="6"/>
      <c r="U4828" s="17"/>
      <c r="V4828" s="17"/>
      <c r="W4828" s="11"/>
      <c r="X4828" s="6"/>
      <c r="Y4828" s="6"/>
      <c r="Z4828" s="6"/>
      <c r="AA4828" s="6"/>
      <c r="AB4828" s="6"/>
      <c r="AZ4828" t="s">
        <v>6971</v>
      </c>
      <c r="BA4828" t="s">
        <v>5207</v>
      </c>
      <c r="BB4828" t="s">
        <v>21008</v>
      </c>
      <c r="BC4828" t="s">
        <v>3200</v>
      </c>
      <c r="BG4828" t="s">
        <v>19725</v>
      </c>
      <c r="BH4828" t="s">
        <v>22082</v>
      </c>
    </row>
    <row r="4829" spans="1:60" x14ac:dyDescent="0.25">
      <c r="A4829" s="16"/>
      <c r="B4829" s="6"/>
      <c r="C4829" s="6"/>
      <c r="D4829" s="6"/>
      <c r="E4829" s="6"/>
      <c r="F4829" s="6"/>
      <c r="G4829" s="6"/>
      <c r="H4829" s="6"/>
      <c r="I4829" s="6"/>
      <c r="J4829" s="6"/>
      <c r="K4829" s="6"/>
      <c r="L4829" s="6"/>
      <c r="M4829" s="6"/>
      <c r="N4829" s="6"/>
      <c r="O4829" s="10"/>
      <c r="P4829" s="6"/>
      <c r="Q4829" s="6"/>
      <c r="R4829" s="6"/>
      <c r="S4829" s="6"/>
      <c r="T4829" s="6"/>
      <c r="U4829" s="17"/>
      <c r="V4829" s="17"/>
      <c r="W4829" s="11"/>
      <c r="X4829" s="6"/>
      <c r="Y4829" s="6"/>
      <c r="Z4829" s="6"/>
      <c r="AA4829" s="6"/>
      <c r="AB4829" s="6"/>
      <c r="AZ4829" t="s">
        <v>6972</v>
      </c>
      <c r="BA4829" t="s">
        <v>5207</v>
      </c>
      <c r="BB4829" t="s">
        <v>21008</v>
      </c>
      <c r="BC4829" t="s">
        <v>3200</v>
      </c>
      <c r="BG4829" t="s">
        <v>19726</v>
      </c>
      <c r="BH4829" t="s">
        <v>22067</v>
      </c>
    </row>
    <row r="4830" spans="1:60" x14ac:dyDescent="0.25">
      <c r="A4830" s="9"/>
      <c r="B4830" s="6"/>
      <c r="C4830" s="6"/>
      <c r="D4830" s="6"/>
      <c r="E4830" s="6"/>
      <c r="F4830" s="6"/>
      <c r="G4830" s="6"/>
      <c r="H4830" s="6"/>
      <c r="I4830" s="6"/>
      <c r="J4830" s="6"/>
      <c r="K4830" s="6"/>
      <c r="L4830" s="6"/>
      <c r="M4830" s="6"/>
      <c r="N4830" s="6"/>
      <c r="O4830" s="10"/>
      <c r="P4830" s="6"/>
      <c r="Q4830" s="6"/>
      <c r="R4830" s="6"/>
      <c r="S4830" s="6"/>
      <c r="T4830" s="6"/>
      <c r="U4830" s="6"/>
      <c r="V4830" s="6"/>
      <c r="W4830" s="11"/>
      <c r="X4830" s="6"/>
      <c r="Y4830" s="6"/>
      <c r="Z4830" s="6"/>
      <c r="AA4830" s="6"/>
      <c r="AB4830" s="6"/>
      <c r="AZ4830" t="s">
        <v>6973</v>
      </c>
      <c r="BA4830" t="s">
        <v>5207</v>
      </c>
      <c r="BB4830" t="s">
        <v>21008</v>
      </c>
      <c r="BC4830" t="s">
        <v>7263</v>
      </c>
      <c r="BG4830" t="s">
        <v>19727</v>
      </c>
      <c r="BH4830" t="s">
        <v>22073</v>
      </c>
    </row>
    <row r="4831" spans="1:60" x14ac:dyDescent="0.25">
      <c r="A4831" s="16"/>
      <c r="B4831" s="6"/>
      <c r="C4831" s="6"/>
      <c r="D4831" s="6"/>
      <c r="E4831" s="6"/>
      <c r="F4831" s="6"/>
      <c r="G4831" s="6"/>
      <c r="H4831" s="6"/>
      <c r="I4831" s="6"/>
      <c r="J4831" s="6"/>
      <c r="K4831" s="6"/>
      <c r="L4831" s="6"/>
      <c r="M4831" s="6"/>
      <c r="N4831" s="6"/>
      <c r="O4831" s="10"/>
      <c r="P4831" s="6"/>
      <c r="Q4831" s="6"/>
      <c r="R4831" s="6"/>
      <c r="S4831" s="6"/>
      <c r="T4831" s="6"/>
      <c r="U4831" s="17"/>
      <c r="V4831" s="17"/>
      <c r="W4831" s="11"/>
      <c r="X4831" s="6"/>
      <c r="Y4831" s="6"/>
      <c r="Z4831" s="6"/>
      <c r="AA4831" s="6"/>
      <c r="AB4831" s="6"/>
      <c r="AZ4831" t="s">
        <v>6974</v>
      </c>
      <c r="BA4831" t="s">
        <v>5207</v>
      </c>
      <c r="BB4831" t="s">
        <v>21008</v>
      </c>
      <c r="BC4831" t="s">
        <v>3201</v>
      </c>
      <c r="BG4831" t="s">
        <v>19728</v>
      </c>
      <c r="BH4831" t="s">
        <v>22073</v>
      </c>
    </row>
    <row r="4832" spans="1:60" x14ac:dyDescent="0.25">
      <c r="A4832" s="9"/>
      <c r="B4832" s="6"/>
      <c r="C4832" s="6"/>
      <c r="D4832" s="6"/>
      <c r="E4832" s="6"/>
      <c r="F4832" s="6"/>
      <c r="G4832" s="6"/>
      <c r="H4832" s="6"/>
      <c r="I4832" s="6"/>
      <c r="J4832" s="6"/>
      <c r="K4832" s="6"/>
      <c r="L4832" s="6"/>
      <c r="M4832" s="6"/>
      <c r="N4832" s="6"/>
      <c r="O4832" s="10"/>
      <c r="P4832" s="6"/>
      <c r="Q4832" s="6"/>
      <c r="R4832" s="6"/>
      <c r="S4832" s="6"/>
      <c r="T4832" s="6"/>
      <c r="U4832" s="6"/>
      <c r="V4832" s="6"/>
      <c r="W4832" s="11"/>
      <c r="X4832" s="6"/>
      <c r="Y4832" s="6"/>
      <c r="Z4832" s="6"/>
      <c r="AA4832" s="6"/>
      <c r="AB4832" s="6"/>
      <c r="AZ4832" t="s">
        <v>6975</v>
      </c>
      <c r="BA4832" t="s">
        <v>5207</v>
      </c>
      <c r="BB4832" t="s">
        <v>21008</v>
      </c>
      <c r="BC4832" t="s">
        <v>3201</v>
      </c>
      <c r="BG4832" t="s">
        <v>19729</v>
      </c>
      <c r="BH4832" t="s">
        <v>22091</v>
      </c>
    </row>
    <row r="4833" spans="1:60" x14ac:dyDescent="0.25">
      <c r="A4833" s="9"/>
      <c r="B4833" s="6"/>
      <c r="C4833" s="6"/>
      <c r="D4833" s="6"/>
      <c r="E4833" s="6"/>
      <c r="F4833" s="6"/>
      <c r="G4833" s="6"/>
      <c r="H4833" s="6"/>
      <c r="I4833" s="6"/>
      <c r="J4833" s="6"/>
      <c r="K4833" s="6"/>
      <c r="L4833" s="6"/>
      <c r="M4833" s="6"/>
      <c r="N4833" s="6"/>
      <c r="O4833" s="10"/>
      <c r="P4833" s="6"/>
      <c r="Q4833" s="6"/>
      <c r="R4833" s="6"/>
      <c r="S4833" s="6"/>
      <c r="T4833" s="6"/>
      <c r="U4833" s="6"/>
      <c r="V4833" s="6"/>
      <c r="W4833" s="11"/>
      <c r="X4833" s="6"/>
      <c r="Y4833" s="6"/>
      <c r="Z4833" s="6"/>
      <c r="AA4833" s="6"/>
      <c r="AB4833" s="6"/>
      <c r="AZ4833" t="s">
        <v>6976</v>
      </c>
      <c r="BA4833" t="s">
        <v>5207</v>
      </c>
      <c r="BB4833" t="s">
        <v>21008</v>
      </c>
      <c r="BC4833" t="s">
        <v>3201</v>
      </c>
      <c r="BG4833" t="s">
        <v>19730</v>
      </c>
      <c r="BH4833" t="s">
        <v>22082</v>
      </c>
    </row>
    <row r="4834" spans="1:60" x14ac:dyDescent="0.25">
      <c r="A4834" s="9"/>
      <c r="B4834" s="6"/>
      <c r="C4834" s="6"/>
      <c r="D4834" s="6"/>
      <c r="E4834" s="6"/>
      <c r="F4834" s="6"/>
      <c r="G4834" s="6"/>
      <c r="H4834" s="6"/>
      <c r="I4834" s="6"/>
      <c r="J4834" s="6"/>
      <c r="K4834" s="6"/>
      <c r="L4834" s="6"/>
      <c r="M4834" s="6"/>
      <c r="N4834" s="6"/>
      <c r="O4834" s="10"/>
      <c r="P4834" s="6"/>
      <c r="Q4834" s="6"/>
      <c r="R4834" s="6"/>
      <c r="S4834" s="6"/>
      <c r="T4834" s="6"/>
      <c r="U4834" s="6"/>
      <c r="V4834" s="6"/>
      <c r="W4834" s="11"/>
      <c r="X4834" s="6"/>
      <c r="Y4834" s="6"/>
      <c r="Z4834" s="6"/>
      <c r="AA4834" s="6"/>
      <c r="AB4834" s="6"/>
      <c r="AZ4834" t="s">
        <v>6977</v>
      </c>
      <c r="BA4834" t="s">
        <v>5207</v>
      </c>
      <c r="BB4834" t="s">
        <v>21008</v>
      </c>
      <c r="BC4834" t="s">
        <v>3201</v>
      </c>
      <c r="BG4834" t="s">
        <v>19731</v>
      </c>
      <c r="BH4834" t="s">
        <v>22075</v>
      </c>
    </row>
    <row r="4835" spans="1:60" x14ac:dyDescent="0.25">
      <c r="A4835" s="16"/>
      <c r="B4835" s="6"/>
      <c r="C4835" s="6"/>
      <c r="D4835" s="6"/>
      <c r="E4835" s="6"/>
      <c r="F4835" s="6"/>
      <c r="G4835" s="6"/>
      <c r="H4835" s="6"/>
      <c r="I4835" s="6"/>
      <c r="J4835" s="6"/>
      <c r="K4835" s="6"/>
      <c r="L4835" s="6"/>
      <c r="M4835" s="6"/>
      <c r="N4835" s="6"/>
      <c r="O4835" s="10"/>
      <c r="P4835" s="6"/>
      <c r="Q4835" s="11"/>
      <c r="R4835" s="6"/>
      <c r="S4835" s="6"/>
      <c r="T4835" s="6"/>
      <c r="U4835" s="17"/>
      <c r="V4835" s="17"/>
      <c r="W4835" s="11"/>
      <c r="X4835" s="6"/>
      <c r="Y4835" s="6"/>
      <c r="Z4835" s="6"/>
      <c r="AA4835" s="6"/>
      <c r="AB4835" s="6"/>
      <c r="AZ4835" t="s">
        <v>6978</v>
      </c>
      <c r="BA4835" t="s">
        <v>5207</v>
      </c>
      <c r="BB4835" t="s">
        <v>21008</v>
      </c>
      <c r="BC4835" t="s">
        <v>3201</v>
      </c>
      <c r="BG4835" t="s">
        <v>19732</v>
      </c>
      <c r="BH4835" t="s">
        <v>22071</v>
      </c>
    </row>
    <row r="4836" spans="1:60" x14ac:dyDescent="0.25">
      <c r="A4836" s="16"/>
      <c r="B4836" s="6"/>
      <c r="C4836" s="6"/>
      <c r="D4836" s="6"/>
      <c r="E4836" s="6"/>
      <c r="F4836" s="6"/>
      <c r="G4836" s="6"/>
      <c r="H4836" s="6"/>
      <c r="I4836" s="6"/>
      <c r="J4836" s="6"/>
      <c r="K4836" s="6"/>
      <c r="L4836" s="6"/>
      <c r="M4836" s="6"/>
      <c r="N4836" s="6"/>
      <c r="O4836" s="10"/>
      <c r="P4836" s="6"/>
      <c r="Q4836" s="11"/>
      <c r="R4836" s="6"/>
      <c r="S4836" s="6"/>
      <c r="T4836" s="6"/>
      <c r="U4836" s="17"/>
      <c r="V4836" s="17"/>
      <c r="W4836" s="11"/>
      <c r="X4836" s="6"/>
      <c r="Y4836" s="6"/>
      <c r="Z4836" s="6"/>
      <c r="AA4836" s="6"/>
      <c r="AB4836" s="6"/>
      <c r="AZ4836" t="s">
        <v>6979</v>
      </c>
      <c r="BA4836" t="s">
        <v>5207</v>
      </c>
      <c r="BB4836" t="s">
        <v>21008</v>
      </c>
      <c r="BC4836" t="s">
        <v>3201</v>
      </c>
      <c r="BG4836" t="s">
        <v>19733</v>
      </c>
      <c r="BH4836" t="s">
        <v>22083</v>
      </c>
    </row>
    <row r="4837" spans="1:60" x14ac:dyDescent="0.25">
      <c r="A4837" s="16"/>
      <c r="B4837" s="6"/>
      <c r="C4837" s="6"/>
      <c r="D4837" s="6"/>
      <c r="E4837" s="6"/>
      <c r="F4837" s="6"/>
      <c r="G4837" s="6"/>
      <c r="H4837" s="6"/>
      <c r="I4837" s="6"/>
      <c r="J4837" s="6"/>
      <c r="K4837" s="6"/>
      <c r="L4837" s="6"/>
      <c r="M4837" s="6"/>
      <c r="N4837" s="6"/>
      <c r="O4837" s="10"/>
      <c r="P4837" s="6"/>
      <c r="Q4837" s="6"/>
      <c r="R4837" s="6"/>
      <c r="S4837" s="6"/>
      <c r="T4837" s="6"/>
      <c r="U4837" s="17"/>
      <c r="V4837" s="17"/>
      <c r="W4837" s="11"/>
      <c r="X4837" s="6"/>
      <c r="Y4837" s="6"/>
      <c r="Z4837" s="6"/>
      <c r="AA4837" s="6"/>
      <c r="AB4837" s="6"/>
      <c r="AZ4837" t="s">
        <v>6980</v>
      </c>
      <c r="BA4837" t="s">
        <v>5207</v>
      </c>
      <c r="BB4837" t="s">
        <v>21008</v>
      </c>
      <c r="BC4837" t="s">
        <v>3201</v>
      </c>
      <c r="BG4837" t="s">
        <v>19734</v>
      </c>
      <c r="BH4837" t="s">
        <v>22084</v>
      </c>
    </row>
    <row r="4838" spans="1:60" x14ac:dyDescent="0.25">
      <c r="A4838" s="16"/>
      <c r="B4838" s="6"/>
      <c r="C4838" s="6"/>
      <c r="D4838" s="6"/>
      <c r="E4838" s="6"/>
      <c r="F4838" s="6"/>
      <c r="G4838" s="6"/>
      <c r="H4838" s="6"/>
      <c r="I4838" s="6"/>
      <c r="J4838" s="6"/>
      <c r="K4838" s="6"/>
      <c r="L4838" s="6"/>
      <c r="M4838" s="6"/>
      <c r="N4838" s="6"/>
      <c r="O4838" s="10"/>
      <c r="P4838" s="6"/>
      <c r="Q4838" s="11"/>
      <c r="R4838" s="6"/>
      <c r="S4838" s="6"/>
      <c r="T4838" s="6"/>
      <c r="U4838" s="17"/>
      <c r="V4838" s="17"/>
      <c r="W4838" s="11"/>
      <c r="X4838" s="6"/>
      <c r="Y4838" s="6"/>
      <c r="Z4838" s="6"/>
      <c r="AA4838" s="6"/>
      <c r="AB4838" s="6"/>
      <c r="AZ4838" t="s">
        <v>6981</v>
      </c>
      <c r="BA4838" t="s">
        <v>5207</v>
      </c>
      <c r="BB4838" t="s">
        <v>21008</v>
      </c>
      <c r="BC4838" t="s">
        <v>3201</v>
      </c>
      <c r="BG4838" t="s">
        <v>19735</v>
      </c>
      <c r="BH4838" t="s">
        <v>22073</v>
      </c>
    </row>
    <row r="4839" spans="1:60" x14ac:dyDescent="0.25">
      <c r="A4839" s="9"/>
      <c r="B4839" s="6"/>
      <c r="C4839" s="6"/>
      <c r="D4839" s="6"/>
      <c r="E4839" s="6"/>
      <c r="F4839" s="6"/>
      <c r="G4839" s="6"/>
      <c r="H4839" s="6"/>
      <c r="I4839" s="6"/>
      <c r="J4839" s="6"/>
      <c r="K4839" s="6"/>
      <c r="L4839" s="6"/>
      <c r="M4839" s="6"/>
      <c r="N4839" s="6"/>
      <c r="O4839" s="10"/>
      <c r="P4839" s="6"/>
      <c r="Q4839" s="6"/>
      <c r="R4839" s="6"/>
      <c r="S4839" s="6"/>
      <c r="T4839" s="6"/>
      <c r="U4839" s="6"/>
      <c r="V4839" s="6"/>
      <c r="W4839" s="11"/>
      <c r="X4839" s="6"/>
      <c r="Y4839" s="6"/>
      <c r="Z4839" s="6"/>
      <c r="AA4839" s="6"/>
      <c r="AB4839" s="6"/>
      <c r="AZ4839" t="s">
        <v>6982</v>
      </c>
      <c r="BA4839" t="s">
        <v>5207</v>
      </c>
      <c r="BB4839" t="s">
        <v>21008</v>
      </c>
      <c r="BC4839" t="s">
        <v>3201</v>
      </c>
      <c r="BG4839" t="s">
        <v>19736</v>
      </c>
      <c r="BH4839" t="s">
        <v>22070</v>
      </c>
    </row>
    <row r="4840" spans="1:60" x14ac:dyDescent="0.25">
      <c r="A4840" s="9"/>
      <c r="B4840" s="6"/>
      <c r="C4840" s="6"/>
      <c r="D4840" s="6"/>
      <c r="E4840" s="6"/>
      <c r="F4840" s="6"/>
      <c r="G4840" s="6"/>
      <c r="H4840" s="6"/>
      <c r="I4840" s="6"/>
      <c r="J4840" s="6"/>
      <c r="K4840" s="6"/>
      <c r="L4840" s="6"/>
      <c r="M4840" s="6"/>
      <c r="N4840" s="6"/>
      <c r="O4840" s="10"/>
      <c r="P4840" s="6"/>
      <c r="Q4840" s="6"/>
      <c r="R4840" s="6"/>
      <c r="S4840" s="6"/>
      <c r="T4840" s="6"/>
      <c r="U4840" s="6"/>
      <c r="V4840" s="6"/>
      <c r="W4840" s="11"/>
      <c r="X4840" s="6"/>
      <c r="Y4840" s="6"/>
      <c r="Z4840" s="6"/>
      <c r="AA4840" s="6"/>
      <c r="AB4840" s="6"/>
      <c r="AZ4840" t="s">
        <v>6983</v>
      </c>
      <c r="BA4840" t="s">
        <v>5207</v>
      </c>
      <c r="BB4840" t="s">
        <v>21008</v>
      </c>
      <c r="BC4840" t="s">
        <v>3201</v>
      </c>
      <c r="BG4840" t="s">
        <v>19737</v>
      </c>
      <c r="BH4840" t="s">
        <v>22068</v>
      </c>
    </row>
    <row r="4841" spans="1:60" x14ac:dyDescent="0.25">
      <c r="A4841" s="9"/>
      <c r="B4841" s="6"/>
      <c r="C4841" s="6"/>
      <c r="D4841" s="6"/>
      <c r="E4841" s="6"/>
      <c r="F4841" s="6"/>
      <c r="G4841" s="6"/>
      <c r="H4841" s="6"/>
      <c r="I4841" s="6"/>
      <c r="J4841" s="6"/>
      <c r="K4841" s="6"/>
      <c r="L4841" s="6"/>
      <c r="M4841" s="6"/>
      <c r="N4841" s="6"/>
      <c r="O4841" s="10"/>
      <c r="P4841" s="6"/>
      <c r="Q4841" s="11"/>
      <c r="R4841" s="6"/>
      <c r="S4841" s="6"/>
      <c r="T4841" s="6"/>
      <c r="U4841" s="6"/>
      <c r="V4841" s="6"/>
      <c r="W4841" s="11"/>
      <c r="X4841" s="6"/>
      <c r="Y4841" s="6"/>
      <c r="Z4841" s="6"/>
      <c r="AA4841" s="6"/>
      <c r="AB4841" s="6"/>
      <c r="AZ4841" t="s">
        <v>6984</v>
      </c>
      <c r="BA4841" t="s">
        <v>5207</v>
      </c>
      <c r="BB4841" t="s">
        <v>21008</v>
      </c>
      <c r="BC4841" t="s">
        <v>7263</v>
      </c>
      <c r="BG4841" t="s">
        <v>19738</v>
      </c>
      <c r="BH4841" t="s">
        <v>22076</v>
      </c>
    </row>
    <row r="4842" spans="1:60" x14ac:dyDescent="0.25">
      <c r="A4842" s="9"/>
      <c r="B4842" s="6"/>
      <c r="C4842" s="6"/>
      <c r="D4842" s="6"/>
      <c r="E4842" s="6"/>
      <c r="F4842" s="6"/>
      <c r="G4842" s="6"/>
      <c r="H4842" s="6"/>
      <c r="I4842" s="6"/>
      <c r="J4842" s="6"/>
      <c r="K4842" s="6"/>
      <c r="L4842" s="6"/>
      <c r="M4842" s="6"/>
      <c r="N4842" s="6"/>
      <c r="O4842" s="10"/>
      <c r="P4842" s="6"/>
      <c r="Q4842" s="6"/>
      <c r="R4842" s="6"/>
      <c r="S4842" s="6"/>
      <c r="T4842" s="6"/>
      <c r="U4842" s="6"/>
      <c r="V4842" s="6"/>
      <c r="W4842" s="11"/>
      <c r="X4842" s="6"/>
      <c r="Y4842" s="6"/>
      <c r="Z4842" s="6"/>
      <c r="AA4842" s="6"/>
      <c r="AB4842" s="6"/>
      <c r="AZ4842" t="s">
        <v>6985</v>
      </c>
      <c r="BA4842" t="s">
        <v>5207</v>
      </c>
      <c r="BB4842" t="s">
        <v>21008</v>
      </c>
      <c r="BC4842" t="s">
        <v>7263</v>
      </c>
      <c r="BG4842" t="s">
        <v>19739</v>
      </c>
      <c r="BH4842" t="s">
        <v>22092</v>
      </c>
    </row>
    <row r="4843" spans="1:60" x14ac:dyDescent="0.25">
      <c r="A4843" s="9"/>
      <c r="B4843" s="6"/>
      <c r="C4843" s="6"/>
      <c r="D4843" s="6"/>
      <c r="E4843" s="6"/>
      <c r="F4843" s="6"/>
      <c r="G4843" s="6"/>
      <c r="H4843" s="6"/>
      <c r="I4843" s="6"/>
      <c r="J4843" s="6"/>
      <c r="K4843" s="6"/>
      <c r="L4843" s="6"/>
      <c r="M4843" s="6"/>
      <c r="N4843" s="6"/>
      <c r="O4843" s="10"/>
      <c r="P4843" s="6"/>
      <c r="Q4843" s="6"/>
      <c r="R4843" s="6"/>
      <c r="S4843" s="6"/>
      <c r="T4843" s="6"/>
      <c r="U4843" s="6"/>
      <c r="V4843" s="6"/>
      <c r="W4843" s="11"/>
      <c r="X4843" s="6"/>
      <c r="Y4843" s="6"/>
      <c r="Z4843" s="6"/>
      <c r="AA4843" s="6"/>
      <c r="AB4843" s="6"/>
      <c r="AZ4843" t="s">
        <v>6986</v>
      </c>
      <c r="BA4843" t="s">
        <v>5207</v>
      </c>
      <c r="BB4843" t="s">
        <v>21008</v>
      </c>
      <c r="BC4843" t="s">
        <v>7263</v>
      </c>
      <c r="BG4843" t="s">
        <v>19740</v>
      </c>
      <c r="BH4843" t="s">
        <v>22084</v>
      </c>
    </row>
    <row r="4844" spans="1:60" x14ac:dyDescent="0.25">
      <c r="A4844" s="9"/>
      <c r="B4844" s="6"/>
      <c r="C4844" s="6"/>
      <c r="D4844" s="6"/>
      <c r="E4844" s="6"/>
      <c r="F4844" s="6"/>
      <c r="G4844" s="6"/>
      <c r="H4844" s="6"/>
      <c r="I4844" s="6"/>
      <c r="J4844" s="6"/>
      <c r="K4844" s="6"/>
      <c r="L4844" s="6"/>
      <c r="M4844" s="6"/>
      <c r="N4844" s="6"/>
      <c r="O4844" s="10"/>
      <c r="P4844" s="6"/>
      <c r="Q4844" s="11"/>
      <c r="R4844" s="6"/>
      <c r="S4844" s="6"/>
      <c r="T4844" s="6"/>
      <c r="U4844" s="6"/>
      <c r="V4844" s="6"/>
      <c r="W4844" s="11"/>
      <c r="X4844" s="6"/>
      <c r="Y4844" s="6"/>
      <c r="Z4844" s="6"/>
      <c r="AA4844" s="6"/>
      <c r="AB4844" s="6"/>
      <c r="AZ4844" t="s">
        <v>6987</v>
      </c>
      <c r="BA4844" t="s">
        <v>5207</v>
      </c>
      <c r="BB4844" t="s">
        <v>21008</v>
      </c>
      <c r="BC4844" t="s">
        <v>7263</v>
      </c>
      <c r="BG4844" t="s">
        <v>19741</v>
      </c>
      <c r="BH4844" t="s">
        <v>22091</v>
      </c>
    </row>
    <row r="4845" spans="1:60" x14ac:dyDescent="0.25">
      <c r="A4845" s="16"/>
      <c r="B4845" s="6"/>
      <c r="C4845" s="6"/>
      <c r="D4845" s="6"/>
      <c r="E4845" s="6"/>
      <c r="F4845" s="6"/>
      <c r="G4845" s="6"/>
      <c r="H4845" s="6"/>
      <c r="I4845" s="6"/>
      <c r="J4845" s="6"/>
      <c r="K4845" s="6"/>
      <c r="L4845" s="6"/>
      <c r="M4845" s="6"/>
      <c r="N4845" s="6"/>
      <c r="O4845" s="10"/>
      <c r="P4845" s="6"/>
      <c r="Q4845" s="11"/>
      <c r="R4845" s="6"/>
      <c r="S4845" s="6"/>
      <c r="T4845" s="6"/>
      <c r="U4845" s="17"/>
      <c r="V4845" s="17"/>
      <c r="W4845" s="11"/>
      <c r="X4845" s="6"/>
      <c r="Y4845" s="6"/>
      <c r="Z4845" s="6"/>
      <c r="AA4845" s="6"/>
      <c r="AB4845" s="6"/>
      <c r="AZ4845" t="s">
        <v>6988</v>
      </c>
      <c r="BA4845" t="s">
        <v>5207</v>
      </c>
      <c r="BB4845" t="s">
        <v>21008</v>
      </c>
      <c r="BC4845" t="s">
        <v>3200</v>
      </c>
      <c r="BG4845" t="s">
        <v>19742</v>
      </c>
      <c r="BH4845" t="s">
        <v>22084</v>
      </c>
    </row>
    <row r="4846" spans="1:60" x14ac:dyDescent="0.25">
      <c r="A4846" s="12"/>
      <c r="B4846" s="13"/>
      <c r="C4846" s="13"/>
      <c r="D4846" s="13"/>
      <c r="E4846" s="13"/>
      <c r="F4846" s="13"/>
      <c r="G4846" s="13"/>
      <c r="H4846" s="13"/>
      <c r="I4846" s="13"/>
      <c r="J4846" s="13"/>
      <c r="K4846" s="13"/>
      <c r="L4846" s="13"/>
      <c r="M4846" s="13"/>
      <c r="N4846" s="13"/>
      <c r="O4846" s="14"/>
      <c r="P4846" s="13"/>
      <c r="Q4846" s="15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Z4846" t="s">
        <v>6989</v>
      </c>
      <c r="BA4846" t="s">
        <v>5207</v>
      </c>
      <c r="BB4846" t="s">
        <v>21008</v>
      </c>
      <c r="BC4846" t="s">
        <v>7263</v>
      </c>
      <c r="BG4846" t="s">
        <v>19743</v>
      </c>
      <c r="BH4846" t="s">
        <v>22074</v>
      </c>
    </row>
    <row r="4847" spans="1:60" x14ac:dyDescent="0.25">
      <c r="A4847" s="12"/>
      <c r="B4847" s="13"/>
      <c r="C4847" s="13"/>
      <c r="D4847" s="13"/>
      <c r="E4847" s="13"/>
      <c r="F4847" s="13"/>
      <c r="G4847" s="13"/>
      <c r="H4847" s="13"/>
      <c r="I4847" s="13"/>
      <c r="J4847" s="13"/>
      <c r="K4847" s="13"/>
      <c r="L4847" s="13"/>
      <c r="M4847" s="13"/>
      <c r="N4847" s="13"/>
      <c r="O4847" s="14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Z4847" t="s">
        <v>6990</v>
      </c>
      <c r="BA4847" t="s">
        <v>5207</v>
      </c>
      <c r="BB4847" t="s">
        <v>21008</v>
      </c>
      <c r="BC4847" t="s">
        <v>7263</v>
      </c>
      <c r="BG4847" t="s">
        <v>19744</v>
      </c>
      <c r="BH4847" t="s">
        <v>22076</v>
      </c>
    </row>
    <row r="4848" spans="1:60" x14ac:dyDescent="0.25">
      <c r="A4848" s="16"/>
      <c r="B4848" s="6"/>
      <c r="C4848" s="6"/>
      <c r="D4848" s="6"/>
      <c r="E4848" s="6"/>
      <c r="F4848" s="6"/>
      <c r="G4848" s="6"/>
      <c r="H4848" s="6"/>
      <c r="I4848" s="6"/>
      <c r="J4848" s="6"/>
      <c r="K4848" s="6"/>
      <c r="L4848" s="6"/>
      <c r="M4848" s="6"/>
      <c r="N4848" s="6"/>
      <c r="O4848" s="10"/>
      <c r="P4848" s="6"/>
      <c r="Q4848" s="11"/>
      <c r="R4848" s="6"/>
      <c r="S4848" s="6"/>
      <c r="T4848" s="6"/>
      <c r="U4848" s="17"/>
      <c r="V4848" s="17"/>
      <c r="W4848" s="11"/>
      <c r="X4848" s="6"/>
      <c r="Y4848" s="6"/>
      <c r="Z4848" s="6"/>
      <c r="AA4848" s="6"/>
      <c r="AB4848" s="6"/>
      <c r="AZ4848" t="s">
        <v>6991</v>
      </c>
      <c r="BA4848" t="s">
        <v>5207</v>
      </c>
      <c r="BB4848" t="s">
        <v>21008</v>
      </c>
      <c r="BC4848" t="s">
        <v>7263</v>
      </c>
      <c r="BG4848" t="s">
        <v>19745</v>
      </c>
      <c r="BH4848" t="s">
        <v>22077</v>
      </c>
    </row>
    <row r="4849" spans="1:60" x14ac:dyDescent="0.25">
      <c r="A4849" s="16"/>
      <c r="B4849" s="6"/>
      <c r="C4849" s="6"/>
      <c r="D4849" s="6"/>
      <c r="E4849" s="6"/>
      <c r="F4849" s="6"/>
      <c r="G4849" s="6"/>
      <c r="H4849" s="6"/>
      <c r="I4849" s="6"/>
      <c r="J4849" s="6"/>
      <c r="K4849" s="6"/>
      <c r="L4849" s="6"/>
      <c r="M4849" s="6"/>
      <c r="N4849" s="6"/>
      <c r="O4849" s="10"/>
      <c r="P4849" s="6"/>
      <c r="Q4849" s="6"/>
      <c r="R4849" s="6"/>
      <c r="S4849" s="6"/>
      <c r="T4849" s="6"/>
      <c r="U4849" s="17"/>
      <c r="V4849" s="17"/>
      <c r="W4849" s="11"/>
      <c r="X4849" s="6"/>
      <c r="Y4849" s="6"/>
      <c r="Z4849" s="6"/>
      <c r="AA4849" s="6"/>
      <c r="AB4849" s="6"/>
      <c r="AZ4849" t="s">
        <v>6992</v>
      </c>
      <c r="BA4849" t="s">
        <v>5207</v>
      </c>
      <c r="BB4849" t="s">
        <v>21008</v>
      </c>
      <c r="BC4849" t="s">
        <v>7263</v>
      </c>
      <c r="BG4849" t="s">
        <v>19746</v>
      </c>
      <c r="BH4849" t="s">
        <v>22081</v>
      </c>
    </row>
    <row r="4850" spans="1:60" x14ac:dyDescent="0.25">
      <c r="A4850" s="16"/>
      <c r="B4850" s="6"/>
      <c r="C4850" s="6"/>
      <c r="D4850" s="6"/>
      <c r="E4850" s="6"/>
      <c r="F4850" s="6"/>
      <c r="G4850" s="6"/>
      <c r="H4850" s="6"/>
      <c r="I4850" s="6"/>
      <c r="J4850" s="6"/>
      <c r="K4850" s="6"/>
      <c r="L4850" s="6"/>
      <c r="M4850" s="6"/>
      <c r="N4850" s="6"/>
      <c r="O4850" s="10"/>
      <c r="P4850" s="6"/>
      <c r="Q4850" s="11"/>
      <c r="R4850" s="6"/>
      <c r="S4850" s="6"/>
      <c r="T4850" s="6"/>
      <c r="U4850" s="17"/>
      <c r="V4850" s="17"/>
      <c r="W4850" s="11"/>
      <c r="X4850" s="6"/>
      <c r="Y4850" s="6"/>
      <c r="Z4850" s="6"/>
      <c r="AA4850" s="6"/>
      <c r="AB4850" s="6"/>
      <c r="AZ4850" t="s">
        <v>6993</v>
      </c>
      <c r="BA4850" t="s">
        <v>5207</v>
      </c>
      <c r="BB4850" t="s">
        <v>21008</v>
      </c>
      <c r="BC4850" t="s">
        <v>7263</v>
      </c>
      <c r="BG4850" t="s">
        <v>19747</v>
      </c>
      <c r="BH4850" t="s">
        <v>22069</v>
      </c>
    </row>
    <row r="4851" spans="1:60" x14ac:dyDescent="0.25">
      <c r="A4851" s="9"/>
      <c r="B4851" s="6"/>
      <c r="C4851" s="6"/>
      <c r="D4851" s="6"/>
      <c r="E4851" s="6"/>
      <c r="F4851" s="6"/>
      <c r="G4851" s="6"/>
      <c r="H4851" s="6"/>
      <c r="I4851" s="6"/>
      <c r="J4851" s="6"/>
      <c r="K4851" s="6"/>
      <c r="L4851" s="6"/>
      <c r="M4851" s="6"/>
      <c r="N4851" s="6"/>
      <c r="O4851" s="10"/>
      <c r="P4851" s="6"/>
      <c r="Q4851" s="6"/>
      <c r="R4851" s="6"/>
      <c r="S4851" s="6"/>
      <c r="T4851" s="6"/>
      <c r="U4851" s="6"/>
      <c r="V4851" s="6"/>
      <c r="W4851" s="11"/>
      <c r="X4851" s="6"/>
      <c r="Y4851" s="6"/>
      <c r="Z4851" s="6"/>
      <c r="AA4851" s="6"/>
      <c r="AB4851" s="6"/>
      <c r="AZ4851" t="s">
        <v>6994</v>
      </c>
      <c r="BA4851" t="s">
        <v>5207</v>
      </c>
      <c r="BB4851" t="s">
        <v>21008</v>
      </c>
      <c r="BC4851" t="s">
        <v>7263</v>
      </c>
      <c r="BG4851" t="s">
        <v>19748</v>
      </c>
      <c r="BH4851" t="s">
        <v>22083</v>
      </c>
    </row>
    <row r="4852" spans="1:60" x14ac:dyDescent="0.25">
      <c r="A4852" s="12"/>
      <c r="B4852" s="13"/>
      <c r="C4852" s="13"/>
      <c r="D4852" s="13"/>
      <c r="E4852" s="13"/>
      <c r="F4852" s="13"/>
      <c r="G4852" s="13"/>
      <c r="H4852" s="13"/>
      <c r="I4852" s="13"/>
      <c r="J4852" s="13"/>
      <c r="K4852" s="13"/>
      <c r="L4852" s="13"/>
      <c r="M4852" s="13"/>
      <c r="N4852" s="13"/>
      <c r="O4852" s="14"/>
      <c r="P4852" s="13"/>
      <c r="Q4852" s="15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Z4852" t="s">
        <v>6995</v>
      </c>
      <c r="BA4852" t="s">
        <v>5207</v>
      </c>
      <c r="BB4852" t="s">
        <v>21008</v>
      </c>
      <c r="BC4852" t="s">
        <v>7263</v>
      </c>
      <c r="BG4852" t="s">
        <v>19749</v>
      </c>
      <c r="BH4852" t="s">
        <v>22074</v>
      </c>
    </row>
    <row r="4853" spans="1:60" x14ac:dyDescent="0.25">
      <c r="A4853" s="9"/>
      <c r="B4853" s="6"/>
      <c r="C4853" s="6"/>
      <c r="D4853" s="6"/>
      <c r="E4853" s="6"/>
      <c r="F4853" s="6"/>
      <c r="G4853" s="6"/>
      <c r="H4853" s="6"/>
      <c r="I4853" s="6"/>
      <c r="J4853" s="6"/>
      <c r="K4853" s="6"/>
      <c r="L4853" s="6"/>
      <c r="M4853" s="6"/>
      <c r="N4853" s="6"/>
      <c r="O4853" s="10"/>
      <c r="P4853" s="6"/>
      <c r="Q4853" s="6"/>
      <c r="R4853" s="6"/>
      <c r="S4853" s="6"/>
      <c r="T4853" s="6"/>
      <c r="U4853" s="6"/>
      <c r="V4853" s="6"/>
      <c r="W4853" s="11"/>
      <c r="X4853" s="6"/>
      <c r="Y4853" s="6"/>
      <c r="Z4853" s="6"/>
      <c r="AA4853" s="6"/>
      <c r="AB4853" s="6"/>
      <c r="AZ4853" t="s">
        <v>6996</v>
      </c>
      <c r="BA4853" t="s">
        <v>5207</v>
      </c>
      <c r="BB4853" t="s">
        <v>21008</v>
      </c>
      <c r="BC4853" t="s">
        <v>7263</v>
      </c>
      <c r="BG4853" t="s">
        <v>19750</v>
      </c>
      <c r="BH4853" t="s">
        <v>22073</v>
      </c>
    </row>
    <row r="4854" spans="1:60" x14ac:dyDescent="0.25">
      <c r="A4854" s="12"/>
      <c r="B4854" s="13"/>
      <c r="C4854" s="13"/>
      <c r="D4854" s="13"/>
      <c r="E4854" s="13"/>
      <c r="F4854" s="13"/>
      <c r="G4854" s="13"/>
      <c r="H4854" s="13"/>
      <c r="I4854" s="13"/>
      <c r="J4854" s="13"/>
      <c r="K4854" s="13"/>
      <c r="L4854" s="13"/>
      <c r="M4854" s="13"/>
      <c r="N4854" s="13"/>
      <c r="O4854" s="14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Z4854" t="s">
        <v>6996</v>
      </c>
      <c r="BA4854" t="s">
        <v>5207</v>
      </c>
      <c r="BB4854" t="s">
        <v>21008</v>
      </c>
      <c r="BC4854" t="s">
        <v>7263</v>
      </c>
      <c r="BG4854" t="s">
        <v>19751</v>
      </c>
      <c r="BH4854" t="s">
        <v>22071</v>
      </c>
    </row>
    <row r="4855" spans="1:60" x14ac:dyDescent="0.25">
      <c r="A4855" s="16"/>
      <c r="B4855" s="6"/>
      <c r="C4855" s="6"/>
      <c r="D4855" s="6"/>
      <c r="E4855" s="6"/>
      <c r="F4855" s="6"/>
      <c r="G4855" s="6"/>
      <c r="H4855" s="6"/>
      <c r="I4855" s="6"/>
      <c r="J4855" s="6"/>
      <c r="K4855" s="6"/>
      <c r="L4855" s="6"/>
      <c r="M4855" s="6"/>
      <c r="N4855" s="6"/>
      <c r="O4855" s="10"/>
      <c r="P4855" s="6"/>
      <c r="Q4855" s="6"/>
      <c r="R4855" s="6"/>
      <c r="S4855" s="6"/>
      <c r="T4855" s="6"/>
      <c r="U4855" s="17"/>
      <c r="V4855" s="17"/>
      <c r="W4855" s="11"/>
      <c r="X4855" s="6"/>
      <c r="Y4855" s="6"/>
      <c r="Z4855" s="6"/>
      <c r="AA4855" s="6"/>
      <c r="AB4855" s="6"/>
      <c r="AZ4855" t="s">
        <v>6997</v>
      </c>
      <c r="BA4855" t="s">
        <v>5207</v>
      </c>
      <c r="BB4855" t="s">
        <v>21008</v>
      </c>
      <c r="BC4855" t="s">
        <v>3200</v>
      </c>
      <c r="BG4855" t="s">
        <v>19752</v>
      </c>
      <c r="BH4855" t="s">
        <v>22091</v>
      </c>
    </row>
    <row r="4856" spans="1:60" x14ac:dyDescent="0.25">
      <c r="A4856" s="16"/>
      <c r="B4856" s="6"/>
      <c r="C4856" s="6"/>
      <c r="D4856" s="6"/>
      <c r="E4856" s="6"/>
      <c r="F4856" s="6"/>
      <c r="G4856" s="6"/>
      <c r="H4856" s="6"/>
      <c r="I4856" s="6"/>
      <c r="J4856" s="6"/>
      <c r="K4856" s="6"/>
      <c r="L4856" s="6"/>
      <c r="M4856" s="6"/>
      <c r="N4856" s="6"/>
      <c r="O4856" s="10"/>
      <c r="P4856" s="6"/>
      <c r="Q4856" s="6"/>
      <c r="R4856" s="6"/>
      <c r="S4856" s="6"/>
      <c r="T4856" s="6"/>
      <c r="U4856" s="17"/>
      <c r="V4856" s="17"/>
      <c r="W4856" s="11"/>
      <c r="X4856" s="6"/>
      <c r="Y4856" s="6"/>
      <c r="Z4856" s="6"/>
      <c r="AA4856" s="6"/>
      <c r="AB4856" s="6"/>
      <c r="AZ4856" t="s">
        <v>6998</v>
      </c>
      <c r="BA4856" t="s">
        <v>5207</v>
      </c>
      <c r="BB4856" t="s">
        <v>21008</v>
      </c>
      <c r="BC4856" t="s">
        <v>3200</v>
      </c>
      <c r="BG4856" t="s">
        <v>19753</v>
      </c>
      <c r="BH4856" t="s">
        <v>22067</v>
      </c>
    </row>
    <row r="4857" spans="1:60" x14ac:dyDescent="0.25">
      <c r="A4857" s="16"/>
      <c r="B4857" s="6"/>
      <c r="C4857" s="6"/>
      <c r="D4857" s="6"/>
      <c r="E4857" s="6"/>
      <c r="F4857" s="6"/>
      <c r="G4857" s="6"/>
      <c r="H4857" s="6"/>
      <c r="I4857" s="6"/>
      <c r="J4857" s="6"/>
      <c r="K4857" s="6"/>
      <c r="L4857" s="6"/>
      <c r="M4857" s="6"/>
      <c r="N4857" s="6"/>
      <c r="O4857" s="10"/>
      <c r="P4857" s="6"/>
      <c r="Q4857" s="6"/>
      <c r="R4857" s="6"/>
      <c r="S4857" s="6"/>
      <c r="T4857" s="6"/>
      <c r="U4857" s="17"/>
      <c r="V4857" s="17"/>
      <c r="W4857" s="11"/>
      <c r="X4857" s="6"/>
      <c r="Y4857" s="6"/>
      <c r="Z4857" s="6"/>
      <c r="AA4857" s="6"/>
      <c r="AB4857" s="6"/>
      <c r="AZ4857" t="s">
        <v>6999</v>
      </c>
      <c r="BA4857" t="s">
        <v>5207</v>
      </c>
      <c r="BB4857" t="s">
        <v>21008</v>
      </c>
      <c r="BC4857" t="s">
        <v>3201</v>
      </c>
      <c r="BG4857" t="s">
        <v>19754</v>
      </c>
      <c r="BH4857" t="s">
        <v>22067</v>
      </c>
    </row>
    <row r="4858" spans="1:60" x14ac:dyDescent="0.25">
      <c r="A4858" s="9"/>
      <c r="B4858" s="6"/>
      <c r="C4858" s="6"/>
      <c r="D4858" s="6"/>
      <c r="E4858" s="6"/>
      <c r="F4858" s="6"/>
      <c r="G4858" s="6"/>
      <c r="H4858" s="6"/>
      <c r="I4858" s="6"/>
      <c r="J4858" s="6"/>
      <c r="K4858" s="6"/>
      <c r="L4858" s="6"/>
      <c r="M4858" s="6"/>
      <c r="N4858" s="6"/>
      <c r="O4858" s="10"/>
      <c r="P4858" s="6"/>
      <c r="Q4858" s="6"/>
      <c r="R4858" s="6"/>
      <c r="S4858" s="6"/>
      <c r="T4858" s="6"/>
      <c r="U4858" s="6"/>
      <c r="V4858" s="6"/>
      <c r="W4858" s="11"/>
      <c r="X4858" s="6"/>
      <c r="Y4858" s="6"/>
      <c r="Z4858" s="6"/>
      <c r="AA4858" s="6"/>
      <c r="AB4858" s="6"/>
      <c r="AZ4858" t="s">
        <v>7000</v>
      </c>
      <c r="BA4858" t="s">
        <v>5207</v>
      </c>
      <c r="BB4858" t="s">
        <v>21008</v>
      </c>
      <c r="BC4858" t="s">
        <v>3201</v>
      </c>
      <c r="BG4858" t="s">
        <v>19755</v>
      </c>
      <c r="BH4858" t="s">
        <v>22091</v>
      </c>
    </row>
    <row r="4859" spans="1:60" x14ac:dyDescent="0.25">
      <c r="A4859" s="9"/>
      <c r="B4859" s="6"/>
      <c r="C4859" s="6"/>
      <c r="D4859" s="6"/>
      <c r="E4859" s="6"/>
      <c r="F4859" s="6"/>
      <c r="G4859" s="6"/>
      <c r="H4859" s="6"/>
      <c r="I4859" s="6"/>
      <c r="J4859" s="6"/>
      <c r="K4859" s="6"/>
      <c r="L4859" s="6"/>
      <c r="M4859" s="6"/>
      <c r="N4859" s="6"/>
      <c r="O4859" s="10"/>
      <c r="P4859" s="6"/>
      <c r="Q4859" s="6"/>
      <c r="R4859" s="6"/>
      <c r="S4859" s="6"/>
      <c r="T4859" s="6"/>
      <c r="U4859" s="6"/>
      <c r="V4859" s="6"/>
      <c r="W4859" s="11"/>
      <c r="X4859" s="6"/>
      <c r="Y4859" s="6"/>
      <c r="Z4859" s="6"/>
      <c r="AA4859" s="6"/>
      <c r="AB4859" s="6"/>
      <c r="AZ4859" t="s">
        <v>7001</v>
      </c>
      <c r="BA4859" t="s">
        <v>5207</v>
      </c>
      <c r="BB4859" t="s">
        <v>21008</v>
      </c>
      <c r="BC4859" t="s">
        <v>3201</v>
      </c>
      <c r="BG4859" t="s">
        <v>19756</v>
      </c>
      <c r="BH4859" t="s">
        <v>22080</v>
      </c>
    </row>
    <row r="4860" spans="1:60" x14ac:dyDescent="0.25">
      <c r="A4860" s="9"/>
      <c r="B4860" s="6"/>
      <c r="C4860" s="6"/>
      <c r="D4860" s="6"/>
      <c r="E4860" s="6"/>
      <c r="F4860" s="6"/>
      <c r="G4860" s="6"/>
      <c r="H4860" s="6"/>
      <c r="I4860" s="6"/>
      <c r="J4860" s="6"/>
      <c r="K4860" s="6"/>
      <c r="L4860" s="6"/>
      <c r="M4860" s="6"/>
      <c r="N4860" s="6"/>
      <c r="O4860" s="10"/>
      <c r="P4860" s="6"/>
      <c r="Q4860" s="6"/>
      <c r="R4860" s="6"/>
      <c r="S4860" s="6"/>
      <c r="T4860" s="6"/>
      <c r="U4860" s="6"/>
      <c r="V4860" s="6"/>
      <c r="W4860" s="11"/>
      <c r="X4860" s="6"/>
      <c r="Y4860" s="6"/>
      <c r="Z4860" s="6"/>
      <c r="AA4860" s="6"/>
      <c r="AB4860" s="6"/>
      <c r="AZ4860" t="s">
        <v>7002</v>
      </c>
      <c r="BA4860" t="s">
        <v>5207</v>
      </c>
      <c r="BB4860" t="s">
        <v>21008</v>
      </c>
      <c r="BC4860" t="s">
        <v>3201</v>
      </c>
      <c r="BG4860" t="s">
        <v>19757</v>
      </c>
      <c r="BH4860" t="s">
        <v>22076</v>
      </c>
    </row>
    <row r="4861" spans="1:60" x14ac:dyDescent="0.25">
      <c r="A4861" s="16"/>
      <c r="B4861" s="6"/>
      <c r="C4861" s="6"/>
      <c r="D4861" s="6"/>
      <c r="E4861" s="6"/>
      <c r="F4861" s="6"/>
      <c r="G4861" s="6"/>
      <c r="H4861" s="6"/>
      <c r="I4861" s="6"/>
      <c r="J4861" s="6"/>
      <c r="K4861" s="6"/>
      <c r="L4861" s="6"/>
      <c r="M4861" s="6"/>
      <c r="N4861" s="6"/>
      <c r="O4861" s="10"/>
      <c r="P4861" s="6"/>
      <c r="Q4861" s="6"/>
      <c r="R4861" s="6"/>
      <c r="S4861" s="6"/>
      <c r="T4861" s="6"/>
      <c r="U4861" s="17"/>
      <c r="V4861" s="17"/>
      <c r="W4861" s="11"/>
      <c r="X4861" s="6"/>
      <c r="Y4861" s="6"/>
      <c r="Z4861" s="6"/>
      <c r="AA4861" s="6"/>
      <c r="AB4861" s="6"/>
      <c r="AZ4861" t="s">
        <v>7003</v>
      </c>
      <c r="BA4861" t="s">
        <v>5207</v>
      </c>
      <c r="BB4861" t="s">
        <v>21008</v>
      </c>
      <c r="BC4861" t="s">
        <v>3201</v>
      </c>
      <c r="BG4861" t="s">
        <v>19758</v>
      </c>
      <c r="BH4861" t="s">
        <v>22087</v>
      </c>
    </row>
    <row r="4862" spans="1:60" x14ac:dyDescent="0.25">
      <c r="A4862" s="16"/>
      <c r="B4862" s="6"/>
      <c r="C4862" s="6"/>
      <c r="D4862" s="6"/>
      <c r="E4862" s="6"/>
      <c r="F4862" s="6"/>
      <c r="G4862" s="6"/>
      <c r="H4862" s="6"/>
      <c r="I4862" s="6"/>
      <c r="J4862" s="6"/>
      <c r="K4862" s="6"/>
      <c r="L4862" s="6"/>
      <c r="M4862" s="6"/>
      <c r="N4862" s="6"/>
      <c r="O4862" s="10"/>
      <c r="P4862" s="6"/>
      <c r="Q4862" s="6"/>
      <c r="R4862" s="6"/>
      <c r="S4862" s="6"/>
      <c r="T4862" s="6"/>
      <c r="U4862" s="17"/>
      <c r="V4862" s="17"/>
      <c r="W4862" s="11"/>
      <c r="X4862" s="6"/>
      <c r="Y4862" s="6"/>
      <c r="Z4862" s="6"/>
      <c r="AA4862" s="6"/>
      <c r="AB4862" s="6"/>
      <c r="AZ4862" t="s">
        <v>7004</v>
      </c>
      <c r="BA4862" t="s">
        <v>5207</v>
      </c>
      <c r="BB4862" t="s">
        <v>21008</v>
      </c>
      <c r="BC4862" t="s">
        <v>3201</v>
      </c>
      <c r="BG4862" t="s">
        <v>19759</v>
      </c>
      <c r="BH4862" t="s">
        <v>22075</v>
      </c>
    </row>
    <row r="4863" spans="1:60" x14ac:dyDescent="0.25">
      <c r="A4863" s="16"/>
      <c r="B4863" s="6"/>
      <c r="C4863" s="6"/>
      <c r="D4863" s="6"/>
      <c r="E4863" s="6"/>
      <c r="F4863" s="6"/>
      <c r="G4863" s="6"/>
      <c r="H4863" s="6"/>
      <c r="I4863" s="6"/>
      <c r="J4863" s="6"/>
      <c r="K4863" s="6"/>
      <c r="L4863" s="6"/>
      <c r="M4863" s="6"/>
      <c r="N4863" s="6"/>
      <c r="O4863" s="10"/>
      <c r="P4863" s="6"/>
      <c r="Q4863" s="11"/>
      <c r="R4863" s="6"/>
      <c r="S4863" s="6"/>
      <c r="T4863" s="6"/>
      <c r="U4863" s="17"/>
      <c r="V4863" s="17"/>
      <c r="W4863" s="11"/>
      <c r="X4863" s="6"/>
      <c r="Y4863" s="6"/>
      <c r="Z4863" s="6"/>
      <c r="AA4863" s="6"/>
      <c r="AB4863" s="6"/>
      <c r="AZ4863" t="s">
        <v>7005</v>
      </c>
      <c r="BA4863" t="s">
        <v>5207</v>
      </c>
      <c r="BB4863" t="s">
        <v>21008</v>
      </c>
      <c r="BC4863" t="s">
        <v>3201</v>
      </c>
      <c r="BG4863" t="s">
        <v>19760</v>
      </c>
      <c r="BH4863" t="s">
        <v>22082</v>
      </c>
    </row>
    <row r="4864" spans="1:60" x14ac:dyDescent="0.25">
      <c r="A4864" s="16"/>
      <c r="B4864" s="6"/>
      <c r="C4864" s="6"/>
      <c r="D4864" s="6"/>
      <c r="E4864" s="6"/>
      <c r="F4864" s="6"/>
      <c r="G4864" s="6"/>
      <c r="H4864" s="6"/>
      <c r="I4864" s="6"/>
      <c r="J4864" s="6"/>
      <c r="K4864" s="6"/>
      <c r="L4864" s="6"/>
      <c r="M4864" s="6"/>
      <c r="N4864" s="6"/>
      <c r="O4864" s="10"/>
      <c r="P4864" s="6"/>
      <c r="Q4864" s="11"/>
      <c r="R4864" s="6"/>
      <c r="S4864" s="6"/>
      <c r="T4864" s="6"/>
      <c r="U4864" s="17"/>
      <c r="V4864" s="17"/>
      <c r="W4864" s="11"/>
      <c r="X4864" s="6"/>
      <c r="Y4864" s="6"/>
      <c r="Z4864" s="6"/>
      <c r="AA4864" s="6"/>
      <c r="AB4864" s="6"/>
      <c r="AZ4864" t="s">
        <v>7006</v>
      </c>
      <c r="BA4864" t="s">
        <v>5207</v>
      </c>
      <c r="BB4864" t="s">
        <v>21008</v>
      </c>
      <c r="BC4864" t="s">
        <v>3201</v>
      </c>
      <c r="BG4864" t="s">
        <v>19761</v>
      </c>
      <c r="BH4864" t="s">
        <v>22088</v>
      </c>
    </row>
    <row r="4865" spans="1:60" x14ac:dyDescent="0.25">
      <c r="A4865" s="9"/>
      <c r="B4865" s="6"/>
      <c r="C4865" s="6"/>
      <c r="D4865" s="6"/>
      <c r="E4865" s="6"/>
      <c r="F4865" s="6"/>
      <c r="G4865" s="6"/>
      <c r="H4865" s="6"/>
      <c r="I4865" s="6"/>
      <c r="J4865" s="6"/>
      <c r="K4865" s="6"/>
      <c r="L4865" s="6"/>
      <c r="M4865" s="6"/>
      <c r="N4865" s="6"/>
      <c r="O4865" s="10"/>
      <c r="P4865" s="6"/>
      <c r="Q4865" s="6"/>
      <c r="R4865" s="6"/>
      <c r="S4865" s="6"/>
      <c r="T4865" s="6"/>
      <c r="U4865" s="6"/>
      <c r="V4865" s="6"/>
      <c r="W4865" s="11"/>
      <c r="X4865" s="6"/>
      <c r="Y4865" s="6"/>
      <c r="Z4865" s="6"/>
      <c r="AA4865" s="6"/>
      <c r="AB4865" s="6"/>
      <c r="AZ4865" t="s">
        <v>7007</v>
      </c>
      <c r="BA4865" t="s">
        <v>5207</v>
      </c>
      <c r="BB4865" t="s">
        <v>21008</v>
      </c>
      <c r="BC4865" t="s">
        <v>3201</v>
      </c>
      <c r="BG4865" t="s">
        <v>19762</v>
      </c>
      <c r="BH4865" t="s">
        <v>22082</v>
      </c>
    </row>
    <row r="4866" spans="1:60" x14ac:dyDescent="0.25">
      <c r="A4866" s="9"/>
      <c r="B4866" s="6"/>
      <c r="C4866" s="6"/>
      <c r="D4866" s="6"/>
      <c r="E4866" s="6"/>
      <c r="F4866" s="6"/>
      <c r="G4866" s="6"/>
      <c r="H4866" s="6"/>
      <c r="I4866" s="6"/>
      <c r="J4866" s="6"/>
      <c r="K4866" s="6"/>
      <c r="L4866" s="6"/>
      <c r="M4866" s="6"/>
      <c r="N4866" s="6"/>
      <c r="O4866" s="10"/>
      <c r="P4866" s="6"/>
      <c r="Q4866" s="11"/>
      <c r="R4866" s="6"/>
      <c r="S4866" s="6"/>
      <c r="T4866" s="6"/>
      <c r="U4866" s="6"/>
      <c r="V4866" s="6"/>
      <c r="W4866" s="11"/>
      <c r="X4866" s="6"/>
      <c r="Y4866" s="6"/>
      <c r="Z4866" s="6"/>
      <c r="AA4866" s="6"/>
      <c r="AB4866" s="6"/>
      <c r="AZ4866" t="s">
        <v>7008</v>
      </c>
      <c r="BA4866" t="s">
        <v>5207</v>
      </c>
      <c r="BB4866" t="s">
        <v>21008</v>
      </c>
      <c r="BC4866" t="s">
        <v>3201</v>
      </c>
      <c r="BG4866" t="s">
        <v>19763</v>
      </c>
      <c r="BH4866" t="s">
        <v>22076</v>
      </c>
    </row>
    <row r="4867" spans="1:60" x14ac:dyDescent="0.25">
      <c r="A4867" s="16"/>
      <c r="B4867" s="6"/>
      <c r="C4867" s="6"/>
      <c r="D4867" s="6"/>
      <c r="E4867" s="6"/>
      <c r="F4867" s="6"/>
      <c r="G4867" s="6"/>
      <c r="H4867" s="6"/>
      <c r="I4867" s="6"/>
      <c r="J4867" s="6"/>
      <c r="K4867" s="6"/>
      <c r="L4867" s="6"/>
      <c r="M4867" s="6"/>
      <c r="N4867" s="6"/>
      <c r="O4867" s="10"/>
      <c r="P4867" s="6"/>
      <c r="Q4867" s="6"/>
      <c r="R4867" s="6"/>
      <c r="S4867" s="6"/>
      <c r="T4867" s="6"/>
      <c r="U4867" s="17"/>
      <c r="V4867" s="17"/>
      <c r="W4867" s="11"/>
      <c r="X4867" s="6"/>
      <c r="Y4867" s="6"/>
      <c r="Z4867" s="6"/>
      <c r="AA4867" s="6"/>
      <c r="AB4867" s="6"/>
      <c r="AZ4867" t="s">
        <v>7009</v>
      </c>
      <c r="BA4867" t="s">
        <v>5207</v>
      </c>
      <c r="BB4867" t="s">
        <v>21008</v>
      </c>
      <c r="BC4867" t="s">
        <v>7263</v>
      </c>
      <c r="BG4867" t="s">
        <v>19764</v>
      </c>
      <c r="BH4867" t="s">
        <v>22082</v>
      </c>
    </row>
    <row r="4868" spans="1:60" x14ac:dyDescent="0.25">
      <c r="A4868" s="16"/>
      <c r="B4868" s="6"/>
      <c r="C4868" s="6"/>
      <c r="D4868" s="6"/>
      <c r="E4868" s="6"/>
      <c r="F4868" s="6"/>
      <c r="G4868" s="6"/>
      <c r="H4868" s="6"/>
      <c r="I4868" s="6"/>
      <c r="J4868" s="6"/>
      <c r="K4868" s="6"/>
      <c r="L4868" s="6"/>
      <c r="M4868" s="6"/>
      <c r="N4868" s="6"/>
      <c r="O4868" s="10"/>
      <c r="P4868" s="6"/>
      <c r="Q4868" s="6"/>
      <c r="R4868" s="6"/>
      <c r="S4868" s="6"/>
      <c r="T4868" s="6"/>
      <c r="U4868" s="17"/>
      <c r="V4868" s="17"/>
      <c r="W4868" s="11"/>
      <c r="X4868" s="6"/>
      <c r="Y4868" s="6"/>
      <c r="Z4868" s="6"/>
      <c r="AA4868" s="6"/>
      <c r="AB4868" s="6"/>
      <c r="AZ4868" t="s">
        <v>7010</v>
      </c>
      <c r="BA4868" t="s">
        <v>5207</v>
      </c>
      <c r="BB4868" t="s">
        <v>21008</v>
      </c>
      <c r="BC4868" t="s">
        <v>7263</v>
      </c>
      <c r="BG4868" t="s">
        <v>19765</v>
      </c>
      <c r="BH4868" t="s">
        <v>22091</v>
      </c>
    </row>
    <row r="4869" spans="1:60" x14ac:dyDescent="0.25">
      <c r="A4869" s="12"/>
      <c r="B4869" s="13"/>
      <c r="C4869" s="13"/>
      <c r="D4869" s="13"/>
      <c r="E4869" s="13"/>
      <c r="F4869" s="13"/>
      <c r="G4869" s="13"/>
      <c r="H4869" s="13"/>
      <c r="I4869" s="13"/>
      <c r="J4869" s="13"/>
      <c r="K4869" s="13"/>
      <c r="L4869" s="13"/>
      <c r="M4869" s="13"/>
      <c r="N4869" s="13"/>
      <c r="O4869" s="14"/>
      <c r="P4869" s="13"/>
      <c r="Q4869" s="15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Z4869" t="s">
        <v>7011</v>
      </c>
      <c r="BA4869" t="s">
        <v>5207</v>
      </c>
      <c r="BB4869" t="s">
        <v>21008</v>
      </c>
      <c r="BC4869" t="s">
        <v>7263</v>
      </c>
      <c r="BG4869" t="s">
        <v>19766</v>
      </c>
      <c r="BH4869" t="s">
        <v>22093</v>
      </c>
    </row>
    <row r="4870" spans="1:60" x14ac:dyDescent="0.25">
      <c r="A4870" s="16"/>
      <c r="B4870" s="6"/>
      <c r="C4870" s="6"/>
      <c r="D4870" s="6"/>
      <c r="E4870" s="6"/>
      <c r="F4870" s="6"/>
      <c r="G4870" s="6"/>
      <c r="H4870" s="6"/>
      <c r="I4870" s="6"/>
      <c r="J4870" s="6"/>
      <c r="K4870" s="6"/>
      <c r="L4870" s="6"/>
      <c r="M4870" s="6"/>
      <c r="N4870" s="6"/>
      <c r="O4870" s="10"/>
      <c r="P4870" s="6"/>
      <c r="Q4870" s="6"/>
      <c r="R4870" s="6"/>
      <c r="S4870" s="6"/>
      <c r="T4870" s="6"/>
      <c r="U4870" s="17"/>
      <c r="V4870" s="17"/>
      <c r="W4870" s="11"/>
      <c r="X4870" s="6"/>
      <c r="Y4870" s="6"/>
      <c r="Z4870" s="6"/>
      <c r="AA4870" s="6"/>
      <c r="AB4870" s="6"/>
      <c r="AZ4870" t="s">
        <v>7012</v>
      </c>
      <c r="BA4870" t="s">
        <v>5207</v>
      </c>
      <c r="BB4870" t="s">
        <v>21008</v>
      </c>
      <c r="BC4870" t="s">
        <v>3200</v>
      </c>
      <c r="BG4870" t="s">
        <v>19767</v>
      </c>
      <c r="BH4870" t="s">
        <v>22068</v>
      </c>
    </row>
    <row r="4871" spans="1:60" x14ac:dyDescent="0.25">
      <c r="A4871" s="16"/>
      <c r="B4871" s="6"/>
      <c r="C4871" s="6"/>
      <c r="D4871" s="6"/>
      <c r="E4871" s="6"/>
      <c r="F4871" s="6"/>
      <c r="G4871" s="6"/>
      <c r="H4871" s="6"/>
      <c r="I4871" s="6"/>
      <c r="J4871" s="6"/>
      <c r="K4871" s="6"/>
      <c r="L4871" s="6"/>
      <c r="M4871" s="6"/>
      <c r="N4871" s="6"/>
      <c r="O4871" s="10"/>
      <c r="P4871" s="6"/>
      <c r="Q4871" s="6"/>
      <c r="R4871" s="6"/>
      <c r="S4871" s="6"/>
      <c r="T4871" s="6"/>
      <c r="U4871" s="17"/>
      <c r="V4871" s="17"/>
      <c r="W4871" s="11"/>
      <c r="X4871" s="6"/>
      <c r="Y4871" s="6"/>
      <c r="Z4871" s="6"/>
      <c r="AA4871" s="6"/>
      <c r="AB4871" s="6"/>
      <c r="AZ4871" t="s">
        <v>7013</v>
      </c>
      <c r="BA4871" t="s">
        <v>5207</v>
      </c>
      <c r="BB4871" t="s">
        <v>21008</v>
      </c>
      <c r="BC4871" t="s">
        <v>3200</v>
      </c>
      <c r="BG4871" t="s">
        <v>19768</v>
      </c>
      <c r="BH4871" t="s">
        <v>22080</v>
      </c>
    </row>
    <row r="4872" spans="1:60" x14ac:dyDescent="0.25">
      <c r="A4872" s="9"/>
      <c r="B4872" s="6"/>
      <c r="C4872" s="6"/>
      <c r="D4872" s="6"/>
      <c r="E4872" s="6"/>
      <c r="F4872" s="6"/>
      <c r="G4872" s="6"/>
      <c r="H4872" s="6"/>
      <c r="I4872" s="6"/>
      <c r="J4872" s="6"/>
      <c r="K4872" s="6"/>
      <c r="L4872" s="6"/>
      <c r="M4872" s="6"/>
      <c r="N4872" s="6"/>
      <c r="O4872" s="10"/>
      <c r="P4872" s="6"/>
      <c r="Q4872" s="6"/>
      <c r="R4872" s="6"/>
      <c r="S4872" s="6"/>
      <c r="T4872" s="6"/>
      <c r="U4872" s="6"/>
      <c r="V4872" s="6"/>
      <c r="W4872" s="11"/>
      <c r="X4872" s="6"/>
      <c r="Y4872" s="6"/>
      <c r="Z4872" s="6"/>
      <c r="AA4872" s="6"/>
      <c r="AB4872" s="6"/>
      <c r="AZ4872" t="s">
        <v>7014</v>
      </c>
      <c r="BA4872" t="s">
        <v>5207</v>
      </c>
      <c r="BB4872" t="s">
        <v>21008</v>
      </c>
      <c r="BC4872" t="s">
        <v>3201</v>
      </c>
      <c r="BG4872" t="s">
        <v>19769</v>
      </c>
      <c r="BH4872" t="s">
        <v>22075</v>
      </c>
    </row>
    <row r="4873" spans="1:60" x14ac:dyDescent="0.25">
      <c r="A4873" s="9"/>
      <c r="B4873" s="6"/>
      <c r="C4873" s="6"/>
      <c r="D4873" s="6"/>
      <c r="E4873" s="6"/>
      <c r="F4873" s="6"/>
      <c r="G4873" s="6"/>
      <c r="H4873" s="6"/>
      <c r="I4873" s="6"/>
      <c r="J4873" s="6"/>
      <c r="K4873" s="6"/>
      <c r="L4873" s="6"/>
      <c r="M4873" s="6"/>
      <c r="N4873" s="6"/>
      <c r="O4873" s="10"/>
      <c r="P4873" s="6"/>
      <c r="Q4873" s="6"/>
      <c r="R4873" s="6"/>
      <c r="S4873" s="6"/>
      <c r="T4873" s="6"/>
      <c r="U4873" s="6"/>
      <c r="V4873" s="6"/>
      <c r="W4873" s="11"/>
      <c r="X4873" s="6"/>
      <c r="Y4873" s="6"/>
      <c r="Z4873" s="6"/>
      <c r="AA4873" s="6"/>
      <c r="AB4873" s="6"/>
      <c r="AZ4873" t="s">
        <v>7015</v>
      </c>
      <c r="BA4873" t="s">
        <v>5207</v>
      </c>
      <c r="BB4873" t="s">
        <v>21008</v>
      </c>
      <c r="BC4873" t="s">
        <v>3201</v>
      </c>
      <c r="BG4873" t="s">
        <v>19770</v>
      </c>
      <c r="BH4873" t="s">
        <v>22071</v>
      </c>
    </row>
    <row r="4874" spans="1:60" x14ac:dyDescent="0.25">
      <c r="A4874" s="9"/>
      <c r="B4874" s="6"/>
      <c r="C4874" s="6"/>
      <c r="D4874" s="6"/>
      <c r="E4874" s="6"/>
      <c r="F4874" s="6"/>
      <c r="G4874" s="6"/>
      <c r="H4874" s="6"/>
      <c r="I4874" s="6"/>
      <c r="J4874" s="6"/>
      <c r="K4874" s="6"/>
      <c r="L4874" s="6"/>
      <c r="M4874" s="6"/>
      <c r="N4874" s="6"/>
      <c r="O4874" s="10"/>
      <c r="P4874" s="6"/>
      <c r="Q4874" s="6"/>
      <c r="R4874" s="6"/>
      <c r="S4874" s="6"/>
      <c r="T4874" s="6"/>
      <c r="U4874" s="6"/>
      <c r="V4874" s="6"/>
      <c r="W4874" s="11"/>
      <c r="X4874" s="6"/>
      <c r="Y4874" s="6"/>
      <c r="Z4874" s="6"/>
      <c r="AA4874" s="6"/>
      <c r="AB4874" s="6"/>
      <c r="AZ4874" t="s">
        <v>7016</v>
      </c>
      <c r="BA4874" t="s">
        <v>5207</v>
      </c>
      <c r="BB4874" t="s">
        <v>21008</v>
      </c>
      <c r="BC4874" t="s">
        <v>3201</v>
      </c>
      <c r="BG4874" t="s">
        <v>19771</v>
      </c>
      <c r="BH4874" t="s">
        <v>22084</v>
      </c>
    </row>
    <row r="4875" spans="1:60" x14ac:dyDescent="0.25">
      <c r="A4875" s="9"/>
      <c r="B4875" s="6"/>
      <c r="C4875" s="6"/>
      <c r="D4875" s="6"/>
      <c r="E4875" s="6"/>
      <c r="F4875" s="6"/>
      <c r="G4875" s="6"/>
      <c r="H4875" s="6"/>
      <c r="I4875" s="6"/>
      <c r="J4875" s="6"/>
      <c r="K4875" s="6"/>
      <c r="L4875" s="6"/>
      <c r="M4875" s="6"/>
      <c r="N4875" s="6"/>
      <c r="O4875" s="10"/>
      <c r="P4875" s="6"/>
      <c r="Q4875" s="6"/>
      <c r="R4875" s="6"/>
      <c r="S4875" s="6"/>
      <c r="T4875" s="6"/>
      <c r="U4875" s="6"/>
      <c r="V4875" s="6"/>
      <c r="W4875" s="11"/>
      <c r="X4875" s="6"/>
      <c r="Y4875" s="6"/>
      <c r="Z4875" s="6"/>
      <c r="AA4875" s="6"/>
      <c r="AB4875" s="6"/>
      <c r="AZ4875" t="s">
        <v>7017</v>
      </c>
      <c r="BA4875" t="s">
        <v>5207</v>
      </c>
      <c r="BB4875" t="s">
        <v>21008</v>
      </c>
      <c r="BC4875" t="s">
        <v>3201</v>
      </c>
      <c r="BG4875" t="s">
        <v>19772</v>
      </c>
      <c r="BH4875" t="s">
        <v>22070</v>
      </c>
    </row>
    <row r="4876" spans="1:60" x14ac:dyDescent="0.25">
      <c r="A4876" s="16"/>
      <c r="B4876" s="6"/>
      <c r="C4876" s="6"/>
      <c r="D4876" s="6"/>
      <c r="E4876" s="6"/>
      <c r="F4876" s="6"/>
      <c r="G4876" s="6"/>
      <c r="H4876" s="6"/>
      <c r="I4876" s="6"/>
      <c r="J4876" s="6"/>
      <c r="K4876" s="6"/>
      <c r="L4876" s="6"/>
      <c r="M4876" s="6"/>
      <c r="N4876" s="6"/>
      <c r="O4876" s="10"/>
      <c r="P4876" s="6"/>
      <c r="Q4876" s="6"/>
      <c r="R4876" s="6"/>
      <c r="S4876" s="6"/>
      <c r="T4876" s="6"/>
      <c r="U4876" s="17"/>
      <c r="V4876" s="17"/>
      <c r="W4876" s="11"/>
      <c r="X4876" s="6"/>
      <c r="Y4876" s="6"/>
      <c r="Z4876" s="6"/>
      <c r="AA4876" s="6"/>
      <c r="AB4876" s="6"/>
      <c r="AZ4876" t="s">
        <v>7018</v>
      </c>
      <c r="BA4876" t="s">
        <v>5207</v>
      </c>
      <c r="BB4876" t="s">
        <v>21008</v>
      </c>
      <c r="BC4876" t="s">
        <v>3201</v>
      </c>
      <c r="BG4876" t="s">
        <v>19773</v>
      </c>
      <c r="BH4876" t="s">
        <v>22069</v>
      </c>
    </row>
    <row r="4877" spans="1:60" x14ac:dyDescent="0.25">
      <c r="A4877" s="16"/>
      <c r="B4877" s="6"/>
      <c r="C4877" s="6"/>
      <c r="D4877" s="6"/>
      <c r="E4877" s="6"/>
      <c r="F4877" s="6"/>
      <c r="G4877" s="6"/>
      <c r="H4877" s="6"/>
      <c r="I4877" s="6"/>
      <c r="J4877" s="6"/>
      <c r="K4877" s="6"/>
      <c r="L4877" s="6"/>
      <c r="M4877" s="6"/>
      <c r="N4877" s="6"/>
      <c r="O4877" s="10"/>
      <c r="P4877" s="6"/>
      <c r="Q4877" s="6"/>
      <c r="R4877" s="6"/>
      <c r="S4877" s="6"/>
      <c r="T4877" s="6"/>
      <c r="U4877" s="17"/>
      <c r="V4877" s="17"/>
      <c r="W4877" s="11"/>
      <c r="X4877" s="6"/>
      <c r="Y4877" s="6"/>
      <c r="Z4877" s="6"/>
      <c r="AA4877" s="6"/>
      <c r="AB4877" s="6"/>
      <c r="AZ4877" t="s">
        <v>7019</v>
      </c>
      <c r="BA4877" t="s">
        <v>5207</v>
      </c>
      <c r="BB4877" t="s">
        <v>21008</v>
      </c>
      <c r="BC4877" t="s">
        <v>3201</v>
      </c>
      <c r="BG4877" t="s">
        <v>19774</v>
      </c>
      <c r="BH4877" t="s">
        <v>22079</v>
      </c>
    </row>
    <row r="4878" spans="1:60" x14ac:dyDescent="0.25">
      <c r="A4878" s="12"/>
      <c r="B4878" s="13"/>
      <c r="C4878" s="13"/>
      <c r="D4878" s="13"/>
      <c r="E4878" s="13"/>
      <c r="F4878" s="13"/>
      <c r="G4878" s="13"/>
      <c r="H4878" s="13"/>
      <c r="I4878" s="13"/>
      <c r="J4878" s="13"/>
      <c r="K4878" s="13"/>
      <c r="L4878" s="13"/>
      <c r="M4878" s="13"/>
      <c r="N4878" s="13"/>
      <c r="O4878" s="14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Z4878" t="s">
        <v>7020</v>
      </c>
      <c r="BA4878" t="s">
        <v>5207</v>
      </c>
      <c r="BB4878" t="s">
        <v>21008</v>
      </c>
      <c r="BC4878" t="s">
        <v>7263</v>
      </c>
      <c r="BG4878" t="s">
        <v>19775</v>
      </c>
      <c r="BH4878" t="s">
        <v>22080</v>
      </c>
    </row>
    <row r="4879" spans="1:60" x14ac:dyDescent="0.25">
      <c r="A4879" s="12"/>
      <c r="B4879" s="13"/>
      <c r="C4879" s="13"/>
      <c r="D4879" s="13"/>
      <c r="E4879" s="13"/>
      <c r="F4879" s="13"/>
      <c r="G4879" s="13"/>
      <c r="H4879" s="13"/>
      <c r="I4879" s="13"/>
      <c r="J4879" s="13"/>
      <c r="K4879" s="13"/>
      <c r="L4879" s="13"/>
      <c r="M4879" s="13"/>
      <c r="N4879" s="13"/>
      <c r="O4879" s="14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Z4879" t="s">
        <v>7021</v>
      </c>
      <c r="BA4879" t="s">
        <v>5207</v>
      </c>
      <c r="BB4879" t="s">
        <v>21008</v>
      </c>
      <c r="BC4879" t="s">
        <v>7263</v>
      </c>
      <c r="BG4879" t="s">
        <v>19776</v>
      </c>
      <c r="BH4879" t="s">
        <v>22083</v>
      </c>
    </row>
    <row r="4880" spans="1:60" x14ac:dyDescent="0.25">
      <c r="A4880" s="9"/>
      <c r="B4880" s="6"/>
      <c r="C4880" s="6"/>
      <c r="D4880" s="6"/>
      <c r="E4880" s="6"/>
      <c r="F4880" s="6"/>
      <c r="G4880" s="6"/>
      <c r="H4880" s="6"/>
      <c r="I4880" s="6"/>
      <c r="J4880" s="6"/>
      <c r="K4880" s="6"/>
      <c r="L4880" s="6"/>
      <c r="M4880" s="6"/>
      <c r="N4880" s="6"/>
      <c r="O4880" s="10"/>
      <c r="P4880" s="6"/>
      <c r="Q4880" s="11"/>
      <c r="R4880" s="6"/>
      <c r="S4880" s="6"/>
      <c r="T4880" s="6"/>
      <c r="U4880" s="6"/>
      <c r="V4880" s="6"/>
      <c r="W4880" s="11"/>
      <c r="X4880" s="6"/>
      <c r="Y4880" s="6"/>
      <c r="Z4880" s="6"/>
      <c r="AA4880" s="6"/>
      <c r="AB4880" s="6"/>
      <c r="AZ4880" t="s">
        <v>7022</v>
      </c>
      <c r="BA4880" t="s">
        <v>5207</v>
      </c>
      <c r="BB4880" t="s">
        <v>21008</v>
      </c>
      <c r="BC4880" t="s">
        <v>7263</v>
      </c>
      <c r="BG4880" t="s">
        <v>19777</v>
      </c>
      <c r="BH4880" t="s">
        <v>22071</v>
      </c>
    </row>
    <row r="4881" spans="1:60" x14ac:dyDescent="0.25">
      <c r="A4881" s="16"/>
      <c r="B4881" s="6"/>
      <c r="C4881" s="6"/>
      <c r="D4881" s="6"/>
      <c r="E4881" s="6"/>
      <c r="F4881" s="6"/>
      <c r="G4881" s="6"/>
      <c r="H4881" s="6"/>
      <c r="I4881" s="6"/>
      <c r="J4881" s="6"/>
      <c r="K4881" s="6"/>
      <c r="L4881" s="6"/>
      <c r="M4881" s="6"/>
      <c r="N4881" s="6"/>
      <c r="O4881" s="10"/>
      <c r="P4881" s="6"/>
      <c r="Q4881" s="11"/>
      <c r="R4881" s="6"/>
      <c r="S4881" s="6"/>
      <c r="T4881" s="6"/>
      <c r="U4881" s="17"/>
      <c r="V4881" s="17"/>
      <c r="W4881" s="11"/>
      <c r="X4881" s="6"/>
      <c r="Y4881" s="6"/>
      <c r="Z4881" s="6"/>
      <c r="AA4881" s="6"/>
      <c r="AB4881" s="6"/>
      <c r="AZ4881" t="s">
        <v>7022</v>
      </c>
      <c r="BA4881" t="s">
        <v>5207</v>
      </c>
      <c r="BB4881" t="s">
        <v>21008</v>
      </c>
      <c r="BC4881" t="s">
        <v>7263</v>
      </c>
      <c r="BG4881" t="s">
        <v>19778</v>
      </c>
      <c r="BH4881" t="s">
        <v>22088</v>
      </c>
    </row>
    <row r="4882" spans="1:60" x14ac:dyDescent="0.25">
      <c r="A4882" s="16"/>
      <c r="B4882" s="6"/>
      <c r="C4882" s="6"/>
      <c r="D4882" s="6"/>
      <c r="E4882" s="6"/>
      <c r="F4882" s="6"/>
      <c r="G4882" s="6"/>
      <c r="H4882" s="6"/>
      <c r="I4882" s="6"/>
      <c r="J4882" s="6"/>
      <c r="K4882" s="6"/>
      <c r="L4882" s="6"/>
      <c r="M4882" s="6"/>
      <c r="N4882" s="6"/>
      <c r="O4882" s="10"/>
      <c r="P4882" s="6"/>
      <c r="Q4882" s="6"/>
      <c r="R4882" s="6"/>
      <c r="S4882" s="6"/>
      <c r="T4882" s="6"/>
      <c r="U4882" s="17"/>
      <c r="V4882" s="17"/>
      <c r="W4882" s="11"/>
      <c r="X4882" s="6"/>
      <c r="Y4882" s="6"/>
      <c r="Z4882" s="6"/>
      <c r="AA4882" s="6"/>
      <c r="AB4882" s="6"/>
      <c r="AZ4882" t="s">
        <v>7023</v>
      </c>
      <c r="BA4882" t="s">
        <v>5207</v>
      </c>
      <c r="BB4882" t="s">
        <v>21008</v>
      </c>
      <c r="BC4882" t="s">
        <v>7263</v>
      </c>
      <c r="BG4882" t="s">
        <v>19779</v>
      </c>
      <c r="BH4882" t="s">
        <v>22081</v>
      </c>
    </row>
    <row r="4883" spans="1:60" x14ac:dyDescent="0.25">
      <c r="A4883" s="16"/>
      <c r="B4883" s="6"/>
      <c r="C4883" s="6"/>
      <c r="D4883" s="6"/>
      <c r="E4883" s="6"/>
      <c r="F4883" s="6"/>
      <c r="G4883" s="6"/>
      <c r="H4883" s="6"/>
      <c r="I4883" s="6"/>
      <c r="J4883" s="6"/>
      <c r="K4883" s="6"/>
      <c r="L4883" s="6"/>
      <c r="M4883" s="6"/>
      <c r="N4883" s="6"/>
      <c r="O4883" s="10"/>
      <c r="P4883" s="6"/>
      <c r="Q4883" s="6"/>
      <c r="R4883" s="6"/>
      <c r="S4883" s="6"/>
      <c r="T4883" s="6"/>
      <c r="U4883" s="17"/>
      <c r="V4883" s="17"/>
      <c r="W4883" s="11"/>
      <c r="X4883" s="6"/>
      <c r="Y4883" s="6"/>
      <c r="Z4883" s="6"/>
      <c r="AA4883" s="6"/>
      <c r="AB4883" s="6"/>
      <c r="AZ4883" t="s">
        <v>7023</v>
      </c>
      <c r="BA4883" t="s">
        <v>5207</v>
      </c>
      <c r="BB4883" t="s">
        <v>21008</v>
      </c>
      <c r="BC4883" t="s">
        <v>7263</v>
      </c>
      <c r="BG4883" t="s">
        <v>19780</v>
      </c>
      <c r="BH4883" t="s">
        <v>22069</v>
      </c>
    </row>
    <row r="4884" spans="1:60" x14ac:dyDescent="0.25">
      <c r="A4884" s="16"/>
      <c r="B4884" s="6"/>
      <c r="C4884" s="6"/>
      <c r="D4884" s="6"/>
      <c r="E4884" s="6"/>
      <c r="F4884" s="6"/>
      <c r="G4884" s="6"/>
      <c r="H4884" s="6"/>
      <c r="I4884" s="6"/>
      <c r="J4884" s="6"/>
      <c r="K4884" s="6"/>
      <c r="L4884" s="6"/>
      <c r="M4884" s="6"/>
      <c r="N4884" s="6"/>
      <c r="O4884" s="10"/>
      <c r="P4884" s="6"/>
      <c r="Q4884" s="11"/>
      <c r="R4884" s="6"/>
      <c r="S4884" s="6"/>
      <c r="T4884" s="6"/>
      <c r="U4884" s="17"/>
      <c r="V4884" s="17"/>
      <c r="W4884" s="11"/>
      <c r="X4884" s="6"/>
      <c r="Y4884" s="6"/>
      <c r="Z4884" s="6"/>
      <c r="AA4884" s="6"/>
      <c r="AB4884" s="6"/>
      <c r="AZ4884" t="s">
        <v>7024</v>
      </c>
      <c r="BA4884" t="s">
        <v>5207</v>
      </c>
      <c r="BB4884" t="s">
        <v>21008</v>
      </c>
      <c r="BC4884" t="s">
        <v>7263</v>
      </c>
      <c r="BG4884" t="s">
        <v>19781</v>
      </c>
      <c r="BH4884" t="s">
        <v>22079</v>
      </c>
    </row>
    <row r="4885" spans="1:60" x14ac:dyDescent="0.25">
      <c r="A4885" s="16"/>
      <c r="B4885" s="6"/>
      <c r="C4885" s="6"/>
      <c r="D4885" s="6"/>
      <c r="E4885" s="6"/>
      <c r="F4885" s="6"/>
      <c r="G4885" s="6"/>
      <c r="H4885" s="6"/>
      <c r="I4885" s="6"/>
      <c r="J4885" s="6"/>
      <c r="K4885" s="6"/>
      <c r="L4885" s="6"/>
      <c r="M4885" s="6"/>
      <c r="N4885" s="6"/>
      <c r="O4885" s="10"/>
      <c r="P4885" s="6"/>
      <c r="Q4885" s="11"/>
      <c r="R4885" s="6"/>
      <c r="S4885" s="6"/>
      <c r="T4885" s="6"/>
      <c r="U4885" s="17"/>
      <c r="V4885" s="17"/>
      <c r="W4885" s="11"/>
      <c r="X4885" s="6"/>
      <c r="Y4885" s="6"/>
      <c r="Z4885" s="6"/>
      <c r="AA4885" s="6"/>
      <c r="AB4885" s="6"/>
      <c r="AZ4885" t="s">
        <v>7025</v>
      </c>
      <c r="BA4885" t="s">
        <v>5207</v>
      </c>
      <c r="BB4885" t="s">
        <v>21008</v>
      </c>
      <c r="BC4885" t="s">
        <v>7263</v>
      </c>
      <c r="BG4885" t="s">
        <v>19782</v>
      </c>
      <c r="BH4885" t="s">
        <v>22083</v>
      </c>
    </row>
    <row r="4886" spans="1:60" x14ac:dyDescent="0.25">
      <c r="A4886" s="12"/>
      <c r="B4886" s="13"/>
      <c r="C4886" s="13"/>
      <c r="D4886" s="13"/>
      <c r="E4886" s="13"/>
      <c r="F4886" s="13"/>
      <c r="G4886" s="13"/>
      <c r="H4886" s="13"/>
      <c r="I4886" s="13"/>
      <c r="J4886" s="13"/>
      <c r="K4886" s="13"/>
      <c r="L4886" s="13"/>
      <c r="M4886" s="13"/>
      <c r="N4886" s="13"/>
      <c r="O4886" s="14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Z4886" t="s">
        <v>7026</v>
      </c>
      <c r="BA4886" t="s">
        <v>5207</v>
      </c>
      <c r="BB4886" t="s">
        <v>21008</v>
      </c>
      <c r="BC4886" t="s">
        <v>7263</v>
      </c>
      <c r="BG4886" t="s">
        <v>19783</v>
      </c>
      <c r="BH4886" t="s">
        <v>22068</v>
      </c>
    </row>
    <row r="4887" spans="1:60" x14ac:dyDescent="0.25">
      <c r="A4887" s="16"/>
      <c r="B4887" s="6"/>
      <c r="C4887" s="6"/>
      <c r="D4887" s="6"/>
      <c r="E4887" s="6"/>
      <c r="F4887" s="6"/>
      <c r="G4887" s="6"/>
      <c r="H4887" s="6"/>
      <c r="I4887" s="6"/>
      <c r="J4887" s="6"/>
      <c r="K4887" s="6"/>
      <c r="L4887" s="6"/>
      <c r="M4887" s="6"/>
      <c r="N4887" s="6"/>
      <c r="O4887" s="10"/>
      <c r="P4887" s="6"/>
      <c r="Q4887" s="11"/>
      <c r="R4887" s="6"/>
      <c r="S4887" s="6"/>
      <c r="T4887" s="6"/>
      <c r="U4887" s="17"/>
      <c r="V4887" s="17"/>
      <c r="W4887" s="11"/>
      <c r="X4887" s="6"/>
      <c r="Y4887" s="6"/>
      <c r="Z4887" s="6"/>
      <c r="AA4887" s="6"/>
      <c r="AB4887" s="6"/>
      <c r="AZ4887" t="s">
        <v>7027</v>
      </c>
      <c r="BA4887" t="s">
        <v>5207</v>
      </c>
      <c r="BB4887" t="s">
        <v>21008</v>
      </c>
      <c r="BC4887" t="s">
        <v>3200</v>
      </c>
      <c r="BG4887" t="s">
        <v>19784</v>
      </c>
      <c r="BH4887" t="s">
        <v>22077</v>
      </c>
    </row>
    <row r="4888" spans="1:60" x14ac:dyDescent="0.25">
      <c r="A4888" s="16"/>
      <c r="B4888" s="6"/>
      <c r="C4888" s="6"/>
      <c r="D4888" s="6"/>
      <c r="E4888" s="6"/>
      <c r="F4888" s="6"/>
      <c r="G4888" s="6"/>
      <c r="H4888" s="6"/>
      <c r="I4888" s="6"/>
      <c r="J4888" s="6"/>
      <c r="K4888" s="6"/>
      <c r="L4888" s="6"/>
      <c r="M4888" s="6"/>
      <c r="N4888" s="6"/>
      <c r="O4888" s="10"/>
      <c r="P4888" s="6"/>
      <c r="Q4888" s="11"/>
      <c r="R4888" s="6"/>
      <c r="S4888" s="6"/>
      <c r="T4888" s="6"/>
      <c r="U4888" s="17"/>
      <c r="V4888" s="17"/>
      <c r="W4888" s="11"/>
      <c r="X4888" s="6"/>
      <c r="Y4888" s="6"/>
      <c r="Z4888" s="6"/>
      <c r="AA4888" s="6"/>
      <c r="AB4888" s="6"/>
      <c r="AZ4888" t="s">
        <v>7028</v>
      </c>
      <c r="BA4888" t="s">
        <v>5207</v>
      </c>
      <c r="BB4888" t="s">
        <v>21008</v>
      </c>
      <c r="BC4888" t="s">
        <v>3200</v>
      </c>
      <c r="BG4888" t="s">
        <v>19785</v>
      </c>
      <c r="BH4888" t="s">
        <v>22068</v>
      </c>
    </row>
    <row r="4889" spans="1:60" x14ac:dyDescent="0.25">
      <c r="A4889" s="16"/>
      <c r="B4889" s="6"/>
      <c r="C4889" s="6"/>
      <c r="D4889" s="6"/>
      <c r="E4889" s="6"/>
      <c r="F4889" s="6"/>
      <c r="G4889" s="6"/>
      <c r="H4889" s="6"/>
      <c r="I4889" s="6"/>
      <c r="J4889" s="6"/>
      <c r="K4889" s="6"/>
      <c r="L4889" s="6"/>
      <c r="M4889" s="6"/>
      <c r="N4889" s="6"/>
      <c r="O4889" s="10"/>
      <c r="P4889" s="6"/>
      <c r="Q4889" s="6"/>
      <c r="R4889" s="6"/>
      <c r="S4889" s="6"/>
      <c r="T4889" s="6"/>
      <c r="U4889" s="17"/>
      <c r="V4889" s="17"/>
      <c r="W4889" s="11"/>
      <c r="X4889" s="6"/>
      <c r="Y4889" s="6"/>
      <c r="Z4889" s="6"/>
      <c r="AA4889" s="6"/>
      <c r="AB4889" s="6"/>
      <c r="AZ4889" t="s">
        <v>7029</v>
      </c>
      <c r="BA4889" t="s">
        <v>5207</v>
      </c>
      <c r="BB4889" t="s">
        <v>21008</v>
      </c>
      <c r="BC4889" t="s">
        <v>3201</v>
      </c>
      <c r="BG4889" t="s">
        <v>19786</v>
      </c>
      <c r="BH4889" t="s">
        <v>22088</v>
      </c>
    </row>
    <row r="4890" spans="1:60" x14ac:dyDescent="0.25">
      <c r="A4890" s="16"/>
      <c r="B4890" s="6"/>
      <c r="C4890" s="6"/>
      <c r="D4890" s="6"/>
      <c r="E4890" s="6"/>
      <c r="F4890" s="6"/>
      <c r="G4890" s="6"/>
      <c r="H4890" s="6"/>
      <c r="I4890" s="6"/>
      <c r="J4890" s="6"/>
      <c r="K4890" s="6"/>
      <c r="L4890" s="6"/>
      <c r="M4890" s="6"/>
      <c r="N4890" s="6"/>
      <c r="O4890" s="10"/>
      <c r="P4890" s="6"/>
      <c r="Q4890" s="6"/>
      <c r="R4890" s="6"/>
      <c r="S4890" s="6"/>
      <c r="T4890" s="6"/>
      <c r="U4890" s="17"/>
      <c r="V4890" s="17"/>
      <c r="W4890" s="11"/>
      <c r="X4890" s="6"/>
      <c r="Y4890" s="6"/>
      <c r="Z4890" s="6"/>
      <c r="AA4890" s="6"/>
      <c r="AB4890" s="6"/>
      <c r="AZ4890" t="s">
        <v>7030</v>
      </c>
      <c r="BA4890" t="s">
        <v>5207</v>
      </c>
      <c r="BB4890" t="s">
        <v>21008</v>
      </c>
      <c r="BC4890" t="s">
        <v>3201</v>
      </c>
      <c r="BG4890" t="s">
        <v>19787</v>
      </c>
      <c r="BH4890" t="s">
        <v>22094</v>
      </c>
    </row>
    <row r="4891" spans="1:60" x14ac:dyDescent="0.25">
      <c r="A4891" s="9"/>
      <c r="B4891" s="6"/>
      <c r="C4891" s="6"/>
      <c r="D4891" s="6"/>
      <c r="E4891" s="6"/>
      <c r="F4891" s="6"/>
      <c r="G4891" s="6"/>
      <c r="H4891" s="6"/>
      <c r="I4891" s="6"/>
      <c r="J4891" s="6"/>
      <c r="K4891" s="6"/>
      <c r="L4891" s="6"/>
      <c r="M4891" s="6"/>
      <c r="N4891" s="6"/>
      <c r="O4891" s="10"/>
      <c r="P4891" s="6"/>
      <c r="Q4891" s="6"/>
      <c r="R4891" s="6"/>
      <c r="S4891" s="6"/>
      <c r="T4891" s="6"/>
      <c r="U4891" s="6"/>
      <c r="V4891" s="6"/>
      <c r="W4891" s="11"/>
      <c r="X4891" s="6"/>
      <c r="Y4891" s="6"/>
      <c r="Z4891" s="6"/>
      <c r="AA4891" s="6"/>
      <c r="AB4891" s="6"/>
      <c r="AZ4891" t="s">
        <v>7031</v>
      </c>
      <c r="BA4891" t="s">
        <v>5207</v>
      </c>
      <c r="BB4891" t="s">
        <v>21008</v>
      </c>
      <c r="BC4891" t="s">
        <v>3201</v>
      </c>
      <c r="BG4891" t="s">
        <v>19788</v>
      </c>
      <c r="BH4891" t="s">
        <v>22080</v>
      </c>
    </row>
    <row r="4892" spans="1:60" x14ac:dyDescent="0.25">
      <c r="A4892" s="9"/>
      <c r="B4892" s="6"/>
      <c r="C4892" s="6"/>
      <c r="D4892" s="6"/>
      <c r="E4892" s="6"/>
      <c r="F4892" s="6"/>
      <c r="G4892" s="6"/>
      <c r="H4892" s="6"/>
      <c r="I4892" s="6"/>
      <c r="J4892" s="6"/>
      <c r="K4892" s="6"/>
      <c r="L4892" s="6"/>
      <c r="M4892" s="6"/>
      <c r="N4892" s="6"/>
      <c r="O4892" s="10"/>
      <c r="P4892" s="6"/>
      <c r="Q4892" s="6"/>
      <c r="R4892" s="6"/>
      <c r="S4892" s="6"/>
      <c r="T4892" s="6"/>
      <c r="U4892" s="6"/>
      <c r="V4892" s="6"/>
      <c r="W4892" s="11"/>
      <c r="X4892" s="6"/>
      <c r="Y4892" s="6"/>
      <c r="Z4892" s="6"/>
      <c r="AA4892" s="6"/>
      <c r="AB4892" s="6"/>
      <c r="AZ4892" t="s">
        <v>7032</v>
      </c>
      <c r="BA4892" t="s">
        <v>5207</v>
      </c>
      <c r="BB4892" t="s">
        <v>21008</v>
      </c>
      <c r="BC4892" t="s">
        <v>3201</v>
      </c>
      <c r="BG4892" t="s">
        <v>19789</v>
      </c>
      <c r="BH4892" t="s">
        <v>22069</v>
      </c>
    </row>
    <row r="4893" spans="1:60" x14ac:dyDescent="0.25">
      <c r="A4893" s="16"/>
      <c r="B4893" s="6"/>
      <c r="C4893" s="6"/>
      <c r="D4893" s="6"/>
      <c r="E4893" s="6"/>
      <c r="F4893" s="6"/>
      <c r="G4893" s="6"/>
      <c r="H4893" s="6"/>
      <c r="I4893" s="6"/>
      <c r="J4893" s="6"/>
      <c r="K4893" s="6"/>
      <c r="L4893" s="6"/>
      <c r="M4893" s="6"/>
      <c r="N4893" s="6"/>
      <c r="O4893" s="10"/>
      <c r="P4893" s="6"/>
      <c r="Q4893" s="6"/>
      <c r="R4893" s="6"/>
      <c r="S4893" s="6"/>
      <c r="T4893" s="6"/>
      <c r="U4893" s="17"/>
      <c r="V4893" s="17"/>
      <c r="W4893" s="11"/>
      <c r="X4893" s="6"/>
      <c r="Y4893" s="6"/>
      <c r="Z4893" s="6"/>
      <c r="AA4893" s="6"/>
      <c r="AB4893" s="6"/>
      <c r="AZ4893" t="s">
        <v>7033</v>
      </c>
      <c r="BA4893" t="s">
        <v>5207</v>
      </c>
      <c r="BB4893" t="s">
        <v>21008</v>
      </c>
      <c r="BC4893" t="s">
        <v>3201</v>
      </c>
      <c r="BG4893" t="s">
        <v>19790</v>
      </c>
      <c r="BH4893" t="s">
        <v>22092</v>
      </c>
    </row>
    <row r="4894" spans="1:60" x14ac:dyDescent="0.25">
      <c r="A4894" s="16"/>
      <c r="B4894" s="6"/>
      <c r="C4894" s="6"/>
      <c r="D4894" s="6"/>
      <c r="E4894" s="6"/>
      <c r="F4894" s="6"/>
      <c r="G4894" s="6"/>
      <c r="H4894" s="6"/>
      <c r="I4894" s="6"/>
      <c r="J4894" s="6"/>
      <c r="K4894" s="6"/>
      <c r="L4894" s="6"/>
      <c r="M4894" s="6"/>
      <c r="N4894" s="6"/>
      <c r="O4894" s="10"/>
      <c r="P4894" s="6"/>
      <c r="Q4894" s="6"/>
      <c r="R4894" s="6"/>
      <c r="S4894" s="6"/>
      <c r="T4894" s="6"/>
      <c r="U4894" s="17"/>
      <c r="V4894" s="17"/>
      <c r="W4894" s="11"/>
      <c r="X4894" s="6"/>
      <c r="Y4894" s="6"/>
      <c r="Z4894" s="6"/>
      <c r="AA4894" s="6"/>
      <c r="AB4894" s="6"/>
      <c r="AZ4894" t="s">
        <v>7034</v>
      </c>
      <c r="BA4894" t="s">
        <v>5207</v>
      </c>
      <c r="BB4894" t="s">
        <v>21008</v>
      </c>
      <c r="BC4894" t="s">
        <v>3201</v>
      </c>
      <c r="BG4894" t="s">
        <v>19791</v>
      </c>
      <c r="BH4894" t="s">
        <v>22073</v>
      </c>
    </row>
    <row r="4895" spans="1:60" x14ac:dyDescent="0.25">
      <c r="A4895" s="9"/>
      <c r="B4895" s="6"/>
      <c r="C4895" s="6"/>
      <c r="D4895" s="6"/>
      <c r="E4895" s="6"/>
      <c r="F4895" s="6"/>
      <c r="G4895" s="6"/>
      <c r="H4895" s="6"/>
      <c r="I4895" s="6"/>
      <c r="J4895" s="6"/>
      <c r="K4895" s="6"/>
      <c r="L4895" s="6"/>
      <c r="M4895" s="6"/>
      <c r="N4895" s="6"/>
      <c r="O4895" s="10"/>
      <c r="P4895" s="6"/>
      <c r="Q4895" s="6"/>
      <c r="R4895" s="6"/>
      <c r="S4895" s="6"/>
      <c r="T4895" s="6"/>
      <c r="U4895" s="6"/>
      <c r="V4895" s="6"/>
      <c r="W4895" s="11"/>
      <c r="X4895" s="6"/>
      <c r="Y4895" s="6"/>
      <c r="Z4895" s="6"/>
      <c r="AA4895" s="6"/>
      <c r="AB4895" s="6"/>
      <c r="AZ4895" t="s">
        <v>7035</v>
      </c>
      <c r="BA4895" t="s">
        <v>5207</v>
      </c>
      <c r="BB4895" t="s">
        <v>21008</v>
      </c>
      <c r="BC4895" t="s">
        <v>3201</v>
      </c>
      <c r="BG4895" t="s">
        <v>19792</v>
      </c>
      <c r="BH4895" t="s">
        <v>22067</v>
      </c>
    </row>
    <row r="4896" spans="1:60" x14ac:dyDescent="0.25">
      <c r="A4896" s="9"/>
      <c r="B4896" s="6"/>
      <c r="C4896" s="6"/>
      <c r="D4896" s="6"/>
      <c r="E4896" s="6"/>
      <c r="F4896" s="6"/>
      <c r="G4896" s="6"/>
      <c r="H4896" s="6"/>
      <c r="I4896" s="6"/>
      <c r="J4896" s="6"/>
      <c r="K4896" s="6"/>
      <c r="L4896" s="6"/>
      <c r="M4896" s="6"/>
      <c r="N4896" s="6"/>
      <c r="O4896" s="10"/>
      <c r="P4896" s="6"/>
      <c r="Q4896" s="6"/>
      <c r="R4896" s="6"/>
      <c r="S4896" s="6"/>
      <c r="T4896" s="6"/>
      <c r="U4896" s="6"/>
      <c r="V4896" s="6"/>
      <c r="W4896" s="11"/>
      <c r="X4896" s="6"/>
      <c r="Y4896" s="6"/>
      <c r="Z4896" s="6"/>
      <c r="AA4896" s="6"/>
      <c r="AB4896" s="6"/>
      <c r="AZ4896" t="s">
        <v>7036</v>
      </c>
      <c r="BA4896" t="s">
        <v>5207</v>
      </c>
      <c r="BB4896" t="s">
        <v>21008</v>
      </c>
      <c r="BC4896" t="s">
        <v>3201</v>
      </c>
      <c r="BG4896" t="s">
        <v>19793</v>
      </c>
      <c r="BH4896" t="s">
        <v>22088</v>
      </c>
    </row>
    <row r="4897" spans="1:60" x14ac:dyDescent="0.25">
      <c r="A4897" s="9"/>
      <c r="B4897" s="6"/>
      <c r="C4897" s="6"/>
      <c r="D4897" s="6"/>
      <c r="E4897" s="6"/>
      <c r="F4897" s="6"/>
      <c r="G4897" s="6"/>
      <c r="H4897" s="6"/>
      <c r="I4897" s="6"/>
      <c r="J4897" s="6"/>
      <c r="K4897" s="6"/>
      <c r="L4897" s="6"/>
      <c r="M4897" s="6"/>
      <c r="N4897" s="6"/>
      <c r="O4897" s="10"/>
      <c r="P4897" s="6"/>
      <c r="Q4897" s="6"/>
      <c r="R4897" s="6"/>
      <c r="S4897" s="6"/>
      <c r="T4897" s="6"/>
      <c r="U4897" s="6"/>
      <c r="V4897" s="6"/>
      <c r="W4897" s="11"/>
      <c r="X4897" s="6"/>
      <c r="Y4897" s="6"/>
      <c r="Z4897" s="6"/>
      <c r="AA4897" s="6"/>
      <c r="AB4897" s="6"/>
      <c r="AZ4897" t="s">
        <v>7037</v>
      </c>
      <c r="BA4897" t="s">
        <v>5207</v>
      </c>
      <c r="BB4897" t="s">
        <v>21008</v>
      </c>
      <c r="BC4897" t="s">
        <v>3201</v>
      </c>
      <c r="BG4897" t="s">
        <v>19794</v>
      </c>
      <c r="BH4897" t="s">
        <v>22076</v>
      </c>
    </row>
    <row r="4898" spans="1:60" x14ac:dyDescent="0.25">
      <c r="A4898" s="16"/>
      <c r="B4898" s="6"/>
      <c r="C4898" s="6"/>
      <c r="D4898" s="6"/>
      <c r="E4898" s="6"/>
      <c r="F4898" s="6"/>
      <c r="G4898" s="6"/>
      <c r="H4898" s="6"/>
      <c r="I4898" s="6"/>
      <c r="J4898" s="6"/>
      <c r="K4898" s="6"/>
      <c r="L4898" s="6"/>
      <c r="M4898" s="6"/>
      <c r="N4898" s="6"/>
      <c r="O4898" s="10"/>
      <c r="P4898" s="6"/>
      <c r="Q4898" s="6"/>
      <c r="R4898" s="6"/>
      <c r="S4898" s="6"/>
      <c r="T4898" s="6"/>
      <c r="U4898" s="17"/>
      <c r="V4898" s="17"/>
      <c r="W4898" s="11"/>
      <c r="X4898" s="6"/>
      <c r="Y4898" s="6"/>
      <c r="Z4898" s="6"/>
      <c r="AA4898" s="6"/>
      <c r="AB4898" s="6"/>
      <c r="AZ4898" t="s">
        <v>7038</v>
      </c>
      <c r="BA4898" t="s">
        <v>5207</v>
      </c>
      <c r="BB4898" t="s">
        <v>21008</v>
      </c>
      <c r="BC4898" t="s">
        <v>7263</v>
      </c>
      <c r="BG4898" t="s">
        <v>19795</v>
      </c>
      <c r="BH4898" t="s">
        <v>22082</v>
      </c>
    </row>
    <row r="4899" spans="1:60" x14ac:dyDescent="0.25">
      <c r="A4899" s="9"/>
      <c r="B4899" s="6"/>
      <c r="C4899" s="6"/>
      <c r="D4899" s="6"/>
      <c r="E4899" s="6"/>
      <c r="F4899" s="6"/>
      <c r="G4899" s="6"/>
      <c r="H4899" s="6"/>
      <c r="I4899" s="6"/>
      <c r="J4899" s="6"/>
      <c r="K4899" s="6"/>
      <c r="L4899" s="6"/>
      <c r="M4899" s="6"/>
      <c r="N4899" s="6"/>
      <c r="O4899" s="10"/>
      <c r="P4899" s="6"/>
      <c r="Q4899" s="6"/>
      <c r="R4899" s="6"/>
      <c r="S4899" s="6"/>
      <c r="T4899" s="6"/>
      <c r="U4899" s="6"/>
      <c r="V4899" s="6"/>
      <c r="W4899" s="11"/>
      <c r="X4899" s="6"/>
      <c r="Y4899" s="6"/>
      <c r="Z4899" s="6"/>
      <c r="AA4899" s="6"/>
      <c r="AB4899" s="6"/>
      <c r="AZ4899" t="s">
        <v>7039</v>
      </c>
      <c r="BA4899" t="s">
        <v>5207</v>
      </c>
      <c r="BB4899" t="s">
        <v>21008</v>
      </c>
      <c r="BC4899" t="s">
        <v>7263</v>
      </c>
      <c r="BG4899" t="s">
        <v>19796</v>
      </c>
      <c r="BH4899" t="s">
        <v>22067</v>
      </c>
    </row>
    <row r="4900" spans="1:60" x14ac:dyDescent="0.25">
      <c r="A4900" s="16"/>
      <c r="B4900" s="6"/>
      <c r="C4900" s="6"/>
      <c r="D4900" s="6"/>
      <c r="E4900" s="6"/>
      <c r="F4900" s="6"/>
      <c r="G4900" s="6"/>
      <c r="H4900" s="6"/>
      <c r="I4900" s="6"/>
      <c r="J4900" s="6"/>
      <c r="K4900" s="6"/>
      <c r="L4900" s="6"/>
      <c r="M4900" s="6"/>
      <c r="N4900" s="6"/>
      <c r="O4900" s="10"/>
      <c r="P4900" s="6"/>
      <c r="Q4900" s="6"/>
      <c r="R4900" s="6"/>
      <c r="S4900" s="6"/>
      <c r="T4900" s="6"/>
      <c r="U4900" s="17"/>
      <c r="V4900" s="17"/>
      <c r="W4900" s="11"/>
      <c r="X4900" s="6"/>
      <c r="Y4900" s="6"/>
      <c r="Z4900" s="6"/>
      <c r="AA4900" s="6"/>
      <c r="AB4900" s="6"/>
      <c r="AZ4900" t="s">
        <v>7040</v>
      </c>
      <c r="BA4900" t="s">
        <v>5207</v>
      </c>
      <c r="BB4900" t="s">
        <v>21008</v>
      </c>
      <c r="BC4900" t="s">
        <v>7263</v>
      </c>
      <c r="BG4900" t="s">
        <v>19797</v>
      </c>
      <c r="BH4900" t="s">
        <v>22073</v>
      </c>
    </row>
    <row r="4901" spans="1:60" x14ac:dyDescent="0.25">
      <c r="A4901" s="16"/>
      <c r="B4901" s="6"/>
      <c r="C4901" s="6"/>
      <c r="D4901" s="6"/>
      <c r="E4901" s="6"/>
      <c r="F4901" s="6"/>
      <c r="G4901" s="6"/>
      <c r="H4901" s="6"/>
      <c r="I4901" s="6"/>
      <c r="J4901" s="6"/>
      <c r="K4901" s="6"/>
      <c r="L4901" s="6"/>
      <c r="M4901" s="6"/>
      <c r="N4901" s="6"/>
      <c r="O4901" s="10"/>
      <c r="P4901" s="6"/>
      <c r="Q4901" s="11"/>
      <c r="R4901" s="6"/>
      <c r="S4901" s="6"/>
      <c r="T4901" s="6"/>
      <c r="U4901" s="17"/>
      <c r="V4901" s="17"/>
      <c r="W4901" s="11"/>
      <c r="X4901" s="6"/>
      <c r="Y4901" s="6"/>
      <c r="Z4901" s="6"/>
      <c r="AA4901" s="6"/>
      <c r="AB4901" s="6"/>
      <c r="AZ4901" t="s">
        <v>7041</v>
      </c>
      <c r="BA4901" t="s">
        <v>5207</v>
      </c>
      <c r="BB4901" t="s">
        <v>21008</v>
      </c>
      <c r="BC4901" t="s">
        <v>3200</v>
      </c>
      <c r="BG4901" t="s">
        <v>19798</v>
      </c>
      <c r="BH4901" t="s">
        <v>22081</v>
      </c>
    </row>
    <row r="4902" spans="1:60" x14ac:dyDescent="0.25">
      <c r="A4902" s="9"/>
      <c r="B4902" s="6"/>
      <c r="C4902" s="6"/>
      <c r="D4902" s="6"/>
      <c r="E4902" s="6"/>
      <c r="F4902" s="6"/>
      <c r="G4902" s="6"/>
      <c r="H4902" s="6"/>
      <c r="I4902" s="6"/>
      <c r="J4902" s="6"/>
      <c r="K4902" s="6"/>
      <c r="L4902" s="6"/>
      <c r="M4902" s="6"/>
      <c r="N4902" s="6"/>
      <c r="O4902" s="10"/>
      <c r="P4902" s="6"/>
      <c r="Q4902" s="6"/>
      <c r="R4902" s="6"/>
      <c r="S4902" s="6"/>
      <c r="T4902" s="6"/>
      <c r="U4902" s="6"/>
      <c r="V4902" s="6"/>
      <c r="W4902" s="11"/>
      <c r="X4902" s="6"/>
      <c r="Y4902" s="6"/>
      <c r="Z4902" s="6"/>
      <c r="AA4902" s="6"/>
      <c r="AB4902" s="6"/>
      <c r="AZ4902" t="s">
        <v>7042</v>
      </c>
      <c r="BA4902" t="s">
        <v>5207</v>
      </c>
      <c r="BB4902" t="s">
        <v>21008</v>
      </c>
      <c r="BC4902" t="s">
        <v>3201</v>
      </c>
      <c r="BG4902" t="s">
        <v>19799</v>
      </c>
      <c r="BH4902" t="s">
        <v>22070</v>
      </c>
    </row>
    <row r="4903" spans="1:60" x14ac:dyDescent="0.25">
      <c r="A4903" s="16"/>
      <c r="B4903" s="6"/>
      <c r="C4903" s="6"/>
      <c r="D4903" s="6"/>
      <c r="E4903" s="6"/>
      <c r="F4903" s="6"/>
      <c r="G4903" s="6"/>
      <c r="H4903" s="6"/>
      <c r="I4903" s="6"/>
      <c r="J4903" s="6"/>
      <c r="K4903" s="6"/>
      <c r="L4903" s="6"/>
      <c r="M4903" s="6"/>
      <c r="N4903" s="6"/>
      <c r="O4903" s="10"/>
      <c r="P4903" s="6"/>
      <c r="Q4903" s="6"/>
      <c r="R4903" s="6"/>
      <c r="S4903" s="6"/>
      <c r="T4903" s="6"/>
      <c r="U4903" s="17"/>
      <c r="V4903" s="17"/>
      <c r="W4903" s="11"/>
      <c r="X4903" s="6"/>
      <c r="Y4903" s="6"/>
      <c r="Z4903" s="6"/>
      <c r="AA4903" s="6"/>
      <c r="AB4903" s="6"/>
      <c r="AZ4903" t="s">
        <v>7043</v>
      </c>
      <c r="BA4903" t="s">
        <v>5207</v>
      </c>
      <c r="BB4903" t="s">
        <v>21008</v>
      </c>
      <c r="BC4903" t="s">
        <v>3201</v>
      </c>
      <c r="BG4903" t="s">
        <v>19800</v>
      </c>
      <c r="BH4903" t="s">
        <v>22092</v>
      </c>
    </row>
    <row r="4904" spans="1:60" x14ac:dyDescent="0.25">
      <c r="A4904" s="16"/>
      <c r="B4904" s="6"/>
      <c r="C4904" s="6"/>
      <c r="D4904" s="6"/>
      <c r="E4904" s="6"/>
      <c r="F4904" s="6"/>
      <c r="G4904" s="6"/>
      <c r="H4904" s="6"/>
      <c r="I4904" s="6"/>
      <c r="J4904" s="6"/>
      <c r="K4904" s="6"/>
      <c r="L4904" s="6"/>
      <c r="M4904" s="6"/>
      <c r="N4904" s="6"/>
      <c r="O4904" s="10"/>
      <c r="P4904" s="6"/>
      <c r="Q4904" s="6"/>
      <c r="R4904" s="6"/>
      <c r="S4904" s="6"/>
      <c r="T4904" s="6"/>
      <c r="U4904" s="17"/>
      <c r="V4904" s="17"/>
      <c r="W4904" s="11"/>
      <c r="X4904" s="6"/>
      <c r="Y4904" s="6"/>
      <c r="Z4904" s="6"/>
      <c r="AA4904" s="6"/>
      <c r="AB4904" s="6"/>
      <c r="AZ4904" t="s">
        <v>7044</v>
      </c>
      <c r="BA4904" t="s">
        <v>5207</v>
      </c>
      <c r="BB4904" t="s">
        <v>21008</v>
      </c>
      <c r="BC4904" t="s">
        <v>3201</v>
      </c>
      <c r="BG4904" t="s">
        <v>19801</v>
      </c>
      <c r="BH4904" t="s">
        <v>22067</v>
      </c>
    </row>
    <row r="4905" spans="1:60" x14ac:dyDescent="0.25">
      <c r="A4905" s="16"/>
      <c r="B4905" s="13"/>
      <c r="C4905" s="13"/>
      <c r="D4905" s="13"/>
      <c r="E4905" s="13"/>
      <c r="F4905" s="13"/>
      <c r="G4905" s="13"/>
      <c r="H4905" s="13"/>
      <c r="I4905" s="13"/>
      <c r="J4905" s="13"/>
      <c r="K4905" s="13"/>
      <c r="L4905" s="13"/>
      <c r="M4905" s="13"/>
      <c r="N4905" s="13"/>
      <c r="O4905" s="14"/>
      <c r="P4905" s="13"/>
      <c r="Q4905" s="13"/>
      <c r="R4905" s="13"/>
      <c r="S4905" s="13"/>
      <c r="T4905" s="13"/>
      <c r="U4905" s="17"/>
      <c r="V4905" s="17"/>
      <c r="W4905" s="13"/>
      <c r="X4905" s="13"/>
      <c r="Y4905" s="13"/>
      <c r="Z4905" s="13"/>
      <c r="AA4905" s="13"/>
      <c r="AB4905" s="13"/>
      <c r="AZ4905" t="s">
        <v>7045</v>
      </c>
      <c r="BA4905" t="s">
        <v>5207</v>
      </c>
      <c r="BB4905" t="s">
        <v>21008</v>
      </c>
      <c r="BC4905" t="s">
        <v>7263</v>
      </c>
      <c r="BG4905" t="s">
        <v>19802</v>
      </c>
      <c r="BH4905" t="s">
        <v>22076</v>
      </c>
    </row>
    <row r="4906" spans="1:60" x14ac:dyDescent="0.25">
      <c r="A4906" s="9"/>
      <c r="B4906" s="6"/>
      <c r="C4906" s="6"/>
      <c r="D4906" s="6"/>
      <c r="E4906" s="6"/>
      <c r="F4906" s="6"/>
      <c r="G4906" s="6"/>
      <c r="H4906" s="6"/>
      <c r="I4906" s="6"/>
      <c r="J4906" s="6"/>
      <c r="K4906" s="6"/>
      <c r="L4906" s="6"/>
      <c r="M4906" s="6"/>
      <c r="N4906" s="6"/>
      <c r="O4906" s="10"/>
      <c r="P4906" s="6"/>
      <c r="Q4906" s="6"/>
      <c r="R4906" s="6"/>
      <c r="S4906" s="6"/>
      <c r="T4906" s="6"/>
      <c r="U4906" s="6"/>
      <c r="V4906" s="6"/>
      <c r="W4906" s="11"/>
      <c r="X4906" s="6"/>
      <c r="Y4906" s="6"/>
      <c r="Z4906" s="6"/>
      <c r="AA4906" s="6"/>
      <c r="AB4906" s="6"/>
      <c r="AZ4906" t="s">
        <v>7046</v>
      </c>
      <c r="BA4906" t="s">
        <v>5207</v>
      </c>
      <c r="BB4906" t="s">
        <v>21008</v>
      </c>
      <c r="BC4906" t="s">
        <v>7263</v>
      </c>
      <c r="BG4906" t="s">
        <v>19803</v>
      </c>
      <c r="BH4906" t="s">
        <v>22092</v>
      </c>
    </row>
    <row r="4907" spans="1:60" x14ac:dyDescent="0.25">
      <c r="A4907" s="16"/>
      <c r="B4907" s="6"/>
      <c r="C4907" s="6"/>
      <c r="D4907" s="6"/>
      <c r="E4907" s="6"/>
      <c r="F4907" s="6"/>
      <c r="G4907" s="6"/>
      <c r="H4907" s="6"/>
      <c r="I4907" s="6"/>
      <c r="J4907" s="6"/>
      <c r="K4907" s="6"/>
      <c r="L4907" s="6"/>
      <c r="M4907" s="6"/>
      <c r="N4907" s="6"/>
      <c r="O4907" s="10"/>
      <c r="P4907" s="6"/>
      <c r="Q4907" s="6"/>
      <c r="R4907" s="6"/>
      <c r="S4907" s="6"/>
      <c r="T4907" s="6"/>
      <c r="U4907" s="17"/>
      <c r="V4907" s="17"/>
      <c r="W4907" s="11"/>
      <c r="X4907" s="6"/>
      <c r="Y4907" s="6"/>
      <c r="Z4907" s="6"/>
      <c r="AA4907" s="6"/>
      <c r="AB4907" s="6"/>
      <c r="AZ4907" t="s">
        <v>7047</v>
      </c>
      <c r="BA4907" t="s">
        <v>5207</v>
      </c>
      <c r="BB4907" t="s">
        <v>21008</v>
      </c>
      <c r="BC4907" t="s">
        <v>7263</v>
      </c>
      <c r="BG4907" t="s">
        <v>19804</v>
      </c>
      <c r="BH4907" t="s">
        <v>22071</v>
      </c>
    </row>
    <row r="4908" spans="1:60" x14ac:dyDescent="0.25">
      <c r="A4908" s="9"/>
      <c r="B4908" s="6"/>
      <c r="C4908" s="6"/>
      <c r="D4908" s="6"/>
      <c r="E4908" s="6"/>
      <c r="F4908" s="6"/>
      <c r="G4908" s="6"/>
      <c r="H4908" s="6"/>
      <c r="I4908" s="6"/>
      <c r="J4908" s="6"/>
      <c r="K4908" s="6"/>
      <c r="L4908" s="6"/>
      <c r="M4908" s="6"/>
      <c r="N4908" s="6"/>
      <c r="O4908" s="10"/>
      <c r="P4908" s="6"/>
      <c r="Q4908" s="6"/>
      <c r="R4908" s="6"/>
      <c r="S4908" s="6"/>
      <c r="T4908" s="6"/>
      <c r="U4908" s="6"/>
      <c r="V4908" s="6"/>
      <c r="W4908" s="11"/>
      <c r="X4908" s="6"/>
      <c r="Y4908" s="6"/>
      <c r="Z4908" s="6"/>
      <c r="AA4908" s="6"/>
      <c r="AB4908" s="6"/>
      <c r="AZ4908" t="s">
        <v>7048</v>
      </c>
      <c r="BA4908" t="s">
        <v>5207</v>
      </c>
      <c r="BB4908" t="s">
        <v>21008</v>
      </c>
      <c r="BC4908" t="s">
        <v>7263</v>
      </c>
      <c r="BG4908" t="s">
        <v>19805</v>
      </c>
      <c r="BH4908" t="s">
        <v>22084</v>
      </c>
    </row>
    <row r="4909" spans="1:60" x14ac:dyDescent="0.25">
      <c r="A4909" s="9"/>
      <c r="B4909" s="6"/>
      <c r="C4909" s="6"/>
      <c r="D4909" s="6"/>
      <c r="E4909" s="6"/>
      <c r="F4909" s="6"/>
      <c r="G4909" s="6"/>
      <c r="H4909" s="6"/>
      <c r="I4909" s="6"/>
      <c r="J4909" s="6"/>
      <c r="K4909" s="6"/>
      <c r="L4909" s="6"/>
      <c r="M4909" s="6"/>
      <c r="N4909" s="6"/>
      <c r="O4909" s="10"/>
      <c r="P4909" s="6"/>
      <c r="Q4909" s="11"/>
      <c r="R4909" s="6"/>
      <c r="S4909" s="6"/>
      <c r="T4909" s="6"/>
      <c r="U4909" s="6"/>
      <c r="V4909" s="6"/>
      <c r="W4909" s="11"/>
      <c r="X4909" s="6"/>
      <c r="Y4909" s="6"/>
      <c r="Z4909" s="6"/>
      <c r="AA4909" s="6"/>
      <c r="AB4909" s="6"/>
      <c r="AZ4909" t="s">
        <v>7049</v>
      </c>
      <c r="BA4909" t="s">
        <v>5207</v>
      </c>
      <c r="BB4909" t="s">
        <v>21008</v>
      </c>
      <c r="BC4909" t="s">
        <v>3200</v>
      </c>
      <c r="BG4909" t="s">
        <v>19806</v>
      </c>
      <c r="BH4909" t="s">
        <v>22084</v>
      </c>
    </row>
    <row r="4910" spans="1:60" x14ac:dyDescent="0.25">
      <c r="A4910" s="12"/>
      <c r="B4910" s="13"/>
      <c r="C4910" s="13"/>
      <c r="D4910" s="13"/>
      <c r="E4910" s="13"/>
      <c r="F4910" s="13"/>
      <c r="G4910" s="13"/>
      <c r="H4910" s="13"/>
      <c r="I4910" s="13"/>
      <c r="J4910" s="13"/>
      <c r="K4910" s="13"/>
      <c r="L4910" s="13"/>
      <c r="M4910" s="13"/>
      <c r="N4910" s="13"/>
      <c r="O4910" s="14"/>
      <c r="P4910" s="13"/>
      <c r="Q4910" s="15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Z4910" t="s">
        <v>7050</v>
      </c>
      <c r="BA4910" t="s">
        <v>5207</v>
      </c>
      <c r="BB4910" t="s">
        <v>21008</v>
      </c>
      <c r="BC4910" t="s">
        <v>3201</v>
      </c>
      <c r="BG4910" t="s">
        <v>19807</v>
      </c>
      <c r="BH4910" t="s">
        <v>22079</v>
      </c>
    </row>
    <row r="4911" spans="1:60" x14ac:dyDescent="0.25">
      <c r="A4911" s="16"/>
      <c r="B4911" s="13"/>
      <c r="C4911" s="13"/>
      <c r="D4911" s="13"/>
      <c r="E4911" s="13"/>
      <c r="F4911" s="13"/>
      <c r="G4911" s="13"/>
      <c r="H4911" s="13"/>
      <c r="I4911" s="13"/>
      <c r="J4911" s="13"/>
      <c r="K4911" s="13"/>
      <c r="L4911" s="13"/>
      <c r="M4911" s="13"/>
      <c r="N4911" s="13"/>
      <c r="O4911" s="14"/>
      <c r="P4911" s="13"/>
      <c r="Q4911" s="15"/>
      <c r="R4911" s="13"/>
      <c r="S4911" s="13"/>
      <c r="T4911" s="13"/>
      <c r="U4911" s="17"/>
      <c r="V4911" s="17"/>
      <c r="W4911" s="13"/>
      <c r="X4911" s="13"/>
      <c r="Y4911" s="13"/>
      <c r="Z4911" s="13"/>
      <c r="AA4911" s="13"/>
      <c r="AB4911" s="13"/>
      <c r="AZ4911" t="s">
        <v>7051</v>
      </c>
      <c r="BA4911" t="s">
        <v>5207</v>
      </c>
      <c r="BB4911" t="s">
        <v>21008</v>
      </c>
      <c r="BC4911" t="s">
        <v>3201</v>
      </c>
      <c r="BG4911" t="s">
        <v>19808</v>
      </c>
      <c r="BH4911" t="s">
        <v>22093</v>
      </c>
    </row>
    <row r="4912" spans="1:60" x14ac:dyDescent="0.25">
      <c r="A4912" s="9"/>
      <c r="B4912" s="6"/>
      <c r="C4912" s="6"/>
      <c r="D4912" s="6"/>
      <c r="E4912" s="6"/>
      <c r="F4912" s="6"/>
      <c r="G4912" s="6"/>
      <c r="H4912" s="6"/>
      <c r="I4912" s="6"/>
      <c r="J4912" s="6"/>
      <c r="K4912" s="6"/>
      <c r="L4912" s="6"/>
      <c r="M4912" s="6"/>
      <c r="N4912" s="6"/>
      <c r="O4912" s="10"/>
      <c r="P4912" s="6"/>
      <c r="Q4912" s="6"/>
      <c r="R4912" s="6"/>
      <c r="S4912" s="6"/>
      <c r="T4912" s="6"/>
      <c r="U4912" s="6"/>
      <c r="V4912" s="6"/>
      <c r="W4912" s="11"/>
      <c r="X4912" s="6"/>
      <c r="Y4912" s="6"/>
      <c r="Z4912" s="6"/>
      <c r="AA4912" s="6"/>
      <c r="AB4912" s="6"/>
      <c r="AZ4912" t="s">
        <v>7052</v>
      </c>
      <c r="BA4912" t="s">
        <v>5207</v>
      </c>
      <c r="BB4912" t="s">
        <v>21008</v>
      </c>
      <c r="BC4912" t="s">
        <v>7263</v>
      </c>
      <c r="BG4912" t="s">
        <v>19809</v>
      </c>
      <c r="BH4912" t="s">
        <v>22077</v>
      </c>
    </row>
    <row r="4913" spans="1:60" x14ac:dyDescent="0.25">
      <c r="A4913" s="16"/>
      <c r="B4913" s="6"/>
      <c r="C4913" s="6"/>
      <c r="D4913" s="6"/>
      <c r="E4913" s="6"/>
      <c r="F4913" s="6"/>
      <c r="G4913" s="6"/>
      <c r="H4913" s="6"/>
      <c r="I4913" s="6"/>
      <c r="J4913" s="6"/>
      <c r="K4913" s="6"/>
      <c r="L4913" s="6"/>
      <c r="M4913" s="6"/>
      <c r="N4913" s="6"/>
      <c r="O4913" s="10"/>
      <c r="P4913" s="6"/>
      <c r="Q4913" s="6"/>
      <c r="R4913" s="6"/>
      <c r="S4913" s="6"/>
      <c r="T4913" s="6"/>
      <c r="U4913" s="17"/>
      <c r="V4913" s="17"/>
      <c r="W4913" s="11"/>
      <c r="X4913" s="6"/>
      <c r="Y4913" s="6"/>
      <c r="Z4913" s="6"/>
      <c r="AA4913" s="6"/>
      <c r="AB4913" s="6"/>
      <c r="AZ4913" t="s">
        <v>7053</v>
      </c>
      <c r="BA4913" t="s">
        <v>5207</v>
      </c>
      <c r="BB4913" t="s">
        <v>21008</v>
      </c>
      <c r="BC4913" t="s">
        <v>7263</v>
      </c>
      <c r="BG4913" t="s">
        <v>19810</v>
      </c>
      <c r="BH4913" t="s">
        <v>22075</v>
      </c>
    </row>
    <row r="4914" spans="1:60" x14ac:dyDescent="0.25">
      <c r="A4914" s="16"/>
      <c r="B4914" s="6"/>
      <c r="C4914" s="6"/>
      <c r="D4914" s="6"/>
      <c r="E4914" s="6"/>
      <c r="F4914" s="6"/>
      <c r="G4914" s="6"/>
      <c r="H4914" s="6"/>
      <c r="I4914" s="6"/>
      <c r="J4914" s="6"/>
      <c r="K4914" s="6"/>
      <c r="L4914" s="6"/>
      <c r="M4914" s="6"/>
      <c r="N4914" s="6"/>
      <c r="O4914" s="10"/>
      <c r="P4914" s="6"/>
      <c r="Q4914" s="11"/>
      <c r="R4914" s="6"/>
      <c r="S4914" s="6"/>
      <c r="T4914" s="6"/>
      <c r="U4914" s="17"/>
      <c r="V4914" s="17"/>
      <c r="W4914" s="11"/>
      <c r="X4914" s="6"/>
      <c r="Y4914" s="6"/>
      <c r="Z4914" s="6"/>
      <c r="AA4914" s="6"/>
      <c r="AB4914" s="6"/>
      <c r="AZ4914" t="s">
        <v>7054</v>
      </c>
      <c r="BA4914" t="s">
        <v>5207</v>
      </c>
      <c r="BB4914" t="s">
        <v>21008</v>
      </c>
      <c r="BC4914" t="s">
        <v>7263</v>
      </c>
      <c r="BG4914" t="s">
        <v>19811</v>
      </c>
      <c r="BH4914" t="s">
        <v>22088</v>
      </c>
    </row>
    <row r="4915" spans="1:60" x14ac:dyDescent="0.25">
      <c r="A4915" s="16"/>
      <c r="B4915" s="6"/>
      <c r="C4915" s="6"/>
      <c r="D4915" s="6"/>
      <c r="E4915" s="6"/>
      <c r="F4915" s="6"/>
      <c r="G4915" s="6"/>
      <c r="H4915" s="6"/>
      <c r="I4915" s="6"/>
      <c r="J4915" s="6"/>
      <c r="K4915" s="6"/>
      <c r="L4915" s="6"/>
      <c r="M4915" s="6"/>
      <c r="N4915" s="6"/>
      <c r="O4915" s="10"/>
      <c r="P4915" s="6"/>
      <c r="Q4915" s="11"/>
      <c r="R4915" s="6"/>
      <c r="S4915" s="6"/>
      <c r="T4915" s="6"/>
      <c r="U4915" s="17"/>
      <c r="V4915" s="17"/>
      <c r="W4915" s="11"/>
      <c r="X4915" s="6"/>
      <c r="Y4915" s="6"/>
      <c r="Z4915" s="6"/>
      <c r="AA4915" s="6"/>
      <c r="AB4915" s="6"/>
      <c r="AZ4915" t="s">
        <v>7055</v>
      </c>
      <c r="BA4915" t="s">
        <v>5207</v>
      </c>
      <c r="BB4915" t="s">
        <v>21008</v>
      </c>
      <c r="BC4915" t="s">
        <v>7263</v>
      </c>
      <c r="BG4915" t="s">
        <v>19812</v>
      </c>
      <c r="BH4915" t="s">
        <v>22091</v>
      </c>
    </row>
    <row r="4916" spans="1:60" x14ac:dyDescent="0.25">
      <c r="A4916" s="16"/>
      <c r="B4916" s="6"/>
      <c r="C4916" s="6"/>
      <c r="D4916" s="6"/>
      <c r="E4916" s="6"/>
      <c r="F4916" s="6"/>
      <c r="G4916" s="6"/>
      <c r="H4916" s="6"/>
      <c r="I4916" s="6"/>
      <c r="J4916" s="6"/>
      <c r="K4916" s="6"/>
      <c r="L4916" s="6"/>
      <c r="M4916" s="6"/>
      <c r="N4916" s="6"/>
      <c r="O4916" s="10"/>
      <c r="P4916" s="6"/>
      <c r="Q4916" s="11"/>
      <c r="R4916" s="6"/>
      <c r="S4916" s="6"/>
      <c r="T4916" s="6"/>
      <c r="U4916" s="17"/>
      <c r="V4916" s="17"/>
      <c r="W4916" s="11"/>
      <c r="X4916" s="6"/>
      <c r="Y4916" s="6"/>
      <c r="Z4916" s="6"/>
      <c r="AA4916" s="6"/>
      <c r="AB4916" s="6"/>
      <c r="AZ4916" t="s">
        <v>7056</v>
      </c>
      <c r="BA4916" t="s">
        <v>5207</v>
      </c>
      <c r="BB4916" t="s">
        <v>21008</v>
      </c>
      <c r="BC4916" t="s">
        <v>3200</v>
      </c>
      <c r="BG4916" t="s">
        <v>19813</v>
      </c>
      <c r="BH4916" t="s">
        <v>22093</v>
      </c>
    </row>
    <row r="4917" spans="1:60" x14ac:dyDescent="0.25">
      <c r="A4917" s="16"/>
      <c r="B4917" s="13"/>
      <c r="C4917" s="13"/>
      <c r="D4917" s="13"/>
      <c r="E4917" s="13"/>
      <c r="F4917" s="13"/>
      <c r="G4917" s="13"/>
      <c r="H4917" s="13"/>
      <c r="I4917" s="13"/>
      <c r="J4917" s="13"/>
      <c r="K4917" s="13"/>
      <c r="L4917" s="13"/>
      <c r="M4917" s="13"/>
      <c r="N4917" s="13"/>
      <c r="O4917" s="14"/>
      <c r="P4917" s="13"/>
      <c r="Q4917" s="15"/>
      <c r="R4917" s="13"/>
      <c r="S4917" s="13"/>
      <c r="T4917" s="13"/>
      <c r="U4917" s="17"/>
      <c r="V4917" s="17"/>
      <c r="W4917" s="13"/>
      <c r="X4917" s="13"/>
      <c r="Y4917" s="13"/>
      <c r="Z4917" s="13"/>
      <c r="AA4917" s="13"/>
      <c r="AB4917" s="13"/>
      <c r="AZ4917" t="s">
        <v>7057</v>
      </c>
      <c r="BA4917" t="s">
        <v>5207</v>
      </c>
      <c r="BB4917" t="s">
        <v>21008</v>
      </c>
      <c r="BC4917" t="s">
        <v>3201</v>
      </c>
      <c r="BG4917" t="s">
        <v>19814</v>
      </c>
      <c r="BH4917" t="s">
        <v>22070</v>
      </c>
    </row>
    <row r="4918" spans="1:60" x14ac:dyDescent="0.25">
      <c r="A4918" s="16"/>
      <c r="B4918" s="6"/>
      <c r="C4918" s="6"/>
      <c r="D4918" s="6"/>
      <c r="E4918" s="6"/>
      <c r="F4918" s="6"/>
      <c r="G4918" s="6"/>
      <c r="H4918" s="6"/>
      <c r="I4918" s="6"/>
      <c r="J4918" s="6"/>
      <c r="K4918" s="6"/>
      <c r="L4918" s="6"/>
      <c r="M4918" s="6"/>
      <c r="N4918" s="6"/>
      <c r="O4918" s="10"/>
      <c r="P4918" s="6"/>
      <c r="Q4918" s="11"/>
      <c r="R4918" s="6"/>
      <c r="S4918" s="6"/>
      <c r="T4918" s="6"/>
      <c r="U4918" s="17"/>
      <c r="V4918" s="17"/>
      <c r="W4918" s="11"/>
      <c r="X4918" s="6"/>
      <c r="Y4918" s="6"/>
      <c r="Z4918" s="6"/>
      <c r="AA4918" s="6"/>
      <c r="AB4918" s="6"/>
      <c r="AZ4918" t="s">
        <v>7058</v>
      </c>
      <c r="BA4918" t="s">
        <v>5207</v>
      </c>
      <c r="BB4918" t="s">
        <v>21008</v>
      </c>
      <c r="BC4918" t="s">
        <v>3201</v>
      </c>
      <c r="BG4918" t="s">
        <v>19815</v>
      </c>
      <c r="BH4918" t="s">
        <v>22088</v>
      </c>
    </row>
    <row r="4919" spans="1:60" x14ac:dyDescent="0.25">
      <c r="A4919" s="12"/>
      <c r="B4919" s="13"/>
      <c r="C4919" s="13"/>
      <c r="D4919" s="13"/>
      <c r="E4919" s="13"/>
      <c r="F4919" s="13"/>
      <c r="G4919" s="13"/>
      <c r="H4919" s="13"/>
      <c r="I4919" s="13"/>
      <c r="J4919" s="13"/>
      <c r="K4919" s="13"/>
      <c r="L4919" s="13"/>
      <c r="M4919" s="13"/>
      <c r="N4919" s="13"/>
      <c r="O4919" s="14"/>
      <c r="P4919" s="13"/>
      <c r="Q4919" s="15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Z4919" t="s">
        <v>7059</v>
      </c>
      <c r="BA4919" t="s">
        <v>5207</v>
      </c>
      <c r="BB4919" t="s">
        <v>21008</v>
      </c>
      <c r="BC4919" t="s">
        <v>7263</v>
      </c>
      <c r="BG4919" t="s">
        <v>19816</v>
      </c>
      <c r="BH4919" t="s">
        <v>22081</v>
      </c>
    </row>
    <row r="4920" spans="1:60" x14ac:dyDescent="0.25">
      <c r="A4920" s="16"/>
      <c r="B4920" s="6"/>
      <c r="C4920" s="6"/>
      <c r="D4920" s="6"/>
      <c r="E4920" s="6"/>
      <c r="F4920" s="6"/>
      <c r="G4920" s="6"/>
      <c r="H4920" s="6"/>
      <c r="I4920" s="6"/>
      <c r="J4920" s="6"/>
      <c r="K4920" s="6"/>
      <c r="L4920" s="6"/>
      <c r="M4920" s="6"/>
      <c r="N4920" s="6"/>
      <c r="O4920" s="10"/>
      <c r="P4920" s="6"/>
      <c r="Q4920" s="6"/>
      <c r="R4920" s="6"/>
      <c r="S4920" s="6"/>
      <c r="T4920" s="6"/>
      <c r="U4920" s="17"/>
      <c r="V4920" s="17"/>
      <c r="W4920" s="11"/>
      <c r="X4920" s="6"/>
      <c r="Y4920" s="6"/>
      <c r="Z4920" s="6"/>
      <c r="AA4920" s="6"/>
      <c r="AB4920" s="6"/>
      <c r="AZ4920" t="s">
        <v>7060</v>
      </c>
      <c r="BA4920" t="s">
        <v>5207</v>
      </c>
      <c r="BB4920" t="s">
        <v>21008</v>
      </c>
      <c r="BC4920" t="s">
        <v>7263</v>
      </c>
      <c r="BG4920" t="s">
        <v>19817</v>
      </c>
      <c r="BH4920" t="s">
        <v>22084</v>
      </c>
    </row>
    <row r="4921" spans="1:60" x14ac:dyDescent="0.25">
      <c r="A4921" s="9"/>
      <c r="B4921" s="6"/>
      <c r="C4921" s="6"/>
      <c r="D4921" s="6"/>
      <c r="E4921" s="6"/>
      <c r="F4921" s="6"/>
      <c r="G4921" s="6"/>
      <c r="H4921" s="6"/>
      <c r="I4921" s="6"/>
      <c r="J4921" s="6"/>
      <c r="K4921" s="6"/>
      <c r="L4921" s="6"/>
      <c r="M4921" s="6"/>
      <c r="N4921" s="6"/>
      <c r="O4921" s="10"/>
      <c r="P4921" s="6"/>
      <c r="Q4921" s="11"/>
      <c r="R4921" s="6"/>
      <c r="S4921" s="6"/>
      <c r="T4921" s="6"/>
      <c r="U4921" s="6"/>
      <c r="V4921" s="6"/>
      <c r="W4921" s="11"/>
      <c r="X4921" s="6"/>
      <c r="Y4921" s="6"/>
      <c r="Z4921" s="6"/>
      <c r="AA4921" s="6"/>
      <c r="AB4921" s="6"/>
      <c r="AZ4921" t="s">
        <v>7061</v>
      </c>
      <c r="BA4921" t="s">
        <v>5207</v>
      </c>
      <c r="BB4921" t="s">
        <v>21008</v>
      </c>
      <c r="BC4921" t="s">
        <v>7263</v>
      </c>
      <c r="BG4921" t="s">
        <v>19818</v>
      </c>
      <c r="BH4921" t="s">
        <v>22082</v>
      </c>
    </row>
    <row r="4922" spans="1:60" x14ac:dyDescent="0.25">
      <c r="A4922" s="16"/>
      <c r="B4922" s="6"/>
      <c r="C4922" s="6"/>
      <c r="D4922" s="6"/>
      <c r="E4922" s="6"/>
      <c r="F4922" s="6"/>
      <c r="G4922" s="6"/>
      <c r="H4922" s="6"/>
      <c r="I4922" s="6"/>
      <c r="J4922" s="6"/>
      <c r="K4922" s="6"/>
      <c r="L4922" s="6"/>
      <c r="M4922" s="6"/>
      <c r="N4922" s="6"/>
      <c r="O4922" s="10"/>
      <c r="P4922" s="6"/>
      <c r="Q4922" s="6"/>
      <c r="R4922" s="6"/>
      <c r="S4922" s="6"/>
      <c r="T4922" s="6"/>
      <c r="U4922" s="17"/>
      <c r="V4922" s="17"/>
      <c r="W4922" s="11"/>
      <c r="X4922" s="6"/>
      <c r="Y4922" s="6"/>
      <c r="Z4922" s="6"/>
      <c r="AA4922" s="6"/>
      <c r="AB4922" s="6"/>
      <c r="AZ4922" t="s">
        <v>7062</v>
      </c>
      <c r="BA4922" t="s">
        <v>5207</v>
      </c>
      <c r="BB4922" t="s">
        <v>21008</v>
      </c>
      <c r="BC4922" t="s">
        <v>7263</v>
      </c>
      <c r="BG4922" t="s">
        <v>19819</v>
      </c>
      <c r="BH4922" t="s">
        <v>22076</v>
      </c>
    </row>
    <row r="4923" spans="1:60" x14ac:dyDescent="0.25">
      <c r="A4923" s="16"/>
      <c r="B4923" s="6"/>
      <c r="C4923" s="6"/>
      <c r="D4923" s="6"/>
      <c r="E4923" s="6"/>
      <c r="F4923" s="6"/>
      <c r="G4923" s="6"/>
      <c r="H4923" s="6"/>
      <c r="I4923" s="6"/>
      <c r="J4923" s="6"/>
      <c r="K4923" s="6"/>
      <c r="L4923" s="6"/>
      <c r="M4923" s="6"/>
      <c r="N4923" s="6"/>
      <c r="O4923" s="10"/>
      <c r="P4923" s="6"/>
      <c r="Q4923" s="6"/>
      <c r="R4923" s="6"/>
      <c r="S4923" s="6"/>
      <c r="T4923" s="6"/>
      <c r="U4923" s="17"/>
      <c r="V4923" s="17"/>
      <c r="W4923" s="11"/>
      <c r="X4923" s="6"/>
      <c r="Y4923" s="6"/>
      <c r="Z4923" s="6"/>
      <c r="AA4923" s="6"/>
      <c r="AB4923" s="6"/>
      <c r="AZ4923" t="s">
        <v>7063</v>
      </c>
      <c r="BA4923" t="s">
        <v>5207</v>
      </c>
      <c r="BB4923" t="s">
        <v>21008</v>
      </c>
      <c r="BC4923" t="s">
        <v>7263</v>
      </c>
      <c r="BG4923" t="s">
        <v>19820</v>
      </c>
      <c r="BH4923" t="s">
        <v>22081</v>
      </c>
    </row>
    <row r="4924" spans="1:60" x14ac:dyDescent="0.25">
      <c r="A4924" s="12"/>
      <c r="B4924" s="13"/>
      <c r="C4924" s="13"/>
      <c r="D4924" s="13"/>
      <c r="E4924" s="13"/>
      <c r="F4924" s="13"/>
      <c r="G4924" s="13"/>
      <c r="H4924" s="13"/>
      <c r="I4924" s="13"/>
      <c r="J4924" s="13"/>
      <c r="K4924" s="13"/>
      <c r="L4924" s="13"/>
      <c r="M4924" s="13"/>
      <c r="N4924" s="13"/>
      <c r="O4924" s="14"/>
      <c r="P4924" s="13"/>
      <c r="Q4924" s="15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Z4924" t="s">
        <v>7064</v>
      </c>
      <c r="BA4924" t="s">
        <v>5207</v>
      </c>
      <c r="BB4924" t="s">
        <v>21008</v>
      </c>
      <c r="BC4924" t="s">
        <v>7263</v>
      </c>
      <c r="BG4924" t="s">
        <v>19821</v>
      </c>
      <c r="BH4924" t="s">
        <v>22069</v>
      </c>
    </row>
    <row r="4925" spans="1:60" x14ac:dyDescent="0.25">
      <c r="A4925" s="16"/>
      <c r="B4925" s="6"/>
      <c r="C4925" s="6"/>
      <c r="D4925" s="6"/>
      <c r="E4925" s="6"/>
      <c r="F4925" s="6"/>
      <c r="G4925" s="6"/>
      <c r="H4925" s="6"/>
      <c r="I4925" s="6"/>
      <c r="J4925" s="6"/>
      <c r="K4925" s="6"/>
      <c r="L4925" s="6"/>
      <c r="M4925" s="6"/>
      <c r="N4925" s="6"/>
      <c r="O4925" s="10"/>
      <c r="P4925" s="6"/>
      <c r="Q4925" s="11"/>
      <c r="R4925" s="6"/>
      <c r="S4925" s="6"/>
      <c r="T4925" s="6"/>
      <c r="U4925" s="17"/>
      <c r="V4925" s="17"/>
      <c r="W4925" s="11"/>
      <c r="X4925" s="6"/>
      <c r="Y4925" s="6"/>
      <c r="Z4925" s="6"/>
      <c r="AA4925" s="6"/>
      <c r="AB4925" s="6"/>
      <c r="AZ4925" t="s">
        <v>7065</v>
      </c>
      <c r="BA4925" t="s">
        <v>5207</v>
      </c>
      <c r="BB4925" t="s">
        <v>21008</v>
      </c>
      <c r="BC4925" t="s">
        <v>7263</v>
      </c>
      <c r="BG4925" t="s">
        <v>19822</v>
      </c>
      <c r="BH4925" t="s">
        <v>22067</v>
      </c>
    </row>
    <row r="4926" spans="1:60" x14ac:dyDescent="0.25">
      <c r="A4926" s="9"/>
      <c r="B4926" s="6"/>
      <c r="C4926" s="6"/>
      <c r="D4926" s="6"/>
      <c r="E4926" s="6"/>
      <c r="F4926" s="6"/>
      <c r="G4926" s="6"/>
      <c r="H4926" s="6"/>
      <c r="I4926" s="6"/>
      <c r="J4926" s="6"/>
      <c r="K4926" s="6"/>
      <c r="L4926" s="6"/>
      <c r="M4926" s="6"/>
      <c r="N4926" s="6"/>
      <c r="O4926" s="10"/>
      <c r="P4926" s="6"/>
      <c r="Q4926" s="11"/>
      <c r="R4926" s="6"/>
      <c r="S4926" s="6"/>
      <c r="T4926" s="6"/>
      <c r="U4926" s="6"/>
      <c r="V4926" s="6"/>
      <c r="W4926" s="11"/>
      <c r="X4926" s="6"/>
      <c r="Y4926" s="6"/>
      <c r="Z4926" s="6"/>
      <c r="AA4926" s="6"/>
      <c r="AB4926" s="6"/>
      <c r="AZ4926" t="s">
        <v>7066</v>
      </c>
      <c r="BA4926" t="s">
        <v>5207</v>
      </c>
      <c r="BB4926" t="s">
        <v>21008</v>
      </c>
      <c r="BC4926" t="s">
        <v>3200</v>
      </c>
      <c r="BG4926" t="s">
        <v>19823</v>
      </c>
      <c r="BH4926" t="s">
        <v>22084</v>
      </c>
    </row>
    <row r="4927" spans="1:60" x14ac:dyDescent="0.25">
      <c r="A4927" s="9"/>
      <c r="B4927" s="6"/>
      <c r="C4927" s="6"/>
      <c r="D4927" s="6"/>
      <c r="E4927" s="6"/>
      <c r="F4927" s="6"/>
      <c r="G4927" s="6"/>
      <c r="H4927" s="6"/>
      <c r="I4927" s="6"/>
      <c r="J4927" s="6"/>
      <c r="K4927" s="6"/>
      <c r="L4927" s="6"/>
      <c r="M4927" s="6"/>
      <c r="N4927" s="6"/>
      <c r="O4927" s="10"/>
      <c r="P4927" s="6"/>
      <c r="Q4927" s="11"/>
      <c r="R4927" s="6"/>
      <c r="S4927" s="6"/>
      <c r="T4927" s="6"/>
      <c r="U4927" s="6"/>
      <c r="V4927" s="6"/>
      <c r="W4927" s="11"/>
      <c r="X4927" s="6"/>
      <c r="Y4927" s="6"/>
      <c r="Z4927" s="6"/>
      <c r="AA4927" s="6"/>
      <c r="AB4927" s="6"/>
      <c r="AZ4927" t="s">
        <v>7067</v>
      </c>
      <c r="BA4927" t="s">
        <v>5207</v>
      </c>
      <c r="BB4927" t="s">
        <v>21008</v>
      </c>
      <c r="BC4927" t="s">
        <v>3200</v>
      </c>
      <c r="BG4927" t="s">
        <v>19824</v>
      </c>
      <c r="BH4927" t="s">
        <v>22082</v>
      </c>
    </row>
    <row r="4928" spans="1:60" x14ac:dyDescent="0.25">
      <c r="A4928" s="12"/>
      <c r="B4928" s="13"/>
      <c r="C4928" s="13"/>
      <c r="D4928" s="13"/>
      <c r="E4928" s="13"/>
      <c r="F4928" s="13"/>
      <c r="G4928" s="13"/>
      <c r="H4928" s="13"/>
      <c r="I4928" s="13"/>
      <c r="J4928" s="13"/>
      <c r="K4928" s="13"/>
      <c r="L4928" s="13"/>
      <c r="M4928" s="13"/>
      <c r="N4928" s="13"/>
      <c r="O4928" s="14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Z4928" t="s">
        <v>7068</v>
      </c>
      <c r="BA4928" t="s">
        <v>5207</v>
      </c>
      <c r="BB4928" t="s">
        <v>21008</v>
      </c>
      <c r="BC4928" t="s">
        <v>3201</v>
      </c>
      <c r="BG4928" t="s">
        <v>19825</v>
      </c>
      <c r="BH4928" t="s">
        <v>22092</v>
      </c>
    </row>
    <row r="4929" spans="1:60" x14ac:dyDescent="0.25">
      <c r="A4929" s="12"/>
      <c r="B4929" s="13"/>
      <c r="C4929" s="13"/>
      <c r="D4929" s="13"/>
      <c r="E4929" s="13"/>
      <c r="F4929" s="13"/>
      <c r="G4929" s="13"/>
      <c r="H4929" s="13"/>
      <c r="I4929" s="13"/>
      <c r="J4929" s="13"/>
      <c r="K4929" s="13"/>
      <c r="L4929" s="13"/>
      <c r="M4929" s="13"/>
      <c r="N4929" s="13"/>
      <c r="O4929" s="14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Z4929" t="s">
        <v>7069</v>
      </c>
      <c r="BA4929" t="s">
        <v>5207</v>
      </c>
      <c r="BB4929" t="s">
        <v>21008</v>
      </c>
      <c r="BC4929" t="s">
        <v>7263</v>
      </c>
      <c r="BG4929" t="s">
        <v>19826</v>
      </c>
      <c r="BH4929" t="s">
        <v>22067</v>
      </c>
    </row>
    <row r="4930" spans="1:60" x14ac:dyDescent="0.25">
      <c r="A4930" s="16"/>
      <c r="B4930" s="6"/>
      <c r="C4930" s="6"/>
      <c r="D4930" s="6"/>
      <c r="E4930" s="6"/>
      <c r="F4930" s="6"/>
      <c r="G4930" s="6"/>
      <c r="H4930" s="6"/>
      <c r="I4930" s="6"/>
      <c r="J4930" s="6"/>
      <c r="K4930" s="6"/>
      <c r="L4930" s="6"/>
      <c r="M4930" s="6"/>
      <c r="N4930" s="6"/>
      <c r="O4930" s="10"/>
      <c r="P4930" s="6"/>
      <c r="Q4930" s="6"/>
      <c r="R4930" s="6"/>
      <c r="S4930" s="6"/>
      <c r="T4930" s="6"/>
      <c r="U4930" s="17"/>
      <c r="V4930" s="17"/>
      <c r="W4930" s="11"/>
      <c r="X4930" s="6"/>
      <c r="Y4930" s="6"/>
      <c r="Z4930" s="6"/>
      <c r="AA4930" s="6"/>
      <c r="AB4930" s="6"/>
      <c r="AZ4930" t="s">
        <v>7069</v>
      </c>
      <c r="BA4930" t="s">
        <v>5207</v>
      </c>
      <c r="BB4930" t="s">
        <v>21008</v>
      </c>
      <c r="BC4930" t="s">
        <v>7263</v>
      </c>
      <c r="BG4930" t="s">
        <v>19827</v>
      </c>
      <c r="BH4930" t="s">
        <v>22072</v>
      </c>
    </row>
    <row r="4931" spans="1:60" x14ac:dyDescent="0.25">
      <c r="A4931" s="16"/>
      <c r="B4931" s="6"/>
      <c r="C4931" s="6"/>
      <c r="D4931" s="6"/>
      <c r="E4931" s="6"/>
      <c r="F4931" s="6"/>
      <c r="G4931" s="6"/>
      <c r="H4931" s="6"/>
      <c r="I4931" s="6"/>
      <c r="J4931" s="6"/>
      <c r="K4931" s="6"/>
      <c r="L4931" s="6"/>
      <c r="M4931" s="6"/>
      <c r="N4931" s="6"/>
      <c r="O4931" s="10"/>
      <c r="P4931" s="6"/>
      <c r="Q4931" s="6"/>
      <c r="R4931" s="6"/>
      <c r="S4931" s="6"/>
      <c r="T4931" s="6"/>
      <c r="U4931" s="17"/>
      <c r="V4931" s="17"/>
      <c r="W4931" s="11"/>
      <c r="X4931" s="6"/>
      <c r="Y4931" s="6"/>
      <c r="Z4931" s="6"/>
      <c r="AA4931" s="6"/>
      <c r="AB4931" s="6"/>
      <c r="AZ4931" t="s">
        <v>7070</v>
      </c>
      <c r="BA4931" t="s">
        <v>5207</v>
      </c>
      <c r="BB4931" t="s">
        <v>21008</v>
      </c>
      <c r="BC4931" t="s">
        <v>7263</v>
      </c>
      <c r="BG4931" t="s">
        <v>19828</v>
      </c>
      <c r="BH4931" t="s">
        <v>22081</v>
      </c>
    </row>
    <row r="4932" spans="1:60" x14ac:dyDescent="0.25">
      <c r="A4932" s="12"/>
      <c r="B4932" s="13"/>
      <c r="C4932" s="13"/>
      <c r="D4932" s="13"/>
      <c r="E4932" s="13"/>
      <c r="F4932" s="13"/>
      <c r="G4932" s="13"/>
      <c r="H4932" s="13"/>
      <c r="I4932" s="13"/>
      <c r="J4932" s="13"/>
      <c r="K4932" s="13"/>
      <c r="L4932" s="13"/>
      <c r="M4932" s="13"/>
      <c r="N4932" s="13"/>
      <c r="O4932" s="14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Z4932" t="s">
        <v>7070</v>
      </c>
      <c r="BA4932" t="s">
        <v>5207</v>
      </c>
      <c r="BB4932" t="s">
        <v>21008</v>
      </c>
      <c r="BC4932" t="s">
        <v>7263</v>
      </c>
      <c r="BG4932" t="s">
        <v>19829</v>
      </c>
      <c r="BH4932" t="s">
        <v>22082</v>
      </c>
    </row>
    <row r="4933" spans="1:60" x14ac:dyDescent="0.25">
      <c r="A4933" s="12"/>
      <c r="B4933" s="13"/>
      <c r="C4933" s="13"/>
      <c r="D4933" s="1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4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Z4933" t="s">
        <v>7070</v>
      </c>
      <c r="BA4933" t="s">
        <v>5207</v>
      </c>
      <c r="BB4933" t="s">
        <v>21008</v>
      </c>
      <c r="BC4933" t="s">
        <v>7263</v>
      </c>
      <c r="BG4933" t="s">
        <v>19830</v>
      </c>
      <c r="BH4933" t="s">
        <v>22080</v>
      </c>
    </row>
    <row r="4934" spans="1:60" x14ac:dyDescent="0.25">
      <c r="A4934" s="16"/>
      <c r="B4934" s="6"/>
      <c r="C4934" s="6"/>
      <c r="D4934" s="6"/>
      <c r="E4934" s="6"/>
      <c r="F4934" s="6"/>
      <c r="G4934" s="6"/>
      <c r="H4934" s="6"/>
      <c r="I4934" s="6"/>
      <c r="J4934" s="6"/>
      <c r="K4934" s="6"/>
      <c r="L4934" s="6"/>
      <c r="M4934" s="6"/>
      <c r="N4934" s="6"/>
      <c r="O4934" s="10"/>
      <c r="P4934" s="6"/>
      <c r="Q4934" s="6"/>
      <c r="R4934" s="6"/>
      <c r="S4934" s="6"/>
      <c r="T4934" s="6"/>
      <c r="U4934" s="17"/>
      <c r="V4934" s="17"/>
      <c r="W4934" s="11"/>
      <c r="X4934" s="6"/>
      <c r="Y4934" s="6"/>
      <c r="Z4934" s="6"/>
      <c r="AA4934" s="6"/>
      <c r="AB4934" s="6"/>
      <c r="AZ4934" t="s">
        <v>7071</v>
      </c>
      <c r="BA4934" t="s">
        <v>5207</v>
      </c>
      <c r="BB4934" t="s">
        <v>21008</v>
      </c>
      <c r="BC4934" t="s">
        <v>7263</v>
      </c>
      <c r="BG4934" t="s">
        <v>19831</v>
      </c>
      <c r="BH4934" t="s">
        <v>22095</v>
      </c>
    </row>
    <row r="4935" spans="1:60" x14ac:dyDescent="0.25">
      <c r="A4935" s="9"/>
      <c r="B4935" s="6"/>
      <c r="C4935" s="6"/>
      <c r="D4935" s="6"/>
      <c r="E4935" s="6"/>
      <c r="F4935" s="6"/>
      <c r="G4935" s="6"/>
      <c r="H4935" s="6"/>
      <c r="I4935" s="6"/>
      <c r="J4935" s="6"/>
      <c r="K4935" s="6"/>
      <c r="L4935" s="6"/>
      <c r="M4935" s="6"/>
      <c r="N4935" s="6"/>
      <c r="O4935" s="10"/>
      <c r="P4935" s="6"/>
      <c r="Q4935" s="11"/>
      <c r="R4935" s="6"/>
      <c r="S4935" s="6"/>
      <c r="T4935" s="6"/>
      <c r="U4935" s="6"/>
      <c r="V4935" s="6"/>
      <c r="W4935" s="11"/>
      <c r="X4935" s="6"/>
      <c r="Y4935" s="6"/>
      <c r="Z4935" s="6"/>
      <c r="AA4935" s="6"/>
      <c r="AB4935" s="6"/>
      <c r="AZ4935" t="s">
        <v>7072</v>
      </c>
      <c r="BA4935" t="s">
        <v>5207</v>
      </c>
      <c r="BB4935" t="s">
        <v>21008</v>
      </c>
      <c r="BC4935" t="s">
        <v>3200</v>
      </c>
      <c r="BG4935" t="s">
        <v>19832</v>
      </c>
      <c r="BH4935" t="s">
        <v>22096</v>
      </c>
    </row>
    <row r="4936" spans="1:60" x14ac:dyDescent="0.25">
      <c r="A4936" s="9"/>
      <c r="B4936" s="6"/>
      <c r="C4936" s="6"/>
      <c r="D4936" s="6"/>
      <c r="E4936" s="6"/>
      <c r="F4936" s="6"/>
      <c r="G4936" s="6"/>
      <c r="H4936" s="6"/>
      <c r="I4936" s="6"/>
      <c r="J4936" s="6"/>
      <c r="K4936" s="6"/>
      <c r="L4936" s="6"/>
      <c r="M4936" s="6"/>
      <c r="N4936" s="6"/>
      <c r="O4936" s="10"/>
      <c r="P4936" s="6"/>
      <c r="Q4936" s="11"/>
      <c r="R4936" s="6"/>
      <c r="S4936" s="6"/>
      <c r="T4936" s="6"/>
      <c r="U4936" s="6"/>
      <c r="V4936" s="6"/>
      <c r="W4936" s="11"/>
      <c r="X4936" s="6"/>
      <c r="Y4936" s="6"/>
      <c r="Z4936" s="6"/>
      <c r="AA4936" s="6"/>
      <c r="AB4936" s="6"/>
      <c r="AZ4936" t="s">
        <v>7073</v>
      </c>
      <c r="BA4936" t="s">
        <v>5207</v>
      </c>
      <c r="BB4936" t="s">
        <v>21008</v>
      </c>
      <c r="BC4936" t="s">
        <v>3200</v>
      </c>
      <c r="BG4936" t="s">
        <v>19833</v>
      </c>
      <c r="BH4936" t="s">
        <v>22067</v>
      </c>
    </row>
    <row r="4937" spans="1:60" x14ac:dyDescent="0.25">
      <c r="A4937" s="16"/>
      <c r="B4937" s="13"/>
      <c r="C4937" s="13"/>
      <c r="D4937" s="13"/>
      <c r="E4937" s="13"/>
      <c r="F4937" s="13"/>
      <c r="G4937" s="13"/>
      <c r="H4937" s="13"/>
      <c r="I4937" s="13"/>
      <c r="J4937" s="13"/>
      <c r="K4937" s="13"/>
      <c r="L4937" s="13"/>
      <c r="M4937" s="13"/>
      <c r="N4937" s="13"/>
      <c r="O4937" s="14"/>
      <c r="P4937" s="13"/>
      <c r="Q4937" s="13"/>
      <c r="R4937" s="13"/>
      <c r="S4937" s="13"/>
      <c r="T4937" s="13"/>
      <c r="U4937" s="17"/>
      <c r="V4937" s="17"/>
      <c r="W4937" s="13"/>
      <c r="X4937" s="13"/>
      <c r="Y4937" s="13"/>
      <c r="Z4937" s="13"/>
      <c r="AA4937" s="13"/>
      <c r="AB4937" s="13"/>
      <c r="AZ4937" t="s">
        <v>7074</v>
      </c>
      <c r="BA4937" t="s">
        <v>5207</v>
      </c>
      <c r="BB4937" t="s">
        <v>21008</v>
      </c>
      <c r="BC4937" t="s">
        <v>3201</v>
      </c>
      <c r="BG4937" t="s">
        <v>19834</v>
      </c>
      <c r="BH4937" t="s">
        <v>22071</v>
      </c>
    </row>
    <row r="4938" spans="1:60" x14ac:dyDescent="0.25">
      <c r="A4938" s="12"/>
      <c r="B4938" s="13"/>
      <c r="C4938" s="13"/>
      <c r="D4938" s="13"/>
      <c r="E4938" s="13"/>
      <c r="F4938" s="13"/>
      <c r="G4938" s="13"/>
      <c r="H4938" s="13"/>
      <c r="I4938" s="13"/>
      <c r="J4938" s="13"/>
      <c r="K4938" s="13"/>
      <c r="L4938" s="13"/>
      <c r="M4938" s="13"/>
      <c r="N4938" s="13"/>
      <c r="O4938" s="14"/>
      <c r="P4938" s="13"/>
      <c r="Q4938" s="15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Z4938" t="s">
        <v>7075</v>
      </c>
      <c r="BA4938" t="s">
        <v>5207</v>
      </c>
      <c r="BB4938" t="s">
        <v>21008</v>
      </c>
      <c r="BC4938" t="s">
        <v>3201</v>
      </c>
      <c r="BG4938" t="s">
        <v>19835</v>
      </c>
      <c r="BH4938" t="s">
        <v>22084</v>
      </c>
    </row>
    <row r="4939" spans="1:60" x14ac:dyDescent="0.25">
      <c r="A4939" s="12"/>
      <c r="B4939" s="13"/>
      <c r="C4939" s="13"/>
      <c r="D4939" s="13"/>
      <c r="E4939" s="13"/>
      <c r="F4939" s="13"/>
      <c r="G4939" s="13"/>
      <c r="H4939" s="13"/>
      <c r="I4939" s="13"/>
      <c r="J4939" s="13"/>
      <c r="K4939" s="13"/>
      <c r="L4939" s="13"/>
      <c r="M4939" s="13"/>
      <c r="N4939" s="13"/>
      <c r="O4939" s="14"/>
      <c r="P4939" s="13"/>
      <c r="Q4939" s="15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Z4939" t="s">
        <v>7076</v>
      </c>
      <c r="BA4939" t="s">
        <v>5207</v>
      </c>
      <c r="BB4939" t="s">
        <v>21008</v>
      </c>
      <c r="BC4939" t="s">
        <v>7263</v>
      </c>
      <c r="BG4939" t="s">
        <v>19836</v>
      </c>
      <c r="BH4939" t="s">
        <v>22076</v>
      </c>
    </row>
    <row r="4940" spans="1:60" x14ac:dyDescent="0.25">
      <c r="A4940" s="12"/>
      <c r="B4940" s="13"/>
      <c r="C4940" s="13"/>
      <c r="D4940" s="13"/>
      <c r="E4940" s="1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4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Z4940" t="s">
        <v>7077</v>
      </c>
      <c r="BA4940" t="s">
        <v>5207</v>
      </c>
      <c r="BB4940" t="s">
        <v>21008</v>
      </c>
      <c r="BC4940" t="s">
        <v>7263</v>
      </c>
      <c r="BG4940" t="s">
        <v>19837</v>
      </c>
      <c r="BH4940" t="s">
        <v>22078</v>
      </c>
    </row>
    <row r="4941" spans="1:60" x14ac:dyDescent="0.25">
      <c r="A4941" s="12"/>
      <c r="B4941" s="13"/>
      <c r="C4941" s="13"/>
      <c r="D4941" s="13"/>
      <c r="E4941" s="13"/>
      <c r="F4941" s="13"/>
      <c r="G4941" s="13"/>
      <c r="H4941" s="13"/>
      <c r="I4941" s="13"/>
      <c r="J4941" s="13"/>
      <c r="K4941" s="13"/>
      <c r="L4941" s="13"/>
      <c r="M4941" s="13"/>
      <c r="N4941" s="13"/>
      <c r="O4941" s="14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Z4941" t="s">
        <v>7078</v>
      </c>
      <c r="BA4941" t="s">
        <v>5207</v>
      </c>
      <c r="BB4941" t="s">
        <v>21008</v>
      </c>
      <c r="BC4941" t="s">
        <v>7263</v>
      </c>
      <c r="BG4941" t="s">
        <v>19838</v>
      </c>
      <c r="BH4941" t="s">
        <v>22091</v>
      </c>
    </row>
    <row r="4942" spans="1:60" x14ac:dyDescent="0.25">
      <c r="A4942" s="16"/>
      <c r="B4942" s="13"/>
      <c r="C4942" s="13"/>
      <c r="D4942" s="13"/>
      <c r="E4942" s="13"/>
      <c r="F4942" s="13"/>
      <c r="G4942" s="13"/>
      <c r="H4942" s="13"/>
      <c r="I4942" s="13"/>
      <c r="J4942" s="13"/>
      <c r="K4942" s="13"/>
      <c r="L4942" s="13"/>
      <c r="M4942" s="13"/>
      <c r="N4942" s="13"/>
      <c r="O4942" s="14"/>
      <c r="P4942" s="13"/>
      <c r="Q4942" s="13"/>
      <c r="R4942" s="13"/>
      <c r="S4942" s="13"/>
      <c r="T4942" s="13"/>
      <c r="U4942" s="17"/>
      <c r="V4942" s="17"/>
      <c r="W4942" s="13"/>
      <c r="X4942" s="13"/>
      <c r="Y4942" s="13"/>
      <c r="Z4942" s="13"/>
      <c r="AA4942" s="13"/>
      <c r="AB4942" s="13"/>
      <c r="AZ4942" t="s">
        <v>7079</v>
      </c>
      <c r="BA4942" t="s">
        <v>5207</v>
      </c>
      <c r="BB4942" t="s">
        <v>21008</v>
      </c>
      <c r="BC4942" t="s">
        <v>7263</v>
      </c>
      <c r="BG4942" t="s">
        <v>19839</v>
      </c>
      <c r="BH4942" t="s">
        <v>22073</v>
      </c>
    </row>
    <row r="4943" spans="1:60" x14ac:dyDescent="0.25">
      <c r="A4943" s="12"/>
      <c r="B4943" s="13"/>
      <c r="C4943" s="13"/>
      <c r="D4943" s="13"/>
      <c r="E4943" s="13"/>
      <c r="F4943" s="13"/>
      <c r="G4943" s="13"/>
      <c r="H4943" s="13"/>
      <c r="I4943" s="13"/>
      <c r="J4943" s="13"/>
      <c r="K4943" s="13"/>
      <c r="L4943" s="13"/>
      <c r="M4943" s="13"/>
      <c r="N4943" s="13"/>
      <c r="O4943" s="14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Z4943" t="s">
        <v>7080</v>
      </c>
      <c r="BA4943" t="s">
        <v>5207</v>
      </c>
      <c r="BB4943" t="s">
        <v>21008</v>
      </c>
      <c r="BC4943" t="s">
        <v>7263</v>
      </c>
      <c r="BG4943" t="s">
        <v>19840</v>
      </c>
      <c r="BH4943" t="s">
        <v>22081</v>
      </c>
    </row>
    <row r="4944" spans="1:60" x14ac:dyDescent="0.25">
      <c r="A4944" s="9"/>
      <c r="B4944" s="6"/>
      <c r="C4944" s="6"/>
      <c r="D4944" s="6"/>
      <c r="E4944" s="6"/>
      <c r="F4944" s="6"/>
      <c r="G4944" s="6"/>
      <c r="H4944" s="6"/>
      <c r="I4944" s="6"/>
      <c r="J4944" s="6"/>
      <c r="K4944" s="6"/>
      <c r="L4944" s="6"/>
      <c r="M4944" s="6"/>
      <c r="N4944" s="6"/>
      <c r="O4944" s="10"/>
      <c r="P4944" s="6"/>
      <c r="Q4944" s="11"/>
      <c r="R4944" s="6"/>
      <c r="S4944" s="6"/>
      <c r="T4944" s="6"/>
      <c r="U4944" s="6"/>
      <c r="V4944" s="6"/>
      <c r="W4944" s="11"/>
      <c r="X4944" s="6"/>
      <c r="Y4944" s="6"/>
      <c r="Z4944" s="6"/>
      <c r="AA4944" s="6"/>
      <c r="AB4944" s="6"/>
      <c r="AZ4944" t="s">
        <v>7081</v>
      </c>
      <c r="BA4944" t="s">
        <v>5207</v>
      </c>
      <c r="BB4944" t="s">
        <v>21008</v>
      </c>
      <c r="BC4944" t="s">
        <v>7263</v>
      </c>
      <c r="BG4944" t="s">
        <v>19841</v>
      </c>
      <c r="BH4944" t="s">
        <v>22084</v>
      </c>
    </row>
    <row r="4945" spans="1:60" x14ac:dyDescent="0.25">
      <c r="A4945" s="12"/>
      <c r="B4945" s="13"/>
      <c r="C4945" s="13"/>
      <c r="D4945" s="13"/>
      <c r="E4945" s="13"/>
      <c r="F4945" s="13"/>
      <c r="G4945" s="13"/>
      <c r="H4945" s="13"/>
      <c r="I4945" s="13"/>
      <c r="J4945" s="13"/>
      <c r="K4945" s="13"/>
      <c r="L4945" s="13"/>
      <c r="M4945" s="13"/>
      <c r="N4945" s="13"/>
      <c r="O4945" s="14"/>
      <c r="P4945" s="13"/>
      <c r="Q4945" s="15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Z4945" t="s">
        <v>7082</v>
      </c>
      <c r="BA4945" t="s">
        <v>5207</v>
      </c>
      <c r="BB4945" t="s">
        <v>21008</v>
      </c>
      <c r="BC4945" t="s">
        <v>3201</v>
      </c>
      <c r="BG4945" t="s">
        <v>19842</v>
      </c>
      <c r="BH4945" t="s">
        <v>22073</v>
      </c>
    </row>
    <row r="4946" spans="1:60" x14ac:dyDescent="0.25">
      <c r="A4946" s="16"/>
      <c r="B4946" s="6"/>
      <c r="C4946" s="6"/>
      <c r="D4946" s="6"/>
      <c r="E4946" s="6"/>
      <c r="F4946" s="6"/>
      <c r="G4946" s="6"/>
      <c r="H4946" s="6"/>
      <c r="I4946" s="6"/>
      <c r="J4946" s="6"/>
      <c r="K4946" s="6"/>
      <c r="L4946" s="6"/>
      <c r="M4946" s="6"/>
      <c r="N4946" s="6"/>
      <c r="O4946" s="10"/>
      <c r="P4946" s="6"/>
      <c r="Q4946" s="11"/>
      <c r="R4946" s="6"/>
      <c r="S4946" s="6"/>
      <c r="T4946" s="6"/>
      <c r="U4946" s="17"/>
      <c r="V4946" s="17"/>
      <c r="W4946" s="11"/>
      <c r="X4946" s="6"/>
      <c r="Y4946" s="6"/>
      <c r="Z4946" s="6"/>
      <c r="AA4946" s="6"/>
      <c r="AB4946" s="6"/>
      <c r="AZ4946" t="s">
        <v>7083</v>
      </c>
      <c r="BA4946" t="s">
        <v>5207</v>
      </c>
      <c r="BB4946" t="s">
        <v>21008</v>
      </c>
      <c r="BC4946" t="s">
        <v>7263</v>
      </c>
      <c r="BG4946" t="s">
        <v>19843</v>
      </c>
      <c r="BH4946" t="s">
        <v>22081</v>
      </c>
    </row>
    <row r="4947" spans="1:60" x14ac:dyDescent="0.25">
      <c r="A4947" s="12"/>
      <c r="B4947" s="13"/>
      <c r="C4947" s="13"/>
      <c r="D4947" s="13"/>
      <c r="E4947" s="13"/>
      <c r="F4947" s="13"/>
      <c r="G4947" s="13"/>
      <c r="H4947" s="13"/>
      <c r="I4947" s="13"/>
      <c r="J4947" s="13"/>
      <c r="K4947" s="13"/>
      <c r="L4947" s="13"/>
      <c r="M4947" s="13"/>
      <c r="N4947" s="13"/>
      <c r="O4947" s="14"/>
      <c r="P4947" s="13"/>
      <c r="Q4947" s="15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Z4947" t="s">
        <v>7084</v>
      </c>
      <c r="BA4947" t="s">
        <v>5207</v>
      </c>
      <c r="BB4947" t="s">
        <v>21008</v>
      </c>
      <c r="BC4947" t="s">
        <v>7263</v>
      </c>
      <c r="BG4947" t="s">
        <v>19844</v>
      </c>
      <c r="BH4947" t="s">
        <v>22076</v>
      </c>
    </row>
    <row r="4948" spans="1:60" x14ac:dyDescent="0.25">
      <c r="A4948" s="16"/>
      <c r="B4948" s="6"/>
      <c r="C4948" s="6"/>
      <c r="D4948" s="6"/>
      <c r="E4948" s="6"/>
      <c r="F4948" s="6"/>
      <c r="G4948" s="6"/>
      <c r="H4948" s="6"/>
      <c r="I4948" s="6"/>
      <c r="J4948" s="6"/>
      <c r="K4948" s="6"/>
      <c r="L4948" s="6"/>
      <c r="M4948" s="6"/>
      <c r="N4948" s="6"/>
      <c r="O4948" s="10"/>
      <c r="P4948" s="6"/>
      <c r="Q4948" s="11"/>
      <c r="R4948" s="6"/>
      <c r="S4948" s="6"/>
      <c r="T4948" s="6"/>
      <c r="U4948" s="17"/>
      <c r="V4948" s="17"/>
      <c r="W4948" s="11"/>
      <c r="X4948" s="6"/>
      <c r="Y4948" s="6"/>
      <c r="Z4948" s="6"/>
      <c r="AA4948" s="6"/>
      <c r="AB4948" s="6"/>
      <c r="AZ4948" t="s">
        <v>7085</v>
      </c>
      <c r="BA4948" t="s">
        <v>5207</v>
      </c>
      <c r="BB4948" t="s">
        <v>21109</v>
      </c>
      <c r="BC4948" t="s">
        <v>3200</v>
      </c>
      <c r="BG4948" t="s">
        <v>19845</v>
      </c>
      <c r="BH4948" t="s">
        <v>22071</v>
      </c>
    </row>
    <row r="4949" spans="1:60" x14ac:dyDescent="0.25">
      <c r="A4949" s="16"/>
      <c r="B4949" s="6"/>
      <c r="C4949" s="6"/>
      <c r="D4949" s="6"/>
      <c r="E4949" s="6"/>
      <c r="F4949" s="6"/>
      <c r="G4949" s="6"/>
      <c r="H4949" s="6"/>
      <c r="I4949" s="6"/>
      <c r="J4949" s="6"/>
      <c r="K4949" s="6"/>
      <c r="L4949" s="6"/>
      <c r="M4949" s="6"/>
      <c r="N4949" s="6"/>
      <c r="O4949" s="10"/>
      <c r="P4949" s="6"/>
      <c r="Q4949" s="11"/>
      <c r="R4949" s="6"/>
      <c r="S4949" s="6"/>
      <c r="T4949" s="6"/>
      <c r="U4949" s="17"/>
      <c r="V4949" s="17"/>
      <c r="W4949" s="11"/>
      <c r="X4949" s="6"/>
      <c r="Y4949" s="6"/>
      <c r="Z4949" s="6"/>
      <c r="AA4949" s="6"/>
      <c r="AB4949" s="6"/>
      <c r="AZ4949" t="s">
        <v>7085</v>
      </c>
      <c r="BA4949" t="s">
        <v>5207</v>
      </c>
      <c r="BB4949" t="s">
        <v>21109</v>
      </c>
      <c r="BC4949" t="s">
        <v>3200</v>
      </c>
      <c r="BG4949" t="s">
        <v>19846</v>
      </c>
      <c r="BH4949" t="s">
        <v>22091</v>
      </c>
    </row>
    <row r="4950" spans="1:60" x14ac:dyDescent="0.25">
      <c r="A4950" s="9"/>
      <c r="B4950" s="6"/>
      <c r="C4950" s="6"/>
      <c r="D4950" s="6"/>
      <c r="E4950" s="6"/>
      <c r="F4950" s="6"/>
      <c r="G4950" s="6"/>
      <c r="H4950" s="6"/>
      <c r="I4950" s="6"/>
      <c r="J4950" s="6"/>
      <c r="K4950" s="6"/>
      <c r="L4950" s="6"/>
      <c r="M4950" s="6"/>
      <c r="N4950" s="6"/>
      <c r="O4950" s="10"/>
      <c r="P4950" s="6"/>
      <c r="Q4950" s="11"/>
      <c r="R4950" s="6"/>
      <c r="S4950" s="6"/>
      <c r="T4950" s="6"/>
      <c r="U4950" s="6"/>
      <c r="V4950" s="6"/>
      <c r="W4950" s="11"/>
      <c r="X4950" s="6"/>
      <c r="Y4950" s="6"/>
      <c r="Z4950" s="6"/>
      <c r="AA4950" s="6"/>
      <c r="AB4950" s="6"/>
      <c r="AZ4950" t="s">
        <v>7086</v>
      </c>
      <c r="BA4950" t="s">
        <v>5207</v>
      </c>
      <c r="BB4950" t="s">
        <v>21109</v>
      </c>
      <c r="BC4950" t="s">
        <v>7263</v>
      </c>
      <c r="BG4950" t="s">
        <v>19847</v>
      </c>
      <c r="BH4950" t="s">
        <v>22082</v>
      </c>
    </row>
    <row r="4951" spans="1:60" x14ac:dyDescent="0.25">
      <c r="A4951" s="16"/>
      <c r="B4951" s="6"/>
      <c r="C4951" s="6"/>
      <c r="D4951" s="6"/>
      <c r="E4951" s="6"/>
      <c r="F4951" s="6"/>
      <c r="G4951" s="6"/>
      <c r="H4951" s="6"/>
      <c r="I4951" s="6"/>
      <c r="J4951" s="6"/>
      <c r="K4951" s="6"/>
      <c r="L4951" s="6"/>
      <c r="M4951" s="6"/>
      <c r="N4951" s="6"/>
      <c r="O4951" s="10"/>
      <c r="P4951" s="6"/>
      <c r="Q4951" s="11"/>
      <c r="R4951" s="6"/>
      <c r="S4951" s="6"/>
      <c r="T4951" s="6"/>
      <c r="U4951" s="17"/>
      <c r="V4951" s="17"/>
      <c r="W4951" s="11"/>
      <c r="X4951" s="6"/>
      <c r="Y4951" s="6"/>
      <c r="Z4951" s="6"/>
      <c r="AA4951" s="6"/>
      <c r="AB4951" s="6"/>
      <c r="AZ4951" t="s">
        <v>7087</v>
      </c>
      <c r="BA4951" t="s">
        <v>5207</v>
      </c>
      <c r="BB4951" t="s">
        <v>21109</v>
      </c>
      <c r="BC4951" t="s">
        <v>3200</v>
      </c>
      <c r="BG4951" t="s">
        <v>19848</v>
      </c>
      <c r="BH4951" t="s">
        <v>22076</v>
      </c>
    </row>
    <row r="4952" spans="1:60" x14ac:dyDescent="0.25">
      <c r="A4952" s="16"/>
      <c r="B4952" s="6"/>
      <c r="C4952" s="6"/>
      <c r="D4952" s="6"/>
      <c r="E4952" s="6"/>
      <c r="F4952" s="6"/>
      <c r="G4952" s="6"/>
      <c r="H4952" s="6"/>
      <c r="I4952" s="6"/>
      <c r="J4952" s="6"/>
      <c r="K4952" s="6"/>
      <c r="L4952" s="6"/>
      <c r="M4952" s="6"/>
      <c r="N4952" s="6"/>
      <c r="O4952" s="10"/>
      <c r="P4952" s="6"/>
      <c r="Q4952" s="11"/>
      <c r="R4952" s="6"/>
      <c r="S4952" s="6"/>
      <c r="T4952" s="6"/>
      <c r="U4952" s="17"/>
      <c r="V4952" s="17"/>
      <c r="W4952" s="11"/>
      <c r="X4952" s="6"/>
      <c r="Y4952" s="6"/>
      <c r="Z4952" s="6"/>
      <c r="AA4952" s="6"/>
      <c r="AB4952" s="6"/>
      <c r="AZ4952" t="s">
        <v>7087</v>
      </c>
      <c r="BA4952" t="s">
        <v>5207</v>
      </c>
      <c r="BB4952" t="s">
        <v>21109</v>
      </c>
      <c r="BC4952" t="s">
        <v>3200</v>
      </c>
      <c r="BG4952" t="s">
        <v>19849</v>
      </c>
      <c r="BH4952" t="s">
        <v>22068</v>
      </c>
    </row>
    <row r="4953" spans="1:60" x14ac:dyDescent="0.25">
      <c r="A4953" s="9"/>
      <c r="B4953" s="6"/>
      <c r="C4953" s="6"/>
      <c r="D4953" s="6"/>
      <c r="E4953" s="6"/>
      <c r="F4953" s="6"/>
      <c r="G4953" s="6"/>
      <c r="H4953" s="6"/>
      <c r="I4953" s="6"/>
      <c r="J4953" s="6"/>
      <c r="K4953" s="6"/>
      <c r="L4953" s="6"/>
      <c r="M4953" s="6"/>
      <c r="N4953" s="6"/>
      <c r="O4953" s="10"/>
      <c r="P4953" s="6"/>
      <c r="Q4953" s="11"/>
      <c r="R4953" s="6"/>
      <c r="S4953" s="6"/>
      <c r="T4953" s="6"/>
      <c r="U4953" s="6"/>
      <c r="V4953" s="6"/>
      <c r="W4953" s="11"/>
      <c r="X4953" s="6"/>
      <c r="Y4953" s="6"/>
      <c r="Z4953" s="6"/>
      <c r="AA4953" s="6"/>
      <c r="AB4953" s="6"/>
      <c r="AZ4953" t="s">
        <v>7088</v>
      </c>
      <c r="BA4953" t="s">
        <v>5207</v>
      </c>
      <c r="BB4953" t="s">
        <v>21109</v>
      </c>
      <c r="BC4953" t="s">
        <v>7263</v>
      </c>
      <c r="BG4953" t="s">
        <v>19850</v>
      </c>
      <c r="BH4953" t="s">
        <v>22070</v>
      </c>
    </row>
    <row r="4954" spans="1:60" x14ac:dyDescent="0.25">
      <c r="A4954" s="9"/>
      <c r="B4954" s="6"/>
      <c r="C4954" s="6"/>
      <c r="D4954" s="6"/>
      <c r="E4954" s="6"/>
      <c r="F4954" s="6"/>
      <c r="G4954" s="6"/>
      <c r="H4954" s="6"/>
      <c r="I4954" s="6"/>
      <c r="J4954" s="6"/>
      <c r="K4954" s="6"/>
      <c r="L4954" s="6"/>
      <c r="M4954" s="6"/>
      <c r="N4954" s="6"/>
      <c r="O4954" s="10"/>
      <c r="P4954" s="6"/>
      <c r="Q4954" s="11"/>
      <c r="R4954" s="6"/>
      <c r="S4954" s="6"/>
      <c r="T4954" s="6"/>
      <c r="U4954" s="6"/>
      <c r="V4954" s="6"/>
      <c r="W4954" s="11"/>
      <c r="X4954" s="6"/>
      <c r="Y4954" s="6"/>
      <c r="Z4954" s="6"/>
      <c r="AA4954" s="6"/>
      <c r="AB4954" s="6"/>
      <c r="AZ4954" t="s">
        <v>7089</v>
      </c>
      <c r="BA4954" t="s">
        <v>5207</v>
      </c>
      <c r="BB4954" t="s">
        <v>21109</v>
      </c>
      <c r="BC4954" t="s">
        <v>7263</v>
      </c>
      <c r="BG4954" t="s">
        <v>19851</v>
      </c>
      <c r="BH4954" t="s">
        <v>22082</v>
      </c>
    </row>
    <row r="4955" spans="1:60" x14ac:dyDescent="0.25">
      <c r="A4955" s="9"/>
      <c r="B4955" s="6"/>
      <c r="C4955" s="6"/>
      <c r="D4955" s="6"/>
      <c r="E4955" s="6"/>
      <c r="F4955" s="6"/>
      <c r="G4955" s="6"/>
      <c r="H4955" s="6"/>
      <c r="I4955" s="6"/>
      <c r="J4955" s="6"/>
      <c r="K4955" s="6"/>
      <c r="L4955" s="6"/>
      <c r="M4955" s="6"/>
      <c r="N4955" s="6"/>
      <c r="O4955" s="10"/>
      <c r="P4955" s="6"/>
      <c r="Q4955" s="11"/>
      <c r="R4955" s="6"/>
      <c r="S4955" s="6"/>
      <c r="T4955" s="6"/>
      <c r="U4955" s="6"/>
      <c r="V4955" s="6"/>
      <c r="W4955" s="11"/>
      <c r="X4955" s="6"/>
      <c r="Y4955" s="6"/>
      <c r="Z4955" s="6"/>
      <c r="AA4955" s="6"/>
      <c r="AB4955" s="6"/>
      <c r="AZ4955" t="s">
        <v>7090</v>
      </c>
      <c r="BA4955" t="s">
        <v>5207</v>
      </c>
      <c r="BB4955" t="s">
        <v>21109</v>
      </c>
      <c r="BC4955" t="s">
        <v>3200</v>
      </c>
      <c r="BG4955" t="s">
        <v>19852</v>
      </c>
      <c r="BH4955" t="s">
        <v>22088</v>
      </c>
    </row>
    <row r="4956" spans="1:60" x14ac:dyDescent="0.25">
      <c r="A4956" s="16"/>
      <c r="B4956" s="6"/>
      <c r="C4956" s="6"/>
      <c r="D4956" s="6"/>
      <c r="E4956" s="6"/>
      <c r="F4956" s="6"/>
      <c r="G4956" s="6"/>
      <c r="H4956" s="6"/>
      <c r="I4956" s="6"/>
      <c r="J4956" s="6"/>
      <c r="K4956" s="6"/>
      <c r="L4956" s="6"/>
      <c r="M4956" s="6"/>
      <c r="N4956" s="6"/>
      <c r="O4956" s="10"/>
      <c r="P4956" s="6"/>
      <c r="Q4956" s="11"/>
      <c r="R4956" s="6"/>
      <c r="S4956" s="6"/>
      <c r="T4956" s="6"/>
      <c r="U4956" s="17"/>
      <c r="V4956" s="17"/>
      <c r="W4956" s="11"/>
      <c r="X4956" s="6"/>
      <c r="Y4956" s="6"/>
      <c r="Z4956" s="6"/>
      <c r="AA4956" s="6"/>
      <c r="AB4956" s="6"/>
      <c r="AZ4956" t="s">
        <v>7091</v>
      </c>
      <c r="BA4956" t="s">
        <v>5207</v>
      </c>
      <c r="BB4956" t="s">
        <v>21109</v>
      </c>
      <c r="BC4956" t="s">
        <v>3200</v>
      </c>
      <c r="BG4956" t="s">
        <v>19853</v>
      </c>
      <c r="BH4956" t="s">
        <v>22075</v>
      </c>
    </row>
    <row r="4957" spans="1:60" x14ac:dyDescent="0.25">
      <c r="A4957" s="9"/>
      <c r="B4957" s="6"/>
      <c r="C4957" s="6"/>
      <c r="D4957" s="6"/>
      <c r="E4957" s="6"/>
      <c r="F4957" s="6"/>
      <c r="G4957" s="6"/>
      <c r="H4957" s="6"/>
      <c r="I4957" s="6"/>
      <c r="J4957" s="6"/>
      <c r="K4957" s="6"/>
      <c r="L4957" s="6"/>
      <c r="M4957" s="6"/>
      <c r="N4957" s="6"/>
      <c r="O4957" s="10"/>
      <c r="P4957" s="6"/>
      <c r="Q4957" s="11"/>
      <c r="R4957" s="6"/>
      <c r="S4957" s="6"/>
      <c r="T4957" s="6"/>
      <c r="U4957" s="6"/>
      <c r="V4957" s="6"/>
      <c r="W4957" s="11"/>
      <c r="X4957" s="6"/>
      <c r="Y4957" s="6"/>
      <c r="Z4957" s="6"/>
      <c r="AA4957" s="6"/>
      <c r="AB4957" s="6"/>
      <c r="AZ4957" t="s">
        <v>7092</v>
      </c>
      <c r="BA4957" t="s">
        <v>5207</v>
      </c>
      <c r="BB4957" t="s">
        <v>21109</v>
      </c>
      <c r="BC4957" t="s">
        <v>7263</v>
      </c>
      <c r="BG4957" t="s">
        <v>19854</v>
      </c>
      <c r="BH4957" t="s">
        <v>22082</v>
      </c>
    </row>
    <row r="4958" spans="1:60" x14ac:dyDescent="0.25">
      <c r="A4958" s="12"/>
      <c r="B4958" s="13"/>
      <c r="C4958" s="13"/>
      <c r="D4958" s="13"/>
      <c r="E4958" s="13"/>
      <c r="F4958" s="13"/>
      <c r="G4958" s="13"/>
      <c r="H4958" s="13"/>
      <c r="I4958" s="13"/>
      <c r="J4958" s="13"/>
      <c r="K4958" s="13"/>
      <c r="L4958" s="13"/>
      <c r="M4958" s="13"/>
      <c r="N4958" s="13"/>
      <c r="O4958" s="14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Z4958" t="s">
        <v>7093</v>
      </c>
      <c r="BA4958" t="s">
        <v>5207</v>
      </c>
      <c r="BB4958" t="s">
        <v>21008</v>
      </c>
      <c r="BC4958" t="s">
        <v>7263</v>
      </c>
      <c r="BG4958" t="s">
        <v>19855</v>
      </c>
      <c r="BH4958" t="s">
        <v>22071</v>
      </c>
    </row>
    <row r="4959" spans="1:60" x14ac:dyDescent="0.25">
      <c r="A4959" s="16"/>
      <c r="B4959" s="6"/>
      <c r="C4959" s="6"/>
      <c r="D4959" s="6"/>
      <c r="E4959" s="6"/>
      <c r="F4959" s="6"/>
      <c r="G4959" s="6"/>
      <c r="H4959" s="6"/>
      <c r="I4959" s="6"/>
      <c r="J4959" s="6"/>
      <c r="K4959" s="6"/>
      <c r="L4959" s="6"/>
      <c r="M4959" s="6"/>
      <c r="N4959" s="6"/>
      <c r="O4959" s="10"/>
      <c r="P4959" s="6"/>
      <c r="Q4959" s="11"/>
      <c r="R4959" s="6"/>
      <c r="S4959" s="6"/>
      <c r="T4959" s="6"/>
      <c r="U4959" s="17"/>
      <c r="V4959" s="17"/>
      <c r="W4959" s="11"/>
      <c r="X4959" s="6"/>
      <c r="Y4959" s="6"/>
      <c r="Z4959" s="6"/>
      <c r="AA4959" s="6"/>
      <c r="AB4959" s="6"/>
      <c r="AZ4959" t="s">
        <v>7094</v>
      </c>
      <c r="BA4959" t="s">
        <v>5207</v>
      </c>
      <c r="BB4959" t="s">
        <v>21008</v>
      </c>
      <c r="BC4959" t="s">
        <v>7263</v>
      </c>
      <c r="BG4959" t="s">
        <v>19856</v>
      </c>
      <c r="BH4959" t="s">
        <v>22068</v>
      </c>
    </row>
    <row r="4960" spans="1:60" x14ac:dyDescent="0.25">
      <c r="A4960" s="16"/>
      <c r="B4960" s="13"/>
      <c r="C4960" s="13"/>
      <c r="D4960" s="13"/>
      <c r="E4960" s="13"/>
      <c r="F4960" s="13"/>
      <c r="G4960" s="13"/>
      <c r="H4960" s="13"/>
      <c r="I4960" s="13"/>
      <c r="J4960" s="13"/>
      <c r="K4960" s="13"/>
      <c r="L4960" s="13"/>
      <c r="M4960" s="13"/>
      <c r="N4960" s="13"/>
      <c r="O4960" s="14"/>
      <c r="P4960" s="13"/>
      <c r="Q4960" s="15"/>
      <c r="R4960" s="13"/>
      <c r="S4960" s="13"/>
      <c r="T4960" s="13"/>
      <c r="U4960" s="17"/>
      <c r="V4960" s="17"/>
      <c r="W4960" s="13"/>
      <c r="X4960" s="13"/>
      <c r="Y4960" s="13"/>
      <c r="Z4960" s="13"/>
      <c r="AA4960" s="13"/>
      <c r="AB4960" s="13"/>
      <c r="AZ4960" t="s">
        <v>7095</v>
      </c>
      <c r="BA4960" t="s">
        <v>5207</v>
      </c>
      <c r="BB4960" t="s">
        <v>21008</v>
      </c>
      <c r="BC4960" t="s">
        <v>7263</v>
      </c>
      <c r="BG4960" t="s">
        <v>19857</v>
      </c>
      <c r="BH4960" t="s">
        <v>22082</v>
      </c>
    </row>
    <row r="4961" spans="1:60" x14ac:dyDescent="0.25">
      <c r="A4961" s="9"/>
      <c r="B4961" s="6"/>
      <c r="C4961" s="6"/>
      <c r="D4961" s="6"/>
      <c r="E4961" s="6"/>
      <c r="F4961" s="6"/>
      <c r="G4961" s="6"/>
      <c r="H4961" s="6"/>
      <c r="I4961" s="6"/>
      <c r="J4961" s="6"/>
      <c r="K4961" s="6"/>
      <c r="L4961" s="6"/>
      <c r="M4961" s="6"/>
      <c r="N4961" s="6"/>
      <c r="O4961" s="10"/>
      <c r="P4961" s="6"/>
      <c r="Q4961" s="11"/>
      <c r="R4961" s="6"/>
      <c r="S4961" s="6"/>
      <c r="T4961" s="6"/>
      <c r="U4961" s="6"/>
      <c r="V4961" s="6"/>
      <c r="W4961" s="11"/>
      <c r="X4961" s="6"/>
      <c r="Y4961" s="6"/>
      <c r="Z4961" s="6"/>
      <c r="AA4961" s="6"/>
      <c r="AB4961" s="6"/>
      <c r="AZ4961" t="s">
        <v>7095</v>
      </c>
      <c r="BA4961" t="s">
        <v>5207</v>
      </c>
      <c r="BB4961" t="s">
        <v>21008</v>
      </c>
      <c r="BC4961" t="s">
        <v>7263</v>
      </c>
      <c r="BG4961" t="s">
        <v>19858</v>
      </c>
      <c r="BH4961" t="s">
        <v>22075</v>
      </c>
    </row>
    <row r="4962" spans="1:60" x14ac:dyDescent="0.25">
      <c r="A4962" s="16"/>
      <c r="B4962" s="13"/>
      <c r="C4962" s="13"/>
      <c r="D4962" s="13"/>
      <c r="E4962" s="13"/>
      <c r="F4962" s="13"/>
      <c r="G4962" s="13"/>
      <c r="H4962" s="13"/>
      <c r="I4962" s="13"/>
      <c r="J4962" s="13"/>
      <c r="K4962" s="13"/>
      <c r="L4962" s="13"/>
      <c r="M4962" s="13"/>
      <c r="N4962" s="13"/>
      <c r="O4962" s="14"/>
      <c r="P4962" s="13"/>
      <c r="Q4962" s="15"/>
      <c r="R4962" s="13"/>
      <c r="S4962" s="13"/>
      <c r="T4962" s="13"/>
      <c r="U4962" s="17"/>
      <c r="V4962" s="17"/>
      <c r="W4962" s="13"/>
      <c r="X4962" s="13"/>
      <c r="Y4962" s="13"/>
      <c r="Z4962" s="13"/>
      <c r="AA4962" s="13"/>
      <c r="AB4962" s="13"/>
      <c r="AZ4962" t="s">
        <v>7096</v>
      </c>
      <c r="BA4962" t="s">
        <v>5207</v>
      </c>
      <c r="BB4962" t="s">
        <v>21008</v>
      </c>
      <c r="BC4962" t="s">
        <v>7263</v>
      </c>
      <c r="BG4962" t="s">
        <v>19859</v>
      </c>
      <c r="BH4962" t="s">
        <v>22084</v>
      </c>
    </row>
    <row r="4963" spans="1:60" x14ac:dyDescent="0.25">
      <c r="A4963" s="9"/>
      <c r="B4963" s="6"/>
      <c r="C4963" s="6"/>
      <c r="D4963" s="6"/>
      <c r="E4963" s="6"/>
      <c r="F4963" s="6"/>
      <c r="G4963" s="6"/>
      <c r="H4963" s="6"/>
      <c r="I4963" s="6"/>
      <c r="J4963" s="6"/>
      <c r="K4963" s="6"/>
      <c r="L4963" s="6"/>
      <c r="M4963" s="6"/>
      <c r="N4963" s="6"/>
      <c r="O4963" s="10"/>
      <c r="P4963" s="6"/>
      <c r="Q4963" s="11"/>
      <c r="R4963" s="6"/>
      <c r="S4963" s="6"/>
      <c r="T4963" s="6"/>
      <c r="U4963" s="6"/>
      <c r="V4963" s="6"/>
      <c r="W4963" s="11"/>
      <c r="X4963" s="6"/>
      <c r="Y4963" s="6"/>
      <c r="Z4963" s="6"/>
      <c r="AA4963" s="6"/>
      <c r="AB4963" s="6"/>
      <c r="AZ4963" t="s">
        <v>7096</v>
      </c>
      <c r="BA4963" t="s">
        <v>5207</v>
      </c>
      <c r="BB4963" t="s">
        <v>21008</v>
      </c>
      <c r="BC4963" t="s">
        <v>7263</v>
      </c>
      <c r="BG4963" t="s">
        <v>19860</v>
      </c>
      <c r="BH4963" t="s">
        <v>22073</v>
      </c>
    </row>
    <row r="4964" spans="1:60" x14ac:dyDescent="0.25">
      <c r="A4964" s="12"/>
      <c r="B4964" s="13"/>
      <c r="C4964" s="13"/>
      <c r="D4964" s="13"/>
      <c r="E4964" s="13"/>
      <c r="F4964" s="13"/>
      <c r="G4964" s="13"/>
      <c r="H4964" s="13"/>
      <c r="I4964" s="13"/>
      <c r="J4964" s="13"/>
      <c r="K4964" s="13"/>
      <c r="L4964" s="13"/>
      <c r="M4964" s="13"/>
      <c r="N4964" s="13"/>
      <c r="O4964" s="14"/>
      <c r="P4964" s="13"/>
      <c r="Q4964" s="15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Z4964" t="s">
        <v>7097</v>
      </c>
      <c r="BA4964" t="s">
        <v>5207</v>
      </c>
      <c r="BB4964" t="s">
        <v>21008</v>
      </c>
      <c r="BC4964" t="s">
        <v>7263</v>
      </c>
      <c r="BG4964" t="s">
        <v>19861</v>
      </c>
      <c r="BH4964" t="s">
        <v>22082</v>
      </c>
    </row>
    <row r="4965" spans="1:60" x14ac:dyDescent="0.25">
      <c r="A4965" s="16"/>
      <c r="B4965" s="13"/>
      <c r="C4965" s="13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4"/>
      <c r="P4965" s="13"/>
      <c r="Q4965" s="15"/>
      <c r="R4965" s="13"/>
      <c r="S4965" s="13"/>
      <c r="T4965" s="13"/>
      <c r="U4965" s="17"/>
      <c r="V4965" s="17"/>
      <c r="W4965" s="13"/>
      <c r="X4965" s="13"/>
      <c r="Y4965" s="13"/>
      <c r="Z4965" s="13"/>
      <c r="AA4965" s="13"/>
      <c r="AB4965" s="13"/>
      <c r="AZ4965" t="s">
        <v>7098</v>
      </c>
      <c r="BA4965" t="s">
        <v>5207</v>
      </c>
      <c r="BB4965" t="s">
        <v>21008</v>
      </c>
      <c r="BC4965" t="s">
        <v>7263</v>
      </c>
      <c r="BG4965" t="s">
        <v>19862</v>
      </c>
      <c r="BH4965" t="s">
        <v>22091</v>
      </c>
    </row>
    <row r="4966" spans="1:60" x14ac:dyDescent="0.25">
      <c r="A4966" s="9"/>
      <c r="B4966" s="6"/>
      <c r="C4966" s="6"/>
      <c r="D4966" s="6"/>
      <c r="E4966" s="6"/>
      <c r="F4966" s="6"/>
      <c r="G4966" s="6"/>
      <c r="H4966" s="6"/>
      <c r="I4966" s="6"/>
      <c r="J4966" s="6"/>
      <c r="K4966" s="6"/>
      <c r="L4966" s="6"/>
      <c r="M4966" s="6"/>
      <c r="N4966" s="6"/>
      <c r="O4966" s="10"/>
      <c r="P4966" s="6"/>
      <c r="Q4966" s="11"/>
      <c r="R4966" s="6"/>
      <c r="S4966" s="6"/>
      <c r="T4966" s="6"/>
      <c r="U4966" s="6"/>
      <c r="V4966" s="6"/>
      <c r="W4966" s="11"/>
      <c r="X4966" s="6"/>
      <c r="Y4966" s="6"/>
      <c r="Z4966" s="6"/>
      <c r="AA4966" s="6"/>
      <c r="AB4966" s="6"/>
      <c r="AZ4966" t="s">
        <v>7099</v>
      </c>
      <c r="BA4966" t="s">
        <v>5207</v>
      </c>
      <c r="BB4966" t="s">
        <v>21008</v>
      </c>
      <c r="BC4966" t="s">
        <v>7263</v>
      </c>
      <c r="BG4966" t="s">
        <v>19863</v>
      </c>
      <c r="BH4966" t="s">
        <v>22081</v>
      </c>
    </row>
    <row r="4967" spans="1:60" x14ac:dyDescent="0.25">
      <c r="A4967" s="16"/>
      <c r="B4967" s="6"/>
      <c r="C4967" s="6"/>
      <c r="D4967" s="6"/>
      <c r="E4967" s="6"/>
      <c r="F4967" s="6"/>
      <c r="G4967" s="6"/>
      <c r="H4967" s="6"/>
      <c r="I4967" s="6"/>
      <c r="J4967" s="6"/>
      <c r="K4967" s="6"/>
      <c r="L4967" s="6"/>
      <c r="M4967" s="6"/>
      <c r="N4967" s="6"/>
      <c r="O4967" s="10"/>
      <c r="P4967" s="6"/>
      <c r="Q4967" s="11"/>
      <c r="R4967" s="6"/>
      <c r="S4967" s="6"/>
      <c r="T4967" s="6"/>
      <c r="U4967" s="17"/>
      <c r="V4967" s="17"/>
      <c r="W4967" s="11"/>
      <c r="X4967" s="6"/>
      <c r="Y4967" s="6"/>
      <c r="Z4967" s="6"/>
      <c r="AA4967" s="6"/>
      <c r="AB4967" s="6"/>
      <c r="AZ4967" t="s">
        <v>7100</v>
      </c>
      <c r="BA4967" t="s">
        <v>5207</v>
      </c>
      <c r="BB4967" t="s">
        <v>21008</v>
      </c>
      <c r="BC4967" t="s">
        <v>7263</v>
      </c>
      <c r="BG4967" t="s">
        <v>19864</v>
      </c>
      <c r="BH4967" t="s">
        <v>22073</v>
      </c>
    </row>
    <row r="4968" spans="1:60" x14ac:dyDescent="0.25">
      <c r="A4968" s="12"/>
      <c r="B4968" s="13"/>
      <c r="C4968" s="13"/>
      <c r="D4968" s="13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4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Z4968" t="s">
        <v>7101</v>
      </c>
      <c r="BA4968" t="s">
        <v>5207</v>
      </c>
      <c r="BB4968" t="s">
        <v>21109</v>
      </c>
      <c r="BC4968" t="s">
        <v>7263</v>
      </c>
      <c r="BG4968" t="s">
        <v>19865</v>
      </c>
      <c r="BH4968" t="s">
        <v>22081</v>
      </c>
    </row>
    <row r="4969" spans="1:60" x14ac:dyDescent="0.25">
      <c r="A4969" s="12"/>
      <c r="B4969" s="13"/>
      <c r="C4969" s="13"/>
      <c r="D4969" s="13"/>
      <c r="E4969" s="13"/>
      <c r="F4969" s="13"/>
      <c r="G4969" s="13"/>
      <c r="H4969" s="13"/>
      <c r="I4969" s="13"/>
      <c r="J4969" s="13"/>
      <c r="K4969" s="13"/>
      <c r="L4969" s="13"/>
      <c r="M4969" s="13"/>
      <c r="N4969" s="13"/>
      <c r="O4969" s="14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Z4969" t="s">
        <v>7102</v>
      </c>
      <c r="BA4969" t="s">
        <v>5207</v>
      </c>
      <c r="BB4969" t="s">
        <v>21109</v>
      </c>
      <c r="BC4969" t="s">
        <v>7263</v>
      </c>
      <c r="BG4969" t="s">
        <v>19866</v>
      </c>
      <c r="BH4969" t="s">
        <v>22079</v>
      </c>
    </row>
    <row r="4970" spans="1:60" x14ac:dyDescent="0.25">
      <c r="A4970" s="12"/>
      <c r="B4970" s="13"/>
      <c r="C4970" s="13"/>
      <c r="D4970" s="13"/>
      <c r="E4970" s="13"/>
      <c r="F4970" s="13"/>
      <c r="G4970" s="13"/>
      <c r="H4970" s="13"/>
      <c r="I4970" s="13"/>
      <c r="J4970" s="13"/>
      <c r="K4970" s="13"/>
      <c r="L4970" s="13"/>
      <c r="M4970" s="13"/>
      <c r="N4970" s="13"/>
      <c r="O4970" s="14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Z4970" t="s">
        <v>7103</v>
      </c>
      <c r="BA4970" t="s">
        <v>5207</v>
      </c>
      <c r="BB4970" t="s">
        <v>21109</v>
      </c>
      <c r="BC4970" t="s">
        <v>7263</v>
      </c>
      <c r="BG4970" t="s">
        <v>19867</v>
      </c>
      <c r="BH4970" t="s">
        <v>22088</v>
      </c>
    </row>
    <row r="4971" spans="1:60" x14ac:dyDescent="0.25">
      <c r="A4971" s="12"/>
      <c r="B4971" s="13"/>
      <c r="C4971" s="13"/>
      <c r="D4971" s="13"/>
      <c r="E4971" s="13"/>
      <c r="F4971" s="13"/>
      <c r="G4971" s="13"/>
      <c r="H4971" s="13"/>
      <c r="I4971" s="13"/>
      <c r="J4971" s="13"/>
      <c r="K4971" s="13"/>
      <c r="L4971" s="13"/>
      <c r="M4971" s="13"/>
      <c r="N4971" s="13"/>
      <c r="O4971" s="14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Z4971" t="s">
        <v>7104</v>
      </c>
      <c r="BA4971" t="s">
        <v>5207</v>
      </c>
      <c r="BB4971" t="s">
        <v>21109</v>
      </c>
      <c r="BC4971" t="s">
        <v>7263</v>
      </c>
      <c r="BG4971" t="s">
        <v>19868</v>
      </c>
      <c r="BH4971" t="s">
        <v>22092</v>
      </c>
    </row>
    <row r="4972" spans="1:60" x14ac:dyDescent="0.25">
      <c r="A4972" s="12"/>
      <c r="B4972" s="13"/>
      <c r="C4972" s="13"/>
      <c r="D4972" s="13"/>
      <c r="E4972" s="13"/>
      <c r="F4972" s="13"/>
      <c r="G4972" s="13"/>
      <c r="H4972" s="13"/>
      <c r="I4972" s="13"/>
      <c r="J4972" s="13"/>
      <c r="K4972" s="13"/>
      <c r="L4972" s="13"/>
      <c r="M4972" s="13"/>
      <c r="N4972" s="13"/>
      <c r="O4972" s="14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Z4972" t="s">
        <v>7105</v>
      </c>
      <c r="BA4972" t="s">
        <v>5207</v>
      </c>
      <c r="BB4972" t="s">
        <v>21109</v>
      </c>
      <c r="BC4972" t="s">
        <v>7263</v>
      </c>
      <c r="BG4972" t="s">
        <v>19869</v>
      </c>
      <c r="BH4972" t="s">
        <v>22083</v>
      </c>
    </row>
    <row r="4973" spans="1:60" x14ac:dyDescent="0.25">
      <c r="A4973" s="12"/>
      <c r="B4973" s="13"/>
      <c r="C4973" s="13"/>
      <c r="D4973" s="1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4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Z4973" t="s">
        <v>7106</v>
      </c>
      <c r="BA4973" t="s">
        <v>5207</v>
      </c>
      <c r="BB4973" t="s">
        <v>21109</v>
      </c>
      <c r="BC4973" t="s">
        <v>7263</v>
      </c>
      <c r="BG4973" t="s">
        <v>19870</v>
      </c>
      <c r="BH4973" t="s">
        <v>22068</v>
      </c>
    </row>
    <row r="4974" spans="1:60" x14ac:dyDescent="0.25">
      <c r="A4974" s="12"/>
      <c r="B4974" s="13"/>
      <c r="C4974" s="13"/>
      <c r="D4974" s="13"/>
      <c r="E4974" s="13"/>
      <c r="F4974" s="13"/>
      <c r="G4974" s="13"/>
      <c r="H4974" s="13"/>
      <c r="I4974" s="13"/>
      <c r="J4974" s="13"/>
      <c r="K4974" s="13"/>
      <c r="L4974" s="13"/>
      <c r="M4974" s="13"/>
      <c r="N4974" s="13"/>
      <c r="O4974" s="14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Z4974" t="s">
        <v>7107</v>
      </c>
      <c r="BA4974" t="s">
        <v>5207</v>
      </c>
      <c r="BB4974" t="s">
        <v>21109</v>
      </c>
      <c r="BC4974" t="s">
        <v>7263</v>
      </c>
      <c r="BG4974" t="s">
        <v>19871</v>
      </c>
      <c r="BH4974" t="s">
        <v>22070</v>
      </c>
    </row>
    <row r="4975" spans="1:60" x14ac:dyDescent="0.25">
      <c r="A4975" s="16"/>
      <c r="B4975" s="6"/>
      <c r="C4975" s="6"/>
      <c r="D4975" s="6"/>
      <c r="E4975" s="6"/>
      <c r="F4975" s="6"/>
      <c r="G4975" s="6"/>
      <c r="H4975" s="6"/>
      <c r="I4975" s="6"/>
      <c r="J4975" s="6"/>
      <c r="K4975" s="6"/>
      <c r="L4975" s="6"/>
      <c r="M4975" s="6"/>
      <c r="N4975" s="6"/>
      <c r="O4975" s="10"/>
      <c r="P4975" s="6"/>
      <c r="Q4975" s="11"/>
      <c r="R4975" s="6"/>
      <c r="S4975" s="6"/>
      <c r="T4975" s="6"/>
      <c r="U4975" s="17"/>
      <c r="V4975" s="17"/>
      <c r="W4975" s="11"/>
      <c r="X4975" s="6"/>
      <c r="Y4975" s="6"/>
      <c r="Z4975" s="6"/>
      <c r="AA4975" s="6"/>
      <c r="AB4975" s="6"/>
      <c r="AZ4975" t="s">
        <v>7108</v>
      </c>
      <c r="BA4975" t="s">
        <v>5207</v>
      </c>
      <c r="BB4975" t="s">
        <v>21008</v>
      </c>
      <c r="BC4975" t="s">
        <v>7263</v>
      </c>
      <c r="BG4975" t="s">
        <v>19872</v>
      </c>
      <c r="BH4975" t="s">
        <v>22088</v>
      </c>
    </row>
    <row r="4976" spans="1:60" x14ac:dyDescent="0.25">
      <c r="A4976" s="9"/>
      <c r="B4976" s="6"/>
      <c r="C4976" s="6"/>
      <c r="D4976" s="6"/>
      <c r="E4976" s="6"/>
      <c r="F4976" s="6"/>
      <c r="G4976" s="6"/>
      <c r="H4976" s="6"/>
      <c r="I4976" s="6"/>
      <c r="J4976" s="6"/>
      <c r="K4976" s="6"/>
      <c r="L4976" s="6"/>
      <c r="M4976" s="6"/>
      <c r="N4976" s="6"/>
      <c r="O4976" s="10"/>
      <c r="P4976" s="6"/>
      <c r="Q4976" s="11"/>
      <c r="R4976" s="6"/>
      <c r="S4976" s="6"/>
      <c r="T4976" s="6"/>
      <c r="U4976" s="6"/>
      <c r="V4976" s="6"/>
      <c r="W4976" s="11"/>
      <c r="X4976" s="6"/>
      <c r="Y4976" s="6"/>
      <c r="Z4976" s="6"/>
      <c r="AA4976" s="6"/>
      <c r="AB4976" s="6"/>
      <c r="AZ4976" t="s">
        <v>7109</v>
      </c>
      <c r="BA4976" t="s">
        <v>5207</v>
      </c>
      <c r="BB4976" t="s">
        <v>21008</v>
      </c>
      <c r="BC4976" t="s">
        <v>7263</v>
      </c>
      <c r="BG4976" t="s">
        <v>19873</v>
      </c>
      <c r="BH4976" t="s">
        <v>22091</v>
      </c>
    </row>
    <row r="4977" spans="1:60" x14ac:dyDescent="0.25">
      <c r="A4977" s="12"/>
      <c r="B4977" s="13"/>
      <c r="C4977" s="13"/>
      <c r="D4977" s="13"/>
      <c r="E4977" s="13"/>
      <c r="F4977" s="13"/>
      <c r="G4977" s="13"/>
      <c r="H4977" s="13"/>
      <c r="I4977" s="13"/>
      <c r="J4977" s="13"/>
      <c r="K4977" s="13"/>
      <c r="L4977" s="13"/>
      <c r="M4977" s="13"/>
      <c r="N4977" s="13"/>
      <c r="O4977" s="14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Z4977" t="s">
        <v>7110</v>
      </c>
      <c r="BA4977" t="s">
        <v>5207</v>
      </c>
      <c r="BB4977" t="s">
        <v>21008</v>
      </c>
      <c r="BC4977" t="s">
        <v>7263</v>
      </c>
      <c r="BG4977" t="s">
        <v>19874</v>
      </c>
      <c r="BH4977" t="s">
        <v>22073</v>
      </c>
    </row>
    <row r="4978" spans="1:60" x14ac:dyDescent="0.25">
      <c r="A4978" s="12"/>
      <c r="B4978" s="13"/>
      <c r="C4978" s="13"/>
      <c r="D4978" s="13"/>
      <c r="E4978" s="13"/>
      <c r="F4978" s="13"/>
      <c r="G4978" s="13"/>
      <c r="H4978" s="13"/>
      <c r="I4978" s="13"/>
      <c r="J4978" s="13"/>
      <c r="K4978" s="13"/>
      <c r="L4978" s="13"/>
      <c r="M4978" s="13"/>
      <c r="N4978" s="13"/>
      <c r="O4978" s="14"/>
      <c r="P4978" s="13"/>
      <c r="Q4978" s="15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Z4978" t="s">
        <v>7111</v>
      </c>
      <c r="BA4978" t="s">
        <v>5207</v>
      </c>
      <c r="BB4978" t="s">
        <v>6745</v>
      </c>
      <c r="BC4978" t="s">
        <v>7263</v>
      </c>
      <c r="BG4978" t="s">
        <v>19875</v>
      </c>
      <c r="BH4978" t="s">
        <v>22091</v>
      </c>
    </row>
    <row r="4979" spans="1:60" x14ac:dyDescent="0.25">
      <c r="A4979" s="9"/>
      <c r="B4979" s="6"/>
      <c r="C4979" s="6"/>
      <c r="D4979" s="6"/>
      <c r="E4979" s="6"/>
      <c r="F4979" s="6"/>
      <c r="G4979" s="6"/>
      <c r="H4979" s="6"/>
      <c r="I4979" s="6"/>
      <c r="J4979" s="6"/>
      <c r="K4979" s="6"/>
      <c r="L4979" s="6"/>
      <c r="M4979" s="6"/>
      <c r="N4979" s="6"/>
      <c r="O4979" s="10"/>
      <c r="P4979" s="6"/>
      <c r="Q4979" s="11"/>
      <c r="R4979" s="6"/>
      <c r="S4979" s="6"/>
      <c r="T4979" s="6"/>
      <c r="U4979" s="6"/>
      <c r="V4979" s="6"/>
      <c r="W4979" s="11"/>
      <c r="X4979" s="6"/>
      <c r="Y4979" s="6"/>
      <c r="Z4979" s="6"/>
      <c r="AA4979" s="6"/>
      <c r="AB4979" s="6"/>
      <c r="AZ4979" t="s">
        <v>7112</v>
      </c>
      <c r="BA4979" t="s">
        <v>5207</v>
      </c>
      <c r="BB4979" t="s">
        <v>6745</v>
      </c>
      <c r="BC4979" t="s">
        <v>3201</v>
      </c>
      <c r="BG4979" t="s">
        <v>19876</v>
      </c>
      <c r="BH4979" t="s">
        <v>22091</v>
      </c>
    </row>
    <row r="4980" spans="1:60" x14ac:dyDescent="0.25">
      <c r="A4980" s="9"/>
      <c r="B4980" s="6"/>
      <c r="C4980" s="6"/>
      <c r="D4980" s="6"/>
      <c r="E4980" s="6"/>
      <c r="F4980" s="6"/>
      <c r="G4980" s="6"/>
      <c r="H4980" s="6"/>
      <c r="I4980" s="6"/>
      <c r="J4980" s="6"/>
      <c r="K4980" s="6"/>
      <c r="L4980" s="6"/>
      <c r="M4980" s="6"/>
      <c r="N4980" s="6"/>
      <c r="O4980" s="10"/>
      <c r="P4980" s="6"/>
      <c r="Q4980" s="11"/>
      <c r="R4980" s="6"/>
      <c r="S4980" s="6"/>
      <c r="T4980" s="6"/>
      <c r="U4980" s="6"/>
      <c r="V4980" s="6"/>
      <c r="W4980" s="11"/>
      <c r="X4980" s="6"/>
      <c r="Y4980" s="6"/>
      <c r="Z4980" s="6"/>
      <c r="AA4980" s="6"/>
      <c r="AB4980" s="6"/>
      <c r="AZ4980" t="s">
        <v>7113</v>
      </c>
      <c r="BA4980" t="s">
        <v>5207</v>
      </c>
      <c r="BB4980" t="s">
        <v>6745</v>
      </c>
      <c r="BC4980" t="s">
        <v>7263</v>
      </c>
      <c r="BG4980" t="s">
        <v>19877</v>
      </c>
      <c r="BH4980" t="s">
        <v>22073</v>
      </c>
    </row>
    <row r="4981" spans="1:60" x14ac:dyDescent="0.25">
      <c r="A4981" s="12"/>
      <c r="B4981" s="13"/>
      <c r="C4981" s="13"/>
      <c r="D4981" s="13"/>
      <c r="E4981" s="13"/>
      <c r="F4981" s="13"/>
      <c r="G4981" s="13"/>
      <c r="H4981" s="13"/>
      <c r="I4981" s="13"/>
      <c r="J4981" s="13"/>
      <c r="K4981" s="13"/>
      <c r="L4981" s="13"/>
      <c r="M4981" s="13"/>
      <c r="N4981" s="13"/>
      <c r="O4981" s="14"/>
      <c r="P4981" s="13"/>
      <c r="Q4981" s="15"/>
      <c r="R4981" s="13"/>
      <c r="S4981" s="13"/>
      <c r="T4981" s="13"/>
      <c r="U4981" s="13"/>
      <c r="V4981" s="13"/>
      <c r="W4981" s="13"/>
      <c r="X4981" s="13"/>
      <c r="Y4981" s="13"/>
      <c r="Z4981" s="13"/>
      <c r="AA4981" s="13"/>
      <c r="AB4981" s="13"/>
      <c r="AZ4981" t="s">
        <v>7114</v>
      </c>
      <c r="BA4981" t="s">
        <v>5207</v>
      </c>
      <c r="BB4981" t="s">
        <v>6745</v>
      </c>
      <c r="BC4981" t="s">
        <v>7263</v>
      </c>
      <c r="BG4981" t="s">
        <v>19878</v>
      </c>
      <c r="BH4981" t="s">
        <v>22092</v>
      </c>
    </row>
    <row r="4982" spans="1:60" x14ac:dyDescent="0.25">
      <c r="A4982" s="9"/>
      <c r="B4982" s="6"/>
      <c r="C4982" s="6"/>
      <c r="D4982" s="6"/>
      <c r="E4982" s="6"/>
      <c r="F4982" s="6"/>
      <c r="G4982" s="6"/>
      <c r="H4982" s="6"/>
      <c r="I4982" s="6"/>
      <c r="J4982" s="6"/>
      <c r="K4982" s="6"/>
      <c r="L4982" s="6"/>
      <c r="M4982" s="6"/>
      <c r="N4982" s="6"/>
      <c r="O4982" s="10"/>
      <c r="P4982" s="6"/>
      <c r="Q4982" s="11"/>
      <c r="R4982" s="6"/>
      <c r="S4982" s="6"/>
      <c r="T4982" s="6"/>
      <c r="U4982" s="6"/>
      <c r="V4982" s="6"/>
      <c r="W4982" s="11"/>
      <c r="X4982" s="6"/>
      <c r="Y4982" s="6"/>
      <c r="Z4982" s="6"/>
      <c r="AA4982" s="6"/>
      <c r="AB4982" s="6"/>
      <c r="AZ4982" t="s">
        <v>7114</v>
      </c>
      <c r="BA4982" t="s">
        <v>5207</v>
      </c>
      <c r="BB4982" t="s">
        <v>6745</v>
      </c>
      <c r="BC4982" t="s">
        <v>7263</v>
      </c>
      <c r="BG4982" t="s">
        <v>19879</v>
      </c>
      <c r="BH4982" t="s">
        <v>22084</v>
      </c>
    </row>
    <row r="4983" spans="1:60" x14ac:dyDescent="0.25">
      <c r="A4983" s="16"/>
      <c r="B4983" s="13"/>
      <c r="C4983" s="13"/>
      <c r="D4983" s="13"/>
      <c r="E4983" s="13"/>
      <c r="F4983" s="13"/>
      <c r="G4983" s="13"/>
      <c r="H4983" s="13"/>
      <c r="I4983" s="13"/>
      <c r="J4983" s="13"/>
      <c r="K4983" s="13"/>
      <c r="L4983" s="13"/>
      <c r="M4983" s="13"/>
      <c r="N4983" s="13"/>
      <c r="O4983" s="14"/>
      <c r="P4983" s="13"/>
      <c r="Q4983" s="15"/>
      <c r="R4983" s="13"/>
      <c r="S4983" s="13"/>
      <c r="T4983" s="13"/>
      <c r="U4983" s="17"/>
      <c r="V4983" s="17"/>
      <c r="W4983" s="13"/>
      <c r="X4983" s="13"/>
      <c r="Y4983" s="13"/>
      <c r="Z4983" s="13"/>
      <c r="AA4983" s="13"/>
      <c r="AB4983" s="13"/>
      <c r="AZ4983" t="s">
        <v>7115</v>
      </c>
      <c r="BA4983" t="s">
        <v>5207</v>
      </c>
      <c r="BB4983" t="s">
        <v>6745</v>
      </c>
      <c r="BC4983" t="s">
        <v>7263</v>
      </c>
      <c r="BG4983" t="s">
        <v>19880</v>
      </c>
      <c r="BH4983" t="s">
        <v>22069</v>
      </c>
    </row>
    <row r="4984" spans="1:60" x14ac:dyDescent="0.25">
      <c r="A4984" s="16"/>
      <c r="B4984" s="13"/>
      <c r="C4984" s="13"/>
      <c r="D4984" s="13"/>
      <c r="E4984" s="13"/>
      <c r="F4984" s="13"/>
      <c r="G4984" s="13"/>
      <c r="H4984" s="13"/>
      <c r="I4984" s="13"/>
      <c r="J4984" s="13"/>
      <c r="K4984" s="13"/>
      <c r="L4984" s="13"/>
      <c r="M4984" s="13"/>
      <c r="N4984" s="13"/>
      <c r="O4984" s="14"/>
      <c r="P4984" s="13"/>
      <c r="Q4984" s="15"/>
      <c r="R4984" s="13"/>
      <c r="S4984" s="13"/>
      <c r="T4984" s="13"/>
      <c r="U4984" s="17"/>
      <c r="V4984" s="17"/>
      <c r="W4984" s="13"/>
      <c r="X4984" s="13"/>
      <c r="Y4984" s="13"/>
      <c r="Z4984" s="13"/>
      <c r="AA4984" s="13"/>
      <c r="AB4984" s="13"/>
      <c r="AZ4984" t="s">
        <v>7116</v>
      </c>
      <c r="BA4984" t="s">
        <v>5207</v>
      </c>
      <c r="BB4984" t="s">
        <v>6745</v>
      </c>
      <c r="BC4984" t="s">
        <v>7263</v>
      </c>
      <c r="BG4984" t="s">
        <v>19881</v>
      </c>
      <c r="BH4984" t="s">
        <v>22075</v>
      </c>
    </row>
    <row r="4985" spans="1:60" x14ac:dyDescent="0.25">
      <c r="A4985" s="9"/>
      <c r="B4985" s="6"/>
      <c r="C4985" s="6"/>
      <c r="D4985" s="6"/>
      <c r="E4985" s="6"/>
      <c r="F4985" s="6"/>
      <c r="G4985" s="6"/>
      <c r="H4985" s="6"/>
      <c r="I4985" s="6"/>
      <c r="J4985" s="6"/>
      <c r="K4985" s="6"/>
      <c r="L4985" s="6"/>
      <c r="M4985" s="6"/>
      <c r="N4985" s="6"/>
      <c r="O4985" s="10"/>
      <c r="P4985" s="6"/>
      <c r="Q4985" s="11"/>
      <c r="R4985" s="6"/>
      <c r="S4985" s="6"/>
      <c r="T4985" s="6"/>
      <c r="U4985" s="6"/>
      <c r="V4985" s="6"/>
      <c r="W4985" s="11"/>
      <c r="X4985" s="6"/>
      <c r="Y4985" s="6"/>
      <c r="Z4985" s="6"/>
      <c r="AA4985" s="6"/>
      <c r="AB4985" s="6"/>
      <c r="AZ4985" t="s">
        <v>7117</v>
      </c>
      <c r="BA4985" t="s">
        <v>5207</v>
      </c>
      <c r="BB4985" t="s">
        <v>6745</v>
      </c>
      <c r="BC4985" t="s">
        <v>7263</v>
      </c>
      <c r="BG4985" t="s">
        <v>19882</v>
      </c>
      <c r="BH4985" t="s">
        <v>22067</v>
      </c>
    </row>
    <row r="4986" spans="1:60" x14ac:dyDescent="0.25">
      <c r="A4986" s="16"/>
      <c r="B4986" s="13"/>
      <c r="C4986" s="13"/>
      <c r="D4986" s="13"/>
      <c r="E4986" s="13"/>
      <c r="F4986" s="13"/>
      <c r="G4986" s="13"/>
      <c r="H4986" s="13"/>
      <c r="I4986" s="13"/>
      <c r="J4986" s="13"/>
      <c r="K4986" s="13"/>
      <c r="L4986" s="13"/>
      <c r="M4986" s="13"/>
      <c r="N4986" s="13"/>
      <c r="O4986" s="14"/>
      <c r="P4986" s="13"/>
      <c r="Q4986" s="15"/>
      <c r="R4986" s="13"/>
      <c r="S4986" s="13"/>
      <c r="T4986" s="13"/>
      <c r="U4986" s="17"/>
      <c r="V4986" s="17"/>
      <c r="W4986" s="13"/>
      <c r="X4986" s="13"/>
      <c r="Y4986" s="13"/>
      <c r="Z4986" s="13"/>
      <c r="AA4986" s="13"/>
      <c r="AB4986" s="13"/>
      <c r="AZ4986" t="s">
        <v>7117</v>
      </c>
      <c r="BA4986" t="s">
        <v>5207</v>
      </c>
      <c r="BB4986" t="s">
        <v>6745</v>
      </c>
      <c r="BC4986" t="s">
        <v>7263</v>
      </c>
      <c r="BG4986" t="s">
        <v>19883</v>
      </c>
      <c r="BH4986" t="s">
        <v>22071</v>
      </c>
    </row>
    <row r="4987" spans="1:60" x14ac:dyDescent="0.25">
      <c r="A4987" s="9"/>
      <c r="B4987" s="6"/>
      <c r="C4987" s="6"/>
      <c r="D4987" s="6"/>
      <c r="E4987" s="6"/>
      <c r="F4987" s="6"/>
      <c r="G4987" s="6"/>
      <c r="H4987" s="6"/>
      <c r="I4987" s="6"/>
      <c r="J4987" s="6"/>
      <c r="K4987" s="6"/>
      <c r="L4987" s="6"/>
      <c r="M4987" s="6"/>
      <c r="N4987" s="6"/>
      <c r="O4987" s="10"/>
      <c r="P4987" s="6"/>
      <c r="Q4987" s="11"/>
      <c r="R4987" s="6"/>
      <c r="S4987" s="6"/>
      <c r="T4987" s="6"/>
      <c r="U4987" s="6"/>
      <c r="V4987" s="6"/>
      <c r="W4987" s="11"/>
      <c r="X4987" s="6"/>
      <c r="Y4987" s="6"/>
      <c r="Z4987" s="6"/>
      <c r="AA4987" s="6"/>
      <c r="AB4987" s="6"/>
      <c r="AZ4987" t="s">
        <v>7118</v>
      </c>
      <c r="BA4987" t="s">
        <v>5207</v>
      </c>
      <c r="BB4987" t="s">
        <v>6745</v>
      </c>
      <c r="BC4987" t="s">
        <v>3200</v>
      </c>
      <c r="BG4987" t="s">
        <v>19884</v>
      </c>
      <c r="BH4987" t="s">
        <v>22083</v>
      </c>
    </row>
    <row r="4988" spans="1:60" x14ac:dyDescent="0.25">
      <c r="A4988" s="9"/>
      <c r="B4988" s="6"/>
      <c r="C4988" s="6"/>
      <c r="D4988" s="6"/>
      <c r="E4988" s="6"/>
      <c r="F4988" s="6"/>
      <c r="G4988" s="6"/>
      <c r="H4988" s="6"/>
      <c r="I4988" s="6"/>
      <c r="J4988" s="6"/>
      <c r="K4988" s="6"/>
      <c r="L4988" s="6"/>
      <c r="M4988" s="6"/>
      <c r="N4988" s="6"/>
      <c r="O4988" s="10"/>
      <c r="P4988" s="6"/>
      <c r="Q4988" s="11"/>
      <c r="R4988" s="6"/>
      <c r="S4988" s="6"/>
      <c r="T4988" s="6"/>
      <c r="U4988" s="6"/>
      <c r="V4988" s="6"/>
      <c r="W4988" s="11"/>
      <c r="X4988" s="6"/>
      <c r="Y4988" s="6"/>
      <c r="Z4988" s="6"/>
      <c r="AA4988" s="6"/>
      <c r="AB4988" s="6"/>
      <c r="AZ4988" t="s">
        <v>7119</v>
      </c>
      <c r="BA4988" t="s">
        <v>5207</v>
      </c>
      <c r="BB4988" t="s">
        <v>6745</v>
      </c>
      <c r="BC4988" t="s">
        <v>7263</v>
      </c>
      <c r="BG4988" t="s">
        <v>19885</v>
      </c>
      <c r="BH4988" t="s">
        <v>22088</v>
      </c>
    </row>
    <row r="4989" spans="1:60" x14ac:dyDescent="0.25">
      <c r="A4989" s="16"/>
      <c r="B4989" s="6"/>
      <c r="C4989" s="6"/>
      <c r="D4989" s="6"/>
      <c r="E4989" s="6"/>
      <c r="F4989" s="6"/>
      <c r="G4989" s="6"/>
      <c r="H4989" s="6"/>
      <c r="I4989" s="6"/>
      <c r="J4989" s="6"/>
      <c r="K4989" s="6"/>
      <c r="L4989" s="6"/>
      <c r="M4989" s="6"/>
      <c r="N4989" s="6"/>
      <c r="O4989" s="10"/>
      <c r="P4989" s="6"/>
      <c r="Q4989" s="11"/>
      <c r="R4989" s="6"/>
      <c r="S4989" s="6"/>
      <c r="T4989" s="6"/>
      <c r="U4989" s="17"/>
      <c r="V4989" s="17"/>
      <c r="W4989" s="11"/>
      <c r="X4989" s="6"/>
      <c r="Y4989" s="6"/>
      <c r="Z4989" s="6"/>
      <c r="AA4989" s="6"/>
      <c r="AB4989" s="6"/>
      <c r="AZ4989" t="s">
        <v>7120</v>
      </c>
      <c r="BA4989" t="s">
        <v>5207</v>
      </c>
      <c r="BB4989" t="s">
        <v>6745</v>
      </c>
      <c r="BC4989" t="s">
        <v>7263</v>
      </c>
      <c r="BG4989" t="s">
        <v>19886</v>
      </c>
      <c r="BH4989" t="s">
        <v>22088</v>
      </c>
    </row>
    <row r="4990" spans="1:60" x14ac:dyDescent="0.25">
      <c r="A4990" s="16"/>
      <c r="B4990" s="6"/>
      <c r="C4990" s="6"/>
      <c r="D4990" s="6"/>
      <c r="E4990" s="6"/>
      <c r="F4990" s="6"/>
      <c r="G4990" s="6"/>
      <c r="H4990" s="6"/>
      <c r="I4990" s="6"/>
      <c r="J4990" s="6"/>
      <c r="K4990" s="6"/>
      <c r="L4990" s="6"/>
      <c r="M4990" s="6"/>
      <c r="N4990" s="6"/>
      <c r="O4990" s="10"/>
      <c r="P4990" s="6"/>
      <c r="Q4990" s="11"/>
      <c r="R4990" s="6"/>
      <c r="S4990" s="6"/>
      <c r="T4990" s="6"/>
      <c r="U4990" s="17"/>
      <c r="V4990" s="17"/>
      <c r="W4990" s="11"/>
      <c r="X4990" s="6"/>
      <c r="Y4990" s="6"/>
      <c r="Z4990" s="6"/>
      <c r="AA4990" s="6"/>
      <c r="AB4990" s="6"/>
      <c r="AZ4990" t="s">
        <v>7121</v>
      </c>
      <c r="BA4990" t="s">
        <v>5207</v>
      </c>
      <c r="BB4990" t="s">
        <v>6745</v>
      </c>
      <c r="BC4990" t="s">
        <v>7263</v>
      </c>
      <c r="BG4990" t="s">
        <v>19887</v>
      </c>
      <c r="BH4990" t="s">
        <v>22092</v>
      </c>
    </row>
    <row r="4991" spans="1:60" x14ac:dyDescent="0.25">
      <c r="A4991" s="9"/>
      <c r="B4991" s="6"/>
      <c r="C4991" s="6"/>
      <c r="D4991" s="6"/>
      <c r="E4991" s="6"/>
      <c r="F4991" s="6"/>
      <c r="G4991" s="6"/>
      <c r="H4991" s="6"/>
      <c r="I4991" s="6"/>
      <c r="J4991" s="6"/>
      <c r="K4991" s="6"/>
      <c r="L4991" s="6"/>
      <c r="M4991" s="6"/>
      <c r="N4991" s="6"/>
      <c r="O4991" s="10"/>
      <c r="P4991" s="6"/>
      <c r="Q4991" s="11"/>
      <c r="R4991" s="6"/>
      <c r="S4991" s="6"/>
      <c r="T4991" s="6"/>
      <c r="U4991" s="6"/>
      <c r="V4991" s="6"/>
      <c r="W4991" s="11"/>
      <c r="X4991" s="6"/>
      <c r="Y4991" s="6"/>
      <c r="Z4991" s="6"/>
      <c r="AA4991" s="6"/>
      <c r="AB4991" s="6"/>
      <c r="AZ4991" t="s">
        <v>7122</v>
      </c>
      <c r="BA4991" t="s">
        <v>5207</v>
      </c>
      <c r="BB4991" t="s">
        <v>6745</v>
      </c>
      <c r="BC4991" t="s">
        <v>7263</v>
      </c>
      <c r="BG4991" t="s">
        <v>19888</v>
      </c>
      <c r="BH4991" t="s">
        <v>22075</v>
      </c>
    </row>
    <row r="4992" spans="1:60" x14ac:dyDescent="0.25">
      <c r="A4992" s="9"/>
      <c r="B4992" s="6"/>
      <c r="C4992" s="6"/>
      <c r="D4992" s="6"/>
      <c r="E4992" s="6"/>
      <c r="F4992" s="6"/>
      <c r="G4992" s="6"/>
      <c r="H4992" s="6"/>
      <c r="I4992" s="6"/>
      <c r="J4992" s="6"/>
      <c r="K4992" s="6"/>
      <c r="L4992" s="6"/>
      <c r="M4992" s="6"/>
      <c r="N4992" s="6"/>
      <c r="O4992" s="10"/>
      <c r="P4992" s="6"/>
      <c r="Q4992" s="11"/>
      <c r="R4992" s="6"/>
      <c r="S4992" s="6"/>
      <c r="T4992" s="6"/>
      <c r="U4992" s="6"/>
      <c r="V4992" s="6"/>
      <c r="W4992" s="11"/>
      <c r="X4992" s="6"/>
      <c r="Y4992" s="6"/>
      <c r="Z4992" s="6"/>
      <c r="AA4992" s="6"/>
      <c r="AB4992" s="6"/>
      <c r="AZ4992" t="s">
        <v>7123</v>
      </c>
      <c r="BA4992" t="s">
        <v>5207</v>
      </c>
      <c r="BB4992" t="s">
        <v>6745</v>
      </c>
      <c r="BC4992" t="s">
        <v>7263</v>
      </c>
      <c r="BG4992" t="s">
        <v>19889</v>
      </c>
      <c r="BH4992" t="s">
        <v>22091</v>
      </c>
    </row>
    <row r="4993" spans="1:60" x14ac:dyDescent="0.25">
      <c r="A4993" s="12"/>
      <c r="B4993" s="13"/>
      <c r="C4993" s="13"/>
      <c r="D4993" s="13"/>
      <c r="E4993" s="13"/>
      <c r="F4993" s="13"/>
      <c r="G4993" s="13"/>
      <c r="H4993" s="13"/>
      <c r="I4993" s="13"/>
      <c r="J4993" s="13"/>
      <c r="K4993" s="13"/>
      <c r="L4993" s="13"/>
      <c r="M4993" s="13"/>
      <c r="N4993" s="13"/>
      <c r="O4993" s="14"/>
      <c r="P4993" s="13"/>
      <c r="Q4993" s="15"/>
      <c r="R4993" s="13"/>
      <c r="S4993" s="13"/>
      <c r="T4993" s="13"/>
      <c r="U4993" s="13"/>
      <c r="V4993" s="13"/>
      <c r="W4993" s="13"/>
      <c r="X4993" s="13"/>
      <c r="Y4993" s="13"/>
      <c r="Z4993" s="13"/>
      <c r="AA4993" s="13"/>
      <c r="AB4993" s="13"/>
      <c r="AZ4993" t="s">
        <v>7124</v>
      </c>
      <c r="BA4993" t="s">
        <v>5207</v>
      </c>
      <c r="BB4993" t="s">
        <v>6745</v>
      </c>
      <c r="BC4993" t="s">
        <v>7263</v>
      </c>
      <c r="BG4993" t="s">
        <v>19890</v>
      </c>
      <c r="BH4993" t="s">
        <v>22068</v>
      </c>
    </row>
    <row r="4994" spans="1:60" x14ac:dyDescent="0.25">
      <c r="A4994" s="12"/>
      <c r="B4994" s="13"/>
      <c r="C4994" s="13"/>
      <c r="D4994" s="13"/>
      <c r="E4994" s="13"/>
      <c r="F4994" s="13"/>
      <c r="G4994" s="13"/>
      <c r="H4994" s="13"/>
      <c r="I4994" s="13"/>
      <c r="J4994" s="13"/>
      <c r="K4994" s="13"/>
      <c r="L4994" s="13"/>
      <c r="M4994" s="13"/>
      <c r="N4994" s="13"/>
      <c r="O4994" s="14"/>
      <c r="P4994" s="13"/>
      <c r="Q4994" s="15"/>
      <c r="R4994" s="13"/>
      <c r="S4994" s="13"/>
      <c r="T4994" s="13"/>
      <c r="U4994" s="13"/>
      <c r="V4994" s="13"/>
      <c r="W4994" s="13"/>
      <c r="X4994" s="13"/>
      <c r="Y4994" s="13"/>
      <c r="Z4994" s="13"/>
      <c r="AA4994" s="13"/>
      <c r="AB4994" s="13"/>
      <c r="AZ4994" t="s">
        <v>7125</v>
      </c>
      <c r="BA4994" t="s">
        <v>5207</v>
      </c>
      <c r="BB4994" t="s">
        <v>6745</v>
      </c>
      <c r="BC4994" t="s">
        <v>7263</v>
      </c>
      <c r="BG4994" t="s">
        <v>19891</v>
      </c>
      <c r="BH4994" t="s">
        <v>22076</v>
      </c>
    </row>
    <row r="4995" spans="1:60" x14ac:dyDescent="0.25">
      <c r="A4995" s="9"/>
      <c r="B4995" s="6"/>
      <c r="C4995" s="6"/>
      <c r="D4995" s="6"/>
      <c r="E4995" s="6"/>
      <c r="F4995" s="6"/>
      <c r="G4995" s="6"/>
      <c r="H4995" s="6"/>
      <c r="I4995" s="6"/>
      <c r="J4995" s="6"/>
      <c r="K4995" s="6"/>
      <c r="L4995" s="6"/>
      <c r="M4995" s="6"/>
      <c r="N4995" s="6"/>
      <c r="O4995" s="10"/>
      <c r="P4995" s="6"/>
      <c r="Q4995" s="11"/>
      <c r="R4995" s="6"/>
      <c r="S4995" s="6"/>
      <c r="T4995" s="6"/>
      <c r="U4995" s="6"/>
      <c r="V4995" s="6"/>
      <c r="W4995" s="11"/>
      <c r="X4995" s="6"/>
      <c r="Y4995" s="6"/>
      <c r="Z4995" s="6"/>
      <c r="AA4995" s="6"/>
      <c r="AB4995" s="6"/>
      <c r="AZ4995" t="s">
        <v>7126</v>
      </c>
      <c r="BA4995" t="s">
        <v>5207</v>
      </c>
      <c r="BB4995" t="s">
        <v>6745</v>
      </c>
      <c r="BC4995" t="s">
        <v>7263</v>
      </c>
      <c r="BG4995" t="s">
        <v>19892</v>
      </c>
      <c r="BH4995" t="s">
        <v>22075</v>
      </c>
    </row>
    <row r="4996" spans="1:60" x14ac:dyDescent="0.25">
      <c r="A4996" s="12"/>
      <c r="B4996" s="13"/>
      <c r="C4996" s="13"/>
      <c r="D4996" s="13"/>
      <c r="E4996" s="13"/>
      <c r="F4996" s="13"/>
      <c r="G4996" s="13"/>
      <c r="H4996" s="13"/>
      <c r="I4996" s="13"/>
      <c r="J4996" s="13"/>
      <c r="K4996" s="13"/>
      <c r="L4996" s="13"/>
      <c r="M4996" s="13"/>
      <c r="N4996" s="13"/>
      <c r="O4996" s="14"/>
      <c r="P4996" s="13"/>
      <c r="Q4996" s="15"/>
      <c r="R4996" s="13"/>
      <c r="S4996" s="13"/>
      <c r="T4996" s="13"/>
      <c r="U4996" s="13"/>
      <c r="V4996" s="13"/>
      <c r="W4996" s="13"/>
      <c r="X4996" s="13"/>
      <c r="Y4996" s="13"/>
      <c r="Z4996" s="13"/>
      <c r="AA4996" s="13"/>
      <c r="AB4996" s="13"/>
      <c r="AZ4996" t="s">
        <v>7127</v>
      </c>
      <c r="BA4996" t="s">
        <v>5207</v>
      </c>
      <c r="BB4996" t="s">
        <v>6745</v>
      </c>
      <c r="BC4996" t="s">
        <v>7263</v>
      </c>
      <c r="BG4996" t="s">
        <v>19893</v>
      </c>
      <c r="BH4996" t="s">
        <v>22082</v>
      </c>
    </row>
    <row r="4997" spans="1:60" x14ac:dyDescent="0.25">
      <c r="A4997" s="16"/>
      <c r="B4997" s="13"/>
      <c r="C4997" s="13"/>
      <c r="D4997" s="13"/>
      <c r="E4997" s="13"/>
      <c r="F4997" s="13"/>
      <c r="G4997" s="13"/>
      <c r="H4997" s="13"/>
      <c r="I4997" s="13"/>
      <c r="J4997" s="13"/>
      <c r="K4997" s="13"/>
      <c r="L4997" s="13"/>
      <c r="M4997" s="13"/>
      <c r="N4997" s="13"/>
      <c r="O4997" s="14"/>
      <c r="P4997" s="13"/>
      <c r="Q4997" s="15"/>
      <c r="R4997" s="13"/>
      <c r="S4997" s="13"/>
      <c r="T4997" s="13"/>
      <c r="U4997" s="17"/>
      <c r="V4997" s="17"/>
      <c r="W4997" s="13"/>
      <c r="X4997" s="13"/>
      <c r="Y4997" s="13"/>
      <c r="Z4997" s="13"/>
      <c r="AA4997" s="13"/>
      <c r="AB4997" s="13"/>
      <c r="AZ4997" t="s">
        <v>7128</v>
      </c>
      <c r="BA4997" t="s">
        <v>5207</v>
      </c>
      <c r="BB4997" t="s">
        <v>6745</v>
      </c>
      <c r="BC4997" t="s">
        <v>7263</v>
      </c>
      <c r="BG4997" t="s">
        <v>19894</v>
      </c>
      <c r="BH4997" t="s">
        <v>22068</v>
      </c>
    </row>
    <row r="4998" spans="1:60" x14ac:dyDescent="0.25">
      <c r="A4998" s="16"/>
      <c r="B4998" s="6"/>
      <c r="C4998" s="6"/>
      <c r="D4998" s="6"/>
      <c r="E4998" s="6"/>
      <c r="F4998" s="6"/>
      <c r="G4998" s="6"/>
      <c r="H4998" s="6"/>
      <c r="I4998" s="6"/>
      <c r="J4998" s="6"/>
      <c r="K4998" s="6"/>
      <c r="L4998" s="6"/>
      <c r="M4998" s="6"/>
      <c r="N4998" s="6"/>
      <c r="O4998" s="10"/>
      <c r="P4998" s="6"/>
      <c r="Q4998" s="11"/>
      <c r="R4998" s="6"/>
      <c r="S4998" s="6"/>
      <c r="T4998" s="6"/>
      <c r="U4998" s="17"/>
      <c r="V4998" s="17"/>
      <c r="W4998" s="11"/>
      <c r="X4998" s="6"/>
      <c r="Y4998" s="6"/>
      <c r="Z4998" s="6"/>
      <c r="AA4998" s="6"/>
      <c r="AB4998" s="6"/>
      <c r="AZ4998" t="s">
        <v>7129</v>
      </c>
      <c r="BA4998" t="s">
        <v>5207</v>
      </c>
      <c r="BB4998" t="s">
        <v>6745</v>
      </c>
      <c r="BC4998" t="s">
        <v>7263</v>
      </c>
      <c r="BG4998" t="s">
        <v>19895</v>
      </c>
      <c r="BH4998" t="s">
        <v>22073</v>
      </c>
    </row>
    <row r="4999" spans="1:60" x14ac:dyDescent="0.25">
      <c r="A4999" s="12"/>
      <c r="B4999" s="13"/>
      <c r="C4999" s="13"/>
      <c r="D4999" s="13"/>
      <c r="E4999" s="13"/>
      <c r="F4999" s="13"/>
      <c r="G4999" s="13"/>
      <c r="H4999" s="13"/>
      <c r="I4999" s="13"/>
      <c r="J4999" s="13"/>
      <c r="K4999" s="13"/>
      <c r="L4999" s="13"/>
      <c r="M4999" s="13"/>
      <c r="N4999" s="13"/>
      <c r="O4999" s="14"/>
      <c r="P4999" s="13"/>
      <c r="Q4999" s="15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Z4999" t="s">
        <v>7130</v>
      </c>
      <c r="BA4999" t="s">
        <v>5207</v>
      </c>
      <c r="BB4999" t="s">
        <v>6745</v>
      </c>
      <c r="BC4999" t="s">
        <v>3200</v>
      </c>
      <c r="BG4999" t="s">
        <v>19896</v>
      </c>
      <c r="BH4999" t="s">
        <v>22082</v>
      </c>
    </row>
    <row r="5000" spans="1:60" x14ac:dyDescent="0.25">
      <c r="A5000" s="9"/>
      <c r="B5000" s="6"/>
      <c r="C5000" s="6"/>
      <c r="D5000" s="6"/>
      <c r="E5000" s="6"/>
      <c r="F5000" s="6"/>
      <c r="G5000" s="6"/>
      <c r="H5000" s="6"/>
      <c r="I5000" s="6"/>
      <c r="J5000" s="6"/>
      <c r="K5000" s="6"/>
      <c r="L5000" s="6"/>
      <c r="M5000" s="6"/>
      <c r="N5000" s="6"/>
      <c r="O5000" s="10"/>
      <c r="P5000" s="6"/>
      <c r="Q5000" s="11"/>
      <c r="R5000" s="6"/>
      <c r="S5000" s="6"/>
      <c r="T5000" s="6"/>
      <c r="U5000" s="6"/>
      <c r="V5000" s="6"/>
      <c r="W5000" s="11"/>
      <c r="X5000" s="6"/>
      <c r="Y5000" s="6"/>
      <c r="Z5000" s="6"/>
      <c r="AA5000" s="6"/>
      <c r="AB5000" s="6"/>
      <c r="AZ5000" t="s">
        <v>7131</v>
      </c>
      <c r="BA5000" t="s">
        <v>5207</v>
      </c>
      <c r="BB5000" t="s">
        <v>6745</v>
      </c>
      <c r="BC5000" t="s">
        <v>7263</v>
      </c>
      <c r="BG5000" t="s">
        <v>19897</v>
      </c>
      <c r="BH5000" t="s">
        <v>22093</v>
      </c>
    </row>
    <row r="5001" spans="1:60" x14ac:dyDescent="0.25">
      <c r="A5001" s="9"/>
      <c r="B5001" s="6"/>
      <c r="C5001" s="6"/>
      <c r="D5001" s="6"/>
      <c r="E5001" s="6"/>
      <c r="F5001" s="6"/>
      <c r="G5001" s="6"/>
      <c r="H5001" s="6"/>
      <c r="I5001" s="6"/>
      <c r="J5001" s="6"/>
      <c r="K5001" s="6"/>
      <c r="L5001" s="6"/>
      <c r="M5001" s="6"/>
      <c r="N5001" s="6"/>
      <c r="O5001" s="10"/>
      <c r="P5001" s="6"/>
      <c r="Q5001" s="11"/>
      <c r="R5001" s="6"/>
      <c r="S5001" s="6"/>
      <c r="T5001" s="6"/>
      <c r="U5001" s="6"/>
      <c r="V5001" s="6"/>
      <c r="W5001" s="11"/>
      <c r="X5001" s="6"/>
      <c r="Y5001" s="6"/>
      <c r="Z5001" s="6"/>
      <c r="AA5001" s="6"/>
      <c r="AB5001" s="6"/>
      <c r="AZ5001" t="s">
        <v>7132</v>
      </c>
      <c r="BA5001" t="s">
        <v>5207</v>
      </c>
      <c r="BB5001" t="s">
        <v>6745</v>
      </c>
      <c r="BC5001" t="s">
        <v>7263</v>
      </c>
      <c r="BG5001" t="s">
        <v>19898</v>
      </c>
      <c r="BH5001" t="s">
        <v>22082</v>
      </c>
    </row>
    <row r="5002" spans="1:60" x14ac:dyDescent="0.25">
      <c r="A5002" s="9"/>
      <c r="B5002" s="6"/>
      <c r="C5002" s="6"/>
      <c r="D5002" s="6"/>
      <c r="E5002" s="6"/>
      <c r="F5002" s="6"/>
      <c r="G5002" s="6"/>
      <c r="H5002" s="6"/>
      <c r="I5002" s="6"/>
      <c r="J5002" s="6"/>
      <c r="K5002" s="6"/>
      <c r="L5002" s="6"/>
      <c r="M5002" s="6"/>
      <c r="N5002" s="6"/>
      <c r="O5002" s="10"/>
      <c r="P5002" s="6"/>
      <c r="Q5002" s="11"/>
      <c r="R5002" s="6"/>
      <c r="S5002" s="6"/>
      <c r="T5002" s="6"/>
      <c r="U5002" s="6"/>
      <c r="V5002" s="6"/>
      <c r="W5002" s="11"/>
      <c r="X5002" s="6"/>
      <c r="Y5002" s="6"/>
      <c r="Z5002" s="6"/>
      <c r="AA5002" s="6"/>
      <c r="AB5002" s="6"/>
      <c r="AZ5002" t="s">
        <v>7133</v>
      </c>
      <c r="BA5002" t="s">
        <v>5207</v>
      </c>
      <c r="BB5002" t="s">
        <v>6745</v>
      </c>
      <c r="BC5002" t="s">
        <v>7263</v>
      </c>
      <c r="BG5002" t="s">
        <v>19899</v>
      </c>
      <c r="BH5002" t="s">
        <v>22068</v>
      </c>
    </row>
    <row r="5003" spans="1:60" x14ac:dyDescent="0.25">
      <c r="A5003" s="9"/>
      <c r="B5003" s="6"/>
      <c r="C5003" s="6"/>
      <c r="D5003" s="6"/>
      <c r="E5003" s="6"/>
      <c r="F5003" s="6"/>
      <c r="G5003" s="6"/>
      <c r="H5003" s="6"/>
      <c r="I5003" s="6"/>
      <c r="J5003" s="6"/>
      <c r="K5003" s="6"/>
      <c r="L5003" s="6"/>
      <c r="M5003" s="6"/>
      <c r="N5003" s="6"/>
      <c r="O5003" s="10"/>
      <c r="P5003" s="6"/>
      <c r="Q5003" s="11"/>
      <c r="R5003" s="6"/>
      <c r="S5003" s="6"/>
      <c r="T5003" s="6"/>
      <c r="U5003" s="6"/>
      <c r="V5003" s="6"/>
      <c r="W5003" s="11"/>
      <c r="X5003" s="6"/>
      <c r="Y5003" s="6"/>
      <c r="Z5003" s="6"/>
      <c r="AA5003" s="6"/>
      <c r="AB5003" s="6"/>
      <c r="AZ5003" t="s">
        <v>7134</v>
      </c>
      <c r="BA5003" t="s">
        <v>5207</v>
      </c>
      <c r="BB5003" t="s">
        <v>6745</v>
      </c>
      <c r="BC5003" t="s">
        <v>7263</v>
      </c>
      <c r="BG5003" t="s">
        <v>19900</v>
      </c>
      <c r="BH5003" t="s">
        <v>22069</v>
      </c>
    </row>
    <row r="5004" spans="1:60" x14ac:dyDescent="0.25">
      <c r="A5004" s="9"/>
      <c r="B5004" s="6"/>
      <c r="C5004" s="6"/>
      <c r="D5004" s="6"/>
      <c r="E5004" s="6"/>
      <c r="F5004" s="6"/>
      <c r="G5004" s="6"/>
      <c r="H5004" s="6"/>
      <c r="I5004" s="6"/>
      <c r="J5004" s="6"/>
      <c r="K5004" s="6"/>
      <c r="L5004" s="6"/>
      <c r="M5004" s="6"/>
      <c r="N5004" s="6"/>
      <c r="O5004" s="10"/>
      <c r="P5004" s="6"/>
      <c r="Q5004" s="11"/>
      <c r="R5004" s="6"/>
      <c r="S5004" s="6"/>
      <c r="T5004" s="6"/>
      <c r="U5004" s="6"/>
      <c r="V5004" s="6"/>
      <c r="W5004" s="11"/>
      <c r="X5004" s="6"/>
      <c r="Y5004" s="6"/>
      <c r="Z5004" s="6"/>
      <c r="AA5004" s="6"/>
      <c r="AB5004" s="6"/>
      <c r="AZ5004" t="s">
        <v>7135</v>
      </c>
      <c r="BA5004" t="s">
        <v>5207</v>
      </c>
      <c r="BB5004" t="s">
        <v>6745</v>
      </c>
      <c r="BC5004" t="s">
        <v>7263</v>
      </c>
      <c r="BG5004" t="s">
        <v>19901</v>
      </c>
      <c r="BH5004" t="s">
        <v>22075</v>
      </c>
    </row>
    <row r="5005" spans="1:60" x14ac:dyDescent="0.25">
      <c r="A5005" s="12"/>
      <c r="B5005" s="13"/>
      <c r="C5005" s="13"/>
      <c r="D5005" s="13"/>
      <c r="E5005" s="13"/>
      <c r="F5005" s="13"/>
      <c r="G5005" s="13"/>
      <c r="H5005" s="13"/>
      <c r="I5005" s="13"/>
      <c r="J5005" s="13"/>
      <c r="K5005" s="13"/>
      <c r="L5005" s="13"/>
      <c r="M5005" s="13"/>
      <c r="N5005" s="13"/>
      <c r="O5005" s="14"/>
      <c r="P5005" s="13"/>
      <c r="Q5005" s="15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Z5005" t="s">
        <v>7135</v>
      </c>
      <c r="BA5005" t="s">
        <v>5207</v>
      </c>
      <c r="BB5005" t="s">
        <v>6745</v>
      </c>
      <c r="BC5005" t="s">
        <v>7263</v>
      </c>
      <c r="BG5005" t="s">
        <v>19902</v>
      </c>
      <c r="BH5005" t="s">
        <v>22069</v>
      </c>
    </row>
    <row r="5006" spans="1:60" x14ac:dyDescent="0.25">
      <c r="A5006" s="12"/>
      <c r="B5006" s="13"/>
      <c r="C5006" s="13"/>
      <c r="D5006" s="13"/>
      <c r="E5006" s="13"/>
      <c r="F5006" s="13"/>
      <c r="G5006" s="13"/>
      <c r="H5006" s="13"/>
      <c r="I5006" s="13"/>
      <c r="J5006" s="13"/>
      <c r="K5006" s="13"/>
      <c r="L5006" s="13"/>
      <c r="M5006" s="13"/>
      <c r="N5006" s="13"/>
      <c r="O5006" s="14"/>
      <c r="P5006" s="13"/>
      <c r="Q5006" s="15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Z5006" t="s">
        <v>7136</v>
      </c>
      <c r="BA5006" t="s">
        <v>5207</v>
      </c>
      <c r="BB5006" t="s">
        <v>6745</v>
      </c>
      <c r="BC5006" t="s">
        <v>3201</v>
      </c>
      <c r="BG5006" t="s">
        <v>19903</v>
      </c>
      <c r="BH5006" t="s">
        <v>22073</v>
      </c>
    </row>
    <row r="5007" spans="1:60" x14ac:dyDescent="0.25">
      <c r="A5007" s="16"/>
      <c r="B5007" s="6"/>
      <c r="C5007" s="6"/>
      <c r="D5007" s="6"/>
      <c r="E5007" s="6"/>
      <c r="F5007" s="6"/>
      <c r="G5007" s="6"/>
      <c r="H5007" s="6"/>
      <c r="I5007" s="6"/>
      <c r="J5007" s="6"/>
      <c r="K5007" s="6"/>
      <c r="L5007" s="6"/>
      <c r="M5007" s="6"/>
      <c r="N5007" s="6"/>
      <c r="O5007" s="10"/>
      <c r="P5007" s="6"/>
      <c r="Q5007" s="11"/>
      <c r="R5007" s="6"/>
      <c r="S5007" s="6"/>
      <c r="T5007" s="6"/>
      <c r="U5007" s="17"/>
      <c r="V5007" s="17"/>
      <c r="W5007" s="11"/>
      <c r="X5007" s="6"/>
      <c r="Y5007" s="6"/>
      <c r="Z5007" s="6"/>
      <c r="AA5007" s="6"/>
      <c r="AB5007" s="6"/>
      <c r="AZ5007" t="s">
        <v>7137</v>
      </c>
      <c r="BA5007" t="s">
        <v>5207</v>
      </c>
      <c r="BB5007" t="s">
        <v>6745</v>
      </c>
      <c r="BC5007" t="s">
        <v>7263</v>
      </c>
      <c r="BG5007" t="s">
        <v>19904</v>
      </c>
      <c r="BH5007" t="s">
        <v>22072</v>
      </c>
    </row>
    <row r="5008" spans="1:60" x14ac:dyDescent="0.25">
      <c r="A5008" s="9"/>
      <c r="B5008" s="6"/>
      <c r="C5008" s="6"/>
      <c r="D5008" s="6"/>
      <c r="E5008" s="6"/>
      <c r="F5008" s="6"/>
      <c r="G5008" s="6"/>
      <c r="H5008" s="6"/>
      <c r="I5008" s="6"/>
      <c r="J5008" s="6"/>
      <c r="K5008" s="6"/>
      <c r="L5008" s="6"/>
      <c r="M5008" s="6"/>
      <c r="N5008" s="6"/>
      <c r="O5008" s="10"/>
      <c r="P5008" s="6"/>
      <c r="Q5008" s="11"/>
      <c r="R5008" s="6"/>
      <c r="S5008" s="6"/>
      <c r="T5008" s="6"/>
      <c r="U5008" s="6"/>
      <c r="V5008" s="6"/>
      <c r="W5008" s="11"/>
      <c r="X5008" s="6"/>
      <c r="Y5008" s="6"/>
      <c r="Z5008" s="6"/>
      <c r="AA5008" s="6"/>
      <c r="AB5008" s="6"/>
      <c r="AZ5008" t="s">
        <v>7138</v>
      </c>
      <c r="BA5008" t="s">
        <v>5207</v>
      </c>
      <c r="BB5008" t="s">
        <v>6745</v>
      </c>
      <c r="BC5008" t="s">
        <v>7263</v>
      </c>
      <c r="BG5008" t="s">
        <v>19905</v>
      </c>
      <c r="BH5008" t="s">
        <v>22074</v>
      </c>
    </row>
    <row r="5009" spans="1:60" x14ac:dyDescent="0.25">
      <c r="A5009" s="16"/>
      <c r="B5009" s="6"/>
      <c r="C5009" s="6"/>
      <c r="D5009" s="6"/>
      <c r="E5009" s="6"/>
      <c r="F5009" s="6"/>
      <c r="G5009" s="6"/>
      <c r="H5009" s="6"/>
      <c r="I5009" s="6"/>
      <c r="J5009" s="6"/>
      <c r="K5009" s="6"/>
      <c r="L5009" s="6"/>
      <c r="M5009" s="6"/>
      <c r="N5009" s="6"/>
      <c r="O5009" s="10"/>
      <c r="P5009" s="6"/>
      <c r="Q5009" s="11"/>
      <c r="R5009" s="6"/>
      <c r="S5009" s="6"/>
      <c r="T5009" s="6"/>
      <c r="U5009" s="17"/>
      <c r="V5009" s="17"/>
      <c r="W5009" s="11"/>
      <c r="X5009" s="6"/>
      <c r="Y5009" s="6"/>
      <c r="Z5009" s="6"/>
      <c r="AA5009" s="6"/>
      <c r="AB5009" s="6"/>
      <c r="AZ5009" t="s">
        <v>7139</v>
      </c>
      <c r="BA5009" t="s">
        <v>5207</v>
      </c>
      <c r="BB5009" t="s">
        <v>6745</v>
      </c>
      <c r="BC5009" t="s">
        <v>7263</v>
      </c>
      <c r="BG5009" t="s">
        <v>19906</v>
      </c>
      <c r="BH5009" t="s">
        <v>22084</v>
      </c>
    </row>
    <row r="5010" spans="1:60" x14ac:dyDescent="0.25">
      <c r="A5010" s="12"/>
      <c r="B5010" s="13"/>
      <c r="C5010" s="13"/>
      <c r="D5010" s="13"/>
      <c r="E5010" s="13"/>
      <c r="F5010" s="13"/>
      <c r="G5010" s="13"/>
      <c r="H5010" s="13"/>
      <c r="I5010" s="13"/>
      <c r="J5010" s="13"/>
      <c r="K5010" s="13"/>
      <c r="L5010" s="13"/>
      <c r="M5010" s="13"/>
      <c r="N5010" s="13"/>
      <c r="O5010" s="14"/>
      <c r="P5010" s="13"/>
      <c r="Q5010" s="15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Z5010" t="s">
        <v>7140</v>
      </c>
      <c r="BA5010" t="s">
        <v>5207</v>
      </c>
      <c r="BB5010" t="s">
        <v>6745</v>
      </c>
      <c r="BC5010" t="s">
        <v>7263</v>
      </c>
      <c r="BG5010" t="s">
        <v>19907</v>
      </c>
      <c r="BH5010" t="s">
        <v>22068</v>
      </c>
    </row>
    <row r="5011" spans="1:60" x14ac:dyDescent="0.25">
      <c r="A5011" s="16"/>
      <c r="B5011" s="6"/>
      <c r="C5011" s="6"/>
      <c r="D5011" s="6"/>
      <c r="E5011" s="6"/>
      <c r="F5011" s="6"/>
      <c r="G5011" s="6"/>
      <c r="H5011" s="6"/>
      <c r="I5011" s="6"/>
      <c r="J5011" s="6"/>
      <c r="K5011" s="6"/>
      <c r="L5011" s="6"/>
      <c r="M5011" s="6"/>
      <c r="N5011" s="6"/>
      <c r="O5011" s="10"/>
      <c r="P5011" s="6"/>
      <c r="Q5011" s="11"/>
      <c r="R5011" s="6"/>
      <c r="S5011" s="6"/>
      <c r="T5011" s="6"/>
      <c r="U5011" s="17"/>
      <c r="V5011" s="17"/>
      <c r="W5011" s="11"/>
      <c r="X5011" s="6"/>
      <c r="Y5011" s="6"/>
      <c r="Z5011" s="6"/>
      <c r="AA5011" s="6"/>
      <c r="AB5011" s="6"/>
      <c r="AZ5011" t="s">
        <v>7141</v>
      </c>
      <c r="BA5011" t="s">
        <v>5207</v>
      </c>
      <c r="BB5011" t="s">
        <v>6745</v>
      </c>
      <c r="BC5011" t="s">
        <v>7263</v>
      </c>
      <c r="BG5011" t="s">
        <v>19908</v>
      </c>
      <c r="BH5011" t="s">
        <v>22084</v>
      </c>
    </row>
    <row r="5012" spans="1:60" x14ac:dyDescent="0.25">
      <c r="A5012" s="16"/>
      <c r="B5012" s="6"/>
      <c r="C5012" s="6"/>
      <c r="D5012" s="6"/>
      <c r="E5012" s="6"/>
      <c r="F5012" s="6"/>
      <c r="G5012" s="6"/>
      <c r="H5012" s="6"/>
      <c r="I5012" s="6"/>
      <c r="J5012" s="6"/>
      <c r="K5012" s="6"/>
      <c r="L5012" s="6"/>
      <c r="M5012" s="6"/>
      <c r="N5012" s="6"/>
      <c r="O5012" s="10"/>
      <c r="P5012" s="6"/>
      <c r="Q5012" s="11"/>
      <c r="R5012" s="6"/>
      <c r="S5012" s="6"/>
      <c r="T5012" s="6"/>
      <c r="U5012" s="17"/>
      <c r="V5012" s="17"/>
      <c r="W5012" s="11"/>
      <c r="X5012" s="6"/>
      <c r="Y5012" s="6"/>
      <c r="Z5012" s="6"/>
      <c r="AA5012" s="6"/>
      <c r="AB5012" s="6"/>
      <c r="AZ5012" t="s">
        <v>7142</v>
      </c>
      <c r="BA5012" t="s">
        <v>5207</v>
      </c>
      <c r="BB5012" t="s">
        <v>6745</v>
      </c>
      <c r="BC5012" t="s">
        <v>7263</v>
      </c>
      <c r="BG5012" t="s">
        <v>19909</v>
      </c>
      <c r="BH5012" t="s">
        <v>22073</v>
      </c>
    </row>
    <row r="5013" spans="1:60" x14ac:dyDescent="0.25">
      <c r="A5013" s="12"/>
      <c r="B5013" s="13"/>
      <c r="C5013" s="13"/>
      <c r="D5013" s="13"/>
      <c r="E5013" s="13"/>
      <c r="F5013" s="13"/>
      <c r="G5013" s="13"/>
      <c r="H5013" s="13"/>
      <c r="I5013" s="13"/>
      <c r="J5013" s="13"/>
      <c r="K5013" s="13"/>
      <c r="L5013" s="13"/>
      <c r="M5013" s="13"/>
      <c r="N5013" s="13"/>
      <c r="O5013" s="14"/>
      <c r="P5013" s="13"/>
      <c r="Q5013" s="15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Z5013" t="s">
        <v>7143</v>
      </c>
      <c r="BA5013" t="s">
        <v>5207</v>
      </c>
      <c r="BB5013" t="s">
        <v>6745</v>
      </c>
      <c r="BC5013" t="s">
        <v>7263</v>
      </c>
      <c r="BG5013" t="s">
        <v>19910</v>
      </c>
      <c r="BH5013" t="s">
        <v>22075</v>
      </c>
    </row>
    <row r="5014" spans="1:60" x14ac:dyDescent="0.25">
      <c r="A5014" s="12"/>
      <c r="B5014" s="13"/>
      <c r="C5014" s="13"/>
      <c r="D5014" s="13"/>
      <c r="E5014" s="13"/>
      <c r="F5014" s="13"/>
      <c r="G5014" s="13"/>
      <c r="H5014" s="13"/>
      <c r="I5014" s="13"/>
      <c r="J5014" s="13"/>
      <c r="K5014" s="13"/>
      <c r="L5014" s="13"/>
      <c r="M5014" s="13"/>
      <c r="N5014" s="13"/>
      <c r="O5014" s="14"/>
      <c r="P5014" s="13"/>
      <c r="Q5014" s="15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Z5014" t="s">
        <v>7144</v>
      </c>
      <c r="BA5014" t="s">
        <v>5207</v>
      </c>
      <c r="BB5014" t="s">
        <v>6745</v>
      </c>
      <c r="BC5014" t="s">
        <v>7263</v>
      </c>
      <c r="BG5014" t="s">
        <v>19911</v>
      </c>
      <c r="BH5014" t="s">
        <v>22068</v>
      </c>
    </row>
    <row r="5015" spans="1:60" x14ac:dyDescent="0.25">
      <c r="A5015" s="9"/>
      <c r="B5015" s="6"/>
      <c r="C5015" s="6"/>
      <c r="D5015" s="6"/>
      <c r="E5015" s="6"/>
      <c r="F5015" s="6"/>
      <c r="G5015" s="6"/>
      <c r="H5015" s="6"/>
      <c r="I5015" s="6"/>
      <c r="J5015" s="6"/>
      <c r="K5015" s="6"/>
      <c r="L5015" s="6"/>
      <c r="M5015" s="6"/>
      <c r="N5015" s="6"/>
      <c r="O5015" s="10"/>
      <c r="P5015" s="6"/>
      <c r="Q5015" s="11"/>
      <c r="R5015" s="6"/>
      <c r="S5015" s="6"/>
      <c r="T5015" s="6"/>
      <c r="U5015" s="6"/>
      <c r="V5015" s="6"/>
      <c r="W5015" s="11"/>
      <c r="X5015" s="6"/>
      <c r="Y5015" s="6"/>
      <c r="Z5015" s="6"/>
      <c r="AA5015" s="6"/>
      <c r="AB5015" s="6"/>
      <c r="AZ5015" t="s">
        <v>7145</v>
      </c>
      <c r="BA5015" t="s">
        <v>5207</v>
      </c>
      <c r="BB5015" t="s">
        <v>6745</v>
      </c>
      <c r="BC5015" t="s">
        <v>7263</v>
      </c>
      <c r="BG5015" t="s">
        <v>19912</v>
      </c>
      <c r="BH5015" t="s">
        <v>22079</v>
      </c>
    </row>
    <row r="5016" spans="1:60" x14ac:dyDescent="0.25">
      <c r="A5016" s="9"/>
      <c r="B5016" s="6"/>
      <c r="C5016" s="6"/>
      <c r="D5016" s="6"/>
      <c r="E5016" s="6"/>
      <c r="F5016" s="6"/>
      <c r="G5016" s="6"/>
      <c r="H5016" s="6"/>
      <c r="I5016" s="6"/>
      <c r="J5016" s="6"/>
      <c r="K5016" s="6"/>
      <c r="L5016" s="6"/>
      <c r="M5016" s="6"/>
      <c r="N5016" s="6"/>
      <c r="O5016" s="10"/>
      <c r="P5016" s="6"/>
      <c r="Q5016" s="11"/>
      <c r="R5016" s="6"/>
      <c r="S5016" s="6"/>
      <c r="T5016" s="6"/>
      <c r="U5016" s="6"/>
      <c r="V5016" s="6"/>
      <c r="W5016" s="11"/>
      <c r="X5016" s="6"/>
      <c r="Y5016" s="6"/>
      <c r="Z5016" s="6"/>
      <c r="AA5016" s="6"/>
      <c r="AB5016" s="6"/>
      <c r="AZ5016" t="s">
        <v>7146</v>
      </c>
      <c r="BA5016" t="s">
        <v>5207</v>
      </c>
      <c r="BB5016" t="s">
        <v>6745</v>
      </c>
      <c r="BC5016" t="s">
        <v>7263</v>
      </c>
      <c r="BG5016" t="s">
        <v>19913</v>
      </c>
      <c r="BH5016" t="s">
        <v>22076</v>
      </c>
    </row>
    <row r="5017" spans="1:60" x14ac:dyDescent="0.25">
      <c r="A5017" s="16"/>
      <c r="B5017" s="6"/>
      <c r="C5017" s="6"/>
      <c r="D5017" s="6"/>
      <c r="E5017" s="6"/>
      <c r="F5017" s="6"/>
      <c r="G5017" s="6"/>
      <c r="H5017" s="6"/>
      <c r="I5017" s="6"/>
      <c r="J5017" s="6"/>
      <c r="K5017" s="6"/>
      <c r="L5017" s="6"/>
      <c r="M5017" s="6"/>
      <c r="N5017" s="6"/>
      <c r="O5017" s="10"/>
      <c r="P5017" s="6"/>
      <c r="Q5017" s="11"/>
      <c r="R5017" s="6"/>
      <c r="S5017" s="6"/>
      <c r="T5017" s="6"/>
      <c r="U5017" s="17"/>
      <c r="V5017" s="17"/>
      <c r="W5017" s="11"/>
      <c r="X5017" s="6"/>
      <c r="Y5017" s="6"/>
      <c r="Z5017" s="6"/>
      <c r="AA5017" s="6"/>
      <c r="AB5017" s="6"/>
      <c r="AZ5017" t="s">
        <v>7147</v>
      </c>
      <c r="BA5017" t="s">
        <v>5207</v>
      </c>
      <c r="BB5017" t="s">
        <v>6745</v>
      </c>
      <c r="BC5017" t="s">
        <v>7263</v>
      </c>
      <c r="BG5017" t="s">
        <v>19914</v>
      </c>
      <c r="BH5017" t="s">
        <v>22077</v>
      </c>
    </row>
    <row r="5018" spans="1:60" x14ac:dyDescent="0.25">
      <c r="A5018" s="9"/>
      <c r="B5018" s="6"/>
      <c r="C5018" s="6"/>
      <c r="D5018" s="6"/>
      <c r="E5018" s="6"/>
      <c r="F5018" s="6"/>
      <c r="G5018" s="6"/>
      <c r="H5018" s="6"/>
      <c r="I5018" s="6"/>
      <c r="J5018" s="6"/>
      <c r="K5018" s="6"/>
      <c r="L5018" s="6"/>
      <c r="M5018" s="6"/>
      <c r="N5018" s="6"/>
      <c r="O5018" s="10"/>
      <c r="P5018" s="6"/>
      <c r="Q5018" s="11"/>
      <c r="R5018" s="6"/>
      <c r="S5018" s="6"/>
      <c r="T5018" s="6"/>
      <c r="U5018" s="6"/>
      <c r="V5018" s="6"/>
      <c r="W5018" s="11"/>
      <c r="X5018" s="6"/>
      <c r="Y5018" s="6"/>
      <c r="Z5018" s="6"/>
      <c r="AA5018" s="6"/>
      <c r="AB5018" s="6"/>
      <c r="AZ5018" t="s">
        <v>7148</v>
      </c>
      <c r="BA5018" t="s">
        <v>5207</v>
      </c>
      <c r="BB5018" t="s">
        <v>6745</v>
      </c>
      <c r="BC5018" t="s">
        <v>7263</v>
      </c>
      <c r="BG5018" t="s">
        <v>19915</v>
      </c>
      <c r="BH5018" t="s">
        <v>22082</v>
      </c>
    </row>
    <row r="5019" spans="1:60" x14ac:dyDescent="0.25">
      <c r="A5019" s="16"/>
      <c r="B5019" s="6"/>
      <c r="C5019" s="6"/>
      <c r="D5019" s="6"/>
      <c r="E5019" s="6"/>
      <c r="F5019" s="6"/>
      <c r="G5019" s="6"/>
      <c r="H5019" s="6"/>
      <c r="I5019" s="6"/>
      <c r="J5019" s="6"/>
      <c r="K5019" s="6"/>
      <c r="L5019" s="6"/>
      <c r="M5019" s="6"/>
      <c r="N5019" s="6"/>
      <c r="O5019" s="10"/>
      <c r="P5019" s="6"/>
      <c r="Q5019" s="11"/>
      <c r="R5019" s="6"/>
      <c r="S5019" s="6"/>
      <c r="T5019" s="6"/>
      <c r="U5019" s="17"/>
      <c r="V5019" s="17"/>
      <c r="W5019" s="11"/>
      <c r="X5019" s="6"/>
      <c r="Y5019" s="6"/>
      <c r="Z5019" s="6"/>
      <c r="AA5019" s="6"/>
      <c r="AB5019" s="6"/>
      <c r="AZ5019" t="s">
        <v>7149</v>
      </c>
      <c r="BA5019" t="s">
        <v>5207</v>
      </c>
      <c r="BB5019" t="s">
        <v>6745</v>
      </c>
      <c r="BC5019" t="s">
        <v>7263</v>
      </c>
      <c r="BG5019" t="s">
        <v>19916</v>
      </c>
      <c r="BH5019" t="s">
        <v>22075</v>
      </c>
    </row>
    <row r="5020" spans="1:60" x14ac:dyDescent="0.25">
      <c r="A5020" s="12"/>
      <c r="B5020" s="13"/>
      <c r="C5020" s="13"/>
      <c r="D5020" s="13"/>
      <c r="E5020" s="13"/>
      <c r="F5020" s="13"/>
      <c r="G5020" s="13"/>
      <c r="H5020" s="13"/>
      <c r="I5020" s="13"/>
      <c r="J5020" s="13"/>
      <c r="K5020" s="13"/>
      <c r="L5020" s="13"/>
      <c r="M5020" s="13"/>
      <c r="N5020" s="13"/>
      <c r="O5020" s="14"/>
      <c r="P5020" s="13"/>
      <c r="Q5020" s="15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Z5020" t="s">
        <v>7150</v>
      </c>
      <c r="BA5020" t="s">
        <v>5207</v>
      </c>
      <c r="BB5020" t="s">
        <v>6745</v>
      </c>
      <c r="BC5020" t="s">
        <v>3200</v>
      </c>
      <c r="BG5020" t="s">
        <v>19917</v>
      </c>
      <c r="BH5020" t="s">
        <v>22083</v>
      </c>
    </row>
    <row r="5021" spans="1:60" x14ac:dyDescent="0.25">
      <c r="A5021" s="9"/>
      <c r="B5021" s="6"/>
      <c r="C5021" s="6"/>
      <c r="D5021" s="6"/>
      <c r="E5021" s="6"/>
      <c r="F5021" s="6"/>
      <c r="G5021" s="6"/>
      <c r="H5021" s="6"/>
      <c r="I5021" s="6"/>
      <c r="J5021" s="6"/>
      <c r="K5021" s="6"/>
      <c r="L5021" s="6"/>
      <c r="M5021" s="6"/>
      <c r="N5021" s="6"/>
      <c r="O5021" s="10"/>
      <c r="P5021" s="6"/>
      <c r="Q5021" s="11"/>
      <c r="R5021" s="6"/>
      <c r="S5021" s="6"/>
      <c r="T5021" s="6"/>
      <c r="U5021" s="6"/>
      <c r="V5021" s="6"/>
      <c r="W5021" s="11"/>
      <c r="X5021" s="6"/>
      <c r="Y5021" s="6"/>
      <c r="Z5021" s="6"/>
      <c r="AA5021" s="6"/>
      <c r="AB5021" s="6"/>
      <c r="AZ5021" t="s">
        <v>7151</v>
      </c>
      <c r="BA5021" t="s">
        <v>5207</v>
      </c>
      <c r="BB5021" t="s">
        <v>6745</v>
      </c>
      <c r="BC5021" t="s">
        <v>7263</v>
      </c>
      <c r="BG5021" t="s">
        <v>19918</v>
      </c>
      <c r="BH5021" t="s">
        <v>22074</v>
      </c>
    </row>
    <row r="5022" spans="1:60" x14ac:dyDescent="0.25">
      <c r="A5022" s="16"/>
      <c r="B5022" s="6"/>
      <c r="C5022" s="6"/>
      <c r="D5022" s="6"/>
      <c r="E5022" s="6"/>
      <c r="F5022" s="6"/>
      <c r="G5022" s="6"/>
      <c r="H5022" s="6"/>
      <c r="I5022" s="6"/>
      <c r="J5022" s="6"/>
      <c r="K5022" s="6"/>
      <c r="L5022" s="6"/>
      <c r="M5022" s="6"/>
      <c r="N5022" s="6"/>
      <c r="O5022" s="10"/>
      <c r="P5022" s="6"/>
      <c r="Q5022" s="11"/>
      <c r="R5022" s="6"/>
      <c r="S5022" s="6"/>
      <c r="T5022" s="6"/>
      <c r="U5022" s="17"/>
      <c r="V5022" s="17"/>
      <c r="W5022" s="11"/>
      <c r="X5022" s="6"/>
      <c r="Y5022" s="6"/>
      <c r="Z5022" s="6"/>
      <c r="AA5022" s="6"/>
      <c r="AB5022" s="6"/>
      <c r="AZ5022" t="s">
        <v>7152</v>
      </c>
      <c r="BA5022" t="s">
        <v>5207</v>
      </c>
      <c r="BB5022" t="s">
        <v>6745</v>
      </c>
      <c r="BC5022" t="s">
        <v>3200</v>
      </c>
      <c r="BG5022" t="s">
        <v>19919</v>
      </c>
      <c r="BH5022" t="s">
        <v>22079</v>
      </c>
    </row>
    <row r="5023" spans="1:60" x14ac:dyDescent="0.25">
      <c r="A5023" s="9"/>
      <c r="B5023" s="6"/>
      <c r="C5023" s="6"/>
      <c r="D5023" s="6"/>
      <c r="E5023" s="6"/>
      <c r="F5023" s="6"/>
      <c r="G5023" s="6"/>
      <c r="H5023" s="6"/>
      <c r="I5023" s="6"/>
      <c r="J5023" s="6"/>
      <c r="K5023" s="6"/>
      <c r="L5023" s="6"/>
      <c r="M5023" s="6"/>
      <c r="N5023" s="6"/>
      <c r="O5023" s="10"/>
      <c r="P5023" s="6"/>
      <c r="Q5023" s="11"/>
      <c r="R5023" s="6"/>
      <c r="S5023" s="6"/>
      <c r="T5023" s="6"/>
      <c r="U5023" s="6"/>
      <c r="V5023" s="6"/>
      <c r="W5023" s="11"/>
      <c r="X5023" s="6"/>
      <c r="Y5023" s="6"/>
      <c r="Z5023" s="6"/>
      <c r="AA5023" s="6"/>
      <c r="AB5023" s="6"/>
      <c r="AZ5023" t="s">
        <v>7153</v>
      </c>
      <c r="BA5023" t="s">
        <v>5207</v>
      </c>
      <c r="BB5023" t="s">
        <v>6745</v>
      </c>
      <c r="BC5023" t="s">
        <v>3200</v>
      </c>
      <c r="BG5023" t="s">
        <v>19920</v>
      </c>
      <c r="BH5023" t="s">
        <v>22070</v>
      </c>
    </row>
    <row r="5024" spans="1:60" x14ac:dyDescent="0.25">
      <c r="A5024" s="9"/>
      <c r="B5024" s="6"/>
      <c r="C5024" s="6"/>
      <c r="D5024" s="6"/>
      <c r="E5024" s="6"/>
      <c r="F5024" s="6"/>
      <c r="G5024" s="6"/>
      <c r="H5024" s="6"/>
      <c r="I5024" s="6"/>
      <c r="J5024" s="6"/>
      <c r="K5024" s="6"/>
      <c r="L5024" s="6"/>
      <c r="M5024" s="6"/>
      <c r="N5024" s="6"/>
      <c r="O5024" s="10"/>
      <c r="P5024" s="6"/>
      <c r="Q5024" s="11"/>
      <c r="R5024" s="6"/>
      <c r="S5024" s="6"/>
      <c r="T5024" s="6"/>
      <c r="U5024" s="6"/>
      <c r="V5024" s="6"/>
      <c r="W5024" s="11"/>
      <c r="X5024" s="6"/>
      <c r="Y5024" s="6"/>
      <c r="Z5024" s="6"/>
      <c r="AA5024" s="6"/>
      <c r="AB5024" s="6"/>
      <c r="AZ5024" t="s">
        <v>7154</v>
      </c>
      <c r="BA5024" t="s">
        <v>5207</v>
      </c>
      <c r="BB5024" t="s">
        <v>6745</v>
      </c>
      <c r="BC5024" t="s">
        <v>7263</v>
      </c>
      <c r="BG5024" t="s">
        <v>19921</v>
      </c>
      <c r="BH5024" t="s">
        <v>22080</v>
      </c>
    </row>
    <row r="5025" spans="1:60" x14ac:dyDescent="0.25">
      <c r="A5025" s="16"/>
      <c r="B5025" s="6"/>
      <c r="C5025" s="6"/>
      <c r="D5025" s="6"/>
      <c r="E5025" s="6"/>
      <c r="F5025" s="6"/>
      <c r="G5025" s="6"/>
      <c r="H5025" s="6"/>
      <c r="I5025" s="6"/>
      <c r="J5025" s="6"/>
      <c r="K5025" s="6"/>
      <c r="L5025" s="6"/>
      <c r="M5025" s="6"/>
      <c r="N5025" s="6"/>
      <c r="O5025" s="10"/>
      <c r="P5025" s="6"/>
      <c r="Q5025" s="11"/>
      <c r="R5025" s="6"/>
      <c r="S5025" s="6"/>
      <c r="T5025" s="6"/>
      <c r="U5025" s="17"/>
      <c r="V5025" s="17"/>
      <c r="W5025" s="11"/>
      <c r="X5025" s="6"/>
      <c r="Y5025" s="6"/>
      <c r="Z5025" s="6"/>
      <c r="AA5025" s="6"/>
      <c r="AB5025" s="6"/>
      <c r="AZ5025" t="s">
        <v>7155</v>
      </c>
      <c r="BA5025" t="s">
        <v>5207</v>
      </c>
      <c r="BB5025" t="s">
        <v>6745</v>
      </c>
      <c r="BC5025" t="s">
        <v>7263</v>
      </c>
      <c r="BG5025" t="s">
        <v>19922</v>
      </c>
      <c r="BH5025" t="s">
        <v>22087</v>
      </c>
    </row>
    <row r="5026" spans="1:60" x14ac:dyDescent="0.25">
      <c r="A5026" s="16"/>
      <c r="B5026" s="6"/>
      <c r="C5026" s="6"/>
      <c r="D5026" s="6"/>
      <c r="E5026" s="6"/>
      <c r="F5026" s="6"/>
      <c r="G5026" s="6"/>
      <c r="H5026" s="6"/>
      <c r="I5026" s="6"/>
      <c r="J5026" s="6"/>
      <c r="K5026" s="6"/>
      <c r="L5026" s="6"/>
      <c r="M5026" s="6"/>
      <c r="N5026" s="6"/>
      <c r="O5026" s="10"/>
      <c r="P5026" s="6"/>
      <c r="Q5026" s="11"/>
      <c r="R5026" s="6"/>
      <c r="S5026" s="6"/>
      <c r="T5026" s="6"/>
      <c r="U5026" s="17"/>
      <c r="V5026" s="17"/>
      <c r="W5026" s="11"/>
      <c r="X5026" s="6"/>
      <c r="Y5026" s="6"/>
      <c r="Z5026" s="6"/>
      <c r="AA5026" s="6"/>
      <c r="AB5026" s="6"/>
      <c r="AZ5026" t="s">
        <v>7156</v>
      </c>
      <c r="BA5026" t="s">
        <v>5207</v>
      </c>
      <c r="BB5026" t="s">
        <v>6745</v>
      </c>
      <c r="BC5026" t="s">
        <v>7263</v>
      </c>
      <c r="BG5026" t="s">
        <v>19923</v>
      </c>
      <c r="BH5026" t="s">
        <v>22070</v>
      </c>
    </row>
    <row r="5027" spans="1:60" x14ac:dyDescent="0.25">
      <c r="A5027" s="16"/>
      <c r="B5027" s="6"/>
      <c r="C5027" s="6"/>
      <c r="D5027" s="6"/>
      <c r="E5027" s="6"/>
      <c r="F5027" s="6"/>
      <c r="G5027" s="6"/>
      <c r="H5027" s="6"/>
      <c r="I5027" s="6"/>
      <c r="J5027" s="6"/>
      <c r="K5027" s="6"/>
      <c r="L5027" s="6"/>
      <c r="M5027" s="6"/>
      <c r="N5027" s="6"/>
      <c r="O5027" s="10"/>
      <c r="P5027" s="6"/>
      <c r="Q5027" s="11"/>
      <c r="R5027" s="6"/>
      <c r="S5027" s="6"/>
      <c r="T5027" s="6"/>
      <c r="U5027" s="17"/>
      <c r="V5027" s="17"/>
      <c r="W5027" s="11"/>
      <c r="X5027" s="6"/>
      <c r="Y5027" s="6"/>
      <c r="Z5027" s="6"/>
      <c r="AA5027" s="6"/>
      <c r="AB5027" s="6"/>
      <c r="AZ5027" t="s">
        <v>7157</v>
      </c>
      <c r="BA5027" t="s">
        <v>5207</v>
      </c>
      <c r="BB5027" t="s">
        <v>6745</v>
      </c>
      <c r="BC5027" t="s">
        <v>7263</v>
      </c>
      <c r="BG5027" t="s">
        <v>19924</v>
      </c>
      <c r="BH5027" t="s">
        <v>22084</v>
      </c>
    </row>
    <row r="5028" spans="1:60" x14ac:dyDescent="0.25">
      <c r="A5028" s="16"/>
      <c r="B5028" s="6"/>
      <c r="C5028" s="6"/>
      <c r="D5028" s="6"/>
      <c r="E5028" s="6"/>
      <c r="F5028" s="6"/>
      <c r="G5028" s="6"/>
      <c r="H5028" s="6"/>
      <c r="I5028" s="6"/>
      <c r="J5028" s="6"/>
      <c r="K5028" s="6"/>
      <c r="L5028" s="6"/>
      <c r="M5028" s="6"/>
      <c r="N5028" s="6"/>
      <c r="O5028" s="10"/>
      <c r="P5028" s="6"/>
      <c r="Q5028" s="11"/>
      <c r="R5028" s="6"/>
      <c r="S5028" s="6"/>
      <c r="T5028" s="6"/>
      <c r="U5028" s="17"/>
      <c r="V5028" s="17"/>
      <c r="W5028" s="11"/>
      <c r="X5028" s="6"/>
      <c r="Y5028" s="6"/>
      <c r="Z5028" s="6"/>
      <c r="AA5028" s="6"/>
      <c r="AB5028" s="6"/>
      <c r="AZ5028" t="s">
        <v>7158</v>
      </c>
      <c r="BA5028" t="s">
        <v>5207</v>
      </c>
      <c r="BB5028" t="s">
        <v>6745</v>
      </c>
      <c r="BC5028" t="s">
        <v>7263</v>
      </c>
      <c r="BG5028" t="s">
        <v>19925</v>
      </c>
      <c r="BH5028" t="s">
        <v>22080</v>
      </c>
    </row>
    <row r="5029" spans="1:60" x14ac:dyDescent="0.25">
      <c r="A5029" s="12"/>
      <c r="B5029" s="13"/>
      <c r="C5029" s="13"/>
      <c r="D5029" s="13"/>
      <c r="E5029" s="13"/>
      <c r="F5029" s="13"/>
      <c r="G5029" s="13"/>
      <c r="H5029" s="13"/>
      <c r="I5029" s="13"/>
      <c r="J5029" s="13"/>
      <c r="K5029" s="13"/>
      <c r="L5029" s="13"/>
      <c r="M5029" s="13"/>
      <c r="N5029" s="13"/>
      <c r="O5029" s="14"/>
      <c r="P5029" s="13"/>
      <c r="Q5029" s="15"/>
      <c r="R5029" s="13"/>
      <c r="S5029" s="13"/>
      <c r="T5029" s="13"/>
      <c r="U5029" s="13"/>
      <c r="V5029" s="13"/>
      <c r="W5029" s="13"/>
      <c r="X5029" s="13"/>
      <c r="Y5029" s="13"/>
      <c r="Z5029" s="13"/>
      <c r="AA5029" s="13"/>
      <c r="AB5029" s="13"/>
      <c r="AZ5029" t="s">
        <v>7159</v>
      </c>
      <c r="BA5029" t="s">
        <v>5207</v>
      </c>
      <c r="BB5029" t="s">
        <v>6745</v>
      </c>
      <c r="BC5029" t="s">
        <v>7263</v>
      </c>
      <c r="BG5029" t="s">
        <v>19926</v>
      </c>
      <c r="BH5029" t="s">
        <v>22071</v>
      </c>
    </row>
    <row r="5030" spans="1:60" x14ac:dyDescent="0.25">
      <c r="A5030" s="12"/>
      <c r="B5030" s="13"/>
      <c r="C5030" s="13"/>
      <c r="D5030" s="13"/>
      <c r="E5030" s="13"/>
      <c r="F5030" s="13"/>
      <c r="G5030" s="13"/>
      <c r="H5030" s="13"/>
      <c r="I5030" s="13"/>
      <c r="J5030" s="13"/>
      <c r="K5030" s="13"/>
      <c r="L5030" s="13"/>
      <c r="M5030" s="13"/>
      <c r="N5030" s="13"/>
      <c r="O5030" s="14"/>
      <c r="P5030" s="13"/>
      <c r="Q5030" s="15"/>
      <c r="R5030" s="13"/>
      <c r="S5030" s="13"/>
      <c r="T5030" s="13"/>
      <c r="U5030" s="13"/>
      <c r="V5030" s="13"/>
      <c r="W5030" s="13"/>
      <c r="X5030" s="13"/>
      <c r="Y5030" s="13"/>
      <c r="Z5030" s="13"/>
      <c r="AA5030" s="13"/>
      <c r="AB5030" s="13"/>
      <c r="AZ5030" t="s">
        <v>7160</v>
      </c>
      <c r="BA5030" t="s">
        <v>5207</v>
      </c>
      <c r="BB5030" t="s">
        <v>6745</v>
      </c>
      <c r="BC5030" t="s">
        <v>7263</v>
      </c>
      <c r="BG5030" t="s">
        <v>19927</v>
      </c>
      <c r="BH5030" t="s">
        <v>22079</v>
      </c>
    </row>
    <row r="5031" spans="1:60" x14ac:dyDescent="0.25">
      <c r="A5031" s="9"/>
      <c r="B5031" s="6"/>
      <c r="C5031" s="6"/>
      <c r="D5031" s="6"/>
      <c r="E5031" s="6"/>
      <c r="F5031" s="6"/>
      <c r="G5031" s="6"/>
      <c r="H5031" s="6"/>
      <c r="I5031" s="6"/>
      <c r="J5031" s="6"/>
      <c r="K5031" s="6"/>
      <c r="L5031" s="6"/>
      <c r="M5031" s="6"/>
      <c r="N5031" s="6"/>
      <c r="O5031" s="10"/>
      <c r="P5031" s="6"/>
      <c r="Q5031" s="11"/>
      <c r="R5031" s="6"/>
      <c r="S5031" s="6"/>
      <c r="T5031" s="6"/>
      <c r="U5031" s="6"/>
      <c r="V5031" s="6"/>
      <c r="W5031" s="11"/>
      <c r="X5031" s="6"/>
      <c r="Y5031" s="6"/>
      <c r="Z5031" s="6"/>
      <c r="AA5031" s="6"/>
      <c r="AB5031" s="6"/>
      <c r="AZ5031" t="s">
        <v>7161</v>
      </c>
      <c r="BA5031" t="s">
        <v>5207</v>
      </c>
      <c r="BB5031" t="s">
        <v>6745</v>
      </c>
      <c r="BC5031" t="s">
        <v>7263</v>
      </c>
      <c r="BG5031" t="s">
        <v>19928</v>
      </c>
      <c r="BH5031" t="s">
        <v>22093</v>
      </c>
    </row>
    <row r="5032" spans="1:60" x14ac:dyDescent="0.25">
      <c r="A5032" s="16"/>
      <c r="B5032" s="13"/>
      <c r="C5032" s="13"/>
      <c r="D5032" s="13"/>
      <c r="E5032" s="13"/>
      <c r="F5032" s="13"/>
      <c r="G5032" s="13"/>
      <c r="H5032" s="13"/>
      <c r="I5032" s="13"/>
      <c r="J5032" s="13"/>
      <c r="K5032" s="13"/>
      <c r="L5032" s="13"/>
      <c r="M5032" s="13"/>
      <c r="N5032" s="13"/>
      <c r="O5032" s="14"/>
      <c r="P5032" s="13"/>
      <c r="Q5032" s="15"/>
      <c r="R5032" s="13"/>
      <c r="S5032" s="13"/>
      <c r="T5032" s="13"/>
      <c r="U5032" s="17"/>
      <c r="V5032" s="17"/>
      <c r="W5032" s="13"/>
      <c r="X5032" s="13"/>
      <c r="Y5032" s="13"/>
      <c r="Z5032" s="13"/>
      <c r="AA5032" s="13"/>
      <c r="AB5032" s="13"/>
      <c r="AZ5032" t="s">
        <v>7161</v>
      </c>
      <c r="BA5032" t="s">
        <v>5207</v>
      </c>
      <c r="BB5032" t="s">
        <v>6745</v>
      </c>
      <c r="BC5032" t="s">
        <v>7263</v>
      </c>
      <c r="BG5032" t="s">
        <v>19929</v>
      </c>
      <c r="BH5032" t="s">
        <v>22093</v>
      </c>
    </row>
    <row r="5033" spans="1:60" x14ac:dyDescent="0.25">
      <c r="A5033" s="9"/>
      <c r="B5033" s="6"/>
      <c r="C5033" s="6"/>
      <c r="D5033" s="6"/>
      <c r="E5033" s="6"/>
      <c r="F5033" s="6"/>
      <c r="G5033" s="6"/>
      <c r="H5033" s="6"/>
      <c r="I5033" s="6"/>
      <c r="J5033" s="6"/>
      <c r="K5033" s="6"/>
      <c r="L5033" s="6"/>
      <c r="M5033" s="6"/>
      <c r="N5033" s="6"/>
      <c r="O5033" s="10"/>
      <c r="P5033" s="6"/>
      <c r="Q5033" s="11"/>
      <c r="R5033" s="6"/>
      <c r="S5033" s="6"/>
      <c r="T5033" s="6"/>
      <c r="U5033" s="6"/>
      <c r="V5033" s="6"/>
      <c r="W5033" s="11"/>
      <c r="X5033" s="6"/>
      <c r="Y5033" s="6"/>
      <c r="Z5033" s="6"/>
      <c r="AA5033" s="6"/>
      <c r="AB5033" s="6"/>
      <c r="AZ5033" t="s">
        <v>7162</v>
      </c>
      <c r="BA5033" t="s">
        <v>5207</v>
      </c>
      <c r="BB5033" t="s">
        <v>6745</v>
      </c>
      <c r="BC5033" t="s">
        <v>3200</v>
      </c>
      <c r="BG5033" t="s">
        <v>19930</v>
      </c>
      <c r="BH5033" t="s">
        <v>22075</v>
      </c>
    </row>
    <row r="5034" spans="1:60" x14ac:dyDescent="0.25">
      <c r="A5034" s="16"/>
      <c r="B5034" s="6"/>
      <c r="C5034" s="6"/>
      <c r="D5034" s="6"/>
      <c r="E5034" s="6"/>
      <c r="F5034" s="6"/>
      <c r="G5034" s="6"/>
      <c r="H5034" s="6"/>
      <c r="I5034" s="6"/>
      <c r="J5034" s="6"/>
      <c r="K5034" s="6"/>
      <c r="L5034" s="6"/>
      <c r="M5034" s="6"/>
      <c r="N5034" s="6"/>
      <c r="O5034" s="10"/>
      <c r="P5034" s="6"/>
      <c r="Q5034" s="11"/>
      <c r="R5034" s="6"/>
      <c r="S5034" s="6"/>
      <c r="T5034" s="6"/>
      <c r="U5034" s="17"/>
      <c r="V5034" s="17"/>
      <c r="W5034" s="11"/>
      <c r="X5034" s="6"/>
      <c r="Y5034" s="6"/>
      <c r="Z5034" s="6"/>
      <c r="AA5034" s="6"/>
      <c r="AB5034" s="6"/>
      <c r="AZ5034" t="s">
        <v>7163</v>
      </c>
      <c r="BA5034" t="s">
        <v>5207</v>
      </c>
      <c r="BB5034" t="s">
        <v>6745</v>
      </c>
      <c r="BC5034" t="s">
        <v>7263</v>
      </c>
      <c r="BG5034" t="s">
        <v>19931</v>
      </c>
      <c r="BH5034" t="s">
        <v>22084</v>
      </c>
    </row>
    <row r="5035" spans="1:60" x14ac:dyDescent="0.25">
      <c r="A5035" s="9"/>
      <c r="B5035" s="6"/>
      <c r="C5035" s="6"/>
      <c r="D5035" s="6"/>
      <c r="E5035" s="6"/>
      <c r="F5035" s="6"/>
      <c r="G5035" s="6"/>
      <c r="H5035" s="6"/>
      <c r="I5035" s="6"/>
      <c r="J5035" s="6"/>
      <c r="K5035" s="6"/>
      <c r="L5035" s="6"/>
      <c r="M5035" s="6"/>
      <c r="N5035" s="6"/>
      <c r="O5035" s="10"/>
      <c r="P5035" s="6"/>
      <c r="Q5035" s="11"/>
      <c r="R5035" s="6"/>
      <c r="S5035" s="6"/>
      <c r="T5035" s="6"/>
      <c r="U5035" s="6"/>
      <c r="V5035" s="6"/>
      <c r="W5035" s="11"/>
      <c r="X5035" s="6"/>
      <c r="Y5035" s="6"/>
      <c r="Z5035" s="6"/>
      <c r="AA5035" s="6"/>
      <c r="AB5035" s="6"/>
      <c r="AZ5035" t="s">
        <v>7164</v>
      </c>
      <c r="BA5035" t="s">
        <v>5207</v>
      </c>
      <c r="BB5035" t="s">
        <v>6745</v>
      </c>
      <c r="BC5035" t="s">
        <v>3200</v>
      </c>
      <c r="BG5035" t="s">
        <v>19932</v>
      </c>
      <c r="BH5035" t="s">
        <v>22082</v>
      </c>
    </row>
    <row r="5036" spans="1:60" x14ac:dyDescent="0.25">
      <c r="A5036" s="9"/>
      <c r="B5036" s="6"/>
      <c r="C5036" s="6"/>
      <c r="D5036" s="6"/>
      <c r="E5036" s="6"/>
      <c r="F5036" s="6"/>
      <c r="G5036" s="6"/>
      <c r="H5036" s="6"/>
      <c r="I5036" s="6"/>
      <c r="J5036" s="6"/>
      <c r="K5036" s="6"/>
      <c r="L5036" s="6"/>
      <c r="M5036" s="6"/>
      <c r="N5036" s="6"/>
      <c r="O5036" s="10"/>
      <c r="P5036" s="6"/>
      <c r="Q5036" s="11"/>
      <c r="R5036" s="6"/>
      <c r="S5036" s="6"/>
      <c r="T5036" s="6"/>
      <c r="U5036" s="6"/>
      <c r="V5036" s="6"/>
      <c r="W5036" s="11"/>
      <c r="X5036" s="6"/>
      <c r="Y5036" s="6"/>
      <c r="Z5036" s="6"/>
      <c r="AA5036" s="6"/>
      <c r="AB5036" s="6"/>
      <c r="AZ5036" t="s">
        <v>7165</v>
      </c>
      <c r="BA5036" t="s">
        <v>5207</v>
      </c>
      <c r="BB5036" t="s">
        <v>6745</v>
      </c>
      <c r="BC5036" t="s">
        <v>7263</v>
      </c>
      <c r="BG5036" t="s">
        <v>19933</v>
      </c>
      <c r="BH5036" t="s">
        <v>22067</v>
      </c>
    </row>
    <row r="5037" spans="1:60" x14ac:dyDescent="0.25">
      <c r="A5037" s="9"/>
      <c r="B5037" s="6"/>
      <c r="C5037" s="6"/>
      <c r="D5037" s="6"/>
      <c r="E5037" s="6"/>
      <c r="F5037" s="6"/>
      <c r="G5037" s="6"/>
      <c r="H5037" s="6"/>
      <c r="I5037" s="6"/>
      <c r="J5037" s="6"/>
      <c r="K5037" s="6"/>
      <c r="L5037" s="6"/>
      <c r="M5037" s="6"/>
      <c r="N5037" s="6"/>
      <c r="O5037" s="10"/>
      <c r="P5037" s="6"/>
      <c r="Q5037" s="11"/>
      <c r="R5037" s="6"/>
      <c r="S5037" s="6"/>
      <c r="T5037" s="6"/>
      <c r="U5037" s="6"/>
      <c r="V5037" s="6"/>
      <c r="W5037" s="11"/>
      <c r="X5037" s="6"/>
      <c r="Y5037" s="6"/>
      <c r="Z5037" s="6"/>
      <c r="AA5037" s="6"/>
      <c r="AB5037" s="6"/>
      <c r="AZ5037" t="s">
        <v>7166</v>
      </c>
      <c r="BA5037" t="s">
        <v>5207</v>
      </c>
      <c r="BB5037" t="s">
        <v>6745</v>
      </c>
      <c r="BC5037" t="s">
        <v>7263</v>
      </c>
      <c r="BG5037" t="s">
        <v>19934</v>
      </c>
      <c r="BH5037" t="s">
        <v>22081</v>
      </c>
    </row>
    <row r="5038" spans="1:60" x14ac:dyDescent="0.25">
      <c r="A5038" s="12"/>
      <c r="B5038" s="13"/>
      <c r="C5038" s="13"/>
      <c r="D5038" s="13"/>
      <c r="E5038" s="13"/>
      <c r="F5038" s="13"/>
      <c r="G5038" s="13"/>
      <c r="H5038" s="13"/>
      <c r="I5038" s="13"/>
      <c r="J5038" s="13"/>
      <c r="K5038" s="13"/>
      <c r="L5038" s="13"/>
      <c r="M5038" s="13"/>
      <c r="N5038" s="13"/>
      <c r="O5038" s="14"/>
      <c r="P5038" s="13"/>
      <c r="Q5038" s="15"/>
      <c r="R5038" s="13"/>
      <c r="S5038" s="13"/>
      <c r="T5038" s="13"/>
      <c r="U5038" s="13"/>
      <c r="V5038" s="13"/>
      <c r="W5038" s="13"/>
      <c r="X5038" s="13"/>
      <c r="Y5038" s="13"/>
      <c r="Z5038" s="13"/>
      <c r="AA5038" s="13"/>
      <c r="AB5038" s="13"/>
      <c r="AZ5038" t="s">
        <v>7167</v>
      </c>
      <c r="BA5038" t="s">
        <v>5207</v>
      </c>
      <c r="BB5038" t="s">
        <v>6745</v>
      </c>
      <c r="BC5038" t="s">
        <v>7263</v>
      </c>
      <c r="BG5038" t="s">
        <v>19935</v>
      </c>
      <c r="BH5038" t="s">
        <v>22083</v>
      </c>
    </row>
    <row r="5039" spans="1:60" x14ac:dyDescent="0.25">
      <c r="A5039" s="16"/>
      <c r="B5039" s="6"/>
      <c r="C5039" s="6"/>
      <c r="D5039" s="6"/>
      <c r="E5039" s="6"/>
      <c r="F5039" s="6"/>
      <c r="G5039" s="6"/>
      <c r="H5039" s="6"/>
      <c r="I5039" s="6"/>
      <c r="J5039" s="6"/>
      <c r="K5039" s="6"/>
      <c r="L5039" s="6"/>
      <c r="M5039" s="6"/>
      <c r="N5039" s="6"/>
      <c r="O5039" s="10"/>
      <c r="P5039" s="6"/>
      <c r="Q5039" s="11"/>
      <c r="R5039" s="6"/>
      <c r="S5039" s="6"/>
      <c r="T5039" s="6"/>
      <c r="U5039" s="17"/>
      <c r="V5039" s="17"/>
      <c r="W5039" s="11"/>
      <c r="X5039" s="6"/>
      <c r="Y5039" s="6"/>
      <c r="Z5039" s="6"/>
      <c r="AA5039" s="6"/>
      <c r="AB5039" s="6"/>
      <c r="AZ5039" t="s">
        <v>7168</v>
      </c>
      <c r="BA5039" t="s">
        <v>5207</v>
      </c>
      <c r="BB5039" t="s">
        <v>21054</v>
      </c>
      <c r="BC5039" t="s">
        <v>7263</v>
      </c>
      <c r="BG5039" t="s">
        <v>19936</v>
      </c>
      <c r="BH5039" t="s">
        <v>22068</v>
      </c>
    </row>
    <row r="5040" spans="1:60" x14ac:dyDescent="0.25">
      <c r="A5040" s="12"/>
      <c r="B5040" s="13"/>
      <c r="C5040" s="13"/>
      <c r="D5040" s="13"/>
      <c r="E5040" s="13"/>
      <c r="F5040" s="13"/>
      <c r="G5040" s="13"/>
      <c r="H5040" s="13"/>
      <c r="I5040" s="13"/>
      <c r="J5040" s="13"/>
      <c r="K5040" s="13"/>
      <c r="L5040" s="13"/>
      <c r="M5040" s="13"/>
      <c r="N5040" s="13"/>
      <c r="O5040" s="14"/>
      <c r="P5040" s="13"/>
      <c r="Q5040" s="15"/>
      <c r="R5040" s="13"/>
      <c r="S5040" s="13"/>
      <c r="T5040" s="13"/>
      <c r="U5040" s="13"/>
      <c r="V5040" s="13"/>
      <c r="W5040" s="13"/>
      <c r="X5040" s="13"/>
      <c r="Y5040" s="13"/>
      <c r="Z5040" s="13"/>
      <c r="AA5040" s="13"/>
      <c r="AB5040" s="13"/>
      <c r="AZ5040" t="s">
        <v>7169</v>
      </c>
      <c r="BA5040" t="s">
        <v>5207</v>
      </c>
      <c r="BB5040" t="s">
        <v>6745</v>
      </c>
      <c r="BC5040" t="s">
        <v>7263</v>
      </c>
      <c r="BG5040" t="s">
        <v>19937</v>
      </c>
      <c r="BH5040" t="s">
        <v>22091</v>
      </c>
    </row>
    <row r="5041" spans="1:60" x14ac:dyDescent="0.25">
      <c r="A5041" s="12"/>
      <c r="B5041" s="13"/>
      <c r="C5041" s="13"/>
      <c r="D5041" s="13"/>
      <c r="E5041" s="13"/>
      <c r="F5041" s="13"/>
      <c r="G5041" s="13"/>
      <c r="H5041" s="13"/>
      <c r="I5041" s="13"/>
      <c r="J5041" s="13"/>
      <c r="K5041" s="13"/>
      <c r="L5041" s="13"/>
      <c r="M5041" s="13"/>
      <c r="N5041" s="13"/>
      <c r="O5041" s="14"/>
      <c r="P5041" s="13"/>
      <c r="Q5041" s="15"/>
      <c r="R5041" s="13"/>
      <c r="S5041" s="13"/>
      <c r="T5041" s="13"/>
      <c r="U5041" s="13"/>
      <c r="V5041" s="13"/>
      <c r="W5041" s="13"/>
      <c r="X5041" s="13"/>
      <c r="Y5041" s="13"/>
      <c r="Z5041" s="13"/>
      <c r="AA5041" s="13"/>
      <c r="AB5041" s="13"/>
      <c r="AZ5041" t="s">
        <v>7170</v>
      </c>
      <c r="BA5041" t="s">
        <v>5207</v>
      </c>
      <c r="BB5041" t="s">
        <v>6745</v>
      </c>
      <c r="BC5041" t="s">
        <v>3200</v>
      </c>
      <c r="BG5041" t="s">
        <v>19938</v>
      </c>
      <c r="BH5041" t="s">
        <v>22073</v>
      </c>
    </row>
    <row r="5042" spans="1:60" x14ac:dyDescent="0.25">
      <c r="A5042" s="9"/>
      <c r="B5042" s="6"/>
      <c r="C5042" s="6"/>
      <c r="D5042" s="6"/>
      <c r="E5042" s="6"/>
      <c r="F5042" s="6"/>
      <c r="G5042" s="6"/>
      <c r="H5042" s="6"/>
      <c r="I5042" s="6"/>
      <c r="J5042" s="6"/>
      <c r="K5042" s="6"/>
      <c r="L5042" s="6"/>
      <c r="M5042" s="6"/>
      <c r="N5042" s="6"/>
      <c r="O5042" s="10"/>
      <c r="P5042" s="6"/>
      <c r="Q5042" s="11"/>
      <c r="R5042" s="6"/>
      <c r="S5042" s="6"/>
      <c r="T5042" s="6"/>
      <c r="U5042" s="6"/>
      <c r="V5042" s="6"/>
      <c r="W5042" s="11"/>
      <c r="X5042" s="6"/>
      <c r="Y5042" s="6"/>
      <c r="Z5042" s="6"/>
      <c r="AA5042" s="6"/>
      <c r="AB5042" s="6"/>
      <c r="AZ5042" t="s">
        <v>7171</v>
      </c>
      <c r="BA5042" t="s">
        <v>5207</v>
      </c>
      <c r="BB5042" t="s">
        <v>6745</v>
      </c>
      <c r="BC5042" t="s">
        <v>7263</v>
      </c>
      <c r="BG5042" t="s">
        <v>19939</v>
      </c>
      <c r="BH5042" t="s">
        <v>22070</v>
      </c>
    </row>
    <row r="5043" spans="1:60" x14ac:dyDescent="0.25">
      <c r="A5043" s="9"/>
      <c r="B5043" s="6"/>
      <c r="C5043" s="6"/>
      <c r="D5043" s="6"/>
      <c r="E5043" s="6"/>
      <c r="F5043" s="6"/>
      <c r="G5043" s="6"/>
      <c r="H5043" s="6"/>
      <c r="I5043" s="6"/>
      <c r="J5043" s="6"/>
      <c r="K5043" s="6"/>
      <c r="L5043" s="6"/>
      <c r="M5043" s="6"/>
      <c r="N5043" s="6"/>
      <c r="O5043" s="10"/>
      <c r="P5043" s="6"/>
      <c r="Q5043" s="11"/>
      <c r="R5043" s="6"/>
      <c r="S5043" s="6"/>
      <c r="T5043" s="6"/>
      <c r="U5043" s="6"/>
      <c r="V5043" s="6"/>
      <c r="W5043" s="11"/>
      <c r="X5043" s="6"/>
      <c r="Y5043" s="6"/>
      <c r="Z5043" s="6"/>
      <c r="AA5043" s="6"/>
      <c r="AB5043" s="6"/>
      <c r="AZ5043" t="s">
        <v>7172</v>
      </c>
      <c r="BA5043" t="s">
        <v>5207</v>
      </c>
      <c r="BB5043" t="s">
        <v>6745</v>
      </c>
      <c r="BC5043" t="s">
        <v>7263</v>
      </c>
      <c r="BG5043" t="s">
        <v>19940</v>
      </c>
      <c r="BH5043" t="s">
        <v>22070</v>
      </c>
    </row>
    <row r="5044" spans="1:60" x14ac:dyDescent="0.25">
      <c r="A5044" s="16"/>
      <c r="B5044" s="6"/>
      <c r="C5044" s="6"/>
      <c r="D5044" s="6"/>
      <c r="E5044" s="6"/>
      <c r="F5044" s="6"/>
      <c r="G5044" s="6"/>
      <c r="H5044" s="6"/>
      <c r="I5044" s="6"/>
      <c r="J5044" s="6"/>
      <c r="K5044" s="6"/>
      <c r="L5044" s="6"/>
      <c r="M5044" s="6"/>
      <c r="N5044" s="6"/>
      <c r="O5044" s="10"/>
      <c r="P5044" s="6"/>
      <c r="Q5044" s="11"/>
      <c r="R5044" s="6"/>
      <c r="S5044" s="6"/>
      <c r="T5044" s="6"/>
      <c r="U5044" s="17"/>
      <c r="V5044" s="17"/>
      <c r="W5044" s="11"/>
      <c r="X5044" s="6"/>
      <c r="Y5044" s="6"/>
      <c r="Z5044" s="6"/>
      <c r="AA5044" s="6"/>
      <c r="AB5044" s="6"/>
      <c r="AZ5044" t="s">
        <v>7173</v>
      </c>
      <c r="BA5044" t="s">
        <v>5207</v>
      </c>
      <c r="BB5044" t="s">
        <v>6745</v>
      </c>
      <c r="BC5044" t="s">
        <v>7263</v>
      </c>
      <c r="BG5044" t="s">
        <v>19941</v>
      </c>
      <c r="BH5044" t="s">
        <v>22067</v>
      </c>
    </row>
    <row r="5045" spans="1:60" x14ac:dyDescent="0.25">
      <c r="A5045" s="16"/>
      <c r="B5045" s="6"/>
      <c r="C5045" s="6"/>
      <c r="D5045" s="6"/>
      <c r="E5045" s="6"/>
      <c r="F5045" s="6"/>
      <c r="G5045" s="6"/>
      <c r="H5045" s="6"/>
      <c r="I5045" s="6"/>
      <c r="J5045" s="6"/>
      <c r="K5045" s="6"/>
      <c r="L5045" s="6"/>
      <c r="M5045" s="6"/>
      <c r="N5045" s="6"/>
      <c r="O5045" s="10"/>
      <c r="P5045" s="6"/>
      <c r="Q5045" s="11"/>
      <c r="R5045" s="6"/>
      <c r="S5045" s="6"/>
      <c r="T5045" s="6"/>
      <c r="U5045" s="17"/>
      <c r="V5045" s="17"/>
      <c r="W5045" s="11"/>
      <c r="X5045" s="6"/>
      <c r="Y5045" s="6"/>
      <c r="Z5045" s="6"/>
      <c r="AA5045" s="6"/>
      <c r="AB5045" s="6"/>
      <c r="AZ5045" t="s">
        <v>7174</v>
      </c>
      <c r="BA5045" t="s">
        <v>5207</v>
      </c>
      <c r="BB5045" t="s">
        <v>6745</v>
      </c>
      <c r="BC5045" t="s">
        <v>7263</v>
      </c>
      <c r="BG5045" t="s">
        <v>19942</v>
      </c>
      <c r="BH5045" t="s">
        <v>22068</v>
      </c>
    </row>
    <row r="5046" spans="1:60" x14ac:dyDescent="0.25">
      <c r="A5046" s="9"/>
      <c r="B5046" s="6"/>
      <c r="C5046" s="6"/>
      <c r="D5046" s="6"/>
      <c r="E5046" s="6"/>
      <c r="F5046" s="6"/>
      <c r="G5046" s="6"/>
      <c r="H5046" s="6"/>
      <c r="I5046" s="6"/>
      <c r="J5046" s="6"/>
      <c r="K5046" s="6"/>
      <c r="L5046" s="6"/>
      <c r="M5046" s="6"/>
      <c r="N5046" s="6"/>
      <c r="O5046" s="10"/>
      <c r="P5046" s="6"/>
      <c r="Q5046" s="11"/>
      <c r="R5046" s="6"/>
      <c r="S5046" s="6"/>
      <c r="T5046" s="6"/>
      <c r="U5046" s="6"/>
      <c r="V5046" s="6"/>
      <c r="W5046" s="11"/>
      <c r="X5046" s="6"/>
      <c r="Y5046" s="6"/>
      <c r="Z5046" s="6"/>
      <c r="AA5046" s="6"/>
      <c r="AB5046" s="6"/>
      <c r="AZ5046" t="s">
        <v>7175</v>
      </c>
      <c r="BA5046" t="s">
        <v>5207</v>
      </c>
      <c r="BB5046" t="s">
        <v>6745</v>
      </c>
      <c r="BC5046" t="s">
        <v>7263</v>
      </c>
      <c r="BG5046" t="s">
        <v>19943</v>
      </c>
      <c r="BH5046" t="s">
        <v>22071</v>
      </c>
    </row>
    <row r="5047" spans="1:60" x14ac:dyDescent="0.25">
      <c r="A5047" s="12"/>
      <c r="B5047" s="13"/>
      <c r="C5047" s="13"/>
      <c r="D5047" s="13"/>
      <c r="E5047" s="13"/>
      <c r="F5047" s="13"/>
      <c r="G5047" s="13"/>
      <c r="H5047" s="13"/>
      <c r="I5047" s="13"/>
      <c r="J5047" s="13"/>
      <c r="K5047" s="13"/>
      <c r="L5047" s="13"/>
      <c r="M5047" s="13"/>
      <c r="N5047" s="13"/>
      <c r="O5047" s="14"/>
      <c r="P5047" s="13"/>
      <c r="Q5047" s="15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Z5047" t="s">
        <v>7176</v>
      </c>
      <c r="BA5047" t="s">
        <v>5207</v>
      </c>
      <c r="BB5047" t="s">
        <v>6745</v>
      </c>
      <c r="BC5047" t="s">
        <v>7263</v>
      </c>
      <c r="BG5047" t="s">
        <v>19944</v>
      </c>
      <c r="BH5047" t="s">
        <v>22092</v>
      </c>
    </row>
    <row r="5048" spans="1:60" x14ac:dyDescent="0.25">
      <c r="A5048" s="12"/>
      <c r="B5048" s="13"/>
      <c r="C5048" s="13"/>
      <c r="D5048" s="13"/>
      <c r="E5048" s="13"/>
      <c r="F5048" s="13"/>
      <c r="G5048" s="13"/>
      <c r="H5048" s="13"/>
      <c r="I5048" s="13"/>
      <c r="J5048" s="13"/>
      <c r="K5048" s="13"/>
      <c r="L5048" s="13"/>
      <c r="M5048" s="13"/>
      <c r="N5048" s="13"/>
      <c r="O5048" s="14"/>
      <c r="P5048" s="13"/>
      <c r="Q5048" s="15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Z5048" t="s">
        <v>7177</v>
      </c>
      <c r="BA5048" t="s">
        <v>5207</v>
      </c>
      <c r="BB5048" t="s">
        <v>6745</v>
      </c>
      <c r="BC5048" t="s">
        <v>7263</v>
      </c>
      <c r="BG5048" t="s">
        <v>19945</v>
      </c>
      <c r="BH5048" t="s">
        <v>22072</v>
      </c>
    </row>
    <row r="5049" spans="1:60" x14ac:dyDescent="0.25">
      <c r="A5049" s="16"/>
      <c r="B5049" s="13"/>
      <c r="C5049" s="13"/>
      <c r="D5049" s="13"/>
      <c r="E5049" s="13"/>
      <c r="F5049" s="13"/>
      <c r="G5049" s="13"/>
      <c r="H5049" s="13"/>
      <c r="I5049" s="13"/>
      <c r="J5049" s="13"/>
      <c r="K5049" s="13"/>
      <c r="L5049" s="13"/>
      <c r="M5049" s="13"/>
      <c r="N5049" s="13"/>
      <c r="O5049" s="14"/>
      <c r="P5049" s="13"/>
      <c r="Q5049" s="15"/>
      <c r="R5049" s="13"/>
      <c r="S5049" s="13"/>
      <c r="T5049" s="13"/>
      <c r="U5049" s="17"/>
      <c r="V5049" s="17"/>
      <c r="W5049" s="13"/>
      <c r="X5049" s="13"/>
      <c r="Y5049" s="13"/>
      <c r="Z5049" s="13"/>
      <c r="AA5049" s="21"/>
      <c r="AB5049" s="22"/>
      <c r="AZ5049" t="s">
        <v>7178</v>
      </c>
      <c r="BA5049" t="s">
        <v>5207</v>
      </c>
      <c r="BB5049" t="s">
        <v>6745</v>
      </c>
      <c r="BC5049" t="s">
        <v>7263</v>
      </c>
      <c r="BG5049" t="s">
        <v>19946</v>
      </c>
      <c r="BH5049" t="s">
        <v>22087</v>
      </c>
    </row>
    <row r="5050" spans="1:60" x14ac:dyDescent="0.25">
      <c r="A5050" s="12"/>
      <c r="B5050" s="13"/>
      <c r="C5050" s="13"/>
      <c r="D5050" s="13"/>
      <c r="E5050" s="13"/>
      <c r="F5050" s="13"/>
      <c r="G5050" s="13"/>
      <c r="H5050" s="13"/>
      <c r="I5050" s="13"/>
      <c r="J5050" s="13"/>
      <c r="K5050" s="13"/>
      <c r="L5050" s="13"/>
      <c r="M5050" s="13"/>
      <c r="N5050" s="13"/>
      <c r="O5050" s="14"/>
      <c r="P5050" s="13"/>
      <c r="Q5050" s="15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Z5050" t="s">
        <v>7179</v>
      </c>
      <c r="BA5050" t="s">
        <v>5207</v>
      </c>
      <c r="BB5050" t="s">
        <v>6745</v>
      </c>
      <c r="BC5050" t="s">
        <v>7263</v>
      </c>
      <c r="BG5050" t="s">
        <v>19947</v>
      </c>
      <c r="BH5050" t="s">
        <v>22092</v>
      </c>
    </row>
    <row r="5051" spans="1:60" x14ac:dyDescent="0.25">
      <c r="A5051" s="12"/>
      <c r="B5051" s="13"/>
      <c r="C5051" s="13"/>
      <c r="D5051" s="13"/>
      <c r="E5051" s="13"/>
      <c r="F5051" s="13"/>
      <c r="G5051" s="13"/>
      <c r="H5051" s="13"/>
      <c r="I5051" s="13"/>
      <c r="J5051" s="13"/>
      <c r="K5051" s="13"/>
      <c r="L5051" s="13"/>
      <c r="M5051" s="13"/>
      <c r="N5051" s="13"/>
      <c r="O5051" s="14"/>
      <c r="P5051" s="13"/>
      <c r="Q5051" s="15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Z5051" t="s">
        <v>7180</v>
      </c>
      <c r="BA5051" t="s">
        <v>5207</v>
      </c>
      <c r="BB5051" t="s">
        <v>6745</v>
      </c>
      <c r="BC5051" t="s">
        <v>7263</v>
      </c>
      <c r="BG5051" t="s">
        <v>19948</v>
      </c>
      <c r="BH5051" t="s">
        <v>22088</v>
      </c>
    </row>
    <row r="5052" spans="1:60" x14ac:dyDescent="0.25">
      <c r="A5052" s="16"/>
      <c r="B5052" s="6"/>
      <c r="C5052" s="6"/>
      <c r="D5052" s="6"/>
      <c r="E5052" s="6"/>
      <c r="F5052" s="6"/>
      <c r="G5052" s="6"/>
      <c r="H5052" s="6"/>
      <c r="I5052" s="6"/>
      <c r="J5052" s="6"/>
      <c r="K5052" s="6"/>
      <c r="L5052" s="6"/>
      <c r="M5052" s="6"/>
      <c r="N5052" s="6"/>
      <c r="O5052" s="10"/>
      <c r="P5052" s="6"/>
      <c r="Q5052" s="11"/>
      <c r="R5052" s="6"/>
      <c r="S5052" s="6"/>
      <c r="T5052" s="6"/>
      <c r="U5052" s="17"/>
      <c r="V5052" s="17"/>
      <c r="W5052" s="11"/>
      <c r="X5052" s="6"/>
      <c r="Y5052" s="6"/>
      <c r="Z5052" s="6"/>
      <c r="AA5052" s="6"/>
      <c r="AB5052" s="6"/>
      <c r="AZ5052" t="s">
        <v>7181</v>
      </c>
      <c r="BA5052" t="s">
        <v>5207</v>
      </c>
      <c r="BB5052" t="s">
        <v>6745</v>
      </c>
      <c r="BC5052" t="s">
        <v>7263</v>
      </c>
      <c r="BG5052" t="s">
        <v>19949</v>
      </c>
      <c r="BH5052" t="s">
        <v>22076</v>
      </c>
    </row>
    <row r="5053" spans="1:60" x14ac:dyDescent="0.25">
      <c r="A5053" s="16"/>
      <c r="B5053" s="6"/>
      <c r="C5053" s="6"/>
      <c r="D5053" s="6"/>
      <c r="E5053" s="6"/>
      <c r="F5053" s="6"/>
      <c r="G5053" s="6"/>
      <c r="H5053" s="6"/>
      <c r="I5053" s="6"/>
      <c r="J5053" s="6"/>
      <c r="K5053" s="6"/>
      <c r="L5053" s="6"/>
      <c r="M5053" s="6"/>
      <c r="N5053" s="6"/>
      <c r="O5053" s="10"/>
      <c r="P5053" s="6"/>
      <c r="Q5053" s="11"/>
      <c r="R5053" s="6"/>
      <c r="S5053" s="6"/>
      <c r="T5053" s="6"/>
      <c r="U5053" s="17"/>
      <c r="V5053" s="17"/>
      <c r="W5053" s="11"/>
      <c r="X5053" s="6"/>
      <c r="Y5053" s="6"/>
      <c r="Z5053" s="6"/>
      <c r="AA5053" s="6"/>
      <c r="AB5053" s="6"/>
      <c r="AZ5053" t="s">
        <v>7182</v>
      </c>
      <c r="BA5053" t="s">
        <v>5207</v>
      </c>
      <c r="BB5053" t="s">
        <v>6745</v>
      </c>
      <c r="BC5053" t="s">
        <v>7263</v>
      </c>
      <c r="BG5053" t="s">
        <v>19950</v>
      </c>
      <c r="BH5053" t="s">
        <v>22074</v>
      </c>
    </row>
    <row r="5054" spans="1:60" x14ac:dyDescent="0.25">
      <c r="A5054" s="9"/>
      <c r="B5054" s="6"/>
      <c r="C5054" s="6"/>
      <c r="D5054" s="6"/>
      <c r="E5054" s="6"/>
      <c r="F5054" s="6"/>
      <c r="G5054" s="6"/>
      <c r="H5054" s="6"/>
      <c r="I5054" s="6"/>
      <c r="J5054" s="6"/>
      <c r="K5054" s="6"/>
      <c r="L5054" s="6"/>
      <c r="M5054" s="6"/>
      <c r="N5054" s="6"/>
      <c r="O5054" s="10"/>
      <c r="P5054" s="6"/>
      <c r="Q5054" s="11"/>
      <c r="R5054" s="6"/>
      <c r="S5054" s="6"/>
      <c r="T5054" s="6"/>
      <c r="U5054" s="6"/>
      <c r="V5054" s="6"/>
      <c r="W5054" s="11"/>
      <c r="X5054" s="6"/>
      <c r="Y5054" s="6"/>
      <c r="Z5054" s="6"/>
      <c r="AA5054" s="6"/>
      <c r="AB5054" s="6"/>
      <c r="AZ5054" t="s">
        <v>7183</v>
      </c>
      <c r="BA5054" t="s">
        <v>5207</v>
      </c>
      <c r="BB5054" t="s">
        <v>21054</v>
      </c>
      <c r="BC5054" t="s">
        <v>7263</v>
      </c>
      <c r="BG5054" t="s">
        <v>19951</v>
      </c>
      <c r="BH5054" t="s">
        <v>22088</v>
      </c>
    </row>
    <row r="5055" spans="1:60" x14ac:dyDescent="0.25">
      <c r="A5055" s="16"/>
      <c r="B5055" s="6"/>
      <c r="C5055" s="6"/>
      <c r="D5055" s="6"/>
      <c r="E5055" s="6"/>
      <c r="F5055" s="6"/>
      <c r="G5055" s="6"/>
      <c r="H5055" s="6"/>
      <c r="I5055" s="6"/>
      <c r="J5055" s="6"/>
      <c r="K5055" s="6"/>
      <c r="L5055" s="6"/>
      <c r="M5055" s="6"/>
      <c r="N5055" s="6"/>
      <c r="O5055" s="10"/>
      <c r="P5055" s="6"/>
      <c r="Q5055" s="11"/>
      <c r="R5055" s="6"/>
      <c r="S5055" s="6"/>
      <c r="T5055" s="6"/>
      <c r="U5055" s="17"/>
      <c r="V5055" s="17"/>
      <c r="W5055" s="11"/>
      <c r="X5055" s="6"/>
      <c r="Y5055" s="6"/>
      <c r="Z5055" s="6"/>
      <c r="AA5055" s="6"/>
      <c r="AB5055" s="6"/>
      <c r="AZ5055" t="s">
        <v>7184</v>
      </c>
      <c r="BA5055" t="s">
        <v>5207</v>
      </c>
      <c r="BB5055" t="s">
        <v>6745</v>
      </c>
      <c r="BC5055" t="s">
        <v>7263</v>
      </c>
      <c r="BG5055" t="s">
        <v>19952</v>
      </c>
      <c r="BH5055" t="s">
        <v>22076</v>
      </c>
    </row>
    <row r="5056" spans="1:60" x14ac:dyDescent="0.25">
      <c r="A5056" s="16"/>
      <c r="B5056" s="6"/>
      <c r="C5056" s="6"/>
      <c r="D5056" s="6"/>
      <c r="E5056" s="6"/>
      <c r="F5056" s="6"/>
      <c r="G5056" s="6"/>
      <c r="H5056" s="6"/>
      <c r="I5056" s="6"/>
      <c r="J5056" s="6"/>
      <c r="K5056" s="6"/>
      <c r="L5056" s="6"/>
      <c r="M5056" s="6"/>
      <c r="N5056" s="6"/>
      <c r="O5056" s="10"/>
      <c r="P5056" s="6"/>
      <c r="Q5056" s="11"/>
      <c r="R5056" s="6"/>
      <c r="S5056" s="6"/>
      <c r="T5056" s="6"/>
      <c r="U5056" s="17"/>
      <c r="V5056" s="17"/>
      <c r="W5056" s="11"/>
      <c r="X5056" s="6"/>
      <c r="Y5056" s="6"/>
      <c r="Z5056" s="6"/>
      <c r="AA5056" s="6"/>
      <c r="AB5056" s="6"/>
      <c r="AZ5056" t="s">
        <v>7185</v>
      </c>
      <c r="BA5056" t="s">
        <v>5207</v>
      </c>
      <c r="BB5056" t="s">
        <v>6745</v>
      </c>
      <c r="BC5056" t="s">
        <v>7263</v>
      </c>
      <c r="BG5056" t="s">
        <v>19953</v>
      </c>
      <c r="BH5056" t="s">
        <v>22091</v>
      </c>
    </row>
    <row r="5057" spans="1:60" x14ac:dyDescent="0.25">
      <c r="A5057" s="12"/>
      <c r="B5057" s="13"/>
      <c r="C5057" s="13"/>
      <c r="D5057" s="13"/>
      <c r="E5057" s="13"/>
      <c r="F5057" s="13"/>
      <c r="G5057" s="13"/>
      <c r="H5057" s="13"/>
      <c r="I5057" s="13"/>
      <c r="J5057" s="13"/>
      <c r="K5057" s="13"/>
      <c r="L5057" s="13"/>
      <c r="M5057" s="13"/>
      <c r="N5057" s="13"/>
      <c r="O5057" s="14"/>
      <c r="P5057" s="13"/>
      <c r="Q5057" s="15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Z5057" t="s">
        <v>7186</v>
      </c>
      <c r="BA5057" t="s">
        <v>5207</v>
      </c>
      <c r="BB5057" t="s">
        <v>21054</v>
      </c>
      <c r="BC5057" t="s">
        <v>7263</v>
      </c>
      <c r="BG5057" t="s">
        <v>19954</v>
      </c>
      <c r="BH5057" t="s">
        <v>22083</v>
      </c>
    </row>
    <row r="5058" spans="1:60" x14ac:dyDescent="0.25">
      <c r="A5058" s="16"/>
      <c r="B5058" s="6"/>
      <c r="C5058" s="6"/>
      <c r="D5058" s="6"/>
      <c r="E5058" s="6"/>
      <c r="F5058" s="6"/>
      <c r="G5058" s="6"/>
      <c r="H5058" s="6"/>
      <c r="I5058" s="6"/>
      <c r="J5058" s="6"/>
      <c r="K5058" s="6"/>
      <c r="L5058" s="6"/>
      <c r="M5058" s="6"/>
      <c r="N5058" s="6"/>
      <c r="O5058" s="10"/>
      <c r="P5058" s="6"/>
      <c r="Q5058" s="11"/>
      <c r="R5058" s="6"/>
      <c r="S5058" s="6"/>
      <c r="T5058" s="6"/>
      <c r="U5058" s="17"/>
      <c r="V5058" s="17"/>
      <c r="W5058" s="11"/>
      <c r="X5058" s="6"/>
      <c r="Y5058" s="6"/>
      <c r="Z5058" s="6"/>
      <c r="AA5058" s="6"/>
      <c r="AB5058" s="6"/>
      <c r="AZ5058" t="s">
        <v>7187</v>
      </c>
      <c r="BA5058" t="s">
        <v>5207</v>
      </c>
      <c r="BB5058" t="s">
        <v>6745</v>
      </c>
      <c r="BC5058" t="s">
        <v>7263</v>
      </c>
      <c r="BG5058" t="s">
        <v>19955</v>
      </c>
      <c r="BH5058" t="s">
        <v>22088</v>
      </c>
    </row>
    <row r="5059" spans="1:60" x14ac:dyDescent="0.25">
      <c r="A5059" s="12"/>
      <c r="B5059" s="13"/>
      <c r="C5059" s="13"/>
      <c r="D5059" s="13"/>
      <c r="E5059" s="13"/>
      <c r="F5059" s="13"/>
      <c r="G5059" s="13"/>
      <c r="H5059" s="13"/>
      <c r="I5059" s="13"/>
      <c r="J5059" s="13"/>
      <c r="K5059" s="13"/>
      <c r="L5059" s="13"/>
      <c r="M5059" s="13"/>
      <c r="N5059" s="13"/>
      <c r="O5059" s="14"/>
      <c r="P5059" s="13"/>
      <c r="Q5059" s="15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Z5059" t="s">
        <v>7188</v>
      </c>
      <c r="BA5059" t="s">
        <v>5207</v>
      </c>
      <c r="BB5059" t="s">
        <v>6745</v>
      </c>
      <c r="BC5059" t="s">
        <v>3200</v>
      </c>
      <c r="BG5059" t="s">
        <v>19956</v>
      </c>
      <c r="BH5059" t="s">
        <v>22071</v>
      </c>
    </row>
    <row r="5060" spans="1:60" x14ac:dyDescent="0.25">
      <c r="A5060" s="9"/>
      <c r="B5060" s="6"/>
      <c r="C5060" s="6"/>
      <c r="D5060" s="6"/>
      <c r="E5060" s="6"/>
      <c r="F5060" s="6"/>
      <c r="G5060" s="6"/>
      <c r="H5060" s="6"/>
      <c r="I5060" s="6"/>
      <c r="J5060" s="6"/>
      <c r="K5060" s="6"/>
      <c r="L5060" s="6"/>
      <c r="M5060" s="6"/>
      <c r="N5060" s="6"/>
      <c r="O5060" s="10"/>
      <c r="P5060" s="6"/>
      <c r="Q5060" s="11"/>
      <c r="R5060" s="6"/>
      <c r="S5060" s="6"/>
      <c r="T5060" s="6"/>
      <c r="U5060" s="6"/>
      <c r="V5060" s="6"/>
      <c r="W5060" s="11"/>
      <c r="X5060" s="6"/>
      <c r="Y5060" s="6"/>
      <c r="Z5060" s="6"/>
      <c r="AA5060" s="6"/>
      <c r="AB5060" s="6"/>
      <c r="AZ5060" t="s">
        <v>7189</v>
      </c>
      <c r="BA5060" t="s">
        <v>5207</v>
      </c>
      <c r="BB5060" t="s">
        <v>21054</v>
      </c>
      <c r="BC5060" t="s">
        <v>7263</v>
      </c>
      <c r="BG5060" t="s">
        <v>19957</v>
      </c>
      <c r="BH5060" t="s">
        <v>22076</v>
      </c>
    </row>
    <row r="5061" spans="1:60" x14ac:dyDescent="0.25">
      <c r="A5061" s="16"/>
      <c r="B5061" s="13"/>
      <c r="C5061" s="13"/>
      <c r="D5061" s="13"/>
      <c r="E5061" s="13"/>
      <c r="F5061" s="13"/>
      <c r="G5061" s="13"/>
      <c r="H5061" s="13"/>
      <c r="I5061" s="13"/>
      <c r="J5061" s="13"/>
      <c r="K5061" s="13"/>
      <c r="L5061" s="13"/>
      <c r="M5061" s="13"/>
      <c r="N5061" s="13"/>
      <c r="O5061" s="14"/>
      <c r="P5061" s="13"/>
      <c r="Q5061" s="15"/>
      <c r="R5061" s="13"/>
      <c r="S5061" s="13"/>
      <c r="T5061" s="13"/>
      <c r="U5061" s="17"/>
      <c r="V5061" s="17"/>
      <c r="W5061" s="13"/>
      <c r="X5061" s="13"/>
      <c r="Y5061" s="13"/>
      <c r="Z5061" s="13"/>
      <c r="AA5061" s="13"/>
      <c r="AB5061" s="13"/>
      <c r="AZ5061" t="s">
        <v>7190</v>
      </c>
      <c r="BA5061" t="s">
        <v>5207</v>
      </c>
      <c r="BB5061" t="s">
        <v>6745</v>
      </c>
      <c r="BC5061" t="s">
        <v>7263</v>
      </c>
      <c r="BG5061" t="s">
        <v>19958</v>
      </c>
      <c r="BH5061" t="s">
        <v>22077</v>
      </c>
    </row>
    <row r="5062" spans="1:60" x14ac:dyDescent="0.25">
      <c r="A5062" s="16"/>
      <c r="B5062" s="6"/>
      <c r="C5062" s="6"/>
      <c r="D5062" s="6"/>
      <c r="E5062" s="6"/>
      <c r="F5062" s="6"/>
      <c r="G5062" s="6"/>
      <c r="H5062" s="6"/>
      <c r="I5062" s="6"/>
      <c r="J5062" s="6"/>
      <c r="K5062" s="6"/>
      <c r="L5062" s="6"/>
      <c r="M5062" s="6"/>
      <c r="N5062" s="6"/>
      <c r="O5062" s="10"/>
      <c r="P5062" s="6"/>
      <c r="Q5062" s="11"/>
      <c r="R5062" s="6"/>
      <c r="S5062" s="6"/>
      <c r="T5062" s="6"/>
      <c r="U5062" s="17"/>
      <c r="V5062" s="17"/>
      <c r="W5062" s="11"/>
      <c r="X5062" s="6"/>
      <c r="Y5062" s="6"/>
      <c r="Z5062" s="6"/>
      <c r="AA5062" s="6"/>
      <c r="AB5062" s="6"/>
      <c r="AZ5062" t="s">
        <v>7191</v>
      </c>
      <c r="BA5062" t="s">
        <v>5207</v>
      </c>
      <c r="BB5062" t="s">
        <v>21054</v>
      </c>
      <c r="BC5062" t="s">
        <v>7263</v>
      </c>
      <c r="BG5062" t="s">
        <v>19959</v>
      </c>
      <c r="BH5062" t="s">
        <v>22084</v>
      </c>
    </row>
    <row r="5063" spans="1:60" x14ac:dyDescent="0.25">
      <c r="A5063" s="16"/>
      <c r="B5063" s="6"/>
      <c r="C5063" s="6"/>
      <c r="D5063" s="6"/>
      <c r="E5063" s="6"/>
      <c r="F5063" s="6"/>
      <c r="G5063" s="6"/>
      <c r="H5063" s="6"/>
      <c r="I5063" s="6"/>
      <c r="J5063" s="6"/>
      <c r="K5063" s="6"/>
      <c r="L5063" s="6"/>
      <c r="M5063" s="6"/>
      <c r="N5063" s="6"/>
      <c r="O5063" s="10"/>
      <c r="P5063" s="6"/>
      <c r="Q5063" s="11"/>
      <c r="R5063" s="6"/>
      <c r="S5063" s="6"/>
      <c r="T5063" s="6"/>
      <c r="U5063" s="17"/>
      <c r="V5063" s="17"/>
      <c r="W5063" s="11"/>
      <c r="X5063" s="6"/>
      <c r="Y5063" s="6"/>
      <c r="Z5063" s="6"/>
      <c r="AA5063" s="6"/>
      <c r="AB5063" s="6"/>
      <c r="AZ5063" t="s">
        <v>7192</v>
      </c>
      <c r="BA5063" t="s">
        <v>5207</v>
      </c>
      <c r="BB5063" t="s">
        <v>6745</v>
      </c>
      <c r="BC5063" t="s">
        <v>7263</v>
      </c>
      <c r="BG5063" t="s">
        <v>19960</v>
      </c>
      <c r="BH5063" t="s">
        <v>22097</v>
      </c>
    </row>
    <row r="5064" spans="1:60" x14ac:dyDescent="0.25">
      <c r="A5064" s="16"/>
      <c r="B5064" s="13"/>
      <c r="C5064" s="13"/>
      <c r="D5064" s="13"/>
      <c r="E5064" s="13"/>
      <c r="F5064" s="13"/>
      <c r="G5064" s="13"/>
      <c r="H5064" s="13"/>
      <c r="I5064" s="13"/>
      <c r="J5064" s="13"/>
      <c r="K5064" s="13"/>
      <c r="L5064" s="13"/>
      <c r="M5064" s="13"/>
      <c r="N5064" s="13"/>
      <c r="O5064" s="14"/>
      <c r="P5064" s="13"/>
      <c r="Q5064" s="15"/>
      <c r="R5064" s="13"/>
      <c r="S5064" s="13"/>
      <c r="T5064" s="13"/>
      <c r="U5064" s="17"/>
      <c r="V5064" s="17"/>
      <c r="W5064" s="13"/>
      <c r="X5064" s="13"/>
      <c r="Y5064" s="13"/>
      <c r="Z5064" s="13"/>
      <c r="AA5064" s="13"/>
      <c r="AB5064" s="13"/>
      <c r="AZ5064" t="s">
        <v>7193</v>
      </c>
      <c r="BA5064" t="s">
        <v>5207</v>
      </c>
      <c r="BB5064" t="s">
        <v>6745</v>
      </c>
      <c r="BC5064" t="s">
        <v>7263</v>
      </c>
      <c r="BG5064" t="s">
        <v>19962</v>
      </c>
      <c r="BH5064" t="s">
        <v>22098</v>
      </c>
    </row>
    <row r="5065" spans="1:60" x14ac:dyDescent="0.25">
      <c r="A5065" s="16"/>
      <c r="B5065" s="6"/>
      <c r="C5065" s="6"/>
      <c r="D5065" s="6"/>
      <c r="E5065" s="6"/>
      <c r="F5065" s="6"/>
      <c r="G5065" s="6"/>
      <c r="H5065" s="6"/>
      <c r="I5065" s="6"/>
      <c r="J5065" s="6"/>
      <c r="K5065" s="6"/>
      <c r="L5065" s="6"/>
      <c r="M5065" s="6"/>
      <c r="N5065" s="6"/>
      <c r="O5065" s="10"/>
      <c r="P5065" s="6"/>
      <c r="Q5065" s="11"/>
      <c r="R5065" s="6"/>
      <c r="S5065" s="6"/>
      <c r="T5065" s="6"/>
      <c r="U5065" s="17"/>
      <c r="V5065" s="17"/>
      <c r="W5065" s="11"/>
      <c r="X5065" s="6"/>
      <c r="Y5065" s="6"/>
      <c r="Z5065" s="6"/>
      <c r="AA5065" s="6"/>
      <c r="AB5065" s="6"/>
      <c r="AZ5065" t="s">
        <v>7194</v>
      </c>
      <c r="BA5065" t="s">
        <v>5207</v>
      </c>
      <c r="BB5065" t="s">
        <v>21054</v>
      </c>
      <c r="BC5065" t="s">
        <v>7263</v>
      </c>
      <c r="BG5065" t="s">
        <v>19963</v>
      </c>
      <c r="BH5065" t="s">
        <v>22099</v>
      </c>
    </row>
    <row r="5066" spans="1:60" x14ac:dyDescent="0.25">
      <c r="A5066" s="16"/>
      <c r="B5066" s="13"/>
      <c r="C5066" s="13"/>
      <c r="D5066" s="13"/>
      <c r="E5066" s="13"/>
      <c r="F5066" s="13"/>
      <c r="G5066" s="13"/>
      <c r="H5066" s="13"/>
      <c r="I5066" s="13"/>
      <c r="J5066" s="13"/>
      <c r="K5066" s="13"/>
      <c r="L5066" s="13"/>
      <c r="M5066" s="13"/>
      <c r="N5066" s="13"/>
      <c r="O5066" s="14"/>
      <c r="P5066" s="13"/>
      <c r="Q5066" s="15"/>
      <c r="R5066" s="13"/>
      <c r="S5066" s="13"/>
      <c r="T5066" s="13"/>
      <c r="U5066" s="17"/>
      <c r="V5066" s="17"/>
      <c r="W5066" s="13"/>
      <c r="X5066" s="13"/>
      <c r="Y5066" s="13"/>
      <c r="Z5066" s="13"/>
      <c r="AA5066" s="13"/>
      <c r="AB5066" s="13"/>
      <c r="AZ5066" t="s">
        <v>7195</v>
      </c>
      <c r="BA5066" t="s">
        <v>5207</v>
      </c>
      <c r="BB5066" t="s">
        <v>6745</v>
      </c>
      <c r="BC5066" t="s">
        <v>7263</v>
      </c>
      <c r="BG5066" t="s">
        <v>19964</v>
      </c>
      <c r="BH5066" t="s">
        <v>22100</v>
      </c>
    </row>
    <row r="5067" spans="1:60" x14ac:dyDescent="0.25">
      <c r="A5067" s="12"/>
      <c r="B5067" s="13"/>
      <c r="C5067" s="13"/>
      <c r="D5067" s="13"/>
      <c r="E5067" s="13"/>
      <c r="F5067" s="13"/>
      <c r="G5067" s="13"/>
      <c r="H5067" s="13"/>
      <c r="I5067" s="13"/>
      <c r="J5067" s="13"/>
      <c r="K5067" s="13"/>
      <c r="L5067" s="13"/>
      <c r="M5067" s="13"/>
      <c r="N5067" s="13"/>
      <c r="O5067" s="14"/>
      <c r="P5067" s="13"/>
      <c r="Q5067" s="15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Z5067" t="s">
        <v>7196</v>
      </c>
      <c r="BA5067" t="s">
        <v>5207</v>
      </c>
      <c r="BB5067" t="s">
        <v>6745</v>
      </c>
      <c r="BC5067" t="s">
        <v>3200</v>
      </c>
      <c r="BG5067" t="s">
        <v>19965</v>
      </c>
      <c r="BH5067" t="s">
        <v>22101</v>
      </c>
    </row>
    <row r="5068" spans="1:60" x14ac:dyDescent="0.25">
      <c r="A5068" s="9"/>
      <c r="B5068" s="6"/>
      <c r="C5068" s="6"/>
      <c r="D5068" s="6"/>
      <c r="E5068" s="6"/>
      <c r="F5068" s="6"/>
      <c r="G5068" s="6"/>
      <c r="H5068" s="6"/>
      <c r="I5068" s="6"/>
      <c r="J5068" s="6"/>
      <c r="K5068" s="6"/>
      <c r="L5068" s="6"/>
      <c r="M5068" s="6"/>
      <c r="N5068" s="6"/>
      <c r="O5068" s="10"/>
      <c r="P5068" s="6"/>
      <c r="Q5068" s="11"/>
      <c r="R5068" s="6"/>
      <c r="S5068" s="6"/>
      <c r="T5068" s="6"/>
      <c r="U5068" s="6"/>
      <c r="V5068" s="6"/>
      <c r="W5068" s="11"/>
      <c r="X5068" s="6"/>
      <c r="Y5068" s="6"/>
      <c r="Z5068" s="6"/>
      <c r="AA5068" s="6"/>
      <c r="AB5068" s="6"/>
      <c r="AZ5068" t="s">
        <v>7196</v>
      </c>
      <c r="BA5068" t="s">
        <v>5207</v>
      </c>
      <c r="BB5068" t="s">
        <v>6745</v>
      </c>
      <c r="BC5068" t="s">
        <v>3200</v>
      </c>
      <c r="BG5068" t="s">
        <v>19966</v>
      </c>
      <c r="BH5068" t="s">
        <v>22102</v>
      </c>
    </row>
    <row r="5069" spans="1:60" x14ac:dyDescent="0.25">
      <c r="A5069" s="16"/>
      <c r="B5069" s="13"/>
      <c r="C5069" s="13"/>
      <c r="D5069" s="1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4"/>
      <c r="P5069" s="13"/>
      <c r="Q5069" s="15"/>
      <c r="R5069" s="13"/>
      <c r="S5069" s="13"/>
      <c r="T5069" s="13"/>
      <c r="U5069" s="17"/>
      <c r="V5069" s="17"/>
      <c r="W5069" s="13"/>
      <c r="X5069" s="13"/>
      <c r="Y5069" s="13"/>
      <c r="Z5069" s="13"/>
      <c r="AA5069" s="13"/>
      <c r="AB5069" s="13"/>
      <c r="AZ5069" t="s">
        <v>7197</v>
      </c>
      <c r="BA5069" t="s">
        <v>5207</v>
      </c>
      <c r="BB5069" t="s">
        <v>6745</v>
      </c>
      <c r="BC5069" t="s">
        <v>3201</v>
      </c>
      <c r="BG5069" t="s">
        <v>19967</v>
      </c>
      <c r="BH5069" t="s">
        <v>22103</v>
      </c>
    </row>
    <row r="5070" spans="1:60" x14ac:dyDescent="0.25">
      <c r="A5070" s="9"/>
      <c r="B5070" s="6"/>
      <c r="C5070" s="6"/>
      <c r="D5070" s="6"/>
      <c r="E5070" s="6"/>
      <c r="F5070" s="6"/>
      <c r="G5070" s="6"/>
      <c r="H5070" s="6"/>
      <c r="I5070" s="6"/>
      <c r="J5070" s="6"/>
      <c r="K5070" s="6"/>
      <c r="L5070" s="6"/>
      <c r="M5070" s="6"/>
      <c r="N5070" s="6"/>
      <c r="O5070" s="10"/>
      <c r="P5070" s="6"/>
      <c r="Q5070" s="11"/>
      <c r="R5070" s="6"/>
      <c r="S5070" s="6"/>
      <c r="T5070" s="6"/>
      <c r="U5070" s="6"/>
      <c r="V5070" s="6"/>
      <c r="W5070" s="11"/>
      <c r="X5070" s="6"/>
      <c r="Y5070" s="6"/>
      <c r="Z5070" s="6"/>
      <c r="AA5070" s="6"/>
      <c r="AB5070" s="6"/>
      <c r="AZ5070" t="s">
        <v>7198</v>
      </c>
      <c r="BA5070" t="s">
        <v>5207</v>
      </c>
      <c r="BB5070" t="s">
        <v>6745</v>
      </c>
      <c r="BC5070" t="s">
        <v>7263</v>
      </c>
      <c r="BG5070" t="s">
        <v>19968</v>
      </c>
      <c r="BH5070" t="s">
        <v>22104</v>
      </c>
    </row>
    <row r="5071" spans="1:60" x14ac:dyDescent="0.25">
      <c r="A5071" s="16"/>
      <c r="B5071" s="6"/>
      <c r="C5071" s="6"/>
      <c r="D5071" s="6"/>
      <c r="E5071" s="6"/>
      <c r="F5071" s="6"/>
      <c r="G5071" s="6"/>
      <c r="H5071" s="6"/>
      <c r="I5071" s="6"/>
      <c r="J5071" s="6"/>
      <c r="K5071" s="6"/>
      <c r="L5071" s="6"/>
      <c r="M5071" s="6"/>
      <c r="N5071" s="6"/>
      <c r="O5071" s="10"/>
      <c r="P5071" s="6"/>
      <c r="Q5071" s="11"/>
      <c r="R5071" s="6"/>
      <c r="S5071" s="6"/>
      <c r="T5071" s="6"/>
      <c r="U5071" s="17"/>
      <c r="V5071" s="17"/>
      <c r="W5071" s="11"/>
      <c r="X5071" s="6"/>
      <c r="Y5071" s="6"/>
      <c r="Z5071" s="6"/>
      <c r="AA5071" s="6"/>
      <c r="AB5071" s="6"/>
      <c r="AZ5071" t="s">
        <v>7198</v>
      </c>
      <c r="BA5071" t="s">
        <v>5207</v>
      </c>
      <c r="BB5071" t="s">
        <v>6745</v>
      </c>
      <c r="BC5071" t="s">
        <v>7263</v>
      </c>
      <c r="BG5071" t="s">
        <v>19969</v>
      </c>
      <c r="BH5071" t="s">
        <v>22105</v>
      </c>
    </row>
    <row r="5072" spans="1:60" x14ac:dyDescent="0.25">
      <c r="A5072" s="9"/>
      <c r="B5072" s="6"/>
      <c r="C5072" s="6"/>
      <c r="D5072" s="6"/>
      <c r="E5072" s="6"/>
      <c r="F5072" s="6"/>
      <c r="G5072" s="6"/>
      <c r="H5072" s="6"/>
      <c r="I5072" s="6"/>
      <c r="J5072" s="6"/>
      <c r="K5072" s="6"/>
      <c r="L5072" s="6"/>
      <c r="M5072" s="6"/>
      <c r="N5072" s="6"/>
      <c r="O5072" s="10"/>
      <c r="P5072" s="6"/>
      <c r="Q5072" s="11"/>
      <c r="R5072" s="6"/>
      <c r="S5072" s="6"/>
      <c r="T5072" s="6"/>
      <c r="U5072" s="6"/>
      <c r="V5072" s="6"/>
      <c r="W5072" s="11"/>
      <c r="X5072" s="6"/>
      <c r="Y5072" s="6"/>
      <c r="Z5072" s="6"/>
      <c r="AA5072" s="6"/>
      <c r="AB5072" s="6"/>
      <c r="AZ5072" t="s">
        <v>7199</v>
      </c>
      <c r="BA5072" t="s">
        <v>5207</v>
      </c>
      <c r="BB5072" t="s">
        <v>6745</v>
      </c>
      <c r="BC5072" t="s">
        <v>3200</v>
      </c>
      <c r="BG5072" t="s">
        <v>19970</v>
      </c>
      <c r="BH5072" t="s">
        <v>22099</v>
      </c>
    </row>
    <row r="5073" spans="1:60" x14ac:dyDescent="0.25">
      <c r="A5073" s="16"/>
      <c r="B5073" s="6"/>
      <c r="C5073" s="6"/>
      <c r="D5073" s="6"/>
      <c r="E5073" s="6"/>
      <c r="F5073" s="6"/>
      <c r="G5073" s="6"/>
      <c r="H5073" s="6"/>
      <c r="I5073" s="6"/>
      <c r="J5073" s="6"/>
      <c r="K5073" s="6"/>
      <c r="L5073" s="6"/>
      <c r="M5073" s="6"/>
      <c r="N5073" s="6"/>
      <c r="O5073" s="10"/>
      <c r="P5073" s="6"/>
      <c r="Q5073" s="11"/>
      <c r="R5073" s="6"/>
      <c r="S5073" s="6"/>
      <c r="T5073" s="6"/>
      <c r="U5073" s="17"/>
      <c r="V5073" s="17"/>
      <c r="W5073" s="11"/>
      <c r="X5073" s="6"/>
      <c r="Y5073" s="6"/>
      <c r="Z5073" s="6"/>
      <c r="AA5073" s="6"/>
      <c r="AB5073" s="6"/>
      <c r="AZ5073" t="s">
        <v>7200</v>
      </c>
      <c r="BA5073" t="s">
        <v>5207</v>
      </c>
      <c r="BB5073" t="s">
        <v>6745</v>
      </c>
      <c r="BC5073" t="s">
        <v>3201</v>
      </c>
      <c r="BG5073" t="s">
        <v>19971</v>
      </c>
      <c r="BH5073" t="s">
        <v>22104</v>
      </c>
    </row>
    <row r="5074" spans="1:60" x14ac:dyDescent="0.25">
      <c r="A5074" s="12"/>
      <c r="B5074" s="13"/>
      <c r="C5074" s="13"/>
      <c r="D5074" s="13"/>
      <c r="E5074" s="13"/>
      <c r="F5074" s="13"/>
      <c r="G5074" s="13"/>
      <c r="H5074" s="13"/>
      <c r="I5074" s="13"/>
      <c r="J5074" s="13"/>
      <c r="K5074" s="13"/>
      <c r="L5074" s="13"/>
      <c r="M5074" s="13"/>
      <c r="N5074" s="13"/>
      <c r="O5074" s="14"/>
      <c r="P5074" s="13"/>
      <c r="Q5074" s="15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Z5074" t="s">
        <v>7201</v>
      </c>
      <c r="BA5074" t="s">
        <v>5207</v>
      </c>
      <c r="BB5074" t="s">
        <v>6745</v>
      </c>
      <c r="BC5074" t="s">
        <v>7263</v>
      </c>
      <c r="BG5074" t="s">
        <v>19972</v>
      </c>
      <c r="BH5074" t="s">
        <v>22106</v>
      </c>
    </row>
    <row r="5075" spans="1:60" x14ac:dyDescent="0.25">
      <c r="A5075" s="12"/>
      <c r="B5075" s="13"/>
      <c r="C5075" s="13"/>
      <c r="D5075" s="13"/>
      <c r="E5075" s="13"/>
      <c r="F5075" s="13"/>
      <c r="G5075" s="13"/>
      <c r="H5075" s="13"/>
      <c r="I5075" s="13"/>
      <c r="J5075" s="13"/>
      <c r="K5075" s="13"/>
      <c r="L5075" s="13"/>
      <c r="M5075" s="13"/>
      <c r="N5075" s="13"/>
      <c r="O5075" s="14"/>
      <c r="P5075" s="13"/>
      <c r="Q5075" s="15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Z5075" t="s">
        <v>7202</v>
      </c>
      <c r="BA5075" t="s">
        <v>5207</v>
      </c>
      <c r="BB5075" t="s">
        <v>6745</v>
      </c>
      <c r="BC5075" t="s">
        <v>3201</v>
      </c>
      <c r="BG5075" t="s">
        <v>19973</v>
      </c>
      <c r="BH5075" t="s">
        <v>22107</v>
      </c>
    </row>
    <row r="5076" spans="1:60" x14ac:dyDescent="0.25">
      <c r="A5076" s="9"/>
      <c r="B5076" s="6"/>
      <c r="C5076" s="6"/>
      <c r="D5076" s="6"/>
      <c r="E5076" s="6"/>
      <c r="F5076" s="6"/>
      <c r="G5076" s="6"/>
      <c r="H5076" s="6"/>
      <c r="I5076" s="6"/>
      <c r="J5076" s="6"/>
      <c r="K5076" s="6"/>
      <c r="L5076" s="6"/>
      <c r="M5076" s="6"/>
      <c r="N5076" s="6"/>
      <c r="O5076" s="10"/>
      <c r="P5076" s="6"/>
      <c r="Q5076" s="11"/>
      <c r="R5076" s="6"/>
      <c r="S5076" s="6"/>
      <c r="T5076" s="6"/>
      <c r="U5076" s="6"/>
      <c r="V5076" s="6"/>
      <c r="W5076" s="11"/>
      <c r="X5076" s="6"/>
      <c r="Y5076" s="6"/>
      <c r="Z5076" s="6"/>
      <c r="AA5076" s="6"/>
      <c r="AB5076" s="6"/>
      <c r="AZ5076" t="s">
        <v>7203</v>
      </c>
      <c r="BA5076" t="s">
        <v>5207</v>
      </c>
      <c r="BB5076" t="s">
        <v>6745</v>
      </c>
      <c r="BC5076" t="s">
        <v>3201</v>
      </c>
      <c r="BG5076" t="s">
        <v>19974</v>
      </c>
      <c r="BH5076" t="s">
        <v>22107</v>
      </c>
    </row>
    <row r="5077" spans="1:60" x14ac:dyDescent="0.25">
      <c r="A5077" s="12"/>
      <c r="B5077" s="13"/>
      <c r="C5077" s="13"/>
      <c r="D5077" s="13"/>
      <c r="E5077" s="13"/>
      <c r="F5077" s="13"/>
      <c r="G5077" s="13"/>
      <c r="H5077" s="13"/>
      <c r="I5077" s="13"/>
      <c r="J5077" s="13"/>
      <c r="K5077" s="13"/>
      <c r="L5077" s="13"/>
      <c r="M5077" s="13"/>
      <c r="N5077" s="13"/>
      <c r="O5077" s="14"/>
      <c r="P5077" s="13"/>
      <c r="Q5077" s="15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Z5077" t="s">
        <v>7204</v>
      </c>
      <c r="BA5077" t="s">
        <v>5207</v>
      </c>
      <c r="BB5077" t="s">
        <v>6745</v>
      </c>
      <c r="BC5077" t="s">
        <v>7263</v>
      </c>
      <c r="BG5077" t="s">
        <v>19975</v>
      </c>
      <c r="BH5077" t="s">
        <v>22108</v>
      </c>
    </row>
    <row r="5078" spans="1:60" x14ac:dyDescent="0.25">
      <c r="A5078" s="12"/>
      <c r="B5078" s="13"/>
      <c r="C5078" s="13"/>
      <c r="D5078" s="13"/>
      <c r="E5078" s="13"/>
      <c r="F5078" s="13"/>
      <c r="G5078" s="13"/>
      <c r="H5078" s="13"/>
      <c r="I5078" s="13"/>
      <c r="J5078" s="13"/>
      <c r="K5078" s="13"/>
      <c r="L5078" s="13"/>
      <c r="M5078" s="13"/>
      <c r="N5078" s="13"/>
      <c r="O5078" s="14"/>
      <c r="P5078" s="13"/>
      <c r="Q5078" s="15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Z5078" t="s">
        <v>7205</v>
      </c>
      <c r="BA5078" t="s">
        <v>5207</v>
      </c>
      <c r="BB5078" t="s">
        <v>6745</v>
      </c>
      <c r="BC5078" t="s">
        <v>7263</v>
      </c>
      <c r="BG5078" t="s">
        <v>19976</v>
      </c>
      <c r="BH5078" t="s">
        <v>22108</v>
      </c>
    </row>
    <row r="5079" spans="1:60" x14ac:dyDescent="0.25">
      <c r="A5079" s="12"/>
      <c r="B5079" s="13"/>
      <c r="C5079" s="13"/>
      <c r="D5079" s="13"/>
      <c r="E5079" s="13"/>
      <c r="F5079" s="13"/>
      <c r="G5079" s="13"/>
      <c r="H5079" s="13"/>
      <c r="I5079" s="13"/>
      <c r="J5079" s="13"/>
      <c r="K5079" s="13"/>
      <c r="L5079" s="13"/>
      <c r="M5079" s="13"/>
      <c r="N5079" s="13"/>
      <c r="O5079" s="14"/>
      <c r="P5079" s="13"/>
      <c r="Q5079" s="15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Z5079" t="s">
        <v>7206</v>
      </c>
      <c r="BA5079" t="s">
        <v>5207</v>
      </c>
      <c r="BB5079" t="s">
        <v>6745</v>
      </c>
      <c r="BC5079" t="s">
        <v>3201</v>
      </c>
      <c r="BG5079" t="s">
        <v>19977</v>
      </c>
      <c r="BH5079" t="s">
        <v>22107</v>
      </c>
    </row>
    <row r="5080" spans="1:60" x14ac:dyDescent="0.25">
      <c r="A5080" s="16"/>
      <c r="B5080" s="13"/>
      <c r="C5080" s="13"/>
      <c r="D5080" s="13"/>
      <c r="E5080" s="13"/>
      <c r="F5080" s="13"/>
      <c r="G5080" s="13"/>
      <c r="H5080" s="13"/>
      <c r="I5080" s="13"/>
      <c r="J5080" s="13"/>
      <c r="K5080" s="13"/>
      <c r="L5080" s="13"/>
      <c r="M5080" s="13"/>
      <c r="N5080" s="13"/>
      <c r="O5080" s="14"/>
      <c r="P5080" s="13"/>
      <c r="Q5080" s="15"/>
      <c r="R5080" s="13"/>
      <c r="S5080" s="13"/>
      <c r="T5080" s="13"/>
      <c r="U5080" s="17"/>
      <c r="V5080" s="17"/>
      <c r="W5080" s="13"/>
      <c r="X5080" s="13"/>
      <c r="Y5080" s="13"/>
      <c r="Z5080" s="13"/>
      <c r="AA5080" s="13"/>
      <c r="AB5080" s="13"/>
      <c r="AZ5080" t="s">
        <v>7207</v>
      </c>
      <c r="BA5080" t="s">
        <v>5207</v>
      </c>
      <c r="BB5080" t="s">
        <v>6745</v>
      </c>
      <c r="BC5080" t="s">
        <v>3201</v>
      </c>
      <c r="BG5080" t="s">
        <v>19978</v>
      </c>
      <c r="BH5080" t="s">
        <v>22104</v>
      </c>
    </row>
    <row r="5081" spans="1:60" x14ac:dyDescent="0.25">
      <c r="A5081" s="16"/>
      <c r="B5081" s="6"/>
      <c r="C5081" s="6"/>
      <c r="D5081" s="6"/>
      <c r="E5081" s="6"/>
      <c r="F5081" s="6"/>
      <c r="G5081" s="6"/>
      <c r="H5081" s="6"/>
      <c r="I5081" s="6"/>
      <c r="J5081" s="6"/>
      <c r="K5081" s="6"/>
      <c r="L5081" s="6"/>
      <c r="M5081" s="6"/>
      <c r="N5081" s="6"/>
      <c r="O5081" s="10"/>
      <c r="P5081" s="6"/>
      <c r="Q5081" s="11"/>
      <c r="R5081" s="6"/>
      <c r="S5081" s="6"/>
      <c r="T5081" s="6"/>
      <c r="U5081" s="17"/>
      <c r="V5081" s="17"/>
      <c r="W5081" s="11"/>
      <c r="X5081" s="6"/>
      <c r="Y5081" s="6"/>
      <c r="Z5081" s="6"/>
      <c r="AA5081" s="6"/>
      <c r="AB5081" s="6"/>
      <c r="AZ5081" t="s">
        <v>7208</v>
      </c>
      <c r="BA5081" t="s">
        <v>5207</v>
      </c>
      <c r="BB5081" t="s">
        <v>21054</v>
      </c>
      <c r="BC5081" t="s">
        <v>7263</v>
      </c>
      <c r="BG5081" t="s">
        <v>19979</v>
      </c>
      <c r="BH5081" t="s">
        <v>22109</v>
      </c>
    </row>
    <row r="5082" spans="1:60" x14ac:dyDescent="0.25">
      <c r="A5082" s="9"/>
      <c r="B5082" s="6"/>
      <c r="C5082" s="6"/>
      <c r="D5082" s="6"/>
      <c r="E5082" s="6"/>
      <c r="F5082" s="6"/>
      <c r="G5082" s="6"/>
      <c r="H5082" s="6"/>
      <c r="I5082" s="6"/>
      <c r="J5082" s="6"/>
      <c r="K5082" s="6"/>
      <c r="L5082" s="6"/>
      <c r="M5082" s="6"/>
      <c r="N5082" s="6"/>
      <c r="O5082" s="10"/>
      <c r="P5082" s="6"/>
      <c r="Q5082" s="11"/>
      <c r="R5082" s="6"/>
      <c r="S5082" s="6"/>
      <c r="T5082" s="6"/>
      <c r="U5082" s="6"/>
      <c r="V5082" s="6"/>
      <c r="W5082" s="11"/>
      <c r="X5082" s="6"/>
      <c r="Y5082" s="6"/>
      <c r="Z5082" s="6"/>
      <c r="AA5082" s="6"/>
      <c r="AB5082" s="6"/>
      <c r="AZ5082" t="s">
        <v>7209</v>
      </c>
      <c r="BA5082" t="s">
        <v>5207</v>
      </c>
      <c r="BB5082" t="s">
        <v>6745</v>
      </c>
      <c r="BC5082" t="s">
        <v>7263</v>
      </c>
      <c r="BG5082" t="s">
        <v>19980</v>
      </c>
      <c r="BH5082" t="s">
        <v>22105</v>
      </c>
    </row>
    <row r="5083" spans="1:60" x14ac:dyDescent="0.25">
      <c r="A5083" s="16"/>
      <c r="B5083" s="6"/>
      <c r="C5083" s="6"/>
      <c r="D5083" s="6"/>
      <c r="E5083" s="6"/>
      <c r="F5083" s="6"/>
      <c r="G5083" s="6"/>
      <c r="H5083" s="6"/>
      <c r="I5083" s="6"/>
      <c r="J5083" s="6"/>
      <c r="K5083" s="6"/>
      <c r="L5083" s="6"/>
      <c r="M5083" s="6"/>
      <c r="N5083" s="6"/>
      <c r="O5083" s="10"/>
      <c r="P5083" s="6"/>
      <c r="Q5083" s="11"/>
      <c r="R5083" s="6"/>
      <c r="S5083" s="6"/>
      <c r="T5083" s="6"/>
      <c r="U5083" s="17"/>
      <c r="V5083" s="17"/>
      <c r="W5083" s="11"/>
      <c r="X5083" s="6"/>
      <c r="Y5083" s="6"/>
      <c r="Z5083" s="6"/>
      <c r="AA5083" s="6"/>
      <c r="AB5083" s="6"/>
      <c r="AZ5083" t="s">
        <v>7209</v>
      </c>
      <c r="BA5083" t="s">
        <v>5207</v>
      </c>
      <c r="BB5083" t="s">
        <v>6745</v>
      </c>
      <c r="BC5083" t="s">
        <v>7263</v>
      </c>
      <c r="BG5083" t="s">
        <v>19981</v>
      </c>
      <c r="BH5083" t="s">
        <v>22099</v>
      </c>
    </row>
    <row r="5084" spans="1:60" x14ac:dyDescent="0.25">
      <c r="A5084" s="9"/>
      <c r="B5084" s="6"/>
      <c r="C5084" s="6"/>
      <c r="D5084" s="6"/>
      <c r="E5084" s="6"/>
      <c r="F5084" s="6"/>
      <c r="G5084" s="6"/>
      <c r="H5084" s="6"/>
      <c r="I5084" s="6"/>
      <c r="J5084" s="6"/>
      <c r="K5084" s="6"/>
      <c r="L5084" s="6"/>
      <c r="M5084" s="6"/>
      <c r="N5084" s="6"/>
      <c r="O5084" s="10"/>
      <c r="P5084" s="6"/>
      <c r="Q5084" s="11"/>
      <c r="R5084" s="6"/>
      <c r="S5084" s="6"/>
      <c r="T5084" s="6"/>
      <c r="U5084" s="6"/>
      <c r="V5084" s="6"/>
      <c r="W5084" s="11"/>
      <c r="X5084" s="6"/>
      <c r="Y5084" s="6"/>
      <c r="Z5084" s="6"/>
      <c r="AA5084" s="6"/>
      <c r="AB5084" s="6"/>
      <c r="AZ5084" t="s">
        <v>7210</v>
      </c>
      <c r="BA5084" t="s">
        <v>5207</v>
      </c>
      <c r="BB5084" t="s">
        <v>6745</v>
      </c>
      <c r="BC5084" t="s">
        <v>3200</v>
      </c>
      <c r="BG5084" t="s">
        <v>19982</v>
      </c>
      <c r="BH5084" t="s">
        <v>22104</v>
      </c>
    </row>
    <row r="5085" spans="1:60" x14ac:dyDescent="0.25">
      <c r="A5085" s="12"/>
      <c r="B5085" s="13"/>
      <c r="C5085" s="13"/>
      <c r="D5085" s="13"/>
      <c r="E5085" s="13"/>
      <c r="F5085" s="13"/>
      <c r="G5085" s="13"/>
      <c r="H5085" s="13"/>
      <c r="I5085" s="13"/>
      <c r="J5085" s="13"/>
      <c r="K5085" s="13"/>
      <c r="L5085" s="13"/>
      <c r="M5085" s="13"/>
      <c r="N5085" s="13"/>
      <c r="O5085" s="14"/>
      <c r="P5085" s="13"/>
      <c r="Q5085" s="15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Z5085" t="s">
        <v>7211</v>
      </c>
      <c r="BA5085" t="s">
        <v>5207</v>
      </c>
      <c r="BB5085" t="s">
        <v>6745</v>
      </c>
      <c r="BC5085" t="s">
        <v>7263</v>
      </c>
      <c r="BG5085" t="s">
        <v>19983</v>
      </c>
      <c r="BH5085" t="s">
        <v>22110</v>
      </c>
    </row>
    <row r="5086" spans="1:60" x14ac:dyDescent="0.25">
      <c r="A5086" s="16"/>
      <c r="B5086" s="13"/>
      <c r="C5086" s="13"/>
      <c r="D5086" s="13"/>
      <c r="E5086" s="13"/>
      <c r="F5086" s="13"/>
      <c r="G5086" s="13"/>
      <c r="H5086" s="13"/>
      <c r="I5086" s="13"/>
      <c r="J5086" s="13"/>
      <c r="K5086" s="13"/>
      <c r="L5086" s="13"/>
      <c r="M5086" s="13"/>
      <c r="N5086" s="13"/>
      <c r="O5086" s="14"/>
      <c r="P5086" s="13"/>
      <c r="Q5086" s="15"/>
      <c r="R5086" s="13"/>
      <c r="S5086" s="13"/>
      <c r="T5086" s="13"/>
      <c r="U5086" s="17"/>
      <c r="V5086" s="17"/>
      <c r="W5086" s="13"/>
      <c r="X5086" s="13"/>
      <c r="Y5086" s="13"/>
      <c r="Z5086" s="13"/>
      <c r="AA5086" s="13"/>
      <c r="AB5086" s="13"/>
      <c r="AZ5086" t="s">
        <v>7212</v>
      </c>
      <c r="BA5086" t="s">
        <v>5207</v>
      </c>
      <c r="BB5086" t="s">
        <v>6745</v>
      </c>
      <c r="BC5086" t="s">
        <v>3201</v>
      </c>
      <c r="BG5086" t="s">
        <v>19985</v>
      </c>
      <c r="BH5086" t="s">
        <v>22110</v>
      </c>
    </row>
    <row r="5087" spans="1:60" x14ac:dyDescent="0.25">
      <c r="A5087" s="12"/>
      <c r="B5087" s="13"/>
      <c r="C5087" s="13"/>
      <c r="D5087" s="13"/>
      <c r="E5087" s="13"/>
      <c r="F5087" s="13"/>
      <c r="G5087" s="13"/>
      <c r="H5087" s="13"/>
      <c r="I5087" s="13"/>
      <c r="J5087" s="13"/>
      <c r="K5087" s="13"/>
      <c r="L5087" s="13"/>
      <c r="M5087" s="13"/>
      <c r="N5087" s="13"/>
      <c r="O5087" s="14"/>
      <c r="P5087" s="13"/>
      <c r="Q5087" s="15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Z5087" t="s">
        <v>7213</v>
      </c>
      <c r="BA5087" t="s">
        <v>5207</v>
      </c>
      <c r="BB5087" t="s">
        <v>6745</v>
      </c>
      <c r="BC5087" t="s">
        <v>3201</v>
      </c>
      <c r="BG5087" t="s">
        <v>19986</v>
      </c>
      <c r="BH5087" t="s">
        <v>9347</v>
      </c>
    </row>
    <row r="5088" spans="1:60" x14ac:dyDescent="0.25">
      <c r="A5088" s="16"/>
      <c r="B5088" s="6"/>
      <c r="C5088" s="6"/>
      <c r="D5088" s="6"/>
      <c r="E5088" s="6"/>
      <c r="F5088" s="6"/>
      <c r="G5088" s="6"/>
      <c r="H5088" s="6"/>
      <c r="I5088" s="6"/>
      <c r="J5088" s="6"/>
      <c r="K5088" s="6"/>
      <c r="L5088" s="6"/>
      <c r="M5088" s="6"/>
      <c r="N5088" s="6"/>
      <c r="O5088" s="10"/>
      <c r="P5088" s="6"/>
      <c r="Q5088" s="11"/>
      <c r="R5088" s="6"/>
      <c r="S5088" s="6"/>
      <c r="T5088" s="6"/>
      <c r="U5088" s="17"/>
      <c r="V5088" s="17"/>
      <c r="W5088" s="11"/>
      <c r="X5088" s="6"/>
      <c r="Y5088" s="6"/>
      <c r="Z5088" s="6"/>
      <c r="AA5088" s="6"/>
      <c r="AB5088" s="6"/>
      <c r="AZ5088" t="s">
        <v>7213</v>
      </c>
      <c r="BA5088" t="s">
        <v>5207</v>
      </c>
      <c r="BB5088" t="s">
        <v>6745</v>
      </c>
      <c r="BC5088" t="s">
        <v>3201</v>
      </c>
      <c r="BG5088" t="s">
        <v>19987</v>
      </c>
      <c r="BH5088" t="s">
        <v>9281</v>
      </c>
    </row>
    <row r="5089" spans="1:60" x14ac:dyDescent="0.25">
      <c r="A5089" s="9"/>
      <c r="B5089" s="6"/>
      <c r="C5089" s="6"/>
      <c r="D5089" s="6"/>
      <c r="E5089" s="6"/>
      <c r="F5089" s="6"/>
      <c r="G5089" s="6"/>
      <c r="H5089" s="6"/>
      <c r="I5089" s="6"/>
      <c r="J5089" s="6"/>
      <c r="K5089" s="6"/>
      <c r="L5089" s="6"/>
      <c r="M5089" s="6"/>
      <c r="N5089" s="6"/>
      <c r="O5089" s="10"/>
      <c r="P5089" s="6"/>
      <c r="Q5089" s="11"/>
      <c r="R5089" s="6"/>
      <c r="S5089" s="6"/>
      <c r="T5089" s="6"/>
      <c r="U5089" s="6"/>
      <c r="V5089" s="6"/>
      <c r="W5089" s="11"/>
      <c r="X5089" s="6"/>
      <c r="Y5089" s="6"/>
      <c r="Z5089" s="6"/>
      <c r="AA5089" s="6"/>
      <c r="AB5089" s="6"/>
      <c r="AZ5089" t="s">
        <v>7214</v>
      </c>
      <c r="BA5089" t="s">
        <v>5207</v>
      </c>
      <c r="BB5089" t="s">
        <v>6745</v>
      </c>
      <c r="BC5089" t="s">
        <v>7263</v>
      </c>
      <c r="BG5089" t="s">
        <v>19988</v>
      </c>
      <c r="BH5089" t="s">
        <v>9289</v>
      </c>
    </row>
    <row r="5090" spans="1:60" x14ac:dyDescent="0.25">
      <c r="A5090" s="9"/>
      <c r="B5090" s="6"/>
      <c r="C5090" s="6"/>
      <c r="D5090" s="6"/>
      <c r="E5090" s="6"/>
      <c r="F5090" s="6"/>
      <c r="G5090" s="6"/>
      <c r="H5090" s="6"/>
      <c r="I5090" s="6"/>
      <c r="J5090" s="6"/>
      <c r="K5090" s="6"/>
      <c r="L5090" s="6"/>
      <c r="M5090" s="6"/>
      <c r="N5090" s="6"/>
      <c r="O5090" s="10"/>
      <c r="P5090" s="6"/>
      <c r="Q5090" s="11"/>
      <c r="R5090" s="6"/>
      <c r="S5090" s="6"/>
      <c r="T5090" s="6"/>
      <c r="U5090" s="6"/>
      <c r="V5090" s="6"/>
      <c r="W5090" s="11"/>
      <c r="X5090" s="6"/>
      <c r="Y5090" s="6"/>
      <c r="Z5090" s="6"/>
      <c r="AA5090" s="6"/>
      <c r="AB5090" s="6"/>
      <c r="AZ5090" t="s">
        <v>7215</v>
      </c>
      <c r="BA5090" t="s">
        <v>5207</v>
      </c>
      <c r="BB5090" t="s">
        <v>6745</v>
      </c>
      <c r="BC5090" t="s">
        <v>7263</v>
      </c>
      <c r="BG5090" t="s">
        <v>19989</v>
      </c>
      <c r="BH5090" t="s">
        <v>9210</v>
      </c>
    </row>
    <row r="5091" spans="1:60" x14ac:dyDescent="0.25">
      <c r="A5091" s="16"/>
      <c r="B5091" s="13"/>
      <c r="C5091" s="13"/>
      <c r="D5091" s="13"/>
      <c r="E5091" s="13"/>
      <c r="F5091" s="13"/>
      <c r="G5091" s="13"/>
      <c r="H5091" s="13"/>
      <c r="I5091" s="13"/>
      <c r="J5091" s="13"/>
      <c r="K5091" s="13"/>
      <c r="L5091" s="13"/>
      <c r="M5091" s="13"/>
      <c r="N5091" s="13"/>
      <c r="O5091" s="14"/>
      <c r="P5091" s="13"/>
      <c r="Q5091" s="15"/>
      <c r="R5091" s="13"/>
      <c r="S5091" s="13"/>
      <c r="T5091" s="13"/>
      <c r="U5091" s="17"/>
      <c r="V5091" s="17"/>
      <c r="W5091" s="13"/>
      <c r="X5091" s="13"/>
      <c r="Y5091" s="13"/>
      <c r="Z5091" s="13"/>
      <c r="AA5091" s="13"/>
      <c r="AB5091" s="13"/>
      <c r="AZ5091" t="s">
        <v>7216</v>
      </c>
      <c r="BA5091" t="s">
        <v>5207</v>
      </c>
      <c r="BB5091" t="s">
        <v>6745</v>
      </c>
      <c r="BC5091" t="s">
        <v>7263</v>
      </c>
      <c r="BG5091" t="s">
        <v>19990</v>
      </c>
      <c r="BH5091" t="s">
        <v>9211</v>
      </c>
    </row>
    <row r="5092" spans="1:60" x14ac:dyDescent="0.25">
      <c r="A5092" s="9"/>
      <c r="B5092" s="6"/>
      <c r="C5092" s="6"/>
      <c r="D5092" s="6"/>
      <c r="E5092" s="6"/>
      <c r="F5092" s="6"/>
      <c r="G5092" s="6"/>
      <c r="H5092" s="6"/>
      <c r="I5092" s="6"/>
      <c r="J5092" s="6"/>
      <c r="K5092" s="6"/>
      <c r="L5092" s="6"/>
      <c r="M5092" s="6"/>
      <c r="N5092" s="6"/>
      <c r="O5092" s="10"/>
      <c r="P5092" s="6"/>
      <c r="Q5092" s="11"/>
      <c r="R5092" s="6"/>
      <c r="S5092" s="6"/>
      <c r="T5092" s="6"/>
      <c r="U5092" s="6"/>
      <c r="V5092" s="6"/>
      <c r="W5092" s="11"/>
      <c r="X5092" s="6"/>
      <c r="Y5092" s="6"/>
      <c r="Z5092" s="6"/>
      <c r="AA5092" s="6"/>
      <c r="AB5092" s="6"/>
      <c r="AZ5092" t="s">
        <v>7216</v>
      </c>
      <c r="BA5092" t="s">
        <v>5207</v>
      </c>
      <c r="BB5092" t="s">
        <v>6745</v>
      </c>
      <c r="BC5092" t="s">
        <v>7263</v>
      </c>
      <c r="BG5092" t="s">
        <v>19991</v>
      </c>
      <c r="BH5092" t="s">
        <v>21893</v>
      </c>
    </row>
    <row r="5093" spans="1:60" x14ac:dyDescent="0.25">
      <c r="A5093" s="16"/>
      <c r="B5093" s="6"/>
      <c r="C5093" s="6"/>
      <c r="D5093" s="6"/>
      <c r="E5093" s="6"/>
      <c r="F5093" s="6"/>
      <c r="G5093" s="6"/>
      <c r="H5093" s="6"/>
      <c r="I5093" s="6"/>
      <c r="J5093" s="6"/>
      <c r="K5093" s="6"/>
      <c r="L5093" s="6"/>
      <c r="M5093" s="6"/>
      <c r="N5093" s="6"/>
      <c r="O5093" s="10"/>
      <c r="P5093" s="6"/>
      <c r="Q5093" s="11"/>
      <c r="R5093" s="6"/>
      <c r="S5093" s="6"/>
      <c r="T5093" s="6"/>
      <c r="U5093" s="17"/>
      <c r="V5093" s="17"/>
      <c r="W5093" s="11"/>
      <c r="X5093" s="6"/>
      <c r="Y5093" s="6"/>
      <c r="Z5093" s="6"/>
      <c r="AA5093" s="6"/>
      <c r="AB5093" s="6"/>
      <c r="AZ5093" t="s">
        <v>7217</v>
      </c>
      <c r="BA5093" t="s">
        <v>5207</v>
      </c>
      <c r="BB5093" t="s">
        <v>6745</v>
      </c>
      <c r="BC5093" t="s">
        <v>7263</v>
      </c>
      <c r="BG5093" t="s">
        <v>19992</v>
      </c>
      <c r="BH5093" t="s">
        <v>9218</v>
      </c>
    </row>
    <row r="5094" spans="1:60" x14ac:dyDescent="0.25">
      <c r="A5094" s="9"/>
      <c r="B5094" s="6"/>
      <c r="C5094" s="6"/>
      <c r="D5094" s="6"/>
      <c r="E5094" s="6"/>
      <c r="F5094" s="6"/>
      <c r="G5094" s="6"/>
      <c r="H5094" s="6"/>
      <c r="I5094" s="6"/>
      <c r="J5094" s="6"/>
      <c r="K5094" s="6"/>
      <c r="L5094" s="6"/>
      <c r="M5094" s="6"/>
      <c r="N5094" s="6"/>
      <c r="O5094" s="10"/>
      <c r="P5094" s="6"/>
      <c r="Q5094" s="11"/>
      <c r="R5094" s="6"/>
      <c r="S5094" s="6"/>
      <c r="T5094" s="6"/>
      <c r="U5094" s="6"/>
      <c r="V5094" s="6"/>
      <c r="W5094" s="11"/>
      <c r="X5094" s="6"/>
      <c r="Y5094" s="6"/>
      <c r="Z5094" s="6"/>
      <c r="AA5094" s="6"/>
      <c r="AB5094" s="6"/>
      <c r="AZ5094" t="s">
        <v>7218</v>
      </c>
      <c r="BA5094" t="s">
        <v>5207</v>
      </c>
      <c r="BB5094" t="s">
        <v>6745</v>
      </c>
      <c r="BC5094" t="s">
        <v>7263</v>
      </c>
      <c r="BG5094" t="s">
        <v>19993</v>
      </c>
      <c r="BH5094" t="s">
        <v>9221</v>
      </c>
    </row>
    <row r="5095" spans="1:60" x14ac:dyDescent="0.25">
      <c r="A5095" s="16"/>
      <c r="B5095" s="13"/>
      <c r="C5095" s="13"/>
      <c r="D5095" s="13"/>
      <c r="E5095" s="13"/>
      <c r="F5095" s="13"/>
      <c r="G5095" s="13"/>
      <c r="H5095" s="13"/>
      <c r="I5095" s="13"/>
      <c r="J5095" s="13"/>
      <c r="K5095" s="13"/>
      <c r="L5095" s="13"/>
      <c r="M5095" s="13"/>
      <c r="N5095" s="13"/>
      <c r="O5095" s="14"/>
      <c r="P5095" s="13"/>
      <c r="Q5095" s="15"/>
      <c r="R5095" s="13"/>
      <c r="S5095" s="13"/>
      <c r="T5095" s="13"/>
      <c r="U5095" s="17"/>
      <c r="V5095" s="17"/>
      <c r="W5095" s="13"/>
      <c r="X5095" s="13"/>
      <c r="Y5095" s="13"/>
      <c r="Z5095" s="13"/>
      <c r="AA5095" s="13"/>
      <c r="AB5095" s="13"/>
      <c r="AZ5095" t="s">
        <v>7219</v>
      </c>
      <c r="BA5095" t="s">
        <v>5207</v>
      </c>
      <c r="BB5095" t="s">
        <v>6745</v>
      </c>
      <c r="BC5095" t="s">
        <v>7263</v>
      </c>
      <c r="BG5095" t="s">
        <v>19994</v>
      </c>
      <c r="BH5095" t="s">
        <v>9250</v>
      </c>
    </row>
    <row r="5096" spans="1:60" x14ac:dyDescent="0.25">
      <c r="A5096" s="16"/>
      <c r="B5096" s="6"/>
      <c r="C5096" s="6"/>
      <c r="D5096" s="6"/>
      <c r="E5096" s="6"/>
      <c r="F5096" s="6"/>
      <c r="G5096" s="6"/>
      <c r="H5096" s="6"/>
      <c r="I5096" s="6"/>
      <c r="J5096" s="6"/>
      <c r="K5096" s="6"/>
      <c r="L5096" s="6"/>
      <c r="M5096" s="6"/>
      <c r="N5096" s="6"/>
      <c r="O5096" s="10"/>
      <c r="P5096" s="6"/>
      <c r="Q5096" s="11"/>
      <c r="R5096" s="6"/>
      <c r="S5096" s="6"/>
      <c r="T5096" s="6"/>
      <c r="U5096" s="17"/>
      <c r="V5096" s="17"/>
      <c r="W5096" s="11"/>
      <c r="X5096" s="6"/>
      <c r="Y5096" s="6"/>
      <c r="Z5096" s="6"/>
      <c r="AA5096" s="6"/>
      <c r="AB5096" s="6"/>
      <c r="AZ5096" t="s">
        <v>7220</v>
      </c>
      <c r="BA5096" t="s">
        <v>5207</v>
      </c>
      <c r="BB5096" t="s">
        <v>6745</v>
      </c>
      <c r="BC5096" t="s">
        <v>7263</v>
      </c>
      <c r="BG5096" t="s">
        <v>19995</v>
      </c>
      <c r="BH5096" t="s">
        <v>22025</v>
      </c>
    </row>
    <row r="5097" spans="1:60" x14ac:dyDescent="0.25">
      <c r="A5097" s="9"/>
      <c r="B5097" s="6"/>
      <c r="C5097" s="6"/>
      <c r="D5097" s="6"/>
      <c r="E5097" s="6"/>
      <c r="F5097" s="6"/>
      <c r="G5097" s="6"/>
      <c r="H5097" s="6"/>
      <c r="I5097" s="6"/>
      <c r="J5097" s="6"/>
      <c r="K5097" s="6"/>
      <c r="L5097" s="6"/>
      <c r="M5097" s="6"/>
      <c r="N5097" s="6"/>
      <c r="O5097" s="10"/>
      <c r="P5097" s="6"/>
      <c r="Q5097" s="11"/>
      <c r="R5097" s="6"/>
      <c r="S5097" s="6"/>
      <c r="T5097" s="6"/>
      <c r="U5097" s="6"/>
      <c r="V5097" s="6"/>
      <c r="W5097" s="11"/>
      <c r="X5097" s="6"/>
      <c r="Y5097" s="6"/>
      <c r="Z5097" s="6"/>
      <c r="AA5097" s="6"/>
      <c r="AB5097" s="6"/>
      <c r="AZ5097" t="s">
        <v>7221</v>
      </c>
      <c r="BA5097" t="s">
        <v>5207</v>
      </c>
      <c r="BB5097" t="s">
        <v>6745</v>
      </c>
      <c r="BC5097" t="s">
        <v>7263</v>
      </c>
      <c r="BG5097" t="s">
        <v>19996</v>
      </c>
      <c r="BH5097" t="s">
        <v>22002</v>
      </c>
    </row>
    <row r="5098" spans="1:60" x14ac:dyDescent="0.25">
      <c r="A5098" s="16"/>
      <c r="B5098" s="13"/>
      <c r="C5098" s="13"/>
      <c r="D5098" s="13"/>
      <c r="E5098" s="13"/>
      <c r="F5098" s="13"/>
      <c r="G5098" s="13"/>
      <c r="H5098" s="13"/>
      <c r="I5098" s="13"/>
      <c r="J5098" s="13"/>
      <c r="K5098" s="13"/>
      <c r="L5098" s="13"/>
      <c r="M5098" s="13"/>
      <c r="N5098" s="13"/>
      <c r="O5098" s="14"/>
      <c r="P5098" s="13"/>
      <c r="Q5098" s="15"/>
      <c r="R5098" s="13"/>
      <c r="S5098" s="13"/>
      <c r="T5098" s="13"/>
      <c r="U5098" s="17"/>
      <c r="V5098" s="17"/>
      <c r="W5098" s="13"/>
      <c r="X5098" s="13"/>
      <c r="Y5098" s="13"/>
      <c r="Z5098" s="13"/>
      <c r="AA5098" s="13"/>
      <c r="AB5098" s="13"/>
      <c r="AZ5098" t="s">
        <v>7222</v>
      </c>
      <c r="BA5098" t="s">
        <v>5207</v>
      </c>
      <c r="BB5098" t="s">
        <v>6745</v>
      </c>
      <c r="BC5098" t="s">
        <v>7263</v>
      </c>
      <c r="BG5098" t="s">
        <v>19997</v>
      </c>
      <c r="BH5098" t="s">
        <v>22111</v>
      </c>
    </row>
    <row r="5099" spans="1:60" x14ac:dyDescent="0.25">
      <c r="A5099" s="9"/>
      <c r="B5099" s="6"/>
      <c r="C5099" s="6"/>
      <c r="D5099" s="6"/>
      <c r="E5099" s="6"/>
      <c r="F5099" s="6"/>
      <c r="G5099" s="6"/>
      <c r="H5099" s="6"/>
      <c r="I5099" s="6"/>
      <c r="J5099" s="6"/>
      <c r="K5099" s="6"/>
      <c r="L5099" s="6"/>
      <c r="M5099" s="6"/>
      <c r="N5099" s="6"/>
      <c r="O5099" s="10"/>
      <c r="P5099" s="6"/>
      <c r="Q5099" s="11"/>
      <c r="R5099" s="6"/>
      <c r="S5099" s="6"/>
      <c r="T5099" s="6"/>
      <c r="U5099" s="6"/>
      <c r="V5099" s="6"/>
      <c r="W5099" s="11"/>
      <c r="X5099" s="6"/>
      <c r="Y5099" s="6"/>
      <c r="Z5099" s="6"/>
      <c r="AA5099" s="6"/>
      <c r="AB5099" s="6"/>
      <c r="AZ5099" t="s">
        <v>7223</v>
      </c>
      <c r="BA5099" t="s">
        <v>5207</v>
      </c>
      <c r="BB5099" t="s">
        <v>6745</v>
      </c>
      <c r="BC5099" t="s">
        <v>3201</v>
      </c>
      <c r="BG5099" t="s">
        <v>19999</v>
      </c>
      <c r="BH5099" t="s">
        <v>1893</v>
      </c>
    </row>
    <row r="5100" spans="1:60" x14ac:dyDescent="0.25">
      <c r="A5100" s="12"/>
      <c r="B5100" s="13"/>
      <c r="C5100" s="13"/>
      <c r="D5100" s="13"/>
      <c r="E5100" s="13"/>
      <c r="F5100" s="13"/>
      <c r="G5100" s="13"/>
      <c r="H5100" s="13"/>
      <c r="I5100" s="13"/>
      <c r="J5100" s="13"/>
      <c r="K5100" s="13"/>
      <c r="L5100" s="13"/>
      <c r="M5100" s="13"/>
      <c r="N5100" s="13"/>
      <c r="O5100" s="14"/>
      <c r="P5100" s="13"/>
      <c r="Q5100" s="15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Z5100" t="s">
        <v>7224</v>
      </c>
      <c r="BA5100" t="s">
        <v>5207</v>
      </c>
      <c r="BB5100" t="s">
        <v>6745</v>
      </c>
      <c r="BC5100" t="s">
        <v>7263</v>
      </c>
      <c r="BG5100" t="s">
        <v>20000</v>
      </c>
      <c r="BH5100" t="s">
        <v>163</v>
      </c>
    </row>
    <row r="5101" spans="1:60" x14ac:dyDescent="0.25">
      <c r="A5101" s="16"/>
      <c r="B5101" s="6"/>
      <c r="C5101" s="6"/>
      <c r="D5101" s="6"/>
      <c r="E5101" s="6"/>
      <c r="F5101" s="6"/>
      <c r="G5101" s="6"/>
      <c r="H5101" s="6"/>
      <c r="I5101" s="6"/>
      <c r="J5101" s="6"/>
      <c r="K5101" s="6"/>
      <c r="L5101" s="6"/>
      <c r="M5101" s="6"/>
      <c r="N5101" s="6"/>
      <c r="O5101" s="10"/>
      <c r="P5101" s="6"/>
      <c r="Q5101" s="11"/>
      <c r="R5101" s="6"/>
      <c r="S5101" s="6"/>
      <c r="T5101" s="6"/>
      <c r="U5101" s="17"/>
      <c r="V5101" s="17"/>
      <c r="W5101" s="11"/>
      <c r="X5101" s="6"/>
      <c r="Y5101" s="6"/>
      <c r="Z5101" s="6"/>
      <c r="AA5101" s="6"/>
      <c r="AB5101" s="6"/>
      <c r="AZ5101" t="s">
        <v>7225</v>
      </c>
      <c r="BA5101" t="s">
        <v>5207</v>
      </c>
      <c r="BB5101" t="s">
        <v>6745</v>
      </c>
      <c r="BC5101" t="s">
        <v>7263</v>
      </c>
      <c r="BG5101" t="s">
        <v>20001</v>
      </c>
      <c r="BH5101" t="s">
        <v>160</v>
      </c>
    </row>
    <row r="5102" spans="1:60" x14ac:dyDescent="0.25">
      <c r="A5102" s="16"/>
      <c r="B5102" s="13"/>
      <c r="C5102" s="13"/>
      <c r="D5102" s="13"/>
      <c r="E5102" s="13"/>
      <c r="F5102" s="13"/>
      <c r="G5102" s="13"/>
      <c r="H5102" s="13"/>
      <c r="I5102" s="13"/>
      <c r="J5102" s="13"/>
      <c r="K5102" s="13"/>
      <c r="L5102" s="13"/>
      <c r="M5102" s="13"/>
      <c r="N5102" s="13"/>
      <c r="O5102" s="14"/>
      <c r="P5102" s="13"/>
      <c r="Q5102" s="15"/>
      <c r="R5102" s="13"/>
      <c r="S5102" s="13"/>
      <c r="T5102" s="13"/>
      <c r="U5102" s="17"/>
      <c r="V5102" s="17"/>
      <c r="W5102" s="13"/>
      <c r="X5102" s="13"/>
      <c r="Y5102" s="13"/>
      <c r="Z5102" s="13"/>
      <c r="AA5102" s="13"/>
      <c r="AB5102" s="13"/>
      <c r="AZ5102" t="s">
        <v>7226</v>
      </c>
      <c r="BA5102" t="s">
        <v>5207</v>
      </c>
      <c r="BB5102" t="s">
        <v>6745</v>
      </c>
      <c r="BC5102" t="s">
        <v>7263</v>
      </c>
      <c r="BG5102" t="s">
        <v>20002</v>
      </c>
      <c r="BH5102" t="s">
        <v>170</v>
      </c>
    </row>
    <row r="5103" spans="1:60" x14ac:dyDescent="0.25">
      <c r="A5103" s="9"/>
      <c r="B5103" s="6"/>
      <c r="C5103" s="6"/>
      <c r="D5103" s="6"/>
      <c r="E5103" s="6"/>
      <c r="F5103" s="6"/>
      <c r="G5103" s="6"/>
      <c r="H5103" s="6"/>
      <c r="I5103" s="6"/>
      <c r="J5103" s="6"/>
      <c r="K5103" s="6"/>
      <c r="L5103" s="6"/>
      <c r="M5103" s="6"/>
      <c r="N5103" s="6"/>
      <c r="O5103" s="10"/>
      <c r="P5103" s="6"/>
      <c r="Q5103" s="11"/>
      <c r="R5103" s="6"/>
      <c r="S5103" s="6"/>
      <c r="T5103" s="6"/>
      <c r="U5103" s="6"/>
      <c r="V5103" s="6"/>
      <c r="W5103" s="11"/>
      <c r="X5103" s="6"/>
      <c r="Y5103" s="6"/>
      <c r="Z5103" s="6"/>
      <c r="AA5103" s="6"/>
      <c r="AB5103" s="6"/>
      <c r="AZ5103" t="s">
        <v>7227</v>
      </c>
      <c r="BA5103" t="s">
        <v>5207</v>
      </c>
      <c r="BB5103" t="s">
        <v>6745</v>
      </c>
      <c r="BC5103" t="s">
        <v>3201</v>
      </c>
      <c r="BG5103" t="s">
        <v>20003</v>
      </c>
      <c r="BH5103" t="s">
        <v>21959</v>
      </c>
    </row>
    <row r="5104" spans="1:60" x14ac:dyDescent="0.25">
      <c r="A5104" s="16"/>
      <c r="B5104" s="6"/>
      <c r="C5104" s="6"/>
      <c r="D5104" s="6"/>
      <c r="E5104" s="6"/>
      <c r="F5104" s="6"/>
      <c r="G5104" s="6"/>
      <c r="H5104" s="6"/>
      <c r="I5104" s="6"/>
      <c r="J5104" s="6"/>
      <c r="K5104" s="6"/>
      <c r="L5104" s="6"/>
      <c r="M5104" s="6"/>
      <c r="N5104" s="6"/>
      <c r="O5104" s="10"/>
      <c r="P5104" s="6"/>
      <c r="Q5104" s="11"/>
      <c r="R5104" s="6"/>
      <c r="S5104" s="6"/>
      <c r="T5104" s="6"/>
      <c r="U5104" s="17"/>
      <c r="V5104" s="17"/>
      <c r="W5104" s="11"/>
      <c r="X5104" s="6"/>
      <c r="Y5104" s="6"/>
      <c r="Z5104" s="6"/>
      <c r="AA5104" s="6"/>
      <c r="AB5104" s="6"/>
      <c r="AZ5104" t="s">
        <v>7228</v>
      </c>
      <c r="BA5104" t="s">
        <v>5207</v>
      </c>
      <c r="BB5104" t="s">
        <v>6745</v>
      </c>
      <c r="BC5104" t="s">
        <v>7263</v>
      </c>
      <c r="BG5104" t="s">
        <v>20004</v>
      </c>
      <c r="BH5104" t="s">
        <v>21960</v>
      </c>
    </row>
    <row r="5105" spans="1:60" x14ac:dyDescent="0.25">
      <c r="A5105" s="12"/>
      <c r="B5105" s="13"/>
      <c r="C5105" s="13"/>
      <c r="D5105" s="13"/>
      <c r="E5105" s="13"/>
      <c r="F5105" s="13"/>
      <c r="G5105" s="13"/>
      <c r="H5105" s="13"/>
      <c r="I5105" s="13"/>
      <c r="J5105" s="13"/>
      <c r="K5105" s="13"/>
      <c r="L5105" s="13"/>
      <c r="M5105" s="13"/>
      <c r="N5105" s="13"/>
      <c r="O5105" s="14"/>
      <c r="P5105" s="13"/>
      <c r="Q5105" s="15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Z5105" t="s">
        <v>7229</v>
      </c>
      <c r="BA5105" t="s">
        <v>5207</v>
      </c>
      <c r="BB5105" t="s">
        <v>6745</v>
      </c>
      <c r="BC5105" t="s">
        <v>7263</v>
      </c>
      <c r="BG5105" t="s">
        <v>20005</v>
      </c>
      <c r="BH5105" t="s">
        <v>22066</v>
      </c>
    </row>
    <row r="5106" spans="1:60" x14ac:dyDescent="0.25">
      <c r="A5106" s="16"/>
      <c r="B5106" s="6"/>
      <c r="C5106" s="6"/>
      <c r="D5106" s="6"/>
      <c r="E5106" s="6"/>
      <c r="F5106" s="6"/>
      <c r="G5106" s="6"/>
      <c r="H5106" s="6"/>
      <c r="I5106" s="6"/>
      <c r="J5106" s="6"/>
      <c r="K5106" s="6"/>
      <c r="L5106" s="6"/>
      <c r="M5106" s="6"/>
      <c r="N5106" s="6"/>
      <c r="O5106" s="10"/>
      <c r="P5106" s="6"/>
      <c r="Q5106" s="11"/>
      <c r="R5106" s="6"/>
      <c r="S5106" s="6"/>
      <c r="T5106" s="6"/>
      <c r="U5106" s="17"/>
      <c r="V5106" s="17"/>
      <c r="W5106" s="11"/>
      <c r="X5106" s="6"/>
      <c r="Y5106" s="6"/>
      <c r="Z5106" s="6"/>
      <c r="AA5106" s="6"/>
      <c r="AB5106" s="6"/>
      <c r="AZ5106" t="s">
        <v>7230</v>
      </c>
      <c r="BA5106" t="s">
        <v>5207</v>
      </c>
      <c r="BB5106" t="s">
        <v>6745</v>
      </c>
      <c r="BC5106" t="s">
        <v>3201</v>
      </c>
      <c r="BG5106" t="s">
        <v>20006</v>
      </c>
      <c r="BH5106" t="s">
        <v>9337</v>
      </c>
    </row>
    <row r="5107" spans="1:60" x14ac:dyDescent="0.25">
      <c r="A5107" s="12"/>
      <c r="B5107" s="13"/>
      <c r="C5107" s="13"/>
      <c r="D5107" s="13"/>
      <c r="E5107" s="13"/>
      <c r="F5107" s="13"/>
      <c r="G5107" s="13"/>
      <c r="H5107" s="13"/>
      <c r="I5107" s="13"/>
      <c r="J5107" s="13"/>
      <c r="K5107" s="13"/>
      <c r="L5107" s="13"/>
      <c r="M5107" s="13"/>
      <c r="N5107" s="13"/>
      <c r="O5107" s="14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Z5107" t="s">
        <v>7231</v>
      </c>
      <c r="BA5107" t="s">
        <v>5207</v>
      </c>
      <c r="BB5107" t="s">
        <v>7231</v>
      </c>
      <c r="BC5107" t="s">
        <v>7263</v>
      </c>
      <c r="BG5107" t="s">
        <v>20007</v>
      </c>
      <c r="BH5107" t="s">
        <v>22084</v>
      </c>
    </row>
    <row r="5108" spans="1:60" x14ac:dyDescent="0.25">
      <c r="A5108" s="9"/>
      <c r="B5108" s="6"/>
      <c r="C5108" s="6"/>
      <c r="D5108" s="6"/>
      <c r="E5108" s="6"/>
      <c r="F5108" s="6"/>
      <c r="G5108" s="6"/>
      <c r="H5108" s="6"/>
      <c r="I5108" s="6"/>
      <c r="J5108" s="6"/>
      <c r="K5108" s="6"/>
      <c r="L5108" s="6"/>
      <c r="M5108" s="6"/>
      <c r="N5108" s="6"/>
      <c r="O5108" s="10"/>
      <c r="P5108" s="6"/>
      <c r="Q5108" s="6"/>
      <c r="R5108" s="6"/>
      <c r="S5108" s="6"/>
      <c r="T5108" s="6"/>
      <c r="U5108" s="6"/>
      <c r="V5108" s="6"/>
      <c r="W5108" s="11"/>
      <c r="X5108" s="6"/>
      <c r="Y5108" s="6"/>
      <c r="Z5108" s="6"/>
      <c r="AA5108" s="6"/>
      <c r="AB5108" s="6"/>
      <c r="AZ5108" t="s">
        <v>7232</v>
      </c>
      <c r="BA5108" t="s">
        <v>5207</v>
      </c>
      <c r="BB5108" t="s">
        <v>7231</v>
      </c>
      <c r="BC5108" t="s">
        <v>7263</v>
      </c>
      <c r="BG5108" t="s">
        <v>20008</v>
      </c>
      <c r="BH5108" t="s">
        <v>168</v>
      </c>
    </row>
    <row r="5109" spans="1:60" x14ac:dyDescent="0.25">
      <c r="A5109" s="12"/>
      <c r="B5109" s="13"/>
      <c r="C5109" s="13"/>
      <c r="D5109" s="13"/>
      <c r="E5109" s="13"/>
      <c r="F5109" s="13"/>
      <c r="G5109" s="13"/>
      <c r="H5109" s="13"/>
      <c r="I5109" s="13"/>
      <c r="J5109" s="13"/>
      <c r="K5109" s="13"/>
      <c r="L5109" s="13"/>
      <c r="M5109" s="13"/>
      <c r="N5109" s="13"/>
      <c r="O5109" s="14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Z5109" t="s">
        <v>7233</v>
      </c>
      <c r="BA5109" t="s">
        <v>5207</v>
      </c>
      <c r="BB5109" t="s">
        <v>21109</v>
      </c>
      <c r="BC5109" t="s">
        <v>7263</v>
      </c>
      <c r="BG5109" t="s">
        <v>20009</v>
      </c>
      <c r="BH5109" t="s">
        <v>22112</v>
      </c>
    </row>
    <row r="5110" spans="1:60" x14ac:dyDescent="0.25">
      <c r="A5110" s="16"/>
      <c r="B5110" s="6"/>
      <c r="C5110" s="6"/>
      <c r="D5110" s="6"/>
      <c r="E5110" s="6"/>
      <c r="F5110" s="6"/>
      <c r="G5110" s="6"/>
      <c r="H5110" s="6"/>
      <c r="I5110" s="6"/>
      <c r="J5110" s="6"/>
      <c r="K5110" s="6"/>
      <c r="L5110" s="6"/>
      <c r="M5110" s="6"/>
      <c r="N5110" s="6"/>
      <c r="O5110" s="10"/>
      <c r="P5110" s="6"/>
      <c r="Q5110" s="11"/>
      <c r="R5110" s="6"/>
      <c r="S5110" s="6"/>
      <c r="T5110" s="6"/>
      <c r="U5110" s="17"/>
      <c r="V5110" s="17"/>
      <c r="W5110" s="11"/>
      <c r="X5110" s="6"/>
      <c r="Y5110" s="6"/>
      <c r="Z5110" s="6"/>
      <c r="AA5110" s="6"/>
      <c r="AB5110" s="6"/>
      <c r="AZ5110" t="s">
        <v>7234</v>
      </c>
      <c r="BA5110" t="s">
        <v>5207</v>
      </c>
      <c r="BB5110" t="s">
        <v>7231</v>
      </c>
      <c r="BC5110" t="s">
        <v>7263</v>
      </c>
      <c r="BG5110" t="s">
        <v>20010</v>
      </c>
      <c r="BH5110" t="s">
        <v>22113</v>
      </c>
    </row>
    <row r="5111" spans="1:60" x14ac:dyDescent="0.25">
      <c r="A5111" s="9"/>
      <c r="B5111" s="6"/>
      <c r="C5111" s="6"/>
      <c r="D5111" s="6"/>
      <c r="E5111" s="6"/>
      <c r="F5111" s="6"/>
      <c r="G5111" s="6"/>
      <c r="H5111" s="6"/>
      <c r="I5111" s="6"/>
      <c r="J5111" s="6"/>
      <c r="K5111" s="6"/>
      <c r="L5111" s="6"/>
      <c r="M5111" s="6"/>
      <c r="N5111" s="6"/>
      <c r="O5111" s="10"/>
      <c r="P5111" s="6"/>
      <c r="Q5111" s="6"/>
      <c r="R5111" s="6"/>
      <c r="S5111" s="6"/>
      <c r="T5111" s="6"/>
      <c r="U5111" s="6"/>
      <c r="V5111" s="6"/>
      <c r="W5111" s="11"/>
      <c r="X5111" s="6"/>
      <c r="Y5111" s="6"/>
      <c r="Z5111" s="6"/>
      <c r="AA5111" s="6"/>
      <c r="AB5111" s="6"/>
      <c r="AZ5111" t="s">
        <v>7235</v>
      </c>
      <c r="BA5111" t="s">
        <v>5207</v>
      </c>
      <c r="BB5111" t="s">
        <v>7231</v>
      </c>
      <c r="BC5111" t="s">
        <v>7263</v>
      </c>
      <c r="BG5111" t="s">
        <v>20011</v>
      </c>
      <c r="BH5111" t="s">
        <v>9281</v>
      </c>
    </row>
    <row r="5112" spans="1:60" x14ac:dyDescent="0.25">
      <c r="A5112" s="9"/>
      <c r="B5112" s="6"/>
      <c r="C5112" s="6"/>
      <c r="D5112" s="6"/>
      <c r="E5112" s="6"/>
      <c r="F5112" s="6"/>
      <c r="G5112" s="6"/>
      <c r="H5112" s="6"/>
      <c r="I5112" s="6"/>
      <c r="J5112" s="6"/>
      <c r="K5112" s="6"/>
      <c r="L5112" s="6"/>
      <c r="M5112" s="6"/>
      <c r="N5112" s="6"/>
      <c r="O5112" s="10"/>
      <c r="P5112" s="6"/>
      <c r="Q5112" s="6"/>
      <c r="R5112" s="6"/>
      <c r="S5112" s="6"/>
      <c r="T5112" s="6"/>
      <c r="U5112" s="6"/>
      <c r="V5112" s="6"/>
      <c r="W5112" s="11"/>
      <c r="X5112" s="6"/>
      <c r="Y5112" s="6"/>
      <c r="Z5112" s="6"/>
      <c r="AA5112" s="6"/>
      <c r="AB5112" s="6"/>
      <c r="AZ5112" t="s">
        <v>7236</v>
      </c>
      <c r="BA5112" t="s">
        <v>5207</v>
      </c>
      <c r="BB5112" t="s">
        <v>7231</v>
      </c>
      <c r="BC5112" t="s">
        <v>7263</v>
      </c>
      <c r="BG5112" t="s">
        <v>20012</v>
      </c>
      <c r="BH5112" t="s">
        <v>21946</v>
      </c>
    </row>
    <row r="5113" spans="1:60" x14ac:dyDescent="0.25">
      <c r="A5113" s="9"/>
      <c r="B5113" s="6"/>
      <c r="C5113" s="6"/>
      <c r="D5113" s="6"/>
      <c r="E5113" s="6"/>
      <c r="F5113" s="6"/>
      <c r="G5113" s="6"/>
      <c r="H5113" s="6"/>
      <c r="I5113" s="6"/>
      <c r="J5113" s="6"/>
      <c r="K5113" s="6"/>
      <c r="L5113" s="6"/>
      <c r="M5113" s="6"/>
      <c r="N5113" s="6"/>
      <c r="O5113" s="10"/>
      <c r="P5113" s="6"/>
      <c r="Q5113" s="6"/>
      <c r="R5113" s="6"/>
      <c r="S5113" s="6"/>
      <c r="T5113" s="6"/>
      <c r="U5113" s="6"/>
      <c r="V5113" s="6"/>
      <c r="W5113" s="11"/>
      <c r="X5113" s="6"/>
      <c r="Y5113" s="6"/>
      <c r="Z5113" s="6"/>
      <c r="AA5113" s="6"/>
      <c r="AB5113" s="6"/>
      <c r="AZ5113" t="s">
        <v>7237</v>
      </c>
      <c r="BA5113" t="s">
        <v>5207</v>
      </c>
      <c r="BB5113" t="s">
        <v>7231</v>
      </c>
      <c r="BC5113" t="s">
        <v>7263</v>
      </c>
      <c r="BG5113" t="s">
        <v>20013</v>
      </c>
      <c r="BH5113" t="s">
        <v>194</v>
      </c>
    </row>
    <row r="5114" spans="1:60" x14ac:dyDescent="0.25">
      <c r="A5114" s="16"/>
      <c r="B5114" s="6"/>
      <c r="C5114" s="6"/>
      <c r="D5114" s="6"/>
      <c r="E5114" s="6"/>
      <c r="F5114" s="6"/>
      <c r="G5114" s="6"/>
      <c r="H5114" s="6"/>
      <c r="I5114" s="6"/>
      <c r="J5114" s="6"/>
      <c r="K5114" s="6"/>
      <c r="L5114" s="6"/>
      <c r="M5114" s="6"/>
      <c r="N5114" s="6"/>
      <c r="O5114" s="10"/>
      <c r="P5114" s="6"/>
      <c r="Q5114" s="11"/>
      <c r="R5114" s="6"/>
      <c r="S5114" s="6"/>
      <c r="T5114" s="6"/>
      <c r="U5114" s="17"/>
      <c r="V5114" s="17"/>
      <c r="W5114" s="11"/>
      <c r="X5114" s="6"/>
      <c r="Y5114" s="6"/>
      <c r="Z5114" s="6"/>
      <c r="AA5114" s="6"/>
      <c r="AB5114" s="6"/>
      <c r="AZ5114" t="s">
        <v>7238</v>
      </c>
      <c r="BA5114" t="s">
        <v>5207</v>
      </c>
      <c r="BB5114" t="s">
        <v>7231</v>
      </c>
      <c r="BC5114" t="s">
        <v>7263</v>
      </c>
      <c r="BG5114" t="s">
        <v>20014</v>
      </c>
      <c r="BH5114" t="s">
        <v>35</v>
      </c>
    </row>
    <row r="5115" spans="1:60" x14ac:dyDescent="0.25">
      <c r="A5115" s="12"/>
      <c r="B5115" s="13"/>
      <c r="C5115" s="13"/>
      <c r="D5115" s="13"/>
      <c r="E5115" s="13"/>
      <c r="F5115" s="13"/>
      <c r="G5115" s="13"/>
      <c r="H5115" s="13"/>
      <c r="I5115" s="13"/>
      <c r="J5115" s="13"/>
      <c r="K5115" s="13"/>
      <c r="L5115" s="13"/>
      <c r="M5115" s="13"/>
      <c r="N5115" s="13"/>
      <c r="O5115" s="14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Z5115" t="s">
        <v>7239</v>
      </c>
      <c r="BA5115" t="s">
        <v>5207</v>
      </c>
      <c r="BB5115" t="s">
        <v>21109</v>
      </c>
      <c r="BC5115" t="s">
        <v>7263</v>
      </c>
      <c r="BG5115" t="s">
        <v>20015</v>
      </c>
      <c r="BH5115" t="s">
        <v>645</v>
      </c>
    </row>
    <row r="5116" spans="1:60" x14ac:dyDescent="0.25">
      <c r="A5116" s="16"/>
      <c r="B5116" s="6"/>
      <c r="C5116" s="6"/>
      <c r="D5116" s="6"/>
      <c r="E5116" s="6"/>
      <c r="F5116" s="6"/>
      <c r="G5116" s="6"/>
      <c r="H5116" s="6"/>
      <c r="I5116" s="6"/>
      <c r="J5116" s="6"/>
      <c r="K5116" s="6"/>
      <c r="L5116" s="6"/>
      <c r="M5116" s="6"/>
      <c r="N5116" s="6"/>
      <c r="O5116" s="10"/>
      <c r="P5116" s="6"/>
      <c r="Q5116" s="11"/>
      <c r="R5116" s="6"/>
      <c r="S5116" s="6"/>
      <c r="T5116" s="6"/>
      <c r="U5116" s="17"/>
      <c r="V5116" s="17"/>
      <c r="W5116" s="11"/>
      <c r="X5116" s="6"/>
      <c r="Y5116" s="6"/>
      <c r="Z5116" s="6"/>
      <c r="AA5116" s="6"/>
      <c r="AB5116" s="6"/>
      <c r="AZ5116" t="s">
        <v>7240</v>
      </c>
      <c r="BA5116" t="s">
        <v>5207</v>
      </c>
      <c r="BB5116" t="s">
        <v>7231</v>
      </c>
      <c r="BC5116" t="s">
        <v>7263</v>
      </c>
      <c r="BG5116" t="s">
        <v>20016</v>
      </c>
      <c r="BH5116" t="s">
        <v>160</v>
      </c>
    </row>
    <row r="5117" spans="1:60" x14ac:dyDescent="0.25">
      <c r="A5117" s="9"/>
      <c r="B5117" s="6"/>
      <c r="C5117" s="6"/>
      <c r="D5117" s="6"/>
      <c r="E5117" s="6"/>
      <c r="F5117" s="6"/>
      <c r="G5117" s="6"/>
      <c r="H5117" s="6"/>
      <c r="I5117" s="6"/>
      <c r="J5117" s="6"/>
      <c r="K5117" s="6"/>
      <c r="L5117" s="6"/>
      <c r="M5117" s="6"/>
      <c r="N5117" s="6"/>
      <c r="O5117" s="10"/>
      <c r="P5117" s="6"/>
      <c r="Q5117" s="6"/>
      <c r="R5117" s="6"/>
      <c r="S5117" s="6"/>
      <c r="T5117" s="6"/>
      <c r="U5117" s="6"/>
      <c r="V5117" s="6"/>
      <c r="W5117" s="11"/>
      <c r="X5117" s="6"/>
      <c r="Y5117" s="6"/>
      <c r="Z5117" s="6"/>
      <c r="AA5117" s="6"/>
      <c r="AB5117" s="6"/>
      <c r="AZ5117" t="s">
        <v>7241</v>
      </c>
      <c r="BA5117" t="s">
        <v>5207</v>
      </c>
      <c r="BB5117" t="s">
        <v>7231</v>
      </c>
      <c r="BC5117" t="s">
        <v>7263</v>
      </c>
      <c r="BG5117" t="s">
        <v>20017</v>
      </c>
      <c r="BH5117" t="s">
        <v>168</v>
      </c>
    </row>
    <row r="5118" spans="1:60" x14ac:dyDescent="0.25">
      <c r="A5118" s="9"/>
      <c r="B5118" s="6"/>
      <c r="C5118" s="6"/>
      <c r="D5118" s="6"/>
      <c r="E5118" s="6"/>
      <c r="F5118" s="6"/>
      <c r="G5118" s="6"/>
      <c r="H5118" s="6"/>
      <c r="I5118" s="6"/>
      <c r="J5118" s="6"/>
      <c r="K5118" s="6"/>
      <c r="L5118" s="6"/>
      <c r="M5118" s="6"/>
      <c r="N5118" s="6"/>
      <c r="O5118" s="10"/>
      <c r="P5118" s="6"/>
      <c r="Q5118" s="6"/>
      <c r="R5118" s="6"/>
      <c r="S5118" s="6"/>
      <c r="T5118" s="6"/>
      <c r="U5118" s="6"/>
      <c r="V5118" s="6"/>
      <c r="W5118" s="11"/>
      <c r="X5118" s="6"/>
      <c r="Y5118" s="6"/>
      <c r="Z5118" s="6"/>
      <c r="AA5118" s="6"/>
      <c r="AB5118" s="6"/>
      <c r="AZ5118" t="s">
        <v>7242</v>
      </c>
      <c r="BA5118" t="s">
        <v>5207</v>
      </c>
      <c r="BB5118" t="s">
        <v>7231</v>
      </c>
      <c r="BC5118" t="s">
        <v>7263</v>
      </c>
      <c r="BG5118" t="s">
        <v>20018</v>
      </c>
      <c r="BH5118" t="s">
        <v>170</v>
      </c>
    </row>
    <row r="5119" spans="1:60" x14ac:dyDescent="0.25">
      <c r="A5119" s="16"/>
      <c r="B5119" s="6"/>
      <c r="C5119" s="6"/>
      <c r="D5119" s="6"/>
      <c r="E5119" s="6"/>
      <c r="F5119" s="6"/>
      <c r="G5119" s="6"/>
      <c r="H5119" s="6"/>
      <c r="I5119" s="6"/>
      <c r="J5119" s="6"/>
      <c r="K5119" s="6"/>
      <c r="L5119" s="6"/>
      <c r="M5119" s="6"/>
      <c r="N5119" s="6"/>
      <c r="O5119" s="10"/>
      <c r="P5119" s="6"/>
      <c r="Q5119" s="11"/>
      <c r="R5119" s="6"/>
      <c r="S5119" s="6"/>
      <c r="T5119" s="6"/>
      <c r="U5119" s="17"/>
      <c r="V5119" s="17"/>
      <c r="W5119" s="11"/>
      <c r="X5119" s="6"/>
      <c r="Y5119" s="6"/>
      <c r="Z5119" s="6"/>
      <c r="AA5119" s="6"/>
      <c r="AB5119" s="6"/>
      <c r="AZ5119" t="s">
        <v>7243</v>
      </c>
      <c r="BA5119" t="s">
        <v>5207</v>
      </c>
      <c r="BB5119" t="s">
        <v>7231</v>
      </c>
      <c r="BC5119" t="s">
        <v>7263</v>
      </c>
      <c r="BG5119" t="s">
        <v>20019</v>
      </c>
      <c r="BH5119" t="s">
        <v>9305</v>
      </c>
    </row>
    <row r="5120" spans="1:60" x14ac:dyDescent="0.25">
      <c r="A5120" s="16"/>
      <c r="B5120" s="6"/>
      <c r="C5120" s="6"/>
      <c r="D5120" s="6"/>
      <c r="E5120" s="6"/>
      <c r="F5120" s="6"/>
      <c r="G5120" s="6"/>
      <c r="H5120" s="6"/>
      <c r="I5120" s="6"/>
      <c r="J5120" s="6"/>
      <c r="K5120" s="6"/>
      <c r="L5120" s="6"/>
      <c r="M5120" s="6"/>
      <c r="N5120" s="6"/>
      <c r="O5120" s="10"/>
      <c r="P5120" s="6"/>
      <c r="Q5120" s="11"/>
      <c r="R5120" s="6"/>
      <c r="S5120" s="6"/>
      <c r="T5120" s="6"/>
      <c r="U5120" s="17"/>
      <c r="V5120" s="17"/>
      <c r="W5120" s="11"/>
      <c r="X5120" s="6"/>
      <c r="Y5120" s="6"/>
      <c r="Z5120" s="6"/>
      <c r="AA5120" s="6"/>
      <c r="AB5120" s="6"/>
      <c r="AZ5120" t="s">
        <v>7244</v>
      </c>
      <c r="BA5120" t="s">
        <v>5207</v>
      </c>
      <c r="BB5120" t="s">
        <v>7231</v>
      </c>
      <c r="BC5120" t="s">
        <v>3201</v>
      </c>
      <c r="BG5120" t="s">
        <v>20020</v>
      </c>
      <c r="BH5120" t="s">
        <v>9329</v>
      </c>
    </row>
    <row r="5121" spans="1:60" x14ac:dyDescent="0.25">
      <c r="A5121" s="12"/>
      <c r="B5121" s="13"/>
      <c r="C5121" s="13"/>
      <c r="D5121" s="13"/>
      <c r="E5121" s="13"/>
      <c r="F5121" s="13"/>
      <c r="G5121" s="13"/>
      <c r="H5121" s="13"/>
      <c r="I5121" s="13"/>
      <c r="J5121" s="13"/>
      <c r="K5121" s="13"/>
      <c r="L5121" s="13"/>
      <c r="M5121" s="13"/>
      <c r="N5121" s="13"/>
      <c r="O5121" s="14"/>
      <c r="P5121" s="13"/>
      <c r="Q5121" s="15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Z5121" t="s">
        <v>7245</v>
      </c>
      <c r="BA5121" t="s">
        <v>5207</v>
      </c>
      <c r="BB5121" t="s">
        <v>7231</v>
      </c>
      <c r="BC5121" t="s">
        <v>7263</v>
      </c>
      <c r="BG5121" t="s">
        <v>20021</v>
      </c>
      <c r="BH5121" t="s">
        <v>9331</v>
      </c>
    </row>
    <row r="5122" spans="1:60" x14ac:dyDescent="0.25">
      <c r="A5122" s="9"/>
      <c r="B5122" s="6"/>
      <c r="C5122" s="6"/>
      <c r="D5122" s="6"/>
      <c r="E5122" s="6"/>
      <c r="F5122" s="6"/>
      <c r="G5122" s="6"/>
      <c r="H5122" s="6"/>
      <c r="I5122" s="6"/>
      <c r="J5122" s="6"/>
      <c r="K5122" s="6"/>
      <c r="L5122" s="6"/>
      <c r="M5122" s="6"/>
      <c r="N5122" s="6"/>
      <c r="O5122" s="10"/>
      <c r="P5122" s="6"/>
      <c r="Q5122" s="6"/>
      <c r="R5122" s="6"/>
      <c r="S5122" s="6"/>
      <c r="T5122" s="6"/>
      <c r="U5122" s="6"/>
      <c r="V5122" s="6"/>
      <c r="W5122" s="11"/>
      <c r="X5122" s="6"/>
      <c r="Y5122" s="6"/>
      <c r="Z5122" s="6"/>
      <c r="AA5122" s="6"/>
      <c r="AB5122" s="6"/>
      <c r="AZ5122" t="s">
        <v>7246</v>
      </c>
      <c r="BA5122" t="s">
        <v>5207</v>
      </c>
      <c r="BB5122" t="s">
        <v>21242</v>
      </c>
      <c r="BC5122" t="s">
        <v>7263</v>
      </c>
      <c r="BG5122" t="s">
        <v>20022</v>
      </c>
      <c r="BH5122" t="s">
        <v>9347</v>
      </c>
    </row>
    <row r="5123" spans="1:60" x14ac:dyDescent="0.25">
      <c r="A5123" s="9"/>
      <c r="B5123" s="6"/>
      <c r="C5123" s="6"/>
      <c r="D5123" s="6"/>
      <c r="E5123" s="6"/>
      <c r="F5123" s="6"/>
      <c r="G5123" s="6"/>
      <c r="H5123" s="6"/>
      <c r="I5123" s="6"/>
      <c r="J5123" s="6"/>
      <c r="K5123" s="6"/>
      <c r="L5123" s="6"/>
      <c r="M5123" s="6"/>
      <c r="N5123" s="6"/>
      <c r="O5123" s="10"/>
      <c r="P5123" s="6"/>
      <c r="Q5123" s="6"/>
      <c r="R5123" s="6"/>
      <c r="S5123" s="6"/>
      <c r="T5123" s="6"/>
      <c r="U5123" s="6"/>
      <c r="V5123" s="6"/>
      <c r="W5123" s="11"/>
      <c r="X5123" s="6"/>
      <c r="Y5123" s="6"/>
      <c r="Z5123" s="6"/>
      <c r="AA5123" s="6"/>
      <c r="AB5123" s="6"/>
      <c r="AZ5123" t="s">
        <v>7247</v>
      </c>
      <c r="BA5123" t="s">
        <v>5207</v>
      </c>
      <c r="BB5123" t="s">
        <v>21242</v>
      </c>
      <c r="BC5123" t="s">
        <v>7263</v>
      </c>
      <c r="BG5123" t="s">
        <v>20023</v>
      </c>
      <c r="BH5123" t="s">
        <v>22067</v>
      </c>
    </row>
    <row r="5124" spans="1:60" x14ac:dyDescent="0.25">
      <c r="A5124" s="9"/>
      <c r="B5124" s="6"/>
      <c r="C5124" s="6"/>
      <c r="D5124" s="6"/>
      <c r="E5124" s="6"/>
      <c r="F5124" s="6"/>
      <c r="G5124" s="6"/>
      <c r="H5124" s="6"/>
      <c r="I5124" s="6"/>
      <c r="J5124" s="6"/>
      <c r="K5124" s="6"/>
      <c r="L5124" s="6"/>
      <c r="M5124" s="6"/>
      <c r="N5124" s="6"/>
      <c r="O5124" s="10"/>
      <c r="P5124" s="6"/>
      <c r="Q5124" s="6"/>
      <c r="R5124" s="6"/>
      <c r="S5124" s="6"/>
      <c r="T5124" s="6"/>
      <c r="U5124" s="6"/>
      <c r="V5124" s="6"/>
      <c r="W5124" s="11"/>
      <c r="X5124" s="6"/>
      <c r="Y5124" s="6"/>
      <c r="Z5124" s="6"/>
      <c r="AA5124" s="6"/>
      <c r="AB5124" s="6"/>
      <c r="AZ5124" t="s">
        <v>7248</v>
      </c>
      <c r="BA5124" t="s">
        <v>5207</v>
      </c>
      <c r="BB5124" t="s">
        <v>21242</v>
      </c>
      <c r="BC5124" t="s">
        <v>7263</v>
      </c>
      <c r="BG5124" t="s">
        <v>20024</v>
      </c>
      <c r="BH5124" t="s">
        <v>9303</v>
      </c>
    </row>
    <row r="5125" spans="1:60" x14ac:dyDescent="0.25">
      <c r="A5125" s="9"/>
      <c r="B5125" s="6"/>
      <c r="C5125" s="6"/>
      <c r="D5125" s="6"/>
      <c r="E5125" s="6"/>
      <c r="F5125" s="6"/>
      <c r="G5125" s="6"/>
      <c r="H5125" s="6"/>
      <c r="I5125" s="6"/>
      <c r="J5125" s="6"/>
      <c r="K5125" s="6"/>
      <c r="L5125" s="6"/>
      <c r="M5125" s="6"/>
      <c r="N5125" s="6"/>
      <c r="O5125" s="10"/>
      <c r="P5125" s="6"/>
      <c r="Q5125" s="6"/>
      <c r="R5125" s="6"/>
      <c r="S5125" s="6"/>
      <c r="T5125" s="6"/>
      <c r="U5125" s="6"/>
      <c r="V5125" s="6"/>
      <c r="W5125" s="11"/>
      <c r="X5125" s="6"/>
      <c r="Y5125" s="6"/>
      <c r="Z5125" s="6"/>
      <c r="AA5125" s="6"/>
      <c r="AB5125" s="6"/>
      <c r="AZ5125" t="s">
        <v>7249</v>
      </c>
      <c r="BA5125" t="s">
        <v>5207</v>
      </c>
      <c r="BB5125" t="s">
        <v>21242</v>
      </c>
      <c r="BC5125" t="s">
        <v>7263</v>
      </c>
      <c r="BG5125" t="s">
        <v>20025</v>
      </c>
      <c r="BH5125" t="s">
        <v>9308</v>
      </c>
    </row>
    <row r="5126" spans="1:60" x14ac:dyDescent="0.25">
      <c r="A5126" s="9"/>
      <c r="B5126" s="6"/>
      <c r="C5126" s="6"/>
      <c r="D5126" s="6"/>
      <c r="E5126" s="6"/>
      <c r="F5126" s="6"/>
      <c r="G5126" s="6"/>
      <c r="H5126" s="6"/>
      <c r="I5126" s="6"/>
      <c r="J5126" s="6"/>
      <c r="K5126" s="6"/>
      <c r="L5126" s="6"/>
      <c r="M5126" s="6"/>
      <c r="N5126" s="6"/>
      <c r="O5126" s="10"/>
      <c r="P5126" s="6"/>
      <c r="Q5126" s="6"/>
      <c r="R5126" s="6"/>
      <c r="S5126" s="6"/>
      <c r="T5126" s="6"/>
      <c r="U5126" s="6"/>
      <c r="V5126" s="6"/>
      <c r="W5126" s="11"/>
      <c r="X5126" s="6"/>
      <c r="Y5126" s="6"/>
      <c r="Z5126" s="6"/>
      <c r="AA5126" s="6"/>
      <c r="AB5126" s="6"/>
      <c r="AZ5126" t="s">
        <v>7250</v>
      </c>
      <c r="BA5126" t="s">
        <v>5207</v>
      </c>
      <c r="BB5126" t="s">
        <v>21242</v>
      </c>
      <c r="BC5126" t="s">
        <v>7263</v>
      </c>
      <c r="BG5126" t="s">
        <v>20026</v>
      </c>
      <c r="BH5126" t="s">
        <v>9337</v>
      </c>
    </row>
    <row r="5127" spans="1:60" x14ac:dyDescent="0.25">
      <c r="A5127" s="12"/>
      <c r="B5127" s="13"/>
      <c r="C5127" s="13"/>
      <c r="D5127" s="13"/>
      <c r="E5127" s="13"/>
      <c r="F5127" s="13"/>
      <c r="G5127" s="13"/>
      <c r="H5127" s="13"/>
      <c r="I5127" s="13"/>
      <c r="J5127" s="13"/>
      <c r="K5127" s="13"/>
      <c r="L5127" s="13"/>
      <c r="M5127" s="13"/>
      <c r="N5127" s="13"/>
      <c r="O5127" s="14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Z5127" t="s">
        <v>7251</v>
      </c>
      <c r="BA5127" t="s">
        <v>5207</v>
      </c>
      <c r="BB5127" t="s">
        <v>21242</v>
      </c>
      <c r="BC5127" t="s">
        <v>7263</v>
      </c>
      <c r="BG5127" t="s">
        <v>20027</v>
      </c>
      <c r="BH5127" t="s">
        <v>22076</v>
      </c>
    </row>
    <row r="5128" spans="1:60" x14ac:dyDescent="0.25">
      <c r="A5128" s="12"/>
      <c r="B5128" s="13"/>
      <c r="C5128" s="13"/>
      <c r="D5128" s="13"/>
      <c r="E5128" s="13"/>
      <c r="F5128" s="13"/>
      <c r="G5128" s="13"/>
      <c r="H5128" s="13"/>
      <c r="I5128" s="13"/>
      <c r="J5128" s="13"/>
      <c r="K5128" s="13"/>
      <c r="L5128" s="13"/>
      <c r="M5128" s="13"/>
      <c r="N5128" s="13"/>
      <c r="O5128" s="14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Z5128" t="s">
        <v>232</v>
      </c>
      <c r="BA5128" t="s">
        <v>5207</v>
      </c>
      <c r="BB5128" t="s">
        <v>21109</v>
      </c>
      <c r="BC5128" t="s">
        <v>7263</v>
      </c>
      <c r="BG5128" t="s">
        <v>20028</v>
      </c>
      <c r="BH5128" t="s">
        <v>22114</v>
      </c>
    </row>
    <row r="5129" spans="1:60" x14ac:dyDescent="0.25">
      <c r="A5129" s="12"/>
      <c r="B5129" s="13"/>
      <c r="C5129" s="13"/>
      <c r="D5129" s="13"/>
      <c r="E5129" s="13"/>
      <c r="F5129" s="13"/>
      <c r="G5129" s="13"/>
      <c r="H5129" s="13"/>
      <c r="I5129" s="13"/>
      <c r="J5129" s="13"/>
      <c r="K5129" s="13"/>
      <c r="L5129" s="13"/>
      <c r="M5129" s="13"/>
      <c r="N5129" s="13"/>
      <c r="O5129" s="14"/>
      <c r="P5129" s="13"/>
      <c r="Q5129" s="15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Z5129" t="s">
        <v>232</v>
      </c>
      <c r="BA5129" t="s">
        <v>5207</v>
      </c>
      <c r="BB5129" t="s">
        <v>21109</v>
      </c>
      <c r="BC5129" t="s">
        <v>7263</v>
      </c>
      <c r="BG5129" t="s">
        <v>20029</v>
      </c>
      <c r="BH5129" t="s">
        <v>22115</v>
      </c>
    </row>
    <row r="5130" spans="1:60" x14ac:dyDescent="0.25">
      <c r="A5130" s="12"/>
      <c r="B5130" s="13"/>
      <c r="C5130" s="13"/>
      <c r="D5130" s="13"/>
      <c r="E5130" s="13"/>
      <c r="F5130" s="13"/>
      <c r="G5130" s="13"/>
      <c r="H5130" s="13"/>
      <c r="I5130" s="13"/>
      <c r="J5130" s="13"/>
      <c r="K5130" s="13"/>
      <c r="L5130" s="13"/>
      <c r="M5130" s="13"/>
      <c r="N5130" s="13"/>
      <c r="O5130" s="14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Z5130" t="s">
        <v>7252</v>
      </c>
      <c r="BA5130" t="s">
        <v>5207</v>
      </c>
      <c r="BB5130" t="s">
        <v>21109</v>
      </c>
      <c r="BC5130" t="s">
        <v>7263</v>
      </c>
      <c r="BG5130" t="s">
        <v>20030</v>
      </c>
      <c r="BH5130" t="s">
        <v>21988</v>
      </c>
    </row>
    <row r="5131" spans="1:60" x14ac:dyDescent="0.25">
      <c r="A5131" s="12"/>
      <c r="B5131" s="13"/>
      <c r="C5131" s="13"/>
      <c r="D5131" s="13"/>
      <c r="E5131" s="13"/>
      <c r="F5131" s="13"/>
      <c r="G5131" s="13"/>
      <c r="H5131" s="13"/>
      <c r="I5131" s="13"/>
      <c r="J5131" s="13"/>
      <c r="K5131" s="13"/>
      <c r="L5131" s="13"/>
      <c r="M5131" s="13"/>
      <c r="N5131" s="13"/>
      <c r="O5131" s="14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Z5131" t="s">
        <v>7253</v>
      </c>
      <c r="BA5131" t="s">
        <v>5207</v>
      </c>
      <c r="BB5131" t="s">
        <v>21109</v>
      </c>
      <c r="BC5131" t="s">
        <v>7263</v>
      </c>
      <c r="BG5131" t="s">
        <v>20031</v>
      </c>
      <c r="BH5131" t="s">
        <v>22116</v>
      </c>
    </row>
    <row r="5132" spans="1:60" x14ac:dyDescent="0.25">
      <c r="A5132" s="12"/>
      <c r="B5132" s="13"/>
      <c r="C5132" s="13"/>
      <c r="D5132" s="1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4"/>
      <c r="P5132" s="13"/>
      <c r="Q5132" s="15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Z5132" t="s">
        <v>7254</v>
      </c>
      <c r="BA5132" t="s">
        <v>5207</v>
      </c>
      <c r="BB5132" t="s">
        <v>23188</v>
      </c>
      <c r="BC5132" t="s">
        <v>7263</v>
      </c>
      <c r="BG5132" t="s">
        <v>20033</v>
      </c>
    </row>
    <row r="5133" spans="1:60" x14ac:dyDescent="0.25">
      <c r="A5133" s="12"/>
      <c r="B5133" s="13"/>
      <c r="C5133" s="13"/>
      <c r="D5133" s="1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4"/>
      <c r="P5133" s="13"/>
      <c r="Q5133" s="15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Z5133" t="s">
        <v>7255</v>
      </c>
      <c r="BA5133" t="s">
        <v>5207</v>
      </c>
      <c r="BB5133" t="s">
        <v>23188</v>
      </c>
      <c r="BC5133" t="s">
        <v>7263</v>
      </c>
      <c r="BG5133" t="s">
        <v>20034</v>
      </c>
      <c r="BH5133" t="s">
        <v>22117</v>
      </c>
    </row>
    <row r="5134" spans="1:60" x14ac:dyDescent="0.25">
      <c r="A5134" s="12"/>
      <c r="B5134" s="13"/>
      <c r="C5134" s="13"/>
      <c r="D5134" s="13"/>
      <c r="E5134" s="13"/>
      <c r="F5134" s="13"/>
      <c r="G5134" s="13"/>
      <c r="H5134" s="13"/>
      <c r="I5134" s="13"/>
      <c r="J5134" s="13"/>
      <c r="K5134" s="13"/>
      <c r="L5134" s="13"/>
      <c r="M5134" s="13"/>
      <c r="N5134" s="13"/>
      <c r="O5134" s="14"/>
      <c r="P5134" s="13"/>
      <c r="Q5134" s="15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Z5134" t="s">
        <v>7256</v>
      </c>
      <c r="BA5134" t="s">
        <v>5207</v>
      </c>
      <c r="BB5134" t="s">
        <v>23188</v>
      </c>
      <c r="BC5134" t="s">
        <v>7263</v>
      </c>
      <c r="BG5134" t="s">
        <v>20036</v>
      </c>
      <c r="BH5134" t="s">
        <v>2415</v>
      </c>
    </row>
    <row r="5135" spans="1:60" x14ac:dyDescent="0.25">
      <c r="A5135" s="12"/>
      <c r="B5135" s="13"/>
      <c r="C5135" s="13"/>
      <c r="D5135" s="13"/>
      <c r="E5135" s="13"/>
      <c r="F5135" s="13"/>
      <c r="G5135" s="13"/>
      <c r="H5135" s="13"/>
      <c r="I5135" s="13"/>
      <c r="J5135" s="13"/>
      <c r="K5135" s="13"/>
      <c r="L5135" s="13"/>
      <c r="M5135" s="13"/>
      <c r="N5135" s="13"/>
      <c r="O5135" s="14"/>
      <c r="P5135" s="13"/>
      <c r="Q5135" s="15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Z5135" t="s">
        <v>7257</v>
      </c>
      <c r="BA5135" t="s">
        <v>5207</v>
      </c>
      <c r="BB5135" t="s">
        <v>23188</v>
      </c>
      <c r="BC5135" t="s">
        <v>7263</v>
      </c>
      <c r="BG5135" t="s">
        <v>20037</v>
      </c>
      <c r="BH5135" t="s">
        <v>22017</v>
      </c>
    </row>
    <row r="5136" spans="1:60" x14ac:dyDescent="0.25">
      <c r="A5136" s="12"/>
      <c r="B5136" s="13"/>
      <c r="C5136" s="13"/>
      <c r="D5136" s="13"/>
      <c r="E5136" s="13"/>
      <c r="F5136" s="13"/>
      <c r="G5136" s="13"/>
      <c r="H5136" s="13"/>
      <c r="I5136" s="13"/>
      <c r="J5136" s="13"/>
      <c r="K5136" s="13"/>
      <c r="L5136" s="13"/>
      <c r="M5136" s="13"/>
      <c r="N5136" s="13"/>
      <c r="O5136" s="14"/>
      <c r="P5136" s="13"/>
      <c r="Q5136" s="15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Z5136" t="s">
        <v>7258</v>
      </c>
      <c r="BA5136" t="s">
        <v>5207</v>
      </c>
      <c r="BB5136" t="s">
        <v>23188</v>
      </c>
      <c r="BC5136" t="s">
        <v>7263</v>
      </c>
      <c r="BG5136" t="s">
        <v>20038</v>
      </c>
      <c r="BH5136" t="s">
        <v>21862</v>
      </c>
    </row>
    <row r="5137" spans="1:60" x14ac:dyDescent="0.25">
      <c r="A5137" s="9"/>
      <c r="B5137" s="6"/>
      <c r="C5137" s="6"/>
      <c r="D5137" s="6"/>
      <c r="E5137" s="6"/>
      <c r="F5137" s="6"/>
      <c r="G5137" s="6"/>
      <c r="H5137" s="6"/>
      <c r="I5137" s="6"/>
      <c r="J5137" s="6"/>
      <c r="K5137" s="6"/>
      <c r="L5137" s="6"/>
      <c r="M5137" s="6"/>
      <c r="N5137" s="6"/>
      <c r="O5137" s="10"/>
      <c r="P5137" s="6"/>
      <c r="Q5137" s="6"/>
      <c r="R5137" s="6"/>
      <c r="S5137" s="6"/>
      <c r="T5137" s="6"/>
      <c r="U5137" s="6"/>
      <c r="V5137" s="6"/>
      <c r="W5137" s="11"/>
      <c r="X5137" s="6"/>
      <c r="Y5137" s="6"/>
      <c r="Z5137" s="6"/>
      <c r="AA5137" s="6"/>
      <c r="AB5137" s="6"/>
      <c r="AZ5137" t="s">
        <v>7259</v>
      </c>
      <c r="BA5137" t="s">
        <v>5207</v>
      </c>
      <c r="BB5137" t="s">
        <v>23188</v>
      </c>
      <c r="BC5137" t="s">
        <v>7263</v>
      </c>
      <c r="BG5137" t="s">
        <v>20039</v>
      </c>
      <c r="BH5137" t="s">
        <v>22118</v>
      </c>
    </row>
    <row r="5138" spans="1:60" x14ac:dyDescent="0.25">
      <c r="A5138" s="16"/>
      <c r="B5138" s="13"/>
      <c r="C5138" s="13"/>
      <c r="D5138" s="1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4"/>
      <c r="P5138" s="13"/>
      <c r="Q5138" s="15"/>
      <c r="R5138" s="13"/>
      <c r="S5138" s="13"/>
      <c r="T5138" s="13"/>
      <c r="U5138" s="17"/>
      <c r="V5138" s="17"/>
      <c r="W5138" s="13"/>
      <c r="X5138" s="13"/>
      <c r="Y5138" s="13"/>
      <c r="Z5138" s="13"/>
      <c r="AA5138" s="13"/>
      <c r="AB5138" s="13"/>
      <c r="AZ5138" t="s">
        <v>7260</v>
      </c>
      <c r="BA5138" t="s">
        <v>5207</v>
      </c>
      <c r="BB5138" t="s">
        <v>23188</v>
      </c>
      <c r="BC5138" t="s">
        <v>7263</v>
      </c>
      <c r="BG5138" t="s">
        <v>20040</v>
      </c>
      <c r="BH5138" t="s">
        <v>21967</v>
      </c>
    </row>
    <row r="5139" spans="1:60" x14ac:dyDescent="0.25">
      <c r="A5139" s="12"/>
      <c r="B5139" s="13"/>
      <c r="C5139" s="13"/>
      <c r="D5139" s="13"/>
      <c r="E5139" s="13"/>
      <c r="F5139" s="13"/>
      <c r="G5139" s="13"/>
      <c r="H5139" s="13"/>
      <c r="I5139" s="13"/>
      <c r="J5139" s="13"/>
      <c r="K5139" s="13"/>
      <c r="L5139" s="13"/>
      <c r="M5139" s="13"/>
      <c r="N5139" s="13"/>
      <c r="O5139" s="14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Z5139" t="s">
        <v>7261</v>
      </c>
      <c r="BA5139" t="s">
        <v>5207</v>
      </c>
      <c r="BB5139" t="s">
        <v>21109</v>
      </c>
      <c r="BC5139" t="s">
        <v>7263</v>
      </c>
      <c r="BG5139" t="s">
        <v>20041</v>
      </c>
      <c r="BH5139" t="s">
        <v>160</v>
      </c>
    </row>
    <row r="5140" spans="1:60" x14ac:dyDescent="0.25">
      <c r="A5140" s="9"/>
      <c r="B5140" s="6"/>
      <c r="C5140" s="6"/>
      <c r="D5140" s="6"/>
      <c r="E5140" s="6"/>
      <c r="F5140" s="6"/>
      <c r="G5140" s="6"/>
      <c r="H5140" s="6"/>
      <c r="I5140" s="6"/>
      <c r="J5140" s="6"/>
      <c r="K5140" s="6"/>
      <c r="L5140" s="6"/>
      <c r="M5140" s="6"/>
      <c r="N5140" s="6"/>
      <c r="O5140" s="10"/>
      <c r="P5140" s="6"/>
      <c r="Q5140" s="11"/>
      <c r="R5140" s="6"/>
      <c r="S5140" s="6"/>
      <c r="T5140" s="6"/>
      <c r="U5140" s="6"/>
      <c r="V5140" s="6"/>
      <c r="W5140" s="11"/>
      <c r="X5140" s="6"/>
      <c r="Y5140" s="6"/>
      <c r="Z5140" s="6"/>
      <c r="AA5140" s="6"/>
      <c r="AB5140" s="6"/>
      <c r="AZ5140" t="s">
        <v>7262</v>
      </c>
      <c r="BA5140" t="s">
        <v>5207</v>
      </c>
      <c r="BB5140" t="s">
        <v>23188</v>
      </c>
      <c r="BC5140" t="s">
        <v>7263</v>
      </c>
      <c r="BG5140" t="s">
        <v>20042</v>
      </c>
      <c r="BH5140" t="s">
        <v>21890</v>
      </c>
    </row>
    <row r="5141" spans="1:60" x14ac:dyDescent="0.25">
      <c r="AZ5141" t="s">
        <v>10584</v>
      </c>
      <c r="BA5141" t="s">
        <v>3205</v>
      </c>
      <c r="BB5141" t="s">
        <v>17478</v>
      </c>
      <c r="BC5141" t="s">
        <v>7263</v>
      </c>
      <c r="BG5141" t="s">
        <v>20043</v>
      </c>
      <c r="BH5141" t="s">
        <v>45</v>
      </c>
    </row>
    <row r="5142" spans="1:60" x14ac:dyDescent="0.25">
      <c r="AZ5142" t="s">
        <v>10204</v>
      </c>
      <c r="BA5142" t="s">
        <v>5207</v>
      </c>
      <c r="BB5142" t="s">
        <v>20573</v>
      </c>
      <c r="BC5142" t="s">
        <v>7263</v>
      </c>
      <c r="BG5142" t="s">
        <v>20044</v>
      </c>
      <c r="BH5142" t="s">
        <v>160</v>
      </c>
    </row>
    <row r="5143" spans="1:60" x14ac:dyDescent="0.25">
      <c r="AZ5143" t="s">
        <v>10612</v>
      </c>
      <c r="BA5143" t="s">
        <v>5207</v>
      </c>
      <c r="BB5143" t="s">
        <v>20573</v>
      </c>
      <c r="BC5143" t="s">
        <v>7263</v>
      </c>
      <c r="BG5143" t="s">
        <v>20045</v>
      </c>
      <c r="BH5143" t="s">
        <v>2891</v>
      </c>
    </row>
    <row r="5144" spans="1:60" x14ac:dyDescent="0.25">
      <c r="AZ5144" t="s">
        <v>10515</v>
      </c>
      <c r="BA5144" t="s">
        <v>5207</v>
      </c>
      <c r="BB5144" t="s">
        <v>20573</v>
      </c>
      <c r="BC5144" t="s">
        <v>3200</v>
      </c>
      <c r="BG5144" t="s">
        <v>20046</v>
      </c>
      <c r="BH5144" t="s">
        <v>163</v>
      </c>
    </row>
    <row r="5145" spans="1:60" x14ac:dyDescent="0.25">
      <c r="AZ5145" t="s">
        <v>10227</v>
      </c>
      <c r="BA5145" t="s">
        <v>5207</v>
      </c>
      <c r="BB5145" t="s">
        <v>20573</v>
      </c>
      <c r="BC5145" t="s">
        <v>3200</v>
      </c>
      <c r="BG5145" t="s">
        <v>20047</v>
      </c>
      <c r="BH5145" t="s">
        <v>22076</v>
      </c>
    </row>
    <row r="5146" spans="1:60" x14ac:dyDescent="0.25">
      <c r="AZ5146" t="s">
        <v>10492</v>
      </c>
      <c r="BA5146" t="s">
        <v>5207</v>
      </c>
      <c r="BB5146" t="s">
        <v>20573</v>
      </c>
      <c r="BC5146" t="s">
        <v>7263</v>
      </c>
      <c r="BG5146" t="s">
        <v>20048</v>
      </c>
      <c r="BH5146" t="s">
        <v>9142</v>
      </c>
    </row>
    <row r="5147" spans="1:60" x14ac:dyDescent="0.25">
      <c r="AZ5147" t="s">
        <v>10292</v>
      </c>
      <c r="BA5147" t="s">
        <v>5207</v>
      </c>
      <c r="BB5147" t="s">
        <v>20573</v>
      </c>
      <c r="BC5147" t="s">
        <v>3201</v>
      </c>
      <c r="BG5147" t="s">
        <v>20049</v>
      </c>
      <c r="BH5147" t="s">
        <v>10467</v>
      </c>
    </row>
    <row r="5148" spans="1:60" x14ac:dyDescent="0.25">
      <c r="AZ5148" t="s">
        <v>10511</v>
      </c>
      <c r="BA5148" t="s">
        <v>5207</v>
      </c>
      <c r="BB5148" t="s">
        <v>20573</v>
      </c>
      <c r="BC5148" t="s">
        <v>3200</v>
      </c>
      <c r="BG5148" t="s">
        <v>20050</v>
      </c>
      <c r="BH5148" t="s">
        <v>9138</v>
      </c>
    </row>
    <row r="5149" spans="1:60" x14ac:dyDescent="0.25">
      <c r="AZ5149" t="s">
        <v>10512</v>
      </c>
      <c r="BA5149" t="s">
        <v>5207</v>
      </c>
      <c r="BB5149" t="s">
        <v>20573</v>
      </c>
      <c r="BC5149" t="s">
        <v>3200</v>
      </c>
      <c r="BG5149" t="s">
        <v>20051</v>
      </c>
      <c r="BH5149" t="s">
        <v>9279</v>
      </c>
    </row>
    <row r="5150" spans="1:60" x14ac:dyDescent="0.25">
      <c r="AZ5150" t="s">
        <v>10513</v>
      </c>
      <c r="BA5150" t="s">
        <v>5207</v>
      </c>
      <c r="BB5150" t="s">
        <v>20573</v>
      </c>
      <c r="BC5150" t="s">
        <v>3200</v>
      </c>
      <c r="BG5150" t="s">
        <v>20052</v>
      </c>
      <c r="BH5150" t="s">
        <v>8869</v>
      </c>
    </row>
    <row r="5151" spans="1:60" x14ac:dyDescent="0.25">
      <c r="AZ5151" t="s">
        <v>10514</v>
      </c>
      <c r="BA5151" t="s">
        <v>5207</v>
      </c>
      <c r="BB5151" t="s">
        <v>20573</v>
      </c>
      <c r="BC5151" t="s">
        <v>3200</v>
      </c>
      <c r="BG5151" t="s">
        <v>20053</v>
      </c>
      <c r="BH5151" t="s">
        <v>9340</v>
      </c>
    </row>
    <row r="5152" spans="1:60" x14ac:dyDescent="0.25">
      <c r="AZ5152" t="s">
        <v>10312</v>
      </c>
      <c r="BA5152" t="s">
        <v>5207</v>
      </c>
      <c r="BB5152" t="s">
        <v>20573</v>
      </c>
      <c r="BC5152" t="s">
        <v>3201</v>
      </c>
      <c r="BG5152" t="s">
        <v>20054</v>
      </c>
      <c r="BH5152" t="s">
        <v>22119</v>
      </c>
    </row>
    <row r="5153" spans="52:60" x14ac:dyDescent="0.25">
      <c r="AZ5153" t="s">
        <v>10310</v>
      </c>
      <c r="BA5153" t="s">
        <v>5207</v>
      </c>
      <c r="BB5153" t="s">
        <v>20573</v>
      </c>
      <c r="BC5153" t="s">
        <v>7263</v>
      </c>
      <c r="BG5153" t="s">
        <v>20055</v>
      </c>
      <c r="BH5153" t="s">
        <v>21830</v>
      </c>
    </row>
    <row r="5154" spans="52:60" x14ac:dyDescent="0.25">
      <c r="AZ5154" t="s">
        <v>10507</v>
      </c>
      <c r="BA5154" t="s">
        <v>5207</v>
      </c>
      <c r="BB5154" t="s">
        <v>20573</v>
      </c>
      <c r="BC5154" t="s">
        <v>7263</v>
      </c>
      <c r="BG5154" t="s">
        <v>20056</v>
      </c>
      <c r="BH5154" t="s">
        <v>21852</v>
      </c>
    </row>
    <row r="5155" spans="52:60" x14ac:dyDescent="0.25">
      <c r="AZ5155" t="s">
        <v>10309</v>
      </c>
      <c r="BA5155" t="s">
        <v>5207</v>
      </c>
      <c r="BB5155" t="s">
        <v>20573</v>
      </c>
      <c r="BC5155" t="s">
        <v>7263</v>
      </c>
      <c r="BG5155" t="s">
        <v>20057</v>
      </c>
      <c r="BH5155" t="s">
        <v>22092</v>
      </c>
    </row>
    <row r="5156" spans="52:60" x14ac:dyDescent="0.25">
      <c r="AZ5156" t="s">
        <v>8199</v>
      </c>
      <c r="BA5156" t="s">
        <v>5207</v>
      </c>
      <c r="BB5156" t="s">
        <v>21548</v>
      </c>
      <c r="BC5156" t="s">
        <v>7263</v>
      </c>
      <c r="BG5156" t="s">
        <v>20058</v>
      </c>
      <c r="BH5156" t="s">
        <v>9334</v>
      </c>
    </row>
    <row r="5157" spans="52:60" x14ac:dyDescent="0.25">
      <c r="AZ5157" t="s">
        <v>10493</v>
      </c>
      <c r="BA5157" t="s">
        <v>5207</v>
      </c>
      <c r="BB5157" t="s">
        <v>20931</v>
      </c>
      <c r="BC5157" t="s">
        <v>7263</v>
      </c>
      <c r="BG5157" t="s">
        <v>20059</v>
      </c>
      <c r="BH5157" t="s">
        <v>9329</v>
      </c>
    </row>
    <row r="5158" spans="52:60" x14ac:dyDescent="0.25">
      <c r="AZ5158" t="s">
        <v>10183</v>
      </c>
      <c r="BA5158" t="s">
        <v>3205</v>
      </c>
      <c r="BB5158" t="s">
        <v>3216</v>
      </c>
      <c r="BC5158" t="s">
        <v>3206</v>
      </c>
      <c r="BG5158" t="s">
        <v>20060</v>
      </c>
      <c r="BH5158" t="s">
        <v>22070</v>
      </c>
    </row>
    <row r="5159" spans="52:60" x14ac:dyDescent="0.25">
      <c r="AZ5159" t="s">
        <v>10200</v>
      </c>
      <c r="BA5159" t="s">
        <v>3205</v>
      </c>
      <c r="BB5159" t="s">
        <v>3216</v>
      </c>
      <c r="BC5159" t="s">
        <v>7263</v>
      </c>
      <c r="BG5159" t="s">
        <v>20061</v>
      </c>
      <c r="BH5159" t="s">
        <v>22088</v>
      </c>
    </row>
    <row r="5160" spans="52:60" x14ac:dyDescent="0.25">
      <c r="AZ5160" t="s">
        <v>10597</v>
      </c>
      <c r="BA5160" t="s">
        <v>3205</v>
      </c>
      <c r="BB5160" t="s">
        <v>3216</v>
      </c>
      <c r="BC5160" t="s">
        <v>3204</v>
      </c>
      <c r="BG5160" t="s">
        <v>20062</v>
      </c>
      <c r="BH5160" t="s">
        <v>22120</v>
      </c>
    </row>
    <row r="5161" spans="52:60" x14ac:dyDescent="0.25">
      <c r="AZ5161" t="s">
        <v>10260</v>
      </c>
      <c r="BA5161" t="s">
        <v>3205</v>
      </c>
      <c r="BB5161" t="s">
        <v>3216</v>
      </c>
      <c r="BC5161" t="s">
        <v>3206</v>
      </c>
      <c r="BG5161" t="s">
        <v>20064</v>
      </c>
      <c r="BH5161" t="s">
        <v>9125</v>
      </c>
    </row>
    <row r="5162" spans="52:60" x14ac:dyDescent="0.25">
      <c r="AZ5162" t="s">
        <v>10245</v>
      </c>
      <c r="BA5162" t="s">
        <v>3205</v>
      </c>
      <c r="BB5162" t="s">
        <v>3216</v>
      </c>
      <c r="BC5162" t="s">
        <v>3206</v>
      </c>
      <c r="BG5162" t="s">
        <v>20065</v>
      </c>
      <c r="BH5162" t="s">
        <v>21927</v>
      </c>
    </row>
    <row r="5163" spans="52:60" x14ac:dyDescent="0.25">
      <c r="AZ5163" t="s">
        <v>10573</v>
      </c>
      <c r="BA5163" t="s">
        <v>3205</v>
      </c>
      <c r="BB5163" t="s">
        <v>3216</v>
      </c>
      <c r="BC5163" t="s">
        <v>3206</v>
      </c>
      <c r="BG5163" t="s">
        <v>20066</v>
      </c>
      <c r="BH5163" t="s">
        <v>9215</v>
      </c>
    </row>
    <row r="5164" spans="52:60" x14ac:dyDescent="0.25">
      <c r="AZ5164" t="s">
        <v>10475</v>
      </c>
      <c r="BA5164" t="s">
        <v>3205</v>
      </c>
      <c r="BB5164" t="s">
        <v>3203</v>
      </c>
      <c r="BC5164" t="s">
        <v>3206</v>
      </c>
      <c r="BG5164" t="s">
        <v>20067</v>
      </c>
      <c r="BH5164" t="s">
        <v>9210</v>
      </c>
    </row>
    <row r="5165" spans="52:60" x14ac:dyDescent="0.25">
      <c r="AZ5165" t="s">
        <v>10479</v>
      </c>
      <c r="BA5165" t="s">
        <v>3205</v>
      </c>
      <c r="BB5165" t="s">
        <v>3203</v>
      </c>
      <c r="BC5165" t="s">
        <v>3206</v>
      </c>
      <c r="BG5165" t="s">
        <v>20068</v>
      </c>
      <c r="BH5165" t="s">
        <v>9287</v>
      </c>
    </row>
    <row r="5166" spans="52:60" x14ac:dyDescent="0.25">
      <c r="AZ5166" t="s">
        <v>10335</v>
      </c>
      <c r="BA5166" t="s">
        <v>3205</v>
      </c>
      <c r="BB5166" t="s">
        <v>3203</v>
      </c>
      <c r="BC5166" t="s">
        <v>3206</v>
      </c>
      <c r="BG5166" t="s">
        <v>20069</v>
      </c>
      <c r="BH5166" t="s">
        <v>9283</v>
      </c>
    </row>
    <row r="5167" spans="52:60" x14ac:dyDescent="0.25">
      <c r="AZ5167" t="s">
        <v>10334</v>
      </c>
      <c r="BA5167" t="s">
        <v>3205</v>
      </c>
      <c r="BB5167" t="s">
        <v>3203</v>
      </c>
      <c r="BC5167" t="s">
        <v>3206</v>
      </c>
      <c r="BG5167" t="s">
        <v>20070</v>
      </c>
      <c r="BH5167" t="s">
        <v>21941</v>
      </c>
    </row>
    <row r="5168" spans="52:60" x14ac:dyDescent="0.25">
      <c r="AZ5168" t="s">
        <v>10477</v>
      </c>
      <c r="BA5168" t="s">
        <v>3205</v>
      </c>
      <c r="BB5168" t="s">
        <v>3203</v>
      </c>
      <c r="BC5168" t="s">
        <v>3206</v>
      </c>
      <c r="BG5168" t="s">
        <v>20071</v>
      </c>
      <c r="BH5168" t="s">
        <v>9275</v>
      </c>
    </row>
    <row r="5169" spans="52:60" x14ac:dyDescent="0.25">
      <c r="AZ5169" t="s">
        <v>10476</v>
      </c>
      <c r="BA5169" t="s">
        <v>3205</v>
      </c>
      <c r="BB5169" t="s">
        <v>3203</v>
      </c>
      <c r="BC5169" t="s">
        <v>3206</v>
      </c>
      <c r="BG5169" t="s">
        <v>20072</v>
      </c>
      <c r="BH5169" t="s">
        <v>9337</v>
      </c>
    </row>
    <row r="5170" spans="52:60" x14ac:dyDescent="0.25">
      <c r="AZ5170" t="s">
        <v>1911</v>
      </c>
      <c r="BA5170" t="s">
        <v>3205</v>
      </c>
      <c r="BB5170" t="s">
        <v>3203</v>
      </c>
      <c r="BC5170" t="s">
        <v>7263</v>
      </c>
      <c r="BG5170" t="s">
        <v>20073</v>
      </c>
      <c r="BH5170" t="s">
        <v>9335</v>
      </c>
    </row>
    <row r="5171" spans="52:60" x14ac:dyDescent="0.25">
      <c r="AZ5171" t="s">
        <v>10478</v>
      </c>
      <c r="BA5171" t="s">
        <v>3205</v>
      </c>
      <c r="BB5171" t="s">
        <v>3203</v>
      </c>
      <c r="BC5171" t="s">
        <v>3206</v>
      </c>
      <c r="BG5171" t="s">
        <v>20074</v>
      </c>
      <c r="BH5171" t="s">
        <v>22084</v>
      </c>
    </row>
    <row r="5172" spans="52:60" x14ac:dyDescent="0.25">
      <c r="AZ5172" t="s">
        <v>10336</v>
      </c>
      <c r="BA5172" t="s">
        <v>3205</v>
      </c>
      <c r="BB5172" t="s">
        <v>3203</v>
      </c>
      <c r="BC5172" t="s">
        <v>3206</v>
      </c>
      <c r="BG5172" t="s">
        <v>20075</v>
      </c>
      <c r="BH5172" t="s">
        <v>22121</v>
      </c>
    </row>
    <row r="5173" spans="52:60" x14ac:dyDescent="0.25">
      <c r="AZ5173" t="s">
        <v>10287</v>
      </c>
      <c r="BA5173" t="s">
        <v>3205</v>
      </c>
      <c r="BB5173" t="s">
        <v>3384</v>
      </c>
      <c r="BC5173" t="s">
        <v>3206</v>
      </c>
      <c r="BG5173" t="s">
        <v>20076</v>
      </c>
      <c r="BH5173" t="s">
        <v>22122</v>
      </c>
    </row>
    <row r="5174" spans="52:60" x14ac:dyDescent="0.25">
      <c r="AZ5174" t="s">
        <v>7275</v>
      </c>
      <c r="BA5174" t="s">
        <v>3205</v>
      </c>
      <c r="BB5174" t="s">
        <v>3384</v>
      </c>
      <c r="BC5174" t="s">
        <v>3206</v>
      </c>
      <c r="BG5174" t="s">
        <v>20077</v>
      </c>
      <c r="BH5174" t="s">
        <v>9335</v>
      </c>
    </row>
    <row r="5175" spans="52:60" x14ac:dyDescent="0.25">
      <c r="AZ5175" t="s">
        <v>10509</v>
      </c>
      <c r="BA5175" t="s">
        <v>3205</v>
      </c>
      <c r="BB5175" t="s">
        <v>3384</v>
      </c>
      <c r="BC5175" t="s">
        <v>3206</v>
      </c>
      <c r="BG5175" t="s">
        <v>20078</v>
      </c>
      <c r="BH5175" t="s">
        <v>9331</v>
      </c>
    </row>
    <row r="5176" spans="52:60" x14ac:dyDescent="0.25">
      <c r="AZ5176" t="s">
        <v>10469</v>
      </c>
      <c r="BA5176" t="s">
        <v>3205</v>
      </c>
      <c r="BB5176" t="s">
        <v>3270</v>
      </c>
      <c r="BC5176" t="s">
        <v>3206</v>
      </c>
      <c r="BG5176" t="s">
        <v>20079</v>
      </c>
      <c r="BH5176" t="s">
        <v>22123</v>
      </c>
    </row>
    <row r="5177" spans="52:60" x14ac:dyDescent="0.25">
      <c r="AZ5177" t="s">
        <v>10361</v>
      </c>
      <c r="BA5177" t="s">
        <v>3205</v>
      </c>
      <c r="BB5177" t="s">
        <v>3270</v>
      </c>
      <c r="BC5177" t="s">
        <v>3206</v>
      </c>
      <c r="BG5177" t="s">
        <v>20080</v>
      </c>
      <c r="BH5177" t="s">
        <v>21811</v>
      </c>
    </row>
    <row r="5178" spans="52:60" x14ac:dyDescent="0.25">
      <c r="AZ5178" t="s">
        <v>10470</v>
      </c>
      <c r="BA5178" t="s">
        <v>3205</v>
      </c>
      <c r="BB5178" t="s">
        <v>3270</v>
      </c>
      <c r="BC5178" t="s">
        <v>3206</v>
      </c>
      <c r="BG5178" t="s">
        <v>20081</v>
      </c>
      <c r="BH5178" t="s">
        <v>163</v>
      </c>
    </row>
    <row r="5179" spans="52:60" x14ac:dyDescent="0.25">
      <c r="AZ5179" t="s">
        <v>10362</v>
      </c>
      <c r="BA5179" t="s">
        <v>3205</v>
      </c>
      <c r="BB5179" t="s">
        <v>3270</v>
      </c>
      <c r="BC5179" t="s">
        <v>3206</v>
      </c>
      <c r="BG5179" t="s">
        <v>20082</v>
      </c>
      <c r="BH5179" t="s">
        <v>170</v>
      </c>
    </row>
    <row r="5180" spans="52:60" x14ac:dyDescent="0.25">
      <c r="AZ5180" t="s">
        <v>10548</v>
      </c>
      <c r="BA5180" t="s">
        <v>3205</v>
      </c>
      <c r="BB5180" t="s">
        <v>3270</v>
      </c>
      <c r="BC5180" t="s">
        <v>3206</v>
      </c>
      <c r="BG5180" t="s">
        <v>20083</v>
      </c>
      <c r="BH5180" t="s">
        <v>168</v>
      </c>
    </row>
    <row r="5181" spans="52:60" x14ac:dyDescent="0.25">
      <c r="AZ5181" t="s">
        <v>10549</v>
      </c>
      <c r="BA5181" t="s">
        <v>3205</v>
      </c>
      <c r="BB5181" t="s">
        <v>3270</v>
      </c>
      <c r="BC5181" t="s">
        <v>3206</v>
      </c>
      <c r="BG5181" t="s">
        <v>20084</v>
      </c>
      <c r="BH5181" t="s">
        <v>2239</v>
      </c>
    </row>
    <row r="5182" spans="52:60" x14ac:dyDescent="0.25">
      <c r="AZ5182" t="s">
        <v>10574</v>
      </c>
      <c r="BA5182" t="s">
        <v>3205</v>
      </c>
      <c r="BB5182" t="s">
        <v>3270</v>
      </c>
      <c r="BC5182" t="s">
        <v>3206</v>
      </c>
      <c r="BG5182" t="s">
        <v>20085</v>
      </c>
      <c r="BH5182" t="s">
        <v>2239</v>
      </c>
    </row>
    <row r="5183" spans="52:60" x14ac:dyDescent="0.25">
      <c r="AZ5183" t="s">
        <v>10521</v>
      </c>
      <c r="BA5183" t="s">
        <v>3205</v>
      </c>
      <c r="BB5183" t="s">
        <v>3270</v>
      </c>
      <c r="BC5183" t="s">
        <v>3204</v>
      </c>
      <c r="BG5183" t="s">
        <v>20086</v>
      </c>
      <c r="BH5183" t="s">
        <v>9160</v>
      </c>
    </row>
    <row r="5184" spans="52:60" x14ac:dyDescent="0.25">
      <c r="AZ5184" t="s">
        <v>8159</v>
      </c>
      <c r="BA5184" t="s">
        <v>5207</v>
      </c>
      <c r="BB5184" t="s">
        <v>21316</v>
      </c>
      <c r="BC5184" t="s">
        <v>7263</v>
      </c>
      <c r="BG5184" t="s">
        <v>20087</v>
      </c>
      <c r="BH5184" t="s">
        <v>10467</v>
      </c>
    </row>
    <row r="5185" spans="52:60" x14ac:dyDescent="0.25">
      <c r="AZ5185" t="s">
        <v>7541</v>
      </c>
      <c r="BA5185" t="s">
        <v>5207</v>
      </c>
      <c r="BB5185" t="s">
        <v>21316</v>
      </c>
      <c r="BC5185" t="s">
        <v>7263</v>
      </c>
      <c r="BG5185" t="s">
        <v>20088</v>
      </c>
      <c r="BH5185" t="s">
        <v>9337</v>
      </c>
    </row>
    <row r="5186" spans="52:60" x14ac:dyDescent="0.25">
      <c r="AZ5186" t="s">
        <v>8745</v>
      </c>
      <c r="BA5186" t="s">
        <v>5207</v>
      </c>
      <c r="BB5186" t="s">
        <v>21316</v>
      </c>
      <c r="BC5186" t="s">
        <v>7263</v>
      </c>
      <c r="BG5186" t="s">
        <v>20089</v>
      </c>
      <c r="BH5186" t="s">
        <v>298</v>
      </c>
    </row>
    <row r="5187" spans="52:60" x14ac:dyDescent="0.25">
      <c r="AZ5187" t="s">
        <v>7329</v>
      </c>
      <c r="BA5187" t="s">
        <v>5207</v>
      </c>
      <c r="BB5187" t="s">
        <v>21316</v>
      </c>
      <c r="BC5187" t="s">
        <v>7263</v>
      </c>
      <c r="BG5187" t="s">
        <v>20090</v>
      </c>
      <c r="BH5187" t="s">
        <v>22124</v>
      </c>
    </row>
    <row r="5188" spans="52:60" x14ac:dyDescent="0.25">
      <c r="AZ5188" t="s">
        <v>7330</v>
      </c>
      <c r="BA5188" t="s">
        <v>5207</v>
      </c>
      <c r="BB5188" t="s">
        <v>21316</v>
      </c>
      <c r="BC5188" t="s">
        <v>7263</v>
      </c>
      <c r="BG5188" t="s">
        <v>20091</v>
      </c>
      <c r="BH5188" t="s">
        <v>22125</v>
      </c>
    </row>
    <row r="5189" spans="52:60" x14ac:dyDescent="0.25">
      <c r="AZ5189" t="s">
        <v>7331</v>
      </c>
      <c r="BA5189" t="s">
        <v>5207</v>
      </c>
      <c r="BB5189" t="s">
        <v>21316</v>
      </c>
      <c r="BC5189" t="s">
        <v>7263</v>
      </c>
      <c r="BG5189" t="s">
        <v>20092</v>
      </c>
      <c r="BH5189" t="s">
        <v>22091</v>
      </c>
    </row>
    <row r="5190" spans="52:60" x14ac:dyDescent="0.25">
      <c r="AZ5190" t="s">
        <v>7345</v>
      </c>
      <c r="BA5190" t="s">
        <v>5207</v>
      </c>
      <c r="BB5190" t="s">
        <v>21316</v>
      </c>
      <c r="BC5190" t="s">
        <v>7263</v>
      </c>
      <c r="BG5190" t="s">
        <v>20093</v>
      </c>
      <c r="BH5190" t="s">
        <v>9306</v>
      </c>
    </row>
    <row r="5191" spans="52:60" x14ac:dyDescent="0.25">
      <c r="AZ5191" t="s">
        <v>10316</v>
      </c>
      <c r="BA5191" t="s">
        <v>3205</v>
      </c>
      <c r="BB5191" t="s">
        <v>3967</v>
      </c>
      <c r="BC5191" t="s">
        <v>3206</v>
      </c>
      <c r="BG5191" t="s">
        <v>20094</v>
      </c>
      <c r="BH5191" t="s">
        <v>22121</v>
      </c>
    </row>
    <row r="5192" spans="52:60" x14ac:dyDescent="0.25">
      <c r="AZ5192" t="s">
        <v>10344</v>
      </c>
      <c r="BA5192" t="s">
        <v>3205</v>
      </c>
      <c r="BB5192" t="s">
        <v>3967</v>
      </c>
      <c r="BC5192" t="s">
        <v>3206</v>
      </c>
      <c r="BG5192" t="s">
        <v>20095</v>
      </c>
      <c r="BH5192" t="s">
        <v>22122</v>
      </c>
    </row>
    <row r="5193" spans="52:60" x14ac:dyDescent="0.25">
      <c r="AZ5193" t="s">
        <v>8618</v>
      </c>
      <c r="BA5193" t="s">
        <v>3205</v>
      </c>
      <c r="BB5193" t="s">
        <v>3967</v>
      </c>
      <c r="BC5193" t="s">
        <v>7263</v>
      </c>
      <c r="BG5193" t="s">
        <v>20096</v>
      </c>
      <c r="BH5193" t="s">
        <v>22123</v>
      </c>
    </row>
    <row r="5194" spans="52:60" x14ac:dyDescent="0.25">
      <c r="AZ5194" t="s">
        <v>1564</v>
      </c>
      <c r="BA5194" t="s">
        <v>3205</v>
      </c>
      <c r="BB5194" t="s">
        <v>3967</v>
      </c>
      <c r="BC5194" t="s">
        <v>7263</v>
      </c>
      <c r="BG5194" t="s">
        <v>20097</v>
      </c>
      <c r="BH5194" t="s">
        <v>9225</v>
      </c>
    </row>
    <row r="5195" spans="52:60" x14ac:dyDescent="0.25">
      <c r="AZ5195" t="s">
        <v>10603</v>
      </c>
      <c r="BA5195" t="s">
        <v>3205</v>
      </c>
      <c r="BB5195" t="s">
        <v>3967</v>
      </c>
      <c r="BC5195" t="s">
        <v>3206</v>
      </c>
      <c r="BG5195" t="s">
        <v>20098</v>
      </c>
      <c r="BH5195" t="s">
        <v>22017</v>
      </c>
    </row>
    <row r="5196" spans="52:60" x14ac:dyDescent="0.25">
      <c r="AZ5196" t="s">
        <v>7300</v>
      </c>
      <c r="BA5196" t="s">
        <v>3205</v>
      </c>
      <c r="BB5196" t="s">
        <v>3967</v>
      </c>
      <c r="BC5196" t="s">
        <v>3206</v>
      </c>
      <c r="BG5196" t="s">
        <v>20099</v>
      </c>
      <c r="BH5196" t="s">
        <v>9160</v>
      </c>
    </row>
    <row r="5197" spans="52:60" x14ac:dyDescent="0.25">
      <c r="AZ5197" t="s">
        <v>7287</v>
      </c>
      <c r="BA5197" t="s">
        <v>3205</v>
      </c>
      <c r="BB5197" t="s">
        <v>3967</v>
      </c>
      <c r="BC5197" t="s">
        <v>3204</v>
      </c>
      <c r="BG5197" t="s">
        <v>20100</v>
      </c>
      <c r="BH5197" t="s">
        <v>22070</v>
      </c>
    </row>
    <row r="5198" spans="52:60" x14ac:dyDescent="0.25">
      <c r="AZ5198" t="s">
        <v>10359</v>
      </c>
      <c r="BA5198" t="s">
        <v>3205</v>
      </c>
      <c r="BB5198" t="s">
        <v>3967</v>
      </c>
      <c r="BC5198" t="s">
        <v>3204</v>
      </c>
      <c r="BG5198" t="s">
        <v>20101</v>
      </c>
      <c r="BH5198" t="s">
        <v>21982</v>
      </c>
    </row>
    <row r="5199" spans="52:60" x14ac:dyDescent="0.25">
      <c r="AZ5199" t="s">
        <v>7298</v>
      </c>
      <c r="BA5199" t="s">
        <v>3205</v>
      </c>
      <c r="BB5199" t="s">
        <v>3967</v>
      </c>
      <c r="BC5199" t="s">
        <v>3206</v>
      </c>
      <c r="BG5199" t="s">
        <v>20102</v>
      </c>
      <c r="BH5199" t="s">
        <v>9250</v>
      </c>
    </row>
    <row r="5200" spans="52:60" x14ac:dyDescent="0.25">
      <c r="AZ5200" t="s">
        <v>7299</v>
      </c>
      <c r="BA5200" t="s">
        <v>3205</v>
      </c>
      <c r="BB5200" t="s">
        <v>3967</v>
      </c>
      <c r="BC5200" t="s">
        <v>3206</v>
      </c>
      <c r="BG5200" t="s">
        <v>20103</v>
      </c>
      <c r="BH5200" t="s">
        <v>45</v>
      </c>
    </row>
    <row r="5201" spans="52:60" x14ac:dyDescent="0.25">
      <c r="AZ5201" t="s">
        <v>10181</v>
      </c>
      <c r="BA5201" t="s">
        <v>3205</v>
      </c>
      <c r="BB5201" t="s">
        <v>3863</v>
      </c>
      <c r="BC5201" t="s">
        <v>3206</v>
      </c>
      <c r="BG5201" t="s">
        <v>20104</v>
      </c>
      <c r="BH5201" t="s">
        <v>9312</v>
      </c>
    </row>
    <row r="5202" spans="52:60" x14ac:dyDescent="0.25">
      <c r="AZ5202" t="s">
        <v>10300</v>
      </c>
      <c r="BA5202" t="s">
        <v>3205</v>
      </c>
      <c r="BB5202" t="s">
        <v>3863</v>
      </c>
      <c r="BC5202" t="s">
        <v>3206</v>
      </c>
      <c r="BG5202" t="s">
        <v>20105</v>
      </c>
      <c r="BH5202" t="s">
        <v>1889</v>
      </c>
    </row>
    <row r="5203" spans="52:60" x14ac:dyDescent="0.25">
      <c r="AZ5203" t="s">
        <v>10355</v>
      </c>
      <c r="BA5203" t="s">
        <v>3205</v>
      </c>
      <c r="BB5203" t="s">
        <v>3863</v>
      </c>
      <c r="BC5203" t="s">
        <v>3206</v>
      </c>
      <c r="BG5203" t="s">
        <v>20106</v>
      </c>
      <c r="BH5203" t="s">
        <v>22126</v>
      </c>
    </row>
    <row r="5204" spans="52:60" x14ac:dyDescent="0.25">
      <c r="AZ5204" t="s">
        <v>10502</v>
      </c>
      <c r="BA5204" t="s">
        <v>3205</v>
      </c>
      <c r="BB5204" t="s">
        <v>3863</v>
      </c>
      <c r="BC5204" t="s">
        <v>3206</v>
      </c>
      <c r="BG5204" t="s">
        <v>20107</v>
      </c>
      <c r="BH5204" t="s">
        <v>22127</v>
      </c>
    </row>
    <row r="5205" spans="52:60" x14ac:dyDescent="0.25">
      <c r="AZ5205" t="s">
        <v>10180</v>
      </c>
      <c r="BA5205" t="s">
        <v>3205</v>
      </c>
      <c r="BB5205" t="s">
        <v>3863</v>
      </c>
      <c r="BC5205" t="s">
        <v>3206</v>
      </c>
      <c r="BG5205" t="s">
        <v>20108</v>
      </c>
      <c r="BH5205" t="s">
        <v>22128</v>
      </c>
    </row>
    <row r="5206" spans="52:60" x14ac:dyDescent="0.25">
      <c r="AZ5206" t="s">
        <v>10184</v>
      </c>
      <c r="BA5206" t="s">
        <v>3205</v>
      </c>
      <c r="BB5206" t="s">
        <v>3863</v>
      </c>
      <c r="BC5206" t="s">
        <v>3206</v>
      </c>
      <c r="BG5206" t="s">
        <v>20109</v>
      </c>
      <c r="BH5206" t="s">
        <v>21948</v>
      </c>
    </row>
    <row r="5207" spans="52:60" x14ac:dyDescent="0.25">
      <c r="AZ5207" t="s">
        <v>10246</v>
      </c>
      <c r="BA5207" t="s">
        <v>3205</v>
      </c>
      <c r="BB5207" t="s">
        <v>3863</v>
      </c>
      <c r="BC5207" t="s">
        <v>3206</v>
      </c>
      <c r="BG5207" t="s">
        <v>20110</v>
      </c>
      <c r="BH5207" t="s">
        <v>2891</v>
      </c>
    </row>
    <row r="5208" spans="52:60" x14ac:dyDescent="0.25">
      <c r="AZ5208" t="s">
        <v>10321</v>
      </c>
      <c r="BA5208" t="s">
        <v>3205</v>
      </c>
      <c r="BB5208" t="s">
        <v>3863</v>
      </c>
      <c r="BC5208" t="s">
        <v>7263</v>
      </c>
      <c r="BG5208" t="s">
        <v>20111</v>
      </c>
      <c r="BH5208" t="s">
        <v>1893</v>
      </c>
    </row>
    <row r="5209" spans="52:60" x14ac:dyDescent="0.25">
      <c r="AZ5209" t="s">
        <v>10259</v>
      </c>
      <c r="BA5209" t="s">
        <v>3205</v>
      </c>
      <c r="BB5209" t="s">
        <v>3863</v>
      </c>
      <c r="BC5209" t="s">
        <v>3206</v>
      </c>
      <c r="BG5209" t="s">
        <v>20112</v>
      </c>
      <c r="BH5209" t="s">
        <v>2415</v>
      </c>
    </row>
    <row r="5210" spans="52:60" x14ac:dyDescent="0.25">
      <c r="AZ5210" t="s">
        <v>10564</v>
      </c>
      <c r="BA5210" t="s">
        <v>3205</v>
      </c>
      <c r="BB5210" t="s">
        <v>3863</v>
      </c>
      <c r="BC5210" t="s">
        <v>3206</v>
      </c>
      <c r="BG5210" t="s">
        <v>20113</v>
      </c>
      <c r="BH5210" t="s">
        <v>112</v>
      </c>
    </row>
    <row r="5211" spans="52:60" x14ac:dyDescent="0.25">
      <c r="AZ5211" t="s">
        <v>10607</v>
      </c>
      <c r="BA5211" t="s">
        <v>3205</v>
      </c>
      <c r="BB5211" t="s">
        <v>3863</v>
      </c>
      <c r="BC5211" t="s">
        <v>3206</v>
      </c>
      <c r="BG5211" t="s">
        <v>20114</v>
      </c>
      <c r="BH5211" t="s">
        <v>170</v>
      </c>
    </row>
    <row r="5212" spans="52:60" x14ac:dyDescent="0.25">
      <c r="AZ5212" t="s">
        <v>10255</v>
      </c>
      <c r="BA5212" t="s">
        <v>3205</v>
      </c>
      <c r="BB5212" t="s">
        <v>3863</v>
      </c>
      <c r="BC5212" t="s">
        <v>3206</v>
      </c>
      <c r="BG5212" t="s">
        <v>20115</v>
      </c>
      <c r="BH5212" t="s">
        <v>9229</v>
      </c>
    </row>
    <row r="5213" spans="52:60" x14ac:dyDescent="0.25">
      <c r="AZ5213" t="s">
        <v>10242</v>
      </c>
      <c r="BA5213" t="s">
        <v>3205</v>
      </c>
      <c r="BB5213" t="s">
        <v>3863</v>
      </c>
      <c r="BC5213" t="s">
        <v>3204</v>
      </c>
      <c r="BG5213" t="s">
        <v>20116</v>
      </c>
      <c r="BH5213" t="s">
        <v>9336</v>
      </c>
    </row>
    <row r="5214" spans="52:60" x14ac:dyDescent="0.25">
      <c r="AZ5214" t="s">
        <v>10265</v>
      </c>
      <c r="BA5214" t="s">
        <v>3205</v>
      </c>
      <c r="BB5214" t="s">
        <v>3863</v>
      </c>
      <c r="BC5214" t="s">
        <v>3206</v>
      </c>
      <c r="BG5214" t="s">
        <v>20117</v>
      </c>
      <c r="BH5214" t="s">
        <v>9162</v>
      </c>
    </row>
    <row r="5215" spans="52:60" x14ac:dyDescent="0.25">
      <c r="AZ5215" t="s">
        <v>10189</v>
      </c>
      <c r="BA5215" t="s">
        <v>3205</v>
      </c>
      <c r="BB5215" t="s">
        <v>3227</v>
      </c>
      <c r="BC5215" t="s">
        <v>3206</v>
      </c>
      <c r="BG5215" t="s">
        <v>20118</v>
      </c>
      <c r="BH5215" t="s">
        <v>22036</v>
      </c>
    </row>
    <row r="5216" spans="52:60" x14ac:dyDescent="0.25">
      <c r="AZ5216" t="s">
        <v>10553</v>
      </c>
      <c r="BA5216" t="s">
        <v>3205</v>
      </c>
      <c r="BB5216" t="s">
        <v>3227</v>
      </c>
      <c r="BC5216" t="s">
        <v>3206</v>
      </c>
      <c r="BG5216" t="s">
        <v>20119</v>
      </c>
      <c r="BH5216" t="s">
        <v>22073</v>
      </c>
    </row>
    <row r="5217" spans="52:60" x14ac:dyDescent="0.25">
      <c r="AZ5217" t="s">
        <v>10190</v>
      </c>
      <c r="BA5217" t="s">
        <v>3205</v>
      </c>
      <c r="BB5217" t="s">
        <v>3227</v>
      </c>
      <c r="BC5217" t="s">
        <v>3206</v>
      </c>
      <c r="BG5217" t="s">
        <v>20120</v>
      </c>
      <c r="BH5217" t="s">
        <v>9337</v>
      </c>
    </row>
    <row r="5218" spans="52:60" x14ac:dyDescent="0.25">
      <c r="AZ5218" t="s">
        <v>10357</v>
      </c>
      <c r="BA5218" t="s">
        <v>3205</v>
      </c>
      <c r="BB5218" t="s">
        <v>3227</v>
      </c>
      <c r="BC5218" t="s">
        <v>3206</v>
      </c>
      <c r="BG5218" t="s">
        <v>20121</v>
      </c>
      <c r="BH5218" t="s">
        <v>2239</v>
      </c>
    </row>
    <row r="5219" spans="52:60" x14ac:dyDescent="0.25">
      <c r="AZ5219" t="s">
        <v>10185</v>
      </c>
      <c r="BA5219" t="s">
        <v>3205</v>
      </c>
      <c r="BB5219" t="s">
        <v>3227</v>
      </c>
      <c r="BC5219" t="s">
        <v>3206</v>
      </c>
      <c r="BG5219" t="s">
        <v>20122</v>
      </c>
      <c r="BH5219" t="s">
        <v>22129</v>
      </c>
    </row>
    <row r="5220" spans="52:60" x14ac:dyDescent="0.25">
      <c r="AZ5220" t="s">
        <v>10596</v>
      </c>
      <c r="BA5220" t="s">
        <v>3205</v>
      </c>
      <c r="BB5220" t="s">
        <v>3227</v>
      </c>
      <c r="BC5220" t="s">
        <v>3206</v>
      </c>
      <c r="BG5220" t="s">
        <v>20123</v>
      </c>
      <c r="BH5220" t="s">
        <v>1889</v>
      </c>
    </row>
    <row r="5221" spans="52:60" x14ac:dyDescent="0.25">
      <c r="AZ5221" t="s">
        <v>10266</v>
      </c>
      <c r="BA5221" t="s">
        <v>3205</v>
      </c>
      <c r="BB5221" t="s">
        <v>3227</v>
      </c>
      <c r="BC5221" t="s">
        <v>3206</v>
      </c>
      <c r="BG5221" t="s">
        <v>20124</v>
      </c>
      <c r="BH5221" t="s">
        <v>21840</v>
      </c>
    </row>
    <row r="5222" spans="52:60" x14ac:dyDescent="0.25">
      <c r="AZ5222" t="s">
        <v>8772</v>
      </c>
      <c r="BA5222" t="s">
        <v>5207</v>
      </c>
      <c r="BB5222" t="s">
        <v>6745</v>
      </c>
      <c r="BC5222" t="s">
        <v>7263</v>
      </c>
      <c r="BG5222" t="s">
        <v>20125</v>
      </c>
      <c r="BH5222" t="s">
        <v>115</v>
      </c>
    </row>
    <row r="5223" spans="52:60" x14ac:dyDescent="0.25">
      <c r="AZ5223" t="s">
        <v>10577</v>
      </c>
      <c r="BA5223" t="s">
        <v>5207</v>
      </c>
      <c r="BB5223" t="s">
        <v>6745</v>
      </c>
      <c r="BC5223" t="s">
        <v>3200</v>
      </c>
      <c r="BG5223" t="s">
        <v>20126</v>
      </c>
      <c r="BH5223" t="s">
        <v>21812</v>
      </c>
    </row>
    <row r="5224" spans="52:60" x14ac:dyDescent="0.25">
      <c r="AZ5224" t="s">
        <v>10504</v>
      </c>
      <c r="BA5224" t="s">
        <v>5207</v>
      </c>
      <c r="BB5224" t="s">
        <v>6745</v>
      </c>
      <c r="BC5224" t="s">
        <v>7263</v>
      </c>
      <c r="BG5224" t="s">
        <v>20127</v>
      </c>
      <c r="BH5224" t="s">
        <v>9303</v>
      </c>
    </row>
    <row r="5225" spans="52:60" x14ac:dyDescent="0.25">
      <c r="AZ5225" t="s">
        <v>10559</v>
      </c>
      <c r="BA5225" t="s">
        <v>5207</v>
      </c>
      <c r="BB5225" t="s">
        <v>6745</v>
      </c>
      <c r="BC5225" t="s">
        <v>7263</v>
      </c>
      <c r="BG5225" t="s">
        <v>20128</v>
      </c>
      <c r="BH5225" t="s">
        <v>9327</v>
      </c>
    </row>
    <row r="5226" spans="52:60" x14ac:dyDescent="0.25">
      <c r="AZ5226" t="s">
        <v>10578</v>
      </c>
      <c r="BA5226" t="s">
        <v>5207</v>
      </c>
      <c r="BB5226" t="s">
        <v>6745</v>
      </c>
      <c r="BC5226" t="s">
        <v>3200</v>
      </c>
      <c r="BG5226" t="s">
        <v>20129</v>
      </c>
      <c r="BH5226" t="s">
        <v>115</v>
      </c>
    </row>
    <row r="5227" spans="52:60" x14ac:dyDescent="0.25">
      <c r="AZ5227" t="s">
        <v>17023</v>
      </c>
      <c r="BA5227" t="s">
        <v>3205</v>
      </c>
      <c r="BB5227" t="s">
        <v>3384</v>
      </c>
      <c r="BC5227" t="s">
        <v>3206</v>
      </c>
      <c r="BG5227" t="s">
        <v>20130</v>
      </c>
      <c r="BH5227" t="s">
        <v>21812</v>
      </c>
    </row>
    <row r="5228" spans="52:60" x14ac:dyDescent="0.25">
      <c r="AZ5228" t="s">
        <v>17024</v>
      </c>
      <c r="BA5228" t="s">
        <v>3205</v>
      </c>
      <c r="BB5228" t="s">
        <v>3384</v>
      </c>
      <c r="BC5228" t="s">
        <v>3206</v>
      </c>
      <c r="BG5228" t="s">
        <v>20131</v>
      </c>
      <c r="BH5228" t="s">
        <v>9303</v>
      </c>
    </row>
    <row r="5229" spans="52:60" x14ac:dyDescent="0.25">
      <c r="AZ5229" t="s">
        <v>17025</v>
      </c>
      <c r="BA5229" t="s">
        <v>3205</v>
      </c>
      <c r="BB5229" t="s">
        <v>3384</v>
      </c>
      <c r="BC5229" t="s">
        <v>3206</v>
      </c>
      <c r="BG5229" t="s">
        <v>20132</v>
      </c>
      <c r="BH5229" t="s">
        <v>9268</v>
      </c>
    </row>
    <row r="5230" spans="52:60" x14ac:dyDescent="0.25">
      <c r="AZ5230" t="s">
        <v>17026</v>
      </c>
      <c r="BA5230" t="s">
        <v>3205</v>
      </c>
      <c r="BB5230" t="s">
        <v>3384</v>
      </c>
      <c r="BC5230" t="s">
        <v>3206</v>
      </c>
      <c r="BG5230" t="s">
        <v>20133</v>
      </c>
      <c r="BH5230" t="s">
        <v>21991</v>
      </c>
    </row>
    <row r="5231" spans="52:60" x14ac:dyDescent="0.25">
      <c r="AZ5231" t="s">
        <v>17027</v>
      </c>
      <c r="BA5231" t="s">
        <v>3205</v>
      </c>
      <c r="BB5231" t="s">
        <v>3384</v>
      </c>
      <c r="BC5231" t="s">
        <v>3206</v>
      </c>
      <c r="BG5231" t="s">
        <v>20134</v>
      </c>
      <c r="BH5231" t="s">
        <v>166</v>
      </c>
    </row>
    <row r="5232" spans="52:60" x14ac:dyDescent="0.25">
      <c r="AZ5232" t="s">
        <v>17028</v>
      </c>
      <c r="BA5232" t="s">
        <v>3205</v>
      </c>
      <c r="BB5232" t="s">
        <v>3384</v>
      </c>
      <c r="BC5232" t="s">
        <v>3206</v>
      </c>
      <c r="BG5232" t="s">
        <v>20135</v>
      </c>
      <c r="BH5232" t="s">
        <v>645</v>
      </c>
    </row>
    <row r="5233" spans="52:60" x14ac:dyDescent="0.25">
      <c r="AZ5233" t="s">
        <v>17029</v>
      </c>
      <c r="BA5233" t="s">
        <v>3205</v>
      </c>
      <c r="BB5233" t="s">
        <v>3384</v>
      </c>
      <c r="BC5233" t="s">
        <v>3206</v>
      </c>
      <c r="BG5233" t="s">
        <v>20136</v>
      </c>
      <c r="BH5233" t="s">
        <v>170</v>
      </c>
    </row>
    <row r="5234" spans="52:60" x14ac:dyDescent="0.25">
      <c r="AZ5234" t="s">
        <v>17030</v>
      </c>
      <c r="BA5234" t="s">
        <v>3205</v>
      </c>
      <c r="BB5234" t="s">
        <v>3384</v>
      </c>
      <c r="BC5234" t="s">
        <v>3206</v>
      </c>
      <c r="BG5234" t="s">
        <v>20137</v>
      </c>
      <c r="BH5234" t="s">
        <v>22130</v>
      </c>
    </row>
    <row r="5235" spans="52:60" x14ac:dyDescent="0.25">
      <c r="AZ5235" t="s">
        <v>17031</v>
      </c>
      <c r="BA5235" t="s">
        <v>3205</v>
      </c>
      <c r="BB5235" t="s">
        <v>3384</v>
      </c>
      <c r="BC5235" t="s">
        <v>3206</v>
      </c>
      <c r="BG5235" t="s">
        <v>20138</v>
      </c>
      <c r="BH5235" t="s">
        <v>22088</v>
      </c>
    </row>
    <row r="5236" spans="52:60" x14ac:dyDescent="0.25">
      <c r="AZ5236" t="s">
        <v>17032</v>
      </c>
      <c r="BA5236" t="s">
        <v>3205</v>
      </c>
      <c r="BB5236" t="s">
        <v>3384</v>
      </c>
      <c r="BC5236" t="s">
        <v>3206</v>
      </c>
      <c r="BG5236" t="s">
        <v>20139</v>
      </c>
      <c r="BH5236" t="s">
        <v>2891</v>
      </c>
    </row>
    <row r="5237" spans="52:60" x14ac:dyDescent="0.25">
      <c r="AZ5237" t="s">
        <v>17033</v>
      </c>
      <c r="BA5237" t="s">
        <v>3205</v>
      </c>
      <c r="BB5237" t="s">
        <v>3384</v>
      </c>
      <c r="BC5237" t="s">
        <v>3206</v>
      </c>
      <c r="BG5237" t="s">
        <v>20140</v>
      </c>
      <c r="BH5237" t="s">
        <v>2415</v>
      </c>
    </row>
    <row r="5238" spans="52:60" x14ac:dyDescent="0.25">
      <c r="AZ5238" t="s">
        <v>17034</v>
      </c>
      <c r="BA5238" t="s">
        <v>3205</v>
      </c>
      <c r="BB5238" t="s">
        <v>3384</v>
      </c>
      <c r="BC5238" t="s">
        <v>3206</v>
      </c>
      <c r="BG5238" t="s">
        <v>20141</v>
      </c>
      <c r="BH5238" t="s">
        <v>9142</v>
      </c>
    </row>
    <row r="5239" spans="52:60" x14ac:dyDescent="0.25">
      <c r="AZ5239" t="s">
        <v>17035</v>
      </c>
      <c r="BA5239" t="s">
        <v>3205</v>
      </c>
      <c r="BB5239" t="s">
        <v>3384</v>
      </c>
      <c r="BC5239" t="s">
        <v>3206</v>
      </c>
      <c r="BG5239" t="s">
        <v>20142</v>
      </c>
      <c r="BH5239" t="s">
        <v>21861</v>
      </c>
    </row>
    <row r="5240" spans="52:60" x14ac:dyDescent="0.25">
      <c r="AZ5240" t="s">
        <v>17036</v>
      </c>
      <c r="BA5240" t="s">
        <v>3205</v>
      </c>
      <c r="BB5240" t="s">
        <v>3384</v>
      </c>
      <c r="BC5240" t="s">
        <v>3206</v>
      </c>
      <c r="BG5240" t="s">
        <v>20143</v>
      </c>
      <c r="BH5240" t="s">
        <v>8869</v>
      </c>
    </row>
    <row r="5241" spans="52:60" x14ac:dyDescent="0.25">
      <c r="AZ5241" t="s">
        <v>17037</v>
      </c>
      <c r="BA5241" t="s">
        <v>3205</v>
      </c>
      <c r="BB5241" t="s">
        <v>3384</v>
      </c>
      <c r="BC5241" t="s">
        <v>3206</v>
      </c>
      <c r="BG5241" t="s">
        <v>20144</v>
      </c>
      <c r="BH5241" t="s">
        <v>22131</v>
      </c>
    </row>
    <row r="5242" spans="52:60" x14ac:dyDescent="0.25">
      <c r="AZ5242" t="s">
        <v>17038</v>
      </c>
      <c r="BA5242" t="s">
        <v>3205</v>
      </c>
      <c r="BB5242" t="s">
        <v>3384</v>
      </c>
      <c r="BC5242" t="s">
        <v>3206</v>
      </c>
      <c r="BG5242" t="s">
        <v>20145</v>
      </c>
      <c r="BH5242" t="s">
        <v>9237</v>
      </c>
    </row>
    <row r="5243" spans="52:60" x14ac:dyDescent="0.25">
      <c r="AZ5243" t="s">
        <v>17039</v>
      </c>
      <c r="BA5243" t="s">
        <v>3205</v>
      </c>
      <c r="BB5243" t="s">
        <v>3384</v>
      </c>
      <c r="BC5243" t="s">
        <v>3206</v>
      </c>
      <c r="BG5243" t="s">
        <v>20146</v>
      </c>
      <c r="BH5243" t="s">
        <v>22046</v>
      </c>
    </row>
    <row r="5244" spans="52:60" x14ac:dyDescent="0.25">
      <c r="AZ5244" t="s">
        <v>17040</v>
      </c>
      <c r="BA5244" t="s">
        <v>3205</v>
      </c>
      <c r="BB5244" t="s">
        <v>3384</v>
      </c>
      <c r="BC5244" t="s">
        <v>3206</v>
      </c>
      <c r="BG5244" t="s">
        <v>20147</v>
      </c>
      <c r="BH5244" t="s">
        <v>22071</v>
      </c>
    </row>
    <row r="5245" spans="52:60" x14ac:dyDescent="0.25">
      <c r="AZ5245" t="s">
        <v>17041</v>
      </c>
      <c r="BA5245" t="s">
        <v>3205</v>
      </c>
      <c r="BB5245" t="s">
        <v>3384</v>
      </c>
      <c r="BC5245" t="s">
        <v>3204</v>
      </c>
      <c r="BG5245" t="s">
        <v>20148</v>
      </c>
      <c r="BH5245" t="s">
        <v>112</v>
      </c>
    </row>
    <row r="5246" spans="52:60" x14ac:dyDescent="0.25">
      <c r="AZ5246" t="s">
        <v>17042</v>
      </c>
      <c r="BA5246" t="s">
        <v>3205</v>
      </c>
      <c r="BB5246" t="s">
        <v>3384</v>
      </c>
      <c r="BC5246" t="s">
        <v>3204</v>
      </c>
      <c r="BG5246" t="s">
        <v>20149</v>
      </c>
      <c r="BH5246" t="s">
        <v>9277</v>
      </c>
    </row>
    <row r="5247" spans="52:60" x14ac:dyDescent="0.25">
      <c r="AZ5247" t="s">
        <v>17043</v>
      </c>
      <c r="BA5247" t="s">
        <v>3205</v>
      </c>
      <c r="BB5247" t="s">
        <v>3384</v>
      </c>
      <c r="BC5247" t="s">
        <v>3204</v>
      </c>
      <c r="BG5247" t="s">
        <v>20150</v>
      </c>
      <c r="BH5247" t="s">
        <v>22132</v>
      </c>
    </row>
    <row r="5248" spans="52:60" x14ac:dyDescent="0.25">
      <c r="AZ5248" t="s">
        <v>17044</v>
      </c>
      <c r="BA5248" t="s">
        <v>3205</v>
      </c>
      <c r="BB5248" t="s">
        <v>3384</v>
      </c>
      <c r="BC5248" t="s">
        <v>3204</v>
      </c>
      <c r="BG5248" t="s">
        <v>20151</v>
      </c>
      <c r="BH5248" t="s">
        <v>22133</v>
      </c>
    </row>
    <row r="5249" spans="52:60" x14ac:dyDescent="0.25">
      <c r="AZ5249" t="s">
        <v>17045</v>
      </c>
      <c r="BA5249" t="s">
        <v>3205</v>
      </c>
      <c r="BB5249" t="s">
        <v>3384</v>
      </c>
      <c r="BC5249" t="s">
        <v>7263</v>
      </c>
      <c r="BG5249" t="s">
        <v>20152</v>
      </c>
      <c r="BH5249" t="s">
        <v>22134</v>
      </c>
    </row>
    <row r="5250" spans="52:60" x14ac:dyDescent="0.25">
      <c r="AZ5250" t="s">
        <v>17046</v>
      </c>
      <c r="BA5250" t="s">
        <v>3205</v>
      </c>
      <c r="BB5250" t="s">
        <v>3384</v>
      </c>
      <c r="BC5250" t="s">
        <v>3204</v>
      </c>
      <c r="BG5250" t="s">
        <v>20153</v>
      </c>
      <c r="BH5250" t="s">
        <v>22135</v>
      </c>
    </row>
    <row r="5251" spans="52:60" x14ac:dyDescent="0.25">
      <c r="AZ5251" t="s">
        <v>17047</v>
      </c>
      <c r="BA5251" t="s">
        <v>3205</v>
      </c>
      <c r="BB5251" t="s">
        <v>3384</v>
      </c>
      <c r="BC5251" t="s">
        <v>3206</v>
      </c>
      <c r="BG5251" t="s">
        <v>20154</v>
      </c>
      <c r="BH5251" t="s">
        <v>22136</v>
      </c>
    </row>
    <row r="5252" spans="52:60" x14ac:dyDescent="0.25">
      <c r="AZ5252" t="s">
        <v>17048</v>
      </c>
      <c r="BA5252" t="s">
        <v>3205</v>
      </c>
      <c r="BB5252" t="s">
        <v>3384</v>
      </c>
      <c r="BC5252" t="s">
        <v>3204</v>
      </c>
      <c r="BG5252" t="s">
        <v>20155</v>
      </c>
      <c r="BH5252" t="s">
        <v>35</v>
      </c>
    </row>
    <row r="5253" spans="52:60" x14ac:dyDescent="0.25">
      <c r="AZ5253" t="s">
        <v>17049</v>
      </c>
      <c r="BA5253" t="s">
        <v>3205</v>
      </c>
      <c r="BB5253" t="s">
        <v>3384</v>
      </c>
      <c r="BC5253" t="s">
        <v>3204</v>
      </c>
      <c r="BG5253" t="s">
        <v>20156</v>
      </c>
      <c r="BH5253" t="s">
        <v>163</v>
      </c>
    </row>
    <row r="5254" spans="52:60" x14ac:dyDescent="0.25">
      <c r="AZ5254" t="s">
        <v>17050</v>
      </c>
      <c r="BA5254" t="s">
        <v>3205</v>
      </c>
      <c r="BB5254" t="s">
        <v>3384</v>
      </c>
      <c r="BC5254" t="s">
        <v>3204</v>
      </c>
      <c r="BG5254" t="s">
        <v>20157</v>
      </c>
      <c r="BH5254" t="s">
        <v>166</v>
      </c>
    </row>
    <row r="5255" spans="52:60" x14ac:dyDescent="0.25">
      <c r="AZ5255" t="s">
        <v>17051</v>
      </c>
      <c r="BA5255" t="s">
        <v>3205</v>
      </c>
      <c r="BB5255" t="s">
        <v>3384</v>
      </c>
      <c r="BC5255" t="s">
        <v>3206</v>
      </c>
      <c r="BG5255" t="s">
        <v>20158</v>
      </c>
      <c r="BH5255" t="s">
        <v>160</v>
      </c>
    </row>
    <row r="5256" spans="52:60" x14ac:dyDescent="0.25">
      <c r="AZ5256" t="s">
        <v>17052</v>
      </c>
      <c r="BA5256" t="s">
        <v>3205</v>
      </c>
      <c r="BB5256" t="s">
        <v>3384</v>
      </c>
      <c r="BC5256" t="s">
        <v>3206</v>
      </c>
      <c r="BG5256" t="s">
        <v>20159</v>
      </c>
      <c r="BH5256" t="s">
        <v>2239</v>
      </c>
    </row>
    <row r="5257" spans="52:60" x14ac:dyDescent="0.25">
      <c r="AZ5257" t="s">
        <v>17053</v>
      </c>
      <c r="BA5257" t="s">
        <v>3205</v>
      </c>
      <c r="BB5257" t="s">
        <v>3384</v>
      </c>
      <c r="BC5257" t="s">
        <v>3206</v>
      </c>
      <c r="BG5257" t="s">
        <v>20160</v>
      </c>
      <c r="BH5257" t="s">
        <v>168</v>
      </c>
    </row>
    <row r="5258" spans="52:60" x14ac:dyDescent="0.25">
      <c r="AZ5258" t="s">
        <v>17054</v>
      </c>
      <c r="BA5258" t="s">
        <v>3205</v>
      </c>
      <c r="BB5258" t="s">
        <v>3384</v>
      </c>
      <c r="BC5258" t="s">
        <v>3206</v>
      </c>
      <c r="BG5258" t="s">
        <v>20161</v>
      </c>
      <c r="BH5258" t="s">
        <v>170</v>
      </c>
    </row>
    <row r="5259" spans="52:60" x14ac:dyDescent="0.25">
      <c r="AZ5259" t="s">
        <v>17055</v>
      </c>
      <c r="BA5259" t="s">
        <v>3205</v>
      </c>
      <c r="BB5259" t="s">
        <v>3384</v>
      </c>
      <c r="BC5259" t="s">
        <v>7263</v>
      </c>
      <c r="BG5259" t="s">
        <v>20162</v>
      </c>
      <c r="BH5259" t="s">
        <v>21995</v>
      </c>
    </row>
    <row r="5260" spans="52:60" x14ac:dyDescent="0.25">
      <c r="AZ5260" t="s">
        <v>17056</v>
      </c>
      <c r="BA5260" t="s">
        <v>3205</v>
      </c>
      <c r="BB5260" t="s">
        <v>3384</v>
      </c>
      <c r="BC5260" t="s">
        <v>7263</v>
      </c>
      <c r="BG5260" t="s">
        <v>20163</v>
      </c>
      <c r="BH5260" t="s">
        <v>9329</v>
      </c>
    </row>
    <row r="5261" spans="52:60" x14ac:dyDescent="0.25">
      <c r="AZ5261" t="s">
        <v>17057</v>
      </c>
      <c r="BA5261" t="s">
        <v>3205</v>
      </c>
      <c r="BB5261" t="s">
        <v>3384</v>
      </c>
      <c r="BC5261" t="s">
        <v>7263</v>
      </c>
      <c r="BG5261" t="s">
        <v>20164</v>
      </c>
      <c r="BH5261" t="s">
        <v>9335</v>
      </c>
    </row>
    <row r="5262" spans="52:60" x14ac:dyDescent="0.25">
      <c r="AZ5262" t="s">
        <v>17058</v>
      </c>
      <c r="BA5262" t="s">
        <v>3205</v>
      </c>
      <c r="BB5262" t="s">
        <v>3384</v>
      </c>
      <c r="BC5262" t="s">
        <v>7263</v>
      </c>
      <c r="BG5262" t="s">
        <v>20165</v>
      </c>
      <c r="BH5262" t="s">
        <v>9340</v>
      </c>
    </row>
    <row r="5263" spans="52:60" x14ac:dyDescent="0.25">
      <c r="AZ5263" t="s">
        <v>17059</v>
      </c>
      <c r="BA5263" t="s">
        <v>3205</v>
      </c>
      <c r="BB5263" t="s">
        <v>3384</v>
      </c>
      <c r="BC5263" t="s">
        <v>7263</v>
      </c>
      <c r="BG5263" t="s">
        <v>20166</v>
      </c>
      <c r="BH5263" t="s">
        <v>22067</v>
      </c>
    </row>
    <row r="5264" spans="52:60" x14ac:dyDescent="0.25">
      <c r="AZ5264" t="s">
        <v>17060</v>
      </c>
      <c r="BA5264" t="s">
        <v>3205</v>
      </c>
      <c r="BB5264" t="s">
        <v>3384</v>
      </c>
      <c r="BC5264" t="s">
        <v>7263</v>
      </c>
      <c r="BG5264" t="s">
        <v>20167</v>
      </c>
      <c r="BH5264" t="s">
        <v>9232</v>
      </c>
    </row>
    <row r="5265" spans="52:60" x14ac:dyDescent="0.25">
      <c r="AZ5265" t="s">
        <v>17061</v>
      </c>
      <c r="BA5265" t="s">
        <v>3205</v>
      </c>
      <c r="BB5265" t="s">
        <v>3384</v>
      </c>
      <c r="BC5265" t="s">
        <v>7263</v>
      </c>
      <c r="BG5265" t="s">
        <v>20168</v>
      </c>
      <c r="BH5265" t="s">
        <v>187</v>
      </c>
    </row>
    <row r="5266" spans="52:60" x14ac:dyDescent="0.25">
      <c r="AZ5266" t="s">
        <v>17062</v>
      </c>
      <c r="BA5266" t="s">
        <v>3205</v>
      </c>
      <c r="BB5266" t="s">
        <v>3384</v>
      </c>
      <c r="BC5266" t="s">
        <v>3206</v>
      </c>
      <c r="BG5266" t="s">
        <v>20169</v>
      </c>
      <c r="BH5266" t="s">
        <v>9342</v>
      </c>
    </row>
    <row r="5267" spans="52:60" x14ac:dyDescent="0.25">
      <c r="AZ5267" t="s">
        <v>17063</v>
      </c>
      <c r="BA5267" t="s">
        <v>3205</v>
      </c>
      <c r="BB5267" t="s">
        <v>3384</v>
      </c>
      <c r="BC5267" t="s">
        <v>7263</v>
      </c>
      <c r="BG5267" t="s">
        <v>20170</v>
      </c>
      <c r="BH5267" t="s">
        <v>22076</v>
      </c>
    </row>
    <row r="5268" spans="52:60" x14ac:dyDescent="0.25">
      <c r="AZ5268" t="s">
        <v>17064</v>
      </c>
      <c r="BA5268" t="s">
        <v>3205</v>
      </c>
      <c r="BB5268" t="s">
        <v>3384</v>
      </c>
      <c r="BC5268" t="s">
        <v>7263</v>
      </c>
      <c r="BG5268" t="s">
        <v>20171</v>
      </c>
      <c r="BH5268" t="s">
        <v>9236</v>
      </c>
    </row>
    <row r="5269" spans="52:60" x14ac:dyDescent="0.25">
      <c r="AZ5269" t="s">
        <v>17065</v>
      </c>
      <c r="BA5269" t="s">
        <v>3205</v>
      </c>
      <c r="BB5269" t="s">
        <v>3384</v>
      </c>
      <c r="BC5269" t="s">
        <v>3206</v>
      </c>
      <c r="BG5269" t="s">
        <v>20172</v>
      </c>
      <c r="BH5269" t="s">
        <v>645</v>
      </c>
    </row>
    <row r="5270" spans="52:60" x14ac:dyDescent="0.25">
      <c r="AZ5270" t="s">
        <v>17066</v>
      </c>
      <c r="BA5270" t="s">
        <v>3205</v>
      </c>
      <c r="BB5270" t="s">
        <v>3384</v>
      </c>
      <c r="BC5270" t="s">
        <v>3206</v>
      </c>
      <c r="BG5270" t="s">
        <v>20173</v>
      </c>
      <c r="BH5270" t="s">
        <v>9269</v>
      </c>
    </row>
    <row r="5271" spans="52:60" x14ac:dyDescent="0.25">
      <c r="AZ5271" t="s">
        <v>17067</v>
      </c>
      <c r="BA5271" t="s">
        <v>3205</v>
      </c>
      <c r="BB5271" t="s">
        <v>3384</v>
      </c>
      <c r="BC5271" t="s">
        <v>3206</v>
      </c>
      <c r="BG5271" t="s">
        <v>20174</v>
      </c>
      <c r="BH5271" t="s">
        <v>9304</v>
      </c>
    </row>
    <row r="5272" spans="52:60" x14ac:dyDescent="0.25">
      <c r="AZ5272" t="s">
        <v>17068</v>
      </c>
      <c r="BA5272" t="s">
        <v>3205</v>
      </c>
      <c r="BB5272" t="s">
        <v>3384</v>
      </c>
      <c r="BC5272" t="s">
        <v>3206</v>
      </c>
      <c r="BG5272" t="s">
        <v>20175</v>
      </c>
      <c r="BH5272" t="s">
        <v>9331</v>
      </c>
    </row>
    <row r="5273" spans="52:60" x14ac:dyDescent="0.25">
      <c r="AZ5273" t="s">
        <v>17069</v>
      </c>
      <c r="BA5273" t="s">
        <v>3205</v>
      </c>
      <c r="BB5273" t="s">
        <v>3384</v>
      </c>
      <c r="BC5273" t="s">
        <v>3206</v>
      </c>
      <c r="BG5273" t="s">
        <v>20176</v>
      </c>
      <c r="BH5273" t="s">
        <v>9346</v>
      </c>
    </row>
    <row r="5274" spans="52:60" x14ac:dyDescent="0.25">
      <c r="AZ5274" t="s">
        <v>17070</v>
      </c>
      <c r="BA5274" t="s">
        <v>3205</v>
      </c>
      <c r="BB5274" t="s">
        <v>3384</v>
      </c>
      <c r="BC5274" t="s">
        <v>3206</v>
      </c>
      <c r="BG5274" t="s">
        <v>20177</v>
      </c>
      <c r="BH5274" t="s">
        <v>9347</v>
      </c>
    </row>
    <row r="5275" spans="52:60" x14ac:dyDescent="0.25">
      <c r="AZ5275" t="s">
        <v>17071</v>
      </c>
      <c r="BA5275" t="s">
        <v>3205</v>
      </c>
      <c r="BB5275" t="s">
        <v>3384</v>
      </c>
      <c r="BC5275" t="s">
        <v>3206</v>
      </c>
      <c r="BG5275" t="s">
        <v>20178</v>
      </c>
      <c r="BH5275" t="s">
        <v>9307</v>
      </c>
    </row>
    <row r="5276" spans="52:60" x14ac:dyDescent="0.25">
      <c r="AZ5276" t="s">
        <v>17072</v>
      </c>
      <c r="BA5276" t="s">
        <v>3205</v>
      </c>
      <c r="BB5276" t="s">
        <v>3384</v>
      </c>
      <c r="BC5276" t="s">
        <v>3206</v>
      </c>
      <c r="BG5276" t="s">
        <v>20179</v>
      </c>
      <c r="BH5276" t="s">
        <v>9341</v>
      </c>
    </row>
    <row r="5277" spans="52:60" x14ac:dyDescent="0.25">
      <c r="AZ5277" t="s">
        <v>17073</v>
      </c>
      <c r="BA5277" t="s">
        <v>3205</v>
      </c>
      <c r="BB5277" t="s">
        <v>3384</v>
      </c>
      <c r="BC5277" t="s">
        <v>3206</v>
      </c>
      <c r="BG5277" t="s">
        <v>20180</v>
      </c>
      <c r="BH5277" t="s">
        <v>9327</v>
      </c>
    </row>
    <row r="5278" spans="52:60" x14ac:dyDescent="0.25">
      <c r="AZ5278" t="s">
        <v>17074</v>
      </c>
      <c r="BA5278" t="s">
        <v>3205</v>
      </c>
      <c r="BB5278" t="s">
        <v>3384</v>
      </c>
      <c r="BC5278" t="s">
        <v>3206</v>
      </c>
      <c r="BG5278" t="s">
        <v>20181</v>
      </c>
      <c r="BH5278" t="s">
        <v>112</v>
      </c>
    </row>
    <row r="5279" spans="52:60" x14ac:dyDescent="0.25">
      <c r="AZ5279" t="s">
        <v>17075</v>
      </c>
      <c r="BA5279" t="s">
        <v>3205</v>
      </c>
      <c r="BB5279" t="s">
        <v>3384</v>
      </c>
      <c r="BC5279" t="s">
        <v>3206</v>
      </c>
      <c r="BG5279" t="s">
        <v>20182</v>
      </c>
      <c r="BH5279" t="s">
        <v>9250</v>
      </c>
    </row>
    <row r="5280" spans="52:60" x14ac:dyDescent="0.25">
      <c r="AZ5280" t="s">
        <v>17076</v>
      </c>
      <c r="BA5280" t="s">
        <v>3205</v>
      </c>
      <c r="BB5280" t="s">
        <v>3384</v>
      </c>
      <c r="BC5280" t="s">
        <v>3206</v>
      </c>
      <c r="BG5280" t="s">
        <v>20183</v>
      </c>
      <c r="BH5280" t="s">
        <v>62</v>
      </c>
    </row>
    <row r="5281" spans="52:60" x14ac:dyDescent="0.25">
      <c r="AZ5281" t="s">
        <v>17077</v>
      </c>
      <c r="BA5281" t="s">
        <v>3205</v>
      </c>
      <c r="BB5281" t="s">
        <v>3384</v>
      </c>
      <c r="BC5281" t="s">
        <v>3206</v>
      </c>
      <c r="BG5281" t="s">
        <v>20184</v>
      </c>
      <c r="BH5281" t="s">
        <v>9237</v>
      </c>
    </row>
    <row r="5282" spans="52:60" x14ac:dyDescent="0.25">
      <c r="AZ5282" t="s">
        <v>17078</v>
      </c>
      <c r="BA5282" t="s">
        <v>3205</v>
      </c>
      <c r="BB5282" t="s">
        <v>3384</v>
      </c>
      <c r="BC5282" t="s">
        <v>3206</v>
      </c>
      <c r="BG5282" t="s">
        <v>20185</v>
      </c>
      <c r="BH5282" t="s">
        <v>9337</v>
      </c>
    </row>
    <row r="5283" spans="52:60" x14ac:dyDescent="0.25">
      <c r="AZ5283" t="s">
        <v>17079</v>
      </c>
      <c r="BA5283" t="s">
        <v>3205</v>
      </c>
      <c r="BB5283" t="s">
        <v>3384</v>
      </c>
      <c r="BC5283" t="s">
        <v>3206</v>
      </c>
      <c r="BG5283" t="s">
        <v>20186</v>
      </c>
      <c r="BH5283" t="s">
        <v>2415</v>
      </c>
    </row>
    <row r="5284" spans="52:60" x14ac:dyDescent="0.25">
      <c r="AZ5284" t="s">
        <v>17080</v>
      </c>
      <c r="BA5284" t="s">
        <v>3205</v>
      </c>
      <c r="BB5284" t="s">
        <v>3384</v>
      </c>
      <c r="BC5284" t="s">
        <v>3206</v>
      </c>
      <c r="BG5284" t="s">
        <v>20187</v>
      </c>
      <c r="BH5284" t="s">
        <v>21920</v>
      </c>
    </row>
    <row r="5285" spans="52:60" x14ac:dyDescent="0.25">
      <c r="AZ5285" t="s">
        <v>17081</v>
      </c>
      <c r="BA5285" t="s">
        <v>3205</v>
      </c>
      <c r="BB5285" t="s">
        <v>3384</v>
      </c>
      <c r="BC5285" t="s">
        <v>3206</v>
      </c>
      <c r="BG5285" t="s">
        <v>20188</v>
      </c>
      <c r="BH5285" t="s">
        <v>21893</v>
      </c>
    </row>
    <row r="5286" spans="52:60" x14ac:dyDescent="0.25">
      <c r="AZ5286" t="s">
        <v>17082</v>
      </c>
      <c r="BA5286" t="s">
        <v>3205</v>
      </c>
      <c r="BB5286" t="s">
        <v>3384</v>
      </c>
      <c r="BC5286" t="s">
        <v>7263</v>
      </c>
      <c r="BG5286" t="s">
        <v>20189</v>
      </c>
      <c r="BH5286" t="s">
        <v>22137</v>
      </c>
    </row>
    <row r="5287" spans="52:60" x14ac:dyDescent="0.25">
      <c r="AZ5287" t="s">
        <v>17083</v>
      </c>
      <c r="BA5287" t="s">
        <v>3205</v>
      </c>
      <c r="BB5287" t="s">
        <v>3384</v>
      </c>
      <c r="BC5287" t="s">
        <v>7263</v>
      </c>
      <c r="BG5287" t="s">
        <v>20190</v>
      </c>
      <c r="BH5287" t="s">
        <v>21968</v>
      </c>
    </row>
    <row r="5288" spans="52:60" x14ac:dyDescent="0.25">
      <c r="AZ5288" t="s">
        <v>17084</v>
      </c>
      <c r="BA5288" t="s">
        <v>3205</v>
      </c>
      <c r="BB5288" t="s">
        <v>3384</v>
      </c>
      <c r="BC5288" t="s">
        <v>7263</v>
      </c>
      <c r="BG5288" t="s">
        <v>20191</v>
      </c>
      <c r="BH5288" t="s">
        <v>9227</v>
      </c>
    </row>
    <row r="5289" spans="52:60" x14ac:dyDescent="0.25">
      <c r="AZ5289" t="s">
        <v>17085</v>
      </c>
      <c r="BA5289" t="s">
        <v>3205</v>
      </c>
      <c r="BB5289" t="s">
        <v>3384</v>
      </c>
      <c r="BC5289" t="s">
        <v>7263</v>
      </c>
      <c r="BG5289" t="s">
        <v>20192</v>
      </c>
      <c r="BH5289" t="s">
        <v>9150</v>
      </c>
    </row>
    <row r="5290" spans="52:60" x14ac:dyDescent="0.25">
      <c r="AZ5290" t="s">
        <v>17086</v>
      </c>
      <c r="BA5290" t="s">
        <v>3205</v>
      </c>
      <c r="BB5290" t="s">
        <v>3384</v>
      </c>
      <c r="BC5290" t="s">
        <v>7263</v>
      </c>
      <c r="BG5290" t="s">
        <v>20193</v>
      </c>
      <c r="BH5290" t="s">
        <v>9270</v>
      </c>
    </row>
    <row r="5291" spans="52:60" x14ac:dyDescent="0.25">
      <c r="AZ5291" t="s">
        <v>17087</v>
      </c>
      <c r="BA5291" t="s">
        <v>3205</v>
      </c>
      <c r="BB5291" t="s">
        <v>3384</v>
      </c>
      <c r="BC5291" t="s">
        <v>3204</v>
      </c>
      <c r="BG5291" t="s">
        <v>20194</v>
      </c>
      <c r="BH5291" t="s">
        <v>9318</v>
      </c>
    </row>
    <row r="5292" spans="52:60" x14ac:dyDescent="0.25">
      <c r="AZ5292" t="s">
        <v>17088</v>
      </c>
      <c r="BA5292" t="s">
        <v>3205</v>
      </c>
      <c r="BB5292" t="s">
        <v>3384</v>
      </c>
      <c r="BC5292" t="s">
        <v>7263</v>
      </c>
      <c r="BG5292" t="s">
        <v>20195</v>
      </c>
      <c r="BH5292" t="s">
        <v>9317</v>
      </c>
    </row>
    <row r="5293" spans="52:60" x14ac:dyDescent="0.25">
      <c r="AZ5293" t="s">
        <v>17089</v>
      </c>
      <c r="BA5293" t="s">
        <v>3205</v>
      </c>
      <c r="BB5293" t="s">
        <v>3384</v>
      </c>
      <c r="BC5293" t="s">
        <v>7263</v>
      </c>
      <c r="BG5293" t="s">
        <v>20196</v>
      </c>
      <c r="BH5293" t="s">
        <v>9316</v>
      </c>
    </row>
    <row r="5294" spans="52:60" x14ac:dyDescent="0.25">
      <c r="AZ5294" t="s">
        <v>17090</v>
      </c>
      <c r="BA5294" t="s">
        <v>3205</v>
      </c>
      <c r="BB5294" t="s">
        <v>3384</v>
      </c>
      <c r="BC5294" t="s">
        <v>3206</v>
      </c>
      <c r="BG5294" t="s">
        <v>20197</v>
      </c>
      <c r="BH5294" t="s">
        <v>9314</v>
      </c>
    </row>
    <row r="5295" spans="52:60" x14ac:dyDescent="0.25">
      <c r="AZ5295" t="s">
        <v>17091</v>
      </c>
      <c r="BA5295" t="s">
        <v>3205</v>
      </c>
      <c r="BB5295" t="s">
        <v>3384</v>
      </c>
      <c r="BC5295" t="s">
        <v>7263</v>
      </c>
      <c r="BG5295" t="s">
        <v>20198</v>
      </c>
      <c r="BH5295" t="s">
        <v>9308</v>
      </c>
    </row>
    <row r="5296" spans="52:60" x14ac:dyDescent="0.25">
      <c r="AZ5296" t="s">
        <v>17092</v>
      </c>
      <c r="BA5296" t="s">
        <v>3205</v>
      </c>
      <c r="BB5296" t="s">
        <v>3384</v>
      </c>
      <c r="BC5296" t="s">
        <v>7263</v>
      </c>
      <c r="BG5296" t="s">
        <v>20199</v>
      </c>
      <c r="BH5296" t="s">
        <v>9309</v>
      </c>
    </row>
    <row r="5297" spans="52:60" x14ac:dyDescent="0.25">
      <c r="AZ5297" t="s">
        <v>17093</v>
      </c>
      <c r="BA5297" t="s">
        <v>3205</v>
      </c>
      <c r="BB5297" t="s">
        <v>3384</v>
      </c>
      <c r="BC5297" t="s">
        <v>3206</v>
      </c>
      <c r="BG5297" t="s">
        <v>20200</v>
      </c>
      <c r="BH5297" t="s">
        <v>9306</v>
      </c>
    </row>
    <row r="5298" spans="52:60" x14ac:dyDescent="0.25">
      <c r="AZ5298" t="s">
        <v>17094</v>
      </c>
      <c r="BA5298" t="s">
        <v>3205</v>
      </c>
      <c r="BB5298" t="s">
        <v>3384</v>
      </c>
      <c r="BC5298" t="s">
        <v>7263</v>
      </c>
      <c r="BG5298" t="s">
        <v>20201</v>
      </c>
      <c r="BH5298" t="s">
        <v>9304</v>
      </c>
    </row>
    <row r="5299" spans="52:60" x14ac:dyDescent="0.25">
      <c r="AZ5299" t="s">
        <v>17095</v>
      </c>
      <c r="BA5299" t="s">
        <v>3205</v>
      </c>
      <c r="BB5299" t="s">
        <v>3384</v>
      </c>
      <c r="BC5299" t="s">
        <v>7263</v>
      </c>
      <c r="BG5299" t="s">
        <v>20202</v>
      </c>
      <c r="BH5299" t="s">
        <v>9346</v>
      </c>
    </row>
    <row r="5300" spans="52:60" x14ac:dyDescent="0.25">
      <c r="AZ5300" t="s">
        <v>17096</v>
      </c>
      <c r="BA5300" t="s">
        <v>3205</v>
      </c>
      <c r="BB5300" t="s">
        <v>3384</v>
      </c>
      <c r="BC5300" t="s">
        <v>7263</v>
      </c>
      <c r="BG5300" t="s">
        <v>20203</v>
      </c>
      <c r="BH5300" t="s">
        <v>9344</v>
      </c>
    </row>
    <row r="5301" spans="52:60" x14ac:dyDescent="0.25">
      <c r="AZ5301" t="s">
        <v>17097</v>
      </c>
      <c r="BA5301" t="s">
        <v>3205</v>
      </c>
      <c r="BB5301" t="s">
        <v>3384</v>
      </c>
      <c r="BC5301" t="s">
        <v>7263</v>
      </c>
      <c r="BG5301" t="s">
        <v>20204</v>
      </c>
      <c r="BH5301" t="s">
        <v>9342</v>
      </c>
    </row>
    <row r="5302" spans="52:60" x14ac:dyDescent="0.25">
      <c r="AZ5302" t="s">
        <v>17098</v>
      </c>
      <c r="BA5302" t="s">
        <v>3205</v>
      </c>
      <c r="BB5302" t="s">
        <v>3384</v>
      </c>
      <c r="BC5302" t="s">
        <v>7263</v>
      </c>
      <c r="BG5302" t="s">
        <v>20205</v>
      </c>
      <c r="BH5302" t="s">
        <v>9340</v>
      </c>
    </row>
    <row r="5303" spans="52:60" x14ac:dyDescent="0.25">
      <c r="AZ5303" t="s">
        <v>17099</v>
      </c>
      <c r="BA5303" t="s">
        <v>3205</v>
      </c>
      <c r="BB5303" t="s">
        <v>3384</v>
      </c>
      <c r="BC5303" t="s">
        <v>3206</v>
      </c>
      <c r="BG5303" t="s">
        <v>20206</v>
      </c>
      <c r="BH5303" t="s">
        <v>9337</v>
      </c>
    </row>
    <row r="5304" spans="52:60" x14ac:dyDescent="0.25">
      <c r="AZ5304" t="s">
        <v>17100</v>
      </c>
      <c r="BA5304" t="s">
        <v>3205</v>
      </c>
      <c r="BB5304" t="s">
        <v>3384</v>
      </c>
      <c r="BC5304" t="s">
        <v>3204</v>
      </c>
      <c r="BG5304" t="s">
        <v>20207</v>
      </c>
      <c r="BH5304" t="s">
        <v>9335</v>
      </c>
    </row>
    <row r="5305" spans="52:60" x14ac:dyDescent="0.25">
      <c r="AZ5305" t="s">
        <v>17101</v>
      </c>
      <c r="BA5305" t="s">
        <v>3205</v>
      </c>
      <c r="BB5305" t="s">
        <v>3384</v>
      </c>
      <c r="BC5305" t="s">
        <v>3204</v>
      </c>
      <c r="BG5305" t="s">
        <v>20208</v>
      </c>
      <c r="BH5305" t="s">
        <v>9331</v>
      </c>
    </row>
    <row r="5306" spans="52:60" x14ac:dyDescent="0.25">
      <c r="AZ5306" t="s">
        <v>17102</v>
      </c>
      <c r="BA5306" t="s">
        <v>3205</v>
      </c>
      <c r="BB5306" t="s">
        <v>3384</v>
      </c>
      <c r="BC5306" t="s">
        <v>3206</v>
      </c>
      <c r="BG5306" t="s">
        <v>20209</v>
      </c>
      <c r="BH5306" t="s">
        <v>2148</v>
      </c>
    </row>
    <row r="5307" spans="52:60" x14ac:dyDescent="0.25">
      <c r="AZ5307" t="s">
        <v>17103</v>
      </c>
      <c r="BA5307" t="s">
        <v>3205</v>
      </c>
      <c r="BB5307" t="s">
        <v>3384</v>
      </c>
      <c r="BC5307" t="s">
        <v>7263</v>
      </c>
      <c r="BG5307" t="s">
        <v>20210</v>
      </c>
      <c r="BH5307" t="s">
        <v>112</v>
      </c>
    </row>
    <row r="5308" spans="52:60" x14ac:dyDescent="0.25">
      <c r="AZ5308" t="s">
        <v>17104</v>
      </c>
      <c r="BA5308" t="s">
        <v>3205</v>
      </c>
      <c r="BB5308" t="s">
        <v>3384</v>
      </c>
      <c r="BC5308" t="s">
        <v>3206</v>
      </c>
      <c r="BG5308" t="s">
        <v>20211</v>
      </c>
      <c r="BH5308" t="s">
        <v>166</v>
      </c>
    </row>
    <row r="5309" spans="52:60" x14ac:dyDescent="0.25">
      <c r="AZ5309" t="s">
        <v>17105</v>
      </c>
      <c r="BA5309" t="s">
        <v>3205</v>
      </c>
      <c r="BB5309" t="s">
        <v>3384</v>
      </c>
      <c r="BC5309" t="s">
        <v>7263</v>
      </c>
      <c r="BG5309" t="s">
        <v>20212</v>
      </c>
      <c r="BH5309" t="s">
        <v>163</v>
      </c>
    </row>
    <row r="5310" spans="52:60" x14ac:dyDescent="0.25">
      <c r="AZ5310" t="s">
        <v>17106</v>
      </c>
      <c r="BA5310" t="s">
        <v>3205</v>
      </c>
      <c r="BB5310" t="s">
        <v>3384</v>
      </c>
      <c r="BC5310" t="s">
        <v>7263</v>
      </c>
      <c r="BG5310" t="s">
        <v>20213</v>
      </c>
      <c r="BH5310" t="s">
        <v>170</v>
      </c>
    </row>
    <row r="5311" spans="52:60" x14ac:dyDescent="0.25">
      <c r="AZ5311" t="s">
        <v>17107</v>
      </c>
      <c r="BA5311" t="s">
        <v>3205</v>
      </c>
      <c r="BB5311" t="s">
        <v>3384</v>
      </c>
      <c r="BC5311" t="s">
        <v>7263</v>
      </c>
      <c r="BG5311" t="s">
        <v>20214</v>
      </c>
      <c r="BH5311" t="s">
        <v>160</v>
      </c>
    </row>
    <row r="5312" spans="52:60" x14ac:dyDescent="0.25">
      <c r="AZ5312" t="s">
        <v>17108</v>
      </c>
      <c r="BA5312" t="s">
        <v>3205</v>
      </c>
      <c r="BB5312" t="s">
        <v>3384</v>
      </c>
      <c r="BC5312" t="s">
        <v>7263</v>
      </c>
      <c r="BG5312" t="s">
        <v>20215</v>
      </c>
      <c r="BH5312" t="s">
        <v>21997</v>
      </c>
    </row>
    <row r="5313" spans="52:60" x14ac:dyDescent="0.25">
      <c r="AZ5313" t="s">
        <v>17109</v>
      </c>
      <c r="BA5313" t="s">
        <v>3205</v>
      </c>
      <c r="BB5313" t="s">
        <v>3384</v>
      </c>
      <c r="BC5313" t="s">
        <v>7263</v>
      </c>
      <c r="BG5313" t="s">
        <v>20216</v>
      </c>
      <c r="BH5313" t="s">
        <v>21948</v>
      </c>
    </row>
    <row r="5314" spans="52:60" x14ac:dyDescent="0.25">
      <c r="AZ5314" t="s">
        <v>17110</v>
      </c>
      <c r="BA5314" t="s">
        <v>3205</v>
      </c>
      <c r="BB5314" t="s">
        <v>3384</v>
      </c>
      <c r="BC5314" t="s">
        <v>7263</v>
      </c>
      <c r="BG5314" t="s">
        <v>20217</v>
      </c>
      <c r="BH5314" t="s">
        <v>9215</v>
      </c>
    </row>
    <row r="5315" spans="52:60" x14ac:dyDescent="0.25">
      <c r="AZ5315" t="s">
        <v>17111</v>
      </c>
      <c r="BA5315" t="s">
        <v>3205</v>
      </c>
      <c r="BB5315" t="s">
        <v>3384</v>
      </c>
      <c r="BC5315" t="s">
        <v>3206</v>
      </c>
      <c r="BG5315" t="s">
        <v>20218</v>
      </c>
      <c r="BH5315" t="s">
        <v>9303</v>
      </c>
    </row>
    <row r="5316" spans="52:60" x14ac:dyDescent="0.25">
      <c r="AZ5316" t="s">
        <v>17112</v>
      </c>
      <c r="BA5316" t="s">
        <v>3205</v>
      </c>
      <c r="BB5316" t="s">
        <v>3384</v>
      </c>
      <c r="BC5316" t="s">
        <v>3206</v>
      </c>
      <c r="BG5316" t="s">
        <v>20219</v>
      </c>
      <c r="BH5316" t="s">
        <v>22138</v>
      </c>
    </row>
    <row r="5317" spans="52:60" x14ac:dyDescent="0.25">
      <c r="AZ5317" t="s">
        <v>17113</v>
      </c>
      <c r="BA5317" t="s">
        <v>3205</v>
      </c>
      <c r="BB5317" t="s">
        <v>3384</v>
      </c>
      <c r="BC5317" t="s">
        <v>7263</v>
      </c>
      <c r="BG5317" t="s">
        <v>20220</v>
      </c>
      <c r="BH5317" t="s">
        <v>22139</v>
      </c>
    </row>
    <row r="5318" spans="52:60" x14ac:dyDescent="0.25">
      <c r="AZ5318" t="s">
        <v>17114</v>
      </c>
      <c r="BA5318" t="s">
        <v>3205</v>
      </c>
      <c r="BB5318" t="s">
        <v>3384</v>
      </c>
      <c r="BC5318" t="s">
        <v>7263</v>
      </c>
      <c r="BG5318" t="s">
        <v>20221</v>
      </c>
      <c r="BH5318" t="s">
        <v>22140</v>
      </c>
    </row>
    <row r="5319" spans="52:60" x14ac:dyDescent="0.25">
      <c r="AZ5319" t="s">
        <v>17115</v>
      </c>
      <c r="BA5319" t="s">
        <v>3205</v>
      </c>
      <c r="BB5319" t="s">
        <v>3384</v>
      </c>
      <c r="BC5319" t="s">
        <v>7263</v>
      </c>
      <c r="BG5319" t="s">
        <v>20222</v>
      </c>
      <c r="BH5319" t="s">
        <v>9132</v>
      </c>
    </row>
    <row r="5320" spans="52:60" x14ac:dyDescent="0.25">
      <c r="AZ5320" t="s">
        <v>17116</v>
      </c>
      <c r="BA5320" t="s">
        <v>3205</v>
      </c>
      <c r="BB5320" t="s">
        <v>3384</v>
      </c>
      <c r="BC5320" t="s">
        <v>7263</v>
      </c>
      <c r="BG5320" t="s">
        <v>20223</v>
      </c>
      <c r="BH5320" t="s">
        <v>22141</v>
      </c>
    </row>
    <row r="5321" spans="52:60" x14ac:dyDescent="0.25">
      <c r="AZ5321" t="s">
        <v>17117</v>
      </c>
      <c r="BA5321" t="s">
        <v>3205</v>
      </c>
      <c r="BB5321" t="s">
        <v>3384</v>
      </c>
      <c r="BC5321" t="s">
        <v>3206</v>
      </c>
      <c r="BG5321" t="s">
        <v>20224</v>
      </c>
      <c r="BH5321" t="s">
        <v>9340</v>
      </c>
    </row>
    <row r="5322" spans="52:60" x14ac:dyDescent="0.25">
      <c r="AZ5322" t="s">
        <v>17118</v>
      </c>
      <c r="BA5322" t="s">
        <v>3205</v>
      </c>
      <c r="BB5322" t="s">
        <v>3384</v>
      </c>
      <c r="BC5322" t="s">
        <v>3206</v>
      </c>
      <c r="BG5322" t="s">
        <v>20225</v>
      </c>
      <c r="BH5322" t="s">
        <v>22142</v>
      </c>
    </row>
    <row r="5323" spans="52:60" x14ac:dyDescent="0.25">
      <c r="AZ5323" t="s">
        <v>17119</v>
      </c>
      <c r="BA5323" t="s">
        <v>3205</v>
      </c>
      <c r="BB5323" t="s">
        <v>3384</v>
      </c>
      <c r="BC5323" t="s">
        <v>3206</v>
      </c>
      <c r="BG5323" t="s">
        <v>20226</v>
      </c>
      <c r="BH5323" t="s">
        <v>22143</v>
      </c>
    </row>
    <row r="5324" spans="52:60" x14ac:dyDescent="0.25">
      <c r="AZ5324" t="s">
        <v>17120</v>
      </c>
      <c r="BA5324" t="s">
        <v>3205</v>
      </c>
      <c r="BB5324" t="s">
        <v>3384</v>
      </c>
      <c r="BC5324" t="s">
        <v>3206</v>
      </c>
      <c r="BG5324" t="s">
        <v>20227</v>
      </c>
      <c r="BH5324" t="s">
        <v>21822</v>
      </c>
    </row>
    <row r="5325" spans="52:60" x14ac:dyDescent="0.25">
      <c r="AZ5325" t="s">
        <v>17121</v>
      </c>
      <c r="BA5325" t="s">
        <v>3205</v>
      </c>
      <c r="BB5325" t="s">
        <v>3384</v>
      </c>
      <c r="BC5325" t="s">
        <v>3206</v>
      </c>
      <c r="BG5325" t="s">
        <v>20228</v>
      </c>
      <c r="BH5325" t="s">
        <v>9238</v>
      </c>
    </row>
    <row r="5326" spans="52:60" x14ac:dyDescent="0.25">
      <c r="AZ5326" t="s">
        <v>17122</v>
      </c>
      <c r="BA5326" t="s">
        <v>3205</v>
      </c>
      <c r="BB5326" t="s">
        <v>3384</v>
      </c>
      <c r="BC5326" t="s">
        <v>3206</v>
      </c>
      <c r="BG5326" t="s">
        <v>20229</v>
      </c>
      <c r="BH5326" t="s">
        <v>9150</v>
      </c>
    </row>
    <row r="5327" spans="52:60" x14ac:dyDescent="0.25">
      <c r="AZ5327" t="s">
        <v>17123</v>
      </c>
      <c r="BA5327" t="s">
        <v>3205</v>
      </c>
      <c r="BB5327" t="s">
        <v>3384</v>
      </c>
      <c r="BC5327" t="s">
        <v>3206</v>
      </c>
      <c r="BG5327" t="s">
        <v>20230</v>
      </c>
      <c r="BH5327" t="s">
        <v>9250</v>
      </c>
    </row>
    <row r="5328" spans="52:60" x14ac:dyDescent="0.25">
      <c r="AZ5328" t="s">
        <v>17124</v>
      </c>
      <c r="BA5328" t="s">
        <v>3205</v>
      </c>
      <c r="BB5328" t="s">
        <v>3384</v>
      </c>
      <c r="BC5328" t="s">
        <v>3204</v>
      </c>
      <c r="BG5328" t="s">
        <v>20231</v>
      </c>
      <c r="BH5328" t="s">
        <v>22144</v>
      </c>
    </row>
    <row r="5329" spans="52:60" x14ac:dyDescent="0.25">
      <c r="AZ5329" t="s">
        <v>17125</v>
      </c>
      <c r="BA5329" t="s">
        <v>3205</v>
      </c>
      <c r="BB5329" t="s">
        <v>3384</v>
      </c>
      <c r="BC5329" t="s">
        <v>3204</v>
      </c>
      <c r="BG5329" t="s">
        <v>20232</v>
      </c>
      <c r="BH5329" t="s">
        <v>21973</v>
      </c>
    </row>
    <row r="5330" spans="52:60" x14ac:dyDescent="0.25">
      <c r="AZ5330" t="s">
        <v>17126</v>
      </c>
      <c r="BA5330" t="s">
        <v>3205</v>
      </c>
      <c r="BB5330" t="s">
        <v>3384</v>
      </c>
      <c r="BC5330" t="s">
        <v>3204</v>
      </c>
      <c r="BG5330" t="s">
        <v>20233</v>
      </c>
      <c r="BH5330" t="s">
        <v>22145</v>
      </c>
    </row>
    <row r="5331" spans="52:60" x14ac:dyDescent="0.25">
      <c r="AZ5331" t="s">
        <v>17127</v>
      </c>
      <c r="BA5331" t="s">
        <v>3205</v>
      </c>
      <c r="BB5331" t="s">
        <v>3384</v>
      </c>
      <c r="BC5331" t="s">
        <v>3204</v>
      </c>
      <c r="BG5331" t="s">
        <v>20234</v>
      </c>
      <c r="BH5331" t="s">
        <v>22146</v>
      </c>
    </row>
    <row r="5332" spans="52:60" x14ac:dyDescent="0.25">
      <c r="AZ5332" t="s">
        <v>17128</v>
      </c>
      <c r="BA5332" t="s">
        <v>3205</v>
      </c>
      <c r="BB5332" t="s">
        <v>3384</v>
      </c>
      <c r="BC5332" t="s">
        <v>3206</v>
      </c>
      <c r="BG5332" t="s">
        <v>20235</v>
      </c>
      <c r="BH5332" t="s">
        <v>21830</v>
      </c>
    </row>
    <row r="5333" spans="52:60" x14ac:dyDescent="0.25">
      <c r="AZ5333" t="s">
        <v>17129</v>
      </c>
      <c r="BA5333" t="s">
        <v>3205</v>
      </c>
      <c r="BB5333" t="s">
        <v>3384</v>
      </c>
      <c r="BC5333" t="s">
        <v>3206</v>
      </c>
      <c r="BG5333" t="s">
        <v>20236</v>
      </c>
      <c r="BH5333" t="s">
        <v>21830</v>
      </c>
    </row>
    <row r="5334" spans="52:60" x14ac:dyDescent="0.25">
      <c r="AZ5334" t="s">
        <v>17130</v>
      </c>
      <c r="BA5334" t="s">
        <v>3205</v>
      </c>
      <c r="BB5334" t="s">
        <v>3384</v>
      </c>
      <c r="BC5334" t="s">
        <v>3206</v>
      </c>
      <c r="BG5334" t="s">
        <v>20237</v>
      </c>
      <c r="BH5334" t="s">
        <v>2471</v>
      </c>
    </row>
    <row r="5335" spans="52:60" x14ac:dyDescent="0.25">
      <c r="AZ5335" t="s">
        <v>17131</v>
      </c>
      <c r="BA5335" t="s">
        <v>3205</v>
      </c>
      <c r="BB5335" t="s">
        <v>3384</v>
      </c>
      <c r="BC5335" t="s">
        <v>3206</v>
      </c>
      <c r="BG5335" t="s">
        <v>20238</v>
      </c>
      <c r="BH5335" t="s">
        <v>22147</v>
      </c>
    </row>
    <row r="5336" spans="52:60" x14ac:dyDescent="0.25">
      <c r="AZ5336" t="s">
        <v>17132</v>
      </c>
      <c r="BA5336" t="s">
        <v>3205</v>
      </c>
      <c r="BB5336" t="s">
        <v>3384</v>
      </c>
      <c r="BC5336" t="s">
        <v>7263</v>
      </c>
      <c r="BG5336" t="s">
        <v>20239</v>
      </c>
      <c r="BH5336" t="s">
        <v>2035</v>
      </c>
    </row>
    <row r="5337" spans="52:60" x14ac:dyDescent="0.25">
      <c r="AZ5337" t="s">
        <v>17133</v>
      </c>
      <c r="BA5337" t="s">
        <v>3205</v>
      </c>
      <c r="BB5337" t="s">
        <v>3384</v>
      </c>
      <c r="BC5337" t="s">
        <v>3204</v>
      </c>
      <c r="BG5337" t="s">
        <v>20240</v>
      </c>
      <c r="BH5337" t="s">
        <v>2038</v>
      </c>
    </row>
    <row r="5338" spans="52:60" x14ac:dyDescent="0.25">
      <c r="AZ5338" t="s">
        <v>17134</v>
      </c>
      <c r="BA5338" t="s">
        <v>3205</v>
      </c>
      <c r="BB5338" t="s">
        <v>3384</v>
      </c>
      <c r="BC5338" t="s">
        <v>3206</v>
      </c>
      <c r="BG5338" t="s">
        <v>20241</v>
      </c>
      <c r="BH5338" t="s">
        <v>22073</v>
      </c>
    </row>
    <row r="5339" spans="52:60" x14ac:dyDescent="0.25">
      <c r="AZ5339" t="s">
        <v>17135</v>
      </c>
      <c r="BA5339" t="s">
        <v>3205</v>
      </c>
      <c r="BB5339" t="s">
        <v>3384</v>
      </c>
      <c r="BC5339" t="s">
        <v>7263</v>
      </c>
      <c r="BG5339" t="s">
        <v>20242</v>
      </c>
      <c r="BH5339" t="s">
        <v>10516</v>
      </c>
    </row>
    <row r="5340" spans="52:60" x14ac:dyDescent="0.25">
      <c r="AZ5340" t="s">
        <v>17136</v>
      </c>
      <c r="BA5340" t="s">
        <v>3205</v>
      </c>
      <c r="BB5340" t="s">
        <v>3384</v>
      </c>
      <c r="BC5340" t="s">
        <v>7263</v>
      </c>
      <c r="BG5340" t="s">
        <v>20243</v>
      </c>
      <c r="BH5340" t="s">
        <v>9281</v>
      </c>
    </row>
    <row r="5341" spans="52:60" x14ac:dyDescent="0.25">
      <c r="AZ5341" t="s">
        <v>17137</v>
      </c>
      <c r="BA5341" t="s">
        <v>3205</v>
      </c>
      <c r="BB5341" t="s">
        <v>3384</v>
      </c>
      <c r="BC5341" t="s">
        <v>3206</v>
      </c>
      <c r="BG5341" t="s">
        <v>20244</v>
      </c>
      <c r="BH5341" t="s">
        <v>22093</v>
      </c>
    </row>
    <row r="5342" spans="52:60" x14ac:dyDescent="0.25">
      <c r="AZ5342" t="s">
        <v>17138</v>
      </c>
      <c r="BA5342" t="s">
        <v>3205</v>
      </c>
      <c r="BB5342" t="s">
        <v>3384</v>
      </c>
      <c r="BC5342" t="s">
        <v>7263</v>
      </c>
      <c r="BG5342" t="s">
        <v>20245</v>
      </c>
      <c r="BH5342" t="s">
        <v>22057</v>
      </c>
    </row>
    <row r="5343" spans="52:60" x14ac:dyDescent="0.25">
      <c r="AZ5343" t="s">
        <v>17139</v>
      </c>
      <c r="BA5343" t="s">
        <v>3205</v>
      </c>
      <c r="BB5343" t="s">
        <v>3384</v>
      </c>
      <c r="BC5343" t="s">
        <v>3206</v>
      </c>
      <c r="BG5343" t="s">
        <v>20246</v>
      </c>
      <c r="BH5343" t="s">
        <v>9339</v>
      </c>
    </row>
    <row r="5344" spans="52:60" x14ac:dyDescent="0.25">
      <c r="AZ5344" t="s">
        <v>17140</v>
      </c>
      <c r="BA5344" t="s">
        <v>3205</v>
      </c>
      <c r="BB5344" t="s">
        <v>3384</v>
      </c>
      <c r="BC5344" t="s">
        <v>3206</v>
      </c>
      <c r="BG5344" t="s">
        <v>20247</v>
      </c>
      <c r="BH5344" t="s">
        <v>49</v>
      </c>
    </row>
    <row r="5345" spans="52:60" x14ac:dyDescent="0.25">
      <c r="AZ5345" t="s">
        <v>17141</v>
      </c>
      <c r="BA5345" t="s">
        <v>3205</v>
      </c>
      <c r="BB5345" t="s">
        <v>3384</v>
      </c>
      <c r="BC5345" t="s">
        <v>3206</v>
      </c>
      <c r="BG5345" t="s">
        <v>20248</v>
      </c>
      <c r="BH5345" t="s">
        <v>115</v>
      </c>
    </row>
    <row r="5346" spans="52:60" x14ac:dyDescent="0.25">
      <c r="AZ5346" t="s">
        <v>17142</v>
      </c>
      <c r="BA5346" t="s">
        <v>3205</v>
      </c>
      <c r="BB5346" t="s">
        <v>3384</v>
      </c>
      <c r="BC5346" t="s">
        <v>7263</v>
      </c>
      <c r="BG5346" t="s">
        <v>20249</v>
      </c>
      <c r="BH5346" t="s">
        <v>228</v>
      </c>
    </row>
    <row r="5347" spans="52:60" x14ac:dyDescent="0.25">
      <c r="AZ5347" t="s">
        <v>17143</v>
      </c>
      <c r="BA5347" t="s">
        <v>3205</v>
      </c>
      <c r="BB5347" t="s">
        <v>3384</v>
      </c>
      <c r="BC5347" t="s">
        <v>3206</v>
      </c>
      <c r="BG5347" t="s">
        <v>20250</v>
      </c>
      <c r="BH5347" t="s">
        <v>168</v>
      </c>
    </row>
    <row r="5348" spans="52:60" x14ac:dyDescent="0.25">
      <c r="AZ5348" t="s">
        <v>17144</v>
      </c>
      <c r="BA5348" t="s">
        <v>3205</v>
      </c>
      <c r="BB5348" t="s">
        <v>3384</v>
      </c>
      <c r="BC5348" t="s">
        <v>3206</v>
      </c>
      <c r="BG5348" t="s">
        <v>20251</v>
      </c>
      <c r="BH5348" t="s">
        <v>45</v>
      </c>
    </row>
    <row r="5349" spans="52:60" x14ac:dyDescent="0.25">
      <c r="AZ5349" t="s">
        <v>17145</v>
      </c>
      <c r="BA5349" t="s">
        <v>3205</v>
      </c>
      <c r="BB5349" t="s">
        <v>3384</v>
      </c>
      <c r="BC5349" t="s">
        <v>3206</v>
      </c>
      <c r="BG5349" t="s">
        <v>20252</v>
      </c>
      <c r="BH5349" t="s">
        <v>115</v>
      </c>
    </row>
    <row r="5350" spans="52:60" x14ac:dyDescent="0.25">
      <c r="AZ5350" t="s">
        <v>17146</v>
      </c>
      <c r="BA5350" t="s">
        <v>3205</v>
      </c>
      <c r="BB5350" t="s">
        <v>3384</v>
      </c>
      <c r="BC5350" t="s">
        <v>3206</v>
      </c>
      <c r="BG5350" t="s">
        <v>20253</v>
      </c>
      <c r="BH5350" t="s">
        <v>9303</v>
      </c>
    </row>
    <row r="5351" spans="52:60" x14ac:dyDescent="0.25">
      <c r="AZ5351" t="s">
        <v>17147</v>
      </c>
      <c r="BA5351" t="s">
        <v>3205</v>
      </c>
      <c r="BB5351" t="s">
        <v>3384</v>
      </c>
      <c r="BC5351" t="s">
        <v>7263</v>
      </c>
      <c r="BG5351" t="s">
        <v>20254</v>
      </c>
      <c r="BH5351" t="s">
        <v>9151</v>
      </c>
    </row>
    <row r="5352" spans="52:60" x14ac:dyDescent="0.25">
      <c r="AZ5352" t="s">
        <v>17148</v>
      </c>
      <c r="BA5352" t="s">
        <v>3205</v>
      </c>
      <c r="BB5352" t="s">
        <v>3384</v>
      </c>
      <c r="BC5352" t="s">
        <v>3206</v>
      </c>
      <c r="BG5352" t="s">
        <v>20255</v>
      </c>
      <c r="BH5352" t="s">
        <v>21830</v>
      </c>
    </row>
    <row r="5353" spans="52:60" x14ac:dyDescent="0.25">
      <c r="AZ5353" t="s">
        <v>17149</v>
      </c>
      <c r="BA5353" t="s">
        <v>3205</v>
      </c>
      <c r="BB5353" t="s">
        <v>3384</v>
      </c>
      <c r="BC5353" t="s">
        <v>3206</v>
      </c>
      <c r="BG5353" t="s">
        <v>20256</v>
      </c>
      <c r="BH5353" t="s">
        <v>22148</v>
      </c>
    </row>
    <row r="5354" spans="52:60" x14ac:dyDescent="0.25">
      <c r="AZ5354" t="s">
        <v>17150</v>
      </c>
      <c r="BA5354" t="s">
        <v>3205</v>
      </c>
      <c r="BB5354" t="s">
        <v>3384</v>
      </c>
      <c r="BC5354" t="s">
        <v>7263</v>
      </c>
      <c r="BG5354" t="s">
        <v>20257</v>
      </c>
      <c r="BH5354" t="s">
        <v>22123</v>
      </c>
    </row>
    <row r="5355" spans="52:60" x14ac:dyDescent="0.25">
      <c r="AZ5355" t="s">
        <v>17151</v>
      </c>
      <c r="BA5355" t="s">
        <v>3205</v>
      </c>
      <c r="BB5355" t="s">
        <v>3384</v>
      </c>
      <c r="BC5355" t="s">
        <v>7263</v>
      </c>
      <c r="BG5355" t="s">
        <v>20258</v>
      </c>
      <c r="BH5355" t="s">
        <v>2891</v>
      </c>
    </row>
    <row r="5356" spans="52:60" x14ac:dyDescent="0.25">
      <c r="AZ5356" t="s">
        <v>17152</v>
      </c>
      <c r="BA5356" t="s">
        <v>3205</v>
      </c>
      <c r="BB5356" t="s">
        <v>3384</v>
      </c>
      <c r="BC5356" t="s">
        <v>3206</v>
      </c>
      <c r="BG5356" t="s">
        <v>20259</v>
      </c>
      <c r="BH5356" t="s">
        <v>49</v>
      </c>
    </row>
    <row r="5357" spans="52:60" x14ac:dyDescent="0.25">
      <c r="AZ5357" t="s">
        <v>17153</v>
      </c>
      <c r="BA5357" t="s">
        <v>3205</v>
      </c>
      <c r="BB5357" t="s">
        <v>3384</v>
      </c>
      <c r="BC5357" t="s">
        <v>3206</v>
      </c>
      <c r="BG5357" t="s">
        <v>20260</v>
      </c>
      <c r="BH5357" t="s">
        <v>22149</v>
      </c>
    </row>
    <row r="5358" spans="52:60" x14ac:dyDescent="0.25">
      <c r="AZ5358" t="s">
        <v>17154</v>
      </c>
      <c r="BA5358" t="s">
        <v>3205</v>
      </c>
      <c r="BB5358" t="s">
        <v>3384</v>
      </c>
      <c r="BC5358" t="s">
        <v>3206</v>
      </c>
      <c r="BG5358" t="s">
        <v>20262</v>
      </c>
      <c r="BH5358" t="s">
        <v>35</v>
      </c>
    </row>
    <row r="5359" spans="52:60" x14ac:dyDescent="0.25">
      <c r="AZ5359" t="s">
        <v>17155</v>
      </c>
      <c r="BA5359" t="s">
        <v>3205</v>
      </c>
      <c r="BB5359" t="s">
        <v>3384</v>
      </c>
      <c r="BC5359" t="s">
        <v>3206</v>
      </c>
      <c r="BG5359" t="s">
        <v>20263</v>
      </c>
      <c r="BH5359" t="s">
        <v>187</v>
      </c>
    </row>
    <row r="5360" spans="52:60" x14ac:dyDescent="0.25">
      <c r="AZ5360" t="s">
        <v>17156</v>
      </c>
      <c r="BA5360" t="s">
        <v>3205</v>
      </c>
      <c r="BB5360" t="s">
        <v>3384</v>
      </c>
      <c r="BC5360" t="s">
        <v>3206</v>
      </c>
      <c r="BG5360" t="s">
        <v>20264</v>
      </c>
      <c r="BH5360" t="s">
        <v>553</v>
      </c>
    </row>
    <row r="5361" spans="52:60" x14ac:dyDescent="0.25">
      <c r="AZ5361" t="s">
        <v>17157</v>
      </c>
      <c r="BA5361" t="s">
        <v>3205</v>
      </c>
      <c r="BB5361" t="s">
        <v>3384</v>
      </c>
      <c r="BC5361" t="s">
        <v>7263</v>
      </c>
      <c r="BG5361" t="s">
        <v>20265</v>
      </c>
      <c r="BH5361" t="s">
        <v>22150</v>
      </c>
    </row>
    <row r="5362" spans="52:60" x14ac:dyDescent="0.25">
      <c r="AZ5362" t="s">
        <v>17158</v>
      </c>
      <c r="BA5362" t="s">
        <v>3205</v>
      </c>
      <c r="BB5362" t="s">
        <v>3384</v>
      </c>
      <c r="BC5362" t="s">
        <v>3206</v>
      </c>
      <c r="BG5362" t="s">
        <v>20266</v>
      </c>
      <c r="BH5362" t="s">
        <v>9313</v>
      </c>
    </row>
    <row r="5363" spans="52:60" x14ac:dyDescent="0.25">
      <c r="AZ5363" t="s">
        <v>17159</v>
      </c>
      <c r="BA5363" t="s">
        <v>3205</v>
      </c>
      <c r="BB5363" t="s">
        <v>3384</v>
      </c>
      <c r="BC5363" t="s">
        <v>3206</v>
      </c>
      <c r="BG5363" t="s">
        <v>20267</v>
      </c>
      <c r="BH5363" t="s">
        <v>9314</v>
      </c>
    </row>
    <row r="5364" spans="52:60" x14ac:dyDescent="0.25">
      <c r="AZ5364" t="s">
        <v>17160</v>
      </c>
      <c r="BA5364" t="s">
        <v>3205</v>
      </c>
      <c r="BB5364" t="s">
        <v>3384</v>
      </c>
      <c r="BC5364" t="s">
        <v>3206</v>
      </c>
      <c r="BG5364" t="s">
        <v>20268</v>
      </c>
      <c r="BH5364" t="s">
        <v>9327</v>
      </c>
    </row>
    <row r="5365" spans="52:60" x14ac:dyDescent="0.25">
      <c r="AZ5365" t="s">
        <v>17161</v>
      </c>
      <c r="BA5365" t="s">
        <v>3205</v>
      </c>
      <c r="BB5365" t="s">
        <v>3384</v>
      </c>
      <c r="BC5365" t="s">
        <v>3206</v>
      </c>
      <c r="BG5365" t="s">
        <v>20269</v>
      </c>
      <c r="BH5365" t="s">
        <v>9330</v>
      </c>
    </row>
    <row r="5366" spans="52:60" x14ac:dyDescent="0.25">
      <c r="AZ5366" t="s">
        <v>17162</v>
      </c>
      <c r="BA5366" t="s">
        <v>3205</v>
      </c>
      <c r="BB5366" t="s">
        <v>3384</v>
      </c>
      <c r="BC5366" t="s">
        <v>7263</v>
      </c>
      <c r="BG5366" t="s">
        <v>20270</v>
      </c>
      <c r="BH5366" t="s">
        <v>9331</v>
      </c>
    </row>
    <row r="5367" spans="52:60" x14ac:dyDescent="0.25">
      <c r="AZ5367" t="s">
        <v>17163</v>
      </c>
      <c r="BA5367" t="s">
        <v>3205</v>
      </c>
      <c r="BB5367" t="s">
        <v>3384</v>
      </c>
      <c r="BC5367" t="s">
        <v>3206</v>
      </c>
      <c r="BG5367" t="s">
        <v>20271</v>
      </c>
      <c r="BH5367" t="s">
        <v>9332</v>
      </c>
    </row>
    <row r="5368" spans="52:60" x14ac:dyDescent="0.25">
      <c r="AZ5368" t="s">
        <v>17164</v>
      </c>
      <c r="BA5368" t="s">
        <v>3205</v>
      </c>
      <c r="BB5368" t="s">
        <v>3384</v>
      </c>
      <c r="BC5368" t="s">
        <v>3204</v>
      </c>
      <c r="BG5368" t="s">
        <v>20272</v>
      </c>
      <c r="BH5368" t="s">
        <v>9334</v>
      </c>
    </row>
    <row r="5369" spans="52:60" x14ac:dyDescent="0.25">
      <c r="AZ5369" t="s">
        <v>17165</v>
      </c>
      <c r="BA5369" t="s">
        <v>3205</v>
      </c>
      <c r="BB5369" t="s">
        <v>3384</v>
      </c>
      <c r="BC5369" t="s">
        <v>3204</v>
      </c>
      <c r="BG5369" t="s">
        <v>20273</v>
      </c>
      <c r="BH5369" t="s">
        <v>9335</v>
      </c>
    </row>
    <row r="5370" spans="52:60" x14ac:dyDescent="0.25">
      <c r="AZ5370" t="s">
        <v>17166</v>
      </c>
      <c r="BA5370" t="s">
        <v>3205</v>
      </c>
      <c r="BB5370" t="s">
        <v>3384</v>
      </c>
      <c r="BC5370" t="s">
        <v>3204</v>
      </c>
      <c r="BG5370" t="s">
        <v>20274</v>
      </c>
      <c r="BH5370" t="s">
        <v>9337</v>
      </c>
    </row>
    <row r="5371" spans="52:60" x14ac:dyDescent="0.25">
      <c r="AZ5371" t="s">
        <v>17167</v>
      </c>
      <c r="BA5371" t="s">
        <v>3205</v>
      </c>
      <c r="BB5371" t="s">
        <v>3384</v>
      </c>
      <c r="BC5371" t="s">
        <v>3204</v>
      </c>
      <c r="BG5371" t="s">
        <v>20275</v>
      </c>
      <c r="BH5371" t="s">
        <v>9340</v>
      </c>
    </row>
    <row r="5372" spans="52:60" x14ac:dyDescent="0.25">
      <c r="AZ5372" t="s">
        <v>17168</v>
      </c>
      <c r="BA5372" t="s">
        <v>3205</v>
      </c>
      <c r="BB5372" t="s">
        <v>3384</v>
      </c>
      <c r="BC5372" t="s">
        <v>3204</v>
      </c>
      <c r="BG5372" t="s">
        <v>20276</v>
      </c>
      <c r="BH5372" t="s">
        <v>9344</v>
      </c>
    </row>
    <row r="5373" spans="52:60" x14ac:dyDescent="0.25">
      <c r="AZ5373" t="s">
        <v>17169</v>
      </c>
      <c r="BA5373" t="s">
        <v>3205</v>
      </c>
      <c r="BB5373" t="s">
        <v>3384</v>
      </c>
      <c r="BC5373" t="s">
        <v>3204</v>
      </c>
      <c r="BG5373" t="s">
        <v>20277</v>
      </c>
      <c r="BH5373" t="s">
        <v>9347</v>
      </c>
    </row>
    <row r="5374" spans="52:60" x14ac:dyDescent="0.25">
      <c r="AZ5374" t="s">
        <v>17170</v>
      </c>
      <c r="BA5374" t="s">
        <v>3205</v>
      </c>
      <c r="BB5374" t="s">
        <v>3384</v>
      </c>
      <c r="BC5374" t="s">
        <v>3206</v>
      </c>
      <c r="BG5374" t="s">
        <v>20278</v>
      </c>
      <c r="BH5374" t="s">
        <v>22082</v>
      </c>
    </row>
    <row r="5375" spans="52:60" x14ac:dyDescent="0.25">
      <c r="AZ5375" t="s">
        <v>17171</v>
      </c>
      <c r="BA5375" t="s">
        <v>3205</v>
      </c>
      <c r="BB5375" t="s">
        <v>3384</v>
      </c>
      <c r="BC5375" t="s">
        <v>3204</v>
      </c>
      <c r="BG5375" t="s">
        <v>20279</v>
      </c>
      <c r="BH5375" t="s">
        <v>22084</v>
      </c>
    </row>
    <row r="5376" spans="52:60" x14ac:dyDescent="0.25">
      <c r="AZ5376" t="s">
        <v>17172</v>
      </c>
      <c r="BA5376" t="s">
        <v>3205</v>
      </c>
      <c r="BB5376" t="s">
        <v>3384</v>
      </c>
      <c r="BC5376" t="s">
        <v>3204</v>
      </c>
      <c r="BG5376" t="s">
        <v>20280</v>
      </c>
      <c r="BH5376" t="s">
        <v>22073</v>
      </c>
    </row>
    <row r="5377" spans="52:60" x14ac:dyDescent="0.25">
      <c r="AZ5377" t="s">
        <v>17173</v>
      </c>
      <c r="BA5377" t="s">
        <v>3205</v>
      </c>
      <c r="BB5377" t="s">
        <v>3384</v>
      </c>
      <c r="BC5377" t="s">
        <v>3204</v>
      </c>
      <c r="BG5377" t="s">
        <v>20281</v>
      </c>
      <c r="BH5377" t="s">
        <v>22075</v>
      </c>
    </row>
    <row r="5378" spans="52:60" x14ac:dyDescent="0.25">
      <c r="AZ5378" t="s">
        <v>17174</v>
      </c>
      <c r="BA5378" t="s">
        <v>3205</v>
      </c>
      <c r="BB5378" t="s">
        <v>3384</v>
      </c>
      <c r="BC5378" t="s">
        <v>3206</v>
      </c>
      <c r="BG5378" t="s">
        <v>20282</v>
      </c>
      <c r="BH5378" t="s">
        <v>2891</v>
      </c>
    </row>
    <row r="5379" spans="52:60" x14ac:dyDescent="0.25">
      <c r="AZ5379" t="s">
        <v>17175</v>
      </c>
      <c r="BA5379" t="s">
        <v>3205</v>
      </c>
      <c r="BB5379" t="s">
        <v>3384</v>
      </c>
      <c r="BC5379" t="s">
        <v>3206</v>
      </c>
      <c r="BG5379" t="s">
        <v>20283</v>
      </c>
      <c r="BH5379" t="s">
        <v>49</v>
      </c>
    </row>
    <row r="5380" spans="52:60" x14ac:dyDescent="0.25">
      <c r="AZ5380" t="s">
        <v>17176</v>
      </c>
      <c r="BA5380" t="s">
        <v>3205</v>
      </c>
      <c r="BB5380" t="s">
        <v>3384</v>
      </c>
      <c r="BC5380" t="s">
        <v>3204</v>
      </c>
      <c r="BG5380" t="s">
        <v>20284</v>
      </c>
      <c r="BH5380" t="s">
        <v>35</v>
      </c>
    </row>
    <row r="5381" spans="52:60" x14ac:dyDescent="0.25">
      <c r="AZ5381" t="s">
        <v>17177</v>
      </c>
      <c r="BA5381" t="s">
        <v>3205</v>
      </c>
      <c r="BB5381" t="s">
        <v>3384</v>
      </c>
      <c r="BC5381" t="s">
        <v>3206</v>
      </c>
      <c r="BG5381" t="s">
        <v>20285</v>
      </c>
      <c r="BH5381" t="s">
        <v>187</v>
      </c>
    </row>
    <row r="5382" spans="52:60" x14ac:dyDescent="0.25">
      <c r="AZ5382" t="s">
        <v>17178</v>
      </c>
      <c r="BA5382" t="s">
        <v>3205</v>
      </c>
      <c r="BB5382" t="s">
        <v>3384</v>
      </c>
      <c r="BC5382" t="s">
        <v>3206</v>
      </c>
      <c r="BG5382" t="s">
        <v>20286</v>
      </c>
      <c r="BH5382" t="s">
        <v>553</v>
      </c>
    </row>
    <row r="5383" spans="52:60" x14ac:dyDescent="0.25">
      <c r="AZ5383" t="s">
        <v>17179</v>
      </c>
      <c r="BA5383" t="s">
        <v>3205</v>
      </c>
      <c r="BB5383" t="s">
        <v>3384</v>
      </c>
      <c r="BC5383" t="s">
        <v>3206</v>
      </c>
      <c r="BG5383" t="s">
        <v>20287</v>
      </c>
      <c r="BH5383" t="s">
        <v>160</v>
      </c>
    </row>
    <row r="5384" spans="52:60" x14ac:dyDescent="0.25">
      <c r="AZ5384" t="s">
        <v>17180</v>
      </c>
      <c r="BA5384" t="s">
        <v>3205</v>
      </c>
      <c r="BB5384" t="s">
        <v>3384</v>
      </c>
      <c r="BC5384" t="s">
        <v>3206</v>
      </c>
      <c r="BG5384" t="s">
        <v>20288</v>
      </c>
      <c r="BH5384" t="s">
        <v>9327</v>
      </c>
    </row>
    <row r="5385" spans="52:60" x14ac:dyDescent="0.25">
      <c r="AZ5385" t="s">
        <v>17181</v>
      </c>
      <c r="BA5385" t="s">
        <v>3205</v>
      </c>
      <c r="BB5385" t="s">
        <v>3384</v>
      </c>
      <c r="BC5385" t="s">
        <v>7263</v>
      </c>
      <c r="BG5385" t="s">
        <v>20289</v>
      </c>
      <c r="BH5385" t="s">
        <v>9330</v>
      </c>
    </row>
    <row r="5386" spans="52:60" x14ac:dyDescent="0.25">
      <c r="AZ5386" t="s">
        <v>17182</v>
      </c>
      <c r="BA5386" t="s">
        <v>3205</v>
      </c>
      <c r="BB5386" t="s">
        <v>3384</v>
      </c>
      <c r="BC5386" t="s">
        <v>7263</v>
      </c>
      <c r="BG5386" t="s">
        <v>20290</v>
      </c>
      <c r="BH5386" t="s">
        <v>9331</v>
      </c>
    </row>
    <row r="5387" spans="52:60" x14ac:dyDescent="0.25">
      <c r="AZ5387" t="s">
        <v>17183</v>
      </c>
      <c r="BA5387" t="s">
        <v>3205</v>
      </c>
      <c r="BB5387" t="s">
        <v>3384</v>
      </c>
      <c r="BC5387" t="s">
        <v>3206</v>
      </c>
      <c r="BG5387" t="s">
        <v>20291</v>
      </c>
      <c r="BH5387" t="s">
        <v>9332</v>
      </c>
    </row>
    <row r="5388" spans="52:60" x14ac:dyDescent="0.25">
      <c r="AZ5388" t="s">
        <v>17184</v>
      </c>
      <c r="BA5388" t="s">
        <v>3205</v>
      </c>
      <c r="BB5388" t="s">
        <v>3384</v>
      </c>
      <c r="BC5388" t="s">
        <v>3206</v>
      </c>
      <c r="BG5388" t="s">
        <v>20292</v>
      </c>
      <c r="BH5388" t="s">
        <v>9334</v>
      </c>
    </row>
    <row r="5389" spans="52:60" x14ac:dyDescent="0.25">
      <c r="AZ5389" t="s">
        <v>17185</v>
      </c>
      <c r="BA5389" t="s">
        <v>3205</v>
      </c>
      <c r="BB5389" t="s">
        <v>3384</v>
      </c>
      <c r="BC5389" t="s">
        <v>3206</v>
      </c>
      <c r="BG5389" t="s">
        <v>20293</v>
      </c>
      <c r="BH5389" t="s">
        <v>9335</v>
      </c>
    </row>
    <row r="5390" spans="52:60" x14ac:dyDescent="0.25">
      <c r="AZ5390" t="s">
        <v>17186</v>
      </c>
      <c r="BA5390" t="s">
        <v>3205</v>
      </c>
      <c r="BB5390" t="s">
        <v>3384</v>
      </c>
      <c r="BC5390" t="s">
        <v>3206</v>
      </c>
      <c r="BG5390" t="s">
        <v>20294</v>
      </c>
      <c r="BH5390" t="s">
        <v>9337</v>
      </c>
    </row>
    <row r="5391" spans="52:60" x14ac:dyDescent="0.25">
      <c r="AZ5391" t="s">
        <v>17187</v>
      </c>
      <c r="BA5391" t="s">
        <v>3205</v>
      </c>
      <c r="BB5391" t="s">
        <v>3384</v>
      </c>
      <c r="BC5391" t="s">
        <v>3206</v>
      </c>
      <c r="BG5391" t="s">
        <v>20295</v>
      </c>
      <c r="BH5391" t="s">
        <v>9340</v>
      </c>
    </row>
    <row r="5392" spans="52:60" x14ac:dyDescent="0.25">
      <c r="AZ5392" t="s">
        <v>17188</v>
      </c>
      <c r="BA5392" t="s">
        <v>3205</v>
      </c>
      <c r="BB5392" t="s">
        <v>3384</v>
      </c>
      <c r="BC5392" t="s">
        <v>3206</v>
      </c>
      <c r="BG5392" t="s">
        <v>20296</v>
      </c>
      <c r="BH5392" t="s">
        <v>9344</v>
      </c>
    </row>
    <row r="5393" spans="52:60" x14ac:dyDescent="0.25">
      <c r="AZ5393" t="s">
        <v>17189</v>
      </c>
      <c r="BA5393" t="s">
        <v>3205</v>
      </c>
      <c r="BB5393" t="s">
        <v>3384</v>
      </c>
      <c r="BC5393" t="s">
        <v>7263</v>
      </c>
      <c r="BG5393" t="s">
        <v>20297</v>
      </c>
      <c r="BH5393" t="s">
        <v>9347</v>
      </c>
    </row>
    <row r="5394" spans="52:60" x14ac:dyDescent="0.25">
      <c r="AZ5394" t="s">
        <v>17190</v>
      </c>
      <c r="BA5394" t="s">
        <v>3205</v>
      </c>
      <c r="BB5394" t="s">
        <v>3384</v>
      </c>
      <c r="BC5394" t="s">
        <v>7263</v>
      </c>
      <c r="BG5394" t="s">
        <v>20298</v>
      </c>
      <c r="BH5394" t="s">
        <v>22082</v>
      </c>
    </row>
    <row r="5395" spans="52:60" x14ac:dyDescent="0.25">
      <c r="AZ5395" t="s">
        <v>17191</v>
      </c>
      <c r="BA5395" t="s">
        <v>3205</v>
      </c>
      <c r="BB5395" t="s">
        <v>3384</v>
      </c>
      <c r="BC5395" t="s">
        <v>3206</v>
      </c>
      <c r="BG5395" t="s">
        <v>20299</v>
      </c>
      <c r="BH5395" t="s">
        <v>22084</v>
      </c>
    </row>
    <row r="5396" spans="52:60" x14ac:dyDescent="0.25">
      <c r="AZ5396" t="s">
        <v>17192</v>
      </c>
      <c r="BA5396" t="s">
        <v>3205</v>
      </c>
      <c r="BB5396" t="s">
        <v>3384</v>
      </c>
      <c r="BC5396" t="s">
        <v>3206</v>
      </c>
      <c r="BG5396" t="s">
        <v>20300</v>
      </c>
      <c r="BH5396" t="s">
        <v>22073</v>
      </c>
    </row>
    <row r="5397" spans="52:60" x14ac:dyDescent="0.25">
      <c r="AZ5397" t="s">
        <v>17193</v>
      </c>
      <c r="BA5397" t="s">
        <v>3205</v>
      </c>
      <c r="BB5397" t="s">
        <v>3384</v>
      </c>
      <c r="BC5397" t="s">
        <v>3206</v>
      </c>
      <c r="BG5397" t="s">
        <v>20301</v>
      </c>
      <c r="BH5397" t="s">
        <v>21993</v>
      </c>
    </row>
    <row r="5398" spans="52:60" x14ac:dyDescent="0.25">
      <c r="AZ5398" t="s">
        <v>17194</v>
      </c>
      <c r="BA5398" t="s">
        <v>3205</v>
      </c>
      <c r="BB5398" t="s">
        <v>3384</v>
      </c>
      <c r="BC5398" t="s">
        <v>3206</v>
      </c>
      <c r="BG5398" t="s">
        <v>20302</v>
      </c>
      <c r="BH5398" t="s">
        <v>9153</v>
      </c>
    </row>
    <row r="5399" spans="52:60" x14ac:dyDescent="0.25">
      <c r="AZ5399" t="s">
        <v>17195</v>
      </c>
      <c r="BA5399" t="s">
        <v>3205</v>
      </c>
      <c r="BB5399" t="s">
        <v>3384</v>
      </c>
      <c r="BC5399" t="s">
        <v>3206</v>
      </c>
      <c r="BG5399" t="s">
        <v>20303</v>
      </c>
      <c r="BH5399" t="s">
        <v>9268</v>
      </c>
    </row>
    <row r="5400" spans="52:60" x14ac:dyDescent="0.25">
      <c r="AZ5400" t="s">
        <v>17196</v>
      </c>
      <c r="BA5400" t="s">
        <v>3205</v>
      </c>
      <c r="BB5400" t="s">
        <v>3384</v>
      </c>
      <c r="BC5400" t="s">
        <v>3206</v>
      </c>
      <c r="BG5400" t="s">
        <v>20304</v>
      </c>
      <c r="BH5400" t="s">
        <v>22069</v>
      </c>
    </row>
    <row r="5401" spans="52:60" x14ac:dyDescent="0.25">
      <c r="AZ5401" t="s">
        <v>17197</v>
      </c>
      <c r="BA5401" t="s">
        <v>3205</v>
      </c>
      <c r="BB5401" t="s">
        <v>3384</v>
      </c>
      <c r="BC5401" t="s">
        <v>3206</v>
      </c>
      <c r="BG5401" t="s">
        <v>20305</v>
      </c>
      <c r="BH5401" t="s">
        <v>9268</v>
      </c>
    </row>
    <row r="5402" spans="52:60" x14ac:dyDescent="0.25">
      <c r="AZ5402" t="s">
        <v>17198</v>
      </c>
      <c r="BA5402" t="s">
        <v>3205</v>
      </c>
      <c r="BB5402" t="s">
        <v>3384</v>
      </c>
      <c r="BC5402" t="s">
        <v>3206</v>
      </c>
      <c r="BG5402" t="s">
        <v>20306</v>
      </c>
      <c r="BH5402" t="s">
        <v>1970</v>
      </c>
    </row>
    <row r="5403" spans="52:60" x14ac:dyDescent="0.25">
      <c r="AZ5403" t="s">
        <v>17199</v>
      </c>
      <c r="BA5403" t="s">
        <v>3205</v>
      </c>
      <c r="BB5403" t="s">
        <v>3384</v>
      </c>
      <c r="BC5403" t="s">
        <v>3206</v>
      </c>
      <c r="BG5403" t="s">
        <v>20307</v>
      </c>
      <c r="BH5403" t="s">
        <v>9137</v>
      </c>
    </row>
    <row r="5404" spans="52:60" x14ac:dyDescent="0.25">
      <c r="AZ5404" t="s">
        <v>17200</v>
      </c>
      <c r="BA5404" t="s">
        <v>3205</v>
      </c>
      <c r="BB5404" t="s">
        <v>3384</v>
      </c>
      <c r="BC5404" t="s">
        <v>3206</v>
      </c>
      <c r="BG5404" t="s">
        <v>20308</v>
      </c>
      <c r="BH5404" t="s">
        <v>163</v>
      </c>
    </row>
    <row r="5405" spans="52:60" x14ac:dyDescent="0.25">
      <c r="AZ5405" t="s">
        <v>17201</v>
      </c>
      <c r="BA5405" t="s">
        <v>3205</v>
      </c>
      <c r="BB5405" t="s">
        <v>3384</v>
      </c>
      <c r="BC5405" t="s">
        <v>3206</v>
      </c>
      <c r="BG5405" t="s">
        <v>20309</v>
      </c>
      <c r="BH5405" t="s">
        <v>9335</v>
      </c>
    </row>
    <row r="5406" spans="52:60" x14ac:dyDescent="0.25">
      <c r="AZ5406" t="s">
        <v>17202</v>
      </c>
      <c r="BA5406" t="s">
        <v>3205</v>
      </c>
      <c r="BB5406" t="s">
        <v>3384</v>
      </c>
      <c r="BC5406" t="s">
        <v>3206</v>
      </c>
      <c r="BG5406" t="s">
        <v>20310</v>
      </c>
      <c r="BH5406" t="s">
        <v>22001</v>
      </c>
    </row>
    <row r="5407" spans="52:60" x14ac:dyDescent="0.25">
      <c r="AZ5407" t="s">
        <v>17203</v>
      </c>
      <c r="BA5407" t="s">
        <v>3205</v>
      </c>
      <c r="BB5407" t="s">
        <v>3384</v>
      </c>
      <c r="BC5407" t="s">
        <v>3206</v>
      </c>
      <c r="BG5407" t="s">
        <v>20311</v>
      </c>
      <c r="BH5407" t="s">
        <v>21989</v>
      </c>
    </row>
    <row r="5408" spans="52:60" x14ac:dyDescent="0.25">
      <c r="AZ5408" t="s">
        <v>17204</v>
      </c>
      <c r="BA5408" t="s">
        <v>3205</v>
      </c>
      <c r="BB5408" t="s">
        <v>3384</v>
      </c>
      <c r="BC5408" t="s">
        <v>3206</v>
      </c>
      <c r="BG5408" t="s">
        <v>20312</v>
      </c>
      <c r="BH5408" t="s">
        <v>9314</v>
      </c>
    </row>
    <row r="5409" spans="52:60" x14ac:dyDescent="0.25">
      <c r="AZ5409" t="s">
        <v>17205</v>
      </c>
      <c r="BA5409" t="s">
        <v>3205</v>
      </c>
      <c r="BB5409" t="s">
        <v>3384</v>
      </c>
      <c r="BC5409" t="s">
        <v>3204</v>
      </c>
      <c r="BG5409" t="s">
        <v>20313</v>
      </c>
      <c r="BH5409" t="s">
        <v>22151</v>
      </c>
    </row>
    <row r="5410" spans="52:60" x14ac:dyDescent="0.25">
      <c r="AZ5410" t="s">
        <v>17206</v>
      </c>
      <c r="BA5410" t="s">
        <v>3205</v>
      </c>
      <c r="BB5410" t="s">
        <v>3384</v>
      </c>
      <c r="BC5410" t="s">
        <v>3206</v>
      </c>
      <c r="BG5410" t="s">
        <v>20314</v>
      </c>
      <c r="BH5410" t="s">
        <v>9318</v>
      </c>
    </row>
    <row r="5411" spans="52:60" x14ac:dyDescent="0.25">
      <c r="AZ5411" t="s">
        <v>17207</v>
      </c>
      <c r="BA5411" t="s">
        <v>3205</v>
      </c>
      <c r="BB5411" t="s">
        <v>3384</v>
      </c>
      <c r="BC5411" t="s">
        <v>3206</v>
      </c>
      <c r="BG5411" t="s">
        <v>20315</v>
      </c>
      <c r="BH5411" t="s">
        <v>9317</v>
      </c>
    </row>
    <row r="5412" spans="52:60" x14ac:dyDescent="0.25">
      <c r="AZ5412" t="s">
        <v>17208</v>
      </c>
      <c r="BA5412" t="s">
        <v>3205</v>
      </c>
      <c r="BB5412" t="s">
        <v>3384</v>
      </c>
      <c r="BC5412" t="s">
        <v>3206</v>
      </c>
      <c r="BG5412" t="s">
        <v>20316</v>
      </c>
      <c r="BH5412" t="s">
        <v>9316</v>
      </c>
    </row>
    <row r="5413" spans="52:60" x14ac:dyDescent="0.25">
      <c r="AZ5413" t="s">
        <v>17209</v>
      </c>
      <c r="BA5413" t="s">
        <v>3205</v>
      </c>
      <c r="BB5413" t="s">
        <v>3384</v>
      </c>
      <c r="BC5413" t="s">
        <v>3206</v>
      </c>
      <c r="BG5413" t="s">
        <v>20317</v>
      </c>
      <c r="BH5413" t="s">
        <v>9306</v>
      </c>
    </row>
    <row r="5414" spans="52:60" x14ac:dyDescent="0.25">
      <c r="AZ5414" t="s">
        <v>17210</v>
      </c>
      <c r="BA5414" t="s">
        <v>3205</v>
      </c>
      <c r="BB5414" t="s">
        <v>3384</v>
      </c>
      <c r="BC5414" t="s">
        <v>3206</v>
      </c>
      <c r="BG5414" t="s">
        <v>20318</v>
      </c>
      <c r="BH5414" t="s">
        <v>9162</v>
      </c>
    </row>
    <row r="5415" spans="52:60" x14ac:dyDescent="0.25">
      <c r="AZ5415" t="s">
        <v>17211</v>
      </c>
      <c r="BA5415" t="s">
        <v>3205</v>
      </c>
      <c r="BB5415" t="s">
        <v>3384</v>
      </c>
      <c r="BC5415" t="s">
        <v>3206</v>
      </c>
      <c r="BG5415" t="s">
        <v>20319</v>
      </c>
      <c r="BH5415" t="s">
        <v>21859</v>
      </c>
    </row>
    <row r="5416" spans="52:60" x14ac:dyDescent="0.25">
      <c r="AZ5416" t="s">
        <v>17212</v>
      </c>
      <c r="BA5416" t="s">
        <v>3205</v>
      </c>
      <c r="BB5416" t="s">
        <v>3384</v>
      </c>
      <c r="BC5416" t="s">
        <v>3206</v>
      </c>
      <c r="BG5416" t="s">
        <v>20320</v>
      </c>
      <c r="BH5416" t="s">
        <v>553</v>
      </c>
    </row>
    <row r="5417" spans="52:60" x14ac:dyDescent="0.25">
      <c r="AZ5417" t="s">
        <v>17213</v>
      </c>
      <c r="BA5417" t="s">
        <v>3205</v>
      </c>
      <c r="BB5417" t="s">
        <v>3384</v>
      </c>
      <c r="BC5417" t="s">
        <v>3206</v>
      </c>
      <c r="BG5417" t="s">
        <v>20321</v>
      </c>
      <c r="BH5417" t="s">
        <v>22150</v>
      </c>
    </row>
    <row r="5418" spans="52:60" x14ac:dyDescent="0.25">
      <c r="AZ5418" t="s">
        <v>17214</v>
      </c>
      <c r="BA5418" t="s">
        <v>3205</v>
      </c>
      <c r="BB5418" t="s">
        <v>3384</v>
      </c>
      <c r="BC5418" t="s">
        <v>3206</v>
      </c>
      <c r="BG5418" t="s">
        <v>20322</v>
      </c>
      <c r="BH5418" t="s">
        <v>22082</v>
      </c>
    </row>
    <row r="5419" spans="52:60" x14ac:dyDescent="0.25">
      <c r="AZ5419" t="s">
        <v>17215</v>
      </c>
      <c r="BA5419" t="s">
        <v>3205</v>
      </c>
      <c r="BB5419" t="s">
        <v>3384</v>
      </c>
      <c r="BC5419" t="s">
        <v>3206</v>
      </c>
      <c r="BG5419" t="s">
        <v>20323</v>
      </c>
      <c r="BH5419" t="s">
        <v>22075</v>
      </c>
    </row>
    <row r="5420" spans="52:60" x14ac:dyDescent="0.25">
      <c r="AZ5420" t="s">
        <v>17216</v>
      </c>
      <c r="BA5420" t="s">
        <v>3205</v>
      </c>
      <c r="BB5420" t="s">
        <v>3384</v>
      </c>
      <c r="BC5420" t="s">
        <v>3206</v>
      </c>
      <c r="BG5420" t="s">
        <v>20324</v>
      </c>
      <c r="BH5420" t="s">
        <v>9160</v>
      </c>
    </row>
    <row r="5421" spans="52:60" x14ac:dyDescent="0.25">
      <c r="AZ5421" t="s">
        <v>17217</v>
      </c>
      <c r="BA5421" t="s">
        <v>3205</v>
      </c>
      <c r="BB5421" t="s">
        <v>3384</v>
      </c>
      <c r="BC5421" t="s">
        <v>3206</v>
      </c>
      <c r="BG5421" t="s">
        <v>20325</v>
      </c>
      <c r="BH5421" t="s">
        <v>9339</v>
      </c>
    </row>
    <row r="5422" spans="52:60" x14ac:dyDescent="0.25">
      <c r="AZ5422" t="s">
        <v>17218</v>
      </c>
      <c r="BA5422" t="s">
        <v>3205</v>
      </c>
      <c r="BB5422" t="s">
        <v>3384</v>
      </c>
      <c r="BC5422" t="s">
        <v>3206</v>
      </c>
      <c r="BG5422" t="s">
        <v>20326</v>
      </c>
      <c r="BH5422" t="s">
        <v>22068</v>
      </c>
    </row>
    <row r="5423" spans="52:60" x14ac:dyDescent="0.25">
      <c r="AZ5423" t="s">
        <v>17219</v>
      </c>
      <c r="BA5423" t="s">
        <v>3205</v>
      </c>
      <c r="BB5423" t="s">
        <v>3384</v>
      </c>
      <c r="BC5423" t="s">
        <v>3206</v>
      </c>
      <c r="BG5423" t="s">
        <v>20327</v>
      </c>
      <c r="BH5423" t="s">
        <v>22070</v>
      </c>
    </row>
    <row r="5424" spans="52:60" x14ac:dyDescent="0.25">
      <c r="AZ5424" t="s">
        <v>17220</v>
      </c>
      <c r="BA5424" t="s">
        <v>3205</v>
      </c>
      <c r="BB5424" t="s">
        <v>3384</v>
      </c>
      <c r="BC5424" t="s">
        <v>7263</v>
      </c>
      <c r="BG5424" t="s">
        <v>20328</v>
      </c>
      <c r="BH5424" t="s">
        <v>22080</v>
      </c>
    </row>
    <row r="5425" spans="52:60" x14ac:dyDescent="0.25">
      <c r="AZ5425" t="s">
        <v>17221</v>
      </c>
      <c r="BA5425" t="s">
        <v>3205</v>
      </c>
      <c r="BB5425" t="s">
        <v>3384</v>
      </c>
      <c r="BC5425" t="s">
        <v>7263</v>
      </c>
      <c r="BG5425" t="s">
        <v>20329</v>
      </c>
      <c r="BH5425" t="s">
        <v>1889</v>
      </c>
    </row>
    <row r="5426" spans="52:60" x14ac:dyDescent="0.25">
      <c r="AZ5426" t="s">
        <v>17222</v>
      </c>
      <c r="BA5426" t="s">
        <v>3205</v>
      </c>
      <c r="BB5426" t="s">
        <v>3384</v>
      </c>
      <c r="BC5426" t="s">
        <v>7263</v>
      </c>
      <c r="BG5426" t="s">
        <v>20330</v>
      </c>
      <c r="BH5426" t="s">
        <v>309</v>
      </c>
    </row>
    <row r="5427" spans="52:60" x14ac:dyDescent="0.25">
      <c r="AZ5427" t="s">
        <v>17223</v>
      </c>
      <c r="BA5427" t="s">
        <v>3205</v>
      </c>
      <c r="BB5427" t="s">
        <v>3384</v>
      </c>
      <c r="BC5427" t="s">
        <v>3206</v>
      </c>
      <c r="BG5427" t="s">
        <v>20331</v>
      </c>
      <c r="BH5427" t="s">
        <v>279</v>
      </c>
    </row>
    <row r="5428" spans="52:60" x14ac:dyDescent="0.25">
      <c r="AZ5428" t="s">
        <v>17224</v>
      </c>
      <c r="BA5428" t="s">
        <v>3205</v>
      </c>
      <c r="BB5428" t="s">
        <v>3384</v>
      </c>
      <c r="BC5428" t="s">
        <v>3206</v>
      </c>
      <c r="BG5428" t="s">
        <v>20332</v>
      </c>
      <c r="BH5428" t="s">
        <v>298</v>
      </c>
    </row>
    <row r="5429" spans="52:60" x14ac:dyDescent="0.25">
      <c r="AZ5429" t="s">
        <v>17225</v>
      </c>
      <c r="BA5429" t="s">
        <v>3205</v>
      </c>
      <c r="BB5429" t="s">
        <v>3384</v>
      </c>
      <c r="BC5429" t="s">
        <v>3206</v>
      </c>
      <c r="BG5429" t="s">
        <v>20333</v>
      </c>
      <c r="BH5429" t="s">
        <v>22081</v>
      </c>
    </row>
    <row r="5430" spans="52:60" x14ac:dyDescent="0.25">
      <c r="AZ5430" t="s">
        <v>17226</v>
      </c>
      <c r="BA5430" t="s">
        <v>3205</v>
      </c>
      <c r="BB5430" t="s">
        <v>3384</v>
      </c>
      <c r="BC5430" t="s">
        <v>3206</v>
      </c>
      <c r="BG5430" t="s">
        <v>20334</v>
      </c>
      <c r="BH5430" t="s">
        <v>22077</v>
      </c>
    </row>
    <row r="5431" spans="52:60" x14ac:dyDescent="0.25">
      <c r="AZ5431" t="s">
        <v>17227</v>
      </c>
      <c r="BA5431" t="s">
        <v>3205</v>
      </c>
      <c r="BB5431" t="s">
        <v>3384</v>
      </c>
      <c r="BC5431" t="s">
        <v>3206</v>
      </c>
      <c r="BG5431" t="s">
        <v>20335</v>
      </c>
      <c r="BH5431" t="s">
        <v>2239</v>
      </c>
    </row>
    <row r="5432" spans="52:60" x14ac:dyDescent="0.25">
      <c r="AZ5432" t="s">
        <v>17228</v>
      </c>
      <c r="BA5432" t="s">
        <v>3205</v>
      </c>
      <c r="BB5432" t="s">
        <v>3384</v>
      </c>
      <c r="BC5432" t="s">
        <v>7263</v>
      </c>
      <c r="BG5432" t="s">
        <v>20336</v>
      </c>
      <c r="BH5432" t="s">
        <v>160</v>
      </c>
    </row>
    <row r="5433" spans="52:60" x14ac:dyDescent="0.25">
      <c r="AZ5433" t="s">
        <v>17229</v>
      </c>
      <c r="BA5433" t="s">
        <v>3205</v>
      </c>
      <c r="BB5433" t="s">
        <v>3384</v>
      </c>
      <c r="BC5433" t="s">
        <v>7263</v>
      </c>
      <c r="BG5433" t="s">
        <v>20337</v>
      </c>
      <c r="BH5433" t="s">
        <v>21825</v>
      </c>
    </row>
    <row r="5434" spans="52:60" x14ac:dyDescent="0.25">
      <c r="AZ5434" t="s">
        <v>17230</v>
      </c>
      <c r="BA5434" t="s">
        <v>3205</v>
      </c>
      <c r="BB5434" t="s">
        <v>3384</v>
      </c>
      <c r="BC5434" t="s">
        <v>7263</v>
      </c>
      <c r="BG5434" t="s">
        <v>20338</v>
      </c>
      <c r="BH5434" t="s">
        <v>9313</v>
      </c>
    </row>
    <row r="5435" spans="52:60" x14ac:dyDescent="0.25">
      <c r="AZ5435" t="s">
        <v>17231</v>
      </c>
      <c r="BA5435" t="s">
        <v>3205</v>
      </c>
      <c r="BB5435" t="s">
        <v>3384</v>
      </c>
      <c r="BC5435" t="s">
        <v>7263</v>
      </c>
      <c r="BG5435" t="s">
        <v>20339</v>
      </c>
      <c r="BH5435" t="s">
        <v>9335</v>
      </c>
    </row>
    <row r="5436" spans="52:60" x14ac:dyDescent="0.25">
      <c r="AZ5436" t="s">
        <v>17232</v>
      </c>
      <c r="BA5436" t="s">
        <v>3205</v>
      </c>
      <c r="BB5436" t="s">
        <v>3384</v>
      </c>
      <c r="BC5436" t="s">
        <v>7263</v>
      </c>
      <c r="BG5436" t="s">
        <v>20340</v>
      </c>
      <c r="BH5436" t="s">
        <v>9347</v>
      </c>
    </row>
    <row r="5437" spans="52:60" x14ac:dyDescent="0.25">
      <c r="AZ5437" t="s">
        <v>17233</v>
      </c>
      <c r="BA5437" t="s">
        <v>3205</v>
      </c>
      <c r="BB5437" t="s">
        <v>3384</v>
      </c>
      <c r="BC5437" t="s">
        <v>7263</v>
      </c>
      <c r="BG5437" t="s">
        <v>20341</v>
      </c>
      <c r="BH5437" t="s">
        <v>9340</v>
      </c>
    </row>
    <row r="5438" spans="52:60" x14ac:dyDescent="0.25">
      <c r="AZ5438" t="s">
        <v>17234</v>
      </c>
      <c r="BA5438" t="s">
        <v>3205</v>
      </c>
      <c r="BB5438" t="s">
        <v>3384</v>
      </c>
      <c r="BC5438" t="s">
        <v>3206</v>
      </c>
      <c r="BG5438" t="s">
        <v>20342</v>
      </c>
      <c r="BH5438" t="s">
        <v>9346</v>
      </c>
    </row>
    <row r="5439" spans="52:60" x14ac:dyDescent="0.25">
      <c r="AZ5439" t="s">
        <v>17235</v>
      </c>
      <c r="BA5439" t="s">
        <v>3205</v>
      </c>
      <c r="BB5439" t="s">
        <v>3384</v>
      </c>
      <c r="BC5439" t="s">
        <v>3206</v>
      </c>
      <c r="BG5439" t="s">
        <v>20343</v>
      </c>
      <c r="BH5439" t="s">
        <v>9273</v>
      </c>
    </row>
    <row r="5440" spans="52:60" x14ac:dyDescent="0.25">
      <c r="AZ5440" t="s">
        <v>17236</v>
      </c>
      <c r="BA5440" t="s">
        <v>3205</v>
      </c>
      <c r="BB5440" t="s">
        <v>3384</v>
      </c>
      <c r="BC5440" t="s">
        <v>3206</v>
      </c>
      <c r="BG5440" t="s">
        <v>20344</v>
      </c>
      <c r="BH5440" t="s">
        <v>9284</v>
      </c>
    </row>
    <row r="5441" spans="52:60" x14ac:dyDescent="0.25">
      <c r="AZ5441" t="s">
        <v>17237</v>
      </c>
      <c r="BA5441" t="s">
        <v>3205</v>
      </c>
      <c r="BB5441" t="s">
        <v>3384</v>
      </c>
      <c r="BC5441" t="s">
        <v>3206</v>
      </c>
      <c r="BG5441" t="s">
        <v>20345</v>
      </c>
      <c r="BH5441" t="s">
        <v>21890</v>
      </c>
    </row>
    <row r="5442" spans="52:60" x14ac:dyDescent="0.25">
      <c r="AZ5442" t="s">
        <v>17238</v>
      </c>
      <c r="BA5442" t="s">
        <v>3205</v>
      </c>
      <c r="BB5442" t="s">
        <v>3384</v>
      </c>
      <c r="BC5442" t="s">
        <v>3206</v>
      </c>
      <c r="BG5442" t="s">
        <v>20346</v>
      </c>
      <c r="BH5442" t="s">
        <v>35</v>
      </c>
    </row>
    <row r="5443" spans="52:60" x14ac:dyDescent="0.25">
      <c r="AZ5443" t="s">
        <v>17239</v>
      </c>
      <c r="BA5443" t="s">
        <v>3205</v>
      </c>
      <c r="BB5443" t="s">
        <v>3384</v>
      </c>
      <c r="BC5443" t="s">
        <v>3206</v>
      </c>
      <c r="BG5443" t="s">
        <v>20347</v>
      </c>
      <c r="BH5443" t="s">
        <v>2239</v>
      </c>
    </row>
    <row r="5444" spans="52:60" x14ac:dyDescent="0.25">
      <c r="AZ5444" t="s">
        <v>17240</v>
      </c>
      <c r="BA5444" t="s">
        <v>3205</v>
      </c>
      <c r="BB5444" t="s">
        <v>3384</v>
      </c>
      <c r="BC5444" t="s">
        <v>3206</v>
      </c>
      <c r="BG5444" t="s">
        <v>20348</v>
      </c>
      <c r="BH5444" t="s">
        <v>21995</v>
      </c>
    </row>
    <row r="5445" spans="52:60" x14ac:dyDescent="0.25">
      <c r="AZ5445" t="s">
        <v>17241</v>
      </c>
      <c r="BA5445" t="s">
        <v>3205</v>
      </c>
      <c r="BB5445" t="s">
        <v>3384</v>
      </c>
      <c r="BC5445" t="s">
        <v>3206</v>
      </c>
      <c r="BG5445" t="s">
        <v>20349</v>
      </c>
      <c r="BH5445" t="s">
        <v>9329</v>
      </c>
    </row>
    <row r="5446" spans="52:60" x14ac:dyDescent="0.25">
      <c r="AZ5446" t="s">
        <v>17242</v>
      </c>
      <c r="BA5446" t="s">
        <v>3205</v>
      </c>
      <c r="BB5446" t="s">
        <v>3384</v>
      </c>
      <c r="BC5446" t="s">
        <v>3206</v>
      </c>
      <c r="BG5446" t="s">
        <v>20350</v>
      </c>
      <c r="BH5446" t="s">
        <v>9340</v>
      </c>
    </row>
    <row r="5447" spans="52:60" x14ac:dyDescent="0.25">
      <c r="AZ5447" t="s">
        <v>17243</v>
      </c>
      <c r="BA5447" t="s">
        <v>3205</v>
      </c>
      <c r="BB5447" t="s">
        <v>3384</v>
      </c>
      <c r="BC5447" t="s">
        <v>3206</v>
      </c>
      <c r="BG5447" t="s">
        <v>20351</v>
      </c>
      <c r="BH5447" t="s">
        <v>22067</v>
      </c>
    </row>
    <row r="5448" spans="52:60" x14ac:dyDescent="0.25">
      <c r="AZ5448" t="s">
        <v>17244</v>
      </c>
      <c r="BA5448" t="s">
        <v>3205</v>
      </c>
      <c r="BB5448" t="s">
        <v>3384</v>
      </c>
      <c r="BC5448" t="s">
        <v>3206</v>
      </c>
      <c r="BG5448" t="s">
        <v>20352</v>
      </c>
      <c r="BH5448" t="s">
        <v>9232</v>
      </c>
    </row>
    <row r="5449" spans="52:60" x14ac:dyDescent="0.25">
      <c r="AZ5449" t="s">
        <v>17245</v>
      </c>
      <c r="BA5449" t="s">
        <v>3205</v>
      </c>
      <c r="BB5449" t="s">
        <v>3384</v>
      </c>
      <c r="BC5449" t="s">
        <v>3206</v>
      </c>
      <c r="BG5449" t="s">
        <v>20353</v>
      </c>
      <c r="BH5449" t="s">
        <v>187</v>
      </c>
    </row>
    <row r="5450" spans="52:60" x14ac:dyDescent="0.25">
      <c r="AZ5450" t="s">
        <v>17246</v>
      </c>
      <c r="BA5450" t="s">
        <v>3205</v>
      </c>
      <c r="BB5450" t="s">
        <v>3384</v>
      </c>
      <c r="BC5450" t="s">
        <v>3206</v>
      </c>
      <c r="BG5450" t="s">
        <v>20354</v>
      </c>
      <c r="BH5450" t="s">
        <v>22076</v>
      </c>
    </row>
    <row r="5451" spans="52:60" x14ac:dyDescent="0.25">
      <c r="AZ5451" t="s">
        <v>17247</v>
      </c>
      <c r="BA5451" t="s">
        <v>3205</v>
      </c>
      <c r="BB5451" t="s">
        <v>3384</v>
      </c>
      <c r="BC5451" t="s">
        <v>3206</v>
      </c>
      <c r="BG5451" t="s">
        <v>20355</v>
      </c>
      <c r="BH5451" t="s">
        <v>9236</v>
      </c>
    </row>
    <row r="5452" spans="52:60" x14ac:dyDescent="0.25">
      <c r="AZ5452" t="s">
        <v>17248</v>
      </c>
      <c r="BA5452" t="s">
        <v>3205</v>
      </c>
      <c r="BB5452" t="s">
        <v>3384</v>
      </c>
      <c r="BC5452" t="s">
        <v>3206</v>
      </c>
      <c r="BG5452" t="s">
        <v>20356</v>
      </c>
      <c r="BH5452" t="s">
        <v>645</v>
      </c>
    </row>
    <row r="5453" spans="52:60" x14ac:dyDescent="0.25">
      <c r="AZ5453" t="s">
        <v>17249</v>
      </c>
      <c r="BA5453" t="s">
        <v>3205</v>
      </c>
      <c r="BB5453" t="s">
        <v>3384</v>
      </c>
      <c r="BC5453" t="s">
        <v>3206</v>
      </c>
      <c r="BG5453" t="s">
        <v>20357</v>
      </c>
      <c r="BH5453" t="s">
        <v>9269</v>
      </c>
    </row>
    <row r="5454" spans="52:60" x14ac:dyDescent="0.25">
      <c r="AZ5454" t="s">
        <v>17250</v>
      </c>
      <c r="BA5454" t="s">
        <v>3205</v>
      </c>
      <c r="BB5454" t="s">
        <v>3384</v>
      </c>
      <c r="BC5454" t="s">
        <v>3206</v>
      </c>
      <c r="BG5454" t="s">
        <v>20358</v>
      </c>
      <c r="BH5454" t="s">
        <v>9331</v>
      </c>
    </row>
    <row r="5455" spans="52:60" x14ac:dyDescent="0.25">
      <c r="AZ5455" t="s">
        <v>17251</v>
      </c>
      <c r="BA5455" t="s">
        <v>3205</v>
      </c>
      <c r="BB5455" t="s">
        <v>3384</v>
      </c>
      <c r="BC5455" t="s">
        <v>3206</v>
      </c>
      <c r="BG5455" t="s">
        <v>20359</v>
      </c>
      <c r="BH5455" t="s">
        <v>9307</v>
      </c>
    </row>
    <row r="5456" spans="52:60" x14ac:dyDescent="0.25">
      <c r="AZ5456" t="s">
        <v>17252</v>
      </c>
      <c r="BA5456" t="s">
        <v>3205</v>
      </c>
      <c r="BB5456" t="s">
        <v>3384</v>
      </c>
      <c r="BC5456" t="s">
        <v>3206</v>
      </c>
      <c r="BG5456" t="s">
        <v>20360</v>
      </c>
      <c r="BH5456" t="s">
        <v>9341</v>
      </c>
    </row>
    <row r="5457" spans="52:60" x14ac:dyDescent="0.25">
      <c r="AZ5457" t="s">
        <v>17253</v>
      </c>
      <c r="BA5457" t="s">
        <v>3205</v>
      </c>
      <c r="BB5457" t="s">
        <v>3384</v>
      </c>
      <c r="BC5457" t="s">
        <v>3206</v>
      </c>
      <c r="BG5457" t="s">
        <v>20361</v>
      </c>
      <c r="BH5457" t="s">
        <v>9250</v>
      </c>
    </row>
    <row r="5458" spans="52:60" x14ac:dyDescent="0.25">
      <c r="AZ5458" t="s">
        <v>17254</v>
      </c>
      <c r="BA5458" t="s">
        <v>3205</v>
      </c>
      <c r="BB5458" t="s">
        <v>3384</v>
      </c>
      <c r="BC5458" t="s">
        <v>3206</v>
      </c>
      <c r="BG5458" t="s">
        <v>20362</v>
      </c>
      <c r="BH5458" t="s">
        <v>62</v>
      </c>
    </row>
    <row r="5459" spans="52:60" x14ac:dyDescent="0.25">
      <c r="AZ5459" t="s">
        <v>17255</v>
      </c>
      <c r="BA5459" t="s">
        <v>3205</v>
      </c>
      <c r="BB5459" t="s">
        <v>3384</v>
      </c>
      <c r="BC5459" t="s">
        <v>3206</v>
      </c>
      <c r="BG5459" t="s">
        <v>20363</v>
      </c>
      <c r="BH5459" t="s">
        <v>9237</v>
      </c>
    </row>
    <row r="5460" spans="52:60" x14ac:dyDescent="0.25">
      <c r="AZ5460" t="s">
        <v>17256</v>
      </c>
      <c r="BA5460" t="s">
        <v>3205</v>
      </c>
      <c r="BB5460" t="s">
        <v>3384</v>
      </c>
      <c r="BC5460" t="s">
        <v>3206</v>
      </c>
      <c r="BG5460" t="s">
        <v>20364</v>
      </c>
      <c r="BH5460" t="s">
        <v>22152</v>
      </c>
    </row>
    <row r="5461" spans="52:60" x14ac:dyDescent="0.25">
      <c r="AZ5461" t="s">
        <v>17257</v>
      </c>
      <c r="BA5461" t="s">
        <v>3205</v>
      </c>
      <c r="BB5461" t="s">
        <v>3384</v>
      </c>
      <c r="BC5461" t="s">
        <v>7263</v>
      </c>
      <c r="BG5461" t="s">
        <v>20365</v>
      </c>
      <c r="BH5461" t="s">
        <v>21817</v>
      </c>
    </row>
    <row r="5462" spans="52:60" x14ac:dyDescent="0.25">
      <c r="AZ5462" t="s">
        <v>17258</v>
      </c>
      <c r="BA5462" t="s">
        <v>3205</v>
      </c>
      <c r="BB5462" t="s">
        <v>3384</v>
      </c>
      <c r="BC5462" t="s">
        <v>7263</v>
      </c>
      <c r="BG5462" t="s">
        <v>20366</v>
      </c>
      <c r="BH5462" t="s">
        <v>9139</v>
      </c>
    </row>
    <row r="5463" spans="52:60" x14ac:dyDescent="0.25">
      <c r="AZ5463" t="s">
        <v>17259</v>
      </c>
      <c r="BA5463" t="s">
        <v>3205</v>
      </c>
      <c r="BB5463" t="s">
        <v>3384</v>
      </c>
      <c r="BC5463" t="s">
        <v>7263</v>
      </c>
      <c r="BG5463" t="s">
        <v>20367</v>
      </c>
      <c r="BH5463" t="s">
        <v>9269</v>
      </c>
    </row>
    <row r="5464" spans="52:60" x14ac:dyDescent="0.25">
      <c r="AZ5464" t="s">
        <v>17260</v>
      </c>
      <c r="BA5464" t="s">
        <v>3205</v>
      </c>
      <c r="BB5464" t="s">
        <v>3384</v>
      </c>
      <c r="BC5464" t="s">
        <v>7263</v>
      </c>
      <c r="BG5464" t="s">
        <v>20368</v>
      </c>
      <c r="BH5464" t="s">
        <v>22153</v>
      </c>
    </row>
    <row r="5465" spans="52:60" x14ac:dyDescent="0.25">
      <c r="AZ5465" t="s">
        <v>17261</v>
      </c>
      <c r="BA5465" t="s">
        <v>3205</v>
      </c>
      <c r="BB5465" t="s">
        <v>3384</v>
      </c>
      <c r="BC5465" t="s">
        <v>7263</v>
      </c>
      <c r="BG5465" t="s">
        <v>20369</v>
      </c>
      <c r="BH5465" t="s">
        <v>22154</v>
      </c>
    </row>
    <row r="5466" spans="52:60" x14ac:dyDescent="0.25">
      <c r="AZ5466" t="s">
        <v>17262</v>
      </c>
      <c r="BA5466" t="s">
        <v>3205</v>
      </c>
      <c r="BB5466" t="s">
        <v>3384</v>
      </c>
      <c r="BC5466" t="s">
        <v>7263</v>
      </c>
      <c r="BG5466" t="s">
        <v>20370</v>
      </c>
      <c r="BH5466" t="s">
        <v>9331</v>
      </c>
    </row>
    <row r="5467" spans="52:60" x14ac:dyDescent="0.25">
      <c r="AZ5467" t="s">
        <v>17263</v>
      </c>
      <c r="BA5467" t="s">
        <v>3205</v>
      </c>
      <c r="BB5467" t="s">
        <v>3384</v>
      </c>
      <c r="BC5467" t="s">
        <v>7263</v>
      </c>
      <c r="BG5467" t="s">
        <v>20371</v>
      </c>
      <c r="BH5467" t="s">
        <v>22040</v>
      </c>
    </row>
    <row r="5468" spans="52:60" x14ac:dyDescent="0.25">
      <c r="AZ5468" t="s">
        <v>17264</v>
      </c>
      <c r="BA5468" t="s">
        <v>3205</v>
      </c>
      <c r="BB5468" t="s">
        <v>3384</v>
      </c>
      <c r="BC5468" t="s">
        <v>7263</v>
      </c>
      <c r="BG5468" t="s">
        <v>20372</v>
      </c>
      <c r="BH5468" t="s">
        <v>9283</v>
      </c>
    </row>
    <row r="5469" spans="52:60" x14ac:dyDescent="0.25">
      <c r="AZ5469" t="s">
        <v>17265</v>
      </c>
      <c r="BA5469" t="s">
        <v>3205</v>
      </c>
      <c r="BB5469" t="s">
        <v>3384</v>
      </c>
      <c r="BC5469" t="s">
        <v>7263</v>
      </c>
      <c r="BG5469" t="s">
        <v>20373</v>
      </c>
      <c r="BH5469" t="s">
        <v>9346</v>
      </c>
    </row>
    <row r="5470" spans="52:60" x14ac:dyDescent="0.25">
      <c r="AZ5470" t="s">
        <v>17266</v>
      </c>
      <c r="BA5470" t="s">
        <v>3205</v>
      </c>
      <c r="BB5470" t="s">
        <v>3384</v>
      </c>
      <c r="BC5470" t="s">
        <v>3206</v>
      </c>
      <c r="BG5470" t="s">
        <v>20374</v>
      </c>
      <c r="BH5470" t="s">
        <v>9311</v>
      </c>
    </row>
    <row r="5471" spans="52:60" x14ac:dyDescent="0.25">
      <c r="AZ5471" t="s">
        <v>17267</v>
      </c>
      <c r="BA5471" t="s">
        <v>3205</v>
      </c>
      <c r="BB5471" t="s">
        <v>3384</v>
      </c>
      <c r="BC5471" t="s">
        <v>3206</v>
      </c>
      <c r="BG5471" t="s">
        <v>20375</v>
      </c>
      <c r="BH5471" t="s">
        <v>45</v>
      </c>
    </row>
    <row r="5472" spans="52:60" x14ac:dyDescent="0.25">
      <c r="AZ5472" t="s">
        <v>17268</v>
      </c>
      <c r="BA5472" t="s">
        <v>3205</v>
      </c>
      <c r="BB5472" t="s">
        <v>3384</v>
      </c>
      <c r="BC5472" t="s">
        <v>3206</v>
      </c>
      <c r="BG5472" t="s">
        <v>20376</v>
      </c>
      <c r="BH5472" t="s">
        <v>2038</v>
      </c>
    </row>
    <row r="5473" spans="52:60" x14ac:dyDescent="0.25">
      <c r="AZ5473" t="s">
        <v>17269</v>
      </c>
      <c r="BA5473" t="s">
        <v>3205</v>
      </c>
      <c r="BB5473" t="s">
        <v>3384</v>
      </c>
      <c r="BC5473" t="s">
        <v>3206</v>
      </c>
      <c r="BG5473" t="s">
        <v>20377</v>
      </c>
      <c r="BH5473" t="s">
        <v>21842</v>
      </c>
    </row>
    <row r="5474" spans="52:60" x14ac:dyDescent="0.25">
      <c r="AZ5474" t="s">
        <v>17270</v>
      </c>
      <c r="BA5474" t="s">
        <v>3205</v>
      </c>
      <c r="BB5474" t="s">
        <v>3384</v>
      </c>
      <c r="BC5474" t="s">
        <v>3206</v>
      </c>
      <c r="BG5474" t="s">
        <v>20378</v>
      </c>
      <c r="BH5474" t="s">
        <v>22091</v>
      </c>
    </row>
    <row r="5475" spans="52:60" x14ac:dyDescent="0.25">
      <c r="AZ5475" t="s">
        <v>17271</v>
      </c>
      <c r="BA5475" t="s">
        <v>3205</v>
      </c>
      <c r="BB5475" t="s">
        <v>3384</v>
      </c>
      <c r="BC5475" t="s">
        <v>3206</v>
      </c>
      <c r="BG5475" t="s">
        <v>20379</v>
      </c>
      <c r="BH5475" t="s">
        <v>22081</v>
      </c>
    </row>
    <row r="5476" spans="52:60" x14ac:dyDescent="0.25">
      <c r="AZ5476" t="s">
        <v>17272</v>
      </c>
      <c r="BA5476" t="s">
        <v>3205</v>
      </c>
      <c r="BB5476" t="s">
        <v>3384</v>
      </c>
      <c r="BC5476" t="s">
        <v>3206</v>
      </c>
      <c r="BG5476" t="s">
        <v>20380</v>
      </c>
      <c r="BH5476" t="s">
        <v>9137</v>
      </c>
    </row>
    <row r="5477" spans="52:60" x14ac:dyDescent="0.25">
      <c r="AZ5477" t="s">
        <v>17273</v>
      </c>
      <c r="BA5477" t="s">
        <v>3205</v>
      </c>
      <c r="BB5477" t="s">
        <v>3384</v>
      </c>
      <c r="BC5477" t="s">
        <v>3206</v>
      </c>
      <c r="BG5477" t="s">
        <v>20381</v>
      </c>
      <c r="BH5477" t="s">
        <v>21991</v>
      </c>
    </row>
    <row r="5478" spans="52:60" x14ac:dyDescent="0.25">
      <c r="AZ5478" t="s">
        <v>17274</v>
      </c>
      <c r="BA5478" t="s">
        <v>3205</v>
      </c>
      <c r="BB5478" t="s">
        <v>3384</v>
      </c>
      <c r="BC5478" t="s">
        <v>3206</v>
      </c>
      <c r="BG5478" t="s">
        <v>20382</v>
      </c>
      <c r="BH5478" t="s">
        <v>45</v>
      </c>
    </row>
    <row r="5479" spans="52:60" x14ac:dyDescent="0.25">
      <c r="AZ5479" t="s">
        <v>17275</v>
      </c>
      <c r="BA5479" t="s">
        <v>3205</v>
      </c>
      <c r="BB5479" t="s">
        <v>3384</v>
      </c>
      <c r="BC5479" t="s">
        <v>3206</v>
      </c>
      <c r="BG5479" t="s">
        <v>20383</v>
      </c>
      <c r="BH5479" t="s">
        <v>279</v>
      </c>
    </row>
    <row r="5480" spans="52:60" x14ac:dyDescent="0.25">
      <c r="AZ5480" t="s">
        <v>17276</v>
      </c>
      <c r="BA5480" t="s">
        <v>3205</v>
      </c>
      <c r="BB5480" t="s">
        <v>3384</v>
      </c>
      <c r="BC5480" t="s">
        <v>3206</v>
      </c>
      <c r="BG5480" t="s">
        <v>20384</v>
      </c>
      <c r="BH5480" t="s">
        <v>298</v>
      </c>
    </row>
    <row r="5481" spans="52:60" x14ac:dyDescent="0.25">
      <c r="AZ5481" t="s">
        <v>17277</v>
      </c>
      <c r="BA5481" t="s">
        <v>3205</v>
      </c>
      <c r="BB5481" t="s">
        <v>3384</v>
      </c>
      <c r="BC5481" t="s">
        <v>3206</v>
      </c>
      <c r="BG5481" t="s">
        <v>20385</v>
      </c>
      <c r="BH5481" t="s">
        <v>9211</v>
      </c>
    </row>
    <row r="5482" spans="52:60" x14ac:dyDescent="0.25">
      <c r="AZ5482" t="s">
        <v>17278</v>
      </c>
      <c r="BA5482" t="s">
        <v>3205</v>
      </c>
      <c r="BB5482" t="s">
        <v>3384</v>
      </c>
      <c r="BC5482" t="s">
        <v>3206</v>
      </c>
      <c r="BG5482" t="s">
        <v>20386</v>
      </c>
      <c r="BH5482" t="s">
        <v>21933</v>
      </c>
    </row>
    <row r="5483" spans="52:60" x14ac:dyDescent="0.25">
      <c r="AZ5483" t="s">
        <v>17279</v>
      </c>
      <c r="BA5483" t="s">
        <v>3205</v>
      </c>
      <c r="BB5483" t="s">
        <v>3384</v>
      </c>
      <c r="BC5483" t="s">
        <v>3206</v>
      </c>
      <c r="BG5483" t="s">
        <v>20387</v>
      </c>
      <c r="BH5483" t="s">
        <v>9229</v>
      </c>
    </row>
    <row r="5484" spans="52:60" x14ac:dyDescent="0.25">
      <c r="AZ5484" t="s">
        <v>17280</v>
      </c>
      <c r="BA5484" t="s">
        <v>3205</v>
      </c>
      <c r="BB5484" t="s">
        <v>3384</v>
      </c>
      <c r="BC5484" t="s">
        <v>3206</v>
      </c>
      <c r="BG5484" t="s">
        <v>20388</v>
      </c>
      <c r="BH5484" t="s">
        <v>21948</v>
      </c>
    </row>
    <row r="5485" spans="52:60" x14ac:dyDescent="0.25">
      <c r="AZ5485" t="s">
        <v>17281</v>
      </c>
      <c r="BA5485" t="s">
        <v>3205</v>
      </c>
      <c r="BB5485" t="s">
        <v>3384</v>
      </c>
      <c r="BC5485" t="s">
        <v>3206</v>
      </c>
      <c r="BG5485" t="s">
        <v>20389</v>
      </c>
      <c r="BH5485" t="s">
        <v>9242</v>
      </c>
    </row>
    <row r="5486" spans="52:60" x14ac:dyDescent="0.25">
      <c r="AZ5486" t="s">
        <v>17282</v>
      </c>
      <c r="BA5486" t="s">
        <v>3205</v>
      </c>
      <c r="BB5486" t="s">
        <v>3384</v>
      </c>
      <c r="BC5486" t="s">
        <v>3206</v>
      </c>
      <c r="BG5486" t="s">
        <v>20390</v>
      </c>
      <c r="BH5486" t="s">
        <v>9337</v>
      </c>
    </row>
    <row r="5487" spans="52:60" x14ac:dyDescent="0.25">
      <c r="AZ5487" t="s">
        <v>17283</v>
      </c>
      <c r="BA5487" t="s">
        <v>3205</v>
      </c>
      <c r="BB5487" t="s">
        <v>3384</v>
      </c>
      <c r="BC5487" t="s">
        <v>3206</v>
      </c>
      <c r="BG5487" t="s">
        <v>20391</v>
      </c>
      <c r="BH5487" t="s">
        <v>163</v>
      </c>
    </row>
    <row r="5488" spans="52:60" x14ac:dyDescent="0.25">
      <c r="AZ5488" t="s">
        <v>17284</v>
      </c>
      <c r="BA5488" t="s">
        <v>3205</v>
      </c>
      <c r="BB5488" t="s">
        <v>3384</v>
      </c>
      <c r="BC5488" t="s">
        <v>7263</v>
      </c>
      <c r="BG5488" t="s">
        <v>20392</v>
      </c>
      <c r="BH5488" t="s">
        <v>22155</v>
      </c>
    </row>
    <row r="5489" spans="52:60" x14ac:dyDescent="0.25">
      <c r="AZ5489" t="s">
        <v>17285</v>
      </c>
      <c r="BA5489" t="s">
        <v>3205</v>
      </c>
      <c r="BB5489" t="s">
        <v>3384</v>
      </c>
      <c r="BC5489" t="s">
        <v>3206</v>
      </c>
      <c r="BG5489" t="s">
        <v>20393</v>
      </c>
      <c r="BH5489" t="s">
        <v>21822</v>
      </c>
    </row>
    <row r="5490" spans="52:60" x14ac:dyDescent="0.25">
      <c r="AZ5490" t="s">
        <v>17286</v>
      </c>
      <c r="BA5490" t="s">
        <v>3205</v>
      </c>
      <c r="BB5490" t="s">
        <v>3384</v>
      </c>
      <c r="BC5490" t="s">
        <v>3204</v>
      </c>
      <c r="BG5490" t="s">
        <v>20394</v>
      </c>
      <c r="BH5490" t="s">
        <v>22015</v>
      </c>
    </row>
    <row r="5491" spans="52:60" x14ac:dyDescent="0.25">
      <c r="AZ5491" t="s">
        <v>17287</v>
      </c>
      <c r="BA5491" t="s">
        <v>3205</v>
      </c>
      <c r="BB5491" t="s">
        <v>3384</v>
      </c>
      <c r="BC5491" t="s">
        <v>3206</v>
      </c>
      <c r="BG5491" t="s">
        <v>20395</v>
      </c>
      <c r="BH5491" t="s">
        <v>22052</v>
      </c>
    </row>
    <row r="5492" spans="52:60" x14ac:dyDescent="0.25">
      <c r="AZ5492" t="s">
        <v>17288</v>
      </c>
      <c r="BA5492" t="s">
        <v>3205</v>
      </c>
      <c r="BB5492" t="s">
        <v>3384</v>
      </c>
      <c r="BC5492" t="s">
        <v>7263</v>
      </c>
      <c r="BG5492" t="s">
        <v>20396</v>
      </c>
      <c r="BH5492" t="s">
        <v>22156</v>
      </c>
    </row>
    <row r="5493" spans="52:60" x14ac:dyDescent="0.25">
      <c r="AZ5493" t="s">
        <v>17289</v>
      </c>
      <c r="BA5493" t="s">
        <v>3205</v>
      </c>
      <c r="BB5493" t="s">
        <v>3384</v>
      </c>
      <c r="BC5493" t="s">
        <v>7263</v>
      </c>
      <c r="BG5493" t="s">
        <v>20398</v>
      </c>
      <c r="BH5493" t="s">
        <v>1893</v>
      </c>
    </row>
    <row r="5494" spans="52:60" x14ac:dyDescent="0.25">
      <c r="AZ5494" t="s">
        <v>17290</v>
      </c>
      <c r="BA5494" t="s">
        <v>3205</v>
      </c>
      <c r="BB5494" t="s">
        <v>3384</v>
      </c>
      <c r="BC5494" t="s">
        <v>3206</v>
      </c>
      <c r="BG5494" t="s">
        <v>20399</v>
      </c>
      <c r="BH5494" t="s">
        <v>2415</v>
      </c>
    </row>
    <row r="5495" spans="52:60" x14ac:dyDescent="0.25">
      <c r="AZ5495" t="s">
        <v>17291</v>
      </c>
      <c r="BA5495" t="s">
        <v>3205</v>
      </c>
      <c r="BB5495" t="s">
        <v>3384</v>
      </c>
      <c r="BC5495" t="s">
        <v>3206</v>
      </c>
      <c r="BG5495" t="s">
        <v>20400</v>
      </c>
      <c r="BH5495" t="s">
        <v>2471</v>
      </c>
    </row>
    <row r="5496" spans="52:60" x14ac:dyDescent="0.25">
      <c r="AZ5496" t="s">
        <v>17292</v>
      </c>
      <c r="BA5496" t="s">
        <v>3205</v>
      </c>
      <c r="BB5496" t="s">
        <v>3384</v>
      </c>
      <c r="BC5496" t="s">
        <v>3206</v>
      </c>
      <c r="BG5496" t="s">
        <v>20401</v>
      </c>
      <c r="BH5496" t="s">
        <v>22157</v>
      </c>
    </row>
    <row r="5497" spans="52:60" x14ac:dyDescent="0.25">
      <c r="AZ5497" t="s">
        <v>17293</v>
      </c>
      <c r="BA5497" t="s">
        <v>3205</v>
      </c>
      <c r="BB5497" t="s">
        <v>3384</v>
      </c>
      <c r="BC5497" t="s">
        <v>3206</v>
      </c>
      <c r="BG5497" t="s">
        <v>20402</v>
      </c>
      <c r="BH5497" t="s">
        <v>22111</v>
      </c>
    </row>
    <row r="5498" spans="52:60" x14ac:dyDescent="0.25">
      <c r="AZ5498" t="s">
        <v>17294</v>
      </c>
      <c r="BA5498" t="s">
        <v>3205</v>
      </c>
      <c r="BB5498" t="s">
        <v>3384</v>
      </c>
      <c r="BC5498" t="s">
        <v>3206</v>
      </c>
      <c r="BG5498" t="s">
        <v>20403</v>
      </c>
      <c r="BH5498" t="s">
        <v>22115</v>
      </c>
    </row>
    <row r="5499" spans="52:60" x14ac:dyDescent="0.25">
      <c r="AZ5499" t="s">
        <v>17295</v>
      </c>
      <c r="BA5499" t="s">
        <v>3205</v>
      </c>
      <c r="BB5499" t="s">
        <v>3384</v>
      </c>
      <c r="BC5499" t="s">
        <v>3206</v>
      </c>
      <c r="BG5499" t="s">
        <v>20404</v>
      </c>
      <c r="BH5499" t="s">
        <v>2038</v>
      </c>
    </row>
    <row r="5500" spans="52:60" x14ac:dyDescent="0.25">
      <c r="AZ5500" t="s">
        <v>17296</v>
      </c>
      <c r="BA5500" t="s">
        <v>3205</v>
      </c>
      <c r="BB5500" t="s">
        <v>3384</v>
      </c>
      <c r="BC5500" t="s">
        <v>3206</v>
      </c>
      <c r="BG5500" t="s">
        <v>20405</v>
      </c>
      <c r="BH5500" t="s">
        <v>163</v>
      </c>
    </row>
    <row r="5501" spans="52:60" x14ac:dyDescent="0.25">
      <c r="AZ5501" t="s">
        <v>17297</v>
      </c>
      <c r="BA5501" t="s">
        <v>3205</v>
      </c>
      <c r="BB5501" t="s">
        <v>3384</v>
      </c>
      <c r="BC5501" t="s">
        <v>3206</v>
      </c>
      <c r="BG5501" t="s">
        <v>20406</v>
      </c>
      <c r="BH5501" t="s">
        <v>166</v>
      </c>
    </row>
    <row r="5502" spans="52:60" x14ac:dyDescent="0.25">
      <c r="AZ5502" t="s">
        <v>17298</v>
      </c>
      <c r="BA5502" t="s">
        <v>3205</v>
      </c>
      <c r="BB5502" t="s">
        <v>3384</v>
      </c>
      <c r="BC5502" t="s">
        <v>3206</v>
      </c>
      <c r="BG5502" t="s">
        <v>20407</v>
      </c>
      <c r="BH5502" t="s">
        <v>112</v>
      </c>
    </row>
    <row r="5503" spans="52:60" x14ac:dyDescent="0.25">
      <c r="AZ5503" t="s">
        <v>17299</v>
      </c>
      <c r="BA5503" t="s">
        <v>3205</v>
      </c>
      <c r="BB5503" t="s">
        <v>3384</v>
      </c>
      <c r="BC5503" t="s">
        <v>3206</v>
      </c>
      <c r="BG5503" t="s">
        <v>20408</v>
      </c>
      <c r="BH5503" t="s">
        <v>645</v>
      </c>
    </row>
    <row r="5504" spans="52:60" x14ac:dyDescent="0.25">
      <c r="AZ5504" t="s">
        <v>17300</v>
      </c>
      <c r="BA5504" t="s">
        <v>3205</v>
      </c>
      <c r="BB5504" t="s">
        <v>3384</v>
      </c>
      <c r="BC5504" t="s">
        <v>7263</v>
      </c>
      <c r="BG5504" t="s">
        <v>20409</v>
      </c>
      <c r="BH5504" t="s">
        <v>309</v>
      </c>
    </row>
    <row r="5505" spans="52:60" x14ac:dyDescent="0.25">
      <c r="AZ5505" t="s">
        <v>17301</v>
      </c>
      <c r="BA5505" t="s">
        <v>3205</v>
      </c>
      <c r="BB5505" t="s">
        <v>3384</v>
      </c>
      <c r="BC5505" t="s">
        <v>7263</v>
      </c>
      <c r="BG5505" t="s">
        <v>20410</v>
      </c>
      <c r="BH5505" t="s">
        <v>168</v>
      </c>
    </row>
    <row r="5506" spans="52:60" x14ac:dyDescent="0.25">
      <c r="AZ5506" t="s">
        <v>17302</v>
      </c>
      <c r="BA5506" t="s">
        <v>3205</v>
      </c>
      <c r="BB5506" t="s">
        <v>3384</v>
      </c>
      <c r="BC5506" t="s">
        <v>7263</v>
      </c>
      <c r="BG5506" t="s">
        <v>20411</v>
      </c>
      <c r="BH5506" t="s">
        <v>170</v>
      </c>
    </row>
    <row r="5507" spans="52:60" x14ac:dyDescent="0.25">
      <c r="AZ5507" t="s">
        <v>17303</v>
      </c>
      <c r="BA5507" t="s">
        <v>3205</v>
      </c>
      <c r="BB5507" t="s">
        <v>3384</v>
      </c>
      <c r="BC5507" t="s">
        <v>7263</v>
      </c>
      <c r="BG5507" t="s">
        <v>20412</v>
      </c>
      <c r="BH5507" t="s">
        <v>9304</v>
      </c>
    </row>
    <row r="5508" spans="52:60" x14ac:dyDescent="0.25">
      <c r="AZ5508" t="s">
        <v>17304</v>
      </c>
      <c r="BA5508" t="s">
        <v>3205</v>
      </c>
      <c r="BB5508" t="s">
        <v>3384</v>
      </c>
      <c r="BC5508" t="s">
        <v>7263</v>
      </c>
      <c r="BG5508" t="s">
        <v>20413</v>
      </c>
      <c r="BH5508" t="s">
        <v>9309</v>
      </c>
    </row>
    <row r="5509" spans="52:60" x14ac:dyDescent="0.25">
      <c r="AZ5509" t="s">
        <v>17305</v>
      </c>
      <c r="BA5509" t="s">
        <v>3205</v>
      </c>
      <c r="BB5509" t="s">
        <v>3384</v>
      </c>
      <c r="BC5509" t="s">
        <v>7263</v>
      </c>
      <c r="BG5509" t="s">
        <v>20414</v>
      </c>
      <c r="BH5509" t="s">
        <v>9313</v>
      </c>
    </row>
    <row r="5510" spans="52:60" x14ac:dyDescent="0.25">
      <c r="AZ5510" t="s">
        <v>17306</v>
      </c>
      <c r="BA5510" t="s">
        <v>3205</v>
      </c>
      <c r="BB5510" t="s">
        <v>3384</v>
      </c>
      <c r="BC5510" t="s">
        <v>7263</v>
      </c>
      <c r="BG5510" t="s">
        <v>20415</v>
      </c>
      <c r="BH5510" t="s">
        <v>9314</v>
      </c>
    </row>
    <row r="5511" spans="52:60" x14ac:dyDescent="0.25">
      <c r="AZ5511" t="s">
        <v>17307</v>
      </c>
      <c r="BA5511" t="s">
        <v>3205</v>
      </c>
      <c r="BB5511" t="s">
        <v>3384</v>
      </c>
      <c r="BC5511" t="s">
        <v>3206</v>
      </c>
      <c r="BG5511" t="s">
        <v>20416</v>
      </c>
      <c r="BH5511" t="s">
        <v>9331</v>
      </c>
    </row>
    <row r="5512" spans="52:60" x14ac:dyDescent="0.25">
      <c r="AZ5512" t="s">
        <v>17308</v>
      </c>
      <c r="BA5512" t="s">
        <v>3205</v>
      </c>
      <c r="BB5512" t="s">
        <v>3384</v>
      </c>
      <c r="BC5512" t="s">
        <v>7263</v>
      </c>
      <c r="BG5512" t="s">
        <v>20417</v>
      </c>
      <c r="BH5512" t="s">
        <v>9335</v>
      </c>
    </row>
    <row r="5513" spans="52:60" x14ac:dyDescent="0.25">
      <c r="AZ5513" t="s">
        <v>17309</v>
      </c>
      <c r="BA5513" t="s">
        <v>3205</v>
      </c>
      <c r="BB5513" t="s">
        <v>3384</v>
      </c>
      <c r="BC5513" t="s">
        <v>3206</v>
      </c>
      <c r="BG5513" t="s">
        <v>20418</v>
      </c>
      <c r="BH5513" t="s">
        <v>9337</v>
      </c>
    </row>
    <row r="5514" spans="52:60" x14ac:dyDescent="0.25">
      <c r="AZ5514" t="s">
        <v>17310</v>
      </c>
      <c r="BA5514" t="s">
        <v>3205</v>
      </c>
      <c r="BB5514" t="s">
        <v>3384</v>
      </c>
      <c r="BC5514" t="s">
        <v>3206</v>
      </c>
      <c r="BG5514" t="s">
        <v>20419</v>
      </c>
      <c r="BH5514" t="s">
        <v>9340</v>
      </c>
    </row>
    <row r="5515" spans="52:60" x14ac:dyDescent="0.25">
      <c r="AZ5515" t="s">
        <v>17311</v>
      </c>
      <c r="BA5515" t="s">
        <v>3205</v>
      </c>
      <c r="BB5515" t="s">
        <v>3384</v>
      </c>
      <c r="BC5515" t="s">
        <v>3206</v>
      </c>
      <c r="BG5515" t="s">
        <v>20420</v>
      </c>
      <c r="BH5515" t="s">
        <v>9344</v>
      </c>
    </row>
    <row r="5516" spans="52:60" x14ac:dyDescent="0.25">
      <c r="AZ5516" t="s">
        <v>17312</v>
      </c>
      <c r="BA5516" t="s">
        <v>3205</v>
      </c>
      <c r="BB5516" t="s">
        <v>3384</v>
      </c>
      <c r="BC5516" t="s">
        <v>3206</v>
      </c>
      <c r="BG5516" t="s">
        <v>20421</v>
      </c>
      <c r="BH5516" t="s">
        <v>9347</v>
      </c>
    </row>
    <row r="5517" spans="52:60" x14ac:dyDescent="0.25">
      <c r="AZ5517" t="s">
        <v>17313</v>
      </c>
      <c r="BA5517" t="s">
        <v>3205</v>
      </c>
      <c r="BB5517" t="s">
        <v>3384</v>
      </c>
      <c r="BC5517" t="s">
        <v>3204</v>
      </c>
      <c r="BG5517" t="s">
        <v>20422</v>
      </c>
      <c r="BH5517" t="s">
        <v>22088</v>
      </c>
    </row>
    <row r="5518" spans="52:60" x14ac:dyDescent="0.25">
      <c r="AZ5518" t="s">
        <v>17314</v>
      </c>
      <c r="BA5518" t="s">
        <v>3205</v>
      </c>
      <c r="BB5518" t="s">
        <v>3384</v>
      </c>
      <c r="BC5518" t="s">
        <v>3204</v>
      </c>
      <c r="BG5518" t="s">
        <v>20423</v>
      </c>
      <c r="BH5518" t="s">
        <v>22092</v>
      </c>
    </row>
    <row r="5519" spans="52:60" x14ac:dyDescent="0.25">
      <c r="AZ5519" t="s">
        <v>17315</v>
      </c>
      <c r="BA5519" t="s">
        <v>3205</v>
      </c>
      <c r="BB5519" t="s">
        <v>3384</v>
      </c>
      <c r="BC5519" t="s">
        <v>3204</v>
      </c>
      <c r="BG5519" t="s">
        <v>20424</v>
      </c>
      <c r="BH5519" t="s">
        <v>9332</v>
      </c>
    </row>
    <row r="5520" spans="52:60" x14ac:dyDescent="0.25">
      <c r="AZ5520" t="s">
        <v>17316</v>
      </c>
      <c r="BA5520" t="s">
        <v>3205</v>
      </c>
      <c r="BB5520" t="s">
        <v>3384</v>
      </c>
      <c r="BC5520" t="s">
        <v>3204</v>
      </c>
      <c r="BG5520" t="s">
        <v>20425</v>
      </c>
      <c r="BH5520" t="s">
        <v>645</v>
      </c>
    </row>
    <row r="5521" spans="52:60" x14ac:dyDescent="0.25">
      <c r="AZ5521" t="s">
        <v>17317</v>
      </c>
      <c r="BA5521" t="s">
        <v>3205</v>
      </c>
      <c r="BB5521" t="s">
        <v>3384</v>
      </c>
      <c r="BC5521" t="s">
        <v>3204</v>
      </c>
      <c r="BG5521" t="s">
        <v>20426</v>
      </c>
      <c r="BH5521" t="s">
        <v>309</v>
      </c>
    </row>
    <row r="5522" spans="52:60" x14ac:dyDescent="0.25">
      <c r="AZ5522" t="s">
        <v>17318</v>
      </c>
      <c r="BA5522" t="s">
        <v>3205</v>
      </c>
      <c r="BB5522" t="s">
        <v>3384</v>
      </c>
      <c r="BC5522" t="s">
        <v>3204</v>
      </c>
      <c r="BG5522" t="s">
        <v>20427</v>
      </c>
      <c r="BH5522" t="s">
        <v>2035</v>
      </c>
    </row>
    <row r="5523" spans="52:60" x14ac:dyDescent="0.25">
      <c r="AZ5523" t="s">
        <v>17319</v>
      </c>
      <c r="BA5523" t="s">
        <v>3205</v>
      </c>
      <c r="BB5523" t="s">
        <v>3384</v>
      </c>
      <c r="BC5523" t="s">
        <v>3206</v>
      </c>
      <c r="BG5523" t="s">
        <v>20428</v>
      </c>
      <c r="BH5523" t="s">
        <v>2148</v>
      </c>
    </row>
    <row r="5524" spans="52:60" x14ac:dyDescent="0.25">
      <c r="AZ5524" t="s">
        <v>17320</v>
      </c>
      <c r="BA5524" t="s">
        <v>3205</v>
      </c>
      <c r="BB5524" t="s">
        <v>3384</v>
      </c>
      <c r="BC5524" t="s">
        <v>3206</v>
      </c>
      <c r="BG5524" t="s">
        <v>20429</v>
      </c>
      <c r="BH5524" t="s">
        <v>1889</v>
      </c>
    </row>
    <row r="5525" spans="52:60" x14ac:dyDescent="0.25">
      <c r="AZ5525" t="s">
        <v>17321</v>
      </c>
      <c r="BA5525" t="s">
        <v>3205</v>
      </c>
      <c r="BB5525" t="s">
        <v>3384</v>
      </c>
      <c r="BC5525" t="s">
        <v>3206</v>
      </c>
      <c r="BG5525" t="s">
        <v>20430</v>
      </c>
      <c r="BH5525" t="s">
        <v>9139</v>
      </c>
    </row>
    <row r="5526" spans="52:60" x14ac:dyDescent="0.25">
      <c r="AZ5526" t="s">
        <v>17322</v>
      </c>
      <c r="BA5526" t="s">
        <v>3205</v>
      </c>
      <c r="BB5526" t="s">
        <v>3384</v>
      </c>
      <c r="BC5526" t="s">
        <v>7263</v>
      </c>
      <c r="BG5526" t="s">
        <v>20431</v>
      </c>
      <c r="BH5526" t="s">
        <v>194</v>
      </c>
    </row>
    <row r="5527" spans="52:60" x14ac:dyDescent="0.25">
      <c r="AZ5527" t="s">
        <v>17323</v>
      </c>
      <c r="BA5527" t="s">
        <v>3205</v>
      </c>
      <c r="BB5527" t="s">
        <v>3384</v>
      </c>
      <c r="BC5527" t="s">
        <v>3206</v>
      </c>
      <c r="BG5527" t="s">
        <v>20432</v>
      </c>
      <c r="BH5527" t="s">
        <v>9211</v>
      </c>
    </row>
    <row r="5528" spans="52:60" x14ac:dyDescent="0.25">
      <c r="AZ5528" t="s">
        <v>17324</v>
      </c>
      <c r="BA5528" t="s">
        <v>3205</v>
      </c>
      <c r="BB5528" t="s">
        <v>3384</v>
      </c>
      <c r="BC5528" t="s">
        <v>7263</v>
      </c>
      <c r="BG5528" t="s">
        <v>20433</v>
      </c>
      <c r="BH5528" t="s">
        <v>21933</v>
      </c>
    </row>
    <row r="5529" spans="52:60" x14ac:dyDescent="0.25">
      <c r="AZ5529" t="s">
        <v>17325</v>
      </c>
      <c r="BA5529" t="s">
        <v>3205</v>
      </c>
      <c r="BB5529" t="s">
        <v>3384</v>
      </c>
      <c r="BC5529" t="s">
        <v>7263</v>
      </c>
      <c r="BG5529" t="s">
        <v>20434</v>
      </c>
      <c r="BH5529" t="s">
        <v>9305</v>
      </c>
    </row>
    <row r="5530" spans="52:60" x14ac:dyDescent="0.25">
      <c r="AZ5530" t="s">
        <v>17326</v>
      </c>
      <c r="BA5530" t="s">
        <v>3205</v>
      </c>
      <c r="BB5530" t="s">
        <v>3384</v>
      </c>
      <c r="BC5530" t="s">
        <v>7263</v>
      </c>
      <c r="BG5530" t="s">
        <v>20435</v>
      </c>
      <c r="BH5530" t="s">
        <v>9344</v>
      </c>
    </row>
    <row r="5531" spans="52:60" x14ac:dyDescent="0.25">
      <c r="AZ5531" t="s">
        <v>17327</v>
      </c>
      <c r="BA5531" t="s">
        <v>3205</v>
      </c>
      <c r="BB5531" t="s">
        <v>3384</v>
      </c>
      <c r="BC5531" t="s">
        <v>3206</v>
      </c>
      <c r="BG5531" t="s">
        <v>20436</v>
      </c>
      <c r="BH5531" t="s">
        <v>1970</v>
      </c>
    </row>
    <row r="5532" spans="52:60" x14ac:dyDescent="0.25">
      <c r="AZ5532" t="s">
        <v>17328</v>
      </c>
      <c r="BA5532" t="s">
        <v>3205</v>
      </c>
      <c r="BB5532" t="s">
        <v>3384</v>
      </c>
      <c r="BC5532" t="s">
        <v>3206</v>
      </c>
      <c r="BG5532" t="s">
        <v>20437</v>
      </c>
      <c r="BH5532" t="s">
        <v>1891</v>
      </c>
    </row>
    <row r="5533" spans="52:60" x14ac:dyDescent="0.25">
      <c r="AZ5533" t="s">
        <v>17329</v>
      </c>
      <c r="BA5533" t="s">
        <v>3205</v>
      </c>
      <c r="BB5533" t="s">
        <v>3384</v>
      </c>
      <c r="BC5533" t="s">
        <v>3206</v>
      </c>
      <c r="BG5533" t="s">
        <v>20438</v>
      </c>
      <c r="BH5533" t="s">
        <v>9140</v>
      </c>
    </row>
    <row r="5534" spans="52:60" x14ac:dyDescent="0.25">
      <c r="AZ5534" t="s">
        <v>17330</v>
      </c>
      <c r="BA5534" t="s">
        <v>3205</v>
      </c>
      <c r="BB5534" t="s">
        <v>3384</v>
      </c>
      <c r="BC5534" t="s">
        <v>3206</v>
      </c>
      <c r="BG5534" t="s">
        <v>20439</v>
      </c>
      <c r="BH5534" t="s">
        <v>22158</v>
      </c>
    </row>
    <row r="5535" spans="52:60" x14ac:dyDescent="0.25">
      <c r="AZ5535" t="s">
        <v>17331</v>
      </c>
      <c r="BA5535" t="s">
        <v>3205</v>
      </c>
      <c r="BB5535" t="s">
        <v>3384</v>
      </c>
      <c r="BC5535" t="s">
        <v>7263</v>
      </c>
      <c r="BG5535" t="s">
        <v>20440</v>
      </c>
      <c r="BH5535" t="s">
        <v>22077</v>
      </c>
    </row>
    <row r="5536" spans="52:60" x14ac:dyDescent="0.25">
      <c r="AZ5536" t="s">
        <v>17332</v>
      </c>
      <c r="BA5536" t="s">
        <v>3205</v>
      </c>
      <c r="BB5536" t="s">
        <v>3384</v>
      </c>
      <c r="BC5536" t="s">
        <v>7263</v>
      </c>
      <c r="BG5536" t="s">
        <v>20441</v>
      </c>
      <c r="BH5536" t="s">
        <v>9279</v>
      </c>
    </row>
    <row r="5537" spans="52:60" x14ac:dyDescent="0.25">
      <c r="AZ5537" t="s">
        <v>17333</v>
      </c>
      <c r="BA5537" t="s">
        <v>3205</v>
      </c>
      <c r="BB5537" t="s">
        <v>3384</v>
      </c>
      <c r="BC5537" t="s">
        <v>7263</v>
      </c>
      <c r="BG5537" t="s">
        <v>20442</v>
      </c>
      <c r="BH5537" t="s">
        <v>9279</v>
      </c>
    </row>
    <row r="5538" spans="52:60" x14ac:dyDescent="0.25">
      <c r="AZ5538" t="s">
        <v>17334</v>
      </c>
      <c r="BA5538" t="s">
        <v>3205</v>
      </c>
      <c r="BB5538" t="s">
        <v>3384</v>
      </c>
      <c r="BC5538" t="s">
        <v>7263</v>
      </c>
      <c r="BG5538" t="s">
        <v>20443</v>
      </c>
      <c r="BH5538" t="s">
        <v>49</v>
      </c>
    </row>
    <row r="5539" spans="52:60" x14ac:dyDescent="0.25">
      <c r="AZ5539" t="s">
        <v>17335</v>
      </c>
      <c r="BA5539" t="s">
        <v>3205</v>
      </c>
      <c r="BB5539" t="s">
        <v>3384</v>
      </c>
      <c r="BC5539" t="s">
        <v>7263</v>
      </c>
      <c r="BG5539" t="s">
        <v>20444</v>
      </c>
      <c r="BH5539" t="s">
        <v>2889</v>
      </c>
    </row>
    <row r="5540" spans="52:60" x14ac:dyDescent="0.25">
      <c r="AZ5540" t="s">
        <v>17336</v>
      </c>
      <c r="BA5540" t="s">
        <v>3205</v>
      </c>
      <c r="BB5540" t="s">
        <v>3384</v>
      </c>
      <c r="BC5540" t="s">
        <v>7263</v>
      </c>
      <c r="BG5540" t="s">
        <v>20445</v>
      </c>
      <c r="BH5540" t="s">
        <v>2471</v>
      </c>
    </row>
    <row r="5541" spans="52:60" x14ac:dyDescent="0.25">
      <c r="AZ5541" t="s">
        <v>17337</v>
      </c>
      <c r="BA5541" t="s">
        <v>3205</v>
      </c>
      <c r="BB5541" t="s">
        <v>3384</v>
      </c>
      <c r="BC5541" t="s">
        <v>3206</v>
      </c>
      <c r="BG5541" t="s">
        <v>20446</v>
      </c>
      <c r="BH5541" t="s">
        <v>2471</v>
      </c>
    </row>
    <row r="5542" spans="52:60" x14ac:dyDescent="0.25">
      <c r="AZ5542" t="s">
        <v>17338</v>
      </c>
      <c r="BA5542" t="s">
        <v>3205</v>
      </c>
      <c r="BB5542" t="s">
        <v>3384</v>
      </c>
      <c r="BC5542" t="s">
        <v>3206</v>
      </c>
      <c r="BG5542" t="s">
        <v>20447</v>
      </c>
      <c r="BH5542" t="s">
        <v>9248</v>
      </c>
    </row>
    <row r="5543" spans="52:60" x14ac:dyDescent="0.25">
      <c r="AZ5543" t="s">
        <v>17339</v>
      </c>
      <c r="BA5543" t="s">
        <v>3205</v>
      </c>
      <c r="BB5543" t="s">
        <v>3384</v>
      </c>
      <c r="BC5543" t="s">
        <v>3206</v>
      </c>
      <c r="BG5543" t="s">
        <v>20448</v>
      </c>
      <c r="BH5543" t="s">
        <v>22159</v>
      </c>
    </row>
    <row r="5544" spans="52:60" x14ac:dyDescent="0.25">
      <c r="AZ5544" t="s">
        <v>17340</v>
      </c>
      <c r="BA5544" t="s">
        <v>3205</v>
      </c>
      <c r="BB5544" t="s">
        <v>3384</v>
      </c>
      <c r="BC5544" t="s">
        <v>7263</v>
      </c>
      <c r="BG5544" t="s">
        <v>20449</v>
      </c>
      <c r="BH5544" t="s">
        <v>22159</v>
      </c>
    </row>
    <row r="5545" spans="52:60" x14ac:dyDescent="0.25">
      <c r="AZ5545" t="s">
        <v>17341</v>
      </c>
      <c r="BA5545" t="s">
        <v>3205</v>
      </c>
      <c r="BB5545" t="s">
        <v>3384</v>
      </c>
      <c r="BC5545" t="s">
        <v>3204</v>
      </c>
      <c r="BG5545" t="s">
        <v>20450</v>
      </c>
      <c r="BH5545" t="s">
        <v>9142</v>
      </c>
    </row>
    <row r="5546" spans="52:60" x14ac:dyDescent="0.25">
      <c r="AZ5546" t="s">
        <v>17342</v>
      </c>
      <c r="BA5546" t="s">
        <v>3205</v>
      </c>
      <c r="BB5546" t="s">
        <v>3384</v>
      </c>
      <c r="BC5546" t="s">
        <v>7263</v>
      </c>
      <c r="BG5546" t="s">
        <v>20451</v>
      </c>
      <c r="BH5546" t="s">
        <v>194</v>
      </c>
    </row>
    <row r="5547" spans="52:60" x14ac:dyDescent="0.25">
      <c r="AZ5547" t="s">
        <v>17343</v>
      </c>
      <c r="BA5547" t="s">
        <v>3205</v>
      </c>
      <c r="BB5547" t="s">
        <v>3384</v>
      </c>
      <c r="BC5547" t="s">
        <v>7263</v>
      </c>
      <c r="BG5547" t="s">
        <v>20452</v>
      </c>
      <c r="BH5547" t="s">
        <v>9307</v>
      </c>
    </row>
    <row r="5548" spans="52:60" x14ac:dyDescent="0.25">
      <c r="AZ5548" t="s">
        <v>17344</v>
      </c>
      <c r="BA5548" t="s">
        <v>3205</v>
      </c>
      <c r="BB5548" t="s">
        <v>3384</v>
      </c>
      <c r="BC5548" t="s">
        <v>3206</v>
      </c>
      <c r="BG5548" t="s">
        <v>20453</v>
      </c>
      <c r="BH5548" t="s">
        <v>9311</v>
      </c>
    </row>
    <row r="5549" spans="52:60" x14ac:dyDescent="0.25">
      <c r="AZ5549" t="s">
        <v>17345</v>
      </c>
      <c r="BA5549" t="s">
        <v>3205</v>
      </c>
      <c r="BB5549" t="s">
        <v>3384</v>
      </c>
      <c r="BC5549" t="s">
        <v>3206</v>
      </c>
      <c r="BG5549" t="s">
        <v>20454</v>
      </c>
      <c r="BH5549" t="s">
        <v>9319</v>
      </c>
    </row>
    <row r="5550" spans="52:60" x14ac:dyDescent="0.25">
      <c r="AZ5550" t="s">
        <v>17346</v>
      </c>
      <c r="BA5550" t="s">
        <v>3205</v>
      </c>
      <c r="BB5550" t="s">
        <v>3384</v>
      </c>
      <c r="BC5550" t="s">
        <v>3204</v>
      </c>
      <c r="BG5550" t="s">
        <v>20455</v>
      </c>
      <c r="BH5550" t="s">
        <v>9334</v>
      </c>
    </row>
    <row r="5551" spans="52:60" x14ac:dyDescent="0.25">
      <c r="AZ5551" t="s">
        <v>17347</v>
      </c>
      <c r="BA5551" t="s">
        <v>3205</v>
      </c>
      <c r="BB5551" t="s">
        <v>3384</v>
      </c>
      <c r="BC5551" t="s">
        <v>3206</v>
      </c>
      <c r="BG5551" t="s">
        <v>20456</v>
      </c>
      <c r="BH5551" t="s">
        <v>22139</v>
      </c>
    </row>
    <row r="5552" spans="52:60" x14ac:dyDescent="0.25">
      <c r="AZ5552" t="s">
        <v>17348</v>
      </c>
      <c r="BA5552" t="s">
        <v>3205</v>
      </c>
      <c r="BB5552" t="s">
        <v>3384</v>
      </c>
      <c r="BC5552" t="s">
        <v>3206</v>
      </c>
      <c r="BG5552" t="s">
        <v>20457</v>
      </c>
      <c r="BH5552" t="s">
        <v>22140</v>
      </c>
    </row>
    <row r="5553" spans="52:60" x14ac:dyDescent="0.25">
      <c r="AZ5553" t="s">
        <v>17349</v>
      </c>
      <c r="BA5553" t="s">
        <v>3205</v>
      </c>
      <c r="BB5553" t="s">
        <v>3384</v>
      </c>
      <c r="BC5553" t="s">
        <v>3206</v>
      </c>
      <c r="BG5553" t="s">
        <v>20458</v>
      </c>
      <c r="BH5553" t="s">
        <v>9132</v>
      </c>
    </row>
    <row r="5554" spans="52:60" x14ac:dyDescent="0.25">
      <c r="AZ5554" t="s">
        <v>17350</v>
      </c>
      <c r="BA5554" t="s">
        <v>3205</v>
      </c>
      <c r="BB5554" t="s">
        <v>3384</v>
      </c>
      <c r="BC5554" t="s">
        <v>3206</v>
      </c>
      <c r="BG5554" t="s">
        <v>20459</v>
      </c>
      <c r="BH5554" t="s">
        <v>22160</v>
      </c>
    </row>
    <row r="5555" spans="52:60" x14ac:dyDescent="0.25">
      <c r="AZ5555" t="s">
        <v>17351</v>
      </c>
      <c r="BA5555" t="s">
        <v>3205</v>
      </c>
      <c r="BB5555" t="s">
        <v>3384</v>
      </c>
      <c r="BC5555" t="s">
        <v>3206</v>
      </c>
      <c r="BG5555" t="s">
        <v>20460</v>
      </c>
      <c r="BH5555" t="s">
        <v>21886</v>
      </c>
    </row>
    <row r="5556" spans="52:60" x14ac:dyDescent="0.25">
      <c r="AZ5556" t="s">
        <v>17352</v>
      </c>
      <c r="BA5556" t="s">
        <v>3205</v>
      </c>
      <c r="BB5556" t="s">
        <v>3384</v>
      </c>
      <c r="BC5556" t="s">
        <v>7263</v>
      </c>
      <c r="BG5556" t="s">
        <v>20461</v>
      </c>
      <c r="BH5556" t="s">
        <v>9233</v>
      </c>
    </row>
    <row r="5557" spans="52:60" x14ac:dyDescent="0.25">
      <c r="AZ5557" t="s">
        <v>17353</v>
      </c>
      <c r="BA5557" t="s">
        <v>3205</v>
      </c>
      <c r="BB5557" t="s">
        <v>3384</v>
      </c>
      <c r="BC5557" t="s">
        <v>3206</v>
      </c>
      <c r="BG5557" t="s">
        <v>20462</v>
      </c>
      <c r="BH5557" t="s">
        <v>22161</v>
      </c>
    </row>
    <row r="5558" spans="52:60" x14ac:dyDescent="0.25">
      <c r="AZ5558" t="s">
        <v>17354</v>
      </c>
      <c r="BA5558" t="s">
        <v>3205</v>
      </c>
      <c r="BB5558" t="s">
        <v>3384</v>
      </c>
      <c r="BC5558" t="s">
        <v>3206</v>
      </c>
      <c r="BG5558" t="s">
        <v>20463</v>
      </c>
      <c r="BH5558" t="s">
        <v>9222</v>
      </c>
    </row>
    <row r="5559" spans="52:60" x14ac:dyDescent="0.25">
      <c r="AZ5559" t="s">
        <v>17355</v>
      </c>
      <c r="BA5559" t="s">
        <v>3205</v>
      </c>
      <c r="BB5559" t="s">
        <v>3384</v>
      </c>
      <c r="BC5559" t="s">
        <v>3206</v>
      </c>
      <c r="BG5559" t="s">
        <v>20464</v>
      </c>
      <c r="BH5559" t="s">
        <v>21955</v>
      </c>
    </row>
    <row r="5560" spans="52:60" x14ac:dyDescent="0.25">
      <c r="AZ5560" t="s">
        <v>17356</v>
      </c>
      <c r="BA5560" t="s">
        <v>3205</v>
      </c>
      <c r="BB5560" t="s">
        <v>3384</v>
      </c>
      <c r="BC5560" t="s">
        <v>3206</v>
      </c>
      <c r="BG5560" t="s">
        <v>20465</v>
      </c>
      <c r="BH5560" t="s">
        <v>21893</v>
      </c>
    </row>
    <row r="5561" spans="52:60" x14ac:dyDescent="0.25">
      <c r="AZ5561" t="s">
        <v>17357</v>
      </c>
      <c r="BA5561" t="s">
        <v>3205</v>
      </c>
      <c r="BB5561" t="s">
        <v>3384</v>
      </c>
      <c r="BC5561" t="s">
        <v>3206</v>
      </c>
      <c r="BG5561" t="s">
        <v>20466</v>
      </c>
      <c r="BH5561" t="s">
        <v>21914</v>
      </c>
    </row>
    <row r="5562" spans="52:60" x14ac:dyDescent="0.25">
      <c r="AZ5562" t="s">
        <v>17358</v>
      </c>
      <c r="BA5562" t="s">
        <v>3205</v>
      </c>
      <c r="BB5562" t="s">
        <v>3384</v>
      </c>
      <c r="BC5562" t="s">
        <v>3206</v>
      </c>
      <c r="BG5562" t="s">
        <v>20467</v>
      </c>
      <c r="BH5562" t="s">
        <v>21890</v>
      </c>
    </row>
    <row r="5563" spans="52:60" x14ac:dyDescent="0.25">
      <c r="AZ5563" t="s">
        <v>17359</v>
      </c>
      <c r="BA5563" t="s">
        <v>3205</v>
      </c>
      <c r="BB5563" t="s">
        <v>3384</v>
      </c>
      <c r="BC5563" t="s">
        <v>3206</v>
      </c>
      <c r="BG5563" t="s">
        <v>20468</v>
      </c>
      <c r="BH5563" t="s">
        <v>9284</v>
      </c>
    </row>
    <row r="5564" spans="52:60" x14ac:dyDescent="0.25">
      <c r="AZ5564" t="s">
        <v>17360</v>
      </c>
      <c r="BA5564" t="s">
        <v>3205</v>
      </c>
      <c r="BB5564" t="s">
        <v>3384</v>
      </c>
      <c r="BC5564" t="s">
        <v>3206</v>
      </c>
      <c r="BG5564" t="s">
        <v>20469</v>
      </c>
      <c r="BH5564" t="s">
        <v>9276</v>
      </c>
    </row>
    <row r="5565" spans="52:60" x14ac:dyDescent="0.25">
      <c r="AZ5565" t="s">
        <v>17361</v>
      </c>
      <c r="BA5565" t="s">
        <v>3205</v>
      </c>
      <c r="BB5565" t="s">
        <v>3384</v>
      </c>
      <c r="BC5565" t="s">
        <v>7263</v>
      </c>
      <c r="BG5565" t="s">
        <v>20470</v>
      </c>
      <c r="BH5565" t="s">
        <v>22111</v>
      </c>
    </row>
    <row r="5566" spans="52:60" x14ac:dyDescent="0.25">
      <c r="AZ5566" t="s">
        <v>17362</v>
      </c>
      <c r="BA5566" t="s">
        <v>3205</v>
      </c>
      <c r="BB5566" t="s">
        <v>3384</v>
      </c>
      <c r="BC5566" t="s">
        <v>7263</v>
      </c>
      <c r="BG5566" t="s">
        <v>20471</v>
      </c>
      <c r="BH5566" t="s">
        <v>21823</v>
      </c>
    </row>
    <row r="5567" spans="52:60" x14ac:dyDescent="0.25">
      <c r="AZ5567" t="s">
        <v>17363</v>
      </c>
      <c r="BA5567" t="s">
        <v>3205</v>
      </c>
      <c r="BB5567" t="s">
        <v>3384</v>
      </c>
      <c r="BC5567" t="s">
        <v>7263</v>
      </c>
      <c r="BG5567" t="s">
        <v>20472</v>
      </c>
      <c r="BH5567" t="s">
        <v>22162</v>
      </c>
    </row>
    <row r="5568" spans="52:60" x14ac:dyDescent="0.25">
      <c r="AZ5568" t="s">
        <v>17364</v>
      </c>
      <c r="BA5568" t="s">
        <v>3205</v>
      </c>
      <c r="BB5568" t="s">
        <v>3384</v>
      </c>
      <c r="BC5568" t="s">
        <v>3204</v>
      </c>
      <c r="BG5568" t="s">
        <v>20473</v>
      </c>
      <c r="BH5568" t="s">
        <v>22163</v>
      </c>
    </row>
    <row r="5569" spans="52:60" x14ac:dyDescent="0.25">
      <c r="AZ5569" t="s">
        <v>17365</v>
      </c>
      <c r="BA5569" t="s">
        <v>3205</v>
      </c>
      <c r="BB5569" t="s">
        <v>3384</v>
      </c>
      <c r="BC5569" t="s">
        <v>3206</v>
      </c>
      <c r="BG5569" t="s">
        <v>20474</v>
      </c>
      <c r="BH5569" t="s">
        <v>9156</v>
      </c>
    </row>
    <row r="5570" spans="52:60" x14ac:dyDescent="0.25">
      <c r="AZ5570" t="s">
        <v>17366</v>
      </c>
      <c r="BA5570" t="s">
        <v>3205</v>
      </c>
      <c r="BB5570" t="s">
        <v>3384</v>
      </c>
      <c r="BC5570" t="s">
        <v>7263</v>
      </c>
      <c r="BG5570" t="s">
        <v>20475</v>
      </c>
      <c r="BH5570" t="s">
        <v>2038</v>
      </c>
    </row>
    <row r="5571" spans="52:60" x14ac:dyDescent="0.25">
      <c r="AZ5571" t="s">
        <v>17367</v>
      </c>
      <c r="BA5571" t="s">
        <v>3205</v>
      </c>
      <c r="BB5571" t="s">
        <v>3384</v>
      </c>
      <c r="BC5571" t="s">
        <v>3206</v>
      </c>
      <c r="BG5571" t="s">
        <v>20476</v>
      </c>
      <c r="BH5571" t="s">
        <v>9155</v>
      </c>
    </row>
    <row r="5572" spans="52:60" x14ac:dyDescent="0.25">
      <c r="AZ5572" t="s">
        <v>17368</v>
      </c>
      <c r="BA5572" t="s">
        <v>3205</v>
      </c>
      <c r="BB5572" t="s">
        <v>3384</v>
      </c>
      <c r="BC5572" t="s">
        <v>3204</v>
      </c>
      <c r="BG5572" t="s">
        <v>20477</v>
      </c>
      <c r="BH5572" t="s">
        <v>2543</v>
      </c>
    </row>
    <row r="5573" spans="52:60" x14ac:dyDescent="0.25">
      <c r="AZ5573" t="s">
        <v>17369</v>
      </c>
      <c r="BA5573" t="s">
        <v>3205</v>
      </c>
      <c r="BB5573" t="s">
        <v>3384</v>
      </c>
      <c r="BC5573" t="s">
        <v>3204</v>
      </c>
      <c r="BG5573" t="s">
        <v>20478</v>
      </c>
      <c r="BH5573" t="s">
        <v>22164</v>
      </c>
    </row>
    <row r="5574" spans="52:60" x14ac:dyDescent="0.25">
      <c r="AZ5574" t="s">
        <v>17370</v>
      </c>
      <c r="BA5574" t="s">
        <v>3205</v>
      </c>
      <c r="BB5574" t="s">
        <v>3384</v>
      </c>
      <c r="BC5574" t="s">
        <v>3204</v>
      </c>
      <c r="BG5574" t="s">
        <v>20479</v>
      </c>
      <c r="BH5574" t="s">
        <v>22165</v>
      </c>
    </row>
    <row r="5575" spans="52:60" x14ac:dyDescent="0.25">
      <c r="AZ5575" t="s">
        <v>17371</v>
      </c>
      <c r="BA5575" t="s">
        <v>3205</v>
      </c>
      <c r="BB5575" t="s">
        <v>3384</v>
      </c>
      <c r="BC5575" t="s">
        <v>3204</v>
      </c>
      <c r="BG5575" t="s">
        <v>20480</v>
      </c>
      <c r="BH5575" t="s">
        <v>22166</v>
      </c>
    </row>
    <row r="5576" spans="52:60" x14ac:dyDescent="0.25">
      <c r="AZ5576" t="s">
        <v>17372</v>
      </c>
      <c r="BA5576" t="s">
        <v>3205</v>
      </c>
      <c r="BB5576" t="s">
        <v>3384</v>
      </c>
      <c r="BC5576" t="s">
        <v>3206</v>
      </c>
      <c r="BG5576" t="s">
        <v>20481</v>
      </c>
      <c r="BH5576" t="s">
        <v>22167</v>
      </c>
    </row>
    <row r="5577" spans="52:60" x14ac:dyDescent="0.25">
      <c r="AZ5577" t="s">
        <v>17373</v>
      </c>
      <c r="BA5577" t="s">
        <v>3205</v>
      </c>
      <c r="BB5577" t="s">
        <v>3384</v>
      </c>
      <c r="BC5577" t="s">
        <v>3206</v>
      </c>
      <c r="BG5577" t="s">
        <v>20482</v>
      </c>
      <c r="BH5577" t="s">
        <v>22168</v>
      </c>
    </row>
    <row r="5578" spans="52:60" x14ac:dyDescent="0.25">
      <c r="AZ5578" t="s">
        <v>17374</v>
      </c>
      <c r="BA5578" t="s">
        <v>3205</v>
      </c>
      <c r="BB5578" t="s">
        <v>3384</v>
      </c>
      <c r="BC5578" t="s">
        <v>3206</v>
      </c>
      <c r="BG5578" t="s">
        <v>20483</v>
      </c>
      <c r="BH5578" t="s">
        <v>22169</v>
      </c>
    </row>
    <row r="5579" spans="52:60" x14ac:dyDescent="0.25">
      <c r="AZ5579" t="s">
        <v>17375</v>
      </c>
      <c r="BA5579" t="s">
        <v>3205</v>
      </c>
      <c r="BB5579" t="s">
        <v>3384</v>
      </c>
      <c r="BC5579" t="s">
        <v>3204</v>
      </c>
      <c r="BG5579" t="s">
        <v>20484</v>
      </c>
      <c r="BH5579" t="s">
        <v>22170</v>
      </c>
    </row>
    <row r="5580" spans="52:60" x14ac:dyDescent="0.25">
      <c r="AZ5580" t="s">
        <v>17376</v>
      </c>
      <c r="BA5580" t="s">
        <v>3205</v>
      </c>
      <c r="BB5580" t="s">
        <v>3384</v>
      </c>
      <c r="BC5580" t="s">
        <v>3204</v>
      </c>
      <c r="BG5580" t="s">
        <v>20485</v>
      </c>
      <c r="BH5580" t="s">
        <v>22171</v>
      </c>
    </row>
    <row r="5581" spans="52:60" x14ac:dyDescent="0.25">
      <c r="AZ5581" t="s">
        <v>17377</v>
      </c>
      <c r="BA5581" t="s">
        <v>3205</v>
      </c>
      <c r="BB5581" t="s">
        <v>3384</v>
      </c>
      <c r="BC5581" t="s">
        <v>3204</v>
      </c>
      <c r="BG5581" t="s">
        <v>20486</v>
      </c>
      <c r="BH5581" t="s">
        <v>22172</v>
      </c>
    </row>
    <row r="5582" spans="52:60" x14ac:dyDescent="0.25">
      <c r="AZ5582" t="s">
        <v>17378</v>
      </c>
      <c r="BA5582" t="s">
        <v>3205</v>
      </c>
      <c r="BB5582" t="s">
        <v>3384</v>
      </c>
      <c r="BC5582" t="s">
        <v>3204</v>
      </c>
      <c r="BG5582" t="s">
        <v>20487</v>
      </c>
      <c r="BH5582" t="s">
        <v>9218</v>
      </c>
    </row>
    <row r="5583" spans="52:60" x14ac:dyDescent="0.25">
      <c r="AZ5583" t="s">
        <v>17379</v>
      </c>
      <c r="BA5583" t="s">
        <v>3205</v>
      </c>
      <c r="BB5583" t="s">
        <v>3384</v>
      </c>
      <c r="BC5583" t="s">
        <v>3206</v>
      </c>
      <c r="BG5583" t="s">
        <v>20488</v>
      </c>
      <c r="BH5583" t="s">
        <v>21949</v>
      </c>
    </row>
    <row r="5584" spans="52:60" x14ac:dyDescent="0.25">
      <c r="AZ5584" t="s">
        <v>17380</v>
      </c>
      <c r="BA5584" t="s">
        <v>3205</v>
      </c>
      <c r="BB5584" t="s">
        <v>3384</v>
      </c>
      <c r="BC5584" t="s">
        <v>7263</v>
      </c>
      <c r="BG5584" t="s">
        <v>20489</v>
      </c>
      <c r="BH5584" t="s">
        <v>9274</v>
      </c>
    </row>
    <row r="5585" spans="52:60" x14ac:dyDescent="0.25">
      <c r="AZ5585" t="s">
        <v>17381</v>
      </c>
      <c r="BA5585" t="s">
        <v>3205</v>
      </c>
      <c r="BB5585" t="s">
        <v>3384</v>
      </c>
      <c r="BC5585" t="s">
        <v>7263</v>
      </c>
      <c r="BG5585" t="s">
        <v>20490</v>
      </c>
      <c r="BH5585" t="s">
        <v>22173</v>
      </c>
    </row>
    <row r="5586" spans="52:60" x14ac:dyDescent="0.25">
      <c r="AZ5586" t="s">
        <v>17382</v>
      </c>
      <c r="BA5586" t="s">
        <v>3205</v>
      </c>
      <c r="BB5586" t="s">
        <v>3384</v>
      </c>
      <c r="BC5586" t="s">
        <v>7263</v>
      </c>
      <c r="BG5586" t="s">
        <v>20491</v>
      </c>
      <c r="BH5586" t="s">
        <v>9229</v>
      </c>
    </row>
    <row r="5587" spans="52:60" x14ac:dyDescent="0.25">
      <c r="AZ5587" t="s">
        <v>17383</v>
      </c>
      <c r="BA5587" t="s">
        <v>3205</v>
      </c>
      <c r="BB5587" t="s">
        <v>3384</v>
      </c>
      <c r="BC5587" t="s">
        <v>7263</v>
      </c>
      <c r="BG5587" t="s">
        <v>20492</v>
      </c>
      <c r="BH5587" t="s">
        <v>9129</v>
      </c>
    </row>
    <row r="5588" spans="52:60" x14ac:dyDescent="0.25">
      <c r="AZ5588" t="s">
        <v>17384</v>
      </c>
      <c r="BA5588" t="s">
        <v>3205</v>
      </c>
      <c r="BB5588" t="s">
        <v>3384</v>
      </c>
      <c r="BC5588" t="s">
        <v>7263</v>
      </c>
      <c r="BG5588" t="s">
        <v>20493</v>
      </c>
      <c r="BH5588" t="s">
        <v>9132</v>
      </c>
    </row>
    <row r="5589" spans="52:60" x14ac:dyDescent="0.25">
      <c r="AZ5589" t="s">
        <v>17385</v>
      </c>
      <c r="BA5589" t="s">
        <v>3205</v>
      </c>
      <c r="BB5589" t="s">
        <v>3384</v>
      </c>
      <c r="BC5589" t="s">
        <v>7263</v>
      </c>
      <c r="BG5589" t="s">
        <v>20494</v>
      </c>
      <c r="BH5589" t="s">
        <v>22111</v>
      </c>
    </row>
    <row r="5590" spans="52:60" x14ac:dyDescent="0.25">
      <c r="AZ5590" t="s">
        <v>17386</v>
      </c>
      <c r="BA5590" t="s">
        <v>3205</v>
      </c>
      <c r="BB5590" t="s">
        <v>3384</v>
      </c>
      <c r="BC5590" t="s">
        <v>3204</v>
      </c>
      <c r="BG5590" t="s">
        <v>20495</v>
      </c>
      <c r="BH5590" t="s">
        <v>22174</v>
      </c>
    </row>
    <row r="5591" spans="52:60" x14ac:dyDescent="0.25">
      <c r="AZ5591" t="s">
        <v>17387</v>
      </c>
      <c r="BA5591" t="s">
        <v>3205</v>
      </c>
      <c r="BB5591" t="s">
        <v>3384</v>
      </c>
      <c r="BC5591" t="s">
        <v>3204</v>
      </c>
      <c r="BG5591" t="s">
        <v>20496</v>
      </c>
      <c r="BH5591" t="s">
        <v>22142</v>
      </c>
    </row>
    <row r="5592" spans="52:60" x14ac:dyDescent="0.25">
      <c r="AZ5592" t="s">
        <v>17388</v>
      </c>
      <c r="BA5592" t="s">
        <v>3205</v>
      </c>
      <c r="BB5592" t="s">
        <v>3384</v>
      </c>
      <c r="BC5592" t="s">
        <v>3204</v>
      </c>
      <c r="BG5592" t="s">
        <v>20497</v>
      </c>
      <c r="BH5592" t="s">
        <v>9347</v>
      </c>
    </row>
    <row r="5593" spans="52:60" x14ac:dyDescent="0.25">
      <c r="AZ5593" t="s">
        <v>17389</v>
      </c>
      <c r="BA5593" t="s">
        <v>3205</v>
      </c>
      <c r="BB5593" t="s">
        <v>3384</v>
      </c>
      <c r="BC5593" t="s">
        <v>3204</v>
      </c>
      <c r="BG5593" t="s">
        <v>20498</v>
      </c>
      <c r="BH5593" t="s">
        <v>163</v>
      </c>
    </row>
    <row r="5594" spans="52:60" x14ac:dyDescent="0.25">
      <c r="AZ5594" t="s">
        <v>17390</v>
      </c>
      <c r="BA5594" t="s">
        <v>3205</v>
      </c>
      <c r="BB5594" t="s">
        <v>3384</v>
      </c>
      <c r="BC5594" t="s">
        <v>3204</v>
      </c>
      <c r="BG5594" t="s">
        <v>20499</v>
      </c>
      <c r="BH5594" t="s">
        <v>22130</v>
      </c>
    </row>
    <row r="5595" spans="52:60" x14ac:dyDescent="0.25">
      <c r="AZ5595" t="s">
        <v>17391</v>
      </c>
      <c r="BA5595" t="s">
        <v>3205</v>
      </c>
      <c r="BB5595" t="s">
        <v>3384</v>
      </c>
      <c r="BC5595" t="s">
        <v>3204</v>
      </c>
      <c r="BG5595" t="s">
        <v>20500</v>
      </c>
      <c r="BH5595" t="s">
        <v>22038</v>
      </c>
    </row>
    <row r="5596" spans="52:60" x14ac:dyDescent="0.25">
      <c r="AZ5596" t="s">
        <v>17392</v>
      </c>
      <c r="BA5596" t="s">
        <v>3205</v>
      </c>
      <c r="BB5596" t="s">
        <v>3384</v>
      </c>
      <c r="BC5596" t="s">
        <v>3204</v>
      </c>
      <c r="BG5596" t="s">
        <v>20501</v>
      </c>
      <c r="BH5596" t="s">
        <v>22175</v>
      </c>
    </row>
    <row r="5597" spans="52:60" x14ac:dyDescent="0.25">
      <c r="AZ5597" t="s">
        <v>17393</v>
      </c>
      <c r="BA5597" t="s">
        <v>3205</v>
      </c>
      <c r="BB5597" t="s">
        <v>3384</v>
      </c>
      <c r="BC5597" t="s">
        <v>3204</v>
      </c>
      <c r="BG5597" t="s">
        <v>20502</v>
      </c>
      <c r="BH5597" t="s">
        <v>22176</v>
      </c>
    </row>
    <row r="5598" spans="52:60" x14ac:dyDescent="0.25">
      <c r="AZ5598" t="s">
        <v>17394</v>
      </c>
      <c r="BA5598" t="s">
        <v>3205</v>
      </c>
      <c r="BB5598" t="s">
        <v>3384</v>
      </c>
      <c r="BC5598" t="s">
        <v>3204</v>
      </c>
      <c r="BG5598" t="s">
        <v>20503</v>
      </c>
      <c r="BH5598" t="s">
        <v>21954</v>
      </c>
    </row>
    <row r="5599" spans="52:60" x14ac:dyDescent="0.25">
      <c r="AZ5599" t="s">
        <v>17395</v>
      </c>
      <c r="BA5599" t="s">
        <v>3205</v>
      </c>
      <c r="BB5599" t="s">
        <v>3384</v>
      </c>
      <c r="BC5599" t="s">
        <v>3206</v>
      </c>
      <c r="BG5599" t="s">
        <v>20504</v>
      </c>
      <c r="BH5599" t="s">
        <v>9146</v>
      </c>
    </row>
    <row r="5600" spans="52:60" x14ac:dyDescent="0.25">
      <c r="AZ5600" t="s">
        <v>17396</v>
      </c>
      <c r="BA5600" t="s">
        <v>3205</v>
      </c>
      <c r="BB5600" t="s">
        <v>3384</v>
      </c>
      <c r="BC5600" t="s">
        <v>3204</v>
      </c>
      <c r="BG5600" t="s">
        <v>20505</v>
      </c>
      <c r="BH5600" t="s">
        <v>22176</v>
      </c>
    </row>
    <row r="5601" spans="52:60" x14ac:dyDescent="0.25">
      <c r="AZ5601" t="s">
        <v>17397</v>
      </c>
      <c r="BA5601" t="s">
        <v>3205</v>
      </c>
      <c r="BB5601" t="s">
        <v>3384</v>
      </c>
      <c r="BC5601" t="s">
        <v>3204</v>
      </c>
      <c r="BG5601" t="s">
        <v>20506</v>
      </c>
      <c r="BH5601" t="s">
        <v>21954</v>
      </c>
    </row>
    <row r="5602" spans="52:60" x14ac:dyDescent="0.25">
      <c r="AZ5602" t="s">
        <v>17398</v>
      </c>
      <c r="BA5602" t="s">
        <v>3205</v>
      </c>
      <c r="BB5602" t="s">
        <v>3384</v>
      </c>
      <c r="BC5602" t="s">
        <v>3206</v>
      </c>
      <c r="BG5602" t="s">
        <v>20507</v>
      </c>
      <c r="BH5602" t="s">
        <v>22175</v>
      </c>
    </row>
    <row r="5603" spans="52:60" x14ac:dyDescent="0.25">
      <c r="AZ5603" t="s">
        <v>17399</v>
      </c>
      <c r="BA5603" t="s">
        <v>3205</v>
      </c>
      <c r="BB5603" t="s">
        <v>3384</v>
      </c>
      <c r="BC5603" t="s">
        <v>3206</v>
      </c>
      <c r="BG5603" t="s">
        <v>20508</v>
      </c>
      <c r="BH5603" t="s">
        <v>22044</v>
      </c>
    </row>
    <row r="5604" spans="52:60" x14ac:dyDescent="0.25">
      <c r="AZ5604" t="s">
        <v>17400</v>
      </c>
      <c r="BA5604" t="s">
        <v>3205</v>
      </c>
      <c r="BB5604" t="s">
        <v>3384</v>
      </c>
      <c r="BC5604" t="s">
        <v>3206</v>
      </c>
      <c r="BG5604" t="s">
        <v>20509</v>
      </c>
      <c r="BH5604" t="s">
        <v>22177</v>
      </c>
    </row>
    <row r="5605" spans="52:60" x14ac:dyDescent="0.25">
      <c r="AZ5605" t="s">
        <v>17401</v>
      </c>
      <c r="BA5605" t="s">
        <v>3205</v>
      </c>
      <c r="BB5605" t="s">
        <v>3384</v>
      </c>
      <c r="BC5605" t="s">
        <v>3206</v>
      </c>
      <c r="BG5605" t="s">
        <v>23184</v>
      </c>
      <c r="BH5605" t="s">
        <v>115</v>
      </c>
    </row>
    <row r="5606" spans="52:60" x14ac:dyDescent="0.25">
      <c r="AZ5606" t="s">
        <v>17402</v>
      </c>
      <c r="BA5606" t="s">
        <v>3205</v>
      </c>
      <c r="BB5606" t="s">
        <v>3384</v>
      </c>
      <c r="BC5606" t="s">
        <v>3206</v>
      </c>
      <c r="BG5606" t="s">
        <v>20510</v>
      </c>
      <c r="BH5606" t="s">
        <v>7263</v>
      </c>
    </row>
    <row r="5607" spans="52:60" x14ac:dyDescent="0.25">
      <c r="AZ5607" t="s">
        <v>17403</v>
      </c>
      <c r="BA5607" t="s">
        <v>3205</v>
      </c>
      <c r="BB5607" t="s">
        <v>3384</v>
      </c>
      <c r="BC5607" t="s">
        <v>7263</v>
      </c>
      <c r="BG5607" t="s">
        <v>20512</v>
      </c>
      <c r="BH5607" t="s">
        <v>7263</v>
      </c>
    </row>
    <row r="5608" spans="52:60" x14ac:dyDescent="0.25">
      <c r="AZ5608" t="s">
        <v>17404</v>
      </c>
      <c r="BA5608" t="s">
        <v>3205</v>
      </c>
      <c r="BB5608" t="s">
        <v>3384</v>
      </c>
      <c r="BC5608" t="s">
        <v>7263</v>
      </c>
      <c r="BG5608" t="s">
        <v>20513</v>
      </c>
      <c r="BH5608" t="s">
        <v>7263</v>
      </c>
    </row>
    <row r="5609" spans="52:60" x14ac:dyDescent="0.25">
      <c r="AZ5609" t="s">
        <v>17405</v>
      </c>
      <c r="BA5609" t="s">
        <v>3205</v>
      </c>
      <c r="BB5609" t="s">
        <v>3384</v>
      </c>
      <c r="BC5609" t="s">
        <v>3206</v>
      </c>
      <c r="BG5609" t="s">
        <v>20514</v>
      </c>
      <c r="BH5609" t="s">
        <v>7263</v>
      </c>
    </row>
    <row r="5610" spans="52:60" x14ac:dyDescent="0.25">
      <c r="AZ5610" t="s">
        <v>17406</v>
      </c>
      <c r="BA5610" t="s">
        <v>3205</v>
      </c>
      <c r="BB5610" t="s">
        <v>3384</v>
      </c>
      <c r="BC5610" t="s">
        <v>3206</v>
      </c>
      <c r="BG5610" t="s">
        <v>20515</v>
      </c>
      <c r="BH5610" t="s">
        <v>7263</v>
      </c>
    </row>
    <row r="5611" spans="52:60" x14ac:dyDescent="0.25">
      <c r="AZ5611" t="s">
        <v>17407</v>
      </c>
      <c r="BA5611" t="s">
        <v>3205</v>
      </c>
      <c r="BB5611" t="s">
        <v>3384</v>
      </c>
      <c r="BC5611" t="s">
        <v>3206</v>
      </c>
      <c r="BG5611" t="s">
        <v>20516</v>
      </c>
      <c r="BH5611" t="s">
        <v>7263</v>
      </c>
    </row>
    <row r="5612" spans="52:60" x14ac:dyDescent="0.25">
      <c r="AZ5612" t="s">
        <v>17408</v>
      </c>
      <c r="BA5612" t="s">
        <v>3205</v>
      </c>
      <c r="BB5612" t="s">
        <v>3384</v>
      </c>
      <c r="BC5612" t="s">
        <v>3206</v>
      </c>
      <c r="BG5612" t="s">
        <v>20517</v>
      </c>
      <c r="BH5612" t="s">
        <v>7263</v>
      </c>
    </row>
    <row r="5613" spans="52:60" x14ac:dyDescent="0.25">
      <c r="AZ5613" t="s">
        <v>17409</v>
      </c>
      <c r="BA5613" t="s">
        <v>3205</v>
      </c>
      <c r="BB5613" t="s">
        <v>3384</v>
      </c>
      <c r="BC5613" t="s">
        <v>3206</v>
      </c>
      <c r="BG5613" t="s">
        <v>20518</v>
      </c>
      <c r="BH5613" t="s">
        <v>7263</v>
      </c>
    </row>
    <row r="5614" spans="52:60" x14ac:dyDescent="0.25">
      <c r="AZ5614" t="s">
        <v>17410</v>
      </c>
      <c r="BA5614" t="s">
        <v>3205</v>
      </c>
      <c r="BB5614" t="s">
        <v>3384</v>
      </c>
      <c r="BC5614" t="s">
        <v>3206</v>
      </c>
      <c r="BG5614" t="s">
        <v>20519</v>
      </c>
      <c r="BH5614" t="s">
        <v>7263</v>
      </c>
    </row>
    <row r="5615" spans="52:60" x14ac:dyDescent="0.25">
      <c r="AZ5615" t="s">
        <v>17411</v>
      </c>
      <c r="BA5615" t="s">
        <v>3205</v>
      </c>
      <c r="BB5615" t="s">
        <v>3384</v>
      </c>
      <c r="BC5615" t="s">
        <v>3206</v>
      </c>
      <c r="BG5615" t="s">
        <v>20520</v>
      </c>
      <c r="BH5615" t="s">
        <v>7263</v>
      </c>
    </row>
    <row r="5616" spans="52:60" x14ac:dyDescent="0.25">
      <c r="AZ5616" t="s">
        <v>17412</v>
      </c>
      <c r="BA5616" t="s">
        <v>3205</v>
      </c>
      <c r="BB5616" t="s">
        <v>3384</v>
      </c>
      <c r="BC5616" t="s">
        <v>3206</v>
      </c>
      <c r="BG5616" t="s">
        <v>20521</v>
      </c>
      <c r="BH5616" t="s">
        <v>7263</v>
      </c>
    </row>
    <row r="5617" spans="52:60" x14ac:dyDescent="0.25">
      <c r="AZ5617" t="s">
        <v>17413</v>
      </c>
      <c r="BA5617" t="s">
        <v>3205</v>
      </c>
      <c r="BB5617" t="s">
        <v>3384</v>
      </c>
      <c r="BC5617" t="s">
        <v>3206</v>
      </c>
      <c r="BG5617" t="s">
        <v>20522</v>
      </c>
      <c r="BH5617" t="s">
        <v>7263</v>
      </c>
    </row>
    <row r="5618" spans="52:60" x14ac:dyDescent="0.25">
      <c r="AZ5618" t="s">
        <v>17414</v>
      </c>
      <c r="BA5618" t="s">
        <v>3205</v>
      </c>
      <c r="BB5618" t="s">
        <v>3384</v>
      </c>
      <c r="BC5618" t="s">
        <v>3206</v>
      </c>
      <c r="BG5618" t="s">
        <v>20523</v>
      </c>
      <c r="BH5618" t="s">
        <v>7263</v>
      </c>
    </row>
    <row r="5619" spans="52:60" x14ac:dyDescent="0.25">
      <c r="AZ5619" t="s">
        <v>17415</v>
      </c>
      <c r="BA5619" t="s">
        <v>3205</v>
      </c>
      <c r="BB5619" t="s">
        <v>3384</v>
      </c>
      <c r="BC5619" t="s">
        <v>3206</v>
      </c>
      <c r="BG5619" t="s">
        <v>20524</v>
      </c>
      <c r="BH5619" t="s">
        <v>7263</v>
      </c>
    </row>
    <row r="5620" spans="52:60" x14ac:dyDescent="0.25">
      <c r="AZ5620" t="s">
        <v>17416</v>
      </c>
      <c r="BA5620" t="s">
        <v>3205</v>
      </c>
      <c r="BB5620" t="s">
        <v>3384</v>
      </c>
      <c r="BC5620" t="s">
        <v>3206</v>
      </c>
      <c r="BG5620" t="s">
        <v>20525</v>
      </c>
      <c r="BH5620" t="s">
        <v>7263</v>
      </c>
    </row>
    <row r="5621" spans="52:60" x14ac:dyDescent="0.25">
      <c r="AZ5621" t="s">
        <v>17417</v>
      </c>
      <c r="BA5621" t="s">
        <v>3205</v>
      </c>
      <c r="BB5621" t="s">
        <v>3384</v>
      </c>
      <c r="BC5621" t="s">
        <v>3206</v>
      </c>
      <c r="BG5621" t="s">
        <v>6739</v>
      </c>
      <c r="BH5621" t="s">
        <v>7263</v>
      </c>
    </row>
    <row r="5622" spans="52:60" x14ac:dyDescent="0.25">
      <c r="AZ5622" t="s">
        <v>17418</v>
      </c>
      <c r="BA5622" t="s">
        <v>3205</v>
      </c>
      <c r="BB5622" t="s">
        <v>3384</v>
      </c>
      <c r="BC5622" t="s">
        <v>3204</v>
      </c>
      <c r="BG5622" t="s">
        <v>20526</v>
      </c>
      <c r="BH5622" t="s">
        <v>7263</v>
      </c>
    </row>
    <row r="5623" spans="52:60" x14ac:dyDescent="0.25">
      <c r="AZ5623" t="s">
        <v>17419</v>
      </c>
      <c r="BA5623" t="s">
        <v>3205</v>
      </c>
      <c r="BB5623" t="s">
        <v>3384</v>
      </c>
      <c r="BC5623" t="s">
        <v>3204</v>
      </c>
      <c r="BG5623" t="s">
        <v>20527</v>
      </c>
      <c r="BH5623" t="s">
        <v>7263</v>
      </c>
    </row>
    <row r="5624" spans="52:60" x14ac:dyDescent="0.25">
      <c r="AZ5624" t="s">
        <v>17420</v>
      </c>
      <c r="BA5624" t="s">
        <v>3205</v>
      </c>
      <c r="BB5624" t="s">
        <v>3384</v>
      </c>
      <c r="BC5624" t="s">
        <v>3206</v>
      </c>
      <c r="BG5624" t="s">
        <v>20528</v>
      </c>
      <c r="BH5624" t="s">
        <v>7263</v>
      </c>
    </row>
    <row r="5625" spans="52:60" x14ac:dyDescent="0.25">
      <c r="AZ5625" t="s">
        <v>17421</v>
      </c>
      <c r="BA5625" t="s">
        <v>3205</v>
      </c>
      <c r="BB5625" t="s">
        <v>3384</v>
      </c>
      <c r="BC5625" t="s">
        <v>3204</v>
      </c>
      <c r="BG5625" t="s">
        <v>7540</v>
      </c>
      <c r="BH5625" t="s">
        <v>7263</v>
      </c>
    </row>
    <row r="5626" spans="52:60" x14ac:dyDescent="0.25">
      <c r="AZ5626" t="s">
        <v>17422</v>
      </c>
      <c r="BA5626" t="s">
        <v>3205</v>
      </c>
      <c r="BB5626" t="s">
        <v>3384</v>
      </c>
      <c r="BC5626" t="s">
        <v>3204</v>
      </c>
      <c r="BG5626" t="s">
        <v>7541</v>
      </c>
      <c r="BH5626" t="s">
        <v>7263</v>
      </c>
    </row>
    <row r="5627" spans="52:60" x14ac:dyDescent="0.25">
      <c r="AZ5627" t="s">
        <v>17423</v>
      </c>
      <c r="BA5627" t="s">
        <v>3205</v>
      </c>
      <c r="BB5627" t="s">
        <v>3384</v>
      </c>
      <c r="BC5627" t="s">
        <v>3204</v>
      </c>
      <c r="BG5627" t="s">
        <v>20529</v>
      </c>
      <c r="BH5627" t="s">
        <v>7263</v>
      </c>
    </row>
    <row r="5628" spans="52:60" x14ac:dyDescent="0.25">
      <c r="AZ5628" t="s">
        <v>17424</v>
      </c>
      <c r="BA5628" t="s">
        <v>3205</v>
      </c>
      <c r="BB5628" t="s">
        <v>3384</v>
      </c>
      <c r="BC5628" t="s">
        <v>3204</v>
      </c>
      <c r="BG5628" t="s">
        <v>20530</v>
      </c>
      <c r="BH5628" t="s">
        <v>7263</v>
      </c>
    </row>
    <row r="5629" spans="52:60" x14ac:dyDescent="0.25">
      <c r="AZ5629" t="s">
        <v>17425</v>
      </c>
      <c r="BA5629" t="s">
        <v>3205</v>
      </c>
      <c r="BB5629" t="s">
        <v>3384</v>
      </c>
      <c r="BC5629" t="s">
        <v>3204</v>
      </c>
      <c r="BG5629" t="s">
        <v>20531</v>
      </c>
      <c r="BH5629" t="s">
        <v>7263</v>
      </c>
    </row>
    <row r="5630" spans="52:60" x14ac:dyDescent="0.25">
      <c r="AZ5630" t="s">
        <v>17426</v>
      </c>
      <c r="BA5630" t="s">
        <v>3205</v>
      </c>
      <c r="BB5630" t="s">
        <v>3384</v>
      </c>
      <c r="BC5630" t="s">
        <v>3204</v>
      </c>
      <c r="BG5630" t="s">
        <v>20532</v>
      </c>
      <c r="BH5630" t="s">
        <v>7263</v>
      </c>
    </row>
    <row r="5631" spans="52:60" x14ac:dyDescent="0.25">
      <c r="AZ5631" t="s">
        <v>17427</v>
      </c>
      <c r="BA5631" t="s">
        <v>3205</v>
      </c>
      <c r="BB5631" t="s">
        <v>3384</v>
      </c>
      <c r="BC5631" t="s">
        <v>3206</v>
      </c>
      <c r="BG5631" t="s">
        <v>20533</v>
      </c>
      <c r="BH5631" t="s">
        <v>7263</v>
      </c>
    </row>
    <row r="5632" spans="52:60" x14ac:dyDescent="0.25">
      <c r="AZ5632" t="s">
        <v>17428</v>
      </c>
      <c r="BA5632" t="s">
        <v>3205</v>
      </c>
      <c r="BB5632" t="s">
        <v>3384</v>
      </c>
      <c r="BC5632" t="s">
        <v>3206</v>
      </c>
      <c r="BG5632" t="s">
        <v>20534</v>
      </c>
      <c r="BH5632" t="s">
        <v>7263</v>
      </c>
    </row>
    <row r="5633" spans="52:60" x14ac:dyDescent="0.25">
      <c r="AZ5633" t="s">
        <v>17429</v>
      </c>
      <c r="BA5633" t="s">
        <v>3205</v>
      </c>
      <c r="BB5633" t="s">
        <v>3384</v>
      </c>
      <c r="BC5633" t="s">
        <v>3206</v>
      </c>
      <c r="BG5633" t="s">
        <v>20535</v>
      </c>
      <c r="BH5633" t="s">
        <v>7263</v>
      </c>
    </row>
    <row r="5634" spans="52:60" x14ac:dyDescent="0.25">
      <c r="AZ5634" t="s">
        <v>17430</v>
      </c>
      <c r="BA5634" t="s">
        <v>3205</v>
      </c>
      <c r="BB5634" t="s">
        <v>3384</v>
      </c>
      <c r="BC5634" t="s">
        <v>7263</v>
      </c>
      <c r="BG5634" t="s">
        <v>20536</v>
      </c>
      <c r="BH5634" t="s">
        <v>7263</v>
      </c>
    </row>
    <row r="5635" spans="52:60" x14ac:dyDescent="0.25">
      <c r="AZ5635" t="s">
        <v>17431</v>
      </c>
      <c r="BA5635" t="s">
        <v>3205</v>
      </c>
      <c r="BB5635" t="s">
        <v>3384</v>
      </c>
      <c r="BC5635" t="s">
        <v>7263</v>
      </c>
      <c r="BG5635" t="s">
        <v>20537</v>
      </c>
      <c r="BH5635" t="s">
        <v>7263</v>
      </c>
    </row>
    <row r="5636" spans="52:60" x14ac:dyDescent="0.25">
      <c r="AZ5636" t="s">
        <v>17432</v>
      </c>
      <c r="BA5636" t="s">
        <v>3205</v>
      </c>
      <c r="BB5636" t="s">
        <v>3384</v>
      </c>
      <c r="BC5636" t="s">
        <v>3204</v>
      </c>
      <c r="BG5636" t="s">
        <v>20538</v>
      </c>
      <c r="BH5636" t="s">
        <v>7263</v>
      </c>
    </row>
    <row r="5637" spans="52:60" x14ac:dyDescent="0.25">
      <c r="AZ5637" t="s">
        <v>17433</v>
      </c>
      <c r="BA5637" t="s">
        <v>3205</v>
      </c>
      <c r="BB5637" t="s">
        <v>3384</v>
      </c>
      <c r="BC5637" t="s">
        <v>3206</v>
      </c>
      <c r="BG5637" t="s">
        <v>20539</v>
      </c>
      <c r="BH5637" t="s">
        <v>7263</v>
      </c>
    </row>
    <row r="5638" spans="52:60" x14ac:dyDescent="0.25">
      <c r="AZ5638" t="s">
        <v>17434</v>
      </c>
      <c r="BA5638" t="s">
        <v>3205</v>
      </c>
      <c r="BB5638" t="s">
        <v>3384</v>
      </c>
      <c r="BC5638" t="s">
        <v>7263</v>
      </c>
      <c r="BG5638" t="s">
        <v>20540</v>
      </c>
      <c r="BH5638" t="s">
        <v>7263</v>
      </c>
    </row>
    <row r="5639" spans="52:60" x14ac:dyDescent="0.25">
      <c r="AZ5639" t="s">
        <v>17435</v>
      </c>
      <c r="BA5639" t="s">
        <v>3205</v>
      </c>
      <c r="BB5639" t="s">
        <v>3384</v>
      </c>
      <c r="BC5639" t="s">
        <v>3206</v>
      </c>
      <c r="BG5639" t="s">
        <v>20541</v>
      </c>
      <c r="BH5639" t="s">
        <v>7263</v>
      </c>
    </row>
    <row r="5640" spans="52:60" x14ac:dyDescent="0.25">
      <c r="AZ5640" t="s">
        <v>17436</v>
      </c>
      <c r="BA5640" t="s">
        <v>3205</v>
      </c>
      <c r="BB5640" t="s">
        <v>3384</v>
      </c>
      <c r="BC5640" t="s">
        <v>3204</v>
      </c>
      <c r="BG5640" t="s">
        <v>20542</v>
      </c>
      <c r="BH5640" t="s">
        <v>7263</v>
      </c>
    </row>
    <row r="5641" spans="52:60" x14ac:dyDescent="0.25">
      <c r="AZ5641" t="s">
        <v>17437</v>
      </c>
      <c r="BA5641" t="s">
        <v>3205</v>
      </c>
      <c r="BB5641" t="s">
        <v>3384</v>
      </c>
      <c r="BC5641" t="s">
        <v>3204</v>
      </c>
      <c r="BG5641" t="s">
        <v>20543</v>
      </c>
      <c r="BH5641" t="s">
        <v>7263</v>
      </c>
    </row>
    <row r="5642" spans="52:60" x14ac:dyDescent="0.25">
      <c r="AZ5642" t="s">
        <v>17438</v>
      </c>
      <c r="BA5642" t="s">
        <v>3205</v>
      </c>
      <c r="BB5642" t="s">
        <v>3384</v>
      </c>
      <c r="BC5642" t="s">
        <v>3204</v>
      </c>
      <c r="BG5642" t="s">
        <v>20544</v>
      </c>
      <c r="BH5642" t="s">
        <v>7263</v>
      </c>
    </row>
    <row r="5643" spans="52:60" x14ac:dyDescent="0.25">
      <c r="AZ5643" t="s">
        <v>17439</v>
      </c>
      <c r="BA5643" t="s">
        <v>3205</v>
      </c>
      <c r="BB5643" t="s">
        <v>3384</v>
      </c>
      <c r="BC5643" t="s">
        <v>3204</v>
      </c>
      <c r="BG5643" t="s">
        <v>20545</v>
      </c>
      <c r="BH5643" t="s">
        <v>7263</v>
      </c>
    </row>
    <row r="5644" spans="52:60" x14ac:dyDescent="0.25">
      <c r="AZ5644" t="s">
        <v>17440</v>
      </c>
      <c r="BA5644" t="s">
        <v>3205</v>
      </c>
      <c r="BB5644" t="s">
        <v>3384</v>
      </c>
      <c r="BC5644" t="s">
        <v>3206</v>
      </c>
      <c r="BG5644" t="s">
        <v>20546</v>
      </c>
      <c r="BH5644" t="s">
        <v>7263</v>
      </c>
    </row>
    <row r="5645" spans="52:60" x14ac:dyDescent="0.25">
      <c r="AZ5645" t="s">
        <v>17441</v>
      </c>
      <c r="BA5645" t="s">
        <v>3205</v>
      </c>
      <c r="BB5645" t="s">
        <v>3384</v>
      </c>
      <c r="BC5645" t="s">
        <v>3206</v>
      </c>
      <c r="BG5645" t="s">
        <v>20547</v>
      </c>
      <c r="BH5645" t="s">
        <v>7263</v>
      </c>
    </row>
    <row r="5646" spans="52:60" x14ac:dyDescent="0.25">
      <c r="AZ5646" t="s">
        <v>17442</v>
      </c>
      <c r="BA5646" t="s">
        <v>3205</v>
      </c>
      <c r="BB5646" t="s">
        <v>3384</v>
      </c>
      <c r="BC5646" t="s">
        <v>3206</v>
      </c>
      <c r="BG5646" t="s">
        <v>20548</v>
      </c>
      <c r="BH5646" t="s">
        <v>7263</v>
      </c>
    </row>
    <row r="5647" spans="52:60" x14ac:dyDescent="0.25">
      <c r="AZ5647" t="s">
        <v>17443</v>
      </c>
      <c r="BA5647" t="s">
        <v>3205</v>
      </c>
      <c r="BB5647" t="s">
        <v>3384</v>
      </c>
      <c r="BC5647" t="s">
        <v>3206</v>
      </c>
      <c r="BG5647" t="s">
        <v>20549</v>
      </c>
      <c r="BH5647" t="s">
        <v>7263</v>
      </c>
    </row>
    <row r="5648" spans="52:60" x14ac:dyDescent="0.25">
      <c r="AZ5648" t="s">
        <v>17444</v>
      </c>
      <c r="BA5648" t="s">
        <v>3205</v>
      </c>
      <c r="BB5648" t="s">
        <v>3384</v>
      </c>
      <c r="BC5648" t="s">
        <v>3206</v>
      </c>
      <c r="BG5648" t="s">
        <v>20550</v>
      </c>
      <c r="BH5648" t="s">
        <v>7263</v>
      </c>
    </row>
    <row r="5649" spans="52:60" x14ac:dyDescent="0.25">
      <c r="AZ5649" t="s">
        <v>17445</v>
      </c>
      <c r="BA5649" t="s">
        <v>3205</v>
      </c>
      <c r="BB5649" t="s">
        <v>3384</v>
      </c>
      <c r="BC5649" t="s">
        <v>3206</v>
      </c>
      <c r="BG5649" t="s">
        <v>20551</v>
      </c>
      <c r="BH5649" t="s">
        <v>7263</v>
      </c>
    </row>
    <row r="5650" spans="52:60" x14ac:dyDescent="0.25">
      <c r="AZ5650" t="s">
        <v>17446</v>
      </c>
      <c r="BA5650" t="s">
        <v>3205</v>
      </c>
      <c r="BB5650" t="s">
        <v>3384</v>
      </c>
      <c r="BC5650" t="s">
        <v>3206</v>
      </c>
      <c r="BG5650" t="s">
        <v>20552</v>
      </c>
      <c r="BH5650" t="s">
        <v>7263</v>
      </c>
    </row>
    <row r="5651" spans="52:60" x14ac:dyDescent="0.25">
      <c r="AZ5651" t="s">
        <v>17447</v>
      </c>
      <c r="BA5651" t="s">
        <v>3205</v>
      </c>
      <c r="BB5651" t="s">
        <v>3384</v>
      </c>
      <c r="BC5651" t="s">
        <v>3206</v>
      </c>
      <c r="BG5651" t="s">
        <v>20553</v>
      </c>
      <c r="BH5651" t="s">
        <v>7263</v>
      </c>
    </row>
    <row r="5652" spans="52:60" x14ac:dyDescent="0.25">
      <c r="AZ5652" t="s">
        <v>17448</v>
      </c>
      <c r="BA5652" t="s">
        <v>3205</v>
      </c>
      <c r="BB5652" t="s">
        <v>3384</v>
      </c>
      <c r="BC5652" t="s">
        <v>3206</v>
      </c>
      <c r="BG5652" t="s">
        <v>20554</v>
      </c>
      <c r="BH5652" t="s">
        <v>7263</v>
      </c>
    </row>
    <row r="5653" spans="52:60" x14ac:dyDescent="0.25">
      <c r="AZ5653" t="s">
        <v>17449</v>
      </c>
      <c r="BA5653" t="s">
        <v>3205</v>
      </c>
      <c r="BB5653" t="s">
        <v>3384</v>
      </c>
      <c r="BC5653" t="s">
        <v>3206</v>
      </c>
      <c r="BG5653" t="s">
        <v>20555</v>
      </c>
      <c r="BH5653" t="s">
        <v>7263</v>
      </c>
    </row>
    <row r="5654" spans="52:60" x14ac:dyDescent="0.25">
      <c r="AZ5654" t="s">
        <v>17450</v>
      </c>
      <c r="BA5654" t="s">
        <v>3205</v>
      </c>
      <c r="BB5654" t="s">
        <v>3384</v>
      </c>
      <c r="BC5654" t="s">
        <v>3206</v>
      </c>
      <c r="BG5654" t="s">
        <v>20556</v>
      </c>
      <c r="BH5654" t="s">
        <v>7263</v>
      </c>
    </row>
    <row r="5655" spans="52:60" x14ac:dyDescent="0.25">
      <c r="AZ5655" t="s">
        <v>17451</v>
      </c>
      <c r="BA5655" t="s">
        <v>3205</v>
      </c>
      <c r="BB5655" t="s">
        <v>3384</v>
      </c>
      <c r="BC5655" t="s">
        <v>3206</v>
      </c>
      <c r="BG5655" t="s">
        <v>20557</v>
      </c>
      <c r="BH5655" t="s">
        <v>7263</v>
      </c>
    </row>
    <row r="5656" spans="52:60" x14ac:dyDescent="0.25">
      <c r="AZ5656" t="s">
        <v>17452</v>
      </c>
      <c r="BA5656" t="s">
        <v>3205</v>
      </c>
      <c r="BB5656" t="s">
        <v>3384</v>
      </c>
      <c r="BC5656" t="s">
        <v>3204</v>
      </c>
      <c r="BG5656" t="s">
        <v>20558</v>
      </c>
      <c r="BH5656" t="s">
        <v>7263</v>
      </c>
    </row>
    <row r="5657" spans="52:60" x14ac:dyDescent="0.25">
      <c r="AZ5657" t="s">
        <v>17453</v>
      </c>
      <c r="BA5657" t="s">
        <v>3205</v>
      </c>
      <c r="BB5657" t="s">
        <v>3384</v>
      </c>
      <c r="BC5657" t="s">
        <v>3204</v>
      </c>
      <c r="BG5657" t="s">
        <v>20559</v>
      </c>
      <c r="BH5657" t="s">
        <v>7263</v>
      </c>
    </row>
    <row r="5658" spans="52:60" x14ac:dyDescent="0.25">
      <c r="AZ5658" t="s">
        <v>17454</v>
      </c>
      <c r="BA5658" t="s">
        <v>3205</v>
      </c>
      <c r="BB5658" t="s">
        <v>3384</v>
      </c>
      <c r="BC5658" t="s">
        <v>3206</v>
      </c>
      <c r="BG5658" t="s">
        <v>20560</v>
      </c>
      <c r="BH5658" t="s">
        <v>7263</v>
      </c>
    </row>
    <row r="5659" spans="52:60" x14ac:dyDescent="0.25">
      <c r="AZ5659" t="s">
        <v>17455</v>
      </c>
      <c r="BA5659" t="s">
        <v>3205</v>
      </c>
      <c r="BB5659" t="s">
        <v>3384</v>
      </c>
      <c r="BC5659" t="s">
        <v>3206</v>
      </c>
      <c r="BG5659" t="s">
        <v>20561</v>
      </c>
      <c r="BH5659" t="s">
        <v>7263</v>
      </c>
    </row>
    <row r="5660" spans="52:60" x14ac:dyDescent="0.25">
      <c r="AZ5660" t="s">
        <v>17456</v>
      </c>
      <c r="BA5660" t="s">
        <v>3205</v>
      </c>
      <c r="BB5660" t="s">
        <v>3384</v>
      </c>
      <c r="BC5660" t="s">
        <v>3206</v>
      </c>
      <c r="BG5660" t="s">
        <v>20562</v>
      </c>
      <c r="BH5660" t="s">
        <v>7263</v>
      </c>
    </row>
    <row r="5661" spans="52:60" x14ac:dyDescent="0.25">
      <c r="AZ5661" t="s">
        <v>17457</v>
      </c>
      <c r="BA5661" t="s">
        <v>3205</v>
      </c>
      <c r="BB5661" t="s">
        <v>3384</v>
      </c>
      <c r="BC5661" t="s">
        <v>3206</v>
      </c>
      <c r="BG5661" t="s">
        <v>20563</v>
      </c>
      <c r="BH5661" t="s">
        <v>7263</v>
      </c>
    </row>
    <row r="5662" spans="52:60" x14ac:dyDescent="0.25">
      <c r="AZ5662" t="s">
        <v>17458</v>
      </c>
      <c r="BA5662" t="s">
        <v>3205</v>
      </c>
      <c r="BB5662" t="s">
        <v>3384</v>
      </c>
      <c r="BC5662" t="s">
        <v>3206</v>
      </c>
      <c r="BG5662" t="s">
        <v>20564</v>
      </c>
      <c r="BH5662" t="s">
        <v>7263</v>
      </c>
    </row>
    <row r="5663" spans="52:60" x14ac:dyDescent="0.25">
      <c r="AZ5663" t="s">
        <v>17459</v>
      </c>
      <c r="BA5663" t="s">
        <v>3205</v>
      </c>
      <c r="BB5663" t="s">
        <v>3384</v>
      </c>
      <c r="BC5663" t="s">
        <v>3206</v>
      </c>
      <c r="BG5663" t="s">
        <v>20565</v>
      </c>
      <c r="BH5663" t="s">
        <v>7263</v>
      </c>
    </row>
    <row r="5664" spans="52:60" x14ac:dyDescent="0.25">
      <c r="AZ5664" t="s">
        <v>17460</v>
      </c>
      <c r="BA5664" t="s">
        <v>3205</v>
      </c>
      <c r="BB5664" t="s">
        <v>3384</v>
      </c>
      <c r="BC5664" t="s">
        <v>3206</v>
      </c>
      <c r="BG5664" t="s">
        <v>20566</v>
      </c>
      <c r="BH5664" t="s">
        <v>7263</v>
      </c>
    </row>
    <row r="5665" spans="52:60" x14ac:dyDescent="0.25">
      <c r="AZ5665" t="s">
        <v>17461</v>
      </c>
      <c r="BA5665" t="s">
        <v>3205</v>
      </c>
      <c r="BB5665" t="s">
        <v>3384</v>
      </c>
      <c r="BC5665" t="s">
        <v>3206</v>
      </c>
      <c r="BG5665" t="s">
        <v>20567</v>
      </c>
      <c r="BH5665" t="s">
        <v>7263</v>
      </c>
    </row>
    <row r="5666" spans="52:60" x14ac:dyDescent="0.25">
      <c r="AZ5666" t="s">
        <v>17462</v>
      </c>
      <c r="BA5666" t="s">
        <v>3205</v>
      </c>
      <c r="BB5666" t="s">
        <v>3384</v>
      </c>
      <c r="BC5666" t="s">
        <v>3206</v>
      </c>
      <c r="BG5666" t="s">
        <v>20568</v>
      </c>
      <c r="BH5666" t="s">
        <v>7263</v>
      </c>
    </row>
    <row r="5667" spans="52:60" x14ac:dyDescent="0.25">
      <c r="AZ5667" t="s">
        <v>17463</v>
      </c>
      <c r="BA5667" t="s">
        <v>3205</v>
      </c>
      <c r="BB5667" t="s">
        <v>3384</v>
      </c>
      <c r="BC5667" t="s">
        <v>3206</v>
      </c>
      <c r="BG5667" t="s">
        <v>20569</v>
      </c>
      <c r="BH5667" t="s">
        <v>7263</v>
      </c>
    </row>
    <row r="5668" spans="52:60" x14ac:dyDescent="0.25">
      <c r="AZ5668" t="s">
        <v>17464</v>
      </c>
      <c r="BA5668" t="s">
        <v>3205</v>
      </c>
      <c r="BB5668" t="s">
        <v>3384</v>
      </c>
      <c r="BC5668" t="s">
        <v>3206</v>
      </c>
      <c r="BG5668" t="s">
        <v>20570</v>
      </c>
      <c r="BH5668" t="s">
        <v>7263</v>
      </c>
    </row>
    <row r="5669" spans="52:60" x14ac:dyDescent="0.25">
      <c r="AZ5669" t="s">
        <v>17465</v>
      </c>
      <c r="BA5669" t="s">
        <v>3205</v>
      </c>
      <c r="BB5669" t="s">
        <v>3384</v>
      </c>
      <c r="BC5669" t="s">
        <v>3206</v>
      </c>
      <c r="BG5669" t="s">
        <v>20571</v>
      </c>
      <c r="BH5669" t="s">
        <v>7263</v>
      </c>
    </row>
    <row r="5670" spans="52:60" x14ac:dyDescent="0.25">
      <c r="AZ5670" t="s">
        <v>17466</v>
      </c>
      <c r="BA5670" t="s">
        <v>3205</v>
      </c>
      <c r="BB5670" t="s">
        <v>3384</v>
      </c>
      <c r="BC5670" t="s">
        <v>3206</v>
      </c>
      <c r="BG5670" t="s">
        <v>20572</v>
      </c>
      <c r="BH5670" t="s">
        <v>7263</v>
      </c>
    </row>
    <row r="5671" spans="52:60" x14ac:dyDescent="0.25">
      <c r="AZ5671" t="s">
        <v>17467</v>
      </c>
      <c r="BA5671" t="s">
        <v>3205</v>
      </c>
      <c r="BB5671" t="s">
        <v>3384</v>
      </c>
      <c r="BC5671" t="s">
        <v>3206</v>
      </c>
      <c r="BG5671" t="s">
        <v>20574</v>
      </c>
      <c r="BH5671" t="s">
        <v>7263</v>
      </c>
    </row>
    <row r="5672" spans="52:60" x14ac:dyDescent="0.25">
      <c r="AZ5672" t="s">
        <v>17468</v>
      </c>
      <c r="BA5672" t="s">
        <v>3205</v>
      </c>
      <c r="BB5672" t="s">
        <v>3384</v>
      </c>
      <c r="BC5672" t="s">
        <v>3206</v>
      </c>
      <c r="BG5672" t="s">
        <v>20575</v>
      </c>
      <c r="BH5672" t="s">
        <v>7263</v>
      </c>
    </row>
    <row r="5673" spans="52:60" x14ac:dyDescent="0.25">
      <c r="AZ5673" t="s">
        <v>17469</v>
      </c>
      <c r="BA5673" t="s">
        <v>3205</v>
      </c>
      <c r="BB5673" t="s">
        <v>3384</v>
      </c>
      <c r="BC5673" t="s">
        <v>3206</v>
      </c>
      <c r="BG5673" t="s">
        <v>20576</v>
      </c>
      <c r="BH5673" t="s">
        <v>7263</v>
      </c>
    </row>
    <row r="5674" spans="52:60" x14ac:dyDescent="0.25">
      <c r="AZ5674" t="s">
        <v>17470</v>
      </c>
      <c r="BA5674" t="s">
        <v>3205</v>
      </c>
      <c r="BB5674" t="s">
        <v>3384</v>
      </c>
      <c r="BC5674" t="s">
        <v>3206</v>
      </c>
      <c r="BG5674" t="s">
        <v>20577</v>
      </c>
      <c r="BH5674" t="s">
        <v>7263</v>
      </c>
    </row>
    <row r="5675" spans="52:60" x14ac:dyDescent="0.25">
      <c r="AZ5675" t="s">
        <v>17471</v>
      </c>
      <c r="BA5675" t="s">
        <v>3205</v>
      </c>
      <c r="BB5675" t="s">
        <v>3384</v>
      </c>
      <c r="BC5675" t="s">
        <v>3206</v>
      </c>
      <c r="BG5675" t="s">
        <v>20578</v>
      </c>
      <c r="BH5675" t="s">
        <v>7263</v>
      </c>
    </row>
    <row r="5676" spans="52:60" x14ac:dyDescent="0.25">
      <c r="AZ5676" t="s">
        <v>17472</v>
      </c>
      <c r="BA5676" t="s">
        <v>3205</v>
      </c>
      <c r="BB5676" t="s">
        <v>3384</v>
      </c>
      <c r="BC5676" t="s">
        <v>3206</v>
      </c>
      <c r="BG5676" t="s">
        <v>20579</v>
      </c>
      <c r="BH5676" t="s">
        <v>7263</v>
      </c>
    </row>
    <row r="5677" spans="52:60" x14ac:dyDescent="0.25">
      <c r="AZ5677" t="s">
        <v>17473</v>
      </c>
      <c r="BA5677" t="s">
        <v>3205</v>
      </c>
      <c r="BB5677" t="s">
        <v>3384</v>
      </c>
      <c r="BC5677" t="s">
        <v>3206</v>
      </c>
      <c r="BG5677" t="s">
        <v>20580</v>
      </c>
      <c r="BH5677" t="s">
        <v>7263</v>
      </c>
    </row>
    <row r="5678" spans="52:60" x14ac:dyDescent="0.25">
      <c r="AZ5678" t="s">
        <v>17474</v>
      </c>
      <c r="BA5678" t="s">
        <v>3205</v>
      </c>
      <c r="BB5678" t="s">
        <v>3384</v>
      </c>
      <c r="BC5678" t="s">
        <v>7263</v>
      </c>
      <c r="BG5678" t="s">
        <v>20581</v>
      </c>
      <c r="BH5678" t="s">
        <v>7263</v>
      </c>
    </row>
    <row r="5679" spans="52:60" x14ac:dyDescent="0.25">
      <c r="AZ5679" t="s">
        <v>17475</v>
      </c>
      <c r="BA5679" t="s">
        <v>3205</v>
      </c>
      <c r="BB5679" t="s">
        <v>3384</v>
      </c>
      <c r="BC5679" t="s">
        <v>3206</v>
      </c>
      <c r="BG5679" t="s">
        <v>20582</v>
      </c>
      <c r="BH5679" t="s">
        <v>7263</v>
      </c>
    </row>
    <row r="5680" spans="52:60" x14ac:dyDescent="0.25">
      <c r="AZ5680" t="s">
        <v>17476</v>
      </c>
      <c r="BA5680" t="s">
        <v>3205</v>
      </c>
      <c r="BB5680" t="s">
        <v>3384</v>
      </c>
      <c r="BC5680" t="s">
        <v>3204</v>
      </c>
      <c r="BG5680" t="s">
        <v>20583</v>
      </c>
      <c r="BH5680" t="s">
        <v>7263</v>
      </c>
    </row>
    <row r="5681" spans="52:60" x14ac:dyDescent="0.25">
      <c r="AZ5681" t="s">
        <v>17477</v>
      </c>
      <c r="BA5681" t="s">
        <v>3205</v>
      </c>
      <c r="BB5681" t="s">
        <v>17478</v>
      </c>
      <c r="BC5681" t="s">
        <v>3204</v>
      </c>
      <c r="BG5681" t="s">
        <v>20584</v>
      </c>
      <c r="BH5681" t="s">
        <v>7263</v>
      </c>
    </row>
    <row r="5682" spans="52:60" x14ac:dyDescent="0.25">
      <c r="AZ5682" t="s">
        <v>17479</v>
      </c>
      <c r="BA5682" t="s">
        <v>3205</v>
      </c>
      <c r="BB5682" t="s">
        <v>17478</v>
      </c>
      <c r="BC5682" t="s">
        <v>3204</v>
      </c>
      <c r="BG5682" t="s">
        <v>20585</v>
      </c>
      <c r="BH5682" t="s">
        <v>7263</v>
      </c>
    </row>
    <row r="5683" spans="52:60" x14ac:dyDescent="0.25">
      <c r="AZ5683" t="s">
        <v>17480</v>
      </c>
      <c r="BA5683" t="s">
        <v>3205</v>
      </c>
      <c r="BB5683" t="s">
        <v>17478</v>
      </c>
      <c r="BC5683" t="s">
        <v>3204</v>
      </c>
      <c r="BG5683" t="s">
        <v>20586</v>
      </c>
      <c r="BH5683" t="s">
        <v>7263</v>
      </c>
    </row>
    <row r="5684" spans="52:60" x14ac:dyDescent="0.25">
      <c r="AZ5684" t="s">
        <v>17481</v>
      </c>
      <c r="BA5684" t="s">
        <v>3205</v>
      </c>
      <c r="BB5684" t="s">
        <v>17478</v>
      </c>
      <c r="BC5684" t="s">
        <v>3204</v>
      </c>
      <c r="BG5684" t="s">
        <v>20587</v>
      </c>
      <c r="BH5684" t="s">
        <v>7263</v>
      </c>
    </row>
    <row r="5685" spans="52:60" x14ac:dyDescent="0.25">
      <c r="AZ5685" t="s">
        <v>17482</v>
      </c>
      <c r="BA5685" t="s">
        <v>3205</v>
      </c>
      <c r="BB5685" t="s">
        <v>17478</v>
      </c>
      <c r="BC5685" t="s">
        <v>3204</v>
      </c>
      <c r="BG5685" t="s">
        <v>20588</v>
      </c>
      <c r="BH5685" t="s">
        <v>7263</v>
      </c>
    </row>
    <row r="5686" spans="52:60" x14ac:dyDescent="0.25">
      <c r="AZ5686" t="s">
        <v>17483</v>
      </c>
      <c r="BA5686" t="s">
        <v>3205</v>
      </c>
      <c r="BB5686" t="s">
        <v>17478</v>
      </c>
      <c r="BC5686" t="s">
        <v>7263</v>
      </c>
      <c r="BG5686" t="s">
        <v>20589</v>
      </c>
      <c r="BH5686" t="s">
        <v>7263</v>
      </c>
    </row>
    <row r="5687" spans="52:60" x14ac:dyDescent="0.25">
      <c r="AZ5687" t="s">
        <v>17484</v>
      </c>
      <c r="BA5687" t="s">
        <v>3205</v>
      </c>
      <c r="BB5687" t="s">
        <v>17478</v>
      </c>
      <c r="BC5687" t="s">
        <v>3206</v>
      </c>
      <c r="BG5687" t="s">
        <v>20590</v>
      </c>
      <c r="BH5687" t="s">
        <v>7263</v>
      </c>
    </row>
    <row r="5688" spans="52:60" x14ac:dyDescent="0.25">
      <c r="AZ5688" t="s">
        <v>17485</v>
      </c>
      <c r="BA5688" t="s">
        <v>3205</v>
      </c>
      <c r="BB5688" t="s">
        <v>17478</v>
      </c>
      <c r="BC5688" t="s">
        <v>3206</v>
      </c>
      <c r="BG5688" t="s">
        <v>20591</v>
      </c>
      <c r="BH5688" t="s">
        <v>7263</v>
      </c>
    </row>
    <row r="5689" spans="52:60" x14ac:dyDescent="0.25">
      <c r="AZ5689" t="s">
        <v>17486</v>
      </c>
      <c r="BA5689" t="s">
        <v>3205</v>
      </c>
      <c r="BB5689" t="s">
        <v>17478</v>
      </c>
      <c r="BC5689" t="s">
        <v>3204</v>
      </c>
      <c r="BG5689" t="s">
        <v>20592</v>
      </c>
      <c r="BH5689" t="s">
        <v>7263</v>
      </c>
    </row>
    <row r="5690" spans="52:60" x14ac:dyDescent="0.25">
      <c r="AZ5690" t="s">
        <v>17487</v>
      </c>
      <c r="BA5690" t="s">
        <v>3205</v>
      </c>
      <c r="BB5690" t="s">
        <v>3216</v>
      </c>
      <c r="BC5690" t="s">
        <v>3206</v>
      </c>
      <c r="BG5690" t="s">
        <v>20593</v>
      </c>
      <c r="BH5690" t="s">
        <v>7263</v>
      </c>
    </row>
    <row r="5691" spans="52:60" x14ac:dyDescent="0.25">
      <c r="AZ5691" t="s">
        <v>17488</v>
      </c>
      <c r="BA5691" t="s">
        <v>3205</v>
      </c>
      <c r="BB5691" t="s">
        <v>3216</v>
      </c>
      <c r="BC5691" t="s">
        <v>3206</v>
      </c>
      <c r="BG5691" t="s">
        <v>20594</v>
      </c>
      <c r="BH5691" t="s">
        <v>7263</v>
      </c>
    </row>
    <row r="5692" spans="52:60" x14ac:dyDescent="0.25">
      <c r="AZ5692" t="s">
        <v>17489</v>
      </c>
      <c r="BA5692" t="s">
        <v>3205</v>
      </c>
      <c r="BB5692" t="s">
        <v>3216</v>
      </c>
      <c r="BC5692" t="s">
        <v>3204</v>
      </c>
      <c r="BG5692" t="s">
        <v>20595</v>
      </c>
      <c r="BH5692" t="s">
        <v>7263</v>
      </c>
    </row>
    <row r="5693" spans="52:60" x14ac:dyDescent="0.25">
      <c r="AZ5693" t="s">
        <v>17490</v>
      </c>
      <c r="BA5693" t="s">
        <v>3205</v>
      </c>
      <c r="BB5693" t="s">
        <v>3216</v>
      </c>
      <c r="BC5693" t="s">
        <v>3204</v>
      </c>
      <c r="BG5693" t="s">
        <v>20596</v>
      </c>
      <c r="BH5693" t="s">
        <v>7263</v>
      </c>
    </row>
    <row r="5694" spans="52:60" x14ac:dyDescent="0.25">
      <c r="AZ5694" t="s">
        <v>17491</v>
      </c>
      <c r="BA5694" t="s">
        <v>3205</v>
      </c>
      <c r="BB5694" t="s">
        <v>3216</v>
      </c>
      <c r="BC5694" t="s">
        <v>3204</v>
      </c>
      <c r="BG5694" t="s">
        <v>20597</v>
      </c>
      <c r="BH5694" t="s">
        <v>7263</v>
      </c>
    </row>
    <row r="5695" spans="52:60" x14ac:dyDescent="0.25">
      <c r="AZ5695" t="s">
        <v>17492</v>
      </c>
      <c r="BA5695" t="s">
        <v>3205</v>
      </c>
      <c r="BB5695" t="s">
        <v>3216</v>
      </c>
      <c r="BC5695" t="s">
        <v>3204</v>
      </c>
      <c r="BG5695" t="s">
        <v>20598</v>
      </c>
      <c r="BH5695" t="s">
        <v>7263</v>
      </c>
    </row>
    <row r="5696" spans="52:60" x14ac:dyDescent="0.25">
      <c r="AZ5696" t="s">
        <v>17493</v>
      </c>
      <c r="BA5696" t="s">
        <v>3205</v>
      </c>
      <c r="BB5696" t="s">
        <v>3216</v>
      </c>
      <c r="BC5696" t="s">
        <v>3204</v>
      </c>
      <c r="BG5696" t="s">
        <v>20599</v>
      </c>
      <c r="BH5696" t="s">
        <v>7263</v>
      </c>
    </row>
    <row r="5697" spans="52:60" x14ac:dyDescent="0.25">
      <c r="AZ5697" t="s">
        <v>17494</v>
      </c>
      <c r="BA5697" t="s">
        <v>3205</v>
      </c>
      <c r="BB5697" t="s">
        <v>3216</v>
      </c>
      <c r="BC5697" t="s">
        <v>3204</v>
      </c>
      <c r="BG5697" t="s">
        <v>20600</v>
      </c>
      <c r="BH5697" t="s">
        <v>7263</v>
      </c>
    </row>
    <row r="5698" spans="52:60" x14ac:dyDescent="0.25">
      <c r="AZ5698" t="s">
        <v>17495</v>
      </c>
      <c r="BA5698" t="s">
        <v>3205</v>
      </c>
      <c r="BB5698" t="s">
        <v>3216</v>
      </c>
      <c r="BC5698" t="s">
        <v>3204</v>
      </c>
      <c r="BG5698" t="s">
        <v>20601</v>
      </c>
      <c r="BH5698" t="s">
        <v>7263</v>
      </c>
    </row>
    <row r="5699" spans="52:60" x14ac:dyDescent="0.25">
      <c r="AZ5699" t="s">
        <v>17496</v>
      </c>
      <c r="BA5699" t="s">
        <v>3205</v>
      </c>
      <c r="BB5699" t="s">
        <v>3216</v>
      </c>
      <c r="BC5699" t="s">
        <v>3206</v>
      </c>
      <c r="BG5699" t="s">
        <v>20602</v>
      </c>
      <c r="BH5699" t="s">
        <v>7263</v>
      </c>
    </row>
    <row r="5700" spans="52:60" x14ac:dyDescent="0.25">
      <c r="AZ5700" t="s">
        <v>17497</v>
      </c>
      <c r="BA5700" t="s">
        <v>3205</v>
      </c>
      <c r="BB5700" t="s">
        <v>3216</v>
      </c>
      <c r="BC5700" t="s">
        <v>3206</v>
      </c>
      <c r="BG5700" t="s">
        <v>20603</v>
      </c>
      <c r="BH5700" t="s">
        <v>7263</v>
      </c>
    </row>
    <row r="5701" spans="52:60" x14ac:dyDescent="0.25">
      <c r="AZ5701" t="s">
        <v>17498</v>
      </c>
      <c r="BA5701" t="s">
        <v>3205</v>
      </c>
      <c r="BB5701" t="s">
        <v>3216</v>
      </c>
      <c r="BC5701" t="s">
        <v>3206</v>
      </c>
      <c r="BG5701" t="s">
        <v>20604</v>
      </c>
      <c r="BH5701" t="s">
        <v>7263</v>
      </c>
    </row>
    <row r="5702" spans="52:60" x14ac:dyDescent="0.25">
      <c r="AZ5702" t="s">
        <v>17499</v>
      </c>
      <c r="BA5702" t="s">
        <v>3205</v>
      </c>
      <c r="BB5702" t="s">
        <v>3216</v>
      </c>
      <c r="BC5702" t="s">
        <v>3206</v>
      </c>
      <c r="BG5702" t="s">
        <v>20605</v>
      </c>
      <c r="BH5702" t="s">
        <v>7263</v>
      </c>
    </row>
    <row r="5703" spans="52:60" x14ac:dyDescent="0.25">
      <c r="AZ5703" t="s">
        <v>17500</v>
      </c>
      <c r="BA5703" t="s">
        <v>3205</v>
      </c>
      <c r="BB5703" t="s">
        <v>3216</v>
      </c>
      <c r="BC5703" t="s">
        <v>3206</v>
      </c>
      <c r="BG5703" t="s">
        <v>20606</v>
      </c>
      <c r="BH5703" t="s">
        <v>7263</v>
      </c>
    </row>
    <row r="5704" spans="52:60" x14ac:dyDescent="0.25">
      <c r="AZ5704" t="s">
        <v>17501</v>
      </c>
      <c r="BA5704" t="s">
        <v>3205</v>
      </c>
      <c r="BB5704" t="s">
        <v>3216</v>
      </c>
      <c r="BC5704" t="s">
        <v>3206</v>
      </c>
      <c r="BG5704" t="s">
        <v>20607</v>
      </c>
      <c r="BH5704" t="s">
        <v>7263</v>
      </c>
    </row>
    <row r="5705" spans="52:60" x14ac:dyDescent="0.25">
      <c r="AZ5705" t="s">
        <v>17502</v>
      </c>
      <c r="BA5705" t="s">
        <v>3205</v>
      </c>
      <c r="BB5705" t="s">
        <v>3216</v>
      </c>
      <c r="BC5705" t="s">
        <v>3206</v>
      </c>
      <c r="BG5705" t="s">
        <v>20608</v>
      </c>
      <c r="BH5705" t="s">
        <v>7263</v>
      </c>
    </row>
    <row r="5706" spans="52:60" x14ac:dyDescent="0.25">
      <c r="AZ5706" t="s">
        <v>17503</v>
      </c>
      <c r="BA5706" t="s">
        <v>3205</v>
      </c>
      <c r="BB5706" t="s">
        <v>3216</v>
      </c>
      <c r="BC5706" t="s">
        <v>3206</v>
      </c>
      <c r="BG5706" t="s">
        <v>20609</v>
      </c>
      <c r="BH5706" t="s">
        <v>7263</v>
      </c>
    </row>
    <row r="5707" spans="52:60" x14ac:dyDescent="0.25">
      <c r="AZ5707" t="s">
        <v>17504</v>
      </c>
      <c r="BA5707" t="s">
        <v>3205</v>
      </c>
      <c r="BB5707" t="s">
        <v>3216</v>
      </c>
      <c r="BC5707" t="s">
        <v>7263</v>
      </c>
      <c r="BG5707" t="s">
        <v>20610</v>
      </c>
      <c r="BH5707" t="s">
        <v>7263</v>
      </c>
    </row>
    <row r="5708" spans="52:60" x14ac:dyDescent="0.25">
      <c r="AZ5708" t="s">
        <v>17505</v>
      </c>
      <c r="BA5708" t="s">
        <v>3205</v>
      </c>
      <c r="BB5708" t="s">
        <v>3216</v>
      </c>
      <c r="BC5708" t="s">
        <v>7263</v>
      </c>
      <c r="BG5708" t="s">
        <v>20611</v>
      </c>
      <c r="BH5708" t="s">
        <v>7263</v>
      </c>
    </row>
    <row r="5709" spans="52:60" x14ac:dyDescent="0.25">
      <c r="AZ5709" t="s">
        <v>17506</v>
      </c>
      <c r="BA5709" t="s">
        <v>3205</v>
      </c>
      <c r="BB5709" t="s">
        <v>3216</v>
      </c>
      <c r="BC5709" t="s">
        <v>3206</v>
      </c>
      <c r="BG5709" t="s">
        <v>20612</v>
      </c>
      <c r="BH5709" t="s">
        <v>7263</v>
      </c>
    </row>
    <row r="5710" spans="52:60" x14ac:dyDescent="0.25">
      <c r="AZ5710" t="s">
        <v>17507</v>
      </c>
      <c r="BA5710" t="s">
        <v>3205</v>
      </c>
      <c r="BB5710" t="s">
        <v>3216</v>
      </c>
      <c r="BC5710" t="s">
        <v>3206</v>
      </c>
      <c r="BG5710" t="s">
        <v>20613</v>
      </c>
      <c r="BH5710" t="s">
        <v>7263</v>
      </c>
    </row>
    <row r="5711" spans="52:60" x14ac:dyDescent="0.25">
      <c r="AZ5711" t="s">
        <v>17508</v>
      </c>
      <c r="BA5711" t="s">
        <v>3205</v>
      </c>
      <c r="BB5711" t="s">
        <v>3216</v>
      </c>
      <c r="BC5711" t="s">
        <v>3206</v>
      </c>
      <c r="BG5711" t="s">
        <v>20614</v>
      </c>
      <c r="BH5711" t="s">
        <v>7263</v>
      </c>
    </row>
    <row r="5712" spans="52:60" x14ac:dyDescent="0.25">
      <c r="AZ5712" t="s">
        <v>17509</v>
      </c>
      <c r="BA5712" t="s">
        <v>3205</v>
      </c>
      <c r="BB5712" t="s">
        <v>3216</v>
      </c>
      <c r="BC5712" t="s">
        <v>3206</v>
      </c>
      <c r="BG5712" t="s">
        <v>20615</v>
      </c>
      <c r="BH5712" t="s">
        <v>7263</v>
      </c>
    </row>
    <row r="5713" spans="52:60" x14ac:dyDescent="0.25">
      <c r="AZ5713" t="s">
        <v>17510</v>
      </c>
      <c r="BA5713" t="s">
        <v>3205</v>
      </c>
      <c r="BB5713" t="s">
        <v>3216</v>
      </c>
      <c r="BC5713" t="s">
        <v>3206</v>
      </c>
      <c r="BG5713" t="s">
        <v>20616</v>
      </c>
      <c r="BH5713" t="s">
        <v>7263</v>
      </c>
    </row>
    <row r="5714" spans="52:60" x14ac:dyDescent="0.25">
      <c r="AZ5714" t="s">
        <v>17511</v>
      </c>
      <c r="BA5714" t="s">
        <v>3205</v>
      </c>
      <c r="BB5714" t="s">
        <v>3216</v>
      </c>
      <c r="BC5714" t="s">
        <v>3206</v>
      </c>
      <c r="BG5714" t="s">
        <v>20617</v>
      </c>
      <c r="BH5714" t="s">
        <v>7263</v>
      </c>
    </row>
    <row r="5715" spans="52:60" x14ac:dyDescent="0.25">
      <c r="AZ5715" t="s">
        <v>17512</v>
      </c>
      <c r="BA5715" t="s">
        <v>3205</v>
      </c>
      <c r="BB5715" t="s">
        <v>3216</v>
      </c>
      <c r="BC5715" t="s">
        <v>3204</v>
      </c>
      <c r="BG5715" t="s">
        <v>20618</v>
      </c>
      <c r="BH5715" t="s">
        <v>7263</v>
      </c>
    </row>
    <row r="5716" spans="52:60" x14ac:dyDescent="0.25">
      <c r="AZ5716" t="s">
        <v>17513</v>
      </c>
      <c r="BA5716" t="s">
        <v>3205</v>
      </c>
      <c r="BB5716" t="s">
        <v>3216</v>
      </c>
      <c r="BC5716" t="s">
        <v>3206</v>
      </c>
      <c r="BG5716" t="s">
        <v>20619</v>
      </c>
      <c r="BH5716" t="s">
        <v>8852</v>
      </c>
    </row>
    <row r="5717" spans="52:60" x14ac:dyDescent="0.25">
      <c r="AZ5717" t="s">
        <v>17514</v>
      </c>
      <c r="BA5717" t="s">
        <v>3205</v>
      </c>
      <c r="BB5717" t="s">
        <v>3216</v>
      </c>
      <c r="BC5717" t="s">
        <v>3204</v>
      </c>
      <c r="BG5717" t="s">
        <v>20620</v>
      </c>
      <c r="BH5717" t="s">
        <v>8852</v>
      </c>
    </row>
    <row r="5718" spans="52:60" x14ac:dyDescent="0.25">
      <c r="AZ5718" t="s">
        <v>17515</v>
      </c>
      <c r="BA5718" t="s">
        <v>3205</v>
      </c>
      <c r="BB5718" t="s">
        <v>3216</v>
      </c>
      <c r="BC5718" t="s">
        <v>3206</v>
      </c>
      <c r="BG5718" t="s">
        <v>20621</v>
      </c>
      <c r="BH5718" t="s">
        <v>8852</v>
      </c>
    </row>
    <row r="5719" spans="52:60" x14ac:dyDescent="0.25">
      <c r="AZ5719" t="s">
        <v>17516</v>
      </c>
      <c r="BA5719" t="s">
        <v>3205</v>
      </c>
      <c r="BB5719" t="s">
        <v>3216</v>
      </c>
      <c r="BC5719" t="s">
        <v>3204</v>
      </c>
      <c r="BG5719" t="s">
        <v>20622</v>
      </c>
      <c r="BH5719" t="s">
        <v>8852</v>
      </c>
    </row>
    <row r="5720" spans="52:60" x14ac:dyDescent="0.25">
      <c r="AZ5720" t="s">
        <v>17517</v>
      </c>
      <c r="BA5720" t="s">
        <v>3205</v>
      </c>
      <c r="BB5720" t="s">
        <v>3216</v>
      </c>
      <c r="BC5720" t="s">
        <v>3206</v>
      </c>
      <c r="BG5720" t="s">
        <v>20623</v>
      </c>
      <c r="BH5720" t="s">
        <v>8852</v>
      </c>
    </row>
    <row r="5721" spans="52:60" x14ac:dyDescent="0.25">
      <c r="AZ5721" t="s">
        <v>17518</v>
      </c>
      <c r="BA5721" t="s">
        <v>3205</v>
      </c>
      <c r="BB5721" t="s">
        <v>3216</v>
      </c>
      <c r="BC5721" t="s">
        <v>3206</v>
      </c>
      <c r="BG5721" t="s">
        <v>20624</v>
      </c>
      <c r="BH5721" t="s">
        <v>8852</v>
      </c>
    </row>
    <row r="5722" spans="52:60" x14ac:dyDescent="0.25">
      <c r="AZ5722" t="s">
        <v>17519</v>
      </c>
      <c r="BA5722" t="s">
        <v>3205</v>
      </c>
      <c r="BB5722" t="s">
        <v>3216</v>
      </c>
      <c r="BC5722" t="s">
        <v>3204</v>
      </c>
      <c r="BG5722" t="s">
        <v>20625</v>
      </c>
      <c r="BH5722" t="s">
        <v>7263</v>
      </c>
    </row>
    <row r="5723" spans="52:60" x14ac:dyDescent="0.25">
      <c r="AZ5723" t="s">
        <v>17520</v>
      </c>
      <c r="BA5723" t="s">
        <v>3205</v>
      </c>
      <c r="BB5723" t="s">
        <v>3216</v>
      </c>
      <c r="BC5723" t="s">
        <v>3206</v>
      </c>
      <c r="BG5723" t="s">
        <v>20626</v>
      </c>
      <c r="BH5723" t="s">
        <v>7263</v>
      </c>
    </row>
    <row r="5724" spans="52:60" x14ac:dyDescent="0.25">
      <c r="AZ5724" t="s">
        <v>17521</v>
      </c>
      <c r="BA5724" t="s">
        <v>3205</v>
      </c>
      <c r="BB5724" t="s">
        <v>3216</v>
      </c>
      <c r="BC5724" t="s">
        <v>3206</v>
      </c>
      <c r="BG5724" t="s">
        <v>20627</v>
      </c>
      <c r="BH5724" t="s">
        <v>7263</v>
      </c>
    </row>
    <row r="5725" spans="52:60" x14ac:dyDescent="0.25">
      <c r="AZ5725" t="s">
        <v>17522</v>
      </c>
      <c r="BA5725" t="s">
        <v>3205</v>
      </c>
      <c r="BB5725" t="s">
        <v>3216</v>
      </c>
      <c r="BC5725" t="s">
        <v>3206</v>
      </c>
      <c r="BG5725" t="s">
        <v>20628</v>
      </c>
      <c r="BH5725" t="s">
        <v>7263</v>
      </c>
    </row>
    <row r="5726" spans="52:60" x14ac:dyDescent="0.25">
      <c r="AZ5726" t="s">
        <v>17523</v>
      </c>
      <c r="BA5726" t="s">
        <v>3205</v>
      </c>
      <c r="BB5726" t="s">
        <v>3216</v>
      </c>
      <c r="BC5726" t="s">
        <v>3206</v>
      </c>
      <c r="BG5726" t="s">
        <v>20629</v>
      </c>
      <c r="BH5726" t="s">
        <v>7263</v>
      </c>
    </row>
    <row r="5727" spans="52:60" x14ac:dyDescent="0.25">
      <c r="AZ5727" t="s">
        <v>17524</v>
      </c>
      <c r="BA5727" t="s">
        <v>3205</v>
      </c>
      <c r="BB5727" t="s">
        <v>3216</v>
      </c>
      <c r="BC5727" t="s">
        <v>3204</v>
      </c>
      <c r="BG5727" t="s">
        <v>20630</v>
      </c>
      <c r="BH5727" t="s">
        <v>7263</v>
      </c>
    </row>
    <row r="5728" spans="52:60" x14ac:dyDescent="0.25">
      <c r="AZ5728" t="s">
        <v>17525</v>
      </c>
      <c r="BA5728" t="s">
        <v>3205</v>
      </c>
      <c r="BB5728" t="s">
        <v>3216</v>
      </c>
      <c r="BC5728" t="s">
        <v>3204</v>
      </c>
      <c r="BG5728" t="s">
        <v>20631</v>
      </c>
      <c r="BH5728" t="s">
        <v>7263</v>
      </c>
    </row>
    <row r="5729" spans="52:60" x14ac:dyDescent="0.25">
      <c r="AZ5729" t="s">
        <v>17526</v>
      </c>
      <c r="BA5729" t="s">
        <v>3205</v>
      </c>
      <c r="BB5729" t="s">
        <v>3216</v>
      </c>
      <c r="BC5729" t="s">
        <v>3206</v>
      </c>
      <c r="BG5729" t="s">
        <v>20632</v>
      </c>
      <c r="BH5729" t="s">
        <v>7263</v>
      </c>
    </row>
    <row r="5730" spans="52:60" x14ac:dyDescent="0.25">
      <c r="AZ5730" t="s">
        <v>17527</v>
      </c>
      <c r="BA5730" t="s">
        <v>3205</v>
      </c>
      <c r="BB5730" t="s">
        <v>3216</v>
      </c>
      <c r="BC5730" t="s">
        <v>3206</v>
      </c>
      <c r="BG5730" t="s">
        <v>20633</v>
      </c>
      <c r="BH5730" t="s">
        <v>7263</v>
      </c>
    </row>
    <row r="5731" spans="52:60" x14ac:dyDescent="0.25">
      <c r="AZ5731" t="s">
        <v>17528</v>
      </c>
      <c r="BA5731" t="s">
        <v>3205</v>
      </c>
      <c r="BB5731" t="s">
        <v>3216</v>
      </c>
      <c r="BC5731" t="s">
        <v>7263</v>
      </c>
      <c r="BG5731" t="s">
        <v>20634</v>
      </c>
      <c r="BH5731" t="s">
        <v>7263</v>
      </c>
    </row>
    <row r="5732" spans="52:60" x14ac:dyDescent="0.25">
      <c r="AZ5732" t="s">
        <v>17529</v>
      </c>
      <c r="BA5732" t="s">
        <v>3205</v>
      </c>
      <c r="BB5732" t="s">
        <v>3216</v>
      </c>
      <c r="BC5732" t="s">
        <v>3206</v>
      </c>
      <c r="BG5732" t="s">
        <v>20635</v>
      </c>
      <c r="BH5732" t="s">
        <v>7263</v>
      </c>
    </row>
    <row r="5733" spans="52:60" x14ac:dyDescent="0.25">
      <c r="AZ5733" t="s">
        <v>17530</v>
      </c>
      <c r="BA5733" t="s">
        <v>3205</v>
      </c>
      <c r="BB5733" t="s">
        <v>3216</v>
      </c>
      <c r="BC5733" t="s">
        <v>3206</v>
      </c>
      <c r="BG5733" t="s">
        <v>20636</v>
      </c>
      <c r="BH5733" t="s">
        <v>7263</v>
      </c>
    </row>
    <row r="5734" spans="52:60" x14ac:dyDescent="0.25">
      <c r="AZ5734" t="s">
        <v>17531</v>
      </c>
      <c r="BA5734" t="s">
        <v>3205</v>
      </c>
      <c r="BB5734" t="s">
        <v>3216</v>
      </c>
      <c r="BC5734" t="s">
        <v>3206</v>
      </c>
      <c r="BG5734" t="s">
        <v>20637</v>
      </c>
      <c r="BH5734" t="s">
        <v>7263</v>
      </c>
    </row>
    <row r="5735" spans="52:60" x14ac:dyDescent="0.25">
      <c r="AZ5735" t="s">
        <v>17532</v>
      </c>
      <c r="BA5735" t="s">
        <v>3205</v>
      </c>
      <c r="BB5735" t="s">
        <v>3216</v>
      </c>
      <c r="BC5735" t="s">
        <v>7263</v>
      </c>
      <c r="BG5735" t="s">
        <v>20638</v>
      </c>
      <c r="BH5735" t="s">
        <v>7263</v>
      </c>
    </row>
    <row r="5736" spans="52:60" x14ac:dyDescent="0.25">
      <c r="AZ5736" t="s">
        <v>17533</v>
      </c>
      <c r="BA5736" t="s">
        <v>3205</v>
      </c>
      <c r="BB5736" t="s">
        <v>3216</v>
      </c>
      <c r="BC5736" t="s">
        <v>7263</v>
      </c>
      <c r="BG5736" t="s">
        <v>20639</v>
      </c>
      <c r="BH5736" t="s">
        <v>7263</v>
      </c>
    </row>
    <row r="5737" spans="52:60" x14ac:dyDescent="0.25">
      <c r="AZ5737" t="s">
        <v>17534</v>
      </c>
      <c r="BA5737" t="s">
        <v>3205</v>
      </c>
      <c r="BB5737" t="s">
        <v>3216</v>
      </c>
      <c r="BC5737" t="s">
        <v>7263</v>
      </c>
      <c r="BG5737" t="s">
        <v>20640</v>
      </c>
      <c r="BH5737" t="s">
        <v>7263</v>
      </c>
    </row>
    <row r="5738" spans="52:60" x14ac:dyDescent="0.25">
      <c r="AZ5738" t="s">
        <v>17535</v>
      </c>
      <c r="BA5738" t="s">
        <v>3205</v>
      </c>
      <c r="BB5738" t="s">
        <v>3216</v>
      </c>
      <c r="BC5738" t="s">
        <v>7263</v>
      </c>
      <c r="BG5738" t="s">
        <v>20641</v>
      </c>
      <c r="BH5738" t="s">
        <v>7263</v>
      </c>
    </row>
    <row r="5739" spans="52:60" x14ac:dyDescent="0.25">
      <c r="AZ5739" t="s">
        <v>17536</v>
      </c>
      <c r="BA5739" t="s">
        <v>3205</v>
      </c>
      <c r="BB5739" t="s">
        <v>3216</v>
      </c>
      <c r="BC5739" t="s">
        <v>7263</v>
      </c>
      <c r="BG5739" t="s">
        <v>20642</v>
      </c>
      <c r="BH5739" t="s">
        <v>7263</v>
      </c>
    </row>
    <row r="5740" spans="52:60" x14ac:dyDescent="0.25">
      <c r="AZ5740" t="s">
        <v>17537</v>
      </c>
      <c r="BA5740" t="s">
        <v>3205</v>
      </c>
      <c r="BB5740" t="s">
        <v>3216</v>
      </c>
      <c r="BC5740" t="s">
        <v>3206</v>
      </c>
      <c r="BG5740" t="s">
        <v>20643</v>
      </c>
      <c r="BH5740" t="s">
        <v>7263</v>
      </c>
    </row>
    <row r="5741" spans="52:60" x14ac:dyDescent="0.25">
      <c r="AZ5741" t="s">
        <v>17538</v>
      </c>
      <c r="BA5741" t="s">
        <v>3205</v>
      </c>
      <c r="BB5741" t="s">
        <v>3216</v>
      </c>
      <c r="BC5741" t="s">
        <v>3206</v>
      </c>
      <c r="BG5741" t="s">
        <v>20644</v>
      </c>
      <c r="BH5741" t="s">
        <v>7263</v>
      </c>
    </row>
    <row r="5742" spans="52:60" x14ac:dyDescent="0.25">
      <c r="AZ5742" t="s">
        <v>17539</v>
      </c>
      <c r="BA5742" t="s">
        <v>3205</v>
      </c>
      <c r="BB5742" t="s">
        <v>3216</v>
      </c>
      <c r="BC5742" t="s">
        <v>3206</v>
      </c>
      <c r="BG5742" t="s">
        <v>20645</v>
      </c>
      <c r="BH5742" t="s">
        <v>7263</v>
      </c>
    </row>
    <row r="5743" spans="52:60" x14ac:dyDescent="0.25">
      <c r="AZ5743" t="s">
        <v>17540</v>
      </c>
      <c r="BA5743" t="s">
        <v>3205</v>
      </c>
      <c r="BB5743" t="s">
        <v>3216</v>
      </c>
      <c r="BC5743" t="s">
        <v>3206</v>
      </c>
      <c r="BG5743" t="s">
        <v>20646</v>
      </c>
      <c r="BH5743" t="s">
        <v>7263</v>
      </c>
    </row>
    <row r="5744" spans="52:60" x14ac:dyDescent="0.25">
      <c r="AZ5744" t="s">
        <v>17541</v>
      </c>
      <c r="BA5744" t="s">
        <v>3205</v>
      </c>
      <c r="BB5744" t="s">
        <v>3216</v>
      </c>
      <c r="BC5744" t="s">
        <v>7263</v>
      </c>
      <c r="BG5744" t="s">
        <v>20647</v>
      </c>
      <c r="BH5744" t="s">
        <v>7263</v>
      </c>
    </row>
    <row r="5745" spans="52:60" x14ac:dyDescent="0.25">
      <c r="AZ5745" t="s">
        <v>17542</v>
      </c>
      <c r="BA5745" t="s">
        <v>3205</v>
      </c>
      <c r="BB5745" t="s">
        <v>3216</v>
      </c>
      <c r="BC5745" t="s">
        <v>7263</v>
      </c>
      <c r="BG5745" t="s">
        <v>20648</v>
      </c>
      <c r="BH5745" t="s">
        <v>7263</v>
      </c>
    </row>
    <row r="5746" spans="52:60" x14ac:dyDescent="0.25">
      <c r="AZ5746" t="s">
        <v>17543</v>
      </c>
      <c r="BA5746" t="s">
        <v>3205</v>
      </c>
      <c r="BB5746" t="s">
        <v>3216</v>
      </c>
      <c r="BC5746" t="s">
        <v>3204</v>
      </c>
      <c r="BG5746" t="s">
        <v>20649</v>
      </c>
      <c r="BH5746" t="s">
        <v>7263</v>
      </c>
    </row>
    <row r="5747" spans="52:60" x14ac:dyDescent="0.25">
      <c r="AZ5747" t="s">
        <v>17544</v>
      </c>
      <c r="BA5747" t="s">
        <v>3205</v>
      </c>
      <c r="BB5747" t="s">
        <v>3216</v>
      </c>
      <c r="BC5747" t="s">
        <v>7263</v>
      </c>
      <c r="BG5747" t="s">
        <v>20650</v>
      </c>
      <c r="BH5747" t="s">
        <v>7263</v>
      </c>
    </row>
    <row r="5748" spans="52:60" x14ac:dyDescent="0.25">
      <c r="AZ5748" t="s">
        <v>17545</v>
      </c>
      <c r="BA5748" t="s">
        <v>3205</v>
      </c>
      <c r="BB5748" t="s">
        <v>3216</v>
      </c>
      <c r="BC5748" t="s">
        <v>3206</v>
      </c>
      <c r="BG5748" t="s">
        <v>20651</v>
      </c>
      <c r="BH5748" t="s">
        <v>7263</v>
      </c>
    </row>
    <row r="5749" spans="52:60" x14ac:dyDescent="0.25">
      <c r="AZ5749" t="s">
        <v>17546</v>
      </c>
      <c r="BA5749" t="s">
        <v>3205</v>
      </c>
      <c r="BB5749" t="s">
        <v>3216</v>
      </c>
      <c r="BC5749" t="s">
        <v>3204</v>
      </c>
      <c r="BG5749" t="s">
        <v>20652</v>
      </c>
      <c r="BH5749" t="s">
        <v>7263</v>
      </c>
    </row>
    <row r="5750" spans="52:60" x14ac:dyDescent="0.25">
      <c r="AZ5750" t="s">
        <v>17547</v>
      </c>
      <c r="BA5750" t="s">
        <v>3205</v>
      </c>
      <c r="BB5750" t="s">
        <v>3216</v>
      </c>
      <c r="BC5750" t="s">
        <v>7263</v>
      </c>
      <c r="BG5750" t="s">
        <v>20653</v>
      </c>
      <c r="BH5750" t="s">
        <v>8995</v>
      </c>
    </row>
    <row r="5751" spans="52:60" x14ac:dyDescent="0.25">
      <c r="AZ5751" t="s">
        <v>17548</v>
      </c>
      <c r="BA5751" t="s">
        <v>3205</v>
      </c>
      <c r="BB5751" t="s">
        <v>3216</v>
      </c>
      <c r="BC5751" t="s">
        <v>3206</v>
      </c>
      <c r="BG5751" t="s">
        <v>20654</v>
      </c>
      <c r="BH5751" t="s">
        <v>8995</v>
      </c>
    </row>
    <row r="5752" spans="52:60" x14ac:dyDescent="0.25">
      <c r="AZ5752" t="s">
        <v>17549</v>
      </c>
      <c r="BA5752" t="s">
        <v>3205</v>
      </c>
      <c r="BB5752" t="s">
        <v>3216</v>
      </c>
      <c r="BC5752" t="s">
        <v>3206</v>
      </c>
      <c r="BG5752" t="s">
        <v>20655</v>
      </c>
      <c r="BH5752" t="s">
        <v>8995</v>
      </c>
    </row>
    <row r="5753" spans="52:60" x14ac:dyDescent="0.25">
      <c r="AZ5753" t="s">
        <v>17550</v>
      </c>
      <c r="BA5753" t="s">
        <v>3205</v>
      </c>
      <c r="BB5753" t="s">
        <v>3216</v>
      </c>
      <c r="BC5753" t="s">
        <v>3206</v>
      </c>
      <c r="BG5753" t="s">
        <v>20656</v>
      </c>
      <c r="BH5753" t="s">
        <v>8995</v>
      </c>
    </row>
    <row r="5754" spans="52:60" x14ac:dyDescent="0.25">
      <c r="AZ5754" t="s">
        <v>17551</v>
      </c>
      <c r="BA5754" t="s">
        <v>3205</v>
      </c>
      <c r="BB5754" t="s">
        <v>3216</v>
      </c>
      <c r="BC5754" t="s">
        <v>3204</v>
      </c>
      <c r="BG5754" t="s">
        <v>20657</v>
      </c>
      <c r="BH5754" t="s">
        <v>8995</v>
      </c>
    </row>
    <row r="5755" spans="52:60" x14ac:dyDescent="0.25">
      <c r="AZ5755" t="s">
        <v>17552</v>
      </c>
      <c r="BA5755" t="s">
        <v>3205</v>
      </c>
      <c r="BB5755" t="s">
        <v>3216</v>
      </c>
      <c r="BC5755" t="s">
        <v>3206</v>
      </c>
      <c r="BG5755" t="s">
        <v>20658</v>
      </c>
      <c r="BH5755" t="s">
        <v>8995</v>
      </c>
    </row>
    <row r="5756" spans="52:60" x14ac:dyDescent="0.25">
      <c r="AZ5756" t="s">
        <v>17553</v>
      </c>
      <c r="BA5756" t="s">
        <v>3205</v>
      </c>
      <c r="BB5756" t="s">
        <v>3216</v>
      </c>
      <c r="BC5756" t="s">
        <v>3206</v>
      </c>
      <c r="BG5756" t="s">
        <v>20659</v>
      </c>
      <c r="BH5756" t="s">
        <v>7263</v>
      </c>
    </row>
    <row r="5757" spans="52:60" x14ac:dyDescent="0.25">
      <c r="AZ5757" t="s">
        <v>17554</v>
      </c>
      <c r="BA5757" t="s">
        <v>3205</v>
      </c>
      <c r="BB5757" t="s">
        <v>3216</v>
      </c>
      <c r="BC5757" t="s">
        <v>7263</v>
      </c>
      <c r="BG5757" t="s">
        <v>20660</v>
      </c>
      <c r="BH5757" t="s">
        <v>7263</v>
      </c>
    </row>
    <row r="5758" spans="52:60" x14ac:dyDescent="0.25">
      <c r="AZ5758" t="s">
        <v>17555</v>
      </c>
      <c r="BA5758" t="s">
        <v>3205</v>
      </c>
      <c r="BB5758" t="s">
        <v>3216</v>
      </c>
      <c r="BC5758" t="s">
        <v>7263</v>
      </c>
      <c r="BG5758" t="s">
        <v>20661</v>
      </c>
      <c r="BH5758" t="s">
        <v>7263</v>
      </c>
    </row>
    <row r="5759" spans="52:60" x14ac:dyDescent="0.25">
      <c r="AZ5759" t="s">
        <v>17556</v>
      </c>
      <c r="BA5759" t="s">
        <v>3205</v>
      </c>
      <c r="BB5759" t="s">
        <v>3216</v>
      </c>
      <c r="BC5759" t="s">
        <v>3204</v>
      </c>
      <c r="BG5759" t="s">
        <v>20662</v>
      </c>
      <c r="BH5759" t="s">
        <v>7263</v>
      </c>
    </row>
    <row r="5760" spans="52:60" x14ac:dyDescent="0.25">
      <c r="AZ5760" t="s">
        <v>17557</v>
      </c>
      <c r="BA5760" t="s">
        <v>3205</v>
      </c>
      <c r="BB5760" t="s">
        <v>3216</v>
      </c>
      <c r="BC5760" t="s">
        <v>3204</v>
      </c>
      <c r="BG5760" t="s">
        <v>20663</v>
      </c>
      <c r="BH5760" t="s">
        <v>7263</v>
      </c>
    </row>
    <row r="5761" spans="52:60" x14ac:dyDescent="0.25">
      <c r="AZ5761" t="s">
        <v>17558</v>
      </c>
      <c r="BA5761" t="s">
        <v>3205</v>
      </c>
      <c r="BB5761" t="s">
        <v>3216</v>
      </c>
      <c r="BC5761" t="s">
        <v>3204</v>
      </c>
      <c r="BG5761" t="s">
        <v>20664</v>
      </c>
      <c r="BH5761" t="s">
        <v>7263</v>
      </c>
    </row>
    <row r="5762" spans="52:60" x14ac:dyDescent="0.25">
      <c r="AZ5762" t="s">
        <v>17559</v>
      </c>
      <c r="BA5762" t="s">
        <v>3205</v>
      </c>
      <c r="BB5762" t="s">
        <v>3216</v>
      </c>
      <c r="BC5762" t="s">
        <v>3204</v>
      </c>
      <c r="BG5762" t="s">
        <v>20665</v>
      </c>
      <c r="BH5762" t="s">
        <v>7263</v>
      </c>
    </row>
    <row r="5763" spans="52:60" x14ac:dyDescent="0.25">
      <c r="AZ5763" t="s">
        <v>17560</v>
      </c>
      <c r="BA5763" t="s">
        <v>3205</v>
      </c>
      <c r="BB5763" t="s">
        <v>3216</v>
      </c>
      <c r="BC5763" t="s">
        <v>7263</v>
      </c>
      <c r="BG5763" t="s">
        <v>20666</v>
      </c>
      <c r="BH5763" t="s">
        <v>7263</v>
      </c>
    </row>
    <row r="5764" spans="52:60" x14ac:dyDescent="0.25">
      <c r="AZ5764" t="s">
        <v>17561</v>
      </c>
      <c r="BA5764" t="s">
        <v>3205</v>
      </c>
      <c r="BB5764" t="s">
        <v>3216</v>
      </c>
      <c r="BC5764" t="s">
        <v>3206</v>
      </c>
      <c r="BG5764" t="s">
        <v>20667</v>
      </c>
      <c r="BH5764" t="s">
        <v>7263</v>
      </c>
    </row>
    <row r="5765" spans="52:60" x14ac:dyDescent="0.25">
      <c r="AZ5765" t="s">
        <v>17562</v>
      </c>
      <c r="BA5765" t="s">
        <v>3205</v>
      </c>
      <c r="BB5765" t="s">
        <v>3216</v>
      </c>
      <c r="BC5765" t="s">
        <v>3204</v>
      </c>
      <c r="BG5765" t="s">
        <v>20668</v>
      </c>
      <c r="BH5765" t="s">
        <v>7263</v>
      </c>
    </row>
    <row r="5766" spans="52:60" x14ac:dyDescent="0.25">
      <c r="AZ5766" t="s">
        <v>17563</v>
      </c>
      <c r="BA5766" t="s">
        <v>3205</v>
      </c>
      <c r="BB5766" t="s">
        <v>3216</v>
      </c>
      <c r="BC5766" t="s">
        <v>3204</v>
      </c>
      <c r="BG5766" t="s">
        <v>20669</v>
      </c>
      <c r="BH5766" t="s">
        <v>7263</v>
      </c>
    </row>
    <row r="5767" spans="52:60" x14ac:dyDescent="0.25">
      <c r="AZ5767" t="s">
        <v>17564</v>
      </c>
      <c r="BA5767" t="s">
        <v>3205</v>
      </c>
      <c r="BB5767" t="s">
        <v>3216</v>
      </c>
      <c r="BC5767" t="s">
        <v>3206</v>
      </c>
      <c r="BG5767" t="s">
        <v>20670</v>
      </c>
      <c r="BH5767" t="s">
        <v>7263</v>
      </c>
    </row>
    <row r="5768" spans="52:60" x14ac:dyDescent="0.25">
      <c r="AZ5768" t="s">
        <v>17565</v>
      </c>
      <c r="BA5768" t="s">
        <v>3205</v>
      </c>
      <c r="BB5768" t="s">
        <v>3216</v>
      </c>
      <c r="BC5768" t="s">
        <v>3206</v>
      </c>
      <c r="BG5768" t="s">
        <v>20671</v>
      </c>
      <c r="BH5768" t="s">
        <v>7263</v>
      </c>
    </row>
    <row r="5769" spans="52:60" x14ac:dyDescent="0.25">
      <c r="AZ5769" t="s">
        <v>17566</v>
      </c>
      <c r="BA5769" t="s">
        <v>3205</v>
      </c>
      <c r="BB5769" t="s">
        <v>3216</v>
      </c>
      <c r="BC5769" t="s">
        <v>3204</v>
      </c>
      <c r="BG5769" t="s">
        <v>20672</v>
      </c>
      <c r="BH5769" t="s">
        <v>7263</v>
      </c>
    </row>
    <row r="5770" spans="52:60" x14ac:dyDescent="0.25">
      <c r="AZ5770" t="s">
        <v>17567</v>
      </c>
      <c r="BA5770" t="s">
        <v>3205</v>
      </c>
      <c r="BB5770" t="s">
        <v>3216</v>
      </c>
      <c r="BC5770" t="s">
        <v>7263</v>
      </c>
      <c r="BG5770" t="s">
        <v>20673</v>
      </c>
      <c r="BH5770" t="s">
        <v>7263</v>
      </c>
    </row>
    <row r="5771" spans="52:60" x14ac:dyDescent="0.25">
      <c r="AZ5771" t="s">
        <v>17568</v>
      </c>
      <c r="BA5771" t="s">
        <v>3205</v>
      </c>
      <c r="BB5771" t="s">
        <v>3216</v>
      </c>
      <c r="BC5771" t="s">
        <v>3206</v>
      </c>
      <c r="BG5771" t="s">
        <v>20674</v>
      </c>
      <c r="BH5771" t="s">
        <v>7263</v>
      </c>
    </row>
    <row r="5772" spans="52:60" x14ac:dyDescent="0.25">
      <c r="AZ5772" t="s">
        <v>17569</v>
      </c>
      <c r="BA5772" t="s">
        <v>3205</v>
      </c>
      <c r="BB5772" t="s">
        <v>3216</v>
      </c>
      <c r="BC5772" t="s">
        <v>3204</v>
      </c>
      <c r="BG5772" t="s">
        <v>20675</v>
      </c>
      <c r="BH5772" t="s">
        <v>7263</v>
      </c>
    </row>
    <row r="5773" spans="52:60" x14ac:dyDescent="0.25">
      <c r="AZ5773" t="s">
        <v>17570</v>
      </c>
      <c r="BA5773" t="s">
        <v>3205</v>
      </c>
      <c r="BB5773" t="s">
        <v>3216</v>
      </c>
      <c r="BC5773" t="s">
        <v>3204</v>
      </c>
      <c r="BG5773" t="s">
        <v>20676</v>
      </c>
      <c r="BH5773" t="s">
        <v>7263</v>
      </c>
    </row>
    <row r="5774" spans="52:60" x14ac:dyDescent="0.25">
      <c r="AZ5774" t="s">
        <v>17571</v>
      </c>
      <c r="BA5774" t="s">
        <v>3205</v>
      </c>
      <c r="BB5774" t="s">
        <v>3216</v>
      </c>
      <c r="BC5774" t="s">
        <v>3206</v>
      </c>
      <c r="BG5774" t="s">
        <v>20677</v>
      </c>
      <c r="BH5774" t="s">
        <v>7263</v>
      </c>
    </row>
    <row r="5775" spans="52:60" x14ac:dyDescent="0.25">
      <c r="AZ5775" t="s">
        <v>17572</v>
      </c>
      <c r="BA5775" t="s">
        <v>3205</v>
      </c>
      <c r="BB5775" t="s">
        <v>3216</v>
      </c>
      <c r="BC5775" t="s">
        <v>3206</v>
      </c>
      <c r="BG5775" t="s">
        <v>20678</v>
      </c>
      <c r="BH5775" t="s">
        <v>7263</v>
      </c>
    </row>
    <row r="5776" spans="52:60" x14ac:dyDescent="0.25">
      <c r="AZ5776" t="s">
        <v>17573</v>
      </c>
      <c r="BA5776" t="s">
        <v>3205</v>
      </c>
      <c r="BB5776" t="s">
        <v>3216</v>
      </c>
      <c r="BC5776" t="s">
        <v>3206</v>
      </c>
      <c r="BG5776" t="s">
        <v>20679</v>
      </c>
      <c r="BH5776" t="s">
        <v>7263</v>
      </c>
    </row>
    <row r="5777" spans="52:60" x14ac:dyDescent="0.25">
      <c r="AZ5777" t="s">
        <v>17574</v>
      </c>
      <c r="BA5777" t="s">
        <v>3205</v>
      </c>
      <c r="BB5777" t="s">
        <v>3216</v>
      </c>
      <c r="BC5777" t="s">
        <v>3206</v>
      </c>
      <c r="BG5777" t="s">
        <v>20680</v>
      </c>
      <c r="BH5777" t="s">
        <v>7263</v>
      </c>
    </row>
    <row r="5778" spans="52:60" x14ac:dyDescent="0.25">
      <c r="AZ5778" t="s">
        <v>17575</v>
      </c>
      <c r="BA5778" t="s">
        <v>3205</v>
      </c>
      <c r="BB5778" t="s">
        <v>3216</v>
      </c>
      <c r="BC5778" t="s">
        <v>3206</v>
      </c>
      <c r="BG5778" t="s">
        <v>20681</v>
      </c>
      <c r="BH5778" t="s">
        <v>7263</v>
      </c>
    </row>
    <row r="5779" spans="52:60" x14ac:dyDescent="0.25">
      <c r="AZ5779" t="s">
        <v>17576</v>
      </c>
      <c r="BA5779" t="s">
        <v>3205</v>
      </c>
      <c r="BB5779" t="s">
        <v>3216</v>
      </c>
      <c r="BC5779" t="s">
        <v>7263</v>
      </c>
      <c r="BG5779" t="s">
        <v>20682</v>
      </c>
      <c r="BH5779" t="s">
        <v>7263</v>
      </c>
    </row>
    <row r="5780" spans="52:60" x14ac:dyDescent="0.25">
      <c r="AZ5780" t="s">
        <v>17577</v>
      </c>
      <c r="BA5780" t="s">
        <v>3205</v>
      </c>
      <c r="BB5780" t="s">
        <v>3216</v>
      </c>
      <c r="BC5780" t="s">
        <v>7263</v>
      </c>
      <c r="BG5780" t="s">
        <v>20683</v>
      </c>
      <c r="BH5780" t="s">
        <v>7263</v>
      </c>
    </row>
    <row r="5781" spans="52:60" x14ac:dyDescent="0.25">
      <c r="AZ5781" t="s">
        <v>17578</v>
      </c>
      <c r="BA5781" t="s">
        <v>3205</v>
      </c>
      <c r="BB5781" t="s">
        <v>3216</v>
      </c>
      <c r="BC5781" t="s">
        <v>7263</v>
      </c>
      <c r="BG5781" t="s">
        <v>20684</v>
      </c>
      <c r="BH5781" t="s">
        <v>7263</v>
      </c>
    </row>
    <row r="5782" spans="52:60" x14ac:dyDescent="0.25">
      <c r="AZ5782" t="s">
        <v>17579</v>
      </c>
      <c r="BA5782" t="s">
        <v>3205</v>
      </c>
      <c r="BB5782" t="s">
        <v>3216</v>
      </c>
      <c r="BC5782" t="s">
        <v>7263</v>
      </c>
      <c r="BG5782" t="s">
        <v>20685</v>
      </c>
      <c r="BH5782" t="s">
        <v>7263</v>
      </c>
    </row>
    <row r="5783" spans="52:60" x14ac:dyDescent="0.25">
      <c r="AZ5783" t="s">
        <v>17580</v>
      </c>
      <c r="BA5783" t="s">
        <v>3205</v>
      </c>
      <c r="BB5783" t="s">
        <v>3216</v>
      </c>
      <c r="BC5783" t="s">
        <v>7263</v>
      </c>
      <c r="BG5783" t="s">
        <v>20686</v>
      </c>
      <c r="BH5783" t="s">
        <v>7263</v>
      </c>
    </row>
    <row r="5784" spans="52:60" x14ac:dyDescent="0.25">
      <c r="AZ5784" t="s">
        <v>17581</v>
      </c>
      <c r="BA5784" t="s">
        <v>3205</v>
      </c>
      <c r="BB5784" t="s">
        <v>3216</v>
      </c>
      <c r="BC5784" t="s">
        <v>3206</v>
      </c>
      <c r="BG5784" t="s">
        <v>20687</v>
      </c>
      <c r="BH5784" t="s">
        <v>7263</v>
      </c>
    </row>
    <row r="5785" spans="52:60" x14ac:dyDescent="0.25">
      <c r="AZ5785" t="s">
        <v>17582</v>
      </c>
      <c r="BA5785" t="s">
        <v>3205</v>
      </c>
      <c r="BB5785" t="s">
        <v>3216</v>
      </c>
      <c r="BC5785" t="s">
        <v>3206</v>
      </c>
      <c r="BG5785" t="s">
        <v>20688</v>
      </c>
      <c r="BH5785" t="s">
        <v>7263</v>
      </c>
    </row>
    <row r="5786" spans="52:60" x14ac:dyDescent="0.25">
      <c r="AZ5786" t="s">
        <v>17583</v>
      </c>
      <c r="BA5786" t="s">
        <v>3205</v>
      </c>
      <c r="BB5786" t="s">
        <v>3216</v>
      </c>
      <c r="BC5786" t="s">
        <v>3204</v>
      </c>
      <c r="BG5786" t="s">
        <v>20689</v>
      </c>
      <c r="BH5786" t="s">
        <v>7263</v>
      </c>
    </row>
    <row r="5787" spans="52:60" x14ac:dyDescent="0.25">
      <c r="AZ5787" t="s">
        <v>17584</v>
      </c>
      <c r="BA5787" t="s">
        <v>3205</v>
      </c>
      <c r="BB5787" t="s">
        <v>3216</v>
      </c>
      <c r="BC5787" t="s">
        <v>3204</v>
      </c>
      <c r="BG5787" t="s">
        <v>20690</v>
      </c>
      <c r="BH5787" t="s">
        <v>9014</v>
      </c>
    </row>
    <row r="5788" spans="52:60" x14ac:dyDescent="0.25">
      <c r="AZ5788" t="s">
        <v>17585</v>
      </c>
      <c r="BA5788" t="s">
        <v>3205</v>
      </c>
      <c r="BB5788" t="s">
        <v>3203</v>
      </c>
      <c r="BC5788" t="s">
        <v>3206</v>
      </c>
      <c r="BG5788" t="s">
        <v>20691</v>
      </c>
      <c r="BH5788" t="s">
        <v>9014</v>
      </c>
    </row>
    <row r="5789" spans="52:60" x14ac:dyDescent="0.25">
      <c r="AZ5789" t="s">
        <v>17586</v>
      </c>
      <c r="BA5789" t="s">
        <v>3205</v>
      </c>
      <c r="BB5789" t="s">
        <v>3203</v>
      </c>
      <c r="BC5789" t="s">
        <v>3206</v>
      </c>
      <c r="BG5789" t="s">
        <v>20692</v>
      </c>
      <c r="BH5789" t="s">
        <v>9014</v>
      </c>
    </row>
    <row r="5790" spans="52:60" x14ac:dyDescent="0.25">
      <c r="AZ5790" t="s">
        <v>17587</v>
      </c>
      <c r="BA5790" t="s">
        <v>3205</v>
      </c>
      <c r="BB5790" t="s">
        <v>3203</v>
      </c>
      <c r="BC5790" t="s">
        <v>3206</v>
      </c>
      <c r="BG5790" t="s">
        <v>20693</v>
      </c>
      <c r="BH5790" t="s">
        <v>9014</v>
      </c>
    </row>
    <row r="5791" spans="52:60" x14ac:dyDescent="0.25">
      <c r="AZ5791" t="s">
        <v>17588</v>
      </c>
      <c r="BA5791" t="s">
        <v>3205</v>
      </c>
      <c r="BB5791" t="s">
        <v>3203</v>
      </c>
      <c r="BC5791" t="s">
        <v>3206</v>
      </c>
      <c r="BG5791" t="s">
        <v>20694</v>
      </c>
      <c r="BH5791" t="s">
        <v>9014</v>
      </c>
    </row>
    <row r="5792" spans="52:60" x14ac:dyDescent="0.25">
      <c r="AZ5792" t="s">
        <v>17589</v>
      </c>
      <c r="BA5792" t="s">
        <v>3205</v>
      </c>
      <c r="BB5792" t="s">
        <v>3203</v>
      </c>
      <c r="BC5792" t="s">
        <v>3206</v>
      </c>
      <c r="BG5792" t="s">
        <v>20695</v>
      </c>
      <c r="BH5792" t="s">
        <v>9014</v>
      </c>
    </row>
    <row r="5793" spans="52:60" x14ac:dyDescent="0.25">
      <c r="AZ5793" t="s">
        <v>17590</v>
      </c>
      <c r="BA5793" t="s">
        <v>3205</v>
      </c>
      <c r="BB5793" t="s">
        <v>3203</v>
      </c>
      <c r="BC5793" t="s">
        <v>3206</v>
      </c>
      <c r="BG5793" t="s">
        <v>20696</v>
      </c>
      <c r="BH5793" t="s">
        <v>7263</v>
      </c>
    </row>
    <row r="5794" spans="52:60" x14ac:dyDescent="0.25">
      <c r="AZ5794" t="s">
        <v>17591</v>
      </c>
      <c r="BA5794" t="s">
        <v>3205</v>
      </c>
      <c r="BB5794" t="s">
        <v>3203</v>
      </c>
      <c r="BC5794" t="s">
        <v>3206</v>
      </c>
      <c r="BG5794" t="s">
        <v>20697</v>
      </c>
      <c r="BH5794" t="s">
        <v>7263</v>
      </c>
    </row>
    <row r="5795" spans="52:60" x14ac:dyDescent="0.25">
      <c r="AZ5795" t="s">
        <v>17592</v>
      </c>
      <c r="BA5795" t="s">
        <v>3205</v>
      </c>
      <c r="BB5795" t="s">
        <v>3203</v>
      </c>
      <c r="BC5795" t="s">
        <v>3206</v>
      </c>
      <c r="BG5795" t="s">
        <v>20698</v>
      </c>
      <c r="BH5795" t="s">
        <v>7263</v>
      </c>
    </row>
    <row r="5796" spans="52:60" x14ac:dyDescent="0.25">
      <c r="AZ5796" t="s">
        <v>17593</v>
      </c>
      <c r="BA5796" t="s">
        <v>3205</v>
      </c>
      <c r="BB5796" t="s">
        <v>3203</v>
      </c>
      <c r="BC5796" t="s">
        <v>3206</v>
      </c>
      <c r="BG5796" t="s">
        <v>20699</v>
      </c>
      <c r="BH5796" t="s">
        <v>7263</v>
      </c>
    </row>
    <row r="5797" spans="52:60" x14ac:dyDescent="0.25">
      <c r="AZ5797" t="s">
        <v>17594</v>
      </c>
      <c r="BA5797" t="s">
        <v>3205</v>
      </c>
      <c r="BB5797" t="s">
        <v>3203</v>
      </c>
      <c r="BC5797" t="s">
        <v>3206</v>
      </c>
      <c r="BG5797" t="s">
        <v>20700</v>
      </c>
      <c r="BH5797" t="s">
        <v>7263</v>
      </c>
    </row>
    <row r="5798" spans="52:60" x14ac:dyDescent="0.25">
      <c r="AZ5798" t="s">
        <v>17595</v>
      </c>
      <c r="BA5798" t="s">
        <v>3205</v>
      </c>
      <c r="BB5798" t="s">
        <v>3203</v>
      </c>
      <c r="BC5798" t="s">
        <v>3206</v>
      </c>
      <c r="BG5798" t="s">
        <v>20701</v>
      </c>
      <c r="BH5798" t="s">
        <v>7263</v>
      </c>
    </row>
    <row r="5799" spans="52:60" x14ac:dyDescent="0.25">
      <c r="AZ5799" t="s">
        <v>17596</v>
      </c>
      <c r="BA5799" t="s">
        <v>3205</v>
      </c>
      <c r="BB5799" t="s">
        <v>3203</v>
      </c>
      <c r="BC5799" t="s">
        <v>3206</v>
      </c>
      <c r="BG5799" t="s">
        <v>20702</v>
      </c>
      <c r="BH5799" t="s">
        <v>7263</v>
      </c>
    </row>
    <row r="5800" spans="52:60" x14ac:dyDescent="0.25">
      <c r="AZ5800" t="s">
        <v>17597</v>
      </c>
      <c r="BA5800" t="s">
        <v>3205</v>
      </c>
      <c r="BB5800" t="s">
        <v>3203</v>
      </c>
      <c r="BC5800" t="s">
        <v>3206</v>
      </c>
      <c r="BG5800" t="s">
        <v>20703</v>
      </c>
      <c r="BH5800" t="s">
        <v>7263</v>
      </c>
    </row>
    <row r="5801" spans="52:60" x14ac:dyDescent="0.25">
      <c r="AZ5801" t="s">
        <v>17598</v>
      </c>
      <c r="BA5801" t="s">
        <v>3205</v>
      </c>
      <c r="BB5801" t="s">
        <v>3203</v>
      </c>
      <c r="BC5801" t="s">
        <v>3206</v>
      </c>
      <c r="BG5801" t="s">
        <v>20704</v>
      </c>
      <c r="BH5801" t="s">
        <v>7263</v>
      </c>
    </row>
    <row r="5802" spans="52:60" x14ac:dyDescent="0.25">
      <c r="AZ5802" t="s">
        <v>17599</v>
      </c>
      <c r="BA5802" t="s">
        <v>3205</v>
      </c>
      <c r="BB5802" t="s">
        <v>3203</v>
      </c>
      <c r="BC5802" t="s">
        <v>3206</v>
      </c>
      <c r="BG5802" t="s">
        <v>20705</v>
      </c>
      <c r="BH5802" t="s">
        <v>7263</v>
      </c>
    </row>
    <row r="5803" spans="52:60" x14ac:dyDescent="0.25">
      <c r="AZ5803" t="s">
        <v>17600</v>
      </c>
      <c r="BA5803" t="s">
        <v>3205</v>
      </c>
      <c r="BB5803" t="s">
        <v>3203</v>
      </c>
      <c r="BC5803" t="s">
        <v>3206</v>
      </c>
      <c r="BG5803" t="s">
        <v>20706</v>
      </c>
      <c r="BH5803" t="s">
        <v>7263</v>
      </c>
    </row>
    <row r="5804" spans="52:60" x14ac:dyDescent="0.25">
      <c r="AZ5804" t="s">
        <v>17601</v>
      </c>
      <c r="BA5804" t="s">
        <v>3205</v>
      </c>
      <c r="BB5804" t="s">
        <v>3203</v>
      </c>
      <c r="BC5804" t="s">
        <v>3204</v>
      </c>
      <c r="BG5804" t="s">
        <v>20707</v>
      </c>
      <c r="BH5804" t="s">
        <v>7263</v>
      </c>
    </row>
    <row r="5805" spans="52:60" x14ac:dyDescent="0.25">
      <c r="AZ5805" t="s">
        <v>17602</v>
      </c>
      <c r="BA5805" t="s">
        <v>3205</v>
      </c>
      <c r="BB5805" t="s">
        <v>3203</v>
      </c>
      <c r="BC5805" t="s">
        <v>3206</v>
      </c>
      <c r="BG5805" t="s">
        <v>20708</v>
      </c>
      <c r="BH5805" t="s">
        <v>7263</v>
      </c>
    </row>
    <row r="5806" spans="52:60" x14ac:dyDescent="0.25">
      <c r="AZ5806" t="s">
        <v>17603</v>
      </c>
      <c r="BA5806" t="s">
        <v>3205</v>
      </c>
      <c r="BB5806" t="s">
        <v>3203</v>
      </c>
      <c r="BC5806" t="s">
        <v>3206</v>
      </c>
      <c r="BG5806" t="s">
        <v>20709</v>
      </c>
      <c r="BH5806" t="s">
        <v>9024</v>
      </c>
    </row>
    <row r="5807" spans="52:60" x14ac:dyDescent="0.25">
      <c r="AZ5807" t="s">
        <v>17604</v>
      </c>
      <c r="BA5807" t="s">
        <v>3205</v>
      </c>
      <c r="BB5807" t="s">
        <v>3203</v>
      </c>
      <c r="BC5807" t="s">
        <v>3206</v>
      </c>
      <c r="BG5807" t="s">
        <v>20710</v>
      </c>
      <c r="BH5807" t="s">
        <v>9024</v>
      </c>
    </row>
    <row r="5808" spans="52:60" x14ac:dyDescent="0.25">
      <c r="AZ5808" t="s">
        <v>17605</v>
      </c>
      <c r="BA5808" t="s">
        <v>3205</v>
      </c>
      <c r="BB5808" t="s">
        <v>3203</v>
      </c>
      <c r="BC5808" t="s">
        <v>3206</v>
      </c>
      <c r="BG5808" t="s">
        <v>20711</v>
      </c>
      <c r="BH5808" t="s">
        <v>9024</v>
      </c>
    </row>
    <row r="5809" spans="52:60" x14ac:dyDescent="0.25">
      <c r="AZ5809" t="s">
        <v>17606</v>
      </c>
      <c r="BA5809" t="s">
        <v>3205</v>
      </c>
      <c r="BB5809" t="s">
        <v>3203</v>
      </c>
      <c r="BC5809" t="s">
        <v>3206</v>
      </c>
      <c r="BG5809" t="s">
        <v>20712</v>
      </c>
      <c r="BH5809" t="s">
        <v>9024</v>
      </c>
    </row>
    <row r="5810" spans="52:60" x14ac:dyDescent="0.25">
      <c r="AZ5810" t="s">
        <v>17607</v>
      </c>
      <c r="BA5810" t="s">
        <v>3205</v>
      </c>
      <c r="BB5810" t="s">
        <v>3203</v>
      </c>
      <c r="BC5810" t="s">
        <v>3206</v>
      </c>
      <c r="BG5810" t="s">
        <v>20713</v>
      </c>
      <c r="BH5810" t="s">
        <v>9024</v>
      </c>
    </row>
    <row r="5811" spans="52:60" x14ac:dyDescent="0.25">
      <c r="AZ5811" t="s">
        <v>17608</v>
      </c>
      <c r="BA5811" t="s">
        <v>3205</v>
      </c>
      <c r="BB5811" t="s">
        <v>3203</v>
      </c>
      <c r="BC5811" t="s">
        <v>3206</v>
      </c>
      <c r="BG5811" t="s">
        <v>20714</v>
      </c>
      <c r="BH5811" t="s">
        <v>9024</v>
      </c>
    </row>
    <row r="5812" spans="52:60" x14ac:dyDescent="0.25">
      <c r="AZ5812" t="s">
        <v>17609</v>
      </c>
      <c r="BA5812" t="s">
        <v>3205</v>
      </c>
      <c r="BB5812" t="s">
        <v>3203</v>
      </c>
      <c r="BC5812" t="s">
        <v>3206</v>
      </c>
      <c r="BG5812" t="s">
        <v>20715</v>
      </c>
      <c r="BH5812" t="s">
        <v>9024</v>
      </c>
    </row>
    <row r="5813" spans="52:60" x14ac:dyDescent="0.25">
      <c r="AZ5813" t="s">
        <v>17610</v>
      </c>
      <c r="BA5813" t="s">
        <v>3205</v>
      </c>
      <c r="BB5813" t="s">
        <v>3203</v>
      </c>
      <c r="BC5813" t="s">
        <v>3206</v>
      </c>
      <c r="BG5813" t="s">
        <v>20716</v>
      </c>
      <c r="BH5813" t="s">
        <v>8855</v>
      </c>
    </row>
    <row r="5814" spans="52:60" x14ac:dyDescent="0.25">
      <c r="AZ5814" t="s">
        <v>17611</v>
      </c>
      <c r="BA5814" t="s">
        <v>3205</v>
      </c>
      <c r="BB5814" t="s">
        <v>3203</v>
      </c>
      <c r="BC5814" t="s">
        <v>3206</v>
      </c>
      <c r="BG5814" t="s">
        <v>20717</v>
      </c>
      <c r="BH5814" t="s">
        <v>8855</v>
      </c>
    </row>
    <row r="5815" spans="52:60" x14ac:dyDescent="0.25">
      <c r="AZ5815" t="s">
        <v>17612</v>
      </c>
      <c r="BA5815" t="s">
        <v>3205</v>
      </c>
      <c r="BB5815" t="s">
        <v>3203</v>
      </c>
      <c r="BC5815" t="s">
        <v>3206</v>
      </c>
      <c r="BG5815" t="s">
        <v>20718</v>
      </c>
      <c r="BH5815" t="s">
        <v>8855</v>
      </c>
    </row>
    <row r="5816" spans="52:60" x14ac:dyDescent="0.25">
      <c r="AZ5816" t="s">
        <v>17613</v>
      </c>
      <c r="BA5816" t="s">
        <v>3205</v>
      </c>
      <c r="BB5816" t="s">
        <v>3203</v>
      </c>
      <c r="BC5816" t="s">
        <v>3204</v>
      </c>
      <c r="BG5816" t="s">
        <v>20719</v>
      </c>
      <c r="BH5816" t="s">
        <v>8855</v>
      </c>
    </row>
    <row r="5817" spans="52:60" x14ac:dyDescent="0.25">
      <c r="AZ5817" t="s">
        <v>17614</v>
      </c>
      <c r="BA5817" t="s">
        <v>3205</v>
      </c>
      <c r="BB5817" t="s">
        <v>3203</v>
      </c>
      <c r="BC5817" t="s">
        <v>3206</v>
      </c>
      <c r="BG5817" t="s">
        <v>20720</v>
      </c>
      <c r="BH5817" t="s">
        <v>8855</v>
      </c>
    </row>
    <row r="5818" spans="52:60" x14ac:dyDescent="0.25">
      <c r="AZ5818" t="s">
        <v>17615</v>
      </c>
      <c r="BA5818" t="s">
        <v>3205</v>
      </c>
      <c r="BB5818" t="s">
        <v>3203</v>
      </c>
      <c r="BC5818" t="s">
        <v>3204</v>
      </c>
      <c r="BG5818" t="s">
        <v>20721</v>
      </c>
      <c r="BH5818" t="s">
        <v>8855</v>
      </c>
    </row>
    <row r="5819" spans="52:60" x14ac:dyDescent="0.25">
      <c r="AZ5819" t="s">
        <v>17616</v>
      </c>
      <c r="BA5819" t="s">
        <v>3205</v>
      </c>
      <c r="BB5819" t="s">
        <v>3203</v>
      </c>
      <c r="BC5819" t="s">
        <v>3204</v>
      </c>
      <c r="BG5819" t="s">
        <v>20722</v>
      </c>
      <c r="BH5819" t="s">
        <v>8855</v>
      </c>
    </row>
    <row r="5820" spans="52:60" x14ac:dyDescent="0.25">
      <c r="AZ5820" t="s">
        <v>17617</v>
      </c>
      <c r="BA5820" t="s">
        <v>3205</v>
      </c>
      <c r="BB5820" t="s">
        <v>3203</v>
      </c>
      <c r="BC5820" t="s">
        <v>3204</v>
      </c>
      <c r="BG5820" t="s">
        <v>20723</v>
      </c>
      <c r="BH5820" t="s">
        <v>8855</v>
      </c>
    </row>
    <row r="5821" spans="52:60" x14ac:dyDescent="0.25">
      <c r="AZ5821" t="s">
        <v>17618</v>
      </c>
      <c r="BA5821" t="s">
        <v>3205</v>
      </c>
      <c r="BB5821" t="s">
        <v>3203</v>
      </c>
      <c r="BC5821" t="s">
        <v>3204</v>
      </c>
      <c r="BG5821" t="s">
        <v>20724</v>
      </c>
      <c r="BH5821" t="s">
        <v>7263</v>
      </c>
    </row>
    <row r="5822" spans="52:60" x14ac:dyDescent="0.25">
      <c r="AZ5822" t="s">
        <v>17619</v>
      </c>
      <c r="BA5822" t="s">
        <v>3205</v>
      </c>
      <c r="BB5822" t="s">
        <v>3203</v>
      </c>
      <c r="BC5822" t="s">
        <v>3204</v>
      </c>
      <c r="BG5822" t="s">
        <v>20725</v>
      </c>
      <c r="BH5822" t="s">
        <v>7263</v>
      </c>
    </row>
    <row r="5823" spans="52:60" x14ac:dyDescent="0.25">
      <c r="AZ5823" t="s">
        <v>17620</v>
      </c>
      <c r="BA5823" t="s">
        <v>3205</v>
      </c>
      <c r="BB5823" t="s">
        <v>3203</v>
      </c>
      <c r="BC5823" t="s">
        <v>3204</v>
      </c>
      <c r="BG5823" t="s">
        <v>20726</v>
      </c>
      <c r="BH5823" t="s">
        <v>7263</v>
      </c>
    </row>
    <row r="5824" spans="52:60" x14ac:dyDescent="0.25">
      <c r="AZ5824" t="s">
        <v>17621</v>
      </c>
      <c r="BA5824" t="s">
        <v>3205</v>
      </c>
      <c r="BB5824" t="s">
        <v>3203</v>
      </c>
      <c r="BC5824" t="s">
        <v>3204</v>
      </c>
      <c r="BG5824" t="s">
        <v>20727</v>
      </c>
      <c r="BH5824" t="s">
        <v>7263</v>
      </c>
    </row>
    <row r="5825" spans="52:60" x14ac:dyDescent="0.25">
      <c r="AZ5825" t="s">
        <v>17622</v>
      </c>
      <c r="BA5825" t="s">
        <v>3205</v>
      </c>
      <c r="BB5825" t="s">
        <v>3203</v>
      </c>
      <c r="BC5825" t="s">
        <v>3204</v>
      </c>
      <c r="BG5825" t="s">
        <v>20728</v>
      </c>
      <c r="BH5825" t="s">
        <v>7263</v>
      </c>
    </row>
    <row r="5826" spans="52:60" x14ac:dyDescent="0.25">
      <c r="AZ5826" t="s">
        <v>17623</v>
      </c>
      <c r="BA5826" t="s">
        <v>3205</v>
      </c>
      <c r="BB5826" t="s">
        <v>3203</v>
      </c>
      <c r="BC5826" t="s">
        <v>3204</v>
      </c>
      <c r="BG5826" t="s">
        <v>20729</v>
      </c>
      <c r="BH5826" t="s">
        <v>7263</v>
      </c>
    </row>
    <row r="5827" spans="52:60" x14ac:dyDescent="0.25">
      <c r="AZ5827" t="s">
        <v>17624</v>
      </c>
      <c r="BA5827" t="s">
        <v>3205</v>
      </c>
      <c r="BB5827" t="s">
        <v>3203</v>
      </c>
      <c r="BC5827" t="s">
        <v>3204</v>
      </c>
      <c r="BG5827" t="s">
        <v>20730</v>
      </c>
      <c r="BH5827" t="s">
        <v>7263</v>
      </c>
    </row>
    <row r="5828" spans="52:60" x14ac:dyDescent="0.25">
      <c r="AZ5828" t="s">
        <v>17625</v>
      </c>
      <c r="BA5828" t="s">
        <v>3205</v>
      </c>
      <c r="BB5828" t="s">
        <v>3203</v>
      </c>
      <c r="BC5828" t="s">
        <v>3204</v>
      </c>
      <c r="BG5828" t="s">
        <v>20731</v>
      </c>
      <c r="BH5828" t="s">
        <v>7263</v>
      </c>
    </row>
    <row r="5829" spans="52:60" x14ac:dyDescent="0.25">
      <c r="AZ5829" t="s">
        <v>17626</v>
      </c>
      <c r="BA5829" t="s">
        <v>3205</v>
      </c>
      <c r="BB5829" t="s">
        <v>3203</v>
      </c>
      <c r="BC5829" t="s">
        <v>3204</v>
      </c>
      <c r="BG5829" t="s">
        <v>20732</v>
      </c>
      <c r="BH5829" t="s">
        <v>7263</v>
      </c>
    </row>
    <row r="5830" spans="52:60" x14ac:dyDescent="0.25">
      <c r="AZ5830" t="s">
        <v>17627</v>
      </c>
      <c r="BA5830" t="s">
        <v>3205</v>
      </c>
      <c r="BB5830" t="s">
        <v>3203</v>
      </c>
      <c r="BC5830" t="s">
        <v>3206</v>
      </c>
      <c r="BG5830" t="s">
        <v>20733</v>
      </c>
      <c r="BH5830" t="s">
        <v>7263</v>
      </c>
    </row>
    <row r="5831" spans="52:60" x14ac:dyDescent="0.25">
      <c r="AZ5831" t="s">
        <v>17628</v>
      </c>
      <c r="BA5831" t="s">
        <v>3205</v>
      </c>
      <c r="BB5831" t="s">
        <v>3203</v>
      </c>
      <c r="BC5831" t="s">
        <v>3204</v>
      </c>
      <c r="BG5831" t="s">
        <v>20734</v>
      </c>
      <c r="BH5831" t="s">
        <v>7263</v>
      </c>
    </row>
    <row r="5832" spans="52:60" x14ac:dyDescent="0.25">
      <c r="AZ5832" t="s">
        <v>17629</v>
      </c>
      <c r="BA5832" t="s">
        <v>3205</v>
      </c>
      <c r="BB5832" t="s">
        <v>3203</v>
      </c>
      <c r="BC5832" t="s">
        <v>3204</v>
      </c>
      <c r="BG5832" t="s">
        <v>20735</v>
      </c>
      <c r="BH5832" t="s">
        <v>7263</v>
      </c>
    </row>
    <row r="5833" spans="52:60" x14ac:dyDescent="0.25">
      <c r="AZ5833" t="s">
        <v>17630</v>
      </c>
      <c r="BA5833" t="s">
        <v>3205</v>
      </c>
      <c r="BB5833" t="s">
        <v>3203</v>
      </c>
      <c r="BC5833" t="s">
        <v>3204</v>
      </c>
      <c r="BG5833" t="s">
        <v>20736</v>
      </c>
      <c r="BH5833" t="s">
        <v>7263</v>
      </c>
    </row>
    <row r="5834" spans="52:60" x14ac:dyDescent="0.25">
      <c r="AZ5834" t="s">
        <v>17631</v>
      </c>
      <c r="BA5834" t="s">
        <v>3205</v>
      </c>
      <c r="BB5834" t="s">
        <v>3203</v>
      </c>
      <c r="BC5834" t="s">
        <v>3204</v>
      </c>
      <c r="BG5834" t="s">
        <v>20737</v>
      </c>
      <c r="BH5834" t="s">
        <v>7263</v>
      </c>
    </row>
    <row r="5835" spans="52:60" x14ac:dyDescent="0.25">
      <c r="AZ5835" t="s">
        <v>17632</v>
      </c>
      <c r="BA5835" t="s">
        <v>3205</v>
      </c>
      <c r="BB5835" t="s">
        <v>3203</v>
      </c>
      <c r="BC5835" t="s">
        <v>3204</v>
      </c>
      <c r="BG5835" t="s">
        <v>20738</v>
      </c>
      <c r="BH5835" t="s">
        <v>7263</v>
      </c>
    </row>
    <row r="5836" spans="52:60" x14ac:dyDescent="0.25">
      <c r="AZ5836" t="s">
        <v>17633</v>
      </c>
      <c r="BA5836" t="s">
        <v>3205</v>
      </c>
      <c r="BB5836" t="s">
        <v>3203</v>
      </c>
      <c r="BC5836" t="s">
        <v>3204</v>
      </c>
      <c r="BG5836" t="s">
        <v>20739</v>
      </c>
      <c r="BH5836" t="s">
        <v>7263</v>
      </c>
    </row>
    <row r="5837" spans="52:60" x14ac:dyDescent="0.25">
      <c r="AZ5837" t="s">
        <v>17634</v>
      </c>
      <c r="BA5837" t="s">
        <v>3205</v>
      </c>
      <c r="BB5837" t="s">
        <v>3203</v>
      </c>
      <c r="BC5837" t="s">
        <v>3204</v>
      </c>
      <c r="BG5837" t="s">
        <v>20740</v>
      </c>
      <c r="BH5837" t="s">
        <v>7263</v>
      </c>
    </row>
    <row r="5838" spans="52:60" x14ac:dyDescent="0.25">
      <c r="AZ5838" t="s">
        <v>17635</v>
      </c>
      <c r="BA5838" t="s">
        <v>3205</v>
      </c>
      <c r="BB5838" t="s">
        <v>3203</v>
      </c>
      <c r="BC5838" t="s">
        <v>3204</v>
      </c>
      <c r="BG5838" t="s">
        <v>20741</v>
      </c>
      <c r="BH5838" t="s">
        <v>7263</v>
      </c>
    </row>
    <row r="5839" spans="52:60" x14ac:dyDescent="0.25">
      <c r="AZ5839" t="s">
        <v>17636</v>
      </c>
      <c r="BA5839" t="s">
        <v>3205</v>
      </c>
      <c r="BB5839" t="s">
        <v>3203</v>
      </c>
      <c r="BC5839" t="s">
        <v>3206</v>
      </c>
      <c r="BG5839" t="s">
        <v>20742</v>
      </c>
      <c r="BH5839" t="s">
        <v>7263</v>
      </c>
    </row>
    <row r="5840" spans="52:60" x14ac:dyDescent="0.25">
      <c r="AZ5840" t="s">
        <v>17637</v>
      </c>
      <c r="BA5840" t="s">
        <v>3205</v>
      </c>
      <c r="BB5840" t="s">
        <v>3203</v>
      </c>
      <c r="BC5840" t="s">
        <v>3206</v>
      </c>
      <c r="BG5840" t="s">
        <v>20743</v>
      </c>
      <c r="BH5840" t="s">
        <v>7263</v>
      </c>
    </row>
    <row r="5841" spans="52:60" x14ac:dyDescent="0.25">
      <c r="AZ5841" t="s">
        <v>17638</v>
      </c>
      <c r="BA5841" t="s">
        <v>3205</v>
      </c>
      <c r="BB5841" t="s">
        <v>3203</v>
      </c>
      <c r="BC5841" t="s">
        <v>3204</v>
      </c>
      <c r="BG5841" t="s">
        <v>20744</v>
      </c>
      <c r="BH5841" t="s">
        <v>7263</v>
      </c>
    </row>
    <row r="5842" spans="52:60" x14ac:dyDescent="0.25">
      <c r="AZ5842" t="s">
        <v>17639</v>
      </c>
      <c r="BA5842" t="s">
        <v>3205</v>
      </c>
      <c r="BB5842" t="s">
        <v>3203</v>
      </c>
      <c r="BC5842" t="s">
        <v>3206</v>
      </c>
      <c r="BG5842" t="s">
        <v>20745</v>
      </c>
      <c r="BH5842" t="s">
        <v>7263</v>
      </c>
    </row>
    <row r="5843" spans="52:60" x14ac:dyDescent="0.25">
      <c r="AZ5843" t="s">
        <v>17640</v>
      </c>
      <c r="BA5843" t="s">
        <v>3205</v>
      </c>
      <c r="BB5843" t="s">
        <v>3203</v>
      </c>
      <c r="BC5843" t="s">
        <v>3206</v>
      </c>
      <c r="BG5843" t="s">
        <v>20746</v>
      </c>
      <c r="BH5843" t="s">
        <v>7263</v>
      </c>
    </row>
    <row r="5844" spans="52:60" x14ac:dyDescent="0.25">
      <c r="AZ5844" t="s">
        <v>17641</v>
      </c>
      <c r="BA5844" t="s">
        <v>3205</v>
      </c>
      <c r="BB5844" t="s">
        <v>3203</v>
      </c>
      <c r="BC5844" t="s">
        <v>3206</v>
      </c>
      <c r="BG5844" t="s">
        <v>20747</v>
      </c>
      <c r="BH5844" t="s">
        <v>7263</v>
      </c>
    </row>
    <row r="5845" spans="52:60" x14ac:dyDescent="0.25">
      <c r="AZ5845" t="s">
        <v>17642</v>
      </c>
      <c r="BA5845" t="s">
        <v>3205</v>
      </c>
      <c r="BB5845" t="s">
        <v>3203</v>
      </c>
      <c r="BC5845" t="s">
        <v>3206</v>
      </c>
      <c r="BG5845" t="s">
        <v>20748</v>
      </c>
      <c r="BH5845" t="s">
        <v>7263</v>
      </c>
    </row>
    <row r="5846" spans="52:60" x14ac:dyDescent="0.25">
      <c r="AZ5846" t="s">
        <v>17643</v>
      </c>
      <c r="BA5846" t="s">
        <v>3205</v>
      </c>
      <c r="BB5846" t="s">
        <v>3203</v>
      </c>
      <c r="BC5846" t="s">
        <v>7263</v>
      </c>
      <c r="BG5846" t="s">
        <v>20749</v>
      </c>
      <c r="BH5846" t="s">
        <v>7263</v>
      </c>
    </row>
    <row r="5847" spans="52:60" x14ac:dyDescent="0.25">
      <c r="AZ5847" t="s">
        <v>17644</v>
      </c>
      <c r="BA5847" t="s">
        <v>3205</v>
      </c>
      <c r="BB5847" t="s">
        <v>3203</v>
      </c>
      <c r="BC5847" t="s">
        <v>7263</v>
      </c>
      <c r="BG5847" t="s">
        <v>20750</v>
      </c>
      <c r="BH5847" t="s">
        <v>7263</v>
      </c>
    </row>
    <row r="5848" spans="52:60" x14ac:dyDescent="0.25">
      <c r="AZ5848" t="s">
        <v>17645</v>
      </c>
      <c r="BA5848" t="s">
        <v>3205</v>
      </c>
      <c r="BB5848" t="s">
        <v>3203</v>
      </c>
      <c r="BC5848" t="s">
        <v>7263</v>
      </c>
      <c r="BG5848" t="s">
        <v>20751</v>
      </c>
      <c r="BH5848" t="s">
        <v>7263</v>
      </c>
    </row>
    <row r="5849" spans="52:60" x14ac:dyDescent="0.25">
      <c r="AZ5849" t="s">
        <v>17646</v>
      </c>
      <c r="BA5849" t="s">
        <v>3205</v>
      </c>
      <c r="BB5849" t="s">
        <v>3203</v>
      </c>
      <c r="BC5849" t="s">
        <v>7263</v>
      </c>
      <c r="BG5849" t="s">
        <v>20752</v>
      </c>
      <c r="BH5849" t="s">
        <v>7263</v>
      </c>
    </row>
    <row r="5850" spans="52:60" x14ac:dyDescent="0.25">
      <c r="AZ5850" t="s">
        <v>17647</v>
      </c>
      <c r="BA5850" t="s">
        <v>3205</v>
      </c>
      <c r="BB5850" t="s">
        <v>3203</v>
      </c>
      <c r="BC5850" t="s">
        <v>7263</v>
      </c>
      <c r="BG5850" t="s">
        <v>20753</v>
      </c>
      <c r="BH5850" t="s">
        <v>7263</v>
      </c>
    </row>
    <row r="5851" spans="52:60" x14ac:dyDescent="0.25">
      <c r="AZ5851" t="s">
        <v>17648</v>
      </c>
      <c r="BA5851" t="s">
        <v>3205</v>
      </c>
      <c r="BB5851" t="s">
        <v>3203</v>
      </c>
      <c r="BC5851" t="s">
        <v>3206</v>
      </c>
      <c r="BG5851" t="s">
        <v>20754</v>
      </c>
      <c r="BH5851" t="s">
        <v>7263</v>
      </c>
    </row>
    <row r="5852" spans="52:60" x14ac:dyDescent="0.25">
      <c r="AZ5852" t="s">
        <v>17649</v>
      </c>
      <c r="BA5852" t="s">
        <v>3205</v>
      </c>
      <c r="BB5852" t="s">
        <v>3203</v>
      </c>
      <c r="BC5852" t="s">
        <v>3206</v>
      </c>
      <c r="BG5852" t="s">
        <v>20755</v>
      </c>
      <c r="BH5852" t="s">
        <v>7263</v>
      </c>
    </row>
    <row r="5853" spans="52:60" x14ac:dyDescent="0.25">
      <c r="AZ5853" t="s">
        <v>17650</v>
      </c>
      <c r="BA5853" t="s">
        <v>3205</v>
      </c>
      <c r="BB5853" t="s">
        <v>3203</v>
      </c>
      <c r="BC5853" t="s">
        <v>3204</v>
      </c>
      <c r="BG5853" t="s">
        <v>20756</v>
      </c>
      <c r="BH5853" t="s">
        <v>7263</v>
      </c>
    </row>
    <row r="5854" spans="52:60" x14ac:dyDescent="0.25">
      <c r="AZ5854" t="s">
        <v>17651</v>
      </c>
      <c r="BA5854" t="s">
        <v>3205</v>
      </c>
      <c r="BB5854" t="s">
        <v>3203</v>
      </c>
      <c r="BC5854" t="s">
        <v>3206</v>
      </c>
      <c r="BG5854" t="s">
        <v>20757</v>
      </c>
      <c r="BH5854" t="s">
        <v>7263</v>
      </c>
    </row>
    <row r="5855" spans="52:60" x14ac:dyDescent="0.25">
      <c r="AZ5855" t="s">
        <v>17652</v>
      </c>
      <c r="BA5855" t="s">
        <v>3205</v>
      </c>
      <c r="BB5855" t="s">
        <v>3203</v>
      </c>
      <c r="BC5855" t="s">
        <v>7263</v>
      </c>
      <c r="BG5855" t="s">
        <v>20758</v>
      </c>
      <c r="BH5855" t="s">
        <v>7263</v>
      </c>
    </row>
    <row r="5856" spans="52:60" x14ac:dyDescent="0.25">
      <c r="AZ5856" t="s">
        <v>17653</v>
      </c>
      <c r="BA5856" t="s">
        <v>3205</v>
      </c>
      <c r="BB5856" t="s">
        <v>3203</v>
      </c>
      <c r="BC5856" t="s">
        <v>7263</v>
      </c>
      <c r="BG5856" t="s">
        <v>20759</v>
      </c>
      <c r="BH5856" t="s">
        <v>7263</v>
      </c>
    </row>
    <row r="5857" spans="52:60" x14ac:dyDescent="0.25">
      <c r="AZ5857" t="s">
        <v>17654</v>
      </c>
      <c r="BA5857" t="s">
        <v>3205</v>
      </c>
      <c r="BB5857" t="s">
        <v>3203</v>
      </c>
      <c r="BC5857" t="s">
        <v>7263</v>
      </c>
      <c r="BG5857" t="s">
        <v>20760</v>
      </c>
      <c r="BH5857" t="s">
        <v>7263</v>
      </c>
    </row>
    <row r="5858" spans="52:60" x14ac:dyDescent="0.25">
      <c r="AZ5858" t="s">
        <v>17655</v>
      </c>
      <c r="BA5858" t="s">
        <v>3205</v>
      </c>
      <c r="BB5858" t="s">
        <v>3203</v>
      </c>
      <c r="BC5858" t="s">
        <v>7263</v>
      </c>
      <c r="BG5858" t="s">
        <v>20761</v>
      </c>
      <c r="BH5858" t="s">
        <v>7263</v>
      </c>
    </row>
    <row r="5859" spans="52:60" x14ac:dyDescent="0.25">
      <c r="AZ5859" t="s">
        <v>17656</v>
      </c>
      <c r="BA5859" t="s">
        <v>3205</v>
      </c>
      <c r="BB5859" t="s">
        <v>3203</v>
      </c>
      <c r="BC5859" t="s">
        <v>3206</v>
      </c>
      <c r="BG5859" t="s">
        <v>20762</v>
      </c>
      <c r="BH5859" t="s">
        <v>7263</v>
      </c>
    </row>
    <row r="5860" spans="52:60" x14ac:dyDescent="0.25">
      <c r="AZ5860" t="s">
        <v>17657</v>
      </c>
      <c r="BA5860" t="s">
        <v>3205</v>
      </c>
      <c r="BB5860" t="s">
        <v>3203</v>
      </c>
      <c r="BC5860" t="s">
        <v>3206</v>
      </c>
      <c r="BG5860" t="s">
        <v>20763</v>
      </c>
      <c r="BH5860" t="s">
        <v>7263</v>
      </c>
    </row>
    <row r="5861" spans="52:60" x14ac:dyDescent="0.25">
      <c r="AZ5861" t="s">
        <v>17658</v>
      </c>
      <c r="BA5861" t="s">
        <v>3205</v>
      </c>
      <c r="BB5861" t="s">
        <v>3203</v>
      </c>
      <c r="BC5861" t="s">
        <v>3206</v>
      </c>
      <c r="BG5861" t="s">
        <v>20764</v>
      </c>
      <c r="BH5861" t="s">
        <v>9043</v>
      </c>
    </row>
    <row r="5862" spans="52:60" x14ac:dyDescent="0.25">
      <c r="AZ5862" t="s">
        <v>17659</v>
      </c>
      <c r="BA5862" t="s">
        <v>3205</v>
      </c>
      <c r="BB5862" t="s">
        <v>3203</v>
      </c>
      <c r="BC5862" t="s">
        <v>3206</v>
      </c>
      <c r="BG5862" t="s">
        <v>20765</v>
      </c>
      <c r="BH5862" t="s">
        <v>9043</v>
      </c>
    </row>
    <row r="5863" spans="52:60" x14ac:dyDescent="0.25">
      <c r="AZ5863" t="s">
        <v>17660</v>
      </c>
      <c r="BA5863" t="s">
        <v>3205</v>
      </c>
      <c r="BB5863" t="s">
        <v>3203</v>
      </c>
      <c r="BC5863" t="s">
        <v>3206</v>
      </c>
      <c r="BG5863" t="s">
        <v>20766</v>
      </c>
      <c r="BH5863" t="s">
        <v>9043</v>
      </c>
    </row>
    <row r="5864" spans="52:60" x14ac:dyDescent="0.25">
      <c r="AZ5864" t="s">
        <v>17661</v>
      </c>
      <c r="BA5864" t="s">
        <v>3205</v>
      </c>
      <c r="BB5864" t="s">
        <v>3203</v>
      </c>
      <c r="BC5864" t="s">
        <v>3206</v>
      </c>
      <c r="BG5864" t="s">
        <v>20767</v>
      </c>
      <c r="BH5864" t="s">
        <v>9043</v>
      </c>
    </row>
    <row r="5865" spans="52:60" x14ac:dyDescent="0.25">
      <c r="AZ5865" t="s">
        <v>17662</v>
      </c>
      <c r="BA5865" t="s">
        <v>3205</v>
      </c>
      <c r="BB5865" t="s">
        <v>3203</v>
      </c>
      <c r="BC5865" t="s">
        <v>3206</v>
      </c>
      <c r="BG5865" t="s">
        <v>20768</v>
      </c>
      <c r="BH5865" t="s">
        <v>9043</v>
      </c>
    </row>
    <row r="5866" spans="52:60" x14ac:dyDescent="0.25">
      <c r="AZ5866" t="s">
        <v>17663</v>
      </c>
      <c r="BA5866" t="s">
        <v>3205</v>
      </c>
      <c r="BB5866" t="s">
        <v>3203</v>
      </c>
      <c r="BC5866" t="s">
        <v>3206</v>
      </c>
      <c r="BG5866" t="s">
        <v>20769</v>
      </c>
      <c r="BH5866" t="s">
        <v>9043</v>
      </c>
    </row>
    <row r="5867" spans="52:60" x14ac:dyDescent="0.25">
      <c r="AZ5867" t="s">
        <v>17664</v>
      </c>
      <c r="BA5867" t="s">
        <v>3205</v>
      </c>
      <c r="BB5867" t="s">
        <v>3203</v>
      </c>
      <c r="BC5867" t="s">
        <v>3206</v>
      </c>
      <c r="BG5867" t="s">
        <v>20770</v>
      </c>
      <c r="BH5867" t="s">
        <v>9044</v>
      </c>
    </row>
    <row r="5868" spans="52:60" x14ac:dyDescent="0.25">
      <c r="AZ5868" t="s">
        <v>17665</v>
      </c>
      <c r="BA5868" t="s">
        <v>3205</v>
      </c>
      <c r="BB5868" t="s">
        <v>3203</v>
      </c>
      <c r="BC5868" t="s">
        <v>3206</v>
      </c>
      <c r="BG5868" t="s">
        <v>20771</v>
      </c>
      <c r="BH5868" t="s">
        <v>9044</v>
      </c>
    </row>
    <row r="5869" spans="52:60" x14ac:dyDescent="0.25">
      <c r="AZ5869" t="s">
        <v>17666</v>
      </c>
      <c r="BA5869" t="s">
        <v>3205</v>
      </c>
      <c r="BB5869" t="s">
        <v>3203</v>
      </c>
      <c r="BC5869" t="s">
        <v>3206</v>
      </c>
      <c r="BG5869" t="s">
        <v>20772</v>
      </c>
      <c r="BH5869" t="s">
        <v>9044</v>
      </c>
    </row>
    <row r="5870" spans="52:60" x14ac:dyDescent="0.25">
      <c r="AZ5870" t="s">
        <v>17667</v>
      </c>
      <c r="BA5870" t="s">
        <v>3205</v>
      </c>
      <c r="BB5870" t="s">
        <v>3203</v>
      </c>
      <c r="BC5870" t="s">
        <v>7263</v>
      </c>
      <c r="BG5870" t="s">
        <v>20773</v>
      </c>
      <c r="BH5870" t="s">
        <v>9044</v>
      </c>
    </row>
    <row r="5871" spans="52:60" x14ac:dyDescent="0.25">
      <c r="AZ5871" t="s">
        <v>17668</v>
      </c>
      <c r="BA5871" t="s">
        <v>3205</v>
      </c>
      <c r="BB5871" t="s">
        <v>3203</v>
      </c>
      <c r="BC5871" t="s">
        <v>7263</v>
      </c>
      <c r="BG5871" t="s">
        <v>20774</v>
      </c>
      <c r="BH5871" t="s">
        <v>9044</v>
      </c>
    </row>
    <row r="5872" spans="52:60" x14ac:dyDescent="0.25">
      <c r="AZ5872" t="s">
        <v>17669</v>
      </c>
      <c r="BA5872" t="s">
        <v>3205</v>
      </c>
      <c r="BB5872" t="s">
        <v>3203</v>
      </c>
      <c r="BC5872" t="s">
        <v>7263</v>
      </c>
      <c r="BG5872" t="s">
        <v>20775</v>
      </c>
      <c r="BH5872" t="s">
        <v>9044</v>
      </c>
    </row>
    <row r="5873" spans="52:60" x14ac:dyDescent="0.25">
      <c r="AZ5873" t="s">
        <v>17670</v>
      </c>
      <c r="BA5873" t="s">
        <v>3205</v>
      </c>
      <c r="BB5873" t="s">
        <v>3203</v>
      </c>
      <c r="BC5873" t="s">
        <v>7263</v>
      </c>
      <c r="BG5873" t="s">
        <v>20776</v>
      </c>
      <c r="BH5873" t="s">
        <v>7263</v>
      </c>
    </row>
    <row r="5874" spans="52:60" x14ac:dyDescent="0.25">
      <c r="AZ5874" t="s">
        <v>17671</v>
      </c>
      <c r="BA5874" t="s">
        <v>3205</v>
      </c>
      <c r="BB5874" t="s">
        <v>3203</v>
      </c>
      <c r="BC5874" t="s">
        <v>7263</v>
      </c>
      <c r="BG5874" t="s">
        <v>20777</v>
      </c>
      <c r="BH5874" t="s">
        <v>7263</v>
      </c>
    </row>
    <row r="5875" spans="52:60" x14ac:dyDescent="0.25">
      <c r="AZ5875" t="s">
        <v>17672</v>
      </c>
      <c r="BA5875" t="s">
        <v>3205</v>
      </c>
      <c r="BB5875" t="s">
        <v>3203</v>
      </c>
      <c r="BC5875" t="s">
        <v>7263</v>
      </c>
      <c r="BG5875" t="s">
        <v>20778</v>
      </c>
      <c r="BH5875" t="s">
        <v>7263</v>
      </c>
    </row>
    <row r="5876" spans="52:60" x14ac:dyDescent="0.25">
      <c r="AZ5876" t="s">
        <v>17673</v>
      </c>
      <c r="BA5876" t="s">
        <v>3205</v>
      </c>
      <c r="BB5876" t="s">
        <v>3203</v>
      </c>
      <c r="BC5876" t="s">
        <v>7263</v>
      </c>
      <c r="BG5876" t="s">
        <v>20779</v>
      </c>
      <c r="BH5876" t="s">
        <v>7263</v>
      </c>
    </row>
    <row r="5877" spans="52:60" x14ac:dyDescent="0.25">
      <c r="AZ5877" t="s">
        <v>17674</v>
      </c>
      <c r="BA5877" t="s">
        <v>3205</v>
      </c>
      <c r="BB5877" t="s">
        <v>3203</v>
      </c>
      <c r="BC5877" t="s">
        <v>3204</v>
      </c>
      <c r="BG5877" t="s">
        <v>20780</v>
      </c>
      <c r="BH5877" t="s">
        <v>7263</v>
      </c>
    </row>
    <row r="5878" spans="52:60" x14ac:dyDescent="0.25">
      <c r="AZ5878" t="s">
        <v>17675</v>
      </c>
      <c r="BA5878" t="s">
        <v>3205</v>
      </c>
      <c r="BB5878" t="s">
        <v>3203</v>
      </c>
      <c r="BC5878" t="s">
        <v>3204</v>
      </c>
      <c r="BG5878" t="s">
        <v>20781</v>
      </c>
      <c r="BH5878" t="s">
        <v>7263</v>
      </c>
    </row>
    <row r="5879" spans="52:60" x14ac:dyDescent="0.25">
      <c r="AZ5879" t="s">
        <v>17676</v>
      </c>
      <c r="BA5879" t="s">
        <v>3205</v>
      </c>
      <c r="BB5879" t="s">
        <v>3203</v>
      </c>
      <c r="BC5879" t="s">
        <v>3204</v>
      </c>
      <c r="BG5879" t="s">
        <v>20782</v>
      </c>
      <c r="BH5879" t="s">
        <v>7263</v>
      </c>
    </row>
    <row r="5880" spans="52:60" x14ac:dyDescent="0.25">
      <c r="AZ5880" t="s">
        <v>17677</v>
      </c>
      <c r="BA5880" t="s">
        <v>3205</v>
      </c>
      <c r="BB5880" t="s">
        <v>3203</v>
      </c>
      <c r="BC5880" t="s">
        <v>7263</v>
      </c>
      <c r="BG5880" t="s">
        <v>20783</v>
      </c>
      <c r="BH5880" t="s">
        <v>7263</v>
      </c>
    </row>
    <row r="5881" spans="52:60" x14ac:dyDescent="0.25">
      <c r="AZ5881" t="s">
        <v>17678</v>
      </c>
      <c r="BA5881" t="s">
        <v>3205</v>
      </c>
      <c r="BB5881" t="s">
        <v>3203</v>
      </c>
      <c r="BC5881" t="s">
        <v>7263</v>
      </c>
      <c r="BG5881" t="s">
        <v>20784</v>
      </c>
      <c r="BH5881" t="s">
        <v>7263</v>
      </c>
    </row>
    <row r="5882" spans="52:60" x14ac:dyDescent="0.25">
      <c r="AZ5882" t="s">
        <v>17679</v>
      </c>
      <c r="BA5882" t="s">
        <v>3205</v>
      </c>
      <c r="BB5882" t="s">
        <v>3203</v>
      </c>
      <c r="BC5882" t="s">
        <v>3206</v>
      </c>
      <c r="BG5882" t="s">
        <v>20785</v>
      </c>
      <c r="BH5882" t="s">
        <v>7263</v>
      </c>
    </row>
    <row r="5883" spans="52:60" x14ac:dyDescent="0.25">
      <c r="AZ5883" t="s">
        <v>17680</v>
      </c>
      <c r="BA5883" t="s">
        <v>3205</v>
      </c>
      <c r="BB5883" t="s">
        <v>3203</v>
      </c>
      <c r="BC5883" t="s">
        <v>7263</v>
      </c>
      <c r="BG5883" t="s">
        <v>20786</v>
      </c>
      <c r="BH5883" t="s">
        <v>7263</v>
      </c>
    </row>
    <row r="5884" spans="52:60" x14ac:dyDescent="0.25">
      <c r="AZ5884" t="s">
        <v>17681</v>
      </c>
      <c r="BA5884" t="s">
        <v>3205</v>
      </c>
      <c r="BB5884" t="s">
        <v>3203</v>
      </c>
      <c r="BC5884" t="s">
        <v>7263</v>
      </c>
      <c r="BG5884" t="s">
        <v>20787</v>
      </c>
      <c r="BH5884" t="s">
        <v>7263</v>
      </c>
    </row>
    <row r="5885" spans="52:60" x14ac:dyDescent="0.25">
      <c r="AZ5885" t="s">
        <v>17682</v>
      </c>
      <c r="BA5885" t="s">
        <v>3205</v>
      </c>
      <c r="BB5885" t="s">
        <v>3203</v>
      </c>
      <c r="BC5885" t="s">
        <v>7263</v>
      </c>
      <c r="BG5885" t="s">
        <v>20788</v>
      </c>
      <c r="BH5885" t="s">
        <v>7263</v>
      </c>
    </row>
    <row r="5886" spans="52:60" x14ac:dyDescent="0.25">
      <c r="AZ5886" t="s">
        <v>17683</v>
      </c>
      <c r="BA5886" t="s">
        <v>3205</v>
      </c>
      <c r="BB5886" t="s">
        <v>3203</v>
      </c>
      <c r="BC5886" t="s">
        <v>3204</v>
      </c>
      <c r="BG5886" t="s">
        <v>20789</v>
      </c>
      <c r="BH5886" t="s">
        <v>7263</v>
      </c>
    </row>
    <row r="5887" spans="52:60" x14ac:dyDescent="0.25">
      <c r="AZ5887" t="s">
        <v>17684</v>
      </c>
      <c r="BA5887" t="s">
        <v>3205</v>
      </c>
      <c r="BB5887" t="s">
        <v>3203</v>
      </c>
      <c r="BC5887" t="s">
        <v>7263</v>
      </c>
      <c r="BG5887" t="s">
        <v>20790</v>
      </c>
      <c r="BH5887" t="s">
        <v>7263</v>
      </c>
    </row>
    <row r="5888" spans="52:60" x14ac:dyDescent="0.25">
      <c r="AZ5888" t="s">
        <v>17685</v>
      </c>
      <c r="BA5888" t="s">
        <v>3205</v>
      </c>
      <c r="BB5888" t="s">
        <v>3203</v>
      </c>
      <c r="BC5888" t="s">
        <v>7263</v>
      </c>
      <c r="BG5888" t="s">
        <v>20791</v>
      </c>
      <c r="BH5888" t="s">
        <v>7263</v>
      </c>
    </row>
    <row r="5889" spans="52:60" x14ac:dyDescent="0.25">
      <c r="AZ5889" t="s">
        <v>17686</v>
      </c>
      <c r="BA5889" t="s">
        <v>3205</v>
      </c>
      <c r="BB5889" t="s">
        <v>3203</v>
      </c>
      <c r="BC5889" t="s">
        <v>3206</v>
      </c>
      <c r="BG5889" t="s">
        <v>20792</v>
      </c>
      <c r="BH5889" t="s">
        <v>7263</v>
      </c>
    </row>
    <row r="5890" spans="52:60" x14ac:dyDescent="0.25">
      <c r="AZ5890" t="s">
        <v>17687</v>
      </c>
      <c r="BA5890" t="s">
        <v>3205</v>
      </c>
      <c r="BB5890" t="s">
        <v>3203</v>
      </c>
      <c r="BC5890" t="s">
        <v>3206</v>
      </c>
      <c r="BG5890" t="s">
        <v>20793</v>
      </c>
      <c r="BH5890" t="s">
        <v>7263</v>
      </c>
    </row>
    <row r="5891" spans="52:60" x14ac:dyDescent="0.25">
      <c r="AZ5891" t="s">
        <v>17688</v>
      </c>
      <c r="BA5891" t="s">
        <v>3205</v>
      </c>
      <c r="BB5891" t="s">
        <v>3203</v>
      </c>
      <c r="BC5891" t="s">
        <v>3206</v>
      </c>
      <c r="BG5891" t="s">
        <v>20794</v>
      </c>
      <c r="BH5891" t="s">
        <v>7263</v>
      </c>
    </row>
    <row r="5892" spans="52:60" x14ac:dyDescent="0.25">
      <c r="AZ5892" t="s">
        <v>17689</v>
      </c>
      <c r="BA5892" t="s">
        <v>3205</v>
      </c>
      <c r="BB5892" t="s">
        <v>3203</v>
      </c>
      <c r="BC5892" t="s">
        <v>7263</v>
      </c>
      <c r="BG5892" t="s">
        <v>20795</v>
      </c>
      <c r="BH5892" t="s">
        <v>7263</v>
      </c>
    </row>
    <row r="5893" spans="52:60" x14ac:dyDescent="0.25">
      <c r="AZ5893" t="s">
        <v>17690</v>
      </c>
      <c r="BA5893" t="s">
        <v>3205</v>
      </c>
      <c r="BB5893" t="s">
        <v>3203</v>
      </c>
      <c r="BC5893" t="s">
        <v>3204</v>
      </c>
      <c r="BG5893" t="s">
        <v>20796</v>
      </c>
      <c r="BH5893" t="s">
        <v>7263</v>
      </c>
    </row>
    <row r="5894" spans="52:60" x14ac:dyDescent="0.25">
      <c r="AZ5894" t="s">
        <v>17691</v>
      </c>
      <c r="BA5894" t="s">
        <v>3205</v>
      </c>
      <c r="BB5894" t="s">
        <v>3203</v>
      </c>
      <c r="BC5894" t="s">
        <v>3204</v>
      </c>
      <c r="BG5894" t="s">
        <v>20797</v>
      </c>
      <c r="BH5894" t="s">
        <v>7263</v>
      </c>
    </row>
    <row r="5895" spans="52:60" x14ac:dyDescent="0.25">
      <c r="AZ5895" t="s">
        <v>17692</v>
      </c>
      <c r="BA5895" t="s">
        <v>3205</v>
      </c>
      <c r="BB5895" t="s">
        <v>3203</v>
      </c>
      <c r="BC5895" t="s">
        <v>3204</v>
      </c>
      <c r="BG5895" t="s">
        <v>20798</v>
      </c>
      <c r="BH5895" t="s">
        <v>7263</v>
      </c>
    </row>
    <row r="5896" spans="52:60" x14ac:dyDescent="0.25">
      <c r="AZ5896" t="s">
        <v>17693</v>
      </c>
      <c r="BA5896" t="s">
        <v>3205</v>
      </c>
      <c r="BB5896" t="s">
        <v>3203</v>
      </c>
      <c r="BC5896" t="s">
        <v>7263</v>
      </c>
      <c r="BG5896" t="s">
        <v>20799</v>
      </c>
      <c r="BH5896" t="s">
        <v>7263</v>
      </c>
    </row>
    <row r="5897" spans="52:60" x14ac:dyDescent="0.25">
      <c r="AZ5897" t="s">
        <v>17694</v>
      </c>
      <c r="BA5897" t="s">
        <v>3205</v>
      </c>
      <c r="BB5897" t="s">
        <v>3203</v>
      </c>
      <c r="BC5897" t="s">
        <v>7263</v>
      </c>
      <c r="BG5897" t="s">
        <v>20800</v>
      </c>
      <c r="BH5897" t="s">
        <v>7263</v>
      </c>
    </row>
    <row r="5898" spans="52:60" x14ac:dyDescent="0.25">
      <c r="AZ5898" t="s">
        <v>17695</v>
      </c>
      <c r="BA5898" t="s">
        <v>3205</v>
      </c>
      <c r="BB5898" t="s">
        <v>3203</v>
      </c>
      <c r="BC5898" t="s">
        <v>7263</v>
      </c>
      <c r="BG5898" t="s">
        <v>20801</v>
      </c>
      <c r="BH5898" t="s">
        <v>7263</v>
      </c>
    </row>
    <row r="5899" spans="52:60" x14ac:dyDescent="0.25">
      <c r="AZ5899" t="s">
        <v>17696</v>
      </c>
      <c r="BA5899" t="s">
        <v>3205</v>
      </c>
      <c r="BB5899" t="s">
        <v>3203</v>
      </c>
      <c r="BC5899" t="s">
        <v>3206</v>
      </c>
      <c r="BG5899" t="s">
        <v>20802</v>
      </c>
      <c r="BH5899" t="s">
        <v>7263</v>
      </c>
    </row>
    <row r="5900" spans="52:60" x14ac:dyDescent="0.25">
      <c r="AZ5900" t="s">
        <v>17697</v>
      </c>
      <c r="BA5900" t="s">
        <v>3205</v>
      </c>
      <c r="BB5900" t="s">
        <v>3203</v>
      </c>
      <c r="BC5900" t="s">
        <v>3206</v>
      </c>
      <c r="BG5900" t="s">
        <v>20803</v>
      </c>
      <c r="BH5900" t="s">
        <v>7263</v>
      </c>
    </row>
    <row r="5901" spans="52:60" x14ac:dyDescent="0.25">
      <c r="AZ5901" t="s">
        <v>17698</v>
      </c>
      <c r="BA5901" t="s">
        <v>3205</v>
      </c>
      <c r="BB5901" t="s">
        <v>3203</v>
      </c>
      <c r="BC5901" t="s">
        <v>3206</v>
      </c>
      <c r="BG5901" t="s">
        <v>20804</v>
      </c>
      <c r="BH5901" t="s">
        <v>7263</v>
      </c>
    </row>
    <row r="5902" spans="52:60" x14ac:dyDescent="0.25">
      <c r="AZ5902" t="s">
        <v>17699</v>
      </c>
      <c r="BA5902" t="s">
        <v>3205</v>
      </c>
      <c r="BB5902" t="s">
        <v>3203</v>
      </c>
      <c r="BC5902" t="s">
        <v>3206</v>
      </c>
      <c r="BG5902" t="s">
        <v>20805</v>
      </c>
      <c r="BH5902" t="s">
        <v>7263</v>
      </c>
    </row>
    <row r="5903" spans="52:60" x14ac:dyDescent="0.25">
      <c r="AZ5903" t="s">
        <v>17700</v>
      </c>
      <c r="BA5903" t="s">
        <v>3205</v>
      </c>
      <c r="BB5903" t="s">
        <v>3203</v>
      </c>
      <c r="BC5903" t="s">
        <v>3206</v>
      </c>
      <c r="BG5903" t="s">
        <v>20806</v>
      </c>
      <c r="BH5903" t="s">
        <v>7263</v>
      </c>
    </row>
    <row r="5904" spans="52:60" x14ac:dyDescent="0.25">
      <c r="AZ5904" t="s">
        <v>17701</v>
      </c>
      <c r="BA5904" t="s">
        <v>3205</v>
      </c>
      <c r="BB5904" t="s">
        <v>3203</v>
      </c>
      <c r="BC5904" t="s">
        <v>3206</v>
      </c>
      <c r="BG5904" t="s">
        <v>20807</v>
      </c>
      <c r="BH5904" t="s">
        <v>7263</v>
      </c>
    </row>
    <row r="5905" spans="52:60" x14ac:dyDescent="0.25">
      <c r="AZ5905" t="s">
        <v>17702</v>
      </c>
      <c r="BA5905" t="s">
        <v>3205</v>
      </c>
      <c r="BB5905" t="s">
        <v>3203</v>
      </c>
      <c r="BC5905" t="s">
        <v>3206</v>
      </c>
      <c r="BG5905" t="s">
        <v>20808</v>
      </c>
      <c r="BH5905" t="s">
        <v>7263</v>
      </c>
    </row>
    <row r="5906" spans="52:60" x14ac:dyDescent="0.25">
      <c r="AZ5906" t="s">
        <v>17703</v>
      </c>
      <c r="BA5906" t="s">
        <v>3205</v>
      </c>
      <c r="BB5906" t="s">
        <v>3203</v>
      </c>
      <c r="BC5906" t="s">
        <v>3206</v>
      </c>
      <c r="BG5906" t="s">
        <v>20809</v>
      </c>
      <c r="BH5906" t="s">
        <v>7263</v>
      </c>
    </row>
    <row r="5907" spans="52:60" x14ac:dyDescent="0.25">
      <c r="AZ5907" t="s">
        <v>17704</v>
      </c>
      <c r="BA5907" t="s">
        <v>3205</v>
      </c>
      <c r="BB5907" t="s">
        <v>3203</v>
      </c>
      <c r="BC5907" t="s">
        <v>3206</v>
      </c>
      <c r="BG5907" t="s">
        <v>20810</v>
      </c>
      <c r="BH5907" t="s">
        <v>7263</v>
      </c>
    </row>
    <row r="5908" spans="52:60" x14ac:dyDescent="0.25">
      <c r="AZ5908" t="s">
        <v>17705</v>
      </c>
      <c r="BA5908" t="s">
        <v>3205</v>
      </c>
      <c r="BB5908" t="s">
        <v>3203</v>
      </c>
      <c r="BC5908" t="s">
        <v>7263</v>
      </c>
      <c r="BG5908" t="s">
        <v>20811</v>
      </c>
      <c r="BH5908" t="s">
        <v>7263</v>
      </c>
    </row>
    <row r="5909" spans="52:60" x14ac:dyDescent="0.25">
      <c r="AZ5909" t="s">
        <v>17706</v>
      </c>
      <c r="BA5909" t="s">
        <v>3205</v>
      </c>
      <c r="BB5909" t="s">
        <v>3203</v>
      </c>
      <c r="BC5909" t="s">
        <v>3206</v>
      </c>
      <c r="BG5909" t="s">
        <v>20812</v>
      </c>
      <c r="BH5909" t="s">
        <v>7263</v>
      </c>
    </row>
    <row r="5910" spans="52:60" x14ac:dyDescent="0.25">
      <c r="AZ5910" t="s">
        <v>17707</v>
      </c>
      <c r="BA5910" t="s">
        <v>3205</v>
      </c>
      <c r="BB5910" t="s">
        <v>3203</v>
      </c>
      <c r="BC5910" t="s">
        <v>3206</v>
      </c>
      <c r="BG5910" t="s">
        <v>20813</v>
      </c>
      <c r="BH5910" t="s">
        <v>7263</v>
      </c>
    </row>
    <row r="5911" spans="52:60" x14ac:dyDescent="0.25">
      <c r="AZ5911" t="s">
        <v>17708</v>
      </c>
      <c r="BA5911" t="s">
        <v>3205</v>
      </c>
      <c r="BB5911" t="s">
        <v>3203</v>
      </c>
      <c r="BC5911" t="s">
        <v>7263</v>
      </c>
      <c r="BG5911" t="s">
        <v>20814</v>
      </c>
      <c r="BH5911" t="s">
        <v>7263</v>
      </c>
    </row>
    <row r="5912" spans="52:60" x14ac:dyDescent="0.25">
      <c r="AZ5912" t="s">
        <v>17709</v>
      </c>
      <c r="BA5912" t="s">
        <v>3205</v>
      </c>
      <c r="BB5912" t="s">
        <v>3203</v>
      </c>
      <c r="BC5912" t="s">
        <v>3204</v>
      </c>
      <c r="BG5912" t="s">
        <v>20815</v>
      </c>
      <c r="BH5912" t="s">
        <v>7263</v>
      </c>
    </row>
    <row r="5913" spans="52:60" x14ac:dyDescent="0.25">
      <c r="AZ5913" t="s">
        <v>17710</v>
      </c>
      <c r="BA5913" t="s">
        <v>3205</v>
      </c>
      <c r="BB5913" t="s">
        <v>3203</v>
      </c>
      <c r="BC5913" t="s">
        <v>3206</v>
      </c>
      <c r="BG5913" t="s">
        <v>20816</v>
      </c>
      <c r="BH5913" t="s">
        <v>7263</v>
      </c>
    </row>
    <row r="5914" spans="52:60" x14ac:dyDescent="0.25">
      <c r="AZ5914" t="s">
        <v>17711</v>
      </c>
      <c r="BA5914" t="s">
        <v>3205</v>
      </c>
      <c r="BB5914" t="s">
        <v>3203</v>
      </c>
      <c r="BC5914" t="s">
        <v>7263</v>
      </c>
      <c r="BG5914" t="s">
        <v>20817</v>
      </c>
      <c r="BH5914" t="s">
        <v>7263</v>
      </c>
    </row>
    <row r="5915" spans="52:60" x14ac:dyDescent="0.25">
      <c r="AZ5915" t="s">
        <v>17712</v>
      </c>
      <c r="BA5915" t="s">
        <v>3205</v>
      </c>
      <c r="BB5915" t="s">
        <v>3203</v>
      </c>
      <c r="BC5915" t="s">
        <v>7263</v>
      </c>
      <c r="BG5915" t="s">
        <v>20818</v>
      </c>
      <c r="BH5915" t="s">
        <v>7263</v>
      </c>
    </row>
    <row r="5916" spans="52:60" x14ac:dyDescent="0.25">
      <c r="AZ5916" t="s">
        <v>17713</v>
      </c>
      <c r="BA5916" t="s">
        <v>3205</v>
      </c>
      <c r="BB5916" t="s">
        <v>3203</v>
      </c>
      <c r="BC5916" t="s">
        <v>7263</v>
      </c>
      <c r="BG5916" t="s">
        <v>20819</v>
      </c>
      <c r="BH5916" t="s">
        <v>7263</v>
      </c>
    </row>
    <row r="5917" spans="52:60" x14ac:dyDescent="0.25">
      <c r="AZ5917" t="s">
        <v>17714</v>
      </c>
      <c r="BA5917" t="s">
        <v>3205</v>
      </c>
      <c r="BB5917" t="s">
        <v>3203</v>
      </c>
      <c r="BC5917" t="s">
        <v>7263</v>
      </c>
      <c r="BG5917" t="s">
        <v>20820</v>
      </c>
      <c r="BH5917" t="s">
        <v>7263</v>
      </c>
    </row>
    <row r="5918" spans="52:60" x14ac:dyDescent="0.25">
      <c r="AZ5918" t="s">
        <v>17715</v>
      </c>
      <c r="BA5918" t="s">
        <v>3205</v>
      </c>
      <c r="BB5918" t="s">
        <v>3203</v>
      </c>
      <c r="BC5918" t="s">
        <v>7263</v>
      </c>
      <c r="BG5918" t="s">
        <v>20821</v>
      </c>
      <c r="BH5918" t="s">
        <v>7263</v>
      </c>
    </row>
    <row r="5919" spans="52:60" x14ac:dyDescent="0.25">
      <c r="AZ5919" t="s">
        <v>17716</v>
      </c>
      <c r="BA5919" t="s">
        <v>3205</v>
      </c>
      <c r="BB5919" t="s">
        <v>3203</v>
      </c>
      <c r="BC5919" t="s">
        <v>7263</v>
      </c>
      <c r="BG5919" t="s">
        <v>20822</v>
      </c>
      <c r="BH5919" t="s">
        <v>7263</v>
      </c>
    </row>
    <row r="5920" spans="52:60" x14ac:dyDescent="0.25">
      <c r="AZ5920" t="s">
        <v>17717</v>
      </c>
      <c r="BA5920" t="s">
        <v>3205</v>
      </c>
      <c r="BB5920" t="s">
        <v>3203</v>
      </c>
      <c r="BC5920" t="s">
        <v>7263</v>
      </c>
      <c r="BG5920" t="s">
        <v>20823</v>
      </c>
      <c r="BH5920" t="s">
        <v>7263</v>
      </c>
    </row>
    <row r="5921" spans="52:60" x14ac:dyDescent="0.25">
      <c r="AZ5921" t="s">
        <v>17718</v>
      </c>
      <c r="BA5921" t="s">
        <v>3205</v>
      </c>
      <c r="BB5921" t="s">
        <v>3203</v>
      </c>
      <c r="BC5921" t="s">
        <v>7263</v>
      </c>
      <c r="BG5921" t="s">
        <v>20824</v>
      </c>
      <c r="BH5921" t="s">
        <v>7263</v>
      </c>
    </row>
    <row r="5922" spans="52:60" x14ac:dyDescent="0.25">
      <c r="AZ5922" t="s">
        <v>17719</v>
      </c>
      <c r="BA5922" t="s">
        <v>3205</v>
      </c>
      <c r="BB5922" t="s">
        <v>3203</v>
      </c>
      <c r="BC5922" t="s">
        <v>7263</v>
      </c>
      <c r="BG5922" t="s">
        <v>20825</v>
      </c>
      <c r="BH5922" t="s">
        <v>7263</v>
      </c>
    </row>
    <row r="5923" spans="52:60" x14ac:dyDescent="0.25">
      <c r="AZ5923" t="s">
        <v>17720</v>
      </c>
      <c r="BA5923" t="s">
        <v>3205</v>
      </c>
      <c r="BB5923" t="s">
        <v>3203</v>
      </c>
      <c r="BC5923" t="s">
        <v>3206</v>
      </c>
      <c r="BG5923" t="s">
        <v>20826</v>
      </c>
      <c r="BH5923" t="s">
        <v>7263</v>
      </c>
    </row>
    <row r="5924" spans="52:60" x14ac:dyDescent="0.25">
      <c r="AZ5924" t="s">
        <v>17721</v>
      </c>
      <c r="BA5924" t="s">
        <v>3205</v>
      </c>
      <c r="BB5924" t="s">
        <v>3203</v>
      </c>
      <c r="BC5924" t="s">
        <v>3206</v>
      </c>
      <c r="BG5924" t="s">
        <v>20827</v>
      </c>
      <c r="BH5924" t="s">
        <v>7263</v>
      </c>
    </row>
    <row r="5925" spans="52:60" x14ac:dyDescent="0.25">
      <c r="AZ5925" t="s">
        <v>17722</v>
      </c>
      <c r="BA5925" t="s">
        <v>3205</v>
      </c>
      <c r="BB5925" t="s">
        <v>3203</v>
      </c>
      <c r="BC5925" t="s">
        <v>3206</v>
      </c>
      <c r="BG5925" t="s">
        <v>20828</v>
      </c>
      <c r="BH5925" t="s">
        <v>7263</v>
      </c>
    </row>
    <row r="5926" spans="52:60" x14ac:dyDescent="0.25">
      <c r="AZ5926" t="s">
        <v>17723</v>
      </c>
      <c r="BA5926" t="s">
        <v>3205</v>
      </c>
      <c r="BB5926" t="s">
        <v>3203</v>
      </c>
      <c r="BC5926" t="s">
        <v>3204</v>
      </c>
      <c r="BG5926" t="s">
        <v>20829</v>
      </c>
      <c r="BH5926" t="s">
        <v>7263</v>
      </c>
    </row>
    <row r="5927" spans="52:60" x14ac:dyDescent="0.25">
      <c r="AZ5927" t="s">
        <v>17724</v>
      </c>
      <c r="BA5927" t="s">
        <v>3205</v>
      </c>
      <c r="BB5927" t="s">
        <v>3203</v>
      </c>
      <c r="BC5927" t="s">
        <v>3206</v>
      </c>
      <c r="BG5927" t="s">
        <v>20830</v>
      </c>
      <c r="BH5927" t="s">
        <v>7263</v>
      </c>
    </row>
    <row r="5928" spans="52:60" x14ac:dyDescent="0.25">
      <c r="AZ5928" t="s">
        <v>17725</v>
      </c>
      <c r="BA5928" t="s">
        <v>3205</v>
      </c>
      <c r="BB5928" t="s">
        <v>3203</v>
      </c>
      <c r="BC5928" t="s">
        <v>3206</v>
      </c>
      <c r="BG5928" t="s">
        <v>20831</v>
      </c>
      <c r="BH5928" t="s">
        <v>7263</v>
      </c>
    </row>
    <row r="5929" spans="52:60" x14ac:dyDescent="0.25">
      <c r="AZ5929" t="s">
        <v>17726</v>
      </c>
      <c r="BA5929" t="s">
        <v>3205</v>
      </c>
      <c r="BB5929" t="s">
        <v>3203</v>
      </c>
      <c r="BC5929" t="s">
        <v>7263</v>
      </c>
      <c r="BG5929" t="s">
        <v>20832</v>
      </c>
      <c r="BH5929" t="s">
        <v>9062</v>
      </c>
    </row>
    <row r="5930" spans="52:60" x14ac:dyDescent="0.25">
      <c r="AZ5930" t="s">
        <v>17727</v>
      </c>
      <c r="BA5930" t="s">
        <v>3205</v>
      </c>
      <c r="BB5930" t="s">
        <v>3203</v>
      </c>
      <c r="BC5930" t="s">
        <v>7263</v>
      </c>
      <c r="BG5930" t="s">
        <v>20833</v>
      </c>
      <c r="BH5930" t="s">
        <v>9062</v>
      </c>
    </row>
    <row r="5931" spans="52:60" x14ac:dyDescent="0.25">
      <c r="AZ5931" t="s">
        <v>17728</v>
      </c>
      <c r="BA5931" t="s">
        <v>3205</v>
      </c>
      <c r="BB5931" t="s">
        <v>3203</v>
      </c>
      <c r="BC5931" t="s">
        <v>7263</v>
      </c>
      <c r="BG5931" t="s">
        <v>20834</v>
      </c>
      <c r="BH5931" t="s">
        <v>9062</v>
      </c>
    </row>
    <row r="5932" spans="52:60" x14ac:dyDescent="0.25">
      <c r="AZ5932" t="s">
        <v>17729</v>
      </c>
      <c r="BA5932" t="s">
        <v>3205</v>
      </c>
      <c r="BB5932" t="s">
        <v>3203</v>
      </c>
      <c r="BC5932" t="s">
        <v>7263</v>
      </c>
      <c r="BG5932" t="s">
        <v>20835</v>
      </c>
      <c r="BH5932" t="s">
        <v>9062</v>
      </c>
    </row>
    <row r="5933" spans="52:60" x14ac:dyDescent="0.25">
      <c r="AZ5933" t="s">
        <v>17730</v>
      </c>
      <c r="BA5933" t="s">
        <v>3205</v>
      </c>
      <c r="BB5933" t="s">
        <v>3203</v>
      </c>
      <c r="BC5933" t="s">
        <v>7263</v>
      </c>
      <c r="BG5933" t="s">
        <v>20836</v>
      </c>
      <c r="BH5933" t="s">
        <v>9062</v>
      </c>
    </row>
    <row r="5934" spans="52:60" x14ac:dyDescent="0.25">
      <c r="AZ5934" t="s">
        <v>17731</v>
      </c>
      <c r="BA5934" t="s">
        <v>3205</v>
      </c>
      <c r="BB5934" t="s">
        <v>3203</v>
      </c>
      <c r="BC5934" t="s">
        <v>3206</v>
      </c>
      <c r="BG5934" t="s">
        <v>20837</v>
      </c>
      <c r="BH5934" t="s">
        <v>7263</v>
      </c>
    </row>
    <row r="5935" spans="52:60" x14ac:dyDescent="0.25">
      <c r="AZ5935" t="s">
        <v>17732</v>
      </c>
      <c r="BA5935" t="s">
        <v>3205</v>
      </c>
      <c r="BB5935" t="s">
        <v>3203</v>
      </c>
      <c r="BC5935" t="s">
        <v>3206</v>
      </c>
      <c r="BG5935" t="s">
        <v>20838</v>
      </c>
      <c r="BH5935" t="s">
        <v>7263</v>
      </c>
    </row>
    <row r="5936" spans="52:60" x14ac:dyDescent="0.25">
      <c r="AZ5936" t="s">
        <v>17733</v>
      </c>
      <c r="BA5936" t="s">
        <v>3205</v>
      </c>
      <c r="BB5936" t="s">
        <v>3203</v>
      </c>
      <c r="BC5936" t="s">
        <v>3206</v>
      </c>
      <c r="BG5936" t="s">
        <v>20839</v>
      </c>
      <c r="BH5936" t="s">
        <v>7263</v>
      </c>
    </row>
    <row r="5937" spans="52:60" x14ac:dyDescent="0.25">
      <c r="AZ5937" t="s">
        <v>17734</v>
      </c>
      <c r="BA5937" t="s">
        <v>3205</v>
      </c>
      <c r="BB5937" t="s">
        <v>3203</v>
      </c>
      <c r="BC5937" t="s">
        <v>3206</v>
      </c>
      <c r="BG5937" t="s">
        <v>20840</v>
      </c>
      <c r="BH5937" t="s">
        <v>7263</v>
      </c>
    </row>
    <row r="5938" spans="52:60" x14ac:dyDescent="0.25">
      <c r="AZ5938" t="s">
        <v>17735</v>
      </c>
      <c r="BA5938" t="s">
        <v>3205</v>
      </c>
      <c r="BB5938" t="s">
        <v>3203</v>
      </c>
      <c r="BC5938" t="s">
        <v>3206</v>
      </c>
      <c r="BG5938" t="s">
        <v>20841</v>
      </c>
      <c r="BH5938" t="s">
        <v>7263</v>
      </c>
    </row>
    <row r="5939" spans="52:60" x14ac:dyDescent="0.25">
      <c r="AZ5939" t="s">
        <v>17736</v>
      </c>
      <c r="BA5939" t="s">
        <v>3205</v>
      </c>
      <c r="BB5939" t="s">
        <v>3203</v>
      </c>
      <c r="BC5939" t="s">
        <v>3206</v>
      </c>
      <c r="BG5939" t="s">
        <v>20842</v>
      </c>
      <c r="BH5939" t="s">
        <v>7263</v>
      </c>
    </row>
    <row r="5940" spans="52:60" x14ac:dyDescent="0.25">
      <c r="AZ5940" t="s">
        <v>17737</v>
      </c>
      <c r="BA5940" t="s">
        <v>3205</v>
      </c>
      <c r="BB5940" t="s">
        <v>3203</v>
      </c>
      <c r="BC5940" t="s">
        <v>3206</v>
      </c>
      <c r="BG5940" t="s">
        <v>20843</v>
      </c>
      <c r="BH5940" t="s">
        <v>7263</v>
      </c>
    </row>
    <row r="5941" spans="52:60" x14ac:dyDescent="0.25">
      <c r="AZ5941" t="s">
        <v>17738</v>
      </c>
      <c r="BA5941" t="s">
        <v>3205</v>
      </c>
      <c r="BB5941" t="s">
        <v>3203</v>
      </c>
      <c r="BC5941" t="s">
        <v>3206</v>
      </c>
      <c r="BG5941" t="s">
        <v>20844</v>
      </c>
      <c r="BH5941" t="s">
        <v>7263</v>
      </c>
    </row>
    <row r="5942" spans="52:60" x14ac:dyDescent="0.25">
      <c r="AZ5942" t="s">
        <v>17739</v>
      </c>
      <c r="BA5942" t="s">
        <v>3205</v>
      </c>
      <c r="BB5942" t="s">
        <v>3203</v>
      </c>
      <c r="BC5942" t="s">
        <v>3206</v>
      </c>
      <c r="BG5942" t="s">
        <v>20845</v>
      </c>
      <c r="BH5942" t="s">
        <v>7263</v>
      </c>
    </row>
    <row r="5943" spans="52:60" x14ac:dyDescent="0.25">
      <c r="AZ5943" t="s">
        <v>17740</v>
      </c>
      <c r="BA5943" t="s">
        <v>3205</v>
      </c>
      <c r="BB5943" t="s">
        <v>3203</v>
      </c>
      <c r="BC5943" t="s">
        <v>3206</v>
      </c>
      <c r="BG5943" t="s">
        <v>20846</v>
      </c>
      <c r="BH5943" t="s">
        <v>7263</v>
      </c>
    </row>
    <row r="5944" spans="52:60" x14ac:dyDescent="0.25">
      <c r="AZ5944" t="s">
        <v>17741</v>
      </c>
      <c r="BA5944" t="s">
        <v>3205</v>
      </c>
      <c r="BB5944" t="s">
        <v>3203</v>
      </c>
      <c r="BC5944" t="s">
        <v>7263</v>
      </c>
      <c r="BG5944" t="s">
        <v>20847</v>
      </c>
      <c r="BH5944" t="s">
        <v>7263</v>
      </c>
    </row>
    <row r="5945" spans="52:60" x14ac:dyDescent="0.25">
      <c r="AZ5945" t="s">
        <v>17742</v>
      </c>
      <c r="BA5945" t="s">
        <v>3205</v>
      </c>
      <c r="BB5945" t="s">
        <v>3203</v>
      </c>
      <c r="BC5945" t="s">
        <v>7263</v>
      </c>
      <c r="BG5945" t="s">
        <v>20848</v>
      </c>
      <c r="BH5945" t="s">
        <v>7263</v>
      </c>
    </row>
    <row r="5946" spans="52:60" x14ac:dyDescent="0.25">
      <c r="AZ5946" t="s">
        <v>17743</v>
      </c>
      <c r="BA5946" t="s">
        <v>3205</v>
      </c>
      <c r="BB5946" t="s">
        <v>3203</v>
      </c>
      <c r="BC5946" t="s">
        <v>7263</v>
      </c>
      <c r="BG5946" t="s">
        <v>20849</v>
      </c>
      <c r="BH5946" t="s">
        <v>7263</v>
      </c>
    </row>
    <row r="5947" spans="52:60" x14ac:dyDescent="0.25">
      <c r="AZ5947" t="s">
        <v>17744</v>
      </c>
      <c r="BA5947" t="s">
        <v>3205</v>
      </c>
      <c r="BB5947" t="s">
        <v>3203</v>
      </c>
      <c r="BC5947" t="s">
        <v>3206</v>
      </c>
      <c r="BG5947" t="s">
        <v>20850</v>
      </c>
      <c r="BH5947" t="s">
        <v>7263</v>
      </c>
    </row>
    <row r="5948" spans="52:60" x14ac:dyDescent="0.25">
      <c r="AZ5948" t="s">
        <v>17745</v>
      </c>
      <c r="BA5948" t="s">
        <v>3205</v>
      </c>
      <c r="BB5948" t="s">
        <v>3203</v>
      </c>
      <c r="BC5948" t="s">
        <v>7263</v>
      </c>
      <c r="BG5948" t="s">
        <v>20851</v>
      </c>
      <c r="BH5948" t="s">
        <v>7263</v>
      </c>
    </row>
    <row r="5949" spans="52:60" x14ac:dyDescent="0.25">
      <c r="AZ5949" t="s">
        <v>17746</v>
      </c>
      <c r="BA5949" t="s">
        <v>3205</v>
      </c>
      <c r="BB5949" t="s">
        <v>3203</v>
      </c>
      <c r="BC5949" t="s">
        <v>3206</v>
      </c>
      <c r="BG5949" t="s">
        <v>20852</v>
      </c>
      <c r="BH5949" t="s">
        <v>7263</v>
      </c>
    </row>
    <row r="5950" spans="52:60" x14ac:dyDescent="0.25">
      <c r="AZ5950" t="s">
        <v>17747</v>
      </c>
      <c r="BA5950" t="s">
        <v>3205</v>
      </c>
      <c r="BB5950" t="s">
        <v>3203</v>
      </c>
      <c r="BC5950" t="s">
        <v>7263</v>
      </c>
      <c r="BG5950" t="s">
        <v>20853</v>
      </c>
      <c r="BH5950" t="s">
        <v>7263</v>
      </c>
    </row>
    <row r="5951" spans="52:60" x14ac:dyDescent="0.25">
      <c r="AZ5951" t="s">
        <v>17748</v>
      </c>
      <c r="BA5951" t="s">
        <v>3205</v>
      </c>
      <c r="BB5951" t="s">
        <v>3203</v>
      </c>
      <c r="BC5951" t="s">
        <v>3206</v>
      </c>
      <c r="BG5951" t="s">
        <v>20854</v>
      </c>
      <c r="BH5951" t="s">
        <v>7263</v>
      </c>
    </row>
    <row r="5952" spans="52:60" x14ac:dyDescent="0.25">
      <c r="AZ5952" t="s">
        <v>17749</v>
      </c>
      <c r="BA5952" t="s">
        <v>3205</v>
      </c>
      <c r="BB5952" t="s">
        <v>3203</v>
      </c>
      <c r="BC5952" t="s">
        <v>3206</v>
      </c>
      <c r="BG5952" t="s">
        <v>20855</v>
      </c>
      <c r="BH5952" t="s">
        <v>7263</v>
      </c>
    </row>
    <row r="5953" spans="52:60" x14ac:dyDescent="0.25">
      <c r="AZ5953" t="s">
        <v>17750</v>
      </c>
      <c r="BA5953" t="s">
        <v>3205</v>
      </c>
      <c r="BB5953" t="s">
        <v>3203</v>
      </c>
      <c r="BC5953" t="s">
        <v>3206</v>
      </c>
      <c r="BG5953" t="s">
        <v>20856</v>
      </c>
      <c r="BH5953" t="s">
        <v>7263</v>
      </c>
    </row>
    <row r="5954" spans="52:60" x14ac:dyDescent="0.25">
      <c r="AZ5954" t="s">
        <v>17751</v>
      </c>
      <c r="BA5954" t="s">
        <v>3205</v>
      </c>
      <c r="BB5954" t="s">
        <v>3203</v>
      </c>
      <c r="BC5954" t="s">
        <v>3206</v>
      </c>
      <c r="BG5954" t="s">
        <v>20857</v>
      </c>
      <c r="BH5954" t="s">
        <v>7263</v>
      </c>
    </row>
    <row r="5955" spans="52:60" x14ac:dyDescent="0.25">
      <c r="AZ5955" t="s">
        <v>17752</v>
      </c>
      <c r="BA5955" t="s">
        <v>3205</v>
      </c>
      <c r="BB5955" t="s">
        <v>3203</v>
      </c>
      <c r="BC5955" t="s">
        <v>3206</v>
      </c>
      <c r="BG5955" t="s">
        <v>20858</v>
      </c>
      <c r="BH5955" t="s">
        <v>7263</v>
      </c>
    </row>
    <row r="5956" spans="52:60" x14ac:dyDescent="0.25">
      <c r="AZ5956" t="s">
        <v>17753</v>
      </c>
      <c r="BA5956" t="s">
        <v>3205</v>
      </c>
      <c r="BB5956" t="s">
        <v>3203</v>
      </c>
      <c r="BC5956" t="s">
        <v>3206</v>
      </c>
      <c r="BG5956" t="s">
        <v>20859</v>
      </c>
      <c r="BH5956" t="s">
        <v>7263</v>
      </c>
    </row>
    <row r="5957" spans="52:60" x14ac:dyDescent="0.25">
      <c r="AZ5957" t="s">
        <v>17754</v>
      </c>
      <c r="BA5957" t="s">
        <v>3205</v>
      </c>
      <c r="BB5957" t="s">
        <v>3203</v>
      </c>
      <c r="BC5957" t="s">
        <v>3206</v>
      </c>
      <c r="BG5957" t="s">
        <v>20860</v>
      </c>
      <c r="BH5957" t="s">
        <v>7263</v>
      </c>
    </row>
    <row r="5958" spans="52:60" x14ac:dyDescent="0.25">
      <c r="AZ5958" t="s">
        <v>17755</v>
      </c>
      <c r="BA5958" t="s">
        <v>3205</v>
      </c>
      <c r="BB5958" t="s">
        <v>3203</v>
      </c>
      <c r="BC5958" t="s">
        <v>3204</v>
      </c>
      <c r="BG5958" t="s">
        <v>20861</v>
      </c>
      <c r="BH5958" t="s">
        <v>7263</v>
      </c>
    </row>
    <row r="5959" spans="52:60" x14ac:dyDescent="0.25">
      <c r="AZ5959" t="s">
        <v>17756</v>
      </c>
      <c r="BA5959" t="s">
        <v>3205</v>
      </c>
      <c r="BB5959" t="s">
        <v>3203</v>
      </c>
      <c r="BC5959" t="s">
        <v>3206</v>
      </c>
      <c r="BG5959" t="s">
        <v>20862</v>
      </c>
      <c r="BH5959" t="s">
        <v>7263</v>
      </c>
    </row>
    <row r="5960" spans="52:60" x14ac:dyDescent="0.25">
      <c r="AZ5960" t="s">
        <v>17757</v>
      </c>
      <c r="BA5960" t="s">
        <v>3205</v>
      </c>
      <c r="BB5960" t="s">
        <v>3203</v>
      </c>
      <c r="BC5960" t="s">
        <v>3206</v>
      </c>
      <c r="BG5960" t="s">
        <v>20863</v>
      </c>
      <c r="BH5960" t="s">
        <v>7263</v>
      </c>
    </row>
    <row r="5961" spans="52:60" x14ac:dyDescent="0.25">
      <c r="AZ5961" t="s">
        <v>17758</v>
      </c>
      <c r="BA5961" t="s">
        <v>3205</v>
      </c>
      <c r="BB5961" t="s">
        <v>3203</v>
      </c>
      <c r="BC5961" t="s">
        <v>3206</v>
      </c>
      <c r="BG5961" t="s">
        <v>20864</v>
      </c>
      <c r="BH5961" t="s">
        <v>7263</v>
      </c>
    </row>
    <row r="5962" spans="52:60" x14ac:dyDescent="0.25">
      <c r="AZ5962" t="s">
        <v>17759</v>
      </c>
      <c r="BA5962" t="s">
        <v>3205</v>
      </c>
      <c r="BB5962" t="s">
        <v>3203</v>
      </c>
      <c r="BC5962" t="s">
        <v>3206</v>
      </c>
      <c r="BG5962" t="s">
        <v>20865</v>
      </c>
      <c r="BH5962" t="s">
        <v>7263</v>
      </c>
    </row>
    <row r="5963" spans="52:60" x14ac:dyDescent="0.25">
      <c r="AZ5963" t="s">
        <v>17760</v>
      </c>
      <c r="BA5963" t="s">
        <v>3205</v>
      </c>
      <c r="BB5963" t="s">
        <v>3203</v>
      </c>
      <c r="BC5963" t="s">
        <v>3206</v>
      </c>
      <c r="BG5963" t="s">
        <v>20866</v>
      </c>
      <c r="BH5963" t="s">
        <v>7263</v>
      </c>
    </row>
    <row r="5964" spans="52:60" x14ac:dyDescent="0.25">
      <c r="AZ5964" t="s">
        <v>17761</v>
      </c>
      <c r="BA5964" t="s">
        <v>3205</v>
      </c>
      <c r="BB5964" t="s">
        <v>3203</v>
      </c>
      <c r="BC5964" t="s">
        <v>3206</v>
      </c>
      <c r="BG5964" t="s">
        <v>20867</v>
      </c>
      <c r="BH5964" t="s">
        <v>7263</v>
      </c>
    </row>
    <row r="5965" spans="52:60" x14ac:dyDescent="0.25">
      <c r="AZ5965" t="s">
        <v>17762</v>
      </c>
      <c r="BA5965" t="s">
        <v>3205</v>
      </c>
      <c r="BB5965" t="s">
        <v>3203</v>
      </c>
      <c r="BC5965" t="s">
        <v>3206</v>
      </c>
      <c r="BG5965" t="s">
        <v>20868</v>
      </c>
      <c r="BH5965" t="s">
        <v>7263</v>
      </c>
    </row>
    <row r="5966" spans="52:60" x14ac:dyDescent="0.25">
      <c r="AZ5966" t="s">
        <v>17763</v>
      </c>
      <c r="BA5966" t="s">
        <v>3205</v>
      </c>
      <c r="BB5966" t="s">
        <v>3203</v>
      </c>
      <c r="BC5966" t="s">
        <v>3206</v>
      </c>
      <c r="BG5966" t="s">
        <v>20869</v>
      </c>
      <c r="BH5966" t="s">
        <v>7263</v>
      </c>
    </row>
    <row r="5967" spans="52:60" x14ac:dyDescent="0.25">
      <c r="AZ5967" t="s">
        <v>17764</v>
      </c>
      <c r="BA5967" t="s">
        <v>3205</v>
      </c>
      <c r="BB5967" t="s">
        <v>3203</v>
      </c>
      <c r="BC5967" t="s">
        <v>3206</v>
      </c>
      <c r="BG5967" t="s">
        <v>20870</v>
      </c>
      <c r="BH5967" t="s">
        <v>9081</v>
      </c>
    </row>
    <row r="5968" spans="52:60" x14ac:dyDescent="0.25">
      <c r="AZ5968" t="s">
        <v>17765</v>
      </c>
      <c r="BA5968" t="s">
        <v>3205</v>
      </c>
      <c r="BB5968" t="s">
        <v>3203</v>
      </c>
      <c r="BC5968" t="s">
        <v>3206</v>
      </c>
      <c r="BG5968" t="s">
        <v>20871</v>
      </c>
      <c r="BH5968" t="s">
        <v>9081</v>
      </c>
    </row>
    <row r="5969" spans="52:60" x14ac:dyDescent="0.25">
      <c r="AZ5969" t="s">
        <v>17766</v>
      </c>
      <c r="BA5969" t="s">
        <v>3205</v>
      </c>
      <c r="BB5969" t="s">
        <v>3203</v>
      </c>
      <c r="BC5969" t="s">
        <v>3206</v>
      </c>
      <c r="BG5969" t="s">
        <v>20872</v>
      </c>
      <c r="BH5969" t="s">
        <v>9082</v>
      </c>
    </row>
    <row r="5970" spans="52:60" x14ac:dyDescent="0.25">
      <c r="AZ5970" t="s">
        <v>17767</v>
      </c>
      <c r="BA5970" t="s">
        <v>3205</v>
      </c>
      <c r="BB5970" t="s">
        <v>3203</v>
      </c>
      <c r="BC5970" t="s">
        <v>3206</v>
      </c>
      <c r="BG5970" t="s">
        <v>20873</v>
      </c>
      <c r="BH5970" t="s">
        <v>9082</v>
      </c>
    </row>
    <row r="5971" spans="52:60" x14ac:dyDescent="0.25">
      <c r="AZ5971" t="s">
        <v>17768</v>
      </c>
      <c r="BA5971" t="s">
        <v>3205</v>
      </c>
      <c r="BB5971" t="s">
        <v>3203</v>
      </c>
      <c r="BC5971" t="s">
        <v>3206</v>
      </c>
      <c r="BG5971" t="s">
        <v>20874</v>
      </c>
      <c r="BH5971" t="s">
        <v>9082</v>
      </c>
    </row>
    <row r="5972" spans="52:60" x14ac:dyDescent="0.25">
      <c r="AZ5972" t="s">
        <v>17769</v>
      </c>
      <c r="BA5972" t="s">
        <v>3205</v>
      </c>
      <c r="BB5972" t="s">
        <v>3203</v>
      </c>
      <c r="BC5972" t="s">
        <v>3206</v>
      </c>
      <c r="BG5972" t="s">
        <v>20875</v>
      </c>
      <c r="BH5972" t="s">
        <v>7263</v>
      </c>
    </row>
    <row r="5973" spans="52:60" x14ac:dyDescent="0.25">
      <c r="AZ5973" t="s">
        <v>17770</v>
      </c>
      <c r="BA5973" t="s">
        <v>3205</v>
      </c>
      <c r="BB5973" t="s">
        <v>3203</v>
      </c>
      <c r="BC5973" t="s">
        <v>3206</v>
      </c>
      <c r="BG5973" t="s">
        <v>20876</v>
      </c>
      <c r="BH5973" t="s">
        <v>7263</v>
      </c>
    </row>
    <row r="5974" spans="52:60" x14ac:dyDescent="0.25">
      <c r="AZ5974" t="s">
        <v>17771</v>
      </c>
      <c r="BA5974" t="s">
        <v>3205</v>
      </c>
      <c r="BB5974" t="s">
        <v>3203</v>
      </c>
      <c r="BC5974" t="s">
        <v>3206</v>
      </c>
      <c r="BG5974" t="s">
        <v>20877</v>
      </c>
      <c r="BH5974" t="s">
        <v>7263</v>
      </c>
    </row>
    <row r="5975" spans="52:60" x14ac:dyDescent="0.25">
      <c r="AZ5975" t="s">
        <v>17772</v>
      </c>
      <c r="BA5975" t="s">
        <v>3205</v>
      </c>
      <c r="BB5975" t="s">
        <v>3203</v>
      </c>
      <c r="BC5975" t="s">
        <v>3204</v>
      </c>
      <c r="BG5975" t="s">
        <v>20878</v>
      </c>
      <c r="BH5975" t="s">
        <v>7263</v>
      </c>
    </row>
    <row r="5976" spans="52:60" x14ac:dyDescent="0.25">
      <c r="AZ5976" t="s">
        <v>17773</v>
      </c>
      <c r="BA5976" t="s">
        <v>3205</v>
      </c>
      <c r="BB5976" t="s">
        <v>3203</v>
      </c>
      <c r="BC5976" t="s">
        <v>3204</v>
      </c>
      <c r="BG5976" t="s">
        <v>20879</v>
      </c>
      <c r="BH5976" t="s">
        <v>7263</v>
      </c>
    </row>
    <row r="5977" spans="52:60" x14ac:dyDescent="0.25">
      <c r="AZ5977" t="s">
        <v>17774</v>
      </c>
      <c r="BA5977" t="s">
        <v>3205</v>
      </c>
      <c r="BB5977" t="s">
        <v>3203</v>
      </c>
      <c r="BC5977" t="s">
        <v>3206</v>
      </c>
      <c r="BG5977" t="s">
        <v>20880</v>
      </c>
      <c r="BH5977" t="s">
        <v>7263</v>
      </c>
    </row>
    <row r="5978" spans="52:60" x14ac:dyDescent="0.25">
      <c r="AZ5978" t="s">
        <v>17775</v>
      </c>
      <c r="BA5978" t="s">
        <v>3205</v>
      </c>
      <c r="BB5978" t="s">
        <v>3203</v>
      </c>
      <c r="BC5978" t="s">
        <v>3206</v>
      </c>
      <c r="BG5978" t="s">
        <v>20881</v>
      </c>
      <c r="BH5978" t="s">
        <v>7263</v>
      </c>
    </row>
    <row r="5979" spans="52:60" x14ac:dyDescent="0.25">
      <c r="AZ5979" t="s">
        <v>17776</v>
      </c>
      <c r="BA5979" t="s">
        <v>3205</v>
      </c>
      <c r="BB5979" t="s">
        <v>3203</v>
      </c>
      <c r="BC5979" t="s">
        <v>3204</v>
      </c>
      <c r="BG5979" t="s">
        <v>20882</v>
      </c>
      <c r="BH5979" t="s">
        <v>7263</v>
      </c>
    </row>
    <row r="5980" spans="52:60" x14ac:dyDescent="0.25">
      <c r="AZ5980" t="s">
        <v>17777</v>
      </c>
      <c r="BA5980" t="s">
        <v>3205</v>
      </c>
      <c r="BB5980" t="s">
        <v>3203</v>
      </c>
      <c r="BC5980" t="s">
        <v>3206</v>
      </c>
      <c r="BG5980" t="s">
        <v>20883</v>
      </c>
      <c r="BH5980" t="s">
        <v>7263</v>
      </c>
    </row>
    <row r="5981" spans="52:60" x14ac:dyDescent="0.25">
      <c r="AZ5981" t="s">
        <v>17778</v>
      </c>
      <c r="BA5981" t="s">
        <v>3205</v>
      </c>
      <c r="BB5981" t="s">
        <v>3203</v>
      </c>
      <c r="BC5981" t="s">
        <v>3206</v>
      </c>
      <c r="BG5981" t="s">
        <v>20884</v>
      </c>
      <c r="BH5981" t="s">
        <v>7263</v>
      </c>
    </row>
    <row r="5982" spans="52:60" x14ac:dyDescent="0.25">
      <c r="AZ5982" t="s">
        <v>17779</v>
      </c>
      <c r="BA5982" t="s">
        <v>3205</v>
      </c>
      <c r="BB5982" t="s">
        <v>3203</v>
      </c>
      <c r="BC5982" t="s">
        <v>3206</v>
      </c>
      <c r="BG5982" t="s">
        <v>20885</v>
      </c>
      <c r="BH5982" t="s">
        <v>7263</v>
      </c>
    </row>
    <row r="5983" spans="52:60" x14ac:dyDescent="0.25">
      <c r="AZ5983" t="s">
        <v>17780</v>
      </c>
      <c r="BA5983" t="s">
        <v>3205</v>
      </c>
      <c r="BB5983" t="s">
        <v>3203</v>
      </c>
      <c r="BC5983" t="s">
        <v>3206</v>
      </c>
      <c r="BG5983" t="s">
        <v>20886</v>
      </c>
      <c r="BH5983" t="s">
        <v>7263</v>
      </c>
    </row>
    <row r="5984" spans="52:60" x14ac:dyDescent="0.25">
      <c r="AZ5984" t="s">
        <v>17781</v>
      </c>
      <c r="BA5984" t="s">
        <v>3205</v>
      </c>
      <c r="BB5984" t="s">
        <v>3203</v>
      </c>
      <c r="BC5984" t="s">
        <v>3206</v>
      </c>
      <c r="BG5984" t="s">
        <v>20887</v>
      </c>
      <c r="BH5984" t="s">
        <v>7263</v>
      </c>
    </row>
    <row r="5985" spans="52:60" x14ac:dyDescent="0.25">
      <c r="AZ5985" t="s">
        <v>17782</v>
      </c>
      <c r="BA5985" t="s">
        <v>3205</v>
      </c>
      <c r="BB5985" t="s">
        <v>3203</v>
      </c>
      <c r="BC5985" t="s">
        <v>7263</v>
      </c>
      <c r="BG5985" t="s">
        <v>20888</v>
      </c>
      <c r="BH5985" t="s">
        <v>7263</v>
      </c>
    </row>
    <row r="5986" spans="52:60" x14ac:dyDescent="0.25">
      <c r="AZ5986" t="s">
        <v>17783</v>
      </c>
      <c r="BA5986" t="s">
        <v>3205</v>
      </c>
      <c r="BB5986" t="s">
        <v>3203</v>
      </c>
      <c r="BC5986" t="s">
        <v>3206</v>
      </c>
      <c r="BG5986" t="s">
        <v>20889</v>
      </c>
      <c r="BH5986" t="s">
        <v>7263</v>
      </c>
    </row>
    <row r="5987" spans="52:60" x14ac:dyDescent="0.25">
      <c r="AZ5987" t="s">
        <v>17784</v>
      </c>
      <c r="BA5987" t="s">
        <v>3205</v>
      </c>
      <c r="BB5987" t="s">
        <v>3203</v>
      </c>
      <c r="BC5987" t="s">
        <v>3206</v>
      </c>
      <c r="BG5987" t="s">
        <v>20890</v>
      </c>
      <c r="BH5987" t="s">
        <v>7263</v>
      </c>
    </row>
    <row r="5988" spans="52:60" x14ac:dyDescent="0.25">
      <c r="AZ5988" t="s">
        <v>17785</v>
      </c>
      <c r="BA5988" t="s">
        <v>3205</v>
      </c>
      <c r="BB5988" t="s">
        <v>3203</v>
      </c>
      <c r="BC5988" t="s">
        <v>3206</v>
      </c>
      <c r="BG5988" t="s">
        <v>20891</v>
      </c>
      <c r="BH5988" t="s">
        <v>7263</v>
      </c>
    </row>
    <row r="5989" spans="52:60" x14ac:dyDescent="0.25">
      <c r="AZ5989" t="s">
        <v>17786</v>
      </c>
      <c r="BA5989" t="s">
        <v>3205</v>
      </c>
      <c r="BB5989" t="s">
        <v>3203</v>
      </c>
      <c r="BC5989" t="s">
        <v>3206</v>
      </c>
      <c r="BG5989" t="s">
        <v>20892</v>
      </c>
      <c r="BH5989" t="s">
        <v>7263</v>
      </c>
    </row>
    <row r="5990" spans="52:60" x14ac:dyDescent="0.25">
      <c r="AZ5990" t="s">
        <v>17787</v>
      </c>
      <c r="BA5990" t="s">
        <v>3205</v>
      </c>
      <c r="BB5990" t="s">
        <v>3203</v>
      </c>
      <c r="BC5990" t="s">
        <v>3206</v>
      </c>
      <c r="BG5990" t="s">
        <v>20893</v>
      </c>
      <c r="BH5990" t="s">
        <v>7263</v>
      </c>
    </row>
    <row r="5991" spans="52:60" x14ac:dyDescent="0.25">
      <c r="AZ5991" t="s">
        <v>17788</v>
      </c>
      <c r="BA5991" t="s">
        <v>3205</v>
      </c>
      <c r="BB5991" t="s">
        <v>3203</v>
      </c>
      <c r="BC5991" t="s">
        <v>3206</v>
      </c>
      <c r="BG5991" t="s">
        <v>20894</v>
      </c>
      <c r="BH5991" t="s">
        <v>7263</v>
      </c>
    </row>
    <row r="5992" spans="52:60" x14ac:dyDescent="0.25">
      <c r="AZ5992" t="s">
        <v>17789</v>
      </c>
      <c r="BA5992" t="s">
        <v>3205</v>
      </c>
      <c r="BB5992" t="s">
        <v>3203</v>
      </c>
      <c r="BC5992" t="s">
        <v>3206</v>
      </c>
      <c r="BG5992" t="s">
        <v>20895</v>
      </c>
      <c r="BH5992" t="s">
        <v>7263</v>
      </c>
    </row>
    <row r="5993" spans="52:60" x14ac:dyDescent="0.25">
      <c r="AZ5993" t="s">
        <v>17790</v>
      </c>
      <c r="BA5993" t="s">
        <v>3205</v>
      </c>
      <c r="BB5993" t="s">
        <v>3203</v>
      </c>
      <c r="BC5993" t="s">
        <v>3206</v>
      </c>
      <c r="BG5993" t="s">
        <v>20896</v>
      </c>
      <c r="BH5993" t="s">
        <v>7263</v>
      </c>
    </row>
    <row r="5994" spans="52:60" x14ac:dyDescent="0.25">
      <c r="AZ5994" t="s">
        <v>17791</v>
      </c>
      <c r="BA5994" t="s">
        <v>3205</v>
      </c>
      <c r="BB5994" t="s">
        <v>3203</v>
      </c>
      <c r="BC5994" t="s">
        <v>7263</v>
      </c>
      <c r="BG5994" t="s">
        <v>20897</v>
      </c>
      <c r="BH5994" t="s">
        <v>7263</v>
      </c>
    </row>
    <row r="5995" spans="52:60" x14ac:dyDescent="0.25">
      <c r="AZ5995" t="s">
        <v>17792</v>
      </c>
      <c r="BA5995" t="s">
        <v>3205</v>
      </c>
      <c r="BB5995" t="s">
        <v>3203</v>
      </c>
      <c r="BC5995" t="s">
        <v>7263</v>
      </c>
      <c r="BG5995" t="s">
        <v>20898</v>
      </c>
      <c r="BH5995" t="s">
        <v>7263</v>
      </c>
    </row>
    <row r="5996" spans="52:60" x14ac:dyDescent="0.25">
      <c r="AZ5996" t="s">
        <v>17793</v>
      </c>
      <c r="BA5996" t="s">
        <v>3205</v>
      </c>
      <c r="BB5996" t="s">
        <v>3203</v>
      </c>
      <c r="BC5996" t="s">
        <v>7263</v>
      </c>
      <c r="BG5996" t="s">
        <v>20900</v>
      </c>
      <c r="BH5996" t="s">
        <v>7263</v>
      </c>
    </row>
    <row r="5997" spans="52:60" x14ac:dyDescent="0.25">
      <c r="AZ5997" t="s">
        <v>17794</v>
      </c>
      <c r="BA5997" t="s">
        <v>3205</v>
      </c>
      <c r="BB5997" t="s">
        <v>3203</v>
      </c>
      <c r="BC5997" t="s">
        <v>3206</v>
      </c>
      <c r="BG5997" t="s">
        <v>20901</v>
      </c>
      <c r="BH5997" t="s">
        <v>7263</v>
      </c>
    </row>
    <row r="5998" spans="52:60" x14ac:dyDescent="0.25">
      <c r="AZ5998" t="s">
        <v>17795</v>
      </c>
      <c r="BA5998" t="s">
        <v>3205</v>
      </c>
      <c r="BB5998" t="s">
        <v>3203</v>
      </c>
      <c r="BC5998" t="s">
        <v>3206</v>
      </c>
      <c r="BG5998" t="s">
        <v>20902</v>
      </c>
      <c r="BH5998" t="s">
        <v>7263</v>
      </c>
    </row>
    <row r="5999" spans="52:60" x14ac:dyDescent="0.25">
      <c r="AZ5999" t="s">
        <v>17796</v>
      </c>
      <c r="BA5999" t="s">
        <v>3205</v>
      </c>
      <c r="BB5999" t="s">
        <v>3203</v>
      </c>
      <c r="BC5999" t="s">
        <v>3206</v>
      </c>
      <c r="BG5999" t="s">
        <v>20903</v>
      </c>
      <c r="BH5999" t="s">
        <v>7263</v>
      </c>
    </row>
    <row r="6000" spans="52:60" x14ac:dyDescent="0.25">
      <c r="AZ6000" t="s">
        <v>17797</v>
      </c>
      <c r="BA6000" t="s">
        <v>3205</v>
      </c>
      <c r="BB6000" t="s">
        <v>3203</v>
      </c>
      <c r="BC6000" t="s">
        <v>3206</v>
      </c>
      <c r="BG6000" t="s">
        <v>20904</v>
      </c>
      <c r="BH6000" t="s">
        <v>7263</v>
      </c>
    </row>
    <row r="6001" spans="52:60" x14ac:dyDescent="0.25">
      <c r="AZ6001" t="s">
        <v>17798</v>
      </c>
      <c r="BA6001" t="s">
        <v>3205</v>
      </c>
      <c r="BB6001" t="s">
        <v>3203</v>
      </c>
      <c r="BC6001" t="s">
        <v>3204</v>
      </c>
      <c r="BG6001" t="s">
        <v>20905</v>
      </c>
      <c r="BH6001" t="s">
        <v>7263</v>
      </c>
    </row>
    <row r="6002" spans="52:60" x14ac:dyDescent="0.25">
      <c r="AZ6002" t="s">
        <v>17799</v>
      </c>
      <c r="BA6002" t="s">
        <v>3205</v>
      </c>
      <c r="BB6002" t="s">
        <v>3203</v>
      </c>
      <c r="BC6002" t="s">
        <v>3206</v>
      </c>
      <c r="BG6002" t="s">
        <v>20906</v>
      </c>
      <c r="BH6002" t="s">
        <v>7263</v>
      </c>
    </row>
    <row r="6003" spans="52:60" x14ac:dyDescent="0.25">
      <c r="AZ6003" t="s">
        <v>17800</v>
      </c>
      <c r="BA6003" t="s">
        <v>3205</v>
      </c>
      <c r="BB6003" t="s">
        <v>3203</v>
      </c>
      <c r="BC6003" t="s">
        <v>3206</v>
      </c>
      <c r="BG6003" t="s">
        <v>20907</v>
      </c>
      <c r="BH6003" t="s">
        <v>7263</v>
      </c>
    </row>
    <row r="6004" spans="52:60" x14ac:dyDescent="0.25">
      <c r="AZ6004" t="s">
        <v>17801</v>
      </c>
      <c r="BA6004" t="s">
        <v>3205</v>
      </c>
      <c r="BB6004" t="s">
        <v>3203</v>
      </c>
      <c r="BC6004" t="s">
        <v>3206</v>
      </c>
      <c r="BG6004" t="s">
        <v>20908</v>
      </c>
      <c r="BH6004" t="s">
        <v>7263</v>
      </c>
    </row>
    <row r="6005" spans="52:60" x14ac:dyDescent="0.25">
      <c r="AZ6005" t="s">
        <v>17802</v>
      </c>
      <c r="BA6005" t="s">
        <v>3205</v>
      </c>
      <c r="BB6005" t="s">
        <v>3203</v>
      </c>
      <c r="BC6005" t="s">
        <v>3206</v>
      </c>
      <c r="BG6005" t="s">
        <v>20909</v>
      </c>
      <c r="BH6005" t="s">
        <v>7263</v>
      </c>
    </row>
    <row r="6006" spans="52:60" x14ac:dyDescent="0.25">
      <c r="AZ6006" t="s">
        <v>17803</v>
      </c>
      <c r="BA6006" t="s">
        <v>3205</v>
      </c>
      <c r="BB6006" t="s">
        <v>3203</v>
      </c>
      <c r="BC6006" t="s">
        <v>3206</v>
      </c>
      <c r="BG6006" t="s">
        <v>20910</v>
      </c>
      <c r="BH6006" t="s">
        <v>7263</v>
      </c>
    </row>
    <row r="6007" spans="52:60" x14ac:dyDescent="0.25">
      <c r="AZ6007" t="s">
        <v>17804</v>
      </c>
      <c r="BA6007" t="s">
        <v>3205</v>
      </c>
      <c r="BB6007" t="s">
        <v>3203</v>
      </c>
      <c r="BC6007" t="s">
        <v>3204</v>
      </c>
      <c r="BG6007" t="s">
        <v>20911</v>
      </c>
      <c r="BH6007" t="s">
        <v>7263</v>
      </c>
    </row>
    <row r="6008" spans="52:60" x14ac:dyDescent="0.25">
      <c r="AZ6008" t="s">
        <v>17805</v>
      </c>
      <c r="BA6008" t="s">
        <v>3205</v>
      </c>
      <c r="BB6008" t="s">
        <v>3203</v>
      </c>
      <c r="BC6008" t="s">
        <v>3206</v>
      </c>
      <c r="BG6008" t="s">
        <v>20912</v>
      </c>
      <c r="BH6008" t="s">
        <v>7263</v>
      </c>
    </row>
    <row r="6009" spans="52:60" x14ac:dyDescent="0.25">
      <c r="AZ6009" t="s">
        <v>17806</v>
      </c>
      <c r="BA6009" t="s">
        <v>3205</v>
      </c>
      <c r="BB6009" t="s">
        <v>3203</v>
      </c>
      <c r="BC6009" t="s">
        <v>3206</v>
      </c>
      <c r="BG6009" t="s">
        <v>20913</v>
      </c>
      <c r="BH6009" t="s">
        <v>7263</v>
      </c>
    </row>
    <row r="6010" spans="52:60" x14ac:dyDescent="0.25">
      <c r="AZ6010" t="s">
        <v>17807</v>
      </c>
      <c r="BA6010" t="s">
        <v>3205</v>
      </c>
      <c r="BB6010" t="s">
        <v>3203</v>
      </c>
      <c r="BC6010" t="s">
        <v>3206</v>
      </c>
      <c r="BG6010" t="s">
        <v>20914</v>
      </c>
      <c r="BH6010" t="s">
        <v>7263</v>
      </c>
    </row>
    <row r="6011" spans="52:60" x14ac:dyDescent="0.25">
      <c r="AZ6011" t="s">
        <v>17808</v>
      </c>
      <c r="BA6011" t="s">
        <v>3205</v>
      </c>
      <c r="BB6011" t="s">
        <v>3203</v>
      </c>
      <c r="BC6011" t="s">
        <v>3206</v>
      </c>
      <c r="BG6011" t="s">
        <v>20915</v>
      </c>
      <c r="BH6011" t="s">
        <v>7263</v>
      </c>
    </row>
    <row r="6012" spans="52:60" x14ac:dyDescent="0.25">
      <c r="AZ6012" t="s">
        <v>17809</v>
      </c>
      <c r="BA6012" t="s">
        <v>3205</v>
      </c>
      <c r="BB6012" t="s">
        <v>3203</v>
      </c>
      <c r="BC6012" t="s">
        <v>3206</v>
      </c>
      <c r="BG6012" t="s">
        <v>20916</v>
      </c>
      <c r="BH6012" t="s">
        <v>7263</v>
      </c>
    </row>
    <row r="6013" spans="52:60" x14ac:dyDescent="0.25">
      <c r="AZ6013" t="s">
        <v>17810</v>
      </c>
      <c r="BA6013" t="s">
        <v>3205</v>
      </c>
      <c r="BB6013" t="s">
        <v>3203</v>
      </c>
      <c r="BC6013" t="s">
        <v>3206</v>
      </c>
      <c r="BG6013" t="s">
        <v>20917</v>
      </c>
      <c r="BH6013" t="s">
        <v>7263</v>
      </c>
    </row>
    <row r="6014" spans="52:60" x14ac:dyDescent="0.25">
      <c r="AZ6014" t="s">
        <v>17811</v>
      </c>
      <c r="BA6014" t="s">
        <v>3205</v>
      </c>
      <c r="BB6014" t="s">
        <v>3203</v>
      </c>
      <c r="BC6014" t="s">
        <v>3206</v>
      </c>
      <c r="BG6014" t="s">
        <v>20918</v>
      </c>
      <c r="BH6014" t="s">
        <v>7263</v>
      </c>
    </row>
    <row r="6015" spans="52:60" x14ac:dyDescent="0.25">
      <c r="AZ6015" t="s">
        <v>17812</v>
      </c>
      <c r="BA6015" t="s">
        <v>3205</v>
      </c>
      <c r="BB6015" t="s">
        <v>3203</v>
      </c>
      <c r="BC6015" t="s">
        <v>3206</v>
      </c>
      <c r="BG6015" t="s">
        <v>20919</v>
      </c>
      <c r="BH6015" t="s">
        <v>7263</v>
      </c>
    </row>
    <row r="6016" spans="52:60" x14ac:dyDescent="0.25">
      <c r="AZ6016" t="s">
        <v>17813</v>
      </c>
      <c r="BA6016" t="s">
        <v>3205</v>
      </c>
      <c r="BB6016" t="s">
        <v>3203</v>
      </c>
      <c r="BC6016" t="s">
        <v>3206</v>
      </c>
      <c r="BG6016" t="s">
        <v>20920</v>
      </c>
      <c r="BH6016" t="s">
        <v>7263</v>
      </c>
    </row>
    <row r="6017" spans="52:60" x14ac:dyDescent="0.25">
      <c r="AZ6017" t="s">
        <v>17814</v>
      </c>
      <c r="BA6017" t="s">
        <v>3205</v>
      </c>
      <c r="BB6017" t="s">
        <v>3203</v>
      </c>
      <c r="BC6017" t="s">
        <v>3206</v>
      </c>
      <c r="BG6017" t="s">
        <v>20921</v>
      </c>
      <c r="BH6017" t="s">
        <v>7263</v>
      </c>
    </row>
    <row r="6018" spans="52:60" x14ac:dyDescent="0.25">
      <c r="AZ6018" t="s">
        <v>17815</v>
      </c>
      <c r="BA6018" t="s">
        <v>3205</v>
      </c>
      <c r="BB6018" t="s">
        <v>3203</v>
      </c>
      <c r="BC6018" t="s">
        <v>3206</v>
      </c>
      <c r="BG6018" t="s">
        <v>20922</v>
      </c>
      <c r="BH6018" t="s">
        <v>7263</v>
      </c>
    </row>
    <row r="6019" spans="52:60" x14ac:dyDescent="0.25">
      <c r="AZ6019" t="s">
        <v>17816</v>
      </c>
      <c r="BA6019" t="s">
        <v>3205</v>
      </c>
      <c r="BB6019" t="s">
        <v>3203</v>
      </c>
      <c r="BC6019" t="s">
        <v>3206</v>
      </c>
      <c r="BG6019" t="s">
        <v>20923</v>
      </c>
      <c r="BH6019" t="s">
        <v>7263</v>
      </c>
    </row>
    <row r="6020" spans="52:60" x14ac:dyDescent="0.25">
      <c r="AZ6020" t="s">
        <v>17817</v>
      </c>
      <c r="BA6020" t="s">
        <v>3205</v>
      </c>
      <c r="BB6020" t="s">
        <v>3203</v>
      </c>
      <c r="BC6020" t="s">
        <v>7263</v>
      </c>
      <c r="BG6020" t="s">
        <v>20924</v>
      </c>
      <c r="BH6020" t="s">
        <v>7263</v>
      </c>
    </row>
    <row r="6021" spans="52:60" x14ac:dyDescent="0.25">
      <c r="AZ6021" t="s">
        <v>17818</v>
      </c>
      <c r="BA6021" t="s">
        <v>3205</v>
      </c>
      <c r="BB6021" t="s">
        <v>3203</v>
      </c>
      <c r="BC6021" t="s">
        <v>3206</v>
      </c>
      <c r="BG6021" t="s">
        <v>20925</v>
      </c>
      <c r="BH6021" t="s">
        <v>7263</v>
      </c>
    </row>
    <row r="6022" spans="52:60" x14ac:dyDescent="0.25">
      <c r="AZ6022" t="s">
        <v>17819</v>
      </c>
      <c r="BA6022" t="s">
        <v>3205</v>
      </c>
      <c r="BB6022" t="s">
        <v>3203</v>
      </c>
      <c r="BC6022" t="s">
        <v>3206</v>
      </c>
      <c r="BG6022" t="s">
        <v>20926</v>
      </c>
      <c r="BH6022" t="s">
        <v>7263</v>
      </c>
    </row>
    <row r="6023" spans="52:60" x14ac:dyDescent="0.25">
      <c r="AZ6023" t="s">
        <v>17820</v>
      </c>
      <c r="BA6023" t="s">
        <v>3205</v>
      </c>
      <c r="BB6023" t="s">
        <v>3203</v>
      </c>
      <c r="BC6023" t="s">
        <v>3206</v>
      </c>
      <c r="BG6023" t="s">
        <v>20927</v>
      </c>
      <c r="BH6023" t="s">
        <v>7263</v>
      </c>
    </row>
    <row r="6024" spans="52:60" x14ac:dyDescent="0.25">
      <c r="AZ6024" t="s">
        <v>17821</v>
      </c>
      <c r="BA6024" t="s">
        <v>3205</v>
      </c>
      <c r="BB6024" t="s">
        <v>3203</v>
      </c>
      <c r="BC6024" t="s">
        <v>3206</v>
      </c>
      <c r="BG6024" t="s">
        <v>20928</v>
      </c>
      <c r="BH6024" t="s">
        <v>7263</v>
      </c>
    </row>
    <row r="6025" spans="52:60" x14ac:dyDescent="0.25">
      <c r="AZ6025" t="s">
        <v>17822</v>
      </c>
      <c r="BA6025" t="s">
        <v>3205</v>
      </c>
      <c r="BB6025" t="s">
        <v>3203</v>
      </c>
      <c r="BC6025" t="s">
        <v>3206</v>
      </c>
      <c r="BG6025" t="s">
        <v>20929</v>
      </c>
      <c r="BH6025" t="s">
        <v>7263</v>
      </c>
    </row>
    <row r="6026" spans="52:60" x14ac:dyDescent="0.25">
      <c r="AZ6026" t="s">
        <v>17823</v>
      </c>
      <c r="BA6026" t="s">
        <v>3205</v>
      </c>
      <c r="BB6026" t="s">
        <v>3203</v>
      </c>
      <c r="BC6026" t="s">
        <v>3206</v>
      </c>
      <c r="BG6026" t="s">
        <v>20930</v>
      </c>
      <c r="BH6026" t="s">
        <v>7263</v>
      </c>
    </row>
    <row r="6027" spans="52:60" x14ac:dyDescent="0.25">
      <c r="AZ6027" t="s">
        <v>17824</v>
      </c>
      <c r="BA6027" t="s">
        <v>3205</v>
      </c>
      <c r="BB6027" t="s">
        <v>3203</v>
      </c>
      <c r="BC6027" t="s">
        <v>3206</v>
      </c>
      <c r="BG6027" t="s">
        <v>20932</v>
      </c>
      <c r="BH6027" t="s">
        <v>7263</v>
      </c>
    </row>
    <row r="6028" spans="52:60" x14ac:dyDescent="0.25">
      <c r="AZ6028" t="s">
        <v>17825</v>
      </c>
      <c r="BA6028" t="s">
        <v>3205</v>
      </c>
      <c r="BB6028" t="s">
        <v>3203</v>
      </c>
      <c r="BC6028" t="s">
        <v>3206</v>
      </c>
      <c r="BG6028" t="s">
        <v>20933</v>
      </c>
      <c r="BH6028" t="s">
        <v>7263</v>
      </c>
    </row>
    <row r="6029" spans="52:60" x14ac:dyDescent="0.25">
      <c r="AZ6029" t="s">
        <v>17826</v>
      </c>
      <c r="BA6029" t="s">
        <v>3205</v>
      </c>
      <c r="BB6029" t="s">
        <v>3203</v>
      </c>
      <c r="BC6029" t="s">
        <v>3206</v>
      </c>
      <c r="BG6029" t="s">
        <v>20934</v>
      </c>
      <c r="BH6029" t="s">
        <v>7263</v>
      </c>
    </row>
    <row r="6030" spans="52:60" x14ac:dyDescent="0.25">
      <c r="AZ6030" t="s">
        <v>17827</v>
      </c>
      <c r="BA6030" t="s">
        <v>3205</v>
      </c>
      <c r="BB6030" t="s">
        <v>3203</v>
      </c>
      <c r="BC6030" t="s">
        <v>3206</v>
      </c>
      <c r="BG6030" t="s">
        <v>20935</v>
      </c>
      <c r="BH6030" t="s">
        <v>7263</v>
      </c>
    </row>
    <row r="6031" spans="52:60" x14ac:dyDescent="0.25">
      <c r="AZ6031" t="s">
        <v>17828</v>
      </c>
      <c r="BA6031" t="s">
        <v>3205</v>
      </c>
      <c r="BB6031" t="s">
        <v>3203</v>
      </c>
      <c r="BC6031" t="s">
        <v>3206</v>
      </c>
      <c r="BG6031" t="s">
        <v>20936</v>
      </c>
      <c r="BH6031" t="s">
        <v>7263</v>
      </c>
    </row>
    <row r="6032" spans="52:60" x14ac:dyDescent="0.25">
      <c r="AZ6032" t="s">
        <v>17829</v>
      </c>
      <c r="BA6032" t="s">
        <v>3205</v>
      </c>
      <c r="BB6032" t="s">
        <v>3203</v>
      </c>
      <c r="BC6032" t="s">
        <v>3206</v>
      </c>
      <c r="BG6032" t="s">
        <v>20937</v>
      </c>
      <c r="BH6032" t="s">
        <v>7263</v>
      </c>
    </row>
    <row r="6033" spans="52:60" x14ac:dyDescent="0.25">
      <c r="AZ6033" t="s">
        <v>17830</v>
      </c>
      <c r="BA6033" t="s">
        <v>3205</v>
      </c>
      <c r="BB6033" t="s">
        <v>3203</v>
      </c>
      <c r="BC6033" t="s">
        <v>3206</v>
      </c>
      <c r="BG6033" t="s">
        <v>20938</v>
      </c>
      <c r="BH6033" t="s">
        <v>7263</v>
      </c>
    </row>
    <row r="6034" spans="52:60" x14ac:dyDescent="0.25">
      <c r="AZ6034" t="s">
        <v>17831</v>
      </c>
      <c r="BA6034" t="s">
        <v>3205</v>
      </c>
      <c r="BB6034" t="s">
        <v>3203</v>
      </c>
      <c r="BC6034" t="s">
        <v>3206</v>
      </c>
      <c r="BG6034" t="s">
        <v>20939</v>
      </c>
      <c r="BH6034" t="s">
        <v>7263</v>
      </c>
    </row>
    <row r="6035" spans="52:60" x14ac:dyDescent="0.25">
      <c r="AZ6035" t="s">
        <v>17832</v>
      </c>
      <c r="BA6035" t="s">
        <v>3205</v>
      </c>
      <c r="BB6035" t="s">
        <v>3203</v>
      </c>
      <c r="BC6035" t="s">
        <v>3206</v>
      </c>
      <c r="BG6035" t="s">
        <v>20940</v>
      </c>
      <c r="BH6035" t="s">
        <v>7263</v>
      </c>
    </row>
    <row r="6036" spans="52:60" x14ac:dyDescent="0.25">
      <c r="AZ6036" t="s">
        <v>17833</v>
      </c>
      <c r="BA6036" t="s">
        <v>3205</v>
      </c>
      <c r="BB6036" t="s">
        <v>3203</v>
      </c>
      <c r="BC6036" t="s">
        <v>3206</v>
      </c>
      <c r="BG6036" t="s">
        <v>20941</v>
      </c>
      <c r="BH6036" t="s">
        <v>7263</v>
      </c>
    </row>
    <row r="6037" spans="52:60" x14ac:dyDescent="0.25">
      <c r="AZ6037" t="s">
        <v>17834</v>
      </c>
      <c r="BA6037" t="s">
        <v>3205</v>
      </c>
      <c r="BB6037" t="s">
        <v>3203</v>
      </c>
      <c r="BC6037" t="s">
        <v>3206</v>
      </c>
      <c r="BG6037" t="s">
        <v>20942</v>
      </c>
      <c r="BH6037" t="s">
        <v>7263</v>
      </c>
    </row>
    <row r="6038" spans="52:60" x14ac:dyDescent="0.25">
      <c r="AZ6038" t="s">
        <v>17835</v>
      </c>
      <c r="BA6038" t="s">
        <v>3205</v>
      </c>
      <c r="BB6038" t="s">
        <v>3203</v>
      </c>
      <c r="BC6038" t="s">
        <v>3206</v>
      </c>
      <c r="BG6038" t="s">
        <v>20943</v>
      </c>
      <c r="BH6038" t="s">
        <v>7263</v>
      </c>
    </row>
    <row r="6039" spans="52:60" x14ac:dyDescent="0.25">
      <c r="AZ6039" t="s">
        <v>17836</v>
      </c>
      <c r="BA6039" t="s">
        <v>3205</v>
      </c>
      <c r="BB6039" t="s">
        <v>3203</v>
      </c>
      <c r="BC6039" t="s">
        <v>3206</v>
      </c>
      <c r="BG6039" t="s">
        <v>20944</v>
      </c>
      <c r="BH6039" t="s">
        <v>7263</v>
      </c>
    </row>
    <row r="6040" spans="52:60" x14ac:dyDescent="0.25">
      <c r="AZ6040" t="s">
        <v>17837</v>
      </c>
      <c r="BA6040" t="s">
        <v>3205</v>
      </c>
      <c r="BB6040" t="s">
        <v>3203</v>
      </c>
      <c r="BC6040" t="s">
        <v>7263</v>
      </c>
      <c r="BG6040" t="s">
        <v>20945</v>
      </c>
      <c r="BH6040" t="s">
        <v>7263</v>
      </c>
    </row>
    <row r="6041" spans="52:60" x14ac:dyDescent="0.25">
      <c r="AZ6041" t="s">
        <v>17838</v>
      </c>
      <c r="BA6041" t="s">
        <v>3205</v>
      </c>
      <c r="BB6041" t="s">
        <v>3203</v>
      </c>
      <c r="BC6041" t="s">
        <v>3206</v>
      </c>
      <c r="BG6041" t="s">
        <v>20946</v>
      </c>
      <c r="BH6041" t="s">
        <v>7263</v>
      </c>
    </row>
    <row r="6042" spans="52:60" x14ac:dyDescent="0.25">
      <c r="AZ6042" t="s">
        <v>17839</v>
      </c>
      <c r="BA6042" t="s">
        <v>3205</v>
      </c>
      <c r="BB6042" t="s">
        <v>3203</v>
      </c>
      <c r="BC6042" t="s">
        <v>3206</v>
      </c>
      <c r="BG6042" t="s">
        <v>20947</v>
      </c>
      <c r="BH6042" t="s">
        <v>7263</v>
      </c>
    </row>
    <row r="6043" spans="52:60" x14ac:dyDescent="0.25">
      <c r="AZ6043" t="s">
        <v>17840</v>
      </c>
      <c r="BA6043" t="s">
        <v>3205</v>
      </c>
      <c r="BB6043" t="s">
        <v>3203</v>
      </c>
      <c r="BC6043" t="s">
        <v>3206</v>
      </c>
      <c r="BG6043" t="s">
        <v>20948</v>
      </c>
      <c r="BH6043" t="s">
        <v>7263</v>
      </c>
    </row>
    <row r="6044" spans="52:60" x14ac:dyDescent="0.25">
      <c r="AZ6044" t="s">
        <v>17841</v>
      </c>
      <c r="BA6044" t="s">
        <v>3205</v>
      </c>
      <c r="BB6044" t="s">
        <v>3203</v>
      </c>
      <c r="BC6044" t="s">
        <v>3206</v>
      </c>
      <c r="BG6044" t="s">
        <v>20949</v>
      </c>
      <c r="BH6044" t="s">
        <v>7263</v>
      </c>
    </row>
    <row r="6045" spans="52:60" x14ac:dyDescent="0.25">
      <c r="AZ6045" t="s">
        <v>17842</v>
      </c>
      <c r="BA6045" t="s">
        <v>3205</v>
      </c>
      <c r="BB6045" t="s">
        <v>3203</v>
      </c>
      <c r="BC6045" t="s">
        <v>3206</v>
      </c>
      <c r="BG6045" t="s">
        <v>20950</v>
      </c>
      <c r="BH6045" t="s">
        <v>7263</v>
      </c>
    </row>
    <row r="6046" spans="52:60" x14ac:dyDescent="0.25">
      <c r="AZ6046" t="s">
        <v>17843</v>
      </c>
      <c r="BA6046" t="s">
        <v>3205</v>
      </c>
      <c r="BB6046" t="s">
        <v>3203</v>
      </c>
      <c r="BC6046" t="s">
        <v>7263</v>
      </c>
      <c r="BG6046" t="s">
        <v>20951</v>
      </c>
      <c r="BH6046" t="s">
        <v>7263</v>
      </c>
    </row>
    <row r="6047" spans="52:60" x14ac:dyDescent="0.25">
      <c r="AZ6047" t="s">
        <v>17844</v>
      </c>
      <c r="BA6047" t="s">
        <v>3205</v>
      </c>
      <c r="BB6047" t="s">
        <v>3203</v>
      </c>
      <c r="BC6047" t="s">
        <v>3206</v>
      </c>
      <c r="BG6047" t="s">
        <v>20952</v>
      </c>
      <c r="BH6047" t="s">
        <v>7263</v>
      </c>
    </row>
    <row r="6048" spans="52:60" x14ac:dyDescent="0.25">
      <c r="AZ6048" t="s">
        <v>17845</v>
      </c>
      <c r="BA6048" t="s">
        <v>3205</v>
      </c>
      <c r="BB6048" t="s">
        <v>3203</v>
      </c>
      <c r="BC6048" t="s">
        <v>3206</v>
      </c>
      <c r="BG6048" t="s">
        <v>20953</v>
      </c>
      <c r="BH6048" t="s">
        <v>7263</v>
      </c>
    </row>
    <row r="6049" spans="52:60" x14ac:dyDescent="0.25">
      <c r="AZ6049" t="s">
        <v>17846</v>
      </c>
      <c r="BA6049" t="s">
        <v>3205</v>
      </c>
      <c r="BB6049" t="s">
        <v>3203</v>
      </c>
      <c r="BC6049" t="s">
        <v>7263</v>
      </c>
      <c r="BG6049" t="s">
        <v>20954</v>
      </c>
      <c r="BH6049" t="s">
        <v>7263</v>
      </c>
    </row>
    <row r="6050" spans="52:60" x14ac:dyDescent="0.25">
      <c r="AZ6050" t="s">
        <v>17847</v>
      </c>
      <c r="BA6050" t="s">
        <v>3205</v>
      </c>
      <c r="BB6050" t="s">
        <v>3203</v>
      </c>
      <c r="BC6050" t="s">
        <v>3206</v>
      </c>
      <c r="BG6050" t="s">
        <v>20955</v>
      </c>
      <c r="BH6050" t="s">
        <v>7263</v>
      </c>
    </row>
    <row r="6051" spans="52:60" x14ac:dyDescent="0.25">
      <c r="AZ6051" t="s">
        <v>17848</v>
      </c>
      <c r="BA6051" t="s">
        <v>3205</v>
      </c>
      <c r="BB6051" t="s">
        <v>3203</v>
      </c>
      <c r="BC6051" t="s">
        <v>3206</v>
      </c>
      <c r="BG6051" t="s">
        <v>20956</v>
      </c>
      <c r="BH6051" t="s">
        <v>7263</v>
      </c>
    </row>
    <row r="6052" spans="52:60" x14ac:dyDescent="0.25">
      <c r="AZ6052" t="s">
        <v>17849</v>
      </c>
      <c r="BA6052" t="s">
        <v>3205</v>
      </c>
      <c r="BB6052" t="s">
        <v>3203</v>
      </c>
      <c r="BC6052" t="s">
        <v>7263</v>
      </c>
      <c r="BG6052" t="s">
        <v>20957</v>
      </c>
      <c r="BH6052" t="s">
        <v>9106</v>
      </c>
    </row>
    <row r="6053" spans="52:60" x14ac:dyDescent="0.25">
      <c r="AZ6053" t="s">
        <v>17850</v>
      </c>
      <c r="BA6053" t="s">
        <v>3205</v>
      </c>
      <c r="BB6053" t="s">
        <v>3203</v>
      </c>
      <c r="BC6053" t="s">
        <v>7263</v>
      </c>
      <c r="BG6053" t="s">
        <v>20958</v>
      </c>
      <c r="BH6053" t="s">
        <v>9106</v>
      </c>
    </row>
    <row r="6054" spans="52:60" x14ac:dyDescent="0.25">
      <c r="AZ6054" t="s">
        <v>17851</v>
      </c>
      <c r="BA6054" t="s">
        <v>3205</v>
      </c>
      <c r="BB6054" t="s">
        <v>3203</v>
      </c>
      <c r="BC6054" t="s">
        <v>7263</v>
      </c>
      <c r="BG6054" t="s">
        <v>20959</v>
      </c>
      <c r="BH6054" t="s">
        <v>9106</v>
      </c>
    </row>
    <row r="6055" spans="52:60" x14ac:dyDescent="0.25">
      <c r="AZ6055" t="s">
        <v>17852</v>
      </c>
      <c r="BA6055" t="s">
        <v>3205</v>
      </c>
      <c r="BB6055" t="s">
        <v>3203</v>
      </c>
      <c r="BC6055" t="s">
        <v>7263</v>
      </c>
      <c r="BG6055" t="s">
        <v>20960</v>
      </c>
      <c r="BH6055" t="s">
        <v>9106</v>
      </c>
    </row>
    <row r="6056" spans="52:60" x14ac:dyDescent="0.25">
      <c r="AZ6056" t="s">
        <v>17853</v>
      </c>
      <c r="BA6056" t="s">
        <v>3205</v>
      </c>
      <c r="BB6056" t="s">
        <v>3203</v>
      </c>
      <c r="BC6056" t="s">
        <v>3206</v>
      </c>
      <c r="BG6056" t="s">
        <v>20961</v>
      </c>
      <c r="BH6056" t="s">
        <v>9106</v>
      </c>
    </row>
    <row r="6057" spans="52:60" x14ac:dyDescent="0.25">
      <c r="AZ6057" t="s">
        <v>17854</v>
      </c>
      <c r="BA6057" t="s">
        <v>3205</v>
      </c>
      <c r="BB6057" t="s">
        <v>3203</v>
      </c>
      <c r="BC6057" t="s">
        <v>7263</v>
      </c>
      <c r="BG6057" t="s">
        <v>20962</v>
      </c>
      <c r="BH6057" t="s">
        <v>9106</v>
      </c>
    </row>
    <row r="6058" spans="52:60" x14ac:dyDescent="0.25">
      <c r="AZ6058" t="s">
        <v>17855</v>
      </c>
      <c r="BA6058" t="s">
        <v>3205</v>
      </c>
      <c r="BB6058" t="s">
        <v>3203</v>
      </c>
      <c r="BC6058" t="s">
        <v>7263</v>
      </c>
      <c r="BG6058" t="s">
        <v>20963</v>
      </c>
      <c r="BH6058" t="s">
        <v>9106</v>
      </c>
    </row>
    <row r="6059" spans="52:60" x14ac:dyDescent="0.25">
      <c r="AZ6059" t="s">
        <v>17856</v>
      </c>
      <c r="BA6059" t="s">
        <v>3205</v>
      </c>
      <c r="BB6059" t="s">
        <v>3203</v>
      </c>
      <c r="BC6059" t="s">
        <v>3206</v>
      </c>
      <c r="BG6059" t="s">
        <v>20964</v>
      </c>
      <c r="BH6059" t="s">
        <v>7263</v>
      </c>
    </row>
    <row r="6060" spans="52:60" x14ac:dyDescent="0.25">
      <c r="AZ6060" t="s">
        <v>17857</v>
      </c>
      <c r="BA6060" t="s">
        <v>3205</v>
      </c>
      <c r="BB6060" t="s">
        <v>3203</v>
      </c>
      <c r="BC6060" t="s">
        <v>3206</v>
      </c>
      <c r="BG6060" t="s">
        <v>20965</v>
      </c>
      <c r="BH6060" t="s">
        <v>9108</v>
      </c>
    </row>
    <row r="6061" spans="52:60" x14ac:dyDescent="0.25">
      <c r="AZ6061" t="s">
        <v>17858</v>
      </c>
      <c r="BA6061" t="s">
        <v>3205</v>
      </c>
      <c r="BB6061" t="s">
        <v>3203</v>
      </c>
      <c r="BC6061" t="s">
        <v>3206</v>
      </c>
      <c r="BG6061" t="s">
        <v>20966</v>
      </c>
      <c r="BH6061" t="s">
        <v>9108</v>
      </c>
    </row>
    <row r="6062" spans="52:60" x14ac:dyDescent="0.25">
      <c r="AZ6062" t="s">
        <v>17859</v>
      </c>
      <c r="BA6062" t="s">
        <v>3205</v>
      </c>
      <c r="BB6062" t="s">
        <v>3203</v>
      </c>
      <c r="BC6062" t="s">
        <v>3206</v>
      </c>
      <c r="BG6062" t="s">
        <v>20967</v>
      </c>
      <c r="BH6062" t="s">
        <v>9108</v>
      </c>
    </row>
    <row r="6063" spans="52:60" x14ac:dyDescent="0.25">
      <c r="AZ6063" t="s">
        <v>17860</v>
      </c>
      <c r="BA6063" t="s">
        <v>3205</v>
      </c>
      <c r="BB6063" t="s">
        <v>3203</v>
      </c>
      <c r="BC6063" t="s">
        <v>3206</v>
      </c>
      <c r="BG6063" t="s">
        <v>20968</v>
      </c>
      <c r="BH6063" t="s">
        <v>9108</v>
      </c>
    </row>
    <row r="6064" spans="52:60" x14ac:dyDescent="0.25">
      <c r="AZ6064" t="s">
        <v>17861</v>
      </c>
      <c r="BA6064" t="s">
        <v>3205</v>
      </c>
      <c r="BB6064" t="s">
        <v>3203</v>
      </c>
      <c r="BC6064" t="s">
        <v>3206</v>
      </c>
      <c r="BG6064" t="s">
        <v>20969</v>
      </c>
      <c r="BH6064" t="s">
        <v>9108</v>
      </c>
    </row>
    <row r="6065" spans="52:60" x14ac:dyDescent="0.25">
      <c r="AZ6065" t="s">
        <v>17862</v>
      </c>
      <c r="BA6065" t="s">
        <v>3205</v>
      </c>
      <c r="BB6065" t="s">
        <v>3203</v>
      </c>
      <c r="BC6065" t="s">
        <v>7263</v>
      </c>
      <c r="BG6065" t="s">
        <v>20970</v>
      </c>
      <c r="BH6065" t="s">
        <v>9108</v>
      </c>
    </row>
    <row r="6066" spans="52:60" x14ac:dyDescent="0.25">
      <c r="AZ6066" t="s">
        <v>17863</v>
      </c>
      <c r="BA6066" t="s">
        <v>3205</v>
      </c>
      <c r="BB6066" t="s">
        <v>3203</v>
      </c>
      <c r="BC6066" t="s">
        <v>7263</v>
      </c>
      <c r="BG6066" t="s">
        <v>20971</v>
      </c>
      <c r="BH6066" t="s">
        <v>9108</v>
      </c>
    </row>
    <row r="6067" spans="52:60" x14ac:dyDescent="0.25">
      <c r="AZ6067" t="s">
        <v>17864</v>
      </c>
      <c r="BA6067" t="s">
        <v>3205</v>
      </c>
      <c r="BB6067" t="s">
        <v>3203</v>
      </c>
      <c r="BC6067" t="s">
        <v>7263</v>
      </c>
      <c r="BG6067" t="s">
        <v>20972</v>
      </c>
      <c r="BH6067" t="s">
        <v>9108</v>
      </c>
    </row>
    <row r="6068" spans="52:60" x14ac:dyDescent="0.25">
      <c r="AZ6068" t="s">
        <v>17865</v>
      </c>
      <c r="BA6068" t="s">
        <v>3205</v>
      </c>
      <c r="BB6068" t="s">
        <v>3203</v>
      </c>
      <c r="BC6068" t="s">
        <v>3206</v>
      </c>
      <c r="BG6068" t="s">
        <v>20973</v>
      </c>
      <c r="BH6068" t="s">
        <v>9108</v>
      </c>
    </row>
    <row r="6069" spans="52:60" x14ac:dyDescent="0.25">
      <c r="AZ6069" t="s">
        <v>17866</v>
      </c>
      <c r="BA6069" t="s">
        <v>3205</v>
      </c>
      <c r="BB6069" t="s">
        <v>3203</v>
      </c>
      <c r="BC6069" t="s">
        <v>3206</v>
      </c>
      <c r="BG6069" t="s">
        <v>20974</v>
      </c>
      <c r="BH6069" t="s">
        <v>7263</v>
      </c>
    </row>
    <row r="6070" spans="52:60" x14ac:dyDescent="0.25">
      <c r="AZ6070" t="s">
        <v>17867</v>
      </c>
      <c r="BA6070" t="s">
        <v>3205</v>
      </c>
      <c r="BB6070" t="s">
        <v>3203</v>
      </c>
      <c r="BC6070" t="s">
        <v>3206</v>
      </c>
      <c r="BG6070" t="s">
        <v>20975</v>
      </c>
      <c r="BH6070" t="s">
        <v>7263</v>
      </c>
    </row>
    <row r="6071" spans="52:60" x14ac:dyDescent="0.25">
      <c r="AZ6071" t="s">
        <v>17868</v>
      </c>
      <c r="BA6071" t="s">
        <v>3205</v>
      </c>
      <c r="BB6071" t="s">
        <v>3203</v>
      </c>
      <c r="BC6071" t="s">
        <v>3206</v>
      </c>
      <c r="BG6071" t="s">
        <v>20976</v>
      </c>
      <c r="BH6071" t="s">
        <v>7263</v>
      </c>
    </row>
    <row r="6072" spans="52:60" x14ac:dyDescent="0.25">
      <c r="AZ6072" t="s">
        <v>17869</v>
      </c>
      <c r="BA6072" t="s">
        <v>3205</v>
      </c>
      <c r="BB6072" t="s">
        <v>3203</v>
      </c>
      <c r="BC6072" t="s">
        <v>3206</v>
      </c>
      <c r="BG6072" t="s">
        <v>20977</v>
      </c>
      <c r="BH6072" t="s">
        <v>7263</v>
      </c>
    </row>
    <row r="6073" spans="52:60" x14ac:dyDescent="0.25">
      <c r="AZ6073" t="s">
        <v>17870</v>
      </c>
      <c r="BA6073" t="s">
        <v>3205</v>
      </c>
      <c r="BB6073" t="s">
        <v>3203</v>
      </c>
      <c r="BC6073" t="s">
        <v>7263</v>
      </c>
      <c r="BG6073" t="s">
        <v>20978</v>
      </c>
      <c r="BH6073" t="s">
        <v>7263</v>
      </c>
    </row>
    <row r="6074" spans="52:60" x14ac:dyDescent="0.25">
      <c r="AZ6074" t="s">
        <v>17871</v>
      </c>
      <c r="BA6074" t="s">
        <v>3205</v>
      </c>
      <c r="BB6074" t="s">
        <v>3203</v>
      </c>
      <c r="BC6074" t="s">
        <v>3204</v>
      </c>
      <c r="BG6074" t="s">
        <v>20979</v>
      </c>
      <c r="BH6074" t="s">
        <v>9110</v>
      </c>
    </row>
    <row r="6075" spans="52:60" x14ac:dyDescent="0.25">
      <c r="AZ6075" t="s">
        <v>17872</v>
      </c>
      <c r="BA6075" t="s">
        <v>3205</v>
      </c>
      <c r="BB6075" t="s">
        <v>3203</v>
      </c>
      <c r="BC6075" t="s">
        <v>3204</v>
      </c>
      <c r="BG6075" t="s">
        <v>20980</v>
      </c>
      <c r="BH6075" t="s">
        <v>9110</v>
      </c>
    </row>
    <row r="6076" spans="52:60" x14ac:dyDescent="0.25">
      <c r="AZ6076" t="s">
        <v>17873</v>
      </c>
      <c r="BA6076" t="s">
        <v>3205</v>
      </c>
      <c r="BB6076" t="s">
        <v>3203</v>
      </c>
      <c r="BC6076" t="s">
        <v>3204</v>
      </c>
      <c r="BG6076" t="s">
        <v>20981</v>
      </c>
      <c r="BH6076" t="s">
        <v>9110</v>
      </c>
    </row>
    <row r="6077" spans="52:60" x14ac:dyDescent="0.25">
      <c r="AZ6077" t="s">
        <v>17874</v>
      </c>
      <c r="BA6077" t="s">
        <v>3205</v>
      </c>
      <c r="BB6077" t="s">
        <v>3203</v>
      </c>
      <c r="BC6077" t="s">
        <v>7263</v>
      </c>
      <c r="BG6077" t="s">
        <v>20982</v>
      </c>
      <c r="BH6077" t="s">
        <v>9110</v>
      </c>
    </row>
    <row r="6078" spans="52:60" x14ac:dyDescent="0.25">
      <c r="AZ6078" t="s">
        <v>17875</v>
      </c>
      <c r="BA6078" t="s">
        <v>3205</v>
      </c>
      <c r="BB6078" t="s">
        <v>3203</v>
      </c>
      <c r="BC6078" t="s">
        <v>3204</v>
      </c>
      <c r="BG6078" t="s">
        <v>20983</v>
      </c>
      <c r="BH6078" t="s">
        <v>9110</v>
      </c>
    </row>
    <row r="6079" spans="52:60" x14ac:dyDescent="0.25">
      <c r="AZ6079" t="s">
        <v>17876</v>
      </c>
      <c r="BA6079" t="s">
        <v>3205</v>
      </c>
      <c r="BB6079" t="s">
        <v>3203</v>
      </c>
      <c r="BC6079" t="s">
        <v>3204</v>
      </c>
      <c r="BG6079" t="s">
        <v>20984</v>
      </c>
      <c r="BH6079" t="s">
        <v>9110</v>
      </c>
    </row>
    <row r="6080" spans="52:60" x14ac:dyDescent="0.25">
      <c r="AZ6080" t="s">
        <v>17877</v>
      </c>
      <c r="BA6080" t="s">
        <v>3205</v>
      </c>
      <c r="BB6080" t="s">
        <v>3203</v>
      </c>
      <c r="BC6080" t="s">
        <v>3204</v>
      </c>
      <c r="BG6080" t="s">
        <v>20985</v>
      </c>
      <c r="BH6080" t="s">
        <v>9111</v>
      </c>
    </row>
    <row r="6081" spans="52:60" x14ac:dyDescent="0.25">
      <c r="AZ6081" t="s">
        <v>17878</v>
      </c>
      <c r="BA6081" t="s">
        <v>3205</v>
      </c>
      <c r="BB6081" t="s">
        <v>3203</v>
      </c>
      <c r="BC6081" t="s">
        <v>7263</v>
      </c>
      <c r="BG6081" t="s">
        <v>20986</v>
      </c>
      <c r="BH6081" t="s">
        <v>9111</v>
      </c>
    </row>
    <row r="6082" spans="52:60" x14ac:dyDescent="0.25">
      <c r="AZ6082" t="s">
        <v>17879</v>
      </c>
      <c r="BA6082" t="s">
        <v>3205</v>
      </c>
      <c r="BB6082" t="s">
        <v>3203</v>
      </c>
      <c r="BC6082" t="s">
        <v>3204</v>
      </c>
      <c r="BG6082" t="s">
        <v>20987</v>
      </c>
      <c r="BH6082" t="s">
        <v>9111</v>
      </c>
    </row>
    <row r="6083" spans="52:60" x14ac:dyDescent="0.25">
      <c r="AZ6083" t="s">
        <v>17880</v>
      </c>
      <c r="BA6083" t="s">
        <v>3205</v>
      </c>
      <c r="BB6083" t="s">
        <v>3203</v>
      </c>
      <c r="BC6083" t="s">
        <v>7263</v>
      </c>
      <c r="BG6083" t="s">
        <v>20988</v>
      </c>
      <c r="BH6083" t="s">
        <v>9111</v>
      </c>
    </row>
    <row r="6084" spans="52:60" x14ac:dyDescent="0.25">
      <c r="AZ6084" t="s">
        <v>17881</v>
      </c>
      <c r="BA6084" t="s">
        <v>3205</v>
      </c>
      <c r="BB6084" t="s">
        <v>3203</v>
      </c>
      <c r="BC6084" t="s">
        <v>3206</v>
      </c>
      <c r="BG6084" t="s">
        <v>20989</v>
      </c>
      <c r="BH6084" t="s">
        <v>9111</v>
      </c>
    </row>
    <row r="6085" spans="52:60" x14ac:dyDescent="0.25">
      <c r="AZ6085" t="s">
        <v>17882</v>
      </c>
      <c r="BA6085" t="s">
        <v>3205</v>
      </c>
      <c r="BB6085" t="s">
        <v>3203</v>
      </c>
      <c r="BC6085" t="s">
        <v>7263</v>
      </c>
      <c r="BG6085" t="s">
        <v>20990</v>
      </c>
      <c r="BH6085" t="s">
        <v>9112</v>
      </c>
    </row>
    <row r="6086" spans="52:60" x14ac:dyDescent="0.25">
      <c r="AZ6086" t="s">
        <v>17883</v>
      </c>
      <c r="BA6086" t="s">
        <v>3205</v>
      </c>
      <c r="BB6086" t="s">
        <v>3203</v>
      </c>
      <c r="BC6086" t="s">
        <v>7263</v>
      </c>
      <c r="BG6086" t="s">
        <v>20991</v>
      </c>
      <c r="BH6086" t="s">
        <v>9112</v>
      </c>
    </row>
    <row r="6087" spans="52:60" x14ac:dyDescent="0.25">
      <c r="AZ6087" t="s">
        <v>17884</v>
      </c>
      <c r="BA6087" t="s">
        <v>3205</v>
      </c>
      <c r="BB6087" t="s">
        <v>3203</v>
      </c>
      <c r="BC6087" t="s">
        <v>7263</v>
      </c>
      <c r="BG6087" t="s">
        <v>20992</v>
      </c>
      <c r="BH6087" t="s">
        <v>9112</v>
      </c>
    </row>
    <row r="6088" spans="52:60" x14ac:dyDescent="0.25">
      <c r="AZ6088" t="s">
        <v>17885</v>
      </c>
      <c r="BA6088" t="s">
        <v>3205</v>
      </c>
      <c r="BB6088" t="s">
        <v>3203</v>
      </c>
      <c r="BC6088" t="s">
        <v>3206</v>
      </c>
      <c r="BG6088" t="s">
        <v>20993</v>
      </c>
      <c r="BH6088" t="s">
        <v>9113</v>
      </c>
    </row>
    <row r="6089" spans="52:60" x14ac:dyDescent="0.25">
      <c r="AZ6089" t="s">
        <v>17886</v>
      </c>
      <c r="BA6089" t="s">
        <v>3205</v>
      </c>
      <c r="BB6089" t="s">
        <v>3203</v>
      </c>
      <c r="BC6089" t="s">
        <v>3206</v>
      </c>
      <c r="BG6089" t="s">
        <v>20994</v>
      </c>
      <c r="BH6089" t="s">
        <v>9113</v>
      </c>
    </row>
    <row r="6090" spans="52:60" x14ac:dyDescent="0.25">
      <c r="AZ6090" t="s">
        <v>17887</v>
      </c>
      <c r="BA6090" t="s">
        <v>3205</v>
      </c>
      <c r="BB6090" t="s">
        <v>3203</v>
      </c>
      <c r="BC6090" t="s">
        <v>3206</v>
      </c>
      <c r="BG6090" t="s">
        <v>20995</v>
      </c>
      <c r="BH6090" t="s">
        <v>9113</v>
      </c>
    </row>
    <row r="6091" spans="52:60" x14ac:dyDescent="0.25">
      <c r="AZ6091" t="s">
        <v>17888</v>
      </c>
      <c r="BA6091" t="s">
        <v>3205</v>
      </c>
      <c r="BB6091" t="s">
        <v>3203</v>
      </c>
      <c r="BC6091" t="s">
        <v>3206</v>
      </c>
      <c r="BG6091" t="s">
        <v>20996</v>
      </c>
      <c r="BH6091" t="s">
        <v>9113</v>
      </c>
    </row>
    <row r="6092" spans="52:60" x14ac:dyDescent="0.25">
      <c r="AZ6092" t="s">
        <v>17889</v>
      </c>
      <c r="BA6092" t="s">
        <v>3205</v>
      </c>
      <c r="BB6092" t="s">
        <v>3203</v>
      </c>
      <c r="BC6092" t="s">
        <v>3206</v>
      </c>
      <c r="BG6092" t="s">
        <v>20997</v>
      </c>
      <c r="BH6092" t="s">
        <v>9115</v>
      </c>
    </row>
    <row r="6093" spans="52:60" x14ac:dyDescent="0.25">
      <c r="AZ6093" t="s">
        <v>17890</v>
      </c>
      <c r="BA6093" t="s">
        <v>3205</v>
      </c>
      <c r="BB6093" t="s">
        <v>3203</v>
      </c>
      <c r="BC6093" t="s">
        <v>3206</v>
      </c>
      <c r="BG6093" t="s">
        <v>20998</v>
      </c>
      <c r="BH6093" t="s">
        <v>9115</v>
      </c>
    </row>
    <row r="6094" spans="52:60" x14ac:dyDescent="0.25">
      <c r="AZ6094" t="s">
        <v>17891</v>
      </c>
      <c r="BA6094" t="s">
        <v>3205</v>
      </c>
      <c r="BB6094" t="s">
        <v>3203</v>
      </c>
      <c r="BC6094" t="s">
        <v>3206</v>
      </c>
      <c r="BG6094" t="s">
        <v>20999</v>
      </c>
      <c r="BH6094" t="s">
        <v>7263</v>
      </c>
    </row>
    <row r="6095" spans="52:60" x14ac:dyDescent="0.25">
      <c r="AZ6095" t="s">
        <v>17892</v>
      </c>
      <c r="BA6095" t="s">
        <v>3205</v>
      </c>
      <c r="BB6095" t="s">
        <v>3203</v>
      </c>
      <c r="BC6095" t="s">
        <v>3206</v>
      </c>
      <c r="BG6095" t="s">
        <v>21000</v>
      </c>
      <c r="BH6095" t="s">
        <v>7263</v>
      </c>
    </row>
    <row r="6096" spans="52:60" x14ac:dyDescent="0.25">
      <c r="AZ6096" t="s">
        <v>17893</v>
      </c>
      <c r="BA6096" t="s">
        <v>3205</v>
      </c>
      <c r="BB6096" t="s">
        <v>3203</v>
      </c>
      <c r="BC6096" t="s">
        <v>3206</v>
      </c>
      <c r="BG6096" t="s">
        <v>21001</v>
      </c>
      <c r="BH6096" t="s">
        <v>7263</v>
      </c>
    </row>
    <row r="6097" spans="52:60" x14ac:dyDescent="0.25">
      <c r="AZ6097" t="s">
        <v>17894</v>
      </c>
      <c r="BA6097" t="s">
        <v>3205</v>
      </c>
      <c r="BB6097" t="s">
        <v>3203</v>
      </c>
      <c r="BC6097" t="s">
        <v>3206</v>
      </c>
      <c r="BG6097" t="s">
        <v>21002</v>
      </c>
      <c r="BH6097" t="s">
        <v>7263</v>
      </c>
    </row>
    <row r="6098" spans="52:60" x14ac:dyDescent="0.25">
      <c r="AZ6098" t="s">
        <v>17895</v>
      </c>
      <c r="BA6098" t="s">
        <v>3205</v>
      </c>
      <c r="BB6098" t="s">
        <v>3203</v>
      </c>
      <c r="BC6098" t="s">
        <v>3206</v>
      </c>
      <c r="BG6098" t="s">
        <v>21003</v>
      </c>
      <c r="BH6098" t="s">
        <v>7263</v>
      </c>
    </row>
    <row r="6099" spans="52:60" x14ac:dyDescent="0.25">
      <c r="AZ6099" t="s">
        <v>17896</v>
      </c>
      <c r="BA6099" t="s">
        <v>3205</v>
      </c>
      <c r="BB6099" t="s">
        <v>3203</v>
      </c>
      <c r="BC6099" t="s">
        <v>3206</v>
      </c>
      <c r="BG6099" t="s">
        <v>21004</v>
      </c>
      <c r="BH6099" t="s">
        <v>7263</v>
      </c>
    </row>
    <row r="6100" spans="52:60" x14ac:dyDescent="0.25">
      <c r="AZ6100" t="s">
        <v>17897</v>
      </c>
      <c r="BA6100" t="s">
        <v>3205</v>
      </c>
      <c r="BB6100" t="s">
        <v>3203</v>
      </c>
      <c r="BC6100" t="s">
        <v>3206</v>
      </c>
      <c r="BG6100" t="s">
        <v>21005</v>
      </c>
      <c r="BH6100" t="s">
        <v>7263</v>
      </c>
    </row>
    <row r="6101" spans="52:60" x14ac:dyDescent="0.25">
      <c r="AZ6101" t="s">
        <v>17898</v>
      </c>
      <c r="BA6101" t="s">
        <v>3205</v>
      </c>
      <c r="BB6101" t="s">
        <v>3203</v>
      </c>
      <c r="BC6101" t="s">
        <v>3206</v>
      </c>
      <c r="BG6101" t="s">
        <v>21006</v>
      </c>
      <c r="BH6101" t="s">
        <v>7263</v>
      </c>
    </row>
    <row r="6102" spans="52:60" x14ac:dyDescent="0.25">
      <c r="AZ6102" t="s">
        <v>17899</v>
      </c>
      <c r="BA6102" t="s">
        <v>3205</v>
      </c>
      <c r="BB6102" t="s">
        <v>3203</v>
      </c>
      <c r="BC6102" t="s">
        <v>3206</v>
      </c>
      <c r="BG6102" t="s">
        <v>21007</v>
      </c>
      <c r="BH6102" t="s">
        <v>7263</v>
      </c>
    </row>
    <row r="6103" spans="52:60" x14ac:dyDescent="0.25">
      <c r="AZ6103" t="s">
        <v>17900</v>
      </c>
      <c r="BA6103" t="s">
        <v>3205</v>
      </c>
      <c r="BB6103" t="s">
        <v>3203</v>
      </c>
      <c r="BC6103" t="s">
        <v>3206</v>
      </c>
      <c r="BG6103" t="s">
        <v>21009</v>
      </c>
      <c r="BH6103" t="s">
        <v>7263</v>
      </c>
    </row>
    <row r="6104" spans="52:60" x14ac:dyDescent="0.25">
      <c r="AZ6104" t="s">
        <v>17901</v>
      </c>
      <c r="BA6104" t="s">
        <v>3205</v>
      </c>
      <c r="BB6104" t="s">
        <v>3203</v>
      </c>
      <c r="BC6104" t="s">
        <v>3206</v>
      </c>
      <c r="BG6104" t="s">
        <v>21010</v>
      </c>
      <c r="BH6104" t="s">
        <v>7263</v>
      </c>
    </row>
    <row r="6105" spans="52:60" x14ac:dyDescent="0.25">
      <c r="AZ6105" t="s">
        <v>17902</v>
      </c>
      <c r="BA6105" t="s">
        <v>3205</v>
      </c>
      <c r="BB6105" t="s">
        <v>3203</v>
      </c>
      <c r="BC6105" t="s">
        <v>3206</v>
      </c>
      <c r="BG6105" t="s">
        <v>21011</v>
      </c>
      <c r="BH6105" t="s">
        <v>7263</v>
      </c>
    </row>
    <row r="6106" spans="52:60" x14ac:dyDescent="0.25">
      <c r="AZ6106" t="s">
        <v>17903</v>
      </c>
      <c r="BA6106" t="s">
        <v>3205</v>
      </c>
      <c r="BB6106" t="s">
        <v>3203</v>
      </c>
      <c r="BC6106" t="s">
        <v>3206</v>
      </c>
      <c r="BG6106" t="s">
        <v>21012</v>
      </c>
      <c r="BH6106" t="s">
        <v>7263</v>
      </c>
    </row>
    <row r="6107" spans="52:60" x14ac:dyDescent="0.25">
      <c r="AZ6107" t="s">
        <v>17904</v>
      </c>
      <c r="BA6107" t="s">
        <v>3205</v>
      </c>
      <c r="BB6107" t="s">
        <v>3203</v>
      </c>
      <c r="BC6107" t="s">
        <v>7263</v>
      </c>
      <c r="BG6107" t="s">
        <v>21013</v>
      </c>
      <c r="BH6107" t="s">
        <v>7263</v>
      </c>
    </row>
    <row r="6108" spans="52:60" x14ac:dyDescent="0.25">
      <c r="AZ6108" t="s">
        <v>17905</v>
      </c>
      <c r="BA6108" t="s">
        <v>3205</v>
      </c>
      <c r="BB6108" t="s">
        <v>3203</v>
      </c>
      <c r="BC6108" t="s">
        <v>7263</v>
      </c>
      <c r="BG6108" t="s">
        <v>6901</v>
      </c>
      <c r="BH6108" t="s">
        <v>7263</v>
      </c>
    </row>
    <row r="6109" spans="52:60" x14ac:dyDescent="0.25">
      <c r="AZ6109" t="s">
        <v>17906</v>
      </c>
      <c r="BA6109" t="s">
        <v>3205</v>
      </c>
      <c r="BB6109" t="s">
        <v>3203</v>
      </c>
      <c r="BC6109" t="s">
        <v>7263</v>
      </c>
      <c r="BG6109" t="s">
        <v>21014</v>
      </c>
      <c r="BH6109" t="s">
        <v>7263</v>
      </c>
    </row>
    <row r="6110" spans="52:60" x14ac:dyDescent="0.25">
      <c r="AZ6110" t="s">
        <v>17907</v>
      </c>
      <c r="BA6110" t="s">
        <v>3205</v>
      </c>
      <c r="BB6110" t="s">
        <v>3203</v>
      </c>
      <c r="BC6110" t="s">
        <v>7263</v>
      </c>
      <c r="BG6110" t="s">
        <v>6906</v>
      </c>
      <c r="BH6110" t="s">
        <v>7263</v>
      </c>
    </row>
    <row r="6111" spans="52:60" x14ac:dyDescent="0.25">
      <c r="AZ6111" t="s">
        <v>17908</v>
      </c>
      <c r="BA6111" t="s">
        <v>3205</v>
      </c>
      <c r="BB6111" t="s">
        <v>3203</v>
      </c>
      <c r="BC6111" t="s">
        <v>3204</v>
      </c>
      <c r="BG6111" t="s">
        <v>21015</v>
      </c>
      <c r="BH6111" t="s">
        <v>7263</v>
      </c>
    </row>
    <row r="6112" spans="52:60" x14ac:dyDescent="0.25">
      <c r="AZ6112" t="s">
        <v>17909</v>
      </c>
      <c r="BA6112" t="s">
        <v>3205</v>
      </c>
      <c r="BB6112" t="s">
        <v>3203</v>
      </c>
      <c r="BC6112" t="s">
        <v>3206</v>
      </c>
      <c r="BG6112" t="s">
        <v>21016</v>
      </c>
      <c r="BH6112" t="s">
        <v>7263</v>
      </c>
    </row>
    <row r="6113" spans="52:60" x14ac:dyDescent="0.25">
      <c r="AZ6113" t="s">
        <v>17910</v>
      </c>
      <c r="BA6113" t="s">
        <v>3205</v>
      </c>
      <c r="BB6113" t="s">
        <v>3203</v>
      </c>
      <c r="BC6113" t="s">
        <v>3206</v>
      </c>
      <c r="BG6113" t="s">
        <v>6923</v>
      </c>
      <c r="BH6113" t="s">
        <v>7263</v>
      </c>
    </row>
    <row r="6114" spans="52:60" x14ac:dyDescent="0.25">
      <c r="AZ6114" t="s">
        <v>17911</v>
      </c>
      <c r="BA6114" t="s">
        <v>3205</v>
      </c>
      <c r="BB6114" t="s">
        <v>3203</v>
      </c>
      <c r="BC6114" t="s">
        <v>3204</v>
      </c>
      <c r="BG6114" t="s">
        <v>6924</v>
      </c>
      <c r="BH6114" t="s">
        <v>7263</v>
      </c>
    </row>
    <row r="6115" spans="52:60" x14ac:dyDescent="0.25">
      <c r="AZ6115" t="s">
        <v>17912</v>
      </c>
      <c r="BA6115" t="s">
        <v>3205</v>
      </c>
      <c r="BB6115" t="s">
        <v>3203</v>
      </c>
      <c r="BC6115" t="s">
        <v>3206</v>
      </c>
      <c r="BG6115" t="s">
        <v>6927</v>
      </c>
      <c r="BH6115" t="s">
        <v>7263</v>
      </c>
    </row>
    <row r="6116" spans="52:60" x14ac:dyDescent="0.25">
      <c r="AZ6116" t="s">
        <v>17913</v>
      </c>
      <c r="BA6116" t="s">
        <v>3205</v>
      </c>
      <c r="BB6116" t="s">
        <v>3203</v>
      </c>
      <c r="BC6116" t="s">
        <v>3204</v>
      </c>
      <c r="BG6116" t="s">
        <v>6928</v>
      </c>
      <c r="BH6116" t="s">
        <v>7263</v>
      </c>
    </row>
    <row r="6117" spans="52:60" x14ac:dyDescent="0.25">
      <c r="AZ6117" t="s">
        <v>17914</v>
      </c>
      <c r="BA6117" t="s">
        <v>3205</v>
      </c>
      <c r="BB6117" t="s">
        <v>3203</v>
      </c>
      <c r="BC6117" t="s">
        <v>3206</v>
      </c>
      <c r="BG6117" t="s">
        <v>6932</v>
      </c>
      <c r="BH6117" t="s">
        <v>7263</v>
      </c>
    </row>
    <row r="6118" spans="52:60" x14ac:dyDescent="0.25">
      <c r="AZ6118" t="s">
        <v>17915</v>
      </c>
      <c r="BA6118" t="s">
        <v>3205</v>
      </c>
      <c r="BB6118" t="s">
        <v>3203</v>
      </c>
      <c r="BC6118" t="s">
        <v>3204</v>
      </c>
      <c r="BG6118" t="s">
        <v>21017</v>
      </c>
      <c r="BH6118" t="s">
        <v>7263</v>
      </c>
    </row>
    <row r="6119" spans="52:60" x14ac:dyDescent="0.25">
      <c r="AZ6119" t="s">
        <v>17916</v>
      </c>
      <c r="BA6119" t="s">
        <v>3205</v>
      </c>
      <c r="BB6119" t="s">
        <v>3203</v>
      </c>
      <c r="BC6119" t="s">
        <v>3204</v>
      </c>
      <c r="BG6119" t="s">
        <v>21018</v>
      </c>
      <c r="BH6119" t="s">
        <v>7263</v>
      </c>
    </row>
    <row r="6120" spans="52:60" x14ac:dyDescent="0.25">
      <c r="AZ6120" t="s">
        <v>17917</v>
      </c>
      <c r="BA6120" t="s">
        <v>3205</v>
      </c>
      <c r="BB6120" t="s">
        <v>3203</v>
      </c>
      <c r="BC6120" t="s">
        <v>3204</v>
      </c>
      <c r="BG6120" t="s">
        <v>6941</v>
      </c>
      <c r="BH6120" t="s">
        <v>7263</v>
      </c>
    </row>
    <row r="6121" spans="52:60" x14ac:dyDescent="0.25">
      <c r="AZ6121" t="s">
        <v>17918</v>
      </c>
      <c r="BA6121" t="s">
        <v>3205</v>
      </c>
      <c r="BB6121" t="s">
        <v>3203</v>
      </c>
      <c r="BC6121" t="s">
        <v>3204</v>
      </c>
      <c r="BG6121" t="s">
        <v>6942</v>
      </c>
      <c r="BH6121" t="s">
        <v>7263</v>
      </c>
    </row>
    <row r="6122" spans="52:60" x14ac:dyDescent="0.25">
      <c r="AZ6122" t="s">
        <v>17919</v>
      </c>
      <c r="BA6122" t="s">
        <v>3205</v>
      </c>
      <c r="BB6122" t="s">
        <v>3203</v>
      </c>
      <c r="BC6122" t="s">
        <v>7263</v>
      </c>
      <c r="BG6122" t="s">
        <v>21019</v>
      </c>
      <c r="BH6122" t="s">
        <v>7263</v>
      </c>
    </row>
    <row r="6123" spans="52:60" x14ac:dyDescent="0.25">
      <c r="AZ6123" t="s">
        <v>17920</v>
      </c>
      <c r="BA6123" t="s">
        <v>3205</v>
      </c>
      <c r="BB6123" t="s">
        <v>3203</v>
      </c>
      <c r="BC6123" t="s">
        <v>7263</v>
      </c>
      <c r="BG6123" t="s">
        <v>6946</v>
      </c>
      <c r="BH6123" t="s">
        <v>7263</v>
      </c>
    </row>
    <row r="6124" spans="52:60" x14ac:dyDescent="0.25">
      <c r="AZ6124" t="s">
        <v>17921</v>
      </c>
      <c r="BA6124" t="s">
        <v>3205</v>
      </c>
      <c r="BB6124" t="s">
        <v>3203</v>
      </c>
      <c r="BC6124" t="s">
        <v>7263</v>
      </c>
      <c r="BG6124" t="s">
        <v>6949</v>
      </c>
      <c r="BH6124" t="s">
        <v>7263</v>
      </c>
    </row>
    <row r="6125" spans="52:60" x14ac:dyDescent="0.25">
      <c r="AZ6125" t="s">
        <v>17922</v>
      </c>
      <c r="BA6125" t="s">
        <v>3205</v>
      </c>
      <c r="BB6125" t="s">
        <v>3203</v>
      </c>
      <c r="BC6125" t="s">
        <v>7263</v>
      </c>
      <c r="BG6125" t="s">
        <v>6950</v>
      </c>
      <c r="BH6125" t="s">
        <v>7263</v>
      </c>
    </row>
    <row r="6126" spans="52:60" x14ac:dyDescent="0.25">
      <c r="AZ6126" t="s">
        <v>17923</v>
      </c>
      <c r="BA6126" t="s">
        <v>3205</v>
      </c>
      <c r="BB6126" t="s">
        <v>3203</v>
      </c>
      <c r="BC6126" t="s">
        <v>7263</v>
      </c>
      <c r="BG6126" t="s">
        <v>21020</v>
      </c>
      <c r="BH6126" t="s">
        <v>7263</v>
      </c>
    </row>
    <row r="6127" spans="52:60" x14ac:dyDescent="0.25">
      <c r="AZ6127" t="s">
        <v>17924</v>
      </c>
      <c r="BA6127" t="s">
        <v>3205</v>
      </c>
      <c r="BB6127" t="s">
        <v>3203</v>
      </c>
      <c r="BC6127" t="s">
        <v>7263</v>
      </c>
      <c r="BG6127" t="s">
        <v>6960</v>
      </c>
      <c r="BH6127" t="s">
        <v>7263</v>
      </c>
    </row>
    <row r="6128" spans="52:60" x14ac:dyDescent="0.25">
      <c r="AZ6128" t="s">
        <v>17925</v>
      </c>
      <c r="BA6128" t="s">
        <v>3205</v>
      </c>
      <c r="BB6128" t="s">
        <v>3203</v>
      </c>
      <c r="BC6128" t="s">
        <v>7263</v>
      </c>
      <c r="BG6128" t="s">
        <v>6961</v>
      </c>
      <c r="BH6128" t="s">
        <v>7263</v>
      </c>
    </row>
    <row r="6129" spans="52:60" x14ac:dyDescent="0.25">
      <c r="AZ6129" t="s">
        <v>17926</v>
      </c>
      <c r="BA6129" t="s">
        <v>3205</v>
      </c>
      <c r="BB6129" t="s">
        <v>3203</v>
      </c>
      <c r="BC6129" t="s">
        <v>7263</v>
      </c>
      <c r="BG6129" t="s">
        <v>21021</v>
      </c>
      <c r="BH6129" t="s">
        <v>7263</v>
      </c>
    </row>
    <row r="6130" spans="52:60" x14ac:dyDescent="0.25">
      <c r="AZ6130" t="s">
        <v>17927</v>
      </c>
      <c r="BA6130" t="s">
        <v>3205</v>
      </c>
      <c r="BB6130" t="s">
        <v>3203</v>
      </c>
      <c r="BC6130" t="s">
        <v>3204</v>
      </c>
      <c r="BG6130" t="s">
        <v>21022</v>
      </c>
      <c r="BH6130" t="s">
        <v>7263</v>
      </c>
    </row>
    <row r="6131" spans="52:60" x14ac:dyDescent="0.25">
      <c r="AZ6131" t="s">
        <v>17928</v>
      </c>
      <c r="BA6131" t="s">
        <v>3205</v>
      </c>
      <c r="BB6131" t="s">
        <v>3203</v>
      </c>
      <c r="BC6131" t="s">
        <v>7263</v>
      </c>
      <c r="BG6131" t="s">
        <v>6971</v>
      </c>
      <c r="BH6131" t="s">
        <v>7263</v>
      </c>
    </row>
    <row r="6132" spans="52:60" x14ac:dyDescent="0.25">
      <c r="AZ6132" t="s">
        <v>17929</v>
      </c>
      <c r="BA6132" t="s">
        <v>3205</v>
      </c>
      <c r="BB6132" t="s">
        <v>3203</v>
      </c>
      <c r="BC6132" t="s">
        <v>7263</v>
      </c>
      <c r="BG6132" t="s">
        <v>6972</v>
      </c>
      <c r="BH6132" t="s">
        <v>7263</v>
      </c>
    </row>
    <row r="6133" spans="52:60" x14ac:dyDescent="0.25">
      <c r="AZ6133" t="s">
        <v>17930</v>
      </c>
      <c r="BA6133" t="s">
        <v>3205</v>
      </c>
      <c r="BB6133" t="s">
        <v>3203</v>
      </c>
      <c r="BC6133" t="s">
        <v>7263</v>
      </c>
      <c r="BG6133" t="s">
        <v>21023</v>
      </c>
      <c r="BH6133" t="s">
        <v>7263</v>
      </c>
    </row>
    <row r="6134" spans="52:60" x14ac:dyDescent="0.25">
      <c r="AZ6134" t="s">
        <v>17931</v>
      </c>
      <c r="BA6134" t="s">
        <v>3205</v>
      </c>
      <c r="BB6134" t="s">
        <v>3203</v>
      </c>
      <c r="BC6134" t="s">
        <v>7263</v>
      </c>
      <c r="BG6134" t="s">
        <v>6977</v>
      </c>
      <c r="BH6134" t="s">
        <v>7263</v>
      </c>
    </row>
    <row r="6135" spans="52:60" x14ac:dyDescent="0.25">
      <c r="AZ6135" t="s">
        <v>17932</v>
      </c>
      <c r="BA6135" t="s">
        <v>3205</v>
      </c>
      <c r="BB6135" t="s">
        <v>3203</v>
      </c>
      <c r="BC6135" t="s">
        <v>7263</v>
      </c>
      <c r="BG6135" t="s">
        <v>6979</v>
      </c>
      <c r="BH6135" t="s">
        <v>7263</v>
      </c>
    </row>
    <row r="6136" spans="52:60" x14ac:dyDescent="0.25">
      <c r="AZ6136" t="s">
        <v>17933</v>
      </c>
      <c r="BA6136" t="s">
        <v>3205</v>
      </c>
      <c r="BB6136" t="s">
        <v>3203</v>
      </c>
      <c r="BC6136" t="s">
        <v>7263</v>
      </c>
      <c r="BG6136" t="s">
        <v>21024</v>
      </c>
      <c r="BH6136" t="s">
        <v>7263</v>
      </c>
    </row>
    <row r="6137" spans="52:60" x14ac:dyDescent="0.25">
      <c r="AZ6137" t="s">
        <v>17934</v>
      </c>
      <c r="BA6137" t="s">
        <v>3205</v>
      </c>
      <c r="BB6137" t="s">
        <v>3203</v>
      </c>
      <c r="BC6137" t="s">
        <v>7263</v>
      </c>
      <c r="BG6137" t="s">
        <v>6988</v>
      </c>
      <c r="BH6137" t="s">
        <v>7263</v>
      </c>
    </row>
    <row r="6138" spans="52:60" x14ac:dyDescent="0.25">
      <c r="AZ6138" t="s">
        <v>17935</v>
      </c>
      <c r="BA6138" t="s">
        <v>3205</v>
      </c>
      <c r="BB6138" t="s">
        <v>3203</v>
      </c>
      <c r="BC6138" t="s">
        <v>3204</v>
      </c>
      <c r="BG6138" t="s">
        <v>21025</v>
      </c>
      <c r="BH6138" t="s">
        <v>7263</v>
      </c>
    </row>
    <row r="6139" spans="52:60" x14ac:dyDescent="0.25">
      <c r="AZ6139" t="s">
        <v>17936</v>
      </c>
      <c r="BA6139" t="s">
        <v>3205</v>
      </c>
      <c r="BB6139" t="s">
        <v>3203</v>
      </c>
      <c r="BC6139" t="s">
        <v>3204</v>
      </c>
      <c r="BG6139" t="s">
        <v>21026</v>
      </c>
      <c r="BH6139" t="s">
        <v>7263</v>
      </c>
    </row>
    <row r="6140" spans="52:60" x14ac:dyDescent="0.25">
      <c r="AZ6140" t="s">
        <v>17937</v>
      </c>
      <c r="BA6140" t="s">
        <v>3205</v>
      </c>
      <c r="BB6140" t="s">
        <v>3203</v>
      </c>
      <c r="BC6140" t="s">
        <v>3204</v>
      </c>
      <c r="BG6140" t="s">
        <v>6997</v>
      </c>
      <c r="BH6140" t="s">
        <v>7263</v>
      </c>
    </row>
    <row r="6141" spans="52:60" x14ac:dyDescent="0.25">
      <c r="AZ6141" t="s">
        <v>17938</v>
      </c>
      <c r="BA6141" t="s">
        <v>3205</v>
      </c>
      <c r="BB6141" t="s">
        <v>3203</v>
      </c>
      <c r="BC6141" t="s">
        <v>3204</v>
      </c>
      <c r="BG6141" t="s">
        <v>6998</v>
      </c>
      <c r="BH6141" t="s">
        <v>7263</v>
      </c>
    </row>
    <row r="6142" spans="52:60" x14ac:dyDescent="0.25">
      <c r="AZ6142" t="s">
        <v>17939</v>
      </c>
      <c r="BA6142" t="s">
        <v>3205</v>
      </c>
      <c r="BB6142" t="s">
        <v>3203</v>
      </c>
      <c r="BC6142" t="s">
        <v>3204</v>
      </c>
      <c r="BG6142" t="s">
        <v>21027</v>
      </c>
      <c r="BH6142" t="s">
        <v>7263</v>
      </c>
    </row>
    <row r="6143" spans="52:60" x14ac:dyDescent="0.25">
      <c r="AZ6143" t="s">
        <v>17940</v>
      </c>
      <c r="BA6143" t="s">
        <v>3205</v>
      </c>
      <c r="BB6143" t="s">
        <v>3203</v>
      </c>
      <c r="BC6143" t="s">
        <v>3204</v>
      </c>
      <c r="BG6143" t="s">
        <v>7002</v>
      </c>
      <c r="BH6143" t="s">
        <v>7263</v>
      </c>
    </row>
    <row r="6144" spans="52:60" x14ac:dyDescent="0.25">
      <c r="AZ6144" t="s">
        <v>17941</v>
      </c>
      <c r="BA6144" t="s">
        <v>3205</v>
      </c>
      <c r="BB6144" t="s">
        <v>3203</v>
      </c>
      <c r="BC6144" t="s">
        <v>3206</v>
      </c>
      <c r="BG6144" t="s">
        <v>21028</v>
      </c>
      <c r="BH6144" t="s">
        <v>7263</v>
      </c>
    </row>
    <row r="6145" spans="52:60" x14ac:dyDescent="0.25">
      <c r="AZ6145" t="s">
        <v>17942</v>
      </c>
      <c r="BA6145" t="s">
        <v>3205</v>
      </c>
      <c r="BB6145" t="s">
        <v>3203</v>
      </c>
      <c r="BC6145" t="s">
        <v>3206</v>
      </c>
      <c r="BG6145" t="s">
        <v>21029</v>
      </c>
      <c r="BH6145" t="s">
        <v>7263</v>
      </c>
    </row>
    <row r="6146" spans="52:60" x14ac:dyDescent="0.25">
      <c r="AZ6146" t="s">
        <v>17943</v>
      </c>
      <c r="BA6146" t="s">
        <v>3205</v>
      </c>
      <c r="BB6146" t="s">
        <v>3203</v>
      </c>
      <c r="BC6146" t="s">
        <v>3206</v>
      </c>
      <c r="BG6146" t="s">
        <v>21030</v>
      </c>
      <c r="BH6146" t="s">
        <v>7263</v>
      </c>
    </row>
    <row r="6147" spans="52:60" x14ac:dyDescent="0.25">
      <c r="AZ6147" t="s">
        <v>17944</v>
      </c>
      <c r="BA6147" t="s">
        <v>3205</v>
      </c>
      <c r="BB6147" t="s">
        <v>3203</v>
      </c>
      <c r="BC6147" t="s">
        <v>7263</v>
      </c>
      <c r="BG6147" t="s">
        <v>21031</v>
      </c>
      <c r="BH6147" t="s">
        <v>7263</v>
      </c>
    </row>
    <row r="6148" spans="52:60" x14ac:dyDescent="0.25">
      <c r="AZ6148" t="s">
        <v>17945</v>
      </c>
      <c r="BA6148" t="s">
        <v>3205</v>
      </c>
      <c r="BB6148" t="s">
        <v>3203</v>
      </c>
      <c r="BC6148" t="s">
        <v>3206</v>
      </c>
      <c r="BG6148" t="s">
        <v>7012</v>
      </c>
      <c r="BH6148" t="s">
        <v>7263</v>
      </c>
    </row>
    <row r="6149" spans="52:60" x14ac:dyDescent="0.25">
      <c r="AZ6149" t="s">
        <v>17946</v>
      </c>
      <c r="BA6149" t="s">
        <v>3205</v>
      </c>
      <c r="BB6149" t="s">
        <v>3203</v>
      </c>
      <c r="BC6149" t="s">
        <v>3206</v>
      </c>
      <c r="BG6149" t="s">
        <v>7013</v>
      </c>
      <c r="BH6149" t="s">
        <v>7263</v>
      </c>
    </row>
    <row r="6150" spans="52:60" x14ac:dyDescent="0.25">
      <c r="AZ6150" t="s">
        <v>17947</v>
      </c>
      <c r="BA6150" t="s">
        <v>3205</v>
      </c>
      <c r="BB6150" t="s">
        <v>3203</v>
      </c>
      <c r="BC6150" t="s">
        <v>3204</v>
      </c>
      <c r="BG6150" t="s">
        <v>7016</v>
      </c>
      <c r="BH6150" t="s">
        <v>7263</v>
      </c>
    </row>
    <row r="6151" spans="52:60" x14ac:dyDescent="0.25">
      <c r="AZ6151" t="s">
        <v>17948</v>
      </c>
      <c r="BA6151" t="s">
        <v>3205</v>
      </c>
      <c r="BB6151" t="s">
        <v>3203</v>
      </c>
      <c r="BC6151" t="s">
        <v>3204</v>
      </c>
      <c r="BG6151" t="s">
        <v>7017</v>
      </c>
      <c r="BH6151" t="s">
        <v>7263</v>
      </c>
    </row>
    <row r="6152" spans="52:60" x14ac:dyDescent="0.25">
      <c r="AZ6152" t="s">
        <v>17949</v>
      </c>
      <c r="BA6152" t="s">
        <v>3205</v>
      </c>
      <c r="BB6152" t="s">
        <v>3203</v>
      </c>
      <c r="BC6152" t="s">
        <v>7263</v>
      </c>
      <c r="BG6152" t="s">
        <v>21032</v>
      </c>
      <c r="BH6152" t="s">
        <v>7263</v>
      </c>
    </row>
    <row r="6153" spans="52:60" x14ac:dyDescent="0.25">
      <c r="AZ6153" t="s">
        <v>17950</v>
      </c>
      <c r="BA6153" t="s">
        <v>3205</v>
      </c>
      <c r="BB6153" t="s">
        <v>3203</v>
      </c>
      <c r="BC6153" t="s">
        <v>3206</v>
      </c>
      <c r="BG6153" t="s">
        <v>21033</v>
      </c>
      <c r="BH6153" t="s">
        <v>7263</v>
      </c>
    </row>
    <row r="6154" spans="52:60" x14ac:dyDescent="0.25">
      <c r="AZ6154" t="s">
        <v>17951</v>
      </c>
      <c r="BA6154" t="s">
        <v>3205</v>
      </c>
      <c r="BB6154" t="s">
        <v>3203</v>
      </c>
      <c r="BC6154" t="s">
        <v>3204</v>
      </c>
      <c r="BG6154" t="s">
        <v>7027</v>
      </c>
      <c r="BH6154" t="s">
        <v>7263</v>
      </c>
    </row>
    <row r="6155" spans="52:60" x14ac:dyDescent="0.25">
      <c r="AZ6155" t="s">
        <v>17952</v>
      </c>
      <c r="BA6155" t="s">
        <v>3205</v>
      </c>
      <c r="BB6155" t="s">
        <v>3203</v>
      </c>
      <c r="BC6155" t="s">
        <v>3204</v>
      </c>
      <c r="BG6155" t="s">
        <v>7028</v>
      </c>
      <c r="BH6155" t="s">
        <v>7263</v>
      </c>
    </row>
    <row r="6156" spans="52:60" x14ac:dyDescent="0.25">
      <c r="AZ6156" t="s">
        <v>17953</v>
      </c>
      <c r="BA6156" t="s">
        <v>3205</v>
      </c>
      <c r="BB6156" t="s">
        <v>3203</v>
      </c>
      <c r="BC6156" t="s">
        <v>3204</v>
      </c>
      <c r="BG6156" t="s">
        <v>7031</v>
      </c>
      <c r="BH6156" t="s">
        <v>7263</v>
      </c>
    </row>
    <row r="6157" spans="52:60" x14ac:dyDescent="0.25">
      <c r="AZ6157" t="s">
        <v>17954</v>
      </c>
      <c r="BA6157" t="s">
        <v>3205</v>
      </c>
      <c r="BB6157" t="s">
        <v>3203</v>
      </c>
      <c r="BC6157" t="s">
        <v>3204</v>
      </c>
      <c r="BG6157" t="s">
        <v>7032</v>
      </c>
      <c r="BH6157" t="s">
        <v>7263</v>
      </c>
    </row>
    <row r="6158" spans="52:60" x14ac:dyDescent="0.25">
      <c r="AZ6158" t="s">
        <v>17955</v>
      </c>
      <c r="BA6158" t="s">
        <v>3205</v>
      </c>
      <c r="BB6158" t="s">
        <v>3203</v>
      </c>
      <c r="BC6158" t="s">
        <v>3206</v>
      </c>
      <c r="BG6158" t="s">
        <v>21034</v>
      </c>
      <c r="BH6158" t="s">
        <v>7263</v>
      </c>
    </row>
    <row r="6159" spans="52:60" x14ac:dyDescent="0.25">
      <c r="AZ6159" t="s">
        <v>17956</v>
      </c>
      <c r="BA6159" t="s">
        <v>3205</v>
      </c>
      <c r="BB6159" t="s">
        <v>3203</v>
      </c>
      <c r="BC6159" t="s">
        <v>3206</v>
      </c>
      <c r="BG6159" t="s">
        <v>7041</v>
      </c>
      <c r="BH6159" t="s">
        <v>7263</v>
      </c>
    </row>
    <row r="6160" spans="52:60" x14ac:dyDescent="0.25">
      <c r="AZ6160" t="s">
        <v>17957</v>
      </c>
      <c r="BA6160" t="s">
        <v>3205</v>
      </c>
      <c r="BB6160" t="s">
        <v>3203</v>
      </c>
      <c r="BC6160" t="s">
        <v>7263</v>
      </c>
      <c r="BG6160" t="s">
        <v>21035</v>
      </c>
      <c r="BH6160" t="s">
        <v>7263</v>
      </c>
    </row>
    <row r="6161" spans="52:60" x14ac:dyDescent="0.25">
      <c r="AZ6161" t="s">
        <v>17958</v>
      </c>
      <c r="BA6161" t="s">
        <v>3205</v>
      </c>
      <c r="BB6161" t="s">
        <v>3203</v>
      </c>
      <c r="BC6161" t="s">
        <v>7263</v>
      </c>
      <c r="BG6161" t="s">
        <v>21036</v>
      </c>
      <c r="BH6161" t="s">
        <v>7263</v>
      </c>
    </row>
    <row r="6162" spans="52:60" x14ac:dyDescent="0.25">
      <c r="AZ6162" t="s">
        <v>17959</v>
      </c>
      <c r="BA6162" t="s">
        <v>3205</v>
      </c>
      <c r="BB6162" t="s">
        <v>3203</v>
      </c>
      <c r="BC6162" t="s">
        <v>3206</v>
      </c>
      <c r="BG6162" t="s">
        <v>21037</v>
      </c>
      <c r="BH6162" t="s">
        <v>7263</v>
      </c>
    </row>
    <row r="6163" spans="52:60" x14ac:dyDescent="0.25">
      <c r="AZ6163" t="s">
        <v>17960</v>
      </c>
      <c r="BA6163" t="s">
        <v>3205</v>
      </c>
      <c r="BB6163" t="s">
        <v>3203</v>
      </c>
      <c r="BC6163" t="s">
        <v>3206</v>
      </c>
      <c r="BG6163" t="s">
        <v>21038</v>
      </c>
      <c r="BH6163" t="s">
        <v>7263</v>
      </c>
    </row>
    <row r="6164" spans="52:60" x14ac:dyDescent="0.25">
      <c r="AZ6164" t="s">
        <v>17961</v>
      </c>
      <c r="BA6164" t="s">
        <v>3205</v>
      </c>
      <c r="BB6164" t="s">
        <v>3203</v>
      </c>
      <c r="BC6164" t="s">
        <v>3204</v>
      </c>
      <c r="BG6164" t="s">
        <v>21039</v>
      </c>
      <c r="BH6164" t="s">
        <v>7263</v>
      </c>
    </row>
    <row r="6165" spans="52:60" x14ac:dyDescent="0.25">
      <c r="AZ6165" t="s">
        <v>17962</v>
      </c>
      <c r="BA6165" t="s">
        <v>3205</v>
      </c>
      <c r="BB6165" t="s">
        <v>3203</v>
      </c>
      <c r="BC6165" t="s">
        <v>3204</v>
      </c>
      <c r="BG6165" t="s">
        <v>7056</v>
      </c>
      <c r="BH6165" t="s">
        <v>7263</v>
      </c>
    </row>
    <row r="6166" spans="52:60" x14ac:dyDescent="0.25">
      <c r="AZ6166" t="s">
        <v>17963</v>
      </c>
      <c r="BA6166" t="s">
        <v>3205</v>
      </c>
      <c r="BB6166" t="s">
        <v>3203</v>
      </c>
      <c r="BC6166" t="s">
        <v>3206</v>
      </c>
      <c r="BG6166" t="s">
        <v>7058</v>
      </c>
      <c r="BH6166" t="s">
        <v>7263</v>
      </c>
    </row>
    <row r="6167" spans="52:60" x14ac:dyDescent="0.25">
      <c r="AZ6167" t="s">
        <v>17964</v>
      </c>
      <c r="BA6167" t="s">
        <v>3205</v>
      </c>
      <c r="BB6167" t="s">
        <v>3203</v>
      </c>
      <c r="BC6167" t="s">
        <v>7263</v>
      </c>
      <c r="BG6167" t="s">
        <v>21040</v>
      </c>
      <c r="BH6167" t="s">
        <v>7263</v>
      </c>
    </row>
    <row r="6168" spans="52:60" x14ac:dyDescent="0.25">
      <c r="AZ6168" t="s">
        <v>17965</v>
      </c>
      <c r="BA6168" t="s">
        <v>3205</v>
      </c>
      <c r="BB6168" t="s">
        <v>3203</v>
      </c>
      <c r="BC6168" t="s">
        <v>7263</v>
      </c>
      <c r="BG6168" t="s">
        <v>21041</v>
      </c>
      <c r="BH6168" t="s">
        <v>7263</v>
      </c>
    </row>
    <row r="6169" spans="52:60" x14ac:dyDescent="0.25">
      <c r="AZ6169" t="s">
        <v>17966</v>
      </c>
      <c r="BA6169" t="s">
        <v>3205</v>
      </c>
      <c r="BB6169" t="s">
        <v>3203</v>
      </c>
      <c r="BC6169" t="s">
        <v>7263</v>
      </c>
      <c r="BG6169" t="s">
        <v>21042</v>
      </c>
      <c r="BH6169" t="s">
        <v>7263</v>
      </c>
    </row>
    <row r="6170" spans="52:60" x14ac:dyDescent="0.25">
      <c r="AZ6170" t="s">
        <v>17967</v>
      </c>
      <c r="BA6170" t="s">
        <v>3205</v>
      </c>
      <c r="BB6170" t="s">
        <v>3203</v>
      </c>
      <c r="BC6170" t="s">
        <v>7263</v>
      </c>
      <c r="BG6170" t="s">
        <v>21043</v>
      </c>
      <c r="BH6170" t="s">
        <v>7263</v>
      </c>
    </row>
    <row r="6171" spans="52:60" x14ac:dyDescent="0.25">
      <c r="AZ6171" t="s">
        <v>17968</v>
      </c>
      <c r="BA6171" t="s">
        <v>3205</v>
      </c>
      <c r="BB6171" t="s">
        <v>3203</v>
      </c>
      <c r="BC6171" t="s">
        <v>7263</v>
      </c>
      <c r="BG6171" t="s">
        <v>21044</v>
      </c>
      <c r="BH6171" t="s">
        <v>7263</v>
      </c>
    </row>
    <row r="6172" spans="52:60" x14ac:dyDescent="0.25">
      <c r="AZ6172" t="s">
        <v>17969</v>
      </c>
      <c r="BA6172" t="s">
        <v>3205</v>
      </c>
      <c r="BB6172" t="s">
        <v>3203</v>
      </c>
      <c r="BC6172" t="s">
        <v>7263</v>
      </c>
      <c r="BG6172" t="s">
        <v>21045</v>
      </c>
      <c r="BH6172" t="s">
        <v>7263</v>
      </c>
    </row>
    <row r="6173" spans="52:60" x14ac:dyDescent="0.25">
      <c r="AZ6173" t="s">
        <v>17970</v>
      </c>
      <c r="BA6173" t="s">
        <v>3205</v>
      </c>
      <c r="BB6173" t="s">
        <v>3203</v>
      </c>
      <c r="BC6173" t="s">
        <v>7263</v>
      </c>
      <c r="BG6173" t="s">
        <v>21046</v>
      </c>
      <c r="BH6173" t="s">
        <v>7263</v>
      </c>
    </row>
    <row r="6174" spans="52:60" x14ac:dyDescent="0.25">
      <c r="AZ6174" t="s">
        <v>17971</v>
      </c>
      <c r="BA6174" t="s">
        <v>3205</v>
      </c>
      <c r="BB6174" t="s">
        <v>3203</v>
      </c>
      <c r="BC6174" t="s">
        <v>7263</v>
      </c>
      <c r="BG6174" t="s">
        <v>21047</v>
      </c>
      <c r="BH6174" t="s">
        <v>7263</v>
      </c>
    </row>
    <row r="6175" spans="52:60" x14ac:dyDescent="0.25">
      <c r="AZ6175" t="s">
        <v>17972</v>
      </c>
      <c r="BA6175" t="s">
        <v>3205</v>
      </c>
      <c r="BB6175" t="s">
        <v>3203</v>
      </c>
      <c r="BC6175" t="s">
        <v>7263</v>
      </c>
      <c r="BG6175" t="s">
        <v>21048</v>
      </c>
      <c r="BH6175" t="s">
        <v>9044</v>
      </c>
    </row>
    <row r="6176" spans="52:60" x14ac:dyDescent="0.25">
      <c r="AZ6176" t="s">
        <v>17973</v>
      </c>
      <c r="BA6176" t="s">
        <v>3205</v>
      </c>
      <c r="BB6176" t="s">
        <v>3203</v>
      </c>
      <c r="BC6176" t="s">
        <v>7263</v>
      </c>
      <c r="BG6176" t="s">
        <v>21049</v>
      </c>
      <c r="BH6176" t="s">
        <v>7263</v>
      </c>
    </row>
    <row r="6177" spans="52:60" x14ac:dyDescent="0.25">
      <c r="AZ6177" t="s">
        <v>17974</v>
      </c>
      <c r="BA6177" t="s">
        <v>3205</v>
      </c>
      <c r="BB6177" t="s">
        <v>3203</v>
      </c>
      <c r="BC6177" t="s">
        <v>7263</v>
      </c>
      <c r="BG6177" t="s">
        <v>21050</v>
      </c>
      <c r="BH6177" t="s">
        <v>7263</v>
      </c>
    </row>
    <row r="6178" spans="52:60" x14ac:dyDescent="0.25">
      <c r="AZ6178" t="s">
        <v>17975</v>
      </c>
      <c r="BA6178" t="s">
        <v>3205</v>
      </c>
      <c r="BB6178" t="s">
        <v>3203</v>
      </c>
      <c r="BC6178" t="s">
        <v>3204</v>
      </c>
      <c r="BG6178" t="s">
        <v>21052</v>
      </c>
      <c r="BH6178" t="s">
        <v>7263</v>
      </c>
    </row>
    <row r="6179" spans="52:60" x14ac:dyDescent="0.25">
      <c r="AZ6179" t="s">
        <v>17976</v>
      </c>
      <c r="BA6179" t="s">
        <v>3205</v>
      </c>
      <c r="BB6179" t="s">
        <v>3203</v>
      </c>
      <c r="BC6179" t="s">
        <v>7263</v>
      </c>
      <c r="BG6179" t="s">
        <v>21053</v>
      </c>
      <c r="BH6179" t="s">
        <v>7263</v>
      </c>
    </row>
    <row r="6180" spans="52:60" x14ac:dyDescent="0.25">
      <c r="AZ6180" t="s">
        <v>17977</v>
      </c>
      <c r="BA6180" t="s">
        <v>3205</v>
      </c>
      <c r="BB6180" t="s">
        <v>3203</v>
      </c>
      <c r="BC6180" t="s">
        <v>7263</v>
      </c>
      <c r="BG6180" t="s">
        <v>21055</v>
      </c>
      <c r="BH6180" t="s">
        <v>7263</v>
      </c>
    </row>
    <row r="6181" spans="52:60" x14ac:dyDescent="0.25">
      <c r="AZ6181" t="s">
        <v>17978</v>
      </c>
      <c r="BA6181" t="s">
        <v>3205</v>
      </c>
      <c r="BB6181" t="s">
        <v>3203</v>
      </c>
      <c r="BC6181" t="s">
        <v>3204</v>
      </c>
      <c r="BG6181" t="s">
        <v>21056</v>
      </c>
      <c r="BH6181" t="s">
        <v>7263</v>
      </c>
    </row>
    <row r="6182" spans="52:60" x14ac:dyDescent="0.25">
      <c r="AZ6182" t="s">
        <v>17979</v>
      </c>
      <c r="BA6182" t="s">
        <v>3205</v>
      </c>
      <c r="BB6182" t="s">
        <v>3203</v>
      </c>
      <c r="BC6182" t="s">
        <v>7263</v>
      </c>
      <c r="BG6182" t="s">
        <v>21057</v>
      </c>
      <c r="BH6182" t="s">
        <v>7263</v>
      </c>
    </row>
    <row r="6183" spans="52:60" x14ac:dyDescent="0.25">
      <c r="AZ6183" t="s">
        <v>17980</v>
      </c>
      <c r="BA6183" t="s">
        <v>3205</v>
      </c>
      <c r="BB6183" t="s">
        <v>3203</v>
      </c>
      <c r="BC6183" t="s">
        <v>7263</v>
      </c>
      <c r="BG6183" t="s">
        <v>21058</v>
      </c>
      <c r="BH6183" t="s">
        <v>7263</v>
      </c>
    </row>
    <row r="6184" spans="52:60" x14ac:dyDescent="0.25">
      <c r="AZ6184" t="s">
        <v>17981</v>
      </c>
      <c r="BA6184" t="s">
        <v>3205</v>
      </c>
      <c r="BB6184" t="s">
        <v>3203</v>
      </c>
      <c r="BC6184" t="s">
        <v>7263</v>
      </c>
      <c r="BG6184" t="s">
        <v>21059</v>
      </c>
      <c r="BH6184" t="s">
        <v>7263</v>
      </c>
    </row>
    <row r="6185" spans="52:60" x14ac:dyDescent="0.25">
      <c r="AZ6185" t="s">
        <v>17982</v>
      </c>
      <c r="BA6185" t="s">
        <v>3205</v>
      </c>
      <c r="BB6185" t="s">
        <v>3203</v>
      </c>
      <c r="BC6185" t="s">
        <v>7263</v>
      </c>
      <c r="BG6185" t="s">
        <v>21060</v>
      </c>
      <c r="BH6185" t="s">
        <v>7263</v>
      </c>
    </row>
    <row r="6186" spans="52:60" x14ac:dyDescent="0.25">
      <c r="AZ6186" t="s">
        <v>17983</v>
      </c>
      <c r="BA6186" t="s">
        <v>3205</v>
      </c>
      <c r="BB6186" t="s">
        <v>3203</v>
      </c>
      <c r="BC6186" t="s">
        <v>7263</v>
      </c>
      <c r="BG6186" t="s">
        <v>7075</v>
      </c>
      <c r="BH6186" t="s">
        <v>7263</v>
      </c>
    </row>
    <row r="6187" spans="52:60" x14ac:dyDescent="0.25">
      <c r="AZ6187" t="s">
        <v>17984</v>
      </c>
      <c r="BA6187" t="s">
        <v>3205</v>
      </c>
      <c r="BB6187" t="s">
        <v>3203</v>
      </c>
      <c r="BC6187" t="s">
        <v>7263</v>
      </c>
      <c r="BG6187" t="s">
        <v>21061</v>
      </c>
      <c r="BH6187" t="s">
        <v>7263</v>
      </c>
    </row>
    <row r="6188" spans="52:60" x14ac:dyDescent="0.25">
      <c r="AZ6188" t="s">
        <v>17985</v>
      </c>
      <c r="BA6188" t="s">
        <v>3205</v>
      </c>
      <c r="BB6188" t="s">
        <v>3203</v>
      </c>
      <c r="BC6188" t="s">
        <v>7263</v>
      </c>
      <c r="BG6188" t="s">
        <v>21062</v>
      </c>
      <c r="BH6188" t="s">
        <v>8995</v>
      </c>
    </row>
    <row r="6189" spans="52:60" x14ac:dyDescent="0.25">
      <c r="AZ6189" t="s">
        <v>17986</v>
      </c>
      <c r="BA6189" t="s">
        <v>3205</v>
      </c>
      <c r="BB6189" t="s">
        <v>3203</v>
      </c>
      <c r="BC6189" t="s">
        <v>7263</v>
      </c>
      <c r="BG6189" t="s">
        <v>21063</v>
      </c>
      <c r="BH6189" t="s">
        <v>7263</v>
      </c>
    </row>
    <row r="6190" spans="52:60" x14ac:dyDescent="0.25">
      <c r="AZ6190" t="s">
        <v>17987</v>
      </c>
      <c r="BA6190" t="s">
        <v>3205</v>
      </c>
      <c r="BB6190" t="s">
        <v>3203</v>
      </c>
      <c r="BC6190" t="s">
        <v>7263</v>
      </c>
      <c r="BG6190" t="s">
        <v>6948</v>
      </c>
      <c r="BH6190" t="s">
        <v>7263</v>
      </c>
    </row>
    <row r="6191" spans="52:60" x14ac:dyDescent="0.25">
      <c r="AZ6191" t="s">
        <v>17988</v>
      </c>
      <c r="BA6191" t="s">
        <v>3205</v>
      </c>
      <c r="BB6191" t="s">
        <v>3203</v>
      </c>
      <c r="BC6191" t="s">
        <v>3204</v>
      </c>
      <c r="BG6191" t="s">
        <v>21064</v>
      </c>
      <c r="BH6191" t="s">
        <v>7263</v>
      </c>
    </row>
    <row r="6192" spans="52:60" x14ac:dyDescent="0.25">
      <c r="AZ6192" t="s">
        <v>17989</v>
      </c>
      <c r="BA6192" t="s">
        <v>3205</v>
      </c>
      <c r="BB6192" t="s">
        <v>3203</v>
      </c>
      <c r="BC6192" t="s">
        <v>7263</v>
      </c>
      <c r="BG6192" t="s">
        <v>21065</v>
      </c>
      <c r="BH6192" t="s">
        <v>7263</v>
      </c>
    </row>
    <row r="6193" spans="52:60" x14ac:dyDescent="0.25">
      <c r="AZ6193" t="s">
        <v>17990</v>
      </c>
      <c r="BA6193" t="s">
        <v>3205</v>
      </c>
      <c r="BB6193" t="s">
        <v>3203</v>
      </c>
      <c r="BC6193" t="s">
        <v>7263</v>
      </c>
      <c r="BG6193" t="s">
        <v>21066</v>
      </c>
      <c r="BH6193" t="s">
        <v>7263</v>
      </c>
    </row>
    <row r="6194" spans="52:60" x14ac:dyDescent="0.25">
      <c r="AZ6194" t="s">
        <v>17991</v>
      </c>
      <c r="BA6194" t="s">
        <v>3205</v>
      </c>
      <c r="BB6194" t="s">
        <v>3203</v>
      </c>
      <c r="BC6194" t="s">
        <v>7263</v>
      </c>
      <c r="BG6194" t="s">
        <v>21067</v>
      </c>
      <c r="BH6194" t="s">
        <v>7263</v>
      </c>
    </row>
    <row r="6195" spans="52:60" x14ac:dyDescent="0.25">
      <c r="AZ6195" t="s">
        <v>17992</v>
      </c>
      <c r="BA6195" t="s">
        <v>3205</v>
      </c>
      <c r="BB6195" t="s">
        <v>3203</v>
      </c>
      <c r="BC6195" t="s">
        <v>7263</v>
      </c>
      <c r="BG6195" t="s">
        <v>21068</v>
      </c>
      <c r="BH6195" t="s">
        <v>7263</v>
      </c>
    </row>
    <row r="6196" spans="52:60" x14ac:dyDescent="0.25">
      <c r="AZ6196" t="s">
        <v>17993</v>
      </c>
      <c r="BA6196" t="s">
        <v>3205</v>
      </c>
      <c r="BB6196" t="s">
        <v>3203</v>
      </c>
      <c r="BC6196" t="s">
        <v>3204</v>
      </c>
      <c r="BG6196" t="s">
        <v>21069</v>
      </c>
      <c r="BH6196" t="s">
        <v>7263</v>
      </c>
    </row>
    <row r="6197" spans="52:60" x14ac:dyDescent="0.25">
      <c r="AZ6197" t="s">
        <v>17994</v>
      </c>
      <c r="BA6197" t="s">
        <v>3205</v>
      </c>
      <c r="BB6197" t="s">
        <v>3203</v>
      </c>
      <c r="BC6197" t="s">
        <v>7263</v>
      </c>
      <c r="BG6197" t="s">
        <v>21070</v>
      </c>
      <c r="BH6197" t="s">
        <v>7263</v>
      </c>
    </row>
    <row r="6198" spans="52:60" x14ac:dyDescent="0.25">
      <c r="AZ6198" t="s">
        <v>17995</v>
      </c>
      <c r="BA6198" t="s">
        <v>3205</v>
      </c>
      <c r="BB6198" t="s">
        <v>3203</v>
      </c>
      <c r="BC6198" t="s">
        <v>3206</v>
      </c>
      <c r="BG6198" t="s">
        <v>21071</v>
      </c>
      <c r="BH6198" t="s">
        <v>7263</v>
      </c>
    </row>
    <row r="6199" spans="52:60" x14ac:dyDescent="0.25">
      <c r="AZ6199" t="s">
        <v>17996</v>
      </c>
      <c r="BA6199" t="s">
        <v>3205</v>
      </c>
      <c r="BB6199" t="s">
        <v>3203</v>
      </c>
      <c r="BC6199" t="s">
        <v>3206</v>
      </c>
      <c r="BG6199" t="s">
        <v>21072</v>
      </c>
      <c r="BH6199" t="s">
        <v>9111</v>
      </c>
    </row>
    <row r="6200" spans="52:60" x14ac:dyDescent="0.25">
      <c r="AZ6200" t="s">
        <v>17997</v>
      </c>
      <c r="BA6200" t="s">
        <v>3205</v>
      </c>
      <c r="BB6200" t="s">
        <v>3203</v>
      </c>
      <c r="BC6200" t="s">
        <v>3206</v>
      </c>
      <c r="BG6200" t="s">
        <v>21073</v>
      </c>
      <c r="BH6200" t="s">
        <v>9081</v>
      </c>
    </row>
    <row r="6201" spans="52:60" x14ac:dyDescent="0.25">
      <c r="AZ6201" t="s">
        <v>17998</v>
      </c>
      <c r="BA6201" t="s">
        <v>3205</v>
      </c>
      <c r="BB6201" t="s">
        <v>3203</v>
      </c>
      <c r="BC6201" t="s">
        <v>3206</v>
      </c>
      <c r="BG6201" t="s">
        <v>21074</v>
      </c>
      <c r="BH6201" t="s">
        <v>7263</v>
      </c>
    </row>
    <row r="6202" spans="52:60" x14ac:dyDescent="0.25">
      <c r="AZ6202" t="s">
        <v>17999</v>
      </c>
      <c r="BA6202" t="s">
        <v>3205</v>
      </c>
      <c r="BB6202" t="s">
        <v>3203</v>
      </c>
      <c r="BC6202" t="s">
        <v>3206</v>
      </c>
      <c r="BG6202" t="s">
        <v>21075</v>
      </c>
      <c r="BH6202" t="s">
        <v>7263</v>
      </c>
    </row>
    <row r="6203" spans="52:60" x14ac:dyDescent="0.25">
      <c r="AZ6203" t="s">
        <v>18000</v>
      </c>
      <c r="BA6203" t="s">
        <v>3205</v>
      </c>
      <c r="BB6203" t="s">
        <v>3203</v>
      </c>
      <c r="BC6203" t="s">
        <v>3206</v>
      </c>
      <c r="BG6203" t="s">
        <v>21076</v>
      </c>
      <c r="BH6203" t="s">
        <v>7263</v>
      </c>
    </row>
    <row r="6204" spans="52:60" x14ac:dyDescent="0.25">
      <c r="AZ6204" t="s">
        <v>18001</v>
      </c>
      <c r="BA6204" t="s">
        <v>3205</v>
      </c>
      <c r="BB6204" t="s">
        <v>3203</v>
      </c>
      <c r="BC6204" t="s">
        <v>3206</v>
      </c>
      <c r="BG6204" t="s">
        <v>21077</v>
      </c>
      <c r="BH6204" t="s">
        <v>7263</v>
      </c>
    </row>
    <row r="6205" spans="52:60" x14ac:dyDescent="0.25">
      <c r="AZ6205" t="s">
        <v>18002</v>
      </c>
      <c r="BA6205" t="s">
        <v>3205</v>
      </c>
      <c r="BB6205" t="s">
        <v>3203</v>
      </c>
      <c r="BC6205" t="s">
        <v>3206</v>
      </c>
      <c r="BG6205" t="s">
        <v>21078</v>
      </c>
      <c r="BH6205" t="s">
        <v>7263</v>
      </c>
    </row>
    <row r="6206" spans="52:60" x14ac:dyDescent="0.25">
      <c r="AZ6206" t="s">
        <v>18003</v>
      </c>
      <c r="BA6206" t="s">
        <v>3205</v>
      </c>
      <c r="BB6206" t="s">
        <v>3203</v>
      </c>
      <c r="BC6206" t="s">
        <v>3206</v>
      </c>
      <c r="BG6206" t="s">
        <v>21079</v>
      </c>
      <c r="BH6206" t="s">
        <v>7263</v>
      </c>
    </row>
    <row r="6207" spans="52:60" x14ac:dyDescent="0.25">
      <c r="AZ6207" t="s">
        <v>18004</v>
      </c>
      <c r="BA6207" t="s">
        <v>3205</v>
      </c>
      <c r="BB6207" t="s">
        <v>3203</v>
      </c>
      <c r="BC6207" t="s">
        <v>3206</v>
      </c>
      <c r="BG6207" t="s">
        <v>21080</v>
      </c>
      <c r="BH6207" t="s">
        <v>9113</v>
      </c>
    </row>
    <row r="6208" spans="52:60" x14ac:dyDescent="0.25">
      <c r="AZ6208" t="s">
        <v>18005</v>
      </c>
      <c r="BA6208" t="s">
        <v>3205</v>
      </c>
      <c r="BB6208" t="s">
        <v>3203</v>
      </c>
      <c r="BC6208" t="s">
        <v>3206</v>
      </c>
      <c r="BG6208" t="s">
        <v>21081</v>
      </c>
      <c r="BH6208" t="s">
        <v>9112</v>
      </c>
    </row>
    <row r="6209" spans="52:60" x14ac:dyDescent="0.25">
      <c r="AZ6209" t="s">
        <v>18006</v>
      </c>
      <c r="BA6209" t="s">
        <v>3205</v>
      </c>
      <c r="BB6209" t="s">
        <v>3203</v>
      </c>
      <c r="BC6209" t="s">
        <v>3206</v>
      </c>
      <c r="BG6209" t="s">
        <v>7049</v>
      </c>
      <c r="BH6209" t="s">
        <v>7263</v>
      </c>
    </row>
    <row r="6210" spans="52:60" x14ac:dyDescent="0.25">
      <c r="AZ6210" t="s">
        <v>18007</v>
      </c>
      <c r="BA6210" t="s">
        <v>3205</v>
      </c>
      <c r="BB6210" t="s">
        <v>3203</v>
      </c>
      <c r="BC6210" t="s">
        <v>3204</v>
      </c>
      <c r="BG6210" t="s">
        <v>21082</v>
      </c>
      <c r="BH6210" t="s">
        <v>7263</v>
      </c>
    </row>
    <row r="6211" spans="52:60" x14ac:dyDescent="0.25">
      <c r="AZ6211" t="s">
        <v>18008</v>
      </c>
      <c r="BA6211" t="s">
        <v>3205</v>
      </c>
      <c r="BB6211" t="s">
        <v>3203</v>
      </c>
      <c r="BC6211" t="s">
        <v>3206</v>
      </c>
      <c r="BG6211" t="s">
        <v>21084</v>
      </c>
      <c r="BH6211" t="s">
        <v>7263</v>
      </c>
    </row>
    <row r="6212" spans="52:60" x14ac:dyDescent="0.25">
      <c r="AZ6212" t="s">
        <v>18009</v>
      </c>
      <c r="BA6212" t="s">
        <v>3205</v>
      </c>
      <c r="BB6212" t="s">
        <v>3203</v>
      </c>
      <c r="BC6212" t="s">
        <v>7263</v>
      </c>
      <c r="BG6212" t="s">
        <v>21085</v>
      </c>
      <c r="BH6212" t="s">
        <v>7263</v>
      </c>
    </row>
    <row r="6213" spans="52:60" x14ac:dyDescent="0.25">
      <c r="AZ6213" t="s">
        <v>18010</v>
      </c>
      <c r="BA6213" t="s">
        <v>3205</v>
      </c>
      <c r="BB6213" t="s">
        <v>3203</v>
      </c>
      <c r="BC6213" t="s">
        <v>3206</v>
      </c>
      <c r="BG6213" t="s">
        <v>21086</v>
      </c>
      <c r="BH6213" t="s">
        <v>7263</v>
      </c>
    </row>
    <row r="6214" spans="52:60" x14ac:dyDescent="0.25">
      <c r="AZ6214" t="s">
        <v>18011</v>
      </c>
      <c r="BA6214" t="s">
        <v>3205</v>
      </c>
      <c r="BB6214" t="s">
        <v>3203</v>
      </c>
      <c r="BC6214" t="s">
        <v>3206</v>
      </c>
      <c r="BG6214" t="s">
        <v>21087</v>
      </c>
      <c r="BH6214" t="s">
        <v>7263</v>
      </c>
    </row>
    <row r="6215" spans="52:60" x14ac:dyDescent="0.25">
      <c r="AZ6215" t="s">
        <v>18012</v>
      </c>
      <c r="BA6215" t="s">
        <v>3205</v>
      </c>
      <c r="BB6215" t="s">
        <v>3203</v>
      </c>
      <c r="BC6215" t="s">
        <v>3206</v>
      </c>
      <c r="BG6215" t="s">
        <v>21088</v>
      </c>
      <c r="BH6215" t="s">
        <v>7263</v>
      </c>
    </row>
    <row r="6216" spans="52:60" x14ac:dyDescent="0.25">
      <c r="AZ6216" t="s">
        <v>18013</v>
      </c>
      <c r="BA6216" t="s">
        <v>3205</v>
      </c>
      <c r="BB6216" t="s">
        <v>3203</v>
      </c>
      <c r="BC6216" t="s">
        <v>3206</v>
      </c>
      <c r="BG6216" t="s">
        <v>21089</v>
      </c>
      <c r="BH6216" t="s">
        <v>7263</v>
      </c>
    </row>
    <row r="6217" spans="52:60" x14ac:dyDescent="0.25">
      <c r="AZ6217" t="s">
        <v>18014</v>
      </c>
      <c r="BA6217" t="s">
        <v>3205</v>
      </c>
      <c r="BB6217" t="s">
        <v>3203</v>
      </c>
      <c r="BC6217" t="s">
        <v>3206</v>
      </c>
      <c r="BG6217" t="s">
        <v>8159</v>
      </c>
      <c r="BH6217" t="s">
        <v>7263</v>
      </c>
    </row>
    <row r="6218" spans="52:60" x14ac:dyDescent="0.25">
      <c r="AZ6218" t="s">
        <v>18015</v>
      </c>
      <c r="BA6218" t="s">
        <v>3205</v>
      </c>
      <c r="BB6218" t="s">
        <v>3203</v>
      </c>
      <c r="BC6218" t="s">
        <v>3206</v>
      </c>
      <c r="BG6218" t="s">
        <v>21090</v>
      </c>
      <c r="BH6218" t="s">
        <v>7263</v>
      </c>
    </row>
    <row r="6219" spans="52:60" x14ac:dyDescent="0.25">
      <c r="AZ6219" t="s">
        <v>18016</v>
      </c>
      <c r="BA6219" t="s">
        <v>3205</v>
      </c>
      <c r="BB6219" t="s">
        <v>3203</v>
      </c>
      <c r="BC6219" t="s">
        <v>7263</v>
      </c>
      <c r="BG6219" t="s">
        <v>21091</v>
      </c>
      <c r="BH6219" t="s">
        <v>8855</v>
      </c>
    </row>
    <row r="6220" spans="52:60" x14ac:dyDescent="0.25">
      <c r="AZ6220" t="s">
        <v>18017</v>
      </c>
      <c r="BA6220" t="s">
        <v>3205</v>
      </c>
      <c r="BB6220" t="s">
        <v>3203</v>
      </c>
      <c r="BC6220" t="s">
        <v>7263</v>
      </c>
      <c r="BG6220" t="s">
        <v>21092</v>
      </c>
      <c r="BH6220" t="s">
        <v>7263</v>
      </c>
    </row>
    <row r="6221" spans="52:60" x14ac:dyDescent="0.25">
      <c r="AZ6221" t="s">
        <v>18018</v>
      </c>
      <c r="BA6221" t="s">
        <v>3205</v>
      </c>
      <c r="BB6221" t="s">
        <v>3203</v>
      </c>
      <c r="BC6221" t="s">
        <v>3206</v>
      </c>
      <c r="BG6221" t="s">
        <v>21093</v>
      </c>
      <c r="BH6221" t="s">
        <v>7263</v>
      </c>
    </row>
    <row r="6222" spans="52:60" x14ac:dyDescent="0.25">
      <c r="AZ6222" t="s">
        <v>18019</v>
      </c>
      <c r="BA6222" t="s">
        <v>3205</v>
      </c>
      <c r="BB6222" t="s">
        <v>3203</v>
      </c>
      <c r="BC6222" t="s">
        <v>3206</v>
      </c>
      <c r="BG6222" t="s">
        <v>21094</v>
      </c>
      <c r="BH6222" t="s">
        <v>7263</v>
      </c>
    </row>
    <row r="6223" spans="52:60" x14ac:dyDescent="0.25">
      <c r="AZ6223" t="s">
        <v>18020</v>
      </c>
      <c r="BA6223" t="s">
        <v>3205</v>
      </c>
      <c r="BB6223" t="s">
        <v>3203</v>
      </c>
      <c r="BC6223" t="s">
        <v>3206</v>
      </c>
      <c r="BG6223" t="s">
        <v>21095</v>
      </c>
      <c r="BH6223" t="s">
        <v>7263</v>
      </c>
    </row>
    <row r="6224" spans="52:60" x14ac:dyDescent="0.25">
      <c r="AZ6224" t="s">
        <v>18021</v>
      </c>
      <c r="BA6224" t="s">
        <v>3205</v>
      </c>
      <c r="BB6224" t="s">
        <v>3203</v>
      </c>
      <c r="BC6224" t="s">
        <v>3204</v>
      </c>
      <c r="BG6224" t="s">
        <v>21096</v>
      </c>
      <c r="BH6224" t="s">
        <v>7263</v>
      </c>
    </row>
    <row r="6225" spans="52:60" x14ac:dyDescent="0.25">
      <c r="AZ6225" t="s">
        <v>18022</v>
      </c>
      <c r="BA6225" t="s">
        <v>3205</v>
      </c>
      <c r="BB6225" t="s">
        <v>3203</v>
      </c>
      <c r="BC6225" t="s">
        <v>3206</v>
      </c>
      <c r="BG6225" t="s">
        <v>21097</v>
      </c>
      <c r="BH6225" t="s">
        <v>9106</v>
      </c>
    </row>
    <row r="6226" spans="52:60" x14ac:dyDescent="0.25">
      <c r="AZ6226" t="s">
        <v>18023</v>
      </c>
      <c r="BA6226" t="s">
        <v>3205</v>
      </c>
      <c r="BB6226" t="s">
        <v>3203</v>
      </c>
      <c r="BC6226" t="s">
        <v>3206</v>
      </c>
      <c r="BG6226" t="s">
        <v>21098</v>
      </c>
      <c r="BH6226" t="s">
        <v>9110</v>
      </c>
    </row>
    <row r="6227" spans="52:60" x14ac:dyDescent="0.25">
      <c r="AZ6227" t="s">
        <v>18024</v>
      </c>
      <c r="BA6227" t="s">
        <v>3205</v>
      </c>
      <c r="BB6227" t="s">
        <v>3203</v>
      </c>
      <c r="BC6227" t="s">
        <v>7263</v>
      </c>
      <c r="BG6227" t="s">
        <v>21099</v>
      </c>
      <c r="BH6227" t="s">
        <v>7263</v>
      </c>
    </row>
    <row r="6228" spans="52:60" x14ac:dyDescent="0.25">
      <c r="AZ6228" t="s">
        <v>18025</v>
      </c>
      <c r="BA6228" t="s">
        <v>3205</v>
      </c>
      <c r="BB6228" t="s">
        <v>3203</v>
      </c>
      <c r="BC6228" t="s">
        <v>3206</v>
      </c>
      <c r="BG6228" t="s">
        <v>21100</v>
      </c>
      <c r="BH6228" t="s">
        <v>7263</v>
      </c>
    </row>
    <row r="6229" spans="52:60" x14ac:dyDescent="0.25">
      <c r="AZ6229" t="s">
        <v>18026</v>
      </c>
      <c r="BA6229" t="s">
        <v>3205</v>
      </c>
      <c r="BB6229" t="s">
        <v>3203</v>
      </c>
      <c r="BC6229" t="s">
        <v>3206</v>
      </c>
      <c r="BG6229" t="s">
        <v>21101</v>
      </c>
      <c r="BH6229" t="s">
        <v>7263</v>
      </c>
    </row>
    <row r="6230" spans="52:60" x14ac:dyDescent="0.25">
      <c r="AZ6230" t="s">
        <v>18027</v>
      </c>
      <c r="BA6230" t="s">
        <v>3205</v>
      </c>
      <c r="BB6230" t="s">
        <v>3203</v>
      </c>
      <c r="BC6230" t="s">
        <v>3206</v>
      </c>
      <c r="BG6230" t="s">
        <v>21102</v>
      </c>
      <c r="BH6230" t="s">
        <v>7263</v>
      </c>
    </row>
    <row r="6231" spans="52:60" x14ac:dyDescent="0.25">
      <c r="AZ6231" t="s">
        <v>18028</v>
      </c>
      <c r="BA6231" t="s">
        <v>3205</v>
      </c>
      <c r="BB6231" t="s">
        <v>3203</v>
      </c>
      <c r="BC6231" t="s">
        <v>3206</v>
      </c>
      <c r="BG6231" t="s">
        <v>21103</v>
      </c>
      <c r="BH6231" t="s">
        <v>7263</v>
      </c>
    </row>
    <row r="6232" spans="52:60" x14ac:dyDescent="0.25">
      <c r="AZ6232" t="s">
        <v>18029</v>
      </c>
      <c r="BA6232" t="s">
        <v>3205</v>
      </c>
      <c r="BB6232" t="s">
        <v>3203</v>
      </c>
      <c r="BC6232" t="s">
        <v>3204</v>
      </c>
      <c r="BG6232" t="s">
        <v>21104</v>
      </c>
      <c r="BH6232" t="s">
        <v>7263</v>
      </c>
    </row>
    <row r="6233" spans="52:60" x14ac:dyDescent="0.25">
      <c r="AZ6233" t="s">
        <v>18030</v>
      </c>
      <c r="BA6233" t="s">
        <v>3205</v>
      </c>
      <c r="BB6233" t="s">
        <v>18031</v>
      </c>
      <c r="BC6233" t="s">
        <v>7263</v>
      </c>
      <c r="BG6233" t="s">
        <v>21105</v>
      </c>
      <c r="BH6233" t="s">
        <v>7263</v>
      </c>
    </row>
    <row r="6234" spans="52:60" x14ac:dyDescent="0.25">
      <c r="AZ6234" t="s">
        <v>18032</v>
      </c>
      <c r="BA6234" t="s">
        <v>3205</v>
      </c>
      <c r="BB6234" t="s">
        <v>18031</v>
      </c>
      <c r="BC6234" t="s">
        <v>3206</v>
      </c>
      <c r="BG6234" t="s">
        <v>21106</v>
      </c>
      <c r="BH6234" t="s">
        <v>7263</v>
      </c>
    </row>
    <row r="6235" spans="52:60" x14ac:dyDescent="0.25">
      <c r="AZ6235" t="s">
        <v>18033</v>
      </c>
      <c r="BA6235" t="s">
        <v>3205</v>
      </c>
      <c r="BB6235" t="s">
        <v>18031</v>
      </c>
      <c r="BC6235" t="s">
        <v>3206</v>
      </c>
      <c r="BG6235" t="s">
        <v>21107</v>
      </c>
      <c r="BH6235" t="s">
        <v>7263</v>
      </c>
    </row>
    <row r="6236" spans="52:60" x14ac:dyDescent="0.25">
      <c r="AZ6236" t="s">
        <v>18034</v>
      </c>
      <c r="BA6236" t="s">
        <v>3205</v>
      </c>
      <c r="BB6236" t="s">
        <v>18031</v>
      </c>
      <c r="BC6236" t="s">
        <v>3204</v>
      </c>
      <c r="BG6236" t="s">
        <v>21108</v>
      </c>
      <c r="BH6236" t="s">
        <v>7263</v>
      </c>
    </row>
    <row r="6237" spans="52:60" x14ac:dyDescent="0.25">
      <c r="AZ6237" t="s">
        <v>18035</v>
      </c>
      <c r="BA6237" t="s">
        <v>3205</v>
      </c>
      <c r="BB6237" t="s">
        <v>18031</v>
      </c>
      <c r="BC6237" t="s">
        <v>7263</v>
      </c>
      <c r="BG6237" t="s">
        <v>21110</v>
      </c>
      <c r="BH6237" t="s">
        <v>7263</v>
      </c>
    </row>
    <row r="6238" spans="52:60" x14ac:dyDescent="0.25">
      <c r="AZ6238" t="s">
        <v>18036</v>
      </c>
      <c r="BA6238" t="s">
        <v>3205</v>
      </c>
      <c r="BB6238" t="s">
        <v>18031</v>
      </c>
      <c r="BC6238" t="s">
        <v>7263</v>
      </c>
      <c r="BG6238" t="s">
        <v>21111</v>
      </c>
      <c r="BH6238" t="s">
        <v>9108</v>
      </c>
    </row>
    <row r="6239" spans="52:60" x14ac:dyDescent="0.25">
      <c r="AZ6239" t="s">
        <v>18037</v>
      </c>
      <c r="BA6239" t="s">
        <v>3205</v>
      </c>
      <c r="BB6239" t="s">
        <v>18031</v>
      </c>
      <c r="BC6239" t="s">
        <v>3204</v>
      </c>
      <c r="BG6239" t="s">
        <v>21112</v>
      </c>
      <c r="BH6239" t="s">
        <v>9111</v>
      </c>
    </row>
    <row r="6240" spans="52:60" x14ac:dyDescent="0.25">
      <c r="AZ6240" t="s">
        <v>18038</v>
      </c>
      <c r="BA6240" t="s">
        <v>3205</v>
      </c>
      <c r="BB6240" t="s">
        <v>18031</v>
      </c>
      <c r="BC6240" t="s">
        <v>7263</v>
      </c>
      <c r="BG6240" t="s">
        <v>21113</v>
      </c>
      <c r="BH6240" t="s">
        <v>7263</v>
      </c>
    </row>
    <row r="6241" spans="52:60" x14ac:dyDescent="0.25">
      <c r="AZ6241" t="s">
        <v>18039</v>
      </c>
      <c r="BA6241" t="s">
        <v>3205</v>
      </c>
      <c r="BB6241" t="s">
        <v>18031</v>
      </c>
      <c r="BC6241" t="s">
        <v>3206</v>
      </c>
      <c r="BG6241" t="s">
        <v>21114</v>
      </c>
      <c r="BH6241" t="s">
        <v>7263</v>
      </c>
    </row>
    <row r="6242" spans="52:60" x14ac:dyDescent="0.25">
      <c r="AZ6242" t="s">
        <v>18040</v>
      </c>
      <c r="BA6242" t="s">
        <v>3205</v>
      </c>
      <c r="BB6242" t="s">
        <v>18031</v>
      </c>
      <c r="BC6242" t="s">
        <v>3206</v>
      </c>
      <c r="BG6242" t="s">
        <v>21115</v>
      </c>
      <c r="BH6242" t="s">
        <v>7263</v>
      </c>
    </row>
    <row r="6243" spans="52:60" x14ac:dyDescent="0.25">
      <c r="AZ6243" t="s">
        <v>18041</v>
      </c>
      <c r="BA6243" t="s">
        <v>3205</v>
      </c>
      <c r="BB6243" t="s">
        <v>18031</v>
      </c>
      <c r="BC6243" t="s">
        <v>3206</v>
      </c>
      <c r="BG6243" t="s">
        <v>21116</v>
      </c>
      <c r="BH6243" t="s">
        <v>8995</v>
      </c>
    </row>
    <row r="6244" spans="52:60" x14ac:dyDescent="0.25">
      <c r="AZ6244" t="s">
        <v>18042</v>
      </c>
      <c r="BA6244" t="s">
        <v>3205</v>
      </c>
      <c r="BB6244" t="s">
        <v>18031</v>
      </c>
      <c r="BC6244" t="s">
        <v>3206</v>
      </c>
      <c r="BG6244" t="s">
        <v>21117</v>
      </c>
      <c r="BH6244" t="s">
        <v>7263</v>
      </c>
    </row>
    <row r="6245" spans="52:60" x14ac:dyDescent="0.25">
      <c r="AZ6245" t="s">
        <v>18043</v>
      </c>
      <c r="BA6245" t="s">
        <v>3205</v>
      </c>
      <c r="BB6245" t="s">
        <v>18031</v>
      </c>
      <c r="BC6245" t="s">
        <v>3204</v>
      </c>
      <c r="BG6245" t="s">
        <v>21118</v>
      </c>
      <c r="BH6245" t="s">
        <v>7263</v>
      </c>
    </row>
    <row r="6246" spans="52:60" x14ac:dyDescent="0.25">
      <c r="AZ6246" t="s">
        <v>18044</v>
      </c>
      <c r="BA6246" t="s">
        <v>3205</v>
      </c>
      <c r="BB6246" t="s">
        <v>18031</v>
      </c>
      <c r="BC6246" t="s">
        <v>3204</v>
      </c>
      <c r="BG6246" t="s">
        <v>21119</v>
      </c>
      <c r="BH6246" t="s">
        <v>7263</v>
      </c>
    </row>
    <row r="6247" spans="52:60" x14ac:dyDescent="0.25">
      <c r="AZ6247" t="s">
        <v>18045</v>
      </c>
      <c r="BA6247" t="s">
        <v>3205</v>
      </c>
      <c r="BB6247" t="s">
        <v>18031</v>
      </c>
      <c r="BC6247" t="s">
        <v>3206</v>
      </c>
      <c r="BG6247" t="s">
        <v>21120</v>
      </c>
      <c r="BH6247" t="s">
        <v>7263</v>
      </c>
    </row>
    <row r="6248" spans="52:60" x14ac:dyDescent="0.25">
      <c r="AZ6248" t="s">
        <v>18046</v>
      </c>
      <c r="BA6248" t="s">
        <v>3205</v>
      </c>
      <c r="BB6248" t="s">
        <v>18031</v>
      </c>
      <c r="BC6248" t="s">
        <v>3206</v>
      </c>
      <c r="BG6248" t="s">
        <v>21121</v>
      </c>
      <c r="BH6248" t="s">
        <v>9111</v>
      </c>
    </row>
    <row r="6249" spans="52:60" x14ac:dyDescent="0.25">
      <c r="AZ6249" t="s">
        <v>18047</v>
      </c>
      <c r="BA6249" t="s">
        <v>3205</v>
      </c>
      <c r="BB6249" t="s">
        <v>18031</v>
      </c>
      <c r="BC6249" t="s">
        <v>3204</v>
      </c>
      <c r="BG6249" t="s">
        <v>21122</v>
      </c>
      <c r="BH6249" t="s">
        <v>7263</v>
      </c>
    </row>
    <row r="6250" spans="52:60" x14ac:dyDescent="0.25">
      <c r="AZ6250" t="s">
        <v>18048</v>
      </c>
      <c r="BA6250" t="s">
        <v>3205</v>
      </c>
      <c r="BB6250" t="s">
        <v>18031</v>
      </c>
      <c r="BC6250" t="s">
        <v>3204</v>
      </c>
      <c r="BG6250" t="s">
        <v>21123</v>
      </c>
      <c r="BH6250" t="s">
        <v>7263</v>
      </c>
    </row>
    <row r="6251" spans="52:60" x14ac:dyDescent="0.25">
      <c r="AZ6251" t="s">
        <v>18049</v>
      </c>
      <c r="BA6251" t="s">
        <v>3205</v>
      </c>
      <c r="BB6251" t="s">
        <v>18031</v>
      </c>
      <c r="BC6251" t="s">
        <v>3206</v>
      </c>
      <c r="BG6251" t="s">
        <v>21124</v>
      </c>
      <c r="BH6251" t="s">
        <v>7263</v>
      </c>
    </row>
    <row r="6252" spans="52:60" x14ac:dyDescent="0.25">
      <c r="AZ6252" t="s">
        <v>18050</v>
      </c>
      <c r="BA6252" t="s">
        <v>3205</v>
      </c>
      <c r="BB6252" t="s">
        <v>18031</v>
      </c>
      <c r="BC6252" t="s">
        <v>3204</v>
      </c>
      <c r="BG6252" t="s">
        <v>21125</v>
      </c>
      <c r="BH6252" t="s">
        <v>7263</v>
      </c>
    </row>
    <row r="6253" spans="52:60" x14ac:dyDescent="0.25">
      <c r="AZ6253" t="s">
        <v>18051</v>
      </c>
      <c r="BA6253" t="s">
        <v>3205</v>
      </c>
      <c r="BB6253" t="s">
        <v>18031</v>
      </c>
      <c r="BC6253" t="s">
        <v>3204</v>
      </c>
      <c r="BG6253" t="s">
        <v>21126</v>
      </c>
      <c r="BH6253" t="s">
        <v>7263</v>
      </c>
    </row>
    <row r="6254" spans="52:60" x14ac:dyDescent="0.25">
      <c r="AZ6254" t="s">
        <v>18052</v>
      </c>
      <c r="BA6254" t="s">
        <v>3205</v>
      </c>
      <c r="BB6254" t="s">
        <v>18031</v>
      </c>
      <c r="BC6254" t="s">
        <v>3204</v>
      </c>
      <c r="BG6254" t="s">
        <v>21127</v>
      </c>
      <c r="BH6254" t="s">
        <v>7263</v>
      </c>
    </row>
    <row r="6255" spans="52:60" x14ac:dyDescent="0.25">
      <c r="AZ6255" t="s">
        <v>18053</v>
      </c>
      <c r="BA6255" t="s">
        <v>3205</v>
      </c>
      <c r="BB6255" t="s">
        <v>18031</v>
      </c>
      <c r="BC6255" t="s">
        <v>3204</v>
      </c>
      <c r="BG6255" t="s">
        <v>21128</v>
      </c>
      <c r="BH6255" t="s">
        <v>7263</v>
      </c>
    </row>
    <row r="6256" spans="52:60" x14ac:dyDescent="0.25">
      <c r="AZ6256" t="s">
        <v>18054</v>
      </c>
      <c r="BA6256" t="s">
        <v>3205</v>
      </c>
      <c r="BB6256" t="s">
        <v>18031</v>
      </c>
      <c r="BC6256" t="s">
        <v>3206</v>
      </c>
      <c r="BG6256" t="s">
        <v>21129</v>
      </c>
      <c r="BH6256" t="s">
        <v>7263</v>
      </c>
    </row>
    <row r="6257" spans="52:60" x14ac:dyDescent="0.25">
      <c r="AZ6257" t="s">
        <v>18055</v>
      </c>
      <c r="BA6257" t="s">
        <v>3205</v>
      </c>
      <c r="BB6257" t="s">
        <v>18031</v>
      </c>
      <c r="BC6257" t="s">
        <v>7263</v>
      </c>
      <c r="BG6257" t="s">
        <v>21130</v>
      </c>
      <c r="BH6257" t="s">
        <v>8852</v>
      </c>
    </row>
    <row r="6258" spans="52:60" x14ac:dyDescent="0.25">
      <c r="AZ6258" t="s">
        <v>18056</v>
      </c>
      <c r="BA6258" t="s">
        <v>3205</v>
      </c>
      <c r="BB6258" t="s">
        <v>18031</v>
      </c>
      <c r="BC6258" t="s">
        <v>3204</v>
      </c>
      <c r="BG6258" t="s">
        <v>21131</v>
      </c>
      <c r="BH6258" t="s">
        <v>7263</v>
      </c>
    </row>
    <row r="6259" spans="52:60" x14ac:dyDescent="0.25">
      <c r="AZ6259" t="s">
        <v>18057</v>
      </c>
      <c r="BA6259" t="s">
        <v>3205</v>
      </c>
      <c r="BB6259" t="s">
        <v>18031</v>
      </c>
      <c r="BC6259" t="s">
        <v>3206</v>
      </c>
      <c r="BG6259" t="s">
        <v>21132</v>
      </c>
      <c r="BH6259" t="s">
        <v>7263</v>
      </c>
    </row>
    <row r="6260" spans="52:60" x14ac:dyDescent="0.25">
      <c r="AZ6260" t="s">
        <v>18058</v>
      </c>
      <c r="BA6260" t="s">
        <v>3205</v>
      </c>
      <c r="BB6260" t="s">
        <v>18031</v>
      </c>
      <c r="BC6260" t="s">
        <v>3206</v>
      </c>
      <c r="BG6260" t="s">
        <v>21133</v>
      </c>
      <c r="BH6260" t="s">
        <v>9024</v>
      </c>
    </row>
    <row r="6261" spans="52:60" x14ac:dyDescent="0.25">
      <c r="AZ6261" t="s">
        <v>18059</v>
      </c>
      <c r="BA6261" t="s">
        <v>3205</v>
      </c>
      <c r="BB6261" t="s">
        <v>18031</v>
      </c>
      <c r="BC6261" t="s">
        <v>7263</v>
      </c>
      <c r="BG6261" t="s">
        <v>21134</v>
      </c>
      <c r="BH6261" t="s">
        <v>7263</v>
      </c>
    </row>
    <row r="6262" spans="52:60" x14ac:dyDescent="0.25">
      <c r="AZ6262" t="s">
        <v>18060</v>
      </c>
      <c r="BA6262" t="s">
        <v>3205</v>
      </c>
      <c r="BB6262" t="s">
        <v>18031</v>
      </c>
      <c r="BC6262" t="s">
        <v>3204</v>
      </c>
      <c r="BG6262" t="s">
        <v>21135</v>
      </c>
      <c r="BH6262" t="s">
        <v>7263</v>
      </c>
    </row>
    <row r="6263" spans="52:60" x14ac:dyDescent="0.25">
      <c r="AZ6263" t="s">
        <v>18061</v>
      </c>
      <c r="BA6263" t="s">
        <v>3205</v>
      </c>
      <c r="BB6263" t="s">
        <v>18031</v>
      </c>
      <c r="BC6263" t="s">
        <v>7263</v>
      </c>
      <c r="BG6263" t="s">
        <v>21136</v>
      </c>
      <c r="BH6263" t="s">
        <v>7263</v>
      </c>
    </row>
    <row r="6264" spans="52:60" x14ac:dyDescent="0.25">
      <c r="AZ6264" t="s">
        <v>18062</v>
      </c>
      <c r="BA6264" t="s">
        <v>3205</v>
      </c>
      <c r="BB6264" t="s">
        <v>18031</v>
      </c>
      <c r="BC6264" t="s">
        <v>7263</v>
      </c>
      <c r="BG6264" t="s">
        <v>21137</v>
      </c>
      <c r="BH6264" t="s">
        <v>9112</v>
      </c>
    </row>
    <row r="6265" spans="52:60" x14ac:dyDescent="0.25">
      <c r="AZ6265" t="s">
        <v>18063</v>
      </c>
      <c r="BA6265" t="s">
        <v>3205</v>
      </c>
      <c r="BB6265" t="s">
        <v>18031</v>
      </c>
      <c r="BC6265" t="s">
        <v>3206</v>
      </c>
      <c r="BG6265" t="s">
        <v>21138</v>
      </c>
      <c r="BH6265" t="s">
        <v>7263</v>
      </c>
    </row>
    <row r="6266" spans="52:60" x14ac:dyDescent="0.25">
      <c r="AZ6266" t="s">
        <v>18064</v>
      </c>
      <c r="BA6266" t="s">
        <v>3205</v>
      </c>
      <c r="BB6266" t="s">
        <v>18031</v>
      </c>
      <c r="BC6266" t="s">
        <v>3206</v>
      </c>
      <c r="BG6266" t="s">
        <v>21139</v>
      </c>
      <c r="BH6266" t="s">
        <v>7263</v>
      </c>
    </row>
    <row r="6267" spans="52:60" x14ac:dyDescent="0.25">
      <c r="AZ6267" t="s">
        <v>18065</v>
      </c>
      <c r="BA6267" t="s">
        <v>3205</v>
      </c>
      <c r="BB6267" t="s">
        <v>18031</v>
      </c>
      <c r="BC6267" t="s">
        <v>3204</v>
      </c>
      <c r="BG6267" t="s">
        <v>21140</v>
      </c>
      <c r="BH6267" t="s">
        <v>7263</v>
      </c>
    </row>
    <row r="6268" spans="52:60" x14ac:dyDescent="0.25">
      <c r="AZ6268" t="s">
        <v>18066</v>
      </c>
      <c r="BA6268" t="s">
        <v>3205</v>
      </c>
      <c r="BB6268" t="s">
        <v>18031</v>
      </c>
      <c r="BC6268" t="s">
        <v>3204</v>
      </c>
      <c r="BG6268" t="s">
        <v>21141</v>
      </c>
      <c r="BH6268" t="s">
        <v>7263</v>
      </c>
    </row>
    <row r="6269" spans="52:60" x14ac:dyDescent="0.25">
      <c r="AZ6269" t="s">
        <v>18067</v>
      </c>
      <c r="BA6269" t="s">
        <v>3205</v>
      </c>
      <c r="BB6269" t="s">
        <v>18031</v>
      </c>
      <c r="BC6269" t="s">
        <v>3204</v>
      </c>
      <c r="BG6269" t="s">
        <v>21142</v>
      </c>
      <c r="BH6269" t="s">
        <v>7263</v>
      </c>
    </row>
    <row r="6270" spans="52:60" x14ac:dyDescent="0.25">
      <c r="AZ6270" t="s">
        <v>18068</v>
      </c>
      <c r="BA6270" t="s">
        <v>3205</v>
      </c>
      <c r="BB6270" t="s">
        <v>18031</v>
      </c>
      <c r="BC6270" t="s">
        <v>3204</v>
      </c>
      <c r="BG6270" t="s">
        <v>21143</v>
      </c>
      <c r="BH6270" t="s">
        <v>7263</v>
      </c>
    </row>
    <row r="6271" spans="52:60" x14ac:dyDescent="0.25">
      <c r="AZ6271" t="s">
        <v>18069</v>
      </c>
      <c r="BA6271" t="s">
        <v>3205</v>
      </c>
      <c r="BB6271" t="s">
        <v>18031</v>
      </c>
      <c r="BC6271" t="s">
        <v>3204</v>
      </c>
      <c r="BG6271" t="s">
        <v>21144</v>
      </c>
      <c r="BH6271" t="s">
        <v>7263</v>
      </c>
    </row>
    <row r="6272" spans="52:60" x14ac:dyDescent="0.25">
      <c r="AZ6272" t="s">
        <v>18070</v>
      </c>
      <c r="BA6272" t="s">
        <v>3205</v>
      </c>
      <c r="BB6272" t="s">
        <v>18031</v>
      </c>
      <c r="BC6272" t="s">
        <v>3204</v>
      </c>
      <c r="BG6272" t="s">
        <v>21145</v>
      </c>
      <c r="BH6272" t="s">
        <v>7263</v>
      </c>
    </row>
    <row r="6273" spans="52:60" x14ac:dyDescent="0.25">
      <c r="AZ6273" t="s">
        <v>18071</v>
      </c>
      <c r="BA6273" t="s">
        <v>3205</v>
      </c>
      <c r="BB6273" t="s">
        <v>18072</v>
      </c>
      <c r="BC6273" t="s">
        <v>7263</v>
      </c>
      <c r="BG6273" t="s">
        <v>21146</v>
      </c>
      <c r="BH6273" t="s">
        <v>7263</v>
      </c>
    </row>
    <row r="6274" spans="52:60" x14ac:dyDescent="0.25">
      <c r="AZ6274" t="s">
        <v>18073</v>
      </c>
      <c r="BA6274" t="s">
        <v>3205</v>
      </c>
      <c r="BB6274" t="s">
        <v>18072</v>
      </c>
      <c r="BC6274" t="s">
        <v>7263</v>
      </c>
      <c r="BG6274" t="s">
        <v>21147</v>
      </c>
      <c r="BH6274" t="s">
        <v>7263</v>
      </c>
    </row>
    <row r="6275" spans="52:60" x14ac:dyDescent="0.25">
      <c r="AZ6275" t="s">
        <v>18074</v>
      </c>
      <c r="BA6275" t="s">
        <v>3205</v>
      </c>
      <c r="BB6275" t="s">
        <v>18072</v>
      </c>
      <c r="BC6275" t="s">
        <v>3206</v>
      </c>
      <c r="BG6275" t="s">
        <v>21148</v>
      </c>
      <c r="BH6275" t="s">
        <v>7263</v>
      </c>
    </row>
    <row r="6276" spans="52:60" x14ac:dyDescent="0.25">
      <c r="AZ6276" t="s">
        <v>18075</v>
      </c>
      <c r="BA6276" t="s">
        <v>3205</v>
      </c>
      <c r="BB6276" t="s">
        <v>18072</v>
      </c>
      <c r="BC6276" t="s">
        <v>3206</v>
      </c>
      <c r="BG6276" t="s">
        <v>21149</v>
      </c>
      <c r="BH6276" t="s">
        <v>7263</v>
      </c>
    </row>
    <row r="6277" spans="52:60" x14ac:dyDescent="0.25">
      <c r="AZ6277" t="s">
        <v>18076</v>
      </c>
      <c r="BA6277" t="s">
        <v>3205</v>
      </c>
      <c r="BB6277" t="s">
        <v>18072</v>
      </c>
      <c r="BC6277" t="s">
        <v>3204</v>
      </c>
      <c r="BG6277" t="s">
        <v>21150</v>
      </c>
      <c r="BH6277" t="s">
        <v>7263</v>
      </c>
    </row>
    <row r="6278" spans="52:60" x14ac:dyDescent="0.25">
      <c r="AZ6278" t="s">
        <v>18077</v>
      </c>
      <c r="BA6278" t="s">
        <v>3205</v>
      </c>
      <c r="BB6278" t="s">
        <v>18072</v>
      </c>
      <c r="BC6278" t="s">
        <v>3206</v>
      </c>
      <c r="BG6278" t="s">
        <v>21151</v>
      </c>
      <c r="BH6278" t="s">
        <v>7263</v>
      </c>
    </row>
    <row r="6279" spans="52:60" x14ac:dyDescent="0.25">
      <c r="AZ6279" t="s">
        <v>18078</v>
      </c>
      <c r="BA6279" t="s">
        <v>3205</v>
      </c>
      <c r="BB6279" t="s">
        <v>18072</v>
      </c>
      <c r="BC6279" t="s">
        <v>3204</v>
      </c>
      <c r="BG6279" t="s">
        <v>21152</v>
      </c>
      <c r="BH6279" t="s">
        <v>7263</v>
      </c>
    </row>
    <row r="6280" spans="52:60" x14ac:dyDescent="0.25">
      <c r="AZ6280" t="s">
        <v>18079</v>
      </c>
      <c r="BA6280" t="s">
        <v>3205</v>
      </c>
      <c r="BB6280" t="s">
        <v>18072</v>
      </c>
      <c r="BC6280" t="s">
        <v>7263</v>
      </c>
      <c r="BG6280" t="s">
        <v>21153</v>
      </c>
      <c r="BH6280" t="s">
        <v>7263</v>
      </c>
    </row>
    <row r="6281" spans="52:60" x14ac:dyDescent="0.25">
      <c r="AZ6281" t="s">
        <v>18080</v>
      </c>
      <c r="BA6281" t="s">
        <v>3205</v>
      </c>
      <c r="BB6281" t="s">
        <v>18072</v>
      </c>
      <c r="BC6281" t="s">
        <v>7263</v>
      </c>
      <c r="BG6281" t="s">
        <v>21154</v>
      </c>
      <c r="BH6281" t="s">
        <v>7263</v>
      </c>
    </row>
    <row r="6282" spans="52:60" x14ac:dyDescent="0.25">
      <c r="AZ6282" t="s">
        <v>18081</v>
      </c>
      <c r="BA6282" t="s">
        <v>3205</v>
      </c>
      <c r="BB6282" t="s">
        <v>18072</v>
      </c>
      <c r="BC6282" t="s">
        <v>7263</v>
      </c>
      <c r="BG6282" t="s">
        <v>21155</v>
      </c>
      <c r="BH6282" t="s">
        <v>7263</v>
      </c>
    </row>
    <row r="6283" spans="52:60" x14ac:dyDescent="0.25">
      <c r="AZ6283" t="s">
        <v>18082</v>
      </c>
      <c r="BA6283" t="s">
        <v>3205</v>
      </c>
      <c r="BB6283" t="s">
        <v>18072</v>
      </c>
      <c r="BC6283" t="s">
        <v>3204</v>
      </c>
      <c r="BG6283" t="s">
        <v>21156</v>
      </c>
      <c r="BH6283" t="s">
        <v>7263</v>
      </c>
    </row>
    <row r="6284" spans="52:60" x14ac:dyDescent="0.25">
      <c r="AZ6284" t="s">
        <v>18083</v>
      </c>
      <c r="BA6284" t="s">
        <v>3205</v>
      </c>
      <c r="BB6284" t="s">
        <v>18072</v>
      </c>
      <c r="BC6284" t="s">
        <v>3204</v>
      </c>
      <c r="BG6284" t="s">
        <v>21157</v>
      </c>
      <c r="BH6284" t="s">
        <v>7263</v>
      </c>
    </row>
    <row r="6285" spans="52:60" x14ac:dyDescent="0.25">
      <c r="AZ6285" t="s">
        <v>18084</v>
      </c>
      <c r="BA6285" t="s">
        <v>3205</v>
      </c>
      <c r="BB6285" t="s">
        <v>18072</v>
      </c>
      <c r="BC6285" t="s">
        <v>3206</v>
      </c>
      <c r="BG6285" t="s">
        <v>21158</v>
      </c>
      <c r="BH6285" t="s">
        <v>7263</v>
      </c>
    </row>
    <row r="6286" spans="52:60" x14ac:dyDescent="0.25">
      <c r="AZ6286" t="s">
        <v>18085</v>
      </c>
      <c r="BA6286" t="s">
        <v>3205</v>
      </c>
      <c r="BB6286" t="s">
        <v>18086</v>
      </c>
      <c r="BC6286" t="s">
        <v>3204</v>
      </c>
      <c r="BG6286" t="s">
        <v>21159</v>
      </c>
      <c r="BH6286" t="s">
        <v>7263</v>
      </c>
    </row>
    <row r="6287" spans="52:60" x14ac:dyDescent="0.25">
      <c r="AZ6287" t="s">
        <v>18087</v>
      </c>
      <c r="BA6287" t="s">
        <v>3205</v>
      </c>
      <c r="BB6287" t="s">
        <v>18086</v>
      </c>
      <c r="BC6287" t="s">
        <v>3204</v>
      </c>
      <c r="BG6287" t="s">
        <v>21160</v>
      </c>
      <c r="BH6287" t="s">
        <v>7263</v>
      </c>
    </row>
    <row r="6288" spans="52:60" x14ac:dyDescent="0.25">
      <c r="AZ6288" t="s">
        <v>18088</v>
      </c>
      <c r="BA6288" t="s">
        <v>3205</v>
      </c>
      <c r="BB6288" t="s">
        <v>18086</v>
      </c>
      <c r="BC6288" t="s">
        <v>3206</v>
      </c>
      <c r="BG6288" t="s">
        <v>21161</v>
      </c>
      <c r="BH6288" t="s">
        <v>7263</v>
      </c>
    </row>
    <row r="6289" spans="52:60" x14ac:dyDescent="0.25">
      <c r="AZ6289" t="s">
        <v>18089</v>
      </c>
      <c r="BA6289" t="s">
        <v>3205</v>
      </c>
      <c r="BB6289" t="s">
        <v>18086</v>
      </c>
      <c r="BC6289" t="s">
        <v>3204</v>
      </c>
      <c r="BG6289" t="s">
        <v>21162</v>
      </c>
      <c r="BH6289" t="s">
        <v>7263</v>
      </c>
    </row>
    <row r="6290" spans="52:60" x14ac:dyDescent="0.25">
      <c r="AZ6290" t="s">
        <v>18090</v>
      </c>
      <c r="BA6290" t="s">
        <v>3205</v>
      </c>
      <c r="BB6290" t="s">
        <v>18086</v>
      </c>
      <c r="BC6290" t="s">
        <v>3204</v>
      </c>
      <c r="BG6290" t="s">
        <v>21163</v>
      </c>
      <c r="BH6290" t="s">
        <v>7263</v>
      </c>
    </row>
    <row r="6291" spans="52:60" x14ac:dyDescent="0.25">
      <c r="AZ6291" t="s">
        <v>18091</v>
      </c>
      <c r="BA6291" t="s">
        <v>3205</v>
      </c>
      <c r="BB6291" t="s">
        <v>18086</v>
      </c>
      <c r="BC6291" t="s">
        <v>3204</v>
      </c>
      <c r="BG6291" t="s">
        <v>21164</v>
      </c>
      <c r="BH6291" t="s">
        <v>7263</v>
      </c>
    </row>
    <row r="6292" spans="52:60" x14ac:dyDescent="0.25">
      <c r="AZ6292" t="s">
        <v>18092</v>
      </c>
      <c r="BA6292" t="s">
        <v>3205</v>
      </c>
      <c r="BB6292" t="s">
        <v>18086</v>
      </c>
      <c r="BC6292" t="s">
        <v>3204</v>
      </c>
      <c r="BG6292" t="s">
        <v>21165</v>
      </c>
      <c r="BH6292" t="s">
        <v>7263</v>
      </c>
    </row>
    <row r="6293" spans="52:60" x14ac:dyDescent="0.25">
      <c r="AZ6293" t="s">
        <v>18093</v>
      </c>
      <c r="BA6293" t="s">
        <v>3205</v>
      </c>
      <c r="BB6293" t="s">
        <v>3967</v>
      </c>
      <c r="BC6293" t="s">
        <v>3206</v>
      </c>
      <c r="BG6293" t="s">
        <v>21166</v>
      </c>
      <c r="BH6293" t="s">
        <v>7263</v>
      </c>
    </row>
    <row r="6294" spans="52:60" x14ac:dyDescent="0.25">
      <c r="AZ6294" t="s">
        <v>18094</v>
      </c>
      <c r="BA6294" t="s">
        <v>3205</v>
      </c>
      <c r="BB6294" t="s">
        <v>3967</v>
      </c>
      <c r="BC6294" t="s">
        <v>3206</v>
      </c>
      <c r="BG6294" t="s">
        <v>21167</v>
      </c>
      <c r="BH6294" t="s">
        <v>7263</v>
      </c>
    </row>
    <row r="6295" spans="52:60" x14ac:dyDescent="0.25">
      <c r="AZ6295" t="s">
        <v>18095</v>
      </c>
      <c r="BA6295" t="s">
        <v>3205</v>
      </c>
      <c r="BB6295" t="s">
        <v>3967</v>
      </c>
      <c r="BC6295" t="s">
        <v>3206</v>
      </c>
      <c r="BG6295" t="s">
        <v>21168</v>
      </c>
      <c r="BH6295" t="s">
        <v>7263</v>
      </c>
    </row>
    <row r="6296" spans="52:60" x14ac:dyDescent="0.25">
      <c r="AZ6296" t="s">
        <v>18096</v>
      </c>
      <c r="BA6296" t="s">
        <v>3205</v>
      </c>
      <c r="BB6296" t="s">
        <v>3967</v>
      </c>
      <c r="BC6296" t="s">
        <v>3206</v>
      </c>
      <c r="BG6296" t="s">
        <v>21169</v>
      </c>
      <c r="BH6296" t="s">
        <v>7263</v>
      </c>
    </row>
    <row r="6297" spans="52:60" x14ac:dyDescent="0.25">
      <c r="AZ6297" t="s">
        <v>18097</v>
      </c>
      <c r="BA6297" t="s">
        <v>3205</v>
      </c>
      <c r="BB6297" t="s">
        <v>3967</v>
      </c>
      <c r="BC6297" t="s">
        <v>3206</v>
      </c>
      <c r="BG6297" t="s">
        <v>21170</v>
      </c>
      <c r="BH6297" t="s">
        <v>7263</v>
      </c>
    </row>
    <row r="6298" spans="52:60" x14ac:dyDescent="0.25">
      <c r="AZ6298" t="s">
        <v>18098</v>
      </c>
      <c r="BA6298" t="s">
        <v>3205</v>
      </c>
      <c r="BB6298" t="s">
        <v>3967</v>
      </c>
      <c r="BC6298" t="s">
        <v>3206</v>
      </c>
      <c r="BG6298" t="s">
        <v>21171</v>
      </c>
      <c r="BH6298" t="s">
        <v>7263</v>
      </c>
    </row>
    <row r="6299" spans="52:60" x14ac:dyDescent="0.25">
      <c r="AZ6299" t="s">
        <v>18099</v>
      </c>
      <c r="BA6299" t="s">
        <v>3205</v>
      </c>
      <c r="BB6299" t="s">
        <v>3967</v>
      </c>
      <c r="BC6299" t="s">
        <v>3206</v>
      </c>
      <c r="BG6299" t="s">
        <v>21172</v>
      </c>
      <c r="BH6299" t="s">
        <v>7263</v>
      </c>
    </row>
    <row r="6300" spans="52:60" x14ac:dyDescent="0.25">
      <c r="AZ6300" t="s">
        <v>18100</v>
      </c>
      <c r="BA6300" t="s">
        <v>3205</v>
      </c>
      <c r="BB6300" t="s">
        <v>3967</v>
      </c>
      <c r="BC6300" t="s">
        <v>3206</v>
      </c>
      <c r="BG6300" t="s">
        <v>21173</v>
      </c>
      <c r="BH6300" t="s">
        <v>7263</v>
      </c>
    </row>
    <row r="6301" spans="52:60" x14ac:dyDescent="0.25">
      <c r="AZ6301" t="s">
        <v>18101</v>
      </c>
      <c r="BA6301" t="s">
        <v>3205</v>
      </c>
      <c r="BB6301" t="s">
        <v>3967</v>
      </c>
      <c r="BC6301" t="s">
        <v>3206</v>
      </c>
      <c r="BG6301" t="s">
        <v>21174</v>
      </c>
      <c r="BH6301" t="s">
        <v>7263</v>
      </c>
    </row>
    <row r="6302" spans="52:60" x14ac:dyDescent="0.25">
      <c r="AZ6302" t="s">
        <v>18102</v>
      </c>
      <c r="BA6302" t="s">
        <v>3205</v>
      </c>
      <c r="BB6302" t="s">
        <v>3967</v>
      </c>
      <c r="BC6302" t="s">
        <v>3206</v>
      </c>
      <c r="BG6302" t="s">
        <v>21175</v>
      </c>
      <c r="BH6302" t="s">
        <v>7263</v>
      </c>
    </row>
    <row r="6303" spans="52:60" x14ac:dyDescent="0.25">
      <c r="AZ6303" t="s">
        <v>18103</v>
      </c>
      <c r="BA6303" t="s">
        <v>3205</v>
      </c>
      <c r="BB6303" t="s">
        <v>3967</v>
      </c>
      <c r="BC6303" t="s">
        <v>3206</v>
      </c>
      <c r="BG6303" t="s">
        <v>21176</v>
      </c>
      <c r="BH6303" t="s">
        <v>7263</v>
      </c>
    </row>
    <row r="6304" spans="52:60" x14ac:dyDescent="0.25">
      <c r="AZ6304" t="s">
        <v>18104</v>
      </c>
      <c r="BA6304" t="s">
        <v>3205</v>
      </c>
      <c r="BB6304" t="s">
        <v>3967</v>
      </c>
      <c r="BC6304" t="s">
        <v>3206</v>
      </c>
      <c r="BG6304" t="s">
        <v>21177</v>
      </c>
      <c r="BH6304" t="s">
        <v>7263</v>
      </c>
    </row>
    <row r="6305" spans="52:60" x14ac:dyDescent="0.25">
      <c r="AZ6305" t="s">
        <v>18105</v>
      </c>
      <c r="BA6305" t="s">
        <v>3205</v>
      </c>
      <c r="BB6305" t="s">
        <v>3967</v>
      </c>
      <c r="BC6305" t="s">
        <v>3206</v>
      </c>
      <c r="BG6305" t="s">
        <v>21178</v>
      </c>
      <c r="BH6305" t="s">
        <v>7263</v>
      </c>
    </row>
    <row r="6306" spans="52:60" x14ac:dyDescent="0.25">
      <c r="AZ6306" t="s">
        <v>18106</v>
      </c>
      <c r="BA6306" t="s">
        <v>3205</v>
      </c>
      <c r="BB6306" t="s">
        <v>3967</v>
      </c>
      <c r="BC6306" t="s">
        <v>3206</v>
      </c>
      <c r="BG6306" t="s">
        <v>21179</v>
      </c>
      <c r="BH6306" t="s">
        <v>7263</v>
      </c>
    </row>
    <row r="6307" spans="52:60" x14ac:dyDescent="0.25">
      <c r="AZ6307" t="s">
        <v>18107</v>
      </c>
      <c r="BA6307" t="s">
        <v>3205</v>
      </c>
      <c r="BB6307" t="s">
        <v>3967</v>
      </c>
      <c r="BC6307" t="s">
        <v>3206</v>
      </c>
      <c r="BG6307" t="s">
        <v>21180</v>
      </c>
      <c r="BH6307" t="s">
        <v>7263</v>
      </c>
    </row>
    <row r="6308" spans="52:60" x14ac:dyDescent="0.25">
      <c r="AZ6308" t="s">
        <v>18108</v>
      </c>
      <c r="BA6308" t="s">
        <v>3205</v>
      </c>
      <c r="BB6308" t="s">
        <v>3967</v>
      </c>
      <c r="BC6308" t="s">
        <v>7263</v>
      </c>
      <c r="BG6308" t="s">
        <v>21181</v>
      </c>
      <c r="BH6308" t="s">
        <v>7263</v>
      </c>
    </row>
    <row r="6309" spans="52:60" x14ac:dyDescent="0.25">
      <c r="AZ6309" t="s">
        <v>18109</v>
      </c>
      <c r="BA6309" t="s">
        <v>3205</v>
      </c>
      <c r="BB6309" t="s">
        <v>3967</v>
      </c>
      <c r="BC6309" t="s">
        <v>3206</v>
      </c>
      <c r="BG6309" t="s">
        <v>21182</v>
      </c>
      <c r="BH6309" t="s">
        <v>7263</v>
      </c>
    </row>
    <row r="6310" spans="52:60" x14ac:dyDescent="0.25">
      <c r="AZ6310" t="s">
        <v>18110</v>
      </c>
      <c r="BA6310" t="s">
        <v>3205</v>
      </c>
      <c r="BB6310" t="s">
        <v>3967</v>
      </c>
      <c r="BC6310" t="s">
        <v>3206</v>
      </c>
      <c r="BG6310" t="s">
        <v>21183</v>
      </c>
      <c r="BH6310" t="s">
        <v>7263</v>
      </c>
    </row>
    <row r="6311" spans="52:60" x14ac:dyDescent="0.25">
      <c r="AZ6311" t="s">
        <v>18111</v>
      </c>
      <c r="BA6311" t="s">
        <v>3205</v>
      </c>
      <c r="BB6311" t="s">
        <v>3967</v>
      </c>
      <c r="BC6311" t="s">
        <v>3206</v>
      </c>
      <c r="BG6311" t="s">
        <v>21184</v>
      </c>
      <c r="BH6311" t="s">
        <v>7263</v>
      </c>
    </row>
    <row r="6312" spans="52:60" x14ac:dyDescent="0.25">
      <c r="AZ6312" t="s">
        <v>18112</v>
      </c>
      <c r="BA6312" t="s">
        <v>3205</v>
      </c>
      <c r="BB6312" t="s">
        <v>3967</v>
      </c>
      <c r="BC6312" t="s">
        <v>3206</v>
      </c>
      <c r="BG6312" t="s">
        <v>21185</v>
      </c>
      <c r="BH6312" t="s">
        <v>7263</v>
      </c>
    </row>
    <row r="6313" spans="52:60" x14ac:dyDescent="0.25">
      <c r="AZ6313" t="s">
        <v>18113</v>
      </c>
      <c r="BA6313" t="s">
        <v>3205</v>
      </c>
      <c r="BB6313" t="s">
        <v>3967</v>
      </c>
      <c r="BC6313" t="s">
        <v>3206</v>
      </c>
      <c r="BG6313" t="s">
        <v>21186</v>
      </c>
      <c r="BH6313" t="s">
        <v>7263</v>
      </c>
    </row>
    <row r="6314" spans="52:60" x14ac:dyDescent="0.25">
      <c r="AZ6314" t="s">
        <v>18114</v>
      </c>
      <c r="BA6314" t="s">
        <v>3205</v>
      </c>
      <c r="BB6314" t="s">
        <v>3967</v>
      </c>
      <c r="BC6314" t="s">
        <v>3206</v>
      </c>
      <c r="BG6314" t="s">
        <v>21187</v>
      </c>
      <c r="BH6314" t="s">
        <v>7263</v>
      </c>
    </row>
    <row r="6315" spans="52:60" x14ac:dyDescent="0.25">
      <c r="AZ6315" t="s">
        <v>18115</v>
      </c>
      <c r="BA6315" t="s">
        <v>3205</v>
      </c>
      <c r="BB6315" t="s">
        <v>3967</v>
      </c>
      <c r="BC6315" t="s">
        <v>3206</v>
      </c>
      <c r="BG6315" t="s">
        <v>21188</v>
      </c>
      <c r="BH6315" t="s">
        <v>7263</v>
      </c>
    </row>
    <row r="6316" spans="52:60" x14ac:dyDescent="0.25">
      <c r="AZ6316" t="s">
        <v>18116</v>
      </c>
      <c r="BA6316" t="s">
        <v>3205</v>
      </c>
      <c r="BB6316" t="s">
        <v>3967</v>
      </c>
      <c r="BC6316" t="s">
        <v>3206</v>
      </c>
      <c r="BG6316" t="s">
        <v>21189</v>
      </c>
      <c r="BH6316" t="s">
        <v>7263</v>
      </c>
    </row>
    <row r="6317" spans="52:60" x14ac:dyDescent="0.25">
      <c r="AZ6317" t="s">
        <v>18117</v>
      </c>
      <c r="BA6317" t="s">
        <v>3205</v>
      </c>
      <c r="BB6317" t="s">
        <v>3967</v>
      </c>
      <c r="BC6317" t="s">
        <v>3206</v>
      </c>
      <c r="BG6317" t="s">
        <v>21190</v>
      </c>
      <c r="BH6317" t="s">
        <v>7263</v>
      </c>
    </row>
    <row r="6318" spans="52:60" x14ac:dyDescent="0.25">
      <c r="AZ6318" t="s">
        <v>18118</v>
      </c>
      <c r="BA6318" t="s">
        <v>3205</v>
      </c>
      <c r="BB6318" t="s">
        <v>3967</v>
      </c>
      <c r="BC6318" t="s">
        <v>7263</v>
      </c>
      <c r="BG6318" t="s">
        <v>21191</v>
      </c>
      <c r="BH6318" t="s">
        <v>7263</v>
      </c>
    </row>
    <row r="6319" spans="52:60" x14ac:dyDescent="0.25">
      <c r="AZ6319" t="s">
        <v>18119</v>
      </c>
      <c r="BA6319" t="s">
        <v>3205</v>
      </c>
      <c r="BB6319" t="s">
        <v>3967</v>
      </c>
      <c r="BC6319" t="s">
        <v>3204</v>
      </c>
      <c r="BG6319" t="s">
        <v>21192</v>
      </c>
      <c r="BH6319" t="s">
        <v>7263</v>
      </c>
    </row>
    <row r="6320" spans="52:60" x14ac:dyDescent="0.25">
      <c r="AZ6320" t="s">
        <v>18120</v>
      </c>
      <c r="BA6320" t="s">
        <v>3205</v>
      </c>
      <c r="BB6320" t="s">
        <v>3967</v>
      </c>
      <c r="BC6320" t="s">
        <v>7263</v>
      </c>
      <c r="BG6320" t="s">
        <v>21193</v>
      </c>
      <c r="BH6320" t="s">
        <v>7263</v>
      </c>
    </row>
    <row r="6321" spans="52:60" x14ac:dyDescent="0.25">
      <c r="AZ6321" t="s">
        <v>18121</v>
      </c>
      <c r="BA6321" t="s">
        <v>3205</v>
      </c>
      <c r="BB6321" t="s">
        <v>3967</v>
      </c>
      <c r="BC6321" t="s">
        <v>3206</v>
      </c>
      <c r="BG6321" t="s">
        <v>21194</v>
      </c>
      <c r="BH6321" t="s">
        <v>7263</v>
      </c>
    </row>
    <row r="6322" spans="52:60" x14ac:dyDescent="0.25">
      <c r="AZ6322" t="s">
        <v>18122</v>
      </c>
      <c r="BA6322" t="s">
        <v>3205</v>
      </c>
      <c r="BB6322" t="s">
        <v>3967</v>
      </c>
      <c r="BC6322" t="s">
        <v>3206</v>
      </c>
      <c r="BG6322" t="s">
        <v>21195</v>
      </c>
      <c r="BH6322" t="s">
        <v>7263</v>
      </c>
    </row>
    <row r="6323" spans="52:60" x14ac:dyDescent="0.25">
      <c r="AZ6323" t="s">
        <v>18123</v>
      </c>
      <c r="BA6323" t="s">
        <v>3205</v>
      </c>
      <c r="BB6323" t="s">
        <v>3967</v>
      </c>
      <c r="BC6323" t="s">
        <v>3206</v>
      </c>
      <c r="BG6323" t="s">
        <v>21196</v>
      </c>
      <c r="BH6323" t="s">
        <v>7263</v>
      </c>
    </row>
    <row r="6324" spans="52:60" x14ac:dyDescent="0.25">
      <c r="AZ6324" t="s">
        <v>18124</v>
      </c>
      <c r="BA6324" t="s">
        <v>3205</v>
      </c>
      <c r="BB6324" t="s">
        <v>3967</v>
      </c>
      <c r="BC6324" t="s">
        <v>7263</v>
      </c>
      <c r="BG6324" t="s">
        <v>21197</v>
      </c>
      <c r="BH6324" t="s">
        <v>7263</v>
      </c>
    </row>
    <row r="6325" spans="52:60" x14ac:dyDescent="0.25">
      <c r="AZ6325" t="s">
        <v>18125</v>
      </c>
      <c r="BA6325" t="s">
        <v>3205</v>
      </c>
      <c r="BB6325" t="s">
        <v>3967</v>
      </c>
      <c r="BC6325" t="s">
        <v>7263</v>
      </c>
      <c r="BG6325" t="s">
        <v>21198</v>
      </c>
      <c r="BH6325" t="s">
        <v>7263</v>
      </c>
    </row>
    <row r="6326" spans="52:60" x14ac:dyDescent="0.25">
      <c r="AZ6326" t="s">
        <v>18126</v>
      </c>
      <c r="BA6326" t="s">
        <v>3205</v>
      </c>
      <c r="BB6326" t="s">
        <v>3967</v>
      </c>
      <c r="BC6326" t="s">
        <v>7263</v>
      </c>
      <c r="BG6326" t="s">
        <v>21199</v>
      </c>
      <c r="BH6326" t="s">
        <v>7263</v>
      </c>
    </row>
    <row r="6327" spans="52:60" x14ac:dyDescent="0.25">
      <c r="AZ6327" t="s">
        <v>18127</v>
      </c>
      <c r="BA6327" t="s">
        <v>3205</v>
      </c>
      <c r="BB6327" t="s">
        <v>3967</v>
      </c>
      <c r="BC6327" t="s">
        <v>7263</v>
      </c>
      <c r="BG6327" t="s">
        <v>21200</v>
      </c>
      <c r="BH6327" t="s">
        <v>7263</v>
      </c>
    </row>
    <row r="6328" spans="52:60" x14ac:dyDescent="0.25">
      <c r="AZ6328" t="s">
        <v>18128</v>
      </c>
      <c r="BA6328" t="s">
        <v>3205</v>
      </c>
      <c r="BB6328" t="s">
        <v>3967</v>
      </c>
      <c r="BC6328" t="s">
        <v>7263</v>
      </c>
      <c r="BG6328" t="s">
        <v>21201</v>
      </c>
      <c r="BH6328" t="s">
        <v>7263</v>
      </c>
    </row>
    <row r="6329" spans="52:60" x14ac:dyDescent="0.25">
      <c r="AZ6329" t="s">
        <v>18129</v>
      </c>
      <c r="BA6329" t="s">
        <v>3205</v>
      </c>
      <c r="BB6329" t="s">
        <v>3967</v>
      </c>
      <c r="BC6329" t="s">
        <v>7263</v>
      </c>
      <c r="BG6329" t="s">
        <v>21202</v>
      </c>
      <c r="BH6329" t="s">
        <v>7263</v>
      </c>
    </row>
    <row r="6330" spans="52:60" x14ac:dyDescent="0.25">
      <c r="AZ6330" t="s">
        <v>18130</v>
      </c>
      <c r="BA6330" t="s">
        <v>3205</v>
      </c>
      <c r="BB6330" t="s">
        <v>3967</v>
      </c>
      <c r="BC6330" t="s">
        <v>7263</v>
      </c>
      <c r="BG6330" t="s">
        <v>21203</v>
      </c>
      <c r="BH6330" t="s">
        <v>7263</v>
      </c>
    </row>
    <row r="6331" spans="52:60" x14ac:dyDescent="0.25">
      <c r="AZ6331" t="s">
        <v>18131</v>
      </c>
      <c r="BA6331" t="s">
        <v>3205</v>
      </c>
      <c r="BB6331" t="s">
        <v>3967</v>
      </c>
      <c r="BC6331" t="s">
        <v>7263</v>
      </c>
      <c r="BG6331" t="s">
        <v>21204</v>
      </c>
      <c r="BH6331" t="s">
        <v>7263</v>
      </c>
    </row>
    <row r="6332" spans="52:60" x14ac:dyDescent="0.25">
      <c r="AZ6332" t="s">
        <v>18132</v>
      </c>
      <c r="BA6332" t="s">
        <v>3205</v>
      </c>
      <c r="BB6332" t="s">
        <v>3967</v>
      </c>
      <c r="BC6332" t="s">
        <v>7263</v>
      </c>
      <c r="BG6332" t="s">
        <v>21206</v>
      </c>
      <c r="BH6332" t="s">
        <v>7263</v>
      </c>
    </row>
    <row r="6333" spans="52:60" x14ac:dyDescent="0.25">
      <c r="AZ6333" t="s">
        <v>18133</v>
      </c>
      <c r="BA6333" t="s">
        <v>3205</v>
      </c>
      <c r="BB6333" t="s">
        <v>3967</v>
      </c>
      <c r="BC6333" t="s">
        <v>7263</v>
      </c>
      <c r="BG6333" t="s">
        <v>21207</v>
      </c>
      <c r="BH6333" t="s">
        <v>7263</v>
      </c>
    </row>
    <row r="6334" spans="52:60" x14ac:dyDescent="0.25">
      <c r="AZ6334" t="s">
        <v>18134</v>
      </c>
      <c r="BA6334" t="s">
        <v>3205</v>
      </c>
      <c r="BB6334" t="s">
        <v>3967</v>
      </c>
      <c r="BC6334" t="s">
        <v>7263</v>
      </c>
      <c r="BG6334" t="s">
        <v>21208</v>
      </c>
      <c r="BH6334" t="s">
        <v>7263</v>
      </c>
    </row>
    <row r="6335" spans="52:60" x14ac:dyDescent="0.25">
      <c r="AZ6335" t="s">
        <v>18135</v>
      </c>
      <c r="BA6335" t="s">
        <v>3205</v>
      </c>
      <c r="BB6335" t="s">
        <v>3967</v>
      </c>
      <c r="BC6335" t="s">
        <v>7263</v>
      </c>
      <c r="BG6335" t="s">
        <v>21209</v>
      </c>
      <c r="BH6335" t="s">
        <v>7263</v>
      </c>
    </row>
    <row r="6336" spans="52:60" x14ac:dyDescent="0.25">
      <c r="AZ6336" t="s">
        <v>18136</v>
      </c>
      <c r="BA6336" t="s">
        <v>3205</v>
      </c>
      <c r="BB6336" t="s">
        <v>3967</v>
      </c>
      <c r="BC6336" t="s">
        <v>7263</v>
      </c>
      <c r="BG6336" t="s">
        <v>21210</v>
      </c>
      <c r="BH6336" t="s">
        <v>7263</v>
      </c>
    </row>
    <row r="6337" spans="52:60" x14ac:dyDescent="0.25">
      <c r="AZ6337" t="s">
        <v>18137</v>
      </c>
      <c r="BA6337" t="s">
        <v>3205</v>
      </c>
      <c r="BB6337" t="s">
        <v>3967</v>
      </c>
      <c r="BC6337" t="s">
        <v>7263</v>
      </c>
      <c r="BG6337" t="s">
        <v>21211</v>
      </c>
      <c r="BH6337" t="s">
        <v>7263</v>
      </c>
    </row>
    <row r="6338" spans="52:60" x14ac:dyDescent="0.25">
      <c r="AZ6338" t="s">
        <v>18138</v>
      </c>
      <c r="BA6338" t="s">
        <v>3205</v>
      </c>
      <c r="BB6338" t="s">
        <v>3967</v>
      </c>
      <c r="BC6338" t="s">
        <v>7263</v>
      </c>
      <c r="BG6338" t="s">
        <v>21212</v>
      </c>
      <c r="BH6338" t="s">
        <v>7263</v>
      </c>
    </row>
    <row r="6339" spans="52:60" x14ac:dyDescent="0.25">
      <c r="AZ6339" t="s">
        <v>18139</v>
      </c>
      <c r="BA6339" t="s">
        <v>3205</v>
      </c>
      <c r="BB6339" t="s">
        <v>3967</v>
      </c>
      <c r="BC6339" t="s">
        <v>7263</v>
      </c>
      <c r="BG6339" t="s">
        <v>21213</v>
      </c>
      <c r="BH6339" t="s">
        <v>8995</v>
      </c>
    </row>
    <row r="6340" spans="52:60" x14ac:dyDescent="0.25">
      <c r="AZ6340" t="s">
        <v>18140</v>
      </c>
      <c r="BA6340" t="s">
        <v>3205</v>
      </c>
      <c r="BB6340" t="s">
        <v>3967</v>
      </c>
      <c r="BC6340" t="s">
        <v>7263</v>
      </c>
      <c r="BG6340" t="s">
        <v>21214</v>
      </c>
      <c r="BH6340" t="s">
        <v>7263</v>
      </c>
    </row>
    <row r="6341" spans="52:60" x14ac:dyDescent="0.25">
      <c r="AZ6341" t="s">
        <v>18141</v>
      </c>
      <c r="BA6341" t="s">
        <v>3205</v>
      </c>
      <c r="BB6341" t="s">
        <v>3967</v>
      </c>
      <c r="BC6341" t="s">
        <v>7263</v>
      </c>
      <c r="BG6341" t="s">
        <v>21215</v>
      </c>
      <c r="BH6341" t="s">
        <v>9014</v>
      </c>
    </row>
    <row r="6342" spans="52:60" x14ac:dyDescent="0.25">
      <c r="AZ6342" t="s">
        <v>18142</v>
      </c>
      <c r="BA6342" t="s">
        <v>3205</v>
      </c>
      <c r="BB6342" t="s">
        <v>3967</v>
      </c>
      <c r="BC6342" t="s">
        <v>7263</v>
      </c>
      <c r="BG6342" t="s">
        <v>21216</v>
      </c>
      <c r="BH6342" t="s">
        <v>9024</v>
      </c>
    </row>
    <row r="6343" spans="52:60" x14ac:dyDescent="0.25">
      <c r="AZ6343" t="s">
        <v>18143</v>
      </c>
      <c r="BA6343" t="s">
        <v>3205</v>
      </c>
      <c r="BB6343" t="s">
        <v>3967</v>
      </c>
      <c r="BC6343" t="s">
        <v>3206</v>
      </c>
      <c r="BG6343" t="s">
        <v>21217</v>
      </c>
      <c r="BH6343" t="s">
        <v>7263</v>
      </c>
    </row>
    <row r="6344" spans="52:60" x14ac:dyDescent="0.25">
      <c r="AZ6344" t="s">
        <v>18144</v>
      </c>
      <c r="BA6344" t="s">
        <v>3205</v>
      </c>
      <c r="BB6344" t="s">
        <v>3967</v>
      </c>
      <c r="BC6344" t="s">
        <v>3206</v>
      </c>
      <c r="BG6344" t="s">
        <v>21218</v>
      </c>
      <c r="BH6344" t="s">
        <v>7263</v>
      </c>
    </row>
    <row r="6345" spans="52:60" x14ac:dyDescent="0.25">
      <c r="AZ6345" t="s">
        <v>18145</v>
      </c>
      <c r="BA6345" t="s">
        <v>3205</v>
      </c>
      <c r="BB6345" t="s">
        <v>3967</v>
      </c>
      <c r="BC6345" t="s">
        <v>3206</v>
      </c>
      <c r="BG6345" t="s">
        <v>21219</v>
      </c>
      <c r="BH6345" t="s">
        <v>7263</v>
      </c>
    </row>
    <row r="6346" spans="52:60" x14ac:dyDescent="0.25">
      <c r="AZ6346" t="s">
        <v>18146</v>
      </c>
      <c r="BA6346" t="s">
        <v>3205</v>
      </c>
      <c r="BB6346" t="s">
        <v>3967</v>
      </c>
      <c r="BC6346" t="s">
        <v>7263</v>
      </c>
      <c r="BG6346" t="s">
        <v>21220</v>
      </c>
      <c r="BH6346" t="s">
        <v>7263</v>
      </c>
    </row>
    <row r="6347" spans="52:60" x14ac:dyDescent="0.25">
      <c r="AZ6347" t="s">
        <v>18147</v>
      </c>
      <c r="BA6347" t="s">
        <v>3205</v>
      </c>
      <c r="BB6347" t="s">
        <v>3967</v>
      </c>
      <c r="BC6347" t="s">
        <v>3206</v>
      </c>
      <c r="BG6347" t="s">
        <v>21221</v>
      </c>
      <c r="BH6347" t="s">
        <v>7263</v>
      </c>
    </row>
    <row r="6348" spans="52:60" x14ac:dyDescent="0.25">
      <c r="AZ6348" t="s">
        <v>18148</v>
      </c>
      <c r="BA6348" t="s">
        <v>3205</v>
      </c>
      <c r="BB6348" t="s">
        <v>3967</v>
      </c>
      <c r="BC6348" t="s">
        <v>3206</v>
      </c>
      <c r="BG6348" t="s">
        <v>21222</v>
      </c>
      <c r="BH6348" t="s">
        <v>7263</v>
      </c>
    </row>
    <row r="6349" spans="52:60" x14ac:dyDescent="0.25">
      <c r="AZ6349" t="s">
        <v>18149</v>
      </c>
      <c r="BA6349" t="s">
        <v>3205</v>
      </c>
      <c r="BB6349" t="s">
        <v>3967</v>
      </c>
      <c r="BC6349" t="s">
        <v>3206</v>
      </c>
      <c r="BG6349" t="s">
        <v>21223</v>
      </c>
      <c r="BH6349" t="s">
        <v>7263</v>
      </c>
    </row>
    <row r="6350" spans="52:60" x14ac:dyDescent="0.25">
      <c r="AZ6350" t="s">
        <v>18150</v>
      </c>
      <c r="BA6350" t="s">
        <v>3205</v>
      </c>
      <c r="BB6350" t="s">
        <v>3967</v>
      </c>
      <c r="BC6350" t="s">
        <v>3206</v>
      </c>
      <c r="BG6350" t="s">
        <v>21224</v>
      </c>
      <c r="BH6350" t="s">
        <v>7263</v>
      </c>
    </row>
    <row r="6351" spans="52:60" x14ac:dyDescent="0.25">
      <c r="AZ6351" t="s">
        <v>18151</v>
      </c>
      <c r="BA6351" t="s">
        <v>3205</v>
      </c>
      <c r="BB6351" t="s">
        <v>3967</v>
      </c>
      <c r="BC6351" t="s">
        <v>3206</v>
      </c>
      <c r="BG6351" t="s">
        <v>21225</v>
      </c>
      <c r="BH6351" t="s">
        <v>7263</v>
      </c>
    </row>
    <row r="6352" spans="52:60" x14ac:dyDescent="0.25">
      <c r="AZ6352" t="s">
        <v>18152</v>
      </c>
      <c r="BA6352" t="s">
        <v>3205</v>
      </c>
      <c r="BB6352" t="s">
        <v>3967</v>
      </c>
      <c r="BC6352" t="s">
        <v>3206</v>
      </c>
      <c r="BG6352" t="s">
        <v>21226</v>
      </c>
      <c r="BH6352" t="s">
        <v>7263</v>
      </c>
    </row>
    <row r="6353" spans="52:60" x14ac:dyDescent="0.25">
      <c r="AZ6353" t="s">
        <v>18153</v>
      </c>
      <c r="BA6353" t="s">
        <v>3205</v>
      </c>
      <c r="BB6353" t="s">
        <v>3967</v>
      </c>
      <c r="BC6353" t="s">
        <v>3204</v>
      </c>
      <c r="BG6353" t="s">
        <v>21227</v>
      </c>
      <c r="BH6353" t="s">
        <v>7263</v>
      </c>
    </row>
    <row r="6354" spans="52:60" x14ac:dyDescent="0.25">
      <c r="AZ6354" t="s">
        <v>18154</v>
      </c>
      <c r="BA6354" t="s">
        <v>3205</v>
      </c>
      <c r="BB6354" t="s">
        <v>3967</v>
      </c>
      <c r="BC6354" t="s">
        <v>3204</v>
      </c>
      <c r="BG6354" t="s">
        <v>21228</v>
      </c>
      <c r="BH6354" t="s">
        <v>7263</v>
      </c>
    </row>
    <row r="6355" spans="52:60" x14ac:dyDescent="0.25">
      <c r="AZ6355" t="s">
        <v>18155</v>
      </c>
      <c r="BA6355" t="s">
        <v>3205</v>
      </c>
      <c r="BB6355" t="s">
        <v>3967</v>
      </c>
      <c r="BC6355" t="s">
        <v>3206</v>
      </c>
      <c r="BG6355" t="s">
        <v>21229</v>
      </c>
      <c r="BH6355" t="s">
        <v>7263</v>
      </c>
    </row>
    <row r="6356" spans="52:60" x14ac:dyDescent="0.25">
      <c r="AZ6356" t="s">
        <v>18156</v>
      </c>
      <c r="BA6356" t="s">
        <v>3205</v>
      </c>
      <c r="BB6356" t="s">
        <v>3967</v>
      </c>
      <c r="BC6356" t="s">
        <v>7263</v>
      </c>
      <c r="BG6356" t="s">
        <v>21230</v>
      </c>
      <c r="BH6356" t="s">
        <v>7263</v>
      </c>
    </row>
    <row r="6357" spans="52:60" x14ac:dyDescent="0.25">
      <c r="AZ6357" t="s">
        <v>18157</v>
      </c>
      <c r="BA6357" t="s">
        <v>3205</v>
      </c>
      <c r="BB6357" t="s">
        <v>3967</v>
      </c>
      <c r="BC6357" t="s">
        <v>3206</v>
      </c>
      <c r="BG6357" t="s">
        <v>21231</v>
      </c>
      <c r="BH6357" t="s">
        <v>7263</v>
      </c>
    </row>
    <row r="6358" spans="52:60" x14ac:dyDescent="0.25">
      <c r="AZ6358" t="s">
        <v>18158</v>
      </c>
      <c r="BA6358" t="s">
        <v>3205</v>
      </c>
      <c r="BB6358" t="s">
        <v>3967</v>
      </c>
      <c r="BC6358" t="s">
        <v>3206</v>
      </c>
      <c r="BG6358" t="s">
        <v>21232</v>
      </c>
      <c r="BH6358" t="s">
        <v>7263</v>
      </c>
    </row>
    <row r="6359" spans="52:60" x14ac:dyDescent="0.25">
      <c r="AZ6359" t="s">
        <v>18159</v>
      </c>
      <c r="BA6359" t="s">
        <v>3205</v>
      </c>
      <c r="BB6359" t="s">
        <v>3967</v>
      </c>
      <c r="BC6359" t="s">
        <v>3206</v>
      </c>
      <c r="BG6359" t="s">
        <v>21233</v>
      </c>
      <c r="BH6359" t="s">
        <v>7263</v>
      </c>
    </row>
    <row r="6360" spans="52:60" x14ac:dyDescent="0.25">
      <c r="AZ6360" t="s">
        <v>18160</v>
      </c>
      <c r="BA6360" t="s">
        <v>3205</v>
      </c>
      <c r="BB6360" t="s">
        <v>3967</v>
      </c>
      <c r="BC6360" t="s">
        <v>3206</v>
      </c>
      <c r="BG6360" t="s">
        <v>21234</v>
      </c>
      <c r="BH6360" t="s">
        <v>7263</v>
      </c>
    </row>
    <row r="6361" spans="52:60" x14ac:dyDescent="0.25">
      <c r="AZ6361" t="s">
        <v>18161</v>
      </c>
      <c r="BA6361" t="s">
        <v>3205</v>
      </c>
      <c r="BB6361" t="s">
        <v>3967</v>
      </c>
      <c r="BC6361" t="s">
        <v>3206</v>
      </c>
      <c r="BG6361" t="s">
        <v>21235</v>
      </c>
      <c r="BH6361" t="s">
        <v>7263</v>
      </c>
    </row>
    <row r="6362" spans="52:60" x14ac:dyDescent="0.25">
      <c r="AZ6362" t="s">
        <v>18162</v>
      </c>
      <c r="BA6362" t="s">
        <v>3205</v>
      </c>
      <c r="BB6362" t="s">
        <v>3967</v>
      </c>
      <c r="BC6362" t="s">
        <v>3204</v>
      </c>
      <c r="BG6362" t="s">
        <v>21236</v>
      </c>
      <c r="BH6362" t="s">
        <v>7263</v>
      </c>
    </row>
    <row r="6363" spans="52:60" x14ac:dyDescent="0.25">
      <c r="AZ6363" t="s">
        <v>18163</v>
      </c>
      <c r="BA6363" t="s">
        <v>3205</v>
      </c>
      <c r="BB6363" t="s">
        <v>3967</v>
      </c>
      <c r="BC6363" t="s">
        <v>3206</v>
      </c>
      <c r="BG6363" t="s">
        <v>21237</v>
      </c>
      <c r="BH6363" t="s">
        <v>7263</v>
      </c>
    </row>
    <row r="6364" spans="52:60" x14ac:dyDescent="0.25">
      <c r="AZ6364" t="s">
        <v>18164</v>
      </c>
      <c r="BA6364" t="s">
        <v>3205</v>
      </c>
      <c r="BB6364" t="s">
        <v>3967</v>
      </c>
      <c r="BC6364" t="s">
        <v>3206</v>
      </c>
      <c r="BG6364" t="s">
        <v>21238</v>
      </c>
      <c r="BH6364" t="s">
        <v>7263</v>
      </c>
    </row>
    <row r="6365" spans="52:60" x14ac:dyDescent="0.25">
      <c r="AZ6365" t="s">
        <v>18165</v>
      </c>
      <c r="BA6365" t="s">
        <v>3205</v>
      </c>
      <c r="BB6365" t="s">
        <v>3967</v>
      </c>
      <c r="BC6365" t="s">
        <v>3206</v>
      </c>
      <c r="BG6365" t="s">
        <v>21239</v>
      </c>
      <c r="BH6365" t="s">
        <v>7263</v>
      </c>
    </row>
    <row r="6366" spans="52:60" x14ac:dyDescent="0.25">
      <c r="AZ6366" t="s">
        <v>18166</v>
      </c>
      <c r="BA6366" t="s">
        <v>3205</v>
      </c>
      <c r="BB6366" t="s">
        <v>3967</v>
      </c>
      <c r="BC6366" t="s">
        <v>3206</v>
      </c>
      <c r="BG6366" t="s">
        <v>21240</v>
      </c>
      <c r="BH6366" t="s">
        <v>9106</v>
      </c>
    </row>
    <row r="6367" spans="52:60" x14ac:dyDescent="0.25">
      <c r="AZ6367" t="s">
        <v>18167</v>
      </c>
      <c r="BA6367" t="s">
        <v>3205</v>
      </c>
      <c r="BB6367" t="s">
        <v>3967</v>
      </c>
      <c r="BC6367" t="s">
        <v>3206</v>
      </c>
      <c r="BG6367" t="s">
        <v>21241</v>
      </c>
      <c r="BH6367" t="s">
        <v>7263</v>
      </c>
    </row>
    <row r="6368" spans="52:60" x14ac:dyDescent="0.25">
      <c r="AZ6368" t="s">
        <v>18168</v>
      </c>
      <c r="BA6368" t="s">
        <v>3205</v>
      </c>
      <c r="BB6368" t="s">
        <v>3967</v>
      </c>
      <c r="BC6368" t="s">
        <v>7263</v>
      </c>
      <c r="BG6368" t="s">
        <v>21243</v>
      </c>
      <c r="BH6368" t="s">
        <v>7263</v>
      </c>
    </row>
    <row r="6369" spans="52:60" x14ac:dyDescent="0.25">
      <c r="AZ6369" t="s">
        <v>18169</v>
      </c>
      <c r="BA6369" t="s">
        <v>3205</v>
      </c>
      <c r="BB6369" t="s">
        <v>3967</v>
      </c>
      <c r="BC6369" t="s">
        <v>3206</v>
      </c>
      <c r="BG6369" t="s">
        <v>21244</v>
      </c>
      <c r="BH6369" t="s">
        <v>7263</v>
      </c>
    </row>
    <row r="6370" spans="52:60" x14ac:dyDescent="0.25">
      <c r="AZ6370" t="s">
        <v>18170</v>
      </c>
      <c r="BA6370" t="s">
        <v>3205</v>
      </c>
      <c r="BB6370" t="s">
        <v>3967</v>
      </c>
      <c r="BC6370" t="s">
        <v>3206</v>
      </c>
      <c r="BG6370" t="s">
        <v>21245</v>
      </c>
      <c r="BH6370" t="s">
        <v>7263</v>
      </c>
    </row>
    <row r="6371" spans="52:60" x14ac:dyDescent="0.25">
      <c r="AZ6371" t="s">
        <v>18171</v>
      </c>
      <c r="BA6371" t="s">
        <v>3205</v>
      </c>
      <c r="BB6371" t="s">
        <v>3967</v>
      </c>
      <c r="BC6371" t="s">
        <v>3206</v>
      </c>
      <c r="BG6371" t="s">
        <v>21246</v>
      </c>
      <c r="BH6371" t="s">
        <v>7263</v>
      </c>
    </row>
    <row r="6372" spans="52:60" x14ac:dyDescent="0.25">
      <c r="AZ6372" t="s">
        <v>18172</v>
      </c>
      <c r="BA6372" t="s">
        <v>3205</v>
      </c>
      <c r="BB6372" t="s">
        <v>3967</v>
      </c>
      <c r="BC6372" t="s">
        <v>3206</v>
      </c>
      <c r="BG6372" t="s">
        <v>21247</v>
      </c>
      <c r="BH6372" t="s">
        <v>9043</v>
      </c>
    </row>
    <row r="6373" spans="52:60" x14ac:dyDescent="0.25">
      <c r="AZ6373" t="s">
        <v>18173</v>
      </c>
      <c r="BA6373" t="s">
        <v>3205</v>
      </c>
      <c r="BB6373" t="s">
        <v>3967</v>
      </c>
      <c r="BC6373" t="s">
        <v>3206</v>
      </c>
      <c r="BG6373" t="s">
        <v>21248</v>
      </c>
      <c r="BH6373" t="s">
        <v>9044</v>
      </c>
    </row>
    <row r="6374" spans="52:60" x14ac:dyDescent="0.25">
      <c r="AZ6374" t="s">
        <v>18174</v>
      </c>
      <c r="BA6374" t="s">
        <v>3205</v>
      </c>
      <c r="BB6374" t="s">
        <v>3967</v>
      </c>
      <c r="BC6374" t="s">
        <v>7263</v>
      </c>
      <c r="BG6374" t="s">
        <v>21249</v>
      </c>
      <c r="BH6374" t="s">
        <v>7263</v>
      </c>
    </row>
    <row r="6375" spans="52:60" x14ac:dyDescent="0.25">
      <c r="AZ6375" t="s">
        <v>18175</v>
      </c>
      <c r="BA6375" t="s">
        <v>3205</v>
      </c>
      <c r="BB6375" t="s">
        <v>3967</v>
      </c>
      <c r="BC6375" t="s">
        <v>3206</v>
      </c>
      <c r="BG6375" t="s">
        <v>21250</v>
      </c>
      <c r="BH6375" t="s">
        <v>7263</v>
      </c>
    </row>
    <row r="6376" spans="52:60" x14ac:dyDescent="0.25">
      <c r="AZ6376" t="s">
        <v>18176</v>
      </c>
      <c r="BA6376" t="s">
        <v>3205</v>
      </c>
      <c r="BB6376" t="s">
        <v>3967</v>
      </c>
      <c r="BC6376" t="s">
        <v>3206</v>
      </c>
      <c r="BG6376" t="s">
        <v>21251</v>
      </c>
      <c r="BH6376" t="s">
        <v>7263</v>
      </c>
    </row>
    <row r="6377" spans="52:60" x14ac:dyDescent="0.25">
      <c r="AZ6377" t="s">
        <v>18177</v>
      </c>
      <c r="BA6377" t="s">
        <v>3205</v>
      </c>
      <c r="BB6377" t="s">
        <v>3967</v>
      </c>
      <c r="BC6377" t="s">
        <v>3206</v>
      </c>
      <c r="BG6377" t="s">
        <v>21252</v>
      </c>
      <c r="BH6377" t="s">
        <v>7263</v>
      </c>
    </row>
    <row r="6378" spans="52:60" x14ac:dyDescent="0.25">
      <c r="AZ6378" t="s">
        <v>18178</v>
      </c>
      <c r="BA6378" t="s">
        <v>3205</v>
      </c>
      <c r="BB6378" t="s">
        <v>3967</v>
      </c>
      <c r="BC6378" t="s">
        <v>3206</v>
      </c>
      <c r="BG6378" t="s">
        <v>21253</v>
      </c>
      <c r="BH6378" t="s">
        <v>7263</v>
      </c>
    </row>
    <row r="6379" spans="52:60" x14ac:dyDescent="0.25">
      <c r="AZ6379" t="s">
        <v>18179</v>
      </c>
      <c r="BA6379" t="s">
        <v>3205</v>
      </c>
      <c r="BB6379" t="s">
        <v>3967</v>
      </c>
      <c r="BC6379" t="s">
        <v>7263</v>
      </c>
      <c r="BG6379" t="s">
        <v>21254</v>
      </c>
      <c r="BH6379" t="s">
        <v>7263</v>
      </c>
    </row>
    <row r="6380" spans="52:60" x14ac:dyDescent="0.25">
      <c r="AZ6380" t="s">
        <v>18180</v>
      </c>
      <c r="BA6380" t="s">
        <v>3205</v>
      </c>
      <c r="BB6380" t="s">
        <v>3967</v>
      </c>
      <c r="BC6380" t="s">
        <v>3204</v>
      </c>
      <c r="BG6380" t="s">
        <v>21255</v>
      </c>
      <c r="BH6380" t="s">
        <v>9110</v>
      </c>
    </row>
    <row r="6381" spans="52:60" x14ac:dyDescent="0.25">
      <c r="AZ6381" t="s">
        <v>18181</v>
      </c>
      <c r="BA6381" t="s">
        <v>3205</v>
      </c>
      <c r="BB6381" t="s">
        <v>3967</v>
      </c>
      <c r="BC6381" t="s">
        <v>7263</v>
      </c>
      <c r="BG6381" t="s">
        <v>21256</v>
      </c>
      <c r="BH6381" t="s">
        <v>9014</v>
      </c>
    </row>
    <row r="6382" spans="52:60" x14ac:dyDescent="0.25">
      <c r="AZ6382" t="s">
        <v>18182</v>
      </c>
      <c r="BA6382" t="s">
        <v>3205</v>
      </c>
      <c r="BB6382" t="s">
        <v>3967</v>
      </c>
      <c r="BC6382" t="s">
        <v>3206</v>
      </c>
      <c r="BG6382" t="s">
        <v>21257</v>
      </c>
      <c r="BH6382" t="s">
        <v>7263</v>
      </c>
    </row>
    <row r="6383" spans="52:60" x14ac:dyDescent="0.25">
      <c r="AZ6383" t="s">
        <v>18183</v>
      </c>
      <c r="BA6383" t="s">
        <v>3205</v>
      </c>
      <c r="BB6383" t="s">
        <v>3967</v>
      </c>
      <c r="BC6383" t="s">
        <v>3206</v>
      </c>
      <c r="BG6383" t="s">
        <v>21258</v>
      </c>
      <c r="BH6383" t="s">
        <v>7263</v>
      </c>
    </row>
    <row r="6384" spans="52:60" x14ac:dyDescent="0.25">
      <c r="AZ6384" t="s">
        <v>18184</v>
      </c>
      <c r="BA6384" t="s">
        <v>3205</v>
      </c>
      <c r="BB6384" t="s">
        <v>3967</v>
      </c>
      <c r="BC6384" t="s">
        <v>3206</v>
      </c>
      <c r="BG6384" t="s">
        <v>21259</v>
      </c>
      <c r="BH6384" t="s">
        <v>9043</v>
      </c>
    </row>
    <row r="6385" spans="52:60" x14ac:dyDescent="0.25">
      <c r="AZ6385" t="s">
        <v>18185</v>
      </c>
      <c r="BA6385" t="s">
        <v>3205</v>
      </c>
      <c r="BB6385" t="s">
        <v>3967</v>
      </c>
      <c r="BC6385" t="s">
        <v>3206</v>
      </c>
      <c r="BG6385" t="s">
        <v>21260</v>
      </c>
      <c r="BH6385" t="s">
        <v>7263</v>
      </c>
    </row>
    <row r="6386" spans="52:60" x14ac:dyDescent="0.25">
      <c r="AZ6386" t="s">
        <v>18186</v>
      </c>
      <c r="BA6386" t="s">
        <v>3205</v>
      </c>
      <c r="BB6386" t="s">
        <v>3967</v>
      </c>
      <c r="BC6386" t="s">
        <v>3206</v>
      </c>
      <c r="BG6386" t="s">
        <v>21261</v>
      </c>
      <c r="BH6386" t="s">
        <v>9108</v>
      </c>
    </row>
    <row r="6387" spans="52:60" x14ac:dyDescent="0.25">
      <c r="AZ6387" t="s">
        <v>18187</v>
      </c>
      <c r="BA6387" t="s">
        <v>3205</v>
      </c>
      <c r="BB6387" t="s">
        <v>3967</v>
      </c>
      <c r="BC6387" t="s">
        <v>3206</v>
      </c>
      <c r="BG6387" t="s">
        <v>21262</v>
      </c>
      <c r="BH6387" t="s">
        <v>7263</v>
      </c>
    </row>
    <row r="6388" spans="52:60" x14ac:dyDescent="0.25">
      <c r="AZ6388" t="s">
        <v>18188</v>
      </c>
      <c r="BA6388" t="s">
        <v>3205</v>
      </c>
      <c r="BB6388" t="s">
        <v>3967</v>
      </c>
      <c r="BC6388" t="s">
        <v>7263</v>
      </c>
      <c r="BG6388" t="s">
        <v>21263</v>
      </c>
      <c r="BH6388" t="s">
        <v>7263</v>
      </c>
    </row>
    <row r="6389" spans="52:60" x14ac:dyDescent="0.25">
      <c r="AZ6389" t="s">
        <v>18189</v>
      </c>
      <c r="BA6389" t="s">
        <v>3205</v>
      </c>
      <c r="BB6389" t="s">
        <v>3967</v>
      </c>
      <c r="BC6389" t="s">
        <v>7263</v>
      </c>
      <c r="BG6389" t="s">
        <v>21264</v>
      </c>
      <c r="BH6389" t="s">
        <v>7263</v>
      </c>
    </row>
    <row r="6390" spans="52:60" x14ac:dyDescent="0.25">
      <c r="AZ6390" t="s">
        <v>18190</v>
      </c>
      <c r="BA6390" t="s">
        <v>3205</v>
      </c>
      <c r="BB6390" t="s">
        <v>3967</v>
      </c>
      <c r="BC6390" t="s">
        <v>7263</v>
      </c>
      <c r="BG6390" t="s">
        <v>21265</v>
      </c>
      <c r="BH6390" t="s">
        <v>7263</v>
      </c>
    </row>
    <row r="6391" spans="52:60" x14ac:dyDescent="0.25">
      <c r="AZ6391" t="s">
        <v>18191</v>
      </c>
      <c r="BA6391" t="s">
        <v>3205</v>
      </c>
      <c r="BB6391" t="s">
        <v>3967</v>
      </c>
      <c r="BC6391" t="s">
        <v>3206</v>
      </c>
      <c r="BG6391" t="s">
        <v>21266</v>
      </c>
      <c r="BH6391" t="s">
        <v>9081</v>
      </c>
    </row>
    <row r="6392" spans="52:60" x14ac:dyDescent="0.25">
      <c r="AZ6392" t="s">
        <v>18192</v>
      </c>
      <c r="BA6392" t="s">
        <v>3205</v>
      </c>
      <c r="BB6392" t="s">
        <v>3967</v>
      </c>
      <c r="BC6392" t="s">
        <v>7263</v>
      </c>
      <c r="BG6392" t="s">
        <v>21267</v>
      </c>
      <c r="BH6392" t="s">
        <v>9111</v>
      </c>
    </row>
    <row r="6393" spans="52:60" x14ac:dyDescent="0.25">
      <c r="AZ6393" t="s">
        <v>18193</v>
      </c>
      <c r="BA6393" t="s">
        <v>3205</v>
      </c>
      <c r="BB6393" t="s">
        <v>3967</v>
      </c>
      <c r="BC6393" t="s">
        <v>3204</v>
      </c>
      <c r="BG6393" t="s">
        <v>21268</v>
      </c>
      <c r="BH6393" t="s">
        <v>7263</v>
      </c>
    </row>
    <row r="6394" spans="52:60" x14ac:dyDescent="0.25">
      <c r="AZ6394" t="s">
        <v>18194</v>
      </c>
      <c r="BA6394" t="s">
        <v>3205</v>
      </c>
      <c r="BB6394" t="s">
        <v>3967</v>
      </c>
      <c r="BC6394" t="s">
        <v>3206</v>
      </c>
      <c r="BG6394" t="s">
        <v>21269</v>
      </c>
      <c r="BH6394" t="s">
        <v>7263</v>
      </c>
    </row>
    <row r="6395" spans="52:60" x14ac:dyDescent="0.25">
      <c r="AZ6395" t="s">
        <v>18195</v>
      </c>
      <c r="BA6395" t="s">
        <v>3205</v>
      </c>
      <c r="BB6395" t="s">
        <v>3967</v>
      </c>
      <c r="BC6395" t="s">
        <v>3206</v>
      </c>
      <c r="BG6395" t="s">
        <v>21270</v>
      </c>
      <c r="BH6395" t="s">
        <v>7263</v>
      </c>
    </row>
    <row r="6396" spans="52:60" x14ac:dyDescent="0.25">
      <c r="AZ6396" t="s">
        <v>18196</v>
      </c>
      <c r="BA6396" t="s">
        <v>3205</v>
      </c>
      <c r="BB6396" t="s">
        <v>3967</v>
      </c>
      <c r="BC6396" t="s">
        <v>3206</v>
      </c>
      <c r="BG6396" t="s">
        <v>21271</v>
      </c>
      <c r="BH6396" t="s">
        <v>7263</v>
      </c>
    </row>
    <row r="6397" spans="52:60" x14ac:dyDescent="0.25">
      <c r="AZ6397" t="s">
        <v>18197</v>
      </c>
      <c r="BA6397" t="s">
        <v>3205</v>
      </c>
      <c r="BB6397" t="s">
        <v>3967</v>
      </c>
      <c r="BC6397" t="s">
        <v>3206</v>
      </c>
      <c r="BG6397" t="s">
        <v>21272</v>
      </c>
      <c r="BH6397" t="s">
        <v>7263</v>
      </c>
    </row>
    <row r="6398" spans="52:60" x14ac:dyDescent="0.25">
      <c r="AZ6398" t="s">
        <v>18198</v>
      </c>
      <c r="BA6398" t="s">
        <v>3205</v>
      </c>
      <c r="BB6398" t="s">
        <v>3967</v>
      </c>
      <c r="BC6398" t="s">
        <v>3206</v>
      </c>
      <c r="BG6398" t="s">
        <v>21273</v>
      </c>
      <c r="BH6398" t="s">
        <v>7263</v>
      </c>
    </row>
    <row r="6399" spans="52:60" x14ac:dyDescent="0.25">
      <c r="AZ6399" t="s">
        <v>18199</v>
      </c>
      <c r="BA6399" t="s">
        <v>3205</v>
      </c>
      <c r="BB6399" t="s">
        <v>3967</v>
      </c>
      <c r="BC6399" t="s">
        <v>3206</v>
      </c>
      <c r="BG6399" t="s">
        <v>21274</v>
      </c>
      <c r="BH6399" t="s">
        <v>7263</v>
      </c>
    </row>
    <row r="6400" spans="52:60" x14ac:dyDescent="0.25">
      <c r="AZ6400" t="s">
        <v>18200</v>
      </c>
      <c r="BA6400" t="s">
        <v>3205</v>
      </c>
      <c r="BB6400" t="s">
        <v>3967</v>
      </c>
      <c r="BC6400" t="s">
        <v>3206</v>
      </c>
      <c r="BG6400" t="s">
        <v>21275</v>
      </c>
      <c r="BH6400" t="s">
        <v>7263</v>
      </c>
    </row>
    <row r="6401" spans="52:60" x14ac:dyDescent="0.25">
      <c r="AZ6401" t="s">
        <v>18201</v>
      </c>
      <c r="BA6401" t="s">
        <v>3205</v>
      </c>
      <c r="BB6401" t="s">
        <v>3967</v>
      </c>
      <c r="BC6401" t="s">
        <v>3206</v>
      </c>
      <c r="BG6401" t="s">
        <v>21276</v>
      </c>
      <c r="BH6401" t="s">
        <v>7263</v>
      </c>
    </row>
    <row r="6402" spans="52:60" x14ac:dyDescent="0.25">
      <c r="AZ6402" t="s">
        <v>18202</v>
      </c>
      <c r="BA6402" t="s">
        <v>3205</v>
      </c>
      <c r="BB6402" t="s">
        <v>3967</v>
      </c>
      <c r="BC6402" t="s">
        <v>3206</v>
      </c>
      <c r="BG6402" t="s">
        <v>21277</v>
      </c>
      <c r="BH6402" t="s">
        <v>7263</v>
      </c>
    </row>
    <row r="6403" spans="52:60" x14ac:dyDescent="0.25">
      <c r="AZ6403" t="s">
        <v>18203</v>
      </c>
      <c r="BA6403" t="s">
        <v>3205</v>
      </c>
      <c r="BB6403" t="s">
        <v>3967</v>
      </c>
      <c r="BC6403" t="s">
        <v>3206</v>
      </c>
      <c r="BG6403" t="s">
        <v>21278</v>
      </c>
      <c r="BH6403" t="s">
        <v>9062</v>
      </c>
    </row>
    <row r="6404" spans="52:60" x14ac:dyDescent="0.25">
      <c r="AZ6404" t="s">
        <v>18204</v>
      </c>
      <c r="BA6404" t="s">
        <v>3205</v>
      </c>
      <c r="BB6404" t="s">
        <v>3967</v>
      </c>
      <c r="BC6404" t="s">
        <v>3206</v>
      </c>
      <c r="BG6404" t="s">
        <v>21279</v>
      </c>
      <c r="BH6404" t="s">
        <v>7263</v>
      </c>
    </row>
    <row r="6405" spans="52:60" x14ac:dyDescent="0.25">
      <c r="AZ6405" t="s">
        <v>18205</v>
      </c>
      <c r="BA6405" t="s">
        <v>3205</v>
      </c>
      <c r="BB6405" t="s">
        <v>3967</v>
      </c>
      <c r="BC6405" t="s">
        <v>3206</v>
      </c>
      <c r="BG6405" t="s">
        <v>21280</v>
      </c>
      <c r="BH6405" t="s">
        <v>7263</v>
      </c>
    </row>
    <row r="6406" spans="52:60" x14ac:dyDescent="0.25">
      <c r="AZ6406" t="s">
        <v>18206</v>
      </c>
      <c r="BA6406" t="s">
        <v>3205</v>
      </c>
      <c r="BB6406" t="s">
        <v>3967</v>
      </c>
      <c r="BC6406" t="s">
        <v>3206</v>
      </c>
      <c r="BG6406" t="s">
        <v>21281</v>
      </c>
      <c r="BH6406" t="s">
        <v>8855</v>
      </c>
    </row>
    <row r="6407" spans="52:60" x14ac:dyDescent="0.25">
      <c r="AZ6407" t="s">
        <v>18207</v>
      </c>
      <c r="BA6407" t="s">
        <v>3205</v>
      </c>
      <c r="BB6407" t="s">
        <v>3967</v>
      </c>
      <c r="BC6407" t="s">
        <v>3206</v>
      </c>
      <c r="BG6407" t="s">
        <v>21282</v>
      </c>
      <c r="BH6407" t="s">
        <v>9062</v>
      </c>
    </row>
    <row r="6408" spans="52:60" x14ac:dyDescent="0.25">
      <c r="AZ6408" t="s">
        <v>18208</v>
      </c>
      <c r="BA6408" t="s">
        <v>3205</v>
      </c>
      <c r="BB6408" t="s">
        <v>3967</v>
      </c>
      <c r="BC6408" t="s">
        <v>3206</v>
      </c>
      <c r="BG6408" t="s">
        <v>21283</v>
      </c>
      <c r="BH6408" t="s">
        <v>7263</v>
      </c>
    </row>
    <row r="6409" spans="52:60" x14ac:dyDescent="0.25">
      <c r="AZ6409" t="s">
        <v>18209</v>
      </c>
      <c r="BA6409" t="s">
        <v>3205</v>
      </c>
      <c r="BB6409" t="s">
        <v>3967</v>
      </c>
      <c r="BC6409" t="s">
        <v>3206</v>
      </c>
      <c r="BG6409" t="s">
        <v>21284</v>
      </c>
      <c r="BH6409" t="s">
        <v>9106</v>
      </c>
    </row>
    <row r="6410" spans="52:60" x14ac:dyDescent="0.25">
      <c r="AZ6410" t="s">
        <v>18210</v>
      </c>
      <c r="BA6410" t="s">
        <v>3205</v>
      </c>
      <c r="BB6410" t="s">
        <v>3967</v>
      </c>
      <c r="BC6410" t="s">
        <v>3206</v>
      </c>
      <c r="BG6410" t="s">
        <v>21285</v>
      </c>
      <c r="BH6410" t="s">
        <v>9110</v>
      </c>
    </row>
    <row r="6411" spans="52:60" x14ac:dyDescent="0.25">
      <c r="AZ6411" t="s">
        <v>18211</v>
      </c>
      <c r="BA6411" t="s">
        <v>3205</v>
      </c>
      <c r="BB6411" t="s">
        <v>3967</v>
      </c>
      <c r="BC6411" t="s">
        <v>3206</v>
      </c>
      <c r="BG6411" t="s">
        <v>21286</v>
      </c>
      <c r="BH6411" t="s">
        <v>7263</v>
      </c>
    </row>
    <row r="6412" spans="52:60" x14ac:dyDescent="0.25">
      <c r="AZ6412" t="s">
        <v>18212</v>
      </c>
      <c r="BA6412" t="s">
        <v>3205</v>
      </c>
      <c r="BB6412" t="s">
        <v>3967</v>
      </c>
      <c r="BC6412" t="s">
        <v>3204</v>
      </c>
      <c r="BG6412" t="s">
        <v>6981</v>
      </c>
      <c r="BH6412" t="s">
        <v>7263</v>
      </c>
    </row>
    <row r="6413" spans="52:60" x14ac:dyDescent="0.25">
      <c r="AZ6413" t="s">
        <v>18213</v>
      </c>
      <c r="BA6413" t="s">
        <v>3205</v>
      </c>
      <c r="BB6413" t="s">
        <v>3967</v>
      </c>
      <c r="BC6413" t="s">
        <v>3204</v>
      </c>
      <c r="BG6413" t="s">
        <v>21287</v>
      </c>
      <c r="BH6413" t="s">
        <v>7263</v>
      </c>
    </row>
    <row r="6414" spans="52:60" x14ac:dyDescent="0.25">
      <c r="AZ6414" t="s">
        <v>18214</v>
      </c>
      <c r="BA6414" t="s">
        <v>3205</v>
      </c>
      <c r="BB6414" t="s">
        <v>3967</v>
      </c>
      <c r="BC6414" t="s">
        <v>3206</v>
      </c>
      <c r="BG6414" t="s">
        <v>21288</v>
      </c>
      <c r="BH6414" t="s">
        <v>7263</v>
      </c>
    </row>
    <row r="6415" spans="52:60" x14ac:dyDescent="0.25">
      <c r="AZ6415" t="s">
        <v>18215</v>
      </c>
      <c r="BA6415" t="s">
        <v>3205</v>
      </c>
      <c r="BB6415" t="s">
        <v>3967</v>
      </c>
      <c r="BC6415" t="s">
        <v>3206</v>
      </c>
      <c r="BG6415" t="s">
        <v>21289</v>
      </c>
      <c r="BH6415" t="s">
        <v>7263</v>
      </c>
    </row>
    <row r="6416" spans="52:60" x14ac:dyDescent="0.25">
      <c r="AZ6416" t="s">
        <v>18216</v>
      </c>
      <c r="BA6416" t="s">
        <v>3205</v>
      </c>
      <c r="BB6416" t="s">
        <v>3967</v>
      </c>
      <c r="BC6416" t="s">
        <v>3204</v>
      </c>
      <c r="BG6416" t="s">
        <v>21290</v>
      </c>
      <c r="BH6416" t="s">
        <v>7263</v>
      </c>
    </row>
    <row r="6417" spans="52:60" x14ac:dyDescent="0.25">
      <c r="AZ6417" t="s">
        <v>18217</v>
      </c>
      <c r="BA6417" t="s">
        <v>3205</v>
      </c>
      <c r="BB6417" t="s">
        <v>3967</v>
      </c>
      <c r="BC6417" t="s">
        <v>3206</v>
      </c>
      <c r="BG6417" t="s">
        <v>21291</v>
      </c>
      <c r="BH6417" t="s">
        <v>7263</v>
      </c>
    </row>
    <row r="6418" spans="52:60" x14ac:dyDescent="0.25">
      <c r="AZ6418" t="s">
        <v>18218</v>
      </c>
      <c r="BA6418" t="s">
        <v>3205</v>
      </c>
      <c r="BB6418" t="s">
        <v>3967</v>
      </c>
      <c r="BC6418" t="s">
        <v>3206</v>
      </c>
      <c r="BG6418" t="s">
        <v>21292</v>
      </c>
      <c r="BH6418" t="s">
        <v>9108</v>
      </c>
    </row>
    <row r="6419" spans="52:60" x14ac:dyDescent="0.25">
      <c r="AZ6419" t="s">
        <v>18219</v>
      </c>
      <c r="BA6419" t="s">
        <v>3205</v>
      </c>
      <c r="BB6419" t="s">
        <v>3967</v>
      </c>
      <c r="BC6419" t="s">
        <v>3206</v>
      </c>
      <c r="BG6419" t="s">
        <v>21293</v>
      </c>
      <c r="BH6419" t="s">
        <v>7263</v>
      </c>
    </row>
    <row r="6420" spans="52:60" x14ac:dyDescent="0.25">
      <c r="AZ6420" t="s">
        <v>18220</v>
      </c>
      <c r="BA6420" t="s">
        <v>3205</v>
      </c>
      <c r="BB6420" t="s">
        <v>3967</v>
      </c>
      <c r="BC6420" t="s">
        <v>3206</v>
      </c>
      <c r="BG6420" t="s">
        <v>21294</v>
      </c>
      <c r="BH6420" t="s">
        <v>7263</v>
      </c>
    </row>
    <row r="6421" spans="52:60" x14ac:dyDescent="0.25">
      <c r="AZ6421" t="s">
        <v>18221</v>
      </c>
      <c r="BA6421" t="s">
        <v>3205</v>
      </c>
      <c r="BB6421" t="s">
        <v>3967</v>
      </c>
      <c r="BC6421" t="s">
        <v>3204</v>
      </c>
      <c r="BG6421" t="s">
        <v>21295</v>
      </c>
      <c r="BH6421" t="s">
        <v>7263</v>
      </c>
    </row>
    <row r="6422" spans="52:60" x14ac:dyDescent="0.25">
      <c r="AZ6422" t="s">
        <v>18222</v>
      </c>
      <c r="BA6422" t="s">
        <v>3205</v>
      </c>
      <c r="BB6422" t="s">
        <v>3967</v>
      </c>
      <c r="BC6422" t="s">
        <v>3204</v>
      </c>
      <c r="BG6422" t="s">
        <v>21296</v>
      </c>
      <c r="BH6422" t="s">
        <v>7263</v>
      </c>
    </row>
    <row r="6423" spans="52:60" x14ac:dyDescent="0.25">
      <c r="AZ6423" t="s">
        <v>18223</v>
      </c>
      <c r="BA6423" t="s">
        <v>3205</v>
      </c>
      <c r="BB6423" t="s">
        <v>3967</v>
      </c>
      <c r="BC6423" t="s">
        <v>3204</v>
      </c>
      <c r="BG6423" t="s">
        <v>21297</v>
      </c>
      <c r="BH6423" t="s">
        <v>8995</v>
      </c>
    </row>
    <row r="6424" spans="52:60" x14ac:dyDescent="0.25">
      <c r="AZ6424" t="s">
        <v>18224</v>
      </c>
      <c r="BA6424" t="s">
        <v>3205</v>
      </c>
      <c r="BB6424" t="s">
        <v>3967</v>
      </c>
      <c r="BC6424" t="s">
        <v>3206</v>
      </c>
      <c r="BG6424" t="s">
        <v>21298</v>
      </c>
      <c r="BH6424" t="s">
        <v>7263</v>
      </c>
    </row>
    <row r="6425" spans="52:60" x14ac:dyDescent="0.25">
      <c r="AZ6425" t="s">
        <v>18225</v>
      </c>
      <c r="BA6425" t="s">
        <v>3205</v>
      </c>
      <c r="BB6425" t="s">
        <v>3967</v>
      </c>
      <c r="BC6425" t="s">
        <v>3206</v>
      </c>
      <c r="BG6425" t="s">
        <v>21299</v>
      </c>
      <c r="BH6425" t="s">
        <v>9112</v>
      </c>
    </row>
    <row r="6426" spans="52:60" x14ac:dyDescent="0.25">
      <c r="AZ6426" t="s">
        <v>18226</v>
      </c>
      <c r="BA6426" t="s">
        <v>3205</v>
      </c>
      <c r="BB6426" t="s">
        <v>3967</v>
      </c>
      <c r="BC6426" t="s">
        <v>3206</v>
      </c>
      <c r="BG6426" t="s">
        <v>21300</v>
      </c>
      <c r="BH6426" t="s">
        <v>7263</v>
      </c>
    </row>
    <row r="6427" spans="52:60" x14ac:dyDescent="0.25">
      <c r="AZ6427" t="s">
        <v>18227</v>
      </c>
      <c r="BA6427" t="s">
        <v>3205</v>
      </c>
      <c r="BB6427" t="s">
        <v>3967</v>
      </c>
      <c r="BC6427" t="s">
        <v>3206</v>
      </c>
      <c r="BG6427" t="s">
        <v>21301</v>
      </c>
      <c r="BH6427" t="s">
        <v>9110</v>
      </c>
    </row>
    <row r="6428" spans="52:60" x14ac:dyDescent="0.25">
      <c r="AZ6428" t="s">
        <v>18228</v>
      </c>
      <c r="BA6428" t="s">
        <v>3205</v>
      </c>
      <c r="BB6428" t="s">
        <v>3967</v>
      </c>
      <c r="BC6428" t="s">
        <v>3206</v>
      </c>
      <c r="BG6428" t="s">
        <v>21302</v>
      </c>
      <c r="BH6428" t="s">
        <v>9106</v>
      </c>
    </row>
    <row r="6429" spans="52:60" x14ac:dyDescent="0.25">
      <c r="AZ6429" t="s">
        <v>18229</v>
      </c>
      <c r="BA6429" t="s">
        <v>3205</v>
      </c>
      <c r="BB6429" t="s">
        <v>3967</v>
      </c>
      <c r="BC6429" t="s">
        <v>3206</v>
      </c>
      <c r="BG6429" t="s">
        <v>21303</v>
      </c>
      <c r="BH6429" t="s">
        <v>7263</v>
      </c>
    </row>
    <row r="6430" spans="52:60" x14ac:dyDescent="0.25">
      <c r="AZ6430" t="s">
        <v>18230</v>
      </c>
      <c r="BA6430" t="s">
        <v>3205</v>
      </c>
      <c r="BB6430" t="s">
        <v>3967</v>
      </c>
      <c r="BC6430" t="s">
        <v>3206</v>
      </c>
      <c r="BG6430" t="s">
        <v>21304</v>
      </c>
      <c r="BH6430" t="s">
        <v>7263</v>
      </c>
    </row>
    <row r="6431" spans="52:60" x14ac:dyDescent="0.25">
      <c r="AZ6431" t="s">
        <v>18231</v>
      </c>
      <c r="BA6431" t="s">
        <v>3205</v>
      </c>
      <c r="BB6431" t="s">
        <v>3967</v>
      </c>
      <c r="BC6431" t="s">
        <v>3206</v>
      </c>
      <c r="BG6431" t="s">
        <v>21305</v>
      </c>
      <c r="BH6431" t="s">
        <v>7263</v>
      </c>
    </row>
    <row r="6432" spans="52:60" x14ac:dyDescent="0.25">
      <c r="AZ6432" t="s">
        <v>18232</v>
      </c>
      <c r="BA6432" t="s">
        <v>3205</v>
      </c>
      <c r="BB6432" t="s">
        <v>3967</v>
      </c>
      <c r="BC6432" t="s">
        <v>3206</v>
      </c>
      <c r="BG6432" t="s">
        <v>21306</v>
      </c>
      <c r="BH6432" t="s">
        <v>7263</v>
      </c>
    </row>
    <row r="6433" spans="52:60" x14ac:dyDescent="0.25">
      <c r="AZ6433" t="s">
        <v>18233</v>
      </c>
      <c r="BA6433" t="s">
        <v>3205</v>
      </c>
      <c r="BB6433" t="s">
        <v>3967</v>
      </c>
      <c r="BC6433" t="s">
        <v>3206</v>
      </c>
      <c r="BG6433" t="s">
        <v>21307</v>
      </c>
      <c r="BH6433" t="s">
        <v>7263</v>
      </c>
    </row>
    <row r="6434" spans="52:60" x14ac:dyDescent="0.25">
      <c r="AZ6434" t="s">
        <v>18234</v>
      </c>
      <c r="BA6434" t="s">
        <v>3205</v>
      </c>
      <c r="BB6434" t="s">
        <v>3967</v>
      </c>
      <c r="BC6434" t="s">
        <v>3206</v>
      </c>
      <c r="BG6434" t="s">
        <v>21308</v>
      </c>
      <c r="BH6434" t="s">
        <v>8852</v>
      </c>
    </row>
    <row r="6435" spans="52:60" x14ac:dyDescent="0.25">
      <c r="AZ6435" t="s">
        <v>18235</v>
      </c>
      <c r="BA6435" t="s">
        <v>3205</v>
      </c>
      <c r="BB6435" t="s">
        <v>3967</v>
      </c>
      <c r="BC6435" t="s">
        <v>3206</v>
      </c>
      <c r="BG6435" t="s">
        <v>21309</v>
      </c>
      <c r="BH6435" t="s">
        <v>7263</v>
      </c>
    </row>
    <row r="6436" spans="52:60" x14ac:dyDescent="0.25">
      <c r="AZ6436" t="s">
        <v>18236</v>
      </c>
      <c r="BA6436" t="s">
        <v>3205</v>
      </c>
      <c r="BB6436" t="s">
        <v>3967</v>
      </c>
      <c r="BC6436" t="s">
        <v>3206</v>
      </c>
      <c r="BG6436" t="s">
        <v>21310</v>
      </c>
      <c r="BH6436" t="s">
        <v>8852</v>
      </c>
    </row>
    <row r="6437" spans="52:60" x14ac:dyDescent="0.25">
      <c r="AZ6437" t="s">
        <v>18237</v>
      </c>
      <c r="BA6437" t="s">
        <v>3205</v>
      </c>
      <c r="BB6437" t="s">
        <v>3967</v>
      </c>
      <c r="BC6437" t="s">
        <v>3206</v>
      </c>
      <c r="BG6437" t="s">
        <v>21311</v>
      </c>
      <c r="BH6437" t="s">
        <v>7263</v>
      </c>
    </row>
    <row r="6438" spans="52:60" x14ac:dyDescent="0.25">
      <c r="AZ6438" t="s">
        <v>18238</v>
      </c>
      <c r="BA6438" t="s">
        <v>3205</v>
      </c>
      <c r="BB6438" t="s">
        <v>3967</v>
      </c>
      <c r="BC6438" t="s">
        <v>3206</v>
      </c>
      <c r="BG6438" t="s">
        <v>21312</v>
      </c>
      <c r="BH6438" t="s">
        <v>7263</v>
      </c>
    </row>
    <row r="6439" spans="52:60" x14ac:dyDescent="0.25">
      <c r="AZ6439" t="s">
        <v>18239</v>
      </c>
      <c r="BA6439" t="s">
        <v>3205</v>
      </c>
      <c r="BB6439" t="s">
        <v>3967</v>
      </c>
      <c r="BC6439" t="s">
        <v>3206</v>
      </c>
      <c r="BG6439" t="s">
        <v>21313</v>
      </c>
      <c r="BH6439" t="s">
        <v>7263</v>
      </c>
    </row>
    <row r="6440" spans="52:60" x14ac:dyDescent="0.25">
      <c r="AZ6440" t="s">
        <v>18240</v>
      </c>
      <c r="BA6440" t="s">
        <v>3205</v>
      </c>
      <c r="BB6440" t="s">
        <v>3967</v>
      </c>
      <c r="BC6440" t="s">
        <v>3206</v>
      </c>
      <c r="BG6440" t="s">
        <v>21314</v>
      </c>
      <c r="BH6440" t="s">
        <v>7263</v>
      </c>
    </row>
    <row r="6441" spans="52:60" x14ac:dyDescent="0.25">
      <c r="AZ6441" t="s">
        <v>18241</v>
      </c>
      <c r="BA6441" t="s">
        <v>3205</v>
      </c>
      <c r="BB6441" t="s">
        <v>3967</v>
      </c>
      <c r="BC6441" t="s">
        <v>3206</v>
      </c>
      <c r="BG6441" t="s">
        <v>21315</v>
      </c>
      <c r="BH6441" t="s">
        <v>7263</v>
      </c>
    </row>
    <row r="6442" spans="52:60" x14ac:dyDescent="0.25">
      <c r="AZ6442" t="s">
        <v>18242</v>
      </c>
      <c r="BA6442" t="s">
        <v>3205</v>
      </c>
      <c r="BB6442" t="s">
        <v>3967</v>
      </c>
      <c r="BC6442" t="s">
        <v>3206</v>
      </c>
      <c r="BG6442" t="s">
        <v>21317</v>
      </c>
      <c r="BH6442" t="s">
        <v>7263</v>
      </c>
    </row>
    <row r="6443" spans="52:60" x14ac:dyDescent="0.25">
      <c r="AZ6443" t="s">
        <v>18243</v>
      </c>
      <c r="BA6443" t="s">
        <v>3205</v>
      </c>
      <c r="BB6443" t="s">
        <v>3967</v>
      </c>
      <c r="BC6443" t="s">
        <v>3206</v>
      </c>
      <c r="BG6443" t="s">
        <v>21318</v>
      </c>
      <c r="BH6443" t="s">
        <v>7263</v>
      </c>
    </row>
    <row r="6444" spans="52:60" x14ac:dyDescent="0.25">
      <c r="AZ6444" t="s">
        <v>18244</v>
      </c>
      <c r="BA6444" t="s">
        <v>3205</v>
      </c>
      <c r="BB6444" t="s">
        <v>3967</v>
      </c>
      <c r="BC6444" t="s">
        <v>3206</v>
      </c>
      <c r="BG6444" t="s">
        <v>21319</v>
      </c>
      <c r="BH6444" t="s">
        <v>7263</v>
      </c>
    </row>
    <row r="6445" spans="52:60" x14ac:dyDescent="0.25">
      <c r="AZ6445" t="s">
        <v>18245</v>
      </c>
      <c r="BA6445" t="s">
        <v>3205</v>
      </c>
      <c r="BB6445" t="s">
        <v>3967</v>
      </c>
      <c r="BC6445" t="s">
        <v>7263</v>
      </c>
      <c r="BG6445" t="s">
        <v>21320</v>
      </c>
      <c r="BH6445" t="s">
        <v>7263</v>
      </c>
    </row>
    <row r="6446" spans="52:60" x14ac:dyDescent="0.25">
      <c r="AZ6446" t="s">
        <v>18246</v>
      </c>
      <c r="BA6446" t="s">
        <v>3205</v>
      </c>
      <c r="BB6446" t="s">
        <v>3967</v>
      </c>
      <c r="BC6446" t="s">
        <v>3206</v>
      </c>
      <c r="BG6446" t="s">
        <v>21321</v>
      </c>
      <c r="BH6446" t="s">
        <v>7263</v>
      </c>
    </row>
    <row r="6447" spans="52:60" x14ac:dyDescent="0.25">
      <c r="AZ6447" t="s">
        <v>18247</v>
      </c>
      <c r="BA6447" t="s">
        <v>3205</v>
      </c>
      <c r="BB6447" t="s">
        <v>3967</v>
      </c>
      <c r="BC6447" t="s">
        <v>3206</v>
      </c>
      <c r="BG6447" t="s">
        <v>21322</v>
      </c>
      <c r="BH6447" t="s">
        <v>7263</v>
      </c>
    </row>
    <row r="6448" spans="52:60" x14ac:dyDescent="0.25">
      <c r="AZ6448" t="s">
        <v>18248</v>
      </c>
      <c r="BA6448" t="s">
        <v>3205</v>
      </c>
      <c r="BB6448" t="s">
        <v>3967</v>
      </c>
      <c r="BC6448" t="s">
        <v>3206</v>
      </c>
      <c r="BG6448" t="s">
        <v>21323</v>
      </c>
      <c r="BH6448" t="s">
        <v>7263</v>
      </c>
    </row>
    <row r="6449" spans="52:60" x14ac:dyDescent="0.25">
      <c r="AZ6449" t="s">
        <v>18249</v>
      </c>
      <c r="BA6449" t="s">
        <v>3205</v>
      </c>
      <c r="BB6449" t="s">
        <v>3967</v>
      </c>
      <c r="BC6449" t="s">
        <v>3204</v>
      </c>
      <c r="BG6449" t="s">
        <v>21324</v>
      </c>
      <c r="BH6449" t="s">
        <v>7263</v>
      </c>
    </row>
    <row r="6450" spans="52:60" x14ac:dyDescent="0.25">
      <c r="AZ6450" t="s">
        <v>18250</v>
      </c>
      <c r="BA6450" t="s">
        <v>3205</v>
      </c>
      <c r="BB6450" t="s">
        <v>3967</v>
      </c>
      <c r="BC6450" t="s">
        <v>3206</v>
      </c>
      <c r="BG6450" t="s">
        <v>21325</v>
      </c>
      <c r="BH6450" t="s">
        <v>9112</v>
      </c>
    </row>
    <row r="6451" spans="52:60" x14ac:dyDescent="0.25">
      <c r="AZ6451" t="s">
        <v>18251</v>
      </c>
      <c r="BA6451" t="s">
        <v>3205</v>
      </c>
      <c r="BB6451" t="s">
        <v>3967</v>
      </c>
      <c r="BC6451" t="s">
        <v>7263</v>
      </c>
      <c r="BG6451" t="s">
        <v>21326</v>
      </c>
      <c r="BH6451" t="s">
        <v>9044</v>
      </c>
    </row>
    <row r="6452" spans="52:60" x14ac:dyDescent="0.25">
      <c r="AZ6452" t="s">
        <v>18252</v>
      </c>
      <c r="BA6452" t="s">
        <v>3205</v>
      </c>
      <c r="BB6452" t="s">
        <v>3967</v>
      </c>
      <c r="BC6452" t="s">
        <v>7263</v>
      </c>
      <c r="BG6452" t="s">
        <v>7006</v>
      </c>
      <c r="BH6452" t="s">
        <v>7263</v>
      </c>
    </row>
    <row r="6453" spans="52:60" x14ac:dyDescent="0.25">
      <c r="AZ6453" t="s">
        <v>18253</v>
      </c>
      <c r="BA6453" t="s">
        <v>3205</v>
      </c>
      <c r="BB6453" t="s">
        <v>3967</v>
      </c>
      <c r="BC6453" t="s">
        <v>3206</v>
      </c>
      <c r="BG6453" t="s">
        <v>21327</v>
      </c>
      <c r="BH6453" t="s">
        <v>7263</v>
      </c>
    </row>
    <row r="6454" spans="52:60" x14ac:dyDescent="0.25">
      <c r="AZ6454" t="s">
        <v>18254</v>
      </c>
      <c r="BA6454" t="s">
        <v>3205</v>
      </c>
      <c r="BB6454" t="s">
        <v>3967</v>
      </c>
      <c r="BC6454" t="s">
        <v>3206</v>
      </c>
      <c r="BG6454" t="s">
        <v>21328</v>
      </c>
      <c r="BH6454" t="s">
        <v>9111</v>
      </c>
    </row>
    <row r="6455" spans="52:60" x14ac:dyDescent="0.25">
      <c r="AZ6455" t="s">
        <v>18255</v>
      </c>
      <c r="BA6455" t="s">
        <v>3205</v>
      </c>
      <c r="BB6455" t="s">
        <v>3967</v>
      </c>
      <c r="BC6455" t="s">
        <v>3206</v>
      </c>
      <c r="BG6455" t="s">
        <v>21329</v>
      </c>
      <c r="BH6455" t="s">
        <v>7263</v>
      </c>
    </row>
    <row r="6456" spans="52:60" x14ac:dyDescent="0.25">
      <c r="AZ6456" t="s">
        <v>18256</v>
      </c>
      <c r="BA6456" t="s">
        <v>3205</v>
      </c>
      <c r="BB6456" t="s">
        <v>3967</v>
      </c>
      <c r="BC6456" t="s">
        <v>3206</v>
      </c>
      <c r="BG6456" t="s">
        <v>21330</v>
      </c>
      <c r="BH6456" t="s">
        <v>7263</v>
      </c>
    </row>
    <row r="6457" spans="52:60" x14ac:dyDescent="0.25">
      <c r="AZ6457" t="s">
        <v>18257</v>
      </c>
      <c r="BA6457" t="s">
        <v>3205</v>
      </c>
      <c r="BB6457" t="s">
        <v>3967</v>
      </c>
      <c r="BC6457" t="s">
        <v>3206</v>
      </c>
      <c r="BG6457" t="s">
        <v>21331</v>
      </c>
      <c r="BH6457" t="s">
        <v>7263</v>
      </c>
    </row>
    <row r="6458" spans="52:60" x14ac:dyDescent="0.25">
      <c r="AZ6458" t="s">
        <v>18258</v>
      </c>
      <c r="BA6458" t="s">
        <v>3205</v>
      </c>
      <c r="BB6458" t="s">
        <v>3967</v>
      </c>
      <c r="BC6458" t="s">
        <v>3206</v>
      </c>
      <c r="BG6458" t="s">
        <v>21332</v>
      </c>
      <c r="BH6458" t="s">
        <v>9024</v>
      </c>
    </row>
    <row r="6459" spans="52:60" x14ac:dyDescent="0.25">
      <c r="AZ6459" t="s">
        <v>18259</v>
      </c>
      <c r="BA6459" t="s">
        <v>3205</v>
      </c>
      <c r="BB6459" t="s">
        <v>3967</v>
      </c>
      <c r="BC6459" t="s">
        <v>3206</v>
      </c>
      <c r="BG6459" t="s">
        <v>21333</v>
      </c>
      <c r="BH6459" t="s">
        <v>7263</v>
      </c>
    </row>
    <row r="6460" spans="52:60" x14ac:dyDescent="0.25">
      <c r="AZ6460" t="s">
        <v>18260</v>
      </c>
      <c r="BA6460" t="s">
        <v>3205</v>
      </c>
      <c r="BB6460" t="s">
        <v>3967</v>
      </c>
      <c r="BC6460" t="s">
        <v>3206</v>
      </c>
      <c r="BG6460" t="s">
        <v>21334</v>
      </c>
      <c r="BH6460" t="s">
        <v>7263</v>
      </c>
    </row>
    <row r="6461" spans="52:60" x14ac:dyDescent="0.25">
      <c r="AZ6461" t="s">
        <v>18261</v>
      </c>
      <c r="BA6461" t="s">
        <v>3205</v>
      </c>
      <c r="BB6461" t="s">
        <v>3967</v>
      </c>
      <c r="BC6461" t="s">
        <v>7263</v>
      </c>
      <c r="BG6461" t="s">
        <v>21335</v>
      </c>
      <c r="BH6461" t="s">
        <v>7263</v>
      </c>
    </row>
    <row r="6462" spans="52:60" x14ac:dyDescent="0.25">
      <c r="AZ6462" t="s">
        <v>18262</v>
      </c>
      <c r="BA6462" t="s">
        <v>3205</v>
      </c>
      <c r="BB6462" t="s">
        <v>3967</v>
      </c>
      <c r="BC6462" t="s">
        <v>3206</v>
      </c>
      <c r="BG6462" t="s">
        <v>21336</v>
      </c>
      <c r="BH6462" t="s">
        <v>7263</v>
      </c>
    </row>
    <row r="6463" spans="52:60" x14ac:dyDescent="0.25">
      <c r="AZ6463" t="s">
        <v>18263</v>
      </c>
      <c r="BA6463" t="s">
        <v>3205</v>
      </c>
      <c r="BB6463" t="s">
        <v>3967</v>
      </c>
      <c r="BC6463" t="s">
        <v>3206</v>
      </c>
      <c r="BG6463" t="s">
        <v>7044</v>
      </c>
      <c r="BH6463" t="s">
        <v>7263</v>
      </c>
    </row>
    <row r="6464" spans="52:60" x14ac:dyDescent="0.25">
      <c r="AZ6464" t="s">
        <v>18264</v>
      </c>
      <c r="BA6464" t="s">
        <v>3205</v>
      </c>
      <c r="BB6464" t="s">
        <v>3967</v>
      </c>
      <c r="BC6464" t="s">
        <v>3206</v>
      </c>
      <c r="BG6464" t="s">
        <v>21337</v>
      </c>
      <c r="BH6464" t="s">
        <v>7263</v>
      </c>
    </row>
    <row r="6465" spans="52:60" x14ac:dyDescent="0.25">
      <c r="AZ6465" t="s">
        <v>18265</v>
      </c>
      <c r="BA6465" t="s">
        <v>3205</v>
      </c>
      <c r="BB6465" t="s">
        <v>3967</v>
      </c>
      <c r="BC6465" t="s">
        <v>3206</v>
      </c>
      <c r="BG6465" t="s">
        <v>21338</v>
      </c>
      <c r="BH6465" t="s">
        <v>7263</v>
      </c>
    </row>
    <row r="6466" spans="52:60" x14ac:dyDescent="0.25">
      <c r="AZ6466" t="s">
        <v>18266</v>
      </c>
      <c r="BA6466" t="s">
        <v>3205</v>
      </c>
      <c r="BB6466" t="s">
        <v>3967</v>
      </c>
      <c r="BC6466" t="s">
        <v>3206</v>
      </c>
      <c r="BG6466" t="s">
        <v>21339</v>
      </c>
      <c r="BH6466" t="s">
        <v>7263</v>
      </c>
    </row>
    <row r="6467" spans="52:60" x14ac:dyDescent="0.25">
      <c r="AZ6467" t="s">
        <v>18267</v>
      </c>
      <c r="BA6467" t="s">
        <v>3205</v>
      </c>
      <c r="BB6467" t="s">
        <v>3967</v>
      </c>
      <c r="BC6467" t="s">
        <v>3206</v>
      </c>
      <c r="BG6467" t="s">
        <v>21340</v>
      </c>
      <c r="BH6467" t="s">
        <v>7263</v>
      </c>
    </row>
    <row r="6468" spans="52:60" x14ac:dyDescent="0.25">
      <c r="AZ6468" t="s">
        <v>18268</v>
      </c>
      <c r="BA6468" t="s">
        <v>3205</v>
      </c>
      <c r="BB6468" t="s">
        <v>3967</v>
      </c>
      <c r="BC6468" t="s">
        <v>3206</v>
      </c>
      <c r="BG6468" t="s">
        <v>21341</v>
      </c>
      <c r="BH6468" t="s">
        <v>7263</v>
      </c>
    </row>
    <row r="6469" spans="52:60" x14ac:dyDescent="0.25">
      <c r="AZ6469" t="s">
        <v>18269</v>
      </c>
      <c r="BA6469" t="s">
        <v>3205</v>
      </c>
      <c r="BB6469" t="s">
        <v>3967</v>
      </c>
      <c r="BC6469" t="s">
        <v>3206</v>
      </c>
      <c r="BG6469" t="s">
        <v>21342</v>
      </c>
      <c r="BH6469" t="s">
        <v>7263</v>
      </c>
    </row>
    <row r="6470" spans="52:60" x14ac:dyDescent="0.25">
      <c r="AZ6470" t="s">
        <v>18270</v>
      </c>
      <c r="BA6470" t="s">
        <v>3205</v>
      </c>
      <c r="BB6470" t="s">
        <v>3967</v>
      </c>
      <c r="BC6470" t="s">
        <v>3206</v>
      </c>
      <c r="BG6470" t="s">
        <v>21343</v>
      </c>
      <c r="BH6470" t="s">
        <v>8855</v>
      </c>
    </row>
    <row r="6471" spans="52:60" x14ac:dyDescent="0.25">
      <c r="AZ6471" t="s">
        <v>18271</v>
      </c>
      <c r="BA6471" t="s">
        <v>3205</v>
      </c>
      <c r="BB6471" t="s">
        <v>3967</v>
      </c>
      <c r="BC6471" t="s">
        <v>3206</v>
      </c>
      <c r="BG6471" t="s">
        <v>21344</v>
      </c>
      <c r="BH6471" t="s">
        <v>9106</v>
      </c>
    </row>
    <row r="6472" spans="52:60" x14ac:dyDescent="0.25">
      <c r="AZ6472" t="s">
        <v>18272</v>
      </c>
      <c r="BA6472" t="s">
        <v>3205</v>
      </c>
      <c r="BB6472" t="s">
        <v>3967</v>
      </c>
      <c r="BC6472" t="s">
        <v>3206</v>
      </c>
      <c r="BG6472" t="s">
        <v>21345</v>
      </c>
      <c r="BH6472" t="s">
        <v>7263</v>
      </c>
    </row>
    <row r="6473" spans="52:60" x14ac:dyDescent="0.25">
      <c r="AZ6473" t="s">
        <v>18273</v>
      </c>
      <c r="BA6473" t="s">
        <v>3205</v>
      </c>
      <c r="BB6473" t="s">
        <v>3967</v>
      </c>
      <c r="BC6473" t="s">
        <v>3206</v>
      </c>
      <c r="BG6473" t="s">
        <v>21346</v>
      </c>
      <c r="BH6473" t="s">
        <v>7263</v>
      </c>
    </row>
    <row r="6474" spans="52:60" x14ac:dyDescent="0.25">
      <c r="AZ6474" t="s">
        <v>18274</v>
      </c>
      <c r="BA6474" t="s">
        <v>3205</v>
      </c>
      <c r="BB6474" t="s">
        <v>3967</v>
      </c>
      <c r="BC6474" t="s">
        <v>3204</v>
      </c>
      <c r="BG6474" t="s">
        <v>21347</v>
      </c>
      <c r="BH6474" t="s">
        <v>7263</v>
      </c>
    </row>
    <row r="6475" spans="52:60" x14ac:dyDescent="0.25">
      <c r="AZ6475" t="s">
        <v>18275</v>
      </c>
      <c r="BA6475" t="s">
        <v>3205</v>
      </c>
      <c r="BB6475" t="s">
        <v>3967</v>
      </c>
      <c r="BC6475" t="s">
        <v>3204</v>
      </c>
      <c r="BG6475" t="s">
        <v>21348</v>
      </c>
      <c r="BH6475" t="s">
        <v>7263</v>
      </c>
    </row>
    <row r="6476" spans="52:60" x14ac:dyDescent="0.25">
      <c r="AZ6476" t="s">
        <v>18276</v>
      </c>
      <c r="BA6476" t="s">
        <v>3205</v>
      </c>
      <c r="BB6476" t="s">
        <v>3967</v>
      </c>
      <c r="BC6476" t="s">
        <v>3206</v>
      </c>
      <c r="BG6476" t="s">
        <v>21349</v>
      </c>
      <c r="BH6476" t="s">
        <v>7263</v>
      </c>
    </row>
    <row r="6477" spans="52:60" x14ac:dyDescent="0.25">
      <c r="AZ6477" t="s">
        <v>18277</v>
      </c>
      <c r="BA6477" t="s">
        <v>3205</v>
      </c>
      <c r="BB6477" t="s">
        <v>3967</v>
      </c>
      <c r="BC6477" t="s">
        <v>3206</v>
      </c>
      <c r="BG6477" t="s">
        <v>21350</v>
      </c>
      <c r="BH6477" t="s">
        <v>7263</v>
      </c>
    </row>
    <row r="6478" spans="52:60" x14ac:dyDescent="0.25">
      <c r="AZ6478" t="s">
        <v>18278</v>
      </c>
      <c r="BA6478" t="s">
        <v>3205</v>
      </c>
      <c r="BB6478" t="s">
        <v>3967</v>
      </c>
      <c r="BC6478" t="s">
        <v>3206</v>
      </c>
      <c r="BG6478" t="s">
        <v>21351</v>
      </c>
      <c r="BH6478" t="s">
        <v>9111</v>
      </c>
    </row>
    <row r="6479" spans="52:60" x14ac:dyDescent="0.25">
      <c r="AZ6479" t="s">
        <v>18279</v>
      </c>
      <c r="BA6479" t="s">
        <v>3205</v>
      </c>
      <c r="BB6479" t="s">
        <v>3967</v>
      </c>
      <c r="BC6479" t="s">
        <v>3206</v>
      </c>
      <c r="BG6479" t="s">
        <v>21352</v>
      </c>
      <c r="BH6479" t="s">
        <v>7263</v>
      </c>
    </row>
    <row r="6480" spans="52:60" x14ac:dyDescent="0.25">
      <c r="AZ6480" t="s">
        <v>18280</v>
      </c>
      <c r="BA6480" t="s">
        <v>3205</v>
      </c>
      <c r="BB6480" t="s">
        <v>3967</v>
      </c>
      <c r="BC6480" t="s">
        <v>3206</v>
      </c>
      <c r="BG6480" t="s">
        <v>21353</v>
      </c>
      <c r="BH6480" t="s">
        <v>7263</v>
      </c>
    </row>
    <row r="6481" spans="52:60" x14ac:dyDescent="0.25">
      <c r="AZ6481" t="s">
        <v>18281</v>
      </c>
      <c r="BA6481" t="s">
        <v>3205</v>
      </c>
      <c r="BB6481" t="s">
        <v>3967</v>
      </c>
      <c r="BC6481" t="s">
        <v>3206</v>
      </c>
      <c r="BG6481" t="s">
        <v>21354</v>
      </c>
      <c r="BH6481" t="s">
        <v>9014</v>
      </c>
    </row>
    <row r="6482" spans="52:60" x14ac:dyDescent="0.25">
      <c r="AZ6482" t="s">
        <v>18282</v>
      </c>
      <c r="BA6482" t="s">
        <v>3205</v>
      </c>
      <c r="BB6482" t="s">
        <v>3967</v>
      </c>
      <c r="BC6482" t="s">
        <v>3204</v>
      </c>
      <c r="BG6482" t="s">
        <v>21355</v>
      </c>
      <c r="BH6482" t="s">
        <v>7263</v>
      </c>
    </row>
    <row r="6483" spans="52:60" x14ac:dyDescent="0.25">
      <c r="AZ6483" t="s">
        <v>18283</v>
      </c>
      <c r="BA6483" t="s">
        <v>3205</v>
      </c>
      <c r="BB6483" t="s">
        <v>3967</v>
      </c>
      <c r="BC6483" t="s">
        <v>3206</v>
      </c>
      <c r="BG6483" t="s">
        <v>21356</v>
      </c>
      <c r="BH6483" t="s">
        <v>7263</v>
      </c>
    </row>
    <row r="6484" spans="52:60" x14ac:dyDescent="0.25">
      <c r="AZ6484" t="s">
        <v>18284</v>
      </c>
      <c r="BA6484" t="s">
        <v>3205</v>
      </c>
      <c r="BB6484" t="s">
        <v>3967</v>
      </c>
      <c r="BC6484" t="s">
        <v>3206</v>
      </c>
      <c r="BG6484" t="s">
        <v>21357</v>
      </c>
      <c r="BH6484" t="s">
        <v>9112</v>
      </c>
    </row>
    <row r="6485" spans="52:60" x14ac:dyDescent="0.25">
      <c r="AZ6485" t="s">
        <v>1219</v>
      </c>
      <c r="BA6485" t="s">
        <v>3205</v>
      </c>
      <c r="BB6485" t="s">
        <v>3967</v>
      </c>
      <c r="BC6485" t="s">
        <v>3206</v>
      </c>
      <c r="BG6485" t="s">
        <v>21358</v>
      </c>
      <c r="BH6485" t="s">
        <v>7263</v>
      </c>
    </row>
    <row r="6486" spans="52:60" x14ac:dyDescent="0.25">
      <c r="AZ6486" t="s">
        <v>18285</v>
      </c>
      <c r="BA6486" t="s">
        <v>3205</v>
      </c>
      <c r="BB6486" t="s">
        <v>3967</v>
      </c>
      <c r="BC6486" t="s">
        <v>3206</v>
      </c>
      <c r="BG6486" t="s">
        <v>21359</v>
      </c>
      <c r="BH6486" t="s">
        <v>7263</v>
      </c>
    </row>
    <row r="6487" spans="52:60" x14ac:dyDescent="0.25">
      <c r="AZ6487" t="s">
        <v>18286</v>
      </c>
      <c r="BA6487" t="s">
        <v>3205</v>
      </c>
      <c r="BB6487" t="s">
        <v>3967</v>
      </c>
      <c r="BC6487" t="s">
        <v>3206</v>
      </c>
      <c r="BG6487" t="s">
        <v>21360</v>
      </c>
      <c r="BH6487" t="s">
        <v>7263</v>
      </c>
    </row>
    <row r="6488" spans="52:60" x14ac:dyDescent="0.25">
      <c r="AZ6488" t="s">
        <v>18287</v>
      </c>
      <c r="BA6488" t="s">
        <v>3205</v>
      </c>
      <c r="BB6488" t="s">
        <v>3967</v>
      </c>
      <c r="BC6488" t="s">
        <v>7263</v>
      </c>
      <c r="BG6488" t="s">
        <v>21361</v>
      </c>
      <c r="BH6488" t="s">
        <v>7263</v>
      </c>
    </row>
    <row r="6489" spans="52:60" x14ac:dyDescent="0.25">
      <c r="AZ6489" t="s">
        <v>18288</v>
      </c>
      <c r="BA6489" t="s">
        <v>3205</v>
      </c>
      <c r="BB6489" t="s">
        <v>3967</v>
      </c>
      <c r="BC6489" t="s">
        <v>3206</v>
      </c>
      <c r="BG6489" t="s">
        <v>21362</v>
      </c>
      <c r="BH6489" t="s">
        <v>7263</v>
      </c>
    </row>
    <row r="6490" spans="52:60" x14ac:dyDescent="0.25">
      <c r="AZ6490" t="s">
        <v>18289</v>
      </c>
      <c r="BA6490" t="s">
        <v>3205</v>
      </c>
      <c r="BB6490" t="s">
        <v>3967</v>
      </c>
      <c r="BC6490" t="s">
        <v>3206</v>
      </c>
      <c r="BG6490" t="s">
        <v>21363</v>
      </c>
      <c r="BH6490" t="s">
        <v>7263</v>
      </c>
    </row>
    <row r="6491" spans="52:60" x14ac:dyDescent="0.25">
      <c r="AZ6491" t="s">
        <v>18290</v>
      </c>
      <c r="BA6491" t="s">
        <v>3205</v>
      </c>
      <c r="BB6491" t="s">
        <v>3967</v>
      </c>
      <c r="BC6491" t="s">
        <v>3206</v>
      </c>
      <c r="BG6491" t="s">
        <v>21364</v>
      </c>
      <c r="BH6491" t="s">
        <v>7263</v>
      </c>
    </row>
    <row r="6492" spans="52:60" x14ac:dyDescent="0.25">
      <c r="AZ6492" t="s">
        <v>18291</v>
      </c>
      <c r="BA6492" t="s">
        <v>3205</v>
      </c>
      <c r="BB6492" t="s">
        <v>3967</v>
      </c>
      <c r="BC6492" t="s">
        <v>3206</v>
      </c>
      <c r="BG6492" t="s">
        <v>21365</v>
      </c>
      <c r="BH6492" t="s">
        <v>7263</v>
      </c>
    </row>
    <row r="6493" spans="52:60" x14ac:dyDescent="0.25">
      <c r="AZ6493" t="s">
        <v>18292</v>
      </c>
      <c r="BA6493" t="s">
        <v>3205</v>
      </c>
      <c r="BB6493" t="s">
        <v>3967</v>
      </c>
      <c r="BC6493" t="s">
        <v>7263</v>
      </c>
      <c r="BG6493" t="s">
        <v>21366</v>
      </c>
      <c r="BH6493" t="s">
        <v>7263</v>
      </c>
    </row>
    <row r="6494" spans="52:60" x14ac:dyDescent="0.25">
      <c r="AZ6494" t="s">
        <v>18293</v>
      </c>
      <c r="BA6494" t="s">
        <v>3205</v>
      </c>
      <c r="BB6494" t="s">
        <v>3967</v>
      </c>
      <c r="BC6494" t="s">
        <v>3206</v>
      </c>
      <c r="BG6494" t="s">
        <v>21367</v>
      </c>
      <c r="BH6494" t="s">
        <v>7263</v>
      </c>
    </row>
    <row r="6495" spans="52:60" x14ac:dyDescent="0.25">
      <c r="AZ6495" t="s">
        <v>18294</v>
      </c>
      <c r="BA6495" t="s">
        <v>3205</v>
      </c>
      <c r="BB6495" t="s">
        <v>3967</v>
      </c>
      <c r="BC6495" t="s">
        <v>3206</v>
      </c>
      <c r="BG6495" t="s">
        <v>21368</v>
      </c>
      <c r="BH6495" t="s">
        <v>7263</v>
      </c>
    </row>
    <row r="6496" spans="52:60" x14ac:dyDescent="0.25">
      <c r="AZ6496" t="s">
        <v>18295</v>
      </c>
      <c r="BA6496" t="s">
        <v>3205</v>
      </c>
      <c r="BB6496" t="s">
        <v>3967</v>
      </c>
      <c r="BC6496" t="s">
        <v>3206</v>
      </c>
      <c r="BG6496" t="s">
        <v>21369</v>
      </c>
      <c r="BH6496" t="s">
        <v>7263</v>
      </c>
    </row>
    <row r="6497" spans="52:60" x14ac:dyDescent="0.25">
      <c r="AZ6497" t="s">
        <v>18296</v>
      </c>
      <c r="BA6497" t="s">
        <v>3205</v>
      </c>
      <c r="BB6497" t="s">
        <v>3967</v>
      </c>
      <c r="BC6497" t="s">
        <v>3206</v>
      </c>
      <c r="BG6497" t="s">
        <v>21370</v>
      </c>
      <c r="BH6497" t="s">
        <v>7263</v>
      </c>
    </row>
    <row r="6498" spans="52:60" x14ac:dyDescent="0.25">
      <c r="AZ6498" t="s">
        <v>18297</v>
      </c>
      <c r="BA6498" t="s">
        <v>3205</v>
      </c>
      <c r="BB6498" t="s">
        <v>3967</v>
      </c>
      <c r="BC6498" t="s">
        <v>3206</v>
      </c>
      <c r="BG6498" t="s">
        <v>21371</v>
      </c>
      <c r="BH6498" t="s">
        <v>7263</v>
      </c>
    </row>
    <row r="6499" spans="52:60" x14ac:dyDescent="0.25">
      <c r="AZ6499" t="s">
        <v>18298</v>
      </c>
      <c r="BA6499" t="s">
        <v>3205</v>
      </c>
      <c r="BB6499" t="s">
        <v>3967</v>
      </c>
      <c r="BC6499" t="s">
        <v>3206</v>
      </c>
      <c r="BG6499" t="s">
        <v>21372</v>
      </c>
      <c r="BH6499" t="s">
        <v>7263</v>
      </c>
    </row>
    <row r="6500" spans="52:60" x14ac:dyDescent="0.25">
      <c r="AZ6500" t="s">
        <v>18299</v>
      </c>
      <c r="BA6500" t="s">
        <v>3205</v>
      </c>
      <c r="BB6500" t="s">
        <v>3967</v>
      </c>
      <c r="BC6500" t="s">
        <v>3206</v>
      </c>
      <c r="BG6500" t="s">
        <v>21373</v>
      </c>
      <c r="BH6500" t="s">
        <v>7263</v>
      </c>
    </row>
    <row r="6501" spans="52:60" x14ac:dyDescent="0.25">
      <c r="AZ6501" t="s">
        <v>18300</v>
      </c>
      <c r="BA6501" t="s">
        <v>3205</v>
      </c>
      <c r="BB6501" t="s">
        <v>3967</v>
      </c>
      <c r="BC6501" t="s">
        <v>3206</v>
      </c>
      <c r="BG6501" t="s">
        <v>21374</v>
      </c>
      <c r="BH6501" t="s">
        <v>9108</v>
      </c>
    </row>
    <row r="6502" spans="52:60" x14ac:dyDescent="0.25">
      <c r="AZ6502" t="s">
        <v>18301</v>
      </c>
      <c r="BA6502" t="s">
        <v>3205</v>
      </c>
      <c r="BB6502" t="s">
        <v>3967</v>
      </c>
      <c r="BC6502" t="s">
        <v>3206</v>
      </c>
      <c r="BG6502" t="s">
        <v>21375</v>
      </c>
      <c r="BH6502" t="s">
        <v>7263</v>
      </c>
    </row>
    <row r="6503" spans="52:60" x14ac:dyDescent="0.25">
      <c r="AZ6503" t="s">
        <v>18302</v>
      </c>
      <c r="BA6503" t="s">
        <v>3205</v>
      </c>
      <c r="BB6503" t="s">
        <v>3967</v>
      </c>
      <c r="BC6503" t="s">
        <v>3206</v>
      </c>
      <c r="BG6503" t="s">
        <v>21376</v>
      </c>
      <c r="BH6503" t="s">
        <v>7263</v>
      </c>
    </row>
    <row r="6504" spans="52:60" x14ac:dyDescent="0.25">
      <c r="AZ6504" t="s">
        <v>18303</v>
      </c>
      <c r="BA6504" t="s">
        <v>3205</v>
      </c>
      <c r="BB6504" t="s">
        <v>3967</v>
      </c>
      <c r="BC6504" t="s">
        <v>3206</v>
      </c>
      <c r="BG6504" t="s">
        <v>21377</v>
      </c>
      <c r="BH6504" t="s">
        <v>7263</v>
      </c>
    </row>
    <row r="6505" spans="52:60" x14ac:dyDescent="0.25">
      <c r="AZ6505" t="s">
        <v>18304</v>
      </c>
      <c r="BA6505" t="s">
        <v>3205</v>
      </c>
      <c r="BB6505" t="s">
        <v>3967</v>
      </c>
      <c r="BC6505" t="s">
        <v>3206</v>
      </c>
      <c r="BG6505" t="s">
        <v>21378</v>
      </c>
      <c r="BH6505" t="s">
        <v>7263</v>
      </c>
    </row>
    <row r="6506" spans="52:60" x14ac:dyDescent="0.25">
      <c r="AZ6506" t="s">
        <v>18305</v>
      </c>
      <c r="BA6506" t="s">
        <v>3205</v>
      </c>
      <c r="BB6506" t="s">
        <v>3967</v>
      </c>
      <c r="BC6506" t="s">
        <v>3206</v>
      </c>
      <c r="BG6506" t="s">
        <v>21379</v>
      </c>
      <c r="BH6506" t="s">
        <v>7263</v>
      </c>
    </row>
    <row r="6507" spans="52:60" x14ac:dyDescent="0.25">
      <c r="AZ6507" t="s">
        <v>18306</v>
      </c>
      <c r="BA6507" t="s">
        <v>3205</v>
      </c>
      <c r="BB6507" t="s">
        <v>3967</v>
      </c>
      <c r="BC6507" t="s">
        <v>3206</v>
      </c>
      <c r="BG6507" t="s">
        <v>21380</v>
      </c>
      <c r="BH6507" t="s">
        <v>7263</v>
      </c>
    </row>
    <row r="6508" spans="52:60" x14ac:dyDescent="0.25">
      <c r="AZ6508" t="s">
        <v>18307</v>
      </c>
      <c r="BA6508" t="s">
        <v>3205</v>
      </c>
      <c r="BB6508" t="s">
        <v>3967</v>
      </c>
      <c r="BC6508" t="s">
        <v>3206</v>
      </c>
      <c r="BG6508" t="s">
        <v>21381</v>
      </c>
      <c r="BH6508" t="s">
        <v>7263</v>
      </c>
    </row>
    <row r="6509" spans="52:60" x14ac:dyDescent="0.25">
      <c r="AZ6509" t="s">
        <v>18308</v>
      </c>
      <c r="BA6509" t="s">
        <v>3205</v>
      </c>
      <c r="BB6509" t="s">
        <v>3967</v>
      </c>
      <c r="BC6509" t="s">
        <v>3206</v>
      </c>
      <c r="BG6509" t="s">
        <v>21382</v>
      </c>
      <c r="BH6509" t="s">
        <v>7263</v>
      </c>
    </row>
    <row r="6510" spans="52:60" x14ac:dyDescent="0.25">
      <c r="AZ6510" t="s">
        <v>18309</v>
      </c>
      <c r="BA6510" t="s">
        <v>3205</v>
      </c>
      <c r="BB6510" t="s">
        <v>3967</v>
      </c>
      <c r="BC6510" t="s">
        <v>3206</v>
      </c>
      <c r="BG6510" t="s">
        <v>21383</v>
      </c>
      <c r="BH6510" t="s">
        <v>7263</v>
      </c>
    </row>
    <row r="6511" spans="52:60" x14ac:dyDescent="0.25">
      <c r="AZ6511" t="s">
        <v>18310</v>
      </c>
      <c r="BA6511" t="s">
        <v>3205</v>
      </c>
      <c r="BB6511" t="s">
        <v>3967</v>
      </c>
      <c r="BC6511" t="s">
        <v>3206</v>
      </c>
      <c r="BG6511" t="s">
        <v>21384</v>
      </c>
      <c r="BH6511" t="s">
        <v>7263</v>
      </c>
    </row>
    <row r="6512" spans="52:60" x14ac:dyDescent="0.25">
      <c r="AZ6512" t="s">
        <v>18311</v>
      </c>
      <c r="BA6512" t="s">
        <v>3205</v>
      </c>
      <c r="BB6512" t="s">
        <v>3967</v>
      </c>
      <c r="BC6512" t="s">
        <v>3206</v>
      </c>
      <c r="BG6512" t="s">
        <v>21385</v>
      </c>
      <c r="BH6512" t="s">
        <v>7263</v>
      </c>
    </row>
    <row r="6513" spans="52:60" x14ac:dyDescent="0.25">
      <c r="AZ6513" t="s">
        <v>18312</v>
      </c>
      <c r="BA6513" t="s">
        <v>3205</v>
      </c>
      <c r="BB6513" t="s">
        <v>3967</v>
      </c>
      <c r="BC6513" t="s">
        <v>3206</v>
      </c>
      <c r="BG6513" t="s">
        <v>21386</v>
      </c>
      <c r="BH6513" t="s">
        <v>7263</v>
      </c>
    </row>
    <row r="6514" spans="52:60" x14ac:dyDescent="0.25">
      <c r="AZ6514" t="s">
        <v>18313</v>
      </c>
      <c r="BA6514" t="s">
        <v>3205</v>
      </c>
      <c r="BB6514" t="s">
        <v>3967</v>
      </c>
      <c r="BC6514" t="s">
        <v>3206</v>
      </c>
      <c r="BG6514" t="s">
        <v>21387</v>
      </c>
      <c r="BH6514" t="s">
        <v>7263</v>
      </c>
    </row>
    <row r="6515" spans="52:60" x14ac:dyDescent="0.25">
      <c r="AZ6515" t="s">
        <v>18314</v>
      </c>
      <c r="BA6515" t="s">
        <v>3205</v>
      </c>
      <c r="BB6515" t="s">
        <v>3967</v>
      </c>
      <c r="BC6515" t="s">
        <v>3206</v>
      </c>
      <c r="BG6515" t="s">
        <v>21388</v>
      </c>
      <c r="BH6515" t="s">
        <v>7263</v>
      </c>
    </row>
    <row r="6516" spans="52:60" x14ac:dyDescent="0.25">
      <c r="AZ6516" t="s">
        <v>18315</v>
      </c>
      <c r="BA6516" t="s">
        <v>3205</v>
      </c>
      <c r="BB6516" t="s">
        <v>3967</v>
      </c>
      <c r="BC6516" t="s">
        <v>3204</v>
      </c>
      <c r="BG6516" t="s">
        <v>21389</v>
      </c>
      <c r="BH6516" t="s">
        <v>7263</v>
      </c>
    </row>
    <row r="6517" spans="52:60" x14ac:dyDescent="0.25">
      <c r="AZ6517" t="s">
        <v>18316</v>
      </c>
      <c r="BA6517" t="s">
        <v>3205</v>
      </c>
      <c r="BB6517" t="s">
        <v>3967</v>
      </c>
      <c r="BC6517" t="s">
        <v>3204</v>
      </c>
      <c r="BG6517" t="s">
        <v>21390</v>
      </c>
      <c r="BH6517" t="s">
        <v>7263</v>
      </c>
    </row>
    <row r="6518" spans="52:60" x14ac:dyDescent="0.25">
      <c r="AZ6518" t="s">
        <v>18317</v>
      </c>
      <c r="BA6518" t="s">
        <v>3205</v>
      </c>
      <c r="BB6518" t="s">
        <v>3967</v>
      </c>
      <c r="BC6518" t="s">
        <v>3204</v>
      </c>
      <c r="BG6518" t="s">
        <v>21391</v>
      </c>
      <c r="BH6518" t="s">
        <v>7263</v>
      </c>
    </row>
    <row r="6519" spans="52:60" x14ac:dyDescent="0.25">
      <c r="AZ6519" t="s">
        <v>18318</v>
      </c>
      <c r="BA6519" t="s">
        <v>3205</v>
      </c>
      <c r="BB6519" t="s">
        <v>3967</v>
      </c>
      <c r="BC6519" t="s">
        <v>3204</v>
      </c>
      <c r="BG6519" t="s">
        <v>21392</v>
      </c>
      <c r="BH6519" t="s">
        <v>7263</v>
      </c>
    </row>
    <row r="6520" spans="52:60" x14ac:dyDescent="0.25">
      <c r="AZ6520" t="s">
        <v>18319</v>
      </c>
      <c r="BA6520" t="s">
        <v>3205</v>
      </c>
      <c r="BB6520" t="s">
        <v>3967</v>
      </c>
      <c r="BC6520" t="s">
        <v>3204</v>
      </c>
      <c r="BG6520" t="s">
        <v>21393</v>
      </c>
      <c r="BH6520" t="s">
        <v>7263</v>
      </c>
    </row>
    <row r="6521" spans="52:60" x14ac:dyDescent="0.25">
      <c r="AZ6521" t="s">
        <v>18320</v>
      </c>
      <c r="BA6521" t="s">
        <v>3205</v>
      </c>
      <c r="BB6521" t="s">
        <v>3967</v>
      </c>
      <c r="BC6521" t="s">
        <v>3204</v>
      </c>
      <c r="BG6521" t="s">
        <v>21394</v>
      </c>
      <c r="BH6521" t="s">
        <v>7263</v>
      </c>
    </row>
    <row r="6522" spans="52:60" x14ac:dyDescent="0.25">
      <c r="AZ6522" t="s">
        <v>18321</v>
      </c>
      <c r="BA6522" t="s">
        <v>3205</v>
      </c>
      <c r="BB6522" t="s">
        <v>3967</v>
      </c>
      <c r="BC6522" t="s">
        <v>3204</v>
      </c>
      <c r="BG6522" t="s">
        <v>21395</v>
      </c>
      <c r="BH6522" t="s">
        <v>7263</v>
      </c>
    </row>
    <row r="6523" spans="52:60" x14ac:dyDescent="0.25">
      <c r="AZ6523" t="s">
        <v>18322</v>
      </c>
      <c r="BA6523" t="s">
        <v>3205</v>
      </c>
      <c r="BB6523" t="s">
        <v>3967</v>
      </c>
      <c r="BC6523" t="s">
        <v>3204</v>
      </c>
      <c r="BG6523" t="s">
        <v>21396</v>
      </c>
      <c r="BH6523" t="s">
        <v>7263</v>
      </c>
    </row>
    <row r="6524" spans="52:60" x14ac:dyDescent="0.25">
      <c r="AZ6524" t="s">
        <v>18323</v>
      </c>
      <c r="BA6524" t="s">
        <v>3205</v>
      </c>
      <c r="BB6524" t="s">
        <v>3967</v>
      </c>
      <c r="BC6524" t="s">
        <v>3204</v>
      </c>
      <c r="BG6524" t="s">
        <v>21397</v>
      </c>
      <c r="BH6524" t="s">
        <v>8855</v>
      </c>
    </row>
    <row r="6525" spans="52:60" x14ac:dyDescent="0.25">
      <c r="AZ6525" t="s">
        <v>18324</v>
      </c>
      <c r="BA6525" t="s">
        <v>3205</v>
      </c>
      <c r="BB6525" t="s">
        <v>3967</v>
      </c>
      <c r="BC6525" t="s">
        <v>3204</v>
      </c>
      <c r="BG6525" t="s">
        <v>21398</v>
      </c>
      <c r="BH6525" t="s">
        <v>9106</v>
      </c>
    </row>
    <row r="6526" spans="52:60" x14ac:dyDescent="0.25">
      <c r="AZ6526" t="s">
        <v>18325</v>
      </c>
      <c r="BA6526" t="s">
        <v>3205</v>
      </c>
      <c r="BB6526" t="s">
        <v>3967</v>
      </c>
      <c r="BC6526" t="s">
        <v>3204</v>
      </c>
      <c r="BG6526" t="s">
        <v>21399</v>
      </c>
      <c r="BH6526" t="s">
        <v>9112</v>
      </c>
    </row>
    <row r="6527" spans="52:60" x14ac:dyDescent="0.25">
      <c r="AZ6527" t="s">
        <v>18326</v>
      </c>
      <c r="BA6527" t="s">
        <v>3205</v>
      </c>
      <c r="BB6527" t="s">
        <v>3967</v>
      </c>
      <c r="BC6527" t="s">
        <v>3204</v>
      </c>
      <c r="BG6527" t="s">
        <v>21400</v>
      </c>
      <c r="BH6527" t="s">
        <v>7263</v>
      </c>
    </row>
    <row r="6528" spans="52:60" x14ac:dyDescent="0.25">
      <c r="AZ6528" t="s">
        <v>18327</v>
      </c>
      <c r="BA6528" t="s">
        <v>3205</v>
      </c>
      <c r="BB6528" t="s">
        <v>3967</v>
      </c>
      <c r="BC6528" t="s">
        <v>3204</v>
      </c>
      <c r="BG6528" t="s">
        <v>21401</v>
      </c>
      <c r="BH6528" t="s">
        <v>7263</v>
      </c>
    </row>
    <row r="6529" spans="52:60" x14ac:dyDescent="0.25">
      <c r="AZ6529" t="s">
        <v>18328</v>
      </c>
      <c r="BA6529" t="s">
        <v>3205</v>
      </c>
      <c r="BB6529" t="s">
        <v>3967</v>
      </c>
      <c r="BC6529" t="s">
        <v>3204</v>
      </c>
      <c r="BG6529" t="s">
        <v>21402</v>
      </c>
      <c r="BH6529" t="s">
        <v>7263</v>
      </c>
    </row>
    <row r="6530" spans="52:60" x14ac:dyDescent="0.25">
      <c r="AZ6530" t="s">
        <v>18329</v>
      </c>
      <c r="BA6530" t="s">
        <v>3205</v>
      </c>
      <c r="BB6530" t="s">
        <v>3967</v>
      </c>
      <c r="BC6530" t="s">
        <v>3204</v>
      </c>
      <c r="BG6530" t="s">
        <v>21403</v>
      </c>
      <c r="BH6530" t="s">
        <v>7263</v>
      </c>
    </row>
    <row r="6531" spans="52:60" x14ac:dyDescent="0.25">
      <c r="AZ6531" t="s">
        <v>18330</v>
      </c>
      <c r="BA6531" t="s">
        <v>3205</v>
      </c>
      <c r="BB6531" t="s">
        <v>3967</v>
      </c>
      <c r="BC6531" t="s">
        <v>3204</v>
      </c>
      <c r="BG6531" t="s">
        <v>21404</v>
      </c>
      <c r="BH6531" t="s">
        <v>7263</v>
      </c>
    </row>
    <row r="6532" spans="52:60" x14ac:dyDescent="0.25">
      <c r="AZ6532" t="s">
        <v>18331</v>
      </c>
      <c r="BA6532" t="s">
        <v>3205</v>
      </c>
      <c r="BB6532" t="s">
        <v>3967</v>
      </c>
      <c r="BC6532" t="s">
        <v>3204</v>
      </c>
      <c r="BG6532" t="s">
        <v>21405</v>
      </c>
      <c r="BH6532" t="s">
        <v>7263</v>
      </c>
    </row>
    <row r="6533" spans="52:60" x14ac:dyDescent="0.25">
      <c r="AZ6533" t="s">
        <v>18332</v>
      </c>
      <c r="BA6533" t="s">
        <v>3205</v>
      </c>
      <c r="BB6533" t="s">
        <v>3967</v>
      </c>
      <c r="BC6533" t="s">
        <v>3204</v>
      </c>
      <c r="BG6533" t="s">
        <v>21406</v>
      </c>
      <c r="BH6533" t="s">
        <v>7263</v>
      </c>
    </row>
    <row r="6534" spans="52:60" x14ac:dyDescent="0.25">
      <c r="AZ6534" t="s">
        <v>18333</v>
      </c>
      <c r="BA6534" t="s">
        <v>3205</v>
      </c>
      <c r="BB6534" t="s">
        <v>3967</v>
      </c>
      <c r="BC6534" t="s">
        <v>3204</v>
      </c>
      <c r="BG6534" t="s">
        <v>21407</v>
      </c>
      <c r="BH6534" t="s">
        <v>7263</v>
      </c>
    </row>
    <row r="6535" spans="52:60" x14ac:dyDescent="0.25">
      <c r="AZ6535" t="s">
        <v>18334</v>
      </c>
      <c r="BA6535" t="s">
        <v>3205</v>
      </c>
      <c r="BB6535" t="s">
        <v>3967</v>
      </c>
      <c r="BC6535" t="s">
        <v>3206</v>
      </c>
      <c r="BG6535" t="s">
        <v>21408</v>
      </c>
      <c r="BH6535" t="s">
        <v>7263</v>
      </c>
    </row>
    <row r="6536" spans="52:60" x14ac:dyDescent="0.25">
      <c r="AZ6536" t="s">
        <v>18335</v>
      </c>
      <c r="BA6536" t="s">
        <v>3205</v>
      </c>
      <c r="BB6536" t="s">
        <v>3967</v>
      </c>
      <c r="BC6536" t="s">
        <v>3206</v>
      </c>
      <c r="BG6536" t="s">
        <v>21409</v>
      </c>
      <c r="BH6536" t="s">
        <v>7263</v>
      </c>
    </row>
    <row r="6537" spans="52:60" x14ac:dyDescent="0.25">
      <c r="AZ6537" t="s">
        <v>18336</v>
      </c>
      <c r="BA6537" t="s">
        <v>3205</v>
      </c>
      <c r="BB6537" t="s">
        <v>3967</v>
      </c>
      <c r="BC6537" t="s">
        <v>3206</v>
      </c>
      <c r="BG6537" t="s">
        <v>21410</v>
      </c>
      <c r="BH6537" t="s">
        <v>7263</v>
      </c>
    </row>
    <row r="6538" spans="52:60" x14ac:dyDescent="0.25">
      <c r="AZ6538" t="s">
        <v>18337</v>
      </c>
      <c r="BA6538" t="s">
        <v>3205</v>
      </c>
      <c r="BB6538" t="s">
        <v>3967</v>
      </c>
      <c r="BC6538" t="s">
        <v>3206</v>
      </c>
      <c r="BG6538" t="s">
        <v>21411</v>
      </c>
      <c r="BH6538" t="s">
        <v>7263</v>
      </c>
    </row>
    <row r="6539" spans="52:60" x14ac:dyDescent="0.25">
      <c r="AZ6539" t="s">
        <v>18338</v>
      </c>
      <c r="BA6539" t="s">
        <v>3205</v>
      </c>
      <c r="BB6539" t="s">
        <v>3967</v>
      </c>
      <c r="BC6539" t="s">
        <v>3204</v>
      </c>
      <c r="BG6539" t="s">
        <v>21412</v>
      </c>
      <c r="BH6539" t="s">
        <v>7263</v>
      </c>
    </row>
    <row r="6540" spans="52:60" x14ac:dyDescent="0.25">
      <c r="AZ6540" t="s">
        <v>18339</v>
      </c>
      <c r="BA6540" t="s">
        <v>3205</v>
      </c>
      <c r="BB6540" t="s">
        <v>3967</v>
      </c>
      <c r="BC6540" t="s">
        <v>3206</v>
      </c>
      <c r="BG6540" t="s">
        <v>21413</v>
      </c>
      <c r="BH6540" t="s">
        <v>7263</v>
      </c>
    </row>
    <row r="6541" spans="52:60" x14ac:dyDescent="0.25">
      <c r="AZ6541" t="s">
        <v>18340</v>
      </c>
      <c r="BA6541" t="s">
        <v>3205</v>
      </c>
      <c r="BB6541" t="s">
        <v>3967</v>
      </c>
      <c r="BC6541" t="s">
        <v>3206</v>
      </c>
      <c r="BG6541" t="s">
        <v>21414</v>
      </c>
      <c r="BH6541" t="s">
        <v>7263</v>
      </c>
    </row>
    <row r="6542" spans="52:60" x14ac:dyDescent="0.25">
      <c r="AZ6542" t="s">
        <v>18341</v>
      </c>
      <c r="BA6542" t="s">
        <v>3205</v>
      </c>
      <c r="BB6542" t="s">
        <v>3967</v>
      </c>
      <c r="BC6542" t="s">
        <v>3206</v>
      </c>
      <c r="BG6542" t="s">
        <v>21415</v>
      </c>
      <c r="BH6542" t="s">
        <v>7263</v>
      </c>
    </row>
    <row r="6543" spans="52:60" x14ac:dyDescent="0.25">
      <c r="AZ6543" t="s">
        <v>18342</v>
      </c>
      <c r="BA6543" t="s">
        <v>3205</v>
      </c>
      <c r="BB6543" t="s">
        <v>3967</v>
      </c>
      <c r="BC6543" t="s">
        <v>3206</v>
      </c>
      <c r="BG6543" t="s">
        <v>21416</v>
      </c>
      <c r="BH6543" t="s">
        <v>7263</v>
      </c>
    </row>
    <row r="6544" spans="52:60" x14ac:dyDescent="0.25">
      <c r="AZ6544" t="s">
        <v>18343</v>
      </c>
      <c r="BA6544" t="s">
        <v>3205</v>
      </c>
      <c r="BB6544" t="s">
        <v>3967</v>
      </c>
      <c r="BC6544" t="s">
        <v>3206</v>
      </c>
      <c r="BG6544" t="s">
        <v>21417</v>
      </c>
      <c r="BH6544" t="s">
        <v>7263</v>
      </c>
    </row>
    <row r="6545" spans="52:60" x14ac:dyDescent="0.25">
      <c r="AZ6545" t="s">
        <v>18344</v>
      </c>
      <c r="BA6545" t="s">
        <v>3205</v>
      </c>
      <c r="BB6545" t="s">
        <v>3967</v>
      </c>
      <c r="BC6545" t="s">
        <v>3206</v>
      </c>
      <c r="BG6545" t="s">
        <v>21418</v>
      </c>
      <c r="BH6545" t="s">
        <v>7263</v>
      </c>
    </row>
    <row r="6546" spans="52:60" x14ac:dyDescent="0.25">
      <c r="AZ6546" t="s">
        <v>18345</v>
      </c>
      <c r="BA6546" t="s">
        <v>3205</v>
      </c>
      <c r="BB6546" t="s">
        <v>3967</v>
      </c>
      <c r="BC6546" t="s">
        <v>3204</v>
      </c>
      <c r="BG6546" t="s">
        <v>21419</v>
      </c>
      <c r="BH6546" t="s">
        <v>7263</v>
      </c>
    </row>
    <row r="6547" spans="52:60" x14ac:dyDescent="0.25">
      <c r="AZ6547" t="s">
        <v>18346</v>
      </c>
      <c r="BA6547" t="s">
        <v>3205</v>
      </c>
      <c r="BB6547" t="s">
        <v>3967</v>
      </c>
      <c r="BC6547" t="s">
        <v>3204</v>
      </c>
      <c r="BG6547" t="s">
        <v>6959</v>
      </c>
      <c r="BH6547" t="s">
        <v>7263</v>
      </c>
    </row>
    <row r="6548" spans="52:60" x14ac:dyDescent="0.25">
      <c r="AZ6548" t="s">
        <v>18347</v>
      </c>
      <c r="BA6548" t="s">
        <v>3205</v>
      </c>
      <c r="BB6548" t="s">
        <v>3967</v>
      </c>
      <c r="BC6548" t="s">
        <v>3206</v>
      </c>
      <c r="BG6548" t="s">
        <v>21420</v>
      </c>
      <c r="BH6548" t="s">
        <v>7263</v>
      </c>
    </row>
    <row r="6549" spans="52:60" x14ac:dyDescent="0.25">
      <c r="AZ6549" t="s">
        <v>18348</v>
      </c>
      <c r="BA6549" t="s">
        <v>3205</v>
      </c>
      <c r="BB6549" t="s">
        <v>3967</v>
      </c>
      <c r="BC6549" t="s">
        <v>3206</v>
      </c>
      <c r="BG6549" t="s">
        <v>21421</v>
      </c>
      <c r="BH6549" t="s">
        <v>7263</v>
      </c>
    </row>
    <row r="6550" spans="52:60" x14ac:dyDescent="0.25">
      <c r="AZ6550" t="s">
        <v>18349</v>
      </c>
      <c r="BA6550" t="s">
        <v>3205</v>
      </c>
      <c r="BB6550" t="s">
        <v>3967</v>
      </c>
      <c r="BC6550" t="s">
        <v>3206</v>
      </c>
      <c r="BG6550" t="s">
        <v>21422</v>
      </c>
      <c r="BH6550" t="s">
        <v>7263</v>
      </c>
    </row>
    <row r="6551" spans="52:60" x14ac:dyDescent="0.25">
      <c r="AZ6551" t="s">
        <v>18350</v>
      </c>
      <c r="BA6551" t="s">
        <v>3205</v>
      </c>
      <c r="BB6551" t="s">
        <v>3967</v>
      </c>
      <c r="BC6551" t="s">
        <v>3206</v>
      </c>
      <c r="BG6551" t="s">
        <v>21423</v>
      </c>
      <c r="BH6551" t="s">
        <v>7263</v>
      </c>
    </row>
    <row r="6552" spans="52:60" x14ac:dyDescent="0.25">
      <c r="AZ6552" t="s">
        <v>18351</v>
      </c>
      <c r="BA6552" t="s">
        <v>3205</v>
      </c>
      <c r="BB6552" t="s">
        <v>3967</v>
      </c>
      <c r="BC6552" t="s">
        <v>3206</v>
      </c>
      <c r="BG6552" t="s">
        <v>21424</v>
      </c>
      <c r="BH6552" t="s">
        <v>7263</v>
      </c>
    </row>
    <row r="6553" spans="52:60" x14ac:dyDescent="0.25">
      <c r="AZ6553" t="s">
        <v>18352</v>
      </c>
      <c r="BA6553" t="s">
        <v>3205</v>
      </c>
      <c r="BB6553" t="s">
        <v>3967</v>
      </c>
      <c r="BC6553" t="s">
        <v>3206</v>
      </c>
      <c r="BG6553" t="s">
        <v>21425</v>
      </c>
      <c r="BH6553" t="s">
        <v>7263</v>
      </c>
    </row>
    <row r="6554" spans="52:60" x14ac:dyDescent="0.25">
      <c r="AZ6554" t="s">
        <v>18353</v>
      </c>
      <c r="BA6554" t="s">
        <v>3205</v>
      </c>
      <c r="BB6554" t="s">
        <v>3967</v>
      </c>
      <c r="BC6554" t="s">
        <v>3206</v>
      </c>
      <c r="BG6554" t="s">
        <v>21426</v>
      </c>
      <c r="BH6554" t="s">
        <v>7263</v>
      </c>
    </row>
    <row r="6555" spans="52:60" x14ac:dyDescent="0.25">
      <c r="AZ6555" t="s">
        <v>18354</v>
      </c>
      <c r="BA6555" t="s">
        <v>3205</v>
      </c>
      <c r="BB6555" t="s">
        <v>3967</v>
      </c>
      <c r="BC6555" t="s">
        <v>3206</v>
      </c>
      <c r="BG6555" t="s">
        <v>21427</v>
      </c>
      <c r="BH6555" t="s">
        <v>7263</v>
      </c>
    </row>
    <row r="6556" spans="52:60" x14ac:dyDescent="0.25">
      <c r="AZ6556" t="s">
        <v>18355</v>
      </c>
      <c r="BA6556" t="s">
        <v>3205</v>
      </c>
      <c r="BB6556" t="s">
        <v>3967</v>
      </c>
      <c r="BC6556" t="s">
        <v>3206</v>
      </c>
      <c r="BG6556" t="s">
        <v>21428</v>
      </c>
      <c r="BH6556" t="s">
        <v>7263</v>
      </c>
    </row>
    <row r="6557" spans="52:60" x14ac:dyDescent="0.25">
      <c r="AZ6557" t="s">
        <v>18356</v>
      </c>
      <c r="BA6557" t="s">
        <v>3205</v>
      </c>
      <c r="BB6557" t="s">
        <v>3967</v>
      </c>
      <c r="BC6557" t="s">
        <v>3206</v>
      </c>
      <c r="BG6557" t="s">
        <v>21429</v>
      </c>
      <c r="BH6557" t="s">
        <v>7263</v>
      </c>
    </row>
    <row r="6558" spans="52:60" x14ac:dyDescent="0.25">
      <c r="AZ6558" t="s">
        <v>18357</v>
      </c>
      <c r="BA6558" t="s">
        <v>3205</v>
      </c>
      <c r="BB6558" t="s">
        <v>3967</v>
      </c>
      <c r="BC6558" t="s">
        <v>3206</v>
      </c>
      <c r="BG6558" t="s">
        <v>21430</v>
      </c>
      <c r="BH6558" t="s">
        <v>8852</v>
      </c>
    </row>
    <row r="6559" spans="52:60" x14ac:dyDescent="0.25">
      <c r="AZ6559" t="s">
        <v>18358</v>
      </c>
      <c r="BA6559" t="s">
        <v>3205</v>
      </c>
      <c r="BB6559" t="s">
        <v>3967</v>
      </c>
      <c r="BC6559" t="s">
        <v>3206</v>
      </c>
      <c r="BG6559" t="s">
        <v>21431</v>
      </c>
      <c r="BH6559" t="s">
        <v>9024</v>
      </c>
    </row>
    <row r="6560" spans="52:60" x14ac:dyDescent="0.25">
      <c r="AZ6560" t="s">
        <v>18359</v>
      </c>
      <c r="BA6560" t="s">
        <v>3205</v>
      </c>
      <c r="BB6560" t="s">
        <v>3967</v>
      </c>
      <c r="BC6560" t="s">
        <v>3206</v>
      </c>
      <c r="BG6560" t="s">
        <v>21432</v>
      </c>
      <c r="BH6560" t="s">
        <v>7263</v>
      </c>
    </row>
    <row r="6561" spans="52:60" x14ac:dyDescent="0.25">
      <c r="AZ6561" t="s">
        <v>18360</v>
      </c>
      <c r="BA6561" t="s">
        <v>3205</v>
      </c>
      <c r="BB6561" t="s">
        <v>3967</v>
      </c>
      <c r="BC6561" t="s">
        <v>3206</v>
      </c>
      <c r="BG6561" t="s">
        <v>21433</v>
      </c>
      <c r="BH6561" t="s">
        <v>7263</v>
      </c>
    </row>
    <row r="6562" spans="52:60" x14ac:dyDescent="0.25">
      <c r="AZ6562" t="s">
        <v>18361</v>
      </c>
      <c r="BA6562" t="s">
        <v>3205</v>
      </c>
      <c r="BB6562" t="s">
        <v>3967</v>
      </c>
      <c r="BC6562" t="s">
        <v>3206</v>
      </c>
      <c r="BG6562" t="s">
        <v>21434</v>
      </c>
      <c r="BH6562" t="s">
        <v>9113</v>
      </c>
    </row>
    <row r="6563" spans="52:60" x14ac:dyDescent="0.25">
      <c r="AZ6563" t="s">
        <v>18362</v>
      </c>
      <c r="BA6563" t="s">
        <v>3205</v>
      </c>
      <c r="BB6563" t="s">
        <v>3967</v>
      </c>
      <c r="BC6563" t="s">
        <v>3206</v>
      </c>
      <c r="BG6563" t="s">
        <v>21435</v>
      </c>
      <c r="BH6563" t="s">
        <v>7263</v>
      </c>
    </row>
    <row r="6564" spans="52:60" x14ac:dyDescent="0.25">
      <c r="AZ6564" t="s">
        <v>18363</v>
      </c>
      <c r="BA6564" t="s">
        <v>3205</v>
      </c>
      <c r="BB6564" t="s">
        <v>3967</v>
      </c>
      <c r="BC6564" t="s">
        <v>3206</v>
      </c>
      <c r="BG6564" t="s">
        <v>21436</v>
      </c>
      <c r="BH6564" t="s">
        <v>7263</v>
      </c>
    </row>
    <row r="6565" spans="52:60" x14ac:dyDescent="0.25">
      <c r="AZ6565" t="s">
        <v>18364</v>
      </c>
      <c r="BA6565" t="s">
        <v>3205</v>
      </c>
      <c r="BB6565" t="s">
        <v>3967</v>
      </c>
      <c r="BC6565" t="s">
        <v>3206</v>
      </c>
      <c r="BG6565" t="s">
        <v>21437</v>
      </c>
      <c r="BH6565" t="s">
        <v>7263</v>
      </c>
    </row>
    <row r="6566" spans="52:60" x14ac:dyDescent="0.25">
      <c r="AZ6566" t="s">
        <v>18365</v>
      </c>
      <c r="BA6566" t="s">
        <v>3205</v>
      </c>
      <c r="BB6566" t="s">
        <v>3967</v>
      </c>
      <c r="BC6566" t="s">
        <v>3206</v>
      </c>
      <c r="BG6566" t="s">
        <v>21438</v>
      </c>
      <c r="BH6566" t="s">
        <v>7263</v>
      </c>
    </row>
    <row r="6567" spans="52:60" x14ac:dyDescent="0.25">
      <c r="AZ6567" t="s">
        <v>18366</v>
      </c>
      <c r="BA6567" t="s">
        <v>3205</v>
      </c>
      <c r="BB6567" t="s">
        <v>3967</v>
      </c>
      <c r="BC6567" t="s">
        <v>3206</v>
      </c>
      <c r="BG6567" t="s">
        <v>21439</v>
      </c>
      <c r="BH6567" t="s">
        <v>7263</v>
      </c>
    </row>
    <row r="6568" spans="52:60" x14ac:dyDescent="0.25">
      <c r="AZ6568" t="s">
        <v>18367</v>
      </c>
      <c r="BA6568" t="s">
        <v>3205</v>
      </c>
      <c r="BB6568" t="s">
        <v>3967</v>
      </c>
      <c r="BC6568" t="s">
        <v>3206</v>
      </c>
      <c r="BG6568" t="s">
        <v>21440</v>
      </c>
      <c r="BH6568" t="s">
        <v>7263</v>
      </c>
    </row>
    <row r="6569" spans="52:60" x14ac:dyDescent="0.25">
      <c r="AZ6569" t="s">
        <v>18368</v>
      </c>
      <c r="BA6569" t="s">
        <v>3205</v>
      </c>
      <c r="BB6569" t="s">
        <v>3967</v>
      </c>
      <c r="BC6569" t="s">
        <v>3206</v>
      </c>
      <c r="BG6569" t="s">
        <v>21441</v>
      </c>
      <c r="BH6569" t="s">
        <v>7263</v>
      </c>
    </row>
    <row r="6570" spans="52:60" x14ac:dyDescent="0.25">
      <c r="AZ6570" t="s">
        <v>18369</v>
      </c>
      <c r="BA6570" t="s">
        <v>3205</v>
      </c>
      <c r="BB6570" t="s">
        <v>3967</v>
      </c>
      <c r="BC6570" t="s">
        <v>3206</v>
      </c>
      <c r="BG6570" t="s">
        <v>21442</v>
      </c>
      <c r="BH6570" t="s">
        <v>7263</v>
      </c>
    </row>
    <row r="6571" spans="52:60" x14ac:dyDescent="0.25">
      <c r="AZ6571" t="s">
        <v>18370</v>
      </c>
      <c r="BA6571" t="s">
        <v>3205</v>
      </c>
      <c r="BB6571" t="s">
        <v>3967</v>
      </c>
      <c r="BC6571" t="s">
        <v>3206</v>
      </c>
      <c r="BG6571" t="s">
        <v>21443</v>
      </c>
      <c r="BH6571" t="s">
        <v>7263</v>
      </c>
    </row>
    <row r="6572" spans="52:60" x14ac:dyDescent="0.25">
      <c r="AZ6572" t="s">
        <v>18371</v>
      </c>
      <c r="BA6572" t="s">
        <v>3205</v>
      </c>
      <c r="BB6572" t="s">
        <v>3967</v>
      </c>
      <c r="BC6572" t="s">
        <v>3206</v>
      </c>
      <c r="BG6572" t="s">
        <v>21444</v>
      </c>
      <c r="BH6572" t="s">
        <v>7263</v>
      </c>
    </row>
    <row r="6573" spans="52:60" x14ac:dyDescent="0.25">
      <c r="AZ6573" t="s">
        <v>18372</v>
      </c>
      <c r="BA6573" t="s">
        <v>3205</v>
      </c>
      <c r="BB6573" t="s">
        <v>3967</v>
      </c>
      <c r="BC6573" t="s">
        <v>3206</v>
      </c>
      <c r="BG6573" t="s">
        <v>21445</v>
      </c>
      <c r="BH6573" t="s">
        <v>7263</v>
      </c>
    </row>
    <row r="6574" spans="52:60" x14ac:dyDescent="0.25">
      <c r="AZ6574" t="s">
        <v>18373</v>
      </c>
      <c r="BA6574" t="s">
        <v>3205</v>
      </c>
      <c r="BB6574" t="s">
        <v>3967</v>
      </c>
      <c r="BC6574" t="s">
        <v>3206</v>
      </c>
      <c r="BG6574" t="s">
        <v>21446</v>
      </c>
      <c r="BH6574" t="s">
        <v>7263</v>
      </c>
    </row>
    <row r="6575" spans="52:60" x14ac:dyDescent="0.25">
      <c r="AZ6575" t="s">
        <v>18374</v>
      </c>
      <c r="BA6575" t="s">
        <v>3205</v>
      </c>
      <c r="BB6575" t="s">
        <v>3967</v>
      </c>
      <c r="BC6575" t="s">
        <v>3206</v>
      </c>
      <c r="BG6575" t="s">
        <v>21447</v>
      </c>
      <c r="BH6575" t="s">
        <v>7263</v>
      </c>
    </row>
    <row r="6576" spans="52:60" x14ac:dyDescent="0.25">
      <c r="AZ6576" t="s">
        <v>18375</v>
      </c>
      <c r="BA6576" t="s">
        <v>3205</v>
      </c>
      <c r="BB6576" t="s">
        <v>3967</v>
      </c>
      <c r="BC6576" t="s">
        <v>3206</v>
      </c>
      <c r="BG6576" t="s">
        <v>21448</v>
      </c>
      <c r="BH6576" t="s">
        <v>7263</v>
      </c>
    </row>
    <row r="6577" spans="52:60" x14ac:dyDescent="0.25">
      <c r="AZ6577" t="s">
        <v>18376</v>
      </c>
      <c r="BA6577" t="s">
        <v>3205</v>
      </c>
      <c r="BB6577" t="s">
        <v>3967</v>
      </c>
      <c r="BC6577" t="s">
        <v>3206</v>
      </c>
      <c r="BG6577" t="s">
        <v>21449</v>
      </c>
      <c r="BH6577" t="s">
        <v>7263</v>
      </c>
    </row>
    <row r="6578" spans="52:60" x14ac:dyDescent="0.25">
      <c r="AZ6578" t="s">
        <v>18377</v>
      </c>
      <c r="BA6578" t="s">
        <v>3205</v>
      </c>
      <c r="BB6578" t="s">
        <v>3967</v>
      </c>
      <c r="BC6578" t="s">
        <v>3206</v>
      </c>
      <c r="BG6578" t="s">
        <v>21450</v>
      </c>
      <c r="BH6578" t="s">
        <v>7263</v>
      </c>
    </row>
    <row r="6579" spans="52:60" x14ac:dyDescent="0.25">
      <c r="AZ6579" t="s">
        <v>18378</v>
      </c>
      <c r="BA6579" t="s">
        <v>3205</v>
      </c>
      <c r="BB6579" t="s">
        <v>3967</v>
      </c>
      <c r="BC6579" t="s">
        <v>3206</v>
      </c>
      <c r="BG6579" t="s">
        <v>21451</v>
      </c>
      <c r="BH6579" t="s">
        <v>7263</v>
      </c>
    </row>
    <row r="6580" spans="52:60" x14ac:dyDescent="0.25">
      <c r="AZ6580" t="s">
        <v>18379</v>
      </c>
      <c r="BA6580" t="s">
        <v>3205</v>
      </c>
      <c r="BB6580" t="s">
        <v>3967</v>
      </c>
      <c r="BC6580" t="s">
        <v>3206</v>
      </c>
      <c r="BG6580" t="s">
        <v>21452</v>
      </c>
      <c r="BH6580" t="s">
        <v>7263</v>
      </c>
    </row>
    <row r="6581" spans="52:60" x14ac:dyDescent="0.25">
      <c r="AZ6581" t="s">
        <v>18380</v>
      </c>
      <c r="BA6581" t="s">
        <v>3205</v>
      </c>
      <c r="BB6581" t="s">
        <v>3967</v>
      </c>
      <c r="BC6581" t="s">
        <v>3206</v>
      </c>
      <c r="BG6581" t="s">
        <v>21453</v>
      </c>
      <c r="BH6581" t="s">
        <v>7263</v>
      </c>
    </row>
    <row r="6582" spans="52:60" x14ac:dyDescent="0.25">
      <c r="AZ6582" t="s">
        <v>18381</v>
      </c>
      <c r="BA6582" t="s">
        <v>3205</v>
      </c>
      <c r="BB6582" t="s">
        <v>3967</v>
      </c>
      <c r="BC6582" t="s">
        <v>3206</v>
      </c>
      <c r="BG6582" t="s">
        <v>21454</v>
      </c>
      <c r="BH6582" t="s">
        <v>7263</v>
      </c>
    </row>
    <row r="6583" spans="52:60" x14ac:dyDescent="0.25">
      <c r="AZ6583" t="s">
        <v>18382</v>
      </c>
      <c r="BA6583" t="s">
        <v>3205</v>
      </c>
      <c r="BB6583" t="s">
        <v>3967</v>
      </c>
      <c r="BC6583" t="s">
        <v>3204</v>
      </c>
      <c r="BG6583" t="s">
        <v>21455</v>
      </c>
      <c r="BH6583" t="s">
        <v>7263</v>
      </c>
    </row>
    <row r="6584" spans="52:60" x14ac:dyDescent="0.25">
      <c r="AZ6584" t="s">
        <v>18383</v>
      </c>
      <c r="BA6584" t="s">
        <v>3205</v>
      </c>
      <c r="BB6584" t="s">
        <v>3967</v>
      </c>
      <c r="BC6584" t="s">
        <v>3206</v>
      </c>
      <c r="BG6584" t="s">
        <v>21456</v>
      </c>
      <c r="BH6584" t="s">
        <v>7263</v>
      </c>
    </row>
    <row r="6585" spans="52:60" x14ac:dyDescent="0.25">
      <c r="AZ6585" t="s">
        <v>18384</v>
      </c>
      <c r="BA6585" t="s">
        <v>3205</v>
      </c>
      <c r="BB6585" t="s">
        <v>3967</v>
      </c>
      <c r="BC6585" t="s">
        <v>3206</v>
      </c>
      <c r="BG6585" t="s">
        <v>21457</v>
      </c>
      <c r="BH6585" t="s">
        <v>7263</v>
      </c>
    </row>
    <row r="6586" spans="52:60" x14ac:dyDescent="0.25">
      <c r="AZ6586" t="s">
        <v>18385</v>
      </c>
      <c r="BA6586" t="s">
        <v>3205</v>
      </c>
      <c r="BB6586" t="s">
        <v>3967</v>
      </c>
      <c r="BC6586" t="s">
        <v>3206</v>
      </c>
      <c r="BG6586" t="s">
        <v>21458</v>
      </c>
      <c r="BH6586" t="s">
        <v>7263</v>
      </c>
    </row>
    <row r="6587" spans="52:60" x14ac:dyDescent="0.25">
      <c r="AZ6587" t="s">
        <v>18386</v>
      </c>
      <c r="BA6587" t="s">
        <v>3205</v>
      </c>
      <c r="BB6587" t="s">
        <v>3967</v>
      </c>
      <c r="BC6587" t="s">
        <v>3206</v>
      </c>
      <c r="BG6587" t="s">
        <v>21459</v>
      </c>
      <c r="BH6587" t="s">
        <v>7263</v>
      </c>
    </row>
    <row r="6588" spans="52:60" x14ac:dyDescent="0.25">
      <c r="AZ6588" t="s">
        <v>18387</v>
      </c>
      <c r="BA6588" t="s">
        <v>3205</v>
      </c>
      <c r="BB6588" t="s">
        <v>3967</v>
      </c>
      <c r="BC6588" t="s">
        <v>3206</v>
      </c>
      <c r="BG6588" t="s">
        <v>21460</v>
      </c>
      <c r="BH6588" t="s">
        <v>7263</v>
      </c>
    </row>
    <row r="6589" spans="52:60" x14ac:dyDescent="0.25">
      <c r="AZ6589" t="s">
        <v>18388</v>
      </c>
      <c r="BA6589" t="s">
        <v>3205</v>
      </c>
      <c r="BB6589" t="s">
        <v>3967</v>
      </c>
      <c r="BC6589" t="s">
        <v>3206</v>
      </c>
      <c r="BG6589" t="s">
        <v>21461</v>
      </c>
      <c r="BH6589" t="s">
        <v>7263</v>
      </c>
    </row>
    <row r="6590" spans="52:60" x14ac:dyDescent="0.25">
      <c r="AZ6590" t="s">
        <v>18389</v>
      </c>
      <c r="BA6590" t="s">
        <v>3205</v>
      </c>
      <c r="BB6590" t="s">
        <v>3967</v>
      </c>
      <c r="BC6590" t="s">
        <v>3206</v>
      </c>
      <c r="BG6590" t="s">
        <v>21462</v>
      </c>
      <c r="BH6590" t="s">
        <v>7263</v>
      </c>
    </row>
    <row r="6591" spans="52:60" x14ac:dyDescent="0.25">
      <c r="AZ6591" t="s">
        <v>18390</v>
      </c>
      <c r="BA6591" t="s">
        <v>3205</v>
      </c>
      <c r="BB6591" t="s">
        <v>3967</v>
      </c>
      <c r="BC6591" t="s">
        <v>3206</v>
      </c>
      <c r="BG6591" t="s">
        <v>21463</v>
      </c>
      <c r="BH6591" t="s">
        <v>7263</v>
      </c>
    </row>
    <row r="6592" spans="52:60" x14ac:dyDescent="0.25">
      <c r="AZ6592" t="s">
        <v>18391</v>
      </c>
      <c r="BA6592" t="s">
        <v>3205</v>
      </c>
      <c r="BB6592" t="s">
        <v>3967</v>
      </c>
      <c r="BC6592" t="s">
        <v>3206</v>
      </c>
      <c r="BG6592" t="s">
        <v>21464</v>
      </c>
      <c r="BH6592" t="s">
        <v>7263</v>
      </c>
    </row>
    <row r="6593" spans="52:60" x14ac:dyDescent="0.25">
      <c r="AZ6593" t="s">
        <v>18392</v>
      </c>
      <c r="BA6593" t="s">
        <v>3205</v>
      </c>
      <c r="BB6593" t="s">
        <v>3967</v>
      </c>
      <c r="BC6593" t="s">
        <v>7263</v>
      </c>
      <c r="BG6593" t="s">
        <v>21465</v>
      </c>
      <c r="BH6593" t="s">
        <v>7263</v>
      </c>
    </row>
    <row r="6594" spans="52:60" x14ac:dyDescent="0.25">
      <c r="AZ6594" t="s">
        <v>18393</v>
      </c>
      <c r="BA6594" t="s">
        <v>3205</v>
      </c>
      <c r="BB6594" t="s">
        <v>3967</v>
      </c>
      <c r="BC6594" t="s">
        <v>3204</v>
      </c>
      <c r="BG6594" t="s">
        <v>21466</v>
      </c>
      <c r="BH6594" t="s">
        <v>7263</v>
      </c>
    </row>
    <row r="6595" spans="52:60" x14ac:dyDescent="0.25">
      <c r="AZ6595" t="s">
        <v>18394</v>
      </c>
      <c r="BA6595" t="s">
        <v>3205</v>
      </c>
      <c r="BB6595" t="s">
        <v>3967</v>
      </c>
      <c r="BC6595" t="s">
        <v>3206</v>
      </c>
      <c r="BG6595" t="s">
        <v>21467</v>
      </c>
      <c r="BH6595" t="s">
        <v>7263</v>
      </c>
    </row>
    <row r="6596" spans="52:60" x14ac:dyDescent="0.25">
      <c r="AZ6596" t="s">
        <v>18395</v>
      </c>
      <c r="BA6596" t="s">
        <v>3205</v>
      </c>
      <c r="BB6596" t="s">
        <v>3967</v>
      </c>
      <c r="BC6596" t="s">
        <v>3206</v>
      </c>
      <c r="BG6596" t="s">
        <v>21468</v>
      </c>
      <c r="BH6596" t="s">
        <v>7263</v>
      </c>
    </row>
    <row r="6597" spans="52:60" x14ac:dyDescent="0.25">
      <c r="AZ6597" t="s">
        <v>18396</v>
      </c>
      <c r="BA6597" t="s">
        <v>3205</v>
      </c>
      <c r="BB6597" t="s">
        <v>3967</v>
      </c>
      <c r="BC6597" t="s">
        <v>3206</v>
      </c>
      <c r="BG6597" t="s">
        <v>21469</v>
      </c>
      <c r="BH6597" t="s">
        <v>7263</v>
      </c>
    </row>
    <row r="6598" spans="52:60" x14ac:dyDescent="0.25">
      <c r="AZ6598" t="s">
        <v>18397</v>
      </c>
      <c r="BA6598" t="s">
        <v>3205</v>
      </c>
      <c r="BB6598" t="s">
        <v>3967</v>
      </c>
      <c r="BC6598" t="s">
        <v>3206</v>
      </c>
      <c r="BG6598" t="s">
        <v>21470</v>
      </c>
      <c r="BH6598" t="s">
        <v>7263</v>
      </c>
    </row>
    <row r="6599" spans="52:60" x14ac:dyDescent="0.25">
      <c r="AZ6599" t="s">
        <v>18398</v>
      </c>
      <c r="BA6599" t="s">
        <v>3205</v>
      </c>
      <c r="BB6599" t="s">
        <v>3967</v>
      </c>
      <c r="BC6599" t="s">
        <v>7263</v>
      </c>
      <c r="BG6599" t="s">
        <v>21471</v>
      </c>
      <c r="BH6599" t="s">
        <v>7263</v>
      </c>
    </row>
    <row r="6600" spans="52:60" x14ac:dyDescent="0.25">
      <c r="AZ6600" t="s">
        <v>18399</v>
      </c>
      <c r="BA6600" t="s">
        <v>3205</v>
      </c>
      <c r="BB6600" t="s">
        <v>3967</v>
      </c>
      <c r="BC6600" t="s">
        <v>3204</v>
      </c>
      <c r="BG6600" t="s">
        <v>7067</v>
      </c>
      <c r="BH6600" t="s">
        <v>7263</v>
      </c>
    </row>
    <row r="6601" spans="52:60" x14ac:dyDescent="0.25">
      <c r="AZ6601" t="s">
        <v>18400</v>
      </c>
      <c r="BA6601" t="s">
        <v>3205</v>
      </c>
      <c r="BB6601" t="s">
        <v>3967</v>
      </c>
      <c r="BC6601" t="s">
        <v>3206</v>
      </c>
      <c r="BG6601" t="s">
        <v>21472</v>
      </c>
      <c r="BH6601" t="s">
        <v>7263</v>
      </c>
    </row>
    <row r="6602" spans="52:60" x14ac:dyDescent="0.25">
      <c r="AZ6602" t="s">
        <v>18401</v>
      </c>
      <c r="BA6602" t="s">
        <v>3205</v>
      </c>
      <c r="BB6602" t="s">
        <v>3967</v>
      </c>
      <c r="BC6602" t="s">
        <v>3206</v>
      </c>
      <c r="BG6602" t="s">
        <v>21473</v>
      </c>
      <c r="BH6602" t="s">
        <v>7263</v>
      </c>
    </row>
    <row r="6603" spans="52:60" x14ac:dyDescent="0.25">
      <c r="AZ6603" t="s">
        <v>18402</v>
      </c>
      <c r="BA6603" t="s">
        <v>3205</v>
      </c>
      <c r="BB6603" t="s">
        <v>3967</v>
      </c>
      <c r="BC6603" t="s">
        <v>3206</v>
      </c>
      <c r="BG6603" t="s">
        <v>21474</v>
      </c>
      <c r="BH6603" t="s">
        <v>7263</v>
      </c>
    </row>
    <row r="6604" spans="52:60" x14ac:dyDescent="0.25">
      <c r="AZ6604" t="s">
        <v>18403</v>
      </c>
      <c r="BA6604" t="s">
        <v>3205</v>
      </c>
      <c r="BB6604" t="s">
        <v>3967</v>
      </c>
      <c r="BC6604" t="s">
        <v>3206</v>
      </c>
      <c r="BG6604" t="s">
        <v>21475</v>
      </c>
      <c r="BH6604" t="s">
        <v>7263</v>
      </c>
    </row>
    <row r="6605" spans="52:60" x14ac:dyDescent="0.25">
      <c r="AZ6605" t="s">
        <v>18404</v>
      </c>
      <c r="BA6605" t="s">
        <v>3205</v>
      </c>
      <c r="BB6605" t="s">
        <v>3967</v>
      </c>
      <c r="BC6605" t="s">
        <v>3206</v>
      </c>
      <c r="BG6605" t="s">
        <v>21476</v>
      </c>
      <c r="BH6605" t="s">
        <v>7263</v>
      </c>
    </row>
    <row r="6606" spans="52:60" x14ac:dyDescent="0.25">
      <c r="AZ6606" t="s">
        <v>18405</v>
      </c>
      <c r="BA6606" t="s">
        <v>3205</v>
      </c>
      <c r="BB6606" t="s">
        <v>3967</v>
      </c>
      <c r="BC6606" t="s">
        <v>3206</v>
      </c>
      <c r="BG6606" t="s">
        <v>21477</v>
      </c>
      <c r="BH6606" t="s">
        <v>7263</v>
      </c>
    </row>
    <row r="6607" spans="52:60" x14ac:dyDescent="0.25">
      <c r="AZ6607" t="s">
        <v>18406</v>
      </c>
      <c r="BA6607" t="s">
        <v>3205</v>
      </c>
      <c r="BB6607" t="s">
        <v>3967</v>
      </c>
      <c r="BC6607" t="s">
        <v>3204</v>
      </c>
      <c r="BG6607" t="s">
        <v>21478</v>
      </c>
      <c r="BH6607" t="s">
        <v>7263</v>
      </c>
    </row>
    <row r="6608" spans="52:60" x14ac:dyDescent="0.25">
      <c r="AZ6608" t="s">
        <v>18407</v>
      </c>
      <c r="BA6608" t="s">
        <v>3205</v>
      </c>
      <c r="BB6608" t="s">
        <v>3967</v>
      </c>
      <c r="BC6608" t="s">
        <v>7263</v>
      </c>
      <c r="BG6608" t="s">
        <v>21479</v>
      </c>
      <c r="BH6608" t="s">
        <v>7263</v>
      </c>
    </row>
    <row r="6609" spans="52:60" x14ac:dyDescent="0.25">
      <c r="AZ6609" t="s">
        <v>18408</v>
      </c>
      <c r="BA6609" t="s">
        <v>3205</v>
      </c>
      <c r="BB6609" t="s">
        <v>3967</v>
      </c>
      <c r="BC6609" t="s">
        <v>3206</v>
      </c>
      <c r="BG6609" t="s">
        <v>21480</v>
      </c>
      <c r="BH6609" t="s">
        <v>7263</v>
      </c>
    </row>
    <row r="6610" spans="52:60" x14ac:dyDescent="0.25">
      <c r="AZ6610" t="s">
        <v>18409</v>
      </c>
      <c r="BA6610" t="s">
        <v>3205</v>
      </c>
      <c r="BB6610" t="s">
        <v>3967</v>
      </c>
      <c r="BC6610" t="s">
        <v>3206</v>
      </c>
      <c r="BG6610" t="s">
        <v>21481</v>
      </c>
      <c r="BH6610" t="s">
        <v>7263</v>
      </c>
    </row>
    <row r="6611" spans="52:60" x14ac:dyDescent="0.25">
      <c r="AZ6611" t="s">
        <v>18410</v>
      </c>
      <c r="BA6611" t="s">
        <v>3205</v>
      </c>
      <c r="BB6611" t="s">
        <v>3967</v>
      </c>
      <c r="BC6611" t="s">
        <v>3206</v>
      </c>
      <c r="BG6611" t="s">
        <v>21482</v>
      </c>
      <c r="BH6611" t="s">
        <v>7263</v>
      </c>
    </row>
    <row r="6612" spans="52:60" x14ac:dyDescent="0.25">
      <c r="AZ6612" t="s">
        <v>18411</v>
      </c>
      <c r="BA6612" t="s">
        <v>3205</v>
      </c>
      <c r="BB6612" t="s">
        <v>3967</v>
      </c>
      <c r="BC6612" t="s">
        <v>3206</v>
      </c>
      <c r="BG6612" t="s">
        <v>21483</v>
      </c>
      <c r="BH6612" t="s">
        <v>7263</v>
      </c>
    </row>
    <row r="6613" spans="52:60" x14ac:dyDescent="0.25">
      <c r="AZ6613" t="s">
        <v>18412</v>
      </c>
      <c r="BA6613" t="s">
        <v>3205</v>
      </c>
      <c r="BB6613" t="s">
        <v>3967</v>
      </c>
      <c r="BC6613" t="s">
        <v>3206</v>
      </c>
      <c r="BG6613" t="s">
        <v>21484</v>
      </c>
      <c r="BH6613" t="s">
        <v>7263</v>
      </c>
    </row>
    <row r="6614" spans="52:60" x14ac:dyDescent="0.25">
      <c r="AZ6614" t="s">
        <v>18413</v>
      </c>
      <c r="BA6614" t="s">
        <v>3205</v>
      </c>
      <c r="BB6614" t="s">
        <v>3967</v>
      </c>
      <c r="BC6614" t="s">
        <v>3206</v>
      </c>
      <c r="BG6614" t="s">
        <v>21485</v>
      </c>
      <c r="BH6614" t="s">
        <v>7263</v>
      </c>
    </row>
    <row r="6615" spans="52:60" x14ac:dyDescent="0.25">
      <c r="AZ6615" t="s">
        <v>18414</v>
      </c>
      <c r="BA6615" t="s">
        <v>3205</v>
      </c>
      <c r="BB6615" t="s">
        <v>3967</v>
      </c>
      <c r="BC6615" t="s">
        <v>7263</v>
      </c>
      <c r="BG6615" t="s">
        <v>21486</v>
      </c>
      <c r="BH6615" t="s">
        <v>7263</v>
      </c>
    </row>
    <row r="6616" spans="52:60" x14ac:dyDescent="0.25">
      <c r="AZ6616" t="s">
        <v>18415</v>
      </c>
      <c r="BA6616" t="s">
        <v>3205</v>
      </c>
      <c r="BB6616" t="s">
        <v>3967</v>
      </c>
      <c r="BC6616" t="s">
        <v>3206</v>
      </c>
      <c r="BG6616" t="s">
        <v>21487</v>
      </c>
      <c r="BH6616" t="s">
        <v>7263</v>
      </c>
    </row>
    <row r="6617" spans="52:60" x14ac:dyDescent="0.25">
      <c r="AZ6617" t="s">
        <v>18416</v>
      </c>
      <c r="BA6617" t="s">
        <v>3205</v>
      </c>
      <c r="BB6617" t="s">
        <v>3967</v>
      </c>
      <c r="BC6617" t="s">
        <v>3206</v>
      </c>
      <c r="BG6617" t="s">
        <v>21488</v>
      </c>
      <c r="BH6617" t="s">
        <v>7263</v>
      </c>
    </row>
    <row r="6618" spans="52:60" x14ac:dyDescent="0.25">
      <c r="AZ6618" t="s">
        <v>18417</v>
      </c>
      <c r="BA6618" t="s">
        <v>3205</v>
      </c>
      <c r="BB6618" t="s">
        <v>3967</v>
      </c>
      <c r="BC6618" t="s">
        <v>3206</v>
      </c>
      <c r="BG6618" t="s">
        <v>21489</v>
      </c>
      <c r="BH6618" t="s">
        <v>7263</v>
      </c>
    </row>
    <row r="6619" spans="52:60" x14ac:dyDescent="0.25">
      <c r="AZ6619" t="s">
        <v>18418</v>
      </c>
      <c r="BA6619" t="s">
        <v>3205</v>
      </c>
      <c r="BB6619" t="s">
        <v>3967</v>
      </c>
      <c r="BC6619" t="s">
        <v>3206</v>
      </c>
      <c r="BG6619" t="s">
        <v>21490</v>
      </c>
      <c r="BH6619" t="s">
        <v>7263</v>
      </c>
    </row>
    <row r="6620" spans="52:60" x14ac:dyDescent="0.25">
      <c r="AZ6620" t="s">
        <v>18419</v>
      </c>
      <c r="BA6620" t="s">
        <v>3205</v>
      </c>
      <c r="BB6620" t="s">
        <v>3967</v>
      </c>
      <c r="BC6620" t="s">
        <v>3206</v>
      </c>
      <c r="BG6620" t="s">
        <v>21491</v>
      </c>
      <c r="BH6620" t="s">
        <v>7263</v>
      </c>
    </row>
    <row r="6621" spans="52:60" x14ac:dyDescent="0.25">
      <c r="AZ6621" t="s">
        <v>18420</v>
      </c>
      <c r="BA6621" t="s">
        <v>3205</v>
      </c>
      <c r="BB6621" t="s">
        <v>3967</v>
      </c>
      <c r="BC6621" t="s">
        <v>7263</v>
      </c>
      <c r="BG6621" t="s">
        <v>21492</v>
      </c>
      <c r="BH6621" t="s">
        <v>9062</v>
      </c>
    </row>
    <row r="6622" spans="52:60" x14ac:dyDescent="0.25">
      <c r="AZ6622" t="s">
        <v>18421</v>
      </c>
      <c r="BA6622" t="s">
        <v>3205</v>
      </c>
      <c r="BB6622" t="s">
        <v>3967</v>
      </c>
      <c r="BC6622" t="s">
        <v>7263</v>
      </c>
      <c r="BG6622" t="s">
        <v>21493</v>
      </c>
      <c r="BH6622" t="s">
        <v>9082</v>
      </c>
    </row>
    <row r="6623" spans="52:60" x14ac:dyDescent="0.25">
      <c r="AZ6623" t="s">
        <v>18422</v>
      </c>
      <c r="BA6623" t="s">
        <v>3205</v>
      </c>
      <c r="BB6623" t="s">
        <v>3967</v>
      </c>
      <c r="BC6623" t="s">
        <v>7263</v>
      </c>
      <c r="BG6623" t="s">
        <v>21494</v>
      </c>
      <c r="BH6623" t="s">
        <v>7263</v>
      </c>
    </row>
    <row r="6624" spans="52:60" x14ac:dyDescent="0.25">
      <c r="AZ6624" t="s">
        <v>18423</v>
      </c>
      <c r="BA6624" t="s">
        <v>3205</v>
      </c>
      <c r="BB6624" t="s">
        <v>3967</v>
      </c>
      <c r="BC6624" t="s">
        <v>7263</v>
      </c>
      <c r="BG6624" t="s">
        <v>21495</v>
      </c>
      <c r="BH6624" t="s">
        <v>7263</v>
      </c>
    </row>
    <row r="6625" spans="52:60" x14ac:dyDescent="0.25">
      <c r="AZ6625" t="s">
        <v>18424</v>
      </c>
      <c r="BA6625" t="s">
        <v>3205</v>
      </c>
      <c r="BB6625" t="s">
        <v>3967</v>
      </c>
      <c r="BC6625" t="s">
        <v>3206</v>
      </c>
      <c r="BG6625" t="s">
        <v>21496</v>
      </c>
      <c r="BH6625" t="s">
        <v>7263</v>
      </c>
    </row>
    <row r="6626" spans="52:60" x14ac:dyDescent="0.25">
      <c r="AZ6626" t="s">
        <v>18425</v>
      </c>
      <c r="BA6626" t="s">
        <v>3205</v>
      </c>
      <c r="BB6626" t="s">
        <v>3967</v>
      </c>
      <c r="BC6626" t="s">
        <v>3206</v>
      </c>
      <c r="BG6626" t="s">
        <v>21497</v>
      </c>
      <c r="BH6626" t="s">
        <v>7263</v>
      </c>
    </row>
    <row r="6627" spans="52:60" x14ac:dyDescent="0.25">
      <c r="AZ6627" t="s">
        <v>18426</v>
      </c>
      <c r="BA6627" t="s">
        <v>3205</v>
      </c>
      <c r="BB6627" t="s">
        <v>3967</v>
      </c>
      <c r="BC6627" t="s">
        <v>3206</v>
      </c>
      <c r="BG6627" t="s">
        <v>21498</v>
      </c>
      <c r="BH6627" t="s">
        <v>7263</v>
      </c>
    </row>
    <row r="6628" spans="52:60" x14ac:dyDescent="0.25">
      <c r="AZ6628" t="s">
        <v>18427</v>
      </c>
      <c r="BA6628" t="s">
        <v>3205</v>
      </c>
      <c r="BB6628" t="s">
        <v>3967</v>
      </c>
      <c r="BC6628" t="s">
        <v>3206</v>
      </c>
      <c r="BG6628" t="s">
        <v>21499</v>
      </c>
      <c r="BH6628" t="s">
        <v>7263</v>
      </c>
    </row>
    <row r="6629" spans="52:60" x14ac:dyDescent="0.25">
      <c r="AZ6629" t="s">
        <v>18428</v>
      </c>
      <c r="BA6629" t="s">
        <v>3205</v>
      </c>
      <c r="BB6629" t="s">
        <v>3967</v>
      </c>
      <c r="BC6629" t="s">
        <v>3206</v>
      </c>
      <c r="BG6629" t="s">
        <v>21500</v>
      </c>
      <c r="BH6629" t="s">
        <v>7263</v>
      </c>
    </row>
    <row r="6630" spans="52:60" x14ac:dyDescent="0.25">
      <c r="AZ6630" t="s">
        <v>18429</v>
      </c>
      <c r="BA6630" t="s">
        <v>3205</v>
      </c>
      <c r="BB6630" t="s">
        <v>3967</v>
      </c>
      <c r="BC6630" t="s">
        <v>3206</v>
      </c>
      <c r="BG6630" t="s">
        <v>21501</v>
      </c>
      <c r="BH6630" t="s">
        <v>7263</v>
      </c>
    </row>
    <row r="6631" spans="52:60" x14ac:dyDescent="0.25">
      <c r="AZ6631" t="s">
        <v>18430</v>
      </c>
      <c r="BA6631" t="s">
        <v>3205</v>
      </c>
      <c r="BB6631" t="s">
        <v>3967</v>
      </c>
      <c r="BC6631" t="s">
        <v>3206</v>
      </c>
      <c r="BG6631" t="s">
        <v>21502</v>
      </c>
      <c r="BH6631" t="s">
        <v>7263</v>
      </c>
    </row>
    <row r="6632" spans="52:60" x14ac:dyDescent="0.25">
      <c r="AZ6632" t="s">
        <v>18431</v>
      </c>
      <c r="BA6632" t="s">
        <v>3205</v>
      </c>
      <c r="BB6632" t="s">
        <v>3967</v>
      </c>
      <c r="BC6632" t="s">
        <v>3206</v>
      </c>
      <c r="BG6632" t="s">
        <v>21503</v>
      </c>
      <c r="BH6632" t="s">
        <v>7263</v>
      </c>
    </row>
    <row r="6633" spans="52:60" x14ac:dyDescent="0.25">
      <c r="AZ6633" t="s">
        <v>18432</v>
      </c>
      <c r="BA6633" t="s">
        <v>3205</v>
      </c>
      <c r="BB6633" t="s">
        <v>3967</v>
      </c>
      <c r="BC6633" t="s">
        <v>3206</v>
      </c>
      <c r="BG6633" t="s">
        <v>21504</v>
      </c>
      <c r="BH6633" t="s">
        <v>7263</v>
      </c>
    </row>
    <row r="6634" spans="52:60" x14ac:dyDescent="0.25">
      <c r="AZ6634" t="s">
        <v>18433</v>
      </c>
      <c r="BA6634" t="s">
        <v>3205</v>
      </c>
      <c r="BB6634" t="s">
        <v>3967</v>
      </c>
      <c r="BC6634" t="s">
        <v>3206</v>
      </c>
      <c r="BG6634" t="s">
        <v>21505</v>
      </c>
      <c r="BH6634" t="s">
        <v>8852</v>
      </c>
    </row>
    <row r="6635" spans="52:60" x14ac:dyDescent="0.25">
      <c r="AZ6635" t="s">
        <v>18434</v>
      </c>
      <c r="BA6635" t="s">
        <v>3205</v>
      </c>
      <c r="BB6635" t="s">
        <v>3967</v>
      </c>
      <c r="BC6635" t="s">
        <v>3206</v>
      </c>
      <c r="BG6635" t="s">
        <v>21506</v>
      </c>
      <c r="BH6635" t="s">
        <v>7263</v>
      </c>
    </row>
    <row r="6636" spans="52:60" x14ac:dyDescent="0.25">
      <c r="AZ6636" t="s">
        <v>18435</v>
      </c>
      <c r="BA6636" t="s">
        <v>3205</v>
      </c>
      <c r="BB6636" t="s">
        <v>3967</v>
      </c>
      <c r="BC6636" t="s">
        <v>3206</v>
      </c>
      <c r="BG6636" t="s">
        <v>21507</v>
      </c>
      <c r="BH6636" t="s">
        <v>8995</v>
      </c>
    </row>
    <row r="6637" spans="52:60" x14ac:dyDescent="0.25">
      <c r="AZ6637" t="s">
        <v>18436</v>
      </c>
      <c r="BA6637" t="s">
        <v>3205</v>
      </c>
      <c r="BB6637" t="s">
        <v>3967</v>
      </c>
      <c r="BC6637" t="s">
        <v>3206</v>
      </c>
      <c r="BG6637" t="s">
        <v>21508</v>
      </c>
      <c r="BH6637" t="s">
        <v>7263</v>
      </c>
    </row>
    <row r="6638" spans="52:60" x14ac:dyDescent="0.25">
      <c r="AZ6638" t="s">
        <v>18437</v>
      </c>
      <c r="BA6638" t="s">
        <v>3205</v>
      </c>
      <c r="BB6638" t="s">
        <v>3967</v>
      </c>
      <c r="BC6638" t="s">
        <v>3206</v>
      </c>
      <c r="BG6638" t="s">
        <v>21509</v>
      </c>
      <c r="BH6638" t="s">
        <v>7263</v>
      </c>
    </row>
    <row r="6639" spans="52:60" x14ac:dyDescent="0.25">
      <c r="AZ6639" t="s">
        <v>18438</v>
      </c>
      <c r="BA6639" t="s">
        <v>3205</v>
      </c>
      <c r="BB6639" t="s">
        <v>3967</v>
      </c>
      <c r="BC6639" t="s">
        <v>3206</v>
      </c>
      <c r="BG6639" t="s">
        <v>21510</v>
      </c>
      <c r="BH6639" t="s">
        <v>9024</v>
      </c>
    </row>
    <row r="6640" spans="52:60" x14ac:dyDescent="0.25">
      <c r="AZ6640" t="s">
        <v>18439</v>
      </c>
      <c r="BA6640" t="s">
        <v>3205</v>
      </c>
      <c r="BB6640" t="s">
        <v>3967</v>
      </c>
      <c r="BC6640" t="s">
        <v>3204</v>
      </c>
      <c r="BG6640" t="s">
        <v>21511</v>
      </c>
      <c r="BH6640" t="s">
        <v>8855</v>
      </c>
    </row>
    <row r="6641" spans="52:60" x14ac:dyDescent="0.25">
      <c r="AZ6641" t="s">
        <v>18440</v>
      </c>
      <c r="BA6641" t="s">
        <v>3205</v>
      </c>
      <c r="BB6641" t="s">
        <v>3967</v>
      </c>
      <c r="BC6641" t="s">
        <v>3204</v>
      </c>
      <c r="BG6641" t="s">
        <v>21512</v>
      </c>
      <c r="BH6641" t="s">
        <v>7263</v>
      </c>
    </row>
    <row r="6642" spans="52:60" x14ac:dyDescent="0.25">
      <c r="AZ6642" t="s">
        <v>18441</v>
      </c>
      <c r="BA6642" t="s">
        <v>3205</v>
      </c>
      <c r="BB6642" t="s">
        <v>3967</v>
      </c>
      <c r="BC6642" t="s">
        <v>3206</v>
      </c>
      <c r="BG6642" t="s">
        <v>21513</v>
      </c>
      <c r="BH6642" t="s">
        <v>7263</v>
      </c>
    </row>
    <row r="6643" spans="52:60" x14ac:dyDescent="0.25">
      <c r="AZ6643" t="s">
        <v>18442</v>
      </c>
      <c r="BA6643" t="s">
        <v>3205</v>
      </c>
      <c r="BB6643" t="s">
        <v>3967</v>
      </c>
      <c r="BC6643" t="s">
        <v>3206</v>
      </c>
      <c r="BG6643" t="s">
        <v>21514</v>
      </c>
      <c r="BH6643" t="s">
        <v>7263</v>
      </c>
    </row>
    <row r="6644" spans="52:60" x14ac:dyDescent="0.25">
      <c r="AZ6644" t="s">
        <v>18443</v>
      </c>
      <c r="BA6644" t="s">
        <v>3205</v>
      </c>
      <c r="BB6644" t="s">
        <v>3967</v>
      </c>
      <c r="BC6644" t="s">
        <v>3206</v>
      </c>
      <c r="BG6644" t="s">
        <v>21515</v>
      </c>
      <c r="BH6644" t="s">
        <v>9044</v>
      </c>
    </row>
    <row r="6645" spans="52:60" x14ac:dyDescent="0.25">
      <c r="AZ6645" t="s">
        <v>18444</v>
      </c>
      <c r="BA6645" t="s">
        <v>3205</v>
      </c>
      <c r="BB6645" t="s">
        <v>3967</v>
      </c>
      <c r="BC6645" t="s">
        <v>7263</v>
      </c>
      <c r="BG6645" t="s">
        <v>21516</v>
      </c>
      <c r="BH6645" t="s">
        <v>7263</v>
      </c>
    </row>
    <row r="6646" spans="52:60" x14ac:dyDescent="0.25">
      <c r="AZ6646" t="s">
        <v>18445</v>
      </c>
      <c r="BA6646" t="s">
        <v>3205</v>
      </c>
      <c r="BB6646" t="s">
        <v>3967</v>
      </c>
      <c r="BC6646" t="s">
        <v>3206</v>
      </c>
      <c r="BG6646" t="s">
        <v>21517</v>
      </c>
      <c r="BH6646" t="s">
        <v>7263</v>
      </c>
    </row>
    <row r="6647" spans="52:60" x14ac:dyDescent="0.25">
      <c r="AZ6647" t="s">
        <v>18446</v>
      </c>
      <c r="BA6647" t="s">
        <v>3205</v>
      </c>
      <c r="BB6647" t="s">
        <v>3967</v>
      </c>
      <c r="BC6647" t="s">
        <v>3206</v>
      </c>
      <c r="BG6647" t="s">
        <v>21518</v>
      </c>
      <c r="BH6647" t="s">
        <v>7263</v>
      </c>
    </row>
    <row r="6648" spans="52:60" x14ac:dyDescent="0.25">
      <c r="AZ6648" t="s">
        <v>18447</v>
      </c>
      <c r="BA6648" t="s">
        <v>3205</v>
      </c>
      <c r="BB6648" t="s">
        <v>3967</v>
      </c>
      <c r="BC6648" t="s">
        <v>3206</v>
      </c>
      <c r="BG6648" t="s">
        <v>21519</v>
      </c>
      <c r="BH6648" t="s">
        <v>7263</v>
      </c>
    </row>
    <row r="6649" spans="52:60" x14ac:dyDescent="0.25">
      <c r="AZ6649" t="s">
        <v>18448</v>
      </c>
      <c r="BA6649" t="s">
        <v>3205</v>
      </c>
      <c r="BB6649" t="s">
        <v>3967</v>
      </c>
      <c r="BC6649" t="s">
        <v>3206</v>
      </c>
      <c r="BG6649" t="s">
        <v>21520</v>
      </c>
      <c r="BH6649" t="s">
        <v>9106</v>
      </c>
    </row>
    <row r="6650" spans="52:60" x14ac:dyDescent="0.25">
      <c r="AZ6650" t="s">
        <v>18449</v>
      </c>
      <c r="BA6650" t="s">
        <v>3205</v>
      </c>
      <c r="BB6650" t="s">
        <v>3967</v>
      </c>
      <c r="BC6650" t="s">
        <v>3206</v>
      </c>
      <c r="BG6650" t="s">
        <v>21521</v>
      </c>
      <c r="BH6650" t="s">
        <v>9108</v>
      </c>
    </row>
    <row r="6651" spans="52:60" x14ac:dyDescent="0.25">
      <c r="AZ6651" t="s">
        <v>18450</v>
      </c>
      <c r="BA6651" t="s">
        <v>3205</v>
      </c>
      <c r="BB6651" t="s">
        <v>3967</v>
      </c>
      <c r="BC6651" t="s">
        <v>3206</v>
      </c>
      <c r="BG6651" t="s">
        <v>21522</v>
      </c>
      <c r="BH6651" t="s">
        <v>7263</v>
      </c>
    </row>
    <row r="6652" spans="52:60" x14ac:dyDescent="0.25">
      <c r="AZ6652" t="s">
        <v>18451</v>
      </c>
      <c r="BA6652" t="s">
        <v>3205</v>
      </c>
      <c r="BB6652" t="s">
        <v>3967</v>
      </c>
      <c r="BC6652" t="s">
        <v>3206</v>
      </c>
      <c r="BG6652" t="s">
        <v>6931</v>
      </c>
      <c r="BH6652" t="s">
        <v>7263</v>
      </c>
    </row>
    <row r="6653" spans="52:60" x14ac:dyDescent="0.25">
      <c r="AZ6653" t="s">
        <v>18452</v>
      </c>
      <c r="BA6653" t="s">
        <v>3205</v>
      </c>
      <c r="BB6653" t="s">
        <v>3967</v>
      </c>
      <c r="BC6653" t="s">
        <v>3206</v>
      </c>
      <c r="BG6653" t="s">
        <v>21523</v>
      </c>
      <c r="BH6653" t="s">
        <v>7263</v>
      </c>
    </row>
    <row r="6654" spans="52:60" x14ac:dyDescent="0.25">
      <c r="AZ6654" t="s">
        <v>18453</v>
      </c>
      <c r="BA6654" t="s">
        <v>3205</v>
      </c>
      <c r="BB6654" t="s">
        <v>3967</v>
      </c>
      <c r="BC6654" t="s">
        <v>3206</v>
      </c>
      <c r="BG6654" t="s">
        <v>21524</v>
      </c>
      <c r="BH6654" t="s">
        <v>7263</v>
      </c>
    </row>
    <row r="6655" spans="52:60" x14ac:dyDescent="0.25">
      <c r="AZ6655" t="s">
        <v>18454</v>
      </c>
      <c r="BA6655" t="s">
        <v>3205</v>
      </c>
      <c r="BB6655" t="s">
        <v>3967</v>
      </c>
      <c r="BC6655" t="s">
        <v>3206</v>
      </c>
      <c r="BG6655" t="s">
        <v>21525</v>
      </c>
      <c r="BH6655" t="s">
        <v>7263</v>
      </c>
    </row>
    <row r="6656" spans="52:60" x14ac:dyDescent="0.25">
      <c r="AZ6656" t="s">
        <v>18455</v>
      </c>
      <c r="BA6656" t="s">
        <v>3205</v>
      </c>
      <c r="BB6656" t="s">
        <v>3967</v>
      </c>
      <c r="BC6656" t="s">
        <v>3206</v>
      </c>
      <c r="BG6656" t="s">
        <v>21526</v>
      </c>
      <c r="BH6656" t="s">
        <v>7263</v>
      </c>
    </row>
    <row r="6657" spans="52:60" x14ac:dyDescent="0.25">
      <c r="AZ6657" t="s">
        <v>18456</v>
      </c>
      <c r="BA6657" t="s">
        <v>3205</v>
      </c>
      <c r="BB6657" t="s">
        <v>3967</v>
      </c>
      <c r="BC6657" t="s">
        <v>3206</v>
      </c>
      <c r="BG6657" t="s">
        <v>21527</v>
      </c>
      <c r="BH6657" t="s">
        <v>9110</v>
      </c>
    </row>
    <row r="6658" spans="52:60" x14ac:dyDescent="0.25">
      <c r="AZ6658" t="s">
        <v>18457</v>
      </c>
      <c r="BA6658" t="s">
        <v>3205</v>
      </c>
      <c r="BB6658" t="s">
        <v>3967</v>
      </c>
      <c r="BC6658" t="s">
        <v>3206</v>
      </c>
      <c r="BG6658" t="s">
        <v>15332</v>
      </c>
      <c r="BH6658" t="s">
        <v>7263</v>
      </c>
    </row>
    <row r="6659" spans="52:60" x14ac:dyDescent="0.25">
      <c r="AZ6659" t="s">
        <v>18458</v>
      </c>
      <c r="BA6659" t="s">
        <v>3205</v>
      </c>
      <c r="BB6659" t="s">
        <v>3967</v>
      </c>
      <c r="BC6659" t="s">
        <v>3206</v>
      </c>
      <c r="BG6659" t="s">
        <v>21528</v>
      </c>
      <c r="BH6659" t="s">
        <v>7263</v>
      </c>
    </row>
    <row r="6660" spans="52:60" x14ac:dyDescent="0.25">
      <c r="AZ6660" t="s">
        <v>18459</v>
      </c>
      <c r="BA6660" t="s">
        <v>3205</v>
      </c>
      <c r="BB6660" t="s">
        <v>3967</v>
      </c>
      <c r="BC6660" t="s">
        <v>3206</v>
      </c>
      <c r="BG6660" t="s">
        <v>21529</v>
      </c>
      <c r="BH6660" t="s">
        <v>7263</v>
      </c>
    </row>
    <row r="6661" spans="52:60" x14ac:dyDescent="0.25">
      <c r="AZ6661" t="s">
        <v>18460</v>
      </c>
      <c r="BA6661" t="s">
        <v>3205</v>
      </c>
      <c r="BB6661" t="s">
        <v>3967</v>
      </c>
      <c r="BC6661" t="s">
        <v>3206</v>
      </c>
      <c r="BG6661" t="s">
        <v>21530</v>
      </c>
      <c r="BH6661" t="s">
        <v>7263</v>
      </c>
    </row>
    <row r="6662" spans="52:60" x14ac:dyDescent="0.25">
      <c r="AZ6662" t="s">
        <v>18461</v>
      </c>
      <c r="BA6662" t="s">
        <v>3205</v>
      </c>
      <c r="BB6662" t="s">
        <v>3967</v>
      </c>
      <c r="BC6662" t="s">
        <v>3206</v>
      </c>
      <c r="BG6662" t="s">
        <v>21531</v>
      </c>
      <c r="BH6662" t="s">
        <v>7263</v>
      </c>
    </row>
    <row r="6663" spans="52:60" x14ac:dyDescent="0.25">
      <c r="AZ6663" t="s">
        <v>18462</v>
      </c>
      <c r="BA6663" t="s">
        <v>3205</v>
      </c>
      <c r="BB6663" t="s">
        <v>3967</v>
      </c>
      <c r="BC6663" t="s">
        <v>3206</v>
      </c>
      <c r="BG6663" t="s">
        <v>21532</v>
      </c>
      <c r="BH6663" t="s">
        <v>7263</v>
      </c>
    </row>
    <row r="6664" spans="52:60" x14ac:dyDescent="0.25">
      <c r="AZ6664" t="s">
        <v>18463</v>
      </c>
      <c r="BA6664" t="s">
        <v>3205</v>
      </c>
      <c r="BB6664" t="s">
        <v>3967</v>
      </c>
      <c r="BC6664" t="s">
        <v>3206</v>
      </c>
      <c r="BG6664" t="s">
        <v>21533</v>
      </c>
      <c r="BH6664" t="s">
        <v>7263</v>
      </c>
    </row>
    <row r="6665" spans="52:60" x14ac:dyDescent="0.25">
      <c r="AZ6665" t="s">
        <v>18464</v>
      </c>
      <c r="BA6665" t="s">
        <v>3205</v>
      </c>
      <c r="BB6665" t="s">
        <v>3967</v>
      </c>
      <c r="BC6665" t="s">
        <v>3206</v>
      </c>
      <c r="BG6665" t="s">
        <v>21534</v>
      </c>
      <c r="BH6665" t="s">
        <v>7263</v>
      </c>
    </row>
    <row r="6666" spans="52:60" x14ac:dyDescent="0.25">
      <c r="AZ6666" t="s">
        <v>18465</v>
      </c>
      <c r="BA6666" t="s">
        <v>3205</v>
      </c>
      <c r="BB6666" t="s">
        <v>3967</v>
      </c>
      <c r="BC6666" t="s">
        <v>3206</v>
      </c>
      <c r="BG6666" t="s">
        <v>21535</v>
      </c>
      <c r="BH6666" t="s">
        <v>7263</v>
      </c>
    </row>
    <row r="6667" spans="52:60" x14ac:dyDescent="0.25">
      <c r="AZ6667" t="s">
        <v>18466</v>
      </c>
      <c r="BA6667" t="s">
        <v>3205</v>
      </c>
      <c r="BB6667" t="s">
        <v>3967</v>
      </c>
      <c r="BC6667" t="s">
        <v>3206</v>
      </c>
      <c r="BG6667" t="s">
        <v>21536</v>
      </c>
      <c r="BH6667" t="s">
        <v>9081</v>
      </c>
    </row>
    <row r="6668" spans="52:60" x14ac:dyDescent="0.25">
      <c r="AZ6668" t="s">
        <v>18467</v>
      </c>
      <c r="BA6668" t="s">
        <v>3205</v>
      </c>
      <c r="BB6668" t="s">
        <v>3967</v>
      </c>
      <c r="BC6668" t="s">
        <v>3206</v>
      </c>
      <c r="BG6668" t="s">
        <v>21537</v>
      </c>
      <c r="BH6668" t="s">
        <v>9111</v>
      </c>
    </row>
    <row r="6669" spans="52:60" x14ac:dyDescent="0.25">
      <c r="AZ6669" t="s">
        <v>18468</v>
      </c>
      <c r="BA6669" t="s">
        <v>3205</v>
      </c>
      <c r="BB6669" t="s">
        <v>3967</v>
      </c>
      <c r="BC6669" t="s">
        <v>3206</v>
      </c>
      <c r="BG6669" t="s">
        <v>21538</v>
      </c>
      <c r="BH6669" t="s">
        <v>7263</v>
      </c>
    </row>
    <row r="6670" spans="52:60" x14ac:dyDescent="0.25">
      <c r="AZ6670" t="s">
        <v>18469</v>
      </c>
      <c r="BA6670" t="s">
        <v>3205</v>
      </c>
      <c r="BB6670" t="s">
        <v>3967</v>
      </c>
      <c r="BC6670" t="s">
        <v>3206</v>
      </c>
      <c r="BG6670" t="s">
        <v>21539</v>
      </c>
      <c r="BH6670" t="s">
        <v>7263</v>
      </c>
    </row>
    <row r="6671" spans="52:60" x14ac:dyDescent="0.25">
      <c r="AZ6671" t="s">
        <v>18470</v>
      </c>
      <c r="BA6671" t="s">
        <v>3205</v>
      </c>
      <c r="BB6671" t="s">
        <v>3967</v>
      </c>
      <c r="BC6671" t="s">
        <v>3206</v>
      </c>
      <c r="BG6671" t="s">
        <v>21540</v>
      </c>
      <c r="BH6671" t="s">
        <v>7263</v>
      </c>
    </row>
    <row r="6672" spans="52:60" x14ac:dyDescent="0.25">
      <c r="AZ6672" t="s">
        <v>18471</v>
      </c>
      <c r="BA6672" t="s">
        <v>3205</v>
      </c>
      <c r="BB6672" t="s">
        <v>3967</v>
      </c>
      <c r="BC6672" t="s">
        <v>3206</v>
      </c>
      <c r="BG6672" t="s">
        <v>21541</v>
      </c>
      <c r="BH6672" t="s">
        <v>7263</v>
      </c>
    </row>
    <row r="6673" spans="52:60" x14ac:dyDescent="0.25">
      <c r="AZ6673" t="s">
        <v>18472</v>
      </c>
      <c r="BA6673" t="s">
        <v>3205</v>
      </c>
      <c r="BB6673" t="s">
        <v>3967</v>
      </c>
      <c r="BC6673" t="s">
        <v>3204</v>
      </c>
      <c r="BG6673" t="s">
        <v>21542</v>
      </c>
      <c r="BH6673" t="s">
        <v>7263</v>
      </c>
    </row>
    <row r="6674" spans="52:60" x14ac:dyDescent="0.25">
      <c r="AZ6674" t="s">
        <v>18473</v>
      </c>
      <c r="BA6674" t="s">
        <v>3205</v>
      </c>
      <c r="BB6674" t="s">
        <v>3967</v>
      </c>
      <c r="BC6674" t="s">
        <v>3204</v>
      </c>
      <c r="BG6674" t="s">
        <v>21543</v>
      </c>
      <c r="BH6674" t="s">
        <v>7263</v>
      </c>
    </row>
    <row r="6675" spans="52:60" x14ac:dyDescent="0.25">
      <c r="AZ6675" t="s">
        <v>18474</v>
      </c>
      <c r="BA6675" t="s">
        <v>3205</v>
      </c>
      <c r="BB6675" t="s">
        <v>3967</v>
      </c>
      <c r="BC6675" t="s">
        <v>3206</v>
      </c>
      <c r="BG6675" t="s">
        <v>21544</v>
      </c>
      <c r="BH6675" t="s">
        <v>9014</v>
      </c>
    </row>
    <row r="6676" spans="52:60" x14ac:dyDescent="0.25">
      <c r="AZ6676" t="s">
        <v>18475</v>
      </c>
      <c r="BA6676" t="s">
        <v>3205</v>
      </c>
      <c r="BB6676" t="s">
        <v>3967</v>
      </c>
      <c r="BC6676" t="s">
        <v>3206</v>
      </c>
      <c r="BG6676" t="s">
        <v>21545</v>
      </c>
      <c r="BH6676" t="s">
        <v>7263</v>
      </c>
    </row>
    <row r="6677" spans="52:60" x14ac:dyDescent="0.25">
      <c r="AZ6677" t="s">
        <v>18476</v>
      </c>
      <c r="BA6677" t="s">
        <v>3205</v>
      </c>
      <c r="BB6677" t="s">
        <v>3967</v>
      </c>
      <c r="BC6677" t="s">
        <v>3206</v>
      </c>
      <c r="BG6677" t="s">
        <v>21546</v>
      </c>
      <c r="BH6677" t="s">
        <v>7263</v>
      </c>
    </row>
    <row r="6678" spans="52:60" x14ac:dyDescent="0.25">
      <c r="AZ6678" t="s">
        <v>18477</v>
      </c>
      <c r="BA6678" t="s">
        <v>3205</v>
      </c>
      <c r="BB6678" t="s">
        <v>3967</v>
      </c>
      <c r="BC6678" t="s">
        <v>3206</v>
      </c>
      <c r="BG6678" t="s">
        <v>21547</v>
      </c>
      <c r="BH6678" t="s">
        <v>7263</v>
      </c>
    </row>
    <row r="6679" spans="52:60" x14ac:dyDescent="0.25">
      <c r="AZ6679" t="s">
        <v>18478</v>
      </c>
      <c r="BA6679" t="s">
        <v>3205</v>
      </c>
      <c r="BB6679" t="s">
        <v>3967</v>
      </c>
      <c r="BC6679" t="s">
        <v>3206</v>
      </c>
      <c r="BG6679" t="s">
        <v>21549</v>
      </c>
      <c r="BH6679" t="s">
        <v>7263</v>
      </c>
    </row>
    <row r="6680" spans="52:60" x14ac:dyDescent="0.25">
      <c r="AZ6680" t="s">
        <v>18479</v>
      </c>
      <c r="BA6680" t="s">
        <v>3205</v>
      </c>
      <c r="BB6680" t="s">
        <v>3967</v>
      </c>
      <c r="BC6680" t="s">
        <v>3206</v>
      </c>
      <c r="BG6680" t="s">
        <v>21550</v>
      </c>
      <c r="BH6680" t="s">
        <v>7263</v>
      </c>
    </row>
    <row r="6681" spans="52:60" x14ac:dyDescent="0.25">
      <c r="AZ6681" t="s">
        <v>18480</v>
      </c>
      <c r="BA6681" t="s">
        <v>3205</v>
      </c>
      <c r="BB6681" t="s">
        <v>3967</v>
      </c>
      <c r="BC6681" t="s">
        <v>3206</v>
      </c>
      <c r="BG6681" t="s">
        <v>21551</v>
      </c>
      <c r="BH6681" t="s">
        <v>7263</v>
      </c>
    </row>
    <row r="6682" spans="52:60" x14ac:dyDescent="0.25">
      <c r="AZ6682" t="s">
        <v>18481</v>
      </c>
      <c r="BA6682" t="s">
        <v>3205</v>
      </c>
      <c r="BB6682" t="s">
        <v>3967</v>
      </c>
      <c r="BC6682" t="s">
        <v>3206</v>
      </c>
      <c r="BG6682" t="s">
        <v>21552</v>
      </c>
      <c r="BH6682" t="s">
        <v>7263</v>
      </c>
    </row>
    <row r="6683" spans="52:60" x14ac:dyDescent="0.25">
      <c r="AZ6683" t="s">
        <v>18482</v>
      </c>
      <c r="BA6683" t="s">
        <v>3205</v>
      </c>
      <c r="BB6683" t="s">
        <v>3967</v>
      </c>
      <c r="BC6683" t="s">
        <v>3206</v>
      </c>
      <c r="BG6683" t="s">
        <v>21553</v>
      </c>
      <c r="BH6683" t="s">
        <v>7263</v>
      </c>
    </row>
    <row r="6684" spans="52:60" x14ac:dyDescent="0.25">
      <c r="AZ6684" t="s">
        <v>18483</v>
      </c>
      <c r="BA6684" t="s">
        <v>3205</v>
      </c>
      <c r="BB6684" t="s">
        <v>3967</v>
      </c>
      <c r="BC6684" t="s">
        <v>3204</v>
      </c>
      <c r="BG6684" t="s">
        <v>21554</v>
      </c>
      <c r="BH6684" t="s">
        <v>7263</v>
      </c>
    </row>
    <row r="6685" spans="52:60" x14ac:dyDescent="0.25">
      <c r="AZ6685" t="s">
        <v>18484</v>
      </c>
      <c r="BA6685" t="s">
        <v>3205</v>
      </c>
      <c r="BB6685" t="s">
        <v>3967</v>
      </c>
      <c r="BC6685" t="s">
        <v>3206</v>
      </c>
      <c r="BG6685" t="s">
        <v>21555</v>
      </c>
      <c r="BH6685" t="s">
        <v>7263</v>
      </c>
    </row>
    <row r="6686" spans="52:60" x14ac:dyDescent="0.25">
      <c r="AZ6686" t="s">
        <v>18485</v>
      </c>
      <c r="BA6686" t="s">
        <v>3205</v>
      </c>
      <c r="BB6686" t="s">
        <v>3967</v>
      </c>
      <c r="BC6686" t="s">
        <v>3206</v>
      </c>
      <c r="BG6686" t="s">
        <v>21556</v>
      </c>
      <c r="BH6686" t="s">
        <v>7263</v>
      </c>
    </row>
    <row r="6687" spans="52:60" x14ac:dyDescent="0.25">
      <c r="AZ6687" t="s">
        <v>18486</v>
      </c>
      <c r="BA6687" t="s">
        <v>3205</v>
      </c>
      <c r="BB6687" t="s">
        <v>3967</v>
      </c>
      <c r="BC6687" t="s">
        <v>3206</v>
      </c>
      <c r="BG6687" t="s">
        <v>21557</v>
      </c>
      <c r="BH6687" t="s">
        <v>9106</v>
      </c>
    </row>
    <row r="6688" spans="52:60" x14ac:dyDescent="0.25">
      <c r="AZ6688" t="s">
        <v>18487</v>
      </c>
      <c r="BA6688" t="s">
        <v>3205</v>
      </c>
      <c r="BB6688" t="s">
        <v>3967</v>
      </c>
      <c r="BC6688" t="s">
        <v>3206</v>
      </c>
      <c r="BG6688" t="s">
        <v>21558</v>
      </c>
      <c r="BH6688" t="s">
        <v>9106</v>
      </c>
    </row>
    <row r="6689" spans="52:60" x14ac:dyDescent="0.25">
      <c r="AZ6689" t="s">
        <v>18488</v>
      </c>
      <c r="BA6689" t="s">
        <v>3205</v>
      </c>
      <c r="BB6689" t="s">
        <v>3967</v>
      </c>
      <c r="BC6689" t="s">
        <v>3206</v>
      </c>
      <c r="BG6689" t="s">
        <v>21559</v>
      </c>
      <c r="BH6689" t="s">
        <v>7263</v>
      </c>
    </row>
    <row r="6690" spans="52:60" x14ac:dyDescent="0.25">
      <c r="AZ6690" t="s">
        <v>18489</v>
      </c>
      <c r="BA6690" t="s">
        <v>3205</v>
      </c>
      <c r="BB6690" t="s">
        <v>3967</v>
      </c>
      <c r="BC6690" t="s">
        <v>3206</v>
      </c>
      <c r="BG6690" t="s">
        <v>21560</v>
      </c>
      <c r="BH6690" t="s">
        <v>7263</v>
      </c>
    </row>
    <row r="6691" spans="52:60" x14ac:dyDescent="0.25">
      <c r="AZ6691" t="s">
        <v>18490</v>
      </c>
      <c r="BA6691" t="s">
        <v>3205</v>
      </c>
      <c r="BB6691" t="s">
        <v>3967</v>
      </c>
      <c r="BC6691" t="s">
        <v>3206</v>
      </c>
      <c r="BG6691" t="s">
        <v>21561</v>
      </c>
      <c r="BH6691" t="s">
        <v>7263</v>
      </c>
    </row>
    <row r="6692" spans="52:60" x14ac:dyDescent="0.25">
      <c r="AZ6692" t="s">
        <v>18491</v>
      </c>
      <c r="BA6692" t="s">
        <v>3205</v>
      </c>
      <c r="BB6692" t="s">
        <v>3967</v>
      </c>
      <c r="BC6692" t="s">
        <v>3206</v>
      </c>
      <c r="BG6692" t="s">
        <v>21562</v>
      </c>
      <c r="BH6692" t="s">
        <v>7263</v>
      </c>
    </row>
    <row r="6693" spans="52:60" x14ac:dyDescent="0.25">
      <c r="AZ6693" t="s">
        <v>18492</v>
      </c>
      <c r="BA6693" t="s">
        <v>3205</v>
      </c>
      <c r="BB6693" t="s">
        <v>3967</v>
      </c>
      <c r="BC6693" t="s">
        <v>3206</v>
      </c>
      <c r="BG6693" t="s">
        <v>21563</v>
      </c>
      <c r="BH6693" t="s">
        <v>7263</v>
      </c>
    </row>
    <row r="6694" spans="52:60" x14ac:dyDescent="0.25">
      <c r="AZ6694" t="s">
        <v>18493</v>
      </c>
      <c r="BA6694" t="s">
        <v>3205</v>
      </c>
      <c r="BB6694" t="s">
        <v>3967</v>
      </c>
      <c r="BC6694" t="s">
        <v>3206</v>
      </c>
      <c r="BG6694" t="s">
        <v>21564</v>
      </c>
      <c r="BH6694" t="s">
        <v>7263</v>
      </c>
    </row>
    <row r="6695" spans="52:60" x14ac:dyDescent="0.25">
      <c r="AZ6695" t="s">
        <v>18494</v>
      </c>
      <c r="BA6695" t="s">
        <v>3205</v>
      </c>
      <c r="BB6695" t="s">
        <v>3967</v>
      </c>
      <c r="BC6695" t="s">
        <v>3206</v>
      </c>
      <c r="BG6695" t="s">
        <v>21565</v>
      </c>
      <c r="BH6695" t="s">
        <v>8852</v>
      </c>
    </row>
    <row r="6696" spans="52:60" x14ac:dyDescent="0.25">
      <c r="AZ6696" t="s">
        <v>18495</v>
      </c>
      <c r="BA6696" t="s">
        <v>3205</v>
      </c>
      <c r="BB6696" t="s">
        <v>3967</v>
      </c>
      <c r="BC6696" t="s">
        <v>3206</v>
      </c>
      <c r="BG6696" t="s">
        <v>21566</v>
      </c>
      <c r="BH6696" t="s">
        <v>7263</v>
      </c>
    </row>
    <row r="6697" spans="52:60" x14ac:dyDescent="0.25">
      <c r="AZ6697" t="s">
        <v>18496</v>
      </c>
      <c r="BA6697" t="s">
        <v>3205</v>
      </c>
      <c r="BB6697" t="s">
        <v>3967</v>
      </c>
      <c r="BC6697" t="s">
        <v>3206</v>
      </c>
      <c r="BG6697" t="s">
        <v>21567</v>
      </c>
      <c r="BH6697" t="s">
        <v>7263</v>
      </c>
    </row>
    <row r="6698" spans="52:60" x14ac:dyDescent="0.25">
      <c r="AZ6698" t="s">
        <v>18497</v>
      </c>
      <c r="BA6698" t="s">
        <v>3205</v>
      </c>
      <c r="BB6698" t="s">
        <v>3967</v>
      </c>
      <c r="BC6698" t="s">
        <v>3206</v>
      </c>
      <c r="BG6698" t="s">
        <v>21568</v>
      </c>
      <c r="BH6698" t="s">
        <v>7263</v>
      </c>
    </row>
    <row r="6699" spans="52:60" x14ac:dyDescent="0.25">
      <c r="AZ6699" t="s">
        <v>18498</v>
      </c>
      <c r="BA6699" t="s">
        <v>3205</v>
      </c>
      <c r="BB6699" t="s">
        <v>3967</v>
      </c>
      <c r="BC6699" t="s">
        <v>3206</v>
      </c>
      <c r="BG6699" t="s">
        <v>21569</v>
      </c>
      <c r="BH6699" t="s">
        <v>7263</v>
      </c>
    </row>
    <row r="6700" spans="52:60" x14ac:dyDescent="0.25">
      <c r="AZ6700" t="s">
        <v>18499</v>
      </c>
      <c r="BA6700" t="s">
        <v>3205</v>
      </c>
      <c r="BB6700" t="s">
        <v>3967</v>
      </c>
      <c r="BC6700" t="s">
        <v>3206</v>
      </c>
      <c r="BG6700" t="s">
        <v>21570</v>
      </c>
      <c r="BH6700" t="s">
        <v>7263</v>
      </c>
    </row>
    <row r="6701" spans="52:60" x14ac:dyDescent="0.25">
      <c r="AZ6701" t="s">
        <v>18500</v>
      </c>
      <c r="BA6701" t="s">
        <v>3205</v>
      </c>
      <c r="BB6701" t="s">
        <v>3967</v>
      </c>
      <c r="BC6701" t="s">
        <v>3206</v>
      </c>
      <c r="BG6701" t="s">
        <v>21571</v>
      </c>
      <c r="BH6701" t="s">
        <v>7263</v>
      </c>
    </row>
    <row r="6702" spans="52:60" x14ac:dyDescent="0.25">
      <c r="AZ6702" t="s">
        <v>18501</v>
      </c>
      <c r="BA6702" t="s">
        <v>3205</v>
      </c>
      <c r="BB6702" t="s">
        <v>3967</v>
      </c>
      <c r="BC6702" t="s">
        <v>3206</v>
      </c>
      <c r="BG6702" t="s">
        <v>21572</v>
      </c>
      <c r="BH6702" t="s">
        <v>7263</v>
      </c>
    </row>
    <row r="6703" spans="52:60" x14ac:dyDescent="0.25">
      <c r="AZ6703" t="s">
        <v>18502</v>
      </c>
      <c r="BA6703" t="s">
        <v>3205</v>
      </c>
      <c r="BB6703" t="s">
        <v>3967</v>
      </c>
      <c r="BC6703" t="s">
        <v>3206</v>
      </c>
      <c r="BG6703" t="s">
        <v>7331</v>
      </c>
      <c r="BH6703" t="s">
        <v>7263</v>
      </c>
    </row>
    <row r="6704" spans="52:60" x14ac:dyDescent="0.25">
      <c r="AZ6704" t="s">
        <v>18503</v>
      </c>
      <c r="BA6704" t="s">
        <v>3205</v>
      </c>
      <c r="BB6704" t="s">
        <v>3967</v>
      </c>
      <c r="BC6704" t="s">
        <v>3206</v>
      </c>
      <c r="BG6704" t="s">
        <v>21573</v>
      </c>
      <c r="BH6704" t="s">
        <v>7263</v>
      </c>
    </row>
    <row r="6705" spans="52:60" x14ac:dyDescent="0.25">
      <c r="AZ6705" t="s">
        <v>18504</v>
      </c>
      <c r="BA6705" t="s">
        <v>3205</v>
      </c>
      <c r="BB6705" t="s">
        <v>3967</v>
      </c>
      <c r="BC6705" t="s">
        <v>3206</v>
      </c>
      <c r="BG6705" t="s">
        <v>21574</v>
      </c>
      <c r="BH6705" t="s">
        <v>7263</v>
      </c>
    </row>
    <row r="6706" spans="52:60" x14ac:dyDescent="0.25">
      <c r="AZ6706" t="s">
        <v>18505</v>
      </c>
      <c r="BA6706" t="s">
        <v>3205</v>
      </c>
      <c r="BB6706" t="s">
        <v>3967</v>
      </c>
      <c r="BC6706" t="s">
        <v>3206</v>
      </c>
      <c r="BG6706" t="s">
        <v>21575</v>
      </c>
      <c r="BH6706" t="s">
        <v>7263</v>
      </c>
    </row>
    <row r="6707" spans="52:60" x14ac:dyDescent="0.25">
      <c r="AZ6707" t="s">
        <v>18506</v>
      </c>
      <c r="BA6707" t="s">
        <v>3205</v>
      </c>
      <c r="BB6707" t="s">
        <v>3967</v>
      </c>
      <c r="BC6707" t="s">
        <v>3206</v>
      </c>
      <c r="BG6707" t="s">
        <v>21576</v>
      </c>
      <c r="BH6707" t="s">
        <v>7263</v>
      </c>
    </row>
    <row r="6708" spans="52:60" x14ac:dyDescent="0.25">
      <c r="AZ6708" t="s">
        <v>18507</v>
      </c>
      <c r="BA6708" t="s">
        <v>3205</v>
      </c>
      <c r="BB6708" t="s">
        <v>3967</v>
      </c>
      <c r="BC6708" t="s">
        <v>3206</v>
      </c>
      <c r="BG6708" t="s">
        <v>21577</v>
      </c>
      <c r="BH6708" t="s">
        <v>7263</v>
      </c>
    </row>
    <row r="6709" spans="52:60" x14ac:dyDescent="0.25">
      <c r="AZ6709" t="s">
        <v>18508</v>
      </c>
      <c r="BA6709" t="s">
        <v>3205</v>
      </c>
      <c r="BB6709" t="s">
        <v>3967</v>
      </c>
      <c r="BC6709" t="s">
        <v>3206</v>
      </c>
      <c r="BG6709" t="s">
        <v>21578</v>
      </c>
      <c r="BH6709" t="s">
        <v>7263</v>
      </c>
    </row>
    <row r="6710" spans="52:60" x14ac:dyDescent="0.25">
      <c r="AZ6710" t="s">
        <v>18509</v>
      </c>
      <c r="BA6710" t="s">
        <v>3205</v>
      </c>
      <c r="BB6710" t="s">
        <v>3967</v>
      </c>
      <c r="BC6710" t="s">
        <v>3206</v>
      </c>
      <c r="BG6710" t="s">
        <v>21579</v>
      </c>
      <c r="BH6710" t="s">
        <v>9081</v>
      </c>
    </row>
    <row r="6711" spans="52:60" x14ac:dyDescent="0.25">
      <c r="AZ6711" t="s">
        <v>18510</v>
      </c>
      <c r="BA6711" t="s">
        <v>3205</v>
      </c>
      <c r="BB6711" t="s">
        <v>3967</v>
      </c>
      <c r="BC6711" t="s">
        <v>3204</v>
      </c>
      <c r="BG6711" t="s">
        <v>21580</v>
      </c>
      <c r="BH6711" t="s">
        <v>9112</v>
      </c>
    </row>
    <row r="6712" spans="52:60" x14ac:dyDescent="0.25">
      <c r="AZ6712" t="s">
        <v>18511</v>
      </c>
      <c r="BA6712" t="s">
        <v>3205</v>
      </c>
      <c r="BB6712" t="s">
        <v>3967</v>
      </c>
      <c r="BC6712" t="s">
        <v>3204</v>
      </c>
      <c r="BG6712" t="s">
        <v>21581</v>
      </c>
      <c r="BH6712" t="s">
        <v>9111</v>
      </c>
    </row>
    <row r="6713" spans="52:60" x14ac:dyDescent="0.25">
      <c r="AZ6713" t="s">
        <v>18512</v>
      </c>
      <c r="BA6713" t="s">
        <v>3205</v>
      </c>
      <c r="BB6713" t="s">
        <v>3967</v>
      </c>
      <c r="BC6713" t="s">
        <v>3204</v>
      </c>
      <c r="BG6713" t="s">
        <v>21582</v>
      </c>
      <c r="BH6713" t="s">
        <v>7263</v>
      </c>
    </row>
    <row r="6714" spans="52:60" x14ac:dyDescent="0.25">
      <c r="AZ6714" t="s">
        <v>18513</v>
      </c>
      <c r="BA6714" t="s">
        <v>3205</v>
      </c>
      <c r="BB6714" t="s">
        <v>3967</v>
      </c>
      <c r="BC6714" t="s">
        <v>3204</v>
      </c>
      <c r="BG6714" t="s">
        <v>21583</v>
      </c>
      <c r="BH6714" t="s">
        <v>8995</v>
      </c>
    </row>
    <row r="6715" spans="52:60" x14ac:dyDescent="0.25">
      <c r="AZ6715" t="s">
        <v>18514</v>
      </c>
      <c r="BA6715" t="s">
        <v>3205</v>
      </c>
      <c r="BB6715" t="s">
        <v>3967</v>
      </c>
      <c r="BC6715" t="s">
        <v>3206</v>
      </c>
      <c r="BG6715" t="s">
        <v>21584</v>
      </c>
      <c r="BH6715" t="s">
        <v>7263</v>
      </c>
    </row>
    <row r="6716" spans="52:60" x14ac:dyDescent="0.25">
      <c r="AZ6716" t="s">
        <v>18515</v>
      </c>
      <c r="BA6716" t="s">
        <v>3205</v>
      </c>
      <c r="BB6716" t="s">
        <v>3967</v>
      </c>
      <c r="BC6716" t="s">
        <v>3206</v>
      </c>
      <c r="BG6716" t="s">
        <v>21585</v>
      </c>
      <c r="BH6716" t="s">
        <v>9024</v>
      </c>
    </row>
    <row r="6717" spans="52:60" x14ac:dyDescent="0.25">
      <c r="AZ6717" t="s">
        <v>18516</v>
      </c>
      <c r="BA6717" t="s">
        <v>3205</v>
      </c>
      <c r="BB6717" t="s">
        <v>3967</v>
      </c>
      <c r="BC6717" t="s">
        <v>3206</v>
      </c>
      <c r="BG6717" t="s">
        <v>21586</v>
      </c>
      <c r="BH6717" t="s">
        <v>8855</v>
      </c>
    </row>
    <row r="6718" spans="52:60" x14ac:dyDescent="0.25">
      <c r="AZ6718" t="s">
        <v>18517</v>
      </c>
      <c r="BA6718" t="s">
        <v>3205</v>
      </c>
      <c r="BB6718" t="s">
        <v>3967</v>
      </c>
      <c r="BC6718" t="s">
        <v>7263</v>
      </c>
      <c r="BG6718" t="s">
        <v>21587</v>
      </c>
      <c r="BH6718" t="s">
        <v>7263</v>
      </c>
    </row>
    <row r="6719" spans="52:60" x14ac:dyDescent="0.25">
      <c r="AZ6719" t="s">
        <v>18518</v>
      </c>
      <c r="BA6719" t="s">
        <v>3205</v>
      </c>
      <c r="BB6719" t="s">
        <v>3967</v>
      </c>
      <c r="BC6719" t="s">
        <v>3206</v>
      </c>
      <c r="BG6719" t="s">
        <v>21588</v>
      </c>
      <c r="BH6719" t="s">
        <v>9043</v>
      </c>
    </row>
    <row r="6720" spans="52:60" x14ac:dyDescent="0.25">
      <c r="AZ6720" t="s">
        <v>18519</v>
      </c>
      <c r="BA6720" t="s">
        <v>3205</v>
      </c>
      <c r="BB6720" t="s">
        <v>3967</v>
      </c>
      <c r="BC6720" t="s">
        <v>3206</v>
      </c>
      <c r="BG6720" t="s">
        <v>21589</v>
      </c>
      <c r="BH6720" t="s">
        <v>9044</v>
      </c>
    </row>
    <row r="6721" spans="52:60" x14ac:dyDescent="0.25">
      <c r="AZ6721" t="s">
        <v>18520</v>
      </c>
      <c r="BA6721" t="s">
        <v>3205</v>
      </c>
      <c r="BB6721" t="s">
        <v>3967</v>
      </c>
      <c r="BC6721" t="s">
        <v>3206</v>
      </c>
      <c r="BG6721" t="s">
        <v>21590</v>
      </c>
      <c r="BH6721" t="s">
        <v>7263</v>
      </c>
    </row>
    <row r="6722" spans="52:60" x14ac:dyDescent="0.25">
      <c r="AZ6722" t="s">
        <v>18521</v>
      </c>
      <c r="BA6722" t="s">
        <v>3205</v>
      </c>
      <c r="BB6722" t="s">
        <v>3967</v>
      </c>
      <c r="BC6722" t="s">
        <v>3206</v>
      </c>
      <c r="BG6722" t="s">
        <v>21591</v>
      </c>
      <c r="BH6722" t="s">
        <v>7263</v>
      </c>
    </row>
    <row r="6723" spans="52:60" x14ac:dyDescent="0.25">
      <c r="AZ6723" t="s">
        <v>18522</v>
      </c>
      <c r="BA6723" t="s">
        <v>3205</v>
      </c>
      <c r="BB6723" t="s">
        <v>3967</v>
      </c>
      <c r="BC6723" t="s">
        <v>3206</v>
      </c>
      <c r="BG6723" t="s">
        <v>21592</v>
      </c>
      <c r="BH6723" t="s">
        <v>7263</v>
      </c>
    </row>
    <row r="6724" spans="52:60" x14ac:dyDescent="0.25">
      <c r="AZ6724" t="s">
        <v>18523</v>
      </c>
      <c r="BA6724" t="s">
        <v>3205</v>
      </c>
      <c r="BB6724" t="s">
        <v>3967</v>
      </c>
      <c r="BC6724" t="s">
        <v>3206</v>
      </c>
      <c r="BG6724" t="s">
        <v>21593</v>
      </c>
      <c r="BH6724" t="s">
        <v>7263</v>
      </c>
    </row>
    <row r="6725" spans="52:60" x14ac:dyDescent="0.25">
      <c r="AZ6725" t="s">
        <v>18524</v>
      </c>
      <c r="BA6725" t="s">
        <v>3205</v>
      </c>
      <c r="BB6725" t="s">
        <v>3967</v>
      </c>
      <c r="BC6725" t="s">
        <v>7263</v>
      </c>
      <c r="BG6725" t="s">
        <v>21594</v>
      </c>
      <c r="BH6725" t="s">
        <v>7263</v>
      </c>
    </row>
    <row r="6726" spans="52:60" x14ac:dyDescent="0.25">
      <c r="AZ6726" t="s">
        <v>18525</v>
      </c>
      <c r="BA6726" t="s">
        <v>3205</v>
      </c>
      <c r="BB6726" t="s">
        <v>3967</v>
      </c>
      <c r="BC6726" t="s">
        <v>3206</v>
      </c>
      <c r="BG6726" t="s">
        <v>21595</v>
      </c>
      <c r="BH6726" t="s">
        <v>7263</v>
      </c>
    </row>
    <row r="6727" spans="52:60" x14ac:dyDescent="0.25">
      <c r="AZ6727" t="s">
        <v>18526</v>
      </c>
      <c r="BA6727" t="s">
        <v>3205</v>
      </c>
      <c r="BB6727" t="s">
        <v>3967</v>
      </c>
      <c r="BC6727" t="s">
        <v>3204</v>
      </c>
      <c r="BG6727" t="s">
        <v>21596</v>
      </c>
      <c r="BH6727" t="s">
        <v>9110</v>
      </c>
    </row>
    <row r="6728" spans="52:60" x14ac:dyDescent="0.25">
      <c r="AZ6728" t="s">
        <v>18527</v>
      </c>
      <c r="BA6728" t="s">
        <v>3205</v>
      </c>
      <c r="BB6728" t="s">
        <v>3967</v>
      </c>
      <c r="BC6728" t="s">
        <v>3204</v>
      </c>
      <c r="BG6728" t="s">
        <v>21597</v>
      </c>
      <c r="BH6728" t="s">
        <v>7263</v>
      </c>
    </row>
    <row r="6729" spans="52:60" x14ac:dyDescent="0.25">
      <c r="AZ6729" t="s">
        <v>18528</v>
      </c>
      <c r="BA6729" t="s">
        <v>3205</v>
      </c>
      <c r="BB6729" t="s">
        <v>3967</v>
      </c>
      <c r="BC6729" t="s">
        <v>7263</v>
      </c>
      <c r="BG6729" t="s">
        <v>21598</v>
      </c>
      <c r="BH6729" t="s">
        <v>7263</v>
      </c>
    </row>
    <row r="6730" spans="52:60" x14ac:dyDescent="0.25">
      <c r="AZ6730" t="s">
        <v>18529</v>
      </c>
      <c r="BA6730" t="s">
        <v>3205</v>
      </c>
      <c r="BB6730" t="s">
        <v>3967</v>
      </c>
      <c r="BC6730" t="s">
        <v>3206</v>
      </c>
      <c r="BG6730" t="s">
        <v>21599</v>
      </c>
      <c r="BH6730" t="s">
        <v>7263</v>
      </c>
    </row>
    <row r="6731" spans="52:60" x14ac:dyDescent="0.25">
      <c r="AZ6731" t="s">
        <v>18530</v>
      </c>
      <c r="BA6731" t="s">
        <v>3205</v>
      </c>
      <c r="BB6731" t="s">
        <v>3967</v>
      </c>
      <c r="BC6731" t="s">
        <v>3206</v>
      </c>
      <c r="BG6731" t="s">
        <v>21600</v>
      </c>
      <c r="BH6731" t="s">
        <v>7263</v>
      </c>
    </row>
    <row r="6732" spans="52:60" x14ac:dyDescent="0.25">
      <c r="AZ6732" t="s">
        <v>18531</v>
      </c>
      <c r="BA6732" t="s">
        <v>3205</v>
      </c>
      <c r="BB6732" t="s">
        <v>3967</v>
      </c>
      <c r="BC6732" t="s">
        <v>3204</v>
      </c>
      <c r="BG6732" t="s">
        <v>21601</v>
      </c>
      <c r="BH6732" t="s">
        <v>7263</v>
      </c>
    </row>
    <row r="6733" spans="52:60" x14ac:dyDescent="0.25">
      <c r="AZ6733" t="s">
        <v>18532</v>
      </c>
      <c r="BA6733" t="s">
        <v>3205</v>
      </c>
      <c r="BB6733" t="s">
        <v>3967</v>
      </c>
      <c r="BC6733" t="s">
        <v>3206</v>
      </c>
      <c r="BG6733" t="s">
        <v>21602</v>
      </c>
      <c r="BH6733" t="s">
        <v>7263</v>
      </c>
    </row>
    <row r="6734" spans="52:60" x14ac:dyDescent="0.25">
      <c r="AZ6734" t="s">
        <v>18533</v>
      </c>
      <c r="BA6734" t="s">
        <v>3205</v>
      </c>
      <c r="BB6734" t="s">
        <v>3967</v>
      </c>
      <c r="BC6734" t="s">
        <v>3206</v>
      </c>
      <c r="BG6734" t="s">
        <v>21603</v>
      </c>
      <c r="BH6734" t="s">
        <v>7263</v>
      </c>
    </row>
    <row r="6735" spans="52:60" x14ac:dyDescent="0.25">
      <c r="AZ6735" t="s">
        <v>18534</v>
      </c>
      <c r="BA6735" t="s">
        <v>3205</v>
      </c>
      <c r="BB6735" t="s">
        <v>3967</v>
      </c>
      <c r="BC6735" t="s">
        <v>3206</v>
      </c>
      <c r="BG6735" t="s">
        <v>21604</v>
      </c>
      <c r="BH6735" t="s">
        <v>7263</v>
      </c>
    </row>
    <row r="6736" spans="52:60" x14ac:dyDescent="0.25">
      <c r="AZ6736" t="s">
        <v>18535</v>
      </c>
      <c r="BA6736" t="s">
        <v>3205</v>
      </c>
      <c r="BB6736" t="s">
        <v>3967</v>
      </c>
      <c r="BC6736" t="s">
        <v>3206</v>
      </c>
      <c r="BG6736" t="s">
        <v>21605</v>
      </c>
      <c r="BH6736" t="s">
        <v>7263</v>
      </c>
    </row>
    <row r="6737" spans="52:60" x14ac:dyDescent="0.25">
      <c r="AZ6737" t="s">
        <v>18536</v>
      </c>
      <c r="BA6737" t="s">
        <v>3205</v>
      </c>
      <c r="BB6737" t="s">
        <v>3967</v>
      </c>
      <c r="BC6737" t="s">
        <v>3206</v>
      </c>
      <c r="BG6737" t="s">
        <v>21606</v>
      </c>
      <c r="BH6737" t="s">
        <v>7263</v>
      </c>
    </row>
    <row r="6738" spans="52:60" x14ac:dyDescent="0.25">
      <c r="AZ6738" t="s">
        <v>18537</v>
      </c>
      <c r="BA6738" t="s">
        <v>3205</v>
      </c>
      <c r="BB6738" t="s">
        <v>3967</v>
      </c>
      <c r="BC6738" t="s">
        <v>3206</v>
      </c>
      <c r="BG6738" t="s">
        <v>21607</v>
      </c>
      <c r="BH6738" t="s">
        <v>7263</v>
      </c>
    </row>
    <row r="6739" spans="52:60" x14ac:dyDescent="0.25">
      <c r="AZ6739" t="s">
        <v>18538</v>
      </c>
      <c r="BA6739" t="s">
        <v>3205</v>
      </c>
      <c r="BB6739" t="s">
        <v>3967</v>
      </c>
      <c r="BC6739" t="s">
        <v>3206</v>
      </c>
      <c r="BG6739" t="s">
        <v>21608</v>
      </c>
      <c r="BH6739" t="s">
        <v>7263</v>
      </c>
    </row>
    <row r="6740" spans="52:60" x14ac:dyDescent="0.25">
      <c r="AZ6740" t="s">
        <v>18539</v>
      </c>
      <c r="BA6740" t="s">
        <v>3205</v>
      </c>
      <c r="BB6740" t="s">
        <v>3967</v>
      </c>
      <c r="BC6740" t="s">
        <v>3206</v>
      </c>
      <c r="BG6740" t="s">
        <v>21609</v>
      </c>
      <c r="BH6740" t="s">
        <v>9082</v>
      </c>
    </row>
    <row r="6741" spans="52:60" x14ac:dyDescent="0.25">
      <c r="AZ6741" t="s">
        <v>18540</v>
      </c>
      <c r="BA6741" t="s">
        <v>3205</v>
      </c>
      <c r="BB6741" t="s">
        <v>3967</v>
      </c>
      <c r="BC6741" t="s">
        <v>3206</v>
      </c>
      <c r="BG6741" t="s">
        <v>21610</v>
      </c>
      <c r="BH6741" t="s">
        <v>7263</v>
      </c>
    </row>
    <row r="6742" spans="52:60" x14ac:dyDescent="0.25">
      <c r="AZ6742" t="s">
        <v>18541</v>
      </c>
      <c r="BA6742" t="s">
        <v>3205</v>
      </c>
      <c r="BB6742" t="s">
        <v>3967</v>
      </c>
      <c r="BC6742" t="s">
        <v>3206</v>
      </c>
      <c r="BG6742" t="s">
        <v>21611</v>
      </c>
      <c r="BH6742" t="s">
        <v>7263</v>
      </c>
    </row>
    <row r="6743" spans="52:60" x14ac:dyDescent="0.25">
      <c r="AZ6743" t="s">
        <v>18542</v>
      </c>
      <c r="BA6743" t="s">
        <v>3205</v>
      </c>
      <c r="BB6743" t="s">
        <v>3967</v>
      </c>
      <c r="BC6743" t="s">
        <v>3206</v>
      </c>
      <c r="BG6743" t="s">
        <v>21612</v>
      </c>
      <c r="BH6743" t="s">
        <v>7263</v>
      </c>
    </row>
    <row r="6744" spans="52:60" x14ac:dyDescent="0.25">
      <c r="AZ6744" t="s">
        <v>18543</v>
      </c>
      <c r="BA6744" t="s">
        <v>3205</v>
      </c>
      <c r="BB6744" t="s">
        <v>3967</v>
      </c>
      <c r="BC6744" t="s">
        <v>3206</v>
      </c>
      <c r="BG6744" t="s">
        <v>21613</v>
      </c>
      <c r="BH6744" t="s">
        <v>9081</v>
      </c>
    </row>
    <row r="6745" spans="52:60" x14ac:dyDescent="0.25">
      <c r="AZ6745" t="s">
        <v>18544</v>
      </c>
      <c r="BA6745" t="s">
        <v>3205</v>
      </c>
      <c r="BB6745" t="s">
        <v>3967</v>
      </c>
      <c r="BC6745" t="s">
        <v>3206</v>
      </c>
      <c r="BG6745" t="s">
        <v>21614</v>
      </c>
      <c r="BH6745" t="s">
        <v>7263</v>
      </c>
    </row>
    <row r="6746" spans="52:60" x14ac:dyDescent="0.25">
      <c r="AZ6746" t="s">
        <v>18545</v>
      </c>
      <c r="BA6746" t="s">
        <v>3205</v>
      </c>
      <c r="BB6746" t="s">
        <v>3967</v>
      </c>
      <c r="BC6746" t="s">
        <v>3206</v>
      </c>
      <c r="BG6746" t="s">
        <v>21615</v>
      </c>
      <c r="BH6746" t="s">
        <v>7263</v>
      </c>
    </row>
    <row r="6747" spans="52:60" x14ac:dyDescent="0.25">
      <c r="AZ6747" t="s">
        <v>18546</v>
      </c>
      <c r="BA6747" t="s">
        <v>3205</v>
      </c>
      <c r="BB6747" t="s">
        <v>3967</v>
      </c>
      <c r="BC6747" t="s">
        <v>3206</v>
      </c>
      <c r="BG6747" t="s">
        <v>7066</v>
      </c>
      <c r="BH6747" t="s">
        <v>7263</v>
      </c>
    </row>
    <row r="6748" spans="52:60" x14ac:dyDescent="0.25">
      <c r="AZ6748" t="s">
        <v>18547</v>
      </c>
      <c r="BA6748" t="s">
        <v>3205</v>
      </c>
      <c r="BB6748" t="s">
        <v>3967</v>
      </c>
      <c r="BC6748" t="s">
        <v>3206</v>
      </c>
      <c r="BG6748" t="s">
        <v>21616</v>
      </c>
      <c r="BH6748" t="s">
        <v>7263</v>
      </c>
    </row>
    <row r="6749" spans="52:60" x14ac:dyDescent="0.25">
      <c r="AZ6749" t="s">
        <v>18548</v>
      </c>
      <c r="BA6749" t="s">
        <v>3205</v>
      </c>
      <c r="BB6749" t="s">
        <v>3967</v>
      </c>
      <c r="BC6749" t="s">
        <v>3206</v>
      </c>
      <c r="BG6749" t="s">
        <v>21617</v>
      </c>
      <c r="BH6749" t="s">
        <v>7263</v>
      </c>
    </row>
    <row r="6750" spans="52:60" x14ac:dyDescent="0.25">
      <c r="AZ6750" t="s">
        <v>18549</v>
      </c>
      <c r="BA6750" t="s">
        <v>3205</v>
      </c>
      <c r="BB6750" t="s">
        <v>3967</v>
      </c>
      <c r="BC6750" t="s">
        <v>3206</v>
      </c>
      <c r="BG6750" t="s">
        <v>21618</v>
      </c>
      <c r="BH6750" t="s">
        <v>7263</v>
      </c>
    </row>
    <row r="6751" spans="52:60" x14ac:dyDescent="0.25">
      <c r="AZ6751" t="s">
        <v>18550</v>
      </c>
      <c r="BA6751" t="s">
        <v>3205</v>
      </c>
      <c r="BB6751" t="s">
        <v>3967</v>
      </c>
      <c r="BC6751" t="s">
        <v>3206</v>
      </c>
      <c r="BG6751" t="s">
        <v>21619</v>
      </c>
      <c r="BH6751" t="s">
        <v>7263</v>
      </c>
    </row>
    <row r="6752" spans="52:60" x14ac:dyDescent="0.25">
      <c r="AZ6752" t="s">
        <v>18551</v>
      </c>
      <c r="BA6752" t="s">
        <v>3205</v>
      </c>
      <c r="BB6752" t="s">
        <v>3967</v>
      </c>
      <c r="BC6752" t="s">
        <v>3206</v>
      </c>
      <c r="BG6752" t="s">
        <v>21620</v>
      </c>
      <c r="BH6752" t="s">
        <v>7263</v>
      </c>
    </row>
    <row r="6753" spans="52:60" x14ac:dyDescent="0.25">
      <c r="AZ6753" t="s">
        <v>18552</v>
      </c>
      <c r="BA6753" t="s">
        <v>3205</v>
      </c>
      <c r="BB6753" t="s">
        <v>3967</v>
      </c>
      <c r="BC6753" t="s">
        <v>3206</v>
      </c>
      <c r="BG6753" t="s">
        <v>21621</v>
      </c>
      <c r="BH6753" t="s">
        <v>7263</v>
      </c>
    </row>
    <row r="6754" spans="52:60" x14ac:dyDescent="0.25">
      <c r="AZ6754" t="s">
        <v>18553</v>
      </c>
      <c r="BA6754" t="s">
        <v>3205</v>
      </c>
      <c r="BB6754" t="s">
        <v>3967</v>
      </c>
      <c r="BC6754" t="s">
        <v>3206</v>
      </c>
      <c r="BG6754" t="s">
        <v>21622</v>
      </c>
      <c r="BH6754" t="s">
        <v>7263</v>
      </c>
    </row>
    <row r="6755" spans="52:60" x14ac:dyDescent="0.25">
      <c r="AZ6755" t="s">
        <v>18554</v>
      </c>
      <c r="BA6755" t="s">
        <v>3205</v>
      </c>
      <c r="BB6755" t="s">
        <v>3967</v>
      </c>
      <c r="BC6755" t="s">
        <v>3204</v>
      </c>
      <c r="BG6755" t="s">
        <v>21623</v>
      </c>
      <c r="BH6755" t="s">
        <v>7263</v>
      </c>
    </row>
    <row r="6756" spans="52:60" x14ac:dyDescent="0.25">
      <c r="AZ6756" t="s">
        <v>18555</v>
      </c>
      <c r="BA6756" t="s">
        <v>3205</v>
      </c>
      <c r="BB6756" t="s">
        <v>3967</v>
      </c>
      <c r="BC6756" t="s">
        <v>3206</v>
      </c>
      <c r="BG6756" t="s">
        <v>21624</v>
      </c>
      <c r="BH6756" t="s">
        <v>7263</v>
      </c>
    </row>
    <row r="6757" spans="52:60" x14ac:dyDescent="0.25">
      <c r="AZ6757" t="s">
        <v>18556</v>
      </c>
      <c r="BA6757" t="s">
        <v>3205</v>
      </c>
      <c r="BB6757" t="s">
        <v>3967</v>
      </c>
      <c r="BC6757" t="s">
        <v>3206</v>
      </c>
      <c r="BG6757" t="s">
        <v>21625</v>
      </c>
      <c r="BH6757" t="s">
        <v>7263</v>
      </c>
    </row>
    <row r="6758" spans="52:60" x14ac:dyDescent="0.25">
      <c r="AZ6758" t="s">
        <v>18557</v>
      </c>
      <c r="BA6758" t="s">
        <v>3205</v>
      </c>
      <c r="BB6758" t="s">
        <v>3967</v>
      </c>
      <c r="BC6758" t="s">
        <v>3206</v>
      </c>
      <c r="BG6758" t="s">
        <v>21626</v>
      </c>
      <c r="BH6758" t="s">
        <v>7263</v>
      </c>
    </row>
    <row r="6759" spans="52:60" x14ac:dyDescent="0.25">
      <c r="AZ6759" t="s">
        <v>18558</v>
      </c>
      <c r="BA6759" t="s">
        <v>3205</v>
      </c>
      <c r="BB6759" t="s">
        <v>3967</v>
      </c>
      <c r="BC6759" t="s">
        <v>3206</v>
      </c>
      <c r="BG6759" t="s">
        <v>21627</v>
      </c>
      <c r="BH6759" t="s">
        <v>7263</v>
      </c>
    </row>
    <row r="6760" spans="52:60" x14ac:dyDescent="0.25">
      <c r="AZ6760" t="s">
        <v>18559</v>
      </c>
      <c r="BA6760" t="s">
        <v>3205</v>
      </c>
      <c r="BB6760" t="s">
        <v>3967</v>
      </c>
      <c r="BC6760" t="s">
        <v>3206</v>
      </c>
      <c r="BG6760" t="s">
        <v>21628</v>
      </c>
      <c r="BH6760" t="s">
        <v>7263</v>
      </c>
    </row>
    <row r="6761" spans="52:60" x14ac:dyDescent="0.25">
      <c r="AZ6761" t="s">
        <v>18560</v>
      </c>
      <c r="BA6761" t="s">
        <v>3205</v>
      </c>
      <c r="BB6761" t="s">
        <v>3967</v>
      </c>
      <c r="BC6761" t="s">
        <v>3206</v>
      </c>
      <c r="BG6761" t="s">
        <v>21629</v>
      </c>
      <c r="BH6761" t="s">
        <v>7263</v>
      </c>
    </row>
    <row r="6762" spans="52:60" x14ac:dyDescent="0.25">
      <c r="AZ6762" t="s">
        <v>18561</v>
      </c>
      <c r="BA6762" t="s">
        <v>3205</v>
      </c>
      <c r="BB6762" t="s">
        <v>3967</v>
      </c>
      <c r="BC6762" t="s">
        <v>7263</v>
      </c>
      <c r="BG6762" t="s">
        <v>21630</v>
      </c>
      <c r="BH6762" t="s">
        <v>7263</v>
      </c>
    </row>
    <row r="6763" spans="52:60" x14ac:dyDescent="0.25">
      <c r="AZ6763" t="s">
        <v>18562</v>
      </c>
      <c r="BA6763" t="s">
        <v>3205</v>
      </c>
      <c r="BB6763" t="s">
        <v>3967</v>
      </c>
      <c r="BC6763" t="s">
        <v>3204</v>
      </c>
      <c r="BG6763" t="s">
        <v>21631</v>
      </c>
      <c r="BH6763" t="s">
        <v>7263</v>
      </c>
    </row>
    <row r="6764" spans="52:60" x14ac:dyDescent="0.25">
      <c r="AZ6764" t="s">
        <v>18563</v>
      </c>
      <c r="BA6764" t="s">
        <v>3205</v>
      </c>
      <c r="BB6764" t="s">
        <v>3967</v>
      </c>
      <c r="BC6764" t="s">
        <v>3204</v>
      </c>
      <c r="BG6764" t="s">
        <v>21632</v>
      </c>
      <c r="BH6764" t="s">
        <v>7263</v>
      </c>
    </row>
    <row r="6765" spans="52:60" x14ac:dyDescent="0.25">
      <c r="AZ6765" t="s">
        <v>18564</v>
      </c>
      <c r="BA6765" t="s">
        <v>3205</v>
      </c>
      <c r="BB6765" t="s">
        <v>3967</v>
      </c>
      <c r="BC6765" t="s">
        <v>3204</v>
      </c>
      <c r="BG6765" t="s">
        <v>21633</v>
      </c>
      <c r="BH6765" t="s">
        <v>7263</v>
      </c>
    </row>
    <row r="6766" spans="52:60" x14ac:dyDescent="0.25">
      <c r="AZ6766" t="s">
        <v>18565</v>
      </c>
      <c r="BA6766" t="s">
        <v>3205</v>
      </c>
      <c r="BB6766" t="s">
        <v>3967</v>
      </c>
      <c r="BC6766" t="s">
        <v>3204</v>
      </c>
      <c r="BG6766" t="s">
        <v>21634</v>
      </c>
      <c r="BH6766" t="s">
        <v>7263</v>
      </c>
    </row>
    <row r="6767" spans="52:60" x14ac:dyDescent="0.25">
      <c r="AZ6767" t="s">
        <v>18566</v>
      </c>
      <c r="BA6767" t="s">
        <v>3205</v>
      </c>
      <c r="BB6767" t="s">
        <v>3967</v>
      </c>
      <c r="BC6767" t="s">
        <v>3206</v>
      </c>
      <c r="BG6767" t="s">
        <v>21635</v>
      </c>
      <c r="BH6767" t="s">
        <v>7263</v>
      </c>
    </row>
    <row r="6768" spans="52:60" x14ac:dyDescent="0.25">
      <c r="AZ6768" t="s">
        <v>18567</v>
      </c>
      <c r="BA6768" t="s">
        <v>3205</v>
      </c>
      <c r="BB6768" t="s">
        <v>3967</v>
      </c>
      <c r="BC6768" t="s">
        <v>3206</v>
      </c>
      <c r="BG6768" t="s">
        <v>21636</v>
      </c>
      <c r="BH6768" t="s">
        <v>7263</v>
      </c>
    </row>
    <row r="6769" spans="52:60" x14ac:dyDescent="0.25">
      <c r="AZ6769" t="s">
        <v>18568</v>
      </c>
      <c r="BA6769" t="s">
        <v>3205</v>
      </c>
      <c r="BB6769" t="s">
        <v>3967</v>
      </c>
      <c r="BC6769" t="s">
        <v>3204</v>
      </c>
      <c r="BG6769" t="s">
        <v>21637</v>
      </c>
      <c r="BH6769" t="s">
        <v>7263</v>
      </c>
    </row>
    <row r="6770" spans="52:60" x14ac:dyDescent="0.25">
      <c r="AZ6770" t="s">
        <v>18569</v>
      </c>
      <c r="BA6770" t="s">
        <v>3205</v>
      </c>
      <c r="BB6770" t="s">
        <v>3967</v>
      </c>
      <c r="BC6770" t="s">
        <v>3206</v>
      </c>
      <c r="BG6770" t="s">
        <v>21638</v>
      </c>
      <c r="BH6770" t="s">
        <v>7263</v>
      </c>
    </row>
    <row r="6771" spans="52:60" x14ac:dyDescent="0.25">
      <c r="AZ6771" t="s">
        <v>18570</v>
      </c>
      <c r="BA6771" t="s">
        <v>3205</v>
      </c>
      <c r="BB6771" t="s">
        <v>3967</v>
      </c>
      <c r="BC6771" t="s">
        <v>3206</v>
      </c>
      <c r="BG6771" t="s">
        <v>21639</v>
      </c>
      <c r="BH6771" t="s">
        <v>7263</v>
      </c>
    </row>
    <row r="6772" spans="52:60" x14ac:dyDescent="0.25">
      <c r="AZ6772" t="s">
        <v>18571</v>
      </c>
      <c r="BA6772" t="s">
        <v>3205</v>
      </c>
      <c r="BB6772" t="s">
        <v>3967</v>
      </c>
      <c r="BC6772" t="s">
        <v>3206</v>
      </c>
      <c r="BG6772" t="s">
        <v>21640</v>
      </c>
      <c r="BH6772" t="s">
        <v>7263</v>
      </c>
    </row>
    <row r="6773" spans="52:60" x14ac:dyDescent="0.25">
      <c r="AZ6773" t="s">
        <v>18572</v>
      </c>
      <c r="BA6773" t="s">
        <v>3205</v>
      </c>
      <c r="BB6773" t="s">
        <v>3967</v>
      </c>
      <c r="BC6773" t="s">
        <v>3206</v>
      </c>
      <c r="BG6773" t="s">
        <v>21641</v>
      </c>
      <c r="BH6773" t="s">
        <v>7263</v>
      </c>
    </row>
    <row r="6774" spans="52:60" x14ac:dyDescent="0.25">
      <c r="AZ6774" t="s">
        <v>18573</v>
      </c>
      <c r="BA6774" t="s">
        <v>3205</v>
      </c>
      <c r="BB6774" t="s">
        <v>3967</v>
      </c>
      <c r="BC6774" t="s">
        <v>3206</v>
      </c>
      <c r="BG6774" t="s">
        <v>21642</v>
      </c>
      <c r="BH6774" t="s">
        <v>7263</v>
      </c>
    </row>
    <row r="6775" spans="52:60" x14ac:dyDescent="0.25">
      <c r="AZ6775" t="s">
        <v>18574</v>
      </c>
      <c r="BA6775" t="s">
        <v>3205</v>
      </c>
      <c r="BB6775" t="s">
        <v>3967</v>
      </c>
      <c r="BC6775" t="s">
        <v>3206</v>
      </c>
      <c r="BG6775" t="s">
        <v>21643</v>
      </c>
      <c r="BH6775" t="s">
        <v>7263</v>
      </c>
    </row>
    <row r="6776" spans="52:60" x14ac:dyDescent="0.25">
      <c r="AZ6776" t="s">
        <v>18575</v>
      </c>
      <c r="BA6776" t="s">
        <v>3205</v>
      </c>
      <c r="BB6776" t="s">
        <v>3967</v>
      </c>
      <c r="BC6776" t="s">
        <v>3206</v>
      </c>
      <c r="BG6776" t="s">
        <v>21644</v>
      </c>
      <c r="BH6776" t="s">
        <v>7263</v>
      </c>
    </row>
    <row r="6777" spans="52:60" x14ac:dyDescent="0.25">
      <c r="AZ6777" t="s">
        <v>18576</v>
      </c>
      <c r="BA6777" t="s">
        <v>3205</v>
      </c>
      <c r="BB6777" t="s">
        <v>3967</v>
      </c>
      <c r="BC6777" t="s">
        <v>3206</v>
      </c>
      <c r="BG6777" t="s">
        <v>21645</v>
      </c>
      <c r="BH6777" t="s">
        <v>7263</v>
      </c>
    </row>
    <row r="6778" spans="52:60" x14ac:dyDescent="0.25">
      <c r="AZ6778" t="s">
        <v>18577</v>
      </c>
      <c r="BA6778" t="s">
        <v>3205</v>
      </c>
      <c r="BB6778" t="s">
        <v>3967</v>
      </c>
      <c r="BC6778" t="s">
        <v>3206</v>
      </c>
      <c r="BG6778" t="s">
        <v>21646</v>
      </c>
      <c r="BH6778" t="s">
        <v>7263</v>
      </c>
    </row>
    <row r="6779" spans="52:60" x14ac:dyDescent="0.25">
      <c r="AZ6779" t="s">
        <v>18578</v>
      </c>
      <c r="BA6779" t="s">
        <v>3205</v>
      </c>
      <c r="BB6779" t="s">
        <v>3967</v>
      </c>
      <c r="BC6779" t="s">
        <v>3206</v>
      </c>
      <c r="BG6779" t="s">
        <v>21647</v>
      </c>
      <c r="BH6779" t="s">
        <v>7263</v>
      </c>
    </row>
    <row r="6780" spans="52:60" x14ac:dyDescent="0.25">
      <c r="AZ6780" t="s">
        <v>18579</v>
      </c>
      <c r="BA6780" t="s">
        <v>3205</v>
      </c>
      <c r="BB6780" t="s">
        <v>3967</v>
      </c>
      <c r="BC6780" t="s">
        <v>3206</v>
      </c>
      <c r="BG6780" t="s">
        <v>21648</v>
      </c>
      <c r="BH6780" t="s">
        <v>7263</v>
      </c>
    </row>
    <row r="6781" spans="52:60" x14ac:dyDescent="0.25">
      <c r="AZ6781" t="s">
        <v>18580</v>
      </c>
      <c r="BA6781" t="s">
        <v>3205</v>
      </c>
      <c r="BB6781" t="s">
        <v>3967</v>
      </c>
      <c r="BC6781" t="s">
        <v>3206</v>
      </c>
      <c r="BG6781" t="s">
        <v>21649</v>
      </c>
      <c r="BH6781" t="s">
        <v>7263</v>
      </c>
    </row>
    <row r="6782" spans="52:60" x14ac:dyDescent="0.25">
      <c r="AZ6782" t="s">
        <v>18581</v>
      </c>
      <c r="BA6782" t="s">
        <v>3205</v>
      </c>
      <c r="BB6782" t="s">
        <v>3967</v>
      </c>
      <c r="BC6782" t="s">
        <v>3206</v>
      </c>
      <c r="BG6782" t="s">
        <v>21650</v>
      </c>
      <c r="BH6782" t="s">
        <v>7263</v>
      </c>
    </row>
    <row r="6783" spans="52:60" x14ac:dyDescent="0.25">
      <c r="AZ6783" t="s">
        <v>18582</v>
      </c>
      <c r="BA6783" t="s">
        <v>3205</v>
      </c>
      <c r="BB6783" t="s">
        <v>3967</v>
      </c>
      <c r="BC6783" t="s">
        <v>3204</v>
      </c>
      <c r="BG6783" t="s">
        <v>21651</v>
      </c>
      <c r="BH6783" t="s">
        <v>7263</v>
      </c>
    </row>
    <row r="6784" spans="52:60" x14ac:dyDescent="0.25">
      <c r="AZ6784" t="s">
        <v>18583</v>
      </c>
      <c r="BA6784" t="s">
        <v>3205</v>
      </c>
      <c r="BB6784" t="s">
        <v>3967</v>
      </c>
      <c r="BC6784" t="s">
        <v>7263</v>
      </c>
      <c r="BG6784" t="s">
        <v>21652</v>
      </c>
      <c r="BH6784" t="s">
        <v>7263</v>
      </c>
    </row>
    <row r="6785" spans="52:60" x14ac:dyDescent="0.25">
      <c r="AZ6785" t="s">
        <v>18584</v>
      </c>
      <c r="BA6785" t="s">
        <v>3205</v>
      </c>
      <c r="BB6785" t="s">
        <v>3967</v>
      </c>
      <c r="BC6785" t="s">
        <v>3204</v>
      </c>
      <c r="BG6785" t="s">
        <v>21653</v>
      </c>
      <c r="BH6785" t="s">
        <v>7263</v>
      </c>
    </row>
    <row r="6786" spans="52:60" x14ac:dyDescent="0.25">
      <c r="AZ6786" t="s">
        <v>18585</v>
      </c>
      <c r="BA6786" t="s">
        <v>3205</v>
      </c>
      <c r="BB6786" t="s">
        <v>3967</v>
      </c>
      <c r="BC6786" t="s">
        <v>3204</v>
      </c>
      <c r="BG6786" t="s">
        <v>21654</v>
      </c>
      <c r="BH6786" t="s">
        <v>7263</v>
      </c>
    </row>
    <row r="6787" spans="52:60" x14ac:dyDescent="0.25">
      <c r="AZ6787" t="s">
        <v>18586</v>
      </c>
      <c r="BA6787" t="s">
        <v>3205</v>
      </c>
      <c r="BB6787" t="s">
        <v>3967</v>
      </c>
      <c r="BC6787" t="s">
        <v>3204</v>
      </c>
      <c r="BG6787" t="s">
        <v>21655</v>
      </c>
      <c r="BH6787" t="s">
        <v>7263</v>
      </c>
    </row>
    <row r="6788" spans="52:60" x14ac:dyDescent="0.25">
      <c r="AZ6788" t="s">
        <v>18587</v>
      </c>
      <c r="BA6788" t="s">
        <v>3205</v>
      </c>
      <c r="BB6788" t="s">
        <v>3967</v>
      </c>
      <c r="BC6788" t="s">
        <v>3204</v>
      </c>
      <c r="BG6788" t="s">
        <v>21656</v>
      </c>
      <c r="BH6788" t="s">
        <v>9111</v>
      </c>
    </row>
    <row r="6789" spans="52:60" x14ac:dyDescent="0.25">
      <c r="AZ6789" t="s">
        <v>18588</v>
      </c>
      <c r="BA6789" t="s">
        <v>3205</v>
      </c>
      <c r="BB6789" t="s">
        <v>3967</v>
      </c>
      <c r="BC6789" t="s">
        <v>3204</v>
      </c>
      <c r="BG6789" t="s">
        <v>21657</v>
      </c>
      <c r="BH6789" t="s">
        <v>8852</v>
      </c>
    </row>
    <row r="6790" spans="52:60" x14ac:dyDescent="0.25">
      <c r="AZ6790" t="s">
        <v>18589</v>
      </c>
      <c r="BA6790" t="s">
        <v>3205</v>
      </c>
      <c r="BB6790" t="s">
        <v>3967</v>
      </c>
      <c r="BC6790" t="s">
        <v>3206</v>
      </c>
      <c r="BG6790" t="s">
        <v>21658</v>
      </c>
      <c r="BH6790" t="s">
        <v>7263</v>
      </c>
    </row>
    <row r="6791" spans="52:60" x14ac:dyDescent="0.25">
      <c r="AZ6791" t="s">
        <v>18590</v>
      </c>
      <c r="BA6791" t="s">
        <v>3205</v>
      </c>
      <c r="BB6791" t="s">
        <v>3967</v>
      </c>
      <c r="BC6791" t="s">
        <v>7263</v>
      </c>
      <c r="BG6791" t="s">
        <v>21659</v>
      </c>
      <c r="BH6791" t="s">
        <v>7263</v>
      </c>
    </row>
    <row r="6792" spans="52:60" x14ac:dyDescent="0.25">
      <c r="AZ6792" t="s">
        <v>18591</v>
      </c>
      <c r="BA6792" t="s">
        <v>3205</v>
      </c>
      <c r="BB6792" t="s">
        <v>3967</v>
      </c>
      <c r="BC6792" t="s">
        <v>7263</v>
      </c>
      <c r="BG6792" t="s">
        <v>21660</v>
      </c>
      <c r="BH6792" t="s">
        <v>8995</v>
      </c>
    </row>
    <row r="6793" spans="52:60" x14ac:dyDescent="0.25">
      <c r="AZ6793" t="s">
        <v>18592</v>
      </c>
      <c r="BA6793" t="s">
        <v>3205</v>
      </c>
      <c r="BB6793" t="s">
        <v>3967</v>
      </c>
      <c r="BC6793" t="s">
        <v>3204</v>
      </c>
      <c r="BG6793" t="s">
        <v>21661</v>
      </c>
      <c r="BH6793" t="s">
        <v>8855</v>
      </c>
    </row>
    <row r="6794" spans="52:60" x14ac:dyDescent="0.25">
      <c r="AZ6794" t="s">
        <v>18593</v>
      </c>
      <c r="BA6794" t="s">
        <v>3205</v>
      </c>
      <c r="BB6794" t="s">
        <v>3967</v>
      </c>
      <c r="BC6794" t="s">
        <v>3206</v>
      </c>
      <c r="BG6794" t="s">
        <v>21662</v>
      </c>
      <c r="BH6794" t="s">
        <v>7263</v>
      </c>
    </row>
    <row r="6795" spans="52:60" x14ac:dyDescent="0.25">
      <c r="AZ6795" t="s">
        <v>18594</v>
      </c>
      <c r="BA6795" t="s">
        <v>3205</v>
      </c>
      <c r="BB6795" t="s">
        <v>3967</v>
      </c>
      <c r="BC6795" t="s">
        <v>3206</v>
      </c>
      <c r="BG6795" t="s">
        <v>21663</v>
      </c>
      <c r="BH6795" t="s">
        <v>7263</v>
      </c>
    </row>
    <row r="6796" spans="52:60" x14ac:dyDescent="0.25">
      <c r="AZ6796" t="s">
        <v>18595</v>
      </c>
      <c r="BA6796" t="s">
        <v>3205</v>
      </c>
      <c r="BB6796" t="s">
        <v>3967</v>
      </c>
      <c r="BC6796" t="s">
        <v>7263</v>
      </c>
      <c r="BG6796" t="s">
        <v>21664</v>
      </c>
      <c r="BH6796" t="s">
        <v>7263</v>
      </c>
    </row>
    <row r="6797" spans="52:60" x14ac:dyDescent="0.25">
      <c r="AZ6797" t="s">
        <v>18596</v>
      </c>
      <c r="BA6797" t="s">
        <v>3205</v>
      </c>
      <c r="BB6797" t="s">
        <v>3967</v>
      </c>
      <c r="BC6797" t="s">
        <v>3206</v>
      </c>
      <c r="BG6797" t="s">
        <v>21665</v>
      </c>
      <c r="BH6797" t="s">
        <v>7263</v>
      </c>
    </row>
    <row r="6798" spans="52:60" x14ac:dyDescent="0.25">
      <c r="AZ6798" t="s">
        <v>18597</v>
      </c>
      <c r="BA6798" t="s">
        <v>3205</v>
      </c>
      <c r="BB6798" t="s">
        <v>3967</v>
      </c>
      <c r="BC6798" t="s">
        <v>3206</v>
      </c>
      <c r="BG6798" t="s">
        <v>21666</v>
      </c>
      <c r="BH6798" t="s">
        <v>7263</v>
      </c>
    </row>
    <row r="6799" spans="52:60" x14ac:dyDescent="0.25">
      <c r="AZ6799" t="s">
        <v>18598</v>
      </c>
      <c r="BA6799" t="s">
        <v>3205</v>
      </c>
      <c r="BB6799" t="s">
        <v>3967</v>
      </c>
      <c r="BC6799" t="s">
        <v>3206</v>
      </c>
      <c r="BG6799" t="s">
        <v>21667</v>
      </c>
      <c r="BH6799" t="s">
        <v>9112</v>
      </c>
    </row>
    <row r="6800" spans="52:60" x14ac:dyDescent="0.25">
      <c r="AZ6800" t="s">
        <v>18599</v>
      </c>
      <c r="BA6800" t="s">
        <v>3205</v>
      </c>
      <c r="BB6800" t="s">
        <v>3967</v>
      </c>
      <c r="BC6800" t="s">
        <v>7263</v>
      </c>
      <c r="BG6800" t="s">
        <v>21668</v>
      </c>
      <c r="BH6800" t="s">
        <v>9014</v>
      </c>
    </row>
    <row r="6801" spans="52:60" x14ac:dyDescent="0.25">
      <c r="AZ6801" t="s">
        <v>18600</v>
      </c>
      <c r="BA6801" t="s">
        <v>3205</v>
      </c>
      <c r="BB6801" t="s">
        <v>3967</v>
      </c>
      <c r="BC6801" t="s">
        <v>3206</v>
      </c>
      <c r="BG6801" t="s">
        <v>21669</v>
      </c>
      <c r="BH6801" t="s">
        <v>9043</v>
      </c>
    </row>
    <row r="6802" spans="52:60" x14ac:dyDescent="0.25">
      <c r="AZ6802" t="s">
        <v>18601</v>
      </c>
      <c r="BA6802" t="s">
        <v>3205</v>
      </c>
      <c r="BB6802" t="s">
        <v>3967</v>
      </c>
      <c r="BC6802" t="s">
        <v>3206</v>
      </c>
      <c r="BG6802" t="s">
        <v>21670</v>
      </c>
      <c r="BH6802" t="s">
        <v>9044</v>
      </c>
    </row>
    <row r="6803" spans="52:60" x14ac:dyDescent="0.25">
      <c r="AZ6803" t="s">
        <v>18602</v>
      </c>
      <c r="BA6803" t="s">
        <v>3205</v>
      </c>
      <c r="BB6803" t="s">
        <v>3967</v>
      </c>
      <c r="BC6803" t="s">
        <v>3206</v>
      </c>
      <c r="BG6803" t="s">
        <v>21671</v>
      </c>
      <c r="BH6803" t="s">
        <v>7263</v>
      </c>
    </row>
    <row r="6804" spans="52:60" x14ac:dyDescent="0.25">
      <c r="AZ6804" t="s">
        <v>18603</v>
      </c>
      <c r="BA6804" t="s">
        <v>3205</v>
      </c>
      <c r="BB6804" t="s">
        <v>3967</v>
      </c>
      <c r="BC6804" t="s">
        <v>7263</v>
      </c>
      <c r="BG6804" t="s">
        <v>21672</v>
      </c>
      <c r="BH6804" t="s">
        <v>7263</v>
      </c>
    </row>
    <row r="6805" spans="52:60" x14ac:dyDescent="0.25">
      <c r="AZ6805" t="s">
        <v>18604</v>
      </c>
      <c r="BA6805" t="s">
        <v>3205</v>
      </c>
      <c r="BB6805" t="s">
        <v>3967</v>
      </c>
      <c r="BC6805" t="s">
        <v>7263</v>
      </c>
      <c r="BG6805" t="s">
        <v>21673</v>
      </c>
      <c r="BH6805" t="s">
        <v>7263</v>
      </c>
    </row>
    <row r="6806" spans="52:60" x14ac:dyDescent="0.25">
      <c r="AZ6806" t="s">
        <v>18605</v>
      </c>
      <c r="BA6806" t="s">
        <v>3205</v>
      </c>
      <c r="BB6806" t="s">
        <v>3967</v>
      </c>
      <c r="BC6806" t="s">
        <v>3206</v>
      </c>
      <c r="BG6806" t="s">
        <v>21674</v>
      </c>
      <c r="BH6806" t="s">
        <v>7263</v>
      </c>
    </row>
    <row r="6807" spans="52:60" x14ac:dyDescent="0.25">
      <c r="AZ6807" t="s">
        <v>18606</v>
      </c>
      <c r="BA6807" t="s">
        <v>3205</v>
      </c>
      <c r="BB6807" t="s">
        <v>3967</v>
      </c>
      <c r="BC6807" t="s">
        <v>3204</v>
      </c>
      <c r="BG6807" t="s">
        <v>21675</v>
      </c>
      <c r="BH6807" t="s">
        <v>9108</v>
      </c>
    </row>
    <row r="6808" spans="52:60" x14ac:dyDescent="0.25">
      <c r="AZ6808" t="s">
        <v>18607</v>
      </c>
      <c r="BA6808" t="s">
        <v>3205</v>
      </c>
      <c r="BB6808" t="s">
        <v>3967</v>
      </c>
      <c r="BC6808" t="s">
        <v>3206</v>
      </c>
      <c r="BG6808" t="s">
        <v>21676</v>
      </c>
      <c r="BH6808" t="s">
        <v>7263</v>
      </c>
    </row>
    <row r="6809" spans="52:60" x14ac:dyDescent="0.25">
      <c r="AZ6809" t="s">
        <v>18608</v>
      </c>
      <c r="BA6809" t="s">
        <v>3205</v>
      </c>
      <c r="BB6809" t="s">
        <v>3967</v>
      </c>
      <c r="BC6809" t="s">
        <v>7263</v>
      </c>
      <c r="BG6809" t="s">
        <v>21677</v>
      </c>
      <c r="BH6809" t="s">
        <v>7263</v>
      </c>
    </row>
    <row r="6810" spans="52:60" x14ac:dyDescent="0.25">
      <c r="AZ6810" t="s">
        <v>18609</v>
      </c>
      <c r="BA6810" t="s">
        <v>3205</v>
      </c>
      <c r="BB6810" t="s">
        <v>3967</v>
      </c>
      <c r="BC6810" t="s">
        <v>3206</v>
      </c>
      <c r="BG6810" t="s">
        <v>21678</v>
      </c>
      <c r="BH6810" t="s">
        <v>7263</v>
      </c>
    </row>
    <row r="6811" spans="52:60" x14ac:dyDescent="0.25">
      <c r="AZ6811" t="s">
        <v>18610</v>
      </c>
      <c r="BA6811" t="s">
        <v>3205</v>
      </c>
      <c r="BB6811" t="s">
        <v>3967</v>
      </c>
      <c r="BC6811" t="s">
        <v>3206</v>
      </c>
      <c r="BG6811" t="s">
        <v>21679</v>
      </c>
      <c r="BH6811" t="s">
        <v>7263</v>
      </c>
    </row>
    <row r="6812" spans="52:60" x14ac:dyDescent="0.25">
      <c r="AZ6812" t="s">
        <v>18611</v>
      </c>
      <c r="BA6812" t="s">
        <v>3205</v>
      </c>
      <c r="BB6812" t="s">
        <v>3967</v>
      </c>
      <c r="BC6812" t="s">
        <v>3206</v>
      </c>
      <c r="BG6812" t="s">
        <v>21680</v>
      </c>
      <c r="BH6812" t="s">
        <v>7263</v>
      </c>
    </row>
    <row r="6813" spans="52:60" x14ac:dyDescent="0.25">
      <c r="AZ6813" t="s">
        <v>18612</v>
      </c>
      <c r="BA6813" t="s">
        <v>3205</v>
      </c>
      <c r="BB6813" t="s">
        <v>3967</v>
      </c>
      <c r="BC6813" t="s">
        <v>3206</v>
      </c>
      <c r="BG6813" t="s">
        <v>21681</v>
      </c>
      <c r="BH6813" t="s">
        <v>9110</v>
      </c>
    </row>
    <row r="6814" spans="52:60" x14ac:dyDescent="0.25">
      <c r="AZ6814" t="s">
        <v>18613</v>
      </c>
      <c r="BA6814" t="s">
        <v>3205</v>
      </c>
      <c r="BB6814" t="s">
        <v>3967</v>
      </c>
      <c r="BC6814" t="s">
        <v>3206</v>
      </c>
      <c r="BG6814" t="s">
        <v>21682</v>
      </c>
      <c r="BH6814" t="s">
        <v>9024</v>
      </c>
    </row>
    <row r="6815" spans="52:60" x14ac:dyDescent="0.25">
      <c r="AZ6815" t="s">
        <v>18614</v>
      </c>
      <c r="BA6815" t="s">
        <v>3205</v>
      </c>
      <c r="BB6815" t="s">
        <v>3967</v>
      </c>
      <c r="BC6815" t="s">
        <v>3206</v>
      </c>
      <c r="BG6815" t="s">
        <v>21683</v>
      </c>
      <c r="BH6815" t="s">
        <v>7263</v>
      </c>
    </row>
    <row r="6816" spans="52:60" x14ac:dyDescent="0.25">
      <c r="AZ6816" t="s">
        <v>18615</v>
      </c>
      <c r="BA6816" t="s">
        <v>3205</v>
      </c>
      <c r="BB6816" t="s">
        <v>3967</v>
      </c>
      <c r="BC6816" t="s">
        <v>3206</v>
      </c>
      <c r="BG6816" t="s">
        <v>21684</v>
      </c>
      <c r="BH6816" t="s">
        <v>9113</v>
      </c>
    </row>
    <row r="6817" spans="52:60" x14ac:dyDescent="0.25">
      <c r="AZ6817" t="s">
        <v>18616</v>
      </c>
      <c r="BA6817" t="s">
        <v>3205</v>
      </c>
      <c r="BB6817" t="s">
        <v>3967</v>
      </c>
      <c r="BC6817" t="s">
        <v>7263</v>
      </c>
      <c r="BG6817" t="s">
        <v>21685</v>
      </c>
      <c r="BH6817" t="s">
        <v>7263</v>
      </c>
    </row>
    <row r="6818" spans="52:60" x14ac:dyDescent="0.25">
      <c r="AZ6818" t="s">
        <v>18617</v>
      </c>
      <c r="BA6818" t="s">
        <v>3205</v>
      </c>
      <c r="BB6818" t="s">
        <v>3967</v>
      </c>
      <c r="BC6818" t="s">
        <v>7263</v>
      </c>
      <c r="BG6818" t="s">
        <v>21686</v>
      </c>
      <c r="BH6818" t="s">
        <v>7263</v>
      </c>
    </row>
    <row r="6819" spans="52:60" x14ac:dyDescent="0.25">
      <c r="AZ6819" t="s">
        <v>18618</v>
      </c>
      <c r="BA6819" t="s">
        <v>3205</v>
      </c>
      <c r="BB6819" t="s">
        <v>3967</v>
      </c>
      <c r="BC6819" t="s">
        <v>7263</v>
      </c>
      <c r="BG6819" t="s">
        <v>21687</v>
      </c>
      <c r="BH6819" t="s">
        <v>9043</v>
      </c>
    </row>
    <row r="6820" spans="52:60" x14ac:dyDescent="0.25">
      <c r="AZ6820" t="s">
        <v>18619</v>
      </c>
      <c r="BA6820" t="s">
        <v>3205</v>
      </c>
      <c r="BB6820" t="s">
        <v>3967</v>
      </c>
      <c r="BC6820" t="s">
        <v>7263</v>
      </c>
      <c r="BG6820" t="s">
        <v>21688</v>
      </c>
      <c r="BH6820" t="s">
        <v>7263</v>
      </c>
    </row>
    <row r="6821" spans="52:60" x14ac:dyDescent="0.25">
      <c r="AZ6821" t="s">
        <v>18620</v>
      </c>
      <c r="BA6821" t="s">
        <v>3205</v>
      </c>
      <c r="BB6821" t="s">
        <v>3967</v>
      </c>
      <c r="BC6821" t="s">
        <v>7263</v>
      </c>
      <c r="BG6821" t="s">
        <v>21689</v>
      </c>
      <c r="BH6821" t="s">
        <v>7263</v>
      </c>
    </row>
    <row r="6822" spans="52:60" x14ac:dyDescent="0.25">
      <c r="AZ6822" t="s">
        <v>18621</v>
      </c>
      <c r="BA6822" t="s">
        <v>3205</v>
      </c>
      <c r="BB6822" t="s">
        <v>3967</v>
      </c>
      <c r="BC6822" t="s">
        <v>3204</v>
      </c>
      <c r="BG6822" t="s">
        <v>21690</v>
      </c>
      <c r="BH6822" t="s">
        <v>7263</v>
      </c>
    </row>
    <row r="6823" spans="52:60" x14ac:dyDescent="0.25">
      <c r="AZ6823" t="s">
        <v>18622</v>
      </c>
      <c r="BA6823" t="s">
        <v>3205</v>
      </c>
      <c r="BB6823" t="s">
        <v>3967</v>
      </c>
      <c r="BC6823" t="s">
        <v>3204</v>
      </c>
      <c r="BG6823" t="s">
        <v>21691</v>
      </c>
      <c r="BH6823" t="s">
        <v>7263</v>
      </c>
    </row>
    <row r="6824" spans="52:60" x14ac:dyDescent="0.25">
      <c r="AZ6824" t="s">
        <v>18623</v>
      </c>
      <c r="BA6824" t="s">
        <v>3205</v>
      </c>
      <c r="BB6824" t="s">
        <v>3967</v>
      </c>
      <c r="BC6824" t="s">
        <v>3206</v>
      </c>
      <c r="BG6824" t="s">
        <v>21692</v>
      </c>
      <c r="BH6824" t="s">
        <v>7263</v>
      </c>
    </row>
    <row r="6825" spans="52:60" x14ac:dyDescent="0.25">
      <c r="AZ6825" t="s">
        <v>18624</v>
      </c>
      <c r="BA6825" t="s">
        <v>3205</v>
      </c>
      <c r="BB6825" t="s">
        <v>3967</v>
      </c>
      <c r="BC6825" t="s">
        <v>3206</v>
      </c>
      <c r="BG6825" t="s">
        <v>21693</v>
      </c>
      <c r="BH6825" t="s">
        <v>7263</v>
      </c>
    </row>
    <row r="6826" spans="52:60" x14ac:dyDescent="0.25">
      <c r="AZ6826" t="s">
        <v>18625</v>
      </c>
      <c r="BA6826" t="s">
        <v>3205</v>
      </c>
      <c r="BB6826" t="s">
        <v>3967</v>
      </c>
      <c r="BC6826" t="s">
        <v>3206</v>
      </c>
      <c r="BG6826" t="s">
        <v>21694</v>
      </c>
      <c r="BH6826" t="s">
        <v>7263</v>
      </c>
    </row>
    <row r="6827" spans="52:60" x14ac:dyDescent="0.25">
      <c r="AZ6827" t="s">
        <v>18626</v>
      </c>
      <c r="BA6827" t="s">
        <v>3205</v>
      </c>
      <c r="BB6827" t="s">
        <v>3967</v>
      </c>
      <c r="BC6827" t="s">
        <v>7263</v>
      </c>
      <c r="BG6827" t="s">
        <v>21695</v>
      </c>
      <c r="BH6827" t="s">
        <v>7263</v>
      </c>
    </row>
    <row r="6828" spans="52:60" x14ac:dyDescent="0.25">
      <c r="AZ6828" t="s">
        <v>18627</v>
      </c>
      <c r="BA6828" t="s">
        <v>3205</v>
      </c>
      <c r="BB6828" t="s">
        <v>3967</v>
      </c>
      <c r="BC6828" t="s">
        <v>3206</v>
      </c>
      <c r="BG6828" t="s">
        <v>21696</v>
      </c>
      <c r="BH6828" t="s">
        <v>7263</v>
      </c>
    </row>
    <row r="6829" spans="52:60" x14ac:dyDescent="0.25">
      <c r="AZ6829" t="s">
        <v>18628</v>
      </c>
      <c r="BA6829" t="s">
        <v>3205</v>
      </c>
      <c r="BB6829" t="s">
        <v>3967</v>
      </c>
      <c r="BC6829" t="s">
        <v>3206</v>
      </c>
      <c r="BG6829" t="s">
        <v>21697</v>
      </c>
      <c r="BH6829" t="s">
        <v>7263</v>
      </c>
    </row>
    <row r="6830" spans="52:60" x14ac:dyDescent="0.25">
      <c r="AZ6830" t="s">
        <v>18629</v>
      </c>
      <c r="BA6830" t="s">
        <v>3205</v>
      </c>
      <c r="BB6830" t="s">
        <v>3967</v>
      </c>
      <c r="BC6830" t="s">
        <v>3206</v>
      </c>
      <c r="BG6830" t="s">
        <v>21698</v>
      </c>
      <c r="BH6830" t="s">
        <v>7263</v>
      </c>
    </row>
    <row r="6831" spans="52:60" x14ac:dyDescent="0.25">
      <c r="AZ6831" t="s">
        <v>18630</v>
      </c>
      <c r="BA6831" t="s">
        <v>3205</v>
      </c>
      <c r="BB6831" t="s">
        <v>3967</v>
      </c>
      <c r="BC6831" t="s">
        <v>3206</v>
      </c>
      <c r="BG6831" t="s">
        <v>21699</v>
      </c>
      <c r="BH6831" t="s">
        <v>7263</v>
      </c>
    </row>
    <row r="6832" spans="52:60" x14ac:dyDescent="0.25">
      <c r="AZ6832" t="s">
        <v>18631</v>
      </c>
      <c r="BA6832" t="s">
        <v>3205</v>
      </c>
      <c r="BB6832" t="s">
        <v>3967</v>
      </c>
      <c r="BC6832" t="s">
        <v>3206</v>
      </c>
      <c r="BG6832" t="s">
        <v>21700</v>
      </c>
      <c r="BH6832" t="s">
        <v>7263</v>
      </c>
    </row>
    <row r="6833" spans="52:60" x14ac:dyDescent="0.25">
      <c r="AZ6833" t="s">
        <v>18632</v>
      </c>
      <c r="BA6833" t="s">
        <v>3205</v>
      </c>
      <c r="BB6833" t="s">
        <v>3967</v>
      </c>
      <c r="BC6833" t="s">
        <v>3206</v>
      </c>
      <c r="BG6833" t="s">
        <v>21701</v>
      </c>
      <c r="BH6833" t="s">
        <v>7263</v>
      </c>
    </row>
    <row r="6834" spans="52:60" x14ac:dyDescent="0.25">
      <c r="AZ6834" t="s">
        <v>18633</v>
      </c>
      <c r="BA6834" t="s">
        <v>3205</v>
      </c>
      <c r="BB6834" t="s">
        <v>3967</v>
      </c>
      <c r="BC6834" t="s">
        <v>3206</v>
      </c>
      <c r="BG6834" t="s">
        <v>21702</v>
      </c>
      <c r="BH6834" t="s">
        <v>7263</v>
      </c>
    </row>
    <row r="6835" spans="52:60" x14ac:dyDescent="0.25">
      <c r="AZ6835" t="s">
        <v>18634</v>
      </c>
      <c r="BA6835" t="s">
        <v>3205</v>
      </c>
      <c r="BB6835" t="s">
        <v>3967</v>
      </c>
      <c r="BC6835" t="s">
        <v>3206</v>
      </c>
      <c r="BG6835" t="s">
        <v>21703</v>
      </c>
      <c r="BH6835" t="s">
        <v>7263</v>
      </c>
    </row>
    <row r="6836" spans="52:60" x14ac:dyDescent="0.25">
      <c r="AZ6836" t="s">
        <v>18635</v>
      </c>
      <c r="BA6836" t="s">
        <v>3205</v>
      </c>
      <c r="BB6836" t="s">
        <v>3967</v>
      </c>
      <c r="BC6836" t="s">
        <v>3206</v>
      </c>
      <c r="BG6836" t="s">
        <v>21704</v>
      </c>
      <c r="BH6836" t="s">
        <v>7263</v>
      </c>
    </row>
    <row r="6837" spans="52:60" x14ac:dyDescent="0.25">
      <c r="AZ6837" t="s">
        <v>18636</v>
      </c>
      <c r="BA6837" t="s">
        <v>3205</v>
      </c>
      <c r="BB6837" t="s">
        <v>3967</v>
      </c>
      <c r="BC6837" t="s">
        <v>3206</v>
      </c>
      <c r="BG6837" t="s">
        <v>21705</v>
      </c>
      <c r="BH6837" t="s">
        <v>7263</v>
      </c>
    </row>
    <row r="6838" spans="52:60" x14ac:dyDescent="0.25">
      <c r="AZ6838" t="s">
        <v>18637</v>
      </c>
      <c r="BA6838" t="s">
        <v>3205</v>
      </c>
      <c r="BB6838" t="s">
        <v>3967</v>
      </c>
      <c r="BC6838" t="s">
        <v>3206</v>
      </c>
      <c r="BG6838" t="s">
        <v>21706</v>
      </c>
      <c r="BH6838" t="s">
        <v>7263</v>
      </c>
    </row>
    <row r="6839" spans="52:60" x14ac:dyDescent="0.25">
      <c r="AZ6839" t="s">
        <v>18638</v>
      </c>
      <c r="BA6839" t="s">
        <v>3205</v>
      </c>
      <c r="BB6839" t="s">
        <v>3967</v>
      </c>
      <c r="BC6839" t="s">
        <v>3206</v>
      </c>
      <c r="BG6839" t="s">
        <v>21707</v>
      </c>
      <c r="BH6839" t="s">
        <v>7263</v>
      </c>
    </row>
    <row r="6840" spans="52:60" x14ac:dyDescent="0.25">
      <c r="AZ6840" t="s">
        <v>18639</v>
      </c>
      <c r="BA6840" t="s">
        <v>3205</v>
      </c>
      <c r="BB6840" t="s">
        <v>3967</v>
      </c>
      <c r="BC6840" t="s">
        <v>3206</v>
      </c>
      <c r="BG6840" t="s">
        <v>21708</v>
      </c>
      <c r="BH6840" t="s">
        <v>7263</v>
      </c>
    </row>
    <row r="6841" spans="52:60" x14ac:dyDescent="0.25">
      <c r="AZ6841" t="s">
        <v>18640</v>
      </c>
      <c r="BA6841" t="s">
        <v>3205</v>
      </c>
      <c r="BB6841" t="s">
        <v>3967</v>
      </c>
      <c r="BC6841" t="s">
        <v>3206</v>
      </c>
      <c r="BG6841" t="s">
        <v>6889</v>
      </c>
      <c r="BH6841" t="s">
        <v>7263</v>
      </c>
    </row>
    <row r="6842" spans="52:60" x14ac:dyDescent="0.25">
      <c r="AZ6842" t="s">
        <v>18641</v>
      </c>
      <c r="BA6842" t="s">
        <v>3205</v>
      </c>
      <c r="BB6842" t="s">
        <v>3967</v>
      </c>
      <c r="BC6842" t="s">
        <v>3206</v>
      </c>
      <c r="BG6842" t="s">
        <v>21709</v>
      </c>
      <c r="BH6842" t="s">
        <v>7263</v>
      </c>
    </row>
    <row r="6843" spans="52:60" x14ac:dyDescent="0.25">
      <c r="AZ6843" t="s">
        <v>18642</v>
      </c>
      <c r="BA6843" t="s">
        <v>3205</v>
      </c>
      <c r="BB6843" t="s">
        <v>3967</v>
      </c>
      <c r="BC6843" t="s">
        <v>3206</v>
      </c>
      <c r="BG6843" t="s">
        <v>21710</v>
      </c>
      <c r="BH6843" t="s">
        <v>7263</v>
      </c>
    </row>
    <row r="6844" spans="52:60" x14ac:dyDescent="0.25">
      <c r="AZ6844" t="s">
        <v>18643</v>
      </c>
      <c r="BA6844" t="s">
        <v>3205</v>
      </c>
      <c r="BB6844" t="s">
        <v>3967</v>
      </c>
      <c r="BC6844" t="s">
        <v>3206</v>
      </c>
      <c r="BG6844" t="s">
        <v>21711</v>
      </c>
      <c r="BH6844" t="s">
        <v>7263</v>
      </c>
    </row>
    <row r="6845" spans="52:60" x14ac:dyDescent="0.25">
      <c r="AZ6845" t="s">
        <v>18644</v>
      </c>
      <c r="BA6845" t="s">
        <v>3205</v>
      </c>
      <c r="BB6845" t="s">
        <v>3967</v>
      </c>
      <c r="BC6845" t="s">
        <v>3206</v>
      </c>
      <c r="BG6845" t="s">
        <v>21712</v>
      </c>
      <c r="BH6845" t="s">
        <v>7263</v>
      </c>
    </row>
    <row r="6846" spans="52:60" x14ac:dyDescent="0.25">
      <c r="AZ6846" t="s">
        <v>18645</v>
      </c>
      <c r="BA6846" t="s">
        <v>3205</v>
      </c>
      <c r="BB6846" t="s">
        <v>3967</v>
      </c>
      <c r="BC6846" t="s">
        <v>3204</v>
      </c>
      <c r="BG6846" t="s">
        <v>21713</v>
      </c>
      <c r="BH6846" t="s">
        <v>7263</v>
      </c>
    </row>
    <row r="6847" spans="52:60" x14ac:dyDescent="0.25">
      <c r="AZ6847" t="s">
        <v>18646</v>
      </c>
      <c r="BA6847" t="s">
        <v>3205</v>
      </c>
      <c r="BB6847" t="s">
        <v>3967</v>
      </c>
      <c r="BC6847" t="s">
        <v>3204</v>
      </c>
      <c r="BG6847" t="s">
        <v>21714</v>
      </c>
      <c r="BH6847" t="s">
        <v>7263</v>
      </c>
    </row>
    <row r="6848" spans="52:60" x14ac:dyDescent="0.25">
      <c r="AZ6848" t="s">
        <v>18647</v>
      </c>
      <c r="BA6848" t="s">
        <v>3205</v>
      </c>
      <c r="BB6848" t="s">
        <v>3967</v>
      </c>
      <c r="BC6848" t="s">
        <v>3204</v>
      </c>
      <c r="BG6848" t="s">
        <v>7072</v>
      </c>
      <c r="BH6848" t="s">
        <v>7263</v>
      </c>
    </row>
    <row r="6849" spans="52:60" x14ac:dyDescent="0.25">
      <c r="AZ6849" t="s">
        <v>18648</v>
      </c>
      <c r="BA6849" t="s">
        <v>3205</v>
      </c>
      <c r="BB6849" t="s">
        <v>3967</v>
      </c>
      <c r="BC6849" t="s">
        <v>3206</v>
      </c>
      <c r="BG6849" t="s">
        <v>7073</v>
      </c>
      <c r="BH6849" t="s">
        <v>7263</v>
      </c>
    </row>
    <row r="6850" spans="52:60" x14ac:dyDescent="0.25">
      <c r="AZ6850" t="s">
        <v>18649</v>
      </c>
      <c r="BA6850" t="s">
        <v>3205</v>
      </c>
      <c r="BB6850" t="s">
        <v>3967</v>
      </c>
      <c r="BC6850" t="s">
        <v>3206</v>
      </c>
      <c r="BG6850" t="s">
        <v>21715</v>
      </c>
      <c r="BH6850" t="s">
        <v>7263</v>
      </c>
    </row>
    <row r="6851" spans="52:60" x14ac:dyDescent="0.25">
      <c r="AZ6851" t="s">
        <v>18650</v>
      </c>
      <c r="BA6851" t="s">
        <v>3205</v>
      </c>
      <c r="BB6851" t="s">
        <v>3967</v>
      </c>
      <c r="BC6851" t="s">
        <v>7263</v>
      </c>
      <c r="BG6851" t="s">
        <v>21716</v>
      </c>
      <c r="BH6851" t="s">
        <v>7263</v>
      </c>
    </row>
    <row r="6852" spans="52:60" x14ac:dyDescent="0.25">
      <c r="AZ6852" t="s">
        <v>18651</v>
      </c>
      <c r="BA6852" t="s">
        <v>3205</v>
      </c>
      <c r="BB6852" t="s">
        <v>3967</v>
      </c>
      <c r="BC6852" t="s">
        <v>3206</v>
      </c>
      <c r="BG6852" t="s">
        <v>21717</v>
      </c>
      <c r="BH6852" t="s">
        <v>7263</v>
      </c>
    </row>
    <row r="6853" spans="52:60" x14ac:dyDescent="0.25">
      <c r="AZ6853" t="s">
        <v>18652</v>
      </c>
      <c r="BA6853" t="s">
        <v>3205</v>
      </c>
      <c r="BB6853" t="s">
        <v>3967</v>
      </c>
      <c r="BC6853" t="s">
        <v>3206</v>
      </c>
      <c r="BG6853" t="s">
        <v>21718</v>
      </c>
      <c r="BH6853" t="s">
        <v>7263</v>
      </c>
    </row>
    <row r="6854" spans="52:60" x14ac:dyDescent="0.25">
      <c r="AZ6854" t="s">
        <v>18653</v>
      </c>
      <c r="BA6854" t="s">
        <v>3205</v>
      </c>
      <c r="BB6854" t="s">
        <v>3967</v>
      </c>
      <c r="BC6854" t="s">
        <v>3206</v>
      </c>
      <c r="BG6854" t="s">
        <v>21719</v>
      </c>
      <c r="BH6854" t="s">
        <v>7263</v>
      </c>
    </row>
    <row r="6855" spans="52:60" x14ac:dyDescent="0.25">
      <c r="AZ6855" t="s">
        <v>18654</v>
      </c>
      <c r="BA6855" t="s">
        <v>3205</v>
      </c>
      <c r="BB6855" t="s">
        <v>3967</v>
      </c>
      <c r="BC6855" t="s">
        <v>3206</v>
      </c>
      <c r="BG6855" t="s">
        <v>21720</v>
      </c>
      <c r="BH6855" t="s">
        <v>7263</v>
      </c>
    </row>
    <row r="6856" spans="52:60" x14ac:dyDescent="0.25">
      <c r="AZ6856" t="s">
        <v>18655</v>
      </c>
      <c r="BA6856" t="s">
        <v>3205</v>
      </c>
      <c r="BB6856" t="s">
        <v>3967</v>
      </c>
      <c r="BC6856" t="s">
        <v>3206</v>
      </c>
      <c r="BG6856" t="s">
        <v>21721</v>
      </c>
      <c r="BH6856" t="s">
        <v>9108</v>
      </c>
    </row>
    <row r="6857" spans="52:60" x14ac:dyDescent="0.25">
      <c r="AZ6857" t="s">
        <v>18656</v>
      </c>
      <c r="BA6857" t="s">
        <v>3205</v>
      </c>
      <c r="BB6857" t="s">
        <v>3967</v>
      </c>
      <c r="BC6857" t="s">
        <v>3206</v>
      </c>
      <c r="BG6857" t="s">
        <v>21722</v>
      </c>
      <c r="BH6857" t="s">
        <v>9106</v>
      </c>
    </row>
    <row r="6858" spans="52:60" x14ac:dyDescent="0.25">
      <c r="AZ6858" t="s">
        <v>18657</v>
      </c>
      <c r="BA6858" t="s">
        <v>3205</v>
      </c>
      <c r="BB6858" t="s">
        <v>3967</v>
      </c>
      <c r="BC6858" t="s">
        <v>3206</v>
      </c>
      <c r="BG6858" t="s">
        <v>21723</v>
      </c>
      <c r="BH6858" t="s">
        <v>7263</v>
      </c>
    </row>
    <row r="6859" spans="52:60" x14ac:dyDescent="0.25">
      <c r="AZ6859" t="s">
        <v>18658</v>
      </c>
      <c r="BA6859" t="s">
        <v>3205</v>
      </c>
      <c r="BB6859" t="s">
        <v>3967</v>
      </c>
      <c r="BC6859" t="s">
        <v>3206</v>
      </c>
      <c r="BG6859" t="s">
        <v>21724</v>
      </c>
      <c r="BH6859" t="s">
        <v>7263</v>
      </c>
    </row>
    <row r="6860" spans="52:60" x14ac:dyDescent="0.25">
      <c r="AZ6860" t="s">
        <v>18659</v>
      </c>
      <c r="BA6860" t="s">
        <v>3205</v>
      </c>
      <c r="BB6860" t="s">
        <v>3967</v>
      </c>
      <c r="BC6860" t="s">
        <v>3206</v>
      </c>
      <c r="BG6860" t="s">
        <v>21725</v>
      </c>
      <c r="BH6860" t="s">
        <v>7263</v>
      </c>
    </row>
    <row r="6861" spans="52:60" x14ac:dyDescent="0.25">
      <c r="AZ6861" t="s">
        <v>18660</v>
      </c>
      <c r="BA6861" t="s">
        <v>3205</v>
      </c>
      <c r="BB6861" t="s">
        <v>3967</v>
      </c>
      <c r="BC6861" t="s">
        <v>3206</v>
      </c>
      <c r="BG6861" t="s">
        <v>21726</v>
      </c>
      <c r="BH6861" t="s">
        <v>7263</v>
      </c>
    </row>
    <row r="6862" spans="52:60" x14ac:dyDescent="0.25">
      <c r="AZ6862" t="s">
        <v>18661</v>
      </c>
      <c r="BA6862" t="s">
        <v>3205</v>
      </c>
      <c r="BB6862" t="s">
        <v>3967</v>
      </c>
      <c r="BC6862" t="s">
        <v>3206</v>
      </c>
      <c r="BG6862" t="s">
        <v>21727</v>
      </c>
      <c r="BH6862" t="s">
        <v>7263</v>
      </c>
    </row>
    <row r="6863" spans="52:60" x14ac:dyDescent="0.25">
      <c r="AZ6863" t="s">
        <v>18662</v>
      </c>
      <c r="BA6863" t="s">
        <v>3205</v>
      </c>
      <c r="BB6863" t="s">
        <v>3967</v>
      </c>
      <c r="BC6863" t="s">
        <v>3206</v>
      </c>
      <c r="BG6863" t="s">
        <v>21728</v>
      </c>
      <c r="BH6863" t="s">
        <v>7263</v>
      </c>
    </row>
    <row r="6864" spans="52:60" x14ac:dyDescent="0.25">
      <c r="AZ6864" t="s">
        <v>18663</v>
      </c>
      <c r="BA6864" t="s">
        <v>3205</v>
      </c>
      <c r="BB6864" t="s">
        <v>3967</v>
      </c>
      <c r="BC6864" t="s">
        <v>3206</v>
      </c>
      <c r="BG6864" t="s">
        <v>21729</v>
      </c>
      <c r="BH6864" t="s">
        <v>7263</v>
      </c>
    </row>
    <row r="6865" spans="52:60" x14ac:dyDescent="0.25">
      <c r="AZ6865" t="s">
        <v>18664</v>
      </c>
      <c r="BA6865" t="s">
        <v>3205</v>
      </c>
      <c r="BB6865" t="s">
        <v>3967</v>
      </c>
      <c r="BC6865" t="s">
        <v>3206</v>
      </c>
      <c r="BG6865" t="s">
        <v>21730</v>
      </c>
      <c r="BH6865" t="s">
        <v>7263</v>
      </c>
    </row>
    <row r="6866" spans="52:60" x14ac:dyDescent="0.25">
      <c r="AZ6866" t="s">
        <v>18665</v>
      </c>
      <c r="BA6866" t="s">
        <v>3205</v>
      </c>
      <c r="BB6866" t="s">
        <v>3967</v>
      </c>
      <c r="BC6866" t="s">
        <v>3206</v>
      </c>
      <c r="BG6866" t="s">
        <v>21731</v>
      </c>
      <c r="BH6866" t="s">
        <v>7263</v>
      </c>
    </row>
    <row r="6867" spans="52:60" x14ac:dyDescent="0.25">
      <c r="AZ6867" t="s">
        <v>18666</v>
      </c>
      <c r="BA6867" t="s">
        <v>3205</v>
      </c>
      <c r="BB6867" t="s">
        <v>3967</v>
      </c>
      <c r="BC6867" t="s">
        <v>3206</v>
      </c>
      <c r="BG6867" t="s">
        <v>21732</v>
      </c>
      <c r="BH6867" t="s">
        <v>7263</v>
      </c>
    </row>
    <row r="6868" spans="52:60" x14ac:dyDescent="0.25">
      <c r="AZ6868" t="s">
        <v>18667</v>
      </c>
      <c r="BA6868" t="s">
        <v>3205</v>
      </c>
      <c r="BB6868" t="s">
        <v>3967</v>
      </c>
      <c r="BC6868" t="s">
        <v>3206</v>
      </c>
      <c r="BG6868" t="s">
        <v>21733</v>
      </c>
      <c r="BH6868" t="s">
        <v>9110</v>
      </c>
    </row>
    <row r="6869" spans="52:60" x14ac:dyDescent="0.25">
      <c r="AZ6869" t="s">
        <v>18668</v>
      </c>
      <c r="BA6869" t="s">
        <v>3205</v>
      </c>
      <c r="BB6869" t="s">
        <v>3967</v>
      </c>
      <c r="BC6869" t="s">
        <v>3206</v>
      </c>
      <c r="BG6869" t="s">
        <v>21734</v>
      </c>
      <c r="BH6869" t="s">
        <v>9112</v>
      </c>
    </row>
    <row r="6870" spans="52:60" x14ac:dyDescent="0.25">
      <c r="AZ6870" t="s">
        <v>18669</v>
      </c>
      <c r="BA6870" t="s">
        <v>3205</v>
      </c>
      <c r="BB6870" t="s">
        <v>3967</v>
      </c>
      <c r="BC6870" t="s">
        <v>3206</v>
      </c>
      <c r="BG6870" t="s">
        <v>21735</v>
      </c>
      <c r="BH6870" t="s">
        <v>9111</v>
      </c>
    </row>
    <row r="6871" spans="52:60" x14ac:dyDescent="0.25">
      <c r="AZ6871" t="s">
        <v>18670</v>
      </c>
      <c r="BA6871" t="s">
        <v>3205</v>
      </c>
      <c r="BB6871" t="s">
        <v>3967</v>
      </c>
      <c r="BC6871" t="s">
        <v>3206</v>
      </c>
      <c r="BG6871" t="s">
        <v>21736</v>
      </c>
      <c r="BH6871" t="s">
        <v>7263</v>
      </c>
    </row>
    <row r="6872" spans="52:60" x14ac:dyDescent="0.25">
      <c r="AZ6872" t="s">
        <v>18671</v>
      </c>
      <c r="BA6872" t="s">
        <v>3205</v>
      </c>
      <c r="BB6872" t="s">
        <v>3967</v>
      </c>
      <c r="BC6872" t="s">
        <v>3206</v>
      </c>
      <c r="BG6872" t="s">
        <v>21737</v>
      </c>
      <c r="BH6872" t="s">
        <v>7263</v>
      </c>
    </row>
    <row r="6873" spans="52:60" x14ac:dyDescent="0.25">
      <c r="AZ6873" t="s">
        <v>18672</v>
      </c>
      <c r="BA6873" t="s">
        <v>3205</v>
      </c>
      <c r="BB6873" t="s">
        <v>3967</v>
      </c>
      <c r="BC6873" t="s">
        <v>3206</v>
      </c>
      <c r="BG6873" t="s">
        <v>21738</v>
      </c>
      <c r="BH6873" t="s">
        <v>7263</v>
      </c>
    </row>
    <row r="6874" spans="52:60" x14ac:dyDescent="0.25">
      <c r="AZ6874" t="s">
        <v>18673</v>
      </c>
      <c r="BA6874" t="s">
        <v>3205</v>
      </c>
      <c r="BB6874" t="s">
        <v>3967</v>
      </c>
      <c r="BC6874" t="s">
        <v>3206</v>
      </c>
      <c r="BG6874" t="s">
        <v>21739</v>
      </c>
      <c r="BH6874" t="s">
        <v>7263</v>
      </c>
    </row>
    <row r="6875" spans="52:60" x14ac:dyDescent="0.25">
      <c r="AZ6875" t="s">
        <v>18674</v>
      </c>
      <c r="BA6875" t="s">
        <v>3205</v>
      </c>
      <c r="BB6875" t="s">
        <v>3967</v>
      </c>
      <c r="BC6875" t="s">
        <v>3206</v>
      </c>
      <c r="BG6875" t="s">
        <v>21740</v>
      </c>
      <c r="BH6875" t="s">
        <v>7263</v>
      </c>
    </row>
    <row r="6876" spans="52:60" x14ac:dyDescent="0.25">
      <c r="AZ6876" t="s">
        <v>18675</v>
      </c>
      <c r="BA6876" t="s">
        <v>3205</v>
      </c>
      <c r="BB6876" t="s">
        <v>3967</v>
      </c>
      <c r="BC6876" t="s">
        <v>3206</v>
      </c>
      <c r="BG6876" t="s">
        <v>21741</v>
      </c>
      <c r="BH6876" t="s">
        <v>9108</v>
      </c>
    </row>
    <row r="6877" spans="52:60" x14ac:dyDescent="0.25">
      <c r="AZ6877" t="s">
        <v>18676</v>
      </c>
      <c r="BA6877" t="s">
        <v>3205</v>
      </c>
      <c r="BB6877" t="s">
        <v>3967</v>
      </c>
      <c r="BC6877" t="s">
        <v>3206</v>
      </c>
      <c r="BG6877" t="s">
        <v>21742</v>
      </c>
      <c r="BH6877" t="s">
        <v>7263</v>
      </c>
    </row>
    <row r="6878" spans="52:60" x14ac:dyDescent="0.25">
      <c r="AZ6878" t="s">
        <v>18677</v>
      </c>
      <c r="BA6878" t="s">
        <v>3205</v>
      </c>
      <c r="BB6878" t="s">
        <v>3967</v>
      </c>
      <c r="BC6878" t="s">
        <v>3206</v>
      </c>
      <c r="BG6878" t="s">
        <v>21743</v>
      </c>
      <c r="BH6878" t="s">
        <v>7263</v>
      </c>
    </row>
    <row r="6879" spans="52:60" x14ac:dyDescent="0.25">
      <c r="AZ6879" t="s">
        <v>18678</v>
      </c>
      <c r="BA6879" t="s">
        <v>3205</v>
      </c>
      <c r="BB6879" t="s">
        <v>3967</v>
      </c>
      <c r="BC6879" t="s">
        <v>3206</v>
      </c>
      <c r="BG6879" t="s">
        <v>21744</v>
      </c>
      <c r="BH6879" t="s">
        <v>7263</v>
      </c>
    </row>
    <row r="6880" spans="52:60" x14ac:dyDescent="0.25">
      <c r="AZ6880" t="s">
        <v>18679</v>
      </c>
      <c r="BA6880" t="s">
        <v>3205</v>
      </c>
      <c r="BB6880" t="s">
        <v>3967</v>
      </c>
      <c r="BC6880" t="s">
        <v>3206</v>
      </c>
      <c r="BG6880" t="s">
        <v>21745</v>
      </c>
      <c r="BH6880" t="s">
        <v>7263</v>
      </c>
    </row>
    <row r="6881" spans="52:60" x14ac:dyDescent="0.25">
      <c r="AZ6881" t="s">
        <v>18680</v>
      </c>
      <c r="BA6881" t="s">
        <v>3205</v>
      </c>
      <c r="BB6881" t="s">
        <v>3967</v>
      </c>
      <c r="BC6881" t="s">
        <v>3206</v>
      </c>
      <c r="BG6881" t="s">
        <v>21746</v>
      </c>
      <c r="BH6881" t="s">
        <v>7263</v>
      </c>
    </row>
    <row r="6882" spans="52:60" x14ac:dyDescent="0.25">
      <c r="AZ6882" t="s">
        <v>18681</v>
      </c>
      <c r="BA6882" t="s">
        <v>3205</v>
      </c>
      <c r="BB6882" t="s">
        <v>3967</v>
      </c>
      <c r="BC6882" t="s">
        <v>3206</v>
      </c>
      <c r="BG6882" t="s">
        <v>21747</v>
      </c>
      <c r="BH6882" t="s">
        <v>7263</v>
      </c>
    </row>
    <row r="6883" spans="52:60" x14ac:dyDescent="0.25">
      <c r="AZ6883" t="s">
        <v>18682</v>
      </c>
      <c r="BA6883" t="s">
        <v>3205</v>
      </c>
      <c r="BB6883" t="s">
        <v>3967</v>
      </c>
      <c r="BC6883" t="s">
        <v>3206</v>
      </c>
      <c r="BG6883" t="s">
        <v>21748</v>
      </c>
      <c r="BH6883" t="s">
        <v>7263</v>
      </c>
    </row>
    <row r="6884" spans="52:60" x14ac:dyDescent="0.25">
      <c r="AZ6884" t="s">
        <v>18683</v>
      </c>
      <c r="BA6884" t="s">
        <v>3205</v>
      </c>
      <c r="BB6884" t="s">
        <v>3967</v>
      </c>
      <c r="BC6884" t="s">
        <v>3206</v>
      </c>
      <c r="BG6884" t="s">
        <v>21749</v>
      </c>
      <c r="BH6884" t="s">
        <v>8995</v>
      </c>
    </row>
    <row r="6885" spans="52:60" x14ac:dyDescent="0.25">
      <c r="AZ6885" t="s">
        <v>18684</v>
      </c>
      <c r="BA6885" t="s">
        <v>3205</v>
      </c>
      <c r="BB6885" t="s">
        <v>3967</v>
      </c>
      <c r="BC6885" t="s">
        <v>3206</v>
      </c>
      <c r="BG6885" t="s">
        <v>21750</v>
      </c>
      <c r="BH6885" t="s">
        <v>7263</v>
      </c>
    </row>
    <row r="6886" spans="52:60" x14ac:dyDescent="0.25">
      <c r="AZ6886" t="s">
        <v>18685</v>
      </c>
      <c r="BA6886" t="s">
        <v>3205</v>
      </c>
      <c r="BB6886" t="s">
        <v>3967</v>
      </c>
      <c r="BC6886" t="s">
        <v>3206</v>
      </c>
      <c r="BG6886" t="s">
        <v>21751</v>
      </c>
      <c r="BH6886" t="s">
        <v>7263</v>
      </c>
    </row>
    <row r="6887" spans="52:60" x14ac:dyDescent="0.25">
      <c r="AZ6887" t="s">
        <v>18686</v>
      </c>
      <c r="BA6887" t="s">
        <v>3205</v>
      </c>
      <c r="BB6887" t="s">
        <v>3967</v>
      </c>
      <c r="BC6887" t="s">
        <v>3204</v>
      </c>
      <c r="BG6887" t="s">
        <v>21752</v>
      </c>
      <c r="BH6887" t="s">
        <v>7263</v>
      </c>
    </row>
    <row r="6888" spans="52:60" x14ac:dyDescent="0.25">
      <c r="AZ6888" t="s">
        <v>18687</v>
      </c>
      <c r="BA6888" t="s">
        <v>3205</v>
      </c>
      <c r="BB6888" t="s">
        <v>3967</v>
      </c>
      <c r="BC6888" t="s">
        <v>3204</v>
      </c>
      <c r="BG6888" t="s">
        <v>21753</v>
      </c>
      <c r="BH6888" t="s">
        <v>7263</v>
      </c>
    </row>
    <row r="6889" spans="52:60" x14ac:dyDescent="0.25">
      <c r="AZ6889" t="s">
        <v>18688</v>
      </c>
      <c r="BA6889" t="s">
        <v>3205</v>
      </c>
      <c r="BB6889" t="s">
        <v>3967</v>
      </c>
      <c r="BC6889" t="s">
        <v>3204</v>
      </c>
      <c r="BG6889" t="s">
        <v>21754</v>
      </c>
      <c r="BH6889" t="s">
        <v>7263</v>
      </c>
    </row>
    <row r="6890" spans="52:60" x14ac:dyDescent="0.25">
      <c r="AZ6890" t="s">
        <v>18689</v>
      </c>
      <c r="BA6890" t="s">
        <v>3205</v>
      </c>
      <c r="BB6890" t="s">
        <v>3967</v>
      </c>
      <c r="BC6890" t="s">
        <v>3204</v>
      </c>
      <c r="BG6890" t="s">
        <v>21755</v>
      </c>
      <c r="BH6890" t="s">
        <v>8855</v>
      </c>
    </row>
    <row r="6891" spans="52:60" x14ac:dyDescent="0.25">
      <c r="AZ6891" t="s">
        <v>18690</v>
      </c>
      <c r="BA6891" t="s">
        <v>3205</v>
      </c>
      <c r="BB6891" t="s">
        <v>3967</v>
      </c>
      <c r="BC6891" t="s">
        <v>3204</v>
      </c>
      <c r="BG6891" t="s">
        <v>21756</v>
      </c>
      <c r="BH6891" t="s">
        <v>7263</v>
      </c>
    </row>
    <row r="6892" spans="52:60" x14ac:dyDescent="0.25">
      <c r="AZ6892" t="s">
        <v>18691</v>
      </c>
      <c r="BA6892" t="s">
        <v>3205</v>
      </c>
      <c r="BB6892" t="s">
        <v>3967</v>
      </c>
      <c r="BC6892" t="s">
        <v>3204</v>
      </c>
      <c r="BG6892" t="s">
        <v>21757</v>
      </c>
      <c r="BH6892" t="s">
        <v>7263</v>
      </c>
    </row>
    <row r="6893" spans="52:60" x14ac:dyDescent="0.25">
      <c r="AZ6893" t="s">
        <v>18692</v>
      </c>
      <c r="BA6893" t="s">
        <v>3205</v>
      </c>
      <c r="BB6893" t="s">
        <v>3967</v>
      </c>
      <c r="BC6893" t="s">
        <v>3204</v>
      </c>
      <c r="BG6893" t="s">
        <v>21758</v>
      </c>
      <c r="BH6893" t="s">
        <v>7263</v>
      </c>
    </row>
    <row r="6894" spans="52:60" x14ac:dyDescent="0.25">
      <c r="AZ6894" t="s">
        <v>18693</v>
      </c>
      <c r="BA6894" t="s">
        <v>3205</v>
      </c>
      <c r="BB6894" t="s">
        <v>3967</v>
      </c>
      <c r="BC6894" t="s">
        <v>3204</v>
      </c>
      <c r="BG6894" t="s">
        <v>21759</v>
      </c>
      <c r="BH6894" t="s">
        <v>7263</v>
      </c>
    </row>
    <row r="6895" spans="52:60" x14ac:dyDescent="0.25">
      <c r="AZ6895" t="s">
        <v>18694</v>
      </c>
      <c r="BA6895" t="s">
        <v>3205</v>
      </c>
      <c r="BB6895" t="s">
        <v>3967</v>
      </c>
      <c r="BC6895" t="s">
        <v>3204</v>
      </c>
      <c r="BG6895" t="s">
        <v>21760</v>
      </c>
      <c r="BH6895" t="s">
        <v>7263</v>
      </c>
    </row>
    <row r="6896" spans="52:60" x14ac:dyDescent="0.25">
      <c r="AZ6896" t="s">
        <v>18695</v>
      </c>
      <c r="BA6896" t="s">
        <v>3205</v>
      </c>
      <c r="BB6896" t="s">
        <v>3967</v>
      </c>
      <c r="BC6896" t="s">
        <v>3204</v>
      </c>
      <c r="BG6896" t="s">
        <v>21761</v>
      </c>
      <c r="BH6896" t="s">
        <v>7263</v>
      </c>
    </row>
    <row r="6897" spans="52:60" x14ac:dyDescent="0.25">
      <c r="AZ6897" t="s">
        <v>18696</v>
      </c>
      <c r="BA6897" t="s">
        <v>3205</v>
      </c>
      <c r="BB6897" t="s">
        <v>3967</v>
      </c>
      <c r="BC6897" t="s">
        <v>3204</v>
      </c>
      <c r="BG6897" t="s">
        <v>21762</v>
      </c>
      <c r="BH6897" t="s">
        <v>7263</v>
      </c>
    </row>
    <row r="6898" spans="52:60" x14ac:dyDescent="0.25">
      <c r="AZ6898" t="s">
        <v>18697</v>
      </c>
      <c r="BA6898" t="s">
        <v>3205</v>
      </c>
      <c r="BB6898" t="s">
        <v>3967</v>
      </c>
      <c r="BC6898" t="s">
        <v>3204</v>
      </c>
      <c r="BG6898" t="s">
        <v>21763</v>
      </c>
      <c r="BH6898" t="s">
        <v>7263</v>
      </c>
    </row>
    <row r="6899" spans="52:60" x14ac:dyDescent="0.25">
      <c r="AZ6899" t="s">
        <v>18698</v>
      </c>
      <c r="BA6899" t="s">
        <v>3205</v>
      </c>
      <c r="BB6899" t="s">
        <v>3967</v>
      </c>
      <c r="BC6899" t="s">
        <v>3204</v>
      </c>
      <c r="BG6899" t="s">
        <v>21764</v>
      </c>
      <c r="BH6899" t="s">
        <v>7263</v>
      </c>
    </row>
    <row r="6900" spans="52:60" x14ac:dyDescent="0.25">
      <c r="AZ6900" t="s">
        <v>18699</v>
      </c>
      <c r="BA6900" t="s">
        <v>3205</v>
      </c>
      <c r="BB6900" t="s">
        <v>3967</v>
      </c>
      <c r="BC6900" t="s">
        <v>3204</v>
      </c>
      <c r="BG6900" t="s">
        <v>21765</v>
      </c>
      <c r="BH6900" t="s">
        <v>7263</v>
      </c>
    </row>
    <row r="6901" spans="52:60" x14ac:dyDescent="0.25">
      <c r="AZ6901" t="s">
        <v>18700</v>
      </c>
      <c r="BA6901" t="s">
        <v>3205</v>
      </c>
      <c r="BB6901" t="s">
        <v>3967</v>
      </c>
      <c r="BC6901" t="s">
        <v>3204</v>
      </c>
      <c r="BG6901" t="s">
        <v>21766</v>
      </c>
      <c r="BH6901" t="s">
        <v>7263</v>
      </c>
    </row>
    <row r="6902" spans="52:60" x14ac:dyDescent="0.25">
      <c r="AZ6902" t="s">
        <v>18701</v>
      </c>
      <c r="BA6902" t="s">
        <v>3205</v>
      </c>
      <c r="BB6902" t="s">
        <v>3967</v>
      </c>
      <c r="BC6902" t="s">
        <v>3206</v>
      </c>
      <c r="BG6902" t="s">
        <v>21767</v>
      </c>
      <c r="BH6902" t="s">
        <v>7263</v>
      </c>
    </row>
    <row r="6903" spans="52:60" x14ac:dyDescent="0.25">
      <c r="AZ6903" t="s">
        <v>18702</v>
      </c>
      <c r="BA6903" t="s">
        <v>3205</v>
      </c>
      <c r="BB6903" t="s">
        <v>3967</v>
      </c>
      <c r="BC6903" t="s">
        <v>3206</v>
      </c>
      <c r="BG6903" t="s">
        <v>21768</v>
      </c>
      <c r="BH6903" t="s">
        <v>7263</v>
      </c>
    </row>
    <row r="6904" spans="52:60" x14ac:dyDescent="0.25">
      <c r="AZ6904" t="s">
        <v>18703</v>
      </c>
      <c r="BA6904" t="s">
        <v>3205</v>
      </c>
      <c r="BB6904" t="s">
        <v>3967</v>
      </c>
      <c r="BC6904" t="s">
        <v>7263</v>
      </c>
      <c r="BG6904" t="s">
        <v>21769</v>
      </c>
      <c r="BH6904" t="s">
        <v>7263</v>
      </c>
    </row>
    <row r="6905" spans="52:60" x14ac:dyDescent="0.25">
      <c r="AZ6905" t="s">
        <v>18704</v>
      </c>
      <c r="BA6905" t="s">
        <v>3205</v>
      </c>
      <c r="BB6905" t="s">
        <v>3967</v>
      </c>
      <c r="BC6905" t="s">
        <v>3206</v>
      </c>
      <c r="BG6905" t="s">
        <v>21770</v>
      </c>
      <c r="BH6905" t="s">
        <v>7263</v>
      </c>
    </row>
    <row r="6906" spans="52:60" x14ac:dyDescent="0.25">
      <c r="AZ6906" t="s">
        <v>18705</v>
      </c>
      <c r="BA6906" t="s">
        <v>3205</v>
      </c>
      <c r="BB6906" t="s">
        <v>3967</v>
      </c>
      <c r="BC6906" t="s">
        <v>3206</v>
      </c>
      <c r="BG6906" t="s">
        <v>21771</v>
      </c>
      <c r="BH6906" t="s">
        <v>9110</v>
      </c>
    </row>
    <row r="6907" spans="52:60" x14ac:dyDescent="0.25">
      <c r="AZ6907" t="s">
        <v>18706</v>
      </c>
      <c r="BA6907" t="s">
        <v>3205</v>
      </c>
      <c r="BB6907" t="s">
        <v>3967</v>
      </c>
      <c r="BC6907" t="s">
        <v>3206</v>
      </c>
      <c r="BG6907" t="s">
        <v>21772</v>
      </c>
      <c r="BH6907" t="s">
        <v>9111</v>
      </c>
    </row>
    <row r="6908" spans="52:60" x14ac:dyDescent="0.25">
      <c r="AZ6908" t="s">
        <v>18707</v>
      </c>
      <c r="BA6908" t="s">
        <v>3205</v>
      </c>
      <c r="BB6908" t="s">
        <v>3967</v>
      </c>
      <c r="BC6908" t="s">
        <v>3206</v>
      </c>
      <c r="BG6908" t="s">
        <v>21773</v>
      </c>
      <c r="BH6908" t="s">
        <v>9112</v>
      </c>
    </row>
    <row r="6909" spans="52:60" x14ac:dyDescent="0.25">
      <c r="AZ6909" t="s">
        <v>18708</v>
      </c>
      <c r="BA6909" t="s">
        <v>3205</v>
      </c>
      <c r="BB6909" t="s">
        <v>3967</v>
      </c>
      <c r="BC6909" t="s">
        <v>3206</v>
      </c>
      <c r="BG6909" t="s">
        <v>21774</v>
      </c>
      <c r="BH6909" t="s">
        <v>7263</v>
      </c>
    </row>
    <row r="6910" spans="52:60" x14ac:dyDescent="0.25">
      <c r="AZ6910" t="s">
        <v>18709</v>
      </c>
      <c r="BA6910" t="s">
        <v>3205</v>
      </c>
      <c r="BB6910" t="s">
        <v>3967</v>
      </c>
      <c r="BC6910" t="s">
        <v>3206</v>
      </c>
      <c r="BG6910" t="s">
        <v>21775</v>
      </c>
      <c r="BH6910" t="s">
        <v>7263</v>
      </c>
    </row>
    <row r="6911" spans="52:60" x14ac:dyDescent="0.25">
      <c r="AZ6911" t="s">
        <v>18710</v>
      </c>
      <c r="BA6911" t="s">
        <v>3205</v>
      </c>
      <c r="BB6911" t="s">
        <v>3967</v>
      </c>
      <c r="BC6911" t="s">
        <v>3206</v>
      </c>
      <c r="BG6911" t="s">
        <v>21776</v>
      </c>
      <c r="BH6911" t="s">
        <v>7263</v>
      </c>
    </row>
    <row r="6912" spans="52:60" x14ac:dyDescent="0.25">
      <c r="AZ6912" t="s">
        <v>18711</v>
      </c>
      <c r="BA6912" t="s">
        <v>3205</v>
      </c>
      <c r="BB6912" t="s">
        <v>3967</v>
      </c>
      <c r="BC6912" t="s">
        <v>3206</v>
      </c>
      <c r="BG6912" t="s">
        <v>21777</v>
      </c>
      <c r="BH6912" t="s">
        <v>7263</v>
      </c>
    </row>
    <row r="6913" spans="52:60" x14ac:dyDescent="0.25">
      <c r="AZ6913" t="s">
        <v>18712</v>
      </c>
      <c r="BA6913" t="s">
        <v>3205</v>
      </c>
      <c r="BB6913" t="s">
        <v>3967</v>
      </c>
      <c r="BC6913" t="s">
        <v>3206</v>
      </c>
      <c r="BG6913" t="s">
        <v>21778</v>
      </c>
      <c r="BH6913" t="s">
        <v>7263</v>
      </c>
    </row>
    <row r="6914" spans="52:60" x14ac:dyDescent="0.25">
      <c r="AZ6914" t="s">
        <v>18713</v>
      </c>
      <c r="BA6914" t="s">
        <v>3205</v>
      </c>
      <c r="BB6914" t="s">
        <v>3967</v>
      </c>
      <c r="BC6914" t="s">
        <v>3206</v>
      </c>
      <c r="BG6914" t="s">
        <v>21779</v>
      </c>
      <c r="BH6914" t="s">
        <v>7263</v>
      </c>
    </row>
    <row r="6915" spans="52:60" x14ac:dyDescent="0.25">
      <c r="AZ6915" t="s">
        <v>18714</v>
      </c>
      <c r="BA6915" t="s">
        <v>3205</v>
      </c>
      <c r="BB6915" t="s">
        <v>3967</v>
      </c>
      <c r="BC6915" t="s">
        <v>3206</v>
      </c>
      <c r="BG6915" t="s">
        <v>21780</v>
      </c>
      <c r="BH6915" t="s">
        <v>7263</v>
      </c>
    </row>
    <row r="6916" spans="52:60" x14ac:dyDescent="0.25">
      <c r="AZ6916" t="s">
        <v>18715</v>
      </c>
      <c r="BA6916" t="s">
        <v>3205</v>
      </c>
      <c r="BB6916" t="s">
        <v>3967</v>
      </c>
      <c r="BC6916" t="s">
        <v>3206</v>
      </c>
      <c r="BG6916" t="s">
        <v>21781</v>
      </c>
      <c r="BH6916" t="s">
        <v>7263</v>
      </c>
    </row>
    <row r="6917" spans="52:60" x14ac:dyDescent="0.25">
      <c r="AZ6917" t="s">
        <v>18716</v>
      </c>
      <c r="BA6917" t="s">
        <v>3205</v>
      </c>
      <c r="BB6917" t="s">
        <v>3967</v>
      </c>
      <c r="BC6917" t="s">
        <v>3206</v>
      </c>
      <c r="BG6917" t="s">
        <v>21782</v>
      </c>
      <c r="BH6917" t="s">
        <v>7263</v>
      </c>
    </row>
    <row r="6918" spans="52:60" x14ac:dyDescent="0.25">
      <c r="AZ6918" t="s">
        <v>18717</v>
      </c>
      <c r="BA6918" t="s">
        <v>3205</v>
      </c>
      <c r="BB6918" t="s">
        <v>3967</v>
      </c>
      <c r="BC6918" t="s">
        <v>3206</v>
      </c>
      <c r="BG6918" t="s">
        <v>21783</v>
      </c>
      <c r="BH6918" t="s">
        <v>7263</v>
      </c>
    </row>
    <row r="6919" spans="52:60" x14ac:dyDescent="0.25">
      <c r="AZ6919" t="s">
        <v>18718</v>
      </c>
      <c r="BA6919" t="s">
        <v>3205</v>
      </c>
      <c r="BB6919" t="s">
        <v>3967</v>
      </c>
      <c r="BC6919" t="s">
        <v>3206</v>
      </c>
      <c r="BG6919" t="s">
        <v>21784</v>
      </c>
      <c r="BH6919" t="s">
        <v>7263</v>
      </c>
    </row>
    <row r="6920" spans="52:60" x14ac:dyDescent="0.25">
      <c r="AZ6920" t="s">
        <v>18719</v>
      </c>
      <c r="BA6920" t="s">
        <v>3205</v>
      </c>
      <c r="BB6920" t="s">
        <v>3967</v>
      </c>
      <c r="BC6920" t="s">
        <v>3206</v>
      </c>
      <c r="BG6920" t="s">
        <v>21785</v>
      </c>
      <c r="BH6920" t="s">
        <v>7263</v>
      </c>
    </row>
    <row r="6921" spans="52:60" x14ac:dyDescent="0.25">
      <c r="AZ6921" t="s">
        <v>18720</v>
      </c>
      <c r="BA6921" t="s">
        <v>3205</v>
      </c>
      <c r="BB6921" t="s">
        <v>3967</v>
      </c>
      <c r="BC6921" t="s">
        <v>3206</v>
      </c>
      <c r="BG6921" t="s">
        <v>21786</v>
      </c>
      <c r="BH6921" t="s">
        <v>7263</v>
      </c>
    </row>
    <row r="6922" spans="52:60" x14ac:dyDescent="0.25">
      <c r="AZ6922" t="s">
        <v>18721</v>
      </c>
      <c r="BA6922" t="s">
        <v>3205</v>
      </c>
      <c r="BB6922" t="s">
        <v>18722</v>
      </c>
      <c r="BC6922" t="s">
        <v>3204</v>
      </c>
      <c r="BG6922" t="s">
        <v>21787</v>
      </c>
      <c r="BH6922" t="s">
        <v>7263</v>
      </c>
    </row>
    <row r="6923" spans="52:60" x14ac:dyDescent="0.25">
      <c r="AZ6923" t="s">
        <v>18723</v>
      </c>
      <c r="BA6923" t="s">
        <v>3205</v>
      </c>
      <c r="BB6923" t="s">
        <v>18722</v>
      </c>
      <c r="BC6923" t="s">
        <v>7263</v>
      </c>
      <c r="BG6923" t="s">
        <v>21788</v>
      </c>
      <c r="BH6923" t="s">
        <v>7263</v>
      </c>
    </row>
    <row r="6924" spans="52:60" x14ac:dyDescent="0.25">
      <c r="AZ6924" t="s">
        <v>18724</v>
      </c>
      <c r="BA6924" t="s">
        <v>3205</v>
      </c>
      <c r="BB6924" t="s">
        <v>18722</v>
      </c>
      <c r="BC6924" t="s">
        <v>7263</v>
      </c>
      <c r="BG6924" t="s">
        <v>21789</v>
      </c>
      <c r="BH6924" t="s">
        <v>7263</v>
      </c>
    </row>
    <row r="6925" spans="52:60" x14ac:dyDescent="0.25">
      <c r="AZ6925" t="s">
        <v>18725</v>
      </c>
      <c r="BA6925" t="s">
        <v>3205</v>
      </c>
      <c r="BB6925" t="s">
        <v>18722</v>
      </c>
      <c r="BC6925" t="s">
        <v>3206</v>
      </c>
      <c r="BG6925" t="s">
        <v>21790</v>
      </c>
      <c r="BH6925" t="s">
        <v>7263</v>
      </c>
    </row>
    <row r="6926" spans="52:60" x14ac:dyDescent="0.25">
      <c r="AZ6926" t="s">
        <v>18726</v>
      </c>
      <c r="BA6926" t="s">
        <v>3205</v>
      </c>
      <c r="BB6926" t="s">
        <v>18722</v>
      </c>
      <c r="BC6926" t="s">
        <v>3206</v>
      </c>
      <c r="BG6926" t="s">
        <v>21791</v>
      </c>
      <c r="BH6926" t="s">
        <v>7263</v>
      </c>
    </row>
    <row r="6927" spans="52:60" x14ac:dyDescent="0.25">
      <c r="AZ6927" t="s">
        <v>18727</v>
      </c>
      <c r="BA6927" t="s">
        <v>3205</v>
      </c>
      <c r="BB6927" t="s">
        <v>18722</v>
      </c>
      <c r="BC6927" t="s">
        <v>3204</v>
      </c>
      <c r="BG6927" t="s">
        <v>21792</v>
      </c>
      <c r="BH6927" t="s">
        <v>7263</v>
      </c>
    </row>
    <row r="6928" spans="52:60" x14ac:dyDescent="0.25">
      <c r="AZ6928" t="s">
        <v>18728</v>
      </c>
      <c r="BA6928" t="s">
        <v>3205</v>
      </c>
      <c r="BB6928" t="s">
        <v>18722</v>
      </c>
      <c r="BC6928" t="s">
        <v>3206</v>
      </c>
      <c r="BG6928" t="s">
        <v>21793</v>
      </c>
      <c r="BH6928" t="s">
        <v>7263</v>
      </c>
    </row>
    <row r="6929" spans="52:60" x14ac:dyDescent="0.25">
      <c r="AZ6929" t="s">
        <v>18729</v>
      </c>
      <c r="BA6929" t="s">
        <v>3205</v>
      </c>
      <c r="BB6929" t="s">
        <v>18722</v>
      </c>
      <c r="BC6929" t="s">
        <v>7263</v>
      </c>
      <c r="BG6929" t="s">
        <v>21794</v>
      </c>
      <c r="BH6929" t="s">
        <v>9043</v>
      </c>
    </row>
    <row r="6930" spans="52:60" x14ac:dyDescent="0.25">
      <c r="AZ6930" t="s">
        <v>18730</v>
      </c>
      <c r="BA6930" t="s">
        <v>3205</v>
      </c>
      <c r="BB6930" t="s">
        <v>18722</v>
      </c>
      <c r="BC6930" t="s">
        <v>3204</v>
      </c>
      <c r="BG6930" t="s">
        <v>21795</v>
      </c>
      <c r="BH6930" t="s">
        <v>7263</v>
      </c>
    </row>
    <row r="6931" spans="52:60" x14ac:dyDescent="0.25">
      <c r="AZ6931" t="s">
        <v>18731</v>
      </c>
      <c r="BA6931" t="s">
        <v>3205</v>
      </c>
      <c r="BB6931" t="s">
        <v>18722</v>
      </c>
      <c r="BC6931" t="s">
        <v>3206</v>
      </c>
      <c r="BG6931" t="s">
        <v>21796</v>
      </c>
      <c r="BH6931" t="s">
        <v>7263</v>
      </c>
    </row>
    <row r="6932" spans="52:60" x14ac:dyDescent="0.25">
      <c r="AZ6932" t="s">
        <v>18732</v>
      </c>
      <c r="BA6932" t="s">
        <v>3205</v>
      </c>
      <c r="BB6932" t="s">
        <v>18722</v>
      </c>
      <c r="BC6932" t="s">
        <v>3206</v>
      </c>
      <c r="BG6932" t="s">
        <v>21797</v>
      </c>
      <c r="BH6932" t="s">
        <v>7263</v>
      </c>
    </row>
    <row r="6933" spans="52:60" x14ac:dyDescent="0.25">
      <c r="AZ6933" t="s">
        <v>18733</v>
      </c>
      <c r="BA6933" t="s">
        <v>3205</v>
      </c>
      <c r="BB6933" t="s">
        <v>18722</v>
      </c>
      <c r="BC6933" t="s">
        <v>3206</v>
      </c>
      <c r="BG6933" t="s">
        <v>21798</v>
      </c>
      <c r="BH6933" t="s">
        <v>9113</v>
      </c>
    </row>
    <row r="6934" spans="52:60" x14ac:dyDescent="0.25">
      <c r="AZ6934" t="s">
        <v>18734</v>
      </c>
      <c r="BA6934" t="s">
        <v>3205</v>
      </c>
      <c r="BB6934" t="s">
        <v>18722</v>
      </c>
      <c r="BC6934" t="s">
        <v>3204</v>
      </c>
      <c r="BG6934" t="s">
        <v>21799</v>
      </c>
      <c r="BH6934" t="s">
        <v>7263</v>
      </c>
    </row>
    <row r="6935" spans="52:60" x14ac:dyDescent="0.25">
      <c r="AZ6935" t="s">
        <v>18735</v>
      </c>
      <c r="BA6935" t="s">
        <v>3205</v>
      </c>
      <c r="BB6935" t="s">
        <v>18722</v>
      </c>
      <c r="BC6935" t="s">
        <v>3204</v>
      </c>
      <c r="BG6935" t="s">
        <v>21800</v>
      </c>
      <c r="BH6935" t="s">
        <v>7263</v>
      </c>
    </row>
    <row r="6936" spans="52:60" x14ac:dyDescent="0.25">
      <c r="AZ6936" t="s">
        <v>18736</v>
      </c>
      <c r="BA6936" t="s">
        <v>3205</v>
      </c>
      <c r="BB6936" t="s">
        <v>18722</v>
      </c>
      <c r="BC6936" t="s">
        <v>3206</v>
      </c>
      <c r="BG6936" t="s">
        <v>21801</v>
      </c>
      <c r="BH6936" t="s">
        <v>7263</v>
      </c>
    </row>
    <row r="6937" spans="52:60" x14ac:dyDescent="0.25">
      <c r="AZ6937" t="s">
        <v>18737</v>
      </c>
      <c r="BA6937" t="s">
        <v>3205</v>
      </c>
      <c r="BB6937" t="s">
        <v>18722</v>
      </c>
      <c r="BC6937" t="s">
        <v>7263</v>
      </c>
      <c r="BG6937" t="s">
        <v>21802</v>
      </c>
      <c r="BH6937" t="s">
        <v>7263</v>
      </c>
    </row>
    <row r="6938" spans="52:60" x14ac:dyDescent="0.25">
      <c r="AZ6938" t="s">
        <v>18738</v>
      </c>
      <c r="BA6938" t="s">
        <v>3205</v>
      </c>
      <c r="BB6938" t="s">
        <v>18722</v>
      </c>
      <c r="BC6938" t="s">
        <v>3204</v>
      </c>
      <c r="BG6938" t="s">
        <v>21803</v>
      </c>
      <c r="BH6938" t="s">
        <v>7263</v>
      </c>
    </row>
    <row r="6939" spans="52:60" x14ac:dyDescent="0.25">
      <c r="AZ6939" t="s">
        <v>18739</v>
      </c>
      <c r="BA6939" t="s">
        <v>3205</v>
      </c>
      <c r="BB6939" t="s">
        <v>18722</v>
      </c>
      <c r="BC6939" t="s">
        <v>3204</v>
      </c>
      <c r="BG6939" t="s">
        <v>21804</v>
      </c>
      <c r="BH6939" t="s">
        <v>7263</v>
      </c>
    </row>
    <row r="6940" spans="52:60" x14ac:dyDescent="0.25">
      <c r="AZ6940" t="s">
        <v>18740</v>
      </c>
      <c r="BA6940" t="s">
        <v>3205</v>
      </c>
      <c r="BB6940" t="s">
        <v>18722</v>
      </c>
      <c r="BC6940" t="s">
        <v>3204</v>
      </c>
      <c r="BG6940" t="s">
        <v>21805</v>
      </c>
      <c r="BH6940" t="s">
        <v>7263</v>
      </c>
    </row>
    <row r="6941" spans="52:60" x14ac:dyDescent="0.25">
      <c r="AZ6941" t="s">
        <v>18741</v>
      </c>
      <c r="BA6941" t="s">
        <v>3205</v>
      </c>
      <c r="BB6941" t="s">
        <v>18722</v>
      </c>
      <c r="BC6941" t="s">
        <v>3206</v>
      </c>
      <c r="BG6941" t="s">
        <v>21806</v>
      </c>
      <c r="BH6941" t="s">
        <v>7263</v>
      </c>
    </row>
    <row r="6942" spans="52:60" x14ac:dyDescent="0.25">
      <c r="AZ6942" t="s">
        <v>18742</v>
      </c>
      <c r="BA6942" t="s">
        <v>3205</v>
      </c>
      <c r="BB6942" t="s">
        <v>18722</v>
      </c>
      <c r="BC6942" t="s">
        <v>3206</v>
      </c>
      <c r="BG6942" t="s">
        <v>21807</v>
      </c>
      <c r="BH6942" t="s">
        <v>7263</v>
      </c>
    </row>
    <row r="6943" spans="52:60" x14ac:dyDescent="0.25">
      <c r="AZ6943" t="s">
        <v>18743</v>
      </c>
      <c r="BA6943" t="s">
        <v>3205</v>
      </c>
      <c r="BB6943" t="s">
        <v>18722</v>
      </c>
      <c r="BC6943" t="s">
        <v>3204</v>
      </c>
      <c r="BG6943" t="s">
        <v>23185</v>
      </c>
      <c r="BH6943" t="s">
        <v>7263</v>
      </c>
    </row>
    <row r="6944" spans="52:60" x14ac:dyDescent="0.25">
      <c r="AZ6944" t="s">
        <v>18744</v>
      </c>
      <c r="BA6944" t="s">
        <v>3205</v>
      </c>
      <c r="BB6944" t="s">
        <v>18722</v>
      </c>
      <c r="BC6944" t="s">
        <v>3204</v>
      </c>
      <c r="BG6944" t="s">
        <v>23186</v>
      </c>
      <c r="BH6944" t="s">
        <v>7263</v>
      </c>
    </row>
    <row r="6945" spans="52:60" x14ac:dyDescent="0.25">
      <c r="AZ6945" t="s">
        <v>18745</v>
      </c>
      <c r="BA6945" t="s">
        <v>3205</v>
      </c>
      <c r="BB6945" t="s">
        <v>18746</v>
      </c>
      <c r="BC6945" t="s">
        <v>3206</v>
      </c>
      <c r="BG6945" t="s">
        <v>23277</v>
      </c>
      <c r="BH6945" t="s">
        <v>7263</v>
      </c>
    </row>
    <row r="6946" spans="52:60" x14ac:dyDescent="0.25">
      <c r="AZ6946" t="s">
        <v>18747</v>
      </c>
      <c r="BA6946" t="s">
        <v>3205</v>
      </c>
      <c r="BB6946" t="s">
        <v>18746</v>
      </c>
      <c r="BC6946" t="s">
        <v>3204</v>
      </c>
      <c r="BG6946" t="s">
        <v>23278</v>
      </c>
      <c r="BH6946" t="s">
        <v>7263</v>
      </c>
    </row>
    <row r="6947" spans="52:60" x14ac:dyDescent="0.25">
      <c r="AZ6947" t="s">
        <v>18748</v>
      </c>
      <c r="BA6947" t="s">
        <v>3205</v>
      </c>
      <c r="BB6947" t="s">
        <v>18746</v>
      </c>
      <c r="BC6947" t="s">
        <v>3204</v>
      </c>
      <c r="BG6947" t="s">
        <v>23279</v>
      </c>
      <c r="BH6947" t="s">
        <v>7263</v>
      </c>
    </row>
    <row r="6948" spans="52:60" x14ac:dyDescent="0.25">
      <c r="AZ6948" t="s">
        <v>18749</v>
      </c>
      <c r="BA6948" t="s">
        <v>3205</v>
      </c>
      <c r="BB6948" t="s">
        <v>18746</v>
      </c>
      <c r="BC6948" t="s">
        <v>3204</v>
      </c>
      <c r="BG6948" t="s">
        <v>23280</v>
      </c>
      <c r="BH6948" t="s">
        <v>7263</v>
      </c>
    </row>
    <row r="6949" spans="52:60" x14ac:dyDescent="0.25">
      <c r="AZ6949" t="s">
        <v>18750</v>
      </c>
      <c r="BA6949" t="s">
        <v>3205</v>
      </c>
      <c r="BB6949" t="s">
        <v>18746</v>
      </c>
      <c r="BC6949" t="s">
        <v>3204</v>
      </c>
      <c r="BG6949" t="s">
        <v>23281</v>
      </c>
      <c r="BH6949" t="s">
        <v>7263</v>
      </c>
    </row>
    <row r="6950" spans="52:60" x14ac:dyDescent="0.25">
      <c r="AZ6950" t="s">
        <v>18751</v>
      </c>
      <c r="BA6950" t="s">
        <v>3205</v>
      </c>
      <c r="BB6950" t="s">
        <v>18746</v>
      </c>
      <c r="BC6950" t="s">
        <v>3206</v>
      </c>
      <c r="BG6950" t="s">
        <v>23282</v>
      </c>
      <c r="BH6950" t="s">
        <v>7263</v>
      </c>
    </row>
    <row r="6951" spans="52:60" x14ac:dyDescent="0.25">
      <c r="AZ6951" t="s">
        <v>18752</v>
      </c>
      <c r="BA6951" t="s">
        <v>3205</v>
      </c>
      <c r="BB6951" t="s">
        <v>18746</v>
      </c>
      <c r="BC6951" t="s">
        <v>3206</v>
      </c>
    </row>
    <row r="6952" spans="52:60" x14ac:dyDescent="0.25">
      <c r="AZ6952" t="s">
        <v>18753</v>
      </c>
      <c r="BA6952" t="s">
        <v>3205</v>
      </c>
      <c r="BB6952" t="s">
        <v>18746</v>
      </c>
      <c r="BC6952" t="s">
        <v>3206</v>
      </c>
    </row>
    <row r="6953" spans="52:60" x14ac:dyDescent="0.25">
      <c r="AZ6953" t="s">
        <v>18754</v>
      </c>
      <c r="BA6953" t="s">
        <v>3205</v>
      </c>
      <c r="BB6953" t="s">
        <v>18746</v>
      </c>
      <c r="BC6953" t="s">
        <v>3204</v>
      </c>
    </row>
    <row r="6954" spans="52:60" x14ac:dyDescent="0.25">
      <c r="AZ6954" t="s">
        <v>18755</v>
      </c>
      <c r="BA6954" t="s">
        <v>3205</v>
      </c>
      <c r="BB6954" t="s">
        <v>18746</v>
      </c>
      <c r="BC6954" t="s">
        <v>3206</v>
      </c>
    </row>
    <row r="6955" spans="52:60" x14ac:dyDescent="0.25">
      <c r="AZ6955" t="s">
        <v>18756</v>
      </c>
      <c r="BA6955" t="s">
        <v>3205</v>
      </c>
      <c r="BB6955" t="s">
        <v>18746</v>
      </c>
      <c r="BC6955" t="s">
        <v>3206</v>
      </c>
    </row>
    <row r="6956" spans="52:60" x14ac:dyDescent="0.25">
      <c r="AZ6956" t="s">
        <v>18757</v>
      </c>
      <c r="BA6956" t="s">
        <v>3205</v>
      </c>
      <c r="BB6956" t="s">
        <v>18746</v>
      </c>
      <c r="BC6956" t="s">
        <v>3206</v>
      </c>
    </row>
    <row r="6957" spans="52:60" x14ac:dyDescent="0.25">
      <c r="AZ6957" t="s">
        <v>18758</v>
      </c>
      <c r="BA6957" t="s">
        <v>3205</v>
      </c>
      <c r="BB6957" t="s">
        <v>18746</v>
      </c>
      <c r="BC6957" t="s">
        <v>3204</v>
      </c>
    </row>
    <row r="6958" spans="52:60" x14ac:dyDescent="0.25">
      <c r="AZ6958" t="s">
        <v>18759</v>
      </c>
      <c r="BA6958" t="s">
        <v>3205</v>
      </c>
      <c r="BB6958" t="s">
        <v>18746</v>
      </c>
      <c r="BC6958" t="s">
        <v>3204</v>
      </c>
    </row>
    <row r="6959" spans="52:60" x14ac:dyDescent="0.25">
      <c r="AZ6959" t="s">
        <v>18760</v>
      </c>
      <c r="BA6959" t="s">
        <v>3205</v>
      </c>
      <c r="BB6959" t="s">
        <v>18746</v>
      </c>
      <c r="BC6959" t="s">
        <v>3204</v>
      </c>
    </row>
    <row r="6960" spans="52:60" x14ac:dyDescent="0.25">
      <c r="AZ6960" t="s">
        <v>18761</v>
      </c>
      <c r="BA6960" t="s">
        <v>3205</v>
      </c>
      <c r="BB6960" t="s">
        <v>18746</v>
      </c>
      <c r="BC6960" t="s">
        <v>3206</v>
      </c>
    </row>
    <row r="6961" spans="52:55" x14ac:dyDescent="0.25">
      <c r="AZ6961" t="s">
        <v>18762</v>
      </c>
      <c r="BA6961" t="s">
        <v>3205</v>
      </c>
      <c r="BB6961" t="s">
        <v>18746</v>
      </c>
      <c r="BC6961" t="s">
        <v>3206</v>
      </c>
    </row>
    <row r="6962" spans="52:55" x14ac:dyDescent="0.25">
      <c r="AZ6962" t="s">
        <v>18763</v>
      </c>
      <c r="BA6962" t="s">
        <v>3205</v>
      </c>
      <c r="BB6962" t="s">
        <v>18746</v>
      </c>
      <c r="BC6962" t="s">
        <v>7263</v>
      </c>
    </row>
    <row r="6963" spans="52:55" x14ac:dyDescent="0.25">
      <c r="AZ6963" t="s">
        <v>18764</v>
      </c>
      <c r="BA6963" t="s">
        <v>3205</v>
      </c>
      <c r="BB6963" t="s">
        <v>18746</v>
      </c>
      <c r="BC6963" t="s">
        <v>7263</v>
      </c>
    </row>
    <row r="6964" spans="52:55" x14ac:dyDescent="0.25">
      <c r="AZ6964" t="s">
        <v>18765</v>
      </c>
      <c r="BA6964" t="s">
        <v>3205</v>
      </c>
      <c r="BB6964" t="s">
        <v>18746</v>
      </c>
      <c r="BC6964" t="s">
        <v>7263</v>
      </c>
    </row>
    <row r="6965" spans="52:55" x14ac:dyDescent="0.25">
      <c r="AZ6965" t="s">
        <v>18766</v>
      </c>
      <c r="BA6965" t="s">
        <v>3205</v>
      </c>
      <c r="BB6965" t="s">
        <v>18746</v>
      </c>
      <c r="BC6965" t="s">
        <v>3204</v>
      </c>
    </row>
    <row r="6966" spans="52:55" x14ac:dyDescent="0.25">
      <c r="AZ6966" t="s">
        <v>18767</v>
      </c>
      <c r="BA6966" t="s">
        <v>3205</v>
      </c>
      <c r="BB6966" t="s">
        <v>18746</v>
      </c>
      <c r="BC6966" t="s">
        <v>3206</v>
      </c>
    </row>
    <row r="6967" spans="52:55" x14ac:dyDescent="0.25">
      <c r="AZ6967" t="s">
        <v>18768</v>
      </c>
      <c r="BA6967" t="s">
        <v>3205</v>
      </c>
      <c r="BB6967" t="s">
        <v>18746</v>
      </c>
      <c r="BC6967" t="s">
        <v>3206</v>
      </c>
    </row>
    <row r="6968" spans="52:55" x14ac:dyDescent="0.25">
      <c r="AZ6968" t="s">
        <v>18769</v>
      </c>
      <c r="BA6968" t="s">
        <v>3205</v>
      </c>
      <c r="BB6968" t="s">
        <v>18746</v>
      </c>
      <c r="BC6968" t="s">
        <v>3206</v>
      </c>
    </row>
    <row r="6969" spans="52:55" x14ac:dyDescent="0.25">
      <c r="AZ6969" t="s">
        <v>18770</v>
      </c>
      <c r="BA6969" t="s">
        <v>3205</v>
      </c>
      <c r="BB6969" t="s">
        <v>18746</v>
      </c>
      <c r="BC6969" t="s">
        <v>3206</v>
      </c>
    </row>
    <row r="6970" spans="52:55" x14ac:dyDescent="0.25">
      <c r="AZ6970" t="s">
        <v>18771</v>
      </c>
      <c r="BA6970" t="s">
        <v>3205</v>
      </c>
      <c r="BB6970" t="s">
        <v>18746</v>
      </c>
      <c r="BC6970" t="s">
        <v>3206</v>
      </c>
    </row>
    <row r="6971" spans="52:55" x14ac:dyDescent="0.25">
      <c r="AZ6971" t="s">
        <v>18772</v>
      </c>
      <c r="BA6971" t="s">
        <v>3205</v>
      </c>
      <c r="BB6971" t="s">
        <v>18746</v>
      </c>
      <c r="BC6971" t="s">
        <v>3206</v>
      </c>
    </row>
    <row r="6972" spans="52:55" x14ac:dyDescent="0.25">
      <c r="AZ6972" t="s">
        <v>18773</v>
      </c>
      <c r="BA6972" t="s">
        <v>3205</v>
      </c>
      <c r="BB6972" t="s">
        <v>18746</v>
      </c>
      <c r="BC6972" t="s">
        <v>7263</v>
      </c>
    </row>
    <row r="6973" spans="52:55" x14ac:dyDescent="0.25">
      <c r="AZ6973" t="s">
        <v>18774</v>
      </c>
      <c r="BA6973" t="s">
        <v>3205</v>
      </c>
      <c r="BB6973" t="s">
        <v>18746</v>
      </c>
      <c r="BC6973" t="s">
        <v>3206</v>
      </c>
    </row>
    <row r="6974" spans="52:55" x14ac:dyDescent="0.25">
      <c r="AZ6974" t="s">
        <v>18775</v>
      </c>
      <c r="BA6974" t="s">
        <v>3205</v>
      </c>
      <c r="BB6974" t="s">
        <v>18746</v>
      </c>
      <c r="BC6974" t="s">
        <v>3206</v>
      </c>
    </row>
    <row r="6975" spans="52:55" x14ac:dyDescent="0.25">
      <c r="AZ6975" t="s">
        <v>18776</v>
      </c>
      <c r="BA6975" t="s">
        <v>3205</v>
      </c>
      <c r="BB6975" t="s">
        <v>18746</v>
      </c>
      <c r="BC6975" t="s">
        <v>3204</v>
      </c>
    </row>
    <row r="6976" spans="52:55" x14ac:dyDescent="0.25">
      <c r="AZ6976" t="s">
        <v>18777</v>
      </c>
      <c r="BA6976" t="s">
        <v>3205</v>
      </c>
      <c r="BB6976" t="s">
        <v>18746</v>
      </c>
      <c r="BC6976" t="s">
        <v>3206</v>
      </c>
    </row>
    <row r="6977" spans="52:55" x14ac:dyDescent="0.25">
      <c r="AZ6977" t="s">
        <v>18778</v>
      </c>
      <c r="BA6977" t="s">
        <v>3205</v>
      </c>
      <c r="BB6977" t="s">
        <v>18746</v>
      </c>
      <c r="BC6977" t="s">
        <v>3206</v>
      </c>
    </row>
    <row r="6978" spans="52:55" x14ac:dyDescent="0.25">
      <c r="AZ6978" t="s">
        <v>18779</v>
      </c>
      <c r="BA6978" t="s">
        <v>3205</v>
      </c>
      <c r="BB6978" t="s">
        <v>18746</v>
      </c>
      <c r="BC6978" t="s">
        <v>3206</v>
      </c>
    </row>
    <row r="6979" spans="52:55" x14ac:dyDescent="0.25">
      <c r="AZ6979" t="s">
        <v>18780</v>
      </c>
      <c r="BA6979" t="s">
        <v>3205</v>
      </c>
      <c r="BB6979" t="s">
        <v>18746</v>
      </c>
      <c r="BC6979" t="s">
        <v>3206</v>
      </c>
    </row>
    <row r="6980" spans="52:55" x14ac:dyDescent="0.25">
      <c r="AZ6980" t="s">
        <v>18781</v>
      </c>
      <c r="BA6980" t="s">
        <v>3205</v>
      </c>
      <c r="BB6980" t="s">
        <v>18746</v>
      </c>
      <c r="BC6980" t="s">
        <v>7263</v>
      </c>
    </row>
    <row r="6981" spans="52:55" x14ac:dyDescent="0.25">
      <c r="AZ6981" t="s">
        <v>18782</v>
      </c>
      <c r="BA6981" t="s">
        <v>3205</v>
      </c>
      <c r="BB6981" t="s">
        <v>18746</v>
      </c>
      <c r="BC6981" t="s">
        <v>3204</v>
      </c>
    </row>
    <row r="6982" spans="52:55" x14ac:dyDescent="0.25">
      <c r="AZ6982" t="s">
        <v>18783</v>
      </c>
      <c r="BA6982" t="s">
        <v>3205</v>
      </c>
      <c r="BB6982" t="s">
        <v>18746</v>
      </c>
      <c r="BC6982" t="s">
        <v>3206</v>
      </c>
    </row>
    <row r="6983" spans="52:55" x14ac:dyDescent="0.25">
      <c r="AZ6983" t="s">
        <v>18784</v>
      </c>
      <c r="BA6983" t="s">
        <v>3205</v>
      </c>
      <c r="BB6983" t="s">
        <v>18746</v>
      </c>
      <c r="BC6983" t="s">
        <v>3206</v>
      </c>
    </row>
    <row r="6984" spans="52:55" x14ac:dyDescent="0.25">
      <c r="AZ6984" t="s">
        <v>18785</v>
      </c>
      <c r="BA6984" t="s">
        <v>3205</v>
      </c>
      <c r="BB6984" t="s">
        <v>18746</v>
      </c>
      <c r="BC6984" t="s">
        <v>3206</v>
      </c>
    </row>
    <row r="6985" spans="52:55" x14ac:dyDescent="0.25">
      <c r="AZ6985" t="s">
        <v>18786</v>
      </c>
      <c r="BA6985" t="s">
        <v>3205</v>
      </c>
      <c r="BB6985" t="s">
        <v>18746</v>
      </c>
      <c r="BC6985" t="s">
        <v>3206</v>
      </c>
    </row>
    <row r="6986" spans="52:55" x14ac:dyDescent="0.25">
      <c r="AZ6986" t="s">
        <v>18787</v>
      </c>
      <c r="BA6986" t="s">
        <v>3205</v>
      </c>
      <c r="BB6986" t="s">
        <v>18746</v>
      </c>
      <c r="BC6986" t="s">
        <v>3206</v>
      </c>
    </row>
    <row r="6987" spans="52:55" x14ac:dyDescent="0.25">
      <c r="AZ6987" t="s">
        <v>18788</v>
      </c>
      <c r="BA6987" t="s">
        <v>3205</v>
      </c>
      <c r="BB6987" t="s">
        <v>18746</v>
      </c>
      <c r="BC6987" t="s">
        <v>3206</v>
      </c>
    </row>
    <row r="6988" spans="52:55" x14ac:dyDescent="0.25">
      <c r="AZ6988" t="s">
        <v>18789</v>
      </c>
      <c r="BA6988" t="s">
        <v>3205</v>
      </c>
      <c r="BB6988" t="s">
        <v>18746</v>
      </c>
      <c r="BC6988" t="s">
        <v>3206</v>
      </c>
    </row>
    <row r="6989" spans="52:55" x14ac:dyDescent="0.25">
      <c r="AZ6989" t="s">
        <v>18790</v>
      </c>
      <c r="BA6989" t="s">
        <v>3205</v>
      </c>
      <c r="BB6989" t="s">
        <v>18746</v>
      </c>
      <c r="BC6989" t="s">
        <v>3206</v>
      </c>
    </row>
    <row r="6990" spans="52:55" x14ac:dyDescent="0.25">
      <c r="AZ6990" t="s">
        <v>18791</v>
      </c>
      <c r="BA6990" t="s">
        <v>3205</v>
      </c>
      <c r="BB6990" t="s">
        <v>18746</v>
      </c>
      <c r="BC6990" t="s">
        <v>3206</v>
      </c>
    </row>
    <row r="6991" spans="52:55" x14ac:dyDescent="0.25">
      <c r="AZ6991" t="s">
        <v>18792</v>
      </c>
      <c r="BA6991" t="s">
        <v>3205</v>
      </c>
      <c r="BB6991" t="s">
        <v>18746</v>
      </c>
      <c r="BC6991" t="s">
        <v>3206</v>
      </c>
    </row>
    <row r="6992" spans="52:55" x14ac:dyDescent="0.25">
      <c r="AZ6992" t="s">
        <v>18793</v>
      </c>
      <c r="BA6992" t="s">
        <v>3205</v>
      </c>
      <c r="BB6992" t="s">
        <v>18746</v>
      </c>
      <c r="BC6992" t="s">
        <v>3206</v>
      </c>
    </row>
    <row r="6993" spans="52:55" x14ac:dyDescent="0.25">
      <c r="AZ6993" t="s">
        <v>18794</v>
      </c>
      <c r="BA6993" t="s">
        <v>3205</v>
      </c>
      <c r="BB6993" t="s">
        <v>18746</v>
      </c>
      <c r="BC6993" t="s">
        <v>3206</v>
      </c>
    </row>
    <row r="6994" spans="52:55" x14ac:dyDescent="0.25">
      <c r="AZ6994" t="s">
        <v>18795</v>
      </c>
      <c r="BA6994" t="s">
        <v>3205</v>
      </c>
      <c r="BB6994" t="s">
        <v>18746</v>
      </c>
      <c r="BC6994" t="s">
        <v>3206</v>
      </c>
    </row>
    <row r="6995" spans="52:55" x14ac:dyDescent="0.25">
      <c r="AZ6995" t="s">
        <v>18796</v>
      </c>
      <c r="BA6995" t="s">
        <v>3205</v>
      </c>
      <c r="BB6995" t="s">
        <v>18746</v>
      </c>
      <c r="BC6995" t="s">
        <v>3206</v>
      </c>
    </row>
    <row r="6996" spans="52:55" x14ac:dyDescent="0.25">
      <c r="AZ6996" t="s">
        <v>18797</v>
      </c>
      <c r="BA6996" t="s">
        <v>3205</v>
      </c>
      <c r="BB6996" t="s">
        <v>18746</v>
      </c>
      <c r="BC6996" t="s">
        <v>3206</v>
      </c>
    </row>
    <row r="6997" spans="52:55" x14ac:dyDescent="0.25">
      <c r="AZ6997" t="s">
        <v>18798</v>
      </c>
      <c r="BA6997" t="s">
        <v>3205</v>
      </c>
      <c r="BB6997" t="s">
        <v>18746</v>
      </c>
      <c r="BC6997" t="s">
        <v>3206</v>
      </c>
    </row>
    <row r="6998" spans="52:55" x14ac:dyDescent="0.25">
      <c r="AZ6998" t="s">
        <v>18799</v>
      </c>
      <c r="BA6998" t="s">
        <v>3205</v>
      </c>
      <c r="BB6998" t="s">
        <v>18746</v>
      </c>
      <c r="BC6998" t="s">
        <v>3206</v>
      </c>
    </row>
    <row r="6999" spans="52:55" x14ac:dyDescent="0.25">
      <c r="AZ6999" t="s">
        <v>18800</v>
      </c>
      <c r="BA6999" t="s">
        <v>3205</v>
      </c>
      <c r="BB6999" t="s">
        <v>18746</v>
      </c>
      <c r="BC6999" t="s">
        <v>3206</v>
      </c>
    </row>
    <row r="7000" spans="52:55" x14ac:dyDescent="0.25">
      <c r="AZ7000" t="s">
        <v>18801</v>
      </c>
      <c r="BA7000" t="s">
        <v>3205</v>
      </c>
      <c r="BB7000" t="s">
        <v>18746</v>
      </c>
      <c r="BC7000" t="s">
        <v>3206</v>
      </c>
    </row>
    <row r="7001" spans="52:55" x14ac:dyDescent="0.25">
      <c r="AZ7001" t="s">
        <v>18802</v>
      </c>
      <c r="BA7001" t="s">
        <v>3205</v>
      </c>
      <c r="BB7001" t="s">
        <v>18746</v>
      </c>
      <c r="BC7001" t="s">
        <v>3206</v>
      </c>
    </row>
    <row r="7002" spans="52:55" x14ac:dyDescent="0.25">
      <c r="AZ7002" t="s">
        <v>18803</v>
      </c>
      <c r="BA7002" t="s">
        <v>3205</v>
      </c>
      <c r="BB7002" t="s">
        <v>18746</v>
      </c>
      <c r="BC7002" t="s">
        <v>3206</v>
      </c>
    </row>
    <row r="7003" spans="52:55" x14ac:dyDescent="0.25">
      <c r="AZ7003" t="s">
        <v>18804</v>
      </c>
      <c r="BA7003" t="s">
        <v>3205</v>
      </c>
      <c r="BB7003" t="s">
        <v>18746</v>
      </c>
      <c r="BC7003" t="s">
        <v>3206</v>
      </c>
    </row>
    <row r="7004" spans="52:55" x14ac:dyDescent="0.25">
      <c r="AZ7004" t="s">
        <v>18805</v>
      </c>
      <c r="BA7004" t="s">
        <v>3205</v>
      </c>
      <c r="BB7004" t="s">
        <v>18746</v>
      </c>
      <c r="BC7004" t="s">
        <v>3206</v>
      </c>
    </row>
    <row r="7005" spans="52:55" x14ac:dyDescent="0.25">
      <c r="AZ7005" t="s">
        <v>18806</v>
      </c>
      <c r="BA7005" t="s">
        <v>3205</v>
      </c>
      <c r="BB7005" t="s">
        <v>18746</v>
      </c>
      <c r="BC7005" t="s">
        <v>3206</v>
      </c>
    </row>
    <row r="7006" spans="52:55" x14ac:dyDescent="0.25">
      <c r="AZ7006" t="s">
        <v>18807</v>
      </c>
      <c r="BA7006" t="s">
        <v>3205</v>
      </c>
      <c r="BB7006" t="s">
        <v>18746</v>
      </c>
      <c r="BC7006" t="s">
        <v>3206</v>
      </c>
    </row>
    <row r="7007" spans="52:55" x14ac:dyDescent="0.25">
      <c r="AZ7007" t="s">
        <v>18808</v>
      </c>
      <c r="BA7007" t="s">
        <v>3205</v>
      </c>
      <c r="BB7007" t="s">
        <v>18746</v>
      </c>
      <c r="BC7007" t="s">
        <v>7263</v>
      </c>
    </row>
    <row r="7008" spans="52:55" x14ac:dyDescent="0.25">
      <c r="AZ7008" t="s">
        <v>18809</v>
      </c>
      <c r="BA7008" t="s">
        <v>3205</v>
      </c>
      <c r="BB7008" t="s">
        <v>18746</v>
      </c>
      <c r="BC7008" t="s">
        <v>3204</v>
      </c>
    </row>
    <row r="7009" spans="52:55" x14ac:dyDescent="0.25">
      <c r="AZ7009" t="s">
        <v>18810</v>
      </c>
      <c r="BA7009" t="s">
        <v>3205</v>
      </c>
      <c r="BB7009" t="s">
        <v>18746</v>
      </c>
      <c r="BC7009" t="s">
        <v>3204</v>
      </c>
    </row>
    <row r="7010" spans="52:55" x14ac:dyDescent="0.25">
      <c r="AZ7010" t="s">
        <v>18811</v>
      </c>
      <c r="BA7010" t="s">
        <v>3205</v>
      </c>
      <c r="BB7010" t="s">
        <v>18746</v>
      </c>
      <c r="BC7010" t="s">
        <v>3204</v>
      </c>
    </row>
    <row r="7011" spans="52:55" x14ac:dyDescent="0.25">
      <c r="AZ7011" t="s">
        <v>18812</v>
      </c>
      <c r="BA7011" t="s">
        <v>3205</v>
      </c>
      <c r="BB7011" t="s">
        <v>18746</v>
      </c>
      <c r="BC7011" t="s">
        <v>3204</v>
      </c>
    </row>
    <row r="7012" spans="52:55" x14ac:dyDescent="0.25">
      <c r="AZ7012" t="s">
        <v>18813</v>
      </c>
      <c r="BA7012" t="s">
        <v>3205</v>
      </c>
      <c r="BB7012" t="s">
        <v>18746</v>
      </c>
      <c r="BC7012" t="s">
        <v>3204</v>
      </c>
    </row>
    <row r="7013" spans="52:55" x14ac:dyDescent="0.25">
      <c r="AZ7013" t="s">
        <v>18814</v>
      </c>
      <c r="BA7013" t="s">
        <v>3205</v>
      </c>
      <c r="BB7013" t="s">
        <v>18746</v>
      </c>
      <c r="BC7013" t="s">
        <v>7263</v>
      </c>
    </row>
    <row r="7014" spans="52:55" x14ac:dyDescent="0.25">
      <c r="AZ7014" t="s">
        <v>18815</v>
      </c>
      <c r="BA7014" t="s">
        <v>3205</v>
      </c>
      <c r="BB7014" t="s">
        <v>18746</v>
      </c>
      <c r="BC7014" t="s">
        <v>7263</v>
      </c>
    </row>
    <row r="7015" spans="52:55" x14ac:dyDescent="0.25">
      <c r="AZ7015" t="s">
        <v>18816</v>
      </c>
      <c r="BA7015" t="s">
        <v>3205</v>
      </c>
      <c r="BB7015" t="s">
        <v>18746</v>
      </c>
      <c r="BC7015" t="s">
        <v>3206</v>
      </c>
    </row>
    <row r="7016" spans="52:55" x14ac:dyDescent="0.25">
      <c r="AZ7016" t="s">
        <v>18817</v>
      </c>
      <c r="BA7016" t="s">
        <v>3205</v>
      </c>
      <c r="BB7016" t="s">
        <v>18746</v>
      </c>
      <c r="BC7016" t="s">
        <v>3206</v>
      </c>
    </row>
    <row r="7017" spans="52:55" x14ac:dyDescent="0.25">
      <c r="AZ7017" t="s">
        <v>18818</v>
      </c>
      <c r="BA7017" t="s">
        <v>3205</v>
      </c>
      <c r="BB7017" t="s">
        <v>18746</v>
      </c>
      <c r="BC7017" t="s">
        <v>3206</v>
      </c>
    </row>
    <row r="7018" spans="52:55" x14ac:dyDescent="0.25">
      <c r="AZ7018" t="s">
        <v>18819</v>
      </c>
      <c r="BA7018" t="s">
        <v>3205</v>
      </c>
      <c r="BB7018" t="s">
        <v>18746</v>
      </c>
      <c r="BC7018" t="s">
        <v>3206</v>
      </c>
    </row>
    <row r="7019" spans="52:55" x14ac:dyDescent="0.25">
      <c r="AZ7019" t="s">
        <v>18820</v>
      </c>
      <c r="BA7019" t="s">
        <v>3205</v>
      </c>
      <c r="BB7019" t="s">
        <v>18746</v>
      </c>
      <c r="BC7019" t="s">
        <v>3206</v>
      </c>
    </row>
    <row r="7020" spans="52:55" x14ac:dyDescent="0.25">
      <c r="AZ7020" t="s">
        <v>18821</v>
      </c>
      <c r="BA7020" t="s">
        <v>3205</v>
      </c>
      <c r="BB7020" t="s">
        <v>18746</v>
      </c>
      <c r="BC7020" t="s">
        <v>3206</v>
      </c>
    </row>
    <row r="7021" spans="52:55" x14ac:dyDescent="0.25">
      <c r="AZ7021" t="s">
        <v>18822</v>
      </c>
      <c r="BA7021" t="s">
        <v>3205</v>
      </c>
      <c r="BB7021" t="s">
        <v>18746</v>
      </c>
      <c r="BC7021" t="s">
        <v>3206</v>
      </c>
    </row>
    <row r="7022" spans="52:55" x14ac:dyDescent="0.25">
      <c r="AZ7022" t="s">
        <v>18823</v>
      </c>
      <c r="BA7022" t="s">
        <v>3205</v>
      </c>
      <c r="BB7022" t="s">
        <v>18746</v>
      </c>
      <c r="BC7022" t="s">
        <v>3206</v>
      </c>
    </row>
    <row r="7023" spans="52:55" x14ac:dyDescent="0.25">
      <c r="AZ7023" t="s">
        <v>18824</v>
      </c>
      <c r="BA7023" t="s">
        <v>3205</v>
      </c>
      <c r="BB7023" t="s">
        <v>18746</v>
      </c>
      <c r="BC7023" t="s">
        <v>3206</v>
      </c>
    </row>
    <row r="7024" spans="52:55" x14ac:dyDescent="0.25">
      <c r="AZ7024" t="s">
        <v>18825</v>
      </c>
      <c r="BA7024" t="s">
        <v>3205</v>
      </c>
      <c r="BB7024" t="s">
        <v>18746</v>
      </c>
      <c r="BC7024" t="s">
        <v>3206</v>
      </c>
    </row>
    <row r="7025" spans="52:55" x14ac:dyDescent="0.25">
      <c r="AZ7025" t="s">
        <v>18826</v>
      </c>
      <c r="BA7025" t="s">
        <v>3205</v>
      </c>
      <c r="BB7025" t="s">
        <v>18746</v>
      </c>
      <c r="BC7025" t="s">
        <v>3206</v>
      </c>
    </row>
    <row r="7026" spans="52:55" x14ac:dyDescent="0.25">
      <c r="AZ7026" t="s">
        <v>18827</v>
      </c>
      <c r="BA7026" t="s">
        <v>3205</v>
      </c>
      <c r="BB7026" t="s">
        <v>18746</v>
      </c>
      <c r="BC7026" t="s">
        <v>3206</v>
      </c>
    </row>
    <row r="7027" spans="52:55" x14ac:dyDescent="0.25">
      <c r="AZ7027" t="s">
        <v>18828</v>
      </c>
      <c r="BA7027" t="s">
        <v>3205</v>
      </c>
      <c r="BB7027" t="s">
        <v>18746</v>
      </c>
      <c r="BC7027" t="s">
        <v>3206</v>
      </c>
    </row>
    <row r="7028" spans="52:55" x14ac:dyDescent="0.25">
      <c r="AZ7028" t="s">
        <v>18829</v>
      </c>
      <c r="BA7028" t="s">
        <v>3205</v>
      </c>
      <c r="BB7028" t="s">
        <v>18746</v>
      </c>
      <c r="BC7028" t="s">
        <v>3206</v>
      </c>
    </row>
    <row r="7029" spans="52:55" x14ac:dyDescent="0.25">
      <c r="AZ7029" t="s">
        <v>18830</v>
      </c>
      <c r="BA7029" t="s">
        <v>3205</v>
      </c>
      <c r="BB7029" t="s">
        <v>18746</v>
      </c>
      <c r="BC7029" t="s">
        <v>3206</v>
      </c>
    </row>
    <row r="7030" spans="52:55" x14ac:dyDescent="0.25">
      <c r="AZ7030" t="s">
        <v>18831</v>
      </c>
      <c r="BA7030" t="s">
        <v>3205</v>
      </c>
      <c r="BB7030" t="s">
        <v>18746</v>
      </c>
      <c r="BC7030" t="s">
        <v>3206</v>
      </c>
    </row>
    <row r="7031" spans="52:55" x14ac:dyDescent="0.25">
      <c r="AZ7031" t="s">
        <v>18832</v>
      </c>
      <c r="BA7031" t="s">
        <v>3205</v>
      </c>
      <c r="BB7031" t="s">
        <v>18746</v>
      </c>
      <c r="BC7031" t="s">
        <v>3206</v>
      </c>
    </row>
    <row r="7032" spans="52:55" x14ac:dyDescent="0.25">
      <c r="AZ7032" t="s">
        <v>18833</v>
      </c>
      <c r="BA7032" t="s">
        <v>3205</v>
      </c>
      <c r="BB7032" t="s">
        <v>18746</v>
      </c>
      <c r="BC7032" t="s">
        <v>3206</v>
      </c>
    </row>
    <row r="7033" spans="52:55" x14ac:dyDescent="0.25">
      <c r="AZ7033" t="s">
        <v>18834</v>
      </c>
      <c r="BA7033" t="s">
        <v>3205</v>
      </c>
      <c r="BB7033" t="s">
        <v>18746</v>
      </c>
      <c r="BC7033" t="s">
        <v>3204</v>
      </c>
    </row>
    <row r="7034" spans="52:55" x14ac:dyDescent="0.25">
      <c r="AZ7034" t="s">
        <v>18835</v>
      </c>
      <c r="BA7034" t="s">
        <v>3205</v>
      </c>
      <c r="BB7034" t="s">
        <v>18746</v>
      </c>
      <c r="BC7034" t="s">
        <v>3204</v>
      </c>
    </row>
    <row r="7035" spans="52:55" x14ac:dyDescent="0.25">
      <c r="AZ7035" t="s">
        <v>18836</v>
      </c>
      <c r="BA7035" t="s">
        <v>3205</v>
      </c>
      <c r="BB7035" t="s">
        <v>18746</v>
      </c>
      <c r="BC7035" t="s">
        <v>3206</v>
      </c>
    </row>
    <row r="7036" spans="52:55" x14ac:dyDescent="0.25">
      <c r="AZ7036" t="s">
        <v>18837</v>
      </c>
      <c r="BA7036" t="s">
        <v>3205</v>
      </c>
      <c r="BB7036" t="s">
        <v>18746</v>
      </c>
      <c r="BC7036" t="s">
        <v>3206</v>
      </c>
    </row>
    <row r="7037" spans="52:55" x14ac:dyDescent="0.25">
      <c r="AZ7037" t="s">
        <v>18838</v>
      </c>
      <c r="BA7037" t="s">
        <v>3205</v>
      </c>
      <c r="BB7037" t="s">
        <v>18746</v>
      </c>
      <c r="BC7037" t="s">
        <v>3206</v>
      </c>
    </row>
    <row r="7038" spans="52:55" x14ac:dyDescent="0.25">
      <c r="AZ7038" t="s">
        <v>18839</v>
      </c>
      <c r="BA7038" t="s">
        <v>3205</v>
      </c>
      <c r="BB7038" t="s">
        <v>18746</v>
      </c>
      <c r="BC7038" t="s">
        <v>3206</v>
      </c>
    </row>
    <row r="7039" spans="52:55" x14ac:dyDescent="0.25">
      <c r="AZ7039" t="s">
        <v>18840</v>
      </c>
      <c r="BA7039" t="s">
        <v>3205</v>
      </c>
      <c r="BB7039" t="s">
        <v>18746</v>
      </c>
      <c r="BC7039" t="s">
        <v>3206</v>
      </c>
    </row>
    <row r="7040" spans="52:55" x14ac:dyDescent="0.25">
      <c r="AZ7040" t="s">
        <v>18841</v>
      </c>
      <c r="BA7040" t="s">
        <v>3205</v>
      </c>
      <c r="BB7040" t="s">
        <v>18746</v>
      </c>
      <c r="BC7040" t="s">
        <v>3206</v>
      </c>
    </row>
    <row r="7041" spans="52:55" x14ac:dyDescent="0.25">
      <c r="AZ7041" t="s">
        <v>18842</v>
      </c>
      <c r="BA7041" t="s">
        <v>3205</v>
      </c>
      <c r="BB7041" t="s">
        <v>18746</v>
      </c>
      <c r="BC7041" t="s">
        <v>3206</v>
      </c>
    </row>
    <row r="7042" spans="52:55" x14ac:dyDescent="0.25">
      <c r="AZ7042" t="s">
        <v>18843</v>
      </c>
      <c r="BA7042" t="s">
        <v>3205</v>
      </c>
      <c r="BB7042" t="s">
        <v>18746</v>
      </c>
      <c r="BC7042" t="s">
        <v>3206</v>
      </c>
    </row>
    <row r="7043" spans="52:55" x14ac:dyDescent="0.25">
      <c r="AZ7043" t="s">
        <v>18844</v>
      </c>
      <c r="BA7043" t="s">
        <v>3205</v>
      </c>
      <c r="BB7043" t="s">
        <v>18746</v>
      </c>
      <c r="BC7043" t="s">
        <v>3206</v>
      </c>
    </row>
    <row r="7044" spans="52:55" x14ac:dyDescent="0.25">
      <c r="AZ7044" t="s">
        <v>18845</v>
      </c>
      <c r="BA7044" t="s">
        <v>3205</v>
      </c>
      <c r="BB7044" t="s">
        <v>18746</v>
      </c>
      <c r="BC7044" t="s">
        <v>3206</v>
      </c>
    </row>
    <row r="7045" spans="52:55" x14ac:dyDescent="0.25">
      <c r="AZ7045" t="s">
        <v>18846</v>
      </c>
      <c r="BA7045" t="s">
        <v>3205</v>
      </c>
      <c r="BB7045" t="s">
        <v>18746</v>
      </c>
      <c r="BC7045" t="s">
        <v>3206</v>
      </c>
    </row>
    <row r="7046" spans="52:55" x14ac:dyDescent="0.25">
      <c r="AZ7046" t="s">
        <v>18847</v>
      </c>
      <c r="BA7046" t="s">
        <v>3205</v>
      </c>
      <c r="BB7046" t="s">
        <v>18746</v>
      </c>
      <c r="BC7046" t="s">
        <v>7263</v>
      </c>
    </row>
    <row r="7047" spans="52:55" x14ac:dyDescent="0.25">
      <c r="AZ7047" t="s">
        <v>18848</v>
      </c>
      <c r="BA7047" t="s">
        <v>3205</v>
      </c>
      <c r="BB7047" t="s">
        <v>18746</v>
      </c>
      <c r="BC7047" t="s">
        <v>7263</v>
      </c>
    </row>
    <row r="7048" spans="52:55" x14ac:dyDescent="0.25">
      <c r="AZ7048" t="s">
        <v>18849</v>
      </c>
      <c r="BA7048" t="s">
        <v>3205</v>
      </c>
      <c r="BB7048" t="s">
        <v>18746</v>
      </c>
      <c r="BC7048" t="s">
        <v>7263</v>
      </c>
    </row>
    <row r="7049" spans="52:55" x14ac:dyDescent="0.25">
      <c r="AZ7049" t="s">
        <v>18850</v>
      </c>
      <c r="BA7049" t="s">
        <v>3205</v>
      </c>
      <c r="BB7049" t="s">
        <v>18746</v>
      </c>
      <c r="BC7049" t="s">
        <v>7263</v>
      </c>
    </row>
    <row r="7050" spans="52:55" x14ac:dyDescent="0.25">
      <c r="AZ7050" t="s">
        <v>18851</v>
      </c>
      <c r="BA7050" t="s">
        <v>3205</v>
      </c>
      <c r="BB7050" t="s">
        <v>18746</v>
      </c>
      <c r="BC7050" t="s">
        <v>3206</v>
      </c>
    </row>
    <row r="7051" spans="52:55" x14ac:dyDescent="0.25">
      <c r="AZ7051" t="s">
        <v>18852</v>
      </c>
      <c r="BA7051" t="s">
        <v>3205</v>
      </c>
      <c r="BB7051" t="s">
        <v>18746</v>
      </c>
      <c r="BC7051" t="s">
        <v>3206</v>
      </c>
    </row>
    <row r="7052" spans="52:55" x14ac:dyDescent="0.25">
      <c r="AZ7052" t="s">
        <v>18853</v>
      </c>
      <c r="BA7052" t="s">
        <v>3205</v>
      </c>
      <c r="BB7052" t="s">
        <v>18746</v>
      </c>
      <c r="BC7052" t="s">
        <v>3206</v>
      </c>
    </row>
    <row r="7053" spans="52:55" x14ac:dyDescent="0.25">
      <c r="AZ7053" t="s">
        <v>18854</v>
      </c>
      <c r="BA7053" t="s">
        <v>3205</v>
      </c>
      <c r="BB7053" t="s">
        <v>18746</v>
      </c>
      <c r="BC7053" t="s">
        <v>3206</v>
      </c>
    </row>
    <row r="7054" spans="52:55" x14ac:dyDescent="0.25">
      <c r="AZ7054" t="s">
        <v>18855</v>
      </c>
      <c r="BA7054" t="s">
        <v>3205</v>
      </c>
      <c r="BB7054" t="s">
        <v>18746</v>
      </c>
      <c r="BC7054" t="s">
        <v>3206</v>
      </c>
    </row>
    <row r="7055" spans="52:55" x14ac:dyDescent="0.25">
      <c r="AZ7055" t="s">
        <v>18856</v>
      </c>
      <c r="BA7055" t="s">
        <v>3205</v>
      </c>
      <c r="BB7055" t="s">
        <v>18746</v>
      </c>
      <c r="BC7055" t="s">
        <v>3206</v>
      </c>
    </row>
    <row r="7056" spans="52:55" x14ac:dyDescent="0.25">
      <c r="AZ7056" t="s">
        <v>18857</v>
      </c>
      <c r="BA7056" t="s">
        <v>3205</v>
      </c>
      <c r="BB7056" t="s">
        <v>18746</v>
      </c>
      <c r="BC7056" t="s">
        <v>3206</v>
      </c>
    </row>
    <row r="7057" spans="52:55" x14ac:dyDescent="0.25">
      <c r="AZ7057" t="s">
        <v>18858</v>
      </c>
      <c r="BA7057" t="s">
        <v>3205</v>
      </c>
      <c r="BB7057" t="s">
        <v>18746</v>
      </c>
      <c r="BC7057" t="s">
        <v>7263</v>
      </c>
    </row>
    <row r="7058" spans="52:55" x14ac:dyDescent="0.25">
      <c r="AZ7058" t="s">
        <v>18859</v>
      </c>
      <c r="BA7058" t="s">
        <v>3205</v>
      </c>
      <c r="BB7058" t="s">
        <v>18746</v>
      </c>
      <c r="BC7058" t="s">
        <v>3206</v>
      </c>
    </row>
    <row r="7059" spans="52:55" x14ac:dyDescent="0.25">
      <c r="AZ7059" t="s">
        <v>18860</v>
      </c>
      <c r="BA7059" t="s">
        <v>3205</v>
      </c>
      <c r="BB7059" t="s">
        <v>18746</v>
      </c>
      <c r="BC7059" t="s">
        <v>3206</v>
      </c>
    </row>
    <row r="7060" spans="52:55" x14ac:dyDescent="0.25">
      <c r="AZ7060" t="s">
        <v>18861</v>
      </c>
      <c r="BA7060" t="s">
        <v>3205</v>
      </c>
      <c r="BB7060" t="s">
        <v>18746</v>
      </c>
      <c r="BC7060" t="s">
        <v>3206</v>
      </c>
    </row>
    <row r="7061" spans="52:55" x14ac:dyDescent="0.25">
      <c r="AZ7061" t="s">
        <v>18862</v>
      </c>
      <c r="BA7061" t="s">
        <v>3205</v>
      </c>
      <c r="BB7061" t="s">
        <v>18746</v>
      </c>
      <c r="BC7061" t="s">
        <v>3206</v>
      </c>
    </row>
    <row r="7062" spans="52:55" x14ac:dyDescent="0.25">
      <c r="AZ7062" t="s">
        <v>18863</v>
      </c>
      <c r="BA7062" t="s">
        <v>3205</v>
      </c>
      <c r="BB7062" t="s">
        <v>18746</v>
      </c>
      <c r="BC7062" t="s">
        <v>3204</v>
      </c>
    </row>
    <row r="7063" spans="52:55" x14ac:dyDescent="0.25">
      <c r="AZ7063" t="s">
        <v>18864</v>
      </c>
      <c r="BA7063" t="s">
        <v>3205</v>
      </c>
      <c r="BB7063" t="s">
        <v>18746</v>
      </c>
      <c r="BC7063" t="s">
        <v>3204</v>
      </c>
    </row>
    <row r="7064" spans="52:55" x14ac:dyDescent="0.25">
      <c r="AZ7064" t="s">
        <v>18865</v>
      </c>
      <c r="BA7064" t="s">
        <v>3205</v>
      </c>
      <c r="BB7064" t="s">
        <v>18746</v>
      </c>
      <c r="BC7064" t="s">
        <v>3206</v>
      </c>
    </row>
    <row r="7065" spans="52:55" x14ac:dyDescent="0.25">
      <c r="AZ7065" t="s">
        <v>18866</v>
      </c>
      <c r="BA7065" t="s">
        <v>3205</v>
      </c>
      <c r="BB7065" t="s">
        <v>18746</v>
      </c>
      <c r="BC7065" t="s">
        <v>3206</v>
      </c>
    </row>
    <row r="7066" spans="52:55" x14ac:dyDescent="0.25">
      <c r="AZ7066" t="s">
        <v>18867</v>
      </c>
      <c r="BA7066" t="s">
        <v>3205</v>
      </c>
      <c r="BB7066" t="s">
        <v>18746</v>
      </c>
      <c r="BC7066" t="s">
        <v>3206</v>
      </c>
    </row>
    <row r="7067" spans="52:55" x14ac:dyDescent="0.25">
      <c r="AZ7067" t="s">
        <v>18868</v>
      </c>
      <c r="BA7067" t="s">
        <v>3205</v>
      </c>
      <c r="BB7067" t="s">
        <v>18746</v>
      </c>
      <c r="BC7067" t="s">
        <v>3206</v>
      </c>
    </row>
    <row r="7068" spans="52:55" x14ac:dyDescent="0.25">
      <c r="AZ7068" t="s">
        <v>18869</v>
      </c>
      <c r="BA7068" t="s">
        <v>3205</v>
      </c>
      <c r="BB7068" t="s">
        <v>18746</v>
      </c>
      <c r="BC7068" t="s">
        <v>3206</v>
      </c>
    </row>
    <row r="7069" spans="52:55" x14ac:dyDescent="0.25">
      <c r="AZ7069" t="s">
        <v>18870</v>
      </c>
      <c r="BA7069" t="s">
        <v>3205</v>
      </c>
      <c r="BB7069" t="s">
        <v>18746</v>
      </c>
      <c r="BC7069" t="s">
        <v>3206</v>
      </c>
    </row>
    <row r="7070" spans="52:55" x14ac:dyDescent="0.25">
      <c r="AZ7070" t="s">
        <v>18871</v>
      </c>
      <c r="BA7070" t="s">
        <v>3205</v>
      </c>
      <c r="BB7070" t="s">
        <v>18746</v>
      </c>
      <c r="BC7070" t="s">
        <v>3206</v>
      </c>
    </row>
    <row r="7071" spans="52:55" x14ac:dyDescent="0.25">
      <c r="AZ7071" t="s">
        <v>18872</v>
      </c>
      <c r="BA7071" t="s">
        <v>3205</v>
      </c>
      <c r="BB7071" t="s">
        <v>18746</v>
      </c>
      <c r="BC7071" t="s">
        <v>3206</v>
      </c>
    </row>
    <row r="7072" spans="52:55" x14ac:dyDescent="0.25">
      <c r="AZ7072" t="s">
        <v>18873</v>
      </c>
      <c r="BA7072" t="s">
        <v>3205</v>
      </c>
      <c r="BB7072" t="s">
        <v>18746</v>
      </c>
      <c r="BC7072" t="s">
        <v>3206</v>
      </c>
    </row>
    <row r="7073" spans="52:55" x14ac:dyDescent="0.25">
      <c r="AZ7073" t="s">
        <v>18874</v>
      </c>
      <c r="BA7073" t="s">
        <v>3205</v>
      </c>
      <c r="BB7073" t="s">
        <v>18746</v>
      </c>
      <c r="BC7073" t="s">
        <v>3204</v>
      </c>
    </row>
    <row r="7074" spans="52:55" x14ac:dyDescent="0.25">
      <c r="AZ7074" t="s">
        <v>18875</v>
      </c>
      <c r="BA7074" t="s">
        <v>3205</v>
      </c>
      <c r="BB7074" t="s">
        <v>18746</v>
      </c>
      <c r="BC7074" t="s">
        <v>3206</v>
      </c>
    </row>
    <row r="7075" spans="52:55" x14ac:dyDescent="0.25">
      <c r="AZ7075" t="s">
        <v>18876</v>
      </c>
      <c r="BA7075" t="s">
        <v>3205</v>
      </c>
      <c r="BB7075" t="s">
        <v>18746</v>
      </c>
      <c r="BC7075" t="s">
        <v>3206</v>
      </c>
    </row>
    <row r="7076" spans="52:55" x14ac:dyDescent="0.25">
      <c r="AZ7076" t="s">
        <v>18877</v>
      </c>
      <c r="BA7076" t="s">
        <v>3205</v>
      </c>
      <c r="BB7076" t="s">
        <v>18746</v>
      </c>
      <c r="BC7076" t="s">
        <v>3206</v>
      </c>
    </row>
    <row r="7077" spans="52:55" x14ac:dyDescent="0.25">
      <c r="AZ7077" t="s">
        <v>18878</v>
      </c>
      <c r="BA7077" t="s">
        <v>3205</v>
      </c>
      <c r="BB7077" t="s">
        <v>18746</v>
      </c>
      <c r="BC7077" t="s">
        <v>3204</v>
      </c>
    </row>
    <row r="7078" spans="52:55" x14ac:dyDescent="0.25">
      <c r="AZ7078" t="s">
        <v>18879</v>
      </c>
      <c r="BA7078" t="s">
        <v>3205</v>
      </c>
      <c r="BB7078" t="s">
        <v>18746</v>
      </c>
      <c r="BC7078" t="s">
        <v>3206</v>
      </c>
    </row>
    <row r="7079" spans="52:55" x14ac:dyDescent="0.25">
      <c r="AZ7079" t="s">
        <v>18880</v>
      </c>
      <c r="BA7079" t="s">
        <v>3205</v>
      </c>
      <c r="BB7079" t="s">
        <v>18746</v>
      </c>
      <c r="BC7079" t="s">
        <v>3204</v>
      </c>
    </row>
    <row r="7080" spans="52:55" x14ac:dyDescent="0.25">
      <c r="AZ7080" t="s">
        <v>18881</v>
      </c>
      <c r="BA7080" t="s">
        <v>3205</v>
      </c>
      <c r="BB7080" t="s">
        <v>18746</v>
      </c>
      <c r="BC7080" t="s">
        <v>3206</v>
      </c>
    </row>
    <row r="7081" spans="52:55" x14ac:dyDescent="0.25">
      <c r="AZ7081" t="s">
        <v>18882</v>
      </c>
      <c r="BA7081" t="s">
        <v>3205</v>
      </c>
      <c r="BB7081" t="s">
        <v>18746</v>
      </c>
      <c r="BC7081" t="s">
        <v>7263</v>
      </c>
    </row>
    <row r="7082" spans="52:55" x14ac:dyDescent="0.25">
      <c r="AZ7082" t="s">
        <v>18883</v>
      </c>
      <c r="BA7082" t="s">
        <v>3205</v>
      </c>
      <c r="BB7082" t="s">
        <v>18746</v>
      </c>
      <c r="BC7082" t="s">
        <v>3206</v>
      </c>
    </row>
    <row r="7083" spans="52:55" x14ac:dyDescent="0.25">
      <c r="AZ7083" t="s">
        <v>18884</v>
      </c>
      <c r="BA7083" t="s">
        <v>3205</v>
      </c>
      <c r="BB7083" t="s">
        <v>18746</v>
      </c>
      <c r="BC7083" t="s">
        <v>3206</v>
      </c>
    </row>
    <row r="7084" spans="52:55" x14ac:dyDescent="0.25">
      <c r="AZ7084" t="s">
        <v>18885</v>
      </c>
      <c r="BA7084" t="s">
        <v>3205</v>
      </c>
      <c r="BB7084" t="s">
        <v>18746</v>
      </c>
      <c r="BC7084" t="s">
        <v>3206</v>
      </c>
    </row>
    <row r="7085" spans="52:55" x14ac:dyDescent="0.25">
      <c r="AZ7085" t="s">
        <v>18886</v>
      </c>
      <c r="BA7085" t="s">
        <v>3205</v>
      </c>
      <c r="BB7085" t="s">
        <v>18746</v>
      </c>
      <c r="BC7085" t="s">
        <v>3206</v>
      </c>
    </row>
    <row r="7086" spans="52:55" x14ac:dyDescent="0.25">
      <c r="AZ7086" t="s">
        <v>18887</v>
      </c>
      <c r="BA7086" t="s">
        <v>3205</v>
      </c>
      <c r="BB7086" t="s">
        <v>18746</v>
      </c>
      <c r="BC7086" t="s">
        <v>3206</v>
      </c>
    </row>
    <row r="7087" spans="52:55" x14ac:dyDescent="0.25">
      <c r="AZ7087" t="s">
        <v>18888</v>
      </c>
      <c r="BA7087" t="s">
        <v>3205</v>
      </c>
      <c r="BB7087" t="s">
        <v>18746</v>
      </c>
      <c r="BC7087" t="s">
        <v>3204</v>
      </c>
    </row>
    <row r="7088" spans="52:55" x14ac:dyDescent="0.25">
      <c r="AZ7088" t="s">
        <v>18889</v>
      </c>
      <c r="BA7088" t="s">
        <v>3205</v>
      </c>
      <c r="BB7088" t="s">
        <v>18746</v>
      </c>
      <c r="BC7088" t="s">
        <v>7263</v>
      </c>
    </row>
    <row r="7089" spans="52:55" x14ac:dyDescent="0.25">
      <c r="AZ7089" t="s">
        <v>18890</v>
      </c>
      <c r="BA7089" t="s">
        <v>3205</v>
      </c>
      <c r="BB7089" t="s">
        <v>18746</v>
      </c>
      <c r="BC7089" t="s">
        <v>3206</v>
      </c>
    </row>
    <row r="7090" spans="52:55" x14ac:dyDescent="0.25">
      <c r="AZ7090" t="s">
        <v>18891</v>
      </c>
      <c r="BA7090" t="s">
        <v>3205</v>
      </c>
      <c r="BB7090" t="s">
        <v>18746</v>
      </c>
      <c r="BC7090" t="s">
        <v>3204</v>
      </c>
    </row>
    <row r="7091" spans="52:55" x14ac:dyDescent="0.25">
      <c r="AZ7091" t="s">
        <v>18892</v>
      </c>
      <c r="BA7091" t="s">
        <v>3205</v>
      </c>
      <c r="BB7091" t="s">
        <v>18746</v>
      </c>
      <c r="BC7091" t="s">
        <v>3204</v>
      </c>
    </row>
    <row r="7092" spans="52:55" x14ac:dyDescent="0.25">
      <c r="AZ7092" t="s">
        <v>18893</v>
      </c>
      <c r="BA7092" t="s">
        <v>3205</v>
      </c>
      <c r="BB7092" t="s">
        <v>18746</v>
      </c>
      <c r="BC7092" t="s">
        <v>3206</v>
      </c>
    </row>
    <row r="7093" spans="52:55" x14ac:dyDescent="0.25">
      <c r="AZ7093" t="s">
        <v>18894</v>
      </c>
      <c r="BA7093" t="s">
        <v>3205</v>
      </c>
      <c r="BB7093" t="s">
        <v>18746</v>
      </c>
      <c r="BC7093" t="s">
        <v>3206</v>
      </c>
    </row>
    <row r="7094" spans="52:55" x14ac:dyDescent="0.25">
      <c r="AZ7094" t="s">
        <v>18895</v>
      </c>
      <c r="BA7094" t="s">
        <v>3205</v>
      </c>
      <c r="BB7094" t="s">
        <v>18746</v>
      </c>
      <c r="BC7094" t="s">
        <v>3204</v>
      </c>
    </row>
    <row r="7095" spans="52:55" x14ac:dyDescent="0.25">
      <c r="AZ7095" t="s">
        <v>18896</v>
      </c>
      <c r="BA7095" t="s">
        <v>3205</v>
      </c>
      <c r="BB7095" t="s">
        <v>18746</v>
      </c>
      <c r="BC7095" t="s">
        <v>3206</v>
      </c>
    </row>
    <row r="7096" spans="52:55" x14ac:dyDescent="0.25">
      <c r="AZ7096" t="s">
        <v>18897</v>
      </c>
      <c r="BA7096" t="s">
        <v>3205</v>
      </c>
      <c r="BB7096" t="s">
        <v>18746</v>
      </c>
      <c r="BC7096" t="s">
        <v>3206</v>
      </c>
    </row>
    <row r="7097" spans="52:55" x14ac:dyDescent="0.25">
      <c r="AZ7097" t="s">
        <v>18898</v>
      </c>
      <c r="BA7097" t="s">
        <v>3205</v>
      </c>
      <c r="BB7097" t="s">
        <v>18746</v>
      </c>
      <c r="BC7097" t="s">
        <v>3206</v>
      </c>
    </row>
    <row r="7098" spans="52:55" x14ac:dyDescent="0.25">
      <c r="AZ7098" t="s">
        <v>18899</v>
      </c>
      <c r="BA7098" t="s">
        <v>3205</v>
      </c>
      <c r="BB7098" t="s">
        <v>18746</v>
      </c>
      <c r="BC7098" t="s">
        <v>7263</v>
      </c>
    </row>
    <row r="7099" spans="52:55" x14ac:dyDescent="0.25">
      <c r="AZ7099" t="s">
        <v>18900</v>
      </c>
      <c r="BA7099" t="s">
        <v>3205</v>
      </c>
      <c r="BB7099" t="s">
        <v>18746</v>
      </c>
      <c r="BC7099" t="s">
        <v>3206</v>
      </c>
    </row>
    <row r="7100" spans="52:55" x14ac:dyDescent="0.25">
      <c r="AZ7100" t="s">
        <v>18901</v>
      </c>
      <c r="BA7100" t="s">
        <v>3205</v>
      </c>
      <c r="BB7100" t="s">
        <v>18746</v>
      </c>
      <c r="BC7100" t="s">
        <v>3204</v>
      </c>
    </row>
    <row r="7101" spans="52:55" x14ac:dyDescent="0.25">
      <c r="AZ7101" t="s">
        <v>18902</v>
      </c>
      <c r="BA7101" t="s">
        <v>3205</v>
      </c>
      <c r="BB7101" t="s">
        <v>18746</v>
      </c>
      <c r="BC7101" t="s">
        <v>3204</v>
      </c>
    </row>
    <row r="7102" spans="52:55" x14ac:dyDescent="0.25">
      <c r="AZ7102" t="s">
        <v>18903</v>
      </c>
      <c r="BA7102" t="s">
        <v>3205</v>
      </c>
      <c r="BB7102" t="s">
        <v>18746</v>
      </c>
      <c r="BC7102" t="s">
        <v>3206</v>
      </c>
    </row>
    <row r="7103" spans="52:55" x14ac:dyDescent="0.25">
      <c r="AZ7103" t="s">
        <v>18904</v>
      </c>
      <c r="BA7103" t="s">
        <v>3205</v>
      </c>
      <c r="BB7103" t="s">
        <v>18746</v>
      </c>
      <c r="BC7103" t="s">
        <v>3206</v>
      </c>
    </row>
    <row r="7104" spans="52:55" x14ac:dyDescent="0.25">
      <c r="AZ7104" t="s">
        <v>18905</v>
      </c>
      <c r="BA7104" t="s">
        <v>3205</v>
      </c>
      <c r="BB7104" t="s">
        <v>18746</v>
      </c>
      <c r="BC7104" t="s">
        <v>3204</v>
      </c>
    </row>
    <row r="7105" spans="52:55" x14ac:dyDescent="0.25">
      <c r="AZ7105" t="s">
        <v>18906</v>
      </c>
      <c r="BA7105" t="s">
        <v>3205</v>
      </c>
      <c r="BB7105" t="s">
        <v>18746</v>
      </c>
      <c r="BC7105" t="s">
        <v>3206</v>
      </c>
    </row>
    <row r="7106" spans="52:55" x14ac:dyDescent="0.25">
      <c r="AZ7106" t="s">
        <v>18907</v>
      </c>
      <c r="BA7106" t="s">
        <v>3205</v>
      </c>
      <c r="BB7106" t="s">
        <v>18746</v>
      </c>
      <c r="BC7106" t="s">
        <v>3204</v>
      </c>
    </row>
    <row r="7107" spans="52:55" x14ac:dyDescent="0.25">
      <c r="AZ7107" t="s">
        <v>18908</v>
      </c>
      <c r="BA7107" t="s">
        <v>3205</v>
      </c>
      <c r="BB7107" t="s">
        <v>18746</v>
      </c>
      <c r="BC7107" t="s">
        <v>3206</v>
      </c>
    </row>
    <row r="7108" spans="52:55" x14ac:dyDescent="0.25">
      <c r="AZ7108" t="s">
        <v>18909</v>
      </c>
      <c r="BA7108" t="s">
        <v>3205</v>
      </c>
      <c r="BB7108" t="s">
        <v>18746</v>
      </c>
      <c r="BC7108" t="s">
        <v>3206</v>
      </c>
    </row>
    <row r="7109" spans="52:55" x14ac:dyDescent="0.25">
      <c r="AZ7109" t="s">
        <v>18910</v>
      </c>
      <c r="BA7109" t="s">
        <v>3205</v>
      </c>
      <c r="BB7109" t="s">
        <v>18746</v>
      </c>
      <c r="BC7109" t="s">
        <v>3206</v>
      </c>
    </row>
    <row r="7110" spans="52:55" x14ac:dyDescent="0.25">
      <c r="AZ7110" t="s">
        <v>18911</v>
      </c>
      <c r="BA7110" t="s">
        <v>3205</v>
      </c>
      <c r="BB7110" t="s">
        <v>18746</v>
      </c>
      <c r="BC7110" t="s">
        <v>3206</v>
      </c>
    </row>
    <row r="7111" spans="52:55" x14ac:dyDescent="0.25">
      <c r="AZ7111" t="s">
        <v>18912</v>
      </c>
      <c r="BA7111" t="s">
        <v>3205</v>
      </c>
      <c r="BB7111" t="s">
        <v>18746</v>
      </c>
      <c r="BC7111" t="s">
        <v>3204</v>
      </c>
    </row>
    <row r="7112" spans="52:55" x14ac:dyDescent="0.25">
      <c r="AZ7112" t="s">
        <v>18913</v>
      </c>
      <c r="BA7112" t="s">
        <v>3205</v>
      </c>
      <c r="BB7112" t="s">
        <v>18746</v>
      </c>
      <c r="BC7112" t="s">
        <v>3204</v>
      </c>
    </row>
    <row r="7113" spans="52:55" x14ac:dyDescent="0.25">
      <c r="AZ7113" t="s">
        <v>18914</v>
      </c>
      <c r="BA7113" t="s">
        <v>3205</v>
      </c>
      <c r="BB7113" t="s">
        <v>18746</v>
      </c>
      <c r="BC7113" t="s">
        <v>3206</v>
      </c>
    </row>
    <row r="7114" spans="52:55" x14ac:dyDescent="0.25">
      <c r="AZ7114" t="s">
        <v>18915</v>
      </c>
      <c r="BA7114" t="s">
        <v>3205</v>
      </c>
      <c r="BB7114" t="s">
        <v>18746</v>
      </c>
      <c r="BC7114" t="s">
        <v>3206</v>
      </c>
    </row>
    <row r="7115" spans="52:55" x14ac:dyDescent="0.25">
      <c r="AZ7115" t="s">
        <v>18916</v>
      </c>
      <c r="BA7115" t="s">
        <v>3205</v>
      </c>
      <c r="BB7115" t="s">
        <v>18746</v>
      </c>
      <c r="BC7115" t="s">
        <v>3206</v>
      </c>
    </row>
    <row r="7116" spans="52:55" x14ac:dyDescent="0.25">
      <c r="AZ7116" t="s">
        <v>18917</v>
      </c>
      <c r="BA7116" t="s">
        <v>3205</v>
      </c>
      <c r="BB7116" t="s">
        <v>18746</v>
      </c>
      <c r="BC7116" t="s">
        <v>3206</v>
      </c>
    </row>
    <row r="7117" spans="52:55" x14ac:dyDescent="0.25">
      <c r="AZ7117" t="s">
        <v>18918</v>
      </c>
      <c r="BA7117" t="s">
        <v>3205</v>
      </c>
      <c r="BB7117" t="s">
        <v>18746</v>
      </c>
      <c r="BC7117" t="s">
        <v>3204</v>
      </c>
    </row>
    <row r="7118" spans="52:55" x14ac:dyDescent="0.25">
      <c r="AZ7118" t="s">
        <v>18919</v>
      </c>
      <c r="BA7118" t="s">
        <v>3205</v>
      </c>
      <c r="BB7118" t="s">
        <v>18746</v>
      </c>
      <c r="BC7118" t="s">
        <v>3206</v>
      </c>
    </row>
    <row r="7119" spans="52:55" x14ac:dyDescent="0.25">
      <c r="AZ7119" t="s">
        <v>18920</v>
      </c>
      <c r="BA7119" t="s">
        <v>3205</v>
      </c>
      <c r="BB7119" t="s">
        <v>18746</v>
      </c>
      <c r="BC7119" t="s">
        <v>3206</v>
      </c>
    </row>
    <row r="7120" spans="52:55" x14ac:dyDescent="0.25">
      <c r="AZ7120" t="s">
        <v>18921</v>
      </c>
      <c r="BA7120" t="s">
        <v>3205</v>
      </c>
      <c r="BB7120" t="s">
        <v>18746</v>
      </c>
      <c r="BC7120" t="s">
        <v>3206</v>
      </c>
    </row>
    <row r="7121" spans="52:55" x14ac:dyDescent="0.25">
      <c r="AZ7121" t="s">
        <v>18922</v>
      </c>
      <c r="BA7121" t="s">
        <v>3205</v>
      </c>
      <c r="BB7121" t="s">
        <v>3863</v>
      </c>
      <c r="BC7121" t="s">
        <v>3206</v>
      </c>
    </row>
    <row r="7122" spans="52:55" x14ac:dyDescent="0.25">
      <c r="AZ7122" t="s">
        <v>18923</v>
      </c>
      <c r="BA7122" t="s">
        <v>3205</v>
      </c>
      <c r="BB7122" t="s">
        <v>3863</v>
      </c>
      <c r="BC7122" t="s">
        <v>3206</v>
      </c>
    </row>
    <row r="7123" spans="52:55" x14ac:dyDescent="0.25">
      <c r="AZ7123" t="s">
        <v>18924</v>
      </c>
      <c r="BA7123" t="s">
        <v>3205</v>
      </c>
      <c r="BB7123" t="s">
        <v>3863</v>
      </c>
      <c r="BC7123" t="s">
        <v>3206</v>
      </c>
    </row>
    <row r="7124" spans="52:55" x14ac:dyDescent="0.25">
      <c r="AZ7124" t="s">
        <v>18925</v>
      </c>
      <c r="BA7124" t="s">
        <v>3205</v>
      </c>
      <c r="BB7124" t="s">
        <v>3863</v>
      </c>
      <c r="BC7124" t="s">
        <v>3206</v>
      </c>
    </row>
    <row r="7125" spans="52:55" x14ac:dyDescent="0.25">
      <c r="AZ7125" t="s">
        <v>18926</v>
      </c>
      <c r="BA7125" t="s">
        <v>3205</v>
      </c>
      <c r="BB7125" t="s">
        <v>3863</v>
      </c>
      <c r="BC7125" t="s">
        <v>3206</v>
      </c>
    </row>
    <row r="7126" spans="52:55" x14ac:dyDescent="0.25">
      <c r="AZ7126" t="s">
        <v>18927</v>
      </c>
      <c r="BA7126" t="s">
        <v>3205</v>
      </c>
      <c r="BB7126" t="s">
        <v>3863</v>
      </c>
      <c r="BC7126" t="s">
        <v>3206</v>
      </c>
    </row>
    <row r="7127" spans="52:55" x14ac:dyDescent="0.25">
      <c r="AZ7127" t="s">
        <v>18928</v>
      </c>
      <c r="BA7127" t="s">
        <v>3205</v>
      </c>
      <c r="BB7127" t="s">
        <v>3863</v>
      </c>
      <c r="BC7127" t="s">
        <v>3206</v>
      </c>
    </row>
    <row r="7128" spans="52:55" x14ac:dyDescent="0.25">
      <c r="AZ7128" t="s">
        <v>18929</v>
      </c>
      <c r="BA7128" t="s">
        <v>3205</v>
      </c>
      <c r="BB7128" t="s">
        <v>3863</v>
      </c>
      <c r="BC7128" t="s">
        <v>3206</v>
      </c>
    </row>
    <row r="7129" spans="52:55" x14ac:dyDescent="0.25">
      <c r="AZ7129" t="s">
        <v>18930</v>
      </c>
      <c r="BA7129" t="s">
        <v>3205</v>
      </c>
      <c r="BB7129" t="s">
        <v>3863</v>
      </c>
      <c r="BC7129" t="s">
        <v>3206</v>
      </c>
    </row>
    <row r="7130" spans="52:55" x14ac:dyDescent="0.25">
      <c r="AZ7130" t="s">
        <v>18931</v>
      </c>
      <c r="BA7130" t="s">
        <v>3205</v>
      </c>
      <c r="BB7130" t="s">
        <v>3863</v>
      </c>
      <c r="BC7130" t="s">
        <v>3206</v>
      </c>
    </row>
    <row r="7131" spans="52:55" x14ac:dyDescent="0.25">
      <c r="AZ7131" t="s">
        <v>18932</v>
      </c>
      <c r="BA7131" t="s">
        <v>3205</v>
      </c>
      <c r="BB7131" t="s">
        <v>3863</v>
      </c>
      <c r="BC7131" t="s">
        <v>3206</v>
      </c>
    </row>
    <row r="7132" spans="52:55" x14ac:dyDescent="0.25">
      <c r="AZ7132" t="s">
        <v>18933</v>
      </c>
      <c r="BA7132" t="s">
        <v>3205</v>
      </c>
      <c r="BB7132" t="s">
        <v>3863</v>
      </c>
      <c r="BC7132" t="s">
        <v>3206</v>
      </c>
    </row>
    <row r="7133" spans="52:55" x14ac:dyDescent="0.25">
      <c r="AZ7133" t="s">
        <v>18934</v>
      </c>
      <c r="BA7133" t="s">
        <v>3205</v>
      </c>
      <c r="BB7133" t="s">
        <v>3863</v>
      </c>
      <c r="BC7133" t="s">
        <v>3206</v>
      </c>
    </row>
    <row r="7134" spans="52:55" x14ac:dyDescent="0.25">
      <c r="AZ7134" t="s">
        <v>18935</v>
      </c>
      <c r="BA7134" t="s">
        <v>3205</v>
      </c>
      <c r="BB7134" t="s">
        <v>3863</v>
      </c>
      <c r="BC7134" t="s">
        <v>3206</v>
      </c>
    </row>
    <row r="7135" spans="52:55" x14ac:dyDescent="0.25">
      <c r="AZ7135" t="s">
        <v>18936</v>
      </c>
      <c r="BA7135" t="s">
        <v>3205</v>
      </c>
      <c r="BB7135" t="s">
        <v>3863</v>
      </c>
      <c r="BC7135" t="s">
        <v>7263</v>
      </c>
    </row>
    <row r="7136" spans="52:55" x14ac:dyDescent="0.25">
      <c r="AZ7136" t="s">
        <v>18937</v>
      </c>
      <c r="BA7136" t="s">
        <v>3205</v>
      </c>
      <c r="BB7136" t="s">
        <v>3863</v>
      </c>
      <c r="BC7136" t="s">
        <v>3206</v>
      </c>
    </row>
    <row r="7137" spans="52:55" x14ac:dyDescent="0.25">
      <c r="AZ7137" t="s">
        <v>18938</v>
      </c>
      <c r="BA7137" t="s">
        <v>3205</v>
      </c>
      <c r="BB7137" t="s">
        <v>3863</v>
      </c>
      <c r="BC7137" t="s">
        <v>3206</v>
      </c>
    </row>
    <row r="7138" spans="52:55" x14ac:dyDescent="0.25">
      <c r="AZ7138" t="s">
        <v>18939</v>
      </c>
      <c r="BA7138" t="s">
        <v>3205</v>
      </c>
      <c r="BB7138" t="s">
        <v>3863</v>
      </c>
      <c r="BC7138" t="s">
        <v>3206</v>
      </c>
    </row>
    <row r="7139" spans="52:55" x14ac:dyDescent="0.25">
      <c r="AZ7139" t="s">
        <v>18940</v>
      </c>
      <c r="BA7139" t="s">
        <v>3205</v>
      </c>
      <c r="BB7139" t="s">
        <v>3863</v>
      </c>
      <c r="BC7139" t="s">
        <v>3206</v>
      </c>
    </row>
    <row r="7140" spans="52:55" x14ac:dyDescent="0.25">
      <c r="AZ7140" t="s">
        <v>18941</v>
      </c>
      <c r="BA7140" t="s">
        <v>3205</v>
      </c>
      <c r="BB7140" t="s">
        <v>3863</v>
      </c>
      <c r="BC7140" t="s">
        <v>3206</v>
      </c>
    </row>
    <row r="7141" spans="52:55" x14ac:dyDescent="0.25">
      <c r="AZ7141" t="s">
        <v>18942</v>
      </c>
      <c r="BA7141" t="s">
        <v>3205</v>
      </c>
      <c r="BB7141" t="s">
        <v>3863</v>
      </c>
      <c r="BC7141" t="s">
        <v>3206</v>
      </c>
    </row>
    <row r="7142" spans="52:55" x14ac:dyDescent="0.25">
      <c r="AZ7142" t="s">
        <v>18943</v>
      </c>
      <c r="BA7142" t="s">
        <v>3205</v>
      </c>
      <c r="BB7142" t="s">
        <v>3863</v>
      </c>
      <c r="BC7142" t="s">
        <v>7263</v>
      </c>
    </row>
    <row r="7143" spans="52:55" x14ac:dyDescent="0.25">
      <c r="AZ7143" t="s">
        <v>18944</v>
      </c>
      <c r="BA7143" t="s">
        <v>3205</v>
      </c>
      <c r="BB7143" t="s">
        <v>3863</v>
      </c>
      <c r="BC7143" t="s">
        <v>7263</v>
      </c>
    </row>
    <row r="7144" spans="52:55" x14ac:dyDescent="0.25">
      <c r="AZ7144" t="s">
        <v>18945</v>
      </c>
      <c r="BA7144" t="s">
        <v>3205</v>
      </c>
      <c r="BB7144" t="s">
        <v>3863</v>
      </c>
      <c r="BC7144" t="s">
        <v>7263</v>
      </c>
    </row>
    <row r="7145" spans="52:55" x14ac:dyDescent="0.25">
      <c r="AZ7145" t="s">
        <v>18946</v>
      </c>
      <c r="BA7145" t="s">
        <v>3205</v>
      </c>
      <c r="BB7145" t="s">
        <v>3863</v>
      </c>
      <c r="BC7145" t="s">
        <v>3204</v>
      </c>
    </row>
    <row r="7146" spans="52:55" x14ac:dyDescent="0.25">
      <c r="AZ7146" t="s">
        <v>18947</v>
      </c>
      <c r="BA7146" t="s">
        <v>3205</v>
      </c>
      <c r="BB7146" t="s">
        <v>3863</v>
      </c>
      <c r="BC7146" t="s">
        <v>3204</v>
      </c>
    </row>
    <row r="7147" spans="52:55" x14ac:dyDescent="0.25">
      <c r="AZ7147" t="s">
        <v>18948</v>
      </c>
      <c r="BA7147" t="s">
        <v>3205</v>
      </c>
      <c r="BB7147" t="s">
        <v>3863</v>
      </c>
      <c r="BC7147" t="s">
        <v>3204</v>
      </c>
    </row>
    <row r="7148" spans="52:55" x14ac:dyDescent="0.25">
      <c r="AZ7148" t="s">
        <v>18949</v>
      </c>
      <c r="BA7148" t="s">
        <v>3205</v>
      </c>
      <c r="BB7148" t="s">
        <v>3863</v>
      </c>
      <c r="BC7148" t="s">
        <v>3204</v>
      </c>
    </row>
    <row r="7149" spans="52:55" x14ac:dyDescent="0.25">
      <c r="AZ7149" t="s">
        <v>18950</v>
      </c>
      <c r="BA7149" t="s">
        <v>3205</v>
      </c>
      <c r="BB7149" t="s">
        <v>3863</v>
      </c>
      <c r="BC7149" t="s">
        <v>3204</v>
      </c>
    </row>
    <row r="7150" spans="52:55" x14ac:dyDescent="0.25">
      <c r="AZ7150" t="s">
        <v>18951</v>
      </c>
      <c r="BA7150" t="s">
        <v>3205</v>
      </c>
      <c r="BB7150" t="s">
        <v>3863</v>
      </c>
      <c r="BC7150" t="s">
        <v>3204</v>
      </c>
    </row>
    <row r="7151" spans="52:55" x14ac:dyDescent="0.25">
      <c r="AZ7151" t="s">
        <v>18952</v>
      </c>
      <c r="BA7151" t="s">
        <v>3205</v>
      </c>
      <c r="BB7151" t="s">
        <v>3863</v>
      </c>
      <c r="BC7151" t="s">
        <v>3204</v>
      </c>
    </row>
    <row r="7152" spans="52:55" x14ac:dyDescent="0.25">
      <c r="AZ7152" t="s">
        <v>18953</v>
      </c>
      <c r="BA7152" t="s">
        <v>3205</v>
      </c>
      <c r="BB7152" t="s">
        <v>3863</v>
      </c>
      <c r="BC7152" t="s">
        <v>3204</v>
      </c>
    </row>
    <row r="7153" spans="52:55" x14ac:dyDescent="0.25">
      <c r="AZ7153" t="s">
        <v>18954</v>
      </c>
      <c r="BA7153" t="s">
        <v>3205</v>
      </c>
      <c r="BB7153" t="s">
        <v>3863</v>
      </c>
      <c r="BC7153" t="s">
        <v>3204</v>
      </c>
    </row>
    <row r="7154" spans="52:55" x14ac:dyDescent="0.25">
      <c r="AZ7154" t="s">
        <v>18955</v>
      </c>
      <c r="BA7154" t="s">
        <v>3205</v>
      </c>
      <c r="BB7154" t="s">
        <v>3863</v>
      </c>
      <c r="BC7154" t="s">
        <v>3204</v>
      </c>
    </row>
    <row r="7155" spans="52:55" x14ac:dyDescent="0.25">
      <c r="AZ7155" t="s">
        <v>18956</v>
      </c>
      <c r="BA7155" t="s">
        <v>3205</v>
      </c>
      <c r="BB7155" t="s">
        <v>3863</v>
      </c>
      <c r="BC7155" t="s">
        <v>3204</v>
      </c>
    </row>
    <row r="7156" spans="52:55" x14ac:dyDescent="0.25">
      <c r="AZ7156" t="s">
        <v>18957</v>
      </c>
      <c r="BA7156" t="s">
        <v>3205</v>
      </c>
      <c r="BB7156" t="s">
        <v>3863</v>
      </c>
      <c r="BC7156" t="s">
        <v>3204</v>
      </c>
    </row>
    <row r="7157" spans="52:55" x14ac:dyDescent="0.25">
      <c r="AZ7157" t="s">
        <v>18958</v>
      </c>
      <c r="BA7157" t="s">
        <v>3205</v>
      </c>
      <c r="BB7157" t="s">
        <v>3863</v>
      </c>
      <c r="BC7157" t="s">
        <v>3204</v>
      </c>
    </row>
    <row r="7158" spans="52:55" x14ac:dyDescent="0.25">
      <c r="AZ7158" t="s">
        <v>18959</v>
      </c>
      <c r="BA7158" t="s">
        <v>3205</v>
      </c>
      <c r="BB7158" t="s">
        <v>3863</v>
      </c>
      <c r="BC7158" t="s">
        <v>3204</v>
      </c>
    </row>
    <row r="7159" spans="52:55" x14ac:dyDescent="0.25">
      <c r="AZ7159" t="s">
        <v>18960</v>
      </c>
      <c r="BA7159" t="s">
        <v>3205</v>
      </c>
      <c r="BB7159" t="s">
        <v>3863</v>
      </c>
      <c r="BC7159" t="s">
        <v>3204</v>
      </c>
    </row>
    <row r="7160" spans="52:55" x14ac:dyDescent="0.25">
      <c r="AZ7160" t="s">
        <v>18961</v>
      </c>
      <c r="BA7160" t="s">
        <v>3205</v>
      </c>
      <c r="BB7160" t="s">
        <v>3863</v>
      </c>
      <c r="BC7160" t="s">
        <v>3204</v>
      </c>
    </row>
    <row r="7161" spans="52:55" x14ac:dyDescent="0.25">
      <c r="AZ7161" t="s">
        <v>18962</v>
      </c>
      <c r="BA7161" t="s">
        <v>3205</v>
      </c>
      <c r="BB7161" t="s">
        <v>3863</v>
      </c>
      <c r="BC7161" t="s">
        <v>3204</v>
      </c>
    </row>
    <row r="7162" spans="52:55" x14ac:dyDescent="0.25">
      <c r="AZ7162" t="s">
        <v>18963</v>
      </c>
      <c r="BA7162" t="s">
        <v>3205</v>
      </c>
      <c r="BB7162" t="s">
        <v>3863</v>
      </c>
      <c r="BC7162" t="s">
        <v>3206</v>
      </c>
    </row>
    <row r="7163" spans="52:55" x14ac:dyDescent="0.25">
      <c r="AZ7163" t="s">
        <v>18964</v>
      </c>
      <c r="BA7163" t="s">
        <v>3205</v>
      </c>
      <c r="BB7163" t="s">
        <v>3863</v>
      </c>
      <c r="BC7163" t="s">
        <v>3206</v>
      </c>
    </row>
    <row r="7164" spans="52:55" x14ac:dyDescent="0.25">
      <c r="AZ7164" t="s">
        <v>18965</v>
      </c>
      <c r="BA7164" t="s">
        <v>3205</v>
      </c>
      <c r="BB7164" t="s">
        <v>3863</v>
      </c>
      <c r="BC7164" t="s">
        <v>3206</v>
      </c>
    </row>
    <row r="7165" spans="52:55" x14ac:dyDescent="0.25">
      <c r="AZ7165" t="s">
        <v>18966</v>
      </c>
      <c r="BA7165" t="s">
        <v>3205</v>
      </c>
      <c r="BB7165" t="s">
        <v>3863</v>
      </c>
      <c r="BC7165" t="s">
        <v>3206</v>
      </c>
    </row>
    <row r="7166" spans="52:55" x14ac:dyDescent="0.25">
      <c r="AZ7166" t="s">
        <v>18967</v>
      </c>
      <c r="BA7166" t="s">
        <v>3205</v>
      </c>
      <c r="BB7166" t="s">
        <v>3863</v>
      </c>
      <c r="BC7166" t="s">
        <v>3206</v>
      </c>
    </row>
    <row r="7167" spans="52:55" x14ac:dyDescent="0.25">
      <c r="AZ7167" t="s">
        <v>18968</v>
      </c>
      <c r="BA7167" t="s">
        <v>3205</v>
      </c>
      <c r="BB7167" t="s">
        <v>3863</v>
      </c>
      <c r="BC7167" t="s">
        <v>3206</v>
      </c>
    </row>
    <row r="7168" spans="52:55" x14ac:dyDescent="0.25">
      <c r="AZ7168" t="s">
        <v>18969</v>
      </c>
      <c r="BA7168" t="s">
        <v>3205</v>
      </c>
      <c r="BB7168" t="s">
        <v>3863</v>
      </c>
      <c r="BC7168" t="s">
        <v>3204</v>
      </c>
    </row>
    <row r="7169" spans="52:55" x14ac:dyDescent="0.25">
      <c r="AZ7169" t="s">
        <v>18970</v>
      </c>
      <c r="BA7169" t="s">
        <v>3205</v>
      </c>
      <c r="BB7169" t="s">
        <v>3863</v>
      </c>
      <c r="BC7169" t="s">
        <v>3206</v>
      </c>
    </row>
    <row r="7170" spans="52:55" x14ac:dyDescent="0.25">
      <c r="AZ7170" t="s">
        <v>18971</v>
      </c>
      <c r="BA7170" t="s">
        <v>3205</v>
      </c>
      <c r="BB7170" t="s">
        <v>3863</v>
      </c>
      <c r="BC7170" t="s">
        <v>3206</v>
      </c>
    </row>
    <row r="7171" spans="52:55" x14ac:dyDescent="0.25">
      <c r="AZ7171" t="s">
        <v>18972</v>
      </c>
      <c r="BA7171" t="s">
        <v>3205</v>
      </c>
      <c r="BB7171" t="s">
        <v>3863</v>
      </c>
      <c r="BC7171" t="s">
        <v>3206</v>
      </c>
    </row>
    <row r="7172" spans="52:55" x14ac:dyDescent="0.25">
      <c r="AZ7172" t="s">
        <v>18973</v>
      </c>
      <c r="BA7172" t="s">
        <v>3205</v>
      </c>
      <c r="BB7172" t="s">
        <v>3863</v>
      </c>
      <c r="BC7172" t="s">
        <v>3204</v>
      </c>
    </row>
    <row r="7173" spans="52:55" x14ac:dyDescent="0.25">
      <c r="AZ7173" t="s">
        <v>18974</v>
      </c>
      <c r="BA7173" t="s">
        <v>3205</v>
      </c>
      <c r="BB7173" t="s">
        <v>3863</v>
      </c>
      <c r="BC7173" t="s">
        <v>3204</v>
      </c>
    </row>
    <row r="7174" spans="52:55" x14ac:dyDescent="0.25">
      <c r="AZ7174" t="s">
        <v>18975</v>
      </c>
      <c r="BA7174" t="s">
        <v>3205</v>
      </c>
      <c r="BB7174" t="s">
        <v>3863</v>
      </c>
      <c r="BC7174" t="s">
        <v>3206</v>
      </c>
    </row>
    <row r="7175" spans="52:55" x14ac:dyDescent="0.25">
      <c r="AZ7175" t="s">
        <v>18976</v>
      </c>
      <c r="BA7175" t="s">
        <v>3205</v>
      </c>
      <c r="BB7175" t="s">
        <v>3863</v>
      </c>
      <c r="BC7175" t="s">
        <v>3206</v>
      </c>
    </row>
    <row r="7176" spans="52:55" x14ac:dyDescent="0.25">
      <c r="AZ7176" t="s">
        <v>18977</v>
      </c>
      <c r="BA7176" t="s">
        <v>3205</v>
      </c>
      <c r="BB7176" t="s">
        <v>3863</v>
      </c>
      <c r="BC7176" t="s">
        <v>3206</v>
      </c>
    </row>
    <row r="7177" spans="52:55" x14ac:dyDescent="0.25">
      <c r="AZ7177" t="s">
        <v>18978</v>
      </c>
      <c r="BA7177" t="s">
        <v>3205</v>
      </c>
      <c r="BB7177" t="s">
        <v>3863</v>
      </c>
      <c r="BC7177" t="s">
        <v>3204</v>
      </c>
    </row>
    <row r="7178" spans="52:55" x14ac:dyDescent="0.25">
      <c r="AZ7178" t="s">
        <v>18979</v>
      </c>
      <c r="BA7178" t="s">
        <v>3205</v>
      </c>
      <c r="BB7178" t="s">
        <v>3863</v>
      </c>
      <c r="BC7178" t="s">
        <v>3206</v>
      </c>
    </row>
    <row r="7179" spans="52:55" x14ac:dyDescent="0.25">
      <c r="AZ7179" t="s">
        <v>18980</v>
      </c>
      <c r="BA7179" t="s">
        <v>3205</v>
      </c>
      <c r="BB7179" t="s">
        <v>3863</v>
      </c>
      <c r="BC7179" t="s">
        <v>7263</v>
      </c>
    </row>
    <row r="7180" spans="52:55" x14ac:dyDescent="0.25">
      <c r="AZ7180" t="s">
        <v>18981</v>
      </c>
      <c r="BA7180" t="s">
        <v>3205</v>
      </c>
      <c r="BB7180" t="s">
        <v>3863</v>
      </c>
      <c r="BC7180" t="s">
        <v>7263</v>
      </c>
    </row>
    <row r="7181" spans="52:55" x14ac:dyDescent="0.25">
      <c r="AZ7181" t="s">
        <v>18982</v>
      </c>
      <c r="BA7181" t="s">
        <v>3205</v>
      </c>
      <c r="BB7181" t="s">
        <v>3863</v>
      </c>
      <c r="BC7181" t="s">
        <v>7263</v>
      </c>
    </row>
    <row r="7182" spans="52:55" x14ac:dyDescent="0.25">
      <c r="AZ7182" t="s">
        <v>18983</v>
      </c>
      <c r="BA7182" t="s">
        <v>3205</v>
      </c>
      <c r="BB7182" t="s">
        <v>3863</v>
      </c>
      <c r="BC7182" t="s">
        <v>7263</v>
      </c>
    </row>
    <row r="7183" spans="52:55" x14ac:dyDescent="0.25">
      <c r="AZ7183" t="s">
        <v>18984</v>
      </c>
      <c r="BA7183" t="s">
        <v>3205</v>
      </c>
      <c r="BB7183" t="s">
        <v>3863</v>
      </c>
      <c r="BC7183" t="s">
        <v>7263</v>
      </c>
    </row>
    <row r="7184" spans="52:55" x14ac:dyDescent="0.25">
      <c r="AZ7184" t="s">
        <v>18985</v>
      </c>
      <c r="BA7184" t="s">
        <v>3205</v>
      </c>
      <c r="BB7184" t="s">
        <v>3863</v>
      </c>
      <c r="BC7184" t="s">
        <v>7263</v>
      </c>
    </row>
    <row r="7185" spans="52:55" x14ac:dyDescent="0.25">
      <c r="AZ7185" t="s">
        <v>18986</v>
      </c>
      <c r="BA7185" t="s">
        <v>3205</v>
      </c>
      <c r="BB7185" t="s">
        <v>3863</v>
      </c>
      <c r="BC7185" t="s">
        <v>7263</v>
      </c>
    </row>
    <row r="7186" spans="52:55" x14ac:dyDescent="0.25">
      <c r="AZ7186" t="s">
        <v>18987</v>
      </c>
      <c r="BA7186" t="s">
        <v>3205</v>
      </c>
      <c r="BB7186" t="s">
        <v>3863</v>
      </c>
      <c r="BC7186" t="s">
        <v>7263</v>
      </c>
    </row>
    <row r="7187" spans="52:55" x14ac:dyDescent="0.25">
      <c r="AZ7187" t="s">
        <v>18988</v>
      </c>
      <c r="BA7187" t="s">
        <v>3205</v>
      </c>
      <c r="BB7187" t="s">
        <v>3863</v>
      </c>
      <c r="BC7187" t="s">
        <v>3206</v>
      </c>
    </row>
    <row r="7188" spans="52:55" x14ac:dyDescent="0.25">
      <c r="AZ7188" t="s">
        <v>18989</v>
      </c>
      <c r="BA7188" t="s">
        <v>3205</v>
      </c>
      <c r="BB7188" t="s">
        <v>3863</v>
      </c>
      <c r="BC7188" t="s">
        <v>3206</v>
      </c>
    </row>
    <row r="7189" spans="52:55" x14ac:dyDescent="0.25">
      <c r="AZ7189" t="s">
        <v>18990</v>
      </c>
      <c r="BA7189" t="s">
        <v>3205</v>
      </c>
      <c r="BB7189" t="s">
        <v>3863</v>
      </c>
      <c r="BC7189" t="s">
        <v>3204</v>
      </c>
    </row>
    <row r="7190" spans="52:55" x14ac:dyDescent="0.25">
      <c r="AZ7190" t="s">
        <v>18991</v>
      </c>
      <c r="BA7190" t="s">
        <v>3205</v>
      </c>
      <c r="BB7190" t="s">
        <v>3863</v>
      </c>
      <c r="BC7190" t="s">
        <v>3206</v>
      </c>
    </row>
    <row r="7191" spans="52:55" x14ac:dyDescent="0.25">
      <c r="AZ7191" t="s">
        <v>18992</v>
      </c>
      <c r="BA7191" t="s">
        <v>3205</v>
      </c>
      <c r="BB7191" t="s">
        <v>3863</v>
      </c>
      <c r="BC7191" t="s">
        <v>3206</v>
      </c>
    </row>
    <row r="7192" spans="52:55" x14ac:dyDescent="0.25">
      <c r="AZ7192" t="s">
        <v>18993</v>
      </c>
      <c r="BA7192" t="s">
        <v>3205</v>
      </c>
      <c r="BB7192" t="s">
        <v>3863</v>
      </c>
      <c r="BC7192" t="s">
        <v>3206</v>
      </c>
    </row>
    <row r="7193" spans="52:55" x14ac:dyDescent="0.25">
      <c r="AZ7193" t="s">
        <v>18994</v>
      </c>
      <c r="BA7193" t="s">
        <v>3205</v>
      </c>
      <c r="BB7193" t="s">
        <v>3863</v>
      </c>
      <c r="BC7193" t="s">
        <v>3204</v>
      </c>
    </row>
    <row r="7194" spans="52:55" x14ac:dyDescent="0.25">
      <c r="AZ7194" t="s">
        <v>18995</v>
      </c>
      <c r="BA7194" t="s">
        <v>3205</v>
      </c>
      <c r="BB7194" t="s">
        <v>3863</v>
      </c>
      <c r="BC7194" t="s">
        <v>3206</v>
      </c>
    </row>
    <row r="7195" spans="52:55" x14ac:dyDescent="0.25">
      <c r="AZ7195" t="s">
        <v>18996</v>
      </c>
      <c r="BA7195" t="s">
        <v>3205</v>
      </c>
      <c r="BB7195" t="s">
        <v>3863</v>
      </c>
      <c r="BC7195" t="s">
        <v>3206</v>
      </c>
    </row>
    <row r="7196" spans="52:55" x14ac:dyDescent="0.25">
      <c r="AZ7196" t="s">
        <v>18997</v>
      </c>
      <c r="BA7196" t="s">
        <v>3205</v>
      </c>
      <c r="BB7196" t="s">
        <v>3863</v>
      </c>
      <c r="BC7196" t="s">
        <v>3206</v>
      </c>
    </row>
    <row r="7197" spans="52:55" x14ac:dyDescent="0.25">
      <c r="AZ7197" t="s">
        <v>18998</v>
      </c>
      <c r="BA7197" t="s">
        <v>3205</v>
      </c>
      <c r="BB7197" t="s">
        <v>3863</v>
      </c>
      <c r="BC7197" t="s">
        <v>3206</v>
      </c>
    </row>
    <row r="7198" spans="52:55" x14ac:dyDescent="0.25">
      <c r="AZ7198" t="s">
        <v>18999</v>
      </c>
      <c r="BA7198" t="s">
        <v>3205</v>
      </c>
      <c r="BB7198" t="s">
        <v>3863</v>
      </c>
      <c r="BC7198" t="s">
        <v>3206</v>
      </c>
    </row>
    <row r="7199" spans="52:55" x14ac:dyDescent="0.25">
      <c r="AZ7199" t="s">
        <v>19000</v>
      </c>
      <c r="BA7199" t="s">
        <v>3205</v>
      </c>
      <c r="BB7199" t="s">
        <v>3863</v>
      </c>
      <c r="BC7199" t="s">
        <v>3206</v>
      </c>
    </row>
    <row r="7200" spans="52:55" x14ac:dyDescent="0.25">
      <c r="AZ7200" t="s">
        <v>19001</v>
      </c>
      <c r="BA7200" t="s">
        <v>3205</v>
      </c>
      <c r="BB7200" t="s">
        <v>3863</v>
      </c>
      <c r="BC7200" t="s">
        <v>3206</v>
      </c>
    </row>
    <row r="7201" spans="52:55" x14ac:dyDescent="0.25">
      <c r="AZ7201" t="s">
        <v>19002</v>
      </c>
      <c r="BA7201" t="s">
        <v>3205</v>
      </c>
      <c r="BB7201" t="s">
        <v>3863</v>
      </c>
      <c r="BC7201" t="s">
        <v>3206</v>
      </c>
    </row>
    <row r="7202" spans="52:55" x14ac:dyDescent="0.25">
      <c r="AZ7202" t="s">
        <v>19003</v>
      </c>
      <c r="BA7202" t="s">
        <v>3205</v>
      </c>
      <c r="BB7202" t="s">
        <v>3863</v>
      </c>
      <c r="BC7202" t="s">
        <v>3206</v>
      </c>
    </row>
    <row r="7203" spans="52:55" x14ac:dyDescent="0.25">
      <c r="AZ7203" t="s">
        <v>19004</v>
      </c>
      <c r="BA7203" t="s">
        <v>3205</v>
      </c>
      <c r="BB7203" t="s">
        <v>3863</v>
      </c>
      <c r="BC7203" t="s">
        <v>3206</v>
      </c>
    </row>
    <row r="7204" spans="52:55" x14ac:dyDescent="0.25">
      <c r="AZ7204" t="s">
        <v>19005</v>
      </c>
      <c r="BA7204" t="s">
        <v>3205</v>
      </c>
      <c r="BB7204" t="s">
        <v>3863</v>
      </c>
      <c r="BC7204" t="s">
        <v>3206</v>
      </c>
    </row>
    <row r="7205" spans="52:55" x14ac:dyDescent="0.25">
      <c r="AZ7205" t="s">
        <v>19006</v>
      </c>
      <c r="BA7205" t="s">
        <v>3205</v>
      </c>
      <c r="BB7205" t="s">
        <v>3863</v>
      </c>
      <c r="BC7205" t="s">
        <v>3206</v>
      </c>
    </row>
    <row r="7206" spans="52:55" x14ac:dyDescent="0.25">
      <c r="AZ7206" t="s">
        <v>19007</v>
      </c>
      <c r="BA7206" t="s">
        <v>3205</v>
      </c>
      <c r="BB7206" t="s">
        <v>3863</v>
      </c>
      <c r="BC7206" t="s">
        <v>3206</v>
      </c>
    </row>
    <row r="7207" spans="52:55" x14ac:dyDescent="0.25">
      <c r="AZ7207" t="s">
        <v>19008</v>
      </c>
      <c r="BA7207" t="s">
        <v>3205</v>
      </c>
      <c r="BB7207" t="s">
        <v>3863</v>
      </c>
      <c r="BC7207" t="s">
        <v>3206</v>
      </c>
    </row>
    <row r="7208" spans="52:55" x14ac:dyDescent="0.25">
      <c r="AZ7208" t="s">
        <v>19009</v>
      </c>
      <c r="BA7208" t="s">
        <v>3205</v>
      </c>
      <c r="BB7208" t="s">
        <v>3863</v>
      </c>
      <c r="BC7208" t="s">
        <v>3206</v>
      </c>
    </row>
    <row r="7209" spans="52:55" x14ac:dyDescent="0.25">
      <c r="AZ7209" t="s">
        <v>19010</v>
      </c>
      <c r="BA7209" t="s">
        <v>3205</v>
      </c>
      <c r="BB7209" t="s">
        <v>3863</v>
      </c>
      <c r="BC7209" t="s">
        <v>3206</v>
      </c>
    </row>
    <row r="7210" spans="52:55" x14ac:dyDescent="0.25">
      <c r="AZ7210" t="s">
        <v>19011</v>
      </c>
      <c r="BA7210" t="s">
        <v>3205</v>
      </c>
      <c r="BB7210" t="s">
        <v>3863</v>
      </c>
      <c r="BC7210" t="s">
        <v>3206</v>
      </c>
    </row>
    <row r="7211" spans="52:55" x14ac:dyDescent="0.25">
      <c r="AZ7211" t="s">
        <v>19012</v>
      </c>
      <c r="BA7211" t="s">
        <v>3205</v>
      </c>
      <c r="BB7211" t="s">
        <v>3863</v>
      </c>
      <c r="BC7211" t="s">
        <v>3206</v>
      </c>
    </row>
    <row r="7212" spans="52:55" x14ac:dyDescent="0.25">
      <c r="AZ7212" t="s">
        <v>19013</v>
      </c>
      <c r="BA7212" t="s">
        <v>3205</v>
      </c>
      <c r="BB7212" t="s">
        <v>3863</v>
      </c>
      <c r="BC7212" t="s">
        <v>3206</v>
      </c>
    </row>
    <row r="7213" spans="52:55" x14ac:dyDescent="0.25">
      <c r="AZ7213" t="s">
        <v>19014</v>
      </c>
      <c r="BA7213" t="s">
        <v>3205</v>
      </c>
      <c r="BB7213" t="s">
        <v>3863</v>
      </c>
      <c r="BC7213" t="s">
        <v>3206</v>
      </c>
    </row>
    <row r="7214" spans="52:55" x14ac:dyDescent="0.25">
      <c r="AZ7214" t="s">
        <v>19015</v>
      </c>
      <c r="BA7214" t="s">
        <v>3205</v>
      </c>
      <c r="BB7214" t="s">
        <v>3863</v>
      </c>
      <c r="BC7214" t="s">
        <v>3206</v>
      </c>
    </row>
    <row r="7215" spans="52:55" x14ac:dyDescent="0.25">
      <c r="AZ7215" t="s">
        <v>19016</v>
      </c>
      <c r="BA7215" t="s">
        <v>3205</v>
      </c>
      <c r="BB7215" t="s">
        <v>3863</v>
      </c>
      <c r="BC7215" t="s">
        <v>3206</v>
      </c>
    </row>
    <row r="7216" spans="52:55" x14ac:dyDescent="0.25">
      <c r="AZ7216" t="s">
        <v>19017</v>
      </c>
      <c r="BA7216" t="s">
        <v>3205</v>
      </c>
      <c r="BB7216" t="s">
        <v>3863</v>
      </c>
      <c r="BC7216" t="s">
        <v>3206</v>
      </c>
    </row>
    <row r="7217" spans="52:55" x14ac:dyDescent="0.25">
      <c r="AZ7217" t="s">
        <v>19018</v>
      </c>
      <c r="BA7217" t="s">
        <v>3205</v>
      </c>
      <c r="BB7217" t="s">
        <v>3863</v>
      </c>
      <c r="BC7217" t="s">
        <v>3206</v>
      </c>
    </row>
    <row r="7218" spans="52:55" x14ac:dyDescent="0.25">
      <c r="AZ7218" t="s">
        <v>19019</v>
      </c>
      <c r="BA7218" t="s">
        <v>3205</v>
      </c>
      <c r="BB7218" t="s">
        <v>3863</v>
      </c>
      <c r="BC7218" t="s">
        <v>3206</v>
      </c>
    </row>
    <row r="7219" spans="52:55" x14ac:dyDescent="0.25">
      <c r="AZ7219" t="s">
        <v>19020</v>
      </c>
      <c r="BA7219" t="s">
        <v>3205</v>
      </c>
      <c r="BB7219" t="s">
        <v>3863</v>
      </c>
      <c r="BC7219" t="s">
        <v>3206</v>
      </c>
    </row>
    <row r="7220" spans="52:55" x14ac:dyDescent="0.25">
      <c r="AZ7220" t="s">
        <v>19021</v>
      </c>
      <c r="BA7220" t="s">
        <v>3205</v>
      </c>
      <c r="BB7220" t="s">
        <v>3863</v>
      </c>
      <c r="BC7220" t="s">
        <v>3206</v>
      </c>
    </row>
    <row r="7221" spans="52:55" x14ac:dyDescent="0.25">
      <c r="AZ7221" t="s">
        <v>19022</v>
      </c>
      <c r="BA7221" t="s">
        <v>3205</v>
      </c>
      <c r="BB7221" t="s">
        <v>3863</v>
      </c>
      <c r="BC7221" t="s">
        <v>3206</v>
      </c>
    </row>
    <row r="7222" spans="52:55" x14ac:dyDescent="0.25">
      <c r="AZ7222" t="s">
        <v>19023</v>
      </c>
      <c r="BA7222" t="s">
        <v>3205</v>
      </c>
      <c r="BB7222" t="s">
        <v>3863</v>
      </c>
      <c r="BC7222" t="s">
        <v>3206</v>
      </c>
    </row>
    <row r="7223" spans="52:55" x14ac:dyDescent="0.25">
      <c r="AZ7223" t="s">
        <v>19024</v>
      </c>
      <c r="BA7223" t="s">
        <v>3205</v>
      </c>
      <c r="BB7223" t="s">
        <v>3863</v>
      </c>
      <c r="BC7223" t="s">
        <v>7263</v>
      </c>
    </row>
    <row r="7224" spans="52:55" x14ac:dyDescent="0.25">
      <c r="AZ7224" t="s">
        <v>19025</v>
      </c>
      <c r="BA7224" t="s">
        <v>3205</v>
      </c>
      <c r="BB7224" t="s">
        <v>3863</v>
      </c>
      <c r="BC7224" t="s">
        <v>7263</v>
      </c>
    </row>
    <row r="7225" spans="52:55" x14ac:dyDescent="0.25">
      <c r="AZ7225" t="s">
        <v>19026</v>
      </c>
      <c r="BA7225" t="s">
        <v>3205</v>
      </c>
      <c r="BB7225" t="s">
        <v>3863</v>
      </c>
      <c r="BC7225" t="s">
        <v>7263</v>
      </c>
    </row>
    <row r="7226" spans="52:55" x14ac:dyDescent="0.25">
      <c r="AZ7226" t="s">
        <v>19027</v>
      </c>
      <c r="BA7226" t="s">
        <v>3205</v>
      </c>
      <c r="BB7226" t="s">
        <v>3863</v>
      </c>
      <c r="BC7226" t="s">
        <v>7263</v>
      </c>
    </row>
    <row r="7227" spans="52:55" x14ac:dyDescent="0.25">
      <c r="AZ7227" t="s">
        <v>19028</v>
      </c>
      <c r="BA7227" t="s">
        <v>3205</v>
      </c>
      <c r="BB7227" t="s">
        <v>3863</v>
      </c>
      <c r="BC7227" t="s">
        <v>7263</v>
      </c>
    </row>
    <row r="7228" spans="52:55" x14ac:dyDescent="0.25">
      <c r="AZ7228" t="s">
        <v>19029</v>
      </c>
      <c r="BA7228" t="s">
        <v>3205</v>
      </c>
      <c r="BB7228" t="s">
        <v>3863</v>
      </c>
      <c r="BC7228" t="s">
        <v>3204</v>
      </c>
    </row>
    <row r="7229" spans="52:55" x14ac:dyDescent="0.25">
      <c r="AZ7229" t="s">
        <v>19030</v>
      </c>
      <c r="BA7229" t="s">
        <v>3205</v>
      </c>
      <c r="BB7229" t="s">
        <v>3863</v>
      </c>
      <c r="BC7229" t="s">
        <v>3204</v>
      </c>
    </row>
    <row r="7230" spans="52:55" x14ac:dyDescent="0.25">
      <c r="AZ7230" t="s">
        <v>19031</v>
      </c>
      <c r="BA7230" t="s">
        <v>3205</v>
      </c>
      <c r="BB7230" t="s">
        <v>3863</v>
      </c>
      <c r="BC7230" t="s">
        <v>7263</v>
      </c>
    </row>
    <row r="7231" spans="52:55" x14ac:dyDescent="0.25">
      <c r="AZ7231" t="s">
        <v>19032</v>
      </c>
      <c r="BA7231" t="s">
        <v>3205</v>
      </c>
      <c r="BB7231" t="s">
        <v>3863</v>
      </c>
      <c r="BC7231" t="s">
        <v>7263</v>
      </c>
    </row>
    <row r="7232" spans="52:55" x14ac:dyDescent="0.25">
      <c r="AZ7232" t="s">
        <v>19033</v>
      </c>
      <c r="BA7232" t="s">
        <v>3205</v>
      </c>
      <c r="BB7232" t="s">
        <v>3863</v>
      </c>
      <c r="BC7232" t="s">
        <v>7263</v>
      </c>
    </row>
    <row r="7233" spans="52:55" x14ac:dyDescent="0.25">
      <c r="AZ7233" t="s">
        <v>19034</v>
      </c>
      <c r="BA7233" t="s">
        <v>3205</v>
      </c>
      <c r="BB7233" t="s">
        <v>3863</v>
      </c>
      <c r="BC7233" t="s">
        <v>7263</v>
      </c>
    </row>
    <row r="7234" spans="52:55" x14ac:dyDescent="0.25">
      <c r="AZ7234" t="s">
        <v>19035</v>
      </c>
      <c r="BA7234" t="s">
        <v>3205</v>
      </c>
      <c r="BB7234" t="s">
        <v>3863</v>
      </c>
      <c r="BC7234" t="s">
        <v>7263</v>
      </c>
    </row>
    <row r="7235" spans="52:55" x14ac:dyDescent="0.25">
      <c r="AZ7235" t="s">
        <v>19036</v>
      </c>
      <c r="BA7235" t="s">
        <v>3205</v>
      </c>
      <c r="BB7235" t="s">
        <v>3863</v>
      </c>
      <c r="BC7235" t="s">
        <v>3204</v>
      </c>
    </row>
    <row r="7236" spans="52:55" x14ac:dyDescent="0.25">
      <c r="AZ7236" t="s">
        <v>19037</v>
      </c>
      <c r="BA7236" t="s">
        <v>3205</v>
      </c>
      <c r="BB7236" t="s">
        <v>3863</v>
      </c>
      <c r="BC7236" t="s">
        <v>7263</v>
      </c>
    </row>
    <row r="7237" spans="52:55" x14ac:dyDescent="0.25">
      <c r="AZ7237" t="s">
        <v>19038</v>
      </c>
      <c r="BA7237" t="s">
        <v>3205</v>
      </c>
      <c r="BB7237" t="s">
        <v>3863</v>
      </c>
      <c r="BC7237" t="s">
        <v>7263</v>
      </c>
    </row>
    <row r="7238" spans="52:55" x14ac:dyDescent="0.25">
      <c r="AZ7238" t="s">
        <v>19039</v>
      </c>
      <c r="BA7238" t="s">
        <v>3205</v>
      </c>
      <c r="BB7238" t="s">
        <v>3863</v>
      </c>
      <c r="BC7238" t="s">
        <v>3206</v>
      </c>
    </row>
    <row r="7239" spans="52:55" x14ac:dyDescent="0.25">
      <c r="AZ7239" t="s">
        <v>19040</v>
      </c>
      <c r="BA7239" t="s">
        <v>3205</v>
      </c>
      <c r="BB7239" t="s">
        <v>3863</v>
      </c>
      <c r="BC7239" t="s">
        <v>7263</v>
      </c>
    </row>
    <row r="7240" spans="52:55" x14ac:dyDescent="0.25">
      <c r="AZ7240" t="s">
        <v>19041</v>
      </c>
      <c r="BA7240" t="s">
        <v>3205</v>
      </c>
      <c r="BB7240" t="s">
        <v>3863</v>
      </c>
      <c r="BC7240" t="s">
        <v>7263</v>
      </c>
    </row>
    <row r="7241" spans="52:55" x14ac:dyDescent="0.25">
      <c r="AZ7241" t="s">
        <v>19042</v>
      </c>
      <c r="BA7241" t="s">
        <v>3205</v>
      </c>
      <c r="BB7241" t="s">
        <v>3863</v>
      </c>
      <c r="BC7241" t="s">
        <v>7263</v>
      </c>
    </row>
    <row r="7242" spans="52:55" x14ac:dyDescent="0.25">
      <c r="AZ7242" t="s">
        <v>19043</v>
      </c>
      <c r="BA7242" t="s">
        <v>3205</v>
      </c>
      <c r="BB7242" t="s">
        <v>3863</v>
      </c>
      <c r="BC7242" t="s">
        <v>7263</v>
      </c>
    </row>
    <row r="7243" spans="52:55" x14ac:dyDescent="0.25">
      <c r="AZ7243" t="s">
        <v>19044</v>
      </c>
      <c r="BA7243" t="s">
        <v>3205</v>
      </c>
      <c r="BB7243" t="s">
        <v>3863</v>
      </c>
      <c r="BC7243" t="s">
        <v>7263</v>
      </c>
    </row>
    <row r="7244" spans="52:55" x14ac:dyDescent="0.25">
      <c r="AZ7244" t="s">
        <v>19045</v>
      </c>
      <c r="BA7244" t="s">
        <v>3205</v>
      </c>
      <c r="BB7244" t="s">
        <v>3863</v>
      </c>
      <c r="BC7244" t="s">
        <v>7263</v>
      </c>
    </row>
    <row r="7245" spans="52:55" x14ac:dyDescent="0.25">
      <c r="AZ7245" t="s">
        <v>19046</v>
      </c>
      <c r="BA7245" t="s">
        <v>3205</v>
      </c>
      <c r="BB7245" t="s">
        <v>3863</v>
      </c>
      <c r="BC7245" t="s">
        <v>3206</v>
      </c>
    </row>
    <row r="7246" spans="52:55" x14ac:dyDescent="0.25">
      <c r="AZ7246" t="s">
        <v>19047</v>
      </c>
      <c r="BA7246" t="s">
        <v>3205</v>
      </c>
      <c r="BB7246" t="s">
        <v>3863</v>
      </c>
      <c r="BC7246" t="s">
        <v>3206</v>
      </c>
    </row>
    <row r="7247" spans="52:55" x14ac:dyDescent="0.25">
      <c r="AZ7247" t="s">
        <v>19048</v>
      </c>
      <c r="BA7247" t="s">
        <v>3205</v>
      </c>
      <c r="BB7247" t="s">
        <v>3863</v>
      </c>
      <c r="BC7247" t="s">
        <v>3206</v>
      </c>
    </row>
    <row r="7248" spans="52:55" x14ac:dyDescent="0.25">
      <c r="AZ7248" t="s">
        <v>19049</v>
      </c>
      <c r="BA7248" t="s">
        <v>3205</v>
      </c>
      <c r="BB7248" t="s">
        <v>3863</v>
      </c>
      <c r="BC7248" t="s">
        <v>3206</v>
      </c>
    </row>
    <row r="7249" spans="52:55" x14ac:dyDescent="0.25">
      <c r="AZ7249" t="s">
        <v>19050</v>
      </c>
      <c r="BA7249" t="s">
        <v>3205</v>
      </c>
      <c r="BB7249" t="s">
        <v>3863</v>
      </c>
      <c r="BC7249" t="s">
        <v>3204</v>
      </c>
    </row>
    <row r="7250" spans="52:55" x14ac:dyDescent="0.25">
      <c r="AZ7250" t="s">
        <v>19051</v>
      </c>
      <c r="BA7250" t="s">
        <v>3205</v>
      </c>
      <c r="BB7250" t="s">
        <v>3863</v>
      </c>
      <c r="BC7250" t="s">
        <v>3204</v>
      </c>
    </row>
    <row r="7251" spans="52:55" x14ac:dyDescent="0.25">
      <c r="AZ7251" t="s">
        <v>19052</v>
      </c>
      <c r="BA7251" t="s">
        <v>3205</v>
      </c>
      <c r="BB7251" t="s">
        <v>3863</v>
      </c>
      <c r="BC7251" t="s">
        <v>7263</v>
      </c>
    </row>
    <row r="7252" spans="52:55" x14ac:dyDescent="0.25">
      <c r="AZ7252" t="s">
        <v>19053</v>
      </c>
      <c r="BA7252" t="s">
        <v>3205</v>
      </c>
      <c r="BB7252" t="s">
        <v>3863</v>
      </c>
      <c r="BC7252" t="s">
        <v>3206</v>
      </c>
    </row>
    <row r="7253" spans="52:55" x14ac:dyDescent="0.25">
      <c r="AZ7253" t="s">
        <v>19054</v>
      </c>
      <c r="BA7253" t="s">
        <v>3205</v>
      </c>
      <c r="BB7253" t="s">
        <v>3863</v>
      </c>
      <c r="BC7253" t="s">
        <v>3206</v>
      </c>
    </row>
    <row r="7254" spans="52:55" x14ac:dyDescent="0.25">
      <c r="AZ7254" t="s">
        <v>19055</v>
      </c>
      <c r="BA7254" t="s">
        <v>3205</v>
      </c>
      <c r="BB7254" t="s">
        <v>3863</v>
      </c>
      <c r="BC7254" t="s">
        <v>3206</v>
      </c>
    </row>
    <row r="7255" spans="52:55" x14ac:dyDescent="0.25">
      <c r="AZ7255" t="s">
        <v>19056</v>
      </c>
      <c r="BA7255" t="s">
        <v>3205</v>
      </c>
      <c r="BB7255" t="s">
        <v>3863</v>
      </c>
      <c r="BC7255" t="s">
        <v>7263</v>
      </c>
    </row>
    <row r="7256" spans="52:55" x14ac:dyDescent="0.25">
      <c r="AZ7256" t="s">
        <v>19057</v>
      </c>
      <c r="BA7256" t="s">
        <v>3205</v>
      </c>
      <c r="BB7256" t="s">
        <v>3863</v>
      </c>
      <c r="BC7256" t="s">
        <v>7263</v>
      </c>
    </row>
    <row r="7257" spans="52:55" x14ac:dyDescent="0.25">
      <c r="AZ7257" t="s">
        <v>19058</v>
      </c>
      <c r="BA7257" t="s">
        <v>3205</v>
      </c>
      <c r="BB7257" t="s">
        <v>3863</v>
      </c>
      <c r="BC7257" t="s">
        <v>3206</v>
      </c>
    </row>
    <row r="7258" spans="52:55" x14ac:dyDescent="0.25">
      <c r="AZ7258" t="s">
        <v>19059</v>
      </c>
      <c r="BA7258" t="s">
        <v>3205</v>
      </c>
      <c r="BB7258" t="s">
        <v>3863</v>
      </c>
      <c r="BC7258" t="s">
        <v>3206</v>
      </c>
    </row>
    <row r="7259" spans="52:55" x14ac:dyDescent="0.25">
      <c r="AZ7259" t="s">
        <v>19060</v>
      </c>
      <c r="BA7259" t="s">
        <v>3205</v>
      </c>
      <c r="BB7259" t="s">
        <v>3863</v>
      </c>
      <c r="BC7259" t="s">
        <v>3206</v>
      </c>
    </row>
    <row r="7260" spans="52:55" x14ac:dyDescent="0.25">
      <c r="AZ7260" t="s">
        <v>19061</v>
      </c>
      <c r="BA7260" t="s">
        <v>3205</v>
      </c>
      <c r="BB7260" t="s">
        <v>3863</v>
      </c>
      <c r="BC7260" t="s">
        <v>3206</v>
      </c>
    </row>
    <row r="7261" spans="52:55" x14ac:dyDescent="0.25">
      <c r="AZ7261" t="s">
        <v>19062</v>
      </c>
      <c r="BA7261" t="s">
        <v>3205</v>
      </c>
      <c r="BB7261" t="s">
        <v>3863</v>
      </c>
      <c r="BC7261" t="s">
        <v>3206</v>
      </c>
    </row>
    <row r="7262" spans="52:55" x14ac:dyDescent="0.25">
      <c r="AZ7262" t="s">
        <v>19063</v>
      </c>
      <c r="BA7262" t="s">
        <v>3205</v>
      </c>
      <c r="BB7262" t="s">
        <v>3863</v>
      </c>
      <c r="BC7262" t="s">
        <v>3206</v>
      </c>
    </row>
    <row r="7263" spans="52:55" x14ac:dyDescent="0.25">
      <c r="AZ7263" t="s">
        <v>19064</v>
      </c>
      <c r="BA7263" t="s">
        <v>3205</v>
      </c>
      <c r="BB7263" t="s">
        <v>3863</v>
      </c>
      <c r="BC7263" t="s">
        <v>3206</v>
      </c>
    </row>
    <row r="7264" spans="52:55" x14ac:dyDescent="0.25">
      <c r="AZ7264" t="s">
        <v>19065</v>
      </c>
      <c r="BA7264" t="s">
        <v>3205</v>
      </c>
      <c r="BB7264" t="s">
        <v>3863</v>
      </c>
      <c r="BC7264" t="s">
        <v>3206</v>
      </c>
    </row>
    <row r="7265" spans="52:55" x14ac:dyDescent="0.25">
      <c r="AZ7265" t="s">
        <v>19066</v>
      </c>
      <c r="BA7265" t="s">
        <v>3205</v>
      </c>
      <c r="BB7265" t="s">
        <v>3863</v>
      </c>
      <c r="BC7265" t="s">
        <v>3206</v>
      </c>
    </row>
    <row r="7266" spans="52:55" x14ac:dyDescent="0.25">
      <c r="AZ7266" t="s">
        <v>19067</v>
      </c>
      <c r="BA7266" t="s">
        <v>3205</v>
      </c>
      <c r="BB7266" t="s">
        <v>3863</v>
      </c>
      <c r="BC7266" t="s">
        <v>3204</v>
      </c>
    </row>
    <row r="7267" spans="52:55" x14ac:dyDescent="0.25">
      <c r="AZ7267" t="s">
        <v>19068</v>
      </c>
      <c r="BA7267" t="s">
        <v>3205</v>
      </c>
      <c r="BB7267" t="s">
        <v>3863</v>
      </c>
      <c r="BC7267" t="s">
        <v>3204</v>
      </c>
    </row>
    <row r="7268" spans="52:55" x14ac:dyDescent="0.25">
      <c r="AZ7268" t="s">
        <v>19069</v>
      </c>
      <c r="BA7268" t="s">
        <v>3205</v>
      </c>
      <c r="BB7268" t="s">
        <v>3863</v>
      </c>
      <c r="BC7268" t="s">
        <v>3204</v>
      </c>
    </row>
    <row r="7269" spans="52:55" x14ac:dyDescent="0.25">
      <c r="AZ7269" t="s">
        <v>19070</v>
      </c>
      <c r="BA7269" t="s">
        <v>3205</v>
      </c>
      <c r="BB7269" t="s">
        <v>3863</v>
      </c>
      <c r="BC7269" t="s">
        <v>3204</v>
      </c>
    </row>
    <row r="7270" spans="52:55" x14ac:dyDescent="0.25">
      <c r="AZ7270" t="s">
        <v>19071</v>
      </c>
      <c r="BA7270" t="s">
        <v>3205</v>
      </c>
      <c r="BB7270" t="s">
        <v>3863</v>
      </c>
      <c r="BC7270" t="s">
        <v>3204</v>
      </c>
    </row>
    <row r="7271" spans="52:55" x14ac:dyDescent="0.25">
      <c r="AZ7271" t="s">
        <v>19072</v>
      </c>
      <c r="BA7271" t="s">
        <v>3205</v>
      </c>
      <c r="BB7271" t="s">
        <v>3863</v>
      </c>
      <c r="BC7271" t="s">
        <v>3206</v>
      </c>
    </row>
    <row r="7272" spans="52:55" x14ac:dyDescent="0.25">
      <c r="AZ7272" t="s">
        <v>19073</v>
      </c>
      <c r="BA7272" t="s">
        <v>3205</v>
      </c>
      <c r="BB7272" t="s">
        <v>3863</v>
      </c>
      <c r="BC7272" t="s">
        <v>3206</v>
      </c>
    </row>
    <row r="7273" spans="52:55" x14ac:dyDescent="0.25">
      <c r="AZ7273" t="s">
        <v>19074</v>
      </c>
      <c r="BA7273" t="s">
        <v>3205</v>
      </c>
      <c r="BB7273" t="s">
        <v>3863</v>
      </c>
      <c r="BC7273" t="s">
        <v>3206</v>
      </c>
    </row>
    <row r="7274" spans="52:55" x14ac:dyDescent="0.25">
      <c r="AZ7274" t="s">
        <v>19075</v>
      </c>
      <c r="BA7274" t="s">
        <v>3205</v>
      </c>
      <c r="BB7274" t="s">
        <v>3863</v>
      </c>
      <c r="BC7274" t="s">
        <v>3206</v>
      </c>
    </row>
    <row r="7275" spans="52:55" x14ac:dyDescent="0.25">
      <c r="AZ7275" t="s">
        <v>19076</v>
      </c>
      <c r="BA7275" t="s">
        <v>3205</v>
      </c>
      <c r="BB7275" t="s">
        <v>3863</v>
      </c>
      <c r="BC7275" t="s">
        <v>3206</v>
      </c>
    </row>
    <row r="7276" spans="52:55" x14ac:dyDescent="0.25">
      <c r="AZ7276" t="s">
        <v>19077</v>
      </c>
      <c r="BA7276" t="s">
        <v>3205</v>
      </c>
      <c r="BB7276" t="s">
        <v>3863</v>
      </c>
      <c r="BC7276" t="s">
        <v>3206</v>
      </c>
    </row>
    <row r="7277" spans="52:55" x14ac:dyDescent="0.25">
      <c r="AZ7277" t="s">
        <v>19078</v>
      </c>
      <c r="BA7277" t="s">
        <v>3205</v>
      </c>
      <c r="BB7277" t="s">
        <v>3863</v>
      </c>
      <c r="BC7277" t="s">
        <v>3206</v>
      </c>
    </row>
    <row r="7278" spans="52:55" x14ac:dyDescent="0.25">
      <c r="AZ7278" t="s">
        <v>19079</v>
      </c>
      <c r="BA7278" t="s">
        <v>3205</v>
      </c>
      <c r="BB7278" t="s">
        <v>3863</v>
      </c>
      <c r="BC7278" t="s">
        <v>3206</v>
      </c>
    </row>
    <row r="7279" spans="52:55" x14ac:dyDescent="0.25">
      <c r="AZ7279" t="s">
        <v>19080</v>
      </c>
      <c r="BA7279" t="s">
        <v>3205</v>
      </c>
      <c r="BB7279" t="s">
        <v>3863</v>
      </c>
      <c r="BC7279" t="s">
        <v>3206</v>
      </c>
    </row>
    <row r="7280" spans="52:55" x14ac:dyDescent="0.25">
      <c r="AZ7280" t="s">
        <v>19081</v>
      </c>
      <c r="BA7280" t="s">
        <v>3205</v>
      </c>
      <c r="BB7280" t="s">
        <v>3863</v>
      </c>
      <c r="BC7280" t="s">
        <v>3206</v>
      </c>
    </row>
    <row r="7281" spans="52:55" x14ac:dyDescent="0.25">
      <c r="AZ7281" t="s">
        <v>19082</v>
      </c>
      <c r="BA7281" t="s">
        <v>3205</v>
      </c>
      <c r="BB7281" t="s">
        <v>3863</v>
      </c>
      <c r="BC7281" t="s">
        <v>3206</v>
      </c>
    </row>
    <row r="7282" spans="52:55" x14ac:dyDescent="0.25">
      <c r="AZ7282" t="s">
        <v>19083</v>
      </c>
      <c r="BA7282" t="s">
        <v>3205</v>
      </c>
      <c r="BB7282" t="s">
        <v>3863</v>
      </c>
      <c r="BC7282" t="s">
        <v>3206</v>
      </c>
    </row>
    <row r="7283" spans="52:55" x14ac:dyDescent="0.25">
      <c r="AZ7283" t="s">
        <v>19084</v>
      </c>
      <c r="BA7283" t="s">
        <v>3205</v>
      </c>
      <c r="BB7283" t="s">
        <v>3863</v>
      </c>
      <c r="BC7283" t="s">
        <v>7263</v>
      </c>
    </row>
    <row r="7284" spans="52:55" x14ac:dyDescent="0.25">
      <c r="AZ7284" t="s">
        <v>19085</v>
      </c>
      <c r="BA7284" t="s">
        <v>3205</v>
      </c>
      <c r="BB7284" t="s">
        <v>3863</v>
      </c>
      <c r="BC7284" t="s">
        <v>7263</v>
      </c>
    </row>
    <row r="7285" spans="52:55" x14ac:dyDescent="0.25">
      <c r="AZ7285" t="s">
        <v>19086</v>
      </c>
      <c r="BA7285" t="s">
        <v>3205</v>
      </c>
      <c r="BB7285" t="s">
        <v>3863</v>
      </c>
      <c r="BC7285" t="s">
        <v>3206</v>
      </c>
    </row>
    <row r="7286" spans="52:55" x14ac:dyDescent="0.25">
      <c r="AZ7286" t="s">
        <v>19087</v>
      </c>
      <c r="BA7286" t="s">
        <v>3205</v>
      </c>
      <c r="BB7286" t="s">
        <v>3863</v>
      </c>
      <c r="BC7286" t="s">
        <v>3206</v>
      </c>
    </row>
    <row r="7287" spans="52:55" x14ac:dyDescent="0.25">
      <c r="AZ7287" t="s">
        <v>19088</v>
      </c>
      <c r="BA7287" t="s">
        <v>3205</v>
      </c>
      <c r="BB7287" t="s">
        <v>3863</v>
      </c>
      <c r="BC7287" t="s">
        <v>3206</v>
      </c>
    </row>
    <row r="7288" spans="52:55" x14ac:dyDescent="0.25">
      <c r="AZ7288" t="s">
        <v>19089</v>
      </c>
      <c r="BA7288" t="s">
        <v>3205</v>
      </c>
      <c r="BB7288" t="s">
        <v>3863</v>
      </c>
      <c r="BC7288" t="s">
        <v>3206</v>
      </c>
    </row>
    <row r="7289" spans="52:55" x14ac:dyDescent="0.25">
      <c r="AZ7289" t="s">
        <v>19090</v>
      </c>
      <c r="BA7289" t="s">
        <v>3205</v>
      </c>
      <c r="BB7289" t="s">
        <v>3863</v>
      </c>
      <c r="BC7289" t="s">
        <v>3206</v>
      </c>
    </row>
    <row r="7290" spans="52:55" x14ac:dyDescent="0.25">
      <c r="AZ7290" t="s">
        <v>19091</v>
      </c>
      <c r="BA7290" t="s">
        <v>3205</v>
      </c>
      <c r="BB7290" t="s">
        <v>3863</v>
      </c>
      <c r="BC7290" t="s">
        <v>3206</v>
      </c>
    </row>
    <row r="7291" spans="52:55" x14ac:dyDescent="0.25">
      <c r="AZ7291" t="s">
        <v>19092</v>
      </c>
      <c r="BA7291" t="s">
        <v>3205</v>
      </c>
      <c r="BB7291" t="s">
        <v>3863</v>
      </c>
      <c r="BC7291" t="s">
        <v>3206</v>
      </c>
    </row>
    <row r="7292" spans="52:55" x14ac:dyDescent="0.25">
      <c r="AZ7292" t="s">
        <v>19093</v>
      </c>
      <c r="BA7292" t="s">
        <v>3205</v>
      </c>
      <c r="BB7292" t="s">
        <v>3863</v>
      </c>
      <c r="BC7292" t="s">
        <v>3206</v>
      </c>
    </row>
    <row r="7293" spans="52:55" x14ac:dyDescent="0.25">
      <c r="AZ7293" t="s">
        <v>19094</v>
      </c>
      <c r="BA7293" t="s">
        <v>3205</v>
      </c>
      <c r="BB7293" t="s">
        <v>3863</v>
      </c>
      <c r="BC7293" t="s">
        <v>3206</v>
      </c>
    </row>
    <row r="7294" spans="52:55" x14ac:dyDescent="0.25">
      <c r="AZ7294" t="s">
        <v>19095</v>
      </c>
      <c r="BA7294" t="s">
        <v>3205</v>
      </c>
      <c r="BB7294" t="s">
        <v>3863</v>
      </c>
      <c r="BC7294" t="s">
        <v>3206</v>
      </c>
    </row>
    <row r="7295" spans="52:55" x14ac:dyDescent="0.25">
      <c r="AZ7295" t="s">
        <v>19096</v>
      </c>
      <c r="BA7295" t="s">
        <v>3205</v>
      </c>
      <c r="BB7295" t="s">
        <v>3863</v>
      </c>
      <c r="BC7295" t="s">
        <v>3206</v>
      </c>
    </row>
    <row r="7296" spans="52:55" x14ac:dyDescent="0.25">
      <c r="AZ7296" t="s">
        <v>19097</v>
      </c>
      <c r="BA7296" t="s">
        <v>3205</v>
      </c>
      <c r="BB7296" t="s">
        <v>3863</v>
      </c>
      <c r="BC7296" t="s">
        <v>3206</v>
      </c>
    </row>
    <row r="7297" spans="52:55" x14ac:dyDescent="0.25">
      <c r="AZ7297" t="s">
        <v>19098</v>
      </c>
      <c r="BA7297" t="s">
        <v>3205</v>
      </c>
      <c r="BB7297" t="s">
        <v>3863</v>
      </c>
      <c r="BC7297" t="s">
        <v>3206</v>
      </c>
    </row>
    <row r="7298" spans="52:55" x14ac:dyDescent="0.25">
      <c r="AZ7298" t="s">
        <v>19099</v>
      </c>
      <c r="BA7298" t="s">
        <v>3205</v>
      </c>
      <c r="BB7298" t="s">
        <v>3863</v>
      </c>
      <c r="BC7298" t="s">
        <v>3206</v>
      </c>
    </row>
    <row r="7299" spans="52:55" x14ac:dyDescent="0.25">
      <c r="AZ7299" t="s">
        <v>19100</v>
      </c>
      <c r="BA7299" t="s">
        <v>3205</v>
      </c>
      <c r="BB7299" t="s">
        <v>3863</v>
      </c>
      <c r="BC7299" t="s">
        <v>3206</v>
      </c>
    </row>
    <row r="7300" spans="52:55" x14ac:dyDescent="0.25">
      <c r="AZ7300" t="s">
        <v>19101</v>
      </c>
      <c r="BA7300" t="s">
        <v>3205</v>
      </c>
      <c r="BB7300" t="s">
        <v>3863</v>
      </c>
      <c r="BC7300" t="s">
        <v>3206</v>
      </c>
    </row>
    <row r="7301" spans="52:55" x14ac:dyDescent="0.25">
      <c r="AZ7301" t="s">
        <v>19102</v>
      </c>
      <c r="BA7301" t="s">
        <v>3205</v>
      </c>
      <c r="BB7301" t="s">
        <v>3863</v>
      </c>
      <c r="BC7301" t="s">
        <v>3206</v>
      </c>
    </row>
    <row r="7302" spans="52:55" x14ac:dyDescent="0.25">
      <c r="AZ7302" t="s">
        <v>19103</v>
      </c>
      <c r="BA7302" t="s">
        <v>3205</v>
      </c>
      <c r="BB7302" t="s">
        <v>3863</v>
      </c>
      <c r="BC7302" t="s">
        <v>3206</v>
      </c>
    </row>
    <row r="7303" spans="52:55" x14ac:dyDescent="0.25">
      <c r="AZ7303" t="s">
        <v>19104</v>
      </c>
      <c r="BA7303" t="s">
        <v>3205</v>
      </c>
      <c r="BB7303" t="s">
        <v>3863</v>
      </c>
      <c r="BC7303" t="s">
        <v>3206</v>
      </c>
    </row>
    <row r="7304" spans="52:55" x14ac:dyDescent="0.25">
      <c r="AZ7304" t="s">
        <v>19105</v>
      </c>
      <c r="BA7304" t="s">
        <v>3205</v>
      </c>
      <c r="BB7304" t="s">
        <v>3863</v>
      </c>
      <c r="BC7304" t="s">
        <v>3206</v>
      </c>
    </row>
    <row r="7305" spans="52:55" x14ac:dyDescent="0.25">
      <c r="AZ7305" t="s">
        <v>19106</v>
      </c>
      <c r="BA7305" t="s">
        <v>3205</v>
      </c>
      <c r="BB7305" t="s">
        <v>3863</v>
      </c>
      <c r="BC7305" t="s">
        <v>3206</v>
      </c>
    </row>
    <row r="7306" spans="52:55" x14ac:dyDescent="0.25">
      <c r="AZ7306" t="s">
        <v>19107</v>
      </c>
      <c r="BA7306" t="s">
        <v>3205</v>
      </c>
      <c r="BB7306" t="s">
        <v>3863</v>
      </c>
      <c r="BC7306" t="s">
        <v>3206</v>
      </c>
    </row>
    <row r="7307" spans="52:55" x14ac:dyDescent="0.25">
      <c r="AZ7307" t="s">
        <v>19108</v>
      </c>
      <c r="BA7307" t="s">
        <v>3205</v>
      </c>
      <c r="BB7307" t="s">
        <v>3863</v>
      </c>
      <c r="BC7307" t="s">
        <v>3206</v>
      </c>
    </row>
    <row r="7308" spans="52:55" x14ac:dyDescent="0.25">
      <c r="AZ7308" t="s">
        <v>19109</v>
      </c>
      <c r="BA7308" t="s">
        <v>3205</v>
      </c>
      <c r="BB7308" t="s">
        <v>3863</v>
      </c>
      <c r="BC7308" t="s">
        <v>3206</v>
      </c>
    </row>
    <row r="7309" spans="52:55" x14ac:dyDescent="0.25">
      <c r="AZ7309" t="s">
        <v>19110</v>
      </c>
      <c r="BA7309" t="s">
        <v>3205</v>
      </c>
      <c r="BB7309" t="s">
        <v>3863</v>
      </c>
      <c r="BC7309" t="s">
        <v>3206</v>
      </c>
    </row>
    <row r="7310" spans="52:55" x14ac:dyDescent="0.25">
      <c r="AZ7310" t="s">
        <v>19111</v>
      </c>
      <c r="BA7310" t="s">
        <v>3205</v>
      </c>
      <c r="BB7310" t="s">
        <v>3863</v>
      </c>
      <c r="BC7310" t="s">
        <v>3206</v>
      </c>
    </row>
    <row r="7311" spans="52:55" x14ac:dyDescent="0.25">
      <c r="AZ7311" t="s">
        <v>19112</v>
      </c>
      <c r="BA7311" t="s">
        <v>3205</v>
      </c>
      <c r="BB7311" t="s">
        <v>3863</v>
      </c>
      <c r="BC7311" t="s">
        <v>3206</v>
      </c>
    </row>
    <row r="7312" spans="52:55" x14ac:dyDescent="0.25">
      <c r="AZ7312" t="s">
        <v>19113</v>
      </c>
      <c r="BA7312" t="s">
        <v>3205</v>
      </c>
      <c r="BB7312" t="s">
        <v>3863</v>
      </c>
      <c r="BC7312" t="s">
        <v>3206</v>
      </c>
    </row>
    <row r="7313" spans="52:55" x14ac:dyDescent="0.25">
      <c r="AZ7313" t="s">
        <v>19114</v>
      </c>
      <c r="BA7313" t="s">
        <v>3205</v>
      </c>
      <c r="BB7313" t="s">
        <v>3863</v>
      </c>
      <c r="BC7313" t="s">
        <v>3206</v>
      </c>
    </row>
    <row r="7314" spans="52:55" x14ac:dyDescent="0.25">
      <c r="AZ7314" t="s">
        <v>19115</v>
      </c>
      <c r="BA7314" t="s">
        <v>3205</v>
      </c>
      <c r="BB7314" t="s">
        <v>3863</v>
      </c>
      <c r="BC7314" t="s">
        <v>3206</v>
      </c>
    </row>
    <row r="7315" spans="52:55" x14ac:dyDescent="0.25">
      <c r="AZ7315" t="s">
        <v>19116</v>
      </c>
      <c r="BA7315" t="s">
        <v>3205</v>
      </c>
      <c r="BB7315" t="s">
        <v>3863</v>
      </c>
      <c r="BC7315" t="s">
        <v>3206</v>
      </c>
    </row>
    <row r="7316" spans="52:55" x14ac:dyDescent="0.25">
      <c r="AZ7316" t="s">
        <v>19117</v>
      </c>
      <c r="BA7316" t="s">
        <v>3205</v>
      </c>
      <c r="BB7316" t="s">
        <v>3863</v>
      </c>
      <c r="BC7316" t="s">
        <v>3206</v>
      </c>
    </row>
    <row r="7317" spans="52:55" x14ac:dyDescent="0.25">
      <c r="AZ7317" t="s">
        <v>19118</v>
      </c>
      <c r="BA7317" t="s">
        <v>3205</v>
      </c>
      <c r="BB7317" t="s">
        <v>3863</v>
      </c>
      <c r="BC7317" t="s">
        <v>3206</v>
      </c>
    </row>
    <row r="7318" spans="52:55" x14ac:dyDescent="0.25">
      <c r="AZ7318" t="s">
        <v>19119</v>
      </c>
      <c r="BA7318" t="s">
        <v>3205</v>
      </c>
      <c r="BB7318" t="s">
        <v>3863</v>
      </c>
      <c r="BC7318" t="s">
        <v>3206</v>
      </c>
    </row>
    <row r="7319" spans="52:55" x14ac:dyDescent="0.25">
      <c r="AZ7319" t="s">
        <v>19120</v>
      </c>
      <c r="BA7319" t="s">
        <v>3205</v>
      </c>
      <c r="BB7319" t="s">
        <v>3863</v>
      </c>
      <c r="BC7319" t="s">
        <v>3206</v>
      </c>
    </row>
    <row r="7320" spans="52:55" x14ac:dyDescent="0.25">
      <c r="AZ7320" t="s">
        <v>19121</v>
      </c>
      <c r="BA7320" t="s">
        <v>3205</v>
      </c>
      <c r="BB7320" t="s">
        <v>3863</v>
      </c>
      <c r="BC7320" t="s">
        <v>3206</v>
      </c>
    </row>
    <row r="7321" spans="52:55" x14ac:dyDescent="0.25">
      <c r="AZ7321" t="s">
        <v>19122</v>
      </c>
      <c r="BA7321" t="s">
        <v>3205</v>
      </c>
      <c r="BB7321" t="s">
        <v>3863</v>
      </c>
      <c r="BC7321" t="s">
        <v>3206</v>
      </c>
    </row>
    <row r="7322" spans="52:55" x14ac:dyDescent="0.25">
      <c r="AZ7322" t="s">
        <v>19123</v>
      </c>
      <c r="BA7322" t="s">
        <v>3205</v>
      </c>
      <c r="BB7322" t="s">
        <v>3863</v>
      </c>
      <c r="BC7322" t="s">
        <v>3206</v>
      </c>
    </row>
    <row r="7323" spans="52:55" x14ac:dyDescent="0.25">
      <c r="AZ7323" t="s">
        <v>19124</v>
      </c>
      <c r="BA7323" t="s">
        <v>3205</v>
      </c>
      <c r="BB7323" t="s">
        <v>3863</v>
      </c>
      <c r="BC7323" t="s">
        <v>3206</v>
      </c>
    </row>
    <row r="7324" spans="52:55" x14ac:dyDescent="0.25">
      <c r="AZ7324" t="s">
        <v>19125</v>
      </c>
      <c r="BA7324" t="s">
        <v>3205</v>
      </c>
      <c r="BB7324" t="s">
        <v>3863</v>
      </c>
      <c r="BC7324" t="s">
        <v>3206</v>
      </c>
    </row>
    <row r="7325" spans="52:55" x14ac:dyDescent="0.25">
      <c r="AZ7325" t="s">
        <v>19126</v>
      </c>
      <c r="BA7325" t="s">
        <v>3205</v>
      </c>
      <c r="BB7325" t="s">
        <v>3863</v>
      </c>
      <c r="BC7325" t="s">
        <v>3206</v>
      </c>
    </row>
    <row r="7326" spans="52:55" x14ac:dyDescent="0.25">
      <c r="AZ7326" t="s">
        <v>19127</v>
      </c>
      <c r="BA7326" t="s">
        <v>3205</v>
      </c>
      <c r="BB7326" t="s">
        <v>3863</v>
      </c>
      <c r="BC7326" t="s">
        <v>3206</v>
      </c>
    </row>
    <row r="7327" spans="52:55" x14ac:dyDescent="0.25">
      <c r="AZ7327" t="s">
        <v>19128</v>
      </c>
      <c r="BA7327" t="s">
        <v>3205</v>
      </c>
      <c r="BB7327" t="s">
        <v>3863</v>
      </c>
      <c r="BC7327" t="s">
        <v>3206</v>
      </c>
    </row>
    <row r="7328" spans="52:55" x14ac:dyDescent="0.25">
      <c r="AZ7328" t="s">
        <v>19129</v>
      </c>
      <c r="BA7328" t="s">
        <v>3205</v>
      </c>
      <c r="BB7328" t="s">
        <v>3863</v>
      </c>
      <c r="BC7328" t="s">
        <v>3206</v>
      </c>
    </row>
    <row r="7329" spans="52:55" x14ac:dyDescent="0.25">
      <c r="AZ7329" t="s">
        <v>19130</v>
      </c>
      <c r="BA7329" t="s">
        <v>3205</v>
      </c>
      <c r="BB7329" t="s">
        <v>3863</v>
      </c>
      <c r="BC7329" t="s">
        <v>3206</v>
      </c>
    </row>
    <row r="7330" spans="52:55" x14ac:dyDescent="0.25">
      <c r="AZ7330" t="s">
        <v>19131</v>
      </c>
      <c r="BA7330" t="s">
        <v>3205</v>
      </c>
      <c r="BB7330" t="s">
        <v>3863</v>
      </c>
      <c r="BC7330" t="s">
        <v>3206</v>
      </c>
    </row>
    <row r="7331" spans="52:55" x14ac:dyDescent="0.25">
      <c r="AZ7331" t="s">
        <v>19132</v>
      </c>
      <c r="BA7331" t="s">
        <v>3205</v>
      </c>
      <c r="BB7331" t="s">
        <v>3863</v>
      </c>
      <c r="BC7331" t="s">
        <v>3206</v>
      </c>
    </row>
    <row r="7332" spans="52:55" x14ac:dyDescent="0.25">
      <c r="AZ7332" t="s">
        <v>19133</v>
      </c>
      <c r="BA7332" t="s">
        <v>3205</v>
      </c>
      <c r="BB7332" t="s">
        <v>3863</v>
      </c>
      <c r="BC7332" t="s">
        <v>3206</v>
      </c>
    </row>
    <row r="7333" spans="52:55" x14ac:dyDescent="0.25">
      <c r="AZ7333" t="s">
        <v>19134</v>
      </c>
      <c r="BA7333" t="s">
        <v>3205</v>
      </c>
      <c r="BB7333" t="s">
        <v>3863</v>
      </c>
      <c r="BC7333" t="s">
        <v>3204</v>
      </c>
    </row>
    <row r="7334" spans="52:55" x14ac:dyDescent="0.25">
      <c r="AZ7334" t="s">
        <v>19135</v>
      </c>
      <c r="BA7334" t="s">
        <v>3205</v>
      </c>
      <c r="BB7334" t="s">
        <v>3863</v>
      </c>
      <c r="BC7334" t="s">
        <v>3204</v>
      </c>
    </row>
    <row r="7335" spans="52:55" x14ac:dyDescent="0.25">
      <c r="AZ7335" t="s">
        <v>19136</v>
      </c>
      <c r="BA7335" t="s">
        <v>3205</v>
      </c>
      <c r="BB7335" t="s">
        <v>3863</v>
      </c>
      <c r="BC7335" t="s">
        <v>3204</v>
      </c>
    </row>
    <row r="7336" spans="52:55" x14ac:dyDescent="0.25">
      <c r="AZ7336" t="s">
        <v>19137</v>
      </c>
      <c r="BA7336" t="s">
        <v>3205</v>
      </c>
      <c r="BB7336" t="s">
        <v>3863</v>
      </c>
      <c r="BC7336" t="s">
        <v>3204</v>
      </c>
    </row>
    <row r="7337" spans="52:55" x14ac:dyDescent="0.25">
      <c r="AZ7337" t="s">
        <v>19138</v>
      </c>
      <c r="BA7337" t="s">
        <v>3205</v>
      </c>
      <c r="BB7337" t="s">
        <v>3863</v>
      </c>
      <c r="BC7337" t="s">
        <v>3204</v>
      </c>
    </row>
    <row r="7338" spans="52:55" x14ac:dyDescent="0.25">
      <c r="AZ7338" t="s">
        <v>19139</v>
      </c>
      <c r="BA7338" t="s">
        <v>3205</v>
      </c>
      <c r="BB7338" t="s">
        <v>3863</v>
      </c>
      <c r="BC7338" t="s">
        <v>3204</v>
      </c>
    </row>
    <row r="7339" spans="52:55" x14ac:dyDescent="0.25">
      <c r="AZ7339" t="s">
        <v>19140</v>
      </c>
      <c r="BA7339" t="s">
        <v>3205</v>
      </c>
      <c r="BB7339" t="s">
        <v>3863</v>
      </c>
      <c r="BC7339" t="s">
        <v>3206</v>
      </c>
    </row>
    <row r="7340" spans="52:55" x14ac:dyDescent="0.25">
      <c r="AZ7340" t="s">
        <v>19141</v>
      </c>
      <c r="BA7340" t="s">
        <v>3205</v>
      </c>
      <c r="BB7340" t="s">
        <v>3863</v>
      </c>
      <c r="BC7340" t="s">
        <v>3206</v>
      </c>
    </row>
    <row r="7341" spans="52:55" x14ac:dyDescent="0.25">
      <c r="AZ7341" t="s">
        <v>19142</v>
      </c>
      <c r="BA7341" t="s">
        <v>3205</v>
      </c>
      <c r="BB7341" t="s">
        <v>3863</v>
      </c>
      <c r="BC7341" t="s">
        <v>3206</v>
      </c>
    </row>
    <row r="7342" spans="52:55" x14ac:dyDescent="0.25">
      <c r="AZ7342" t="s">
        <v>19143</v>
      </c>
      <c r="BA7342" t="s">
        <v>3205</v>
      </c>
      <c r="BB7342" t="s">
        <v>3863</v>
      </c>
      <c r="BC7342" t="s">
        <v>3204</v>
      </c>
    </row>
    <row r="7343" spans="52:55" x14ac:dyDescent="0.25">
      <c r="AZ7343" t="s">
        <v>19144</v>
      </c>
      <c r="BA7343" t="s">
        <v>3205</v>
      </c>
      <c r="BB7343" t="s">
        <v>3863</v>
      </c>
      <c r="BC7343" t="s">
        <v>3206</v>
      </c>
    </row>
    <row r="7344" spans="52:55" x14ac:dyDescent="0.25">
      <c r="AZ7344" t="s">
        <v>19145</v>
      </c>
      <c r="BA7344" t="s">
        <v>3205</v>
      </c>
      <c r="BB7344" t="s">
        <v>3863</v>
      </c>
      <c r="BC7344" t="s">
        <v>3204</v>
      </c>
    </row>
    <row r="7345" spans="52:55" x14ac:dyDescent="0.25">
      <c r="AZ7345" t="s">
        <v>19146</v>
      </c>
      <c r="BA7345" t="s">
        <v>3205</v>
      </c>
      <c r="BB7345" t="s">
        <v>3863</v>
      </c>
      <c r="BC7345" t="s">
        <v>3206</v>
      </c>
    </row>
    <row r="7346" spans="52:55" x14ac:dyDescent="0.25">
      <c r="AZ7346" t="s">
        <v>19147</v>
      </c>
      <c r="BA7346" t="s">
        <v>3205</v>
      </c>
      <c r="BB7346" t="s">
        <v>3863</v>
      </c>
      <c r="BC7346" t="s">
        <v>3206</v>
      </c>
    </row>
    <row r="7347" spans="52:55" x14ac:dyDescent="0.25">
      <c r="AZ7347" t="s">
        <v>19148</v>
      </c>
      <c r="BA7347" t="s">
        <v>3205</v>
      </c>
      <c r="BB7347" t="s">
        <v>3863</v>
      </c>
      <c r="BC7347" t="s">
        <v>3206</v>
      </c>
    </row>
    <row r="7348" spans="52:55" x14ac:dyDescent="0.25">
      <c r="AZ7348" t="s">
        <v>19149</v>
      </c>
      <c r="BA7348" t="s">
        <v>3205</v>
      </c>
      <c r="BB7348" t="s">
        <v>3863</v>
      </c>
      <c r="BC7348" t="s">
        <v>3206</v>
      </c>
    </row>
    <row r="7349" spans="52:55" x14ac:dyDescent="0.25">
      <c r="AZ7349" t="s">
        <v>19150</v>
      </c>
      <c r="BA7349" t="s">
        <v>3205</v>
      </c>
      <c r="BB7349" t="s">
        <v>3863</v>
      </c>
      <c r="BC7349" t="s">
        <v>3206</v>
      </c>
    </row>
    <row r="7350" spans="52:55" x14ac:dyDescent="0.25">
      <c r="AZ7350" t="s">
        <v>19151</v>
      </c>
      <c r="BA7350" t="s">
        <v>3205</v>
      </c>
      <c r="BB7350" t="s">
        <v>3863</v>
      </c>
      <c r="BC7350" t="s">
        <v>3206</v>
      </c>
    </row>
    <row r="7351" spans="52:55" x14ac:dyDescent="0.25">
      <c r="AZ7351" t="s">
        <v>19152</v>
      </c>
      <c r="BA7351" t="s">
        <v>3205</v>
      </c>
      <c r="BB7351" t="s">
        <v>3863</v>
      </c>
      <c r="BC7351" t="s">
        <v>3206</v>
      </c>
    </row>
    <row r="7352" spans="52:55" x14ac:dyDescent="0.25">
      <c r="AZ7352" t="s">
        <v>19153</v>
      </c>
      <c r="BA7352" t="s">
        <v>3205</v>
      </c>
      <c r="BB7352" t="s">
        <v>3863</v>
      </c>
      <c r="BC7352" t="s">
        <v>3206</v>
      </c>
    </row>
    <row r="7353" spans="52:55" x14ac:dyDescent="0.25">
      <c r="AZ7353" t="s">
        <v>19154</v>
      </c>
      <c r="BA7353" t="s">
        <v>3205</v>
      </c>
      <c r="BB7353" t="s">
        <v>3863</v>
      </c>
      <c r="BC7353" t="s">
        <v>3206</v>
      </c>
    </row>
    <row r="7354" spans="52:55" x14ac:dyDescent="0.25">
      <c r="AZ7354" t="s">
        <v>19155</v>
      </c>
      <c r="BA7354" t="s">
        <v>3205</v>
      </c>
      <c r="BB7354" t="s">
        <v>3863</v>
      </c>
      <c r="BC7354" t="s">
        <v>3206</v>
      </c>
    </row>
    <row r="7355" spans="52:55" x14ac:dyDescent="0.25">
      <c r="AZ7355" t="s">
        <v>19156</v>
      </c>
      <c r="BA7355" t="s">
        <v>3205</v>
      </c>
      <c r="BB7355" t="s">
        <v>3863</v>
      </c>
      <c r="BC7355" t="s">
        <v>3206</v>
      </c>
    </row>
    <row r="7356" spans="52:55" x14ac:dyDescent="0.25">
      <c r="AZ7356" t="s">
        <v>19157</v>
      </c>
      <c r="BA7356" t="s">
        <v>3205</v>
      </c>
      <c r="BB7356" t="s">
        <v>3863</v>
      </c>
      <c r="BC7356" t="s">
        <v>3206</v>
      </c>
    </row>
    <row r="7357" spans="52:55" x14ac:dyDescent="0.25">
      <c r="AZ7357" t="s">
        <v>19158</v>
      </c>
      <c r="BA7357" t="s">
        <v>3205</v>
      </c>
      <c r="BB7357" t="s">
        <v>3863</v>
      </c>
      <c r="BC7357" t="s">
        <v>3206</v>
      </c>
    </row>
    <row r="7358" spans="52:55" x14ac:dyDescent="0.25">
      <c r="AZ7358" t="s">
        <v>19159</v>
      </c>
      <c r="BA7358" t="s">
        <v>3205</v>
      </c>
      <c r="BB7358" t="s">
        <v>3863</v>
      </c>
      <c r="BC7358" t="s">
        <v>3206</v>
      </c>
    </row>
    <row r="7359" spans="52:55" x14ac:dyDescent="0.25">
      <c r="AZ7359" t="s">
        <v>19160</v>
      </c>
      <c r="BA7359" t="s">
        <v>3205</v>
      </c>
      <c r="BB7359" t="s">
        <v>3863</v>
      </c>
      <c r="BC7359" t="s">
        <v>3206</v>
      </c>
    </row>
    <row r="7360" spans="52:55" x14ac:dyDescent="0.25">
      <c r="AZ7360" t="s">
        <v>19161</v>
      </c>
      <c r="BA7360" t="s">
        <v>3205</v>
      </c>
      <c r="BB7360" t="s">
        <v>3863</v>
      </c>
      <c r="BC7360" t="s">
        <v>3206</v>
      </c>
    </row>
    <row r="7361" spans="52:55" x14ac:dyDescent="0.25">
      <c r="AZ7361" t="s">
        <v>19162</v>
      </c>
      <c r="BA7361" t="s">
        <v>3205</v>
      </c>
      <c r="BB7361" t="s">
        <v>3863</v>
      </c>
      <c r="BC7361" t="s">
        <v>3206</v>
      </c>
    </row>
    <row r="7362" spans="52:55" x14ac:dyDescent="0.25">
      <c r="AZ7362" t="s">
        <v>19163</v>
      </c>
      <c r="BA7362" t="s">
        <v>3205</v>
      </c>
      <c r="BB7362" t="s">
        <v>3863</v>
      </c>
      <c r="BC7362" t="s">
        <v>3206</v>
      </c>
    </row>
    <row r="7363" spans="52:55" x14ac:dyDescent="0.25">
      <c r="AZ7363" t="s">
        <v>19164</v>
      </c>
      <c r="BA7363" t="s">
        <v>3205</v>
      </c>
      <c r="BB7363" t="s">
        <v>3863</v>
      </c>
      <c r="BC7363" t="s">
        <v>3206</v>
      </c>
    </row>
    <row r="7364" spans="52:55" x14ac:dyDescent="0.25">
      <c r="AZ7364" t="s">
        <v>19165</v>
      </c>
      <c r="BA7364" t="s">
        <v>3205</v>
      </c>
      <c r="BB7364" t="s">
        <v>3863</v>
      </c>
      <c r="BC7364" t="s">
        <v>3206</v>
      </c>
    </row>
    <row r="7365" spans="52:55" x14ac:dyDescent="0.25">
      <c r="AZ7365" t="s">
        <v>19166</v>
      </c>
      <c r="BA7365" t="s">
        <v>3205</v>
      </c>
      <c r="BB7365" t="s">
        <v>3863</v>
      </c>
      <c r="BC7365" t="s">
        <v>3206</v>
      </c>
    </row>
    <row r="7366" spans="52:55" x14ac:dyDescent="0.25">
      <c r="AZ7366" t="s">
        <v>19167</v>
      </c>
      <c r="BA7366" t="s">
        <v>3205</v>
      </c>
      <c r="BB7366" t="s">
        <v>3863</v>
      </c>
      <c r="BC7366" t="s">
        <v>3206</v>
      </c>
    </row>
    <row r="7367" spans="52:55" x14ac:dyDescent="0.25">
      <c r="AZ7367" t="s">
        <v>19168</v>
      </c>
      <c r="BA7367" t="s">
        <v>3205</v>
      </c>
      <c r="BB7367" t="s">
        <v>3863</v>
      </c>
      <c r="BC7367" t="s">
        <v>3206</v>
      </c>
    </row>
    <row r="7368" spans="52:55" x14ac:dyDescent="0.25">
      <c r="AZ7368" t="s">
        <v>19169</v>
      </c>
      <c r="BA7368" t="s">
        <v>3205</v>
      </c>
      <c r="BB7368" t="s">
        <v>3863</v>
      </c>
      <c r="BC7368" t="s">
        <v>3206</v>
      </c>
    </row>
    <row r="7369" spans="52:55" x14ac:dyDescent="0.25">
      <c r="AZ7369" t="s">
        <v>19170</v>
      </c>
      <c r="BA7369" t="s">
        <v>3205</v>
      </c>
      <c r="BB7369" t="s">
        <v>3863</v>
      </c>
      <c r="BC7369" t="s">
        <v>3206</v>
      </c>
    </row>
    <row r="7370" spans="52:55" x14ac:dyDescent="0.25">
      <c r="AZ7370" t="s">
        <v>19171</v>
      </c>
      <c r="BA7370" t="s">
        <v>3205</v>
      </c>
      <c r="BB7370" t="s">
        <v>3863</v>
      </c>
      <c r="BC7370" t="s">
        <v>3206</v>
      </c>
    </row>
    <row r="7371" spans="52:55" x14ac:dyDescent="0.25">
      <c r="AZ7371" t="s">
        <v>19172</v>
      </c>
      <c r="BA7371" t="s">
        <v>3205</v>
      </c>
      <c r="BB7371" t="s">
        <v>3863</v>
      </c>
      <c r="BC7371" t="s">
        <v>3206</v>
      </c>
    </row>
    <row r="7372" spans="52:55" x14ac:dyDescent="0.25">
      <c r="AZ7372" t="s">
        <v>19173</v>
      </c>
      <c r="BA7372" t="s">
        <v>3205</v>
      </c>
      <c r="BB7372" t="s">
        <v>3863</v>
      </c>
      <c r="BC7372" t="s">
        <v>3206</v>
      </c>
    </row>
    <row r="7373" spans="52:55" x14ac:dyDescent="0.25">
      <c r="AZ7373" t="s">
        <v>19174</v>
      </c>
      <c r="BA7373" t="s">
        <v>3205</v>
      </c>
      <c r="BB7373" t="s">
        <v>3863</v>
      </c>
      <c r="BC7373" t="s">
        <v>3206</v>
      </c>
    </row>
    <row r="7374" spans="52:55" x14ac:dyDescent="0.25">
      <c r="AZ7374" t="s">
        <v>19175</v>
      </c>
      <c r="BA7374" t="s">
        <v>3205</v>
      </c>
      <c r="BB7374" t="s">
        <v>3863</v>
      </c>
      <c r="BC7374" t="s">
        <v>3206</v>
      </c>
    </row>
    <row r="7375" spans="52:55" x14ac:dyDescent="0.25">
      <c r="AZ7375" t="s">
        <v>19176</v>
      </c>
      <c r="BA7375" t="s">
        <v>3205</v>
      </c>
      <c r="BB7375" t="s">
        <v>3863</v>
      </c>
      <c r="BC7375" t="s">
        <v>3206</v>
      </c>
    </row>
    <row r="7376" spans="52:55" x14ac:dyDescent="0.25">
      <c r="AZ7376" t="s">
        <v>19177</v>
      </c>
      <c r="BA7376" t="s">
        <v>3205</v>
      </c>
      <c r="BB7376" t="s">
        <v>3863</v>
      </c>
      <c r="BC7376" t="s">
        <v>3206</v>
      </c>
    </row>
    <row r="7377" spans="52:55" x14ac:dyDescent="0.25">
      <c r="AZ7377" t="s">
        <v>19178</v>
      </c>
      <c r="BA7377" t="s">
        <v>3205</v>
      </c>
      <c r="BB7377" t="s">
        <v>3863</v>
      </c>
      <c r="BC7377" t="s">
        <v>3206</v>
      </c>
    </row>
    <row r="7378" spans="52:55" x14ac:dyDescent="0.25">
      <c r="AZ7378" t="s">
        <v>19179</v>
      </c>
      <c r="BA7378" t="s">
        <v>3205</v>
      </c>
      <c r="BB7378" t="s">
        <v>3863</v>
      </c>
      <c r="BC7378" t="s">
        <v>3206</v>
      </c>
    </row>
    <row r="7379" spans="52:55" x14ac:dyDescent="0.25">
      <c r="AZ7379" t="s">
        <v>19180</v>
      </c>
      <c r="BA7379" t="s">
        <v>3205</v>
      </c>
      <c r="BB7379" t="s">
        <v>3863</v>
      </c>
      <c r="BC7379" t="s">
        <v>3206</v>
      </c>
    </row>
    <row r="7380" spans="52:55" x14ac:dyDescent="0.25">
      <c r="AZ7380" t="s">
        <v>19181</v>
      </c>
      <c r="BA7380" t="s">
        <v>3205</v>
      </c>
      <c r="BB7380" t="s">
        <v>3863</v>
      </c>
      <c r="BC7380" t="s">
        <v>3206</v>
      </c>
    </row>
    <row r="7381" spans="52:55" x14ac:dyDescent="0.25">
      <c r="AZ7381" t="s">
        <v>19182</v>
      </c>
      <c r="BA7381" t="s">
        <v>3205</v>
      </c>
      <c r="BB7381" t="s">
        <v>3863</v>
      </c>
      <c r="BC7381" t="s">
        <v>3206</v>
      </c>
    </row>
    <row r="7382" spans="52:55" x14ac:dyDescent="0.25">
      <c r="AZ7382" t="s">
        <v>19183</v>
      </c>
      <c r="BA7382" t="s">
        <v>3205</v>
      </c>
      <c r="BB7382" t="s">
        <v>3863</v>
      </c>
      <c r="BC7382" t="s">
        <v>3206</v>
      </c>
    </row>
    <row r="7383" spans="52:55" x14ac:dyDescent="0.25">
      <c r="AZ7383" t="s">
        <v>19184</v>
      </c>
      <c r="BA7383" t="s">
        <v>3205</v>
      </c>
      <c r="BB7383" t="s">
        <v>3863</v>
      </c>
      <c r="BC7383" t="s">
        <v>3206</v>
      </c>
    </row>
    <row r="7384" spans="52:55" x14ac:dyDescent="0.25">
      <c r="AZ7384" t="s">
        <v>19185</v>
      </c>
      <c r="BA7384" t="s">
        <v>3205</v>
      </c>
      <c r="BB7384" t="s">
        <v>3863</v>
      </c>
      <c r="BC7384" t="s">
        <v>3206</v>
      </c>
    </row>
    <row r="7385" spans="52:55" x14ac:dyDescent="0.25">
      <c r="AZ7385" t="s">
        <v>19186</v>
      </c>
      <c r="BA7385" t="s">
        <v>3205</v>
      </c>
      <c r="BB7385" t="s">
        <v>3863</v>
      </c>
      <c r="BC7385" t="s">
        <v>3206</v>
      </c>
    </row>
    <row r="7386" spans="52:55" x14ac:dyDescent="0.25">
      <c r="AZ7386" t="s">
        <v>19187</v>
      </c>
      <c r="BA7386" t="s">
        <v>3205</v>
      </c>
      <c r="BB7386" t="s">
        <v>3863</v>
      </c>
      <c r="BC7386" t="s">
        <v>3206</v>
      </c>
    </row>
    <row r="7387" spans="52:55" x14ac:dyDescent="0.25">
      <c r="AZ7387" t="s">
        <v>19188</v>
      </c>
      <c r="BA7387" t="s">
        <v>3205</v>
      </c>
      <c r="BB7387" t="s">
        <v>3863</v>
      </c>
      <c r="BC7387" t="s">
        <v>3206</v>
      </c>
    </row>
    <row r="7388" spans="52:55" x14ac:dyDescent="0.25">
      <c r="AZ7388" t="s">
        <v>19189</v>
      </c>
      <c r="BA7388" t="s">
        <v>3205</v>
      </c>
      <c r="BB7388" t="s">
        <v>3863</v>
      </c>
      <c r="BC7388" t="s">
        <v>3206</v>
      </c>
    </row>
    <row r="7389" spans="52:55" x14ac:dyDescent="0.25">
      <c r="AZ7389" t="s">
        <v>19190</v>
      </c>
      <c r="BA7389" t="s">
        <v>3205</v>
      </c>
      <c r="BB7389" t="s">
        <v>3863</v>
      </c>
      <c r="BC7389" t="s">
        <v>3206</v>
      </c>
    </row>
    <row r="7390" spans="52:55" x14ac:dyDescent="0.25">
      <c r="AZ7390" t="s">
        <v>19191</v>
      </c>
      <c r="BA7390" t="s">
        <v>3205</v>
      </c>
      <c r="BB7390" t="s">
        <v>3863</v>
      </c>
      <c r="BC7390" t="s">
        <v>3206</v>
      </c>
    </row>
    <row r="7391" spans="52:55" x14ac:dyDescent="0.25">
      <c r="AZ7391" t="s">
        <v>19192</v>
      </c>
      <c r="BA7391" t="s">
        <v>3205</v>
      </c>
      <c r="BB7391" t="s">
        <v>3863</v>
      </c>
      <c r="BC7391" t="s">
        <v>3206</v>
      </c>
    </row>
    <row r="7392" spans="52:55" x14ac:dyDescent="0.25">
      <c r="AZ7392" t="s">
        <v>19193</v>
      </c>
      <c r="BA7392" t="s">
        <v>3205</v>
      </c>
      <c r="BB7392" t="s">
        <v>3863</v>
      </c>
      <c r="BC7392" t="s">
        <v>3206</v>
      </c>
    </row>
    <row r="7393" spans="52:55" x14ac:dyDescent="0.25">
      <c r="AZ7393" t="s">
        <v>19194</v>
      </c>
      <c r="BA7393" t="s">
        <v>3205</v>
      </c>
      <c r="BB7393" t="s">
        <v>3863</v>
      </c>
      <c r="BC7393" t="s">
        <v>3206</v>
      </c>
    </row>
    <row r="7394" spans="52:55" x14ac:dyDescent="0.25">
      <c r="AZ7394" t="s">
        <v>19195</v>
      </c>
      <c r="BA7394" t="s">
        <v>3205</v>
      </c>
      <c r="BB7394" t="s">
        <v>3863</v>
      </c>
      <c r="BC7394" t="s">
        <v>3206</v>
      </c>
    </row>
    <row r="7395" spans="52:55" x14ac:dyDescent="0.25">
      <c r="AZ7395" t="s">
        <v>19196</v>
      </c>
      <c r="BA7395" t="s">
        <v>3205</v>
      </c>
      <c r="BB7395" t="s">
        <v>3863</v>
      </c>
      <c r="BC7395" t="s">
        <v>3206</v>
      </c>
    </row>
    <row r="7396" spans="52:55" x14ac:dyDescent="0.25">
      <c r="AZ7396" t="s">
        <v>19197</v>
      </c>
      <c r="BA7396" t="s">
        <v>3205</v>
      </c>
      <c r="BB7396" t="s">
        <v>3863</v>
      </c>
      <c r="BC7396" t="s">
        <v>3204</v>
      </c>
    </row>
    <row r="7397" spans="52:55" x14ac:dyDescent="0.25">
      <c r="AZ7397" t="s">
        <v>19198</v>
      </c>
      <c r="BA7397" t="s">
        <v>3205</v>
      </c>
      <c r="BB7397" t="s">
        <v>3863</v>
      </c>
      <c r="BC7397" t="s">
        <v>3206</v>
      </c>
    </row>
    <row r="7398" spans="52:55" x14ac:dyDescent="0.25">
      <c r="AZ7398" t="s">
        <v>19199</v>
      </c>
      <c r="BA7398" t="s">
        <v>3205</v>
      </c>
      <c r="BB7398" t="s">
        <v>3863</v>
      </c>
      <c r="BC7398" t="s">
        <v>3206</v>
      </c>
    </row>
    <row r="7399" spans="52:55" x14ac:dyDescent="0.25">
      <c r="AZ7399" t="s">
        <v>19200</v>
      </c>
      <c r="BA7399" t="s">
        <v>3205</v>
      </c>
      <c r="BB7399" t="s">
        <v>3863</v>
      </c>
      <c r="BC7399" t="s">
        <v>3206</v>
      </c>
    </row>
    <row r="7400" spans="52:55" x14ac:dyDescent="0.25">
      <c r="AZ7400" t="s">
        <v>19201</v>
      </c>
      <c r="BA7400" t="s">
        <v>3205</v>
      </c>
      <c r="BB7400" t="s">
        <v>3863</v>
      </c>
      <c r="BC7400" t="s">
        <v>3206</v>
      </c>
    </row>
    <row r="7401" spans="52:55" x14ac:dyDescent="0.25">
      <c r="AZ7401" t="s">
        <v>19202</v>
      </c>
      <c r="BA7401" t="s">
        <v>3205</v>
      </c>
      <c r="BB7401" t="s">
        <v>3863</v>
      </c>
      <c r="BC7401" t="s">
        <v>3206</v>
      </c>
    </row>
    <row r="7402" spans="52:55" x14ac:dyDescent="0.25">
      <c r="AZ7402" t="s">
        <v>19203</v>
      </c>
      <c r="BA7402" t="s">
        <v>3205</v>
      </c>
      <c r="BB7402" t="s">
        <v>3863</v>
      </c>
      <c r="BC7402" t="s">
        <v>3206</v>
      </c>
    </row>
    <row r="7403" spans="52:55" x14ac:dyDescent="0.25">
      <c r="AZ7403" t="s">
        <v>19204</v>
      </c>
      <c r="BA7403" t="s">
        <v>3205</v>
      </c>
      <c r="BB7403" t="s">
        <v>3863</v>
      </c>
      <c r="BC7403" t="s">
        <v>3206</v>
      </c>
    </row>
    <row r="7404" spans="52:55" x14ac:dyDescent="0.25">
      <c r="AZ7404" t="s">
        <v>19205</v>
      </c>
      <c r="BA7404" t="s">
        <v>3205</v>
      </c>
      <c r="BB7404" t="s">
        <v>3863</v>
      </c>
      <c r="BC7404" t="s">
        <v>3206</v>
      </c>
    </row>
    <row r="7405" spans="52:55" x14ac:dyDescent="0.25">
      <c r="AZ7405" t="s">
        <v>19206</v>
      </c>
      <c r="BA7405" t="s">
        <v>3205</v>
      </c>
      <c r="BB7405" t="s">
        <v>3863</v>
      </c>
      <c r="BC7405" t="s">
        <v>3206</v>
      </c>
    </row>
    <row r="7406" spans="52:55" x14ac:dyDescent="0.25">
      <c r="AZ7406" t="s">
        <v>19207</v>
      </c>
      <c r="BA7406" t="s">
        <v>3205</v>
      </c>
      <c r="BB7406" t="s">
        <v>3863</v>
      </c>
      <c r="BC7406" t="s">
        <v>3206</v>
      </c>
    </row>
    <row r="7407" spans="52:55" x14ac:dyDescent="0.25">
      <c r="AZ7407" t="s">
        <v>19208</v>
      </c>
      <c r="BA7407" t="s">
        <v>3205</v>
      </c>
      <c r="BB7407" t="s">
        <v>3863</v>
      </c>
      <c r="BC7407" t="s">
        <v>3206</v>
      </c>
    </row>
    <row r="7408" spans="52:55" x14ac:dyDescent="0.25">
      <c r="AZ7408" t="s">
        <v>19209</v>
      </c>
      <c r="BA7408" t="s">
        <v>3205</v>
      </c>
      <c r="BB7408" t="s">
        <v>3863</v>
      </c>
      <c r="BC7408" t="s">
        <v>3206</v>
      </c>
    </row>
    <row r="7409" spans="52:55" x14ac:dyDescent="0.25">
      <c r="AZ7409" t="s">
        <v>19210</v>
      </c>
      <c r="BA7409" t="s">
        <v>3205</v>
      </c>
      <c r="BB7409" t="s">
        <v>3863</v>
      </c>
      <c r="BC7409" t="s">
        <v>3206</v>
      </c>
    </row>
    <row r="7410" spans="52:55" x14ac:dyDescent="0.25">
      <c r="AZ7410" t="s">
        <v>19211</v>
      </c>
      <c r="BA7410" t="s">
        <v>3205</v>
      </c>
      <c r="BB7410" t="s">
        <v>3863</v>
      </c>
      <c r="BC7410" t="s">
        <v>3206</v>
      </c>
    </row>
    <row r="7411" spans="52:55" x14ac:dyDescent="0.25">
      <c r="AZ7411" t="s">
        <v>19212</v>
      </c>
      <c r="BA7411" t="s">
        <v>3205</v>
      </c>
      <c r="BB7411" t="s">
        <v>3863</v>
      </c>
      <c r="BC7411" t="s">
        <v>3206</v>
      </c>
    </row>
    <row r="7412" spans="52:55" x14ac:dyDescent="0.25">
      <c r="AZ7412" t="s">
        <v>19213</v>
      </c>
      <c r="BA7412" t="s">
        <v>3205</v>
      </c>
      <c r="BB7412" t="s">
        <v>3863</v>
      </c>
      <c r="BC7412" t="s">
        <v>3206</v>
      </c>
    </row>
    <row r="7413" spans="52:55" x14ac:dyDescent="0.25">
      <c r="AZ7413" t="s">
        <v>19214</v>
      </c>
      <c r="BA7413" t="s">
        <v>3205</v>
      </c>
      <c r="BB7413" t="s">
        <v>3863</v>
      </c>
      <c r="BC7413" t="s">
        <v>3206</v>
      </c>
    </row>
    <row r="7414" spans="52:55" x14ac:dyDescent="0.25">
      <c r="AZ7414" t="s">
        <v>19215</v>
      </c>
      <c r="BA7414" t="s">
        <v>3205</v>
      </c>
      <c r="BB7414" t="s">
        <v>3863</v>
      </c>
      <c r="BC7414" t="s">
        <v>3206</v>
      </c>
    </row>
    <row r="7415" spans="52:55" x14ac:dyDescent="0.25">
      <c r="AZ7415" t="s">
        <v>19216</v>
      </c>
      <c r="BA7415" t="s">
        <v>3205</v>
      </c>
      <c r="BB7415" t="s">
        <v>3863</v>
      </c>
      <c r="BC7415" t="s">
        <v>3206</v>
      </c>
    </row>
    <row r="7416" spans="52:55" x14ac:dyDescent="0.25">
      <c r="AZ7416" t="s">
        <v>19217</v>
      </c>
      <c r="BA7416" t="s">
        <v>3205</v>
      </c>
      <c r="BB7416" t="s">
        <v>3863</v>
      </c>
      <c r="BC7416" t="s">
        <v>3206</v>
      </c>
    </row>
    <row r="7417" spans="52:55" x14ac:dyDescent="0.25">
      <c r="AZ7417" t="s">
        <v>19218</v>
      </c>
      <c r="BA7417" t="s">
        <v>3205</v>
      </c>
      <c r="BB7417" t="s">
        <v>3863</v>
      </c>
      <c r="BC7417" t="s">
        <v>3206</v>
      </c>
    </row>
    <row r="7418" spans="52:55" x14ac:dyDescent="0.25">
      <c r="AZ7418" t="s">
        <v>19219</v>
      </c>
      <c r="BA7418" t="s">
        <v>3205</v>
      </c>
      <c r="BB7418" t="s">
        <v>3863</v>
      </c>
      <c r="BC7418" t="s">
        <v>3206</v>
      </c>
    </row>
    <row r="7419" spans="52:55" x14ac:dyDescent="0.25">
      <c r="AZ7419" t="s">
        <v>19220</v>
      </c>
      <c r="BA7419" t="s">
        <v>3205</v>
      </c>
      <c r="BB7419" t="s">
        <v>3863</v>
      </c>
      <c r="BC7419" t="s">
        <v>3206</v>
      </c>
    </row>
    <row r="7420" spans="52:55" x14ac:dyDescent="0.25">
      <c r="AZ7420" t="s">
        <v>19221</v>
      </c>
      <c r="BA7420" t="s">
        <v>3205</v>
      </c>
      <c r="BB7420" t="s">
        <v>3863</v>
      </c>
      <c r="BC7420" t="s">
        <v>3206</v>
      </c>
    </row>
    <row r="7421" spans="52:55" x14ac:dyDescent="0.25">
      <c r="AZ7421" t="s">
        <v>19222</v>
      </c>
      <c r="BA7421" t="s">
        <v>3205</v>
      </c>
      <c r="BB7421" t="s">
        <v>3863</v>
      </c>
      <c r="BC7421" t="s">
        <v>3206</v>
      </c>
    </row>
    <row r="7422" spans="52:55" x14ac:dyDescent="0.25">
      <c r="AZ7422" t="s">
        <v>19223</v>
      </c>
      <c r="BA7422" t="s">
        <v>3205</v>
      </c>
      <c r="BB7422" t="s">
        <v>3863</v>
      </c>
      <c r="BC7422" t="s">
        <v>3206</v>
      </c>
    </row>
    <row r="7423" spans="52:55" x14ac:dyDescent="0.25">
      <c r="AZ7423" t="s">
        <v>19224</v>
      </c>
      <c r="BA7423" t="s">
        <v>3205</v>
      </c>
      <c r="BB7423" t="s">
        <v>3863</v>
      </c>
      <c r="BC7423" t="s">
        <v>3206</v>
      </c>
    </row>
    <row r="7424" spans="52:55" x14ac:dyDescent="0.25">
      <c r="AZ7424" t="s">
        <v>19225</v>
      </c>
      <c r="BA7424" t="s">
        <v>3205</v>
      </c>
      <c r="BB7424" t="s">
        <v>3863</v>
      </c>
      <c r="BC7424" t="s">
        <v>3206</v>
      </c>
    </row>
    <row r="7425" spans="52:55" x14ac:dyDescent="0.25">
      <c r="AZ7425" t="s">
        <v>19226</v>
      </c>
      <c r="BA7425" t="s">
        <v>3205</v>
      </c>
      <c r="BB7425" t="s">
        <v>3863</v>
      </c>
      <c r="BC7425" t="s">
        <v>3206</v>
      </c>
    </row>
    <row r="7426" spans="52:55" x14ac:dyDescent="0.25">
      <c r="AZ7426" t="s">
        <v>19227</v>
      </c>
      <c r="BA7426" t="s">
        <v>3205</v>
      </c>
      <c r="BB7426" t="s">
        <v>3863</v>
      </c>
      <c r="BC7426" t="s">
        <v>7263</v>
      </c>
    </row>
    <row r="7427" spans="52:55" x14ac:dyDescent="0.25">
      <c r="AZ7427" t="s">
        <v>19228</v>
      </c>
      <c r="BA7427" t="s">
        <v>3205</v>
      </c>
      <c r="BB7427" t="s">
        <v>3863</v>
      </c>
      <c r="BC7427" t="s">
        <v>7263</v>
      </c>
    </row>
    <row r="7428" spans="52:55" x14ac:dyDescent="0.25">
      <c r="AZ7428" t="s">
        <v>19229</v>
      </c>
      <c r="BA7428" t="s">
        <v>3205</v>
      </c>
      <c r="BB7428" t="s">
        <v>3863</v>
      </c>
      <c r="BC7428" t="s">
        <v>3206</v>
      </c>
    </row>
    <row r="7429" spans="52:55" x14ac:dyDescent="0.25">
      <c r="AZ7429" t="s">
        <v>19230</v>
      </c>
      <c r="BA7429" t="s">
        <v>3205</v>
      </c>
      <c r="BB7429" t="s">
        <v>3863</v>
      </c>
      <c r="BC7429" t="s">
        <v>3206</v>
      </c>
    </row>
    <row r="7430" spans="52:55" x14ac:dyDescent="0.25">
      <c r="AZ7430" t="s">
        <v>19231</v>
      </c>
      <c r="BA7430" t="s">
        <v>3205</v>
      </c>
      <c r="BB7430" t="s">
        <v>3863</v>
      </c>
      <c r="BC7430" t="s">
        <v>3206</v>
      </c>
    </row>
    <row r="7431" spans="52:55" x14ac:dyDescent="0.25">
      <c r="AZ7431" t="s">
        <v>19232</v>
      </c>
      <c r="BA7431" t="s">
        <v>3205</v>
      </c>
      <c r="BB7431" t="s">
        <v>3863</v>
      </c>
      <c r="BC7431" t="s">
        <v>3206</v>
      </c>
    </row>
    <row r="7432" spans="52:55" x14ac:dyDescent="0.25">
      <c r="AZ7432" t="s">
        <v>19233</v>
      </c>
      <c r="BA7432" t="s">
        <v>3205</v>
      </c>
      <c r="BB7432" t="s">
        <v>3863</v>
      </c>
      <c r="BC7432" t="s">
        <v>3206</v>
      </c>
    </row>
    <row r="7433" spans="52:55" x14ac:dyDescent="0.25">
      <c r="AZ7433" t="s">
        <v>19234</v>
      </c>
      <c r="BA7433" t="s">
        <v>3205</v>
      </c>
      <c r="BB7433" t="s">
        <v>3863</v>
      </c>
      <c r="BC7433" t="s">
        <v>3206</v>
      </c>
    </row>
    <row r="7434" spans="52:55" x14ac:dyDescent="0.25">
      <c r="AZ7434" t="s">
        <v>19235</v>
      </c>
      <c r="BA7434" t="s">
        <v>3205</v>
      </c>
      <c r="BB7434" t="s">
        <v>3863</v>
      </c>
      <c r="BC7434" t="s">
        <v>3206</v>
      </c>
    </row>
    <row r="7435" spans="52:55" x14ac:dyDescent="0.25">
      <c r="AZ7435" t="s">
        <v>19236</v>
      </c>
      <c r="BA7435" t="s">
        <v>3205</v>
      </c>
      <c r="BB7435" t="s">
        <v>3863</v>
      </c>
      <c r="BC7435" t="s">
        <v>3206</v>
      </c>
    </row>
    <row r="7436" spans="52:55" x14ac:dyDescent="0.25">
      <c r="AZ7436" t="s">
        <v>19237</v>
      </c>
      <c r="BA7436" t="s">
        <v>3205</v>
      </c>
      <c r="BB7436" t="s">
        <v>3863</v>
      </c>
      <c r="BC7436" t="s">
        <v>3206</v>
      </c>
    </row>
    <row r="7437" spans="52:55" x14ac:dyDescent="0.25">
      <c r="AZ7437" t="s">
        <v>19238</v>
      </c>
      <c r="BA7437" t="s">
        <v>3205</v>
      </c>
      <c r="BB7437" t="s">
        <v>3863</v>
      </c>
      <c r="BC7437" t="s">
        <v>3206</v>
      </c>
    </row>
    <row r="7438" spans="52:55" x14ac:dyDescent="0.25">
      <c r="AZ7438" t="s">
        <v>19239</v>
      </c>
      <c r="BA7438" t="s">
        <v>3205</v>
      </c>
      <c r="BB7438" t="s">
        <v>3863</v>
      </c>
      <c r="BC7438" t="s">
        <v>3206</v>
      </c>
    </row>
    <row r="7439" spans="52:55" x14ac:dyDescent="0.25">
      <c r="AZ7439" t="s">
        <v>19240</v>
      </c>
      <c r="BA7439" t="s">
        <v>3205</v>
      </c>
      <c r="BB7439" t="s">
        <v>3863</v>
      </c>
      <c r="BC7439" t="s">
        <v>3206</v>
      </c>
    </row>
    <row r="7440" spans="52:55" x14ac:dyDescent="0.25">
      <c r="AZ7440" t="s">
        <v>19241</v>
      </c>
      <c r="BA7440" t="s">
        <v>3205</v>
      </c>
      <c r="BB7440" t="s">
        <v>3863</v>
      </c>
      <c r="BC7440" t="s">
        <v>3206</v>
      </c>
    </row>
    <row r="7441" spans="52:55" x14ac:dyDescent="0.25">
      <c r="AZ7441" t="s">
        <v>19242</v>
      </c>
      <c r="BA7441" t="s">
        <v>3205</v>
      </c>
      <c r="BB7441" t="s">
        <v>3863</v>
      </c>
      <c r="BC7441" t="s">
        <v>3206</v>
      </c>
    </row>
    <row r="7442" spans="52:55" x14ac:dyDescent="0.25">
      <c r="AZ7442" t="s">
        <v>19243</v>
      </c>
      <c r="BA7442" t="s">
        <v>3205</v>
      </c>
      <c r="BB7442" t="s">
        <v>3863</v>
      </c>
      <c r="BC7442" t="s">
        <v>3206</v>
      </c>
    </row>
    <row r="7443" spans="52:55" x14ac:dyDescent="0.25">
      <c r="AZ7443" t="s">
        <v>19244</v>
      </c>
      <c r="BA7443" t="s">
        <v>3205</v>
      </c>
      <c r="BB7443" t="s">
        <v>3863</v>
      </c>
      <c r="BC7443" t="s">
        <v>7263</v>
      </c>
    </row>
    <row r="7444" spans="52:55" x14ac:dyDescent="0.25">
      <c r="AZ7444" t="s">
        <v>19245</v>
      </c>
      <c r="BA7444" t="s">
        <v>3205</v>
      </c>
      <c r="BB7444" t="s">
        <v>3863</v>
      </c>
      <c r="BC7444" t="s">
        <v>7263</v>
      </c>
    </row>
    <row r="7445" spans="52:55" x14ac:dyDescent="0.25">
      <c r="AZ7445" t="s">
        <v>19246</v>
      </c>
      <c r="BA7445" t="s">
        <v>3205</v>
      </c>
      <c r="BB7445" t="s">
        <v>3863</v>
      </c>
      <c r="BC7445" t="s">
        <v>7263</v>
      </c>
    </row>
    <row r="7446" spans="52:55" x14ac:dyDescent="0.25">
      <c r="AZ7446" t="s">
        <v>19247</v>
      </c>
      <c r="BA7446" t="s">
        <v>3205</v>
      </c>
      <c r="BB7446" t="s">
        <v>3863</v>
      </c>
      <c r="BC7446" t="s">
        <v>7263</v>
      </c>
    </row>
    <row r="7447" spans="52:55" x14ac:dyDescent="0.25">
      <c r="AZ7447" t="s">
        <v>19248</v>
      </c>
      <c r="BA7447" t="s">
        <v>3205</v>
      </c>
      <c r="BB7447" t="s">
        <v>3863</v>
      </c>
      <c r="BC7447" t="s">
        <v>7263</v>
      </c>
    </row>
    <row r="7448" spans="52:55" x14ac:dyDescent="0.25">
      <c r="AZ7448" t="s">
        <v>19249</v>
      </c>
      <c r="BA7448" t="s">
        <v>3205</v>
      </c>
      <c r="BB7448" t="s">
        <v>3863</v>
      </c>
      <c r="BC7448" t="s">
        <v>7263</v>
      </c>
    </row>
    <row r="7449" spans="52:55" x14ac:dyDescent="0.25">
      <c r="AZ7449" t="s">
        <v>19250</v>
      </c>
      <c r="BA7449" t="s">
        <v>3205</v>
      </c>
      <c r="BB7449" t="s">
        <v>3863</v>
      </c>
      <c r="BC7449" t="s">
        <v>3206</v>
      </c>
    </row>
    <row r="7450" spans="52:55" x14ac:dyDescent="0.25">
      <c r="AZ7450" t="s">
        <v>19251</v>
      </c>
      <c r="BA7450" t="s">
        <v>3205</v>
      </c>
      <c r="BB7450" t="s">
        <v>3863</v>
      </c>
      <c r="BC7450" t="s">
        <v>3206</v>
      </c>
    </row>
    <row r="7451" spans="52:55" x14ac:dyDescent="0.25">
      <c r="AZ7451" t="s">
        <v>19252</v>
      </c>
      <c r="BA7451" t="s">
        <v>3205</v>
      </c>
      <c r="BB7451" t="s">
        <v>3863</v>
      </c>
      <c r="BC7451" t="s">
        <v>3206</v>
      </c>
    </row>
    <row r="7452" spans="52:55" x14ac:dyDescent="0.25">
      <c r="AZ7452" t="s">
        <v>19253</v>
      </c>
      <c r="BA7452" t="s">
        <v>3205</v>
      </c>
      <c r="BB7452" t="s">
        <v>3863</v>
      </c>
      <c r="BC7452" t="s">
        <v>3206</v>
      </c>
    </row>
    <row r="7453" spans="52:55" x14ac:dyDescent="0.25">
      <c r="AZ7453" t="s">
        <v>19254</v>
      </c>
      <c r="BA7453" t="s">
        <v>3205</v>
      </c>
      <c r="BB7453" t="s">
        <v>3863</v>
      </c>
      <c r="BC7453" t="s">
        <v>3206</v>
      </c>
    </row>
    <row r="7454" spans="52:55" x14ac:dyDescent="0.25">
      <c r="AZ7454" t="s">
        <v>19255</v>
      </c>
      <c r="BA7454" t="s">
        <v>3205</v>
      </c>
      <c r="BB7454" t="s">
        <v>3863</v>
      </c>
      <c r="BC7454" t="s">
        <v>3206</v>
      </c>
    </row>
    <row r="7455" spans="52:55" x14ac:dyDescent="0.25">
      <c r="AZ7455" t="s">
        <v>19256</v>
      </c>
      <c r="BA7455" t="s">
        <v>3205</v>
      </c>
      <c r="BB7455" t="s">
        <v>3863</v>
      </c>
      <c r="BC7455" t="s">
        <v>3206</v>
      </c>
    </row>
    <row r="7456" spans="52:55" x14ac:dyDescent="0.25">
      <c r="AZ7456" t="s">
        <v>19257</v>
      </c>
      <c r="BA7456" t="s">
        <v>3205</v>
      </c>
      <c r="BB7456" t="s">
        <v>3863</v>
      </c>
      <c r="BC7456" t="s">
        <v>3206</v>
      </c>
    </row>
    <row r="7457" spans="52:55" x14ac:dyDescent="0.25">
      <c r="AZ7457" t="s">
        <v>19258</v>
      </c>
      <c r="BA7457" t="s">
        <v>3205</v>
      </c>
      <c r="BB7457" t="s">
        <v>3863</v>
      </c>
      <c r="BC7457" t="s">
        <v>3206</v>
      </c>
    </row>
    <row r="7458" spans="52:55" x14ac:dyDescent="0.25">
      <c r="AZ7458" t="s">
        <v>19259</v>
      </c>
      <c r="BA7458" t="s">
        <v>3205</v>
      </c>
      <c r="BB7458" t="s">
        <v>3863</v>
      </c>
      <c r="BC7458" t="s">
        <v>3206</v>
      </c>
    </row>
    <row r="7459" spans="52:55" x14ac:dyDescent="0.25">
      <c r="AZ7459" t="s">
        <v>19260</v>
      </c>
      <c r="BA7459" t="s">
        <v>3205</v>
      </c>
      <c r="BB7459" t="s">
        <v>3863</v>
      </c>
      <c r="BC7459" t="s">
        <v>3206</v>
      </c>
    </row>
    <row r="7460" spans="52:55" x14ac:dyDescent="0.25">
      <c r="AZ7460" t="s">
        <v>19261</v>
      </c>
      <c r="BA7460" t="s">
        <v>3205</v>
      </c>
      <c r="BB7460" t="s">
        <v>3863</v>
      </c>
      <c r="BC7460" t="s">
        <v>3206</v>
      </c>
    </row>
    <row r="7461" spans="52:55" x14ac:dyDescent="0.25">
      <c r="AZ7461" t="s">
        <v>19262</v>
      </c>
      <c r="BA7461" t="s">
        <v>3205</v>
      </c>
      <c r="BB7461" t="s">
        <v>3863</v>
      </c>
      <c r="BC7461" t="s">
        <v>3206</v>
      </c>
    </row>
    <row r="7462" spans="52:55" x14ac:dyDescent="0.25">
      <c r="AZ7462" t="s">
        <v>19263</v>
      </c>
      <c r="BA7462" t="s">
        <v>3205</v>
      </c>
      <c r="BB7462" t="s">
        <v>3863</v>
      </c>
      <c r="BC7462" t="s">
        <v>3206</v>
      </c>
    </row>
    <row r="7463" spans="52:55" x14ac:dyDescent="0.25">
      <c r="AZ7463" t="s">
        <v>19264</v>
      </c>
      <c r="BA7463" t="s">
        <v>3205</v>
      </c>
      <c r="BB7463" t="s">
        <v>3863</v>
      </c>
      <c r="BC7463" t="s">
        <v>3206</v>
      </c>
    </row>
    <row r="7464" spans="52:55" x14ac:dyDescent="0.25">
      <c r="AZ7464" t="s">
        <v>19265</v>
      </c>
      <c r="BA7464" t="s">
        <v>3205</v>
      </c>
      <c r="BB7464" t="s">
        <v>3863</v>
      </c>
      <c r="BC7464" t="s">
        <v>3206</v>
      </c>
    </row>
    <row r="7465" spans="52:55" x14ac:dyDescent="0.25">
      <c r="AZ7465" t="s">
        <v>19266</v>
      </c>
      <c r="BA7465" t="s">
        <v>3205</v>
      </c>
      <c r="BB7465" t="s">
        <v>3863</v>
      </c>
      <c r="BC7465" t="s">
        <v>3206</v>
      </c>
    </row>
    <row r="7466" spans="52:55" x14ac:dyDescent="0.25">
      <c r="AZ7466" t="s">
        <v>19267</v>
      </c>
      <c r="BA7466" t="s">
        <v>3205</v>
      </c>
      <c r="BB7466" t="s">
        <v>3863</v>
      </c>
      <c r="BC7466" t="s">
        <v>3206</v>
      </c>
    </row>
    <row r="7467" spans="52:55" x14ac:dyDescent="0.25">
      <c r="AZ7467" t="s">
        <v>19268</v>
      </c>
      <c r="BA7467" t="s">
        <v>3205</v>
      </c>
      <c r="BB7467" t="s">
        <v>3863</v>
      </c>
      <c r="BC7467" t="s">
        <v>3206</v>
      </c>
    </row>
    <row r="7468" spans="52:55" x14ac:dyDescent="0.25">
      <c r="AZ7468" t="s">
        <v>19269</v>
      </c>
      <c r="BA7468" t="s">
        <v>3205</v>
      </c>
      <c r="BB7468" t="s">
        <v>3863</v>
      </c>
      <c r="BC7468" t="s">
        <v>3206</v>
      </c>
    </row>
    <row r="7469" spans="52:55" x14ac:dyDescent="0.25">
      <c r="AZ7469" t="s">
        <v>19270</v>
      </c>
      <c r="BA7469" t="s">
        <v>3205</v>
      </c>
      <c r="BB7469" t="s">
        <v>3863</v>
      </c>
      <c r="BC7469" t="s">
        <v>3206</v>
      </c>
    </row>
    <row r="7470" spans="52:55" x14ac:dyDescent="0.25">
      <c r="AZ7470" t="s">
        <v>19271</v>
      </c>
      <c r="BA7470" t="s">
        <v>3205</v>
      </c>
      <c r="BB7470" t="s">
        <v>3863</v>
      </c>
      <c r="BC7470" t="s">
        <v>3206</v>
      </c>
    </row>
    <row r="7471" spans="52:55" x14ac:dyDescent="0.25">
      <c r="AZ7471" t="s">
        <v>19272</v>
      </c>
      <c r="BA7471" t="s">
        <v>3205</v>
      </c>
      <c r="BB7471" t="s">
        <v>3863</v>
      </c>
      <c r="BC7471" t="s">
        <v>3206</v>
      </c>
    </row>
    <row r="7472" spans="52:55" x14ac:dyDescent="0.25">
      <c r="AZ7472" t="s">
        <v>19273</v>
      </c>
      <c r="BA7472" t="s">
        <v>3205</v>
      </c>
      <c r="BB7472" t="s">
        <v>3863</v>
      </c>
      <c r="BC7472" t="s">
        <v>7263</v>
      </c>
    </row>
    <row r="7473" spans="52:55" x14ac:dyDescent="0.25">
      <c r="AZ7473" t="s">
        <v>19274</v>
      </c>
      <c r="BA7473" t="s">
        <v>3205</v>
      </c>
      <c r="BB7473" t="s">
        <v>3863</v>
      </c>
      <c r="BC7473" t="s">
        <v>7263</v>
      </c>
    </row>
    <row r="7474" spans="52:55" x14ac:dyDescent="0.25">
      <c r="AZ7474" t="s">
        <v>19275</v>
      </c>
      <c r="BA7474" t="s">
        <v>3205</v>
      </c>
      <c r="BB7474" t="s">
        <v>3863</v>
      </c>
      <c r="BC7474" t="s">
        <v>7263</v>
      </c>
    </row>
    <row r="7475" spans="52:55" x14ac:dyDescent="0.25">
      <c r="AZ7475" t="s">
        <v>19276</v>
      </c>
      <c r="BA7475" t="s">
        <v>3205</v>
      </c>
      <c r="BB7475" t="s">
        <v>3863</v>
      </c>
      <c r="BC7475" t="s">
        <v>7263</v>
      </c>
    </row>
    <row r="7476" spans="52:55" x14ac:dyDescent="0.25">
      <c r="AZ7476" t="s">
        <v>19277</v>
      </c>
      <c r="BA7476" t="s">
        <v>3205</v>
      </c>
      <c r="BB7476" t="s">
        <v>3863</v>
      </c>
      <c r="BC7476" t="s">
        <v>7263</v>
      </c>
    </row>
    <row r="7477" spans="52:55" x14ac:dyDescent="0.25">
      <c r="AZ7477" t="s">
        <v>19278</v>
      </c>
      <c r="BA7477" t="s">
        <v>3205</v>
      </c>
      <c r="BB7477" t="s">
        <v>3863</v>
      </c>
      <c r="BC7477" t="s">
        <v>7263</v>
      </c>
    </row>
    <row r="7478" spans="52:55" x14ac:dyDescent="0.25">
      <c r="AZ7478" t="s">
        <v>19279</v>
      </c>
      <c r="BA7478" t="s">
        <v>3205</v>
      </c>
      <c r="BB7478" t="s">
        <v>3863</v>
      </c>
      <c r="BC7478" t="s">
        <v>7263</v>
      </c>
    </row>
    <row r="7479" spans="52:55" x14ac:dyDescent="0.25">
      <c r="AZ7479" t="s">
        <v>19280</v>
      </c>
      <c r="BA7479" t="s">
        <v>3205</v>
      </c>
      <c r="BB7479" t="s">
        <v>3863</v>
      </c>
      <c r="BC7479" t="s">
        <v>7263</v>
      </c>
    </row>
    <row r="7480" spans="52:55" x14ac:dyDescent="0.25">
      <c r="AZ7480" t="s">
        <v>19281</v>
      </c>
      <c r="BA7480" t="s">
        <v>3205</v>
      </c>
      <c r="BB7480" t="s">
        <v>3863</v>
      </c>
      <c r="BC7480" t="s">
        <v>7263</v>
      </c>
    </row>
    <row r="7481" spans="52:55" x14ac:dyDescent="0.25">
      <c r="AZ7481" t="s">
        <v>19282</v>
      </c>
      <c r="BA7481" t="s">
        <v>3205</v>
      </c>
      <c r="BB7481" t="s">
        <v>3863</v>
      </c>
      <c r="BC7481" t="s">
        <v>7263</v>
      </c>
    </row>
    <row r="7482" spans="52:55" x14ac:dyDescent="0.25">
      <c r="AZ7482" t="s">
        <v>19283</v>
      </c>
      <c r="BA7482" t="s">
        <v>3205</v>
      </c>
      <c r="BB7482" t="s">
        <v>3863</v>
      </c>
      <c r="BC7482" t="s">
        <v>3206</v>
      </c>
    </row>
    <row r="7483" spans="52:55" x14ac:dyDescent="0.25">
      <c r="AZ7483" t="s">
        <v>19284</v>
      </c>
      <c r="BA7483" t="s">
        <v>3205</v>
      </c>
      <c r="BB7483" t="s">
        <v>3863</v>
      </c>
      <c r="BC7483" t="s">
        <v>3206</v>
      </c>
    </row>
    <row r="7484" spans="52:55" x14ac:dyDescent="0.25">
      <c r="AZ7484" t="s">
        <v>19285</v>
      </c>
      <c r="BA7484" t="s">
        <v>3205</v>
      </c>
      <c r="BB7484" t="s">
        <v>3863</v>
      </c>
      <c r="BC7484" t="s">
        <v>3206</v>
      </c>
    </row>
    <row r="7485" spans="52:55" x14ac:dyDescent="0.25">
      <c r="AZ7485" t="s">
        <v>19286</v>
      </c>
      <c r="BA7485" t="s">
        <v>3205</v>
      </c>
      <c r="BB7485" t="s">
        <v>3863</v>
      </c>
      <c r="BC7485" t="s">
        <v>3206</v>
      </c>
    </row>
    <row r="7486" spans="52:55" x14ac:dyDescent="0.25">
      <c r="AZ7486" t="s">
        <v>19287</v>
      </c>
      <c r="BA7486" t="s">
        <v>3205</v>
      </c>
      <c r="BB7486" t="s">
        <v>3863</v>
      </c>
      <c r="BC7486" t="s">
        <v>3206</v>
      </c>
    </row>
    <row r="7487" spans="52:55" x14ac:dyDescent="0.25">
      <c r="AZ7487" t="s">
        <v>19288</v>
      </c>
      <c r="BA7487" t="s">
        <v>3205</v>
      </c>
      <c r="BB7487" t="s">
        <v>3863</v>
      </c>
      <c r="BC7487" t="s">
        <v>3206</v>
      </c>
    </row>
    <row r="7488" spans="52:55" x14ac:dyDescent="0.25">
      <c r="AZ7488" t="s">
        <v>19289</v>
      </c>
      <c r="BA7488" t="s">
        <v>3205</v>
      </c>
      <c r="BB7488" t="s">
        <v>3863</v>
      </c>
      <c r="BC7488" t="s">
        <v>3206</v>
      </c>
    </row>
    <row r="7489" spans="52:55" x14ac:dyDescent="0.25">
      <c r="AZ7489" t="s">
        <v>19290</v>
      </c>
      <c r="BA7489" t="s">
        <v>3205</v>
      </c>
      <c r="BB7489" t="s">
        <v>3863</v>
      </c>
      <c r="BC7489" t="s">
        <v>3206</v>
      </c>
    </row>
    <row r="7490" spans="52:55" x14ac:dyDescent="0.25">
      <c r="AZ7490" t="s">
        <v>19291</v>
      </c>
      <c r="BA7490" t="s">
        <v>3205</v>
      </c>
      <c r="BB7490" t="s">
        <v>3863</v>
      </c>
      <c r="BC7490" t="s">
        <v>3206</v>
      </c>
    </row>
    <row r="7491" spans="52:55" x14ac:dyDescent="0.25">
      <c r="AZ7491" t="s">
        <v>19292</v>
      </c>
      <c r="BA7491" t="s">
        <v>3205</v>
      </c>
      <c r="BB7491" t="s">
        <v>3863</v>
      </c>
      <c r="BC7491" t="s">
        <v>3206</v>
      </c>
    </row>
    <row r="7492" spans="52:55" x14ac:dyDescent="0.25">
      <c r="AZ7492" t="s">
        <v>19293</v>
      </c>
      <c r="BA7492" t="s">
        <v>3205</v>
      </c>
      <c r="BB7492" t="s">
        <v>3863</v>
      </c>
      <c r="BC7492" t="s">
        <v>3206</v>
      </c>
    </row>
    <row r="7493" spans="52:55" x14ac:dyDescent="0.25">
      <c r="AZ7493" t="s">
        <v>19294</v>
      </c>
      <c r="BA7493" t="s">
        <v>3205</v>
      </c>
      <c r="BB7493" t="s">
        <v>3863</v>
      </c>
      <c r="BC7493" t="s">
        <v>3206</v>
      </c>
    </row>
    <row r="7494" spans="52:55" x14ac:dyDescent="0.25">
      <c r="AZ7494" t="s">
        <v>19295</v>
      </c>
      <c r="BA7494" t="s">
        <v>3205</v>
      </c>
      <c r="BB7494" t="s">
        <v>3863</v>
      </c>
      <c r="BC7494" t="s">
        <v>3206</v>
      </c>
    </row>
    <row r="7495" spans="52:55" x14ac:dyDescent="0.25">
      <c r="AZ7495" t="s">
        <v>19296</v>
      </c>
      <c r="BA7495" t="s">
        <v>3205</v>
      </c>
      <c r="BB7495" t="s">
        <v>3863</v>
      </c>
      <c r="BC7495" t="s">
        <v>3206</v>
      </c>
    </row>
    <row r="7496" spans="52:55" x14ac:dyDescent="0.25">
      <c r="AZ7496" t="s">
        <v>19297</v>
      </c>
      <c r="BA7496" t="s">
        <v>3205</v>
      </c>
      <c r="BB7496" t="s">
        <v>3863</v>
      </c>
      <c r="BC7496" t="s">
        <v>3206</v>
      </c>
    </row>
    <row r="7497" spans="52:55" x14ac:dyDescent="0.25">
      <c r="AZ7497" t="s">
        <v>19298</v>
      </c>
      <c r="BA7497" t="s">
        <v>3205</v>
      </c>
      <c r="BB7497" t="s">
        <v>3863</v>
      </c>
      <c r="BC7497" t="s">
        <v>3206</v>
      </c>
    </row>
    <row r="7498" spans="52:55" x14ac:dyDescent="0.25">
      <c r="AZ7498" t="s">
        <v>19299</v>
      </c>
      <c r="BA7498" t="s">
        <v>3205</v>
      </c>
      <c r="BB7498" t="s">
        <v>3863</v>
      </c>
      <c r="BC7498" t="s">
        <v>3206</v>
      </c>
    </row>
    <row r="7499" spans="52:55" x14ac:dyDescent="0.25">
      <c r="AZ7499" t="s">
        <v>19300</v>
      </c>
      <c r="BA7499" t="s">
        <v>3205</v>
      </c>
      <c r="BB7499" t="s">
        <v>3863</v>
      </c>
      <c r="BC7499" t="s">
        <v>3206</v>
      </c>
    </row>
    <row r="7500" spans="52:55" x14ac:dyDescent="0.25">
      <c r="AZ7500" t="s">
        <v>19301</v>
      </c>
      <c r="BA7500" t="s">
        <v>3205</v>
      </c>
      <c r="BB7500" t="s">
        <v>3863</v>
      </c>
      <c r="BC7500" t="s">
        <v>3206</v>
      </c>
    </row>
    <row r="7501" spans="52:55" x14ac:dyDescent="0.25">
      <c r="AZ7501" t="s">
        <v>19302</v>
      </c>
      <c r="BA7501" t="s">
        <v>3205</v>
      </c>
      <c r="BB7501" t="s">
        <v>3863</v>
      </c>
      <c r="BC7501" t="s">
        <v>3206</v>
      </c>
    </row>
    <row r="7502" spans="52:55" x14ac:dyDescent="0.25">
      <c r="AZ7502" t="s">
        <v>19303</v>
      </c>
      <c r="BA7502" t="s">
        <v>3205</v>
      </c>
      <c r="BB7502" t="s">
        <v>3863</v>
      </c>
      <c r="BC7502" t="s">
        <v>3206</v>
      </c>
    </row>
    <row r="7503" spans="52:55" x14ac:dyDescent="0.25">
      <c r="AZ7503" t="s">
        <v>19304</v>
      </c>
      <c r="BA7503" t="s">
        <v>3205</v>
      </c>
      <c r="BB7503" t="s">
        <v>3863</v>
      </c>
      <c r="BC7503" t="s">
        <v>3206</v>
      </c>
    </row>
    <row r="7504" spans="52:55" x14ac:dyDescent="0.25">
      <c r="AZ7504" t="s">
        <v>19305</v>
      </c>
      <c r="BA7504" t="s">
        <v>3205</v>
      </c>
      <c r="BB7504" t="s">
        <v>3863</v>
      </c>
      <c r="BC7504" t="s">
        <v>3206</v>
      </c>
    </row>
    <row r="7505" spans="52:55" x14ac:dyDescent="0.25">
      <c r="AZ7505" t="s">
        <v>19306</v>
      </c>
      <c r="BA7505" t="s">
        <v>3205</v>
      </c>
      <c r="BB7505" t="s">
        <v>3863</v>
      </c>
      <c r="BC7505" t="s">
        <v>3206</v>
      </c>
    </row>
    <row r="7506" spans="52:55" x14ac:dyDescent="0.25">
      <c r="AZ7506" t="s">
        <v>19307</v>
      </c>
      <c r="BA7506" t="s">
        <v>3205</v>
      </c>
      <c r="BB7506" t="s">
        <v>3863</v>
      </c>
      <c r="BC7506" t="s">
        <v>3206</v>
      </c>
    </row>
    <row r="7507" spans="52:55" x14ac:dyDescent="0.25">
      <c r="AZ7507" t="s">
        <v>19308</v>
      </c>
      <c r="BA7507" t="s">
        <v>3205</v>
      </c>
      <c r="BB7507" t="s">
        <v>3863</v>
      </c>
      <c r="BC7507" t="s">
        <v>3206</v>
      </c>
    </row>
    <row r="7508" spans="52:55" x14ac:dyDescent="0.25">
      <c r="AZ7508" t="s">
        <v>19309</v>
      </c>
      <c r="BA7508" t="s">
        <v>3205</v>
      </c>
      <c r="BB7508" t="s">
        <v>3863</v>
      </c>
      <c r="BC7508" t="s">
        <v>3206</v>
      </c>
    </row>
    <row r="7509" spans="52:55" x14ac:dyDescent="0.25">
      <c r="AZ7509" t="s">
        <v>19310</v>
      </c>
      <c r="BA7509" t="s">
        <v>3205</v>
      </c>
      <c r="BB7509" t="s">
        <v>3863</v>
      </c>
      <c r="BC7509" t="s">
        <v>3206</v>
      </c>
    </row>
    <row r="7510" spans="52:55" x14ac:dyDescent="0.25">
      <c r="AZ7510" t="s">
        <v>19311</v>
      </c>
      <c r="BA7510" t="s">
        <v>3205</v>
      </c>
      <c r="BB7510" t="s">
        <v>3863</v>
      </c>
      <c r="BC7510" t="s">
        <v>3206</v>
      </c>
    </row>
    <row r="7511" spans="52:55" x14ac:dyDescent="0.25">
      <c r="AZ7511" t="s">
        <v>19312</v>
      </c>
      <c r="BA7511" t="s">
        <v>3205</v>
      </c>
      <c r="BB7511" t="s">
        <v>3863</v>
      </c>
      <c r="BC7511" t="s">
        <v>3206</v>
      </c>
    </row>
    <row r="7512" spans="52:55" x14ac:dyDescent="0.25">
      <c r="AZ7512" t="s">
        <v>19313</v>
      </c>
      <c r="BA7512" t="s">
        <v>3205</v>
      </c>
      <c r="BB7512" t="s">
        <v>3863</v>
      </c>
      <c r="BC7512" t="s">
        <v>3206</v>
      </c>
    </row>
    <row r="7513" spans="52:55" x14ac:dyDescent="0.25">
      <c r="AZ7513" t="s">
        <v>19314</v>
      </c>
      <c r="BA7513" t="s">
        <v>3205</v>
      </c>
      <c r="BB7513" t="s">
        <v>3863</v>
      </c>
      <c r="BC7513" t="s">
        <v>3206</v>
      </c>
    </row>
    <row r="7514" spans="52:55" x14ac:dyDescent="0.25">
      <c r="AZ7514" t="s">
        <v>19315</v>
      </c>
      <c r="BA7514" t="s">
        <v>3205</v>
      </c>
      <c r="BB7514" t="s">
        <v>3863</v>
      </c>
      <c r="BC7514" t="s">
        <v>3206</v>
      </c>
    </row>
    <row r="7515" spans="52:55" x14ac:dyDescent="0.25">
      <c r="AZ7515" t="s">
        <v>19316</v>
      </c>
      <c r="BA7515" t="s">
        <v>3205</v>
      </c>
      <c r="BB7515" t="s">
        <v>3863</v>
      </c>
      <c r="BC7515" t="s">
        <v>3206</v>
      </c>
    </row>
    <row r="7516" spans="52:55" x14ac:dyDescent="0.25">
      <c r="AZ7516" t="s">
        <v>19317</v>
      </c>
      <c r="BA7516" t="s">
        <v>3205</v>
      </c>
      <c r="BB7516" t="s">
        <v>3863</v>
      </c>
      <c r="BC7516" t="s">
        <v>3206</v>
      </c>
    </row>
    <row r="7517" spans="52:55" x14ac:dyDescent="0.25">
      <c r="AZ7517" t="s">
        <v>19318</v>
      </c>
      <c r="BA7517" t="s">
        <v>3205</v>
      </c>
      <c r="BB7517" t="s">
        <v>3863</v>
      </c>
      <c r="BC7517" t="s">
        <v>7263</v>
      </c>
    </row>
    <row r="7518" spans="52:55" x14ac:dyDescent="0.25">
      <c r="AZ7518" t="s">
        <v>19319</v>
      </c>
      <c r="BA7518" t="s">
        <v>3205</v>
      </c>
      <c r="BB7518" t="s">
        <v>3863</v>
      </c>
      <c r="BC7518" t="s">
        <v>3206</v>
      </c>
    </row>
    <row r="7519" spans="52:55" x14ac:dyDescent="0.25">
      <c r="AZ7519" t="s">
        <v>19320</v>
      </c>
      <c r="BA7519" t="s">
        <v>3205</v>
      </c>
      <c r="BB7519" t="s">
        <v>3863</v>
      </c>
      <c r="BC7519" t="s">
        <v>7263</v>
      </c>
    </row>
    <row r="7520" spans="52:55" x14ac:dyDescent="0.25">
      <c r="AZ7520" t="s">
        <v>19321</v>
      </c>
      <c r="BA7520" t="s">
        <v>3205</v>
      </c>
      <c r="BB7520" t="s">
        <v>3863</v>
      </c>
      <c r="BC7520" t="s">
        <v>3206</v>
      </c>
    </row>
    <row r="7521" spans="52:55" x14ac:dyDescent="0.25">
      <c r="AZ7521" t="s">
        <v>19322</v>
      </c>
      <c r="BA7521" t="s">
        <v>3205</v>
      </c>
      <c r="BB7521" t="s">
        <v>3863</v>
      </c>
      <c r="BC7521" t="s">
        <v>3206</v>
      </c>
    </row>
    <row r="7522" spans="52:55" x14ac:dyDescent="0.25">
      <c r="AZ7522" t="s">
        <v>19323</v>
      </c>
      <c r="BA7522" t="s">
        <v>3205</v>
      </c>
      <c r="BB7522" t="s">
        <v>3863</v>
      </c>
      <c r="BC7522" t="s">
        <v>3206</v>
      </c>
    </row>
    <row r="7523" spans="52:55" x14ac:dyDescent="0.25">
      <c r="AZ7523" t="s">
        <v>19324</v>
      </c>
      <c r="BA7523" t="s">
        <v>3205</v>
      </c>
      <c r="BB7523" t="s">
        <v>3863</v>
      </c>
      <c r="BC7523" t="s">
        <v>3206</v>
      </c>
    </row>
    <row r="7524" spans="52:55" x14ac:dyDescent="0.25">
      <c r="AZ7524" t="s">
        <v>19325</v>
      </c>
      <c r="BA7524" t="s">
        <v>3205</v>
      </c>
      <c r="BB7524" t="s">
        <v>3863</v>
      </c>
      <c r="BC7524" t="s">
        <v>3206</v>
      </c>
    </row>
    <row r="7525" spans="52:55" x14ac:dyDescent="0.25">
      <c r="AZ7525" t="s">
        <v>19326</v>
      </c>
      <c r="BA7525" t="s">
        <v>3205</v>
      </c>
      <c r="BB7525" t="s">
        <v>3863</v>
      </c>
      <c r="BC7525" t="s">
        <v>7263</v>
      </c>
    </row>
    <row r="7526" spans="52:55" x14ac:dyDescent="0.25">
      <c r="AZ7526" t="s">
        <v>19327</v>
      </c>
      <c r="BA7526" t="s">
        <v>3205</v>
      </c>
      <c r="BB7526" t="s">
        <v>3863</v>
      </c>
      <c r="BC7526" t="s">
        <v>3206</v>
      </c>
    </row>
    <row r="7527" spans="52:55" x14ac:dyDescent="0.25">
      <c r="AZ7527" t="s">
        <v>19328</v>
      </c>
      <c r="BA7527" t="s">
        <v>3205</v>
      </c>
      <c r="BB7527" t="s">
        <v>3863</v>
      </c>
      <c r="BC7527" t="s">
        <v>3204</v>
      </c>
    </row>
    <row r="7528" spans="52:55" x14ac:dyDescent="0.25">
      <c r="AZ7528" t="s">
        <v>19329</v>
      </c>
      <c r="BA7528" t="s">
        <v>3205</v>
      </c>
      <c r="BB7528" t="s">
        <v>3863</v>
      </c>
      <c r="BC7528" t="s">
        <v>3204</v>
      </c>
    </row>
    <row r="7529" spans="52:55" x14ac:dyDescent="0.25">
      <c r="AZ7529" t="s">
        <v>19330</v>
      </c>
      <c r="BA7529" t="s">
        <v>3205</v>
      </c>
      <c r="BB7529" t="s">
        <v>3863</v>
      </c>
      <c r="BC7529" t="s">
        <v>3204</v>
      </c>
    </row>
    <row r="7530" spans="52:55" x14ac:dyDescent="0.25">
      <c r="AZ7530" t="s">
        <v>19331</v>
      </c>
      <c r="BA7530" t="s">
        <v>3205</v>
      </c>
      <c r="BB7530" t="s">
        <v>3863</v>
      </c>
      <c r="BC7530" t="s">
        <v>3204</v>
      </c>
    </row>
    <row r="7531" spans="52:55" x14ac:dyDescent="0.25">
      <c r="AZ7531" t="s">
        <v>19332</v>
      </c>
      <c r="BA7531" t="s">
        <v>3205</v>
      </c>
      <c r="BB7531" t="s">
        <v>3863</v>
      </c>
      <c r="BC7531" t="s">
        <v>3204</v>
      </c>
    </row>
    <row r="7532" spans="52:55" x14ac:dyDescent="0.25">
      <c r="AZ7532" t="s">
        <v>19333</v>
      </c>
      <c r="BA7532" t="s">
        <v>3205</v>
      </c>
      <c r="BB7532" t="s">
        <v>3863</v>
      </c>
      <c r="BC7532" t="s">
        <v>3206</v>
      </c>
    </row>
    <row r="7533" spans="52:55" x14ac:dyDescent="0.25">
      <c r="AZ7533" t="s">
        <v>19334</v>
      </c>
      <c r="BA7533" t="s">
        <v>3205</v>
      </c>
      <c r="BB7533" t="s">
        <v>3863</v>
      </c>
      <c r="BC7533" t="s">
        <v>7263</v>
      </c>
    </row>
    <row r="7534" spans="52:55" x14ac:dyDescent="0.25">
      <c r="AZ7534" t="s">
        <v>19335</v>
      </c>
      <c r="BA7534" t="s">
        <v>3205</v>
      </c>
      <c r="BB7534" t="s">
        <v>3863</v>
      </c>
      <c r="BC7534" t="s">
        <v>7263</v>
      </c>
    </row>
    <row r="7535" spans="52:55" x14ac:dyDescent="0.25">
      <c r="AZ7535" t="s">
        <v>19336</v>
      </c>
      <c r="BA7535" t="s">
        <v>3205</v>
      </c>
      <c r="BB7535" t="s">
        <v>3863</v>
      </c>
      <c r="BC7535" t="s">
        <v>7263</v>
      </c>
    </row>
    <row r="7536" spans="52:55" x14ac:dyDescent="0.25">
      <c r="AZ7536" t="s">
        <v>19337</v>
      </c>
      <c r="BA7536" t="s">
        <v>3205</v>
      </c>
      <c r="BB7536" t="s">
        <v>3863</v>
      </c>
      <c r="BC7536" t="s">
        <v>3206</v>
      </c>
    </row>
    <row r="7537" spans="52:55" x14ac:dyDescent="0.25">
      <c r="AZ7537" t="s">
        <v>19338</v>
      </c>
      <c r="BA7537" t="s">
        <v>3205</v>
      </c>
      <c r="BB7537" t="s">
        <v>3863</v>
      </c>
      <c r="BC7537" t="s">
        <v>3206</v>
      </c>
    </row>
    <row r="7538" spans="52:55" x14ac:dyDescent="0.25">
      <c r="AZ7538" t="s">
        <v>19339</v>
      </c>
      <c r="BA7538" t="s">
        <v>3205</v>
      </c>
      <c r="BB7538" t="s">
        <v>3863</v>
      </c>
      <c r="BC7538" t="s">
        <v>7263</v>
      </c>
    </row>
    <row r="7539" spans="52:55" x14ac:dyDescent="0.25">
      <c r="AZ7539" t="s">
        <v>19340</v>
      </c>
      <c r="BA7539" t="s">
        <v>3205</v>
      </c>
      <c r="BB7539" t="s">
        <v>3863</v>
      </c>
      <c r="BC7539" t="s">
        <v>7263</v>
      </c>
    </row>
    <row r="7540" spans="52:55" x14ac:dyDescent="0.25">
      <c r="AZ7540" t="s">
        <v>19341</v>
      </c>
      <c r="BA7540" t="s">
        <v>3205</v>
      </c>
      <c r="BB7540" t="s">
        <v>3863</v>
      </c>
      <c r="BC7540" t="s">
        <v>3206</v>
      </c>
    </row>
    <row r="7541" spans="52:55" x14ac:dyDescent="0.25">
      <c r="AZ7541" t="s">
        <v>19342</v>
      </c>
      <c r="BA7541" t="s">
        <v>3205</v>
      </c>
      <c r="BB7541" t="s">
        <v>3863</v>
      </c>
      <c r="BC7541" t="s">
        <v>7263</v>
      </c>
    </row>
    <row r="7542" spans="52:55" x14ac:dyDescent="0.25">
      <c r="AZ7542" t="s">
        <v>19343</v>
      </c>
      <c r="BA7542" t="s">
        <v>3205</v>
      </c>
      <c r="BB7542" t="s">
        <v>3863</v>
      </c>
      <c r="BC7542" t="s">
        <v>7263</v>
      </c>
    </row>
    <row r="7543" spans="52:55" x14ac:dyDescent="0.25">
      <c r="AZ7543" t="s">
        <v>19344</v>
      </c>
      <c r="BA7543" t="s">
        <v>3205</v>
      </c>
      <c r="BB7543" t="s">
        <v>3863</v>
      </c>
      <c r="BC7543" t="s">
        <v>7263</v>
      </c>
    </row>
    <row r="7544" spans="52:55" x14ac:dyDescent="0.25">
      <c r="AZ7544" t="s">
        <v>19345</v>
      </c>
      <c r="BA7544" t="s">
        <v>3205</v>
      </c>
      <c r="BB7544" t="s">
        <v>3863</v>
      </c>
      <c r="BC7544" t="s">
        <v>7263</v>
      </c>
    </row>
    <row r="7545" spans="52:55" x14ac:dyDescent="0.25">
      <c r="AZ7545" t="s">
        <v>19346</v>
      </c>
      <c r="BA7545" t="s">
        <v>3205</v>
      </c>
      <c r="BB7545" t="s">
        <v>3863</v>
      </c>
      <c r="BC7545" t="s">
        <v>3206</v>
      </c>
    </row>
    <row r="7546" spans="52:55" x14ac:dyDescent="0.25">
      <c r="AZ7546" t="s">
        <v>19347</v>
      </c>
      <c r="BA7546" t="s">
        <v>3205</v>
      </c>
      <c r="BB7546" t="s">
        <v>3863</v>
      </c>
      <c r="BC7546" t="s">
        <v>3206</v>
      </c>
    </row>
    <row r="7547" spans="52:55" x14ac:dyDescent="0.25">
      <c r="AZ7547" t="s">
        <v>19348</v>
      </c>
      <c r="BA7547" t="s">
        <v>3205</v>
      </c>
      <c r="BB7547" t="s">
        <v>3863</v>
      </c>
      <c r="BC7547" t="s">
        <v>7263</v>
      </c>
    </row>
    <row r="7548" spans="52:55" x14ac:dyDescent="0.25">
      <c r="AZ7548" t="s">
        <v>19349</v>
      </c>
      <c r="BA7548" t="s">
        <v>3205</v>
      </c>
      <c r="BB7548" t="s">
        <v>3863</v>
      </c>
      <c r="BC7548" t="s">
        <v>7263</v>
      </c>
    </row>
    <row r="7549" spans="52:55" x14ac:dyDescent="0.25">
      <c r="AZ7549" t="s">
        <v>19350</v>
      </c>
      <c r="BA7549" t="s">
        <v>3205</v>
      </c>
      <c r="BB7549" t="s">
        <v>3863</v>
      </c>
      <c r="BC7549" t="s">
        <v>7263</v>
      </c>
    </row>
    <row r="7550" spans="52:55" x14ac:dyDescent="0.25">
      <c r="AZ7550" t="s">
        <v>19351</v>
      </c>
      <c r="BA7550" t="s">
        <v>3205</v>
      </c>
      <c r="BB7550" t="s">
        <v>3863</v>
      </c>
      <c r="BC7550" t="s">
        <v>7263</v>
      </c>
    </row>
    <row r="7551" spans="52:55" x14ac:dyDescent="0.25">
      <c r="AZ7551" t="s">
        <v>19352</v>
      </c>
      <c r="BA7551" t="s">
        <v>3205</v>
      </c>
      <c r="BB7551" t="s">
        <v>3863</v>
      </c>
      <c r="BC7551" t="s">
        <v>7263</v>
      </c>
    </row>
    <row r="7552" spans="52:55" x14ac:dyDescent="0.25">
      <c r="AZ7552" t="s">
        <v>19353</v>
      </c>
      <c r="BA7552" t="s">
        <v>3205</v>
      </c>
      <c r="BB7552" t="s">
        <v>3863</v>
      </c>
      <c r="BC7552" t="s">
        <v>7263</v>
      </c>
    </row>
    <row r="7553" spans="52:55" x14ac:dyDescent="0.25">
      <c r="AZ7553" t="s">
        <v>19354</v>
      </c>
      <c r="BA7553" t="s">
        <v>3205</v>
      </c>
      <c r="BB7553" t="s">
        <v>3863</v>
      </c>
      <c r="BC7553" t="s">
        <v>7263</v>
      </c>
    </row>
    <row r="7554" spans="52:55" x14ac:dyDescent="0.25">
      <c r="AZ7554" t="s">
        <v>19355</v>
      </c>
      <c r="BA7554" t="s">
        <v>3205</v>
      </c>
      <c r="BB7554" t="s">
        <v>3863</v>
      </c>
      <c r="BC7554" t="s">
        <v>7263</v>
      </c>
    </row>
    <row r="7555" spans="52:55" x14ac:dyDescent="0.25">
      <c r="AZ7555" t="s">
        <v>19356</v>
      </c>
      <c r="BA7555" t="s">
        <v>3205</v>
      </c>
      <c r="BB7555" t="s">
        <v>3863</v>
      </c>
      <c r="BC7555" t="s">
        <v>7263</v>
      </c>
    </row>
    <row r="7556" spans="52:55" x14ac:dyDescent="0.25">
      <c r="AZ7556" t="s">
        <v>19357</v>
      </c>
      <c r="BA7556" t="s">
        <v>3205</v>
      </c>
      <c r="BB7556" t="s">
        <v>3863</v>
      </c>
      <c r="BC7556" t="s">
        <v>7263</v>
      </c>
    </row>
    <row r="7557" spans="52:55" x14ac:dyDescent="0.25">
      <c r="AZ7557" t="s">
        <v>19358</v>
      </c>
      <c r="BA7557" t="s">
        <v>3205</v>
      </c>
      <c r="BB7557" t="s">
        <v>3863</v>
      </c>
      <c r="BC7557" t="s">
        <v>3206</v>
      </c>
    </row>
    <row r="7558" spans="52:55" x14ac:dyDescent="0.25">
      <c r="AZ7558" t="s">
        <v>19359</v>
      </c>
      <c r="BA7558" t="s">
        <v>3205</v>
      </c>
      <c r="BB7558" t="s">
        <v>3863</v>
      </c>
      <c r="BC7558" t="s">
        <v>7263</v>
      </c>
    </row>
    <row r="7559" spans="52:55" x14ac:dyDescent="0.25">
      <c r="AZ7559" t="s">
        <v>19360</v>
      </c>
      <c r="BA7559" t="s">
        <v>3205</v>
      </c>
      <c r="BB7559" t="s">
        <v>3863</v>
      </c>
      <c r="BC7559" t="s">
        <v>7263</v>
      </c>
    </row>
    <row r="7560" spans="52:55" x14ac:dyDescent="0.25">
      <c r="AZ7560" t="s">
        <v>19361</v>
      </c>
      <c r="BA7560" t="s">
        <v>3205</v>
      </c>
      <c r="BB7560" t="s">
        <v>3863</v>
      </c>
      <c r="BC7560" t="s">
        <v>7263</v>
      </c>
    </row>
    <row r="7561" spans="52:55" x14ac:dyDescent="0.25">
      <c r="AZ7561" t="s">
        <v>19362</v>
      </c>
      <c r="BA7561" t="s">
        <v>3205</v>
      </c>
      <c r="BB7561" t="s">
        <v>3863</v>
      </c>
      <c r="BC7561" t="s">
        <v>7263</v>
      </c>
    </row>
    <row r="7562" spans="52:55" x14ac:dyDescent="0.25">
      <c r="AZ7562" t="s">
        <v>19363</v>
      </c>
      <c r="BA7562" t="s">
        <v>3205</v>
      </c>
      <c r="BB7562" t="s">
        <v>3863</v>
      </c>
      <c r="BC7562" t="s">
        <v>7263</v>
      </c>
    </row>
    <row r="7563" spans="52:55" x14ac:dyDescent="0.25">
      <c r="AZ7563" t="s">
        <v>19364</v>
      </c>
      <c r="BA7563" t="s">
        <v>3205</v>
      </c>
      <c r="BB7563" t="s">
        <v>3863</v>
      </c>
      <c r="BC7563" t="s">
        <v>7263</v>
      </c>
    </row>
    <row r="7564" spans="52:55" x14ac:dyDescent="0.25">
      <c r="AZ7564" t="s">
        <v>19365</v>
      </c>
      <c r="BA7564" t="s">
        <v>3205</v>
      </c>
      <c r="BB7564" t="s">
        <v>3863</v>
      </c>
      <c r="BC7564" t="s">
        <v>7263</v>
      </c>
    </row>
    <row r="7565" spans="52:55" x14ac:dyDescent="0.25">
      <c r="AZ7565" t="s">
        <v>19366</v>
      </c>
      <c r="BA7565" t="s">
        <v>3205</v>
      </c>
      <c r="BB7565" t="s">
        <v>3863</v>
      </c>
      <c r="BC7565" t="s">
        <v>3206</v>
      </c>
    </row>
    <row r="7566" spans="52:55" x14ac:dyDescent="0.25">
      <c r="AZ7566" t="s">
        <v>19367</v>
      </c>
      <c r="BA7566" t="s">
        <v>3205</v>
      </c>
      <c r="BB7566" t="s">
        <v>3863</v>
      </c>
      <c r="BC7566" t="s">
        <v>3206</v>
      </c>
    </row>
    <row r="7567" spans="52:55" x14ac:dyDescent="0.25">
      <c r="AZ7567" t="s">
        <v>19368</v>
      </c>
      <c r="BA7567" t="s">
        <v>3205</v>
      </c>
      <c r="BB7567" t="s">
        <v>3863</v>
      </c>
      <c r="BC7567" t="s">
        <v>3206</v>
      </c>
    </row>
    <row r="7568" spans="52:55" x14ac:dyDescent="0.25">
      <c r="AZ7568" t="s">
        <v>19369</v>
      </c>
      <c r="BA7568" t="s">
        <v>3205</v>
      </c>
      <c r="BB7568" t="s">
        <v>3863</v>
      </c>
      <c r="BC7568" t="s">
        <v>3206</v>
      </c>
    </row>
    <row r="7569" spans="52:55" x14ac:dyDescent="0.25">
      <c r="AZ7569" t="s">
        <v>19370</v>
      </c>
      <c r="BA7569" t="s">
        <v>3205</v>
      </c>
      <c r="BB7569" t="s">
        <v>3863</v>
      </c>
      <c r="BC7569" t="s">
        <v>3206</v>
      </c>
    </row>
    <row r="7570" spans="52:55" x14ac:dyDescent="0.25">
      <c r="AZ7570" t="s">
        <v>19371</v>
      </c>
      <c r="BA7570" t="s">
        <v>3205</v>
      </c>
      <c r="BB7570" t="s">
        <v>3863</v>
      </c>
      <c r="BC7570" t="s">
        <v>3206</v>
      </c>
    </row>
    <row r="7571" spans="52:55" x14ac:dyDescent="0.25">
      <c r="AZ7571" t="s">
        <v>19372</v>
      </c>
      <c r="BA7571" t="s">
        <v>3205</v>
      </c>
      <c r="BB7571" t="s">
        <v>3863</v>
      </c>
      <c r="BC7571" t="s">
        <v>3206</v>
      </c>
    </row>
    <row r="7572" spans="52:55" x14ac:dyDescent="0.25">
      <c r="AZ7572" t="s">
        <v>19373</v>
      </c>
      <c r="BA7572" t="s">
        <v>3205</v>
      </c>
      <c r="BB7572" t="s">
        <v>3863</v>
      </c>
      <c r="BC7572" t="s">
        <v>3206</v>
      </c>
    </row>
    <row r="7573" spans="52:55" x14ac:dyDescent="0.25">
      <c r="AZ7573" t="s">
        <v>19374</v>
      </c>
      <c r="BA7573" t="s">
        <v>3205</v>
      </c>
      <c r="BB7573" t="s">
        <v>3863</v>
      </c>
      <c r="BC7573" t="s">
        <v>3206</v>
      </c>
    </row>
    <row r="7574" spans="52:55" x14ac:dyDescent="0.25">
      <c r="AZ7574" t="s">
        <v>19375</v>
      </c>
      <c r="BA7574" t="s">
        <v>3205</v>
      </c>
      <c r="BB7574" t="s">
        <v>3863</v>
      </c>
      <c r="BC7574" t="s">
        <v>3204</v>
      </c>
    </row>
    <row r="7575" spans="52:55" x14ac:dyDescent="0.25">
      <c r="AZ7575" t="s">
        <v>19376</v>
      </c>
      <c r="BA7575" t="s">
        <v>3205</v>
      </c>
      <c r="BB7575" t="s">
        <v>3863</v>
      </c>
      <c r="BC7575" t="s">
        <v>3206</v>
      </c>
    </row>
    <row r="7576" spans="52:55" x14ac:dyDescent="0.25">
      <c r="AZ7576" t="s">
        <v>19377</v>
      </c>
      <c r="BA7576" t="s">
        <v>3205</v>
      </c>
      <c r="BB7576" t="s">
        <v>3863</v>
      </c>
      <c r="BC7576" t="s">
        <v>3206</v>
      </c>
    </row>
    <row r="7577" spans="52:55" x14ac:dyDescent="0.25">
      <c r="AZ7577" t="s">
        <v>19378</v>
      </c>
      <c r="BA7577" t="s">
        <v>3205</v>
      </c>
      <c r="BB7577" t="s">
        <v>3863</v>
      </c>
      <c r="BC7577" t="s">
        <v>3206</v>
      </c>
    </row>
    <row r="7578" spans="52:55" x14ac:dyDescent="0.25">
      <c r="AZ7578" t="s">
        <v>19379</v>
      </c>
      <c r="BA7578" t="s">
        <v>3205</v>
      </c>
      <c r="BB7578" t="s">
        <v>3863</v>
      </c>
      <c r="BC7578" t="s">
        <v>3206</v>
      </c>
    </row>
    <row r="7579" spans="52:55" x14ac:dyDescent="0.25">
      <c r="AZ7579" t="s">
        <v>19380</v>
      </c>
      <c r="BA7579" t="s">
        <v>3205</v>
      </c>
      <c r="BB7579" t="s">
        <v>3863</v>
      </c>
      <c r="BC7579" t="s">
        <v>3206</v>
      </c>
    </row>
    <row r="7580" spans="52:55" x14ac:dyDescent="0.25">
      <c r="AZ7580" t="s">
        <v>19381</v>
      </c>
      <c r="BA7580" t="s">
        <v>3205</v>
      </c>
      <c r="BB7580" t="s">
        <v>3863</v>
      </c>
      <c r="BC7580" t="s">
        <v>3206</v>
      </c>
    </row>
    <row r="7581" spans="52:55" x14ac:dyDescent="0.25">
      <c r="AZ7581" t="s">
        <v>19382</v>
      </c>
      <c r="BA7581" t="s">
        <v>3205</v>
      </c>
      <c r="BB7581" t="s">
        <v>3863</v>
      </c>
      <c r="BC7581" t="s">
        <v>3206</v>
      </c>
    </row>
    <row r="7582" spans="52:55" x14ac:dyDescent="0.25">
      <c r="AZ7582" t="s">
        <v>19383</v>
      </c>
      <c r="BA7582" t="s">
        <v>3205</v>
      </c>
      <c r="BB7582" t="s">
        <v>3863</v>
      </c>
      <c r="BC7582" t="s">
        <v>3206</v>
      </c>
    </row>
    <row r="7583" spans="52:55" x14ac:dyDescent="0.25">
      <c r="AZ7583" t="s">
        <v>19384</v>
      </c>
      <c r="BA7583" t="s">
        <v>3205</v>
      </c>
      <c r="BB7583" t="s">
        <v>3863</v>
      </c>
      <c r="BC7583" t="s">
        <v>3206</v>
      </c>
    </row>
    <row r="7584" spans="52:55" x14ac:dyDescent="0.25">
      <c r="AZ7584" t="s">
        <v>19385</v>
      </c>
      <c r="BA7584" t="s">
        <v>3205</v>
      </c>
      <c r="BB7584" t="s">
        <v>3863</v>
      </c>
      <c r="BC7584" t="s">
        <v>3204</v>
      </c>
    </row>
    <row r="7585" spans="52:55" x14ac:dyDescent="0.25">
      <c r="AZ7585" t="s">
        <v>19386</v>
      </c>
      <c r="BA7585" t="s">
        <v>3205</v>
      </c>
      <c r="BB7585" t="s">
        <v>3863</v>
      </c>
      <c r="BC7585" t="s">
        <v>3204</v>
      </c>
    </row>
    <row r="7586" spans="52:55" x14ac:dyDescent="0.25">
      <c r="AZ7586" t="s">
        <v>19387</v>
      </c>
      <c r="BA7586" t="s">
        <v>3205</v>
      </c>
      <c r="BB7586" t="s">
        <v>3863</v>
      </c>
      <c r="BC7586" t="s">
        <v>3204</v>
      </c>
    </row>
    <row r="7587" spans="52:55" x14ac:dyDescent="0.25">
      <c r="AZ7587" t="s">
        <v>19388</v>
      </c>
      <c r="BA7587" t="s">
        <v>3205</v>
      </c>
      <c r="BB7587" t="s">
        <v>3863</v>
      </c>
      <c r="BC7587" t="s">
        <v>3204</v>
      </c>
    </row>
    <row r="7588" spans="52:55" x14ac:dyDescent="0.25">
      <c r="AZ7588" t="s">
        <v>19389</v>
      </c>
      <c r="BA7588" t="s">
        <v>3205</v>
      </c>
      <c r="BB7588" t="s">
        <v>3863</v>
      </c>
      <c r="BC7588" t="s">
        <v>3204</v>
      </c>
    </row>
    <row r="7589" spans="52:55" x14ac:dyDescent="0.25">
      <c r="AZ7589" t="s">
        <v>19390</v>
      </c>
      <c r="BA7589" t="s">
        <v>3205</v>
      </c>
      <c r="BB7589" t="s">
        <v>3863</v>
      </c>
      <c r="BC7589" t="s">
        <v>3206</v>
      </c>
    </row>
    <row r="7590" spans="52:55" x14ac:dyDescent="0.25">
      <c r="AZ7590" t="s">
        <v>19391</v>
      </c>
      <c r="BA7590" t="s">
        <v>3205</v>
      </c>
      <c r="BB7590" t="s">
        <v>3863</v>
      </c>
      <c r="BC7590" t="s">
        <v>3206</v>
      </c>
    </row>
    <row r="7591" spans="52:55" x14ac:dyDescent="0.25">
      <c r="AZ7591" t="s">
        <v>19392</v>
      </c>
      <c r="BA7591" t="s">
        <v>3205</v>
      </c>
      <c r="BB7591" t="s">
        <v>3863</v>
      </c>
      <c r="BC7591" t="s">
        <v>3206</v>
      </c>
    </row>
    <row r="7592" spans="52:55" x14ac:dyDescent="0.25">
      <c r="AZ7592" t="s">
        <v>19393</v>
      </c>
      <c r="BA7592" t="s">
        <v>3205</v>
      </c>
      <c r="BB7592" t="s">
        <v>3863</v>
      </c>
      <c r="BC7592" t="s">
        <v>3206</v>
      </c>
    </row>
    <row r="7593" spans="52:55" x14ac:dyDescent="0.25">
      <c r="AZ7593" t="s">
        <v>19394</v>
      </c>
      <c r="BA7593" t="s">
        <v>3205</v>
      </c>
      <c r="BB7593" t="s">
        <v>3863</v>
      </c>
      <c r="BC7593" t="s">
        <v>3206</v>
      </c>
    </row>
    <row r="7594" spans="52:55" x14ac:dyDescent="0.25">
      <c r="AZ7594" t="s">
        <v>19395</v>
      </c>
      <c r="BA7594" t="s">
        <v>3205</v>
      </c>
      <c r="BB7594" t="s">
        <v>3863</v>
      </c>
      <c r="BC7594" t="s">
        <v>3206</v>
      </c>
    </row>
    <row r="7595" spans="52:55" x14ac:dyDescent="0.25">
      <c r="AZ7595" t="s">
        <v>19396</v>
      </c>
      <c r="BA7595" t="s">
        <v>3205</v>
      </c>
      <c r="BB7595" t="s">
        <v>3863</v>
      </c>
      <c r="BC7595" t="s">
        <v>3206</v>
      </c>
    </row>
    <row r="7596" spans="52:55" x14ac:dyDescent="0.25">
      <c r="AZ7596" t="s">
        <v>19397</v>
      </c>
      <c r="BA7596" t="s">
        <v>3205</v>
      </c>
      <c r="BB7596" t="s">
        <v>3863</v>
      </c>
      <c r="BC7596" t="s">
        <v>3206</v>
      </c>
    </row>
    <row r="7597" spans="52:55" x14ac:dyDescent="0.25">
      <c r="AZ7597" t="s">
        <v>19398</v>
      </c>
      <c r="BA7597" t="s">
        <v>3205</v>
      </c>
      <c r="BB7597" t="s">
        <v>3863</v>
      </c>
      <c r="BC7597" t="s">
        <v>3206</v>
      </c>
    </row>
    <row r="7598" spans="52:55" x14ac:dyDescent="0.25">
      <c r="AZ7598" t="s">
        <v>19399</v>
      </c>
      <c r="BA7598" t="s">
        <v>3205</v>
      </c>
      <c r="BB7598" t="s">
        <v>3863</v>
      </c>
      <c r="BC7598" t="s">
        <v>3206</v>
      </c>
    </row>
    <row r="7599" spans="52:55" x14ac:dyDescent="0.25">
      <c r="AZ7599" t="s">
        <v>19400</v>
      </c>
      <c r="BA7599" t="s">
        <v>3205</v>
      </c>
      <c r="BB7599" t="s">
        <v>3863</v>
      </c>
      <c r="BC7599" t="s">
        <v>3206</v>
      </c>
    </row>
    <row r="7600" spans="52:55" x14ac:dyDescent="0.25">
      <c r="AZ7600" t="s">
        <v>19401</v>
      </c>
      <c r="BA7600" t="s">
        <v>3205</v>
      </c>
      <c r="BB7600" t="s">
        <v>3863</v>
      </c>
      <c r="BC7600" t="s">
        <v>3206</v>
      </c>
    </row>
    <row r="7601" spans="52:55" x14ac:dyDescent="0.25">
      <c r="AZ7601" t="s">
        <v>19402</v>
      </c>
      <c r="BA7601" t="s">
        <v>3205</v>
      </c>
      <c r="BB7601" t="s">
        <v>3863</v>
      </c>
      <c r="BC7601" t="s">
        <v>3206</v>
      </c>
    </row>
    <row r="7602" spans="52:55" x14ac:dyDescent="0.25">
      <c r="AZ7602" t="s">
        <v>19403</v>
      </c>
      <c r="BA7602" t="s">
        <v>3205</v>
      </c>
      <c r="BB7602" t="s">
        <v>3863</v>
      </c>
      <c r="BC7602" t="s">
        <v>3206</v>
      </c>
    </row>
    <row r="7603" spans="52:55" x14ac:dyDescent="0.25">
      <c r="AZ7603" t="s">
        <v>19404</v>
      </c>
      <c r="BA7603" t="s">
        <v>3205</v>
      </c>
      <c r="BB7603" t="s">
        <v>3863</v>
      </c>
      <c r="BC7603" t="s">
        <v>3206</v>
      </c>
    </row>
    <row r="7604" spans="52:55" x14ac:dyDescent="0.25">
      <c r="AZ7604" t="s">
        <v>19405</v>
      </c>
      <c r="BA7604" t="s">
        <v>3205</v>
      </c>
      <c r="BB7604" t="s">
        <v>3863</v>
      </c>
      <c r="BC7604" t="s">
        <v>3206</v>
      </c>
    </row>
    <row r="7605" spans="52:55" x14ac:dyDescent="0.25">
      <c r="AZ7605" t="s">
        <v>19406</v>
      </c>
      <c r="BA7605" t="s">
        <v>3205</v>
      </c>
      <c r="BB7605" t="s">
        <v>3863</v>
      </c>
      <c r="BC7605" t="s">
        <v>3206</v>
      </c>
    </row>
    <row r="7606" spans="52:55" x14ac:dyDescent="0.25">
      <c r="AZ7606" t="s">
        <v>19407</v>
      </c>
      <c r="BA7606" t="s">
        <v>3205</v>
      </c>
      <c r="BB7606" t="s">
        <v>3863</v>
      </c>
      <c r="BC7606" t="s">
        <v>3206</v>
      </c>
    </row>
    <row r="7607" spans="52:55" x14ac:dyDescent="0.25">
      <c r="AZ7607" t="s">
        <v>19408</v>
      </c>
      <c r="BA7607" t="s">
        <v>3205</v>
      </c>
      <c r="BB7607" t="s">
        <v>3863</v>
      </c>
      <c r="BC7607" t="s">
        <v>3206</v>
      </c>
    </row>
    <row r="7608" spans="52:55" x14ac:dyDescent="0.25">
      <c r="AZ7608" t="s">
        <v>19409</v>
      </c>
      <c r="BA7608" t="s">
        <v>3205</v>
      </c>
      <c r="BB7608" t="s">
        <v>3863</v>
      </c>
      <c r="BC7608" t="s">
        <v>3206</v>
      </c>
    </row>
    <row r="7609" spans="52:55" x14ac:dyDescent="0.25">
      <c r="AZ7609" t="s">
        <v>19410</v>
      </c>
      <c r="BA7609" t="s">
        <v>3205</v>
      </c>
      <c r="BB7609" t="s">
        <v>3863</v>
      </c>
      <c r="BC7609" t="s">
        <v>3206</v>
      </c>
    </row>
    <row r="7610" spans="52:55" x14ac:dyDescent="0.25">
      <c r="AZ7610" t="s">
        <v>19411</v>
      </c>
      <c r="BA7610" t="s">
        <v>3205</v>
      </c>
      <c r="BB7610" t="s">
        <v>3863</v>
      </c>
      <c r="BC7610" t="s">
        <v>3206</v>
      </c>
    </row>
    <row r="7611" spans="52:55" x14ac:dyDescent="0.25">
      <c r="AZ7611" t="s">
        <v>19412</v>
      </c>
      <c r="BA7611" t="s">
        <v>3205</v>
      </c>
      <c r="BB7611" t="s">
        <v>3863</v>
      </c>
      <c r="BC7611" t="s">
        <v>3206</v>
      </c>
    </row>
    <row r="7612" spans="52:55" x14ac:dyDescent="0.25">
      <c r="AZ7612" t="s">
        <v>19413</v>
      </c>
      <c r="BA7612" t="s">
        <v>3205</v>
      </c>
      <c r="BB7612" t="s">
        <v>3863</v>
      </c>
      <c r="BC7612" t="s">
        <v>3206</v>
      </c>
    </row>
    <row r="7613" spans="52:55" x14ac:dyDescent="0.25">
      <c r="AZ7613" t="s">
        <v>19414</v>
      </c>
      <c r="BA7613" t="s">
        <v>3205</v>
      </c>
      <c r="BB7613" t="s">
        <v>3863</v>
      </c>
      <c r="BC7613" t="s">
        <v>3206</v>
      </c>
    </row>
    <row r="7614" spans="52:55" x14ac:dyDescent="0.25">
      <c r="AZ7614" t="s">
        <v>19415</v>
      </c>
      <c r="BA7614" t="s">
        <v>3205</v>
      </c>
      <c r="BB7614" t="s">
        <v>3863</v>
      </c>
      <c r="BC7614" t="s">
        <v>3206</v>
      </c>
    </row>
    <row r="7615" spans="52:55" x14ac:dyDescent="0.25">
      <c r="AZ7615" t="s">
        <v>19416</v>
      </c>
      <c r="BA7615" t="s">
        <v>3205</v>
      </c>
      <c r="BB7615" t="s">
        <v>3863</v>
      </c>
      <c r="BC7615" t="s">
        <v>3206</v>
      </c>
    </row>
    <row r="7616" spans="52:55" x14ac:dyDescent="0.25">
      <c r="AZ7616" t="s">
        <v>19417</v>
      </c>
      <c r="BA7616" t="s">
        <v>3205</v>
      </c>
      <c r="BB7616" t="s">
        <v>3863</v>
      </c>
      <c r="BC7616" t="s">
        <v>3206</v>
      </c>
    </row>
    <row r="7617" spans="52:55" x14ac:dyDescent="0.25">
      <c r="AZ7617" t="s">
        <v>19418</v>
      </c>
      <c r="BA7617" t="s">
        <v>3205</v>
      </c>
      <c r="BB7617" t="s">
        <v>3863</v>
      </c>
      <c r="BC7617" t="s">
        <v>3206</v>
      </c>
    </row>
    <row r="7618" spans="52:55" x14ac:dyDescent="0.25">
      <c r="AZ7618" t="s">
        <v>19419</v>
      </c>
      <c r="BA7618" t="s">
        <v>3205</v>
      </c>
      <c r="BB7618" t="s">
        <v>3863</v>
      </c>
      <c r="BC7618" t="s">
        <v>3206</v>
      </c>
    </row>
    <row r="7619" spans="52:55" x14ac:dyDescent="0.25">
      <c r="AZ7619" t="s">
        <v>19420</v>
      </c>
      <c r="BA7619" t="s">
        <v>3205</v>
      </c>
      <c r="BB7619" t="s">
        <v>3863</v>
      </c>
      <c r="BC7619" t="s">
        <v>3206</v>
      </c>
    </row>
    <row r="7620" spans="52:55" x14ac:dyDescent="0.25">
      <c r="AZ7620" t="s">
        <v>19421</v>
      </c>
      <c r="BA7620" t="s">
        <v>3205</v>
      </c>
      <c r="BB7620" t="s">
        <v>3863</v>
      </c>
      <c r="BC7620" t="s">
        <v>3206</v>
      </c>
    </row>
    <row r="7621" spans="52:55" x14ac:dyDescent="0.25">
      <c r="AZ7621" t="s">
        <v>19422</v>
      </c>
      <c r="BA7621" t="s">
        <v>3205</v>
      </c>
      <c r="BB7621" t="s">
        <v>3863</v>
      </c>
      <c r="BC7621" t="s">
        <v>3206</v>
      </c>
    </row>
    <row r="7622" spans="52:55" x14ac:dyDescent="0.25">
      <c r="AZ7622" t="s">
        <v>19423</v>
      </c>
      <c r="BA7622" t="s">
        <v>3205</v>
      </c>
      <c r="BB7622" t="s">
        <v>3863</v>
      </c>
      <c r="BC7622" t="s">
        <v>3206</v>
      </c>
    </row>
    <row r="7623" spans="52:55" x14ac:dyDescent="0.25">
      <c r="AZ7623" t="s">
        <v>19424</v>
      </c>
      <c r="BA7623" t="s">
        <v>3205</v>
      </c>
      <c r="BB7623" t="s">
        <v>3863</v>
      </c>
      <c r="BC7623" t="s">
        <v>3206</v>
      </c>
    </row>
    <row r="7624" spans="52:55" x14ac:dyDescent="0.25">
      <c r="AZ7624" t="s">
        <v>19425</v>
      </c>
      <c r="BA7624" t="s">
        <v>3205</v>
      </c>
      <c r="BB7624" t="s">
        <v>3863</v>
      </c>
      <c r="BC7624" t="s">
        <v>3206</v>
      </c>
    </row>
    <row r="7625" spans="52:55" x14ac:dyDescent="0.25">
      <c r="AZ7625" t="s">
        <v>19426</v>
      </c>
      <c r="BA7625" t="s">
        <v>3205</v>
      </c>
      <c r="BB7625" t="s">
        <v>3863</v>
      </c>
      <c r="BC7625" t="s">
        <v>3206</v>
      </c>
    </row>
    <row r="7626" spans="52:55" x14ac:dyDescent="0.25">
      <c r="AZ7626" t="s">
        <v>19427</v>
      </c>
      <c r="BA7626" t="s">
        <v>3205</v>
      </c>
      <c r="BB7626" t="s">
        <v>3863</v>
      </c>
      <c r="BC7626" t="s">
        <v>3206</v>
      </c>
    </row>
    <row r="7627" spans="52:55" x14ac:dyDescent="0.25">
      <c r="AZ7627" t="s">
        <v>19428</v>
      </c>
      <c r="BA7627" t="s">
        <v>3205</v>
      </c>
      <c r="BB7627" t="s">
        <v>3863</v>
      </c>
      <c r="BC7627" t="s">
        <v>3206</v>
      </c>
    </row>
    <row r="7628" spans="52:55" x14ac:dyDescent="0.25">
      <c r="AZ7628" t="s">
        <v>19429</v>
      </c>
      <c r="BA7628" t="s">
        <v>3205</v>
      </c>
      <c r="BB7628" t="s">
        <v>3863</v>
      </c>
      <c r="BC7628" t="s">
        <v>3204</v>
      </c>
    </row>
    <row r="7629" spans="52:55" x14ac:dyDescent="0.25">
      <c r="AZ7629" t="s">
        <v>19430</v>
      </c>
      <c r="BA7629" t="s">
        <v>3205</v>
      </c>
      <c r="BB7629" t="s">
        <v>3863</v>
      </c>
      <c r="BC7629" t="s">
        <v>3206</v>
      </c>
    </row>
    <row r="7630" spans="52:55" x14ac:dyDescent="0.25">
      <c r="AZ7630" t="s">
        <v>19431</v>
      </c>
      <c r="BA7630" t="s">
        <v>3205</v>
      </c>
      <c r="BB7630" t="s">
        <v>3863</v>
      </c>
      <c r="BC7630" t="s">
        <v>3206</v>
      </c>
    </row>
    <row r="7631" spans="52:55" x14ac:dyDescent="0.25">
      <c r="AZ7631" t="s">
        <v>19432</v>
      </c>
      <c r="BA7631" t="s">
        <v>3205</v>
      </c>
      <c r="BB7631" t="s">
        <v>3863</v>
      </c>
      <c r="BC7631" t="s">
        <v>3206</v>
      </c>
    </row>
    <row r="7632" spans="52:55" x14ac:dyDescent="0.25">
      <c r="AZ7632" t="s">
        <v>19433</v>
      </c>
      <c r="BA7632" t="s">
        <v>3205</v>
      </c>
      <c r="BB7632" t="s">
        <v>3863</v>
      </c>
      <c r="BC7632" t="s">
        <v>3206</v>
      </c>
    </row>
    <row r="7633" spans="52:55" x14ac:dyDescent="0.25">
      <c r="AZ7633" t="s">
        <v>19434</v>
      </c>
      <c r="BA7633" t="s">
        <v>3205</v>
      </c>
      <c r="BB7633" t="s">
        <v>3863</v>
      </c>
      <c r="BC7633" t="s">
        <v>3206</v>
      </c>
    </row>
    <row r="7634" spans="52:55" x14ac:dyDescent="0.25">
      <c r="AZ7634" t="s">
        <v>19435</v>
      </c>
      <c r="BA7634" t="s">
        <v>3205</v>
      </c>
      <c r="BB7634" t="s">
        <v>3863</v>
      </c>
      <c r="BC7634" t="s">
        <v>3206</v>
      </c>
    </row>
    <row r="7635" spans="52:55" x14ac:dyDescent="0.25">
      <c r="AZ7635" t="s">
        <v>19436</v>
      </c>
      <c r="BA7635" t="s">
        <v>3205</v>
      </c>
      <c r="BB7635" t="s">
        <v>3863</v>
      </c>
      <c r="BC7635" t="s">
        <v>3206</v>
      </c>
    </row>
    <row r="7636" spans="52:55" x14ac:dyDescent="0.25">
      <c r="AZ7636" t="s">
        <v>19437</v>
      </c>
      <c r="BA7636" t="s">
        <v>3205</v>
      </c>
      <c r="BB7636" t="s">
        <v>3863</v>
      </c>
      <c r="BC7636" t="s">
        <v>3206</v>
      </c>
    </row>
    <row r="7637" spans="52:55" x14ac:dyDescent="0.25">
      <c r="AZ7637" t="s">
        <v>19438</v>
      </c>
      <c r="BA7637" t="s">
        <v>3205</v>
      </c>
      <c r="BB7637" t="s">
        <v>3863</v>
      </c>
      <c r="BC7637" t="s">
        <v>3206</v>
      </c>
    </row>
    <row r="7638" spans="52:55" x14ac:dyDescent="0.25">
      <c r="AZ7638" t="s">
        <v>19439</v>
      </c>
      <c r="BA7638" t="s">
        <v>3205</v>
      </c>
      <c r="BB7638" t="s">
        <v>3863</v>
      </c>
      <c r="BC7638" t="s">
        <v>3206</v>
      </c>
    </row>
    <row r="7639" spans="52:55" x14ac:dyDescent="0.25">
      <c r="AZ7639" t="s">
        <v>19440</v>
      </c>
      <c r="BA7639" t="s">
        <v>3205</v>
      </c>
      <c r="BB7639" t="s">
        <v>3863</v>
      </c>
      <c r="BC7639" t="s">
        <v>3206</v>
      </c>
    </row>
    <row r="7640" spans="52:55" x14ac:dyDescent="0.25">
      <c r="AZ7640" t="s">
        <v>19441</v>
      </c>
      <c r="BA7640" t="s">
        <v>3205</v>
      </c>
      <c r="BB7640" t="s">
        <v>3863</v>
      </c>
      <c r="BC7640" t="s">
        <v>3206</v>
      </c>
    </row>
    <row r="7641" spans="52:55" x14ac:dyDescent="0.25">
      <c r="AZ7641" t="s">
        <v>19442</v>
      </c>
      <c r="BA7641" t="s">
        <v>3205</v>
      </c>
      <c r="BB7641" t="s">
        <v>3863</v>
      </c>
      <c r="BC7641" t="s">
        <v>3206</v>
      </c>
    </row>
    <row r="7642" spans="52:55" x14ac:dyDescent="0.25">
      <c r="AZ7642" t="s">
        <v>19443</v>
      </c>
      <c r="BA7642" t="s">
        <v>3205</v>
      </c>
      <c r="BB7642" t="s">
        <v>3863</v>
      </c>
      <c r="BC7642" t="s">
        <v>3206</v>
      </c>
    </row>
    <row r="7643" spans="52:55" x14ac:dyDescent="0.25">
      <c r="AZ7643" t="s">
        <v>19444</v>
      </c>
      <c r="BA7643" t="s">
        <v>3205</v>
      </c>
      <c r="BB7643" t="s">
        <v>3863</v>
      </c>
      <c r="BC7643" t="s">
        <v>3206</v>
      </c>
    </row>
    <row r="7644" spans="52:55" x14ac:dyDescent="0.25">
      <c r="AZ7644" t="s">
        <v>19445</v>
      </c>
      <c r="BA7644" t="s">
        <v>3205</v>
      </c>
      <c r="BB7644" t="s">
        <v>3863</v>
      </c>
      <c r="BC7644" t="s">
        <v>3206</v>
      </c>
    </row>
    <row r="7645" spans="52:55" x14ac:dyDescent="0.25">
      <c r="AZ7645" t="s">
        <v>19446</v>
      </c>
      <c r="BA7645" t="s">
        <v>3205</v>
      </c>
      <c r="BB7645" t="s">
        <v>3863</v>
      </c>
      <c r="BC7645" t="s">
        <v>3206</v>
      </c>
    </row>
    <row r="7646" spans="52:55" x14ac:dyDescent="0.25">
      <c r="AZ7646" t="s">
        <v>19447</v>
      </c>
      <c r="BA7646" t="s">
        <v>3205</v>
      </c>
      <c r="BB7646" t="s">
        <v>3863</v>
      </c>
      <c r="BC7646" t="s">
        <v>3206</v>
      </c>
    </row>
    <row r="7647" spans="52:55" x14ac:dyDescent="0.25">
      <c r="AZ7647" t="s">
        <v>19448</v>
      </c>
      <c r="BA7647" t="s">
        <v>3205</v>
      </c>
      <c r="BB7647" t="s">
        <v>3863</v>
      </c>
      <c r="BC7647" t="s">
        <v>3206</v>
      </c>
    </row>
    <row r="7648" spans="52:55" x14ac:dyDescent="0.25">
      <c r="AZ7648" t="s">
        <v>19449</v>
      </c>
      <c r="BA7648" t="s">
        <v>3205</v>
      </c>
      <c r="BB7648" t="s">
        <v>3863</v>
      </c>
      <c r="BC7648" t="s">
        <v>3206</v>
      </c>
    </row>
    <row r="7649" spans="52:55" x14ac:dyDescent="0.25">
      <c r="AZ7649" t="s">
        <v>19450</v>
      </c>
      <c r="BA7649" t="s">
        <v>3205</v>
      </c>
      <c r="BB7649" t="s">
        <v>3863</v>
      </c>
      <c r="BC7649" t="s">
        <v>3206</v>
      </c>
    </row>
    <row r="7650" spans="52:55" x14ac:dyDescent="0.25">
      <c r="AZ7650" t="s">
        <v>19451</v>
      </c>
      <c r="BA7650" t="s">
        <v>3205</v>
      </c>
      <c r="BB7650" t="s">
        <v>3863</v>
      </c>
      <c r="BC7650" t="s">
        <v>3206</v>
      </c>
    </row>
    <row r="7651" spans="52:55" x14ac:dyDescent="0.25">
      <c r="AZ7651" t="s">
        <v>19452</v>
      </c>
      <c r="BA7651" t="s">
        <v>3205</v>
      </c>
      <c r="BB7651" t="s">
        <v>3863</v>
      </c>
      <c r="BC7651" t="s">
        <v>3206</v>
      </c>
    </row>
    <row r="7652" spans="52:55" x14ac:dyDescent="0.25">
      <c r="AZ7652" t="s">
        <v>19453</v>
      </c>
      <c r="BA7652" t="s">
        <v>3205</v>
      </c>
      <c r="BB7652" t="s">
        <v>3863</v>
      </c>
      <c r="BC7652" t="s">
        <v>3206</v>
      </c>
    </row>
    <row r="7653" spans="52:55" x14ac:dyDescent="0.25">
      <c r="AZ7653" t="s">
        <v>19454</v>
      </c>
      <c r="BA7653" t="s">
        <v>3205</v>
      </c>
      <c r="BB7653" t="s">
        <v>3863</v>
      </c>
      <c r="BC7653" t="s">
        <v>7263</v>
      </c>
    </row>
    <row r="7654" spans="52:55" x14ac:dyDescent="0.25">
      <c r="AZ7654" t="s">
        <v>19455</v>
      </c>
      <c r="BA7654" t="s">
        <v>3205</v>
      </c>
      <c r="BB7654" t="s">
        <v>3863</v>
      </c>
      <c r="BC7654" t="s">
        <v>3206</v>
      </c>
    </row>
    <row r="7655" spans="52:55" x14ac:dyDescent="0.25">
      <c r="AZ7655" t="s">
        <v>19456</v>
      </c>
      <c r="BA7655" t="s">
        <v>3205</v>
      </c>
      <c r="BB7655" t="s">
        <v>3863</v>
      </c>
      <c r="BC7655" t="s">
        <v>3206</v>
      </c>
    </row>
    <row r="7656" spans="52:55" x14ac:dyDescent="0.25">
      <c r="AZ7656" t="s">
        <v>19457</v>
      </c>
      <c r="BA7656" t="s">
        <v>3205</v>
      </c>
      <c r="BB7656" t="s">
        <v>3863</v>
      </c>
      <c r="BC7656" t="s">
        <v>3206</v>
      </c>
    </row>
    <row r="7657" spans="52:55" x14ac:dyDescent="0.25">
      <c r="AZ7657" t="s">
        <v>19458</v>
      </c>
      <c r="BA7657" t="s">
        <v>3205</v>
      </c>
      <c r="BB7657" t="s">
        <v>3863</v>
      </c>
      <c r="BC7657" t="s">
        <v>3206</v>
      </c>
    </row>
    <row r="7658" spans="52:55" x14ac:dyDescent="0.25">
      <c r="AZ7658" t="s">
        <v>19459</v>
      </c>
      <c r="BA7658" t="s">
        <v>3205</v>
      </c>
      <c r="BB7658" t="s">
        <v>3863</v>
      </c>
      <c r="BC7658" t="s">
        <v>7263</v>
      </c>
    </row>
    <row r="7659" spans="52:55" x14ac:dyDescent="0.25">
      <c r="AZ7659" t="s">
        <v>19460</v>
      </c>
      <c r="BA7659" t="s">
        <v>3205</v>
      </c>
      <c r="BB7659" t="s">
        <v>3863</v>
      </c>
      <c r="BC7659" t="s">
        <v>3206</v>
      </c>
    </row>
    <row r="7660" spans="52:55" x14ac:dyDescent="0.25">
      <c r="AZ7660" t="s">
        <v>19461</v>
      </c>
      <c r="BA7660" t="s">
        <v>3205</v>
      </c>
      <c r="BB7660" t="s">
        <v>3863</v>
      </c>
      <c r="BC7660" t="s">
        <v>7263</v>
      </c>
    </row>
    <row r="7661" spans="52:55" x14ac:dyDescent="0.25">
      <c r="AZ7661" t="s">
        <v>19462</v>
      </c>
      <c r="BA7661" t="s">
        <v>3205</v>
      </c>
      <c r="BB7661" t="s">
        <v>3863</v>
      </c>
      <c r="BC7661" t="s">
        <v>7263</v>
      </c>
    </row>
    <row r="7662" spans="52:55" x14ac:dyDescent="0.25">
      <c r="AZ7662" t="s">
        <v>19463</v>
      </c>
      <c r="BA7662" t="s">
        <v>3205</v>
      </c>
      <c r="BB7662" t="s">
        <v>3863</v>
      </c>
      <c r="BC7662" t="s">
        <v>7263</v>
      </c>
    </row>
    <row r="7663" spans="52:55" x14ac:dyDescent="0.25">
      <c r="AZ7663" t="s">
        <v>19464</v>
      </c>
      <c r="BA7663" t="s">
        <v>3205</v>
      </c>
      <c r="BB7663" t="s">
        <v>3863</v>
      </c>
      <c r="BC7663" t="s">
        <v>3206</v>
      </c>
    </row>
    <row r="7664" spans="52:55" x14ac:dyDescent="0.25">
      <c r="AZ7664" t="s">
        <v>19465</v>
      </c>
      <c r="BA7664" t="s">
        <v>3205</v>
      </c>
      <c r="BB7664" t="s">
        <v>3863</v>
      </c>
      <c r="BC7664" t="s">
        <v>7263</v>
      </c>
    </row>
    <row r="7665" spans="52:55" x14ac:dyDescent="0.25">
      <c r="AZ7665" t="s">
        <v>19466</v>
      </c>
      <c r="BA7665" t="s">
        <v>3205</v>
      </c>
      <c r="BB7665" t="s">
        <v>3863</v>
      </c>
      <c r="BC7665" t="s">
        <v>3204</v>
      </c>
    </row>
    <row r="7666" spans="52:55" x14ac:dyDescent="0.25">
      <c r="AZ7666" t="s">
        <v>19467</v>
      </c>
      <c r="BA7666" t="s">
        <v>3205</v>
      </c>
      <c r="BB7666" t="s">
        <v>3863</v>
      </c>
      <c r="BC7666" t="s">
        <v>3204</v>
      </c>
    </row>
    <row r="7667" spans="52:55" x14ac:dyDescent="0.25">
      <c r="AZ7667" t="s">
        <v>19468</v>
      </c>
      <c r="BA7667" t="s">
        <v>3205</v>
      </c>
      <c r="BB7667" t="s">
        <v>3863</v>
      </c>
      <c r="BC7667" t="s">
        <v>3206</v>
      </c>
    </row>
    <row r="7668" spans="52:55" x14ac:dyDescent="0.25">
      <c r="AZ7668" t="s">
        <v>19469</v>
      </c>
      <c r="BA7668" t="s">
        <v>3205</v>
      </c>
      <c r="BB7668" t="s">
        <v>3863</v>
      </c>
      <c r="BC7668" t="s">
        <v>3206</v>
      </c>
    </row>
    <row r="7669" spans="52:55" x14ac:dyDescent="0.25">
      <c r="AZ7669" t="s">
        <v>19470</v>
      </c>
      <c r="BA7669" t="s">
        <v>3205</v>
      </c>
      <c r="BB7669" t="s">
        <v>3863</v>
      </c>
      <c r="BC7669" t="s">
        <v>3204</v>
      </c>
    </row>
    <row r="7670" spans="52:55" x14ac:dyDescent="0.25">
      <c r="AZ7670" t="s">
        <v>19471</v>
      </c>
      <c r="BA7670" t="s">
        <v>3205</v>
      </c>
      <c r="BB7670" t="s">
        <v>3863</v>
      </c>
      <c r="BC7670" t="s">
        <v>3204</v>
      </c>
    </row>
    <row r="7671" spans="52:55" x14ac:dyDescent="0.25">
      <c r="AZ7671" t="s">
        <v>19472</v>
      </c>
      <c r="BA7671" t="s">
        <v>3205</v>
      </c>
      <c r="BB7671" t="s">
        <v>3863</v>
      </c>
      <c r="BC7671" t="s">
        <v>3206</v>
      </c>
    </row>
    <row r="7672" spans="52:55" x14ac:dyDescent="0.25">
      <c r="AZ7672" t="s">
        <v>19473</v>
      </c>
      <c r="BA7672" t="s">
        <v>3205</v>
      </c>
      <c r="BB7672" t="s">
        <v>3863</v>
      </c>
      <c r="BC7672" t="s">
        <v>3206</v>
      </c>
    </row>
    <row r="7673" spans="52:55" x14ac:dyDescent="0.25">
      <c r="AZ7673" t="s">
        <v>19474</v>
      </c>
      <c r="BA7673" t="s">
        <v>3205</v>
      </c>
      <c r="BB7673" t="s">
        <v>3863</v>
      </c>
      <c r="BC7673" t="s">
        <v>3206</v>
      </c>
    </row>
    <row r="7674" spans="52:55" x14ac:dyDescent="0.25">
      <c r="AZ7674" t="s">
        <v>19475</v>
      </c>
      <c r="BA7674" t="s">
        <v>3205</v>
      </c>
      <c r="BB7674" t="s">
        <v>3863</v>
      </c>
      <c r="BC7674" t="s">
        <v>3206</v>
      </c>
    </row>
    <row r="7675" spans="52:55" x14ac:dyDescent="0.25">
      <c r="AZ7675" t="s">
        <v>19476</v>
      </c>
      <c r="BA7675" t="s">
        <v>3205</v>
      </c>
      <c r="BB7675" t="s">
        <v>3863</v>
      </c>
      <c r="BC7675" t="s">
        <v>3206</v>
      </c>
    </row>
    <row r="7676" spans="52:55" x14ac:dyDescent="0.25">
      <c r="AZ7676" t="s">
        <v>19477</v>
      </c>
      <c r="BA7676" t="s">
        <v>3205</v>
      </c>
      <c r="BB7676" t="s">
        <v>3863</v>
      </c>
      <c r="BC7676" t="s">
        <v>3204</v>
      </c>
    </row>
    <row r="7677" spans="52:55" x14ac:dyDescent="0.25">
      <c r="AZ7677" t="s">
        <v>19478</v>
      </c>
      <c r="BA7677" t="s">
        <v>3205</v>
      </c>
      <c r="BB7677" t="s">
        <v>3863</v>
      </c>
      <c r="BC7677" t="s">
        <v>3204</v>
      </c>
    </row>
    <row r="7678" spans="52:55" x14ac:dyDescent="0.25">
      <c r="AZ7678" t="s">
        <v>19479</v>
      </c>
      <c r="BA7678" t="s">
        <v>3205</v>
      </c>
      <c r="BB7678" t="s">
        <v>3863</v>
      </c>
      <c r="BC7678" t="s">
        <v>3204</v>
      </c>
    </row>
    <row r="7679" spans="52:55" x14ac:dyDescent="0.25">
      <c r="AZ7679" t="s">
        <v>19480</v>
      </c>
      <c r="BA7679" t="s">
        <v>3205</v>
      </c>
      <c r="BB7679" t="s">
        <v>3863</v>
      </c>
      <c r="BC7679" t="s">
        <v>3204</v>
      </c>
    </row>
    <row r="7680" spans="52:55" x14ac:dyDescent="0.25">
      <c r="AZ7680" t="s">
        <v>19481</v>
      </c>
      <c r="BA7680" t="s">
        <v>3205</v>
      </c>
      <c r="BB7680" t="s">
        <v>3863</v>
      </c>
      <c r="BC7680" t="s">
        <v>3204</v>
      </c>
    </row>
    <row r="7681" spans="52:55" x14ac:dyDescent="0.25">
      <c r="AZ7681" t="s">
        <v>19482</v>
      </c>
      <c r="BA7681" t="s">
        <v>3205</v>
      </c>
      <c r="BB7681" t="s">
        <v>3863</v>
      </c>
      <c r="BC7681" t="s">
        <v>3204</v>
      </c>
    </row>
    <row r="7682" spans="52:55" x14ac:dyDescent="0.25">
      <c r="AZ7682" t="s">
        <v>19483</v>
      </c>
      <c r="BA7682" t="s">
        <v>3205</v>
      </c>
      <c r="BB7682" t="s">
        <v>3863</v>
      </c>
      <c r="BC7682" t="s">
        <v>3204</v>
      </c>
    </row>
    <row r="7683" spans="52:55" x14ac:dyDescent="0.25">
      <c r="AZ7683" t="s">
        <v>19484</v>
      </c>
      <c r="BA7683" t="s">
        <v>3205</v>
      </c>
      <c r="BB7683" t="s">
        <v>3863</v>
      </c>
      <c r="BC7683" t="s">
        <v>3204</v>
      </c>
    </row>
    <row r="7684" spans="52:55" x14ac:dyDescent="0.25">
      <c r="AZ7684" t="s">
        <v>19485</v>
      </c>
      <c r="BA7684" t="s">
        <v>3205</v>
      </c>
      <c r="BB7684" t="s">
        <v>3863</v>
      </c>
      <c r="BC7684" t="s">
        <v>3204</v>
      </c>
    </row>
    <row r="7685" spans="52:55" x14ac:dyDescent="0.25">
      <c r="AZ7685" t="s">
        <v>19486</v>
      </c>
      <c r="BA7685" t="s">
        <v>3205</v>
      </c>
      <c r="BB7685" t="s">
        <v>3863</v>
      </c>
      <c r="BC7685" t="s">
        <v>3204</v>
      </c>
    </row>
    <row r="7686" spans="52:55" x14ac:dyDescent="0.25">
      <c r="AZ7686" t="s">
        <v>19487</v>
      </c>
      <c r="BA7686" t="s">
        <v>3205</v>
      </c>
      <c r="BB7686" t="s">
        <v>3863</v>
      </c>
      <c r="BC7686" t="s">
        <v>3204</v>
      </c>
    </row>
    <row r="7687" spans="52:55" x14ac:dyDescent="0.25">
      <c r="AZ7687" t="s">
        <v>19488</v>
      </c>
      <c r="BA7687" t="s">
        <v>3205</v>
      </c>
      <c r="BB7687" t="s">
        <v>3863</v>
      </c>
      <c r="BC7687" t="s">
        <v>3204</v>
      </c>
    </row>
    <row r="7688" spans="52:55" x14ac:dyDescent="0.25">
      <c r="AZ7688" t="s">
        <v>19489</v>
      </c>
      <c r="BA7688" t="s">
        <v>3205</v>
      </c>
      <c r="BB7688" t="s">
        <v>3863</v>
      </c>
      <c r="BC7688" t="s">
        <v>3204</v>
      </c>
    </row>
    <row r="7689" spans="52:55" x14ac:dyDescent="0.25">
      <c r="AZ7689" t="s">
        <v>19490</v>
      </c>
      <c r="BA7689" t="s">
        <v>3205</v>
      </c>
      <c r="BB7689" t="s">
        <v>3863</v>
      </c>
      <c r="BC7689" t="s">
        <v>3206</v>
      </c>
    </row>
    <row r="7690" spans="52:55" x14ac:dyDescent="0.25">
      <c r="AZ7690" t="s">
        <v>19491</v>
      </c>
      <c r="BA7690" t="s">
        <v>3205</v>
      </c>
      <c r="BB7690" t="s">
        <v>3863</v>
      </c>
      <c r="BC7690" t="s">
        <v>3206</v>
      </c>
    </row>
    <row r="7691" spans="52:55" x14ac:dyDescent="0.25">
      <c r="AZ7691" t="s">
        <v>19492</v>
      </c>
      <c r="BA7691" t="s">
        <v>3205</v>
      </c>
      <c r="BB7691" t="s">
        <v>3863</v>
      </c>
      <c r="BC7691" t="s">
        <v>3204</v>
      </c>
    </row>
    <row r="7692" spans="52:55" x14ac:dyDescent="0.25">
      <c r="AZ7692" t="s">
        <v>19493</v>
      </c>
      <c r="BA7692" t="s">
        <v>3205</v>
      </c>
      <c r="BB7692" t="s">
        <v>3863</v>
      </c>
      <c r="BC7692" t="s">
        <v>3204</v>
      </c>
    </row>
    <row r="7693" spans="52:55" x14ac:dyDescent="0.25">
      <c r="AZ7693" t="s">
        <v>19494</v>
      </c>
      <c r="BA7693" t="s">
        <v>3205</v>
      </c>
      <c r="BB7693" t="s">
        <v>3863</v>
      </c>
      <c r="BC7693" t="s">
        <v>3204</v>
      </c>
    </row>
    <row r="7694" spans="52:55" x14ac:dyDescent="0.25">
      <c r="AZ7694" t="s">
        <v>19495</v>
      </c>
      <c r="BA7694" t="s">
        <v>3205</v>
      </c>
      <c r="BB7694" t="s">
        <v>3863</v>
      </c>
      <c r="BC7694" t="s">
        <v>3204</v>
      </c>
    </row>
    <row r="7695" spans="52:55" x14ac:dyDescent="0.25">
      <c r="AZ7695" t="s">
        <v>19496</v>
      </c>
      <c r="BA7695" t="s">
        <v>3205</v>
      </c>
      <c r="BB7695" t="s">
        <v>3863</v>
      </c>
      <c r="BC7695" t="s">
        <v>3206</v>
      </c>
    </row>
    <row r="7696" spans="52:55" x14ac:dyDescent="0.25">
      <c r="AZ7696" t="s">
        <v>19497</v>
      </c>
      <c r="BA7696" t="s">
        <v>3205</v>
      </c>
      <c r="BB7696" t="s">
        <v>3863</v>
      </c>
      <c r="BC7696" t="s">
        <v>7263</v>
      </c>
    </row>
    <row r="7697" spans="52:55" x14ac:dyDescent="0.25">
      <c r="AZ7697" t="s">
        <v>19498</v>
      </c>
      <c r="BA7697" t="s">
        <v>3205</v>
      </c>
      <c r="BB7697" t="s">
        <v>3863</v>
      </c>
      <c r="BC7697" t="s">
        <v>3206</v>
      </c>
    </row>
    <row r="7698" spans="52:55" x14ac:dyDescent="0.25">
      <c r="AZ7698" t="s">
        <v>19499</v>
      </c>
      <c r="BA7698" t="s">
        <v>3205</v>
      </c>
      <c r="BB7698" t="s">
        <v>3863</v>
      </c>
      <c r="BC7698" t="s">
        <v>7263</v>
      </c>
    </row>
    <row r="7699" spans="52:55" x14ac:dyDescent="0.25">
      <c r="AZ7699" t="s">
        <v>19500</v>
      </c>
      <c r="BA7699" t="s">
        <v>3205</v>
      </c>
      <c r="BB7699" t="s">
        <v>3863</v>
      </c>
      <c r="BC7699" t="s">
        <v>7263</v>
      </c>
    </row>
    <row r="7700" spans="52:55" x14ac:dyDescent="0.25">
      <c r="AZ7700" t="s">
        <v>19501</v>
      </c>
      <c r="BA7700" t="s">
        <v>3205</v>
      </c>
      <c r="BB7700" t="s">
        <v>3863</v>
      </c>
      <c r="BC7700" t="s">
        <v>7263</v>
      </c>
    </row>
    <row r="7701" spans="52:55" x14ac:dyDescent="0.25">
      <c r="AZ7701" t="s">
        <v>19502</v>
      </c>
      <c r="BA7701" t="s">
        <v>3205</v>
      </c>
      <c r="BB7701" t="s">
        <v>3863</v>
      </c>
      <c r="BC7701" t="s">
        <v>7263</v>
      </c>
    </row>
    <row r="7702" spans="52:55" x14ac:dyDescent="0.25">
      <c r="AZ7702" t="s">
        <v>19503</v>
      </c>
      <c r="BA7702" t="s">
        <v>3205</v>
      </c>
      <c r="BB7702" t="s">
        <v>3863</v>
      </c>
      <c r="BC7702" t="s">
        <v>3206</v>
      </c>
    </row>
    <row r="7703" spans="52:55" x14ac:dyDescent="0.25">
      <c r="AZ7703" t="s">
        <v>19504</v>
      </c>
      <c r="BA7703" t="s">
        <v>3205</v>
      </c>
      <c r="BB7703" t="s">
        <v>3863</v>
      </c>
      <c r="BC7703" t="s">
        <v>3206</v>
      </c>
    </row>
    <row r="7704" spans="52:55" x14ac:dyDescent="0.25">
      <c r="AZ7704" t="s">
        <v>19505</v>
      </c>
      <c r="BA7704" t="s">
        <v>3205</v>
      </c>
      <c r="BB7704" t="s">
        <v>3863</v>
      </c>
      <c r="BC7704" t="s">
        <v>3206</v>
      </c>
    </row>
    <row r="7705" spans="52:55" x14ac:dyDescent="0.25">
      <c r="AZ7705" t="s">
        <v>19506</v>
      </c>
      <c r="BA7705" t="s">
        <v>3205</v>
      </c>
      <c r="BB7705" t="s">
        <v>3863</v>
      </c>
      <c r="BC7705" t="s">
        <v>3206</v>
      </c>
    </row>
    <row r="7706" spans="52:55" x14ac:dyDescent="0.25">
      <c r="AZ7706" t="s">
        <v>19507</v>
      </c>
      <c r="BA7706" t="s">
        <v>3205</v>
      </c>
      <c r="BB7706" t="s">
        <v>3863</v>
      </c>
      <c r="BC7706" t="s">
        <v>3206</v>
      </c>
    </row>
    <row r="7707" spans="52:55" x14ac:dyDescent="0.25">
      <c r="AZ7707" t="s">
        <v>19508</v>
      </c>
      <c r="BA7707" t="s">
        <v>3205</v>
      </c>
      <c r="BB7707" t="s">
        <v>3863</v>
      </c>
      <c r="BC7707" t="s">
        <v>3206</v>
      </c>
    </row>
    <row r="7708" spans="52:55" x14ac:dyDescent="0.25">
      <c r="AZ7708" t="s">
        <v>19509</v>
      </c>
      <c r="BA7708" t="s">
        <v>3205</v>
      </c>
      <c r="BB7708" t="s">
        <v>3863</v>
      </c>
      <c r="BC7708" t="s">
        <v>3206</v>
      </c>
    </row>
    <row r="7709" spans="52:55" x14ac:dyDescent="0.25">
      <c r="AZ7709" t="s">
        <v>19510</v>
      </c>
      <c r="BA7709" t="s">
        <v>3205</v>
      </c>
      <c r="BB7709" t="s">
        <v>3863</v>
      </c>
      <c r="BC7709" t="s">
        <v>3204</v>
      </c>
    </row>
    <row r="7710" spans="52:55" x14ac:dyDescent="0.25">
      <c r="AZ7710" t="s">
        <v>19511</v>
      </c>
      <c r="BA7710" t="s">
        <v>3205</v>
      </c>
      <c r="BB7710" t="s">
        <v>3863</v>
      </c>
      <c r="BC7710" t="s">
        <v>3204</v>
      </c>
    </row>
    <row r="7711" spans="52:55" x14ac:dyDescent="0.25">
      <c r="AZ7711" t="s">
        <v>19512</v>
      </c>
      <c r="BA7711" t="s">
        <v>3205</v>
      </c>
      <c r="BB7711" t="s">
        <v>3863</v>
      </c>
      <c r="BC7711" t="s">
        <v>3204</v>
      </c>
    </row>
    <row r="7712" spans="52:55" x14ac:dyDescent="0.25">
      <c r="AZ7712" t="s">
        <v>19513</v>
      </c>
      <c r="BA7712" t="s">
        <v>3205</v>
      </c>
      <c r="BB7712" t="s">
        <v>3863</v>
      </c>
      <c r="BC7712" t="s">
        <v>3204</v>
      </c>
    </row>
    <row r="7713" spans="52:55" x14ac:dyDescent="0.25">
      <c r="AZ7713" t="s">
        <v>19514</v>
      </c>
      <c r="BA7713" t="s">
        <v>3205</v>
      </c>
      <c r="BB7713" t="s">
        <v>3863</v>
      </c>
      <c r="BC7713" t="s">
        <v>3206</v>
      </c>
    </row>
    <row r="7714" spans="52:55" x14ac:dyDescent="0.25">
      <c r="AZ7714" t="s">
        <v>19515</v>
      </c>
      <c r="BA7714" t="s">
        <v>3205</v>
      </c>
      <c r="BB7714" t="s">
        <v>3863</v>
      </c>
      <c r="BC7714" t="s">
        <v>3206</v>
      </c>
    </row>
    <row r="7715" spans="52:55" x14ac:dyDescent="0.25">
      <c r="AZ7715" t="s">
        <v>19516</v>
      </c>
      <c r="BA7715" t="s">
        <v>3205</v>
      </c>
      <c r="BB7715" t="s">
        <v>3863</v>
      </c>
      <c r="BC7715" t="s">
        <v>3206</v>
      </c>
    </row>
    <row r="7716" spans="52:55" x14ac:dyDescent="0.25">
      <c r="AZ7716" t="s">
        <v>19517</v>
      </c>
      <c r="BA7716" t="s">
        <v>3205</v>
      </c>
      <c r="BB7716" t="s">
        <v>3863</v>
      </c>
      <c r="BC7716" t="s">
        <v>7263</v>
      </c>
    </row>
    <row r="7717" spans="52:55" x14ac:dyDescent="0.25">
      <c r="AZ7717" t="s">
        <v>19518</v>
      </c>
      <c r="BA7717" t="s">
        <v>3205</v>
      </c>
      <c r="BB7717" t="s">
        <v>3863</v>
      </c>
      <c r="BC7717" t="s">
        <v>7263</v>
      </c>
    </row>
    <row r="7718" spans="52:55" x14ac:dyDescent="0.25">
      <c r="AZ7718" t="s">
        <v>19519</v>
      </c>
      <c r="BA7718" t="s">
        <v>3205</v>
      </c>
      <c r="BB7718" t="s">
        <v>3863</v>
      </c>
      <c r="BC7718" t="s">
        <v>7263</v>
      </c>
    </row>
    <row r="7719" spans="52:55" x14ac:dyDescent="0.25">
      <c r="AZ7719" t="s">
        <v>19520</v>
      </c>
      <c r="BA7719" t="s">
        <v>3205</v>
      </c>
      <c r="BB7719" t="s">
        <v>3863</v>
      </c>
      <c r="BC7719" t="s">
        <v>3206</v>
      </c>
    </row>
    <row r="7720" spans="52:55" x14ac:dyDescent="0.25">
      <c r="AZ7720" t="s">
        <v>19521</v>
      </c>
      <c r="BA7720" t="s">
        <v>3205</v>
      </c>
      <c r="BB7720" t="s">
        <v>3863</v>
      </c>
      <c r="BC7720" t="s">
        <v>7263</v>
      </c>
    </row>
    <row r="7721" spans="52:55" x14ac:dyDescent="0.25">
      <c r="AZ7721" t="s">
        <v>19522</v>
      </c>
      <c r="BA7721" t="s">
        <v>3205</v>
      </c>
      <c r="BB7721" t="s">
        <v>3863</v>
      </c>
      <c r="BC7721" t="s">
        <v>3204</v>
      </c>
    </row>
    <row r="7722" spans="52:55" x14ac:dyDescent="0.25">
      <c r="AZ7722" t="s">
        <v>19523</v>
      </c>
      <c r="BA7722" t="s">
        <v>3205</v>
      </c>
      <c r="BB7722" t="s">
        <v>3863</v>
      </c>
      <c r="BC7722" t="s">
        <v>3206</v>
      </c>
    </row>
    <row r="7723" spans="52:55" x14ac:dyDescent="0.25">
      <c r="AZ7723" t="s">
        <v>19524</v>
      </c>
      <c r="BA7723" t="s">
        <v>3205</v>
      </c>
      <c r="BB7723" t="s">
        <v>3863</v>
      </c>
      <c r="BC7723" t="s">
        <v>3206</v>
      </c>
    </row>
    <row r="7724" spans="52:55" x14ac:dyDescent="0.25">
      <c r="AZ7724" t="s">
        <v>19525</v>
      </c>
      <c r="BA7724" t="s">
        <v>3205</v>
      </c>
      <c r="BB7724" t="s">
        <v>3863</v>
      </c>
      <c r="BC7724" t="s">
        <v>3206</v>
      </c>
    </row>
    <row r="7725" spans="52:55" x14ac:dyDescent="0.25">
      <c r="AZ7725" t="s">
        <v>19526</v>
      </c>
      <c r="BA7725" t="s">
        <v>3205</v>
      </c>
      <c r="BB7725" t="s">
        <v>3863</v>
      </c>
      <c r="BC7725" t="s">
        <v>3204</v>
      </c>
    </row>
    <row r="7726" spans="52:55" x14ac:dyDescent="0.25">
      <c r="AZ7726" t="s">
        <v>19527</v>
      </c>
      <c r="BA7726" t="s">
        <v>3205</v>
      </c>
      <c r="BB7726" t="s">
        <v>3863</v>
      </c>
      <c r="BC7726" t="s">
        <v>3206</v>
      </c>
    </row>
    <row r="7727" spans="52:55" x14ac:dyDescent="0.25">
      <c r="AZ7727" t="s">
        <v>19528</v>
      </c>
      <c r="BA7727" t="s">
        <v>3205</v>
      </c>
      <c r="BB7727" t="s">
        <v>3863</v>
      </c>
      <c r="BC7727" t="s">
        <v>3206</v>
      </c>
    </row>
    <row r="7728" spans="52:55" x14ac:dyDescent="0.25">
      <c r="AZ7728" t="s">
        <v>19529</v>
      </c>
      <c r="BA7728" t="s">
        <v>3205</v>
      </c>
      <c r="BB7728" t="s">
        <v>3863</v>
      </c>
      <c r="BC7728" t="s">
        <v>3204</v>
      </c>
    </row>
    <row r="7729" spans="52:55" x14ac:dyDescent="0.25">
      <c r="AZ7729" t="s">
        <v>19530</v>
      </c>
      <c r="BA7729" t="s">
        <v>3205</v>
      </c>
      <c r="BB7729" t="s">
        <v>3863</v>
      </c>
      <c r="BC7729" t="s">
        <v>3204</v>
      </c>
    </row>
    <row r="7730" spans="52:55" x14ac:dyDescent="0.25">
      <c r="AZ7730" t="s">
        <v>19531</v>
      </c>
      <c r="BA7730" t="s">
        <v>3205</v>
      </c>
      <c r="BB7730" t="s">
        <v>3863</v>
      </c>
      <c r="BC7730" t="s">
        <v>3206</v>
      </c>
    </row>
    <row r="7731" spans="52:55" x14ac:dyDescent="0.25">
      <c r="AZ7731" t="s">
        <v>19532</v>
      </c>
      <c r="BA7731" t="s">
        <v>3205</v>
      </c>
      <c r="BB7731" t="s">
        <v>3863</v>
      </c>
      <c r="BC7731" t="s">
        <v>3206</v>
      </c>
    </row>
    <row r="7732" spans="52:55" x14ac:dyDescent="0.25">
      <c r="AZ7732" t="s">
        <v>19533</v>
      </c>
      <c r="BA7732" t="s">
        <v>3205</v>
      </c>
      <c r="BB7732" t="s">
        <v>3863</v>
      </c>
      <c r="BC7732" t="s">
        <v>3206</v>
      </c>
    </row>
    <row r="7733" spans="52:55" x14ac:dyDescent="0.25">
      <c r="AZ7733" t="s">
        <v>19534</v>
      </c>
      <c r="BA7733" t="s">
        <v>3205</v>
      </c>
      <c r="BB7733" t="s">
        <v>3863</v>
      </c>
      <c r="BC7733" t="s">
        <v>3204</v>
      </c>
    </row>
    <row r="7734" spans="52:55" x14ac:dyDescent="0.25">
      <c r="AZ7734" t="s">
        <v>19535</v>
      </c>
      <c r="BA7734" t="s">
        <v>3205</v>
      </c>
      <c r="BB7734" t="s">
        <v>3863</v>
      </c>
      <c r="BC7734" t="s">
        <v>7263</v>
      </c>
    </row>
    <row r="7735" spans="52:55" x14ac:dyDescent="0.25">
      <c r="AZ7735" t="s">
        <v>19536</v>
      </c>
      <c r="BA7735" t="s">
        <v>3205</v>
      </c>
      <c r="BB7735" t="s">
        <v>3863</v>
      </c>
      <c r="BC7735" t="s">
        <v>3204</v>
      </c>
    </row>
    <row r="7736" spans="52:55" x14ac:dyDescent="0.25">
      <c r="AZ7736" t="s">
        <v>19537</v>
      </c>
      <c r="BA7736" t="s">
        <v>3205</v>
      </c>
      <c r="BB7736" t="s">
        <v>3863</v>
      </c>
      <c r="BC7736" t="s">
        <v>3206</v>
      </c>
    </row>
    <row r="7737" spans="52:55" x14ac:dyDescent="0.25">
      <c r="AZ7737" t="s">
        <v>19538</v>
      </c>
      <c r="BA7737" t="s">
        <v>3205</v>
      </c>
      <c r="BB7737" t="s">
        <v>3863</v>
      </c>
      <c r="BC7737" t="s">
        <v>3206</v>
      </c>
    </row>
    <row r="7738" spans="52:55" x14ac:dyDescent="0.25">
      <c r="AZ7738" t="s">
        <v>19539</v>
      </c>
      <c r="BA7738" t="s">
        <v>3205</v>
      </c>
      <c r="BB7738" t="s">
        <v>3863</v>
      </c>
      <c r="BC7738" t="s">
        <v>3206</v>
      </c>
    </row>
    <row r="7739" spans="52:55" x14ac:dyDescent="0.25">
      <c r="AZ7739" t="s">
        <v>19540</v>
      </c>
      <c r="BA7739" t="s">
        <v>3205</v>
      </c>
      <c r="BB7739" t="s">
        <v>3863</v>
      </c>
      <c r="BC7739" t="s">
        <v>3206</v>
      </c>
    </row>
    <row r="7740" spans="52:55" x14ac:dyDescent="0.25">
      <c r="AZ7740" t="s">
        <v>19541</v>
      </c>
      <c r="BA7740" t="s">
        <v>3205</v>
      </c>
      <c r="BB7740" t="s">
        <v>3863</v>
      </c>
      <c r="BC7740" t="s">
        <v>3206</v>
      </c>
    </row>
    <row r="7741" spans="52:55" x14ac:dyDescent="0.25">
      <c r="AZ7741" t="s">
        <v>19542</v>
      </c>
      <c r="BA7741" t="s">
        <v>3205</v>
      </c>
      <c r="BB7741" t="s">
        <v>3863</v>
      </c>
      <c r="BC7741" t="s">
        <v>3206</v>
      </c>
    </row>
    <row r="7742" spans="52:55" x14ac:dyDescent="0.25">
      <c r="AZ7742" t="s">
        <v>19543</v>
      </c>
      <c r="BA7742" t="s">
        <v>3205</v>
      </c>
      <c r="BB7742" t="s">
        <v>3863</v>
      </c>
      <c r="BC7742" t="s">
        <v>3206</v>
      </c>
    </row>
    <row r="7743" spans="52:55" x14ac:dyDescent="0.25">
      <c r="AZ7743" t="s">
        <v>19544</v>
      </c>
      <c r="BA7743" t="s">
        <v>3205</v>
      </c>
      <c r="BB7743" t="s">
        <v>3863</v>
      </c>
      <c r="BC7743" t="s">
        <v>3206</v>
      </c>
    </row>
    <row r="7744" spans="52:55" x14ac:dyDescent="0.25">
      <c r="AZ7744" t="s">
        <v>19545</v>
      </c>
      <c r="BA7744" t="s">
        <v>3205</v>
      </c>
      <c r="BB7744" t="s">
        <v>3863</v>
      </c>
      <c r="BC7744" t="s">
        <v>3206</v>
      </c>
    </row>
    <row r="7745" spans="52:55" x14ac:dyDescent="0.25">
      <c r="AZ7745" t="s">
        <v>19546</v>
      </c>
      <c r="BA7745" t="s">
        <v>3205</v>
      </c>
      <c r="BB7745" t="s">
        <v>3863</v>
      </c>
      <c r="BC7745" t="s">
        <v>3206</v>
      </c>
    </row>
    <row r="7746" spans="52:55" x14ac:dyDescent="0.25">
      <c r="AZ7746" t="s">
        <v>19547</v>
      </c>
      <c r="BA7746" t="s">
        <v>3205</v>
      </c>
      <c r="BB7746" t="s">
        <v>3863</v>
      </c>
      <c r="BC7746" t="s">
        <v>3206</v>
      </c>
    </row>
    <row r="7747" spans="52:55" x14ac:dyDescent="0.25">
      <c r="AZ7747" t="s">
        <v>19548</v>
      </c>
      <c r="BA7747" t="s">
        <v>3205</v>
      </c>
      <c r="BB7747" t="s">
        <v>3863</v>
      </c>
      <c r="BC7747" t="s">
        <v>3206</v>
      </c>
    </row>
    <row r="7748" spans="52:55" x14ac:dyDescent="0.25">
      <c r="AZ7748" t="s">
        <v>19549</v>
      </c>
      <c r="BA7748" t="s">
        <v>3205</v>
      </c>
      <c r="BB7748" t="s">
        <v>3863</v>
      </c>
      <c r="BC7748" t="s">
        <v>3206</v>
      </c>
    </row>
    <row r="7749" spans="52:55" x14ac:dyDescent="0.25">
      <c r="AZ7749" t="s">
        <v>19550</v>
      </c>
      <c r="BA7749" t="s">
        <v>3205</v>
      </c>
      <c r="BB7749" t="s">
        <v>3863</v>
      </c>
      <c r="BC7749" t="s">
        <v>3206</v>
      </c>
    </row>
    <row r="7750" spans="52:55" x14ac:dyDescent="0.25">
      <c r="AZ7750" t="s">
        <v>19551</v>
      </c>
      <c r="BA7750" t="s">
        <v>3205</v>
      </c>
      <c r="BB7750" t="s">
        <v>3863</v>
      </c>
      <c r="BC7750" t="s">
        <v>3206</v>
      </c>
    </row>
    <row r="7751" spans="52:55" x14ac:dyDescent="0.25">
      <c r="AZ7751" t="s">
        <v>19552</v>
      </c>
      <c r="BA7751" t="s">
        <v>3205</v>
      </c>
      <c r="BB7751" t="s">
        <v>3863</v>
      </c>
      <c r="BC7751" t="s">
        <v>3206</v>
      </c>
    </row>
    <row r="7752" spans="52:55" x14ac:dyDescent="0.25">
      <c r="AZ7752" t="s">
        <v>19553</v>
      </c>
      <c r="BA7752" t="s">
        <v>3205</v>
      </c>
      <c r="BB7752" t="s">
        <v>3863</v>
      </c>
      <c r="BC7752" t="s">
        <v>3206</v>
      </c>
    </row>
    <row r="7753" spans="52:55" x14ac:dyDescent="0.25">
      <c r="AZ7753" t="s">
        <v>19554</v>
      </c>
      <c r="BA7753" t="s">
        <v>3205</v>
      </c>
      <c r="BB7753" t="s">
        <v>3863</v>
      </c>
      <c r="BC7753" t="s">
        <v>3206</v>
      </c>
    </row>
    <row r="7754" spans="52:55" x14ac:dyDescent="0.25">
      <c r="AZ7754" t="s">
        <v>19555</v>
      </c>
      <c r="BA7754" t="s">
        <v>3205</v>
      </c>
      <c r="BB7754" t="s">
        <v>3863</v>
      </c>
      <c r="BC7754" t="s">
        <v>3206</v>
      </c>
    </row>
    <row r="7755" spans="52:55" x14ac:dyDescent="0.25">
      <c r="AZ7755" t="s">
        <v>19556</v>
      </c>
      <c r="BA7755" t="s">
        <v>3205</v>
      </c>
      <c r="BB7755" t="s">
        <v>3863</v>
      </c>
      <c r="BC7755" t="s">
        <v>3206</v>
      </c>
    </row>
    <row r="7756" spans="52:55" x14ac:dyDescent="0.25">
      <c r="AZ7756" t="s">
        <v>19557</v>
      </c>
      <c r="BA7756" t="s">
        <v>3205</v>
      </c>
      <c r="BB7756" t="s">
        <v>3863</v>
      </c>
      <c r="BC7756" t="s">
        <v>3206</v>
      </c>
    </row>
    <row r="7757" spans="52:55" x14ac:dyDescent="0.25">
      <c r="AZ7757" t="s">
        <v>19558</v>
      </c>
      <c r="BA7757" t="s">
        <v>3205</v>
      </c>
      <c r="BB7757" t="s">
        <v>3863</v>
      </c>
      <c r="BC7757" t="s">
        <v>3206</v>
      </c>
    </row>
    <row r="7758" spans="52:55" x14ac:dyDescent="0.25">
      <c r="AZ7758" t="s">
        <v>19559</v>
      </c>
      <c r="BA7758" t="s">
        <v>3205</v>
      </c>
      <c r="BB7758" t="s">
        <v>3863</v>
      </c>
      <c r="BC7758" t="s">
        <v>3206</v>
      </c>
    </row>
    <row r="7759" spans="52:55" x14ac:dyDescent="0.25">
      <c r="AZ7759" t="s">
        <v>19560</v>
      </c>
      <c r="BA7759" t="s">
        <v>3205</v>
      </c>
      <c r="BB7759" t="s">
        <v>3863</v>
      </c>
      <c r="BC7759" t="s">
        <v>3206</v>
      </c>
    </row>
    <row r="7760" spans="52:55" x14ac:dyDescent="0.25">
      <c r="AZ7760" t="s">
        <v>19561</v>
      </c>
      <c r="BA7760" t="s">
        <v>3205</v>
      </c>
      <c r="BB7760" t="s">
        <v>3863</v>
      </c>
      <c r="BC7760" t="s">
        <v>3206</v>
      </c>
    </row>
    <row r="7761" spans="52:55" x14ac:dyDescent="0.25">
      <c r="AZ7761" t="s">
        <v>19562</v>
      </c>
      <c r="BA7761" t="s">
        <v>3205</v>
      </c>
      <c r="BB7761" t="s">
        <v>3863</v>
      </c>
      <c r="BC7761" t="s">
        <v>3206</v>
      </c>
    </row>
    <row r="7762" spans="52:55" x14ac:dyDescent="0.25">
      <c r="AZ7762" t="s">
        <v>19563</v>
      </c>
      <c r="BA7762" t="s">
        <v>3205</v>
      </c>
      <c r="BB7762" t="s">
        <v>3863</v>
      </c>
      <c r="BC7762" t="s">
        <v>3206</v>
      </c>
    </row>
    <row r="7763" spans="52:55" x14ac:dyDescent="0.25">
      <c r="AZ7763" t="s">
        <v>19564</v>
      </c>
      <c r="BA7763" t="s">
        <v>3205</v>
      </c>
      <c r="BB7763" t="s">
        <v>3863</v>
      </c>
      <c r="BC7763" t="s">
        <v>3206</v>
      </c>
    </row>
    <row r="7764" spans="52:55" x14ac:dyDescent="0.25">
      <c r="AZ7764" t="s">
        <v>19565</v>
      </c>
      <c r="BA7764" t="s">
        <v>3205</v>
      </c>
      <c r="BB7764" t="s">
        <v>3863</v>
      </c>
      <c r="BC7764" t="s">
        <v>3206</v>
      </c>
    </row>
    <row r="7765" spans="52:55" x14ac:dyDescent="0.25">
      <c r="AZ7765" t="s">
        <v>19566</v>
      </c>
      <c r="BA7765" t="s">
        <v>3205</v>
      </c>
      <c r="BB7765" t="s">
        <v>3863</v>
      </c>
      <c r="BC7765" t="s">
        <v>3206</v>
      </c>
    </row>
    <row r="7766" spans="52:55" x14ac:dyDescent="0.25">
      <c r="AZ7766" t="s">
        <v>19567</v>
      </c>
      <c r="BA7766" t="s">
        <v>3205</v>
      </c>
      <c r="BB7766" t="s">
        <v>3863</v>
      </c>
      <c r="BC7766" t="s">
        <v>3206</v>
      </c>
    </row>
    <row r="7767" spans="52:55" x14ac:dyDescent="0.25">
      <c r="AZ7767" t="s">
        <v>19568</v>
      </c>
      <c r="BA7767" t="s">
        <v>3205</v>
      </c>
      <c r="BB7767" t="s">
        <v>3863</v>
      </c>
      <c r="BC7767" t="s">
        <v>3206</v>
      </c>
    </row>
    <row r="7768" spans="52:55" x14ac:dyDescent="0.25">
      <c r="AZ7768" t="s">
        <v>19569</v>
      </c>
      <c r="BA7768" t="s">
        <v>3205</v>
      </c>
      <c r="BB7768" t="s">
        <v>3863</v>
      </c>
      <c r="BC7768" t="s">
        <v>3206</v>
      </c>
    </row>
    <row r="7769" spans="52:55" x14ac:dyDescent="0.25">
      <c r="AZ7769" t="s">
        <v>19570</v>
      </c>
      <c r="BA7769" t="s">
        <v>3205</v>
      </c>
      <c r="BB7769" t="s">
        <v>3863</v>
      </c>
      <c r="BC7769" t="s">
        <v>3206</v>
      </c>
    </row>
    <row r="7770" spans="52:55" x14ac:dyDescent="0.25">
      <c r="AZ7770" t="s">
        <v>19571</v>
      </c>
      <c r="BA7770" t="s">
        <v>3205</v>
      </c>
      <c r="BB7770" t="s">
        <v>3863</v>
      </c>
      <c r="BC7770" t="s">
        <v>7263</v>
      </c>
    </row>
    <row r="7771" spans="52:55" x14ac:dyDescent="0.25">
      <c r="AZ7771" t="s">
        <v>19572</v>
      </c>
      <c r="BA7771" t="s">
        <v>3205</v>
      </c>
      <c r="BB7771" t="s">
        <v>3863</v>
      </c>
      <c r="BC7771" t="s">
        <v>3206</v>
      </c>
    </row>
    <row r="7772" spans="52:55" x14ac:dyDescent="0.25">
      <c r="AZ7772" t="s">
        <v>19573</v>
      </c>
      <c r="BA7772" t="s">
        <v>3205</v>
      </c>
      <c r="BB7772" t="s">
        <v>3863</v>
      </c>
      <c r="BC7772" t="s">
        <v>3206</v>
      </c>
    </row>
    <row r="7773" spans="52:55" x14ac:dyDescent="0.25">
      <c r="AZ7773" t="s">
        <v>19574</v>
      </c>
      <c r="BA7773" t="s">
        <v>3205</v>
      </c>
      <c r="BB7773" t="s">
        <v>3863</v>
      </c>
      <c r="BC7773" t="s">
        <v>3206</v>
      </c>
    </row>
    <row r="7774" spans="52:55" x14ac:dyDescent="0.25">
      <c r="AZ7774" t="s">
        <v>19575</v>
      </c>
      <c r="BA7774" t="s">
        <v>3205</v>
      </c>
      <c r="BB7774" t="s">
        <v>3863</v>
      </c>
      <c r="BC7774" t="s">
        <v>3206</v>
      </c>
    </row>
    <row r="7775" spans="52:55" x14ac:dyDescent="0.25">
      <c r="AZ7775" t="s">
        <v>19576</v>
      </c>
      <c r="BA7775" t="s">
        <v>3205</v>
      </c>
      <c r="BB7775" t="s">
        <v>3863</v>
      </c>
      <c r="BC7775" t="s">
        <v>3206</v>
      </c>
    </row>
    <row r="7776" spans="52:55" x14ac:dyDescent="0.25">
      <c r="AZ7776" t="s">
        <v>19577</v>
      </c>
      <c r="BA7776" t="s">
        <v>3205</v>
      </c>
      <c r="BB7776" t="s">
        <v>3863</v>
      </c>
      <c r="BC7776" t="s">
        <v>3206</v>
      </c>
    </row>
    <row r="7777" spans="52:55" x14ac:dyDescent="0.25">
      <c r="AZ7777" t="s">
        <v>19578</v>
      </c>
      <c r="BA7777" t="s">
        <v>3205</v>
      </c>
      <c r="BB7777" t="s">
        <v>3863</v>
      </c>
      <c r="BC7777" t="s">
        <v>3206</v>
      </c>
    </row>
    <row r="7778" spans="52:55" x14ac:dyDescent="0.25">
      <c r="AZ7778" t="s">
        <v>19579</v>
      </c>
      <c r="BA7778" t="s">
        <v>3205</v>
      </c>
      <c r="BB7778" t="s">
        <v>3863</v>
      </c>
      <c r="BC7778" t="s">
        <v>3206</v>
      </c>
    </row>
    <row r="7779" spans="52:55" x14ac:dyDescent="0.25">
      <c r="AZ7779" t="s">
        <v>19580</v>
      </c>
      <c r="BA7779" t="s">
        <v>3205</v>
      </c>
      <c r="BB7779" t="s">
        <v>3863</v>
      </c>
      <c r="BC7779" t="s">
        <v>3206</v>
      </c>
    </row>
    <row r="7780" spans="52:55" x14ac:dyDescent="0.25">
      <c r="AZ7780" t="s">
        <v>19581</v>
      </c>
      <c r="BA7780" t="s">
        <v>3205</v>
      </c>
      <c r="BB7780" t="s">
        <v>3863</v>
      </c>
      <c r="BC7780" t="s">
        <v>7263</v>
      </c>
    </row>
    <row r="7781" spans="52:55" x14ac:dyDescent="0.25">
      <c r="AZ7781" t="s">
        <v>19582</v>
      </c>
      <c r="BA7781" t="s">
        <v>3205</v>
      </c>
      <c r="BB7781" t="s">
        <v>3863</v>
      </c>
      <c r="BC7781" t="s">
        <v>3206</v>
      </c>
    </row>
    <row r="7782" spans="52:55" x14ac:dyDescent="0.25">
      <c r="AZ7782" t="s">
        <v>19583</v>
      </c>
      <c r="BA7782" t="s">
        <v>3205</v>
      </c>
      <c r="BB7782" t="s">
        <v>3863</v>
      </c>
      <c r="BC7782" t="s">
        <v>3206</v>
      </c>
    </row>
    <row r="7783" spans="52:55" x14ac:dyDescent="0.25">
      <c r="AZ7783" t="s">
        <v>19584</v>
      </c>
      <c r="BA7783" t="s">
        <v>3205</v>
      </c>
      <c r="BB7783" t="s">
        <v>3863</v>
      </c>
      <c r="BC7783" t="s">
        <v>3206</v>
      </c>
    </row>
    <row r="7784" spans="52:55" x14ac:dyDescent="0.25">
      <c r="AZ7784" t="s">
        <v>19585</v>
      </c>
      <c r="BA7784" t="s">
        <v>3205</v>
      </c>
      <c r="BB7784" t="s">
        <v>3863</v>
      </c>
      <c r="BC7784" t="s">
        <v>3206</v>
      </c>
    </row>
    <row r="7785" spans="52:55" x14ac:dyDescent="0.25">
      <c r="AZ7785" t="s">
        <v>19586</v>
      </c>
      <c r="BA7785" t="s">
        <v>3205</v>
      </c>
      <c r="BB7785" t="s">
        <v>3863</v>
      </c>
      <c r="BC7785" t="s">
        <v>3204</v>
      </c>
    </row>
    <row r="7786" spans="52:55" x14ac:dyDescent="0.25">
      <c r="AZ7786" t="s">
        <v>19587</v>
      </c>
      <c r="BA7786" t="s">
        <v>3205</v>
      </c>
      <c r="BB7786" t="s">
        <v>3863</v>
      </c>
      <c r="BC7786" t="s">
        <v>3204</v>
      </c>
    </row>
    <row r="7787" spans="52:55" x14ac:dyDescent="0.25">
      <c r="AZ7787" t="s">
        <v>19588</v>
      </c>
      <c r="BA7787" t="s">
        <v>3205</v>
      </c>
      <c r="BB7787" t="s">
        <v>3863</v>
      </c>
      <c r="BC7787" t="s">
        <v>3204</v>
      </c>
    </row>
    <row r="7788" spans="52:55" x14ac:dyDescent="0.25">
      <c r="AZ7788" t="s">
        <v>19589</v>
      </c>
      <c r="BA7788" t="s">
        <v>3205</v>
      </c>
      <c r="BB7788" t="s">
        <v>3863</v>
      </c>
      <c r="BC7788" t="s">
        <v>3204</v>
      </c>
    </row>
    <row r="7789" spans="52:55" x14ac:dyDescent="0.25">
      <c r="AZ7789" t="s">
        <v>19590</v>
      </c>
      <c r="BA7789" t="s">
        <v>3205</v>
      </c>
      <c r="BB7789" t="s">
        <v>3863</v>
      </c>
      <c r="BC7789" t="s">
        <v>3204</v>
      </c>
    </row>
    <row r="7790" spans="52:55" x14ac:dyDescent="0.25">
      <c r="AZ7790" t="s">
        <v>19591</v>
      </c>
      <c r="BA7790" t="s">
        <v>3205</v>
      </c>
      <c r="BB7790" t="s">
        <v>3863</v>
      </c>
      <c r="BC7790" t="s">
        <v>3204</v>
      </c>
    </row>
    <row r="7791" spans="52:55" x14ac:dyDescent="0.25">
      <c r="AZ7791" t="s">
        <v>19592</v>
      </c>
      <c r="BA7791" t="s">
        <v>3205</v>
      </c>
      <c r="BB7791" t="s">
        <v>3863</v>
      </c>
      <c r="BC7791" t="s">
        <v>3204</v>
      </c>
    </row>
    <row r="7792" spans="52:55" x14ac:dyDescent="0.25">
      <c r="AZ7792" t="s">
        <v>19593</v>
      </c>
      <c r="BA7792" t="s">
        <v>3205</v>
      </c>
      <c r="BB7792" t="s">
        <v>3863</v>
      </c>
      <c r="BC7792" t="s">
        <v>3204</v>
      </c>
    </row>
    <row r="7793" spans="52:55" x14ac:dyDescent="0.25">
      <c r="AZ7793" t="s">
        <v>19594</v>
      </c>
      <c r="BA7793" t="s">
        <v>3205</v>
      </c>
      <c r="BB7793" t="s">
        <v>3863</v>
      </c>
      <c r="BC7793" t="s">
        <v>3204</v>
      </c>
    </row>
    <row r="7794" spans="52:55" x14ac:dyDescent="0.25">
      <c r="AZ7794" t="s">
        <v>19595</v>
      </c>
      <c r="BA7794" t="s">
        <v>3205</v>
      </c>
      <c r="BB7794" t="s">
        <v>3863</v>
      </c>
      <c r="BC7794" t="s">
        <v>3204</v>
      </c>
    </row>
    <row r="7795" spans="52:55" x14ac:dyDescent="0.25">
      <c r="AZ7795" t="s">
        <v>19596</v>
      </c>
      <c r="BA7795" t="s">
        <v>3205</v>
      </c>
      <c r="BB7795" t="s">
        <v>3863</v>
      </c>
      <c r="BC7795" t="s">
        <v>3204</v>
      </c>
    </row>
    <row r="7796" spans="52:55" x14ac:dyDescent="0.25">
      <c r="AZ7796" t="s">
        <v>19597</v>
      </c>
      <c r="BA7796" t="s">
        <v>3205</v>
      </c>
      <c r="BB7796" t="s">
        <v>3863</v>
      </c>
      <c r="BC7796" t="s">
        <v>3204</v>
      </c>
    </row>
    <row r="7797" spans="52:55" x14ac:dyDescent="0.25">
      <c r="AZ7797" t="s">
        <v>19598</v>
      </c>
      <c r="BA7797" t="s">
        <v>3205</v>
      </c>
      <c r="BB7797" t="s">
        <v>3863</v>
      </c>
      <c r="BC7797" t="s">
        <v>3204</v>
      </c>
    </row>
    <row r="7798" spans="52:55" x14ac:dyDescent="0.25">
      <c r="AZ7798" t="s">
        <v>19599</v>
      </c>
      <c r="BA7798" t="s">
        <v>3205</v>
      </c>
      <c r="BB7798" t="s">
        <v>3863</v>
      </c>
      <c r="BC7798" t="s">
        <v>3204</v>
      </c>
    </row>
    <row r="7799" spans="52:55" x14ac:dyDescent="0.25">
      <c r="AZ7799" t="s">
        <v>19600</v>
      </c>
      <c r="BA7799" t="s">
        <v>3205</v>
      </c>
      <c r="BB7799" t="s">
        <v>3863</v>
      </c>
      <c r="BC7799" t="s">
        <v>3204</v>
      </c>
    </row>
    <row r="7800" spans="52:55" x14ac:dyDescent="0.25">
      <c r="AZ7800" t="s">
        <v>19601</v>
      </c>
      <c r="BA7800" t="s">
        <v>3205</v>
      </c>
      <c r="BB7800" t="s">
        <v>3863</v>
      </c>
      <c r="BC7800" t="s">
        <v>3206</v>
      </c>
    </row>
    <row r="7801" spans="52:55" x14ac:dyDescent="0.25">
      <c r="AZ7801" t="s">
        <v>19602</v>
      </c>
      <c r="BA7801" t="s">
        <v>3205</v>
      </c>
      <c r="BB7801" t="s">
        <v>3863</v>
      </c>
      <c r="BC7801" t="s">
        <v>3206</v>
      </c>
    </row>
    <row r="7802" spans="52:55" x14ac:dyDescent="0.25">
      <c r="AZ7802" t="s">
        <v>19603</v>
      </c>
      <c r="BA7802" t="s">
        <v>3205</v>
      </c>
      <c r="BB7802" t="s">
        <v>3863</v>
      </c>
      <c r="BC7802" t="s">
        <v>3206</v>
      </c>
    </row>
    <row r="7803" spans="52:55" x14ac:dyDescent="0.25">
      <c r="AZ7803" t="s">
        <v>19604</v>
      </c>
      <c r="BA7803" t="s">
        <v>3205</v>
      </c>
      <c r="BB7803" t="s">
        <v>3863</v>
      </c>
      <c r="BC7803" t="s">
        <v>3206</v>
      </c>
    </row>
    <row r="7804" spans="52:55" x14ac:dyDescent="0.25">
      <c r="AZ7804" t="s">
        <v>19605</v>
      </c>
      <c r="BA7804" t="s">
        <v>3205</v>
      </c>
      <c r="BB7804" t="s">
        <v>3863</v>
      </c>
      <c r="BC7804" t="s">
        <v>3204</v>
      </c>
    </row>
    <row r="7805" spans="52:55" x14ac:dyDescent="0.25">
      <c r="AZ7805" t="s">
        <v>19606</v>
      </c>
      <c r="BA7805" t="s">
        <v>3205</v>
      </c>
      <c r="BB7805" t="s">
        <v>3863</v>
      </c>
      <c r="BC7805" t="s">
        <v>3206</v>
      </c>
    </row>
    <row r="7806" spans="52:55" x14ac:dyDescent="0.25">
      <c r="AZ7806" t="s">
        <v>19607</v>
      </c>
      <c r="BA7806" t="s">
        <v>3205</v>
      </c>
      <c r="BB7806" t="s">
        <v>3863</v>
      </c>
      <c r="BC7806" t="s">
        <v>3204</v>
      </c>
    </row>
    <row r="7807" spans="52:55" x14ac:dyDescent="0.25">
      <c r="AZ7807" t="s">
        <v>19608</v>
      </c>
      <c r="BA7807" t="s">
        <v>3205</v>
      </c>
      <c r="BB7807" t="s">
        <v>3863</v>
      </c>
      <c r="BC7807" t="s">
        <v>3206</v>
      </c>
    </row>
    <row r="7808" spans="52:55" x14ac:dyDescent="0.25">
      <c r="AZ7808" t="s">
        <v>19609</v>
      </c>
      <c r="BA7808" t="s">
        <v>3205</v>
      </c>
      <c r="BB7808" t="s">
        <v>3863</v>
      </c>
      <c r="BC7808" t="s">
        <v>3206</v>
      </c>
    </row>
    <row r="7809" spans="52:55" x14ac:dyDescent="0.25">
      <c r="AZ7809" t="s">
        <v>19610</v>
      </c>
      <c r="BA7809" t="s">
        <v>3205</v>
      </c>
      <c r="BB7809" t="s">
        <v>3863</v>
      </c>
      <c r="BC7809" t="s">
        <v>3206</v>
      </c>
    </row>
    <row r="7810" spans="52:55" x14ac:dyDescent="0.25">
      <c r="AZ7810" t="s">
        <v>19611</v>
      </c>
      <c r="BA7810" t="s">
        <v>3205</v>
      </c>
      <c r="BB7810" t="s">
        <v>3863</v>
      </c>
      <c r="BC7810" t="s">
        <v>3206</v>
      </c>
    </row>
    <row r="7811" spans="52:55" x14ac:dyDescent="0.25">
      <c r="AZ7811" t="s">
        <v>19612</v>
      </c>
      <c r="BA7811" t="s">
        <v>3205</v>
      </c>
      <c r="BB7811" t="s">
        <v>3863</v>
      </c>
      <c r="BC7811" t="s">
        <v>3206</v>
      </c>
    </row>
    <row r="7812" spans="52:55" x14ac:dyDescent="0.25">
      <c r="AZ7812" t="s">
        <v>19613</v>
      </c>
      <c r="BA7812" t="s">
        <v>3205</v>
      </c>
      <c r="BB7812" t="s">
        <v>3863</v>
      </c>
      <c r="BC7812" t="s">
        <v>3206</v>
      </c>
    </row>
    <row r="7813" spans="52:55" x14ac:dyDescent="0.25">
      <c r="AZ7813" t="s">
        <v>19614</v>
      </c>
      <c r="BA7813" t="s">
        <v>3205</v>
      </c>
      <c r="BB7813" t="s">
        <v>3863</v>
      </c>
      <c r="BC7813" t="s">
        <v>3206</v>
      </c>
    </row>
    <row r="7814" spans="52:55" x14ac:dyDescent="0.25">
      <c r="AZ7814" t="s">
        <v>19615</v>
      </c>
      <c r="BA7814" t="s">
        <v>3205</v>
      </c>
      <c r="BB7814" t="s">
        <v>3863</v>
      </c>
      <c r="BC7814" t="s">
        <v>3206</v>
      </c>
    </row>
    <row r="7815" spans="52:55" x14ac:dyDescent="0.25">
      <c r="AZ7815" t="s">
        <v>19616</v>
      </c>
      <c r="BA7815" t="s">
        <v>3205</v>
      </c>
      <c r="BB7815" t="s">
        <v>3863</v>
      </c>
      <c r="BC7815" t="s">
        <v>3206</v>
      </c>
    </row>
    <row r="7816" spans="52:55" x14ac:dyDescent="0.25">
      <c r="AZ7816" t="s">
        <v>19617</v>
      </c>
      <c r="BA7816" t="s">
        <v>3205</v>
      </c>
      <c r="BB7816" t="s">
        <v>3863</v>
      </c>
      <c r="BC7816" t="s">
        <v>3206</v>
      </c>
    </row>
    <row r="7817" spans="52:55" x14ac:dyDescent="0.25">
      <c r="AZ7817" t="s">
        <v>19618</v>
      </c>
      <c r="BA7817" t="s">
        <v>3205</v>
      </c>
      <c r="BB7817" t="s">
        <v>3863</v>
      </c>
      <c r="BC7817" t="s">
        <v>3206</v>
      </c>
    </row>
    <row r="7818" spans="52:55" x14ac:dyDescent="0.25">
      <c r="AZ7818" t="s">
        <v>19619</v>
      </c>
      <c r="BA7818" t="s">
        <v>3205</v>
      </c>
      <c r="BB7818" t="s">
        <v>3863</v>
      </c>
      <c r="BC7818" t="s">
        <v>3206</v>
      </c>
    </row>
    <row r="7819" spans="52:55" x14ac:dyDescent="0.25">
      <c r="AZ7819" t="s">
        <v>19620</v>
      </c>
      <c r="BA7819" t="s">
        <v>3205</v>
      </c>
      <c r="BB7819" t="s">
        <v>3863</v>
      </c>
      <c r="BC7819" t="s">
        <v>3206</v>
      </c>
    </row>
    <row r="7820" spans="52:55" x14ac:dyDescent="0.25">
      <c r="AZ7820" t="s">
        <v>19621</v>
      </c>
      <c r="BA7820" t="s">
        <v>3205</v>
      </c>
      <c r="BB7820" t="s">
        <v>3863</v>
      </c>
      <c r="BC7820" t="s">
        <v>3206</v>
      </c>
    </row>
    <row r="7821" spans="52:55" x14ac:dyDescent="0.25">
      <c r="AZ7821" t="s">
        <v>19622</v>
      </c>
      <c r="BA7821" t="s">
        <v>3205</v>
      </c>
      <c r="BB7821" t="s">
        <v>3863</v>
      </c>
      <c r="BC7821" t="s">
        <v>3206</v>
      </c>
    </row>
    <row r="7822" spans="52:55" x14ac:dyDescent="0.25">
      <c r="AZ7822" t="s">
        <v>19623</v>
      </c>
      <c r="BA7822" t="s">
        <v>3205</v>
      </c>
      <c r="BB7822" t="s">
        <v>3863</v>
      </c>
      <c r="BC7822" t="s">
        <v>3206</v>
      </c>
    </row>
    <row r="7823" spans="52:55" x14ac:dyDescent="0.25">
      <c r="AZ7823" t="s">
        <v>19624</v>
      </c>
      <c r="BA7823" t="s">
        <v>3205</v>
      </c>
      <c r="BB7823" t="s">
        <v>3863</v>
      </c>
      <c r="BC7823" t="s">
        <v>3206</v>
      </c>
    </row>
    <row r="7824" spans="52:55" x14ac:dyDescent="0.25">
      <c r="AZ7824" t="s">
        <v>19625</v>
      </c>
      <c r="BA7824" t="s">
        <v>3205</v>
      </c>
      <c r="BB7824" t="s">
        <v>3863</v>
      </c>
      <c r="BC7824" t="s">
        <v>3206</v>
      </c>
    </row>
    <row r="7825" spans="52:55" x14ac:dyDescent="0.25">
      <c r="AZ7825" t="s">
        <v>19626</v>
      </c>
      <c r="BA7825" t="s">
        <v>3205</v>
      </c>
      <c r="BB7825" t="s">
        <v>3863</v>
      </c>
      <c r="BC7825" t="s">
        <v>3206</v>
      </c>
    </row>
    <row r="7826" spans="52:55" x14ac:dyDescent="0.25">
      <c r="AZ7826" t="s">
        <v>19627</v>
      </c>
      <c r="BA7826" t="s">
        <v>3205</v>
      </c>
      <c r="BB7826" t="s">
        <v>3863</v>
      </c>
      <c r="BC7826" t="s">
        <v>3206</v>
      </c>
    </row>
    <row r="7827" spans="52:55" x14ac:dyDescent="0.25">
      <c r="AZ7827" t="s">
        <v>19628</v>
      </c>
      <c r="BA7827" t="s">
        <v>3205</v>
      </c>
      <c r="BB7827" t="s">
        <v>3863</v>
      </c>
      <c r="BC7827" t="s">
        <v>3206</v>
      </c>
    </row>
    <row r="7828" spans="52:55" x14ac:dyDescent="0.25">
      <c r="AZ7828" t="s">
        <v>19629</v>
      </c>
      <c r="BA7828" t="s">
        <v>3205</v>
      </c>
      <c r="BB7828" t="s">
        <v>3863</v>
      </c>
      <c r="BC7828" t="s">
        <v>3204</v>
      </c>
    </row>
    <row r="7829" spans="52:55" x14ac:dyDescent="0.25">
      <c r="AZ7829" t="s">
        <v>19630</v>
      </c>
      <c r="BA7829" t="s">
        <v>3205</v>
      </c>
      <c r="BB7829" t="s">
        <v>3863</v>
      </c>
      <c r="BC7829" t="s">
        <v>3206</v>
      </c>
    </row>
    <row r="7830" spans="52:55" x14ac:dyDescent="0.25">
      <c r="AZ7830" t="s">
        <v>19631</v>
      </c>
      <c r="BA7830" t="s">
        <v>3205</v>
      </c>
      <c r="BB7830" t="s">
        <v>3863</v>
      </c>
      <c r="BC7830" t="s">
        <v>3206</v>
      </c>
    </row>
    <row r="7831" spans="52:55" x14ac:dyDescent="0.25">
      <c r="AZ7831" t="s">
        <v>19632</v>
      </c>
      <c r="BA7831" t="s">
        <v>3205</v>
      </c>
      <c r="BB7831" t="s">
        <v>3863</v>
      </c>
      <c r="BC7831" t="s">
        <v>3206</v>
      </c>
    </row>
    <row r="7832" spans="52:55" x14ac:dyDescent="0.25">
      <c r="AZ7832" t="s">
        <v>19633</v>
      </c>
      <c r="BA7832" t="s">
        <v>3205</v>
      </c>
      <c r="BB7832" t="s">
        <v>3863</v>
      </c>
      <c r="BC7832" t="s">
        <v>3206</v>
      </c>
    </row>
    <row r="7833" spans="52:55" x14ac:dyDescent="0.25">
      <c r="AZ7833" t="s">
        <v>19634</v>
      </c>
      <c r="BA7833" t="s">
        <v>3205</v>
      </c>
      <c r="BB7833" t="s">
        <v>3863</v>
      </c>
      <c r="BC7833" t="s">
        <v>3206</v>
      </c>
    </row>
    <row r="7834" spans="52:55" x14ac:dyDescent="0.25">
      <c r="AZ7834" t="s">
        <v>19635</v>
      </c>
      <c r="BA7834" t="s">
        <v>3205</v>
      </c>
      <c r="BB7834" t="s">
        <v>3863</v>
      </c>
      <c r="BC7834" t="s">
        <v>3206</v>
      </c>
    </row>
    <row r="7835" spans="52:55" x14ac:dyDescent="0.25">
      <c r="AZ7835" t="s">
        <v>19636</v>
      </c>
      <c r="BA7835" t="s">
        <v>3205</v>
      </c>
      <c r="BB7835" t="s">
        <v>3863</v>
      </c>
      <c r="BC7835" t="s">
        <v>3206</v>
      </c>
    </row>
    <row r="7836" spans="52:55" x14ac:dyDescent="0.25">
      <c r="AZ7836" t="s">
        <v>19637</v>
      </c>
      <c r="BA7836" t="s">
        <v>3205</v>
      </c>
      <c r="BB7836" t="s">
        <v>3863</v>
      </c>
      <c r="BC7836" t="s">
        <v>3204</v>
      </c>
    </row>
    <row r="7837" spans="52:55" x14ac:dyDescent="0.25">
      <c r="AZ7837" t="s">
        <v>19638</v>
      </c>
      <c r="BA7837" t="s">
        <v>3205</v>
      </c>
      <c r="BB7837" t="s">
        <v>3863</v>
      </c>
      <c r="BC7837" t="s">
        <v>3204</v>
      </c>
    </row>
    <row r="7838" spans="52:55" x14ac:dyDescent="0.25">
      <c r="AZ7838" t="s">
        <v>19639</v>
      </c>
      <c r="BA7838" t="s">
        <v>3205</v>
      </c>
      <c r="BB7838" t="s">
        <v>3863</v>
      </c>
      <c r="BC7838" t="s">
        <v>3204</v>
      </c>
    </row>
    <row r="7839" spans="52:55" x14ac:dyDescent="0.25">
      <c r="AZ7839" t="s">
        <v>19640</v>
      </c>
      <c r="BA7839" t="s">
        <v>3205</v>
      </c>
      <c r="BB7839" t="s">
        <v>3863</v>
      </c>
      <c r="BC7839" t="s">
        <v>3204</v>
      </c>
    </row>
    <row r="7840" spans="52:55" x14ac:dyDescent="0.25">
      <c r="AZ7840" t="s">
        <v>19641</v>
      </c>
      <c r="BA7840" t="s">
        <v>3205</v>
      </c>
      <c r="BB7840" t="s">
        <v>3863</v>
      </c>
      <c r="BC7840" t="s">
        <v>3204</v>
      </c>
    </row>
    <row r="7841" spans="52:55" x14ac:dyDescent="0.25">
      <c r="AZ7841" t="s">
        <v>19642</v>
      </c>
      <c r="BA7841" t="s">
        <v>3205</v>
      </c>
      <c r="BB7841" t="s">
        <v>3863</v>
      </c>
      <c r="BC7841" t="s">
        <v>3204</v>
      </c>
    </row>
    <row r="7842" spans="52:55" x14ac:dyDescent="0.25">
      <c r="AZ7842" t="s">
        <v>19643</v>
      </c>
      <c r="BA7842" t="s">
        <v>3205</v>
      </c>
      <c r="BB7842" t="s">
        <v>3863</v>
      </c>
      <c r="BC7842" t="s">
        <v>7263</v>
      </c>
    </row>
    <row r="7843" spans="52:55" x14ac:dyDescent="0.25">
      <c r="AZ7843" t="s">
        <v>19644</v>
      </c>
      <c r="BA7843" t="s">
        <v>3205</v>
      </c>
      <c r="BB7843" t="s">
        <v>3863</v>
      </c>
      <c r="BC7843" t="s">
        <v>3206</v>
      </c>
    </row>
    <row r="7844" spans="52:55" x14ac:dyDescent="0.25">
      <c r="AZ7844" t="s">
        <v>19645</v>
      </c>
      <c r="BA7844" t="s">
        <v>3205</v>
      </c>
      <c r="BB7844" t="s">
        <v>3863</v>
      </c>
      <c r="BC7844" t="s">
        <v>3206</v>
      </c>
    </row>
    <row r="7845" spans="52:55" x14ac:dyDescent="0.25">
      <c r="AZ7845" t="s">
        <v>19646</v>
      </c>
      <c r="BA7845" t="s">
        <v>3205</v>
      </c>
      <c r="BB7845" t="s">
        <v>3863</v>
      </c>
      <c r="BC7845" t="s">
        <v>3206</v>
      </c>
    </row>
    <row r="7846" spans="52:55" x14ac:dyDescent="0.25">
      <c r="AZ7846" t="s">
        <v>19647</v>
      </c>
      <c r="BA7846" t="s">
        <v>3205</v>
      </c>
      <c r="BB7846" t="s">
        <v>3863</v>
      </c>
      <c r="BC7846" t="s">
        <v>3206</v>
      </c>
    </row>
    <row r="7847" spans="52:55" x14ac:dyDescent="0.25">
      <c r="AZ7847" t="s">
        <v>19648</v>
      </c>
      <c r="BA7847" t="s">
        <v>3205</v>
      </c>
      <c r="BB7847" t="s">
        <v>3863</v>
      </c>
      <c r="BC7847" t="s">
        <v>3206</v>
      </c>
    </row>
    <row r="7848" spans="52:55" x14ac:dyDescent="0.25">
      <c r="AZ7848" t="s">
        <v>19649</v>
      </c>
      <c r="BA7848" t="s">
        <v>3205</v>
      </c>
      <c r="BB7848" t="s">
        <v>3863</v>
      </c>
      <c r="BC7848" t="s">
        <v>3206</v>
      </c>
    </row>
    <row r="7849" spans="52:55" x14ac:dyDescent="0.25">
      <c r="AZ7849" t="s">
        <v>19650</v>
      </c>
      <c r="BA7849" t="s">
        <v>3205</v>
      </c>
      <c r="BB7849" t="s">
        <v>3863</v>
      </c>
      <c r="BC7849" t="s">
        <v>3206</v>
      </c>
    </row>
    <row r="7850" spans="52:55" x14ac:dyDescent="0.25">
      <c r="AZ7850" t="s">
        <v>19651</v>
      </c>
      <c r="BA7850" t="s">
        <v>3205</v>
      </c>
      <c r="BB7850" t="s">
        <v>3863</v>
      </c>
      <c r="BC7850" t="s">
        <v>3206</v>
      </c>
    </row>
    <row r="7851" spans="52:55" x14ac:dyDescent="0.25">
      <c r="AZ7851" t="s">
        <v>19652</v>
      </c>
      <c r="BA7851" t="s">
        <v>3205</v>
      </c>
      <c r="BB7851" t="s">
        <v>3863</v>
      </c>
      <c r="BC7851" t="s">
        <v>3206</v>
      </c>
    </row>
    <row r="7852" spans="52:55" x14ac:dyDescent="0.25">
      <c r="AZ7852" t="s">
        <v>19653</v>
      </c>
      <c r="BA7852" t="s">
        <v>3205</v>
      </c>
      <c r="BB7852" t="s">
        <v>3863</v>
      </c>
      <c r="BC7852" t="s">
        <v>3206</v>
      </c>
    </row>
    <row r="7853" spans="52:55" x14ac:dyDescent="0.25">
      <c r="AZ7853" t="s">
        <v>19654</v>
      </c>
      <c r="BA7853" t="s">
        <v>3205</v>
      </c>
      <c r="BB7853" t="s">
        <v>3863</v>
      </c>
      <c r="BC7853" t="s">
        <v>3206</v>
      </c>
    </row>
    <row r="7854" spans="52:55" x14ac:dyDescent="0.25">
      <c r="AZ7854" t="s">
        <v>19655</v>
      </c>
      <c r="BA7854" t="s">
        <v>3205</v>
      </c>
      <c r="BB7854" t="s">
        <v>3863</v>
      </c>
      <c r="BC7854" t="s">
        <v>3206</v>
      </c>
    </row>
    <row r="7855" spans="52:55" x14ac:dyDescent="0.25">
      <c r="AZ7855" t="s">
        <v>19656</v>
      </c>
      <c r="BA7855" t="s">
        <v>3205</v>
      </c>
      <c r="BB7855" t="s">
        <v>3863</v>
      </c>
      <c r="BC7855" t="s">
        <v>3206</v>
      </c>
    </row>
    <row r="7856" spans="52:55" x14ac:dyDescent="0.25">
      <c r="AZ7856" t="s">
        <v>19657</v>
      </c>
      <c r="BA7856" t="s">
        <v>3205</v>
      </c>
      <c r="BB7856" t="s">
        <v>3863</v>
      </c>
      <c r="BC7856" t="s">
        <v>3206</v>
      </c>
    </row>
    <row r="7857" spans="52:55" x14ac:dyDescent="0.25">
      <c r="AZ7857" t="s">
        <v>19658</v>
      </c>
      <c r="BA7857" t="s">
        <v>3205</v>
      </c>
      <c r="BB7857" t="s">
        <v>3863</v>
      </c>
      <c r="BC7857" t="s">
        <v>3206</v>
      </c>
    </row>
    <row r="7858" spans="52:55" x14ac:dyDescent="0.25">
      <c r="AZ7858" t="s">
        <v>19659</v>
      </c>
      <c r="BA7858" t="s">
        <v>3205</v>
      </c>
      <c r="BB7858" t="s">
        <v>3863</v>
      </c>
      <c r="BC7858" t="s">
        <v>3206</v>
      </c>
    </row>
    <row r="7859" spans="52:55" x14ac:dyDescent="0.25">
      <c r="AZ7859" t="s">
        <v>19660</v>
      </c>
      <c r="BA7859" t="s">
        <v>3205</v>
      </c>
      <c r="BB7859" t="s">
        <v>3863</v>
      </c>
      <c r="BC7859" t="s">
        <v>3206</v>
      </c>
    </row>
    <row r="7860" spans="52:55" x14ac:dyDescent="0.25">
      <c r="AZ7860" t="s">
        <v>19661</v>
      </c>
      <c r="BA7860" t="s">
        <v>3205</v>
      </c>
      <c r="BB7860" t="s">
        <v>3863</v>
      </c>
      <c r="BC7860" t="s">
        <v>3206</v>
      </c>
    </row>
    <row r="7861" spans="52:55" x14ac:dyDescent="0.25">
      <c r="AZ7861" t="s">
        <v>19662</v>
      </c>
      <c r="BA7861" t="s">
        <v>3205</v>
      </c>
      <c r="BB7861" t="s">
        <v>3863</v>
      </c>
      <c r="BC7861" t="s">
        <v>3204</v>
      </c>
    </row>
    <row r="7862" spans="52:55" x14ac:dyDescent="0.25">
      <c r="AZ7862" t="s">
        <v>19663</v>
      </c>
      <c r="BA7862" t="s">
        <v>3205</v>
      </c>
      <c r="BB7862" t="s">
        <v>3863</v>
      </c>
      <c r="BC7862" t="s">
        <v>3206</v>
      </c>
    </row>
    <row r="7863" spans="52:55" x14ac:dyDescent="0.25">
      <c r="AZ7863" t="s">
        <v>19664</v>
      </c>
      <c r="BA7863" t="s">
        <v>3205</v>
      </c>
      <c r="BB7863" t="s">
        <v>3863</v>
      </c>
      <c r="BC7863" t="s">
        <v>3206</v>
      </c>
    </row>
    <row r="7864" spans="52:55" x14ac:dyDescent="0.25">
      <c r="AZ7864" t="s">
        <v>19665</v>
      </c>
      <c r="BA7864" t="s">
        <v>3205</v>
      </c>
      <c r="BB7864" t="s">
        <v>3863</v>
      </c>
      <c r="BC7864" t="s">
        <v>3206</v>
      </c>
    </row>
    <row r="7865" spans="52:55" x14ac:dyDescent="0.25">
      <c r="AZ7865" t="s">
        <v>19666</v>
      </c>
      <c r="BA7865" t="s">
        <v>3205</v>
      </c>
      <c r="BB7865" t="s">
        <v>3863</v>
      </c>
      <c r="BC7865" t="s">
        <v>3206</v>
      </c>
    </row>
    <row r="7866" spans="52:55" x14ac:dyDescent="0.25">
      <c r="AZ7866" t="s">
        <v>19667</v>
      </c>
      <c r="BA7866" t="s">
        <v>3205</v>
      </c>
      <c r="BB7866" t="s">
        <v>3863</v>
      </c>
      <c r="BC7866" t="s">
        <v>3206</v>
      </c>
    </row>
    <row r="7867" spans="52:55" x14ac:dyDescent="0.25">
      <c r="AZ7867" t="s">
        <v>19668</v>
      </c>
      <c r="BA7867" t="s">
        <v>3205</v>
      </c>
      <c r="BB7867" t="s">
        <v>3863</v>
      </c>
      <c r="BC7867" t="s">
        <v>3206</v>
      </c>
    </row>
    <row r="7868" spans="52:55" x14ac:dyDescent="0.25">
      <c r="AZ7868" t="s">
        <v>19669</v>
      </c>
      <c r="BA7868" t="s">
        <v>3205</v>
      </c>
      <c r="BB7868" t="s">
        <v>3863</v>
      </c>
      <c r="BC7868" t="s">
        <v>3206</v>
      </c>
    </row>
    <row r="7869" spans="52:55" x14ac:dyDescent="0.25">
      <c r="AZ7869" t="s">
        <v>19670</v>
      </c>
      <c r="BA7869" t="s">
        <v>3205</v>
      </c>
      <c r="BB7869" t="s">
        <v>3863</v>
      </c>
      <c r="BC7869" t="s">
        <v>3206</v>
      </c>
    </row>
    <row r="7870" spans="52:55" x14ac:dyDescent="0.25">
      <c r="AZ7870" t="s">
        <v>19671</v>
      </c>
      <c r="BA7870" t="s">
        <v>3205</v>
      </c>
      <c r="BB7870" t="s">
        <v>3863</v>
      </c>
      <c r="BC7870" t="s">
        <v>3206</v>
      </c>
    </row>
    <row r="7871" spans="52:55" x14ac:dyDescent="0.25">
      <c r="AZ7871" t="s">
        <v>19672</v>
      </c>
      <c r="BA7871" t="s">
        <v>3205</v>
      </c>
      <c r="BB7871" t="s">
        <v>3863</v>
      </c>
      <c r="BC7871" t="s">
        <v>3206</v>
      </c>
    </row>
    <row r="7872" spans="52:55" x14ac:dyDescent="0.25">
      <c r="AZ7872" t="s">
        <v>19673</v>
      </c>
      <c r="BA7872" t="s">
        <v>3205</v>
      </c>
      <c r="BB7872" t="s">
        <v>3863</v>
      </c>
      <c r="BC7872" t="s">
        <v>3206</v>
      </c>
    </row>
    <row r="7873" spans="52:55" x14ac:dyDescent="0.25">
      <c r="AZ7873" t="s">
        <v>19674</v>
      </c>
      <c r="BA7873" t="s">
        <v>3205</v>
      </c>
      <c r="BB7873" t="s">
        <v>3227</v>
      </c>
      <c r="BC7873" t="s">
        <v>3206</v>
      </c>
    </row>
    <row r="7874" spans="52:55" x14ac:dyDescent="0.25">
      <c r="AZ7874" t="s">
        <v>19675</v>
      </c>
      <c r="BA7874" t="s">
        <v>3205</v>
      </c>
      <c r="BB7874" t="s">
        <v>3227</v>
      </c>
      <c r="BC7874" t="s">
        <v>3206</v>
      </c>
    </row>
    <row r="7875" spans="52:55" x14ac:dyDescent="0.25">
      <c r="AZ7875" t="s">
        <v>19676</v>
      </c>
      <c r="BA7875" t="s">
        <v>3205</v>
      </c>
      <c r="BB7875" t="s">
        <v>3227</v>
      </c>
      <c r="BC7875" t="s">
        <v>3206</v>
      </c>
    </row>
    <row r="7876" spans="52:55" x14ac:dyDescent="0.25">
      <c r="AZ7876" t="s">
        <v>19677</v>
      </c>
      <c r="BA7876" t="s">
        <v>3205</v>
      </c>
      <c r="BB7876" t="s">
        <v>3227</v>
      </c>
      <c r="BC7876" t="s">
        <v>3206</v>
      </c>
    </row>
    <row r="7877" spans="52:55" x14ac:dyDescent="0.25">
      <c r="AZ7877" t="s">
        <v>19678</v>
      </c>
      <c r="BA7877" t="s">
        <v>3205</v>
      </c>
      <c r="BB7877" t="s">
        <v>3227</v>
      </c>
      <c r="BC7877" t="s">
        <v>3206</v>
      </c>
    </row>
    <row r="7878" spans="52:55" x14ac:dyDescent="0.25">
      <c r="AZ7878" t="s">
        <v>19679</v>
      </c>
      <c r="BA7878" t="s">
        <v>3205</v>
      </c>
      <c r="BB7878" t="s">
        <v>3227</v>
      </c>
      <c r="BC7878" t="s">
        <v>3206</v>
      </c>
    </row>
    <row r="7879" spans="52:55" x14ac:dyDescent="0.25">
      <c r="AZ7879" t="s">
        <v>19680</v>
      </c>
      <c r="BA7879" t="s">
        <v>3205</v>
      </c>
      <c r="BB7879" t="s">
        <v>3227</v>
      </c>
      <c r="BC7879" t="s">
        <v>3206</v>
      </c>
    </row>
    <row r="7880" spans="52:55" x14ac:dyDescent="0.25">
      <c r="AZ7880" t="s">
        <v>19681</v>
      </c>
      <c r="BA7880" t="s">
        <v>3205</v>
      </c>
      <c r="BB7880" t="s">
        <v>3227</v>
      </c>
      <c r="BC7880" t="s">
        <v>3206</v>
      </c>
    </row>
    <row r="7881" spans="52:55" x14ac:dyDescent="0.25">
      <c r="AZ7881" t="s">
        <v>19682</v>
      </c>
      <c r="BA7881" t="s">
        <v>3205</v>
      </c>
      <c r="BB7881" t="s">
        <v>3227</v>
      </c>
      <c r="BC7881" t="s">
        <v>3206</v>
      </c>
    </row>
    <row r="7882" spans="52:55" x14ac:dyDescent="0.25">
      <c r="AZ7882" t="s">
        <v>19683</v>
      </c>
      <c r="BA7882" t="s">
        <v>3205</v>
      </c>
      <c r="BB7882" t="s">
        <v>3227</v>
      </c>
      <c r="BC7882" t="s">
        <v>3206</v>
      </c>
    </row>
    <row r="7883" spans="52:55" x14ac:dyDescent="0.25">
      <c r="AZ7883" t="s">
        <v>19684</v>
      </c>
      <c r="BA7883" t="s">
        <v>3205</v>
      </c>
      <c r="BB7883" t="s">
        <v>3227</v>
      </c>
      <c r="BC7883" t="s">
        <v>3206</v>
      </c>
    </row>
    <row r="7884" spans="52:55" x14ac:dyDescent="0.25">
      <c r="AZ7884" t="s">
        <v>19685</v>
      </c>
      <c r="BA7884" t="s">
        <v>3205</v>
      </c>
      <c r="BB7884" t="s">
        <v>3227</v>
      </c>
      <c r="BC7884" t="s">
        <v>3206</v>
      </c>
    </row>
    <row r="7885" spans="52:55" x14ac:dyDescent="0.25">
      <c r="AZ7885" t="s">
        <v>19686</v>
      </c>
      <c r="BA7885" t="s">
        <v>3205</v>
      </c>
      <c r="BB7885" t="s">
        <v>3227</v>
      </c>
      <c r="BC7885" t="s">
        <v>3206</v>
      </c>
    </row>
    <row r="7886" spans="52:55" x14ac:dyDescent="0.25">
      <c r="AZ7886" t="s">
        <v>19687</v>
      </c>
      <c r="BA7886" t="s">
        <v>3205</v>
      </c>
      <c r="BB7886" t="s">
        <v>3227</v>
      </c>
      <c r="BC7886" t="s">
        <v>3206</v>
      </c>
    </row>
    <row r="7887" spans="52:55" x14ac:dyDescent="0.25">
      <c r="AZ7887" t="s">
        <v>19688</v>
      </c>
      <c r="BA7887" t="s">
        <v>3205</v>
      </c>
      <c r="BB7887" t="s">
        <v>3227</v>
      </c>
      <c r="BC7887" t="s">
        <v>3206</v>
      </c>
    </row>
    <row r="7888" spans="52:55" x14ac:dyDescent="0.25">
      <c r="AZ7888" t="s">
        <v>19689</v>
      </c>
      <c r="BA7888" t="s">
        <v>3205</v>
      </c>
      <c r="BB7888" t="s">
        <v>3227</v>
      </c>
      <c r="BC7888" t="s">
        <v>3206</v>
      </c>
    </row>
    <row r="7889" spans="52:55" x14ac:dyDescent="0.25">
      <c r="AZ7889" t="s">
        <v>19690</v>
      </c>
      <c r="BA7889" t="s">
        <v>3205</v>
      </c>
      <c r="BB7889" t="s">
        <v>3227</v>
      </c>
      <c r="BC7889" t="s">
        <v>3206</v>
      </c>
    </row>
    <row r="7890" spans="52:55" x14ac:dyDescent="0.25">
      <c r="AZ7890" t="s">
        <v>19691</v>
      </c>
      <c r="BA7890" t="s">
        <v>3205</v>
      </c>
      <c r="BB7890" t="s">
        <v>3227</v>
      </c>
      <c r="BC7890" t="s">
        <v>3206</v>
      </c>
    </row>
    <row r="7891" spans="52:55" x14ac:dyDescent="0.25">
      <c r="AZ7891" t="s">
        <v>19692</v>
      </c>
      <c r="BA7891" t="s">
        <v>3205</v>
      </c>
      <c r="BB7891" t="s">
        <v>3227</v>
      </c>
      <c r="BC7891" t="s">
        <v>3204</v>
      </c>
    </row>
    <row r="7892" spans="52:55" x14ac:dyDescent="0.25">
      <c r="AZ7892" t="s">
        <v>19693</v>
      </c>
      <c r="BA7892" t="s">
        <v>3205</v>
      </c>
      <c r="BB7892" t="s">
        <v>3227</v>
      </c>
      <c r="BC7892" t="s">
        <v>3204</v>
      </c>
    </row>
    <row r="7893" spans="52:55" x14ac:dyDescent="0.25">
      <c r="AZ7893" t="s">
        <v>19694</v>
      </c>
      <c r="BA7893" t="s">
        <v>3205</v>
      </c>
      <c r="BB7893" t="s">
        <v>3227</v>
      </c>
      <c r="BC7893" t="s">
        <v>3204</v>
      </c>
    </row>
    <row r="7894" spans="52:55" x14ac:dyDescent="0.25">
      <c r="AZ7894" t="s">
        <v>19695</v>
      </c>
      <c r="BA7894" t="s">
        <v>3205</v>
      </c>
      <c r="BB7894" t="s">
        <v>3227</v>
      </c>
      <c r="BC7894" t="s">
        <v>3204</v>
      </c>
    </row>
    <row r="7895" spans="52:55" x14ac:dyDescent="0.25">
      <c r="AZ7895" t="s">
        <v>19696</v>
      </c>
      <c r="BA7895" t="s">
        <v>3205</v>
      </c>
      <c r="BB7895" t="s">
        <v>3227</v>
      </c>
      <c r="BC7895" t="s">
        <v>3204</v>
      </c>
    </row>
    <row r="7896" spans="52:55" x14ac:dyDescent="0.25">
      <c r="AZ7896" t="s">
        <v>19697</v>
      </c>
      <c r="BA7896" t="s">
        <v>3205</v>
      </c>
      <c r="BB7896" t="s">
        <v>3227</v>
      </c>
      <c r="BC7896" t="s">
        <v>3204</v>
      </c>
    </row>
    <row r="7897" spans="52:55" x14ac:dyDescent="0.25">
      <c r="AZ7897" t="s">
        <v>19698</v>
      </c>
      <c r="BA7897" t="s">
        <v>3205</v>
      </c>
      <c r="BB7897" t="s">
        <v>3227</v>
      </c>
      <c r="BC7897" t="s">
        <v>3204</v>
      </c>
    </row>
    <row r="7898" spans="52:55" x14ac:dyDescent="0.25">
      <c r="AZ7898" t="s">
        <v>19699</v>
      </c>
      <c r="BA7898" t="s">
        <v>3205</v>
      </c>
      <c r="BB7898" t="s">
        <v>3227</v>
      </c>
      <c r="BC7898" t="s">
        <v>3204</v>
      </c>
    </row>
    <row r="7899" spans="52:55" x14ac:dyDescent="0.25">
      <c r="AZ7899" t="s">
        <v>19700</v>
      </c>
      <c r="BA7899" t="s">
        <v>3205</v>
      </c>
      <c r="BB7899" t="s">
        <v>3227</v>
      </c>
      <c r="BC7899" t="s">
        <v>3204</v>
      </c>
    </row>
    <row r="7900" spans="52:55" x14ac:dyDescent="0.25">
      <c r="AZ7900" t="s">
        <v>19701</v>
      </c>
      <c r="BA7900" t="s">
        <v>3205</v>
      </c>
      <c r="BB7900" t="s">
        <v>3227</v>
      </c>
      <c r="BC7900" t="s">
        <v>3204</v>
      </c>
    </row>
    <row r="7901" spans="52:55" x14ac:dyDescent="0.25">
      <c r="AZ7901" t="s">
        <v>19702</v>
      </c>
      <c r="BA7901" t="s">
        <v>3205</v>
      </c>
      <c r="BB7901" t="s">
        <v>3227</v>
      </c>
      <c r="BC7901" t="s">
        <v>3204</v>
      </c>
    </row>
    <row r="7902" spans="52:55" x14ac:dyDescent="0.25">
      <c r="AZ7902" t="s">
        <v>19703</v>
      </c>
      <c r="BA7902" t="s">
        <v>3205</v>
      </c>
      <c r="BB7902" t="s">
        <v>3227</v>
      </c>
      <c r="BC7902" t="s">
        <v>3204</v>
      </c>
    </row>
    <row r="7903" spans="52:55" x14ac:dyDescent="0.25">
      <c r="AZ7903" t="s">
        <v>19704</v>
      </c>
      <c r="BA7903" t="s">
        <v>3205</v>
      </c>
      <c r="BB7903" t="s">
        <v>3227</v>
      </c>
      <c r="BC7903" t="s">
        <v>3206</v>
      </c>
    </row>
    <row r="7904" spans="52:55" x14ac:dyDescent="0.25">
      <c r="AZ7904" t="s">
        <v>19705</v>
      </c>
      <c r="BA7904" t="s">
        <v>3205</v>
      </c>
      <c r="BB7904" t="s">
        <v>3227</v>
      </c>
      <c r="BC7904" t="s">
        <v>3206</v>
      </c>
    </row>
    <row r="7905" spans="52:55" x14ac:dyDescent="0.25">
      <c r="AZ7905" t="s">
        <v>19706</v>
      </c>
      <c r="BA7905" t="s">
        <v>3205</v>
      </c>
      <c r="BB7905" t="s">
        <v>3227</v>
      </c>
      <c r="BC7905" t="s">
        <v>3204</v>
      </c>
    </row>
    <row r="7906" spans="52:55" x14ac:dyDescent="0.25">
      <c r="AZ7906" t="s">
        <v>19707</v>
      </c>
      <c r="BA7906" t="s">
        <v>3205</v>
      </c>
      <c r="BB7906" t="s">
        <v>3227</v>
      </c>
      <c r="BC7906" t="s">
        <v>3204</v>
      </c>
    </row>
    <row r="7907" spans="52:55" x14ac:dyDescent="0.25">
      <c r="AZ7907" t="s">
        <v>19708</v>
      </c>
      <c r="BA7907" t="s">
        <v>3205</v>
      </c>
      <c r="BB7907" t="s">
        <v>3227</v>
      </c>
      <c r="BC7907" t="s">
        <v>3204</v>
      </c>
    </row>
    <row r="7908" spans="52:55" x14ac:dyDescent="0.25">
      <c r="AZ7908" t="s">
        <v>19709</v>
      </c>
      <c r="BA7908" t="s">
        <v>3205</v>
      </c>
      <c r="BB7908" t="s">
        <v>3227</v>
      </c>
      <c r="BC7908" t="s">
        <v>3206</v>
      </c>
    </row>
    <row r="7909" spans="52:55" x14ac:dyDescent="0.25">
      <c r="AZ7909" t="s">
        <v>19710</v>
      </c>
      <c r="BA7909" t="s">
        <v>3205</v>
      </c>
      <c r="BB7909" t="s">
        <v>3227</v>
      </c>
      <c r="BC7909" t="s">
        <v>3206</v>
      </c>
    </row>
    <row r="7910" spans="52:55" x14ac:dyDescent="0.25">
      <c r="AZ7910" t="s">
        <v>19711</v>
      </c>
      <c r="BA7910" t="s">
        <v>3205</v>
      </c>
      <c r="BB7910" t="s">
        <v>3227</v>
      </c>
      <c r="BC7910" t="s">
        <v>3206</v>
      </c>
    </row>
    <row r="7911" spans="52:55" x14ac:dyDescent="0.25">
      <c r="AZ7911" t="s">
        <v>19712</v>
      </c>
      <c r="BA7911" t="s">
        <v>3205</v>
      </c>
      <c r="BB7911" t="s">
        <v>3227</v>
      </c>
      <c r="BC7911" t="s">
        <v>3206</v>
      </c>
    </row>
    <row r="7912" spans="52:55" x14ac:dyDescent="0.25">
      <c r="AZ7912" t="s">
        <v>19713</v>
      </c>
      <c r="BA7912" t="s">
        <v>3205</v>
      </c>
      <c r="BB7912" t="s">
        <v>3227</v>
      </c>
      <c r="BC7912" t="s">
        <v>3206</v>
      </c>
    </row>
    <row r="7913" spans="52:55" x14ac:dyDescent="0.25">
      <c r="AZ7913" t="s">
        <v>19714</v>
      </c>
      <c r="BA7913" t="s">
        <v>3205</v>
      </c>
      <c r="BB7913" t="s">
        <v>3227</v>
      </c>
      <c r="BC7913" t="s">
        <v>3206</v>
      </c>
    </row>
    <row r="7914" spans="52:55" x14ac:dyDescent="0.25">
      <c r="AZ7914" t="s">
        <v>19715</v>
      </c>
      <c r="BA7914" t="s">
        <v>3205</v>
      </c>
      <c r="BB7914" t="s">
        <v>3227</v>
      </c>
      <c r="BC7914" t="s">
        <v>3206</v>
      </c>
    </row>
    <row r="7915" spans="52:55" x14ac:dyDescent="0.25">
      <c r="AZ7915" t="s">
        <v>19716</v>
      </c>
      <c r="BA7915" t="s">
        <v>3205</v>
      </c>
      <c r="BB7915" t="s">
        <v>3227</v>
      </c>
      <c r="BC7915" t="s">
        <v>3206</v>
      </c>
    </row>
    <row r="7916" spans="52:55" x14ac:dyDescent="0.25">
      <c r="AZ7916" t="s">
        <v>19717</v>
      </c>
      <c r="BA7916" t="s">
        <v>3205</v>
      </c>
      <c r="BB7916" t="s">
        <v>3227</v>
      </c>
      <c r="BC7916" t="s">
        <v>3204</v>
      </c>
    </row>
    <row r="7917" spans="52:55" x14ac:dyDescent="0.25">
      <c r="AZ7917" t="s">
        <v>19718</v>
      </c>
      <c r="BA7917" t="s">
        <v>3205</v>
      </c>
      <c r="BB7917" t="s">
        <v>3227</v>
      </c>
      <c r="BC7917" t="s">
        <v>3206</v>
      </c>
    </row>
    <row r="7918" spans="52:55" x14ac:dyDescent="0.25">
      <c r="AZ7918" t="s">
        <v>19719</v>
      </c>
      <c r="BA7918" t="s">
        <v>3205</v>
      </c>
      <c r="BB7918" t="s">
        <v>3227</v>
      </c>
      <c r="BC7918" t="s">
        <v>3206</v>
      </c>
    </row>
    <row r="7919" spans="52:55" x14ac:dyDescent="0.25">
      <c r="AZ7919" t="s">
        <v>19720</v>
      </c>
      <c r="BA7919" t="s">
        <v>3205</v>
      </c>
      <c r="BB7919" t="s">
        <v>3227</v>
      </c>
      <c r="BC7919" t="s">
        <v>3204</v>
      </c>
    </row>
    <row r="7920" spans="52:55" x14ac:dyDescent="0.25">
      <c r="AZ7920" t="s">
        <v>19721</v>
      </c>
      <c r="BA7920" t="s">
        <v>3205</v>
      </c>
      <c r="BB7920" t="s">
        <v>3227</v>
      </c>
      <c r="BC7920" t="s">
        <v>3206</v>
      </c>
    </row>
    <row r="7921" spans="52:55" x14ac:dyDescent="0.25">
      <c r="AZ7921" t="s">
        <v>19722</v>
      </c>
      <c r="BA7921" t="s">
        <v>3205</v>
      </c>
      <c r="BB7921" t="s">
        <v>3227</v>
      </c>
      <c r="BC7921" t="s">
        <v>3206</v>
      </c>
    </row>
    <row r="7922" spans="52:55" x14ac:dyDescent="0.25">
      <c r="AZ7922" t="s">
        <v>19723</v>
      </c>
      <c r="BA7922" t="s">
        <v>3205</v>
      </c>
      <c r="BB7922" t="s">
        <v>3227</v>
      </c>
      <c r="BC7922" t="s">
        <v>3206</v>
      </c>
    </row>
    <row r="7923" spans="52:55" x14ac:dyDescent="0.25">
      <c r="AZ7923" t="s">
        <v>19724</v>
      </c>
      <c r="BA7923" t="s">
        <v>3205</v>
      </c>
      <c r="BB7923" t="s">
        <v>3227</v>
      </c>
      <c r="BC7923" t="s">
        <v>3206</v>
      </c>
    </row>
    <row r="7924" spans="52:55" x14ac:dyDescent="0.25">
      <c r="AZ7924" t="s">
        <v>19725</v>
      </c>
      <c r="BA7924" t="s">
        <v>3205</v>
      </c>
      <c r="BB7924" t="s">
        <v>3227</v>
      </c>
      <c r="BC7924" t="s">
        <v>3206</v>
      </c>
    </row>
    <row r="7925" spans="52:55" x14ac:dyDescent="0.25">
      <c r="AZ7925" t="s">
        <v>19726</v>
      </c>
      <c r="BA7925" t="s">
        <v>3205</v>
      </c>
      <c r="BB7925" t="s">
        <v>3227</v>
      </c>
      <c r="BC7925" t="s">
        <v>3206</v>
      </c>
    </row>
    <row r="7926" spans="52:55" x14ac:dyDescent="0.25">
      <c r="AZ7926" t="s">
        <v>19727</v>
      </c>
      <c r="BA7926" t="s">
        <v>3205</v>
      </c>
      <c r="BB7926" t="s">
        <v>3227</v>
      </c>
      <c r="BC7926" t="s">
        <v>3206</v>
      </c>
    </row>
    <row r="7927" spans="52:55" x14ac:dyDescent="0.25">
      <c r="AZ7927" t="s">
        <v>19728</v>
      </c>
      <c r="BA7927" t="s">
        <v>3205</v>
      </c>
      <c r="BB7927" t="s">
        <v>3227</v>
      </c>
      <c r="BC7927" t="s">
        <v>7263</v>
      </c>
    </row>
    <row r="7928" spans="52:55" x14ac:dyDescent="0.25">
      <c r="AZ7928" t="s">
        <v>19729</v>
      </c>
      <c r="BA7928" t="s">
        <v>3205</v>
      </c>
      <c r="BB7928" t="s">
        <v>3227</v>
      </c>
      <c r="BC7928" t="s">
        <v>7263</v>
      </c>
    </row>
    <row r="7929" spans="52:55" x14ac:dyDescent="0.25">
      <c r="AZ7929" t="s">
        <v>19730</v>
      </c>
      <c r="BA7929" t="s">
        <v>3205</v>
      </c>
      <c r="BB7929" t="s">
        <v>3227</v>
      </c>
      <c r="BC7929" t="s">
        <v>7263</v>
      </c>
    </row>
    <row r="7930" spans="52:55" x14ac:dyDescent="0.25">
      <c r="AZ7930" t="s">
        <v>19731</v>
      </c>
      <c r="BA7930" t="s">
        <v>3205</v>
      </c>
      <c r="BB7930" t="s">
        <v>3227</v>
      </c>
      <c r="BC7930" t="s">
        <v>7263</v>
      </c>
    </row>
    <row r="7931" spans="52:55" x14ac:dyDescent="0.25">
      <c r="AZ7931" t="s">
        <v>19732</v>
      </c>
      <c r="BA7931" t="s">
        <v>3205</v>
      </c>
      <c r="BB7931" t="s">
        <v>3227</v>
      </c>
      <c r="BC7931" t="s">
        <v>7263</v>
      </c>
    </row>
    <row r="7932" spans="52:55" x14ac:dyDescent="0.25">
      <c r="AZ7932" t="s">
        <v>19733</v>
      </c>
      <c r="BA7932" t="s">
        <v>3205</v>
      </c>
      <c r="BB7932" t="s">
        <v>3227</v>
      </c>
      <c r="BC7932" t="s">
        <v>7263</v>
      </c>
    </row>
    <row r="7933" spans="52:55" x14ac:dyDescent="0.25">
      <c r="AZ7933" t="s">
        <v>19734</v>
      </c>
      <c r="BA7933" t="s">
        <v>3205</v>
      </c>
      <c r="BB7933" t="s">
        <v>3227</v>
      </c>
      <c r="BC7933" t="s">
        <v>7263</v>
      </c>
    </row>
    <row r="7934" spans="52:55" x14ac:dyDescent="0.25">
      <c r="AZ7934" t="s">
        <v>19735</v>
      </c>
      <c r="BA7934" t="s">
        <v>3205</v>
      </c>
      <c r="BB7934" t="s">
        <v>3227</v>
      </c>
      <c r="BC7934" t="s">
        <v>3206</v>
      </c>
    </row>
    <row r="7935" spans="52:55" x14ac:dyDescent="0.25">
      <c r="AZ7935" t="s">
        <v>19736</v>
      </c>
      <c r="BA7935" t="s">
        <v>3205</v>
      </c>
      <c r="BB7935" t="s">
        <v>3227</v>
      </c>
      <c r="BC7935" t="s">
        <v>3206</v>
      </c>
    </row>
    <row r="7936" spans="52:55" x14ac:dyDescent="0.25">
      <c r="AZ7936" t="s">
        <v>19737</v>
      </c>
      <c r="BA7936" t="s">
        <v>3205</v>
      </c>
      <c r="BB7936" t="s">
        <v>3227</v>
      </c>
      <c r="BC7936" t="s">
        <v>3206</v>
      </c>
    </row>
    <row r="7937" spans="52:55" x14ac:dyDescent="0.25">
      <c r="AZ7937" t="s">
        <v>19738</v>
      </c>
      <c r="BA7937" t="s">
        <v>3205</v>
      </c>
      <c r="BB7937" t="s">
        <v>3227</v>
      </c>
      <c r="BC7937" t="s">
        <v>7263</v>
      </c>
    </row>
    <row r="7938" spans="52:55" x14ac:dyDescent="0.25">
      <c r="AZ7938" t="s">
        <v>19739</v>
      </c>
      <c r="BA7938" t="s">
        <v>3205</v>
      </c>
      <c r="BB7938" t="s">
        <v>3227</v>
      </c>
      <c r="BC7938" t="s">
        <v>3206</v>
      </c>
    </row>
    <row r="7939" spans="52:55" x14ac:dyDescent="0.25">
      <c r="AZ7939" t="s">
        <v>19740</v>
      </c>
      <c r="BA7939" t="s">
        <v>3205</v>
      </c>
      <c r="BB7939" t="s">
        <v>3227</v>
      </c>
      <c r="BC7939" t="s">
        <v>3206</v>
      </c>
    </row>
    <row r="7940" spans="52:55" x14ac:dyDescent="0.25">
      <c r="AZ7940" t="s">
        <v>19741</v>
      </c>
      <c r="BA7940" t="s">
        <v>3205</v>
      </c>
      <c r="BB7940" t="s">
        <v>3227</v>
      </c>
      <c r="BC7940" t="s">
        <v>3206</v>
      </c>
    </row>
    <row r="7941" spans="52:55" x14ac:dyDescent="0.25">
      <c r="AZ7941" t="s">
        <v>19742</v>
      </c>
      <c r="BA7941" t="s">
        <v>3205</v>
      </c>
      <c r="BB7941" t="s">
        <v>3227</v>
      </c>
      <c r="BC7941" t="s">
        <v>7263</v>
      </c>
    </row>
    <row r="7942" spans="52:55" x14ac:dyDescent="0.25">
      <c r="AZ7942" t="s">
        <v>19743</v>
      </c>
      <c r="BA7942" t="s">
        <v>3205</v>
      </c>
      <c r="BB7942" t="s">
        <v>3227</v>
      </c>
      <c r="BC7942" t="s">
        <v>3206</v>
      </c>
    </row>
    <row r="7943" spans="52:55" x14ac:dyDescent="0.25">
      <c r="AZ7943" t="s">
        <v>19744</v>
      </c>
      <c r="BA7943" t="s">
        <v>3205</v>
      </c>
      <c r="BB7943" t="s">
        <v>3227</v>
      </c>
      <c r="BC7943" t="s">
        <v>3206</v>
      </c>
    </row>
    <row r="7944" spans="52:55" x14ac:dyDescent="0.25">
      <c r="AZ7944" t="s">
        <v>19745</v>
      </c>
      <c r="BA7944" t="s">
        <v>3205</v>
      </c>
      <c r="BB7944" t="s">
        <v>3227</v>
      </c>
      <c r="BC7944" t="s">
        <v>3206</v>
      </c>
    </row>
    <row r="7945" spans="52:55" x14ac:dyDescent="0.25">
      <c r="AZ7945" t="s">
        <v>19746</v>
      </c>
      <c r="BA7945" t="s">
        <v>3205</v>
      </c>
      <c r="BB7945" t="s">
        <v>3227</v>
      </c>
      <c r="BC7945" t="s">
        <v>3206</v>
      </c>
    </row>
    <row r="7946" spans="52:55" x14ac:dyDescent="0.25">
      <c r="AZ7946" t="s">
        <v>19747</v>
      </c>
      <c r="BA7946" t="s">
        <v>3205</v>
      </c>
      <c r="BB7946" t="s">
        <v>3227</v>
      </c>
      <c r="BC7946" t="s">
        <v>3206</v>
      </c>
    </row>
    <row r="7947" spans="52:55" x14ac:dyDescent="0.25">
      <c r="AZ7947" t="s">
        <v>19748</v>
      </c>
      <c r="BA7947" t="s">
        <v>3205</v>
      </c>
      <c r="BB7947" t="s">
        <v>3227</v>
      </c>
      <c r="BC7947" t="s">
        <v>3206</v>
      </c>
    </row>
    <row r="7948" spans="52:55" x14ac:dyDescent="0.25">
      <c r="AZ7948" t="s">
        <v>19749</v>
      </c>
      <c r="BA7948" t="s">
        <v>3205</v>
      </c>
      <c r="BB7948" t="s">
        <v>3227</v>
      </c>
      <c r="BC7948" t="s">
        <v>3206</v>
      </c>
    </row>
    <row r="7949" spans="52:55" x14ac:dyDescent="0.25">
      <c r="AZ7949" t="s">
        <v>19750</v>
      </c>
      <c r="BA7949" t="s">
        <v>3205</v>
      </c>
      <c r="BB7949" t="s">
        <v>3227</v>
      </c>
      <c r="BC7949" t="s">
        <v>3206</v>
      </c>
    </row>
    <row r="7950" spans="52:55" x14ac:dyDescent="0.25">
      <c r="AZ7950" t="s">
        <v>19751</v>
      </c>
      <c r="BA7950" t="s">
        <v>3205</v>
      </c>
      <c r="BB7950" t="s">
        <v>3227</v>
      </c>
      <c r="BC7950" t="s">
        <v>3206</v>
      </c>
    </row>
    <row r="7951" spans="52:55" x14ac:dyDescent="0.25">
      <c r="AZ7951" t="s">
        <v>19752</v>
      </c>
      <c r="BA7951" t="s">
        <v>3205</v>
      </c>
      <c r="BB7951" t="s">
        <v>3227</v>
      </c>
      <c r="BC7951" t="s">
        <v>3204</v>
      </c>
    </row>
    <row r="7952" spans="52:55" x14ac:dyDescent="0.25">
      <c r="AZ7952" t="s">
        <v>19753</v>
      </c>
      <c r="BA7952" t="s">
        <v>3205</v>
      </c>
      <c r="BB7952" t="s">
        <v>3227</v>
      </c>
      <c r="BC7952" t="s">
        <v>3206</v>
      </c>
    </row>
    <row r="7953" spans="52:55" x14ac:dyDescent="0.25">
      <c r="AZ7953" t="s">
        <v>19754</v>
      </c>
      <c r="BA7953" t="s">
        <v>3205</v>
      </c>
      <c r="BB7953" t="s">
        <v>3227</v>
      </c>
      <c r="BC7953" t="s">
        <v>3206</v>
      </c>
    </row>
    <row r="7954" spans="52:55" x14ac:dyDescent="0.25">
      <c r="AZ7954" t="s">
        <v>19755</v>
      </c>
      <c r="BA7954" t="s">
        <v>3205</v>
      </c>
      <c r="BB7954" t="s">
        <v>3227</v>
      </c>
      <c r="BC7954" t="s">
        <v>3206</v>
      </c>
    </row>
    <row r="7955" spans="52:55" x14ac:dyDescent="0.25">
      <c r="AZ7955" t="s">
        <v>19756</v>
      </c>
      <c r="BA7955" t="s">
        <v>3205</v>
      </c>
      <c r="BB7955" t="s">
        <v>3227</v>
      </c>
      <c r="BC7955" t="s">
        <v>3206</v>
      </c>
    </row>
    <row r="7956" spans="52:55" x14ac:dyDescent="0.25">
      <c r="AZ7956" t="s">
        <v>19757</v>
      </c>
      <c r="BA7956" t="s">
        <v>3205</v>
      </c>
      <c r="BB7956" t="s">
        <v>3227</v>
      </c>
      <c r="BC7956" t="s">
        <v>7263</v>
      </c>
    </row>
    <row r="7957" spans="52:55" x14ac:dyDescent="0.25">
      <c r="AZ7957" t="s">
        <v>19758</v>
      </c>
      <c r="BA7957" t="s">
        <v>3205</v>
      </c>
      <c r="BB7957" t="s">
        <v>3227</v>
      </c>
      <c r="BC7957" t="s">
        <v>3206</v>
      </c>
    </row>
    <row r="7958" spans="52:55" x14ac:dyDescent="0.25">
      <c r="AZ7958" t="s">
        <v>19759</v>
      </c>
      <c r="BA7958" t="s">
        <v>3205</v>
      </c>
      <c r="BB7958" t="s">
        <v>3227</v>
      </c>
      <c r="BC7958" t="s">
        <v>3206</v>
      </c>
    </row>
    <row r="7959" spans="52:55" x14ac:dyDescent="0.25">
      <c r="AZ7959" t="s">
        <v>19760</v>
      </c>
      <c r="BA7959" t="s">
        <v>3205</v>
      </c>
      <c r="BB7959" t="s">
        <v>3227</v>
      </c>
      <c r="BC7959" t="s">
        <v>3206</v>
      </c>
    </row>
    <row r="7960" spans="52:55" x14ac:dyDescent="0.25">
      <c r="AZ7960" t="s">
        <v>19761</v>
      </c>
      <c r="BA7960" t="s">
        <v>3205</v>
      </c>
      <c r="BB7960" t="s">
        <v>3227</v>
      </c>
      <c r="BC7960" t="s">
        <v>3206</v>
      </c>
    </row>
    <row r="7961" spans="52:55" x14ac:dyDescent="0.25">
      <c r="AZ7961" t="s">
        <v>19762</v>
      </c>
      <c r="BA7961" t="s">
        <v>3205</v>
      </c>
      <c r="BB7961" t="s">
        <v>3227</v>
      </c>
      <c r="BC7961" t="s">
        <v>3206</v>
      </c>
    </row>
    <row r="7962" spans="52:55" x14ac:dyDescent="0.25">
      <c r="AZ7962" t="s">
        <v>19763</v>
      </c>
      <c r="BA7962" t="s">
        <v>3205</v>
      </c>
      <c r="BB7962" t="s">
        <v>3227</v>
      </c>
      <c r="BC7962" t="s">
        <v>3206</v>
      </c>
    </row>
    <row r="7963" spans="52:55" x14ac:dyDescent="0.25">
      <c r="AZ7963" t="s">
        <v>19764</v>
      </c>
      <c r="BA7963" t="s">
        <v>3205</v>
      </c>
      <c r="BB7963" t="s">
        <v>3227</v>
      </c>
      <c r="BC7963" t="s">
        <v>3206</v>
      </c>
    </row>
    <row r="7964" spans="52:55" x14ac:dyDescent="0.25">
      <c r="AZ7964" t="s">
        <v>19765</v>
      </c>
      <c r="BA7964" t="s">
        <v>3205</v>
      </c>
      <c r="BB7964" t="s">
        <v>3227</v>
      </c>
      <c r="BC7964" t="s">
        <v>3206</v>
      </c>
    </row>
    <row r="7965" spans="52:55" x14ac:dyDescent="0.25">
      <c r="AZ7965" t="s">
        <v>19766</v>
      </c>
      <c r="BA7965" t="s">
        <v>3205</v>
      </c>
      <c r="BB7965" t="s">
        <v>3227</v>
      </c>
      <c r="BC7965" t="s">
        <v>3206</v>
      </c>
    </row>
    <row r="7966" spans="52:55" x14ac:dyDescent="0.25">
      <c r="AZ7966" t="s">
        <v>19767</v>
      </c>
      <c r="BA7966" t="s">
        <v>3205</v>
      </c>
      <c r="BB7966" t="s">
        <v>3227</v>
      </c>
      <c r="BC7966" t="s">
        <v>3206</v>
      </c>
    </row>
    <row r="7967" spans="52:55" x14ac:dyDescent="0.25">
      <c r="AZ7967" t="s">
        <v>19768</v>
      </c>
      <c r="BA7967" t="s">
        <v>3205</v>
      </c>
      <c r="BB7967" t="s">
        <v>3227</v>
      </c>
      <c r="BC7967" t="s">
        <v>3206</v>
      </c>
    </row>
    <row r="7968" spans="52:55" x14ac:dyDescent="0.25">
      <c r="AZ7968" t="s">
        <v>19769</v>
      </c>
      <c r="BA7968" t="s">
        <v>3205</v>
      </c>
      <c r="BB7968" t="s">
        <v>3227</v>
      </c>
      <c r="BC7968" t="s">
        <v>3206</v>
      </c>
    </row>
    <row r="7969" spans="52:55" x14ac:dyDescent="0.25">
      <c r="AZ7969" t="s">
        <v>19770</v>
      </c>
      <c r="BA7969" t="s">
        <v>3205</v>
      </c>
      <c r="BB7969" t="s">
        <v>3227</v>
      </c>
      <c r="BC7969" t="s">
        <v>3206</v>
      </c>
    </row>
    <row r="7970" spans="52:55" x14ac:dyDescent="0.25">
      <c r="AZ7970" t="s">
        <v>19771</v>
      </c>
      <c r="BA7970" t="s">
        <v>3205</v>
      </c>
      <c r="BB7970" t="s">
        <v>3227</v>
      </c>
      <c r="BC7970" t="s">
        <v>3206</v>
      </c>
    </row>
    <row r="7971" spans="52:55" x14ac:dyDescent="0.25">
      <c r="AZ7971" t="s">
        <v>19772</v>
      </c>
      <c r="BA7971" t="s">
        <v>3205</v>
      </c>
      <c r="BB7971" t="s">
        <v>3227</v>
      </c>
      <c r="BC7971" t="s">
        <v>3206</v>
      </c>
    </row>
    <row r="7972" spans="52:55" x14ac:dyDescent="0.25">
      <c r="AZ7972" t="s">
        <v>19773</v>
      </c>
      <c r="BA7972" t="s">
        <v>3205</v>
      </c>
      <c r="BB7972" t="s">
        <v>3227</v>
      </c>
      <c r="BC7972" t="s">
        <v>3206</v>
      </c>
    </row>
    <row r="7973" spans="52:55" x14ac:dyDescent="0.25">
      <c r="AZ7973" t="s">
        <v>19774</v>
      </c>
      <c r="BA7973" t="s">
        <v>3205</v>
      </c>
      <c r="BB7973" t="s">
        <v>3227</v>
      </c>
      <c r="BC7973" t="s">
        <v>3206</v>
      </c>
    </row>
    <row r="7974" spans="52:55" x14ac:dyDescent="0.25">
      <c r="AZ7974" t="s">
        <v>19775</v>
      </c>
      <c r="BA7974" t="s">
        <v>3205</v>
      </c>
      <c r="BB7974" t="s">
        <v>3227</v>
      </c>
      <c r="BC7974" t="s">
        <v>3206</v>
      </c>
    </row>
    <row r="7975" spans="52:55" x14ac:dyDescent="0.25">
      <c r="AZ7975" t="s">
        <v>19776</v>
      </c>
      <c r="BA7975" t="s">
        <v>3205</v>
      </c>
      <c r="BB7975" t="s">
        <v>3227</v>
      </c>
      <c r="BC7975" t="s">
        <v>3206</v>
      </c>
    </row>
    <row r="7976" spans="52:55" x14ac:dyDescent="0.25">
      <c r="AZ7976" t="s">
        <v>19777</v>
      </c>
      <c r="BA7976" t="s">
        <v>3205</v>
      </c>
      <c r="BB7976" t="s">
        <v>3227</v>
      </c>
      <c r="BC7976" t="s">
        <v>3206</v>
      </c>
    </row>
    <row r="7977" spans="52:55" x14ac:dyDescent="0.25">
      <c r="AZ7977" t="s">
        <v>19778</v>
      </c>
      <c r="BA7977" t="s">
        <v>3205</v>
      </c>
      <c r="BB7977" t="s">
        <v>3227</v>
      </c>
      <c r="BC7977" t="s">
        <v>3206</v>
      </c>
    </row>
    <row r="7978" spans="52:55" x14ac:dyDescent="0.25">
      <c r="AZ7978" t="s">
        <v>19779</v>
      </c>
      <c r="BA7978" t="s">
        <v>3205</v>
      </c>
      <c r="BB7978" t="s">
        <v>3227</v>
      </c>
      <c r="BC7978" t="s">
        <v>3206</v>
      </c>
    </row>
    <row r="7979" spans="52:55" x14ac:dyDescent="0.25">
      <c r="AZ7979" t="s">
        <v>19780</v>
      </c>
      <c r="BA7979" t="s">
        <v>3205</v>
      </c>
      <c r="BB7979" t="s">
        <v>3227</v>
      </c>
      <c r="BC7979" t="s">
        <v>3206</v>
      </c>
    </row>
    <row r="7980" spans="52:55" x14ac:dyDescent="0.25">
      <c r="AZ7980" t="s">
        <v>19781</v>
      </c>
      <c r="BA7980" t="s">
        <v>3205</v>
      </c>
      <c r="BB7980" t="s">
        <v>3227</v>
      </c>
      <c r="BC7980" t="s">
        <v>7263</v>
      </c>
    </row>
    <row r="7981" spans="52:55" x14ac:dyDescent="0.25">
      <c r="AZ7981" t="s">
        <v>19782</v>
      </c>
      <c r="BA7981" t="s">
        <v>3205</v>
      </c>
      <c r="BB7981" t="s">
        <v>3227</v>
      </c>
      <c r="BC7981" t="s">
        <v>7263</v>
      </c>
    </row>
    <row r="7982" spans="52:55" x14ac:dyDescent="0.25">
      <c r="AZ7982" t="s">
        <v>19783</v>
      </c>
      <c r="BA7982" t="s">
        <v>3205</v>
      </c>
      <c r="BB7982" t="s">
        <v>3227</v>
      </c>
      <c r="BC7982" t="s">
        <v>7263</v>
      </c>
    </row>
    <row r="7983" spans="52:55" x14ac:dyDescent="0.25">
      <c r="AZ7983" t="s">
        <v>19784</v>
      </c>
      <c r="BA7983" t="s">
        <v>3205</v>
      </c>
      <c r="BB7983" t="s">
        <v>3227</v>
      </c>
      <c r="BC7983" t="s">
        <v>3206</v>
      </c>
    </row>
    <row r="7984" spans="52:55" x14ac:dyDescent="0.25">
      <c r="AZ7984" t="s">
        <v>19785</v>
      </c>
      <c r="BA7984" t="s">
        <v>3205</v>
      </c>
      <c r="BB7984" t="s">
        <v>3227</v>
      </c>
      <c r="BC7984" t="s">
        <v>3206</v>
      </c>
    </row>
    <row r="7985" spans="52:55" x14ac:dyDescent="0.25">
      <c r="AZ7985" t="s">
        <v>19786</v>
      </c>
      <c r="BA7985" t="s">
        <v>3205</v>
      </c>
      <c r="BB7985" t="s">
        <v>3227</v>
      </c>
      <c r="BC7985" t="s">
        <v>3204</v>
      </c>
    </row>
    <row r="7986" spans="52:55" x14ac:dyDescent="0.25">
      <c r="AZ7986" t="s">
        <v>19787</v>
      </c>
      <c r="BA7986" t="s">
        <v>3205</v>
      </c>
      <c r="BB7986" t="s">
        <v>3227</v>
      </c>
      <c r="BC7986" t="s">
        <v>3206</v>
      </c>
    </row>
    <row r="7987" spans="52:55" x14ac:dyDescent="0.25">
      <c r="AZ7987" t="s">
        <v>19788</v>
      </c>
      <c r="BA7987" t="s">
        <v>3205</v>
      </c>
      <c r="BB7987" t="s">
        <v>3227</v>
      </c>
      <c r="BC7987" t="s">
        <v>3206</v>
      </c>
    </row>
    <row r="7988" spans="52:55" x14ac:dyDescent="0.25">
      <c r="AZ7988" t="s">
        <v>19789</v>
      </c>
      <c r="BA7988" t="s">
        <v>3205</v>
      </c>
      <c r="BB7988" t="s">
        <v>3227</v>
      </c>
      <c r="BC7988" t="s">
        <v>3206</v>
      </c>
    </row>
    <row r="7989" spans="52:55" x14ac:dyDescent="0.25">
      <c r="AZ7989" t="s">
        <v>19790</v>
      </c>
      <c r="BA7989" t="s">
        <v>3205</v>
      </c>
      <c r="BB7989" t="s">
        <v>3227</v>
      </c>
      <c r="BC7989" t="s">
        <v>3206</v>
      </c>
    </row>
    <row r="7990" spans="52:55" x14ac:dyDescent="0.25">
      <c r="AZ7990" t="s">
        <v>19791</v>
      </c>
      <c r="BA7990" t="s">
        <v>3205</v>
      </c>
      <c r="BB7990" t="s">
        <v>3227</v>
      </c>
      <c r="BC7990" t="s">
        <v>3206</v>
      </c>
    </row>
    <row r="7991" spans="52:55" x14ac:dyDescent="0.25">
      <c r="AZ7991" t="s">
        <v>19792</v>
      </c>
      <c r="BA7991" t="s">
        <v>3205</v>
      </c>
      <c r="BB7991" t="s">
        <v>3227</v>
      </c>
      <c r="BC7991" t="s">
        <v>3206</v>
      </c>
    </row>
    <row r="7992" spans="52:55" x14ac:dyDescent="0.25">
      <c r="AZ7992" t="s">
        <v>19793</v>
      </c>
      <c r="BA7992" t="s">
        <v>3205</v>
      </c>
      <c r="BB7992" t="s">
        <v>3227</v>
      </c>
      <c r="BC7992" t="s">
        <v>3206</v>
      </c>
    </row>
    <row r="7993" spans="52:55" x14ac:dyDescent="0.25">
      <c r="AZ7993" t="s">
        <v>19794</v>
      </c>
      <c r="BA7993" t="s">
        <v>3205</v>
      </c>
      <c r="BB7993" t="s">
        <v>3227</v>
      </c>
      <c r="BC7993" t="s">
        <v>3206</v>
      </c>
    </row>
    <row r="7994" spans="52:55" x14ac:dyDescent="0.25">
      <c r="AZ7994" t="s">
        <v>19795</v>
      </c>
      <c r="BA7994" t="s">
        <v>3205</v>
      </c>
      <c r="BB7994" t="s">
        <v>3227</v>
      </c>
      <c r="BC7994" t="s">
        <v>3206</v>
      </c>
    </row>
    <row r="7995" spans="52:55" x14ac:dyDescent="0.25">
      <c r="AZ7995" t="s">
        <v>19796</v>
      </c>
      <c r="BA7995" t="s">
        <v>3205</v>
      </c>
      <c r="BB7995" t="s">
        <v>3227</v>
      </c>
      <c r="BC7995" t="s">
        <v>3206</v>
      </c>
    </row>
    <row r="7996" spans="52:55" x14ac:dyDescent="0.25">
      <c r="AZ7996" t="s">
        <v>19797</v>
      </c>
      <c r="BA7996" t="s">
        <v>3205</v>
      </c>
      <c r="BB7996" t="s">
        <v>3227</v>
      </c>
      <c r="BC7996" t="s">
        <v>3206</v>
      </c>
    </row>
    <row r="7997" spans="52:55" x14ac:dyDescent="0.25">
      <c r="AZ7997" t="s">
        <v>19798</v>
      </c>
      <c r="BA7997" t="s">
        <v>3205</v>
      </c>
      <c r="BB7997" t="s">
        <v>3227</v>
      </c>
      <c r="BC7997" t="s">
        <v>3206</v>
      </c>
    </row>
    <row r="7998" spans="52:55" x14ac:dyDescent="0.25">
      <c r="AZ7998" t="s">
        <v>19799</v>
      </c>
      <c r="BA7998" t="s">
        <v>3205</v>
      </c>
      <c r="BB7998" t="s">
        <v>3227</v>
      </c>
      <c r="BC7998" t="s">
        <v>3206</v>
      </c>
    </row>
    <row r="7999" spans="52:55" x14ac:dyDescent="0.25">
      <c r="AZ7999" t="s">
        <v>19800</v>
      </c>
      <c r="BA7999" t="s">
        <v>3205</v>
      </c>
      <c r="BB7999" t="s">
        <v>3227</v>
      </c>
      <c r="BC7999" t="s">
        <v>3206</v>
      </c>
    </row>
    <row r="8000" spans="52:55" x14ac:dyDescent="0.25">
      <c r="AZ8000" t="s">
        <v>19801</v>
      </c>
      <c r="BA8000" t="s">
        <v>3205</v>
      </c>
      <c r="BB8000" t="s">
        <v>3227</v>
      </c>
      <c r="BC8000" t="s">
        <v>3206</v>
      </c>
    </row>
    <row r="8001" spans="52:55" x14ac:dyDescent="0.25">
      <c r="AZ8001" t="s">
        <v>19802</v>
      </c>
      <c r="BA8001" t="s">
        <v>3205</v>
      </c>
      <c r="BB8001" t="s">
        <v>3227</v>
      </c>
      <c r="BC8001" t="s">
        <v>3206</v>
      </c>
    </row>
    <row r="8002" spans="52:55" x14ac:dyDescent="0.25">
      <c r="AZ8002" t="s">
        <v>19803</v>
      </c>
      <c r="BA8002" t="s">
        <v>3205</v>
      </c>
      <c r="BB8002" t="s">
        <v>3227</v>
      </c>
      <c r="BC8002" t="s">
        <v>3206</v>
      </c>
    </row>
    <row r="8003" spans="52:55" x14ac:dyDescent="0.25">
      <c r="AZ8003" t="s">
        <v>19804</v>
      </c>
      <c r="BA8003" t="s">
        <v>3205</v>
      </c>
      <c r="BB8003" t="s">
        <v>3227</v>
      </c>
      <c r="BC8003" t="s">
        <v>3206</v>
      </c>
    </row>
    <row r="8004" spans="52:55" x14ac:dyDescent="0.25">
      <c r="AZ8004" t="s">
        <v>19805</v>
      </c>
      <c r="BA8004" t="s">
        <v>3205</v>
      </c>
      <c r="BB8004" t="s">
        <v>3227</v>
      </c>
      <c r="BC8004" t="s">
        <v>3206</v>
      </c>
    </row>
    <row r="8005" spans="52:55" x14ac:dyDescent="0.25">
      <c r="AZ8005" t="s">
        <v>19806</v>
      </c>
      <c r="BA8005" t="s">
        <v>3205</v>
      </c>
      <c r="BB8005" t="s">
        <v>3227</v>
      </c>
      <c r="BC8005" t="s">
        <v>3206</v>
      </c>
    </row>
    <row r="8006" spans="52:55" x14ac:dyDescent="0.25">
      <c r="AZ8006" t="s">
        <v>19807</v>
      </c>
      <c r="BA8006" t="s">
        <v>3205</v>
      </c>
      <c r="BB8006" t="s">
        <v>3227</v>
      </c>
      <c r="BC8006" t="s">
        <v>3206</v>
      </c>
    </row>
    <row r="8007" spans="52:55" x14ac:dyDescent="0.25">
      <c r="AZ8007" t="s">
        <v>19808</v>
      </c>
      <c r="BA8007" t="s">
        <v>3205</v>
      </c>
      <c r="BB8007" t="s">
        <v>3227</v>
      </c>
      <c r="BC8007" t="s">
        <v>3206</v>
      </c>
    </row>
    <row r="8008" spans="52:55" x14ac:dyDescent="0.25">
      <c r="AZ8008" t="s">
        <v>19809</v>
      </c>
      <c r="BA8008" t="s">
        <v>3205</v>
      </c>
      <c r="BB8008" t="s">
        <v>3227</v>
      </c>
      <c r="BC8008" t="s">
        <v>3206</v>
      </c>
    </row>
    <row r="8009" spans="52:55" x14ac:dyDescent="0.25">
      <c r="AZ8009" t="s">
        <v>19810</v>
      </c>
      <c r="BA8009" t="s">
        <v>3205</v>
      </c>
      <c r="BB8009" t="s">
        <v>3227</v>
      </c>
      <c r="BC8009" t="s">
        <v>3206</v>
      </c>
    </row>
    <row r="8010" spans="52:55" x14ac:dyDescent="0.25">
      <c r="AZ8010" t="s">
        <v>19811</v>
      </c>
      <c r="BA8010" t="s">
        <v>3205</v>
      </c>
      <c r="BB8010" t="s">
        <v>3227</v>
      </c>
      <c r="BC8010" t="s">
        <v>3206</v>
      </c>
    </row>
    <row r="8011" spans="52:55" x14ac:dyDescent="0.25">
      <c r="AZ8011" t="s">
        <v>19812</v>
      </c>
      <c r="BA8011" t="s">
        <v>3205</v>
      </c>
      <c r="BB8011" t="s">
        <v>3227</v>
      </c>
      <c r="BC8011" t="s">
        <v>3206</v>
      </c>
    </row>
    <row r="8012" spans="52:55" x14ac:dyDescent="0.25">
      <c r="AZ8012" t="s">
        <v>19813</v>
      </c>
      <c r="BA8012" t="s">
        <v>3205</v>
      </c>
      <c r="BB8012" t="s">
        <v>3227</v>
      </c>
      <c r="BC8012" t="s">
        <v>3206</v>
      </c>
    </row>
    <row r="8013" spans="52:55" x14ac:dyDescent="0.25">
      <c r="AZ8013" t="s">
        <v>19814</v>
      </c>
      <c r="BA8013" t="s">
        <v>3205</v>
      </c>
      <c r="BB8013" t="s">
        <v>3227</v>
      </c>
      <c r="BC8013" t="s">
        <v>3206</v>
      </c>
    </row>
    <row r="8014" spans="52:55" x14ac:dyDescent="0.25">
      <c r="AZ8014" t="s">
        <v>19815</v>
      </c>
      <c r="BA8014" t="s">
        <v>3205</v>
      </c>
      <c r="BB8014" t="s">
        <v>3227</v>
      </c>
      <c r="BC8014" t="s">
        <v>3206</v>
      </c>
    </row>
    <row r="8015" spans="52:55" x14ac:dyDescent="0.25">
      <c r="AZ8015" t="s">
        <v>19816</v>
      </c>
      <c r="BA8015" t="s">
        <v>3205</v>
      </c>
      <c r="BB8015" t="s">
        <v>3227</v>
      </c>
      <c r="BC8015" t="s">
        <v>3206</v>
      </c>
    </row>
    <row r="8016" spans="52:55" x14ac:dyDescent="0.25">
      <c r="AZ8016" t="s">
        <v>19817</v>
      </c>
      <c r="BA8016" t="s">
        <v>3205</v>
      </c>
      <c r="BB8016" t="s">
        <v>3227</v>
      </c>
      <c r="BC8016" t="s">
        <v>3206</v>
      </c>
    </row>
    <row r="8017" spans="52:55" x14ac:dyDescent="0.25">
      <c r="AZ8017" t="s">
        <v>19818</v>
      </c>
      <c r="BA8017" t="s">
        <v>3205</v>
      </c>
      <c r="BB8017" t="s">
        <v>3227</v>
      </c>
      <c r="BC8017" t="s">
        <v>3206</v>
      </c>
    </row>
    <row r="8018" spans="52:55" x14ac:dyDescent="0.25">
      <c r="AZ8018" t="s">
        <v>19819</v>
      </c>
      <c r="BA8018" t="s">
        <v>3205</v>
      </c>
      <c r="BB8018" t="s">
        <v>3227</v>
      </c>
      <c r="BC8018" t="s">
        <v>3206</v>
      </c>
    </row>
    <row r="8019" spans="52:55" x14ac:dyDescent="0.25">
      <c r="AZ8019" t="s">
        <v>19820</v>
      </c>
      <c r="BA8019" t="s">
        <v>3205</v>
      </c>
      <c r="BB8019" t="s">
        <v>3227</v>
      </c>
      <c r="BC8019" t="s">
        <v>3206</v>
      </c>
    </row>
    <row r="8020" spans="52:55" x14ac:dyDescent="0.25">
      <c r="AZ8020" t="s">
        <v>19821</v>
      </c>
      <c r="BA8020" t="s">
        <v>3205</v>
      </c>
      <c r="BB8020" t="s">
        <v>3227</v>
      </c>
      <c r="BC8020" t="s">
        <v>3206</v>
      </c>
    </row>
    <row r="8021" spans="52:55" x14ac:dyDescent="0.25">
      <c r="AZ8021" t="s">
        <v>19822</v>
      </c>
      <c r="BA8021" t="s">
        <v>3205</v>
      </c>
      <c r="BB8021" t="s">
        <v>3227</v>
      </c>
      <c r="BC8021" t="s">
        <v>3206</v>
      </c>
    </row>
    <row r="8022" spans="52:55" x14ac:dyDescent="0.25">
      <c r="AZ8022" t="s">
        <v>19823</v>
      </c>
      <c r="BA8022" t="s">
        <v>3205</v>
      </c>
      <c r="BB8022" t="s">
        <v>3227</v>
      </c>
      <c r="BC8022" t="s">
        <v>3206</v>
      </c>
    </row>
    <row r="8023" spans="52:55" x14ac:dyDescent="0.25">
      <c r="AZ8023" t="s">
        <v>19824</v>
      </c>
      <c r="BA8023" t="s">
        <v>3205</v>
      </c>
      <c r="BB8023" t="s">
        <v>3227</v>
      </c>
      <c r="BC8023" t="s">
        <v>3206</v>
      </c>
    </row>
    <row r="8024" spans="52:55" x14ac:dyDescent="0.25">
      <c r="AZ8024" t="s">
        <v>19825</v>
      </c>
      <c r="BA8024" t="s">
        <v>3205</v>
      </c>
      <c r="BB8024" t="s">
        <v>3227</v>
      </c>
      <c r="BC8024" t="s">
        <v>3206</v>
      </c>
    </row>
    <row r="8025" spans="52:55" x14ac:dyDescent="0.25">
      <c r="AZ8025" t="s">
        <v>19826</v>
      </c>
      <c r="BA8025" t="s">
        <v>3205</v>
      </c>
      <c r="BB8025" t="s">
        <v>3227</v>
      </c>
      <c r="BC8025" t="s">
        <v>7263</v>
      </c>
    </row>
    <row r="8026" spans="52:55" x14ac:dyDescent="0.25">
      <c r="AZ8026" t="s">
        <v>19827</v>
      </c>
      <c r="BA8026" t="s">
        <v>3205</v>
      </c>
      <c r="BB8026" t="s">
        <v>3227</v>
      </c>
      <c r="BC8026" t="s">
        <v>7263</v>
      </c>
    </row>
    <row r="8027" spans="52:55" x14ac:dyDescent="0.25">
      <c r="AZ8027" t="s">
        <v>19828</v>
      </c>
      <c r="BA8027" t="s">
        <v>3205</v>
      </c>
      <c r="BB8027" t="s">
        <v>3227</v>
      </c>
      <c r="BC8027" t="s">
        <v>3206</v>
      </c>
    </row>
    <row r="8028" spans="52:55" x14ac:dyDescent="0.25">
      <c r="AZ8028" t="s">
        <v>19829</v>
      </c>
      <c r="BA8028" t="s">
        <v>3205</v>
      </c>
      <c r="BB8028" t="s">
        <v>3227</v>
      </c>
      <c r="BC8028" t="s">
        <v>3206</v>
      </c>
    </row>
    <row r="8029" spans="52:55" x14ac:dyDescent="0.25">
      <c r="AZ8029" t="s">
        <v>19830</v>
      </c>
      <c r="BA8029" t="s">
        <v>3205</v>
      </c>
      <c r="BB8029" t="s">
        <v>3227</v>
      </c>
      <c r="BC8029" t="s">
        <v>3206</v>
      </c>
    </row>
    <row r="8030" spans="52:55" x14ac:dyDescent="0.25">
      <c r="AZ8030" t="s">
        <v>19831</v>
      </c>
      <c r="BA8030" t="s">
        <v>3205</v>
      </c>
      <c r="BB8030" t="s">
        <v>3227</v>
      </c>
      <c r="BC8030" t="s">
        <v>3206</v>
      </c>
    </row>
    <row r="8031" spans="52:55" x14ac:dyDescent="0.25">
      <c r="AZ8031" t="s">
        <v>19832</v>
      </c>
      <c r="BA8031" t="s">
        <v>3205</v>
      </c>
      <c r="BB8031" t="s">
        <v>3227</v>
      </c>
      <c r="BC8031" t="s">
        <v>3206</v>
      </c>
    </row>
    <row r="8032" spans="52:55" x14ac:dyDescent="0.25">
      <c r="AZ8032" t="s">
        <v>19833</v>
      </c>
      <c r="BA8032" t="s">
        <v>3205</v>
      </c>
      <c r="BB8032" t="s">
        <v>3227</v>
      </c>
      <c r="BC8032" t="s">
        <v>3206</v>
      </c>
    </row>
    <row r="8033" spans="52:55" x14ac:dyDescent="0.25">
      <c r="AZ8033" t="s">
        <v>19834</v>
      </c>
      <c r="BA8033" t="s">
        <v>3205</v>
      </c>
      <c r="BB8033" t="s">
        <v>3227</v>
      </c>
      <c r="BC8033" t="s">
        <v>3206</v>
      </c>
    </row>
    <row r="8034" spans="52:55" x14ac:dyDescent="0.25">
      <c r="AZ8034" t="s">
        <v>19835</v>
      </c>
      <c r="BA8034" t="s">
        <v>3205</v>
      </c>
      <c r="BB8034" t="s">
        <v>3227</v>
      </c>
      <c r="BC8034" t="s">
        <v>3206</v>
      </c>
    </row>
    <row r="8035" spans="52:55" x14ac:dyDescent="0.25">
      <c r="AZ8035" t="s">
        <v>19836</v>
      </c>
      <c r="BA8035" t="s">
        <v>3205</v>
      </c>
      <c r="BB8035" t="s">
        <v>3227</v>
      </c>
      <c r="BC8035" t="s">
        <v>3206</v>
      </c>
    </row>
    <row r="8036" spans="52:55" x14ac:dyDescent="0.25">
      <c r="AZ8036" t="s">
        <v>19837</v>
      </c>
      <c r="BA8036" t="s">
        <v>3205</v>
      </c>
      <c r="BB8036" t="s">
        <v>3227</v>
      </c>
      <c r="BC8036" t="s">
        <v>3206</v>
      </c>
    </row>
    <row r="8037" spans="52:55" x14ac:dyDescent="0.25">
      <c r="AZ8037" t="s">
        <v>19838</v>
      </c>
      <c r="BA8037" t="s">
        <v>3205</v>
      </c>
      <c r="BB8037" t="s">
        <v>3227</v>
      </c>
      <c r="BC8037" t="s">
        <v>7263</v>
      </c>
    </row>
    <row r="8038" spans="52:55" x14ac:dyDescent="0.25">
      <c r="AZ8038" t="s">
        <v>19839</v>
      </c>
      <c r="BA8038" t="s">
        <v>3205</v>
      </c>
      <c r="BB8038" t="s">
        <v>3227</v>
      </c>
      <c r="BC8038" t="s">
        <v>7263</v>
      </c>
    </row>
    <row r="8039" spans="52:55" x14ac:dyDescent="0.25">
      <c r="AZ8039" t="s">
        <v>19840</v>
      </c>
      <c r="BA8039" t="s">
        <v>3205</v>
      </c>
      <c r="BB8039" t="s">
        <v>3227</v>
      </c>
      <c r="BC8039" t="s">
        <v>7263</v>
      </c>
    </row>
    <row r="8040" spans="52:55" x14ac:dyDescent="0.25">
      <c r="AZ8040" t="s">
        <v>19841</v>
      </c>
      <c r="BA8040" t="s">
        <v>3205</v>
      </c>
      <c r="BB8040" t="s">
        <v>3227</v>
      </c>
      <c r="BC8040" t="s">
        <v>3206</v>
      </c>
    </row>
    <row r="8041" spans="52:55" x14ac:dyDescent="0.25">
      <c r="AZ8041" t="s">
        <v>19842</v>
      </c>
      <c r="BA8041" t="s">
        <v>3205</v>
      </c>
      <c r="BB8041" t="s">
        <v>3227</v>
      </c>
      <c r="BC8041" t="s">
        <v>3206</v>
      </c>
    </row>
    <row r="8042" spans="52:55" x14ac:dyDescent="0.25">
      <c r="AZ8042" t="s">
        <v>19843</v>
      </c>
      <c r="BA8042" t="s">
        <v>3205</v>
      </c>
      <c r="BB8042" t="s">
        <v>3227</v>
      </c>
      <c r="BC8042" t="s">
        <v>3206</v>
      </c>
    </row>
    <row r="8043" spans="52:55" x14ac:dyDescent="0.25">
      <c r="AZ8043" t="s">
        <v>19844</v>
      </c>
      <c r="BA8043" t="s">
        <v>3205</v>
      </c>
      <c r="BB8043" t="s">
        <v>3227</v>
      </c>
      <c r="BC8043" t="s">
        <v>3206</v>
      </c>
    </row>
    <row r="8044" spans="52:55" x14ac:dyDescent="0.25">
      <c r="AZ8044" t="s">
        <v>19845</v>
      </c>
      <c r="BA8044" t="s">
        <v>3205</v>
      </c>
      <c r="BB8044" t="s">
        <v>3227</v>
      </c>
      <c r="BC8044" t="s">
        <v>3206</v>
      </c>
    </row>
    <row r="8045" spans="52:55" x14ac:dyDescent="0.25">
      <c r="AZ8045" t="s">
        <v>19846</v>
      </c>
      <c r="BA8045" t="s">
        <v>3205</v>
      </c>
      <c r="BB8045" t="s">
        <v>3227</v>
      </c>
      <c r="BC8045" t="s">
        <v>3206</v>
      </c>
    </row>
    <row r="8046" spans="52:55" x14ac:dyDescent="0.25">
      <c r="AZ8046" t="s">
        <v>19847</v>
      </c>
      <c r="BA8046" t="s">
        <v>3205</v>
      </c>
      <c r="BB8046" t="s">
        <v>3227</v>
      </c>
      <c r="BC8046" t="s">
        <v>3206</v>
      </c>
    </row>
    <row r="8047" spans="52:55" x14ac:dyDescent="0.25">
      <c r="AZ8047" t="s">
        <v>19848</v>
      </c>
      <c r="BA8047" t="s">
        <v>3205</v>
      </c>
      <c r="BB8047" t="s">
        <v>3227</v>
      </c>
      <c r="BC8047" t="s">
        <v>3206</v>
      </c>
    </row>
    <row r="8048" spans="52:55" x14ac:dyDescent="0.25">
      <c r="AZ8048" t="s">
        <v>19849</v>
      </c>
      <c r="BA8048" t="s">
        <v>3205</v>
      </c>
      <c r="BB8048" t="s">
        <v>3227</v>
      </c>
      <c r="BC8048" t="s">
        <v>3206</v>
      </c>
    </row>
    <row r="8049" spans="52:55" x14ac:dyDescent="0.25">
      <c r="AZ8049" t="s">
        <v>19850</v>
      </c>
      <c r="BA8049" t="s">
        <v>3205</v>
      </c>
      <c r="BB8049" t="s">
        <v>3227</v>
      </c>
      <c r="BC8049" t="s">
        <v>3206</v>
      </c>
    </row>
    <row r="8050" spans="52:55" x14ac:dyDescent="0.25">
      <c r="AZ8050" t="s">
        <v>19851</v>
      </c>
      <c r="BA8050" t="s">
        <v>3205</v>
      </c>
      <c r="BB8050" t="s">
        <v>3227</v>
      </c>
      <c r="BC8050" t="s">
        <v>3206</v>
      </c>
    </row>
    <row r="8051" spans="52:55" x14ac:dyDescent="0.25">
      <c r="AZ8051" t="s">
        <v>19852</v>
      </c>
      <c r="BA8051" t="s">
        <v>3205</v>
      </c>
      <c r="BB8051" t="s">
        <v>3227</v>
      </c>
      <c r="BC8051" t="s">
        <v>7263</v>
      </c>
    </row>
    <row r="8052" spans="52:55" x14ac:dyDescent="0.25">
      <c r="AZ8052" t="s">
        <v>19853</v>
      </c>
      <c r="BA8052" t="s">
        <v>3205</v>
      </c>
      <c r="BB8052" t="s">
        <v>3227</v>
      </c>
      <c r="BC8052" t="s">
        <v>7263</v>
      </c>
    </row>
    <row r="8053" spans="52:55" x14ac:dyDescent="0.25">
      <c r="AZ8053" t="s">
        <v>19854</v>
      </c>
      <c r="BA8053" t="s">
        <v>3205</v>
      </c>
      <c r="BB8053" t="s">
        <v>3227</v>
      </c>
      <c r="BC8053" t="s">
        <v>7263</v>
      </c>
    </row>
    <row r="8054" spans="52:55" x14ac:dyDescent="0.25">
      <c r="AZ8054" t="s">
        <v>19855</v>
      </c>
      <c r="BA8054" t="s">
        <v>3205</v>
      </c>
      <c r="BB8054" t="s">
        <v>3227</v>
      </c>
      <c r="BC8054" t="s">
        <v>3206</v>
      </c>
    </row>
    <row r="8055" spans="52:55" x14ac:dyDescent="0.25">
      <c r="AZ8055" t="s">
        <v>19856</v>
      </c>
      <c r="BA8055" t="s">
        <v>3205</v>
      </c>
      <c r="BB8055" t="s">
        <v>3227</v>
      </c>
      <c r="BC8055" t="s">
        <v>3206</v>
      </c>
    </row>
    <row r="8056" spans="52:55" x14ac:dyDescent="0.25">
      <c r="AZ8056" t="s">
        <v>19857</v>
      </c>
      <c r="BA8056" t="s">
        <v>3205</v>
      </c>
      <c r="BB8056" t="s">
        <v>3227</v>
      </c>
      <c r="BC8056" t="s">
        <v>7263</v>
      </c>
    </row>
    <row r="8057" spans="52:55" x14ac:dyDescent="0.25">
      <c r="AZ8057" t="s">
        <v>19858</v>
      </c>
      <c r="BA8057" t="s">
        <v>3205</v>
      </c>
      <c r="BB8057" t="s">
        <v>3227</v>
      </c>
      <c r="BC8057" t="s">
        <v>7263</v>
      </c>
    </row>
    <row r="8058" spans="52:55" x14ac:dyDescent="0.25">
      <c r="AZ8058" t="s">
        <v>19859</v>
      </c>
      <c r="BA8058" t="s">
        <v>3205</v>
      </c>
      <c r="BB8058" t="s">
        <v>3227</v>
      </c>
      <c r="BC8058" t="s">
        <v>7263</v>
      </c>
    </row>
    <row r="8059" spans="52:55" x14ac:dyDescent="0.25">
      <c r="AZ8059" t="s">
        <v>19860</v>
      </c>
      <c r="BA8059" t="s">
        <v>3205</v>
      </c>
      <c r="BB8059" t="s">
        <v>3227</v>
      </c>
      <c r="BC8059" t="s">
        <v>3206</v>
      </c>
    </row>
    <row r="8060" spans="52:55" x14ac:dyDescent="0.25">
      <c r="AZ8060" t="s">
        <v>19861</v>
      </c>
      <c r="BA8060" t="s">
        <v>3205</v>
      </c>
      <c r="BB8060" t="s">
        <v>3227</v>
      </c>
      <c r="BC8060" t="s">
        <v>3206</v>
      </c>
    </row>
    <row r="8061" spans="52:55" x14ac:dyDescent="0.25">
      <c r="AZ8061" t="s">
        <v>19862</v>
      </c>
      <c r="BA8061" t="s">
        <v>3205</v>
      </c>
      <c r="BB8061" t="s">
        <v>3227</v>
      </c>
      <c r="BC8061" t="s">
        <v>3206</v>
      </c>
    </row>
    <row r="8062" spans="52:55" x14ac:dyDescent="0.25">
      <c r="AZ8062" t="s">
        <v>19863</v>
      </c>
      <c r="BA8062" t="s">
        <v>3205</v>
      </c>
      <c r="BB8062" t="s">
        <v>3227</v>
      </c>
      <c r="BC8062" t="s">
        <v>7263</v>
      </c>
    </row>
    <row r="8063" spans="52:55" x14ac:dyDescent="0.25">
      <c r="AZ8063" t="s">
        <v>19864</v>
      </c>
      <c r="BA8063" t="s">
        <v>3205</v>
      </c>
      <c r="BB8063" t="s">
        <v>3227</v>
      </c>
      <c r="BC8063" t="s">
        <v>7263</v>
      </c>
    </row>
    <row r="8064" spans="52:55" x14ac:dyDescent="0.25">
      <c r="AZ8064" t="s">
        <v>19865</v>
      </c>
      <c r="BA8064" t="s">
        <v>3205</v>
      </c>
      <c r="BB8064" t="s">
        <v>3227</v>
      </c>
      <c r="BC8064" t="s">
        <v>3206</v>
      </c>
    </row>
    <row r="8065" spans="52:55" x14ac:dyDescent="0.25">
      <c r="AZ8065" t="s">
        <v>19866</v>
      </c>
      <c r="BA8065" t="s">
        <v>3205</v>
      </c>
      <c r="BB8065" t="s">
        <v>3227</v>
      </c>
      <c r="BC8065" t="s">
        <v>3206</v>
      </c>
    </row>
    <row r="8066" spans="52:55" x14ac:dyDescent="0.25">
      <c r="AZ8066" t="s">
        <v>19867</v>
      </c>
      <c r="BA8066" t="s">
        <v>3205</v>
      </c>
      <c r="BB8066" t="s">
        <v>3227</v>
      </c>
      <c r="BC8066" t="s">
        <v>3206</v>
      </c>
    </row>
    <row r="8067" spans="52:55" x14ac:dyDescent="0.25">
      <c r="AZ8067" t="s">
        <v>19868</v>
      </c>
      <c r="BA8067" t="s">
        <v>3205</v>
      </c>
      <c r="BB8067" t="s">
        <v>3227</v>
      </c>
      <c r="BC8067" t="s">
        <v>3206</v>
      </c>
    </row>
    <row r="8068" spans="52:55" x14ac:dyDescent="0.25">
      <c r="AZ8068" t="s">
        <v>19869</v>
      </c>
      <c r="BA8068" t="s">
        <v>3205</v>
      </c>
      <c r="BB8068" t="s">
        <v>3227</v>
      </c>
      <c r="BC8068" t="s">
        <v>3204</v>
      </c>
    </row>
    <row r="8069" spans="52:55" x14ac:dyDescent="0.25">
      <c r="AZ8069" t="s">
        <v>19870</v>
      </c>
      <c r="BA8069" t="s">
        <v>3205</v>
      </c>
      <c r="BB8069" t="s">
        <v>3227</v>
      </c>
      <c r="BC8069" t="s">
        <v>3204</v>
      </c>
    </row>
    <row r="8070" spans="52:55" x14ac:dyDescent="0.25">
      <c r="AZ8070" t="s">
        <v>19871</v>
      </c>
      <c r="BA8070" t="s">
        <v>3205</v>
      </c>
      <c r="BB8070" t="s">
        <v>3227</v>
      </c>
      <c r="BC8070" t="s">
        <v>3204</v>
      </c>
    </row>
    <row r="8071" spans="52:55" x14ac:dyDescent="0.25">
      <c r="AZ8071" t="s">
        <v>19872</v>
      </c>
      <c r="BA8071" t="s">
        <v>3205</v>
      </c>
      <c r="BB8071" t="s">
        <v>3227</v>
      </c>
      <c r="BC8071" t="s">
        <v>3204</v>
      </c>
    </row>
    <row r="8072" spans="52:55" x14ac:dyDescent="0.25">
      <c r="AZ8072" t="s">
        <v>19873</v>
      </c>
      <c r="BA8072" t="s">
        <v>3205</v>
      </c>
      <c r="BB8072" t="s">
        <v>3227</v>
      </c>
      <c r="BC8072" t="s">
        <v>3206</v>
      </c>
    </row>
    <row r="8073" spans="52:55" x14ac:dyDescent="0.25">
      <c r="AZ8073" t="s">
        <v>19874</v>
      </c>
      <c r="BA8073" t="s">
        <v>3205</v>
      </c>
      <c r="BB8073" t="s">
        <v>3227</v>
      </c>
      <c r="BC8073" t="s">
        <v>3206</v>
      </c>
    </row>
    <row r="8074" spans="52:55" x14ac:dyDescent="0.25">
      <c r="AZ8074" t="s">
        <v>19875</v>
      </c>
      <c r="BA8074" t="s">
        <v>3205</v>
      </c>
      <c r="BB8074" t="s">
        <v>3227</v>
      </c>
      <c r="BC8074" t="s">
        <v>3206</v>
      </c>
    </row>
    <row r="8075" spans="52:55" x14ac:dyDescent="0.25">
      <c r="AZ8075" t="s">
        <v>19876</v>
      </c>
      <c r="BA8075" t="s">
        <v>3205</v>
      </c>
      <c r="BB8075" t="s">
        <v>3227</v>
      </c>
      <c r="BC8075" t="s">
        <v>3206</v>
      </c>
    </row>
    <row r="8076" spans="52:55" x14ac:dyDescent="0.25">
      <c r="AZ8076" t="s">
        <v>19877</v>
      </c>
      <c r="BA8076" t="s">
        <v>3205</v>
      </c>
      <c r="BB8076" t="s">
        <v>3227</v>
      </c>
      <c r="BC8076" t="s">
        <v>3206</v>
      </c>
    </row>
    <row r="8077" spans="52:55" x14ac:dyDescent="0.25">
      <c r="AZ8077" t="s">
        <v>19878</v>
      </c>
      <c r="BA8077" t="s">
        <v>3205</v>
      </c>
      <c r="BB8077" t="s">
        <v>3227</v>
      </c>
      <c r="BC8077" t="s">
        <v>3206</v>
      </c>
    </row>
    <row r="8078" spans="52:55" x14ac:dyDescent="0.25">
      <c r="AZ8078" t="s">
        <v>19879</v>
      </c>
      <c r="BA8078" t="s">
        <v>3205</v>
      </c>
      <c r="BB8078" t="s">
        <v>3227</v>
      </c>
      <c r="BC8078" t="s">
        <v>3206</v>
      </c>
    </row>
    <row r="8079" spans="52:55" x14ac:dyDescent="0.25">
      <c r="AZ8079" t="s">
        <v>19880</v>
      </c>
      <c r="BA8079" t="s">
        <v>3205</v>
      </c>
      <c r="BB8079" t="s">
        <v>3227</v>
      </c>
      <c r="BC8079" t="s">
        <v>3206</v>
      </c>
    </row>
    <row r="8080" spans="52:55" x14ac:dyDescent="0.25">
      <c r="AZ8080" t="s">
        <v>19881</v>
      </c>
      <c r="BA8080" t="s">
        <v>3205</v>
      </c>
      <c r="BB8080" t="s">
        <v>3227</v>
      </c>
      <c r="BC8080" t="s">
        <v>3206</v>
      </c>
    </row>
    <row r="8081" spans="52:55" x14ac:dyDescent="0.25">
      <c r="AZ8081" t="s">
        <v>19882</v>
      </c>
      <c r="BA8081" t="s">
        <v>3205</v>
      </c>
      <c r="BB8081" t="s">
        <v>3227</v>
      </c>
      <c r="BC8081" t="s">
        <v>3206</v>
      </c>
    </row>
    <row r="8082" spans="52:55" x14ac:dyDescent="0.25">
      <c r="AZ8082" t="s">
        <v>19883</v>
      </c>
      <c r="BA8082" t="s">
        <v>3205</v>
      </c>
      <c r="BB8082" t="s">
        <v>3227</v>
      </c>
      <c r="BC8082" t="s">
        <v>3206</v>
      </c>
    </row>
    <row r="8083" spans="52:55" x14ac:dyDescent="0.25">
      <c r="AZ8083" t="s">
        <v>19884</v>
      </c>
      <c r="BA8083" t="s">
        <v>3205</v>
      </c>
      <c r="BB8083" t="s">
        <v>3227</v>
      </c>
      <c r="BC8083" t="s">
        <v>3206</v>
      </c>
    </row>
    <row r="8084" spans="52:55" x14ac:dyDescent="0.25">
      <c r="AZ8084" t="s">
        <v>19885</v>
      </c>
      <c r="BA8084" t="s">
        <v>3205</v>
      </c>
      <c r="BB8084" t="s">
        <v>3227</v>
      </c>
      <c r="BC8084" t="s">
        <v>3206</v>
      </c>
    </row>
    <row r="8085" spans="52:55" x14ac:dyDescent="0.25">
      <c r="AZ8085" t="s">
        <v>19886</v>
      </c>
      <c r="BA8085" t="s">
        <v>3205</v>
      </c>
      <c r="BB8085" t="s">
        <v>3227</v>
      </c>
      <c r="BC8085" t="s">
        <v>3206</v>
      </c>
    </row>
    <row r="8086" spans="52:55" x14ac:dyDescent="0.25">
      <c r="AZ8086" t="s">
        <v>19887</v>
      </c>
      <c r="BA8086" t="s">
        <v>3205</v>
      </c>
      <c r="BB8086" t="s">
        <v>3227</v>
      </c>
      <c r="BC8086" t="s">
        <v>3206</v>
      </c>
    </row>
    <row r="8087" spans="52:55" x14ac:dyDescent="0.25">
      <c r="AZ8087" t="s">
        <v>19888</v>
      </c>
      <c r="BA8087" t="s">
        <v>3205</v>
      </c>
      <c r="BB8087" t="s">
        <v>3227</v>
      </c>
      <c r="BC8087" t="s">
        <v>3206</v>
      </c>
    </row>
    <row r="8088" spans="52:55" x14ac:dyDescent="0.25">
      <c r="AZ8088" t="s">
        <v>19889</v>
      </c>
      <c r="BA8088" t="s">
        <v>3205</v>
      </c>
      <c r="BB8088" t="s">
        <v>3227</v>
      </c>
      <c r="BC8088" t="s">
        <v>3204</v>
      </c>
    </row>
    <row r="8089" spans="52:55" x14ac:dyDescent="0.25">
      <c r="AZ8089" t="s">
        <v>19890</v>
      </c>
      <c r="BA8089" t="s">
        <v>3205</v>
      </c>
      <c r="BB8089" t="s">
        <v>3227</v>
      </c>
      <c r="BC8089" t="s">
        <v>7263</v>
      </c>
    </row>
    <row r="8090" spans="52:55" x14ac:dyDescent="0.25">
      <c r="AZ8090" t="s">
        <v>19891</v>
      </c>
      <c r="BA8090" t="s">
        <v>3205</v>
      </c>
      <c r="BB8090" t="s">
        <v>3227</v>
      </c>
      <c r="BC8090" t="s">
        <v>3206</v>
      </c>
    </row>
    <row r="8091" spans="52:55" x14ac:dyDescent="0.25">
      <c r="AZ8091" t="s">
        <v>19892</v>
      </c>
      <c r="BA8091" t="s">
        <v>3205</v>
      </c>
      <c r="BB8091" t="s">
        <v>3227</v>
      </c>
      <c r="BC8091" t="s">
        <v>3206</v>
      </c>
    </row>
    <row r="8092" spans="52:55" x14ac:dyDescent="0.25">
      <c r="AZ8092" t="s">
        <v>19893</v>
      </c>
      <c r="BA8092" t="s">
        <v>3205</v>
      </c>
      <c r="BB8092" t="s">
        <v>3227</v>
      </c>
      <c r="BC8092" t="s">
        <v>3206</v>
      </c>
    </row>
    <row r="8093" spans="52:55" x14ac:dyDescent="0.25">
      <c r="AZ8093" t="s">
        <v>19894</v>
      </c>
      <c r="BA8093" t="s">
        <v>3205</v>
      </c>
      <c r="BB8093" t="s">
        <v>3227</v>
      </c>
      <c r="BC8093" t="s">
        <v>3206</v>
      </c>
    </row>
    <row r="8094" spans="52:55" x14ac:dyDescent="0.25">
      <c r="AZ8094" t="s">
        <v>19895</v>
      </c>
      <c r="BA8094" t="s">
        <v>3205</v>
      </c>
      <c r="BB8094" t="s">
        <v>3227</v>
      </c>
      <c r="BC8094" t="s">
        <v>7263</v>
      </c>
    </row>
    <row r="8095" spans="52:55" x14ac:dyDescent="0.25">
      <c r="AZ8095" t="s">
        <v>19896</v>
      </c>
      <c r="BA8095" t="s">
        <v>3205</v>
      </c>
      <c r="BB8095" t="s">
        <v>3227</v>
      </c>
      <c r="BC8095" t="s">
        <v>7263</v>
      </c>
    </row>
    <row r="8096" spans="52:55" x14ac:dyDescent="0.25">
      <c r="AZ8096" t="s">
        <v>19897</v>
      </c>
      <c r="BA8096" t="s">
        <v>3205</v>
      </c>
      <c r="BB8096" t="s">
        <v>3227</v>
      </c>
      <c r="BC8096" t="s">
        <v>3206</v>
      </c>
    </row>
    <row r="8097" spans="52:55" x14ac:dyDescent="0.25">
      <c r="AZ8097" t="s">
        <v>19898</v>
      </c>
      <c r="BA8097" t="s">
        <v>3205</v>
      </c>
      <c r="BB8097" t="s">
        <v>3227</v>
      </c>
      <c r="BC8097" t="s">
        <v>3204</v>
      </c>
    </row>
    <row r="8098" spans="52:55" x14ac:dyDescent="0.25">
      <c r="AZ8098" t="s">
        <v>19899</v>
      </c>
      <c r="BA8098" t="s">
        <v>3205</v>
      </c>
      <c r="BB8098" t="s">
        <v>3227</v>
      </c>
      <c r="BC8098" t="s">
        <v>7263</v>
      </c>
    </row>
    <row r="8099" spans="52:55" x14ac:dyDescent="0.25">
      <c r="AZ8099" t="s">
        <v>19900</v>
      </c>
      <c r="BA8099" t="s">
        <v>3205</v>
      </c>
      <c r="BB8099" t="s">
        <v>3227</v>
      </c>
      <c r="BC8099" t="s">
        <v>3206</v>
      </c>
    </row>
    <row r="8100" spans="52:55" x14ac:dyDescent="0.25">
      <c r="AZ8100" t="s">
        <v>19901</v>
      </c>
      <c r="BA8100" t="s">
        <v>3205</v>
      </c>
      <c r="BB8100" t="s">
        <v>3227</v>
      </c>
      <c r="BC8100" t="s">
        <v>3206</v>
      </c>
    </row>
    <row r="8101" spans="52:55" x14ac:dyDescent="0.25">
      <c r="AZ8101" t="s">
        <v>19902</v>
      </c>
      <c r="BA8101" t="s">
        <v>3205</v>
      </c>
      <c r="BB8101" t="s">
        <v>3227</v>
      </c>
      <c r="BC8101" t="s">
        <v>3206</v>
      </c>
    </row>
    <row r="8102" spans="52:55" x14ac:dyDescent="0.25">
      <c r="AZ8102" t="s">
        <v>19903</v>
      </c>
      <c r="BA8102" t="s">
        <v>3205</v>
      </c>
      <c r="BB8102" t="s">
        <v>3227</v>
      </c>
      <c r="BC8102" t="s">
        <v>3204</v>
      </c>
    </row>
    <row r="8103" spans="52:55" x14ac:dyDescent="0.25">
      <c r="AZ8103" t="s">
        <v>19904</v>
      </c>
      <c r="BA8103" t="s">
        <v>3205</v>
      </c>
      <c r="BB8103" t="s">
        <v>3227</v>
      </c>
      <c r="BC8103" t="s">
        <v>3206</v>
      </c>
    </row>
    <row r="8104" spans="52:55" x14ac:dyDescent="0.25">
      <c r="AZ8104" t="s">
        <v>19905</v>
      </c>
      <c r="BA8104" t="s">
        <v>3205</v>
      </c>
      <c r="BB8104" t="s">
        <v>3227</v>
      </c>
      <c r="BC8104" t="s">
        <v>3206</v>
      </c>
    </row>
    <row r="8105" spans="52:55" x14ac:dyDescent="0.25">
      <c r="AZ8105" t="s">
        <v>19906</v>
      </c>
      <c r="BA8105" t="s">
        <v>3205</v>
      </c>
      <c r="BB8105" t="s">
        <v>3227</v>
      </c>
      <c r="BC8105" t="s">
        <v>3204</v>
      </c>
    </row>
    <row r="8106" spans="52:55" x14ac:dyDescent="0.25">
      <c r="AZ8106" t="s">
        <v>19907</v>
      </c>
      <c r="BA8106" t="s">
        <v>3205</v>
      </c>
      <c r="BB8106" t="s">
        <v>3227</v>
      </c>
      <c r="BC8106" t="s">
        <v>7263</v>
      </c>
    </row>
    <row r="8107" spans="52:55" x14ac:dyDescent="0.25">
      <c r="AZ8107" t="s">
        <v>19908</v>
      </c>
      <c r="BA8107" t="s">
        <v>3205</v>
      </c>
      <c r="BB8107" t="s">
        <v>3227</v>
      </c>
      <c r="BC8107" t="s">
        <v>3204</v>
      </c>
    </row>
    <row r="8108" spans="52:55" x14ac:dyDescent="0.25">
      <c r="AZ8108" t="s">
        <v>19909</v>
      </c>
      <c r="BA8108" t="s">
        <v>3205</v>
      </c>
      <c r="BB8108" t="s">
        <v>3227</v>
      </c>
      <c r="BC8108" t="s">
        <v>3204</v>
      </c>
    </row>
    <row r="8109" spans="52:55" x14ac:dyDescent="0.25">
      <c r="AZ8109" t="s">
        <v>19910</v>
      </c>
      <c r="BA8109" t="s">
        <v>3205</v>
      </c>
      <c r="BB8109" t="s">
        <v>3227</v>
      </c>
      <c r="BC8109" t="s">
        <v>3204</v>
      </c>
    </row>
    <row r="8110" spans="52:55" x14ac:dyDescent="0.25">
      <c r="AZ8110" t="s">
        <v>19911</v>
      </c>
      <c r="BA8110" t="s">
        <v>3205</v>
      </c>
      <c r="BB8110" t="s">
        <v>3227</v>
      </c>
      <c r="BC8110" t="s">
        <v>3204</v>
      </c>
    </row>
    <row r="8111" spans="52:55" x14ac:dyDescent="0.25">
      <c r="AZ8111" t="s">
        <v>19912</v>
      </c>
      <c r="BA8111" t="s">
        <v>3205</v>
      </c>
      <c r="BB8111" t="s">
        <v>3227</v>
      </c>
      <c r="BC8111" t="s">
        <v>3204</v>
      </c>
    </row>
    <row r="8112" spans="52:55" x14ac:dyDescent="0.25">
      <c r="AZ8112" t="s">
        <v>19913</v>
      </c>
      <c r="BA8112" t="s">
        <v>3205</v>
      </c>
      <c r="BB8112" t="s">
        <v>3227</v>
      </c>
      <c r="BC8112" t="s">
        <v>3204</v>
      </c>
    </row>
    <row r="8113" spans="52:55" x14ac:dyDescent="0.25">
      <c r="AZ8113" t="s">
        <v>19914</v>
      </c>
      <c r="BA8113" t="s">
        <v>3205</v>
      </c>
      <c r="BB8113" t="s">
        <v>3227</v>
      </c>
      <c r="BC8113" t="s">
        <v>3206</v>
      </c>
    </row>
    <row r="8114" spans="52:55" x14ac:dyDescent="0.25">
      <c r="AZ8114" t="s">
        <v>19915</v>
      </c>
      <c r="BA8114" t="s">
        <v>3205</v>
      </c>
      <c r="BB8114" t="s">
        <v>3227</v>
      </c>
      <c r="BC8114" t="s">
        <v>3204</v>
      </c>
    </row>
    <row r="8115" spans="52:55" x14ac:dyDescent="0.25">
      <c r="AZ8115" t="s">
        <v>19916</v>
      </c>
      <c r="BA8115" t="s">
        <v>3205</v>
      </c>
      <c r="BB8115" t="s">
        <v>3227</v>
      </c>
      <c r="BC8115" t="s">
        <v>3204</v>
      </c>
    </row>
    <row r="8116" spans="52:55" x14ac:dyDescent="0.25">
      <c r="AZ8116" t="s">
        <v>19917</v>
      </c>
      <c r="BA8116" t="s">
        <v>3205</v>
      </c>
      <c r="BB8116" t="s">
        <v>3227</v>
      </c>
      <c r="BC8116" t="s">
        <v>3206</v>
      </c>
    </row>
    <row r="8117" spans="52:55" x14ac:dyDescent="0.25">
      <c r="AZ8117" t="s">
        <v>19918</v>
      </c>
      <c r="BA8117" t="s">
        <v>3205</v>
      </c>
      <c r="BB8117" t="s">
        <v>3227</v>
      </c>
      <c r="BC8117" t="s">
        <v>3206</v>
      </c>
    </row>
    <row r="8118" spans="52:55" x14ac:dyDescent="0.25">
      <c r="AZ8118" t="s">
        <v>19919</v>
      </c>
      <c r="BA8118" t="s">
        <v>3205</v>
      </c>
      <c r="BB8118" t="s">
        <v>3227</v>
      </c>
      <c r="BC8118" t="s">
        <v>3206</v>
      </c>
    </row>
    <row r="8119" spans="52:55" x14ac:dyDescent="0.25">
      <c r="AZ8119" t="s">
        <v>19920</v>
      </c>
      <c r="BA8119" t="s">
        <v>3205</v>
      </c>
      <c r="BB8119" t="s">
        <v>3227</v>
      </c>
      <c r="BC8119" t="s">
        <v>3206</v>
      </c>
    </row>
    <row r="8120" spans="52:55" x14ac:dyDescent="0.25">
      <c r="AZ8120" t="s">
        <v>19921</v>
      </c>
      <c r="BA8120" t="s">
        <v>3205</v>
      </c>
      <c r="BB8120" t="s">
        <v>3227</v>
      </c>
      <c r="BC8120" t="s">
        <v>3206</v>
      </c>
    </row>
    <row r="8121" spans="52:55" x14ac:dyDescent="0.25">
      <c r="AZ8121" t="s">
        <v>19922</v>
      </c>
      <c r="BA8121" t="s">
        <v>3205</v>
      </c>
      <c r="BB8121" t="s">
        <v>3227</v>
      </c>
      <c r="BC8121" t="s">
        <v>3206</v>
      </c>
    </row>
    <row r="8122" spans="52:55" x14ac:dyDescent="0.25">
      <c r="AZ8122" t="s">
        <v>19923</v>
      </c>
      <c r="BA8122" t="s">
        <v>3205</v>
      </c>
      <c r="BB8122" t="s">
        <v>3227</v>
      </c>
      <c r="BC8122" t="s">
        <v>3206</v>
      </c>
    </row>
    <row r="8123" spans="52:55" x14ac:dyDescent="0.25">
      <c r="AZ8123" t="s">
        <v>19924</v>
      </c>
      <c r="BA8123" t="s">
        <v>3205</v>
      </c>
      <c r="BB8123" t="s">
        <v>3227</v>
      </c>
      <c r="BC8123" t="s">
        <v>3206</v>
      </c>
    </row>
    <row r="8124" spans="52:55" x14ac:dyDescent="0.25">
      <c r="AZ8124" t="s">
        <v>19925</v>
      </c>
      <c r="BA8124" t="s">
        <v>3205</v>
      </c>
      <c r="BB8124" t="s">
        <v>3227</v>
      </c>
      <c r="BC8124" t="s">
        <v>3206</v>
      </c>
    </row>
    <row r="8125" spans="52:55" x14ac:dyDescent="0.25">
      <c r="AZ8125" t="s">
        <v>19926</v>
      </c>
      <c r="BA8125" t="s">
        <v>3205</v>
      </c>
      <c r="BB8125" t="s">
        <v>3227</v>
      </c>
      <c r="BC8125" t="s">
        <v>3204</v>
      </c>
    </row>
    <row r="8126" spans="52:55" x14ac:dyDescent="0.25">
      <c r="AZ8126" t="s">
        <v>19927</v>
      </c>
      <c r="BA8126" t="s">
        <v>3205</v>
      </c>
      <c r="BB8126" t="s">
        <v>3227</v>
      </c>
      <c r="BC8126" t="s">
        <v>3206</v>
      </c>
    </row>
    <row r="8127" spans="52:55" x14ac:dyDescent="0.25">
      <c r="AZ8127" t="s">
        <v>19928</v>
      </c>
      <c r="BA8127" t="s">
        <v>3205</v>
      </c>
      <c r="BB8127" t="s">
        <v>3227</v>
      </c>
      <c r="BC8127" t="s">
        <v>3206</v>
      </c>
    </row>
    <row r="8128" spans="52:55" x14ac:dyDescent="0.25">
      <c r="AZ8128" t="s">
        <v>19929</v>
      </c>
      <c r="BA8128" t="s">
        <v>3205</v>
      </c>
      <c r="BB8128" t="s">
        <v>3227</v>
      </c>
      <c r="BC8128" t="s">
        <v>3204</v>
      </c>
    </row>
    <row r="8129" spans="52:55" x14ac:dyDescent="0.25">
      <c r="AZ8129" t="s">
        <v>19930</v>
      </c>
      <c r="BA8129" t="s">
        <v>3205</v>
      </c>
      <c r="BB8129" t="s">
        <v>3227</v>
      </c>
      <c r="BC8129" t="s">
        <v>3206</v>
      </c>
    </row>
    <row r="8130" spans="52:55" x14ac:dyDescent="0.25">
      <c r="AZ8130" t="s">
        <v>19931</v>
      </c>
      <c r="BA8130" t="s">
        <v>3205</v>
      </c>
      <c r="BB8130" t="s">
        <v>3227</v>
      </c>
      <c r="BC8130" t="s">
        <v>3206</v>
      </c>
    </row>
    <row r="8131" spans="52:55" x14ac:dyDescent="0.25">
      <c r="AZ8131" t="s">
        <v>19932</v>
      </c>
      <c r="BA8131" t="s">
        <v>3205</v>
      </c>
      <c r="BB8131" t="s">
        <v>3227</v>
      </c>
      <c r="BC8131" t="s">
        <v>3206</v>
      </c>
    </row>
    <row r="8132" spans="52:55" x14ac:dyDescent="0.25">
      <c r="AZ8132" t="s">
        <v>19933</v>
      </c>
      <c r="BA8132" t="s">
        <v>3205</v>
      </c>
      <c r="BB8132" t="s">
        <v>3227</v>
      </c>
      <c r="BC8132" t="s">
        <v>3206</v>
      </c>
    </row>
    <row r="8133" spans="52:55" x14ac:dyDescent="0.25">
      <c r="AZ8133" t="s">
        <v>19934</v>
      </c>
      <c r="BA8133" t="s">
        <v>3205</v>
      </c>
      <c r="BB8133" t="s">
        <v>3227</v>
      </c>
      <c r="BC8133" t="s">
        <v>3206</v>
      </c>
    </row>
    <row r="8134" spans="52:55" x14ac:dyDescent="0.25">
      <c r="AZ8134" t="s">
        <v>19935</v>
      </c>
      <c r="BA8134" t="s">
        <v>3205</v>
      </c>
      <c r="BB8134" t="s">
        <v>3227</v>
      </c>
      <c r="BC8134" t="s">
        <v>3206</v>
      </c>
    </row>
    <row r="8135" spans="52:55" x14ac:dyDescent="0.25">
      <c r="AZ8135" t="s">
        <v>19936</v>
      </c>
      <c r="BA8135" t="s">
        <v>3205</v>
      </c>
      <c r="BB8135" t="s">
        <v>3227</v>
      </c>
      <c r="BC8135" t="s">
        <v>3206</v>
      </c>
    </row>
    <row r="8136" spans="52:55" x14ac:dyDescent="0.25">
      <c r="AZ8136" t="s">
        <v>19937</v>
      </c>
      <c r="BA8136" t="s">
        <v>3205</v>
      </c>
      <c r="BB8136" t="s">
        <v>3227</v>
      </c>
      <c r="BC8136" t="s">
        <v>3206</v>
      </c>
    </row>
    <row r="8137" spans="52:55" x14ac:dyDescent="0.25">
      <c r="AZ8137" t="s">
        <v>19938</v>
      </c>
      <c r="BA8137" t="s">
        <v>3205</v>
      </c>
      <c r="BB8137" t="s">
        <v>3227</v>
      </c>
      <c r="BC8137" t="s">
        <v>3206</v>
      </c>
    </row>
    <row r="8138" spans="52:55" x14ac:dyDescent="0.25">
      <c r="AZ8138" t="s">
        <v>19939</v>
      </c>
      <c r="BA8138" t="s">
        <v>3205</v>
      </c>
      <c r="BB8138" t="s">
        <v>3227</v>
      </c>
      <c r="BC8138" t="s">
        <v>3206</v>
      </c>
    </row>
    <row r="8139" spans="52:55" x14ac:dyDescent="0.25">
      <c r="AZ8139" t="s">
        <v>19940</v>
      </c>
      <c r="BA8139" t="s">
        <v>3205</v>
      </c>
      <c r="BB8139" t="s">
        <v>3227</v>
      </c>
      <c r="BC8139" t="s">
        <v>3204</v>
      </c>
    </row>
    <row r="8140" spans="52:55" x14ac:dyDescent="0.25">
      <c r="AZ8140" t="s">
        <v>19941</v>
      </c>
      <c r="BA8140" t="s">
        <v>3205</v>
      </c>
      <c r="BB8140" t="s">
        <v>3227</v>
      </c>
      <c r="BC8140" t="s">
        <v>3204</v>
      </c>
    </row>
    <row r="8141" spans="52:55" x14ac:dyDescent="0.25">
      <c r="AZ8141" t="s">
        <v>19942</v>
      </c>
      <c r="BA8141" t="s">
        <v>3205</v>
      </c>
      <c r="BB8141" t="s">
        <v>3227</v>
      </c>
      <c r="BC8141" t="s">
        <v>3204</v>
      </c>
    </row>
    <row r="8142" spans="52:55" x14ac:dyDescent="0.25">
      <c r="AZ8142" t="s">
        <v>19943</v>
      </c>
      <c r="BA8142" t="s">
        <v>3205</v>
      </c>
      <c r="BB8142" t="s">
        <v>3227</v>
      </c>
      <c r="BC8142" t="s">
        <v>3206</v>
      </c>
    </row>
    <row r="8143" spans="52:55" x14ac:dyDescent="0.25">
      <c r="AZ8143" t="s">
        <v>19944</v>
      </c>
      <c r="BA8143" t="s">
        <v>3205</v>
      </c>
      <c r="BB8143" t="s">
        <v>3227</v>
      </c>
      <c r="BC8143" t="s">
        <v>3204</v>
      </c>
    </row>
    <row r="8144" spans="52:55" x14ac:dyDescent="0.25">
      <c r="AZ8144" t="s">
        <v>19945</v>
      </c>
      <c r="BA8144" t="s">
        <v>3205</v>
      </c>
      <c r="BB8144" t="s">
        <v>3227</v>
      </c>
      <c r="BC8144" t="s">
        <v>3206</v>
      </c>
    </row>
    <row r="8145" spans="52:55" x14ac:dyDescent="0.25">
      <c r="AZ8145" t="s">
        <v>19946</v>
      </c>
      <c r="BA8145" t="s">
        <v>3205</v>
      </c>
      <c r="BB8145" t="s">
        <v>3227</v>
      </c>
      <c r="BC8145" t="s">
        <v>3206</v>
      </c>
    </row>
    <row r="8146" spans="52:55" x14ac:dyDescent="0.25">
      <c r="AZ8146" t="s">
        <v>19947</v>
      </c>
      <c r="BA8146" t="s">
        <v>3205</v>
      </c>
      <c r="BB8146" t="s">
        <v>3227</v>
      </c>
      <c r="BC8146" t="s">
        <v>3206</v>
      </c>
    </row>
    <row r="8147" spans="52:55" x14ac:dyDescent="0.25">
      <c r="AZ8147" t="s">
        <v>19948</v>
      </c>
      <c r="BA8147" t="s">
        <v>3205</v>
      </c>
      <c r="BB8147" t="s">
        <v>3227</v>
      </c>
      <c r="BC8147" t="s">
        <v>3206</v>
      </c>
    </row>
    <row r="8148" spans="52:55" x14ac:dyDescent="0.25">
      <c r="AZ8148" t="s">
        <v>19949</v>
      </c>
      <c r="BA8148" t="s">
        <v>3205</v>
      </c>
      <c r="BB8148" t="s">
        <v>3227</v>
      </c>
      <c r="BC8148" t="s">
        <v>3206</v>
      </c>
    </row>
    <row r="8149" spans="52:55" x14ac:dyDescent="0.25">
      <c r="AZ8149" t="s">
        <v>19950</v>
      </c>
      <c r="BA8149" t="s">
        <v>3205</v>
      </c>
      <c r="BB8149" t="s">
        <v>3227</v>
      </c>
      <c r="BC8149" t="s">
        <v>3206</v>
      </c>
    </row>
    <row r="8150" spans="52:55" x14ac:dyDescent="0.25">
      <c r="AZ8150" t="s">
        <v>19951</v>
      </c>
      <c r="BA8150" t="s">
        <v>3205</v>
      </c>
      <c r="BB8150" t="s">
        <v>3227</v>
      </c>
      <c r="BC8150" t="s">
        <v>3206</v>
      </c>
    </row>
    <row r="8151" spans="52:55" x14ac:dyDescent="0.25">
      <c r="AZ8151" t="s">
        <v>19952</v>
      </c>
      <c r="BA8151" t="s">
        <v>3205</v>
      </c>
      <c r="BB8151" t="s">
        <v>3227</v>
      </c>
      <c r="BC8151" t="s">
        <v>3206</v>
      </c>
    </row>
    <row r="8152" spans="52:55" x14ac:dyDescent="0.25">
      <c r="AZ8152" t="s">
        <v>19953</v>
      </c>
      <c r="BA8152" t="s">
        <v>3205</v>
      </c>
      <c r="BB8152" t="s">
        <v>3227</v>
      </c>
      <c r="BC8152" t="s">
        <v>3206</v>
      </c>
    </row>
    <row r="8153" spans="52:55" x14ac:dyDescent="0.25">
      <c r="AZ8153" t="s">
        <v>19954</v>
      </c>
      <c r="BA8153" t="s">
        <v>3205</v>
      </c>
      <c r="BB8153" t="s">
        <v>3227</v>
      </c>
      <c r="BC8153" t="s">
        <v>3206</v>
      </c>
    </row>
    <row r="8154" spans="52:55" x14ac:dyDescent="0.25">
      <c r="AZ8154" t="s">
        <v>19955</v>
      </c>
      <c r="BA8154" t="s">
        <v>3205</v>
      </c>
      <c r="BB8154" t="s">
        <v>3227</v>
      </c>
      <c r="BC8154" t="s">
        <v>3204</v>
      </c>
    </row>
    <row r="8155" spans="52:55" x14ac:dyDescent="0.25">
      <c r="AZ8155" t="s">
        <v>19956</v>
      </c>
      <c r="BA8155" t="s">
        <v>3205</v>
      </c>
      <c r="BB8155" t="s">
        <v>3227</v>
      </c>
      <c r="BC8155" t="s">
        <v>3206</v>
      </c>
    </row>
    <row r="8156" spans="52:55" x14ac:dyDescent="0.25">
      <c r="AZ8156" t="s">
        <v>19957</v>
      </c>
      <c r="BA8156" t="s">
        <v>3205</v>
      </c>
      <c r="BB8156" t="s">
        <v>3227</v>
      </c>
      <c r="BC8156" t="s">
        <v>3206</v>
      </c>
    </row>
    <row r="8157" spans="52:55" x14ac:dyDescent="0.25">
      <c r="AZ8157" t="s">
        <v>19958</v>
      </c>
      <c r="BA8157" t="s">
        <v>3205</v>
      </c>
      <c r="BB8157" t="s">
        <v>3227</v>
      </c>
      <c r="BC8157" t="s">
        <v>3206</v>
      </c>
    </row>
    <row r="8158" spans="52:55" x14ac:dyDescent="0.25">
      <c r="AZ8158" t="s">
        <v>19959</v>
      </c>
      <c r="BA8158" t="s">
        <v>3205</v>
      </c>
      <c r="BB8158" t="s">
        <v>3227</v>
      </c>
      <c r="BC8158" t="s">
        <v>3206</v>
      </c>
    </row>
    <row r="8159" spans="52:55" x14ac:dyDescent="0.25">
      <c r="AZ8159" t="s">
        <v>19960</v>
      </c>
      <c r="BA8159" t="s">
        <v>3205</v>
      </c>
      <c r="BB8159" t="s">
        <v>19961</v>
      </c>
      <c r="BC8159" t="s">
        <v>3206</v>
      </c>
    </row>
    <row r="8160" spans="52:55" x14ac:dyDescent="0.25">
      <c r="AZ8160" t="s">
        <v>19962</v>
      </c>
      <c r="BA8160" t="s">
        <v>3205</v>
      </c>
      <c r="BB8160" t="s">
        <v>19961</v>
      </c>
      <c r="BC8160" t="s">
        <v>3206</v>
      </c>
    </row>
    <row r="8161" spans="52:55" x14ac:dyDescent="0.25">
      <c r="AZ8161" t="s">
        <v>19963</v>
      </c>
      <c r="BA8161" t="s">
        <v>3205</v>
      </c>
      <c r="BB8161" t="s">
        <v>19961</v>
      </c>
      <c r="BC8161" t="s">
        <v>3206</v>
      </c>
    </row>
    <row r="8162" spans="52:55" x14ac:dyDescent="0.25">
      <c r="AZ8162" t="s">
        <v>19964</v>
      </c>
      <c r="BA8162" t="s">
        <v>3205</v>
      </c>
      <c r="BB8162" t="s">
        <v>19961</v>
      </c>
      <c r="BC8162" t="s">
        <v>3206</v>
      </c>
    </row>
    <row r="8163" spans="52:55" x14ac:dyDescent="0.25">
      <c r="AZ8163" t="s">
        <v>19965</v>
      </c>
      <c r="BA8163" t="s">
        <v>3205</v>
      </c>
      <c r="BB8163" t="s">
        <v>19961</v>
      </c>
      <c r="BC8163" t="s">
        <v>3206</v>
      </c>
    </row>
    <row r="8164" spans="52:55" x14ac:dyDescent="0.25">
      <c r="AZ8164" t="s">
        <v>19966</v>
      </c>
      <c r="BA8164" t="s">
        <v>3205</v>
      </c>
      <c r="BB8164" t="s">
        <v>19961</v>
      </c>
      <c r="BC8164" t="s">
        <v>3206</v>
      </c>
    </row>
    <row r="8165" spans="52:55" x14ac:dyDescent="0.25">
      <c r="AZ8165" t="s">
        <v>19967</v>
      </c>
      <c r="BA8165" t="s">
        <v>3205</v>
      </c>
      <c r="BB8165" t="s">
        <v>19961</v>
      </c>
      <c r="BC8165" t="s">
        <v>3206</v>
      </c>
    </row>
    <row r="8166" spans="52:55" x14ac:dyDescent="0.25">
      <c r="AZ8166" t="s">
        <v>19968</v>
      </c>
      <c r="BA8166" t="s">
        <v>3205</v>
      </c>
      <c r="BB8166" t="s">
        <v>19961</v>
      </c>
      <c r="BC8166" t="s">
        <v>3206</v>
      </c>
    </row>
    <row r="8167" spans="52:55" x14ac:dyDescent="0.25">
      <c r="AZ8167" t="s">
        <v>19969</v>
      </c>
      <c r="BA8167" t="s">
        <v>3205</v>
      </c>
      <c r="BB8167" t="s">
        <v>19961</v>
      </c>
      <c r="BC8167" t="s">
        <v>3206</v>
      </c>
    </row>
    <row r="8168" spans="52:55" x14ac:dyDescent="0.25">
      <c r="AZ8168" t="s">
        <v>19970</v>
      </c>
      <c r="BA8168" t="s">
        <v>3205</v>
      </c>
      <c r="BB8168" t="s">
        <v>19961</v>
      </c>
      <c r="BC8168" t="s">
        <v>7263</v>
      </c>
    </row>
    <row r="8169" spans="52:55" x14ac:dyDescent="0.25">
      <c r="AZ8169" t="s">
        <v>19971</v>
      </c>
      <c r="BA8169" t="s">
        <v>3205</v>
      </c>
      <c r="BB8169" t="s">
        <v>19961</v>
      </c>
      <c r="BC8169" t="s">
        <v>7263</v>
      </c>
    </row>
    <row r="8170" spans="52:55" x14ac:dyDescent="0.25">
      <c r="AZ8170" t="s">
        <v>19972</v>
      </c>
      <c r="BA8170" t="s">
        <v>3205</v>
      </c>
      <c r="BB8170" t="s">
        <v>19961</v>
      </c>
      <c r="BC8170" t="s">
        <v>3206</v>
      </c>
    </row>
    <row r="8171" spans="52:55" x14ac:dyDescent="0.25">
      <c r="AZ8171" t="s">
        <v>19973</v>
      </c>
      <c r="BA8171" t="s">
        <v>3205</v>
      </c>
      <c r="BB8171" t="s">
        <v>19961</v>
      </c>
      <c r="BC8171" t="s">
        <v>3206</v>
      </c>
    </row>
    <row r="8172" spans="52:55" x14ac:dyDescent="0.25">
      <c r="AZ8172" t="s">
        <v>19974</v>
      </c>
      <c r="BA8172" t="s">
        <v>3205</v>
      </c>
      <c r="BB8172" t="s">
        <v>19961</v>
      </c>
      <c r="BC8172" t="s">
        <v>7263</v>
      </c>
    </row>
    <row r="8173" spans="52:55" x14ac:dyDescent="0.25">
      <c r="AZ8173" t="s">
        <v>19975</v>
      </c>
      <c r="BA8173" t="s">
        <v>3205</v>
      </c>
      <c r="BB8173" t="s">
        <v>19961</v>
      </c>
      <c r="BC8173" t="s">
        <v>7263</v>
      </c>
    </row>
    <row r="8174" spans="52:55" x14ac:dyDescent="0.25">
      <c r="AZ8174" t="s">
        <v>19976</v>
      </c>
      <c r="BA8174" t="s">
        <v>3205</v>
      </c>
      <c r="BB8174" t="s">
        <v>19961</v>
      </c>
      <c r="BC8174" t="s">
        <v>3204</v>
      </c>
    </row>
    <row r="8175" spans="52:55" x14ac:dyDescent="0.25">
      <c r="AZ8175" t="s">
        <v>19977</v>
      </c>
      <c r="BA8175" t="s">
        <v>3205</v>
      </c>
      <c r="BB8175" t="s">
        <v>19961</v>
      </c>
      <c r="BC8175" t="s">
        <v>3206</v>
      </c>
    </row>
    <row r="8176" spans="52:55" x14ac:dyDescent="0.25">
      <c r="AZ8176" t="s">
        <v>19978</v>
      </c>
      <c r="BA8176" t="s">
        <v>3205</v>
      </c>
      <c r="BB8176" t="s">
        <v>19961</v>
      </c>
      <c r="BC8176" t="s">
        <v>3204</v>
      </c>
    </row>
    <row r="8177" spans="52:55" x14ac:dyDescent="0.25">
      <c r="AZ8177" t="s">
        <v>19979</v>
      </c>
      <c r="BA8177" t="s">
        <v>3205</v>
      </c>
      <c r="BB8177" t="s">
        <v>19961</v>
      </c>
      <c r="BC8177" t="s">
        <v>3204</v>
      </c>
    </row>
    <row r="8178" spans="52:55" x14ac:dyDescent="0.25">
      <c r="AZ8178" t="s">
        <v>19980</v>
      </c>
      <c r="BA8178" t="s">
        <v>3205</v>
      </c>
      <c r="BB8178" t="s">
        <v>19961</v>
      </c>
      <c r="BC8178" t="s">
        <v>3206</v>
      </c>
    </row>
    <row r="8179" spans="52:55" x14ac:dyDescent="0.25">
      <c r="AZ8179" t="s">
        <v>19981</v>
      </c>
      <c r="BA8179" t="s">
        <v>3205</v>
      </c>
      <c r="BB8179" t="s">
        <v>19961</v>
      </c>
      <c r="BC8179" t="s">
        <v>3206</v>
      </c>
    </row>
    <row r="8180" spans="52:55" x14ac:dyDescent="0.25">
      <c r="AZ8180" t="s">
        <v>19982</v>
      </c>
      <c r="BA8180" t="s">
        <v>3205</v>
      </c>
      <c r="BB8180" t="s">
        <v>19961</v>
      </c>
      <c r="BC8180" t="s">
        <v>3206</v>
      </c>
    </row>
    <row r="8181" spans="52:55" x14ac:dyDescent="0.25">
      <c r="AZ8181" t="s">
        <v>19983</v>
      </c>
      <c r="BA8181" t="s">
        <v>3205</v>
      </c>
      <c r="BB8181" t="s">
        <v>19984</v>
      </c>
      <c r="BC8181" t="s">
        <v>3206</v>
      </c>
    </row>
    <row r="8182" spans="52:55" x14ac:dyDescent="0.25">
      <c r="AZ8182" t="s">
        <v>19985</v>
      </c>
      <c r="BA8182" t="s">
        <v>3205</v>
      </c>
      <c r="BB8182" t="s">
        <v>19984</v>
      </c>
      <c r="BC8182" t="s">
        <v>3206</v>
      </c>
    </row>
    <row r="8183" spans="52:55" x14ac:dyDescent="0.25">
      <c r="AZ8183" t="s">
        <v>19986</v>
      </c>
      <c r="BA8183" t="s">
        <v>3205</v>
      </c>
      <c r="BB8183" t="s">
        <v>3863</v>
      </c>
      <c r="BC8183" t="s">
        <v>3206</v>
      </c>
    </row>
    <row r="8184" spans="52:55" x14ac:dyDescent="0.25">
      <c r="AZ8184" t="s">
        <v>19987</v>
      </c>
      <c r="BA8184" t="s">
        <v>3205</v>
      </c>
      <c r="BB8184" t="s">
        <v>3967</v>
      </c>
      <c r="BC8184" t="s">
        <v>3206</v>
      </c>
    </row>
    <row r="8185" spans="52:55" x14ac:dyDescent="0.25">
      <c r="AZ8185" t="s">
        <v>19988</v>
      </c>
      <c r="BA8185" t="s">
        <v>3205</v>
      </c>
      <c r="BB8185" t="s">
        <v>3967</v>
      </c>
      <c r="BC8185" t="s">
        <v>7263</v>
      </c>
    </row>
    <row r="8186" spans="52:55" x14ac:dyDescent="0.25">
      <c r="AZ8186" t="s">
        <v>19989</v>
      </c>
      <c r="BA8186" t="s">
        <v>3205</v>
      </c>
      <c r="BB8186" t="s">
        <v>3967</v>
      </c>
      <c r="BC8186" t="s">
        <v>3204</v>
      </c>
    </row>
    <row r="8187" spans="52:55" x14ac:dyDescent="0.25">
      <c r="AZ8187" t="s">
        <v>19990</v>
      </c>
      <c r="BA8187" t="s">
        <v>3205</v>
      </c>
      <c r="BB8187" t="s">
        <v>3967</v>
      </c>
      <c r="BC8187" t="s">
        <v>3204</v>
      </c>
    </row>
    <row r="8188" spans="52:55" x14ac:dyDescent="0.25">
      <c r="AZ8188" t="s">
        <v>19991</v>
      </c>
      <c r="BA8188" t="s">
        <v>3205</v>
      </c>
      <c r="BB8188" t="s">
        <v>3967</v>
      </c>
      <c r="BC8188" t="s">
        <v>3204</v>
      </c>
    </row>
    <row r="8189" spans="52:55" x14ac:dyDescent="0.25">
      <c r="AZ8189" t="s">
        <v>19992</v>
      </c>
      <c r="BA8189" t="s">
        <v>3205</v>
      </c>
      <c r="BB8189" t="s">
        <v>3967</v>
      </c>
      <c r="BC8189" t="s">
        <v>3204</v>
      </c>
    </row>
    <row r="8190" spans="52:55" x14ac:dyDescent="0.25">
      <c r="AZ8190" t="s">
        <v>19993</v>
      </c>
      <c r="BA8190" t="s">
        <v>3205</v>
      </c>
      <c r="BB8190" t="s">
        <v>3967</v>
      </c>
      <c r="BC8190" t="s">
        <v>3204</v>
      </c>
    </row>
    <row r="8191" spans="52:55" x14ac:dyDescent="0.25">
      <c r="AZ8191" t="s">
        <v>19994</v>
      </c>
      <c r="BA8191" t="s">
        <v>3205</v>
      </c>
      <c r="BB8191" t="s">
        <v>3967</v>
      </c>
      <c r="BC8191" t="s">
        <v>3204</v>
      </c>
    </row>
    <row r="8192" spans="52:55" x14ac:dyDescent="0.25">
      <c r="AZ8192" t="s">
        <v>19995</v>
      </c>
      <c r="BA8192" t="s">
        <v>3205</v>
      </c>
      <c r="BB8192" t="s">
        <v>18746</v>
      </c>
      <c r="BC8192" t="s">
        <v>3204</v>
      </c>
    </row>
    <row r="8193" spans="52:55" x14ac:dyDescent="0.25">
      <c r="AZ8193" t="s">
        <v>19996</v>
      </c>
      <c r="BA8193" t="s">
        <v>3205</v>
      </c>
      <c r="BB8193" t="s">
        <v>18746</v>
      </c>
      <c r="BC8193" t="s">
        <v>3206</v>
      </c>
    </row>
    <row r="8194" spans="52:55" x14ac:dyDescent="0.25">
      <c r="AZ8194" t="s">
        <v>19997</v>
      </c>
      <c r="BA8194" t="s">
        <v>3205</v>
      </c>
      <c r="BB8194" t="s">
        <v>19998</v>
      </c>
      <c r="BC8194" t="s">
        <v>3204</v>
      </c>
    </row>
    <row r="8195" spans="52:55" x14ac:dyDescent="0.25">
      <c r="AZ8195" t="s">
        <v>19999</v>
      </c>
      <c r="BA8195" t="s">
        <v>3205</v>
      </c>
      <c r="BB8195" t="s">
        <v>3203</v>
      </c>
      <c r="BC8195" t="s">
        <v>3206</v>
      </c>
    </row>
    <row r="8196" spans="52:55" x14ac:dyDescent="0.25">
      <c r="AZ8196" t="s">
        <v>20000</v>
      </c>
      <c r="BA8196" t="s">
        <v>3205</v>
      </c>
      <c r="BB8196" t="s">
        <v>3384</v>
      </c>
      <c r="BC8196" t="s">
        <v>7263</v>
      </c>
    </row>
    <row r="8197" spans="52:55" x14ac:dyDescent="0.25">
      <c r="AZ8197" t="s">
        <v>20001</v>
      </c>
      <c r="BA8197" t="s">
        <v>3205</v>
      </c>
      <c r="BB8197" t="s">
        <v>3384</v>
      </c>
      <c r="BC8197" t="s">
        <v>7263</v>
      </c>
    </row>
    <row r="8198" spans="52:55" x14ac:dyDescent="0.25">
      <c r="AZ8198" t="s">
        <v>20002</v>
      </c>
      <c r="BA8198" t="s">
        <v>3205</v>
      </c>
      <c r="BB8198" t="s">
        <v>3384</v>
      </c>
      <c r="BC8198" t="s">
        <v>7263</v>
      </c>
    </row>
    <row r="8199" spans="52:55" x14ac:dyDescent="0.25">
      <c r="AZ8199" t="s">
        <v>20003</v>
      </c>
      <c r="BA8199" t="s">
        <v>3205</v>
      </c>
      <c r="BB8199" t="s">
        <v>3967</v>
      </c>
      <c r="BC8199" t="s">
        <v>7263</v>
      </c>
    </row>
    <row r="8200" spans="52:55" x14ac:dyDescent="0.25">
      <c r="AZ8200" t="s">
        <v>20004</v>
      </c>
      <c r="BA8200" t="s">
        <v>3205</v>
      </c>
      <c r="BB8200" t="s">
        <v>3967</v>
      </c>
      <c r="BC8200" t="s">
        <v>7263</v>
      </c>
    </row>
    <row r="8201" spans="52:55" x14ac:dyDescent="0.25">
      <c r="AZ8201" t="s">
        <v>20005</v>
      </c>
      <c r="BA8201" t="s">
        <v>3205</v>
      </c>
      <c r="BB8201" t="s">
        <v>3863</v>
      </c>
      <c r="BC8201" t="s">
        <v>7263</v>
      </c>
    </row>
    <row r="8202" spans="52:55" x14ac:dyDescent="0.25">
      <c r="AZ8202" t="s">
        <v>20006</v>
      </c>
      <c r="BA8202" t="s">
        <v>3205</v>
      </c>
      <c r="BB8202" t="s">
        <v>3863</v>
      </c>
      <c r="BC8202" t="s">
        <v>7263</v>
      </c>
    </row>
    <row r="8203" spans="52:55" x14ac:dyDescent="0.25">
      <c r="AZ8203" t="s">
        <v>20007</v>
      </c>
      <c r="BA8203" t="s">
        <v>3205</v>
      </c>
      <c r="BB8203" t="s">
        <v>3227</v>
      </c>
      <c r="BC8203" t="s">
        <v>7263</v>
      </c>
    </row>
    <row r="8204" spans="52:55" x14ac:dyDescent="0.25">
      <c r="AZ8204" t="s">
        <v>20008</v>
      </c>
      <c r="BA8204" t="s">
        <v>3205</v>
      </c>
      <c r="BB8204" t="s">
        <v>3384</v>
      </c>
      <c r="BC8204" t="s">
        <v>7263</v>
      </c>
    </row>
    <row r="8205" spans="52:55" x14ac:dyDescent="0.25">
      <c r="AZ8205" t="s">
        <v>20009</v>
      </c>
      <c r="BA8205" t="s">
        <v>3205</v>
      </c>
      <c r="BB8205" t="s">
        <v>18722</v>
      </c>
      <c r="BC8205" t="s">
        <v>3204</v>
      </c>
    </row>
    <row r="8206" spans="52:55" x14ac:dyDescent="0.25">
      <c r="AZ8206" t="s">
        <v>20010</v>
      </c>
      <c r="BA8206" t="s">
        <v>3205</v>
      </c>
      <c r="BB8206" t="s">
        <v>18722</v>
      </c>
      <c r="BC8206" t="s">
        <v>3204</v>
      </c>
    </row>
    <row r="8207" spans="52:55" x14ac:dyDescent="0.25">
      <c r="AZ8207" t="s">
        <v>20011</v>
      </c>
      <c r="BA8207" t="s">
        <v>3205</v>
      </c>
      <c r="BB8207" t="s">
        <v>3967</v>
      </c>
      <c r="BC8207" t="s">
        <v>3206</v>
      </c>
    </row>
    <row r="8208" spans="52:55" x14ac:dyDescent="0.25">
      <c r="AZ8208" t="s">
        <v>20012</v>
      </c>
      <c r="BA8208" t="s">
        <v>3205</v>
      </c>
      <c r="BB8208" t="s">
        <v>3967</v>
      </c>
      <c r="BC8208" t="s">
        <v>7263</v>
      </c>
    </row>
    <row r="8209" spans="52:55" x14ac:dyDescent="0.25">
      <c r="AZ8209" t="s">
        <v>20013</v>
      </c>
      <c r="BA8209" t="s">
        <v>3205</v>
      </c>
      <c r="BB8209" t="s">
        <v>3203</v>
      </c>
      <c r="BC8209" t="s">
        <v>3206</v>
      </c>
    </row>
    <row r="8210" spans="52:55" x14ac:dyDescent="0.25">
      <c r="AZ8210" t="s">
        <v>20014</v>
      </c>
      <c r="BA8210" t="s">
        <v>3205</v>
      </c>
      <c r="BB8210" t="s">
        <v>3203</v>
      </c>
      <c r="BC8210" t="s">
        <v>3206</v>
      </c>
    </row>
    <row r="8211" spans="52:55" x14ac:dyDescent="0.25">
      <c r="AZ8211" t="s">
        <v>20015</v>
      </c>
      <c r="BA8211" t="s">
        <v>3205</v>
      </c>
      <c r="BB8211" t="s">
        <v>3384</v>
      </c>
      <c r="BC8211" t="s">
        <v>3206</v>
      </c>
    </row>
    <row r="8212" spans="52:55" x14ac:dyDescent="0.25">
      <c r="AZ8212" t="s">
        <v>20016</v>
      </c>
      <c r="BA8212" t="s">
        <v>3205</v>
      </c>
      <c r="BB8212" t="s">
        <v>3384</v>
      </c>
      <c r="BC8212" t="s">
        <v>3206</v>
      </c>
    </row>
    <row r="8213" spans="52:55" x14ac:dyDescent="0.25">
      <c r="AZ8213" t="s">
        <v>20017</v>
      </c>
      <c r="BA8213" t="s">
        <v>3205</v>
      </c>
      <c r="BB8213" t="s">
        <v>3384</v>
      </c>
      <c r="BC8213" t="s">
        <v>3206</v>
      </c>
    </row>
    <row r="8214" spans="52:55" x14ac:dyDescent="0.25">
      <c r="AZ8214" t="s">
        <v>20018</v>
      </c>
      <c r="BA8214" t="s">
        <v>3205</v>
      </c>
      <c r="BB8214" t="s">
        <v>3384</v>
      </c>
      <c r="BC8214" t="s">
        <v>3206</v>
      </c>
    </row>
    <row r="8215" spans="52:55" x14ac:dyDescent="0.25">
      <c r="AZ8215" t="s">
        <v>20019</v>
      </c>
      <c r="BA8215" t="s">
        <v>3205</v>
      </c>
      <c r="BB8215" t="s">
        <v>3863</v>
      </c>
      <c r="BC8215" t="s">
        <v>3206</v>
      </c>
    </row>
    <row r="8216" spans="52:55" x14ac:dyDescent="0.25">
      <c r="AZ8216" t="s">
        <v>20020</v>
      </c>
      <c r="BA8216" t="s">
        <v>3205</v>
      </c>
      <c r="BB8216" t="s">
        <v>3863</v>
      </c>
      <c r="BC8216" t="s">
        <v>3206</v>
      </c>
    </row>
    <row r="8217" spans="52:55" x14ac:dyDescent="0.25">
      <c r="AZ8217" t="s">
        <v>20021</v>
      </c>
      <c r="BA8217" t="s">
        <v>3205</v>
      </c>
      <c r="BB8217" t="s">
        <v>3863</v>
      </c>
      <c r="BC8217" t="s">
        <v>3206</v>
      </c>
    </row>
    <row r="8218" spans="52:55" x14ac:dyDescent="0.25">
      <c r="AZ8218" t="s">
        <v>20022</v>
      </c>
      <c r="BA8218" t="s">
        <v>3205</v>
      </c>
      <c r="BB8218" t="s">
        <v>3863</v>
      </c>
      <c r="BC8218" t="s">
        <v>3206</v>
      </c>
    </row>
    <row r="8219" spans="52:55" x14ac:dyDescent="0.25">
      <c r="AZ8219" t="s">
        <v>20023</v>
      </c>
      <c r="BA8219" t="s">
        <v>3205</v>
      </c>
      <c r="BB8219" t="s">
        <v>3227</v>
      </c>
      <c r="BC8219" t="s">
        <v>3206</v>
      </c>
    </row>
    <row r="8220" spans="52:55" x14ac:dyDescent="0.25">
      <c r="AZ8220" t="s">
        <v>20024</v>
      </c>
      <c r="BA8220" t="s">
        <v>3205</v>
      </c>
      <c r="BB8220" t="s">
        <v>3863</v>
      </c>
      <c r="BC8220" t="s">
        <v>3206</v>
      </c>
    </row>
    <row r="8221" spans="52:55" x14ac:dyDescent="0.25">
      <c r="AZ8221" t="s">
        <v>20025</v>
      </c>
      <c r="BA8221" t="s">
        <v>3205</v>
      </c>
      <c r="BB8221" t="s">
        <v>3863</v>
      </c>
      <c r="BC8221" t="s">
        <v>3206</v>
      </c>
    </row>
    <row r="8222" spans="52:55" x14ac:dyDescent="0.25">
      <c r="AZ8222" t="s">
        <v>20026</v>
      </c>
      <c r="BA8222" t="s">
        <v>3205</v>
      </c>
      <c r="BB8222" t="s">
        <v>3863</v>
      </c>
      <c r="BC8222" t="s">
        <v>3206</v>
      </c>
    </row>
    <row r="8223" spans="52:55" x14ac:dyDescent="0.25">
      <c r="AZ8223" t="s">
        <v>20027</v>
      </c>
      <c r="BA8223" t="s">
        <v>3205</v>
      </c>
      <c r="BB8223" t="s">
        <v>3227</v>
      </c>
      <c r="BC8223" t="s">
        <v>3206</v>
      </c>
    </row>
    <row r="8224" spans="52:55" x14ac:dyDescent="0.25">
      <c r="AZ8224" t="s">
        <v>20028</v>
      </c>
      <c r="BA8224" t="s">
        <v>3205</v>
      </c>
      <c r="BB8224" t="s">
        <v>19998</v>
      </c>
      <c r="BC8224" t="s">
        <v>3206</v>
      </c>
    </row>
    <row r="8225" spans="52:55" x14ac:dyDescent="0.25">
      <c r="AZ8225" t="s">
        <v>20029</v>
      </c>
      <c r="BA8225" t="s">
        <v>3205</v>
      </c>
      <c r="BB8225" t="s">
        <v>19998</v>
      </c>
      <c r="BC8225" t="s">
        <v>3206</v>
      </c>
    </row>
    <row r="8226" spans="52:55" x14ac:dyDescent="0.25">
      <c r="AZ8226" t="s">
        <v>20030</v>
      </c>
      <c r="BA8226" t="s">
        <v>3205</v>
      </c>
      <c r="BB8226" t="s">
        <v>18722</v>
      </c>
      <c r="BC8226" t="s">
        <v>3204</v>
      </c>
    </row>
    <row r="8227" spans="52:55" x14ac:dyDescent="0.25">
      <c r="AZ8227" t="s">
        <v>20031</v>
      </c>
      <c r="BA8227" t="s">
        <v>3205</v>
      </c>
      <c r="BB8227" t="s">
        <v>20032</v>
      </c>
      <c r="BC8227" t="s">
        <v>7263</v>
      </c>
    </row>
    <row r="8228" spans="52:55" x14ac:dyDescent="0.25">
      <c r="AZ8228" t="s">
        <v>20033</v>
      </c>
      <c r="BA8228" t="s">
        <v>3205</v>
      </c>
      <c r="BB8228" t="s">
        <v>20033</v>
      </c>
      <c r="BC8228" t="s">
        <v>7263</v>
      </c>
    </row>
    <row r="8229" spans="52:55" x14ac:dyDescent="0.25">
      <c r="AZ8229" t="s">
        <v>20034</v>
      </c>
      <c r="BA8229" t="s">
        <v>3205</v>
      </c>
      <c r="BB8229" t="s">
        <v>20035</v>
      </c>
      <c r="BC8229" t="s">
        <v>7263</v>
      </c>
    </row>
    <row r="8230" spans="52:55" x14ac:dyDescent="0.25">
      <c r="AZ8230" t="s">
        <v>20036</v>
      </c>
      <c r="BA8230" t="s">
        <v>3205</v>
      </c>
      <c r="BB8230" t="s">
        <v>3203</v>
      </c>
      <c r="BC8230" t="s">
        <v>7263</v>
      </c>
    </row>
    <row r="8231" spans="52:55" x14ac:dyDescent="0.25">
      <c r="AZ8231" t="s">
        <v>20037</v>
      </c>
      <c r="BA8231" t="s">
        <v>3205</v>
      </c>
      <c r="BB8231" t="s">
        <v>18746</v>
      </c>
      <c r="BC8231" t="s">
        <v>3206</v>
      </c>
    </row>
    <row r="8232" spans="52:55" x14ac:dyDescent="0.25">
      <c r="AZ8232" t="s">
        <v>20038</v>
      </c>
      <c r="BA8232" t="s">
        <v>3205</v>
      </c>
      <c r="BB8232" t="s">
        <v>3203</v>
      </c>
      <c r="BC8232" t="s">
        <v>3206</v>
      </c>
    </row>
    <row r="8233" spans="52:55" x14ac:dyDescent="0.25">
      <c r="AZ8233" t="s">
        <v>20039</v>
      </c>
      <c r="BA8233" t="s">
        <v>3205</v>
      </c>
      <c r="BB8233" t="s">
        <v>17478</v>
      </c>
      <c r="BC8233" t="s">
        <v>3204</v>
      </c>
    </row>
    <row r="8234" spans="52:55" x14ac:dyDescent="0.25">
      <c r="AZ8234" t="s">
        <v>20040</v>
      </c>
      <c r="BA8234" t="s">
        <v>3205</v>
      </c>
      <c r="BB8234" t="s">
        <v>3967</v>
      </c>
      <c r="BC8234" t="s">
        <v>3206</v>
      </c>
    </row>
    <row r="8235" spans="52:55" x14ac:dyDescent="0.25">
      <c r="AZ8235" t="s">
        <v>20041</v>
      </c>
      <c r="BA8235" t="s">
        <v>3205</v>
      </c>
      <c r="BB8235" t="s">
        <v>3384</v>
      </c>
      <c r="BC8235" t="s">
        <v>7263</v>
      </c>
    </row>
    <row r="8236" spans="52:55" x14ac:dyDescent="0.25">
      <c r="AZ8236" t="s">
        <v>20042</v>
      </c>
      <c r="BA8236" t="s">
        <v>3205</v>
      </c>
      <c r="BB8236" t="s">
        <v>3967</v>
      </c>
      <c r="BC8236" t="s">
        <v>7263</v>
      </c>
    </row>
    <row r="8237" spans="52:55" x14ac:dyDescent="0.25">
      <c r="AZ8237" t="s">
        <v>20043</v>
      </c>
      <c r="BA8237" t="s">
        <v>3205</v>
      </c>
      <c r="BB8237" t="s">
        <v>3203</v>
      </c>
      <c r="BC8237" t="s">
        <v>3206</v>
      </c>
    </row>
    <row r="8238" spans="52:55" x14ac:dyDescent="0.25">
      <c r="AZ8238" t="s">
        <v>20044</v>
      </c>
      <c r="BA8238" t="s">
        <v>3205</v>
      </c>
      <c r="BB8238" t="s">
        <v>3384</v>
      </c>
      <c r="BC8238" t="s">
        <v>7263</v>
      </c>
    </row>
    <row r="8239" spans="52:55" x14ac:dyDescent="0.25">
      <c r="AZ8239" t="s">
        <v>20045</v>
      </c>
      <c r="BA8239" t="s">
        <v>3205</v>
      </c>
      <c r="BB8239" t="s">
        <v>3203</v>
      </c>
      <c r="BC8239" t="s">
        <v>3206</v>
      </c>
    </row>
    <row r="8240" spans="52:55" x14ac:dyDescent="0.25">
      <c r="AZ8240" t="s">
        <v>20046</v>
      </c>
      <c r="BA8240" t="s">
        <v>3205</v>
      </c>
      <c r="BB8240" t="s">
        <v>3384</v>
      </c>
      <c r="BC8240" t="s">
        <v>3206</v>
      </c>
    </row>
    <row r="8241" spans="52:55" x14ac:dyDescent="0.25">
      <c r="AZ8241" t="s">
        <v>20047</v>
      </c>
      <c r="BA8241" t="s">
        <v>3205</v>
      </c>
      <c r="BB8241" t="s">
        <v>3227</v>
      </c>
      <c r="BC8241" t="s">
        <v>3206</v>
      </c>
    </row>
    <row r="8242" spans="52:55" x14ac:dyDescent="0.25">
      <c r="AZ8242" t="s">
        <v>20048</v>
      </c>
      <c r="BA8242" t="s">
        <v>3205</v>
      </c>
      <c r="BB8242" t="s">
        <v>3203</v>
      </c>
      <c r="BC8242" t="s">
        <v>3204</v>
      </c>
    </row>
    <row r="8243" spans="52:55" x14ac:dyDescent="0.25">
      <c r="AZ8243" t="s">
        <v>20049</v>
      </c>
      <c r="BA8243" t="s">
        <v>3205</v>
      </c>
      <c r="BB8243" t="s">
        <v>3967</v>
      </c>
      <c r="BC8243" t="s">
        <v>3206</v>
      </c>
    </row>
    <row r="8244" spans="52:55" x14ac:dyDescent="0.25">
      <c r="AZ8244" t="s">
        <v>20050</v>
      </c>
      <c r="BA8244" t="s">
        <v>3205</v>
      </c>
      <c r="BB8244" t="s">
        <v>3203</v>
      </c>
      <c r="BC8244" t="s">
        <v>3206</v>
      </c>
    </row>
    <row r="8245" spans="52:55" x14ac:dyDescent="0.25">
      <c r="AZ8245" t="s">
        <v>20051</v>
      </c>
      <c r="BA8245" t="s">
        <v>3205</v>
      </c>
      <c r="BB8245" t="s">
        <v>3967</v>
      </c>
      <c r="BC8245" t="s">
        <v>3206</v>
      </c>
    </row>
    <row r="8246" spans="52:55" x14ac:dyDescent="0.25">
      <c r="AZ8246" t="s">
        <v>20052</v>
      </c>
      <c r="BA8246" t="s">
        <v>3205</v>
      </c>
      <c r="BB8246" t="s">
        <v>3203</v>
      </c>
      <c r="BC8246" t="s">
        <v>7263</v>
      </c>
    </row>
    <row r="8247" spans="52:55" x14ac:dyDescent="0.25">
      <c r="AZ8247" t="s">
        <v>20053</v>
      </c>
      <c r="BA8247" t="s">
        <v>3205</v>
      </c>
      <c r="BB8247" t="s">
        <v>3863</v>
      </c>
      <c r="BC8247" t="s">
        <v>7263</v>
      </c>
    </row>
    <row r="8248" spans="52:55" x14ac:dyDescent="0.25">
      <c r="AZ8248" t="s">
        <v>20054</v>
      </c>
      <c r="BA8248" t="s">
        <v>3205</v>
      </c>
      <c r="BB8248" t="s">
        <v>19998</v>
      </c>
      <c r="BC8248" t="s">
        <v>3204</v>
      </c>
    </row>
    <row r="8249" spans="52:55" x14ac:dyDescent="0.25">
      <c r="AZ8249" t="s">
        <v>20055</v>
      </c>
      <c r="BA8249" t="s">
        <v>3205</v>
      </c>
      <c r="BB8249" t="s">
        <v>3216</v>
      </c>
      <c r="BC8249" t="s">
        <v>3204</v>
      </c>
    </row>
    <row r="8250" spans="52:55" x14ac:dyDescent="0.25">
      <c r="AZ8250" t="s">
        <v>20056</v>
      </c>
      <c r="BA8250" t="s">
        <v>3205</v>
      </c>
      <c r="BB8250" t="s">
        <v>3216</v>
      </c>
      <c r="BC8250" t="s">
        <v>3204</v>
      </c>
    </row>
    <row r="8251" spans="52:55" x14ac:dyDescent="0.25">
      <c r="AZ8251" t="s">
        <v>20057</v>
      </c>
      <c r="BA8251" t="s">
        <v>3205</v>
      </c>
      <c r="BB8251" t="s">
        <v>3227</v>
      </c>
      <c r="BC8251" t="s">
        <v>3204</v>
      </c>
    </row>
    <row r="8252" spans="52:55" x14ac:dyDescent="0.25">
      <c r="AZ8252" t="s">
        <v>20058</v>
      </c>
      <c r="BA8252" t="s">
        <v>3205</v>
      </c>
      <c r="BB8252" t="s">
        <v>3863</v>
      </c>
      <c r="BC8252" t="s">
        <v>3204</v>
      </c>
    </row>
    <row r="8253" spans="52:55" x14ac:dyDescent="0.25">
      <c r="AZ8253" t="s">
        <v>20059</v>
      </c>
      <c r="BA8253" t="s">
        <v>3205</v>
      </c>
      <c r="BB8253" t="s">
        <v>3863</v>
      </c>
      <c r="BC8253" t="s">
        <v>3204</v>
      </c>
    </row>
    <row r="8254" spans="52:55" x14ac:dyDescent="0.25">
      <c r="AZ8254" t="s">
        <v>20060</v>
      </c>
      <c r="BA8254" t="s">
        <v>3205</v>
      </c>
      <c r="BB8254" t="s">
        <v>3227</v>
      </c>
      <c r="BC8254" t="s">
        <v>3206</v>
      </c>
    </row>
    <row r="8255" spans="52:55" x14ac:dyDescent="0.25">
      <c r="AZ8255" t="s">
        <v>20061</v>
      </c>
      <c r="BA8255" t="s">
        <v>3205</v>
      </c>
      <c r="BB8255" t="s">
        <v>3227</v>
      </c>
      <c r="BC8255" t="s">
        <v>3206</v>
      </c>
    </row>
    <row r="8256" spans="52:55" x14ac:dyDescent="0.25">
      <c r="AZ8256" t="s">
        <v>20062</v>
      </c>
      <c r="BA8256" t="s">
        <v>3205</v>
      </c>
      <c r="BB8256" t="s">
        <v>20063</v>
      </c>
      <c r="BC8256" t="s">
        <v>7263</v>
      </c>
    </row>
    <row r="8257" spans="52:55" x14ac:dyDescent="0.25">
      <c r="AZ8257" t="s">
        <v>20064</v>
      </c>
      <c r="BA8257" t="s">
        <v>3205</v>
      </c>
      <c r="BB8257" t="s">
        <v>3203</v>
      </c>
      <c r="BC8257" t="s">
        <v>3204</v>
      </c>
    </row>
    <row r="8258" spans="52:55" x14ac:dyDescent="0.25">
      <c r="AZ8258" t="s">
        <v>20065</v>
      </c>
      <c r="BA8258" t="s">
        <v>3205</v>
      </c>
      <c r="BB8258" t="s">
        <v>3967</v>
      </c>
      <c r="BC8258" t="s">
        <v>3204</v>
      </c>
    </row>
    <row r="8259" spans="52:55" x14ac:dyDescent="0.25">
      <c r="AZ8259" t="s">
        <v>20066</v>
      </c>
      <c r="BA8259" t="s">
        <v>3205</v>
      </c>
      <c r="BB8259" t="s">
        <v>3967</v>
      </c>
      <c r="BC8259" t="s">
        <v>3206</v>
      </c>
    </row>
    <row r="8260" spans="52:55" x14ac:dyDescent="0.25">
      <c r="AZ8260" t="s">
        <v>20067</v>
      </c>
      <c r="BA8260" t="s">
        <v>3205</v>
      </c>
      <c r="BB8260" t="s">
        <v>3967</v>
      </c>
      <c r="BC8260" t="s">
        <v>3206</v>
      </c>
    </row>
    <row r="8261" spans="52:55" x14ac:dyDescent="0.25">
      <c r="AZ8261" t="s">
        <v>20068</v>
      </c>
      <c r="BA8261" t="s">
        <v>3205</v>
      </c>
      <c r="BB8261" t="s">
        <v>3967</v>
      </c>
      <c r="BC8261" t="s">
        <v>3206</v>
      </c>
    </row>
    <row r="8262" spans="52:55" x14ac:dyDescent="0.25">
      <c r="AZ8262" t="s">
        <v>20069</v>
      </c>
      <c r="BA8262" t="s">
        <v>3205</v>
      </c>
      <c r="BB8262" t="s">
        <v>3967</v>
      </c>
      <c r="BC8262" t="s">
        <v>3206</v>
      </c>
    </row>
    <row r="8263" spans="52:55" x14ac:dyDescent="0.25">
      <c r="AZ8263" t="s">
        <v>20070</v>
      </c>
      <c r="BA8263" t="s">
        <v>3205</v>
      </c>
      <c r="BB8263" t="s">
        <v>3967</v>
      </c>
      <c r="BC8263" t="s">
        <v>3206</v>
      </c>
    </row>
    <row r="8264" spans="52:55" x14ac:dyDescent="0.25">
      <c r="AZ8264" t="s">
        <v>20071</v>
      </c>
      <c r="BA8264" t="s">
        <v>3205</v>
      </c>
      <c r="BB8264" t="s">
        <v>3967</v>
      </c>
      <c r="BC8264" t="s">
        <v>3206</v>
      </c>
    </row>
    <row r="8265" spans="52:55" x14ac:dyDescent="0.25">
      <c r="AZ8265" t="s">
        <v>20072</v>
      </c>
      <c r="BA8265" t="s">
        <v>3205</v>
      </c>
      <c r="BB8265" t="s">
        <v>3863</v>
      </c>
      <c r="BC8265" t="s">
        <v>3206</v>
      </c>
    </row>
    <row r="8266" spans="52:55" x14ac:dyDescent="0.25">
      <c r="AZ8266" t="s">
        <v>20073</v>
      </c>
      <c r="BA8266" t="s">
        <v>3205</v>
      </c>
      <c r="BB8266" t="s">
        <v>3863</v>
      </c>
      <c r="BC8266" t="s">
        <v>3206</v>
      </c>
    </row>
    <row r="8267" spans="52:55" x14ac:dyDescent="0.25">
      <c r="AZ8267" t="s">
        <v>20074</v>
      </c>
      <c r="BA8267" t="s">
        <v>3205</v>
      </c>
      <c r="BB8267" t="s">
        <v>3227</v>
      </c>
      <c r="BC8267" t="s">
        <v>3206</v>
      </c>
    </row>
    <row r="8268" spans="52:55" x14ac:dyDescent="0.25">
      <c r="AZ8268" t="s">
        <v>20075</v>
      </c>
      <c r="BA8268" t="s">
        <v>3205</v>
      </c>
      <c r="BB8268" t="s">
        <v>19961</v>
      </c>
      <c r="BC8268" t="s">
        <v>3206</v>
      </c>
    </row>
    <row r="8269" spans="52:55" x14ac:dyDescent="0.25">
      <c r="AZ8269" t="s">
        <v>20076</v>
      </c>
      <c r="BA8269" t="s">
        <v>3205</v>
      </c>
      <c r="BB8269" t="s">
        <v>19961</v>
      </c>
      <c r="BC8269" t="s">
        <v>3206</v>
      </c>
    </row>
    <row r="8270" spans="52:55" x14ac:dyDescent="0.25">
      <c r="AZ8270" t="s">
        <v>20077</v>
      </c>
      <c r="BA8270" t="s">
        <v>3205</v>
      </c>
      <c r="BB8270" t="s">
        <v>3863</v>
      </c>
      <c r="BC8270" t="s">
        <v>3206</v>
      </c>
    </row>
    <row r="8271" spans="52:55" x14ac:dyDescent="0.25">
      <c r="AZ8271" t="s">
        <v>20078</v>
      </c>
      <c r="BA8271" t="s">
        <v>3205</v>
      </c>
      <c r="BB8271" t="s">
        <v>3863</v>
      </c>
      <c r="BC8271" t="s">
        <v>3206</v>
      </c>
    </row>
    <row r="8272" spans="52:55" x14ac:dyDescent="0.25">
      <c r="AZ8272" t="s">
        <v>20079</v>
      </c>
      <c r="BA8272" t="s">
        <v>3205</v>
      </c>
      <c r="BB8272" t="s">
        <v>3967</v>
      </c>
      <c r="BC8272" t="s">
        <v>3206</v>
      </c>
    </row>
    <row r="8273" spans="52:55" x14ac:dyDescent="0.25">
      <c r="AZ8273" t="s">
        <v>20080</v>
      </c>
      <c r="BA8273" t="s">
        <v>3205</v>
      </c>
      <c r="BB8273" t="s">
        <v>3384</v>
      </c>
      <c r="BC8273" t="s">
        <v>3206</v>
      </c>
    </row>
    <row r="8274" spans="52:55" x14ac:dyDescent="0.25">
      <c r="AZ8274" t="s">
        <v>20081</v>
      </c>
      <c r="BA8274" t="s">
        <v>3205</v>
      </c>
      <c r="BB8274" t="s">
        <v>3384</v>
      </c>
      <c r="BC8274" t="s">
        <v>3206</v>
      </c>
    </row>
    <row r="8275" spans="52:55" x14ac:dyDescent="0.25">
      <c r="AZ8275" t="s">
        <v>20082</v>
      </c>
      <c r="BA8275" t="s">
        <v>3205</v>
      </c>
      <c r="BB8275" t="s">
        <v>3384</v>
      </c>
      <c r="BC8275" t="s">
        <v>3206</v>
      </c>
    </row>
    <row r="8276" spans="52:55" x14ac:dyDescent="0.25">
      <c r="AZ8276" t="s">
        <v>20083</v>
      </c>
      <c r="BA8276" t="s">
        <v>3205</v>
      </c>
      <c r="BB8276" t="s">
        <v>3384</v>
      </c>
      <c r="BC8276" t="s">
        <v>3206</v>
      </c>
    </row>
    <row r="8277" spans="52:55" x14ac:dyDescent="0.25">
      <c r="AZ8277" t="s">
        <v>20084</v>
      </c>
      <c r="BA8277" t="s">
        <v>3205</v>
      </c>
      <c r="BB8277" t="s">
        <v>3384</v>
      </c>
      <c r="BC8277" t="s">
        <v>3206</v>
      </c>
    </row>
    <row r="8278" spans="52:55" x14ac:dyDescent="0.25">
      <c r="AZ8278" t="s">
        <v>20085</v>
      </c>
      <c r="BA8278" t="s">
        <v>3205</v>
      </c>
      <c r="BB8278" t="s">
        <v>3384</v>
      </c>
      <c r="BC8278" t="s">
        <v>7263</v>
      </c>
    </row>
    <row r="8279" spans="52:55" x14ac:dyDescent="0.25">
      <c r="AZ8279" t="s">
        <v>20086</v>
      </c>
      <c r="BA8279" t="s">
        <v>3205</v>
      </c>
      <c r="BB8279" t="s">
        <v>18031</v>
      </c>
      <c r="BC8279" t="s">
        <v>7263</v>
      </c>
    </row>
    <row r="8280" spans="52:55" x14ac:dyDescent="0.25">
      <c r="AZ8280" t="s">
        <v>20087</v>
      </c>
      <c r="BA8280" t="s">
        <v>3205</v>
      </c>
      <c r="BB8280" t="s">
        <v>3967</v>
      </c>
      <c r="BC8280" t="s">
        <v>3206</v>
      </c>
    </row>
    <row r="8281" spans="52:55" x14ac:dyDescent="0.25">
      <c r="AZ8281" t="s">
        <v>20088</v>
      </c>
      <c r="BA8281" t="s">
        <v>3205</v>
      </c>
      <c r="BB8281" t="s">
        <v>3863</v>
      </c>
      <c r="BC8281" t="s">
        <v>3206</v>
      </c>
    </row>
    <row r="8282" spans="52:55" x14ac:dyDescent="0.25">
      <c r="AZ8282" t="s">
        <v>20089</v>
      </c>
      <c r="BA8282" t="s">
        <v>3205</v>
      </c>
      <c r="BB8282" t="s">
        <v>3384</v>
      </c>
      <c r="BC8282" t="s">
        <v>3206</v>
      </c>
    </row>
    <row r="8283" spans="52:55" x14ac:dyDescent="0.25">
      <c r="AZ8283" t="s">
        <v>20090</v>
      </c>
      <c r="BA8283" t="s">
        <v>3205</v>
      </c>
      <c r="BB8283" t="s">
        <v>3967</v>
      </c>
      <c r="BC8283" t="s">
        <v>3206</v>
      </c>
    </row>
    <row r="8284" spans="52:55" x14ac:dyDescent="0.25">
      <c r="AZ8284" t="s">
        <v>20091</v>
      </c>
      <c r="BA8284" t="s">
        <v>3205</v>
      </c>
      <c r="BB8284" t="s">
        <v>3967</v>
      </c>
      <c r="BC8284" t="s">
        <v>7263</v>
      </c>
    </row>
    <row r="8285" spans="52:55" x14ac:dyDescent="0.25">
      <c r="AZ8285" t="s">
        <v>20092</v>
      </c>
      <c r="BA8285" t="s">
        <v>3205</v>
      </c>
      <c r="BB8285" t="s">
        <v>3227</v>
      </c>
      <c r="BC8285" t="s">
        <v>3204</v>
      </c>
    </row>
    <row r="8286" spans="52:55" x14ac:dyDescent="0.25">
      <c r="AZ8286" t="s">
        <v>20093</v>
      </c>
      <c r="BA8286" t="s">
        <v>3205</v>
      </c>
      <c r="BB8286" t="s">
        <v>3863</v>
      </c>
      <c r="BC8286" t="s">
        <v>3206</v>
      </c>
    </row>
    <row r="8287" spans="52:55" x14ac:dyDescent="0.25">
      <c r="AZ8287" t="s">
        <v>20094</v>
      </c>
      <c r="BA8287" t="s">
        <v>3205</v>
      </c>
      <c r="BB8287" t="s">
        <v>19961</v>
      </c>
      <c r="BC8287" t="s">
        <v>3206</v>
      </c>
    </row>
    <row r="8288" spans="52:55" x14ac:dyDescent="0.25">
      <c r="AZ8288" t="s">
        <v>20095</v>
      </c>
      <c r="BA8288" t="s">
        <v>3205</v>
      </c>
      <c r="BB8288" t="s">
        <v>19961</v>
      </c>
      <c r="BC8288" t="s">
        <v>3206</v>
      </c>
    </row>
    <row r="8289" spans="52:55" x14ac:dyDescent="0.25">
      <c r="AZ8289" t="s">
        <v>20096</v>
      </c>
      <c r="BA8289" t="s">
        <v>3205</v>
      </c>
      <c r="BB8289" t="s">
        <v>3967</v>
      </c>
      <c r="BC8289" t="s">
        <v>3206</v>
      </c>
    </row>
    <row r="8290" spans="52:55" x14ac:dyDescent="0.25">
      <c r="AZ8290" t="s">
        <v>20097</v>
      </c>
      <c r="BA8290" t="s">
        <v>3205</v>
      </c>
      <c r="BB8290" t="s">
        <v>3967</v>
      </c>
      <c r="BC8290" t="s">
        <v>3206</v>
      </c>
    </row>
    <row r="8291" spans="52:55" x14ac:dyDescent="0.25">
      <c r="AZ8291" t="s">
        <v>20098</v>
      </c>
      <c r="BA8291" t="s">
        <v>3205</v>
      </c>
      <c r="BB8291" t="s">
        <v>18746</v>
      </c>
      <c r="BC8291" t="s">
        <v>3206</v>
      </c>
    </row>
    <row r="8292" spans="52:55" x14ac:dyDescent="0.25">
      <c r="AZ8292" t="s">
        <v>20099</v>
      </c>
      <c r="BA8292" t="s">
        <v>3205</v>
      </c>
      <c r="BB8292" t="s">
        <v>18031</v>
      </c>
      <c r="BC8292" t="s">
        <v>3204</v>
      </c>
    </row>
    <row r="8293" spans="52:55" x14ac:dyDescent="0.25">
      <c r="AZ8293" t="s">
        <v>20100</v>
      </c>
      <c r="BA8293" t="s">
        <v>3205</v>
      </c>
      <c r="BB8293" t="s">
        <v>3227</v>
      </c>
      <c r="BC8293" t="s">
        <v>3206</v>
      </c>
    </row>
    <row r="8294" spans="52:55" x14ac:dyDescent="0.25">
      <c r="AZ8294" t="s">
        <v>20101</v>
      </c>
      <c r="BA8294" t="s">
        <v>3205</v>
      </c>
      <c r="BB8294" t="s">
        <v>18722</v>
      </c>
      <c r="BC8294" t="s">
        <v>3204</v>
      </c>
    </row>
    <row r="8295" spans="52:55" x14ac:dyDescent="0.25">
      <c r="AZ8295" t="s">
        <v>20102</v>
      </c>
      <c r="BA8295" t="s">
        <v>3205</v>
      </c>
      <c r="BB8295" t="s">
        <v>3967</v>
      </c>
      <c r="BC8295" t="s">
        <v>3206</v>
      </c>
    </row>
    <row r="8296" spans="52:55" x14ac:dyDescent="0.25">
      <c r="AZ8296" t="s">
        <v>20103</v>
      </c>
      <c r="BA8296" t="s">
        <v>3205</v>
      </c>
      <c r="BB8296" t="s">
        <v>3203</v>
      </c>
      <c r="BC8296" t="s">
        <v>3206</v>
      </c>
    </row>
    <row r="8297" spans="52:55" x14ac:dyDescent="0.25">
      <c r="AZ8297" t="s">
        <v>20104</v>
      </c>
      <c r="BA8297" t="s">
        <v>3205</v>
      </c>
      <c r="BB8297" t="s">
        <v>3863</v>
      </c>
      <c r="BC8297" t="s">
        <v>3206</v>
      </c>
    </row>
    <row r="8298" spans="52:55" x14ac:dyDescent="0.25">
      <c r="AZ8298" t="s">
        <v>20105</v>
      </c>
      <c r="BA8298" t="s">
        <v>3205</v>
      </c>
      <c r="BB8298" t="s">
        <v>3203</v>
      </c>
      <c r="BC8298" t="s">
        <v>3206</v>
      </c>
    </row>
    <row r="8299" spans="52:55" x14ac:dyDescent="0.25">
      <c r="AZ8299" t="s">
        <v>20106</v>
      </c>
      <c r="BA8299" t="s">
        <v>3205</v>
      </c>
      <c r="BB8299" t="s">
        <v>3967</v>
      </c>
      <c r="BC8299" t="s">
        <v>3206</v>
      </c>
    </row>
    <row r="8300" spans="52:55" x14ac:dyDescent="0.25">
      <c r="AZ8300" t="s">
        <v>20107</v>
      </c>
      <c r="BA8300" t="s">
        <v>3205</v>
      </c>
      <c r="BB8300" t="s">
        <v>3967</v>
      </c>
      <c r="BC8300" t="s">
        <v>3206</v>
      </c>
    </row>
    <row r="8301" spans="52:55" x14ac:dyDescent="0.25">
      <c r="AZ8301" t="s">
        <v>20108</v>
      </c>
      <c r="BA8301" t="s">
        <v>3205</v>
      </c>
      <c r="BB8301" t="s">
        <v>3967</v>
      </c>
      <c r="BC8301" t="s">
        <v>3206</v>
      </c>
    </row>
    <row r="8302" spans="52:55" x14ac:dyDescent="0.25">
      <c r="AZ8302" t="s">
        <v>20109</v>
      </c>
      <c r="BA8302" t="s">
        <v>3205</v>
      </c>
      <c r="BB8302" t="s">
        <v>3967</v>
      </c>
      <c r="BC8302" t="s">
        <v>3206</v>
      </c>
    </row>
    <row r="8303" spans="52:55" x14ac:dyDescent="0.25">
      <c r="AZ8303" t="s">
        <v>20110</v>
      </c>
      <c r="BA8303" t="s">
        <v>3205</v>
      </c>
      <c r="BB8303" t="s">
        <v>3203</v>
      </c>
      <c r="BC8303" t="s">
        <v>3204</v>
      </c>
    </row>
    <row r="8304" spans="52:55" x14ac:dyDescent="0.25">
      <c r="AZ8304" t="s">
        <v>20111</v>
      </c>
      <c r="BA8304" t="s">
        <v>3205</v>
      </c>
      <c r="BB8304" t="s">
        <v>3203</v>
      </c>
      <c r="BC8304" t="s">
        <v>3204</v>
      </c>
    </row>
    <row r="8305" spans="52:55" x14ac:dyDescent="0.25">
      <c r="AZ8305" t="s">
        <v>20112</v>
      </c>
      <c r="BA8305" t="s">
        <v>3205</v>
      </c>
      <c r="BB8305" t="s">
        <v>3203</v>
      </c>
      <c r="BC8305" t="s">
        <v>3204</v>
      </c>
    </row>
    <row r="8306" spans="52:55" x14ac:dyDescent="0.25">
      <c r="AZ8306" t="s">
        <v>20113</v>
      </c>
      <c r="BA8306" t="s">
        <v>3205</v>
      </c>
      <c r="BB8306" t="s">
        <v>3384</v>
      </c>
      <c r="BC8306" t="s">
        <v>3204</v>
      </c>
    </row>
    <row r="8307" spans="52:55" x14ac:dyDescent="0.25">
      <c r="AZ8307" t="s">
        <v>20114</v>
      </c>
      <c r="BA8307" t="s">
        <v>3205</v>
      </c>
      <c r="BB8307" t="s">
        <v>3384</v>
      </c>
      <c r="BC8307" t="s">
        <v>3204</v>
      </c>
    </row>
    <row r="8308" spans="52:55" x14ac:dyDescent="0.25">
      <c r="AZ8308" t="s">
        <v>20115</v>
      </c>
      <c r="BA8308" t="s">
        <v>3205</v>
      </c>
      <c r="BB8308" t="s">
        <v>3967</v>
      </c>
      <c r="BC8308" t="s">
        <v>3204</v>
      </c>
    </row>
    <row r="8309" spans="52:55" x14ac:dyDescent="0.25">
      <c r="AZ8309" t="s">
        <v>20116</v>
      </c>
      <c r="BA8309" t="s">
        <v>3205</v>
      </c>
      <c r="BB8309" t="s">
        <v>3863</v>
      </c>
      <c r="BC8309" t="s">
        <v>3204</v>
      </c>
    </row>
    <row r="8310" spans="52:55" x14ac:dyDescent="0.25">
      <c r="AZ8310" t="s">
        <v>20117</v>
      </c>
      <c r="BA8310" t="s">
        <v>3205</v>
      </c>
      <c r="BB8310" t="s">
        <v>18031</v>
      </c>
      <c r="BC8310" t="s">
        <v>3204</v>
      </c>
    </row>
    <row r="8311" spans="52:55" x14ac:dyDescent="0.25">
      <c r="AZ8311" t="s">
        <v>20118</v>
      </c>
      <c r="BA8311" t="s">
        <v>3205</v>
      </c>
      <c r="BB8311" t="s">
        <v>3863</v>
      </c>
      <c r="BC8311" t="s">
        <v>3204</v>
      </c>
    </row>
    <row r="8312" spans="52:55" x14ac:dyDescent="0.25">
      <c r="AZ8312" t="s">
        <v>20119</v>
      </c>
      <c r="BA8312" t="s">
        <v>3205</v>
      </c>
      <c r="BB8312" t="s">
        <v>3227</v>
      </c>
      <c r="BC8312" t="s">
        <v>3204</v>
      </c>
    </row>
    <row r="8313" spans="52:55" x14ac:dyDescent="0.25">
      <c r="AZ8313" t="s">
        <v>20120</v>
      </c>
      <c r="BA8313" t="s">
        <v>3205</v>
      </c>
      <c r="BB8313" t="s">
        <v>3863</v>
      </c>
      <c r="BC8313" t="s">
        <v>3204</v>
      </c>
    </row>
    <row r="8314" spans="52:55" x14ac:dyDescent="0.25">
      <c r="AZ8314" t="s">
        <v>20121</v>
      </c>
      <c r="BA8314" t="s">
        <v>3205</v>
      </c>
      <c r="BB8314" t="s">
        <v>3384</v>
      </c>
      <c r="BC8314" t="s">
        <v>3204</v>
      </c>
    </row>
    <row r="8315" spans="52:55" x14ac:dyDescent="0.25">
      <c r="AZ8315" t="s">
        <v>20122</v>
      </c>
      <c r="BA8315" t="s">
        <v>3205</v>
      </c>
      <c r="BB8315" t="s">
        <v>3967</v>
      </c>
      <c r="BC8315" t="s">
        <v>3206</v>
      </c>
    </row>
    <row r="8316" spans="52:55" x14ac:dyDescent="0.25">
      <c r="AZ8316" t="s">
        <v>20123</v>
      </c>
      <c r="BA8316" t="s">
        <v>3205</v>
      </c>
      <c r="BB8316" t="s">
        <v>3203</v>
      </c>
      <c r="BC8316" t="s">
        <v>3206</v>
      </c>
    </row>
    <row r="8317" spans="52:55" x14ac:dyDescent="0.25">
      <c r="AZ8317" t="s">
        <v>20124</v>
      </c>
      <c r="BA8317" t="s">
        <v>3205</v>
      </c>
      <c r="BB8317" t="s">
        <v>3216</v>
      </c>
      <c r="BC8317" t="s">
        <v>3206</v>
      </c>
    </row>
    <row r="8318" spans="52:55" x14ac:dyDescent="0.25">
      <c r="AZ8318" t="s">
        <v>20125</v>
      </c>
      <c r="BA8318" t="s">
        <v>3205</v>
      </c>
      <c r="BB8318" t="s">
        <v>3203</v>
      </c>
      <c r="BC8318" t="s">
        <v>7263</v>
      </c>
    </row>
    <row r="8319" spans="52:55" x14ac:dyDescent="0.25">
      <c r="AZ8319" t="s">
        <v>20126</v>
      </c>
      <c r="BA8319" t="s">
        <v>3205</v>
      </c>
      <c r="BB8319" t="s">
        <v>3384</v>
      </c>
      <c r="BC8319" t="s">
        <v>7263</v>
      </c>
    </row>
    <row r="8320" spans="52:55" x14ac:dyDescent="0.25">
      <c r="AZ8320" t="s">
        <v>20127</v>
      </c>
      <c r="BA8320" t="s">
        <v>3205</v>
      </c>
      <c r="BB8320" t="s">
        <v>3863</v>
      </c>
      <c r="BC8320" t="s">
        <v>7263</v>
      </c>
    </row>
    <row r="8321" spans="52:55" x14ac:dyDescent="0.25">
      <c r="AZ8321" t="s">
        <v>20128</v>
      </c>
      <c r="BA8321" t="s">
        <v>3205</v>
      </c>
      <c r="BB8321" t="s">
        <v>3863</v>
      </c>
      <c r="BC8321" t="s">
        <v>3204</v>
      </c>
    </row>
    <row r="8322" spans="52:55" x14ac:dyDescent="0.25">
      <c r="AZ8322" t="s">
        <v>20129</v>
      </c>
      <c r="BA8322" t="s">
        <v>3205</v>
      </c>
      <c r="BB8322" t="s">
        <v>3203</v>
      </c>
      <c r="BC8322" t="s">
        <v>3206</v>
      </c>
    </row>
    <row r="8323" spans="52:55" x14ac:dyDescent="0.25">
      <c r="AZ8323" t="s">
        <v>20130</v>
      </c>
      <c r="BA8323" t="s">
        <v>3205</v>
      </c>
      <c r="BB8323" t="s">
        <v>3384</v>
      </c>
      <c r="BC8323" t="s">
        <v>3206</v>
      </c>
    </row>
    <row r="8324" spans="52:55" x14ac:dyDescent="0.25">
      <c r="AZ8324" t="s">
        <v>20131</v>
      </c>
      <c r="BA8324" t="s">
        <v>3205</v>
      </c>
      <c r="BB8324" t="s">
        <v>3863</v>
      </c>
      <c r="BC8324" t="s">
        <v>3206</v>
      </c>
    </row>
    <row r="8325" spans="52:55" x14ac:dyDescent="0.25">
      <c r="AZ8325" t="s">
        <v>20132</v>
      </c>
      <c r="BA8325" t="s">
        <v>3205</v>
      </c>
      <c r="BB8325" t="s">
        <v>3967</v>
      </c>
      <c r="BC8325" t="s">
        <v>3206</v>
      </c>
    </row>
    <row r="8326" spans="52:55" x14ac:dyDescent="0.25">
      <c r="AZ8326" t="s">
        <v>20133</v>
      </c>
      <c r="BA8326" t="s">
        <v>3205</v>
      </c>
      <c r="BB8326" t="s">
        <v>18746</v>
      </c>
      <c r="BC8326" t="s">
        <v>3206</v>
      </c>
    </row>
    <row r="8327" spans="52:55" x14ac:dyDescent="0.25">
      <c r="AZ8327" t="s">
        <v>20134</v>
      </c>
      <c r="BA8327" t="s">
        <v>3205</v>
      </c>
      <c r="BB8327" t="s">
        <v>3384</v>
      </c>
      <c r="BC8327" t="s">
        <v>3206</v>
      </c>
    </row>
    <row r="8328" spans="52:55" x14ac:dyDescent="0.25">
      <c r="AZ8328" t="s">
        <v>20135</v>
      </c>
      <c r="BA8328" t="s">
        <v>3205</v>
      </c>
      <c r="BB8328" t="s">
        <v>3384</v>
      </c>
      <c r="BC8328" t="s">
        <v>3206</v>
      </c>
    </row>
    <row r="8329" spans="52:55" x14ac:dyDescent="0.25">
      <c r="AZ8329" t="s">
        <v>20136</v>
      </c>
      <c r="BA8329" t="s">
        <v>3205</v>
      </c>
      <c r="BB8329" t="s">
        <v>3384</v>
      </c>
      <c r="BC8329" t="s">
        <v>3206</v>
      </c>
    </row>
    <row r="8330" spans="52:55" x14ac:dyDescent="0.25">
      <c r="AZ8330" t="s">
        <v>20137</v>
      </c>
      <c r="BA8330" t="s">
        <v>3205</v>
      </c>
      <c r="BB8330" t="s">
        <v>3967</v>
      </c>
      <c r="BC8330" t="s">
        <v>3206</v>
      </c>
    </row>
    <row r="8331" spans="52:55" x14ac:dyDescent="0.25">
      <c r="AZ8331" t="s">
        <v>20138</v>
      </c>
      <c r="BA8331" t="s">
        <v>3205</v>
      </c>
      <c r="BB8331" t="s">
        <v>3227</v>
      </c>
      <c r="BC8331" t="s">
        <v>3206</v>
      </c>
    </row>
    <row r="8332" spans="52:55" x14ac:dyDescent="0.25">
      <c r="AZ8332" t="s">
        <v>20139</v>
      </c>
      <c r="BA8332" t="s">
        <v>3205</v>
      </c>
      <c r="BB8332" t="s">
        <v>3203</v>
      </c>
      <c r="BC8332" t="s">
        <v>7263</v>
      </c>
    </row>
    <row r="8333" spans="52:55" x14ac:dyDescent="0.25">
      <c r="AZ8333" t="s">
        <v>20140</v>
      </c>
      <c r="BA8333" t="s">
        <v>3205</v>
      </c>
      <c r="BB8333" t="s">
        <v>3203</v>
      </c>
      <c r="BC8333" t="s">
        <v>7263</v>
      </c>
    </row>
    <row r="8334" spans="52:55" x14ac:dyDescent="0.25">
      <c r="AZ8334" t="s">
        <v>20141</v>
      </c>
      <c r="BA8334" t="s">
        <v>3205</v>
      </c>
      <c r="BB8334" t="s">
        <v>3203</v>
      </c>
      <c r="BC8334" t="s">
        <v>7263</v>
      </c>
    </row>
    <row r="8335" spans="52:55" x14ac:dyDescent="0.25">
      <c r="AZ8335" t="s">
        <v>20142</v>
      </c>
      <c r="BA8335" t="s">
        <v>3205</v>
      </c>
      <c r="BB8335" t="s">
        <v>3203</v>
      </c>
      <c r="BC8335" t="s">
        <v>7263</v>
      </c>
    </row>
    <row r="8336" spans="52:55" x14ac:dyDescent="0.25">
      <c r="AZ8336" t="s">
        <v>20143</v>
      </c>
      <c r="BA8336" t="s">
        <v>3205</v>
      </c>
      <c r="BB8336" t="s">
        <v>3203</v>
      </c>
      <c r="BC8336" t="s">
        <v>7263</v>
      </c>
    </row>
    <row r="8337" spans="52:55" x14ac:dyDescent="0.25">
      <c r="AZ8337" t="s">
        <v>20144</v>
      </c>
      <c r="BA8337" t="s">
        <v>3205</v>
      </c>
      <c r="BB8337" t="s">
        <v>3203</v>
      </c>
      <c r="BC8337" t="s">
        <v>7263</v>
      </c>
    </row>
    <row r="8338" spans="52:55" x14ac:dyDescent="0.25">
      <c r="AZ8338" t="s">
        <v>20145</v>
      </c>
      <c r="BA8338" t="s">
        <v>3205</v>
      </c>
      <c r="BB8338" t="s">
        <v>3967</v>
      </c>
      <c r="BC8338" t="s">
        <v>3204</v>
      </c>
    </row>
    <row r="8339" spans="52:55" x14ac:dyDescent="0.25">
      <c r="AZ8339" t="s">
        <v>20146</v>
      </c>
      <c r="BA8339" t="s">
        <v>3205</v>
      </c>
      <c r="BB8339" t="s">
        <v>3863</v>
      </c>
      <c r="BC8339" t="s">
        <v>3206</v>
      </c>
    </row>
    <row r="8340" spans="52:55" x14ac:dyDescent="0.25">
      <c r="AZ8340" t="s">
        <v>20147</v>
      </c>
      <c r="BA8340" t="s">
        <v>3205</v>
      </c>
      <c r="BB8340" t="s">
        <v>3227</v>
      </c>
      <c r="BC8340" t="s">
        <v>3206</v>
      </c>
    </row>
    <row r="8341" spans="52:55" x14ac:dyDescent="0.25">
      <c r="AZ8341" t="s">
        <v>20148</v>
      </c>
      <c r="BA8341" t="s">
        <v>3205</v>
      </c>
      <c r="BB8341" t="s">
        <v>3384</v>
      </c>
      <c r="BC8341" t="s">
        <v>3206</v>
      </c>
    </row>
    <row r="8342" spans="52:55" x14ac:dyDescent="0.25">
      <c r="AZ8342" t="s">
        <v>20149</v>
      </c>
      <c r="BA8342" t="s">
        <v>3205</v>
      </c>
      <c r="BB8342" t="s">
        <v>3967</v>
      </c>
      <c r="BC8342" t="s">
        <v>3206</v>
      </c>
    </row>
    <row r="8343" spans="52:55" x14ac:dyDescent="0.25">
      <c r="AZ8343" t="s">
        <v>20150</v>
      </c>
      <c r="BA8343" t="s">
        <v>3205</v>
      </c>
      <c r="BB8343" t="s">
        <v>18746</v>
      </c>
      <c r="BC8343" t="s">
        <v>3206</v>
      </c>
    </row>
    <row r="8344" spans="52:55" x14ac:dyDescent="0.25">
      <c r="AZ8344" t="s">
        <v>20151</v>
      </c>
      <c r="BA8344" t="s">
        <v>3205</v>
      </c>
      <c r="BB8344" t="s">
        <v>3216</v>
      </c>
      <c r="BC8344" t="s">
        <v>3206</v>
      </c>
    </row>
    <row r="8345" spans="52:55" x14ac:dyDescent="0.25">
      <c r="AZ8345" t="s">
        <v>20152</v>
      </c>
      <c r="BA8345" t="s">
        <v>3205</v>
      </c>
      <c r="BB8345" t="s">
        <v>3967</v>
      </c>
      <c r="BC8345" t="s">
        <v>3206</v>
      </c>
    </row>
    <row r="8346" spans="52:55" x14ac:dyDescent="0.25">
      <c r="AZ8346" t="s">
        <v>20153</v>
      </c>
      <c r="BA8346" t="s">
        <v>3205</v>
      </c>
      <c r="BB8346" t="s">
        <v>3967</v>
      </c>
      <c r="BC8346" t="s">
        <v>3206</v>
      </c>
    </row>
    <row r="8347" spans="52:55" x14ac:dyDescent="0.25">
      <c r="AZ8347" t="s">
        <v>20154</v>
      </c>
      <c r="BA8347" t="s">
        <v>3205</v>
      </c>
      <c r="BB8347" t="s">
        <v>3203</v>
      </c>
      <c r="BC8347" t="s">
        <v>3206</v>
      </c>
    </row>
    <row r="8348" spans="52:55" x14ac:dyDescent="0.25">
      <c r="AZ8348" t="s">
        <v>20155</v>
      </c>
      <c r="BA8348" t="s">
        <v>3205</v>
      </c>
      <c r="BB8348" t="s">
        <v>3203</v>
      </c>
      <c r="BC8348" t="s">
        <v>3206</v>
      </c>
    </row>
    <row r="8349" spans="52:55" x14ac:dyDescent="0.25">
      <c r="AZ8349" t="s">
        <v>20156</v>
      </c>
      <c r="BA8349" t="s">
        <v>3205</v>
      </c>
      <c r="BB8349" t="s">
        <v>3384</v>
      </c>
      <c r="BC8349" t="s">
        <v>3206</v>
      </c>
    </row>
    <row r="8350" spans="52:55" x14ac:dyDescent="0.25">
      <c r="AZ8350" t="s">
        <v>20157</v>
      </c>
      <c r="BA8350" t="s">
        <v>3205</v>
      </c>
      <c r="BB8350" t="s">
        <v>3384</v>
      </c>
      <c r="BC8350" t="s">
        <v>3206</v>
      </c>
    </row>
    <row r="8351" spans="52:55" x14ac:dyDescent="0.25">
      <c r="AZ8351" t="s">
        <v>20158</v>
      </c>
      <c r="BA8351" t="s">
        <v>3205</v>
      </c>
      <c r="BB8351" t="s">
        <v>3384</v>
      </c>
      <c r="BC8351" t="s">
        <v>3206</v>
      </c>
    </row>
    <row r="8352" spans="52:55" x14ac:dyDescent="0.25">
      <c r="AZ8352" t="s">
        <v>20159</v>
      </c>
      <c r="BA8352" t="s">
        <v>3205</v>
      </c>
      <c r="BB8352" t="s">
        <v>3384</v>
      </c>
      <c r="BC8352" t="s">
        <v>3206</v>
      </c>
    </row>
    <row r="8353" spans="52:55" x14ac:dyDescent="0.25">
      <c r="AZ8353" t="s">
        <v>20160</v>
      </c>
      <c r="BA8353" t="s">
        <v>3205</v>
      </c>
      <c r="BB8353" t="s">
        <v>3384</v>
      </c>
      <c r="BC8353" t="s">
        <v>3206</v>
      </c>
    </row>
    <row r="8354" spans="52:55" x14ac:dyDescent="0.25">
      <c r="AZ8354" t="s">
        <v>20161</v>
      </c>
      <c r="BA8354" t="s">
        <v>3205</v>
      </c>
      <c r="BB8354" t="s">
        <v>3384</v>
      </c>
      <c r="BC8354" t="s">
        <v>3206</v>
      </c>
    </row>
    <row r="8355" spans="52:55" x14ac:dyDescent="0.25">
      <c r="AZ8355" t="s">
        <v>20162</v>
      </c>
      <c r="BA8355" t="s">
        <v>3205</v>
      </c>
      <c r="BB8355" t="s">
        <v>18746</v>
      </c>
      <c r="BC8355" t="s">
        <v>3206</v>
      </c>
    </row>
    <row r="8356" spans="52:55" x14ac:dyDescent="0.25">
      <c r="AZ8356" t="s">
        <v>20163</v>
      </c>
      <c r="BA8356" t="s">
        <v>3205</v>
      </c>
      <c r="BB8356" t="s">
        <v>3863</v>
      </c>
      <c r="BC8356" t="s">
        <v>3206</v>
      </c>
    </row>
    <row r="8357" spans="52:55" x14ac:dyDescent="0.25">
      <c r="AZ8357" t="s">
        <v>20164</v>
      </c>
      <c r="BA8357" t="s">
        <v>3205</v>
      </c>
      <c r="BB8357" t="s">
        <v>3863</v>
      </c>
      <c r="BC8357" t="s">
        <v>3206</v>
      </c>
    </row>
    <row r="8358" spans="52:55" x14ac:dyDescent="0.25">
      <c r="AZ8358" t="s">
        <v>20165</v>
      </c>
      <c r="BA8358" t="s">
        <v>3205</v>
      </c>
      <c r="BB8358" t="s">
        <v>3863</v>
      </c>
      <c r="BC8358" t="s">
        <v>3206</v>
      </c>
    </row>
    <row r="8359" spans="52:55" x14ac:dyDescent="0.25">
      <c r="AZ8359" t="s">
        <v>20166</v>
      </c>
      <c r="BA8359" t="s">
        <v>3205</v>
      </c>
      <c r="BB8359" t="s">
        <v>3227</v>
      </c>
      <c r="BC8359" t="s">
        <v>3206</v>
      </c>
    </row>
    <row r="8360" spans="52:55" x14ac:dyDescent="0.25">
      <c r="AZ8360" t="s">
        <v>20167</v>
      </c>
      <c r="BA8360" t="s">
        <v>3205</v>
      </c>
      <c r="BB8360" t="s">
        <v>3967</v>
      </c>
      <c r="BC8360" t="s">
        <v>3206</v>
      </c>
    </row>
    <row r="8361" spans="52:55" x14ac:dyDescent="0.25">
      <c r="AZ8361" t="s">
        <v>20168</v>
      </c>
      <c r="BA8361" t="s">
        <v>3205</v>
      </c>
      <c r="BB8361" t="s">
        <v>3203</v>
      </c>
      <c r="BC8361" t="s">
        <v>3206</v>
      </c>
    </row>
    <row r="8362" spans="52:55" x14ac:dyDescent="0.25">
      <c r="AZ8362" t="s">
        <v>20169</v>
      </c>
      <c r="BA8362" t="s">
        <v>3205</v>
      </c>
      <c r="BB8362" t="s">
        <v>3863</v>
      </c>
      <c r="BC8362" t="s">
        <v>3206</v>
      </c>
    </row>
    <row r="8363" spans="52:55" x14ac:dyDescent="0.25">
      <c r="AZ8363" t="s">
        <v>20170</v>
      </c>
      <c r="BA8363" t="s">
        <v>3205</v>
      </c>
      <c r="BB8363" t="s">
        <v>3227</v>
      </c>
      <c r="BC8363" t="s">
        <v>3206</v>
      </c>
    </row>
    <row r="8364" spans="52:55" x14ac:dyDescent="0.25">
      <c r="AZ8364" t="s">
        <v>20171</v>
      </c>
      <c r="BA8364" t="s">
        <v>3205</v>
      </c>
      <c r="BB8364" t="s">
        <v>3967</v>
      </c>
      <c r="BC8364" t="s">
        <v>3206</v>
      </c>
    </row>
    <row r="8365" spans="52:55" x14ac:dyDescent="0.25">
      <c r="AZ8365" t="s">
        <v>20172</v>
      </c>
      <c r="BA8365" t="s">
        <v>3205</v>
      </c>
      <c r="BB8365" t="s">
        <v>3384</v>
      </c>
      <c r="BC8365" t="s">
        <v>3206</v>
      </c>
    </row>
    <row r="8366" spans="52:55" x14ac:dyDescent="0.25">
      <c r="AZ8366" t="s">
        <v>20173</v>
      </c>
      <c r="BA8366" t="s">
        <v>3205</v>
      </c>
      <c r="BB8366" t="s">
        <v>3967</v>
      </c>
      <c r="BC8366" t="s">
        <v>3206</v>
      </c>
    </row>
    <row r="8367" spans="52:55" x14ac:dyDescent="0.25">
      <c r="AZ8367" t="s">
        <v>20174</v>
      </c>
      <c r="BA8367" t="s">
        <v>3205</v>
      </c>
      <c r="BB8367" t="s">
        <v>3863</v>
      </c>
      <c r="BC8367" t="s">
        <v>3206</v>
      </c>
    </row>
    <row r="8368" spans="52:55" x14ac:dyDescent="0.25">
      <c r="AZ8368" t="s">
        <v>20175</v>
      </c>
      <c r="BA8368" t="s">
        <v>3205</v>
      </c>
      <c r="BB8368" t="s">
        <v>3863</v>
      </c>
      <c r="BC8368" t="s">
        <v>3206</v>
      </c>
    </row>
    <row r="8369" spans="52:55" x14ac:dyDescent="0.25">
      <c r="AZ8369" t="s">
        <v>20176</v>
      </c>
      <c r="BA8369" t="s">
        <v>3205</v>
      </c>
      <c r="BB8369" t="s">
        <v>3863</v>
      </c>
      <c r="BC8369" t="s">
        <v>3206</v>
      </c>
    </row>
    <row r="8370" spans="52:55" x14ac:dyDescent="0.25">
      <c r="AZ8370" t="s">
        <v>20177</v>
      </c>
      <c r="BA8370" t="s">
        <v>3205</v>
      </c>
      <c r="BB8370" t="s">
        <v>3863</v>
      </c>
      <c r="BC8370" t="s">
        <v>3206</v>
      </c>
    </row>
    <row r="8371" spans="52:55" x14ac:dyDescent="0.25">
      <c r="AZ8371" t="s">
        <v>20178</v>
      </c>
      <c r="BA8371" t="s">
        <v>3205</v>
      </c>
      <c r="BB8371" t="s">
        <v>3863</v>
      </c>
      <c r="BC8371" t="s">
        <v>3206</v>
      </c>
    </row>
    <row r="8372" spans="52:55" x14ac:dyDescent="0.25">
      <c r="AZ8372" t="s">
        <v>20179</v>
      </c>
      <c r="BA8372" t="s">
        <v>3205</v>
      </c>
      <c r="BB8372" t="s">
        <v>3863</v>
      </c>
      <c r="BC8372" t="s">
        <v>3206</v>
      </c>
    </row>
    <row r="8373" spans="52:55" x14ac:dyDescent="0.25">
      <c r="AZ8373" t="s">
        <v>20180</v>
      </c>
      <c r="BA8373" t="s">
        <v>3205</v>
      </c>
      <c r="BB8373" t="s">
        <v>3863</v>
      </c>
      <c r="BC8373" t="s">
        <v>3204</v>
      </c>
    </row>
    <row r="8374" spans="52:55" x14ac:dyDescent="0.25">
      <c r="AZ8374" t="s">
        <v>20181</v>
      </c>
      <c r="BA8374" t="s">
        <v>3205</v>
      </c>
      <c r="BB8374" t="s">
        <v>3384</v>
      </c>
      <c r="BC8374" t="s">
        <v>3206</v>
      </c>
    </row>
    <row r="8375" spans="52:55" x14ac:dyDescent="0.25">
      <c r="AZ8375" t="s">
        <v>20182</v>
      </c>
      <c r="BA8375" t="s">
        <v>3205</v>
      </c>
      <c r="BB8375" t="s">
        <v>3967</v>
      </c>
      <c r="BC8375" t="s">
        <v>3206</v>
      </c>
    </row>
    <row r="8376" spans="52:55" x14ac:dyDescent="0.25">
      <c r="AZ8376" t="s">
        <v>20183</v>
      </c>
      <c r="BA8376" t="s">
        <v>3205</v>
      </c>
      <c r="BB8376" t="s">
        <v>3203</v>
      </c>
      <c r="BC8376" t="s">
        <v>3206</v>
      </c>
    </row>
    <row r="8377" spans="52:55" x14ac:dyDescent="0.25">
      <c r="AZ8377" t="s">
        <v>20184</v>
      </c>
      <c r="BA8377" t="s">
        <v>3205</v>
      </c>
      <c r="BB8377" t="s">
        <v>3967</v>
      </c>
      <c r="BC8377" t="s">
        <v>3206</v>
      </c>
    </row>
    <row r="8378" spans="52:55" x14ac:dyDescent="0.25">
      <c r="AZ8378" t="s">
        <v>20185</v>
      </c>
      <c r="BA8378" t="s">
        <v>3205</v>
      </c>
      <c r="BB8378" t="s">
        <v>3863</v>
      </c>
      <c r="BC8378" t="s">
        <v>3206</v>
      </c>
    </row>
    <row r="8379" spans="52:55" x14ac:dyDescent="0.25">
      <c r="AZ8379" t="s">
        <v>20186</v>
      </c>
      <c r="BA8379" t="s">
        <v>3205</v>
      </c>
      <c r="BB8379" t="s">
        <v>3203</v>
      </c>
      <c r="BC8379" t="s">
        <v>3206</v>
      </c>
    </row>
    <row r="8380" spans="52:55" x14ac:dyDescent="0.25">
      <c r="AZ8380" t="s">
        <v>20187</v>
      </c>
      <c r="BA8380" t="s">
        <v>3205</v>
      </c>
      <c r="BB8380" t="s">
        <v>3967</v>
      </c>
      <c r="BC8380" t="s">
        <v>3206</v>
      </c>
    </row>
    <row r="8381" spans="52:55" x14ac:dyDescent="0.25">
      <c r="AZ8381" t="s">
        <v>20188</v>
      </c>
      <c r="BA8381" t="s">
        <v>3205</v>
      </c>
      <c r="BB8381" t="s">
        <v>3967</v>
      </c>
      <c r="BC8381" t="s">
        <v>3206</v>
      </c>
    </row>
    <row r="8382" spans="52:55" x14ac:dyDescent="0.25">
      <c r="AZ8382" t="s">
        <v>20189</v>
      </c>
      <c r="BA8382" t="s">
        <v>3205</v>
      </c>
      <c r="BB8382" t="s">
        <v>3967</v>
      </c>
      <c r="BC8382" t="s">
        <v>3206</v>
      </c>
    </row>
    <row r="8383" spans="52:55" x14ac:dyDescent="0.25">
      <c r="AZ8383" t="s">
        <v>20190</v>
      </c>
      <c r="BA8383" t="s">
        <v>3205</v>
      </c>
      <c r="BB8383" t="s">
        <v>3967</v>
      </c>
      <c r="BC8383" t="s">
        <v>3206</v>
      </c>
    </row>
    <row r="8384" spans="52:55" x14ac:dyDescent="0.25">
      <c r="AZ8384" t="s">
        <v>20191</v>
      </c>
      <c r="BA8384" t="s">
        <v>3205</v>
      </c>
      <c r="BB8384" t="s">
        <v>3967</v>
      </c>
      <c r="BC8384" t="s">
        <v>3206</v>
      </c>
    </row>
    <row r="8385" spans="52:55" x14ac:dyDescent="0.25">
      <c r="AZ8385" t="s">
        <v>20192</v>
      </c>
      <c r="BA8385" t="s">
        <v>3205</v>
      </c>
      <c r="BB8385" t="s">
        <v>3384</v>
      </c>
      <c r="BC8385" t="s">
        <v>3206</v>
      </c>
    </row>
    <row r="8386" spans="52:55" x14ac:dyDescent="0.25">
      <c r="AZ8386" t="s">
        <v>20193</v>
      </c>
      <c r="BA8386" t="s">
        <v>3205</v>
      </c>
      <c r="BB8386" t="s">
        <v>3967</v>
      </c>
      <c r="BC8386" t="s">
        <v>3206</v>
      </c>
    </row>
    <row r="8387" spans="52:55" x14ac:dyDescent="0.25">
      <c r="AZ8387" t="s">
        <v>20194</v>
      </c>
      <c r="BA8387" t="s">
        <v>3205</v>
      </c>
      <c r="BB8387" t="s">
        <v>3863</v>
      </c>
      <c r="BC8387" t="s">
        <v>3206</v>
      </c>
    </row>
    <row r="8388" spans="52:55" x14ac:dyDescent="0.25">
      <c r="AZ8388" t="s">
        <v>20195</v>
      </c>
      <c r="BA8388" t="s">
        <v>3205</v>
      </c>
      <c r="BB8388" t="s">
        <v>3863</v>
      </c>
      <c r="BC8388" t="s">
        <v>3206</v>
      </c>
    </row>
    <row r="8389" spans="52:55" x14ac:dyDescent="0.25">
      <c r="AZ8389" t="s">
        <v>20196</v>
      </c>
      <c r="BA8389" t="s">
        <v>3205</v>
      </c>
      <c r="BB8389" t="s">
        <v>3863</v>
      </c>
      <c r="BC8389" t="s">
        <v>3206</v>
      </c>
    </row>
    <row r="8390" spans="52:55" x14ac:dyDescent="0.25">
      <c r="AZ8390" t="s">
        <v>20197</v>
      </c>
      <c r="BA8390" t="s">
        <v>3205</v>
      </c>
      <c r="BB8390" t="s">
        <v>3863</v>
      </c>
      <c r="BC8390" t="s">
        <v>3206</v>
      </c>
    </row>
    <row r="8391" spans="52:55" x14ac:dyDescent="0.25">
      <c r="AZ8391" t="s">
        <v>20198</v>
      </c>
      <c r="BA8391" t="s">
        <v>3205</v>
      </c>
      <c r="BB8391" t="s">
        <v>3863</v>
      </c>
      <c r="BC8391" t="s">
        <v>3206</v>
      </c>
    </row>
    <row r="8392" spans="52:55" x14ac:dyDescent="0.25">
      <c r="AZ8392" t="s">
        <v>20199</v>
      </c>
      <c r="BA8392" t="s">
        <v>3205</v>
      </c>
      <c r="BB8392" t="s">
        <v>3863</v>
      </c>
      <c r="BC8392" t="s">
        <v>3206</v>
      </c>
    </row>
    <row r="8393" spans="52:55" x14ac:dyDescent="0.25">
      <c r="AZ8393" t="s">
        <v>20200</v>
      </c>
      <c r="BA8393" t="s">
        <v>3205</v>
      </c>
      <c r="BB8393" t="s">
        <v>3863</v>
      </c>
      <c r="BC8393" t="s">
        <v>3206</v>
      </c>
    </row>
    <row r="8394" spans="52:55" x14ac:dyDescent="0.25">
      <c r="AZ8394" t="s">
        <v>20201</v>
      </c>
      <c r="BA8394" t="s">
        <v>3205</v>
      </c>
      <c r="BB8394" t="s">
        <v>3863</v>
      </c>
      <c r="BC8394" t="s">
        <v>3206</v>
      </c>
    </row>
    <row r="8395" spans="52:55" x14ac:dyDescent="0.25">
      <c r="AZ8395" t="s">
        <v>20202</v>
      </c>
      <c r="BA8395" t="s">
        <v>3205</v>
      </c>
      <c r="BB8395" t="s">
        <v>3863</v>
      </c>
      <c r="BC8395" t="s">
        <v>3206</v>
      </c>
    </row>
    <row r="8396" spans="52:55" x14ac:dyDescent="0.25">
      <c r="AZ8396" t="s">
        <v>20203</v>
      </c>
      <c r="BA8396" t="s">
        <v>3205</v>
      </c>
      <c r="BB8396" t="s">
        <v>3863</v>
      </c>
      <c r="BC8396" t="s">
        <v>3206</v>
      </c>
    </row>
    <row r="8397" spans="52:55" x14ac:dyDescent="0.25">
      <c r="AZ8397" t="s">
        <v>20204</v>
      </c>
      <c r="BA8397" t="s">
        <v>3205</v>
      </c>
      <c r="BB8397" t="s">
        <v>3863</v>
      </c>
      <c r="BC8397" t="s">
        <v>3206</v>
      </c>
    </row>
    <row r="8398" spans="52:55" x14ac:dyDescent="0.25">
      <c r="AZ8398" t="s">
        <v>20205</v>
      </c>
      <c r="BA8398" t="s">
        <v>3205</v>
      </c>
      <c r="BB8398" t="s">
        <v>3863</v>
      </c>
      <c r="BC8398" t="s">
        <v>3206</v>
      </c>
    </row>
    <row r="8399" spans="52:55" x14ac:dyDescent="0.25">
      <c r="AZ8399" t="s">
        <v>20206</v>
      </c>
      <c r="BA8399" t="s">
        <v>3205</v>
      </c>
      <c r="BB8399" t="s">
        <v>3863</v>
      </c>
      <c r="BC8399" t="s">
        <v>3206</v>
      </c>
    </row>
    <row r="8400" spans="52:55" x14ac:dyDescent="0.25">
      <c r="AZ8400" t="s">
        <v>20207</v>
      </c>
      <c r="BA8400" t="s">
        <v>3205</v>
      </c>
      <c r="BB8400" t="s">
        <v>3863</v>
      </c>
      <c r="BC8400" t="s">
        <v>3206</v>
      </c>
    </row>
    <row r="8401" spans="52:55" x14ac:dyDescent="0.25">
      <c r="AZ8401" t="s">
        <v>20208</v>
      </c>
      <c r="BA8401" t="s">
        <v>3205</v>
      </c>
      <c r="BB8401" t="s">
        <v>3863</v>
      </c>
      <c r="BC8401" t="s">
        <v>3206</v>
      </c>
    </row>
    <row r="8402" spans="52:55" x14ac:dyDescent="0.25">
      <c r="AZ8402" t="s">
        <v>20209</v>
      </c>
      <c r="BA8402" t="s">
        <v>3205</v>
      </c>
      <c r="BB8402" t="s">
        <v>3384</v>
      </c>
      <c r="BC8402" t="s">
        <v>3206</v>
      </c>
    </row>
    <row r="8403" spans="52:55" x14ac:dyDescent="0.25">
      <c r="AZ8403" t="s">
        <v>20210</v>
      </c>
      <c r="BA8403" t="s">
        <v>3205</v>
      </c>
      <c r="BB8403" t="s">
        <v>3384</v>
      </c>
      <c r="BC8403" t="s">
        <v>3206</v>
      </c>
    </row>
    <row r="8404" spans="52:55" x14ac:dyDescent="0.25">
      <c r="AZ8404" t="s">
        <v>20211</v>
      </c>
      <c r="BA8404" t="s">
        <v>3205</v>
      </c>
      <c r="BB8404" t="s">
        <v>3384</v>
      </c>
      <c r="BC8404" t="s">
        <v>3206</v>
      </c>
    </row>
    <row r="8405" spans="52:55" x14ac:dyDescent="0.25">
      <c r="AZ8405" t="s">
        <v>20212</v>
      </c>
      <c r="BA8405" t="s">
        <v>3205</v>
      </c>
      <c r="BB8405" t="s">
        <v>3384</v>
      </c>
      <c r="BC8405" t="s">
        <v>3206</v>
      </c>
    </row>
    <row r="8406" spans="52:55" x14ac:dyDescent="0.25">
      <c r="AZ8406" t="s">
        <v>20213</v>
      </c>
      <c r="BA8406" t="s">
        <v>3205</v>
      </c>
      <c r="BB8406" t="s">
        <v>3384</v>
      </c>
      <c r="BC8406" t="s">
        <v>3206</v>
      </c>
    </row>
    <row r="8407" spans="52:55" x14ac:dyDescent="0.25">
      <c r="AZ8407" t="s">
        <v>20214</v>
      </c>
      <c r="BA8407" t="s">
        <v>3205</v>
      </c>
      <c r="BB8407" t="s">
        <v>3384</v>
      </c>
      <c r="BC8407" t="s">
        <v>3206</v>
      </c>
    </row>
    <row r="8408" spans="52:55" x14ac:dyDescent="0.25">
      <c r="AZ8408" t="s">
        <v>20215</v>
      </c>
      <c r="BA8408" t="s">
        <v>3205</v>
      </c>
      <c r="BB8408" t="s">
        <v>18746</v>
      </c>
      <c r="BC8408" t="s">
        <v>3206</v>
      </c>
    </row>
    <row r="8409" spans="52:55" x14ac:dyDescent="0.25">
      <c r="AZ8409" t="s">
        <v>20216</v>
      </c>
      <c r="BA8409" t="s">
        <v>3205</v>
      </c>
      <c r="BB8409" t="s">
        <v>3967</v>
      </c>
      <c r="BC8409" t="s">
        <v>3206</v>
      </c>
    </row>
    <row r="8410" spans="52:55" x14ac:dyDescent="0.25">
      <c r="AZ8410" t="s">
        <v>20217</v>
      </c>
      <c r="BA8410" t="s">
        <v>3205</v>
      </c>
      <c r="BB8410" t="s">
        <v>3967</v>
      </c>
      <c r="BC8410" t="s">
        <v>3206</v>
      </c>
    </row>
    <row r="8411" spans="52:55" x14ac:dyDescent="0.25">
      <c r="AZ8411" t="s">
        <v>20218</v>
      </c>
      <c r="BA8411" t="s">
        <v>3205</v>
      </c>
      <c r="BB8411" t="s">
        <v>3863</v>
      </c>
      <c r="BC8411" t="s">
        <v>3206</v>
      </c>
    </row>
    <row r="8412" spans="52:55" x14ac:dyDescent="0.25">
      <c r="AZ8412" t="s">
        <v>20219</v>
      </c>
      <c r="BA8412" t="s">
        <v>3205</v>
      </c>
      <c r="BB8412" t="s">
        <v>3203</v>
      </c>
      <c r="BC8412" t="s">
        <v>7263</v>
      </c>
    </row>
    <row r="8413" spans="52:55" x14ac:dyDescent="0.25">
      <c r="AZ8413" t="s">
        <v>20220</v>
      </c>
      <c r="BA8413" t="s">
        <v>3205</v>
      </c>
      <c r="BB8413" t="s">
        <v>3203</v>
      </c>
      <c r="BC8413" t="s">
        <v>7263</v>
      </c>
    </row>
    <row r="8414" spans="52:55" x14ac:dyDescent="0.25">
      <c r="AZ8414" t="s">
        <v>20221</v>
      </c>
      <c r="BA8414" t="s">
        <v>3205</v>
      </c>
      <c r="BB8414" t="s">
        <v>3203</v>
      </c>
      <c r="BC8414" t="s">
        <v>7263</v>
      </c>
    </row>
    <row r="8415" spans="52:55" x14ac:dyDescent="0.25">
      <c r="AZ8415" t="s">
        <v>20222</v>
      </c>
      <c r="BA8415" t="s">
        <v>3205</v>
      </c>
      <c r="BB8415" t="s">
        <v>3203</v>
      </c>
      <c r="BC8415" t="s">
        <v>7263</v>
      </c>
    </row>
    <row r="8416" spans="52:55" x14ac:dyDescent="0.25">
      <c r="AZ8416" t="s">
        <v>20223</v>
      </c>
      <c r="BA8416" t="s">
        <v>3205</v>
      </c>
      <c r="BB8416" t="s">
        <v>3203</v>
      </c>
      <c r="BC8416" t="s">
        <v>7263</v>
      </c>
    </row>
    <row r="8417" spans="52:55" x14ac:dyDescent="0.25">
      <c r="AZ8417" t="s">
        <v>20224</v>
      </c>
      <c r="BA8417" t="s">
        <v>3205</v>
      </c>
      <c r="BB8417" t="s">
        <v>3863</v>
      </c>
      <c r="BC8417" t="s">
        <v>3204</v>
      </c>
    </row>
    <row r="8418" spans="52:55" x14ac:dyDescent="0.25">
      <c r="AZ8418" t="s">
        <v>20225</v>
      </c>
      <c r="BA8418" t="s">
        <v>3205</v>
      </c>
      <c r="BB8418" t="s">
        <v>17478</v>
      </c>
      <c r="BC8418" t="s">
        <v>3204</v>
      </c>
    </row>
    <row r="8419" spans="52:55" x14ac:dyDescent="0.25">
      <c r="AZ8419" t="s">
        <v>20226</v>
      </c>
      <c r="BA8419" t="s">
        <v>3205</v>
      </c>
      <c r="BB8419" t="s">
        <v>17478</v>
      </c>
      <c r="BC8419" t="s">
        <v>3204</v>
      </c>
    </row>
    <row r="8420" spans="52:55" x14ac:dyDescent="0.25">
      <c r="AZ8420" t="s">
        <v>20227</v>
      </c>
      <c r="BA8420" t="s">
        <v>3205</v>
      </c>
      <c r="BB8420" t="s">
        <v>17478</v>
      </c>
      <c r="BC8420" t="s">
        <v>3204</v>
      </c>
    </row>
    <row r="8421" spans="52:55" x14ac:dyDescent="0.25">
      <c r="AZ8421" t="s">
        <v>20228</v>
      </c>
      <c r="BA8421" t="s">
        <v>3205</v>
      </c>
      <c r="BB8421" t="s">
        <v>3967</v>
      </c>
      <c r="BC8421" t="s">
        <v>3206</v>
      </c>
    </row>
    <row r="8422" spans="52:55" x14ac:dyDescent="0.25">
      <c r="AZ8422" t="s">
        <v>20229</v>
      </c>
      <c r="BA8422" t="s">
        <v>3205</v>
      </c>
      <c r="BB8422" t="s">
        <v>3384</v>
      </c>
      <c r="BC8422" t="s">
        <v>3206</v>
      </c>
    </row>
    <row r="8423" spans="52:55" x14ac:dyDescent="0.25">
      <c r="AZ8423" t="s">
        <v>20230</v>
      </c>
      <c r="BA8423" t="s">
        <v>3205</v>
      </c>
      <c r="BB8423" t="s">
        <v>3967</v>
      </c>
      <c r="BC8423" t="s">
        <v>3206</v>
      </c>
    </row>
    <row r="8424" spans="52:55" x14ac:dyDescent="0.25">
      <c r="AZ8424" t="s">
        <v>20231</v>
      </c>
      <c r="BA8424" t="s">
        <v>3205</v>
      </c>
      <c r="BB8424" t="s">
        <v>3216</v>
      </c>
      <c r="BC8424" t="s">
        <v>3206</v>
      </c>
    </row>
    <row r="8425" spans="52:55" x14ac:dyDescent="0.25">
      <c r="AZ8425" t="s">
        <v>20232</v>
      </c>
      <c r="BA8425" t="s">
        <v>3205</v>
      </c>
      <c r="BB8425" t="s">
        <v>3967</v>
      </c>
      <c r="BC8425" t="s">
        <v>3206</v>
      </c>
    </row>
    <row r="8426" spans="52:55" x14ac:dyDescent="0.25">
      <c r="AZ8426" t="s">
        <v>20233</v>
      </c>
      <c r="BA8426" t="s">
        <v>3205</v>
      </c>
      <c r="BB8426" t="s">
        <v>3967</v>
      </c>
      <c r="BC8426" t="s">
        <v>3206</v>
      </c>
    </row>
    <row r="8427" spans="52:55" x14ac:dyDescent="0.25">
      <c r="AZ8427" t="s">
        <v>20234</v>
      </c>
      <c r="BA8427" t="s">
        <v>3205</v>
      </c>
      <c r="BB8427" t="s">
        <v>3863</v>
      </c>
      <c r="BC8427" t="s">
        <v>3206</v>
      </c>
    </row>
    <row r="8428" spans="52:55" x14ac:dyDescent="0.25">
      <c r="AZ8428" t="s">
        <v>20235</v>
      </c>
      <c r="BA8428" t="s">
        <v>3205</v>
      </c>
      <c r="BB8428" t="s">
        <v>3216</v>
      </c>
      <c r="BC8428" t="s">
        <v>3206</v>
      </c>
    </row>
    <row r="8429" spans="52:55" x14ac:dyDescent="0.25">
      <c r="AZ8429" t="s">
        <v>20236</v>
      </c>
      <c r="BA8429" t="s">
        <v>3205</v>
      </c>
      <c r="BB8429" t="s">
        <v>3216</v>
      </c>
      <c r="BC8429" t="s">
        <v>3206</v>
      </c>
    </row>
    <row r="8430" spans="52:55" x14ac:dyDescent="0.25">
      <c r="AZ8430" t="s">
        <v>20237</v>
      </c>
      <c r="BA8430" t="s">
        <v>3205</v>
      </c>
      <c r="BB8430" t="s">
        <v>3203</v>
      </c>
      <c r="BC8430" t="s">
        <v>7263</v>
      </c>
    </row>
    <row r="8431" spans="52:55" x14ac:dyDescent="0.25">
      <c r="AZ8431" t="s">
        <v>20238</v>
      </c>
      <c r="BA8431" t="s">
        <v>3205</v>
      </c>
      <c r="BB8431" t="s">
        <v>3863</v>
      </c>
      <c r="BC8431" t="s">
        <v>3206</v>
      </c>
    </row>
    <row r="8432" spans="52:55" x14ac:dyDescent="0.25">
      <c r="AZ8432" t="s">
        <v>20239</v>
      </c>
      <c r="BA8432" t="s">
        <v>3205</v>
      </c>
      <c r="BB8432" t="s">
        <v>3384</v>
      </c>
      <c r="BC8432" t="s">
        <v>3206</v>
      </c>
    </row>
    <row r="8433" spans="52:55" x14ac:dyDescent="0.25">
      <c r="AZ8433" t="s">
        <v>20240</v>
      </c>
      <c r="BA8433" t="s">
        <v>3205</v>
      </c>
      <c r="BB8433" t="s">
        <v>3384</v>
      </c>
      <c r="BC8433" t="s">
        <v>3206</v>
      </c>
    </row>
    <row r="8434" spans="52:55" x14ac:dyDescent="0.25">
      <c r="AZ8434" t="s">
        <v>20241</v>
      </c>
      <c r="BA8434" t="s">
        <v>3205</v>
      </c>
      <c r="BB8434" t="s">
        <v>3227</v>
      </c>
      <c r="BC8434" t="s">
        <v>3204</v>
      </c>
    </row>
    <row r="8435" spans="52:55" x14ac:dyDescent="0.25">
      <c r="AZ8435" t="s">
        <v>20242</v>
      </c>
      <c r="BA8435" t="s">
        <v>3205</v>
      </c>
      <c r="BB8435" t="s">
        <v>3216</v>
      </c>
      <c r="BC8435" t="s">
        <v>3206</v>
      </c>
    </row>
    <row r="8436" spans="52:55" x14ac:dyDescent="0.25">
      <c r="AZ8436" t="s">
        <v>20243</v>
      </c>
      <c r="BA8436" t="s">
        <v>3205</v>
      </c>
      <c r="BB8436" t="s">
        <v>3967</v>
      </c>
      <c r="BC8436" t="s">
        <v>3206</v>
      </c>
    </row>
    <row r="8437" spans="52:55" x14ac:dyDescent="0.25">
      <c r="AZ8437" t="s">
        <v>20244</v>
      </c>
      <c r="BA8437" t="s">
        <v>3205</v>
      </c>
      <c r="BB8437" t="s">
        <v>3227</v>
      </c>
      <c r="BC8437" t="s">
        <v>3206</v>
      </c>
    </row>
    <row r="8438" spans="52:55" x14ac:dyDescent="0.25">
      <c r="AZ8438" t="s">
        <v>20245</v>
      </c>
      <c r="BA8438" t="s">
        <v>3205</v>
      </c>
      <c r="BB8438" t="s">
        <v>3863</v>
      </c>
      <c r="BC8438" t="s">
        <v>3206</v>
      </c>
    </row>
    <row r="8439" spans="52:55" x14ac:dyDescent="0.25">
      <c r="AZ8439" t="s">
        <v>20246</v>
      </c>
      <c r="BA8439" t="s">
        <v>3205</v>
      </c>
      <c r="BB8439" t="s">
        <v>3863</v>
      </c>
      <c r="BC8439" t="s">
        <v>3206</v>
      </c>
    </row>
    <row r="8440" spans="52:55" x14ac:dyDescent="0.25">
      <c r="AZ8440" t="s">
        <v>20247</v>
      </c>
      <c r="BA8440" t="s">
        <v>3205</v>
      </c>
      <c r="BB8440" t="s">
        <v>3203</v>
      </c>
      <c r="BC8440" t="s">
        <v>3204</v>
      </c>
    </row>
    <row r="8441" spans="52:55" x14ac:dyDescent="0.25">
      <c r="AZ8441" t="s">
        <v>20248</v>
      </c>
      <c r="BA8441" t="s">
        <v>3205</v>
      </c>
      <c r="BB8441" t="s">
        <v>3203</v>
      </c>
      <c r="BC8441" t="s">
        <v>3204</v>
      </c>
    </row>
    <row r="8442" spans="52:55" x14ac:dyDescent="0.25">
      <c r="AZ8442" t="s">
        <v>20249</v>
      </c>
      <c r="BA8442" t="s">
        <v>3205</v>
      </c>
      <c r="BB8442" t="s">
        <v>3384</v>
      </c>
      <c r="BC8442" t="s">
        <v>3204</v>
      </c>
    </row>
    <row r="8443" spans="52:55" x14ac:dyDescent="0.25">
      <c r="AZ8443" t="s">
        <v>20250</v>
      </c>
      <c r="BA8443" t="s">
        <v>3205</v>
      </c>
      <c r="BB8443" t="s">
        <v>3384</v>
      </c>
      <c r="BC8443" t="s">
        <v>3204</v>
      </c>
    </row>
    <row r="8444" spans="52:55" x14ac:dyDescent="0.25">
      <c r="AZ8444" t="s">
        <v>20251</v>
      </c>
      <c r="BA8444" t="s">
        <v>3205</v>
      </c>
      <c r="BB8444" t="s">
        <v>3203</v>
      </c>
      <c r="BC8444" t="s">
        <v>7263</v>
      </c>
    </row>
    <row r="8445" spans="52:55" x14ac:dyDescent="0.25">
      <c r="AZ8445" t="s">
        <v>20252</v>
      </c>
      <c r="BA8445" t="s">
        <v>3205</v>
      </c>
      <c r="BB8445" t="s">
        <v>3203</v>
      </c>
      <c r="BC8445" t="s">
        <v>3204</v>
      </c>
    </row>
    <row r="8446" spans="52:55" x14ac:dyDescent="0.25">
      <c r="AZ8446" t="s">
        <v>20253</v>
      </c>
      <c r="BA8446" t="s">
        <v>3205</v>
      </c>
      <c r="BB8446" t="s">
        <v>3863</v>
      </c>
      <c r="BC8446" t="s">
        <v>3204</v>
      </c>
    </row>
    <row r="8447" spans="52:55" x14ac:dyDescent="0.25">
      <c r="AZ8447" t="s">
        <v>20254</v>
      </c>
      <c r="BA8447" t="s">
        <v>3205</v>
      </c>
      <c r="BB8447" t="s">
        <v>3384</v>
      </c>
      <c r="BC8447" t="s">
        <v>3204</v>
      </c>
    </row>
    <row r="8448" spans="52:55" x14ac:dyDescent="0.25">
      <c r="AZ8448" t="s">
        <v>20255</v>
      </c>
      <c r="BA8448" t="s">
        <v>3205</v>
      </c>
      <c r="BB8448" t="s">
        <v>3216</v>
      </c>
      <c r="BC8448" t="s">
        <v>7263</v>
      </c>
    </row>
    <row r="8449" spans="52:55" x14ac:dyDescent="0.25">
      <c r="AZ8449" t="s">
        <v>20256</v>
      </c>
      <c r="BA8449" t="s">
        <v>3205</v>
      </c>
      <c r="BB8449" t="s">
        <v>3967</v>
      </c>
      <c r="BC8449" t="s">
        <v>3206</v>
      </c>
    </row>
    <row r="8450" spans="52:55" x14ac:dyDescent="0.25">
      <c r="AZ8450" t="s">
        <v>20257</v>
      </c>
      <c r="BA8450" t="s">
        <v>3205</v>
      </c>
      <c r="BB8450" t="s">
        <v>3967</v>
      </c>
      <c r="BC8450" t="s">
        <v>7263</v>
      </c>
    </row>
    <row r="8451" spans="52:55" x14ac:dyDescent="0.25">
      <c r="AZ8451" t="s">
        <v>20258</v>
      </c>
      <c r="BA8451" t="s">
        <v>3205</v>
      </c>
      <c r="BB8451" t="s">
        <v>3203</v>
      </c>
      <c r="BC8451" t="s">
        <v>7263</v>
      </c>
    </row>
    <row r="8452" spans="52:55" x14ac:dyDescent="0.25">
      <c r="AZ8452" t="s">
        <v>20259</v>
      </c>
      <c r="BA8452" t="s">
        <v>3205</v>
      </c>
      <c r="BB8452" t="s">
        <v>3203</v>
      </c>
      <c r="BC8452" t="s">
        <v>7263</v>
      </c>
    </row>
    <row r="8453" spans="52:55" x14ac:dyDescent="0.25">
      <c r="AZ8453" t="s">
        <v>20260</v>
      </c>
      <c r="BA8453" t="s">
        <v>3205</v>
      </c>
      <c r="BB8453" t="s">
        <v>20261</v>
      </c>
      <c r="BC8453" t="s">
        <v>3204</v>
      </c>
    </row>
    <row r="8454" spans="52:55" x14ac:dyDescent="0.25">
      <c r="AZ8454" t="s">
        <v>20262</v>
      </c>
      <c r="BA8454" t="s">
        <v>3205</v>
      </c>
      <c r="BB8454" t="s">
        <v>3203</v>
      </c>
      <c r="BC8454" t="s">
        <v>7263</v>
      </c>
    </row>
    <row r="8455" spans="52:55" x14ac:dyDescent="0.25">
      <c r="AZ8455" t="s">
        <v>20263</v>
      </c>
      <c r="BA8455" t="s">
        <v>3205</v>
      </c>
      <c r="BB8455" t="s">
        <v>3203</v>
      </c>
      <c r="BC8455" t="s">
        <v>7263</v>
      </c>
    </row>
    <row r="8456" spans="52:55" x14ac:dyDescent="0.25">
      <c r="AZ8456" t="s">
        <v>20264</v>
      </c>
      <c r="BA8456" t="s">
        <v>3205</v>
      </c>
      <c r="BB8456" t="s">
        <v>3203</v>
      </c>
      <c r="BC8456" t="s">
        <v>7263</v>
      </c>
    </row>
    <row r="8457" spans="52:55" x14ac:dyDescent="0.25">
      <c r="AZ8457" t="s">
        <v>20265</v>
      </c>
      <c r="BA8457" t="s">
        <v>3205</v>
      </c>
      <c r="BB8457" t="s">
        <v>3967</v>
      </c>
      <c r="BC8457" t="s">
        <v>7263</v>
      </c>
    </row>
    <row r="8458" spans="52:55" x14ac:dyDescent="0.25">
      <c r="AZ8458" t="s">
        <v>20266</v>
      </c>
      <c r="BA8458" t="s">
        <v>3205</v>
      </c>
      <c r="BB8458" t="s">
        <v>3863</v>
      </c>
      <c r="BC8458" t="s">
        <v>7263</v>
      </c>
    </row>
    <row r="8459" spans="52:55" x14ac:dyDescent="0.25">
      <c r="AZ8459" t="s">
        <v>20267</v>
      </c>
      <c r="BA8459" t="s">
        <v>3205</v>
      </c>
      <c r="BB8459" t="s">
        <v>3863</v>
      </c>
      <c r="BC8459" t="s">
        <v>7263</v>
      </c>
    </row>
    <row r="8460" spans="52:55" x14ac:dyDescent="0.25">
      <c r="AZ8460" t="s">
        <v>20268</v>
      </c>
      <c r="BA8460" t="s">
        <v>3205</v>
      </c>
      <c r="BB8460" t="s">
        <v>3863</v>
      </c>
      <c r="BC8460" t="s">
        <v>7263</v>
      </c>
    </row>
    <row r="8461" spans="52:55" x14ac:dyDescent="0.25">
      <c r="AZ8461" t="s">
        <v>20269</v>
      </c>
      <c r="BA8461" t="s">
        <v>3205</v>
      </c>
      <c r="BB8461" t="s">
        <v>3863</v>
      </c>
      <c r="BC8461" t="s">
        <v>7263</v>
      </c>
    </row>
    <row r="8462" spans="52:55" x14ac:dyDescent="0.25">
      <c r="AZ8462" t="s">
        <v>20270</v>
      </c>
      <c r="BA8462" t="s">
        <v>3205</v>
      </c>
      <c r="BB8462" t="s">
        <v>3863</v>
      </c>
      <c r="BC8462" t="s">
        <v>7263</v>
      </c>
    </row>
    <row r="8463" spans="52:55" x14ac:dyDescent="0.25">
      <c r="AZ8463" t="s">
        <v>20271</v>
      </c>
      <c r="BA8463" t="s">
        <v>3205</v>
      </c>
      <c r="BB8463" t="s">
        <v>3863</v>
      </c>
      <c r="BC8463" t="s">
        <v>7263</v>
      </c>
    </row>
    <row r="8464" spans="52:55" x14ac:dyDescent="0.25">
      <c r="AZ8464" t="s">
        <v>20272</v>
      </c>
      <c r="BA8464" t="s">
        <v>3205</v>
      </c>
      <c r="BB8464" t="s">
        <v>3863</v>
      </c>
      <c r="BC8464" t="s">
        <v>7263</v>
      </c>
    </row>
    <row r="8465" spans="52:55" x14ac:dyDescent="0.25">
      <c r="AZ8465" t="s">
        <v>20273</v>
      </c>
      <c r="BA8465" t="s">
        <v>3205</v>
      </c>
      <c r="BB8465" t="s">
        <v>3863</v>
      </c>
      <c r="BC8465" t="s">
        <v>7263</v>
      </c>
    </row>
    <row r="8466" spans="52:55" x14ac:dyDescent="0.25">
      <c r="AZ8466" t="s">
        <v>20274</v>
      </c>
      <c r="BA8466" t="s">
        <v>3205</v>
      </c>
      <c r="BB8466" t="s">
        <v>3863</v>
      </c>
      <c r="BC8466" t="s">
        <v>7263</v>
      </c>
    </row>
    <row r="8467" spans="52:55" x14ac:dyDescent="0.25">
      <c r="AZ8467" t="s">
        <v>20275</v>
      </c>
      <c r="BA8467" t="s">
        <v>3205</v>
      </c>
      <c r="BB8467" t="s">
        <v>3863</v>
      </c>
      <c r="BC8467" t="s">
        <v>7263</v>
      </c>
    </row>
    <row r="8468" spans="52:55" x14ac:dyDescent="0.25">
      <c r="AZ8468" t="s">
        <v>20276</v>
      </c>
      <c r="BA8468" t="s">
        <v>3205</v>
      </c>
      <c r="BB8468" t="s">
        <v>3863</v>
      </c>
      <c r="BC8468" t="s">
        <v>7263</v>
      </c>
    </row>
    <row r="8469" spans="52:55" x14ac:dyDescent="0.25">
      <c r="AZ8469" t="s">
        <v>20277</v>
      </c>
      <c r="BA8469" t="s">
        <v>3205</v>
      </c>
      <c r="BB8469" t="s">
        <v>3863</v>
      </c>
      <c r="BC8469" t="s">
        <v>7263</v>
      </c>
    </row>
    <row r="8470" spans="52:55" x14ac:dyDescent="0.25">
      <c r="AZ8470" t="s">
        <v>20278</v>
      </c>
      <c r="BA8470" t="s">
        <v>3205</v>
      </c>
      <c r="BB8470" t="s">
        <v>3227</v>
      </c>
      <c r="BC8470" t="s">
        <v>7263</v>
      </c>
    </row>
    <row r="8471" spans="52:55" x14ac:dyDescent="0.25">
      <c r="AZ8471" t="s">
        <v>20279</v>
      </c>
      <c r="BA8471" t="s">
        <v>3205</v>
      </c>
      <c r="BB8471" t="s">
        <v>3227</v>
      </c>
      <c r="BC8471" t="s">
        <v>7263</v>
      </c>
    </row>
    <row r="8472" spans="52:55" x14ac:dyDescent="0.25">
      <c r="AZ8472" t="s">
        <v>20280</v>
      </c>
      <c r="BA8472" t="s">
        <v>3205</v>
      </c>
      <c r="BB8472" t="s">
        <v>3227</v>
      </c>
      <c r="BC8472" t="s">
        <v>7263</v>
      </c>
    </row>
    <row r="8473" spans="52:55" x14ac:dyDescent="0.25">
      <c r="AZ8473" t="s">
        <v>20281</v>
      </c>
      <c r="BA8473" t="s">
        <v>3205</v>
      </c>
      <c r="BB8473" t="s">
        <v>3227</v>
      </c>
      <c r="BC8473" t="s">
        <v>7263</v>
      </c>
    </row>
    <row r="8474" spans="52:55" x14ac:dyDescent="0.25">
      <c r="AZ8474" t="s">
        <v>20282</v>
      </c>
      <c r="BA8474" t="s">
        <v>3205</v>
      </c>
      <c r="BB8474" t="s">
        <v>3203</v>
      </c>
      <c r="BC8474" t="s">
        <v>3206</v>
      </c>
    </row>
    <row r="8475" spans="52:55" x14ac:dyDescent="0.25">
      <c r="AZ8475" t="s">
        <v>20283</v>
      </c>
      <c r="BA8475" t="s">
        <v>3205</v>
      </c>
      <c r="BB8475" t="s">
        <v>3203</v>
      </c>
      <c r="BC8475" t="s">
        <v>3206</v>
      </c>
    </row>
    <row r="8476" spans="52:55" x14ac:dyDescent="0.25">
      <c r="AZ8476" t="s">
        <v>20284</v>
      </c>
      <c r="BA8476" t="s">
        <v>3205</v>
      </c>
      <c r="BB8476" t="s">
        <v>3203</v>
      </c>
      <c r="BC8476" t="s">
        <v>3206</v>
      </c>
    </row>
    <row r="8477" spans="52:55" x14ac:dyDescent="0.25">
      <c r="AZ8477" t="s">
        <v>20285</v>
      </c>
      <c r="BA8477" t="s">
        <v>3205</v>
      </c>
      <c r="BB8477" t="s">
        <v>3203</v>
      </c>
      <c r="BC8477" t="s">
        <v>3206</v>
      </c>
    </row>
    <row r="8478" spans="52:55" x14ac:dyDescent="0.25">
      <c r="AZ8478" t="s">
        <v>20286</v>
      </c>
      <c r="BA8478" t="s">
        <v>3205</v>
      </c>
      <c r="BB8478" t="s">
        <v>3203</v>
      </c>
      <c r="BC8478" t="s">
        <v>3206</v>
      </c>
    </row>
    <row r="8479" spans="52:55" x14ac:dyDescent="0.25">
      <c r="AZ8479" t="s">
        <v>20287</v>
      </c>
      <c r="BA8479" t="s">
        <v>3205</v>
      </c>
      <c r="BB8479" t="s">
        <v>3384</v>
      </c>
      <c r="BC8479" t="s">
        <v>3206</v>
      </c>
    </row>
    <row r="8480" spans="52:55" x14ac:dyDescent="0.25">
      <c r="AZ8480" t="s">
        <v>20288</v>
      </c>
      <c r="BA8480" t="s">
        <v>3205</v>
      </c>
      <c r="BB8480" t="s">
        <v>3863</v>
      </c>
      <c r="BC8480" t="s">
        <v>3206</v>
      </c>
    </row>
    <row r="8481" spans="52:55" x14ac:dyDescent="0.25">
      <c r="AZ8481" t="s">
        <v>20289</v>
      </c>
      <c r="BA8481" t="s">
        <v>3205</v>
      </c>
      <c r="BB8481" t="s">
        <v>3863</v>
      </c>
      <c r="BC8481" t="s">
        <v>3206</v>
      </c>
    </row>
    <row r="8482" spans="52:55" x14ac:dyDescent="0.25">
      <c r="AZ8482" t="s">
        <v>20290</v>
      </c>
      <c r="BA8482" t="s">
        <v>3205</v>
      </c>
      <c r="BB8482" t="s">
        <v>3863</v>
      </c>
      <c r="BC8482" t="s">
        <v>3206</v>
      </c>
    </row>
    <row r="8483" spans="52:55" x14ac:dyDescent="0.25">
      <c r="AZ8483" t="s">
        <v>20291</v>
      </c>
      <c r="BA8483" t="s">
        <v>3205</v>
      </c>
      <c r="BB8483" t="s">
        <v>3863</v>
      </c>
      <c r="BC8483" t="s">
        <v>3206</v>
      </c>
    </row>
    <row r="8484" spans="52:55" x14ac:dyDescent="0.25">
      <c r="AZ8484" t="s">
        <v>20292</v>
      </c>
      <c r="BA8484" t="s">
        <v>3205</v>
      </c>
      <c r="BB8484" t="s">
        <v>3863</v>
      </c>
      <c r="BC8484" t="s">
        <v>3206</v>
      </c>
    </row>
    <row r="8485" spans="52:55" x14ac:dyDescent="0.25">
      <c r="AZ8485" t="s">
        <v>20293</v>
      </c>
      <c r="BA8485" t="s">
        <v>3205</v>
      </c>
      <c r="BB8485" t="s">
        <v>3863</v>
      </c>
      <c r="BC8485" t="s">
        <v>3206</v>
      </c>
    </row>
    <row r="8486" spans="52:55" x14ac:dyDescent="0.25">
      <c r="AZ8486" t="s">
        <v>20294</v>
      </c>
      <c r="BA8486" t="s">
        <v>3205</v>
      </c>
      <c r="BB8486" t="s">
        <v>3863</v>
      </c>
      <c r="BC8486" t="s">
        <v>3206</v>
      </c>
    </row>
    <row r="8487" spans="52:55" x14ac:dyDescent="0.25">
      <c r="AZ8487" t="s">
        <v>20295</v>
      </c>
      <c r="BA8487" t="s">
        <v>3205</v>
      </c>
      <c r="BB8487" t="s">
        <v>3863</v>
      </c>
      <c r="BC8487" t="s">
        <v>3206</v>
      </c>
    </row>
    <row r="8488" spans="52:55" x14ac:dyDescent="0.25">
      <c r="AZ8488" t="s">
        <v>20296</v>
      </c>
      <c r="BA8488" t="s">
        <v>3205</v>
      </c>
      <c r="BB8488" t="s">
        <v>3863</v>
      </c>
      <c r="BC8488" t="s">
        <v>3206</v>
      </c>
    </row>
    <row r="8489" spans="52:55" x14ac:dyDescent="0.25">
      <c r="AZ8489" t="s">
        <v>20297</v>
      </c>
      <c r="BA8489" t="s">
        <v>3205</v>
      </c>
      <c r="BB8489" t="s">
        <v>3863</v>
      </c>
      <c r="BC8489" t="s">
        <v>3206</v>
      </c>
    </row>
    <row r="8490" spans="52:55" x14ac:dyDescent="0.25">
      <c r="AZ8490" t="s">
        <v>20298</v>
      </c>
      <c r="BA8490" t="s">
        <v>3205</v>
      </c>
      <c r="BB8490" t="s">
        <v>3227</v>
      </c>
      <c r="BC8490" t="s">
        <v>3206</v>
      </c>
    </row>
    <row r="8491" spans="52:55" x14ac:dyDescent="0.25">
      <c r="AZ8491" t="s">
        <v>20299</v>
      </c>
      <c r="BA8491" t="s">
        <v>3205</v>
      </c>
      <c r="BB8491" t="s">
        <v>3227</v>
      </c>
      <c r="BC8491" t="s">
        <v>3206</v>
      </c>
    </row>
    <row r="8492" spans="52:55" x14ac:dyDescent="0.25">
      <c r="AZ8492" t="s">
        <v>20300</v>
      </c>
      <c r="BA8492" t="s">
        <v>3205</v>
      </c>
      <c r="BB8492" t="s">
        <v>3227</v>
      </c>
      <c r="BC8492" t="s">
        <v>3206</v>
      </c>
    </row>
    <row r="8493" spans="52:55" x14ac:dyDescent="0.25">
      <c r="AZ8493" t="s">
        <v>20301</v>
      </c>
      <c r="BA8493" t="s">
        <v>3205</v>
      </c>
      <c r="BB8493" t="s">
        <v>18746</v>
      </c>
      <c r="BC8493" t="s">
        <v>3206</v>
      </c>
    </row>
    <row r="8494" spans="52:55" x14ac:dyDescent="0.25">
      <c r="AZ8494" t="s">
        <v>20302</v>
      </c>
      <c r="BA8494" t="s">
        <v>3205</v>
      </c>
      <c r="BB8494" t="s">
        <v>3384</v>
      </c>
      <c r="BC8494" t="s">
        <v>3206</v>
      </c>
    </row>
    <row r="8495" spans="52:55" x14ac:dyDescent="0.25">
      <c r="AZ8495" t="s">
        <v>20303</v>
      </c>
      <c r="BA8495" t="s">
        <v>3205</v>
      </c>
      <c r="BB8495" t="s">
        <v>3967</v>
      </c>
      <c r="BC8495" t="s">
        <v>3206</v>
      </c>
    </row>
    <row r="8496" spans="52:55" x14ac:dyDescent="0.25">
      <c r="AZ8496" t="s">
        <v>20304</v>
      </c>
      <c r="BA8496" t="s">
        <v>3205</v>
      </c>
      <c r="BB8496" t="s">
        <v>3227</v>
      </c>
      <c r="BC8496" t="s">
        <v>3206</v>
      </c>
    </row>
    <row r="8497" spans="52:55" x14ac:dyDescent="0.25">
      <c r="AZ8497" t="s">
        <v>20305</v>
      </c>
      <c r="BA8497" t="s">
        <v>3205</v>
      </c>
      <c r="BB8497" t="s">
        <v>3967</v>
      </c>
      <c r="BC8497" t="s">
        <v>3206</v>
      </c>
    </row>
    <row r="8498" spans="52:55" x14ac:dyDescent="0.25">
      <c r="AZ8498" t="s">
        <v>20306</v>
      </c>
      <c r="BA8498" t="s">
        <v>3205</v>
      </c>
      <c r="BB8498" t="s">
        <v>3203</v>
      </c>
      <c r="BC8498" t="s">
        <v>3206</v>
      </c>
    </row>
    <row r="8499" spans="52:55" x14ac:dyDescent="0.25">
      <c r="AZ8499" t="s">
        <v>20307</v>
      </c>
      <c r="BA8499" t="s">
        <v>3205</v>
      </c>
      <c r="BB8499" t="s">
        <v>3203</v>
      </c>
      <c r="BC8499" t="s">
        <v>7263</v>
      </c>
    </row>
    <row r="8500" spans="52:55" x14ac:dyDescent="0.25">
      <c r="AZ8500" t="s">
        <v>20308</v>
      </c>
      <c r="BA8500" t="s">
        <v>3205</v>
      </c>
      <c r="BB8500" t="s">
        <v>3384</v>
      </c>
      <c r="BC8500" t="s">
        <v>3206</v>
      </c>
    </row>
    <row r="8501" spans="52:55" x14ac:dyDescent="0.25">
      <c r="AZ8501" t="s">
        <v>20309</v>
      </c>
      <c r="BA8501" t="s">
        <v>3205</v>
      </c>
      <c r="BB8501" t="s">
        <v>3863</v>
      </c>
      <c r="BC8501" t="s">
        <v>3206</v>
      </c>
    </row>
    <row r="8502" spans="52:55" x14ac:dyDescent="0.25">
      <c r="AZ8502" t="s">
        <v>20310</v>
      </c>
      <c r="BA8502" t="s">
        <v>3205</v>
      </c>
      <c r="BB8502" t="s">
        <v>18746</v>
      </c>
      <c r="BC8502" t="s">
        <v>3204</v>
      </c>
    </row>
    <row r="8503" spans="52:55" x14ac:dyDescent="0.25">
      <c r="AZ8503" t="s">
        <v>20311</v>
      </c>
      <c r="BA8503" t="s">
        <v>3205</v>
      </c>
      <c r="BB8503" t="s">
        <v>18722</v>
      </c>
      <c r="BC8503" t="s">
        <v>3204</v>
      </c>
    </row>
    <row r="8504" spans="52:55" x14ac:dyDescent="0.25">
      <c r="AZ8504" t="s">
        <v>20312</v>
      </c>
      <c r="BA8504" t="s">
        <v>3205</v>
      </c>
      <c r="BB8504" t="s">
        <v>3863</v>
      </c>
      <c r="BC8504" t="s">
        <v>3206</v>
      </c>
    </row>
    <row r="8505" spans="52:55" x14ac:dyDescent="0.25">
      <c r="AZ8505" t="s">
        <v>20313</v>
      </c>
      <c r="BA8505" t="s">
        <v>3205</v>
      </c>
      <c r="BB8505" t="s">
        <v>3967</v>
      </c>
      <c r="BC8505" t="s">
        <v>3206</v>
      </c>
    </row>
    <row r="8506" spans="52:55" x14ac:dyDescent="0.25">
      <c r="AZ8506" t="s">
        <v>20314</v>
      </c>
      <c r="BA8506" t="s">
        <v>3205</v>
      </c>
      <c r="BB8506" t="s">
        <v>3863</v>
      </c>
      <c r="BC8506" t="s">
        <v>3206</v>
      </c>
    </row>
    <row r="8507" spans="52:55" x14ac:dyDescent="0.25">
      <c r="AZ8507" t="s">
        <v>20315</v>
      </c>
      <c r="BA8507" t="s">
        <v>3205</v>
      </c>
      <c r="BB8507" t="s">
        <v>3863</v>
      </c>
      <c r="BC8507" t="s">
        <v>3206</v>
      </c>
    </row>
    <row r="8508" spans="52:55" x14ac:dyDescent="0.25">
      <c r="AZ8508" t="s">
        <v>20316</v>
      </c>
      <c r="BA8508" t="s">
        <v>3205</v>
      </c>
      <c r="BB8508" t="s">
        <v>3863</v>
      </c>
      <c r="BC8508" t="s">
        <v>3206</v>
      </c>
    </row>
    <row r="8509" spans="52:55" x14ac:dyDescent="0.25">
      <c r="AZ8509" t="s">
        <v>20317</v>
      </c>
      <c r="BA8509" t="s">
        <v>3205</v>
      </c>
      <c r="BB8509" t="s">
        <v>3863</v>
      </c>
      <c r="BC8509" t="s">
        <v>3206</v>
      </c>
    </row>
    <row r="8510" spans="52:55" x14ac:dyDescent="0.25">
      <c r="AZ8510" t="s">
        <v>20318</v>
      </c>
      <c r="BA8510" t="s">
        <v>3205</v>
      </c>
      <c r="BB8510" t="s">
        <v>18031</v>
      </c>
      <c r="BC8510" t="s">
        <v>3204</v>
      </c>
    </row>
    <row r="8511" spans="52:55" x14ac:dyDescent="0.25">
      <c r="AZ8511" t="s">
        <v>20319</v>
      </c>
      <c r="BA8511" t="s">
        <v>3205</v>
      </c>
      <c r="BB8511" t="s">
        <v>3216</v>
      </c>
      <c r="BC8511" t="s">
        <v>3206</v>
      </c>
    </row>
    <row r="8512" spans="52:55" x14ac:dyDescent="0.25">
      <c r="AZ8512" t="s">
        <v>20320</v>
      </c>
      <c r="BA8512" t="s">
        <v>3205</v>
      </c>
      <c r="BB8512" t="s">
        <v>3203</v>
      </c>
      <c r="BC8512" t="s">
        <v>3206</v>
      </c>
    </row>
    <row r="8513" spans="52:55" x14ac:dyDescent="0.25">
      <c r="AZ8513" t="s">
        <v>20321</v>
      </c>
      <c r="BA8513" t="s">
        <v>3205</v>
      </c>
      <c r="BB8513" t="s">
        <v>3967</v>
      </c>
      <c r="BC8513" t="s">
        <v>3206</v>
      </c>
    </row>
    <row r="8514" spans="52:55" x14ac:dyDescent="0.25">
      <c r="AZ8514" t="s">
        <v>20322</v>
      </c>
      <c r="BA8514" t="s">
        <v>3205</v>
      </c>
      <c r="BB8514" t="s">
        <v>3227</v>
      </c>
      <c r="BC8514" t="s">
        <v>3206</v>
      </c>
    </row>
    <row r="8515" spans="52:55" x14ac:dyDescent="0.25">
      <c r="AZ8515" t="s">
        <v>20323</v>
      </c>
      <c r="BA8515" t="s">
        <v>3205</v>
      </c>
      <c r="BB8515" t="s">
        <v>3227</v>
      </c>
      <c r="BC8515" t="s">
        <v>3206</v>
      </c>
    </row>
    <row r="8516" spans="52:55" x14ac:dyDescent="0.25">
      <c r="AZ8516" t="s">
        <v>20324</v>
      </c>
      <c r="BA8516" t="s">
        <v>3205</v>
      </c>
      <c r="BB8516" t="s">
        <v>18031</v>
      </c>
      <c r="BC8516" t="s">
        <v>3204</v>
      </c>
    </row>
    <row r="8517" spans="52:55" x14ac:dyDescent="0.25">
      <c r="AZ8517" t="s">
        <v>20325</v>
      </c>
      <c r="BA8517" t="s">
        <v>3205</v>
      </c>
      <c r="BB8517" t="s">
        <v>3863</v>
      </c>
      <c r="BC8517" t="s">
        <v>3204</v>
      </c>
    </row>
    <row r="8518" spans="52:55" x14ac:dyDescent="0.25">
      <c r="AZ8518" t="s">
        <v>20326</v>
      </c>
      <c r="BA8518" t="s">
        <v>3205</v>
      </c>
      <c r="BB8518" t="s">
        <v>3227</v>
      </c>
      <c r="BC8518" t="s">
        <v>3204</v>
      </c>
    </row>
    <row r="8519" spans="52:55" x14ac:dyDescent="0.25">
      <c r="AZ8519" t="s">
        <v>20327</v>
      </c>
      <c r="BA8519" t="s">
        <v>3205</v>
      </c>
      <c r="BB8519" t="s">
        <v>3227</v>
      </c>
      <c r="BC8519" t="s">
        <v>3204</v>
      </c>
    </row>
    <row r="8520" spans="52:55" x14ac:dyDescent="0.25">
      <c r="AZ8520" t="s">
        <v>20328</v>
      </c>
      <c r="BA8520" t="s">
        <v>3205</v>
      </c>
      <c r="BB8520" t="s">
        <v>3227</v>
      </c>
      <c r="BC8520" t="s">
        <v>3204</v>
      </c>
    </row>
    <row r="8521" spans="52:55" x14ac:dyDescent="0.25">
      <c r="AZ8521" t="s">
        <v>20329</v>
      </c>
      <c r="BA8521" t="s">
        <v>3205</v>
      </c>
      <c r="BB8521" t="s">
        <v>3203</v>
      </c>
      <c r="BC8521" t="s">
        <v>7263</v>
      </c>
    </row>
    <row r="8522" spans="52:55" x14ac:dyDescent="0.25">
      <c r="AZ8522" t="s">
        <v>20330</v>
      </c>
      <c r="BA8522" t="s">
        <v>3205</v>
      </c>
      <c r="BB8522" t="s">
        <v>3384</v>
      </c>
      <c r="BC8522" t="s">
        <v>3206</v>
      </c>
    </row>
    <row r="8523" spans="52:55" x14ac:dyDescent="0.25">
      <c r="AZ8523" t="s">
        <v>20331</v>
      </c>
      <c r="BA8523" t="s">
        <v>3205</v>
      </c>
      <c r="BB8523" t="s">
        <v>3384</v>
      </c>
      <c r="BC8523" t="s">
        <v>3206</v>
      </c>
    </row>
    <row r="8524" spans="52:55" x14ac:dyDescent="0.25">
      <c r="AZ8524" t="s">
        <v>20332</v>
      </c>
      <c r="BA8524" t="s">
        <v>3205</v>
      </c>
      <c r="BB8524" t="s">
        <v>3384</v>
      </c>
      <c r="BC8524" t="s">
        <v>3206</v>
      </c>
    </row>
    <row r="8525" spans="52:55" x14ac:dyDescent="0.25">
      <c r="AZ8525" t="s">
        <v>20333</v>
      </c>
      <c r="BA8525" t="s">
        <v>3205</v>
      </c>
      <c r="BB8525" t="s">
        <v>3227</v>
      </c>
      <c r="BC8525" t="s">
        <v>3204</v>
      </c>
    </row>
    <row r="8526" spans="52:55" x14ac:dyDescent="0.25">
      <c r="AZ8526" t="s">
        <v>20334</v>
      </c>
      <c r="BA8526" t="s">
        <v>3205</v>
      </c>
      <c r="BB8526" t="s">
        <v>3227</v>
      </c>
      <c r="BC8526" t="s">
        <v>3206</v>
      </c>
    </row>
    <row r="8527" spans="52:55" x14ac:dyDescent="0.25">
      <c r="AZ8527" t="s">
        <v>20335</v>
      </c>
      <c r="BA8527" t="s">
        <v>3205</v>
      </c>
      <c r="BB8527" t="s">
        <v>3384</v>
      </c>
      <c r="BC8527" t="s">
        <v>3206</v>
      </c>
    </row>
    <row r="8528" spans="52:55" x14ac:dyDescent="0.25">
      <c r="AZ8528" t="s">
        <v>20336</v>
      </c>
      <c r="BA8528" t="s">
        <v>3205</v>
      </c>
      <c r="BB8528" t="s">
        <v>3384</v>
      </c>
      <c r="BC8528" t="s">
        <v>3206</v>
      </c>
    </row>
    <row r="8529" spans="52:55" x14ac:dyDescent="0.25">
      <c r="AZ8529" t="s">
        <v>20337</v>
      </c>
      <c r="BA8529" t="s">
        <v>3205</v>
      </c>
      <c r="BB8529" t="s">
        <v>17478</v>
      </c>
      <c r="BC8529" t="s">
        <v>3204</v>
      </c>
    </row>
    <row r="8530" spans="52:55" x14ac:dyDescent="0.25">
      <c r="AZ8530" t="s">
        <v>20338</v>
      </c>
      <c r="BA8530" t="s">
        <v>3205</v>
      </c>
      <c r="BB8530" t="s">
        <v>3863</v>
      </c>
      <c r="BC8530" t="s">
        <v>3206</v>
      </c>
    </row>
    <row r="8531" spans="52:55" x14ac:dyDescent="0.25">
      <c r="AZ8531" t="s">
        <v>20339</v>
      </c>
      <c r="BA8531" t="s">
        <v>3205</v>
      </c>
      <c r="BB8531" t="s">
        <v>3863</v>
      </c>
      <c r="BC8531" t="s">
        <v>3206</v>
      </c>
    </row>
    <row r="8532" spans="52:55" x14ac:dyDescent="0.25">
      <c r="AZ8532" t="s">
        <v>20340</v>
      </c>
      <c r="BA8532" t="s">
        <v>3205</v>
      </c>
      <c r="BB8532" t="s">
        <v>3863</v>
      </c>
      <c r="BC8532" t="s">
        <v>3206</v>
      </c>
    </row>
    <row r="8533" spans="52:55" x14ac:dyDescent="0.25">
      <c r="AZ8533" t="s">
        <v>20341</v>
      </c>
      <c r="BA8533" t="s">
        <v>3205</v>
      </c>
      <c r="BB8533" t="s">
        <v>3863</v>
      </c>
      <c r="BC8533" t="s">
        <v>3206</v>
      </c>
    </row>
    <row r="8534" spans="52:55" x14ac:dyDescent="0.25">
      <c r="AZ8534" t="s">
        <v>20342</v>
      </c>
      <c r="BA8534" t="s">
        <v>3205</v>
      </c>
      <c r="BB8534" t="s">
        <v>3863</v>
      </c>
      <c r="BC8534" t="s">
        <v>3206</v>
      </c>
    </row>
    <row r="8535" spans="52:55" x14ac:dyDescent="0.25">
      <c r="AZ8535" t="s">
        <v>20343</v>
      </c>
      <c r="BA8535" t="s">
        <v>3205</v>
      </c>
      <c r="BB8535" t="s">
        <v>3967</v>
      </c>
      <c r="BC8535" t="s">
        <v>3204</v>
      </c>
    </row>
    <row r="8536" spans="52:55" x14ac:dyDescent="0.25">
      <c r="AZ8536" t="s">
        <v>20344</v>
      </c>
      <c r="BA8536" t="s">
        <v>3205</v>
      </c>
      <c r="BB8536" t="s">
        <v>3967</v>
      </c>
      <c r="BC8536" t="s">
        <v>3204</v>
      </c>
    </row>
    <row r="8537" spans="52:55" x14ac:dyDescent="0.25">
      <c r="AZ8537" t="s">
        <v>20345</v>
      </c>
      <c r="BA8537" t="s">
        <v>3205</v>
      </c>
      <c r="BB8537" t="s">
        <v>3967</v>
      </c>
      <c r="BC8537" t="s">
        <v>3204</v>
      </c>
    </row>
    <row r="8538" spans="52:55" x14ac:dyDescent="0.25">
      <c r="AZ8538" t="s">
        <v>20346</v>
      </c>
      <c r="BA8538" t="s">
        <v>3205</v>
      </c>
      <c r="BB8538" t="s">
        <v>3203</v>
      </c>
      <c r="BC8538" t="s">
        <v>3206</v>
      </c>
    </row>
    <row r="8539" spans="52:55" x14ac:dyDescent="0.25">
      <c r="AZ8539" t="s">
        <v>20347</v>
      </c>
      <c r="BA8539" t="s">
        <v>3205</v>
      </c>
      <c r="BB8539" t="s">
        <v>3384</v>
      </c>
      <c r="BC8539" t="s">
        <v>3206</v>
      </c>
    </row>
    <row r="8540" spans="52:55" x14ac:dyDescent="0.25">
      <c r="AZ8540" t="s">
        <v>20348</v>
      </c>
      <c r="BA8540" t="s">
        <v>3205</v>
      </c>
      <c r="BB8540" t="s">
        <v>18746</v>
      </c>
      <c r="BC8540" t="s">
        <v>3206</v>
      </c>
    </row>
    <row r="8541" spans="52:55" x14ac:dyDescent="0.25">
      <c r="AZ8541" t="s">
        <v>20349</v>
      </c>
      <c r="BA8541" t="s">
        <v>3205</v>
      </c>
      <c r="BB8541" t="s">
        <v>3863</v>
      </c>
      <c r="BC8541" t="s">
        <v>3206</v>
      </c>
    </row>
    <row r="8542" spans="52:55" x14ac:dyDescent="0.25">
      <c r="AZ8542" t="s">
        <v>20350</v>
      </c>
      <c r="BA8542" t="s">
        <v>3205</v>
      </c>
      <c r="BB8542" t="s">
        <v>3863</v>
      </c>
      <c r="BC8542" t="s">
        <v>3206</v>
      </c>
    </row>
    <row r="8543" spans="52:55" x14ac:dyDescent="0.25">
      <c r="AZ8543" t="s">
        <v>20351</v>
      </c>
      <c r="BA8543" t="s">
        <v>3205</v>
      </c>
      <c r="BB8543" t="s">
        <v>3227</v>
      </c>
      <c r="BC8543" t="s">
        <v>3206</v>
      </c>
    </row>
    <row r="8544" spans="52:55" x14ac:dyDescent="0.25">
      <c r="AZ8544" t="s">
        <v>20352</v>
      </c>
      <c r="BA8544" t="s">
        <v>3205</v>
      </c>
      <c r="BB8544" t="s">
        <v>3967</v>
      </c>
      <c r="BC8544" t="s">
        <v>3206</v>
      </c>
    </row>
    <row r="8545" spans="52:55" x14ac:dyDescent="0.25">
      <c r="AZ8545" t="s">
        <v>20353</v>
      </c>
      <c r="BA8545" t="s">
        <v>3205</v>
      </c>
      <c r="BB8545" t="s">
        <v>3203</v>
      </c>
      <c r="BC8545" t="s">
        <v>3206</v>
      </c>
    </row>
    <row r="8546" spans="52:55" x14ac:dyDescent="0.25">
      <c r="AZ8546" t="s">
        <v>20354</v>
      </c>
      <c r="BA8546" t="s">
        <v>3205</v>
      </c>
      <c r="BB8546" t="s">
        <v>3227</v>
      </c>
      <c r="BC8546" t="s">
        <v>3206</v>
      </c>
    </row>
    <row r="8547" spans="52:55" x14ac:dyDescent="0.25">
      <c r="AZ8547" t="s">
        <v>20355</v>
      </c>
      <c r="BA8547" t="s">
        <v>3205</v>
      </c>
      <c r="BB8547" t="s">
        <v>3967</v>
      </c>
      <c r="BC8547" t="s">
        <v>3206</v>
      </c>
    </row>
    <row r="8548" spans="52:55" x14ac:dyDescent="0.25">
      <c r="AZ8548" t="s">
        <v>20356</v>
      </c>
      <c r="BA8548" t="s">
        <v>3205</v>
      </c>
      <c r="BB8548" t="s">
        <v>3384</v>
      </c>
      <c r="BC8548" t="s">
        <v>3206</v>
      </c>
    </row>
    <row r="8549" spans="52:55" x14ac:dyDescent="0.25">
      <c r="AZ8549" t="s">
        <v>20357</v>
      </c>
      <c r="BA8549" t="s">
        <v>3205</v>
      </c>
      <c r="BB8549" t="s">
        <v>3967</v>
      </c>
      <c r="BC8549" t="s">
        <v>3206</v>
      </c>
    </row>
    <row r="8550" spans="52:55" x14ac:dyDescent="0.25">
      <c r="AZ8550" t="s">
        <v>20358</v>
      </c>
      <c r="BA8550" t="s">
        <v>3205</v>
      </c>
      <c r="BB8550" t="s">
        <v>3863</v>
      </c>
      <c r="BC8550" t="s">
        <v>3206</v>
      </c>
    </row>
    <row r="8551" spans="52:55" x14ac:dyDescent="0.25">
      <c r="AZ8551" t="s">
        <v>20359</v>
      </c>
      <c r="BA8551" t="s">
        <v>3205</v>
      </c>
      <c r="BB8551" t="s">
        <v>3863</v>
      </c>
      <c r="BC8551" t="s">
        <v>3206</v>
      </c>
    </row>
    <row r="8552" spans="52:55" x14ac:dyDescent="0.25">
      <c r="AZ8552" t="s">
        <v>20360</v>
      </c>
      <c r="BA8552" t="s">
        <v>3205</v>
      </c>
      <c r="BB8552" t="s">
        <v>3863</v>
      </c>
      <c r="BC8552" t="s">
        <v>3206</v>
      </c>
    </row>
    <row r="8553" spans="52:55" x14ac:dyDescent="0.25">
      <c r="AZ8553" t="s">
        <v>20361</v>
      </c>
      <c r="BA8553" t="s">
        <v>3205</v>
      </c>
      <c r="BB8553" t="s">
        <v>3967</v>
      </c>
      <c r="BC8553" t="s">
        <v>3206</v>
      </c>
    </row>
    <row r="8554" spans="52:55" x14ac:dyDescent="0.25">
      <c r="AZ8554" t="s">
        <v>20362</v>
      </c>
      <c r="BA8554" t="s">
        <v>3205</v>
      </c>
      <c r="BB8554" t="s">
        <v>3203</v>
      </c>
      <c r="BC8554" t="s">
        <v>3206</v>
      </c>
    </row>
    <row r="8555" spans="52:55" x14ac:dyDescent="0.25">
      <c r="AZ8555" t="s">
        <v>20363</v>
      </c>
      <c r="BA8555" t="s">
        <v>3205</v>
      </c>
      <c r="BB8555" t="s">
        <v>3967</v>
      </c>
      <c r="BC8555" t="s">
        <v>3206</v>
      </c>
    </row>
    <row r="8556" spans="52:55" x14ac:dyDescent="0.25">
      <c r="AZ8556" t="s">
        <v>20364</v>
      </c>
      <c r="BA8556" t="s">
        <v>3205</v>
      </c>
      <c r="BB8556" t="s">
        <v>3203</v>
      </c>
      <c r="BC8556" t="s">
        <v>7263</v>
      </c>
    </row>
    <row r="8557" spans="52:55" x14ac:dyDescent="0.25">
      <c r="AZ8557" t="s">
        <v>20365</v>
      </c>
      <c r="BA8557" t="s">
        <v>3205</v>
      </c>
      <c r="BB8557" t="s">
        <v>3384</v>
      </c>
      <c r="BC8557" t="s">
        <v>3206</v>
      </c>
    </row>
    <row r="8558" spans="52:55" x14ac:dyDescent="0.25">
      <c r="AZ8558" t="s">
        <v>20366</v>
      </c>
      <c r="BA8558" t="s">
        <v>3205</v>
      </c>
      <c r="BB8558" t="s">
        <v>3203</v>
      </c>
      <c r="BC8558" t="s">
        <v>3206</v>
      </c>
    </row>
    <row r="8559" spans="52:55" x14ac:dyDescent="0.25">
      <c r="AZ8559" t="s">
        <v>20367</v>
      </c>
      <c r="BA8559" t="s">
        <v>3205</v>
      </c>
      <c r="BB8559" t="s">
        <v>3967</v>
      </c>
      <c r="BC8559" t="s">
        <v>3206</v>
      </c>
    </row>
    <row r="8560" spans="52:55" x14ac:dyDescent="0.25">
      <c r="AZ8560" t="s">
        <v>20368</v>
      </c>
      <c r="BA8560" t="s">
        <v>3205</v>
      </c>
      <c r="BB8560" t="s">
        <v>3216</v>
      </c>
      <c r="BC8560" t="s">
        <v>3206</v>
      </c>
    </row>
    <row r="8561" spans="52:55" x14ac:dyDescent="0.25">
      <c r="AZ8561" t="s">
        <v>20369</v>
      </c>
      <c r="BA8561" t="s">
        <v>3205</v>
      </c>
      <c r="BB8561" t="s">
        <v>3384</v>
      </c>
      <c r="BC8561" t="s">
        <v>3206</v>
      </c>
    </row>
    <row r="8562" spans="52:55" x14ac:dyDescent="0.25">
      <c r="AZ8562" t="s">
        <v>20370</v>
      </c>
      <c r="BA8562" t="s">
        <v>3205</v>
      </c>
      <c r="BB8562" t="s">
        <v>3863</v>
      </c>
      <c r="BC8562" t="s">
        <v>3204</v>
      </c>
    </row>
    <row r="8563" spans="52:55" x14ac:dyDescent="0.25">
      <c r="AZ8563" t="s">
        <v>20371</v>
      </c>
      <c r="BA8563" t="s">
        <v>3205</v>
      </c>
      <c r="BB8563" t="s">
        <v>3863</v>
      </c>
      <c r="BC8563" t="s">
        <v>3206</v>
      </c>
    </row>
    <row r="8564" spans="52:55" x14ac:dyDescent="0.25">
      <c r="AZ8564" t="s">
        <v>20372</v>
      </c>
      <c r="BA8564" t="s">
        <v>3205</v>
      </c>
      <c r="BB8564" t="s">
        <v>3967</v>
      </c>
      <c r="BC8564" t="s">
        <v>3204</v>
      </c>
    </row>
    <row r="8565" spans="52:55" x14ac:dyDescent="0.25">
      <c r="AZ8565" t="s">
        <v>20373</v>
      </c>
      <c r="BA8565" t="s">
        <v>3205</v>
      </c>
      <c r="BB8565" t="s">
        <v>3863</v>
      </c>
      <c r="BC8565" t="s">
        <v>3204</v>
      </c>
    </row>
    <row r="8566" spans="52:55" x14ac:dyDescent="0.25">
      <c r="AZ8566" t="s">
        <v>20374</v>
      </c>
      <c r="BA8566" t="s">
        <v>3205</v>
      </c>
      <c r="BB8566" t="s">
        <v>3863</v>
      </c>
      <c r="BC8566" t="s">
        <v>3204</v>
      </c>
    </row>
    <row r="8567" spans="52:55" x14ac:dyDescent="0.25">
      <c r="AZ8567" t="s">
        <v>20375</v>
      </c>
      <c r="BA8567" t="s">
        <v>3205</v>
      </c>
      <c r="BB8567" t="s">
        <v>3203</v>
      </c>
      <c r="BC8567" t="s">
        <v>3206</v>
      </c>
    </row>
    <row r="8568" spans="52:55" x14ac:dyDescent="0.25">
      <c r="AZ8568" t="s">
        <v>20376</v>
      </c>
      <c r="BA8568" t="s">
        <v>3205</v>
      </c>
      <c r="BB8568" t="s">
        <v>3384</v>
      </c>
      <c r="BC8568" t="s">
        <v>3206</v>
      </c>
    </row>
    <row r="8569" spans="52:55" x14ac:dyDescent="0.25">
      <c r="AZ8569" t="s">
        <v>20377</v>
      </c>
      <c r="BA8569" t="s">
        <v>3205</v>
      </c>
      <c r="BB8569" t="s">
        <v>3216</v>
      </c>
      <c r="BC8569" t="s">
        <v>3204</v>
      </c>
    </row>
    <row r="8570" spans="52:55" x14ac:dyDescent="0.25">
      <c r="AZ8570" t="s">
        <v>20378</v>
      </c>
      <c r="BA8570" t="s">
        <v>3205</v>
      </c>
      <c r="BB8570" t="s">
        <v>3227</v>
      </c>
      <c r="BC8570" t="s">
        <v>3204</v>
      </c>
    </row>
    <row r="8571" spans="52:55" x14ac:dyDescent="0.25">
      <c r="AZ8571" t="s">
        <v>20379</v>
      </c>
      <c r="BA8571" t="s">
        <v>3205</v>
      </c>
      <c r="BB8571" t="s">
        <v>3227</v>
      </c>
      <c r="BC8571" t="s">
        <v>3204</v>
      </c>
    </row>
    <row r="8572" spans="52:55" x14ac:dyDescent="0.25">
      <c r="AZ8572" t="s">
        <v>20380</v>
      </c>
      <c r="BA8572" t="s">
        <v>3205</v>
      </c>
      <c r="BB8572" t="s">
        <v>3203</v>
      </c>
      <c r="BC8572" t="s">
        <v>3206</v>
      </c>
    </row>
    <row r="8573" spans="52:55" x14ac:dyDescent="0.25">
      <c r="AZ8573" t="s">
        <v>20381</v>
      </c>
      <c r="BA8573" t="s">
        <v>3205</v>
      </c>
      <c r="BB8573" t="s">
        <v>18746</v>
      </c>
      <c r="BC8573" t="s">
        <v>3204</v>
      </c>
    </row>
    <row r="8574" spans="52:55" x14ac:dyDescent="0.25">
      <c r="AZ8574" t="s">
        <v>20382</v>
      </c>
      <c r="BA8574" t="s">
        <v>3205</v>
      </c>
      <c r="BB8574" t="s">
        <v>3203</v>
      </c>
      <c r="BC8574" t="s">
        <v>3206</v>
      </c>
    </row>
    <row r="8575" spans="52:55" x14ac:dyDescent="0.25">
      <c r="AZ8575" t="s">
        <v>20383</v>
      </c>
      <c r="BA8575" t="s">
        <v>3205</v>
      </c>
      <c r="BB8575" t="s">
        <v>3384</v>
      </c>
      <c r="BC8575" t="s">
        <v>3206</v>
      </c>
    </row>
    <row r="8576" spans="52:55" x14ac:dyDescent="0.25">
      <c r="AZ8576" t="s">
        <v>20384</v>
      </c>
      <c r="BA8576" t="s">
        <v>3205</v>
      </c>
      <c r="BB8576" t="s">
        <v>3384</v>
      </c>
      <c r="BC8576" t="s">
        <v>3206</v>
      </c>
    </row>
    <row r="8577" spans="52:55" x14ac:dyDescent="0.25">
      <c r="AZ8577" t="s">
        <v>20385</v>
      </c>
      <c r="BA8577" t="s">
        <v>3205</v>
      </c>
      <c r="BB8577" t="s">
        <v>3967</v>
      </c>
      <c r="BC8577" t="s">
        <v>3206</v>
      </c>
    </row>
    <row r="8578" spans="52:55" x14ac:dyDescent="0.25">
      <c r="AZ8578" t="s">
        <v>20386</v>
      </c>
      <c r="BA8578" t="s">
        <v>3205</v>
      </c>
      <c r="BB8578" t="s">
        <v>3967</v>
      </c>
      <c r="BC8578" t="s">
        <v>3206</v>
      </c>
    </row>
    <row r="8579" spans="52:55" x14ac:dyDescent="0.25">
      <c r="AZ8579" t="s">
        <v>20387</v>
      </c>
      <c r="BA8579" t="s">
        <v>3205</v>
      </c>
      <c r="BB8579" t="s">
        <v>3967</v>
      </c>
      <c r="BC8579" t="s">
        <v>3206</v>
      </c>
    </row>
    <row r="8580" spans="52:55" x14ac:dyDescent="0.25">
      <c r="AZ8580" t="s">
        <v>20388</v>
      </c>
      <c r="BA8580" t="s">
        <v>3205</v>
      </c>
      <c r="BB8580" t="s">
        <v>3967</v>
      </c>
      <c r="BC8580" t="s">
        <v>3206</v>
      </c>
    </row>
    <row r="8581" spans="52:55" x14ac:dyDescent="0.25">
      <c r="AZ8581" t="s">
        <v>20389</v>
      </c>
      <c r="BA8581" t="s">
        <v>3205</v>
      </c>
      <c r="BB8581" t="s">
        <v>3967</v>
      </c>
      <c r="BC8581" t="s">
        <v>3206</v>
      </c>
    </row>
    <row r="8582" spans="52:55" x14ac:dyDescent="0.25">
      <c r="AZ8582" t="s">
        <v>20390</v>
      </c>
      <c r="BA8582" t="s">
        <v>3205</v>
      </c>
      <c r="BB8582" t="s">
        <v>3863</v>
      </c>
      <c r="BC8582" t="s">
        <v>3206</v>
      </c>
    </row>
    <row r="8583" spans="52:55" x14ac:dyDescent="0.25">
      <c r="AZ8583" t="s">
        <v>20391</v>
      </c>
      <c r="BA8583" t="s">
        <v>3205</v>
      </c>
      <c r="BB8583" t="s">
        <v>3384</v>
      </c>
      <c r="BC8583" t="s">
        <v>3204</v>
      </c>
    </row>
    <row r="8584" spans="52:55" x14ac:dyDescent="0.25">
      <c r="AZ8584" t="s">
        <v>20392</v>
      </c>
      <c r="BA8584" t="s">
        <v>3205</v>
      </c>
      <c r="BB8584" t="s">
        <v>17478</v>
      </c>
      <c r="BC8584" t="s">
        <v>3204</v>
      </c>
    </row>
    <row r="8585" spans="52:55" x14ac:dyDescent="0.25">
      <c r="AZ8585" t="s">
        <v>20393</v>
      </c>
      <c r="BA8585" t="s">
        <v>3205</v>
      </c>
      <c r="BB8585" t="s">
        <v>17478</v>
      </c>
      <c r="BC8585" t="s">
        <v>3204</v>
      </c>
    </row>
    <row r="8586" spans="52:55" x14ac:dyDescent="0.25">
      <c r="AZ8586" t="s">
        <v>20394</v>
      </c>
      <c r="BA8586" t="s">
        <v>3205</v>
      </c>
      <c r="BB8586" t="s">
        <v>18746</v>
      </c>
      <c r="BC8586" t="s">
        <v>3206</v>
      </c>
    </row>
    <row r="8587" spans="52:55" x14ac:dyDescent="0.25">
      <c r="AZ8587" t="s">
        <v>20395</v>
      </c>
      <c r="BA8587" t="s">
        <v>3205</v>
      </c>
      <c r="BB8587" t="s">
        <v>3863</v>
      </c>
      <c r="BC8587" t="s">
        <v>3206</v>
      </c>
    </row>
    <row r="8588" spans="52:55" x14ac:dyDescent="0.25">
      <c r="AZ8588" t="s">
        <v>20396</v>
      </c>
      <c r="BA8588" t="s">
        <v>3205</v>
      </c>
      <c r="BB8588" t="s">
        <v>20397</v>
      </c>
      <c r="BC8588" t="s">
        <v>7263</v>
      </c>
    </row>
    <row r="8589" spans="52:55" x14ac:dyDescent="0.25">
      <c r="AZ8589" t="s">
        <v>20398</v>
      </c>
      <c r="BA8589" t="s">
        <v>3205</v>
      </c>
      <c r="BB8589" t="s">
        <v>3203</v>
      </c>
      <c r="BC8589" t="s">
        <v>7263</v>
      </c>
    </row>
    <row r="8590" spans="52:55" x14ac:dyDescent="0.25">
      <c r="AZ8590" t="s">
        <v>20399</v>
      </c>
      <c r="BA8590" t="s">
        <v>3205</v>
      </c>
      <c r="BB8590" t="s">
        <v>3203</v>
      </c>
      <c r="BC8590" t="s">
        <v>7263</v>
      </c>
    </row>
    <row r="8591" spans="52:55" x14ac:dyDescent="0.25">
      <c r="AZ8591" t="s">
        <v>20400</v>
      </c>
      <c r="BA8591" t="s">
        <v>3205</v>
      </c>
      <c r="BB8591" t="s">
        <v>3203</v>
      </c>
      <c r="BC8591" t="s">
        <v>7263</v>
      </c>
    </row>
    <row r="8592" spans="52:55" x14ac:dyDescent="0.25">
      <c r="AZ8592" t="s">
        <v>20401</v>
      </c>
      <c r="BA8592" t="s">
        <v>3205</v>
      </c>
      <c r="BB8592" t="s">
        <v>19998</v>
      </c>
      <c r="BC8592" t="s">
        <v>7263</v>
      </c>
    </row>
    <row r="8593" spans="52:55" x14ac:dyDescent="0.25">
      <c r="AZ8593" t="s">
        <v>20402</v>
      </c>
      <c r="BA8593" t="s">
        <v>3205</v>
      </c>
      <c r="BB8593" t="s">
        <v>19998</v>
      </c>
      <c r="BC8593" t="s">
        <v>3204</v>
      </c>
    </row>
    <row r="8594" spans="52:55" x14ac:dyDescent="0.25">
      <c r="AZ8594" t="s">
        <v>20403</v>
      </c>
      <c r="BA8594" t="s">
        <v>3205</v>
      </c>
      <c r="BB8594" t="s">
        <v>19998</v>
      </c>
      <c r="BC8594" t="s">
        <v>3204</v>
      </c>
    </row>
    <row r="8595" spans="52:55" x14ac:dyDescent="0.25">
      <c r="AZ8595" t="s">
        <v>20404</v>
      </c>
      <c r="BA8595" t="s">
        <v>3205</v>
      </c>
      <c r="BB8595" t="s">
        <v>3384</v>
      </c>
      <c r="BC8595" t="s">
        <v>7263</v>
      </c>
    </row>
    <row r="8596" spans="52:55" x14ac:dyDescent="0.25">
      <c r="AZ8596" t="s">
        <v>20405</v>
      </c>
      <c r="BA8596" t="s">
        <v>3205</v>
      </c>
      <c r="BB8596" t="s">
        <v>3384</v>
      </c>
      <c r="BC8596" t="s">
        <v>7263</v>
      </c>
    </row>
    <row r="8597" spans="52:55" x14ac:dyDescent="0.25">
      <c r="AZ8597" t="s">
        <v>20406</v>
      </c>
      <c r="BA8597" t="s">
        <v>3205</v>
      </c>
      <c r="BB8597" t="s">
        <v>3384</v>
      </c>
      <c r="BC8597" t="s">
        <v>7263</v>
      </c>
    </row>
    <row r="8598" spans="52:55" x14ac:dyDescent="0.25">
      <c r="AZ8598" t="s">
        <v>20407</v>
      </c>
      <c r="BA8598" t="s">
        <v>3205</v>
      </c>
      <c r="BB8598" t="s">
        <v>3384</v>
      </c>
      <c r="BC8598" t="s">
        <v>7263</v>
      </c>
    </row>
    <row r="8599" spans="52:55" x14ac:dyDescent="0.25">
      <c r="AZ8599" t="s">
        <v>20408</v>
      </c>
      <c r="BA8599" t="s">
        <v>3205</v>
      </c>
      <c r="BB8599" t="s">
        <v>3384</v>
      </c>
      <c r="BC8599" t="s">
        <v>7263</v>
      </c>
    </row>
    <row r="8600" spans="52:55" x14ac:dyDescent="0.25">
      <c r="AZ8600" t="s">
        <v>20409</v>
      </c>
      <c r="BA8600" t="s">
        <v>3205</v>
      </c>
      <c r="BB8600" t="s">
        <v>3384</v>
      </c>
      <c r="BC8600" t="s">
        <v>7263</v>
      </c>
    </row>
    <row r="8601" spans="52:55" x14ac:dyDescent="0.25">
      <c r="AZ8601" t="s">
        <v>20410</v>
      </c>
      <c r="BA8601" t="s">
        <v>3205</v>
      </c>
      <c r="BB8601" t="s">
        <v>3384</v>
      </c>
      <c r="BC8601" t="s">
        <v>7263</v>
      </c>
    </row>
    <row r="8602" spans="52:55" x14ac:dyDescent="0.25">
      <c r="AZ8602" t="s">
        <v>20411</v>
      </c>
      <c r="BA8602" t="s">
        <v>3205</v>
      </c>
      <c r="BB8602" t="s">
        <v>3384</v>
      </c>
      <c r="BC8602" t="s">
        <v>7263</v>
      </c>
    </row>
    <row r="8603" spans="52:55" x14ac:dyDescent="0.25">
      <c r="AZ8603" t="s">
        <v>20412</v>
      </c>
      <c r="BA8603" t="s">
        <v>3205</v>
      </c>
      <c r="BB8603" t="s">
        <v>3863</v>
      </c>
      <c r="BC8603" t="s">
        <v>7263</v>
      </c>
    </row>
    <row r="8604" spans="52:55" x14ac:dyDescent="0.25">
      <c r="AZ8604" t="s">
        <v>20413</v>
      </c>
      <c r="BA8604" t="s">
        <v>3205</v>
      </c>
      <c r="BB8604" t="s">
        <v>3863</v>
      </c>
      <c r="BC8604" t="s">
        <v>7263</v>
      </c>
    </row>
    <row r="8605" spans="52:55" x14ac:dyDescent="0.25">
      <c r="AZ8605" t="s">
        <v>20414</v>
      </c>
      <c r="BA8605" t="s">
        <v>3205</v>
      </c>
      <c r="BB8605" t="s">
        <v>3863</v>
      </c>
      <c r="BC8605" t="s">
        <v>7263</v>
      </c>
    </row>
    <row r="8606" spans="52:55" x14ac:dyDescent="0.25">
      <c r="AZ8606" t="s">
        <v>20415</v>
      </c>
      <c r="BA8606" t="s">
        <v>3205</v>
      </c>
      <c r="BB8606" t="s">
        <v>3863</v>
      </c>
      <c r="BC8606" t="s">
        <v>7263</v>
      </c>
    </row>
    <row r="8607" spans="52:55" x14ac:dyDescent="0.25">
      <c r="AZ8607" t="s">
        <v>20416</v>
      </c>
      <c r="BA8607" t="s">
        <v>3205</v>
      </c>
      <c r="BB8607" t="s">
        <v>3863</v>
      </c>
      <c r="BC8607" t="s">
        <v>7263</v>
      </c>
    </row>
    <row r="8608" spans="52:55" x14ac:dyDescent="0.25">
      <c r="AZ8608" t="s">
        <v>20417</v>
      </c>
      <c r="BA8608" t="s">
        <v>3205</v>
      </c>
      <c r="BB8608" t="s">
        <v>3863</v>
      </c>
      <c r="BC8608" t="s">
        <v>7263</v>
      </c>
    </row>
    <row r="8609" spans="52:55" x14ac:dyDescent="0.25">
      <c r="AZ8609" t="s">
        <v>20418</v>
      </c>
      <c r="BA8609" t="s">
        <v>3205</v>
      </c>
      <c r="BB8609" t="s">
        <v>3863</v>
      </c>
      <c r="BC8609" t="s">
        <v>7263</v>
      </c>
    </row>
    <row r="8610" spans="52:55" x14ac:dyDescent="0.25">
      <c r="AZ8610" t="s">
        <v>20419</v>
      </c>
      <c r="BA8610" t="s">
        <v>3205</v>
      </c>
      <c r="BB8610" t="s">
        <v>3863</v>
      </c>
      <c r="BC8610" t="s">
        <v>7263</v>
      </c>
    </row>
    <row r="8611" spans="52:55" x14ac:dyDescent="0.25">
      <c r="AZ8611" t="s">
        <v>20420</v>
      </c>
      <c r="BA8611" t="s">
        <v>3205</v>
      </c>
      <c r="BB8611" t="s">
        <v>3863</v>
      </c>
      <c r="BC8611" t="s">
        <v>7263</v>
      </c>
    </row>
    <row r="8612" spans="52:55" x14ac:dyDescent="0.25">
      <c r="AZ8612" t="s">
        <v>20421</v>
      </c>
      <c r="BA8612" t="s">
        <v>3205</v>
      </c>
      <c r="BB8612" t="s">
        <v>3863</v>
      </c>
      <c r="BC8612" t="s">
        <v>7263</v>
      </c>
    </row>
    <row r="8613" spans="52:55" x14ac:dyDescent="0.25">
      <c r="AZ8613" t="s">
        <v>20422</v>
      </c>
      <c r="BA8613" t="s">
        <v>3205</v>
      </c>
      <c r="BB8613" t="s">
        <v>3227</v>
      </c>
      <c r="BC8613" t="s">
        <v>7263</v>
      </c>
    </row>
    <row r="8614" spans="52:55" x14ac:dyDescent="0.25">
      <c r="AZ8614" t="s">
        <v>20423</v>
      </c>
      <c r="BA8614" t="s">
        <v>3205</v>
      </c>
      <c r="BB8614" t="s">
        <v>3227</v>
      </c>
      <c r="BC8614" t="s">
        <v>7263</v>
      </c>
    </row>
    <row r="8615" spans="52:55" x14ac:dyDescent="0.25">
      <c r="AZ8615" t="s">
        <v>20424</v>
      </c>
      <c r="BA8615" t="s">
        <v>3205</v>
      </c>
      <c r="BB8615" t="s">
        <v>3863</v>
      </c>
      <c r="BC8615" t="s">
        <v>7263</v>
      </c>
    </row>
    <row r="8616" spans="52:55" x14ac:dyDescent="0.25">
      <c r="AZ8616" t="s">
        <v>20425</v>
      </c>
      <c r="BA8616" t="s">
        <v>3205</v>
      </c>
      <c r="BB8616" t="s">
        <v>3384</v>
      </c>
      <c r="BC8616" t="s">
        <v>7263</v>
      </c>
    </row>
    <row r="8617" spans="52:55" x14ac:dyDescent="0.25">
      <c r="AZ8617" t="s">
        <v>20426</v>
      </c>
      <c r="BA8617" t="s">
        <v>3205</v>
      </c>
      <c r="BB8617" t="s">
        <v>3384</v>
      </c>
      <c r="BC8617" t="s">
        <v>7263</v>
      </c>
    </row>
    <row r="8618" spans="52:55" x14ac:dyDescent="0.25">
      <c r="AZ8618" t="s">
        <v>20427</v>
      </c>
      <c r="BA8618" t="s">
        <v>3205</v>
      </c>
      <c r="BB8618" t="s">
        <v>3384</v>
      </c>
      <c r="BC8618" t="s">
        <v>7263</v>
      </c>
    </row>
    <row r="8619" spans="52:55" x14ac:dyDescent="0.25">
      <c r="AZ8619" t="s">
        <v>20428</v>
      </c>
      <c r="BA8619" t="s">
        <v>3205</v>
      </c>
      <c r="BB8619" t="s">
        <v>3384</v>
      </c>
      <c r="BC8619" t="s">
        <v>7263</v>
      </c>
    </row>
    <row r="8620" spans="52:55" x14ac:dyDescent="0.25">
      <c r="AZ8620" t="s">
        <v>20429</v>
      </c>
      <c r="BA8620" t="s">
        <v>3205</v>
      </c>
      <c r="BB8620" t="s">
        <v>3203</v>
      </c>
      <c r="BC8620" t="s">
        <v>7263</v>
      </c>
    </row>
    <row r="8621" spans="52:55" x14ac:dyDescent="0.25">
      <c r="AZ8621" t="s">
        <v>20430</v>
      </c>
      <c r="BA8621" t="s">
        <v>3205</v>
      </c>
      <c r="BB8621" t="s">
        <v>3203</v>
      </c>
      <c r="BC8621" t="s">
        <v>3206</v>
      </c>
    </row>
    <row r="8622" spans="52:55" x14ac:dyDescent="0.25">
      <c r="AZ8622" t="s">
        <v>20431</v>
      </c>
      <c r="BA8622" t="s">
        <v>3205</v>
      </c>
      <c r="BB8622" t="s">
        <v>3203</v>
      </c>
      <c r="BC8622" t="s">
        <v>7263</v>
      </c>
    </row>
    <row r="8623" spans="52:55" x14ac:dyDescent="0.25">
      <c r="AZ8623" t="s">
        <v>20432</v>
      </c>
      <c r="BA8623" t="s">
        <v>3205</v>
      </c>
      <c r="BB8623" t="s">
        <v>3967</v>
      </c>
      <c r="BC8623" t="s">
        <v>3206</v>
      </c>
    </row>
    <row r="8624" spans="52:55" x14ac:dyDescent="0.25">
      <c r="AZ8624" t="s">
        <v>20433</v>
      </c>
      <c r="BA8624" t="s">
        <v>3205</v>
      </c>
      <c r="BB8624" t="s">
        <v>3967</v>
      </c>
      <c r="BC8624" t="s">
        <v>3206</v>
      </c>
    </row>
    <row r="8625" spans="52:55" x14ac:dyDescent="0.25">
      <c r="AZ8625" t="s">
        <v>20434</v>
      </c>
      <c r="BA8625" t="s">
        <v>3205</v>
      </c>
      <c r="BB8625" t="s">
        <v>3863</v>
      </c>
      <c r="BC8625" t="s">
        <v>3206</v>
      </c>
    </row>
    <row r="8626" spans="52:55" x14ac:dyDescent="0.25">
      <c r="AZ8626" t="s">
        <v>20435</v>
      </c>
      <c r="BA8626" t="s">
        <v>3205</v>
      </c>
      <c r="BB8626" t="s">
        <v>3863</v>
      </c>
      <c r="BC8626" t="s">
        <v>3206</v>
      </c>
    </row>
    <row r="8627" spans="52:55" x14ac:dyDescent="0.25">
      <c r="AZ8627" t="s">
        <v>20436</v>
      </c>
      <c r="BA8627" t="s">
        <v>3205</v>
      </c>
      <c r="BB8627" t="s">
        <v>3203</v>
      </c>
      <c r="BC8627" t="s">
        <v>3206</v>
      </c>
    </row>
    <row r="8628" spans="52:55" x14ac:dyDescent="0.25">
      <c r="AZ8628" t="s">
        <v>20437</v>
      </c>
      <c r="BA8628" t="s">
        <v>3205</v>
      </c>
      <c r="BB8628" t="s">
        <v>3203</v>
      </c>
      <c r="BC8628" t="s">
        <v>3206</v>
      </c>
    </row>
    <row r="8629" spans="52:55" x14ac:dyDescent="0.25">
      <c r="AZ8629" t="s">
        <v>20438</v>
      </c>
      <c r="BA8629" t="s">
        <v>3205</v>
      </c>
      <c r="BB8629" t="s">
        <v>3203</v>
      </c>
      <c r="BC8629" t="s">
        <v>3206</v>
      </c>
    </row>
    <row r="8630" spans="52:55" x14ac:dyDescent="0.25">
      <c r="AZ8630" t="s">
        <v>20439</v>
      </c>
      <c r="BA8630" t="s">
        <v>3205</v>
      </c>
      <c r="BB8630" t="s">
        <v>3967</v>
      </c>
      <c r="BC8630" t="s">
        <v>3206</v>
      </c>
    </row>
    <row r="8631" spans="52:55" x14ac:dyDescent="0.25">
      <c r="AZ8631" t="s">
        <v>20440</v>
      </c>
      <c r="BA8631" t="s">
        <v>3205</v>
      </c>
      <c r="BB8631" t="s">
        <v>3227</v>
      </c>
      <c r="BC8631" t="s">
        <v>3206</v>
      </c>
    </row>
    <row r="8632" spans="52:55" x14ac:dyDescent="0.25">
      <c r="AZ8632" t="s">
        <v>20441</v>
      </c>
      <c r="BA8632" t="s">
        <v>3205</v>
      </c>
      <c r="BB8632" t="s">
        <v>3967</v>
      </c>
      <c r="BC8632" t="s">
        <v>3206</v>
      </c>
    </row>
    <row r="8633" spans="52:55" x14ac:dyDescent="0.25">
      <c r="AZ8633" t="s">
        <v>20442</v>
      </c>
      <c r="BA8633" t="s">
        <v>3205</v>
      </c>
      <c r="BB8633" t="s">
        <v>3967</v>
      </c>
      <c r="BC8633" t="s">
        <v>7263</v>
      </c>
    </row>
    <row r="8634" spans="52:55" x14ac:dyDescent="0.25">
      <c r="AZ8634" t="s">
        <v>20443</v>
      </c>
      <c r="BA8634" t="s">
        <v>3205</v>
      </c>
      <c r="BB8634" t="s">
        <v>3203</v>
      </c>
      <c r="BC8634" t="s">
        <v>7263</v>
      </c>
    </row>
    <row r="8635" spans="52:55" x14ac:dyDescent="0.25">
      <c r="AZ8635" t="s">
        <v>20444</v>
      </c>
      <c r="BA8635" t="s">
        <v>3205</v>
      </c>
      <c r="BB8635" t="s">
        <v>3203</v>
      </c>
      <c r="BC8635" t="s">
        <v>7263</v>
      </c>
    </row>
    <row r="8636" spans="52:55" x14ac:dyDescent="0.25">
      <c r="AZ8636" t="s">
        <v>20445</v>
      </c>
      <c r="BA8636" t="s">
        <v>3205</v>
      </c>
      <c r="BB8636" t="s">
        <v>3203</v>
      </c>
      <c r="BC8636" t="s">
        <v>3204</v>
      </c>
    </row>
    <row r="8637" spans="52:55" x14ac:dyDescent="0.25">
      <c r="AZ8637" t="s">
        <v>20446</v>
      </c>
      <c r="BA8637" t="s">
        <v>3205</v>
      </c>
      <c r="BB8637" t="s">
        <v>3203</v>
      </c>
      <c r="BC8637" t="s">
        <v>3204</v>
      </c>
    </row>
    <row r="8638" spans="52:55" x14ac:dyDescent="0.25">
      <c r="AZ8638" t="s">
        <v>20447</v>
      </c>
      <c r="BA8638" t="s">
        <v>3205</v>
      </c>
      <c r="BB8638" t="s">
        <v>3967</v>
      </c>
      <c r="BC8638" t="s">
        <v>3206</v>
      </c>
    </row>
    <row r="8639" spans="52:55" x14ac:dyDescent="0.25">
      <c r="AZ8639" t="s">
        <v>20448</v>
      </c>
      <c r="BA8639" t="s">
        <v>3205</v>
      </c>
      <c r="BB8639" t="s">
        <v>19998</v>
      </c>
      <c r="BC8639" t="s">
        <v>3204</v>
      </c>
    </row>
    <row r="8640" spans="52:55" x14ac:dyDescent="0.25">
      <c r="AZ8640" t="s">
        <v>20449</v>
      </c>
      <c r="BA8640" t="s">
        <v>3205</v>
      </c>
      <c r="BB8640" t="s">
        <v>19998</v>
      </c>
      <c r="BC8640" t="s">
        <v>3204</v>
      </c>
    </row>
    <row r="8641" spans="52:55" x14ac:dyDescent="0.25">
      <c r="AZ8641" t="s">
        <v>20450</v>
      </c>
      <c r="BA8641" t="s">
        <v>3205</v>
      </c>
      <c r="BB8641" t="s">
        <v>3203</v>
      </c>
      <c r="BC8641" t="s">
        <v>3204</v>
      </c>
    </row>
    <row r="8642" spans="52:55" x14ac:dyDescent="0.25">
      <c r="AZ8642" t="s">
        <v>20451</v>
      </c>
      <c r="BA8642" t="s">
        <v>3205</v>
      </c>
      <c r="BB8642" t="s">
        <v>3203</v>
      </c>
      <c r="BC8642" t="s">
        <v>3206</v>
      </c>
    </row>
    <row r="8643" spans="52:55" x14ac:dyDescent="0.25">
      <c r="AZ8643" t="s">
        <v>20452</v>
      </c>
      <c r="BA8643" t="s">
        <v>3205</v>
      </c>
      <c r="BB8643" t="s">
        <v>3863</v>
      </c>
      <c r="BC8643" t="s">
        <v>7263</v>
      </c>
    </row>
    <row r="8644" spans="52:55" x14ac:dyDescent="0.25">
      <c r="AZ8644" t="s">
        <v>20453</v>
      </c>
      <c r="BA8644" t="s">
        <v>3205</v>
      </c>
      <c r="BB8644" t="s">
        <v>3863</v>
      </c>
      <c r="BC8644" t="s">
        <v>7263</v>
      </c>
    </row>
    <row r="8645" spans="52:55" x14ac:dyDescent="0.25">
      <c r="AZ8645" t="s">
        <v>20454</v>
      </c>
      <c r="BA8645" t="s">
        <v>3205</v>
      </c>
      <c r="BB8645" t="s">
        <v>3863</v>
      </c>
      <c r="BC8645" t="s">
        <v>7263</v>
      </c>
    </row>
    <row r="8646" spans="52:55" x14ac:dyDescent="0.25">
      <c r="AZ8646" t="s">
        <v>20455</v>
      </c>
      <c r="BA8646" t="s">
        <v>3205</v>
      </c>
      <c r="BB8646" t="s">
        <v>3863</v>
      </c>
      <c r="BC8646" t="s">
        <v>7263</v>
      </c>
    </row>
    <row r="8647" spans="52:55" x14ac:dyDescent="0.25">
      <c r="AZ8647" t="s">
        <v>20456</v>
      </c>
      <c r="BA8647" t="s">
        <v>3205</v>
      </c>
      <c r="BB8647" t="s">
        <v>3203</v>
      </c>
      <c r="BC8647" t="s">
        <v>3206</v>
      </c>
    </row>
    <row r="8648" spans="52:55" x14ac:dyDescent="0.25">
      <c r="AZ8648" t="s">
        <v>20457</v>
      </c>
      <c r="BA8648" t="s">
        <v>3205</v>
      </c>
      <c r="BB8648" t="s">
        <v>3203</v>
      </c>
      <c r="BC8648" t="s">
        <v>3206</v>
      </c>
    </row>
    <row r="8649" spans="52:55" x14ac:dyDescent="0.25">
      <c r="AZ8649" t="s">
        <v>20458</v>
      </c>
      <c r="BA8649" t="s">
        <v>3205</v>
      </c>
      <c r="BB8649" t="s">
        <v>3203</v>
      </c>
      <c r="BC8649" t="s">
        <v>3206</v>
      </c>
    </row>
    <row r="8650" spans="52:55" x14ac:dyDescent="0.25">
      <c r="AZ8650" t="s">
        <v>20459</v>
      </c>
      <c r="BA8650" t="s">
        <v>3205</v>
      </c>
      <c r="BB8650" t="s">
        <v>3967</v>
      </c>
      <c r="BC8650" t="s">
        <v>3206</v>
      </c>
    </row>
    <row r="8651" spans="52:55" x14ac:dyDescent="0.25">
      <c r="AZ8651" t="s">
        <v>20460</v>
      </c>
      <c r="BA8651" t="s">
        <v>3205</v>
      </c>
      <c r="BB8651" t="s">
        <v>3967</v>
      </c>
      <c r="BC8651" t="s">
        <v>3206</v>
      </c>
    </row>
    <row r="8652" spans="52:55" x14ac:dyDescent="0.25">
      <c r="AZ8652" t="s">
        <v>20461</v>
      </c>
      <c r="BA8652" t="s">
        <v>3205</v>
      </c>
      <c r="BB8652" t="s">
        <v>3967</v>
      </c>
      <c r="BC8652" t="s">
        <v>3206</v>
      </c>
    </row>
    <row r="8653" spans="52:55" x14ac:dyDescent="0.25">
      <c r="AZ8653" t="s">
        <v>20462</v>
      </c>
      <c r="BA8653" t="s">
        <v>3205</v>
      </c>
      <c r="BB8653" t="s">
        <v>3967</v>
      </c>
      <c r="BC8653" t="s">
        <v>3206</v>
      </c>
    </row>
    <row r="8654" spans="52:55" x14ac:dyDescent="0.25">
      <c r="AZ8654" t="s">
        <v>20463</v>
      </c>
      <c r="BA8654" t="s">
        <v>3205</v>
      </c>
      <c r="BB8654" t="s">
        <v>3967</v>
      </c>
      <c r="BC8654" t="s">
        <v>3206</v>
      </c>
    </row>
    <row r="8655" spans="52:55" x14ac:dyDescent="0.25">
      <c r="AZ8655" t="s">
        <v>20464</v>
      </c>
      <c r="BA8655" t="s">
        <v>3205</v>
      </c>
      <c r="BB8655" t="s">
        <v>3967</v>
      </c>
      <c r="BC8655" t="s">
        <v>3206</v>
      </c>
    </row>
    <row r="8656" spans="52:55" x14ac:dyDescent="0.25">
      <c r="AZ8656" t="s">
        <v>20465</v>
      </c>
      <c r="BA8656" t="s">
        <v>3205</v>
      </c>
      <c r="BB8656" t="s">
        <v>3967</v>
      </c>
      <c r="BC8656" t="s">
        <v>3206</v>
      </c>
    </row>
    <row r="8657" spans="52:55" x14ac:dyDescent="0.25">
      <c r="AZ8657" t="s">
        <v>20466</v>
      </c>
      <c r="BA8657" t="s">
        <v>3205</v>
      </c>
      <c r="BB8657" t="s">
        <v>3967</v>
      </c>
      <c r="BC8657" t="s">
        <v>3206</v>
      </c>
    </row>
    <row r="8658" spans="52:55" x14ac:dyDescent="0.25">
      <c r="AZ8658" t="s">
        <v>20467</v>
      </c>
      <c r="BA8658" t="s">
        <v>3205</v>
      </c>
      <c r="BB8658" t="s">
        <v>3967</v>
      </c>
      <c r="BC8658" t="s">
        <v>3206</v>
      </c>
    </row>
    <row r="8659" spans="52:55" x14ac:dyDescent="0.25">
      <c r="AZ8659" t="s">
        <v>20468</v>
      </c>
      <c r="BA8659" t="s">
        <v>3205</v>
      </c>
      <c r="BB8659" t="s">
        <v>3967</v>
      </c>
      <c r="BC8659" t="s">
        <v>3206</v>
      </c>
    </row>
    <row r="8660" spans="52:55" x14ac:dyDescent="0.25">
      <c r="AZ8660" t="s">
        <v>20469</v>
      </c>
      <c r="BA8660" t="s">
        <v>3205</v>
      </c>
      <c r="BB8660" t="s">
        <v>3967</v>
      </c>
      <c r="BC8660" t="s">
        <v>3206</v>
      </c>
    </row>
    <row r="8661" spans="52:55" x14ac:dyDescent="0.25">
      <c r="AZ8661" t="s">
        <v>20470</v>
      </c>
      <c r="BA8661" t="s">
        <v>3205</v>
      </c>
      <c r="BB8661" t="s">
        <v>19998</v>
      </c>
      <c r="BC8661" t="s">
        <v>3206</v>
      </c>
    </row>
    <row r="8662" spans="52:55" x14ac:dyDescent="0.25">
      <c r="AZ8662" t="s">
        <v>20471</v>
      </c>
      <c r="BA8662" t="s">
        <v>3205</v>
      </c>
      <c r="BB8662" t="s">
        <v>17478</v>
      </c>
      <c r="BC8662" t="s">
        <v>3204</v>
      </c>
    </row>
    <row r="8663" spans="52:55" x14ac:dyDescent="0.25">
      <c r="AZ8663" t="s">
        <v>20472</v>
      </c>
      <c r="BA8663" t="s">
        <v>3205</v>
      </c>
      <c r="BB8663" t="s">
        <v>17478</v>
      </c>
      <c r="BC8663" t="s">
        <v>3204</v>
      </c>
    </row>
    <row r="8664" spans="52:55" x14ac:dyDescent="0.25">
      <c r="AZ8664" t="s">
        <v>20473</v>
      </c>
      <c r="BA8664" t="s">
        <v>3205</v>
      </c>
      <c r="BB8664" t="s">
        <v>17478</v>
      </c>
      <c r="BC8664" t="s">
        <v>3204</v>
      </c>
    </row>
    <row r="8665" spans="52:55" x14ac:dyDescent="0.25">
      <c r="AZ8665" t="s">
        <v>20474</v>
      </c>
      <c r="BA8665" t="s">
        <v>3205</v>
      </c>
      <c r="BB8665" t="s">
        <v>3384</v>
      </c>
      <c r="BC8665" t="s">
        <v>3206</v>
      </c>
    </row>
    <row r="8666" spans="52:55" x14ac:dyDescent="0.25">
      <c r="AZ8666" t="s">
        <v>20475</v>
      </c>
      <c r="BA8666" t="s">
        <v>3205</v>
      </c>
      <c r="BB8666" t="s">
        <v>3384</v>
      </c>
      <c r="BC8666" t="s">
        <v>3206</v>
      </c>
    </row>
    <row r="8667" spans="52:55" x14ac:dyDescent="0.25">
      <c r="AZ8667" t="s">
        <v>20476</v>
      </c>
      <c r="BA8667" t="s">
        <v>3205</v>
      </c>
      <c r="BB8667" t="s">
        <v>3384</v>
      </c>
      <c r="BC8667" t="s">
        <v>3206</v>
      </c>
    </row>
    <row r="8668" spans="52:55" x14ac:dyDescent="0.25">
      <c r="AZ8668" t="s">
        <v>20477</v>
      </c>
      <c r="BA8668" t="s">
        <v>3205</v>
      </c>
      <c r="BB8668" t="s">
        <v>3384</v>
      </c>
      <c r="BC8668" t="s">
        <v>3206</v>
      </c>
    </row>
    <row r="8669" spans="52:55" x14ac:dyDescent="0.25">
      <c r="AZ8669" t="s">
        <v>20478</v>
      </c>
      <c r="BA8669" t="s">
        <v>3205</v>
      </c>
      <c r="BB8669" t="s">
        <v>3216</v>
      </c>
      <c r="BC8669" t="s">
        <v>3206</v>
      </c>
    </row>
    <row r="8670" spans="52:55" x14ac:dyDescent="0.25">
      <c r="AZ8670" t="s">
        <v>20479</v>
      </c>
      <c r="BA8670" t="s">
        <v>3205</v>
      </c>
      <c r="BB8670" t="s">
        <v>3967</v>
      </c>
      <c r="BC8670" t="s">
        <v>3206</v>
      </c>
    </row>
    <row r="8671" spans="52:55" x14ac:dyDescent="0.25">
      <c r="AZ8671" t="s">
        <v>20480</v>
      </c>
      <c r="BA8671" t="s">
        <v>3205</v>
      </c>
      <c r="BB8671" t="s">
        <v>3967</v>
      </c>
      <c r="BC8671" t="s">
        <v>3206</v>
      </c>
    </row>
    <row r="8672" spans="52:55" x14ac:dyDescent="0.25">
      <c r="AZ8672" t="s">
        <v>20481</v>
      </c>
      <c r="BA8672" t="s">
        <v>3205</v>
      </c>
      <c r="BB8672" t="s">
        <v>3967</v>
      </c>
      <c r="BC8672" t="s">
        <v>3206</v>
      </c>
    </row>
    <row r="8673" spans="52:55" x14ac:dyDescent="0.25">
      <c r="AZ8673" t="s">
        <v>20482</v>
      </c>
      <c r="BA8673" t="s">
        <v>3205</v>
      </c>
      <c r="BB8673" t="s">
        <v>3967</v>
      </c>
      <c r="BC8673" t="s">
        <v>3206</v>
      </c>
    </row>
    <row r="8674" spans="52:55" x14ac:dyDescent="0.25">
      <c r="AZ8674" t="s">
        <v>20483</v>
      </c>
      <c r="BA8674" t="s">
        <v>3205</v>
      </c>
      <c r="BB8674" t="s">
        <v>3967</v>
      </c>
      <c r="BC8674" t="s">
        <v>3206</v>
      </c>
    </row>
    <row r="8675" spans="52:55" x14ac:dyDescent="0.25">
      <c r="AZ8675" t="s">
        <v>20484</v>
      </c>
      <c r="BA8675" t="s">
        <v>3205</v>
      </c>
      <c r="BB8675" t="s">
        <v>3967</v>
      </c>
      <c r="BC8675" t="s">
        <v>3206</v>
      </c>
    </row>
    <row r="8676" spans="52:55" x14ac:dyDescent="0.25">
      <c r="AZ8676" t="s">
        <v>20485</v>
      </c>
      <c r="BA8676" t="s">
        <v>3205</v>
      </c>
      <c r="BB8676" t="s">
        <v>3967</v>
      </c>
      <c r="BC8676" t="s">
        <v>3206</v>
      </c>
    </row>
    <row r="8677" spans="52:55" x14ac:dyDescent="0.25">
      <c r="AZ8677" t="s">
        <v>20486</v>
      </c>
      <c r="BA8677" t="s">
        <v>3205</v>
      </c>
      <c r="BB8677" t="s">
        <v>3967</v>
      </c>
      <c r="BC8677" t="s">
        <v>3206</v>
      </c>
    </row>
    <row r="8678" spans="52:55" x14ac:dyDescent="0.25">
      <c r="AZ8678" t="s">
        <v>20487</v>
      </c>
      <c r="BA8678" t="s">
        <v>3205</v>
      </c>
      <c r="BB8678" t="s">
        <v>3967</v>
      </c>
      <c r="BC8678" t="s">
        <v>3206</v>
      </c>
    </row>
    <row r="8679" spans="52:55" x14ac:dyDescent="0.25">
      <c r="AZ8679" t="s">
        <v>20488</v>
      </c>
      <c r="BA8679" t="s">
        <v>3205</v>
      </c>
      <c r="BB8679" t="s">
        <v>3967</v>
      </c>
      <c r="BC8679" t="s">
        <v>3206</v>
      </c>
    </row>
    <row r="8680" spans="52:55" x14ac:dyDescent="0.25">
      <c r="AZ8680" t="s">
        <v>20489</v>
      </c>
      <c r="BA8680" t="s">
        <v>3205</v>
      </c>
      <c r="BB8680" t="s">
        <v>3967</v>
      </c>
      <c r="BC8680" t="s">
        <v>3206</v>
      </c>
    </row>
    <row r="8681" spans="52:55" x14ac:dyDescent="0.25">
      <c r="AZ8681" t="s">
        <v>20490</v>
      </c>
      <c r="BA8681" t="s">
        <v>3205</v>
      </c>
      <c r="BB8681" t="s">
        <v>3967</v>
      </c>
      <c r="BC8681" t="s">
        <v>3206</v>
      </c>
    </row>
    <row r="8682" spans="52:55" x14ac:dyDescent="0.25">
      <c r="AZ8682" t="s">
        <v>20491</v>
      </c>
      <c r="BA8682" t="s">
        <v>3205</v>
      </c>
      <c r="BB8682" t="s">
        <v>3967</v>
      </c>
      <c r="BC8682" t="s">
        <v>3206</v>
      </c>
    </row>
    <row r="8683" spans="52:55" x14ac:dyDescent="0.25">
      <c r="AZ8683" t="s">
        <v>20492</v>
      </c>
      <c r="BA8683" t="s">
        <v>3205</v>
      </c>
      <c r="BB8683" t="s">
        <v>3203</v>
      </c>
      <c r="BC8683" t="s">
        <v>3206</v>
      </c>
    </row>
    <row r="8684" spans="52:55" x14ac:dyDescent="0.25">
      <c r="AZ8684" t="s">
        <v>20493</v>
      </c>
      <c r="BA8684" t="s">
        <v>3205</v>
      </c>
      <c r="BB8684" t="s">
        <v>3203</v>
      </c>
      <c r="BC8684" t="s">
        <v>3206</v>
      </c>
    </row>
    <row r="8685" spans="52:55" x14ac:dyDescent="0.25">
      <c r="AZ8685" t="s">
        <v>20494</v>
      </c>
      <c r="BA8685" t="s">
        <v>3205</v>
      </c>
      <c r="BB8685" t="s">
        <v>19998</v>
      </c>
      <c r="BC8685" t="s">
        <v>3206</v>
      </c>
    </row>
    <row r="8686" spans="52:55" x14ac:dyDescent="0.25">
      <c r="AZ8686" t="s">
        <v>20495</v>
      </c>
      <c r="BA8686" t="s">
        <v>3205</v>
      </c>
      <c r="BB8686" t="s">
        <v>3384</v>
      </c>
      <c r="BC8686" t="s">
        <v>3206</v>
      </c>
    </row>
    <row r="8687" spans="52:55" x14ac:dyDescent="0.25">
      <c r="AZ8687" t="s">
        <v>20496</v>
      </c>
      <c r="BA8687" t="s">
        <v>3205</v>
      </c>
      <c r="BB8687" t="s">
        <v>17478</v>
      </c>
      <c r="BC8687" t="s">
        <v>3204</v>
      </c>
    </row>
    <row r="8688" spans="52:55" x14ac:dyDescent="0.25">
      <c r="AZ8688" t="s">
        <v>20497</v>
      </c>
      <c r="BA8688" t="s">
        <v>3205</v>
      </c>
      <c r="BB8688" t="s">
        <v>3863</v>
      </c>
      <c r="BC8688" t="s">
        <v>7263</v>
      </c>
    </row>
    <row r="8689" spans="52:55" x14ac:dyDescent="0.25">
      <c r="AZ8689" t="s">
        <v>20498</v>
      </c>
      <c r="BA8689" t="s">
        <v>3205</v>
      </c>
      <c r="BB8689" t="s">
        <v>3384</v>
      </c>
      <c r="BC8689" t="s">
        <v>3206</v>
      </c>
    </row>
    <row r="8690" spans="52:55" x14ac:dyDescent="0.25">
      <c r="AZ8690" t="s">
        <v>20499</v>
      </c>
      <c r="BA8690" t="s">
        <v>3205</v>
      </c>
      <c r="BB8690" t="s">
        <v>3967</v>
      </c>
      <c r="BC8690" t="s">
        <v>3206</v>
      </c>
    </row>
    <row r="8691" spans="52:55" x14ac:dyDescent="0.25">
      <c r="AZ8691" t="s">
        <v>20500</v>
      </c>
      <c r="BA8691" t="s">
        <v>3205</v>
      </c>
      <c r="BB8691" t="s">
        <v>3863</v>
      </c>
      <c r="BC8691" t="s">
        <v>3206</v>
      </c>
    </row>
    <row r="8692" spans="52:55" x14ac:dyDescent="0.25">
      <c r="AZ8692" t="s">
        <v>20501</v>
      </c>
      <c r="BA8692" t="s">
        <v>3205</v>
      </c>
      <c r="BB8692" t="s">
        <v>3967</v>
      </c>
      <c r="BC8692" t="s">
        <v>3204</v>
      </c>
    </row>
    <row r="8693" spans="52:55" x14ac:dyDescent="0.25">
      <c r="AZ8693" t="s">
        <v>20502</v>
      </c>
      <c r="BA8693" t="s">
        <v>3205</v>
      </c>
      <c r="BB8693" t="s">
        <v>3967</v>
      </c>
      <c r="BC8693" t="s">
        <v>3204</v>
      </c>
    </row>
    <row r="8694" spans="52:55" x14ac:dyDescent="0.25">
      <c r="AZ8694" t="s">
        <v>20503</v>
      </c>
      <c r="BA8694" t="s">
        <v>3205</v>
      </c>
      <c r="BB8694" t="s">
        <v>3967</v>
      </c>
      <c r="BC8694" t="s">
        <v>7263</v>
      </c>
    </row>
    <row r="8695" spans="52:55" x14ac:dyDescent="0.25">
      <c r="AZ8695" t="s">
        <v>20504</v>
      </c>
      <c r="BA8695" t="s">
        <v>3205</v>
      </c>
      <c r="BB8695" t="s">
        <v>3384</v>
      </c>
      <c r="BC8695" t="s">
        <v>7263</v>
      </c>
    </row>
    <row r="8696" spans="52:55" x14ac:dyDescent="0.25">
      <c r="AZ8696" t="s">
        <v>20505</v>
      </c>
      <c r="BA8696" t="s">
        <v>3205</v>
      </c>
      <c r="BB8696" t="s">
        <v>3967</v>
      </c>
      <c r="BC8696" t="s">
        <v>3204</v>
      </c>
    </row>
    <row r="8697" spans="52:55" x14ac:dyDescent="0.25">
      <c r="AZ8697" t="s">
        <v>20506</v>
      </c>
      <c r="BA8697" t="s">
        <v>3205</v>
      </c>
      <c r="BB8697" t="s">
        <v>3967</v>
      </c>
      <c r="BC8697" t="s">
        <v>3204</v>
      </c>
    </row>
    <row r="8698" spans="52:55" x14ac:dyDescent="0.25">
      <c r="AZ8698" t="s">
        <v>20507</v>
      </c>
      <c r="BA8698" t="s">
        <v>3205</v>
      </c>
      <c r="BB8698" t="s">
        <v>3967</v>
      </c>
      <c r="BC8698" t="s">
        <v>3204</v>
      </c>
    </row>
    <row r="8699" spans="52:55" x14ac:dyDescent="0.25">
      <c r="AZ8699" t="s">
        <v>20508</v>
      </c>
      <c r="BA8699" t="s">
        <v>3205</v>
      </c>
      <c r="BB8699" t="s">
        <v>3863</v>
      </c>
      <c r="BC8699" t="s">
        <v>3206</v>
      </c>
    </row>
    <row r="8700" spans="52:55" x14ac:dyDescent="0.25">
      <c r="AZ8700" t="s">
        <v>20509</v>
      </c>
      <c r="BA8700" t="s">
        <v>3205</v>
      </c>
      <c r="BB8700" t="s">
        <v>19998</v>
      </c>
      <c r="BC8700" t="s">
        <v>3206</v>
      </c>
    </row>
    <row r="8701" spans="52:55" x14ac:dyDescent="0.25">
      <c r="AZ8701" t="s">
        <v>23184</v>
      </c>
      <c r="BA8701" t="s">
        <v>3205</v>
      </c>
      <c r="BB8701" t="s">
        <v>3203</v>
      </c>
      <c r="BC8701" t="s">
        <v>3204</v>
      </c>
    </row>
    <row r="8702" spans="52:55" x14ac:dyDescent="0.25">
      <c r="AZ8702" t="s">
        <v>20510</v>
      </c>
      <c r="BA8702" t="s">
        <v>5207</v>
      </c>
      <c r="BB8702" t="s">
        <v>20511</v>
      </c>
      <c r="BC8702" t="s">
        <v>7263</v>
      </c>
    </row>
    <row r="8703" spans="52:55" x14ac:dyDescent="0.25">
      <c r="AZ8703" t="s">
        <v>20512</v>
      </c>
      <c r="BA8703" t="s">
        <v>5207</v>
      </c>
      <c r="BB8703" t="s">
        <v>20511</v>
      </c>
      <c r="BC8703" t="s">
        <v>7263</v>
      </c>
    </row>
    <row r="8704" spans="52:55" x14ac:dyDescent="0.25">
      <c r="AZ8704" t="s">
        <v>20513</v>
      </c>
      <c r="BA8704" t="s">
        <v>5207</v>
      </c>
      <c r="BB8704" t="s">
        <v>20511</v>
      </c>
      <c r="BC8704" t="s">
        <v>7263</v>
      </c>
    </row>
    <row r="8705" spans="52:55" x14ac:dyDescent="0.25">
      <c r="AZ8705" t="s">
        <v>20514</v>
      </c>
      <c r="BA8705" t="s">
        <v>5207</v>
      </c>
      <c r="BB8705" t="s">
        <v>20511</v>
      </c>
      <c r="BC8705" t="s">
        <v>7263</v>
      </c>
    </row>
    <row r="8706" spans="52:55" x14ac:dyDescent="0.25">
      <c r="AZ8706" t="s">
        <v>20515</v>
      </c>
      <c r="BA8706" t="s">
        <v>5207</v>
      </c>
      <c r="BB8706" t="s">
        <v>20511</v>
      </c>
      <c r="BC8706" t="s">
        <v>7263</v>
      </c>
    </row>
    <row r="8707" spans="52:55" x14ac:dyDescent="0.25">
      <c r="AZ8707" t="s">
        <v>20516</v>
      </c>
      <c r="BA8707" t="s">
        <v>5207</v>
      </c>
      <c r="BB8707" t="s">
        <v>20511</v>
      </c>
      <c r="BC8707" t="s">
        <v>7263</v>
      </c>
    </row>
    <row r="8708" spans="52:55" x14ac:dyDescent="0.25">
      <c r="AZ8708" t="s">
        <v>20517</v>
      </c>
      <c r="BA8708" t="s">
        <v>5207</v>
      </c>
      <c r="BB8708" t="s">
        <v>20511</v>
      </c>
      <c r="BC8708" t="s">
        <v>7263</v>
      </c>
    </row>
    <row r="8709" spans="52:55" x14ac:dyDescent="0.25">
      <c r="AZ8709" t="s">
        <v>20518</v>
      </c>
      <c r="BA8709" t="s">
        <v>5207</v>
      </c>
      <c r="BB8709" t="s">
        <v>20511</v>
      </c>
      <c r="BC8709" t="s">
        <v>7263</v>
      </c>
    </row>
    <row r="8710" spans="52:55" x14ac:dyDescent="0.25">
      <c r="AZ8710" t="s">
        <v>20519</v>
      </c>
      <c r="BA8710" t="s">
        <v>5207</v>
      </c>
      <c r="BB8710" t="s">
        <v>20511</v>
      </c>
      <c r="BC8710" t="s">
        <v>7263</v>
      </c>
    </row>
    <row r="8711" spans="52:55" x14ac:dyDescent="0.25">
      <c r="AZ8711" t="s">
        <v>20520</v>
      </c>
      <c r="BA8711" t="s">
        <v>5207</v>
      </c>
      <c r="BB8711" t="s">
        <v>20511</v>
      </c>
      <c r="BC8711" t="s">
        <v>7263</v>
      </c>
    </row>
    <row r="8712" spans="52:55" x14ac:dyDescent="0.25">
      <c r="AZ8712" t="s">
        <v>20521</v>
      </c>
      <c r="BA8712" t="s">
        <v>5207</v>
      </c>
      <c r="BB8712" t="s">
        <v>20511</v>
      </c>
      <c r="BC8712" t="s">
        <v>7263</v>
      </c>
    </row>
    <row r="8713" spans="52:55" x14ac:dyDescent="0.25">
      <c r="AZ8713" t="s">
        <v>20522</v>
      </c>
      <c r="BA8713" t="s">
        <v>5207</v>
      </c>
      <c r="BB8713" t="s">
        <v>20511</v>
      </c>
      <c r="BC8713" t="s">
        <v>7263</v>
      </c>
    </row>
    <row r="8714" spans="52:55" x14ac:dyDescent="0.25">
      <c r="AZ8714" t="s">
        <v>20523</v>
      </c>
      <c r="BA8714" t="s">
        <v>5207</v>
      </c>
      <c r="BB8714" t="s">
        <v>20511</v>
      </c>
      <c r="BC8714" t="s">
        <v>7263</v>
      </c>
    </row>
    <row r="8715" spans="52:55" x14ac:dyDescent="0.25">
      <c r="AZ8715" t="s">
        <v>20524</v>
      </c>
      <c r="BA8715" t="s">
        <v>5207</v>
      </c>
      <c r="BB8715" t="s">
        <v>20511</v>
      </c>
      <c r="BC8715" t="s">
        <v>7263</v>
      </c>
    </row>
    <row r="8716" spans="52:55" x14ac:dyDescent="0.25">
      <c r="AZ8716" t="s">
        <v>20525</v>
      </c>
      <c r="BA8716" t="s">
        <v>5207</v>
      </c>
      <c r="BB8716" t="s">
        <v>20511</v>
      </c>
      <c r="BC8716" t="s">
        <v>7263</v>
      </c>
    </row>
    <row r="8717" spans="52:55" x14ac:dyDescent="0.25">
      <c r="AZ8717" t="s">
        <v>6739</v>
      </c>
      <c r="BA8717" t="s">
        <v>5207</v>
      </c>
      <c r="BB8717" t="s">
        <v>20511</v>
      </c>
      <c r="BC8717" t="s">
        <v>7263</v>
      </c>
    </row>
    <row r="8718" spans="52:55" x14ac:dyDescent="0.25">
      <c r="AZ8718" t="s">
        <v>20526</v>
      </c>
      <c r="BA8718" t="s">
        <v>5207</v>
      </c>
      <c r="BB8718" t="s">
        <v>20511</v>
      </c>
      <c r="BC8718" t="s">
        <v>7263</v>
      </c>
    </row>
    <row r="8719" spans="52:55" x14ac:dyDescent="0.25">
      <c r="AZ8719" t="s">
        <v>20527</v>
      </c>
      <c r="BA8719" t="s">
        <v>5207</v>
      </c>
      <c r="BB8719" t="s">
        <v>20511</v>
      </c>
      <c r="BC8719" t="s">
        <v>7263</v>
      </c>
    </row>
    <row r="8720" spans="52:55" x14ac:dyDescent="0.25">
      <c r="AZ8720" t="s">
        <v>20528</v>
      </c>
      <c r="BA8720" t="s">
        <v>5207</v>
      </c>
      <c r="BB8720" t="s">
        <v>20511</v>
      </c>
      <c r="BC8720" t="s">
        <v>7263</v>
      </c>
    </row>
    <row r="8721" spans="52:55" x14ac:dyDescent="0.25">
      <c r="AZ8721" t="s">
        <v>7540</v>
      </c>
      <c r="BA8721" t="s">
        <v>5207</v>
      </c>
      <c r="BB8721" t="s">
        <v>20511</v>
      </c>
      <c r="BC8721" t="s">
        <v>7263</v>
      </c>
    </row>
    <row r="8722" spans="52:55" x14ac:dyDescent="0.25">
      <c r="AZ8722" t="s">
        <v>7541</v>
      </c>
      <c r="BA8722" t="s">
        <v>5207</v>
      </c>
      <c r="BB8722" t="s">
        <v>20511</v>
      </c>
      <c r="BC8722" t="s">
        <v>7263</v>
      </c>
    </row>
    <row r="8723" spans="52:55" x14ac:dyDescent="0.25">
      <c r="AZ8723" t="s">
        <v>20529</v>
      </c>
      <c r="BA8723" t="s">
        <v>5207</v>
      </c>
      <c r="BB8723" t="s">
        <v>20511</v>
      </c>
      <c r="BC8723" t="s">
        <v>7263</v>
      </c>
    </row>
    <row r="8724" spans="52:55" x14ac:dyDescent="0.25">
      <c r="AZ8724" t="s">
        <v>20530</v>
      </c>
      <c r="BA8724" t="s">
        <v>5207</v>
      </c>
      <c r="BB8724" t="s">
        <v>20511</v>
      </c>
      <c r="BC8724" t="s">
        <v>7263</v>
      </c>
    </row>
    <row r="8725" spans="52:55" x14ac:dyDescent="0.25">
      <c r="AZ8725" t="s">
        <v>20531</v>
      </c>
      <c r="BA8725" t="s">
        <v>5207</v>
      </c>
      <c r="BB8725" t="s">
        <v>20511</v>
      </c>
      <c r="BC8725" t="s">
        <v>7263</v>
      </c>
    </row>
    <row r="8726" spans="52:55" x14ac:dyDescent="0.25">
      <c r="AZ8726" t="s">
        <v>20532</v>
      </c>
      <c r="BA8726" t="s">
        <v>5207</v>
      </c>
      <c r="BB8726" t="s">
        <v>20511</v>
      </c>
      <c r="BC8726" t="s">
        <v>7263</v>
      </c>
    </row>
    <row r="8727" spans="52:55" x14ac:dyDescent="0.25">
      <c r="AZ8727" t="s">
        <v>20533</v>
      </c>
      <c r="BA8727" t="s">
        <v>5207</v>
      </c>
      <c r="BB8727" t="s">
        <v>20511</v>
      </c>
      <c r="BC8727" t="s">
        <v>7263</v>
      </c>
    </row>
    <row r="8728" spans="52:55" x14ac:dyDescent="0.25">
      <c r="AZ8728" t="s">
        <v>20534</v>
      </c>
      <c r="BA8728" t="s">
        <v>5207</v>
      </c>
      <c r="BB8728" t="s">
        <v>20511</v>
      </c>
      <c r="BC8728" t="s">
        <v>7263</v>
      </c>
    </row>
    <row r="8729" spans="52:55" x14ac:dyDescent="0.25">
      <c r="AZ8729" t="s">
        <v>20535</v>
      </c>
      <c r="BA8729" t="s">
        <v>5207</v>
      </c>
      <c r="BB8729" t="s">
        <v>20511</v>
      </c>
      <c r="BC8729" t="s">
        <v>7263</v>
      </c>
    </row>
    <row r="8730" spans="52:55" x14ac:dyDescent="0.25">
      <c r="AZ8730" t="s">
        <v>20536</v>
      </c>
      <c r="BA8730" t="s">
        <v>5207</v>
      </c>
      <c r="BB8730" t="s">
        <v>20511</v>
      </c>
      <c r="BC8730" t="s">
        <v>7263</v>
      </c>
    </row>
    <row r="8731" spans="52:55" x14ac:dyDescent="0.25">
      <c r="AZ8731" t="s">
        <v>20537</v>
      </c>
      <c r="BA8731" t="s">
        <v>5207</v>
      </c>
      <c r="BB8731" t="s">
        <v>20511</v>
      </c>
      <c r="BC8731" t="s">
        <v>7263</v>
      </c>
    </row>
    <row r="8732" spans="52:55" x14ac:dyDescent="0.25">
      <c r="AZ8732" t="s">
        <v>20538</v>
      </c>
      <c r="BA8732" t="s">
        <v>5207</v>
      </c>
      <c r="BB8732" t="s">
        <v>20511</v>
      </c>
      <c r="BC8732" t="s">
        <v>7263</v>
      </c>
    </row>
    <row r="8733" spans="52:55" x14ac:dyDescent="0.25">
      <c r="AZ8733" t="s">
        <v>20539</v>
      </c>
      <c r="BA8733" t="s">
        <v>5207</v>
      </c>
      <c r="BB8733" t="s">
        <v>20511</v>
      </c>
      <c r="BC8733" t="s">
        <v>7263</v>
      </c>
    </row>
    <row r="8734" spans="52:55" x14ac:dyDescent="0.25">
      <c r="AZ8734" t="s">
        <v>20540</v>
      </c>
      <c r="BA8734" t="s">
        <v>5207</v>
      </c>
      <c r="BB8734" t="s">
        <v>20511</v>
      </c>
      <c r="BC8734" t="s">
        <v>7263</v>
      </c>
    </row>
    <row r="8735" spans="52:55" x14ac:dyDescent="0.25">
      <c r="AZ8735" t="s">
        <v>20541</v>
      </c>
      <c r="BA8735" t="s">
        <v>5207</v>
      </c>
      <c r="BB8735" t="s">
        <v>20511</v>
      </c>
      <c r="BC8735" t="s">
        <v>7263</v>
      </c>
    </row>
    <row r="8736" spans="52:55" x14ac:dyDescent="0.25">
      <c r="AZ8736" t="s">
        <v>20542</v>
      </c>
      <c r="BA8736" t="s">
        <v>5207</v>
      </c>
      <c r="BB8736" t="s">
        <v>20511</v>
      </c>
      <c r="BC8736" t="s">
        <v>7263</v>
      </c>
    </row>
    <row r="8737" spans="52:55" x14ac:dyDescent="0.25">
      <c r="AZ8737" t="s">
        <v>20543</v>
      </c>
      <c r="BA8737" t="s">
        <v>5207</v>
      </c>
      <c r="BB8737" t="s">
        <v>20511</v>
      </c>
      <c r="BC8737" t="s">
        <v>7263</v>
      </c>
    </row>
    <row r="8738" spans="52:55" x14ac:dyDescent="0.25">
      <c r="AZ8738" t="s">
        <v>20544</v>
      </c>
      <c r="BA8738" t="s">
        <v>5207</v>
      </c>
      <c r="BB8738" t="s">
        <v>20511</v>
      </c>
      <c r="BC8738" t="s">
        <v>7263</v>
      </c>
    </row>
    <row r="8739" spans="52:55" x14ac:dyDescent="0.25">
      <c r="AZ8739" t="s">
        <v>20545</v>
      </c>
      <c r="BA8739" t="s">
        <v>5207</v>
      </c>
      <c r="BB8739" t="s">
        <v>20511</v>
      </c>
      <c r="BC8739" t="s">
        <v>7263</v>
      </c>
    </row>
    <row r="8740" spans="52:55" x14ac:dyDescent="0.25">
      <c r="AZ8740" t="s">
        <v>20546</v>
      </c>
      <c r="BA8740" t="s">
        <v>5207</v>
      </c>
      <c r="BB8740" t="s">
        <v>20511</v>
      </c>
      <c r="BC8740" t="s">
        <v>7263</v>
      </c>
    </row>
    <row r="8741" spans="52:55" x14ac:dyDescent="0.25">
      <c r="AZ8741" t="s">
        <v>20547</v>
      </c>
      <c r="BA8741" t="s">
        <v>5207</v>
      </c>
      <c r="BB8741" t="s">
        <v>20511</v>
      </c>
      <c r="BC8741" t="s">
        <v>7263</v>
      </c>
    </row>
    <row r="8742" spans="52:55" x14ac:dyDescent="0.25">
      <c r="AZ8742" t="s">
        <v>20548</v>
      </c>
      <c r="BA8742" t="s">
        <v>5207</v>
      </c>
      <c r="BB8742" t="s">
        <v>20511</v>
      </c>
      <c r="BC8742" t="s">
        <v>7263</v>
      </c>
    </row>
    <row r="8743" spans="52:55" x14ac:dyDescent="0.25">
      <c r="AZ8743" t="s">
        <v>20549</v>
      </c>
      <c r="BA8743" t="s">
        <v>5207</v>
      </c>
      <c r="BB8743" t="s">
        <v>20511</v>
      </c>
      <c r="BC8743" t="s">
        <v>7263</v>
      </c>
    </row>
    <row r="8744" spans="52:55" x14ac:dyDescent="0.25">
      <c r="AZ8744" t="s">
        <v>20550</v>
      </c>
      <c r="BA8744" t="s">
        <v>5207</v>
      </c>
      <c r="BB8744" t="s">
        <v>20511</v>
      </c>
      <c r="BC8744" t="s">
        <v>7263</v>
      </c>
    </row>
    <row r="8745" spans="52:55" x14ac:dyDescent="0.25">
      <c r="AZ8745" t="s">
        <v>20551</v>
      </c>
      <c r="BA8745" t="s">
        <v>5207</v>
      </c>
      <c r="BB8745" t="s">
        <v>20511</v>
      </c>
      <c r="BC8745" t="s">
        <v>7263</v>
      </c>
    </row>
    <row r="8746" spans="52:55" x14ac:dyDescent="0.25">
      <c r="AZ8746" t="s">
        <v>20552</v>
      </c>
      <c r="BA8746" t="s">
        <v>5207</v>
      </c>
      <c r="BB8746" t="s">
        <v>20511</v>
      </c>
      <c r="BC8746" t="s">
        <v>7263</v>
      </c>
    </row>
    <row r="8747" spans="52:55" x14ac:dyDescent="0.25">
      <c r="AZ8747" t="s">
        <v>20553</v>
      </c>
      <c r="BA8747" t="s">
        <v>5207</v>
      </c>
      <c r="BB8747" t="s">
        <v>20511</v>
      </c>
      <c r="BC8747" t="s">
        <v>7263</v>
      </c>
    </row>
    <row r="8748" spans="52:55" x14ac:dyDescent="0.25">
      <c r="AZ8748" t="s">
        <v>20554</v>
      </c>
      <c r="BA8748" t="s">
        <v>5207</v>
      </c>
      <c r="BB8748" t="s">
        <v>20511</v>
      </c>
      <c r="BC8748" t="s">
        <v>7263</v>
      </c>
    </row>
    <row r="8749" spans="52:55" x14ac:dyDescent="0.25">
      <c r="AZ8749" t="s">
        <v>20555</v>
      </c>
      <c r="BA8749" t="s">
        <v>5207</v>
      </c>
      <c r="BB8749" t="s">
        <v>20511</v>
      </c>
      <c r="BC8749" t="s">
        <v>7263</v>
      </c>
    </row>
    <row r="8750" spans="52:55" x14ac:dyDescent="0.25">
      <c r="AZ8750" t="s">
        <v>20556</v>
      </c>
      <c r="BA8750" t="s">
        <v>5207</v>
      </c>
      <c r="BB8750" t="s">
        <v>20511</v>
      </c>
      <c r="BC8750" t="s">
        <v>7263</v>
      </c>
    </row>
    <row r="8751" spans="52:55" x14ac:dyDescent="0.25">
      <c r="AZ8751" t="s">
        <v>20557</v>
      </c>
      <c r="BA8751" t="s">
        <v>5207</v>
      </c>
      <c r="BB8751" t="s">
        <v>20511</v>
      </c>
      <c r="BC8751" t="s">
        <v>7263</v>
      </c>
    </row>
    <row r="8752" spans="52:55" x14ac:dyDescent="0.25">
      <c r="AZ8752" t="s">
        <v>20558</v>
      </c>
      <c r="BA8752" t="s">
        <v>5207</v>
      </c>
      <c r="BB8752" t="s">
        <v>20511</v>
      </c>
      <c r="BC8752" t="s">
        <v>7263</v>
      </c>
    </row>
    <row r="8753" spans="52:55" x14ac:dyDescent="0.25">
      <c r="AZ8753" t="s">
        <v>20559</v>
      </c>
      <c r="BA8753" t="s">
        <v>5207</v>
      </c>
      <c r="BB8753" t="s">
        <v>20511</v>
      </c>
      <c r="BC8753" t="s">
        <v>7263</v>
      </c>
    </row>
    <row r="8754" spans="52:55" x14ac:dyDescent="0.25">
      <c r="AZ8754" t="s">
        <v>20560</v>
      </c>
      <c r="BA8754" t="s">
        <v>5207</v>
      </c>
      <c r="BB8754" t="s">
        <v>20511</v>
      </c>
      <c r="BC8754" t="s">
        <v>7263</v>
      </c>
    </row>
    <row r="8755" spans="52:55" x14ac:dyDescent="0.25">
      <c r="AZ8755" t="s">
        <v>20561</v>
      </c>
      <c r="BA8755" t="s">
        <v>5207</v>
      </c>
      <c r="BB8755" t="s">
        <v>20511</v>
      </c>
      <c r="BC8755" t="s">
        <v>7263</v>
      </c>
    </row>
    <row r="8756" spans="52:55" x14ac:dyDescent="0.25">
      <c r="AZ8756" t="s">
        <v>20562</v>
      </c>
      <c r="BA8756" t="s">
        <v>5207</v>
      </c>
      <c r="BB8756" t="s">
        <v>20511</v>
      </c>
      <c r="BC8756" t="s">
        <v>7263</v>
      </c>
    </row>
    <row r="8757" spans="52:55" x14ac:dyDescent="0.25">
      <c r="AZ8757" t="s">
        <v>20563</v>
      </c>
      <c r="BA8757" t="s">
        <v>5207</v>
      </c>
      <c r="BB8757" t="s">
        <v>20511</v>
      </c>
      <c r="BC8757" t="s">
        <v>7263</v>
      </c>
    </row>
    <row r="8758" spans="52:55" x14ac:dyDescent="0.25">
      <c r="AZ8758" t="s">
        <v>20564</v>
      </c>
      <c r="BA8758" t="s">
        <v>5207</v>
      </c>
      <c r="BB8758" t="s">
        <v>20511</v>
      </c>
      <c r="BC8758" t="s">
        <v>7263</v>
      </c>
    </row>
    <row r="8759" spans="52:55" x14ac:dyDescent="0.25">
      <c r="AZ8759" t="s">
        <v>20565</v>
      </c>
      <c r="BA8759" t="s">
        <v>5207</v>
      </c>
      <c r="BB8759" t="s">
        <v>20511</v>
      </c>
      <c r="BC8759" t="s">
        <v>7263</v>
      </c>
    </row>
    <row r="8760" spans="52:55" x14ac:dyDescent="0.25">
      <c r="AZ8760" t="s">
        <v>20566</v>
      </c>
      <c r="BA8760" t="s">
        <v>5207</v>
      </c>
      <c r="BB8760" t="s">
        <v>20511</v>
      </c>
      <c r="BC8760" t="s">
        <v>7263</v>
      </c>
    </row>
    <row r="8761" spans="52:55" x14ac:dyDescent="0.25">
      <c r="AZ8761" t="s">
        <v>20567</v>
      </c>
      <c r="BA8761" t="s">
        <v>5207</v>
      </c>
      <c r="BB8761" t="s">
        <v>20511</v>
      </c>
      <c r="BC8761" t="s">
        <v>7263</v>
      </c>
    </row>
    <row r="8762" spans="52:55" x14ac:dyDescent="0.25">
      <c r="AZ8762" t="s">
        <v>20568</v>
      </c>
      <c r="BA8762" t="s">
        <v>5207</v>
      </c>
      <c r="BB8762" t="s">
        <v>20511</v>
      </c>
      <c r="BC8762" t="s">
        <v>7263</v>
      </c>
    </row>
    <row r="8763" spans="52:55" x14ac:dyDescent="0.25">
      <c r="AZ8763" t="s">
        <v>20569</v>
      </c>
      <c r="BA8763" t="s">
        <v>5207</v>
      </c>
      <c r="BB8763" t="s">
        <v>20511</v>
      </c>
      <c r="BC8763" t="s">
        <v>7263</v>
      </c>
    </row>
    <row r="8764" spans="52:55" x14ac:dyDescent="0.25">
      <c r="AZ8764" t="s">
        <v>20570</v>
      </c>
      <c r="BA8764" t="s">
        <v>5207</v>
      </c>
      <c r="BB8764" t="s">
        <v>20511</v>
      </c>
      <c r="BC8764" t="s">
        <v>7263</v>
      </c>
    </row>
    <row r="8765" spans="52:55" x14ac:dyDescent="0.25">
      <c r="AZ8765" t="s">
        <v>20571</v>
      </c>
      <c r="BA8765" t="s">
        <v>5207</v>
      </c>
      <c r="BB8765" t="s">
        <v>20511</v>
      </c>
      <c r="BC8765" t="s">
        <v>7263</v>
      </c>
    </row>
    <row r="8766" spans="52:55" x14ac:dyDescent="0.25">
      <c r="AZ8766" t="s">
        <v>20572</v>
      </c>
      <c r="BA8766" t="s">
        <v>5207</v>
      </c>
      <c r="BB8766" t="s">
        <v>20573</v>
      </c>
      <c r="BC8766" t="s">
        <v>7263</v>
      </c>
    </row>
    <row r="8767" spans="52:55" x14ac:dyDescent="0.25">
      <c r="AZ8767" t="s">
        <v>20574</v>
      </c>
      <c r="BA8767" t="s">
        <v>5207</v>
      </c>
      <c r="BB8767" t="s">
        <v>20573</v>
      </c>
      <c r="BC8767" t="s">
        <v>3201</v>
      </c>
    </row>
    <row r="8768" spans="52:55" x14ac:dyDescent="0.25">
      <c r="AZ8768" t="s">
        <v>20575</v>
      </c>
      <c r="BA8768" t="s">
        <v>5207</v>
      </c>
      <c r="BB8768" t="s">
        <v>20573</v>
      </c>
      <c r="BC8768" t="s">
        <v>7263</v>
      </c>
    </row>
    <row r="8769" spans="52:55" x14ac:dyDescent="0.25">
      <c r="AZ8769" t="s">
        <v>20576</v>
      </c>
      <c r="BA8769" t="s">
        <v>5207</v>
      </c>
      <c r="BB8769" t="s">
        <v>20573</v>
      </c>
      <c r="BC8769" t="s">
        <v>7263</v>
      </c>
    </row>
    <row r="8770" spans="52:55" x14ac:dyDescent="0.25">
      <c r="AZ8770" t="s">
        <v>20577</v>
      </c>
      <c r="BA8770" t="s">
        <v>5207</v>
      </c>
      <c r="BB8770" t="s">
        <v>20573</v>
      </c>
      <c r="BC8770" t="s">
        <v>7263</v>
      </c>
    </row>
    <row r="8771" spans="52:55" x14ac:dyDescent="0.25">
      <c r="AZ8771" t="s">
        <v>20578</v>
      </c>
      <c r="BA8771" t="s">
        <v>5207</v>
      </c>
      <c r="BB8771" t="s">
        <v>20573</v>
      </c>
      <c r="BC8771" t="s">
        <v>7263</v>
      </c>
    </row>
    <row r="8772" spans="52:55" x14ac:dyDescent="0.25">
      <c r="AZ8772" t="s">
        <v>20579</v>
      </c>
      <c r="BA8772" t="s">
        <v>5207</v>
      </c>
      <c r="BB8772" t="s">
        <v>20573</v>
      </c>
      <c r="BC8772" t="s">
        <v>7263</v>
      </c>
    </row>
    <row r="8773" spans="52:55" x14ac:dyDescent="0.25">
      <c r="AZ8773" t="s">
        <v>20580</v>
      </c>
      <c r="BA8773" t="s">
        <v>5207</v>
      </c>
      <c r="BB8773" t="s">
        <v>20573</v>
      </c>
      <c r="BC8773" t="s">
        <v>7263</v>
      </c>
    </row>
    <row r="8774" spans="52:55" x14ac:dyDescent="0.25">
      <c r="AZ8774" t="s">
        <v>20581</v>
      </c>
      <c r="BA8774" t="s">
        <v>5207</v>
      </c>
      <c r="BB8774" t="s">
        <v>20573</v>
      </c>
      <c r="BC8774" t="s">
        <v>7263</v>
      </c>
    </row>
    <row r="8775" spans="52:55" x14ac:dyDescent="0.25">
      <c r="AZ8775" t="s">
        <v>20582</v>
      </c>
      <c r="BA8775" t="s">
        <v>5207</v>
      </c>
      <c r="BB8775" t="s">
        <v>20573</v>
      </c>
      <c r="BC8775" t="s">
        <v>7263</v>
      </c>
    </row>
    <row r="8776" spans="52:55" x14ac:dyDescent="0.25">
      <c r="AZ8776" t="s">
        <v>20583</v>
      </c>
      <c r="BA8776" t="s">
        <v>5207</v>
      </c>
      <c r="BB8776" t="s">
        <v>20573</v>
      </c>
      <c r="BC8776" t="s">
        <v>7263</v>
      </c>
    </row>
    <row r="8777" spans="52:55" x14ac:dyDescent="0.25">
      <c r="AZ8777" t="s">
        <v>20584</v>
      </c>
      <c r="BA8777" t="s">
        <v>5207</v>
      </c>
      <c r="BB8777" t="s">
        <v>20573</v>
      </c>
      <c r="BC8777" t="s">
        <v>7263</v>
      </c>
    </row>
    <row r="8778" spans="52:55" x14ac:dyDescent="0.25">
      <c r="AZ8778" t="s">
        <v>20585</v>
      </c>
      <c r="BA8778" t="s">
        <v>5207</v>
      </c>
      <c r="BB8778" t="s">
        <v>20573</v>
      </c>
      <c r="BC8778" t="s">
        <v>7263</v>
      </c>
    </row>
    <row r="8779" spans="52:55" x14ac:dyDescent="0.25">
      <c r="AZ8779" t="s">
        <v>20586</v>
      </c>
      <c r="BA8779" t="s">
        <v>5207</v>
      </c>
      <c r="BB8779" t="s">
        <v>20573</v>
      </c>
      <c r="BC8779" t="s">
        <v>7263</v>
      </c>
    </row>
    <row r="8780" spans="52:55" x14ac:dyDescent="0.25">
      <c r="AZ8780" t="s">
        <v>20587</v>
      </c>
      <c r="BA8780" t="s">
        <v>5207</v>
      </c>
      <c r="BB8780" t="s">
        <v>20573</v>
      </c>
      <c r="BC8780" t="s">
        <v>7263</v>
      </c>
    </row>
    <row r="8781" spans="52:55" x14ac:dyDescent="0.25">
      <c r="AZ8781" t="s">
        <v>20588</v>
      </c>
      <c r="BA8781" t="s">
        <v>5207</v>
      </c>
      <c r="BB8781" t="s">
        <v>20573</v>
      </c>
      <c r="BC8781" t="s">
        <v>7263</v>
      </c>
    </row>
    <row r="8782" spans="52:55" x14ac:dyDescent="0.25">
      <c r="AZ8782" t="s">
        <v>20589</v>
      </c>
      <c r="BA8782" t="s">
        <v>5207</v>
      </c>
      <c r="BB8782" t="s">
        <v>20573</v>
      </c>
      <c r="BC8782" t="s">
        <v>7263</v>
      </c>
    </row>
    <row r="8783" spans="52:55" x14ac:dyDescent="0.25">
      <c r="AZ8783" t="s">
        <v>20590</v>
      </c>
      <c r="BA8783" t="s">
        <v>5207</v>
      </c>
      <c r="BB8783" t="s">
        <v>20573</v>
      </c>
      <c r="BC8783" t="s">
        <v>7263</v>
      </c>
    </row>
    <row r="8784" spans="52:55" x14ac:dyDescent="0.25">
      <c r="AZ8784" t="s">
        <v>20591</v>
      </c>
      <c r="BA8784" t="s">
        <v>5207</v>
      </c>
      <c r="BB8784" t="s">
        <v>20573</v>
      </c>
      <c r="BC8784" t="s">
        <v>3200</v>
      </c>
    </row>
    <row r="8785" spans="52:55" x14ac:dyDescent="0.25">
      <c r="AZ8785" t="s">
        <v>20592</v>
      </c>
      <c r="BA8785" t="s">
        <v>5207</v>
      </c>
      <c r="BB8785" t="s">
        <v>20573</v>
      </c>
      <c r="BC8785" t="s">
        <v>3201</v>
      </c>
    </row>
    <row r="8786" spans="52:55" x14ac:dyDescent="0.25">
      <c r="AZ8786" t="s">
        <v>20593</v>
      </c>
      <c r="BA8786" t="s">
        <v>5207</v>
      </c>
      <c r="BB8786" t="s">
        <v>20573</v>
      </c>
      <c r="BC8786" t="s">
        <v>7263</v>
      </c>
    </row>
    <row r="8787" spans="52:55" x14ac:dyDescent="0.25">
      <c r="AZ8787" t="s">
        <v>20594</v>
      </c>
      <c r="BA8787" t="s">
        <v>5207</v>
      </c>
      <c r="BB8787" t="s">
        <v>20573</v>
      </c>
      <c r="BC8787" t="s">
        <v>3200</v>
      </c>
    </row>
    <row r="8788" spans="52:55" x14ac:dyDescent="0.25">
      <c r="AZ8788" t="s">
        <v>20595</v>
      </c>
      <c r="BA8788" t="s">
        <v>5207</v>
      </c>
      <c r="BB8788" t="s">
        <v>20573</v>
      </c>
      <c r="BC8788" t="s">
        <v>7263</v>
      </c>
    </row>
    <row r="8789" spans="52:55" x14ac:dyDescent="0.25">
      <c r="AZ8789" t="s">
        <v>20596</v>
      </c>
      <c r="BA8789" t="s">
        <v>5207</v>
      </c>
      <c r="BB8789" t="s">
        <v>20573</v>
      </c>
      <c r="BC8789" t="s">
        <v>3200</v>
      </c>
    </row>
    <row r="8790" spans="52:55" x14ac:dyDescent="0.25">
      <c r="AZ8790" t="s">
        <v>20597</v>
      </c>
      <c r="BA8790" t="s">
        <v>5207</v>
      </c>
      <c r="BB8790" t="s">
        <v>20573</v>
      </c>
      <c r="BC8790" t="s">
        <v>3201</v>
      </c>
    </row>
    <row r="8791" spans="52:55" x14ac:dyDescent="0.25">
      <c r="AZ8791" t="s">
        <v>20598</v>
      </c>
      <c r="BA8791" t="s">
        <v>5207</v>
      </c>
      <c r="BB8791" t="s">
        <v>20573</v>
      </c>
      <c r="BC8791" t="s">
        <v>7263</v>
      </c>
    </row>
    <row r="8792" spans="52:55" x14ac:dyDescent="0.25">
      <c r="AZ8792" t="s">
        <v>20599</v>
      </c>
      <c r="BA8792" t="s">
        <v>5207</v>
      </c>
      <c r="BB8792" t="s">
        <v>20573</v>
      </c>
      <c r="BC8792" t="s">
        <v>3200</v>
      </c>
    </row>
    <row r="8793" spans="52:55" x14ac:dyDescent="0.25">
      <c r="AZ8793" t="s">
        <v>20600</v>
      </c>
      <c r="BA8793" t="s">
        <v>5207</v>
      </c>
      <c r="BB8793" t="s">
        <v>20573</v>
      </c>
      <c r="BC8793" t="s">
        <v>3201</v>
      </c>
    </row>
    <row r="8794" spans="52:55" x14ac:dyDescent="0.25">
      <c r="AZ8794" t="s">
        <v>20601</v>
      </c>
      <c r="BA8794" t="s">
        <v>5207</v>
      </c>
      <c r="BB8794" t="s">
        <v>20573</v>
      </c>
      <c r="BC8794" t="s">
        <v>3200</v>
      </c>
    </row>
    <row r="8795" spans="52:55" x14ac:dyDescent="0.25">
      <c r="AZ8795" t="s">
        <v>20602</v>
      </c>
      <c r="BA8795" t="s">
        <v>5207</v>
      </c>
      <c r="BB8795" t="s">
        <v>20573</v>
      </c>
      <c r="BC8795" t="s">
        <v>7263</v>
      </c>
    </row>
    <row r="8796" spans="52:55" x14ac:dyDescent="0.25">
      <c r="AZ8796" t="s">
        <v>20603</v>
      </c>
      <c r="BA8796" t="s">
        <v>5207</v>
      </c>
      <c r="BB8796" t="s">
        <v>20573</v>
      </c>
      <c r="BC8796" t="s">
        <v>7263</v>
      </c>
    </row>
    <row r="8797" spans="52:55" x14ac:dyDescent="0.25">
      <c r="AZ8797" t="s">
        <v>20604</v>
      </c>
      <c r="BA8797" t="s">
        <v>5207</v>
      </c>
      <c r="BB8797" t="s">
        <v>20573</v>
      </c>
      <c r="BC8797" t="s">
        <v>7263</v>
      </c>
    </row>
    <row r="8798" spans="52:55" x14ac:dyDescent="0.25">
      <c r="AZ8798" t="s">
        <v>20605</v>
      </c>
      <c r="BA8798" t="s">
        <v>5207</v>
      </c>
      <c r="BB8798" t="s">
        <v>20573</v>
      </c>
      <c r="BC8798" t="s">
        <v>7263</v>
      </c>
    </row>
    <row r="8799" spans="52:55" x14ac:dyDescent="0.25">
      <c r="AZ8799" t="s">
        <v>20606</v>
      </c>
      <c r="BA8799" t="s">
        <v>5207</v>
      </c>
      <c r="BB8799" t="s">
        <v>20573</v>
      </c>
      <c r="BC8799" t="s">
        <v>7263</v>
      </c>
    </row>
    <row r="8800" spans="52:55" x14ac:dyDescent="0.25">
      <c r="AZ8800" t="s">
        <v>20607</v>
      </c>
      <c r="BA8800" t="s">
        <v>5207</v>
      </c>
      <c r="BB8800" t="s">
        <v>20573</v>
      </c>
      <c r="BC8800" t="s">
        <v>7263</v>
      </c>
    </row>
    <row r="8801" spans="52:55" x14ac:dyDescent="0.25">
      <c r="AZ8801" t="s">
        <v>20608</v>
      </c>
      <c r="BA8801" t="s">
        <v>5207</v>
      </c>
      <c r="BB8801" t="s">
        <v>20573</v>
      </c>
      <c r="BC8801" t="s">
        <v>7263</v>
      </c>
    </row>
    <row r="8802" spans="52:55" x14ac:dyDescent="0.25">
      <c r="AZ8802" t="s">
        <v>20609</v>
      </c>
      <c r="BA8802" t="s">
        <v>5207</v>
      </c>
      <c r="BB8802" t="s">
        <v>20573</v>
      </c>
      <c r="BC8802" t="s">
        <v>3200</v>
      </c>
    </row>
    <row r="8803" spans="52:55" x14ac:dyDescent="0.25">
      <c r="AZ8803" t="s">
        <v>20610</v>
      </c>
      <c r="BA8803" t="s">
        <v>5207</v>
      </c>
      <c r="BB8803" t="s">
        <v>20573</v>
      </c>
      <c r="BC8803" t="s">
        <v>3201</v>
      </c>
    </row>
    <row r="8804" spans="52:55" x14ac:dyDescent="0.25">
      <c r="AZ8804" t="s">
        <v>20611</v>
      </c>
      <c r="BA8804" t="s">
        <v>5207</v>
      </c>
      <c r="BB8804" t="s">
        <v>20573</v>
      </c>
      <c r="BC8804" t="s">
        <v>3201</v>
      </c>
    </row>
    <row r="8805" spans="52:55" x14ac:dyDescent="0.25">
      <c r="AZ8805" t="s">
        <v>20612</v>
      </c>
      <c r="BA8805" t="s">
        <v>5207</v>
      </c>
      <c r="BB8805" t="s">
        <v>20573</v>
      </c>
      <c r="BC8805" t="s">
        <v>7263</v>
      </c>
    </row>
    <row r="8806" spans="52:55" x14ac:dyDescent="0.25">
      <c r="AZ8806" t="s">
        <v>20613</v>
      </c>
      <c r="BA8806" t="s">
        <v>5207</v>
      </c>
      <c r="BB8806" t="s">
        <v>20573</v>
      </c>
      <c r="BC8806" t="s">
        <v>7263</v>
      </c>
    </row>
    <row r="8807" spans="52:55" x14ac:dyDescent="0.25">
      <c r="AZ8807" t="s">
        <v>20614</v>
      </c>
      <c r="BA8807" t="s">
        <v>5207</v>
      </c>
      <c r="BB8807" t="s">
        <v>20573</v>
      </c>
      <c r="BC8807" t="s">
        <v>3200</v>
      </c>
    </row>
    <row r="8808" spans="52:55" x14ac:dyDescent="0.25">
      <c r="AZ8808" t="s">
        <v>20615</v>
      </c>
      <c r="BA8808" t="s">
        <v>5207</v>
      </c>
      <c r="BB8808" t="s">
        <v>20573</v>
      </c>
      <c r="BC8808" t="s">
        <v>3201</v>
      </c>
    </row>
    <row r="8809" spans="52:55" x14ac:dyDescent="0.25">
      <c r="AZ8809" t="s">
        <v>20616</v>
      </c>
      <c r="BA8809" t="s">
        <v>5207</v>
      </c>
      <c r="BB8809" t="s">
        <v>20573</v>
      </c>
      <c r="BC8809" t="s">
        <v>7263</v>
      </c>
    </row>
    <row r="8810" spans="52:55" x14ac:dyDescent="0.25">
      <c r="AZ8810" t="s">
        <v>20617</v>
      </c>
      <c r="BA8810" t="s">
        <v>5207</v>
      </c>
      <c r="BB8810" t="s">
        <v>20573</v>
      </c>
      <c r="BC8810" t="s">
        <v>3200</v>
      </c>
    </row>
    <row r="8811" spans="52:55" x14ac:dyDescent="0.25">
      <c r="AZ8811" t="s">
        <v>20618</v>
      </c>
      <c r="BA8811" t="s">
        <v>5207</v>
      </c>
      <c r="BB8811" t="s">
        <v>20573</v>
      </c>
      <c r="BC8811" t="s">
        <v>3201</v>
      </c>
    </row>
    <row r="8812" spans="52:55" x14ac:dyDescent="0.25">
      <c r="AZ8812" t="s">
        <v>20619</v>
      </c>
      <c r="BA8812" t="s">
        <v>5207</v>
      </c>
      <c r="BB8812" t="s">
        <v>20573</v>
      </c>
      <c r="BC8812" t="s">
        <v>7263</v>
      </c>
    </row>
    <row r="8813" spans="52:55" x14ac:dyDescent="0.25">
      <c r="AZ8813" t="s">
        <v>20620</v>
      </c>
      <c r="BA8813" t="s">
        <v>5207</v>
      </c>
      <c r="BB8813" t="s">
        <v>20573</v>
      </c>
      <c r="BC8813" t="s">
        <v>3200</v>
      </c>
    </row>
    <row r="8814" spans="52:55" x14ac:dyDescent="0.25">
      <c r="AZ8814" t="s">
        <v>20621</v>
      </c>
      <c r="BA8814" t="s">
        <v>5207</v>
      </c>
      <c r="BB8814" t="s">
        <v>20573</v>
      </c>
      <c r="BC8814" t="s">
        <v>3201</v>
      </c>
    </row>
    <row r="8815" spans="52:55" x14ac:dyDescent="0.25">
      <c r="AZ8815" t="s">
        <v>20622</v>
      </c>
      <c r="BA8815" t="s">
        <v>5207</v>
      </c>
      <c r="BB8815" t="s">
        <v>20573</v>
      </c>
      <c r="BC8815" t="s">
        <v>7263</v>
      </c>
    </row>
    <row r="8816" spans="52:55" x14ac:dyDescent="0.25">
      <c r="AZ8816" t="s">
        <v>20623</v>
      </c>
      <c r="BA8816" t="s">
        <v>5207</v>
      </c>
      <c r="BB8816" t="s">
        <v>20573</v>
      </c>
      <c r="BC8816" t="s">
        <v>3200</v>
      </c>
    </row>
    <row r="8817" spans="52:55" x14ac:dyDescent="0.25">
      <c r="AZ8817" t="s">
        <v>20624</v>
      </c>
      <c r="BA8817" t="s">
        <v>5207</v>
      </c>
      <c r="BB8817" t="s">
        <v>20573</v>
      </c>
      <c r="BC8817" t="s">
        <v>3201</v>
      </c>
    </row>
    <row r="8818" spans="52:55" x14ac:dyDescent="0.25">
      <c r="AZ8818" t="s">
        <v>20625</v>
      </c>
      <c r="BA8818" t="s">
        <v>5207</v>
      </c>
      <c r="BB8818" t="s">
        <v>20573</v>
      </c>
      <c r="BC8818" t="s">
        <v>7263</v>
      </c>
    </row>
    <row r="8819" spans="52:55" x14ac:dyDescent="0.25">
      <c r="AZ8819" t="s">
        <v>20626</v>
      </c>
      <c r="BA8819" t="s">
        <v>5207</v>
      </c>
      <c r="BB8819" t="s">
        <v>20573</v>
      </c>
      <c r="BC8819" t="s">
        <v>3200</v>
      </c>
    </row>
    <row r="8820" spans="52:55" x14ac:dyDescent="0.25">
      <c r="AZ8820" t="s">
        <v>20627</v>
      </c>
      <c r="BA8820" t="s">
        <v>5207</v>
      </c>
      <c r="BB8820" t="s">
        <v>20573</v>
      </c>
      <c r="BC8820" t="s">
        <v>7263</v>
      </c>
    </row>
    <row r="8821" spans="52:55" x14ac:dyDescent="0.25">
      <c r="AZ8821" t="s">
        <v>20628</v>
      </c>
      <c r="BA8821" t="s">
        <v>5207</v>
      </c>
      <c r="BB8821" t="s">
        <v>20573</v>
      </c>
      <c r="BC8821" t="s">
        <v>3200</v>
      </c>
    </row>
    <row r="8822" spans="52:55" x14ac:dyDescent="0.25">
      <c r="AZ8822" t="s">
        <v>20629</v>
      </c>
      <c r="BA8822" t="s">
        <v>5207</v>
      </c>
      <c r="BB8822" t="s">
        <v>20573</v>
      </c>
      <c r="BC8822" t="s">
        <v>3201</v>
      </c>
    </row>
    <row r="8823" spans="52:55" x14ac:dyDescent="0.25">
      <c r="AZ8823" t="s">
        <v>20630</v>
      </c>
      <c r="BA8823" t="s">
        <v>5207</v>
      </c>
      <c r="BB8823" t="s">
        <v>20573</v>
      </c>
      <c r="BC8823" t="s">
        <v>3201</v>
      </c>
    </row>
    <row r="8824" spans="52:55" x14ac:dyDescent="0.25">
      <c r="AZ8824" t="s">
        <v>20631</v>
      </c>
      <c r="BA8824" t="s">
        <v>5207</v>
      </c>
      <c r="BB8824" t="s">
        <v>20573</v>
      </c>
      <c r="BC8824" t="s">
        <v>7263</v>
      </c>
    </row>
    <row r="8825" spans="52:55" x14ac:dyDescent="0.25">
      <c r="AZ8825" t="s">
        <v>20632</v>
      </c>
      <c r="BA8825" t="s">
        <v>5207</v>
      </c>
      <c r="BB8825" t="s">
        <v>20573</v>
      </c>
      <c r="BC8825" t="s">
        <v>7263</v>
      </c>
    </row>
    <row r="8826" spans="52:55" x14ac:dyDescent="0.25">
      <c r="AZ8826" t="s">
        <v>20633</v>
      </c>
      <c r="BA8826" t="s">
        <v>5207</v>
      </c>
      <c r="BB8826" t="s">
        <v>20573</v>
      </c>
      <c r="BC8826" t="s">
        <v>3200</v>
      </c>
    </row>
    <row r="8827" spans="52:55" x14ac:dyDescent="0.25">
      <c r="AZ8827" t="s">
        <v>20634</v>
      </c>
      <c r="BA8827" t="s">
        <v>5207</v>
      </c>
      <c r="BB8827" t="s">
        <v>20573</v>
      </c>
      <c r="BC8827" t="s">
        <v>3201</v>
      </c>
    </row>
    <row r="8828" spans="52:55" x14ac:dyDescent="0.25">
      <c r="AZ8828" t="s">
        <v>20635</v>
      </c>
      <c r="BA8828" t="s">
        <v>5207</v>
      </c>
      <c r="BB8828" t="s">
        <v>20573</v>
      </c>
      <c r="BC8828" t="s">
        <v>7263</v>
      </c>
    </row>
    <row r="8829" spans="52:55" x14ac:dyDescent="0.25">
      <c r="AZ8829" t="s">
        <v>20636</v>
      </c>
      <c r="BA8829" t="s">
        <v>5207</v>
      </c>
      <c r="BB8829" t="s">
        <v>20573</v>
      </c>
      <c r="BC8829" t="s">
        <v>3200</v>
      </c>
    </row>
    <row r="8830" spans="52:55" x14ac:dyDescent="0.25">
      <c r="AZ8830" t="s">
        <v>20637</v>
      </c>
      <c r="BA8830" t="s">
        <v>5207</v>
      </c>
      <c r="BB8830" t="s">
        <v>20573</v>
      </c>
      <c r="BC8830" t="s">
        <v>7263</v>
      </c>
    </row>
    <row r="8831" spans="52:55" x14ac:dyDescent="0.25">
      <c r="AZ8831" t="s">
        <v>20638</v>
      </c>
      <c r="BA8831" t="s">
        <v>5207</v>
      </c>
      <c r="BB8831" t="s">
        <v>20573</v>
      </c>
      <c r="BC8831" t="s">
        <v>3200</v>
      </c>
    </row>
    <row r="8832" spans="52:55" x14ac:dyDescent="0.25">
      <c r="AZ8832" t="s">
        <v>20639</v>
      </c>
      <c r="BA8832" t="s">
        <v>5207</v>
      </c>
      <c r="BB8832" t="s">
        <v>20573</v>
      </c>
      <c r="BC8832" t="s">
        <v>7263</v>
      </c>
    </row>
    <row r="8833" spans="52:55" x14ac:dyDescent="0.25">
      <c r="AZ8833" t="s">
        <v>20640</v>
      </c>
      <c r="BA8833" t="s">
        <v>5207</v>
      </c>
      <c r="BB8833" t="s">
        <v>20573</v>
      </c>
      <c r="BC8833" t="s">
        <v>7263</v>
      </c>
    </row>
    <row r="8834" spans="52:55" x14ac:dyDescent="0.25">
      <c r="AZ8834" t="s">
        <v>20641</v>
      </c>
      <c r="BA8834" t="s">
        <v>5207</v>
      </c>
      <c r="BB8834" t="s">
        <v>20573</v>
      </c>
      <c r="BC8834" t="s">
        <v>3200</v>
      </c>
    </row>
    <row r="8835" spans="52:55" x14ac:dyDescent="0.25">
      <c r="AZ8835" t="s">
        <v>20642</v>
      </c>
      <c r="BA8835" t="s">
        <v>5207</v>
      </c>
      <c r="BB8835" t="s">
        <v>20573</v>
      </c>
      <c r="BC8835" t="s">
        <v>7263</v>
      </c>
    </row>
    <row r="8836" spans="52:55" x14ac:dyDescent="0.25">
      <c r="AZ8836" t="s">
        <v>20643</v>
      </c>
      <c r="BA8836" t="s">
        <v>5207</v>
      </c>
      <c r="BB8836" t="s">
        <v>20573</v>
      </c>
      <c r="BC8836" t="s">
        <v>3200</v>
      </c>
    </row>
    <row r="8837" spans="52:55" x14ac:dyDescent="0.25">
      <c r="AZ8837" t="s">
        <v>20644</v>
      </c>
      <c r="BA8837" t="s">
        <v>5207</v>
      </c>
      <c r="BB8837" t="s">
        <v>20573</v>
      </c>
      <c r="BC8837" t="s">
        <v>7263</v>
      </c>
    </row>
    <row r="8838" spans="52:55" x14ac:dyDescent="0.25">
      <c r="AZ8838" t="s">
        <v>20645</v>
      </c>
      <c r="BA8838" t="s">
        <v>5207</v>
      </c>
      <c r="BB8838" t="s">
        <v>20573</v>
      </c>
      <c r="BC8838" t="s">
        <v>7263</v>
      </c>
    </row>
    <row r="8839" spans="52:55" x14ac:dyDescent="0.25">
      <c r="AZ8839" t="s">
        <v>20646</v>
      </c>
      <c r="BA8839" t="s">
        <v>5207</v>
      </c>
      <c r="BB8839" t="s">
        <v>20573</v>
      </c>
      <c r="BC8839" t="s">
        <v>3201</v>
      </c>
    </row>
    <row r="8840" spans="52:55" x14ac:dyDescent="0.25">
      <c r="AZ8840" t="s">
        <v>20647</v>
      </c>
      <c r="BA8840" t="s">
        <v>5207</v>
      </c>
      <c r="BB8840" t="s">
        <v>20573</v>
      </c>
      <c r="BC8840" t="s">
        <v>7263</v>
      </c>
    </row>
    <row r="8841" spans="52:55" x14ac:dyDescent="0.25">
      <c r="AZ8841" t="s">
        <v>20648</v>
      </c>
      <c r="BA8841" t="s">
        <v>5207</v>
      </c>
      <c r="BB8841" t="s">
        <v>20573</v>
      </c>
      <c r="BC8841" t="s">
        <v>3200</v>
      </c>
    </row>
    <row r="8842" spans="52:55" x14ac:dyDescent="0.25">
      <c r="AZ8842" t="s">
        <v>20649</v>
      </c>
      <c r="BA8842" t="s">
        <v>5207</v>
      </c>
      <c r="BB8842" t="s">
        <v>20573</v>
      </c>
      <c r="BC8842" t="s">
        <v>3201</v>
      </c>
    </row>
    <row r="8843" spans="52:55" x14ac:dyDescent="0.25">
      <c r="AZ8843" t="s">
        <v>20650</v>
      </c>
      <c r="BA8843" t="s">
        <v>5207</v>
      </c>
      <c r="BB8843" t="s">
        <v>20573</v>
      </c>
      <c r="BC8843" t="s">
        <v>7263</v>
      </c>
    </row>
    <row r="8844" spans="52:55" x14ac:dyDescent="0.25">
      <c r="AZ8844" t="s">
        <v>20651</v>
      </c>
      <c r="BA8844" t="s">
        <v>5207</v>
      </c>
      <c r="BB8844" t="s">
        <v>20573</v>
      </c>
      <c r="BC8844" t="s">
        <v>3200</v>
      </c>
    </row>
    <row r="8845" spans="52:55" x14ac:dyDescent="0.25">
      <c r="AZ8845" t="s">
        <v>20652</v>
      </c>
      <c r="BA8845" t="s">
        <v>5207</v>
      </c>
      <c r="BB8845" t="s">
        <v>20573</v>
      </c>
      <c r="BC8845" t="s">
        <v>3201</v>
      </c>
    </row>
    <row r="8846" spans="52:55" x14ac:dyDescent="0.25">
      <c r="AZ8846" t="s">
        <v>20653</v>
      </c>
      <c r="BA8846" t="s">
        <v>5207</v>
      </c>
      <c r="BB8846" t="s">
        <v>20573</v>
      </c>
      <c r="BC8846" t="s">
        <v>7263</v>
      </c>
    </row>
    <row r="8847" spans="52:55" x14ac:dyDescent="0.25">
      <c r="AZ8847" t="s">
        <v>20654</v>
      </c>
      <c r="BA8847" t="s">
        <v>5207</v>
      </c>
      <c r="BB8847" t="s">
        <v>20573</v>
      </c>
      <c r="BC8847" t="s">
        <v>3200</v>
      </c>
    </row>
    <row r="8848" spans="52:55" x14ac:dyDescent="0.25">
      <c r="AZ8848" t="s">
        <v>20655</v>
      </c>
      <c r="BA8848" t="s">
        <v>5207</v>
      </c>
      <c r="BB8848" t="s">
        <v>20573</v>
      </c>
      <c r="BC8848" t="s">
        <v>3201</v>
      </c>
    </row>
    <row r="8849" spans="52:55" x14ac:dyDescent="0.25">
      <c r="AZ8849" t="s">
        <v>20656</v>
      </c>
      <c r="BA8849" t="s">
        <v>5207</v>
      </c>
      <c r="BB8849" t="s">
        <v>20573</v>
      </c>
      <c r="BC8849" t="s">
        <v>7263</v>
      </c>
    </row>
    <row r="8850" spans="52:55" x14ac:dyDescent="0.25">
      <c r="AZ8850" t="s">
        <v>20657</v>
      </c>
      <c r="BA8850" t="s">
        <v>5207</v>
      </c>
      <c r="BB8850" t="s">
        <v>20573</v>
      </c>
      <c r="BC8850" t="s">
        <v>3200</v>
      </c>
    </row>
    <row r="8851" spans="52:55" x14ac:dyDescent="0.25">
      <c r="AZ8851" t="s">
        <v>20658</v>
      </c>
      <c r="BA8851" t="s">
        <v>5207</v>
      </c>
      <c r="BB8851" t="s">
        <v>20573</v>
      </c>
      <c r="BC8851" t="s">
        <v>3201</v>
      </c>
    </row>
    <row r="8852" spans="52:55" x14ac:dyDescent="0.25">
      <c r="AZ8852" t="s">
        <v>20659</v>
      </c>
      <c r="BA8852" t="s">
        <v>5207</v>
      </c>
      <c r="BB8852" t="s">
        <v>20573</v>
      </c>
      <c r="BC8852" t="s">
        <v>7263</v>
      </c>
    </row>
    <row r="8853" spans="52:55" x14ac:dyDescent="0.25">
      <c r="AZ8853" t="s">
        <v>20660</v>
      </c>
      <c r="BA8853" t="s">
        <v>5207</v>
      </c>
      <c r="BB8853" t="s">
        <v>20573</v>
      </c>
      <c r="BC8853" t="s">
        <v>3201</v>
      </c>
    </row>
    <row r="8854" spans="52:55" x14ac:dyDescent="0.25">
      <c r="AZ8854" t="s">
        <v>20661</v>
      </c>
      <c r="BA8854" t="s">
        <v>5207</v>
      </c>
      <c r="BB8854" t="s">
        <v>20573</v>
      </c>
      <c r="BC8854" t="s">
        <v>3200</v>
      </c>
    </row>
    <row r="8855" spans="52:55" x14ac:dyDescent="0.25">
      <c r="AZ8855" t="s">
        <v>20662</v>
      </c>
      <c r="BA8855" t="s">
        <v>5207</v>
      </c>
      <c r="BB8855" t="s">
        <v>20573</v>
      </c>
      <c r="BC8855" t="s">
        <v>3201</v>
      </c>
    </row>
    <row r="8856" spans="52:55" x14ac:dyDescent="0.25">
      <c r="AZ8856" t="s">
        <v>20663</v>
      </c>
      <c r="BA8856" t="s">
        <v>5207</v>
      </c>
      <c r="BB8856" t="s">
        <v>20573</v>
      </c>
      <c r="BC8856" t="s">
        <v>7263</v>
      </c>
    </row>
    <row r="8857" spans="52:55" x14ac:dyDescent="0.25">
      <c r="AZ8857" t="s">
        <v>20664</v>
      </c>
      <c r="BA8857" t="s">
        <v>5207</v>
      </c>
      <c r="BB8857" t="s">
        <v>20573</v>
      </c>
      <c r="BC8857" t="s">
        <v>3200</v>
      </c>
    </row>
    <row r="8858" spans="52:55" x14ac:dyDescent="0.25">
      <c r="AZ8858" t="s">
        <v>20665</v>
      </c>
      <c r="BA8858" t="s">
        <v>5207</v>
      </c>
      <c r="BB8858" t="s">
        <v>20573</v>
      </c>
      <c r="BC8858" t="s">
        <v>3201</v>
      </c>
    </row>
    <row r="8859" spans="52:55" x14ac:dyDescent="0.25">
      <c r="AZ8859" t="s">
        <v>20666</v>
      </c>
      <c r="BA8859" t="s">
        <v>5207</v>
      </c>
      <c r="BB8859" t="s">
        <v>20573</v>
      </c>
      <c r="BC8859" t="s">
        <v>7263</v>
      </c>
    </row>
    <row r="8860" spans="52:55" x14ac:dyDescent="0.25">
      <c r="AZ8860" t="s">
        <v>20667</v>
      </c>
      <c r="BA8860" t="s">
        <v>5207</v>
      </c>
      <c r="BB8860" t="s">
        <v>20573</v>
      </c>
      <c r="BC8860" t="s">
        <v>3200</v>
      </c>
    </row>
    <row r="8861" spans="52:55" x14ac:dyDescent="0.25">
      <c r="AZ8861" t="s">
        <v>20668</v>
      </c>
      <c r="BA8861" t="s">
        <v>5207</v>
      </c>
      <c r="BB8861" t="s">
        <v>20573</v>
      </c>
      <c r="BC8861" t="s">
        <v>3201</v>
      </c>
    </row>
    <row r="8862" spans="52:55" x14ac:dyDescent="0.25">
      <c r="AZ8862" t="s">
        <v>20669</v>
      </c>
      <c r="BA8862" t="s">
        <v>5207</v>
      </c>
      <c r="BB8862" t="s">
        <v>20573</v>
      </c>
      <c r="BC8862" t="s">
        <v>7263</v>
      </c>
    </row>
    <row r="8863" spans="52:55" x14ac:dyDescent="0.25">
      <c r="AZ8863" t="s">
        <v>20670</v>
      </c>
      <c r="BA8863" t="s">
        <v>5207</v>
      </c>
      <c r="BB8863" t="s">
        <v>20573</v>
      </c>
      <c r="BC8863" t="s">
        <v>3200</v>
      </c>
    </row>
    <row r="8864" spans="52:55" x14ac:dyDescent="0.25">
      <c r="AZ8864" t="s">
        <v>20671</v>
      </c>
      <c r="BA8864" t="s">
        <v>5207</v>
      </c>
      <c r="BB8864" t="s">
        <v>20573</v>
      </c>
      <c r="BC8864" t="s">
        <v>7263</v>
      </c>
    </row>
    <row r="8865" spans="52:55" x14ac:dyDescent="0.25">
      <c r="AZ8865" t="s">
        <v>20672</v>
      </c>
      <c r="BA8865" t="s">
        <v>5207</v>
      </c>
      <c r="BB8865" t="s">
        <v>20573</v>
      </c>
      <c r="BC8865" t="s">
        <v>3200</v>
      </c>
    </row>
    <row r="8866" spans="52:55" x14ac:dyDescent="0.25">
      <c r="AZ8866" t="s">
        <v>20673</v>
      </c>
      <c r="BA8866" t="s">
        <v>5207</v>
      </c>
      <c r="BB8866" t="s">
        <v>20573</v>
      </c>
      <c r="BC8866" t="s">
        <v>3201</v>
      </c>
    </row>
    <row r="8867" spans="52:55" x14ac:dyDescent="0.25">
      <c r="AZ8867" t="s">
        <v>20674</v>
      </c>
      <c r="BA8867" t="s">
        <v>5207</v>
      </c>
      <c r="BB8867" t="s">
        <v>20573</v>
      </c>
      <c r="BC8867" t="s">
        <v>7263</v>
      </c>
    </row>
    <row r="8868" spans="52:55" x14ac:dyDescent="0.25">
      <c r="AZ8868" t="s">
        <v>20675</v>
      </c>
      <c r="BA8868" t="s">
        <v>5207</v>
      </c>
      <c r="BB8868" t="s">
        <v>20573</v>
      </c>
      <c r="BC8868" t="s">
        <v>3200</v>
      </c>
    </row>
    <row r="8869" spans="52:55" x14ac:dyDescent="0.25">
      <c r="AZ8869" t="s">
        <v>20676</v>
      </c>
      <c r="BA8869" t="s">
        <v>5207</v>
      </c>
      <c r="BB8869" t="s">
        <v>20573</v>
      </c>
      <c r="BC8869" t="s">
        <v>7263</v>
      </c>
    </row>
    <row r="8870" spans="52:55" x14ac:dyDescent="0.25">
      <c r="AZ8870" t="s">
        <v>20677</v>
      </c>
      <c r="BA8870" t="s">
        <v>5207</v>
      </c>
      <c r="BB8870" t="s">
        <v>20573</v>
      </c>
      <c r="BC8870" t="s">
        <v>3200</v>
      </c>
    </row>
    <row r="8871" spans="52:55" x14ac:dyDescent="0.25">
      <c r="AZ8871" t="s">
        <v>20678</v>
      </c>
      <c r="BA8871" t="s">
        <v>5207</v>
      </c>
      <c r="BB8871" t="s">
        <v>20573</v>
      </c>
      <c r="BC8871" t="s">
        <v>3200</v>
      </c>
    </row>
    <row r="8872" spans="52:55" x14ac:dyDescent="0.25">
      <c r="AZ8872" t="s">
        <v>20679</v>
      </c>
      <c r="BA8872" t="s">
        <v>5207</v>
      </c>
      <c r="BB8872" t="s">
        <v>20573</v>
      </c>
      <c r="BC8872" t="s">
        <v>7263</v>
      </c>
    </row>
    <row r="8873" spans="52:55" x14ac:dyDescent="0.25">
      <c r="AZ8873" t="s">
        <v>20680</v>
      </c>
      <c r="BA8873" t="s">
        <v>5207</v>
      </c>
      <c r="BB8873" t="s">
        <v>20573</v>
      </c>
      <c r="BC8873" t="s">
        <v>7263</v>
      </c>
    </row>
    <row r="8874" spans="52:55" x14ac:dyDescent="0.25">
      <c r="AZ8874" t="s">
        <v>20681</v>
      </c>
      <c r="BA8874" t="s">
        <v>5207</v>
      </c>
      <c r="BB8874" t="s">
        <v>20573</v>
      </c>
      <c r="BC8874" t="s">
        <v>3200</v>
      </c>
    </row>
    <row r="8875" spans="52:55" x14ac:dyDescent="0.25">
      <c r="AZ8875" t="s">
        <v>20682</v>
      </c>
      <c r="BA8875" t="s">
        <v>5207</v>
      </c>
      <c r="BB8875" t="s">
        <v>20573</v>
      </c>
      <c r="BC8875" t="s">
        <v>3200</v>
      </c>
    </row>
    <row r="8876" spans="52:55" x14ac:dyDescent="0.25">
      <c r="AZ8876" t="s">
        <v>20683</v>
      </c>
      <c r="BA8876" t="s">
        <v>5207</v>
      </c>
      <c r="BB8876" t="s">
        <v>20573</v>
      </c>
      <c r="BC8876" t="s">
        <v>3200</v>
      </c>
    </row>
    <row r="8877" spans="52:55" x14ac:dyDescent="0.25">
      <c r="AZ8877" t="s">
        <v>20684</v>
      </c>
      <c r="BA8877" t="s">
        <v>5207</v>
      </c>
      <c r="BB8877" t="s">
        <v>20573</v>
      </c>
      <c r="BC8877" t="s">
        <v>7263</v>
      </c>
    </row>
    <row r="8878" spans="52:55" x14ac:dyDescent="0.25">
      <c r="AZ8878" t="s">
        <v>20685</v>
      </c>
      <c r="BA8878" t="s">
        <v>5207</v>
      </c>
      <c r="BB8878" t="s">
        <v>20573</v>
      </c>
      <c r="BC8878" t="s">
        <v>7263</v>
      </c>
    </row>
    <row r="8879" spans="52:55" x14ac:dyDescent="0.25">
      <c r="AZ8879" t="s">
        <v>20686</v>
      </c>
      <c r="BA8879" t="s">
        <v>5207</v>
      </c>
      <c r="BB8879" t="s">
        <v>20573</v>
      </c>
      <c r="BC8879" t="s">
        <v>7263</v>
      </c>
    </row>
    <row r="8880" spans="52:55" x14ac:dyDescent="0.25">
      <c r="AZ8880" t="s">
        <v>20687</v>
      </c>
      <c r="BA8880" t="s">
        <v>5207</v>
      </c>
      <c r="BB8880" t="s">
        <v>20573</v>
      </c>
      <c r="BC8880" t="s">
        <v>7263</v>
      </c>
    </row>
    <row r="8881" spans="52:55" x14ac:dyDescent="0.25">
      <c r="AZ8881" t="s">
        <v>20688</v>
      </c>
      <c r="BA8881" t="s">
        <v>5207</v>
      </c>
      <c r="BB8881" t="s">
        <v>20573</v>
      </c>
      <c r="BC8881" t="s">
        <v>7263</v>
      </c>
    </row>
    <row r="8882" spans="52:55" x14ac:dyDescent="0.25">
      <c r="AZ8882" t="s">
        <v>20689</v>
      </c>
      <c r="BA8882" t="s">
        <v>5207</v>
      </c>
      <c r="BB8882" t="s">
        <v>20573</v>
      </c>
      <c r="BC8882" t="s">
        <v>3201</v>
      </c>
    </row>
    <row r="8883" spans="52:55" x14ac:dyDescent="0.25">
      <c r="AZ8883" t="s">
        <v>20690</v>
      </c>
      <c r="BA8883" t="s">
        <v>5207</v>
      </c>
      <c r="BB8883" t="s">
        <v>20573</v>
      </c>
      <c r="BC8883" t="s">
        <v>7263</v>
      </c>
    </row>
    <row r="8884" spans="52:55" x14ac:dyDescent="0.25">
      <c r="AZ8884" t="s">
        <v>20691</v>
      </c>
      <c r="BA8884" t="s">
        <v>5207</v>
      </c>
      <c r="BB8884" t="s">
        <v>20573</v>
      </c>
      <c r="BC8884" t="s">
        <v>3200</v>
      </c>
    </row>
    <row r="8885" spans="52:55" x14ac:dyDescent="0.25">
      <c r="AZ8885" t="s">
        <v>20692</v>
      </c>
      <c r="BA8885" t="s">
        <v>5207</v>
      </c>
      <c r="BB8885" t="s">
        <v>20573</v>
      </c>
      <c r="BC8885" t="s">
        <v>3201</v>
      </c>
    </row>
    <row r="8886" spans="52:55" x14ac:dyDescent="0.25">
      <c r="AZ8886" t="s">
        <v>20693</v>
      </c>
      <c r="BA8886" t="s">
        <v>5207</v>
      </c>
      <c r="BB8886" t="s">
        <v>20573</v>
      </c>
      <c r="BC8886" t="s">
        <v>7263</v>
      </c>
    </row>
    <row r="8887" spans="52:55" x14ac:dyDescent="0.25">
      <c r="AZ8887" t="s">
        <v>20694</v>
      </c>
      <c r="BA8887" t="s">
        <v>5207</v>
      </c>
      <c r="BB8887" t="s">
        <v>20573</v>
      </c>
      <c r="BC8887" t="s">
        <v>3200</v>
      </c>
    </row>
    <row r="8888" spans="52:55" x14ac:dyDescent="0.25">
      <c r="AZ8888" t="s">
        <v>20695</v>
      </c>
      <c r="BA8888" t="s">
        <v>5207</v>
      </c>
      <c r="BB8888" t="s">
        <v>20573</v>
      </c>
      <c r="BC8888" t="s">
        <v>3201</v>
      </c>
    </row>
    <row r="8889" spans="52:55" x14ac:dyDescent="0.25">
      <c r="AZ8889" t="s">
        <v>20696</v>
      </c>
      <c r="BA8889" t="s">
        <v>5207</v>
      </c>
      <c r="BB8889" t="s">
        <v>20573</v>
      </c>
      <c r="BC8889" t="s">
        <v>7263</v>
      </c>
    </row>
    <row r="8890" spans="52:55" x14ac:dyDescent="0.25">
      <c r="AZ8890" t="s">
        <v>20697</v>
      </c>
      <c r="BA8890" t="s">
        <v>5207</v>
      </c>
      <c r="BB8890" t="s">
        <v>20573</v>
      </c>
      <c r="BC8890" t="s">
        <v>3200</v>
      </c>
    </row>
    <row r="8891" spans="52:55" x14ac:dyDescent="0.25">
      <c r="AZ8891" t="s">
        <v>20698</v>
      </c>
      <c r="BA8891" t="s">
        <v>5207</v>
      </c>
      <c r="BB8891" t="s">
        <v>20573</v>
      </c>
      <c r="BC8891" t="s">
        <v>7263</v>
      </c>
    </row>
    <row r="8892" spans="52:55" x14ac:dyDescent="0.25">
      <c r="AZ8892" t="s">
        <v>20699</v>
      </c>
      <c r="BA8892" t="s">
        <v>5207</v>
      </c>
      <c r="BB8892" t="s">
        <v>20573</v>
      </c>
      <c r="BC8892" t="s">
        <v>3201</v>
      </c>
    </row>
    <row r="8893" spans="52:55" x14ac:dyDescent="0.25">
      <c r="AZ8893" t="s">
        <v>20700</v>
      </c>
      <c r="BA8893" t="s">
        <v>5207</v>
      </c>
      <c r="BB8893" t="s">
        <v>20573</v>
      </c>
      <c r="BC8893" t="s">
        <v>7263</v>
      </c>
    </row>
    <row r="8894" spans="52:55" x14ac:dyDescent="0.25">
      <c r="AZ8894" t="s">
        <v>20701</v>
      </c>
      <c r="BA8894" t="s">
        <v>5207</v>
      </c>
      <c r="BB8894" t="s">
        <v>20573</v>
      </c>
      <c r="BC8894" t="s">
        <v>3201</v>
      </c>
    </row>
    <row r="8895" spans="52:55" x14ac:dyDescent="0.25">
      <c r="AZ8895" t="s">
        <v>20702</v>
      </c>
      <c r="BA8895" t="s">
        <v>5207</v>
      </c>
      <c r="BB8895" t="s">
        <v>20573</v>
      </c>
      <c r="BC8895" t="s">
        <v>7263</v>
      </c>
    </row>
    <row r="8896" spans="52:55" x14ac:dyDescent="0.25">
      <c r="AZ8896" t="s">
        <v>20703</v>
      </c>
      <c r="BA8896" t="s">
        <v>5207</v>
      </c>
      <c r="BB8896" t="s">
        <v>20573</v>
      </c>
      <c r="BC8896" t="s">
        <v>3201</v>
      </c>
    </row>
    <row r="8897" spans="52:55" x14ac:dyDescent="0.25">
      <c r="AZ8897" t="s">
        <v>20704</v>
      </c>
      <c r="BA8897" t="s">
        <v>5207</v>
      </c>
      <c r="BB8897" t="s">
        <v>20573</v>
      </c>
      <c r="BC8897" t="s">
        <v>7263</v>
      </c>
    </row>
    <row r="8898" spans="52:55" x14ac:dyDescent="0.25">
      <c r="AZ8898" t="s">
        <v>20705</v>
      </c>
      <c r="BA8898" t="s">
        <v>5207</v>
      </c>
      <c r="BB8898" t="s">
        <v>20573</v>
      </c>
      <c r="BC8898" t="s">
        <v>3201</v>
      </c>
    </row>
    <row r="8899" spans="52:55" x14ac:dyDescent="0.25">
      <c r="AZ8899" t="s">
        <v>20706</v>
      </c>
      <c r="BA8899" t="s">
        <v>5207</v>
      </c>
      <c r="BB8899" t="s">
        <v>20573</v>
      </c>
      <c r="BC8899" t="s">
        <v>7263</v>
      </c>
    </row>
    <row r="8900" spans="52:55" x14ac:dyDescent="0.25">
      <c r="AZ8900" t="s">
        <v>20707</v>
      </c>
      <c r="BA8900" t="s">
        <v>5207</v>
      </c>
      <c r="BB8900" t="s">
        <v>20573</v>
      </c>
      <c r="BC8900" t="s">
        <v>3200</v>
      </c>
    </row>
    <row r="8901" spans="52:55" x14ac:dyDescent="0.25">
      <c r="AZ8901" t="s">
        <v>20708</v>
      </c>
      <c r="BA8901" t="s">
        <v>5207</v>
      </c>
      <c r="BB8901" t="s">
        <v>20573</v>
      </c>
      <c r="BC8901" t="s">
        <v>3201</v>
      </c>
    </row>
    <row r="8902" spans="52:55" x14ac:dyDescent="0.25">
      <c r="AZ8902" t="s">
        <v>20709</v>
      </c>
      <c r="BA8902" t="s">
        <v>5207</v>
      </c>
      <c r="BB8902" t="s">
        <v>20573</v>
      </c>
      <c r="BC8902" t="s">
        <v>7263</v>
      </c>
    </row>
    <row r="8903" spans="52:55" x14ac:dyDescent="0.25">
      <c r="AZ8903" t="s">
        <v>20710</v>
      </c>
      <c r="BA8903" t="s">
        <v>5207</v>
      </c>
      <c r="BB8903" t="s">
        <v>20573</v>
      </c>
      <c r="BC8903" t="s">
        <v>3200</v>
      </c>
    </row>
    <row r="8904" spans="52:55" x14ac:dyDescent="0.25">
      <c r="AZ8904" t="s">
        <v>20711</v>
      </c>
      <c r="BA8904" t="s">
        <v>5207</v>
      </c>
      <c r="BB8904" t="s">
        <v>20573</v>
      </c>
      <c r="BC8904" t="s">
        <v>3201</v>
      </c>
    </row>
    <row r="8905" spans="52:55" x14ac:dyDescent="0.25">
      <c r="AZ8905" t="s">
        <v>20712</v>
      </c>
      <c r="BA8905" t="s">
        <v>5207</v>
      </c>
      <c r="BB8905" t="s">
        <v>20573</v>
      </c>
      <c r="BC8905" t="s">
        <v>7263</v>
      </c>
    </row>
    <row r="8906" spans="52:55" x14ac:dyDescent="0.25">
      <c r="AZ8906" t="s">
        <v>20713</v>
      </c>
      <c r="BA8906" t="s">
        <v>5207</v>
      </c>
      <c r="BB8906" t="s">
        <v>20573</v>
      </c>
      <c r="BC8906" t="s">
        <v>3200</v>
      </c>
    </row>
    <row r="8907" spans="52:55" x14ac:dyDescent="0.25">
      <c r="AZ8907" t="s">
        <v>20714</v>
      </c>
      <c r="BA8907" t="s">
        <v>5207</v>
      </c>
      <c r="BB8907" t="s">
        <v>20573</v>
      </c>
      <c r="BC8907" t="s">
        <v>3201</v>
      </c>
    </row>
    <row r="8908" spans="52:55" x14ac:dyDescent="0.25">
      <c r="AZ8908" t="s">
        <v>20715</v>
      </c>
      <c r="BA8908" t="s">
        <v>5207</v>
      </c>
      <c r="BB8908" t="s">
        <v>20573</v>
      </c>
      <c r="BC8908" t="s">
        <v>3201</v>
      </c>
    </row>
    <row r="8909" spans="52:55" x14ac:dyDescent="0.25">
      <c r="AZ8909" t="s">
        <v>20716</v>
      </c>
      <c r="BA8909" t="s">
        <v>5207</v>
      </c>
      <c r="BB8909" t="s">
        <v>20573</v>
      </c>
      <c r="BC8909" t="s">
        <v>3200</v>
      </c>
    </row>
    <row r="8910" spans="52:55" x14ac:dyDescent="0.25">
      <c r="AZ8910" t="s">
        <v>20717</v>
      </c>
      <c r="BA8910" t="s">
        <v>5207</v>
      </c>
      <c r="BB8910" t="s">
        <v>20573</v>
      </c>
      <c r="BC8910" t="s">
        <v>7263</v>
      </c>
    </row>
    <row r="8911" spans="52:55" x14ac:dyDescent="0.25">
      <c r="AZ8911" t="s">
        <v>20718</v>
      </c>
      <c r="BA8911" t="s">
        <v>5207</v>
      </c>
      <c r="BB8911" t="s">
        <v>20573</v>
      </c>
      <c r="BC8911" t="s">
        <v>3200</v>
      </c>
    </row>
    <row r="8912" spans="52:55" x14ac:dyDescent="0.25">
      <c r="AZ8912" t="s">
        <v>20719</v>
      </c>
      <c r="BA8912" t="s">
        <v>5207</v>
      </c>
      <c r="BB8912" t="s">
        <v>20573</v>
      </c>
      <c r="BC8912" t="s">
        <v>3201</v>
      </c>
    </row>
    <row r="8913" spans="52:55" x14ac:dyDescent="0.25">
      <c r="AZ8913" t="s">
        <v>20720</v>
      </c>
      <c r="BA8913" t="s">
        <v>5207</v>
      </c>
      <c r="BB8913" t="s">
        <v>20573</v>
      </c>
      <c r="BC8913" t="s">
        <v>7263</v>
      </c>
    </row>
    <row r="8914" spans="52:55" x14ac:dyDescent="0.25">
      <c r="AZ8914" t="s">
        <v>20721</v>
      </c>
      <c r="BA8914" t="s">
        <v>5207</v>
      </c>
      <c r="BB8914" t="s">
        <v>20573</v>
      </c>
      <c r="BC8914" t="s">
        <v>3200</v>
      </c>
    </row>
    <row r="8915" spans="52:55" x14ac:dyDescent="0.25">
      <c r="AZ8915" t="s">
        <v>20722</v>
      </c>
      <c r="BA8915" t="s">
        <v>5207</v>
      </c>
      <c r="BB8915" t="s">
        <v>20573</v>
      </c>
      <c r="BC8915" t="s">
        <v>3200</v>
      </c>
    </row>
    <row r="8916" spans="52:55" x14ac:dyDescent="0.25">
      <c r="AZ8916" t="s">
        <v>20723</v>
      </c>
      <c r="BA8916" t="s">
        <v>5207</v>
      </c>
      <c r="BB8916" t="s">
        <v>20573</v>
      </c>
      <c r="BC8916" t="s">
        <v>3201</v>
      </c>
    </row>
    <row r="8917" spans="52:55" x14ac:dyDescent="0.25">
      <c r="AZ8917" t="s">
        <v>20724</v>
      </c>
      <c r="BA8917" t="s">
        <v>5207</v>
      </c>
      <c r="BB8917" t="s">
        <v>20573</v>
      </c>
      <c r="BC8917" t="s">
        <v>3200</v>
      </c>
    </row>
    <row r="8918" spans="52:55" x14ac:dyDescent="0.25">
      <c r="AZ8918" t="s">
        <v>20725</v>
      </c>
      <c r="BA8918" t="s">
        <v>5207</v>
      </c>
      <c r="BB8918" t="s">
        <v>20573</v>
      </c>
      <c r="BC8918" t="s">
        <v>7263</v>
      </c>
    </row>
    <row r="8919" spans="52:55" x14ac:dyDescent="0.25">
      <c r="AZ8919" t="s">
        <v>20726</v>
      </c>
      <c r="BA8919" t="s">
        <v>5207</v>
      </c>
      <c r="BB8919" t="s">
        <v>20573</v>
      </c>
      <c r="BC8919" t="s">
        <v>3200</v>
      </c>
    </row>
    <row r="8920" spans="52:55" x14ac:dyDescent="0.25">
      <c r="AZ8920" t="s">
        <v>20727</v>
      </c>
      <c r="BA8920" t="s">
        <v>5207</v>
      </c>
      <c r="BB8920" t="s">
        <v>20573</v>
      </c>
      <c r="BC8920" t="s">
        <v>7263</v>
      </c>
    </row>
    <row r="8921" spans="52:55" x14ac:dyDescent="0.25">
      <c r="AZ8921" t="s">
        <v>20728</v>
      </c>
      <c r="BA8921" t="s">
        <v>5207</v>
      </c>
      <c r="BB8921" t="s">
        <v>20573</v>
      </c>
      <c r="BC8921" t="s">
        <v>3200</v>
      </c>
    </row>
    <row r="8922" spans="52:55" x14ac:dyDescent="0.25">
      <c r="AZ8922" t="s">
        <v>20729</v>
      </c>
      <c r="BA8922" t="s">
        <v>5207</v>
      </c>
      <c r="BB8922" t="s">
        <v>20573</v>
      </c>
      <c r="BC8922" t="s">
        <v>3201</v>
      </c>
    </row>
    <row r="8923" spans="52:55" x14ac:dyDescent="0.25">
      <c r="AZ8923" t="s">
        <v>20730</v>
      </c>
      <c r="BA8923" t="s">
        <v>5207</v>
      </c>
      <c r="BB8923" t="s">
        <v>20573</v>
      </c>
      <c r="BC8923" t="s">
        <v>7263</v>
      </c>
    </row>
    <row r="8924" spans="52:55" x14ac:dyDescent="0.25">
      <c r="AZ8924" t="s">
        <v>20731</v>
      </c>
      <c r="BA8924" t="s">
        <v>5207</v>
      </c>
      <c r="BB8924" t="s">
        <v>20573</v>
      </c>
      <c r="BC8924" t="s">
        <v>3200</v>
      </c>
    </row>
    <row r="8925" spans="52:55" x14ac:dyDescent="0.25">
      <c r="AZ8925" t="s">
        <v>20732</v>
      </c>
      <c r="BA8925" t="s">
        <v>5207</v>
      </c>
      <c r="BB8925" t="s">
        <v>20573</v>
      </c>
      <c r="BC8925" t="s">
        <v>3201</v>
      </c>
    </row>
    <row r="8926" spans="52:55" x14ac:dyDescent="0.25">
      <c r="AZ8926" t="s">
        <v>20733</v>
      </c>
      <c r="BA8926" t="s">
        <v>5207</v>
      </c>
      <c r="BB8926" t="s">
        <v>20573</v>
      </c>
      <c r="BC8926" t="s">
        <v>7263</v>
      </c>
    </row>
    <row r="8927" spans="52:55" x14ac:dyDescent="0.25">
      <c r="AZ8927" t="s">
        <v>20734</v>
      </c>
      <c r="BA8927" t="s">
        <v>5207</v>
      </c>
      <c r="BB8927" t="s">
        <v>20573</v>
      </c>
      <c r="BC8927" t="s">
        <v>3200</v>
      </c>
    </row>
    <row r="8928" spans="52:55" x14ac:dyDescent="0.25">
      <c r="AZ8928" t="s">
        <v>20735</v>
      </c>
      <c r="BA8928" t="s">
        <v>5207</v>
      </c>
      <c r="BB8928" t="s">
        <v>20573</v>
      </c>
      <c r="BC8928" t="s">
        <v>3201</v>
      </c>
    </row>
    <row r="8929" spans="52:55" x14ac:dyDescent="0.25">
      <c r="AZ8929" t="s">
        <v>20736</v>
      </c>
      <c r="BA8929" t="s">
        <v>5207</v>
      </c>
      <c r="BB8929" t="s">
        <v>20573</v>
      </c>
      <c r="BC8929" t="s">
        <v>7263</v>
      </c>
    </row>
    <row r="8930" spans="52:55" x14ac:dyDescent="0.25">
      <c r="AZ8930" t="s">
        <v>20737</v>
      </c>
      <c r="BA8930" t="s">
        <v>5207</v>
      </c>
      <c r="BB8930" t="s">
        <v>20573</v>
      </c>
      <c r="BC8930" t="s">
        <v>3200</v>
      </c>
    </row>
    <row r="8931" spans="52:55" x14ac:dyDescent="0.25">
      <c r="AZ8931" t="s">
        <v>20738</v>
      </c>
      <c r="BA8931" t="s">
        <v>5207</v>
      </c>
      <c r="BB8931" t="s">
        <v>20573</v>
      </c>
      <c r="BC8931" t="s">
        <v>3201</v>
      </c>
    </row>
    <row r="8932" spans="52:55" x14ac:dyDescent="0.25">
      <c r="AZ8932" t="s">
        <v>20739</v>
      </c>
      <c r="BA8932" t="s">
        <v>5207</v>
      </c>
      <c r="BB8932" t="s">
        <v>20573</v>
      </c>
      <c r="BC8932" t="s">
        <v>7263</v>
      </c>
    </row>
    <row r="8933" spans="52:55" x14ac:dyDescent="0.25">
      <c r="AZ8933" t="s">
        <v>20740</v>
      </c>
      <c r="BA8933" t="s">
        <v>5207</v>
      </c>
      <c r="BB8933" t="s">
        <v>20573</v>
      </c>
      <c r="BC8933" t="s">
        <v>3200</v>
      </c>
    </row>
    <row r="8934" spans="52:55" x14ac:dyDescent="0.25">
      <c r="AZ8934" t="s">
        <v>20741</v>
      </c>
      <c r="BA8934" t="s">
        <v>5207</v>
      </c>
      <c r="BB8934" t="s">
        <v>20573</v>
      </c>
      <c r="BC8934" t="s">
        <v>3201</v>
      </c>
    </row>
    <row r="8935" spans="52:55" x14ac:dyDescent="0.25">
      <c r="AZ8935" t="s">
        <v>20742</v>
      </c>
      <c r="BA8935" t="s">
        <v>5207</v>
      </c>
      <c r="BB8935" t="s">
        <v>20573</v>
      </c>
      <c r="BC8935" t="s">
        <v>7263</v>
      </c>
    </row>
    <row r="8936" spans="52:55" x14ac:dyDescent="0.25">
      <c r="AZ8936" t="s">
        <v>20743</v>
      </c>
      <c r="BA8936" t="s">
        <v>5207</v>
      </c>
      <c r="BB8936" t="s">
        <v>20573</v>
      </c>
      <c r="BC8936" t="s">
        <v>3201</v>
      </c>
    </row>
    <row r="8937" spans="52:55" x14ac:dyDescent="0.25">
      <c r="AZ8937" t="s">
        <v>20744</v>
      </c>
      <c r="BA8937" t="s">
        <v>5207</v>
      </c>
      <c r="BB8937" t="s">
        <v>20573</v>
      </c>
      <c r="BC8937" t="s">
        <v>7263</v>
      </c>
    </row>
    <row r="8938" spans="52:55" x14ac:dyDescent="0.25">
      <c r="AZ8938" t="s">
        <v>20745</v>
      </c>
      <c r="BA8938" t="s">
        <v>5207</v>
      </c>
      <c r="BB8938" t="s">
        <v>20573</v>
      </c>
      <c r="BC8938" t="s">
        <v>3200</v>
      </c>
    </row>
    <row r="8939" spans="52:55" x14ac:dyDescent="0.25">
      <c r="AZ8939" t="s">
        <v>20746</v>
      </c>
      <c r="BA8939" t="s">
        <v>5207</v>
      </c>
      <c r="BB8939" t="s">
        <v>20573</v>
      </c>
      <c r="BC8939" t="s">
        <v>3200</v>
      </c>
    </row>
    <row r="8940" spans="52:55" x14ac:dyDescent="0.25">
      <c r="AZ8940" t="s">
        <v>20747</v>
      </c>
      <c r="BA8940" t="s">
        <v>5207</v>
      </c>
      <c r="BB8940" t="s">
        <v>20573</v>
      </c>
      <c r="BC8940" t="s">
        <v>3200</v>
      </c>
    </row>
    <row r="8941" spans="52:55" x14ac:dyDescent="0.25">
      <c r="AZ8941" t="s">
        <v>20748</v>
      </c>
      <c r="BA8941" t="s">
        <v>5207</v>
      </c>
      <c r="BB8941" t="s">
        <v>20573</v>
      </c>
      <c r="BC8941" t="s">
        <v>3201</v>
      </c>
    </row>
    <row r="8942" spans="52:55" x14ac:dyDescent="0.25">
      <c r="AZ8942" t="s">
        <v>20749</v>
      </c>
      <c r="BA8942" t="s">
        <v>5207</v>
      </c>
      <c r="BB8942" t="s">
        <v>20573</v>
      </c>
      <c r="BC8942" t="s">
        <v>7263</v>
      </c>
    </row>
    <row r="8943" spans="52:55" x14ac:dyDescent="0.25">
      <c r="AZ8943" t="s">
        <v>20750</v>
      </c>
      <c r="BA8943" t="s">
        <v>5207</v>
      </c>
      <c r="BB8943" t="s">
        <v>20573</v>
      </c>
      <c r="BC8943" t="s">
        <v>7263</v>
      </c>
    </row>
    <row r="8944" spans="52:55" x14ac:dyDescent="0.25">
      <c r="AZ8944" t="s">
        <v>20751</v>
      </c>
      <c r="BA8944" t="s">
        <v>5207</v>
      </c>
      <c r="BB8944" t="s">
        <v>20573</v>
      </c>
      <c r="BC8944" t="s">
        <v>3201</v>
      </c>
    </row>
    <row r="8945" spans="52:55" x14ac:dyDescent="0.25">
      <c r="AZ8945" t="s">
        <v>20752</v>
      </c>
      <c r="BA8945" t="s">
        <v>5207</v>
      </c>
      <c r="BB8945" t="s">
        <v>20573</v>
      </c>
      <c r="BC8945" t="s">
        <v>3200</v>
      </c>
    </row>
    <row r="8946" spans="52:55" x14ac:dyDescent="0.25">
      <c r="AZ8946" t="s">
        <v>20753</v>
      </c>
      <c r="BA8946" t="s">
        <v>5207</v>
      </c>
      <c r="BB8946" t="s">
        <v>20573</v>
      </c>
      <c r="BC8946" t="s">
        <v>3201</v>
      </c>
    </row>
    <row r="8947" spans="52:55" x14ac:dyDescent="0.25">
      <c r="AZ8947" t="s">
        <v>20754</v>
      </c>
      <c r="BA8947" t="s">
        <v>5207</v>
      </c>
      <c r="BB8947" t="s">
        <v>20573</v>
      </c>
      <c r="BC8947" t="s">
        <v>7263</v>
      </c>
    </row>
    <row r="8948" spans="52:55" x14ac:dyDescent="0.25">
      <c r="AZ8948" t="s">
        <v>20755</v>
      </c>
      <c r="BA8948" t="s">
        <v>5207</v>
      </c>
      <c r="BB8948" t="s">
        <v>20573</v>
      </c>
      <c r="BC8948" t="s">
        <v>3200</v>
      </c>
    </row>
    <row r="8949" spans="52:55" x14ac:dyDescent="0.25">
      <c r="AZ8949" t="s">
        <v>20756</v>
      </c>
      <c r="BA8949" t="s">
        <v>5207</v>
      </c>
      <c r="BB8949" t="s">
        <v>20573</v>
      </c>
      <c r="BC8949" t="s">
        <v>7263</v>
      </c>
    </row>
    <row r="8950" spans="52:55" x14ac:dyDescent="0.25">
      <c r="AZ8950" t="s">
        <v>20757</v>
      </c>
      <c r="BA8950" t="s">
        <v>5207</v>
      </c>
      <c r="BB8950" t="s">
        <v>20573</v>
      </c>
      <c r="BC8950" t="s">
        <v>7263</v>
      </c>
    </row>
    <row r="8951" spans="52:55" x14ac:dyDescent="0.25">
      <c r="AZ8951" t="s">
        <v>20758</v>
      </c>
      <c r="BA8951" t="s">
        <v>5207</v>
      </c>
      <c r="BB8951" t="s">
        <v>20573</v>
      </c>
      <c r="BC8951" t="s">
        <v>7263</v>
      </c>
    </row>
    <row r="8952" spans="52:55" x14ac:dyDescent="0.25">
      <c r="AZ8952" t="s">
        <v>20759</v>
      </c>
      <c r="BA8952" t="s">
        <v>5207</v>
      </c>
      <c r="BB8952" t="s">
        <v>20573</v>
      </c>
      <c r="BC8952" t="s">
        <v>7263</v>
      </c>
    </row>
    <row r="8953" spans="52:55" x14ac:dyDescent="0.25">
      <c r="AZ8953" t="s">
        <v>20760</v>
      </c>
      <c r="BA8953" t="s">
        <v>5207</v>
      </c>
      <c r="BB8953" t="s">
        <v>20573</v>
      </c>
      <c r="BC8953" t="s">
        <v>3200</v>
      </c>
    </row>
    <row r="8954" spans="52:55" x14ac:dyDescent="0.25">
      <c r="AZ8954" t="s">
        <v>20761</v>
      </c>
      <c r="BA8954" t="s">
        <v>5207</v>
      </c>
      <c r="BB8954" t="s">
        <v>20573</v>
      </c>
      <c r="BC8954" t="s">
        <v>3201</v>
      </c>
    </row>
    <row r="8955" spans="52:55" x14ac:dyDescent="0.25">
      <c r="AZ8955" t="s">
        <v>20762</v>
      </c>
      <c r="BA8955" t="s">
        <v>5207</v>
      </c>
      <c r="BB8955" t="s">
        <v>20573</v>
      </c>
      <c r="BC8955" t="s">
        <v>7263</v>
      </c>
    </row>
    <row r="8956" spans="52:55" x14ac:dyDescent="0.25">
      <c r="AZ8956" t="s">
        <v>20763</v>
      </c>
      <c r="BA8956" t="s">
        <v>5207</v>
      </c>
      <c r="BB8956" t="s">
        <v>20573</v>
      </c>
      <c r="BC8956" t="s">
        <v>7263</v>
      </c>
    </row>
    <row r="8957" spans="52:55" x14ac:dyDescent="0.25">
      <c r="AZ8957" t="s">
        <v>20764</v>
      </c>
      <c r="BA8957" t="s">
        <v>5207</v>
      </c>
      <c r="BB8957" t="s">
        <v>20573</v>
      </c>
      <c r="BC8957" t="s">
        <v>7263</v>
      </c>
    </row>
    <row r="8958" spans="52:55" x14ac:dyDescent="0.25">
      <c r="AZ8958" t="s">
        <v>20765</v>
      </c>
      <c r="BA8958" t="s">
        <v>5207</v>
      </c>
      <c r="BB8958" t="s">
        <v>20573</v>
      </c>
      <c r="BC8958" t="s">
        <v>3200</v>
      </c>
    </row>
    <row r="8959" spans="52:55" x14ac:dyDescent="0.25">
      <c r="AZ8959" t="s">
        <v>20766</v>
      </c>
      <c r="BA8959" t="s">
        <v>5207</v>
      </c>
      <c r="BB8959" t="s">
        <v>20573</v>
      </c>
      <c r="BC8959" t="s">
        <v>3201</v>
      </c>
    </row>
    <row r="8960" spans="52:55" x14ac:dyDescent="0.25">
      <c r="AZ8960" t="s">
        <v>20767</v>
      </c>
      <c r="BA8960" t="s">
        <v>5207</v>
      </c>
      <c r="BB8960" t="s">
        <v>20573</v>
      </c>
      <c r="BC8960" t="s">
        <v>7263</v>
      </c>
    </row>
    <row r="8961" spans="52:55" x14ac:dyDescent="0.25">
      <c r="AZ8961" t="s">
        <v>20768</v>
      </c>
      <c r="BA8961" t="s">
        <v>5207</v>
      </c>
      <c r="BB8961" t="s">
        <v>20573</v>
      </c>
      <c r="BC8961" t="s">
        <v>3200</v>
      </c>
    </row>
    <row r="8962" spans="52:55" x14ac:dyDescent="0.25">
      <c r="AZ8962" t="s">
        <v>20769</v>
      </c>
      <c r="BA8962" t="s">
        <v>5207</v>
      </c>
      <c r="BB8962" t="s">
        <v>20573</v>
      </c>
      <c r="BC8962" t="s">
        <v>3201</v>
      </c>
    </row>
    <row r="8963" spans="52:55" x14ac:dyDescent="0.25">
      <c r="AZ8963" t="s">
        <v>20770</v>
      </c>
      <c r="BA8963" t="s">
        <v>5207</v>
      </c>
      <c r="BB8963" t="s">
        <v>20573</v>
      </c>
      <c r="BC8963" t="s">
        <v>7263</v>
      </c>
    </row>
    <row r="8964" spans="52:55" x14ac:dyDescent="0.25">
      <c r="AZ8964" t="s">
        <v>20771</v>
      </c>
      <c r="BA8964" t="s">
        <v>5207</v>
      </c>
      <c r="BB8964" t="s">
        <v>20573</v>
      </c>
      <c r="BC8964" t="s">
        <v>3200</v>
      </c>
    </row>
    <row r="8965" spans="52:55" x14ac:dyDescent="0.25">
      <c r="AZ8965" t="s">
        <v>20772</v>
      </c>
      <c r="BA8965" t="s">
        <v>5207</v>
      </c>
      <c r="BB8965" t="s">
        <v>20573</v>
      </c>
      <c r="BC8965" t="s">
        <v>3201</v>
      </c>
    </row>
    <row r="8966" spans="52:55" x14ac:dyDescent="0.25">
      <c r="AZ8966" t="s">
        <v>20773</v>
      </c>
      <c r="BA8966" t="s">
        <v>5207</v>
      </c>
      <c r="BB8966" t="s">
        <v>20573</v>
      </c>
      <c r="BC8966" t="s">
        <v>7263</v>
      </c>
    </row>
    <row r="8967" spans="52:55" x14ac:dyDescent="0.25">
      <c r="AZ8967" t="s">
        <v>20774</v>
      </c>
      <c r="BA8967" t="s">
        <v>5207</v>
      </c>
      <c r="BB8967" t="s">
        <v>20573</v>
      </c>
      <c r="BC8967" t="s">
        <v>3200</v>
      </c>
    </row>
    <row r="8968" spans="52:55" x14ac:dyDescent="0.25">
      <c r="AZ8968" t="s">
        <v>20775</v>
      </c>
      <c r="BA8968" t="s">
        <v>5207</v>
      </c>
      <c r="BB8968" t="s">
        <v>20573</v>
      </c>
      <c r="BC8968" t="s">
        <v>3201</v>
      </c>
    </row>
    <row r="8969" spans="52:55" x14ac:dyDescent="0.25">
      <c r="AZ8969" t="s">
        <v>20776</v>
      </c>
      <c r="BA8969" t="s">
        <v>5207</v>
      </c>
      <c r="BB8969" t="s">
        <v>20573</v>
      </c>
      <c r="BC8969" t="s">
        <v>7263</v>
      </c>
    </row>
    <row r="8970" spans="52:55" x14ac:dyDescent="0.25">
      <c r="AZ8970" t="s">
        <v>20777</v>
      </c>
      <c r="BA8970" t="s">
        <v>5207</v>
      </c>
      <c r="BB8970" t="s">
        <v>20573</v>
      </c>
      <c r="BC8970" t="s">
        <v>3200</v>
      </c>
    </row>
    <row r="8971" spans="52:55" x14ac:dyDescent="0.25">
      <c r="AZ8971" t="s">
        <v>20778</v>
      </c>
      <c r="BA8971" t="s">
        <v>5207</v>
      </c>
      <c r="BB8971" t="s">
        <v>20573</v>
      </c>
      <c r="BC8971" t="s">
        <v>7263</v>
      </c>
    </row>
    <row r="8972" spans="52:55" x14ac:dyDescent="0.25">
      <c r="AZ8972" t="s">
        <v>20779</v>
      </c>
      <c r="BA8972" t="s">
        <v>5207</v>
      </c>
      <c r="BB8972" t="s">
        <v>20573</v>
      </c>
      <c r="BC8972" t="s">
        <v>3200</v>
      </c>
    </row>
    <row r="8973" spans="52:55" x14ac:dyDescent="0.25">
      <c r="AZ8973" t="s">
        <v>20780</v>
      </c>
      <c r="BA8973" t="s">
        <v>5207</v>
      </c>
      <c r="BB8973" t="s">
        <v>20573</v>
      </c>
      <c r="BC8973" t="s">
        <v>3201</v>
      </c>
    </row>
    <row r="8974" spans="52:55" x14ac:dyDescent="0.25">
      <c r="AZ8974" t="s">
        <v>20781</v>
      </c>
      <c r="BA8974" t="s">
        <v>5207</v>
      </c>
      <c r="BB8974" t="s">
        <v>20573</v>
      </c>
      <c r="BC8974" t="s">
        <v>7263</v>
      </c>
    </row>
    <row r="8975" spans="52:55" x14ac:dyDescent="0.25">
      <c r="AZ8975" t="s">
        <v>20782</v>
      </c>
      <c r="BA8975" t="s">
        <v>5207</v>
      </c>
      <c r="BB8975" t="s">
        <v>20573</v>
      </c>
      <c r="BC8975" t="s">
        <v>3200</v>
      </c>
    </row>
    <row r="8976" spans="52:55" x14ac:dyDescent="0.25">
      <c r="AZ8976" t="s">
        <v>20783</v>
      </c>
      <c r="BA8976" t="s">
        <v>5207</v>
      </c>
      <c r="BB8976" t="s">
        <v>20573</v>
      </c>
      <c r="BC8976" t="s">
        <v>3201</v>
      </c>
    </row>
    <row r="8977" spans="52:55" x14ac:dyDescent="0.25">
      <c r="AZ8977" t="s">
        <v>20784</v>
      </c>
      <c r="BA8977" t="s">
        <v>5207</v>
      </c>
      <c r="BB8977" t="s">
        <v>20573</v>
      </c>
      <c r="BC8977" t="s">
        <v>7263</v>
      </c>
    </row>
    <row r="8978" spans="52:55" x14ac:dyDescent="0.25">
      <c r="AZ8978" t="s">
        <v>20785</v>
      </c>
      <c r="BA8978" t="s">
        <v>5207</v>
      </c>
      <c r="BB8978" t="s">
        <v>20573</v>
      </c>
      <c r="BC8978" t="s">
        <v>7263</v>
      </c>
    </row>
    <row r="8979" spans="52:55" x14ac:dyDescent="0.25">
      <c r="AZ8979" t="s">
        <v>20786</v>
      </c>
      <c r="BA8979" t="s">
        <v>5207</v>
      </c>
      <c r="BB8979" t="s">
        <v>20573</v>
      </c>
      <c r="BC8979" t="s">
        <v>3200</v>
      </c>
    </row>
    <row r="8980" spans="52:55" x14ac:dyDescent="0.25">
      <c r="AZ8980" t="s">
        <v>20787</v>
      </c>
      <c r="BA8980" t="s">
        <v>5207</v>
      </c>
      <c r="BB8980" t="s">
        <v>20573</v>
      </c>
      <c r="BC8980" t="s">
        <v>3201</v>
      </c>
    </row>
    <row r="8981" spans="52:55" x14ac:dyDescent="0.25">
      <c r="AZ8981" t="s">
        <v>20788</v>
      </c>
      <c r="BA8981" t="s">
        <v>5207</v>
      </c>
      <c r="BB8981" t="s">
        <v>20573</v>
      </c>
      <c r="BC8981" t="s">
        <v>3200</v>
      </c>
    </row>
    <row r="8982" spans="52:55" x14ac:dyDescent="0.25">
      <c r="AZ8982" t="s">
        <v>20789</v>
      </c>
      <c r="BA8982" t="s">
        <v>5207</v>
      </c>
      <c r="BB8982" t="s">
        <v>20573</v>
      </c>
      <c r="BC8982" t="s">
        <v>3201</v>
      </c>
    </row>
    <row r="8983" spans="52:55" x14ac:dyDescent="0.25">
      <c r="AZ8983" t="s">
        <v>20790</v>
      </c>
      <c r="BA8983" t="s">
        <v>5207</v>
      </c>
      <c r="BB8983" t="s">
        <v>20573</v>
      </c>
      <c r="BC8983" t="s">
        <v>7263</v>
      </c>
    </row>
    <row r="8984" spans="52:55" x14ac:dyDescent="0.25">
      <c r="AZ8984" t="s">
        <v>20791</v>
      </c>
      <c r="BA8984" t="s">
        <v>5207</v>
      </c>
      <c r="BB8984" t="s">
        <v>20573</v>
      </c>
      <c r="BC8984" t="s">
        <v>3201</v>
      </c>
    </row>
    <row r="8985" spans="52:55" x14ac:dyDescent="0.25">
      <c r="AZ8985" t="s">
        <v>20792</v>
      </c>
      <c r="BA8985" t="s">
        <v>5207</v>
      </c>
      <c r="BB8985" t="s">
        <v>20573</v>
      </c>
      <c r="BC8985" t="s">
        <v>7263</v>
      </c>
    </row>
    <row r="8986" spans="52:55" x14ac:dyDescent="0.25">
      <c r="AZ8986" t="s">
        <v>20793</v>
      </c>
      <c r="BA8986" t="s">
        <v>5207</v>
      </c>
      <c r="BB8986" t="s">
        <v>20573</v>
      </c>
      <c r="BC8986" t="s">
        <v>3200</v>
      </c>
    </row>
    <row r="8987" spans="52:55" x14ac:dyDescent="0.25">
      <c r="AZ8987" t="s">
        <v>20794</v>
      </c>
      <c r="BA8987" t="s">
        <v>5207</v>
      </c>
      <c r="BB8987" t="s">
        <v>20573</v>
      </c>
      <c r="BC8987" t="s">
        <v>3201</v>
      </c>
    </row>
    <row r="8988" spans="52:55" x14ac:dyDescent="0.25">
      <c r="AZ8988" t="s">
        <v>20795</v>
      </c>
      <c r="BA8988" t="s">
        <v>5207</v>
      </c>
      <c r="BB8988" t="s">
        <v>20573</v>
      </c>
      <c r="BC8988" t="s">
        <v>7263</v>
      </c>
    </row>
    <row r="8989" spans="52:55" x14ac:dyDescent="0.25">
      <c r="AZ8989" t="s">
        <v>20796</v>
      </c>
      <c r="BA8989" t="s">
        <v>5207</v>
      </c>
      <c r="BB8989" t="s">
        <v>20573</v>
      </c>
      <c r="BC8989" t="s">
        <v>3200</v>
      </c>
    </row>
    <row r="8990" spans="52:55" x14ac:dyDescent="0.25">
      <c r="AZ8990" t="s">
        <v>20797</v>
      </c>
      <c r="BA8990" t="s">
        <v>5207</v>
      </c>
      <c r="BB8990" t="s">
        <v>20573</v>
      </c>
      <c r="BC8990" t="s">
        <v>7263</v>
      </c>
    </row>
    <row r="8991" spans="52:55" x14ac:dyDescent="0.25">
      <c r="AZ8991" t="s">
        <v>20798</v>
      </c>
      <c r="BA8991" t="s">
        <v>5207</v>
      </c>
      <c r="BB8991" t="s">
        <v>20573</v>
      </c>
      <c r="BC8991" t="s">
        <v>3201</v>
      </c>
    </row>
    <row r="8992" spans="52:55" x14ac:dyDescent="0.25">
      <c r="AZ8992" t="s">
        <v>20799</v>
      </c>
      <c r="BA8992" t="s">
        <v>5207</v>
      </c>
      <c r="BB8992" t="s">
        <v>20573</v>
      </c>
      <c r="BC8992" t="s">
        <v>7263</v>
      </c>
    </row>
    <row r="8993" spans="52:55" x14ac:dyDescent="0.25">
      <c r="AZ8993" t="s">
        <v>20800</v>
      </c>
      <c r="BA8993" t="s">
        <v>5207</v>
      </c>
      <c r="BB8993" t="s">
        <v>20573</v>
      </c>
      <c r="BC8993" t="s">
        <v>3200</v>
      </c>
    </row>
    <row r="8994" spans="52:55" x14ac:dyDescent="0.25">
      <c r="AZ8994" t="s">
        <v>20801</v>
      </c>
      <c r="BA8994" t="s">
        <v>5207</v>
      </c>
      <c r="BB8994" t="s">
        <v>20573</v>
      </c>
      <c r="BC8994" t="s">
        <v>3200</v>
      </c>
    </row>
    <row r="8995" spans="52:55" x14ac:dyDescent="0.25">
      <c r="AZ8995" t="s">
        <v>20802</v>
      </c>
      <c r="BA8995" t="s">
        <v>5207</v>
      </c>
      <c r="BB8995" t="s">
        <v>20573</v>
      </c>
      <c r="BC8995" t="s">
        <v>3201</v>
      </c>
    </row>
    <row r="8996" spans="52:55" x14ac:dyDescent="0.25">
      <c r="AZ8996" t="s">
        <v>20803</v>
      </c>
      <c r="BA8996" t="s">
        <v>5207</v>
      </c>
      <c r="BB8996" t="s">
        <v>20573</v>
      </c>
      <c r="BC8996" t="s">
        <v>7263</v>
      </c>
    </row>
    <row r="8997" spans="52:55" x14ac:dyDescent="0.25">
      <c r="AZ8997" t="s">
        <v>20804</v>
      </c>
      <c r="BA8997" t="s">
        <v>5207</v>
      </c>
      <c r="BB8997" t="s">
        <v>20573</v>
      </c>
      <c r="BC8997" t="s">
        <v>3200</v>
      </c>
    </row>
    <row r="8998" spans="52:55" x14ac:dyDescent="0.25">
      <c r="AZ8998" t="s">
        <v>20805</v>
      </c>
      <c r="BA8998" t="s">
        <v>5207</v>
      </c>
      <c r="BB8998" t="s">
        <v>20573</v>
      </c>
      <c r="BC8998" t="s">
        <v>7263</v>
      </c>
    </row>
    <row r="8999" spans="52:55" x14ac:dyDescent="0.25">
      <c r="AZ8999" t="s">
        <v>20806</v>
      </c>
      <c r="BA8999" t="s">
        <v>5207</v>
      </c>
      <c r="BB8999" t="s">
        <v>20573</v>
      </c>
      <c r="BC8999" t="s">
        <v>3201</v>
      </c>
    </row>
    <row r="9000" spans="52:55" x14ac:dyDescent="0.25">
      <c r="AZ9000" t="s">
        <v>20807</v>
      </c>
      <c r="BA9000" t="s">
        <v>5207</v>
      </c>
      <c r="BB9000" t="s">
        <v>20573</v>
      </c>
      <c r="BC9000" t="s">
        <v>7263</v>
      </c>
    </row>
    <row r="9001" spans="52:55" x14ac:dyDescent="0.25">
      <c r="AZ9001" t="s">
        <v>20808</v>
      </c>
      <c r="BA9001" t="s">
        <v>5207</v>
      </c>
      <c r="BB9001" t="s">
        <v>20573</v>
      </c>
      <c r="BC9001" t="s">
        <v>7263</v>
      </c>
    </row>
    <row r="9002" spans="52:55" x14ac:dyDescent="0.25">
      <c r="AZ9002" t="s">
        <v>20809</v>
      </c>
      <c r="BA9002" t="s">
        <v>5207</v>
      </c>
      <c r="BB9002" t="s">
        <v>20573</v>
      </c>
      <c r="BC9002" t="s">
        <v>3201</v>
      </c>
    </row>
    <row r="9003" spans="52:55" x14ac:dyDescent="0.25">
      <c r="AZ9003" t="s">
        <v>20810</v>
      </c>
      <c r="BA9003" t="s">
        <v>5207</v>
      </c>
      <c r="BB9003" t="s">
        <v>20573</v>
      </c>
      <c r="BC9003" t="s">
        <v>3200</v>
      </c>
    </row>
    <row r="9004" spans="52:55" x14ac:dyDescent="0.25">
      <c r="AZ9004" t="s">
        <v>20811</v>
      </c>
      <c r="BA9004" t="s">
        <v>5207</v>
      </c>
      <c r="BB9004" t="s">
        <v>20573</v>
      </c>
      <c r="BC9004" t="s">
        <v>7263</v>
      </c>
    </row>
    <row r="9005" spans="52:55" x14ac:dyDescent="0.25">
      <c r="AZ9005" t="s">
        <v>20812</v>
      </c>
      <c r="BA9005" t="s">
        <v>5207</v>
      </c>
      <c r="BB9005" t="s">
        <v>20573</v>
      </c>
      <c r="BC9005" t="s">
        <v>3200</v>
      </c>
    </row>
    <row r="9006" spans="52:55" x14ac:dyDescent="0.25">
      <c r="AZ9006" t="s">
        <v>20813</v>
      </c>
      <c r="BA9006" t="s">
        <v>5207</v>
      </c>
      <c r="BB9006" t="s">
        <v>20573</v>
      </c>
      <c r="BC9006" t="s">
        <v>7263</v>
      </c>
    </row>
    <row r="9007" spans="52:55" x14ac:dyDescent="0.25">
      <c r="AZ9007" t="s">
        <v>20814</v>
      </c>
      <c r="BA9007" t="s">
        <v>5207</v>
      </c>
      <c r="BB9007" t="s">
        <v>20573</v>
      </c>
      <c r="BC9007" t="s">
        <v>3200</v>
      </c>
    </row>
    <row r="9008" spans="52:55" x14ac:dyDescent="0.25">
      <c r="AZ9008" t="s">
        <v>20815</v>
      </c>
      <c r="BA9008" t="s">
        <v>5207</v>
      </c>
      <c r="BB9008" t="s">
        <v>20573</v>
      </c>
      <c r="BC9008" t="s">
        <v>3201</v>
      </c>
    </row>
    <row r="9009" spans="52:55" x14ac:dyDescent="0.25">
      <c r="AZ9009" t="s">
        <v>20816</v>
      </c>
      <c r="BA9009" t="s">
        <v>5207</v>
      </c>
      <c r="BB9009" t="s">
        <v>20573</v>
      </c>
      <c r="BC9009" t="s">
        <v>7263</v>
      </c>
    </row>
    <row r="9010" spans="52:55" x14ac:dyDescent="0.25">
      <c r="AZ9010" t="s">
        <v>20817</v>
      </c>
      <c r="BA9010" t="s">
        <v>5207</v>
      </c>
      <c r="BB9010" t="s">
        <v>20573</v>
      </c>
      <c r="BC9010" t="s">
        <v>3200</v>
      </c>
    </row>
    <row r="9011" spans="52:55" x14ac:dyDescent="0.25">
      <c r="AZ9011" t="s">
        <v>20818</v>
      </c>
      <c r="BA9011" t="s">
        <v>5207</v>
      </c>
      <c r="BB9011" t="s">
        <v>20573</v>
      </c>
      <c r="BC9011" t="s">
        <v>3200</v>
      </c>
    </row>
    <row r="9012" spans="52:55" x14ac:dyDescent="0.25">
      <c r="AZ9012" t="s">
        <v>20819</v>
      </c>
      <c r="BA9012" t="s">
        <v>5207</v>
      </c>
      <c r="BB9012" t="s">
        <v>20573</v>
      </c>
      <c r="BC9012" t="s">
        <v>3201</v>
      </c>
    </row>
    <row r="9013" spans="52:55" x14ac:dyDescent="0.25">
      <c r="AZ9013" t="s">
        <v>20820</v>
      </c>
      <c r="BA9013" t="s">
        <v>5207</v>
      </c>
      <c r="BB9013" t="s">
        <v>20573</v>
      </c>
      <c r="BC9013" t="s">
        <v>7263</v>
      </c>
    </row>
    <row r="9014" spans="52:55" x14ac:dyDescent="0.25">
      <c r="AZ9014" t="s">
        <v>20821</v>
      </c>
      <c r="BA9014" t="s">
        <v>5207</v>
      </c>
      <c r="BB9014" t="s">
        <v>20573</v>
      </c>
      <c r="BC9014" t="s">
        <v>3200</v>
      </c>
    </row>
    <row r="9015" spans="52:55" x14ac:dyDescent="0.25">
      <c r="AZ9015" t="s">
        <v>20822</v>
      </c>
      <c r="BA9015" t="s">
        <v>5207</v>
      </c>
      <c r="BB9015" t="s">
        <v>20573</v>
      </c>
      <c r="BC9015" t="s">
        <v>3201</v>
      </c>
    </row>
    <row r="9016" spans="52:55" x14ac:dyDescent="0.25">
      <c r="AZ9016" t="s">
        <v>20823</v>
      </c>
      <c r="BA9016" t="s">
        <v>5207</v>
      </c>
      <c r="BB9016" t="s">
        <v>20573</v>
      </c>
      <c r="BC9016" t="s">
        <v>7263</v>
      </c>
    </row>
    <row r="9017" spans="52:55" x14ac:dyDescent="0.25">
      <c r="AZ9017" t="s">
        <v>20824</v>
      </c>
      <c r="BA9017" t="s">
        <v>5207</v>
      </c>
      <c r="BB9017" t="s">
        <v>20573</v>
      </c>
      <c r="BC9017" t="s">
        <v>3200</v>
      </c>
    </row>
    <row r="9018" spans="52:55" x14ac:dyDescent="0.25">
      <c r="AZ9018" t="s">
        <v>20825</v>
      </c>
      <c r="BA9018" t="s">
        <v>5207</v>
      </c>
      <c r="BB9018" t="s">
        <v>20573</v>
      </c>
      <c r="BC9018" t="s">
        <v>3201</v>
      </c>
    </row>
    <row r="9019" spans="52:55" x14ac:dyDescent="0.25">
      <c r="AZ9019" t="s">
        <v>20826</v>
      </c>
      <c r="BA9019" t="s">
        <v>5207</v>
      </c>
      <c r="BB9019" t="s">
        <v>20573</v>
      </c>
      <c r="BC9019" t="s">
        <v>3200</v>
      </c>
    </row>
    <row r="9020" spans="52:55" x14ac:dyDescent="0.25">
      <c r="AZ9020" t="s">
        <v>20827</v>
      </c>
      <c r="BA9020" t="s">
        <v>5207</v>
      </c>
      <c r="BB9020" t="s">
        <v>20573</v>
      </c>
      <c r="BC9020" t="s">
        <v>3201</v>
      </c>
    </row>
    <row r="9021" spans="52:55" x14ac:dyDescent="0.25">
      <c r="AZ9021" t="s">
        <v>20828</v>
      </c>
      <c r="BA9021" t="s">
        <v>5207</v>
      </c>
      <c r="BB9021" t="s">
        <v>20573</v>
      </c>
      <c r="BC9021" t="s">
        <v>3201</v>
      </c>
    </row>
    <row r="9022" spans="52:55" x14ac:dyDescent="0.25">
      <c r="AZ9022" t="s">
        <v>20829</v>
      </c>
      <c r="BA9022" t="s">
        <v>5207</v>
      </c>
      <c r="BB9022" t="s">
        <v>20573</v>
      </c>
      <c r="BC9022" t="s">
        <v>7263</v>
      </c>
    </row>
    <row r="9023" spans="52:55" x14ac:dyDescent="0.25">
      <c r="AZ9023" t="s">
        <v>20830</v>
      </c>
      <c r="BA9023" t="s">
        <v>5207</v>
      </c>
      <c r="BB9023" t="s">
        <v>20573</v>
      </c>
      <c r="BC9023" t="s">
        <v>3200</v>
      </c>
    </row>
    <row r="9024" spans="52:55" x14ac:dyDescent="0.25">
      <c r="AZ9024" t="s">
        <v>20831</v>
      </c>
      <c r="BA9024" t="s">
        <v>5207</v>
      </c>
      <c r="BB9024" t="s">
        <v>20573</v>
      </c>
      <c r="BC9024" t="s">
        <v>3200</v>
      </c>
    </row>
    <row r="9025" spans="52:55" x14ac:dyDescent="0.25">
      <c r="AZ9025" t="s">
        <v>20832</v>
      </c>
      <c r="BA9025" t="s">
        <v>5207</v>
      </c>
      <c r="BB9025" t="s">
        <v>20573</v>
      </c>
      <c r="BC9025" t="s">
        <v>3201</v>
      </c>
    </row>
    <row r="9026" spans="52:55" x14ac:dyDescent="0.25">
      <c r="AZ9026" t="s">
        <v>20833</v>
      </c>
      <c r="BA9026" t="s">
        <v>5207</v>
      </c>
      <c r="BB9026" t="s">
        <v>20573</v>
      </c>
      <c r="BC9026" t="s">
        <v>7263</v>
      </c>
    </row>
    <row r="9027" spans="52:55" x14ac:dyDescent="0.25">
      <c r="AZ9027" t="s">
        <v>20834</v>
      </c>
      <c r="BA9027" t="s">
        <v>5207</v>
      </c>
      <c r="BB9027" t="s">
        <v>20573</v>
      </c>
      <c r="BC9027" t="s">
        <v>7263</v>
      </c>
    </row>
    <row r="9028" spans="52:55" x14ac:dyDescent="0.25">
      <c r="AZ9028" t="s">
        <v>20835</v>
      </c>
      <c r="BA9028" t="s">
        <v>5207</v>
      </c>
      <c r="BB9028" t="s">
        <v>20573</v>
      </c>
      <c r="BC9028" t="s">
        <v>3200</v>
      </c>
    </row>
    <row r="9029" spans="52:55" x14ac:dyDescent="0.25">
      <c r="AZ9029" t="s">
        <v>20836</v>
      </c>
      <c r="BA9029" t="s">
        <v>5207</v>
      </c>
      <c r="BB9029" t="s">
        <v>20573</v>
      </c>
      <c r="BC9029" t="s">
        <v>3201</v>
      </c>
    </row>
    <row r="9030" spans="52:55" x14ac:dyDescent="0.25">
      <c r="AZ9030" t="s">
        <v>20837</v>
      </c>
      <c r="BA9030" t="s">
        <v>5207</v>
      </c>
      <c r="BB9030" t="s">
        <v>20573</v>
      </c>
      <c r="BC9030" t="s">
        <v>7263</v>
      </c>
    </row>
    <row r="9031" spans="52:55" x14ac:dyDescent="0.25">
      <c r="AZ9031" t="s">
        <v>20838</v>
      </c>
      <c r="BA9031" t="s">
        <v>5207</v>
      </c>
      <c r="BB9031" t="s">
        <v>20573</v>
      </c>
      <c r="BC9031" t="s">
        <v>7263</v>
      </c>
    </row>
    <row r="9032" spans="52:55" x14ac:dyDescent="0.25">
      <c r="AZ9032" t="s">
        <v>20839</v>
      </c>
      <c r="BA9032" t="s">
        <v>5207</v>
      </c>
      <c r="BB9032" t="s">
        <v>20573</v>
      </c>
      <c r="BC9032" t="s">
        <v>3200</v>
      </c>
    </row>
    <row r="9033" spans="52:55" x14ac:dyDescent="0.25">
      <c r="AZ9033" t="s">
        <v>20840</v>
      </c>
      <c r="BA9033" t="s">
        <v>5207</v>
      </c>
      <c r="BB9033" t="s">
        <v>20573</v>
      </c>
      <c r="BC9033" t="s">
        <v>7263</v>
      </c>
    </row>
    <row r="9034" spans="52:55" x14ac:dyDescent="0.25">
      <c r="AZ9034" t="s">
        <v>20841</v>
      </c>
      <c r="BA9034" t="s">
        <v>5207</v>
      </c>
      <c r="BB9034" t="s">
        <v>20573</v>
      </c>
      <c r="BC9034" t="s">
        <v>3200</v>
      </c>
    </row>
    <row r="9035" spans="52:55" x14ac:dyDescent="0.25">
      <c r="AZ9035" t="s">
        <v>20842</v>
      </c>
      <c r="BA9035" t="s">
        <v>5207</v>
      </c>
      <c r="BB9035" t="s">
        <v>20573</v>
      </c>
      <c r="BC9035" t="s">
        <v>3201</v>
      </c>
    </row>
    <row r="9036" spans="52:55" x14ac:dyDescent="0.25">
      <c r="AZ9036" t="s">
        <v>20843</v>
      </c>
      <c r="BA9036" t="s">
        <v>5207</v>
      </c>
      <c r="BB9036" t="s">
        <v>20573</v>
      </c>
      <c r="BC9036" t="s">
        <v>7263</v>
      </c>
    </row>
    <row r="9037" spans="52:55" x14ac:dyDescent="0.25">
      <c r="AZ9037" t="s">
        <v>20844</v>
      </c>
      <c r="BA9037" t="s">
        <v>5207</v>
      </c>
      <c r="BB9037" t="s">
        <v>20573</v>
      </c>
      <c r="BC9037" t="s">
        <v>3200</v>
      </c>
    </row>
    <row r="9038" spans="52:55" x14ac:dyDescent="0.25">
      <c r="AZ9038" t="s">
        <v>20845</v>
      </c>
      <c r="BA9038" t="s">
        <v>5207</v>
      </c>
      <c r="BB9038" t="s">
        <v>20573</v>
      </c>
      <c r="BC9038" t="s">
        <v>3201</v>
      </c>
    </row>
    <row r="9039" spans="52:55" x14ac:dyDescent="0.25">
      <c r="AZ9039" t="s">
        <v>20846</v>
      </c>
      <c r="BA9039" t="s">
        <v>5207</v>
      </c>
      <c r="BB9039" t="s">
        <v>20573</v>
      </c>
      <c r="BC9039" t="s">
        <v>7263</v>
      </c>
    </row>
    <row r="9040" spans="52:55" x14ac:dyDescent="0.25">
      <c r="AZ9040" t="s">
        <v>20847</v>
      </c>
      <c r="BA9040" t="s">
        <v>5207</v>
      </c>
      <c r="BB9040" t="s">
        <v>20573</v>
      </c>
      <c r="BC9040" t="s">
        <v>7263</v>
      </c>
    </row>
    <row r="9041" spans="52:55" x14ac:dyDescent="0.25">
      <c r="AZ9041" t="s">
        <v>20848</v>
      </c>
      <c r="BA9041" t="s">
        <v>5207</v>
      </c>
      <c r="BB9041" t="s">
        <v>20573</v>
      </c>
      <c r="BC9041" t="s">
        <v>3200</v>
      </c>
    </row>
    <row r="9042" spans="52:55" x14ac:dyDescent="0.25">
      <c r="AZ9042" t="s">
        <v>20849</v>
      </c>
      <c r="BA9042" t="s">
        <v>5207</v>
      </c>
      <c r="BB9042" t="s">
        <v>20573</v>
      </c>
      <c r="BC9042" t="s">
        <v>7263</v>
      </c>
    </row>
    <row r="9043" spans="52:55" x14ac:dyDescent="0.25">
      <c r="AZ9043" t="s">
        <v>20850</v>
      </c>
      <c r="BA9043" t="s">
        <v>5207</v>
      </c>
      <c r="BB9043" t="s">
        <v>20573</v>
      </c>
      <c r="BC9043" t="s">
        <v>3200</v>
      </c>
    </row>
    <row r="9044" spans="52:55" x14ac:dyDescent="0.25">
      <c r="AZ9044" t="s">
        <v>20851</v>
      </c>
      <c r="BA9044" t="s">
        <v>5207</v>
      </c>
      <c r="BB9044" t="s">
        <v>20573</v>
      </c>
      <c r="BC9044" t="s">
        <v>7263</v>
      </c>
    </row>
    <row r="9045" spans="52:55" x14ac:dyDescent="0.25">
      <c r="AZ9045" t="s">
        <v>20852</v>
      </c>
      <c r="BA9045" t="s">
        <v>5207</v>
      </c>
      <c r="BB9045" t="s">
        <v>20573</v>
      </c>
      <c r="BC9045" t="s">
        <v>7263</v>
      </c>
    </row>
    <row r="9046" spans="52:55" x14ac:dyDescent="0.25">
      <c r="AZ9046" t="s">
        <v>20853</v>
      </c>
      <c r="BA9046" t="s">
        <v>5207</v>
      </c>
      <c r="BB9046" t="s">
        <v>20573</v>
      </c>
      <c r="BC9046" t="s">
        <v>7263</v>
      </c>
    </row>
    <row r="9047" spans="52:55" x14ac:dyDescent="0.25">
      <c r="AZ9047" t="s">
        <v>20854</v>
      </c>
      <c r="BA9047" t="s">
        <v>5207</v>
      </c>
      <c r="BB9047" t="s">
        <v>20573</v>
      </c>
      <c r="BC9047" t="s">
        <v>7263</v>
      </c>
    </row>
    <row r="9048" spans="52:55" x14ac:dyDescent="0.25">
      <c r="AZ9048" t="s">
        <v>20855</v>
      </c>
      <c r="BA9048" t="s">
        <v>5207</v>
      </c>
      <c r="BB9048" t="s">
        <v>20573</v>
      </c>
      <c r="BC9048" t="s">
        <v>7263</v>
      </c>
    </row>
    <row r="9049" spans="52:55" x14ac:dyDescent="0.25">
      <c r="AZ9049" t="s">
        <v>20856</v>
      </c>
      <c r="BA9049" t="s">
        <v>5207</v>
      </c>
      <c r="BB9049" t="s">
        <v>20573</v>
      </c>
      <c r="BC9049" t="s">
        <v>7263</v>
      </c>
    </row>
    <row r="9050" spans="52:55" x14ac:dyDescent="0.25">
      <c r="AZ9050" t="s">
        <v>20857</v>
      </c>
      <c r="BA9050" t="s">
        <v>5207</v>
      </c>
      <c r="BB9050" t="s">
        <v>20573</v>
      </c>
      <c r="BC9050" t="s">
        <v>7263</v>
      </c>
    </row>
    <row r="9051" spans="52:55" x14ac:dyDescent="0.25">
      <c r="AZ9051" t="s">
        <v>20858</v>
      </c>
      <c r="BA9051" t="s">
        <v>5207</v>
      </c>
      <c r="BB9051" t="s">
        <v>20573</v>
      </c>
      <c r="BC9051" t="s">
        <v>3200</v>
      </c>
    </row>
    <row r="9052" spans="52:55" x14ac:dyDescent="0.25">
      <c r="AZ9052" t="s">
        <v>20859</v>
      </c>
      <c r="BA9052" t="s">
        <v>5207</v>
      </c>
      <c r="BB9052" t="s">
        <v>20573</v>
      </c>
      <c r="BC9052" t="s">
        <v>3201</v>
      </c>
    </row>
    <row r="9053" spans="52:55" x14ac:dyDescent="0.25">
      <c r="AZ9053" t="s">
        <v>20860</v>
      </c>
      <c r="BA9053" t="s">
        <v>5207</v>
      </c>
      <c r="BB9053" t="s">
        <v>20573</v>
      </c>
      <c r="BC9053" t="s">
        <v>7263</v>
      </c>
    </row>
    <row r="9054" spans="52:55" x14ac:dyDescent="0.25">
      <c r="AZ9054" t="s">
        <v>20861</v>
      </c>
      <c r="BA9054" t="s">
        <v>5207</v>
      </c>
      <c r="BB9054" t="s">
        <v>20573</v>
      </c>
      <c r="BC9054" t="s">
        <v>3201</v>
      </c>
    </row>
    <row r="9055" spans="52:55" x14ac:dyDescent="0.25">
      <c r="AZ9055" t="s">
        <v>20862</v>
      </c>
      <c r="BA9055" t="s">
        <v>5207</v>
      </c>
      <c r="BB9055" t="s">
        <v>20573</v>
      </c>
      <c r="BC9055" t="s">
        <v>7263</v>
      </c>
    </row>
    <row r="9056" spans="52:55" x14ac:dyDescent="0.25">
      <c r="AZ9056" t="s">
        <v>20863</v>
      </c>
      <c r="BA9056" t="s">
        <v>5207</v>
      </c>
      <c r="BB9056" t="s">
        <v>20573</v>
      </c>
      <c r="BC9056" t="s">
        <v>3200</v>
      </c>
    </row>
    <row r="9057" spans="52:55" x14ac:dyDescent="0.25">
      <c r="AZ9057" t="s">
        <v>20864</v>
      </c>
      <c r="BA9057" t="s">
        <v>5207</v>
      </c>
      <c r="BB9057" t="s">
        <v>20573</v>
      </c>
      <c r="BC9057" t="s">
        <v>3201</v>
      </c>
    </row>
    <row r="9058" spans="52:55" x14ac:dyDescent="0.25">
      <c r="AZ9058" t="s">
        <v>20865</v>
      </c>
      <c r="BA9058" t="s">
        <v>5207</v>
      </c>
      <c r="BB9058" t="s">
        <v>20573</v>
      </c>
      <c r="BC9058" t="s">
        <v>3201</v>
      </c>
    </row>
    <row r="9059" spans="52:55" x14ac:dyDescent="0.25">
      <c r="AZ9059" t="s">
        <v>20866</v>
      </c>
      <c r="BA9059" t="s">
        <v>5207</v>
      </c>
      <c r="BB9059" t="s">
        <v>20573</v>
      </c>
      <c r="BC9059" t="s">
        <v>3200</v>
      </c>
    </row>
    <row r="9060" spans="52:55" x14ac:dyDescent="0.25">
      <c r="AZ9060" t="s">
        <v>20867</v>
      </c>
      <c r="BA9060" t="s">
        <v>5207</v>
      </c>
      <c r="BB9060" t="s">
        <v>20573</v>
      </c>
      <c r="BC9060" t="s">
        <v>7263</v>
      </c>
    </row>
    <row r="9061" spans="52:55" x14ac:dyDescent="0.25">
      <c r="AZ9061" t="s">
        <v>20868</v>
      </c>
      <c r="BA9061" t="s">
        <v>5207</v>
      </c>
      <c r="BB9061" t="s">
        <v>20573</v>
      </c>
      <c r="BC9061" t="s">
        <v>7263</v>
      </c>
    </row>
    <row r="9062" spans="52:55" x14ac:dyDescent="0.25">
      <c r="AZ9062" t="s">
        <v>20869</v>
      </c>
      <c r="BA9062" t="s">
        <v>5207</v>
      </c>
      <c r="BB9062" t="s">
        <v>20573</v>
      </c>
      <c r="BC9062" t="s">
        <v>7263</v>
      </c>
    </row>
    <row r="9063" spans="52:55" x14ac:dyDescent="0.25">
      <c r="AZ9063" t="s">
        <v>20870</v>
      </c>
      <c r="BA9063" t="s">
        <v>5207</v>
      </c>
      <c r="BB9063" t="s">
        <v>20573</v>
      </c>
      <c r="BC9063" t="s">
        <v>7263</v>
      </c>
    </row>
    <row r="9064" spans="52:55" x14ac:dyDescent="0.25">
      <c r="AZ9064" t="s">
        <v>20871</v>
      </c>
      <c r="BA9064" t="s">
        <v>5207</v>
      </c>
      <c r="BB9064" t="s">
        <v>20573</v>
      </c>
      <c r="BC9064" t="s">
        <v>3201</v>
      </c>
    </row>
    <row r="9065" spans="52:55" x14ac:dyDescent="0.25">
      <c r="AZ9065" t="s">
        <v>20872</v>
      </c>
      <c r="BA9065" t="s">
        <v>5207</v>
      </c>
      <c r="BB9065" t="s">
        <v>20573</v>
      </c>
      <c r="BC9065" t="s">
        <v>7263</v>
      </c>
    </row>
    <row r="9066" spans="52:55" x14ac:dyDescent="0.25">
      <c r="AZ9066" t="s">
        <v>20873</v>
      </c>
      <c r="BA9066" t="s">
        <v>5207</v>
      </c>
      <c r="BB9066" t="s">
        <v>20573</v>
      </c>
      <c r="BC9066" t="s">
        <v>7263</v>
      </c>
    </row>
    <row r="9067" spans="52:55" x14ac:dyDescent="0.25">
      <c r="AZ9067" t="s">
        <v>20874</v>
      </c>
      <c r="BA9067" t="s">
        <v>5207</v>
      </c>
      <c r="BB9067" t="s">
        <v>20573</v>
      </c>
      <c r="BC9067" t="s">
        <v>3200</v>
      </c>
    </row>
    <row r="9068" spans="52:55" x14ac:dyDescent="0.25">
      <c r="AZ9068" t="s">
        <v>20875</v>
      </c>
      <c r="BA9068" t="s">
        <v>5207</v>
      </c>
      <c r="BB9068" t="s">
        <v>20573</v>
      </c>
      <c r="BC9068" t="s">
        <v>7263</v>
      </c>
    </row>
    <row r="9069" spans="52:55" x14ac:dyDescent="0.25">
      <c r="AZ9069" t="s">
        <v>20876</v>
      </c>
      <c r="BA9069" t="s">
        <v>5207</v>
      </c>
      <c r="BB9069" t="s">
        <v>20573</v>
      </c>
      <c r="BC9069" t="s">
        <v>7263</v>
      </c>
    </row>
    <row r="9070" spans="52:55" x14ac:dyDescent="0.25">
      <c r="AZ9070" t="s">
        <v>20877</v>
      </c>
      <c r="BA9070" t="s">
        <v>5207</v>
      </c>
      <c r="BB9070" t="s">
        <v>20573</v>
      </c>
      <c r="BC9070" t="s">
        <v>3200</v>
      </c>
    </row>
    <row r="9071" spans="52:55" x14ac:dyDescent="0.25">
      <c r="AZ9071" t="s">
        <v>20878</v>
      </c>
      <c r="BA9071" t="s">
        <v>5207</v>
      </c>
      <c r="BB9071" t="s">
        <v>20573</v>
      </c>
      <c r="BC9071" t="s">
        <v>3201</v>
      </c>
    </row>
    <row r="9072" spans="52:55" x14ac:dyDescent="0.25">
      <c r="AZ9072" t="s">
        <v>20879</v>
      </c>
      <c r="BA9072" t="s">
        <v>5207</v>
      </c>
      <c r="BB9072" t="s">
        <v>20573</v>
      </c>
      <c r="BC9072" t="s">
        <v>7263</v>
      </c>
    </row>
    <row r="9073" spans="52:55" x14ac:dyDescent="0.25">
      <c r="AZ9073" t="s">
        <v>20880</v>
      </c>
      <c r="BA9073" t="s">
        <v>5207</v>
      </c>
      <c r="BB9073" t="s">
        <v>20573</v>
      </c>
      <c r="BC9073" t="s">
        <v>7263</v>
      </c>
    </row>
    <row r="9074" spans="52:55" x14ac:dyDescent="0.25">
      <c r="AZ9074" t="s">
        <v>20881</v>
      </c>
      <c r="BA9074" t="s">
        <v>5207</v>
      </c>
      <c r="BB9074" t="s">
        <v>20573</v>
      </c>
      <c r="BC9074" t="s">
        <v>7263</v>
      </c>
    </row>
    <row r="9075" spans="52:55" x14ac:dyDescent="0.25">
      <c r="AZ9075" t="s">
        <v>20882</v>
      </c>
      <c r="BA9075" t="s">
        <v>5207</v>
      </c>
      <c r="BB9075" t="s">
        <v>20573</v>
      </c>
      <c r="BC9075" t="s">
        <v>3201</v>
      </c>
    </row>
    <row r="9076" spans="52:55" x14ac:dyDescent="0.25">
      <c r="AZ9076" t="s">
        <v>20883</v>
      </c>
      <c r="BA9076" t="s">
        <v>5207</v>
      </c>
      <c r="BB9076" t="s">
        <v>20573</v>
      </c>
      <c r="BC9076" t="s">
        <v>7263</v>
      </c>
    </row>
    <row r="9077" spans="52:55" x14ac:dyDescent="0.25">
      <c r="AZ9077" t="s">
        <v>20884</v>
      </c>
      <c r="BA9077" t="s">
        <v>5207</v>
      </c>
      <c r="BB9077" t="s">
        <v>20573</v>
      </c>
      <c r="BC9077" t="s">
        <v>7263</v>
      </c>
    </row>
    <row r="9078" spans="52:55" x14ac:dyDescent="0.25">
      <c r="AZ9078" t="s">
        <v>20885</v>
      </c>
      <c r="BA9078" t="s">
        <v>5207</v>
      </c>
      <c r="BB9078" t="s">
        <v>20573</v>
      </c>
      <c r="BC9078" t="s">
        <v>7263</v>
      </c>
    </row>
    <row r="9079" spans="52:55" x14ac:dyDescent="0.25">
      <c r="AZ9079" t="s">
        <v>20886</v>
      </c>
      <c r="BA9079" t="s">
        <v>5207</v>
      </c>
      <c r="BB9079" t="s">
        <v>20573</v>
      </c>
      <c r="BC9079" t="s">
        <v>7263</v>
      </c>
    </row>
    <row r="9080" spans="52:55" x14ac:dyDescent="0.25">
      <c r="AZ9080" t="s">
        <v>20887</v>
      </c>
      <c r="BA9080" t="s">
        <v>5207</v>
      </c>
      <c r="BB9080" t="s">
        <v>20573</v>
      </c>
      <c r="BC9080" t="s">
        <v>7263</v>
      </c>
    </row>
    <row r="9081" spans="52:55" x14ac:dyDescent="0.25">
      <c r="AZ9081" t="s">
        <v>20888</v>
      </c>
      <c r="BA9081" t="s">
        <v>5207</v>
      </c>
      <c r="BB9081" t="s">
        <v>20573</v>
      </c>
      <c r="BC9081" t="s">
        <v>7263</v>
      </c>
    </row>
    <row r="9082" spans="52:55" x14ac:dyDescent="0.25">
      <c r="AZ9082" t="s">
        <v>20889</v>
      </c>
      <c r="BA9082" t="s">
        <v>5207</v>
      </c>
      <c r="BB9082" t="s">
        <v>20573</v>
      </c>
      <c r="BC9082" t="s">
        <v>7263</v>
      </c>
    </row>
    <row r="9083" spans="52:55" x14ac:dyDescent="0.25">
      <c r="AZ9083" t="s">
        <v>20890</v>
      </c>
      <c r="BA9083" t="s">
        <v>5207</v>
      </c>
      <c r="BB9083" t="s">
        <v>20573</v>
      </c>
      <c r="BC9083" t="s">
        <v>7263</v>
      </c>
    </row>
    <row r="9084" spans="52:55" x14ac:dyDescent="0.25">
      <c r="AZ9084" t="s">
        <v>20891</v>
      </c>
      <c r="BA9084" t="s">
        <v>5207</v>
      </c>
      <c r="BB9084" t="s">
        <v>20573</v>
      </c>
      <c r="BC9084" t="s">
        <v>7263</v>
      </c>
    </row>
    <row r="9085" spans="52:55" x14ac:dyDescent="0.25">
      <c r="AZ9085" t="s">
        <v>20892</v>
      </c>
      <c r="BA9085" t="s">
        <v>5207</v>
      </c>
      <c r="BB9085" t="s">
        <v>20573</v>
      </c>
      <c r="BC9085" t="s">
        <v>7263</v>
      </c>
    </row>
    <row r="9086" spans="52:55" x14ac:dyDescent="0.25">
      <c r="AZ9086" t="s">
        <v>20893</v>
      </c>
      <c r="BA9086" t="s">
        <v>5207</v>
      </c>
      <c r="BB9086" t="s">
        <v>20573</v>
      </c>
      <c r="BC9086" t="s">
        <v>7263</v>
      </c>
    </row>
    <row r="9087" spans="52:55" x14ac:dyDescent="0.25">
      <c r="AZ9087" t="s">
        <v>20894</v>
      </c>
      <c r="BA9087" t="s">
        <v>5207</v>
      </c>
      <c r="BB9087" t="s">
        <v>20573</v>
      </c>
      <c r="BC9087" t="s">
        <v>7263</v>
      </c>
    </row>
    <row r="9088" spans="52:55" x14ac:dyDescent="0.25">
      <c r="AZ9088" t="s">
        <v>20895</v>
      </c>
      <c r="BA9088" t="s">
        <v>5207</v>
      </c>
      <c r="BB9088" t="s">
        <v>20573</v>
      </c>
      <c r="BC9088" t="s">
        <v>7263</v>
      </c>
    </row>
    <row r="9089" spans="52:55" x14ac:dyDescent="0.25">
      <c r="AZ9089" t="s">
        <v>20896</v>
      </c>
      <c r="BA9089" t="s">
        <v>5207</v>
      </c>
      <c r="BB9089" t="s">
        <v>20573</v>
      </c>
      <c r="BC9089" t="s">
        <v>7263</v>
      </c>
    </row>
    <row r="9090" spans="52:55" x14ac:dyDescent="0.25">
      <c r="AZ9090" t="s">
        <v>20897</v>
      </c>
      <c r="BA9090" t="s">
        <v>5207</v>
      </c>
      <c r="BB9090" t="s">
        <v>20573</v>
      </c>
      <c r="BC9090" t="s">
        <v>7263</v>
      </c>
    </row>
    <row r="9091" spans="52:55" x14ac:dyDescent="0.25">
      <c r="AZ9091" t="s">
        <v>20898</v>
      </c>
      <c r="BA9091" t="s">
        <v>5207</v>
      </c>
      <c r="BB9091" t="s">
        <v>20899</v>
      </c>
      <c r="BC9091" t="s">
        <v>7263</v>
      </c>
    </row>
    <row r="9092" spans="52:55" x14ac:dyDescent="0.25">
      <c r="AZ9092" t="s">
        <v>20900</v>
      </c>
      <c r="BA9092" t="s">
        <v>5207</v>
      </c>
      <c r="BB9092" t="s">
        <v>20899</v>
      </c>
      <c r="BC9092" t="s">
        <v>7263</v>
      </c>
    </row>
    <row r="9093" spans="52:55" x14ac:dyDescent="0.25">
      <c r="AZ9093" t="s">
        <v>20901</v>
      </c>
      <c r="BA9093" t="s">
        <v>5207</v>
      </c>
      <c r="BB9093" t="s">
        <v>20899</v>
      </c>
      <c r="BC9093" t="s">
        <v>7263</v>
      </c>
    </row>
    <row r="9094" spans="52:55" x14ac:dyDescent="0.25">
      <c r="AZ9094" t="s">
        <v>20902</v>
      </c>
      <c r="BA9094" t="s">
        <v>5207</v>
      </c>
      <c r="BB9094" t="s">
        <v>20899</v>
      </c>
      <c r="BC9094" t="s">
        <v>7263</v>
      </c>
    </row>
    <row r="9095" spans="52:55" x14ac:dyDescent="0.25">
      <c r="AZ9095" t="s">
        <v>20903</v>
      </c>
      <c r="BA9095" t="s">
        <v>5207</v>
      </c>
      <c r="BB9095" t="s">
        <v>20899</v>
      </c>
      <c r="BC9095" t="s">
        <v>7263</v>
      </c>
    </row>
    <row r="9096" spans="52:55" x14ac:dyDescent="0.25">
      <c r="AZ9096" t="s">
        <v>20904</v>
      </c>
      <c r="BA9096" t="s">
        <v>5207</v>
      </c>
      <c r="BB9096" t="s">
        <v>20899</v>
      </c>
      <c r="BC9096" t="s">
        <v>7263</v>
      </c>
    </row>
    <row r="9097" spans="52:55" x14ac:dyDescent="0.25">
      <c r="AZ9097" t="s">
        <v>20905</v>
      </c>
      <c r="BA9097" t="s">
        <v>5207</v>
      </c>
      <c r="BB9097" t="s">
        <v>20899</v>
      </c>
      <c r="BC9097" t="s">
        <v>7263</v>
      </c>
    </row>
    <row r="9098" spans="52:55" x14ac:dyDescent="0.25">
      <c r="AZ9098" t="s">
        <v>20906</v>
      </c>
      <c r="BA9098" t="s">
        <v>5207</v>
      </c>
      <c r="BB9098" t="s">
        <v>20899</v>
      </c>
      <c r="BC9098" t="s">
        <v>7263</v>
      </c>
    </row>
    <row r="9099" spans="52:55" x14ac:dyDescent="0.25">
      <c r="AZ9099" t="s">
        <v>20907</v>
      </c>
      <c r="BA9099" t="s">
        <v>5207</v>
      </c>
      <c r="BB9099" t="s">
        <v>20899</v>
      </c>
      <c r="BC9099" t="s">
        <v>7263</v>
      </c>
    </row>
    <row r="9100" spans="52:55" x14ac:dyDescent="0.25">
      <c r="AZ9100" t="s">
        <v>20908</v>
      </c>
      <c r="BA9100" t="s">
        <v>5207</v>
      </c>
      <c r="BB9100" t="s">
        <v>20899</v>
      </c>
      <c r="BC9100" t="s">
        <v>7263</v>
      </c>
    </row>
    <row r="9101" spans="52:55" x14ac:dyDescent="0.25">
      <c r="AZ9101" t="s">
        <v>20909</v>
      </c>
      <c r="BA9101" t="s">
        <v>5207</v>
      </c>
      <c r="BB9101" t="s">
        <v>20899</v>
      </c>
      <c r="BC9101" t="s">
        <v>3201</v>
      </c>
    </row>
    <row r="9102" spans="52:55" x14ac:dyDescent="0.25">
      <c r="AZ9102" t="s">
        <v>20910</v>
      </c>
      <c r="BA9102" t="s">
        <v>5207</v>
      </c>
      <c r="BB9102" t="s">
        <v>20899</v>
      </c>
      <c r="BC9102" t="s">
        <v>7263</v>
      </c>
    </row>
    <row r="9103" spans="52:55" x14ac:dyDescent="0.25">
      <c r="AZ9103" t="s">
        <v>20911</v>
      </c>
      <c r="BA9103" t="s">
        <v>5207</v>
      </c>
      <c r="BB9103" t="s">
        <v>20899</v>
      </c>
      <c r="BC9103" t="s">
        <v>7263</v>
      </c>
    </row>
    <row r="9104" spans="52:55" x14ac:dyDescent="0.25">
      <c r="AZ9104" t="s">
        <v>20912</v>
      </c>
      <c r="BA9104" t="s">
        <v>5207</v>
      </c>
      <c r="BB9104" t="s">
        <v>20899</v>
      </c>
      <c r="BC9104" t="s">
        <v>7263</v>
      </c>
    </row>
    <row r="9105" spans="52:55" x14ac:dyDescent="0.25">
      <c r="AZ9105" t="s">
        <v>20913</v>
      </c>
      <c r="BA9105" t="s">
        <v>5207</v>
      </c>
      <c r="BB9105" t="s">
        <v>20899</v>
      </c>
      <c r="BC9105" t="s">
        <v>7263</v>
      </c>
    </row>
    <row r="9106" spans="52:55" x14ac:dyDescent="0.25">
      <c r="AZ9106" t="s">
        <v>20914</v>
      </c>
      <c r="BA9106" t="s">
        <v>5207</v>
      </c>
      <c r="BB9106" t="s">
        <v>20899</v>
      </c>
      <c r="BC9106" t="s">
        <v>7263</v>
      </c>
    </row>
    <row r="9107" spans="52:55" x14ac:dyDescent="0.25">
      <c r="AZ9107" t="s">
        <v>20915</v>
      </c>
      <c r="BA9107" t="s">
        <v>5207</v>
      </c>
      <c r="BB9107" t="s">
        <v>20899</v>
      </c>
      <c r="BC9107" t="s">
        <v>7263</v>
      </c>
    </row>
    <row r="9108" spans="52:55" x14ac:dyDescent="0.25">
      <c r="AZ9108" t="s">
        <v>20916</v>
      </c>
      <c r="BA9108" t="s">
        <v>5207</v>
      </c>
      <c r="BB9108" t="s">
        <v>20899</v>
      </c>
      <c r="BC9108" t="s">
        <v>7263</v>
      </c>
    </row>
    <row r="9109" spans="52:55" x14ac:dyDescent="0.25">
      <c r="AZ9109" t="s">
        <v>20917</v>
      </c>
      <c r="BA9109" t="s">
        <v>5207</v>
      </c>
      <c r="BB9109" t="s">
        <v>20899</v>
      </c>
      <c r="BC9109" t="s">
        <v>3200</v>
      </c>
    </row>
    <row r="9110" spans="52:55" x14ac:dyDescent="0.25">
      <c r="AZ9110" t="s">
        <v>20918</v>
      </c>
      <c r="BA9110" t="s">
        <v>5207</v>
      </c>
      <c r="BB9110" t="s">
        <v>20899</v>
      </c>
      <c r="BC9110" t="s">
        <v>7263</v>
      </c>
    </row>
    <row r="9111" spans="52:55" x14ac:dyDescent="0.25">
      <c r="AZ9111" t="s">
        <v>20919</v>
      </c>
      <c r="BA9111" t="s">
        <v>5207</v>
      </c>
      <c r="BB9111" t="s">
        <v>20899</v>
      </c>
      <c r="BC9111" t="s">
        <v>7263</v>
      </c>
    </row>
    <row r="9112" spans="52:55" x14ac:dyDescent="0.25">
      <c r="AZ9112" t="s">
        <v>20920</v>
      </c>
      <c r="BA9112" t="s">
        <v>5207</v>
      </c>
      <c r="BB9112" t="s">
        <v>20899</v>
      </c>
      <c r="BC9112" t="s">
        <v>7263</v>
      </c>
    </row>
    <row r="9113" spans="52:55" x14ac:dyDescent="0.25">
      <c r="AZ9113" t="s">
        <v>20921</v>
      </c>
      <c r="BA9113" t="s">
        <v>5207</v>
      </c>
      <c r="BB9113" t="s">
        <v>20899</v>
      </c>
      <c r="BC9113" t="s">
        <v>7263</v>
      </c>
    </row>
    <row r="9114" spans="52:55" x14ac:dyDescent="0.25">
      <c r="AZ9114" t="s">
        <v>20922</v>
      </c>
      <c r="BA9114" t="s">
        <v>5207</v>
      </c>
      <c r="BB9114" t="s">
        <v>20899</v>
      </c>
      <c r="BC9114" t="s">
        <v>7263</v>
      </c>
    </row>
    <row r="9115" spans="52:55" x14ac:dyDescent="0.25">
      <c r="AZ9115" t="s">
        <v>20923</v>
      </c>
      <c r="BA9115" t="s">
        <v>5207</v>
      </c>
      <c r="BB9115" t="s">
        <v>20899</v>
      </c>
      <c r="BC9115" t="s">
        <v>7263</v>
      </c>
    </row>
    <row r="9116" spans="52:55" x14ac:dyDescent="0.25">
      <c r="AZ9116" t="s">
        <v>20924</v>
      </c>
      <c r="BA9116" t="s">
        <v>5207</v>
      </c>
      <c r="BB9116" t="s">
        <v>20899</v>
      </c>
      <c r="BC9116" t="s">
        <v>7263</v>
      </c>
    </row>
    <row r="9117" spans="52:55" x14ac:dyDescent="0.25">
      <c r="AZ9117" t="s">
        <v>20925</v>
      </c>
      <c r="BA9117" t="s">
        <v>5207</v>
      </c>
      <c r="BB9117" t="s">
        <v>20899</v>
      </c>
      <c r="BC9117" t="s">
        <v>7263</v>
      </c>
    </row>
    <row r="9118" spans="52:55" x14ac:dyDescent="0.25">
      <c r="AZ9118" t="s">
        <v>20926</v>
      </c>
      <c r="BA9118" t="s">
        <v>5207</v>
      </c>
      <c r="BB9118" t="s">
        <v>20899</v>
      </c>
      <c r="BC9118" t="s">
        <v>7263</v>
      </c>
    </row>
    <row r="9119" spans="52:55" x14ac:dyDescent="0.25">
      <c r="AZ9119" t="s">
        <v>20927</v>
      </c>
      <c r="BA9119" t="s">
        <v>5207</v>
      </c>
      <c r="BB9119" t="s">
        <v>20899</v>
      </c>
      <c r="BC9119" t="s">
        <v>7263</v>
      </c>
    </row>
    <row r="9120" spans="52:55" x14ac:dyDescent="0.25">
      <c r="AZ9120" t="s">
        <v>20928</v>
      </c>
      <c r="BA9120" t="s">
        <v>5207</v>
      </c>
      <c r="BB9120" t="s">
        <v>20899</v>
      </c>
      <c r="BC9120" t="s">
        <v>7263</v>
      </c>
    </row>
    <row r="9121" spans="52:55" x14ac:dyDescent="0.25">
      <c r="AZ9121" t="s">
        <v>20929</v>
      </c>
      <c r="BA9121" t="s">
        <v>5207</v>
      </c>
      <c r="BB9121" t="s">
        <v>20899</v>
      </c>
      <c r="BC9121" t="s">
        <v>3201</v>
      </c>
    </row>
    <row r="9122" spans="52:55" x14ac:dyDescent="0.25">
      <c r="AZ9122" t="s">
        <v>20930</v>
      </c>
      <c r="BA9122" t="s">
        <v>5207</v>
      </c>
      <c r="BB9122" t="s">
        <v>20931</v>
      </c>
      <c r="BC9122" t="s">
        <v>3200</v>
      </c>
    </row>
    <row r="9123" spans="52:55" x14ac:dyDescent="0.25">
      <c r="AZ9123" t="s">
        <v>20932</v>
      </c>
      <c r="BA9123" t="s">
        <v>5207</v>
      </c>
      <c r="BB9123" t="s">
        <v>20931</v>
      </c>
      <c r="BC9123" t="s">
        <v>3200</v>
      </c>
    </row>
    <row r="9124" spans="52:55" x14ac:dyDescent="0.25">
      <c r="AZ9124" t="s">
        <v>20933</v>
      </c>
      <c r="BA9124" t="s">
        <v>5207</v>
      </c>
      <c r="BB9124" t="s">
        <v>20931</v>
      </c>
      <c r="BC9124" t="s">
        <v>7263</v>
      </c>
    </row>
    <row r="9125" spans="52:55" x14ac:dyDescent="0.25">
      <c r="AZ9125" t="s">
        <v>20934</v>
      </c>
      <c r="BA9125" t="s">
        <v>5207</v>
      </c>
      <c r="BB9125" t="s">
        <v>20931</v>
      </c>
      <c r="BC9125" t="s">
        <v>7263</v>
      </c>
    </row>
    <row r="9126" spans="52:55" x14ac:dyDescent="0.25">
      <c r="AZ9126" t="s">
        <v>20935</v>
      </c>
      <c r="BA9126" t="s">
        <v>5207</v>
      </c>
      <c r="BB9126" t="s">
        <v>20931</v>
      </c>
      <c r="BC9126" t="s">
        <v>7263</v>
      </c>
    </row>
    <row r="9127" spans="52:55" x14ac:dyDescent="0.25">
      <c r="AZ9127" t="s">
        <v>20936</v>
      </c>
      <c r="BA9127" t="s">
        <v>5207</v>
      </c>
      <c r="BB9127" t="s">
        <v>20931</v>
      </c>
      <c r="BC9127" t="s">
        <v>3200</v>
      </c>
    </row>
    <row r="9128" spans="52:55" x14ac:dyDescent="0.25">
      <c r="AZ9128" t="s">
        <v>20937</v>
      </c>
      <c r="BA9128" t="s">
        <v>5207</v>
      </c>
      <c r="BB9128" t="s">
        <v>20931</v>
      </c>
      <c r="BC9128" t="s">
        <v>3201</v>
      </c>
    </row>
    <row r="9129" spans="52:55" x14ac:dyDescent="0.25">
      <c r="AZ9129" t="s">
        <v>20938</v>
      </c>
      <c r="BA9129" t="s">
        <v>5207</v>
      </c>
      <c r="BB9129" t="s">
        <v>20931</v>
      </c>
      <c r="BC9129" t="s">
        <v>3201</v>
      </c>
    </row>
    <row r="9130" spans="52:55" x14ac:dyDescent="0.25">
      <c r="AZ9130" t="s">
        <v>20939</v>
      </c>
      <c r="BA9130" t="s">
        <v>5207</v>
      </c>
      <c r="BB9130" t="s">
        <v>20931</v>
      </c>
      <c r="BC9130" t="s">
        <v>3200</v>
      </c>
    </row>
    <row r="9131" spans="52:55" x14ac:dyDescent="0.25">
      <c r="AZ9131" t="s">
        <v>20940</v>
      </c>
      <c r="BA9131" t="s">
        <v>5207</v>
      </c>
      <c r="BB9131" t="s">
        <v>20931</v>
      </c>
      <c r="BC9131" t="s">
        <v>7263</v>
      </c>
    </row>
    <row r="9132" spans="52:55" x14ac:dyDescent="0.25">
      <c r="AZ9132" t="s">
        <v>20941</v>
      </c>
      <c r="BA9132" t="s">
        <v>5207</v>
      </c>
      <c r="BB9132" t="s">
        <v>20931</v>
      </c>
      <c r="BC9132" t="s">
        <v>3200</v>
      </c>
    </row>
    <row r="9133" spans="52:55" x14ac:dyDescent="0.25">
      <c r="AZ9133" t="s">
        <v>20942</v>
      </c>
      <c r="BA9133" t="s">
        <v>5207</v>
      </c>
      <c r="BB9133" t="s">
        <v>20931</v>
      </c>
      <c r="BC9133" t="s">
        <v>3200</v>
      </c>
    </row>
    <row r="9134" spans="52:55" x14ac:dyDescent="0.25">
      <c r="AZ9134" t="s">
        <v>20943</v>
      </c>
      <c r="BA9134" t="s">
        <v>5207</v>
      </c>
      <c r="BB9134" t="s">
        <v>20931</v>
      </c>
      <c r="BC9134" t="s">
        <v>7263</v>
      </c>
    </row>
    <row r="9135" spans="52:55" x14ac:dyDescent="0.25">
      <c r="AZ9135" t="s">
        <v>20944</v>
      </c>
      <c r="BA9135" t="s">
        <v>5207</v>
      </c>
      <c r="BB9135" t="s">
        <v>20931</v>
      </c>
      <c r="BC9135" t="s">
        <v>3201</v>
      </c>
    </row>
    <row r="9136" spans="52:55" x14ac:dyDescent="0.25">
      <c r="AZ9136" t="s">
        <v>20945</v>
      </c>
      <c r="BA9136" t="s">
        <v>5207</v>
      </c>
      <c r="BB9136" t="s">
        <v>20931</v>
      </c>
      <c r="BC9136" t="s">
        <v>3201</v>
      </c>
    </row>
    <row r="9137" spans="52:55" x14ac:dyDescent="0.25">
      <c r="AZ9137" t="s">
        <v>20946</v>
      </c>
      <c r="BA9137" t="s">
        <v>5207</v>
      </c>
      <c r="BB9137" t="s">
        <v>20931</v>
      </c>
      <c r="BC9137" t="s">
        <v>7263</v>
      </c>
    </row>
    <row r="9138" spans="52:55" x14ac:dyDescent="0.25">
      <c r="AZ9138" t="s">
        <v>20947</v>
      </c>
      <c r="BA9138" t="s">
        <v>5207</v>
      </c>
      <c r="BB9138" t="s">
        <v>20931</v>
      </c>
      <c r="BC9138" t="s">
        <v>7263</v>
      </c>
    </row>
    <row r="9139" spans="52:55" x14ac:dyDescent="0.25">
      <c r="AZ9139" t="s">
        <v>20948</v>
      </c>
      <c r="BA9139" t="s">
        <v>5207</v>
      </c>
      <c r="BB9139" t="s">
        <v>20931</v>
      </c>
      <c r="BC9139" t="s">
        <v>3200</v>
      </c>
    </row>
    <row r="9140" spans="52:55" x14ac:dyDescent="0.25">
      <c r="AZ9140" t="s">
        <v>20949</v>
      </c>
      <c r="BA9140" t="s">
        <v>5207</v>
      </c>
      <c r="BB9140" t="s">
        <v>20931</v>
      </c>
      <c r="BC9140" t="s">
        <v>3201</v>
      </c>
    </row>
    <row r="9141" spans="52:55" x14ac:dyDescent="0.25">
      <c r="AZ9141" t="s">
        <v>20950</v>
      </c>
      <c r="BA9141" t="s">
        <v>5207</v>
      </c>
      <c r="BB9141" t="s">
        <v>20931</v>
      </c>
      <c r="BC9141" t="s">
        <v>7263</v>
      </c>
    </row>
    <row r="9142" spans="52:55" x14ac:dyDescent="0.25">
      <c r="AZ9142" t="s">
        <v>20951</v>
      </c>
      <c r="BA9142" t="s">
        <v>5207</v>
      </c>
      <c r="BB9142" t="s">
        <v>20931</v>
      </c>
      <c r="BC9142" t="s">
        <v>3200</v>
      </c>
    </row>
    <row r="9143" spans="52:55" x14ac:dyDescent="0.25">
      <c r="AZ9143" t="s">
        <v>20952</v>
      </c>
      <c r="BA9143" t="s">
        <v>5207</v>
      </c>
      <c r="BB9143" t="s">
        <v>20931</v>
      </c>
      <c r="BC9143" t="s">
        <v>3201</v>
      </c>
    </row>
    <row r="9144" spans="52:55" x14ac:dyDescent="0.25">
      <c r="AZ9144" t="s">
        <v>20953</v>
      </c>
      <c r="BA9144" t="s">
        <v>5207</v>
      </c>
      <c r="BB9144" t="s">
        <v>20931</v>
      </c>
      <c r="BC9144" t="s">
        <v>3201</v>
      </c>
    </row>
    <row r="9145" spans="52:55" x14ac:dyDescent="0.25">
      <c r="AZ9145" t="s">
        <v>20954</v>
      </c>
      <c r="BA9145" t="s">
        <v>5207</v>
      </c>
      <c r="BB9145" t="s">
        <v>20931</v>
      </c>
      <c r="BC9145" t="s">
        <v>3201</v>
      </c>
    </row>
    <row r="9146" spans="52:55" x14ac:dyDescent="0.25">
      <c r="AZ9146" t="s">
        <v>20955</v>
      </c>
      <c r="BA9146" t="s">
        <v>5207</v>
      </c>
      <c r="BB9146" t="s">
        <v>20931</v>
      </c>
      <c r="BC9146" t="s">
        <v>7263</v>
      </c>
    </row>
    <row r="9147" spans="52:55" x14ac:dyDescent="0.25">
      <c r="AZ9147" t="s">
        <v>20956</v>
      </c>
      <c r="BA9147" t="s">
        <v>5207</v>
      </c>
      <c r="BB9147" t="s">
        <v>20931</v>
      </c>
      <c r="BC9147" t="s">
        <v>3200</v>
      </c>
    </row>
    <row r="9148" spans="52:55" x14ac:dyDescent="0.25">
      <c r="AZ9148" t="s">
        <v>20957</v>
      </c>
      <c r="BA9148" t="s">
        <v>5207</v>
      </c>
      <c r="BB9148" t="s">
        <v>20931</v>
      </c>
      <c r="BC9148" t="s">
        <v>3200</v>
      </c>
    </row>
    <row r="9149" spans="52:55" x14ac:dyDescent="0.25">
      <c r="AZ9149" t="s">
        <v>20958</v>
      </c>
      <c r="BA9149" t="s">
        <v>5207</v>
      </c>
      <c r="BB9149" t="s">
        <v>20931</v>
      </c>
      <c r="BC9149" t="s">
        <v>7263</v>
      </c>
    </row>
    <row r="9150" spans="52:55" x14ac:dyDescent="0.25">
      <c r="AZ9150" t="s">
        <v>20959</v>
      </c>
      <c r="BA9150" t="s">
        <v>5207</v>
      </c>
      <c r="BB9150" t="s">
        <v>20931</v>
      </c>
      <c r="BC9150" t="s">
        <v>7263</v>
      </c>
    </row>
    <row r="9151" spans="52:55" x14ac:dyDescent="0.25">
      <c r="AZ9151" t="s">
        <v>20960</v>
      </c>
      <c r="BA9151" t="s">
        <v>5207</v>
      </c>
      <c r="BB9151" t="s">
        <v>20931</v>
      </c>
      <c r="BC9151" t="s">
        <v>3200</v>
      </c>
    </row>
    <row r="9152" spans="52:55" x14ac:dyDescent="0.25">
      <c r="AZ9152" t="s">
        <v>20961</v>
      </c>
      <c r="BA9152" t="s">
        <v>5207</v>
      </c>
      <c r="BB9152" t="s">
        <v>20931</v>
      </c>
      <c r="BC9152" t="s">
        <v>3200</v>
      </c>
    </row>
    <row r="9153" spans="52:55" x14ac:dyDescent="0.25">
      <c r="AZ9153" t="s">
        <v>20962</v>
      </c>
      <c r="BA9153" t="s">
        <v>5207</v>
      </c>
      <c r="BB9153" t="s">
        <v>20931</v>
      </c>
      <c r="BC9153" t="s">
        <v>3201</v>
      </c>
    </row>
    <row r="9154" spans="52:55" x14ac:dyDescent="0.25">
      <c r="AZ9154" t="s">
        <v>20963</v>
      </c>
      <c r="BA9154" t="s">
        <v>5207</v>
      </c>
      <c r="BB9154" t="s">
        <v>20931</v>
      </c>
      <c r="BC9154" t="s">
        <v>3201</v>
      </c>
    </row>
    <row r="9155" spans="52:55" x14ac:dyDescent="0.25">
      <c r="AZ9155" t="s">
        <v>20964</v>
      </c>
      <c r="BA9155" t="s">
        <v>5207</v>
      </c>
      <c r="BB9155" t="s">
        <v>20931</v>
      </c>
      <c r="BC9155" t="s">
        <v>3200</v>
      </c>
    </row>
    <row r="9156" spans="52:55" x14ac:dyDescent="0.25">
      <c r="AZ9156" t="s">
        <v>20965</v>
      </c>
      <c r="BA9156" t="s">
        <v>5207</v>
      </c>
      <c r="BB9156" t="s">
        <v>20931</v>
      </c>
      <c r="BC9156" t="s">
        <v>7263</v>
      </c>
    </row>
    <row r="9157" spans="52:55" x14ac:dyDescent="0.25">
      <c r="AZ9157" t="s">
        <v>20966</v>
      </c>
      <c r="BA9157" t="s">
        <v>5207</v>
      </c>
      <c r="BB9157" t="s">
        <v>20931</v>
      </c>
      <c r="BC9157" t="s">
        <v>3200</v>
      </c>
    </row>
    <row r="9158" spans="52:55" x14ac:dyDescent="0.25">
      <c r="AZ9158" t="s">
        <v>20967</v>
      </c>
      <c r="BA9158" t="s">
        <v>5207</v>
      </c>
      <c r="BB9158" t="s">
        <v>20931</v>
      </c>
      <c r="BC9158" t="s">
        <v>3201</v>
      </c>
    </row>
    <row r="9159" spans="52:55" x14ac:dyDescent="0.25">
      <c r="AZ9159" t="s">
        <v>20968</v>
      </c>
      <c r="BA9159" t="s">
        <v>5207</v>
      </c>
      <c r="BB9159" t="s">
        <v>20931</v>
      </c>
      <c r="BC9159" t="s">
        <v>3201</v>
      </c>
    </row>
    <row r="9160" spans="52:55" x14ac:dyDescent="0.25">
      <c r="AZ9160" t="s">
        <v>20969</v>
      </c>
      <c r="BA9160" t="s">
        <v>5207</v>
      </c>
      <c r="BB9160" t="s">
        <v>20931</v>
      </c>
      <c r="BC9160" t="s">
        <v>7263</v>
      </c>
    </row>
    <row r="9161" spans="52:55" x14ac:dyDescent="0.25">
      <c r="AZ9161" t="s">
        <v>20970</v>
      </c>
      <c r="BA9161" t="s">
        <v>5207</v>
      </c>
      <c r="BB9161" t="s">
        <v>20931</v>
      </c>
      <c r="BC9161" t="s">
        <v>3200</v>
      </c>
    </row>
    <row r="9162" spans="52:55" x14ac:dyDescent="0.25">
      <c r="AZ9162" t="s">
        <v>20971</v>
      </c>
      <c r="BA9162" t="s">
        <v>5207</v>
      </c>
      <c r="BB9162" t="s">
        <v>20931</v>
      </c>
      <c r="BC9162" t="s">
        <v>3200</v>
      </c>
    </row>
    <row r="9163" spans="52:55" x14ac:dyDescent="0.25">
      <c r="AZ9163" t="s">
        <v>20972</v>
      </c>
      <c r="BA9163" t="s">
        <v>5207</v>
      </c>
      <c r="BB9163" t="s">
        <v>20931</v>
      </c>
      <c r="BC9163" t="s">
        <v>3201</v>
      </c>
    </row>
    <row r="9164" spans="52:55" x14ac:dyDescent="0.25">
      <c r="AZ9164" t="s">
        <v>20973</v>
      </c>
      <c r="BA9164" t="s">
        <v>5207</v>
      </c>
      <c r="BB9164" t="s">
        <v>20931</v>
      </c>
      <c r="BC9164" t="s">
        <v>3201</v>
      </c>
    </row>
    <row r="9165" spans="52:55" x14ac:dyDescent="0.25">
      <c r="AZ9165" t="s">
        <v>20974</v>
      </c>
      <c r="BA9165" t="s">
        <v>5207</v>
      </c>
      <c r="BB9165" t="s">
        <v>20931</v>
      </c>
      <c r="BC9165" t="s">
        <v>7263</v>
      </c>
    </row>
    <row r="9166" spans="52:55" x14ac:dyDescent="0.25">
      <c r="AZ9166" t="s">
        <v>20975</v>
      </c>
      <c r="BA9166" t="s">
        <v>5207</v>
      </c>
      <c r="BB9166" t="s">
        <v>20931</v>
      </c>
      <c r="BC9166" t="s">
        <v>3201</v>
      </c>
    </row>
    <row r="9167" spans="52:55" x14ac:dyDescent="0.25">
      <c r="AZ9167" t="s">
        <v>20976</v>
      </c>
      <c r="BA9167" t="s">
        <v>5207</v>
      </c>
      <c r="BB9167" t="s">
        <v>20931</v>
      </c>
      <c r="BC9167" t="s">
        <v>7263</v>
      </c>
    </row>
    <row r="9168" spans="52:55" x14ac:dyDescent="0.25">
      <c r="AZ9168" t="s">
        <v>20977</v>
      </c>
      <c r="BA9168" t="s">
        <v>5207</v>
      </c>
      <c r="BB9168" t="s">
        <v>20931</v>
      </c>
      <c r="BC9168" t="s">
        <v>3200</v>
      </c>
    </row>
    <row r="9169" spans="52:55" x14ac:dyDescent="0.25">
      <c r="AZ9169" t="s">
        <v>20978</v>
      </c>
      <c r="BA9169" t="s">
        <v>5207</v>
      </c>
      <c r="BB9169" t="s">
        <v>20931</v>
      </c>
      <c r="BC9169" t="s">
        <v>3201</v>
      </c>
    </row>
    <row r="9170" spans="52:55" x14ac:dyDescent="0.25">
      <c r="AZ9170" t="s">
        <v>20979</v>
      </c>
      <c r="BA9170" t="s">
        <v>5207</v>
      </c>
      <c r="BB9170" t="s">
        <v>20931</v>
      </c>
      <c r="BC9170" t="s">
        <v>7263</v>
      </c>
    </row>
    <row r="9171" spans="52:55" x14ac:dyDescent="0.25">
      <c r="AZ9171" t="s">
        <v>20980</v>
      </c>
      <c r="BA9171" t="s">
        <v>5207</v>
      </c>
      <c r="BB9171" t="s">
        <v>20931</v>
      </c>
      <c r="BC9171" t="s">
        <v>3201</v>
      </c>
    </row>
    <row r="9172" spans="52:55" x14ac:dyDescent="0.25">
      <c r="AZ9172" t="s">
        <v>20981</v>
      </c>
      <c r="BA9172" t="s">
        <v>5207</v>
      </c>
      <c r="BB9172" t="s">
        <v>20931</v>
      </c>
      <c r="BC9172" t="s">
        <v>7263</v>
      </c>
    </row>
    <row r="9173" spans="52:55" x14ac:dyDescent="0.25">
      <c r="AZ9173" t="s">
        <v>20982</v>
      </c>
      <c r="BA9173" t="s">
        <v>5207</v>
      </c>
      <c r="BB9173" t="s">
        <v>20931</v>
      </c>
      <c r="BC9173" t="s">
        <v>7263</v>
      </c>
    </row>
    <row r="9174" spans="52:55" x14ac:dyDescent="0.25">
      <c r="AZ9174" t="s">
        <v>20983</v>
      </c>
      <c r="BA9174" t="s">
        <v>5207</v>
      </c>
      <c r="BB9174" t="s">
        <v>20931</v>
      </c>
      <c r="BC9174" t="s">
        <v>3200</v>
      </c>
    </row>
    <row r="9175" spans="52:55" x14ac:dyDescent="0.25">
      <c r="AZ9175" t="s">
        <v>20984</v>
      </c>
      <c r="BA9175" t="s">
        <v>5207</v>
      </c>
      <c r="BB9175" t="s">
        <v>20931</v>
      </c>
      <c r="BC9175" t="s">
        <v>3201</v>
      </c>
    </row>
    <row r="9176" spans="52:55" x14ac:dyDescent="0.25">
      <c r="AZ9176" t="s">
        <v>20985</v>
      </c>
      <c r="BA9176" t="s">
        <v>5207</v>
      </c>
      <c r="BB9176" t="s">
        <v>20931</v>
      </c>
      <c r="BC9176" t="s">
        <v>7263</v>
      </c>
    </row>
    <row r="9177" spans="52:55" x14ac:dyDescent="0.25">
      <c r="AZ9177" t="s">
        <v>20986</v>
      </c>
      <c r="BA9177" t="s">
        <v>5207</v>
      </c>
      <c r="BB9177" t="s">
        <v>20931</v>
      </c>
      <c r="BC9177" t="s">
        <v>7263</v>
      </c>
    </row>
    <row r="9178" spans="52:55" x14ac:dyDescent="0.25">
      <c r="AZ9178" t="s">
        <v>20987</v>
      </c>
      <c r="BA9178" t="s">
        <v>5207</v>
      </c>
      <c r="BB9178" t="s">
        <v>20931</v>
      </c>
      <c r="BC9178" t="s">
        <v>3200</v>
      </c>
    </row>
    <row r="9179" spans="52:55" x14ac:dyDescent="0.25">
      <c r="AZ9179" t="s">
        <v>20988</v>
      </c>
      <c r="BA9179" t="s">
        <v>5207</v>
      </c>
      <c r="BB9179" t="s">
        <v>20931</v>
      </c>
      <c r="BC9179" t="s">
        <v>3201</v>
      </c>
    </row>
    <row r="9180" spans="52:55" x14ac:dyDescent="0.25">
      <c r="AZ9180" t="s">
        <v>20989</v>
      </c>
      <c r="BA9180" t="s">
        <v>5207</v>
      </c>
      <c r="BB9180" t="s">
        <v>20931</v>
      </c>
      <c r="BC9180" t="s">
        <v>3201</v>
      </c>
    </row>
    <row r="9181" spans="52:55" x14ac:dyDescent="0.25">
      <c r="AZ9181" t="s">
        <v>20990</v>
      </c>
      <c r="BA9181" t="s">
        <v>5207</v>
      </c>
      <c r="BB9181" t="s">
        <v>20931</v>
      </c>
      <c r="BC9181" t="s">
        <v>7263</v>
      </c>
    </row>
    <row r="9182" spans="52:55" x14ac:dyDescent="0.25">
      <c r="AZ9182" t="s">
        <v>20991</v>
      </c>
      <c r="BA9182" t="s">
        <v>5207</v>
      </c>
      <c r="BB9182" t="s">
        <v>20931</v>
      </c>
      <c r="BC9182" t="s">
        <v>7263</v>
      </c>
    </row>
    <row r="9183" spans="52:55" x14ac:dyDescent="0.25">
      <c r="AZ9183" t="s">
        <v>20992</v>
      </c>
      <c r="BA9183" t="s">
        <v>5207</v>
      </c>
      <c r="BB9183" t="s">
        <v>20931</v>
      </c>
      <c r="BC9183" t="s">
        <v>3200</v>
      </c>
    </row>
    <row r="9184" spans="52:55" x14ac:dyDescent="0.25">
      <c r="AZ9184" t="s">
        <v>20993</v>
      </c>
      <c r="BA9184" t="s">
        <v>5207</v>
      </c>
      <c r="BB9184" t="s">
        <v>20931</v>
      </c>
      <c r="BC9184" t="s">
        <v>7263</v>
      </c>
    </row>
    <row r="9185" spans="52:55" x14ac:dyDescent="0.25">
      <c r="AZ9185" t="s">
        <v>20994</v>
      </c>
      <c r="BA9185" t="s">
        <v>5207</v>
      </c>
      <c r="BB9185" t="s">
        <v>20931</v>
      </c>
      <c r="BC9185" t="s">
        <v>7263</v>
      </c>
    </row>
    <row r="9186" spans="52:55" x14ac:dyDescent="0.25">
      <c r="AZ9186" t="s">
        <v>20995</v>
      </c>
      <c r="BA9186" t="s">
        <v>5207</v>
      </c>
      <c r="BB9186" t="s">
        <v>20931</v>
      </c>
      <c r="BC9186" t="s">
        <v>3200</v>
      </c>
    </row>
    <row r="9187" spans="52:55" x14ac:dyDescent="0.25">
      <c r="AZ9187" t="s">
        <v>20996</v>
      </c>
      <c r="BA9187" t="s">
        <v>5207</v>
      </c>
      <c r="BB9187" t="s">
        <v>20931</v>
      </c>
      <c r="BC9187" t="s">
        <v>3201</v>
      </c>
    </row>
    <row r="9188" spans="52:55" x14ac:dyDescent="0.25">
      <c r="AZ9188" t="s">
        <v>20997</v>
      </c>
      <c r="BA9188" t="s">
        <v>5207</v>
      </c>
      <c r="BB9188" t="s">
        <v>20931</v>
      </c>
      <c r="BC9188" t="s">
        <v>7263</v>
      </c>
    </row>
    <row r="9189" spans="52:55" x14ac:dyDescent="0.25">
      <c r="AZ9189" t="s">
        <v>20998</v>
      </c>
      <c r="BA9189" t="s">
        <v>5207</v>
      </c>
      <c r="BB9189" t="s">
        <v>20931</v>
      </c>
      <c r="BC9189" t="s">
        <v>3200</v>
      </c>
    </row>
    <row r="9190" spans="52:55" x14ac:dyDescent="0.25">
      <c r="AZ9190" t="s">
        <v>20999</v>
      </c>
      <c r="BA9190" t="s">
        <v>5207</v>
      </c>
      <c r="BB9190" t="s">
        <v>20931</v>
      </c>
      <c r="BC9190" t="s">
        <v>7263</v>
      </c>
    </row>
    <row r="9191" spans="52:55" x14ac:dyDescent="0.25">
      <c r="AZ9191" t="s">
        <v>21000</v>
      </c>
      <c r="BA9191" t="s">
        <v>5207</v>
      </c>
      <c r="BB9191" t="s">
        <v>20931</v>
      </c>
      <c r="BC9191" t="s">
        <v>7263</v>
      </c>
    </row>
    <row r="9192" spans="52:55" x14ac:dyDescent="0.25">
      <c r="AZ9192" t="s">
        <v>21001</v>
      </c>
      <c r="BA9192" t="s">
        <v>5207</v>
      </c>
      <c r="BB9192" t="s">
        <v>20931</v>
      </c>
      <c r="BC9192" t="s">
        <v>7263</v>
      </c>
    </row>
    <row r="9193" spans="52:55" x14ac:dyDescent="0.25">
      <c r="AZ9193" t="s">
        <v>21002</v>
      </c>
      <c r="BA9193" t="s">
        <v>5207</v>
      </c>
      <c r="BB9193" t="s">
        <v>20931</v>
      </c>
      <c r="BC9193" t="s">
        <v>7263</v>
      </c>
    </row>
    <row r="9194" spans="52:55" x14ac:dyDescent="0.25">
      <c r="AZ9194" t="s">
        <v>21003</v>
      </c>
      <c r="BA9194" t="s">
        <v>5207</v>
      </c>
      <c r="BB9194" t="s">
        <v>20931</v>
      </c>
      <c r="BC9194" t="s">
        <v>7263</v>
      </c>
    </row>
    <row r="9195" spans="52:55" x14ac:dyDescent="0.25">
      <c r="AZ9195" t="s">
        <v>21004</v>
      </c>
      <c r="BA9195" t="s">
        <v>5207</v>
      </c>
      <c r="BB9195" t="s">
        <v>20931</v>
      </c>
      <c r="BC9195" t="s">
        <v>7263</v>
      </c>
    </row>
    <row r="9196" spans="52:55" x14ac:dyDescent="0.25">
      <c r="AZ9196" t="s">
        <v>21005</v>
      </c>
      <c r="BA9196" t="s">
        <v>5207</v>
      </c>
      <c r="BB9196" t="s">
        <v>20931</v>
      </c>
      <c r="BC9196" t="s">
        <v>7263</v>
      </c>
    </row>
    <row r="9197" spans="52:55" x14ac:dyDescent="0.25">
      <c r="AZ9197" t="s">
        <v>21006</v>
      </c>
      <c r="BA9197" t="s">
        <v>5207</v>
      </c>
      <c r="BB9197" t="s">
        <v>20931</v>
      </c>
      <c r="BC9197" t="s">
        <v>3201</v>
      </c>
    </row>
    <row r="9198" spans="52:55" x14ac:dyDescent="0.25">
      <c r="AZ9198" t="s">
        <v>21007</v>
      </c>
      <c r="BA9198" t="s">
        <v>5207</v>
      </c>
      <c r="BB9198" t="s">
        <v>21008</v>
      </c>
      <c r="BC9198" t="s">
        <v>3201</v>
      </c>
    </row>
    <row r="9199" spans="52:55" x14ac:dyDescent="0.25">
      <c r="AZ9199" t="s">
        <v>21009</v>
      </c>
      <c r="BA9199" t="s">
        <v>5207</v>
      </c>
      <c r="BB9199" t="s">
        <v>21008</v>
      </c>
      <c r="BC9199" t="s">
        <v>7263</v>
      </c>
    </row>
    <row r="9200" spans="52:55" x14ac:dyDescent="0.25">
      <c r="AZ9200" t="s">
        <v>21010</v>
      </c>
      <c r="BA9200" t="s">
        <v>5207</v>
      </c>
      <c r="BB9200" t="s">
        <v>21008</v>
      </c>
      <c r="BC9200" t="s">
        <v>7263</v>
      </c>
    </row>
    <row r="9201" spans="52:55" x14ac:dyDescent="0.25">
      <c r="AZ9201" t="s">
        <v>21011</v>
      </c>
      <c r="BA9201" t="s">
        <v>5207</v>
      </c>
      <c r="BB9201" t="s">
        <v>21008</v>
      </c>
      <c r="BC9201" t="s">
        <v>7263</v>
      </c>
    </row>
    <row r="9202" spans="52:55" x14ac:dyDescent="0.25">
      <c r="AZ9202" t="s">
        <v>21012</v>
      </c>
      <c r="BA9202" t="s">
        <v>5207</v>
      </c>
      <c r="BB9202" t="s">
        <v>21008</v>
      </c>
      <c r="BC9202" t="s">
        <v>7263</v>
      </c>
    </row>
    <row r="9203" spans="52:55" x14ac:dyDescent="0.25">
      <c r="AZ9203" t="s">
        <v>21013</v>
      </c>
      <c r="BA9203" t="s">
        <v>5207</v>
      </c>
      <c r="BB9203" t="s">
        <v>21008</v>
      </c>
      <c r="BC9203" t="s">
        <v>3200</v>
      </c>
    </row>
    <row r="9204" spans="52:55" x14ac:dyDescent="0.25">
      <c r="AZ9204" t="s">
        <v>6901</v>
      </c>
      <c r="BA9204" t="s">
        <v>5207</v>
      </c>
      <c r="BB9204" t="s">
        <v>21008</v>
      </c>
      <c r="BC9204" t="s">
        <v>3200</v>
      </c>
    </row>
    <row r="9205" spans="52:55" x14ac:dyDescent="0.25">
      <c r="AZ9205" t="s">
        <v>21014</v>
      </c>
      <c r="BA9205" t="s">
        <v>5207</v>
      </c>
      <c r="BB9205" t="s">
        <v>21008</v>
      </c>
      <c r="BC9205" t="s">
        <v>3201</v>
      </c>
    </row>
    <row r="9206" spans="52:55" x14ac:dyDescent="0.25">
      <c r="AZ9206" t="s">
        <v>6906</v>
      </c>
      <c r="BA9206" t="s">
        <v>5207</v>
      </c>
      <c r="BB9206" t="s">
        <v>21008</v>
      </c>
      <c r="BC9206" t="s">
        <v>3201</v>
      </c>
    </row>
    <row r="9207" spans="52:55" x14ac:dyDescent="0.25">
      <c r="AZ9207" t="s">
        <v>21015</v>
      </c>
      <c r="BA9207" t="s">
        <v>5207</v>
      </c>
      <c r="BB9207" t="s">
        <v>21008</v>
      </c>
      <c r="BC9207" t="s">
        <v>7263</v>
      </c>
    </row>
    <row r="9208" spans="52:55" x14ac:dyDescent="0.25">
      <c r="AZ9208" t="s">
        <v>21016</v>
      </c>
      <c r="BA9208" t="s">
        <v>5207</v>
      </c>
      <c r="BB9208" t="s">
        <v>21008</v>
      </c>
      <c r="BC9208" t="s">
        <v>7263</v>
      </c>
    </row>
    <row r="9209" spans="52:55" x14ac:dyDescent="0.25">
      <c r="AZ9209" t="s">
        <v>6923</v>
      </c>
      <c r="BA9209" t="s">
        <v>5207</v>
      </c>
      <c r="BB9209" t="s">
        <v>21008</v>
      </c>
      <c r="BC9209" t="s">
        <v>3200</v>
      </c>
    </row>
    <row r="9210" spans="52:55" x14ac:dyDescent="0.25">
      <c r="AZ9210" t="s">
        <v>6924</v>
      </c>
      <c r="BA9210" t="s">
        <v>5207</v>
      </c>
      <c r="BB9210" t="s">
        <v>21008</v>
      </c>
      <c r="BC9210" t="s">
        <v>3200</v>
      </c>
    </row>
    <row r="9211" spans="52:55" x14ac:dyDescent="0.25">
      <c r="AZ9211" t="s">
        <v>6927</v>
      </c>
      <c r="BA9211" t="s">
        <v>5207</v>
      </c>
      <c r="BB9211" t="s">
        <v>21008</v>
      </c>
      <c r="BC9211" t="s">
        <v>3201</v>
      </c>
    </row>
    <row r="9212" spans="52:55" x14ac:dyDescent="0.25">
      <c r="AZ9212" t="s">
        <v>6928</v>
      </c>
      <c r="BA9212" t="s">
        <v>5207</v>
      </c>
      <c r="BB9212" t="s">
        <v>21008</v>
      </c>
      <c r="BC9212" t="s">
        <v>3201</v>
      </c>
    </row>
    <row r="9213" spans="52:55" x14ac:dyDescent="0.25">
      <c r="AZ9213" t="s">
        <v>6932</v>
      </c>
      <c r="BA9213" t="s">
        <v>5207</v>
      </c>
      <c r="BB9213" t="s">
        <v>21008</v>
      </c>
      <c r="BC9213" t="s">
        <v>3201</v>
      </c>
    </row>
    <row r="9214" spans="52:55" x14ac:dyDescent="0.25">
      <c r="AZ9214" t="s">
        <v>21017</v>
      </c>
      <c r="BA9214" t="s">
        <v>5207</v>
      </c>
      <c r="BB9214" t="s">
        <v>21008</v>
      </c>
      <c r="BC9214" t="s">
        <v>7263</v>
      </c>
    </row>
    <row r="9215" spans="52:55" x14ac:dyDescent="0.25">
      <c r="AZ9215" t="s">
        <v>21018</v>
      </c>
      <c r="BA9215" t="s">
        <v>5207</v>
      </c>
      <c r="BB9215" t="s">
        <v>21008</v>
      </c>
      <c r="BC9215" t="s">
        <v>7263</v>
      </c>
    </row>
    <row r="9216" spans="52:55" x14ac:dyDescent="0.25">
      <c r="AZ9216" t="s">
        <v>6941</v>
      </c>
      <c r="BA9216" t="s">
        <v>5207</v>
      </c>
      <c r="BB9216" t="s">
        <v>21008</v>
      </c>
      <c r="BC9216" t="s">
        <v>3200</v>
      </c>
    </row>
    <row r="9217" spans="52:55" x14ac:dyDescent="0.25">
      <c r="AZ9217" t="s">
        <v>6942</v>
      </c>
      <c r="BA9217" t="s">
        <v>5207</v>
      </c>
      <c r="BB9217" t="s">
        <v>21008</v>
      </c>
      <c r="BC9217" t="s">
        <v>3200</v>
      </c>
    </row>
    <row r="9218" spans="52:55" x14ac:dyDescent="0.25">
      <c r="AZ9218" t="s">
        <v>21019</v>
      </c>
      <c r="BA9218" t="s">
        <v>5207</v>
      </c>
      <c r="BB9218" t="s">
        <v>21008</v>
      </c>
      <c r="BC9218" t="s">
        <v>3201</v>
      </c>
    </row>
    <row r="9219" spans="52:55" x14ac:dyDescent="0.25">
      <c r="AZ9219" t="s">
        <v>6946</v>
      </c>
      <c r="BA9219" t="s">
        <v>5207</v>
      </c>
      <c r="BB9219" t="s">
        <v>21008</v>
      </c>
      <c r="BC9219" t="s">
        <v>3201</v>
      </c>
    </row>
    <row r="9220" spans="52:55" x14ac:dyDescent="0.25">
      <c r="AZ9220" t="s">
        <v>6949</v>
      </c>
      <c r="BA9220" t="s">
        <v>5207</v>
      </c>
      <c r="BB9220" t="s">
        <v>21008</v>
      </c>
      <c r="BC9220" t="s">
        <v>3201</v>
      </c>
    </row>
    <row r="9221" spans="52:55" x14ac:dyDescent="0.25">
      <c r="AZ9221" t="s">
        <v>6950</v>
      </c>
      <c r="BA9221" t="s">
        <v>5207</v>
      </c>
      <c r="BB9221" t="s">
        <v>21008</v>
      </c>
      <c r="BC9221" t="s">
        <v>3201</v>
      </c>
    </row>
    <row r="9222" spans="52:55" x14ac:dyDescent="0.25">
      <c r="AZ9222" t="s">
        <v>21020</v>
      </c>
      <c r="BA9222" t="s">
        <v>5207</v>
      </c>
      <c r="BB9222" t="s">
        <v>21008</v>
      </c>
      <c r="BC9222" t="s">
        <v>7263</v>
      </c>
    </row>
    <row r="9223" spans="52:55" x14ac:dyDescent="0.25">
      <c r="AZ9223" t="s">
        <v>6960</v>
      </c>
      <c r="BA9223" t="s">
        <v>5207</v>
      </c>
      <c r="BB9223" t="s">
        <v>21008</v>
      </c>
      <c r="BC9223" t="s">
        <v>3201</v>
      </c>
    </row>
    <row r="9224" spans="52:55" x14ac:dyDescent="0.25">
      <c r="AZ9224" t="s">
        <v>6961</v>
      </c>
      <c r="BA9224" t="s">
        <v>5207</v>
      </c>
      <c r="BB9224" t="s">
        <v>21008</v>
      </c>
      <c r="BC9224" t="s">
        <v>3201</v>
      </c>
    </row>
    <row r="9225" spans="52:55" x14ac:dyDescent="0.25">
      <c r="AZ9225" t="s">
        <v>21021</v>
      </c>
      <c r="BA9225" t="s">
        <v>5207</v>
      </c>
      <c r="BB9225" t="s">
        <v>21008</v>
      </c>
      <c r="BC9225" t="s">
        <v>7263</v>
      </c>
    </row>
    <row r="9226" spans="52:55" x14ac:dyDescent="0.25">
      <c r="AZ9226" t="s">
        <v>21022</v>
      </c>
      <c r="BA9226" t="s">
        <v>5207</v>
      </c>
      <c r="BB9226" t="s">
        <v>21008</v>
      </c>
      <c r="BC9226" t="s">
        <v>7263</v>
      </c>
    </row>
    <row r="9227" spans="52:55" x14ac:dyDescent="0.25">
      <c r="AZ9227" t="s">
        <v>6971</v>
      </c>
      <c r="BA9227" t="s">
        <v>5207</v>
      </c>
      <c r="BB9227" t="s">
        <v>21008</v>
      </c>
      <c r="BC9227" t="s">
        <v>3200</v>
      </c>
    </row>
    <row r="9228" spans="52:55" x14ac:dyDescent="0.25">
      <c r="AZ9228" t="s">
        <v>6972</v>
      </c>
      <c r="BA9228" t="s">
        <v>5207</v>
      </c>
      <c r="BB9228" t="s">
        <v>21008</v>
      </c>
      <c r="BC9228" t="s">
        <v>3200</v>
      </c>
    </row>
    <row r="9229" spans="52:55" x14ac:dyDescent="0.25">
      <c r="AZ9229" t="s">
        <v>21023</v>
      </c>
      <c r="BA9229" t="s">
        <v>5207</v>
      </c>
      <c r="BB9229" t="s">
        <v>21008</v>
      </c>
      <c r="BC9229" t="s">
        <v>3201</v>
      </c>
    </row>
    <row r="9230" spans="52:55" x14ac:dyDescent="0.25">
      <c r="AZ9230" t="s">
        <v>6977</v>
      </c>
      <c r="BA9230" t="s">
        <v>5207</v>
      </c>
      <c r="BB9230" t="s">
        <v>21008</v>
      </c>
      <c r="BC9230" t="s">
        <v>3201</v>
      </c>
    </row>
    <row r="9231" spans="52:55" x14ac:dyDescent="0.25">
      <c r="AZ9231" t="s">
        <v>6979</v>
      </c>
      <c r="BA9231" t="s">
        <v>5207</v>
      </c>
      <c r="BB9231" t="s">
        <v>21008</v>
      </c>
      <c r="BC9231" t="s">
        <v>3201</v>
      </c>
    </row>
    <row r="9232" spans="52:55" x14ac:dyDescent="0.25">
      <c r="AZ9232" t="s">
        <v>21024</v>
      </c>
      <c r="BA9232" t="s">
        <v>5207</v>
      </c>
      <c r="BB9232" t="s">
        <v>21008</v>
      </c>
      <c r="BC9232" t="s">
        <v>3201</v>
      </c>
    </row>
    <row r="9233" spans="52:55" x14ac:dyDescent="0.25">
      <c r="AZ9233" t="s">
        <v>6988</v>
      </c>
      <c r="BA9233" t="s">
        <v>5207</v>
      </c>
      <c r="BB9233" t="s">
        <v>21008</v>
      </c>
      <c r="BC9233" t="s">
        <v>3200</v>
      </c>
    </row>
    <row r="9234" spans="52:55" x14ac:dyDescent="0.25">
      <c r="AZ9234" t="s">
        <v>21025</v>
      </c>
      <c r="BA9234" t="s">
        <v>5207</v>
      </c>
      <c r="BB9234" t="s">
        <v>21008</v>
      </c>
      <c r="BC9234" t="s">
        <v>7263</v>
      </c>
    </row>
    <row r="9235" spans="52:55" x14ac:dyDescent="0.25">
      <c r="AZ9235" t="s">
        <v>21026</v>
      </c>
      <c r="BA9235" t="s">
        <v>5207</v>
      </c>
      <c r="BB9235" t="s">
        <v>21008</v>
      </c>
      <c r="BC9235" t="s">
        <v>7263</v>
      </c>
    </row>
    <row r="9236" spans="52:55" x14ac:dyDescent="0.25">
      <c r="AZ9236" t="s">
        <v>6997</v>
      </c>
      <c r="BA9236" t="s">
        <v>5207</v>
      </c>
      <c r="BB9236" t="s">
        <v>21008</v>
      </c>
      <c r="BC9236" t="s">
        <v>3200</v>
      </c>
    </row>
    <row r="9237" spans="52:55" x14ac:dyDescent="0.25">
      <c r="AZ9237" t="s">
        <v>6998</v>
      </c>
      <c r="BA9237" t="s">
        <v>5207</v>
      </c>
      <c r="BB9237" t="s">
        <v>21008</v>
      </c>
      <c r="BC9237" t="s">
        <v>3200</v>
      </c>
    </row>
    <row r="9238" spans="52:55" x14ac:dyDescent="0.25">
      <c r="AZ9238" t="s">
        <v>21027</v>
      </c>
      <c r="BA9238" t="s">
        <v>5207</v>
      </c>
      <c r="BB9238" t="s">
        <v>21008</v>
      </c>
      <c r="BC9238" t="s">
        <v>3201</v>
      </c>
    </row>
    <row r="9239" spans="52:55" x14ac:dyDescent="0.25">
      <c r="AZ9239" t="s">
        <v>7002</v>
      </c>
      <c r="BA9239" t="s">
        <v>5207</v>
      </c>
      <c r="BB9239" t="s">
        <v>21008</v>
      </c>
      <c r="BC9239" t="s">
        <v>3201</v>
      </c>
    </row>
    <row r="9240" spans="52:55" x14ac:dyDescent="0.25">
      <c r="AZ9240" t="s">
        <v>21028</v>
      </c>
      <c r="BA9240" t="s">
        <v>5207</v>
      </c>
      <c r="BB9240" t="s">
        <v>21008</v>
      </c>
      <c r="BC9240" t="s">
        <v>3201</v>
      </c>
    </row>
    <row r="9241" spans="52:55" x14ac:dyDescent="0.25">
      <c r="AZ9241" t="s">
        <v>21029</v>
      </c>
      <c r="BA9241" t="s">
        <v>5207</v>
      </c>
      <c r="BB9241" t="s">
        <v>21008</v>
      </c>
      <c r="BC9241" t="s">
        <v>3201</v>
      </c>
    </row>
    <row r="9242" spans="52:55" x14ac:dyDescent="0.25">
      <c r="AZ9242" t="s">
        <v>21030</v>
      </c>
      <c r="BA9242" t="s">
        <v>5207</v>
      </c>
      <c r="BB9242" t="s">
        <v>21008</v>
      </c>
      <c r="BC9242" t="s">
        <v>7263</v>
      </c>
    </row>
    <row r="9243" spans="52:55" x14ac:dyDescent="0.25">
      <c r="AZ9243" t="s">
        <v>21031</v>
      </c>
      <c r="BA9243" t="s">
        <v>5207</v>
      </c>
      <c r="BB9243" t="s">
        <v>21008</v>
      </c>
      <c r="BC9243" t="s">
        <v>7263</v>
      </c>
    </row>
    <row r="9244" spans="52:55" x14ac:dyDescent="0.25">
      <c r="AZ9244" t="s">
        <v>7012</v>
      </c>
      <c r="BA9244" t="s">
        <v>5207</v>
      </c>
      <c r="BB9244" t="s">
        <v>21008</v>
      </c>
      <c r="BC9244" t="s">
        <v>3200</v>
      </c>
    </row>
    <row r="9245" spans="52:55" x14ac:dyDescent="0.25">
      <c r="AZ9245" t="s">
        <v>7013</v>
      </c>
      <c r="BA9245" t="s">
        <v>5207</v>
      </c>
      <c r="BB9245" t="s">
        <v>21008</v>
      </c>
      <c r="BC9245" t="s">
        <v>3200</v>
      </c>
    </row>
    <row r="9246" spans="52:55" x14ac:dyDescent="0.25">
      <c r="AZ9246" t="s">
        <v>7016</v>
      </c>
      <c r="BA9246" t="s">
        <v>5207</v>
      </c>
      <c r="BB9246" t="s">
        <v>21008</v>
      </c>
      <c r="BC9246" t="s">
        <v>3201</v>
      </c>
    </row>
    <row r="9247" spans="52:55" x14ac:dyDescent="0.25">
      <c r="AZ9247" t="s">
        <v>7017</v>
      </c>
      <c r="BA9247" t="s">
        <v>5207</v>
      </c>
      <c r="BB9247" t="s">
        <v>21008</v>
      </c>
      <c r="BC9247" t="s">
        <v>3201</v>
      </c>
    </row>
    <row r="9248" spans="52:55" x14ac:dyDescent="0.25">
      <c r="AZ9248" t="s">
        <v>21032</v>
      </c>
      <c r="BA9248" t="s">
        <v>5207</v>
      </c>
      <c r="BB9248" t="s">
        <v>21008</v>
      </c>
      <c r="BC9248" t="s">
        <v>7263</v>
      </c>
    </row>
    <row r="9249" spans="52:55" x14ac:dyDescent="0.25">
      <c r="AZ9249" t="s">
        <v>21033</v>
      </c>
      <c r="BA9249" t="s">
        <v>5207</v>
      </c>
      <c r="BB9249" t="s">
        <v>21008</v>
      </c>
      <c r="BC9249" t="s">
        <v>7263</v>
      </c>
    </row>
    <row r="9250" spans="52:55" x14ac:dyDescent="0.25">
      <c r="AZ9250" t="s">
        <v>7027</v>
      </c>
      <c r="BA9250" t="s">
        <v>5207</v>
      </c>
      <c r="BB9250" t="s">
        <v>21008</v>
      </c>
      <c r="BC9250" t="s">
        <v>3200</v>
      </c>
    </row>
    <row r="9251" spans="52:55" x14ac:dyDescent="0.25">
      <c r="AZ9251" t="s">
        <v>7028</v>
      </c>
      <c r="BA9251" t="s">
        <v>5207</v>
      </c>
      <c r="BB9251" t="s">
        <v>21008</v>
      </c>
      <c r="BC9251" t="s">
        <v>3200</v>
      </c>
    </row>
    <row r="9252" spans="52:55" x14ac:dyDescent="0.25">
      <c r="AZ9252" t="s">
        <v>7031</v>
      </c>
      <c r="BA9252" t="s">
        <v>5207</v>
      </c>
      <c r="BB9252" t="s">
        <v>21008</v>
      </c>
      <c r="BC9252" t="s">
        <v>3201</v>
      </c>
    </row>
    <row r="9253" spans="52:55" x14ac:dyDescent="0.25">
      <c r="AZ9253" t="s">
        <v>7032</v>
      </c>
      <c r="BA9253" t="s">
        <v>5207</v>
      </c>
      <c r="BB9253" t="s">
        <v>21008</v>
      </c>
      <c r="BC9253" t="s">
        <v>3201</v>
      </c>
    </row>
    <row r="9254" spans="52:55" x14ac:dyDescent="0.25">
      <c r="AZ9254" t="s">
        <v>21034</v>
      </c>
      <c r="BA9254" t="s">
        <v>5207</v>
      </c>
      <c r="BB9254" t="s">
        <v>21008</v>
      </c>
      <c r="BC9254" t="s">
        <v>7263</v>
      </c>
    </row>
    <row r="9255" spans="52:55" x14ac:dyDescent="0.25">
      <c r="AZ9255" t="s">
        <v>7041</v>
      </c>
      <c r="BA9255" t="s">
        <v>5207</v>
      </c>
      <c r="BB9255" t="s">
        <v>21008</v>
      </c>
      <c r="BC9255" t="s">
        <v>3200</v>
      </c>
    </row>
    <row r="9256" spans="52:55" x14ac:dyDescent="0.25">
      <c r="AZ9256" t="s">
        <v>21035</v>
      </c>
      <c r="BA9256" t="s">
        <v>5207</v>
      </c>
      <c r="BB9256" t="s">
        <v>21008</v>
      </c>
      <c r="BC9256" t="s">
        <v>3201</v>
      </c>
    </row>
    <row r="9257" spans="52:55" x14ac:dyDescent="0.25">
      <c r="AZ9257" t="s">
        <v>21036</v>
      </c>
      <c r="BA9257" t="s">
        <v>5207</v>
      </c>
      <c r="BB9257" t="s">
        <v>21008</v>
      </c>
      <c r="BC9257" t="s">
        <v>7263</v>
      </c>
    </row>
    <row r="9258" spans="52:55" x14ac:dyDescent="0.25">
      <c r="AZ9258" t="s">
        <v>21037</v>
      </c>
      <c r="BA9258" t="s">
        <v>5207</v>
      </c>
      <c r="BB9258" t="s">
        <v>21008</v>
      </c>
      <c r="BC9258" t="s">
        <v>7263</v>
      </c>
    </row>
    <row r="9259" spans="52:55" x14ac:dyDescent="0.25">
      <c r="AZ9259" t="s">
        <v>21038</v>
      </c>
      <c r="BA9259" t="s">
        <v>5207</v>
      </c>
      <c r="BB9259" t="s">
        <v>21008</v>
      </c>
      <c r="BC9259" t="s">
        <v>3201</v>
      </c>
    </row>
    <row r="9260" spans="52:55" x14ac:dyDescent="0.25">
      <c r="AZ9260" t="s">
        <v>21039</v>
      </c>
      <c r="BA9260" t="s">
        <v>5207</v>
      </c>
      <c r="BB9260" t="s">
        <v>21008</v>
      </c>
      <c r="BC9260" t="s">
        <v>7263</v>
      </c>
    </row>
    <row r="9261" spans="52:55" x14ac:dyDescent="0.25">
      <c r="AZ9261" t="s">
        <v>7056</v>
      </c>
      <c r="BA9261" t="s">
        <v>5207</v>
      </c>
      <c r="BB9261" t="s">
        <v>21008</v>
      </c>
      <c r="BC9261" t="s">
        <v>3200</v>
      </c>
    </row>
    <row r="9262" spans="52:55" x14ac:dyDescent="0.25">
      <c r="AZ9262" t="s">
        <v>7058</v>
      </c>
      <c r="BA9262" t="s">
        <v>5207</v>
      </c>
      <c r="BB9262" t="s">
        <v>21008</v>
      </c>
      <c r="BC9262" t="s">
        <v>3201</v>
      </c>
    </row>
    <row r="9263" spans="52:55" x14ac:dyDescent="0.25">
      <c r="AZ9263" t="s">
        <v>21040</v>
      </c>
      <c r="BA9263" t="s">
        <v>5207</v>
      </c>
      <c r="BB9263" t="s">
        <v>21008</v>
      </c>
      <c r="BC9263" t="s">
        <v>7263</v>
      </c>
    </row>
    <row r="9264" spans="52:55" x14ac:dyDescent="0.25">
      <c r="AZ9264" t="s">
        <v>21041</v>
      </c>
      <c r="BA9264" t="s">
        <v>5207</v>
      </c>
      <c r="BB9264" t="s">
        <v>21008</v>
      </c>
      <c r="BC9264" t="s">
        <v>7263</v>
      </c>
    </row>
    <row r="9265" spans="52:55" x14ac:dyDescent="0.25">
      <c r="AZ9265" t="s">
        <v>21042</v>
      </c>
      <c r="BA9265" t="s">
        <v>5207</v>
      </c>
      <c r="BB9265" t="s">
        <v>21008</v>
      </c>
      <c r="BC9265" t="s">
        <v>7263</v>
      </c>
    </row>
    <row r="9266" spans="52:55" x14ac:dyDescent="0.25">
      <c r="AZ9266" t="s">
        <v>21043</v>
      </c>
      <c r="BA9266" t="s">
        <v>5207</v>
      </c>
      <c r="BB9266" t="s">
        <v>21008</v>
      </c>
      <c r="BC9266" t="s">
        <v>7263</v>
      </c>
    </row>
    <row r="9267" spans="52:55" x14ac:dyDescent="0.25">
      <c r="AZ9267" t="s">
        <v>21044</v>
      </c>
      <c r="BA9267" t="s">
        <v>5207</v>
      </c>
      <c r="BB9267" t="s">
        <v>21008</v>
      </c>
      <c r="BC9267" t="s">
        <v>7263</v>
      </c>
    </row>
    <row r="9268" spans="52:55" x14ac:dyDescent="0.25">
      <c r="AZ9268" t="s">
        <v>21045</v>
      </c>
      <c r="BA9268" t="s">
        <v>5207</v>
      </c>
      <c r="BB9268" t="s">
        <v>21008</v>
      </c>
      <c r="BC9268" t="s">
        <v>3201</v>
      </c>
    </row>
    <row r="9269" spans="52:55" x14ac:dyDescent="0.25">
      <c r="AZ9269" t="s">
        <v>21046</v>
      </c>
      <c r="BA9269" t="s">
        <v>5207</v>
      </c>
      <c r="BB9269" t="s">
        <v>21008</v>
      </c>
      <c r="BC9269" t="s">
        <v>7263</v>
      </c>
    </row>
    <row r="9270" spans="52:55" x14ac:dyDescent="0.25">
      <c r="AZ9270" t="s">
        <v>21047</v>
      </c>
      <c r="BA9270" t="s">
        <v>5207</v>
      </c>
      <c r="BB9270" t="s">
        <v>20573</v>
      </c>
      <c r="BC9270" t="s">
        <v>7263</v>
      </c>
    </row>
    <row r="9271" spans="52:55" x14ac:dyDescent="0.25">
      <c r="AZ9271" t="s">
        <v>21048</v>
      </c>
      <c r="BA9271" t="s">
        <v>5207</v>
      </c>
      <c r="BB9271" t="s">
        <v>20573</v>
      </c>
      <c r="BC9271" t="s">
        <v>7263</v>
      </c>
    </row>
    <row r="9272" spans="52:55" x14ac:dyDescent="0.25">
      <c r="AZ9272" t="s">
        <v>21049</v>
      </c>
      <c r="BA9272" t="s">
        <v>5207</v>
      </c>
      <c r="BB9272" t="s">
        <v>20573</v>
      </c>
      <c r="BC9272" t="s">
        <v>7263</v>
      </c>
    </row>
    <row r="9273" spans="52:55" x14ac:dyDescent="0.25">
      <c r="AZ9273" t="s">
        <v>21050</v>
      </c>
      <c r="BA9273" t="s">
        <v>5207</v>
      </c>
      <c r="BB9273" t="s">
        <v>21051</v>
      </c>
      <c r="BC9273" t="s">
        <v>3201</v>
      </c>
    </row>
    <row r="9274" spans="52:55" x14ac:dyDescent="0.25">
      <c r="AZ9274" t="s">
        <v>21052</v>
      </c>
      <c r="BA9274" t="s">
        <v>5207</v>
      </c>
      <c r="BB9274" t="s">
        <v>21051</v>
      </c>
      <c r="BC9274" t="s">
        <v>3201</v>
      </c>
    </row>
    <row r="9275" spans="52:55" x14ac:dyDescent="0.25">
      <c r="AZ9275" t="s">
        <v>21053</v>
      </c>
      <c r="BA9275" t="s">
        <v>5207</v>
      </c>
      <c r="BB9275" t="s">
        <v>21054</v>
      </c>
      <c r="BC9275" t="s">
        <v>3201</v>
      </c>
    </row>
    <row r="9276" spans="52:55" x14ac:dyDescent="0.25">
      <c r="AZ9276" t="s">
        <v>21055</v>
      </c>
      <c r="BA9276" t="s">
        <v>5207</v>
      </c>
      <c r="BB9276" t="s">
        <v>21054</v>
      </c>
      <c r="BC9276" t="s">
        <v>3201</v>
      </c>
    </row>
    <row r="9277" spans="52:55" x14ac:dyDescent="0.25">
      <c r="AZ9277" t="s">
        <v>21056</v>
      </c>
      <c r="BA9277" t="s">
        <v>5207</v>
      </c>
      <c r="BB9277" t="s">
        <v>20573</v>
      </c>
      <c r="BC9277" t="s">
        <v>3201</v>
      </c>
    </row>
    <row r="9278" spans="52:55" x14ac:dyDescent="0.25">
      <c r="AZ9278" t="s">
        <v>21057</v>
      </c>
      <c r="BA9278" t="s">
        <v>5207</v>
      </c>
      <c r="BB9278" t="s">
        <v>20573</v>
      </c>
      <c r="BC9278" t="s">
        <v>3201</v>
      </c>
    </row>
    <row r="9279" spans="52:55" x14ac:dyDescent="0.25">
      <c r="AZ9279" t="s">
        <v>21058</v>
      </c>
      <c r="BA9279" t="s">
        <v>5207</v>
      </c>
      <c r="BB9279" t="s">
        <v>20931</v>
      </c>
      <c r="BC9279" t="s">
        <v>3201</v>
      </c>
    </row>
    <row r="9280" spans="52:55" x14ac:dyDescent="0.25">
      <c r="AZ9280" t="s">
        <v>21059</v>
      </c>
      <c r="BA9280" t="s">
        <v>5207</v>
      </c>
      <c r="BB9280" t="s">
        <v>21008</v>
      </c>
      <c r="BC9280" t="s">
        <v>3201</v>
      </c>
    </row>
    <row r="9281" spans="52:55" x14ac:dyDescent="0.25">
      <c r="AZ9281" t="s">
        <v>21060</v>
      </c>
      <c r="BA9281" t="s">
        <v>5207</v>
      </c>
      <c r="BB9281" t="s">
        <v>20931</v>
      </c>
      <c r="BC9281" t="s">
        <v>3201</v>
      </c>
    </row>
    <row r="9282" spans="52:55" x14ac:dyDescent="0.25">
      <c r="AZ9282" t="s">
        <v>7075</v>
      </c>
      <c r="BA9282" t="s">
        <v>5207</v>
      </c>
      <c r="BB9282" t="s">
        <v>21008</v>
      </c>
      <c r="BC9282" t="s">
        <v>3201</v>
      </c>
    </row>
    <row r="9283" spans="52:55" x14ac:dyDescent="0.25">
      <c r="AZ9283" t="s">
        <v>21061</v>
      </c>
      <c r="BA9283" t="s">
        <v>5207</v>
      </c>
      <c r="BB9283" t="s">
        <v>20573</v>
      </c>
      <c r="BC9283" t="s">
        <v>3201</v>
      </c>
    </row>
    <row r="9284" spans="52:55" x14ac:dyDescent="0.25">
      <c r="AZ9284" t="s">
        <v>21062</v>
      </c>
      <c r="BA9284" t="s">
        <v>5207</v>
      </c>
      <c r="BB9284" t="s">
        <v>20573</v>
      </c>
      <c r="BC9284" t="s">
        <v>3201</v>
      </c>
    </row>
    <row r="9285" spans="52:55" x14ac:dyDescent="0.25">
      <c r="AZ9285" t="s">
        <v>21063</v>
      </c>
      <c r="BA9285" t="s">
        <v>5207</v>
      </c>
      <c r="BB9285" t="s">
        <v>20931</v>
      </c>
      <c r="BC9285" t="s">
        <v>3201</v>
      </c>
    </row>
    <row r="9286" spans="52:55" x14ac:dyDescent="0.25">
      <c r="AZ9286" t="s">
        <v>6948</v>
      </c>
      <c r="BA9286" t="s">
        <v>5207</v>
      </c>
      <c r="BB9286" t="s">
        <v>21008</v>
      </c>
      <c r="BC9286" t="s">
        <v>3201</v>
      </c>
    </row>
    <row r="9287" spans="52:55" x14ac:dyDescent="0.25">
      <c r="AZ9287" t="s">
        <v>21064</v>
      </c>
      <c r="BA9287" t="s">
        <v>5207</v>
      </c>
      <c r="BB9287" t="s">
        <v>20573</v>
      </c>
      <c r="BC9287" t="s">
        <v>7263</v>
      </c>
    </row>
    <row r="9288" spans="52:55" x14ac:dyDescent="0.25">
      <c r="AZ9288" t="s">
        <v>21065</v>
      </c>
      <c r="BA9288" t="s">
        <v>5207</v>
      </c>
      <c r="BB9288" t="s">
        <v>20573</v>
      </c>
      <c r="BC9288" t="s">
        <v>7263</v>
      </c>
    </row>
    <row r="9289" spans="52:55" x14ac:dyDescent="0.25">
      <c r="AZ9289" t="s">
        <v>21066</v>
      </c>
      <c r="BA9289" t="s">
        <v>5207</v>
      </c>
      <c r="BB9289" t="s">
        <v>21054</v>
      </c>
      <c r="BC9289" t="s">
        <v>7263</v>
      </c>
    </row>
    <row r="9290" spans="52:55" x14ac:dyDescent="0.25">
      <c r="AZ9290" t="s">
        <v>21067</v>
      </c>
      <c r="BA9290" t="s">
        <v>5207</v>
      </c>
      <c r="BB9290" t="s">
        <v>21054</v>
      </c>
      <c r="BC9290" t="s">
        <v>7263</v>
      </c>
    </row>
    <row r="9291" spans="52:55" x14ac:dyDescent="0.25">
      <c r="AZ9291" t="s">
        <v>21068</v>
      </c>
      <c r="BA9291" t="s">
        <v>5207</v>
      </c>
      <c r="BB9291" t="s">
        <v>21054</v>
      </c>
      <c r="BC9291" t="s">
        <v>7263</v>
      </c>
    </row>
    <row r="9292" spans="52:55" x14ac:dyDescent="0.25">
      <c r="AZ9292" t="s">
        <v>21069</v>
      </c>
      <c r="BA9292" t="s">
        <v>5207</v>
      </c>
      <c r="BB9292" t="s">
        <v>21054</v>
      </c>
      <c r="BC9292" t="s">
        <v>7263</v>
      </c>
    </row>
    <row r="9293" spans="52:55" x14ac:dyDescent="0.25">
      <c r="AZ9293" t="s">
        <v>21070</v>
      </c>
      <c r="BA9293" t="s">
        <v>5207</v>
      </c>
      <c r="BB9293" t="s">
        <v>20573</v>
      </c>
      <c r="BC9293" t="s">
        <v>7263</v>
      </c>
    </row>
    <row r="9294" spans="52:55" x14ac:dyDescent="0.25">
      <c r="AZ9294" t="s">
        <v>21071</v>
      </c>
      <c r="BA9294" t="s">
        <v>5207</v>
      </c>
      <c r="BB9294" t="s">
        <v>20573</v>
      </c>
      <c r="BC9294" t="s">
        <v>7263</v>
      </c>
    </row>
    <row r="9295" spans="52:55" x14ac:dyDescent="0.25">
      <c r="AZ9295" t="s">
        <v>21072</v>
      </c>
      <c r="BA9295" t="s">
        <v>5207</v>
      </c>
      <c r="BB9295" t="s">
        <v>20931</v>
      </c>
      <c r="BC9295" t="s">
        <v>7263</v>
      </c>
    </row>
    <row r="9296" spans="52:55" x14ac:dyDescent="0.25">
      <c r="AZ9296" t="s">
        <v>21073</v>
      </c>
      <c r="BA9296" t="s">
        <v>5207</v>
      </c>
      <c r="BB9296" t="s">
        <v>20573</v>
      </c>
      <c r="BC9296" t="s">
        <v>3200</v>
      </c>
    </row>
    <row r="9297" spans="52:55" x14ac:dyDescent="0.25">
      <c r="AZ9297" t="s">
        <v>21074</v>
      </c>
      <c r="BA9297" t="s">
        <v>5207</v>
      </c>
      <c r="BB9297" t="s">
        <v>20573</v>
      </c>
      <c r="BC9297" t="s">
        <v>7263</v>
      </c>
    </row>
    <row r="9298" spans="52:55" x14ac:dyDescent="0.25">
      <c r="AZ9298" t="s">
        <v>21075</v>
      </c>
      <c r="BA9298" t="s">
        <v>5207</v>
      </c>
      <c r="BB9298" t="s">
        <v>21054</v>
      </c>
      <c r="BC9298" t="s">
        <v>7263</v>
      </c>
    </row>
    <row r="9299" spans="52:55" x14ac:dyDescent="0.25">
      <c r="AZ9299" t="s">
        <v>21076</v>
      </c>
      <c r="BA9299" t="s">
        <v>5207</v>
      </c>
      <c r="BB9299" t="s">
        <v>21051</v>
      </c>
      <c r="BC9299" t="s">
        <v>7263</v>
      </c>
    </row>
    <row r="9300" spans="52:55" x14ac:dyDescent="0.25">
      <c r="AZ9300" t="s">
        <v>21077</v>
      </c>
      <c r="BA9300" t="s">
        <v>5207</v>
      </c>
      <c r="BB9300" t="s">
        <v>21054</v>
      </c>
      <c r="BC9300" t="s">
        <v>7263</v>
      </c>
    </row>
    <row r="9301" spans="52:55" x14ac:dyDescent="0.25">
      <c r="AZ9301" t="s">
        <v>21078</v>
      </c>
      <c r="BA9301" t="s">
        <v>5207</v>
      </c>
      <c r="BB9301" t="s">
        <v>21054</v>
      </c>
      <c r="BC9301" t="s">
        <v>7263</v>
      </c>
    </row>
    <row r="9302" spans="52:55" x14ac:dyDescent="0.25">
      <c r="AZ9302" t="s">
        <v>21079</v>
      </c>
      <c r="BA9302" t="s">
        <v>5207</v>
      </c>
      <c r="BB9302" t="s">
        <v>20511</v>
      </c>
      <c r="BC9302" t="s">
        <v>7263</v>
      </c>
    </row>
    <row r="9303" spans="52:55" x14ac:dyDescent="0.25">
      <c r="AZ9303" t="s">
        <v>21080</v>
      </c>
      <c r="BA9303" t="s">
        <v>5207</v>
      </c>
      <c r="BB9303" t="s">
        <v>20931</v>
      </c>
      <c r="BC9303" t="s">
        <v>3200</v>
      </c>
    </row>
    <row r="9304" spans="52:55" x14ac:dyDescent="0.25">
      <c r="AZ9304" t="s">
        <v>21081</v>
      </c>
      <c r="BA9304" t="s">
        <v>5207</v>
      </c>
      <c r="BB9304" t="s">
        <v>20931</v>
      </c>
      <c r="BC9304" t="s">
        <v>3200</v>
      </c>
    </row>
    <row r="9305" spans="52:55" x14ac:dyDescent="0.25">
      <c r="AZ9305" t="s">
        <v>7049</v>
      </c>
      <c r="BA9305" t="s">
        <v>5207</v>
      </c>
      <c r="BB9305" t="s">
        <v>21008</v>
      </c>
      <c r="BC9305" t="s">
        <v>3200</v>
      </c>
    </row>
    <row r="9306" spans="52:55" x14ac:dyDescent="0.25">
      <c r="AZ9306" t="s">
        <v>21082</v>
      </c>
      <c r="BA9306" t="s">
        <v>5207</v>
      </c>
      <c r="BB9306" t="s">
        <v>21083</v>
      </c>
      <c r="BC9306" t="s">
        <v>3201</v>
      </c>
    </row>
    <row r="9307" spans="52:55" x14ac:dyDescent="0.25">
      <c r="AZ9307" t="s">
        <v>21084</v>
      </c>
      <c r="BA9307" t="s">
        <v>5207</v>
      </c>
      <c r="BB9307" t="s">
        <v>21083</v>
      </c>
      <c r="BC9307" t="s">
        <v>3201</v>
      </c>
    </row>
    <row r="9308" spans="52:55" x14ac:dyDescent="0.25">
      <c r="AZ9308" t="s">
        <v>21085</v>
      </c>
      <c r="BA9308" t="s">
        <v>5207</v>
      </c>
      <c r="BB9308" t="s">
        <v>21083</v>
      </c>
      <c r="BC9308" t="s">
        <v>3201</v>
      </c>
    </row>
    <row r="9309" spans="52:55" x14ac:dyDescent="0.25">
      <c r="AZ9309" t="s">
        <v>21086</v>
      </c>
      <c r="BA9309" t="s">
        <v>5207</v>
      </c>
      <c r="BB9309" t="s">
        <v>20573</v>
      </c>
      <c r="BC9309" t="s">
        <v>3201</v>
      </c>
    </row>
    <row r="9310" spans="52:55" x14ac:dyDescent="0.25">
      <c r="AZ9310" t="s">
        <v>21087</v>
      </c>
      <c r="BA9310" t="s">
        <v>5207</v>
      </c>
      <c r="BB9310" t="s">
        <v>20573</v>
      </c>
      <c r="BC9310" t="s">
        <v>7263</v>
      </c>
    </row>
    <row r="9311" spans="52:55" x14ac:dyDescent="0.25">
      <c r="AZ9311" t="s">
        <v>21088</v>
      </c>
      <c r="BA9311" t="s">
        <v>5207</v>
      </c>
      <c r="BB9311" t="s">
        <v>20511</v>
      </c>
      <c r="BC9311" t="s">
        <v>7263</v>
      </c>
    </row>
    <row r="9312" spans="52:55" x14ac:dyDescent="0.25">
      <c r="AZ9312" t="s">
        <v>21089</v>
      </c>
      <c r="BA9312" t="s">
        <v>5207</v>
      </c>
      <c r="BB9312" t="s">
        <v>20511</v>
      </c>
      <c r="BC9312" t="s">
        <v>7263</v>
      </c>
    </row>
    <row r="9313" spans="52:55" x14ac:dyDescent="0.25">
      <c r="AZ9313" t="s">
        <v>8159</v>
      </c>
      <c r="BA9313" t="s">
        <v>5207</v>
      </c>
      <c r="BB9313" t="s">
        <v>20511</v>
      </c>
      <c r="BC9313" t="s">
        <v>7263</v>
      </c>
    </row>
    <row r="9314" spans="52:55" x14ac:dyDescent="0.25">
      <c r="AZ9314" t="s">
        <v>21090</v>
      </c>
      <c r="BA9314" t="s">
        <v>5207</v>
      </c>
      <c r="BB9314" t="s">
        <v>20573</v>
      </c>
      <c r="BC9314" t="s">
        <v>7263</v>
      </c>
    </row>
    <row r="9315" spans="52:55" x14ac:dyDescent="0.25">
      <c r="AZ9315" t="s">
        <v>21091</v>
      </c>
      <c r="BA9315" t="s">
        <v>5207</v>
      </c>
      <c r="BB9315" t="s">
        <v>20573</v>
      </c>
      <c r="BC9315" t="s">
        <v>7263</v>
      </c>
    </row>
    <row r="9316" spans="52:55" x14ac:dyDescent="0.25">
      <c r="AZ9316" t="s">
        <v>21092</v>
      </c>
      <c r="BA9316" t="s">
        <v>5207</v>
      </c>
      <c r="BB9316" t="s">
        <v>20573</v>
      </c>
      <c r="BC9316" t="s">
        <v>7263</v>
      </c>
    </row>
    <row r="9317" spans="52:55" x14ac:dyDescent="0.25">
      <c r="AZ9317" t="s">
        <v>21093</v>
      </c>
      <c r="BA9317" t="s">
        <v>5207</v>
      </c>
      <c r="BB9317" t="s">
        <v>20573</v>
      </c>
      <c r="BC9317" t="s">
        <v>7263</v>
      </c>
    </row>
    <row r="9318" spans="52:55" x14ac:dyDescent="0.25">
      <c r="AZ9318" t="s">
        <v>21094</v>
      </c>
      <c r="BA9318" t="s">
        <v>5207</v>
      </c>
      <c r="BB9318" t="s">
        <v>20573</v>
      </c>
      <c r="BC9318" t="s">
        <v>7263</v>
      </c>
    </row>
    <row r="9319" spans="52:55" x14ac:dyDescent="0.25">
      <c r="AZ9319" t="s">
        <v>21095</v>
      </c>
      <c r="BA9319" t="s">
        <v>5207</v>
      </c>
      <c r="BB9319" t="s">
        <v>20573</v>
      </c>
      <c r="BC9319" t="s">
        <v>7263</v>
      </c>
    </row>
    <row r="9320" spans="52:55" x14ac:dyDescent="0.25">
      <c r="AZ9320" t="s">
        <v>21096</v>
      </c>
      <c r="BA9320" t="s">
        <v>5207</v>
      </c>
      <c r="BB9320" t="s">
        <v>20931</v>
      </c>
      <c r="BC9320" t="s">
        <v>7263</v>
      </c>
    </row>
    <row r="9321" spans="52:55" x14ac:dyDescent="0.25">
      <c r="AZ9321" t="s">
        <v>21097</v>
      </c>
      <c r="BA9321" t="s">
        <v>5207</v>
      </c>
      <c r="BB9321" t="s">
        <v>20931</v>
      </c>
      <c r="BC9321" t="s">
        <v>7263</v>
      </c>
    </row>
    <row r="9322" spans="52:55" x14ac:dyDescent="0.25">
      <c r="AZ9322" t="s">
        <v>21098</v>
      </c>
      <c r="BA9322" t="s">
        <v>5207</v>
      </c>
      <c r="BB9322" t="s">
        <v>20931</v>
      </c>
      <c r="BC9322" t="s">
        <v>7263</v>
      </c>
    </row>
    <row r="9323" spans="52:55" x14ac:dyDescent="0.25">
      <c r="AZ9323" t="s">
        <v>21099</v>
      </c>
      <c r="BA9323" t="s">
        <v>5207</v>
      </c>
      <c r="BB9323" t="s">
        <v>20931</v>
      </c>
      <c r="BC9323" t="s">
        <v>7263</v>
      </c>
    </row>
    <row r="9324" spans="52:55" x14ac:dyDescent="0.25">
      <c r="AZ9324" t="s">
        <v>21100</v>
      </c>
      <c r="BA9324" t="s">
        <v>5207</v>
      </c>
      <c r="BB9324" t="s">
        <v>20931</v>
      </c>
      <c r="BC9324" t="s">
        <v>7263</v>
      </c>
    </row>
    <row r="9325" spans="52:55" x14ac:dyDescent="0.25">
      <c r="AZ9325" t="s">
        <v>21101</v>
      </c>
      <c r="BA9325" t="s">
        <v>5207</v>
      </c>
      <c r="BB9325" t="s">
        <v>21051</v>
      </c>
      <c r="BC9325" t="s">
        <v>7263</v>
      </c>
    </row>
    <row r="9326" spans="52:55" x14ac:dyDescent="0.25">
      <c r="AZ9326" t="s">
        <v>21102</v>
      </c>
      <c r="BA9326" t="s">
        <v>5207</v>
      </c>
      <c r="BB9326" t="s">
        <v>21054</v>
      </c>
      <c r="BC9326" t="s">
        <v>7263</v>
      </c>
    </row>
    <row r="9327" spans="52:55" x14ac:dyDescent="0.25">
      <c r="AZ9327" t="s">
        <v>21103</v>
      </c>
      <c r="BA9327" t="s">
        <v>5207</v>
      </c>
      <c r="BB9327" t="s">
        <v>21054</v>
      </c>
      <c r="BC9327" t="s">
        <v>7263</v>
      </c>
    </row>
    <row r="9328" spans="52:55" x14ac:dyDescent="0.25">
      <c r="AZ9328" t="s">
        <v>21104</v>
      </c>
      <c r="BA9328" t="s">
        <v>5207</v>
      </c>
      <c r="BB9328" t="s">
        <v>21051</v>
      </c>
      <c r="BC9328" t="s">
        <v>3200</v>
      </c>
    </row>
    <row r="9329" spans="52:55" x14ac:dyDescent="0.25">
      <c r="AZ9329" t="s">
        <v>21105</v>
      </c>
      <c r="BA9329" t="s">
        <v>5207</v>
      </c>
      <c r="BB9329" t="s">
        <v>20573</v>
      </c>
      <c r="BC9329" t="s">
        <v>7263</v>
      </c>
    </row>
    <row r="9330" spans="52:55" x14ac:dyDescent="0.25">
      <c r="AZ9330" t="s">
        <v>21106</v>
      </c>
      <c r="BA9330" t="s">
        <v>5207</v>
      </c>
      <c r="BB9330" t="s">
        <v>21054</v>
      </c>
      <c r="BC9330" t="s">
        <v>7263</v>
      </c>
    </row>
    <row r="9331" spans="52:55" x14ac:dyDescent="0.25">
      <c r="AZ9331" t="s">
        <v>21107</v>
      </c>
      <c r="BA9331" t="s">
        <v>5207</v>
      </c>
      <c r="BB9331" t="s">
        <v>20573</v>
      </c>
      <c r="BC9331" t="s">
        <v>7263</v>
      </c>
    </row>
    <row r="9332" spans="52:55" x14ac:dyDescent="0.25">
      <c r="AZ9332" t="s">
        <v>21108</v>
      </c>
      <c r="BA9332" t="s">
        <v>5207</v>
      </c>
      <c r="BB9332" t="s">
        <v>21109</v>
      </c>
      <c r="BC9332" t="s">
        <v>7263</v>
      </c>
    </row>
    <row r="9333" spans="52:55" x14ac:dyDescent="0.25">
      <c r="AZ9333" t="s">
        <v>21110</v>
      </c>
      <c r="BA9333" t="s">
        <v>5207</v>
      </c>
      <c r="BB9333" t="s">
        <v>20573</v>
      </c>
      <c r="BC9333" t="s">
        <v>7263</v>
      </c>
    </row>
    <row r="9334" spans="52:55" x14ac:dyDescent="0.25">
      <c r="AZ9334" t="s">
        <v>21111</v>
      </c>
      <c r="BA9334" t="s">
        <v>5207</v>
      </c>
      <c r="BB9334" t="s">
        <v>20931</v>
      </c>
      <c r="BC9334" t="s">
        <v>7263</v>
      </c>
    </row>
    <row r="9335" spans="52:55" x14ac:dyDescent="0.25">
      <c r="AZ9335" t="s">
        <v>21112</v>
      </c>
      <c r="BA9335" t="s">
        <v>5207</v>
      </c>
      <c r="BB9335" t="s">
        <v>20931</v>
      </c>
      <c r="BC9335" t="s">
        <v>7263</v>
      </c>
    </row>
    <row r="9336" spans="52:55" x14ac:dyDescent="0.25">
      <c r="AZ9336" t="s">
        <v>21113</v>
      </c>
      <c r="BA9336" t="s">
        <v>5207</v>
      </c>
      <c r="BB9336" t="s">
        <v>20573</v>
      </c>
      <c r="BC9336" t="s">
        <v>7263</v>
      </c>
    </row>
    <row r="9337" spans="52:55" x14ac:dyDescent="0.25">
      <c r="AZ9337" t="s">
        <v>21114</v>
      </c>
      <c r="BA9337" t="s">
        <v>5207</v>
      </c>
      <c r="BB9337" t="s">
        <v>21054</v>
      </c>
      <c r="BC9337" t="s">
        <v>7263</v>
      </c>
    </row>
    <row r="9338" spans="52:55" x14ac:dyDescent="0.25">
      <c r="AZ9338" t="s">
        <v>21115</v>
      </c>
      <c r="BA9338" t="s">
        <v>5207</v>
      </c>
      <c r="BB9338" t="s">
        <v>21054</v>
      </c>
      <c r="BC9338" t="s">
        <v>7263</v>
      </c>
    </row>
    <row r="9339" spans="52:55" x14ac:dyDescent="0.25">
      <c r="AZ9339" t="s">
        <v>21116</v>
      </c>
      <c r="BA9339" t="s">
        <v>5207</v>
      </c>
      <c r="BB9339" t="s">
        <v>20573</v>
      </c>
      <c r="BC9339" t="s">
        <v>7263</v>
      </c>
    </row>
    <row r="9340" spans="52:55" x14ac:dyDescent="0.25">
      <c r="AZ9340" t="s">
        <v>21117</v>
      </c>
      <c r="BA9340" t="s">
        <v>5207</v>
      </c>
      <c r="BB9340" t="s">
        <v>20573</v>
      </c>
      <c r="BC9340" t="s">
        <v>7263</v>
      </c>
    </row>
    <row r="9341" spans="52:55" x14ac:dyDescent="0.25">
      <c r="AZ9341" t="s">
        <v>21118</v>
      </c>
      <c r="BA9341" t="s">
        <v>5207</v>
      </c>
      <c r="BB9341" t="s">
        <v>20573</v>
      </c>
      <c r="BC9341" t="s">
        <v>7263</v>
      </c>
    </row>
    <row r="9342" spans="52:55" x14ac:dyDescent="0.25">
      <c r="AZ9342" t="s">
        <v>21119</v>
      </c>
      <c r="BA9342" t="s">
        <v>5207</v>
      </c>
      <c r="BB9342" t="s">
        <v>20573</v>
      </c>
      <c r="BC9342" t="s">
        <v>7263</v>
      </c>
    </row>
    <row r="9343" spans="52:55" x14ac:dyDescent="0.25">
      <c r="AZ9343" t="s">
        <v>21120</v>
      </c>
      <c r="BA9343" t="s">
        <v>5207</v>
      </c>
      <c r="BB9343" t="s">
        <v>20931</v>
      </c>
      <c r="BC9343" t="s">
        <v>7263</v>
      </c>
    </row>
    <row r="9344" spans="52:55" x14ac:dyDescent="0.25">
      <c r="AZ9344" t="s">
        <v>21121</v>
      </c>
      <c r="BA9344" t="s">
        <v>5207</v>
      </c>
      <c r="BB9344" t="s">
        <v>20931</v>
      </c>
      <c r="BC9344" t="s">
        <v>7263</v>
      </c>
    </row>
    <row r="9345" spans="52:55" x14ac:dyDescent="0.25">
      <c r="AZ9345" t="s">
        <v>21122</v>
      </c>
      <c r="BA9345" t="s">
        <v>5207</v>
      </c>
      <c r="BB9345" t="s">
        <v>21008</v>
      </c>
      <c r="BC9345" t="s">
        <v>7263</v>
      </c>
    </row>
    <row r="9346" spans="52:55" x14ac:dyDescent="0.25">
      <c r="AZ9346" t="s">
        <v>21123</v>
      </c>
      <c r="BA9346" t="s">
        <v>5207</v>
      </c>
      <c r="BB9346" t="s">
        <v>6745</v>
      </c>
      <c r="BC9346" t="s">
        <v>7263</v>
      </c>
    </row>
    <row r="9347" spans="52:55" x14ac:dyDescent="0.25">
      <c r="AZ9347" t="s">
        <v>21124</v>
      </c>
      <c r="BA9347" t="s">
        <v>5207</v>
      </c>
      <c r="BB9347" t="s">
        <v>21054</v>
      </c>
      <c r="BC9347" t="s">
        <v>3200</v>
      </c>
    </row>
    <row r="9348" spans="52:55" x14ac:dyDescent="0.25">
      <c r="AZ9348" t="s">
        <v>21125</v>
      </c>
      <c r="BA9348" t="s">
        <v>5207</v>
      </c>
      <c r="BB9348" t="s">
        <v>21109</v>
      </c>
      <c r="BC9348" t="s">
        <v>7263</v>
      </c>
    </row>
    <row r="9349" spans="52:55" x14ac:dyDescent="0.25">
      <c r="AZ9349" t="s">
        <v>21126</v>
      </c>
      <c r="BA9349" t="s">
        <v>5207</v>
      </c>
      <c r="BB9349" t="s">
        <v>21051</v>
      </c>
      <c r="BC9349" t="s">
        <v>3200</v>
      </c>
    </row>
    <row r="9350" spans="52:55" x14ac:dyDescent="0.25">
      <c r="AZ9350" t="s">
        <v>21127</v>
      </c>
      <c r="BA9350" t="s">
        <v>5207</v>
      </c>
      <c r="BB9350" t="s">
        <v>21054</v>
      </c>
      <c r="BC9350" t="s">
        <v>3200</v>
      </c>
    </row>
    <row r="9351" spans="52:55" x14ac:dyDescent="0.25">
      <c r="AZ9351" t="s">
        <v>21128</v>
      </c>
      <c r="BA9351" t="s">
        <v>5207</v>
      </c>
      <c r="BB9351" t="s">
        <v>20573</v>
      </c>
      <c r="BC9351" t="s">
        <v>7263</v>
      </c>
    </row>
    <row r="9352" spans="52:55" x14ac:dyDescent="0.25">
      <c r="AZ9352" t="s">
        <v>21129</v>
      </c>
      <c r="BA9352" t="s">
        <v>5207</v>
      </c>
      <c r="BB9352" t="s">
        <v>20573</v>
      </c>
      <c r="BC9352" t="s">
        <v>7263</v>
      </c>
    </row>
    <row r="9353" spans="52:55" x14ac:dyDescent="0.25">
      <c r="AZ9353" t="s">
        <v>21130</v>
      </c>
      <c r="BA9353" t="s">
        <v>5207</v>
      </c>
      <c r="BB9353" t="s">
        <v>20573</v>
      </c>
      <c r="BC9353" t="s">
        <v>7263</v>
      </c>
    </row>
    <row r="9354" spans="52:55" x14ac:dyDescent="0.25">
      <c r="AZ9354" t="s">
        <v>21131</v>
      </c>
      <c r="BA9354" t="s">
        <v>5207</v>
      </c>
      <c r="BB9354" t="s">
        <v>20573</v>
      </c>
      <c r="BC9354" t="s">
        <v>7263</v>
      </c>
    </row>
    <row r="9355" spans="52:55" x14ac:dyDescent="0.25">
      <c r="AZ9355" t="s">
        <v>21132</v>
      </c>
      <c r="BA9355" t="s">
        <v>5207</v>
      </c>
      <c r="BB9355" t="s">
        <v>20573</v>
      </c>
      <c r="BC9355" t="s">
        <v>7263</v>
      </c>
    </row>
    <row r="9356" spans="52:55" x14ac:dyDescent="0.25">
      <c r="AZ9356" t="s">
        <v>21133</v>
      </c>
      <c r="BA9356" t="s">
        <v>5207</v>
      </c>
      <c r="BB9356" t="s">
        <v>20573</v>
      </c>
      <c r="BC9356" t="s">
        <v>7263</v>
      </c>
    </row>
    <row r="9357" spans="52:55" x14ac:dyDescent="0.25">
      <c r="AZ9357" t="s">
        <v>21134</v>
      </c>
      <c r="BA9357" t="s">
        <v>5207</v>
      </c>
      <c r="BB9357" t="s">
        <v>20573</v>
      </c>
      <c r="BC9357" t="s">
        <v>7263</v>
      </c>
    </row>
    <row r="9358" spans="52:55" x14ac:dyDescent="0.25">
      <c r="AZ9358" t="s">
        <v>21135</v>
      </c>
      <c r="BA9358" t="s">
        <v>5207</v>
      </c>
      <c r="BB9358" t="s">
        <v>20931</v>
      </c>
      <c r="BC9358" t="s">
        <v>7263</v>
      </c>
    </row>
    <row r="9359" spans="52:55" x14ac:dyDescent="0.25">
      <c r="AZ9359" t="s">
        <v>21136</v>
      </c>
      <c r="BA9359" t="s">
        <v>5207</v>
      </c>
      <c r="BB9359" t="s">
        <v>20931</v>
      </c>
      <c r="BC9359" t="s">
        <v>7263</v>
      </c>
    </row>
    <row r="9360" spans="52:55" x14ac:dyDescent="0.25">
      <c r="AZ9360" t="s">
        <v>21137</v>
      </c>
      <c r="BA9360" t="s">
        <v>5207</v>
      </c>
      <c r="BB9360" t="s">
        <v>20931</v>
      </c>
      <c r="BC9360" t="s">
        <v>7263</v>
      </c>
    </row>
    <row r="9361" spans="52:55" x14ac:dyDescent="0.25">
      <c r="AZ9361" t="s">
        <v>21138</v>
      </c>
      <c r="BA9361" t="s">
        <v>5207</v>
      </c>
      <c r="BB9361" t="s">
        <v>20511</v>
      </c>
      <c r="BC9361" t="s">
        <v>7263</v>
      </c>
    </row>
    <row r="9362" spans="52:55" x14ac:dyDescent="0.25">
      <c r="AZ9362" t="s">
        <v>21139</v>
      </c>
      <c r="BA9362" t="s">
        <v>5207</v>
      </c>
      <c r="BB9362" t="s">
        <v>21109</v>
      </c>
      <c r="BC9362" t="s">
        <v>7263</v>
      </c>
    </row>
    <row r="9363" spans="52:55" x14ac:dyDescent="0.25">
      <c r="AZ9363" t="s">
        <v>21140</v>
      </c>
      <c r="BA9363" t="s">
        <v>5207</v>
      </c>
      <c r="BB9363" t="s">
        <v>21054</v>
      </c>
      <c r="BC9363" t="s">
        <v>7263</v>
      </c>
    </row>
    <row r="9364" spans="52:55" x14ac:dyDescent="0.25">
      <c r="AZ9364" t="s">
        <v>21141</v>
      </c>
      <c r="BA9364" t="s">
        <v>5207</v>
      </c>
      <c r="BB9364" t="s">
        <v>21054</v>
      </c>
      <c r="BC9364" t="s">
        <v>7263</v>
      </c>
    </row>
    <row r="9365" spans="52:55" x14ac:dyDescent="0.25">
      <c r="AZ9365" t="s">
        <v>21142</v>
      </c>
      <c r="BA9365" t="s">
        <v>5207</v>
      </c>
      <c r="BB9365" t="s">
        <v>21054</v>
      </c>
      <c r="BC9365" t="s">
        <v>7263</v>
      </c>
    </row>
    <row r="9366" spans="52:55" x14ac:dyDescent="0.25">
      <c r="AZ9366" t="s">
        <v>21143</v>
      </c>
      <c r="BA9366" t="s">
        <v>5207</v>
      </c>
      <c r="BB9366" t="s">
        <v>20511</v>
      </c>
      <c r="BC9366" t="s">
        <v>7263</v>
      </c>
    </row>
    <row r="9367" spans="52:55" x14ac:dyDescent="0.25">
      <c r="AZ9367" t="s">
        <v>21144</v>
      </c>
      <c r="BA9367" t="s">
        <v>5207</v>
      </c>
      <c r="BB9367" t="s">
        <v>20511</v>
      </c>
      <c r="BC9367" t="s">
        <v>7263</v>
      </c>
    </row>
    <row r="9368" spans="52:55" x14ac:dyDescent="0.25">
      <c r="AZ9368" t="s">
        <v>21145</v>
      </c>
      <c r="BA9368" t="s">
        <v>5207</v>
      </c>
      <c r="BB9368" t="s">
        <v>20511</v>
      </c>
      <c r="BC9368" t="s">
        <v>7263</v>
      </c>
    </row>
    <row r="9369" spans="52:55" x14ac:dyDescent="0.25">
      <c r="AZ9369" t="s">
        <v>21146</v>
      </c>
      <c r="BA9369" t="s">
        <v>5207</v>
      </c>
      <c r="BB9369" t="s">
        <v>20511</v>
      </c>
      <c r="BC9369" t="s">
        <v>7263</v>
      </c>
    </row>
    <row r="9370" spans="52:55" x14ac:dyDescent="0.25">
      <c r="AZ9370" t="s">
        <v>21147</v>
      </c>
      <c r="BA9370" t="s">
        <v>5207</v>
      </c>
      <c r="BB9370" t="s">
        <v>20511</v>
      </c>
      <c r="BC9370" t="s">
        <v>7263</v>
      </c>
    </row>
    <row r="9371" spans="52:55" x14ac:dyDescent="0.25">
      <c r="AZ9371" t="s">
        <v>21148</v>
      </c>
      <c r="BA9371" t="s">
        <v>5207</v>
      </c>
      <c r="BB9371" t="s">
        <v>20511</v>
      </c>
      <c r="BC9371" t="s">
        <v>7263</v>
      </c>
    </row>
    <row r="9372" spans="52:55" x14ac:dyDescent="0.25">
      <c r="AZ9372" t="s">
        <v>21149</v>
      </c>
      <c r="BA9372" t="s">
        <v>5207</v>
      </c>
      <c r="BB9372" t="s">
        <v>20511</v>
      </c>
      <c r="BC9372" t="s">
        <v>7263</v>
      </c>
    </row>
    <row r="9373" spans="52:55" x14ac:dyDescent="0.25">
      <c r="AZ9373" t="s">
        <v>21150</v>
      </c>
      <c r="BA9373" t="s">
        <v>5207</v>
      </c>
      <c r="BB9373" t="s">
        <v>20511</v>
      </c>
      <c r="BC9373" t="s">
        <v>7263</v>
      </c>
    </row>
    <row r="9374" spans="52:55" x14ac:dyDescent="0.25">
      <c r="AZ9374" t="s">
        <v>21151</v>
      </c>
      <c r="BA9374" t="s">
        <v>5207</v>
      </c>
      <c r="BB9374" t="s">
        <v>20511</v>
      </c>
      <c r="BC9374" t="s">
        <v>7263</v>
      </c>
    </row>
    <row r="9375" spans="52:55" x14ac:dyDescent="0.25">
      <c r="AZ9375" t="s">
        <v>21152</v>
      </c>
      <c r="BA9375" t="s">
        <v>5207</v>
      </c>
      <c r="BB9375" t="s">
        <v>20511</v>
      </c>
      <c r="BC9375" t="s">
        <v>7263</v>
      </c>
    </row>
    <row r="9376" spans="52:55" x14ac:dyDescent="0.25">
      <c r="AZ9376" t="s">
        <v>21153</v>
      </c>
      <c r="BA9376" t="s">
        <v>5207</v>
      </c>
      <c r="BB9376" t="s">
        <v>20511</v>
      </c>
      <c r="BC9376" t="s">
        <v>7263</v>
      </c>
    </row>
    <row r="9377" spans="52:55" x14ac:dyDescent="0.25">
      <c r="AZ9377" t="s">
        <v>21154</v>
      </c>
      <c r="BA9377" t="s">
        <v>5207</v>
      </c>
      <c r="BB9377" t="s">
        <v>20511</v>
      </c>
      <c r="BC9377" t="s">
        <v>7263</v>
      </c>
    </row>
    <row r="9378" spans="52:55" x14ac:dyDescent="0.25">
      <c r="AZ9378" t="s">
        <v>21155</v>
      </c>
      <c r="BA9378" t="s">
        <v>5207</v>
      </c>
      <c r="BB9378" t="s">
        <v>20511</v>
      </c>
      <c r="BC9378" t="s">
        <v>7263</v>
      </c>
    </row>
    <row r="9379" spans="52:55" x14ac:dyDescent="0.25">
      <c r="AZ9379" t="s">
        <v>21156</v>
      </c>
      <c r="BA9379" t="s">
        <v>5207</v>
      </c>
      <c r="BB9379" t="s">
        <v>20511</v>
      </c>
      <c r="BC9379" t="s">
        <v>7263</v>
      </c>
    </row>
    <row r="9380" spans="52:55" x14ac:dyDescent="0.25">
      <c r="AZ9380" t="s">
        <v>21157</v>
      </c>
      <c r="BA9380" t="s">
        <v>5207</v>
      </c>
      <c r="BB9380" t="s">
        <v>20511</v>
      </c>
      <c r="BC9380" t="s">
        <v>7263</v>
      </c>
    </row>
    <row r="9381" spans="52:55" x14ac:dyDescent="0.25">
      <c r="AZ9381" t="s">
        <v>21158</v>
      </c>
      <c r="BA9381" t="s">
        <v>5207</v>
      </c>
      <c r="BB9381" t="s">
        <v>20511</v>
      </c>
      <c r="BC9381" t="s">
        <v>7263</v>
      </c>
    </row>
    <row r="9382" spans="52:55" x14ac:dyDescent="0.25">
      <c r="AZ9382" t="s">
        <v>21159</v>
      </c>
      <c r="BA9382" t="s">
        <v>5207</v>
      </c>
      <c r="BB9382" t="s">
        <v>20511</v>
      </c>
      <c r="BC9382" t="s">
        <v>7263</v>
      </c>
    </row>
    <row r="9383" spans="52:55" x14ac:dyDescent="0.25">
      <c r="AZ9383" t="s">
        <v>21160</v>
      </c>
      <c r="BA9383" t="s">
        <v>5207</v>
      </c>
      <c r="BB9383" t="s">
        <v>20511</v>
      </c>
      <c r="BC9383" t="s">
        <v>7263</v>
      </c>
    </row>
    <row r="9384" spans="52:55" x14ac:dyDescent="0.25">
      <c r="AZ9384" t="s">
        <v>21161</v>
      </c>
      <c r="BA9384" t="s">
        <v>5207</v>
      </c>
      <c r="BB9384" t="s">
        <v>20511</v>
      </c>
      <c r="BC9384" t="s">
        <v>7263</v>
      </c>
    </row>
    <row r="9385" spans="52:55" x14ac:dyDescent="0.25">
      <c r="AZ9385" t="s">
        <v>21162</v>
      </c>
      <c r="BA9385" t="s">
        <v>5207</v>
      </c>
      <c r="BB9385" t="s">
        <v>20511</v>
      </c>
      <c r="BC9385" t="s">
        <v>7263</v>
      </c>
    </row>
    <row r="9386" spans="52:55" x14ac:dyDescent="0.25">
      <c r="AZ9386" t="s">
        <v>21163</v>
      </c>
      <c r="BA9386" t="s">
        <v>5207</v>
      </c>
      <c r="BB9386" t="s">
        <v>20511</v>
      </c>
      <c r="BC9386" t="s">
        <v>7263</v>
      </c>
    </row>
    <row r="9387" spans="52:55" x14ac:dyDescent="0.25">
      <c r="AZ9387" t="s">
        <v>21164</v>
      </c>
      <c r="BA9387" t="s">
        <v>5207</v>
      </c>
      <c r="BB9387" t="s">
        <v>20511</v>
      </c>
      <c r="BC9387" t="s">
        <v>7263</v>
      </c>
    </row>
    <row r="9388" spans="52:55" x14ac:dyDescent="0.25">
      <c r="AZ9388" t="s">
        <v>21165</v>
      </c>
      <c r="BA9388" t="s">
        <v>5207</v>
      </c>
      <c r="BB9388" t="s">
        <v>20511</v>
      </c>
      <c r="BC9388" t="s">
        <v>7263</v>
      </c>
    </row>
    <row r="9389" spans="52:55" x14ac:dyDescent="0.25">
      <c r="AZ9389" t="s">
        <v>21166</v>
      </c>
      <c r="BA9389" t="s">
        <v>5207</v>
      </c>
      <c r="BB9389" t="s">
        <v>20511</v>
      </c>
      <c r="BC9389" t="s">
        <v>7263</v>
      </c>
    </row>
    <row r="9390" spans="52:55" x14ac:dyDescent="0.25">
      <c r="AZ9390" t="s">
        <v>21167</v>
      </c>
      <c r="BA9390" t="s">
        <v>5207</v>
      </c>
      <c r="BB9390" t="s">
        <v>20511</v>
      </c>
      <c r="BC9390" t="s">
        <v>7263</v>
      </c>
    </row>
    <row r="9391" spans="52:55" x14ac:dyDescent="0.25">
      <c r="AZ9391" t="s">
        <v>21168</v>
      </c>
      <c r="BA9391" t="s">
        <v>5207</v>
      </c>
      <c r="BB9391" t="s">
        <v>20573</v>
      </c>
      <c r="BC9391" t="s">
        <v>3200</v>
      </c>
    </row>
    <row r="9392" spans="52:55" x14ac:dyDescent="0.25">
      <c r="AZ9392" t="s">
        <v>21169</v>
      </c>
      <c r="BA9392" t="s">
        <v>5207</v>
      </c>
      <c r="BB9392" t="s">
        <v>21083</v>
      </c>
      <c r="BC9392" t="s">
        <v>7263</v>
      </c>
    </row>
    <row r="9393" spans="52:55" x14ac:dyDescent="0.25">
      <c r="AZ9393" t="s">
        <v>21170</v>
      </c>
      <c r="BA9393" t="s">
        <v>5207</v>
      </c>
      <c r="BB9393" t="s">
        <v>21083</v>
      </c>
      <c r="BC9393" t="s">
        <v>7263</v>
      </c>
    </row>
    <row r="9394" spans="52:55" x14ac:dyDescent="0.25">
      <c r="AZ9394" t="s">
        <v>21171</v>
      </c>
      <c r="BA9394" t="s">
        <v>5207</v>
      </c>
      <c r="BB9394" t="s">
        <v>21054</v>
      </c>
      <c r="BC9394" t="s">
        <v>3201</v>
      </c>
    </row>
    <row r="9395" spans="52:55" x14ac:dyDescent="0.25">
      <c r="AZ9395" t="s">
        <v>21172</v>
      </c>
      <c r="BA9395" t="s">
        <v>5207</v>
      </c>
      <c r="BB9395" t="s">
        <v>6745</v>
      </c>
      <c r="BC9395" t="s">
        <v>7263</v>
      </c>
    </row>
    <row r="9396" spans="52:55" x14ac:dyDescent="0.25">
      <c r="AZ9396" t="s">
        <v>21173</v>
      </c>
      <c r="BA9396" t="s">
        <v>5207</v>
      </c>
      <c r="BB9396" t="s">
        <v>21051</v>
      </c>
      <c r="BC9396" t="s">
        <v>7263</v>
      </c>
    </row>
    <row r="9397" spans="52:55" x14ac:dyDescent="0.25">
      <c r="AZ9397" t="s">
        <v>21174</v>
      </c>
      <c r="BA9397" t="s">
        <v>5207</v>
      </c>
      <c r="BB9397" t="s">
        <v>20573</v>
      </c>
      <c r="BC9397" t="s">
        <v>3200</v>
      </c>
    </row>
    <row r="9398" spans="52:55" x14ac:dyDescent="0.25">
      <c r="AZ9398" t="s">
        <v>21175</v>
      </c>
      <c r="BA9398" t="s">
        <v>5207</v>
      </c>
      <c r="BB9398" t="s">
        <v>20573</v>
      </c>
      <c r="BC9398" t="s">
        <v>7263</v>
      </c>
    </row>
    <row r="9399" spans="52:55" x14ac:dyDescent="0.25">
      <c r="AZ9399" t="s">
        <v>21176</v>
      </c>
      <c r="BA9399" t="s">
        <v>5207</v>
      </c>
      <c r="BB9399" t="s">
        <v>21054</v>
      </c>
      <c r="BC9399" t="s">
        <v>3200</v>
      </c>
    </row>
    <row r="9400" spans="52:55" x14ac:dyDescent="0.25">
      <c r="AZ9400" t="s">
        <v>21177</v>
      </c>
      <c r="BA9400" t="s">
        <v>5207</v>
      </c>
      <c r="BB9400" t="s">
        <v>21008</v>
      </c>
      <c r="BC9400" t="s">
        <v>7263</v>
      </c>
    </row>
    <row r="9401" spans="52:55" x14ac:dyDescent="0.25">
      <c r="AZ9401" t="s">
        <v>21178</v>
      </c>
      <c r="BA9401" t="s">
        <v>5207</v>
      </c>
      <c r="BB9401" t="s">
        <v>21008</v>
      </c>
      <c r="BC9401" t="s">
        <v>7263</v>
      </c>
    </row>
    <row r="9402" spans="52:55" x14ac:dyDescent="0.25">
      <c r="AZ9402" t="s">
        <v>21179</v>
      </c>
      <c r="BA9402" t="s">
        <v>5207</v>
      </c>
      <c r="BB9402" t="s">
        <v>21008</v>
      </c>
      <c r="BC9402" t="s">
        <v>7263</v>
      </c>
    </row>
    <row r="9403" spans="52:55" x14ac:dyDescent="0.25">
      <c r="AZ9403" t="s">
        <v>21180</v>
      </c>
      <c r="BA9403" t="s">
        <v>5207</v>
      </c>
      <c r="BB9403" t="s">
        <v>21008</v>
      </c>
      <c r="BC9403" t="s">
        <v>7263</v>
      </c>
    </row>
    <row r="9404" spans="52:55" x14ac:dyDescent="0.25">
      <c r="AZ9404" t="s">
        <v>21181</v>
      </c>
      <c r="BA9404" t="s">
        <v>5207</v>
      </c>
      <c r="BB9404" t="s">
        <v>21054</v>
      </c>
      <c r="BC9404" t="s">
        <v>7263</v>
      </c>
    </row>
    <row r="9405" spans="52:55" x14ac:dyDescent="0.25">
      <c r="AZ9405" t="s">
        <v>21182</v>
      </c>
      <c r="BA9405" t="s">
        <v>5207</v>
      </c>
      <c r="BB9405" t="s">
        <v>21054</v>
      </c>
      <c r="BC9405" t="s">
        <v>7263</v>
      </c>
    </row>
    <row r="9406" spans="52:55" x14ac:dyDescent="0.25">
      <c r="AZ9406" t="s">
        <v>21183</v>
      </c>
      <c r="BA9406" t="s">
        <v>5207</v>
      </c>
      <c r="BB9406" t="s">
        <v>21054</v>
      </c>
      <c r="BC9406" t="s">
        <v>7263</v>
      </c>
    </row>
    <row r="9407" spans="52:55" x14ac:dyDescent="0.25">
      <c r="AZ9407" t="s">
        <v>21184</v>
      </c>
      <c r="BA9407" t="s">
        <v>5207</v>
      </c>
      <c r="BB9407" t="s">
        <v>21054</v>
      </c>
      <c r="BC9407" t="s">
        <v>7263</v>
      </c>
    </row>
    <row r="9408" spans="52:55" x14ac:dyDescent="0.25">
      <c r="AZ9408" t="s">
        <v>21185</v>
      </c>
      <c r="BA9408" t="s">
        <v>5207</v>
      </c>
      <c r="BB9408" t="s">
        <v>21054</v>
      </c>
      <c r="BC9408" t="s">
        <v>7263</v>
      </c>
    </row>
    <row r="9409" spans="52:55" x14ac:dyDescent="0.25">
      <c r="AZ9409" t="s">
        <v>21186</v>
      </c>
      <c r="BA9409" t="s">
        <v>5207</v>
      </c>
      <c r="BB9409" t="s">
        <v>21054</v>
      </c>
      <c r="BC9409" t="s">
        <v>3200</v>
      </c>
    </row>
    <row r="9410" spans="52:55" x14ac:dyDescent="0.25">
      <c r="AZ9410" t="s">
        <v>21187</v>
      </c>
      <c r="BA9410" t="s">
        <v>5207</v>
      </c>
      <c r="BB9410" t="s">
        <v>20573</v>
      </c>
      <c r="BC9410" t="s">
        <v>7263</v>
      </c>
    </row>
    <row r="9411" spans="52:55" x14ac:dyDescent="0.25">
      <c r="AZ9411" t="s">
        <v>21188</v>
      </c>
      <c r="BA9411" t="s">
        <v>5207</v>
      </c>
      <c r="BB9411" t="s">
        <v>20573</v>
      </c>
      <c r="BC9411" t="s">
        <v>7263</v>
      </c>
    </row>
    <row r="9412" spans="52:55" x14ac:dyDescent="0.25">
      <c r="AZ9412" t="s">
        <v>21189</v>
      </c>
      <c r="BA9412" t="s">
        <v>5207</v>
      </c>
      <c r="BB9412" t="s">
        <v>20573</v>
      </c>
      <c r="BC9412" t="s">
        <v>7263</v>
      </c>
    </row>
    <row r="9413" spans="52:55" x14ac:dyDescent="0.25">
      <c r="AZ9413" t="s">
        <v>21190</v>
      </c>
      <c r="BA9413" t="s">
        <v>5207</v>
      </c>
      <c r="BB9413" t="s">
        <v>20511</v>
      </c>
      <c r="BC9413" t="s">
        <v>7263</v>
      </c>
    </row>
    <row r="9414" spans="52:55" x14ac:dyDescent="0.25">
      <c r="AZ9414" t="s">
        <v>21191</v>
      </c>
      <c r="BA9414" t="s">
        <v>5207</v>
      </c>
      <c r="BB9414" t="s">
        <v>20511</v>
      </c>
      <c r="BC9414" t="s">
        <v>7263</v>
      </c>
    </row>
    <row r="9415" spans="52:55" x14ac:dyDescent="0.25">
      <c r="AZ9415" t="s">
        <v>21192</v>
      </c>
      <c r="BA9415" t="s">
        <v>5207</v>
      </c>
      <c r="BB9415" t="s">
        <v>20511</v>
      </c>
      <c r="BC9415" t="s">
        <v>7263</v>
      </c>
    </row>
    <row r="9416" spans="52:55" x14ac:dyDescent="0.25">
      <c r="AZ9416" t="s">
        <v>21193</v>
      </c>
      <c r="BA9416" t="s">
        <v>5207</v>
      </c>
      <c r="BB9416" t="s">
        <v>20511</v>
      </c>
      <c r="BC9416" t="s">
        <v>7263</v>
      </c>
    </row>
    <row r="9417" spans="52:55" x14ac:dyDescent="0.25">
      <c r="AZ9417" t="s">
        <v>21194</v>
      </c>
      <c r="BA9417" t="s">
        <v>5207</v>
      </c>
      <c r="BB9417" t="s">
        <v>20511</v>
      </c>
      <c r="BC9417" t="s">
        <v>7263</v>
      </c>
    </row>
    <row r="9418" spans="52:55" x14ac:dyDescent="0.25">
      <c r="AZ9418" t="s">
        <v>21195</v>
      </c>
      <c r="BA9418" t="s">
        <v>5207</v>
      </c>
      <c r="BB9418" t="s">
        <v>20511</v>
      </c>
      <c r="BC9418" t="s">
        <v>7263</v>
      </c>
    </row>
    <row r="9419" spans="52:55" x14ac:dyDescent="0.25">
      <c r="AZ9419" t="s">
        <v>21196</v>
      </c>
      <c r="BA9419" t="s">
        <v>5207</v>
      </c>
      <c r="BB9419" t="s">
        <v>20511</v>
      </c>
      <c r="BC9419" t="s">
        <v>7263</v>
      </c>
    </row>
    <row r="9420" spans="52:55" x14ac:dyDescent="0.25">
      <c r="AZ9420" t="s">
        <v>21197</v>
      </c>
      <c r="BA9420" t="s">
        <v>5207</v>
      </c>
      <c r="BB9420" t="s">
        <v>21054</v>
      </c>
      <c r="BC9420" t="s">
        <v>7263</v>
      </c>
    </row>
    <row r="9421" spans="52:55" x14ac:dyDescent="0.25">
      <c r="AZ9421" t="s">
        <v>21198</v>
      </c>
      <c r="BA9421" t="s">
        <v>5207</v>
      </c>
      <c r="BB9421" t="s">
        <v>21109</v>
      </c>
      <c r="BC9421" t="s">
        <v>7263</v>
      </c>
    </row>
    <row r="9422" spans="52:55" x14ac:dyDescent="0.25">
      <c r="AZ9422" t="s">
        <v>21199</v>
      </c>
      <c r="BA9422" t="s">
        <v>5207</v>
      </c>
      <c r="BB9422" t="s">
        <v>20573</v>
      </c>
      <c r="BC9422" t="s">
        <v>7263</v>
      </c>
    </row>
    <row r="9423" spans="52:55" x14ac:dyDescent="0.25">
      <c r="AZ9423" t="s">
        <v>21200</v>
      </c>
      <c r="BA9423" t="s">
        <v>5207</v>
      </c>
      <c r="BB9423" t="s">
        <v>20573</v>
      </c>
      <c r="BC9423" t="s">
        <v>7263</v>
      </c>
    </row>
    <row r="9424" spans="52:55" x14ac:dyDescent="0.25">
      <c r="AZ9424" t="s">
        <v>21201</v>
      </c>
      <c r="BA9424" t="s">
        <v>5207</v>
      </c>
      <c r="BB9424" t="s">
        <v>21008</v>
      </c>
      <c r="BC9424" t="s">
        <v>7263</v>
      </c>
    </row>
    <row r="9425" spans="52:55" x14ac:dyDescent="0.25">
      <c r="AZ9425" t="s">
        <v>21202</v>
      </c>
      <c r="BA9425" t="s">
        <v>5207</v>
      </c>
      <c r="BB9425" t="s">
        <v>21008</v>
      </c>
      <c r="BC9425" t="s">
        <v>7263</v>
      </c>
    </row>
    <row r="9426" spans="52:55" x14ac:dyDescent="0.25">
      <c r="AZ9426" t="s">
        <v>21203</v>
      </c>
      <c r="BA9426" t="s">
        <v>5207</v>
      </c>
      <c r="BB9426" t="s">
        <v>21008</v>
      </c>
      <c r="BC9426" t="s">
        <v>7263</v>
      </c>
    </row>
    <row r="9427" spans="52:55" x14ac:dyDescent="0.25">
      <c r="AZ9427" t="s">
        <v>21204</v>
      </c>
      <c r="BA9427" t="s">
        <v>5207</v>
      </c>
      <c r="BB9427" t="s">
        <v>21205</v>
      </c>
      <c r="BC9427" t="s">
        <v>7263</v>
      </c>
    </row>
    <row r="9428" spans="52:55" x14ac:dyDescent="0.25">
      <c r="AZ9428" t="s">
        <v>21206</v>
      </c>
      <c r="BA9428" t="s">
        <v>5207</v>
      </c>
      <c r="BB9428" t="s">
        <v>21054</v>
      </c>
      <c r="BC9428" t="s">
        <v>7263</v>
      </c>
    </row>
    <row r="9429" spans="52:55" x14ac:dyDescent="0.25">
      <c r="AZ9429" t="s">
        <v>21207</v>
      </c>
      <c r="BA9429" t="s">
        <v>5207</v>
      </c>
      <c r="BB9429" t="s">
        <v>21054</v>
      </c>
      <c r="BC9429" t="s">
        <v>7263</v>
      </c>
    </row>
    <row r="9430" spans="52:55" x14ac:dyDescent="0.25">
      <c r="AZ9430" t="s">
        <v>21208</v>
      </c>
      <c r="BA9430" t="s">
        <v>5207</v>
      </c>
      <c r="BB9430" t="s">
        <v>21054</v>
      </c>
      <c r="BC9430" t="s">
        <v>7263</v>
      </c>
    </row>
    <row r="9431" spans="52:55" x14ac:dyDescent="0.25">
      <c r="AZ9431" t="s">
        <v>21209</v>
      </c>
      <c r="BA9431" t="s">
        <v>5207</v>
      </c>
      <c r="BB9431" t="s">
        <v>21109</v>
      </c>
      <c r="BC9431" t="s">
        <v>7263</v>
      </c>
    </row>
    <row r="9432" spans="52:55" x14ac:dyDescent="0.25">
      <c r="AZ9432" t="s">
        <v>21210</v>
      </c>
      <c r="BA9432" t="s">
        <v>5207</v>
      </c>
      <c r="BB9432" t="s">
        <v>20573</v>
      </c>
      <c r="BC9432" t="s">
        <v>3200</v>
      </c>
    </row>
    <row r="9433" spans="52:55" x14ac:dyDescent="0.25">
      <c r="AZ9433" t="s">
        <v>21211</v>
      </c>
      <c r="BA9433" t="s">
        <v>5207</v>
      </c>
      <c r="BB9433" t="s">
        <v>20511</v>
      </c>
      <c r="BC9433" t="s">
        <v>7263</v>
      </c>
    </row>
    <row r="9434" spans="52:55" x14ac:dyDescent="0.25">
      <c r="AZ9434" t="s">
        <v>21212</v>
      </c>
      <c r="BA9434" t="s">
        <v>5207</v>
      </c>
      <c r="BB9434" t="s">
        <v>20573</v>
      </c>
      <c r="BC9434" t="s">
        <v>3200</v>
      </c>
    </row>
    <row r="9435" spans="52:55" x14ac:dyDescent="0.25">
      <c r="AZ9435" t="s">
        <v>21213</v>
      </c>
      <c r="BA9435" t="s">
        <v>5207</v>
      </c>
      <c r="BB9435" t="s">
        <v>20573</v>
      </c>
      <c r="BC9435" t="s">
        <v>3200</v>
      </c>
    </row>
    <row r="9436" spans="52:55" x14ac:dyDescent="0.25">
      <c r="AZ9436" t="s">
        <v>21214</v>
      </c>
      <c r="BA9436" t="s">
        <v>5207</v>
      </c>
      <c r="BB9436" t="s">
        <v>20573</v>
      </c>
      <c r="BC9436" t="s">
        <v>3200</v>
      </c>
    </row>
    <row r="9437" spans="52:55" x14ac:dyDescent="0.25">
      <c r="AZ9437" t="s">
        <v>21215</v>
      </c>
      <c r="BA9437" t="s">
        <v>5207</v>
      </c>
      <c r="BB9437" t="s">
        <v>20573</v>
      </c>
      <c r="BC9437" t="s">
        <v>3200</v>
      </c>
    </row>
    <row r="9438" spans="52:55" x14ac:dyDescent="0.25">
      <c r="AZ9438" t="s">
        <v>21216</v>
      </c>
      <c r="BA9438" t="s">
        <v>5207</v>
      </c>
      <c r="BB9438" t="s">
        <v>20573</v>
      </c>
      <c r="BC9438" t="s">
        <v>3200</v>
      </c>
    </row>
    <row r="9439" spans="52:55" x14ac:dyDescent="0.25">
      <c r="AZ9439" t="s">
        <v>21217</v>
      </c>
      <c r="BA9439" t="s">
        <v>5207</v>
      </c>
      <c r="BB9439" t="s">
        <v>20573</v>
      </c>
      <c r="BC9439" t="s">
        <v>3200</v>
      </c>
    </row>
    <row r="9440" spans="52:55" x14ac:dyDescent="0.25">
      <c r="AZ9440" t="s">
        <v>21218</v>
      </c>
      <c r="BA9440" t="s">
        <v>5207</v>
      </c>
      <c r="BB9440" t="s">
        <v>20573</v>
      </c>
      <c r="BC9440" t="s">
        <v>3200</v>
      </c>
    </row>
    <row r="9441" spans="52:55" x14ac:dyDescent="0.25">
      <c r="AZ9441" t="s">
        <v>21219</v>
      </c>
      <c r="BA9441" t="s">
        <v>5207</v>
      </c>
      <c r="BB9441" t="s">
        <v>20573</v>
      </c>
      <c r="BC9441" t="s">
        <v>3200</v>
      </c>
    </row>
    <row r="9442" spans="52:55" x14ac:dyDescent="0.25">
      <c r="AZ9442" t="s">
        <v>21220</v>
      </c>
      <c r="BA9442" t="s">
        <v>5207</v>
      </c>
      <c r="BB9442" t="s">
        <v>20573</v>
      </c>
      <c r="BC9442" t="s">
        <v>3200</v>
      </c>
    </row>
    <row r="9443" spans="52:55" x14ac:dyDescent="0.25">
      <c r="AZ9443" t="s">
        <v>21221</v>
      </c>
      <c r="BA9443" t="s">
        <v>5207</v>
      </c>
      <c r="BB9443" t="s">
        <v>20573</v>
      </c>
      <c r="BC9443" t="s">
        <v>3200</v>
      </c>
    </row>
    <row r="9444" spans="52:55" x14ac:dyDescent="0.25">
      <c r="AZ9444" t="s">
        <v>21222</v>
      </c>
      <c r="BA9444" t="s">
        <v>5207</v>
      </c>
      <c r="BB9444" t="s">
        <v>20573</v>
      </c>
      <c r="BC9444" t="s">
        <v>3200</v>
      </c>
    </row>
    <row r="9445" spans="52:55" x14ac:dyDescent="0.25">
      <c r="AZ9445" t="s">
        <v>21223</v>
      </c>
      <c r="BA9445" t="s">
        <v>5207</v>
      </c>
      <c r="BB9445" t="s">
        <v>20573</v>
      </c>
      <c r="BC9445" t="s">
        <v>3200</v>
      </c>
    </row>
    <row r="9446" spans="52:55" x14ac:dyDescent="0.25">
      <c r="AZ9446" t="s">
        <v>21224</v>
      </c>
      <c r="BA9446" t="s">
        <v>5207</v>
      </c>
      <c r="BB9446" t="s">
        <v>20573</v>
      </c>
      <c r="BC9446" t="s">
        <v>3200</v>
      </c>
    </row>
    <row r="9447" spans="52:55" x14ac:dyDescent="0.25">
      <c r="AZ9447" t="s">
        <v>21225</v>
      </c>
      <c r="BA9447" t="s">
        <v>5207</v>
      </c>
      <c r="BB9447" t="s">
        <v>20573</v>
      </c>
      <c r="BC9447" t="s">
        <v>3200</v>
      </c>
    </row>
    <row r="9448" spans="52:55" x14ac:dyDescent="0.25">
      <c r="AZ9448" t="s">
        <v>21226</v>
      </c>
      <c r="BA9448" t="s">
        <v>5207</v>
      </c>
      <c r="BB9448" t="s">
        <v>20931</v>
      </c>
      <c r="BC9448" t="s">
        <v>3200</v>
      </c>
    </row>
    <row r="9449" spans="52:55" x14ac:dyDescent="0.25">
      <c r="AZ9449" t="s">
        <v>21227</v>
      </c>
      <c r="BA9449" t="s">
        <v>5207</v>
      </c>
      <c r="BB9449" t="s">
        <v>20931</v>
      </c>
      <c r="BC9449" t="s">
        <v>3200</v>
      </c>
    </row>
    <row r="9450" spans="52:55" x14ac:dyDescent="0.25">
      <c r="AZ9450" t="s">
        <v>21228</v>
      </c>
      <c r="BA9450" t="s">
        <v>5207</v>
      </c>
      <c r="BB9450" t="s">
        <v>21008</v>
      </c>
      <c r="BC9450" t="s">
        <v>7263</v>
      </c>
    </row>
    <row r="9451" spans="52:55" x14ac:dyDescent="0.25">
      <c r="AZ9451" t="s">
        <v>21229</v>
      </c>
      <c r="BA9451" t="s">
        <v>5207</v>
      </c>
      <c r="BB9451" t="s">
        <v>20573</v>
      </c>
      <c r="BC9451" t="s">
        <v>3200</v>
      </c>
    </row>
    <row r="9452" spans="52:55" x14ac:dyDescent="0.25">
      <c r="AZ9452" t="s">
        <v>21230</v>
      </c>
      <c r="BA9452" t="s">
        <v>5207</v>
      </c>
      <c r="BB9452" t="s">
        <v>21109</v>
      </c>
      <c r="BC9452" t="s">
        <v>7263</v>
      </c>
    </row>
    <row r="9453" spans="52:55" x14ac:dyDescent="0.25">
      <c r="AZ9453" t="s">
        <v>21231</v>
      </c>
      <c r="BA9453" t="s">
        <v>5207</v>
      </c>
      <c r="BB9453" t="s">
        <v>20573</v>
      </c>
      <c r="BC9453" t="s">
        <v>7263</v>
      </c>
    </row>
    <row r="9454" spans="52:55" x14ac:dyDescent="0.25">
      <c r="AZ9454" t="s">
        <v>21232</v>
      </c>
      <c r="BA9454" t="s">
        <v>5207</v>
      </c>
      <c r="BB9454" t="s">
        <v>20573</v>
      </c>
      <c r="BC9454" t="s">
        <v>7263</v>
      </c>
    </row>
    <row r="9455" spans="52:55" x14ac:dyDescent="0.25">
      <c r="AZ9455" t="s">
        <v>21233</v>
      </c>
      <c r="BA9455" t="s">
        <v>5207</v>
      </c>
      <c r="BB9455" t="s">
        <v>20573</v>
      </c>
      <c r="BC9455" t="s">
        <v>7263</v>
      </c>
    </row>
    <row r="9456" spans="52:55" x14ac:dyDescent="0.25">
      <c r="AZ9456" t="s">
        <v>21234</v>
      </c>
      <c r="BA9456" t="s">
        <v>5207</v>
      </c>
      <c r="BB9456" t="s">
        <v>20573</v>
      </c>
      <c r="BC9456" t="s">
        <v>7263</v>
      </c>
    </row>
    <row r="9457" spans="52:55" x14ac:dyDescent="0.25">
      <c r="AZ9457" t="s">
        <v>21235</v>
      </c>
      <c r="BA9457" t="s">
        <v>5207</v>
      </c>
      <c r="BB9457" t="s">
        <v>20573</v>
      </c>
      <c r="BC9457" t="s">
        <v>7263</v>
      </c>
    </row>
    <row r="9458" spans="52:55" x14ac:dyDescent="0.25">
      <c r="AZ9458" t="s">
        <v>21236</v>
      </c>
      <c r="BA9458" t="s">
        <v>5207</v>
      </c>
      <c r="BB9458" t="s">
        <v>20573</v>
      </c>
      <c r="BC9458" t="s">
        <v>7263</v>
      </c>
    </row>
    <row r="9459" spans="52:55" x14ac:dyDescent="0.25">
      <c r="AZ9459" t="s">
        <v>21237</v>
      </c>
      <c r="BA9459" t="s">
        <v>5207</v>
      </c>
      <c r="BB9459" t="s">
        <v>20573</v>
      </c>
      <c r="BC9459" t="s">
        <v>7263</v>
      </c>
    </row>
    <row r="9460" spans="52:55" x14ac:dyDescent="0.25">
      <c r="AZ9460" t="s">
        <v>21238</v>
      </c>
      <c r="BA9460" t="s">
        <v>5207</v>
      </c>
      <c r="BB9460" t="s">
        <v>20573</v>
      </c>
      <c r="BC9460" t="s">
        <v>7263</v>
      </c>
    </row>
    <row r="9461" spans="52:55" x14ac:dyDescent="0.25">
      <c r="AZ9461" t="s">
        <v>21239</v>
      </c>
      <c r="BA9461" t="s">
        <v>5207</v>
      </c>
      <c r="BB9461" t="s">
        <v>20931</v>
      </c>
      <c r="BC9461" t="s">
        <v>7263</v>
      </c>
    </row>
    <row r="9462" spans="52:55" x14ac:dyDescent="0.25">
      <c r="AZ9462" t="s">
        <v>21240</v>
      </c>
      <c r="BA9462" t="s">
        <v>5207</v>
      </c>
      <c r="BB9462" t="s">
        <v>20931</v>
      </c>
      <c r="BC9462" t="s">
        <v>7263</v>
      </c>
    </row>
    <row r="9463" spans="52:55" x14ac:dyDescent="0.25">
      <c r="AZ9463" t="s">
        <v>21241</v>
      </c>
      <c r="BA9463" t="s">
        <v>5207</v>
      </c>
      <c r="BB9463" t="s">
        <v>21242</v>
      </c>
      <c r="BC9463" t="s">
        <v>7263</v>
      </c>
    </row>
    <row r="9464" spans="52:55" x14ac:dyDescent="0.25">
      <c r="AZ9464" t="s">
        <v>21243</v>
      </c>
      <c r="BA9464" t="s">
        <v>5207</v>
      </c>
      <c r="BB9464" t="s">
        <v>21242</v>
      </c>
      <c r="BC9464" t="s">
        <v>7263</v>
      </c>
    </row>
    <row r="9465" spans="52:55" x14ac:dyDescent="0.25">
      <c r="AZ9465" t="s">
        <v>21244</v>
      </c>
      <c r="BA9465" t="s">
        <v>5207</v>
      </c>
      <c r="BB9465" t="s">
        <v>21054</v>
      </c>
      <c r="BC9465" t="s">
        <v>7263</v>
      </c>
    </row>
    <row r="9466" spans="52:55" x14ac:dyDescent="0.25">
      <c r="AZ9466" t="s">
        <v>21245</v>
      </c>
      <c r="BA9466" t="s">
        <v>5207</v>
      </c>
      <c r="BB9466" t="s">
        <v>21054</v>
      </c>
      <c r="BC9466" t="s">
        <v>7263</v>
      </c>
    </row>
    <row r="9467" spans="52:55" x14ac:dyDescent="0.25">
      <c r="AZ9467" t="s">
        <v>21246</v>
      </c>
      <c r="BA9467" t="s">
        <v>5207</v>
      </c>
      <c r="BB9467" t="s">
        <v>21054</v>
      </c>
      <c r="BC9467" t="s">
        <v>3200</v>
      </c>
    </row>
    <row r="9468" spans="52:55" x14ac:dyDescent="0.25">
      <c r="AZ9468" t="s">
        <v>21247</v>
      </c>
      <c r="BA9468" t="s">
        <v>5207</v>
      </c>
      <c r="BB9468" t="s">
        <v>20573</v>
      </c>
      <c r="BC9468" t="s">
        <v>3200</v>
      </c>
    </row>
    <row r="9469" spans="52:55" x14ac:dyDescent="0.25">
      <c r="AZ9469" t="s">
        <v>21248</v>
      </c>
      <c r="BA9469" t="s">
        <v>5207</v>
      </c>
      <c r="BB9469" t="s">
        <v>20573</v>
      </c>
      <c r="BC9469" t="s">
        <v>3200</v>
      </c>
    </row>
    <row r="9470" spans="52:55" x14ac:dyDescent="0.25">
      <c r="AZ9470" t="s">
        <v>21249</v>
      </c>
      <c r="BA9470" t="s">
        <v>5207</v>
      </c>
      <c r="BB9470" t="s">
        <v>20573</v>
      </c>
      <c r="BC9470" t="s">
        <v>3200</v>
      </c>
    </row>
    <row r="9471" spans="52:55" x14ac:dyDescent="0.25">
      <c r="AZ9471" t="s">
        <v>21250</v>
      </c>
      <c r="BA9471" t="s">
        <v>5207</v>
      </c>
      <c r="BB9471" t="s">
        <v>20573</v>
      </c>
      <c r="BC9471" t="s">
        <v>3200</v>
      </c>
    </row>
    <row r="9472" spans="52:55" x14ac:dyDescent="0.25">
      <c r="AZ9472" t="s">
        <v>21251</v>
      </c>
      <c r="BA9472" t="s">
        <v>5207</v>
      </c>
      <c r="BB9472" t="s">
        <v>20573</v>
      </c>
      <c r="BC9472" t="s">
        <v>3200</v>
      </c>
    </row>
    <row r="9473" spans="52:55" x14ac:dyDescent="0.25">
      <c r="AZ9473" t="s">
        <v>21252</v>
      </c>
      <c r="BA9473" t="s">
        <v>5207</v>
      </c>
      <c r="BB9473" t="s">
        <v>20573</v>
      </c>
      <c r="BC9473" t="s">
        <v>3200</v>
      </c>
    </row>
    <row r="9474" spans="52:55" x14ac:dyDescent="0.25">
      <c r="AZ9474" t="s">
        <v>21253</v>
      </c>
      <c r="BA9474" t="s">
        <v>5207</v>
      </c>
      <c r="BB9474" t="s">
        <v>20573</v>
      </c>
      <c r="BC9474" t="s">
        <v>3200</v>
      </c>
    </row>
    <row r="9475" spans="52:55" x14ac:dyDescent="0.25">
      <c r="AZ9475" t="s">
        <v>21254</v>
      </c>
      <c r="BA9475" t="s">
        <v>5207</v>
      </c>
      <c r="BB9475" t="s">
        <v>20573</v>
      </c>
      <c r="BC9475" t="s">
        <v>3200</v>
      </c>
    </row>
    <row r="9476" spans="52:55" x14ac:dyDescent="0.25">
      <c r="AZ9476" t="s">
        <v>21255</v>
      </c>
      <c r="BA9476" t="s">
        <v>5207</v>
      </c>
      <c r="BB9476" t="s">
        <v>20931</v>
      </c>
      <c r="BC9476" t="s">
        <v>3200</v>
      </c>
    </row>
    <row r="9477" spans="52:55" x14ac:dyDescent="0.25">
      <c r="AZ9477" t="s">
        <v>21256</v>
      </c>
      <c r="BA9477" t="s">
        <v>5207</v>
      </c>
      <c r="BB9477" t="s">
        <v>20573</v>
      </c>
      <c r="BC9477" t="s">
        <v>7263</v>
      </c>
    </row>
    <row r="9478" spans="52:55" x14ac:dyDescent="0.25">
      <c r="AZ9478" t="s">
        <v>21257</v>
      </c>
      <c r="BA9478" t="s">
        <v>5207</v>
      </c>
      <c r="BB9478" t="s">
        <v>20573</v>
      </c>
      <c r="BC9478" t="s">
        <v>7263</v>
      </c>
    </row>
    <row r="9479" spans="52:55" x14ac:dyDescent="0.25">
      <c r="AZ9479" t="s">
        <v>21258</v>
      </c>
      <c r="BA9479" t="s">
        <v>5207</v>
      </c>
      <c r="BB9479" t="s">
        <v>20573</v>
      </c>
      <c r="BC9479" t="s">
        <v>7263</v>
      </c>
    </row>
    <row r="9480" spans="52:55" x14ac:dyDescent="0.25">
      <c r="AZ9480" t="s">
        <v>21259</v>
      </c>
      <c r="BA9480" t="s">
        <v>5207</v>
      </c>
      <c r="BB9480" t="s">
        <v>20573</v>
      </c>
      <c r="BC9480" t="s">
        <v>7263</v>
      </c>
    </row>
    <row r="9481" spans="52:55" x14ac:dyDescent="0.25">
      <c r="AZ9481" t="s">
        <v>21260</v>
      </c>
      <c r="BA9481" t="s">
        <v>5207</v>
      </c>
      <c r="BB9481" t="s">
        <v>20573</v>
      </c>
      <c r="BC9481" t="s">
        <v>7263</v>
      </c>
    </row>
    <row r="9482" spans="52:55" x14ac:dyDescent="0.25">
      <c r="AZ9482" t="s">
        <v>21261</v>
      </c>
      <c r="BA9482" t="s">
        <v>5207</v>
      </c>
      <c r="BB9482" t="s">
        <v>20931</v>
      </c>
      <c r="BC9482" t="s">
        <v>7263</v>
      </c>
    </row>
    <row r="9483" spans="52:55" x14ac:dyDescent="0.25">
      <c r="AZ9483" t="s">
        <v>21262</v>
      </c>
      <c r="BA9483" t="s">
        <v>5207</v>
      </c>
      <c r="BB9483" t="s">
        <v>21054</v>
      </c>
      <c r="BC9483" t="s">
        <v>7263</v>
      </c>
    </row>
    <row r="9484" spans="52:55" x14ac:dyDescent="0.25">
      <c r="AZ9484" t="s">
        <v>21263</v>
      </c>
      <c r="BA9484" t="s">
        <v>5207</v>
      </c>
      <c r="BB9484" t="s">
        <v>21054</v>
      </c>
      <c r="BC9484" t="s">
        <v>7263</v>
      </c>
    </row>
    <row r="9485" spans="52:55" x14ac:dyDescent="0.25">
      <c r="AZ9485" t="s">
        <v>21264</v>
      </c>
      <c r="BA9485" t="s">
        <v>5207</v>
      </c>
      <c r="BB9485" t="s">
        <v>20573</v>
      </c>
      <c r="BC9485" t="s">
        <v>3200</v>
      </c>
    </row>
    <row r="9486" spans="52:55" x14ac:dyDescent="0.25">
      <c r="AZ9486" t="s">
        <v>21265</v>
      </c>
      <c r="BA9486" t="s">
        <v>5207</v>
      </c>
      <c r="BB9486" t="s">
        <v>20573</v>
      </c>
      <c r="BC9486" t="s">
        <v>3200</v>
      </c>
    </row>
    <row r="9487" spans="52:55" x14ac:dyDescent="0.25">
      <c r="AZ9487" t="s">
        <v>21266</v>
      </c>
      <c r="BA9487" t="s">
        <v>5207</v>
      </c>
      <c r="BB9487" t="s">
        <v>20573</v>
      </c>
      <c r="BC9487" t="s">
        <v>3200</v>
      </c>
    </row>
    <row r="9488" spans="52:55" x14ac:dyDescent="0.25">
      <c r="AZ9488" t="s">
        <v>21267</v>
      </c>
      <c r="BA9488" t="s">
        <v>5207</v>
      </c>
      <c r="BB9488" t="s">
        <v>20931</v>
      </c>
      <c r="BC9488" t="s">
        <v>3200</v>
      </c>
    </row>
    <row r="9489" spans="52:55" x14ac:dyDescent="0.25">
      <c r="AZ9489" t="s">
        <v>21268</v>
      </c>
      <c r="BA9489" t="s">
        <v>5207</v>
      </c>
      <c r="BB9489" t="s">
        <v>21054</v>
      </c>
      <c r="BC9489" t="s">
        <v>7263</v>
      </c>
    </row>
    <row r="9490" spans="52:55" x14ac:dyDescent="0.25">
      <c r="AZ9490" t="s">
        <v>21269</v>
      </c>
      <c r="BA9490" t="s">
        <v>5207</v>
      </c>
      <c r="BB9490" t="s">
        <v>20511</v>
      </c>
      <c r="BC9490" t="s">
        <v>7263</v>
      </c>
    </row>
    <row r="9491" spans="52:55" x14ac:dyDescent="0.25">
      <c r="AZ9491" t="s">
        <v>21270</v>
      </c>
      <c r="BA9491" t="s">
        <v>5207</v>
      </c>
      <c r="BB9491" t="s">
        <v>20511</v>
      </c>
      <c r="BC9491" t="s">
        <v>7263</v>
      </c>
    </row>
    <row r="9492" spans="52:55" x14ac:dyDescent="0.25">
      <c r="AZ9492" t="s">
        <v>21271</v>
      </c>
      <c r="BA9492" t="s">
        <v>5207</v>
      </c>
      <c r="BB9492" t="s">
        <v>20511</v>
      </c>
      <c r="BC9492" t="s">
        <v>7263</v>
      </c>
    </row>
    <row r="9493" spans="52:55" x14ac:dyDescent="0.25">
      <c r="AZ9493" t="s">
        <v>21272</v>
      </c>
      <c r="BA9493" t="s">
        <v>5207</v>
      </c>
      <c r="BB9493" t="s">
        <v>21109</v>
      </c>
      <c r="BC9493" t="s">
        <v>7263</v>
      </c>
    </row>
    <row r="9494" spans="52:55" x14ac:dyDescent="0.25">
      <c r="AZ9494" t="s">
        <v>21273</v>
      </c>
      <c r="BA9494" t="s">
        <v>5207</v>
      </c>
      <c r="BB9494" t="s">
        <v>20511</v>
      </c>
      <c r="BC9494" t="s">
        <v>7263</v>
      </c>
    </row>
    <row r="9495" spans="52:55" x14ac:dyDescent="0.25">
      <c r="AZ9495" t="s">
        <v>21274</v>
      </c>
      <c r="BA9495" t="s">
        <v>5207</v>
      </c>
      <c r="BB9495" t="s">
        <v>20573</v>
      </c>
      <c r="BC9495" t="s">
        <v>7263</v>
      </c>
    </row>
    <row r="9496" spans="52:55" x14ac:dyDescent="0.25">
      <c r="AZ9496" t="s">
        <v>21275</v>
      </c>
      <c r="BA9496" t="s">
        <v>5207</v>
      </c>
      <c r="BB9496" t="s">
        <v>20573</v>
      </c>
      <c r="BC9496" t="s">
        <v>7263</v>
      </c>
    </row>
    <row r="9497" spans="52:55" x14ac:dyDescent="0.25">
      <c r="AZ9497" t="s">
        <v>21276</v>
      </c>
      <c r="BA9497" t="s">
        <v>5207</v>
      </c>
      <c r="BB9497" t="s">
        <v>21205</v>
      </c>
      <c r="BC9497" t="s">
        <v>7263</v>
      </c>
    </row>
    <row r="9498" spans="52:55" x14ac:dyDescent="0.25">
      <c r="AZ9498" t="s">
        <v>21277</v>
      </c>
      <c r="BA9498" t="s">
        <v>5207</v>
      </c>
      <c r="BB9498" t="s">
        <v>20573</v>
      </c>
      <c r="BC9498" t="s">
        <v>7263</v>
      </c>
    </row>
    <row r="9499" spans="52:55" x14ac:dyDescent="0.25">
      <c r="AZ9499" t="s">
        <v>21278</v>
      </c>
      <c r="BA9499" t="s">
        <v>5207</v>
      </c>
      <c r="BB9499" t="s">
        <v>20573</v>
      </c>
      <c r="BC9499" t="s">
        <v>3200</v>
      </c>
    </row>
    <row r="9500" spans="52:55" x14ac:dyDescent="0.25">
      <c r="AZ9500" t="s">
        <v>21279</v>
      </c>
      <c r="BA9500" t="s">
        <v>5207</v>
      </c>
      <c r="BB9500" t="s">
        <v>20573</v>
      </c>
      <c r="BC9500" t="s">
        <v>3201</v>
      </c>
    </row>
    <row r="9501" spans="52:55" x14ac:dyDescent="0.25">
      <c r="AZ9501" t="s">
        <v>21280</v>
      </c>
      <c r="BA9501" t="s">
        <v>5207</v>
      </c>
      <c r="BB9501" t="s">
        <v>20573</v>
      </c>
      <c r="BC9501" t="s">
        <v>3201</v>
      </c>
    </row>
    <row r="9502" spans="52:55" x14ac:dyDescent="0.25">
      <c r="AZ9502" t="s">
        <v>21281</v>
      </c>
      <c r="BA9502" t="s">
        <v>5207</v>
      </c>
      <c r="BB9502" t="s">
        <v>20573</v>
      </c>
      <c r="BC9502" t="s">
        <v>3201</v>
      </c>
    </row>
    <row r="9503" spans="52:55" x14ac:dyDescent="0.25">
      <c r="AZ9503" t="s">
        <v>21282</v>
      </c>
      <c r="BA9503" t="s">
        <v>5207</v>
      </c>
      <c r="BB9503" t="s">
        <v>20573</v>
      </c>
      <c r="BC9503" t="s">
        <v>3201</v>
      </c>
    </row>
    <row r="9504" spans="52:55" x14ac:dyDescent="0.25">
      <c r="AZ9504" t="s">
        <v>21283</v>
      </c>
      <c r="BA9504" t="s">
        <v>5207</v>
      </c>
      <c r="BB9504" t="s">
        <v>20931</v>
      </c>
      <c r="BC9504" t="s">
        <v>3201</v>
      </c>
    </row>
    <row r="9505" spans="52:55" x14ac:dyDescent="0.25">
      <c r="AZ9505" t="s">
        <v>21284</v>
      </c>
      <c r="BA9505" t="s">
        <v>5207</v>
      </c>
      <c r="BB9505" t="s">
        <v>20931</v>
      </c>
      <c r="BC9505" t="s">
        <v>3201</v>
      </c>
    </row>
    <row r="9506" spans="52:55" x14ac:dyDescent="0.25">
      <c r="AZ9506" t="s">
        <v>21285</v>
      </c>
      <c r="BA9506" t="s">
        <v>5207</v>
      </c>
      <c r="BB9506" t="s">
        <v>20931</v>
      </c>
      <c r="BC9506" t="s">
        <v>3201</v>
      </c>
    </row>
    <row r="9507" spans="52:55" x14ac:dyDescent="0.25">
      <c r="AZ9507" t="s">
        <v>21286</v>
      </c>
      <c r="BA9507" t="s">
        <v>5207</v>
      </c>
      <c r="BB9507" t="s">
        <v>21008</v>
      </c>
      <c r="BC9507" t="s">
        <v>3201</v>
      </c>
    </row>
    <row r="9508" spans="52:55" x14ac:dyDescent="0.25">
      <c r="AZ9508" t="s">
        <v>6981</v>
      </c>
      <c r="BA9508" t="s">
        <v>5207</v>
      </c>
      <c r="BB9508" t="s">
        <v>21008</v>
      </c>
      <c r="BC9508" t="s">
        <v>3201</v>
      </c>
    </row>
    <row r="9509" spans="52:55" x14ac:dyDescent="0.25">
      <c r="AZ9509" t="s">
        <v>21287</v>
      </c>
      <c r="BA9509" t="s">
        <v>5207</v>
      </c>
      <c r="BB9509" t="s">
        <v>21008</v>
      </c>
      <c r="BC9509" t="s">
        <v>3201</v>
      </c>
    </row>
    <row r="9510" spans="52:55" x14ac:dyDescent="0.25">
      <c r="AZ9510" t="s">
        <v>21288</v>
      </c>
      <c r="BA9510" t="s">
        <v>5207</v>
      </c>
      <c r="BB9510" t="s">
        <v>21008</v>
      </c>
      <c r="BC9510" t="s">
        <v>3201</v>
      </c>
    </row>
    <row r="9511" spans="52:55" x14ac:dyDescent="0.25">
      <c r="AZ9511" t="s">
        <v>21289</v>
      </c>
      <c r="BA9511" t="s">
        <v>5207</v>
      </c>
      <c r="BB9511" t="s">
        <v>21008</v>
      </c>
      <c r="BC9511" t="s">
        <v>7263</v>
      </c>
    </row>
    <row r="9512" spans="52:55" x14ac:dyDescent="0.25">
      <c r="AZ9512" t="s">
        <v>21290</v>
      </c>
      <c r="BA9512" t="s">
        <v>5207</v>
      </c>
      <c r="BB9512" t="s">
        <v>21051</v>
      </c>
      <c r="BC9512" t="s">
        <v>7263</v>
      </c>
    </row>
    <row r="9513" spans="52:55" x14ac:dyDescent="0.25">
      <c r="AZ9513" t="s">
        <v>21291</v>
      </c>
      <c r="BA9513" t="s">
        <v>5207</v>
      </c>
      <c r="BB9513" t="s">
        <v>20573</v>
      </c>
      <c r="BC9513" t="s">
        <v>3201</v>
      </c>
    </row>
    <row r="9514" spans="52:55" x14ac:dyDescent="0.25">
      <c r="AZ9514" t="s">
        <v>21292</v>
      </c>
      <c r="BA9514" t="s">
        <v>5207</v>
      </c>
      <c r="BB9514" t="s">
        <v>20931</v>
      </c>
      <c r="BC9514" t="s">
        <v>3201</v>
      </c>
    </row>
    <row r="9515" spans="52:55" x14ac:dyDescent="0.25">
      <c r="AZ9515" t="s">
        <v>21293</v>
      </c>
      <c r="BA9515" t="s">
        <v>5207</v>
      </c>
      <c r="BB9515" t="s">
        <v>21054</v>
      </c>
      <c r="BC9515" t="s">
        <v>3201</v>
      </c>
    </row>
    <row r="9516" spans="52:55" x14ac:dyDescent="0.25">
      <c r="AZ9516" t="s">
        <v>21294</v>
      </c>
      <c r="BA9516" t="s">
        <v>5207</v>
      </c>
      <c r="BB9516" t="s">
        <v>20573</v>
      </c>
      <c r="BC9516" t="s">
        <v>3201</v>
      </c>
    </row>
    <row r="9517" spans="52:55" x14ac:dyDescent="0.25">
      <c r="AZ9517" t="s">
        <v>21295</v>
      </c>
      <c r="BA9517" t="s">
        <v>5207</v>
      </c>
      <c r="BB9517" t="s">
        <v>20573</v>
      </c>
      <c r="BC9517" t="s">
        <v>3201</v>
      </c>
    </row>
    <row r="9518" spans="52:55" x14ac:dyDescent="0.25">
      <c r="AZ9518" t="s">
        <v>21296</v>
      </c>
      <c r="BA9518" t="s">
        <v>5207</v>
      </c>
      <c r="BB9518" t="s">
        <v>20931</v>
      </c>
      <c r="BC9518" t="s">
        <v>3201</v>
      </c>
    </row>
    <row r="9519" spans="52:55" x14ac:dyDescent="0.25">
      <c r="AZ9519" t="s">
        <v>21297</v>
      </c>
      <c r="BA9519" t="s">
        <v>5207</v>
      </c>
      <c r="BB9519" t="s">
        <v>20573</v>
      </c>
      <c r="BC9519" t="s">
        <v>3201</v>
      </c>
    </row>
    <row r="9520" spans="52:55" x14ac:dyDescent="0.25">
      <c r="AZ9520" t="s">
        <v>21298</v>
      </c>
      <c r="BA9520" t="s">
        <v>5207</v>
      </c>
      <c r="BB9520" t="s">
        <v>20573</v>
      </c>
      <c r="BC9520" t="s">
        <v>3201</v>
      </c>
    </row>
    <row r="9521" spans="52:55" x14ac:dyDescent="0.25">
      <c r="AZ9521" t="s">
        <v>21299</v>
      </c>
      <c r="BA9521" t="s">
        <v>5207</v>
      </c>
      <c r="BB9521" t="s">
        <v>20931</v>
      </c>
      <c r="BC9521" t="s">
        <v>3201</v>
      </c>
    </row>
    <row r="9522" spans="52:55" x14ac:dyDescent="0.25">
      <c r="AZ9522" t="s">
        <v>21300</v>
      </c>
      <c r="BA9522" t="s">
        <v>5207</v>
      </c>
      <c r="BB9522" t="s">
        <v>20573</v>
      </c>
      <c r="BC9522" t="s">
        <v>3201</v>
      </c>
    </row>
    <row r="9523" spans="52:55" x14ac:dyDescent="0.25">
      <c r="AZ9523" t="s">
        <v>21301</v>
      </c>
      <c r="BA9523" t="s">
        <v>5207</v>
      </c>
      <c r="BB9523" t="s">
        <v>20931</v>
      </c>
      <c r="BC9523" t="s">
        <v>3201</v>
      </c>
    </row>
    <row r="9524" spans="52:55" x14ac:dyDescent="0.25">
      <c r="AZ9524" t="s">
        <v>21302</v>
      </c>
      <c r="BA9524" t="s">
        <v>5207</v>
      </c>
      <c r="BB9524" t="s">
        <v>20931</v>
      </c>
      <c r="BC9524" t="s">
        <v>3201</v>
      </c>
    </row>
    <row r="9525" spans="52:55" x14ac:dyDescent="0.25">
      <c r="AZ9525" t="s">
        <v>21303</v>
      </c>
      <c r="BA9525" t="s">
        <v>5207</v>
      </c>
      <c r="BB9525" t="s">
        <v>20931</v>
      </c>
      <c r="BC9525" t="s">
        <v>7263</v>
      </c>
    </row>
    <row r="9526" spans="52:55" x14ac:dyDescent="0.25">
      <c r="AZ9526" t="s">
        <v>21304</v>
      </c>
      <c r="BA9526" t="s">
        <v>5207</v>
      </c>
      <c r="BB9526" t="s">
        <v>20573</v>
      </c>
      <c r="BC9526" t="s">
        <v>7263</v>
      </c>
    </row>
    <row r="9527" spans="52:55" x14ac:dyDescent="0.25">
      <c r="AZ9527" t="s">
        <v>21305</v>
      </c>
      <c r="BA9527" t="s">
        <v>5207</v>
      </c>
      <c r="BB9527" t="s">
        <v>20573</v>
      </c>
      <c r="BC9527" t="s">
        <v>3200</v>
      </c>
    </row>
    <row r="9528" spans="52:55" x14ac:dyDescent="0.25">
      <c r="AZ9528" t="s">
        <v>21306</v>
      </c>
      <c r="BA9528" t="s">
        <v>5207</v>
      </c>
      <c r="BB9528" t="s">
        <v>20573</v>
      </c>
      <c r="BC9528" t="s">
        <v>3201</v>
      </c>
    </row>
    <row r="9529" spans="52:55" x14ac:dyDescent="0.25">
      <c r="AZ9529" t="s">
        <v>21307</v>
      </c>
      <c r="BA9529" t="s">
        <v>5207</v>
      </c>
      <c r="BB9529" t="s">
        <v>20573</v>
      </c>
      <c r="BC9529" t="s">
        <v>3200</v>
      </c>
    </row>
    <row r="9530" spans="52:55" x14ac:dyDescent="0.25">
      <c r="AZ9530" t="s">
        <v>21308</v>
      </c>
      <c r="BA9530" t="s">
        <v>5207</v>
      </c>
      <c r="BB9530" t="s">
        <v>20573</v>
      </c>
      <c r="BC9530" t="s">
        <v>3200</v>
      </c>
    </row>
    <row r="9531" spans="52:55" x14ac:dyDescent="0.25">
      <c r="AZ9531" t="s">
        <v>21309</v>
      </c>
      <c r="BA9531" t="s">
        <v>5207</v>
      </c>
      <c r="BB9531" t="s">
        <v>20573</v>
      </c>
      <c r="BC9531" t="s">
        <v>3200</v>
      </c>
    </row>
    <row r="9532" spans="52:55" x14ac:dyDescent="0.25">
      <c r="AZ9532" t="s">
        <v>21310</v>
      </c>
      <c r="BA9532" t="s">
        <v>5207</v>
      </c>
      <c r="BB9532" t="s">
        <v>20573</v>
      </c>
      <c r="BC9532" t="s">
        <v>3200</v>
      </c>
    </row>
    <row r="9533" spans="52:55" x14ac:dyDescent="0.25">
      <c r="AZ9533" t="s">
        <v>21311</v>
      </c>
      <c r="BA9533" t="s">
        <v>5207</v>
      </c>
      <c r="BB9533" t="s">
        <v>21051</v>
      </c>
      <c r="BC9533" t="s">
        <v>7263</v>
      </c>
    </row>
    <row r="9534" spans="52:55" x14ac:dyDescent="0.25">
      <c r="AZ9534" t="s">
        <v>21312</v>
      </c>
      <c r="BA9534" t="s">
        <v>5207</v>
      </c>
      <c r="BB9534" t="s">
        <v>20931</v>
      </c>
      <c r="BC9534" t="s">
        <v>3200</v>
      </c>
    </row>
    <row r="9535" spans="52:55" x14ac:dyDescent="0.25">
      <c r="AZ9535" t="s">
        <v>21313</v>
      </c>
      <c r="BA9535" t="s">
        <v>5207</v>
      </c>
      <c r="BB9535" t="s">
        <v>20931</v>
      </c>
      <c r="BC9535" t="s">
        <v>7263</v>
      </c>
    </row>
    <row r="9536" spans="52:55" x14ac:dyDescent="0.25">
      <c r="AZ9536" t="s">
        <v>21314</v>
      </c>
      <c r="BA9536" t="s">
        <v>5207</v>
      </c>
      <c r="BB9536" t="s">
        <v>6745</v>
      </c>
      <c r="BC9536" t="s">
        <v>7263</v>
      </c>
    </row>
    <row r="9537" spans="52:55" x14ac:dyDescent="0.25">
      <c r="AZ9537" t="s">
        <v>21315</v>
      </c>
      <c r="BA9537" t="s">
        <v>5207</v>
      </c>
      <c r="BB9537" t="s">
        <v>21316</v>
      </c>
      <c r="BC9537" t="s">
        <v>7263</v>
      </c>
    </row>
    <row r="9538" spans="52:55" x14ac:dyDescent="0.25">
      <c r="AZ9538" t="s">
        <v>21317</v>
      </c>
      <c r="BA9538" t="s">
        <v>5207</v>
      </c>
      <c r="BB9538" t="s">
        <v>6745</v>
      </c>
      <c r="BC9538" t="s">
        <v>7263</v>
      </c>
    </row>
    <row r="9539" spans="52:55" x14ac:dyDescent="0.25">
      <c r="AZ9539" t="s">
        <v>21318</v>
      </c>
      <c r="BA9539" t="s">
        <v>5207</v>
      </c>
      <c r="BB9539" t="s">
        <v>21054</v>
      </c>
      <c r="BC9539" t="s">
        <v>7263</v>
      </c>
    </row>
    <row r="9540" spans="52:55" x14ac:dyDescent="0.25">
      <c r="AZ9540" t="s">
        <v>21319</v>
      </c>
      <c r="BA9540" t="s">
        <v>5207</v>
      </c>
      <c r="BB9540" t="s">
        <v>20511</v>
      </c>
      <c r="BC9540" t="s">
        <v>7263</v>
      </c>
    </row>
    <row r="9541" spans="52:55" x14ac:dyDescent="0.25">
      <c r="AZ9541" t="s">
        <v>21320</v>
      </c>
      <c r="BA9541" t="s">
        <v>5207</v>
      </c>
      <c r="BB9541" t="s">
        <v>21054</v>
      </c>
      <c r="BC9541" t="s">
        <v>7263</v>
      </c>
    </row>
    <row r="9542" spans="52:55" x14ac:dyDescent="0.25">
      <c r="AZ9542" t="s">
        <v>21321</v>
      </c>
      <c r="BA9542" t="s">
        <v>5207</v>
      </c>
      <c r="BB9542" t="s">
        <v>20573</v>
      </c>
      <c r="BC9542" t="s">
        <v>3200</v>
      </c>
    </row>
    <row r="9543" spans="52:55" x14ac:dyDescent="0.25">
      <c r="AZ9543" t="s">
        <v>21322</v>
      </c>
      <c r="BA9543" t="s">
        <v>5207</v>
      </c>
      <c r="BB9543" t="s">
        <v>20573</v>
      </c>
      <c r="BC9543" t="s">
        <v>7263</v>
      </c>
    </row>
    <row r="9544" spans="52:55" x14ac:dyDescent="0.25">
      <c r="AZ9544" t="s">
        <v>21323</v>
      </c>
      <c r="BA9544" t="s">
        <v>5207</v>
      </c>
      <c r="BB9544" t="s">
        <v>20573</v>
      </c>
      <c r="BC9544" t="s">
        <v>7263</v>
      </c>
    </row>
    <row r="9545" spans="52:55" x14ac:dyDescent="0.25">
      <c r="AZ9545" t="s">
        <v>21324</v>
      </c>
      <c r="BA9545" t="s">
        <v>5207</v>
      </c>
      <c r="BB9545" t="s">
        <v>21083</v>
      </c>
      <c r="BC9545" t="s">
        <v>7263</v>
      </c>
    </row>
    <row r="9546" spans="52:55" x14ac:dyDescent="0.25">
      <c r="AZ9546" t="s">
        <v>21325</v>
      </c>
      <c r="BA9546" t="s">
        <v>5207</v>
      </c>
      <c r="BB9546" t="s">
        <v>20931</v>
      </c>
      <c r="BC9546" t="s">
        <v>3201</v>
      </c>
    </row>
    <row r="9547" spans="52:55" x14ac:dyDescent="0.25">
      <c r="AZ9547" t="s">
        <v>21326</v>
      </c>
      <c r="BA9547" t="s">
        <v>5207</v>
      </c>
      <c r="BB9547" t="s">
        <v>20573</v>
      </c>
      <c r="BC9547" t="s">
        <v>3201</v>
      </c>
    </row>
    <row r="9548" spans="52:55" x14ac:dyDescent="0.25">
      <c r="AZ9548" t="s">
        <v>7006</v>
      </c>
      <c r="BA9548" t="s">
        <v>5207</v>
      </c>
      <c r="BB9548" t="s">
        <v>21008</v>
      </c>
      <c r="BC9548" t="s">
        <v>3201</v>
      </c>
    </row>
    <row r="9549" spans="52:55" x14ac:dyDescent="0.25">
      <c r="AZ9549" t="s">
        <v>21327</v>
      </c>
      <c r="BA9549" t="s">
        <v>5207</v>
      </c>
      <c r="BB9549" t="s">
        <v>21054</v>
      </c>
      <c r="BC9549" t="s">
        <v>7263</v>
      </c>
    </row>
    <row r="9550" spans="52:55" x14ac:dyDescent="0.25">
      <c r="AZ9550" t="s">
        <v>21328</v>
      </c>
      <c r="BA9550" t="s">
        <v>5207</v>
      </c>
      <c r="BB9550" t="s">
        <v>20931</v>
      </c>
      <c r="BC9550" t="s">
        <v>3201</v>
      </c>
    </row>
    <row r="9551" spans="52:55" x14ac:dyDescent="0.25">
      <c r="AZ9551" t="s">
        <v>21329</v>
      </c>
      <c r="BA9551" t="s">
        <v>5207</v>
      </c>
      <c r="BB9551" t="s">
        <v>20573</v>
      </c>
      <c r="BC9551" t="s">
        <v>3201</v>
      </c>
    </row>
    <row r="9552" spans="52:55" x14ac:dyDescent="0.25">
      <c r="AZ9552" t="s">
        <v>21330</v>
      </c>
      <c r="BA9552" t="s">
        <v>5207</v>
      </c>
      <c r="BB9552" t="s">
        <v>20573</v>
      </c>
      <c r="BC9552" t="s">
        <v>3201</v>
      </c>
    </row>
    <row r="9553" spans="52:55" x14ac:dyDescent="0.25">
      <c r="AZ9553" t="s">
        <v>21331</v>
      </c>
      <c r="BA9553" t="s">
        <v>5207</v>
      </c>
      <c r="BB9553" t="s">
        <v>20573</v>
      </c>
      <c r="BC9553" t="s">
        <v>3201</v>
      </c>
    </row>
    <row r="9554" spans="52:55" x14ac:dyDescent="0.25">
      <c r="AZ9554" t="s">
        <v>21332</v>
      </c>
      <c r="BA9554" t="s">
        <v>5207</v>
      </c>
      <c r="BB9554" t="s">
        <v>20573</v>
      </c>
      <c r="BC9554" t="s">
        <v>3201</v>
      </c>
    </row>
    <row r="9555" spans="52:55" x14ac:dyDescent="0.25">
      <c r="AZ9555" t="s">
        <v>21333</v>
      </c>
      <c r="BA9555" t="s">
        <v>5207</v>
      </c>
      <c r="BB9555" t="s">
        <v>20573</v>
      </c>
      <c r="BC9555" t="s">
        <v>3201</v>
      </c>
    </row>
    <row r="9556" spans="52:55" x14ac:dyDescent="0.25">
      <c r="AZ9556" t="s">
        <v>21334</v>
      </c>
      <c r="BA9556" t="s">
        <v>5207</v>
      </c>
      <c r="BB9556" t="s">
        <v>20573</v>
      </c>
      <c r="BC9556" t="s">
        <v>3201</v>
      </c>
    </row>
    <row r="9557" spans="52:55" x14ac:dyDescent="0.25">
      <c r="AZ9557" t="s">
        <v>21335</v>
      </c>
      <c r="BA9557" t="s">
        <v>5207</v>
      </c>
      <c r="BB9557" t="s">
        <v>20573</v>
      </c>
      <c r="BC9557" t="s">
        <v>3201</v>
      </c>
    </row>
    <row r="9558" spans="52:55" x14ac:dyDescent="0.25">
      <c r="AZ9558" t="s">
        <v>21336</v>
      </c>
      <c r="BA9558" t="s">
        <v>5207</v>
      </c>
      <c r="BB9558" t="s">
        <v>20573</v>
      </c>
      <c r="BC9558" t="s">
        <v>3201</v>
      </c>
    </row>
    <row r="9559" spans="52:55" x14ac:dyDescent="0.25">
      <c r="AZ9559" t="s">
        <v>7044</v>
      </c>
      <c r="BA9559" t="s">
        <v>5207</v>
      </c>
      <c r="BB9559" t="s">
        <v>21008</v>
      </c>
      <c r="BC9559" t="s">
        <v>3201</v>
      </c>
    </row>
    <row r="9560" spans="52:55" x14ac:dyDescent="0.25">
      <c r="AZ9560" t="s">
        <v>21337</v>
      </c>
      <c r="BA9560" t="s">
        <v>5207</v>
      </c>
      <c r="BB9560" t="s">
        <v>20511</v>
      </c>
      <c r="BC9560" t="s">
        <v>7263</v>
      </c>
    </row>
    <row r="9561" spans="52:55" x14ac:dyDescent="0.25">
      <c r="AZ9561" t="s">
        <v>21338</v>
      </c>
      <c r="BA9561" t="s">
        <v>5207</v>
      </c>
      <c r="BB9561" t="s">
        <v>20573</v>
      </c>
      <c r="BC9561" t="s">
        <v>7263</v>
      </c>
    </row>
    <row r="9562" spans="52:55" x14ac:dyDescent="0.25">
      <c r="AZ9562" t="s">
        <v>21339</v>
      </c>
      <c r="BA9562" t="s">
        <v>5207</v>
      </c>
      <c r="BB9562" t="s">
        <v>21083</v>
      </c>
      <c r="BC9562" t="s">
        <v>3201</v>
      </c>
    </row>
    <row r="9563" spans="52:55" x14ac:dyDescent="0.25">
      <c r="AZ9563" t="s">
        <v>21340</v>
      </c>
      <c r="BA9563" t="s">
        <v>5207</v>
      </c>
      <c r="BB9563" t="s">
        <v>21083</v>
      </c>
      <c r="BC9563" t="s">
        <v>3201</v>
      </c>
    </row>
    <row r="9564" spans="52:55" x14ac:dyDescent="0.25">
      <c r="AZ9564" t="s">
        <v>21341</v>
      </c>
      <c r="BA9564" t="s">
        <v>5207</v>
      </c>
      <c r="BB9564" t="s">
        <v>20573</v>
      </c>
      <c r="BC9564" t="s">
        <v>3201</v>
      </c>
    </row>
    <row r="9565" spans="52:55" x14ac:dyDescent="0.25">
      <c r="AZ9565" t="s">
        <v>21342</v>
      </c>
      <c r="BA9565" t="s">
        <v>5207</v>
      </c>
      <c r="BB9565" t="s">
        <v>20573</v>
      </c>
      <c r="BC9565" t="s">
        <v>3201</v>
      </c>
    </row>
    <row r="9566" spans="52:55" x14ac:dyDescent="0.25">
      <c r="AZ9566" t="s">
        <v>21343</v>
      </c>
      <c r="BA9566" t="s">
        <v>5207</v>
      </c>
      <c r="BB9566" t="s">
        <v>20573</v>
      </c>
      <c r="BC9566" t="s">
        <v>3201</v>
      </c>
    </row>
    <row r="9567" spans="52:55" x14ac:dyDescent="0.25">
      <c r="AZ9567" t="s">
        <v>21344</v>
      </c>
      <c r="BA9567" t="s">
        <v>5207</v>
      </c>
      <c r="BB9567" t="s">
        <v>20931</v>
      </c>
      <c r="BC9567" t="s">
        <v>3201</v>
      </c>
    </row>
    <row r="9568" spans="52:55" x14ac:dyDescent="0.25">
      <c r="AZ9568" t="s">
        <v>21345</v>
      </c>
      <c r="BA9568" t="s">
        <v>5207</v>
      </c>
      <c r="BB9568" t="s">
        <v>21083</v>
      </c>
      <c r="BC9568" t="s">
        <v>3201</v>
      </c>
    </row>
    <row r="9569" spans="52:55" x14ac:dyDescent="0.25">
      <c r="AZ9569" t="s">
        <v>21346</v>
      </c>
      <c r="BA9569" t="s">
        <v>5207</v>
      </c>
      <c r="BB9569" t="s">
        <v>21054</v>
      </c>
      <c r="BC9569" t="s">
        <v>3201</v>
      </c>
    </row>
    <row r="9570" spans="52:55" x14ac:dyDescent="0.25">
      <c r="AZ9570" t="s">
        <v>21347</v>
      </c>
      <c r="BA9570" t="s">
        <v>5207</v>
      </c>
      <c r="BB9570" t="s">
        <v>21083</v>
      </c>
      <c r="BC9570" t="s">
        <v>3201</v>
      </c>
    </row>
    <row r="9571" spans="52:55" x14ac:dyDescent="0.25">
      <c r="AZ9571" t="s">
        <v>21348</v>
      </c>
      <c r="BA9571" t="s">
        <v>5207</v>
      </c>
      <c r="BB9571" t="s">
        <v>21054</v>
      </c>
      <c r="BC9571" t="s">
        <v>7263</v>
      </c>
    </row>
    <row r="9572" spans="52:55" x14ac:dyDescent="0.25">
      <c r="AZ9572" t="s">
        <v>21349</v>
      </c>
      <c r="BA9572" t="s">
        <v>5207</v>
      </c>
      <c r="BB9572" t="s">
        <v>20573</v>
      </c>
      <c r="BC9572" t="s">
        <v>7263</v>
      </c>
    </row>
    <row r="9573" spans="52:55" x14ac:dyDescent="0.25">
      <c r="AZ9573" t="s">
        <v>21350</v>
      </c>
      <c r="BA9573" t="s">
        <v>5207</v>
      </c>
      <c r="BB9573" t="s">
        <v>20573</v>
      </c>
      <c r="BC9573" t="s">
        <v>7263</v>
      </c>
    </row>
    <row r="9574" spans="52:55" x14ac:dyDescent="0.25">
      <c r="AZ9574" t="s">
        <v>21351</v>
      </c>
      <c r="BA9574" t="s">
        <v>5207</v>
      </c>
      <c r="BB9574" t="s">
        <v>20931</v>
      </c>
      <c r="BC9574" t="s">
        <v>7263</v>
      </c>
    </row>
    <row r="9575" spans="52:55" x14ac:dyDescent="0.25">
      <c r="AZ9575" t="s">
        <v>21352</v>
      </c>
      <c r="BA9575" t="s">
        <v>5207</v>
      </c>
      <c r="BB9575" t="s">
        <v>21008</v>
      </c>
      <c r="BC9575" t="s">
        <v>7263</v>
      </c>
    </row>
    <row r="9576" spans="52:55" x14ac:dyDescent="0.25">
      <c r="AZ9576" t="s">
        <v>21353</v>
      </c>
      <c r="BA9576" t="s">
        <v>5207</v>
      </c>
      <c r="BB9576" t="s">
        <v>20573</v>
      </c>
      <c r="BC9576" t="s">
        <v>3201</v>
      </c>
    </row>
    <row r="9577" spans="52:55" x14ac:dyDescent="0.25">
      <c r="AZ9577" t="s">
        <v>21354</v>
      </c>
      <c r="BA9577" t="s">
        <v>5207</v>
      </c>
      <c r="BB9577" t="s">
        <v>20573</v>
      </c>
      <c r="BC9577" t="s">
        <v>3201</v>
      </c>
    </row>
    <row r="9578" spans="52:55" x14ac:dyDescent="0.25">
      <c r="AZ9578" t="s">
        <v>21355</v>
      </c>
      <c r="BA9578" t="s">
        <v>5207</v>
      </c>
      <c r="BB9578" t="s">
        <v>21054</v>
      </c>
      <c r="BC9578" t="s">
        <v>7263</v>
      </c>
    </row>
    <row r="9579" spans="52:55" x14ac:dyDescent="0.25">
      <c r="AZ9579" t="s">
        <v>21356</v>
      </c>
      <c r="BA9579" t="s">
        <v>5207</v>
      </c>
      <c r="BB9579" t="s">
        <v>21109</v>
      </c>
      <c r="BC9579" t="s">
        <v>7263</v>
      </c>
    </row>
    <row r="9580" spans="52:55" x14ac:dyDescent="0.25">
      <c r="AZ9580" t="s">
        <v>21357</v>
      </c>
      <c r="BA9580" t="s">
        <v>5207</v>
      </c>
      <c r="BB9580" t="s">
        <v>20931</v>
      </c>
      <c r="BC9580" t="s">
        <v>7263</v>
      </c>
    </row>
    <row r="9581" spans="52:55" x14ac:dyDescent="0.25">
      <c r="AZ9581" t="s">
        <v>21358</v>
      </c>
      <c r="BA9581" t="s">
        <v>5207</v>
      </c>
      <c r="BB9581" t="s">
        <v>21008</v>
      </c>
      <c r="BC9581" t="s">
        <v>7263</v>
      </c>
    </row>
    <row r="9582" spans="52:55" x14ac:dyDescent="0.25">
      <c r="AZ9582" t="s">
        <v>21359</v>
      </c>
      <c r="BA9582" t="s">
        <v>5207</v>
      </c>
      <c r="BB9582" t="s">
        <v>20573</v>
      </c>
      <c r="BC9582" t="s">
        <v>3200</v>
      </c>
    </row>
    <row r="9583" spans="52:55" x14ac:dyDescent="0.25">
      <c r="AZ9583" t="s">
        <v>21360</v>
      </c>
      <c r="BA9583" t="s">
        <v>5207</v>
      </c>
      <c r="BB9583" t="s">
        <v>21051</v>
      </c>
      <c r="BC9583" t="s">
        <v>7263</v>
      </c>
    </row>
    <row r="9584" spans="52:55" x14ac:dyDescent="0.25">
      <c r="AZ9584" t="s">
        <v>21361</v>
      </c>
      <c r="BA9584" t="s">
        <v>5207</v>
      </c>
      <c r="BB9584" t="s">
        <v>21109</v>
      </c>
      <c r="BC9584" t="s">
        <v>7263</v>
      </c>
    </row>
    <row r="9585" spans="52:55" x14ac:dyDescent="0.25">
      <c r="AZ9585" t="s">
        <v>21362</v>
      </c>
      <c r="BA9585" t="s">
        <v>5207</v>
      </c>
      <c r="BB9585" t="s">
        <v>21109</v>
      </c>
      <c r="BC9585" t="s">
        <v>7263</v>
      </c>
    </row>
    <row r="9586" spans="52:55" x14ac:dyDescent="0.25">
      <c r="AZ9586" t="s">
        <v>21363</v>
      </c>
      <c r="BA9586" t="s">
        <v>5207</v>
      </c>
      <c r="BB9586" t="s">
        <v>21054</v>
      </c>
      <c r="BC9586" t="s">
        <v>7263</v>
      </c>
    </row>
    <row r="9587" spans="52:55" x14ac:dyDescent="0.25">
      <c r="AZ9587" t="s">
        <v>21364</v>
      </c>
      <c r="BA9587" t="s">
        <v>5207</v>
      </c>
      <c r="BB9587" t="s">
        <v>20573</v>
      </c>
      <c r="BC9587" t="s">
        <v>7263</v>
      </c>
    </row>
    <row r="9588" spans="52:55" x14ac:dyDescent="0.25">
      <c r="AZ9588" t="s">
        <v>21365</v>
      </c>
      <c r="BA9588" t="s">
        <v>5207</v>
      </c>
      <c r="BB9588" t="s">
        <v>20573</v>
      </c>
      <c r="BC9588" t="s">
        <v>7263</v>
      </c>
    </row>
    <row r="9589" spans="52:55" x14ac:dyDescent="0.25">
      <c r="AZ9589" t="s">
        <v>21366</v>
      </c>
      <c r="BA9589" t="s">
        <v>5207</v>
      </c>
      <c r="BB9589" t="s">
        <v>20573</v>
      </c>
      <c r="BC9589" t="s">
        <v>7263</v>
      </c>
    </row>
    <row r="9590" spans="52:55" x14ac:dyDescent="0.25">
      <c r="AZ9590" t="s">
        <v>21367</v>
      </c>
      <c r="BA9590" t="s">
        <v>5207</v>
      </c>
      <c r="BB9590" t="s">
        <v>20573</v>
      </c>
      <c r="BC9590" t="s">
        <v>7263</v>
      </c>
    </row>
    <row r="9591" spans="52:55" x14ac:dyDescent="0.25">
      <c r="AZ9591" t="s">
        <v>21368</v>
      </c>
      <c r="BA9591" t="s">
        <v>5207</v>
      </c>
      <c r="BB9591" t="s">
        <v>20573</v>
      </c>
      <c r="BC9591" t="s">
        <v>7263</v>
      </c>
    </row>
    <row r="9592" spans="52:55" x14ac:dyDescent="0.25">
      <c r="AZ9592" t="s">
        <v>21369</v>
      </c>
      <c r="BA9592" t="s">
        <v>5207</v>
      </c>
      <c r="BB9592" t="s">
        <v>20573</v>
      </c>
      <c r="BC9592" t="s">
        <v>7263</v>
      </c>
    </row>
    <row r="9593" spans="52:55" x14ac:dyDescent="0.25">
      <c r="AZ9593" t="s">
        <v>21370</v>
      </c>
      <c r="BA9593" t="s">
        <v>5207</v>
      </c>
      <c r="BB9593" t="s">
        <v>20573</v>
      </c>
      <c r="BC9593" t="s">
        <v>7263</v>
      </c>
    </row>
    <row r="9594" spans="52:55" x14ac:dyDescent="0.25">
      <c r="AZ9594" t="s">
        <v>21371</v>
      </c>
      <c r="BA9594" t="s">
        <v>5207</v>
      </c>
      <c r="BB9594" t="s">
        <v>20573</v>
      </c>
      <c r="BC9594" t="s">
        <v>7263</v>
      </c>
    </row>
    <row r="9595" spans="52:55" x14ac:dyDescent="0.25">
      <c r="AZ9595" t="s">
        <v>21372</v>
      </c>
      <c r="BA9595" t="s">
        <v>5207</v>
      </c>
      <c r="BB9595" t="s">
        <v>20511</v>
      </c>
      <c r="BC9595" t="s">
        <v>7263</v>
      </c>
    </row>
    <row r="9596" spans="52:55" x14ac:dyDescent="0.25">
      <c r="AZ9596" t="s">
        <v>21373</v>
      </c>
      <c r="BA9596" t="s">
        <v>5207</v>
      </c>
      <c r="BB9596" t="s">
        <v>20573</v>
      </c>
      <c r="BC9596" t="s">
        <v>7263</v>
      </c>
    </row>
    <row r="9597" spans="52:55" x14ac:dyDescent="0.25">
      <c r="AZ9597" t="s">
        <v>21374</v>
      </c>
      <c r="BA9597" t="s">
        <v>5207</v>
      </c>
      <c r="BB9597" t="s">
        <v>20931</v>
      </c>
      <c r="BC9597" t="s">
        <v>7263</v>
      </c>
    </row>
    <row r="9598" spans="52:55" x14ac:dyDescent="0.25">
      <c r="AZ9598" t="s">
        <v>21375</v>
      </c>
      <c r="BA9598" t="s">
        <v>5207</v>
      </c>
      <c r="BB9598" t="s">
        <v>20573</v>
      </c>
      <c r="BC9598" t="s">
        <v>7263</v>
      </c>
    </row>
    <row r="9599" spans="52:55" x14ac:dyDescent="0.25">
      <c r="AZ9599" t="s">
        <v>21376</v>
      </c>
      <c r="BA9599" t="s">
        <v>5207</v>
      </c>
      <c r="BB9599" t="s">
        <v>20573</v>
      </c>
      <c r="BC9599" t="s">
        <v>3200</v>
      </c>
    </row>
    <row r="9600" spans="52:55" x14ac:dyDescent="0.25">
      <c r="AZ9600" t="s">
        <v>21377</v>
      </c>
      <c r="BA9600" t="s">
        <v>5207</v>
      </c>
      <c r="BB9600" t="s">
        <v>20573</v>
      </c>
      <c r="BC9600" t="s">
        <v>3200</v>
      </c>
    </row>
    <row r="9601" spans="52:55" x14ac:dyDescent="0.25">
      <c r="AZ9601" t="s">
        <v>21378</v>
      </c>
      <c r="BA9601" t="s">
        <v>5207</v>
      </c>
      <c r="BB9601" t="s">
        <v>20511</v>
      </c>
      <c r="BC9601" t="s">
        <v>7263</v>
      </c>
    </row>
    <row r="9602" spans="52:55" x14ac:dyDescent="0.25">
      <c r="AZ9602" t="s">
        <v>21379</v>
      </c>
      <c r="BA9602" t="s">
        <v>5207</v>
      </c>
      <c r="BB9602" t="s">
        <v>21054</v>
      </c>
      <c r="BC9602" t="s">
        <v>7263</v>
      </c>
    </row>
    <row r="9603" spans="52:55" x14ac:dyDescent="0.25">
      <c r="AZ9603" t="s">
        <v>21380</v>
      </c>
      <c r="BA9603" t="s">
        <v>5207</v>
      </c>
      <c r="BB9603" t="s">
        <v>21054</v>
      </c>
      <c r="BC9603" t="s">
        <v>7263</v>
      </c>
    </row>
    <row r="9604" spans="52:55" x14ac:dyDescent="0.25">
      <c r="AZ9604" t="s">
        <v>21381</v>
      </c>
      <c r="BA9604" t="s">
        <v>5207</v>
      </c>
      <c r="BB9604" t="s">
        <v>21109</v>
      </c>
      <c r="BC9604" t="s">
        <v>7263</v>
      </c>
    </row>
    <row r="9605" spans="52:55" x14ac:dyDescent="0.25">
      <c r="AZ9605" t="s">
        <v>21382</v>
      </c>
      <c r="BA9605" t="s">
        <v>5207</v>
      </c>
      <c r="BB9605" t="s">
        <v>20573</v>
      </c>
      <c r="BC9605" t="s">
        <v>7263</v>
      </c>
    </row>
    <row r="9606" spans="52:55" x14ac:dyDescent="0.25">
      <c r="AZ9606" t="s">
        <v>21383</v>
      </c>
      <c r="BA9606" t="s">
        <v>5207</v>
      </c>
      <c r="BB9606" t="s">
        <v>20573</v>
      </c>
      <c r="BC9606" t="s">
        <v>7263</v>
      </c>
    </row>
    <row r="9607" spans="52:55" x14ac:dyDescent="0.25">
      <c r="AZ9607" t="s">
        <v>21384</v>
      </c>
      <c r="BA9607" t="s">
        <v>5207</v>
      </c>
      <c r="BB9607" t="s">
        <v>21083</v>
      </c>
      <c r="BC9607" t="s">
        <v>7263</v>
      </c>
    </row>
    <row r="9608" spans="52:55" x14ac:dyDescent="0.25">
      <c r="AZ9608" t="s">
        <v>21385</v>
      </c>
      <c r="BA9608" t="s">
        <v>5207</v>
      </c>
      <c r="BB9608" t="s">
        <v>21109</v>
      </c>
      <c r="BC9608" t="s">
        <v>7263</v>
      </c>
    </row>
    <row r="9609" spans="52:55" x14ac:dyDescent="0.25">
      <c r="AZ9609" t="s">
        <v>21386</v>
      </c>
      <c r="BA9609" t="s">
        <v>5207</v>
      </c>
      <c r="BB9609" t="s">
        <v>20511</v>
      </c>
      <c r="BC9609" t="s">
        <v>7263</v>
      </c>
    </row>
    <row r="9610" spans="52:55" x14ac:dyDescent="0.25">
      <c r="AZ9610" t="s">
        <v>21387</v>
      </c>
      <c r="BA9610" t="s">
        <v>5207</v>
      </c>
      <c r="BB9610" t="s">
        <v>20511</v>
      </c>
      <c r="BC9610" t="s">
        <v>7263</v>
      </c>
    </row>
    <row r="9611" spans="52:55" x14ac:dyDescent="0.25">
      <c r="AZ9611" t="s">
        <v>21388</v>
      </c>
      <c r="BA9611" t="s">
        <v>5207</v>
      </c>
      <c r="BB9611" t="s">
        <v>20511</v>
      </c>
      <c r="BC9611" t="s">
        <v>7263</v>
      </c>
    </row>
    <row r="9612" spans="52:55" x14ac:dyDescent="0.25">
      <c r="AZ9612" t="s">
        <v>21389</v>
      </c>
      <c r="BA9612" t="s">
        <v>5207</v>
      </c>
      <c r="BB9612" t="s">
        <v>21083</v>
      </c>
      <c r="BC9612" t="s">
        <v>3200</v>
      </c>
    </row>
    <row r="9613" spans="52:55" x14ac:dyDescent="0.25">
      <c r="AZ9613" t="s">
        <v>21390</v>
      </c>
      <c r="BA9613" t="s">
        <v>5207</v>
      </c>
      <c r="BB9613" t="s">
        <v>21083</v>
      </c>
      <c r="BC9613" t="s">
        <v>3200</v>
      </c>
    </row>
    <row r="9614" spans="52:55" x14ac:dyDescent="0.25">
      <c r="AZ9614" t="s">
        <v>21391</v>
      </c>
      <c r="BA9614" t="s">
        <v>5207</v>
      </c>
      <c r="BB9614" t="s">
        <v>21083</v>
      </c>
      <c r="BC9614" t="s">
        <v>3200</v>
      </c>
    </row>
    <row r="9615" spans="52:55" x14ac:dyDescent="0.25">
      <c r="AZ9615" t="s">
        <v>21392</v>
      </c>
      <c r="BA9615" t="s">
        <v>5207</v>
      </c>
      <c r="BB9615" t="s">
        <v>20573</v>
      </c>
      <c r="BC9615" t="s">
        <v>3200</v>
      </c>
    </row>
    <row r="9616" spans="52:55" x14ac:dyDescent="0.25">
      <c r="AZ9616" t="s">
        <v>21393</v>
      </c>
      <c r="BA9616" t="s">
        <v>5207</v>
      </c>
      <c r="BB9616" t="s">
        <v>20573</v>
      </c>
      <c r="BC9616" t="s">
        <v>3200</v>
      </c>
    </row>
    <row r="9617" spans="52:55" x14ac:dyDescent="0.25">
      <c r="AZ9617" t="s">
        <v>21394</v>
      </c>
      <c r="BA9617" t="s">
        <v>5207</v>
      </c>
      <c r="BB9617" t="s">
        <v>21051</v>
      </c>
      <c r="BC9617" t="s">
        <v>7263</v>
      </c>
    </row>
    <row r="9618" spans="52:55" x14ac:dyDescent="0.25">
      <c r="AZ9618" t="s">
        <v>21395</v>
      </c>
      <c r="BA9618" t="s">
        <v>5207</v>
      </c>
      <c r="BB9618" t="s">
        <v>20573</v>
      </c>
      <c r="BC9618" t="s">
        <v>3200</v>
      </c>
    </row>
    <row r="9619" spans="52:55" x14ac:dyDescent="0.25">
      <c r="AZ9619" t="s">
        <v>21396</v>
      </c>
      <c r="BA9619" t="s">
        <v>5207</v>
      </c>
      <c r="BB9619" t="s">
        <v>20573</v>
      </c>
      <c r="BC9619" t="s">
        <v>7263</v>
      </c>
    </row>
    <row r="9620" spans="52:55" x14ac:dyDescent="0.25">
      <c r="AZ9620" t="s">
        <v>21397</v>
      </c>
      <c r="BA9620" t="s">
        <v>5207</v>
      </c>
      <c r="BB9620" t="s">
        <v>20573</v>
      </c>
      <c r="BC9620" t="s">
        <v>7263</v>
      </c>
    </row>
    <row r="9621" spans="52:55" x14ac:dyDescent="0.25">
      <c r="AZ9621" t="s">
        <v>21398</v>
      </c>
      <c r="BA9621" t="s">
        <v>5207</v>
      </c>
      <c r="BB9621" t="s">
        <v>20931</v>
      </c>
      <c r="BC9621" t="s">
        <v>7263</v>
      </c>
    </row>
    <row r="9622" spans="52:55" x14ac:dyDescent="0.25">
      <c r="AZ9622" t="s">
        <v>21399</v>
      </c>
      <c r="BA9622" t="s">
        <v>5207</v>
      </c>
      <c r="BB9622" t="s">
        <v>20931</v>
      </c>
      <c r="BC9622" t="s">
        <v>7263</v>
      </c>
    </row>
    <row r="9623" spans="52:55" x14ac:dyDescent="0.25">
      <c r="AZ9623" t="s">
        <v>21400</v>
      </c>
      <c r="BA9623" t="s">
        <v>5207</v>
      </c>
      <c r="BB9623" t="s">
        <v>21051</v>
      </c>
      <c r="BC9623" t="s">
        <v>7263</v>
      </c>
    </row>
    <row r="9624" spans="52:55" x14ac:dyDescent="0.25">
      <c r="AZ9624" t="s">
        <v>21401</v>
      </c>
      <c r="BA9624" t="s">
        <v>5207</v>
      </c>
      <c r="BB9624" t="s">
        <v>21008</v>
      </c>
      <c r="BC9624" t="s">
        <v>7263</v>
      </c>
    </row>
    <row r="9625" spans="52:55" x14ac:dyDescent="0.25">
      <c r="AZ9625" t="s">
        <v>21402</v>
      </c>
      <c r="BA9625" t="s">
        <v>5207</v>
      </c>
      <c r="BB9625" t="s">
        <v>21008</v>
      </c>
      <c r="BC9625" t="s">
        <v>7263</v>
      </c>
    </row>
    <row r="9626" spans="52:55" x14ac:dyDescent="0.25">
      <c r="AZ9626" t="s">
        <v>21403</v>
      </c>
      <c r="BA9626" t="s">
        <v>5207</v>
      </c>
      <c r="BB9626" t="s">
        <v>21008</v>
      </c>
      <c r="BC9626" t="s">
        <v>7263</v>
      </c>
    </row>
    <row r="9627" spans="52:55" x14ac:dyDescent="0.25">
      <c r="AZ9627" t="s">
        <v>21404</v>
      </c>
      <c r="BA9627" t="s">
        <v>5207</v>
      </c>
      <c r="BB9627" t="s">
        <v>21054</v>
      </c>
      <c r="BC9627" t="s">
        <v>7263</v>
      </c>
    </row>
    <row r="9628" spans="52:55" x14ac:dyDescent="0.25">
      <c r="AZ9628" t="s">
        <v>21405</v>
      </c>
      <c r="BA9628" t="s">
        <v>5207</v>
      </c>
      <c r="BB9628" t="s">
        <v>20573</v>
      </c>
      <c r="BC9628" t="s">
        <v>7263</v>
      </c>
    </row>
    <row r="9629" spans="52:55" x14ac:dyDescent="0.25">
      <c r="AZ9629" t="s">
        <v>21406</v>
      </c>
      <c r="BA9629" t="s">
        <v>5207</v>
      </c>
      <c r="BB9629" t="s">
        <v>20573</v>
      </c>
      <c r="BC9629" t="s">
        <v>7263</v>
      </c>
    </row>
    <row r="9630" spans="52:55" x14ac:dyDescent="0.25">
      <c r="AZ9630" t="s">
        <v>21407</v>
      </c>
      <c r="BA9630" t="s">
        <v>5207</v>
      </c>
      <c r="BB9630" t="s">
        <v>20573</v>
      </c>
      <c r="BC9630" t="s">
        <v>7263</v>
      </c>
    </row>
    <row r="9631" spans="52:55" x14ac:dyDescent="0.25">
      <c r="AZ9631" t="s">
        <v>21408</v>
      </c>
      <c r="BA9631" t="s">
        <v>5207</v>
      </c>
      <c r="BB9631" t="s">
        <v>20573</v>
      </c>
      <c r="BC9631" t="s">
        <v>7263</v>
      </c>
    </row>
    <row r="9632" spans="52:55" x14ac:dyDescent="0.25">
      <c r="AZ9632" t="s">
        <v>21409</v>
      </c>
      <c r="BA9632" t="s">
        <v>5207</v>
      </c>
      <c r="BB9632" t="s">
        <v>20573</v>
      </c>
      <c r="BC9632" t="s">
        <v>7263</v>
      </c>
    </row>
    <row r="9633" spans="52:55" x14ac:dyDescent="0.25">
      <c r="AZ9633" t="s">
        <v>21410</v>
      </c>
      <c r="BA9633" t="s">
        <v>5207</v>
      </c>
      <c r="BB9633" t="s">
        <v>20573</v>
      </c>
      <c r="BC9633" t="s">
        <v>7263</v>
      </c>
    </row>
    <row r="9634" spans="52:55" x14ac:dyDescent="0.25">
      <c r="AZ9634" t="s">
        <v>21411</v>
      </c>
      <c r="BA9634" t="s">
        <v>5207</v>
      </c>
      <c r="BB9634" t="s">
        <v>20573</v>
      </c>
      <c r="BC9634" t="s">
        <v>7263</v>
      </c>
    </row>
    <row r="9635" spans="52:55" x14ac:dyDescent="0.25">
      <c r="AZ9635" t="s">
        <v>21412</v>
      </c>
      <c r="BA9635" t="s">
        <v>5207</v>
      </c>
      <c r="BB9635" t="s">
        <v>20573</v>
      </c>
      <c r="BC9635" t="s">
        <v>7263</v>
      </c>
    </row>
    <row r="9636" spans="52:55" x14ac:dyDescent="0.25">
      <c r="AZ9636" t="s">
        <v>21413</v>
      </c>
      <c r="BA9636" t="s">
        <v>5207</v>
      </c>
      <c r="BB9636" t="s">
        <v>20573</v>
      </c>
      <c r="BC9636" t="s">
        <v>7263</v>
      </c>
    </row>
    <row r="9637" spans="52:55" x14ac:dyDescent="0.25">
      <c r="AZ9637" t="s">
        <v>21414</v>
      </c>
      <c r="BA9637" t="s">
        <v>5207</v>
      </c>
      <c r="BB9637" t="s">
        <v>20573</v>
      </c>
      <c r="BC9637" t="s">
        <v>3200</v>
      </c>
    </row>
    <row r="9638" spans="52:55" x14ac:dyDescent="0.25">
      <c r="AZ9638" t="s">
        <v>21415</v>
      </c>
      <c r="BA9638" t="s">
        <v>5207</v>
      </c>
      <c r="BB9638" t="s">
        <v>20931</v>
      </c>
      <c r="BC9638" t="s">
        <v>3200</v>
      </c>
    </row>
    <row r="9639" spans="52:55" x14ac:dyDescent="0.25">
      <c r="AZ9639" t="s">
        <v>21416</v>
      </c>
      <c r="BA9639" t="s">
        <v>5207</v>
      </c>
      <c r="BB9639" t="s">
        <v>20573</v>
      </c>
      <c r="BC9639" t="s">
        <v>3200</v>
      </c>
    </row>
    <row r="9640" spans="52:55" x14ac:dyDescent="0.25">
      <c r="AZ9640" t="s">
        <v>21417</v>
      </c>
      <c r="BA9640" t="s">
        <v>5207</v>
      </c>
      <c r="BB9640" t="s">
        <v>21109</v>
      </c>
      <c r="BC9640" t="s">
        <v>7263</v>
      </c>
    </row>
    <row r="9641" spans="52:55" x14ac:dyDescent="0.25">
      <c r="AZ9641" t="s">
        <v>21418</v>
      </c>
      <c r="BA9641" t="s">
        <v>5207</v>
      </c>
      <c r="BB9641" t="s">
        <v>20573</v>
      </c>
      <c r="BC9641" t="s">
        <v>3200</v>
      </c>
    </row>
    <row r="9642" spans="52:55" x14ac:dyDescent="0.25">
      <c r="AZ9642" t="s">
        <v>21419</v>
      </c>
      <c r="BA9642" t="s">
        <v>5207</v>
      </c>
      <c r="BB9642" t="s">
        <v>20931</v>
      </c>
      <c r="BC9642" t="s">
        <v>3200</v>
      </c>
    </row>
    <row r="9643" spans="52:55" x14ac:dyDescent="0.25">
      <c r="AZ9643" t="s">
        <v>6959</v>
      </c>
      <c r="BA9643" t="s">
        <v>5207</v>
      </c>
      <c r="BB9643" t="s">
        <v>21008</v>
      </c>
      <c r="BC9643" t="s">
        <v>3200</v>
      </c>
    </row>
    <row r="9644" spans="52:55" x14ac:dyDescent="0.25">
      <c r="AZ9644" t="s">
        <v>21420</v>
      </c>
      <c r="BA9644" t="s">
        <v>5207</v>
      </c>
      <c r="BB9644" t="s">
        <v>21054</v>
      </c>
      <c r="BC9644" t="s">
        <v>3200</v>
      </c>
    </row>
    <row r="9645" spans="52:55" x14ac:dyDescent="0.25">
      <c r="AZ9645" t="s">
        <v>21421</v>
      </c>
      <c r="BA9645" t="s">
        <v>5207</v>
      </c>
      <c r="BB9645" t="s">
        <v>20573</v>
      </c>
      <c r="BC9645" t="s">
        <v>3201</v>
      </c>
    </row>
    <row r="9646" spans="52:55" x14ac:dyDescent="0.25">
      <c r="AZ9646" t="s">
        <v>21422</v>
      </c>
      <c r="BA9646" t="s">
        <v>5207</v>
      </c>
      <c r="BB9646" t="s">
        <v>20573</v>
      </c>
      <c r="BC9646" t="s">
        <v>7263</v>
      </c>
    </row>
    <row r="9647" spans="52:55" x14ac:dyDescent="0.25">
      <c r="AZ9647" t="s">
        <v>21423</v>
      </c>
      <c r="BA9647" t="s">
        <v>5207</v>
      </c>
      <c r="BB9647" t="s">
        <v>20573</v>
      </c>
      <c r="BC9647" t="s">
        <v>7263</v>
      </c>
    </row>
    <row r="9648" spans="52:55" x14ac:dyDescent="0.25">
      <c r="AZ9648" t="s">
        <v>21424</v>
      </c>
      <c r="BA9648" t="s">
        <v>5207</v>
      </c>
      <c r="BB9648" t="s">
        <v>20511</v>
      </c>
      <c r="BC9648" t="s">
        <v>7263</v>
      </c>
    </row>
    <row r="9649" spans="52:55" x14ac:dyDescent="0.25">
      <c r="AZ9649" t="s">
        <v>21425</v>
      </c>
      <c r="BA9649" t="s">
        <v>5207</v>
      </c>
      <c r="BB9649" t="s">
        <v>20511</v>
      </c>
      <c r="BC9649" t="s">
        <v>7263</v>
      </c>
    </row>
    <row r="9650" spans="52:55" x14ac:dyDescent="0.25">
      <c r="AZ9650" t="s">
        <v>21426</v>
      </c>
      <c r="BA9650" t="s">
        <v>5207</v>
      </c>
      <c r="BB9650" t="s">
        <v>21051</v>
      </c>
      <c r="BC9650" t="s">
        <v>3201</v>
      </c>
    </row>
    <row r="9651" spans="52:55" x14ac:dyDescent="0.25">
      <c r="AZ9651" t="s">
        <v>21427</v>
      </c>
      <c r="BA9651" t="s">
        <v>5207</v>
      </c>
      <c r="BB9651" t="s">
        <v>20573</v>
      </c>
      <c r="BC9651" t="s">
        <v>7263</v>
      </c>
    </row>
    <row r="9652" spans="52:55" x14ac:dyDescent="0.25">
      <c r="AZ9652" t="s">
        <v>21428</v>
      </c>
      <c r="BA9652" t="s">
        <v>5207</v>
      </c>
      <c r="BB9652" t="s">
        <v>20573</v>
      </c>
      <c r="BC9652" t="s">
        <v>7263</v>
      </c>
    </row>
    <row r="9653" spans="52:55" x14ac:dyDescent="0.25">
      <c r="AZ9653" t="s">
        <v>21429</v>
      </c>
      <c r="BA9653" t="s">
        <v>5207</v>
      </c>
      <c r="BB9653" t="s">
        <v>21109</v>
      </c>
      <c r="BC9653" t="s">
        <v>7263</v>
      </c>
    </row>
    <row r="9654" spans="52:55" x14ac:dyDescent="0.25">
      <c r="AZ9654" t="s">
        <v>21430</v>
      </c>
      <c r="BA9654" t="s">
        <v>5207</v>
      </c>
      <c r="BB9654" t="s">
        <v>20573</v>
      </c>
      <c r="BC9654" t="s">
        <v>7263</v>
      </c>
    </row>
    <row r="9655" spans="52:55" x14ac:dyDescent="0.25">
      <c r="AZ9655" t="s">
        <v>21431</v>
      </c>
      <c r="BA9655" t="s">
        <v>5207</v>
      </c>
      <c r="BB9655" t="s">
        <v>20573</v>
      </c>
      <c r="BC9655" t="s">
        <v>7263</v>
      </c>
    </row>
    <row r="9656" spans="52:55" x14ac:dyDescent="0.25">
      <c r="AZ9656" t="s">
        <v>21432</v>
      </c>
      <c r="BA9656" t="s">
        <v>5207</v>
      </c>
      <c r="BB9656" t="s">
        <v>20931</v>
      </c>
      <c r="BC9656" t="s">
        <v>7263</v>
      </c>
    </row>
    <row r="9657" spans="52:55" x14ac:dyDescent="0.25">
      <c r="AZ9657" t="s">
        <v>21433</v>
      </c>
      <c r="BA9657" t="s">
        <v>5207</v>
      </c>
      <c r="BB9657" t="s">
        <v>21008</v>
      </c>
      <c r="BC9657" t="s">
        <v>7263</v>
      </c>
    </row>
    <row r="9658" spans="52:55" x14ac:dyDescent="0.25">
      <c r="AZ9658" t="s">
        <v>21434</v>
      </c>
      <c r="BA9658" t="s">
        <v>5207</v>
      </c>
      <c r="BB9658" t="s">
        <v>20931</v>
      </c>
      <c r="BC9658" t="s">
        <v>7263</v>
      </c>
    </row>
    <row r="9659" spans="52:55" x14ac:dyDescent="0.25">
      <c r="AZ9659" t="s">
        <v>21435</v>
      </c>
      <c r="BA9659" t="s">
        <v>5207</v>
      </c>
      <c r="BB9659" t="s">
        <v>20573</v>
      </c>
      <c r="BC9659" t="s">
        <v>7263</v>
      </c>
    </row>
    <row r="9660" spans="52:55" x14ac:dyDescent="0.25">
      <c r="AZ9660" t="s">
        <v>21436</v>
      </c>
      <c r="BA9660" t="s">
        <v>5207</v>
      </c>
      <c r="BB9660" t="s">
        <v>20511</v>
      </c>
      <c r="BC9660" t="s">
        <v>7263</v>
      </c>
    </row>
    <row r="9661" spans="52:55" x14ac:dyDescent="0.25">
      <c r="AZ9661" t="s">
        <v>21437</v>
      </c>
      <c r="BA9661" t="s">
        <v>5207</v>
      </c>
      <c r="BB9661" t="s">
        <v>21008</v>
      </c>
      <c r="BC9661" t="s">
        <v>3201</v>
      </c>
    </row>
    <row r="9662" spans="52:55" x14ac:dyDescent="0.25">
      <c r="AZ9662" t="s">
        <v>21438</v>
      </c>
      <c r="BA9662" t="s">
        <v>5207</v>
      </c>
      <c r="BB9662" t="s">
        <v>7231</v>
      </c>
      <c r="BC9662" t="s">
        <v>7263</v>
      </c>
    </row>
    <row r="9663" spans="52:55" x14ac:dyDescent="0.25">
      <c r="AZ9663" t="s">
        <v>21439</v>
      </c>
      <c r="BA9663" t="s">
        <v>5207</v>
      </c>
      <c r="BB9663" t="s">
        <v>20931</v>
      </c>
      <c r="BC9663" t="s">
        <v>7263</v>
      </c>
    </row>
    <row r="9664" spans="52:55" x14ac:dyDescent="0.25">
      <c r="AZ9664" t="s">
        <v>21440</v>
      </c>
      <c r="BA9664" t="s">
        <v>5207</v>
      </c>
      <c r="BB9664" t="s">
        <v>20573</v>
      </c>
      <c r="BC9664" t="s">
        <v>7263</v>
      </c>
    </row>
    <row r="9665" spans="52:55" x14ac:dyDescent="0.25">
      <c r="AZ9665" t="s">
        <v>21441</v>
      </c>
      <c r="BA9665" t="s">
        <v>5207</v>
      </c>
      <c r="BB9665" t="s">
        <v>21054</v>
      </c>
      <c r="BC9665" t="s">
        <v>7263</v>
      </c>
    </row>
    <row r="9666" spans="52:55" x14ac:dyDescent="0.25">
      <c r="AZ9666" t="s">
        <v>21442</v>
      </c>
      <c r="BA9666" t="s">
        <v>5207</v>
      </c>
      <c r="BB9666" t="s">
        <v>21051</v>
      </c>
      <c r="BC9666" t="s">
        <v>7263</v>
      </c>
    </row>
    <row r="9667" spans="52:55" x14ac:dyDescent="0.25">
      <c r="AZ9667" t="s">
        <v>21443</v>
      </c>
      <c r="BA9667" t="s">
        <v>5207</v>
      </c>
      <c r="BB9667" t="s">
        <v>20573</v>
      </c>
      <c r="BC9667" t="s">
        <v>7263</v>
      </c>
    </row>
    <row r="9668" spans="52:55" x14ac:dyDescent="0.25">
      <c r="AZ9668" t="s">
        <v>21444</v>
      </c>
      <c r="BA9668" t="s">
        <v>5207</v>
      </c>
      <c r="BB9668" t="s">
        <v>20573</v>
      </c>
      <c r="BC9668" t="s">
        <v>3200</v>
      </c>
    </row>
    <row r="9669" spans="52:55" x14ac:dyDescent="0.25">
      <c r="AZ9669" t="s">
        <v>21445</v>
      </c>
      <c r="BA9669" t="s">
        <v>5207</v>
      </c>
      <c r="BB9669" t="s">
        <v>21083</v>
      </c>
      <c r="BC9669" t="s">
        <v>3200</v>
      </c>
    </row>
    <row r="9670" spans="52:55" x14ac:dyDescent="0.25">
      <c r="AZ9670" t="s">
        <v>21446</v>
      </c>
      <c r="BA9670" t="s">
        <v>5207</v>
      </c>
      <c r="BB9670" t="s">
        <v>21083</v>
      </c>
      <c r="BC9670" t="s">
        <v>3200</v>
      </c>
    </row>
    <row r="9671" spans="52:55" x14ac:dyDescent="0.25">
      <c r="AZ9671" t="s">
        <v>21447</v>
      </c>
      <c r="BA9671" t="s">
        <v>5207</v>
      </c>
      <c r="BB9671" t="s">
        <v>21083</v>
      </c>
      <c r="BC9671" t="s">
        <v>3200</v>
      </c>
    </row>
    <row r="9672" spans="52:55" x14ac:dyDescent="0.25">
      <c r="AZ9672" t="s">
        <v>21448</v>
      </c>
      <c r="BA9672" t="s">
        <v>5207</v>
      </c>
      <c r="BB9672" t="s">
        <v>20573</v>
      </c>
      <c r="BC9672" t="s">
        <v>3200</v>
      </c>
    </row>
    <row r="9673" spans="52:55" x14ac:dyDescent="0.25">
      <c r="AZ9673" t="s">
        <v>21449</v>
      </c>
      <c r="BA9673" t="s">
        <v>5207</v>
      </c>
      <c r="BB9673" t="s">
        <v>20573</v>
      </c>
      <c r="BC9673" t="s">
        <v>3200</v>
      </c>
    </row>
    <row r="9674" spans="52:55" x14ac:dyDescent="0.25">
      <c r="AZ9674" t="s">
        <v>21450</v>
      </c>
      <c r="BA9674" t="s">
        <v>5207</v>
      </c>
      <c r="BB9674" t="s">
        <v>6745</v>
      </c>
      <c r="BC9674" t="s">
        <v>7263</v>
      </c>
    </row>
    <row r="9675" spans="52:55" x14ac:dyDescent="0.25">
      <c r="AZ9675" t="s">
        <v>21451</v>
      </c>
      <c r="BA9675" t="s">
        <v>5207</v>
      </c>
      <c r="BB9675" t="s">
        <v>21051</v>
      </c>
      <c r="BC9675" t="s">
        <v>7263</v>
      </c>
    </row>
    <row r="9676" spans="52:55" x14ac:dyDescent="0.25">
      <c r="AZ9676" t="s">
        <v>21452</v>
      </c>
      <c r="BA9676" t="s">
        <v>5207</v>
      </c>
      <c r="BB9676" t="s">
        <v>20511</v>
      </c>
      <c r="BC9676" t="s">
        <v>7263</v>
      </c>
    </row>
    <row r="9677" spans="52:55" x14ac:dyDescent="0.25">
      <c r="AZ9677" t="s">
        <v>21453</v>
      </c>
      <c r="BA9677" t="s">
        <v>5207</v>
      </c>
      <c r="BB9677" t="s">
        <v>20511</v>
      </c>
      <c r="BC9677" t="s">
        <v>7263</v>
      </c>
    </row>
    <row r="9678" spans="52:55" x14ac:dyDescent="0.25">
      <c r="AZ9678" t="s">
        <v>21454</v>
      </c>
      <c r="BA9678" t="s">
        <v>5207</v>
      </c>
      <c r="BB9678" t="s">
        <v>20511</v>
      </c>
      <c r="BC9678" t="s">
        <v>7263</v>
      </c>
    </row>
    <row r="9679" spans="52:55" x14ac:dyDescent="0.25">
      <c r="AZ9679" t="s">
        <v>21455</v>
      </c>
      <c r="BA9679" t="s">
        <v>5207</v>
      </c>
      <c r="BB9679" t="s">
        <v>20511</v>
      </c>
      <c r="BC9679" t="s">
        <v>7263</v>
      </c>
    </row>
    <row r="9680" spans="52:55" x14ac:dyDescent="0.25">
      <c r="AZ9680" t="s">
        <v>21456</v>
      </c>
      <c r="BA9680" t="s">
        <v>5207</v>
      </c>
      <c r="BB9680" t="s">
        <v>20511</v>
      </c>
      <c r="BC9680" t="s">
        <v>7263</v>
      </c>
    </row>
    <row r="9681" spans="52:55" x14ac:dyDescent="0.25">
      <c r="AZ9681" t="s">
        <v>21457</v>
      </c>
      <c r="BA9681" t="s">
        <v>5207</v>
      </c>
      <c r="BB9681" t="s">
        <v>20511</v>
      </c>
      <c r="BC9681" t="s">
        <v>7263</v>
      </c>
    </row>
    <row r="9682" spans="52:55" x14ac:dyDescent="0.25">
      <c r="AZ9682" t="s">
        <v>21458</v>
      </c>
      <c r="BA9682" t="s">
        <v>5207</v>
      </c>
      <c r="BB9682" t="s">
        <v>20511</v>
      </c>
      <c r="BC9682" t="s">
        <v>7263</v>
      </c>
    </row>
    <row r="9683" spans="52:55" x14ac:dyDescent="0.25">
      <c r="AZ9683" t="s">
        <v>21459</v>
      </c>
      <c r="BA9683" t="s">
        <v>5207</v>
      </c>
      <c r="BB9683" t="s">
        <v>20511</v>
      </c>
      <c r="BC9683" t="s">
        <v>7263</v>
      </c>
    </row>
    <row r="9684" spans="52:55" x14ac:dyDescent="0.25">
      <c r="AZ9684" t="s">
        <v>21460</v>
      </c>
      <c r="BA9684" t="s">
        <v>5207</v>
      </c>
      <c r="BB9684" t="s">
        <v>20511</v>
      </c>
      <c r="BC9684" t="s">
        <v>7263</v>
      </c>
    </row>
    <row r="9685" spans="52:55" x14ac:dyDescent="0.25">
      <c r="AZ9685" t="s">
        <v>21461</v>
      </c>
      <c r="BA9685" t="s">
        <v>5207</v>
      </c>
      <c r="BB9685" t="s">
        <v>20511</v>
      </c>
      <c r="BC9685" t="s">
        <v>7263</v>
      </c>
    </row>
    <row r="9686" spans="52:55" x14ac:dyDescent="0.25">
      <c r="AZ9686" t="s">
        <v>21462</v>
      </c>
      <c r="BA9686" t="s">
        <v>5207</v>
      </c>
      <c r="BB9686" t="s">
        <v>20511</v>
      </c>
      <c r="BC9686" t="s">
        <v>7263</v>
      </c>
    </row>
    <row r="9687" spans="52:55" x14ac:dyDescent="0.25">
      <c r="AZ9687" t="s">
        <v>21463</v>
      </c>
      <c r="BA9687" t="s">
        <v>5207</v>
      </c>
      <c r="BB9687" t="s">
        <v>20511</v>
      </c>
      <c r="BC9687" t="s">
        <v>7263</v>
      </c>
    </row>
    <row r="9688" spans="52:55" x14ac:dyDescent="0.25">
      <c r="AZ9688" t="s">
        <v>21464</v>
      </c>
      <c r="BA9688" t="s">
        <v>5207</v>
      </c>
      <c r="BB9688" t="s">
        <v>20511</v>
      </c>
      <c r="BC9688" t="s">
        <v>7263</v>
      </c>
    </row>
    <row r="9689" spans="52:55" x14ac:dyDescent="0.25">
      <c r="AZ9689" t="s">
        <v>21465</v>
      </c>
      <c r="BA9689" t="s">
        <v>5207</v>
      </c>
      <c r="BB9689" t="s">
        <v>20511</v>
      </c>
      <c r="BC9689" t="s">
        <v>7263</v>
      </c>
    </row>
    <row r="9690" spans="52:55" x14ac:dyDescent="0.25">
      <c r="AZ9690" t="s">
        <v>21466</v>
      </c>
      <c r="BA9690" t="s">
        <v>5207</v>
      </c>
      <c r="BB9690" t="s">
        <v>20511</v>
      </c>
      <c r="BC9690" t="s">
        <v>7263</v>
      </c>
    </row>
    <row r="9691" spans="52:55" x14ac:dyDescent="0.25">
      <c r="AZ9691" t="s">
        <v>21467</v>
      </c>
      <c r="BA9691" t="s">
        <v>5207</v>
      </c>
      <c r="BB9691" t="s">
        <v>20511</v>
      </c>
      <c r="BC9691" t="s">
        <v>7263</v>
      </c>
    </row>
    <row r="9692" spans="52:55" x14ac:dyDescent="0.25">
      <c r="AZ9692" t="s">
        <v>21468</v>
      </c>
      <c r="BA9692" t="s">
        <v>5207</v>
      </c>
      <c r="BB9692" t="s">
        <v>20511</v>
      </c>
      <c r="BC9692" t="s">
        <v>7263</v>
      </c>
    </row>
    <row r="9693" spans="52:55" x14ac:dyDescent="0.25">
      <c r="AZ9693" t="s">
        <v>21469</v>
      </c>
      <c r="BA9693" t="s">
        <v>5207</v>
      </c>
      <c r="BB9693" t="s">
        <v>20511</v>
      </c>
      <c r="BC9693" t="s">
        <v>7263</v>
      </c>
    </row>
    <row r="9694" spans="52:55" x14ac:dyDescent="0.25">
      <c r="AZ9694" t="s">
        <v>21470</v>
      </c>
      <c r="BA9694" t="s">
        <v>5207</v>
      </c>
      <c r="BB9694" t="s">
        <v>20573</v>
      </c>
      <c r="BC9694" t="s">
        <v>3200</v>
      </c>
    </row>
    <row r="9695" spans="52:55" x14ac:dyDescent="0.25">
      <c r="AZ9695" t="s">
        <v>21471</v>
      </c>
      <c r="BA9695" t="s">
        <v>5207</v>
      </c>
      <c r="BB9695" t="s">
        <v>20931</v>
      </c>
      <c r="BC9695" t="s">
        <v>3200</v>
      </c>
    </row>
    <row r="9696" spans="52:55" x14ac:dyDescent="0.25">
      <c r="AZ9696" t="s">
        <v>7067</v>
      </c>
      <c r="BA9696" t="s">
        <v>5207</v>
      </c>
      <c r="BB9696" t="s">
        <v>21008</v>
      </c>
      <c r="BC9696" t="s">
        <v>3200</v>
      </c>
    </row>
    <row r="9697" spans="52:55" x14ac:dyDescent="0.25">
      <c r="AZ9697" t="s">
        <v>21472</v>
      </c>
      <c r="BA9697" t="s">
        <v>5207</v>
      </c>
      <c r="BB9697" t="s">
        <v>21008</v>
      </c>
      <c r="BC9697" t="s">
        <v>7263</v>
      </c>
    </row>
    <row r="9698" spans="52:55" x14ac:dyDescent="0.25">
      <c r="AZ9698" t="s">
        <v>21473</v>
      </c>
      <c r="BA9698" t="s">
        <v>5207</v>
      </c>
      <c r="BB9698" t="s">
        <v>20511</v>
      </c>
      <c r="BC9698" t="s">
        <v>7263</v>
      </c>
    </row>
    <row r="9699" spans="52:55" x14ac:dyDescent="0.25">
      <c r="AZ9699" t="s">
        <v>21474</v>
      </c>
      <c r="BA9699" t="s">
        <v>5207</v>
      </c>
      <c r="BB9699" t="s">
        <v>20511</v>
      </c>
      <c r="BC9699" t="s">
        <v>7263</v>
      </c>
    </row>
    <row r="9700" spans="52:55" x14ac:dyDescent="0.25">
      <c r="AZ9700" t="s">
        <v>21475</v>
      </c>
      <c r="BA9700" t="s">
        <v>5207</v>
      </c>
      <c r="BB9700" t="s">
        <v>20511</v>
      </c>
      <c r="BC9700" t="s">
        <v>7263</v>
      </c>
    </row>
    <row r="9701" spans="52:55" x14ac:dyDescent="0.25">
      <c r="AZ9701" t="s">
        <v>21476</v>
      </c>
      <c r="BA9701" t="s">
        <v>5207</v>
      </c>
      <c r="BB9701" t="s">
        <v>20511</v>
      </c>
      <c r="BC9701" t="s">
        <v>7263</v>
      </c>
    </row>
    <row r="9702" spans="52:55" x14ac:dyDescent="0.25">
      <c r="AZ9702" t="s">
        <v>21477</v>
      </c>
      <c r="BA9702" t="s">
        <v>5207</v>
      </c>
      <c r="BB9702" t="s">
        <v>20511</v>
      </c>
      <c r="BC9702" t="s">
        <v>7263</v>
      </c>
    </row>
    <row r="9703" spans="52:55" x14ac:dyDescent="0.25">
      <c r="AZ9703" t="s">
        <v>21478</v>
      </c>
      <c r="BA9703" t="s">
        <v>5207</v>
      </c>
      <c r="BB9703" t="s">
        <v>20511</v>
      </c>
      <c r="BC9703" t="s">
        <v>7263</v>
      </c>
    </row>
    <row r="9704" spans="52:55" x14ac:dyDescent="0.25">
      <c r="AZ9704" t="s">
        <v>21479</v>
      </c>
      <c r="BA9704" t="s">
        <v>5207</v>
      </c>
      <c r="BB9704" t="s">
        <v>20511</v>
      </c>
      <c r="BC9704" t="s">
        <v>7263</v>
      </c>
    </row>
    <row r="9705" spans="52:55" x14ac:dyDescent="0.25">
      <c r="AZ9705" t="s">
        <v>21480</v>
      </c>
      <c r="BA9705" t="s">
        <v>5207</v>
      </c>
      <c r="BB9705" t="s">
        <v>7231</v>
      </c>
      <c r="BC9705" t="s">
        <v>7263</v>
      </c>
    </row>
    <row r="9706" spans="52:55" x14ac:dyDescent="0.25">
      <c r="AZ9706" t="s">
        <v>21481</v>
      </c>
      <c r="BA9706" t="s">
        <v>5207</v>
      </c>
      <c r="BB9706" t="s">
        <v>20573</v>
      </c>
      <c r="BC9706" t="s">
        <v>7263</v>
      </c>
    </row>
    <row r="9707" spans="52:55" x14ac:dyDescent="0.25">
      <c r="AZ9707" t="s">
        <v>21482</v>
      </c>
      <c r="BA9707" t="s">
        <v>5207</v>
      </c>
      <c r="BB9707" t="s">
        <v>20573</v>
      </c>
      <c r="BC9707" t="s">
        <v>7263</v>
      </c>
    </row>
    <row r="9708" spans="52:55" x14ac:dyDescent="0.25">
      <c r="AZ9708" t="s">
        <v>21483</v>
      </c>
      <c r="BA9708" t="s">
        <v>5207</v>
      </c>
      <c r="BB9708" t="s">
        <v>20573</v>
      </c>
      <c r="BC9708" t="s">
        <v>7263</v>
      </c>
    </row>
    <row r="9709" spans="52:55" x14ac:dyDescent="0.25">
      <c r="AZ9709" t="s">
        <v>21484</v>
      </c>
      <c r="BA9709" t="s">
        <v>5207</v>
      </c>
      <c r="BB9709" t="s">
        <v>20573</v>
      </c>
      <c r="BC9709" t="s">
        <v>3200</v>
      </c>
    </row>
    <row r="9710" spans="52:55" x14ac:dyDescent="0.25">
      <c r="AZ9710" t="s">
        <v>21485</v>
      </c>
      <c r="BA9710" t="s">
        <v>5207</v>
      </c>
      <c r="BB9710" t="s">
        <v>21008</v>
      </c>
      <c r="BC9710" t="s">
        <v>3200</v>
      </c>
    </row>
    <row r="9711" spans="52:55" x14ac:dyDescent="0.25">
      <c r="AZ9711" t="s">
        <v>21486</v>
      </c>
      <c r="BA9711" t="s">
        <v>5207</v>
      </c>
      <c r="BB9711" t="s">
        <v>20573</v>
      </c>
      <c r="BC9711" t="s">
        <v>3200</v>
      </c>
    </row>
    <row r="9712" spans="52:55" x14ac:dyDescent="0.25">
      <c r="AZ9712" t="s">
        <v>21487</v>
      </c>
      <c r="BA9712" t="s">
        <v>5207</v>
      </c>
      <c r="BB9712" t="s">
        <v>20573</v>
      </c>
      <c r="BC9712" t="s">
        <v>3200</v>
      </c>
    </row>
    <row r="9713" spans="52:55" x14ac:dyDescent="0.25">
      <c r="AZ9713" t="s">
        <v>21488</v>
      </c>
      <c r="BA9713" t="s">
        <v>5207</v>
      </c>
      <c r="BB9713" t="s">
        <v>20573</v>
      </c>
      <c r="BC9713" t="s">
        <v>7263</v>
      </c>
    </row>
    <row r="9714" spans="52:55" x14ac:dyDescent="0.25">
      <c r="AZ9714" t="s">
        <v>21489</v>
      </c>
      <c r="BA9714" t="s">
        <v>5207</v>
      </c>
      <c r="BB9714" t="s">
        <v>20573</v>
      </c>
      <c r="BC9714" t="s">
        <v>7263</v>
      </c>
    </row>
    <row r="9715" spans="52:55" x14ac:dyDescent="0.25">
      <c r="AZ9715" t="s">
        <v>21490</v>
      </c>
      <c r="BA9715" t="s">
        <v>5207</v>
      </c>
      <c r="BB9715" t="s">
        <v>20573</v>
      </c>
      <c r="BC9715" t="s">
        <v>7263</v>
      </c>
    </row>
    <row r="9716" spans="52:55" x14ac:dyDescent="0.25">
      <c r="AZ9716" t="s">
        <v>21491</v>
      </c>
      <c r="BA9716" t="s">
        <v>5207</v>
      </c>
      <c r="BB9716" t="s">
        <v>20573</v>
      </c>
      <c r="BC9716" t="s">
        <v>7263</v>
      </c>
    </row>
    <row r="9717" spans="52:55" x14ac:dyDescent="0.25">
      <c r="AZ9717" t="s">
        <v>21492</v>
      </c>
      <c r="BA9717" t="s">
        <v>5207</v>
      </c>
      <c r="BB9717" t="s">
        <v>20573</v>
      </c>
      <c r="BC9717" t="s">
        <v>7263</v>
      </c>
    </row>
    <row r="9718" spans="52:55" x14ac:dyDescent="0.25">
      <c r="AZ9718" t="s">
        <v>21493</v>
      </c>
      <c r="BA9718" t="s">
        <v>5207</v>
      </c>
      <c r="BB9718" t="s">
        <v>20573</v>
      </c>
      <c r="BC9718" t="s">
        <v>7263</v>
      </c>
    </row>
    <row r="9719" spans="52:55" x14ac:dyDescent="0.25">
      <c r="AZ9719" t="s">
        <v>21494</v>
      </c>
      <c r="BA9719" t="s">
        <v>5207</v>
      </c>
      <c r="BB9719" t="s">
        <v>20573</v>
      </c>
      <c r="BC9719" t="s">
        <v>3200</v>
      </c>
    </row>
    <row r="9720" spans="52:55" x14ac:dyDescent="0.25">
      <c r="AZ9720" t="s">
        <v>21495</v>
      </c>
      <c r="BA9720" t="s">
        <v>5207</v>
      </c>
      <c r="BB9720" t="s">
        <v>20573</v>
      </c>
      <c r="BC9720" t="s">
        <v>7263</v>
      </c>
    </row>
    <row r="9721" spans="52:55" x14ac:dyDescent="0.25">
      <c r="AZ9721" t="s">
        <v>21496</v>
      </c>
      <c r="BA9721" t="s">
        <v>5207</v>
      </c>
      <c r="BB9721" t="s">
        <v>21054</v>
      </c>
      <c r="BC9721" t="s">
        <v>3200</v>
      </c>
    </row>
    <row r="9722" spans="52:55" x14ac:dyDescent="0.25">
      <c r="AZ9722" t="s">
        <v>21497</v>
      </c>
      <c r="BA9722" t="s">
        <v>5207</v>
      </c>
      <c r="BB9722" t="s">
        <v>20573</v>
      </c>
      <c r="BC9722" t="s">
        <v>7263</v>
      </c>
    </row>
    <row r="9723" spans="52:55" x14ac:dyDescent="0.25">
      <c r="AZ9723" t="s">
        <v>21498</v>
      </c>
      <c r="BA9723" t="s">
        <v>5207</v>
      </c>
      <c r="BB9723" t="s">
        <v>20573</v>
      </c>
      <c r="BC9723" t="s">
        <v>7263</v>
      </c>
    </row>
    <row r="9724" spans="52:55" x14ac:dyDescent="0.25">
      <c r="AZ9724" t="s">
        <v>21499</v>
      </c>
      <c r="BA9724" t="s">
        <v>5207</v>
      </c>
      <c r="BB9724" t="s">
        <v>20511</v>
      </c>
      <c r="BC9724" t="s">
        <v>7263</v>
      </c>
    </row>
    <row r="9725" spans="52:55" x14ac:dyDescent="0.25">
      <c r="AZ9725" t="s">
        <v>21500</v>
      </c>
      <c r="BA9725" t="s">
        <v>5207</v>
      </c>
      <c r="BB9725" t="s">
        <v>20573</v>
      </c>
      <c r="BC9725" t="s">
        <v>7263</v>
      </c>
    </row>
    <row r="9726" spans="52:55" x14ac:dyDescent="0.25">
      <c r="AZ9726" t="s">
        <v>21501</v>
      </c>
      <c r="BA9726" t="s">
        <v>5207</v>
      </c>
      <c r="BB9726" t="s">
        <v>20931</v>
      </c>
      <c r="BC9726" t="s">
        <v>7263</v>
      </c>
    </row>
    <row r="9727" spans="52:55" x14ac:dyDescent="0.25">
      <c r="AZ9727" t="s">
        <v>21502</v>
      </c>
      <c r="BA9727" t="s">
        <v>5207</v>
      </c>
      <c r="BB9727" t="s">
        <v>20931</v>
      </c>
      <c r="BC9727" t="s">
        <v>7263</v>
      </c>
    </row>
    <row r="9728" spans="52:55" x14ac:dyDescent="0.25">
      <c r="AZ9728" t="s">
        <v>21503</v>
      </c>
      <c r="BA9728" t="s">
        <v>5207</v>
      </c>
      <c r="BB9728" t="s">
        <v>20573</v>
      </c>
      <c r="BC9728" t="s">
        <v>7263</v>
      </c>
    </row>
    <row r="9729" spans="52:55" x14ac:dyDescent="0.25">
      <c r="AZ9729" t="s">
        <v>21504</v>
      </c>
      <c r="BA9729" t="s">
        <v>5207</v>
      </c>
      <c r="BB9729" t="s">
        <v>20573</v>
      </c>
      <c r="BC9729" t="s">
        <v>3201</v>
      </c>
    </row>
    <row r="9730" spans="52:55" x14ac:dyDescent="0.25">
      <c r="AZ9730" t="s">
        <v>21505</v>
      </c>
      <c r="BA9730" t="s">
        <v>5207</v>
      </c>
      <c r="BB9730" t="s">
        <v>20573</v>
      </c>
      <c r="BC9730" t="s">
        <v>3201</v>
      </c>
    </row>
    <row r="9731" spans="52:55" x14ac:dyDescent="0.25">
      <c r="AZ9731" t="s">
        <v>21506</v>
      </c>
      <c r="BA9731" t="s">
        <v>5207</v>
      </c>
      <c r="BB9731" t="s">
        <v>20573</v>
      </c>
      <c r="BC9731" t="s">
        <v>3201</v>
      </c>
    </row>
    <row r="9732" spans="52:55" x14ac:dyDescent="0.25">
      <c r="AZ9732" t="s">
        <v>21507</v>
      </c>
      <c r="BA9732" t="s">
        <v>5207</v>
      </c>
      <c r="BB9732" t="s">
        <v>20573</v>
      </c>
      <c r="BC9732" t="s">
        <v>3201</v>
      </c>
    </row>
    <row r="9733" spans="52:55" x14ac:dyDescent="0.25">
      <c r="AZ9733" t="s">
        <v>21508</v>
      </c>
      <c r="BA9733" t="s">
        <v>5207</v>
      </c>
      <c r="BB9733" t="s">
        <v>20573</v>
      </c>
      <c r="BC9733" t="s">
        <v>3201</v>
      </c>
    </row>
    <row r="9734" spans="52:55" x14ac:dyDescent="0.25">
      <c r="AZ9734" t="s">
        <v>21509</v>
      </c>
      <c r="BA9734" t="s">
        <v>5207</v>
      </c>
      <c r="BB9734" t="s">
        <v>20573</v>
      </c>
      <c r="BC9734" t="s">
        <v>3201</v>
      </c>
    </row>
    <row r="9735" spans="52:55" x14ac:dyDescent="0.25">
      <c r="AZ9735" t="s">
        <v>21510</v>
      </c>
      <c r="BA9735" t="s">
        <v>5207</v>
      </c>
      <c r="BB9735" t="s">
        <v>20573</v>
      </c>
      <c r="BC9735" t="s">
        <v>3201</v>
      </c>
    </row>
    <row r="9736" spans="52:55" x14ac:dyDescent="0.25">
      <c r="AZ9736" t="s">
        <v>21511</v>
      </c>
      <c r="BA9736" t="s">
        <v>5207</v>
      </c>
      <c r="BB9736" t="s">
        <v>20573</v>
      </c>
      <c r="BC9736" t="s">
        <v>3201</v>
      </c>
    </row>
    <row r="9737" spans="52:55" x14ac:dyDescent="0.25">
      <c r="AZ9737" t="s">
        <v>21512</v>
      </c>
      <c r="BA9737" t="s">
        <v>5207</v>
      </c>
      <c r="BB9737" t="s">
        <v>20573</v>
      </c>
      <c r="BC9737" t="s">
        <v>3201</v>
      </c>
    </row>
    <row r="9738" spans="52:55" x14ac:dyDescent="0.25">
      <c r="AZ9738" t="s">
        <v>21513</v>
      </c>
      <c r="BA9738" t="s">
        <v>5207</v>
      </c>
      <c r="BB9738" t="s">
        <v>20573</v>
      </c>
      <c r="BC9738" t="s">
        <v>3201</v>
      </c>
    </row>
    <row r="9739" spans="52:55" x14ac:dyDescent="0.25">
      <c r="AZ9739" t="s">
        <v>21514</v>
      </c>
      <c r="BA9739" t="s">
        <v>5207</v>
      </c>
      <c r="BB9739" t="s">
        <v>20573</v>
      </c>
      <c r="BC9739" t="s">
        <v>3201</v>
      </c>
    </row>
    <row r="9740" spans="52:55" x14ac:dyDescent="0.25">
      <c r="AZ9740" t="s">
        <v>21515</v>
      </c>
      <c r="BA9740" t="s">
        <v>5207</v>
      </c>
      <c r="BB9740" t="s">
        <v>20573</v>
      </c>
      <c r="BC9740" t="s">
        <v>3201</v>
      </c>
    </row>
    <row r="9741" spans="52:55" x14ac:dyDescent="0.25">
      <c r="AZ9741" t="s">
        <v>21516</v>
      </c>
      <c r="BA9741" t="s">
        <v>5207</v>
      </c>
      <c r="BB9741" t="s">
        <v>20573</v>
      </c>
      <c r="BC9741" t="s">
        <v>3201</v>
      </c>
    </row>
    <row r="9742" spans="52:55" x14ac:dyDescent="0.25">
      <c r="AZ9742" t="s">
        <v>21517</v>
      </c>
      <c r="BA9742" t="s">
        <v>5207</v>
      </c>
      <c r="BB9742" t="s">
        <v>20573</v>
      </c>
      <c r="BC9742" t="s">
        <v>3201</v>
      </c>
    </row>
    <row r="9743" spans="52:55" x14ac:dyDescent="0.25">
      <c r="AZ9743" t="s">
        <v>21518</v>
      </c>
      <c r="BA9743" t="s">
        <v>5207</v>
      </c>
      <c r="BB9743" t="s">
        <v>20931</v>
      </c>
      <c r="BC9743" t="s">
        <v>3201</v>
      </c>
    </row>
    <row r="9744" spans="52:55" x14ac:dyDescent="0.25">
      <c r="AZ9744" t="s">
        <v>21519</v>
      </c>
      <c r="BA9744" t="s">
        <v>5207</v>
      </c>
      <c r="BB9744" t="s">
        <v>20931</v>
      </c>
      <c r="BC9744" t="s">
        <v>3201</v>
      </c>
    </row>
    <row r="9745" spans="52:55" x14ac:dyDescent="0.25">
      <c r="AZ9745" t="s">
        <v>21520</v>
      </c>
      <c r="BA9745" t="s">
        <v>5207</v>
      </c>
      <c r="BB9745" t="s">
        <v>20931</v>
      </c>
      <c r="BC9745" t="s">
        <v>3201</v>
      </c>
    </row>
    <row r="9746" spans="52:55" x14ac:dyDescent="0.25">
      <c r="AZ9746" t="s">
        <v>21521</v>
      </c>
      <c r="BA9746" t="s">
        <v>5207</v>
      </c>
      <c r="BB9746" t="s">
        <v>20931</v>
      </c>
      <c r="BC9746" t="s">
        <v>3201</v>
      </c>
    </row>
    <row r="9747" spans="52:55" x14ac:dyDescent="0.25">
      <c r="AZ9747" t="s">
        <v>21522</v>
      </c>
      <c r="BA9747" t="s">
        <v>5207</v>
      </c>
      <c r="BB9747" t="s">
        <v>20931</v>
      </c>
      <c r="BC9747" t="s">
        <v>3201</v>
      </c>
    </row>
    <row r="9748" spans="52:55" x14ac:dyDescent="0.25">
      <c r="AZ9748" t="s">
        <v>6931</v>
      </c>
      <c r="BA9748" t="s">
        <v>5207</v>
      </c>
      <c r="BB9748" t="s">
        <v>21008</v>
      </c>
      <c r="BC9748" t="s">
        <v>3201</v>
      </c>
    </row>
    <row r="9749" spans="52:55" x14ac:dyDescent="0.25">
      <c r="AZ9749" t="s">
        <v>21523</v>
      </c>
      <c r="BA9749" t="s">
        <v>5207</v>
      </c>
      <c r="BB9749" t="s">
        <v>21008</v>
      </c>
      <c r="BC9749" t="s">
        <v>3201</v>
      </c>
    </row>
    <row r="9750" spans="52:55" x14ac:dyDescent="0.25">
      <c r="AZ9750" t="s">
        <v>21524</v>
      </c>
      <c r="BA9750" t="s">
        <v>5207</v>
      </c>
      <c r="BB9750" t="s">
        <v>21008</v>
      </c>
      <c r="BC9750" t="s">
        <v>3201</v>
      </c>
    </row>
    <row r="9751" spans="52:55" x14ac:dyDescent="0.25">
      <c r="AZ9751" t="s">
        <v>21525</v>
      </c>
      <c r="BA9751" t="s">
        <v>5207</v>
      </c>
      <c r="BB9751" t="s">
        <v>20573</v>
      </c>
      <c r="BC9751" t="s">
        <v>3201</v>
      </c>
    </row>
    <row r="9752" spans="52:55" x14ac:dyDescent="0.25">
      <c r="AZ9752" t="s">
        <v>21526</v>
      </c>
      <c r="BA9752" t="s">
        <v>5207</v>
      </c>
      <c r="BB9752" t="s">
        <v>20573</v>
      </c>
      <c r="BC9752" t="s">
        <v>3201</v>
      </c>
    </row>
    <row r="9753" spans="52:55" x14ac:dyDescent="0.25">
      <c r="AZ9753" t="s">
        <v>21527</v>
      </c>
      <c r="BA9753" t="s">
        <v>5207</v>
      </c>
      <c r="BB9753" t="s">
        <v>20931</v>
      </c>
      <c r="BC9753" t="s">
        <v>3201</v>
      </c>
    </row>
    <row r="9754" spans="52:55" x14ac:dyDescent="0.25">
      <c r="AZ9754" t="s">
        <v>15332</v>
      </c>
      <c r="BA9754" t="s">
        <v>5207</v>
      </c>
      <c r="BB9754" t="s">
        <v>21008</v>
      </c>
      <c r="BC9754" t="s">
        <v>3201</v>
      </c>
    </row>
    <row r="9755" spans="52:55" x14ac:dyDescent="0.25">
      <c r="AZ9755" t="s">
        <v>21528</v>
      </c>
      <c r="BA9755" t="s">
        <v>5207</v>
      </c>
      <c r="BB9755" t="s">
        <v>20573</v>
      </c>
      <c r="BC9755" t="s">
        <v>3201</v>
      </c>
    </row>
    <row r="9756" spans="52:55" x14ac:dyDescent="0.25">
      <c r="AZ9756" t="s">
        <v>21529</v>
      </c>
      <c r="BA9756" t="s">
        <v>5207</v>
      </c>
      <c r="BB9756" t="s">
        <v>20573</v>
      </c>
      <c r="BC9756" t="s">
        <v>3201</v>
      </c>
    </row>
    <row r="9757" spans="52:55" x14ac:dyDescent="0.25">
      <c r="AZ9757" t="s">
        <v>21530</v>
      </c>
      <c r="BA9757" t="s">
        <v>5207</v>
      </c>
      <c r="BB9757" t="s">
        <v>20573</v>
      </c>
      <c r="BC9757" t="s">
        <v>3201</v>
      </c>
    </row>
    <row r="9758" spans="52:55" x14ac:dyDescent="0.25">
      <c r="AZ9758" t="s">
        <v>21531</v>
      </c>
      <c r="BA9758" t="s">
        <v>5207</v>
      </c>
      <c r="BB9758" t="s">
        <v>20573</v>
      </c>
      <c r="BC9758" t="s">
        <v>3201</v>
      </c>
    </row>
    <row r="9759" spans="52:55" x14ac:dyDescent="0.25">
      <c r="AZ9759" t="s">
        <v>21532</v>
      </c>
      <c r="BA9759" t="s">
        <v>5207</v>
      </c>
      <c r="BB9759" t="s">
        <v>20573</v>
      </c>
      <c r="BC9759" t="s">
        <v>3201</v>
      </c>
    </row>
    <row r="9760" spans="52:55" x14ac:dyDescent="0.25">
      <c r="AZ9760" t="s">
        <v>21533</v>
      </c>
      <c r="BA9760" t="s">
        <v>5207</v>
      </c>
      <c r="BB9760" t="s">
        <v>21109</v>
      </c>
      <c r="BC9760" t="s">
        <v>7263</v>
      </c>
    </row>
    <row r="9761" spans="52:55" x14ac:dyDescent="0.25">
      <c r="AZ9761" t="s">
        <v>21534</v>
      </c>
      <c r="BA9761" t="s">
        <v>5207</v>
      </c>
      <c r="BB9761" t="s">
        <v>20573</v>
      </c>
      <c r="BC9761" t="s">
        <v>3201</v>
      </c>
    </row>
    <row r="9762" spans="52:55" x14ac:dyDescent="0.25">
      <c r="AZ9762" t="s">
        <v>21535</v>
      </c>
      <c r="BA9762" t="s">
        <v>5207</v>
      </c>
      <c r="BB9762" t="s">
        <v>20573</v>
      </c>
      <c r="BC9762" t="s">
        <v>3201</v>
      </c>
    </row>
    <row r="9763" spans="52:55" x14ac:dyDescent="0.25">
      <c r="AZ9763" t="s">
        <v>21536</v>
      </c>
      <c r="BA9763" t="s">
        <v>5207</v>
      </c>
      <c r="BB9763" t="s">
        <v>20573</v>
      </c>
      <c r="BC9763" t="s">
        <v>3201</v>
      </c>
    </row>
    <row r="9764" spans="52:55" x14ac:dyDescent="0.25">
      <c r="AZ9764" t="s">
        <v>21537</v>
      </c>
      <c r="BA9764" t="s">
        <v>5207</v>
      </c>
      <c r="BB9764" t="s">
        <v>20931</v>
      </c>
      <c r="BC9764" t="s">
        <v>3201</v>
      </c>
    </row>
    <row r="9765" spans="52:55" x14ac:dyDescent="0.25">
      <c r="AZ9765" t="s">
        <v>21538</v>
      </c>
      <c r="BA9765" t="s">
        <v>5207</v>
      </c>
      <c r="BB9765" t="s">
        <v>21054</v>
      </c>
      <c r="BC9765" t="s">
        <v>7263</v>
      </c>
    </row>
    <row r="9766" spans="52:55" x14ac:dyDescent="0.25">
      <c r="AZ9766" t="s">
        <v>21539</v>
      </c>
      <c r="BA9766" t="s">
        <v>5207</v>
      </c>
      <c r="BB9766" t="s">
        <v>21054</v>
      </c>
      <c r="BC9766" t="s">
        <v>7263</v>
      </c>
    </row>
    <row r="9767" spans="52:55" x14ac:dyDescent="0.25">
      <c r="AZ9767" t="s">
        <v>21540</v>
      </c>
      <c r="BA9767" t="s">
        <v>5207</v>
      </c>
      <c r="BB9767" t="s">
        <v>20573</v>
      </c>
      <c r="BC9767" t="s">
        <v>7263</v>
      </c>
    </row>
    <row r="9768" spans="52:55" x14ac:dyDescent="0.25">
      <c r="AZ9768" t="s">
        <v>21541</v>
      </c>
      <c r="BA9768" t="s">
        <v>5207</v>
      </c>
      <c r="BB9768" t="s">
        <v>20573</v>
      </c>
      <c r="BC9768" t="s">
        <v>7263</v>
      </c>
    </row>
    <row r="9769" spans="52:55" x14ac:dyDescent="0.25">
      <c r="AZ9769" t="s">
        <v>21542</v>
      </c>
      <c r="BA9769" t="s">
        <v>5207</v>
      </c>
      <c r="BB9769" t="s">
        <v>20573</v>
      </c>
      <c r="BC9769" t="s">
        <v>7263</v>
      </c>
    </row>
    <row r="9770" spans="52:55" x14ac:dyDescent="0.25">
      <c r="AZ9770" t="s">
        <v>21543</v>
      </c>
      <c r="BA9770" t="s">
        <v>5207</v>
      </c>
      <c r="BB9770" t="s">
        <v>20573</v>
      </c>
      <c r="BC9770" t="s">
        <v>3200</v>
      </c>
    </row>
    <row r="9771" spans="52:55" x14ac:dyDescent="0.25">
      <c r="AZ9771" t="s">
        <v>21544</v>
      </c>
      <c r="BA9771" t="s">
        <v>5207</v>
      </c>
      <c r="BB9771" t="s">
        <v>20573</v>
      </c>
      <c r="BC9771" t="s">
        <v>3200</v>
      </c>
    </row>
    <row r="9772" spans="52:55" x14ac:dyDescent="0.25">
      <c r="AZ9772" t="s">
        <v>21545</v>
      </c>
      <c r="BA9772" t="s">
        <v>5207</v>
      </c>
      <c r="BB9772" t="s">
        <v>20573</v>
      </c>
      <c r="BC9772" t="s">
        <v>3200</v>
      </c>
    </row>
    <row r="9773" spans="52:55" x14ac:dyDescent="0.25">
      <c r="AZ9773" t="s">
        <v>21546</v>
      </c>
      <c r="BA9773" t="s">
        <v>5207</v>
      </c>
      <c r="BB9773" t="s">
        <v>21054</v>
      </c>
      <c r="BC9773" t="s">
        <v>7263</v>
      </c>
    </row>
    <row r="9774" spans="52:55" x14ac:dyDescent="0.25">
      <c r="AZ9774" t="s">
        <v>21547</v>
      </c>
      <c r="BA9774" t="s">
        <v>5207</v>
      </c>
      <c r="BB9774" t="s">
        <v>21548</v>
      </c>
      <c r="BC9774" t="s">
        <v>7263</v>
      </c>
    </row>
    <row r="9775" spans="52:55" x14ac:dyDescent="0.25">
      <c r="AZ9775" t="s">
        <v>21549</v>
      </c>
      <c r="BA9775" t="s">
        <v>5207</v>
      </c>
      <c r="BB9775" t="s">
        <v>20573</v>
      </c>
      <c r="BC9775" t="s">
        <v>3200</v>
      </c>
    </row>
    <row r="9776" spans="52:55" x14ac:dyDescent="0.25">
      <c r="AZ9776" t="s">
        <v>21550</v>
      </c>
      <c r="BA9776" t="s">
        <v>5207</v>
      </c>
      <c r="BB9776" t="s">
        <v>21109</v>
      </c>
      <c r="BC9776" t="s">
        <v>7263</v>
      </c>
    </row>
    <row r="9777" spans="52:55" x14ac:dyDescent="0.25">
      <c r="AZ9777" t="s">
        <v>21551</v>
      </c>
      <c r="BA9777" t="s">
        <v>5207</v>
      </c>
      <c r="BB9777" t="s">
        <v>21008</v>
      </c>
      <c r="BC9777" t="s">
        <v>7263</v>
      </c>
    </row>
    <row r="9778" spans="52:55" x14ac:dyDescent="0.25">
      <c r="AZ9778" t="s">
        <v>21552</v>
      </c>
      <c r="BA9778" t="s">
        <v>5207</v>
      </c>
      <c r="BB9778" t="s">
        <v>21008</v>
      </c>
      <c r="BC9778" t="s">
        <v>7263</v>
      </c>
    </row>
    <row r="9779" spans="52:55" x14ac:dyDescent="0.25">
      <c r="AZ9779" t="s">
        <v>21553</v>
      </c>
      <c r="BA9779" t="s">
        <v>5207</v>
      </c>
      <c r="BB9779" t="s">
        <v>21008</v>
      </c>
      <c r="BC9779" t="s">
        <v>7263</v>
      </c>
    </row>
    <row r="9780" spans="52:55" x14ac:dyDescent="0.25">
      <c r="AZ9780" t="s">
        <v>21554</v>
      </c>
      <c r="BA9780" t="s">
        <v>5207</v>
      </c>
      <c r="BB9780" t="s">
        <v>21008</v>
      </c>
      <c r="BC9780" t="s">
        <v>7263</v>
      </c>
    </row>
    <row r="9781" spans="52:55" x14ac:dyDescent="0.25">
      <c r="AZ9781" t="s">
        <v>21555</v>
      </c>
      <c r="BA9781" t="s">
        <v>5207</v>
      </c>
      <c r="BB9781" t="s">
        <v>21008</v>
      </c>
      <c r="BC9781" t="s">
        <v>7263</v>
      </c>
    </row>
    <row r="9782" spans="52:55" x14ac:dyDescent="0.25">
      <c r="AZ9782" t="s">
        <v>21556</v>
      </c>
      <c r="BA9782" t="s">
        <v>5207</v>
      </c>
      <c r="BB9782" t="s">
        <v>21054</v>
      </c>
      <c r="BC9782" t="s">
        <v>7263</v>
      </c>
    </row>
    <row r="9783" spans="52:55" x14ac:dyDescent="0.25">
      <c r="AZ9783" t="s">
        <v>21557</v>
      </c>
      <c r="BA9783" t="s">
        <v>5207</v>
      </c>
      <c r="BB9783" t="s">
        <v>20931</v>
      </c>
      <c r="BC9783" t="s">
        <v>7263</v>
      </c>
    </row>
    <row r="9784" spans="52:55" x14ac:dyDescent="0.25">
      <c r="AZ9784" t="s">
        <v>21558</v>
      </c>
      <c r="BA9784" t="s">
        <v>5207</v>
      </c>
      <c r="BB9784" t="s">
        <v>20931</v>
      </c>
      <c r="BC9784" t="s">
        <v>3200</v>
      </c>
    </row>
    <row r="9785" spans="52:55" x14ac:dyDescent="0.25">
      <c r="AZ9785" t="s">
        <v>21559</v>
      </c>
      <c r="BA9785" t="s">
        <v>5207</v>
      </c>
      <c r="BB9785" t="s">
        <v>20573</v>
      </c>
      <c r="BC9785" t="s">
        <v>7263</v>
      </c>
    </row>
    <row r="9786" spans="52:55" x14ac:dyDescent="0.25">
      <c r="AZ9786" t="s">
        <v>21560</v>
      </c>
      <c r="BA9786" t="s">
        <v>5207</v>
      </c>
      <c r="BB9786" t="s">
        <v>20573</v>
      </c>
      <c r="BC9786" t="s">
        <v>3201</v>
      </c>
    </row>
    <row r="9787" spans="52:55" x14ac:dyDescent="0.25">
      <c r="AZ9787" t="s">
        <v>21561</v>
      </c>
      <c r="BA9787" t="s">
        <v>5207</v>
      </c>
      <c r="BB9787" t="s">
        <v>20573</v>
      </c>
      <c r="BC9787" t="s">
        <v>3201</v>
      </c>
    </row>
    <row r="9788" spans="52:55" x14ac:dyDescent="0.25">
      <c r="AZ9788" t="s">
        <v>21562</v>
      </c>
      <c r="BA9788" t="s">
        <v>5207</v>
      </c>
      <c r="BB9788" t="s">
        <v>20573</v>
      </c>
      <c r="BC9788" t="s">
        <v>3201</v>
      </c>
    </row>
    <row r="9789" spans="52:55" x14ac:dyDescent="0.25">
      <c r="AZ9789" t="s">
        <v>21563</v>
      </c>
      <c r="BA9789" t="s">
        <v>5207</v>
      </c>
      <c r="BB9789" t="s">
        <v>20573</v>
      </c>
      <c r="BC9789" t="s">
        <v>3201</v>
      </c>
    </row>
    <row r="9790" spans="52:55" x14ac:dyDescent="0.25">
      <c r="AZ9790" t="s">
        <v>21564</v>
      </c>
      <c r="BA9790" t="s">
        <v>5207</v>
      </c>
      <c r="BB9790" t="s">
        <v>20931</v>
      </c>
      <c r="BC9790" t="s">
        <v>3201</v>
      </c>
    </row>
    <row r="9791" spans="52:55" x14ac:dyDescent="0.25">
      <c r="AZ9791" t="s">
        <v>21565</v>
      </c>
      <c r="BA9791" t="s">
        <v>5207</v>
      </c>
      <c r="BB9791" t="s">
        <v>20573</v>
      </c>
      <c r="BC9791" t="s">
        <v>3201</v>
      </c>
    </row>
    <row r="9792" spans="52:55" x14ac:dyDescent="0.25">
      <c r="AZ9792" t="s">
        <v>21566</v>
      </c>
      <c r="BA9792" t="s">
        <v>5207</v>
      </c>
      <c r="BB9792" t="s">
        <v>20573</v>
      </c>
      <c r="BC9792" t="s">
        <v>3201</v>
      </c>
    </row>
    <row r="9793" spans="52:55" x14ac:dyDescent="0.25">
      <c r="AZ9793" t="s">
        <v>21567</v>
      </c>
      <c r="BA9793" t="s">
        <v>5207</v>
      </c>
      <c r="BB9793" t="s">
        <v>20573</v>
      </c>
      <c r="BC9793" t="s">
        <v>3201</v>
      </c>
    </row>
    <row r="9794" spans="52:55" x14ac:dyDescent="0.25">
      <c r="AZ9794" t="s">
        <v>21568</v>
      </c>
      <c r="BA9794" t="s">
        <v>5207</v>
      </c>
      <c r="BB9794" t="s">
        <v>20573</v>
      </c>
      <c r="BC9794" t="s">
        <v>3201</v>
      </c>
    </row>
    <row r="9795" spans="52:55" x14ac:dyDescent="0.25">
      <c r="AZ9795" t="s">
        <v>21569</v>
      </c>
      <c r="BA9795" t="s">
        <v>5207</v>
      </c>
      <c r="BB9795" t="s">
        <v>20931</v>
      </c>
      <c r="BC9795" t="s">
        <v>3201</v>
      </c>
    </row>
    <row r="9796" spans="52:55" x14ac:dyDescent="0.25">
      <c r="AZ9796" t="s">
        <v>21570</v>
      </c>
      <c r="BA9796" t="s">
        <v>5207</v>
      </c>
      <c r="BB9796" t="s">
        <v>20573</v>
      </c>
      <c r="BC9796" t="s">
        <v>3201</v>
      </c>
    </row>
    <row r="9797" spans="52:55" x14ac:dyDescent="0.25">
      <c r="AZ9797" t="s">
        <v>21571</v>
      </c>
      <c r="BA9797" t="s">
        <v>5207</v>
      </c>
      <c r="BB9797" t="s">
        <v>20573</v>
      </c>
      <c r="BC9797" t="s">
        <v>7263</v>
      </c>
    </row>
    <row r="9798" spans="52:55" x14ac:dyDescent="0.25">
      <c r="AZ9798" t="s">
        <v>21572</v>
      </c>
      <c r="BA9798" t="s">
        <v>5207</v>
      </c>
      <c r="BB9798" t="s">
        <v>20511</v>
      </c>
      <c r="BC9798" t="s">
        <v>7263</v>
      </c>
    </row>
    <row r="9799" spans="52:55" x14ac:dyDescent="0.25">
      <c r="AZ9799" t="s">
        <v>7331</v>
      </c>
      <c r="BA9799" t="s">
        <v>5207</v>
      </c>
      <c r="BB9799" t="s">
        <v>20511</v>
      </c>
      <c r="BC9799" t="s">
        <v>7263</v>
      </c>
    </row>
    <row r="9800" spans="52:55" x14ac:dyDescent="0.25">
      <c r="AZ9800" t="s">
        <v>21573</v>
      </c>
      <c r="BA9800" t="s">
        <v>5207</v>
      </c>
      <c r="BB9800" t="s">
        <v>20573</v>
      </c>
      <c r="BC9800" t="s">
        <v>3201</v>
      </c>
    </row>
    <row r="9801" spans="52:55" x14ac:dyDescent="0.25">
      <c r="AZ9801" t="s">
        <v>21574</v>
      </c>
      <c r="BA9801" t="s">
        <v>5207</v>
      </c>
      <c r="BB9801" t="s">
        <v>21083</v>
      </c>
      <c r="BC9801" t="s">
        <v>7263</v>
      </c>
    </row>
    <row r="9802" spans="52:55" x14ac:dyDescent="0.25">
      <c r="AZ9802" t="s">
        <v>21575</v>
      </c>
      <c r="BA9802" t="s">
        <v>5207</v>
      </c>
      <c r="BB9802" t="s">
        <v>21083</v>
      </c>
      <c r="BC9802" t="s">
        <v>7263</v>
      </c>
    </row>
    <row r="9803" spans="52:55" x14ac:dyDescent="0.25">
      <c r="AZ9803" t="s">
        <v>21576</v>
      </c>
      <c r="BA9803" t="s">
        <v>5207</v>
      </c>
      <c r="BB9803" t="s">
        <v>21083</v>
      </c>
      <c r="BC9803" t="s">
        <v>7263</v>
      </c>
    </row>
    <row r="9804" spans="52:55" x14ac:dyDescent="0.25">
      <c r="AZ9804" t="s">
        <v>21577</v>
      </c>
      <c r="BA9804" t="s">
        <v>5207</v>
      </c>
      <c r="BB9804" t="s">
        <v>21054</v>
      </c>
      <c r="BC9804" t="s">
        <v>7263</v>
      </c>
    </row>
    <row r="9805" spans="52:55" x14ac:dyDescent="0.25">
      <c r="AZ9805" t="s">
        <v>21578</v>
      </c>
      <c r="BA9805" t="s">
        <v>5207</v>
      </c>
      <c r="BB9805" t="s">
        <v>20573</v>
      </c>
      <c r="BC9805" t="s">
        <v>7263</v>
      </c>
    </row>
    <row r="9806" spans="52:55" x14ac:dyDescent="0.25">
      <c r="AZ9806" t="s">
        <v>21579</v>
      </c>
      <c r="BA9806" t="s">
        <v>5207</v>
      </c>
      <c r="BB9806" t="s">
        <v>20573</v>
      </c>
      <c r="BC9806" t="s">
        <v>7263</v>
      </c>
    </row>
    <row r="9807" spans="52:55" x14ac:dyDescent="0.25">
      <c r="AZ9807" t="s">
        <v>21580</v>
      </c>
      <c r="BA9807" t="s">
        <v>5207</v>
      </c>
      <c r="BB9807" t="s">
        <v>20931</v>
      </c>
      <c r="BC9807" t="s">
        <v>7263</v>
      </c>
    </row>
    <row r="9808" spans="52:55" x14ac:dyDescent="0.25">
      <c r="AZ9808" t="s">
        <v>21581</v>
      </c>
      <c r="BA9808" t="s">
        <v>5207</v>
      </c>
      <c r="BB9808" t="s">
        <v>20931</v>
      </c>
      <c r="BC9808" t="s">
        <v>7263</v>
      </c>
    </row>
    <row r="9809" spans="52:55" x14ac:dyDescent="0.25">
      <c r="AZ9809" t="s">
        <v>21582</v>
      </c>
      <c r="BA9809" t="s">
        <v>5207</v>
      </c>
      <c r="BB9809" t="s">
        <v>20573</v>
      </c>
      <c r="BC9809" t="s">
        <v>7263</v>
      </c>
    </row>
    <row r="9810" spans="52:55" x14ac:dyDescent="0.25">
      <c r="AZ9810" t="s">
        <v>21583</v>
      </c>
      <c r="BA9810" t="s">
        <v>5207</v>
      </c>
      <c r="BB9810" t="s">
        <v>20573</v>
      </c>
      <c r="BC9810" t="s">
        <v>7263</v>
      </c>
    </row>
    <row r="9811" spans="52:55" x14ac:dyDescent="0.25">
      <c r="AZ9811" t="s">
        <v>21584</v>
      </c>
      <c r="BA9811" t="s">
        <v>5207</v>
      </c>
      <c r="BB9811" t="s">
        <v>20573</v>
      </c>
      <c r="BC9811" t="s">
        <v>7263</v>
      </c>
    </row>
    <row r="9812" spans="52:55" x14ac:dyDescent="0.25">
      <c r="AZ9812" t="s">
        <v>21585</v>
      </c>
      <c r="BA9812" t="s">
        <v>5207</v>
      </c>
      <c r="BB9812" t="s">
        <v>20573</v>
      </c>
      <c r="BC9812" t="s">
        <v>7263</v>
      </c>
    </row>
    <row r="9813" spans="52:55" x14ac:dyDescent="0.25">
      <c r="AZ9813" t="s">
        <v>21586</v>
      </c>
      <c r="BA9813" t="s">
        <v>5207</v>
      </c>
      <c r="BB9813" t="s">
        <v>20573</v>
      </c>
      <c r="BC9813" t="s">
        <v>7263</v>
      </c>
    </row>
    <row r="9814" spans="52:55" x14ac:dyDescent="0.25">
      <c r="AZ9814" t="s">
        <v>21587</v>
      </c>
      <c r="BA9814" t="s">
        <v>5207</v>
      </c>
      <c r="BB9814" t="s">
        <v>20573</v>
      </c>
      <c r="BC9814" t="s">
        <v>7263</v>
      </c>
    </row>
    <row r="9815" spans="52:55" x14ac:dyDescent="0.25">
      <c r="AZ9815" t="s">
        <v>21588</v>
      </c>
      <c r="BA9815" t="s">
        <v>5207</v>
      </c>
      <c r="BB9815" t="s">
        <v>20573</v>
      </c>
      <c r="BC9815" t="s">
        <v>7263</v>
      </c>
    </row>
    <row r="9816" spans="52:55" x14ac:dyDescent="0.25">
      <c r="AZ9816" t="s">
        <v>21589</v>
      </c>
      <c r="BA9816" t="s">
        <v>5207</v>
      </c>
      <c r="BB9816" t="s">
        <v>20573</v>
      </c>
      <c r="BC9816" t="s">
        <v>7263</v>
      </c>
    </row>
    <row r="9817" spans="52:55" x14ac:dyDescent="0.25">
      <c r="AZ9817" t="s">
        <v>21590</v>
      </c>
      <c r="BA9817" t="s">
        <v>5207</v>
      </c>
      <c r="BB9817" t="s">
        <v>20573</v>
      </c>
      <c r="BC9817" t="s">
        <v>7263</v>
      </c>
    </row>
    <row r="9818" spans="52:55" x14ac:dyDescent="0.25">
      <c r="AZ9818" t="s">
        <v>21591</v>
      </c>
      <c r="BA9818" t="s">
        <v>5207</v>
      </c>
      <c r="BB9818" t="s">
        <v>20573</v>
      </c>
      <c r="BC9818" t="s">
        <v>7263</v>
      </c>
    </row>
    <row r="9819" spans="52:55" x14ac:dyDescent="0.25">
      <c r="AZ9819" t="s">
        <v>21592</v>
      </c>
      <c r="BA9819" t="s">
        <v>5207</v>
      </c>
      <c r="BB9819" t="s">
        <v>20573</v>
      </c>
      <c r="BC9819" t="s">
        <v>7263</v>
      </c>
    </row>
    <row r="9820" spans="52:55" x14ac:dyDescent="0.25">
      <c r="AZ9820" t="s">
        <v>21593</v>
      </c>
      <c r="BA9820" t="s">
        <v>5207</v>
      </c>
      <c r="BB9820" t="s">
        <v>20573</v>
      </c>
      <c r="BC9820" t="s">
        <v>7263</v>
      </c>
    </row>
    <row r="9821" spans="52:55" x14ac:dyDescent="0.25">
      <c r="AZ9821" t="s">
        <v>21594</v>
      </c>
      <c r="BA9821" t="s">
        <v>5207</v>
      </c>
      <c r="BB9821" t="s">
        <v>20573</v>
      </c>
      <c r="BC9821" t="s">
        <v>7263</v>
      </c>
    </row>
    <row r="9822" spans="52:55" x14ac:dyDescent="0.25">
      <c r="AZ9822" t="s">
        <v>21595</v>
      </c>
      <c r="BA9822" t="s">
        <v>5207</v>
      </c>
      <c r="BB9822" t="s">
        <v>20573</v>
      </c>
      <c r="BC9822" t="s">
        <v>7263</v>
      </c>
    </row>
    <row r="9823" spans="52:55" x14ac:dyDescent="0.25">
      <c r="AZ9823" t="s">
        <v>21596</v>
      </c>
      <c r="BA9823" t="s">
        <v>5207</v>
      </c>
      <c r="BB9823" t="s">
        <v>20931</v>
      </c>
      <c r="BC9823" t="s">
        <v>7263</v>
      </c>
    </row>
    <row r="9824" spans="52:55" x14ac:dyDescent="0.25">
      <c r="AZ9824" t="s">
        <v>21597</v>
      </c>
      <c r="BA9824" t="s">
        <v>5207</v>
      </c>
      <c r="BB9824" t="s">
        <v>21054</v>
      </c>
      <c r="BC9824" t="s">
        <v>7263</v>
      </c>
    </row>
    <row r="9825" spans="52:55" x14ac:dyDescent="0.25">
      <c r="AZ9825" t="s">
        <v>21598</v>
      </c>
      <c r="BA9825" t="s">
        <v>5207</v>
      </c>
      <c r="BB9825" t="s">
        <v>20573</v>
      </c>
      <c r="BC9825" t="s">
        <v>7263</v>
      </c>
    </row>
    <row r="9826" spans="52:55" x14ac:dyDescent="0.25">
      <c r="AZ9826" t="s">
        <v>21599</v>
      </c>
      <c r="BA9826" t="s">
        <v>5207</v>
      </c>
      <c r="BB9826" t="s">
        <v>20573</v>
      </c>
      <c r="BC9826" t="s">
        <v>7263</v>
      </c>
    </row>
    <row r="9827" spans="52:55" x14ac:dyDescent="0.25">
      <c r="AZ9827" t="s">
        <v>21600</v>
      </c>
      <c r="BA9827" t="s">
        <v>5207</v>
      </c>
      <c r="BB9827" t="s">
        <v>20573</v>
      </c>
      <c r="BC9827" t="s">
        <v>7263</v>
      </c>
    </row>
    <row r="9828" spans="52:55" x14ac:dyDescent="0.25">
      <c r="AZ9828" t="s">
        <v>21601</v>
      </c>
      <c r="BA9828" t="s">
        <v>5207</v>
      </c>
      <c r="BB9828" t="s">
        <v>6745</v>
      </c>
      <c r="BC9828" t="s">
        <v>7263</v>
      </c>
    </row>
    <row r="9829" spans="52:55" x14ac:dyDescent="0.25">
      <c r="AZ9829" t="s">
        <v>21602</v>
      </c>
      <c r="BA9829" t="s">
        <v>5207</v>
      </c>
      <c r="BB9829" t="s">
        <v>6745</v>
      </c>
      <c r="BC9829" t="s">
        <v>7263</v>
      </c>
    </row>
    <row r="9830" spans="52:55" x14ac:dyDescent="0.25">
      <c r="AZ9830" t="s">
        <v>21603</v>
      </c>
      <c r="BA9830" t="s">
        <v>5207</v>
      </c>
      <c r="BB9830" t="s">
        <v>20573</v>
      </c>
      <c r="BC9830" t="s">
        <v>3200</v>
      </c>
    </row>
    <row r="9831" spans="52:55" x14ac:dyDescent="0.25">
      <c r="AZ9831" t="s">
        <v>21604</v>
      </c>
      <c r="BA9831" t="s">
        <v>5207</v>
      </c>
      <c r="BB9831" t="s">
        <v>21054</v>
      </c>
      <c r="BC9831" t="s">
        <v>3201</v>
      </c>
    </row>
    <row r="9832" spans="52:55" x14ac:dyDescent="0.25">
      <c r="AZ9832" t="s">
        <v>21605</v>
      </c>
      <c r="BA9832" t="s">
        <v>5207</v>
      </c>
      <c r="BB9832" t="s">
        <v>20573</v>
      </c>
      <c r="BC9832" t="s">
        <v>7263</v>
      </c>
    </row>
    <row r="9833" spans="52:55" x14ac:dyDescent="0.25">
      <c r="AZ9833" t="s">
        <v>21606</v>
      </c>
      <c r="BA9833" t="s">
        <v>5207</v>
      </c>
      <c r="BB9833" t="s">
        <v>20573</v>
      </c>
      <c r="BC9833" t="s">
        <v>7263</v>
      </c>
    </row>
    <row r="9834" spans="52:55" x14ac:dyDescent="0.25">
      <c r="AZ9834" t="s">
        <v>21607</v>
      </c>
      <c r="BA9834" t="s">
        <v>5207</v>
      </c>
      <c r="BB9834" t="s">
        <v>20573</v>
      </c>
      <c r="BC9834" t="s">
        <v>7263</v>
      </c>
    </row>
    <row r="9835" spans="52:55" x14ac:dyDescent="0.25">
      <c r="AZ9835" t="s">
        <v>21608</v>
      </c>
      <c r="BA9835" t="s">
        <v>5207</v>
      </c>
      <c r="BB9835" t="s">
        <v>20573</v>
      </c>
      <c r="BC9835" t="s">
        <v>7263</v>
      </c>
    </row>
    <row r="9836" spans="52:55" x14ac:dyDescent="0.25">
      <c r="AZ9836" t="s">
        <v>21609</v>
      </c>
      <c r="BA9836" t="s">
        <v>5207</v>
      </c>
      <c r="BB9836" t="s">
        <v>20573</v>
      </c>
      <c r="BC9836" t="s">
        <v>3200</v>
      </c>
    </row>
    <row r="9837" spans="52:55" x14ac:dyDescent="0.25">
      <c r="AZ9837" t="s">
        <v>21610</v>
      </c>
      <c r="BA9837" t="s">
        <v>5207</v>
      </c>
      <c r="BB9837" t="s">
        <v>21054</v>
      </c>
      <c r="BC9837" t="s">
        <v>7263</v>
      </c>
    </row>
    <row r="9838" spans="52:55" x14ac:dyDescent="0.25">
      <c r="AZ9838" t="s">
        <v>21611</v>
      </c>
      <c r="BA9838" t="s">
        <v>5207</v>
      </c>
      <c r="BB9838" t="s">
        <v>20573</v>
      </c>
      <c r="BC9838" t="s">
        <v>3201</v>
      </c>
    </row>
    <row r="9839" spans="52:55" x14ac:dyDescent="0.25">
      <c r="AZ9839" t="s">
        <v>21612</v>
      </c>
      <c r="BA9839" t="s">
        <v>5207</v>
      </c>
      <c r="BB9839" t="s">
        <v>20573</v>
      </c>
      <c r="BC9839" t="s">
        <v>3201</v>
      </c>
    </row>
    <row r="9840" spans="52:55" x14ac:dyDescent="0.25">
      <c r="AZ9840" t="s">
        <v>21613</v>
      </c>
      <c r="BA9840" t="s">
        <v>5207</v>
      </c>
      <c r="BB9840" t="s">
        <v>20573</v>
      </c>
      <c r="BC9840" t="s">
        <v>3201</v>
      </c>
    </row>
    <row r="9841" spans="52:55" x14ac:dyDescent="0.25">
      <c r="AZ9841" t="s">
        <v>21614</v>
      </c>
      <c r="BA9841" t="s">
        <v>5207</v>
      </c>
      <c r="BB9841" t="s">
        <v>20573</v>
      </c>
      <c r="BC9841" t="s">
        <v>3200</v>
      </c>
    </row>
    <row r="9842" spans="52:55" x14ac:dyDescent="0.25">
      <c r="AZ9842" t="s">
        <v>21615</v>
      </c>
      <c r="BA9842" t="s">
        <v>5207</v>
      </c>
      <c r="BB9842" t="s">
        <v>20931</v>
      </c>
      <c r="BC9842" t="s">
        <v>3200</v>
      </c>
    </row>
    <row r="9843" spans="52:55" x14ac:dyDescent="0.25">
      <c r="AZ9843" t="s">
        <v>7066</v>
      </c>
      <c r="BA9843" t="s">
        <v>5207</v>
      </c>
      <c r="BB9843" t="s">
        <v>21008</v>
      </c>
      <c r="BC9843" t="s">
        <v>3200</v>
      </c>
    </row>
    <row r="9844" spans="52:55" x14ac:dyDescent="0.25">
      <c r="AZ9844" t="s">
        <v>21616</v>
      </c>
      <c r="BA9844" t="s">
        <v>5207</v>
      </c>
      <c r="BB9844" t="s">
        <v>7231</v>
      </c>
      <c r="BC9844" t="s">
        <v>7263</v>
      </c>
    </row>
    <row r="9845" spans="52:55" x14ac:dyDescent="0.25">
      <c r="AZ9845" t="s">
        <v>21617</v>
      </c>
      <c r="BA9845" t="s">
        <v>5207</v>
      </c>
      <c r="BB9845" t="s">
        <v>20573</v>
      </c>
      <c r="BC9845" t="s">
        <v>7263</v>
      </c>
    </row>
    <row r="9846" spans="52:55" x14ac:dyDescent="0.25">
      <c r="AZ9846" t="s">
        <v>21618</v>
      </c>
      <c r="BA9846" t="s">
        <v>5207</v>
      </c>
      <c r="BB9846" t="s">
        <v>20573</v>
      </c>
      <c r="BC9846" t="s">
        <v>7263</v>
      </c>
    </row>
    <row r="9847" spans="52:55" x14ac:dyDescent="0.25">
      <c r="AZ9847" t="s">
        <v>21619</v>
      </c>
      <c r="BA9847" t="s">
        <v>5207</v>
      </c>
      <c r="BB9847" t="s">
        <v>21051</v>
      </c>
      <c r="BC9847" t="s">
        <v>3200</v>
      </c>
    </row>
    <row r="9848" spans="52:55" x14ac:dyDescent="0.25">
      <c r="AZ9848" t="s">
        <v>21620</v>
      </c>
      <c r="BA9848" t="s">
        <v>5207</v>
      </c>
      <c r="BB9848" t="s">
        <v>21051</v>
      </c>
      <c r="BC9848" t="s">
        <v>3200</v>
      </c>
    </row>
    <row r="9849" spans="52:55" x14ac:dyDescent="0.25">
      <c r="AZ9849" t="s">
        <v>21621</v>
      </c>
      <c r="BA9849" t="s">
        <v>5207</v>
      </c>
      <c r="BB9849" t="s">
        <v>21051</v>
      </c>
      <c r="BC9849" t="s">
        <v>3200</v>
      </c>
    </row>
    <row r="9850" spans="52:55" x14ac:dyDescent="0.25">
      <c r="AZ9850" t="s">
        <v>21622</v>
      </c>
      <c r="BA9850" t="s">
        <v>5207</v>
      </c>
      <c r="BB9850" t="s">
        <v>21051</v>
      </c>
      <c r="BC9850" t="s">
        <v>3200</v>
      </c>
    </row>
    <row r="9851" spans="52:55" x14ac:dyDescent="0.25">
      <c r="AZ9851" t="s">
        <v>21623</v>
      </c>
      <c r="BA9851" t="s">
        <v>5207</v>
      </c>
      <c r="BB9851" t="s">
        <v>21051</v>
      </c>
      <c r="BC9851" t="s">
        <v>3200</v>
      </c>
    </row>
    <row r="9852" spans="52:55" x14ac:dyDescent="0.25">
      <c r="AZ9852" t="s">
        <v>21624</v>
      </c>
      <c r="BA9852" t="s">
        <v>5207</v>
      </c>
      <c r="BB9852" t="s">
        <v>21051</v>
      </c>
      <c r="BC9852" t="s">
        <v>3200</v>
      </c>
    </row>
    <row r="9853" spans="52:55" x14ac:dyDescent="0.25">
      <c r="AZ9853" t="s">
        <v>21625</v>
      </c>
      <c r="BA9853" t="s">
        <v>5207</v>
      </c>
      <c r="BB9853" t="s">
        <v>21051</v>
      </c>
      <c r="BC9853" t="s">
        <v>3200</v>
      </c>
    </row>
    <row r="9854" spans="52:55" x14ac:dyDescent="0.25">
      <c r="AZ9854" t="s">
        <v>21626</v>
      </c>
      <c r="BA9854" t="s">
        <v>5207</v>
      </c>
      <c r="BB9854" t="s">
        <v>20573</v>
      </c>
      <c r="BC9854" t="s">
        <v>7263</v>
      </c>
    </row>
    <row r="9855" spans="52:55" x14ac:dyDescent="0.25">
      <c r="AZ9855" t="s">
        <v>21627</v>
      </c>
      <c r="BA9855" t="s">
        <v>5207</v>
      </c>
      <c r="BB9855" t="s">
        <v>20573</v>
      </c>
      <c r="BC9855" t="s">
        <v>7263</v>
      </c>
    </row>
    <row r="9856" spans="52:55" x14ac:dyDescent="0.25">
      <c r="AZ9856" t="s">
        <v>21628</v>
      </c>
      <c r="BA9856" t="s">
        <v>5207</v>
      </c>
      <c r="BB9856" t="s">
        <v>20573</v>
      </c>
      <c r="BC9856" t="s">
        <v>7263</v>
      </c>
    </row>
    <row r="9857" spans="52:55" x14ac:dyDescent="0.25">
      <c r="AZ9857" t="s">
        <v>21629</v>
      </c>
      <c r="BA9857" t="s">
        <v>5207</v>
      </c>
      <c r="BB9857" t="s">
        <v>20511</v>
      </c>
      <c r="BC9857" t="s">
        <v>7263</v>
      </c>
    </row>
    <row r="9858" spans="52:55" x14ac:dyDescent="0.25">
      <c r="AZ9858" t="s">
        <v>21630</v>
      </c>
      <c r="BA9858" t="s">
        <v>5207</v>
      </c>
      <c r="BB9858" t="s">
        <v>20511</v>
      </c>
      <c r="BC9858" t="s">
        <v>7263</v>
      </c>
    </row>
    <row r="9859" spans="52:55" x14ac:dyDescent="0.25">
      <c r="AZ9859" t="s">
        <v>21631</v>
      </c>
      <c r="BA9859" t="s">
        <v>5207</v>
      </c>
      <c r="BB9859" t="s">
        <v>20511</v>
      </c>
      <c r="BC9859" t="s">
        <v>7263</v>
      </c>
    </row>
    <row r="9860" spans="52:55" x14ac:dyDescent="0.25">
      <c r="AZ9860" t="s">
        <v>21632</v>
      </c>
      <c r="BA9860" t="s">
        <v>5207</v>
      </c>
      <c r="BB9860" t="s">
        <v>20511</v>
      </c>
      <c r="BC9860" t="s">
        <v>7263</v>
      </c>
    </row>
    <row r="9861" spans="52:55" x14ac:dyDescent="0.25">
      <c r="AZ9861" t="s">
        <v>21633</v>
      </c>
      <c r="BA9861" t="s">
        <v>5207</v>
      </c>
      <c r="BB9861" t="s">
        <v>20573</v>
      </c>
      <c r="BC9861" t="s">
        <v>7263</v>
      </c>
    </row>
    <row r="9862" spans="52:55" x14ac:dyDescent="0.25">
      <c r="AZ9862" t="s">
        <v>21634</v>
      </c>
      <c r="BA9862" t="s">
        <v>5207</v>
      </c>
      <c r="BB9862" t="s">
        <v>21054</v>
      </c>
      <c r="BC9862" t="s">
        <v>3200</v>
      </c>
    </row>
    <row r="9863" spans="52:55" x14ac:dyDescent="0.25">
      <c r="AZ9863" t="s">
        <v>21635</v>
      </c>
      <c r="BA9863" t="s">
        <v>5207</v>
      </c>
      <c r="BB9863" t="s">
        <v>20573</v>
      </c>
      <c r="BC9863" t="s">
        <v>3201</v>
      </c>
    </row>
    <row r="9864" spans="52:55" x14ac:dyDescent="0.25">
      <c r="AZ9864" t="s">
        <v>21636</v>
      </c>
      <c r="BA9864" t="s">
        <v>5207</v>
      </c>
      <c r="BB9864" t="s">
        <v>20573</v>
      </c>
      <c r="BC9864" t="s">
        <v>3201</v>
      </c>
    </row>
    <row r="9865" spans="52:55" x14ac:dyDescent="0.25">
      <c r="AZ9865" t="s">
        <v>21637</v>
      </c>
      <c r="BA9865" t="s">
        <v>5207</v>
      </c>
      <c r="BB9865" t="s">
        <v>21054</v>
      </c>
      <c r="BC9865" t="s">
        <v>7263</v>
      </c>
    </row>
    <row r="9866" spans="52:55" x14ac:dyDescent="0.25">
      <c r="AZ9866" t="s">
        <v>21638</v>
      </c>
      <c r="BA9866" t="s">
        <v>5207</v>
      </c>
      <c r="BB9866" t="s">
        <v>21054</v>
      </c>
      <c r="BC9866" t="s">
        <v>7263</v>
      </c>
    </row>
    <row r="9867" spans="52:55" x14ac:dyDescent="0.25">
      <c r="AZ9867" t="s">
        <v>21639</v>
      </c>
      <c r="BA9867" t="s">
        <v>5207</v>
      </c>
      <c r="BB9867" t="s">
        <v>21109</v>
      </c>
      <c r="BC9867" t="s">
        <v>7263</v>
      </c>
    </row>
    <row r="9868" spans="52:55" x14ac:dyDescent="0.25">
      <c r="AZ9868" t="s">
        <v>21640</v>
      </c>
      <c r="BA9868" t="s">
        <v>5207</v>
      </c>
      <c r="BB9868" t="s">
        <v>21109</v>
      </c>
      <c r="BC9868" t="s">
        <v>7263</v>
      </c>
    </row>
    <row r="9869" spans="52:55" x14ac:dyDescent="0.25">
      <c r="AZ9869" t="s">
        <v>21641</v>
      </c>
      <c r="BA9869" t="s">
        <v>5207</v>
      </c>
      <c r="BB9869" t="s">
        <v>20573</v>
      </c>
      <c r="BC9869" t="s">
        <v>7263</v>
      </c>
    </row>
    <row r="9870" spans="52:55" x14ac:dyDescent="0.25">
      <c r="AZ9870" t="s">
        <v>21642</v>
      </c>
      <c r="BA9870" t="s">
        <v>5207</v>
      </c>
      <c r="BB9870" t="s">
        <v>20573</v>
      </c>
      <c r="BC9870" t="s">
        <v>3201</v>
      </c>
    </row>
    <row r="9871" spans="52:55" x14ac:dyDescent="0.25">
      <c r="AZ9871" t="s">
        <v>21643</v>
      </c>
      <c r="BA9871" t="s">
        <v>5207</v>
      </c>
      <c r="BB9871" t="s">
        <v>20573</v>
      </c>
      <c r="BC9871" t="s">
        <v>3201</v>
      </c>
    </row>
    <row r="9872" spans="52:55" x14ac:dyDescent="0.25">
      <c r="AZ9872" t="s">
        <v>21644</v>
      </c>
      <c r="BA9872" t="s">
        <v>5207</v>
      </c>
      <c r="BB9872" t="s">
        <v>20573</v>
      </c>
      <c r="BC9872" t="s">
        <v>3200</v>
      </c>
    </row>
    <row r="9873" spans="52:55" x14ac:dyDescent="0.25">
      <c r="AZ9873" t="s">
        <v>21645</v>
      </c>
      <c r="BA9873" t="s">
        <v>5207</v>
      </c>
      <c r="BB9873" t="s">
        <v>20573</v>
      </c>
      <c r="BC9873" t="s">
        <v>3200</v>
      </c>
    </row>
    <row r="9874" spans="52:55" x14ac:dyDescent="0.25">
      <c r="AZ9874" t="s">
        <v>21646</v>
      </c>
      <c r="BA9874" t="s">
        <v>5207</v>
      </c>
      <c r="BB9874" t="s">
        <v>20573</v>
      </c>
      <c r="BC9874" t="s">
        <v>7263</v>
      </c>
    </row>
    <row r="9875" spans="52:55" x14ac:dyDescent="0.25">
      <c r="AZ9875" t="s">
        <v>21647</v>
      </c>
      <c r="BA9875" t="s">
        <v>5207</v>
      </c>
      <c r="BB9875" t="s">
        <v>21548</v>
      </c>
      <c r="BC9875" t="s">
        <v>7263</v>
      </c>
    </row>
    <row r="9876" spans="52:55" x14ac:dyDescent="0.25">
      <c r="AZ9876" t="s">
        <v>21648</v>
      </c>
      <c r="BA9876" t="s">
        <v>5207</v>
      </c>
      <c r="BB9876" t="s">
        <v>21242</v>
      </c>
      <c r="BC9876" t="s">
        <v>7263</v>
      </c>
    </row>
    <row r="9877" spans="52:55" x14ac:dyDescent="0.25">
      <c r="AZ9877" t="s">
        <v>21649</v>
      </c>
      <c r="BA9877" t="s">
        <v>5207</v>
      </c>
      <c r="BB9877" t="s">
        <v>21242</v>
      </c>
      <c r="BC9877" t="s">
        <v>7263</v>
      </c>
    </row>
    <row r="9878" spans="52:55" x14ac:dyDescent="0.25">
      <c r="AZ9878" t="s">
        <v>21650</v>
      </c>
      <c r="BA9878" t="s">
        <v>5207</v>
      </c>
      <c r="BB9878" t="s">
        <v>21242</v>
      </c>
      <c r="BC9878" t="s">
        <v>7263</v>
      </c>
    </row>
    <row r="9879" spans="52:55" x14ac:dyDescent="0.25">
      <c r="AZ9879" t="s">
        <v>21651</v>
      </c>
      <c r="BA9879" t="s">
        <v>5207</v>
      </c>
      <c r="BB9879" t="s">
        <v>20573</v>
      </c>
      <c r="BC9879" t="s">
        <v>7263</v>
      </c>
    </row>
    <row r="9880" spans="52:55" x14ac:dyDescent="0.25">
      <c r="AZ9880" t="s">
        <v>21652</v>
      </c>
      <c r="BA9880" t="s">
        <v>5207</v>
      </c>
      <c r="BB9880" t="s">
        <v>20573</v>
      </c>
      <c r="BC9880" t="s">
        <v>7263</v>
      </c>
    </row>
    <row r="9881" spans="52:55" x14ac:dyDescent="0.25">
      <c r="AZ9881" t="s">
        <v>21653</v>
      </c>
      <c r="BA9881" t="s">
        <v>5207</v>
      </c>
      <c r="BB9881" t="s">
        <v>20573</v>
      </c>
      <c r="BC9881" t="s">
        <v>3200</v>
      </c>
    </row>
    <row r="9882" spans="52:55" x14ac:dyDescent="0.25">
      <c r="AZ9882" t="s">
        <v>21654</v>
      </c>
      <c r="BA9882" t="s">
        <v>5207</v>
      </c>
      <c r="BB9882" t="s">
        <v>20573</v>
      </c>
      <c r="BC9882" t="s">
        <v>3200</v>
      </c>
    </row>
    <row r="9883" spans="52:55" x14ac:dyDescent="0.25">
      <c r="AZ9883" t="s">
        <v>21655</v>
      </c>
      <c r="BA9883" t="s">
        <v>5207</v>
      </c>
      <c r="BB9883" t="s">
        <v>20899</v>
      </c>
      <c r="BC9883" t="s">
        <v>7263</v>
      </c>
    </row>
    <row r="9884" spans="52:55" x14ac:dyDescent="0.25">
      <c r="AZ9884" t="s">
        <v>21656</v>
      </c>
      <c r="BA9884" t="s">
        <v>5207</v>
      </c>
      <c r="BB9884" t="s">
        <v>20931</v>
      </c>
      <c r="BC9884" t="s">
        <v>3200</v>
      </c>
    </row>
    <row r="9885" spans="52:55" x14ac:dyDescent="0.25">
      <c r="AZ9885" t="s">
        <v>21657</v>
      </c>
      <c r="BA9885" t="s">
        <v>5207</v>
      </c>
      <c r="BB9885" t="s">
        <v>20573</v>
      </c>
      <c r="BC9885" t="s">
        <v>3200</v>
      </c>
    </row>
    <row r="9886" spans="52:55" x14ac:dyDescent="0.25">
      <c r="AZ9886" t="s">
        <v>21658</v>
      </c>
      <c r="BA9886" t="s">
        <v>5207</v>
      </c>
      <c r="BB9886" t="s">
        <v>20573</v>
      </c>
      <c r="BC9886" t="s">
        <v>3200</v>
      </c>
    </row>
    <row r="9887" spans="52:55" x14ac:dyDescent="0.25">
      <c r="AZ9887" t="s">
        <v>21659</v>
      </c>
      <c r="BA9887" t="s">
        <v>5207</v>
      </c>
      <c r="BB9887" t="s">
        <v>20573</v>
      </c>
      <c r="BC9887" t="s">
        <v>3200</v>
      </c>
    </row>
    <row r="9888" spans="52:55" x14ac:dyDescent="0.25">
      <c r="AZ9888" t="s">
        <v>21660</v>
      </c>
      <c r="BA9888" t="s">
        <v>5207</v>
      </c>
      <c r="BB9888" t="s">
        <v>20573</v>
      </c>
      <c r="BC9888" t="s">
        <v>3200</v>
      </c>
    </row>
    <row r="9889" spans="52:55" x14ac:dyDescent="0.25">
      <c r="AZ9889" t="s">
        <v>21661</v>
      </c>
      <c r="BA9889" t="s">
        <v>5207</v>
      </c>
      <c r="BB9889" t="s">
        <v>20573</v>
      </c>
      <c r="BC9889" t="s">
        <v>3200</v>
      </c>
    </row>
    <row r="9890" spans="52:55" x14ac:dyDescent="0.25">
      <c r="AZ9890" t="s">
        <v>21662</v>
      </c>
      <c r="BA9890" t="s">
        <v>5207</v>
      </c>
      <c r="BB9890" t="s">
        <v>20573</v>
      </c>
      <c r="BC9890" t="s">
        <v>3200</v>
      </c>
    </row>
    <row r="9891" spans="52:55" x14ac:dyDescent="0.25">
      <c r="AZ9891" t="s">
        <v>21663</v>
      </c>
      <c r="BA9891" t="s">
        <v>5207</v>
      </c>
      <c r="BB9891" t="s">
        <v>20931</v>
      </c>
      <c r="BC9891" t="s">
        <v>3200</v>
      </c>
    </row>
    <row r="9892" spans="52:55" x14ac:dyDescent="0.25">
      <c r="AZ9892" t="s">
        <v>21664</v>
      </c>
      <c r="BA9892" t="s">
        <v>5207</v>
      </c>
      <c r="BB9892" t="s">
        <v>20931</v>
      </c>
      <c r="BC9892" t="s">
        <v>3200</v>
      </c>
    </row>
    <row r="9893" spans="52:55" x14ac:dyDescent="0.25">
      <c r="AZ9893" t="s">
        <v>21665</v>
      </c>
      <c r="BA9893" t="s">
        <v>5207</v>
      </c>
      <c r="BB9893" t="s">
        <v>20573</v>
      </c>
      <c r="BC9893" t="s">
        <v>3200</v>
      </c>
    </row>
    <row r="9894" spans="52:55" x14ac:dyDescent="0.25">
      <c r="AZ9894" t="s">
        <v>21666</v>
      </c>
      <c r="BA9894" t="s">
        <v>5207</v>
      </c>
      <c r="BB9894" t="s">
        <v>20573</v>
      </c>
      <c r="BC9894" t="s">
        <v>3200</v>
      </c>
    </row>
    <row r="9895" spans="52:55" x14ac:dyDescent="0.25">
      <c r="AZ9895" t="s">
        <v>21667</v>
      </c>
      <c r="BA9895" t="s">
        <v>5207</v>
      </c>
      <c r="BB9895" t="s">
        <v>20931</v>
      </c>
      <c r="BC9895" t="s">
        <v>3200</v>
      </c>
    </row>
    <row r="9896" spans="52:55" x14ac:dyDescent="0.25">
      <c r="AZ9896" t="s">
        <v>21668</v>
      </c>
      <c r="BA9896" t="s">
        <v>5207</v>
      </c>
      <c r="BB9896" t="s">
        <v>20573</v>
      </c>
      <c r="BC9896" t="s">
        <v>3200</v>
      </c>
    </row>
    <row r="9897" spans="52:55" x14ac:dyDescent="0.25">
      <c r="AZ9897" t="s">
        <v>21669</v>
      </c>
      <c r="BA9897" t="s">
        <v>5207</v>
      </c>
      <c r="BB9897" t="s">
        <v>20573</v>
      </c>
      <c r="BC9897" t="s">
        <v>3200</v>
      </c>
    </row>
    <row r="9898" spans="52:55" x14ac:dyDescent="0.25">
      <c r="AZ9898" t="s">
        <v>21670</v>
      </c>
      <c r="BA9898" t="s">
        <v>5207</v>
      </c>
      <c r="BB9898" t="s">
        <v>20573</v>
      </c>
      <c r="BC9898" t="s">
        <v>3200</v>
      </c>
    </row>
    <row r="9899" spans="52:55" x14ac:dyDescent="0.25">
      <c r="AZ9899" t="s">
        <v>21671</v>
      </c>
      <c r="BA9899" t="s">
        <v>5207</v>
      </c>
      <c r="BB9899" t="s">
        <v>20573</v>
      </c>
      <c r="BC9899" t="s">
        <v>3200</v>
      </c>
    </row>
    <row r="9900" spans="52:55" x14ac:dyDescent="0.25">
      <c r="AZ9900" t="s">
        <v>21672</v>
      </c>
      <c r="BA9900" t="s">
        <v>5207</v>
      </c>
      <c r="BB9900" t="s">
        <v>20573</v>
      </c>
      <c r="BC9900" t="s">
        <v>3200</v>
      </c>
    </row>
    <row r="9901" spans="52:55" x14ac:dyDescent="0.25">
      <c r="AZ9901" t="s">
        <v>21673</v>
      </c>
      <c r="BA9901" t="s">
        <v>5207</v>
      </c>
      <c r="BB9901" t="s">
        <v>20573</v>
      </c>
      <c r="BC9901" t="s">
        <v>3200</v>
      </c>
    </row>
    <row r="9902" spans="52:55" x14ac:dyDescent="0.25">
      <c r="AZ9902" t="s">
        <v>21674</v>
      </c>
      <c r="BA9902" t="s">
        <v>5207</v>
      </c>
      <c r="BB9902" t="s">
        <v>20573</v>
      </c>
      <c r="BC9902" t="s">
        <v>3200</v>
      </c>
    </row>
    <row r="9903" spans="52:55" x14ac:dyDescent="0.25">
      <c r="AZ9903" t="s">
        <v>21675</v>
      </c>
      <c r="BA9903" t="s">
        <v>5207</v>
      </c>
      <c r="BB9903" t="s">
        <v>20931</v>
      </c>
      <c r="BC9903" t="s">
        <v>3200</v>
      </c>
    </row>
    <row r="9904" spans="52:55" x14ac:dyDescent="0.25">
      <c r="AZ9904" t="s">
        <v>21676</v>
      </c>
      <c r="BA9904" t="s">
        <v>5207</v>
      </c>
      <c r="BB9904" t="s">
        <v>20931</v>
      </c>
      <c r="BC9904" t="s">
        <v>3200</v>
      </c>
    </row>
    <row r="9905" spans="52:55" x14ac:dyDescent="0.25">
      <c r="AZ9905" t="s">
        <v>21677</v>
      </c>
      <c r="BA9905" t="s">
        <v>5207</v>
      </c>
      <c r="BB9905" t="s">
        <v>20573</v>
      </c>
      <c r="BC9905" t="s">
        <v>3200</v>
      </c>
    </row>
    <row r="9906" spans="52:55" x14ac:dyDescent="0.25">
      <c r="AZ9906" t="s">
        <v>21678</v>
      </c>
      <c r="BA9906" t="s">
        <v>5207</v>
      </c>
      <c r="BB9906" t="s">
        <v>20573</v>
      </c>
      <c r="BC9906" t="s">
        <v>3200</v>
      </c>
    </row>
    <row r="9907" spans="52:55" x14ac:dyDescent="0.25">
      <c r="AZ9907" t="s">
        <v>21679</v>
      </c>
      <c r="BA9907" t="s">
        <v>5207</v>
      </c>
      <c r="BB9907" t="s">
        <v>20573</v>
      </c>
      <c r="BC9907" t="s">
        <v>3200</v>
      </c>
    </row>
    <row r="9908" spans="52:55" x14ac:dyDescent="0.25">
      <c r="AZ9908" t="s">
        <v>21680</v>
      </c>
      <c r="BA9908" t="s">
        <v>5207</v>
      </c>
      <c r="BB9908" t="s">
        <v>20573</v>
      </c>
      <c r="BC9908" t="s">
        <v>3200</v>
      </c>
    </row>
    <row r="9909" spans="52:55" x14ac:dyDescent="0.25">
      <c r="AZ9909" t="s">
        <v>21681</v>
      </c>
      <c r="BA9909" t="s">
        <v>5207</v>
      </c>
      <c r="BB9909" t="s">
        <v>20931</v>
      </c>
      <c r="BC9909" t="s">
        <v>3200</v>
      </c>
    </row>
    <row r="9910" spans="52:55" x14ac:dyDescent="0.25">
      <c r="AZ9910" t="s">
        <v>21682</v>
      </c>
      <c r="BA9910" t="s">
        <v>5207</v>
      </c>
      <c r="BB9910" t="s">
        <v>20573</v>
      </c>
      <c r="BC9910" t="s">
        <v>3200</v>
      </c>
    </row>
    <row r="9911" spans="52:55" x14ac:dyDescent="0.25">
      <c r="AZ9911" t="s">
        <v>21683</v>
      </c>
      <c r="BA9911" t="s">
        <v>5207</v>
      </c>
      <c r="BB9911" t="s">
        <v>20573</v>
      </c>
      <c r="BC9911" t="s">
        <v>7263</v>
      </c>
    </row>
    <row r="9912" spans="52:55" x14ac:dyDescent="0.25">
      <c r="AZ9912" t="s">
        <v>21684</v>
      </c>
      <c r="BA9912" t="s">
        <v>5207</v>
      </c>
      <c r="BB9912" t="s">
        <v>20931</v>
      </c>
      <c r="BC9912" t="s">
        <v>7263</v>
      </c>
    </row>
    <row r="9913" spans="52:55" x14ac:dyDescent="0.25">
      <c r="AZ9913" t="s">
        <v>21685</v>
      </c>
      <c r="BA9913" t="s">
        <v>5207</v>
      </c>
      <c r="BB9913" t="s">
        <v>21083</v>
      </c>
      <c r="BC9913" t="s">
        <v>7263</v>
      </c>
    </row>
    <row r="9914" spans="52:55" x14ac:dyDescent="0.25">
      <c r="AZ9914" t="s">
        <v>21686</v>
      </c>
      <c r="BA9914" t="s">
        <v>5207</v>
      </c>
      <c r="BB9914" t="s">
        <v>20573</v>
      </c>
      <c r="BC9914" t="s">
        <v>7263</v>
      </c>
    </row>
    <row r="9915" spans="52:55" x14ac:dyDescent="0.25">
      <c r="AZ9915" t="s">
        <v>21687</v>
      </c>
      <c r="BA9915" t="s">
        <v>5207</v>
      </c>
      <c r="BB9915" t="s">
        <v>20573</v>
      </c>
      <c r="BC9915" t="s">
        <v>3201</v>
      </c>
    </row>
    <row r="9916" spans="52:55" x14ac:dyDescent="0.25">
      <c r="AZ9916" t="s">
        <v>21688</v>
      </c>
      <c r="BA9916" t="s">
        <v>5207</v>
      </c>
      <c r="BB9916" t="s">
        <v>20573</v>
      </c>
      <c r="BC9916" t="s">
        <v>7263</v>
      </c>
    </row>
    <row r="9917" spans="52:55" x14ac:dyDescent="0.25">
      <c r="AZ9917" t="s">
        <v>21689</v>
      </c>
      <c r="BA9917" t="s">
        <v>5207</v>
      </c>
      <c r="BB9917" t="s">
        <v>20573</v>
      </c>
      <c r="BC9917" t="s">
        <v>3200</v>
      </c>
    </row>
    <row r="9918" spans="52:55" x14ac:dyDescent="0.25">
      <c r="AZ9918" t="s">
        <v>21690</v>
      </c>
      <c r="BA9918" t="s">
        <v>5207</v>
      </c>
      <c r="BB9918" t="s">
        <v>20573</v>
      </c>
      <c r="BC9918" t="s">
        <v>3200</v>
      </c>
    </row>
    <row r="9919" spans="52:55" x14ac:dyDescent="0.25">
      <c r="AZ9919" t="s">
        <v>21691</v>
      </c>
      <c r="BA9919" t="s">
        <v>5207</v>
      </c>
      <c r="BB9919" t="s">
        <v>20573</v>
      </c>
      <c r="BC9919" t="s">
        <v>3200</v>
      </c>
    </row>
    <row r="9920" spans="52:55" x14ac:dyDescent="0.25">
      <c r="AZ9920" t="s">
        <v>21692</v>
      </c>
      <c r="BA9920" t="s">
        <v>5207</v>
      </c>
      <c r="BB9920" t="s">
        <v>20573</v>
      </c>
      <c r="BC9920" t="s">
        <v>3200</v>
      </c>
    </row>
    <row r="9921" spans="52:55" x14ac:dyDescent="0.25">
      <c r="AZ9921" t="s">
        <v>21693</v>
      </c>
      <c r="BA9921" t="s">
        <v>5207</v>
      </c>
      <c r="BB9921" t="s">
        <v>20511</v>
      </c>
      <c r="BC9921" t="s">
        <v>7263</v>
      </c>
    </row>
    <row r="9922" spans="52:55" x14ac:dyDescent="0.25">
      <c r="AZ9922" t="s">
        <v>21694</v>
      </c>
      <c r="BA9922" t="s">
        <v>5207</v>
      </c>
      <c r="BB9922" t="s">
        <v>20511</v>
      </c>
      <c r="BC9922" t="s">
        <v>7263</v>
      </c>
    </row>
    <row r="9923" spans="52:55" x14ac:dyDescent="0.25">
      <c r="AZ9923" t="s">
        <v>21695</v>
      </c>
      <c r="BA9923" t="s">
        <v>5207</v>
      </c>
      <c r="BB9923" t="s">
        <v>20511</v>
      </c>
      <c r="BC9923" t="s">
        <v>7263</v>
      </c>
    </row>
    <row r="9924" spans="52:55" x14ac:dyDescent="0.25">
      <c r="AZ9924" t="s">
        <v>21696</v>
      </c>
      <c r="BA9924" t="s">
        <v>5207</v>
      </c>
      <c r="BB9924" t="s">
        <v>20511</v>
      </c>
      <c r="BC9924" t="s">
        <v>7263</v>
      </c>
    </row>
    <row r="9925" spans="52:55" x14ac:dyDescent="0.25">
      <c r="AZ9925" t="s">
        <v>21697</v>
      </c>
      <c r="BA9925" t="s">
        <v>5207</v>
      </c>
      <c r="BB9925" t="s">
        <v>20511</v>
      </c>
      <c r="BC9925" t="s">
        <v>7263</v>
      </c>
    </row>
    <row r="9926" spans="52:55" x14ac:dyDescent="0.25">
      <c r="AZ9926" t="s">
        <v>21698</v>
      </c>
      <c r="BA9926" t="s">
        <v>5207</v>
      </c>
      <c r="BB9926" t="s">
        <v>20511</v>
      </c>
      <c r="BC9926" t="s">
        <v>7263</v>
      </c>
    </row>
    <row r="9927" spans="52:55" x14ac:dyDescent="0.25">
      <c r="AZ9927" t="s">
        <v>21699</v>
      </c>
      <c r="BA9927" t="s">
        <v>5207</v>
      </c>
      <c r="BB9927" t="s">
        <v>20511</v>
      </c>
      <c r="BC9927" t="s">
        <v>7263</v>
      </c>
    </row>
    <row r="9928" spans="52:55" x14ac:dyDescent="0.25">
      <c r="AZ9928" t="s">
        <v>21700</v>
      </c>
      <c r="BA9928" t="s">
        <v>5207</v>
      </c>
      <c r="BB9928" t="s">
        <v>20511</v>
      </c>
      <c r="BC9928" t="s">
        <v>7263</v>
      </c>
    </row>
    <row r="9929" spans="52:55" x14ac:dyDescent="0.25">
      <c r="AZ9929" t="s">
        <v>21701</v>
      </c>
      <c r="BA9929" t="s">
        <v>5207</v>
      </c>
      <c r="BB9929" t="s">
        <v>20511</v>
      </c>
      <c r="BC9929" t="s">
        <v>7263</v>
      </c>
    </row>
    <row r="9930" spans="52:55" x14ac:dyDescent="0.25">
      <c r="AZ9930" t="s">
        <v>21702</v>
      </c>
      <c r="BA9930" t="s">
        <v>5207</v>
      </c>
      <c r="BB9930" t="s">
        <v>20511</v>
      </c>
      <c r="BC9930" t="s">
        <v>7263</v>
      </c>
    </row>
    <row r="9931" spans="52:55" x14ac:dyDescent="0.25">
      <c r="AZ9931" t="s">
        <v>21703</v>
      </c>
      <c r="BA9931" t="s">
        <v>5207</v>
      </c>
      <c r="BB9931" t="s">
        <v>20511</v>
      </c>
      <c r="BC9931" t="s">
        <v>7263</v>
      </c>
    </row>
    <row r="9932" spans="52:55" x14ac:dyDescent="0.25">
      <c r="AZ9932" t="s">
        <v>21704</v>
      </c>
      <c r="BA9932" t="s">
        <v>5207</v>
      </c>
      <c r="BB9932" t="s">
        <v>20511</v>
      </c>
      <c r="BC9932" t="s">
        <v>7263</v>
      </c>
    </row>
    <row r="9933" spans="52:55" x14ac:dyDescent="0.25">
      <c r="AZ9933" t="s">
        <v>21705</v>
      </c>
      <c r="BA9933" t="s">
        <v>5207</v>
      </c>
      <c r="BB9933" t="s">
        <v>20511</v>
      </c>
      <c r="BC9933" t="s">
        <v>7263</v>
      </c>
    </row>
    <row r="9934" spans="52:55" x14ac:dyDescent="0.25">
      <c r="AZ9934" t="s">
        <v>21706</v>
      </c>
      <c r="BA9934" t="s">
        <v>5207</v>
      </c>
      <c r="BB9934" t="s">
        <v>20511</v>
      </c>
      <c r="BC9934" t="s">
        <v>7263</v>
      </c>
    </row>
    <row r="9935" spans="52:55" x14ac:dyDescent="0.25">
      <c r="AZ9935" t="s">
        <v>21707</v>
      </c>
      <c r="BA9935" t="s">
        <v>5207</v>
      </c>
      <c r="BB9935" t="s">
        <v>20511</v>
      </c>
      <c r="BC9935" t="s">
        <v>7263</v>
      </c>
    </row>
    <row r="9936" spans="52:55" x14ac:dyDescent="0.25">
      <c r="AZ9936" t="s">
        <v>21708</v>
      </c>
      <c r="BA9936" t="s">
        <v>5207</v>
      </c>
      <c r="BB9936" t="s">
        <v>20511</v>
      </c>
      <c r="BC9936" t="s">
        <v>7263</v>
      </c>
    </row>
    <row r="9937" spans="52:55" x14ac:dyDescent="0.25">
      <c r="AZ9937" t="s">
        <v>6889</v>
      </c>
      <c r="BA9937" t="s">
        <v>5207</v>
      </c>
      <c r="BB9937" t="s">
        <v>21008</v>
      </c>
      <c r="BC9937" t="s">
        <v>3200</v>
      </c>
    </row>
    <row r="9938" spans="52:55" x14ac:dyDescent="0.25">
      <c r="AZ9938" t="s">
        <v>21709</v>
      </c>
      <c r="BA9938" t="s">
        <v>5207</v>
      </c>
      <c r="BB9938" t="s">
        <v>7231</v>
      </c>
      <c r="BC9938" t="s">
        <v>3200</v>
      </c>
    </row>
    <row r="9939" spans="52:55" x14ac:dyDescent="0.25">
      <c r="AZ9939" t="s">
        <v>21710</v>
      </c>
      <c r="BA9939" t="s">
        <v>5207</v>
      </c>
      <c r="BB9939" t="s">
        <v>20573</v>
      </c>
      <c r="BC9939" t="s">
        <v>3200</v>
      </c>
    </row>
    <row r="9940" spans="52:55" x14ac:dyDescent="0.25">
      <c r="AZ9940" t="s">
        <v>21711</v>
      </c>
      <c r="BA9940" t="s">
        <v>5207</v>
      </c>
      <c r="BB9940" t="s">
        <v>20573</v>
      </c>
      <c r="BC9940" t="s">
        <v>3200</v>
      </c>
    </row>
    <row r="9941" spans="52:55" x14ac:dyDescent="0.25">
      <c r="AZ9941" t="s">
        <v>21712</v>
      </c>
      <c r="BA9941" t="s">
        <v>5207</v>
      </c>
      <c r="BB9941" t="s">
        <v>20573</v>
      </c>
      <c r="BC9941" t="s">
        <v>3200</v>
      </c>
    </row>
    <row r="9942" spans="52:55" x14ac:dyDescent="0.25">
      <c r="AZ9942" t="s">
        <v>21713</v>
      </c>
      <c r="BA9942" t="s">
        <v>5207</v>
      </c>
      <c r="BB9942" t="s">
        <v>20573</v>
      </c>
      <c r="BC9942" t="s">
        <v>3200</v>
      </c>
    </row>
    <row r="9943" spans="52:55" x14ac:dyDescent="0.25">
      <c r="AZ9943" t="s">
        <v>21714</v>
      </c>
      <c r="BA9943" t="s">
        <v>5207</v>
      </c>
      <c r="BB9943" t="s">
        <v>20931</v>
      </c>
      <c r="BC9943" t="s">
        <v>3200</v>
      </c>
    </row>
    <row r="9944" spans="52:55" x14ac:dyDescent="0.25">
      <c r="AZ9944" t="s">
        <v>7072</v>
      </c>
      <c r="BA9944" t="s">
        <v>5207</v>
      </c>
      <c r="BB9944" t="s">
        <v>21008</v>
      </c>
      <c r="BC9944" t="s">
        <v>3200</v>
      </c>
    </row>
    <row r="9945" spans="52:55" x14ac:dyDescent="0.25">
      <c r="AZ9945" t="s">
        <v>7073</v>
      </c>
      <c r="BA9945" t="s">
        <v>5207</v>
      </c>
      <c r="BB9945" t="s">
        <v>21008</v>
      </c>
      <c r="BC9945" t="s">
        <v>3200</v>
      </c>
    </row>
    <row r="9946" spans="52:55" x14ac:dyDescent="0.25">
      <c r="AZ9946" t="s">
        <v>21715</v>
      </c>
      <c r="BA9946" t="s">
        <v>5207</v>
      </c>
      <c r="BB9946" t="s">
        <v>20573</v>
      </c>
      <c r="BC9946" t="s">
        <v>3201</v>
      </c>
    </row>
    <row r="9947" spans="52:55" x14ac:dyDescent="0.25">
      <c r="AZ9947" t="s">
        <v>21716</v>
      </c>
      <c r="BA9947" t="s">
        <v>5207</v>
      </c>
      <c r="BB9947" t="s">
        <v>20573</v>
      </c>
      <c r="BC9947" t="s">
        <v>3201</v>
      </c>
    </row>
    <row r="9948" spans="52:55" x14ac:dyDescent="0.25">
      <c r="AZ9948" t="s">
        <v>21717</v>
      </c>
      <c r="BA9948" t="s">
        <v>5207</v>
      </c>
      <c r="BB9948" t="s">
        <v>20573</v>
      </c>
      <c r="BC9948" t="s">
        <v>3201</v>
      </c>
    </row>
    <row r="9949" spans="52:55" x14ac:dyDescent="0.25">
      <c r="AZ9949" t="s">
        <v>21718</v>
      </c>
      <c r="BA9949" t="s">
        <v>5207</v>
      </c>
      <c r="BB9949" t="s">
        <v>20573</v>
      </c>
      <c r="BC9949" t="s">
        <v>3201</v>
      </c>
    </row>
    <row r="9950" spans="52:55" x14ac:dyDescent="0.25">
      <c r="AZ9950" t="s">
        <v>21719</v>
      </c>
      <c r="BA9950" t="s">
        <v>5207</v>
      </c>
      <c r="BB9950" t="s">
        <v>20573</v>
      </c>
      <c r="BC9950" t="s">
        <v>3201</v>
      </c>
    </row>
    <row r="9951" spans="52:55" x14ac:dyDescent="0.25">
      <c r="AZ9951" t="s">
        <v>21720</v>
      </c>
      <c r="BA9951" t="s">
        <v>5207</v>
      </c>
      <c r="BB9951" t="s">
        <v>20931</v>
      </c>
      <c r="BC9951" t="s">
        <v>3201</v>
      </c>
    </row>
    <row r="9952" spans="52:55" x14ac:dyDescent="0.25">
      <c r="AZ9952" t="s">
        <v>21721</v>
      </c>
      <c r="BA9952" t="s">
        <v>5207</v>
      </c>
      <c r="BB9952" t="s">
        <v>20931</v>
      </c>
      <c r="BC9952" t="s">
        <v>3201</v>
      </c>
    </row>
    <row r="9953" spans="52:55" x14ac:dyDescent="0.25">
      <c r="AZ9953" t="s">
        <v>21722</v>
      </c>
      <c r="BA9953" t="s">
        <v>5207</v>
      </c>
      <c r="BB9953" t="s">
        <v>20931</v>
      </c>
      <c r="BC9953" t="s">
        <v>3201</v>
      </c>
    </row>
    <row r="9954" spans="52:55" x14ac:dyDescent="0.25">
      <c r="AZ9954" t="s">
        <v>21723</v>
      </c>
      <c r="BA9954" t="s">
        <v>5207</v>
      </c>
      <c r="BB9954" t="s">
        <v>21008</v>
      </c>
      <c r="BC9954" t="s">
        <v>3201</v>
      </c>
    </row>
    <row r="9955" spans="52:55" x14ac:dyDescent="0.25">
      <c r="AZ9955" t="s">
        <v>21724</v>
      </c>
      <c r="BA9955" t="s">
        <v>5207</v>
      </c>
      <c r="BB9955" t="s">
        <v>21008</v>
      </c>
      <c r="BC9955" t="s">
        <v>7263</v>
      </c>
    </row>
    <row r="9956" spans="52:55" x14ac:dyDescent="0.25">
      <c r="AZ9956" t="s">
        <v>21725</v>
      </c>
      <c r="BA9956" t="s">
        <v>5207</v>
      </c>
      <c r="BB9956" t="s">
        <v>21008</v>
      </c>
      <c r="BC9956" t="s">
        <v>3201</v>
      </c>
    </row>
    <row r="9957" spans="52:55" x14ac:dyDescent="0.25">
      <c r="AZ9957" t="s">
        <v>21726</v>
      </c>
      <c r="BA9957" t="s">
        <v>5207</v>
      </c>
      <c r="BB9957" t="s">
        <v>20573</v>
      </c>
      <c r="BC9957" t="s">
        <v>7263</v>
      </c>
    </row>
    <row r="9958" spans="52:55" x14ac:dyDescent="0.25">
      <c r="AZ9958" t="s">
        <v>21727</v>
      </c>
      <c r="BA9958" t="s">
        <v>5207</v>
      </c>
      <c r="BB9958" t="s">
        <v>20573</v>
      </c>
      <c r="BC9958" t="s">
        <v>7263</v>
      </c>
    </row>
    <row r="9959" spans="52:55" x14ac:dyDescent="0.25">
      <c r="AZ9959" t="s">
        <v>21728</v>
      </c>
      <c r="BA9959" t="s">
        <v>5207</v>
      </c>
      <c r="BB9959" t="s">
        <v>20573</v>
      </c>
      <c r="BC9959" t="s">
        <v>7263</v>
      </c>
    </row>
    <row r="9960" spans="52:55" x14ac:dyDescent="0.25">
      <c r="AZ9960" t="s">
        <v>21729</v>
      </c>
      <c r="BA9960" t="s">
        <v>5207</v>
      </c>
      <c r="BB9960" t="s">
        <v>20573</v>
      </c>
      <c r="BC9960" t="s">
        <v>7263</v>
      </c>
    </row>
    <row r="9961" spans="52:55" x14ac:dyDescent="0.25">
      <c r="AZ9961" t="s">
        <v>21730</v>
      </c>
      <c r="BA9961" t="s">
        <v>5207</v>
      </c>
      <c r="BB9961" t="s">
        <v>20573</v>
      </c>
      <c r="BC9961" t="s">
        <v>7263</v>
      </c>
    </row>
    <row r="9962" spans="52:55" x14ac:dyDescent="0.25">
      <c r="AZ9962" t="s">
        <v>21731</v>
      </c>
      <c r="BA9962" t="s">
        <v>5207</v>
      </c>
      <c r="BB9962" t="s">
        <v>20573</v>
      </c>
      <c r="BC9962" t="s">
        <v>7263</v>
      </c>
    </row>
    <row r="9963" spans="52:55" x14ac:dyDescent="0.25">
      <c r="AZ9963" t="s">
        <v>21732</v>
      </c>
      <c r="BA9963" t="s">
        <v>5207</v>
      </c>
      <c r="BB9963" t="s">
        <v>20573</v>
      </c>
      <c r="BC9963" t="s">
        <v>7263</v>
      </c>
    </row>
    <row r="9964" spans="52:55" x14ac:dyDescent="0.25">
      <c r="AZ9964" t="s">
        <v>21733</v>
      </c>
      <c r="BA9964" t="s">
        <v>5207</v>
      </c>
      <c r="BB9964" t="s">
        <v>20931</v>
      </c>
      <c r="BC9964" t="s">
        <v>7263</v>
      </c>
    </row>
    <row r="9965" spans="52:55" x14ac:dyDescent="0.25">
      <c r="AZ9965" t="s">
        <v>21734</v>
      </c>
      <c r="BA9965" t="s">
        <v>5207</v>
      </c>
      <c r="BB9965" t="s">
        <v>20931</v>
      </c>
      <c r="BC9965" t="s">
        <v>7263</v>
      </c>
    </row>
    <row r="9966" spans="52:55" x14ac:dyDescent="0.25">
      <c r="AZ9966" t="s">
        <v>21735</v>
      </c>
      <c r="BA9966" t="s">
        <v>5207</v>
      </c>
      <c r="BB9966" t="s">
        <v>20931</v>
      </c>
      <c r="BC9966" t="s">
        <v>7263</v>
      </c>
    </row>
    <row r="9967" spans="52:55" x14ac:dyDescent="0.25">
      <c r="AZ9967" t="s">
        <v>21736</v>
      </c>
      <c r="BA9967" t="s">
        <v>5207</v>
      </c>
      <c r="BB9967" t="s">
        <v>20931</v>
      </c>
      <c r="BC9967" t="s">
        <v>7263</v>
      </c>
    </row>
    <row r="9968" spans="52:55" x14ac:dyDescent="0.25">
      <c r="AZ9968" t="s">
        <v>21737</v>
      </c>
      <c r="BA9968" t="s">
        <v>5207</v>
      </c>
      <c r="BB9968" t="s">
        <v>21008</v>
      </c>
      <c r="BC9968" t="s">
        <v>7263</v>
      </c>
    </row>
    <row r="9969" spans="52:55" x14ac:dyDescent="0.25">
      <c r="AZ9969" t="s">
        <v>21738</v>
      </c>
      <c r="BA9969" t="s">
        <v>5207</v>
      </c>
      <c r="BB9969" t="s">
        <v>21008</v>
      </c>
      <c r="BC9969" t="s">
        <v>7263</v>
      </c>
    </row>
    <row r="9970" spans="52:55" x14ac:dyDescent="0.25">
      <c r="AZ9970" t="s">
        <v>21739</v>
      </c>
      <c r="BA9970" t="s">
        <v>5207</v>
      </c>
      <c r="BB9970" t="s">
        <v>21008</v>
      </c>
      <c r="BC9970" t="s">
        <v>7263</v>
      </c>
    </row>
    <row r="9971" spans="52:55" x14ac:dyDescent="0.25">
      <c r="AZ9971" t="s">
        <v>21740</v>
      </c>
      <c r="BA9971" t="s">
        <v>5207</v>
      </c>
      <c r="BB9971" t="s">
        <v>21008</v>
      </c>
      <c r="BC9971" t="s">
        <v>7263</v>
      </c>
    </row>
    <row r="9972" spans="52:55" x14ac:dyDescent="0.25">
      <c r="AZ9972" t="s">
        <v>21741</v>
      </c>
      <c r="BA9972" t="s">
        <v>5207</v>
      </c>
      <c r="BB9972" t="s">
        <v>20931</v>
      </c>
      <c r="BC9972" t="s">
        <v>7263</v>
      </c>
    </row>
    <row r="9973" spans="52:55" x14ac:dyDescent="0.25">
      <c r="AZ9973" t="s">
        <v>21742</v>
      </c>
      <c r="BA9973" t="s">
        <v>5207</v>
      </c>
      <c r="BB9973" t="s">
        <v>20573</v>
      </c>
      <c r="BC9973" t="s">
        <v>3201</v>
      </c>
    </row>
    <row r="9974" spans="52:55" x14ac:dyDescent="0.25">
      <c r="AZ9974" t="s">
        <v>21743</v>
      </c>
      <c r="BA9974" t="s">
        <v>5207</v>
      </c>
      <c r="BB9974" t="s">
        <v>20573</v>
      </c>
      <c r="BC9974" t="s">
        <v>3201</v>
      </c>
    </row>
    <row r="9975" spans="52:55" x14ac:dyDescent="0.25">
      <c r="AZ9975" t="s">
        <v>21744</v>
      </c>
      <c r="BA9975" t="s">
        <v>5207</v>
      </c>
      <c r="BB9975" t="s">
        <v>20573</v>
      </c>
      <c r="BC9975" t="s">
        <v>3201</v>
      </c>
    </row>
    <row r="9976" spans="52:55" x14ac:dyDescent="0.25">
      <c r="AZ9976" t="s">
        <v>21745</v>
      </c>
      <c r="BA9976" t="s">
        <v>5207</v>
      </c>
      <c r="BB9976" t="s">
        <v>20573</v>
      </c>
      <c r="BC9976" t="s">
        <v>3201</v>
      </c>
    </row>
    <row r="9977" spans="52:55" x14ac:dyDescent="0.25">
      <c r="AZ9977" t="s">
        <v>21746</v>
      </c>
      <c r="BA9977" t="s">
        <v>5207</v>
      </c>
      <c r="BB9977" t="s">
        <v>20573</v>
      </c>
      <c r="BC9977" t="s">
        <v>3201</v>
      </c>
    </row>
    <row r="9978" spans="52:55" x14ac:dyDescent="0.25">
      <c r="AZ9978" t="s">
        <v>21747</v>
      </c>
      <c r="BA9978" t="s">
        <v>5207</v>
      </c>
      <c r="BB9978" t="s">
        <v>20573</v>
      </c>
      <c r="BC9978" t="s">
        <v>3201</v>
      </c>
    </row>
    <row r="9979" spans="52:55" x14ac:dyDescent="0.25">
      <c r="AZ9979" t="s">
        <v>21748</v>
      </c>
      <c r="BA9979" t="s">
        <v>5207</v>
      </c>
      <c r="BB9979" t="s">
        <v>20573</v>
      </c>
      <c r="BC9979" t="s">
        <v>3201</v>
      </c>
    </row>
    <row r="9980" spans="52:55" x14ac:dyDescent="0.25">
      <c r="AZ9980" t="s">
        <v>21749</v>
      </c>
      <c r="BA9980" t="s">
        <v>5207</v>
      </c>
      <c r="BB9980" t="s">
        <v>20573</v>
      </c>
      <c r="BC9980" t="s">
        <v>3201</v>
      </c>
    </row>
    <row r="9981" spans="52:55" x14ac:dyDescent="0.25">
      <c r="AZ9981" t="s">
        <v>21750</v>
      </c>
      <c r="BA9981" t="s">
        <v>5207</v>
      </c>
      <c r="BB9981" t="s">
        <v>20573</v>
      </c>
      <c r="BC9981" t="s">
        <v>3201</v>
      </c>
    </row>
    <row r="9982" spans="52:55" x14ac:dyDescent="0.25">
      <c r="AZ9982" t="s">
        <v>21751</v>
      </c>
      <c r="BA9982" t="s">
        <v>5207</v>
      </c>
      <c r="BB9982" t="s">
        <v>20573</v>
      </c>
      <c r="BC9982" t="s">
        <v>3201</v>
      </c>
    </row>
    <row r="9983" spans="52:55" x14ac:dyDescent="0.25">
      <c r="AZ9983" t="s">
        <v>21752</v>
      </c>
      <c r="BA9983" t="s">
        <v>5207</v>
      </c>
      <c r="BB9983" t="s">
        <v>20573</v>
      </c>
      <c r="BC9983" t="s">
        <v>3201</v>
      </c>
    </row>
    <row r="9984" spans="52:55" x14ac:dyDescent="0.25">
      <c r="AZ9984" t="s">
        <v>21753</v>
      </c>
      <c r="BA9984" t="s">
        <v>5207</v>
      </c>
      <c r="BB9984" t="s">
        <v>20573</v>
      </c>
      <c r="BC9984" t="s">
        <v>3201</v>
      </c>
    </row>
    <row r="9985" spans="52:55" x14ac:dyDescent="0.25">
      <c r="AZ9985" t="s">
        <v>21754</v>
      </c>
      <c r="BA9985" t="s">
        <v>5207</v>
      </c>
      <c r="BB9985" t="s">
        <v>20573</v>
      </c>
      <c r="BC9985" t="s">
        <v>3201</v>
      </c>
    </row>
    <row r="9986" spans="52:55" x14ac:dyDescent="0.25">
      <c r="AZ9986" t="s">
        <v>21755</v>
      </c>
      <c r="BA9986" t="s">
        <v>5207</v>
      </c>
      <c r="BB9986" t="s">
        <v>20573</v>
      </c>
      <c r="BC9986" t="s">
        <v>3201</v>
      </c>
    </row>
    <row r="9987" spans="52:55" x14ac:dyDescent="0.25">
      <c r="AZ9987" t="s">
        <v>21756</v>
      </c>
      <c r="BA9987" t="s">
        <v>5207</v>
      </c>
      <c r="BB9987" t="s">
        <v>20573</v>
      </c>
      <c r="BC9987" t="s">
        <v>3201</v>
      </c>
    </row>
    <row r="9988" spans="52:55" x14ac:dyDescent="0.25">
      <c r="AZ9988" t="s">
        <v>21757</v>
      </c>
      <c r="BA9988" t="s">
        <v>5207</v>
      </c>
      <c r="BB9988" t="s">
        <v>20573</v>
      </c>
      <c r="BC9988" t="s">
        <v>3201</v>
      </c>
    </row>
    <row r="9989" spans="52:55" x14ac:dyDescent="0.25">
      <c r="AZ9989" t="s">
        <v>21758</v>
      </c>
      <c r="BA9989" t="s">
        <v>5207</v>
      </c>
      <c r="BB9989" t="s">
        <v>20573</v>
      </c>
      <c r="BC9989" t="s">
        <v>3201</v>
      </c>
    </row>
    <row r="9990" spans="52:55" x14ac:dyDescent="0.25">
      <c r="AZ9990" t="s">
        <v>21759</v>
      </c>
      <c r="BA9990" t="s">
        <v>5207</v>
      </c>
      <c r="BB9990" t="s">
        <v>20573</v>
      </c>
      <c r="BC9990" t="s">
        <v>3201</v>
      </c>
    </row>
    <row r="9991" spans="52:55" x14ac:dyDescent="0.25">
      <c r="AZ9991" t="s">
        <v>21760</v>
      </c>
      <c r="BA9991" t="s">
        <v>5207</v>
      </c>
      <c r="BB9991" t="s">
        <v>20573</v>
      </c>
      <c r="BC9991" t="s">
        <v>3201</v>
      </c>
    </row>
    <row r="9992" spans="52:55" x14ac:dyDescent="0.25">
      <c r="AZ9992" t="s">
        <v>21761</v>
      </c>
      <c r="BA9992" t="s">
        <v>5207</v>
      </c>
      <c r="BB9992" t="s">
        <v>20573</v>
      </c>
      <c r="BC9992" t="s">
        <v>3201</v>
      </c>
    </row>
    <row r="9993" spans="52:55" x14ac:dyDescent="0.25">
      <c r="AZ9993" t="s">
        <v>21762</v>
      </c>
      <c r="BA9993" t="s">
        <v>5207</v>
      </c>
      <c r="BB9993" t="s">
        <v>20573</v>
      </c>
      <c r="BC9993" t="s">
        <v>3201</v>
      </c>
    </row>
    <row r="9994" spans="52:55" x14ac:dyDescent="0.25">
      <c r="AZ9994" t="s">
        <v>21763</v>
      </c>
      <c r="BA9994" t="s">
        <v>5207</v>
      </c>
      <c r="BB9994" t="s">
        <v>20573</v>
      </c>
      <c r="BC9994" t="s">
        <v>3201</v>
      </c>
    </row>
    <row r="9995" spans="52:55" x14ac:dyDescent="0.25">
      <c r="AZ9995" t="s">
        <v>21764</v>
      </c>
      <c r="BA9995" t="s">
        <v>5207</v>
      </c>
      <c r="BB9995" t="s">
        <v>20573</v>
      </c>
      <c r="BC9995" t="s">
        <v>3201</v>
      </c>
    </row>
    <row r="9996" spans="52:55" x14ac:dyDescent="0.25">
      <c r="AZ9996" t="s">
        <v>21765</v>
      </c>
      <c r="BA9996" t="s">
        <v>5207</v>
      </c>
      <c r="BB9996" t="s">
        <v>20573</v>
      </c>
      <c r="BC9996" t="s">
        <v>3201</v>
      </c>
    </row>
    <row r="9997" spans="52:55" x14ac:dyDescent="0.25">
      <c r="AZ9997" t="s">
        <v>21766</v>
      </c>
      <c r="BA9997" t="s">
        <v>5207</v>
      </c>
      <c r="BB9997" t="s">
        <v>20573</v>
      </c>
      <c r="BC9997" t="s">
        <v>3201</v>
      </c>
    </row>
    <row r="9998" spans="52:55" x14ac:dyDescent="0.25">
      <c r="AZ9998" t="s">
        <v>21767</v>
      </c>
      <c r="BA9998" t="s">
        <v>5207</v>
      </c>
      <c r="BB9998" t="s">
        <v>20573</v>
      </c>
      <c r="BC9998" t="s">
        <v>3201</v>
      </c>
    </row>
    <row r="9999" spans="52:55" x14ac:dyDescent="0.25">
      <c r="AZ9999" t="s">
        <v>21768</v>
      </c>
      <c r="BA9999" t="s">
        <v>5207</v>
      </c>
      <c r="BB9999" t="s">
        <v>20573</v>
      </c>
      <c r="BC9999" t="s">
        <v>3201</v>
      </c>
    </row>
    <row r="10000" spans="52:55" x14ac:dyDescent="0.25">
      <c r="AZ10000" t="s">
        <v>21769</v>
      </c>
      <c r="BA10000" t="s">
        <v>5207</v>
      </c>
      <c r="BB10000" t="s">
        <v>20931</v>
      </c>
      <c r="BC10000" t="s">
        <v>3201</v>
      </c>
    </row>
    <row r="10001" spans="52:55" x14ac:dyDescent="0.25">
      <c r="AZ10001" t="s">
        <v>21770</v>
      </c>
      <c r="BA10001" t="s">
        <v>5207</v>
      </c>
      <c r="BB10001" t="s">
        <v>20931</v>
      </c>
      <c r="BC10001" t="s">
        <v>3201</v>
      </c>
    </row>
    <row r="10002" spans="52:55" x14ac:dyDescent="0.25">
      <c r="AZ10002" t="s">
        <v>21771</v>
      </c>
      <c r="BA10002" t="s">
        <v>5207</v>
      </c>
      <c r="BB10002" t="s">
        <v>20931</v>
      </c>
      <c r="BC10002" t="s">
        <v>3201</v>
      </c>
    </row>
    <row r="10003" spans="52:55" x14ac:dyDescent="0.25">
      <c r="AZ10003" t="s">
        <v>21772</v>
      </c>
      <c r="BA10003" t="s">
        <v>5207</v>
      </c>
      <c r="BB10003" t="s">
        <v>20931</v>
      </c>
      <c r="BC10003" t="s">
        <v>3201</v>
      </c>
    </row>
    <row r="10004" spans="52:55" x14ac:dyDescent="0.25">
      <c r="AZ10004" t="s">
        <v>21773</v>
      </c>
      <c r="BA10004" t="s">
        <v>5207</v>
      </c>
      <c r="BB10004" t="s">
        <v>20931</v>
      </c>
      <c r="BC10004" t="s">
        <v>3201</v>
      </c>
    </row>
    <row r="10005" spans="52:55" x14ac:dyDescent="0.25">
      <c r="AZ10005" t="s">
        <v>21774</v>
      </c>
      <c r="BA10005" t="s">
        <v>5207</v>
      </c>
      <c r="BB10005" t="s">
        <v>21008</v>
      </c>
      <c r="BC10005" t="s">
        <v>3201</v>
      </c>
    </row>
    <row r="10006" spans="52:55" x14ac:dyDescent="0.25">
      <c r="AZ10006" t="s">
        <v>21775</v>
      </c>
      <c r="BA10006" t="s">
        <v>5207</v>
      </c>
      <c r="BB10006" t="s">
        <v>21008</v>
      </c>
      <c r="BC10006" t="s">
        <v>3201</v>
      </c>
    </row>
    <row r="10007" spans="52:55" x14ac:dyDescent="0.25">
      <c r="AZ10007" t="s">
        <v>21776</v>
      </c>
      <c r="BA10007" t="s">
        <v>5207</v>
      </c>
      <c r="BB10007" t="s">
        <v>21008</v>
      </c>
      <c r="BC10007" t="s">
        <v>3201</v>
      </c>
    </row>
    <row r="10008" spans="52:55" x14ac:dyDescent="0.25">
      <c r="AZ10008" t="s">
        <v>21777</v>
      </c>
      <c r="BA10008" t="s">
        <v>5207</v>
      </c>
      <c r="BB10008" t="s">
        <v>21008</v>
      </c>
      <c r="BC10008" t="s">
        <v>3201</v>
      </c>
    </row>
    <row r="10009" spans="52:55" x14ac:dyDescent="0.25">
      <c r="AZ10009" t="s">
        <v>21778</v>
      </c>
      <c r="BA10009" t="s">
        <v>5207</v>
      </c>
      <c r="BB10009" t="s">
        <v>21008</v>
      </c>
      <c r="BC10009" t="s">
        <v>3201</v>
      </c>
    </row>
    <row r="10010" spans="52:55" x14ac:dyDescent="0.25">
      <c r="AZ10010" t="s">
        <v>21779</v>
      </c>
      <c r="BA10010" t="s">
        <v>5207</v>
      </c>
      <c r="BB10010" t="s">
        <v>21008</v>
      </c>
      <c r="BC10010" t="s">
        <v>3201</v>
      </c>
    </row>
    <row r="10011" spans="52:55" x14ac:dyDescent="0.25">
      <c r="AZ10011" t="s">
        <v>21780</v>
      </c>
      <c r="BA10011" t="s">
        <v>5207</v>
      </c>
      <c r="BB10011" t="s">
        <v>20573</v>
      </c>
      <c r="BC10011" t="s">
        <v>7263</v>
      </c>
    </row>
    <row r="10012" spans="52:55" x14ac:dyDescent="0.25">
      <c r="AZ10012" t="s">
        <v>21781</v>
      </c>
      <c r="BA10012" t="s">
        <v>5207</v>
      </c>
      <c r="BB10012" t="s">
        <v>20573</v>
      </c>
      <c r="BC10012" t="s">
        <v>7263</v>
      </c>
    </row>
    <row r="10013" spans="52:55" x14ac:dyDescent="0.25">
      <c r="AZ10013" t="s">
        <v>21782</v>
      </c>
      <c r="BA10013" t="s">
        <v>5207</v>
      </c>
      <c r="BB10013" t="s">
        <v>21008</v>
      </c>
      <c r="BC10013" t="s">
        <v>7263</v>
      </c>
    </row>
    <row r="10014" spans="52:55" x14ac:dyDescent="0.25">
      <c r="AZ10014" t="s">
        <v>21783</v>
      </c>
      <c r="BA10014" t="s">
        <v>5207</v>
      </c>
      <c r="BB10014" t="s">
        <v>20573</v>
      </c>
      <c r="BC10014" t="s">
        <v>7263</v>
      </c>
    </row>
    <row r="10015" spans="52:55" x14ac:dyDescent="0.25">
      <c r="AZ10015" t="s">
        <v>21784</v>
      </c>
      <c r="BA10015" t="s">
        <v>5207</v>
      </c>
      <c r="BB10015" t="s">
        <v>21051</v>
      </c>
      <c r="BC10015" t="s">
        <v>3200</v>
      </c>
    </row>
    <row r="10016" spans="52:55" x14ac:dyDescent="0.25">
      <c r="AZ10016" t="s">
        <v>21785</v>
      </c>
      <c r="BA10016" t="s">
        <v>5207</v>
      </c>
      <c r="BB10016" t="s">
        <v>21051</v>
      </c>
      <c r="BC10016" t="s">
        <v>7263</v>
      </c>
    </row>
    <row r="10017" spans="52:55" x14ac:dyDescent="0.25">
      <c r="AZ10017" t="s">
        <v>21786</v>
      </c>
      <c r="BA10017" t="s">
        <v>5207</v>
      </c>
      <c r="BB10017" t="s">
        <v>21051</v>
      </c>
      <c r="BC10017" t="s">
        <v>7263</v>
      </c>
    </row>
    <row r="10018" spans="52:55" x14ac:dyDescent="0.25">
      <c r="AZ10018" t="s">
        <v>21787</v>
      </c>
      <c r="BA10018" t="s">
        <v>5207</v>
      </c>
      <c r="BB10018" t="s">
        <v>21051</v>
      </c>
      <c r="BC10018" t="s">
        <v>7263</v>
      </c>
    </row>
    <row r="10019" spans="52:55" x14ac:dyDescent="0.25">
      <c r="AZ10019" t="s">
        <v>21788</v>
      </c>
      <c r="BA10019" t="s">
        <v>5207</v>
      </c>
      <c r="BB10019" t="s">
        <v>21051</v>
      </c>
      <c r="BC10019" t="s">
        <v>7263</v>
      </c>
    </row>
    <row r="10020" spans="52:55" x14ac:dyDescent="0.25">
      <c r="AZ10020" t="s">
        <v>21789</v>
      </c>
      <c r="BA10020" t="s">
        <v>5207</v>
      </c>
      <c r="BB10020" t="s">
        <v>21051</v>
      </c>
      <c r="BC10020" t="s">
        <v>7263</v>
      </c>
    </row>
    <row r="10021" spans="52:55" x14ac:dyDescent="0.25">
      <c r="AZ10021" t="s">
        <v>21790</v>
      </c>
      <c r="BA10021" t="s">
        <v>5207</v>
      </c>
      <c r="BB10021" t="s">
        <v>21051</v>
      </c>
      <c r="BC10021" t="s">
        <v>7263</v>
      </c>
    </row>
    <row r="10022" spans="52:55" x14ac:dyDescent="0.25">
      <c r="AZ10022" t="s">
        <v>21791</v>
      </c>
      <c r="BA10022" t="s">
        <v>5207</v>
      </c>
      <c r="BB10022" t="s">
        <v>21051</v>
      </c>
      <c r="BC10022" t="s">
        <v>7263</v>
      </c>
    </row>
    <row r="10023" spans="52:55" x14ac:dyDescent="0.25">
      <c r="AZ10023" t="s">
        <v>21792</v>
      </c>
      <c r="BA10023" t="s">
        <v>5207</v>
      </c>
      <c r="BB10023" t="s">
        <v>20573</v>
      </c>
      <c r="BC10023" t="s">
        <v>3201</v>
      </c>
    </row>
    <row r="10024" spans="52:55" x14ac:dyDescent="0.25">
      <c r="AZ10024" t="s">
        <v>21793</v>
      </c>
      <c r="BA10024" t="s">
        <v>5207</v>
      </c>
      <c r="BB10024" t="s">
        <v>21083</v>
      </c>
      <c r="BC10024" t="s">
        <v>3200</v>
      </c>
    </row>
    <row r="10025" spans="52:55" x14ac:dyDescent="0.25">
      <c r="AZ10025" t="s">
        <v>21794</v>
      </c>
      <c r="BA10025" t="s">
        <v>5207</v>
      </c>
      <c r="BB10025" t="s">
        <v>20573</v>
      </c>
      <c r="BC10025" t="s">
        <v>3201</v>
      </c>
    </row>
    <row r="10026" spans="52:55" x14ac:dyDescent="0.25">
      <c r="AZ10026" t="s">
        <v>21795</v>
      </c>
      <c r="BA10026" t="s">
        <v>5207</v>
      </c>
      <c r="BB10026" t="s">
        <v>20573</v>
      </c>
      <c r="BC10026" t="s">
        <v>3201</v>
      </c>
    </row>
    <row r="10027" spans="52:55" x14ac:dyDescent="0.25">
      <c r="AZ10027" t="s">
        <v>21796</v>
      </c>
      <c r="BA10027" t="s">
        <v>5207</v>
      </c>
      <c r="BB10027" t="s">
        <v>20573</v>
      </c>
      <c r="BC10027" t="s">
        <v>3201</v>
      </c>
    </row>
    <row r="10028" spans="52:55" x14ac:dyDescent="0.25">
      <c r="AZ10028" t="s">
        <v>21797</v>
      </c>
      <c r="BA10028" t="s">
        <v>5207</v>
      </c>
      <c r="BB10028" t="s">
        <v>20573</v>
      </c>
      <c r="BC10028" t="s">
        <v>3201</v>
      </c>
    </row>
    <row r="10029" spans="52:55" x14ac:dyDescent="0.25">
      <c r="AZ10029" t="s">
        <v>21798</v>
      </c>
      <c r="BA10029" t="s">
        <v>5207</v>
      </c>
      <c r="BB10029" t="s">
        <v>20931</v>
      </c>
      <c r="BC10029" t="s">
        <v>3201</v>
      </c>
    </row>
    <row r="10030" spans="52:55" x14ac:dyDescent="0.25">
      <c r="AZ10030" t="s">
        <v>21799</v>
      </c>
      <c r="BA10030" t="s">
        <v>5207</v>
      </c>
      <c r="BB10030" t="s">
        <v>20573</v>
      </c>
      <c r="BC10030" t="s">
        <v>3201</v>
      </c>
    </row>
    <row r="10031" spans="52:55" x14ac:dyDescent="0.25">
      <c r="AZ10031" t="s">
        <v>21800</v>
      </c>
      <c r="BA10031" t="s">
        <v>5207</v>
      </c>
      <c r="BB10031" t="s">
        <v>20573</v>
      </c>
      <c r="BC10031" t="s">
        <v>3201</v>
      </c>
    </row>
    <row r="10032" spans="52:55" x14ac:dyDescent="0.25">
      <c r="AZ10032" t="s">
        <v>21801</v>
      </c>
      <c r="BA10032" t="s">
        <v>5207</v>
      </c>
      <c r="BB10032" t="s">
        <v>20573</v>
      </c>
      <c r="BC10032" t="s">
        <v>3201</v>
      </c>
    </row>
    <row r="10033" spans="52:55" x14ac:dyDescent="0.25">
      <c r="AZ10033" t="s">
        <v>21802</v>
      </c>
      <c r="BA10033" t="s">
        <v>5207</v>
      </c>
      <c r="BB10033" t="s">
        <v>20573</v>
      </c>
      <c r="BC10033" t="s">
        <v>3201</v>
      </c>
    </row>
    <row r="10034" spans="52:55" x14ac:dyDescent="0.25">
      <c r="AZ10034" t="s">
        <v>21803</v>
      </c>
      <c r="BA10034" t="s">
        <v>5207</v>
      </c>
      <c r="BB10034" t="s">
        <v>20573</v>
      </c>
      <c r="BC10034" t="s">
        <v>3201</v>
      </c>
    </row>
    <row r="10035" spans="52:55" x14ac:dyDescent="0.25">
      <c r="AZ10035" t="s">
        <v>21804</v>
      </c>
      <c r="BA10035" t="s">
        <v>5207</v>
      </c>
      <c r="BB10035" t="s">
        <v>20573</v>
      </c>
      <c r="BC10035" t="s">
        <v>3201</v>
      </c>
    </row>
    <row r="10036" spans="52:55" x14ac:dyDescent="0.25">
      <c r="AZ10036" t="s">
        <v>21805</v>
      </c>
      <c r="BA10036" t="s">
        <v>5207</v>
      </c>
      <c r="BB10036" t="s">
        <v>20573</v>
      </c>
      <c r="BC10036" t="s">
        <v>3201</v>
      </c>
    </row>
    <row r="10037" spans="52:55" x14ac:dyDescent="0.25">
      <c r="AZ10037" t="s">
        <v>21806</v>
      </c>
      <c r="BA10037" t="s">
        <v>5207</v>
      </c>
      <c r="BB10037" t="s">
        <v>20573</v>
      </c>
      <c r="BC10037" t="s">
        <v>3201</v>
      </c>
    </row>
    <row r="10038" spans="52:55" x14ac:dyDescent="0.25">
      <c r="AZ10038" t="s">
        <v>21807</v>
      </c>
      <c r="BA10038" t="s">
        <v>5207</v>
      </c>
      <c r="BB10038" t="s">
        <v>20511</v>
      </c>
      <c r="BC10038" t="s">
        <v>7263</v>
      </c>
    </row>
    <row r="10039" spans="52:55" x14ac:dyDescent="0.25">
      <c r="AZ10039" t="s">
        <v>23185</v>
      </c>
      <c r="BA10039" t="s">
        <v>5207</v>
      </c>
      <c r="BB10039" t="s">
        <v>20511</v>
      </c>
      <c r="BC10039" t="s">
        <v>7263</v>
      </c>
    </row>
    <row r="10040" spans="52:55" x14ac:dyDescent="0.25">
      <c r="AZ10040" t="s">
        <v>23186</v>
      </c>
      <c r="BA10040" t="s">
        <v>5207</v>
      </c>
      <c r="BB10040" t="s">
        <v>20511</v>
      </c>
      <c r="BC10040" t="s">
        <v>7263</v>
      </c>
    </row>
    <row r="10041" spans="52:55" x14ac:dyDescent="0.25">
      <c r="AZ10041" t="s">
        <v>23277</v>
      </c>
      <c r="BA10041" t="s">
        <v>5207</v>
      </c>
      <c r="BB10041" t="s">
        <v>20573</v>
      </c>
      <c r="BC10041" t="s">
        <v>3201</v>
      </c>
    </row>
    <row r="10042" spans="52:55" x14ac:dyDescent="0.25">
      <c r="AZ10042" t="s">
        <v>23278</v>
      </c>
      <c r="BA10042" t="s">
        <v>5207</v>
      </c>
      <c r="BB10042" t="s">
        <v>20573</v>
      </c>
      <c r="BC10042" t="s">
        <v>3201</v>
      </c>
    </row>
    <row r="10043" spans="52:55" x14ac:dyDescent="0.25">
      <c r="AZ10043" t="s">
        <v>23279</v>
      </c>
      <c r="BA10043" t="s">
        <v>5207</v>
      </c>
      <c r="BB10043" t="s">
        <v>20573</v>
      </c>
      <c r="BC10043" t="s">
        <v>3201</v>
      </c>
    </row>
    <row r="10044" spans="52:55" x14ac:dyDescent="0.25">
      <c r="AZ10044" t="s">
        <v>23280</v>
      </c>
      <c r="BA10044" t="s">
        <v>5207</v>
      </c>
      <c r="BB10044" t="s">
        <v>20573</v>
      </c>
      <c r="BC10044" t="s">
        <v>3201</v>
      </c>
    </row>
    <row r="10045" spans="52:55" x14ac:dyDescent="0.25">
      <c r="AZ10045" t="s">
        <v>23281</v>
      </c>
      <c r="BA10045" t="s">
        <v>5207</v>
      </c>
      <c r="BB10045" t="s">
        <v>20573</v>
      </c>
      <c r="BC10045" t="s">
        <v>3201</v>
      </c>
    </row>
    <row r="10046" spans="52:55" x14ac:dyDescent="0.25">
      <c r="AZ10046" t="s">
        <v>23282</v>
      </c>
      <c r="BA10046" t="s">
        <v>5207</v>
      </c>
      <c r="BB10046" t="s">
        <v>20573</v>
      </c>
      <c r="BC10046" t="s">
        <v>3201</v>
      </c>
    </row>
  </sheetData>
  <sortState ref="AZ2:BC5226">
    <sortCondition ref="AZ2:AZ5226"/>
  </sortState>
  <dataConsolidate topLabels="1">
    <dataRefs count="1">
      <dataRef ref="BP32:BQ54" sheet="directory"/>
    </dataRefs>
  </dataConsolidate>
  <conditionalFormatting sqref="AZ1:AZ5140 AZ5227:AZ1048576">
    <cfRule type="duplicateValues" dxfId="21" priority="3"/>
  </conditionalFormatting>
  <conditionalFormatting sqref="AZ5141:AZ5226">
    <cfRule type="duplicateValues" dxfId="20" priority="2"/>
  </conditionalFormatting>
  <conditionalFormatting sqref="BP21:BP25">
    <cfRule type="duplicateValues" dxfId="19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5882"/>
  <sheetViews>
    <sheetView zoomScale="85" zoomScaleNormal="85" workbookViewId="0">
      <selection activeCell="N5" sqref="N5"/>
    </sheetView>
  </sheetViews>
  <sheetFormatPr defaultRowHeight="15" x14ac:dyDescent="0.25"/>
  <cols>
    <col min="2" max="2" width="18.140625" customWidth="1"/>
    <col min="3" max="8" width="8.5703125" customWidth="1"/>
    <col min="9" max="9" width="35" customWidth="1"/>
    <col min="10" max="11" width="8.5703125" customWidth="1"/>
    <col min="12" max="13" width="13" customWidth="1"/>
    <col min="15" max="15" width="20.140625" customWidth="1"/>
  </cols>
  <sheetData>
    <row r="1" spans="1:18" x14ac:dyDescent="0.25">
      <c r="A1">
        <f>Данные!$A1</f>
        <v>0</v>
      </c>
      <c r="B1">
        <f>YEAR(Данные!$D1)</f>
        <v>1900</v>
      </c>
      <c r="C1">
        <f>MONTH(Данные!$D1)</f>
        <v>1</v>
      </c>
      <c r="D1">
        <f>DAY(Данные!$D1)</f>
        <v>0</v>
      </c>
      <c r="E1">
        <f>Данные!$E1</f>
        <v>0</v>
      </c>
      <c r="F1" s="1" t="str">
        <f>IFERROR(VLOOKUP($I1,directory!$AZ:$BC,2,FALSE),"неправильные")</f>
        <v>неправильные</v>
      </c>
      <c r="G1" s="1" t="str">
        <f>IFERROR(VLOOKUP($I1,directory!$AZ:$BC,3,FALSE),"неправильные")</f>
        <v>неправильные</v>
      </c>
      <c r="H1" s="1" t="str">
        <f>IFERROR(VLOOKUP($I1,directory!$AZ:$BC,4,FALSE),"неправильные")</f>
        <v>неправильные</v>
      </c>
      <c r="I1">
        <f>Данные!$I1</f>
        <v>0</v>
      </c>
      <c r="J1">
        <f>Данные!$N1</f>
        <v>0</v>
      </c>
      <c r="K1">
        <f>Данные!$J1</f>
        <v>0</v>
      </c>
      <c r="L1">
        <f>Данные!$K1</f>
        <v>0</v>
      </c>
      <c r="M1" t="str">
        <f>IFERROR(ROUND(IF(J1="т",L1/K1/1000,L1/K1),2),"")</f>
        <v/>
      </c>
      <c r="N1" t="e">
        <f>VLOOKUP(I1,directory!$BG:$BH,2,FALSE)</f>
        <v>#N/A</v>
      </c>
      <c r="O1" t="e">
        <f>CONCATENATE(H1,N1)</f>
        <v>#N/A</v>
      </c>
      <c r="P1">
        <f>IFERROR(VLOOKUP($O1,directory!$BQ$4:$BR$20,2,FALSE),0)</f>
        <v>0</v>
      </c>
      <c r="Q1">
        <f>IFERROR(VLOOKUP($O1,directory!$BX$3:$BY$32,2,FALSE),0)</f>
        <v>0</v>
      </c>
      <c r="R1">
        <f>INT((C1+2)/3)</f>
        <v>1</v>
      </c>
    </row>
    <row r="2" spans="1:18" x14ac:dyDescent="0.25">
      <c r="A2" t="s">
        <v>7267</v>
      </c>
      <c r="B2" t="s">
        <v>3192</v>
      </c>
      <c r="C2" t="s">
        <v>3193</v>
      </c>
      <c r="D2" t="s">
        <v>3194</v>
      </c>
      <c r="E2" t="s">
        <v>3196</v>
      </c>
      <c r="F2" s="1" t="s">
        <v>3199</v>
      </c>
      <c r="G2" s="1" t="s">
        <v>3198</v>
      </c>
      <c r="H2" s="1" t="s">
        <v>3197</v>
      </c>
      <c r="I2" t="s">
        <v>3195</v>
      </c>
      <c r="J2" t="s">
        <v>8844</v>
      </c>
      <c r="K2" t="s">
        <v>8</v>
      </c>
      <c r="L2" t="s">
        <v>9</v>
      </c>
      <c r="M2" t="s">
        <v>8845</v>
      </c>
      <c r="N2" t="s">
        <v>9427</v>
      </c>
      <c r="O2" s="29" t="s">
        <v>9434</v>
      </c>
      <c r="P2" s="29" t="s">
        <v>9428</v>
      </c>
      <c r="Q2" s="29" t="s">
        <v>9429</v>
      </c>
      <c r="R2" t="s">
        <v>9479</v>
      </c>
    </row>
    <row r="3" spans="1:18" x14ac:dyDescent="0.25">
      <c r="A3" t="s">
        <v>7798</v>
      </c>
      <c r="B3">
        <v>2016</v>
      </c>
      <c r="C3">
        <v>11</v>
      </c>
      <c r="D3">
        <v>25</v>
      </c>
      <c r="E3" t="s">
        <v>7532</v>
      </c>
      <c r="F3" s="1" t="s">
        <v>5207</v>
      </c>
      <c r="G3" s="1" t="s">
        <v>21109</v>
      </c>
      <c r="H3" s="1" t="s">
        <v>7263</v>
      </c>
      <c r="I3" t="s">
        <v>6725</v>
      </c>
      <c r="J3" t="s">
        <v>7341</v>
      </c>
      <c r="K3">
        <v>1</v>
      </c>
      <c r="L3">
        <v>458</v>
      </c>
      <c r="M3">
        <v>458</v>
      </c>
      <c r="N3" t="s">
        <v>8868</v>
      </c>
      <c r="O3" t="s">
        <v>9889</v>
      </c>
      <c r="P3">
        <v>0</v>
      </c>
      <c r="Q3">
        <v>0</v>
      </c>
      <c r="R3">
        <v>4</v>
      </c>
    </row>
    <row r="4" spans="1:18" x14ac:dyDescent="0.25">
      <c r="A4" t="s">
        <v>7798</v>
      </c>
      <c r="B4">
        <v>2016</v>
      </c>
      <c r="C4">
        <v>11</v>
      </c>
      <c r="D4">
        <v>25</v>
      </c>
      <c r="E4" t="s">
        <v>7532</v>
      </c>
      <c r="F4" s="1" t="s">
        <v>9480</v>
      </c>
      <c r="G4" s="1" t="s">
        <v>9480</v>
      </c>
      <c r="H4" s="1" t="s">
        <v>9480</v>
      </c>
      <c r="I4" t="s">
        <v>15698</v>
      </c>
      <c r="J4" t="s">
        <v>38</v>
      </c>
      <c r="K4">
        <v>1000</v>
      </c>
      <c r="L4">
        <v>398</v>
      </c>
      <c r="M4">
        <v>0.4</v>
      </c>
      <c r="N4" t="e">
        <v>#N/A</v>
      </c>
      <c r="O4" t="e">
        <v>#N/A</v>
      </c>
      <c r="P4">
        <v>0</v>
      </c>
      <c r="Q4">
        <v>0</v>
      </c>
      <c r="R4">
        <v>4</v>
      </c>
    </row>
    <row r="5" spans="1:18" x14ac:dyDescent="0.25">
      <c r="A5" t="s">
        <v>16162</v>
      </c>
      <c r="B5">
        <v>2019</v>
      </c>
      <c r="C5">
        <v>11</v>
      </c>
      <c r="D5">
        <v>11</v>
      </c>
      <c r="E5" t="s">
        <v>1620</v>
      </c>
      <c r="F5" s="1" t="s">
        <v>3205</v>
      </c>
      <c r="G5" s="1" t="s">
        <v>3384</v>
      </c>
      <c r="H5" s="1" t="s">
        <v>3206</v>
      </c>
      <c r="I5" t="s">
        <v>17214</v>
      </c>
      <c r="J5" t="s">
        <v>23</v>
      </c>
      <c r="K5">
        <v>5712</v>
      </c>
      <c r="L5">
        <v>247329.6</v>
      </c>
      <c r="M5">
        <v>43.3</v>
      </c>
      <c r="N5" t="s">
        <v>645</v>
      </c>
      <c r="O5" t="s">
        <v>9450</v>
      </c>
      <c r="P5">
        <v>9.1123449223886266E-2</v>
      </c>
      <c r="Q5">
        <v>0</v>
      </c>
      <c r="R5">
        <v>4</v>
      </c>
    </row>
    <row r="6" spans="1:18" x14ac:dyDescent="0.25">
      <c r="A6" t="s">
        <v>16162</v>
      </c>
      <c r="B6">
        <v>2019</v>
      </c>
      <c r="C6">
        <v>11</v>
      </c>
      <c r="D6">
        <v>11</v>
      </c>
      <c r="E6" t="s">
        <v>1620</v>
      </c>
      <c r="F6" s="1" t="s">
        <v>3205</v>
      </c>
      <c r="G6" s="1" t="s">
        <v>3863</v>
      </c>
      <c r="H6" s="1" t="s">
        <v>3206</v>
      </c>
      <c r="I6" t="s">
        <v>19208</v>
      </c>
      <c r="J6" t="s">
        <v>23</v>
      </c>
      <c r="K6">
        <v>985</v>
      </c>
      <c r="L6">
        <v>42355</v>
      </c>
      <c r="M6">
        <v>43</v>
      </c>
      <c r="N6" t="s">
        <v>9346</v>
      </c>
      <c r="O6" t="s">
        <v>9484</v>
      </c>
      <c r="P6">
        <v>0</v>
      </c>
      <c r="Q6">
        <v>0</v>
      </c>
      <c r="R6">
        <v>4</v>
      </c>
    </row>
    <row r="7" spans="1:18" x14ac:dyDescent="0.25">
      <c r="A7" t="s">
        <v>16162</v>
      </c>
      <c r="B7">
        <v>2019</v>
      </c>
      <c r="C7">
        <v>11</v>
      </c>
      <c r="D7">
        <v>11</v>
      </c>
      <c r="E7" t="s">
        <v>1620</v>
      </c>
      <c r="F7" s="1" t="s">
        <v>3205</v>
      </c>
      <c r="G7" s="1" t="s">
        <v>3863</v>
      </c>
      <c r="H7" s="1" t="s">
        <v>3206</v>
      </c>
      <c r="I7" t="s">
        <v>19252</v>
      </c>
      <c r="J7" t="s">
        <v>23</v>
      </c>
      <c r="K7">
        <v>7720</v>
      </c>
      <c r="L7">
        <v>331960</v>
      </c>
      <c r="M7">
        <v>43</v>
      </c>
      <c r="N7" t="s">
        <v>9309</v>
      </c>
      <c r="O7" t="s">
        <v>9451</v>
      </c>
      <c r="P7">
        <v>6.5364123560168089E-2</v>
      </c>
      <c r="Q7">
        <v>0</v>
      </c>
      <c r="R7">
        <v>4</v>
      </c>
    </row>
    <row r="8" spans="1:18" x14ac:dyDescent="0.25">
      <c r="A8" t="s">
        <v>16162</v>
      </c>
      <c r="B8">
        <v>2019</v>
      </c>
      <c r="C8">
        <v>11</v>
      </c>
      <c r="D8">
        <v>11</v>
      </c>
      <c r="E8" t="s">
        <v>1620</v>
      </c>
      <c r="F8" s="1" t="s">
        <v>3205</v>
      </c>
      <c r="G8" s="1" t="s">
        <v>3863</v>
      </c>
      <c r="H8" s="1" t="s">
        <v>3206</v>
      </c>
      <c r="I8" t="s">
        <v>19304</v>
      </c>
      <c r="J8" t="s">
        <v>23</v>
      </c>
      <c r="K8">
        <v>4838</v>
      </c>
      <c r="L8">
        <v>309148.2</v>
      </c>
      <c r="M8">
        <v>63.9</v>
      </c>
      <c r="N8" t="s">
        <v>9311</v>
      </c>
      <c r="O8" t="s">
        <v>9520</v>
      </c>
      <c r="P8">
        <v>0</v>
      </c>
      <c r="Q8">
        <v>0</v>
      </c>
      <c r="R8">
        <v>4</v>
      </c>
    </row>
    <row r="9" spans="1:18" x14ac:dyDescent="0.25">
      <c r="A9" t="s">
        <v>16162</v>
      </c>
      <c r="B9">
        <v>2019</v>
      </c>
      <c r="C9">
        <v>11</v>
      </c>
      <c r="D9">
        <v>11</v>
      </c>
      <c r="E9" t="s">
        <v>1620</v>
      </c>
      <c r="F9" s="1" t="s">
        <v>3205</v>
      </c>
      <c r="G9" s="1" t="s">
        <v>3227</v>
      </c>
      <c r="H9" s="1" t="s">
        <v>3206</v>
      </c>
      <c r="I9" t="s">
        <v>19879</v>
      </c>
      <c r="J9" t="s">
        <v>23</v>
      </c>
      <c r="K9">
        <v>760</v>
      </c>
      <c r="L9">
        <v>36480</v>
      </c>
      <c r="M9">
        <v>48</v>
      </c>
      <c r="N9" t="s">
        <v>22084</v>
      </c>
      <c r="O9" t="s">
        <v>23254</v>
      </c>
      <c r="P9">
        <v>0</v>
      </c>
      <c r="Q9">
        <v>0</v>
      </c>
      <c r="R9">
        <v>4</v>
      </c>
    </row>
    <row r="10" spans="1:18" x14ac:dyDescent="0.25">
      <c r="A10" t="s">
        <v>16162</v>
      </c>
      <c r="B10">
        <v>2019</v>
      </c>
      <c r="C10">
        <v>11</v>
      </c>
      <c r="D10">
        <v>11</v>
      </c>
      <c r="E10" t="s">
        <v>1620</v>
      </c>
      <c r="F10" s="1" t="s">
        <v>3205</v>
      </c>
      <c r="G10" s="1" t="s">
        <v>3227</v>
      </c>
      <c r="H10" s="1" t="s">
        <v>3206</v>
      </c>
      <c r="I10" t="s">
        <v>19883</v>
      </c>
      <c r="J10" t="s">
        <v>23</v>
      </c>
      <c r="K10">
        <v>674</v>
      </c>
      <c r="L10">
        <v>43473</v>
      </c>
      <c r="M10">
        <v>64.5</v>
      </c>
      <c r="N10" t="s">
        <v>22071</v>
      </c>
      <c r="O10" t="s">
        <v>23264</v>
      </c>
      <c r="P10">
        <v>0</v>
      </c>
      <c r="Q10">
        <v>0</v>
      </c>
      <c r="R10">
        <v>4</v>
      </c>
    </row>
    <row r="11" spans="1:18" x14ac:dyDescent="0.25">
      <c r="A11" t="s">
        <v>2882</v>
      </c>
      <c r="B11">
        <v>2018</v>
      </c>
      <c r="C11">
        <v>10</v>
      </c>
      <c r="D11">
        <v>8</v>
      </c>
      <c r="E11" t="s">
        <v>226</v>
      </c>
      <c r="F11" s="1" t="s">
        <v>3205</v>
      </c>
      <c r="G11" s="1" t="s">
        <v>3384</v>
      </c>
      <c r="H11" s="1" t="s">
        <v>3206</v>
      </c>
      <c r="I11" t="s">
        <v>17026</v>
      </c>
      <c r="J11" t="s">
        <v>23</v>
      </c>
      <c r="K11">
        <v>11170</v>
      </c>
      <c r="L11">
        <v>516612.5</v>
      </c>
      <c r="M11">
        <v>46.25</v>
      </c>
      <c r="N11" t="s">
        <v>170</v>
      </c>
      <c r="O11" t="s">
        <v>9516</v>
      </c>
      <c r="P11">
        <v>3.660242098978287E-2</v>
      </c>
      <c r="Q11">
        <v>0</v>
      </c>
      <c r="R11">
        <v>4</v>
      </c>
    </row>
    <row r="12" spans="1:18" x14ac:dyDescent="0.25">
      <c r="A12" t="s">
        <v>2882</v>
      </c>
      <c r="B12">
        <v>2018</v>
      </c>
      <c r="C12">
        <v>10</v>
      </c>
      <c r="D12">
        <v>8</v>
      </c>
      <c r="E12" t="s">
        <v>226</v>
      </c>
      <c r="F12" s="1" t="s">
        <v>3205</v>
      </c>
      <c r="G12" s="1" t="s">
        <v>3384</v>
      </c>
      <c r="H12" s="1" t="s">
        <v>3206</v>
      </c>
      <c r="I12" t="s">
        <v>17027</v>
      </c>
      <c r="J12" t="s">
        <v>23</v>
      </c>
      <c r="K12">
        <v>7635</v>
      </c>
      <c r="L12">
        <v>353118.75</v>
      </c>
      <c r="M12">
        <v>46.25</v>
      </c>
      <c r="N12" t="s">
        <v>163</v>
      </c>
      <c r="O12" t="s">
        <v>9505</v>
      </c>
      <c r="P12">
        <v>3.8218627714528705E-2</v>
      </c>
      <c r="Q12">
        <v>0</v>
      </c>
      <c r="R12">
        <v>4</v>
      </c>
    </row>
    <row r="13" spans="1:18" x14ac:dyDescent="0.25">
      <c r="A13" t="s">
        <v>10241</v>
      </c>
      <c r="B13">
        <v>2019</v>
      </c>
      <c r="C13">
        <v>2</v>
      </c>
      <c r="D13">
        <v>8</v>
      </c>
      <c r="E13" t="s">
        <v>1620</v>
      </c>
      <c r="F13" s="1" t="s">
        <v>3205</v>
      </c>
      <c r="G13" s="1" t="s">
        <v>3863</v>
      </c>
      <c r="H13" s="1" t="s">
        <v>3206</v>
      </c>
      <c r="I13" t="s">
        <v>19206</v>
      </c>
      <c r="J13" t="s">
        <v>23</v>
      </c>
      <c r="K13">
        <v>2190</v>
      </c>
      <c r="L13">
        <v>99940.19</v>
      </c>
      <c r="M13">
        <v>45.63</v>
      </c>
      <c r="N13" t="s">
        <v>9305</v>
      </c>
      <c r="O13" t="s">
        <v>9530</v>
      </c>
      <c r="P13">
        <v>3.1450189480311259E-2</v>
      </c>
      <c r="Q13">
        <v>0</v>
      </c>
      <c r="R13">
        <v>1</v>
      </c>
    </row>
    <row r="14" spans="1:18" x14ac:dyDescent="0.25">
      <c r="A14" t="s">
        <v>10241</v>
      </c>
      <c r="B14">
        <v>2019</v>
      </c>
      <c r="C14">
        <v>2</v>
      </c>
      <c r="D14">
        <v>8</v>
      </c>
      <c r="E14" t="s">
        <v>1620</v>
      </c>
      <c r="F14" s="1" t="s">
        <v>3205</v>
      </c>
      <c r="G14" s="1" t="s">
        <v>3863</v>
      </c>
      <c r="H14" s="1" t="s">
        <v>3206</v>
      </c>
      <c r="I14" t="s">
        <v>19207</v>
      </c>
      <c r="J14" t="s">
        <v>23</v>
      </c>
      <c r="K14">
        <v>11140</v>
      </c>
      <c r="L14">
        <v>511883</v>
      </c>
      <c r="M14">
        <v>45.95</v>
      </c>
      <c r="N14" t="s">
        <v>9331</v>
      </c>
      <c r="O14" t="s">
        <v>9540</v>
      </c>
      <c r="P14">
        <v>4.2454374665687751E-2</v>
      </c>
      <c r="Q14">
        <v>0</v>
      </c>
      <c r="R14">
        <v>1</v>
      </c>
    </row>
    <row r="15" spans="1:18" x14ac:dyDescent="0.25">
      <c r="A15" t="s">
        <v>10241</v>
      </c>
      <c r="B15">
        <v>2019</v>
      </c>
      <c r="C15">
        <v>2</v>
      </c>
      <c r="D15">
        <v>8</v>
      </c>
      <c r="E15" t="s">
        <v>1620</v>
      </c>
      <c r="F15" s="1" t="s">
        <v>3205</v>
      </c>
      <c r="G15" s="1" t="s">
        <v>3863</v>
      </c>
      <c r="H15" s="1" t="s">
        <v>3204</v>
      </c>
      <c r="I15" t="s">
        <v>19375</v>
      </c>
      <c r="J15" t="s">
        <v>23</v>
      </c>
      <c r="K15">
        <v>7340</v>
      </c>
      <c r="L15">
        <v>321492</v>
      </c>
      <c r="M15">
        <v>43.8</v>
      </c>
      <c r="N15" t="s">
        <v>9344</v>
      </c>
      <c r="O15" t="s">
        <v>9759</v>
      </c>
      <c r="P15">
        <v>0</v>
      </c>
      <c r="Q15">
        <v>0</v>
      </c>
      <c r="R15">
        <v>1</v>
      </c>
    </row>
    <row r="16" spans="1:18" x14ac:dyDescent="0.25">
      <c r="A16" t="s">
        <v>16399</v>
      </c>
      <c r="B16">
        <v>2019</v>
      </c>
      <c r="C16">
        <v>12</v>
      </c>
      <c r="D16">
        <v>29</v>
      </c>
      <c r="E16" t="s">
        <v>15699</v>
      </c>
      <c r="F16" s="1" t="s">
        <v>3205</v>
      </c>
      <c r="G16" s="1" t="s">
        <v>3863</v>
      </c>
      <c r="H16" s="1" t="s">
        <v>3206</v>
      </c>
      <c r="I16" t="s">
        <v>19304</v>
      </c>
      <c r="J16" t="s">
        <v>23</v>
      </c>
      <c r="K16">
        <v>6156</v>
      </c>
      <c r="L16">
        <v>416761.26</v>
      </c>
      <c r="M16">
        <v>67.7</v>
      </c>
      <c r="N16" t="s">
        <v>9311</v>
      </c>
      <c r="O16" t="s">
        <v>9520</v>
      </c>
      <c r="P16">
        <v>0</v>
      </c>
      <c r="Q16">
        <v>0</v>
      </c>
      <c r="R16">
        <v>4</v>
      </c>
    </row>
    <row r="17" spans="1:18" x14ac:dyDescent="0.25">
      <c r="A17" t="s">
        <v>16399</v>
      </c>
      <c r="B17">
        <v>2019</v>
      </c>
      <c r="C17">
        <v>12</v>
      </c>
      <c r="D17">
        <v>29</v>
      </c>
      <c r="E17" t="s">
        <v>15699</v>
      </c>
      <c r="F17" s="1" t="s">
        <v>3205</v>
      </c>
      <c r="G17" s="1" t="s">
        <v>3863</v>
      </c>
      <c r="H17" s="1" t="s">
        <v>3206</v>
      </c>
      <c r="I17" t="s">
        <v>19305</v>
      </c>
      <c r="J17" t="s">
        <v>23</v>
      </c>
      <c r="K17">
        <v>5050</v>
      </c>
      <c r="L17">
        <v>357035.05</v>
      </c>
      <c r="M17">
        <v>70.7</v>
      </c>
      <c r="N17" t="s">
        <v>9319</v>
      </c>
      <c r="O17" t="s">
        <v>9487</v>
      </c>
      <c r="P17">
        <v>0</v>
      </c>
      <c r="Q17">
        <v>0</v>
      </c>
      <c r="R17">
        <v>4</v>
      </c>
    </row>
    <row r="18" spans="1:18" x14ac:dyDescent="0.25">
      <c r="A18" t="s">
        <v>16399</v>
      </c>
      <c r="B18">
        <v>2019</v>
      </c>
      <c r="C18">
        <v>12</v>
      </c>
      <c r="D18">
        <v>29</v>
      </c>
      <c r="E18" t="s">
        <v>15699</v>
      </c>
      <c r="F18" s="1" t="s">
        <v>3205</v>
      </c>
      <c r="G18" s="1" t="s">
        <v>3227</v>
      </c>
      <c r="H18" s="1" t="s">
        <v>3206</v>
      </c>
      <c r="I18" t="s">
        <v>19883</v>
      </c>
      <c r="J18" t="s">
        <v>23</v>
      </c>
      <c r="K18">
        <v>2760</v>
      </c>
      <c r="L18">
        <v>180780</v>
      </c>
      <c r="M18">
        <v>65.5</v>
      </c>
      <c r="N18" t="s">
        <v>22071</v>
      </c>
      <c r="O18" t="s">
        <v>23264</v>
      </c>
      <c r="P18">
        <v>0</v>
      </c>
      <c r="Q18">
        <v>0</v>
      </c>
      <c r="R18">
        <v>4</v>
      </c>
    </row>
    <row r="19" spans="1:18" x14ac:dyDescent="0.25">
      <c r="A19" t="s">
        <v>16399</v>
      </c>
      <c r="B19">
        <v>2019</v>
      </c>
      <c r="C19">
        <v>12</v>
      </c>
      <c r="D19">
        <v>29</v>
      </c>
      <c r="E19" t="s">
        <v>15699</v>
      </c>
      <c r="F19" s="1" t="s">
        <v>3205</v>
      </c>
      <c r="G19" s="1" t="s">
        <v>3863</v>
      </c>
      <c r="H19" s="1" t="s">
        <v>3206</v>
      </c>
      <c r="I19" t="s">
        <v>19428</v>
      </c>
      <c r="J19" t="s">
        <v>23</v>
      </c>
      <c r="K19">
        <v>6000</v>
      </c>
      <c r="L19">
        <v>289800</v>
      </c>
      <c r="M19">
        <v>48.3</v>
      </c>
      <c r="N19" t="s">
        <v>9348</v>
      </c>
      <c r="O19" t="s">
        <v>9495</v>
      </c>
      <c r="P19">
        <v>0</v>
      </c>
      <c r="Q19">
        <v>0</v>
      </c>
      <c r="R19">
        <v>4</v>
      </c>
    </row>
    <row r="20" spans="1:18" x14ac:dyDescent="0.25">
      <c r="A20" t="s">
        <v>677</v>
      </c>
      <c r="B20">
        <v>2016</v>
      </c>
      <c r="C20">
        <v>3</v>
      </c>
      <c r="D20">
        <v>14</v>
      </c>
      <c r="E20" t="s">
        <v>51</v>
      </c>
      <c r="F20" s="1" t="s">
        <v>3205</v>
      </c>
      <c r="G20" s="1" t="s">
        <v>3384</v>
      </c>
      <c r="H20" s="1" t="s">
        <v>3206</v>
      </c>
      <c r="I20" t="s">
        <v>17077</v>
      </c>
      <c r="J20" t="s">
        <v>23</v>
      </c>
      <c r="K20">
        <v>15708</v>
      </c>
      <c r="L20">
        <v>469669.2</v>
      </c>
      <c r="M20">
        <v>29.9</v>
      </c>
      <c r="N20" t="s">
        <v>645</v>
      </c>
      <c r="O20" t="s">
        <v>9450</v>
      </c>
      <c r="P20">
        <v>9.1123449223886266E-2</v>
      </c>
      <c r="Q20">
        <v>0</v>
      </c>
      <c r="R20">
        <v>1</v>
      </c>
    </row>
    <row r="21" spans="1:18" x14ac:dyDescent="0.25">
      <c r="A21" t="s">
        <v>677</v>
      </c>
      <c r="B21">
        <v>2016</v>
      </c>
      <c r="C21">
        <v>3</v>
      </c>
      <c r="D21">
        <v>14</v>
      </c>
      <c r="E21" t="s">
        <v>51</v>
      </c>
      <c r="F21" s="1" t="s">
        <v>3205</v>
      </c>
      <c r="G21" s="1" t="s">
        <v>3863</v>
      </c>
      <c r="H21" s="1" t="s">
        <v>3206</v>
      </c>
      <c r="I21" t="s">
        <v>568</v>
      </c>
      <c r="J21" t="s">
        <v>23</v>
      </c>
      <c r="K21">
        <v>2640</v>
      </c>
      <c r="L21">
        <v>77352</v>
      </c>
      <c r="M21">
        <v>29.3</v>
      </c>
      <c r="N21" t="s">
        <v>9309</v>
      </c>
      <c r="O21" t="s">
        <v>9451</v>
      </c>
      <c r="P21">
        <v>6.5364123560168089E-2</v>
      </c>
      <c r="Q21">
        <v>0</v>
      </c>
      <c r="R21">
        <v>1</v>
      </c>
    </row>
    <row r="22" spans="1:18" x14ac:dyDescent="0.25">
      <c r="A22" t="s">
        <v>677</v>
      </c>
      <c r="B22">
        <v>2016</v>
      </c>
      <c r="C22">
        <v>3</v>
      </c>
      <c r="D22">
        <v>14</v>
      </c>
      <c r="E22" t="s">
        <v>51</v>
      </c>
      <c r="F22" s="1" t="s">
        <v>3205</v>
      </c>
      <c r="G22" s="1" t="s">
        <v>3227</v>
      </c>
      <c r="H22" s="1" t="s">
        <v>3206</v>
      </c>
      <c r="I22" t="s">
        <v>583</v>
      </c>
      <c r="J22" t="s">
        <v>23</v>
      </c>
      <c r="K22">
        <v>1480</v>
      </c>
      <c r="L22">
        <v>63270</v>
      </c>
      <c r="M22">
        <v>42.75</v>
      </c>
      <c r="N22" t="s">
        <v>78</v>
      </c>
      <c r="O22" t="s">
        <v>9685</v>
      </c>
      <c r="P22">
        <v>0</v>
      </c>
      <c r="Q22">
        <v>0</v>
      </c>
      <c r="R22">
        <v>1</v>
      </c>
    </row>
    <row r="23" spans="1:18" x14ac:dyDescent="0.25">
      <c r="A23" t="s">
        <v>10743</v>
      </c>
      <c r="B23">
        <v>2019</v>
      </c>
      <c r="C23">
        <v>4</v>
      </c>
      <c r="D23">
        <v>23</v>
      </c>
      <c r="E23" t="s">
        <v>1620</v>
      </c>
      <c r="F23" s="1" t="s">
        <v>3205</v>
      </c>
      <c r="G23" s="1" t="s">
        <v>3863</v>
      </c>
      <c r="H23" s="1" t="s">
        <v>3206</v>
      </c>
      <c r="I23" t="s">
        <v>19206</v>
      </c>
      <c r="J23" t="s">
        <v>23</v>
      </c>
      <c r="K23">
        <v>5230</v>
      </c>
      <c r="L23">
        <v>260102.7</v>
      </c>
      <c r="M23">
        <v>49.73</v>
      </c>
      <c r="N23" t="s">
        <v>9305</v>
      </c>
      <c r="O23" t="s">
        <v>9530</v>
      </c>
      <c r="P23">
        <v>3.1450189480311259E-2</v>
      </c>
      <c r="Q23">
        <v>0</v>
      </c>
      <c r="R23">
        <v>2</v>
      </c>
    </row>
    <row r="24" spans="1:18" x14ac:dyDescent="0.25">
      <c r="A24" t="s">
        <v>10743</v>
      </c>
      <c r="B24">
        <v>2019</v>
      </c>
      <c r="C24">
        <v>4</v>
      </c>
      <c r="D24">
        <v>23</v>
      </c>
      <c r="E24" t="s">
        <v>1620</v>
      </c>
      <c r="F24" s="1" t="s">
        <v>3205</v>
      </c>
      <c r="G24" s="1" t="s">
        <v>3384</v>
      </c>
      <c r="H24" s="1" t="s">
        <v>3206</v>
      </c>
      <c r="I24" t="s">
        <v>17218</v>
      </c>
      <c r="J24" t="s">
        <v>23</v>
      </c>
      <c r="K24">
        <v>4950</v>
      </c>
      <c r="L24">
        <v>261499.99</v>
      </c>
      <c r="M24">
        <v>52.83</v>
      </c>
      <c r="N24" t="s">
        <v>228</v>
      </c>
      <c r="O24" t="s">
        <v>9547</v>
      </c>
      <c r="P24">
        <v>0</v>
      </c>
      <c r="Q24">
        <v>0</v>
      </c>
      <c r="R24">
        <v>2</v>
      </c>
    </row>
    <row r="25" spans="1:18" x14ac:dyDescent="0.25">
      <c r="A25" t="s">
        <v>10743</v>
      </c>
      <c r="B25">
        <v>2019</v>
      </c>
      <c r="C25">
        <v>4</v>
      </c>
      <c r="D25">
        <v>23</v>
      </c>
      <c r="E25" t="s">
        <v>1620</v>
      </c>
      <c r="F25" s="1" t="s">
        <v>3205</v>
      </c>
      <c r="G25" s="1" t="s">
        <v>3227</v>
      </c>
      <c r="H25" s="1" t="s">
        <v>3206</v>
      </c>
      <c r="I25" t="s">
        <v>19822</v>
      </c>
      <c r="J25" t="s">
        <v>23</v>
      </c>
      <c r="K25">
        <v>9922</v>
      </c>
      <c r="L25">
        <v>576468.19999999995</v>
      </c>
      <c r="M25">
        <v>58.1</v>
      </c>
      <c r="N25" t="s">
        <v>22067</v>
      </c>
      <c r="O25" t="s">
        <v>23263</v>
      </c>
      <c r="P25">
        <v>0</v>
      </c>
      <c r="Q25">
        <v>0</v>
      </c>
      <c r="R25">
        <v>2</v>
      </c>
    </row>
    <row r="26" spans="1:18" x14ac:dyDescent="0.25">
      <c r="A26" t="s">
        <v>15515</v>
      </c>
      <c r="B26">
        <v>2019</v>
      </c>
      <c r="C26">
        <v>9</v>
      </c>
      <c r="D26">
        <v>9</v>
      </c>
      <c r="E26" t="s">
        <v>174</v>
      </c>
      <c r="F26" s="1" t="s">
        <v>3205</v>
      </c>
      <c r="G26" s="1" t="s">
        <v>3863</v>
      </c>
      <c r="H26" s="1" t="s">
        <v>3206</v>
      </c>
      <c r="I26" t="s">
        <v>19301</v>
      </c>
      <c r="J26" t="s">
        <v>23</v>
      </c>
      <c r="K26">
        <v>17155</v>
      </c>
      <c r="L26">
        <v>1080765</v>
      </c>
      <c r="M26">
        <v>63</v>
      </c>
      <c r="N26" t="s">
        <v>9313</v>
      </c>
      <c r="O26" t="s">
        <v>9448</v>
      </c>
      <c r="P26">
        <v>2.823689586550486E-2</v>
      </c>
      <c r="Q26">
        <v>0</v>
      </c>
      <c r="R26">
        <v>3</v>
      </c>
    </row>
    <row r="27" spans="1:18" x14ac:dyDescent="0.25">
      <c r="A27" t="s">
        <v>15515</v>
      </c>
      <c r="B27">
        <v>2019</v>
      </c>
      <c r="C27">
        <v>9</v>
      </c>
      <c r="D27">
        <v>9</v>
      </c>
      <c r="E27" t="s">
        <v>174</v>
      </c>
      <c r="F27" s="1" t="s">
        <v>3205</v>
      </c>
      <c r="G27" s="1" t="s">
        <v>3863</v>
      </c>
      <c r="H27" s="1" t="s">
        <v>3206</v>
      </c>
      <c r="I27" t="s">
        <v>19420</v>
      </c>
      <c r="J27" t="s">
        <v>23</v>
      </c>
      <c r="K27">
        <v>3140</v>
      </c>
      <c r="L27">
        <v>141613.99</v>
      </c>
      <c r="M27">
        <v>45.1</v>
      </c>
      <c r="N27" t="s">
        <v>9338</v>
      </c>
      <c r="O27" t="s">
        <v>9503</v>
      </c>
      <c r="P27">
        <v>0</v>
      </c>
      <c r="Q27">
        <v>0</v>
      </c>
      <c r="R27">
        <v>3</v>
      </c>
    </row>
    <row r="28" spans="1:18" x14ac:dyDescent="0.25">
      <c r="A28" t="s">
        <v>16207</v>
      </c>
      <c r="B28">
        <v>2019</v>
      </c>
      <c r="C28">
        <v>12</v>
      </c>
      <c r="D28">
        <v>4</v>
      </c>
      <c r="E28" t="s">
        <v>16065</v>
      </c>
      <c r="F28" s="1" t="s">
        <v>5207</v>
      </c>
      <c r="G28" s="1" t="s">
        <v>21316</v>
      </c>
      <c r="H28" s="1" t="s">
        <v>7263</v>
      </c>
      <c r="I28" t="s">
        <v>6871</v>
      </c>
      <c r="J28" t="s">
        <v>38</v>
      </c>
      <c r="K28">
        <v>150</v>
      </c>
      <c r="L28">
        <v>30900</v>
      </c>
      <c r="M28">
        <v>206</v>
      </c>
      <c r="N28" t="s">
        <v>8920</v>
      </c>
      <c r="O28" t="s">
        <v>10128</v>
      </c>
      <c r="P28">
        <v>0</v>
      </c>
      <c r="Q28">
        <v>0</v>
      </c>
      <c r="R28">
        <v>4</v>
      </c>
    </row>
    <row r="29" spans="1:18" x14ac:dyDescent="0.25">
      <c r="A29" t="s">
        <v>16207</v>
      </c>
      <c r="B29">
        <v>2019</v>
      </c>
      <c r="C29">
        <v>12</v>
      </c>
      <c r="D29">
        <v>4</v>
      </c>
      <c r="E29" t="s">
        <v>16065</v>
      </c>
      <c r="F29" s="1" t="s">
        <v>5207</v>
      </c>
      <c r="G29" s="1" t="s">
        <v>21054</v>
      </c>
      <c r="H29" s="1" t="s">
        <v>7263</v>
      </c>
      <c r="I29" t="s">
        <v>21262</v>
      </c>
      <c r="J29" t="s">
        <v>38</v>
      </c>
      <c r="K29">
        <v>127</v>
      </c>
      <c r="L29">
        <v>96697.8</v>
      </c>
      <c r="M29">
        <v>761.4</v>
      </c>
      <c r="N29" t="s">
        <v>7263</v>
      </c>
      <c r="O29" t="s">
        <v>23274</v>
      </c>
      <c r="P29">
        <v>0</v>
      </c>
      <c r="Q29">
        <v>0</v>
      </c>
      <c r="R29">
        <v>4</v>
      </c>
    </row>
    <row r="30" spans="1:18" x14ac:dyDescent="0.25">
      <c r="A30" t="s">
        <v>16207</v>
      </c>
      <c r="B30">
        <v>2019</v>
      </c>
      <c r="C30">
        <v>12</v>
      </c>
      <c r="D30">
        <v>4</v>
      </c>
      <c r="E30" t="s">
        <v>16065</v>
      </c>
      <c r="F30" s="1" t="s">
        <v>5207</v>
      </c>
      <c r="G30" s="1" t="s">
        <v>21316</v>
      </c>
      <c r="H30" s="1" t="s">
        <v>7263</v>
      </c>
      <c r="I30" t="s">
        <v>6865</v>
      </c>
      <c r="J30" t="s">
        <v>38</v>
      </c>
      <c r="K30">
        <v>10</v>
      </c>
      <c r="L30">
        <v>1890</v>
      </c>
      <c r="M30">
        <v>189</v>
      </c>
      <c r="N30" t="s">
        <v>8918</v>
      </c>
      <c r="O30" t="s">
        <v>9934</v>
      </c>
      <c r="P30">
        <v>0</v>
      </c>
      <c r="Q30">
        <v>0</v>
      </c>
      <c r="R30">
        <v>4</v>
      </c>
    </row>
    <row r="31" spans="1:18" x14ac:dyDescent="0.25">
      <c r="A31" t="s">
        <v>15170</v>
      </c>
      <c r="B31">
        <v>2019</v>
      </c>
      <c r="C31">
        <v>7</v>
      </c>
      <c r="D31">
        <v>25</v>
      </c>
      <c r="E31" t="s">
        <v>226</v>
      </c>
      <c r="F31" s="1" t="s">
        <v>3205</v>
      </c>
      <c r="G31" s="1" t="s">
        <v>3863</v>
      </c>
      <c r="H31" s="1" t="s">
        <v>3206</v>
      </c>
      <c r="I31" t="s">
        <v>19206</v>
      </c>
      <c r="J31" t="s">
        <v>23</v>
      </c>
      <c r="K31">
        <v>10370</v>
      </c>
      <c r="L31">
        <v>523685</v>
      </c>
      <c r="M31">
        <v>50.5</v>
      </c>
      <c r="N31" t="s">
        <v>9305</v>
      </c>
      <c r="O31" t="s">
        <v>9530</v>
      </c>
      <c r="P31">
        <v>3.1450189480311259E-2</v>
      </c>
      <c r="Q31">
        <v>0</v>
      </c>
      <c r="R31">
        <v>3</v>
      </c>
    </row>
    <row r="32" spans="1:18" x14ac:dyDescent="0.25">
      <c r="A32" t="s">
        <v>15170</v>
      </c>
      <c r="B32">
        <v>2019</v>
      </c>
      <c r="C32">
        <v>7</v>
      </c>
      <c r="D32">
        <v>25</v>
      </c>
      <c r="E32" t="s">
        <v>226</v>
      </c>
      <c r="F32" s="1" t="s">
        <v>3205</v>
      </c>
      <c r="G32" s="1" t="s">
        <v>3863</v>
      </c>
      <c r="H32" s="1" t="s">
        <v>3206</v>
      </c>
      <c r="I32" t="s">
        <v>19221</v>
      </c>
      <c r="J32" t="s">
        <v>23</v>
      </c>
      <c r="K32">
        <v>8500</v>
      </c>
      <c r="L32">
        <v>429250</v>
      </c>
      <c r="M32">
        <v>50.5</v>
      </c>
      <c r="N32" t="s">
        <v>9347</v>
      </c>
      <c r="O32" t="s">
        <v>9542</v>
      </c>
      <c r="P32">
        <v>8.0289698840596724E-2</v>
      </c>
      <c r="Q32">
        <v>0</v>
      </c>
      <c r="R32">
        <v>3</v>
      </c>
    </row>
    <row r="33" spans="1:18" x14ac:dyDescent="0.25">
      <c r="A33" t="s">
        <v>15170</v>
      </c>
      <c r="B33">
        <v>2019</v>
      </c>
      <c r="C33">
        <v>7</v>
      </c>
      <c r="D33">
        <v>25</v>
      </c>
      <c r="E33" t="s">
        <v>226</v>
      </c>
      <c r="F33" s="1" t="s">
        <v>3205</v>
      </c>
      <c r="G33" s="1" t="s">
        <v>3384</v>
      </c>
      <c r="H33" s="1" t="s">
        <v>3206</v>
      </c>
      <c r="I33" t="s">
        <v>17271</v>
      </c>
      <c r="J33" t="s">
        <v>23</v>
      </c>
      <c r="K33">
        <v>3570</v>
      </c>
      <c r="L33">
        <v>176715</v>
      </c>
      <c r="M33">
        <v>49.5</v>
      </c>
      <c r="N33" t="s">
        <v>309</v>
      </c>
      <c r="O33" t="s">
        <v>9556</v>
      </c>
      <c r="P33">
        <v>0</v>
      </c>
      <c r="Q33">
        <v>0</v>
      </c>
      <c r="R33">
        <v>3</v>
      </c>
    </row>
    <row r="34" spans="1:18" x14ac:dyDescent="0.25">
      <c r="A34" t="s">
        <v>15170</v>
      </c>
      <c r="B34">
        <v>2019</v>
      </c>
      <c r="C34">
        <v>7</v>
      </c>
      <c r="D34">
        <v>25</v>
      </c>
      <c r="E34" t="s">
        <v>226</v>
      </c>
      <c r="F34" s="1" t="s">
        <v>3205</v>
      </c>
      <c r="G34" s="1" t="s">
        <v>3863</v>
      </c>
      <c r="H34" s="1" t="s">
        <v>3206</v>
      </c>
      <c r="I34" t="s">
        <v>19262</v>
      </c>
      <c r="J34" t="s">
        <v>23</v>
      </c>
      <c r="K34">
        <v>4240</v>
      </c>
      <c r="L34">
        <v>214120</v>
      </c>
      <c r="M34">
        <v>50.5</v>
      </c>
      <c r="N34" t="s">
        <v>9304</v>
      </c>
      <c r="O34" t="s">
        <v>9502</v>
      </c>
      <c r="P34">
        <v>0</v>
      </c>
      <c r="Q34">
        <v>0</v>
      </c>
      <c r="R34">
        <v>3</v>
      </c>
    </row>
    <row r="35" spans="1:18" x14ac:dyDescent="0.25">
      <c r="A35" t="s">
        <v>8740</v>
      </c>
      <c r="B35">
        <v>2018</v>
      </c>
      <c r="C35">
        <v>10</v>
      </c>
      <c r="D35">
        <v>5</v>
      </c>
      <c r="E35" t="s">
        <v>7357</v>
      </c>
      <c r="F35" s="1" t="s">
        <v>5207</v>
      </c>
      <c r="G35" s="1" t="s">
        <v>20573</v>
      </c>
      <c r="H35" s="1" t="s">
        <v>7263</v>
      </c>
      <c r="I35" t="s">
        <v>6028</v>
      </c>
      <c r="J35" t="s">
        <v>23</v>
      </c>
      <c r="K35">
        <v>30</v>
      </c>
      <c r="L35">
        <v>4487.1000000000004</v>
      </c>
      <c r="M35">
        <v>149.57</v>
      </c>
      <c r="N35" t="s">
        <v>9046</v>
      </c>
      <c r="O35" t="s">
        <v>9760</v>
      </c>
      <c r="P35">
        <v>0</v>
      </c>
      <c r="Q35">
        <v>0</v>
      </c>
      <c r="R35">
        <v>4</v>
      </c>
    </row>
    <row r="36" spans="1:18" x14ac:dyDescent="0.25">
      <c r="A36" t="s">
        <v>8740</v>
      </c>
      <c r="B36">
        <v>2018</v>
      </c>
      <c r="C36">
        <v>10</v>
      </c>
      <c r="D36">
        <v>5</v>
      </c>
      <c r="E36" t="s">
        <v>7357</v>
      </c>
      <c r="F36" s="1" t="s">
        <v>5207</v>
      </c>
      <c r="G36" s="1" t="s">
        <v>20573</v>
      </c>
      <c r="H36" s="1" t="s">
        <v>7263</v>
      </c>
      <c r="I36" t="s">
        <v>20785</v>
      </c>
      <c r="J36" t="s">
        <v>23</v>
      </c>
      <c r="K36">
        <v>60</v>
      </c>
      <c r="L36">
        <v>8974.2000000000007</v>
      </c>
      <c r="M36">
        <v>149.57</v>
      </c>
      <c r="N36" t="s">
        <v>7263</v>
      </c>
      <c r="O36" t="s">
        <v>23274</v>
      </c>
      <c r="P36">
        <v>0</v>
      </c>
      <c r="Q36">
        <v>0</v>
      </c>
      <c r="R36">
        <v>4</v>
      </c>
    </row>
    <row r="37" spans="1:18" x14ac:dyDescent="0.25">
      <c r="A37" t="s">
        <v>8740</v>
      </c>
      <c r="B37">
        <v>2018</v>
      </c>
      <c r="C37">
        <v>10</v>
      </c>
      <c r="D37">
        <v>5</v>
      </c>
      <c r="E37" t="s">
        <v>7357</v>
      </c>
      <c r="F37" s="1" t="s">
        <v>5207</v>
      </c>
      <c r="G37" s="1" t="s">
        <v>21008</v>
      </c>
      <c r="H37" s="1" t="s">
        <v>7263</v>
      </c>
      <c r="I37" t="s">
        <v>21022</v>
      </c>
      <c r="J37" t="s">
        <v>23</v>
      </c>
      <c r="K37">
        <v>250</v>
      </c>
      <c r="L37">
        <v>32230</v>
      </c>
      <c r="M37">
        <v>128.91999999999999</v>
      </c>
      <c r="N37" t="s">
        <v>7263</v>
      </c>
      <c r="O37" t="s">
        <v>23274</v>
      </c>
      <c r="P37">
        <v>0</v>
      </c>
      <c r="Q37">
        <v>0</v>
      </c>
      <c r="R37">
        <v>4</v>
      </c>
    </row>
    <row r="38" spans="1:18" x14ac:dyDescent="0.25">
      <c r="A38" t="s">
        <v>8740</v>
      </c>
      <c r="B38">
        <v>2018</v>
      </c>
      <c r="C38">
        <v>10</v>
      </c>
      <c r="D38">
        <v>5</v>
      </c>
      <c r="E38" t="s">
        <v>7357</v>
      </c>
      <c r="F38" s="1" t="s">
        <v>5207</v>
      </c>
      <c r="G38" s="1" t="s">
        <v>21008</v>
      </c>
      <c r="H38" s="1" t="s">
        <v>7263</v>
      </c>
      <c r="I38" t="s">
        <v>21026</v>
      </c>
      <c r="J38" t="s">
        <v>23</v>
      </c>
      <c r="K38">
        <v>300</v>
      </c>
      <c r="L38">
        <v>39000</v>
      </c>
      <c r="M38">
        <v>130</v>
      </c>
      <c r="N38" t="s">
        <v>7263</v>
      </c>
      <c r="O38" t="s">
        <v>23274</v>
      </c>
      <c r="P38">
        <v>0</v>
      </c>
      <c r="Q38">
        <v>0</v>
      </c>
      <c r="R38">
        <v>4</v>
      </c>
    </row>
    <row r="39" spans="1:18" x14ac:dyDescent="0.25">
      <c r="A39" t="s">
        <v>1517</v>
      </c>
      <c r="B39">
        <v>2017</v>
      </c>
      <c r="C39">
        <v>4</v>
      </c>
      <c r="D39">
        <v>6</v>
      </c>
      <c r="E39" t="s">
        <v>92</v>
      </c>
      <c r="F39" s="1" t="s">
        <v>3205</v>
      </c>
      <c r="G39" s="1" t="s">
        <v>18031</v>
      </c>
      <c r="H39" s="1" t="s">
        <v>3204</v>
      </c>
      <c r="I39" t="s">
        <v>18037</v>
      </c>
      <c r="J39" t="s">
        <v>23</v>
      </c>
      <c r="K39">
        <v>2790</v>
      </c>
      <c r="L39">
        <v>136710</v>
      </c>
      <c r="M39">
        <v>49</v>
      </c>
      <c r="N39" t="s">
        <v>9161</v>
      </c>
      <c r="O39" t="s">
        <v>23283</v>
      </c>
      <c r="P39">
        <v>0</v>
      </c>
      <c r="Q39">
        <v>0</v>
      </c>
      <c r="R39">
        <v>2</v>
      </c>
    </row>
    <row r="40" spans="1:18" x14ac:dyDescent="0.25">
      <c r="A40" t="s">
        <v>15623</v>
      </c>
      <c r="B40">
        <v>2019</v>
      </c>
      <c r="C40">
        <v>9</v>
      </c>
      <c r="D40">
        <v>25</v>
      </c>
      <c r="E40" t="s">
        <v>51</v>
      </c>
      <c r="F40" s="1" t="s">
        <v>3205</v>
      </c>
      <c r="G40" s="1" t="s">
        <v>3384</v>
      </c>
      <c r="H40" s="1" t="s">
        <v>3206</v>
      </c>
      <c r="I40" t="s">
        <v>17214</v>
      </c>
      <c r="J40" t="s">
        <v>23</v>
      </c>
      <c r="K40">
        <v>11424</v>
      </c>
      <c r="L40">
        <v>548352</v>
      </c>
      <c r="M40">
        <v>48</v>
      </c>
      <c r="N40" t="s">
        <v>645</v>
      </c>
      <c r="O40" t="s">
        <v>9450</v>
      </c>
      <c r="P40">
        <v>9.1123449223886266E-2</v>
      </c>
      <c r="Q40">
        <v>0</v>
      </c>
      <c r="R40">
        <v>3</v>
      </c>
    </row>
    <row r="41" spans="1:18" x14ac:dyDescent="0.25">
      <c r="A41" t="s">
        <v>15623</v>
      </c>
      <c r="B41">
        <v>2019</v>
      </c>
      <c r="C41">
        <v>9</v>
      </c>
      <c r="D41">
        <v>25</v>
      </c>
      <c r="E41" t="s">
        <v>51</v>
      </c>
      <c r="F41" s="1" t="s">
        <v>3205</v>
      </c>
      <c r="G41" s="1" t="s">
        <v>3384</v>
      </c>
      <c r="H41" s="1" t="s">
        <v>3206</v>
      </c>
      <c r="I41" t="s">
        <v>17219</v>
      </c>
      <c r="J41" t="s">
        <v>23</v>
      </c>
      <c r="K41">
        <v>7959</v>
      </c>
      <c r="L41">
        <v>382032</v>
      </c>
      <c r="M41">
        <v>48</v>
      </c>
      <c r="N41" t="s">
        <v>112</v>
      </c>
      <c r="O41" t="s">
        <v>9515</v>
      </c>
      <c r="P41">
        <v>3.2773227720419927E-2</v>
      </c>
      <c r="Q41">
        <v>0</v>
      </c>
      <c r="R41">
        <v>3</v>
      </c>
    </row>
    <row r="42" spans="1:18" x14ac:dyDescent="0.25">
      <c r="A42" t="s">
        <v>2516</v>
      </c>
      <c r="B42">
        <v>2018</v>
      </c>
      <c r="C42">
        <v>5</v>
      </c>
      <c r="D42">
        <v>22</v>
      </c>
      <c r="E42" t="s">
        <v>226</v>
      </c>
      <c r="F42" s="1" t="s">
        <v>3205</v>
      </c>
      <c r="G42" s="1" t="s">
        <v>3863</v>
      </c>
      <c r="H42" s="1" t="s">
        <v>3206</v>
      </c>
      <c r="I42" t="s">
        <v>19112</v>
      </c>
      <c r="J42" t="s">
        <v>23</v>
      </c>
      <c r="K42">
        <v>22050</v>
      </c>
      <c r="L42">
        <v>1136170.3500000001</v>
      </c>
      <c r="M42">
        <v>51.53</v>
      </c>
      <c r="N42" t="s">
        <v>9304</v>
      </c>
      <c r="O42" t="s">
        <v>9502</v>
      </c>
      <c r="P42">
        <v>0</v>
      </c>
      <c r="Q42">
        <v>0</v>
      </c>
      <c r="R42">
        <v>2</v>
      </c>
    </row>
    <row r="43" spans="1:18" x14ac:dyDescent="0.25">
      <c r="A43" t="s">
        <v>7886</v>
      </c>
      <c r="B43">
        <v>2017</v>
      </c>
      <c r="C43">
        <v>2</v>
      </c>
      <c r="D43">
        <v>1</v>
      </c>
      <c r="E43" t="s">
        <v>36</v>
      </c>
      <c r="F43" s="1" t="s">
        <v>5207</v>
      </c>
      <c r="G43" s="1" t="s">
        <v>21316</v>
      </c>
      <c r="H43" s="1" t="s">
        <v>7263</v>
      </c>
      <c r="I43" t="s">
        <v>6831</v>
      </c>
      <c r="J43" t="s">
        <v>38</v>
      </c>
      <c r="K43">
        <v>40</v>
      </c>
      <c r="L43">
        <v>19360</v>
      </c>
      <c r="M43">
        <v>484</v>
      </c>
      <c r="N43" t="s">
        <v>6831</v>
      </c>
      <c r="O43" t="s">
        <v>9887</v>
      </c>
      <c r="P43">
        <v>0</v>
      </c>
      <c r="Q43">
        <v>0</v>
      </c>
      <c r="R43">
        <v>1</v>
      </c>
    </row>
    <row r="44" spans="1:18" x14ac:dyDescent="0.25">
      <c r="A44" t="s">
        <v>2398</v>
      </c>
      <c r="B44">
        <v>2018</v>
      </c>
      <c r="C44">
        <v>4</v>
      </c>
      <c r="D44">
        <v>13</v>
      </c>
      <c r="E44" t="s">
        <v>31</v>
      </c>
      <c r="F44" s="1" t="s">
        <v>3205</v>
      </c>
      <c r="G44" s="1" t="s">
        <v>3384</v>
      </c>
      <c r="H44" s="1" t="s">
        <v>3206</v>
      </c>
      <c r="I44" t="s">
        <v>17034</v>
      </c>
      <c r="J44" t="s">
        <v>23</v>
      </c>
      <c r="K44">
        <v>375</v>
      </c>
      <c r="L44">
        <v>26250</v>
      </c>
      <c r="M44">
        <v>70</v>
      </c>
      <c r="N44" t="s">
        <v>2035</v>
      </c>
      <c r="O44" t="s">
        <v>10650</v>
      </c>
      <c r="P44">
        <v>0</v>
      </c>
      <c r="Q44">
        <v>0</v>
      </c>
      <c r="R44">
        <v>2</v>
      </c>
    </row>
    <row r="45" spans="1:18" x14ac:dyDescent="0.25">
      <c r="A45" t="s">
        <v>8534</v>
      </c>
      <c r="B45">
        <v>2018</v>
      </c>
      <c r="C45">
        <v>4</v>
      </c>
      <c r="D45">
        <v>29</v>
      </c>
      <c r="E45" t="s">
        <v>7471</v>
      </c>
      <c r="F45" s="1" t="s">
        <v>9480</v>
      </c>
      <c r="G45" s="1" t="s">
        <v>9480</v>
      </c>
      <c r="H45" s="1" t="s">
        <v>9480</v>
      </c>
      <c r="I45" t="s">
        <v>15705</v>
      </c>
      <c r="J45" t="s">
        <v>38</v>
      </c>
      <c r="K45">
        <v>17</v>
      </c>
      <c r="L45">
        <v>22304</v>
      </c>
      <c r="M45">
        <v>1312</v>
      </c>
      <c r="N45" t="e">
        <v>#N/A</v>
      </c>
      <c r="O45" t="e">
        <v>#N/A</v>
      </c>
      <c r="P45">
        <v>0</v>
      </c>
      <c r="Q45">
        <v>0</v>
      </c>
      <c r="R45">
        <v>2</v>
      </c>
    </row>
    <row r="46" spans="1:18" x14ac:dyDescent="0.25">
      <c r="A46" t="s">
        <v>7590</v>
      </c>
      <c r="B46">
        <v>2016</v>
      </c>
      <c r="C46">
        <v>6</v>
      </c>
      <c r="D46">
        <v>3</v>
      </c>
      <c r="E46" t="s">
        <v>7532</v>
      </c>
      <c r="F46" s="1" t="s">
        <v>5207</v>
      </c>
      <c r="G46" s="1" t="s">
        <v>6745</v>
      </c>
      <c r="H46" s="1" t="s">
        <v>7263</v>
      </c>
      <c r="I46" t="s">
        <v>7178</v>
      </c>
      <c r="J46" t="s">
        <v>38</v>
      </c>
      <c r="K46">
        <v>300</v>
      </c>
      <c r="L46">
        <v>28200</v>
      </c>
      <c r="M46">
        <v>94</v>
      </c>
      <c r="N46" t="s">
        <v>7178</v>
      </c>
      <c r="O46" t="s">
        <v>9945</v>
      </c>
      <c r="P46">
        <v>0</v>
      </c>
      <c r="Q46">
        <v>0</v>
      </c>
      <c r="R46">
        <v>2</v>
      </c>
    </row>
    <row r="47" spans="1:18" x14ac:dyDescent="0.25">
      <c r="A47" t="s">
        <v>2777</v>
      </c>
      <c r="B47">
        <v>2018</v>
      </c>
      <c r="C47">
        <v>9</v>
      </c>
      <c r="D47">
        <v>9</v>
      </c>
      <c r="E47" t="s">
        <v>1620</v>
      </c>
      <c r="F47" s="1" t="s">
        <v>3205</v>
      </c>
      <c r="G47" s="1" t="s">
        <v>3863</v>
      </c>
      <c r="H47" s="1" t="s">
        <v>3206</v>
      </c>
      <c r="I47" t="s">
        <v>19122</v>
      </c>
      <c r="J47" t="s">
        <v>23</v>
      </c>
      <c r="K47">
        <v>19850</v>
      </c>
      <c r="L47">
        <v>1006395</v>
      </c>
      <c r="M47">
        <v>50.7</v>
      </c>
      <c r="N47" t="s">
        <v>9309</v>
      </c>
      <c r="O47" t="s">
        <v>9451</v>
      </c>
      <c r="P47">
        <v>6.5364123560168089E-2</v>
      </c>
      <c r="Q47">
        <v>0</v>
      </c>
      <c r="R47">
        <v>3</v>
      </c>
    </row>
    <row r="48" spans="1:18" x14ac:dyDescent="0.25">
      <c r="A48" t="s">
        <v>15891</v>
      </c>
      <c r="B48">
        <v>2019</v>
      </c>
      <c r="C48">
        <v>10</v>
      </c>
      <c r="D48">
        <v>11</v>
      </c>
      <c r="E48" t="s">
        <v>1620</v>
      </c>
      <c r="F48" s="1" t="s">
        <v>3205</v>
      </c>
      <c r="G48" s="1" t="s">
        <v>3863</v>
      </c>
      <c r="H48" s="1" t="s">
        <v>3206</v>
      </c>
      <c r="I48" t="s">
        <v>19206</v>
      </c>
      <c r="J48" t="s">
        <v>23</v>
      </c>
      <c r="K48">
        <v>9910</v>
      </c>
      <c r="L48">
        <v>426130</v>
      </c>
      <c r="M48">
        <v>43</v>
      </c>
      <c r="N48" t="s">
        <v>9305</v>
      </c>
      <c r="O48" t="s">
        <v>9530</v>
      </c>
      <c r="P48">
        <v>3.1450189480311259E-2</v>
      </c>
      <c r="Q48">
        <v>0</v>
      </c>
      <c r="R48">
        <v>4</v>
      </c>
    </row>
    <row r="49" spans="1:18" x14ac:dyDescent="0.25">
      <c r="A49" t="s">
        <v>15891</v>
      </c>
      <c r="B49">
        <v>2019</v>
      </c>
      <c r="C49">
        <v>10</v>
      </c>
      <c r="D49">
        <v>11</v>
      </c>
      <c r="E49" t="s">
        <v>1620</v>
      </c>
      <c r="F49" s="1" t="s">
        <v>3205</v>
      </c>
      <c r="G49" s="1" t="s">
        <v>3384</v>
      </c>
      <c r="H49" s="1" t="s">
        <v>3206</v>
      </c>
      <c r="I49" t="s">
        <v>17219</v>
      </c>
      <c r="J49" t="s">
        <v>23</v>
      </c>
      <c r="K49">
        <v>7959</v>
      </c>
      <c r="L49">
        <v>362134.5</v>
      </c>
      <c r="M49">
        <v>45.5</v>
      </c>
      <c r="N49" t="s">
        <v>112</v>
      </c>
      <c r="O49" t="s">
        <v>9515</v>
      </c>
      <c r="P49">
        <v>3.2773227720419927E-2</v>
      </c>
      <c r="Q49">
        <v>0</v>
      </c>
      <c r="R49">
        <v>4</v>
      </c>
    </row>
    <row r="50" spans="1:18" x14ac:dyDescent="0.25">
      <c r="A50" t="s">
        <v>15891</v>
      </c>
      <c r="B50">
        <v>2019</v>
      </c>
      <c r="C50">
        <v>10</v>
      </c>
      <c r="D50">
        <v>11</v>
      </c>
      <c r="E50" t="s">
        <v>1620</v>
      </c>
      <c r="F50" s="1" t="s">
        <v>3205</v>
      </c>
      <c r="G50" s="1" t="s">
        <v>3863</v>
      </c>
      <c r="H50" s="1" t="s">
        <v>3206</v>
      </c>
      <c r="I50" t="s">
        <v>19306</v>
      </c>
      <c r="J50" t="s">
        <v>23</v>
      </c>
      <c r="K50">
        <v>145</v>
      </c>
      <c r="L50">
        <v>7424.01</v>
      </c>
      <c r="M50">
        <v>51.2</v>
      </c>
      <c r="N50" t="s">
        <v>9330</v>
      </c>
      <c r="O50" t="s">
        <v>9524</v>
      </c>
      <c r="P50">
        <v>0</v>
      </c>
      <c r="Q50">
        <v>0</v>
      </c>
      <c r="R50">
        <v>4</v>
      </c>
    </row>
    <row r="51" spans="1:18" x14ac:dyDescent="0.25">
      <c r="A51" t="s">
        <v>15891</v>
      </c>
      <c r="B51">
        <v>2019</v>
      </c>
      <c r="C51">
        <v>10</v>
      </c>
      <c r="D51">
        <v>11</v>
      </c>
      <c r="E51" t="s">
        <v>1620</v>
      </c>
      <c r="F51" s="1" t="s">
        <v>9480</v>
      </c>
      <c r="G51" s="1" t="s">
        <v>9480</v>
      </c>
      <c r="H51" s="1" t="s">
        <v>9480</v>
      </c>
      <c r="I51" t="s">
        <v>1271</v>
      </c>
      <c r="J51" t="s">
        <v>23</v>
      </c>
      <c r="K51">
        <v>992</v>
      </c>
      <c r="L51">
        <v>47318.400000000001</v>
      </c>
      <c r="M51">
        <v>47.7</v>
      </c>
      <c r="N51" t="e">
        <v>#N/A</v>
      </c>
      <c r="O51" t="e">
        <v>#N/A</v>
      </c>
      <c r="P51">
        <v>0</v>
      </c>
      <c r="Q51">
        <v>0</v>
      </c>
      <c r="R51">
        <v>4</v>
      </c>
    </row>
    <row r="52" spans="1:18" x14ac:dyDescent="0.25">
      <c r="A52" t="s">
        <v>15891</v>
      </c>
      <c r="B52">
        <v>2019</v>
      </c>
      <c r="C52">
        <v>10</v>
      </c>
      <c r="D52">
        <v>11</v>
      </c>
      <c r="E52" t="s">
        <v>1620</v>
      </c>
      <c r="F52" s="1" t="s">
        <v>9480</v>
      </c>
      <c r="G52" s="1" t="s">
        <v>9480</v>
      </c>
      <c r="H52" s="1" t="s">
        <v>9480</v>
      </c>
      <c r="I52" t="s">
        <v>15893</v>
      </c>
      <c r="J52" t="s">
        <v>23</v>
      </c>
      <c r="K52">
        <v>675</v>
      </c>
      <c r="L52">
        <v>25650</v>
      </c>
      <c r="M52">
        <v>38</v>
      </c>
      <c r="N52" t="e">
        <v>#N/A</v>
      </c>
      <c r="O52" t="e">
        <v>#N/A</v>
      </c>
      <c r="P52">
        <v>0</v>
      </c>
      <c r="Q52">
        <v>0</v>
      </c>
      <c r="R52">
        <v>4</v>
      </c>
    </row>
    <row r="53" spans="1:18" x14ac:dyDescent="0.25">
      <c r="A53" t="s">
        <v>1864</v>
      </c>
      <c r="B53">
        <v>2017</v>
      </c>
      <c r="C53">
        <v>10</v>
      </c>
      <c r="D53">
        <v>2</v>
      </c>
      <c r="E53" t="s">
        <v>226</v>
      </c>
      <c r="F53" s="1" t="s">
        <v>3205</v>
      </c>
      <c r="G53" s="1" t="s">
        <v>3384</v>
      </c>
      <c r="H53" s="1" t="s">
        <v>3206</v>
      </c>
      <c r="I53" t="s">
        <v>17065</v>
      </c>
      <c r="J53" t="s">
        <v>23</v>
      </c>
      <c r="K53">
        <v>11790</v>
      </c>
      <c r="L53">
        <v>540571.5</v>
      </c>
      <c r="M53">
        <v>45.85</v>
      </c>
      <c r="N53" t="s">
        <v>163</v>
      </c>
      <c r="O53" t="s">
        <v>9505</v>
      </c>
      <c r="P53">
        <v>3.8218627714528705E-2</v>
      </c>
      <c r="Q53">
        <v>0</v>
      </c>
      <c r="R53">
        <v>4</v>
      </c>
    </row>
    <row r="54" spans="1:18" x14ac:dyDescent="0.25">
      <c r="A54" t="s">
        <v>1864</v>
      </c>
      <c r="B54">
        <v>2017</v>
      </c>
      <c r="C54">
        <v>10</v>
      </c>
      <c r="D54">
        <v>2</v>
      </c>
      <c r="E54" t="s">
        <v>226</v>
      </c>
      <c r="F54" s="1" t="s">
        <v>3205</v>
      </c>
      <c r="G54" s="1" t="s">
        <v>3863</v>
      </c>
      <c r="H54" s="1" t="s">
        <v>3206</v>
      </c>
      <c r="I54" t="s">
        <v>19105</v>
      </c>
      <c r="J54" t="s">
        <v>23</v>
      </c>
      <c r="K54">
        <v>8450</v>
      </c>
      <c r="L54">
        <v>384306</v>
      </c>
      <c r="M54">
        <v>45.48</v>
      </c>
      <c r="N54" t="s">
        <v>9346</v>
      </c>
      <c r="O54" t="s">
        <v>9484</v>
      </c>
      <c r="P54">
        <v>0</v>
      </c>
      <c r="Q54">
        <v>0</v>
      </c>
      <c r="R54">
        <v>4</v>
      </c>
    </row>
    <row r="55" spans="1:18" x14ac:dyDescent="0.25">
      <c r="A55" t="s">
        <v>8209</v>
      </c>
      <c r="B55">
        <v>2017</v>
      </c>
      <c r="C55">
        <v>10</v>
      </c>
      <c r="D55">
        <v>23</v>
      </c>
      <c r="E55" t="s">
        <v>7662</v>
      </c>
      <c r="F55" s="1" t="s">
        <v>5207</v>
      </c>
      <c r="G55" s="1" t="s">
        <v>21008</v>
      </c>
      <c r="H55" s="1" t="s">
        <v>7263</v>
      </c>
      <c r="I55" t="s">
        <v>21018</v>
      </c>
      <c r="J55" t="s">
        <v>23</v>
      </c>
      <c r="K55">
        <v>30</v>
      </c>
      <c r="L55">
        <v>4440</v>
      </c>
      <c r="M55">
        <v>148</v>
      </c>
      <c r="N55" t="s">
        <v>7263</v>
      </c>
      <c r="O55" t="s">
        <v>23274</v>
      </c>
      <c r="P55">
        <v>0</v>
      </c>
      <c r="Q55">
        <v>0</v>
      </c>
      <c r="R55">
        <v>4</v>
      </c>
    </row>
    <row r="56" spans="1:18" x14ac:dyDescent="0.25">
      <c r="A56" t="s">
        <v>2843</v>
      </c>
      <c r="B56">
        <v>2018</v>
      </c>
      <c r="C56">
        <v>9</v>
      </c>
      <c r="D56">
        <v>27</v>
      </c>
      <c r="E56" t="s">
        <v>226</v>
      </c>
      <c r="F56" s="1" t="s">
        <v>3205</v>
      </c>
      <c r="G56" s="1" t="s">
        <v>3863</v>
      </c>
      <c r="H56" s="1" t="s">
        <v>3206</v>
      </c>
      <c r="I56" t="s">
        <v>18995</v>
      </c>
      <c r="J56" t="s">
        <v>23</v>
      </c>
      <c r="K56">
        <v>10900</v>
      </c>
      <c r="L56">
        <v>536280</v>
      </c>
      <c r="M56">
        <v>49.2</v>
      </c>
      <c r="N56" t="s">
        <v>9347</v>
      </c>
      <c r="O56" t="s">
        <v>9542</v>
      </c>
      <c r="P56">
        <v>8.0289698840596724E-2</v>
      </c>
      <c r="Q56">
        <v>0</v>
      </c>
      <c r="R56">
        <v>3</v>
      </c>
    </row>
    <row r="57" spans="1:18" x14ac:dyDescent="0.25">
      <c r="A57" t="s">
        <v>2843</v>
      </c>
      <c r="B57">
        <v>2018</v>
      </c>
      <c r="C57">
        <v>9</v>
      </c>
      <c r="D57">
        <v>27</v>
      </c>
      <c r="E57" t="s">
        <v>226</v>
      </c>
      <c r="F57" s="1" t="s">
        <v>3205</v>
      </c>
      <c r="G57" s="1" t="s">
        <v>3863</v>
      </c>
      <c r="H57" s="1" t="s">
        <v>3206</v>
      </c>
      <c r="I57" t="s">
        <v>19003</v>
      </c>
      <c r="J57" t="s">
        <v>23</v>
      </c>
      <c r="K57">
        <v>11050</v>
      </c>
      <c r="L57">
        <v>543660</v>
      </c>
      <c r="M57">
        <v>49.2</v>
      </c>
      <c r="N57" t="s">
        <v>9344</v>
      </c>
      <c r="O57" t="s">
        <v>9496</v>
      </c>
      <c r="P57">
        <v>3.9816758144422926E-2</v>
      </c>
      <c r="Q57">
        <v>0</v>
      </c>
      <c r="R57">
        <v>3</v>
      </c>
    </row>
    <row r="58" spans="1:18" x14ac:dyDescent="0.25">
      <c r="A58" t="s">
        <v>15237</v>
      </c>
      <c r="B58">
        <v>2019</v>
      </c>
      <c r="C58">
        <v>8</v>
      </c>
      <c r="D58">
        <v>8</v>
      </c>
      <c r="E58" t="s">
        <v>8375</v>
      </c>
      <c r="F58" s="1" t="s">
        <v>5207</v>
      </c>
      <c r="G58" s="1" t="s">
        <v>20573</v>
      </c>
      <c r="H58" s="1" t="s">
        <v>7263</v>
      </c>
      <c r="I58" t="s">
        <v>20870</v>
      </c>
      <c r="J58" t="s">
        <v>23</v>
      </c>
      <c r="K58">
        <v>1299</v>
      </c>
      <c r="L58">
        <v>296107.05</v>
      </c>
      <c r="M58">
        <v>227.95</v>
      </c>
      <c r="N58" t="s">
        <v>9081</v>
      </c>
      <c r="O58" t="s">
        <v>9466</v>
      </c>
      <c r="P58">
        <v>0</v>
      </c>
      <c r="Q58">
        <v>3.6744815637470611E-2</v>
      </c>
      <c r="R58">
        <v>3</v>
      </c>
    </row>
    <row r="59" spans="1:18" x14ac:dyDescent="0.25">
      <c r="A59" t="s">
        <v>16209</v>
      </c>
      <c r="B59">
        <v>2018</v>
      </c>
      <c r="C59">
        <v>11</v>
      </c>
      <c r="D59">
        <v>6</v>
      </c>
      <c r="E59" t="s">
        <v>7360</v>
      </c>
      <c r="F59" s="1" t="s">
        <v>5207</v>
      </c>
      <c r="G59" s="1" t="s">
        <v>21316</v>
      </c>
      <c r="H59" s="1" t="s">
        <v>7263</v>
      </c>
      <c r="I59" t="s">
        <v>6816</v>
      </c>
      <c r="J59" t="s">
        <v>38</v>
      </c>
      <c r="K59">
        <v>1</v>
      </c>
      <c r="L59">
        <v>30</v>
      </c>
      <c r="M59">
        <v>30</v>
      </c>
      <c r="N59" t="s">
        <v>8905</v>
      </c>
      <c r="O59" t="s">
        <v>16398</v>
      </c>
      <c r="P59">
        <v>0</v>
      </c>
      <c r="Q59">
        <v>0</v>
      </c>
      <c r="R59">
        <v>4</v>
      </c>
    </row>
    <row r="60" spans="1:18" x14ac:dyDescent="0.25">
      <c r="A60" t="s">
        <v>16209</v>
      </c>
      <c r="B60">
        <v>2018</v>
      </c>
      <c r="C60">
        <v>11</v>
      </c>
      <c r="D60">
        <v>6</v>
      </c>
      <c r="E60" t="s">
        <v>7360</v>
      </c>
      <c r="F60" s="1" t="s">
        <v>5207</v>
      </c>
      <c r="G60" s="1" t="s">
        <v>6745</v>
      </c>
      <c r="H60" s="1" t="s">
        <v>7263</v>
      </c>
      <c r="I60" t="s">
        <v>8772</v>
      </c>
      <c r="J60" t="s">
        <v>38</v>
      </c>
      <c r="K60">
        <v>11</v>
      </c>
      <c r="L60">
        <v>519.75</v>
      </c>
      <c r="M60">
        <v>47.25</v>
      </c>
      <c r="N60" t="s">
        <v>10618</v>
      </c>
      <c r="O60" t="s">
        <v>10657</v>
      </c>
      <c r="P60">
        <v>0</v>
      </c>
      <c r="Q60">
        <v>0</v>
      </c>
      <c r="R60">
        <v>4</v>
      </c>
    </row>
    <row r="61" spans="1:18" x14ac:dyDescent="0.25">
      <c r="A61" t="s">
        <v>1117</v>
      </c>
      <c r="B61">
        <v>2016</v>
      </c>
      <c r="C61">
        <v>10</v>
      </c>
      <c r="D61">
        <v>5</v>
      </c>
      <c r="E61" t="s">
        <v>226</v>
      </c>
      <c r="F61" s="1" t="s">
        <v>3205</v>
      </c>
      <c r="G61" s="1" t="s">
        <v>3384</v>
      </c>
      <c r="H61" s="1" t="s">
        <v>3206</v>
      </c>
      <c r="I61" t="s">
        <v>17081</v>
      </c>
      <c r="J61" t="s">
        <v>23</v>
      </c>
      <c r="K61">
        <v>18675</v>
      </c>
      <c r="L61">
        <v>732060</v>
      </c>
      <c r="M61">
        <v>39.200000000000003</v>
      </c>
      <c r="N61" t="s">
        <v>160</v>
      </c>
      <c r="O61" t="s">
        <v>9452</v>
      </c>
      <c r="P61">
        <v>0.10110188471641929</v>
      </c>
      <c r="Q61">
        <v>0</v>
      </c>
      <c r="R61">
        <v>4</v>
      </c>
    </row>
    <row r="62" spans="1:18" x14ac:dyDescent="0.25">
      <c r="A62" t="s">
        <v>8147</v>
      </c>
      <c r="B62">
        <v>2017</v>
      </c>
      <c r="C62">
        <v>8</v>
      </c>
      <c r="D62">
        <v>22</v>
      </c>
      <c r="E62" t="s">
        <v>7328</v>
      </c>
      <c r="F62" s="1" t="s">
        <v>5207</v>
      </c>
      <c r="G62" s="1" t="s">
        <v>20573</v>
      </c>
      <c r="H62" s="1" t="s">
        <v>7263</v>
      </c>
      <c r="I62" t="s">
        <v>5901</v>
      </c>
      <c r="J62" t="s">
        <v>23</v>
      </c>
      <c r="K62">
        <v>100</v>
      </c>
      <c r="L62">
        <v>15021.4</v>
      </c>
      <c r="M62">
        <v>150.21</v>
      </c>
      <c r="N62" t="s">
        <v>9029</v>
      </c>
      <c r="O62" t="s">
        <v>9776</v>
      </c>
      <c r="P62">
        <v>0</v>
      </c>
      <c r="Q62">
        <v>0</v>
      </c>
      <c r="R62">
        <v>3</v>
      </c>
    </row>
    <row r="63" spans="1:18" x14ac:dyDescent="0.25">
      <c r="A63" t="s">
        <v>8147</v>
      </c>
      <c r="B63">
        <v>2017</v>
      </c>
      <c r="C63">
        <v>8</v>
      </c>
      <c r="D63">
        <v>22</v>
      </c>
      <c r="E63" t="s">
        <v>7328</v>
      </c>
      <c r="F63" s="1" t="s">
        <v>5207</v>
      </c>
      <c r="G63" s="1" t="s">
        <v>20573</v>
      </c>
      <c r="H63" s="1" t="s">
        <v>7263</v>
      </c>
      <c r="I63" t="s">
        <v>5923</v>
      </c>
      <c r="J63" t="s">
        <v>23</v>
      </c>
      <c r="K63">
        <v>600</v>
      </c>
      <c r="L63">
        <v>92167.44</v>
      </c>
      <c r="M63">
        <v>153.61000000000001</v>
      </c>
      <c r="N63" t="s">
        <v>9032</v>
      </c>
      <c r="O63" t="s">
        <v>9762</v>
      </c>
      <c r="P63">
        <v>0</v>
      </c>
      <c r="Q63">
        <v>0</v>
      </c>
      <c r="R63">
        <v>3</v>
      </c>
    </row>
    <row r="64" spans="1:18" x14ac:dyDescent="0.25">
      <c r="A64" t="s">
        <v>8147</v>
      </c>
      <c r="B64">
        <v>2017</v>
      </c>
      <c r="C64">
        <v>8</v>
      </c>
      <c r="D64">
        <v>22</v>
      </c>
      <c r="E64" t="s">
        <v>7328</v>
      </c>
      <c r="F64" s="1" t="s">
        <v>5207</v>
      </c>
      <c r="G64" s="1" t="s">
        <v>20573</v>
      </c>
      <c r="H64" s="1" t="s">
        <v>7263</v>
      </c>
      <c r="I64" t="s">
        <v>20856</v>
      </c>
      <c r="J64" t="s">
        <v>23</v>
      </c>
      <c r="K64">
        <v>300</v>
      </c>
      <c r="L64">
        <v>34104.36</v>
      </c>
      <c r="M64">
        <v>113.68</v>
      </c>
      <c r="N64" t="s">
        <v>7263</v>
      </c>
      <c r="O64" t="s">
        <v>23274</v>
      </c>
      <c r="P64">
        <v>0</v>
      </c>
      <c r="Q64">
        <v>0</v>
      </c>
      <c r="R64">
        <v>3</v>
      </c>
    </row>
    <row r="65" spans="1:18" x14ac:dyDescent="0.25">
      <c r="A65" t="s">
        <v>8147</v>
      </c>
      <c r="B65">
        <v>2017</v>
      </c>
      <c r="C65">
        <v>8</v>
      </c>
      <c r="D65">
        <v>22</v>
      </c>
      <c r="E65" t="s">
        <v>7328</v>
      </c>
      <c r="F65" s="1" t="s">
        <v>5207</v>
      </c>
      <c r="G65" s="1" t="s">
        <v>20931</v>
      </c>
      <c r="H65" s="1" t="s">
        <v>7263</v>
      </c>
      <c r="I65" t="s">
        <v>20965</v>
      </c>
      <c r="J65" t="s">
        <v>23</v>
      </c>
      <c r="K65">
        <v>600</v>
      </c>
      <c r="L65">
        <v>72570</v>
      </c>
      <c r="M65">
        <v>120.95</v>
      </c>
      <c r="N65" t="s">
        <v>9108</v>
      </c>
      <c r="O65" t="s">
        <v>9458</v>
      </c>
      <c r="P65">
        <v>0</v>
      </c>
      <c r="Q65">
        <v>5.5249692175779658E-2</v>
      </c>
      <c r="R65">
        <v>3</v>
      </c>
    </row>
    <row r="66" spans="1:18" x14ac:dyDescent="0.25">
      <c r="A66" t="s">
        <v>15172</v>
      </c>
      <c r="B66">
        <v>2019</v>
      </c>
      <c r="C66">
        <v>7</v>
      </c>
      <c r="D66">
        <v>31</v>
      </c>
      <c r="E66" t="s">
        <v>15067</v>
      </c>
      <c r="F66" s="1" t="s">
        <v>3205</v>
      </c>
      <c r="G66" s="1" t="s">
        <v>3384</v>
      </c>
      <c r="H66" s="1" t="s">
        <v>3206</v>
      </c>
      <c r="I66" t="s">
        <v>17299</v>
      </c>
      <c r="J66" t="s">
        <v>23</v>
      </c>
      <c r="K66">
        <v>19755</v>
      </c>
      <c r="L66">
        <v>1017382.5</v>
      </c>
      <c r="M66">
        <v>51.5</v>
      </c>
      <c r="N66" t="s">
        <v>160</v>
      </c>
      <c r="O66" t="s">
        <v>9452</v>
      </c>
      <c r="P66">
        <v>0.10110188471641929</v>
      </c>
      <c r="Q66">
        <v>0</v>
      </c>
      <c r="R66">
        <v>3</v>
      </c>
    </row>
    <row r="67" spans="1:18" x14ac:dyDescent="0.25">
      <c r="A67" t="s">
        <v>8560</v>
      </c>
      <c r="B67">
        <v>2018</v>
      </c>
      <c r="C67">
        <v>5</v>
      </c>
      <c r="D67">
        <v>19</v>
      </c>
      <c r="E67" t="s">
        <v>7310</v>
      </c>
      <c r="F67" s="1" t="s">
        <v>5207</v>
      </c>
      <c r="G67" s="1" t="s">
        <v>20573</v>
      </c>
      <c r="H67" s="1" t="s">
        <v>7263</v>
      </c>
      <c r="I67" t="s">
        <v>5510</v>
      </c>
      <c r="J67" t="s">
        <v>23</v>
      </c>
      <c r="K67">
        <v>5</v>
      </c>
      <c r="L67">
        <v>570</v>
      </c>
      <c r="M67">
        <v>114</v>
      </c>
      <c r="N67" t="s">
        <v>8989</v>
      </c>
      <c r="O67" t="s">
        <v>10012</v>
      </c>
      <c r="P67">
        <v>0</v>
      </c>
      <c r="Q67">
        <v>0</v>
      </c>
      <c r="R67">
        <v>2</v>
      </c>
    </row>
    <row r="68" spans="1:18" x14ac:dyDescent="0.25">
      <c r="A68" t="s">
        <v>8560</v>
      </c>
      <c r="B68">
        <v>2018</v>
      </c>
      <c r="C68">
        <v>5</v>
      </c>
      <c r="D68">
        <v>19</v>
      </c>
      <c r="E68" t="s">
        <v>7310</v>
      </c>
      <c r="F68" s="1" t="s">
        <v>5207</v>
      </c>
      <c r="G68" s="1" t="s">
        <v>20573</v>
      </c>
      <c r="H68" s="1" t="s">
        <v>7263</v>
      </c>
      <c r="I68" t="s">
        <v>5964</v>
      </c>
      <c r="J68" t="s">
        <v>23</v>
      </c>
      <c r="K68">
        <v>30</v>
      </c>
      <c r="L68">
        <v>3528</v>
      </c>
      <c r="M68">
        <v>117.6</v>
      </c>
      <c r="N68" t="s">
        <v>9040</v>
      </c>
      <c r="O68" t="s">
        <v>9865</v>
      </c>
      <c r="P68">
        <v>0</v>
      </c>
      <c r="Q68">
        <v>0</v>
      </c>
      <c r="R68">
        <v>2</v>
      </c>
    </row>
    <row r="69" spans="1:18" x14ac:dyDescent="0.25">
      <c r="A69" t="s">
        <v>8560</v>
      </c>
      <c r="B69">
        <v>2018</v>
      </c>
      <c r="C69">
        <v>5</v>
      </c>
      <c r="D69">
        <v>19</v>
      </c>
      <c r="E69" t="s">
        <v>7310</v>
      </c>
      <c r="F69" s="1" t="s">
        <v>5207</v>
      </c>
      <c r="G69" s="1" t="s">
        <v>20573</v>
      </c>
      <c r="H69" s="1" t="s">
        <v>7263</v>
      </c>
      <c r="I69" t="s">
        <v>20811</v>
      </c>
      <c r="J69" t="s">
        <v>23</v>
      </c>
      <c r="K69">
        <v>300</v>
      </c>
      <c r="L69">
        <v>36075</v>
      </c>
      <c r="M69">
        <v>120.25</v>
      </c>
      <c r="N69" t="s">
        <v>7263</v>
      </c>
      <c r="O69" t="s">
        <v>23274</v>
      </c>
      <c r="P69">
        <v>0</v>
      </c>
      <c r="Q69">
        <v>0</v>
      </c>
      <c r="R69">
        <v>2</v>
      </c>
    </row>
    <row r="70" spans="1:18" x14ac:dyDescent="0.25">
      <c r="A70" t="s">
        <v>8560</v>
      </c>
      <c r="B70">
        <v>2018</v>
      </c>
      <c r="C70">
        <v>5</v>
      </c>
      <c r="D70">
        <v>19</v>
      </c>
      <c r="E70" t="s">
        <v>7310</v>
      </c>
      <c r="F70" s="1" t="s">
        <v>5207</v>
      </c>
      <c r="G70" s="1" t="s">
        <v>20573</v>
      </c>
      <c r="H70" s="1" t="s">
        <v>7263</v>
      </c>
      <c r="I70" t="s">
        <v>20733</v>
      </c>
      <c r="J70" t="s">
        <v>23</v>
      </c>
      <c r="K70">
        <v>100</v>
      </c>
      <c r="L70">
        <v>12130</v>
      </c>
      <c r="M70">
        <v>121.3</v>
      </c>
      <c r="N70" t="s">
        <v>7263</v>
      </c>
      <c r="O70" t="s">
        <v>23274</v>
      </c>
      <c r="P70">
        <v>0</v>
      </c>
      <c r="Q70">
        <v>0</v>
      </c>
      <c r="R70">
        <v>2</v>
      </c>
    </row>
    <row r="71" spans="1:18" x14ac:dyDescent="0.25">
      <c r="A71" t="s">
        <v>8560</v>
      </c>
      <c r="B71">
        <v>2018</v>
      </c>
      <c r="C71">
        <v>5</v>
      </c>
      <c r="D71">
        <v>19</v>
      </c>
      <c r="E71" t="s">
        <v>7310</v>
      </c>
      <c r="F71" s="1" t="s">
        <v>5207</v>
      </c>
      <c r="G71" s="1" t="s">
        <v>20573</v>
      </c>
      <c r="H71" s="1" t="s">
        <v>7263</v>
      </c>
      <c r="I71" t="s">
        <v>20778</v>
      </c>
      <c r="J71" t="s">
        <v>23</v>
      </c>
      <c r="K71">
        <v>700</v>
      </c>
      <c r="L71">
        <v>70980</v>
      </c>
      <c r="M71">
        <v>101.4</v>
      </c>
      <c r="N71" t="s">
        <v>7263</v>
      </c>
      <c r="O71" t="s">
        <v>23274</v>
      </c>
      <c r="P71">
        <v>0</v>
      </c>
      <c r="Q71">
        <v>0</v>
      </c>
      <c r="R71">
        <v>2</v>
      </c>
    </row>
    <row r="72" spans="1:18" x14ac:dyDescent="0.25">
      <c r="A72" t="s">
        <v>8560</v>
      </c>
      <c r="B72">
        <v>2018</v>
      </c>
      <c r="C72">
        <v>5</v>
      </c>
      <c r="D72">
        <v>19</v>
      </c>
      <c r="E72" t="s">
        <v>7310</v>
      </c>
      <c r="F72" s="1" t="s">
        <v>5207</v>
      </c>
      <c r="G72" s="1" t="s">
        <v>20573</v>
      </c>
      <c r="H72" s="1" t="s">
        <v>7263</v>
      </c>
      <c r="I72" t="s">
        <v>6119</v>
      </c>
      <c r="J72" t="s">
        <v>23</v>
      </c>
      <c r="K72">
        <v>50</v>
      </c>
      <c r="L72">
        <v>7640</v>
      </c>
      <c r="M72">
        <v>152.80000000000001</v>
      </c>
      <c r="N72" t="s">
        <v>9057</v>
      </c>
      <c r="O72" t="s">
        <v>9789</v>
      </c>
      <c r="P72">
        <v>0</v>
      </c>
      <c r="Q72">
        <v>0</v>
      </c>
      <c r="R72">
        <v>2</v>
      </c>
    </row>
    <row r="73" spans="1:18" x14ac:dyDescent="0.25">
      <c r="A73" t="s">
        <v>8560</v>
      </c>
      <c r="B73">
        <v>2018</v>
      </c>
      <c r="C73">
        <v>5</v>
      </c>
      <c r="D73">
        <v>19</v>
      </c>
      <c r="E73" t="s">
        <v>7310</v>
      </c>
      <c r="F73" s="1" t="s">
        <v>5207</v>
      </c>
      <c r="G73" s="1" t="s">
        <v>20573</v>
      </c>
      <c r="H73" s="1" t="s">
        <v>7263</v>
      </c>
      <c r="I73" t="s">
        <v>20730</v>
      </c>
      <c r="J73" t="s">
        <v>23</v>
      </c>
      <c r="K73">
        <v>200</v>
      </c>
      <c r="L73">
        <v>18320</v>
      </c>
      <c r="M73">
        <v>91.6</v>
      </c>
      <c r="N73" t="s">
        <v>7263</v>
      </c>
      <c r="O73" t="s">
        <v>23274</v>
      </c>
      <c r="P73">
        <v>0</v>
      </c>
      <c r="Q73">
        <v>0</v>
      </c>
      <c r="R73">
        <v>2</v>
      </c>
    </row>
    <row r="74" spans="1:18" x14ac:dyDescent="0.25">
      <c r="A74" t="s">
        <v>633</v>
      </c>
      <c r="B74">
        <v>2016</v>
      </c>
      <c r="C74">
        <v>3</v>
      </c>
      <c r="D74">
        <v>2</v>
      </c>
      <c r="E74" t="s">
        <v>226</v>
      </c>
      <c r="F74" s="1" t="s">
        <v>3205</v>
      </c>
      <c r="G74" s="1" t="s">
        <v>3863</v>
      </c>
      <c r="H74" s="1" t="s">
        <v>3206</v>
      </c>
      <c r="I74" t="s">
        <v>19615</v>
      </c>
      <c r="J74" t="s">
        <v>23</v>
      </c>
      <c r="K74">
        <v>21110</v>
      </c>
      <c r="L74">
        <v>621689.5</v>
      </c>
      <c r="M74">
        <v>29.45</v>
      </c>
      <c r="N74" t="s">
        <v>9335</v>
      </c>
      <c r="O74" t="s">
        <v>9441</v>
      </c>
      <c r="P74">
        <v>0.12724850134172863</v>
      </c>
      <c r="Q74">
        <v>0</v>
      </c>
      <c r="R74">
        <v>1</v>
      </c>
    </row>
    <row r="75" spans="1:18" x14ac:dyDescent="0.25">
      <c r="A75" t="s">
        <v>2907</v>
      </c>
      <c r="B75">
        <v>2018</v>
      </c>
      <c r="C75">
        <v>10</v>
      </c>
      <c r="D75">
        <v>11</v>
      </c>
      <c r="E75" t="s">
        <v>226</v>
      </c>
      <c r="F75" s="1" t="s">
        <v>3205</v>
      </c>
      <c r="G75" s="1" t="s">
        <v>3863</v>
      </c>
      <c r="H75" s="1" t="s">
        <v>3206</v>
      </c>
      <c r="I75" t="s">
        <v>18998</v>
      </c>
      <c r="J75" t="s">
        <v>23</v>
      </c>
      <c r="K75">
        <v>9805</v>
      </c>
      <c r="L75">
        <v>480445</v>
      </c>
      <c r="M75">
        <v>49</v>
      </c>
      <c r="N75" t="s">
        <v>9340</v>
      </c>
      <c r="O75" t="s">
        <v>9482</v>
      </c>
      <c r="P75">
        <v>8.0867377033553248E-2</v>
      </c>
      <c r="Q75">
        <v>0</v>
      </c>
      <c r="R75">
        <v>4</v>
      </c>
    </row>
    <row r="76" spans="1:18" x14ac:dyDescent="0.25">
      <c r="A76" t="s">
        <v>2907</v>
      </c>
      <c r="B76">
        <v>2018</v>
      </c>
      <c r="C76">
        <v>10</v>
      </c>
      <c r="D76">
        <v>11</v>
      </c>
      <c r="E76" t="s">
        <v>226</v>
      </c>
      <c r="F76" s="1" t="s">
        <v>3205</v>
      </c>
      <c r="G76" s="1" t="s">
        <v>3863</v>
      </c>
      <c r="H76" s="1" t="s">
        <v>3206</v>
      </c>
      <c r="I76" t="s">
        <v>18999</v>
      </c>
      <c r="J76" t="s">
        <v>23</v>
      </c>
      <c r="K76">
        <v>6060</v>
      </c>
      <c r="L76">
        <v>293304</v>
      </c>
      <c r="M76">
        <v>48.4</v>
      </c>
      <c r="N76" t="s">
        <v>9337</v>
      </c>
      <c r="O76" t="s">
        <v>9440</v>
      </c>
      <c r="P76">
        <v>0.12068470364021268</v>
      </c>
      <c r="Q76">
        <v>0</v>
      </c>
      <c r="R76">
        <v>4</v>
      </c>
    </row>
    <row r="77" spans="1:18" x14ac:dyDescent="0.25">
      <c r="A77" t="s">
        <v>2907</v>
      </c>
      <c r="B77">
        <v>2018</v>
      </c>
      <c r="C77">
        <v>10</v>
      </c>
      <c r="D77">
        <v>11</v>
      </c>
      <c r="E77" t="s">
        <v>226</v>
      </c>
      <c r="F77" s="1" t="s">
        <v>3205</v>
      </c>
      <c r="G77" s="1" t="s">
        <v>3863</v>
      </c>
      <c r="H77" s="1" t="s">
        <v>3206</v>
      </c>
      <c r="I77" t="s">
        <v>19003</v>
      </c>
      <c r="J77" t="s">
        <v>23</v>
      </c>
      <c r="K77">
        <v>4905</v>
      </c>
      <c r="L77">
        <v>241326</v>
      </c>
      <c r="M77">
        <v>49.2</v>
      </c>
      <c r="N77" t="s">
        <v>9344</v>
      </c>
      <c r="O77" t="s">
        <v>9496</v>
      </c>
      <c r="P77">
        <v>3.9816758144422926E-2</v>
      </c>
      <c r="Q77">
        <v>0</v>
      </c>
      <c r="R77">
        <v>4</v>
      </c>
    </row>
    <row r="78" spans="1:18" x14ac:dyDescent="0.25">
      <c r="A78" t="s">
        <v>10745</v>
      </c>
      <c r="B78">
        <v>2019</v>
      </c>
      <c r="C78">
        <v>4</v>
      </c>
      <c r="D78">
        <v>30</v>
      </c>
      <c r="E78" t="s">
        <v>7471</v>
      </c>
      <c r="F78" s="1" t="s">
        <v>9480</v>
      </c>
      <c r="G78" s="1" t="s">
        <v>9480</v>
      </c>
      <c r="H78" s="1" t="s">
        <v>9480</v>
      </c>
      <c r="I78" t="s">
        <v>15707</v>
      </c>
      <c r="J78" t="s">
        <v>38</v>
      </c>
      <c r="K78">
        <v>600</v>
      </c>
      <c r="L78">
        <v>136800</v>
      </c>
      <c r="M78">
        <v>228</v>
      </c>
      <c r="N78" t="e">
        <v>#N/A</v>
      </c>
      <c r="O78" t="e">
        <v>#N/A</v>
      </c>
      <c r="P78">
        <v>0</v>
      </c>
      <c r="Q78">
        <v>0</v>
      </c>
      <c r="R78">
        <v>2</v>
      </c>
    </row>
    <row r="79" spans="1:18" x14ac:dyDescent="0.25">
      <c r="A79" t="s">
        <v>8656</v>
      </c>
      <c r="B79">
        <v>2018</v>
      </c>
      <c r="C79">
        <v>7</v>
      </c>
      <c r="D79">
        <v>12</v>
      </c>
      <c r="E79" t="s">
        <v>7310</v>
      </c>
      <c r="F79" s="1" t="s">
        <v>5207</v>
      </c>
      <c r="G79" s="1" t="s">
        <v>20573</v>
      </c>
      <c r="H79" s="1" t="s">
        <v>7263</v>
      </c>
      <c r="I79" t="s">
        <v>5901</v>
      </c>
      <c r="J79" t="s">
        <v>23</v>
      </c>
      <c r="K79">
        <v>195</v>
      </c>
      <c r="L79">
        <v>23400</v>
      </c>
      <c r="M79">
        <v>120</v>
      </c>
      <c r="N79" t="s">
        <v>9029</v>
      </c>
      <c r="O79" t="s">
        <v>9776</v>
      </c>
      <c r="P79">
        <v>0</v>
      </c>
      <c r="Q79">
        <v>0</v>
      </c>
      <c r="R79">
        <v>3</v>
      </c>
    </row>
    <row r="80" spans="1:18" x14ac:dyDescent="0.25">
      <c r="A80" t="s">
        <v>8656</v>
      </c>
      <c r="B80">
        <v>2018</v>
      </c>
      <c r="C80">
        <v>7</v>
      </c>
      <c r="D80">
        <v>12</v>
      </c>
      <c r="E80" t="s">
        <v>7310</v>
      </c>
      <c r="F80" s="1" t="s">
        <v>5207</v>
      </c>
      <c r="G80" s="1" t="s">
        <v>20573</v>
      </c>
      <c r="H80" s="1" t="s">
        <v>7263</v>
      </c>
      <c r="I80" t="s">
        <v>20857</v>
      </c>
      <c r="J80" t="s">
        <v>23</v>
      </c>
      <c r="K80">
        <v>37</v>
      </c>
      <c r="L80">
        <v>5931.27</v>
      </c>
      <c r="M80">
        <v>160.30000000000001</v>
      </c>
      <c r="N80" t="s">
        <v>7263</v>
      </c>
      <c r="O80" t="s">
        <v>23274</v>
      </c>
      <c r="P80">
        <v>0</v>
      </c>
      <c r="Q80">
        <v>0</v>
      </c>
      <c r="R80">
        <v>3</v>
      </c>
    </row>
    <row r="81" spans="1:18" x14ac:dyDescent="0.25">
      <c r="A81" t="s">
        <v>8656</v>
      </c>
      <c r="B81">
        <v>2018</v>
      </c>
      <c r="C81">
        <v>7</v>
      </c>
      <c r="D81">
        <v>12</v>
      </c>
      <c r="E81" t="s">
        <v>7310</v>
      </c>
      <c r="F81" s="1" t="s">
        <v>5207</v>
      </c>
      <c r="G81" s="1" t="s">
        <v>20931</v>
      </c>
      <c r="H81" s="1" t="s">
        <v>7263</v>
      </c>
      <c r="I81" t="s">
        <v>6478</v>
      </c>
      <c r="J81" t="s">
        <v>23</v>
      </c>
      <c r="K81">
        <v>207</v>
      </c>
      <c r="L81">
        <v>25162</v>
      </c>
      <c r="M81">
        <v>121.56</v>
      </c>
      <c r="N81" t="s">
        <v>8296</v>
      </c>
      <c r="O81" t="s">
        <v>9767</v>
      </c>
      <c r="P81">
        <v>0</v>
      </c>
      <c r="Q81">
        <v>0</v>
      </c>
      <c r="R81">
        <v>3</v>
      </c>
    </row>
    <row r="82" spans="1:18" x14ac:dyDescent="0.25">
      <c r="A82" t="s">
        <v>8656</v>
      </c>
      <c r="B82">
        <v>2018</v>
      </c>
      <c r="C82">
        <v>7</v>
      </c>
      <c r="D82">
        <v>12</v>
      </c>
      <c r="E82" t="s">
        <v>7310</v>
      </c>
      <c r="F82" s="1" t="s">
        <v>9480</v>
      </c>
      <c r="G82" s="1" t="s">
        <v>9480</v>
      </c>
      <c r="H82" s="1" t="s">
        <v>9480</v>
      </c>
      <c r="I82" t="s">
        <v>15708</v>
      </c>
      <c r="J82" t="s">
        <v>23</v>
      </c>
      <c r="K82">
        <v>1001</v>
      </c>
      <c r="L82">
        <v>137617.32999999999</v>
      </c>
      <c r="M82">
        <v>137.47999999999999</v>
      </c>
      <c r="N82" t="e">
        <v>#N/A</v>
      </c>
      <c r="O82" t="e">
        <v>#N/A</v>
      </c>
      <c r="P82">
        <v>0</v>
      </c>
      <c r="Q82">
        <v>0</v>
      </c>
      <c r="R82">
        <v>3</v>
      </c>
    </row>
    <row r="83" spans="1:18" x14ac:dyDescent="0.25">
      <c r="A83" t="s">
        <v>8656</v>
      </c>
      <c r="B83">
        <v>2018</v>
      </c>
      <c r="C83">
        <v>7</v>
      </c>
      <c r="D83">
        <v>12</v>
      </c>
      <c r="E83" t="s">
        <v>7310</v>
      </c>
      <c r="F83" s="1" t="s">
        <v>5207</v>
      </c>
      <c r="G83" s="1" t="s">
        <v>20573</v>
      </c>
      <c r="H83" s="1" t="s">
        <v>7263</v>
      </c>
      <c r="I83" t="s">
        <v>20712</v>
      </c>
      <c r="J83" t="s">
        <v>23</v>
      </c>
      <c r="K83">
        <v>201</v>
      </c>
      <c r="L83">
        <v>25606.29</v>
      </c>
      <c r="M83">
        <v>127.39</v>
      </c>
      <c r="N83" t="s">
        <v>9024</v>
      </c>
      <c r="O83" t="s">
        <v>9469</v>
      </c>
      <c r="P83">
        <v>0</v>
      </c>
      <c r="Q83">
        <v>3.3430295232662992E-2</v>
      </c>
      <c r="R83">
        <v>3</v>
      </c>
    </row>
    <row r="84" spans="1:18" x14ac:dyDescent="0.25">
      <c r="A84" t="s">
        <v>8656</v>
      </c>
      <c r="B84">
        <v>2018</v>
      </c>
      <c r="C84">
        <v>7</v>
      </c>
      <c r="D84">
        <v>12</v>
      </c>
      <c r="E84" t="s">
        <v>7310</v>
      </c>
      <c r="F84" s="1" t="s">
        <v>5207</v>
      </c>
      <c r="G84" s="1" t="s">
        <v>20573</v>
      </c>
      <c r="H84" s="1" t="s">
        <v>7263</v>
      </c>
      <c r="I84" t="s">
        <v>20767</v>
      </c>
      <c r="J84" t="s">
        <v>23</v>
      </c>
      <c r="K84">
        <v>125</v>
      </c>
      <c r="L84">
        <v>16123.36</v>
      </c>
      <c r="M84">
        <v>128.99</v>
      </c>
      <c r="N84" t="s">
        <v>9043</v>
      </c>
      <c r="O84" t="s">
        <v>9465</v>
      </c>
      <c r="P84">
        <v>0</v>
      </c>
      <c r="Q84">
        <v>3.9029243790110295E-2</v>
      </c>
      <c r="R84">
        <v>3</v>
      </c>
    </row>
    <row r="85" spans="1:18" x14ac:dyDescent="0.25">
      <c r="A85" t="s">
        <v>8656</v>
      </c>
      <c r="B85">
        <v>2018</v>
      </c>
      <c r="C85">
        <v>7</v>
      </c>
      <c r="D85">
        <v>12</v>
      </c>
      <c r="E85" t="s">
        <v>7310</v>
      </c>
      <c r="F85" s="1" t="s">
        <v>5207</v>
      </c>
      <c r="G85" s="1" t="s">
        <v>21008</v>
      </c>
      <c r="H85" s="1" t="s">
        <v>7263</v>
      </c>
      <c r="I85" t="s">
        <v>6895</v>
      </c>
      <c r="J85" t="s">
        <v>23</v>
      </c>
      <c r="K85">
        <v>14</v>
      </c>
      <c r="L85">
        <v>1664.61</v>
      </c>
      <c r="M85">
        <v>118.9</v>
      </c>
      <c r="N85" t="s">
        <v>9356</v>
      </c>
      <c r="O85" t="s">
        <v>9773</v>
      </c>
      <c r="P85">
        <v>0</v>
      </c>
      <c r="Q85">
        <v>0</v>
      </c>
      <c r="R85">
        <v>3</v>
      </c>
    </row>
    <row r="86" spans="1:18" x14ac:dyDescent="0.25">
      <c r="A86" t="s">
        <v>8656</v>
      </c>
      <c r="B86">
        <v>2018</v>
      </c>
      <c r="C86">
        <v>7</v>
      </c>
      <c r="D86">
        <v>12</v>
      </c>
      <c r="E86" t="s">
        <v>7310</v>
      </c>
      <c r="F86" s="1" t="s">
        <v>5207</v>
      </c>
      <c r="G86" s="1" t="s">
        <v>21008</v>
      </c>
      <c r="H86" s="1" t="s">
        <v>7263</v>
      </c>
      <c r="I86" t="s">
        <v>21017</v>
      </c>
      <c r="J86" t="s">
        <v>23</v>
      </c>
      <c r="K86">
        <v>69</v>
      </c>
      <c r="L86">
        <v>8057.7</v>
      </c>
      <c r="M86">
        <v>116.78</v>
      </c>
      <c r="N86" t="s">
        <v>7263</v>
      </c>
      <c r="O86" t="s">
        <v>23274</v>
      </c>
      <c r="P86">
        <v>0</v>
      </c>
      <c r="Q86">
        <v>0</v>
      </c>
      <c r="R86">
        <v>3</v>
      </c>
    </row>
    <row r="87" spans="1:18" x14ac:dyDescent="0.25">
      <c r="A87" t="s">
        <v>8656</v>
      </c>
      <c r="B87">
        <v>2018</v>
      </c>
      <c r="C87">
        <v>7</v>
      </c>
      <c r="D87">
        <v>12</v>
      </c>
      <c r="E87" t="s">
        <v>7310</v>
      </c>
      <c r="F87" s="1" t="s">
        <v>5207</v>
      </c>
      <c r="G87" s="1" t="s">
        <v>21008</v>
      </c>
      <c r="H87" s="1" t="s">
        <v>7263</v>
      </c>
      <c r="I87" t="s">
        <v>7023</v>
      </c>
      <c r="J87" t="s">
        <v>23</v>
      </c>
      <c r="K87">
        <v>445</v>
      </c>
      <c r="L87">
        <v>51966.32</v>
      </c>
      <c r="M87">
        <v>116.78</v>
      </c>
      <c r="N87" t="s">
        <v>9365</v>
      </c>
      <c r="O87" t="s">
        <v>9774</v>
      </c>
      <c r="P87">
        <v>0</v>
      </c>
      <c r="Q87">
        <v>0</v>
      </c>
      <c r="R87">
        <v>3</v>
      </c>
    </row>
    <row r="88" spans="1:18" x14ac:dyDescent="0.25">
      <c r="A88" t="s">
        <v>8656</v>
      </c>
      <c r="B88">
        <v>2018</v>
      </c>
      <c r="C88">
        <v>7</v>
      </c>
      <c r="D88">
        <v>12</v>
      </c>
      <c r="E88" t="s">
        <v>7310</v>
      </c>
      <c r="F88" s="1" t="s">
        <v>5207</v>
      </c>
      <c r="G88" s="1" t="s">
        <v>21008</v>
      </c>
      <c r="H88" s="1" t="s">
        <v>7263</v>
      </c>
      <c r="I88" t="s">
        <v>21034</v>
      </c>
      <c r="J88" t="s">
        <v>23</v>
      </c>
      <c r="K88">
        <v>50</v>
      </c>
      <c r="L88">
        <v>5838.91</v>
      </c>
      <c r="M88">
        <v>116.78</v>
      </c>
      <c r="N88" t="s">
        <v>7263</v>
      </c>
      <c r="O88" t="s">
        <v>23274</v>
      </c>
      <c r="P88">
        <v>0</v>
      </c>
      <c r="Q88">
        <v>0</v>
      </c>
      <c r="R88">
        <v>3</v>
      </c>
    </row>
    <row r="89" spans="1:18" x14ac:dyDescent="0.25">
      <c r="A89" t="s">
        <v>8656</v>
      </c>
      <c r="B89">
        <v>2018</v>
      </c>
      <c r="C89">
        <v>7</v>
      </c>
      <c r="D89">
        <v>12</v>
      </c>
      <c r="E89" t="s">
        <v>7310</v>
      </c>
      <c r="F89" s="1" t="s">
        <v>5207</v>
      </c>
      <c r="G89" s="1" t="s">
        <v>21008</v>
      </c>
      <c r="H89" s="1" t="s">
        <v>7263</v>
      </c>
      <c r="I89" t="s">
        <v>21018</v>
      </c>
      <c r="J89" t="s">
        <v>23</v>
      </c>
      <c r="K89">
        <v>94</v>
      </c>
      <c r="L89">
        <v>12220</v>
      </c>
      <c r="M89">
        <v>130</v>
      </c>
      <c r="N89" t="s">
        <v>7263</v>
      </c>
      <c r="O89" t="s">
        <v>23274</v>
      </c>
      <c r="P89">
        <v>0</v>
      </c>
      <c r="Q89">
        <v>0</v>
      </c>
      <c r="R89">
        <v>3</v>
      </c>
    </row>
    <row r="90" spans="1:18" x14ac:dyDescent="0.25">
      <c r="A90" t="s">
        <v>8656</v>
      </c>
      <c r="B90">
        <v>2018</v>
      </c>
      <c r="C90">
        <v>7</v>
      </c>
      <c r="D90">
        <v>12</v>
      </c>
      <c r="E90" t="s">
        <v>7310</v>
      </c>
      <c r="F90" s="1" t="s">
        <v>5207</v>
      </c>
      <c r="G90" s="1" t="s">
        <v>20573</v>
      </c>
      <c r="H90" s="1" t="s">
        <v>7263</v>
      </c>
      <c r="I90" t="s">
        <v>20595</v>
      </c>
      <c r="J90" t="s">
        <v>23</v>
      </c>
      <c r="K90">
        <v>22</v>
      </c>
      <c r="L90">
        <v>2650.87</v>
      </c>
      <c r="M90">
        <v>120.49</v>
      </c>
      <c r="N90" t="s">
        <v>7263</v>
      </c>
      <c r="O90" t="s">
        <v>23274</v>
      </c>
      <c r="P90">
        <v>0</v>
      </c>
      <c r="Q90">
        <v>0</v>
      </c>
      <c r="R90">
        <v>3</v>
      </c>
    </row>
    <row r="91" spans="1:18" x14ac:dyDescent="0.25">
      <c r="A91" t="s">
        <v>8656</v>
      </c>
      <c r="B91">
        <v>2018</v>
      </c>
      <c r="C91">
        <v>7</v>
      </c>
      <c r="D91">
        <v>12</v>
      </c>
      <c r="E91" t="s">
        <v>7310</v>
      </c>
      <c r="F91" s="1" t="s">
        <v>5207</v>
      </c>
      <c r="G91" s="1" t="s">
        <v>20573</v>
      </c>
      <c r="H91" s="1" t="s">
        <v>7263</v>
      </c>
      <c r="I91" t="s">
        <v>20727</v>
      </c>
      <c r="J91" t="s">
        <v>23</v>
      </c>
      <c r="K91">
        <v>49</v>
      </c>
      <c r="L91">
        <v>6242.33</v>
      </c>
      <c r="M91">
        <v>127.39</v>
      </c>
      <c r="N91" t="s">
        <v>7263</v>
      </c>
      <c r="O91" t="s">
        <v>23274</v>
      </c>
      <c r="P91">
        <v>0</v>
      </c>
      <c r="Q91">
        <v>0</v>
      </c>
      <c r="R91">
        <v>3</v>
      </c>
    </row>
    <row r="92" spans="1:18" x14ac:dyDescent="0.25">
      <c r="A92" t="s">
        <v>8656</v>
      </c>
      <c r="B92">
        <v>2018</v>
      </c>
      <c r="C92">
        <v>7</v>
      </c>
      <c r="D92">
        <v>12</v>
      </c>
      <c r="E92" t="s">
        <v>7310</v>
      </c>
      <c r="F92" s="1" t="s">
        <v>5207</v>
      </c>
      <c r="G92" s="1" t="s">
        <v>20573</v>
      </c>
      <c r="H92" s="1" t="s">
        <v>7263</v>
      </c>
      <c r="I92" t="s">
        <v>20733</v>
      </c>
      <c r="J92" t="s">
        <v>23</v>
      </c>
      <c r="K92">
        <v>11</v>
      </c>
      <c r="L92">
        <v>1401.34</v>
      </c>
      <c r="M92">
        <v>127.39</v>
      </c>
      <c r="N92" t="s">
        <v>7263</v>
      </c>
      <c r="O92" t="s">
        <v>23274</v>
      </c>
      <c r="P92">
        <v>0</v>
      </c>
      <c r="Q92">
        <v>0</v>
      </c>
      <c r="R92">
        <v>3</v>
      </c>
    </row>
    <row r="93" spans="1:18" x14ac:dyDescent="0.25">
      <c r="A93" t="s">
        <v>8656</v>
      </c>
      <c r="B93">
        <v>2018</v>
      </c>
      <c r="C93">
        <v>7</v>
      </c>
      <c r="D93">
        <v>12</v>
      </c>
      <c r="E93" t="s">
        <v>7310</v>
      </c>
      <c r="F93" s="1" t="s">
        <v>5207</v>
      </c>
      <c r="G93" s="1" t="s">
        <v>20573</v>
      </c>
      <c r="H93" s="1" t="s">
        <v>7263</v>
      </c>
      <c r="I93" t="s">
        <v>5995</v>
      </c>
      <c r="J93" t="s">
        <v>23</v>
      </c>
      <c r="K93">
        <v>135</v>
      </c>
      <c r="L93">
        <v>17413.23</v>
      </c>
      <c r="M93">
        <v>128.99</v>
      </c>
      <c r="N93" t="s">
        <v>9044</v>
      </c>
      <c r="O93" t="s">
        <v>9470</v>
      </c>
      <c r="P93">
        <v>0</v>
      </c>
      <c r="Q93">
        <v>3.0368637538317353E-2</v>
      </c>
      <c r="R93">
        <v>3</v>
      </c>
    </row>
    <row r="94" spans="1:18" x14ac:dyDescent="0.25">
      <c r="A94" t="s">
        <v>8656</v>
      </c>
      <c r="B94">
        <v>2018</v>
      </c>
      <c r="C94">
        <v>7</v>
      </c>
      <c r="D94">
        <v>12</v>
      </c>
      <c r="E94" t="s">
        <v>7310</v>
      </c>
      <c r="F94" s="1" t="s">
        <v>5207</v>
      </c>
      <c r="G94" s="1" t="s">
        <v>20573</v>
      </c>
      <c r="H94" s="1" t="s">
        <v>7263</v>
      </c>
      <c r="I94" t="s">
        <v>20834</v>
      </c>
      <c r="J94" t="s">
        <v>23</v>
      </c>
      <c r="K94">
        <v>200</v>
      </c>
      <c r="L94">
        <v>30000</v>
      </c>
      <c r="M94">
        <v>150</v>
      </c>
      <c r="N94" t="s">
        <v>9062</v>
      </c>
      <c r="O94" t="s">
        <v>9456</v>
      </c>
      <c r="P94">
        <v>0</v>
      </c>
      <c r="Q94">
        <v>5.8534472775055225E-2</v>
      </c>
      <c r="R94">
        <v>3</v>
      </c>
    </row>
    <row r="95" spans="1:18" x14ac:dyDescent="0.25">
      <c r="A95" t="s">
        <v>8656</v>
      </c>
      <c r="B95">
        <v>2018</v>
      </c>
      <c r="C95">
        <v>7</v>
      </c>
      <c r="D95">
        <v>12</v>
      </c>
      <c r="E95" t="s">
        <v>7310</v>
      </c>
      <c r="F95" s="1" t="s">
        <v>5207</v>
      </c>
      <c r="G95" s="1" t="s">
        <v>20931</v>
      </c>
      <c r="H95" s="1" t="s">
        <v>7263</v>
      </c>
      <c r="I95" t="s">
        <v>20969</v>
      </c>
      <c r="J95" t="s">
        <v>23</v>
      </c>
      <c r="K95">
        <v>400</v>
      </c>
      <c r="L95">
        <v>62423.29</v>
      </c>
      <c r="M95">
        <v>156.06</v>
      </c>
      <c r="N95" t="s">
        <v>9108</v>
      </c>
      <c r="O95" t="s">
        <v>9458</v>
      </c>
      <c r="P95">
        <v>0</v>
      </c>
      <c r="Q95">
        <v>5.5249692175779658E-2</v>
      </c>
      <c r="R95">
        <v>3</v>
      </c>
    </row>
    <row r="96" spans="1:18" x14ac:dyDescent="0.25">
      <c r="A96" t="s">
        <v>8656</v>
      </c>
      <c r="B96">
        <v>2018</v>
      </c>
      <c r="C96">
        <v>7</v>
      </c>
      <c r="D96">
        <v>12</v>
      </c>
      <c r="E96" t="s">
        <v>7310</v>
      </c>
      <c r="F96" s="1" t="s">
        <v>5207</v>
      </c>
      <c r="G96" s="1" t="s">
        <v>20931</v>
      </c>
      <c r="H96" s="1" t="s">
        <v>7263</v>
      </c>
      <c r="I96" t="s">
        <v>20959</v>
      </c>
      <c r="J96" t="s">
        <v>23</v>
      </c>
      <c r="K96">
        <v>412</v>
      </c>
      <c r="L96">
        <v>60564</v>
      </c>
      <c r="M96">
        <v>147</v>
      </c>
      <c r="N96" t="s">
        <v>9106</v>
      </c>
      <c r="O96" t="s">
        <v>9459</v>
      </c>
      <c r="P96">
        <v>0</v>
      </c>
      <c r="Q96">
        <v>5.3850305373165194E-2</v>
      </c>
      <c r="R96">
        <v>3</v>
      </c>
    </row>
    <row r="97" spans="1:18" x14ac:dyDescent="0.25">
      <c r="A97" t="s">
        <v>8656</v>
      </c>
      <c r="B97">
        <v>2018</v>
      </c>
      <c r="C97">
        <v>7</v>
      </c>
      <c r="D97">
        <v>12</v>
      </c>
      <c r="E97" t="s">
        <v>7310</v>
      </c>
      <c r="F97" s="1" t="s">
        <v>5207</v>
      </c>
      <c r="G97" s="1" t="s">
        <v>21008</v>
      </c>
      <c r="H97" s="1" t="s">
        <v>7263</v>
      </c>
      <c r="I97" t="s">
        <v>6965</v>
      </c>
      <c r="J97" t="s">
        <v>23</v>
      </c>
      <c r="K97">
        <v>75</v>
      </c>
      <c r="L97">
        <v>8758.3700000000008</v>
      </c>
      <c r="M97">
        <v>116.78</v>
      </c>
      <c r="N97" t="s">
        <v>9361</v>
      </c>
      <c r="O97" t="s">
        <v>9778</v>
      </c>
      <c r="P97">
        <v>0</v>
      </c>
      <c r="Q97">
        <v>0</v>
      </c>
      <c r="R97">
        <v>3</v>
      </c>
    </row>
    <row r="98" spans="1:18" x14ac:dyDescent="0.25">
      <c r="A98" t="s">
        <v>8656</v>
      </c>
      <c r="B98">
        <v>2018</v>
      </c>
      <c r="C98">
        <v>7</v>
      </c>
      <c r="D98">
        <v>12</v>
      </c>
      <c r="E98" t="s">
        <v>7310</v>
      </c>
      <c r="F98" s="1" t="s">
        <v>5207</v>
      </c>
      <c r="G98" s="1" t="s">
        <v>21008</v>
      </c>
      <c r="H98" s="1" t="s">
        <v>7263</v>
      </c>
      <c r="I98" t="s">
        <v>6886</v>
      </c>
      <c r="J98" t="s">
        <v>23</v>
      </c>
      <c r="K98">
        <v>10</v>
      </c>
      <c r="L98">
        <v>1518.12</v>
      </c>
      <c r="M98">
        <v>151.81</v>
      </c>
      <c r="N98" t="s">
        <v>9355</v>
      </c>
      <c r="O98" t="s">
        <v>9886</v>
      </c>
      <c r="P98">
        <v>0</v>
      </c>
      <c r="Q98">
        <v>0</v>
      </c>
      <c r="R98">
        <v>3</v>
      </c>
    </row>
    <row r="99" spans="1:18" x14ac:dyDescent="0.25">
      <c r="A99" t="s">
        <v>8656</v>
      </c>
      <c r="B99">
        <v>2018</v>
      </c>
      <c r="C99">
        <v>7</v>
      </c>
      <c r="D99">
        <v>12</v>
      </c>
      <c r="E99" t="s">
        <v>7310</v>
      </c>
      <c r="F99" s="1" t="s">
        <v>5207</v>
      </c>
      <c r="G99" s="1" t="s">
        <v>20573</v>
      </c>
      <c r="H99" s="1" t="s">
        <v>7263</v>
      </c>
      <c r="I99" t="s">
        <v>20720</v>
      </c>
      <c r="J99" t="s">
        <v>23</v>
      </c>
      <c r="K99">
        <v>373</v>
      </c>
      <c r="L99">
        <v>47518.13</v>
      </c>
      <c r="M99">
        <v>127.39</v>
      </c>
      <c r="N99" t="s">
        <v>8855</v>
      </c>
      <c r="O99" t="s">
        <v>9463</v>
      </c>
      <c r="P99">
        <v>0</v>
      </c>
      <c r="Q99">
        <v>4.5717886060994917E-2</v>
      </c>
      <c r="R99">
        <v>3</v>
      </c>
    </row>
    <row r="100" spans="1:18" x14ac:dyDescent="0.25">
      <c r="A100" t="s">
        <v>8656</v>
      </c>
      <c r="B100">
        <v>2018</v>
      </c>
      <c r="C100">
        <v>7</v>
      </c>
      <c r="D100">
        <v>12</v>
      </c>
      <c r="E100" t="s">
        <v>7310</v>
      </c>
      <c r="F100" s="1" t="s">
        <v>5207</v>
      </c>
      <c r="G100" s="1" t="s">
        <v>20573</v>
      </c>
      <c r="H100" s="1" t="s">
        <v>7263</v>
      </c>
      <c r="I100" t="s">
        <v>20781</v>
      </c>
      <c r="J100" t="s">
        <v>23</v>
      </c>
      <c r="K100">
        <v>108</v>
      </c>
      <c r="L100">
        <v>13930.58</v>
      </c>
      <c r="M100">
        <v>128.99</v>
      </c>
      <c r="N100" t="s">
        <v>7263</v>
      </c>
      <c r="O100" t="s">
        <v>23274</v>
      </c>
      <c r="P100">
        <v>0</v>
      </c>
      <c r="Q100">
        <v>0</v>
      </c>
      <c r="R100">
        <v>3</v>
      </c>
    </row>
    <row r="101" spans="1:18" x14ac:dyDescent="0.25">
      <c r="A101" t="s">
        <v>8656</v>
      </c>
      <c r="B101">
        <v>2018</v>
      </c>
      <c r="C101">
        <v>7</v>
      </c>
      <c r="D101">
        <v>12</v>
      </c>
      <c r="E101" t="s">
        <v>7310</v>
      </c>
      <c r="F101" s="1" t="s">
        <v>5207</v>
      </c>
      <c r="G101" s="1" t="s">
        <v>21008</v>
      </c>
      <c r="H101" s="1" t="s">
        <v>7263</v>
      </c>
      <c r="I101" t="s">
        <v>21025</v>
      </c>
      <c r="J101" t="s">
        <v>23</v>
      </c>
      <c r="K101">
        <v>95</v>
      </c>
      <c r="L101">
        <v>11093.94</v>
      </c>
      <c r="M101">
        <v>116.78</v>
      </c>
      <c r="N101" t="s">
        <v>7263</v>
      </c>
      <c r="O101" t="s">
        <v>23274</v>
      </c>
      <c r="P101">
        <v>0</v>
      </c>
      <c r="Q101">
        <v>0</v>
      </c>
      <c r="R101">
        <v>3</v>
      </c>
    </row>
    <row r="102" spans="1:18" x14ac:dyDescent="0.25">
      <c r="A102" t="s">
        <v>8656</v>
      </c>
      <c r="B102">
        <v>2018</v>
      </c>
      <c r="C102">
        <v>7</v>
      </c>
      <c r="D102">
        <v>12</v>
      </c>
      <c r="E102" t="s">
        <v>7310</v>
      </c>
      <c r="F102" s="1" t="s">
        <v>5207</v>
      </c>
      <c r="G102" s="1" t="s">
        <v>21008</v>
      </c>
      <c r="H102" s="1" t="s">
        <v>7263</v>
      </c>
      <c r="I102" t="s">
        <v>21022</v>
      </c>
      <c r="J102" t="s">
        <v>23</v>
      </c>
      <c r="K102">
        <v>160</v>
      </c>
      <c r="L102">
        <v>20800</v>
      </c>
      <c r="M102">
        <v>130</v>
      </c>
      <c r="N102" t="s">
        <v>7263</v>
      </c>
      <c r="O102" t="s">
        <v>23274</v>
      </c>
      <c r="P102">
        <v>0</v>
      </c>
      <c r="Q102">
        <v>0</v>
      </c>
      <c r="R102">
        <v>3</v>
      </c>
    </row>
    <row r="103" spans="1:18" x14ac:dyDescent="0.25">
      <c r="A103" t="s">
        <v>7490</v>
      </c>
      <c r="B103">
        <v>2016</v>
      </c>
      <c r="C103">
        <v>3</v>
      </c>
      <c r="D103">
        <v>14</v>
      </c>
      <c r="E103" t="s">
        <v>7337</v>
      </c>
      <c r="F103" s="1" t="s">
        <v>5207</v>
      </c>
      <c r="G103" s="1" t="s">
        <v>20931</v>
      </c>
      <c r="H103" s="1" t="s">
        <v>7263</v>
      </c>
      <c r="I103" t="s">
        <v>20986</v>
      </c>
      <c r="J103" t="s">
        <v>23</v>
      </c>
      <c r="K103">
        <v>157.65</v>
      </c>
      <c r="L103">
        <v>27532</v>
      </c>
      <c r="M103">
        <v>174.64</v>
      </c>
      <c r="N103" t="s">
        <v>9111</v>
      </c>
      <c r="O103" t="s">
        <v>9468</v>
      </c>
      <c r="P103">
        <v>0</v>
      </c>
      <c r="Q103">
        <v>3.481892927687627E-2</v>
      </c>
      <c r="R103">
        <v>1</v>
      </c>
    </row>
    <row r="104" spans="1:18" x14ac:dyDescent="0.25">
      <c r="A104" t="s">
        <v>8030</v>
      </c>
      <c r="B104">
        <v>2017</v>
      </c>
      <c r="C104">
        <v>6</v>
      </c>
      <c r="D104">
        <v>13</v>
      </c>
      <c r="E104" t="s">
        <v>7471</v>
      </c>
      <c r="F104" s="1" t="s">
        <v>5207</v>
      </c>
      <c r="G104" s="1" t="s">
        <v>20573</v>
      </c>
      <c r="H104" s="1" t="s">
        <v>7263</v>
      </c>
      <c r="I104" t="s">
        <v>20690</v>
      </c>
      <c r="J104" t="s">
        <v>23</v>
      </c>
      <c r="K104">
        <v>880</v>
      </c>
      <c r="L104">
        <v>114224</v>
      </c>
      <c r="M104">
        <v>129.80000000000001</v>
      </c>
      <c r="N104" t="s">
        <v>9014</v>
      </c>
      <c r="O104" t="s">
        <v>9455</v>
      </c>
      <c r="P104">
        <v>0</v>
      </c>
      <c r="Q104">
        <v>7.1029776426183869E-2</v>
      </c>
      <c r="R104">
        <v>2</v>
      </c>
    </row>
    <row r="105" spans="1:18" x14ac:dyDescent="0.25">
      <c r="A105" t="s">
        <v>8168</v>
      </c>
      <c r="B105">
        <v>2017</v>
      </c>
      <c r="C105">
        <v>9</v>
      </c>
      <c r="D105">
        <v>6</v>
      </c>
      <c r="E105" t="s">
        <v>8070</v>
      </c>
      <c r="F105" s="1" t="s">
        <v>5207</v>
      </c>
      <c r="G105" s="1" t="s">
        <v>20931</v>
      </c>
      <c r="H105" s="1" t="s">
        <v>3201</v>
      </c>
      <c r="I105" t="s">
        <v>20980</v>
      </c>
      <c r="J105" t="s">
        <v>23</v>
      </c>
      <c r="K105">
        <v>41</v>
      </c>
      <c r="L105">
        <v>30900</v>
      </c>
      <c r="M105">
        <v>753.66</v>
      </c>
      <c r="N105" t="s">
        <v>9110</v>
      </c>
      <c r="O105" t="s">
        <v>9805</v>
      </c>
      <c r="P105">
        <v>0</v>
      </c>
      <c r="Q105">
        <v>0</v>
      </c>
      <c r="R105">
        <v>3</v>
      </c>
    </row>
    <row r="106" spans="1:18" x14ac:dyDescent="0.25">
      <c r="A106" t="s">
        <v>14877</v>
      </c>
      <c r="B106">
        <v>2019</v>
      </c>
      <c r="C106">
        <v>6</v>
      </c>
      <c r="D106">
        <v>27</v>
      </c>
      <c r="E106" t="s">
        <v>31</v>
      </c>
      <c r="F106" s="1" t="s">
        <v>3205</v>
      </c>
      <c r="G106" s="1" t="s">
        <v>3203</v>
      </c>
      <c r="H106" s="1" t="s">
        <v>7263</v>
      </c>
      <c r="I106" t="s">
        <v>250</v>
      </c>
      <c r="J106" t="s">
        <v>23</v>
      </c>
      <c r="K106">
        <v>5</v>
      </c>
      <c r="L106">
        <v>311.27999999999997</v>
      </c>
      <c r="M106">
        <v>62.26</v>
      </c>
      <c r="N106" t="s">
        <v>9134</v>
      </c>
      <c r="O106" t="s">
        <v>9557</v>
      </c>
      <c r="P106">
        <v>0</v>
      </c>
      <c r="Q106">
        <v>0</v>
      </c>
      <c r="R106">
        <v>2</v>
      </c>
    </row>
    <row r="107" spans="1:18" x14ac:dyDescent="0.25">
      <c r="A107" t="s">
        <v>3178</v>
      </c>
      <c r="B107">
        <v>2018</v>
      </c>
      <c r="C107">
        <v>12</v>
      </c>
      <c r="D107">
        <v>28</v>
      </c>
      <c r="E107" t="s">
        <v>15709</v>
      </c>
      <c r="F107" s="1" t="s">
        <v>3205</v>
      </c>
      <c r="G107" s="1" t="s">
        <v>3384</v>
      </c>
      <c r="H107" s="1" t="s">
        <v>7263</v>
      </c>
      <c r="I107" t="s">
        <v>3179</v>
      </c>
      <c r="J107" t="s">
        <v>23</v>
      </c>
      <c r="K107">
        <v>980</v>
      </c>
      <c r="L107">
        <v>253520</v>
      </c>
      <c r="M107">
        <v>258.69</v>
      </c>
      <c r="N107" t="s">
        <v>163</v>
      </c>
      <c r="O107" t="s">
        <v>9444</v>
      </c>
      <c r="P107">
        <v>0</v>
      </c>
      <c r="Q107">
        <v>0</v>
      </c>
      <c r="R107">
        <v>4</v>
      </c>
    </row>
    <row r="108" spans="1:18" x14ac:dyDescent="0.25">
      <c r="A108" t="s">
        <v>10288</v>
      </c>
      <c r="B108">
        <v>2019</v>
      </c>
      <c r="C108">
        <v>2</v>
      </c>
      <c r="D108">
        <v>15</v>
      </c>
      <c r="E108" t="s">
        <v>15699</v>
      </c>
      <c r="F108" s="1" t="s">
        <v>3205</v>
      </c>
      <c r="G108" s="1" t="s">
        <v>3863</v>
      </c>
      <c r="H108" s="1" t="s">
        <v>3204</v>
      </c>
      <c r="I108" t="s">
        <v>19590</v>
      </c>
      <c r="J108" t="s">
        <v>23</v>
      </c>
      <c r="K108">
        <v>11871</v>
      </c>
      <c r="L108">
        <v>752941.09</v>
      </c>
      <c r="M108">
        <v>63.43</v>
      </c>
      <c r="N108" t="s">
        <v>9314</v>
      </c>
      <c r="O108" t="s">
        <v>23284</v>
      </c>
      <c r="P108">
        <v>0</v>
      </c>
      <c r="Q108">
        <v>0</v>
      </c>
      <c r="R108">
        <v>1</v>
      </c>
    </row>
    <row r="109" spans="1:18" x14ac:dyDescent="0.25">
      <c r="A109" t="s">
        <v>10288</v>
      </c>
      <c r="B109">
        <v>2019</v>
      </c>
      <c r="C109">
        <v>2</v>
      </c>
      <c r="D109">
        <v>15</v>
      </c>
      <c r="E109" t="s">
        <v>15699</v>
      </c>
      <c r="F109" s="1" t="s">
        <v>3205</v>
      </c>
      <c r="G109" s="1" t="s">
        <v>3863</v>
      </c>
      <c r="H109" s="1" t="s">
        <v>3204</v>
      </c>
      <c r="I109" t="s">
        <v>18947</v>
      </c>
      <c r="J109" t="s">
        <v>23</v>
      </c>
      <c r="K109">
        <v>2935</v>
      </c>
      <c r="L109">
        <v>194962.98</v>
      </c>
      <c r="M109">
        <v>66.430000000000007</v>
      </c>
      <c r="N109" t="s">
        <v>9319</v>
      </c>
      <c r="O109" t="s">
        <v>23285</v>
      </c>
      <c r="P109">
        <v>0</v>
      </c>
      <c r="Q109">
        <v>0</v>
      </c>
      <c r="R109">
        <v>1</v>
      </c>
    </row>
    <row r="110" spans="1:18" x14ac:dyDescent="0.25">
      <c r="A110" t="s">
        <v>10288</v>
      </c>
      <c r="B110">
        <v>2019</v>
      </c>
      <c r="C110">
        <v>2</v>
      </c>
      <c r="D110">
        <v>15</v>
      </c>
      <c r="E110" t="s">
        <v>15699</v>
      </c>
      <c r="F110" s="1" t="s">
        <v>3205</v>
      </c>
      <c r="G110" s="1" t="s">
        <v>3863</v>
      </c>
      <c r="H110" s="1" t="s">
        <v>3204</v>
      </c>
      <c r="I110" t="s">
        <v>19587</v>
      </c>
      <c r="J110" t="s">
        <v>23</v>
      </c>
      <c r="K110">
        <v>4994</v>
      </c>
      <c r="L110">
        <v>220369.89</v>
      </c>
      <c r="M110">
        <v>44.13</v>
      </c>
      <c r="N110" t="s">
        <v>9344</v>
      </c>
      <c r="O110" t="s">
        <v>9759</v>
      </c>
      <c r="P110">
        <v>0</v>
      </c>
      <c r="Q110">
        <v>0</v>
      </c>
      <c r="R110">
        <v>1</v>
      </c>
    </row>
    <row r="111" spans="1:18" x14ac:dyDescent="0.25">
      <c r="A111" t="s">
        <v>16164</v>
      </c>
      <c r="B111">
        <v>2019</v>
      </c>
      <c r="C111">
        <v>11</v>
      </c>
      <c r="D111">
        <v>8</v>
      </c>
      <c r="E111" t="s">
        <v>174</v>
      </c>
      <c r="F111" s="1" t="s">
        <v>3205</v>
      </c>
      <c r="G111" s="1" t="s">
        <v>3384</v>
      </c>
      <c r="H111" s="1" t="s">
        <v>3206</v>
      </c>
      <c r="I111" t="s">
        <v>17213</v>
      </c>
      <c r="J111" t="s">
        <v>23</v>
      </c>
      <c r="K111">
        <v>2800</v>
      </c>
      <c r="L111">
        <v>124040.02</v>
      </c>
      <c r="M111">
        <v>44.3</v>
      </c>
      <c r="N111" t="s">
        <v>163</v>
      </c>
      <c r="O111" t="s">
        <v>9505</v>
      </c>
      <c r="P111">
        <v>3.8218627714528705E-2</v>
      </c>
      <c r="Q111">
        <v>0</v>
      </c>
      <c r="R111">
        <v>4</v>
      </c>
    </row>
    <row r="112" spans="1:18" x14ac:dyDescent="0.25">
      <c r="A112" t="s">
        <v>16164</v>
      </c>
      <c r="B112">
        <v>2019</v>
      </c>
      <c r="C112">
        <v>11</v>
      </c>
      <c r="D112">
        <v>8</v>
      </c>
      <c r="E112" t="s">
        <v>174</v>
      </c>
      <c r="F112" s="1" t="s">
        <v>3205</v>
      </c>
      <c r="G112" s="1" t="s">
        <v>3863</v>
      </c>
      <c r="H112" s="1" t="s">
        <v>3206</v>
      </c>
      <c r="I112" t="s">
        <v>19206</v>
      </c>
      <c r="J112" t="s">
        <v>23</v>
      </c>
      <c r="K112">
        <v>6060</v>
      </c>
      <c r="L112">
        <v>266033.98</v>
      </c>
      <c r="M112">
        <v>43.9</v>
      </c>
      <c r="N112" t="s">
        <v>9305</v>
      </c>
      <c r="O112" t="s">
        <v>9530</v>
      </c>
      <c r="P112">
        <v>3.1450189480311259E-2</v>
      </c>
      <c r="Q112">
        <v>0</v>
      </c>
      <c r="R112">
        <v>4</v>
      </c>
    </row>
    <row r="113" spans="1:18" x14ac:dyDescent="0.25">
      <c r="A113" t="s">
        <v>16164</v>
      </c>
      <c r="B113">
        <v>2019</v>
      </c>
      <c r="C113">
        <v>11</v>
      </c>
      <c r="D113">
        <v>8</v>
      </c>
      <c r="E113" t="s">
        <v>174</v>
      </c>
      <c r="F113" s="1" t="s">
        <v>9480</v>
      </c>
      <c r="G113" s="1" t="s">
        <v>9480</v>
      </c>
      <c r="H113" s="1" t="s">
        <v>9480</v>
      </c>
      <c r="I113" t="s">
        <v>1271</v>
      </c>
      <c r="J113" t="s">
        <v>23</v>
      </c>
      <c r="K113">
        <v>6978</v>
      </c>
      <c r="L113">
        <v>311218.82</v>
      </c>
      <c r="M113">
        <v>44.6</v>
      </c>
      <c r="N113" t="e">
        <v>#N/A</v>
      </c>
      <c r="O113" t="e">
        <v>#N/A</v>
      </c>
      <c r="P113">
        <v>0</v>
      </c>
      <c r="Q113">
        <v>0</v>
      </c>
      <c r="R113">
        <v>4</v>
      </c>
    </row>
    <row r="114" spans="1:18" x14ac:dyDescent="0.25">
      <c r="A114" t="s">
        <v>16164</v>
      </c>
      <c r="B114">
        <v>2019</v>
      </c>
      <c r="C114">
        <v>11</v>
      </c>
      <c r="D114">
        <v>8</v>
      </c>
      <c r="E114" t="s">
        <v>174</v>
      </c>
      <c r="F114" s="1" t="s">
        <v>9480</v>
      </c>
      <c r="G114" s="1" t="s">
        <v>9480</v>
      </c>
      <c r="H114" s="1" t="s">
        <v>9480</v>
      </c>
      <c r="I114" t="s">
        <v>2253</v>
      </c>
      <c r="J114" t="s">
        <v>23</v>
      </c>
      <c r="K114">
        <v>1614</v>
      </c>
      <c r="L114">
        <v>72872.100000000006</v>
      </c>
      <c r="M114">
        <v>45.15</v>
      </c>
      <c r="N114" t="e">
        <v>#N/A</v>
      </c>
      <c r="O114" t="e">
        <v>#N/A</v>
      </c>
      <c r="P114">
        <v>0</v>
      </c>
      <c r="Q114">
        <v>0</v>
      </c>
      <c r="R114">
        <v>4</v>
      </c>
    </row>
    <row r="115" spans="1:18" x14ac:dyDescent="0.25">
      <c r="A115" t="s">
        <v>16164</v>
      </c>
      <c r="B115">
        <v>2019</v>
      </c>
      <c r="C115">
        <v>11</v>
      </c>
      <c r="D115">
        <v>8</v>
      </c>
      <c r="E115" t="s">
        <v>174</v>
      </c>
      <c r="F115" s="1" t="s">
        <v>9480</v>
      </c>
      <c r="G115" s="1" t="s">
        <v>9480</v>
      </c>
      <c r="H115" s="1" t="s">
        <v>9480</v>
      </c>
      <c r="I115" t="s">
        <v>2496</v>
      </c>
      <c r="J115" t="s">
        <v>23</v>
      </c>
      <c r="K115">
        <v>2178</v>
      </c>
      <c r="L115">
        <v>98336.7</v>
      </c>
      <c r="M115">
        <v>45.15</v>
      </c>
      <c r="N115" t="e">
        <v>#N/A</v>
      </c>
      <c r="O115" t="e">
        <v>#N/A</v>
      </c>
      <c r="P115">
        <v>0</v>
      </c>
      <c r="Q115">
        <v>0</v>
      </c>
      <c r="R115">
        <v>4</v>
      </c>
    </row>
    <row r="116" spans="1:18" x14ac:dyDescent="0.25">
      <c r="A116" t="s">
        <v>7778</v>
      </c>
      <c r="B116">
        <v>2016</v>
      </c>
      <c r="C116">
        <v>11</v>
      </c>
      <c r="D116">
        <v>7</v>
      </c>
      <c r="E116" t="s">
        <v>7471</v>
      </c>
      <c r="F116" s="1" t="s">
        <v>5207</v>
      </c>
      <c r="G116" s="1" t="s">
        <v>20573</v>
      </c>
      <c r="H116" s="1" t="s">
        <v>3201</v>
      </c>
      <c r="I116" t="s">
        <v>5907</v>
      </c>
      <c r="J116" t="s">
        <v>23</v>
      </c>
      <c r="K116">
        <v>13</v>
      </c>
      <c r="L116">
        <v>2165.2800000000002</v>
      </c>
      <c r="M116">
        <v>166.56</v>
      </c>
      <c r="N116" t="s">
        <v>9029</v>
      </c>
      <c r="O116" t="s">
        <v>9800</v>
      </c>
      <c r="P116">
        <v>0</v>
      </c>
      <c r="Q116">
        <v>0</v>
      </c>
      <c r="R116">
        <v>4</v>
      </c>
    </row>
    <row r="117" spans="1:18" x14ac:dyDescent="0.25">
      <c r="A117" t="s">
        <v>1661</v>
      </c>
      <c r="B117">
        <v>2017</v>
      </c>
      <c r="C117">
        <v>6</v>
      </c>
      <c r="D117">
        <v>20</v>
      </c>
      <c r="E117" t="s">
        <v>1620</v>
      </c>
      <c r="F117" s="1" t="s">
        <v>3205</v>
      </c>
      <c r="G117" s="1" t="s">
        <v>3863</v>
      </c>
      <c r="H117" s="1" t="s">
        <v>3206</v>
      </c>
      <c r="I117" t="s">
        <v>19060</v>
      </c>
      <c r="J117" t="s">
        <v>23</v>
      </c>
      <c r="K117">
        <v>17140</v>
      </c>
      <c r="L117">
        <v>725022</v>
      </c>
      <c r="M117">
        <v>42.3</v>
      </c>
      <c r="N117" t="s">
        <v>9344</v>
      </c>
      <c r="O117" t="s">
        <v>9496</v>
      </c>
      <c r="P117">
        <v>3.9816758144422926E-2</v>
      </c>
      <c r="Q117">
        <v>0</v>
      </c>
      <c r="R117">
        <v>2</v>
      </c>
    </row>
    <row r="118" spans="1:18" x14ac:dyDescent="0.25">
      <c r="A118" t="s">
        <v>391</v>
      </c>
      <c r="B118">
        <v>2016</v>
      </c>
      <c r="C118">
        <v>1</v>
      </c>
      <c r="D118">
        <v>22</v>
      </c>
      <c r="E118" t="s">
        <v>226</v>
      </c>
      <c r="F118" s="1" t="s">
        <v>3205</v>
      </c>
      <c r="G118" s="1" t="s">
        <v>3384</v>
      </c>
      <c r="H118" s="1" t="s">
        <v>3206</v>
      </c>
      <c r="I118" t="s">
        <v>17071</v>
      </c>
      <c r="J118" t="s">
        <v>23</v>
      </c>
      <c r="K118">
        <v>19635</v>
      </c>
      <c r="L118">
        <v>567451.6</v>
      </c>
      <c r="M118">
        <v>28.9</v>
      </c>
      <c r="N118" t="s">
        <v>309</v>
      </c>
      <c r="O118" t="s">
        <v>9556</v>
      </c>
      <c r="P118">
        <v>0</v>
      </c>
      <c r="Q118">
        <v>0</v>
      </c>
      <c r="R118">
        <v>1</v>
      </c>
    </row>
    <row r="119" spans="1:18" x14ac:dyDescent="0.25">
      <c r="A119" t="s">
        <v>391</v>
      </c>
      <c r="B119">
        <v>2016</v>
      </c>
      <c r="C119">
        <v>1</v>
      </c>
      <c r="D119">
        <v>22</v>
      </c>
      <c r="E119" t="s">
        <v>226</v>
      </c>
      <c r="F119" s="1" t="s">
        <v>3205</v>
      </c>
      <c r="G119" s="1" t="s">
        <v>3384</v>
      </c>
      <c r="H119" s="1" t="s">
        <v>3206</v>
      </c>
      <c r="I119" t="s">
        <v>17077</v>
      </c>
      <c r="J119" t="s">
        <v>23</v>
      </c>
      <c r="K119">
        <v>45696</v>
      </c>
      <c r="L119">
        <v>1320614.6399999999</v>
      </c>
      <c r="M119">
        <v>28.9</v>
      </c>
      <c r="N119" t="s">
        <v>645</v>
      </c>
      <c r="O119" t="s">
        <v>9450</v>
      </c>
      <c r="P119">
        <v>9.1123449223886266E-2</v>
      </c>
      <c r="Q119">
        <v>0</v>
      </c>
      <c r="R119">
        <v>1</v>
      </c>
    </row>
    <row r="120" spans="1:18" x14ac:dyDescent="0.25">
      <c r="A120" t="s">
        <v>8044</v>
      </c>
      <c r="B120">
        <v>2017</v>
      </c>
      <c r="C120">
        <v>6</v>
      </c>
      <c r="D120">
        <v>18</v>
      </c>
      <c r="E120" t="s">
        <v>7323</v>
      </c>
      <c r="F120" s="1" t="s">
        <v>5207</v>
      </c>
      <c r="G120" s="1" t="s">
        <v>20931</v>
      </c>
      <c r="H120" s="1" t="s">
        <v>3201</v>
      </c>
      <c r="I120" t="s">
        <v>6650</v>
      </c>
      <c r="J120" t="s">
        <v>23</v>
      </c>
      <c r="K120">
        <v>46</v>
      </c>
      <c r="L120">
        <v>6596.4</v>
      </c>
      <c r="M120">
        <v>143.4</v>
      </c>
      <c r="N120" t="s">
        <v>9112</v>
      </c>
      <c r="O120" t="s">
        <v>9808</v>
      </c>
      <c r="P120">
        <v>0</v>
      </c>
      <c r="Q120">
        <v>0</v>
      </c>
      <c r="R120">
        <v>2</v>
      </c>
    </row>
    <row r="121" spans="1:18" x14ac:dyDescent="0.25">
      <c r="A121" t="s">
        <v>8044</v>
      </c>
      <c r="B121">
        <v>2017</v>
      </c>
      <c r="C121">
        <v>6</v>
      </c>
      <c r="D121">
        <v>18</v>
      </c>
      <c r="E121" t="s">
        <v>7323</v>
      </c>
      <c r="F121" s="1" t="s">
        <v>5207</v>
      </c>
      <c r="G121" s="1" t="s">
        <v>21008</v>
      </c>
      <c r="H121" s="1" t="s">
        <v>3201</v>
      </c>
      <c r="I121" t="s">
        <v>6948</v>
      </c>
      <c r="J121" t="s">
        <v>23</v>
      </c>
      <c r="K121">
        <v>120</v>
      </c>
      <c r="L121">
        <v>16320</v>
      </c>
      <c r="M121">
        <v>136</v>
      </c>
      <c r="N121" t="s">
        <v>9358</v>
      </c>
      <c r="O121" t="s">
        <v>9809</v>
      </c>
      <c r="P121">
        <v>0</v>
      </c>
      <c r="Q121">
        <v>0</v>
      </c>
      <c r="R121">
        <v>2</v>
      </c>
    </row>
    <row r="122" spans="1:18" x14ac:dyDescent="0.25">
      <c r="A122" t="s">
        <v>8044</v>
      </c>
      <c r="B122">
        <v>2017</v>
      </c>
      <c r="C122">
        <v>6</v>
      </c>
      <c r="D122">
        <v>18</v>
      </c>
      <c r="E122" t="s">
        <v>7323</v>
      </c>
      <c r="F122" s="1" t="s">
        <v>9480</v>
      </c>
      <c r="G122" s="1" t="s">
        <v>9480</v>
      </c>
      <c r="H122" s="1" t="s">
        <v>9480</v>
      </c>
      <c r="I122" t="s">
        <v>15711</v>
      </c>
      <c r="J122" t="s">
        <v>23</v>
      </c>
      <c r="K122">
        <v>37</v>
      </c>
      <c r="L122">
        <v>186184</v>
      </c>
      <c r="M122">
        <v>5032</v>
      </c>
      <c r="N122" t="e">
        <v>#N/A</v>
      </c>
      <c r="O122" t="e">
        <v>#N/A</v>
      </c>
      <c r="P122">
        <v>0</v>
      </c>
      <c r="Q122">
        <v>0</v>
      </c>
      <c r="R122">
        <v>2</v>
      </c>
    </row>
    <row r="123" spans="1:18" x14ac:dyDescent="0.25">
      <c r="A123" t="s">
        <v>8044</v>
      </c>
      <c r="B123">
        <v>2017</v>
      </c>
      <c r="C123">
        <v>6</v>
      </c>
      <c r="D123">
        <v>18</v>
      </c>
      <c r="E123" t="s">
        <v>7323</v>
      </c>
      <c r="F123" s="1" t="s">
        <v>5207</v>
      </c>
      <c r="G123" s="1" t="s">
        <v>20931</v>
      </c>
      <c r="H123" s="1" t="s">
        <v>3201</v>
      </c>
      <c r="I123" t="s">
        <v>6632</v>
      </c>
      <c r="J123" t="s">
        <v>23</v>
      </c>
      <c r="K123">
        <v>887</v>
      </c>
      <c r="L123">
        <v>127195.8</v>
      </c>
      <c r="M123">
        <v>143.4</v>
      </c>
      <c r="N123" t="s">
        <v>9111</v>
      </c>
      <c r="O123" t="s">
        <v>9807</v>
      </c>
      <c r="P123">
        <v>0</v>
      </c>
      <c r="Q123">
        <v>0</v>
      </c>
      <c r="R123">
        <v>2</v>
      </c>
    </row>
    <row r="124" spans="1:18" x14ac:dyDescent="0.25">
      <c r="A124" t="s">
        <v>8044</v>
      </c>
      <c r="B124">
        <v>2017</v>
      </c>
      <c r="C124">
        <v>6</v>
      </c>
      <c r="D124">
        <v>18</v>
      </c>
      <c r="E124" t="s">
        <v>7323</v>
      </c>
      <c r="F124" s="1" t="s">
        <v>5207</v>
      </c>
      <c r="G124" s="1" t="s">
        <v>20573</v>
      </c>
      <c r="H124" s="1" t="s">
        <v>3201</v>
      </c>
      <c r="I124" t="s">
        <v>5684</v>
      </c>
      <c r="J124" t="s">
        <v>23</v>
      </c>
      <c r="K124">
        <v>59</v>
      </c>
      <c r="L124">
        <v>8035.8</v>
      </c>
      <c r="M124">
        <v>136.19999999999999</v>
      </c>
      <c r="N124" t="s">
        <v>9004</v>
      </c>
      <c r="O124" t="s">
        <v>10025</v>
      </c>
      <c r="P124">
        <v>0</v>
      </c>
      <c r="Q124">
        <v>0</v>
      </c>
      <c r="R124">
        <v>2</v>
      </c>
    </row>
    <row r="125" spans="1:18" x14ac:dyDescent="0.25">
      <c r="A125" t="s">
        <v>8044</v>
      </c>
      <c r="B125">
        <v>2017</v>
      </c>
      <c r="C125">
        <v>6</v>
      </c>
      <c r="D125">
        <v>18</v>
      </c>
      <c r="E125" t="s">
        <v>7323</v>
      </c>
      <c r="F125" s="1" t="s">
        <v>5207</v>
      </c>
      <c r="G125" s="1" t="s">
        <v>20573</v>
      </c>
      <c r="H125" s="1" t="s">
        <v>3201</v>
      </c>
      <c r="I125" t="s">
        <v>5687</v>
      </c>
      <c r="J125" t="s">
        <v>23</v>
      </c>
      <c r="K125">
        <v>150</v>
      </c>
      <c r="L125">
        <v>20430</v>
      </c>
      <c r="M125">
        <v>136.19999999999999</v>
      </c>
      <c r="N125" t="s">
        <v>9005</v>
      </c>
      <c r="O125" t="s">
        <v>10026</v>
      </c>
      <c r="P125">
        <v>0</v>
      </c>
      <c r="Q125">
        <v>0</v>
      </c>
      <c r="R125">
        <v>2</v>
      </c>
    </row>
    <row r="126" spans="1:18" x14ac:dyDescent="0.25">
      <c r="A126" t="s">
        <v>8044</v>
      </c>
      <c r="B126">
        <v>2017</v>
      </c>
      <c r="C126">
        <v>6</v>
      </c>
      <c r="D126">
        <v>18</v>
      </c>
      <c r="E126" t="s">
        <v>7323</v>
      </c>
      <c r="F126" s="1" t="s">
        <v>5207</v>
      </c>
      <c r="G126" s="1" t="s">
        <v>20573</v>
      </c>
      <c r="H126" s="1" t="s">
        <v>3201</v>
      </c>
      <c r="I126" t="s">
        <v>5690</v>
      </c>
      <c r="J126" t="s">
        <v>23</v>
      </c>
      <c r="K126">
        <v>37</v>
      </c>
      <c r="L126">
        <v>5039.3999999999996</v>
      </c>
      <c r="M126">
        <v>136.19999999999999</v>
      </c>
      <c r="N126" t="s">
        <v>9006</v>
      </c>
      <c r="O126" t="s">
        <v>10027</v>
      </c>
      <c r="P126">
        <v>0</v>
      </c>
      <c r="Q126">
        <v>0</v>
      </c>
      <c r="R126">
        <v>2</v>
      </c>
    </row>
    <row r="127" spans="1:18" x14ac:dyDescent="0.25">
      <c r="A127" t="s">
        <v>8044</v>
      </c>
      <c r="B127">
        <v>2017</v>
      </c>
      <c r="C127">
        <v>6</v>
      </c>
      <c r="D127">
        <v>18</v>
      </c>
      <c r="E127" t="s">
        <v>7323</v>
      </c>
      <c r="F127" s="1" t="s">
        <v>5207</v>
      </c>
      <c r="G127" s="1" t="s">
        <v>20573</v>
      </c>
      <c r="H127" s="1" t="s">
        <v>3201</v>
      </c>
      <c r="I127" t="s">
        <v>6040</v>
      </c>
      <c r="J127" t="s">
        <v>23</v>
      </c>
      <c r="K127">
        <v>1166</v>
      </c>
      <c r="L127">
        <v>145283.6</v>
      </c>
      <c r="M127">
        <v>124.6</v>
      </c>
      <c r="N127" t="s">
        <v>9046</v>
      </c>
      <c r="O127" t="s">
        <v>9855</v>
      </c>
      <c r="P127">
        <v>0</v>
      </c>
      <c r="Q127">
        <v>0</v>
      </c>
      <c r="R127">
        <v>2</v>
      </c>
    </row>
    <row r="128" spans="1:18" x14ac:dyDescent="0.25">
      <c r="A128" t="s">
        <v>8044</v>
      </c>
      <c r="B128">
        <v>2017</v>
      </c>
      <c r="C128">
        <v>6</v>
      </c>
      <c r="D128">
        <v>18</v>
      </c>
      <c r="E128" t="s">
        <v>7323</v>
      </c>
      <c r="F128" s="1" t="s">
        <v>5207</v>
      </c>
      <c r="G128" s="1" t="s">
        <v>20573</v>
      </c>
      <c r="H128" s="1" t="s">
        <v>3201</v>
      </c>
      <c r="I128" t="s">
        <v>20655</v>
      </c>
      <c r="J128" t="s">
        <v>23</v>
      </c>
      <c r="K128">
        <v>1648</v>
      </c>
      <c r="L128">
        <v>179632</v>
      </c>
      <c r="M128">
        <v>109</v>
      </c>
      <c r="N128" t="s">
        <v>8995</v>
      </c>
      <c r="O128" t="s">
        <v>9794</v>
      </c>
      <c r="P128">
        <v>0</v>
      </c>
      <c r="Q128">
        <v>0</v>
      </c>
      <c r="R128">
        <v>2</v>
      </c>
    </row>
    <row r="129" spans="1:18" x14ac:dyDescent="0.25">
      <c r="A129" t="s">
        <v>8044</v>
      </c>
      <c r="B129">
        <v>2017</v>
      </c>
      <c r="C129">
        <v>6</v>
      </c>
      <c r="D129">
        <v>18</v>
      </c>
      <c r="E129" t="s">
        <v>7323</v>
      </c>
      <c r="F129" s="1" t="s">
        <v>5207</v>
      </c>
      <c r="G129" s="1" t="s">
        <v>20573</v>
      </c>
      <c r="H129" s="1" t="s">
        <v>3201</v>
      </c>
      <c r="I129" t="s">
        <v>20660</v>
      </c>
      <c r="J129" t="s">
        <v>23</v>
      </c>
      <c r="K129">
        <v>410</v>
      </c>
      <c r="L129">
        <v>44690</v>
      </c>
      <c r="M129">
        <v>109</v>
      </c>
      <c r="N129" t="s">
        <v>7263</v>
      </c>
      <c r="O129" t="s">
        <v>23191</v>
      </c>
      <c r="P129">
        <v>0</v>
      </c>
      <c r="Q129">
        <v>0</v>
      </c>
      <c r="R129">
        <v>2</v>
      </c>
    </row>
    <row r="130" spans="1:18" x14ac:dyDescent="0.25">
      <c r="A130" t="s">
        <v>8044</v>
      </c>
      <c r="B130">
        <v>2017</v>
      </c>
      <c r="C130">
        <v>6</v>
      </c>
      <c r="D130">
        <v>18</v>
      </c>
      <c r="E130" t="s">
        <v>7323</v>
      </c>
      <c r="F130" s="1" t="s">
        <v>5207</v>
      </c>
      <c r="G130" s="1" t="s">
        <v>20573</v>
      </c>
      <c r="H130" s="1" t="s">
        <v>3201</v>
      </c>
      <c r="I130" t="s">
        <v>20772</v>
      </c>
      <c r="J130" t="s">
        <v>23</v>
      </c>
      <c r="K130">
        <v>3193</v>
      </c>
      <c r="L130">
        <v>397847.8</v>
      </c>
      <c r="M130">
        <v>124.6</v>
      </c>
      <c r="N130" t="s">
        <v>9044</v>
      </c>
      <c r="O130" t="s">
        <v>9801</v>
      </c>
      <c r="P130">
        <v>0</v>
      </c>
      <c r="Q130">
        <v>0</v>
      </c>
      <c r="R130">
        <v>2</v>
      </c>
    </row>
    <row r="131" spans="1:18" x14ac:dyDescent="0.25">
      <c r="A131" t="s">
        <v>8044</v>
      </c>
      <c r="B131">
        <v>2017</v>
      </c>
      <c r="C131">
        <v>6</v>
      </c>
      <c r="D131">
        <v>18</v>
      </c>
      <c r="E131" t="s">
        <v>7323</v>
      </c>
      <c r="F131" s="1" t="s">
        <v>5207</v>
      </c>
      <c r="G131" s="1" t="s">
        <v>20573</v>
      </c>
      <c r="H131" s="1" t="s">
        <v>3201</v>
      </c>
      <c r="I131" t="s">
        <v>6022</v>
      </c>
      <c r="J131" t="s">
        <v>23</v>
      </c>
      <c r="K131">
        <v>2496</v>
      </c>
      <c r="L131">
        <v>311001.59999999998</v>
      </c>
      <c r="M131">
        <v>124.6</v>
      </c>
      <c r="N131" t="s">
        <v>9045</v>
      </c>
      <c r="O131" t="s">
        <v>9909</v>
      </c>
      <c r="P131">
        <v>0</v>
      </c>
      <c r="Q131">
        <v>0</v>
      </c>
      <c r="R131">
        <v>2</v>
      </c>
    </row>
    <row r="132" spans="1:18" x14ac:dyDescent="0.25">
      <c r="A132" t="s">
        <v>14799</v>
      </c>
      <c r="B132">
        <v>2019</v>
      </c>
      <c r="C132">
        <v>6</v>
      </c>
      <c r="D132">
        <v>19</v>
      </c>
      <c r="E132" t="s">
        <v>1916</v>
      </c>
      <c r="F132" s="1" t="s">
        <v>3205</v>
      </c>
      <c r="G132" s="1" t="s">
        <v>3384</v>
      </c>
      <c r="H132" s="1" t="s">
        <v>3206</v>
      </c>
      <c r="I132" t="s">
        <v>17299</v>
      </c>
      <c r="J132" t="s">
        <v>23</v>
      </c>
      <c r="K132">
        <v>20040</v>
      </c>
      <c r="L132">
        <v>988974</v>
      </c>
      <c r="M132">
        <v>49.35</v>
      </c>
      <c r="N132" t="s">
        <v>160</v>
      </c>
      <c r="O132" t="s">
        <v>9452</v>
      </c>
      <c r="P132">
        <v>0.10110188471641929</v>
      </c>
      <c r="Q132">
        <v>0</v>
      </c>
      <c r="R132">
        <v>2</v>
      </c>
    </row>
    <row r="133" spans="1:18" x14ac:dyDescent="0.25">
      <c r="A133" t="s">
        <v>16412</v>
      </c>
      <c r="B133">
        <v>2019</v>
      </c>
      <c r="C133">
        <v>12</v>
      </c>
      <c r="D133">
        <v>26</v>
      </c>
      <c r="E133" t="s">
        <v>226</v>
      </c>
      <c r="F133" s="1" t="s">
        <v>3205</v>
      </c>
      <c r="G133" s="1" t="s">
        <v>3863</v>
      </c>
      <c r="H133" s="1" t="s">
        <v>3206</v>
      </c>
      <c r="I133" t="s">
        <v>19209</v>
      </c>
      <c r="J133" t="s">
        <v>23</v>
      </c>
      <c r="K133">
        <v>8220</v>
      </c>
      <c r="L133">
        <v>386340</v>
      </c>
      <c r="M133">
        <v>47</v>
      </c>
      <c r="N133" t="s">
        <v>9337</v>
      </c>
      <c r="O133" t="s">
        <v>9440</v>
      </c>
      <c r="P133">
        <v>0.12068470364021268</v>
      </c>
      <c r="Q133">
        <v>0</v>
      </c>
      <c r="R133">
        <v>4</v>
      </c>
    </row>
    <row r="134" spans="1:18" x14ac:dyDescent="0.25">
      <c r="A134" t="s">
        <v>15174</v>
      </c>
      <c r="B134">
        <v>2019</v>
      </c>
      <c r="C134">
        <v>7</v>
      </c>
      <c r="D134">
        <v>29</v>
      </c>
      <c r="E134" t="s">
        <v>8811</v>
      </c>
      <c r="F134" s="1" t="s">
        <v>9480</v>
      </c>
      <c r="G134" s="1" t="s">
        <v>9480</v>
      </c>
      <c r="H134" s="1" t="s">
        <v>9480</v>
      </c>
      <c r="I134" t="s">
        <v>15176</v>
      </c>
      <c r="J134" t="s">
        <v>38</v>
      </c>
      <c r="K134">
        <v>74</v>
      </c>
      <c r="L134">
        <v>84508.29</v>
      </c>
      <c r="M134">
        <v>1142</v>
      </c>
      <c r="N134" t="e">
        <v>#N/A</v>
      </c>
      <c r="O134" t="e">
        <v>#N/A</v>
      </c>
      <c r="P134">
        <v>0</v>
      </c>
      <c r="Q134">
        <v>0</v>
      </c>
      <c r="R134">
        <v>3</v>
      </c>
    </row>
    <row r="135" spans="1:18" x14ac:dyDescent="0.25">
      <c r="A135" t="s">
        <v>8571</v>
      </c>
      <c r="B135">
        <v>2018</v>
      </c>
      <c r="C135">
        <v>5</v>
      </c>
      <c r="D135">
        <v>24</v>
      </c>
      <c r="E135" t="s">
        <v>8255</v>
      </c>
      <c r="F135" s="1" t="s">
        <v>5207</v>
      </c>
      <c r="G135" s="1" t="s">
        <v>20573</v>
      </c>
      <c r="H135" s="1" t="s">
        <v>7263</v>
      </c>
      <c r="I135" t="s">
        <v>20770</v>
      </c>
      <c r="J135" t="s">
        <v>23</v>
      </c>
      <c r="K135">
        <v>120</v>
      </c>
      <c r="L135">
        <v>12428.23</v>
      </c>
      <c r="M135">
        <v>103.57</v>
      </c>
      <c r="N135" t="s">
        <v>9044</v>
      </c>
      <c r="O135" t="s">
        <v>9470</v>
      </c>
      <c r="P135">
        <v>0</v>
      </c>
      <c r="Q135">
        <v>3.0368637538317353E-2</v>
      </c>
      <c r="R135">
        <v>2</v>
      </c>
    </row>
    <row r="136" spans="1:18" x14ac:dyDescent="0.25">
      <c r="A136" t="s">
        <v>8571</v>
      </c>
      <c r="B136">
        <v>2018</v>
      </c>
      <c r="C136">
        <v>5</v>
      </c>
      <c r="D136">
        <v>24</v>
      </c>
      <c r="E136" t="s">
        <v>8255</v>
      </c>
      <c r="F136" s="1" t="s">
        <v>5207</v>
      </c>
      <c r="G136" s="1" t="s">
        <v>20573</v>
      </c>
      <c r="H136" s="1" t="s">
        <v>7263</v>
      </c>
      <c r="I136" t="s">
        <v>20770</v>
      </c>
      <c r="J136" t="s">
        <v>23</v>
      </c>
      <c r="K136">
        <v>5</v>
      </c>
      <c r="L136">
        <v>517.9</v>
      </c>
      <c r="M136">
        <v>103.58</v>
      </c>
      <c r="N136" t="s">
        <v>9044</v>
      </c>
      <c r="O136" t="s">
        <v>9470</v>
      </c>
      <c r="P136">
        <v>0</v>
      </c>
      <c r="Q136">
        <v>3.0368637538317353E-2</v>
      </c>
      <c r="R136">
        <v>2</v>
      </c>
    </row>
    <row r="137" spans="1:18" x14ac:dyDescent="0.25">
      <c r="A137" t="s">
        <v>8571</v>
      </c>
      <c r="B137">
        <v>2018</v>
      </c>
      <c r="C137">
        <v>5</v>
      </c>
      <c r="D137">
        <v>24</v>
      </c>
      <c r="E137" t="s">
        <v>8255</v>
      </c>
      <c r="F137" s="1" t="s">
        <v>5207</v>
      </c>
      <c r="G137" s="1" t="s">
        <v>20573</v>
      </c>
      <c r="H137" s="1" t="s">
        <v>7263</v>
      </c>
      <c r="I137" t="s">
        <v>20764</v>
      </c>
      <c r="J137" t="s">
        <v>23</v>
      </c>
      <c r="K137">
        <v>160</v>
      </c>
      <c r="L137">
        <v>16348.19</v>
      </c>
      <c r="M137">
        <v>102.18</v>
      </c>
      <c r="N137" t="s">
        <v>9043</v>
      </c>
      <c r="O137" t="s">
        <v>9465</v>
      </c>
      <c r="P137">
        <v>0</v>
      </c>
      <c r="Q137">
        <v>3.9029243790110295E-2</v>
      </c>
      <c r="R137">
        <v>2</v>
      </c>
    </row>
    <row r="138" spans="1:18" x14ac:dyDescent="0.25">
      <c r="A138" t="s">
        <v>8571</v>
      </c>
      <c r="B138">
        <v>2018</v>
      </c>
      <c r="C138">
        <v>5</v>
      </c>
      <c r="D138">
        <v>24</v>
      </c>
      <c r="E138" t="s">
        <v>8255</v>
      </c>
      <c r="F138" s="1" t="s">
        <v>5207</v>
      </c>
      <c r="G138" s="1" t="s">
        <v>20573</v>
      </c>
      <c r="H138" s="1" t="s">
        <v>7263</v>
      </c>
      <c r="I138" t="s">
        <v>20811</v>
      </c>
      <c r="J138" t="s">
        <v>23</v>
      </c>
      <c r="K138">
        <v>20</v>
      </c>
      <c r="L138">
        <v>2121.17</v>
      </c>
      <c r="M138">
        <v>106.06</v>
      </c>
      <c r="N138" t="s">
        <v>7263</v>
      </c>
      <c r="O138" t="s">
        <v>23274</v>
      </c>
      <c r="P138">
        <v>0</v>
      </c>
      <c r="Q138">
        <v>0</v>
      </c>
      <c r="R138">
        <v>2</v>
      </c>
    </row>
    <row r="139" spans="1:18" x14ac:dyDescent="0.25">
      <c r="A139" t="s">
        <v>8571</v>
      </c>
      <c r="B139">
        <v>2018</v>
      </c>
      <c r="C139">
        <v>5</v>
      </c>
      <c r="D139">
        <v>24</v>
      </c>
      <c r="E139" t="s">
        <v>8255</v>
      </c>
      <c r="F139" s="1" t="s">
        <v>5207</v>
      </c>
      <c r="G139" s="1" t="s">
        <v>21008</v>
      </c>
      <c r="H139" s="1" t="s">
        <v>7263</v>
      </c>
      <c r="I139" t="s">
        <v>21018</v>
      </c>
      <c r="J139" t="s">
        <v>23</v>
      </c>
      <c r="K139">
        <v>10</v>
      </c>
      <c r="L139">
        <v>1598.19</v>
      </c>
      <c r="M139">
        <v>159.82</v>
      </c>
      <c r="N139" t="s">
        <v>7263</v>
      </c>
      <c r="O139" t="s">
        <v>23274</v>
      </c>
      <c r="P139">
        <v>0</v>
      </c>
      <c r="Q139">
        <v>0</v>
      </c>
      <c r="R139">
        <v>2</v>
      </c>
    </row>
    <row r="140" spans="1:18" x14ac:dyDescent="0.25">
      <c r="A140" t="s">
        <v>8571</v>
      </c>
      <c r="B140">
        <v>2018</v>
      </c>
      <c r="C140">
        <v>5</v>
      </c>
      <c r="D140">
        <v>24</v>
      </c>
      <c r="E140" t="s">
        <v>8255</v>
      </c>
      <c r="F140" s="1" t="s">
        <v>5207</v>
      </c>
      <c r="G140" s="1" t="s">
        <v>21008</v>
      </c>
      <c r="H140" s="1" t="s">
        <v>7263</v>
      </c>
      <c r="I140" t="s">
        <v>21022</v>
      </c>
      <c r="J140" t="s">
        <v>23</v>
      </c>
      <c r="K140">
        <v>100</v>
      </c>
      <c r="L140">
        <v>14997.8</v>
      </c>
      <c r="M140">
        <v>149.97999999999999</v>
      </c>
      <c r="N140" t="s">
        <v>7263</v>
      </c>
      <c r="O140" t="s">
        <v>23274</v>
      </c>
      <c r="P140">
        <v>0</v>
      </c>
      <c r="Q140">
        <v>0</v>
      </c>
      <c r="R140">
        <v>2</v>
      </c>
    </row>
    <row r="141" spans="1:18" x14ac:dyDescent="0.25">
      <c r="A141" t="s">
        <v>7512</v>
      </c>
      <c r="B141">
        <v>2016</v>
      </c>
      <c r="C141">
        <v>4</v>
      </c>
      <c r="D141">
        <v>1</v>
      </c>
      <c r="E141" t="s">
        <v>7328</v>
      </c>
      <c r="F141" s="1" t="s">
        <v>5207</v>
      </c>
      <c r="G141" s="1" t="s">
        <v>20573</v>
      </c>
      <c r="H141" s="1" t="s">
        <v>3201</v>
      </c>
      <c r="I141" t="s">
        <v>5731</v>
      </c>
      <c r="J141" t="s">
        <v>23</v>
      </c>
      <c r="K141">
        <v>3000</v>
      </c>
      <c r="L141">
        <v>257220</v>
      </c>
      <c r="M141">
        <v>85.74</v>
      </c>
      <c r="N141" t="s">
        <v>9014</v>
      </c>
      <c r="O141" t="s">
        <v>9477</v>
      </c>
      <c r="P141">
        <v>0</v>
      </c>
      <c r="Q141">
        <v>0</v>
      </c>
      <c r="R141">
        <v>2</v>
      </c>
    </row>
    <row r="142" spans="1:18" x14ac:dyDescent="0.25">
      <c r="A142" t="s">
        <v>2245</v>
      </c>
      <c r="B142">
        <v>2018</v>
      </c>
      <c r="C142">
        <v>3</v>
      </c>
      <c r="D142">
        <v>2</v>
      </c>
      <c r="E142" t="s">
        <v>51</v>
      </c>
      <c r="F142" s="1" t="s">
        <v>3205</v>
      </c>
      <c r="G142" s="1" t="s">
        <v>3384</v>
      </c>
      <c r="H142" s="1" t="s">
        <v>3206</v>
      </c>
      <c r="I142" t="s">
        <v>17029</v>
      </c>
      <c r="J142" t="s">
        <v>23</v>
      </c>
      <c r="K142">
        <v>19992</v>
      </c>
      <c r="L142">
        <v>921631.2</v>
      </c>
      <c r="M142">
        <v>46.1</v>
      </c>
      <c r="N142" t="s">
        <v>645</v>
      </c>
      <c r="O142" t="s">
        <v>9450</v>
      </c>
      <c r="P142">
        <v>9.1123449223886266E-2</v>
      </c>
      <c r="Q142">
        <v>0</v>
      </c>
      <c r="R142">
        <v>1</v>
      </c>
    </row>
    <row r="143" spans="1:18" x14ac:dyDescent="0.25">
      <c r="A143" t="s">
        <v>8020</v>
      </c>
      <c r="B143">
        <v>2017</v>
      </c>
      <c r="C143">
        <v>5</v>
      </c>
      <c r="D143">
        <v>18</v>
      </c>
      <c r="E143" t="s">
        <v>229</v>
      </c>
      <c r="F143" s="1" t="s">
        <v>9480</v>
      </c>
      <c r="G143" s="1" t="s">
        <v>9480</v>
      </c>
      <c r="H143" s="1" t="s">
        <v>9480</v>
      </c>
      <c r="I143" t="s">
        <v>8021</v>
      </c>
      <c r="J143" t="s">
        <v>38</v>
      </c>
      <c r="K143">
        <v>1</v>
      </c>
      <c r="L143">
        <v>1839.91</v>
      </c>
      <c r="M143">
        <v>1839.91</v>
      </c>
      <c r="N143" t="e">
        <v>#N/A</v>
      </c>
      <c r="O143" t="e">
        <v>#N/A</v>
      </c>
      <c r="P143">
        <v>0</v>
      </c>
      <c r="Q143">
        <v>0</v>
      </c>
      <c r="R143">
        <v>2</v>
      </c>
    </row>
    <row r="144" spans="1:18" x14ac:dyDescent="0.25">
      <c r="A144" t="s">
        <v>8020</v>
      </c>
      <c r="B144">
        <v>2017</v>
      </c>
      <c r="C144">
        <v>5</v>
      </c>
      <c r="D144">
        <v>18</v>
      </c>
      <c r="E144" t="s">
        <v>229</v>
      </c>
      <c r="F144" s="1" t="s">
        <v>5207</v>
      </c>
      <c r="G144" s="1" t="s">
        <v>21109</v>
      </c>
      <c r="H144" s="1" t="s">
        <v>7263</v>
      </c>
      <c r="I144" t="s">
        <v>232</v>
      </c>
      <c r="J144" t="s">
        <v>7341</v>
      </c>
      <c r="K144">
        <v>6</v>
      </c>
      <c r="L144">
        <v>877.68</v>
      </c>
      <c r="M144">
        <v>146.28</v>
      </c>
      <c r="N144" t="s">
        <v>232</v>
      </c>
      <c r="O144" t="s">
        <v>9548</v>
      </c>
      <c r="P144">
        <v>0</v>
      </c>
      <c r="Q144">
        <v>0</v>
      </c>
      <c r="R144">
        <v>2</v>
      </c>
    </row>
    <row r="145" spans="1:18" x14ac:dyDescent="0.25">
      <c r="A145" t="s">
        <v>8020</v>
      </c>
      <c r="B145">
        <v>2017</v>
      </c>
      <c r="C145">
        <v>5</v>
      </c>
      <c r="D145">
        <v>18</v>
      </c>
      <c r="E145" t="s">
        <v>229</v>
      </c>
      <c r="F145" s="1" t="s">
        <v>9480</v>
      </c>
      <c r="G145" s="1" t="s">
        <v>9480</v>
      </c>
      <c r="H145" s="1" t="s">
        <v>9480</v>
      </c>
      <c r="I145" t="s">
        <v>235</v>
      </c>
      <c r="J145" t="s">
        <v>38</v>
      </c>
      <c r="K145">
        <v>10</v>
      </c>
      <c r="L145">
        <v>3210.8</v>
      </c>
      <c r="M145">
        <v>321.08</v>
      </c>
      <c r="N145" t="e">
        <v>#N/A</v>
      </c>
      <c r="O145" t="e">
        <v>#N/A</v>
      </c>
      <c r="P145">
        <v>0</v>
      </c>
      <c r="Q145">
        <v>0</v>
      </c>
      <c r="R145">
        <v>2</v>
      </c>
    </row>
    <row r="146" spans="1:18" x14ac:dyDescent="0.25">
      <c r="A146" t="s">
        <v>1879</v>
      </c>
      <c r="B146">
        <v>2017</v>
      </c>
      <c r="C146">
        <v>10</v>
      </c>
      <c r="D146">
        <v>6</v>
      </c>
      <c r="E146" t="s">
        <v>1620</v>
      </c>
      <c r="F146" s="1" t="s">
        <v>3205</v>
      </c>
      <c r="G146" s="1" t="s">
        <v>3227</v>
      </c>
      <c r="H146" s="1" t="s">
        <v>3206</v>
      </c>
      <c r="I146" t="s">
        <v>19709</v>
      </c>
      <c r="J146" t="s">
        <v>23</v>
      </c>
      <c r="K146">
        <v>1040</v>
      </c>
      <c r="L146">
        <v>60811.75</v>
      </c>
      <c r="M146">
        <v>58.47</v>
      </c>
      <c r="N146" t="s">
        <v>22073</v>
      </c>
      <c r="O146" t="s">
        <v>23260</v>
      </c>
      <c r="P146">
        <v>0</v>
      </c>
      <c r="Q146">
        <v>0</v>
      </c>
      <c r="R146">
        <v>4</v>
      </c>
    </row>
    <row r="147" spans="1:18" x14ac:dyDescent="0.25">
      <c r="A147" t="s">
        <v>1879</v>
      </c>
      <c r="B147">
        <v>2017</v>
      </c>
      <c r="C147">
        <v>10</v>
      </c>
      <c r="D147">
        <v>6</v>
      </c>
      <c r="E147" t="s">
        <v>1620</v>
      </c>
      <c r="F147" s="1" t="s">
        <v>3205</v>
      </c>
      <c r="G147" s="1" t="s">
        <v>3863</v>
      </c>
      <c r="H147" s="1" t="s">
        <v>3206</v>
      </c>
      <c r="I147" t="s">
        <v>19555</v>
      </c>
      <c r="J147" t="s">
        <v>23</v>
      </c>
      <c r="K147">
        <v>14460</v>
      </c>
      <c r="L147">
        <v>652745.37</v>
      </c>
      <c r="M147">
        <v>45.14</v>
      </c>
      <c r="N147" t="s">
        <v>9331</v>
      </c>
      <c r="O147" t="s">
        <v>9540</v>
      </c>
      <c r="P147">
        <v>4.2454374665687751E-2</v>
      </c>
      <c r="Q147">
        <v>0</v>
      </c>
      <c r="R147">
        <v>4</v>
      </c>
    </row>
    <row r="148" spans="1:18" x14ac:dyDescent="0.25">
      <c r="A148" t="s">
        <v>1879</v>
      </c>
      <c r="B148">
        <v>2017</v>
      </c>
      <c r="C148">
        <v>10</v>
      </c>
      <c r="D148">
        <v>6</v>
      </c>
      <c r="E148" t="s">
        <v>1620</v>
      </c>
      <c r="F148" s="1" t="s">
        <v>3205</v>
      </c>
      <c r="G148" s="1" t="s">
        <v>3863</v>
      </c>
      <c r="H148" s="1" t="s">
        <v>3206</v>
      </c>
      <c r="I148" t="s">
        <v>19556</v>
      </c>
      <c r="J148" t="s">
        <v>23</v>
      </c>
      <c r="K148">
        <v>4490</v>
      </c>
      <c r="L148">
        <v>202648.47</v>
      </c>
      <c r="M148">
        <v>45.13</v>
      </c>
      <c r="N148" t="s">
        <v>9347</v>
      </c>
      <c r="O148" t="s">
        <v>9542</v>
      </c>
      <c r="P148">
        <v>8.0289698840596724E-2</v>
      </c>
      <c r="Q148">
        <v>0</v>
      </c>
      <c r="R148">
        <v>4</v>
      </c>
    </row>
    <row r="149" spans="1:18" x14ac:dyDescent="0.25">
      <c r="A149" t="s">
        <v>8399</v>
      </c>
      <c r="B149">
        <v>2018</v>
      </c>
      <c r="C149">
        <v>3</v>
      </c>
      <c r="D149">
        <v>8</v>
      </c>
      <c r="E149" t="s">
        <v>8070</v>
      </c>
      <c r="F149" s="1" t="s">
        <v>5207</v>
      </c>
      <c r="G149" s="1" t="s">
        <v>21316</v>
      </c>
      <c r="H149" s="1" t="s">
        <v>7263</v>
      </c>
      <c r="I149" t="s">
        <v>6870</v>
      </c>
      <c r="J149" t="s">
        <v>38</v>
      </c>
      <c r="K149">
        <v>158</v>
      </c>
      <c r="L149">
        <v>23700</v>
      </c>
      <c r="M149">
        <v>150</v>
      </c>
      <c r="N149" t="s">
        <v>8919</v>
      </c>
      <c r="O149" t="s">
        <v>9993</v>
      </c>
      <c r="P149">
        <v>0</v>
      </c>
      <c r="Q149">
        <v>0</v>
      </c>
      <c r="R149">
        <v>1</v>
      </c>
    </row>
    <row r="150" spans="1:18" x14ac:dyDescent="0.25">
      <c r="A150" t="s">
        <v>14697</v>
      </c>
      <c r="B150">
        <v>2019</v>
      </c>
      <c r="C150">
        <v>6</v>
      </c>
      <c r="D150">
        <v>5</v>
      </c>
      <c r="E150" t="s">
        <v>2641</v>
      </c>
      <c r="F150" s="1" t="s">
        <v>3205</v>
      </c>
      <c r="G150" s="1" t="s">
        <v>3863</v>
      </c>
      <c r="H150" s="1" t="s">
        <v>3206</v>
      </c>
      <c r="I150" t="s">
        <v>19205</v>
      </c>
      <c r="J150" t="s">
        <v>23</v>
      </c>
      <c r="K150">
        <v>19595</v>
      </c>
      <c r="L150">
        <v>1022005.44</v>
      </c>
      <c r="M150">
        <v>52.16</v>
      </c>
      <c r="N150" t="s">
        <v>9335</v>
      </c>
      <c r="O150" t="s">
        <v>9441</v>
      </c>
      <c r="P150">
        <v>0.12724850134172863</v>
      </c>
      <c r="Q150">
        <v>0</v>
      </c>
      <c r="R150">
        <v>2</v>
      </c>
    </row>
    <row r="151" spans="1:18" x14ac:dyDescent="0.25">
      <c r="A151" t="s">
        <v>8464</v>
      </c>
      <c r="B151">
        <v>2018</v>
      </c>
      <c r="C151">
        <v>4</v>
      </c>
      <c r="D151">
        <v>9</v>
      </c>
      <c r="E151" t="s">
        <v>7335</v>
      </c>
      <c r="F151" s="1" t="s">
        <v>9480</v>
      </c>
      <c r="G151" s="1" t="s">
        <v>9480</v>
      </c>
      <c r="H151" s="1" t="s">
        <v>9480</v>
      </c>
      <c r="I151" t="s">
        <v>8465</v>
      </c>
      <c r="J151" t="s">
        <v>38</v>
      </c>
      <c r="K151">
        <v>1</v>
      </c>
      <c r="L151">
        <v>1441.5</v>
      </c>
      <c r="M151">
        <v>1441.5</v>
      </c>
      <c r="N151" t="e">
        <v>#N/A</v>
      </c>
      <c r="O151" t="e">
        <v>#N/A</v>
      </c>
      <c r="P151">
        <v>0</v>
      </c>
      <c r="Q151">
        <v>0</v>
      </c>
      <c r="R151">
        <v>2</v>
      </c>
    </row>
    <row r="152" spans="1:18" x14ac:dyDescent="0.25">
      <c r="A152" t="s">
        <v>8464</v>
      </c>
      <c r="B152">
        <v>2018</v>
      </c>
      <c r="C152">
        <v>4</v>
      </c>
      <c r="D152">
        <v>9</v>
      </c>
      <c r="E152" t="s">
        <v>7335</v>
      </c>
      <c r="F152" s="1" t="s">
        <v>9480</v>
      </c>
      <c r="G152" s="1" t="s">
        <v>9480</v>
      </c>
      <c r="H152" s="1" t="s">
        <v>9480</v>
      </c>
      <c r="I152" t="s">
        <v>8264</v>
      </c>
      <c r="J152" t="s">
        <v>38</v>
      </c>
      <c r="K152">
        <v>3</v>
      </c>
      <c r="L152">
        <v>558</v>
      </c>
      <c r="M152">
        <v>186</v>
      </c>
      <c r="N152" t="e">
        <v>#N/A</v>
      </c>
      <c r="O152" t="e">
        <v>#N/A</v>
      </c>
      <c r="P152">
        <v>0</v>
      </c>
      <c r="Q152">
        <v>0</v>
      </c>
      <c r="R152">
        <v>2</v>
      </c>
    </row>
    <row r="153" spans="1:18" x14ac:dyDescent="0.25">
      <c r="A153" t="s">
        <v>8464</v>
      </c>
      <c r="B153">
        <v>2018</v>
      </c>
      <c r="C153">
        <v>4</v>
      </c>
      <c r="D153">
        <v>9</v>
      </c>
      <c r="E153" t="s">
        <v>7335</v>
      </c>
      <c r="F153" s="1" t="s">
        <v>5207</v>
      </c>
      <c r="G153" s="1" t="s">
        <v>21109</v>
      </c>
      <c r="H153" s="1" t="s">
        <v>7263</v>
      </c>
      <c r="I153" t="s">
        <v>6729</v>
      </c>
      <c r="J153" t="s">
        <v>38</v>
      </c>
      <c r="K153">
        <v>2</v>
      </c>
      <c r="L153">
        <v>1860</v>
      </c>
      <c r="M153">
        <v>930</v>
      </c>
      <c r="N153" t="s">
        <v>6729</v>
      </c>
      <c r="O153" t="s">
        <v>9844</v>
      </c>
      <c r="P153">
        <v>0</v>
      </c>
      <c r="Q153">
        <v>0</v>
      </c>
      <c r="R153">
        <v>2</v>
      </c>
    </row>
    <row r="154" spans="1:18" x14ac:dyDescent="0.25">
      <c r="A154" t="s">
        <v>8464</v>
      </c>
      <c r="B154">
        <v>2018</v>
      </c>
      <c r="C154">
        <v>4</v>
      </c>
      <c r="D154">
        <v>9</v>
      </c>
      <c r="E154" t="s">
        <v>7335</v>
      </c>
      <c r="F154" s="1" t="s">
        <v>9480</v>
      </c>
      <c r="G154" s="1" t="s">
        <v>9480</v>
      </c>
      <c r="H154" s="1" t="s">
        <v>9480</v>
      </c>
      <c r="I154" t="s">
        <v>8466</v>
      </c>
      <c r="J154" t="s">
        <v>38</v>
      </c>
      <c r="K154">
        <v>2</v>
      </c>
      <c r="L154">
        <v>874.2</v>
      </c>
      <c r="M154">
        <v>437.1</v>
      </c>
      <c r="N154" t="e">
        <v>#N/A</v>
      </c>
      <c r="O154" t="e">
        <v>#N/A</v>
      </c>
      <c r="P154">
        <v>0</v>
      </c>
      <c r="Q154">
        <v>0</v>
      </c>
      <c r="R154">
        <v>2</v>
      </c>
    </row>
    <row r="155" spans="1:18" x14ac:dyDescent="0.25">
      <c r="A155" t="s">
        <v>14879</v>
      </c>
      <c r="B155">
        <v>2019</v>
      </c>
      <c r="C155">
        <v>6</v>
      </c>
      <c r="D155">
        <v>27</v>
      </c>
      <c r="E155" t="s">
        <v>31</v>
      </c>
      <c r="F155" s="1" t="s">
        <v>3205</v>
      </c>
      <c r="G155" s="1" t="s">
        <v>3384</v>
      </c>
      <c r="H155" s="1" t="s">
        <v>7263</v>
      </c>
      <c r="I155" t="s">
        <v>17162</v>
      </c>
      <c r="J155" t="s">
        <v>23</v>
      </c>
      <c r="K155">
        <v>1070.8</v>
      </c>
      <c r="L155">
        <v>157222.28</v>
      </c>
      <c r="M155">
        <v>146.83000000000001</v>
      </c>
      <c r="N155" t="s">
        <v>9146</v>
      </c>
      <c r="O155" t="s">
        <v>9585</v>
      </c>
      <c r="P155">
        <v>0</v>
      </c>
      <c r="Q155">
        <v>0</v>
      </c>
      <c r="R155">
        <v>2</v>
      </c>
    </row>
    <row r="156" spans="1:18" x14ac:dyDescent="0.25">
      <c r="A156" t="s">
        <v>2715</v>
      </c>
      <c r="B156">
        <v>2018</v>
      </c>
      <c r="C156">
        <v>8</v>
      </c>
      <c r="D156">
        <v>15</v>
      </c>
      <c r="E156" t="s">
        <v>1620</v>
      </c>
      <c r="F156" s="1" t="s">
        <v>3205</v>
      </c>
      <c r="G156" s="1" t="s">
        <v>3384</v>
      </c>
      <c r="H156" s="1" t="s">
        <v>3206</v>
      </c>
      <c r="I156" t="s">
        <v>17409</v>
      </c>
      <c r="J156" t="s">
        <v>23</v>
      </c>
      <c r="K156">
        <v>19340</v>
      </c>
      <c r="L156">
        <v>895442</v>
      </c>
      <c r="M156">
        <v>46.3</v>
      </c>
      <c r="N156" t="s">
        <v>160</v>
      </c>
      <c r="O156" t="s">
        <v>9452</v>
      </c>
      <c r="P156">
        <v>0.10110188471641929</v>
      </c>
      <c r="Q156">
        <v>0</v>
      </c>
      <c r="R156">
        <v>3</v>
      </c>
    </row>
    <row r="157" spans="1:18" x14ac:dyDescent="0.25">
      <c r="A157" t="s">
        <v>1321</v>
      </c>
      <c r="B157">
        <v>2017</v>
      </c>
      <c r="C157">
        <v>1</v>
      </c>
      <c r="D157">
        <v>23</v>
      </c>
      <c r="E157" t="s">
        <v>226</v>
      </c>
      <c r="F157" s="1" t="s">
        <v>3205</v>
      </c>
      <c r="G157" s="1" t="s">
        <v>3863</v>
      </c>
      <c r="H157" s="1" t="s">
        <v>3206</v>
      </c>
      <c r="I157" t="s">
        <v>19012</v>
      </c>
      <c r="J157" t="s">
        <v>23</v>
      </c>
      <c r="K157">
        <v>20840</v>
      </c>
      <c r="L157">
        <v>934674</v>
      </c>
      <c r="M157">
        <v>44.85</v>
      </c>
      <c r="N157" t="s">
        <v>9335</v>
      </c>
      <c r="O157" t="s">
        <v>9441</v>
      </c>
      <c r="P157">
        <v>0.12724850134172863</v>
      </c>
      <c r="Q157">
        <v>0</v>
      </c>
      <c r="R157">
        <v>1</v>
      </c>
    </row>
    <row r="158" spans="1:18" x14ac:dyDescent="0.25">
      <c r="A158" t="s">
        <v>1421</v>
      </c>
      <c r="B158">
        <v>2017</v>
      </c>
      <c r="C158">
        <v>2</v>
      </c>
      <c r="D158">
        <v>27</v>
      </c>
      <c r="E158" t="s">
        <v>92</v>
      </c>
      <c r="F158" s="1" t="s">
        <v>3205</v>
      </c>
      <c r="G158" s="1" t="s">
        <v>23187</v>
      </c>
      <c r="H158" s="1" t="s">
        <v>7263</v>
      </c>
      <c r="I158" t="s">
        <v>1273</v>
      </c>
      <c r="J158" t="s">
        <v>23</v>
      </c>
      <c r="K158">
        <v>505</v>
      </c>
      <c r="L158">
        <v>26512.5</v>
      </c>
      <c r="M158">
        <v>52.5</v>
      </c>
      <c r="N158" t="s">
        <v>1273</v>
      </c>
      <c r="O158" t="s">
        <v>9678</v>
      </c>
      <c r="P158">
        <v>0</v>
      </c>
      <c r="Q158">
        <v>0</v>
      </c>
      <c r="R158">
        <v>1</v>
      </c>
    </row>
    <row r="159" spans="1:18" x14ac:dyDescent="0.25">
      <c r="A159" t="s">
        <v>8693</v>
      </c>
      <c r="B159">
        <v>2018</v>
      </c>
      <c r="C159">
        <v>8</v>
      </c>
      <c r="D159">
        <v>27</v>
      </c>
      <c r="E159" t="s">
        <v>8609</v>
      </c>
      <c r="F159" s="1" t="s">
        <v>5207</v>
      </c>
      <c r="G159" s="1" t="s">
        <v>21054</v>
      </c>
      <c r="H159" s="1" t="s">
        <v>7263</v>
      </c>
      <c r="I159" t="s">
        <v>21067</v>
      </c>
      <c r="J159" t="s">
        <v>38</v>
      </c>
      <c r="K159">
        <v>100</v>
      </c>
      <c r="L159">
        <v>43660</v>
      </c>
      <c r="M159">
        <v>436.6</v>
      </c>
      <c r="N159" t="s">
        <v>7263</v>
      </c>
      <c r="O159" t="s">
        <v>23274</v>
      </c>
      <c r="P159">
        <v>0</v>
      </c>
      <c r="Q159">
        <v>0</v>
      </c>
      <c r="R159">
        <v>3</v>
      </c>
    </row>
    <row r="160" spans="1:18" x14ac:dyDescent="0.25">
      <c r="A160" t="s">
        <v>8693</v>
      </c>
      <c r="B160">
        <v>2018</v>
      </c>
      <c r="C160">
        <v>8</v>
      </c>
      <c r="D160">
        <v>27</v>
      </c>
      <c r="E160" t="s">
        <v>8609</v>
      </c>
      <c r="F160" s="1" t="s">
        <v>5207</v>
      </c>
      <c r="G160" s="1" t="s">
        <v>6745</v>
      </c>
      <c r="H160" s="1" t="s">
        <v>7263</v>
      </c>
      <c r="I160" t="s">
        <v>7192</v>
      </c>
      <c r="J160" t="s">
        <v>38</v>
      </c>
      <c r="K160">
        <v>130</v>
      </c>
      <c r="L160">
        <v>62894</v>
      </c>
      <c r="M160">
        <v>483.8</v>
      </c>
      <c r="N160" t="s">
        <v>8934</v>
      </c>
      <c r="O160" t="s">
        <v>10116</v>
      </c>
      <c r="P160">
        <v>0</v>
      </c>
      <c r="Q160">
        <v>0</v>
      </c>
      <c r="R160">
        <v>3</v>
      </c>
    </row>
    <row r="161" spans="1:18" x14ac:dyDescent="0.25">
      <c r="A161" t="s">
        <v>15894</v>
      </c>
      <c r="B161">
        <v>2019</v>
      </c>
      <c r="C161">
        <v>10</v>
      </c>
      <c r="D161">
        <v>4</v>
      </c>
      <c r="E161" t="s">
        <v>1620</v>
      </c>
      <c r="F161" s="1" t="s">
        <v>3205</v>
      </c>
      <c r="G161" s="1" t="s">
        <v>3863</v>
      </c>
      <c r="H161" s="1" t="s">
        <v>3206</v>
      </c>
      <c r="I161" t="s">
        <v>19209</v>
      </c>
      <c r="J161" t="s">
        <v>23</v>
      </c>
      <c r="K161">
        <v>9365</v>
      </c>
      <c r="L161">
        <v>402694.99</v>
      </c>
      <c r="M161">
        <v>43</v>
      </c>
      <c r="N161" t="s">
        <v>9337</v>
      </c>
      <c r="O161" t="s">
        <v>9440</v>
      </c>
      <c r="P161">
        <v>0.12068470364021268</v>
      </c>
      <c r="Q161">
        <v>0</v>
      </c>
      <c r="R161">
        <v>4</v>
      </c>
    </row>
    <row r="162" spans="1:18" x14ac:dyDescent="0.25">
      <c r="A162" t="s">
        <v>15894</v>
      </c>
      <c r="B162">
        <v>2019</v>
      </c>
      <c r="C162">
        <v>10</v>
      </c>
      <c r="D162">
        <v>4</v>
      </c>
      <c r="E162" t="s">
        <v>1620</v>
      </c>
      <c r="F162" s="1" t="s">
        <v>3205</v>
      </c>
      <c r="G162" s="1" t="s">
        <v>3863</v>
      </c>
      <c r="H162" s="1" t="s">
        <v>3206</v>
      </c>
      <c r="I162" t="s">
        <v>19210</v>
      </c>
      <c r="J162" t="s">
        <v>23</v>
      </c>
      <c r="K162">
        <v>8890</v>
      </c>
      <c r="L162">
        <v>390271</v>
      </c>
      <c r="M162">
        <v>43.9</v>
      </c>
      <c r="N162" t="s">
        <v>9344</v>
      </c>
      <c r="O162" t="s">
        <v>9496</v>
      </c>
      <c r="P162">
        <v>3.9816758144422926E-2</v>
      </c>
      <c r="Q162">
        <v>0</v>
      </c>
      <c r="R162">
        <v>4</v>
      </c>
    </row>
    <row r="163" spans="1:18" x14ac:dyDescent="0.25">
      <c r="A163" t="s">
        <v>15894</v>
      </c>
      <c r="B163">
        <v>2019</v>
      </c>
      <c r="C163">
        <v>10</v>
      </c>
      <c r="D163">
        <v>4</v>
      </c>
      <c r="E163" t="s">
        <v>1620</v>
      </c>
      <c r="F163" s="1" t="s">
        <v>3205</v>
      </c>
      <c r="G163" s="1" t="s">
        <v>3863</v>
      </c>
      <c r="H163" s="1" t="s">
        <v>3206</v>
      </c>
      <c r="I163" t="s">
        <v>19219</v>
      </c>
      <c r="J163" t="s">
        <v>23</v>
      </c>
      <c r="K163">
        <v>2005</v>
      </c>
      <c r="L163">
        <v>102656</v>
      </c>
      <c r="M163">
        <v>51.2</v>
      </c>
      <c r="N163" t="s">
        <v>9329</v>
      </c>
      <c r="O163" t="s">
        <v>9493</v>
      </c>
      <c r="P163">
        <v>0</v>
      </c>
      <c r="Q163">
        <v>0</v>
      </c>
      <c r="R163">
        <v>4</v>
      </c>
    </row>
    <row r="164" spans="1:18" x14ac:dyDescent="0.25">
      <c r="A164" t="s">
        <v>15894</v>
      </c>
      <c r="B164">
        <v>2019</v>
      </c>
      <c r="C164">
        <v>10</v>
      </c>
      <c r="D164">
        <v>4</v>
      </c>
      <c r="E164" t="s">
        <v>1620</v>
      </c>
      <c r="F164" s="1" t="s">
        <v>3205</v>
      </c>
      <c r="G164" s="1" t="s">
        <v>3227</v>
      </c>
      <c r="H164" s="1" t="s">
        <v>3206</v>
      </c>
      <c r="I164" t="s">
        <v>19883</v>
      </c>
      <c r="J164" t="s">
        <v>23</v>
      </c>
      <c r="K164">
        <v>227</v>
      </c>
      <c r="L164">
        <v>14755</v>
      </c>
      <c r="M164">
        <v>65</v>
      </c>
      <c r="N164" t="s">
        <v>22071</v>
      </c>
      <c r="O164" t="s">
        <v>23264</v>
      </c>
      <c r="P164">
        <v>0</v>
      </c>
      <c r="Q164">
        <v>0</v>
      </c>
      <c r="R164">
        <v>4</v>
      </c>
    </row>
    <row r="165" spans="1:18" x14ac:dyDescent="0.25">
      <c r="A165" t="s">
        <v>1001</v>
      </c>
      <c r="B165">
        <v>2016</v>
      </c>
      <c r="C165">
        <v>8</v>
      </c>
      <c r="D165">
        <v>21</v>
      </c>
      <c r="E165" t="s">
        <v>92</v>
      </c>
      <c r="F165" s="1" t="s">
        <v>3205</v>
      </c>
      <c r="G165" s="1" t="s">
        <v>3384</v>
      </c>
      <c r="H165" s="1" t="s">
        <v>7263</v>
      </c>
      <c r="I165" t="s">
        <v>1002</v>
      </c>
      <c r="J165" t="s">
        <v>23</v>
      </c>
      <c r="K165">
        <v>1008</v>
      </c>
      <c r="L165">
        <v>139104</v>
      </c>
      <c r="M165">
        <v>138</v>
      </c>
      <c r="N165" t="s">
        <v>1002</v>
      </c>
      <c r="O165" t="s">
        <v>9656</v>
      </c>
      <c r="P165">
        <v>0</v>
      </c>
      <c r="Q165">
        <v>0</v>
      </c>
      <c r="R165">
        <v>3</v>
      </c>
    </row>
    <row r="166" spans="1:18" x14ac:dyDescent="0.25">
      <c r="A166" t="s">
        <v>8036</v>
      </c>
      <c r="B166">
        <v>2017</v>
      </c>
      <c r="C166">
        <v>6</v>
      </c>
      <c r="D166">
        <v>14</v>
      </c>
      <c r="E166" t="s">
        <v>7471</v>
      </c>
      <c r="F166" s="1" t="s">
        <v>5207</v>
      </c>
      <c r="G166" s="1" t="s">
        <v>20931</v>
      </c>
      <c r="H166" s="1" t="s">
        <v>7263</v>
      </c>
      <c r="I166" t="s">
        <v>20990</v>
      </c>
      <c r="J166" t="s">
        <v>23</v>
      </c>
      <c r="K166">
        <v>50</v>
      </c>
      <c r="L166">
        <v>7875</v>
      </c>
      <c r="M166">
        <v>157.5</v>
      </c>
      <c r="N166" t="s">
        <v>9112</v>
      </c>
      <c r="O166" t="s">
        <v>9467</v>
      </c>
      <c r="P166">
        <v>0</v>
      </c>
      <c r="Q166">
        <v>3.6734990611718109E-2</v>
      </c>
      <c r="R166">
        <v>2</v>
      </c>
    </row>
    <row r="167" spans="1:18" x14ac:dyDescent="0.25">
      <c r="A167" t="s">
        <v>7731</v>
      </c>
      <c r="B167">
        <v>2016</v>
      </c>
      <c r="C167">
        <v>9</v>
      </c>
      <c r="D167">
        <v>2</v>
      </c>
      <c r="E167" t="s">
        <v>7732</v>
      </c>
      <c r="F167" s="1" t="s">
        <v>5207</v>
      </c>
      <c r="G167" s="1" t="s">
        <v>21008</v>
      </c>
      <c r="H167" s="1" t="s">
        <v>7263</v>
      </c>
      <c r="I167" t="s">
        <v>6938</v>
      </c>
      <c r="J167" t="s">
        <v>23</v>
      </c>
      <c r="K167">
        <v>0.7</v>
      </c>
      <c r="L167">
        <v>200</v>
      </c>
      <c r="M167">
        <v>285.70999999999998</v>
      </c>
      <c r="N167" t="s">
        <v>9358</v>
      </c>
      <c r="O167" t="s">
        <v>9768</v>
      </c>
      <c r="P167">
        <v>0</v>
      </c>
      <c r="Q167">
        <v>0</v>
      </c>
      <c r="R167">
        <v>3</v>
      </c>
    </row>
    <row r="168" spans="1:18" x14ac:dyDescent="0.25">
      <c r="A168" t="s">
        <v>7731</v>
      </c>
      <c r="B168">
        <v>2016</v>
      </c>
      <c r="C168">
        <v>9</v>
      </c>
      <c r="D168">
        <v>2</v>
      </c>
      <c r="E168" t="s">
        <v>7732</v>
      </c>
      <c r="F168" s="1" t="s">
        <v>5207</v>
      </c>
      <c r="G168" s="1" t="s">
        <v>20931</v>
      </c>
      <c r="H168" s="1" t="s">
        <v>7263</v>
      </c>
      <c r="I168" t="s">
        <v>6673</v>
      </c>
      <c r="J168" t="s">
        <v>23</v>
      </c>
      <c r="K168">
        <v>0.5</v>
      </c>
      <c r="L168">
        <v>200</v>
      </c>
      <c r="M168">
        <v>400</v>
      </c>
      <c r="N168" t="s">
        <v>8287</v>
      </c>
      <c r="O168" t="s">
        <v>9823</v>
      </c>
      <c r="P168">
        <v>0</v>
      </c>
      <c r="Q168">
        <v>0</v>
      </c>
      <c r="R168">
        <v>3</v>
      </c>
    </row>
    <row r="169" spans="1:18" x14ac:dyDescent="0.25">
      <c r="A169" t="s">
        <v>7731</v>
      </c>
      <c r="B169">
        <v>2016</v>
      </c>
      <c r="C169">
        <v>9</v>
      </c>
      <c r="D169">
        <v>2</v>
      </c>
      <c r="E169" t="s">
        <v>7732</v>
      </c>
      <c r="F169" s="1" t="s">
        <v>5207</v>
      </c>
      <c r="G169" s="1" t="s">
        <v>20573</v>
      </c>
      <c r="H169" s="1" t="s">
        <v>7263</v>
      </c>
      <c r="I169" t="s">
        <v>6302</v>
      </c>
      <c r="J169" t="s">
        <v>23</v>
      </c>
      <c r="K169">
        <v>1</v>
      </c>
      <c r="L169">
        <v>550</v>
      </c>
      <c r="M169">
        <v>550</v>
      </c>
      <c r="N169" t="s">
        <v>8860</v>
      </c>
      <c r="O169" t="s">
        <v>9984</v>
      </c>
      <c r="P169">
        <v>0</v>
      </c>
      <c r="Q169">
        <v>0</v>
      </c>
      <c r="R169">
        <v>3</v>
      </c>
    </row>
    <row r="170" spans="1:18" x14ac:dyDescent="0.25">
      <c r="A170" t="s">
        <v>416</v>
      </c>
      <c r="B170">
        <v>2016</v>
      </c>
      <c r="C170">
        <v>1</v>
      </c>
      <c r="D170">
        <v>26</v>
      </c>
      <c r="E170" t="s">
        <v>417</v>
      </c>
      <c r="F170" s="1" t="s">
        <v>3205</v>
      </c>
      <c r="G170" s="1" t="s">
        <v>23187</v>
      </c>
      <c r="H170" s="1" t="s">
        <v>7263</v>
      </c>
      <c r="I170" t="s">
        <v>262</v>
      </c>
      <c r="J170" t="s">
        <v>23</v>
      </c>
      <c r="K170">
        <v>46.8</v>
      </c>
      <c r="L170">
        <v>26348.48</v>
      </c>
      <c r="M170">
        <v>563</v>
      </c>
      <c r="N170" t="s">
        <v>8873</v>
      </c>
      <c r="O170" t="s">
        <v>9563</v>
      </c>
      <c r="P170">
        <v>0</v>
      </c>
      <c r="Q170">
        <v>0</v>
      </c>
      <c r="R170">
        <v>1</v>
      </c>
    </row>
    <row r="171" spans="1:18" x14ac:dyDescent="0.25">
      <c r="A171" t="s">
        <v>416</v>
      </c>
      <c r="B171">
        <v>2016</v>
      </c>
      <c r="C171">
        <v>1</v>
      </c>
      <c r="D171">
        <v>26</v>
      </c>
      <c r="E171" t="s">
        <v>417</v>
      </c>
      <c r="F171" s="1" t="s">
        <v>3205</v>
      </c>
      <c r="G171" s="1" t="s">
        <v>23187</v>
      </c>
      <c r="H171" s="1" t="s">
        <v>7263</v>
      </c>
      <c r="I171" t="s">
        <v>418</v>
      </c>
      <c r="J171" t="s">
        <v>23</v>
      </c>
      <c r="K171">
        <v>19.600000000000001</v>
      </c>
      <c r="L171">
        <v>11034.83</v>
      </c>
      <c r="M171">
        <v>563</v>
      </c>
      <c r="N171" t="s">
        <v>8872</v>
      </c>
      <c r="O171" t="s">
        <v>9606</v>
      </c>
      <c r="P171">
        <v>0</v>
      </c>
      <c r="Q171">
        <v>0</v>
      </c>
      <c r="R171">
        <v>1</v>
      </c>
    </row>
    <row r="172" spans="1:18" x14ac:dyDescent="0.25">
      <c r="A172" t="s">
        <v>416</v>
      </c>
      <c r="B172">
        <v>2016</v>
      </c>
      <c r="C172">
        <v>1</v>
      </c>
      <c r="D172">
        <v>26</v>
      </c>
      <c r="E172" t="s">
        <v>417</v>
      </c>
      <c r="F172" s="1" t="s">
        <v>3205</v>
      </c>
      <c r="G172" s="1" t="s">
        <v>23187</v>
      </c>
      <c r="H172" s="1" t="s">
        <v>7263</v>
      </c>
      <c r="I172" t="s">
        <v>419</v>
      </c>
      <c r="J172" t="s">
        <v>23</v>
      </c>
      <c r="K172">
        <v>10</v>
      </c>
      <c r="L172">
        <v>5630.02</v>
      </c>
      <c r="M172">
        <v>563</v>
      </c>
      <c r="N172" t="s">
        <v>8870</v>
      </c>
      <c r="O172" t="s">
        <v>9607</v>
      </c>
      <c r="P172">
        <v>0</v>
      </c>
      <c r="Q172">
        <v>0</v>
      </c>
      <c r="R172">
        <v>1</v>
      </c>
    </row>
    <row r="173" spans="1:18" x14ac:dyDescent="0.25">
      <c r="A173" t="s">
        <v>627</v>
      </c>
      <c r="B173">
        <v>2016</v>
      </c>
      <c r="C173">
        <v>3</v>
      </c>
      <c r="D173">
        <v>1</v>
      </c>
      <c r="E173" t="s">
        <v>226</v>
      </c>
      <c r="F173" s="1" t="s">
        <v>3205</v>
      </c>
      <c r="G173" s="1" t="s">
        <v>3863</v>
      </c>
      <c r="H173" s="1" t="s">
        <v>3206</v>
      </c>
      <c r="I173" t="s">
        <v>30</v>
      </c>
      <c r="J173" t="s">
        <v>23</v>
      </c>
      <c r="K173">
        <v>6760</v>
      </c>
      <c r="L173">
        <v>183412.32</v>
      </c>
      <c r="M173">
        <v>27.13</v>
      </c>
      <c r="N173" t="s">
        <v>9346</v>
      </c>
      <c r="O173" t="s">
        <v>9484</v>
      </c>
      <c r="P173">
        <v>0</v>
      </c>
      <c r="Q173">
        <v>0</v>
      </c>
      <c r="R173">
        <v>1</v>
      </c>
    </row>
    <row r="174" spans="1:18" x14ac:dyDescent="0.25">
      <c r="A174" t="s">
        <v>975</v>
      </c>
      <c r="B174">
        <v>2016</v>
      </c>
      <c r="C174">
        <v>8</v>
      </c>
      <c r="D174">
        <v>15</v>
      </c>
      <c r="E174" t="s">
        <v>226</v>
      </c>
      <c r="F174" s="1" t="s">
        <v>3205</v>
      </c>
      <c r="G174" s="1" t="s">
        <v>3384</v>
      </c>
      <c r="H174" s="1" t="s">
        <v>3206</v>
      </c>
      <c r="I174" t="s">
        <v>17081</v>
      </c>
      <c r="J174" t="s">
        <v>23</v>
      </c>
      <c r="K174">
        <v>20195</v>
      </c>
      <c r="L174">
        <v>791644</v>
      </c>
      <c r="M174">
        <v>39.200000000000003</v>
      </c>
      <c r="N174" t="s">
        <v>160</v>
      </c>
      <c r="O174" t="s">
        <v>9452</v>
      </c>
      <c r="P174">
        <v>0.10110188471641929</v>
      </c>
      <c r="Q174">
        <v>0</v>
      </c>
      <c r="R174">
        <v>3</v>
      </c>
    </row>
    <row r="175" spans="1:18" x14ac:dyDescent="0.25">
      <c r="A175" t="s">
        <v>15014</v>
      </c>
      <c r="B175">
        <v>2019</v>
      </c>
      <c r="C175">
        <v>6</v>
      </c>
      <c r="D175">
        <v>30</v>
      </c>
      <c r="E175" t="s">
        <v>1620</v>
      </c>
      <c r="F175" s="1" t="s">
        <v>3205</v>
      </c>
      <c r="G175" s="1" t="s">
        <v>3863</v>
      </c>
      <c r="H175" s="1" t="s">
        <v>3206</v>
      </c>
      <c r="I175" t="s">
        <v>19209</v>
      </c>
      <c r="J175" t="s">
        <v>23</v>
      </c>
      <c r="K175">
        <v>12000</v>
      </c>
      <c r="L175">
        <v>586800</v>
      </c>
      <c r="M175">
        <v>48.9</v>
      </c>
      <c r="N175" t="s">
        <v>9337</v>
      </c>
      <c r="O175" t="s">
        <v>9440</v>
      </c>
      <c r="P175">
        <v>0.12068470364021268</v>
      </c>
      <c r="Q175">
        <v>0</v>
      </c>
      <c r="R175">
        <v>2</v>
      </c>
    </row>
    <row r="176" spans="1:18" x14ac:dyDescent="0.25">
      <c r="A176" t="s">
        <v>15014</v>
      </c>
      <c r="B176">
        <v>2019</v>
      </c>
      <c r="C176">
        <v>6</v>
      </c>
      <c r="D176">
        <v>30</v>
      </c>
      <c r="E176" t="s">
        <v>1620</v>
      </c>
      <c r="F176" s="1" t="s">
        <v>3205</v>
      </c>
      <c r="G176" s="1" t="s">
        <v>3863</v>
      </c>
      <c r="H176" s="1" t="s">
        <v>3206</v>
      </c>
      <c r="I176" t="s">
        <v>19252</v>
      </c>
      <c r="J176" t="s">
        <v>23</v>
      </c>
      <c r="K176">
        <v>7930</v>
      </c>
      <c r="L176">
        <v>392534.93</v>
      </c>
      <c r="M176">
        <v>49.5</v>
      </c>
      <c r="N176" t="s">
        <v>9309</v>
      </c>
      <c r="O176" t="s">
        <v>9451</v>
      </c>
      <c r="P176">
        <v>6.5364123560168089E-2</v>
      </c>
      <c r="Q176">
        <v>0</v>
      </c>
      <c r="R176">
        <v>2</v>
      </c>
    </row>
    <row r="177" spans="1:18" x14ac:dyDescent="0.25">
      <c r="A177" t="s">
        <v>15287</v>
      </c>
      <c r="B177">
        <v>2019</v>
      </c>
      <c r="C177">
        <v>8</v>
      </c>
      <c r="D177">
        <v>11</v>
      </c>
      <c r="E177" t="s">
        <v>1916</v>
      </c>
      <c r="F177" s="1" t="s">
        <v>3205</v>
      </c>
      <c r="G177" s="1" t="s">
        <v>18746</v>
      </c>
      <c r="H177" s="1" t="s">
        <v>3206</v>
      </c>
      <c r="I177" t="s">
        <v>18842</v>
      </c>
      <c r="J177" t="s">
        <v>23</v>
      </c>
      <c r="K177">
        <v>8099</v>
      </c>
      <c r="L177">
        <v>418718.27</v>
      </c>
      <c r="M177">
        <v>51.7</v>
      </c>
      <c r="N177" t="s">
        <v>21995</v>
      </c>
      <c r="O177" t="s">
        <v>23241</v>
      </c>
      <c r="P177">
        <v>0</v>
      </c>
      <c r="Q177">
        <v>0</v>
      </c>
      <c r="R177">
        <v>3</v>
      </c>
    </row>
    <row r="178" spans="1:18" x14ac:dyDescent="0.25">
      <c r="A178" t="s">
        <v>15287</v>
      </c>
      <c r="B178">
        <v>2019</v>
      </c>
      <c r="C178">
        <v>8</v>
      </c>
      <c r="D178">
        <v>11</v>
      </c>
      <c r="E178" t="s">
        <v>1916</v>
      </c>
      <c r="F178" s="1" t="s">
        <v>3205</v>
      </c>
      <c r="G178" s="1" t="s">
        <v>3863</v>
      </c>
      <c r="H178" s="1" t="s">
        <v>3206</v>
      </c>
      <c r="I178" t="s">
        <v>19220</v>
      </c>
      <c r="J178" t="s">
        <v>23</v>
      </c>
      <c r="K178">
        <v>6680</v>
      </c>
      <c r="L178">
        <v>330660</v>
      </c>
      <c r="M178">
        <v>49.5</v>
      </c>
      <c r="N178" t="s">
        <v>9303</v>
      </c>
      <c r="O178" t="s">
        <v>9512</v>
      </c>
      <c r="P178">
        <v>0</v>
      </c>
      <c r="Q178">
        <v>0</v>
      </c>
      <c r="R178">
        <v>3</v>
      </c>
    </row>
    <row r="179" spans="1:18" x14ac:dyDescent="0.25">
      <c r="A179" t="s">
        <v>15287</v>
      </c>
      <c r="B179">
        <v>2019</v>
      </c>
      <c r="C179">
        <v>8</v>
      </c>
      <c r="D179">
        <v>11</v>
      </c>
      <c r="E179" t="s">
        <v>1916</v>
      </c>
      <c r="F179" s="1" t="s">
        <v>3205</v>
      </c>
      <c r="G179" s="1" t="s">
        <v>3863</v>
      </c>
      <c r="H179" s="1" t="s">
        <v>3206</v>
      </c>
      <c r="I179" t="s">
        <v>19300</v>
      </c>
      <c r="J179" t="s">
        <v>23</v>
      </c>
      <c r="K179">
        <v>3385</v>
      </c>
      <c r="L179">
        <v>167557.5</v>
      </c>
      <c r="M179">
        <v>49.5</v>
      </c>
      <c r="N179" t="s">
        <v>9307</v>
      </c>
      <c r="O179" t="s">
        <v>9445</v>
      </c>
      <c r="P179">
        <v>3.6019547837424074E-2</v>
      </c>
      <c r="Q179">
        <v>0</v>
      </c>
      <c r="R179">
        <v>3</v>
      </c>
    </row>
    <row r="180" spans="1:18" x14ac:dyDescent="0.25">
      <c r="A180" t="s">
        <v>15287</v>
      </c>
      <c r="B180">
        <v>2019</v>
      </c>
      <c r="C180">
        <v>8</v>
      </c>
      <c r="D180">
        <v>11</v>
      </c>
      <c r="E180" t="s">
        <v>1916</v>
      </c>
      <c r="F180" s="1" t="s">
        <v>3205</v>
      </c>
      <c r="G180" s="1" t="s">
        <v>3227</v>
      </c>
      <c r="H180" s="1" t="s">
        <v>3206</v>
      </c>
      <c r="I180" t="s">
        <v>19861</v>
      </c>
      <c r="J180" t="s">
        <v>23</v>
      </c>
      <c r="K180">
        <v>325</v>
      </c>
      <c r="L180">
        <v>17875</v>
      </c>
      <c r="M180">
        <v>55</v>
      </c>
      <c r="N180" t="s">
        <v>22082</v>
      </c>
      <c r="O180" t="s">
        <v>23253</v>
      </c>
      <c r="P180">
        <v>0</v>
      </c>
      <c r="Q180">
        <v>0</v>
      </c>
      <c r="R180">
        <v>3</v>
      </c>
    </row>
    <row r="181" spans="1:18" x14ac:dyDescent="0.25">
      <c r="A181" t="s">
        <v>15287</v>
      </c>
      <c r="B181">
        <v>2019</v>
      </c>
      <c r="C181">
        <v>8</v>
      </c>
      <c r="D181">
        <v>11</v>
      </c>
      <c r="E181" t="s">
        <v>1916</v>
      </c>
      <c r="F181" s="1" t="s">
        <v>3205</v>
      </c>
      <c r="G181" s="1" t="s">
        <v>3863</v>
      </c>
      <c r="H181" s="1" t="s">
        <v>3206</v>
      </c>
      <c r="I181" t="s">
        <v>19404</v>
      </c>
      <c r="J181" t="s">
        <v>23</v>
      </c>
      <c r="K181">
        <v>1290</v>
      </c>
      <c r="L181">
        <v>63855</v>
      </c>
      <c r="M181">
        <v>49.5</v>
      </c>
      <c r="N181" t="s">
        <v>9341</v>
      </c>
      <c r="O181" t="s">
        <v>9529</v>
      </c>
      <c r="P181">
        <v>0</v>
      </c>
      <c r="Q181">
        <v>0</v>
      </c>
      <c r="R181">
        <v>3</v>
      </c>
    </row>
    <row r="182" spans="1:18" x14ac:dyDescent="0.25">
      <c r="A182" t="s">
        <v>16111</v>
      </c>
      <c r="B182">
        <v>2019</v>
      </c>
      <c r="C182">
        <v>11</v>
      </c>
      <c r="D182">
        <v>2</v>
      </c>
      <c r="E182" t="s">
        <v>7328</v>
      </c>
      <c r="F182" s="1" t="s">
        <v>5207</v>
      </c>
      <c r="G182" s="1" t="s">
        <v>20573</v>
      </c>
      <c r="H182" s="1" t="s">
        <v>3201</v>
      </c>
      <c r="I182" t="s">
        <v>5424</v>
      </c>
      <c r="J182" t="s">
        <v>23</v>
      </c>
      <c r="K182">
        <v>500</v>
      </c>
      <c r="L182">
        <v>58800</v>
      </c>
      <c r="M182">
        <v>117.6</v>
      </c>
      <c r="N182" t="s">
        <v>8851</v>
      </c>
      <c r="O182" t="s">
        <v>9791</v>
      </c>
      <c r="P182">
        <v>0</v>
      </c>
      <c r="Q182">
        <v>0</v>
      </c>
      <c r="R182">
        <v>4</v>
      </c>
    </row>
    <row r="183" spans="1:18" x14ac:dyDescent="0.25">
      <c r="A183" t="s">
        <v>2206</v>
      </c>
      <c r="B183">
        <v>2018</v>
      </c>
      <c r="C183">
        <v>2</v>
      </c>
      <c r="D183">
        <v>15</v>
      </c>
      <c r="E183" t="s">
        <v>105</v>
      </c>
      <c r="F183" s="1" t="s">
        <v>3205</v>
      </c>
      <c r="G183" s="1" t="s">
        <v>18031</v>
      </c>
      <c r="H183" s="1" t="s">
        <v>3204</v>
      </c>
      <c r="I183" t="s">
        <v>18066</v>
      </c>
      <c r="J183" t="s">
        <v>23</v>
      </c>
      <c r="K183">
        <v>400</v>
      </c>
      <c r="L183">
        <v>20400</v>
      </c>
      <c r="M183">
        <v>51</v>
      </c>
      <c r="N183" t="s">
        <v>9160</v>
      </c>
      <c r="O183" t="s">
        <v>9647</v>
      </c>
      <c r="P183">
        <v>0</v>
      </c>
      <c r="Q183">
        <v>0</v>
      </c>
      <c r="R183">
        <v>1</v>
      </c>
    </row>
    <row r="184" spans="1:18" x14ac:dyDescent="0.25">
      <c r="A184" t="s">
        <v>2206</v>
      </c>
      <c r="B184">
        <v>2018</v>
      </c>
      <c r="C184">
        <v>2</v>
      </c>
      <c r="D184">
        <v>15</v>
      </c>
      <c r="E184" t="s">
        <v>105</v>
      </c>
      <c r="F184" s="1" t="s">
        <v>3205</v>
      </c>
      <c r="G184" s="1" t="s">
        <v>18031</v>
      </c>
      <c r="H184" s="1" t="s">
        <v>3204</v>
      </c>
      <c r="I184" t="s">
        <v>18067</v>
      </c>
      <c r="J184" t="s">
        <v>23</v>
      </c>
      <c r="K184">
        <v>510</v>
      </c>
      <c r="L184">
        <v>26010</v>
      </c>
      <c r="M184">
        <v>51</v>
      </c>
      <c r="N184" t="s">
        <v>9162</v>
      </c>
      <c r="O184" t="s">
        <v>9522</v>
      </c>
      <c r="P184">
        <v>0</v>
      </c>
      <c r="Q184">
        <v>0</v>
      </c>
      <c r="R184">
        <v>1</v>
      </c>
    </row>
    <row r="185" spans="1:18" x14ac:dyDescent="0.25">
      <c r="A185" t="s">
        <v>8641</v>
      </c>
      <c r="B185">
        <v>2018</v>
      </c>
      <c r="C185">
        <v>6</v>
      </c>
      <c r="D185">
        <v>23</v>
      </c>
      <c r="E185" t="s">
        <v>7471</v>
      </c>
      <c r="F185" s="1" t="s">
        <v>5207</v>
      </c>
      <c r="G185" s="1" t="s">
        <v>20573</v>
      </c>
      <c r="H185" s="1" t="s">
        <v>3201</v>
      </c>
      <c r="I185" t="s">
        <v>20701</v>
      </c>
      <c r="J185" t="s">
        <v>23</v>
      </c>
      <c r="K185">
        <v>211.2</v>
      </c>
      <c r="L185">
        <v>45513.599999999999</v>
      </c>
      <c r="M185">
        <v>215.5</v>
      </c>
      <c r="N185" t="s">
        <v>7263</v>
      </c>
      <c r="O185" t="s">
        <v>23191</v>
      </c>
      <c r="P185">
        <v>0</v>
      </c>
      <c r="Q185">
        <v>0</v>
      </c>
      <c r="R185">
        <v>2</v>
      </c>
    </row>
    <row r="186" spans="1:18" x14ac:dyDescent="0.25">
      <c r="A186" t="s">
        <v>7800</v>
      </c>
      <c r="B186">
        <v>2016</v>
      </c>
      <c r="C186">
        <v>11</v>
      </c>
      <c r="D186">
        <v>29</v>
      </c>
      <c r="E186" t="s">
        <v>36</v>
      </c>
      <c r="F186" s="1" t="s">
        <v>5207</v>
      </c>
      <c r="G186" s="1" t="s">
        <v>21316</v>
      </c>
      <c r="H186" s="1" t="s">
        <v>7263</v>
      </c>
      <c r="I186" t="s">
        <v>6870</v>
      </c>
      <c r="J186" t="s">
        <v>38</v>
      </c>
      <c r="K186">
        <v>50</v>
      </c>
      <c r="L186">
        <v>16500</v>
      </c>
      <c r="M186">
        <v>330</v>
      </c>
      <c r="N186" t="s">
        <v>8919</v>
      </c>
      <c r="O186" t="s">
        <v>9993</v>
      </c>
      <c r="P186">
        <v>0</v>
      </c>
      <c r="Q186">
        <v>0</v>
      </c>
      <c r="R186">
        <v>4</v>
      </c>
    </row>
    <row r="187" spans="1:18" x14ac:dyDescent="0.25">
      <c r="A187" t="s">
        <v>7800</v>
      </c>
      <c r="B187">
        <v>2016</v>
      </c>
      <c r="C187">
        <v>11</v>
      </c>
      <c r="D187">
        <v>29</v>
      </c>
      <c r="E187" t="s">
        <v>36</v>
      </c>
      <c r="F187" s="1" t="s">
        <v>5207</v>
      </c>
      <c r="G187" s="1" t="s">
        <v>6745</v>
      </c>
      <c r="H187" s="1" t="s">
        <v>7263</v>
      </c>
      <c r="I187" t="s">
        <v>7128</v>
      </c>
      <c r="J187" t="s">
        <v>23</v>
      </c>
      <c r="K187">
        <v>250</v>
      </c>
      <c r="L187">
        <v>255000</v>
      </c>
      <c r="M187">
        <v>1020</v>
      </c>
      <c r="N187" t="s">
        <v>7128</v>
      </c>
      <c r="O187" t="s">
        <v>9996</v>
      </c>
      <c r="P187">
        <v>0</v>
      </c>
      <c r="Q187">
        <v>0</v>
      </c>
      <c r="R187">
        <v>4</v>
      </c>
    </row>
    <row r="188" spans="1:18" x14ac:dyDescent="0.25">
      <c r="A188" t="s">
        <v>16113</v>
      </c>
      <c r="B188">
        <v>2019</v>
      </c>
      <c r="C188">
        <v>11</v>
      </c>
      <c r="D188">
        <v>1</v>
      </c>
      <c r="E188" t="s">
        <v>226</v>
      </c>
      <c r="F188" s="1" t="s">
        <v>3205</v>
      </c>
      <c r="G188" s="1" t="s">
        <v>3384</v>
      </c>
      <c r="H188" s="1" t="s">
        <v>3206</v>
      </c>
      <c r="I188" t="s">
        <v>17299</v>
      </c>
      <c r="J188" t="s">
        <v>23</v>
      </c>
      <c r="K188">
        <v>8925</v>
      </c>
      <c r="L188">
        <v>415012.5</v>
      </c>
      <c r="M188">
        <v>46.5</v>
      </c>
      <c r="N188" t="s">
        <v>160</v>
      </c>
      <c r="O188" t="s">
        <v>9452</v>
      </c>
      <c r="P188">
        <v>0.10110188471641929</v>
      </c>
      <c r="Q188">
        <v>0</v>
      </c>
      <c r="R188">
        <v>4</v>
      </c>
    </row>
    <row r="189" spans="1:18" x14ac:dyDescent="0.25">
      <c r="A189" t="s">
        <v>8369</v>
      </c>
      <c r="B189">
        <v>2018</v>
      </c>
      <c r="C189">
        <v>2</v>
      </c>
      <c r="D189">
        <v>9</v>
      </c>
      <c r="E189" t="s">
        <v>7662</v>
      </c>
      <c r="F189" s="1" t="s">
        <v>5207</v>
      </c>
      <c r="G189" s="1" t="s">
        <v>20573</v>
      </c>
      <c r="H189" s="1" t="s">
        <v>7263</v>
      </c>
      <c r="I189" t="s">
        <v>20593</v>
      </c>
      <c r="J189" t="s">
        <v>23</v>
      </c>
      <c r="K189">
        <v>40</v>
      </c>
      <c r="L189">
        <v>4320</v>
      </c>
      <c r="M189">
        <v>108</v>
      </c>
      <c r="N189" t="s">
        <v>7263</v>
      </c>
      <c r="O189" t="s">
        <v>23274</v>
      </c>
      <c r="P189">
        <v>0</v>
      </c>
      <c r="Q189">
        <v>0</v>
      </c>
      <c r="R189">
        <v>1</v>
      </c>
    </row>
    <row r="190" spans="1:18" x14ac:dyDescent="0.25">
      <c r="A190" t="s">
        <v>1348</v>
      </c>
      <c r="B190">
        <v>2017</v>
      </c>
      <c r="C190">
        <v>2</v>
      </c>
      <c r="D190">
        <v>3</v>
      </c>
      <c r="E190" t="s">
        <v>1349</v>
      </c>
      <c r="F190" s="1" t="s">
        <v>3205</v>
      </c>
      <c r="G190" s="1" t="s">
        <v>3863</v>
      </c>
      <c r="H190" s="1" t="s">
        <v>3206</v>
      </c>
      <c r="I190" t="s">
        <v>19006</v>
      </c>
      <c r="J190" t="s">
        <v>23</v>
      </c>
      <c r="K190">
        <v>4605</v>
      </c>
      <c r="L190">
        <v>245446.5</v>
      </c>
      <c r="M190">
        <v>53.3</v>
      </c>
      <c r="N190" t="s">
        <v>9307</v>
      </c>
      <c r="O190" t="s">
        <v>9445</v>
      </c>
      <c r="P190">
        <v>3.6019547837424074E-2</v>
      </c>
      <c r="Q190">
        <v>0</v>
      </c>
      <c r="R190">
        <v>1</v>
      </c>
    </row>
    <row r="191" spans="1:18" x14ac:dyDescent="0.25">
      <c r="A191" t="s">
        <v>1348</v>
      </c>
      <c r="B191">
        <v>2017</v>
      </c>
      <c r="C191">
        <v>2</v>
      </c>
      <c r="D191">
        <v>3</v>
      </c>
      <c r="E191" t="s">
        <v>1349</v>
      </c>
      <c r="F191" s="1" t="s">
        <v>3205</v>
      </c>
      <c r="G191" s="1" t="s">
        <v>3863</v>
      </c>
      <c r="H191" s="1" t="s">
        <v>3206</v>
      </c>
      <c r="I191" t="s">
        <v>19009</v>
      </c>
      <c r="J191" t="s">
        <v>23</v>
      </c>
      <c r="K191">
        <v>21870</v>
      </c>
      <c r="L191">
        <v>1165671</v>
      </c>
      <c r="M191">
        <v>53.3</v>
      </c>
      <c r="N191" t="s">
        <v>9340</v>
      </c>
      <c r="O191" t="s">
        <v>9482</v>
      </c>
      <c r="P191">
        <v>8.0867377033553248E-2</v>
      </c>
      <c r="Q191">
        <v>0</v>
      </c>
      <c r="R191">
        <v>1</v>
      </c>
    </row>
    <row r="192" spans="1:18" x14ac:dyDescent="0.25">
      <c r="A192" t="s">
        <v>1348</v>
      </c>
      <c r="B192">
        <v>2017</v>
      </c>
      <c r="C192">
        <v>2</v>
      </c>
      <c r="D192">
        <v>3</v>
      </c>
      <c r="E192" t="s">
        <v>1349</v>
      </c>
      <c r="F192" s="1" t="s">
        <v>3205</v>
      </c>
      <c r="G192" s="1" t="s">
        <v>3384</v>
      </c>
      <c r="H192" s="1" t="s">
        <v>3206</v>
      </c>
      <c r="I192" t="s">
        <v>17071</v>
      </c>
      <c r="J192" t="s">
        <v>23</v>
      </c>
      <c r="K192">
        <v>5355</v>
      </c>
      <c r="L192">
        <v>285421.5</v>
      </c>
      <c r="M192">
        <v>53.3</v>
      </c>
      <c r="N192" t="s">
        <v>309</v>
      </c>
      <c r="O192" t="s">
        <v>9556</v>
      </c>
      <c r="P192">
        <v>0</v>
      </c>
      <c r="Q192">
        <v>0</v>
      </c>
      <c r="R192">
        <v>1</v>
      </c>
    </row>
    <row r="193" spans="1:18" x14ac:dyDescent="0.25">
      <c r="A193" t="s">
        <v>1348</v>
      </c>
      <c r="B193">
        <v>2017</v>
      </c>
      <c r="C193">
        <v>2</v>
      </c>
      <c r="D193">
        <v>3</v>
      </c>
      <c r="E193" t="s">
        <v>1349</v>
      </c>
      <c r="F193" s="1" t="s">
        <v>3205</v>
      </c>
      <c r="G193" s="1" t="s">
        <v>3384</v>
      </c>
      <c r="H193" s="1" t="s">
        <v>3206</v>
      </c>
      <c r="I193" t="s">
        <v>17072</v>
      </c>
      <c r="J193" t="s">
        <v>23</v>
      </c>
      <c r="K193">
        <v>2274</v>
      </c>
      <c r="L193">
        <v>121204.2</v>
      </c>
      <c r="M193">
        <v>53.3</v>
      </c>
      <c r="N193" t="s">
        <v>112</v>
      </c>
      <c r="O193" t="s">
        <v>9515</v>
      </c>
      <c r="P193">
        <v>3.2773227720419927E-2</v>
      </c>
      <c r="Q193">
        <v>0</v>
      </c>
      <c r="R193">
        <v>1</v>
      </c>
    </row>
    <row r="194" spans="1:18" x14ac:dyDescent="0.25">
      <c r="A194" t="s">
        <v>1348</v>
      </c>
      <c r="B194">
        <v>2017</v>
      </c>
      <c r="C194">
        <v>2</v>
      </c>
      <c r="D194">
        <v>3</v>
      </c>
      <c r="E194" t="s">
        <v>1349</v>
      </c>
      <c r="F194" s="1" t="s">
        <v>3205</v>
      </c>
      <c r="G194" s="1" t="s">
        <v>3384</v>
      </c>
      <c r="H194" s="1" t="s">
        <v>3206</v>
      </c>
      <c r="I194" t="s">
        <v>17074</v>
      </c>
      <c r="J194" t="s">
        <v>23</v>
      </c>
      <c r="K194">
        <v>3408</v>
      </c>
      <c r="L194">
        <v>181646.4</v>
      </c>
      <c r="M194">
        <v>53.3</v>
      </c>
      <c r="N194" t="s">
        <v>166</v>
      </c>
      <c r="O194" t="s">
        <v>9509</v>
      </c>
      <c r="P194">
        <v>0</v>
      </c>
      <c r="Q194">
        <v>0</v>
      </c>
      <c r="R194">
        <v>1</v>
      </c>
    </row>
    <row r="195" spans="1:18" x14ac:dyDescent="0.25">
      <c r="A195" t="s">
        <v>1348</v>
      </c>
      <c r="B195">
        <v>2017</v>
      </c>
      <c r="C195">
        <v>2</v>
      </c>
      <c r="D195">
        <v>3</v>
      </c>
      <c r="E195" t="s">
        <v>1349</v>
      </c>
      <c r="F195" s="1" t="s">
        <v>3205</v>
      </c>
      <c r="G195" s="1" t="s">
        <v>3384</v>
      </c>
      <c r="H195" s="1" t="s">
        <v>3206</v>
      </c>
      <c r="I195" t="s">
        <v>17076</v>
      </c>
      <c r="J195" t="s">
        <v>23</v>
      </c>
      <c r="K195">
        <v>2142</v>
      </c>
      <c r="L195">
        <v>114168.6</v>
      </c>
      <c r="M195">
        <v>53.3</v>
      </c>
      <c r="N195" t="s">
        <v>298</v>
      </c>
      <c r="O195" t="s">
        <v>9533</v>
      </c>
      <c r="P195">
        <v>0</v>
      </c>
      <c r="Q195">
        <v>0</v>
      </c>
      <c r="R195">
        <v>1</v>
      </c>
    </row>
    <row r="196" spans="1:18" x14ac:dyDescent="0.25">
      <c r="A196" t="s">
        <v>1348</v>
      </c>
      <c r="B196">
        <v>2017</v>
      </c>
      <c r="C196">
        <v>2</v>
      </c>
      <c r="D196">
        <v>3</v>
      </c>
      <c r="E196" t="s">
        <v>1349</v>
      </c>
      <c r="F196" s="1" t="s">
        <v>3205</v>
      </c>
      <c r="G196" s="1" t="s">
        <v>3384</v>
      </c>
      <c r="H196" s="1" t="s">
        <v>3206</v>
      </c>
      <c r="I196" t="s">
        <v>17077</v>
      </c>
      <c r="J196" t="s">
        <v>23</v>
      </c>
      <c r="K196">
        <v>2856</v>
      </c>
      <c r="L196">
        <v>152224.79999999999</v>
      </c>
      <c r="M196">
        <v>53.3</v>
      </c>
      <c r="N196" t="s">
        <v>645</v>
      </c>
      <c r="O196" t="s">
        <v>9450</v>
      </c>
      <c r="P196">
        <v>9.1123449223886266E-2</v>
      </c>
      <c r="Q196">
        <v>0</v>
      </c>
      <c r="R196">
        <v>1</v>
      </c>
    </row>
    <row r="197" spans="1:18" x14ac:dyDescent="0.25">
      <c r="A197" t="s">
        <v>1348</v>
      </c>
      <c r="B197">
        <v>2017</v>
      </c>
      <c r="C197">
        <v>2</v>
      </c>
      <c r="D197">
        <v>3</v>
      </c>
      <c r="E197" t="s">
        <v>1349</v>
      </c>
      <c r="F197" s="1" t="s">
        <v>3205</v>
      </c>
      <c r="G197" s="1" t="s">
        <v>3384</v>
      </c>
      <c r="H197" s="1" t="s">
        <v>3206</v>
      </c>
      <c r="I197" t="s">
        <v>17078</v>
      </c>
      <c r="J197" t="s">
        <v>23</v>
      </c>
      <c r="K197">
        <v>1988</v>
      </c>
      <c r="L197">
        <v>105960.4</v>
      </c>
      <c r="M197">
        <v>53.3</v>
      </c>
      <c r="N197" t="s">
        <v>279</v>
      </c>
      <c r="O197" t="s">
        <v>9551</v>
      </c>
      <c r="P197">
        <v>0</v>
      </c>
      <c r="Q197">
        <v>0</v>
      </c>
      <c r="R197">
        <v>1</v>
      </c>
    </row>
    <row r="198" spans="1:18" x14ac:dyDescent="0.25">
      <c r="A198" t="s">
        <v>1348</v>
      </c>
      <c r="B198">
        <v>2017</v>
      </c>
      <c r="C198">
        <v>2</v>
      </c>
      <c r="D198">
        <v>3</v>
      </c>
      <c r="E198" t="s">
        <v>1349</v>
      </c>
      <c r="F198" s="1" t="s">
        <v>3205</v>
      </c>
      <c r="G198" s="1" t="s">
        <v>3384</v>
      </c>
      <c r="H198" s="1" t="s">
        <v>3206</v>
      </c>
      <c r="I198" t="s">
        <v>17112</v>
      </c>
      <c r="J198" t="s">
        <v>23</v>
      </c>
      <c r="K198">
        <v>2855</v>
      </c>
      <c r="L198">
        <v>152171.5</v>
      </c>
      <c r="M198">
        <v>53.3</v>
      </c>
      <c r="N198" t="s">
        <v>2148</v>
      </c>
      <c r="O198" t="s">
        <v>9552</v>
      </c>
      <c r="P198">
        <v>0</v>
      </c>
      <c r="Q198">
        <v>0</v>
      </c>
      <c r="R198">
        <v>1</v>
      </c>
    </row>
    <row r="199" spans="1:18" x14ac:dyDescent="0.25">
      <c r="A199" t="s">
        <v>10887</v>
      </c>
      <c r="B199">
        <v>2019</v>
      </c>
      <c r="C199">
        <v>5</v>
      </c>
      <c r="D199">
        <v>14</v>
      </c>
      <c r="E199" t="s">
        <v>10369</v>
      </c>
      <c r="F199" s="1" t="s">
        <v>9480</v>
      </c>
      <c r="G199" s="1" t="s">
        <v>9480</v>
      </c>
      <c r="H199" s="1" t="s">
        <v>9480</v>
      </c>
      <c r="I199" t="s">
        <v>10888</v>
      </c>
      <c r="J199" t="s">
        <v>23</v>
      </c>
      <c r="K199">
        <v>0.8</v>
      </c>
      <c r="L199">
        <v>750</v>
      </c>
      <c r="M199">
        <v>937.5</v>
      </c>
      <c r="N199" t="e">
        <v>#N/A</v>
      </c>
      <c r="O199" t="e">
        <v>#N/A</v>
      </c>
      <c r="P199">
        <v>0</v>
      </c>
      <c r="Q199">
        <v>0</v>
      </c>
      <c r="R199">
        <v>2</v>
      </c>
    </row>
    <row r="200" spans="1:18" x14ac:dyDescent="0.25">
      <c r="A200" t="s">
        <v>16414</v>
      </c>
      <c r="B200">
        <v>2019</v>
      </c>
      <c r="C200">
        <v>12</v>
      </c>
      <c r="D200">
        <v>11</v>
      </c>
      <c r="E200" t="s">
        <v>21</v>
      </c>
      <c r="F200" s="1" t="s">
        <v>3205</v>
      </c>
      <c r="G200" s="1" t="s">
        <v>3967</v>
      </c>
      <c r="H200" s="1" t="s">
        <v>7263</v>
      </c>
      <c r="I200" t="s">
        <v>18604</v>
      </c>
      <c r="J200" t="s">
        <v>23</v>
      </c>
      <c r="K200">
        <v>2085</v>
      </c>
      <c r="L200">
        <v>156375</v>
      </c>
      <c r="M200">
        <v>75</v>
      </c>
      <c r="N200" t="s">
        <v>9277</v>
      </c>
      <c r="O200" t="s">
        <v>23286</v>
      </c>
      <c r="P200">
        <v>0</v>
      </c>
      <c r="Q200">
        <v>0</v>
      </c>
      <c r="R200">
        <v>4</v>
      </c>
    </row>
    <row r="201" spans="1:18" x14ac:dyDescent="0.25">
      <c r="A201" t="s">
        <v>2450</v>
      </c>
      <c r="B201">
        <v>2018</v>
      </c>
      <c r="C201">
        <v>5</v>
      </c>
      <c r="D201">
        <v>7</v>
      </c>
      <c r="E201" t="s">
        <v>226</v>
      </c>
      <c r="F201" s="1" t="s">
        <v>3205</v>
      </c>
      <c r="G201" s="1" t="s">
        <v>3863</v>
      </c>
      <c r="H201" s="1" t="s">
        <v>3206</v>
      </c>
      <c r="I201" t="s">
        <v>18998</v>
      </c>
      <c r="J201" t="s">
        <v>23</v>
      </c>
      <c r="K201">
        <v>6980</v>
      </c>
      <c r="L201">
        <v>349000</v>
      </c>
      <c r="M201">
        <v>50</v>
      </c>
      <c r="N201" t="s">
        <v>9340</v>
      </c>
      <c r="O201" t="s">
        <v>9482</v>
      </c>
      <c r="P201">
        <v>8.0867377033553248E-2</v>
      </c>
      <c r="Q201">
        <v>0</v>
      </c>
      <c r="R201">
        <v>2</v>
      </c>
    </row>
    <row r="202" spans="1:18" x14ac:dyDescent="0.25">
      <c r="A202" t="s">
        <v>2450</v>
      </c>
      <c r="B202">
        <v>2018</v>
      </c>
      <c r="C202">
        <v>5</v>
      </c>
      <c r="D202">
        <v>7</v>
      </c>
      <c r="E202" t="s">
        <v>226</v>
      </c>
      <c r="F202" s="1" t="s">
        <v>3205</v>
      </c>
      <c r="G202" s="1" t="s">
        <v>3863</v>
      </c>
      <c r="H202" s="1" t="s">
        <v>3206</v>
      </c>
      <c r="I202" t="s">
        <v>19003</v>
      </c>
      <c r="J202" t="s">
        <v>23</v>
      </c>
      <c r="K202">
        <v>9250</v>
      </c>
      <c r="L202">
        <v>466199.99</v>
      </c>
      <c r="M202">
        <v>50.4</v>
      </c>
      <c r="N202" t="s">
        <v>9344</v>
      </c>
      <c r="O202" t="s">
        <v>9496</v>
      </c>
      <c r="P202">
        <v>3.9816758144422926E-2</v>
      </c>
      <c r="Q202">
        <v>0</v>
      </c>
      <c r="R202">
        <v>2</v>
      </c>
    </row>
    <row r="203" spans="1:18" x14ac:dyDescent="0.25">
      <c r="A203" t="s">
        <v>2450</v>
      </c>
      <c r="B203">
        <v>2018</v>
      </c>
      <c r="C203">
        <v>5</v>
      </c>
      <c r="D203">
        <v>7</v>
      </c>
      <c r="E203" t="s">
        <v>226</v>
      </c>
      <c r="F203" s="1" t="s">
        <v>3205</v>
      </c>
      <c r="G203" s="1" t="s">
        <v>3863</v>
      </c>
      <c r="H203" s="1" t="s">
        <v>3206</v>
      </c>
      <c r="I203" t="s">
        <v>19105</v>
      </c>
      <c r="J203" t="s">
        <v>23</v>
      </c>
      <c r="K203">
        <v>4170</v>
      </c>
      <c r="L203">
        <v>208917.01</v>
      </c>
      <c r="M203">
        <v>50.1</v>
      </c>
      <c r="N203" t="s">
        <v>9346</v>
      </c>
      <c r="O203" t="s">
        <v>9484</v>
      </c>
      <c r="P203">
        <v>0</v>
      </c>
      <c r="Q203">
        <v>0</v>
      </c>
      <c r="R203">
        <v>2</v>
      </c>
    </row>
    <row r="204" spans="1:18" x14ac:dyDescent="0.25">
      <c r="A204" t="s">
        <v>10289</v>
      </c>
      <c r="B204">
        <v>2019</v>
      </c>
      <c r="C204">
        <v>2</v>
      </c>
      <c r="D204">
        <v>15</v>
      </c>
      <c r="E204" t="s">
        <v>1620</v>
      </c>
      <c r="F204" s="1" t="s">
        <v>3205</v>
      </c>
      <c r="G204" s="1" t="s">
        <v>3863</v>
      </c>
      <c r="H204" s="1" t="s">
        <v>3206</v>
      </c>
      <c r="I204" t="s">
        <v>19204</v>
      </c>
      <c r="J204" t="s">
        <v>23</v>
      </c>
      <c r="K204">
        <v>19975</v>
      </c>
      <c r="L204">
        <v>908862.5</v>
      </c>
      <c r="M204">
        <v>45.5</v>
      </c>
      <c r="N204" t="s">
        <v>9340</v>
      </c>
      <c r="O204" t="s">
        <v>9482</v>
      </c>
      <c r="P204">
        <v>8.0867377033553248E-2</v>
      </c>
      <c r="Q204">
        <v>0</v>
      </c>
      <c r="R204">
        <v>1</v>
      </c>
    </row>
    <row r="205" spans="1:18" x14ac:dyDescent="0.25">
      <c r="A205" t="s">
        <v>10289</v>
      </c>
      <c r="B205">
        <v>2019</v>
      </c>
      <c r="C205">
        <v>2</v>
      </c>
      <c r="D205">
        <v>15</v>
      </c>
      <c r="E205" t="s">
        <v>1620</v>
      </c>
      <c r="F205" s="1" t="s">
        <v>3205</v>
      </c>
      <c r="G205" s="1" t="s">
        <v>3863</v>
      </c>
      <c r="H205" s="1" t="s">
        <v>3206</v>
      </c>
      <c r="I205" t="s">
        <v>19221</v>
      </c>
      <c r="J205" t="s">
        <v>23</v>
      </c>
      <c r="K205">
        <v>585</v>
      </c>
      <c r="L205">
        <v>26617.5</v>
      </c>
      <c r="M205">
        <v>45.5</v>
      </c>
      <c r="N205" t="s">
        <v>9347</v>
      </c>
      <c r="O205" t="s">
        <v>9542</v>
      </c>
      <c r="P205">
        <v>8.0289698840596724E-2</v>
      </c>
      <c r="Q205">
        <v>0</v>
      </c>
      <c r="R205">
        <v>1</v>
      </c>
    </row>
    <row r="206" spans="1:18" x14ac:dyDescent="0.25">
      <c r="A206" t="s">
        <v>16416</v>
      </c>
      <c r="B206">
        <v>2019</v>
      </c>
      <c r="C206">
        <v>12</v>
      </c>
      <c r="D206">
        <v>12</v>
      </c>
      <c r="E206" t="s">
        <v>1916</v>
      </c>
      <c r="F206" s="1" t="s">
        <v>3205</v>
      </c>
      <c r="G206" s="1" t="s">
        <v>3863</v>
      </c>
      <c r="H206" s="1" t="s">
        <v>3206</v>
      </c>
      <c r="I206" t="s">
        <v>19210</v>
      </c>
      <c r="J206" t="s">
        <v>23</v>
      </c>
      <c r="K206">
        <v>19975</v>
      </c>
      <c r="L206">
        <v>908862.58</v>
      </c>
      <c r="M206">
        <v>45.5</v>
      </c>
      <c r="N206" t="s">
        <v>9344</v>
      </c>
      <c r="O206" t="s">
        <v>9496</v>
      </c>
      <c r="P206">
        <v>3.9816758144422926E-2</v>
      </c>
      <c r="Q206">
        <v>0</v>
      </c>
      <c r="R206">
        <v>4</v>
      </c>
    </row>
    <row r="207" spans="1:18" x14ac:dyDescent="0.25">
      <c r="A207" t="s">
        <v>16416</v>
      </c>
      <c r="B207">
        <v>2019</v>
      </c>
      <c r="C207">
        <v>12</v>
      </c>
      <c r="D207">
        <v>12</v>
      </c>
      <c r="E207" t="s">
        <v>1916</v>
      </c>
      <c r="F207" s="1" t="s">
        <v>3205</v>
      </c>
      <c r="G207" s="1" t="s">
        <v>3227</v>
      </c>
      <c r="H207" s="1" t="s">
        <v>3206</v>
      </c>
      <c r="I207" t="s">
        <v>19919</v>
      </c>
      <c r="J207" t="s">
        <v>23</v>
      </c>
      <c r="K207">
        <v>80</v>
      </c>
      <c r="L207">
        <v>3880</v>
      </c>
      <c r="M207">
        <v>48.5</v>
      </c>
      <c r="N207" t="s">
        <v>22079</v>
      </c>
      <c r="O207" t="s">
        <v>23271</v>
      </c>
      <c r="P207">
        <v>0</v>
      </c>
      <c r="Q207">
        <v>0</v>
      </c>
      <c r="R207">
        <v>4</v>
      </c>
    </row>
    <row r="208" spans="1:18" x14ac:dyDescent="0.25">
      <c r="A208" t="s">
        <v>2593</v>
      </c>
      <c r="B208">
        <v>2018</v>
      </c>
      <c r="C208">
        <v>6</v>
      </c>
      <c r="D208">
        <v>21</v>
      </c>
      <c r="E208" t="s">
        <v>643</v>
      </c>
      <c r="F208" s="1" t="s">
        <v>3205</v>
      </c>
      <c r="G208" s="1" t="s">
        <v>3384</v>
      </c>
      <c r="H208" s="1" t="s">
        <v>3206</v>
      </c>
      <c r="I208" t="s">
        <v>17066</v>
      </c>
      <c r="J208" t="s">
        <v>23</v>
      </c>
      <c r="K208">
        <v>20200</v>
      </c>
      <c r="L208">
        <v>961075.6</v>
      </c>
      <c r="M208">
        <v>47.58</v>
      </c>
      <c r="N208" t="s">
        <v>160</v>
      </c>
      <c r="O208" t="s">
        <v>9452</v>
      </c>
      <c r="P208">
        <v>0.10110188471641929</v>
      </c>
      <c r="Q208">
        <v>0</v>
      </c>
      <c r="R208">
        <v>2</v>
      </c>
    </row>
    <row r="209" spans="1:18" x14ac:dyDescent="0.25">
      <c r="A209" t="s">
        <v>797</v>
      </c>
      <c r="B209">
        <v>2016</v>
      </c>
      <c r="C209">
        <v>4</v>
      </c>
      <c r="D209">
        <v>21</v>
      </c>
      <c r="E209" t="s">
        <v>31</v>
      </c>
      <c r="F209" s="1" t="s">
        <v>3205</v>
      </c>
      <c r="G209" s="1" t="s">
        <v>18086</v>
      </c>
      <c r="H209" s="1" t="s">
        <v>3204</v>
      </c>
      <c r="I209" t="s">
        <v>18091</v>
      </c>
      <c r="J209" t="s">
        <v>23</v>
      </c>
      <c r="K209">
        <v>530</v>
      </c>
      <c r="L209">
        <v>22852.48</v>
      </c>
      <c r="M209">
        <v>43.12</v>
      </c>
      <c r="N209" t="s">
        <v>21876</v>
      </c>
      <c r="O209" t="s">
        <v>23212</v>
      </c>
      <c r="P209">
        <v>0</v>
      </c>
      <c r="Q209">
        <v>0</v>
      </c>
      <c r="R209">
        <v>2</v>
      </c>
    </row>
    <row r="210" spans="1:18" x14ac:dyDescent="0.25">
      <c r="A210" t="s">
        <v>797</v>
      </c>
      <c r="B210">
        <v>2016</v>
      </c>
      <c r="C210">
        <v>4</v>
      </c>
      <c r="D210">
        <v>21</v>
      </c>
      <c r="E210" t="s">
        <v>31</v>
      </c>
      <c r="F210" s="1" t="s">
        <v>3205</v>
      </c>
      <c r="G210" s="1" t="s">
        <v>3203</v>
      </c>
      <c r="H210" s="1" t="s">
        <v>3204</v>
      </c>
      <c r="I210" t="s">
        <v>17674</v>
      </c>
      <c r="J210" t="s">
        <v>23</v>
      </c>
      <c r="K210">
        <v>160</v>
      </c>
      <c r="L210">
        <v>6333.17</v>
      </c>
      <c r="M210">
        <v>39.58</v>
      </c>
      <c r="N210" t="s">
        <v>9143</v>
      </c>
      <c r="O210" t="s">
        <v>9637</v>
      </c>
      <c r="P210">
        <v>0</v>
      </c>
      <c r="Q210">
        <v>0</v>
      </c>
      <c r="R210">
        <v>2</v>
      </c>
    </row>
    <row r="211" spans="1:18" x14ac:dyDescent="0.25">
      <c r="A211" t="s">
        <v>797</v>
      </c>
      <c r="B211">
        <v>2016</v>
      </c>
      <c r="C211">
        <v>4</v>
      </c>
      <c r="D211">
        <v>21</v>
      </c>
      <c r="E211" t="s">
        <v>31</v>
      </c>
      <c r="F211" s="1" t="s">
        <v>3205</v>
      </c>
      <c r="G211" s="1" t="s">
        <v>3203</v>
      </c>
      <c r="H211" s="1" t="s">
        <v>7263</v>
      </c>
      <c r="I211" t="s">
        <v>252</v>
      </c>
      <c r="J211" t="s">
        <v>23</v>
      </c>
      <c r="K211">
        <v>12</v>
      </c>
      <c r="L211">
        <v>470.49</v>
      </c>
      <c r="M211">
        <v>39.21</v>
      </c>
      <c r="N211" t="s">
        <v>187</v>
      </c>
      <c r="O211" t="s">
        <v>9525</v>
      </c>
      <c r="P211">
        <v>0</v>
      </c>
      <c r="Q211">
        <v>0</v>
      </c>
      <c r="R211">
        <v>2</v>
      </c>
    </row>
    <row r="212" spans="1:18" x14ac:dyDescent="0.25">
      <c r="A212" t="s">
        <v>797</v>
      </c>
      <c r="B212">
        <v>2016</v>
      </c>
      <c r="C212">
        <v>4</v>
      </c>
      <c r="D212">
        <v>21</v>
      </c>
      <c r="E212" t="s">
        <v>31</v>
      </c>
      <c r="F212" s="1" t="s">
        <v>3205</v>
      </c>
      <c r="G212" s="1" t="s">
        <v>3203</v>
      </c>
      <c r="H212" s="1" t="s">
        <v>7263</v>
      </c>
      <c r="I212" t="s">
        <v>17711</v>
      </c>
      <c r="J212" t="s">
        <v>23</v>
      </c>
      <c r="K212">
        <v>98</v>
      </c>
      <c r="L212">
        <v>4506.6099999999997</v>
      </c>
      <c r="M212">
        <v>45.99</v>
      </c>
      <c r="N212" t="s">
        <v>9126</v>
      </c>
      <c r="O212" t="s">
        <v>9638</v>
      </c>
      <c r="P212">
        <v>0</v>
      </c>
      <c r="Q212">
        <v>0</v>
      </c>
      <c r="R212">
        <v>2</v>
      </c>
    </row>
    <row r="213" spans="1:18" x14ac:dyDescent="0.25">
      <c r="A213" t="s">
        <v>797</v>
      </c>
      <c r="B213">
        <v>2016</v>
      </c>
      <c r="C213">
        <v>4</v>
      </c>
      <c r="D213">
        <v>21</v>
      </c>
      <c r="E213" t="s">
        <v>31</v>
      </c>
      <c r="F213" s="1" t="s">
        <v>3205</v>
      </c>
      <c r="G213" s="1" t="s">
        <v>3203</v>
      </c>
      <c r="H213" s="1" t="s">
        <v>7263</v>
      </c>
      <c r="I213" t="s">
        <v>800</v>
      </c>
      <c r="J213" t="s">
        <v>23</v>
      </c>
      <c r="K213">
        <v>69</v>
      </c>
      <c r="L213">
        <v>2649.23</v>
      </c>
      <c r="M213">
        <v>38.39</v>
      </c>
      <c r="N213" t="s">
        <v>2415</v>
      </c>
      <c r="O213" t="s">
        <v>9564</v>
      </c>
      <c r="P213">
        <v>0</v>
      </c>
      <c r="Q213">
        <v>0</v>
      </c>
      <c r="R213">
        <v>2</v>
      </c>
    </row>
    <row r="214" spans="1:18" x14ac:dyDescent="0.25">
      <c r="A214" t="s">
        <v>797</v>
      </c>
      <c r="B214">
        <v>2016</v>
      </c>
      <c r="C214">
        <v>4</v>
      </c>
      <c r="D214">
        <v>21</v>
      </c>
      <c r="E214" t="s">
        <v>31</v>
      </c>
      <c r="F214" s="1" t="s">
        <v>3205</v>
      </c>
      <c r="G214" s="1" t="s">
        <v>3203</v>
      </c>
      <c r="H214" s="1" t="s">
        <v>7263</v>
      </c>
      <c r="I214" t="s">
        <v>17714</v>
      </c>
      <c r="J214" t="s">
        <v>23</v>
      </c>
      <c r="K214">
        <v>26</v>
      </c>
      <c r="L214">
        <v>1032.5899999999999</v>
      </c>
      <c r="M214">
        <v>39.72</v>
      </c>
      <c r="N214" t="s">
        <v>2889</v>
      </c>
      <c r="O214" t="s">
        <v>9535</v>
      </c>
      <c r="P214">
        <v>0</v>
      </c>
      <c r="Q214">
        <v>0</v>
      </c>
      <c r="R214">
        <v>2</v>
      </c>
    </row>
    <row r="215" spans="1:18" x14ac:dyDescent="0.25">
      <c r="A215" t="s">
        <v>797</v>
      </c>
      <c r="B215">
        <v>2016</v>
      </c>
      <c r="C215">
        <v>4</v>
      </c>
      <c r="D215">
        <v>21</v>
      </c>
      <c r="E215" t="s">
        <v>31</v>
      </c>
      <c r="F215" s="1" t="s">
        <v>3205</v>
      </c>
      <c r="G215" s="1" t="s">
        <v>3203</v>
      </c>
      <c r="H215" s="1" t="s">
        <v>7263</v>
      </c>
      <c r="I215" t="s">
        <v>17715</v>
      </c>
      <c r="J215" t="s">
        <v>23</v>
      </c>
      <c r="K215">
        <v>7</v>
      </c>
      <c r="L215">
        <v>274.45</v>
      </c>
      <c r="M215">
        <v>39.21</v>
      </c>
      <c r="N215" t="s">
        <v>35</v>
      </c>
      <c r="O215" t="s">
        <v>9558</v>
      </c>
      <c r="P215">
        <v>0</v>
      </c>
      <c r="Q215">
        <v>0</v>
      </c>
      <c r="R215">
        <v>2</v>
      </c>
    </row>
    <row r="216" spans="1:18" x14ac:dyDescent="0.25">
      <c r="A216" t="s">
        <v>797</v>
      </c>
      <c r="B216">
        <v>2016</v>
      </c>
      <c r="C216">
        <v>4</v>
      </c>
      <c r="D216">
        <v>21</v>
      </c>
      <c r="E216" t="s">
        <v>31</v>
      </c>
      <c r="F216" s="1" t="s">
        <v>3205</v>
      </c>
      <c r="G216" s="1" t="s">
        <v>3203</v>
      </c>
      <c r="H216" s="1" t="s">
        <v>7263</v>
      </c>
      <c r="I216" t="s">
        <v>803</v>
      </c>
      <c r="J216" t="s">
        <v>23</v>
      </c>
      <c r="K216">
        <v>107</v>
      </c>
      <c r="L216">
        <v>4499.5</v>
      </c>
      <c r="M216">
        <v>42.05</v>
      </c>
      <c r="N216" t="s">
        <v>1967</v>
      </c>
      <c r="O216" t="s">
        <v>9632</v>
      </c>
      <c r="P216">
        <v>0</v>
      </c>
      <c r="Q216">
        <v>0</v>
      </c>
      <c r="R216">
        <v>2</v>
      </c>
    </row>
    <row r="217" spans="1:18" x14ac:dyDescent="0.25">
      <c r="A217" t="s">
        <v>797</v>
      </c>
      <c r="B217">
        <v>2016</v>
      </c>
      <c r="C217">
        <v>4</v>
      </c>
      <c r="D217">
        <v>21</v>
      </c>
      <c r="E217" t="s">
        <v>31</v>
      </c>
      <c r="F217" s="1" t="s">
        <v>3205</v>
      </c>
      <c r="G217" s="1" t="s">
        <v>23187</v>
      </c>
      <c r="H217" s="1" t="s">
        <v>7263</v>
      </c>
      <c r="I217" t="s">
        <v>804</v>
      </c>
      <c r="J217" t="s">
        <v>23</v>
      </c>
      <c r="K217">
        <v>102</v>
      </c>
      <c r="L217">
        <v>5586.96</v>
      </c>
      <c r="M217">
        <v>54.77</v>
      </c>
      <c r="N217" t="s">
        <v>804</v>
      </c>
      <c r="O217" t="s">
        <v>9639</v>
      </c>
      <c r="P217">
        <v>0</v>
      </c>
      <c r="Q217">
        <v>0</v>
      </c>
      <c r="R217">
        <v>2</v>
      </c>
    </row>
    <row r="218" spans="1:18" x14ac:dyDescent="0.25">
      <c r="A218" t="s">
        <v>797</v>
      </c>
      <c r="B218">
        <v>2016</v>
      </c>
      <c r="C218">
        <v>4</v>
      </c>
      <c r="D218">
        <v>21</v>
      </c>
      <c r="E218" t="s">
        <v>31</v>
      </c>
      <c r="F218" s="1" t="s">
        <v>3205</v>
      </c>
      <c r="G218" s="1" t="s">
        <v>3216</v>
      </c>
      <c r="H218" s="1" t="s">
        <v>3204</v>
      </c>
      <c r="I218" t="s">
        <v>17514</v>
      </c>
      <c r="J218" t="s">
        <v>23</v>
      </c>
      <c r="K218">
        <v>160</v>
      </c>
      <c r="L218">
        <v>6573.6</v>
      </c>
      <c r="M218">
        <v>41.09</v>
      </c>
      <c r="N218" t="s">
        <v>21848</v>
      </c>
      <c r="O218" t="s">
        <v>23287</v>
      </c>
      <c r="P218">
        <v>0</v>
      </c>
      <c r="Q218">
        <v>0</v>
      </c>
      <c r="R218">
        <v>2</v>
      </c>
    </row>
    <row r="219" spans="1:18" x14ac:dyDescent="0.25">
      <c r="A219" t="s">
        <v>797</v>
      </c>
      <c r="B219">
        <v>2016</v>
      </c>
      <c r="C219">
        <v>4</v>
      </c>
      <c r="D219">
        <v>21</v>
      </c>
      <c r="E219" t="s">
        <v>31</v>
      </c>
      <c r="F219" s="1" t="s">
        <v>9480</v>
      </c>
      <c r="G219" s="1" t="s">
        <v>9480</v>
      </c>
      <c r="H219" s="1" t="s">
        <v>9480</v>
      </c>
      <c r="I219" t="s">
        <v>806</v>
      </c>
      <c r="J219" t="s">
        <v>38</v>
      </c>
      <c r="K219">
        <v>27</v>
      </c>
      <c r="L219">
        <v>34146.629999999997</v>
      </c>
      <c r="M219">
        <v>1264.69</v>
      </c>
      <c r="N219" t="e">
        <v>#N/A</v>
      </c>
      <c r="O219" t="e">
        <v>#N/A</v>
      </c>
      <c r="P219">
        <v>0</v>
      </c>
      <c r="Q219">
        <v>0</v>
      </c>
      <c r="R219">
        <v>2</v>
      </c>
    </row>
    <row r="220" spans="1:18" x14ac:dyDescent="0.25">
      <c r="A220" t="s">
        <v>16418</v>
      </c>
      <c r="B220">
        <v>2018</v>
      </c>
      <c r="C220">
        <v>5</v>
      </c>
      <c r="D220">
        <v>7</v>
      </c>
      <c r="E220" t="s">
        <v>31</v>
      </c>
      <c r="F220" s="1" t="s">
        <v>9480</v>
      </c>
      <c r="G220" s="1" t="s">
        <v>9480</v>
      </c>
      <c r="H220" s="1" t="s">
        <v>9480</v>
      </c>
      <c r="I220" t="s">
        <v>1271</v>
      </c>
      <c r="J220" t="s">
        <v>23</v>
      </c>
      <c r="K220">
        <v>805</v>
      </c>
      <c r="L220">
        <v>42970</v>
      </c>
      <c r="M220">
        <v>53.38</v>
      </c>
      <c r="N220" t="e">
        <v>#N/A</v>
      </c>
      <c r="O220" t="e">
        <v>#N/A</v>
      </c>
      <c r="P220">
        <v>0</v>
      </c>
      <c r="Q220">
        <v>0</v>
      </c>
      <c r="R220">
        <v>2</v>
      </c>
    </row>
    <row r="221" spans="1:18" x14ac:dyDescent="0.25">
      <c r="A221" t="s">
        <v>602</v>
      </c>
      <c r="B221">
        <v>2016</v>
      </c>
      <c r="C221">
        <v>2</v>
      </c>
      <c r="D221">
        <v>26</v>
      </c>
      <c r="E221" t="s">
        <v>31</v>
      </c>
      <c r="F221" s="1" t="s">
        <v>3205</v>
      </c>
      <c r="G221" s="1" t="s">
        <v>3863</v>
      </c>
      <c r="H221" s="1" t="s">
        <v>3206</v>
      </c>
      <c r="I221" t="s">
        <v>291</v>
      </c>
      <c r="J221" t="s">
        <v>23</v>
      </c>
      <c r="K221">
        <v>29940</v>
      </c>
      <c r="L221">
        <v>853290</v>
      </c>
      <c r="M221">
        <v>28.5</v>
      </c>
      <c r="N221" t="s">
        <v>9347</v>
      </c>
      <c r="O221" t="s">
        <v>9542</v>
      </c>
      <c r="P221">
        <v>8.0289698840596724E-2</v>
      </c>
      <c r="Q221">
        <v>0</v>
      </c>
      <c r="R221">
        <v>1</v>
      </c>
    </row>
    <row r="222" spans="1:18" x14ac:dyDescent="0.25">
      <c r="A222" t="s">
        <v>668</v>
      </c>
      <c r="B222">
        <v>2016</v>
      </c>
      <c r="C222">
        <v>3</v>
      </c>
      <c r="D222">
        <v>9</v>
      </c>
      <c r="E222" t="s">
        <v>226</v>
      </c>
      <c r="F222" s="1" t="s">
        <v>3205</v>
      </c>
      <c r="G222" s="1" t="s">
        <v>3863</v>
      </c>
      <c r="H222" s="1" t="s">
        <v>3206</v>
      </c>
      <c r="I222" t="s">
        <v>18972</v>
      </c>
      <c r="J222" t="s">
        <v>23</v>
      </c>
      <c r="K222">
        <v>5555</v>
      </c>
      <c r="L222">
        <v>164428</v>
      </c>
      <c r="M222">
        <v>29.6</v>
      </c>
      <c r="N222" t="s">
        <v>9307</v>
      </c>
      <c r="O222" t="s">
        <v>9445</v>
      </c>
      <c r="P222">
        <v>3.6019547837424074E-2</v>
      </c>
      <c r="Q222">
        <v>0</v>
      </c>
      <c r="R222">
        <v>1</v>
      </c>
    </row>
    <row r="223" spans="1:18" x14ac:dyDescent="0.25">
      <c r="A223" t="s">
        <v>668</v>
      </c>
      <c r="B223">
        <v>2016</v>
      </c>
      <c r="C223">
        <v>3</v>
      </c>
      <c r="D223">
        <v>9</v>
      </c>
      <c r="E223" t="s">
        <v>226</v>
      </c>
      <c r="F223" s="1" t="s">
        <v>3205</v>
      </c>
      <c r="G223" s="1" t="s">
        <v>3863</v>
      </c>
      <c r="H223" s="1" t="s">
        <v>3206</v>
      </c>
      <c r="I223" t="s">
        <v>18926</v>
      </c>
      <c r="J223" t="s">
        <v>23</v>
      </c>
      <c r="K223">
        <v>16665</v>
      </c>
      <c r="L223">
        <v>489951</v>
      </c>
      <c r="M223">
        <v>29.4</v>
      </c>
      <c r="N223" t="s">
        <v>9337</v>
      </c>
      <c r="O223" t="s">
        <v>9440</v>
      </c>
      <c r="P223">
        <v>0.12068470364021268</v>
      </c>
      <c r="Q223">
        <v>0</v>
      </c>
      <c r="R223">
        <v>1</v>
      </c>
    </row>
    <row r="224" spans="1:18" x14ac:dyDescent="0.25">
      <c r="A224" t="s">
        <v>3173</v>
      </c>
      <c r="B224">
        <v>2018</v>
      </c>
      <c r="C224">
        <v>12</v>
      </c>
      <c r="D224">
        <v>27</v>
      </c>
      <c r="E224" t="s">
        <v>51</v>
      </c>
      <c r="F224" s="1" t="s">
        <v>3205</v>
      </c>
      <c r="G224" s="1" t="s">
        <v>3384</v>
      </c>
      <c r="H224" s="1" t="s">
        <v>3206</v>
      </c>
      <c r="I224" t="s">
        <v>17067</v>
      </c>
      <c r="J224" t="s">
        <v>23</v>
      </c>
      <c r="K224">
        <v>3785</v>
      </c>
      <c r="L224">
        <v>177895</v>
      </c>
      <c r="M224">
        <v>47</v>
      </c>
      <c r="N224" t="s">
        <v>168</v>
      </c>
      <c r="O224" t="s">
        <v>9481</v>
      </c>
      <c r="P224">
        <v>2.7900708435018715E-2</v>
      </c>
      <c r="Q224">
        <v>0</v>
      </c>
      <c r="R224">
        <v>4</v>
      </c>
    </row>
    <row r="225" spans="1:18" x14ac:dyDescent="0.25">
      <c r="A225" t="s">
        <v>3173</v>
      </c>
      <c r="B225">
        <v>2018</v>
      </c>
      <c r="C225">
        <v>12</v>
      </c>
      <c r="D225">
        <v>27</v>
      </c>
      <c r="E225" t="s">
        <v>51</v>
      </c>
      <c r="F225" s="1" t="s">
        <v>3205</v>
      </c>
      <c r="G225" s="1" t="s">
        <v>3384</v>
      </c>
      <c r="H225" s="1" t="s">
        <v>3206</v>
      </c>
      <c r="I225" t="s">
        <v>17030</v>
      </c>
      <c r="J225" t="s">
        <v>23</v>
      </c>
      <c r="K225">
        <v>16065</v>
      </c>
      <c r="L225">
        <v>742203</v>
      </c>
      <c r="M225">
        <v>46.2</v>
      </c>
      <c r="N225" t="s">
        <v>309</v>
      </c>
      <c r="O225" t="s">
        <v>9556</v>
      </c>
      <c r="P225">
        <v>0</v>
      </c>
      <c r="Q225">
        <v>0</v>
      </c>
      <c r="R225">
        <v>4</v>
      </c>
    </row>
    <row r="226" spans="1:18" x14ac:dyDescent="0.25">
      <c r="A226" t="s">
        <v>16420</v>
      </c>
      <c r="B226">
        <v>2017</v>
      </c>
      <c r="C226">
        <v>8</v>
      </c>
      <c r="D226">
        <v>29</v>
      </c>
      <c r="E226" t="s">
        <v>7667</v>
      </c>
      <c r="F226" s="1" t="s">
        <v>9480</v>
      </c>
      <c r="G226" s="1" t="s">
        <v>9480</v>
      </c>
      <c r="H226" s="1" t="s">
        <v>9480</v>
      </c>
      <c r="I226" t="s">
        <v>16422</v>
      </c>
      <c r="J226" t="s">
        <v>23</v>
      </c>
      <c r="K226">
        <v>80</v>
      </c>
      <c r="L226">
        <v>6560</v>
      </c>
      <c r="M226">
        <v>82</v>
      </c>
      <c r="N226" t="e">
        <v>#N/A</v>
      </c>
      <c r="O226" t="e">
        <v>#N/A</v>
      </c>
      <c r="P226">
        <v>0</v>
      </c>
      <c r="Q226">
        <v>0</v>
      </c>
      <c r="R226">
        <v>3</v>
      </c>
    </row>
    <row r="227" spans="1:18" x14ac:dyDescent="0.25">
      <c r="A227" t="s">
        <v>16420</v>
      </c>
      <c r="B227">
        <v>2017</v>
      </c>
      <c r="C227">
        <v>8</v>
      </c>
      <c r="D227">
        <v>29</v>
      </c>
      <c r="E227" t="s">
        <v>7667</v>
      </c>
      <c r="F227" s="1" t="s">
        <v>9480</v>
      </c>
      <c r="G227" s="1" t="s">
        <v>9480</v>
      </c>
      <c r="H227" s="1" t="s">
        <v>9480</v>
      </c>
      <c r="I227" t="s">
        <v>16423</v>
      </c>
      <c r="J227" t="s">
        <v>38</v>
      </c>
      <c r="K227">
        <v>10</v>
      </c>
      <c r="L227">
        <v>4580</v>
      </c>
      <c r="M227">
        <v>458</v>
      </c>
      <c r="N227" t="e">
        <v>#N/A</v>
      </c>
      <c r="O227" t="e">
        <v>#N/A</v>
      </c>
      <c r="P227">
        <v>0</v>
      </c>
      <c r="Q227">
        <v>0</v>
      </c>
      <c r="R227">
        <v>3</v>
      </c>
    </row>
    <row r="228" spans="1:18" x14ac:dyDescent="0.25">
      <c r="A228" t="s">
        <v>16420</v>
      </c>
      <c r="B228">
        <v>2017</v>
      </c>
      <c r="C228">
        <v>8</v>
      </c>
      <c r="D228">
        <v>29</v>
      </c>
      <c r="E228" t="s">
        <v>7667</v>
      </c>
      <c r="F228" s="1" t="s">
        <v>9480</v>
      </c>
      <c r="G228" s="1" t="s">
        <v>9480</v>
      </c>
      <c r="H228" s="1" t="s">
        <v>9480</v>
      </c>
      <c r="I228" t="s">
        <v>16424</v>
      </c>
      <c r="J228" t="s">
        <v>38</v>
      </c>
      <c r="K228">
        <v>5</v>
      </c>
      <c r="L228">
        <v>2770</v>
      </c>
      <c r="M228">
        <v>554</v>
      </c>
      <c r="N228" t="e">
        <v>#N/A</v>
      </c>
      <c r="O228" t="e">
        <v>#N/A</v>
      </c>
      <c r="P228">
        <v>0</v>
      </c>
      <c r="Q228">
        <v>0</v>
      </c>
      <c r="R228">
        <v>3</v>
      </c>
    </row>
    <row r="229" spans="1:18" x14ac:dyDescent="0.25">
      <c r="A229" t="s">
        <v>16420</v>
      </c>
      <c r="B229">
        <v>2017</v>
      </c>
      <c r="C229">
        <v>8</v>
      </c>
      <c r="D229">
        <v>29</v>
      </c>
      <c r="E229" t="s">
        <v>7667</v>
      </c>
      <c r="F229" s="1" t="s">
        <v>9480</v>
      </c>
      <c r="G229" s="1" t="s">
        <v>9480</v>
      </c>
      <c r="H229" s="1" t="s">
        <v>9480</v>
      </c>
      <c r="I229" t="s">
        <v>16425</v>
      </c>
      <c r="J229" t="s">
        <v>38</v>
      </c>
      <c r="K229">
        <v>3</v>
      </c>
      <c r="L229">
        <v>2580</v>
      </c>
      <c r="M229">
        <v>860</v>
      </c>
      <c r="N229" t="e">
        <v>#N/A</v>
      </c>
      <c r="O229" t="e">
        <v>#N/A</v>
      </c>
      <c r="P229">
        <v>0</v>
      </c>
      <c r="Q229">
        <v>0</v>
      </c>
      <c r="R229">
        <v>3</v>
      </c>
    </row>
    <row r="230" spans="1:18" x14ac:dyDescent="0.25">
      <c r="A230" t="s">
        <v>16420</v>
      </c>
      <c r="B230">
        <v>2017</v>
      </c>
      <c r="C230">
        <v>8</v>
      </c>
      <c r="D230">
        <v>29</v>
      </c>
      <c r="E230" t="s">
        <v>7667</v>
      </c>
      <c r="F230" s="1" t="s">
        <v>9480</v>
      </c>
      <c r="G230" s="1" t="s">
        <v>9480</v>
      </c>
      <c r="H230" s="1" t="s">
        <v>9480</v>
      </c>
      <c r="I230" t="s">
        <v>16426</v>
      </c>
      <c r="J230" t="s">
        <v>38</v>
      </c>
      <c r="K230">
        <v>4</v>
      </c>
      <c r="L230">
        <v>1932</v>
      </c>
      <c r="M230">
        <v>483</v>
      </c>
      <c r="N230" t="e">
        <v>#N/A</v>
      </c>
      <c r="O230" t="e">
        <v>#N/A</v>
      </c>
      <c r="P230">
        <v>0</v>
      </c>
      <c r="Q230">
        <v>0</v>
      </c>
      <c r="R230">
        <v>3</v>
      </c>
    </row>
    <row r="231" spans="1:18" x14ac:dyDescent="0.25">
      <c r="A231" t="s">
        <v>16420</v>
      </c>
      <c r="B231">
        <v>2017</v>
      </c>
      <c r="C231">
        <v>8</v>
      </c>
      <c r="D231">
        <v>29</v>
      </c>
      <c r="E231" t="s">
        <v>7667</v>
      </c>
      <c r="F231" s="1" t="s">
        <v>9480</v>
      </c>
      <c r="G231" s="1" t="s">
        <v>9480</v>
      </c>
      <c r="H231" s="1" t="s">
        <v>9480</v>
      </c>
      <c r="I231" t="s">
        <v>16427</v>
      </c>
      <c r="J231" t="s">
        <v>38</v>
      </c>
      <c r="K231">
        <v>15</v>
      </c>
      <c r="L231">
        <v>3465</v>
      </c>
      <c r="M231">
        <v>231</v>
      </c>
      <c r="N231" t="e">
        <v>#N/A</v>
      </c>
      <c r="O231" t="e">
        <v>#N/A</v>
      </c>
      <c r="P231">
        <v>0</v>
      </c>
      <c r="Q231">
        <v>0</v>
      </c>
      <c r="R231">
        <v>3</v>
      </c>
    </row>
    <row r="232" spans="1:18" x14ac:dyDescent="0.25">
      <c r="A232" t="s">
        <v>16420</v>
      </c>
      <c r="B232">
        <v>2017</v>
      </c>
      <c r="C232">
        <v>8</v>
      </c>
      <c r="D232">
        <v>29</v>
      </c>
      <c r="E232" t="s">
        <v>7667</v>
      </c>
      <c r="F232" s="1" t="s">
        <v>9480</v>
      </c>
      <c r="G232" s="1" t="s">
        <v>9480</v>
      </c>
      <c r="H232" s="1" t="s">
        <v>9480</v>
      </c>
      <c r="I232" t="s">
        <v>16428</v>
      </c>
      <c r="J232" t="s">
        <v>38</v>
      </c>
      <c r="K232">
        <v>1</v>
      </c>
      <c r="L232">
        <v>3230</v>
      </c>
      <c r="M232">
        <v>3230</v>
      </c>
      <c r="N232" t="e">
        <v>#N/A</v>
      </c>
      <c r="O232" t="e">
        <v>#N/A</v>
      </c>
      <c r="P232">
        <v>0</v>
      </c>
      <c r="Q232">
        <v>0</v>
      </c>
      <c r="R232">
        <v>3</v>
      </c>
    </row>
    <row r="233" spans="1:18" x14ac:dyDescent="0.25">
      <c r="A233" t="s">
        <v>16420</v>
      </c>
      <c r="B233">
        <v>2017</v>
      </c>
      <c r="C233">
        <v>8</v>
      </c>
      <c r="D233">
        <v>29</v>
      </c>
      <c r="E233" t="s">
        <v>7667</v>
      </c>
      <c r="F233" s="1" t="s">
        <v>9480</v>
      </c>
      <c r="G233" s="1" t="s">
        <v>9480</v>
      </c>
      <c r="H233" s="1" t="s">
        <v>9480</v>
      </c>
      <c r="I233" t="s">
        <v>7690</v>
      </c>
      <c r="J233" t="s">
        <v>38</v>
      </c>
      <c r="K233">
        <v>15</v>
      </c>
      <c r="L233">
        <v>3120</v>
      </c>
      <c r="M233">
        <v>208</v>
      </c>
      <c r="N233" t="e">
        <v>#N/A</v>
      </c>
      <c r="O233" t="e">
        <v>#N/A</v>
      </c>
      <c r="P233">
        <v>0</v>
      </c>
      <c r="Q233">
        <v>0</v>
      </c>
      <c r="R233">
        <v>3</v>
      </c>
    </row>
    <row r="234" spans="1:18" x14ac:dyDescent="0.25">
      <c r="A234" t="s">
        <v>16420</v>
      </c>
      <c r="B234">
        <v>2017</v>
      </c>
      <c r="C234">
        <v>8</v>
      </c>
      <c r="D234">
        <v>29</v>
      </c>
      <c r="E234" t="s">
        <v>7667</v>
      </c>
      <c r="F234" s="1" t="s">
        <v>9480</v>
      </c>
      <c r="G234" s="1" t="s">
        <v>9480</v>
      </c>
      <c r="H234" s="1" t="s">
        <v>9480</v>
      </c>
      <c r="I234" t="s">
        <v>7691</v>
      </c>
      <c r="J234" t="s">
        <v>38</v>
      </c>
      <c r="K234">
        <v>20</v>
      </c>
      <c r="L234">
        <v>4160</v>
      </c>
      <c r="M234">
        <v>208</v>
      </c>
      <c r="N234" t="e">
        <v>#N/A</v>
      </c>
      <c r="O234" t="e">
        <v>#N/A</v>
      </c>
      <c r="P234">
        <v>0</v>
      </c>
      <c r="Q234">
        <v>0</v>
      </c>
      <c r="R234">
        <v>3</v>
      </c>
    </row>
    <row r="235" spans="1:18" x14ac:dyDescent="0.25">
      <c r="A235" t="s">
        <v>16420</v>
      </c>
      <c r="B235">
        <v>2017</v>
      </c>
      <c r="C235">
        <v>8</v>
      </c>
      <c r="D235">
        <v>29</v>
      </c>
      <c r="E235" t="s">
        <v>7667</v>
      </c>
      <c r="F235" s="1" t="s">
        <v>9480</v>
      </c>
      <c r="G235" s="1" t="s">
        <v>9480</v>
      </c>
      <c r="H235" s="1" t="s">
        <v>9480</v>
      </c>
      <c r="I235" t="s">
        <v>16429</v>
      </c>
      <c r="J235" t="s">
        <v>38</v>
      </c>
      <c r="K235">
        <v>30</v>
      </c>
      <c r="L235">
        <v>630</v>
      </c>
      <c r="M235">
        <v>21</v>
      </c>
      <c r="N235" t="e">
        <v>#N/A</v>
      </c>
      <c r="O235" t="e">
        <v>#N/A</v>
      </c>
      <c r="P235">
        <v>0</v>
      </c>
      <c r="Q235">
        <v>0</v>
      </c>
      <c r="R235">
        <v>3</v>
      </c>
    </row>
    <row r="236" spans="1:18" x14ac:dyDescent="0.25">
      <c r="A236" t="s">
        <v>16420</v>
      </c>
      <c r="B236">
        <v>2017</v>
      </c>
      <c r="C236">
        <v>8</v>
      </c>
      <c r="D236">
        <v>29</v>
      </c>
      <c r="E236" t="s">
        <v>7667</v>
      </c>
      <c r="F236" s="1" t="s">
        <v>9480</v>
      </c>
      <c r="G236" s="1" t="s">
        <v>9480</v>
      </c>
      <c r="H236" s="1" t="s">
        <v>9480</v>
      </c>
      <c r="I236" t="s">
        <v>16430</v>
      </c>
      <c r="J236" t="s">
        <v>38</v>
      </c>
      <c r="K236">
        <v>5</v>
      </c>
      <c r="L236">
        <v>5500</v>
      </c>
      <c r="M236">
        <v>1100</v>
      </c>
      <c r="N236" t="e">
        <v>#N/A</v>
      </c>
      <c r="O236" t="e">
        <v>#N/A</v>
      </c>
      <c r="P236">
        <v>0</v>
      </c>
      <c r="Q236">
        <v>0</v>
      </c>
      <c r="R236">
        <v>3</v>
      </c>
    </row>
    <row r="237" spans="1:18" x14ac:dyDescent="0.25">
      <c r="A237" t="s">
        <v>16420</v>
      </c>
      <c r="B237">
        <v>2017</v>
      </c>
      <c r="C237">
        <v>8</v>
      </c>
      <c r="D237">
        <v>29</v>
      </c>
      <c r="E237" t="s">
        <v>7667</v>
      </c>
      <c r="F237" s="1" t="s">
        <v>9480</v>
      </c>
      <c r="G237" s="1" t="s">
        <v>9480</v>
      </c>
      <c r="H237" s="1" t="s">
        <v>9480</v>
      </c>
      <c r="I237" t="s">
        <v>16431</v>
      </c>
      <c r="J237" t="s">
        <v>38</v>
      </c>
      <c r="K237">
        <v>20</v>
      </c>
      <c r="L237">
        <v>4160</v>
      </c>
      <c r="M237">
        <v>208</v>
      </c>
      <c r="N237" t="e">
        <v>#N/A</v>
      </c>
      <c r="O237" t="e">
        <v>#N/A</v>
      </c>
      <c r="P237">
        <v>0</v>
      </c>
      <c r="Q237">
        <v>0</v>
      </c>
      <c r="R237">
        <v>3</v>
      </c>
    </row>
    <row r="238" spans="1:18" x14ac:dyDescent="0.25">
      <c r="A238" t="s">
        <v>16420</v>
      </c>
      <c r="B238">
        <v>2017</v>
      </c>
      <c r="C238">
        <v>8</v>
      </c>
      <c r="D238">
        <v>29</v>
      </c>
      <c r="E238" t="s">
        <v>7667</v>
      </c>
      <c r="F238" s="1" t="s">
        <v>9480</v>
      </c>
      <c r="G238" s="1" t="s">
        <v>9480</v>
      </c>
      <c r="H238" s="1" t="s">
        <v>9480</v>
      </c>
      <c r="I238" t="s">
        <v>16432</v>
      </c>
      <c r="J238" t="s">
        <v>38</v>
      </c>
      <c r="K238">
        <v>4</v>
      </c>
      <c r="L238">
        <v>1588</v>
      </c>
      <c r="M238">
        <v>397</v>
      </c>
      <c r="N238" t="e">
        <v>#N/A</v>
      </c>
      <c r="O238" t="e">
        <v>#N/A</v>
      </c>
      <c r="P238">
        <v>0</v>
      </c>
      <c r="Q238">
        <v>0</v>
      </c>
      <c r="R238">
        <v>3</v>
      </c>
    </row>
    <row r="239" spans="1:18" x14ac:dyDescent="0.25">
      <c r="A239" t="s">
        <v>16420</v>
      </c>
      <c r="B239">
        <v>2017</v>
      </c>
      <c r="C239">
        <v>8</v>
      </c>
      <c r="D239">
        <v>29</v>
      </c>
      <c r="E239" t="s">
        <v>7667</v>
      </c>
      <c r="F239" s="1" t="s">
        <v>9480</v>
      </c>
      <c r="G239" s="1" t="s">
        <v>9480</v>
      </c>
      <c r="H239" s="1" t="s">
        <v>9480</v>
      </c>
      <c r="I239" t="s">
        <v>16433</v>
      </c>
      <c r="J239" t="s">
        <v>38</v>
      </c>
      <c r="K239">
        <v>15</v>
      </c>
      <c r="L239">
        <v>1995</v>
      </c>
      <c r="M239">
        <v>133</v>
      </c>
      <c r="N239" t="e">
        <v>#N/A</v>
      </c>
      <c r="O239" t="e">
        <v>#N/A</v>
      </c>
      <c r="P239">
        <v>0</v>
      </c>
      <c r="Q239">
        <v>0</v>
      </c>
      <c r="R239">
        <v>3</v>
      </c>
    </row>
    <row r="240" spans="1:18" x14ac:dyDescent="0.25">
      <c r="A240" t="s">
        <v>16420</v>
      </c>
      <c r="B240">
        <v>2017</v>
      </c>
      <c r="C240">
        <v>8</v>
      </c>
      <c r="D240">
        <v>29</v>
      </c>
      <c r="E240" t="s">
        <v>7667</v>
      </c>
      <c r="F240" s="1" t="s">
        <v>9480</v>
      </c>
      <c r="G240" s="1" t="s">
        <v>9480</v>
      </c>
      <c r="H240" s="1" t="s">
        <v>9480</v>
      </c>
      <c r="I240" t="s">
        <v>16434</v>
      </c>
      <c r="J240" t="s">
        <v>38</v>
      </c>
      <c r="K240">
        <v>50</v>
      </c>
      <c r="L240">
        <v>610</v>
      </c>
      <c r="M240">
        <v>12.2</v>
      </c>
      <c r="N240" t="e">
        <v>#N/A</v>
      </c>
      <c r="O240" t="e">
        <v>#N/A</v>
      </c>
      <c r="P240">
        <v>0</v>
      </c>
      <c r="Q240">
        <v>0</v>
      </c>
      <c r="R240">
        <v>3</v>
      </c>
    </row>
    <row r="241" spans="1:18" x14ac:dyDescent="0.25">
      <c r="A241" t="s">
        <v>16420</v>
      </c>
      <c r="B241">
        <v>2017</v>
      </c>
      <c r="C241">
        <v>8</v>
      </c>
      <c r="D241">
        <v>29</v>
      </c>
      <c r="E241" t="s">
        <v>7667</v>
      </c>
      <c r="F241" s="1" t="s">
        <v>9480</v>
      </c>
      <c r="G241" s="1" t="s">
        <v>9480</v>
      </c>
      <c r="H241" s="1" t="s">
        <v>9480</v>
      </c>
      <c r="I241" t="s">
        <v>16435</v>
      </c>
      <c r="J241" t="s">
        <v>38</v>
      </c>
      <c r="K241">
        <v>2</v>
      </c>
      <c r="L241">
        <v>1334</v>
      </c>
      <c r="M241">
        <v>667</v>
      </c>
      <c r="N241" t="e">
        <v>#N/A</v>
      </c>
      <c r="O241" t="e">
        <v>#N/A</v>
      </c>
      <c r="P241">
        <v>0</v>
      </c>
      <c r="Q241">
        <v>0</v>
      </c>
      <c r="R241">
        <v>3</v>
      </c>
    </row>
    <row r="242" spans="1:18" x14ac:dyDescent="0.25">
      <c r="A242" t="s">
        <v>16420</v>
      </c>
      <c r="B242">
        <v>2017</v>
      </c>
      <c r="C242">
        <v>8</v>
      </c>
      <c r="D242">
        <v>29</v>
      </c>
      <c r="E242" t="s">
        <v>7667</v>
      </c>
      <c r="F242" s="1" t="s">
        <v>9480</v>
      </c>
      <c r="G242" s="1" t="s">
        <v>9480</v>
      </c>
      <c r="H242" s="1" t="s">
        <v>9480</v>
      </c>
      <c r="I242" t="s">
        <v>16436</v>
      </c>
      <c r="J242" t="s">
        <v>38</v>
      </c>
      <c r="K242">
        <v>100</v>
      </c>
      <c r="L242">
        <v>7182</v>
      </c>
      <c r="M242">
        <v>71.819999999999993</v>
      </c>
      <c r="N242" t="e">
        <v>#N/A</v>
      </c>
      <c r="O242" t="e">
        <v>#N/A</v>
      </c>
      <c r="P242">
        <v>0</v>
      </c>
      <c r="Q242">
        <v>0</v>
      </c>
      <c r="R242">
        <v>3</v>
      </c>
    </row>
    <row r="243" spans="1:18" x14ac:dyDescent="0.25">
      <c r="A243" t="s">
        <v>16420</v>
      </c>
      <c r="B243">
        <v>2017</v>
      </c>
      <c r="C243">
        <v>8</v>
      </c>
      <c r="D243">
        <v>29</v>
      </c>
      <c r="E243" t="s">
        <v>7667</v>
      </c>
      <c r="F243" s="1" t="s">
        <v>9480</v>
      </c>
      <c r="G243" s="1" t="s">
        <v>9480</v>
      </c>
      <c r="H243" s="1" t="s">
        <v>9480</v>
      </c>
      <c r="I243" t="s">
        <v>10933</v>
      </c>
      <c r="J243" t="s">
        <v>38</v>
      </c>
      <c r="K243">
        <v>100</v>
      </c>
      <c r="L243">
        <v>7180</v>
      </c>
      <c r="M243">
        <v>71.8</v>
      </c>
      <c r="N243" t="e">
        <v>#N/A</v>
      </c>
      <c r="O243" t="e">
        <v>#N/A</v>
      </c>
      <c r="P243">
        <v>0</v>
      </c>
      <c r="Q243">
        <v>0</v>
      </c>
      <c r="R243">
        <v>3</v>
      </c>
    </row>
    <row r="244" spans="1:18" x14ac:dyDescent="0.25">
      <c r="A244" t="s">
        <v>16420</v>
      </c>
      <c r="B244">
        <v>2017</v>
      </c>
      <c r="C244">
        <v>8</v>
      </c>
      <c r="D244">
        <v>29</v>
      </c>
      <c r="E244" t="s">
        <v>7667</v>
      </c>
      <c r="F244" s="1" t="s">
        <v>9480</v>
      </c>
      <c r="G244" s="1" t="s">
        <v>9480</v>
      </c>
      <c r="H244" s="1" t="s">
        <v>9480</v>
      </c>
      <c r="I244" t="s">
        <v>10934</v>
      </c>
      <c r="J244" t="s">
        <v>38</v>
      </c>
      <c r="K244">
        <v>100</v>
      </c>
      <c r="L244">
        <v>7182</v>
      </c>
      <c r="M244">
        <v>71.819999999999993</v>
      </c>
      <c r="N244" t="e">
        <v>#N/A</v>
      </c>
      <c r="O244" t="e">
        <v>#N/A</v>
      </c>
      <c r="P244">
        <v>0</v>
      </c>
      <c r="Q244">
        <v>0</v>
      </c>
      <c r="R244">
        <v>3</v>
      </c>
    </row>
    <row r="245" spans="1:18" x14ac:dyDescent="0.25">
      <c r="A245" t="s">
        <v>16420</v>
      </c>
      <c r="B245">
        <v>2017</v>
      </c>
      <c r="C245">
        <v>8</v>
      </c>
      <c r="D245">
        <v>29</v>
      </c>
      <c r="E245" t="s">
        <v>7667</v>
      </c>
      <c r="F245" s="1" t="s">
        <v>9480</v>
      </c>
      <c r="G245" s="1" t="s">
        <v>9480</v>
      </c>
      <c r="H245" s="1" t="s">
        <v>9480</v>
      </c>
      <c r="I245" t="s">
        <v>16437</v>
      </c>
      <c r="J245" t="s">
        <v>38</v>
      </c>
      <c r="K245">
        <v>25</v>
      </c>
      <c r="L245">
        <v>24396.75</v>
      </c>
      <c r="M245">
        <v>975.87</v>
      </c>
      <c r="N245" t="e">
        <v>#N/A</v>
      </c>
      <c r="O245" t="e">
        <v>#N/A</v>
      </c>
      <c r="P245">
        <v>0</v>
      </c>
      <c r="Q245">
        <v>0</v>
      </c>
      <c r="R245">
        <v>3</v>
      </c>
    </row>
    <row r="246" spans="1:18" x14ac:dyDescent="0.25">
      <c r="A246" t="s">
        <v>16420</v>
      </c>
      <c r="B246">
        <v>2017</v>
      </c>
      <c r="C246">
        <v>8</v>
      </c>
      <c r="D246">
        <v>29</v>
      </c>
      <c r="E246" t="s">
        <v>7667</v>
      </c>
      <c r="F246" s="1" t="s">
        <v>9480</v>
      </c>
      <c r="G246" s="1" t="s">
        <v>9480</v>
      </c>
      <c r="H246" s="1" t="s">
        <v>9480</v>
      </c>
      <c r="I246" t="s">
        <v>16438</v>
      </c>
      <c r="J246" t="s">
        <v>23</v>
      </c>
      <c r="K246">
        <v>2000</v>
      </c>
      <c r="L246">
        <v>190000</v>
      </c>
      <c r="M246">
        <v>95</v>
      </c>
      <c r="N246" t="e">
        <v>#N/A</v>
      </c>
      <c r="O246" t="e">
        <v>#N/A</v>
      </c>
      <c r="P246">
        <v>0</v>
      </c>
      <c r="Q246">
        <v>0</v>
      </c>
      <c r="R246">
        <v>3</v>
      </c>
    </row>
    <row r="247" spans="1:18" x14ac:dyDescent="0.25">
      <c r="A247" t="s">
        <v>16420</v>
      </c>
      <c r="B247">
        <v>2017</v>
      </c>
      <c r="C247">
        <v>8</v>
      </c>
      <c r="D247">
        <v>29</v>
      </c>
      <c r="E247" t="s">
        <v>7667</v>
      </c>
      <c r="F247" s="1" t="s">
        <v>9480</v>
      </c>
      <c r="G247" s="1" t="s">
        <v>9480</v>
      </c>
      <c r="H247" s="1" t="s">
        <v>9480</v>
      </c>
      <c r="I247" t="s">
        <v>16439</v>
      </c>
      <c r="J247" t="s">
        <v>23</v>
      </c>
      <c r="K247">
        <v>7560</v>
      </c>
      <c r="L247">
        <v>597240</v>
      </c>
      <c r="M247">
        <v>79</v>
      </c>
      <c r="N247" t="e">
        <v>#N/A</v>
      </c>
      <c r="O247" t="e">
        <v>#N/A</v>
      </c>
      <c r="P247">
        <v>0</v>
      </c>
      <c r="Q247">
        <v>0</v>
      </c>
      <c r="R247">
        <v>3</v>
      </c>
    </row>
    <row r="248" spans="1:18" x14ac:dyDescent="0.25">
      <c r="A248" t="s">
        <v>16420</v>
      </c>
      <c r="B248">
        <v>2017</v>
      </c>
      <c r="C248">
        <v>8</v>
      </c>
      <c r="D248">
        <v>29</v>
      </c>
      <c r="E248" t="s">
        <v>7667</v>
      </c>
      <c r="F248" s="1" t="s">
        <v>9480</v>
      </c>
      <c r="G248" s="1" t="s">
        <v>9480</v>
      </c>
      <c r="H248" s="1" t="s">
        <v>9480</v>
      </c>
      <c r="I248" t="s">
        <v>16440</v>
      </c>
      <c r="J248" t="s">
        <v>38</v>
      </c>
      <c r="K248">
        <v>20</v>
      </c>
      <c r="L248">
        <v>9940</v>
      </c>
      <c r="M248">
        <v>497</v>
      </c>
      <c r="N248" t="e">
        <v>#N/A</v>
      </c>
      <c r="O248" t="e">
        <v>#N/A</v>
      </c>
      <c r="P248">
        <v>0</v>
      </c>
      <c r="Q248">
        <v>0</v>
      </c>
      <c r="R248">
        <v>3</v>
      </c>
    </row>
    <row r="249" spans="1:18" x14ac:dyDescent="0.25">
      <c r="A249" t="s">
        <v>16420</v>
      </c>
      <c r="B249">
        <v>2017</v>
      </c>
      <c r="C249">
        <v>8</v>
      </c>
      <c r="D249">
        <v>29</v>
      </c>
      <c r="E249" t="s">
        <v>7667</v>
      </c>
      <c r="F249" s="1" t="s">
        <v>9480</v>
      </c>
      <c r="G249" s="1" t="s">
        <v>9480</v>
      </c>
      <c r="H249" s="1" t="s">
        <v>9480</v>
      </c>
      <c r="I249" t="s">
        <v>16441</v>
      </c>
      <c r="J249" t="s">
        <v>38</v>
      </c>
      <c r="K249">
        <v>5</v>
      </c>
      <c r="L249">
        <v>975</v>
      </c>
      <c r="M249">
        <v>195</v>
      </c>
      <c r="N249" t="e">
        <v>#N/A</v>
      </c>
      <c r="O249" t="e">
        <v>#N/A</v>
      </c>
      <c r="P249">
        <v>0</v>
      </c>
      <c r="Q249">
        <v>0</v>
      </c>
      <c r="R249">
        <v>3</v>
      </c>
    </row>
    <row r="250" spans="1:18" x14ac:dyDescent="0.25">
      <c r="A250" t="s">
        <v>16420</v>
      </c>
      <c r="B250">
        <v>2017</v>
      </c>
      <c r="C250">
        <v>8</v>
      </c>
      <c r="D250">
        <v>29</v>
      </c>
      <c r="E250" t="s">
        <v>7667</v>
      </c>
      <c r="F250" s="1" t="s">
        <v>9480</v>
      </c>
      <c r="G250" s="1" t="s">
        <v>9480</v>
      </c>
      <c r="H250" s="1" t="s">
        <v>9480</v>
      </c>
      <c r="I250" t="s">
        <v>16442</v>
      </c>
      <c r="J250" t="s">
        <v>38</v>
      </c>
      <c r="K250">
        <v>2</v>
      </c>
      <c r="L250">
        <v>2900</v>
      </c>
      <c r="M250">
        <v>1450</v>
      </c>
      <c r="N250" t="e">
        <v>#N/A</v>
      </c>
      <c r="O250" t="e">
        <v>#N/A</v>
      </c>
      <c r="P250">
        <v>0</v>
      </c>
      <c r="Q250">
        <v>0</v>
      </c>
      <c r="R250">
        <v>3</v>
      </c>
    </row>
    <row r="251" spans="1:18" x14ac:dyDescent="0.25">
      <c r="A251" t="s">
        <v>16420</v>
      </c>
      <c r="B251">
        <v>2017</v>
      </c>
      <c r="C251">
        <v>8</v>
      </c>
      <c r="D251">
        <v>29</v>
      </c>
      <c r="E251" t="s">
        <v>7667</v>
      </c>
      <c r="F251" s="1" t="s">
        <v>9480</v>
      </c>
      <c r="G251" s="1" t="s">
        <v>9480</v>
      </c>
      <c r="H251" s="1" t="s">
        <v>9480</v>
      </c>
      <c r="I251" t="s">
        <v>16443</v>
      </c>
      <c r="J251" t="s">
        <v>38</v>
      </c>
      <c r="K251">
        <v>15</v>
      </c>
      <c r="L251">
        <v>12900</v>
      </c>
      <c r="M251">
        <v>860</v>
      </c>
      <c r="N251" t="e">
        <v>#N/A</v>
      </c>
      <c r="O251" t="e">
        <v>#N/A</v>
      </c>
      <c r="P251">
        <v>0</v>
      </c>
      <c r="Q251">
        <v>0</v>
      </c>
      <c r="R251">
        <v>3</v>
      </c>
    </row>
    <row r="252" spans="1:18" x14ac:dyDescent="0.25">
      <c r="A252" t="s">
        <v>16420</v>
      </c>
      <c r="B252">
        <v>2017</v>
      </c>
      <c r="C252">
        <v>8</v>
      </c>
      <c r="D252">
        <v>29</v>
      </c>
      <c r="E252" t="s">
        <v>7667</v>
      </c>
      <c r="F252" s="1" t="s">
        <v>9480</v>
      </c>
      <c r="G252" s="1" t="s">
        <v>9480</v>
      </c>
      <c r="H252" s="1" t="s">
        <v>9480</v>
      </c>
      <c r="I252" t="s">
        <v>16444</v>
      </c>
      <c r="J252" t="s">
        <v>38</v>
      </c>
      <c r="K252">
        <v>5</v>
      </c>
      <c r="L252">
        <v>4460</v>
      </c>
      <c r="M252">
        <v>892</v>
      </c>
      <c r="N252" t="e">
        <v>#N/A</v>
      </c>
      <c r="O252" t="e">
        <v>#N/A</v>
      </c>
      <c r="P252">
        <v>0</v>
      </c>
      <c r="Q252">
        <v>0</v>
      </c>
      <c r="R252">
        <v>3</v>
      </c>
    </row>
    <row r="253" spans="1:18" x14ac:dyDescent="0.25">
      <c r="A253" t="s">
        <v>16420</v>
      </c>
      <c r="B253">
        <v>2017</v>
      </c>
      <c r="C253">
        <v>8</v>
      </c>
      <c r="D253">
        <v>29</v>
      </c>
      <c r="E253" t="s">
        <v>7667</v>
      </c>
      <c r="F253" s="1" t="s">
        <v>9480</v>
      </c>
      <c r="G253" s="1" t="s">
        <v>9480</v>
      </c>
      <c r="H253" s="1" t="s">
        <v>9480</v>
      </c>
      <c r="I253" t="s">
        <v>16445</v>
      </c>
      <c r="J253" t="s">
        <v>38</v>
      </c>
      <c r="K253">
        <v>9</v>
      </c>
      <c r="L253">
        <v>8370</v>
      </c>
      <c r="M253">
        <v>930</v>
      </c>
      <c r="N253" t="e">
        <v>#N/A</v>
      </c>
      <c r="O253" t="e">
        <v>#N/A</v>
      </c>
      <c r="P253">
        <v>0</v>
      </c>
      <c r="Q253">
        <v>0</v>
      </c>
      <c r="R253">
        <v>3</v>
      </c>
    </row>
    <row r="254" spans="1:18" x14ac:dyDescent="0.25">
      <c r="A254" t="s">
        <v>16420</v>
      </c>
      <c r="B254">
        <v>2017</v>
      </c>
      <c r="C254">
        <v>8</v>
      </c>
      <c r="D254">
        <v>29</v>
      </c>
      <c r="E254" t="s">
        <v>7667</v>
      </c>
      <c r="F254" s="1" t="s">
        <v>9480</v>
      </c>
      <c r="G254" s="1" t="s">
        <v>9480</v>
      </c>
      <c r="H254" s="1" t="s">
        <v>9480</v>
      </c>
      <c r="I254" t="s">
        <v>16446</v>
      </c>
      <c r="J254" t="s">
        <v>38</v>
      </c>
      <c r="K254">
        <v>15</v>
      </c>
      <c r="L254">
        <v>7650</v>
      </c>
      <c r="M254">
        <v>510</v>
      </c>
      <c r="N254" t="e">
        <v>#N/A</v>
      </c>
      <c r="O254" t="e">
        <v>#N/A</v>
      </c>
      <c r="P254">
        <v>0</v>
      </c>
      <c r="Q254">
        <v>0</v>
      </c>
      <c r="R254">
        <v>3</v>
      </c>
    </row>
    <row r="255" spans="1:18" x14ac:dyDescent="0.25">
      <c r="A255" t="s">
        <v>16420</v>
      </c>
      <c r="B255">
        <v>2017</v>
      </c>
      <c r="C255">
        <v>8</v>
      </c>
      <c r="D255">
        <v>29</v>
      </c>
      <c r="E255" t="s">
        <v>7667</v>
      </c>
      <c r="F255" s="1" t="s">
        <v>9480</v>
      </c>
      <c r="G255" s="1" t="s">
        <v>9480</v>
      </c>
      <c r="H255" s="1" t="s">
        <v>9480</v>
      </c>
      <c r="I255" t="s">
        <v>16447</v>
      </c>
      <c r="J255" t="s">
        <v>38</v>
      </c>
      <c r="K255">
        <v>15</v>
      </c>
      <c r="L255">
        <v>5955</v>
      </c>
      <c r="M255">
        <v>397</v>
      </c>
      <c r="N255" t="e">
        <v>#N/A</v>
      </c>
      <c r="O255" t="e">
        <v>#N/A</v>
      </c>
      <c r="P255">
        <v>0</v>
      </c>
      <c r="Q255">
        <v>0</v>
      </c>
      <c r="R255">
        <v>3</v>
      </c>
    </row>
    <row r="256" spans="1:18" x14ac:dyDescent="0.25">
      <c r="A256" t="s">
        <v>16420</v>
      </c>
      <c r="B256">
        <v>2017</v>
      </c>
      <c r="C256">
        <v>8</v>
      </c>
      <c r="D256">
        <v>29</v>
      </c>
      <c r="E256" t="s">
        <v>7667</v>
      </c>
      <c r="F256" s="1" t="s">
        <v>9480</v>
      </c>
      <c r="G256" s="1" t="s">
        <v>9480</v>
      </c>
      <c r="H256" s="1" t="s">
        <v>9480</v>
      </c>
      <c r="I256" t="s">
        <v>16448</v>
      </c>
      <c r="J256" t="s">
        <v>38</v>
      </c>
      <c r="K256">
        <v>6</v>
      </c>
      <c r="L256">
        <v>5844</v>
      </c>
      <c r="M256">
        <v>974</v>
      </c>
      <c r="N256" t="e">
        <v>#N/A</v>
      </c>
      <c r="O256" t="e">
        <v>#N/A</v>
      </c>
      <c r="P256">
        <v>0</v>
      </c>
      <c r="Q256">
        <v>0</v>
      </c>
      <c r="R256">
        <v>3</v>
      </c>
    </row>
    <row r="257" spans="1:18" x14ac:dyDescent="0.25">
      <c r="A257" t="s">
        <v>16420</v>
      </c>
      <c r="B257">
        <v>2017</v>
      </c>
      <c r="C257">
        <v>8</v>
      </c>
      <c r="D257">
        <v>29</v>
      </c>
      <c r="E257" t="s">
        <v>7667</v>
      </c>
      <c r="F257" s="1" t="s">
        <v>9480</v>
      </c>
      <c r="G257" s="1" t="s">
        <v>9480</v>
      </c>
      <c r="H257" s="1" t="s">
        <v>9480</v>
      </c>
      <c r="I257" t="s">
        <v>16449</v>
      </c>
      <c r="J257" t="s">
        <v>38</v>
      </c>
      <c r="K257">
        <v>2</v>
      </c>
      <c r="L257">
        <v>2170</v>
      </c>
      <c r="M257">
        <v>1085</v>
      </c>
      <c r="N257" t="e">
        <v>#N/A</v>
      </c>
      <c r="O257" t="e">
        <v>#N/A</v>
      </c>
      <c r="P257">
        <v>0</v>
      </c>
      <c r="Q257">
        <v>0</v>
      </c>
      <c r="R257">
        <v>3</v>
      </c>
    </row>
    <row r="258" spans="1:18" x14ac:dyDescent="0.25">
      <c r="A258" t="s">
        <v>16420</v>
      </c>
      <c r="B258">
        <v>2017</v>
      </c>
      <c r="C258">
        <v>8</v>
      </c>
      <c r="D258">
        <v>29</v>
      </c>
      <c r="E258" t="s">
        <v>7667</v>
      </c>
      <c r="F258" s="1" t="s">
        <v>9480</v>
      </c>
      <c r="G258" s="1" t="s">
        <v>9480</v>
      </c>
      <c r="H258" s="1" t="s">
        <v>9480</v>
      </c>
      <c r="I258" t="s">
        <v>16450</v>
      </c>
      <c r="J258" t="s">
        <v>38</v>
      </c>
      <c r="K258">
        <v>150</v>
      </c>
      <c r="L258">
        <v>1830</v>
      </c>
      <c r="M258">
        <v>12.2</v>
      </c>
      <c r="N258" t="e">
        <v>#N/A</v>
      </c>
      <c r="O258" t="e">
        <v>#N/A</v>
      </c>
      <c r="P258">
        <v>0</v>
      </c>
      <c r="Q258">
        <v>0</v>
      </c>
      <c r="R258">
        <v>3</v>
      </c>
    </row>
    <row r="259" spans="1:18" x14ac:dyDescent="0.25">
      <c r="A259" t="s">
        <v>16420</v>
      </c>
      <c r="B259">
        <v>2017</v>
      </c>
      <c r="C259">
        <v>8</v>
      </c>
      <c r="D259">
        <v>29</v>
      </c>
      <c r="E259" t="s">
        <v>7667</v>
      </c>
      <c r="F259" s="1" t="s">
        <v>9480</v>
      </c>
      <c r="G259" s="1" t="s">
        <v>9480</v>
      </c>
      <c r="H259" s="1" t="s">
        <v>9480</v>
      </c>
      <c r="I259" t="s">
        <v>16451</v>
      </c>
      <c r="J259" t="s">
        <v>38</v>
      </c>
      <c r="K259">
        <v>10</v>
      </c>
      <c r="L259">
        <v>9710</v>
      </c>
      <c r="M259">
        <v>971</v>
      </c>
      <c r="N259" t="e">
        <v>#N/A</v>
      </c>
      <c r="O259" t="e">
        <v>#N/A</v>
      </c>
      <c r="P259">
        <v>0</v>
      </c>
      <c r="Q259">
        <v>0</v>
      </c>
      <c r="R259">
        <v>3</v>
      </c>
    </row>
    <row r="260" spans="1:18" x14ac:dyDescent="0.25">
      <c r="A260" t="s">
        <v>16420</v>
      </c>
      <c r="B260">
        <v>2017</v>
      </c>
      <c r="C260">
        <v>8</v>
      </c>
      <c r="D260">
        <v>29</v>
      </c>
      <c r="E260" t="s">
        <v>7667</v>
      </c>
      <c r="F260" s="1" t="s">
        <v>9480</v>
      </c>
      <c r="G260" s="1" t="s">
        <v>9480</v>
      </c>
      <c r="H260" s="1" t="s">
        <v>9480</v>
      </c>
      <c r="I260" t="s">
        <v>8009</v>
      </c>
      <c r="J260" t="s">
        <v>23</v>
      </c>
      <c r="K260">
        <v>100</v>
      </c>
      <c r="L260">
        <v>8000</v>
      </c>
      <c r="M260">
        <v>80</v>
      </c>
      <c r="N260" t="e">
        <v>#N/A</v>
      </c>
      <c r="O260" t="e">
        <v>#N/A</v>
      </c>
      <c r="P260">
        <v>0</v>
      </c>
      <c r="Q260">
        <v>0</v>
      </c>
      <c r="R260">
        <v>3</v>
      </c>
    </row>
    <row r="261" spans="1:18" x14ac:dyDescent="0.25">
      <c r="A261" t="s">
        <v>8281</v>
      </c>
      <c r="B261">
        <v>2017</v>
      </c>
      <c r="C261">
        <v>12</v>
      </c>
      <c r="D261">
        <v>6</v>
      </c>
      <c r="E261" t="s">
        <v>8164</v>
      </c>
      <c r="F261" s="1" t="s">
        <v>5207</v>
      </c>
      <c r="G261" s="1" t="s">
        <v>20931</v>
      </c>
      <c r="H261" s="1" t="s">
        <v>7263</v>
      </c>
      <c r="I261" t="s">
        <v>20969</v>
      </c>
      <c r="J261" t="s">
        <v>23</v>
      </c>
      <c r="K261">
        <v>800</v>
      </c>
      <c r="L261">
        <v>122616.16</v>
      </c>
      <c r="M261">
        <v>153.27000000000001</v>
      </c>
      <c r="N261" t="s">
        <v>9108</v>
      </c>
      <c r="O261" t="s">
        <v>9458</v>
      </c>
      <c r="P261">
        <v>0</v>
      </c>
      <c r="Q261">
        <v>5.5249692175779658E-2</v>
      </c>
      <c r="R261">
        <v>4</v>
      </c>
    </row>
    <row r="262" spans="1:18" x14ac:dyDescent="0.25">
      <c r="A262" t="s">
        <v>2660</v>
      </c>
      <c r="B262">
        <v>2018</v>
      </c>
      <c r="C262">
        <v>7</v>
      </c>
      <c r="D262">
        <v>17</v>
      </c>
      <c r="E262" t="s">
        <v>1620</v>
      </c>
      <c r="F262" s="1" t="s">
        <v>3205</v>
      </c>
      <c r="G262" s="1" t="s">
        <v>3227</v>
      </c>
      <c r="H262" s="1" t="s">
        <v>3206</v>
      </c>
      <c r="I262" t="s">
        <v>19764</v>
      </c>
      <c r="J262" t="s">
        <v>23</v>
      </c>
      <c r="K262">
        <v>525</v>
      </c>
      <c r="L262">
        <v>27037.51</v>
      </c>
      <c r="M262">
        <v>51.5</v>
      </c>
      <c r="N262" t="s">
        <v>22082</v>
      </c>
      <c r="O262" t="s">
        <v>23253</v>
      </c>
      <c r="P262">
        <v>0</v>
      </c>
      <c r="Q262">
        <v>0</v>
      </c>
      <c r="R262">
        <v>3</v>
      </c>
    </row>
    <row r="263" spans="1:18" x14ac:dyDescent="0.25">
      <c r="A263" t="s">
        <v>2660</v>
      </c>
      <c r="B263">
        <v>2018</v>
      </c>
      <c r="C263">
        <v>7</v>
      </c>
      <c r="D263">
        <v>17</v>
      </c>
      <c r="E263" t="s">
        <v>1620</v>
      </c>
      <c r="F263" s="1" t="s">
        <v>3205</v>
      </c>
      <c r="G263" s="1" t="s">
        <v>3863</v>
      </c>
      <c r="H263" s="1" t="s">
        <v>3206</v>
      </c>
      <c r="I263" t="s">
        <v>19104</v>
      </c>
      <c r="J263" t="s">
        <v>23</v>
      </c>
      <c r="K263">
        <v>17440</v>
      </c>
      <c r="L263">
        <v>898160.35</v>
      </c>
      <c r="M263">
        <v>51.5</v>
      </c>
      <c r="N263" t="s">
        <v>9305</v>
      </c>
      <c r="O263" t="s">
        <v>9530</v>
      </c>
      <c r="P263">
        <v>3.1450189480311259E-2</v>
      </c>
      <c r="Q263">
        <v>0</v>
      </c>
      <c r="R263">
        <v>3</v>
      </c>
    </row>
    <row r="264" spans="1:18" x14ac:dyDescent="0.25">
      <c r="A264" t="s">
        <v>2660</v>
      </c>
      <c r="B264">
        <v>2018</v>
      </c>
      <c r="C264">
        <v>7</v>
      </c>
      <c r="D264">
        <v>17</v>
      </c>
      <c r="E264" t="s">
        <v>1620</v>
      </c>
      <c r="F264" s="1" t="s">
        <v>3205</v>
      </c>
      <c r="G264" s="1" t="s">
        <v>3227</v>
      </c>
      <c r="H264" s="1" t="s">
        <v>3206</v>
      </c>
      <c r="I264" t="s">
        <v>19674</v>
      </c>
      <c r="J264" t="s">
        <v>23</v>
      </c>
      <c r="K264">
        <v>2000</v>
      </c>
      <c r="L264">
        <v>125800.04</v>
      </c>
      <c r="M264">
        <v>62.9</v>
      </c>
      <c r="N264" t="s">
        <v>22067</v>
      </c>
      <c r="O264" t="s">
        <v>23263</v>
      </c>
      <c r="P264">
        <v>0</v>
      </c>
      <c r="Q264">
        <v>0</v>
      </c>
      <c r="R264">
        <v>3</v>
      </c>
    </row>
    <row r="265" spans="1:18" x14ac:dyDescent="0.25">
      <c r="A265" t="s">
        <v>8722</v>
      </c>
      <c r="B265">
        <v>2018</v>
      </c>
      <c r="C265">
        <v>9</v>
      </c>
      <c r="D265">
        <v>19</v>
      </c>
      <c r="E265" t="s">
        <v>8255</v>
      </c>
      <c r="F265" s="1" t="s">
        <v>5207</v>
      </c>
      <c r="G265" s="1" t="s">
        <v>20573</v>
      </c>
      <c r="H265" s="1" t="s">
        <v>7263</v>
      </c>
      <c r="I265" t="s">
        <v>5433</v>
      </c>
      <c r="J265" t="s">
        <v>23</v>
      </c>
      <c r="K265">
        <v>160</v>
      </c>
      <c r="L265">
        <v>15122.88</v>
      </c>
      <c r="M265">
        <v>94.52</v>
      </c>
      <c r="N265" t="s">
        <v>8852</v>
      </c>
      <c r="O265" t="s">
        <v>9785</v>
      </c>
      <c r="P265">
        <v>0</v>
      </c>
      <c r="Q265">
        <v>0</v>
      </c>
      <c r="R265">
        <v>3</v>
      </c>
    </row>
    <row r="266" spans="1:18" x14ac:dyDescent="0.25">
      <c r="A266" t="s">
        <v>2682</v>
      </c>
      <c r="B266">
        <v>2018</v>
      </c>
      <c r="C266">
        <v>7</v>
      </c>
      <c r="D266">
        <v>31</v>
      </c>
      <c r="E266" t="s">
        <v>174</v>
      </c>
      <c r="F266" s="1" t="s">
        <v>3205</v>
      </c>
      <c r="G266" s="1" t="s">
        <v>3863</v>
      </c>
      <c r="H266" s="1" t="s">
        <v>3206</v>
      </c>
      <c r="I266" t="s">
        <v>19001</v>
      </c>
      <c r="J266" t="s">
        <v>23</v>
      </c>
      <c r="K266">
        <v>20005</v>
      </c>
      <c r="L266">
        <v>943235.82</v>
      </c>
      <c r="M266">
        <v>47.15</v>
      </c>
      <c r="N266" t="s">
        <v>9335</v>
      </c>
      <c r="O266" t="s">
        <v>9441</v>
      </c>
      <c r="P266">
        <v>0.12724850134172863</v>
      </c>
      <c r="Q266">
        <v>0</v>
      </c>
      <c r="R266">
        <v>3</v>
      </c>
    </row>
    <row r="267" spans="1:18" x14ac:dyDescent="0.25">
      <c r="A267" t="s">
        <v>2283</v>
      </c>
      <c r="B267">
        <v>2018</v>
      </c>
      <c r="C267">
        <v>3</v>
      </c>
      <c r="D267">
        <v>15</v>
      </c>
      <c r="E267" t="s">
        <v>226</v>
      </c>
      <c r="F267" s="1" t="s">
        <v>3205</v>
      </c>
      <c r="G267" s="1" t="s">
        <v>3384</v>
      </c>
      <c r="H267" s="1" t="s">
        <v>3206</v>
      </c>
      <c r="I267" t="s">
        <v>17067</v>
      </c>
      <c r="J267" t="s">
        <v>23</v>
      </c>
      <c r="K267">
        <v>9900</v>
      </c>
      <c r="L267">
        <v>456390</v>
      </c>
      <c r="M267">
        <v>46.1</v>
      </c>
      <c r="N267" t="s">
        <v>168</v>
      </c>
      <c r="O267" t="s">
        <v>9481</v>
      </c>
      <c r="P267">
        <v>2.7900708435018715E-2</v>
      </c>
      <c r="Q267">
        <v>0</v>
      </c>
      <c r="R267">
        <v>1</v>
      </c>
    </row>
    <row r="268" spans="1:18" x14ac:dyDescent="0.25">
      <c r="A268" t="s">
        <v>2283</v>
      </c>
      <c r="B268">
        <v>2018</v>
      </c>
      <c r="C268">
        <v>3</v>
      </c>
      <c r="D268">
        <v>15</v>
      </c>
      <c r="E268" t="s">
        <v>226</v>
      </c>
      <c r="F268" s="1" t="s">
        <v>3205</v>
      </c>
      <c r="G268" s="1" t="s">
        <v>3384</v>
      </c>
      <c r="H268" s="1" t="s">
        <v>3206</v>
      </c>
      <c r="I268" t="s">
        <v>17146</v>
      </c>
      <c r="J268" t="s">
        <v>23</v>
      </c>
      <c r="K268">
        <v>10030</v>
      </c>
      <c r="L268">
        <v>464088.1</v>
      </c>
      <c r="M268">
        <v>46.27</v>
      </c>
      <c r="N268" t="s">
        <v>2239</v>
      </c>
      <c r="O268" t="s">
        <v>9550</v>
      </c>
      <c r="P268">
        <v>0</v>
      </c>
      <c r="Q268">
        <v>0</v>
      </c>
      <c r="R268">
        <v>1</v>
      </c>
    </row>
    <row r="269" spans="1:18" x14ac:dyDescent="0.25">
      <c r="A269" t="s">
        <v>2929</v>
      </c>
      <c r="B269">
        <v>2018</v>
      </c>
      <c r="C269">
        <v>10</v>
      </c>
      <c r="D269">
        <v>13</v>
      </c>
      <c r="E269" t="s">
        <v>226</v>
      </c>
      <c r="F269" s="1" t="s">
        <v>3205</v>
      </c>
      <c r="G269" s="1" t="s">
        <v>3384</v>
      </c>
      <c r="H269" s="1" t="s">
        <v>3206</v>
      </c>
      <c r="I269" t="s">
        <v>17066</v>
      </c>
      <c r="J269" t="s">
        <v>23</v>
      </c>
      <c r="K269">
        <v>5175</v>
      </c>
      <c r="L269">
        <v>241672.5</v>
      </c>
      <c r="M269">
        <v>46.7</v>
      </c>
      <c r="N269" t="s">
        <v>160</v>
      </c>
      <c r="O269" t="s">
        <v>9452</v>
      </c>
      <c r="P269">
        <v>0.10110188471641929</v>
      </c>
      <c r="Q269">
        <v>0</v>
      </c>
      <c r="R269">
        <v>4</v>
      </c>
    </row>
    <row r="270" spans="1:18" x14ac:dyDescent="0.25">
      <c r="A270" t="s">
        <v>3185</v>
      </c>
      <c r="B270">
        <v>2018</v>
      </c>
      <c r="C270">
        <v>12</v>
      </c>
      <c r="D270">
        <v>29</v>
      </c>
      <c r="E270" t="s">
        <v>226</v>
      </c>
      <c r="F270" s="1" t="s">
        <v>3205</v>
      </c>
      <c r="G270" s="1" t="s">
        <v>3863</v>
      </c>
      <c r="H270" s="1" t="s">
        <v>3206</v>
      </c>
      <c r="I270" t="s">
        <v>18995</v>
      </c>
      <c r="J270" t="s">
        <v>23</v>
      </c>
      <c r="K270">
        <v>7480</v>
      </c>
      <c r="L270">
        <v>346324</v>
      </c>
      <c r="M270">
        <v>46.3</v>
      </c>
      <c r="N270" t="s">
        <v>9347</v>
      </c>
      <c r="O270" t="s">
        <v>9542</v>
      </c>
      <c r="P270">
        <v>8.0289698840596724E-2</v>
      </c>
      <c r="Q270">
        <v>0</v>
      </c>
      <c r="R270">
        <v>4</v>
      </c>
    </row>
    <row r="271" spans="1:18" x14ac:dyDescent="0.25">
      <c r="A271" t="s">
        <v>3185</v>
      </c>
      <c r="B271">
        <v>2018</v>
      </c>
      <c r="C271">
        <v>12</v>
      </c>
      <c r="D271">
        <v>29</v>
      </c>
      <c r="E271" t="s">
        <v>226</v>
      </c>
      <c r="F271" s="1" t="s">
        <v>3205</v>
      </c>
      <c r="G271" s="1" t="s">
        <v>3384</v>
      </c>
      <c r="H271" s="1" t="s">
        <v>3206</v>
      </c>
      <c r="I271" t="s">
        <v>17072</v>
      </c>
      <c r="J271" t="s">
        <v>23</v>
      </c>
      <c r="K271">
        <v>7920</v>
      </c>
      <c r="L271">
        <v>365112</v>
      </c>
      <c r="M271">
        <v>46.1</v>
      </c>
      <c r="N271" t="s">
        <v>112</v>
      </c>
      <c r="O271" t="s">
        <v>9515</v>
      </c>
      <c r="P271">
        <v>3.2773227720419927E-2</v>
      </c>
      <c r="Q271">
        <v>0</v>
      </c>
      <c r="R271">
        <v>4</v>
      </c>
    </row>
    <row r="272" spans="1:18" x14ac:dyDescent="0.25">
      <c r="A272" t="s">
        <v>3185</v>
      </c>
      <c r="B272">
        <v>2018</v>
      </c>
      <c r="C272">
        <v>12</v>
      </c>
      <c r="D272">
        <v>29</v>
      </c>
      <c r="E272" t="s">
        <v>226</v>
      </c>
      <c r="F272" s="1" t="s">
        <v>3205</v>
      </c>
      <c r="G272" s="1" t="s">
        <v>3863</v>
      </c>
      <c r="H272" s="1" t="s">
        <v>3206</v>
      </c>
      <c r="I272" t="s">
        <v>19103</v>
      </c>
      <c r="J272" t="s">
        <v>23</v>
      </c>
      <c r="K272">
        <v>5140</v>
      </c>
      <c r="L272">
        <v>237982</v>
      </c>
      <c r="M272">
        <v>46.3</v>
      </c>
      <c r="N272" t="s">
        <v>9342</v>
      </c>
      <c r="O272" t="s">
        <v>9510</v>
      </c>
      <c r="P272">
        <v>0</v>
      </c>
      <c r="Q272">
        <v>0</v>
      </c>
      <c r="R272">
        <v>4</v>
      </c>
    </row>
    <row r="273" spans="1:18" x14ac:dyDescent="0.25">
      <c r="A273" t="s">
        <v>15976</v>
      </c>
      <c r="B273">
        <v>2019</v>
      </c>
      <c r="C273">
        <v>10</v>
      </c>
      <c r="D273">
        <v>22</v>
      </c>
      <c r="E273" t="s">
        <v>7471</v>
      </c>
      <c r="F273" s="1" t="s">
        <v>9480</v>
      </c>
      <c r="G273" s="1" t="s">
        <v>9480</v>
      </c>
      <c r="H273" s="1" t="s">
        <v>9480</v>
      </c>
      <c r="I273" t="s">
        <v>15978</v>
      </c>
      <c r="J273" t="s">
        <v>38</v>
      </c>
      <c r="K273">
        <v>306</v>
      </c>
      <c r="L273">
        <v>52632</v>
      </c>
      <c r="M273">
        <v>172</v>
      </c>
      <c r="N273" t="e">
        <v>#N/A</v>
      </c>
      <c r="O273" t="e">
        <v>#N/A</v>
      </c>
      <c r="P273">
        <v>0</v>
      </c>
      <c r="Q273">
        <v>0</v>
      </c>
      <c r="R273">
        <v>4</v>
      </c>
    </row>
    <row r="274" spans="1:18" x14ac:dyDescent="0.25">
      <c r="A274" t="s">
        <v>8032</v>
      </c>
      <c r="B274">
        <v>2017</v>
      </c>
      <c r="C274">
        <v>6</v>
      </c>
      <c r="D274">
        <v>13</v>
      </c>
      <c r="E274" t="s">
        <v>36</v>
      </c>
      <c r="F274" s="1" t="s">
        <v>5207</v>
      </c>
      <c r="G274" s="1" t="s">
        <v>21316</v>
      </c>
      <c r="H274" s="1" t="s">
        <v>7263</v>
      </c>
      <c r="I274" t="s">
        <v>6870</v>
      </c>
      <c r="J274" t="s">
        <v>38</v>
      </c>
      <c r="K274">
        <v>260</v>
      </c>
      <c r="L274">
        <v>89700</v>
      </c>
      <c r="M274">
        <v>345</v>
      </c>
      <c r="N274" t="s">
        <v>8919</v>
      </c>
      <c r="O274" t="s">
        <v>9993</v>
      </c>
      <c r="P274">
        <v>0</v>
      </c>
      <c r="Q274">
        <v>0</v>
      </c>
      <c r="R274">
        <v>2</v>
      </c>
    </row>
    <row r="275" spans="1:18" x14ac:dyDescent="0.25">
      <c r="A275" t="s">
        <v>1929</v>
      </c>
      <c r="B275">
        <v>2017</v>
      </c>
      <c r="C275">
        <v>10</v>
      </c>
      <c r="D275">
        <v>24</v>
      </c>
      <c r="E275" t="s">
        <v>1620</v>
      </c>
      <c r="F275" s="1" t="s">
        <v>3205</v>
      </c>
      <c r="G275" s="1" t="s">
        <v>3863</v>
      </c>
      <c r="H275" s="1" t="s">
        <v>3206</v>
      </c>
      <c r="I275" t="s">
        <v>19556</v>
      </c>
      <c r="J275" t="s">
        <v>23</v>
      </c>
      <c r="K275">
        <v>19830</v>
      </c>
      <c r="L275">
        <v>905556.78</v>
      </c>
      <c r="M275">
        <v>45.67</v>
      </c>
      <c r="N275" t="s">
        <v>9347</v>
      </c>
      <c r="O275" t="s">
        <v>9542</v>
      </c>
      <c r="P275">
        <v>8.0289698840596724E-2</v>
      </c>
      <c r="Q275">
        <v>0</v>
      </c>
      <c r="R275">
        <v>4</v>
      </c>
    </row>
    <row r="276" spans="1:18" x14ac:dyDescent="0.25">
      <c r="A276" t="s">
        <v>15625</v>
      </c>
      <c r="B276">
        <v>2019</v>
      </c>
      <c r="C276">
        <v>7</v>
      </c>
      <c r="D276">
        <v>2</v>
      </c>
      <c r="E276" t="s">
        <v>15627</v>
      </c>
      <c r="F276" s="1" t="s">
        <v>5207</v>
      </c>
      <c r="G276" s="1" t="s">
        <v>20573</v>
      </c>
      <c r="H276" s="1" t="s">
        <v>7263</v>
      </c>
      <c r="I276" t="s">
        <v>5901</v>
      </c>
      <c r="J276" t="s">
        <v>23</v>
      </c>
      <c r="K276">
        <v>51.48</v>
      </c>
      <c r="L276">
        <v>8245.86</v>
      </c>
      <c r="M276">
        <v>160.18</v>
      </c>
      <c r="N276" t="s">
        <v>9029</v>
      </c>
      <c r="O276" t="s">
        <v>9776</v>
      </c>
      <c r="P276">
        <v>0</v>
      </c>
      <c r="Q276">
        <v>0</v>
      </c>
      <c r="R276">
        <v>3</v>
      </c>
    </row>
    <row r="277" spans="1:18" x14ac:dyDescent="0.25">
      <c r="A277" t="s">
        <v>15625</v>
      </c>
      <c r="B277">
        <v>2019</v>
      </c>
      <c r="C277">
        <v>7</v>
      </c>
      <c r="D277">
        <v>2</v>
      </c>
      <c r="E277" t="s">
        <v>15627</v>
      </c>
      <c r="F277" s="1" t="s">
        <v>5207</v>
      </c>
      <c r="G277" s="1" t="s">
        <v>20573</v>
      </c>
      <c r="H277" s="1" t="s">
        <v>7263</v>
      </c>
      <c r="I277" t="s">
        <v>20712</v>
      </c>
      <c r="J277" t="s">
        <v>23</v>
      </c>
      <c r="K277">
        <v>32</v>
      </c>
      <c r="L277">
        <v>5125.6400000000003</v>
      </c>
      <c r="M277">
        <v>160.18</v>
      </c>
      <c r="N277" t="s">
        <v>9024</v>
      </c>
      <c r="O277" t="s">
        <v>9469</v>
      </c>
      <c r="P277">
        <v>0</v>
      </c>
      <c r="Q277">
        <v>3.3430295232662992E-2</v>
      </c>
      <c r="R277">
        <v>3</v>
      </c>
    </row>
    <row r="278" spans="1:18" x14ac:dyDescent="0.25">
      <c r="A278" t="s">
        <v>15625</v>
      </c>
      <c r="B278">
        <v>2019</v>
      </c>
      <c r="C278">
        <v>7</v>
      </c>
      <c r="D278">
        <v>2</v>
      </c>
      <c r="E278" t="s">
        <v>15627</v>
      </c>
      <c r="F278" s="1" t="s">
        <v>5207</v>
      </c>
      <c r="G278" s="1" t="s">
        <v>20573</v>
      </c>
      <c r="H278" s="1" t="s">
        <v>7263</v>
      </c>
      <c r="I278" t="s">
        <v>20656</v>
      </c>
      <c r="J278" t="s">
        <v>23</v>
      </c>
      <c r="K278">
        <v>62.72</v>
      </c>
      <c r="L278">
        <v>7216.31</v>
      </c>
      <c r="M278">
        <v>115.06</v>
      </c>
      <c r="N278" t="s">
        <v>8995</v>
      </c>
      <c r="O278" t="s">
        <v>9471</v>
      </c>
      <c r="P278">
        <v>0</v>
      </c>
      <c r="Q278">
        <v>2.730993892398554E-2</v>
      </c>
      <c r="R278">
        <v>3</v>
      </c>
    </row>
    <row r="279" spans="1:18" x14ac:dyDescent="0.25">
      <c r="A279" t="s">
        <v>15625</v>
      </c>
      <c r="B279">
        <v>2019</v>
      </c>
      <c r="C279">
        <v>7</v>
      </c>
      <c r="D279">
        <v>2</v>
      </c>
      <c r="E279" t="s">
        <v>15627</v>
      </c>
      <c r="F279" s="1" t="s">
        <v>5207</v>
      </c>
      <c r="G279" s="1" t="s">
        <v>20573</v>
      </c>
      <c r="H279" s="1" t="s">
        <v>7263</v>
      </c>
      <c r="I279" t="s">
        <v>20666</v>
      </c>
      <c r="J279" t="s">
        <v>23</v>
      </c>
      <c r="K279">
        <v>29.25</v>
      </c>
      <c r="L279">
        <v>4685.1499999999996</v>
      </c>
      <c r="M279">
        <v>160.18</v>
      </c>
      <c r="N279" t="s">
        <v>7263</v>
      </c>
      <c r="O279" t="s">
        <v>23274</v>
      </c>
      <c r="P279">
        <v>0</v>
      </c>
      <c r="Q279">
        <v>0</v>
      </c>
      <c r="R279">
        <v>3</v>
      </c>
    </row>
    <row r="280" spans="1:18" x14ac:dyDescent="0.25">
      <c r="A280" t="s">
        <v>15625</v>
      </c>
      <c r="B280">
        <v>2019</v>
      </c>
      <c r="C280">
        <v>7</v>
      </c>
      <c r="D280">
        <v>2</v>
      </c>
      <c r="E280" t="s">
        <v>15627</v>
      </c>
      <c r="F280" s="1" t="s">
        <v>5207</v>
      </c>
      <c r="G280" s="1" t="s">
        <v>20573</v>
      </c>
      <c r="H280" s="1" t="s">
        <v>7263</v>
      </c>
      <c r="I280" t="s">
        <v>20671</v>
      </c>
      <c r="J280" t="s">
        <v>23</v>
      </c>
      <c r="K280">
        <v>54.911999999999999</v>
      </c>
      <c r="L280">
        <v>8795.58</v>
      </c>
      <c r="M280">
        <v>160.18</v>
      </c>
      <c r="N280" t="s">
        <v>7263</v>
      </c>
      <c r="O280" t="s">
        <v>23274</v>
      </c>
      <c r="P280">
        <v>0</v>
      </c>
      <c r="Q280">
        <v>0</v>
      </c>
      <c r="R280">
        <v>3</v>
      </c>
    </row>
    <row r="281" spans="1:18" x14ac:dyDescent="0.25">
      <c r="A281" t="s">
        <v>15625</v>
      </c>
      <c r="B281">
        <v>2019</v>
      </c>
      <c r="C281">
        <v>7</v>
      </c>
      <c r="D281">
        <v>2</v>
      </c>
      <c r="E281" t="s">
        <v>15627</v>
      </c>
      <c r="F281" s="1" t="s">
        <v>5207</v>
      </c>
      <c r="G281" s="1" t="s">
        <v>20573</v>
      </c>
      <c r="H281" s="1" t="s">
        <v>7263</v>
      </c>
      <c r="I281" t="s">
        <v>20679</v>
      </c>
      <c r="J281" t="s">
        <v>23</v>
      </c>
      <c r="K281">
        <v>14.5</v>
      </c>
      <c r="L281">
        <v>2322.56</v>
      </c>
      <c r="M281">
        <v>160.18</v>
      </c>
      <c r="N281" t="s">
        <v>7263</v>
      </c>
      <c r="O281" t="s">
        <v>23274</v>
      </c>
      <c r="P281">
        <v>0</v>
      </c>
      <c r="Q281">
        <v>0</v>
      </c>
      <c r="R281">
        <v>3</v>
      </c>
    </row>
    <row r="282" spans="1:18" x14ac:dyDescent="0.25">
      <c r="A282" t="s">
        <v>15625</v>
      </c>
      <c r="B282">
        <v>2019</v>
      </c>
      <c r="C282">
        <v>7</v>
      </c>
      <c r="D282">
        <v>2</v>
      </c>
      <c r="E282" t="s">
        <v>15627</v>
      </c>
      <c r="F282" s="1" t="s">
        <v>5207</v>
      </c>
      <c r="G282" s="1" t="s">
        <v>20573</v>
      </c>
      <c r="H282" s="1" t="s">
        <v>7263</v>
      </c>
      <c r="I282" t="s">
        <v>20727</v>
      </c>
      <c r="J282" t="s">
        <v>23</v>
      </c>
      <c r="K282">
        <v>79.900000000000006</v>
      </c>
      <c r="L282">
        <v>12798.06</v>
      </c>
      <c r="M282">
        <v>160.18</v>
      </c>
      <c r="N282" t="s">
        <v>7263</v>
      </c>
      <c r="O282" t="s">
        <v>23274</v>
      </c>
      <c r="P282">
        <v>0</v>
      </c>
      <c r="Q282">
        <v>0</v>
      </c>
      <c r="R282">
        <v>3</v>
      </c>
    </row>
    <row r="283" spans="1:18" x14ac:dyDescent="0.25">
      <c r="A283" t="s">
        <v>15625</v>
      </c>
      <c r="B283">
        <v>2019</v>
      </c>
      <c r="C283">
        <v>7</v>
      </c>
      <c r="D283">
        <v>2</v>
      </c>
      <c r="E283" t="s">
        <v>15627</v>
      </c>
      <c r="F283" s="1" t="s">
        <v>5207</v>
      </c>
      <c r="G283" s="1" t="s">
        <v>20573</v>
      </c>
      <c r="H283" s="1" t="s">
        <v>7263</v>
      </c>
      <c r="I283" t="s">
        <v>5603</v>
      </c>
      <c r="J283" t="s">
        <v>23</v>
      </c>
      <c r="K283">
        <v>62.16</v>
      </c>
      <c r="L283">
        <v>9956.5499999999993</v>
      </c>
      <c r="M283">
        <v>160.18</v>
      </c>
      <c r="N283" t="s">
        <v>8996</v>
      </c>
      <c r="O283" t="s">
        <v>9779</v>
      </c>
      <c r="P283">
        <v>0</v>
      </c>
      <c r="Q283">
        <v>0</v>
      </c>
      <c r="R283">
        <v>3</v>
      </c>
    </row>
    <row r="284" spans="1:18" x14ac:dyDescent="0.25">
      <c r="A284" t="s">
        <v>15625</v>
      </c>
      <c r="B284">
        <v>2019</v>
      </c>
      <c r="C284">
        <v>7</v>
      </c>
      <c r="D284">
        <v>2</v>
      </c>
      <c r="E284" t="s">
        <v>15627</v>
      </c>
      <c r="F284" s="1" t="s">
        <v>5207</v>
      </c>
      <c r="G284" s="1" t="s">
        <v>20573</v>
      </c>
      <c r="H284" s="1" t="s">
        <v>7263</v>
      </c>
      <c r="I284" t="s">
        <v>20676</v>
      </c>
      <c r="J284" t="s">
        <v>23</v>
      </c>
      <c r="K284">
        <v>17.82</v>
      </c>
      <c r="L284">
        <v>2854.34</v>
      </c>
      <c r="M284">
        <v>160.18</v>
      </c>
      <c r="N284" t="s">
        <v>7263</v>
      </c>
      <c r="O284" t="s">
        <v>23274</v>
      </c>
      <c r="P284">
        <v>0</v>
      </c>
      <c r="Q284">
        <v>0</v>
      </c>
      <c r="R284">
        <v>3</v>
      </c>
    </row>
    <row r="285" spans="1:18" x14ac:dyDescent="0.25">
      <c r="A285" t="s">
        <v>8783</v>
      </c>
      <c r="B285">
        <v>2018</v>
      </c>
      <c r="C285">
        <v>11</v>
      </c>
      <c r="D285">
        <v>16</v>
      </c>
      <c r="E285" t="s">
        <v>7310</v>
      </c>
      <c r="F285" s="1" t="s">
        <v>9480</v>
      </c>
      <c r="G285" s="1" t="s">
        <v>9480</v>
      </c>
      <c r="H285" s="1" t="s">
        <v>9480</v>
      </c>
      <c r="I285" t="s">
        <v>15708</v>
      </c>
      <c r="J285" t="s">
        <v>23</v>
      </c>
      <c r="K285">
        <v>52</v>
      </c>
      <c r="L285">
        <v>7404.55</v>
      </c>
      <c r="M285">
        <v>142.4</v>
      </c>
      <c r="N285" t="e">
        <v>#N/A</v>
      </c>
      <c r="O285" t="e">
        <v>#N/A</v>
      </c>
      <c r="P285">
        <v>0</v>
      </c>
      <c r="Q285">
        <v>0</v>
      </c>
      <c r="R285">
        <v>4</v>
      </c>
    </row>
    <row r="286" spans="1:18" x14ac:dyDescent="0.25">
      <c r="A286" t="s">
        <v>8783</v>
      </c>
      <c r="B286">
        <v>2018</v>
      </c>
      <c r="C286">
        <v>11</v>
      </c>
      <c r="D286">
        <v>16</v>
      </c>
      <c r="E286" t="s">
        <v>7310</v>
      </c>
      <c r="F286" s="1" t="s">
        <v>5207</v>
      </c>
      <c r="G286" s="1" t="s">
        <v>21008</v>
      </c>
      <c r="H286" s="1" t="s">
        <v>7263</v>
      </c>
      <c r="I286" t="s">
        <v>21034</v>
      </c>
      <c r="J286" t="s">
        <v>23</v>
      </c>
      <c r="K286">
        <v>68</v>
      </c>
      <c r="L286">
        <v>8626.9699999999993</v>
      </c>
      <c r="M286">
        <v>126.87</v>
      </c>
      <c r="N286" t="s">
        <v>7263</v>
      </c>
      <c r="O286" t="s">
        <v>23274</v>
      </c>
      <c r="P286">
        <v>0</v>
      </c>
      <c r="Q286">
        <v>0</v>
      </c>
      <c r="R286">
        <v>4</v>
      </c>
    </row>
    <row r="287" spans="1:18" x14ac:dyDescent="0.25">
      <c r="A287" t="s">
        <v>8783</v>
      </c>
      <c r="B287">
        <v>2018</v>
      </c>
      <c r="C287">
        <v>11</v>
      </c>
      <c r="D287">
        <v>16</v>
      </c>
      <c r="E287" t="s">
        <v>7310</v>
      </c>
      <c r="F287" s="1" t="s">
        <v>5207</v>
      </c>
      <c r="G287" s="1" t="s">
        <v>21008</v>
      </c>
      <c r="H287" s="1" t="s">
        <v>7263</v>
      </c>
      <c r="I287" t="s">
        <v>21041</v>
      </c>
      <c r="J287" t="s">
        <v>23</v>
      </c>
      <c r="K287">
        <v>10</v>
      </c>
      <c r="L287">
        <v>1541.79</v>
      </c>
      <c r="M287">
        <v>154.18</v>
      </c>
      <c r="N287" t="s">
        <v>7263</v>
      </c>
      <c r="O287" t="s">
        <v>23274</v>
      </c>
      <c r="P287">
        <v>0</v>
      </c>
      <c r="Q287">
        <v>0</v>
      </c>
      <c r="R287">
        <v>4</v>
      </c>
    </row>
    <row r="288" spans="1:18" x14ac:dyDescent="0.25">
      <c r="A288" t="s">
        <v>8783</v>
      </c>
      <c r="B288">
        <v>2018</v>
      </c>
      <c r="C288">
        <v>11</v>
      </c>
      <c r="D288">
        <v>16</v>
      </c>
      <c r="E288" t="s">
        <v>7310</v>
      </c>
      <c r="F288" s="1" t="s">
        <v>5207</v>
      </c>
      <c r="G288" s="1" t="s">
        <v>20573</v>
      </c>
      <c r="H288" s="1" t="s">
        <v>7263</v>
      </c>
      <c r="I288" t="s">
        <v>5995</v>
      </c>
      <c r="J288" t="s">
        <v>23</v>
      </c>
      <c r="K288">
        <v>255</v>
      </c>
      <c r="L288">
        <v>33699.1</v>
      </c>
      <c r="M288">
        <v>132.15</v>
      </c>
      <c r="N288" t="s">
        <v>9044</v>
      </c>
      <c r="O288" t="s">
        <v>9470</v>
      </c>
      <c r="P288">
        <v>0</v>
      </c>
      <c r="Q288">
        <v>3.0368637538317353E-2</v>
      </c>
      <c r="R288">
        <v>4</v>
      </c>
    </row>
    <row r="289" spans="1:18" x14ac:dyDescent="0.25">
      <c r="A289" t="s">
        <v>8783</v>
      </c>
      <c r="B289">
        <v>2018</v>
      </c>
      <c r="C289">
        <v>11</v>
      </c>
      <c r="D289">
        <v>16</v>
      </c>
      <c r="E289" t="s">
        <v>7310</v>
      </c>
      <c r="F289" s="1" t="s">
        <v>5207</v>
      </c>
      <c r="G289" s="1" t="s">
        <v>20573</v>
      </c>
      <c r="H289" s="1" t="s">
        <v>7263</v>
      </c>
      <c r="I289" t="s">
        <v>20785</v>
      </c>
      <c r="J289" t="s">
        <v>23</v>
      </c>
      <c r="K289">
        <v>19</v>
      </c>
      <c r="L289">
        <v>3096.79</v>
      </c>
      <c r="M289">
        <v>162.99</v>
      </c>
      <c r="N289" t="s">
        <v>7263</v>
      </c>
      <c r="O289" t="s">
        <v>23274</v>
      </c>
      <c r="P289">
        <v>0</v>
      </c>
      <c r="Q289">
        <v>0</v>
      </c>
      <c r="R289">
        <v>4</v>
      </c>
    </row>
    <row r="290" spans="1:18" x14ac:dyDescent="0.25">
      <c r="A290" t="s">
        <v>1768</v>
      </c>
      <c r="B290">
        <v>2017</v>
      </c>
      <c r="C290">
        <v>8</v>
      </c>
      <c r="D290">
        <v>18</v>
      </c>
      <c r="E290" t="s">
        <v>174</v>
      </c>
      <c r="F290" s="1" t="s">
        <v>3205</v>
      </c>
      <c r="G290" s="1" t="s">
        <v>3384</v>
      </c>
      <c r="H290" s="1" t="s">
        <v>3206</v>
      </c>
      <c r="I290" t="s">
        <v>17072</v>
      </c>
      <c r="J290" t="s">
        <v>23</v>
      </c>
      <c r="K290">
        <v>3360</v>
      </c>
      <c r="L290">
        <v>127176</v>
      </c>
      <c r="M290">
        <v>37.85</v>
      </c>
      <c r="N290" t="s">
        <v>112</v>
      </c>
      <c r="O290" t="s">
        <v>9515</v>
      </c>
      <c r="P290">
        <v>3.2773227720419927E-2</v>
      </c>
      <c r="Q290">
        <v>0</v>
      </c>
      <c r="R290">
        <v>3</v>
      </c>
    </row>
    <row r="291" spans="1:18" x14ac:dyDescent="0.25">
      <c r="A291" t="s">
        <v>1768</v>
      </c>
      <c r="B291">
        <v>2017</v>
      </c>
      <c r="C291">
        <v>8</v>
      </c>
      <c r="D291">
        <v>18</v>
      </c>
      <c r="E291" t="s">
        <v>174</v>
      </c>
      <c r="F291" s="1" t="s">
        <v>3205</v>
      </c>
      <c r="G291" s="1" t="s">
        <v>3384</v>
      </c>
      <c r="H291" s="1" t="s">
        <v>3206</v>
      </c>
      <c r="I291" t="s">
        <v>17074</v>
      </c>
      <c r="J291" t="s">
        <v>23</v>
      </c>
      <c r="K291">
        <v>2480</v>
      </c>
      <c r="L291">
        <v>93868</v>
      </c>
      <c r="M291">
        <v>37.85</v>
      </c>
      <c r="N291" t="s">
        <v>166</v>
      </c>
      <c r="O291" t="s">
        <v>9509</v>
      </c>
      <c r="P291">
        <v>0</v>
      </c>
      <c r="Q291">
        <v>0</v>
      </c>
      <c r="R291">
        <v>3</v>
      </c>
    </row>
    <row r="292" spans="1:18" x14ac:dyDescent="0.25">
      <c r="A292" t="s">
        <v>1768</v>
      </c>
      <c r="B292">
        <v>2017</v>
      </c>
      <c r="C292">
        <v>8</v>
      </c>
      <c r="D292">
        <v>18</v>
      </c>
      <c r="E292" t="s">
        <v>174</v>
      </c>
      <c r="F292" s="1" t="s">
        <v>3205</v>
      </c>
      <c r="G292" s="1" t="s">
        <v>3863</v>
      </c>
      <c r="H292" s="1" t="s">
        <v>3206</v>
      </c>
      <c r="I292" t="s">
        <v>19054</v>
      </c>
      <c r="J292" t="s">
        <v>23</v>
      </c>
      <c r="K292">
        <v>7640</v>
      </c>
      <c r="L292">
        <v>339216.02</v>
      </c>
      <c r="M292">
        <v>44.4</v>
      </c>
      <c r="N292" t="s">
        <v>9332</v>
      </c>
      <c r="O292" t="s">
        <v>9531</v>
      </c>
      <c r="P292">
        <v>0</v>
      </c>
      <c r="Q292">
        <v>0</v>
      </c>
      <c r="R292">
        <v>3</v>
      </c>
    </row>
    <row r="293" spans="1:18" x14ac:dyDescent="0.25">
      <c r="A293" t="s">
        <v>1768</v>
      </c>
      <c r="B293">
        <v>2017</v>
      </c>
      <c r="C293">
        <v>8</v>
      </c>
      <c r="D293">
        <v>18</v>
      </c>
      <c r="E293" t="s">
        <v>174</v>
      </c>
      <c r="F293" s="1" t="s">
        <v>3205</v>
      </c>
      <c r="G293" s="1" t="s">
        <v>3227</v>
      </c>
      <c r="H293" s="1" t="s">
        <v>3206</v>
      </c>
      <c r="I293" t="s">
        <v>19761</v>
      </c>
      <c r="J293" t="s">
        <v>23</v>
      </c>
      <c r="K293">
        <v>4917</v>
      </c>
      <c r="L293">
        <v>317146.52</v>
      </c>
      <c r="M293">
        <v>64.5</v>
      </c>
      <c r="N293" t="s">
        <v>22088</v>
      </c>
      <c r="O293" t="s">
        <v>23267</v>
      </c>
      <c r="P293">
        <v>0</v>
      </c>
      <c r="Q293">
        <v>0</v>
      </c>
      <c r="R293">
        <v>3</v>
      </c>
    </row>
    <row r="294" spans="1:18" x14ac:dyDescent="0.25">
      <c r="A294" t="s">
        <v>8213</v>
      </c>
      <c r="B294">
        <v>2017</v>
      </c>
      <c r="C294">
        <v>10</v>
      </c>
      <c r="D294">
        <v>25</v>
      </c>
      <c r="E294" t="s">
        <v>8170</v>
      </c>
      <c r="F294" s="1" t="s">
        <v>5207</v>
      </c>
      <c r="G294" s="1" t="s">
        <v>20931</v>
      </c>
      <c r="H294" s="1" t="s">
        <v>3201</v>
      </c>
      <c r="I294" t="s">
        <v>20989</v>
      </c>
      <c r="J294" t="s">
        <v>23</v>
      </c>
      <c r="K294">
        <v>126</v>
      </c>
      <c r="L294">
        <v>43607.66</v>
      </c>
      <c r="M294">
        <v>346.09</v>
      </c>
      <c r="N294" t="s">
        <v>9111</v>
      </c>
      <c r="O294" t="s">
        <v>9807</v>
      </c>
      <c r="P294">
        <v>0</v>
      </c>
      <c r="Q294">
        <v>0</v>
      </c>
      <c r="R294">
        <v>4</v>
      </c>
    </row>
    <row r="295" spans="1:18" x14ac:dyDescent="0.25">
      <c r="A295" t="s">
        <v>8213</v>
      </c>
      <c r="B295">
        <v>2017</v>
      </c>
      <c r="C295">
        <v>10</v>
      </c>
      <c r="D295">
        <v>25</v>
      </c>
      <c r="E295" t="s">
        <v>8170</v>
      </c>
      <c r="F295" s="1" t="s">
        <v>5207</v>
      </c>
      <c r="G295" s="1" t="s">
        <v>20573</v>
      </c>
      <c r="H295" s="1" t="s">
        <v>3201</v>
      </c>
      <c r="I295" t="s">
        <v>20871</v>
      </c>
      <c r="J295" t="s">
        <v>23</v>
      </c>
      <c r="K295">
        <v>2000</v>
      </c>
      <c r="L295">
        <v>344400</v>
      </c>
      <c r="M295">
        <v>172.2</v>
      </c>
      <c r="N295" t="s">
        <v>9081</v>
      </c>
      <c r="O295" t="s">
        <v>10058</v>
      </c>
      <c r="P295">
        <v>0</v>
      </c>
      <c r="Q295">
        <v>0</v>
      </c>
      <c r="R295">
        <v>4</v>
      </c>
    </row>
    <row r="296" spans="1:18" x14ac:dyDescent="0.25">
      <c r="A296" t="s">
        <v>10290</v>
      </c>
      <c r="B296">
        <v>2019</v>
      </c>
      <c r="C296">
        <v>2</v>
      </c>
      <c r="D296">
        <v>15</v>
      </c>
      <c r="E296" t="s">
        <v>2641</v>
      </c>
      <c r="F296" s="1" t="s">
        <v>3205</v>
      </c>
      <c r="G296" s="1" t="s">
        <v>3863</v>
      </c>
      <c r="H296" s="1" t="s">
        <v>3206</v>
      </c>
      <c r="I296" t="s">
        <v>19205</v>
      </c>
      <c r="J296" t="s">
        <v>23</v>
      </c>
      <c r="K296">
        <v>20034</v>
      </c>
      <c r="L296">
        <v>913526.36</v>
      </c>
      <c r="M296">
        <v>45.6</v>
      </c>
      <c r="N296" t="s">
        <v>9335</v>
      </c>
      <c r="O296" t="s">
        <v>9441</v>
      </c>
      <c r="P296">
        <v>0.12724850134172863</v>
      </c>
      <c r="Q296">
        <v>0</v>
      </c>
      <c r="R296">
        <v>1</v>
      </c>
    </row>
    <row r="297" spans="1:18" x14ac:dyDescent="0.25">
      <c r="A297" t="s">
        <v>16455</v>
      </c>
      <c r="B297">
        <v>2019</v>
      </c>
      <c r="C297">
        <v>12</v>
      </c>
      <c r="D297">
        <v>15</v>
      </c>
      <c r="E297" t="s">
        <v>1916</v>
      </c>
      <c r="F297" s="1" t="s">
        <v>3205</v>
      </c>
      <c r="G297" s="1" t="s">
        <v>3227</v>
      </c>
      <c r="H297" s="1" t="s">
        <v>3206</v>
      </c>
      <c r="I297" t="s">
        <v>19675</v>
      </c>
      <c r="J297" t="s">
        <v>23</v>
      </c>
      <c r="K297">
        <v>1125</v>
      </c>
      <c r="L297">
        <v>58387.5</v>
      </c>
      <c r="M297">
        <v>51.9</v>
      </c>
      <c r="N297" t="s">
        <v>22068</v>
      </c>
      <c r="O297" t="s">
        <v>23255</v>
      </c>
      <c r="P297">
        <v>0</v>
      </c>
      <c r="Q297">
        <v>0</v>
      </c>
      <c r="R297">
        <v>4</v>
      </c>
    </row>
    <row r="298" spans="1:18" x14ac:dyDescent="0.25">
      <c r="A298" t="s">
        <v>7927</v>
      </c>
      <c r="B298">
        <v>2017</v>
      </c>
      <c r="C298">
        <v>3</v>
      </c>
      <c r="D298">
        <v>2</v>
      </c>
      <c r="E298" t="s">
        <v>7853</v>
      </c>
      <c r="F298" s="1" t="s">
        <v>5207</v>
      </c>
      <c r="G298" s="1" t="s">
        <v>21008</v>
      </c>
      <c r="H298" s="1" t="s">
        <v>7263</v>
      </c>
      <c r="I298" t="s">
        <v>7070</v>
      </c>
      <c r="J298" t="s">
        <v>23</v>
      </c>
      <c r="K298">
        <v>25</v>
      </c>
      <c r="L298">
        <v>3510</v>
      </c>
      <c r="M298">
        <v>140.4</v>
      </c>
      <c r="N298" t="s">
        <v>9371</v>
      </c>
      <c r="O298" t="s">
        <v>9938</v>
      </c>
      <c r="P298">
        <v>0</v>
      </c>
      <c r="Q298">
        <v>0</v>
      </c>
      <c r="R298">
        <v>1</v>
      </c>
    </row>
    <row r="299" spans="1:18" x14ac:dyDescent="0.25">
      <c r="A299" t="s">
        <v>7927</v>
      </c>
      <c r="B299">
        <v>2017</v>
      </c>
      <c r="C299">
        <v>3</v>
      </c>
      <c r="D299">
        <v>2</v>
      </c>
      <c r="E299" t="s">
        <v>7853</v>
      </c>
      <c r="F299" s="1" t="s">
        <v>9480</v>
      </c>
      <c r="G299" s="1" t="s">
        <v>9480</v>
      </c>
      <c r="H299" s="1" t="s">
        <v>9480</v>
      </c>
      <c r="I299" t="s">
        <v>15719</v>
      </c>
      <c r="J299" t="s">
        <v>23</v>
      </c>
      <c r="K299">
        <v>125</v>
      </c>
      <c r="L299">
        <v>11832.5</v>
      </c>
      <c r="M299">
        <v>94.66</v>
      </c>
      <c r="N299" t="e">
        <v>#N/A</v>
      </c>
      <c r="O299" t="e">
        <v>#N/A</v>
      </c>
      <c r="P299">
        <v>0</v>
      </c>
      <c r="Q299">
        <v>0</v>
      </c>
      <c r="R299">
        <v>1</v>
      </c>
    </row>
    <row r="300" spans="1:18" x14ac:dyDescent="0.25">
      <c r="A300" t="s">
        <v>7927</v>
      </c>
      <c r="B300">
        <v>2017</v>
      </c>
      <c r="C300">
        <v>3</v>
      </c>
      <c r="D300">
        <v>2</v>
      </c>
      <c r="E300" t="s">
        <v>7853</v>
      </c>
      <c r="F300" s="1" t="s">
        <v>5207</v>
      </c>
      <c r="G300" s="1" t="s">
        <v>20573</v>
      </c>
      <c r="H300" s="1" t="s">
        <v>7263</v>
      </c>
      <c r="I300" t="s">
        <v>5295</v>
      </c>
      <c r="J300" t="s">
        <v>23</v>
      </c>
      <c r="K300">
        <v>25</v>
      </c>
      <c r="L300">
        <v>2271.25</v>
      </c>
      <c r="M300">
        <v>90.85</v>
      </c>
      <c r="N300" t="s">
        <v>8965</v>
      </c>
      <c r="O300" t="s">
        <v>10005</v>
      </c>
      <c r="P300">
        <v>0</v>
      </c>
      <c r="Q300">
        <v>0</v>
      </c>
      <c r="R300">
        <v>1</v>
      </c>
    </row>
    <row r="301" spans="1:18" x14ac:dyDescent="0.25">
      <c r="A301" t="s">
        <v>7927</v>
      </c>
      <c r="B301">
        <v>2017</v>
      </c>
      <c r="C301">
        <v>3</v>
      </c>
      <c r="D301">
        <v>2</v>
      </c>
      <c r="E301" t="s">
        <v>7853</v>
      </c>
      <c r="F301" s="1" t="s">
        <v>5207</v>
      </c>
      <c r="G301" s="1" t="s">
        <v>20931</v>
      </c>
      <c r="H301" s="1" t="s">
        <v>7263</v>
      </c>
      <c r="I301" t="s">
        <v>6423</v>
      </c>
      <c r="J301" t="s">
        <v>23</v>
      </c>
      <c r="K301">
        <v>75</v>
      </c>
      <c r="L301">
        <v>6718.5</v>
      </c>
      <c r="M301">
        <v>89.58</v>
      </c>
      <c r="N301" t="s">
        <v>9103</v>
      </c>
      <c r="O301" t="s">
        <v>9770</v>
      </c>
      <c r="P301">
        <v>0</v>
      </c>
      <c r="Q301">
        <v>0</v>
      </c>
      <c r="R301">
        <v>1</v>
      </c>
    </row>
    <row r="302" spans="1:18" x14ac:dyDescent="0.25">
      <c r="A302" t="s">
        <v>7927</v>
      </c>
      <c r="B302">
        <v>2017</v>
      </c>
      <c r="C302">
        <v>3</v>
      </c>
      <c r="D302">
        <v>2</v>
      </c>
      <c r="E302" t="s">
        <v>7853</v>
      </c>
      <c r="F302" s="1" t="s">
        <v>5207</v>
      </c>
      <c r="G302" s="1" t="s">
        <v>20931</v>
      </c>
      <c r="H302" s="1" t="s">
        <v>7263</v>
      </c>
      <c r="I302" t="s">
        <v>6409</v>
      </c>
      <c r="J302" t="s">
        <v>23</v>
      </c>
      <c r="K302">
        <v>25</v>
      </c>
      <c r="L302">
        <v>2255.25</v>
      </c>
      <c r="M302">
        <v>90.21</v>
      </c>
      <c r="N302" t="s">
        <v>9102</v>
      </c>
      <c r="O302" t="s">
        <v>9840</v>
      </c>
      <c r="P302">
        <v>0</v>
      </c>
      <c r="Q302">
        <v>0</v>
      </c>
      <c r="R302">
        <v>1</v>
      </c>
    </row>
    <row r="303" spans="1:18" x14ac:dyDescent="0.25">
      <c r="A303" t="s">
        <v>7927</v>
      </c>
      <c r="B303">
        <v>2017</v>
      </c>
      <c r="C303">
        <v>3</v>
      </c>
      <c r="D303">
        <v>2</v>
      </c>
      <c r="E303" t="s">
        <v>7853</v>
      </c>
      <c r="F303" s="1" t="s">
        <v>5207</v>
      </c>
      <c r="G303" s="1" t="s">
        <v>20931</v>
      </c>
      <c r="H303" s="1" t="s">
        <v>7263</v>
      </c>
      <c r="I303" t="s">
        <v>20990</v>
      </c>
      <c r="J303" t="s">
        <v>23</v>
      </c>
      <c r="K303">
        <v>1075</v>
      </c>
      <c r="L303">
        <v>129075.26</v>
      </c>
      <c r="M303">
        <v>120.07</v>
      </c>
      <c r="N303" t="s">
        <v>9112</v>
      </c>
      <c r="O303" t="s">
        <v>9467</v>
      </c>
      <c r="P303">
        <v>0</v>
      </c>
      <c r="Q303">
        <v>3.6734990611718109E-2</v>
      </c>
      <c r="R303">
        <v>1</v>
      </c>
    </row>
    <row r="304" spans="1:18" x14ac:dyDescent="0.25">
      <c r="A304" t="s">
        <v>7927</v>
      </c>
      <c r="B304">
        <v>2017</v>
      </c>
      <c r="C304">
        <v>3</v>
      </c>
      <c r="D304">
        <v>2</v>
      </c>
      <c r="E304" t="s">
        <v>7853</v>
      </c>
      <c r="F304" s="1" t="s">
        <v>5207</v>
      </c>
      <c r="G304" s="1" t="s">
        <v>20931</v>
      </c>
      <c r="H304" s="1" t="s">
        <v>7263</v>
      </c>
      <c r="I304" t="s">
        <v>20958</v>
      </c>
      <c r="J304" t="s">
        <v>23</v>
      </c>
      <c r="K304">
        <v>275</v>
      </c>
      <c r="L304">
        <v>31273</v>
      </c>
      <c r="M304">
        <v>113.72</v>
      </c>
      <c r="N304" t="s">
        <v>9106</v>
      </c>
      <c r="O304" t="s">
        <v>9459</v>
      </c>
      <c r="P304">
        <v>0</v>
      </c>
      <c r="Q304">
        <v>5.3850305373165194E-2</v>
      </c>
      <c r="R304">
        <v>1</v>
      </c>
    </row>
    <row r="305" spans="1:18" x14ac:dyDescent="0.25">
      <c r="A305" t="s">
        <v>7927</v>
      </c>
      <c r="B305">
        <v>2017</v>
      </c>
      <c r="C305">
        <v>3</v>
      </c>
      <c r="D305">
        <v>2</v>
      </c>
      <c r="E305" t="s">
        <v>7853</v>
      </c>
      <c r="F305" s="1" t="s">
        <v>5207</v>
      </c>
      <c r="G305" s="1" t="s">
        <v>21008</v>
      </c>
      <c r="H305" s="1" t="s">
        <v>7263</v>
      </c>
      <c r="I305" t="s">
        <v>21017</v>
      </c>
      <c r="J305" t="s">
        <v>23</v>
      </c>
      <c r="K305">
        <v>25</v>
      </c>
      <c r="L305">
        <v>2588.75</v>
      </c>
      <c r="M305">
        <v>103.55</v>
      </c>
      <c r="N305" t="s">
        <v>7263</v>
      </c>
      <c r="O305" t="s">
        <v>23274</v>
      </c>
      <c r="P305">
        <v>0</v>
      </c>
      <c r="Q305">
        <v>0</v>
      </c>
      <c r="R305">
        <v>1</v>
      </c>
    </row>
    <row r="306" spans="1:18" x14ac:dyDescent="0.25">
      <c r="A306" t="s">
        <v>7927</v>
      </c>
      <c r="B306">
        <v>2017</v>
      </c>
      <c r="C306">
        <v>3</v>
      </c>
      <c r="D306">
        <v>2</v>
      </c>
      <c r="E306" t="s">
        <v>7853</v>
      </c>
      <c r="F306" s="1" t="s">
        <v>5207</v>
      </c>
      <c r="G306" s="1" t="s">
        <v>21008</v>
      </c>
      <c r="H306" s="1" t="s">
        <v>7263</v>
      </c>
      <c r="I306" t="s">
        <v>21037</v>
      </c>
      <c r="J306" t="s">
        <v>23</v>
      </c>
      <c r="K306">
        <v>300</v>
      </c>
      <c r="L306">
        <v>32781</v>
      </c>
      <c r="M306">
        <v>109.27</v>
      </c>
      <c r="N306" t="s">
        <v>7263</v>
      </c>
      <c r="O306" t="s">
        <v>23274</v>
      </c>
      <c r="P306">
        <v>0</v>
      </c>
      <c r="Q306">
        <v>0</v>
      </c>
      <c r="R306">
        <v>1</v>
      </c>
    </row>
    <row r="307" spans="1:18" x14ac:dyDescent="0.25">
      <c r="A307" t="s">
        <v>7927</v>
      </c>
      <c r="B307">
        <v>2017</v>
      </c>
      <c r="C307">
        <v>3</v>
      </c>
      <c r="D307">
        <v>2</v>
      </c>
      <c r="E307" t="s">
        <v>7853</v>
      </c>
      <c r="F307" s="1" t="s">
        <v>5207</v>
      </c>
      <c r="G307" s="1" t="s">
        <v>20573</v>
      </c>
      <c r="H307" s="1" t="s">
        <v>7263</v>
      </c>
      <c r="I307" t="s">
        <v>20595</v>
      </c>
      <c r="J307" t="s">
        <v>23</v>
      </c>
      <c r="K307">
        <v>25</v>
      </c>
      <c r="L307">
        <v>3367</v>
      </c>
      <c r="M307">
        <v>134.68</v>
      </c>
      <c r="N307" t="s">
        <v>7263</v>
      </c>
      <c r="O307" t="s">
        <v>23274</v>
      </c>
      <c r="P307">
        <v>0</v>
      </c>
      <c r="Q307">
        <v>0</v>
      </c>
      <c r="R307">
        <v>1</v>
      </c>
    </row>
    <row r="308" spans="1:18" x14ac:dyDescent="0.25">
      <c r="A308" t="s">
        <v>7927</v>
      </c>
      <c r="B308">
        <v>2017</v>
      </c>
      <c r="C308">
        <v>3</v>
      </c>
      <c r="D308">
        <v>2</v>
      </c>
      <c r="E308" t="s">
        <v>7853</v>
      </c>
      <c r="F308" s="1" t="s">
        <v>5207</v>
      </c>
      <c r="G308" s="1" t="s">
        <v>20573</v>
      </c>
      <c r="H308" s="1" t="s">
        <v>7263</v>
      </c>
      <c r="I308" t="s">
        <v>20656</v>
      </c>
      <c r="J308" t="s">
        <v>23</v>
      </c>
      <c r="K308">
        <v>75</v>
      </c>
      <c r="L308">
        <v>9339</v>
      </c>
      <c r="M308">
        <v>124.52</v>
      </c>
      <c r="N308" t="s">
        <v>8995</v>
      </c>
      <c r="O308" t="s">
        <v>9471</v>
      </c>
      <c r="P308">
        <v>0</v>
      </c>
      <c r="Q308">
        <v>2.730993892398554E-2</v>
      </c>
      <c r="R308">
        <v>1</v>
      </c>
    </row>
    <row r="309" spans="1:18" x14ac:dyDescent="0.25">
      <c r="A309" t="s">
        <v>7927</v>
      </c>
      <c r="B309">
        <v>2017</v>
      </c>
      <c r="C309">
        <v>3</v>
      </c>
      <c r="D309">
        <v>2</v>
      </c>
      <c r="E309" t="s">
        <v>7853</v>
      </c>
      <c r="F309" s="1" t="s">
        <v>5207</v>
      </c>
      <c r="G309" s="1" t="s">
        <v>20573</v>
      </c>
      <c r="H309" s="1" t="s">
        <v>7263</v>
      </c>
      <c r="I309" t="s">
        <v>20795</v>
      </c>
      <c r="J309" t="s">
        <v>23</v>
      </c>
      <c r="K309">
        <v>90</v>
      </c>
      <c r="L309">
        <v>10978.19</v>
      </c>
      <c r="M309">
        <v>121.98</v>
      </c>
      <c r="N309" t="s">
        <v>7263</v>
      </c>
      <c r="O309" t="s">
        <v>23274</v>
      </c>
      <c r="P309">
        <v>0</v>
      </c>
      <c r="Q309">
        <v>0</v>
      </c>
      <c r="R309">
        <v>1</v>
      </c>
    </row>
    <row r="310" spans="1:18" x14ac:dyDescent="0.25">
      <c r="A310" t="s">
        <v>7927</v>
      </c>
      <c r="B310">
        <v>2017</v>
      </c>
      <c r="C310">
        <v>3</v>
      </c>
      <c r="D310">
        <v>2</v>
      </c>
      <c r="E310" t="s">
        <v>7853</v>
      </c>
      <c r="F310" s="1" t="s">
        <v>5207</v>
      </c>
      <c r="G310" s="1" t="s">
        <v>20931</v>
      </c>
      <c r="H310" s="1" t="s">
        <v>7263</v>
      </c>
      <c r="I310" t="s">
        <v>6685</v>
      </c>
      <c r="J310" t="s">
        <v>23</v>
      </c>
      <c r="K310">
        <v>25</v>
      </c>
      <c r="L310">
        <v>2573</v>
      </c>
      <c r="M310">
        <v>102.92</v>
      </c>
      <c r="N310" t="s">
        <v>9117</v>
      </c>
      <c r="O310" t="s">
        <v>9941</v>
      </c>
      <c r="P310">
        <v>0</v>
      </c>
      <c r="Q310">
        <v>0</v>
      </c>
      <c r="R310">
        <v>1</v>
      </c>
    </row>
    <row r="311" spans="1:18" x14ac:dyDescent="0.25">
      <c r="A311" t="s">
        <v>7927</v>
      </c>
      <c r="B311">
        <v>2017</v>
      </c>
      <c r="C311">
        <v>3</v>
      </c>
      <c r="D311">
        <v>2</v>
      </c>
      <c r="E311" t="s">
        <v>7853</v>
      </c>
      <c r="F311" s="1" t="s">
        <v>5207</v>
      </c>
      <c r="G311" s="1" t="s">
        <v>21008</v>
      </c>
      <c r="H311" s="1" t="s">
        <v>7263</v>
      </c>
      <c r="I311" t="s">
        <v>6965</v>
      </c>
      <c r="J311" t="s">
        <v>23</v>
      </c>
      <c r="K311">
        <v>100</v>
      </c>
      <c r="L311">
        <v>9974</v>
      </c>
      <c r="M311">
        <v>99.74</v>
      </c>
      <c r="N311" t="s">
        <v>9361</v>
      </c>
      <c r="O311" t="s">
        <v>9778</v>
      </c>
      <c r="P311">
        <v>0</v>
      </c>
      <c r="Q311">
        <v>0</v>
      </c>
      <c r="R311">
        <v>1</v>
      </c>
    </row>
    <row r="312" spans="1:18" x14ac:dyDescent="0.25">
      <c r="A312" t="s">
        <v>7927</v>
      </c>
      <c r="B312">
        <v>2017</v>
      </c>
      <c r="C312">
        <v>3</v>
      </c>
      <c r="D312">
        <v>2</v>
      </c>
      <c r="E312" t="s">
        <v>7853</v>
      </c>
      <c r="F312" s="1" t="s">
        <v>5207</v>
      </c>
      <c r="G312" s="1" t="s">
        <v>21008</v>
      </c>
      <c r="H312" s="1" t="s">
        <v>7263</v>
      </c>
      <c r="I312" t="s">
        <v>6883</v>
      </c>
      <c r="J312" t="s">
        <v>23</v>
      </c>
      <c r="K312">
        <v>25</v>
      </c>
      <c r="L312">
        <v>2843</v>
      </c>
      <c r="M312">
        <v>113.72</v>
      </c>
      <c r="N312" t="s">
        <v>9355</v>
      </c>
      <c r="O312" t="s">
        <v>9886</v>
      </c>
      <c r="P312">
        <v>0</v>
      </c>
      <c r="Q312">
        <v>0</v>
      </c>
      <c r="R312">
        <v>1</v>
      </c>
    </row>
    <row r="313" spans="1:18" x14ac:dyDescent="0.25">
      <c r="A313" t="s">
        <v>7927</v>
      </c>
      <c r="B313">
        <v>2017</v>
      </c>
      <c r="C313">
        <v>3</v>
      </c>
      <c r="D313">
        <v>2</v>
      </c>
      <c r="E313" t="s">
        <v>7853</v>
      </c>
      <c r="F313" s="1" t="s">
        <v>5207</v>
      </c>
      <c r="G313" s="1" t="s">
        <v>21008</v>
      </c>
      <c r="H313" s="1" t="s">
        <v>7263</v>
      </c>
      <c r="I313" t="s">
        <v>7069</v>
      </c>
      <c r="J313" t="s">
        <v>23</v>
      </c>
      <c r="K313">
        <v>25</v>
      </c>
      <c r="L313">
        <v>3001.75</v>
      </c>
      <c r="M313">
        <v>120.07</v>
      </c>
      <c r="N313" t="s">
        <v>9371</v>
      </c>
      <c r="O313" t="s">
        <v>9938</v>
      </c>
      <c r="P313">
        <v>0</v>
      </c>
      <c r="Q313">
        <v>0</v>
      </c>
      <c r="R313">
        <v>1</v>
      </c>
    </row>
    <row r="314" spans="1:18" x14ac:dyDescent="0.25">
      <c r="A314" t="s">
        <v>7927</v>
      </c>
      <c r="B314">
        <v>2017</v>
      </c>
      <c r="C314">
        <v>3</v>
      </c>
      <c r="D314">
        <v>2</v>
      </c>
      <c r="E314" t="s">
        <v>7853</v>
      </c>
      <c r="F314" s="1" t="s">
        <v>5207</v>
      </c>
      <c r="G314" s="1" t="s">
        <v>20573</v>
      </c>
      <c r="H314" s="1" t="s">
        <v>7263</v>
      </c>
      <c r="I314" t="s">
        <v>20720</v>
      </c>
      <c r="J314" t="s">
        <v>23</v>
      </c>
      <c r="K314">
        <v>325</v>
      </c>
      <c r="L314">
        <v>36959</v>
      </c>
      <c r="M314">
        <v>113.72</v>
      </c>
      <c r="N314" t="s">
        <v>8855</v>
      </c>
      <c r="O314" t="s">
        <v>9463</v>
      </c>
      <c r="P314">
        <v>0</v>
      </c>
      <c r="Q314">
        <v>4.5717886060994917E-2</v>
      </c>
      <c r="R314">
        <v>1</v>
      </c>
    </row>
    <row r="315" spans="1:18" x14ac:dyDescent="0.25">
      <c r="A315" t="s">
        <v>7927</v>
      </c>
      <c r="B315">
        <v>2017</v>
      </c>
      <c r="C315">
        <v>3</v>
      </c>
      <c r="D315">
        <v>2</v>
      </c>
      <c r="E315" t="s">
        <v>7853</v>
      </c>
      <c r="F315" s="1" t="s">
        <v>5207</v>
      </c>
      <c r="G315" s="1" t="s">
        <v>21008</v>
      </c>
      <c r="H315" s="1" t="s">
        <v>7263</v>
      </c>
      <c r="I315" t="s">
        <v>21022</v>
      </c>
      <c r="J315" t="s">
        <v>23</v>
      </c>
      <c r="K315">
        <v>50</v>
      </c>
      <c r="L315">
        <v>7973</v>
      </c>
      <c r="M315">
        <v>159.46</v>
      </c>
      <c r="N315" t="s">
        <v>7263</v>
      </c>
      <c r="O315" t="s">
        <v>23274</v>
      </c>
      <c r="P315">
        <v>0</v>
      </c>
      <c r="Q315">
        <v>0</v>
      </c>
      <c r="R315">
        <v>1</v>
      </c>
    </row>
    <row r="316" spans="1:18" x14ac:dyDescent="0.25">
      <c r="A316" t="s">
        <v>2358</v>
      </c>
      <c r="B316">
        <v>2018</v>
      </c>
      <c r="C316">
        <v>4</v>
      </c>
      <c r="D316">
        <v>4</v>
      </c>
      <c r="E316" t="s">
        <v>226</v>
      </c>
      <c r="F316" s="1" t="s">
        <v>3205</v>
      </c>
      <c r="G316" s="1" t="s">
        <v>3384</v>
      </c>
      <c r="H316" s="1" t="s">
        <v>3206</v>
      </c>
      <c r="I316" t="s">
        <v>17067</v>
      </c>
      <c r="J316" t="s">
        <v>23</v>
      </c>
      <c r="K316">
        <v>10550</v>
      </c>
      <c r="L316">
        <v>514101.5</v>
      </c>
      <c r="M316">
        <v>48.73</v>
      </c>
      <c r="N316" t="s">
        <v>168</v>
      </c>
      <c r="O316" t="s">
        <v>9481</v>
      </c>
      <c r="P316">
        <v>2.7900708435018715E-2</v>
      </c>
      <c r="Q316">
        <v>0</v>
      </c>
      <c r="R316">
        <v>2</v>
      </c>
    </row>
    <row r="317" spans="1:18" x14ac:dyDescent="0.25">
      <c r="A317" t="s">
        <v>2358</v>
      </c>
      <c r="B317">
        <v>2018</v>
      </c>
      <c r="C317">
        <v>4</v>
      </c>
      <c r="D317">
        <v>4</v>
      </c>
      <c r="E317" t="s">
        <v>226</v>
      </c>
      <c r="F317" s="1" t="s">
        <v>3205</v>
      </c>
      <c r="G317" s="1" t="s">
        <v>3384</v>
      </c>
      <c r="H317" s="1" t="s">
        <v>3206</v>
      </c>
      <c r="I317" t="s">
        <v>17068</v>
      </c>
      <c r="J317" t="s">
        <v>23</v>
      </c>
      <c r="K317">
        <v>11280</v>
      </c>
      <c r="L317">
        <v>549674.4</v>
      </c>
      <c r="M317">
        <v>48.73</v>
      </c>
      <c r="N317" t="s">
        <v>170</v>
      </c>
      <c r="O317" t="s">
        <v>9516</v>
      </c>
      <c r="P317">
        <v>3.660242098978287E-2</v>
      </c>
      <c r="Q317">
        <v>0</v>
      </c>
      <c r="R317">
        <v>2</v>
      </c>
    </row>
    <row r="318" spans="1:18" x14ac:dyDescent="0.25">
      <c r="A318" t="s">
        <v>16214</v>
      </c>
      <c r="B318">
        <v>2019</v>
      </c>
      <c r="C318">
        <v>11</v>
      </c>
      <c r="D318">
        <v>28</v>
      </c>
      <c r="E318" t="s">
        <v>174</v>
      </c>
      <c r="F318" s="1" t="s">
        <v>3205</v>
      </c>
      <c r="G318" s="1" t="s">
        <v>3227</v>
      </c>
      <c r="H318" s="1" t="s">
        <v>3206</v>
      </c>
      <c r="I318" t="s">
        <v>19815</v>
      </c>
      <c r="J318" t="s">
        <v>23</v>
      </c>
      <c r="K318">
        <v>6610</v>
      </c>
      <c r="L318">
        <v>514919.03</v>
      </c>
      <c r="M318">
        <v>77.900000000000006</v>
      </c>
      <c r="N318" t="s">
        <v>22088</v>
      </c>
      <c r="O318" t="s">
        <v>23267</v>
      </c>
      <c r="P318">
        <v>0</v>
      </c>
      <c r="Q318">
        <v>0</v>
      </c>
      <c r="R318">
        <v>4</v>
      </c>
    </row>
    <row r="319" spans="1:18" x14ac:dyDescent="0.25">
      <c r="A319" t="s">
        <v>16214</v>
      </c>
      <c r="B319">
        <v>2019</v>
      </c>
      <c r="C319">
        <v>11</v>
      </c>
      <c r="D319">
        <v>28</v>
      </c>
      <c r="E319" t="s">
        <v>174</v>
      </c>
      <c r="F319" s="1" t="s">
        <v>3205</v>
      </c>
      <c r="G319" s="1" t="s">
        <v>3863</v>
      </c>
      <c r="H319" s="1" t="s">
        <v>3206</v>
      </c>
      <c r="I319" t="s">
        <v>19205</v>
      </c>
      <c r="J319" t="s">
        <v>23</v>
      </c>
      <c r="K319">
        <v>5500</v>
      </c>
      <c r="L319">
        <v>233750.03</v>
      </c>
      <c r="M319">
        <v>42.5</v>
      </c>
      <c r="N319" t="s">
        <v>9335</v>
      </c>
      <c r="O319" t="s">
        <v>9441</v>
      </c>
      <c r="P319">
        <v>0.12724850134172863</v>
      </c>
      <c r="Q319">
        <v>0</v>
      </c>
      <c r="R319">
        <v>4</v>
      </c>
    </row>
    <row r="320" spans="1:18" x14ac:dyDescent="0.25">
      <c r="A320" t="s">
        <v>16214</v>
      </c>
      <c r="B320">
        <v>2019</v>
      </c>
      <c r="C320">
        <v>11</v>
      </c>
      <c r="D320">
        <v>28</v>
      </c>
      <c r="E320" t="s">
        <v>174</v>
      </c>
      <c r="F320" s="1" t="s">
        <v>3205</v>
      </c>
      <c r="G320" s="1" t="s">
        <v>3227</v>
      </c>
      <c r="H320" s="1" t="s">
        <v>3206</v>
      </c>
      <c r="I320" t="s">
        <v>19925</v>
      </c>
      <c r="J320" t="s">
        <v>23</v>
      </c>
      <c r="K320">
        <v>1700</v>
      </c>
      <c r="L320">
        <v>79900.009999999995</v>
      </c>
      <c r="M320">
        <v>47</v>
      </c>
      <c r="N320" t="s">
        <v>22080</v>
      </c>
      <c r="O320" t="s">
        <v>23258</v>
      </c>
      <c r="P320">
        <v>0</v>
      </c>
      <c r="Q320">
        <v>0</v>
      </c>
      <c r="R320">
        <v>4</v>
      </c>
    </row>
    <row r="321" spans="1:18" x14ac:dyDescent="0.25">
      <c r="A321" t="s">
        <v>16214</v>
      </c>
      <c r="B321">
        <v>2019</v>
      </c>
      <c r="C321">
        <v>11</v>
      </c>
      <c r="D321">
        <v>28</v>
      </c>
      <c r="E321" t="s">
        <v>174</v>
      </c>
      <c r="F321" s="1" t="s">
        <v>3205</v>
      </c>
      <c r="G321" s="1" t="s">
        <v>3863</v>
      </c>
      <c r="H321" s="1" t="s">
        <v>3206</v>
      </c>
      <c r="I321" t="s">
        <v>19262</v>
      </c>
      <c r="J321" t="s">
        <v>23</v>
      </c>
      <c r="K321">
        <v>6015</v>
      </c>
      <c r="L321">
        <v>261652.5</v>
      </c>
      <c r="M321">
        <v>43.5</v>
      </c>
      <c r="N321" t="s">
        <v>9304</v>
      </c>
      <c r="O321" t="s">
        <v>9502</v>
      </c>
      <c r="P321">
        <v>0</v>
      </c>
      <c r="Q321">
        <v>0</v>
      </c>
      <c r="R321">
        <v>4</v>
      </c>
    </row>
    <row r="322" spans="1:18" x14ac:dyDescent="0.25">
      <c r="A322" t="s">
        <v>761</v>
      </c>
      <c r="B322">
        <v>2016</v>
      </c>
      <c r="C322">
        <v>4</v>
      </c>
      <c r="D322">
        <v>5</v>
      </c>
      <c r="E322" t="s">
        <v>226</v>
      </c>
      <c r="F322" s="1" t="s">
        <v>3205</v>
      </c>
      <c r="G322" s="1" t="s">
        <v>3863</v>
      </c>
      <c r="H322" s="1" t="s">
        <v>3206</v>
      </c>
      <c r="I322" t="s">
        <v>19013</v>
      </c>
      <c r="J322" t="s">
        <v>23</v>
      </c>
      <c r="K322">
        <v>41325</v>
      </c>
      <c r="L322">
        <v>1276628.43</v>
      </c>
      <c r="M322">
        <v>30.89</v>
      </c>
      <c r="N322" t="s">
        <v>9331</v>
      </c>
      <c r="O322" t="s">
        <v>9540</v>
      </c>
      <c r="P322">
        <v>4.2454374665687751E-2</v>
      </c>
      <c r="Q322">
        <v>0</v>
      </c>
      <c r="R322">
        <v>2</v>
      </c>
    </row>
    <row r="323" spans="1:18" x14ac:dyDescent="0.25">
      <c r="A323" t="s">
        <v>761</v>
      </c>
      <c r="B323">
        <v>2016</v>
      </c>
      <c r="C323">
        <v>4</v>
      </c>
      <c r="D323">
        <v>5</v>
      </c>
      <c r="E323" t="s">
        <v>226</v>
      </c>
      <c r="F323" s="1" t="s">
        <v>3205</v>
      </c>
      <c r="G323" s="1" t="s">
        <v>3863</v>
      </c>
      <c r="H323" s="1" t="s">
        <v>3206</v>
      </c>
      <c r="I323" t="s">
        <v>19555</v>
      </c>
      <c r="J323" t="s">
        <v>23</v>
      </c>
      <c r="K323">
        <v>26450</v>
      </c>
      <c r="L323">
        <v>817619.01</v>
      </c>
      <c r="M323">
        <v>30.91</v>
      </c>
      <c r="N323" t="s">
        <v>9331</v>
      </c>
      <c r="O323" t="s">
        <v>9540</v>
      </c>
      <c r="P323">
        <v>4.2454374665687751E-2</v>
      </c>
      <c r="Q323">
        <v>0</v>
      </c>
      <c r="R323">
        <v>2</v>
      </c>
    </row>
    <row r="324" spans="1:18" x14ac:dyDescent="0.25">
      <c r="A324" t="s">
        <v>1669</v>
      </c>
      <c r="B324">
        <v>2017</v>
      </c>
      <c r="C324">
        <v>6</v>
      </c>
      <c r="D324">
        <v>22</v>
      </c>
      <c r="E324" t="s">
        <v>226</v>
      </c>
      <c r="F324" s="1" t="s">
        <v>3205</v>
      </c>
      <c r="G324" s="1" t="s">
        <v>3384</v>
      </c>
      <c r="H324" s="1" t="s">
        <v>3206</v>
      </c>
      <c r="I324" t="s">
        <v>17073</v>
      </c>
      <c r="J324" t="s">
        <v>23</v>
      </c>
      <c r="K324">
        <v>8980</v>
      </c>
      <c r="L324">
        <v>341240</v>
      </c>
      <c r="M324">
        <v>38</v>
      </c>
      <c r="N324" t="s">
        <v>163</v>
      </c>
      <c r="O324" t="s">
        <v>9505</v>
      </c>
      <c r="P324">
        <v>3.8218627714528705E-2</v>
      </c>
      <c r="Q324">
        <v>0</v>
      </c>
      <c r="R324">
        <v>2</v>
      </c>
    </row>
    <row r="325" spans="1:18" x14ac:dyDescent="0.25">
      <c r="A325" t="s">
        <v>1669</v>
      </c>
      <c r="B325">
        <v>2017</v>
      </c>
      <c r="C325">
        <v>6</v>
      </c>
      <c r="D325">
        <v>22</v>
      </c>
      <c r="E325" t="s">
        <v>226</v>
      </c>
      <c r="F325" s="1" t="s">
        <v>3205</v>
      </c>
      <c r="G325" s="1" t="s">
        <v>3384</v>
      </c>
      <c r="H325" s="1" t="s">
        <v>3206</v>
      </c>
      <c r="I325" t="s">
        <v>17075</v>
      </c>
      <c r="J325" t="s">
        <v>23</v>
      </c>
      <c r="K325">
        <v>11245</v>
      </c>
      <c r="L325">
        <v>427310</v>
      </c>
      <c r="M325">
        <v>38</v>
      </c>
      <c r="N325" t="s">
        <v>168</v>
      </c>
      <c r="O325" t="s">
        <v>9481</v>
      </c>
      <c r="P325">
        <v>2.7900708435018715E-2</v>
      </c>
      <c r="Q325">
        <v>0</v>
      </c>
      <c r="R325">
        <v>2</v>
      </c>
    </row>
    <row r="326" spans="1:18" x14ac:dyDescent="0.25">
      <c r="A326" t="s">
        <v>10565</v>
      </c>
      <c r="B326">
        <v>2019</v>
      </c>
      <c r="C326">
        <v>3</v>
      </c>
      <c r="D326">
        <v>22</v>
      </c>
      <c r="E326" t="s">
        <v>7357</v>
      </c>
      <c r="F326" s="1" t="s">
        <v>5207</v>
      </c>
      <c r="G326" s="1" t="s">
        <v>20573</v>
      </c>
      <c r="H326" s="1" t="s">
        <v>7263</v>
      </c>
      <c r="I326" t="s">
        <v>20712</v>
      </c>
      <c r="J326" t="s">
        <v>23</v>
      </c>
      <c r="K326">
        <v>960</v>
      </c>
      <c r="L326">
        <v>109728</v>
      </c>
      <c r="M326">
        <v>114.3</v>
      </c>
      <c r="N326" t="s">
        <v>9024</v>
      </c>
      <c r="O326" t="s">
        <v>9469</v>
      </c>
      <c r="P326">
        <v>0</v>
      </c>
      <c r="Q326">
        <v>3.3430295232662992E-2</v>
      </c>
      <c r="R326">
        <v>1</v>
      </c>
    </row>
    <row r="327" spans="1:18" x14ac:dyDescent="0.25">
      <c r="A327" t="s">
        <v>10565</v>
      </c>
      <c r="B327">
        <v>2019</v>
      </c>
      <c r="C327">
        <v>3</v>
      </c>
      <c r="D327">
        <v>22</v>
      </c>
      <c r="E327" t="s">
        <v>7357</v>
      </c>
      <c r="F327" s="1" t="s">
        <v>5207</v>
      </c>
      <c r="G327" s="1" t="s">
        <v>20573</v>
      </c>
      <c r="H327" s="1" t="s">
        <v>7263</v>
      </c>
      <c r="I327" t="s">
        <v>20767</v>
      </c>
      <c r="J327" t="s">
        <v>23</v>
      </c>
      <c r="K327">
        <v>1060</v>
      </c>
      <c r="L327">
        <v>134408</v>
      </c>
      <c r="M327">
        <v>126.8</v>
      </c>
      <c r="N327" t="s">
        <v>9043</v>
      </c>
      <c r="O327" t="s">
        <v>9465</v>
      </c>
      <c r="P327">
        <v>0</v>
      </c>
      <c r="Q327">
        <v>3.9029243790110295E-2</v>
      </c>
      <c r="R327">
        <v>1</v>
      </c>
    </row>
    <row r="328" spans="1:18" x14ac:dyDescent="0.25">
      <c r="A328" t="s">
        <v>10565</v>
      </c>
      <c r="B328">
        <v>2019</v>
      </c>
      <c r="C328">
        <v>3</v>
      </c>
      <c r="D328">
        <v>22</v>
      </c>
      <c r="E328" t="s">
        <v>7357</v>
      </c>
      <c r="F328" s="1" t="s">
        <v>5207</v>
      </c>
      <c r="G328" s="1" t="s">
        <v>20573</v>
      </c>
      <c r="H328" s="1" t="s">
        <v>7263</v>
      </c>
      <c r="I328" t="s">
        <v>20727</v>
      </c>
      <c r="J328" t="s">
        <v>23</v>
      </c>
      <c r="K328">
        <v>540</v>
      </c>
      <c r="L328">
        <v>61722</v>
      </c>
      <c r="M328">
        <v>114.3</v>
      </c>
      <c r="N328" t="s">
        <v>7263</v>
      </c>
      <c r="O328" t="s">
        <v>23274</v>
      </c>
      <c r="P328">
        <v>0</v>
      </c>
      <c r="Q328">
        <v>0</v>
      </c>
      <c r="R328">
        <v>1</v>
      </c>
    </row>
    <row r="329" spans="1:18" x14ac:dyDescent="0.25">
      <c r="A329" t="s">
        <v>10565</v>
      </c>
      <c r="B329">
        <v>2019</v>
      </c>
      <c r="C329">
        <v>3</v>
      </c>
      <c r="D329">
        <v>22</v>
      </c>
      <c r="E329" t="s">
        <v>7357</v>
      </c>
      <c r="F329" s="1" t="s">
        <v>5207</v>
      </c>
      <c r="G329" s="1" t="s">
        <v>20573</v>
      </c>
      <c r="H329" s="1" t="s">
        <v>7263</v>
      </c>
      <c r="I329" t="s">
        <v>20720</v>
      </c>
      <c r="J329" t="s">
        <v>23</v>
      </c>
      <c r="K329">
        <v>1700</v>
      </c>
      <c r="L329">
        <v>194310</v>
      </c>
      <c r="M329">
        <v>114.3</v>
      </c>
      <c r="N329" t="s">
        <v>8855</v>
      </c>
      <c r="O329" t="s">
        <v>9463</v>
      </c>
      <c r="P329">
        <v>0</v>
      </c>
      <c r="Q329">
        <v>4.5717886060994917E-2</v>
      </c>
      <c r="R329">
        <v>1</v>
      </c>
    </row>
    <row r="330" spans="1:18" x14ac:dyDescent="0.25">
      <c r="A330" t="s">
        <v>10565</v>
      </c>
      <c r="B330">
        <v>2019</v>
      </c>
      <c r="C330">
        <v>3</v>
      </c>
      <c r="D330">
        <v>22</v>
      </c>
      <c r="E330" t="s">
        <v>7357</v>
      </c>
      <c r="F330" s="1" t="s">
        <v>5207</v>
      </c>
      <c r="G330" s="1" t="s">
        <v>20573</v>
      </c>
      <c r="H330" s="1" t="s">
        <v>7263</v>
      </c>
      <c r="I330" t="s">
        <v>20781</v>
      </c>
      <c r="J330" t="s">
        <v>23</v>
      </c>
      <c r="K330">
        <v>1500</v>
      </c>
      <c r="L330">
        <v>190200</v>
      </c>
      <c r="M330">
        <v>126.8</v>
      </c>
      <c r="N330" t="s">
        <v>7263</v>
      </c>
      <c r="O330" t="s">
        <v>23274</v>
      </c>
      <c r="P330">
        <v>0</v>
      </c>
      <c r="Q330">
        <v>0</v>
      </c>
      <c r="R330">
        <v>1</v>
      </c>
    </row>
    <row r="331" spans="1:18" x14ac:dyDescent="0.25">
      <c r="A331" t="s">
        <v>10291</v>
      </c>
      <c r="B331">
        <v>2019</v>
      </c>
      <c r="C331">
        <v>2</v>
      </c>
      <c r="D331">
        <v>15</v>
      </c>
      <c r="E331" t="s">
        <v>7323</v>
      </c>
      <c r="F331" s="1" t="s">
        <v>5207</v>
      </c>
      <c r="G331" s="1" t="s">
        <v>20931</v>
      </c>
      <c r="H331" s="1" t="s">
        <v>3201</v>
      </c>
      <c r="I331" t="s">
        <v>20972</v>
      </c>
      <c r="J331" t="s">
        <v>23</v>
      </c>
      <c r="K331">
        <v>33.5</v>
      </c>
      <c r="L331">
        <v>4656.5</v>
      </c>
      <c r="M331">
        <v>139</v>
      </c>
      <c r="N331" t="s">
        <v>9108</v>
      </c>
      <c r="O331" t="s">
        <v>9806</v>
      </c>
      <c r="P331">
        <v>0</v>
      </c>
      <c r="Q331">
        <v>0</v>
      </c>
      <c r="R331">
        <v>1</v>
      </c>
    </row>
    <row r="332" spans="1:18" x14ac:dyDescent="0.25">
      <c r="A332" t="s">
        <v>10291</v>
      </c>
      <c r="B332">
        <v>2019</v>
      </c>
      <c r="C332">
        <v>2</v>
      </c>
      <c r="D332">
        <v>15</v>
      </c>
      <c r="E332" t="s">
        <v>7323</v>
      </c>
      <c r="F332" s="1" t="s">
        <v>5207</v>
      </c>
      <c r="G332" s="1" t="s">
        <v>21008</v>
      </c>
      <c r="H332" s="1" t="s">
        <v>3201</v>
      </c>
      <c r="I332" t="s">
        <v>21027</v>
      </c>
      <c r="J332" t="s">
        <v>23</v>
      </c>
      <c r="K332">
        <v>9</v>
      </c>
      <c r="L332">
        <v>1296.54</v>
      </c>
      <c r="M332">
        <v>144.06</v>
      </c>
      <c r="N332" t="s">
        <v>7263</v>
      </c>
      <c r="O332" t="s">
        <v>23191</v>
      </c>
      <c r="P332">
        <v>0</v>
      </c>
      <c r="Q332">
        <v>0</v>
      </c>
      <c r="R332">
        <v>1</v>
      </c>
    </row>
    <row r="333" spans="1:18" x14ac:dyDescent="0.25">
      <c r="A333" t="s">
        <v>10291</v>
      </c>
      <c r="B333">
        <v>2019</v>
      </c>
      <c r="C333">
        <v>2</v>
      </c>
      <c r="D333">
        <v>15</v>
      </c>
      <c r="E333" t="s">
        <v>7323</v>
      </c>
      <c r="F333" s="1" t="s">
        <v>5207</v>
      </c>
      <c r="G333" s="1" t="s">
        <v>20573</v>
      </c>
      <c r="H333" s="1" t="s">
        <v>3201</v>
      </c>
      <c r="I333" t="s">
        <v>20761</v>
      </c>
      <c r="J333" t="s">
        <v>23</v>
      </c>
      <c r="K333">
        <v>220</v>
      </c>
      <c r="L333">
        <v>40216</v>
      </c>
      <c r="M333">
        <v>182.8</v>
      </c>
      <c r="N333" t="s">
        <v>7263</v>
      </c>
      <c r="O333" t="s">
        <v>23191</v>
      </c>
      <c r="P333">
        <v>0</v>
      </c>
      <c r="Q333">
        <v>0</v>
      </c>
      <c r="R333">
        <v>1</v>
      </c>
    </row>
    <row r="334" spans="1:18" x14ac:dyDescent="0.25">
      <c r="A334" t="s">
        <v>2126</v>
      </c>
      <c r="B334">
        <v>2018</v>
      </c>
      <c r="C334">
        <v>1</v>
      </c>
      <c r="D334">
        <v>17</v>
      </c>
      <c r="E334" t="s">
        <v>226</v>
      </c>
      <c r="F334" s="1" t="s">
        <v>3205</v>
      </c>
      <c r="G334" s="1" t="s">
        <v>3384</v>
      </c>
      <c r="H334" s="1" t="s">
        <v>3206</v>
      </c>
      <c r="I334" t="s">
        <v>17065</v>
      </c>
      <c r="J334" t="s">
        <v>23</v>
      </c>
      <c r="K334">
        <v>15485</v>
      </c>
      <c r="L334">
        <v>653079.88</v>
      </c>
      <c r="M334">
        <v>42.18</v>
      </c>
      <c r="N334" t="s">
        <v>163</v>
      </c>
      <c r="O334" t="s">
        <v>9505</v>
      </c>
      <c r="P334">
        <v>3.8218627714528705E-2</v>
      </c>
      <c r="Q334">
        <v>0</v>
      </c>
      <c r="R334">
        <v>1</v>
      </c>
    </row>
    <row r="335" spans="1:18" x14ac:dyDescent="0.25">
      <c r="A335" t="s">
        <v>2126</v>
      </c>
      <c r="B335">
        <v>2018</v>
      </c>
      <c r="C335">
        <v>1</v>
      </c>
      <c r="D335">
        <v>17</v>
      </c>
      <c r="E335" t="s">
        <v>226</v>
      </c>
      <c r="F335" s="1" t="s">
        <v>3205</v>
      </c>
      <c r="G335" s="1" t="s">
        <v>3384</v>
      </c>
      <c r="H335" s="1" t="s">
        <v>3206</v>
      </c>
      <c r="I335" t="s">
        <v>17068</v>
      </c>
      <c r="J335" t="s">
        <v>23</v>
      </c>
      <c r="K335">
        <v>3830</v>
      </c>
      <c r="L335">
        <v>161530.25</v>
      </c>
      <c r="M335">
        <v>42.18</v>
      </c>
      <c r="N335" t="s">
        <v>170</v>
      </c>
      <c r="O335" t="s">
        <v>9516</v>
      </c>
      <c r="P335">
        <v>3.660242098978287E-2</v>
      </c>
      <c r="Q335">
        <v>0</v>
      </c>
      <c r="R335">
        <v>1</v>
      </c>
    </row>
    <row r="336" spans="1:18" x14ac:dyDescent="0.25">
      <c r="A336" t="s">
        <v>2161</v>
      </c>
      <c r="B336">
        <v>2018</v>
      </c>
      <c r="C336">
        <v>1</v>
      </c>
      <c r="D336">
        <v>29</v>
      </c>
      <c r="E336" t="s">
        <v>174</v>
      </c>
      <c r="F336" s="1" t="s">
        <v>3205</v>
      </c>
      <c r="G336" s="1" t="s">
        <v>3863</v>
      </c>
      <c r="H336" s="1" t="s">
        <v>3206</v>
      </c>
      <c r="I336" t="s">
        <v>19104</v>
      </c>
      <c r="J336" t="s">
        <v>23</v>
      </c>
      <c r="K336">
        <v>2570</v>
      </c>
      <c r="L336">
        <v>119119.5</v>
      </c>
      <c r="M336">
        <v>46.35</v>
      </c>
      <c r="N336" t="s">
        <v>9305</v>
      </c>
      <c r="O336" t="s">
        <v>9530</v>
      </c>
      <c r="P336">
        <v>3.1450189480311259E-2</v>
      </c>
      <c r="Q336">
        <v>0</v>
      </c>
      <c r="R336">
        <v>1</v>
      </c>
    </row>
    <row r="337" spans="1:18" x14ac:dyDescent="0.25">
      <c r="A337" t="s">
        <v>2161</v>
      </c>
      <c r="B337">
        <v>2018</v>
      </c>
      <c r="C337">
        <v>1</v>
      </c>
      <c r="D337">
        <v>29</v>
      </c>
      <c r="E337" t="s">
        <v>174</v>
      </c>
      <c r="F337" s="1" t="s">
        <v>3205</v>
      </c>
      <c r="G337" s="1" t="s">
        <v>3384</v>
      </c>
      <c r="H337" s="1" t="s">
        <v>3206</v>
      </c>
      <c r="I337" t="s">
        <v>17143</v>
      </c>
      <c r="J337" t="s">
        <v>23</v>
      </c>
      <c r="K337">
        <v>12040</v>
      </c>
      <c r="L337">
        <v>514107.99</v>
      </c>
      <c r="M337">
        <v>42.7</v>
      </c>
      <c r="N337" t="s">
        <v>112</v>
      </c>
      <c r="O337" t="s">
        <v>9515</v>
      </c>
      <c r="P337">
        <v>3.2773227720419927E-2</v>
      </c>
      <c r="Q337">
        <v>0</v>
      </c>
      <c r="R337">
        <v>1</v>
      </c>
    </row>
    <row r="338" spans="1:18" x14ac:dyDescent="0.25">
      <c r="A338" t="s">
        <v>2161</v>
      </c>
      <c r="B338">
        <v>2018</v>
      </c>
      <c r="C338">
        <v>1</v>
      </c>
      <c r="D338">
        <v>29</v>
      </c>
      <c r="E338" t="s">
        <v>174</v>
      </c>
      <c r="F338" s="1" t="s">
        <v>3205</v>
      </c>
      <c r="G338" s="1" t="s">
        <v>3863</v>
      </c>
      <c r="H338" s="1" t="s">
        <v>3206</v>
      </c>
      <c r="I338" t="s">
        <v>18926</v>
      </c>
      <c r="J338" t="s">
        <v>23</v>
      </c>
      <c r="K338">
        <v>1310</v>
      </c>
      <c r="L338">
        <v>60718.49</v>
      </c>
      <c r="M338">
        <v>46.35</v>
      </c>
      <c r="N338" t="s">
        <v>9337</v>
      </c>
      <c r="O338" t="s">
        <v>9440</v>
      </c>
      <c r="P338">
        <v>0.12068470364021268</v>
      </c>
      <c r="Q338">
        <v>0</v>
      </c>
      <c r="R338">
        <v>1</v>
      </c>
    </row>
    <row r="339" spans="1:18" x14ac:dyDescent="0.25">
      <c r="A339" t="s">
        <v>2161</v>
      </c>
      <c r="B339">
        <v>2018</v>
      </c>
      <c r="C339">
        <v>1</v>
      </c>
      <c r="D339">
        <v>29</v>
      </c>
      <c r="E339" t="s">
        <v>174</v>
      </c>
      <c r="F339" s="1" t="s">
        <v>3205</v>
      </c>
      <c r="G339" s="1" t="s">
        <v>3384</v>
      </c>
      <c r="H339" s="1" t="s">
        <v>3206</v>
      </c>
      <c r="I339" t="s">
        <v>17028</v>
      </c>
      <c r="J339" t="s">
        <v>23</v>
      </c>
      <c r="K339">
        <v>3300</v>
      </c>
      <c r="L339">
        <v>140910</v>
      </c>
      <c r="M339">
        <v>42.7</v>
      </c>
      <c r="N339" t="s">
        <v>112</v>
      </c>
      <c r="O339" t="s">
        <v>9515</v>
      </c>
      <c r="P339">
        <v>3.2773227720419927E-2</v>
      </c>
      <c r="Q339">
        <v>0</v>
      </c>
      <c r="R339">
        <v>1</v>
      </c>
    </row>
    <row r="340" spans="1:18" x14ac:dyDescent="0.25">
      <c r="A340" t="s">
        <v>2367</v>
      </c>
      <c r="B340">
        <v>2018</v>
      </c>
      <c r="C340">
        <v>4</v>
      </c>
      <c r="D340">
        <v>5</v>
      </c>
      <c r="E340" t="s">
        <v>226</v>
      </c>
      <c r="F340" s="1" t="s">
        <v>3205</v>
      </c>
      <c r="G340" s="1" t="s">
        <v>3863</v>
      </c>
      <c r="H340" s="1" t="s">
        <v>3206</v>
      </c>
      <c r="I340" t="s">
        <v>19122</v>
      </c>
      <c r="J340" t="s">
        <v>23</v>
      </c>
      <c r="K340">
        <v>20080</v>
      </c>
      <c r="L340">
        <v>1046168</v>
      </c>
      <c r="M340">
        <v>52.1</v>
      </c>
      <c r="N340" t="s">
        <v>9309</v>
      </c>
      <c r="O340" t="s">
        <v>9451</v>
      </c>
      <c r="P340">
        <v>6.5364123560168089E-2</v>
      </c>
      <c r="Q340">
        <v>0</v>
      </c>
      <c r="R340">
        <v>2</v>
      </c>
    </row>
    <row r="341" spans="1:18" x14ac:dyDescent="0.25">
      <c r="A341" t="s">
        <v>8447</v>
      </c>
      <c r="B341">
        <v>2018</v>
      </c>
      <c r="C341">
        <v>3</v>
      </c>
      <c r="D341">
        <v>29</v>
      </c>
      <c r="E341" t="s">
        <v>8070</v>
      </c>
      <c r="F341" s="1" t="s">
        <v>5207</v>
      </c>
      <c r="G341" s="1" t="s">
        <v>6745</v>
      </c>
      <c r="H341" s="1" t="s">
        <v>7263</v>
      </c>
      <c r="I341" t="s">
        <v>7228</v>
      </c>
      <c r="J341" t="s">
        <v>38</v>
      </c>
      <c r="K341">
        <v>600</v>
      </c>
      <c r="L341">
        <v>403200</v>
      </c>
      <c r="M341">
        <v>672</v>
      </c>
      <c r="N341" t="s">
        <v>8939</v>
      </c>
      <c r="O341" t="s">
        <v>9462</v>
      </c>
      <c r="P341">
        <v>0</v>
      </c>
      <c r="Q341">
        <v>4.5837736391081546E-2</v>
      </c>
      <c r="R341">
        <v>1</v>
      </c>
    </row>
    <row r="342" spans="1:18" x14ac:dyDescent="0.25">
      <c r="A342" t="s">
        <v>16051</v>
      </c>
      <c r="B342">
        <v>2019</v>
      </c>
      <c r="C342">
        <v>10</v>
      </c>
      <c r="D342">
        <v>30</v>
      </c>
      <c r="E342" t="s">
        <v>1620</v>
      </c>
      <c r="F342" s="1" t="s">
        <v>3205</v>
      </c>
      <c r="G342" s="1" t="s">
        <v>3863</v>
      </c>
      <c r="H342" s="1" t="s">
        <v>3206</v>
      </c>
      <c r="I342" t="s">
        <v>19205</v>
      </c>
      <c r="J342" t="s">
        <v>23</v>
      </c>
      <c r="K342">
        <v>4460</v>
      </c>
      <c r="L342">
        <v>191780</v>
      </c>
      <c r="M342">
        <v>43</v>
      </c>
      <c r="N342" t="s">
        <v>9335</v>
      </c>
      <c r="O342" t="s">
        <v>9441</v>
      </c>
      <c r="P342">
        <v>0.12724850134172863</v>
      </c>
      <c r="Q342">
        <v>0</v>
      </c>
      <c r="R342">
        <v>4</v>
      </c>
    </row>
    <row r="343" spans="1:18" x14ac:dyDescent="0.25">
      <c r="A343" t="s">
        <v>16051</v>
      </c>
      <c r="B343">
        <v>2019</v>
      </c>
      <c r="C343">
        <v>10</v>
      </c>
      <c r="D343">
        <v>30</v>
      </c>
      <c r="E343" t="s">
        <v>1620</v>
      </c>
      <c r="F343" s="1" t="s">
        <v>3205</v>
      </c>
      <c r="G343" s="1" t="s">
        <v>3863</v>
      </c>
      <c r="H343" s="1" t="s">
        <v>3206</v>
      </c>
      <c r="I343" t="s">
        <v>19210</v>
      </c>
      <c r="J343" t="s">
        <v>23</v>
      </c>
      <c r="K343">
        <v>1300</v>
      </c>
      <c r="L343">
        <v>56290</v>
      </c>
      <c r="M343">
        <v>43.3</v>
      </c>
      <c r="N343" t="s">
        <v>9344</v>
      </c>
      <c r="O343" t="s">
        <v>9496</v>
      </c>
      <c r="P343">
        <v>3.9816758144422926E-2</v>
      </c>
      <c r="Q343">
        <v>0</v>
      </c>
      <c r="R343">
        <v>4</v>
      </c>
    </row>
    <row r="344" spans="1:18" x14ac:dyDescent="0.25">
      <c r="A344" t="s">
        <v>16051</v>
      </c>
      <c r="B344">
        <v>2019</v>
      </c>
      <c r="C344">
        <v>10</v>
      </c>
      <c r="D344">
        <v>30</v>
      </c>
      <c r="E344" t="s">
        <v>1620</v>
      </c>
      <c r="F344" s="1" t="s">
        <v>3205</v>
      </c>
      <c r="G344" s="1" t="s">
        <v>3863</v>
      </c>
      <c r="H344" s="1" t="s">
        <v>3206</v>
      </c>
      <c r="I344" t="s">
        <v>19222</v>
      </c>
      <c r="J344" t="s">
        <v>23</v>
      </c>
      <c r="K344">
        <v>3575</v>
      </c>
      <c r="L344">
        <v>153725</v>
      </c>
      <c r="M344">
        <v>43</v>
      </c>
      <c r="N344" t="s">
        <v>9342</v>
      </c>
      <c r="O344" t="s">
        <v>9510</v>
      </c>
      <c r="P344">
        <v>0</v>
      </c>
      <c r="Q344">
        <v>0</v>
      </c>
      <c r="R344">
        <v>4</v>
      </c>
    </row>
    <row r="345" spans="1:18" x14ac:dyDescent="0.25">
      <c r="A345" t="s">
        <v>16051</v>
      </c>
      <c r="B345">
        <v>2019</v>
      </c>
      <c r="C345">
        <v>10</v>
      </c>
      <c r="D345">
        <v>30</v>
      </c>
      <c r="E345" t="s">
        <v>1620</v>
      </c>
      <c r="F345" s="1" t="s">
        <v>3205</v>
      </c>
      <c r="G345" s="1" t="s">
        <v>3863</v>
      </c>
      <c r="H345" s="1" t="s">
        <v>3206</v>
      </c>
      <c r="I345" t="s">
        <v>19252</v>
      </c>
      <c r="J345" t="s">
        <v>23</v>
      </c>
      <c r="K345">
        <v>5000</v>
      </c>
      <c r="L345">
        <v>215000</v>
      </c>
      <c r="M345">
        <v>43</v>
      </c>
      <c r="N345" t="s">
        <v>9309</v>
      </c>
      <c r="O345" t="s">
        <v>9451</v>
      </c>
      <c r="P345">
        <v>6.5364123560168089E-2</v>
      </c>
      <c r="Q345">
        <v>0</v>
      </c>
      <c r="R345">
        <v>4</v>
      </c>
    </row>
    <row r="346" spans="1:18" x14ac:dyDescent="0.25">
      <c r="A346" t="s">
        <v>16051</v>
      </c>
      <c r="B346">
        <v>2019</v>
      </c>
      <c r="C346">
        <v>10</v>
      </c>
      <c r="D346">
        <v>30</v>
      </c>
      <c r="E346" t="s">
        <v>1620</v>
      </c>
      <c r="F346" s="1" t="s">
        <v>3205</v>
      </c>
      <c r="G346" s="1" t="s">
        <v>3863</v>
      </c>
      <c r="H346" s="1" t="s">
        <v>3206</v>
      </c>
      <c r="I346" t="s">
        <v>19303</v>
      </c>
      <c r="J346" t="s">
        <v>23</v>
      </c>
      <c r="K346">
        <v>4497</v>
      </c>
      <c r="L346">
        <v>298151.09999999998</v>
      </c>
      <c r="M346">
        <v>66.3</v>
      </c>
      <c r="N346" t="s">
        <v>9314</v>
      </c>
      <c r="O346" t="s">
        <v>9453</v>
      </c>
      <c r="P346">
        <v>1.984751079033405E-2</v>
      </c>
      <c r="Q346">
        <v>0</v>
      </c>
      <c r="R346">
        <v>4</v>
      </c>
    </row>
    <row r="347" spans="1:18" x14ac:dyDescent="0.25">
      <c r="A347" t="s">
        <v>16051</v>
      </c>
      <c r="B347">
        <v>2019</v>
      </c>
      <c r="C347">
        <v>10</v>
      </c>
      <c r="D347">
        <v>30</v>
      </c>
      <c r="E347" t="s">
        <v>1620</v>
      </c>
      <c r="F347" s="1" t="s">
        <v>3205</v>
      </c>
      <c r="G347" s="1" t="s">
        <v>3227</v>
      </c>
      <c r="H347" s="1" t="s">
        <v>3206</v>
      </c>
      <c r="I347" t="s">
        <v>19879</v>
      </c>
      <c r="J347" t="s">
        <v>23</v>
      </c>
      <c r="K347">
        <v>380</v>
      </c>
      <c r="L347">
        <v>18430</v>
      </c>
      <c r="M347">
        <v>48.5</v>
      </c>
      <c r="N347" t="s">
        <v>22084</v>
      </c>
      <c r="O347" t="s">
        <v>23254</v>
      </c>
      <c r="P347">
        <v>0</v>
      </c>
      <c r="Q347">
        <v>0</v>
      </c>
      <c r="R347">
        <v>4</v>
      </c>
    </row>
    <row r="348" spans="1:18" x14ac:dyDescent="0.25">
      <c r="A348" t="s">
        <v>16051</v>
      </c>
      <c r="B348">
        <v>2019</v>
      </c>
      <c r="C348">
        <v>10</v>
      </c>
      <c r="D348">
        <v>30</v>
      </c>
      <c r="E348" t="s">
        <v>1620</v>
      </c>
      <c r="F348" s="1" t="s">
        <v>3205</v>
      </c>
      <c r="G348" s="1" t="s">
        <v>3863</v>
      </c>
      <c r="H348" s="1" t="s">
        <v>3206</v>
      </c>
      <c r="I348" t="s">
        <v>19533</v>
      </c>
      <c r="J348" t="s">
        <v>23</v>
      </c>
      <c r="K348">
        <v>116</v>
      </c>
      <c r="L348">
        <v>5022.8</v>
      </c>
      <c r="M348">
        <v>43.3</v>
      </c>
      <c r="N348" t="s">
        <v>9345</v>
      </c>
      <c r="O348" t="s">
        <v>10735</v>
      </c>
      <c r="P348">
        <v>0</v>
      </c>
      <c r="Q348">
        <v>0</v>
      </c>
      <c r="R348">
        <v>4</v>
      </c>
    </row>
    <row r="349" spans="1:18" x14ac:dyDescent="0.25">
      <c r="A349" t="s">
        <v>2475</v>
      </c>
      <c r="B349">
        <v>2018</v>
      </c>
      <c r="C349">
        <v>5</v>
      </c>
      <c r="D349">
        <v>12</v>
      </c>
      <c r="E349" t="s">
        <v>1305</v>
      </c>
      <c r="F349" s="1" t="s">
        <v>3205</v>
      </c>
      <c r="G349" s="1" t="s">
        <v>3227</v>
      </c>
      <c r="H349" s="1" t="s">
        <v>3206</v>
      </c>
      <c r="I349" t="s">
        <v>19674</v>
      </c>
      <c r="J349" t="s">
        <v>23</v>
      </c>
      <c r="K349">
        <v>5020</v>
      </c>
      <c r="L349">
        <v>338348</v>
      </c>
      <c r="M349">
        <v>67.400000000000006</v>
      </c>
      <c r="N349" t="s">
        <v>22067</v>
      </c>
      <c r="O349" t="s">
        <v>23263</v>
      </c>
      <c r="P349">
        <v>0</v>
      </c>
      <c r="Q349">
        <v>0</v>
      </c>
      <c r="R349">
        <v>2</v>
      </c>
    </row>
    <row r="350" spans="1:18" x14ac:dyDescent="0.25">
      <c r="A350" t="s">
        <v>10890</v>
      </c>
      <c r="B350">
        <v>2019</v>
      </c>
      <c r="C350">
        <v>5</v>
      </c>
      <c r="D350">
        <v>6</v>
      </c>
      <c r="E350" t="s">
        <v>8138</v>
      </c>
      <c r="F350" s="1" t="s">
        <v>5207</v>
      </c>
      <c r="G350" s="1" t="s">
        <v>20573</v>
      </c>
      <c r="H350" s="1" t="s">
        <v>3200</v>
      </c>
      <c r="I350" t="s">
        <v>20830</v>
      </c>
      <c r="J350" t="s">
        <v>23</v>
      </c>
      <c r="K350">
        <v>900</v>
      </c>
      <c r="L350">
        <v>135990</v>
      </c>
      <c r="M350">
        <v>151.1</v>
      </c>
      <c r="N350" t="s">
        <v>7263</v>
      </c>
      <c r="O350" t="s">
        <v>23192</v>
      </c>
      <c r="P350">
        <v>0</v>
      </c>
      <c r="Q350">
        <v>0</v>
      </c>
      <c r="R350">
        <v>2</v>
      </c>
    </row>
    <row r="351" spans="1:18" x14ac:dyDescent="0.25">
      <c r="A351" t="s">
        <v>8654</v>
      </c>
      <c r="B351">
        <v>2018</v>
      </c>
      <c r="C351">
        <v>7</v>
      </c>
      <c r="D351">
        <v>11</v>
      </c>
      <c r="E351" t="s">
        <v>7471</v>
      </c>
      <c r="F351" s="1" t="s">
        <v>5207</v>
      </c>
      <c r="G351" s="1" t="s">
        <v>20573</v>
      </c>
      <c r="H351" s="1" t="s">
        <v>3201</v>
      </c>
      <c r="I351" t="s">
        <v>20701</v>
      </c>
      <c r="J351" t="s">
        <v>23</v>
      </c>
      <c r="K351">
        <v>347.5</v>
      </c>
      <c r="L351">
        <v>74886.25</v>
      </c>
      <c r="M351">
        <v>215.5</v>
      </c>
      <c r="N351" t="s">
        <v>7263</v>
      </c>
      <c r="O351" t="s">
        <v>23191</v>
      </c>
      <c r="P351">
        <v>0</v>
      </c>
      <c r="Q351">
        <v>0</v>
      </c>
      <c r="R351">
        <v>3</v>
      </c>
    </row>
    <row r="352" spans="1:18" x14ac:dyDescent="0.25">
      <c r="A352" t="s">
        <v>15896</v>
      </c>
      <c r="B352">
        <v>2019</v>
      </c>
      <c r="C352">
        <v>10</v>
      </c>
      <c r="D352">
        <v>11</v>
      </c>
      <c r="E352" t="s">
        <v>1620</v>
      </c>
      <c r="F352" s="1" t="s">
        <v>3205</v>
      </c>
      <c r="G352" s="1" t="s">
        <v>3384</v>
      </c>
      <c r="H352" s="1" t="s">
        <v>3206</v>
      </c>
      <c r="I352" t="s">
        <v>17214</v>
      </c>
      <c r="J352" t="s">
        <v>23</v>
      </c>
      <c r="K352">
        <v>9996</v>
      </c>
      <c r="L352">
        <v>450819.6</v>
      </c>
      <c r="M352">
        <v>45.1</v>
      </c>
      <c r="N352" t="s">
        <v>645</v>
      </c>
      <c r="O352" t="s">
        <v>9450</v>
      </c>
      <c r="P352">
        <v>9.1123449223886266E-2</v>
      </c>
      <c r="Q352">
        <v>0</v>
      </c>
      <c r="R352">
        <v>4</v>
      </c>
    </row>
    <row r="353" spans="1:18" x14ac:dyDescent="0.25">
      <c r="A353" t="s">
        <v>15896</v>
      </c>
      <c r="B353">
        <v>2019</v>
      </c>
      <c r="C353">
        <v>10</v>
      </c>
      <c r="D353">
        <v>11</v>
      </c>
      <c r="E353" t="s">
        <v>1620</v>
      </c>
      <c r="F353" s="1" t="s">
        <v>3205</v>
      </c>
      <c r="G353" s="1" t="s">
        <v>3384</v>
      </c>
      <c r="H353" s="1" t="s">
        <v>3206</v>
      </c>
      <c r="I353" t="s">
        <v>17216</v>
      </c>
      <c r="J353" t="s">
        <v>23</v>
      </c>
      <c r="K353">
        <v>10224</v>
      </c>
      <c r="L353">
        <v>461102.4</v>
      </c>
      <c r="M353">
        <v>45.1</v>
      </c>
      <c r="N353" t="s">
        <v>166</v>
      </c>
      <c r="O353" t="s">
        <v>9509</v>
      </c>
      <c r="P353">
        <v>0</v>
      </c>
      <c r="Q353">
        <v>0</v>
      </c>
      <c r="R353">
        <v>4</v>
      </c>
    </row>
    <row r="354" spans="1:18" x14ac:dyDescent="0.25">
      <c r="A354" t="s">
        <v>1636</v>
      </c>
      <c r="B354">
        <v>2017</v>
      </c>
      <c r="C354">
        <v>6</v>
      </c>
      <c r="D354">
        <v>13</v>
      </c>
      <c r="E354" t="s">
        <v>1620</v>
      </c>
      <c r="F354" s="1" t="s">
        <v>3205</v>
      </c>
      <c r="G354" s="1" t="s">
        <v>3863</v>
      </c>
      <c r="H354" s="1" t="s">
        <v>3206</v>
      </c>
      <c r="I354" t="s">
        <v>19009</v>
      </c>
      <c r="J354" t="s">
        <v>23</v>
      </c>
      <c r="K354">
        <v>11545</v>
      </c>
      <c r="L354">
        <v>507782.93</v>
      </c>
      <c r="M354">
        <v>43.98</v>
      </c>
      <c r="N354" t="s">
        <v>9340</v>
      </c>
      <c r="O354" t="s">
        <v>9482</v>
      </c>
      <c r="P354">
        <v>8.0867377033553248E-2</v>
      </c>
      <c r="Q354">
        <v>0</v>
      </c>
      <c r="R354">
        <v>2</v>
      </c>
    </row>
    <row r="355" spans="1:18" x14ac:dyDescent="0.25">
      <c r="A355" t="s">
        <v>1636</v>
      </c>
      <c r="B355">
        <v>2017</v>
      </c>
      <c r="C355">
        <v>6</v>
      </c>
      <c r="D355">
        <v>13</v>
      </c>
      <c r="E355" t="s">
        <v>1620</v>
      </c>
      <c r="F355" s="1" t="s">
        <v>3205</v>
      </c>
      <c r="G355" s="1" t="s">
        <v>3863</v>
      </c>
      <c r="H355" s="1" t="s">
        <v>3206</v>
      </c>
      <c r="I355" t="s">
        <v>19097</v>
      </c>
      <c r="J355" t="s">
        <v>23</v>
      </c>
      <c r="K355">
        <v>8910</v>
      </c>
      <c r="L355">
        <v>391887.91</v>
      </c>
      <c r="M355">
        <v>43.98</v>
      </c>
      <c r="N355" t="s">
        <v>9340</v>
      </c>
      <c r="O355" t="s">
        <v>9482</v>
      </c>
      <c r="P355">
        <v>8.0867377033553248E-2</v>
      </c>
      <c r="Q355">
        <v>0</v>
      </c>
      <c r="R355">
        <v>2</v>
      </c>
    </row>
    <row r="356" spans="1:18" x14ac:dyDescent="0.25">
      <c r="A356" t="s">
        <v>2547</v>
      </c>
      <c r="B356">
        <v>2018</v>
      </c>
      <c r="C356">
        <v>6</v>
      </c>
      <c r="D356">
        <v>4</v>
      </c>
      <c r="E356" t="s">
        <v>226</v>
      </c>
      <c r="F356" s="1" t="s">
        <v>3205</v>
      </c>
      <c r="G356" s="1" t="s">
        <v>3863</v>
      </c>
      <c r="H356" s="1" t="s">
        <v>3206</v>
      </c>
      <c r="I356" t="s">
        <v>18995</v>
      </c>
      <c r="J356" t="s">
        <v>23</v>
      </c>
      <c r="K356">
        <v>13240</v>
      </c>
      <c r="L356">
        <v>688480</v>
      </c>
      <c r="M356">
        <v>52</v>
      </c>
      <c r="N356" t="s">
        <v>9347</v>
      </c>
      <c r="O356" t="s">
        <v>9542</v>
      </c>
      <c r="P356">
        <v>8.0289698840596724E-2</v>
      </c>
      <c r="Q356">
        <v>0</v>
      </c>
      <c r="R356">
        <v>2</v>
      </c>
    </row>
    <row r="357" spans="1:18" x14ac:dyDescent="0.25">
      <c r="A357" t="s">
        <v>2547</v>
      </c>
      <c r="B357">
        <v>2018</v>
      </c>
      <c r="C357">
        <v>6</v>
      </c>
      <c r="D357">
        <v>4</v>
      </c>
      <c r="E357" t="s">
        <v>226</v>
      </c>
      <c r="F357" s="1" t="s">
        <v>3205</v>
      </c>
      <c r="G357" s="1" t="s">
        <v>3863</v>
      </c>
      <c r="H357" s="1" t="s">
        <v>3206</v>
      </c>
      <c r="I357" t="s">
        <v>19003</v>
      </c>
      <c r="J357" t="s">
        <v>23</v>
      </c>
      <c r="K357">
        <v>6260</v>
      </c>
      <c r="L357">
        <v>325520</v>
      </c>
      <c r="M357">
        <v>52</v>
      </c>
      <c r="N357" t="s">
        <v>9344</v>
      </c>
      <c r="O357" t="s">
        <v>9496</v>
      </c>
      <c r="P357">
        <v>3.9816758144422926E-2</v>
      </c>
      <c r="Q357">
        <v>0</v>
      </c>
      <c r="R357">
        <v>2</v>
      </c>
    </row>
    <row r="358" spans="1:18" x14ac:dyDescent="0.25">
      <c r="A358" t="s">
        <v>2761</v>
      </c>
      <c r="B358">
        <v>2018</v>
      </c>
      <c r="C358">
        <v>9</v>
      </c>
      <c r="D358">
        <v>5</v>
      </c>
      <c r="E358" t="s">
        <v>1515</v>
      </c>
      <c r="F358" s="1" t="s">
        <v>3205</v>
      </c>
      <c r="G358" s="1" t="s">
        <v>3384</v>
      </c>
      <c r="H358" s="1" t="s">
        <v>3206</v>
      </c>
      <c r="I358" t="s">
        <v>17065</v>
      </c>
      <c r="J358" t="s">
        <v>23</v>
      </c>
      <c r="K358">
        <v>1420</v>
      </c>
      <c r="L358">
        <v>66030</v>
      </c>
      <c r="M358">
        <v>46.5</v>
      </c>
      <c r="N358" t="s">
        <v>163</v>
      </c>
      <c r="O358" t="s">
        <v>9505</v>
      </c>
      <c r="P358">
        <v>3.8218627714528705E-2</v>
      </c>
      <c r="Q358">
        <v>0</v>
      </c>
      <c r="R358">
        <v>3</v>
      </c>
    </row>
    <row r="359" spans="1:18" x14ac:dyDescent="0.25">
      <c r="A359" t="s">
        <v>2761</v>
      </c>
      <c r="B359">
        <v>2018</v>
      </c>
      <c r="C359">
        <v>9</v>
      </c>
      <c r="D359">
        <v>5</v>
      </c>
      <c r="E359" t="s">
        <v>1515</v>
      </c>
      <c r="F359" s="1" t="s">
        <v>3205</v>
      </c>
      <c r="G359" s="1" t="s">
        <v>3384</v>
      </c>
      <c r="H359" s="1" t="s">
        <v>3206</v>
      </c>
      <c r="I359" t="s">
        <v>17069</v>
      </c>
      <c r="J359" t="s">
        <v>23</v>
      </c>
      <c r="K359">
        <v>3405</v>
      </c>
      <c r="L359">
        <v>158332.5</v>
      </c>
      <c r="M359">
        <v>46.5</v>
      </c>
      <c r="N359" t="s">
        <v>166</v>
      </c>
      <c r="O359" t="s">
        <v>9509</v>
      </c>
      <c r="P359">
        <v>0</v>
      </c>
      <c r="Q359">
        <v>0</v>
      </c>
      <c r="R359">
        <v>3</v>
      </c>
    </row>
    <row r="360" spans="1:18" x14ac:dyDescent="0.25">
      <c r="A360" t="s">
        <v>2761</v>
      </c>
      <c r="B360">
        <v>2018</v>
      </c>
      <c r="C360">
        <v>9</v>
      </c>
      <c r="D360">
        <v>5</v>
      </c>
      <c r="E360" t="s">
        <v>1515</v>
      </c>
      <c r="F360" s="1" t="s">
        <v>3205</v>
      </c>
      <c r="G360" s="1" t="s">
        <v>3384</v>
      </c>
      <c r="H360" s="1" t="s">
        <v>3206</v>
      </c>
      <c r="I360" t="s">
        <v>17070</v>
      </c>
      <c r="J360" t="s">
        <v>23</v>
      </c>
      <c r="K360">
        <v>2830</v>
      </c>
      <c r="L360">
        <v>131595</v>
      </c>
      <c r="M360">
        <v>46.5</v>
      </c>
      <c r="N360" t="s">
        <v>645</v>
      </c>
      <c r="O360" t="s">
        <v>9450</v>
      </c>
      <c r="P360">
        <v>9.1123449223886266E-2</v>
      </c>
      <c r="Q360">
        <v>0</v>
      </c>
      <c r="R360">
        <v>3</v>
      </c>
    </row>
    <row r="361" spans="1:18" x14ac:dyDescent="0.25">
      <c r="A361" t="s">
        <v>2761</v>
      </c>
      <c r="B361">
        <v>2018</v>
      </c>
      <c r="C361">
        <v>9</v>
      </c>
      <c r="D361">
        <v>5</v>
      </c>
      <c r="E361" t="s">
        <v>1515</v>
      </c>
      <c r="F361" s="1" t="s">
        <v>3205</v>
      </c>
      <c r="G361" s="1" t="s">
        <v>3384</v>
      </c>
      <c r="H361" s="1" t="s">
        <v>3206</v>
      </c>
      <c r="I361" t="s">
        <v>17143</v>
      </c>
      <c r="J361" t="s">
        <v>23</v>
      </c>
      <c r="K361">
        <v>9015</v>
      </c>
      <c r="L361">
        <v>419197.5</v>
      </c>
      <c r="M361">
        <v>46.5</v>
      </c>
      <c r="N361" t="s">
        <v>112</v>
      </c>
      <c r="O361" t="s">
        <v>9515</v>
      </c>
      <c r="P361">
        <v>3.2773227720419927E-2</v>
      </c>
      <c r="Q361">
        <v>0</v>
      </c>
      <c r="R361">
        <v>3</v>
      </c>
    </row>
    <row r="362" spans="1:18" x14ac:dyDescent="0.25">
      <c r="A362" t="s">
        <v>2761</v>
      </c>
      <c r="B362">
        <v>2018</v>
      </c>
      <c r="C362">
        <v>9</v>
      </c>
      <c r="D362">
        <v>5</v>
      </c>
      <c r="E362" t="s">
        <v>1515</v>
      </c>
      <c r="F362" s="1" t="s">
        <v>3205</v>
      </c>
      <c r="G362" s="1" t="s">
        <v>3384</v>
      </c>
      <c r="H362" s="1" t="s">
        <v>3206</v>
      </c>
      <c r="I362" t="s">
        <v>17146</v>
      </c>
      <c r="J362" t="s">
        <v>23</v>
      </c>
      <c r="K362">
        <v>3520</v>
      </c>
      <c r="L362">
        <v>163680</v>
      </c>
      <c r="M362">
        <v>46.5</v>
      </c>
      <c r="N362" t="s">
        <v>2239</v>
      </c>
      <c r="O362" t="s">
        <v>9550</v>
      </c>
      <c r="P362">
        <v>0</v>
      </c>
      <c r="Q362">
        <v>0</v>
      </c>
      <c r="R362">
        <v>3</v>
      </c>
    </row>
    <row r="363" spans="1:18" x14ac:dyDescent="0.25">
      <c r="A363" t="s">
        <v>8200</v>
      </c>
      <c r="B363">
        <v>2017</v>
      </c>
      <c r="C363">
        <v>10</v>
      </c>
      <c r="D363">
        <v>16</v>
      </c>
      <c r="E363" t="s">
        <v>7357</v>
      </c>
      <c r="F363" s="1" t="s">
        <v>5207</v>
      </c>
      <c r="G363" s="1" t="s">
        <v>20931</v>
      </c>
      <c r="H363" s="1" t="s">
        <v>7263</v>
      </c>
      <c r="I363" t="s">
        <v>6478</v>
      </c>
      <c r="J363" t="s">
        <v>23</v>
      </c>
      <c r="K363">
        <v>250</v>
      </c>
      <c r="L363">
        <v>36347.49</v>
      </c>
      <c r="M363">
        <v>145.38999999999999</v>
      </c>
      <c r="N363" t="s">
        <v>8296</v>
      </c>
      <c r="O363" t="s">
        <v>9767</v>
      </c>
      <c r="P363">
        <v>0</v>
      </c>
      <c r="Q363">
        <v>0</v>
      </c>
      <c r="R363">
        <v>4</v>
      </c>
    </row>
    <row r="364" spans="1:18" x14ac:dyDescent="0.25">
      <c r="A364" t="s">
        <v>8200</v>
      </c>
      <c r="B364">
        <v>2017</v>
      </c>
      <c r="C364">
        <v>10</v>
      </c>
      <c r="D364">
        <v>16</v>
      </c>
      <c r="E364" t="s">
        <v>7357</v>
      </c>
      <c r="F364" s="1" t="s">
        <v>5207</v>
      </c>
      <c r="G364" s="1" t="s">
        <v>20573</v>
      </c>
      <c r="H364" s="1" t="s">
        <v>7263</v>
      </c>
      <c r="I364" t="s">
        <v>20690</v>
      </c>
      <c r="J364" t="s">
        <v>23</v>
      </c>
      <c r="K364">
        <v>400</v>
      </c>
      <c r="L364">
        <v>46000</v>
      </c>
      <c r="M364">
        <v>115</v>
      </c>
      <c r="N364" t="s">
        <v>9014</v>
      </c>
      <c r="O364" t="s">
        <v>9455</v>
      </c>
      <c r="P364">
        <v>0</v>
      </c>
      <c r="Q364">
        <v>7.1029776426183869E-2</v>
      </c>
      <c r="R364">
        <v>4</v>
      </c>
    </row>
    <row r="365" spans="1:18" x14ac:dyDescent="0.25">
      <c r="A365" t="s">
        <v>8200</v>
      </c>
      <c r="B365">
        <v>2017</v>
      </c>
      <c r="C365">
        <v>10</v>
      </c>
      <c r="D365">
        <v>16</v>
      </c>
      <c r="E365" t="s">
        <v>7357</v>
      </c>
      <c r="F365" s="1" t="s">
        <v>5207</v>
      </c>
      <c r="G365" s="1" t="s">
        <v>20573</v>
      </c>
      <c r="H365" s="1" t="s">
        <v>7263</v>
      </c>
      <c r="I365" t="s">
        <v>20656</v>
      </c>
      <c r="J365" t="s">
        <v>23</v>
      </c>
      <c r="K365">
        <v>520</v>
      </c>
      <c r="L365">
        <v>67600.009999999995</v>
      </c>
      <c r="M365">
        <v>130</v>
      </c>
      <c r="N365" t="s">
        <v>8995</v>
      </c>
      <c r="O365" t="s">
        <v>9471</v>
      </c>
      <c r="P365">
        <v>0</v>
      </c>
      <c r="Q365">
        <v>2.730993892398554E-2</v>
      </c>
      <c r="R365">
        <v>4</v>
      </c>
    </row>
    <row r="366" spans="1:18" x14ac:dyDescent="0.25">
      <c r="A366" t="s">
        <v>8200</v>
      </c>
      <c r="B366">
        <v>2017</v>
      </c>
      <c r="C366">
        <v>10</v>
      </c>
      <c r="D366">
        <v>16</v>
      </c>
      <c r="E366" t="s">
        <v>7357</v>
      </c>
      <c r="F366" s="1" t="s">
        <v>5207</v>
      </c>
      <c r="G366" s="1" t="s">
        <v>20573</v>
      </c>
      <c r="H366" s="1" t="s">
        <v>7263</v>
      </c>
      <c r="I366" t="s">
        <v>20650</v>
      </c>
      <c r="J366" t="s">
        <v>23</v>
      </c>
      <c r="K366">
        <v>440</v>
      </c>
      <c r="L366">
        <v>57200</v>
      </c>
      <c r="M366">
        <v>130</v>
      </c>
      <c r="N366" t="s">
        <v>7263</v>
      </c>
      <c r="O366" t="s">
        <v>23274</v>
      </c>
      <c r="P366">
        <v>0</v>
      </c>
      <c r="Q366">
        <v>0</v>
      </c>
      <c r="R366">
        <v>4</v>
      </c>
    </row>
    <row r="367" spans="1:18" x14ac:dyDescent="0.25">
      <c r="A367" t="s">
        <v>727</v>
      </c>
      <c r="B367">
        <v>2016</v>
      </c>
      <c r="C367">
        <v>3</v>
      </c>
      <c r="D367">
        <v>30</v>
      </c>
      <c r="E367" t="s">
        <v>174</v>
      </c>
      <c r="F367" s="1" t="s">
        <v>3205</v>
      </c>
      <c r="G367" s="1" t="s">
        <v>3863</v>
      </c>
      <c r="H367" s="1" t="s">
        <v>3206</v>
      </c>
      <c r="I367" t="s">
        <v>728</v>
      </c>
      <c r="J367" t="s">
        <v>23</v>
      </c>
      <c r="K367">
        <v>580</v>
      </c>
      <c r="L367">
        <v>17110</v>
      </c>
      <c r="M367">
        <v>29.5</v>
      </c>
      <c r="N367" t="s">
        <v>9332</v>
      </c>
      <c r="O367" t="s">
        <v>9531</v>
      </c>
      <c r="P367">
        <v>0</v>
      </c>
      <c r="Q367">
        <v>0</v>
      </c>
      <c r="R367">
        <v>1</v>
      </c>
    </row>
    <row r="368" spans="1:18" x14ac:dyDescent="0.25">
      <c r="A368" t="s">
        <v>1303</v>
      </c>
      <c r="B368">
        <v>2017</v>
      </c>
      <c r="C368">
        <v>1</v>
      </c>
      <c r="D368">
        <v>13</v>
      </c>
      <c r="E368" t="s">
        <v>92</v>
      </c>
      <c r="F368" s="1" t="s">
        <v>3205</v>
      </c>
      <c r="G368" s="1" t="s">
        <v>3203</v>
      </c>
      <c r="H368" s="1" t="s">
        <v>7263</v>
      </c>
      <c r="I368" t="s">
        <v>809</v>
      </c>
      <c r="J368" t="s">
        <v>23</v>
      </c>
      <c r="K368">
        <v>50</v>
      </c>
      <c r="L368">
        <v>2475</v>
      </c>
      <c r="M368">
        <v>49.5</v>
      </c>
      <c r="N368" t="s">
        <v>1893</v>
      </c>
      <c r="O368" t="s">
        <v>9508</v>
      </c>
      <c r="P368">
        <v>0</v>
      </c>
      <c r="Q368">
        <v>0</v>
      </c>
      <c r="R368">
        <v>1</v>
      </c>
    </row>
    <row r="369" spans="1:18" x14ac:dyDescent="0.25">
      <c r="A369" t="s">
        <v>1303</v>
      </c>
      <c r="B369">
        <v>2017</v>
      </c>
      <c r="C369">
        <v>1</v>
      </c>
      <c r="D369">
        <v>13</v>
      </c>
      <c r="E369" t="s">
        <v>92</v>
      </c>
      <c r="F369" s="1" t="s">
        <v>3205</v>
      </c>
      <c r="G369" s="1" t="s">
        <v>18031</v>
      </c>
      <c r="H369" s="1" t="s">
        <v>3204</v>
      </c>
      <c r="I369" t="s">
        <v>18034</v>
      </c>
      <c r="J369" t="s">
        <v>23</v>
      </c>
      <c r="K369">
        <v>1400</v>
      </c>
      <c r="L369">
        <v>66500</v>
      </c>
      <c r="M369">
        <v>47.5</v>
      </c>
      <c r="N369" t="s">
        <v>9163</v>
      </c>
      <c r="O369" t="s">
        <v>9661</v>
      </c>
      <c r="P369">
        <v>0</v>
      </c>
      <c r="Q369">
        <v>0</v>
      </c>
      <c r="R369">
        <v>1</v>
      </c>
    </row>
    <row r="370" spans="1:18" x14ac:dyDescent="0.25">
      <c r="A370" t="s">
        <v>8449</v>
      </c>
      <c r="B370">
        <v>2018</v>
      </c>
      <c r="C370">
        <v>3</v>
      </c>
      <c r="D370">
        <v>31</v>
      </c>
      <c r="E370" t="s">
        <v>7471</v>
      </c>
      <c r="F370" s="1" t="s">
        <v>5207</v>
      </c>
      <c r="G370" s="1" t="s">
        <v>6745</v>
      </c>
      <c r="H370" s="1" t="s">
        <v>7263</v>
      </c>
      <c r="I370" t="s">
        <v>7129</v>
      </c>
      <c r="J370" t="s">
        <v>38</v>
      </c>
      <c r="K370">
        <v>76</v>
      </c>
      <c r="L370">
        <v>80180</v>
      </c>
      <c r="M370">
        <v>1055</v>
      </c>
      <c r="N370" t="s">
        <v>8925</v>
      </c>
      <c r="O370" t="s">
        <v>10084</v>
      </c>
      <c r="P370">
        <v>0</v>
      </c>
      <c r="Q370">
        <v>0</v>
      </c>
      <c r="R370">
        <v>1</v>
      </c>
    </row>
    <row r="371" spans="1:18" x14ac:dyDescent="0.25">
      <c r="A371" t="s">
        <v>8449</v>
      </c>
      <c r="B371">
        <v>2018</v>
      </c>
      <c r="C371">
        <v>3</v>
      </c>
      <c r="D371">
        <v>31</v>
      </c>
      <c r="E371" t="s">
        <v>7471</v>
      </c>
      <c r="F371" s="1" t="s">
        <v>5207</v>
      </c>
      <c r="G371" s="1" t="s">
        <v>20931</v>
      </c>
      <c r="H371" s="1" t="s">
        <v>7263</v>
      </c>
      <c r="I371" t="s">
        <v>6655</v>
      </c>
      <c r="J371" t="s">
        <v>38</v>
      </c>
      <c r="K371">
        <v>304</v>
      </c>
      <c r="L371">
        <v>46588</v>
      </c>
      <c r="M371">
        <v>153.25</v>
      </c>
      <c r="N371" t="s">
        <v>9113</v>
      </c>
      <c r="O371" t="s">
        <v>9475</v>
      </c>
      <c r="P371">
        <v>0</v>
      </c>
      <c r="Q371">
        <v>2.4283935156735645E-2</v>
      </c>
      <c r="R371">
        <v>1</v>
      </c>
    </row>
    <row r="372" spans="1:18" x14ac:dyDescent="0.25">
      <c r="A372" t="s">
        <v>8449</v>
      </c>
      <c r="B372">
        <v>2018</v>
      </c>
      <c r="C372">
        <v>3</v>
      </c>
      <c r="D372">
        <v>31</v>
      </c>
      <c r="E372" t="s">
        <v>7471</v>
      </c>
      <c r="F372" s="1" t="s">
        <v>5207</v>
      </c>
      <c r="G372" s="1" t="s">
        <v>21008</v>
      </c>
      <c r="H372" s="1" t="s">
        <v>7263</v>
      </c>
      <c r="I372" t="s">
        <v>7098</v>
      </c>
      <c r="J372" t="s">
        <v>38</v>
      </c>
      <c r="K372">
        <v>152</v>
      </c>
      <c r="L372">
        <v>10108</v>
      </c>
      <c r="M372">
        <v>66.5</v>
      </c>
      <c r="N372" t="s">
        <v>8921</v>
      </c>
      <c r="O372" t="s">
        <v>10000</v>
      </c>
      <c r="P372">
        <v>0</v>
      </c>
      <c r="Q372">
        <v>0</v>
      </c>
      <c r="R372">
        <v>1</v>
      </c>
    </row>
    <row r="373" spans="1:18" x14ac:dyDescent="0.25">
      <c r="A373" t="s">
        <v>2595</v>
      </c>
      <c r="B373">
        <v>2018</v>
      </c>
      <c r="C373">
        <v>6</v>
      </c>
      <c r="D373">
        <v>22</v>
      </c>
      <c r="E373" t="s">
        <v>1515</v>
      </c>
      <c r="F373" s="1" t="s">
        <v>3205</v>
      </c>
      <c r="G373" s="1" t="s">
        <v>3967</v>
      </c>
      <c r="H373" s="1" t="s">
        <v>3206</v>
      </c>
      <c r="I373" t="s">
        <v>18166</v>
      </c>
      <c r="J373" t="s">
        <v>23</v>
      </c>
      <c r="K373">
        <v>206</v>
      </c>
      <c r="L373">
        <v>9373</v>
      </c>
      <c r="M373">
        <v>45.5</v>
      </c>
      <c r="N373" t="s">
        <v>9251</v>
      </c>
      <c r="O373" t="s">
        <v>9568</v>
      </c>
      <c r="P373">
        <v>0</v>
      </c>
      <c r="Q373">
        <v>0</v>
      </c>
      <c r="R373">
        <v>2</v>
      </c>
    </row>
    <row r="374" spans="1:18" x14ac:dyDescent="0.25">
      <c r="A374" t="s">
        <v>2595</v>
      </c>
      <c r="B374">
        <v>2018</v>
      </c>
      <c r="C374">
        <v>6</v>
      </c>
      <c r="D374">
        <v>22</v>
      </c>
      <c r="E374" t="s">
        <v>1515</v>
      </c>
      <c r="F374" s="1" t="s">
        <v>3205</v>
      </c>
      <c r="G374" s="1" t="s">
        <v>19998</v>
      </c>
      <c r="H374" s="1" t="s">
        <v>3206</v>
      </c>
      <c r="I374" t="s">
        <v>304</v>
      </c>
      <c r="J374" t="s">
        <v>23</v>
      </c>
      <c r="K374">
        <v>104</v>
      </c>
      <c r="L374">
        <v>5096</v>
      </c>
      <c r="M374">
        <v>49</v>
      </c>
      <c r="N374" t="s">
        <v>9174</v>
      </c>
      <c r="O374" t="s">
        <v>10723</v>
      </c>
      <c r="P374">
        <v>0</v>
      </c>
      <c r="Q374">
        <v>0</v>
      </c>
      <c r="R374">
        <v>2</v>
      </c>
    </row>
    <row r="375" spans="1:18" x14ac:dyDescent="0.25">
      <c r="A375" t="s">
        <v>7474</v>
      </c>
      <c r="B375">
        <v>2016</v>
      </c>
      <c r="C375">
        <v>3</v>
      </c>
      <c r="D375">
        <v>4</v>
      </c>
      <c r="E375" t="s">
        <v>7303</v>
      </c>
      <c r="F375" s="1" t="s">
        <v>5207</v>
      </c>
      <c r="G375" s="1" t="s">
        <v>20573</v>
      </c>
      <c r="H375" s="1" t="s">
        <v>7263</v>
      </c>
      <c r="I375" t="s">
        <v>20873</v>
      </c>
      <c r="J375" t="s">
        <v>23</v>
      </c>
      <c r="K375">
        <v>1950</v>
      </c>
      <c r="L375">
        <v>397000.5</v>
      </c>
      <c r="M375">
        <v>203.59</v>
      </c>
      <c r="N375" t="s">
        <v>9082</v>
      </c>
      <c r="O375" t="s">
        <v>9476</v>
      </c>
      <c r="P375">
        <v>0</v>
      </c>
      <c r="Q375">
        <v>2.3301008403514442E-2</v>
      </c>
      <c r="R375">
        <v>1</v>
      </c>
    </row>
    <row r="376" spans="1:18" x14ac:dyDescent="0.25">
      <c r="A376" t="s">
        <v>14911</v>
      </c>
      <c r="B376">
        <v>2019</v>
      </c>
      <c r="C376">
        <v>7</v>
      </c>
      <c r="D376">
        <v>3</v>
      </c>
      <c r="E376" t="s">
        <v>1916</v>
      </c>
      <c r="F376" s="1" t="s">
        <v>3205</v>
      </c>
      <c r="G376" s="1" t="s">
        <v>3863</v>
      </c>
      <c r="H376" s="1" t="s">
        <v>3206</v>
      </c>
      <c r="I376" t="s">
        <v>19210</v>
      </c>
      <c r="J376" t="s">
        <v>23</v>
      </c>
      <c r="K376">
        <v>11530</v>
      </c>
      <c r="L376">
        <v>582264.94999999995</v>
      </c>
      <c r="M376">
        <v>50.5</v>
      </c>
      <c r="N376" t="s">
        <v>9344</v>
      </c>
      <c r="O376" t="s">
        <v>9496</v>
      </c>
      <c r="P376">
        <v>3.9816758144422926E-2</v>
      </c>
      <c r="Q376">
        <v>0</v>
      </c>
      <c r="R376">
        <v>3</v>
      </c>
    </row>
    <row r="377" spans="1:18" x14ac:dyDescent="0.25">
      <c r="A377" t="s">
        <v>14911</v>
      </c>
      <c r="B377">
        <v>2019</v>
      </c>
      <c r="C377">
        <v>7</v>
      </c>
      <c r="D377">
        <v>3</v>
      </c>
      <c r="E377" t="s">
        <v>1916</v>
      </c>
      <c r="F377" s="1" t="s">
        <v>3205</v>
      </c>
      <c r="G377" s="1" t="s">
        <v>3863</v>
      </c>
      <c r="H377" s="1" t="s">
        <v>3206</v>
      </c>
      <c r="I377" t="s">
        <v>19300</v>
      </c>
      <c r="J377" t="s">
        <v>23</v>
      </c>
      <c r="K377">
        <v>8495</v>
      </c>
      <c r="L377">
        <v>428997.47</v>
      </c>
      <c r="M377">
        <v>50.5</v>
      </c>
      <c r="N377" t="s">
        <v>9307</v>
      </c>
      <c r="O377" t="s">
        <v>9445</v>
      </c>
      <c r="P377">
        <v>3.6019547837424074E-2</v>
      </c>
      <c r="Q377">
        <v>0</v>
      </c>
      <c r="R377">
        <v>3</v>
      </c>
    </row>
    <row r="378" spans="1:18" x14ac:dyDescent="0.25">
      <c r="A378" t="s">
        <v>16053</v>
      </c>
      <c r="B378">
        <v>2019</v>
      </c>
      <c r="C378">
        <v>10</v>
      </c>
      <c r="D378">
        <v>24</v>
      </c>
      <c r="E378" t="s">
        <v>7471</v>
      </c>
      <c r="F378" s="1" t="s">
        <v>5207</v>
      </c>
      <c r="G378" s="1" t="s">
        <v>20931</v>
      </c>
      <c r="H378" s="1" t="s">
        <v>7263</v>
      </c>
      <c r="I378" t="s">
        <v>6625</v>
      </c>
      <c r="J378" t="s">
        <v>23</v>
      </c>
      <c r="K378">
        <v>450</v>
      </c>
      <c r="L378">
        <v>62100</v>
      </c>
      <c r="M378">
        <v>138</v>
      </c>
      <c r="N378" t="s">
        <v>9111</v>
      </c>
      <c r="O378" t="s">
        <v>9468</v>
      </c>
      <c r="P378">
        <v>0</v>
      </c>
      <c r="Q378">
        <v>3.481892927687627E-2</v>
      </c>
      <c r="R378">
        <v>4</v>
      </c>
    </row>
    <row r="379" spans="1:18" x14ac:dyDescent="0.25">
      <c r="A379" t="s">
        <v>16115</v>
      </c>
      <c r="B379">
        <v>2019</v>
      </c>
      <c r="C379">
        <v>11</v>
      </c>
      <c r="D379">
        <v>6</v>
      </c>
      <c r="E379" t="s">
        <v>226</v>
      </c>
      <c r="F379" s="1" t="s">
        <v>3205</v>
      </c>
      <c r="G379" s="1" t="s">
        <v>3384</v>
      </c>
      <c r="H379" s="1" t="s">
        <v>3206</v>
      </c>
      <c r="I379" t="s">
        <v>17454</v>
      </c>
      <c r="J379" t="s">
        <v>23</v>
      </c>
      <c r="K379">
        <v>8455</v>
      </c>
      <c r="L379">
        <v>393157.5</v>
      </c>
      <c r="M379">
        <v>46.5</v>
      </c>
      <c r="N379" t="s">
        <v>168</v>
      </c>
      <c r="O379" t="s">
        <v>9481</v>
      </c>
      <c r="P379">
        <v>2.7900708435018715E-2</v>
      </c>
      <c r="Q379">
        <v>0</v>
      </c>
      <c r="R379">
        <v>4</v>
      </c>
    </row>
    <row r="380" spans="1:18" x14ac:dyDescent="0.25">
      <c r="A380" t="s">
        <v>16115</v>
      </c>
      <c r="B380">
        <v>2019</v>
      </c>
      <c r="C380">
        <v>11</v>
      </c>
      <c r="D380">
        <v>6</v>
      </c>
      <c r="E380" t="s">
        <v>226</v>
      </c>
      <c r="F380" s="1" t="s">
        <v>3205</v>
      </c>
      <c r="G380" s="1" t="s">
        <v>3863</v>
      </c>
      <c r="H380" s="1" t="s">
        <v>3206</v>
      </c>
      <c r="I380" t="s">
        <v>19205</v>
      </c>
      <c r="J380" t="s">
        <v>23</v>
      </c>
      <c r="K380">
        <v>5550</v>
      </c>
      <c r="L380">
        <v>258075</v>
      </c>
      <c r="M380">
        <v>46.5</v>
      </c>
      <c r="N380" t="s">
        <v>9335</v>
      </c>
      <c r="O380" t="s">
        <v>9441</v>
      </c>
      <c r="P380">
        <v>0.12724850134172863</v>
      </c>
      <c r="Q380">
        <v>0</v>
      </c>
      <c r="R380">
        <v>4</v>
      </c>
    </row>
    <row r="381" spans="1:18" x14ac:dyDescent="0.25">
      <c r="A381" t="s">
        <v>16115</v>
      </c>
      <c r="B381">
        <v>2019</v>
      </c>
      <c r="C381">
        <v>11</v>
      </c>
      <c r="D381">
        <v>6</v>
      </c>
      <c r="E381" t="s">
        <v>226</v>
      </c>
      <c r="F381" s="1" t="s">
        <v>3205</v>
      </c>
      <c r="G381" s="1" t="s">
        <v>3384</v>
      </c>
      <c r="H381" s="1" t="s">
        <v>3206</v>
      </c>
      <c r="I381" t="s">
        <v>17216</v>
      </c>
      <c r="J381" t="s">
        <v>23</v>
      </c>
      <c r="K381">
        <v>6835</v>
      </c>
      <c r="L381">
        <v>317827.5</v>
      </c>
      <c r="M381">
        <v>46.5</v>
      </c>
      <c r="N381" t="s">
        <v>166</v>
      </c>
      <c r="O381" t="s">
        <v>9509</v>
      </c>
      <c r="P381">
        <v>0</v>
      </c>
      <c r="Q381">
        <v>0</v>
      </c>
      <c r="R381">
        <v>4</v>
      </c>
    </row>
    <row r="382" spans="1:18" x14ac:dyDescent="0.25">
      <c r="A382" t="s">
        <v>7964</v>
      </c>
      <c r="B382">
        <v>2017</v>
      </c>
      <c r="C382">
        <v>3</v>
      </c>
      <c r="D382">
        <v>23</v>
      </c>
      <c r="E382" t="s">
        <v>7304</v>
      </c>
      <c r="F382" s="1" t="s">
        <v>5207</v>
      </c>
      <c r="G382" s="1" t="s">
        <v>20573</v>
      </c>
      <c r="H382" s="1" t="s">
        <v>7263</v>
      </c>
      <c r="I382" t="s">
        <v>5946</v>
      </c>
      <c r="J382" t="s">
        <v>23</v>
      </c>
      <c r="K382">
        <v>21.6</v>
      </c>
      <c r="L382">
        <v>3395.95</v>
      </c>
      <c r="M382">
        <v>157.22</v>
      </c>
      <c r="N382" t="s">
        <v>9036</v>
      </c>
      <c r="O382" t="s">
        <v>9872</v>
      </c>
      <c r="P382">
        <v>0</v>
      </c>
      <c r="Q382">
        <v>0</v>
      </c>
      <c r="R382">
        <v>1</v>
      </c>
    </row>
    <row r="383" spans="1:18" x14ac:dyDescent="0.25">
      <c r="A383" t="s">
        <v>8335</v>
      </c>
      <c r="B383">
        <v>2018</v>
      </c>
      <c r="C383">
        <v>1</v>
      </c>
      <c r="D383">
        <v>30</v>
      </c>
      <c r="E383" t="s">
        <v>7328</v>
      </c>
      <c r="F383" s="1" t="s">
        <v>5207</v>
      </c>
      <c r="G383" s="1" t="s">
        <v>20573</v>
      </c>
      <c r="H383" s="1" t="s">
        <v>3200</v>
      </c>
      <c r="I383" t="s">
        <v>20626</v>
      </c>
      <c r="J383" t="s">
        <v>23</v>
      </c>
      <c r="K383">
        <v>17</v>
      </c>
      <c r="L383">
        <v>2511.91</v>
      </c>
      <c r="M383">
        <v>147.76</v>
      </c>
      <c r="N383" t="s">
        <v>7263</v>
      </c>
      <c r="O383" t="s">
        <v>23192</v>
      </c>
      <c r="P383">
        <v>0</v>
      </c>
      <c r="Q383">
        <v>0</v>
      </c>
      <c r="R383">
        <v>1</v>
      </c>
    </row>
    <row r="384" spans="1:18" x14ac:dyDescent="0.25">
      <c r="A384" t="s">
        <v>8335</v>
      </c>
      <c r="B384">
        <v>2018</v>
      </c>
      <c r="C384">
        <v>1</v>
      </c>
      <c r="D384">
        <v>30</v>
      </c>
      <c r="E384" t="s">
        <v>7328</v>
      </c>
      <c r="F384" s="1" t="s">
        <v>5207</v>
      </c>
      <c r="G384" s="1" t="s">
        <v>20573</v>
      </c>
      <c r="H384" s="1" t="s">
        <v>3200</v>
      </c>
      <c r="I384" t="s">
        <v>20710</v>
      </c>
      <c r="J384" t="s">
        <v>23</v>
      </c>
      <c r="K384">
        <v>105</v>
      </c>
      <c r="L384">
        <v>14647.46</v>
      </c>
      <c r="M384">
        <v>139.5</v>
      </c>
      <c r="N384" t="s">
        <v>9024</v>
      </c>
      <c r="O384" t="s">
        <v>9827</v>
      </c>
      <c r="P384">
        <v>0</v>
      </c>
      <c r="Q384">
        <v>0</v>
      </c>
      <c r="R384">
        <v>1</v>
      </c>
    </row>
    <row r="385" spans="1:18" x14ac:dyDescent="0.25">
      <c r="A385" t="s">
        <v>8335</v>
      </c>
      <c r="B385">
        <v>2018</v>
      </c>
      <c r="C385">
        <v>1</v>
      </c>
      <c r="D385">
        <v>30</v>
      </c>
      <c r="E385" t="s">
        <v>7328</v>
      </c>
      <c r="F385" s="1" t="s">
        <v>5207</v>
      </c>
      <c r="G385" s="1" t="s">
        <v>21008</v>
      </c>
      <c r="H385" s="1" t="s">
        <v>3200</v>
      </c>
      <c r="I385" t="s">
        <v>6972</v>
      </c>
      <c r="J385" t="s">
        <v>23</v>
      </c>
      <c r="K385">
        <v>50</v>
      </c>
      <c r="L385">
        <v>9720.25</v>
      </c>
      <c r="M385">
        <v>194.41</v>
      </c>
      <c r="N385" t="s">
        <v>9361</v>
      </c>
      <c r="O385" t="s">
        <v>9837</v>
      </c>
      <c r="P385">
        <v>0</v>
      </c>
      <c r="Q385">
        <v>0</v>
      </c>
      <c r="R385">
        <v>1</v>
      </c>
    </row>
    <row r="386" spans="1:18" x14ac:dyDescent="0.25">
      <c r="A386" t="s">
        <v>8335</v>
      </c>
      <c r="B386">
        <v>2018</v>
      </c>
      <c r="C386">
        <v>1</v>
      </c>
      <c r="D386">
        <v>30</v>
      </c>
      <c r="E386" t="s">
        <v>7328</v>
      </c>
      <c r="F386" s="1" t="s">
        <v>5207</v>
      </c>
      <c r="G386" s="1" t="s">
        <v>20573</v>
      </c>
      <c r="H386" s="1" t="s">
        <v>3200</v>
      </c>
      <c r="I386" t="s">
        <v>20620</v>
      </c>
      <c r="J386" t="s">
        <v>23</v>
      </c>
      <c r="K386">
        <v>67</v>
      </c>
      <c r="L386">
        <v>9899.89</v>
      </c>
      <c r="M386">
        <v>147.76</v>
      </c>
      <c r="N386" t="s">
        <v>8852</v>
      </c>
      <c r="O386" t="s">
        <v>9472</v>
      </c>
      <c r="P386">
        <v>0</v>
      </c>
      <c r="Q386">
        <v>2.6301685849296381E-2</v>
      </c>
      <c r="R386">
        <v>1</v>
      </c>
    </row>
    <row r="387" spans="1:18" x14ac:dyDescent="0.25">
      <c r="A387" t="s">
        <v>8335</v>
      </c>
      <c r="B387">
        <v>2018</v>
      </c>
      <c r="C387">
        <v>1</v>
      </c>
      <c r="D387">
        <v>30</v>
      </c>
      <c r="E387" t="s">
        <v>7328</v>
      </c>
      <c r="F387" s="1" t="s">
        <v>5207</v>
      </c>
      <c r="G387" s="1" t="s">
        <v>20931</v>
      </c>
      <c r="H387" s="1" t="s">
        <v>3200</v>
      </c>
      <c r="I387" t="s">
        <v>6608</v>
      </c>
      <c r="J387" t="s">
        <v>23</v>
      </c>
      <c r="K387">
        <v>14</v>
      </c>
      <c r="L387">
        <v>2351.29</v>
      </c>
      <c r="M387">
        <v>167.95</v>
      </c>
      <c r="N387" t="s">
        <v>9110</v>
      </c>
      <c r="O387" t="s">
        <v>10080</v>
      </c>
      <c r="P387">
        <v>0</v>
      </c>
      <c r="Q387">
        <v>0</v>
      </c>
      <c r="R387">
        <v>1</v>
      </c>
    </row>
    <row r="388" spans="1:18" x14ac:dyDescent="0.25">
      <c r="A388" t="s">
        <v>8335</v>
      </c>
      <c r="B388">
        <v>2018</v>
      </c>
      <c r="C388">
        <v>1</v>
      </c>
      <c r="D388">
        <v>30</v>
      </c>
      <c r="E388" t="s">
        <v>7328</v>
      </c>
      <c r="F388" s="1" t="s">
        <v>5207</v>
      </c>
      <c r="G388" s="1" t="s">
        <v>20931</v>
      </c>
      <c r="H388" s="1" t="s">
        <v>3200</v>
      </c>
      <c r="I388" t="s">
        <v>20983</v>
      </c>
      <c r="J388" t="s">
        <v>23</v>
      </c>
      <c r="K388">
        <v>563</v>
      </c>
      <c r="L388">
        <v>119089.59</v>
      </c>
      <c r="M388">
        <v>211.53</v>
      </c>
      <c r="N388" t="s">
        <v>9110</v>
      </c>
      <c r="O388" t="s">
        <v>10080</v>
      </c>
      <c r="P388">
        <v>0</v>
      </c>
      <c r="Q388">
        <v>0</v>
      </c>
      <c r="R388">
        <v>1</v>
      </c>
    </row>
    <row r="389" spans="1:18" x14ac:dyDescent="0.25">
      <c r="A389" t="s">
        <v>16466</v>
      </c>
      <c r="B389">
        <v>2019</v>
      </c>
      <c r="C389">
        <v>12</v>
      </c>
      <c r="D389">
        <v>13</v>
      </c>
      <c r="E389" t="s">
        <v>16257</v>
      </c>
      <c r="F389" s="1" t="s">
        <v>3205</v>
      </c>
      <c r="G389" s="1" t="s">
        <v>3863</v>
      </c>
      <c r="H389" s="1" t="s">
        <v>3206</v>
      </c>
      <c r="I389" t="s">
        <v>19305</v>
      </c>
      <c r="J389" t="s">
        <v>23</v>
      </c>
      <c r="K389">
        <v>6258</v>
      </c>
      <c r="L389">
        <v>438060</v>
      </c>
      <c r="M389">
        <v>70</v>
      </c>
      <c r="N389" t="s">
        <v>9319</v>
      </c>
      <c r="O389" t="s">
        <v>9487</v>
      </c>
      <c r="P389">
        <v>0</v>
      </c>
      <c r="Q389">
        <v>0</v>
      </c>
      <c r="R389">
        <v>4</v>
      </c>
    </row>
    <row r="390" spans="1:18" x14ac:dyDescent="0.25">
      <c r="A390" t="s">
        <v>16466</v>
      </c>
      <c r="B390">
        <v>2019</v>
      </c>
      <c r="C390">
        <v>12</v>
      </c>
      <c r="D390">
        <v>13</v>
      </c>
      <c r="E390" t="s">
        <v>16257</v>
      </c>
      <c r="F390" s="1" t="s">
        <v>3205</v>
      </c>
      <c r="G390" s="1" t="s">
        <v>3863</v>
      </c>
      <c r="H390" s="1" t="s">
        <v>3206</v>
      </c>
      <c r="I390" t="s">
        <v>19306</v>
      </c>
      <c r="J390" t="s">
        <v>23</v>
      </c>
      <c r="K390">
        <v>10000</v>
      </c>
      <c r="L390">
        <v>500000</v>
      </c>
      <c r="M390">
        <v>50</v>
      </c>
      <c r="N390" t="s">
        <v>9330</v>
      </c>
      <c r="O390" t="s">
        <v>9524</v>
      </c>
      <c r="P390">
        <v>0</v>
      </c>
      <c r="Q390">
        <v>0</v>
      </c>
      <c r="R390">
        <v>4</v>
      </c>
    </row>
    <row r="391" spans="1:18" x14ac:dyDescent="0.25">
      <c r="A391" t="s">
        <v>16466</v>
      </c>
      <c r="B391">
        <v>2019</v>
      </c>
      <c r="C391">
        <v>12</v>
      </c>
      <c r="D391">
        <v>13</v>
      </c>
      <c r="E391" t="s">
        <v>16257</v>
      </c>
      <c r="F391" s="1" t="s">
        <v>3205</v>
      </c>
      <c r="G391" s="1" t="s">
        <v>3863</v>
      </c>
      <c r="H391" s="1" t="s">
        <v>3206</v>
      </c>
      <c r="I391" t="s">
        <v>19347</v>
      </c>
      <c r="J391" t="s">
        <v>23</v>
      </c>
      <c r="K391">
        <v>2760</v>
      </c>
      <c r="L391">
        <v>126408</v>
      </c>
      <c r="M391">
        <v>45.8</v>
      </c>
      <c r="N391" t="s">
        <v>9308</v>
      </c>
      <c r="O391" t="s">
        <v>9494</v>
      </c>
      <c r="P391">
        <v>0</v>
      </c>
      <c r="Q391">
        <v>0</v>
      </c>
      <c r="R391">
        <v>4</v>
      </c>
    </row>
    <row r="392" spans="1:18" x14ac:dyDescent="0.25">
      <c r="A392" t="s">
        <v>16466</v>
      </c>
      <c r="B392">
        <v>2019</v>
      </c>
      <c r="C392">
        <v>12</v>
      </c>
      <c r="D392">
        <v>13</v>
      </c>
      <c r="E392" t="s">
        <v>16257</v>
      </c>
      <c r="F392" s="1" t="s">
        <v>3205</v>
      </c>
      <c r="G392" s="1" t="s">
        <v>3863</v>
      </c>
      <c r="H392" s="1" t="s">
        <v>3206</v>
      </c>
      <c r="I392" t="s">
        <v>19504</v>
      </c>
      <c r="J392" t="s">
        <v>23</v>
      </c>
      <c r="K392">
        <v>555</v>
      </c>
      <c r="L392">
        <v>25419</v>
      </c>
      <c r="M392">
        <v>45.8</v>
      </c>
      <c r="N392" t="s">
        <v>10620</v>
      </c>
      <c r="O392" t="s">
        <v>10643</v>
      </c>
      <c r="P392">
        <v>0</v>
      </c>
      <c r="Q392">
        <v>0</v>
      </c>
      <c r="R392">
        <v>4</v>
      </c>
    </row>
    <row r="393" spans="1:18" x14ac:dyDescent="0.25">
      <c r="A393" t="s">
        <v>16466</v>
      </c>
      <c r="B393">
        <v>2019</v>
      </c>
      <c r="C393">
        <v>12</v>
      </c>
      <c r="D393">
        <v>13</v>
      </c>
      <c r="E393" t="s">
        <v>16257</v>
      </c>
      <c r="F393" s="1" t="s">
        <v>9480</v>
      </c>
      <c r="G393" s="1" t="s">
        <v>9480</v>
      </c>
      <c r="H393" s="1" t="s">
        <v>9480</v>
      </c>
      <c r="I393" t="s">
        <v>16293</v>
      </c>
      <c r="J393" t="s">
        <v>23</v>
      </c>
      <c r="K393">
        <v>315</v>
      </c>
      <c r="L393">
        <v>14427</v>
      </c>
      <c r="M393">
        <v>45.8</v>
      </c>
      <c r="N393" t="e">
        <v>#N/A</v>
      </c>
      <c r="O393" t="e">
        <v>#N/A</v>
      </c>
      <c r="P393">
        <v>0</v>
      </c>
      <c r="Q393">
        <v>0</v>
      </c>
      <c r="R393">
        <v>4</v>
      </c>
    </row>
    <row r="394" spans="1:18" x14ac:dyDescent="0.25">
      <c r="A394" t="s">
        <v>8193</v>
      </c>
      <c r="B394">
        <v>2017</v>
      </c>
      <c r="C394">
        <v>10</v>
      </c>
      <c r="D394">
        <v>5</v>
      </c>
      <c r="E394" t="s">
        <v>7311</v>
      </c>
      <c r="F394" s="1" t="s">
        <v>5207</v>
      </c>
      <c r="G394" s="1" t="s">
        <v>23188</v>
      </c>
      <c r="H394" s="1" t="s">
        <v>7263</v>
      </c>
      <c r="I394" t="s">
        <v>7260</v>
      </c>
      <c r="J394" t="s">
        <v>38</v>
      </c>
      <c r="K394">
        <v>1000</v>
      </c>
      <c r="L394">
        <v>170584.8</v>
      </c>
      <c r="M394">
        <v>170.58</v>
      </c>
      <c r="N394" t="s">
        <v>7260</v>
      </c>
      <c r="O394" t="s">
        <v>10046</v>
      </c>
      <c r="P394">
        <v>0</v>
      </c>
      <c r="Q394">
        <v>0</v>
      </c>
      <c r="R394">
        <v>4</v>
      </c>
    </row>
    <row r="395" spans="1:18" x14ac:dyDescent="0.25">
      <c r="A395" t="s">
        <v>15322</v>
      </c>
      <c r="B395">
        <v>2019</v>
      </c>
      <c r="C395">
        <v>8</v>
      </c>
      <c r="D395">
        <v>21</v>
      </c>
      <c r="E395" t="s">
        <v>1620</v>
      </c>
      <c r="F395" s="1" t="s">
        <v>3205</v>
      </c>
      <c r="G395" s="1" t="s">
        <v>3384</v>
      </c>
      <c r="H395" s="1" t="s">
        <v>3206</v>
      </c>
      <c r="I395" t="s">
        <v>17299</v>
      </c>
      <c r="J395" t="s">
        <v>23</v>
      </c>
      <c r="K395">
        <v>9465</v>
      </c>
      <c r="L395">
        <v>473250</v>
      </c>
      <c r="M395">
        <v>50</v>
      </c>
      <c r="N395" t="s">
        <v>160</v>
      </c>
      <c r="O395" t="s">
        <v>9452</v>
      </c>
      <c r="P395">
        <v>0.10110188471641929</v>
      </c>
      <c r="Q395">
        <v>0</v>
      </c>
      <c r="R395">
        <v>3</v>
      </c>
    </row>
    <row r="396" spans="1:18" x14ac:dyDescent="0.25">
      <c r="A396" t="s">
        <v>2469</v>
      </c>
      <c r="B396">
        <v>2018</v>
      </c>
      <c r="C396">
        <v>5</v>
      </c>
      <c r="D396">
        <v>12</v>
      </c>
      <c r="E396" t="s">
        <v>2307</v>
      </c>
      <c r="F396" s="1" t="s">
        <v>3205</v>
      </c>
      <c r="G396" s="1" t="s">
        <v>3203</v>
      </c>
      <c r="H396" s="1" t="s">
        <v>3206</v>
      </c>
      <c r="I396" t="s">
        <v>17996</v>
      </c>
      <c r="J396" t="s">
        <v>23</v>
      </c>
      <c r="K396">
        <v>1928</v>
      </c>
      <c r="L396">
        <v>91560.72</v>
      </c>
      <c r="M396">
        <v>47.49</v>
      </c>
      <c r="N396" t="s">
        <v>2471</v>
      </c>
      <c r="O396" t="s">
        <v>10724</v>
      </c>
      <c r="P396">
        <v>0</v>
      </c>
      <c r="Q396">
        <v>0</v>
      </c>
      <c r="R396">
        <v>2</v>
      </c>
    </row>
    <row r="397" spans="1:18" x14ac:dyDescent="0.25">
      <c r="A397" t="s">
        <v>2469</v>
      </c>
      <c r="B397">
        <v>2018</v>
      </c>
      <c r="C397">
        <v>5</v>
      </c>
      <c r="D397">
        <v>12</v>
      </c>
      <c r="E397" t="s">
        <v>2307</v>
      </c>
      <c r="F397" s="1" t="s">
        <v>3205</v>
      </c>
      <c r="G397" s="1" t="s">
        <v>3203</v>
      </c>
      <c r="H397" s="1" t="s">
        <v>3206</v>
      </c>
      <c r="I397" t="s">
        <v>17594</v>
      </c>
      <c r="J397" t="s">
        <v>23</v>
      </c>
      <c r="K397">
        <v>102</v>
      </c>
      <c r="L397">
        <v>4641</v>
      </c>
      <c r="M397">
        <v>45.5</v>
      </c>
      <c r="N397" t="s">
        <v>49</v>
      </c>
      <c r="O397" t="s">
        <v>9491</v>
      </c>
      <c r="P397">
        <v>0</v>
      </c>
      <c r="Q397">
        <v>0</v>
      </c>
      <c r="R397">
        <v>2</v>
      </c>
    </row>
    <row r="398" spans="1:18" x14ac:dyDescent="0.25">
      <c r="A398" t="s">
        <v>2469</v>
      </c>
      <c r="B398">
        <v>2018</v>
      </c>
      <c r="C398">
        <v>5</v>
      </c>
      <c r="D398">
        <v>12</v>
      </c>
      <c r="E398" t="s">
        <v>2307</v>
      </c>
      <c r="F398" s="1" t="s">
        <v>3205</v>
      </c>
      <c r="G398" s="1" t="s">
        <v>3203</v>
      </c>
      <c r="H398" s="1" t="s">
        <v>3206</v>
      </c>
      <c r="I398" t="s">
        <v>17999</v>
      </c>
      <c r="J398" t="s">
        <v>23</v>
      </c>
      <c r="K398">
        <v>2000</v>
      </c>
      <c r="L398">
        <v>88000</v>
      </c>
      <c r="M398">
        <v>44</v>
      </c>
      <c r="N398" t="s">
        <v>35</v>
      </c>
      <c r="O398" t="s">
        <v>9486</v>
      </c>
      <c r="P398">
        <v>0</v>
      </c>
      <c r="Q398">
        <v>0</v>
      </c>
      <c r="R398">
        <v>2</v>
      </c>
    </row>
    <row r="399" spans="1:18" x14ac:dyDescent="0.25">
      <c r="A399" t="s">
        <v>2469</v>
      </c>
      <c r="B399">
        <v>2018</v>
      </c>
      <c r="C399">
        <v>5</v>
      </c>
      <c r="D399">
        <v>12</v>
      </c>
      <c r="E399" t="s">
        <v>2307</v>
      </c>
      <c r="F399" s="1" t="s">
        <v>3205</v>
      </c>
      <c r="G399" s="1" t="s">
        <v>3203</v>
      </c>
      <c r="H399" s="1" t="s">
        <v>3206</v>
      </c>
      <c r="I399" t="s">
        <v>18003</v>
      </c>
      <c r="J399" t="s">
        <v>23</v>
      </c>
      <c r="K399">
        <v>6730</v>
      </c>
      <c r="L399">
        <v>296120</v>
      </c>
      <c r="M399">
        <v>44</v>
      </c>
      <c r="N399" t="s">
        <v>1970</v>
      </c>
      <c r="O399" t="s">
        <v>9538</v>
      </c>
      <c r="P399">
        <v>0</v>
      </c>
      <c r="Q399">
        <v>0</v>
      </c>
      <c r="R399">
        <v>2</v>
      </c>
    </row>
    <row r="400" spans="1:18" x14ac:dyDescent="0.25">
      <c r="A400" t="s">
        <v>2346</v>
      </c>
      <c r="B400">
        <v>2018</v>
      </c>
      <c r="C400">
        <v>3</v>
      </c>
      <c r="D400">
        <v>28</v>
      </c>
      <c r="E400" t="s">
        <v>1395</v>
      </c>
      <c r="F400" s="1" t="s">
        <v>3205</v>
      </c>
      <c r="G400" s="1" t="s">
        <v>18746</v>
      </c>
      <c r="H400" s="1" t="s">
        <v>3206</v>
      </c>
      <c r="I400" t="s">
        <v>18823</v>
      </c>
      <c r="J400" t="s">
        <v>23</v>
      </c>
      <c r="K400">
        <v>3825</v>
      </c>
      <c r="L400">
        <v>208462.49</v>
      </c>
      <c r="M400">
        <v>54.5</v>
      </c>
      <c r="N400" t="s">
        <v>22008</v>
      </c>
      <c r="O400" t="s">
        <v>23288</v>
      </c>
      <c r="P400">
        <v>0</v>
      </c>
      <c r="Q400">
        <v>0</v>
      </c>
      <c r="R400">
        <v>1</v>
      </c>
    </row>
    <row r="401" spans="1:18" x14ac:dyDescent="0.25">
      <c r="A401" t="s">
        <v>2346</v>
      </c>
      <c r="B401">
        <v>2018</v>
      </c>
      <c r="C401">
        <v>3</v>
      </c>
      <c r="D401">
        <v>28</v>
      </c>
      <c r="E401" t="s">
        <v>1395</v>
      </c>
      <c r="F401" s="1" t="s">
        <v>3205</v>
      </c>
      <c r="G401" s="1" t="s">
        <v>3967</v>
      </c>
      <c r="H401" s="1" t="s">
        <v>3206</v>
      </c>
      <c r="I401" t="s">
        <v>18218</v>
      </c>
      <c r="J401" t="s">
        <v>23</v>
      </c>
      <c r="K401">
        <v>6500</v>
      </c>
      <c r="L401">
        <v>396499.97</v>
      </c>
      <c r="M401">
        <v>61</v>
      </c>
      <c r="N401" t="s">
        <v>9236</v>
      </c>
      <c r="O401" t="s">
        <v>9554</v>
      </c>
      <c r="P401">
        <v>0</v>
      </c>
      <c r="Q401">
        <v>0</v>
      </c>
      <c r="R401">
        <v>1</v>
      </c>
    </row>
    <row r="402" spans="1:18" x14ac:dyDescent="0.25">
      <c r="A402" t="s">
        <v>2346</v>
      </c>
      <c r="B402">
        <v>2018</v>
      </c>
      <c r="C402">
        <v>3</v>
      </c>
      <c r="D402">
        <v>28</v>
      </c>
      <c r="E402" t="s">
        <v>1395</v>
      </c>
      <c r="F402" s="1" t="s">
        <v>3205</v>
      </c>
      <c r="G402" s="1" t="s">
        <v>3967</v>
      </c>
      <c r="H402" s="1" t="s">
        <v>3206</v>
      </c>
      <c r="I402" t="s">
        <v>18277</v>
      </c>
      <c r="J402" t="s">
        <v>23</v>
      </c>
      <c r="K402">
        <v>7380</v>
      </c>
      <c r="L402">
        <v>623610</v>
      </c>
      <c r="M402">
        <v>84.5</v>
      </c>
      <c r="N402" t="s">
        <v>9286</v>
      </c>
      <c r="O402" t="s">
        <v>9659</v>
      </c>
      <c r="P402">
        <v>0</v>
      </c>
      <c r="Q402">
        <v>0</v>
      </c>
      <c r="R402">
        <v>1</v>
      </c>
    </row>
    <row r="403" spans="1:18" x14ac:dyDescent="0.25">
      <c r="A403" t="s">
        <v>2346</v>
      </c>
      <c r="B403">
        <v>2018</v>
      </c>
      <c r="C403">
        <v>3</v>
      </c>
      <c r="D403">
        <v>28</v>
      </c>
      <c r="E403" t="s">
        <v>1395</v>
      </c>
      <c r="F403" s="1" t="s">
        <v>3205</v>
      </c>
      <c r="G403" s="1" t="s">
        <v>18746</v>
      </c>
      <c r="H403" s="1" t="s">
        <v>3206</v>
      </c>
      <c r="I403" t="s">
        <v>18805</v>
      </c>
      <c r="J403" t="s">
        <v>23</v>
      </c>
      <c r="K403">
        <v>972</v>
      </c>
      <c r="L403">
        <v>53945.99</v>
      </c>
      <c r="M403">
        <v>55.5</v>
      </c>
      <c r="N403" t="s">
        <v>21993</v>
      </c>
      <c r="O403" t="s">
        <v>23246</v>
      </c>
      <c r="P403">
        <v>0</v>
      </c>
      <c r="Q403">
        <v>0</v>
      </c>
      <c r="R403">
        <v>1</v>
      </c>
    </row>
    <row r="404" spans="1:18" x14ac:dyDescent="0.25">
      <c r="A404" t="s">
        <v>2346</v>
      </c>
      <c r="B404">
        <v>2018</v>
      </c>
      <c r="C404">
        <v>3</v>
      </c>
      <c r="D404">
        <v>28</v>
      </c>
      <c r="E404" t="s">
        <v>1395</v>
      </c>
      <c r="F404" s="1" t="s">
        <v>3205</v>
      </c>
      <c r="G404" s="1" t="s">
        <v>3967</v>
      </c>
      <c r="H404" s="1" t="s">
        <v>3206</v>
      </c>
      <c r="I404" t="s">
        <v>18623</v>
      </c>
      <c r="J404" t="s">
        <v>23</v>
      </c>
      <c r="K404">
        <v>1015</v>
      </c>
      <c r="L404">
        <v>85260</v>
      </c>
      <c r="M404">
        <v>84</v>
      </c>
      <c r="N404" t="s">
        <v>9271</v>
      </c>
      <c r="O404" t="s">
        <v>9570</v>
      </c>
      <c r="P404">
        <v>0</v>
      </c>
      <c r="Q404">
        <v>0</v>
      </c>
      <c r="R404">
        <v>1</v>
      </c>
    </row>
    <row r="405" spans="1:18" x14ac:dyDescent="0.25">
      <c r="A405" t="s">
        <v>822</v>
      </c>
      <c r="B405">
        <v>2016</v>
      </c>
      <c r="C405">
        <v>4</v>
      </c>
      <c r="D405">
        <v>25</v>
      </c>
      <c r="E405" t="s">
        <v>174</v>
      </c>
      <c r="F405" s="1" t="s">
        <v>3205</v>
      </c>
      <c r="G405" s="1" t="s">
        <v>3384</v>
      </c>
      <c r="H405" s="1" t="s">
        <v>3206</v>
      </c>
      <c r="I405" t="s">
        <v>17121</v>
      </c>
      <c r="J405" t="s">
        <v>23</v>
      </c>
      <c r="K405">
        <v>9620</v>
      </c>
      <c r="L405">
        <v>345358.01</v>
      </c>
      <c r="M405">
        <v>35.9</v>
      </c>
      <c r="N405" t="s">
        <v>163</v>
      </c>
      <c r="O405" t="s">
        <v>9505</v>
      </c>
      <c r="P405">
        <v>3.8218627714528705E-2</v>
      </c>
      <c r="Q405">
        <v>0</v>
      </c>
      <c r="R405">
        <v>2</v>
      </c>
    </row>
    <row r="406" spans="1:18" x14ac:dyDescent="0.25">
      <c r="A406" t="s">
        <v>822</v>
      </c>
      <c r="B406">
        <v>2016</v>
      </c>
      <c r="C406">
        <v>4</v>
      </c>
      <c r="D406">
        <v>25</v>
      </c>
      <c r="E406" t="s">
        <v>174</v>
      </c>
      <c r="F406" s="1" t="s">
        <v>3205</v>
      </c>
      <c r="G406" s="1" t="s">
        <v>3384</v>
      </c>
      <c r="H406" s="1" t="s">
        <v>3206</v>
      </c>
      <c r="I406" t="s">
        <v>17130</v>
      </c>
      <c r="J406" t="s">
        <v>23</v>
      </c>
      <c r="K406">
        <v>10080</v>
      </c>
      <c r="L406">
        <v>365904.1</v>
      </c>
      <c r="M406">
        <v>36.299999999999997</v>
      </c>
      <c r="N406" t="s">
        <v>112</v>
      </c>
      <c r="O406" t="s">
        <v>9515</v>
      </c>
      <c r="P406">
        <v>3.2773227720419927E-2</v>
      </c>
      <c r="Q406">
        <v>0</v>
      </c>
      <c r="R406">
        <v>2</v>
      </c>
    </row>
    <row r="407" spans="1:18" x14ac:dyDescent="0.25">
      <c r="A407" t="s">
        <v>646</v>
      </c>
      <c r="B407">
        <v>2016</v>
      </c>
      <c r="C407">
        <v>3</v>
      </c>
      <c r="D407">
        <v>3</v>
      </c>
      <c r="E407" t="s">
        <v>92</v>
      </c>
      <c r="F407" s="1" t="s">
        <v>3205</v>
      </c>
      <c r="G407" s="1" t="s">
        <v>3863</v>
      </c>
      <c r="H407" s="1" t="s">
        <v>3206</v>
      </c>
      <c r="I407" t="s">
        <v>291</v>
      </c>
      <c r="J407" t="s">
        <v>23</v>
      </c>
      <c r="K407">
        <v>20000</v>
      </c>
      <c r="L407">
        <v>628000</v>
      </c>
      <c r="M407">
        <v>31.4</v>
      </c>
      <c r="N407" t="s">
        <v>9347</v>
      </c>
      <c r="O407" t="s">
        <v>9542</v>
      </c>
      <c r="P407">
        <v>8.0289698840596724E-2</v>
      </c>
      <c r="Q407">
        <v>0</v>
      </c>
      <c r="R407">
        <v>1</v>
      </c>
    </row>
    <row r="408" spans="1:18" x14ac:dyDescent="0.25">
      <c r="A408" t="s">
        <v>10748</v>
      </c>
      <c r="B408">
        <v>2019</v>
      </c>
      <c r="C408">
        <v>5</v>
      </c>
      <c r="D408">
        <v>8</v>
      </c>
      <c r="E408" t="s">
        <v>226</v>
      </c>
      <c r="F408" s="1" t="s">
        <v>3205</v>
      </c>
      <c r="G408" s="1" t="s">
        <v>3384</v>
      </c>
      <c r="H408" s="1" t="s">
        <v>3206</v>
      </c>
      <c r="I408" t="s">
        <v>17299</v>
      </c>
      <c r="J408" t="s">
        <v>23</v>
      </c>
      <c r="K408">
        <v>20147</v>
      </c>
      <c r="L408">
        <v>987203</v>
      </c>
      <c r="M408">
        <v>49</v>
      </c>
      <c r="N408" t="s">
        <v>160</v>
      </c>
      <c r="O408" t="s">
        <v>9452</v>
      </c>
      <c r="P408">
        <v>0.10110188471641929</v>
      </c>
      <c r="Q408">
        <v>0</v>
      </c>
      <c r="R408">
        <v>2</v>
      </c>
    </row>
    <row r="409" spans="1:18" x14ac:dyDescent="0.25">
      <c r="A409" t="s">
        <v>2876</v>
      </c>
      <c r="B409">
        <v>2018</v>
      </c>
      <c r="C409">
        <v>10</v>
      </c>
      <c r="D409">
        <v>5</v>
      </c>
      <c r="E409" t="s">
        <v>226</v>
      </c>
      <c r="F409" s="1" t="s">
        <v>3205</v>
      </c>
      <c r="G409" s="1" t="s">
        <v>3863</v>
      </c>
      <c r="H409" s="1" t="s">
        <v>3206</v>
      </c>
      <c r="I409" t="s">
        <v>18999</v>
      </c>
      <c r="J409" t="s">
        <v>23</v>
      </c>
      <c r="K409">
        <v>21010</v>
      </c>
      <c r="L409">
        <v>1016884</v>
      </c>
      <c r="M409">
        <v>48.4</v>
      </c>
      <c r="N409" t="s">
        <v>9337</v>
      </c>
      <c r="O409" t="s">
        <v>9440</v>
      </c>
      <c r="P409">
        <v>0.12068470364021268</v>
      </c>
      <c r="Q409">
        <v>0</v>
      </c>
      <c r="R409">
        <v>4</v>
      </c>
    </row>
    <row r="410" spans="1:18" x14ac:dyDescent="0.25">
      <c r="A410" t="s">
        <v>1283</v>
      </c>
      <c r="B410">
        <v>2017</v>
      </c>
      <c r="C410">
        <v>1</v>
      </c>
      <c r="D410">
        <v>10</v>
      </c>
      <c r="E410" t="s">
        <v>226</v>
      </c>
      <c r="F410" s="1" t="s">
        <v>3205</v>
      </c>
      <c r="G410" s="1" t="s">
        <v>3863</v>
      </c>
      <c r="H410" s="1" t="s">
        <v>3206</v>
      </c>
      <c r="I410" t="s">
        <v>19007</v>
      </c>
      <c r="J410" t="s">
        <v>23</v>
      </c>
      <c r="K410">
        <v>19340</v>
      </c>
      <c r="L410">
        <v>868366</v>
      </c>
      <c r="M410">
        <v>44.9</v>
      </c>
      <c r="N410" t="s">
        <v>9347</v>
      </c>
      <c r="O410" t="s">
        <v>9542</v>
      </c>
      <c r="P410">
        <v>8.0289698840596724E-2</v>
      </c>
      <c r="Q410">
        <v>0</v>
      </c>
      <c r="R410">
        <v>1</v>
      </c>
    </row>
    <row r="411" spans="1:18" x14ac:dyDescent="0.25">
      <c r="A411" t="s">
        <v>7863</v>
      </c>
      <c r="B411">
        <v>2017</v>
      </c>
      <c r="C411">
        <v>1</v>
      </c>
      <c r="D411">
        <v>19</v>
      </c>
      <c r="E411" t="s">
        <v>36</v>
      </c>
      <c r="F411" s="1" t="s">
        <v>5207</v>
      </c>
      <c r="G411" s="1" t="s">
        <v>21316</v>
      </c>
      <c r="H411" s="1" t="s">
        <v>7263</v>
      </c>
      <c r="I411" t="s">
        <v>6870</v>
      </c>
      <c r="J411" t="s">
        <v>38</v>
      </c>
      <c r="K411">
        <v>652</v>
      </c>
      <c r="L411">
        <v>215160</v>
      </c>
      <c r="M411">
        <v>330</v>
      </c>
      <c r="N411" t="s">
        <v>8919</v>
      </c>
      <c r="O411" t="s">
        <v>9993</v>
      </c>
      <c r="P411">
        <v>0</v>
      </c>
      <c r="Q411">
        <v>0</v>
      </c>
      <c r="R411">
        <v>1</v>
      </c>
    </row>
    <row r="412" spans="1:18" x14ac:dyDescent="0.25">
      <c r="A412" t="s">
        <v>10567</v>
      </c>
      <c r="B412">
        <v>2019</v>
      </c>
      <c r="C412">
        <v>3</v>
      </c>
      <c r="D412">
        <v>29</v>
      </c>
      <c r="E412" t="s">
        <v>7471</v>
      </c>
      <c r="F412" s="1" t="s">
        <v>5207</v>
      </c>
      <c r="G412" s="1" t="s">
        <v>6745</v>
      </c>
      <c r="H412" s="1" t="s">
        <v>7263</v>
      </c>
      <c r="I412" t="s">
        <v>7129</v>
      </c>
      <c r="J412" t="s">
        <v>38</v>
      </c>
      <c r="K412">
        <v>24</v>
      </c>
      <c r="L412">
        <v>26280</v>
      </c>
      <c r="M412">
        <v>1095</v>
      </c>
      <c r="N412" t="s">
        <v>8925</v>
      </c>
      <c r="O412" t="s">
        <v>10084</v>
      </c>
      <c r="P412">
        <v>0</v>
      </c>
      <c r="Q412">
        <v>0</v>
      </c>
      <c r="R412">
        <v>1</v>
      </c>
    </row>
    <row r="413" spans="1:18" x14ac:dyDescent="0.25">
      <c r="A413" t="s">
        <v>2698</v>
      </c>
      <c r="B413">
        <v>2018</v>
      </c>
      <c r="C413">
        <v>8</v>
      </c>
      <c r="D413">
        <v>13</v>
      </c>
      <c r="E413" t="s">
        <v>2697</v>
      </c>
      <c r="F413" s="1" t="s">
        <v>3205</v>
      </c>
      <c r="G413" s="1" t="s">
        <v>3227</v>
      </c>
      <c r="H413" s="1" t="s">
        <v>3206</v>
      </c>
      <c r="I413" t="s">
        <v>19736</v>
      </c>
      <c r="J413" t="s">
        <v>23</v>
      </c>
      <c r="K413">
        <v>12875</v>
      </c>
      <c r="L413">
        <v>754475</v>
      </c>
      <c r="M413">
        <v>58.6</v>
      </c>
      <c r="N413" t="s">
        <v>22070</v>
      </c>
      <c r="O413" t="s">
        <v>23261</v>
      </c>
      <c r="P413">
        <v>0</v>
      </c>
      <c r="Q413">
        <v>0</v>
      </c>
      <c r="R413">
        <v>3</v>
      </c>
    </row>
    <row r="414" spans="1:18" x14ac:dyDescent="0.25">
      <c r="A414" t="s">
        <v>2698</v>
      </c>
      <c r="B414">
        <v>2018</v>
      </c>
      <c r="C414">
        <v>8</v>
      </c>
      <c r="D414">
        <v>13</v>
      </c>
      <c r="E414" t="s">
        <v>2697</v>
      </c>
      <c r="F414" s="1" t="s">
        <v>3205</v>
      </c>
      <c r="G414" s="1" t="s">
        <v>3863</v>
      </c>
      <c r="H414" s="1" t="s">
        <v>3206</v>
      </c>
      <c r="I414" t="s">
        <v>19111</v>
      </c>
      <c r="J414" t="s">
        <v>23</v>
      </c>
      <c r="K414">
        <v>7000</v>
      </c>
      <c r="L414">
        <v>343000</v>
      </c>
      <c r="M414">
        <v>49</v>
      </c>
      <c r="N414" t="s">
        <v>9332</v>
      </c>
      <c r="O414" t="s">
        <v>9531</v>
      </c>
      <c r="P414">
        <v>0</v>
      </c>
      <c r="Q414">
        <v>0</v>
      </c>
      <c r="R414">
        <v>3</v>
      </c>
    </row>
    <row r="415" spans="1:18" x14ac:dyDescent="0.25">
      <c r="A415" t="s">
        <v>1586</v>
      </c>
      <c r="B415">
        <v>2017</v>
      </c>
      <c r="C415">
        <v>5</v>
      </c>
      <c r="D415">
        <v>4</v>
      </c>
      <c r="E415" t="s">
        <v>31</v>
      </c>
      <c r="F415" s="1" t="s">
        <v>3205</v>
      </c>
      <c r="G415" s="1" t="s">
        <v>23187</v>
      </c>
      <c r="H415" s="1" t="s">
        <v>7263</v>
      </c>
      <c r="I415" t="s">
        <v>310</v>
      </c>
      <c r="J415" t="s">
        <v>23</v>
      </c>
      <c r="K415">
        <v>1971</v>
      </c>
      <c r="L415">
        <v>91029.29</v>
      </c>
      <c r="M415">
        <v>46.18</v>
      </c>
      <c r="N415" t="s">
        <v>8879</v>
      </c>
      <c r="O415" t="s">
        <v>9571</v>
      </c>
      <c r="P415">
        <v>0</v>
      </c>
      <c r="Q415">
        <v>0</v>
      </c>
      <c r="R415">
        <v>2</v>
      </c>
    </row>
    <row r="416" spans="1:18" x14ac:dyDescent="0.25">
      <c r="A416" t="s">
        <v>1586</v>
      </c>
      <c r="B416">
        <v>2017</v>
      </c>
      <c r="C416">
        <v>5</v>
      </c>
      <c r="D416">
        <v>4</v>
      </c>
      <c r="E416" t="s">
        <v>31</v>
      </c>
      <c r="F416" s="1" t="s">
        <v>3205</v>
      </c>
      <c r="G416" s="1" t="s">
        <v>23187</v>
      </c>
      <c r="H416" s="1" t="s">
        <v>7263</v>
      </c>
      <c r="I416" t="s">
        <v>735</v>
      </c>
      <c r="J416" t="s">
        <v>23</v>
      </c>
      <c r="K416">
        <v>2110</v>
      </c>
      <c r="L416">
        <v>95052.63</v>
      </c>
      <c r="M416">
        <v>45.05</v>
      </c>
      <c r="N416" t="s">
        <v>735</v>
      </c>
      <c r="O416" t="s">
        <v>9633</v>
      </c>
      <c r="P416">
        <v>0</v>
      </c>
      <c r="Q416">
        <v>0</v>
      </c>
      <c r="R416">
        <v>2</v>
      </c>
    </row>
    <row r="417" spans="1:18" x14ac:dyDescent="0.25">
      <c r="A417" t="s">
        <v>1586</v>
      </c>
      <c r="B417">
        <v>2017</v>
      </c>
      <c r="C417">
        <v>5</v>
      </c>
      <c r="D417">
        <v>4</v>
      </c>
      <c r="E417" t="s">
        <v>31</v>
      </c>
      <c r="F417" s="1" t="s">
        <v>3205</v>
      </c>
      <c r="G417" s="1" t="s">
        <v>23187</v>
      </c>
      <c r="H417" s="1" t="s">
        <v>7263</v>
      </c>
      <c r="I417" t="s">
        <v>1230</v>
      </c>
      <c r="J417" t="s">
        <v>23</v>
      </c>
      <c r="K417">
        <v>1991</v>
      </c>
      <c r="L417">
        <v>97551.99</v>
      </c>
      <c r="M417">
        <v>49</v>
      </c>
      <c r="N417" t="s">
        <v>9179</v>
      </c>
      <c r="O417" t="s">
        <v>9674</v>
      </c>
      <c r="P417">
        <v>0</v>
      </c>
      <c r="Q417">
        <v>0</v>
      </c>
      <c r="R417">
        <v>2</v>
      </c>
    </row>
    <row r="418" spans="1:18" x14ac:dyDescent="0.25">
      <c r="A418" t="s">
        <v>8190</v>
      </c>
      <c r="B418">
        <v>2017</v>
      </c>
      <c r="C418">
        <v>10</v>
      </c>
      <c r="D418">
        <v>3</v>
      </c>
      <c r="E418" t="s">
        <v>8164</v>
      </c>
      <c r="F418" s="1" t="s">
        <v>5207</v>
      </c>
      <c r="G418" s="1" t="s">
        <v>20573</v>
      </c>
      <c r="H418" s="1" t="s">
        <v>7263</v>
      </c>
      <c r="I418" t="s">
        <v>20650</v>
      </c>
      <c r="J418" t="s">
        <v>23</v>
      </c>
      <c r="K418">
        <v>200</v>
      </c>
      <c r="L418">
        <v>26702.93</v>
      </c>
      <c r="M418">
        <v>133.51</v>
      </c>
      <c r="N418" t="s">
        <v>7263</v>
      </c>
      <c r="O418" t="s">
        <v>23274</v>
      </c>
      <c r="P418">
        <v>0</v>
      </c>
      <c r="Q418">
        <v>0</v>
      </c>
      <c r="R418">
        <v>4</v>
      </c>
    </row>
    <row r="419" spans="1:18" x14ac:dyDescent="0.25">
      <c r="A419" t="s">
        <v>8190</v>
      </c>
      <c r="B419">
        <v>2017</v>
      </c>
      <c r="C419">
        <v>10</v>
      </c>
      <c r="D419">
        <v>3</v>
      </c>
      <c r="E419" t="s">
        <v>8164</v>
      </c>
      <c r="F419" s="1" t="s">
        <v>5207</v>
      </c>
      <c r="G419" s="1" t="s">
        <v>21008</v>
      </c>
      <c r="H419" s="1" t="s">
        <v>7263</v>
      </c>
      <c r="I419" t="s">
        <v>21022</v>
      </c>
      <c r="J419" t="s">
        <v>23</v>
      </c>
      <c r="K419">
        <v>500</v>
      </c>
      <c r="L419">
        <v>67238.17</v>
      </c>
      <c r="M419">
        <v>134.47999999999999</v>
      </c>
      <c r="N419" t="s">
        <v>7263</v>
      </c>
      <c r="O419" t="s">
        <v>23274</v>
      </c>
      <c r="P419">
        <v>0</v>
      </c>
      <c r="Q419">
        <v>0</v>
      </c>
      <c r="R419">
        <v>4</v>
      </c>
    </row>
    <row r="420" spans="1:18" x14ac:dyDescent="0.25">
      <c r="A420" t="s">
        <v>7828</v>
      </c>
      <c r="B420">
        <v>2016</v>
      </c>
      <c r="C420">
        <v>12</v>
      </c>
      <c r="D420">
        <v>20</v>
      </c>
      <c r="E420" t="s">
        <v>36</v>
      </c>
      <c r="F420" s="1" t="s">
        <v>5207</v>
      </c>
      <c r="G420" s="1" t="s">
        <v>6745</v>
      </c>
      <c r="H420" s="1" t="s">
        <v>7263</v>
      </c>
      <c r="I420" t="s">
        <v>7193</v>
      </c>
      <c r="J420" t="s">
        <v>38</v>
      </c>
      <c r="K420">
        <v>100</v>
      </c>
      <c r="L420">
        <v>44000</v>
      </c>
      <c r="M420">
        <v>440</v>
      </c>
      <c r="N420" t="s">
        <v>8935</v>
      </c>
      <c r="O420" t="s">
        <v>9473</v>
      </c>
      <c r="P420">
        <v>0</v>
      </c>
      <c r="Q420">
        <v>2.5873469413582522E-2</v>
      </c>
      <c r="R420">
        <v>4</v>
      </c>
    </row>
    <row r="421" spans="1:18" x14ac:dyDescent="0.25">
      <c r="A421" t="s">
        <v>1651</v>
      </c>
      <c r="B421">
        <v>2017</v>
      </c>
      <c r="C421">
        <v>6</v>
      </c>
      <c r="D421">
        <v>16</v>
      </c>
      <c r="E421" t="s">
        <v>174</v>
      </c>
      <c r="F421" s="1" t="s">
        <v>3205</v>
      </c>
      <c r="G421" s="1" t="s">
        <v>3384</v>
      </c>
      <c r="H421" s="1" t="s">
        <v>3206</v>
      </c>
      <c r="I421" t="s">
        <v>17077</v>
      </c>
      <c r="J421" t="s">
        <v>23</v>
      </c>
      <c r="K421">
        <v>18185</v>
      </c>
      <c r="L421">
        <v>691030.01</v>
      </c>
      <c r="M421">
        <v>38</v>
      </c>
      <c r="N421" t="s">
        <v>645</v>
      </c>
      <c r="O421" t="s">
        <v>9450</v>
      </c>
      <c r="P421">
        <v>9.1123449223886266E-2</v>
      </c>
      <c r="Q421">
        <v>0</v>
      </c>
      <c r="R421">
        <v>2</v>
      </c>
    </row>
    <row r="422" spans="1:18" x14ac:dyDescent="0.25">
      <c r="A422" t="s">
        <v>10682</v>
      </c>
      <c r="B422">
        <v>2019</v>
      </c>
      <c r="C422">
        <v>4</v>
      </c>
      <c r="D422">
        <v>6</v>
      </c>
      <c r="E422" t="s">
        <v>15699</v>
      </c>
      <c r="F422" s="1" t="s">
        <v>3205</v>
      </c>
      <c r="G422" s="1" t="s">
        <v>3384</v>
      </c>
      <c r="H422" s="1" t="s">
        <v>7263</v>
      </c>
      <c r="I422" t="s">
        <v>17474</v>
      </c>
      <c r="J422" t="s">
        <v>23</v>
      </c>
      <c r="K422">
        <v>3408</v>
      </c>
      <c r="L422">
        <v>236856</v>
      </c>
      <c r="M422">
        <v>69.5</v>
      </c>
      <c r="N422" t="s">
        <v>166</v>
      </c>
      <c r="O422" t="s">
        <v>23289</v>
      </c>
      <c r="P422">
        <v>0</v>
      </c>
      <c r="Q422">
        <v>0</v>
      </c>
      <c r="R422">
        <v>2</v>
      </c>
    </row>
    <row r="423" spans="1:18" x14ac:dyDescent="0.25">
      <c r="A423" t="s">
        <v>15016</v>
      </c>
      <c r="B423">
        <v>2019</v>
      </c>
      <c r="C423">
        <v>7</v>
      </c>
      <c r="D423">
        <v>5</v>
      </c>
      <c r="E423" t="s">
        <v>1620</v>
      </c>
      <c r="F423" s="1" t="s">
        <v>3205</v>
      </c>
      <c r="G423" s="1" t="s">
        <v>3863</v>
      </c>
      <c r="H423" s="1" t="s">
        <v>3206</v>
      </c>
      <c r="I423" t="s">
        <v>19209</v>
      </c>
      <c r="J423" t="s">
        <v>23</v>
      </c>
      <c r="K423">
        <v>1980</v>
      </c>
      <c r="L423">
        <v>98207.98</v>
      </c>
      <c r="M423">
        <v>49.6</v>
      </c>
      <c r="N423" t="s">
        <v>9337</v>
      </c>
      <c r="O423" t="s">
        <v>9440</v>
      </c>
      <c r="P423">
        <v>0.12068470364021268</v>
      </c>
      <c r="Q423">
        <v>0</v>
      </c>
      <c r="R423">
        <v>3</v>
      </c>
    </row>
    <row r="424" spans="1:18" x14ac:dyDescent="0.25">
      <c r="A424" t="s">
        <v>15016</v>
      </c>
      <c r="B424">
        <v>2019</v>
      </c>
      <c r="C424">
        <v>7</v>
      </c>
      <c r="D424">
        <v>5</v>
      </c>
      <c r="E424" t="s">
        <v>1620</v>
      </c>
      <c r="F424" s="1" t="s">
        <v>3205</v>
      </c>
      <c r="G424" s="1" t="s">
        <v>3863</v>
      </c>
      <c r="H424" s="1" t="s">
        <v>3206</v>
      </c>
      <c r="I424" t="s">
        <v>19221</v>
      </c>
      <c r="J424" t="s">
        <v>23</v>
      </c>
      <c r="K424">
        <v>5700</v>
      </c>
      <c r="L424">
        <v>288420</v>
      </c>
      <c r="M424">
        <v>50.6</v>
      </c>
      <c r="N424" t="s">
        <v>9347</v>
      </c>
      <c r="O424" t="s">
        <v>9542</v>
      </c>
      <c r="P424">
        <v>8.0289698840596724E-2</v>
      </c>
      <c r="Q424">
        <v>0</v>
      </c>
      <c r="R424">
        <v>3</v>
      </c>
    </row>
    <row r="425" spans="1:18" x14ac:dyDescent="0.25">
      <c r="A425" t="s">
        <v>15016</v>
      </c>
      <c r="B425">
        <v>2019</v>
      </c>
      <c r="C425">
        <v>7</v>
      </c>
      <c r="D425">
        <v>5</v>
      </c>
      <c r="E425" t="s">
        <v>1620</v>
      </c>
      <c r="F425" s="1" t="s">
        <v>3205</v>
      </c>
      <c r="G425" s="1" t="s">
        <v>3863</v>
      </c>
      <c r="H425" s="1" t="s">
        <v>3206</v>
      </c>
      <c r="I425" t="s">
        <v>19252</v>
      </c>
      <c r="J425" t="s">
        <v>23</v>
      </c>
      <c r="K425">
        <v>2790</v>
      </c>
      <c r="L425">
        <v>138384</v>
      </c>
      <c r="M425">
        <v>49.6</v>
      </c>
      <c r="N425" t="s">
        <v>9309</v>
      </c>
      <c r="O425" t="s">
        <v>9451</v>
      </c>
      <c r="P425">
        <v>6.5364123560168089E-2</v>
      </c>
      <c r="Q425">
        <v>0</v>
      </c>
      <c r="R425">
        <v>3</v>
      </c>
    </row>
    <row r="426" spans="1:18" x14ac:dyDescent="0.25">
      <c r="A426" t="s">
        <v>15016</v>
      </c>
      <c r="B426">
        <v>2019</v>
      </c>
      <c r="C426">
        <v>7</v>
      </c>
      <c r="D426">
        <v>5</v>
      </c>
      <c r="E426" t="s">
        <v>1620</v>
      </c>
      <c r="F426" s="1" t="s">
        <v>3205</v>
      </c>
      <c r="G426" s="1" t="s">
        <v>3863</v>
      </c>
      <c r="H426" s="1" t="s">
        <v>3206</v>
      </c>
      <c r="I426" t="s">
        <v>19262</v>
      </c>
      <c r="J426" t="s">
        <v>23</v>
      </c>
      <c r="K426">
        <v>4990</v>
      </c>
      <c r="L426">
        <v>247504</v>
      </c>
      <c r="M426">
        <v>49.6</v>
      </c>
      <c r="N426" t="s">
        <v>9304</v>
      </c>
      <c r="O426" t="s">
        <v>9502</v>
      </c>
      <c r="P426">
        <v>0</v>
      </c>
      <c r="Q426">
        <v>0</v>
      </c>
      <c r="R426">
        <v>3</v>
      </c>
    </row>
    <row r="427" spans="1:18" x14ac:dyDescent="0.25">
      <c r="A427" t="s">
        <v>8628</v>
      </c>
      <c r="B427">
        <v>2018</v>
      </c>
      <c r="C427">
        <v>6</v>
      </c>
      <c r="D427">
        <v>13</v>
      </c>
      <c r="E427" t="s">
        <v>8255</v>
      </c>
      <c r="F427" s="1" t="s">
        <v>5207</v>
      </c>
      <c r="G427" s="1" t="s">
        <v>20573</v>
      </c>
      <c r="H427" s="1" t="s">
        <v>7263</v>
      </c>
      <c r="I427" t="s">
        <v>20580</v>
      </c>
      <c r="J427" t="s">
        <v>23</v>
      </c>
      <c r="K427">
        <v>5</v>
      </c>
      <c r="L427">
        <v>609.77</v>
      </c>
      <c r="M427">
        <v>121.95</v>
      </c>
      <c r="N427" t="s">
        <v>7263</v>
      </c>
      <c r="O427" t="s">
        <v>23274</v>
      </c>
      <c r="P427">
        <v>0</v>
      </c>
      <c r="Q427">
        <v>0</v>
      </c>
      <c r="R427">
        <v>2</v>
      </c>
    </row>
    <row r="428" spans="1:18" x14ac:dyDescent="0.25">
      <c r="A428" t="s">
        <v>8628</v>
      </c>
      <c r="B428">
        <v>2018</v>
      </c>
      <c r="C428">
        <v>6</v>
      </c>
      <c r="D428">
        <v>13</v>
      </c>
      <c r="E428" t="s">
        <v>8255</v>
      </c>
      <c r="F428" s="1" t="s">
        <v>5207</v>
      </c>
      <c r="G428" s="1" t="s">
        <v>20573</v>
      </c>
      <c r="H428" s="1" t="s">
        <v>7263</v>
      </c>
      <c r="I428" t="s">
        <v>20690</v>
      </c>
      <c r="J428" t="s">
        <v>23</v>
      </c>
      <c r="K428">
        <v>1120</v>
      </c>
      <c r="L428">
        <v>104142.08</v>
      </c>
      <c r="M428">
        <v>92.98</v>
      </c>
      <c r="N428" t="s">
        <v>9014</v>
      </c>
      <c r="O428" t="s">
        <v>9455</v>
      </c>
      <c r="P428">
        <v>0</v>
      </c>
      <c r="Q428">
        <v>7.1029776426183869E-2</v>
      </c>
      <c r="R428">
        <v>2</v>
      </c>
    </row>
    <row r="429" spans="1:18" x14ac:dyDescent="0.25">
      <c r="A429" t="s">
        <v>8628</v>
      </c>
      <c r="B429">
        <v>2018</v>
      </c>
      <c r="C429">
        <v>6</v>
      </c>
      <c r="D429">
        <v>13</v>
      </c>
      <c r="E429" t="s">
        <v>8255</v>
      </c>
      <c r="F429" s="1" t="s">
        <v>5207</v>
      </c>
      <c r="G429" s="1" t="s">
        <v>20573</v>
      </c>
      <c r="H429" s="1" t="s">
        <v>7263</v>
      </c>
      <c r="I429" t="s">
        <v>20770</v>
      </c>
      <c r="J429" t="s">
        <v>23</v>
      </c>
      <c r="K429">
        <v>800</v>
      </c>
      <c r="L429">
        <v>82854.880000000005</v>
      </c>
      <c r="M429">
        <v>103.57</v>
      </c>
      <c r="N429" t="s">
        <v>9044</v>
      </c>
      <c r="O429" t="s">
        <v>9470</v>
      </c>
      <c r="P429">
        <v>0</v>
      </c>
      <c r="Q429">
        <v>3.0368637538317353E-2</v>
      </c>
      <c r="R429">
        <v>2</v>
      </c>
    </row>
    <row r="430" spans="1:18" x14ac:dyDescent="0.25">
      <c r="A430" t="s">
        <v>8628</v>
      </c>
      <c r="B430">
        <v>2018</v>
      </c>
      <c r="C430">
        <v>6</v>
      </c>
      <c r="D430">
        <v>13</v>
      </c>
      <c r="E430" t="s">
        <v>8255</v>
      </c>
      <c r="F430" s="1" t="s">
        <v>5207</v>
      </c>
      <c r="G430" s="1" t="s">
        <v>20573</v>
      </c>
      <c r="H430" s="1" t="s">
        <v>7263</v>
      </c>
      <c r="I430" t="s">
        <v>20784</v>
      </c>
      <c r="J430" t="s">
        <v>23</v>
      </c>
      <c r="K430">
        <v>100</v>
      </c>
      <c r="L430">
        <v>10356.86</v>
      </c>
      <c r="M430">
        <v>103.57</v>
      </c>
      <c r="N430" t="s">
        <v>7263</v>
      </c>
      <c r="O430" t="s">
        <v>23274</v>
      </c>
      <c r="P430">
        <v>0</v>
      </c>
      <c r="Q430">
        <v>0</v>
      </c>
      <c r="R430">
        <v>2</v>
      </c>
    </row>
    <row r="431" spans="1:18" x14ac:dyDescent="0.25">
      <c r="A431" t="s">
        <v>8628</v>
      </c>
      <c r="B431">
        <v>2018</v>
      </c>
      <c r="C431">
        <v>6</v>
      </c>
      <c r="D431">
        <v>13</v>
      </c>
      <c r="E431" t="s">
        <v>8255</v>
      </c>
      <c r="F431" s="1" t="s">
        <v>5207</v>
      </c>
      <c r="G431" s="1" t="s">
        <v>20573</v>
      </c>
      <c r="H431" s="1" t="s">
        <v>7263</v>
      </c>
      <c r="I431" t="s">
        <v>20811</v>
      </c>
      <c r="J431" t="s">
        <v>23</v>
      </c>
      <c r="K431">
        <v>140</v>
      </c>
      <c r="L431">
        <v>15053.02</v>
      </c>
      <c r="M431">
        <v>107.52</v>
      </c>
      <c r="N431" t="s">
        <v>7263</v>
      </c>
      <c r="O431" t="s">
        <v>23274</v>
      </c>
      <c r="P431">
        <v>0</v>
      </c>
      <c r="Q431">
        <v>0</v>
      </c>
      <c r="R431">
        <v>2</v>
      </c>
    </row>
    <row r="432" spans="1:18" x14ac:dyDescent="0.25">
      <c r="A432" t="s">
        <v>8628</v>
      </c>
      <c r="B432">
        <v>2018</v>
      </c>
      <c r="C432">
        <v>6</v>
      </c>
      <c r="D432">
        <v>13</v>
      </c>
      <c r="E432" t="s">
        <v>8255</v>
      </c>
      <c r="F432" s="1" t="s">
        <v>5207</v>
      </c>
      <c r="G432" s="1" t="s">
        <v>20573</v>
      </c>
      <c r="H432" s="1" t="s">
        <v>7263</v>
      </c>
      <c r="I432" t="s">
        <v>20647</v>
      </c>
      <c r="J432" t="s">
        <v>23</v>
      </c>
      <c r="K432">
        <v>360</v>
      </c>
      <c r="L432">
        <v>30271.25</v>
      </c>
      <c r="M432">
        <v>84.09</v>
      </c>
      <c r="N432" t="s">
        <v>7263</v>
      </c>
      <c r="O432" t="s">
        <v>23274</v>
      </c>
      <c r="P432">
        <v>0</v>
      </c>
      <c r="Q432">
        <v>0</v>
      </c>
      <c r="R432">
        <v>2</v>
      </c>
    </row>
    <row r="433" spans="1:18" x14ac:dyDescent="0.25">
      <c r="A433" t="s">
        <v>8628</v>
      </c>
      <c r="B433">
        <v>2018</v>
      </c>
      <c r="C433">
        <v>6</v>
      </c>
      <c r="D433">
        <v>13</v>
      </c>
      <c r="E433" t="s">
        <v>8255</v>
      </c>
      <c r="F433" s="1" t="s">
        <v>5207</v>
      </c>
      <c r="G433" s="1" t="s">
        <v>20573</v>
      </c>
      <c r="H433" s="1" t="s">
        <v>7263</v>
      </c>
      <c r="I433" t="s">
        <v>20653</v>
      </c>
      <c r="J433" t="s">
        <v>23</v>
      </c>
      <c r="K433">
        <v>140</v>
      </c>
      <c r="L433">
        <v>11772.15</v>
      </c>
      <c r="M433">
        <v>84.09</v>
      </c>
      <c r="N433" t="s">
        <v>8995</v>
      </c>
      <c r="O433" t="s">
        <v>9471</v>
      </c>
      <c r="P433">
        <v>0</v>
      </c>
      <c r="Q433">
        <v>2.730993892398554E-2</v>
      </c>
      <c r="R433">
        <v>2</v>
      </c>
    </row>
    <row r="434" spans="1:18" x14ac:dyDescent="0.25">
      <c r="A434" t="s">
        <v>8628</v>
      </c>
      <c r="B434">
        <v>2018</v>
      </c>
      <c r="C434">
        <v>6</v>
      </c>
      <c r="D434">
        <v>13</v>
      </c>
      <c r="E434" t="s">
        <v>8255</v>
      </c>
      <c r="F434" s="1" t="s">
        <v>5207</v>
      </c>
      <c r="G434" s="1" t="s">
        <v>20931</v>
      </c>
      <c r="H434" s="1" t="s">
        <v>7263</v>
      </c>
      <c r="I434" t="s">
        <v>20965</v>
      </c>
      <c r="J434" t="s">
        <v>23</v>
      </c>
      <c r="K434">
        <v>500</v>
      </c>
      <c r="L434">
        <v>59200.6</v>
      </c>
      <c r="M434">
        <v>118.4</v>
      </c>
      <c r="N434" t="s">
        <v>9108</v>
      </c>
      <c r="O434" t="s">
        <v>9458</v>
      </c>
      <c r="P434">
        <v>0</v>
      </c>
      <c r="Q434">
        <v>5.5249692175779658E-2</v>
      </c>
      <c r="R434">
        <v>2</v>
      </c>
    </row>
    <row r="435" spans="1:18" x14ac:dyDescent="0.25">
      <c r="A435" t="s">
        <v>2616</v>
      </c>
      <c r="B435">
        <v>2018</v>
      </c>
      <c r="C435">
        <v>6</v>
      </c>
      <c r="D435">
        <v>30</v>
      </c>
      <c r="E435" t="s">
        <v>226</v>
      </c>
      <c r="F435" s="1" t="s">
        <v>3205</v>
      </c>
      <c r="G435" s="1" t="s">
        <v>3863</v>
      </c>
      <c r="H435" s="1" t="s">
        <v>3206</v>
      </c>
      <c r="I435" t="s">
        <v>18998</v>
      </c>
      <c r="J435" t="s">
        <v>23</v>
      </c>
      <c r="K435">
        <v>14175</v>
      </c>
      <c r="L435">
        <v>730012.49</v>
      </c>
      <c r="M435">
        <v>51.5</v>
      </c>
      <c r="N435" t="s">
        <v>9340</v>
      </c>
      <c r="O435" t="s">
        <v>9482</v>
      </c>
      <c r="P435">
        <v>8.0867377033553248E-2</v>
      </c>
      <c r="Q435">
        <v>0</v>
      </c>
      <c r="R435">
        <v>2</v>
      </c>
    </row>
    <row r="436" spans="1:18" x14ac:dyDescent="0.25">
      <c r="A436" t="s">
        <v>2616</v>
      </c>
      <c r="B436">
        <v>2018</v>
      </c>
      <c r="C436">
        <v>6</v>
      </c>
      <c r="D436">
        <v>30</v>
      </c>
      <c r="E436" t="s">
        <v>226</v>
      </c>
      <c r="F436" s="1" t="s">
        <v>3205</v>
      </c>
      <c r="G436" s="1" t="s">
        <v>3863</v>
      </c>
      <c r="H436" s="1" t="s">
        <v>3206</v>
      </c>
      <c r="I436" t="s">
        <v>19112</v>
      </c>
      <c r="J436" t="s">
        <v>23</v>
      </c>
      <c r="K436">
        <v>6715</v>
      </c>
      <c r="L436">
        <v>345822.51</v>
      </c>
      <c r="M436">
        <v>51.5</v>
      </c>
      <c r="N436" t="s">
        <v>9304</v>
      </c>
      <c r="O436" t="s">
        <v>9502</v>
      </c>
      <c r="P436">
        <v>0</v>
      </c>
      <c r="Q436">
        <v>0</v>
      </c>
      <c r="R436">
        <v>2</v>
      </c>
    </row>
    <row r="437" spans="1:18" x14ac:dyDescent="0.25">
      <c r="A437" t="s">
        <v>1465</v>
      </c>
      <c r="B437">
        <v>2017</v>
      </c>
      <c r="C437">
        <v>3</v>
      </c>
      <c r="D437">
        <v>15</v>
      </c>
      <c r="E437" t="s">
        <v>92</v>
      </c>
      <c r="F437" s="1" t="s">
        <v>3205</v>
      </c>
      <c r="G437" s="1" t="s">
        <v>3863</v>
      </c>
      <c r="H437" s="1" t="s">
        <v>3206</v>
      </c>
      <c r="I437" t="s">
        <v>19117</v>
      </c>
      <c r="J437" t="s">
        <v>23</v>
      </c>
      <c r="K437">
        <v>8941</v>
      </c>
      <c r="L437">
        <v>424697.5</v>
      </c>
      <c r="M437">
        <v>47.5</v>
      </c>
      <c r="N437" t="s">
        <v>489</v>
      </c>
      <c r="O437" t="s">
        <v>9501</v>
      </c>
      <c r="P437">
        <v>0</v>
      </c>
      <c r="Q437">
        <v>0</v>
      </c>
      <c r="R437">
        <v>1</v>
      </c>
    </row>
    <row r="438" spans="1:18" x14ac:dyDescent="0.25">
      <c r="A438" t="s">
        <v>1465</v>
      </c>
      <c r="B438">
        <v>2017</v>
      </c>
      <c r="C438">
        <v>3</v>
      </c>
      <c r="D438">
        <v>15</v>
      </c>
      <c r="E438" t="s">
        <v>92</v>
      </c>
      <c r="F438" s="1" t="s">
        <v>3205</v>
      </c>
      <c r="G438" s="1" t="s">
        <v>3203</v>
      </c>
      <c r="H438" s="1" t="s">
        <v>7263</v>
      </c>
      <c r="I438" t="s">
        <v>18017</v>
      </c>
      <c r="J438" t="s">
        <v>23</v>
      </c>
      <c r="K438">
        <v>208</v>
      </c>
      <c r="L438">
        <v>9672</v>
      </c>
      <c r="M438">
        <v>46.5</v>
      </c>
      <c r="N438" t="s">
        <v>1967</v>
      </c>
      <c r="O438" t="s">
        <v>9632</v>
      </c>
      <c r="P438">
        <v>0</v>
      </c>
      <c r="Q438">
        <v>0</v>
      </c>
      <c r="R438">
        <v>1</v>
      </c>
    </row>
    <row r="439" spans="1:18" x14ac:dyDescent="0.25">
      <c r="A439" t="s">
        <v>1465</v>
      </c>
      <c r="B439">
        <v>2017</v>
      </c>
      <c r="C439">
        <v>3</v>
      </c>
      <c r="D439">
        <v>15</v>
      </c>
      <c r="E439" t="s">
        <v>92</v>
      </c>
      <c r="F439" s="1" t="s">
        <v>3205</v>
      </c>
      <c r="G439" s="1" t="s">
        <v>20035</v>
      </c>
      <c r="H439" s="1" t="s">
        <v>7263</v>
      </c>
      <c r="I439" t="s">
        <v>1466</v>
      </c>
      <c r="J439" t="s">
        <v>23</v>
      </c>
      <c r="K439">
        <v>318</v>
      </c>
      <c r="L439">
        <v>17172</v>
      </c>
      <c r="M439">
        <v>54</v>
      </c>
      <c r="N439" t="s">
        <v>9391</v>
      </c>
      <c r="O439" t="s">
        <v>9689</v>
      </c>
      <c r="P439">
        <v>0</v>
      </c>
      <c r="Q439">
        <v>0</v>
      </c>
      <c r="R439">
        <v>1</v>
      </c>
    </row>
    <row r="440" spans="1:18" x14ac:dyDescent="0.25">
      <c r="A440" t="s">
        <v>1465</v>
      </c>
      <c r="B440">
        <v>2017</v>
      </c>
      <c r="C440">
        <v>3</v>
      </c>
      <c r="D440">
        <v>15</v>
      </c>
      <c r="E440" t="s">
        <v>92</v>
      </c>
      <c r="F440" s="1" t="s">
        <v>3205</v>
      </c>
      <c r="G440" s="1" t="s">
        <v>3203</v>
      </c>
      <c r="H440" s="1" t="s">
        <v>3206</v>
      </c>
      <c r="I440" t="s">
        <v>18001</v>
      </c>
      <c r="J440" t="s">
        <v>23</v>
      </c>
      <c r="K440">
        <v>134</v>
      </c>
      <c r="L440">
        <v>6365</v>
      </c>
      <c r="M440">
        <v>47.5</v>
      </c>
      <c r="N440" t="s">
        <v>1891</v>
      </c>
      <c r="O440" t="s">
        <v>9497</v>
      </c>
      <c r="P440">
        <v>0</v>
      </c>
      <c r="Q440">
        <v>0</v>
      </c>
      <c r="R440">
        <v>1</v>
      </c>
    </row>
    <row r="441" spans="1:18" x14ac:dyDescent="0.25">
      <c r="A441" t="s">
        <v>7999</v>
      </c>
      <c r="B441">
        <v>2017</v>
      </c>
      <c r="C441">
        <v>4</v>
      </c>
      <c r="D441">
        <v>20</v>
      </c>
      <c r="E441" t="s">
        <v>7304</v>
      </c>
      <c r="F441" s="1" t="s">
        <v>5207</v>
      </c>
      <c r="G441" s="1" t="s">
        <v>6745</v>
      </c>
      <c r="H441" s="1" t="s">
        <v>7263</v>
      </c>
      <c r="I441" t="s">
        <v>7179</v>
      </c>
      <c r="J441" t="s">
        <v>38</v>
      </c>
      <c r="K441">
        <v>15</v>
      </c>
      <c r="L441">
        <v>3062.25</v>
      </c>
      <c r="M441">
        <v>204.15</v>
      </c>
      <c r="N441" t="s">
        <v>7179</v>
      </c>
      <c r="O441" t="s">
        <v>9970</v>
      </c>
      <c r="P441">
        <v>0</v>
      </c>
      <c r="Q441">
        <v>0</v>
      </c>
      <c r="R441">
        <v>2</v>
      </c>
    </row>
    <row r="442" spans="1:18" x14ac:dyDescent="0.25">
      <c r="A442" t="s">
        <v>1485</v>
      </c>
      <c r="B442">
        <v>2017</v>
      </c>
      <c r="C442">
        <v>3</v>
      </c>
      <c r="D442">
        <v>23</v>
      </c>
      <c r="E442" t="s">
        <v>31</v>
      </c>
      <c r="F442" s="1" t="s">
        <v>3205</v>
      </c>
      <c r="G442" s="1" t="s">
        <v>3384</v>
      </c>
      <c r="H442" s="1" t="s">
        <v>7263</v>
      </c>
      <c r="I442" t="s">
        <v>17430</v>
      </c>
      <c r="J442" t="s">
        <v>23</v>
      </c>
      <c r="K442">
        <v>111</v>
      </c>
      <c r="L442">
        <v>5643.17</v>
      </c>
      <c r="M442">
        <v>50.84</v>
      </c>
      <c r="N442" t="s">
        <v>9149</v>
      </c>
      <c r="O442" t="s">
        <v>9485</v>
      </c>
      <c r="P442">
        <v>0</v>
      </c>
      <c r="Q442">
        <v>0</v>
      </c>
      <c r="R442">
        <v>1</v>
      </c>
    </row>
    <row r="443" spans="1:18" x14ac:dyDescent="0.25">
      <c r="A443" t="s">
        <v>16055</v>
      </c>
      <c r="B443">
        <v>2019</v>
      </c>
      <c r="C443">
        <v>10</v>
      </c>
      <c r="D443">
        <v>30</v>
      </c>
      <c r="E443" t="s">
        <v>15699</v>
      </c>
      <c r="F443" s="1" t="s">
        <v>3205</v>
      </c>
      <c r="G443" s="1" t="s">
        <v>3384</v>
      </c>
      <c r="H443" s="1" t="s">
        <v>3206</v>
      </c>
      <c r="I443" t="s">
        <v>17215</v>
      </c>
      <c r="J443" t="s">
        <v>23</v>
      </c>
      <c r="K443">
        <v>12488</v>
      </c>
      <c r="L443">
        <v>568204</v>
      </c>
      <c r="M443">
        <v>45.5</v>
      </c>
      <c r="N443" t="s">
        <v>170</v>
      </c>
      <c r="O443" t="s">
        <v>9516</v>
      </c>
      <c r="P443">
        <v>3.660242098978287E-2</v>
      </c>
      <c r="Q443">
        <v>0</v>
      </c>
      <c r="R443">
        <v>4</v>
      </c>
    </row>
    <row r="444" spans="1:18" x14ac:dyDescent="0.25">
      <c r="A444" t="s">
        <v>2169</v>
      </c>
      <c r="B444">
        <v>2018</v>
      </c>
      <c r="C444">
        <v>2</v>
      </c>
      <c r="D444">
        <v>3</v>
      </c>
      <c r="E444" t="s">
        <v>92</v>
      </c>
      <c r="F444" s="1" t="s">
        <v>3205</v>
      </c>
      <c r="G444" s="1" t="s">
        <v>3863</v>
      </c>
      <c r="H444" s="1" t="s">
        <v>3206</v>
      </c>
      <c r="I444" t="s">
        <v>19543</v>
      </c>
      <c r="J444" t="s">
        <v>23</v>
      </c>
      <c r="K444">
        <v>1120</v>
      </c>
      <c r="L444">
        <v>57680</v>
      </c>
      <c r="M444">
        <v>51.5</v>
      </c>
      <c r="N444" t="s">
        <v>9308</v>
      </c>
      <c r="O444" t="s">
        <v>9494</v>
      </c>
      <c r="P444">
        <v>0</v>
      </c>
      <c r="Q444">
        <v>0</v>
      </c>
      <c r="R444">
        <v>1</v>
      </c>
    </row>
    <row r="445" spans="1:18" x14ac:dyDescent="0.25">
      <c r="A445" t="s">
        <v>2169</v>
      </c>
      <c r="B445">
        <v>2018</v>
      </c>
      <c r="C445">
        <v>2</v>
      </c>
      <c r="D445">
        <v>3</v>
      </c>
      <c r="E445" t="s">
        <v>92</v>
      </c>
      <c r="F445" s="1" t="s">
        <v>3205</v>
      </c>
      <c r="G445" s="1" t="s">
        <v>3863</v>
      </c>
      <c r="H445" s="1" t="s">
        <v>3206</v>
      </c>
      <c r="I445" t="s">
        <v>18938</v>
      </c>
      <c r="J445" t="s">
        <v>23</v>
      </c>
      <c r="K445">
        <v>10624</v>
      </c>
      <c r="L445">
        <v>674624</v>
      </c>
      <c r="M445">
        <v>63.5</v>
      </c>
      <c r="N445" t="s">
        <v>9313</v>
      </c>
      <c r="O445" t="s">
        <v>9448</v>
      </c>
      <c r="P445">
        <v>2.823689586550486E-2</v>
      </c>
      <c r="Q445">
        <v>0</v>
      </c>
      <c r="R445">
        <v>1</v>
      </c>
    </row>
    <row r="446" spans="1:18" x14ac:dyDescent="0.25">
      <c r="A446" t="s">
        <v>10345</v>
      </c>
      <c r="B446">
        <v>2019</v>
      </c>
      <c r="C446">
        <v>2</v>
      </c>
      <c r="D446">
        <v>27</v>
      </c>
      <c r="E446" t="s">
        <v>1395</v>
      </c>
      <c r="F446" s="1" t="s">
        <v>3205</v>
      </c>
      <c r="G446" s="1" t="s">
        <v>3967</v>
      </c>
      <c r="H446" s="1" t="s">
        <v>7263</v>
      </c>
      <c r="I446" t="s">
        <v>18245</v>
      </c>
      <c r="J446" t="s">
        <v>23</v>
      </c>
      <c r="K446">
        <v>385</v>
      </c>
      <c r="L446">
        <v>35419.99</v>
      </c>
      <c r="M446">
        <v>92</v>
      </c>
      <c r="N446" t="s">
        <v>9219</v>
      </c>
      <c r="O446" t="s">
        <v>9627</v>
      </c>
      <c r="P446">
        <v>0</v>
      </c>
      <c r="Q446">
        <v>0</v>
      </c>
      <c r="R446">
        <v>1</v>
      </c>
    </row>
    <row r="447" spans="1:18" x14ac:dyDescent="0.25">
      <c r="A447" t="s">
        <v>2252</v>
      </c>
      <c r="B447">
        <v>2018</v>
      </c>
      <c r="C447">
        <v>3</v>
      </c>
      <c r="D447">
        <v>6</v>
      </c>
      <c r="E447" t="s">
        <v>1620</v>
      </c>
      <c r="F447" s="1" t="s">
        <v>3205</v>
      </c>
      <c r="G447" s="1" t="s">
        <v>3227</v>
      </c>
      <c r="H447" s="1" t="s">
        <v>3206</v>
      </c>
      <c r="I447" t="s">
        <v>19792</v>
      </c>
      <c r="J447" t="s">
        <v>23</v>
      </c>
      <c r="K447">
        <v>3149</v>
      </c>
      <c r="L447">
        <v>188940</v>
      </c>
      <c r="M447">
        <v>60</v>
      </c>
      <c r="N447" t="s">
        <v>22067</v>
      </c>
      <c r="O447" t="s">
        <v>23263</v>
      </c>
      <c r="P447">
        <v>0</v>
      </c>
      <c r="Q447">
        <v>0</v>
      </c>
      <c r="R447">
        <v>1</v>
      </c>
    </row>
    <row r="448" spans="1:18" x14ac:dyDescent="0.25">
      <c r="A448" t="s">
        <v>2252</v>
      </c>
      <c r="B448">
        <v>2018</v>
      </c>
      <c r="C448">
        <v>3</v>
      </c>
      <c r="D448">
        <v>6</v>
      </c>
      <c r="E448" t="s">
        <v>1620</v>
      </c>
      <c r="F448" s="1" t="s">
        <v>3205</v>
      </c>
      <c r="G448" s="1" t="s">
        <v>3863</v>
      </c>
      <c r="H448" s="1" t="s">
        <v>3206</v>
      </c>
      <c r="I448" t="s">
        <v>18998</v>
      </c>
      <c r="J448" t="s">
        <v>23</v>
      </c>
      <c r="K448">
        <v>4605</v>
      </c>
      <c r="L448">
        <v>232552.5</v>
      </c>
      <c r="M448">
        <v>50.5</v>
      </c>
      <c r="N448" t="s">
        <v>9340</v>
      </c>
      <c r="O448" t="s">
        <v>9482</v>
      </c>
      <c r="P448">
        <v>8.0867377033553248E-2</v>
      </c>
      <c r="Q448">
        <v>0</v>
      </c>
      <c r="R448">
        <v>1</v>
      </c>
    </row>
    <row r="449" spans="1:18" x14ac:dyDescent="0.25">
      <c r="A449" t="s">
        <v>2252</v>
      </c>
      <c r="B449">
        <v>2018</v>
      </c>
      <c r="C449">
        <v>3</v>
      </c>
      <c r="D449">
        <v>6</v>
      </c>
      <c r="E449" t="s">
        <v>1620</v>
      </c>
      <c r="F449" s="1" t="s">
        <v>3205</v>
      </c>
      <c r="G449" s="1" t="s">
        <v>3863</v>
      </c>
      <c r="H449" s="1" t="s">
        <v>3206</v>
      </c>
      <c r="I449" t="s">
        <v>19107</v>
      </c>
      <c r="J449" t="s">
        <v>23</v>
      </c>
      <c r="K449">
        <v>5550</v>
      </c>
      <c r="L449">
        <v>279165</v>
      </c>
      <c r="M449">
        <v>50.3</v>
      </c>
      <c r="N449" t="s">
        <v>9329</v>
      </c>
      <c r="O449" t="s">
        <v>9493</v>
      </c>
      <c r="P449">
        <v>0</v>
      </c>
      <c r="Q449">
        <v>0</v>
      </c>
      <c r="R449">
        <v>1</v>
      </c>
    </row>
    <row r="450" spans="1:18" x14ac:dyDescent="0.25">
      <c r="A450" t="s">
        <v>2252</v>
      </c>
      <c r="B450">
        <v>2018</v>
      </c>
      <c r="C450">
        <v>3</v>
      </c>
      <c r="D450">
        <v>6</v>
      </c>
      <c r="E450" t="s">
        <v>1620</v>
      </c>
      <c r="F450" s="1" t="s">
        <v>9480</v>
      </c>
      <c r="G450" s="1" t="s">
        <v>9480</v>
      </c>
      <c r="H450" s="1" t="s">
        <v>9480</v>
      </c>
      <c r="I450" t="s">
        <v>1780</v>
      </c>
      <c r="J450" t="s">
        <v>23</v>
      </c>
      <c r="K450">
        <v>1350</v>
      </c>
      <c r="L450">
        <v>59400</v>
      </c>
      <c r="M450">
        <v>44</v>
      </c>
      <c r="N450" t="e">
        <v>#N/A</v>
      </c>
      <c r="O450" t="e">
        <v>#N/A</v>
      </c>
      <c r="P450">
        <v>0</v>
      </c>
      <c r="Q450">
        <v>0</v>
      </c>
      <c r="R450">
        <v>1</v>
      </c>
    </row>
    <row r="451" spans="1:18" x14ac:dyDescent="0.25">
      <c r="A451" t="s">
        <v>2252</v>
      </c>
      <c r="B451">
        <v>2018</v>
      </c>
      <c r="C451">
        <v>3</v>
      </c>
      <c r="D451">
        <v>6</v>
      </c>
      <c r="E451" t="s">
        <v>1620</v>
      </c>
      <c r="F451" s="1" t="s">
        <v>9480</v>
      </c>
      <c r="G451" s="1" t="s">
        <v>9480</v>
      </c>
      <c r="H451" s="1" t="s">
        <v>9480</v>
      </c>
      <c r="I451" t="s">
        <v>2253</v>
      </c>
      <c r="J451" t="s">
        <v>23</v>
      </c>
      <c r="K451">
        <v>2007</v>
      </c>
      <c r="L451">
        <v>92723.4</v>
      </c>
      <c r="M451">
        <v>46.2</v>
      </c>
      <c r="N451" t="e">
        <v>#N/A</v>
      </c>
      <c r="O451" t="e">
        <v>#N/A</v>
      </c>
      <c r="P451">
        <v>0</v>
      </c>
      <c r="Q451">
        <v>0</v>
      </c>
      <c r="R451">
        <v>1</v>
      </c>
    </row>
    <row r="452" spans="1:18" x14ac:dyDescent="0.25">
      <c r="A452" t="s">
        <v>2252</v>
      </c>
      <c r="B452">
        <v>2018</v>
      </c>
      <c r="C452">
        <v>3</v>
      </c>
      <c r="D452">
        <v>6</v>
      </c>
      <c r="E452" t="s">
        <v>1620</v>
      </c>
      <c r="F452" s="1" t="s">
        <v>3205</v>
      </c>
      <c r="G452" s="1" t="s">
        <v>3863</v>
      </c>
      <c r="H452" s="1" t="s">
        <v>3206</v>
      </c>
      <c r="I452" t="s">
        <v>18942</v>
      </c>
      <c r="J452" t="s">
        <v>23</v>
      </c>
      <c r="K452">
        <v>2153</v>
      </c>
      <c r="L452">
        <v>134562.5</v>
      </c>
      <c r="M452">
        <v>62.5</v>
      </c>
      <c r="N452" t="s">
        <v>9319</v>
      </c>
      <c r="O452" t="s">
        <v>9487</v>
      </c>
      <c r="P452">
        <v>0</v>
      </c>
      <c r="Q452">
        <v>0</v>
      </c>
      <c r="R452">
        <v>1</v>
      </c>
    </row>
    <row r="453" spans="1:18" x14ac:dyDescent="0.25">
      <c r="A453" t="s">
        <v>1584</v>
      </c>
      <c r="B453">
        <v>2017</v>
      </c>
      <c r="C453">
        <v>5</v>
      </c>
      <c r="D453">
        <v>4</v>
      </c>
      <c r="E453" t="s">
        <v>1515</v>
      </c>
      <c r="F453" s="1" t="s">
        <v>3205</v>
      </c>
      <c r="G453" s="1" t="s">
        <v>18746</v>
      </c>
      <c r="H453" s="1" t="s">
        <v>3206</v>
      </c>
      <c r="I453" t="s">
        <v>18751</v>
      </c>
      <c r="J453" t="s">
        <v>23</v>
      </c>
      <c r="K453">
        <v>14514</v>
      </c>
      <c r="L453">
        <v>685787</v>
      </c>
      <c r="M453">
        <v>47.25</v>
      </c>
      <c r="N453" t="s">
        <v>21995</v>
      </c>
      <c r="O453" t="s">
        <v>23241</v>
      </c>
      <c r="P453">
        <v>0</v>
      </c>
      <c r="Q453">
        <v>0</v>
      </c>
      <c r="R453">
        <v>2</v>
      </c>
    </row>
    <row r="454" spans="1:18" x14ac:dyDescent="0.25">
      <c r="A454" t="s">
        <v>2835</v>
      </c>
      <c r="B454">
        <v>2018</v>
      </c>
      <c r="C454">
        <v>9</v>
      </c>
      <c r="D454">
        <v>24</v>
      </c>
      <c r="E454" t="s">
        <v>2827</v>
      </c>
      <c r="F454" s="1" t="s">
        <v>3205</v>
      </c>
      <c r="G454" s="1" t="s">
        <v>3863</v>
      </c>
      <c r="H454" s="1" t="s">
        <v>3206</v>
      </c>
      <c r="I454" t="s">
        <v>19106</v>
      </c>
      <c r="J454" t="s">
        <v>23</v>
      </c>
      <c r="K454">
        <v>15480</v>
      </c>
      <c r="L454">
        <v>743040</v>
      </c>
      <c r="M454">
        <v>48</v>
      </c>
      <c r="N454" t="s">
        <v>9331</v>
      </c>
      <c r="O454" t="s">
        <v>9540</v>
      </c>
      <c r="P454">
        <v>4.2454374665687751E-2</v>
      </c>
      <c r="Q454">
        <v>0</v>
      </c>
      <c r="R454">
        <v>3</v>
      </c>
    </row>
    <row r="455" spans="1:18" x14ac:dyDescent="0.25">
      <c r="A455" t="s">
        <v>2835</v>
      </c>
      <c r="B455">
        <v>2018</v>
      </c>
      <c r="C455">
        <v>9</v>
      </c>
      <c r="D455">
        <v>24</v>
      </c>
      <c r="E455" t="s">
        <v>2827</v>
      </c>
      <c r="F455" s="1" t="s">
        <v>3205</v>
      </c>
      <c r="G455" s="1" t="s">
        <v>3863</v>
      </c>
      <c r="H455" s="1" t="s">
        <v>3206</v>
      </c>
      <c r="I455" t="s">
        <v>19141</v>
      </c>
      <c r="J455" t="s">
        <v>23</v>
      </c>
      <c r="K455">
        <v>4581</v>
      </c>
      <c r="L455">
        <v>306927</v>
      </c>
      <c r="M455">
        <v>67</v>
      </c>
      <c r="N455" t="s">
        <v>9311</v>
      </c>
      <c r="O455" t="s">
        <v>9520</v>
      </c>
      <c r="P455">
        <v>0</v>
      </c>
      <c r="Q455">
        <v>0</v>
      </c>
      <c r="R455">
        <v>3</v>
      </c>
    </row>
    <row r="456" spans="1:18" x14ac:dyDescent="0.25">
      <c r="A456" t="s">
        <v>660</v>
      </c>
      <c r="B456">
        <v>2016</v>
      </c>
      <c r="C456">
        <v>3</v>
      </c>
      <c r="D456">
        <v>4</v>
      </c>
      <c r="E456" t="s">
        <v>661</v>
      </c>
      <c r="F456" s="1" t="s">
        <v>3205</v>
      </c>
      <c r="G456" s="1" t="s">
        <v>3863</v>
      </c>
      <c r="H456" s="1" t="s">
        <v>3206</v>
      </c>
      <c r="I456" t="s">
        <v>19613</v>
      </c>
      <c r="J456" t="s">
        <v>23</v>
      </c>
      <c r="K456">
        <v>3000</v>
      </c>
      <c r="L456">
        <v>110100</v>
      </c>
      <c r="M456">
        <v>36.700000000000003</v>
      </c>
      <c r="N456" t="s">
        <v>9331</v>
      </c>
      <c r="O456" t="s">
        <v>9540</v>
      </c>
      <c r="P456">
        <v>4.2454374665687751E-2</v>
      </c>
      <c r="Q456">
        <v>0</v>
      </c>
      <c r="R456">
        <v>1</v>
      </c>
    </row>
    <row r="457" spans="1:18" x14ac:dyDescent="0.25">
      <c r="A457" t="s">
        <v>660</v>
      </c>
      <c r="B457">
        <v>2016</v>
      </c>
      <c r="C457">
        <v>3</v>
      </c>
      <c r="D457">
        <v>4</v>
      </c>
      <c r="E457" t="s">
        <v>661</v>
      </c>
      <c r="F457" s="1" t="s">
        <v>3205</v>
      </c>
      <c r="G457" s="1" t="s">
        <v>3863</v>
      </c>
      <c r="H457" s="1" t="s">
        <v>3206</v>
      </c>
      <c r="I457" t="s">
        <v>19562</v>
      </c>
      <c r="J457" t="s">
        <v>23</v>
      </c>
      <c r="K457">
        <v>1560</v>
      </c>
      <c r="L457">
        <v>57174</v>
      </c>
      <c r="M457">
        <v>36.65</v>
      </c>
      <c r="N457" t="s">
        <v>9304</v>
      </c>
      <c r="O457" t="s">
        <v>9502</v>
      </c>
      <c r="P457">
        <v>0</v>
      </c>
      <c r="Q457">
        <v>0</v>
      </c>
      <c r="R457">
        <v>1</v>
      </c>
    </row>
    <row r="458" spans="1:18" x14ac:dyDescent="0.25">
      <c r="A458" t="s">
        <v>660</v>
      </c>
      <c r="B458">
        <v>2016</v>
      </c>
      <c r="C458">
        <v>3</v>
      </c>
      <c r="D458">
        <v>4</v>
      </c>
      <c r="E458" t="s">
        <v>661</v>
      </c>
      <c r="F458" s="1" t="s">
        <v>3205</v>
      </c>
      <c r="G458" s="1" t="s">
        <v>3863</v>
      </c>
      <c r="H458" s="1" t="s">
        <v>3206</v>
      </c>
      <c r="I458" t="s">
        <v>19577</v>
      </c>
      <c r="J458" t="s">
        <v>23</v>
      </c>
      <c r="K458">
        <v>2080</v>
      </c>
      <c r="L458">
        <v>74152</v>
      </c>
      <c r="M458">
        <v>35.65</v>
      </c>
      <c r="N458" t="s">
        <v>9348</v>
      </c>
      <c r="O458" t="s">
        <v>9495</v>
      </c>
      <c r="P458">
        <v>0</v>
      </c>
      <c r="Q458">
        <v>0</v>
      </c>
      <c r="R458">
        <v>1</v>
      </c>
    </row>
    <row r="459" spans="1:18" x14ac:dyDescent="0.25">
      <c r="A459" t="s">
        <v>660</v>
      </c>
      <c r="B459">
        <v>2016</v>
      </c>
      <c r="C459">
        <v>3</v>
      </c>
      <c r="D459">
        <v>4</v>
      </c>
      <c r="E459" t="s">
        <v>661</v>
      </c>
      <c r="F459" s="1" t="s">
        <v>3205</v>
      </c>
      <c r="G459" s="1" t="s">
        <v>3384</v>
      </c>
      <c r="H459" s="1" t="s">
        <v>3206</v>
      </c>
      <c r="I459" t="s">
        <v>17413</v>
      </c>
      <c r="J459" t="s">
        <v>23</v>
      </c>
      <c r="K459">
        <v>2272</v>
      </c>
      <c r="L459">
        <v>82087.360000000001</v>
      </c>
      <c r="M459">
        <v>36.130000000000003</v>
      </c>
      <c r="N459" t="s">
        <v>170</v>
      </c>
      <c r="O459" t="s">
        <v>9516</v>
      </c>
      <c r="P459">
        <v>3.660242098978287E-2</v>
      </c>
      <c r="Q459">
        <v>0</v>
      </c>
      <c r="R459">
        <v>1</v>
      </c>
    </row>
    <row r="460" spans="1:18" x14ac:dyDescent="0.25">
      <c r="A460" t="s">
        <v>660</v>
      </c>
      <c r="B460">
        <v>2016</v>
      </c>
      <c r="C460">
        <v>3</v>
      </c>
      <c r="D460">
        <v>4</v>
      </c>
      <c r="E460" t="s">
        <v>661</v>
      </c>
      <c r="F460" s="1" t="s">
        <v>3205</v>
      </c>
      <c r="G460" s="1" t="s">
        <v>3384</v>
      </c>
      <c r="H460" s="1" t="s">
        <v>3206</v>
      </c>
      <c r="I460" t="s">
        <v>17415</v>
      </c>
      <c r="J460" t="s">
        <v>23</v>
      </c>
      <c r="K460">
        <v>10710</v>
      </c>
      <c r="L460">
        <v>388773</v>
      </c>
      <c r="M460">
        <v>36.299999999999997</v>
      </c>
      <c r="N460" t="s">
        <v>309</v>
      </c>
      <c r="O460" t="s">
        <v>9556</v>
      </c>
      <c r="P460">
        <v>0</v>
      </c>
      <c r="Q460">
        <v>0</v>
      </c>
      <c r="R460">
        <v>1</v>
      </c>
    </row>
    <row r="461" spans="1:18" x14ac:dyDescent="0.25">
      <c r="A461" t="s">
        <v>863</v>
      </c>
      <c r="B461">
        <v>2016</v>
      </c>
      <c r="C461">
        <v>5</v>
      </c>
      <c r="D461">
        <v>6</v>
      </c>
      <c r="E461" t="s">
        <v>174</v>
      </c>
      <c r="F461" s="1" t="s">
        <v>3205</v>
      </c>
      <c r="G461" s="1" t="s">
        <v>3227</v>
      </c>
      <c r="H461" s="1" t="s">
        <v>3206</v>
      </c>
      <c r="I461" t="s">
        <v>19936</v>
      </c>
      <c r="J461" t="s">
        <v>23</v>
      </c>
      <c r="K461">
        <v>860</v>
      </c>
      <c r="L461">
        <v>31132</v>
      </c>
      <c r="M461">
        <v>36.200000000000003</v>
      </c>
      <c r="N461" t="s">
        <v>22068</v>
      </c>
      <c r="O461" t="s">
        <v>23255</v>
      </c>
      <c r="P461">
        <v>0</v>
      </c>
      <c r="Q461">
        <v>0</v>
      </c>
      <c r="R461">
        <v>2</v>
      </c>
    </row>
    <row r="462" spans="1:18" x14ac:dyDescent="0.25">
      <c r="A462" t="s">
        <v>863</v>
      </c>
      <c r="B462">
        <v>2016</v>
      </c>
      <c r="C462">
        <v>5</v>
      </c>
      <c r="D462">
        <v>6</v>
      </c>
      <c r="E462" t="s">
        <v>174</v>
      </c>
      <c r="F462" s="1" t="s">
        <v>3205</v>
      </c>
      <c r="G462" s="1" t="s">
        <v>3227</v>
      </c>
      <c r="H462" s="1" t="s">
        <v>3206</v>
      </c>
      <c r="I462" t="s">
        <v>19691</v>
      </c>
      <c r="J462" t="s">
        <v>23</v>
      </c>
      <c r="K462">
        <v>3955</v>
      </c>
      <c r="L462">
        <v>143171.01999999999</v>
      </c>
      <c r="M462">
        <v>36.200000000000003</v>
      </c>
      <c r="N462" t="s">
        <v>22080</v>
      </c>
      <c r="O462" t="s">
        <v>23258</v>
      </c>
      <c r="P462">
        <v>0</v>
      </c>
      <c r="Q462">
        <v>0</v>
      </c>
      <c r="R462">
        <v>2</v>
      </c>
    </row>
    <row r="463" spans="1:18" x14ac:dyDescent="0.25">
      <c r="A463" t="s">
        <v>8055</v>
      </c>
      <c r="B463">
        <v>2017</v>
      </c>
      <c r="C463">
        <v>6</v>
      </c>
      <c r="D463">
        <v>26</v>
      </c>
      <c r="E463" t="s">
        <v>7471</v>
      </c>
      <c r="F463" s="1" t="s">
        <v>5207</v>
      </c>
      <c r="G463" s="1" t="s">
        <v>21008</v>
      </c>
      <c r="H463" s="1" t="s">
        <v>3201</v>
      </c>
      <c r="I463" t="s">
        <v>6927</v>
      </c>
      <c r="J463" t="s">
        <v>23</v>
      </c>
      <c r="K463">
        <v>25</v>
      </c>
      <c r="L463">
        <v>3702.5</v>
      </c>
      <c r="M463">
        <v>148.1</v>
      </c>
      <c r="N463" t="s">
        <v>7263</v>
      </c>
      <c r="O463" t="s">
        <v>23191</v>
      </c>
      <c r="P463">
        <v>0</v>
      </c>
      <c r="Q463">
        <v>0</v>
      </c>
      <c r="R463">
        <v>2</v>
      </c>
    </row>
    <row r="464" spans="1:18" x14ac:dyDescent="0.25">
      <c r="A464" t="s">
        <v>8055</v>
      </c>
      <c r="B464">
        <v>2017</v>
      </c>
      <c r="C464">
        <v>6</v>
      </c>
      <c r="D464">
        <v>26</v>
      </c>
      <c r="E464" t="s">
        <v>7471</v>
      </c>
      <c r="F464" s="1" t="s">
        <v>5207</v>
      </c>
      <c r="G464" s="1" t="s">
        <v>21008</v>
      </c>
      <c r="H464" s="1" t="s">
        <v>3201</v>
      </c>
      <c r="I464" t="s">
        <v>6961</v>
      </c>
      <c r="J464" t="s">
        <v>23</v>
      </c>
      <c r="K464">
        <v>25</v>
      </c>
      <c r="L464">
        <v>4512.75</v>
      </c>
      <c r="M464">
        <v>180.51</v>
      </c>
      <c r="N464" t="s">
        <v>9359</v>
      </c>
      <c r="O464" t="s">
        <v>9956</v>
      </c>
      <c r="P464">
        <v>0</v>
      </c>
      <c r="Q464">
        <v>0</v>
      </c>
      <c r="R464">
        <v>2</v>
      </c>
    </row>
    <row r="465" spans="1:18" x14ac:dyDescent="0.25">
      <c r="A465" t="s">
        <v>8055</v>
      </c>
      <c r="B465">
        <v>2017</v>
      </c>
      <c r="C465">
        <v>6</v>
      </c>
      <c r="D465">
        <v>26</v>
      </c>
      <c r="E465" t="s">
        <v>7471</v>
      </c>
      <c r="F465" s="1" t="s">
        <v>5207</v>
      </c>
      <c r="G465" s="1" t="s">
        <v>20573</v>
      </c>
      <c r="H465" s="1" t="s">
        <v>3201</v>
      </c>
      <c r="I465" t="s">
        <v>20621</v>
      </c>
      <c r="J465" t="s">
        <v>23</v>
      </c>
      <c r="K465">
        <v>205</v>
      </c>
      <c r="L465">
        <v>28802.5</v>
      </c>
      <c r="M465">
        <v>140.5</v>
      </c>
      <c r="N465" t="s">
        <v>8852</v>
      </c>
      <c r="O465" t="s">
        <v>9792</v>
      </c>
      <c r="P465">
        <v>0</v>
      </c>
      <c r="Q465">
        <v>0</v>
      </c>
      <c r="R465">
        <v>2</v>
      </c>
    </row>
    <row r="466" spans="1:18" x14ac:dyDescent="0.25">
      <c r="A466" t="s">
        <v>2101</v>
      </c>
      <c r="B466">
        <v>2017</v>
      </c>
      <c r="C466">
        <v>12</v>
      </c>
      <c r="D466">
        <v>25</v>
      </c>
      <c r="E466" t="s">
        <v>1395</v>
      </c>
      <c r="F466" s="1" t="s">
        <v>3205</v>
      </c>
      <c r="G466" s="1" t="s">
        <v>3967</v>
      </c>
      <c r="H466" s="1" t="s">
        <v>3206</v>
      </c>
      <c r="I466" t="s">
        <v>18304</v>
      </c>
      <c r="J466" t="s">
        <v>23</v>
      </c>
      <c r="K466">
        <v>334</v>
      </c>
      <c r="L466">
        <v>25718</v>
      </c>
      <c r="M466">
        <v>77</v>
      </c>
      <c r="N466" t="s">
        <v>9274</v>
      </c>
      <c r="O466" t="s">
        <v>9687</v>
      </c>
      <c r="P466">
        <v>0</v>
      </c>
      <c r="Q466">
        <v>0</v>
      </c>
      <c r="R466">
        <v>4</v>
      </c>
    </row>
    <row r="467" spans="1:18" x14ac:dyDescent="0.25">
      <c r="A467" t="s">
        <v>2101</v>
      </c>
      <c r="B467">
        <v>2017</v>
      </c>
      <c r="C467">
        <v>12</v>
      </c>
      <c r="D467">
        <v>25</v>
      </c>
      <c r="E467" t="s">
        <v>1395</v>
      </c>
      <c r="F467" s="1" t="s">
        <v>3205</v>
      </c>
      <c r="G467" s="1" t="s">
        <v>3967</v>
      </c>
      <c r="H467" s="1" t="s">
        <v>3206</v>
      </c>
      <c r="I467" t="s">
        <v>18623</v>
      </c>
      <c r="J467" t="s">
        <v>23</v>
      </c>
      <c r="K467">
        <v>446</v>
      </c>
      <c r="L467">
        <v>34342</v>
      </c>
      <c r="M467">
        <v>77</v>
      </c>
      <c r="N467" t="s">
        <v>9271</v>
      </c>
      <c r="O467" t="s">
        <v>9570</v>
      </c>
      <c r="P467">
        <v>0</v>
      </c>
      <c r="Q467">
        <v>0</v>
      </c>
      <c r="R467">
        <v>4</v>
      </c>
    </row>
    <row r="468" spans="1:18" x14ac:dyDescent="0.25">
      <c r="A468" t="s">
        <v>937</v>
      </c>
      <c r="B468">
        <v>2016</v>
      </c>
      <c r="C468">
        <v>7</v>
      </c>
      <c r="D468">
        <v>5</v>
      </c>
      <c r="E468" t="s">
        <v>226</v>
      </c>
      <c r="F468" s="1" t="s">
        <v>3205</v>
      </c>
      <c r="G468" s="1" t="s">
        <v>3384</v>
      </c>
      <c r="H468" s="1" t="s">
        <v>3206</v>
      </c>
      <c r="I468" t="s">
        <v>17072</v>
      </c>
      <c r="J468" t="s">
        <v>23</v>
      </c>
      <c r="K468">
        <v>34110</v>
      </c>
      <c r="L468">
        <v>1316645.82</v>
      </c>
      <c r="M468">
        <v>38.6</v>
      </c>
      <c r="N468" t="s">
        <v>112</v>
      </c>
      <c r="O468" t="s">
        <v>9515</v>
      </c>
      <c r="P468">
        <v>3.2773227720419927E-2</v>
      </c>
      <c r="Q468">
        <v>0</v>
      </c>
      <c r="R468">
        <v>3</v>
      </c>
    </row>
    <row r="469" spans="1:18" x14ac:dyDescent="0.25">
      <c r="A469" t="s">
        <v>937</v>
      </c>
      <c r="B469">
        <v>2016</v>
      </c>
      <c r="C469">
        <v>7</v>
      </c>
      <c r="D469">
        <v>5</v>
      </c>
      <c r="E469" t="s">
        <v>226</v>
      </c>
      <c r="F469" s="1" t="s">
        <v>3205</v>
      </c>
      <c r="G469" s="1" t="s">
        <v>3384</v>
      </c>
      <c r="H469" s="1" t="s">
        <v>3206</v>
      </c>
      <c r="I469" t="s">
        <v>17029</v>
      </c>
      <c r="J469" t="s">
        <v>23</v>
      </c>
      <c r="K469">
        <v>34272</v>
      </c>
      <c r="L469">
        <v>1329753.76</v>
      </c>
      <c r="M469">
        <v>38.799999999999997</v>
      </c>
      <c r="N469" t="s">
        <v>645</v>
      </c>
      <c r="O469" t="s">
        <v>9450</v>
      </c>
      <c r="P469">
        <v>9.1123449223886266E-2</v>
      </c>
      <c r="Q469">
        <v>0</v>
      </c>
      <c r="R469">
        <v>3</v>
      </c>
    </row>
    <row r="470" spans="1:18" x14ac:dyDescent="0.25">
      <c r="A470" t="s">
        <v>15018</v>
      </c>
      <c r="B470">
        <v>2019</v>
      </c>
      <c r="C470">
        <v>7</v>
      </c>
      <c r="D470">
        <v>5</v>
      </c>
      <c r="E470" t="s">
        <v>1620</v>
      </c>
      <c r="F470" s="1" t="s">
        <v>3205</v>
      </c>
      <c r="G470" s="1" t="s">
        <v>3863</v>
      </c>
      <c r="H470" s="1" t="s">
        <v>3206</v>
      </c>
      <c r="I470" t="s">
        <v>19221</v>
      </c>
      <c r="J470" t="s">
        <v>23</v>
      </c>
      <c r="K470">
        <v>14240</v>
      </c>
      <c r="L470">
        <v>720544</v>
      </c>
      <c r="M470">
        <v>50.6</v>
      </c>
      <c r="N470" t="s">
        <v>9347</v>
      </c>
      <c r="O470" t="s">
        <v>9542</v>
      </c>
      <c r="P470">
        <v>8.0289698840596724E-2</v>
      </c>
      <c r="Q470">
        <v>0</v>
      </c>
      <c r="R470">
        <v>3</v>
      </c>
    </row>
    <row r="471" spans="1:18" x14ac:dyDescent="0.25">
      <c r="A471" t="s">
        <v>15018</v>
      </c>
      <c r="B471">
        <v>2019</v>
      </c>
      <c r="C471">
        <v>7</v>
      </c>
      <c r="D471">
        <v>5</v>
      </c>
      <c r="E471" t="s">
        <v>1620</v>
      </c>
      <c r="F471" s="1" t="s">
        <v>3205</v>
      </c>
      <c r="G471" s="1" t="s">
        <v>3863</v>
      </c>
      <c r="H471" s="1" t="s">
        <v>3206</v>
      </c>
      <c r="I471" t="s">
        <v>19325</v>
      </c>
      <c r="J471" t="s">
        <v>23</v>
      </c>
      <c r="K471">
        <v>2446</v>
      </c>
      <c r="L471">
        <v>170730.79</v>
      </c>
      <c r="M471">
        <v>69.8</v>
      </c>
      <c r="N471" t="s">
        <v>9319</v>
      </c>
      <c r="O471" t="s">
        <v>9487</v>
      </c>
      <c r="P471">
        <v>0</v>
      </c>
      <c r="Q471">
        <v>0</v>
      </c>
      <c r="R471">
        <v>3</v>
      </c>
    </row>
    <row r="472" spans="1:18" x14ac:dyDescent="0.25">
      <c r="A472" t="s">
        <v>15018</v>
      </c>
      <c r="B472">
        <v>2019</v>
      </c>
      <c r="C472">
        <v>7</v>
      </c>
      <c r="D472">
        <v>5</v>
      </c>
      <c r="E472" t="s">
        <v>1620</v>
      </c>
      <c r="F472" s="1" t="s">
        <v>3205</v>
      </c>
      <c r="G472" s="1" t="s">
        <v>3227</v>
      </c>
      <c r="H472" s="1" t="s">
        <v>3206</v>
      </c>
      <c r="I472" t="s">
        <v>19861</v>
      </c>
      <c r="J472" t="s">
        <v>23</v>
      </c>
      <c r="K472">
        <v>3270</v>
      </c>
      <c r="L472">
        <v>172656</v>
      </c>
      <c r="M472">
        <v>52.8</v>
      </c>
      <c r="N472" t="s">
        <v>22082</v>
      </c>
      <c r="O472" t="s">
        <v>23253</v>
      </c>
      <c r="P472">
        <v>0</v>
      </c>
      <c r="Q472">
        <v>0</v>
      </c>
      <c r="R472">
        <v>3</v>
      </c>
    </row>
    <row r="473" spans="1:18" x14ac:dyDescent="0.25">
      <c r="A473" t="s">
        <v>7963</v>
      </c>
      <c r="B473">
        <v>2017</v>
      </c>
      <c r="C473">
        <v>3</v>
      </c>
      <c r="D473">
        <v>23</v>
      </c>
      <c r="E473" t="s">
        <v>7304</v>
      </c>
      <c r="F473" s="1" t="s">
        <v>5207</v>
      </c>
      <c r="G473" s="1" t="s">
        <v>21548</v>
      </c>
      <c r="H473" s="1" t="s">
        <v>7263</v>
      </c>
      <c r="I473" t="s">
        <v>6394</v>
      </c>
      <c r="J473" t="s">
        <v>38</v>
      </c>
      <c r="K473">
        <v>20</v>
      </c>
      <c r="L473">
        <v>745.2</v>
      </c>
      <c r="M473">
        <v>37.26</v>
      </c>
      <c r="N473" t="s">
        <v>6394</v>
      </c>
      <c r="O473" t="s">
        <v>10017</v>
      </c>
      <c r="P473">
        <v>0</v>
      </c>
      <c r="Q473">
        <v>0</v>
      </c>
      <c r="R473">
        <v>1</v>
      </c>
    </row>
    <row r="474" spans="1:18" x14ac:dyDescent="0.25">
      <c r="A474" t="s">
        <v>2278</v>
      </c>
      <c r="B474">
        <v>2018</v>
      </c>
      <c r="C474">
        <v>3</v>
      </c>
      <c r="D474">
        <v>14</v>
      </c>
      <c r="E474" t="s">
        <v>1620</v>
      </c>
      <c r="F474" s="1" t="s">
        <v>3205</v>
      </c>
      <c r="G474" s="1" t="s">
        <v>3384</v>
      </c>
      <c r="H474" s="1" t="s">
        <v>3206</v>
      </c>
      <c r="I474" t="s">
        <v>17065</v>
      </c>
      <c r="J474" t="s">
        <v>23</v>
      </c>
      <c r="K474">
        <v>6982</v>
      </c>
      <c r="L474">
        <v>321172</v>
      </c>
      <c r="M474">
        <v>46</v>
      </c>
      <c r="N474" t="s">
        <v>163</v>
      </c>
      <c r="O474" t="s">
        <v>9505</v>
      </c>
      <c r="P474">
        <v>3.8218627714528705E-2</v>
      </c>
      <c r="Q474">
        <v>0</v>
      </c>
      <c r="R474">
        <v>1</v>
      </c>
    </row>
    <row r="475" spans="1:18" x14ac:dyDescent="0.25">
      <c r="A475" t="s">
        <v>2278</v>
      </c>
      <c r="B475">
        <v>2018</v>
      </c>
      <c r="C475">
        <v>3</v>
      </c>
      <c r="D475">
        <v>14</v>
      </c>
      <c r="E475" t="s">
        <v>1620</v>
      </c>
      <c r="F475" s="1" t="s">
        <v>3205</v>
      </c>
      <c r="G475" s="1" t="s">
        <v>3863</v>
      </c>
      <c r="H475" s="1" t="s">
        <v>3206</v>
      </c>
      <c r="I475" t="s">
        <v>18995</v>
      </c>
      <c r="J475" t="s">
        <v>23</v>
      </c>
      <c r="K475">
        <v>9870</v>
      </c>
      <c r="L475">
        <v>493500</v>
      </c>
      <c r="M475">
        <v>50</v>
      </c>
      <c r="N475" t="s">
        <v>9347</v>
      </c>
      <c r="O475" t="s">
        <v>9542</v>
      </c>
      <c r="P475">
        <v>8.0289698840596724E-2</v>
      </c>
      <c r="Q475">
        <v>0</v>
      </c>
      <c r="R475">
        <v>1</v>
      </c>
    </row>
    <row r="476" spans="1:18" x14ac:dyDescent="0.25">
      <c r="A476" t="s">
        <v>2278</v>
      </c>
      <c r="B476">
        <v>2018</v>
      </c>
      <c r="C476">
        <v>3</v>
      </c>
      <c r="D476">
        <v>14</v>
      </c>
      <c r="E476" t="s">
        <v>1620</v>
      </c>
      <c r="F476" s="1" t="s">
        <v>3205</v>
      </c>
      <c r="G476" s="1" t="s">
        <v>3227</v>
      </c>
      <c r="H476" s="1" t="s">
        <v>3206</v>
      </c>
      <c r="I476" t="s">
        <v>19713</v>
      </c>
      <c r="J476" t="s">
        <v>23</v>
      </c>
      <c r="K476">
        <v>2906</v>
      </c>
      <c r="L476">
        <v>225215</v>
      </c>
      <c r="M476">
        <v>77.5</v>
      </c>
      <c r="N476" t="s">
        <v>22071</v>
      </c>
      <c r="O476" t="s">
        <v>23264</v>
      </c>
      <c r="P476">
        <v>0</v>
      </c>
      <c r="Q476">
        <v>0</v>
      </c>
      <c r="R476">
        <v>1</v>
      </c>
    </row>
    <row r="477" spans="1:18" x14ac:dyDescent="0.25">
      <c r="A477" t="s">
        <v>10683</v>
      </c>
      <c r="B477">
        <v>2019</v>
      </c>
      <c r="C477">
        <v>4</v>
      </c>
      <c r="D477">
        <v>9</v>
      </c>
      <c r="E477" t="s">
        <v>2641</v>
      </c>
      <c r="F477" s="1" t="s">
        <v>3205</v>
      </c>
      <c r="G477" s="1" t="s">
        <v>3863</v>
      </c>
      <c r="H477" s="1" t="s">
        <v>3206</v>
      </c>
      <c r="I477" t="s">
        <v>19416</v>
      </c>
      <c r="J477" t="s">
        <v>23</v>
      </c>
      <c r="K477">
        <v>19852</v>
      </c>
      <c r="L477">
        <v>992366.62</v>
      </c>
      <c r="M477">
        <v>49.99</v>
      </c>
      <c r="N477" t="s">
        <v>9332</v>
      </c>
      <c r="O477" t="s">
        <v>9531</v>
      </c>
      <c r="P477">
        <v>0</v>
      </c>
      <c r="Q477">
        <v>0</v>
      </c>
      <c r="R477">
        <v>2</v>
      </c>
    </row>
    <row r="478" spans="1:18" x14ac:dyDescent="0.25">
      <c r="A478" t="s">
        <v>15517</v>
      </c>
      <c r="B478">
        <v>2019</v>
      </c>
      <c r="C478">
        <v>9</v>
      </c>
      <c r="D478">
        <v>18</v>
      </c>
      <c r="E478" t="s">
        <v>1620</v>
      </c>
      <c r="F478" s="1" t="s">
        <v>3205</v>
      </c>
      <c r="G478" s="1" t="s">
        <v>3384</v>
      </c>
      <c r="H478" s="1" t="s">
        <v>3206</v>
      </c>
      <c r="I478" t="s">
        <v>17216</v>
      </c>
      <c r="J478" t="s">
        <v>23</v>
      </c>
      <c r="K478">
        <v>852</v>
      </c>
      <c r="L478">
        <v>42855.6</v>
      </c>
      <c r="M478">
        <v>50.3</v>
      </c>
      <c r="N478" t="s">
        <v>166</v>
      </c>
      <c r="O478" t="s">
        <v>9509</v>
      </c>
      <c r="P478">
        <v>0</v>
      </c>
      <c r="Q478">
        <v>0</v>
      </c>
      <c r="R478">
        <v>3</v>
      </c>
    </row>
    <row r="479" spans="1:18" x14ac:dyDescent="0.25">
      <c r="A479" t="s">
        <v>15517</v>
      </c>
      <c r="B479">
        <v>2019</v>
      </c>
      <c r="C479">
        <v>9</v>
      </c>
      <c r="D479">
        <v>18</v>
      </c>
      <c r="E479" t="s">
        <v>1620</v>
      </c>
      <c r="F479" s="1" t="s">
        <v>3205</v>
      </c>
      <c r="G479" s="1" t="s">
        <v>3863</v>
      </c>
      <c r="H479" s="1" t="s">
        <v>3206</v>
      </c>
      <c r="I479" t="s">
        <v>19209</v>
      </c>
      <c r="J479" t="s">
        <v>23</v>
      </c>
      <c r="K479">
        <v>8380</v>
      </c>
      <c r="L479">
        <v>382966</v>
      </c>
      <c r="M479">
        <v>45.7</v>
      </c>
      <c r="N479" t="s">
        <v>9337</v>
      </c>
      <c r="O479" t="s">
        <v>9440</v>
      </c>
      <c r="P479">
        <v>0.12068470364021268</v>
      </c>
      <c r="Q479">
        <v>0</v>
      </c>
      <c r="R479">
        <v>3</v>
      </c>
    </row>
    <row r="480" spans="1:18" x14ac:dyDescent="0.25">
      <c r="A480" t="s">
        <v>15517</v>
      </c>
      <c r="B480">
        <v>2019</v>
      </c>
      <c r="C480">
        <v>9</v>
      </c>
      <c r="D480">
        <v>18</v>
      </c>
      <c r="E480" t="s">
        <v>1620</v>
      </c>
      <c r="F480" s="1" t="s">
        <v>3205</v>
      </c>
      <c r="G480" s="1" t="s">
        <v>3863</v>
      </c>
      <c r="H480" s="1" t="s">
        <v>3206</v>
      </c>
      <c r="I480" t="s">
        <v>19210</v>
      </c>
      <c r="J480" t="s">
        <v>23</v>
      </c>
      <c r="K480">
        <v>11660</v>
      </c>
      <c r="L480">
        <v>532862</v>
      </c>
      <c r="M480">
        <v>45.7</v>
      </c>
      <c r="N480" t="s">
        <v>9344</v>
      </c>
      <c r="O480" t="s">
        <v>9496</v>
      </c>
      <c r="P480">
        <v>3.9816758144422926E-2</v>
      </c>
      <c r="Q480">
        <v>0</v>
      </c>
      <c r="R480">
        <v>3</v>
      </c>
    </row>
    <row r="481" spans="1:18" x14ac:dyDescent="0.25">
      <c r="A481" t="s">
        <v>2495</v>
      </c>
      <c r="B481">
        <v>2018</v>
      </c>
      <c r="C481">
        <v>5</v>
      </c>
      <c r="D481">
        <v>18</v>
      </c>
      <c r="E481" t="s">
        <v>1620</v>
      </c>
      <c r="F481" s="1" t="s">
        <v>3205</v>
      </c>
      <c r="G481" s="1" t="s">
        <v>3863</v>
      </c>
      <c r="H481" s="1" t="s">
        <v>3206</v>
      </c>
      <c r="I481" t="s">
        <v>19001</v>
      </c>
      <c r="J481" t="s">
        <v>23</v>
      </c>
      <c r="K481">
        <v>9660</v>
      </c>
      <c r="L481">
        <v>489298.32</v>
      </c>
      <c r="M481">
        <v>50.65</v>
      </c>
      <c r="N481" t="s">
        <v>9335</v>
      </c>
      <c r="O481" t="s">
        <v>9441</v>
      </c>
      <c r="P481">
        <v>0.12724850134172863</v>
      </c>
      <c r="Q481">
        <v>0</v>
      </c>
      <c r="R481">
        <v>2</v>
      </c>
    </row>
    <row r="482" spans="1:18" x14ac:dyDescent="0.25">
      <c r="A482" t="s">
        <v>2495</v>
      </c>
      <c r="B482">
        <v>2018</v>
      </c>
      <c r="C482">
        <v>5</v>
      </c>
      <c r="D482">
        <v>18</v>
      </c>
      <c r="E482" t="s">
        <v>1620</v>
      </c>
      <c r="F482" s="1" t="s">
        <v>3205</v>
      </c>
      <c r="G482" s="1" t="s">
        <v>3863</v>
      </c>
      <c r="H482" s="1" t="s">
        <v>3206</v>
      </c>
      <c r="I482" t="s">
        <v>19106</v>
      </c>
      <c r="J482" t="s">
        <v>23</v>
      </c>
      <c r="K482">
        <v>5560</v>
      </c>
      <c r="L482">
        <v>285228</v>
      </c>
      <c r="M482">
        <v>51.3</v>
      </c>
      <c r="N482" t="s">
        <v>9331</v>
      </c>
      <c r="O482" t="s">
        <v>9540</v>
      </c>
      <c r="P482">
        <v>4.2454374665687751E-2</v>
      </c>
      <c r="Q482">
        <v>0</v>
      </c>
      <c r="R482">
        <v>2</v>
      </c>
    </row>
    <row r="483" spans="1:18" x14ac:dyDescent="0.25">
      <c r="A483" t="s">
        <v>2495</v>
      </c>
      <c r="B483">
        <v>2018</v>
      </c>
      <c r="C483">
        <v>5</v>
      </c>
      <c r="D483">
        <v>18</v>
      </c>
      <c r="E483" t="s">
        <v>1620</v>
      </c>
      <c r="F483" s="1" t="s">
        <v>9480</v>
      </c>
      <c r="G483" s="1" t="s">
        <v>9480</v>
      </c>
      <c r="H483" s="1" t="s">
        <v>9480</v>
      </c>
      <c r="I483" t="s">
        <v>1271</v>
      </c>
      <c r="J483" t="s">
        <v>23</v>
      </c>
      <c r="K483">
        <v>1988</v>
      </c>
      <c r="L483">
        <v>98704.2</v>
      </c>
      <c r="M483">
        <v>49.65</v>
      </c>
      <c r="N483" t="e">
        <v>#N/A</v>
      </c>
      <c r="O483" t="e">
        <v>#N/A</v>
      </c>
      <c r="P483">
        <v>0</v>
      </c>
      <c r="Q483">
        <v>0</v>
      </c>
      <c r="R483">
        <v>2</v>
      </c>
    </row>
    <row r="484" spans="1:18" x14ac:dyDescent="0.25">
      <c r="A484" t="s">
        <v>2495</v>
      </c>
      <c r="B484">
        <v>2018</v>
      </c>
      <c r="C484">
        <v>5</v>
      </c>
      <c r="D484">
        <v>18</v>
      </c>
      <c r="E484" t="s">
        <v>1620</v>
      </c>
      <c r="F484" s="1" t="s">
        <v>9480</v>
      </c>
      <c r="G484" s="1" t="s">
        <v>9480</v>
      </c>
      <c r="H484" s="1" t="s">
        <v>9480</v>
      </c>
      <c r="I484" t="s">
        <v>2496</v>
      </c>
      <c r="J484" t="s">
        <v>23</v>
      </c>
      <c r="K484">
        <v>1977</v>
      </c>
      <c r="L484">
        <v>98948.85</v>
      </c>
      <c r="M484">
        <v>50.05</v>
      </c>
      <c r="N484" t="e">
        <v>#N/A</v>
      </c>
      <c r="O484" t="e">
        <v>#N/A</v>
      </c>
      <c r="P484">
        <v>0</v>
      </c>
      <c r="Q484">
        <v>0</v>
      </c>
      <c r="R484">
        <v>2</v>
      </c>
    </row>
    <row r="485" spans="1:18" x14ac:dyDescent="0.25">
      <c r="A485" t="s">
        <v>497</v>
      </c>
      <c r="B485">
        <v>2016</v>
      </c>
      <c r="C485">
        <v>2</v>
      </c>
      <c r="D485">
        <v>8</v>
      </c>
      <c r="E485" t="s">
        <v>226</v>
      </c>
      <c r="F485" s="1" t="s">
        <v>3205</v>
      </c>
      <c r="G485" s="1" t="s">
        <v>3863</v>
      </c>
      <c r="H485" s="1" t="s">
        <v>3206</v>
      </c>
      <c r="I485" t="s">
        <v>18923</v>
      </c>
      <c r="J485" t="s">
        <v>23</v>
      </c>
      <c r="K485">
        <v>11190</v>
      </c>
      <c r="L485">
        <v>346330.5</v>
      </c>
      <c r="M485">
        <v>30.95</v>
      </c>
      <c r="N485" t="s">
        <v>9332</v>
      </c>
      <c r="O485" t="s">
        <v>9531</v>
      </c>
      <c r="P485">
        <v>0</v>
      </c>
      <c r="Q485">
        <v>0</v>
      </c>
      <c r="R485">
        <v>1</v>
      </c>
    </row>
    <row r="486" spans="1:18" x14ac:dyDescent="0.25">
      <c r="A486" t="s">
        <v>497</v>
      </c>
      <c r="B486">
        <v>2016</v>
      </c>
      <c r="C486">
        <v>2</v>
      </c>
      <c r="D486">
        <v>8</v>
      </c>
      <c r="E486" t="s">
        <v>226</v>
      </c>
      <c r="F486" s="1" t="s">
        <v>3205</v>
      </c>
      <c r="G486" s="1" t="s">
        <v>3863</v>
      </c>
      <c r="H486" s="1" t="s">
        <v>3206</v>
      </c>
      <c r="I486" t="s">
        <v>18929</v>
      </c>
      <c r="J486" t="s">
        <v>23</v>
      </c>
      <c r="K486">
        <v>2440</v>
      </c>
      <c r="L486">
        <v>76128</v>
      </c>
      <c r="M486">
        <v>31.2</v>
      </c>
      <c r="N486" t="s">
        <v>9346</v>
      </c>
      <c r="O486" t="s">
        <v>9484</v>
      </c>
      <c r="P486">
        <v>0</v>
      </c>
      <c r="Q486">
        <v>0</v>
      </c>
      <c r="R486">
        <v>1</v>
      </c>
    </row>
    <row r="487" spans="1:18" x14ac:dyDescent="0.25">
      <c r="A487" t="s">
        <v>497</v>
      </c>
      <c r="B487">
        <v>2016</v>
      </c>
      <c r="C487">
        <v>2</v>
      </c>
      <c r="D487">
        <v>8</v>
      </c>
      <c r="E487" t="s">
        <v>226</v>
      </c>
      <c r="F487" s="1" t="s">
        <v>3205</v>
      </c>
      <c r="G487" s="1" t="s">
        <v>3863</v>
      </c>
      <c r="H487" s="1" t="s">
        <v>3206</v>
      </c>
      <c r="I487" t="s">
        <v>18930</v>
      </c>
      <c r="J487" t="s">
        <v>23</v>
      </c>
      <c r="K487">
        <v>5200</v>
      </c>
      <c r="L487">
        <v>161720</v>
      </c>
      <c r="M487">
        <v>31.1</v>
      </c>
      <c r="N487" t="s">
        <v>9304</v>
      </c>
      <c r="O487" t="s">
        <v>9502</v>
      </c>
      <c r="P487">
        <v>0</v>
      </c>
      <c r="Q487">
        <v>0</v>
      </c>
      <c r="R487">
        <v>1</v>
      </c>
    </row>
    <row r="488" spans="1:18" x14ac:dyDescent="0.25">
      <c r="A488" t="s">
        <v>696</v>
      </c>
      <c r="B488">
        <v>2016</v>
      </c>
      <c r="C488">
        <v>3</v>
      </c>
      <c r="D488">
        <v>18</v>
      </c>
      <c r="E488" t="s">
        <v>226</v>
      </c>
      <c r="F488" s="1" t="s">
        <v>3205</v>
      </c>
      <c r="G488" s="1" t="s">
        <v>3384</v>
      </c>
      <c r="H488" s="1" t="s">
        <v>3206</v>
      </c>
      <c r="I488" t="s">
        <v>17072</v>
      </c>
      <c r="J488" t="s">
        <v>23</v>
      </c>
      <c r="K488">
        <v>2274</v>
      </c>
      <c r="L488">
        <v>66173.399999999994</v>
      </c>
      <c r="M488">
        <v>29.1</v>
      </c>
      <c r="N488" t="s">
        <v>112</v>
      </c>
      <c r="O488" t="s">
        <v>9515</v>
      </c>
      <c r="P488">
        <v>3.2773227720419927E-2</v>
      </c>
      <c r="Q488">
        <v>0</v>
      </c>
      <c r="R488">
        <v>1</v>
      </c>
    </row>
    <row r="489" spans="1:18" x14ac:dyDescent="0.25">
      <c r="A489" t="s">
        <v>696</v>
      </c>
      <c r="B489">
        <v>2016</v>
      </c>
      <c r="C489">
        <v>3</v>
      </c>
      <c r="D489">
        <v>18</v>
      </c>
      <c r="E489" t="s">
        <v>226</v>
      </c>
      <c r="F489" s="1" t="s">
        <v>3205</v>
      </c>
      <c r="G489" s="1" t="s">
        <v>3384</v>
      </c>
      <c r="H489" s="1" t="s">
        <v>3206</v>
      </c>
      <c r="I489" t="s">
        <v>17077</v>
      </c>
      <c r="J489" t="s">
        <v>23</v>
      </c>
      <c r="K489">
        <v>17136</v>
      </c>
      <c r="L489">
        <v>502084.8</v>
      </c>
      <c r="M489">
        <v>29.3</v>
      </c>
      <c r="N489" t="s">
        <v>645</v>
      </c>
      <c r="O489" t="s">
        <v>9450</v>
      </c>
      <c r="P489">
        <v>9.1123449223886266E-2</v>
      </c>
      <c r="Q489">
        <v>0</v>
      </c>
      <c r="R489">
        <v>1</v>
      </c>
    </row>
    <row r="490" spans="1:18" x14ac:dyDescent="0.25">
      <c r="A490" t="s">
        <v>7478</v>
      </c>
      <c r="B490">
        <v>2016</v>
      </c>
      <c r="C490">
        <v>3</v>
      </c>
      <c r="D490">
        <v>7</v>
      </c>
      <c r="E490" t="s">
        <v>7328</v>
      </c>
      <c r="F490" s="1" t="s">
        <v>5207</v>
      </c>
      <c r="G490" s="1" t="s">
        <v>20931</v>
      </c>
      <c r="H490" s="1" t="s">
        <v>3201</v>
      </c>
      <c r="I490" t="s">
        <v>6414</v>
      </c>
      <c r="J490" t="s">
        <v>23</v>
      </c>
      <c r="K490">
        <v>10</v>
      </c>
      <c r="L490">
        <v>1184</v>
      </c>
      <c r="M490">
        <v>118.4</v>
      </c>
      <c r="N490" t="s">
        <v>9102</v>
      </c>
      <c r="O490" t="s">
        <v>9914</v>
      </c>
      <c r="P490">
        <v>0</v>
      </c>
      <c r="Q490">
        <v>0</v>
      </c>
      <c r="R490">
        <v>1</v>
      </c>
    </row>
    <row r="491" spans="1:18" x14ac:dyDescent="0.25">
      <c r="A491" t="s">
        <v>7478</v>
      </c>
      <c r="B491">
        <v>2016</v>
      </c>
      <c r="C491">
        <v>3</v>
      </c>
      <c r="D491">
        <v>7</v>
      </c>
      <c r="E491" t="s">
        <v>7328</v>
      </c>
      <c r="F491" s="1" t="s">
        <v>5207</v>
      </c>
      <c r="G491" s="1" t="s">
        <v>21008</v>
      </c>
      <c r="H491" s="1" t="s">
        <v>3201</v>
      </c>
      <c r="I491" t="s">
        <v>21014</v>
      </c>
      <c r="J491" t="s">
        <v>23</v>
      </c>
      <c r="K491">
        <v>3</v>
      </c>
      <c r="L491">
        <v>418.5</v>
      </c>
      <c r="M491">
        <v>139.5</v>
      </c>
      <c r="N491" t="s">
        <v>7263</v>
      </c>
      <c r="O491" t="s">
        <v>23191</v>
      </c>
      <c r="P491">
        <v>0</v>
      </c>
      <c r="Q491">
        <v>0</v>
      </c>
      <c r="R491">
        <v>1</v>
      </c>
    </row>
    <row r="492" spans="1:18" x14ac:dyDescent="0.25">
      <c r="A492" t="s">
        <v>7478</v>
      </c>
      <c r="B492">
        <v>2016</v>
      </c>
      <c r="C492">
        <v>3</v>
      </c>
      <c r="D492">
        <v>7</v>
      </c>
      <c r="E492" t="s">
        <v>7328</v>
      </c>
      <c r="F492" s="1" t="s">
        <v>5207</v>
      </c>
      <c r="G492" s="1" t="s">
        <v>21008</v>
      </c>
      <c r="H492" s="1" t="s">
        <v>3201</v>
      </c>
      <c r="I492" t="s">
        <v>6906</v>
      </c>
      <c r="J492" t="s">
        <v>23</v>
      </c>
      <c r="K492">
        <v>3</v>
      </c>
      <c r="L492">
        <v>407.4</v>
      </c>
      <c r="M492">
        <v>135.80000000000001</v>
      </c>
      <c r="N492" t="s">
        <v>7263</v>
      </c>
      <c r="O492" t="s">
        <v>23191</v>
      </c>
      <c r="P492">
        <v>0</v>
      </c>
      <c r="Q492">
        <v>0</v>
      </c>
      <c r="R492">
        <v>1</v>
      </c>
    </row>
    <row r="493" spans="1:18" x14ac:dyDescent="0.25">
      <c r="A493" t="s">
        <v>7478</v>
      </c>
      <c r="B493">
        <v>2016</v>
      </c>
      <c r="C493">
        <v>3</v>
      </c>
      <c r="D493">
        <v>7</v>
      </c>
      <c r="E493" t="s">
        <v>7328</v>
      </c>
      <c r="F493" s="1" t="s">
        <v>5207</v>
      </c>
      <c r="G493" s="1" t="s">
        <v>20931</v>
      </c>
      <c r="H493" s="1" t="s">
        <v>3201</v>
      </c>
      <c r="I493" t="s">
        <v>6442</v>
      </c>
      <c r="J493" t="s">
        <v>23</v>
      </c>
      <c r="K493">
        <v>7</v>
      </c>
      <c r="L493">
        <v>805</v>
      </c>
      <c r="M493">
        <v>115</v>
      </c>
      <c r="N493" t="s">
        <v>9103</v>
      </c>
      <c r="O493" t="s">
        <v>9900</v>
      </c>
      <c r="P493">
        <v>0</v>
      </c>
      <c r="Q493">
        <v>0</v>
      </c>
      <c r="R493">
        <v>1</v>
      </c>
    </row>
    <row r="494" spans="1:18" x14ac:dyDescent="0.25">
      <c r="A494" t="s">
        <v>2063</v>
      </c>
      <c r="B494">
        <v>2017</v>
      </c>
      <c r="C494">
        <v>12</v>
      </c>
      <c r="D494">
        <v>5</v>
      </c>
      <c r="E494" t="s">
        <v>226</v>
      </c>
      <c r="F494" s="1" t="s">
        <v>3205</v>
      </c>
      <c r="G494" s="1" t="s">
        <v>3863</v>
      </c>
      <c r="H494" s="1" t="s">
        <v>3206</v>
      </c>
      <c r="I494" t="s">
        <v>18965</v>
      </c>
      <c r="J494" t="s">
        <v>23</v>
      </c>
      <c r="K494">
        <v>19700</v>
      </c>
      <c r="L494">
        <v>892410</v>
      </c>
      <c r="M494">
        <v>45.3</v>
      </c>
      <c r="N494" t="s">
        <v>9340</v>
      </c>
      <c r="O494" t="s">
        <v>9482</v>
      </c>
      <c r="P494">
        <v>8.0867377033553248E-2</v>
      </c>
      <c r="Q494">
        <v>0</v>
      </c>
      <c r="R494">
        <v>4</v>
      </c>
    </row>
    <row r="495" spans="1:18" x14ac:dyDescent="0.25">
      <c r="A495" t="s">
        <v>16166</v>
      </c>
      <c r="B495">
        <v>2019</v>
      </c>
      <c r="C495">
        <v>11</v>
      </c>
      <c r="D495">
        <v>12</v>
      </c>
      <c r="E495" t="s">
        <v>1395</v>
      </c>
      <c r="F495" s="1" t="s">
        <v>3205</v>
      </c>
      <c r="G495" s="1" t="s">
        <v>3967</v>
      </c>
      <c r="H495" s="1" t="s">
        <v>3206</v>
      </c>
      <c r="I495" t="s">
        <v>18456</v>
      </c>
      <c r="J495" t="s">
        <v>23</v>
      </c>
      <c r="K495">
        <v>3922</v>
      </c>
      <c r="L495">
        <v>341214</v>
      </c>
      <c r="M495">
        <v>87</v>
      </c>
      <c r="N495" t="s">
        <v>9237</v>
      </c>
      <c r="O495" t="s">
        <v>23226</v>
      </c>
      <c r="P495">
        <v>0</v>
      </c>
      <c r="Q495">
        <v>0</v>
      </c>
      <c r="R495">
        <v>4</v>
      </c>
    </row>
    <row r="496" spans="1:18" x14ac:dyDescent="0.25">
      <c r="A496" t="s">
        <v>16166</v>
      </c>
      <c r="B496">
        <v>2019</v>
      </c>
      <c r="C496">
        <v>11</v>
      </c>
      <c r="D496">
        <v>12</v>
      </c>
      <c r="E496" t="s">
        <v>1395</v>
      </c>
      <c r="F496" s="1" t="s">
        <v>3205</v>
      </c>
      <c r="G496" s="1" t="s">
        <v>3967</v>
      </c>
      <c r="H496" s="1" t="s">
        <v>3206</v>
      </c>
      <c r="I496" t="s">
        <v>18719</v>
      </c>
      <c r="J496" t="s">
        <v>23</v>
      </c>
      <c r="K496">
        <v>10307</v>
      </c>
      <c r="L496">
        <v>695722.5</v>
      </c>
      <c r="M496">
        <v>67.5</v>
      </c>
      <c r="N496" t="s">
        <v>21967</v>
      </c>
      <c r="O496" t="s">
        <v>23290</v>
      </c>
      <c r="P496">
        <v>0</v>
      </c>
      <c r="Q496">
        <v>0</v>
      </c>
      <c r="R496">
        <v>4</v>
      </c>
    </row>
    <row r="497" spans="1:18" x14ac:dyDescent="0.25">
      <c r="A497" t="s">
        <v>2460</v>
      </c>
      <c r="B497">
        <v>2018</v>
      </c>
      <c r="C497">
        <v>5</v>
      </c>
      <c r="D497">
        <v>11</v>
      </c>
      <c r="E497" t="s">
        <v>226</v>
      </c>
      <c r="F497" s="1" t="s">
        <v>3205</v>
      </c>
      <c r="G497" s="1" t="s">
        <v>3863</v>
      </c>
      <c r="H497" s="1" t="s">
        <v>3206</v>
      </c>
      <c r="I497" t="s">
        <v>19112</v>
      </c>
      <c r="J497" t="s">
        <v>23</v>
      </c>
      <c r="K497">
        <v>20350</v>
      </c>
      <c r="L497">
        <v>1048574.45</v>
      </c>
      <c r="M497">
        <v>51.53</v>
      </c>
      <c r="N497" t="s">
        <v>9304</v>
      </c>
      <c r="O497" t="s">
        <v>9502</v>
      </c>
      <c r="P497">
        <v>0</v>
      </c>
      <c r="Q497">
        <v>0</v>
      </c>
      <c r="R497">
        <v>2</v>
      </c>
    </row>
    <row r="498" spans="1:18" x14ac:dyDescent="0.25">
      <c r="A498" t="s">
        <v>1005</v>
      </c>
      <c r="B498">
        <v>2016</v>
      </c>
      <c r="C498">
        <v>8</v>
      </c>
      <c r="D498">
        <v>22</v>
      </c>
      <c r="E498" t="s">
        <v>92</v>
      </c>
      <c r="F498" s="1" t="s">
        <v>3205</v>
      </c>
      <c r="G498" s="1" t="s">
        <v>3967</v>
      </c>
      <c r="H498" s="1" t="s">
        <v>3206</v>
      </c>
      <c r="I498" t="s">
        <v>18631</v>
      </c>
      <c r="J498" t="s">
        <v>23</v>
      </c>
      <c r="K498">
        <v>637</v>
      </c>
      <c r="L498">
        <v>39812.5</v>
      </c>
      <c r="M498">
        <v>62.5</v>
      </c>
      <c r="N498" t="s">
        <v>9232</v>
      </c>
      <c r="O498" t="s">
        <v>9511</v>
      </c>
      <c r="P498">
        <v>0</v>
      </c>
      <c r="Q498">
        <v>0</v>
      </c>
      <c r="R498">
        <v>3</v>
      </c>
    </row>
    <row r="499" spans="1:18" x14ac:dyDescent="0.25">
      <c r="A499" t="s">
        <v>7995</v>
      </c>
      <c r="B499">
        <v>2017</v>
      </c>
      <c r="C499">
        <v>4</v>
      </c>
      <c r="D499">
        <v>19</v>
      </c>
      <c r="E499" t="s">
        <v>7356</v>
      </c>
      <c r="F499" s="1" t="s">
        <v>5207</v>
      </c>
      <c r="G499" s="1" t="s">
        <v>21008</v>
      </c>
      <c r="H499" s="1" t="s">
        <v>7263</v>
      </c>
      <c r="I499" t="s">
        <v>7023</v>
      </c>
      <c r="J499" t="s">
        <v>23</v>
      </c>
      <c r="K499">
        <v>23.4</v>
      </c>
      <c r="L499">
        <v>2653.09</v>
      </c>
      <c r="M499">
        <v>113.38</v>
      </c>
      <c r="N499" t="s">
        <v>9365</v>
      </c>
      <c r="O499" t="s">
        <v>9774</v>
      </c>
      <c r="P499">
        <v>0</v>
      </c>
      <c r="Q499">
        <v>0</v>
      </c>
      <c r="R499">
        <v>2</v>
      </c>
    </row>
    <row r="500" spans="1:18" x14ac:dyDescent="0.25">
      <c r="A500" t="s">
        <v>1979</v>
      </c>
      <c r="B500">
        <v>2017</v>
      </c>
      <c r="C500">
        <v>11</v>
      </c>
      <c r="D500">
        <v>8</v>
      </c>
      <c r="E500" t="s">
        <v>226</v>
      </c>
      <c r="F500" s="1" t="s">
        <v>3205</v>
      </c>
      <c r="G500" s="1" t="s">
        <v>3384</v>
      </c>
      <c r="H500" s="1" t="s">
        <v>3206</v>
      </c>
      <c r="I500" t="s">
        <v>17409</v>
      </c>
      <c r="J500" t="s">
        <v>23</v>
      </c>
      <c r="K500">
        <v>4770</v>
      </c>
      <c r="L500">
        <v>227529</v>
      </c>
      <c r="M500">
        <v>47.7</v>
      </c>
      <c r="N500" t="s">
        <v>160</v>
      </c>
      <c r="O500" t="s">
        <v>9452</v>
      </c>
      <c r="P500">
        <v>0.10110188471641929</v>
      </c>
      <c r="Q500">
        <v>0</v>
      </c>
      <c r="R500">
        <v>4</v>
      </c>
    </row>
    <row r="501" spans="1:18" x14ac:dyDescent="0.25">
      <c r="A501" t="s">
        <v>15401</v>
      </c>
      <c r="B501">
        <v>2019</v>
      </c>
      <c r="C501">
        <v>8</v>
      </c>
      <c r="D501">
        <v>31</v>
      </c>
      <c r="E501" t="s">
        <v>226</v>
      </c>
      <c r="F501" s="1" t="s">
        <v>3205</v>
      </c>
      <c r="G501" s="1" t="s">
        <v>3384</v>
      </c>
      <c r="H501" s="1" t="s">
        <v>3206</v>
      </c>
      <c r="I501" t="s">
        <v>17299</v>
      </c>
      <c r="J501" t="s">
        <v>23</v>
      </c>
      <c r="K501">
        <v>23440</v>
      </c>
      <c r="L501">
        <v>1148560</v>
      </c>
      <c r="M501">
        <v>49</v>
      </c>
      <c r="N501" t="s">
        <v>160</v>
      </c>
      <c r="O501" t="s">
        <v>9452</v>
      </c>
      <c r="P501">
        <v>0.10110188471641929</v>
      </c>
      <c r="Q501">
        <v>0</v>
      </c>
      <c r="R501">
        <v>3</v>
      </c>
    </row>
    <row r="502" spans="1:18" x14ac:dyDescent="0.25">
      <c r="A502" t="s">
        <v>8647</v>
      </c>
      <c r="B502">
        <v>2018</v>
      </c>
      <c r="C502">
        <v>7</v>
      </c>
      <c r="D502">
        <v>2</v>
      </c>
      <c r="E502" t="s">
        <v>7310</v>
      </c>
      <c r="F502" s="1" t="s">
        <v>5207</v>
      </c>
      <c r="G502" s="1" t="s">
        <v>20573</v>
      </c>
      <c r="H502" s="1" t="s">
        <v>7263</v>
      </c>
      <c r="I502" t="s">
        <v>5901</v>
      </c>
      <c r="J502" t="s">
        <v>23</v>
      </c>
      <c r="K502">
        <v>10</v>
      </c>
      <c r="L502">
        <v>1280.02</v>
      </c>
      <c r="M502">
        <v>128</v>
      </c>
      <c r="N502" t="s">
        <v>9029</v>
      </c>
      <c r="O502" t="s">
        <v>9776</v>
      </c>
      <c r="P502">
        <v>0</v>
      </c>
      <c r="Q502">
        <v>0</v>
      </c>
      <c r="R502">
        <v>3</v>
      </c>
    </row>
    <row r="503" spans="1:18" x14ac:dyDescent="0.25">
      <c r="A503" t="s">
        <v>8647</v>
      </c>
      <c r="B503">
        <v>2018</v>
      </c>
      <c r="C503">
        <v>7</v>
      </c>
      <c r="D503">
        <v>2</v>
      </c>
      <c r="E503" t="s">
        <v>7310</v>
      </c>
      <c r="F503" s="1" t="s">
        <v>5207</v>
      </c>
      <c r="G503" s="1" t="s">
        <v>20573</v>
      </c>
      <c r="H503" s="1" t="s">
        <v>7263</v>
      </c>
      <c r="I503" t="s">
        <v>20674</v>
      </c>
      <c r="J503" t="s">
        <v>23</v>
      </c>
      <c r="K503">
        <v>25</v>
      </c>
      <c r="L503">
        <v>2775</v>
      </c>
      <c r="M503">
        <v>111</v>
      </c>
      <c r="N503" t="s">
        <v>7263</v>
      </c>
      <c r="O503" t="s">
        <v>23274</v>
      </c>
      <c r="P503">
        <v>0</v>
      </c>
      <c r="Q503">
        <v>0</v>
      </c>
      <c r="R503">
        <v>3</v>
      </c>
    </row>
    <row r="504" spans="1:18" x14ac:dyDescent="0.25">
      <c r="A504" t="s">
        <v>8647</v>
      </c>
      <c r="B504">
        <v>2018</v>
      </c>
      <c r="C504">
        <v>7</v>
      </c>
      <c r="D504">
        <v>2</v>
      </c>
      <c r="E504" t="s">
        <v>7310</v>
      </c>
      <c r="F504" s="1" t="s">
        <v>5207</v>
      </c>
      <c r="G504" s="1" t="s">
        <v>20573</v>
      </c>
      <c r="H504" s="1" t="s">
        <v>7263</v>
      </c>
      <c r="I504" t="s">
        <v>20857</v>
      </c>
      <c r="J504" t="s">
        <v>23</v>
      </c>
      <c r="K504">
        <v>65</v>
      </c>
      <c r="L504">
        <v>10608.14</v>
      </c>
      <c r="M504">
        <v>163.19999999999999</v>
      </c>
      <c r="N504" t="s">
        <v>7263</v>
      </c>
      <c r="O504" t="s">
        <v>23274</v>
      </c>
      <c r="P504">
        <v>0</v>
      </c>
      <c r="Q504">
        <v>0</v>
      </c>
      <c r="R504">
        <v>3</v>
      </c>
    </row>
    <row r="505" spans="1:18" x14ac:dyDescent="0.25">
      <c r="A505" t="s">
        <v>8647</v>
      </c>
      <c r="B505">
        <v>2018</v>
      </c>
      <c r="C505">
        <v>7</v>
      </c>
      <c r="D505">
        <v>2</v>
      </c>
      <c r="E505" t="s">
        <v>7310</v>
      </c>
      <c r="F505" s="1" t="s">
        <v>5207</v>
      </c>
      <c r="G505" s="1" t="s">
        <v>20931</v>
      </c>
      <c r="H505" s="1" t="s">
        <v>7263</v>
      </c>
      <c r="I505" t="s">
        <v>6448</v>
      </c>
      <c r="J505" t="s">
        <v>23</v>
      </c>
      <c r="K505">
        <v>10</v>
      </c>
      <c r="L505">
        <v>1194.68</v>
      </c>
      <c r="M505">
        <v>119.47</v>
      </c>
      <c r="N505" t="s">
        <v>9104</v>
      </c>
      <c r="O505" t="s">
        <v>9777</v>
      </c>
      <c r="P505">
        <v>0</v>
      </c>
      <c r="Q505">
        <v>0</v>
      </c>
      <c r="R505">
        <v>3</v>
      </c>
    </row>
    <row r="506" spans="1:18" x14ac:dyDescent="0.25">
      <c r="A506" t="s">
        <v>8647</v>
      </c>
      <c r="B506">
        <v>2018</v>
      </c>
      <c r="C506">
        <v>7</v>
      </c>
      <c r="D506">
        <v>2</v>
      </c>
      <c r="E506" t="s">
        <v>7310</v>
      </c>
      <c r="F506" s="1" t="s">
        <v>5207</v>
      </c>
      <c r="G506" s="1" t="s">
        <v>20931</v>
      </c>
      <c r="H506" s="1" t="s">
        <v>7263</v>
      </c>
      <c r="I506" t="s">
        <v>6478</v>
      </c>
      <c r="J506" t="s">
        <v>23</v>
      </c>
      <c r="K506">
        <v>23</v>
      </c>
      <c r="L506">
        <v>2809.1</v>
      </c>
      <c r="M506">
        <v>122.13</v>
      </c>
      <c r="N506" t="s">
        <v>8296</v>
      </c>
      <c r="O506" t="s">
        <v>9767</v>
      </c>
      <c r="P506">
        <v>0</v>
      </c>
      <c r="Q506">
        <v>0</v>
      </c>
      <c r="R506">
        <v>3</v>
      </c>
    </row>
    <row r="507" spans="1:18" x14ac:dyDescent="0.25">
      <c r="A507" t="s">
        <v>8647</v>
      </c>
      <c r="B507">
        <v>2018</v>
      </c>
      <c r="C507">
        <v>7</v>
      </c>
      <c r="D507">
        <v>2</v>
      </c>
      <c r="E507" t="s">
        <v>7310</v>
      </c>
      <c r="F507" s="1" t="s">
        <v>5207</v>
      </c>
      <c r="G507" s="1" t="s">
        <v>20931</v>
      </c>
      <c r="H507" s="1" t="s">
        <v>7263</v>
      </c>
      <c r="I507" t="s">
        <v>20976</v>
      </c>
      <c r="J507" t="s">
        <v>23</v>
      </c>
      <c r="K507">
        <v>7</v>
      </c>
      <c r="L507">
        <v>1157.3599999999999</v>
      </c>
      <c r="M507">
        <v>165.34</v>
      </c>
      <c r="N507" t="s">
        <v>7263</v>
      </c>
      <c r="O507" t="s">
        <v>23274</v>
      </c>
      <c r="P507">
        <v>0</v>
      </c>
      <c r="Q507">
        <v>0</v>
      </c>
      <c r="R507">
        <v>3</v>
      </c>
    </row>
    <row r="508" spans="1:18" x14ac:dyDescent="0.25">
      <c r="A508" t="s">
        <v>8647</v>
      </c>
      <c r="B508">
        <v>2018</v>
      </c>
      <c r="C508">
        <v>7</v>
      </c>
      <c r="D508">
        <v>2</v>
      </c>
      <c r="E508" t="s">
        <v>7310</v>
      </c>
      <c r="F508" s="1" t="s">
        <v>5207</v>
      </c>
      <c r="G508" s="1" t="s">
        <v>20573</v>
      </c>
      <c r="H508" s="1" t="s">
        <v>7263</v>
      </c>
      <c r="I508" t="s">
        <v>20693</v>
      </c>
      <c r="J508" t="s">
        <v>23</v>
      </c>
      <c r="K508">
        <v>189</v>
      </c>
      <c r="L508">
        <v>29131.58</v>
      </c>
      <c r="M508">
        <v>154.13999999999999</v>
      </c>
      <c r="N508" t="s">
        <v>9014</v>
      </c>
      <c r="O508" t="s">
        <v>9455</v>
      </c>
      <c r="P508">
        <v>0</v>
      </c>
      <c r="Q508">
        <v>7.1029776426183869E-2</v>
      </c>
      <c r="R508">
        <v>3</v>
      </c>
    </row>
    <row r="509" spans="1:18" x14ac:dyDescent="0.25">
      <c r="A509" t="s">
        <v>8647</v>
      </c>
      <c r="B509">
        <v>2018</v>
      </c>
      <c r="C509">
        <v>7</v>
      </c>
      <c r="D509">
        <v>2</v>
      </c>
      <c r="E509" t="s">
        <v>7310</v>
      </c>
      <c r="F509" s="1" t="s">
        <v>5207</v>
      </c>
      <c r="G509" s="1" t="s">
        <v>20573</v>
      </c>
      <c r="H509" s="1" t="s">
        <v>7263</v>
      </c>
      <c r="I509" t="s">
        <v>20767</v>
      </c>
      <c r="J509" t="s">
        <v>23</v>
      </c>
      <c r="K509">
        <v>135</v>
      </c>
      <c r="L509">
        <v>17496.23</v>
      </c>
      <c r="M509">
        <v>129.6</v>
      </c>
      <c r="N509" t="s">
        <v>9043</v>
      </c>
      <c r="O509" t="s">
        <v>9465</v>
      </c>
      <c r="P509">
        <v>0</v>
      </c>
      <c r="Q509">
        <v>3.9029243790110295E-2</v>
      </c>
      <c r="R509">
        <v>3</v>
      </c>
    </row>
    <row r="510" spans="1:18" x14ac:dyDescent="0.25">
      <c r="A510" t="s">
        <v>8647</v>
      </c>
      <c r="B510">
        <v>2018</v>
      </c>
      <c r="C510">
        <v>7</v>
      </c>
      <c r="D510">
        <v>2</v>
      </c>
      <c r="E510" t="s">
        <v>7310</v>
      </c>
      <c r="F510" s="1" t="s">
        <v>5207</v>
      </c>
      <c r="G510" s="1" t="s">
        <v>21008</v>
      </c>
      <c r="H510" s="1" t="s">
        <v>7263</v>
      </c>
      <c r="I510" t="s">
        <v>21034</v>
      </c>
      <c r="J510" t="s">
        <v>23</v>
      </c>
      <c r="K510">
        <v>52</v>
      </c>
      <c r="L510">
        <v>6101.52</v>
      </c>
      <c r="M510">
        <v>117.34</v>
      </c>
      <c r="N510" t="s">
        <v>7263</v>
      </c>
      <c r="O510" t="s">
        <v>23274</v>
      </c>
      <c r="P510">
        <v>0</v>
      </c>
      <c r="Q510">
        <v>0</v>
      </c>
      <c r="R510">
        <v>3</v>
      </c>
    </row>
    <row r="511" spans="1:18" x14ac:dyDescent="0.25">
      <c r="A511" t="s">
        <v>8647</v>
      </c>
      <c r="B511">
        <v>2018</v>
      </c>
      <c r="C511">
        <v>7</v>
      </c>
      <c r="D511">
        <v>2</v>
      </c>
      <c r="E511" t="s">
        <v>7310</v>
      </c>
      <c r="F511" s="1" t="s">
        <v>5207</v>
      </c>
      <c r="G511" s="1" t="s">
        <v>20573</v>
      </c>
      <c r="H511" s="1" t="s">
        <v>7263</v>
      </c>
      <c r="I511" t="s">
        <v>20706</v>
      </c>
      <c r="J511" t="s">
        <v>23</v>
      </c>
      <c r="K511">
        <v>9</v>
      </c>
      <c r="L511">
        <v>1152.02</v>
      </c>
      <c r="M511">
        <v>128</v>
      </c>
      <c r="N511" t="s">
        <v>7263</v>
      </c>
      <c r="O511" t="s">
        <v>23274</v>
      </c>
      <c r="P511">
        <v>0</v>
      </c>
      <c r="Q511">
        <v>0</v>
      </c>
      <c r="R511">
        <v>3</v>
      </c>
    </row>
    <row r="512" spans="1:18" x14ac:dyDescent="0.25">
      <c r="A512" t="s">
        <v>8647</v>
      </c>
      <c r="B512">
        <v>2018</v>
      </c>
      <c r="C512">
        <v>7</v>
      </c>
      <c r="D512">
        <v>2</v>
      </c>
      <c r="E512" t="s">
        <v>7310</v>
      </c>
      <c r="F512" s="1" t="s">
        <v>5207</v>
      </c>
      <c r="G512" s="1" t="s">
        <v>20573</v>
      </c>
      <c r="H512" s="1" t="s">
        <v>7263</v>
      </c>
      <c r="I512" t="s">
        <v>20733</v>
      </c>
      <c r="J512" t="s">
        <v>23</v>
      </c>
      <c r="K512">
        <v>21</v>
      </c>
      <c r="L512">
        <v>2688.04</v>
      </c>
      <c r="M512">
        <v>128</v>
      </c>
      <c r="N512" t="s">
        <v>7263</v>
      </c>
      <c r="O512" t="s">
        <v>23274</v>
      </c>
      <c r="P512">
        <v>0</v>
      </c>
      <c r="Q512">
        <v>0</v>
      </c>
      <c r="R512">
        <v>3</v>
      </c>
    </row>
    <row r="513" spans="1:18" x14ac:dyDescent="0.25">
      <c r="A513" t="s">
        <v>8647</v>
      </c>
      <c r="B513">
        <v>2018</v>
      </c>
      <c r="C513">
        <v>7</v>
      </c>
      <c r="D513">
        <v>2</v>
      </c>
      <c r="E513" t="s">
        <v>7310</v>
      </c>
      <c r="F513" s="1" t="s">
        <v>5207</v>
      </c>
      <c r="G513" s="1" t="s">
        <v>20573</v>
      </c>
      <c r="H513" s="1" t="s">
        <v>7263</v>
      </c>
      <c r="I513" t="s">
        <v>5995</v>
      </c>
      <c r="J513" t="s">
        <v>23</v>
      </c>
      <c r="K513">
        <v>158</v>
      </c>
      <c r="L513">
        <v>20477.07</v>
      </c>
      <c r="M513">
        <v>129.6</v>
      </c>
      <c r="N513" t="s">
        <v>9044</v>
      </c>
      <c r="O513" t="s">
        <v>9470</v>
      </c>
      <c r="P513">
        <v>0</v>
      </c>
      <c r="Q513">
        <v>3.0368637538317353E-2</v>
      </c>
      <c r="R513">
        <v>3</v>
      </c>
    </row>
    <row r="514" spans="1:18" x14ac:dyDescent="0.25">
      <c r="A514" t="s">
        <v>8647</v>
      </c>
      <c r="B514">
        <v>2018</v>
      </c>
      <c r="C514">
        <v>7</v>
      </c>
      <c r="D514">
        <v>2</v>
      </c>
      <c r="E514" t="s">
        <v>7310</v>
      </c>
      <c r="F514" s="1" t="s">
        <v>5207</v>
      </c>
      <c r="G514" s="1" t="s">
        <v>20573</v>
      </c>
      <c r="H514" s="1" t="s">
        <v>7263</v>
      </c>
      <c r="I514" t="s">
        <v>20785</v>
      </c>
      <c r="J514" t="s">
        <v>23</v>
      </c>
      <c r="K514">
        <v>26</v>
      </c>
      <c r="L514">
        <v>4243.26</v>
      </c>
      <c r="M514">
        <v>163.19999999999999</v>
      </c>
      <c r="N514" t="s">
        <v>7263</v>
      </c>
      <c r="O514" t="s">
        <v>23274</v>
      </c>
      <c r="P514">
        <v>0</v>
      </c>
      <c r="Q514">
        <v>0</v>
      </c>
      <c r="R514">
        <v>3</v>
      </c>
    </row>
    <row r="515" spans="1:18" x14ac:dyDescent="0.25">
      <c r="A515" t="s">
        <v>8647</v>
      </c>
      <c r="B515">
        <v>2018</v>
      </c>
      <c r="C515">
        <v>7</v>
      </c>
      <c r="D515">
        <v>2</v>
      </c>
      <c r="E515" t="s">
        <v>7310</v>
      </c>
      <c r="F515" s="1" t="s">
        <v>5207</v>
      </c>
      <c r="G515" s="1" t="s">
        <v>20573</v>
      </c>
      <c r="H515" s="1" t="s">
        <v>7263</v>
      </c>
      <c r="I515" t="s">
        <v>20862</v>
      </c>
      <c r="J515" t="s">
        <v>23</v>
      </c>
      <c r="K515">
        <v>12</v>
      </c>
      <c r="L515">
        <v>1836</v>
      </c>
      <c r="M515">
        <v>153</v>
      </c>
      <c r="N515" t="s">
        <v>7263</v>
      </c>
      <c r="O515" t="s">
        <v>23274</v>
      </c>
      <c r="P515">
        <v>0</v>
      </c>
      <c r="Q515">
        <v>0</v>
      </c>
      <c r="R515">
        <v>3</v>
      </c>
    </row>
    <row r="516" spans="1:18" x14ac:dyDescent="0.25">
      <c r="A516" t="s">
        <v>8647</v>
      </c>
      <c r="B516">
        <v>2018</v>
      </c>
      <c r="C516">
        <v>7</v>
      </c>
      <c r="D516">
        <v>2</v>
      </c>
      <c r="E516" t="s">
        <v>7310</v>
      </c>
      <c r="F516" s="1" t="s">
        <v>5207</v>
      </c>
      <c r="G516" s="1" t="s">
        <v>20931</v>
      </c>
      <c r="H516" s="1" t="s">
        <v>7263</v>
      </c>
      <c r="I516" t="s">
        <v>20969</v>
      </c>
      <c r="J516" t="s">
        <v>23</v>
      </c>
      <c r="K516">
        <v>119</v>
      </c>
      <c r="L516">
        <v>18659.43</v>
      </c>
      <c r="M516">
        <v>156.80000000000001</v>
      </c>
      <c r="N516" t="s">
        <v>9108</v>
      </c>
      <c r="O516" t="s">
        <v>9458</v>
      </c>
      <c r="P516">
        <v>0</v>
      </c>
      <c r="Q516">
        <v>5.5249692175779658E-2</v>
      </c>
      <c r="R516">
        <v>3</v>
      </c>
    </row>
    <row r="517" spans="1:18" x14ac:dyDescent="0.25">
      <c r="A517" t="s">
        <v>8647</v>
      </c>
      <c r="B517">
        <v>2018</v>
      </c>
      <c r="C517">
        <v>7</v>
      </c>
      <c r="D517">
        <v>2</v>
      </c>
      <c r="E517" t="s">
        <v>7310</v>
      </c>
      <c r="F517" s="1" t="s">
        <v>5207</v>
      </c>
      <c r="G517" s="1" t="s">
        <v>20931</v>
      </c>
      <c r="H517" s="1" t="s">
        <v>7263</v>
      </c>
      <c r="I517" t="s">
        <v>20959</v>
      </c>
      <c r="J517" t="s">
        <v>23</v>
      </c>
      <c r="K517">
        <v>106</v>
      </c>
      <c r="L517">
        <v>16734.080000000002</v>
      </c>
      <c r="M517">
        <v>157.87</v>
      </c>
      <c r="N517" t="s">
        <v>9106</v>
      </c>
      <c r="O517" t="s">
        <v>9459</v>
      </c>
      <c r="P517">
        <v>0</v>
      </c>
      <c r="Q517">
        <v>5.3850305373165194E-2</v>
      </c>
      <c r="R517">
        <v>3</v>
      </c>
    </row>
    <row r="518" spans="1:18" x14ac:dyDescent="0.25">
      <c r="A518" t="s">
        <v>8647</v>
      </c>
      <c r="B518">
        <v>2018</v>
      </c>
      <c r="C518">
        <v>7</v>
      </c>
      <c r="D518">
        <v>2</v>
      </c>
      <c r="E518" t="s">
        <v>7310</v>
      </c>
      <c r="F518" s="1" t="s">
        <v>5207</v>
      </c>
      <c r="G518" s="1" t="s">
        <v>20931</v>
      </c>
      <c r="H518" s="1" t="s">
        <v>7263</v>
      </c>
      <c r="I518" t="s">
        <v>20982</v>
      </c>
      <c r="J518" t="s">
        <v>23</v>
      </c>
      <c r="K518">
        <v>100</v>
      </c>
      <c r="L518">
        <v>16960.53</v>
      </c>
      <c r="M518">
        <v>169.61</v>
      </c>
      <c r="N518" t="s">
        <v>9110</v>
      </c>
      <c r="O518" t="s">
        <v>9461</v>
      </c>
      <c r="P518">
        <v>0</v>
      </c>
      <c r="Q518">
        <v>5.1453052842904301E-2</v>
      </c>
      <c r="R518">
        <v>3</v>
      </c>
    </row>
    <row r="519" spans="1:18" x14ac:dyDescent="0.25">
      <c r="A519" t="s">
        <v>8647</v>
      </c>
      <c r="B519">
        <v>2018</v>
      </c>
      <c r="C519">
        <v>7</v>
      </c>
      <c r="D519">
        <v>2</v>
      </c>
      <c r="E519" t="s">
        <v>7310</v>
      </c>
      <c r="F519" s="1" t="s">
        <v>5207</v>
      </c>
      <c r="G519" s="1" t="s">
        <v>20573</v>
      </c>
      <c r="H519" s="1" t="s">
        <v>7263</v>
      </c>
      <c r="I519" t="s">
        <v>20781</v>
      </c>
      <c r="J519" t="s">
        <v>23</v>
      </c>
      <c r="K519">
        <v>55</v>
      </c>
      <c r="L519">
        <v>7128.09</v>
      </c>
      <c r="M519">
        <v>129.6</v>
      </c>
      <c r="N519" t="s">
        <v>7263</v>
      </c>
      <c r="O519" t="s">
        <v>23274</v>
      </c>
      <c r="P519">
        <v>0</v>
      </c>
      <c r="Q519">
        <v>0</v>
      </c>
      <c r="R519">
        <v>3</v>
      </c>
    </row>
    <row r="520" spans="1:18" x14ac:dyDescent="0.25">
      <c r="A520" t="s">
        <v>8647</v>
      </c>
      <c r="B520">
        <v>2018</v>
      </c>
      <c r="C520">
        <v>7</v>
      </c>
      <c r="D520">
        <v>2</v>
      </c>
      <c r="E520" t="s">
        <v>7310</v>
      </c>
      <c r="F520" s="1" t="s">
        <v>5207</v>
      </c>
      <c r="G520" s="1" t="s">
        <v>21008</v>
      </c>
      <c r="H520" s="1" t="s">
        <v>7263</v>
      </c>
      <c r="I520" t="s">
        <v>21026</v>
      </c>
      <c r="J520" t="s">
        <v>23</v>
      </c>
      <c r="K520">
        <v>27</v>
      </c>
      <c r="L520">
        <v>3618</v>
      </c>
      <c r="M520">
        <v>134</v>
      </c>
      <c r="N520" t="s">
        <v>7263</v>
      </c>
      <c r="O520" t="s">
        <v>23274</v>
      </c>
      <c r="P520">
        <v>0</v>
      </c>
      <c r="Q520">
        <v>0</v>
      </c>
      <c r="R520">
        <v>3</v>
      </c>
    </row>
    <row r="521" spans="1:18" x14ac:dyDescent="0.25">
      <c r="A521" t="s">
        <v>2613</v>
      </c>
      <c r="B521">
        <v>2018</v>
      </c>
      <c r="C521">
        <v>6</v>
      </c>
      <c r="D521">
        <v>27</v>
      </c>
      <c r="E521" t="s">
        <v>1620</v>
      </c>
      <c r="F521" s="1" t="s">
        <v>3205</v>
      </c>
      <c r="G521" s="1" t="s">
        <v>3384</v>
      </c>
      <c r="H521" s="1" t="s">
        <v>3206</v>
      </c>
      <c r="I521" t="s">
        <v>17067</v>
      </c>
      <c r="J521" t="s">
        <v>23</v>
      </c>
      <c r="K521">
        <v>7940</v>
      </c>
      <c r="L521">
        <v>365240</v>
      </c>
      <c r="M521">
        <v>46</v>
      </c>
      <c r="N521" t="s">
        <v>168</v>
      </c>
      <c r="O521" t="s">
        <v>9481</v>
      </c>
      <c r="P521">
        <v>2.7900708435018715E-2</v>
      </c>
      <c r="Q521">
        <v>0</v>
      </c>
      <c r="R521">
        <v>2</v>
      </c>
    </row>
    <row r="522" spans="1:18" x14ac:dyDescent="0.25">
      <c r="A522" t="s">
        <v>2613</v>
      </c>
      <c r="B522">
        <v>2018</v>
      </c>
      <c r="C522">
        <v>6</v>
      </c>
      <c r="D522">
        <v>27</v>
      </c>
      <c r="E522" t="s">
        <v>1620</v>
      </c>
      <c r="F522" s="1" t="s">
        <v>3205</v>
      </c>
      <c r="G522" s="1" t="s">
        <v>3863</v>
      </c>
      <c r="H522" s="1" t="s">
        <v>3206</v>
      </c>
      <c r="I522" t="s">
        <v>18998</v>
      </c>
      <c r="J522" t="s">
        <v>23</v>
      </c>
      <c r="K522">
        <v>12315</v>
      </c>
      <c r="L522">
        <v>634222.5</v>
      </c>
      <c r="M522">
        <v>51.5</v>
      </c>
      <c r="N522" t="s">
        <v>9340</v>
      </c>
      <c r="O522" t="s">
        <v>9482</v>
      </c>
      <c r="P522">
        <v>8.0867377033553248E-2</v>
      </c>
      <c r="Q522">
        <v>0</v>
      </c>
      <c r="R522">
        <v>2</v>
      </c>
    </row>
    <row r="523" spans="1:18" x14ac:dyDescent="0.25">
      <c r="A523" t="s">
        <v>2899</v>
      </c>
      <c r="B523">
        <v>2018</v>
      </c>
      <c r="C523">
        <v>10</v>
      </c>
      <c r="D523">
        <v>10</v>
      </c>
      <c r="E523" t="s">
        <v>226</v>
      </c>
      <c r="F523" s="1" t="s">
        <v>3205</v>
      </c>
      <c r="G523" s="1" t="s">
        <v>3384</v>
      </c>
      <c r="H523" s="1" t="s">
        <v>3206</v>
      </c>
      <c r="I523" t="s">
        <v>17068</v>
      </c>
      <c r="J523" t="s">
        <v>23</v>
      </c>
      <c r="K523">
        <v>6130</v>
      </c>
      <c r="L523">
        <v>287742.2</v>
      </c>
      <c r="M523">
        <v>46.94</v>
      </c>
      <c r="N523" t="s">
        <v>170</v>
      </c>
      <c r="O523" t="s">
        <v>9516</v>
      </c>
      <c r="P523">
        <v>3.660242098978287E-2</v>
      </c>
      <c r="Q523">
        <v>0</v>
      </c>
      <c r="R523">
        <v>4</v>
      </c>
    </row>
    <row r="524" spans="1:18" x14ac:dyDescent="0.25">
      <c r="A524" t="s">
        <v>2899</v>
      </c>
      <c r="B524">
        <v>2018</v>
      </c>
      <c r="C524">
        <v>10</v>
      </c>
      <c r="D524">
        <v>10</v>
      </c>
      <c r="E524" t="s">
        <v>226</v>
      </c>
      <c r="F524" s="1" t="s">
        <v>3205</v>
      </c>
      <c r="G524" s="1" t="s">
        <v>3384</v>
      </c>
      <c r="H524" s="1" t="s">
        <v>3206</v>
      </c>
      <c r="I524" t="s">
        <v>17069</v>
      </c>
      <c r="J524" t="s">
        <v>23</v>
      </c>
      <c r="K524">
        <v>7668</v>
      </c>
      <c r="L524">
        <v>359935.92</v>
      </c>
      <c r="M524">
        <v>46.94</v>
      </c>
      <c r="N524" t="s">
        <v>166</v>
      </c>
      <c r="O524" t="s">
        <v>9509</v>
      </c>
      <c r="P524">
        <v>0</v>
      </c>
      <c r="Q524">
        <v>0</v>
      </c>
      <c r="R524">
        <v>4</v>
      </c>
    </row>
    <row r="525" spans="1:18" x14ac:dyDescent="0.25">
      <c r="A525" t="s">
        <v>2899</v>
      </c>
      <c r="B525">
        <v>2018</v>
      </c>
      <c r="C525">
        <v>10</v>
      </c>
      <c r="D525">
        <v>10</v>
      </c>
      <c r="E525" t="s">
        <v>226</v>
      </c>
      <c r="F525" s="1" t="s">
        <v>3205</v>
      </c>
      <c r="G525" s="1" t="s">
        <v>3863</v>
      </c>
      <c r="H525" s="1" t="s">
        <v>3206</v>
      </c>
      <c r="I525" t="s">
        <v>19001</v>
      </c>
      <c r="J525" t="s">
        <v>23</v>
      </c>
      <c r="K525">
        <v>6930</v>
      </c>
      <c r="L525">
        <v>335412</v>
      </c>
      <c r="M525">
        <v>48.4</v>
      </c>
      <c r="N525" t="s">
        <v>9335</v>
      </c>
      <c r="O525" t="s">
        <v>9441</v>
      </c>
      <c r="P525">
        <v>0.12724850134172863</v>
      </c>
      <c r="Q525">
        <v>0</v>
      </c>
      <c r="R525">
        <v>4</v>
      </c>
    </row>
    <row r="526" spans="1:18" x14ac:dyDescent="0.25">
      <c r="A526" t="s">
        <v>1446</v>
      </c>
      <c r="B526">
        <v>2017</v>
      </c>
      <c r="C526">
        <v>3</v>
      </c>
      <c r="D526">
        <v>9</v>
      </c>
      <c r="E526" t="s">
        <v>174</v>
      </c>
      <c r="F526" s="1" t="s">
        <v>3205</v>
      </c>
      <c r="G526" s="1" t="s">
        <v>3384</v>
      </c>
      <c r="H526" s="1" t="s">
        <v>3206</v>
      </c>
      <c r="I526" t="s">
        <v>17075</v>
      </c>
      <c r="J526" t="s">
        <v>23</v>
      </c>
      <c r="K526">
        <v>1230</v>
      </c>
      <c r="L526">
        <v>52275</v>
      </c>
      <c r="M526">
        <v>42.5</v>
      </c>
      <c r="N526" t="s">
        <v>168</v>
      </c>
      <c r="O526" t="s">
        <v>9481</v>
      </c>
      <c r="P526">
        <v>2.7900708435018715E-2</v>
      </c>
      <c r="Q526">
        <v>0</v>
      </c>
      <c r="R526">
        <v>1</v>
      </c>
    </row>
    <row r="527" spans="1:18" x14ac:dyDescent="0.25">
      <c r="A527" t="s">
        <v>1446</v>
      </c>
      <c r="B527">
        <v>2017</v>
      </c>
      <c r="C527">
        <v>3</v>
      </c>
      <c r="D527">
        <v>9</v>
      </c>
      <c r="E527" t="s">
        <v>174</v>
      </c>
      <c r="F527" s="1" t="s">
        <v>3205</v>
      </c>
      <c r="G527" s="1" t="s">
        <v>3384</v>
      </c>
      <c r="H527" s="1" t="s">
        <v>3206</v>
      </c>
      <c r="I527" t="s">
        <v>17079</v>
      </c>
      <c r="J527" t="s">
        <v>23</v>
      </c>
      <c r="K527">
        <v>15925</v>
      </c>
      <c r="L527">
        <v>676812.52</v>
      </c>
      <c r="M527">
        <v>42.5</v>
      </c>
      <c r="N527" t="s">
        <v>170</v>
      </c>
      <c r="O527" t="s">
        <v>9516</v>
      </c>
      <c r="P527">
        <v>3.660242098978287E-2</v>
      </c>
      <c r="Q527">
        <v>0</v>
      </c>
      <c r="R527">
        <v>1</v>
      </c>
    </row>
    <row r="528" spans="1:18" x14ac:dyDescent="0.25">
      <c r="A528" t="s">
        <v>1446</v>
      </c>
      <c r="B528">
        <v>2017</v>
      </c>
      <c r="C528">
        <v>3</v>
      </c>
      <c r="D528">
        <v>9</v>
      </c>
      <c r="E528" t="s">
        <v>174</v>
      </c>
      <c r="F528" s="1" t="s">
        <v>3205</v>
      </c>
      <c r="G528" s="1" t="s">
        <v>3227</v>
      </c>
      <c r="H528" s="1" t="s">
        <v>3206</v>
      </c>
      <c r="I528" t="s">
        <v>19776</v>
      </c>
      <c r="J528" t="s">
        <v>23</v>
      </c>
      <c r="K528">
        <v>1050</v>
      </c>
      <c r="L528">
        <v>47775</v>
      </c>
      <c r="M528">
        <v>45.5</v>
      </c>
      <c r="N528" t="s">
        <v>22083</v>
      </c>
      <c r="O528" t="s">
        <v>23291</v>
      </c>
      <c r="P528">
        <v>0</v>
      </c>
      <c r="Q528">
        <v>0</v>
      </c>
      <c r="R528">
        <v>1</v>
      </c>
    </row>
    <row r="529" spans="1:18" x14ac:dyDescent="0.25">
      <c r="A529" t="s">
        <v>16220</v>
      </c>
      <c r="B529">
        <v>2019</v>
      </c>
      <c r="C529">
        <v>11</v>
      </c>
      <c r="D529">
        <v>28</v>
      </c>
      <c r="E529" t="s">
        <v>174</v>
      </c>
      <c r="F529" s="1" t="s">
        <v>3205</v>
      </c>
      <c r="G529" s="1" t="s">
        <v>3863</v>
      </c>
      <c r="H529" s="1" t="s">
        <v>3206</v>
      </c>
      <c r="I529" t="s">
        <v>19205</v>
      </c>
      <c r="J529" t="s">
        <v>23</v>
      </c>
      <c r="K529">
        <v>5370</v>
      </c>
      <c r="L529">
        <v>228225.02</v>
      </c>
      <c r="M529">
        <v>42.5</v>
      </c>
      <c r="N529" t="s">
        <v>9335</v>
      </c>
      <c r="O529" t="s">
        <v>9441</v>
      </c>
      <c r="P529">
        <v>0.12724850134172863</v>
      </c>
      <c r="Q529">
        <v>0</v>
      </c>
      <c r="R529">
        <v>4</v>
      </c>
    </row>
    <row r="530" spans="1:18" x14ac:dyDescent="0.25">
      <c r="A530" t="s">
        <v>16220</v>
      </c>
      <c r="B530">
        <v>2019</v>
      </c>
      <c r="C530">
        <v>11</v>
      </c>
      <c r="D530">
        <v>28</v>
      </c>
      <c r="E530" t="s">
        <v>174</v>
      </c>
      <c r="F530" s="1" t="s">
        <v>3205</v>
      </c>
      <c r="G530" s="1" t="s">
        <v>3863</v>
      </c>
      <c r="H530" s="1" t="s">
        <v>3206</v>
      </c>
      <c r="I530" t="s">
        <v>19262</v>
      </c>
      <c r="J530" t="s">
        <v>23</v>
      </c>
      <c r="K530">
        <v>4870</v>
      </c>
      <c r="L530">
        <v>211845</v>
      </c>
      <c r="M530">
        <v>43.5</v>
      </c>
      <c r="N530" t="s">
        <v>9304</v>
      </c>
      <c r="O530" t="s">
        <v>9502</v>
      </c>
      <c r="P530">
        <v>0</v>
      </c>
      <c r="Q530">
        <v>0</v>
      </c>
      <c r="R530">
        <v>4</v>
      </c>
    </row>
    <row r="531" spans="1:18" x14ac:dyDescent="0.25">
      <c r="A531" t="s">
        <v>16220</v>
      </c>
      <c r="B531">
        <v>2019</v>
      </c>
      <c r="C531">
        <v>11</v>
      </c>
      <c r="D531">
        <v>28</v>
      </c>
      <c r="E531" t="s">
        <v>174</v>
      </c>
      <c r="F531" s="1" t="s">
        <v>3205</v>
      </c>
      <c r="G531" s="1" t="s">
        <v>3863</v>
      </c>
      <c r="H531" s="1" t="s">
        <v>3206</v>
      </c>
      <c r="I531" t="s">
        <v>19255</v>
      </c>
      <c r="J531" t="s">
        <v>23</v>
      </c>
      <c r="K531">
        <v>9780</v>
      </c>
      <c r="L531">
        <v>427874.96</v>
      </c>
      <c r="M531">
        <v>43.75</v>
      </c>
      <c r="N531" t="s">
        <v>9309</v>
      </c>
      <c r="O531" t="s">
        <v>9451</v>
      </c>
      <c r="P531">
        <v>6.5364123560168089E-2</v>
      </c>
      <c r="Q531">
        <v>0</v>
      </c>
      <c r="R531">
        <v>4</v>
      </c>
    </row>
    <row r="532" spans="1:18" x14ac:dyDescent="0.25">
      <c r="A532" t="s">
        <v>2784</v>
      </c>
      <c r="B532">
        <v>2018</v>
      </c>
      <c r="C532">
        <v>9</v>
      </c>
      <c r="D532">
        <v>11</v>
      </c>
      <c r="E532" t="s">
        <v>226</v>
      </c>
      <c r="F532" s="1" t="s">
        <v>3205</v>
      </c>
      <c r="G532" s="1" t="s">
        <v>3384</v>
      </c>
      <c r="H532" s="1" t="s">
        <v>3206</v>
      </c>
      <c r="I532" t="s">
        <v>17070</v>
      </c>
      <c r="J532" t="s">
        <v>23</v>
      </c>
      <c r="K532">
        <v>21420</v>
      </c>
      <c r="L532">
        <v>1002456</v>
      </c>
      <c r="M532">
        <v>46.8</v>
      </c>
      <c r="N532" t="s">
        <v>645</v>
      </c>
      <c r="O532" t="s">
        <v>9450</v>
      </c>
      <c r="P532">
        <v>9.1123449223886266E-2</v>
      </c>
      <c r="Q532">
        <v>0</v>
      </c>
      <c r="R532">
        <v>3</v>
      </c>
    </row>
    <row r="533" spans="1:18" x14ac:dyDescent="0.25">
      <c r="A533" t="s">
        <v>8326</v>
      </c>
      <c r="B533">
        <v>2018</v>
      </c>
      <c r="C533">
        <v>1</v>
      </c>
      <c r="D533">
        <v>25</v>
      </c>
      <c r="E533" t="s">
        <v>7471</v>
      </c>
      <c r="F533" s="1" t="s">
        <v>5207</v>
      </c>
      <c r="G533" s="1" t="s">
        <v>20931</v>
      </c>
      <c r="H533" s="1" t="s">
        <v>7263</v>
      </c>
      <c r="I533" t="s">
        <v>6670</v>
      </c>
      <c r="J533" t="s">
        <v>38</v>
      </c>
      <c r="K533">
        <v>200</v>
      </c>
      <c r="L533">
        <v>70000</v>
      </c>
      <c r="M533">
        <v>350</v>
      </c>
      <c r="N533" t="s">
        <v>9115</v>
      </c>
      <c r="O533" t="s">
        <v>9460</v>
      </c>
      <c r="P533">
        <v>0</v>
      </c>
      <c r="Q533">
        <v>5.3749608642032903E-2</v>
      </c>
      <c r="R533">
        <v>1</v>
      </c>
    </row>
    <row r="534" spans="1:18" x14ac:dyDescent="0.25">
      <c r="A534" t="s">
        <v>2819</v>
      </c>
      <c r="B534">
        <v>2018</v>
      </c>
      <c r="C534">
        <v>9</v>
      </c>
      <c r="D534">
        <v>19</v>
      </c>
      <c r="E534" t="s">
        <v>1515</v>
      </c>
      <c r="F534" s="1" t="s">
        <v>3205</v>
      </c>
      <c r="G534" s="1" t="s">
        <v>19961</v>
      </c>
      <c r="H534" s="1" t="s">
        <v>3206</v>
      </c>
      <c r="I534" t="s">
        <v>19965</v>
      </c>
      <c r="J534" t="s">
        <v>23</v>
      </c>
      <c r="K534">
        <v>687</v>
      </c>
      <c r="L534">
        <v>44311.5</v>
      </c>
      <c r="M534">
        <v>64.5</v>
      </c>
      <c r="N534" t="s">
        <v>22101</v>
      </c>
      <c r="O534" t="s">
        <v>23292</v>
      </c>
      <c r="P534">
        <v>0</v>
      </c>
      <c r="Q534">
        <v>0</v>
      </c>
      <c r="R534">
        <v>3</v>
      </c>
    </row>
    <row r="535" spans="1:18" x14ac:dyDescent="0.25">
      <c r="A535" t="s">
        <v>2819</v>
      </c>
      <c r="B535">
        <v>2018</v>
      </c>
      <c r="C535">
        <v>9</v>
      </c>
      <c r="D535">
        <v>19</v>
      </c>
      <c r="E535" t="s">
        <v>1515</v>
      </c>
      <c r="F535" s="1" t="s">
        <v>3205</v>
      </c>
      <c r="G535" s="1" t="s">
        <v>19961</v>
      </c>
      <c r="H535" s="1" t="s">
        <v>3204</v>
      </c>
      <c r="I535" t="s">
        <v>19978</v>
      </c>
      <c r="J535" t="s">
        <v>23</v>
      </c>
      <c r="K535">
        <v>356</v>
      </c>
      <c r="L535">
        <v>22072</v>
      </c>
      <c r="M535">
        <v>62</v>
      </c>
      <c r="N535" t="s">
        <v>22104</v>
      </c>
      <c r="O535" t="s">
        <v>23293</v>
      </c>
      <c r="P535">
        <v>0</v>
      </c>
      <c r="Q535">
        <v>0</v>
      </c>
      <c r="R535">
        <v>3</v>
      </c>
    </row>
    <row r="536" spans="1:18" x14ac:dyDescent="0.25">
      <c r="A536" t="s">
        <v>8762</v>
      </c>
      <c r="B536">
        <v>2018</v>
      </c>
      <c r="C536">
        <v>10</v>
      </c>
      <c r="D536">
        <v>27</v>
      </c>
      <c r="E536" t="s">
        <v>7357</v>
      </c>
      <c r="F536" s="1" t="s">
        <v>5207</v>
      </c>
      <c r="G536" s="1" t="s">
        <v>20573</v>
      </c>
      <c r="H536" s="1" t="s">
        <v>7263</v>
      </c>
      <c r="I536" t="s">
        <v>20720</v>
      </c>
      <c r="J536" t="s">
        <v>23</v>
      </c>
      <c r="K536">
        <v>200</v>
      </c>
      <c r="L536">
        <v>26800</v>
      </c>
      <c r="M536">
        <v>134</v>
      </c>
      <c r="N536" t="s">
        <v>8855</v>
      </c>
      <c r="O536" t="s">
        <v>9463</v>
      </c>
      <c r="P536">
        <v>0</v>
      </c>
      <c r="Q536">
        <v>4.5717886060994917E-2</v>
      </c>
      <c r="R536">
        <v>4</v>
      </c>
    </row>
    <row r="537" spans="1:18" x14ac:dyDescent="0.25">
      <c r="A537" t="s">
        <v>1832</v>
      </c>
      <c r="B537">
        <v>2017</v>
      </c>
      <c r="C537">
        <v>9</v>
      </c>
      <c r="D537">
        <v>21</v>
      </c>
      <c r="E537" t="s">
        <v>31</v>
      </c>
      <c r="F537" s="1" t="s">
        <v>3205</v>
      </c>
      <c r="G537" s="1" t="s">
        <v>23187</v>
      </c>
      <c r="H537" s="1" t="s">
        <v>7263</v>
      </c>
      <c r="I537" t="s">
        <v>216</v>
      </c>
      <c r="J537" t="s">
        <v>23</v>
      </c>
      <c r="K537">
        <v>1500</v>
      </c>
      <c r="L537">
        <v>74235</v>
      </c>
      <c r="M537">
        <v>49.49</v>
      </c>
      <c r="N537" t="s">
        <v>8880</v>
      </c>
      <c r="O537" t="s">
        <v>9546</v>
      </c>
      <c r="P537">
        <v>0</v>
      </c>
      <c r="Q537">
        <v>0</v>
      </c>
      <c r="R537">
        <v>3</v>
      </c>
    </row>
    <row r="538" spans="1:18" x14ac:dyDescent="0.25">
      <c r="A538" t="s">
        <v>1910</v>
      </c>
      <c r="B538">
        <v>2017</v>
      </c>
      <c r="C538">
        <v>10</v>
      </c>
      <c r="D538">
        <v>16</v>
      </c>
      <c r="E538" t="s">
        <v>31</v>
      </c>
      <c r="F538" s="1" t="s">
        <v>3205</v>
      </c>
      <c r="G538" s="1" t="s">
        <v>3203</v>
      </c>
      <c r="H538" s="1" t="s">
        <v>7263</v>
      </c>
      <c r="I538" t="s">
        <v>437</v>
      </c>
      <c r="J538" t="s">
        <v>23</v>
      </c>
      <c r="K538">
        <v>250</v>
      </c>
      <c r="L538">
        <v>11480.01</v>
      </c>
      <c r="M538">
        <v>45.92</v>
      </c>
      <c r="N538" t="s">
        <v>9144</v>
      </c>
      <c r="O538" t="s">
        <v>9526</v>
      </c>
      <c r="P538">
        <v>0</v>
      </c>
      <c r="Q538">
        <v>0</v>
      </c>
      <c r="R538">
        <v>4</v>
      </c>
    </row>
    <row r="539" spans="1:18" x14ac:dyDescent="0.25">
      <c r="A539" t="s">
        <v>1910</v>
      </c>
      <c r="B539">
        <v>2017</v>
      </c>
      <c r="C539">
        <v>10</v>
      </c>
      <c r="D539">
        <v>16</v>
      </c>
      <c r="E539" t="s">
        <v>31</v>
      </c>
      <c r="F539" s="1" t="s">
        <v>3205</v>
      </c>
      <c r="G539" s="1" t="s">
        <v>3203</v>
      </c>
      <c r="H539" s="1" t="s">
        <v>7263</v>
      </c>
      <c r="I539" t="s">
        <v>1911</v>
      </c>
      <c r="J539" t="s">
        <v>23</v>
      </c>
      <c r="K539">
        <v>195</v>
      </c>
      <c r="L539">
        <v>10299.280000000001</v>
      </c>
      <c r="M539">
        <v>52.82</v>
      </c>
      <c r="N539" t="s">
        <v>2471</v>
      </c>
      <c r="O539" t="s">
        <v>9601</v>
      </c>
      <c r="P539">
        <v>0</v>
      </c>
      <c r="Q539">
        <v>0</v>
      </c>
      <c r="R539">
        <v>4</v>
      </c>
    </row>
    <row r="540" spans="1:18" x14ac:dyDescent="0.25">
      <c r="A540" t="s">
        <v>492</v>
      </c>
      <c r="B540">
        <v>2016</v>
      </c>
      <c r="C540">
        <v>2</v>
      </c>
      <c r="D540">
        <v>5</v>
      </c>
      <c r="E540" t="s">
        <v>92</v>
      </c>
      <c r="F540" s="1" t="s">
        <v>3205</v>
      </c>
      <c r="G540" s="1" t="s">
        <v>3384</v>
      </c>
      <c r="H540" s="1" t="s">
        <v>3206</v>
      </c>
      <c r="I540" t="s">
        <v>17410</v>
      </c>
      <c r="J540" t="s">
        <v>23</v>
      </c>
      <c r="K540">
        <v>1137</v>
      </c>
      <c r="L540">
        <v>37350.449999999997</v>
      </c>
      <c r="M540">
        <v>32.85</v>
      </c>
      <c r="N540" t="s">
        <v>112</v>
      </c>
      <c r="O540" t="s">
        <v>9515</v>
      </c>
      <c r="P540">
        <v>3.2773227720419927E-2</v>
      </c>
      <c r="Q540">
        <v>0</v>
      </c>
      <c r="R540">
        <v>1</v>
      </c>
    </row>
    <row r="541" spans="1:18" x14ac:dyDescent="0.25">
      <c r="A541" t="s">
        <v>7502</v>
      </c>
      <c r="B541">
        <v>2016</v>
      </c>
      <c r="C541">
        <v>3</v>
      </c>
      <c r="D541">
        <v>17</v>
      </c>
      <c r="E541" t="s">
        <v>7303</v>
      </c>
      <c r="F541" s="1" t="s">
        <v>5207</v>
      </c>
      <c r="G541" s="1" t="s">
        <v>20573</v>
      </c>
      <c r="H541" s="1" t="s">
        <v>7263</v>
      </c>
      <c r="I541" t="s">
        <v>20616</v>
      </c>
      <c r="J541" t="s">
        <v>23</v>
      </c>
      <c r="K541">
        <v>275</v>
      </c>
      <c r="L541">
        <v>26900.5</v>
      </c>
      <c r="M541">
        <v>97.82</v>
      </c>
      <c r="N541" t="s">
        <v>7263</v>
      </c>
      <c r="O541" t="s">
        <v>23274</v>
      </c>
      <c r="P541">
        <v>0</v>
      </c>
      <c r="Q541">
        <v>0</v>
      </c>
      <c r="R541">
        <v>1</v>
      </c>
    </row>
    <row r="542" spans="1:18" x14ac:dyDescent="0.25">
      <c r="A542" t="s">
        <v>7502</v>
      </c>
      <c r="B542">
        <v>2016</v>
      </c>
      <c r="C542">
        <v>3</v>
      </c>
      <c r="D542">
        <v>17</v>
      </c>
      <c r="E542" t="s">
        <v>7303</v>
      </c>
      <c r="F542" s="1" t="s">
        <v>5207</v>
      </c>
      <c r="G542" s="1" t="s">
        <v>20931</v>
      </c>
      <c r="H542" s="1" t="s">
        <v>7263</v>
      </c>
      <c r="I542" t="s">
        <v>6478</v>
      </c>
      <c r="J542" t="s">
        <v>23</v>
      </c>
      <c r="K542">
        <v>775</v>
      </c>
      <c r="L542">
        <v>94643</v>
      </c>
      <c r="M542">
        <v>122.12</v>
      </c>
      <c r="N542" t="s">
        <v>8296</v>
      </c>
      <c r="O542" t="s">
        <v>9767</v>
      </c>
      <c r="P542">
        <v>0</v>
      </c>
      <c r="Q542">
        <v>0</v>
      </c>
      <c r="R542">
        <v>1</v>
      </c>
    </row>
    <row r="543" spans="1:18" x14ac:dyDescent="0.25">
      <c r="A543" t="s">
        <v>7502</v>
      </c>
      <c r="B543">
        <v>2016</v>
      </c>
      <c r="C543">
        <v>3</v>
      </c>
      <c r="D543">
        <v>17</v>
      </c>
      <c r="E543" t="s">
        <v>7303</v>
      </c>
      <c r="F543" s="1" t="s">
        <v>5207</v>
      </c>
      <c r="G543" s="1" t="s">
        <v>20573</v>
      </c>
      <c r="H543" s="1" t="s">
        <v>7263</v>
      </c>
      <c r="I543" t="s">
        <v>20622</v>
      </c>
      <c r="J543" t="s">
        <v>23</v>
      </c>
      <c r="K543">
        <v>160</v>
      </c>
      <c r="L543">
        <v>17017.59</v>
      </c>
      <c r="M543">
        <v>106.36</v>
      </c>
      <c r="N543" t="s">
        <v>8852</v>
      </c>
      <c r="O543" t="s">
        <v>9785</v>
      </c>
      <c r="P543">
        <v>0</v>
      </c>
      <c r="Q543">
        <v>0</v>
      </c>
      <c r="R543">
        <v>1</v>
      </c>
    </row>
    <row r="544" spans="1:18" x14ac:dyDescent="0.25">
      <c r="A544" t="s">
        <v>7502</v>
      </c>
      <c r="B544">
        <v>2016</v>
      </c>
      <c r="C544">
        <v>3</v>
      </c>
      <c r="D544">
        <v>17</v>
      </c>
      <c r="E544" t="s">
        <v>7303</v>
      </c>
      <c r="F544" s="1" t="s">
        <v>5207</v>
      </c>
      <c r="G544" s="1" t="s">
        <v>20573</v>
      </c>
      <c r="H544" s="1" t="s">
        <v>7263</v>
      </c>
      <c r="I544" t="s">
        <v>5721</v>
      </c>
      <c r="J544" t="s">
        <v>23</v>
      </c>
      <c r="K544">
        <v>360</v>
      </c>
      <c r="L544">
        <v>42127.199999999997</v>
      </c>
      <c r="M544">
        <v>117.02</v>
      </c>
      <c r="N544" t="s">
        <v>9013</v>
      </c>
      <c r="O544" t="s">
        <v>9930</v>
      </c>
      <c r="P544">
        <v>0</v>
      </c>
      <c r="Q544">
        <v>0</v>
      </c>
      <c r="R544">
        <v>1</v>
      </c>
    </row>
    <row r="545" spans="1:18" x14ac:dyDescent="0.25">
      <c r="A545" t="s">
        <v>7502</v>
      </c>
      <c r="B545">
        <v>2016</v>
      </c>
      <c r="C545">
        <v>3</v>
      </c>
      <c r="D545">
        <v>17</v>
      </c>
      <c r="E545" t="s">
        <v>7303</v>
      </c>
      <c r="F545" s="1" t="s">
        <v>5207</v>
      </c>
      <c r="G545" s="1" t="s">
        <v>20931</v>
      </c>
      <c r="H545" s="1" t="s">
        <v>7263</v>
      </c>
      <c r="I545" t="s">
        <v>6423</v>
      </c>
      <c r="J545" t="s">
        <v>23</v>
      </c>
      <c r="K545">
        <v>125</v>
      </c>
      <c r="L545">
        <v>11571.24</v>
      </c>
      <c r="M545">
        <v>92.57</v>
      </c>
      <c r="N545" t="s">
        <v>9103</v>
      </c>
      <c r="O545" t="s">
        <v>9770</v>
      </c>
      <c r="P545">
        <v>0</v>
      </c>
      <c r="Q545">
        <v>0</v>
      </c>
      <c r="R545">
        <v>1</v>
      </c>
    </row>
    <row r="546" spans="1:18" x14ac:dyDescent="0.25">
      <c r="A546" t="s">
        <v>7502</v>
      </c>
      <c r="B546">
        <v>2016</v>
      </c>
      <c r="C546">
        <v>3</v>
      </c>
      <c r="D546">
        <v>17</v>
      </c>
      <c r="E546" t="s">
        <v>7303</v>
      </c>
      <c r="F546" s="1" t="s">
        <v>5207</v>
      </c>
      <c r="G546" s="1" t="s">
        <v>20931</v>
      </c>
      <c r="H546" s="1" t="s">
        <v>7263</v>
      </c>
      <c r="I546" t="s">
        <v>20985</v>
      </c>
      <c r="J546" t="s">
        <v>23</v>
      </c>
      <c r="K546">
        <v>1335</v>
      </c>
      <c r="L546">
        <v>151577.04999999999</v>
      </c>
      <c r="M546">
        <v>113.54</v>
      </c>
      <c r="N546" t="s">
        <v>9111</v>
      </c>
      <c r="O546" t="s">
        <v>9468</v>
      </c>
      <c r="P546">
        <v>0</v>
      </c>
      <c r="Q546">
        <v>3.481892927687627E-2</v>
      </c>
      <c r="R546">
        <v>1</v>
      </c>
    </row>
    <row r="547" spans="1:18" x14ac:dyDescent="0.25">
      <c r="A547" t="s">
        <v>7502</v>
      </c>
      <c r="B547">
        <v>2016</v>
      </c>
      <c r="C547">
        <v>3</v>
      </c>
      <c r="D547">
        <v>17</v>
      </c>
      <c r="E547" t="s">
        <v>7303</v>
      </c>
      <c r="F547" s="1" t="s">
        <v>5207</v>
      </c>
      <c r="G547" s="1" t="s">
        <v>20931</v>
      </c>
      <c r="H547" s="1" t="s">
        <v>7263</v>
      </c>
      <c r="I547" t="s">
        <v>20958</v>
      </c>
      <c r="J547" t="s">
        <v>23</v>
      </c>
      <c r="K547">
        <v>950</v>
      </c>
      <c r="L547">
        <v>89186</v>
      </c>
      <c r="M547">
        <v>93.88</v>
      </c>
      <c r="N547" t="s">
        <v>9106</v>
      </c>
      <c r="O547" t="s">
        <v>9459</v>
      </c>
      <c r="P547">
        <v>0</v>
      </c>
      <c r="Q547">
        <v>5.3850305373165194E-2</v>
      </c>
      <c r="R547">
        <v>1</v>
      </c>
    </row>
    <row r="548" spans="1:18" x14ac:dyDescent="0.25">
      <c r="A548" t="s">
        <v>7502</v>
      </c>
      <c r="B548">
        <v>2016</v>
      </c>
      <c r="C548">
        <v>3</v>
      </c>
      <c r="D548">
        <v>17</v>
      </c>
      <c r="E548" t="s">
        <v>7303</v>
      </c>
      <c r="F548" s="1" t="s">
        <v>5207</v>
      </c>
      <c r="G548" s="1" t="s">
        <v>20931</v>
      </c>
      <c r="H548" s="1" t="s">
        <v>7263</v>
      </c>
      <c r="I548" t="s">
        <v>6555</v>
      </c>
      <c r="J548" t="s">
        <v>23</v>
      </c>
      <c r="K548">
        <v>600</v>
      </c>
      <c r="L548">
        <v>67752</v>
      </c>
      <c r="M548">
        <v>112.92</v>
      </c>
      <c r="N548" t="s">
        <v>9108</v>
      </c>
      <c r="O548" t="s">
        <v>9458</v>
      </c>
      <c r="P548">
        <v>0</v>
      </c>
      <c r="Q548">
        <v>5.5249692175779658E-2</v>
      </c>
      <c r="R548">
        <v>1</v>
      </c>
    </row>
    <row r="549" spans="1:18" x14ac:dyDescent="0.25">
      <c r="A549" t="s">
        <v>7502</v>
      </c>
      <c r="B549">
        <v>2016</v>
      </c>
      <c r="C549">
        <v>3</v>
      </c>
      <c r="D549">
        <v>17</v>
      </c>
      <c r="E549" t="s">
        <v>7303</v>
      </c>
      <c r="F549" s="1" t="s">
        <v>5207</v>
      </c>
      <c r="G549" s="1" t="s">
        <v>20573</v>
      </c>
      <c r="H549" s="1" t="s">
        <v>7263</v>
      </c>
      <c r="I549" t="s">
        <v>20712</v>
      </c>
      <c r="J549" t="s">
        <v>23</v>
      </c>
      <c r="K549">
        <v>1275</v>
      </c>
      <c r="L549">
        <v>143973</v>
      </c>
      <c r="M549">
        <v>112.92</v>
      </c>
      <c r="N549" t="s">
        <v>9024</v>
      </c>
      <c r="O549" t="s">
        <v>9469</v>
      </c>
      <c r="P549">
        <v>0</v>
      </c>
      <c r="Q549">
        <v>3.3430295232662992E-2</v>
      </c>
      <c r="R549">
        <v>1</v>
      </c>
    </row>
    <row r="550" spans="1:18" x14ac:dyDescent="0.25">
      <c r="A550" t="s">
        <v>7502</v>
      </c>
      <c r="B550">
        <v>2016</v>
      </c>
      <c r="C550">
        <v>3</v>
      </c>
      <c r="D550">
        <v>17</v>
      </c>
      <c r="E550" t="s">
        <v>7303</v>
      </c>
      <c r="F550" s="1" t="s">
        <v>5207</v>
      </c>
      <c r="G550" s="1" t="s">
        <v>20573</v>
      </c>
      <c r="H550" s="1" t="s">
        <v>7263</v>
      </c>
      <c r="I550" t="s">
        <v>20876</v>
      </c>
      <c r="J550" t="s">
        <v>23</v>
      </c>
      <c r="K550">
        <v>1850</v>
      </c>
      <c r="L550">
        <v>345723.48</v>
      </c>
      <c r="M550">
        <v>186.88</v>
      </c>
      <c r="N550" t="s">
        <v>7263</v>
      </c>
      <c r="O550" t="s">
        <v>23274</v>
      </c>
      <c r="P550">
        <v>0</v>
      </c>
      <c r="Q550">
        <v>0</v>
      </c>
      <c r="R550">
        <v>1</v>
      </c>
    </row>
    <row r="551" spans="1:18" x14ac:dyDescent="0.25">
      <c r="A551" t="s">
        <v>7502</v>
      </c>
      <c r="B551">
        <v>2016</v>
      </c>
      <c r="C551">
        <v>3</v>
      </c>
      <c r="D551">
        <v>17</v>
      </c>
      <c r="E551" t="s">
        <v>7303</v>
      </c>
      <c r="F551" s="1" t="s">
        <v>5207</v>
      </c>
      <c r="G551" s="1" t="s">
        <v>21008</v>
      </c>
      <c r="H551" s="1" t="s">
        <v>7263</v>
      </c>
      <c r="I551" t="s">
        <v>6895</v>
      </c>
      <c r="J551" t="s">
        <v>23</v>
      </c>
      <c r="K551">
        <v>25</v>
      </c>
      <c r="L551">
        <v>3266</v>
      </c>
      <c r="M551">
        <v>130.63999999999999</v>
      </c>
      <c r="N551" t="s">
        <v>9356</v>
      </c>
      <c r="O551" t="s">
        <v>9773</v>
      </c>
      <c r="P551">
        <v>0</v>
      </c>
      <c r="Q551">
        <v>0</v>
      </c>
      <c r="R551">
        <v>1</v>
      </c>
    </row>
    <row r="552" spans="1:18" x14ac:dyDescent="0.25">
      <c r="A552" t="s">
        <v>7502</v>
      </c>
      <c r="B552">
        <v>2016</v>
      </c>
      <c r="C552">
        <v>3</v>
      </c>
      <c r="D552">
        <v>17</v>
      </c>
      <c r="E552" t="s">
        <v>7303</v>
      </c>
      <c r="F552" s="1" t="s">
        <v>5207</v>
      </c>
      <c r="G552" s="1" t="s">
        <v>21008</v>
      </c>
      <c r="H552" s="1" t="s">
        <v>7263</v>
      </c>
      <c r="I552" t="s">
        <v>21017</v>
      </c>
      <c r="J552" t="s">
        <v>23</v>
      </c>
      <c r="K552">
        <v>175</v>
      </c>
      <c r="L552">
        <v>21024.5</v>
      </c>
      <c r="M552">
        <v>120.14</v>
      </c>
      <c r="N552" t="s">
        <v>7263</v>
      </c>
      <c r="O552" t="s">
        <v>23274</v>
      </c>
      <c r="P552">
        <v>0</v>
      </c>
      <c r="Q552">
        <v>0</v>
      </c>
      <c r="R552">
        <v>1</v>
      </c>
    </row>
    <row r="553" spans="1:18" x14ac:dyDescent="0.25">
      <c r="A553" t="s">
        <v>7502</v>
      </c>
      <c r="B553">
        <v>2016</v>
      </c>
      <c r="C553">
        <v>3</v>
      </c>
      <c r="D553">
        <v>17</v>
      </c>
      <c r="E553" t="s">
        <v>7303</v>
      </c>
      <c r="F553" s="1" t="s">
        <v>5207</v>
      </c>
      <c r="G553" s="1" t="s">
        <v>21008</v>
      </c>
      <c r="H553" s="1" t="s">
        <v>7263</v>
      </c>
      <c r="I553" t="s">
        <v>7023</v>
      </c>
      <c r="J553" t="s">
        <v>23</v>
      </c>
      <c r="K553">
        <v>50</v>
      </c>
      <c r="L553">
        <v>4825.5</v>
      </c>
      <c r="M553">
        <v>96.51</v>
      </c>
      <c r="N553" t="s">
        <v>9365</v>
      </c>
      <c r="O553" t="s">
        <v>9774</v>
      </c>
      <c r="P553">
        <v>0</v>
      </c>
      <c r="Q553">
        <v>0</v>
      </c>
      <c r="R553">
        <v>1</v>
      </c>
    </row>
    <row r="554" spans="1:18" x14ac:dyDescent="0.25">
      <c r="A554" t="s">
        <v>7502</v>
      </c>
      <c r="B554">
        <v>2016</v>
      </c>
      <c r="C554">
        <v>3</v>
      </c>
      <c r="D554">
        <v>17</v>
      </c>
      <c r="E554" t="s">
        <v>7303</v>
      </c>
      <c r="F554" s="1" t="s">
        <v>5207</v>
      </c>
      <c r="G554" s="1" t="s">
        <v>21008</v>
      </c>
      <c r="H554" s="1" t="s">
        <v>7263</v>
      </c>
      <c r="I554" t="s">
        <v>21034</v>
      </c>
      <c r="J554" t="s">
        <v>23</v>
      </c>
      <c r="K554">
        <v>175</v>
      </c>
      <c r="L554">
        <v>21714</v>
      </c>
      <c r="M554">
        <v>124.08</v>
      </c>
      <c r="N554" t="s">
        <v>7263</v>
      </c>
      <c r="O554" t="s">
        <v>23274</v>
      </c>
      <c r="P554">
        <v>0</v>
      </c>
      <c r="Q554">
        <v>0</v>
      </c>
      <c r="R554">
        <v>1</v>
      </c>
    </row>
    <row r="555" spans="1:18" x14ac:dyDescent="0.25">
      <c r="A555" t="s">
        <v>7502</v>
      </c>
      <c r="B555">
        <v>2016</v>
      </c>
      <c r="C555">
        <v>3</v>
      </c>
      <c r="D555">
        <v>17</v>
      </c>
      <c r="E555" t="s">
        <v>7303</v>
      </c>
      <c r="F555" s="1" t="s">
        <v>5207</v>
      </c>
      <c r="G555" s="1" t="s">
        <v>21008</v>
      </c>
      <c r="H555" s="1" t="s">
        <v>7263</v>
      </c>
      <c r="I555" t="s">
        <v>21018</v>
      </c>
      <c r="J555" t="s">
        <v>23</v>
      </c>
      <c r="K555">
        <v>100</v>
      </c>
      <c r="L555">
        <v>12342</v>
      </c>
      <c r="M555">
        <v>123.42</v>
      </c>
      <c r="N555" t="s">
        <v>7263</v>
      </c>
      <c r="O555" t="s">
        <v>23274</v>
      </c>
      <c r="P555">
        <v>0</v>
      </c>
      <c r="Q555">
        <v>0</v>
      </c>
      <c r="R555">
        <v>1</v>
      </c>
    </row>
    <row r="556" spans="1:18" x14ac:dyDescent="0.25">
      <c r="A556" t="s">
        <v>7502</v>
      </c>
      <c r="B556">
        <v>2016</v>
      </c>
      <c r="C556">
        <v>3</v>
      </c>
      <c r="D556">
        <v>17</v>
      </c>
      <c r="E556" t="s">
        <v>7303</v>
      </c>
      <c r="F556" s="1" t="s">
        <v>5207</v>
      </c>
      <c r="G556" s="1" t="s">
        <v>21008</v>
      </c>
      <c r="H556" s="1" t="s">
        <v>7263</v>
      </c>
      <c r="I556" t="s">
        <v>21016</v>
      </c>
      <c r="J556" t="s">
        <v>23</v>
      </c>
      <c r="K556">
        <v>25</v>
      </c>
      <c r="L556">
        <v>3249.75</v>
      </c>
      <c r="M556">
        <v>129.99</v>
      </c>
      <c r="N556" t="s">
        <v>7263</v>
      </c>
      <c r="O556" t="s">
        <v>23274</v>
      </c>
      <c r="P556">
        <v>0</v>
      </c>
      <c r="Q556">
        <v>0</v>
      </c>
      <c r="R556">
        <v>1</v>
      </c>
    </row>
    <row r="557" spans="1:18" x14ac:dyDescent="0.25">
      <c r="A557" t="s">
        <v>7502</v>
      </c>
      <c r="B557">
        <v>2016</v>
      </c>
      <c r="C557">
        <v>3</v>
      </c>
      <c r="D557">
        <v>17</v>
      </c>
      <c r="E557" t="s">
        <v>7303</v>
      </c>
      <c r="F557" s="1" t="s">
        <v>5207</v>
      </c>
      <c r="G557" s="1" t="s">
        <v>21008</v>
      </c>
      <c r="H557" s="1" t="s">
        <v>7263</v>
      </c>
      <c r="I557" t="s">
        <v>21033</v>
      </c>
      <c r="J557" t="s">
        <v>23</v>
      </c>
      <c r="K557">
        <v>50</v>
      </c>
      <c r="L557">
        <v>5974</v>
      </c>
      <c r="M557">
        <v>119.48</v>
      </c>
      <c r="N557" t="s">
        <v>7263</v>
      </c>
      <c r="O557" t="s">
        <v>23274</v>
      </c>
      <c r="P557">
        <v>0</v>
      </c>
      <c r="Q557">
        <v>0</v>
      </c>
      <c r="R557">
        <v>1</v>
      </c>
    </row>
    <row r="558" spans="1:18" x14ac:dyDescent="0.25">
      <c r="A558" t="s">
        <v>7502</v>
      </c>
      <c r="B558">
        <v>2016</v>
      </c>
      <c r="C558">
        <v>3</v>
      </c>
      <c r="D558">
        <v>17</v>
      </c>
      <c r="E558" t="s">
        <v>7303</v>
      </c>
      <c r="F558" s="1" t="s">
        <v>5207</v>
      </c>
      <c r="G558" s="1" t="s">
        <v>20573</v>
      </c>
      <c r="H558" s="1" t="s">
        <v>7263</v>
      </c>
      <c r="I558" t="s">
        <v>20656</v>
      </c>
      <c r="J558" t="s">
        <v>23</v>
      </c>
      <c r="K558">
        <v>275</v>
      </c>
      <c r="L558">
        <v>25275.25</v>
      </c>
      <c r="M558">
        <v>91.91</v>
      </c>
      <c r="N558" t="s">
        <v>8995</v>
      </c>
      <c r="O558" t="s">
        <v>9471</v>
      </c>
      <c r="P558">
        <v>0</v>
      </c>
      <c r="Q558">
        <v>2.730993892398554E-2</v>
      </c>
      <c r="R558">
        <v>1</v>
      </c>
    </row>
    <row r="559" spans="1:18" x14ac:dyDescent="0.25">
      <c r="A559" t="s">
        <v>7502</v>
      </c>
      <c r="B559">
        <v>2016</v>
      </c>
      <c r="C559">
        <v>3</v>
      </c>
      <c r="D559">
        <v>17</v>
      </c>
      <c r="E559" t="s">
        <v>7303</v>
      </c>
      <c r="F559" s="1" t="s">
        <v>5207</v>
      </c>
      <c r="G559" s="1" t="s">
        <v>20573</v>
      </c>
      <c r="H559" s="1" t="s">
        <v>7263</v>
      </c>
      <c r="I559" t="s">
        <v>20666</v>
      </c>
      <c r="J559" t="s">
        <v>23</v>
      </c>
      <c r="K559">
        <v>100</v>
      </c>
      <c r="L559">
        <v>9191</v>
      </c>
      <c r="M559">
        <v>91.91</v>
      </c>
      <c r="N559" t="s">
        <v>7263</v>
      </c>
      <c r="O559" t="s">
        <v>23274</v>
      </c>
      <c r="P559">
        <v>0</v>
      </c>
      <c r="Q559">
        <v>0</v>
      </c>
      <c r="R559">
        <v>1</v>
      </c>
    </row>
    <row r="560" spans="1:18" x14ac:dyDescent="0.25">
      <c r="A560" t="s">
        <v>7502</v>
      </c>
      <c r="B560">
        <v>2016</v>
      </c>
      <c r="C560">
        <v>3</v>
      </c>
      <c r="D560">
        <v>17</v>
      </c>
      <c r="E560" t="s">
        <v>7303</v>
      </c>
      <c r="F560" s="1" t="s">
        <v>5207</v>
      </c>
      <c r="G560" s="1" t="s">
        <v>20573</v>
      </c>
      <c r="H560" s="1" t="s">
        <v>7263</v>
      </c>
      <c r="I560" t="s">
        <v>20671</v>
      </c>
      <c r="J560" t="s">
        <v>23</v>
      </c>
      <c r="K560">
        <v>150</v>
      </c>
      <c r="L560">
        <v>13786.49</v>
      </c>
      <c r="M560">
        <v>91.91</v>
      </c>
      <c r="N560" t="s">
        <v>7263</v>
      </c>
      <c r="O560" t="s">
        <v>23274</v>
      </c>
      <c r="P560">
        <v>0</v>
      </c>
      <c r="Q560">
        <v>0</v>
      </c>
      <c r="R560">
        <v>1</v>
      </c>
    </row>
    <row r="561" spans="1:18" x14ac:dyDescent="0.25">
      <c r="A561" t="s">
        <v>7502</v>
      </c>
      <c r="B561">
        <v>2016</v>
      </c>
      <c r="C561">
        <v>3</v>
      </c>
      <c r="D561">
        <v>17</v>
      </c>
      <c r="E561" t="s">
        <v>7303</v>
      </c>
      <c r="F561" s="1" t="s">
        <v>5207</v>
      </c>
      <c r="G561" s="1" t="s">
        <v>20573</v>
      </c>
      <c r="H561" s="1" t="s">
        <v>7263</v>
      </c>
      <c r="I561" t="s">
        <v>20706</v>
      </c>
      <c r="J561" t="s">
        <v>23</v>
      </c>
      <c r="K561">
        <v>175</v>
      </c>
      <c r="L561">
        <v>19761</v>
      </c>
      <c r="M561">
        <v>112.92</v>
      </c>
      <c r="N561" t="s">
        <v>7263</v>
      </c>
      <c r="O561" t="s">
        <v>23274</v>
      </c>
      <c r="P561">
        <v>0</v>
      </c>
      <c r="Q561">
        <v>0</v>
      </c>
      <c r="R561">
        <v>1</v>
      </c>
    </row>
    <row r="562" spans="1:18" x14ac:dyDescent="0.25">
      <c r="A562" t="s">
        <v>7502</v>
      </c>
      <c r="B562">
        <v>2016</v>
      </c>
      <c r="C562">
        <v>3</v>
      </c>
      <c r="D562">
        <v>17</v>
      </c>
      <c r="E562" t="s">
        <v>7303</v>
      </c>
      <c r="F562" s="1" t="s">
        <v>5207</v>
      </c>
      <c r="G562" s="1" t="s">
        <v>20573</v>
      </c>
      <c r="H562" s="1" t="s">
        <v>7263</v>
      </c>
      <c r="I562" t="s">
        <v>20733</v>
      </c>
      <c r="J562" t="s">
        <v>23</v>
      </c>
      <c r="K562">
        <v>600</v>
      </c>
      <c r="L562">
        <v>66180.009999999995</v>
      </c>
      <c r="M562">
        <v>110.3</v>
      </c>
      <c r="N562" t="s">
        <v>7263</v>
      </c>
      <c r="O562" t="s">
        <v>23274</v>
      </c>
      <c r="P562">
        <v>0</v>
      </c>
      <c r="Q562">
        <v>0</v>
      </c>
      <c r="R562">
        <v>1</v>
      </c>
    </row>
    <row r="563" spans="1:18" x14ac:dyDescent="0.25">
      <c r="A563" t="s">
        <v>7502</v>
      </c>
      <c r="B563">
        <v>2016</v>
      </c>
      <c r="C563">
        <v>3</v>
      </c>
      <c r="D563">
        <v>17</v>
      </c>
      <c r="E563" t="s">
        <v>7303</v>
      </c>
      <c r="F563" s="1" t="s">
        <v>5207</v>
      </c>
      <c r="G563" s="1" t="s">
        <v>20573</v>
      </c>
      <c r="H563" s="1" t="s">
        <v>7263</v>
      </c>
      <c r="I563" t="s">
        <v>5995</v>
      </c>
      <c r="J563" t="s">
        <v>23</v>
      </c>
      <c r="K563">
        <v>1750</v>
      </c>
      <c r="L563">
        <v>193102.01</v>
      </c>
      <c r="M563">
        <v>110.34</v>
      </c>
      <c r="N563" t="s">
        <v>9044</v>
      </c>
      <c r="O563" t="s">
        <v>9470</v>
      </c>
      <c r="P563">
        <v>0</v>
      </c>
      <c r="Q563">
        <v>3.0368637538317353E-2</v>
      </c>
      <c r="R563">
        <v>1</v>
      </c>
    </row>
    <row r="564" spans="1:18" x14ac:dyDescent="0.25">
      <c r="A564" t="s">
        <v>7502</v>
      </c>
      <c r="B564">
        <v>2016</v>
      </c>
      <c r="C564">
        <v>3</v>
      </c>
      <c r="D564">
        <v>17</v>
      </c>
      <c r="E564" t="s">
        <v>7303</v>
      </c>
      <c r="F564" s="1" t="s">
        <v>5207</v>
      </c>
      <c r="G564" s="1" t="s">
        <v>20573</v>
      </c>
      <c r="H564" s="1" t="s">
        <v>7263</v>
      </c>
      <c r="I564" t="s">
        <v>20795</v>
      </c>
      <c r="J564" t="s">
        <v>23</v>
      </c>
      <c r="K564">
        <v>540</v>
      </c>
      <c r="L564">
        <v>58136.41</v>
      </c>
      <c r="M564">
        <v>107.66</v>
      </c>
      <c r="N564" t="s">
        <v>7263</v>
      </c>
      <c r="O564" t="s">
        <v>23274</v>
      </c>
      <c r="P564">
        <v>0</v>
      </c>
      <c r="Q564">
        <v>0</v>
      </c>
      <c r="R564">
        <v>1</v>
      </c>
    </row>
    <row r="565" spans="1:18" x14ac:dyDescent="0.25">
      <c r="A565" t="s">
        <v>7502</v>
      </c>
      <c r="B565">
        <v>2016</v>
      </c>
      <c r="C565">
        <v>3</v>
      </c>
      <c r="D565">
        <v>17</v>
      </c>
      <c r="E565" t="s">
        <v>7303</v>
      </c>
      <c r="F565" s="1" t="s">
        <v>5207</v>
      </c>
      <c r="G565" s="1" t="s">
        <v>20573</v>
      </c>
      <c r="H565" s="1" t="s">
        <v>7263</v>
      </c>
      <c r="I565" t="s">
        <v>20862</v>
      </c>
      <c r="J565" t="s">
        <v>23</v>
      </c>
      <c r="K565">
        <v>700</v>
      </c>
      <c r="L565">
        <v>81802</v>
      </c>
      <c r="M565">
        <v>116.86</v>
      </c>
      <c r="N565" t="s">
        <v>7263</v>
      </c>
      <c r="O565" t="s">
        <v>23274</v>
      </c>
      <c r="P565">
        <v>0</v>
      </c>
      <c r="Q565">
        <v>0</v>
      </c>
      <c r="R565">
        <v>1</v>
      </c>
    </row>
    <row r="566" spans="1:18" x14ac:dyDescent="0.25">
      <c r="A566" t="s">
        <v>7502</v>
      </c>
      <c r="B566">
        <v>2016</v>
      </c>
      <c r="C566">
        <v>3</v>
      </c>
      <c r="D566">
        <v>17</v>
      </c>
      <c r="E566" t="s">
        <v>7303</v>
      </c>
      <c r="F566" s="1" t="s">
        <v>5207</v>
      </c>
      <c r="G566" s="1" t="s">
        <v>20931</v>
      </c>
      <c r="H566" s="1" t="s">
        <v>7263</v>
      </c>
      <c r="I566" t="s">
        <v>6625</v>
      </c>
      <c r="J566" t="s">
        <v>23</v>
      </c>
      <c r="K566">
        <v>510</v>
      </c>
      <c r="L566">
        <v>95487.3</v>
      </c>
      <c r="M566">
        <v>187.23</v>
      </c>
      <c r="N566" t="s">
        <v>9111</v>
      </c>
      <c r="O566" t="s">
        <v>9468</v>
      </c>
      <c r="P566">
        <v>0</v>
      </c>
      <c r="Q566">
        <v>3.481892927687627E-2</v>
      </c>
      <c r="R566">
        <v>1</v>
      </c>
    </row>
    <row r="567" spans="1:18" x14ac:dyDescent="0.25">
      <c r="A567" t="s">
        <v>7502</v>
      </c>
      <c r="B567">
        <v>2016</v>
      </c>
      <c r="C567">
        <v>3</v>
      </c>
      <c r="D567">
        <v>17</v>
      </c>
      <c r="E567" t="s">
        <v>7303</v>
      </c>
      <c r="F567" s="1" t="s">
        <v>5207</v>
      </c>
      <c r="G567" s="1" t="s">
        <v>20931</v>
      </c>
      <c r="H567" s="1" t="s">
        <v>7263</v>
      </c>
      <c r="I567" t="s">
        <v>20969</v>
      </c>
      <c r="J567" t="s">
        <v>23</v>
      </c>
      <c r="K567">
        <v>900</v>
      </c>
      <c r="L567">
        <v>109314</v>
      </c>
      <c r="M567">
        <v>121.46</v>
      </c>
      <c r="N567" t="s">
        <v>9108</v>
      </c>
      <c r="O567" t="s">
        <v>9458</v>
      </c>
      <c r="P567">
        <v>0</v>
      </c>
      <c r="Q567">
        <v>5.5249692175779658E-2</v>
      </c>
      <c r="R567">
        <v>1</v>
      </c>
    </row>
    <row r="568" spans="1:18" x14ac:dyDescent="0.25">
      <c r="A568" t="s">
        <v>7502</v>
      </c>
      <c r="B568">
        <v>2016</v>
      </c>
      <c r="C568">
        <v>3</v>
      </c>
      <c r="D568">
        <v>17</v>
      </c>
      <c r="E568" t="s">
        <v>7303</v>
      </c>
      <c r="F568" s="1" t="s">
        <v>5207</v>
      </c>
      <c r="G568" s="1" t="s">
        <v>20931</v>
      </c>
      <c r="H568" s="1" t="s">
        <v>7263</v>
      </c>
      <c r="I568" t="s">
        <v>20959</v>
      </c>
      <c r="J568" t="s">
        <v>23</v>
      </c>
      <c r="K568">
        <v>1650</v>
      </c>
      <c r="L568">
        <v>204732</v>
      </c>
      <c r="M568">
        <v>124.08</v>
      </c>
      <c r="N568" t="s">
        <v>9106</v>
      </c>
      <c r="O568" t="s">
        <v>9459</v>
      </c>
      <c r="P568">
        <v>0</v>
      </c>
      <c r="Q568">
        <v>5.3850305373165194E-2</v>
      </c>
      <c r="R568">
        <v>1</v>
      </c>
    </row>
    <row r="569" spans="1:18" x14ac:dyDescent="0.25">
      <c r="A569" t="s">
        <v>7502</v>
      </c>
      <c r="B569">
        <v>2016</v>
      </c>
      <c r="C569">
        <v>3</v>
      </c>
      <c r="D569">
        <v>17</v>
      </c>
      <c r="E569" t="s">
        <v>7303</v>
      </c>
      <c r="F569" s="1" t="s">
        <v>5207</v>
      </c>
      <c r="G569" s="1" t="s">
        <v>20931</v>
      </c>
      <c r="H569" s="1" t="s">
        <v>7263</v>
      </c>
      <c r="I569" t="s">
        <v>20982</v>
      </c>
      <c r="J569" t="s">
        <v>23</v>
      </c>
      <c r="K569">
        <v>700</v>
      </c>
      <c r="L569">
        <v>89152</v>
      </c>
      <c r="M569">
        <v>127.36</v>
      </c>
      <c r="N569" t="s">
        <v>9110</v>
      </c>
      <c r="O569" t="s">
        <v>9461</v>
      </c>
      <c r="P569">
        <v>0</v>
      </c>
      <c r="Q569">
        <v>5.1453052842904301E-2</v>
      </c>
      <c r="R569">
        <v>1</v>
      </c>
    </row>
    <row r="570" spans="1:18" x14ac:dyDescent="0.25">
      <c r="A570" t="s">
        <v>7502</v>
      </c>
      <c r="B570">
        <v>2016</v>
      </c>
      <c r="C570">
        <v>3</v>
      </c>
      <c r="D570">
        <v>17</v>
      </c>
      <c r="E570" t="s">
        <v>7303</v>
      </c>
      <c r="F570" s="1" t="s">
        <v>5207</v>
      </c>
      <c r="G570" s="1" t="s">
        <v>20573</v>
      </c>
      <c r="H570" s="1" t="s">
        <v>7263</v>
      </c>
      <c r="I570" t="s">
        <v>20873</v>
      </c>
      <c r="J570" t="s">
        <v>23</v>
      </c>
      <c r="K570">
        <v>525</v>
      </c>
      <c r="L570">
        <v>84792.75</v>
      </c>
      <c r="M570">
        <v>161.51</v>
      </c>
      <c r="N570" t="s">
        <v>9082</v>
      </c>
      <c r="O570" t="s">
        <v>9476</v>
      </c>
      <c r="P570">
        <v>0</v>
      </c>
      <c r="Q570">
        <v>2.3301008403514442E-2</v>
      </c>
      <c r="R570">
        <v>1</v>
      </c>
    </row>
    <row r="571" spans="1:18" x14ac:dyDescent="0.25">
      <c r="A571" t="s">
        <v>7502</v>
      </c>
      <c r="B571">
        <v>2016</v>
      </c>
      <c r="C571">
        <v>3</v>
      </c>
      <c r="D571">
        <v>17</v>
      </c>
      <c r="E571" t="s">
        <v>7303</v>
      </c>
      <c r="F571" s="1" t="s">
        <v>5207</v>
      </c>
      <c r="G571" s="1" t="s">
        <v>20573</v>
      </c>
      <c r="H571" s="1" t="s">
        <v>7263</v>
      </c>
      <c r="I571" t="s">
        <v>5603</v>
      </c>
      <c r="J571" t="s">
        <v>23</v>
      </c>
      <c r="K571">
        <v>200</v>
      </c>
      <c r="L571">
        <v>18382</v>
      </c>
      <c r="M571">
        <v>91.91</v>
      </c>
      <c r="N571" t="s">
        <v>8996</v>
      </c>
      <c r="O571" t="s">
        <v>9779</v>
      </c>
      <c r="P571">
        <v>0</v>
      </c>
      <c r="Q571">
        <v>0</v>
      </c>
      <c r="R571">
        <v>1</v>
      </c>
    </row>
    <row r="572" spans="1:18" x14ac:dyDescent="0.25">
      <c r="A572" t="s">
        <v>7502</v>
      </c>
      <c r="B572">
        <v>2016</v>
      </c>
      <c r="C572">
        <v>3</v>
      </c>
      <c r="D572">
        <v>17</v>
      </c>
      <c r="E572" t="s">
        <v>7303</v>
      </c>
      <c r="F572" s="1" t="s">
        <v>5207</v>
      </c>
      <c r="G572" s="1" t="s">
        <v>20573</v>
      </c>
      <c r="H572" s="1" t="s">
        <v>7263</v>
      </c>
      <c r="I572" t="s">
        <v>20650</v>
      </c>
      <c r="J572" t="s">
        <v>23</v>
      </c>
      <c r="K572">
        <v>1325</v>
      </c>
      <c r="L572">
        <v>121780.76</v>
      </c>
      <c r="M572">
        <v>91.91</v>
      </c>
      <c r="N572" t="s">
        <v>7263</v>
      </c>
      <c r="O572" t="s">
        <v>23274</v>
      </c>
      <c r="P572">
        <v>0</v>
      </c>
      <c r="Q572">
        <v>0</v>
      </c>
      <c r="R572">
        <v>1</v>
      </c>
    </row>
    <row r="573" spans="1:18" x14ac:dyDescent="0.25">
      <c r="A573" t="s">
        <v>7502</v>
      </c>
      <c r="B573">
        <v>2016</v>
      </c>
      <c r="C573">
        <v>3</v>
      </c>
      <c r="D573">
        <v>17</v>
      </c>
      <c r="E573" t="s">
        <v>7303</v>
      </c>
      <c r="F573" s="1" t="s">
        <v>5207</v>
      </c>
      <c r="G573" s="1" t="s">
        <v>20573</v>
      </c>
      <c r="H573" s="1" t="s">
        <v>7263</v>
      </c>
      <c r="I573" t="s">
        <v>20720</v>
      </c>
      <c r="J573" t="s">
        <v>23</v>
      </c>
      <c r="K573">
        <v>1050</v>
      </c>
      <c r="L573">
        <v>115815.01</v>
      </c>
      <c r="M573">
        <v>110.3</v>
      </c>
      <c r="N573" t="s">
        <v>8855</v>
      </c>
      <c r="O573" t="s">
        <v>9463</v>
      </c>
      <c r="P573">
        <v>0</v>
      </c>
      <c r="Q573">
        <v>4.5717886060994917E-2</v>
      </c>
      <c r="R573">
        <v>1</v>
      </c>
    </row>
    <row r="574" spans="1:18" x14ac:dyDescent="0.25">
      <c r="A574" t="s">
        <v>7502</v>
      </c>
      <c r="B574">
        <v>2016</v>
      </c>
      <c r="C574">
        <v>3</v>
      </c>
      <c r="D574">
        <v>17</v>
      </c>
      <c r="E574" t="s">
        <v>7303</v>
      </c>
      <c r="F574" s="1" t="s">
        <v>5207</v>
      </c>
      <c r="G574" s="1" t="s">
        <v>21008</v>
      </c>
      <c r="H574" s="1" t="s">
        <v>7263</v>
      </c>
      <c r="I574" t="s">
        <v>21025</v>
      </c>
      <c r="J574" t="s">
        <v>23</v>
      </c>
      <c r="K574">
        <v>125</v>
      </c>
      <c r="L574">
        <v>12063.75</v>
      </c>
      <c r="M574">
        <v>96.51</v>
      </c>
      <c r="N574" t="s">
        <v>7263</v>
      </c>
      <c r="O574" t="s">
        <v>23274</v>
      </c>
      <c r="P574">
        <v>0</v>
      </c>
      <c r="Q574">
        <v>0</v>
      </c>
      <c r="R574">
        <v>1</v>
      </c>
    </row>
    <row r="575" spans="1:18" x14ac:dyDescent="0.25">
      <c r="A575" t="s">
        <v>7502</v>
      </c>
      <c r="B575">
        <v>2016</v>
      </c>
      <c r="C575">
        <v>3</v>
      </c>
      <c r="D575">
        <v>17</v>
      </c>
      <c r="E575" t="s">
        <v>7303</v>
      </c>
      <c r="F575" s="1" t="s">
        <v>5207</v>
      </c>
      <c r="G575" s="1" t="s">
        <v>21008</v>
      </c>
      <c r="H575" s="1" t="s">
        <v>7263</v>
      </c>
      <c r="I575" t="s">
        <v>21022</v>
      </c>
      <c r="J575" t="s">
        <v>23</v>
      </c>
      <c r="K575">
        <v>225</v>
      </c>
      <c r="L575">
        <v>27180</v>
      </c>
      <c r="M575">
        <v>120.8</v>
      </c>
      <c r="N575" t="s">
        <v>7263</v>
      </c>
      <c r="O575" t="s">
        <v>23274</v>
      </c>
      <c r="P575">
        <v>0</v>
      </c>
      <c r="Q575">
        <v>0</v>
      </c>
      <c r="R575">
        <v>1</v>
      </c>
    </row>
    <row r="576" spans="1:18" x14ac:dyDescent="0.25">
      <c r="A576" t="s">
        <v>7502</v>
      </c>
      <c r="B576">
        <v>2016</v>
      </c>
      <c r="C576">
        <v>3</v>
      </c>
      <c r="D576">
        <v>17</v>
      </c>
      <c r="E576" t="s">
        <v>7303</v>
      </c>
      <c r="F576" s="1" t="s">
        <v>5207</v>
      </c>
      <c r="G576" s="1" t="s">
        <v>21008</v>
      </c>
      <c r="H576" s="1" t="s">
        <v>7263</v>
      </c>
      <c r="I576" t="s">
        <v>21026</v>
      </c>
      <c r="J576" t="s">
        <v>23</v>
      </c>
      <c r="K576">
        <v>100</v>
      </c>
      <c r="L576">
        <v>11620</v>
      </c>
      <c r="M576">
        <v>116.2</v>
      </c>
      <c r="N576" t="s">
        <v>7263</v>
      </c>
      <c r="O576" t="s">
        <v>23274</v>
      </c>
      <c r="P576">
        <v>0</v>
      </c>
      <c r="Q576">
        <v>0</v>
      </c>
      <c r="R576">
        <v>1</v>
      </c>
    </row>
    <row r="577" spans="1:18" x14ac:dyDescent="0.25">
      <c r="A577" t="s">
        <v>1767</v>
      </c>
      <c r="B577">
        <v>2017</v>
      </c>
      <c r="C577">
        <v>8</v>
      </c>
      <c r="D577">
        <v>18</v>
      </c>
      <c r="E577" t="s">
        <v>1515</v>
      </c>
      <c r="F577" s="1" t="s">
        <v>3205</v>
      </c>
      <c r="G577" s="1" t="s">
        <v>3384</v>
      </c>
      <c r="H577" s="1" t="s">
        <v>3206</v>
      </c>
      <c r="I577" t="s">
        <v>17071</v>
      </c>
      <c r="J577" t="s">
        <v>23</v>
      </c>
      <c r="K577">
        <v>5355</v>
      </c>
      <c r="L577">
        <v>200813</v>
      </c>
      <c r="M577">
        <v>37.5</v>
      </c>
      <c r="N577" t="s">
        <v>309</v>
      </c>
      <c r="O577" t="s">
        <v>9556</v>
      </c>
      <c r="P577">
        <v>0</v>
      </c>
      <c r="Q577">
        <v>0</v>
      </c>
      <c r="R577">
        <v>3</v>
      </c>
    </row>
    <row r="578" spans="1:18" x14ac:dyDescent="0.25">
      <c r="A578" t="s">
        <v>1767</v>
      </c>
      <c r="B578">
        <v>2017</v>
      </c>
      <c r="C578">
        <v>8</v>
      </c>
      <c r="D578">
        <v>18</v>
      </c>
      <c r="E578" t="s">
        <v>1515</v>
      </c>
      <c r="F578" s="1" t="s">
        <v>3205</v>
      </c>
      <c r="G578" s="1" t="s">
        <v>3384</v>
      </c>
      <c r="H578" s="1" t="s">
        <v>3206</v>
      </c>
      <c r="I578" t="s">
        <v>17072</v>
      </c>
      <c r="J578" t="s">
        <v>23</v>
      </c>
      <c r="K578">
        <v>3411</v>
      </c>
      <c r="L578">
        <v>127913</v>
      </c>
      <c r="M578">
        <v>37.5</v>
      </c>
      <c r="N578" t="s">
        <v>112</v>
      </c>
      <c r="O578" t="s">
        <v>9515</v>
      </c>
      <c r="P578">
        <v>3.2773227720419927E-2</v>
      </c>
      <c r="Q578">
        <v>0</v>
      </c>
      <c r="R578">
        <v>3</v>
      </c>
    </row>
    <row r="579" spans="1:18" x14ac:dyDescent="0.25">
      <c r="A579" t="s">
        <v>1767</v>
      </c>
      <c r="B579">
        <v>2017</v>
      </c>
      <c r="C579">
        <v>8</v>
      </c>
      <c r="D579">
        <v>18</v>
      </c>
      <c r="E579" t="s">
        <v>1515</v>
      </c>
      <c r="F579" s="1" t="s">
        <v>3205</v>
      </c>
      <c r="G579" s="1" t="s">
        <v>3384</v>
      </c>
      <c r="H579" s="1" t="s">
        <v>3206</v>
      </c>
      <c r="I579" t="s">
        <v>17074</v>
      </c>
      <c r="J579" t="s">
        <v>23</v>
      </c>
      <c r="K579">
        <v>8530</v>
      </c>
      <c r="L579">
        <v>314075</v>
      </c>
      <c r="M579">
        <v>36.82</v>
      </c>
      <c r="N579" t="s">
        <v>166</v>
      </c>
      <c r="O579" t="s">
        <v>9509</v>
      </c>
      <c r="P579">
        <v>0</v>
      </c>
      <c r="Q579">
        <v>0</v>
      </c>
      <c r="R579">
        <v>3</v>
      </c>
    </row>
    <row r="580" spans="1:18" x14ac:dyDescent="0.25">
      <c r="A580" t="s">
        <v>1767</v>
      </c>
      <c r="B580">
        <v>2017</v>
      </c>
      <c r="C580">
        <v>8</v>
      </c>
      <c r="D580">
        <v>18</v>
      </c>
      <c r="E580" t="s">
        <v>1515</v>
      </c>
      <c r="F580" s="1" t="s">
        <v>3205</v>
      </c>
      <c r="G580" s="1" t="s">
        <v>3384</v>
      </c>
      <c r="H580" s="1" t="s">
        <v>3206</v>
      </c>
      <c r="I580" t="s">
        <v>17077</v>
      </c>
      <c r="J580" t="s">
        <v>23</v>
      </c>
      <c r="K580">
        <v>2856</v>
      </c>
      <c r="L580">
        <v>107100</v>
      </c>
      <c r="M580">
        <v>37.5</v>
      </c>
      <c r="N580" t="s">
        <v>645</v>
      </c>
      <c r="O580" t="s">
        <v>9450</v>
      </c>
      <c r="P580">
        <v>9.1123449223886266E-2</v>
      </c>
      <c r="Q580">
        <v>0</v>
      </c>
      <c r="R580">
        <v>3</v>
      </c>
    </row>
    <row r="581" spans="1:18" x14ac:dyDescent="0.25">
      <c r="A581" t="s">
        <v>1982</v>
      </c>
      <c r="B581">
        <v>2017</v>
      </c>
      <c r="C581">
        <v>11</v>
      </c>
      <c r="D581">
        <v>9</v>
      </c>
      <c r="E581" t="s">
        <v>51</v>
      </c>
      <c r="F581" s="1" t="s">
        <v>3205</v>
      </c>
      <c r="G581" s="1" t="s">
        <v>3863</v>
      </c>
      <c r="H581" s="1" t="s">
        <v>3206</v>
      </c>
      <c r="I581" t="s">
        <v>18995</v>
      </c>
      <c r="J581" t="s">
        <v>23</v>
      </c>
      <c r="K581">
        <v>20100</v>
      </c>
      <c r="L581">
        <v>921585</v>
      </c>
      <c r="M581">
        <v>45.85</v>
      </c>
      <c r="N581" t="s">
        <v>9347</v>
      </c>
      <c r="O581" t="s">
        <v>9542</v>
      </c>
      <c r="P581">
        <v>8.0289698840596724E-2</v>
      </c>
      <c r="Q581">
        <v>0</v>
      </c>
      <c r="R581">
        <v>4</v>
      </c>
    </row>
    <row r="582" spans="1:18" x14ac:dyDescent="0.25">
      <c r="A582" t="s">
        <v>8313</v>
      </c>
      <c r="B582">
        <v>2017</v>
      </c>
      <c r="C582">
        <v>12</v>
      </c>
      <c r="D582">
        <v>29</v>
      </c>
      <c r="E582" t="s">
        <v>8070</v>
      </c>
      <c r="F582" s="1" t="s">
        <v>5207</v>
      </c>
      <c r="G582" s="1" t="s">
        <v>21316</v>
      </c>
      <c r="H582" s="1" t="s">
        <v>7263</v>
      </c>
      <c r="I582" t="s">
        <v>6831</v>
      </c>
      <c r="J582" t="s">
        <v>38</v>
      </c>
      <c r="K582">
        <v>91</v>
      </c>
      <c r="L582">
        <v>36764</v>
      </c>
      <c r="M582">
        <v>404</v>
      </c>
      <c r="N582" t="s">
        <v>6831</v>
      </c>
      <c r="O582" t="s">
        <v>9887</v>
      </c>
      <c r="P582">
        <v>0</v>
      </c>
      <c r="Q582">
        <v>0</v>
      </c>
      <c r="R582">
        <v>4</v>
      </c>
    </row>
    <row r="583" spans="1:18" x14ac:dyDescent="0.25">
      <c r="A583" t="s">
        <v>3021</v>
      </c>
      <c r="B583">
        <v>2018</v>
      </c>
      <c r="C583">
        <v>11</v>
      </c>
      <c r="D583">
        <v>7</v>
      </c>
      <c r="E583" t="s">
        <v>2641</v>
      </c>
      <c r="F583" s="1" t="s">
        <v>3205</v>
      </c>
      <c r="G583" s="1" t="s">
        <v>3863</v>
      </c>
      <c r="H583" s="1" t="s">
        <v>3206</v>
      </c>
      <c r="I583" t="s">
        <v>19001</v>
      </c>
      <c r="J583" t="s">
        <v>23</v>
      </c>
      <c r="K583">
        <v>16096</v>
      </c>
      <c r="L583">
        <v>836992</v>
      </c>
      <c r="M583">
        <v>52</v>
      </c>
      <c r="N583" t="s">
        <v>9335</v>
      </c>
      <c r="O583" t="s">
        <v>9441</v>
      </c>
      <c r="P583">
        <v>0.12724850134172863</v>
      </c>
      <c r="Q583">
        <v>0</v>
      </c>
      <c r="R583">
        <v>4</v>
      </c>
    </row>
    <row r="584" spans="1:18" x14ac:dyDescent="0.25">
      <c r="A584" t="s">
        <v>3021</v>
      </c>
      <c r="B584">
        <v>2018</v>
      </c>
      <c r="C584">
        <v>11</v>
      </c>
      <c r="D584">
        <v>7</v>
      </c>
      <c r="E584" t="s">
        <v>2641</v>
      </c>
      <c r="F584" s="1" t="s">
        <v>3205</v>
      </c>
      <c r="G584" s="1" t="s">
        <v>3863</v>
      </c>
      <c r="H584" s="1" t="s">
        <v>3206</v>
      </c>
      <c r="I584" t="s">
        <v>19554</v>
      </c>
      <c r="J584" t="s">
        <v>23</v>
      </c>
      <c r="K584">
        <v>3905</v>
      </c>
      <c r="L584">
        <v>203060</v>
      </c>
      <c r="M584">
        <v>52</v>
      </c>
      <c r="N584" t="s">
        <v>9334</v>
      </c>
      <c r="O584" t="s">
        <v>9514</v>
      </c>
      <c r="P584">
        <v>0</v>
      </c>
      <c r="Q584">
        <v>0</v>
      </c>
      <c r="R584">
        <v>4</v>
      </c>
    </row>
    <row r="585" spans="1:18" x14ac:dyDescent="0.25">
      <c r="A585" t="s">
        <v>7819</v>
      </c>
      <c r="B585">
        <v>2016</v>
      </c>
      <c r="C585">
        <v>12</v>
      </c>
      <c r="D585">
        <v>12</v>
      </c>
      <c r="E585" t="s">
        <v>7471</v>
      </c>
      <c r="F585" s="1" t="s">
        <v>5207</v>
      </c>
      <c r="G585" s="1" t="s">
        <v>20573</v>
      </c>
      <c r="H585" s="1" t="s">
        <v>3201</v>
      </c>
      <c r="I585" t="s">
        <v>20658</v>
      </c>
      <c r="J585" t="s">
        <v>23</v>
      </c>
      <c r="K585">
        <v>220</v>
      </c>
      <c r="L585">
        <v>38145.46</v>
      </c>
      <c r="M585">
        <v>173.39</v>
      </c>
      <c r="N585" t="s">
        <v>8995</v>
      </c>
      <c r="O585" t="s">
        <v>9794</v>
      </c>
      <c r="P585">
        <v>0</v>
      </c>
      <c r="Q585">
        <v>0</v>
      </c>
      <c r="R585">
        <v>4</v>
      </c>
    </row>
    <row r="586" spans="1:18" x14ac:dyDescent="0.25">
      <c r="A586" t="s">
        <v>1503</v>
      </c>
      <c r="B586">
        <v>2017</v>
      </c>
      <c r="C586">
        <v>3</v>
      </c>
      <c r="D586">
        <v>29</v>
      </c>
      <c r="E586" t="s">
        <v>51</v>
      </c>
      <c r="F586" s="1" t="s">
        <v>3205</v>
      </c>
      <c r="G586" s="1" t="s">
        <v>3384</v>
      </c>
      <c r="H586" s="1" t="s">
        <v>3206</v>
      </c>
      <c r="I586" t="s">
        <v>17079</v>
      </c>
      <c r="J586" t="s">
        <v>23</v>
      </c>
      <c r="K586">
        <v>16270</v>
      </c>
      <c r="L586">
        <v>691475</v>
      </c>
      <c r="M586">
        <v>42.5</v>
      </c>
      <c r="N586" t="s">
        <v>170</v>
      </c>
      <c r="O586" t="s">
        <v>9516</v>
      </c>
      <c r="P586">
        <v>3.660242098978287E-2</v>
      </c>
      <c r="Q586">
        <v>0</v>
      </c>
      <c r="R586">
        <v>1</v>
      </c>
    </row>
    <row r="587" spans="1:18" x14ac:dyDescent="0.25">
      <c r="A587" t="s">
        <v>8385</v>
      </c>
      <c r="B587">
        <v>2018</v>
      </c>
      <c r="C587">
        <v>2</v>
      </c>
      <c r="D587">
        <v>20</v>
      </c>
      <c r="E587" t="s">
        <v>8093</v>
      </c>
      <c r="F587" s="1" t="s">
        <v>5207</v>
      </c>
      <c r="G587" s="1" t="s">
        <v>20931</v>
      </c>
      <c r="H587" s="1" t="s">
        <v>7263</v>
      </c>
      <c r="I587" t="s">
        <v>6445</v>
      </c>
      <c r="J587" t="s">
        <v>23</v>
      </c>
      <c r="K587">
        <v>90</v>
      </c>
      <c r="L587">
        <v>11204.1</v>
      </c>
      <c r="M587">
        <v>124.49</v>
      </c>
      <c r="N587" t="s">
        <v>9104</v>
      </c>
      <c r="O587" t="s">
        <v>9777</v>
      </c>
      <c r="P587">
        <v>0</v>
      </c>
      <c r="Q587">
        <v>0</v>
      </c>
      <c r="R587">
        <v>1</v>
      </c>
    </row>
    <row r="588" spans="1:18" x14ac:dyDescent="0.25">
      <c r="A588" t="s">
        <v>8385</v>
      </c>
      <c r="B588">
        <v>2018</v>
      </c>
      <c r="C588">
        <v>2</v>
      </c>
      <c r="D588">
        <v>20</v>
      </c>
      <c r="E588" t="s">
        <v>8093</v>
      </c>
      <c r="F588" s="1" t="s">
        <v>5207</v>
      </c>
      <c r="G588" s="1" t="s">
        <v>20573</v>
      </c>
      <c r="H588" s="1" t="s">
        <v>7263</v>
      </c>
      <c r="I588" t="s">
        <v>20613</v>
      </c>
      <c r="J588" t="s">
        <v>23</v>
      </c>
      <c r="K588">
        <v>38</v>
      </c>
      <c r="L588">
        <v>4142.76</v>
      </c>
      <c r="M588">
        <v>109.02</v>
      </c>
      <c r="N588" t="s">
        <v>7263</v>
      </c>
      <c r="O588" t="s">
        <v>23274</v>
      </c>
      <c r="P588">
        <v>0</v>
      </c>
      <c r="Q588">
        <v>0</v>
      </c>
      <c r="R588">
        <v>1</v>
      </c>
    </row>
    <row r="589" spans="1:18" x14ac:dyDescent="0.25">
      <c r="A589" t="s">
        <v>15326</v>
      </c>
      <c r="B589">
        <v>2019</v>
      </c>
      <c r="C589">
        <v>8</v>
      </c>
      <c r="D589">
        <v>23</v>
      </c>
      <c r="E589" t="s">
        <v>1620</v>
      </c>
      <c r="F589" s="1" t="s">
        <v>3205</v>
      </c>
      <c r="G589" s="1" t="s">
        <v>3863</v>
      </c>
      <c r="H589" s="1" t="s">
        <v>3206</v>
      </c>
      <c r="I589" t="s">
        <v>19204</v>
      </c>
      <c r="J589" t="s">
        <v>23</v>
      </c>
      <c r="K589">
        <v>8130</v>
      </c>
      <c r="L589">
        <v>398370</v>
      </c>
      <c r="M589">
        <v>49</v>
      </c>
      <c r="N589" t="s">
        <v>9340</v>
      </c>
      <c r="O589" t="s">
        <v>9482</v>
      </c>
      <c r="P589">
        <v>8.0867377033553248E-2</v>
      </c>
      <c r="Q589">
        <v>0</v>
      </c>
      <c r="R589">
        <v>3</v>
      </c>
    </row>
    <row r="590" spans="1:18" x14ac:dyDescent="0.25">
      <c r="A590" t="s">
        <v>15326</v>
      </c>
      <c r="B590">
        <v>2019</v>
      </c>
      <c r="C590">
        <v>8</v>
      </c>
      <c r="D590">
        <v>23</v>
      </c>
      <c r="E590" t="s">
        <v>1620</v>
      </c>
      <c r="F590" s="1" t="s">
        <v>3205</v>
      </c>
      <c r="G590" s="1" t="s">
        <v>3863</v>
      </c>
      <c r="H590" s="1" t="s">
        <v>3206</v>
      </c>
      <c r="I590" t="s">
        <v>19210</v>
      </c>
      <c r="J590" t="s">
        <v>23</v>
      </c>
      <c r="K590">
        <v>5000</v>
      </c>
      <c r="L590">
        <v>245000</v>
      </c>
      <c r="M590">
        <v>49</v>
      </c>
      <c r="N590" t="s">
        <v>9344</v>
      </c>
      <c r="O590" t="s">
        <v>9496</v>
      </c>
      <c r="P590">
        <v>3.9816758144422926E-2</v>
      </c>
      <c r="Q590">
        <v>0</v>
      </c>
      <c r="R590">
        <v>3</v>
      </c>
    </row>
    <row r="591" spans="1:18" x14ac:dyDescent="0.25">
      <c r="A591" t="s">
        <v>15326</v>
      </c>
      <c r="B591">
        <v>2019</v>
      </c>
      <c r="C591">
        <v>8</v>
      </c>
      <c r="D591">
        <v>23</v>
      </c>
      <c r="E591" t="s">
        <v>1620</v>
      </c>
      <c r="F591" s="1" t="s">
        <v>3205</v>
      </c>
      <c r="G591" s="1" t="s">
        <v>3227</v>
      </c>
      <c r="H591" s="1" t="s">
        <v>3206</v>
      </c>
      <c r="I591" t="s">
        <v>19822</v>
      </c>
      <c r="J591" t="s">
        <v>23</v>
      </c>
      <c r="K591">
        <v>2576</v>
      </c>
      <c r="L591">
        <v>143740.79999999999</v>
      </c>
      <c r="M591">
        <v>55.8</v>
      </c>
      <c r="N591" t="s">
        <v>22067</v>
      </c>
      <c r="O591" t="s">
        <v>23263</v>
      </c>
      <c r="P591">
        <v>0</v>
      </c>
      <c r="Q591">
        <v>0</v>
      </c>
      <c r="R591">
        <v>3</v>
      </c>
    </row>
    <row r="592" spans="1:18" x14ac:dyDescent="0.25">
      <c r="A592" t="s">
        <v>15326</v>
      </c>
      <c r="B592">
        <v>2019</v>
      </c>
      <c r="C592">
        <v>8</v>
      </c>
      <c r="D592">
        <v>23</v>
      </c>
      <c r="E592" t="s">
        <v>1620</v>
      </c>
      <c r="F592" s="1" t="s">
        <v>3205</v>
      </c>
      <c r="G592" s="1" t="s">
        <v>3863</v>
      </c>
      <c r="H592" s="1" t="s">
        <v>3206</v>
      </c>
      <c r="I592" t="s">
        <v>19220</v>
      </c>
      <c r="J592" t="s">
        <v>23</v>
      </c>
      <c r="K592">
        <v>3100</v>
      </c>
      <c r="L592">
        <v>152830</v>
      </c>
      <c r="M592">
        <v>49.3</v>
      </c>
      <c r="N592" t="s">
        <v>9303</v>
      </c>
      <c r="O592" t="s">
        <v>9512</v>
      </c>
      <c r="P592">
        <v>0</v>
      </c>
      <c r="Q592">
        <v>0</v>
      </c>
      <c r="R592">
        <v>3</v>
      </c>
    </row>
    <row r="593" spans="1:18" x14ac:dyDescent="0.25">
      <c r="A593" t="s">
        <v>8596</v>
      </c>
      <c r="B593">
        <v>2018</v>
      </c>
      <c r="C593">
        <v>5</v>
      </c>
      <c r="D593">
        <v>31</v>
      </c>
      <c r="E593" t="s">
        <v>8539</v>
      </c>
      <c r="F593" s="1" t="s">
        <v>9480</v>
      </c>
      <c r="G593" s="1" t="s">
        <v>9480</v>
      </c>
      <c r="H593" s="1" t="s">
        <v>9480</v>
      </c>
      <c r="I593" t="s">
        <v>15726</v>
      </c>
      <c r="J593" t="s">
        <v>38</v>
      </c>
      <c r="K593">
        <v>250</v>
      </c>
      <c r="L593">
        <v>229875</v>
      </c>
      <c r="M593">
        <v>919.5</v>
      </c>
      <c r="N593" t="e">
        <v>#N/A</v>
      </c>
      <c r="O593" t="e">
        <v>#N/A</v>
      </c>
      <c r="P593">
        <v>0</v>
      </c>
      <c r="Q593">
        <v>0</v>
      </c>
      <c r="R593">
        <v>2</v>
      </c>
    </row>
    <row r="594" spans="1:18" x14ac:dyDescent="0.25">
      <c r="A594" t="s">
        <v>8596</v>
      </c>
      <c r="B594">
        <v>2018</v>
      </c>
      <c r="C594">
        <v>5</v>
      </c>
      <c r="D594">
        <v>31</v>
      </c>
      <c r="E594" t="s">
        <v>8539</v>
      </c>
      <c r="F594" s="1" t="s">
        <v>5207</v>
      </c>
      <c r="G594" s="1" t="s">
        <v>20931</v>
      </c>
      <c r="H594" s="1" t="s">
        <v>7263</v>
      </c>
      <c r="I594" t="s">
        <v>6670</v>
      </c>
      <c r="J594" t="s">
        <v>38</v>
      </c>
      <c r="K594">
        <v>1000</v>
      </c>
      <c r="L594">
        <v>254500</v>
      </c>
      <c r="M594">
        <v>254.5</v>
      </c>
      <c r="N594" t="s">
        <v>9115</v>
      </c>
      <c r="O594" t="s">
        <v>9460</v>
      </c>
      <c r="P594">
        <v>0</v>
      </c>
      <c r="Q594">
        <v>5.3749608642032903E-2</v>
      </c>
      <c r="R594">
        <v>2</v>
      </c>
    </row>
    <row r="595" spans="1:18" x14ac:dyDescent="0.25">
      <c r="A595" t="s">
        <v>7497</v>
      </c>
      <c r="B595">
        <v>2016</v>
      </c>
      <c r="C595">
        <v>3</v>
      </c>
      <c r="D595">
        <v>16</v>
      </c>
      <c r="E595" t="s">
        <v>7305</v>
      </c>
      <c r="F595" s="1" t="s">
        <v>5207</v>
      </c>
      <c r="G595" s="1" t="s">
        <v>21008</v>
      </c>
      <c r="H595" s="1" t="s">
        <v>7263</v>
      </c>
      <c r="I595" t="s">
        <v>7040</v>
      </c>
      <c r="J595" t="s">
        <v>23</v>
      </c>
      <c r="K595">
        <v>2</v>
      </c>
      <c r="L595">
        <v>217.34</v>
      </c>
      <c r="M595">
        <v>108.67</v>
      </c>
      <c r="N595" t="s">
        <v>9366</v>
      </c>
      <c r="O595" t="s">
        <v>9775</v>
      </c>
      <c r="P595">
        <v>0</v>
      </c>
      <c r="Q595">
        <v>0</v>
      </c>
      <c r="R595">
        <v>1</v>
      </c>
    </row>
    <row r="596" spans="1:18" x14ac:dyDescent="0.25">
      <c r="A596" t="s">
        <v>1476</v>
      </c>
      <c r="B596">
        <v>2017</v>
      </c>
      <c r="C596">
        <v>3</v>
      </c>
      <c r="D596">
        <v>16</v>
      </c>
      <c r="E596" t="s">
        <v>31</v>
      </c>
      <c r="F596" s="1" t="s">
        <v>3205</v>
      </c>
      <c r="G596" s="1" t="s">
        <v>3384</v>
      </c>
      <c r="H596" s="1" t="s">
        <v>7263</v>
      </c>
      <c r="I596" t="s">
        <v>17430</v>
      </c>
      <c r="J596" t="s">
        <v>23</v>
      </c>
      <c r="K596">
        <v>148</v>
      </c>
      <c r="L596">
        <v>7524.23</v>
      </c>
      <c r="M596">
        <v>50.84</v>
      </c>
      <c r="N596" t="s">
        <v>9149</v>
      </c>
      <c r="O596" t="s">
        <v>9485</v>
      </c>
      <c r="P596">
        <v>0</v>
      </c>
      <c r="Q596">
        <v>0</v>
      </c>
      <c r="R596">
        <v>1</v>
      </c>
    </row>
    <row r="597" spans="1:18" x14ac:dyDescent="0.25">
      <c r="A597" t="s">
        <v>1476</v>
      </c>
      <c r="B597">
        <v>2017</v>
      </c>
      <c r="C597">
        <v>3</v>
      </c>
      <c r="D597">
        <v>16</v>
      </c>
      <c r="E597" t="s">
        <v>31</v>
      </c>
      <c r="F597" s="1" t="s">
        <v>3205</v>
      </c>
      <c r="G597" s="1" t="s">
        <v>18031</v>
      </c>
      <c r="H597" s="1" t="s">
        <v>3204</v>
      </c>
      <c r="I597" t="s">
        <v>18034</v>
      </c>
      <c r="J597" t="s">
        <v>23</v>
      </c>
      <c r="K597">
        <v>1400</v>
      </c>
      <c r="L597">
        <v>69286</v>
      </c>
      <c r="M597">
        <v>49.49</v>
      </c>
      <c r="N597" t="s">
        <v>9163</v>
      </c>
      <c r="O597" t="s">
        <v>9661</v>
      </c>
      <c r="P597">
        <v>0</v>
      </c>
      <c r="Q597">
        <v>0</v>
      </c>
      <c r="R597">
        <v>1</v>
      </c>
    </row>
    <row r="598" spans="1:18" x14ac:dyDescent="0.25">
      <c r="A598" t="s">
        <v>2831</v>
      </c>
      <c r="B598">
        <v>2018</v>
      </c>
      <c r="C598">
        <v>9</v>
      </c>
      <c r="D598">
        <v>24</v>
      </c>
      <c r="E598" t="s">
        <v>2827</v>
      </c>
      <c r="F598" s="1" t="s">
        <v>3205</v>
      </c>
      <c r="G598" s="1" t="s">
        <v>3863</v>
      </c>
      <c r="H598" s="1" t="s">
        <v>3206</v>
      </c>
      <c r="I598" t="s">
        <v>18998</v>
      </c>
      <c r="J598" t="s">
        <v>23</v>
      </c>
      <c r="K598">
        <v>45422</v>
      </c>
      <c r="L598">
        <v>2212051.4</v>
      </c>
      <c r="M598">
        <v>48.7</v>
      </c>
      <c r="N598" t="s">
        <v>9340</v>
      </c>
      <c r="O598" t="s">
        <v>9482</v>
      </c>
      <c r="P598">
        <v>8.0867377033553248E-2</v>
      </c>
      <c r="Q598">
        <v>0</v>
      </c>
      <c r="R598">
        <v>3</v>
      </c>
    </row>
    <row r="599" spans="1:18" x14ac:dyDescent="0.25">
      <c r="A599" t="s">
        <v>1524</v>
      </c>
      <c r="B599">
        <v>2017</v>
      </c>
      <c r="C599">
        <v>4</v>
      </c>
      <c r="D599">
        <v>13</v>
      </c>
      <c r="E599" t="s">
        <v>92</v>
      </c>
      <c r="F599" s="1" t="s">
        <v>3205</v>
      </c>
      <c r="G599" s="1" t="s">
        <v>23187</v>
      </c>
      <c r="H599" s="1" t="s">
        <v>7263</v>
      </c>
      <c r="I599" t="s">
        <v>1273</v>
      </c>
      <c r="J599" t="s">
        <v>23</v>
      </c>
      <c r="K599">
        <v>530</v>
      </c>
      <c r="L599">
        <v>26235</v>
      </c>
      <c r="M599">
        <v>49.5</v>
      </c>
      <c r="N599" t="s">
        <v>1273</v>
      </c>
      <c r="O599" t="s">
        <v>9678</v>
      </c>
      <c r="P599">
        <v>0</v>
      </c>
      <c r="Q599">
        <v>0</v>
      </c>
      <c r="R599">
        <v>2</v>
      </c>
    </row>
    <row r="600" spans="1:18" x14ac:dyDescent="0.25">
      <c r="A600" t="s">
        <v>1524</v>
      </c>
      <c r="B600">
        <v>2017</v>
      </c>
      <c r="C600">
        <v>4</v>
      </c>
      <c r="D600">
        <v>13</v>
      </c>
      <c r="E600" t="s">
        <v>92</v>
      </c>
      <c r="F600" s="1" t="s">
        <v>3205</v>
      </c>
      <c r="G600" s="1" t="s">
        <v>23187</v>
      </c>
      <c r="H600" s="1" t="s">
        <v>7263</v>
      </c>
      <c r="I600" t="s">
        <v>1274</v>
      </c>
      <c r="J600" t="s">
        <v>23</v>
      </c>
      <c r="K600">
        <v>377</v>
      </c>
      <c r="L600">
        <v>17719</v>
      </c>
      <c r="M600">
        <v>47</v>
      </c>
      <c r="N600" t="s">
        <v>1274</v>
      </c>
      <c r="O600" t="s">
        <v>9679</v>
      </c>
      <c r="P600">
        <v>0</v>
      </c>
      <c r="Q600">
        <v>0</v>
      </c>
      <c r="R600">
        <v>2</v>
      </c>
    </row>
    <row r="601" spans="1:18" x14ac:dyDescent="0.25">
      <c r="A601" t="s">
        <v>7382</v>
      </c>
      <c r="B601">
        <v>2016</v>
      </c>
      <c r="C601">
        <v>1</v>
      </c>
      <c r="D601">
        <v>25</v>
      </c>
      <c r="E601" t="s">
        <v>7357</v>
      </c>
      <c r="F601" s="1" t="s">
        <v>5207</v>
      </c>
      <c r="G601" s="1" t="s">
        <v>20573</v>
      </c>
      <c r="H601" s="1" t="s">
        <v>7263</v>
      </c>
      <c r="I601" t="s">
        <v>20653</v>
      </c>
      <c r="J601" t="s">
        <v>23</v>
      </c>
      <c r="K601">
        <v>50</v>
      </c>
      <c r="L601">
        <v>4140</v>
      </c>
      <c r="M601">
        <v>82.8</v>
      </c>
      <c r="N601" t="s">
        <v>8995</v>
      </c>
      <c r="O601" t="s">
        <v>9471</v>
      </c>
      <c r="P601">
        <v>0</v>
      </c>
      <c r="Q601">
        <v>2.730993892398554E-2</v>
      </c>
      <c r="R601">
        <v>1</v>
      </c>
    </row>
    <row r="602" spans="1:18" x14ac:dyDescent="0.25">
      <c r="A602" t="s">
        <v>2360</v>
      </c>
      <c r="B602">
        <v>2018</v>
      </c>
      <c r="C602">
        <v>4</v>
      </c>
      <c r="D602">
        <v>4</v>
      </c>
      <c r="E602" t="s">
        <v>1620</v>
      </c>
      <c r="F602" s="1" t="s">
        <v>3205</v>
      </c>
      <c r="G602" s="1" t="s">
        <v>3863</v>
      </c>
      <c r="H602" s="1" t="s">
        <v>3206</v>
      </c>
      <c r="I602" t="s">
        <v>18989</v>
      </c>
      <c r="J602" t="s">
        <v>23</v>
      </c>
      <c r="K602">
        <v>15010</v>
      </c>
      <c r="L602">
        <v>928386.06</v>
      </c>
      <c r="M602">
        <v>61.85</v>
      </c>
      <c r="N602" t="s">
        <v>9316</v>
      </c>
      <c r="O602" t="s">
        <v>9523</v>
      </c>
      <c r="P602">
        <v>0</v>
      </c>
      <c r="Q602">
        <v>0</v>
      </c>
      <c r="R602">
        <v>2</v>
      </c>
    </row>
    <row r="603" spans="1:18" x14ac:dyDescent="0.25">
      <c r="A603" t="s">
        <v>2360</v>
      </c>
      <c r="B603">
        <v>2018</v>
      </c>
      <c r="C603">
        <v>4</v>
      </c>
      <c r="D603">
        <v>4</v>
      </c>
      <c r="E603" t="s">
        <v>1620</v>
      </c>
      <c r="F603" s="1" t="s">
        <v>3205</v>
      </c>
      <c r="G603" s="1" t="s">
        <v>3384</v>
      </c>
      <c r="H603" s="1" t="s">
        <v>3206</v>
      </c>
      <c r="I603" t="s">
        <v>17023</v>
      </c>
      <c r="J603" t="s">
        <v>23</v>
      </c>
      <c r="K603">
        <v>5355</v>
      </c>
      <c r="L603">
        <v>272308.02</v>
      </c>
      <c r="M603">
        <v>50.85</v>
      </c>
      <c r="N603" t="s">
        <v>309</v>
      </c>
      <c r="O603" t="s">
        <v>9556</v>
      </c>
      <c r="P603">
        <v>0</v>
      </c>
      <c r="Q603">
        <v>0</v>
      </c>
      <c r="R603">
        <v>2</v>
      </c>
    </row>
    <row r="604" spans="1:18" x14ac:dyDescent="0.25">
      <c r="A604" t="s">
        <v>2694</v>
      </c>
      <c r="B604">
        <v>2018</v>
      </c>
      <c r="C604">
        <v>8</v>
      </c>
      <c r="D604">
        <v>10</v>
      </c>
      <c r="E604" t="s">
        <v>226</v>
      </c>
      <c r="F604" s="1" t="s">
        <v>3205</v>
      </c>
      <c r="G604" s="1" t="s">
        <v>3384</v>
      </c>
      <c r="H604" s="1" t="s">
        <v>3206</v>
      </c>
      <c r="I604" t="s">
        <v>17067</v>
      </c>
      <c r="J604" t="s">
        <v>23</v>
      </c>
      <c r="K604">
        <v>5425</v>
      </c>
      <c r="L604">
        <v>249550</v>
      </c>
      <c r="M604">
        <v>46</v>
      </c>
      <c r="N604" t="s">
        <v>168</v>
      </c>
      <c r="O604" t="s">
        <v>9481</v>
      </c>
      <c r="P604">
        <v>2.7900708435018715E-2</v>
      </c>
      <c r="Q604">
        <v>0</v>
      </c>
      <c r="R604">
        <v>3</v>
      </c>
    </row>
    <row r="605" spans="1:18" x14ac:dyDescent="0.25">
      <c r="A605" t="s">
        <v>2694</v>
      </c>
      <c r="B605">
        <v>2018</v>
      </c>
      <c r="C605">
        <v>8</v>
      </c>
      <c r="D605">
        <v>10</v>
      </c>
      <c r="E605" t="s">
        <v>226</v>
      </c>
      <c r="F605" s="1" t="s">
        <v>3205</v>
      </c>
      <c r="G605" s="1" t="s">
        <v>3863</v>
      </c>
      <c r="H605" s="1" t="s">
        <v>3206</v>
      </c>
      <c r="I605" t="s">
        <v>18997</v>
      </c>
      <c r="J605" t="s">
        <v>23</v>
      </c>
      <c r="K605">
        <v>4920</v>
      </c>
      <c r="L605">
        <v>253380</v>
      </c>
      <c r="M605">
        <v>51.5</v>
      </c>
      <c r="N605" t="s">
        <v>9307</v>
      </c>
      <c r="O605" t="s">
        <v>9445</v>
      </c>
      <c r="P605">
        <v>3.6019547837424074E-2</v>
      </c>
      <c r="Q605">
        <v>0</v>
      </c>
      <c r="R605">
        <v>3</v>
      </c>
    </row>
    <row r="606" spans="1:18" x14ac:dyDescent="0.25">
      <c r="A606" t="s">
        <v>2694</v>
      </c>
      <c r="B606">
        <v>2018</v>
      </c>
      <c r="C606">
        <v>8</v>
      </c>
      <c r="D606">
        <v>10</v>
      </c>
      <c r="E606" t="s">
        <v>226</v>
      </c>
      <c r="F606" s="1" t="s">
        <v>3205</v>
      </c>
      <c r="G606" s="1" t="s">
        <v>3384</v>
      </c>
      <c r="H606" s="1" t="s">
        <v>3206</v>
      </c>
      <c r="I606" t="s">
        <v>17143</v>
      </c>
      <c r="J606" t="s">
        <v>23</v>
      </c>
      <c r="K606">
        <v>10233</v>
      </c>
      <c r="L606">
        <v>480951</v>
      </c>
      <c r="M606">
        <v>47</v>
      </c>
      <c r="N606" t="s">
        <v>112</v>
      </c>
      <c r="O606" t="s">
        <v>9515</v>
      </c>
      <c r="P606">
        <v>3.2773227720419927E-2</v>
      </c>
      <c r="Q606">
        <v>0</v>
      </c>
      <c r="R606">
        <v>3</v>
      </c>
    </row>
    <row r="607" spans="1:18" x14ac:dyDescent="0.25">
      <c r="A607" t="s">
        <v>2949</v>
      </c>
      <c r="B607">
        <v>2018</v>
      </c>
      <c r="C607">
        <v>10</v>
      </c>
      <c r="D607">
        <v>18</v>
      </c>
      <c r="E607" t="s">
        <v>31</v>
      </c>
      <c r="F607" s="1" t="s">
        <v>3205</v>
      </c>
      <c r="G607" s="1" t="s">
        <v>3384</v>
      </c>
      <c r="H607" s="1" t="s">
        <v>7263</v>
      </c>
      <c r="I607" t="s">
        <v>17162</v>
      </c>
      <c r="J607" t="s">
        <v>23</v>
      </c>
      <c r="K607">
        <v>866.4</v>
      </c>
      <c r="L607">
        <v>129752.06</v>
      </c>
      <c r="M607">
        <v>149.76</v>
      </c>
      <c r="N607" t="s">
        <v>9146</v>
      </c>
      <c r="O607" t="s">
        <v>9585</v>
      </c>
      <c r="P607">
        <v>0</v>
      </c>
      <c r="Q607">
        <v>0</v>
      </c>
      <c r="R607">
        <v>4</v>
      </c>
    </row>
    <row r="608" spans="1:18" x14ac:dyDescent="0.25">
      <c r="A608" t="s">
        <v>2949</v>
      </c>
      <c r="B608">
        <v>2018</v>
      </c>
      <c r="C608">
        <v>10</v>
      </c>
      <c r="D608">
        <v>18</v>
      </c>
      <c r="E608" t="s">
        <v>31</v>
      </c>
      <c r="F608" s="1" t="s">
        <v>9480</v>
      </c>
      <c r="G608" s="1" t="s">
        <v>9480</v>
      </c>
      <c r="H608" s="1" t="s">
        <v>9480</v>
      </c>
      <c r="I608" t="s">
        <v>2575</v>
      </c>
      <c r="J608" t="s">
        <v>23</v>
      </c>
      <c r="K608">
        <v>160</v>
      </c>
      <c r="L608">
        <v>11700</v>
      </c>
      <c r="M608">
        <v>73.13</v>
      </c>
      <c r="N608" t="e">
        <v>#N/A</v>
      </c>
      <c r="O608" t="e">
        <v>#N/A</v>
      </c>
      <c r="P608">
        <v>0</v>
      </c>
      <c r="Q608">
        <v>0</v>
      </c>
      <c r="R608">
        <v>4</v>
      </c>
    </row>
    <row r="609" spans="1:18" x14ac:dyDescent="0.25">
      <c r="A609" t="s">
        <v>2949</v>
      </c>
      <c r="B609">
        <v>2018</v>
      </c>
      <c r="C609">
        <v>10</v>
      </c>
      <c r="D609">
        <v>18</v>
      </c>
      <c r="E609" t="s">
        <v>31</v>
      </c>
      <c r="F609" s="1" t="s">
        <v>3205</v>
      </c>
      <c r="G609" s="1" t="s">
        <v>3384</v>
      </c>
      <c r="H609" s="1" t="s">
        <v>3204</v>
      </c>
      <c r="I609" t="s">
        <v>17432</v>
      </c>
      <c r="J609" t="s">
        <v>23</v>
      </c>
      <c r="K609">
        <v>104</v>
      </c>
      <c r="L609">
        <v>5029.4399999999996</v>
      </c>
      <c r="M609">
        <v>48.36</v>
      </c>
      <c r="N609" t="s">
        <v>9151</v>
      </c>
      <c r="O609" t="s">
        <v>9747</v>
      </c>
      <c r="P609">
        <v>0</v>
      </c>
      <c r="Q609">
        <v>0</v>
      </c>
      <c r="R609">
        <v>4</v>
      </c>
    </row>
    <row r="610" spans="1:18" x14ac:dyDescent="0.25">
      <c r="A610" t="s">
        <v>2194</v>
      </c>
      <c r="B610">
        <v>2018</v>
      </c>
      <c r="C610">
        <v>2</v>
      </c>
      <c r="D610">
        <v>13</v>
      </c>
      <c r="E610" t="s">
        <v>51</v>
      </c>
      <c r="F610" s="1" t="s">
        <v>3205</v>
      </c>
      <c r="G610" s="1" t="s">
        <v>3863</v>
      </c>
      <c r="H610" s="1" t="s">
        <v>3206</v>
      </c>
      <c r="I610" t="s">
        <v>18998</v>
      </c>
      <c r="J610" t="s">
        <v>23</v>
      </c>
      <c r="K610">
        <v>9430</v>
      </c>
      <c r="L610">
        <v>476215</v>
      </c>
      <c r="M610">
        <v>50.5</v>
      </c>
      <c r="N610" t="s">
        <v>9340</v>
      </c>
      <c r="O610" t="s">
        <v>9482</v>
      </c>
      <c r="P610">
        <v>8.0867377033553248E-2</v>
      </c>
      <c r="Q610">
        <v>0</v>
      </c>
      <c r="R610">
        <v>1</v>
      </c>
    </row>
    <row r="611" spans="1:18" x14ac:dyDescent="0.25">
      <c r="A611" t="s">
        <v>2194</v>
      </c>
      <c r="B611">
        <v>2018</v>
      </c>
      <c r="C611">
        <v>2</v>
      </c>
      <c r="D611">
        <v>13</v>
      </c>
      <c r="E611" t="s">
        <v>51</v>
      </c>
      <c r="F611" s="1" t="s">
        <v>3205</v>
      </c>
      <c r="G611" s="1" t="s">
        <v>3863</v>
      </c>
      <c r="H611" s="1" t="s">
        <v>3206</v>
      </c>
      <c r="I611" t="s">
        <v>18999</v>
      </c>
      <c r="J611" t="s">
        <v>23</v>
      </c>
      <c r="K611">
        <v>9930</v>
      </c>
      <c r="L611">
        <v>501465</v>
      </c>
      <c r="M611">
        <v>50.5</v>
      </c>
      <c r="N611" t="s">
        <v>9337</v>
      </c>
      <c r="O611" t="s">
        <v>9440</v>
      </c>
      <c r="P611">
        <v>0.12068470364021268</v>
      </c>
      <c r="Q611">
        <v>0</v>
      </c>
      <c r="R611">
        <v>1</v>
      </c>
    </row>
    <row r="612" spans="1:18" x14ac:dyDescent="0.25">
      <c r="A612" t="s">
        <v>1705</v>
      </c>
      <c r="B612">
        <v>2017</v>
      </c>
      <c r="C612">
        <v>7</v>
      </c>
      <c r="D612">
        <v>6</v>
      </c>
      <c r="E612" t="s">
        <v>92</v>
      </c>
      <c r="F612" s="1" t="s">
        <v>3205</v>
      </c>
      <c r="G612" s="1" t="s">
        <v>3863</v>
      </c>
      <c r="H612" s="1" t="s">
        <v>3206</v>
      </c>
      <c r="I612" t="s">
        <v>19088</v>
      </c>
      <c r="J612" t="s">
        <v>23</v>
      </c>
      <c r="K612">
        <v>17375</v>
      </c>
      <c r="L612">
        <v>825312.5</v>
      </c>
      <c r="M612">
        <v>47.5</v>
      </c>
      <c r="N612" t="s">
        <v>9307</v>
      </c>
      <c r="O612" t="s">
        <v>9445</v>
      </c>
      <c r="P612">
        <v>3.6019547837424074E-2</v>
      </c>
      <c r="Q612">
        <v>0</v>
      </c>
      <c r="R612">
        <v>3</v>
      </c>
    </row>
    <row r="613" spans="1:18" x14ac:dyDescent="0.25">
      <c r="A613" t="s">
        <v>1705</v>
      </c>
      <c r="B613">
        <v>2017</v>
      </c>
      <c r="C613">
        <v>7</v>
      </c>
      <c r="D613">
        <v>6</v>
      </c>
      <c r="E613" t="s">
        <v>92</v>
      </c>
      <c r="F613" s="1" t="s">
        <v>3205</v>
      </c>
      <c r="G613" s="1" t="s">
        <v>3227</v>
      </c>
      <c r="H613" s="1" t="s">
        <v>3206</v>
      </c>
      <c r="I613" t="s">
        <v>19938</v>
      </c>
      <c r="J613" t="s">
        <v>23</v>
      </c>
      <c r="K613">
        <v>2995</v>
      </c>
      <c r="L613">
        <v>142262.5</v>
      </c>
      <c r="M613">
        <v>47.5</v>
      </c>
      <c r="N613" t="s">
        <v>22073</v>
      </c>
      <c r="O613" t="s">
        <v>23260</v>
      </c>
      <c r="P613">
        <v>0</v>
      </c>
      <c r="Q613">
        <v>0</v>
      </c>
      <c r="R613">
        <v>3</v>
      </c>
    </row>
    <row r="614" spans="1:18" x14ac:dyDescent="0.25">
      <c r="A614" t="s">
        <v>15981</v>
      </c>
      <c r="B614">
        <v>2019</v>
      </c>
      <c r="C614">
        <v>10</v>
      </c>
      <c r="D614">
        <v>22</v>
      </c>
      <c r="E614" t="s">
        <v>7471</v>
      </c>
      <c r="F614" s="1" t="s">
        <v>5207</v>
      </c>
      <c r="G614" s="1" t="s">
        <v>21054</v>
      </c>
      <c r="H614" s="1" t="s">
        <v>7263</v>
      </c>
      <c r="I614" t="s">
        <v>21262</v>
      </c>
      <c r="J614" t="s">
        <v>38</v>
      </c>
      <c r="K614">
        <v>700</v>
      </c>
      <c r="L614">
        <v>539000</v>
      </c>
      <c r="M614">
        <v>770</v>
      </c>
      <c r="N614" t="s">
        <v>7263</v>
      </c>
      <c r="O614" t="s">
        <v>23274</v>
      </c>
      <c r="P614">
        <v>0</v>
      </c>
      <c r="Q614">
        <v>0</v>
      </c>
      <c r="R614">
        <v>4</v>
      </c>
    </row>
    <row r="615" spans="1:18" x14ac:dyDescent="0.25">
      <c r="A615" t="s">
        <v>7932</v>
      </c>
      <c r="B615">
        <v>2017</v>
      </c>
      <c r="C615">
        <v>3</v>
      </c>
      <c r="D615">
        <v>3</v>
      </c>
      <c r="E615" t="s">
        <v>36</v>
      </c>
      <c r="F615" s="1" t="s">
        <v>5207</v>
      </c>
      <c r="G615" s="1" t="s">
        <v>6745</v>
      </c>
      <c r="H615" s="1" t="s">
        <v>7263</v>
      </c>
      <c r="I615" t="s">
        <v>6747</v>
      </c>
      <c r="J615" t="s">
        <v>38</v>
      </c>
      <c r="K615">
        <v>350</v>
      </c>
      <c r="L615">
        <v>136500</v>
      </c>
      <c r="M615">
        <v>390</v>
      </c>
      <c r="N615" t="s">
        <v>6747</v>
      </c>
      <c r="O615" t="s">
        <v>10013</v>
      </c>
      <c r="P615">
        <v>0</v>
      </c>
      <c r="Q615">
        <v>0</v>
      </c>
      <c r="R615">
        <v>1</v>
      </c>
    </row>
    <row r="616" spans="1:18" x14ac:dyDescent="0.25">
      <c r="A616" t="s">
        <v>8062</v>
      </c>
      <c r="B616">
        <v>2017</v>
      </c>
      <c r="C616">
        <v>6</v>
      </c>
      <c r="D616">
        <v>28</v>
      </c>
      <c r="E616" t="s">
        <v>36</v>
      </c>
      <c r="F616" s="1" t="s">
        <v>5207</v>
      </c>
      <c r="G616" s="1" t="s">
        <v>21316</v>
      </c>
      <c r="H616" s="1" t="s">
        <v>7263</v>
      </c>
      <c r="I616" t="s">
        <v>6865</v>
      </c>
      <c r="J616" t="s">
        <v>38</v>
      </c>
      <c r="K616">
        <v>2</v>
      </c>
      <c r="L616">
        <v>660</v>
      </c>
      <c r="M616">
        <v>330</v>
      </c>
      <c r="N616" t="s">
        <v>8918</v>
      </c>
      <c r="O616" t="s">
        <v>9934</v>
      </c>
      <c r="P616">
        <v>0</v>
      </c>
      <c r="Q616">
        <v>0</v>
      </c>
      <c r="R616">
        <v>2</v>
      </c>
    </row>
    <row r="617" spans="1:18" x14ac:dyDescent="0.25">
      <c r="A617" t="s">
        <v>8062</v>
      </c>
      <c r="B617">
        <v>2017</v>
      </c>
      <c r="C617">
        <v>6</v>
      </c>
      <c r="D617">
        <v>28</v>
      </c>
      <c r="E617" t="s">
        <v>36</v>
      </c>
      <c r="F617" s="1" t="s">
        <v>5207</v>
      </c>
      <c r="G617" s="1" t="s">
        <v>21316</v>
      </c>
      <c r="H617" s="1" t="s">
        <v>7263</v>
      </c>
      <c r="I617" t="s">
        <v>6870</v>
      </c>
      <c r="J617" t="s">
        <v>38</v>
      </c>
      <c r="K617">
        <v>40</v>
      </c>
      <c r="L617">
        <v>13800</v>
      </c>
      <c r="M617">
        <v>345</v>
      </c>
      <c r="N617" t="s">
        <v>8919</v>
      </c>
      <c r="O617" t="s">
        <v>9993</v>
      </c>
      <c r="P617">
        <v>0</v>
      </c>
      <c r="Q617">
        <v>0</v>
      </c>
      <c r="R617">
        <v>2</v>
      </c>
    </row>
    <row r="618" spans="1:18" x14ac:dyDescent="0.25">
      <c r="A618" t="s">
        <v>1799</v>
      </c>
      <c r="B618">
        <v>2017</v>
      </c>
      <c r="C618">
        <v>9</v>
      </c>
      <c r="D618">
        <v>5</v>
      </c>
      <c r="E618" t="s">
        <v>31</v>
      </c>
      <c r="F618" s="1" t="s">
        <v>3205</v>
      </c>
      <c r="G618" s="1" t="s">
        <v>3203</v>
      </c>
      <c r="H618" s="1" t="s">
        <v>3206</v>
      </c>
      <c r="I618" t="s">
        <v>17750</v>
      </c>
      <c r="J618" t="s">
        <v>23</v>
      </c>
      <c r="K618">
        <v>388</v>
      </c>
      <c r="L618">
        <v>18669.78</v>
      </c>
      <c r="M618">
        <v>48.12</v>
      </c>
      <c r="N618" t="s">
        <v>9124</v>
      </c>
      <c r="O618" t="s">
        <v>9700</v>
      </c>
      <c r="P618">
        <v>0</v>
      </c>
      <c r="Q618">
        <v>0</v>
      </c>
      <c r="R618">
        <v>3</v>
      </c>
    </row>
    <row r="619" spans="1:18" x14ac:dyDescent="0.25">
      <c r="A619" t="s">
        <v>8201</v>
      </c>
      <c r="B619">
        <v>2017</v>
      </c>
      <c r="C619">
        <v>10</v>
      </c>
      <c r="D619">
        <v>18</v>
      </c>
      <c r="E619" t="s">
        <v>8170</v>
      </c>
      <c r="F619" s="1" t="s">
        <v>5207</v>
      </c>
      <c r="G619" s="1" t="s">
        <v>20573</v>
      </c>
      <c r="H619" s="1" t="s">
        <v>7263</v>
      </c>
      <c r="I619" t="s">
        <v>20870</v>
      </c>
      <c r="J619" t="s">
        <v>23</v>
      </c>
      <c r="K619">
        <v>840</v>
      </c>
      <c r="L619">
        <v>127915.79</v>
      </c>
      <c r="M619">
        <v>152.28</v>
      </c>
      <c r="N619" t="s">
        <v>9081</v>
      </c>
      <c r="O619" t="s">
        <v>9466</v>
      </c>
      <c r="P619">
        <v>0</v>
      </c>
      <c r="Q619">
        <v>3.6744815637470611E-2</v>
      </c>
      <c r="R619">
        <v>4</v>
      </c>
    </row>
    <row r="620" spans="1:18" x14ac:dyDescent="0.25">
      <c r="A620" t="s">
        <v>8201</v>
      </c>
      <c r="B620">
        <v>2017</v>
      </c>
      <c r="C620">
        <v>10</v>
      </c>
      <c r="D620">
        <v>18</v>
      </c>
      <c r="E620" t="s">
        <v>8170</v>
      </c>
      <c r="F620" s="1" t="s">
        <v>5207</v>
      </c>
      <c r="G620" s="1" t="s">
        <v>20573</v>
      </c>
      <c r="H620" s="1" t="s">
        <v>7263</v>
      </c>
      <c r="I620" t="s">
        <v>20856</v>
      </c>
      <c r="J620" t="s">
        <v>23</v>
      </c>
      <c r="K620">
        <v>234</v>
      </c>
      <c r="L620">
        <v>28506.91</v>
      </c>
      <c r="M620">
        <v>121.82</v>
      </c>
      <c r="N620" t="s">
        <v>7263</v>
      </c>
      <c r="O620" t="s">
        <v>23274</v>
      </c>
      <c r="P620">
        <v>0</v>
      </c>
      <c r="Q620">
        <v>0</v>
      </c>
      <c r="R620">
        <v>4</v>
      </c>
    </row>
    <row r="621" spans="1:18" x14ac:dyDescent="0.25">
      <c r="A621" t="s">
        <v>8201</v>
      </c>
      <c r="B621">
        <v>2017</v>
      </c>
      <c r="C621">
        <v>10</v>
      </c>
      <c r="D621">
        <v>18</v>
      </c>
      <c r="E621" t="s">
        <v>8170</v>
      </c>
      <c r="F621" s="1" t="s">
        <v>5207</v>
      </c>
      <c r="G621" s="1" t="s">
        <v>20573</v>
      </c>
      <c r="H621" s="1" t="s">
        <v>7263</v>
      </c>
      <c r="I621" t="s">
        <v>20834</v>
      </c>
      <c r="J621" t="s">
        <v>23</v>
      </c>
      <c r="K621">
        <v>379</v>
      </c>
      <c r="L621">
        <v>57714.39</v>
      </c>
      <c r="M621">
        <v>152.28</v>
      </c>
      <c r="N621" t="s">
        <v>9062</v>
      </c>
      <c r="O621" t="s">
        <v>9456</v>
      </c>
      <c r="P621">
        <v>0</v>
      </c>
      <c r="Q621">
        <v>5.8534472775055225E-2</v>
      </c>
      <c r="R621">
        <v>4</v>
      </c>
    </row>
    <row r="622" spans="1:18" x14ac:dyDescent="0.25">
      <c r="A622" t="s">
        <v>8201</v>
      </c>
      <c r="B622">
        <v>2017</v>
      </c>
      <c r="C622">
        <v>10</v>
      </c>
      <c r="D622">
        <v>18</v>
      </c>
      <c r="E622" t="s">
        <v>8170</v>
      </c>
      <c r="F622" s="1" t="s">
        <v>5207</v>
      </c>
      <c r="G622" s="1" t="s">
        <v>20573</v>
      </c>
      <c r="H622" s="1" t="s">
        <v>7263</v>
      </c>
      <c r="I622" t="s">
        <v>20873</v>
      </c>
      <c r="J622" t="s">
        <v>23</v>
      </c>
      <c r="K622">
        <v>47</v>
      </c>
      <c r="L622">
        <v>7157.2</v>
      </c>
      <c r="M622">
        <v>152.28</v>
      </c>
      <c r="N622" t="s">
        <v>9082</v>
      </c>
      <c r="O622" t="s">
        <v>9476</v>
      </c>
      <c r="P622">
        <v>0</v>
      </c>
      <c r="Q622">
        <v>2.3301008403514442E-2</v>
      </c>
      <c r="R622">
        <v>4</v>
      </c>
    </row>
    <row r="623" spans="1:18" x14ac:dyDescent="0.25">
      <c r="A623" t="s">
        <v>2607</v>
      </c>
      <c r="B623">
        <v>2018</v>
      </c>
      <c r="C623">
        <v>6</v>
      </c>
      <c r="D623">
        <v>26</v>
      </c>
      <c r="E623" t="s">
        <v>31</v>
      </c>
      <c r="F623" s="1" t="s">
        <v>3205</v>
      </c>
      <c r="G623" s="1" t="s">
        <v>18031</v>
      </c>
      <c r="H623" s="1" t="s">
        <v>3204</v>
      </c>
      <c r="I623" t="s">
        <v>18037</v>
      </c>
      <c r="J623" t="s">
        <v>23</v>
      </c>
      <c r="K623">
        <v>496</v>
      </c>
      <c r="L623">
        <v>25010.32</v>
      </c>
      <c r="M623">
        <v>50.42</v>
      </c>
      <c r="N623" t="s">
        <v>9161</v>
      </c>
      <c r="O623" t="s">
        <v>23283</v>
      </c>
      <c r="P623">
        <v>0</v>
      </c>
      <c r="Q623">
        <v>0</v>
      </c>
      <c r="R623">
        <v>2</v>
      </c>
    </row>
    <row r="624" spans="1:18" x14ac:dyDescent="0.25">
      <c r="A624" t="s">
        <v>7842</v>
      </c>
      <c r="B624">
        <v>2016</v>
      </c>
      <c r="C624">
        <v>12</v>
      </c>
      <c r="D624">
        <v>30</v>
      </c>
      <c r="E624" t="s">
        <v>7304</v>
      </c>
      <c r="F624" s="1" t="s">
        <v>5207</v>
      </c>
      <c r="G624" s="1" t="s">
        <v>21008</v>
      </c>
      <c r="H624" s="1" t="s">
        <v>7263</v>
      </c>
      <c r="I624" t="s">
        <v>6965</v>
      </c>
      <c r="J624" t="s">
        <v>23</v>
      </c>
      <c r="K624">
        <v>216.2</v>
      </c>
      <c r="L624">
        <v>24489.599999999999</v>
      </c>
      <c r="M624">
        <v>113.27</v>
      </c>
      <c r="N624" t="s">
        <v>9361</v>
      </c>
      <c r="O624" t="s">
        <v>9778</v>
      </c>
      <c r="P624">
        <v>0</v>
      </c>
      <c r="Q624">
        <v>0</v>
      </c>
      <c r="R624">
        <v>4</v>
      </c>
    </row>
    <row r="625" spans="1:18" x14ac:dyDescent="0.25">
      <c r="A625" t="s">
        <v>10891</v>
      </c>
      <c r="B625">
        <v>2019</v>
      </c>
      <c r="C625">
        <v>5</v>
      </c>
      <c r="D625">
        <v>14</v>
      </c>
      <c r="E625" t="s">
        <v>15721</v>
      </c>
      <c r="F625" s="1" t="s">
        <v>3205</v>
      </c>
      <c r="G625" s="1" t="s">
        <v>3863</v>
      </c>
      <c r="H625" s="1" t="s">
        <v>3206</v>
      </c>
      <c r="I625" t="s">
        <v>19204</v>
      </c>
      <c r="J625" t="s">
        <v>23</v>
      </c>
      <c r="K625">
        <v>4025</v>
      </c>
      <c r="L625">
        <v>207287.5</v>
      </c>
      <c r="M625">
        <v>51.5</v>
      </c>
      <c r="N625" t="s">
        <v>9340</v>
      </c>
      <c r="O625" t="s">
        <v>9482</v>
      </c>
      <c r="P625">
        <v>8.0867377033553248E-2</v>
      </c>
      <c r="Q625">
        <v>0</v>
      </c>
      <c r="R625">
        <v>2</v>
      </c>
    </row>
    <row r="626" spans="1:18" x14ac:dyDescent="0.25">
      <c r="A626" t="s">
        <v>10891</v>
      </c>
      <c r="B626">
        <v>2019</v>
      </c>
      <c r="C626">
        <v>5</v>
      </c>
      <c r="D626">
        <v>14</v>
      </c>
      <c r="E626" t="s">
        <v>15721</v>
      </c>
      <c r="F626" s="1" t="s">
        <v>3205</v>
      </c>
      <c r="G626" s="1" t="s">
        <v>3863</v>
      </c>
      <c r="H626" s="1" t="s">
        <v>3206</v>
      </c>
      <c r="I626" t="s">
        <v>19205</v>
      </c>
      <c r="J626" t="s">
        <v>23</v>
      </c>
      <c r="K626">
        <v>15980</v>
      </c>
      <c r="L626">
        <v>822970</v>
      </c>
      <c r="M626">
        <v>51.5</v>
      </c>
      <c r="N626" t="s">
        <v>9335</v>
      </c>
      <c r="O626" t="s">
        <v>9441</v>
      </c>
      <c r="P626">
        <v>0.12724850134172863</v>
      </c>
      <c r="Q626">
        <v>0</v>
      </c>
      <c r="R626">
        <v>2</v>
      </c>
    </row>
    <row r="627" spans="1:18" x14ac:dyDescent="0.25">
      <c r="A627" t="s">
        <v>1886</v>
      </c>
      <c r="B627">
        <v>2017</v>
      </c>
      <c r="C627">
        <v>10</v>
      </c>
      <c r="D627">
        <v>11</v>
      </c>
      <c r="E627" t="s">
        <v>174</v>
      </c>
      <c r="F627" s="1" t="s">
        <v>3205</v>
      </c>
      <c r="G627" s="1" t="s">
        <v>3863</v>
      </c>
      <c r="H627" s="1" t="s">
        <v>3206</v>
      </c>
      <c r="I627" t="s">
        <v>18938</v>
      </c>
      <c r="J627" t="s">
        <v>23</v>
      </c>
      <c r="K627">
        <v>19973</v>
      </c>
      <c r="L627">
        <v>1192388.0900000001</v>
      </c>
      <c r="M627">
        <v>59.7</v>
      </c>
      <c r="N627" t="s">
        <v>9313</v>
      </c>
      <c r="O627" t="s">
        <v>9448</v>
      </c>
      <c r="P627">
        <v>2.823689586550486E-2</v>
      </c>
      <c r="Q627">
        <v>0</v>
      </c>
      <c r="R627">
        <v>4</v>
      </c>
    </row>
    <row r="628" spans="1:18" x14ac:dyDescent="0.25">
      <c r="A628" t="s">
        <v>15328</v>
      </c>
      <c r="B628">
        <v>2019</v>
      </c>
      <c r="C628">
        <v>8</v>
      </c>
      <c r="D628">
        <v>16</v>
      </c>
      <c r="E628" t="s">
        <v>8811</v>
      </c>
      <c r="F628" s="1" t="s">
        <v>9480</v>
      </c>
      <c r="G628" s="1" t="s">
        <v>9480</v>
      </c>
      <c r="H628" s="1" t="s">
        <v>9480</v>
      </c>
      <c r="I628" t="s">
        <v>14959</v>
      </c>
      <c r="J628" t="s">
        <v>38</v>
      </c>
      <c r="K628">
        <v>208</v>
      </c>
      <c r="L628">
        <v>286416</v>
      </c>
      <c r="M628">
        <v>1377</v>
      </c>
      <c r="N628" t="e">
        <v>#N/A</v>
      </c>
      <c r="O628" t="e">
        <v>#N/A</v>
      </c>
      <c r="P628">
        <v>0</v>
      </c>
      <c r="Q628">
        <v>0</v>
      </c>
      <c r="R628">
        <v>3</v>
      </c>
    </row>
    <row r="629" spans="1:18" x14ac:dyDescent="0.25">
      <c r="A629" t="s">
        <v>992</v>
      </c>
      <c r="B629">
        <v>2016</v>
      </c>
      <c r="C629">
        <v>8</v>
      </c>
      <c r="D629">
        <v>18</v>
      </c>
      <c r="E629" t="s">
        <v>226</v>
      </c>
      <c r="F629" s="1" t="s">
        <v>3205</v>
      </c>
      <c r="G629" s="1" t="s">
        <v>3384</v>
      </c>
      <c r="H629" s="1" t="s">
        <v>3206</v>
      </c>
      <c r="I629" t="s">
        <v>17081</v>
      </c>
      <c r="J629" t="s">
        <v>23</v>
      </c>
      <c r="K629">
        <v>20020</v>
      </c>
      <c r="L629">
        <v>784784</v>
      </c>
      <c r="M629">
        <v>39.200000000000003</v>
      </c>
      <c r="N629" t="s">
        <v>160</v>
      </c>
      <c r="O629" t="s">
        <v>9452</v>
      </c>
      <c r="P629">
        <v>0.10110188471641929</v>
      </c>
      <c r="Q629">
        <v>0</v>
      </c>
      <c r="R629">
        <v>3</v>
      </c>
    </row>
    <row r="630" spans="1:18" x14ac:dyDescent="0.25">
      <c r="A630" t="s">
        <v>1871</v>
      </c>
      <c r="B630">
        <v>2017</v>
      </c>
      <c r="C630">
        <v>10</v>
      </c>
      <c r="D630">
        <v>4</v>
      </c>
      <c r="E630" t="s">
        <v>226</v>
      </c>
      <c r="F630" s="1" t="s">
        <v>3205</v>
      </c>
      <c r="G630" s="1" t="s">
        <v>3384</v>
      </c>
      <c r="H630" s="1" t="s">
        <v>3206</v>
      </c>
      <c r="I630" t="s">
        <v>17067</v>
      </c>
      <c r="J630" t="s">
        <v>23</v>
      </c>
      <c r="K630">
        <v>11700</v>
      </c>
      <c r="L630">
        <v>507487.49</v>
      </c>
      <c r="M630">
        <v>43.37</v>
      </c>
      <c r="N630" t="s">
        <v>168</v>
      </c>
      <c r="O630" t="s">
        <v>9481</v>
      </c>
      <c r="P630">
        <v>2.7900708435018715E-2</v>
      </c>
      <c r="Q630">
        <v>0</v>
      </c>
      <c r="R630">
        <v>4</v>
      </c>
    </row>
    <row r="631" spans="1:18" x14ac:dyDescent="0.25">
      <c r="A631" t="s">
        <v>1871</v>
      </c>
      <c r="B631">
        <v>2017</v>
      </c>
      <c r="C631">
        <v>10</v>
      </c>
      <c r="D631">
        <v>4</v>
      </c>
      <c r="E631" t="s">
        <v>226</v>
      </c>
      <c r="F631" s="1" t="s">
        <v>3205</v>
      </c>
      <c r="G631" s="1" t="s">
        <v>3384</v>
      </c>
      <c r="H631" s="1" t="s">
        <v>3206</v>
      </c>
      <c r="I631" t="s">
        <v>17068</v>
      </c>
      <c r="J631" t="s">
        <v>23</v>
      </c>
      <c r="K631">
        <v>9240</v>
      </c>
      <c r="L631">
        <v>400785.01</v>
      </c>
      <c r="M631">
        <v>43.38</v>
      </c>
      <c r="N631" t="s">
        <v>170</v>
      </c>
      <c r="O631" t="s">
        <v>9516</v>
      </c>
      <c r="P631">
        <v>3.660242098978287E-2</v>
      </c>
      <c r="Q631">
        <v>0</v>
      </c>
      <c r="R631">
        <v>4</v>
      </c>
    </row>
    <row r="632" spans="1:18" x14ac:dyDescent="0.25">
      <c r="A632" t="s">
        <v>1428</v>
      </c>
      <c r="B632">
        <v>2017</v>
      </c>
      <c r="C632">
        <v>2</v>
      </c>
      <c r="D632">
        <v>28</v>
      </c>
      <c r="E632" t="s">
        <v>92</v>
      </c>
      <c r="F632" s="1" t="s">
        <v>3205</v>
      </c>
      <c r="G632" s="1" t="s">
        <v>3863</v>
      </c>
      <c r="H632" s="1" t="s">
        <v>3206</v>
      </c>
      <c r="I632" t="s">
        <v>19117</v>
      </c>
      <c r="J632" t="s">
        <v>23</v>
      </c>
      <c r="K632">
        <v>4914</v>
      </c>
      <c r="L632">
        <v>235134.9</v>
      </c>
      <c r="M632">
        <v>47.85</v>
      </c>
      <c r="N632" t="s">
        <v>489</v>
      </c>
      <c r="O632" t="s">
        <v>9501</v>
      </c>
      <c r="P632">
        <v>0</v>
      </c>
      <c r="Q632">
        <v>0</v>
      </c>
      <c r="R632">
        <v>1</v>
      </c>
    </row>
    <row r="633" spans="1:18" x14ac:dyDescent="0.25">
      <c r="A633" t="s">
        <v>1428</v>
      </c>
      <c r="B633">
        <v>2017</v>
      </c>
      <c r="C633">
        <v>2</v>
      </c>
      <c r="D633">
        <v>28</v>
      </c>
      <c r="E633" t="s">
        <v>92</v>
      </c>
      <c r="F633" s="1" t="s">
        <v>3205</v>
      </c>
      <c r="G633" s="1" t="s">
        <v>3227</v>
      </c>
      <c r="H633" s="1" t="s">
        <v>3206</v>
      </c>
      <c r="I633" t="s">
        <v>19778</v>
      </c>
      <c r="J633" t="s">
        <v>23</v>
      </c>
      <c r="K633">
        <v>4174</v>
      </c>
      <c r="L633">
        <v>244179</v>
      </c>
      <c r="M633">
        <v>58.5</v>
      </c>
      <c r="N633" t="s">
        <v>22088</v>
      </c>
      <c r="O633" t="s">
        <v>23267</v>
      </c>
      <c r="P633">
        <v>0</v>
      </c>
      <c r="Q633">
        <v>0</v>
      </c>
      <c r="R633">
        <v>1</v>
      </c>
    </row>
    <row r="634" spans="1:18" x14ac:dyDescent="0.25">
      <c r="A634" t="s">
        <v>10205</v>
      </c>
      <c r="B634">
        <v>2019</v>
      </c>
      <c r="C634">
        <v>1</v>
      </c>
      <c r="D634">
        <v>25</v>
      </c>
      <c r="E634" t="s">
        <v>7335</v>
      </c>
      <c r="F634" s="1" t="s">
        <v>9480</v>
      </c>
      <c r="G634" s="1" t="s">
        <v>9480</v>
      </c>
      <c r="H634" s="1" t="s">
        <v>9480</v>
      </c>
      <c r="I634" t="s">
        <v>7344</v>
      </c>
      <c r="J634" t="s">
        <v>38</v>
      </c>
      <c r="K634">
        <v>3</v>
      </c>
      <c r="L634">
        <v>3069</v>
      </c>
      <c r="M634">
        <v>1023</v>
      </c>
      <c r="N634" t="e">
        <v>#N/A</v>
      </c>
      <c r="O634" t="e">
        <v>#N/A</v>
      </c>
      <c r="P634">
        <v>0</v>
      </c>
      <c r="Q634">
        <v>0</v>
      </c>
      <c r="R634">
        <v>1</v>
      </c>
    </row>
    <row r="635" spans="1:18" x14ac:dyDescent="0.25">
      <c r="A635" t="s">
        <v>10205</v>
      </c>
      <c r="B635">
        <v>2019</v>
      </c>
      <c r="C635">
        <v>1</v>
      </c>
      <c r="D635">
        <v>25</v>
      </c>
      <c r="E635" t="s">
        <v>7335</v>
      </c>
      <c r="F635" s="1" t="s">
        <v>9480</v>
      </c>
      <c r="G635" s="1" t="s">
        <v>9480</v>
      </c>
      <c r="H635" s="1" t="s">
        <v>9480</v>
      </c>
      <c r="I635" t="s">
        <v>10206</v>
      </c>
      <c r="J635" t="s">
        <v>38</v>
      </c>
      <c r="K635">
        <v>2</v>
      </c>
      <c r="L635">
        <v>186</v>
      </c>
      <c r="M635">
        <v>93</v>
      </c>
      <c r="N635" t="e">
        <v>#N/A</v>
      </c>
      <c r="O635" t="e">
        <v>#N/A</v>
      </c>
      <c r="P635">
        <v>0</v>
      </c>
      <c r="Q635">
        <v>0</v>
      </c>
      <c r="R635">
        <v>1</v>
      </c>
    </row>
    <row r="636" spans="1:18" x14ac:dyDescent="0.25">
      <c r="A636" t="s">
        <v>10205</v>
      </c>
      <c r="B636">
        <v>2019</v>
      </c>
      <c r="C636">
        <v>1</v>
      </c>
      <c r="D636">
        <v>25</v>
      </c>
      <c r="E636" t="s">
        <v>7335</v>
      </c>
      <c r="F636" s="1" t="s">
        <v>9480</v>
      </c>
      <c r="G636" s="1" t="s">
        <v>9480</v>
      </c>
      <c r="H636" s="1" t="s">
        <v>9480</v>
      </c>
      <c r="I636" t="s">
        <v>10207</v>
      </c>
      <c r="J636" t="s">
        <v>38</v>
      </c>
      <c r="K636">
        <v>1</v>
      </c>
      <c r="L636">
        <v>827.7</v>
      </c>
      <c r="M636">
        <v>827.7</v>
      </c>
      <c r="N636" t="e">
        <v>#N/A</v>
      </c>
      <c r="O636" t="e">
        <v>#N/A</v>
      </c>
      <c r="P636">
        <v>0</v>
      </c>
      <c r="Q636">
        <v>0</v>
      </c>
      <c r="R636">
        <v>1</v>
      </c>
    </row>
    <row r="637" spans="1:18" x14ac:dyDescent="0.25">
      <c r="A637" t="s">
        <v>10205</v>
      </c>
      <c r="B637">
        <v>2019</v>
      </c>
      <c r="C637">
        <v>1</v>
      </c>
      <c r="D637">
        <v>25</v>
      </c>
      <c r="E637" t="s">
        <v>7335</v>
      </c>
      <c r="F637" s="1" t="s">
        <v>9480</v>
      </c>
      <c r="G637" s="1" t="s">
        <v>9480</v>
      </c>
      <c r="H637" s="1" t="s">
        <v>9480</v>
      </c>
      <c r="I637" t="s">
        <v>10208</v>
      </c>
      <c r="J637" t="s">
        <v>38</v>
      </c>
      <c r="K637">
        <v>3</v>
      </c>
      <c r="L637">
        <v>284.58</v>
      </c>
      <c r="M637">
        <v>94.86</v>
      </c>
      <c r="N637" t="e">
        <v>#N/A</v>
      </c>
      <c r="O637" t="e">
        <v>#N/A</v>
      </c>
      <c r="P637">
        <v>0</v>
      </c>
      <c r="Q637">
        <v>0</v>
      </c>
      <c r="R637">
        <v>1</v>
      </c>
    </row>
    <row r="638" spans="1:18" x14ac:dyDescent="0.25">
      <c r="A638" t="s">
        <v>10205</v>
      </c>
      <c r="B638">
        <v>2019</v>
      </c>
      <c r="C638">
        <v>1</v>
      </c>
      <c r="D638">
        <v>25</v>
      </c>
      <c r="E638" t="s">
        <v>7335</v>
      </c>
      <c r="F638" s="1" t="s">
        <v>9480</v>
      </c>
      <c r="G638" s="1" t="s">
        <v>9480</v>
      </c>
      <c r="H638" s="1" t="s">
        <v>9480</v>
      </c>
      <c r="I638" t="s">
        <v>10208</v>
      </c>
      <c r="J638" t="s">
        <v>38</v>
      </c>
      <c r="K638">
        <v>2</v>
      </c>
      <c r="L638">
        <v>213.9</v>
      </c>
      <c r="M638">
        <v>106.95</v>
      </c>
      <c r="N638" t="e">
        <v>#N/A</v>
      </c>
      <c r="O638" t="e">
        <v>#N/A</v>
      </c>
      <c r="P638">
        <v>0</v>
      </c>
      <c r="Q638">
        <v>0</v>
      </c>
      <c r="R638">
        <v>1</v>
      </c>
    </row>
    <row r="639" spans="1:18" x14ac:dyDescent="0.25">
      <c r="A639" t="s">
        <v>10205</v>
      </c>
      <c r="B639">
        <v>2019</v>
      </c>
      <c r="C639">
        <v>1</v>
      </c>
      <c r="D639">
        <v>25</v>
      </c>
      <c r="E639" t="s">
        <v>7335</v>
      </c>
      <c r="F639" s="1" t="s">
        <v>5207</v>
      </c>
      <c r="G639" s="1" t="s">
        <v>21109</v>
      </c>
      <c r="H639" s="1" t="s">
        <v>7263</v>
      </c>
      <c r="I639" t="s">
        <v>6729</v>
      </c>
      <c r="J639" t="s">
        <v>38</v>
      </c>
      <c r="K639">
        <v>2</v>
      </c>
      <c r="L639">
        <v>1860</v>
      </c>
      <c r="M639">
        <v>930</v>
      </c>
      <c r="N639" t="s">
        <v>6729</v>
      </c>
      <c r="O639" t="s">
        <v>9844</v>
      </c>
      <c r="P639">
        <v>0</v>
      </c>
      <c r="Q639">
        <v>0</v>
      </c>
      <c r="R639">
        <v>1</v>
      </c>
    </row>
    <row r="640" spans="1:18" x14ac:dyDescent="0.25">
      <c r="A640" t="s">
        <v>10205</v>
      </c>
      <c r="B640">
        <v>2019</v>
      </c>
      <c r="C640">
        <v>1</v>
      </c>
      <c r="D640">
        <v>25</v>
      </c>
      <c r="E640" t="s">
        <v>7335</v>
      </c>
      <c r="F640" s="1" t="s">
        <v>9480</v>
      </c>
      <c r="G640" s="1" t="s">
        <v>9480</v>
      </c>
      <c r="H640" s="1" t="s">
        <v>9480</v>
      </c>
      <c r="I640" t="s">
        <v>10209</v>
      </c>
      <c r="J640" t="s">
        <v>38</v>
      </c>
      <c r="K640">
        <v>5</v>
      </c>
      <c r="L640">
        <v>674.25</v>
      </c>
      <c r="M640">
        <v>134.85</v>
      </c>
      <c r="N640" t="e">
        <v>#N/A</v>
      </c>
      <c r="O640" t="e">
        <v>#N/A</v>
      </c>
      <c r="P640">
        <v>0</v>
      </c>
      <c r="Q640">
        <v>0</v>
      </c>
      <c r="R640">
        <v>1</v>
      </c>
    </row>
    <row r="641" spans="1:18" x14ac:dyDescent="0.25">
      <c r="A641" t="s">
        <v>10205</v>
      </c>
      <c r="B641">
        <v>2019</v>
      </c>
      <c r="C641">
        <v>1</v>
      </c>
      <c r="D641">
        <v>25</v>
      </c>
      <c r="E641" t="s">
        <v>7335</v>
      </c>
      <c r="F641" s="1" t="s">
        <v>9480</v>
      </c>
      <c r="G641" s="1" t="s">
        <v>9480</v>
      </c>
      <c r="H641" s="1" t="s">
        <v>9480</v>
      </c>
      <c r="I641" t="s">
        <v>15716</v>
      </c>
      <c r="J641" t="s">
        <v>38</v>
      </c>
      <c r="K641">
        <v>5</v>
      </c>
      <c r="L641">
        <v>3301.5</v>
      </c>
      <c r="M641">
        <v>660.3</v>
      </c>
      <c r="N641" t="e">
        <v>#N/A</v>
      </c>
      <c r="O641" t="e">
        <v>#N/A</v>
      </c>
      <c r="P641">
        <v>0</v>
      </c>
      <c r="Q641">
        <v>0</v>
      </c>
      <c r="R641">
        <v>1</v>
      </c>
    </row>
    <row r="642" spans="1:18" x14ac:dyDescent="0.25">
      <c r="A642" t="s">
        <v>10205</v>
      </c>
      <c r="B642">
        <v>2019</v>
      </c>
      <c r="C642">
        <v>1</v>
      </c>
      <c r="D642">
        <v>25</v>
      </c>
      <c r="E642" t="s">
        <v>7335</v>
      </c>
      <c r="F642" s="1" t="s">
        <v>9480</v>
      </c>
      <c r="G642" s="1" t="s">
        <v>9480</v>
      </c>
      <c r="H642" s="1" t="s">
        <v>9480</v>
      </c>
      <c r="I642" t="s">
        <v>10210</v>
      </c>
      <c r="J642" t="s">
        <v>38</v>
      </c>
      <c r="K642">
        <v>80</v>
      </c>
      <c r="L642">
        <v>6696</v>
      </c>
      <c r="M642">
        <v>83.7</v>
      </c>
      <c r="N642" t="e">
        <v>#N/A</v>
      </c>
      <c r="O642" t="e">
        <v>#N/A</v>
      </c>
      <c r="P642">
        <v>0</v>
      </c>
      <c r="Q642">
        <v>0</v>
      </c>
      <c r="R642">
        <v>1</v>
      </c>
    </row>
    <row r="643" spans="1:18" x14ac:dyDescent="0.25">
      <c r="A643" t="s">
        <v>10205</v>
      </c>
      <c r="B643">
        <v>2019</v>
      </c>
      <c r="C643">
        <v>1</v>
      </c>
      <c r="D643">
        <v>25</v>
      </c>
      <c r="E643" t="s">
        <v>7335</v>
      </c>
      <c r="F643" s="1" t="s">
        <v>9480</v>
      </c>
      <c r="G643" s="1" t="s">
        <v>9480</v>
      </c>
      <c r="H643" s="1" t="s">
        <v>9480</v>
      </c>
      <c r="I643" t="s">
        <v>235</v>
      </c>
      <c r="J643" t="s">
        <v>38</v>
      </c>
      <c r="K643">
        <v>12</v>
      </c>
      <c r="L643">
        <v>5077.8</v>
      </c>
      <c r="M643">
        <v>423.15</v>
      </c>
      <c r="N643" t="e">
        <v>#N/A</v>
      </c>
      <c r="O643" t="e">
        <v>#N/A</v>
      </c>
      <c r="P643">
        <v>0</v>
      </c>
      <c r="Q643">
        <v>0</v>
      </c>
      <c r="R643">
        <v>1</v>
      </c>
    </row>
    <row r="644" spans="1:18" x14ac:dyDescent="0.25">
      <c r="A644" t="s">
        <v>1748</v>
      </c>
      <c r="B644">
        <v>2017</v>
      </c>
      <c r="C644">
        <v>8</v>
      </c>
      <c r="D644">
        <v>8</v>
      </c>
      <c r="E644" t="s">
        <v>1620</v>
      </c>
      <c r="F644" s="1" t="s">
        <v>3205</v>
      </c>
      <c r="G644" s="1" t="s">
        <v>3863</v>
      </c>
      <c r="H644" s="1" t="s">
        <v>3206</v>
      </c>
      <c r="I644" t="s">
        <v>19010</v>
      </c>
      <c r="J644" t="s">
        <v>23</v>
      </c>
      <c r="K644">
        <v>3311</v>
      </c>
      <c r="L644">
        <v>150823.06</v>
      </c>
      <c r="M644">
        <v>45.55</v>
      </c>
      <c r="N644" t="s">
        <v>9337</v>
      </c>
      <c r="O644" t="s">
        <v>9440</v>
      </c>
      <c r="P644">
        <v>0.12068470364021268</v>
      </c>
      <c r="Q644">
        <v>0</v>
      </c>
      <c r="R644">
        <v>3</v>
      </c>
    </row>
    <row r="645" spans="1:18" x14ac:dyDescent="0.25">
      <c r="A645" t="s">
        <v>10601</v>
      </c>
      <c r="B645">
        <v>2019</v>
      </c>
      <c r="C645">
        <v>4</v>
      </c>
      <c r="D645">
        <v>4</v>
      </c>
      <c r="E645" t="s">
        <v>1515</v>
      </c>
      <c r="F645" s="1" t="s">
        <v>3205</v>
      </c>
      <c r="G645" s="1" t="s">
        <v>3384</v>
      </c>
      <c r="H645" s="1" t="s">
        <v>3206</v>
      </c>
      <c r="I645" t="s">
        <v>17271</v>
      </c>
      <c r="J645" t="s">
        <v>23</v>
      </c>
      <c r="K645">
        <v>5355</v>
      </c>
      <c r="L645">
        <v>264537</v>
      </c>
      <c r="M645">
        <v>49.4</v>
      </c>
      <c r="N645" t="s">
        <v>309</v>
      </c>
      <c r="O645" t="s">
        <v>9556</v>
      </c>
      <c r="P645">
        <v>0</v>
      </c>
      <c r="Q645">
        <v>0</v>
      </c>
      <c r="R645">
        <v>2</v>
      </c>
    </row>
    <row r="646" spans="1:18" x14ac:dyDescent="0.25">
      <c r="A646" t="s">
        <v>10601</v>
      </c>
      <c r="B646">
        <v>2019</v>
      </c>
      <c r="C646">
        <v>4</v>
      </c>
      <c r="D646">
        <v>4</v>
      </c>
      <c r="E646" t="s">
        <v>1515</v>
      </c>
      <c r="F646" s="1" t="s">
        <v>3205</v>
      </c>
      <c r="G646" s="1" t="s">
        <v>3384</v>
      </c>
      <c r="H646" s="1" t="s">
        <v>3206</v>
      </c>
      <c r="I646" t="s">
        <v>17299</v>
      </c>
      <c r="J646" t="s">
        <v>23</v>
      </c>
      <c r="K646">
        <v>16685</v>
      </c>
      <c r="L646">
        <v>800880</v>
      </c>
      <c r="M646">
        <v>48</v>
      </c>
      <c r="N646" t="s">
        <v>160</v>
      </c>
      <c r="O646" t="s">
        <v>9452</v>
      </c>
      <c r="P646">
        <v>0.10110188471641929</v>
      </c>
      <c r="Q646">
        <v>0</v>
      </c>
      <c r="R646">
        <v>2</v>
      </c>
    </row>
    <row r="647" spans="1:18" x14ac:dyDescent="0.25">
      <c r="A647" t="s">
        <v>8655</v>
      </c>
      <c r="B647">
        <v>2018</v>
      </c>
      <c r="C647">
        <v>7</v>
      </c>
      <c r="D647">
        <v>12</v>
      </c>
      <c r="E647" t="s">
        <v>7310</v>
      </c>
      <c r="F647" s="1" t="s">
        <v>5207</v>
      </c>
      <c r="G647" s="1" t="s">
        <v>21008</v>
      </c>
      <c r="H647" s="1" t="s">
        <v>3200</v>
      </c>
      <c r="I647" t="s">
        <v>6971</v>
      </c>
      <c r="J647" t="s">
        <v>23</v>
      </c>
      <c r="K647">
        <v>60</v>
      </c>
      <c r="L647">
        <v>7997.17</v>
      </c>
      <c r="M647">
        <v>133.29</v>
      </c>
      <c r="N647" t="s">
        <v>9361</v>
      </c>
      <c r="O647" t="s">
        <v>9837</v>
      </c>
      <c r="P647">
        <v>0</v>
      </c>
      <c r="Q647">
        <v>0</v>
      </c>
      <c r="R647">
        <v>3</v>
      </c>
    </row>
    <row r="648" spans="1:18" x14ac:dyDescent="0.25">
      <c r="A648" t="s">
        <v>8655</v>
      </c>
      <c r="B648">
        <v>2018</v>
      </c>
      <c r="C648">
        <v>7</v>
      </c>
      <c r="D648">
        <v>12</v>
      </c>
      <c r="E648" t="s">
        <v>7310</v>
      </c>
      <c r="F648" s="1" t="s">
        <v>5207</v>
      </c>
      <c r="G648" s="1" t="s">
        <v>21008</v>
      </c>
      <c r="H648" s="1" t="s">
        <v>3200</v>
      </c>
      <c r="I648" t="s">
        <v>6942</v>
      </c>
      <c r="J648" t="s">
        <v>23</v>
      </c>
      <c r="K648">
        <v>20</v>
      </c>
      <c r="L648">
        <v>3460</v>
      </c>
      <c r="M648">
        <v>173</v>
      </c>
      <c r="N648" t="s">
        <v>9358</v>
      </c>
      <c r="O648" t="s">
        <v>9835</v>
      </c>
      <c r="P648">
        <v>0</v>
      </c>
      <c r="Q648">
        <v>0</v>
      </c>
      <c r="R648">
        <v>3</v>
      </c>
    </row>
    <row r="649" spans="1:18" x14ac:dyDescent="0.25">
      <c r="A649" t="s">
        <v>8655</v>
      </c>
      <c r="B649">
        <v>2018</v>
      </c>
      <c r="C649">
        <v>7</v>
      </c>
      <c r="D649">
        <v>12</v>
      </c>
      <c r="E649" t="s">
        <v>7310</v>
      </c>
      <c r="F649" s="1" t="s">
        <v>5207</v>
      </c>
      <c r="G649" s="1" t="s">
        <v>21008</v>
      </c>
      <c r="H649" s="1" t="s">
        <v>3200</v>
      </c>
      <c r="I649" t="s">
        <v>6972</v>
      </c>
      <c r="J649" t="s">
        <v>23</v>
      </c>
      <c r="K649">
        <v>25</v>
      </c>
      <c r="L649">
        <v>4325</v>
      </c>
      <c r="M649">
        <v>173</v>
      </c>
      <c r="N649" t="s">
        <v>9361</v>
      </c>
      <c r="O649" t="s">
        <v>9837</v>
      </c>
      <c r="P649">
        <v>0</v>
      </c>
      <c r="Q649">
        <v>0</v>
      </c>
      <c r="R649">
        <v>3</v>
      </c>
    </row>
    <row r="650" spans="1:18" x14ac:dyDescent="0.25">
      <c r="A650" t="s">
        <v>8655</v>
      </c>
      <c r="B650">
        <v>2018</v>
      </c>
      <c r="C650">
        <v>7</v>
      </c>
      <c r="D650">
        <v>12</v>
      </c>
      <c r="E650" t="s">
        <v>7310</v>
      </c>
      <c r="F650" s="1" t="s">
        <v>5207</v>
      </c>
      <c r="G650" s="1" t="s">
        <v>21008</v>
      </c>
      <c r="H650" s="1" t="s">
        <v>3200</v>
      </c>
      <c r="I650" t="s">
        <v>6941</v>
      </c>
      <c r="J650" t="s">
        <v>23</v>
      </c>
      <c r="K650">
        <v>30</v>
      </c>
      <c r="L650">
        <v>3998.58</v>
      </c>
      <c r="M650">
        <v>133.29</v>
      </c>
      <c r="N650" t="s">
        <v>9358</v>
      </c>
      <c r="O650" t="s">
        <v>9835</v>
      </c>
      <c r="P650">
        <v>0</v>
      </c>
      <c r="Q650">
        <v>0</v>
      </c>
      <c r="R650">
        <v>3</v>
      </c>
    </row>
    <row r="651" spans="1:18" x14ac:dyDescent="0.25">
      <c r="A651" t="s">
        <v>8655</v>
      </c>
      <c r="B651">
        <v>2018</v>
      </c>
      <c r="C651">
        <v>7</v>
      </c>
      <c r="D651">
        <v>12</v>
      </c>
      <c r="E651" t="s">
        <v>7310</v>
      </c>
      <c r="F651" s="1" t="s">
        <v>5207</v>
      </c>
      <c r="G651" s="1" t="s">
        <v>21008</v>
      </c>
      <c r="H651" s="1" t="s">
        <v>3200</v>
      </c>
      <c r="I651" t="s">
        <v>6901</v>
      </c>
      <c r="J651" t="s">
        <v>23</v>
      </c>
      <c r="K651">
        <v>10</v>
      </c>
      <c r="L651">
        <v>1332.86</v>
      </c>
      <c r="M651">
        <v>133.29</v>
      </c>
      <c r="N651" t="s">
        <v>9356</v>
      </c>
      <c r="O651" t="s">
        <v>10039</v>
      </c>
      <c r="P651">
        <v>0</v>
      </c>
      <c r="Q651">
        <v>0</v>
      </c>
      <c r="R651">
        <v>3</v>
      </c>
    </row>
    <row r="652" spans="1:18" x14ac:dyDescent="0.25">
      <c r="A652" t="s">
        <v>8655</v>
      </c>
      <c r="B652">
        <v>2018</v>
      </c>
      <c r="C652">
        <v>7</v>
      </c>
      <c r="D652">
        <v>12</v>
      </c>
      <c r="E652" t="s">
        <v>7310</v>
      </c>
      <c r="F652" s="1" t="s">
        <v>5207</v>
      </c>
      <c r="G652" s="1" t="s">
        <v>20573</v>
      </c>
      <c r="H652" s="1" t="s">
        <v>3200</v>
      </c>
      <c r="I652" t="s">
        <v>20609</v>
      </c>
      <c r="J652" t="s">
        <v>23</v>
      </c>
      <c r="K652">
        <v>7</v>
      </c>
      <c r="L652">
        <v>1285.6300000000001</v>
      </c>
      <c r="M652">
        <v>183.66</v>
      </c>
      <c r="N652" t="s">
        <v>7263</v>
      </c>
      <c r="O652" t="s">
        <v>23192</v>
      </c>
      <c r="P652">
        <v>0</v>
      </c>
      <c r="Q652">
        <v>0</v>
      </c>
      <c r="R652">
        <v>3</v>
      </c>
    </row>
    <row r="653" spans="1:18" x14ac:dyDescent="0.25">
      <c r="A653" t="s">
        <v>8655</v>
      </c>
      <c r="B653">
        <v>2018</v>
      </c>
      <c r="C653">
        <v>7</v>
      </c>
      <c r="D653">
        <v>12</v>
      </c>
      <c r="E653" t="s">
        <v>7310</v>
      </c>
      <c r="F653" s="1" t="s">
        <v>5207</v>
      </c>
      <c r="G653" s="1" t="s">
        <v>20573</v>
      </c>
      <c r="H653" s="1" t="s">
        <v>3200</v>
      </c>
      <c r="I653" t="s">
        <v>20617</v>
      </c>
      <c r="J653" t="s">
        <v>23</v>
      </c>
      <c r="K653">
        <v>126</v>
      </c>
      <c r="L653">
        <v>20496.669999999998</v>
      </c>
      <c r="M653">
        <v>162.66999999999999</v>
      </c>
      <c r="N653" t="s">
        <v>7263</v>
      </c>
      <c r="O653" t="s">
        <v>23192</v>
      </c>
      <c r="P653">
        <v>0</v>
      </c>
      <c r="Q653">
        <v>0</v>
      </c>
      <c r="R653">
        <v>3</v>
      </c>
    </row>
    <row r="654" spans="1:18" x14ac:dyDescent="0.25">
      <c r="A654" t="s">
        <v>8655</v>
      </c>
      <c r="B654">
        <v>2018</v>
      </c>
      <c r="C654">
        <v>7</v>
      </c>
      <c r="D654">
        <v>12</v>
      </c>
      <c r="E654" t="s">
        <v>7310</v>
      </c>
      <c r="F654" s="1" t="s">
        <v>5207</v>
      </c>
      <c r="G654" s="1" t="s">
        <v>20573</v>
      </c>
      <c r="H654" s="1" t="s">
        <v>3200</v>
      </c>
      <c r="I654" t="s">
        <v>20651</v>
      </c>
      <c r="J654" t="s">
        <v>23</v>
      </c>
      <c r="K654">
        <v>160</v>
      </c>
      <c r="L654">
        <v>22148.58</v>
      </c>
      <c r="M654">
        <v>138.43</v>
      </c>
      <c r="N654" t="s">
        <v>7263</v>
      </c>
      <c r="O654" t="s">
        <v>23192</v>
      </c>
      <c r="P654">
        <v>0</v>
      </c>
      <c r="Q654">
        <v>0</v>
      </c>
      <c r="R654">
        <v>3</v>
      </c>
    </row>
    <row r="655" spans="1:18" x14ac:dyDescent="0.25">
      <c r="A655" t="s">
        <v>8655</v>
      </c>
      <c r="B655">
        <v>2018</v>
      </c>
      <c r="C655">
        <v>7</v>
      </c>
      <c r="D655">
        <v>12</v>
      </c>
      <c r="E655" t="s">
        <v>7310</v>
      </c>
      <c r="F655" s="1" t="s">
        <v>5207</v>
      </c>
      <c r="G655" s="1" t="s">
        <v>20573</v>
      </c>
      <c r="H655" s="1" t="s">
        <v>3200</v>
      </c>
      <c r="I655" t="s">
        <v>20721</v>
      </c>
      <c r="J655" t="s">
        <v>23</v>
      </c>
      <c r="K655">
        <v>230</v>
      </c>
      <c r="L655">
        <v>38138.71</v>
      </c>
      <c r="M655">
        <v>165.82</v>
      </c>
      <c r="N655" t="s">
        <v>8855</v>
      </c>
      <c r="O655" t="s">
        <v>9464</v>
      </c>
      <c r="P655">
        <v>0</v>
      </c>
      <c r="Q655">
        <v>4.0124694125017395E-2</v>
      </c>
      <c r="R655">
        <v>3</v>
      </c>
    </row>
    <row r="656" spans="1:18" x14ac:dyDescent="0.25">
      <c r="A656" t="s">
        <v>8655</v>
      </c>
      <c r="B656">
        <v>2018</v>
      </c>
      <c r="C656">
        <v>7</v>
      </c>
      <c r="D656">
        <v>12</v>
      </c>
      <c r="E656" t="s">
        <v>7310</v>
      </c>
      <c r="F656" s="1" t="s">
        <v>5207</v>
      </c>
      <c r="G656" s="1" t="s">
        <v>20931</v>
      </c>
      <c r="H656" s="1" t="s">
        <v>3200</v>
      </c>
      <c r="I656" t="s">
        <v>20951</v>
      </c>
      <c r="J656" t="s">
        <v>23</v>
      </c>
      <c r="K656">
        <v>78</v>
      </c>
      <c r="L656">
        <v>11460.5</v>
      </c>
      <c r="M656">
        <v>146.93</v>
      </c>
      <c r="N656" t="s">
        <v>7263</v>
      </c>
      <c r="O656" t="s">
        <v>23192</v>
      </c>
      <c r="P656">
        <v>0</v>
      </c>
      <c r="Q656">
        <v>0</v>
      </c>
      <c r="R656">
        <v>3</v>
      </c>
    </row>
    <row r="657" spans="1:18" x14ac:dyDescent="0.25">
      <c r="A657" t="s">
        <v>8655</v>
      </c>
      <c r="B657">
        <v>2018</v>
      </c>
      <c r="C657">
        <v>7</v>
      </c>
      <c r="D657">
        <v>12</v>
      </c>
      <c r="E657" t="s">
        <v>7310</v>
      </c>
      <c r="F657" s="1" t="s">
        <v>5207</v>
      </c>
      <c r="G657" s="1" t="s">
        <v>20931</v>
      </c>
      <c r="H657" s="1" t="s">
        <v>3200</v>
      </c>
      <c r="I657" t="s">
        <v>20960</v>
      </c>
      <c r="J657" t="s">
        <v>23</v>
      </c>
      <c r="K657">
        <v>485</v>
      </c>
      <c r="L657">
        <v>79997.84</v>
      </c>
      <c r="M657">
        <v>164.94</v>
      </c>
      <c r="N657" t="s">
        <v>9106</v>
      </c>
      <c r="O657" t="s">
        <v>9457</v>
      </c>
      <c r="P657">
        <v>0</v>
      </c>
      <c r="Q657">
        <v>5.7969928101551112E-2</v>
      </c>
      <c r="R657">
        <v>3</v>
      </c>
    </row>
    <row r="658" spans="1:18" x14ac:dyDescent="0.25">
      <c r="A658" t="s">
        <v>8655</v>
      </c>
      <c r="B658">
        <v>2018</v>
      </c>
      <c r="C658">
        <v>7</v>
      </c>
      <c r="D658">
        <v>12</v>
      </c>
      <c r="E658" t="s">
        <v>7310</v>
      </c>
      <c r="F658" s="1" t="s">
        <v>5207</v>
      </c>
      <c r="G658" s="1" t="s">
        <v>20931</v>
      </c>
      <c r="H658" s="1" t="s">
        <v>3200</v>
      </c>
      <c r="I658" t="s">
        <v>20970</v>
      </c>
      <c r="J658" t="s">
        <v>23</v>
      </c>
      <c r="K658">
        <v>155</v>
      </c>
      <c r="L658">
        <v>28467.599999999999</v>
      </c>
      <c r="M658">
        <v>183.66</v>
      </c>
      <c r="N658" t="s">
        <v>9108</v>
      </c>
      <c r="O658" t="s">
        <v>9833</v>
      </c>
      <c r="P658">
        <v>0</v>
      </c>
      <c r="Q658">
        <v>0</v>
      </c>
      <c r="R658">
        <v>3</v>
      </c>
    </row>
    <row r="659" spans="1:18" x14ac:dyDescent="0.25">
      <c r="A659" t="s">
        <v>8655</v>
      </c>
      <c r="B659">
        <v>2018</v>
      </c>
      <c r="C659">
        <v>7</v>
      </c>
      <c r="D659">
        <v>12</v>
      </c>
      <c r="E659" t="s">
        <v>7310</v>
      </c>
      <c r="F659" s="1" t="s">
        <v>5207</v>
      </c>
      <c r="G659" s="1" t="s">
        <v>20931</v>
      </c>
      <c r="H659" s="1" t="s">
        <v>3200</v>
      </c>
      <c r="I659" t="s">
        <v>20983</v>
      </c>
      <c r="J659" t="s">
        <v>23</v>
      </c>
      <c r="K659">
        <v>101</v>
      </c>
      <c r="L659">
        <v>19062.89</v>
      </c>
      <c r="M659">
        <v>188.74</v>
      </c>
      <c r="N659" t="s">
        <v>9110</v>
      </c>
      <c r="O659" t="s">
        <v>10080</v>
      </c>
      <c r="P659">
        <v>0</v>
      </c>
      <c r="Q659">
        <v>0</v>
      </c>
      <c r="R659">
        <v>3</v>
      </c>
    </row>
    <row r="660" spans="1:18" x14ac:dyDescent="0.25">
      <c r="A660" t="s">
        <v>8655</v>
      </c>
      <c r="B660">
        <v>2018</v>
      </c>
      <c r="C660">
        <v>7</v>
      </c>
      <c r="D660">
        <v>12</v>
      </c>
      <c r="E660" t="s">
        <v>7310</v>
      </c>
      <c r="F660" s="1" t="s">
        <v>5207</v>
      </c>
      <c r="G660" s="1" t="s">
        <v>20573</v>
      </c>
      <c r="H660" s="1" t="s">
        <v>3200</v>
      </c>
      <c r="I660" t="s">
        <v>20782</v>
      </c>
      <c r="J660" t="s">
        <v>23</v>
      </c>
      <c r="K660">
        <v>9</v>
      </c>
      <c r="L660">
        <v>1492.38</v>
      </c>
      <c r="M660">
        <v>165.82</v>
      </c>
      <c r="N660" t="s">
        <v>7263</v>
      </c>
      <c r="O660" t="s">
        <v>23192</v>
      </c>
      <c r="P660">
        <v>0</v>
      </c>
      <c r="Q660">
        <v>0</v>
      </c>
      <c r="R660">
        <v>3</v>
      </c>
    </row>
    <row r="661" spans="1:18" x14ac:dyDescent="0.25">
      <c r="A661" t="s">
        <v>10684</v>
      </c>
      <c r="B661">
        <v>2019</v>
      </c>
      <c r="C661">
        <v>4</v>
      </c>
      <c r="D661">
        <v>5</v>
      </c>
      <c r="E661" t="s">
        <v>2641</v>
      </c>
      <c r="F661" s="1" t="s">
        <v>3205</v>
      </c>
      <c r="G661" s="1" t="s">
        <v>3863</v>
      </c>
      <c r="H661" s="1" t="s">
        <v>3206</v>
      </c>
      <c r="I661" t="s">
        <v>19221</v>
      </c>
      <c r="J661" t="s">
        <v>23</v>
      </c>
      <c r="K661">
        <v>9650</v>
      </c>
      <c r="L661">
        <v>511691.26</v>
      </c>
      <c r="M661">
        <v>53.03</v>
      </c>
      <c r="N661" t="s">
        <v>9347</v>
      </c>
      <c r="O661" t="s">
        <v>9542</v>
      </c>
      <c r="P661">
        <v>8.0289698840596724E-2</v>
      </c>
      <c r="Q661">
        <v>0</v>
      </c>
      <c r="R661">
        <v>2</v>
      </c>
    </row>
    <row r="662" spans="1:18" x14ac:dyDescent="0.25">
      <c r="A662" t="s">
        <v>10684</v>
      </c>
      <c r="B662">
        <v>2019</v>
      </c>
      <c r="C662">
        <v>4</v>
      </c>
      <c r="D662">
        <v>5</v>
      </c>
      <c r="E662" t="s">
        <v>2641</v>
      </c>
      <c r="F662" s="1" t="s">
        <v>3205</v>
      </c>
      <c r="G662" s="1" t="s">
        <v>3863</v>
      </c>
      <c r="H662" s="1" t="s">
        <v>3206</v>
      </c>
      <c r="I662" t="s">
        <v>19664</v>
      </c>
      <c r="J662" t="s">
        <v>23</v>
      </c>
      <c r="K662">
        <v>10035</v>
      </c>
      <c r="L662">
        <v>532105.87</v>
      </c>
      <c r="M662">
        <v>53.02</v>
      </c>
      <c r="N662" t="s">
        <v>9307</v>
      </c>
      <c r="O662" t="s">
        <v>9445</v>
      </c>
      <c r="P662">
        <v>3.6019547837424074E-2</v>
      </c>
      <c r="Q662">
        <v>0</v>
      </c>
      <c r="R662">
        <v>2</v>
      </c>
    </row>
    <row r="663" spans="1:18" x14ac:dyDescent="0.25">
      <c r="A663" t="s">
        <v>2221</v>
      </c>
      <c r="B663">
        <v>2018</v>
      </c>
      <c r="C663">
        <v>2</v>
      </c>
      <c r="D663">
        <v>21</v>
      </c>
      <c r="E663" t="s">
        <v>1515</v>
      </c>
      <c r="F663" s="1" t="s">
        <v>3205</v>
      </c>
      <c r="G663" s="1" t="s">
        <v>3967</v>
      </c>
      <c r="H663" s="1" t="s">
        <v>3204</v>
      </c>
      <c r="I663" t="s">
        <v>18346</v>
      </c>
      <c r="J663" t="s">
        <v>23</v>
      </c>
      <c r="K663">
        <v>508</v>
      </c>
      <c r="L663">
        <v>21437.599999999999</v>
      </c>
      <c r="M663">
        <v>42.2</v>
      </c>
      <c r="N663" t="s">
        <v>9242</v>
      </c>
      <c r="O663" t="s">
        <v>9676</v>
      </c>
      <c r="P663">
        <v>0</v>
      </c>
      <c r="Q663">
        <v>0</v>
      </c>
      <c r="R663">
        <v>1</v>
      </c>
    </row>
    <row r="664" spans="1:18" x14ac:dyDescent="0.25">
      <c r="A664" t="s">
        <v>2221</v>
      </c>
      <c r="B664">
        <v>2018</v>
      </c>
      <c r="C664">
        <v>2</v>
      </c>
      <c r="D664">
        <v>21</v>
      </c>
      <c r="E664" t="s">
        <v>1515</v>
      </c>
      <c r="F664" s="1" t="s">
        <v>3205</v>
      </c>
      <c r="G664" s="1" t="s">
        <v>3384</v>
      </c>
      <c r="H664" s="1" t="s">
        <v>3206</v>
      </c>
      <c r="I664" t="s">
        <v>17037</v>
      </c>
      <c r="J664" t="s">
        <v>23</v>
      </c>
      <c r="K664">
        <v>2982</v>
      </c>
      <c r="L664">
        <v>139259.4</v>
      </c>
      <c r="M664">
        <v>46.7</v>
      </c>
      <c r="N664" t="s">
        <v>279</v>
      </c>
      <c r="O664" t="s">
        <v>9551</v>
      </c>
      <c r="P664">
        <v>0</v>
      </c>
      <c r="Q664">
        <v>0</v>
      </c>
      <c r="R664">
        <v>1</v>
      </c>
    </row>
    <row r="665" spans="1:18" x14ac:dyDescent="0.25">
      <c r="A665" t="s">
        <v>2221</v>
      </c>
      <c r="B665">
        <v>2018</v>
      </c>
      <c r="C665">
        <v>2</v>
      </c>
      <c r="D665">
        <v>21</v>
      </c>
      <c r="E665" t="s">
        <v>1515</v>
      </c>
      <c r="F665" s="1" t="s">
        <v>3205</v>
      </c>
      <c r="G665" s="1" t="s">
        <v>3384</v>
      </c>
      <c r="H665" s="1" t="s">
        <v>3206</v>
      </c>
      <c r="I665" t="s">
        <v>17026</v>
      </c>
      <c r="J665" t="s">
        <v>23</v>
      </c>
      <c r="K665">
        <v>1152</v>
      </c>
      <c r="L665">
        <v>50342.400000000001</v>
      </c>
      <c r="M665">
        <v>43.7</v>
      </c>
      <c r="N665" t="s">
        <v>170</v>
      </c>
      <c r="O665" t="s">
        <v>9516</v>
      </c>
      <c r="P665">
        <v>3.660242098978287E-2</v>
      </c>
      <c r="Q665">
        <v>0</v>
      </c>
      <c r="R665">
        <v>1</v>
      </c>
    </row>
    <row r="666" spans="1:18" x14ac:dyDescent="0.25">
      <c r="A666" t="s">
        <v>2221</v>
      </c>
      <c r="B666">
        <v>2018</v>
      </c>
      <c r="C666">
        <v>2</v>
      </c>
      <c r="D666">
        <v>21</v>
      </c>
      <c r="E666" t="s">
        <v>1515</v>
      </c>
      <c r="F666" s="1" t="s">
        <v>3205</v>
      </c>
      <c r="G666" s="1" t="s">
        <v>3384</v>
      </c>
      <c r="H666" s="1" t="s">
        <v>3206</v>
      </c>
      <c r="I666" t="s">
        <v>17027</v>
      </c>
      <c r="J666" t="s">
        <v>23</v>
      </c>
      <c r="K666">
        <v>10440</v>
      </c>
      <c r="L666">
        <v>456228</v>
      </c>
      <c r="M666">
        <v>43.7</v>
      </c>
      <c r="N666" t="s">
        <v>163</v>
      </c>
      <c r="O666" t="s">
        <v>9505</v>
      </c>
      <c r="P666">
        <v>3.8218627714528705E-2</v>
      </c>
      <c r="Q666">
        <v>0</v>
      </c>
      <c r="R666">
        <v>1</v>
      </c>
    </row>
    <row r="667" spans="1:18" x14ac:dyDescent="0.25">
      <c r="A667" t="s">
        <v>16222</v>
      </c>
      <c r="B667">
        <v>2018</v>
      </c>
      <c r="C667">
        <v>4</v>
      </c>
      <c r="D667">
        <v>20</v>
      </c>
      <c r="E667" t="s">
        <v>7360</v>
      </c>
      <c r="F667" s="1" t="s">
        <v>9480</v>
      </c>
      <c r="G667" s="1" t="s">
        <v>9480</v>
      </c>
      <c r="H667" s="1" t="s">
        <v>9480</v>
      </c>
      <c r="I667" t="s">
        <v>16224</v>
      </c>
      <c r="J667" t="s">
        <v>38</v>
      </c>
      <c r="K667">
        <v>10</v>
      </c>
      <c r="L667">
        <v>4252</v>
      </c>
      <c r="M667">
        <v>425.2</v>
      </c>
      <c r="N667" t="e">
        <v>#N/A</v>
      </c>
      <c r="O667" t="e">
        <v>#N/A</v>
      </c>
      <c r="P667">
        <v>0</v>
      </c>
      <c r="Q667">
        <v>0</v>
      </c>
      <c r="R667">
        <v>2</v>
      </c>
    </row>
    <row r="668" spans="1:18" x14ac:dyDescent="0.25">
      <c r="A668" t="s">
        <v>16222</v>
      </c>
      <c r="B668">
        <v>2018</v>
      </c>
      <c r="C668">
        <v>4</v>
      </c>
      <c r="D668">
        <v>20</v>
      </c>
      <c r="E668" t="s">
        <v>7360</v>
      </c>
      <c r="F668" s="1" t="s">
        <v>9480</v>
      </c>
      <c r="G668" s="1" t="s">
        <v>9480</v>
      </c>
      <c r="H668" s="1" t="s">
        <v>9480</v>
      </c>
      <c r="I668" t="s">
        <v>16225</v>
      </c>
      <c r="J668" t="s">
        <v>38</v>
      </c>
      <c r="K668">
        <v>20</v>
      </c>
      <c r="L668">
        <v>17900</v>
      </c>
      <c r="M668">
        <v>895</v>
      </c>
      <c r="N668" t="e">
        <v>#N/A</v>
      </c>
      <c r="O668" t="e">
        <v>#N/A</v>
      </c>
      <c r="P668">
        <v>0</v>
      </c>
      <c r="Q668">
        <v>0</v>
      </c>
      <c r="R668">
        <v>2</v>
      </c>
    </row>
    <row r="669" spans="1:18" x14ac:dyDescent="0.25">
      <c r="A669" t="s">
        <v>1820</v>
      </c>
      <c r="B669">
        <v>2017</v>
      </c>
      <c r="C669">
        <v>9</v>
      </c>
      <c r="D669">
        <v>14</v>
      </c>
      <c r="E669" t="s">
        <v>92</v>
      </c>
      <c r="F669" s="1" t="s">
        <v>3205</v>
      </c>
      <c r="G669" s="1" t="s">
        <v>3863</v>
      </c>
      <c r="H669" s="1" t="s">
        <v>3206</v>
      </c>
      <c r="I669" t="s">
        <v>19006</v>
      </c>
      <c r="J669" t="s">
        <v>23</v>
      </c>
      <c r="K669">
        <v>16880</v>
      </c>
      <c r="L669">
        <v>860036</v>
      </c>
      <c r="M669">
        <v>50.95</v>
      </c>
      <c r="N669" t="s">
        <v>9307</v>
      </c>
      <c r="O669" t="s">
        <v>9445</v>
      </c>
      <c r="P669">
        <v>3.6019547837424074E-2</v>
      </c>
      <c r="Q669">
        <v>0</v>
      </c>
      <c r="R669">
        <v>3</v>
      </c>
    </row>
    <row r="670" spans="1:18" x14ac:dyDescent="0.25">
      <c r="A670" t="s">
        <v>15330</v>
      </c>
      <c r="B670">
        <v>2019</v>
      </c>
      <c r="C670">
        <v>8</v>
      </c>
      <c r="D670">
        <v>18</v>
      </c>
      <c r="E670" t="s">
        <v>7323</v>
      </c>
      <c r="F670" s="1" t="s">
        <v>9480</v>
      </c>
      <c r="G670" s="1" t="s">
        <v>9480</v>
      </c>
      <c r="H670" s="1" t="s">
        <v>9480</v>
      </c>
      <c r="I670" t="s">
        <v>15729</v>
      </c>
      <c r="J670" t="s">
        <v>23</v>
      </c>
      <c r="K670">
        <v>3.5</v>
      </c>
      <c r="L670">
        <v>503.46</v>
      </c>
      <c r="M670">
        <v>143.85</v>
      </c>
      <c r="N670" t="e">
        <v>#N/A</v>
      </c>
      <c r="O670" t="e">
        <v>#N/A</v>
      </c>
      <c r="P670">
        <v>0</v>
      </c>
      <c r="Q670">
        <v>0</v>
      </c>
      <c r="R670">
        <v>3</v>
      </c>
    </row>
    <row r="671" spans="1:18" x14ac:dyDescent="0.25">
      <c r="A671" t="s">
        <v>15330</v>
      </c>
      <c r="B671">
        <v>2019</v>
      </c>
      <c r="C671">
        <v>8</v>
      </c>
      <c r="D671">
        <v>18</v>
      </c>
      <c r="E671" t="s">
        <v>7323</v>
      </c>
      <c r="F671" s="1" t="s">
        <v>5207</v>
      </c>
      <c r="G671" s="1" t="s">
        <v>21008</v>
      </c>
      <c r="H671" s="1" t="s">
        <v>3201</v>
      </c>
      <c r="I671" t="s">
        <v>6932</v>
      </c>
      <c r="J671" t="s">
        <v>23</v>
      </c>
      <c r="K671">
        <v>2</v>
      </c>
      <c r="L671">
        <v>300.17</v>
      </c>
      <c r="M671">
        <v>150.09</v>
      </c>
      <c r="N671" t="s">
        <v>7263</v>
      </c>
      <c r="O671" t="s">
        <v>23191</v>
      </c>
      <c r="P671">
        <v>0</v>
      </c>
      <c r="Q671">
        <v>0</v>
      </c>
      <c r="R671">
        <v>3</v>
      </c>
    </row>
    <row r="672" spans="1:18" x14ac:dyDescent="0.25">
      <c r="A672" t="s">
        <v>15330</v>
      </c>
      <c r="B672">
        <v>2019</v>
      </c>
      <c r="C672">
        <v>8</v>
      </c>
      <c r="D672">
        <v>18</v>
      </c>
      <c r="E672" t="s">
        <v>7323</v>
      </c>
      <c r="F672" s="1" t="s">
        <v>5207</v>
      </c>
      <c r="G672" s="1" t="s">
        <v>20573</v>
      </c>
      <c r="H672" s="1" t="s">
        <v>3201</v>
      </c>
      <c r="I672" t="s">
        <v>5828</v>
      </c>
      <c r="J672" t="s">
        <v>23</v>
      </c>
      <c r="K672">
        <v>705</v>
      </c>
      <c r="L672">
        <v>96505.26</v>
      </c>
      <c r="M672">
        <v>136.88999999999999</v>
      </c>
      <c r="N672" t="e">
        <v>#N/A</v>
      </c>
      <c r="O672" t="e">
        <v>#N/A</v>
      </c>
      <c r="P672">
        <v>0</v>
      </c>
      <c r="Q672">
        <v>0</v>
      </c>
      <c r="R672">
        <v>3</v>
      </c>
    </row>
    <row r="673" spans="1:18" x14ac:dyDescent="0.25">
      <c r="A673" t="s">
        <v>15330</v>
      </c>
      <c r="B673">
        <v>2019</v>
      </c>
      <c r="C673">
        <v>8</v>
      </c>
      <c r="D673">
        <v>18</v>
      </c>
      <c r="E673" t="s">
        <v>7323</v>
      </c>
      <c r="F673" s="1" t="s">
        <v>5207</v>
      </c>
      <c r="G673" s="1" t="s">
        <v>20573</v>
      </c>
      <c r="H673" s="1" t="s">
        <v>3201</v>
      </c>
      <c r="I673" t="s">
        <v>5591</v>
      </c>
      <c r="J673" t="s">
        <v>23</v>
      </c>
      <c r="K673">
        <v>306</v>
      </c>
      <c r="L673">
        <v>37765.57</v>
      </c>
      <c r="M673">
        <v>123.42</v>
      </c>
      <c r="N673" t="s">
        <v>8995</v>
      </c>
      <c r="O673" t="s">
        <v>9794</v>
      </c>
      <c r="P673">
        <v>0</v>
      </c>
      <c r="Q673">
        <v>0</v>
      </c>
      <c r="R673">
        <v>3</v>
      </c>
    </row>
    <row r="674" spans="1:18" x14ac:dyDescent="0.25">
      <c r="A674" t="s">
        <v>15330</v>
      </c>
      <c r="B674">
        <v>2019</v>
      </c>
      <c r="C674">
        <v>8</v>
      </c>
      <c r="D674">
        <v>18</v>
      </c>
      <c r="E674" t="s">
        <v>7323</v>
      </c>
      <c r="F674" s="1" t="s">
        <v>5207</v>
      </c>
      <c r="G674" s="1" t="s">
        <v>20573</v>
      </c>
      <c r="H674" s="1" t="s">
        <v>3201</v>
      </c>
      <c r="I674" t="s">
        <v>5615</v>
      </c>
      <c r="J674" t="s">
        <v>23</v>
      </c>
      <c r="K674">
        <v>26.5</v>
      </c>
      <c r="L674">
        <v>3326.46</v>
      </c>
      <c r="M674">
        <v>125.53</v>
      </c>
      <c r="N674" t="e">
        <v>#N/A</v>
      </c>
      <c r="O674" t="e">
        <v>#N/A</v>
      </c>
      <c r="P674">
        <v>0</v>
      </c>
      <c r="Q674">
        <v>0</v>
      </c>
      <c r="R674">
        <v>3</v>
      </c>
    </row>
    <row r="675" spans="1:18" x14ac:dyDescent="0.25">
      <c r="A675" t="s">
        <v>15330</v>
      </c>
      <c r="B675">
        <v>2019</v>
      </c>
      <c r="C675">
        <v>8</v>
      </c>
      <c r="D675">
        <v>18</v>
      </c>
      <c r="E675" t="s">
        <v>7323</v>
      </c>
      <c r="F675" s="1" t="s">
        <v>5207</v>
      </c>
      <c r="G675" s="1" t="s">
        <v>20931</v>
      </c>
      <c r="H675" s="1" t="s">
        <v>3201</v>
      </c>
      <c r="I675" t="s">
        <v>20953</v>
      </c>
      <c r="J675" t="s">
        <v>23</v>
      </c>
      <c r="K675">
        <v>116.5</v>
      </c>
      <c r="L675">
        <v>17657.54</v>
      </c>
      <c r="M675">
        <v>151.57</v>
      </c>
      <c r="N675" t="s">
        <v>7263</v>
      </c>
      <c r="O675" t="s">
        <v>23191</v>
      </c>
      <c r="P675">
        <v>0</v>
      </c>
      <c r="Q675">
        <v>0</v>
      </c>
      <c r="R675">
        <v>3</v>
      </c>
    </row>
    <row r="676" spans="1:18" x14ac:dyDescent="0.25">
      <c r="A676" t="s">
        <v>15330</v>
      </c>
      <c r="B676">
        <v>2019</v>
      </c>
      <c r="C676">
        <v>8</v>
      </c>
      <c r="D676">
        <v>18</v>
      </c>
      <c r="E676" t="s">
        <v>7323</v>
      </c>
      <c r="F676" s="1" t="s">
        <v>5207</v>
      </c>
      <c r="G676" s="1" t="s">
        <v>21008</v>
      </c>
      <c r="H676" s="1" t="s">
        <v>3201</v>
      </c>
      <c r="I676" t="s">
        <v>6949</v>
      </c>
      <c r="J676" t="s">
        <v>23</v>
      </c>
      <c r="K676">
        <v>35</v>
      </c>
      <c r="L676">
        <v>5034.6400000000003</v>
      </c>
      <c r="M676">
        <v>143.85</v>
      </c>
      <c r="N676" t="s">
        <v>7263</v>
      </c>
      <c r="O676" t="s">
        <v>23191</v>
      </c>
      <c r="P676">
        <v>0</v>
      </c>
      <c r="Q676">
        <v>0</v>
      </c>
      <c r="R676">
        <v>3</v>
      </c>
    </row>
    <row r="677" spans="1:18" x14ac:dyDescent="0.25">
      <c r="A677" t="s">
        <v>15330</v>
      </c>
      <c r="B677">
        <v>2019</v>
      </c>
      <c r="C677">
        <v>8</v>
      </c>
      <c r="D677">
        <v>18</v>
      </c>
      <c r="E677" t="s">
        <v>7323</v>
      </c>
      <c r="F677" s="1" t="s">
        <v>5207</v>
      </c>
      <c r="G677" s="1" t="s">
        <v>21008</v>
      </c>
      <c r="H677" s="1" t="s">
        <v>3201</v>
      </c>
      <c r="I677" t="s">
        <v>6950</v>
      </c>
      <c r="J677" t="s">
        <v>23</v>
      </c>
      <c r="K677">
        <v>19</v>
      </c>
      <c r="L677">
        <v>2851.65</v>
      </c>
      <c r="M677">
        <v>150.09</v>
      </c>
      <c r="N677" t="s">
        <v>7263</v>
      </c>
      <c r="O677" t="s">
        <v>23191</v>
      </c>
      <c r="P677">
        <v>0</v>
      </c>
      <c r="Q677">
        <v>0</v>
      </c>
      <c r="R677">
        <v>3</v>
      </c>
    </row>
    <row r="678" spans="1:18" x14ac:dyDescent="0.25">
      <c r="A678" t="s">
        <v>15330</v>
      </c>
      <c r="B678">
        <v>2019</v>
      </c>
      <c r="C678">
        <v>8</v>
      </c>
      <c r="D678">
        <v>18</v>
      </c>
      <c r="E678" t="s">
        <v>7323</v>
      </c>
      <c r="F678" s="1" t="s">
        <v>5207</v>
      </c>
      <c r="G678" s="1" t="s">
        <v>20931</v>
      </c>
      <c r="H678" s="1" t="s">
        <v>3201</v>
      </c>
      <c r="I678" t="s">
        <v>20963</v>
      </c>
      <c r="J678" t="s">
        <v>23</v>
      </c>
      <c r="K678">
        <v>777</v>
      </c>
      <c r="L678">
        <v>124845.94</v>
      </c>
      <c r="M678">
        <v>160.68</v>
      </c>
      <c r="N678" t="s">
        <v>9106</v>
      </c>
      <c r="O678" t="s">
        <v>9804</v>
      </c>
      <c r="P678">
        <v>0</v>
      </c>
      <c r="Q678">
        <v>0</v>
      </c>
      <c r="R678">
        <v>3</v>
      </c>
    </row>
    <row r="679" spans="1:18" x14ac:dyDescent="0.25">
      <c r="A679" t="s">
        <v>15330</v>
      </c>
      <c r="B679">
        <v>2019</v>
      </c>
      <c r="C679">
        <v>8</v>
      </c>
      <c r="D679">
        <v>18</v>
      </c>
      <c r="E679" t="s">
        <v>7323</v>
      </c>
      <c r="F679" s="1" t="s">
        <v>5207</v>
      </c>
      <c r="G679" s="1" t="s">
        <v>21008</v>
      </c>
      <c r="H679" s="1" t="s">
        <v>3201</v>
      </c>
      <c r="I679" t="s">
        <v>6981</v>
      </c>
      <c r="J679" t="s">
        <v>23</v>
      </c>
      <c r="K679">
        <v>145</v>
      </c>
      <c r="L679">
        <v>20857.8</v>
      </c>
      <c r="M679">
        <v>143.85</v>
      </c>
      <c r="N679" t="s">
        <v>7263</v>
      </c>
      <c r="O679" t="s">
        <v>23191</v>
      </c>
      <c r="P679">
        <v>0</v>
      </c>
      <c r="Q679">
        <v>0</v>
      </c>
      <c r="R679">
        <v>3</v>
      </c>
    </row>
    <row r="680" spans="1:18" x14ac:dyDescent="0.25">
      <c r="A680" t="s">
        <v>15330</v>
      </c>
      <c r="B680">
        <v>2019</v>
      </c>
      <c r="C680">
        <v>8</v>
      </c>
      <c r="D680">
        <v>18</v>
      </c>
      <c r="E680" t="s">
        <v>7323</v>
      </c>
      <c r="F680" s="1" t="s">
        <v>5207</v>
      </c>
      <c r="G680" s="1" t="s">
        <v>21008</v>
      </c>
      <c r="H680" s="1" t="s">
        <v>3201</v>
      </c>
      <c r="I680" t="s">
        <v>21024</v>
      </c>
      <c r="J680" t="s">
        <v>23</v>
      </c>
      <c r="K680">
        <v>53</v>
      </c>
      <c r="L680">
        <v>7954.61</v>
      </c>
      <c r="M680">
        <v>150.09</v>
      </c>
      <c r="N680" t="s">
        <v>7263</v>
      </c>
      <c r="O680" t="s">
        <v>23191</v>
      </c>
      <c r="P680">
        <v>0</v>
      </c>
      <c r="Q680">
        <v>0</v>
      </c>
      <c r="R680">
        <v>3</v>
      </c>
    </row>
    <row r="681" spans="1:18" x14ac:dyDescent="0.25">
      <c r="A681" t="s">
        <v>15330</v>
      </c>
      <c r="B681">
        <v>2019</v>
      </c>
      <c r="C681">
        <v>8</v>
      </c>
      <c r="D681">
        <v>18</v>
      </c>
      <c r="E681" t="s">
        <v>7323</v>
      </c>
      <c r="F681" s="1" t="s">
        <v>5207</v>
      </c>
      <c r="G681" s="1" t="s">
        <v>21008</v>
      </c>
      <c r="H681" s="1" t="s">
        <v>3201</v>
      </c>
      <c r="I681" t="s">
        <v>7035</v>
      </c>
      <c r="J681" t="s">
        <v>23</v>
      </c>
      <c r="K681">
        <v>123.5</v>
      </c>
      <c r="L681">
        <v>17765.09</v>
      </c>
      <c r="M681">
        <v>143.85</v>
      </c>
      <c r="N681" t="e">
        <v>#N/A</v>
      </c>
      <c r="O681" t="e">
        <v>#N/A</v>
      </c>
      <c r="P681">
        <v>0</v>
      </c>
      <c r="Q681">
        <v>0</v>
      </c>
      <c r="R681">
        <v>3</v>
      </c>
    </row>
    <row r="682" spans="1:18" x14ac:dyDescent="0.25">
      <c r="A682" t="s">
        <v>15330</v>
      </c>
      <c r="B682">
        <v>2019</v>
      </c>
      <c r="C682">
        <v>8</v>
      </c>
      <c r="D682">
        <v>18</v>
      </c>
      <c r="E682" t="s">
        <v>7323</v>
      </c>
      <c r="F682" s="1" t="s">
        <v>5207</v>
      </c>
      <c r="G682" s="1" t="s">
        <v>20931</v>
      </c>
      <c r="H682" s="1" t="s">
        <v>3201</v>
      </c>
      <c r="I682" t="s">
        <v>6617</v>
      </c>
      <c r="J682" t="s">
        <v>23</v>
      </c>
      <c r="K682">
        <v>648</v>
      </c>
      <c r="L682">
        <v>117467.42</v>
      </c>
      <c r="M682">
        <v>181.28</v>
      </c>
      <c r="N682" t="e">
        <v>#N/A</v>
      </c>
      <c r="O682" t="e">
        <v>#N/A</v>
      </c>
      <c r="P682">
        <v>0</v>
      </c>
      <c r="Q682">
        <v>0</v>
      </c>
      <c r="R682">
        <v>3</v>
      </c>
    </row>
    <row r="683" spans="1:18" x14ac:dyDescent="0.25">
      <c r="A683" t="s">
        <v>15330</v>
      </c>
      <c r="B683">
        <v>2019</v>
      </c>
      <c r="C683">
        <v>8</v>
      </c>
      <c r="D683">
        <v>18</v>
      </c>
      <c r="E683" t="s">
        <v>7323</v>
      </c>
      <c r="F683" s="1" t="s">
        <v>5207</v>
      </c>
      <c r="G683" s="1" t="s">
        <v>20573</v>
      </c>
      <c r="H683" s="1" t="s">
        <v>3201</v>
      </c>
      <c r="I683" t="s">
        <v>6167</v>
      </c>
      <c r="J683" t="s">
        <v>23</v>
      </c>
      <c r="K683">
        <v>1107</v>
      </c>
      <c r="L683">
        <v>204570.16</v>
      </c>
      <c r="M683">
        <v>184.8</v>
      </c>
      <c r="N683" t="e">
        <v>#N/A</v>
      </c>
      <c r="O683" t="e">
        <v>#N/A</v>
      </c>
      <c r="P683">
        <v>0</v>
      </c>
      <c r="Q683">
        <v>0</v>
      </c>
      <c r="R683">
        <v>3</v>
      </c>
    </row>
    <row r="684" spans="1:18" x14ac:dyDescent="0.25">
      <c r="A684" t="s">
        <v>15330</v>
      </c>
      <c r="B684">
        <v>2019</v>
      </c>
      <c r="C684">
        <v>8</v>
      </c>
      <c r="D684">
        <v>18</v>
      </c>
      <c r="E684" t="s">
        <v>7323</v>
      </c>
      <c r="F684" s="1" t="s">
        <v>5207</v>
      </c>
      <c r="G684" s="1" t="s">
        <v>20573</v>
      </c>
      <c r="H684" s="1" t="s">
        <v>3201</v>
      </c>
      <c r="I684" t="s">
        <v>5342</v>
      </c>
      <c r="J684" t="s">
        <v>23</v>
      </c>
      <c r="K684">
        <v>56.5</v>
      </c>
      <c r="L684">
        <v>7775.92</v>
      </c>
      <c r="M684">
        <v>137.63</v>
      </c>
      <c r="N684" t="e">
        <v>#N/A</v>
      </c>
      <c r="O684" t="e">
        <v>#N/A</v>
      </c>
      <c r="P684">
        <v>0</v>
      </c>
      <c r="Q684">
        <v>0</v>
      </c>
      <c r="R684">
        <v>3</v>
      </c>
    </row>
    <row r="685" spans="1:18" x14ac:dyDescent="0.25">
      <c r="A685" t="s">
        <v>15330</v>
      </c>
      <c r="B685">
        <v>2019</v>
      </c>
      <c r="C685">
        <v>8</v>
      </c>
      <c r="D685">
        <v>18</v>
      </c>
      <c r="E685" t="s">
        <v>7323</v>
      </c>
      <c r="F685" s="1" t="s">
        <v>5207</v>
      </c>
      <c r="G685" s="1" t="s">
        <v>20573</v>
      </c>
      <c r="H685" s="1" t="s">
        <v>3201</v>
      </c>
      <c r="I685" t="s">
        <v>20611</v>
      </c>
      <c r="J685" t="s">
        <v>23</v>
      </c>
      <c r="K685">
        <v>7</v>
      </c>
      <c r="L685">
        <v>963.39</v>
      </c>
      <c r="M685">
        <v>137.63</v>
      </c>
      <c r="N685" t="s">
        <v>7263</v>
      </c>
      <c r="O685" t="s">
        <v>23191</v>
      </c>
      <c r="P685">
        <v>0</v>
      </c>
      <c r="Q685">
        <v>0</v>
      </c>
      <c r="R685">
        <v>3</v>
      </c>
    </row>
    <row r="686" spans="1:18" x14ac:dyDescent="0.25">
      <c r="A686" t="s">
        <v>15330</v>
      </c>
      <c r="B686">
        <v>2019</v>
      </c>
      <c r="C686">
        <v>8</v>
      </c>
      <c r="D686">
        <v>18</v>
      </c>
      <c r="E686" t="s">
        <v>7323</v>
      </c>
      <c r="F686" s="1" t="s">
        <v>5207</v>
      </c>
      <c r="G686" s="1" t="s">
        <v>20931</v>
      </c>
      <c r="H686" s="1" t="s">
        <v>3201</v>
      </c>
      <c r="I686" t="s">
        <v>20938</v>
      </c>
      <c r="J686" t="s">
        <v>23</v>
      </c>
      <c r="K686">
        <v>19.5</v>
      </c>
      <c r="L686">
        <v>2751.97</v>
      </c>
      <c r="M686">
        <v>141.13</v>
      </c>
      <c r="N686" t="s">
        <v>7263</v>
      </c>
      <c r="O686" t="s">
        <v>23191</v>
      </c>
      <c r="P686">
        <v>0</v>
      </c>
      <c r="Q686">
        <v>0</v>
      </c>
      <c r="R686">
        <v>3</v>
      </c>
    </row>
    <row r="687" spans="1:18" x14ac:dyDescent="0.25">
      <c r="A687" t="s">
        <v>15330</v>
      </c>
      <c r="B687">
        <v>2019</v>
      </c>
      <c r="C687">
        <v>8</v>
      </c>
      <c r="D687">
        <v>18</v>
      </c>
      <c r="E687" t="s">
        <v>7323</v>
      </c>
      <c r="F687" s="1" t="s">
        <v>5207</v>
      </c>
      <c r="G687" s="1" t="s">
        <v>21008</v>
      </c>
      <c r="H687" s="1" t="s">
        <v>3201</v>
      </c>
      <c r="I687" t="s">
        <v>6912</v>
      </c>
      <c r="J687" t="s">
        <v>23</v>
      </c>
      <c r="K687">
        <v>8</v>
      </c>
      <c r="L687">
        <v>1150.77</v>
      </c>
      <c r="M687">
        <v>143.85</v>
      </c>
      <c r="N687" t="s">
        <v>9356</v>
      </c>
      <c r="O687" t="s">
        <v>9917</v>
      </c>
      <c r="P687">
        <v>0</v>
      </c>
      <c r="Q687">
        <v>0</v>
      </c>
      <c r="R687">
        <v>3</v>
      </c>
    </row>
    <row r="688" spans="1:18" x14ac:dyDescent="0.25">
      <c r="A688" t="s">
        <v>15330</v>
      </c>
      <c r="B688">
        <v>2019</v>
      </c>
      <c r="C688">
        <v>8</v>
      </c>
      <c r="D688">
        <v>18</v>
      </c>
      <c r="E688" t="s">
        <v>7323</v>
      </c>
      <c r="F688" s="1" t="s">
        <v>5207</v>
      </c>
      <c r="G688" s="1" t="s">
        <v>21008</v>
      </c>
      <c r="H688" s="1" t="s">
        <v>3201</v>
      </c>
      <c r="I688" t="s">
        <v>6913</v>
      </c>
      <c r="J688" t="s">
        <v>23</v>
      </c>
      <c r="K688">
        <v>4.5</v>
      </c>
      <c r="L688">
        <v>675.36</v>
      </c>
      <c r="M688">
        <v>150.08000000000001</v>
      </c>
      <c r="N688" t="s">
        <v>9356</v>
      </c>
      <c r="O688" t="s">
        <v>9917</v>
      </c>
      <c r="P688">
        <v>0</v>
      </c>
      <c r="Q688">
        <v>0</v>
      </c>
      <c r="R688">
        <v>3</v>
      </c>
    </row>
    <row r="689" spans="1:18" x14ac:dyDescent="0.25">
      <c r="A689" t="s">
        <v>15330</v>
      </c>
      <c r="B689">
        <v>2019</v>
      </c>
      <c r="C689">
        <v>8</v>
      </c>
      <c r="D689">
        <v>18</v>
      </c>
      <c r="E689" t="s">
        <v>7323</v>
      </c>
      <c r="F689" s="1" t="s">
        <v>9480</v>
      </c>
      <c r="G689" s="1" t="s">
        <v>9480</v>
      </c>
      <c r="H689" s="1" t="s">
        <v>9480</v>
      </c>
      <c r="I689" t="s">
        <v>15730</v>
      </c>
      <c r="J689" t="s">
        <v>23</v>
      </c>
      <c r="K689">
        <v>39</v>
      </c>
      <c r="L689">
        <v>4895.55</v>
      </c>
      <c r="M689">
        <v>125.53</v>
      </c>
      <c r="N689" t="e">
        <v>#N/A</v>
      </c>
      <c r="O689" t="e">
        <v>#N/A</v>
      </c>
      <c r="P689">
        <v>0</v>
      </c>
      <c r="Q689">
        <v>0</v>
      </c>
      <c r="R689">
        <v>3</v>
      </c>
    </row>
    <row r="690" spans="1:18" x14ac:dyDescent="0.25">
      <c r="A690" t="s">
        <v>15330</v>
      </c>
      <c r="B690">
        <v>2019</v>
      </c>
      <c r="C690">
        <v>8</v>
      </c>
      <c r="D690">
        <v>18</v>
      </c>
      <c r="E690" t="s">
        <v>7323</v>
      </c>
      <c r="F690" s="1" t="s">
        <v>5207</v>
      </c>
      <c r="G690" s="1" t="s">
        <v>20573</v>
      </c>
      <c r="H690" s="1" t="s">
        <v>3201</v>
      </c>
      <c r="I690" t="s">
        <v>20715</v>
      </c>
      <c r="J690" t="s">
        <v>23</v>
      </c>
      <c r="K690">
        <v>22</v>
      </c>
      <c r="L690">
        <v>3543.25</v>
      </c>
      <c r="M690">
        <v>161.06</v>
      </c>
      <c r="N690" t="s">
        <v>9024</v>
      </c>
      <c r="O690" t="s">
        <v>9797</v>
      </c>
      <c r="P690">
        <v>0</v>
      </c>
      <c r="Q690">
        <v>0</v>
      </c>
      <c r="R690">
        <v>3</v>
      </c>
    </row>
    <row r="691" spans="1:18" x14ac:dyDescent="0.25">
      <c r="A691" t="s">
        <v>15330</v>
      </c>
      <c r="B691">
        <v>2019</v>
      </c>
      <c r="C691">
        <v>8</v>
      </c>
      <c r="D691">
        <v>18</v>
      </c>
      <c r="E691" t="s">
        <v>7323</v>
      </c>
      <c r="F691" s="1" t="s">
        <v>5207</v>
      </c>
      <c r="G691" s="1" t="s">
        <v>20931</v>
      </c>
      <c r="H691" s="1" t="s">
        <v>3201</v>
      </c>
      <c r="I691" t="s">
        <v>20973</v>
      </c>
      <c r="J691" t="s">
        <v>23</v>
      </c>
      <c r="K691">
        <v>205</v>
      </c>
      <c r="L691">
        <v>29515.26</v>
      </c>
      <c r="M691">
        <v>143.97999999999999</v>
      </c>
      <c r="N691" t="s">
        <v>9108</v>
      </c>
      <c r="O691" t="s">
        <v>9806</v>
      </c>
      <c r="P691">
        <v>0</v>
      </c>
      <c r="Q691">
        <v>0</v>
      </c>
      <c r="R691">
        <v>3</v>
      </c>
    </row>
    <row r="692" spans="1:18" x14ac:dyDescent="0.25">
      <c r="A692" t="s">
        <v>15330</v>
      </c>
      <c r="B692">
        <v>2019</v>
      </c>
      <c r="C692">
        <v>8</v>
      </c>
      <c r="D692">
        <v>18</v>
      </c>
      <c r="E692" t="s">
        <v>7323</v>
      </c>
      <c r="F692" s="1" t="s">
        <v>5207</v>
      </c>
      <c r="G692" s="1" t="s">
        <v>21008</v>
      </c>
      <c r="H692" s="1" t="s">
        <v>3201</v>
      </c>
      <c r="I692" t="s">
        <v>21029</v>
      </c>
      <c r="J692" t="s">
        <v>23</v>
      </c>
      <c r="K692">
        <v>43.5</v>
      </c>
      <c r="L692">
        <v>6257.34</v>
      </c>
      <c r="M692">
        <v>143.85</v>
      </c>
      <c r="N692" t="s">
        <v>7263</v>
      </c>
      <c r="O692" t="s">
        <v>23191</v>
      </c>
      <c r="P692">
        <v>0</v>
      </c>
      <c r="Q692">
        <v>0</v>
      </c>
      <c r="R692">
        <v>3</v>
      </c>
    </row>
    <row r="693" spans="1:18" x14ac:dyDescent="0.25">
      <c r="A693" t="s">
        <v>15330</v>
      </c>
      <c r="B693">
        <v>2019</v>
      </c>
      <c r="C693">
        <v>8</v>
      </c>
      <c r="D693">
        <v>18</v>
      </c>
      <c r="E693" t="s">
        <v>7323</v>
      </c>
      <c r="F693" s="1" t="s">
        <v>5207</v>
      </c>
      <c r="G693" s="1" t="s">
        <v>21008</v>
      </c>
      <c r="H693" s="1" t="s">
        <v>3201</v>
      </c>
      <c r="I693" t="s">
        <v>7006</v>
      </c>
      <c r="J693" t="s">
        <v>23</v>
      </c>
      <c r="K693">
        <v>8.5</v>
      </c>
      <c r="L693">
        <v>1275.74</v>
      </c>
      <c r="M693">
        <v>150.09</v>
      </c>
      <c r="N693" t="s">
        <v>7263</v>
      </c>
      <c r="O693" t="s">
        <v>23191</v>
      </c>
      <c r="P693">
        <v>0</v>
      </c>
      <c r="Q693">
        <v>0</v>
      </c>
      <c r="R693">
        <v>3</v>
      </c>
    </row>
    <row r="694" spans="1:18" x14ac:dyDescent="0.25">
      <c r="A694" t="s">
        <v>15330</v>
      </c>
      <c r="B694">
        <v>2019</v>
      </c>
      <c r="C694">
        <v>8</v>
      </c>
      <c r="D694">
        <v>18</v>
      </c>
      <c r="E694" t="s">
        <v>7323</v>
      </c>
      <c r="F694" s="1" t="s">
        <v>5207</v>
      </c>
      <c r="G694" s="1" t="s">
        <v>20573</v>
      </c>
      <c r="H694" s="1" t="s">
        <v>3201</v>
      </c>
      <c r="I694" t="s">
        <v>5323</v>
      </c>
      <c r="J694" t="s">
        <v>23</v>
      </c>
      <c r="K694">
        <v>0.5</v>
      </c>
      <c r="L694">
        <v>68.81</v>
      </c>
      <c r="M694">
        <v>137.62</v>
      </c>
      <c r="N694" t="e">
        <v>#N/A</v>
      </c>
      <c r="O694" t="e">
        <v>#N/A</v>
      </c>
      <c r="P694">
        <v>0</v>
      </c>
      <c r="Q694">
        <v>0</v>
      </c>
      <c r="R694">
        <v>3</v>
      </c>
    </row>
    <row r="695" spans="1:18" x14ac:dyDescent="0.25">
      <c r="A695" t="s">
        <v>15330</v>
      </c>
      <c r="B695">
        <v>2019</v>
      </c>
      <c r="C695">
        <v>8</v>
      </c>
      <c r="D695">
        <v>18</v>
      </c>
      <c r="E695" t="s">
        <v>7323</v>
      </c>
      <c r="F695" s="1" t="s">
        <v>5207</v>
      </c>
      <c r="G695" s="1" t="s">
        <v>20573</v>
      </c>
      <c r="H695" s="1" t="s">
        <v>3201</v>
      </c>
      <c r="I695" t="s">
        <v>6024</v>
      </c>
      <c r="J695" t="s">
        <v>23</v>
      </c>
      <c r="K695">
        <v>276</v>
      </c>
      <c r="L695">
        <v>46416.82</v>
      </c>
      <c r="M695">
        <v>168.18</v>
      </c>
      <c r="N695" t="e">
        <v>#N/A</v>
      </c>
      <c r="O695" t="e">
        <v>#N/A</v>
      </c>
      <c r="P695">
        <v>0</v>
      </c>
      <c r="Q695">
        <v>0</v>
      </c>
      <c r="R695">
        <v>3</v>
      </c>
    </row>
    <row r="696" spans="1:18" x14ac:dyDescent="0.25">
      <c r="A696" t="s">
        <v>15330</v>
      </c>
      <c r="B696">
        <v>2019</v>
      </c>
      <c r="C696">
        <v>8</v>
      </c>
      <c r="D696">
        <v>18</v>
      </c>
      <c r="E696" t="s">
        <v>7323</v>
      </c>
      <c r="F696" s="1" t="s">
        <v>9480</v>
      </c>
      <c r="G696" s="1" t="s">
        <v>9480</v>
      </c>
      <c r="H696" s="1" t="s">
        <v>9480</v>
      </c>
      <c r="I696" t="s">
        <v>15731</v>
      </c>
      <c r="J696" t="s">
        <v>23</v>
      </c>
      <c r="K696">
        <v>7</v>
      </c>
      <c r="L696">
        <v>1186.83</v>
      </c>
      <c r="M696">
        <v>169.55</v>
      </c>
      <c r="N696" t="e">
        <v>#N/A</v>
      </c>
      <c r="O696" t="e">
        <v>#N/A</v>
      </c>
      <c r="P696">
        <v>0</v>
      </c>
      <c r="Q696">
        <v>0</v>
      </c>
      <c r="R696">
        <v>3</v>
      </c>
    </row>
    <row r="697" spans="1:18" x14ac:dyDescent="0.25">
      <c r="A697" t="s">
        <v>15330</v>
      </c>
      <c r="B697">
        <v>2019</v>
      </c>
      <c r="C697">
        <v>8</v>
      </c>
      <c r="D697">
        <v>18</v>
      </c>
      <c r="E697" t="s">
        <v>7323</v>
      </c>
      <c r="F697" s="1" t="s">
        <v>9480</v>
      </c>
      <c r="G697" s="1" t="s">
        <v>9480</v>
      </c>
      <c r="H697" s="1" t="s">
        <v>9480</v>
      </c>
      <c r="I697" t="s">
        <v>15732</v>
      </c>
      <c r="J697" t="s">
        <v>23</v>
      </c>
      <c r="K697">
        <v>21</v>
      </c>
      <c r="L697">
        <v>3560.48</v>
      </c>
      <c r="M697">
        <v>169.55</v>
      </c>
      <c r="N697" t="e">
        <v>#N/A</v>
      </c>
      <c r="O697" t="e">
        <v>#N/A</v>
      </c>
      <c r="P697">
        <v>0</v>
      </c>
      <c r="Q697">
        <v>0</v>
      </c>
      <c r="R697">
        <v>3</v>
      </c>
    </row>
    <row r="698" spans="1:18" x14ac:dyDescent="0.25">
      <c r="A698" t="s">
        <v>15330</v>
      </c>
      <c r="B698">
        <v>2019</v>
      </c>
      <c r="C698">
        <v>8</v>
      </c>
      <c r="D698">
        <v>18</v>
      </c>
      <c r="E698" t="s">
        <v>7323</v>
      </c>
      <c r="F698" s="1" t="s">
        <v>5207</v>
      </c>
      <c r="G698" s="1" t="s">
        <v>20573</v>
      </c>
      <c r="H698" s="1" t="s">
        <v>3201</v>
      </c>
      <c r="I698" t="s">
        <v>20630</v>
      </c>
      <c r="J698" t="s">
        <v>23</v>
      </c>
      <c r="K698">
        <v>3</v>
      </c>
      <c r="L698">
        <v>508.64</v>
      </c>
      <c r="M698">
        <v>169.55</v>
      </c>
      <c r="N698" t="s">
        <v>7263</v>
      </c>
      <c r="O698" t="s">
        <v>23191</v>
      </c>
      <c r="P698">
        <v>0</v>
      </c>
      <c r="Q698">
        <v>0</v>
      </c>
      <c r="R698">
        <v>3</v>
      </c>
    </row>
    <row r="699" spans="1:18" x14ac:dyDescent="0.25">
      <c r="A699" t="s">
        <v>15330</v>
      </c>
      <c r="B699">
        <v>2019</v>
      </c>
      <c r="C699">
        <v>8</v>
      </c>
      <c r="D699">
        <v>18</v>
      </c>
      <c r="E699" t="s">
        <v>7323</v>
      </c>
      <c r="F699" s="1" t="s">
        <v>9480</v>
      </c>
      <c r="G699" s="1" t="s">
        <v>9480</v>
      </c>
      <c r="H699" s="1" t="s">
        <v>9480</v>
      </c>
      <c r="I699" t="s">
        <v>15733</v>
      </c>
      <c r="J699" t="s">
        <v>23</v>
      </c>
      <c r="K699">
        <v>320</v>
      </c>
      <c r="L699">
        <v>47840</v>
      </c>
      <c r="M699">
        <v>149.5</v>
      </c>
      <c r="N699" t="e">
        <v>#N/A</v>
      </c>
      <c r="O699" t="e">
        <v>#N/A</v>
      </c>
      <c r="P699">
        <v>0</v>
      </c>
      <c r="Q699">
        <v>0</v>
      </c>
      <c r="R699">
        <v>3</v>
      </c>
    </row>
    <row r="700" spans="1:18" x14ac:dyDescent="0.25">
      <c r="A700" t="s">
        <v>15330</v>
      </c>
      <c r="B700">
        <v>2019</v>
      </c>
      <c r="C700">
        <v>8</v>
      </c>
      <c r="D700">
        <v>18</v>
      </c>
      <c r="E700" t="s">
        <v>7323</v>
      </c>
      <c r="F700" s="1" t="s">
        <v>5207</v>
      </c>
      <c r="G700" s="1" t="s">
        <v>20931</v>
      </c>
      <c r="H700" s="1" t="s">
        <v>3201</v>
      </c>
      <c r="I700" t="s">
        <v>20945</v>
      </c>
      <c r="J700" t="s">
        <v>23</v>
      </c>
      <c r="K700">
        <v>9.5</v>
      </c>
      <c r="L700">
        <v>1504.11</v>
      </c>
      <c r="M700">
        <v>158.33000000000001</v>
      </c>
      <c r="N700" t="s">
        <v>7263</v>
      </c>
      <c r="O700" t="s">
        <v>23191</v>
      </c>
      <c r="P700">
        <v>0</v>
      </c>
      <c r="Q700">
        <v>0</v>
      </c>
      <c r="R700">
        <v>3</v>
      </c>
    </row>
    <row r="701" spans="1:18" x14ac:dyDescent="0.25">
      <c r="A701" t="s">
        <v>15330</v>
      </c>
      <c r="B701">
        <v>2019</v>
      </c>
      <c r="C701">
        <v>8</v>
      </c>
      <c r="D701">
        <v>18</v>
      </c>
      <c r="E701" t="s">
        <v>7323</v>
      </c>
      <c r="F701" s="1" t="s">
        <v>9480</v>
      </c>
      <c r="G701" s="1" t="s">
        <v>9480</v>
      </c>
      <c r="H701" s="1" t="s">
        <v>9480</v>
      </c>
      <c r="I701" t="s">
        <v>15734</v>
      </c>
      <c r="J701" t="s">
        <v>23</v>
      </c>
      <c r="K701">
        <v>36</v>
      </c>
      <c r="L701">
        <v>5798.05</v>
      </c>
      <c r="M701">
        <v>161.06</v>
      </c>
      <c r="N701" t="e">
        <v>#N/A</v>
      </c>
      <c r="O701" t="e">
        <v>#N/A</v>
      </c>
      <c r="P701">
        <v>0</v>
      </c>
      <c r="Q701">
        <v>0</v>
      </c>
      <c r="R701">
        <v>3</v>
      </c>
    </row>
    <row r="702" spans="1:18" x14ac:dyDescent="0.25">
      <c r="A702" t="s">
        <v>15330</v>
      </c>
      <c r="B702">
        <v>2019</v>
      </c>
      <c r="C702">
        <v>8</v>
      </c>
      <c r="D702">
        <v>18</v>
      </c>
      <c r="E702" t="s">
        <v>7323</v>
      </c>
      <c r="F702" s="1" t="s">
        <v>5207</v>
      </c>
      <c r="G702" s="1" t="s">
        <v>21008</v>
      </c>
      <c r="H702" s="1" t="s">
        <v>3201</v>
      </c>
      <c r="I702" t="s">
        <v>15332</v>
      </c>
      <c r="J702" t="s">
        <v>23</v>
      </c>
      <c r="K702">
        <v>3.5</v>
      </c>
      <c r="L702">
        <v>525.29999999999995</v>
      </c>
      <c r="M702">
        <v>150.09</v>
      </c>
      <c r="N702" t="s">
        <v>7263</v>
      </c>
      <c r="O702" t="s">
        <v>23191</v>
      </c>
      <c r="P702">
        <v>0</v>
      </c>
      <c r="Q702">
        <v>0</v>
      </c>
      <c r="R702">
        <v>3</v>
      </c>
    </row>
    <row r="703" spans="1:18" x14ac:dyDescent="0.25">
      <c r="A703" t="s">
        <v>15330</v>
      </c>
      <c r="B703">
        <v>2019</v>
      </c>
      <c r="C703">
        <v>8</v>
      </c>
      <c r="D703">
        <v>18</v>
      </c>
      <c r="E703" t="s">
        <v>7323</v>
      </c>
      <c r="F703" s="1" t="s">
        <v>9480</v>
      </c>
      <c r="G703" s="1" t="s">
        <v>9480</v>
      </c>
      <c r="H703" s="1" t="s">
        <v>9480</v>
      </c>
      <c r="I703" t="s">
        <v>15333</v>
      </c>
      <c r="J703" t="s">
        <v>23</v>
      </c>
      <c r="K703">
        <v>1</v>
      </c>
      <c r="L703">
        <v>137.63</v>
      </c>
      <c r="M703">
        <v>137.63</v>
      </c>
      <c r="N703" t="e">
        <v>#N/A</v>
      </c>
      <c r="O703" t="e">
        <v>#N/A</v>
      </c>
      <c r="P703">
        <v>0</v>
      </c>
      <c r="Q703">
        <v>0</v>
      </c>
      <c r="R703">
        <v>3</v>
      </c>
    </row>
    <row r="704" spans="1:18" x14ac:dyDescent="0.25">
      <c r="A704" t="s">
        <v>15330</v>
      </c>
      <c r="B704">
        <v>2019</v>
      </c>
      <c r="C704">
        <v>8</v>
      </c>
      <c r="D704">
        <v>18</v>
      </c>
      <c r="E704" t="s">
        <v>7323</v>
      </c>
      <c r="F704" s="1" t="s">
        <v>9480</v>
      </c>
      <c r="G704" s="1" t="s">
        <v>9480</v>
      </c>
      <c r="H704" s="1" t="s">
        <v>9480</v>
      </c>
      <c r="I704" t="s">
        <v>15334</v>
      </c>
      <c r="J704" t="s">
        <v>23</v>
      </c>
      <c r="K704">
        <v>6</v>
      </c>
      <c r="L704">
        <v>740.51</v>
      </c>
      <c r="M704">
        <v>123.42</v>
      </c>
      <c r="N704" t="e">
        <v>#N/A</v>
      </c>
      <c r="O704" t="e">
        <v>#N/A</v>
      </c>
      <c r="P704">
        <v>0</v>
      </c>
      <c r="Q704">
        <v>0</v>
      </c>
      <c r="R704">
        <v>3</v>
      </c>
    </row>
    <row r="705" spans="1:18" x14ac:dyDescent="0.25">
      <c r="A705" t="s">
        <v>15330</v>
      </c>
      <c r="B705">
        <v>2019</v>
      </c>
      <c r="C705">
        <v>8</v>
      </c>
      <c r="D705">
        <v>18</v>
      </c>
      <c r="E705" t="s">
        <v>7323</v>
      </c>
      <c r="F705" s="1" t="s">
        <v>9480</v>
      </c>
      <c r="G705" s="1" t="s">
        <v>9480</v>
      </c>
      <c r="H705" s="1" t="s">
        <v>9480</v>
      </c>
      <c r="I705" t="s">
        <v>15335</v>
      </c>
      <c r="J705" t="s">
        <v>23</v>
      </c>
      <c r="K705">
        <v>1173</v>
      </c>
      <c r="L705">
        <v>207242.01</v>
      </c>
      <c r="M705">
        <v>176.68</v>
      </c>
      <c r="N705" t="e">
        <v>#N/A</v>
      </c>
      <c r="O705" t="e">
        <v>#N/A</v>
      </c>
      <c r="P705">
        <v>0</v>
      </c>
      <c r="Q705">
        <v>0</v>
      </c>
      <c r="R705">
        <v>3</v>
      </c>
    </row>
    <row r="706" spans="1:18" x14ac:dyDescent="0.25">
      <c r="A706" t="s">
        <v>15330</v>
      </c>
      <c r="B706">
        <v>2019</v>
      </c>
      <c r="C706">
        <v>8</v>
      </c>
      <c r="D706">
        <v>18</v>
      </c>
      <c r="E706" t="s">
        <v>7323</v>
      </c>
      <c r="F706" s="1" t="s">
        <v>9480</v>
      </c>
      <c r="G706" s="1" t="s">
        <v>9480</v>
      </c>
      <c r="H706" s="1" t="s">
        <v>9480</v>
      </c>
      <c r="I706" t="s">
        <v>15336</v>
      </c>
      <c r="J706" t="s">
        <v>23</v>
      </c>
      <c r="K706">
        <v>64</v>
      </c>
      <c r="L706">
        <v>10307.64</v>
      </c>
      <c r="M706">
        <v>161.06</v>
      </c>
      <c r="N706" t="e">
        <v>#N/A</v>
      </c>
      <c r="O706" t="e">
        <v>#N/A</v>
      </c>
      <c r="P706">
        <v>0</v>
      </c>
      <c r="Q706">
        <v>0</v>
      </c>
      <c r="R706">
        <v>3</v>
      </c>
    </row>
    <row r="707" spans="1:18" x14ac:dyDescent="0.25">
      <c r="A707" t="s">
        <v>15330</v>
      </c>
      <c r="B707">
        <v>2019</v>
      </c>
      <c r="C707">
        <v>8</v>
      </c>
      <c r="D707">
        <v>18</v>
      </c>
      <c r="E707" t="s">
        <v>7323</v>
      </c>
      <c r="F707" s="1" t="s">
        <v>9480</v>
      </c>
      <c r="G707" s="1" t="s">
        <v>9480</v>
      </c>
      <c r="H707" s="1" t="s">
        <v>9480</v>
      </c>
      <c r="I707" t="s">
        <v>15337</v>
      </c>
      <c r="J707" t="s">
        <v>23</v>
      </c>
      <c r="K707">
        <v>59.5</v>
      </c>
      <c r="L707">
        <v>10409.94</v>
      </c>
      <c r="M707">
        <v>174.96</v>
      </c>
      <c r="N707" t="e">
        <v>#N/A</v>
      </c>
      <c r="O707" t="e">
        <v>#N/A</v>
      </c>
      <c r="P707">
        <v>0</v>
      </c>
      <c r="Q707">
        <v>0</v>
      </c>
      <c r="R707">
        <v>3</v>
      </c>
    </row>
    <row r="708" spans="1:18" x14ac:dyDescent="0.25">
      <c r="A708" t="s">
        <v>16492</v>
      </c>
      <c r="B708">
        <v>2019</v>
      </c>
      <c r="C708">
        <v>12</v>
      </c>
      <c r="D708">
        <v>9</v>
      </c>
      <c r="E708" t="s">
        <v>15699</v>
      </c>
      <c r="F708" s="1" t="s">
        <v>3205</v>
      </c>
      <c r="G708" s="1" t="s">
        <v>3384</v>
      </c>
      <c r="H708" s="1" t="s">
        <v>3206</v>
      </c>
      <c r="I708" t="s">
        <v>17216</v>
      </c>
      <c r="J708" t="s">
        <v>23</v>
      </c>
      <c r="K708">
        <v>12780</v>
      </c>
      <c r="L708">
        <v>555930</v>
      </c>
      <c r="M708">
        <v>43.5</v>
      </c>
      <c r="N708" t="s">
        <v>166</v>
      </c>
      <c r="O708" t="s">
        <v>9509</v>
      </c>
      <c r="P708">
        <v>0</v>
      </c>
      <c r="Q708">
        <v>0</v>
      </c>
      <c r="R708">
        <v>4</v>
      </c>
    </row>
    <row r="709" spans="1:18" x14ac:dyDescent="0.25">
      <c r="A709" t="s">
        <v>16492</v>
      </c>
      <c r="B709">
        <v>2019</v>
      </c>
      <c r="C709">
        <v>12</v>
      </c>
      <c r="D709">
        <v>9</v>
      </c>
      <c r="E709" t="s">
        <v>15699</v>
      </c>
      <c r="F709" s="1" t="s">
        <v>3205</v>
      </c>
      <c r="G709" s="1" t="s">
        <v>18086</v>
      </c>
      <c r="H709" s="1" t="s">
        <v>3204</v>
      </c>
      <c r="I709" t="s">
        <v>18091</v>
      </c>
      <c r="J709" t="s">
        <v>23</v>
      </c>
      <c r="K709">
        <v>7065</v>
      </c>
      <c r="L709">
        <v>332055</v>
      </c>
      <c r="M709">
        <v>47</v>
      </c>
      <c r="N709" t="s">
        <v>21876</v>
      </c>
      <c r="O709" t="s">
        <v>23212</v>
      </c>
      <c r="P709">
        <v>0</v>
      </c>
      <c r="Q709">
        <v>0</v>
      </c>
      <c r="R709">
        <v>4</v>
      </c>
    </row>
    <row r="710" spans="1:18" x14ac:dyDescent="0.25">
      <c r="A710" t="s">
        <v>690</v>
      </c>
      <c r="B710">
        <v>2016</v>
      </c>
      <c r="C710">
        <v>3</v>
      </c>
      <c r="D710">
        <v>17</v>
      </c>
      <c r="E710" t="s">
        <v>92</v>
      </c>
      <c r="F710" s="1" t="s">
        <v>3205</v>
      </c>
      <c r="G710" s="1" t="s">
        <v>3967</v>
      </c>
      <c r="H710" s="1" t="s">
        <v>3206</v>
      </c>
      <c r="I710" t="s">
        <v>18241</v>
      </c>
      <c r="J710" t="s">
        <v>23</v>
      </c>
      <c r="K710">
        <v>900</v>
      </c>
      <c r="L710">
        <v>46350</v>
      </c>
      <c r="M710">
        <v>51.5</v>
      </c>
      <c r="N710" t="s">
        <v>9247</v>
      </c>
      <c r="O710" t="s">
        <v>9591</v>
      </c>
      <c r="P710">
        <v>0</v>
      </c>
      <c r="Q710">
        <v>0</v>
      </c>
      <c r="R710">
        <v>1</v>
      </c>
    </row>
    <row r="711" spans="1:18" x14ac:dyDescent="0.25">
      <c r="A711" t="s">
        <v>690</v>
      </c>
      <c r="B711">
        <v>2016</v>
      </c>
      <c r="C711">
        <v>3</v>
      </c>
      <c r="D711">
        <v>17</v>
      </c>
      <c r="E711" t="s">
        <v>92</v>
      </c>
      <c r="F711" s="1" t="s">
        <v>3205</v>
      </c>
      <c r="G711" s="1" t="s">
        <v>3967</v>
      </c>
      <c r="H711" s="1" t="s">
        <v>3206</v>
      </c>
      <c r="I711" t="s">
        <v>18246</v>
      </c>
      <c r="J711" t="s">
        <v>23</v>
      </c>
      <c r="K711">
        <v>17265</v>
      </c>
      <c r="L711">
        <v>791600.25</v>
      </c>
      <c r="M711">
        <v>45.85</v>
      </c>
      <c r="N711" t="s">
        <v>9249</v>
      </c>
      <c r="O711" t="s">
        <v>9553</v>
      </c>
      <c r="P711">
        <v>0</v>
      </c>
      <c r="Q711">
        <v>0</v>
      </c>
      <c r="R711">
        <v>1</v>
      </c>
    </row>
    <row r="712" spans="1:18" x14ac:dyDescent="0.25">
      <c r="A712" t="s">
        <v>690</v>
      </c>
      <c r="B712">
        <v>2016</v>
      </c>
      <c r="C712">
        <v>3</v>
      </c>
      <c r="D712">
        <v>17</v>
      </c>
      <c r="E712" t="s">
        <v>92</v>
      </c>
      <c r="F712" s="1" t="s">
        <v>3205</v>
      </c>
      <c r="G712" s="1" t="s">
        <v>3967</v>
      </c>
      <c r="H712" s="1" t="s">
        <v>3206</v>
      </c>
      <c r="I712" t="s">
        <v>18248</v>
      </c>
      <c r="J712" t="s">
        <v>23</v>
      </c>
      <c r="K712">
        <v>34945</v>
      </c>
      <c r="L712">
        <v>1544569</v>
      </c>
      <c r="M712">
        <v>44.2</v>
      </c>
      <c r="N712" t="s">
        <v>9236</v>
      </c>
      <c r="O712" t="s">
        <v>9554</v>
      </c>
      <c r="P712">
        <v>0</v>
      </c>
      <c r="Q712">
        <v>0</v>
      </c>
      <c r="R712">
        <v>1</v>
      </c>
    </row>
    <row r="713" spans="1:18" x14ac:dyDescent="0.25">
      <c r="A713" t="s">
        <v>1412</v>
      </c>
      <c r="B713">
        <v>2017</v>
      </c>
      <c r="C713">
        <v>2</v>
      </c>
      <c r="D713">
        <v>22</v>
      </c>
      <c r="E713" t="s">
        <v>226</v>
      </c>
      <c r="F713" s="1" t="s">
        <v>3205</v>
      </c>
      <c r="G713" s="1" t="s">
        <v>3384</v>
      </c>
      <c r="H713" s="1" t="s">
        <v>3206</v>
      </c>
      <c r="I713" t="s">
        <v>17077</v>
      </c>
      <c r="J713" t="s">
        <v>23</v>
      </c>
      <c r="K713">
        <v>4284</v>
      </c>
      <c r="L713">
        <v>189781.2</v>
      </c>
      <c r="M713">
        <v>44.3</v>
      </c>
      <c r="N713" t="s">
        <v>645</v>
      </c>
      <c r="O713" t="s">
        <v>9450</v>
      </c>
      <c r="P713">
        <v>9.1123449223886266E-2</v>
      </c>
      <c r="Q713">
        <v>0</v>
      </c>
      <c r="R713">
        <v>1</v>
      </c>
    </row>
    <row r="714" spans="1:18" x14ac:dyDescent="0.25">
      <c r="A714" t="s">
        <v>1412</v>
      </c>
      <c r="B714">
        <v>2017</v>
      </c>
      <c r="C714">
        <v>2</v>
      </c>
      <c r="D714">
        <v>22</v>
      </c>
      <c r="E714" t="s">
        <v>226</v>
      </c>
      <c r="F714" s="1" t="s">
        <v>3205</v>
      </c>
      <c r="G714" s="1" t="s">
        <v>3384</v>
      </c>
      <c r="H714" s="1" t="s">
        <v>3206</v>
      </c>
      <c r="I714" t="s">
        <v>17078</v>
      </c>
      <c r="J714" t="s">
        <v>23</v>
      </c>
      <c r="K714">
        <v>9940</v>
      </c>
      <c r="L714">
        <v>439348</v>
      </c>
      <c r="M714">
        <v>44.2</v>
      </c>
      <c r="N714" t="s">
        <v>279</v>
      </c>
      <c r="O714" t="s">
        <v>9551</v>
      </c>
      <c r="P714">
        <v>0</v>
      </c>
      <c r="Q714">
        <v>0</v>
      </c>
      <c r="R714">
        <v>1</v>
      </c>
    </row>
    <row r="715" spans="1:18" x14ac:dyDescent="0.25">
      <c r="A715" t="s">
        <v>1014</v>
      </c>
      <c r="B715">
        <v>2016</v>
      </c>
      <c r="C715">
        <v>8</v>
      </c>
      <c r="D715">
        <v>24</v>
      </c>
      <c r="E715" t="s">
        <v>982</v>
      </c>
      <c r="F715" s="1" t="s">
        <v>3205</v>
      </c>
      <c r="G715" s="1" t="s">
        <v>3863</v>
      </c>
      <c r="H715" s="1" t="s">
        <v>3206</v>
      </c>
      <c r="I715" t="s">
        <v>19012</v>
      </c>
      <c r="J715" t="s">
        <v>23</v>
      </c>
      <c r="K715">
        <v>15765</v>
      </c>
      <c r="L715">
        <v>0</v>
      </c>
      <c r="M715">
        <v>0</v>
      </c>
      <c r="N715" t="s">
        <v>9335</v>
      </c>
      <c r="O715" t="s">
        <v>9441</v>
      </c>
      <c r="P715">
        <v>0.12724850134172863</v>
      </c>
      <c r="Q715">
        <v>0</v>
      </c>
      <c r="R715">
        <v>3</v>
      </c>
    </row>
    <row r="716" spans="1:18" x14ac:dyDescent="0.25">
      <c r="A716" t="s">
        <v>1014</v>
      </c>
      <c r="B716">
        <v>2016</v>
      </c>
      <c r="C716">
        <v>8</v>
      </c>
      <c r="D716">
        <v>24</v>
      </c>
      <c r="E716" t="s">
        <v>982</v>
      </c>
      <c r="F716" s="1" t="s">
        <v>3205</v>
      </c>
      <c r="G716" s="1" t="s">
        <v>3863</v>
      </c>
      <c r="H716" s="1" t="s">
        <v>3206</v>
      </c>
      <c r="I716" t="s">
        <v>19013</v>
      </c>
      <c r="J716" t="s">
        <v>23</v>
      </c>
      <c r="K716">
        <v>3955</v>
      </c>
      <c r="L716">
        <v>0</v>
      </c>
      <c r="M716">
        <v>0</v>
      </c>
      <c r="N716" t="s">
        <v>9331</v>
      </c>
      <c r="O716" t="s">
        <v>9540</v>
      </c>
      <c r="P716">
        <v>4.2454374665687751E-2</v>
      </c>
      <c r="Q716">
        <v>0</v>
      </c>
      <c r="R716">
        <v>3</v>
      </c>
    </row>
    <row r="717" spans="1:18" x14ac:dyDescent="0.25">
      <c r="A717" t="s">
        <v>1912</v>
      </c>
      <c r="B717">
        <v>2017</v>
      </c>
      <c r="C717">
        <v>10</v>
      </c>
      <c r="D717">
        <v>17</v>
      </c>
      <c r="E717" t="s">
        <v>1620</v>
      </c>
      <c r="F717" s="1" t="s">
        <v>3205</v>
      </c>
      <c r="G717" s="1" t="s">
        <v>3863</v>
      </c>
      <c r="H717" s="1" t="s">
        <v>3206</v>
      </c>
      <c r="I717" t="s">
        <v>18926</v>
      </c>
      <c r="J717" t="s">
        <v>23</v>
      </c>
      <c r="K717">
        <v>19135</v>
      </c>
      <c r="L717">
        <v>873818.91</v>
      </c>
      <c r="M717">
        <v>45.67</v>
      </c>
      <c r="N717" t="s">
        <v>9337</v>
      </c>
      <c r="O717" t="s">
        <v>9440</v>
      </c>
      <c r="P717">
        <v>0.12068470364021268</v>
      </c>
      <c r="Q717">
        <v>0</v>
      </c>
      <c r="R717">
        <v>4</v>
      </c>
    </row>
    <row r="718" spans="1:18" x14ac:dyDescent="0.25">
      <c r="A718" t="s">
        <v>10892</v>
      </c>
      <c r="B718">
        <v>2019</v>
      </c>
      <c r="C718">
        <v>5</v>
      </c>
      <c r="D718">
        <v>21</v>
      </c>
      <c r="E718" t="s">
        <v>15699</v>
      </c>
      <c r="F718" s="1" t="s">
        <v>3205</v>
      </c>
      <c r="G718" s="1" t="s">
        <v>3863</v>
      </c>
      <c r="H718" s="1" t="s">
        <v>3206</v>
      </c>
      <c r="I718" t="s">
        <v>19304</v>
      </c>
      <c r="J718" t="s">
        <v>23</v>
      </c>
      <c r="K718">
        <v>6850</v>
      </c>
      <c r="L718">
        <v>458950</v>
      </c>
      <c r="M718">
        <v>67</v>
      </c>
      <c r="N718" t="s">
        <v>9311</v>
      </c>
      <c r="O718" t="s">
        <v>9520</v>
      </c>
      <c r="P718">
        <v>0</v>
      </c>
      <c r="Q718">
        <v>0</v>
      </c>
      <c r="R718">
        <v>2</v>
      </c>
    </row>
    <row r="719" spans="1:18" x14ac:dyDescent="0.25">
      <c r="A719" t="s">
        <v>10892</v>
      </c>
      <c r="B719">
        <v>2019</v>
      </c>
      <c r="C719">
        <v>5</v>
      </c>
      <c r="D719">
        <v>21</v>
      </c>
      <c r="E719" t="s">
        <v>15699</v>
      </c>
      <c r="F719" s="1" t="s">
        <v>3205</v>
      </c>
      <c r="G719" s="1" t="s">
        <v>3863</v>
      </c>
      <c r="H719" s="1" t="s">
        <v>3206</v>
      </c>
      <c r="I719" t="s">
        <v>19408</v>
      </c>
      <c r="J719" t="s">
        <v>23</v>
      </c>
      <c r="K719">
        <v>12912</v>
      </c>
      <c r="L719">
        <v>865104</v>
      </c>
      <c r="M719">
        <v>67</v>
      </c>
      <c r="N719" t="s">
        <v>9316</v>
      </c>
      <c r="O719" t="s">
        <v>9523</v>
      </c>
      <c r="P719">
        <v>0</v>
      </c>
      <c r="Q719">
        <v>0</v>
      </c>
      <c r="R719">
        <v>2</v>
      </c>
    </row>
    <row r="720" spans="1:18" x14ac:dyDescent="0.25">
      <c r="A720" t="s">
        <v>881</v>
      </c>
      <c r="B720">
        <v>2016</v>
      </c>
      <c r="C720">
        <v>5</v>
      </c>
      <c r="D720">
        <v>20</v>
      </c>
      <c r="E720" t="s">
        <v>226</v>
      </c>
      <c r="F720" s="1" t="s">
        <v>3205</v>
      </c>
      <c r="G720" s="1" t="s">
        <v>3863</v>
      </c>
      <c r="H720" s="1" t="s">
        <v>3206</v>
      </c>
      <c r="I720" t="s">
        <v>19012</v>
      </c>
      <c r="J720" t="s">
        <v>23</v>
      </c>
      <c r="K720">
        <v>67750</v>
      </c>
      <c r="L720">
        <v>2113800.16</v>
      </c>
      <c r="M720">
        <v>31.2</v>
      </c>
      <c r="N720" t="s">
        <v>9335</v>
      </c>
      <c r="O720" t="s">
        <v>9441</v>
      </c>
      <c r="P720">
        <v>0.12724850134172863</v>
      </c>
      <c r="Q720">
        <v>0</v>
      </c>
      <c r="R720">
        <v>2</v>
      </c>
    </row>
    <row r="721" spans="1:18" x14ac:dyDescent="0.25">
      <c r="A721" t="s">
        <v>1689</v>
      </c>
      <c r="B721">
        <v>2017</v>
      </c>
      <c r="C721">
        <v>6</v>
      </c>
      <c r="D721">
        <v>28</v>
      </c>
      <c r="E721" t="s">
        <v>174</v>
      </c>
      <c r="F721" s="1" t="s">
        <v>3205</v>
      </c>
      <c r="G721" s="1" t="s">
        <v>3203</v>
      </c>
      <c r="H721" s="1" t="s">
        <v>3204</v>
      </c>
      <c r="I721" t="s">
        <v>17723</v>
      </c>
      <c r="J721" t="s">
        <v>23</v>
      </c>
      <c r="K721">
        <v>800</v>
      </c>
      <c r="L721">
        <v>22240</v>
      </c>
      <c r="M721">
        <v>27.8</v>
      </c>
      <c r="N721" t="s">
        <v>115</v>
      </c>
      <c r="O721" t="s">
        <v>9643</v>
      </c>
      <c r="P721">
        <v>0</v>
      </c>
      <c r="Q721">
        <v>0</v>
      </c>
      <c r="R721">
        <v>2</v>
      </c>
    </row>
    <row r="722" spans="1:18" x14ac:dyDescent="0.25">
      <c r="A722" t="s">
        <v>14801</v>
      </c>
      <c r="B722">
        <v>2019</v>
      </c>
      <c r="C722">
        <v>6</v>
      </c>
      <c r="D722">
        <v>6</v>
      </c>
      <c r="E722" t="s">
        <v>8295</v>
      </c>
      <c r="F722" s="1" t="s">
        <v>5207</v>
      </c>
      <c r="G722" s="1" t="s">
        <v>20573</v>
      </c>
      <c r="H722" s="1" t="s">
        <v>7263</v>
      </c>
      <c r="I722" t="s">
        <v>5282</v>
      </c>
      <c r="J722" t="s">
        <v>23</v>
      </c>
      <c r="K722">
        <v>0.9</v>
      </c>
      <c r="L722">
        <v>149.43</v>
      </c>
      <c r="M722">
        <v>166.03</v>
      </c>
      <c r="N722" t="e">
        <v>#N/A</v>
      </c>
      <c r="O722" t="e">
        <v>#N/A</v>
      </c>
      <c r="P722">
        <v>0</v>
      </c>
      <c r="Q722">
        <v>0</v>
      </c>
      <c r="R722">
        <v>2</v>
      </c>
    </row>
    <row r="723" spans="1:18" x14ac:dyDescent="0.25">
      <c r="A723" t="s">
        <v>16496</v>
      </c>
      <c r="B723">
        <v>2019</v>
      </c>
      <c r="C723">
        <v>12</v>
      </c>
      <c r="D723">
        <v>15</v>
      </c>
      <c r="E723" t="s">
        <v>1916</v>
      </c>
      <c r="F723" s="1" t="s">
        <v>3205</v>
      </c>
      <c r="G723" s="1" t="s">
        <v>3863</v>
      </c>
      <c r="H723" s="1" t="s">
        <v>3206</v>
      </c>
      <c r="I723" t="s">
        <v>19209</v>
      </c>
      <c r="J723" t="s">
        <v>23</v>
      </c>
      <c r="K723">
        <v>11700</v>
      </c>
      <c r="L723">
        <v>532350.05000000005</v>
      </c>
      <c r="M723">
        <v>45.5</v>
      </c>
      <c r="N723" t="s">
        <v>9337</v>
      </c>
      <c r="O723" t="s">
        <v>9440</v>
      </c>
      <c r="P723">
        <v>0.12068470364021268</v>
      </c>
      <c r="Q723">
        <v>0</v>
      </c>
      <c r="R723">
        <v>4</v>
      </c>
    </row>
    <row r="724" spans="1:18" x14ac:dyDescent="0.25">
      <c r="A724" t="s">
        <v>16496</v>
      </c>
      <c r="B724">
        <v>2019</v>
      </c>
      <c r="C724">
        <v>12</v>
      </c>
      <c r="D724">
        <v>15</v>
      </c>
      <c r="E724" t="s">
        <v>1916</v>
      </c>
      <c r="F724" s="1" t="s">
        <v>3205</v>
      </c>
      <c r="G724" s="1" t="s">
        <v>3227</v>
      </c>
      <c r="H724" s="1" t="s">
        <v>3206</v>
      </c>
      <c r="I724" t="s">
        <v>19883</v>
      </c>
      <c r="J724" t="s">
        <v>23</v>
      </c>
      <c r="K724">
        <v>5610</v>
      </c>
      <c r="L724">
        <v>370260</v>
      </c>
      <c r="M724">
        <v>66</v>
      </c>
      <c r="N724" t="s">
        <v>22071</v>
      </c>
      <c r="O724" t="s">
        <v>23264</v>
      </c>
      <c r="P724">
        <v>0</v>
      </c>
      <c r="Q724">
        <v>0</v>
      </c>
      <c r="R724">
        <v>4</v>
      </c>
    </row>
    <row r="725" spans="1:18" x14ac:dyDescent="0.25">
      <c r="A725" t="s">
        <v>16496</v>
      </c>
      <c r="B725">
        <v>2019</v>
      </c>
      <c r="C725">
        <v>12</v>
      </c>
      <c r="D725">
        <v>15</v>
      </c>
      <c r="E725" t="s">
        <v>1916</v>
      </c>
      <c r="F725" s="1" t="s">
        <v>9480</v>
      </c>
      <c r="G725" s="1" t="s">
        <v>9480</v>
      </c>
      <c r="H725" s="1" t="s">
        <v>9480</v>
      </c>
      <c r="I725" t="s">
        <v>16293</v>
      </c>
      <c r="J725" t="s">
        <v>23</v>
      </c>
      <c r="K725">
        <v>1640</v>
      </c>
      <c r="L725">
        <v>79212</v>
      </c>
      <c r="M725">
        <v>48.3</v>
      </c>
      <c r="N725" t="e">
        <v>#N/A</v>
      </c>
      <c r="O725" t="e">
        <v>#N/A</v>
      </c>
      <c r="P725">
        <v>0</v>
      </c>
      <c r="Q725">
        <v>0</v>
      </c>
      <c r="R725">
        <v>4</v>
      </c>
    </row>
    <row r="726" spans="1:18" x14ac:dyDescent="0.25">
      <c r="A726" t="s">
        <v>15403</v>
      </c>
      <c r="B726">
        <v>2019</v>
      </c>
      <c r="C726">
        <v>8</v>
      </c>
      <c r="D726">
        <v>22</v>
      </c>
      <c r="E726" t="s">
        <v>15345</v>
      </c>
      <c r="F726" s="1" t="s">
        <v>9480</v>
      </c>
      <c r="G726" s="1" t="s">
        <v>9480</v>
      </c>
      <c r="H726" s="1" t="s">
        <v>9480</v>
      </c>
      <c r="I726" t="s">
        <v>15405</v>
      </c>
      <c r="J726" t="s">
        <v>23</v>
      </c>
      <c r="K726">
        <v>11.648</v>
      </c>
      <c r="L726">
        <v>2103.38</v>
      </c>
      <c r="M726">
        <v>180.58</v>
      </c>
      <c r="N726" t="e">
        <v>#N/A</v>
      </c>
      <c r="O726" t="e">
        <v>#N/A</v>
      </c>
      <c r="P726">
        <v>0</v>
      </c>
      <c r="Q726">
        <v>0</v>
      </c>
      <c r="R726">
        <v>3</v>
      </c>
    </row>
    <row r="727" spans="1:18" x14ac:dyDescent="0.25">
      <c r="A727" t="s">
        <v>2987</v>
      </c>
      <c r="B727">
        <v>2018</v>
      </c>
      <c r="C727">
        <v>10</v>
      </c>
      <c r="D727">
        <v>30</v>
      </c>
      <c r="E727" t="s">
        <v>31</v>
      </c>
      <c r="F727" s="1" t="s">
        <v>3205</v>
      </c>
      <c r="G727" s="1" t="s">
        <v>18722</v>
      </c>
      <c r="H727" s="1" t="s">
        <v>3204</v>
      </c>
      <c r="I727" t="s">
        <v>20030</v>
      </c>
      <c r="J727" t="s">
        <v>23</v>
      </c>
      <c r="K727">
        <v>352</v>
      </c>
      <c r="L727">
        <v>15737.7</v>
      </c>
      <c r="M727">
        <v>44.71</v>
      </c>
      <c r="N727" t="s">
        <v>21988</v>
      </c>
      <c r="O727" t="s">
        <v>23294</v>
      </c>
      <c r="P727">
        <v>0</v>
      </c>
      <c r="Q727">
        <v>0</v>
      </c>
      <c r="R727">
        <v>4</v>
      </c>
    </row>
    <row r="728" spans="1:18" x14ac:dyDescent="0.25">
      <c r="A728" t="s">
        <v>2987</v>
      </c>
      <c r="B728">
        <v>2018</v>
      </c>
      <c r="C728">
        <v>10</v>
      </c>
      <c r="D728">
        <v>30</v>
      </c>
      <c r="E728" t="s">
        <v>31</v>
      </c>
      <c r="F728" s="1" t="s">
        <v>3205</v>
      </c>
      <c r="G728" s="1" t="s">
        <v>3216</v>
      </c>
      <c r="H728" s="1" t="s">
        <v>3206</v>
      </c>
      <c r="I728" t="s">
        <v>17565</v>
      </c>
      <c r="J728" t="s">
        <v>23</v>
      </c>
      <c r="K728">
        <v>4850</v>
      </c>
      <c r="L728">
        <v>253300</v>
      </c>
      <c r="M728">
        <v>52.23</v>
      </c>
      <c r="N728" t="s">
        <v>21852</v>
      </c>
      <c r="O728" t="s">
        <v>23295</v>
      </c>
      <c r="P728">
        <v>0</v>
      </c>
      <c r="Q728">
        <v>0</v>
      </c>
      <c r="R728">
        <v>4</v>
      </c>
    </row>
    <row r="729" spans="1:18" x14ac:dyDescent="0.25">
      <c r="A729" t="s">
        <v>2987</v>
      </c>
      <c r="B729">
        <v>2018</v>
      </c>
      <c r="C729">
        <v>10</v>
      </c>
      <c r="D729">
        <v>30</v>
      </c>
      <c r="E729" t="s">
        <v>31</v>
      </c>
      <c r="F729" s="1" t="s">
        <v>3205</v>
      </c>
      <c r="G729" s="1" t="s">
        <v>3863</v>
      </c>
      <c r="H729" s="1" t="s">
        <v>3204</v>
      </c>
      <c r="I729" t="s">
        <v>19589</v>
      </c>
      <c r="J729" t="s">
        <v>23</v>
      </c>
      <c r="K729">
        <v>1040</v>
      </c>
      <c r="L729">
        <v>62375.040000000001</v>
      </c>
      <c r="M729">
        <v>59.98</v>
      </c>
      <c r="N729" t="s">
        <v>9311</v>
      </c>
      <c r="O729" t="s">
        <v>9603</v>
      </c>
      <c r="P729">
        <v>0</v>
      </c>
      <c r="Q729">
        <v>0</v>
      </c>
      <c r="R729">
        <v>4</v>
      </c>
    </row>
    <row r="730" spans="1:18" x14ac:dyDescent="0.25">
      <c r="A730" t="s">
        <v>2987</v>
      </c>
      <c r="B730">
        <v>2018</v>
      </c>
      <c r="C730">
        <v>10</v>
      </c>
      <c r="D730">
        <v>30</v>
      </c>
      <c r="E730" t="s">
        <v>31</v>
      </c>
      <c r="F730" s="1" t="s">
        <v>3205</v>
      </c>
      <c r="G730" s="1" t="s">
        <v>3863</v>
      </c>
      <c r="H730" s="1" t="s">
        <v>3204</v>
      </c>
      <c r="I730" t="s">
        <v>18955</v>
      </c>
      <c r="J730" t="s">
        <v>23</v>
      </c>
      <c r="K730">
        <v>1000</v>
      </c>
      <c r="L730">
        <v>44642</v>
      </c>
      <c r="M730">
        <v>44.64</v>
      </c>
      <c r="N730" t="s">
        <v>9327</v>
      </c>
      <c r="O730" t="s">
        <v>9589</v>
      </c>
      <c r="P730">
        <v>0</v>
      </c>
      <c r="Q730">
        <v>0</v>
      </c>
      <c r="R730">
        <v>4</v>
      </c>
    </row>
    <row r="731" spans="1:18" x14ac:dyDescent="0.25">
      <c r="A731" t="s">
        <v>2987</v>
      </c>
      <c r="B731">
        <v>2018</v>
      </c>
      <c r="C731">
        <v>10</v>
      </c>
      <c r="D731">
        <v>30</v>
      </c>
      <c r="E731" t="s">
        <v>31</v>
      </c>
      <c r="F731" s="1" t="s">
        <v>3205</v>
      </c>
      <c r="G731" s="1" t="s">
        <v>3227</v>
      </c>
      <c r="H731" s="1" t="s">
        <v>3204</v>
      </c>
      <c r="I731" t="s">
        <v>19692</v>
      </c>
      <c r="J731" t="s">
        <v>23</v>
      </c>
      <c r="K731">
        <v>10800</v>
      </c>
      <c r="L731">
        <v>572400</v>
      </c>
      <c r="M731">
        <v>53</v>
      </c>
      <c r="N731" t="s">
        <v>22073</v>
      </c>
      <c r="O731" t="s">
        <v>23296</v>
      </c>
      <c r="P731">
        <v>0</v>
      </c>
      <c r="Q731">
        <v>0</v>
      </c>
      <c r="R731">
        <v>4</v>
      </c>
    </row>
    <row r="732" spans="1:18" x14ac:dyDescent="0.25">
      <c r="A732" t="s">
        <v>1920</v>
      </c>
      <c r="B732">
        <v>2017</v>
      </c>
      <c r="C732">
        <v>10</v>
      </c>
      <c r="D732">
        <v>18</v>
      </c>
      <c r="E732" t="s">
        <v>226</v>
      </c>
      <c r="F732" s="1" t="s">
        <v>3205</v>
      </c>
      <c r="G732" s="1" t="s">
        <v>3863</v>
      </c>
      <c r="H732" s="1" t="s">
        <v>3206</v>
      </c>
      <c r="I732" t="s">
        <v>18965</v>
      </c>
      <c r="J732" t="s">
        <v>23</v>
      </c>
      <c r="K732">
        <v>18090</v>
      </c>
      <c r="L732">
        <v>833044.5</v>
      </c>
      <c r="M732">
        <v>46.05</v>
      </c>
      <c r="N732" t="s">
        <v>9340</v>
      </c>
      <c r="O732" t="s">
        <v>9482</v>
      </c>
      <c r="P732">
        <v>8.0867377033553248E-2</v>
      </c>
      <c r="Q732">
        <v>0</v>
      </c>
      <c r="R732">
        <v>4</v>
      </c>
    </row>
    <row r="733" spans="1:18" x14ac:dyDescent="0.25">
      <c r="A733" t="s">
        <v>14701</v>
      </c>
      <c r="B733">
        <v>2019</v>
      </c>
      <c r="C733">
        <v>6</v>
      </c>
      <c r="D733">
        <v>11</v>
      </c>
      <c r="E733" t="s">
        <v>1620</v>
      </c>
      <c r="F733" s="1" t="s">
        <v>3205</v>
      </c>
      <c r="G733" s="1" t="s">
        <v>3227</v>
      </c>
      <c r="H733" s="1" t="s">
        <v>3206</v>
      </c>
      <c r="I733" t="s">
        <v>19822</v>
      </c>
      <c r="J733" t="s">
        <v>23</v>
      </c>
      <c r="K733">
        <v>5965</v>
      </c>
      <c r="L733">
        <v>344777</v>
      </c>
      <c r="M733">
        <v>57.8</v>
      </c>
      <c r="N733" t="s">
        <v>22067</v>
      </c>
      <c r="O733" t="s">
        <v>23263</v>
      </c>
      <c r="P733">
        <v>0</v>
      </c>
      <c r="Q733">
        <v>0</v>
      </c>
      <c r="R733">
        <v>2</v>
      </c>
    </row>
    <row r="734" spans="1:18" x14ac:dyDescent="0.25">
      <c r="A734" t="s">
        <v>15983</v>
      </c>
      <c r="B734">
        <v>2019</v>
      </c>
      <c r="C734">
        <v>10</v>
      </c>
      <c r="D734">
        <v>18</v>
      </c>
      <c r="E734" t="s">
        <v>226</v>
      </c>
      <c r="F734" s="1" t="s">
        <v>3205</v>
      </c>
      <c r="G734" s="1" t="s">
        <v>3384</v>
      </c>
      <c r="H734" s="1" t="s">
        <v>3206</v>
      </c>
      <c r="I734" t="s">
        <v>17273</v>
      </c>
      <c r="J734" t="s">
        <v>23</v>
      </c>
      <c r="K734">
        <v>4284</v>
      </c>
      <c r="L734">
        <v>201348</v>
      </c>
      <c r="M734">
        <v>47</v>
      </c>
      <c r="N734" t="s">
        <v>298</v>
      </c>
      <c r="O734" t="s">
        <v>9533</v>
      </c>
      <c r="P734">
        <v>0</v>
      </c>
      <c r="Q734">
        <v>0</v>
      </c>
      <c r="R734">
        <v>4</v>
      </c>
    </row>
    <row r="735" spans="1:18" x14ac:dyDescent="0.25">
      <c r="A735" t="s">
        <v>15983</v>
      </c>
      <c r="B735">
        <v>2019</v>
      </c>
      <c r="C735">
        <v>10</v>
      </c>
      <c r="D735">
        <v>18</v>
      </c>
      <c r="E735" t="s">
        <v>226</v>
      </c>
      <c r="F735" s="1" t="s">
        <v>3205</v>
      </c>
      <c r="G735" s="1" t="s">
        <v>3384</v>
      </c>
      <c r="H735" s="1" t="s">
        <v>3206</v>
      </c>
      <c r="I735" t="s">
        <v>17299</v>
      </c>
      <c r="J735" t="s">
        <v>23</v>
      </c>
      <c r="K735">
        <v>15550</v>
      </c>
      <c r="L735">
        <v>730850</v>
      </c>
      <c r="M735">
        <v>47</v>
      </c>
      <c r="N735" t="s">
        <v>160</v>
      </c>
      <c r="O735" t="s">
        <v>9452</v>
      </c>
      <c r="P735">
        <v>0.10110188471641929</v>
      </c>
      <c r="Q735">
        <v>0</v>
      </c>
      <c r="R735">
        <v>4</v>
      </c>
    </row>
    <row r="736" spans="1:18" x14ac:dyDescent="0.25">
      <c r="A736" t="s">
        <v>8126</v>
      </c>
      <c r="B736">
        <v>2017</v>
      </c>
      <c r="C736">
        <v>8</v>
      </c>
      <c r="D736">
        <v>10</v>
      </c>
      <c r="E736" t="s">
        <v>7328</v>
      </c>
      <c r="F736" s="1" t="s">
        <v>5207</v>
      </c>
      <c r="G736" s="1" t="s">
        <v>20573</v>
      </c>
      <c r="H736" s="1" t="s">
        <v>7263</v>
      </c>
      <c r="I736" t="s">
        <v>20764</v>
      </c>
      <c r="J736" t="s">
        <v>23</v>
      </c>
      <c r="K736">
        <v>350</v>
      </c>
      <c r="L736">
        <v>38029.040000000001</v>
      </c>
      <c r="M736">
        <v>108.65</v>
      </c>
      <c r="N736" t="s">
        <v>9043</v>
      </c>
      <c r="O736" t="s">
        <v>9465</v>
      </c>
      <c r="P736">
        <v>0</v>
      </c>
      <c r="Q736">
        <v>3.9029243790110295E-2</v>
      </c>
      <c r="R736">
        <v>3</v>
      </c>
    </row>
    <row r="737" spans="1:18" x14ac:dyDescent="0.25">
      <c r="A737" t="s">
        <v>1541</v>
      </c>
      <c r="B737">
        <v>2017</v>
      </c>
      <c r="C737">
        <v>4</v>
      </c>
      <c r="D737">
        <v>19</v>
      </c>
      <c r="E737" t="s">
        <v>174</v>
      </c>
      <c r="F737" s="1" t="s">
        <v>3205</v>
      </c>
      <c r="G737" s="1" t="s">
        <v>3863</v>
      </c>
      <c r="H737" s="1" t="s">
        <v>3206</v>
      </c>
      <c r="I737" t="s">
        <v>19087</v>
      </c>
      <c r="J737" t="s">
        <v>23</v>
      </c>
      <c r="K737">
        <v>19980</v>
      </c>
      <c r="L737">
        <v>889109.89</v>
      </c>
      <c r="M737">
        <v>44.5</v>
      </c>
      <c r="N737" t="s">
        <v>9304</v>
      </c>
      <c r="O737" t="s">
        <v>9502</v>
      </c>
      <c r="P737">
        <v>0</v>
      </c>
      <c r="Q737">
        <v>0</v>
      </c>
      <c r="R737">
        <v>2</v>
      </c>
    </row>
    <row r="738" spans="1:18" x14ac:dyDescent="0.25">
      <c r="A738" t="s">
        <v>765</v>
      </c>
      <c r="B738">
        <v>2016</v>
      </c>
      <c r="C738">
        <v>4</v>
      </c>
      <c r="D738">
        <v>7</v>
      </c>
      <c r="E738" t="s">
        <v>92</v>
      </c>
      <c r="F738" s="1" t="s">
        <v>3205</v>
      </c>
      <c r="G738" s="1" t="s">
        <v>3967</v>
      </c>
      <c r="H738" s="1" t="s">
        <v>3206</v>
      </c>
      <c r="I738" t="s">
        <v>766</v>
      </c>
      <c r="J738" t="s">
        <v>23</v>
      </c>
      <c r="K738">
        <v>2422</v>
      </c>
      <c r="L738">
        <v>157066.70000000001</v>
      </c>
      <c r="M738">
        <v>64.849999999999994</v>
      </c>
      <c r="N738" t="s">
        <v>9258</v>
      </c>
      <c r="O738" t="s">
        <v>9566</v>
      </c>
      <c r="P738">
        <v>0</v>
      </c>
      <c r="Q738">
        <v>0</v>
      </c>
      <c r="R738">
        <v>2</v>
      </c>
    </row>
    <row r="739" spans="1:18" x14ac:dyDescent="0.25">
      <c r="A739" t="s">
        <v>16501</v>
      </c>
      <c r="B739">
        <v>2018</v>
      </c>
      <c r="C739">
        <v>3</v>
      </c>
      <c r="D739">
        <v>7</v>
      </c>
      <c r="E739" t="s">
        <v>16454</v>
      </c>
      <c r="F739" s="1" t="s">
        <v>9480</v>
      </c>
      <c r="G739" s="1" t="s">
        <v>9480</v>
      </c>
      <c r="H739" s="1" t="s">
        <v>9480</v>
      </c>
      <c r="I739" t="s">
        <v>16439</v>
      </c>
      <c r="J739" t="s">
        <v>23</v>
      </c>
      <c r="K739">
        <v>2160</v>
      </c>
      <c r="L739">
        <v>205200</v>
      </c>
      <c r="M739">
        <v>95</v>
      </c>
      <c r="N739" t="e">
        <v>#N/A</v>
      </c>
      <c r="O739" t="e">
        <v>#N/A</v>
      </c>
      <c r="P739">
        <v>0</v>
      </c>
      <c r="Q739">
        <v>0</v>
      </c>
      <c r="R739">
        <v>1</v>
      </c>
    </row>
    <row r="740" spans="1:18" x14ac:dyDescent="0.25">
      <c r="A740" t="s">
        <v>10752</v>
      </c>
      <c r="B740">
        <v>2019</v>
      </c>
      <c r="C740">
        <v>5</v>
      </c>
      <c r="D740">
        <v>8</v>
      </c>
      <c r="E740" t="s">
        <v>226</v>
      </c>
      <c r="F740" s="1" t="s">
        <v>3205</v>
      </c>
      <c r="G740" s="1" t="s">
        <v>3863</v>
      </c>
      <c r="H740" s="1" t="s">
        <v>3206</v>
      </c>
      <c r="I740" t="s">
        <v>19368</v>
      </c>
      <c r="J740" t="s">
        <v>23</v>
      </c>
      <c r="K740">
        <v>20660</v>
      </c>
      <c r="L740">
        <v>1043330</v>
      </c>
      <c r="M740">
        <v>50.5</v>
      </c>
      <c r="N740" t="s">
        <v>9344</v>
      </c>
      <c r="O740" t="s">
        <v>9496</v>
      </c>
      <c r="P740">
        <v>3.9816758144422926E-2</v>
      </c>
      <c r="Q740">
        <v>0</v>
      </c>
      <c r="R740">
        <v>2</v>
      </c>
    </row>
    <row r="741" spans="1:18" x14ac:dyDescent="0.25">
      <c r="A741" t="s">
        <v>15243</v>
      </c>
      <c r="B741">
        <v>2019</v>
      </c>
      <c r="C741">
        <v>8</v>
      </c>
      <c r="D741">
        <v>7</v>
      </c>
      <c r="E741" t="s">
        <v>10369</v>
      </c>
      <c r="F741" s="1" t="s">
        <v>5207</v>
      </c>
      <c r="G741" s="1" t="s">
        <v>21008</v>
      </c>
      <c r="H741" s="1" t="s">
        <v>7263</v>
      </c>
      <c r="I741" t="s">
        <v>21018</v>
      </c>
      <c r="J741" t="s">
        <v>23</v>
      </c>
      <c r="K741">
        <v>100</v>
      </c>
      <c r="L741">
        <v>17200</v>
      </c>
      <c r="M741">
        <v>172</v>
      </c>
      <c r="N741" t="s">
        <v>7263</v>
      </c>
      <c r="O741" t="s">
        <v>23274</v>
      </c>
      <c r="P741">
        <v>0</v>
      </c>
      <c r="Q741">
        <v>0</v>
      </c>
      <c r="R741">
        <v>3</v>
      </c>
    </row>
    <row r="742" spans="1:18" x14ac:dyDescent="0.25">
      <c r="A742" t="s">
        <v>2699</v>
      </c>
      <c r="B742">
        <v>2018</v>
      </c>
      <c r="C742">
        <v>8</v>
      </c>
      <c r="D742">
        <v>13</v>
      </c>
      <c r="E742" t="s">
        <v>226</v>
      </c>
      <c r="F742" s="1" t="s">
        <v>3205</v>
      </c>
      <c r="G742" s="1" t="s">
        <v>3863</v>
      </c>
      <c r="H742" s="1" t="s">
        <v>3206</v>
      </c>
      <c r="I742" t="s">
        <v>19112</v>
      </c>
      <c r="J742" t="s">
        <v>23</v>
      </c>
      <c r="K742">
        <v>20140</v>
      </c>
      <c r="L742">
        <v>1037210</v>
      </c>
      <c r="M742">
        <v>51.5</v>
      </c>
      <c r="N742" t="s">
        <v>9304</v>
      </c>
      <c r="O742" t="s">
        <v>9502</v>
      </c>
      <c r="P742">
        <v>0</v>
      </c>
      <c r="Q742">
        <v>0</v>
      </c>
      <c r="R742">
        <v>3</v>
      </c>
    </row>
    <row r="743" spans="1:18" x14ac:dyDescent="0.25">
      <c r="A743" t="s">
        <v>2280</v>
      </c>
      <c r="B743">
        <v>2018</v>
      </c>
      <c r="C743">
        <v>3</v>
      </c>
      <c r="D743">
        <v>15</v>
      </c>
      <c r="E743" t="s">
        <v>1620</v>
      </c>
      <c r="F743" s="1" t="s">
        <v>3205</v>
      </c>
      <c r="G743" s="1" t="s">
        <v>3863</v>
      </c>
      <c r="H743" s="1" t="s">
        <v>3206</v>
      </c>
      <c r="I743" t="s">
        <v>19002</v>
      </c>
      <c r="J743" t="s">
        <v>23</v>
      </c>
      <c r="K743">
        <v>5750</v>
      </c>
      <c r="L743">
        <v>272550</v>
      </c>
      <c r="M743">
        <v>47.4</v>
      </c>
      <c r="N743" t="s">
        <v>9330</v>
      </c>
      <c r="O743" t="s">
        <v>9524</v>
      </c>
      <c r="P743">
        <v>0</v>
      </c>
      <c r="Q743">
        <v>0</v>
      </c>
      <c r="R743">
        <v>1</v>
      </c>
    </row>
    <row r="744" spans="1:18" x14ac:dyDescent="0.25">
      <c r="A744" t="s">
        <v>2280</v>
      </c>
      <c r="B744">
        <v>2018</v>
      </c>
      <c r="C744">
        <v>3</v>
      </c>
      <c r="D744">
        <v>15</v>
      </c>
      <c r="E744" t="s">
        <v>1620</v>
      </c>
      <c r="F744" s="1" t="s">
        <v>3205</v>
      </c>
      <c r="G744" s="1" t="s">
        <v>3384</v>
      </c>
      <c r="H744" s="1" t="s">
        <v>3206</v>
      </c>
      <c r="I744" t="s">
        <v>17023</v>
      </c>
      <c r="J744" t="s">
        <v>23</v>
      </c>
      <c r="K744">
        <v>14250</v>
      </c>
      <c r="L744">
        <v>696825</v>
      </c>
      <c r="M744">
        <v>48.9</v>
      </c>
      <c r="N744" t="s">
        <v>309</v>
      </c>
      <c r="O744" t="s">
        <v>9556</v>
      </c>
      <c r="P744">
        <v>0</v>
      </c>
      <c r="Q744">
        <v>0</v>
      </c>
      <c r="R744">
        <v>1</v>
      </c>
    </row>
    <row r="745" spans="1:18" x14ac:dyDescent="0.25">
      <c r="A745" t="s">
        <v>2783</v>
      </c>
      <c r="B745">
        <v>2018</v>
      </c>
      <c r="C745">
        <v>9</v>
      </c>
      <c r="D745">
        <v>11</v>
      </c>
      <c r="E745" t="s">
        <v>226</v>
      </c>
      <c r="F745" s="1" t="s">
        <v>3205</v>
      </c>
      <c r="G745" s="1" t="s">
        <v>3384</v>
      </c>
      <c r="H745" s="1" t="s">
        <v>3206</v>
      </c>
      <c r="I745" t="s">
        <v>17066</v>
      </c>
      <c r="J745" t="s">
        <v>23</v>
      </c>
      <c r="K745">
        <v>10510</v>
      </c>
      <c r="L745">
        <v>491868</v>
      </c>
      <c r="M745">
        <v>46.8</v>
      </c>
      <c r="N745" t="s">
        <v>160</v>
      </c>
      <c r="O745" t="s">
        <v>9452</v>
      </c>
      <c r="P745">
        <v>0.10110188471641929</v>
      </c>
      <c r="Q745">
        <v>0</v>
      </c>
      <c r="R745">
        <v>3</v>
      </c>
    </row>
    <row r="746" spans="1:18" x14ac:dyDescent="0.25">
      <c r="A746" t="s">
        <v>2783</v>
      </c>
      <c r="B746">
        <v>2018</v>
      </c>
      <c r="C746">
        <v>9</v>
      </c>
      <c r="D746">
        <v>11</v>
      </c>
      <c r="E746" t="s">
        <v>226</v>
      </c>
      <c r="F746" s="1" t="s">
        <v>3205</v>
      </c>
      <c r="G746" s="1" t="s">
        <v>3384</v>
      </c>
      <c r="H746" s="1" t="s">
        <v>3206</v>
      </c>
      <c r="I746" t="s">
        <v>17070</v>
      </c>
      <c r="J746" t="s">
        <v>23</v>
      </c>
      <c r="K746">
        <v>9996</v>
      </c>
      <c r="L746">
        <v>467812.8</v>
      </c>
      <c r="M746">
        <v>46.8</v>
      </c>
      <c r="N746" t="s">
        <v>645</v>
      </c>
      <c r="O746" t="s">
        <v>9450</v>
      </c>
      <c r="P746">
        <v>9.1123449223886266E-2</v>
      </c>
      <c r="Q746">
        <v>0</v>
      </c>
      <c r="R746">
        <v>3</v>
      </c>
    </row>
    <row r="747" spans="1:18" x14ac:dyDescent="0.25">
      <c r="A747" t="s">
        <v>2783</v>
      </c>
      <c r="B747">
        <v>2018</v>
      </c>
      <c r="C747">
        <v>9</v>
      </c>
      <c r="D747">
        <v>11</v>
      </c>
      <c r="E747" t="s">
        <v>226</v>
      </c>
      <c r="F747" s="1" t="s">
        <v>3205</v>
      </c>
      <c r="G747" s="1" t="s">
        <v>3863</v>
      </c>
      <c r="H747" s="1" t="s">
        <v>3206</v>
      </c>
      <c r="I747" t="s">
        <v>19141</v>
      </c>
      <c r="J747" t="s">
        <v>23</v>
      </c>
      <c r="K747">
        <v>1010</v>
      </c>
      <c r="L747">
        <v>64589.5</v>
      </c>
      <c r="M747">
        <v>63.95</v>
      </c>
      <c r="N747" t="s">
        <v>9311</v>
      </c>
      <c r="O747" t="s">
        <v>9520</v>
      </c>
      <c r="P747">
        <v>0</v>
      </c>
      <c r="Q747">
        <v>0</v>
      </c>
      <c r="R747">
        <v>3</v>
      </c>
    </row>
    <row r="748" spans="1:18" x14ac:dyDescent="0.25">
      <c r="A748" t="s">
        <v>1444</v>
      </c>
      <c r="B748">
        <v>2017</v>
      </c>
      <c r="C748">
        <v>3</v>
      </c>
      <c r="D748">
        <v>9</v>
      </c>
      <c r="E748" t="s">
        <v>174</v>
      </c>
      <c r="F748" s="1" t="s">
        <v>3205</v>
      </c>
      <c r="G748" s="1" t="s">
        <v>3384</v>
      </c>
      <c r="H748" s="1" t="s">
        <v>3206</v>
      </c>
      <c r="I748" t="s">
        <v>17077</v>
      </c>
      <c r="J748" t="s">
        <v>23</v>
      </c>
      <c r="K748">
        <v>11130</v>
      </c>
      <c r="L748">
        <v>461894.98</v>
      </c>
      <c r="M748">
        <v>41.5</v>
      </c>
      <c r="N748" t="s">
        <v>645</v>
      </c>
      <c r="O748" t="s">
        <v>9450</v>
      </c>
      <c r="P748">
        <v>9.1123449223886266E-2</v>
      </c>
      <c r="Q748">
        <v>0</v>
      </c>
      <c r="R748">
        <v>1</v>
      </c>
    </row>
    <row r="749" spans="1:18" x14ac:dyDescent="0.25">
      <c r="A749" t="s">
        <v>2198</v>
      </c>
      <c r="B749">
        <v>2018</v>
      </c>
      <c r="C749">
        <v>2</v>
      </c>
      <c r="D749">
        <v>15</v>
      </c>
      <c r="E749" t="s">
        <v>1620</v>
      </c>
      <c r="F749" s="1" t="s">
        <v>3205</v>
      </c>
      <c r="G749" s="1" t="s">
        <v>3863</v>
      </c>
      <c r="H749" s="1" t="s">
        <v>3206</v>
      </c>
      <c r="I749" t="s">
        <v>19022</v>
      </c>
      <c r="J749" t="s">
        <v>23</v>
      </c>
      <c r="K749">
        <v>13760</v>
      </c>
      <c r="L749">
        <v>659104</v>
      </c>
      <c r="M749">
        <v>47.9</v>
      </c>
      <c r="N749" t="s">
        <v>9308</v>
      </c>
      <c r="O749" t="s">
        <v>9494</v>
      </c>
      <c r="P749">
        <v>0</v>
      </c>
      <c r="Q749">
        <v>0</v>
      </c>
      <c r="R749">
        <v>1</v>
      </c>
    </row>
    <row r="750" spans="1:18" x14ac:dyDescent="0.25">
      <c r="A750" t="s">
        <v>2198</v>
      </c>
      <c r="B750">
        <v>2018</v>
      </c>
      <c r="C750">
        <v>2</v>
      </c>
      <c r="D750">
        <v>15</v>
      </c>
      <c r="E750" t="s">
        <v>1620</v>
      </c>
      <c r="F750" s="1" t="s">
        <v>3205</v>
      </c>
      <c r="G750" s="1" t="s">
        <v>3863</v>
      </c>
      <c r="H750" s="1" t="s">
        <v>3206</v>
      </c>
      <c r="I750" t="s">
        <v>19543</v>
      </c>
      <c r="J750" t="s">
        <v>23</v>
      </c>
      <c r="K750">
        <v>1210</v>
      </c>
      <c r="L750">
        <v>57959</v>
      </c>
      <c r="M750">
        <v>47.9</v>
      </c>
      <c r="N750" t="s">
        <v>9308</v>
      </c>
      <c r="O750" t="s">
        <v>9494</v>
      </c>
      <c r="P750">
        <v>0</v>
      </c>
      <c r="Q750">
        <v>0</v>
      </c>
      <c r="R750">
        <v>1</v>
      </c>
    </row>
    <row r="751" spans="1:18" x14ac:dyDescent="0.25">
      <c r="A751" t="s">
        <v>2198</v>
      </c>
      <c r="B751">
        <v>2018</v>
      </c>
      <c r="C751">
        <v>2</v>
      </c>
      <c r="D751">
        <v>15</v>
      </c>
      <c r="E751" t="s">
        <v>1620</v>
      </c>
      <c r="F751" s="1" t="s">
        <v>3205</v>
      </c>
      <c r="G751" s="1" t="s">
        <v>3863</v>
      </c>
      <c r="H751" s="1" t="s">
        <v>3206</v>
      </c>
      <c r="I751" t="s">
        <v>18938</v>
      </c>
      <c r="J751" t="s">
        <v>23</v>
      </c>
      <c r="K751">
        <v>4895</v>
      </c>
      <c r="L751">
        <v>298105.5</v>
      </c>
      <c r="M751">
        <v>60.9</v>
      </c>
      <c r="N751" t="s">
        <v>9313</v>
      </c>
      <c r="O751" t="s">
        <v>9448</v>
      </c>
      <c r="P751">
        <v>2.823689586550486E-2</v>
      </c>
      <c r="Q751">
        <v>0</v>
      </c>
      <c r="R751">
        <v>1</v>
      </c>
    </row>
    <row r="752" spans="1:18" x14ac:dyDescent="0.25">
      <c r="A752" t="s">
        <v>744</v>
      </c>
      <c r="B752">
        <v>2016</v>
      </c>
      <c r="C752">
        <v>4</v>
      </c>
      <c r="D752">
        <v>1</v>
      </c>
      <c r="E752" t="s">
        <v>226</v>
      </c>
      <c r="F752" s="1" t="s">
        <v>3205</v>
      </c>
      <c r="G752" s="1" t="s">
        <v>3384</v>
      </c>
      <c r="H752" s="1" t="s">
        <v>3206</v>
      </c>
      <c r="I752" t="s">
        <v>17081</v>
      </c>
      <c r="J752" t="s">
        <v>23</v>
      </c>
      <c r="K752">
        <v>64455</v>
      </c>
      <c r="L752">
        <v>1911090.85</v>
      </c>
      <c r="M752">
        <v>29.65</v>
      </c>
      <c r="N752" t="s">
        <v>160</v>
      </c>
      <c r="O752" t="s">
        <v>9452</v>
      </c>
      <c r="P752">
        <v>0.10110188471641929</v>
      </c>
      <c r="Q752">
        <v>0</v>
      </c>
      <c r="R752">
        <v>2</v>
      </c>
    </row>
    <row r="753" spans="1:18" x14ac:dyDescent="0.25">
      <c r="A753" t="s">
        <v>1520</v>
      </c>
      <c r="B753">
        <v>2017</v>
      </c>
      <c r="C753">
        <v>4</v>
      </c>
      <c r="D753">
        <v>7</v>
      </c>
      <c r="E753" t="s">
        <v>51</v>
      </c>
      <c r="F753" s="1" t="s">
        <v>3205</v>
      </c>
      <c r="G753" s="1" t="s">
        <v>3384</v>
      </c>
      <c r="H753" s="1" t="s">
        <v>3206</v>
      </c>
      <c r="I753" t="s">
        <v>17075</v>
      </c>
      <c r="J753" t="s">
        <v>23</v>
      </c>
      <c r="K753">
        <v>5160</v>
      </c>
      <c r="L753">
        <v>215430</v>
      </c>
      <c r="M753">
        <v>41.75</v>
      </c>
      <c r="N753" t="s">
        <v>168</v>
      </c>
      <c r="O753" t="s">
        <v>9481</v>
      </c>
      <c r="P753">
        <v>2.7900708435018715E-2</v>
      </c>
      <c r="Q753">
        <v>0</v>
      </c>
      <c r="R753">
        <v>2</v>
      </c>
    </row>
    <row r="754" spans="1:18" x14ac:dyDescent="0.25">
      <c r="A754" t="s">
        <v>1520</v>
      </c>
      <c r="B754">
        <v>2017</v>
      </c>
      <c r="C754">
        <v>4</v>
      </c>
      <c r="D754">
        <v>7</v>
      </c>
      <c r="E754" t="s">
        <v>51</v>
      </c>
      <c r="F754" s="1" t="s">
        <v>3205</v>
      </c>
      <c r="G754" s="1" t="s">
        <v>3384</v>
      </c>
      <c r="H754" s="1" t="s">
        <v>3206</v>
      </c>
      <c r="I754" t="s">
        <v>17079</v>
      </c>
      <c r="J754" t="s">
        <v>23</v>
      </c>
      <c r="K754">
        <v>9520</v>
      </c>
      <c r="L754">
        <v>403172</v>
      </c>
      <c r="M754">
        <v>42.35</v>
      </c>
      <c r="N754" t="s">
        <v>170</v>
      </c>
      <c r="O754" t="s">
        <v>9516</v>
      </c>
      <c r="P754">
        <v>3.660242098978287E-2</v>
      </c>
      <c r="Q754">
        <v>0</v>
      </c>
      <c r="R754">
        <v>2</v>
      </c>
    </row>
    <row r="755" spans="1:18" x14ac:dyDescent="0.25">
      <c r="A755" t="s">
        <v>1520</v>
      </c>
      <c r="B755">
        <v>2017</v>
      </c>
      <c r="C755">
        <v>4</v>
      </c>
      <c r="D755">
        <v>7</v>
      </c>
      <c r="E755" t="s">
        <v>51</v>
      </c>
      <c r="F755" s="1" t="s">
        <v>3205</v>
      </c>
      <c r="G755" s="1" t="s">
        <v>3384</v>
      </c>
      <c r="H755" s="1" t="s">
        <v>3206</v>
      </c>
      <c r="I755" t="s">
        <v>17129</v>
      </c>
      <c r="J755" t="s">
        <v>23</v>
      </c>
      <c r="K755">
        <v>5355</v>
      </c>
      <c r="L755">
        <v>218751.75</v>
      </c>
      <c r="M755">
        <v>40.85</v>
      </c>
      <c r="N755" t="s">
        <v>309</v>
      </c>
      <c r="O755" t="s">
        <v>9556</v>
      </c>
      <c r="P755">
        <v>0</v>
      </c>
      <c r="Q755">
        <v>0</v>
      </c>
      <c r="R755">
        <v>2</v>
      </c>
    </row>
    <row r="756" spans="1:18" x14ac:dyDescent="0.25">
      <c r="A756" t="s">
        <v>8675</v>
      </c>
      <c r="B756">
        <v>2018</v>
      </c>
      <c r="C756">
        <v>7</v>
      </c>
      <c r="D756">
        <v>27</v>
      </c>
      <c r="E756" t="s">
        <v>8255</v>
      </c>
      <c r="F756" s="1" t="s">
        <v>5207</v>
      </c>
      <c r="G756" s="1" t="s">
        <v>20573</v>
      </c>
      <c r="H756" s="1" t="s">
        <v>7263</v>
      </c>
      <c r="I756" t="s">
        <v>20895</v>
      </c>
      <c r="J756" t="s">
        <v>23</v>
      </c>
      <c r="K756">
        <v>25</v>
      </c>
      <c r="L756">
        <v>3269.19</v>
      </c>
      <c r="M756">
        <v>130.77000000000001</v>
      </c>
      <c r="N756" t="s">
        <v>7263</v>
      </c>
      <c r="O756" t="s">
        <v>23274</v>
      </c>
      <c r="P756">
        <v>0</v>
      </c>
      <c r="Q756">
        <v>0</v>
      </c>
      <c r="R756">
        <v>3</v>
      </c>
    </row>
    <row r="757" spans="1:18" x14ac:dyDescent="0.25">
      <c r="A757" t="s">
        <v>8675</v>
      </c>
      <c r="B757">
        <v>2018</v>
      </c>
      <c r="C757">
        <v>7</v>
      </c>
      <c r="D757">
        <v>27</v>
      </c>
      <c r="E757" t="s">
        <v>8255</v>
      </c>
      <c r="F757" s="1" t="s">
        <v>5207</v>
      </c>
      <c r="G757" s="1" t="s">
        <v>20573</v>
      </c>
      <c r="H757" s="1" t="s">
        <v>7263</v>
      </c>
      <c r="I757" t="s">
        <v>20656</v>
      </c>
      <c r="J757" t="s">
        <v>23</v>
      </c>
      <c r="K757">
        <v>75</v>
      </c>
      <c r="L757">
        <v>7760.57</v>
      </c>
      <c r="M757">
        <v>103.47</v>
      </c>
      <c r="N757" t="s">
        <v>8995</v>
      </c>
      <c r="O757" t="s">
        <v>9471</v>
      </c>
      <c r="P757">
        <v>0</v>
      </c>
      <c r="Q757">
        <v>2.730993892398554E-2</v>
      </c>
      <c r="R757">
        <v>3</v>
      </c>
    </row>
    <row r="758" spans="1:18" x14ac:dyDescent="0.25">
      <c r="A758" t="s">
        <v>8675</v>
      </c>
      <c r="B758">
        <v>2018</v>
      </c>
      <c r="C758">
        <v>7</v>
      </c>
      <c r="D758">
        <v>27</v>
      </c>
      <c r="E758" t="s">
        <v>8255</v>
      </c>
      <c r="F758" s="1" t="s">
        <v>5207</v>
      </c>
      <c r="G758" s="1" t="s">
        <v>20931</v>
      </c>
      <c r="H758" s="1" t="s">
        <v>7263</v>
      </c>
      <c r="I758" t="s">
        <v>20982</v>
      </c>
      <c r="J758" t="s">
        <v>23</v>
      </c>
      <c r="K758">
        <v>1650</v>
      </c>
      <c r="L758">
        <v>283989.42</v>
      </c>
      <c r="M758">
        <v>172.11</v>
      </c>
      <c r="N758" t="s">
        <v>9110</v>
      </c>
      <c r="O758" t="s">
        <v>9461</v>
      </c>
      <c r="P758">
        <v>0</v>
      </c>
      <c r="Q758">
        <v>5.1453052842904301E-2</v>
      </c>
      <c r="R758">
        <v>3</v>
      </c>
    </row>
    <row r="759" spans="1:18" x14ac:dyDescent="0.25">
      <c r="A759" t="s">
        <v>15406</v>
      </c>
      <c r="B759">
        <v>2019</v>
      </c>
      <c r="C759">
        <v>9</v>
      </c>
      <c r="D759">
        <v>2</v>
      </c>
      <c r="E759" t="s">
        <v>10871</v>
      </c>
      <c r="F759" s="1" t="s">
        <v>5207</v>
      </c>
      <c r="G759" s="1" t="s">
        <v>6745</v>
      </c>
      <c r="H759" s="1" t="s">
        <v>7263</v>
      </c>
      <c r="I759" t="s">
        <v>7209</v>
      </c>
      <c r="J759" t="s">
        <v>38</v>
      </c>
      <c r="K759">
        <v>600</v>
      </c>
      <c r="L759">
        <v>175290</v>
      </c>
      <c r="M759">
        <v>292.14999999999998</v>
      </c>
      <c r="N759" t="s">
        <v>8939</v>
      </c>
      <c r="O759" t="s">
        <v>9462</v>
      </c>
      <c r="P759">
        <v>0</v>
      </c>
      <c r="Q759">
        <v>4.5837736391081546E-2</v>
      </c>
      <c r="R759">
        <v>3</v>
      </c>
    </row>
    <row r="760" spans="1:18" x14ac:dyDescent="0.25">
      <c r="A760" t="s">
        <v>15406</v>
      </c>
      <c r="B760">
        <v>2019</v>
      </c>
      <c r="C760">
        <v>9</v>
      </c>
      <c r="D760">
        <v>2</v>
      </c>
      <c r="E760" t="s">
        <v>10871</v>
      </c>
      <c r="F760" s="1" t="s">
        <v>5207</v>
      </c>
      <c r="G760" s="1" t="s">
        <v>21051</v>
      </c>
      <c r="H760" s="1" t="s">
        <v>7263</v>
      </c>
      <c r="I760" t="s">
        <v>21076</v>
      </c>
      <c r="J760" t="s">
        <v>38</v>
      </c>
      <c r="K760">
        <v>564</v>
      </c>
      <c r="L760">
        <v>119934.6</v>
      </c>
      <c r="M760">
        <v>212.65</v>
      </c>
      <c r="N760" t="s">
        <v>7263</v>
      </c>
      <c r="O760" t="s">
        <v>23274</v>
      </c>
      <c r="P760">
        <v>0</v>
      </c>
      <c r="Q760">
        <v>0</v>
      </c>
      <c r="R760">
        <v>3</v>
      </c>
    </row>
    <row r="761" spans="1:18" x14ac:dyDescent="0.25">
      <c r="A761" t="s">
        <v>16503</v>
      </c>
      <c r="B761">
        <v>2019</v>
      </c>
      <c r="C761">
        <v>12</v>
      </c>
      <c r="D761">
        <v>26</v>
      </c>
      <c r="E761" t="s">
        <v>16065</v>
      </c>
      <c r="F761" s="1" t="s">
        <v>5207</v>
      </c>
      <c r="G761" s="1" t="s">
        <v>21054</v>
      </c>
      <c r="H761" s="1" t="s">
        <v>7263</v>
      </c>
      <c r="I761" t="s">
        <v>21068</v>
      </c>
      <c r="J761" t="s">
        <v>38</v>
      </c>
      <c r="K761">
        <v>36</v>
      </c>
      <c r="L761">
        <v>14508</v>
      </c>
      <c r="M761">
        <v>403</v>
      </c>
      <c r="N761" t="s">
        <v>7263</v>
      </c>
      <c r="O761" t="s">
        <v>23274</v>
      </c>
      <c r="P761">
        <v>0</v>
      </c>
      <c r="Q761">
        <v>0</v>
      </c>
      <c r="R761">
        <v>4</v>
      </c>
    </row>
    <row r="762" spans="1:18" x14ac:dyDescent="0.25">
      <c r="A762" t="s">
        <v>360</v>
      </c>
      <c r="B762">
        <v>2016</v>
      </c>
      <c r="C762">
        <v>1</v>
      </c>
      <c r="D762">
        <v>18</v>
      </c>
      <c r="E762" t="s">
        <v>31</v>
      </c>
      <c r="F762" s="1" t="s">
        <v>3205</v>
      </c>
      <c r="G762" s="1" t="s">
        <v>3384</v>
      </c>
      <c r="H762" s="1" t="s">
        <v>3206</v>
      </c>
      <c r="I762" t="s">
        <v>17077</v>
      </c>
      <c r="J762" t="s">
        <v>23</v>
      </c>
      <c r="K762">
        <v>7080</v>
      </c>
      <c r="L762">
        <v>245247.31</v>
      </c>
      <c r="M762">
        <v>34.64</v>
      </c>
      <c r="N762" t="s">
        <v>645</v>
      </c>
      <c r="O762" t="s">
        <v>9450</v>
      </c>
      <c r="P762">
        <v>9.1123449223886266E-2</v>
      </c>
      <c r="Q762">
        <v>0</v>
      </c>
      <c r="R762">
        <v>1</v>
      </c>
    </row>
    <row r="763" spans="1:18" x14ac:dyDescent="0.25">
      <c r="A763" t="s">
        <v>360</v>
      </c>
      <c r="B763">
        <v>2016</v>
      </c>
      <c r="C763">
        <v>1</v>
      </c>
      <c r="D763">
        <v>18</v>
      </c>
      <c r="E763" t="s">
        <v>31</v>
      </c>
      <c r="F763" s="1" t="s">
        <v>3205</v>
      </c>
      <c r="G763" s="1" t="s">
        <v>3384</v>
      </c>
      <c r="H763" s="1" t="s">
        <v>3206</v>
      </c>
      <c r="I763" t="s">
        <v>17081</v>
      </c>
      <c r="J763" t="s">
        <v>23</v>
      </c>
      <c r="K763">
        <v>7890</v>
      </c>
      <c r="L763">
        <v>264765.12</v>
      </c>
      <c r="M763">
        <v>33.56</v>
      </c>
      <c r="N763" t="s">
        <v>160</v>
      </c>
      <c r="O763" t="s">
        <v>9452</v>
      </c>
      <c r="P763">
        <v>0.10110188471641929</v>
      </c>
      <c r="Q763">
        <v>0</v>
      </c>
      <c r="R763">
        <v>1</v>
      </c>
    </row>
    <row r="764" spans="1:18" x14ac:dyDescent="0.25">
      <c r="A764" t="s">
        <v>15408</v>
      </c>
      <c r="B764">
        <v>2019</v>
      </c>
      <c r="C764">
        <v>8</v>
      </c>
      <c r="D764">
        <v>26</v>
      </c>
      <c r="E764" t="s">
        <v>7471</v>
      </c>
      <c r="F764" s="1" t="s">
        <v>5207</v>
      </c>
      <c r="G764" s="1" t="s">
        <v>6745</v>
      </c>
      <c r="H764" s="1" t="s">
        <v>7263</v>
      </c>
      <c r="I764" t="s">
        <v>7209</v>
      </c>
      <c r="J764" t="s">
        <v>38</v>
      </c>
      <c r="K764">
        <v>166</v>
      </c>
      <c r="L764">
        <v>34860</v>
      </c>
      <c r="M764">
        <v>210</v>
      </c>
      <c r="N764" t="s">
        <v>8939</v>
      </c>
      <c r="O764" t="s">
        <v>9462</v>
      </c>
      <c r="P764">
        <v>0</v>
      </c>
      <c r="Q764">
        <v>4.5837736391081546E-2</v>
      </c>
      <c r="R764">
        <v>3</v>
      </c>
    </row>
    <row r="765" spans="1:18" x14ac:dyDescent="0.25">
      <c r="A765" t="s">
        <v>15408</v>
      </c>
      <c r="B765">
        <v>2019</v>
      </c>
      <c r="C765">
        <v>8</v>
      </c>
      <c r="D765">
        <v>26</v>
      </c>
      <c r="E765" t="s">
        <v>7471</v>
      </c>
      <c r="F765" s="1" t="s">
        <v>5207</v>
      </c>
      <c r="G765" s="1" t="s">
        <v>21051</v>
      </c>
      <c r="H765" s="1" t="s">
        <v>3201</v>
      </c>
      <c r="I765" t="s">
        <v>21050</v>
      </c>
      <c r="J765" t="s">
        <v>38</v>
      </c>
      <c r="K765">
        <v>300</v>
      </c>
      <c r="L765">
        <v>111000</v>
      </c>
      <c r="M765">
        <v>370</v>
      </c>
      <c r="N765" t="s">
        <v>7263</v>
      </c>
      <c r="O765" t="s">
        <v>23191</v>
      </c>
      <c r="P765">
        <v>0</v>
      </c>
      <c r="Q765">
        <v>0</v>
      </c>
      <c r="R765">
        <v>3</v>
      </c>
    </row>
    <row r="766" spans="1:18" x14ac:dyDescent="0.25">
      <c r="A766" t="s">
        <v>1552</v>
      </c>
      <c r="B766">
        <v>2017</v>
      </c>
      <c r="C766">
        <v>4</v>
      </c>
      <c r="D766">
        <v>24</v>
      </c>
      <c r="E766" t="s">
        <v>226</v>
      </c>
      <c r="F766" s="1" t="s">
        <v>3205</v>
      </c>
      <c r="G766" s="1" t="s">
        <v>3863</v>
      </c>
      <c r="H766" s="1" t="s">
        <v>3206</v>
      </c>
      <c r="I766" t="s">
        <v>19006</v>
      </c>
      <c r="J766" t="s">
        <v>23</v>
      </c>
      <c r="K766">
        <v>4885</v>
      </c>
      <c r="L766">
        <v>229839.25</v>
      </c>
      <c r="M766">
        <v>47.05</v>
      </c>
      <c r="N766" t="s">
        <v>9307</v>
      </c>
      <c r="O766" t="s">
        <v>9445</v>
      </c>
      <c r="P766">
        <v>3.6019547837424074E-2</v>
      </c>
      <c r="Q766">
        <v>0</v>
      </c>
      <c r="R766">
        <v>2</v>
      </c>
    </row>
    <row r="767" spans="1:18" x14ac:dyDescent="0.25">
      <c r="A767" t="s">
        <v>1552</v>
      </c>
      <c r="B767">
        <v>2017</v>
      </c>
      <c r="C767">
        <v>4</v>
      </c>
      <c r="D767">
        <v>24</v>
      </c>
      <c r="E767" t="s">
        <v>226</v>
      </c>
      <c r="F767" s="1" t="s">
        <v>3205</v>
      </c>
      <c r="G767" s="1" t="s">
        <v>3863</v>
      </c>
      <c r="H767" s="1" t="s">
        <v>3206</v>
      </c>
      <c r="I767" t="s">
        <v>19009</v>
      </c>
      <c r="J767" t="s">
        <v>23</v>
      </c>
      <c r="K767">
        <v>8495</v>
      </c>
      <c r="L767">
        <v>394890.08</v>
      </c>
      <c r="M767">
        <v>46.49</v>
      </c>
      <c r="N767" t="s">
        <v>9340</v>
      </c>
      <c r="O767" t="s">
        <v>9482</v>
      </c>
      <c r="P767">
        <v>8.0867377033553248E-2</v>
      </c>
      <c r="Q767">
        <v>0</v>
      </c>
      <c r="R767">
        <v>2</v>
      </c>
    </row>
    <row r="768" spans="1:18" x14ac:dyDescent="0.25">
      <c r="A768" t="s">
        <v>1552</v>
      </c>
      <c r="B768">
        <v>2017</v>
      </c>
      <c r="C768">
        <v>4</v>
      </c>
      <c r="D768">
        <v>24</v>
      </c>
      <c r="E768" t="s">
        <v>226</v>
      </c>
      <c r="F768" s="1" t="s">
        <v>3205</v>
      </c>
      <c r="G768" s="1" t="s">
        <v>3863</v>
      </c>
      <c r="H768" s="1" t="s">
        <v>3206</v>
      </c>
      <c r="I768" t="s">
        <v>19013</v>
      </c>
      <c r="J768" t="s">
        <v>23</v>
      </c>
      <c r="K768">
        <v>4525</v>
      </c>
      <c r="L768">
        <v>211589</v>
      </c>
      <c r="M768">
        <v>46.76</v>
      </c>
      <c r="N768" t="s">
        <v>9331</v>
      </c>
      <c r="O768" t="s">
        <v>9540</v>
      </c>
      <c r="P768">
        <v>4.2454374665687751E-2</v>
      </c>
      <c r="Q768">
        <v>0</v>
      </c>
      <c r="R768">
        <v>2</v>
      </c>
    </row>
    <row r="769" spans="1:18" x14ac:dyDescent="0.25">
      <c r="A769" t="s">
        <v>2490</v>
      </c>
      <c r="B769">
        <v>2018</v>
      </c>
      <c r="C769">
        <v>5</v>
      </c>
      <c r="D769">
        <v>17</v>
      </c>
      <c r="E769" t="s">
        <v>2491</v>
      </c>
      <c r="F769" s="1" t="s">
        <v>3205</v>
      </c>
      <c r="G769" s="1" t="s">
        <v>3967</v>
      </c>
      <c r="H769" s="1" t="s">
        <v>3206</v>
      </c>
      <c r="I769" t="s">
        <v>18663</v>
      </c>
      <c r="J769" t="s">
        <v>23</v>
      </c>
      <c r="K769">
        <v>434</v>
      </c>
      <c r="L769">
        <v>32984</v>
      </c>
      <c r="M769">
        <v>76</v>
      </c>
      <c r="N769" t="s">
        <v>9215</v>
      </c>
      <c r="O769" t="s">
        <v>9683</v>
      </c>
      <c r="P769">
        <v>0</v>
      </c>
      <c r="Q769">
        <v>0</v>
      </c>
      <c r="R769">
        <v>2</v>
      </c>
    </row>
    <row r="770" spans="1:18" x14ac:dyDescent="0.25">
      <c r="A770" t="s">
        <v>2490</v>
      </c>
      <c r="B770">
        <v>2018</v>
      </c>
      <c r="C770">
        <v>5</v>
      </c>
      <c r="D770">
        <v>17</v>
      </c>
      <c r="E770" t="s">
        <v>2491</v>
      </c>
      <c r="F770" s="1" t="s">
        <v>3205</v>
      </c>
      <c r="G770" s="1" t="s">
        <v>3967</v>
      </c>
      <c r="H770" s="1" t="s">
        <v>3206</v>
      </c>
      <c r="I770" t="s">
        <v>18675</v>
      </c>
      <c r="J770" t="s">
        <v>23</v>
      </c>
      <c r="K770">
        <v>11602</v>
      </c>
      <c r="L770">
        <v>916558</v>
      </c>
      <c r="M770">
        <v>79</v>
      </c>
      <c r="N770" t="s">
        <v>9244</v>
      </c>
      <c r="O770" t="s">
        <v>9724</v>
      </c>
      <c r="P770">
        <v>0</v>
      </c>
      <c r="Q770">
        <v>0</v>
      </c>
      <c r="R770">
        <v>2</v>
      </c>
    </row>
    <row r="771" spans="1:18" x14ac:dyDescent="0.25">
      <c r="A771" t="s">
        <v>10471</v>
      </c>
      <c r="B771">
        <v>2019</v>
      </c>
      <c r="C771">
        <v>3</v>
      </c>
      <c r="D771">
        <v>7</v>
      </c>
      <c r="E771" t="s">
        <v>7471</v>
      </c>
      <c r="F771" s="1" t="s">
        <v>5207</v>
      </c>
      <c r="G771" s="1" t="s">
        <v>21316</v>
      </c>
      <c r="H771" s="1" t="s">
        <v>7263</v>
      </c>
      <c r="I771" t="s">
        <v>6871</v>
      </c>
      <c r="J771" t="s">
        <v>38</v>
      </c>
      <c r="K771">
        <v>9</v>
      </c>
      <c r="L771">
        <v>1701</v>
      </c>
      <c r="M771">
        <v>189</v>
      </c>
      <c r="N771" t="s">
        <v>8920</v>
      </c>
      <c r="O771" t="s">
        <v>10128</v>
      </c>
      <c r="P771">
        <v>0</v>
      </c>
      <c r="Q771">
        <v>0</v>
      </c>
      <c r="R771">
        <v>1</v>
      </c>
    </row>
    <row r="772" spans="1:18" x14ac:dyDescent="0.25">
      <c r="A772" t="s">
        <v>8382</v>
      </c>
      <c r="B772">
        <v>2018</v>
      </c>
      <c r="C772">
        <v>2</v>
      </c>
      <c r="D772">
        <v>20</v>
      </c>
      <c r="E772" t="s">
        <v>8383</v>
      </c>
      <c r="F772" s="1" t="s">
        <v>5207</v>
      </c>
      <c r="G772" s="1" t="s">
        <v>20573</v>
      </c>
      <c r="H772" s="1" t="s">
        <v>7263</v>
      </c>
      <c r="I772" t="s">
        <v>20856</v>
      </c>
      <c r="J772" t="s">
        <v>23</v>
      </c>
      <c r="K772">
        <v>700</v>
      </c>
      <c r="L772">
        <v>88550</v>
      </c>
      <c r="M772">
        <v>126.5</v>
      </c>
      <c r="N772" t="s">
        <v>7263</v>
      </c>
      <c r="O772" t="s">
        <v>23274</v>
      </c>
      <c r="P772">
        <v>0</v>
      </c>
      <c r="Q772">
        <v>0</v>
      </c>
      <c r="R772">
        <v>1</v>
      </c>
    </row>
    <row r="773" spans="1:18" x14ac:dyDescent="0.25">
      <c r="A773" t="s">
        <v>8382</v>
      </c>
      <c r="B773">
        <v>2018</v>
      </c>
      <c r="C773">
        <v>2</v>
      </c>
      <c r="D773">
        <v>20</v>
      </c>
      <c r="E773" t="s">
        <v>8383</v>
      </c>
      <c r="F773" s="1" t="s">
        <v>5207</v>
      </c>
      <c r="G773" s="1" t="s">
        <v>20573</v>
      </c>
      <c r="H773" s="1" t="s">
        <v>7263</v>
      </c>
      <c r="I773" t="s">
        <v>20706</v>
      </c>
      <c r="J773" t="s">
        <v>23</v>
      </c>
      <c r="K773">
        <v>40</v>
      </c>
      <c r="L773">
        <v>4880</v>
      </c>
      <c r="M773">
        <v>122</v>
      </c>
      <c r="N773" t="s">
        <v>7263</v>
      </c>
      <c r="O773" t="s">
        <v>23274</v>
      </c>
      <c r="P773">
        <v>0</v>
      </c>
      <c r="Q773">
        <v>0</v>
      </c>
      <c r="R773">
        <v>1</v>
      </c>
    </row>
    <row r="774" spans="1:18" x14ac:dyDescent="0.25">
      <c r="A774" t="s">
        <v>3085</v>
      </c>
      <c r="B774">
        <v>2018</v>
      </c>
      <c r="C774">
        <v>12</v>
      </c>
      <c r="D774">
        <v>6</v>
      </c>
      <c r="E774" t="s">
        <v>15699</v>
      </c>
      <c r="F774" s="1" t="s">
        <v>3205</v>
      </c>
      <c r="G774" s="1" t="s">
        <v>3863</v>
      </c>
      <c r="H774" s="1" t="s">
        <v>3206</v>
      </c>
      <c r="I774" t="s">
        <v>19107</v>
      </c>
      <c r="J774" t="s">
        <v>23</v>
      </c>
      <c r="K774">
        <v>11000</v>
      </c>
      <c r="L774">
        <v>573099.99</v>
      </c>
      <c r="M774">
        <v>52.1</v>
      </c>
      <c r="N774" t="s">
        <v>9329</v>
      </c>
      <c r="O774" t="s">
        <v>9493</v>
      </c>
      <c r="P774">
        <v>0</v>
      </c>
      <c r="Q774">
        <v>0</v>
      </c>
      <c r="R774">
        <v>4</v>
      </c>
    </row>
    <row r="775" spans="1:18" x14ac:dyDescent="0.25">
      <c r="A775" t="s">
        <v>3085</v>
      </c>
      <c r="B775">
        <v>2018</v>
      </c>
      <c r="C775">
        <v>12</v>
      </c>
      <c r="D775">
        <v>6</v>
      </c>
      <c r="E775" t="s">
        <v>15699</v>
      </c>
      <c r="F775" s="1" t="s">
        <v>3205</v>
      </c>
      <c r="G775" s="1" t="s">
        <v>3227</v>
      </c>
      <c r="H775" s="1" t="s">
        <v>3206</v>
      </c>
      <c r="I775" t="s">
        <v>19674</v>
      </c>
      <c r="J775" t="s">
        <v>23</v>
      </c>
      <c r="K775">
        <v>8920</v>
      </c>
      <c r="L775">
        <v>473205.96</v>
      </c>
      <c r="M775">
        <v>53.05</v>
      </c>
      <c r="N775" t="s">
        <v>22067</v>
      </c>
      <c r="O775" t="s">
        <v>23263</v>
      </c>
      <c r="P775">
        <v>0</v>
      </c>
      <c r="Q775">
        <v>0</v>
      </c>
      <c r="R775">
        <v>4</v>
      </c>
    </row>
    <row r="776" spans="1:18" x14ac:dyDescent="0.25">
      <c r="A776" t="s">
        <v>1241</v>
      </c>
      <c r="B776">
        <v>2016</v>
      </c>
      <c r="C776">
        <v>11</v>
      </c>
      <c r="D776">
        <v>30</v>
      </c>
      <c r="E776" t="s">
        <v>92</v>
      </c>
      <c r="F776" s="1" t="s">
        <v>3205</v>
      </c>
      <c r="G776" s="1" t="s">
        <v>3967</v>
      </c>
      <c r="H776" s="1" t="s">
        <v>3206</v>
      </c>
      <c r="I776" t="s">
        <v>18283</v>
      </c>
      <c r="J776" t="s">
        <v>23</v>
      </c>
      <c r="K776">
        <v>165</v>
      </c>
      <c r="L776">
        <v>10642.5</v>
      </c>
      <c r="M776">
        <v>64.5</v>
      </c>
      <c r="N776" t="s">
        <v>9272</v>
      </c>
      <c r="O776" t="s">
        <v>9666</v>
      </c>
      <c r="P776">
        <v>0</v>
      </c>
      <c r="Q776">
        <v>0</v>
      </c>
      <c r="R776">
        <v>4</v>
      </c>
    </row>
    <row r="777" spans="1:18" x14ac:dyDescent="0.25">
      <c r="A777" t="s">
        <v>1241</v>
      </c>
      <c r="B777">
        <v>2016</v>
      </c>
      <c r="C777">
        <v>11</v>
      </c>
      <c r="D777">
        <v>30</v>
      </c>
      <c r="E777" t="s">
        <v>92</v>
      </c>
      <c r="F777" s="1" t="s">
        <v>3205</v>
      </c>
      <c r="G777" s="1" t="s">
        <v>3203</v>
      </c>
      <c r="H777" s="1" t="s">
        <v>3206</v>
      </c>
      <c r="I777" t="s">
        <v>18001</v>
      </c>
      <c r="J777" t="s">
        <v>23</v>
      </c>
      <c r="K777">
        <v>1846</v>
      </c>
      <c r="L777">
        <v>83993</v>
      </c>
      <c r="M777">
        <v>45.5</v>
      </c>
      <c r="N777" t="s">
        <v>1891</v>
      </c>
      <c r="O777" t="s">
        <v>9497</v>
      </c>
      <c r="P777">
        <v>0</v>
      </c>
      <c r="Q777">
        <v>0</v>
      </c>
      <c r="R777">
        <v>4</v>
      </c>
    </row>
    <row r="778" spans="1:18" x14ac:dyDescent="0.25">
      <c r="A778" t="s">
        <v>16170</v>
      </c>
      <c r="B778">
        <v>2019</v>
      </c>
      <c r="C778">
        <v>11</v>
      </c>
      <c r="D778">
        <v>9</v>
      </c>
      <c r="E778" t="s">
        <v>226</v>
      </c>
      <c r="F778" s="1" t="s">
        <v>3205</v>
      </c>
      <c r="G778" s="1" t="s">
        <v>3863</v>
      </c>
      <c r="H778" s="1" t="s">
        <v>3206</v>
      </c>
      <c r="I778" t="s">
        <v>19221</v>
      </c>
      <c r="J778" t="s">
        <v>23</v>
      </c>
      <c r="K778">
        <v>19135</v>
      </c>
      <c r="L778">
        <v>861075</v>
      </c>
      <c r="M778">
        <v>45</v>
      </c>
      <c r="N778" t="s">
        <v>9347</v>
      </c>
      <c r="O778" t="s">
        <v>9542</v>
      </c>
      <c r="P778">
        <v>8.0289698840596724E-2</v>
      </c>
      <c r="Q778">
        <v>0</v>
      </c>
      <c r="R778">
        <v>4</v>
      </c>
    </row>
    <row r="779" spans="1:18" x14ac:dyDescent="0.25">
      <c r="A779" t="s">
        <v>16170</v>
      </c>
      <c r="B779">
        <v>2019</v>
      </c>
      <c r="C779">
        <v>11</v>
      </c>
      <c r="D779">
        <v>9</v>
      </c>
      <c r="E779" t="s">
        <v>226</v>
      </c>
      <c r="F779" s="1" t="s">
        <v>3205</v>
      </c>
      <c r="G779" s="1" t="s">
        <v>3863</v>
      </c>
      <c r="H779" s="1" t="s">
        <v>3206</v>
      </c>
      <c r="I779" t="s">
        <v>19222</v>
      </c>
      <c r="J779" t="s">
        <v>23</v>
      </c>
      <c r="K779">
        <v>1070</v>
      </c>
      <c r="L779">
        <v>48150</v>
      </c>
      <c r="M779">
        <v>45</v>
      </c>
      <c r="N779" t="s">
        <v>9342</v>
      </c>
      <c r="O779" t="s">
        <v>9510</v>
      </c>
      <c r="P779">
        <v>0</v>
      </c>
      <c r="Q779">
        <v>0</v>
      </c>
      <c r="R779">
        <v>4</v>
      </c>
    </row>
    <row r="780" spans="1:18" x14ac:dyDescent="0.25">
      <c r="A780" t="s">
        <v>2812</v>
      </c>
      <c r="B780">
        <v>2018</v>
      </c>
      <c r="C780">
        <v>9</v>
      </c>
      <c r="D780">
        <v>17</v>
      </c>
      <c r="E780" t="s">
        <v>1305</v>
      </c>
      <c r="F780" s="1" t="s">
        <v>3205</v>
      </c>
      <c r="G780" s="1" t="s">
        <v>3967</v>
      </c>
      <c r="H780" s="1" t="s">
        <v>3206</v>
      </c>
      <c r="I780" t="s">
        <v>18276</v>
      </c>
      <c r="J780" t="s">
        <v>23</v>
      </c>
      <c r="K780">
        <v>20615</v>
      </c>
      <c r="L780">
        <v>1186393.25</v>
      </c>
      <c r="M780">
        <v>57.55</v>
      </c>
      <c r="N780" t="s">
        <v>9232</v>
      </c>
      <c r="O780" t="s">
        <v>9511</v>
      </c>
      <c r="P780">
        <v>0</v>
      </c>
      <c r="Q780">
        <v>0</v>
      </c>
      <c r="R780">
        <v>3</v>
      </c>
    </row>
    <row r="781" spans="1:18" x14ac:dyDescent="0.25">
      <c r="A781" t="s">
        <v>8748</v>
      </c>
      <c r="B781">
        <v>2018</v>
      </c>
      <c r="C781">
        <v>10</v>
      </c>
      <c r="D781">
        <v>22</v>
      </c>
      <c r="E781" t="s">
        <v>8712</v>
      </c>
      <c r="F781" s="1" t="s">
        <v>5207</v>
      </c>
      <c r="G781" s="1" t="s">
        <v>6745</v>
      </c>
      <c r="H781" s="1" t="s">
        <v>7263</v>
      </c>
      <c r="I781" t="s">
        <v>7129</v>
      </c>
      <c r="J781" t="s">
        <v>38</v>
      </c>
      <c r="K781">
        <v>64</v>
      </c>
      <c r="L781">
        <v>74782.080000000002</v>
      </c>
      <c r="M781">
        <v>1168.47</v>
      </c>
      <c r="N781" t="s">
        <v>8925</v>
      </c>
      <c r="O781" t="s">
        <v>10084</v>
      </c>
      <c r="P781">
        <v>0</v>
      </c>
      <c r="Q781">
        <v>0</v>
      </c>
      <c r="R781">
        <v>4</v>
      </c>
    </row>
    <row r="782" spans="1:18" x14ac:dyDescent="0.25">
      <c r="A782" t="s">
        <v>8748</v>
      </c>
      <c r="B782">
        <v>2018</v>
      </c>
      <c r="C782">
        <v>10</v>
      </c>
      <c r="D782">
        <v>22</v>
      </c>
      <c r="E782" t="s">
        <v>8712</v>
      </c>
      <c r="F782" s="1" t="s">
        <v>5207</v>
      </c>
      <c r="G782" s="1" t="s">
        <v>21054</v>
      </c>
      <c r="H782" s="1" t="s">
        <v>7263</v>
      </c>
      <c r="I782" t="s">
        <v>21114</v>
      </c>
      <c r="J782" t="s">
        <v>38</v>
      </c>
      <c r="K782">
        <v>64</v>
      </c>
      <c r="L782">
        <v>53465.599999999999</v>
      </c>
      <c r="M782">
        <v>835.4</v>
      </c>
      <c r="N782" t="s">
        <v>7263</v>
      </c>
      <c r="O782" t="s">
        <v>23274</v>
      </c>
      <c r="P782">
        <v>0</v>
      </c>
      <c r="Q782">
        <v>0</v>
      </c>
      <c r="R782">
        <v>4</v>
      </c>
    </row>
    <row r="783" spans="1:18" x14ac:dyDescent="0.25">
      <c r="A783" t="s">
        <v>10472</v>
      </c>
      <c r="B783">
        <v>2019</v>
      </c>
      <c r="C783">
        <v>3</v>
      </c>
      <c r="D783">
        <v>14</v>
      </c>
      <c r="E783" t="s">
        <v>7471</v>
      </c>
      <c r="F783" s="1" t="s">
        <v>5207</v>
      </c>
      <c r="G783" s="1" t="s">
        <v>21316</v>
      </c>
      <c r="H783" s="1" t="s">
        <v>7263</v>
      </c>
      <c r="I783" t="s">
        <v>6870</v>
      </c>
      <c r="J783" t="s">
        <v>38</v>
      </c>
      <c r="K783">
        <v>200</v>
      </c>
      <c r="L783">
        <v>37600</v>
      </c>
      <c r="M783">
        <v>188</v>
      </c>
      <c r="N783" t="s">
        <v>8919</v>
      </c>
      <c r="O783" t="s">
        <v>9993</v>
      </c>
      <c r="P783">
        <v>0</v>
      </c>
      <c r="Q783">
        <v>0</v>
      </c>
      <c r="R783">
        <v>1</v>
      </c>
    </row>
    <row r="784" spans="1:18" x14ac:dyDescent="0.25">
      <c r="A784" t="s">
        <v>10570</v>
      </c>
      <c r="B784">
        <v>2019</v>
      </c>
      <c r="C784">
        <v>4</v>
      </c>
      <c r="D784">
        <v>1</v>
      </c>
      <c r="E784" t="s">
        <v>51</v>
      </c>
      <c r="F784" s="1" t="s">
        <v>3205</v>
      </c>
      <c r="G784" s="1" t="s">
        <v>3863</v>
      </c>
      <c r="H784" s="1" t="s">
        <v>3206</v>
      </c>
      <c r="I784" t="s">
        <v>19204</v>
      </c>
      <c r="J784" t="s">
        <v>23</v>
      </c>
      <c r="K784">
        <v>13255</v>
      </c>
      <c r="L784">
        <v>669377.5</v>
      </c>
      <c r="M784">
        <v>50.5</v>
      </c>
      <c r="N784" t="s">
        <v>9340</v>
      </c>
      <c r="O784" t="s">
        <v>9482</v>
      </c>
      <c r="P784">
        <v>8.0867377033553248E-2</v>
      </c>
      <c r="Q784">
        <v>0</v>
      </c>
      <c r="R784">
        <v>2</v>
      </c>
    </row>
    <row r="785" spans="1:18" x14ac:dyDescent="0.25">
      <c r="A785" t="s">
        <v>10570</v>
      </c>
      <c r="B785">
        <v>2019</v>
      </c>
      <c r="C785">
        <v>4</v>
      </c>
      <c r="D785">
        <v>1</v>
      </c>
      <c r="E785" t="s">
        <v>51</v>
      </c>
      <c r="F785" s="1" t="s">
        <v>3205</v>
      </c>
      <c r="G785" s="1" t="s">
        <v>3384</v>
      </c>
      <c r="H785" s="1" t="s">
        <v>3204</v>
      </c>
      <c r="I785" t="s">
        <v>17438</v>
      </c>
      <c r="J785" t="s">
        <v>23</v>
      </c>
      <c r="K785">
        <v>994</v>
      </c>
      <c r="L785">
        <v>47413.8</v>
      </c>
      <c r="M785">
        <v>47.7</v>
      </c>
      <c r="N785" t="s">
        <v>279</v>
      </c>
      <c r="O785" t="s">
        <v>9749</v>
      </c>
      <c r="P785">
        <v>0</v>
      </c>
      <c r="Q785">
        <v>0</v>
      </c>
      <c r="R785">
        <v>2</v>
      </c>
    </row>
    <row r="786" spans="1:18" x14ac:dyDescent="0.25">
      <c r="A786" t="s">
        <v>10570</v>
      </c>
      <c r="B786">
        <v>2019</v>
      </c>
      <c r="C786">
        <v>4</v>
      </c>
      <c r="D786">
        <v>1</v>
      </c>
      <c r="E786" t="s">
        <v>51</v>
      </c>
      <c r="F786" s="1" t="s">
        <v>3205</v>
      </c>
      <c r="G786" s="1" t="s">
        <v>3863</v>
      </c>
      <c r="H786" s="1" t="s">
        <v>3204</v>
      </c>
      <c r="I786" t="s">
        <v>19591</v>
      </c>
      <c r="J786" t="s">
        <v>23</v>
      </c>
      <c r="K786">
        <v>5800</v>
      </c>
      <c r="L786">
        <v>263900</v>
      </c>
      <c r="M786">
        <v>45.5</v>
      </c>
      <c r="N786" t="s">
        <v>9347</v>
      </c>
      <c r="O786" t="s">
        <v>9561</v>
      </c>
      <c r="P786">
        <v>0</v>
      </c>
      <c r="Q786">
        <v>0</v>
      </c>
      <c r="R786">
        <v>2</v>
      </c>
    </row>
    <row r="787" spans="1:18" x14ac:dyDescent="0.25">
      <c r="A787" t="s">
        <v>3068</v>
      </c>
      <c r="B787">
        <v>2018</v>
      </c>
      <c r="C787">
        <v>11</v>
      </c>
      <c r="D787">
        <v>28</v>
      </c>
      <c r="E787" t="s">
        <v>1515</v>
      </c>
      <c r="F787" s="1" t="s">
        <v>3205</v>
      </c>
      <c r="G787" s="1" t="s">
        <v>18746</v>
      </c>
      <c r="H787" s="1" t="s">
        <v>3206</v>
      </c>
      <c r="I787" t="s">
        <v>18908</v>
      </c>
      <c r="J787" t="s">
        <v>23</v>
      </c>
      <c r="K787">
        <v>3227</v>
      </c>
      <c r="L787">
        <v>183939</v>
      </c>
      <c r="M787">
        <v>57</v>
      </c>
      <c r="N787" t="s">
        <v>22018</v>
      </c>
      <c r="O787" t="s">
        <v>23297</v>
      </c>
      <c r="P787">
        <v>0</v>
      </c>
      <c r="Q787">
        <v>0</v>
      </c>
      <c r="R787">
        <v>4</v>
      </c>
    </row>
    <row r="788" spans="1:18" x14ac:dyDescent="0.25">
      <c r="A788" t="s">
        <v>1111</v>
      </c>
      <c r="B788">
        <v>2016</v>
      </c>
      <c r="C788">
        <v>10</v>
      </c>
      <c r="D788">
        <v>3</v>
      </c>
      <c r="E788" t="s">
        <v>226</v>
      </c>
      <c r="F788" s="1" t="s">
        <v>3205</v>
      </c>
      <c r="G788" s="1" t="s">
        <v>3384</v>
      </c>
      <c r="H788" s="1" t="s">
        <v>3206</v>
      </c>
      <c r="I788" t="s">
        <v>17081</v>
      </c>
      <c r="J788" t="s">
        <v>23</v>
      </c>
      <c r="K788">
        <v>19890</v>
      </c>
      <c r="L788">
        <v>779688</v>
      </c>
      <c r="M788">
        <v>39.200000000000003</v>
      </c>
      <c r="N788" t="s">
        <v>160</v>
      </c>
      <c r="O788" t="s">
        <v>9452</v>
      </c>
      <c r="P788">
        <v>0.10110188471641929</v>
      </c>
      <c r="Q788">
        <v>0</v>
      </c>
      <c r="R788">
        <v>4</v>
      </c>
    </row>
    <row r="789" spans="1:18" x14ac:dyDescent="0.25">
      <c r="A789" t="s">
        <v>1721</v>
      </c>
      <c r="B789">
        <v>2017</v>
      </c>
      <c r="C789">
        <v>7</v>
      </c>
      <c r="D789">
        <v>11</v>
      </c>
      <c r="E789" t="s">
        <v>226</v>
      </c>
      <c r="F789" s="1" t="s">
        <v>3205</v>
      </c>
      <c r="G789" s="1" t="s">
        <v>3863</v>
      </c>
      <c r="H789" s="1" t="s">
        <v>3206</v>
      </c>
      <c r="I789" t="s">
        <v>19010</v>
      </c>
      <c r="J789" t="s">
        <v>23</v>
      </c>
      <c r="K789">
        <v>9020</v>
      </c>
      <c r="L789">
        <v>407478.5</v>
      </c>
      <c r="M789">
        <v>45.18</v>
      </c>
      <c r="N789" t="s">
        <v>9337</v>
      </c>
      <c r="O789" t="s">
        <v>9440</v>
      </c>
      <c r="P789">
        <v>0.12068470364021268</v>
      </c>
      <c r="Q789">
        <v>0</v>
      </c>
      <c r="R789">
        <v>3</v>
      </c>
    </row>
    <row r="790" spans="1:18" x14ac:dyDescent="0.25">
      <c r="A790" t="s">
        <v>10348</v>
      </c>
      <c r="B790">
        <v>2019</v>
      </c>
      <c r="C790">
        <v>2</v>
      </c>
      <c r="D790">
        <v>21</v>
      </c>
      <c r="E790" t="s">
        <v>1620</v>
      </c>
      <c r="F790" s="1" t="s">
        <v>3205</v>
      </c>
      <c r="G790" s="1" t="s">
        <v>3216</v>
      </c>
      <c r="H790" s="1" t="s">
        <v>3206</v>
      </c>
      <c r="I790" t="s">
        <v>4731</v>
      </c>
      <c r="J790" t="s">
        <v>23</v>
      </c>
      <c r="K790">
        <v>13810</v>
      </c>
      <c r="L790">
        <v>718120</v>
      </c>
      <c r="M790">
        <v>52</v>
      </c>
      <c r="N790" t="e">
        <v>#N/A</v>
      </c>
      <c r="O790" t="e">
        <v>#N/A</v>
      </c>
      <c r="P790">
        <v>0</v>
      </c>
      <c r="Q790">
        <v>0</v>
      </c>
      <c r="R790">
        <v>1</v>
      </c>
    </row>
    <row r="791" spans="1:18" x14ac:dyDescent="0.25">
      <c r="A791" t="s">
        <v>10348</v>
      </c>
      <c r="B791">
        <v>2019</v>
      </c>
      <c r="C791">
        <v>2</v>
      </c>
      <c r="D791">
        <v>21</v>
      </c>
      <c r="E791" t="s">
        <v>1620</v>
      </c>
      <c r="F791" s="1" t="s">
        <v>3205</v>
      </c>
      <c r="G791" s="1" t="s">
        <v>3863</v>
      </c>
      <c r="H791" s="1" t="s">
        <v>3204</v>
      </c>
      <c r="I791" t="s">
        <v>19592</v>
      </c>
      <c r="J791" t="s">
        <v>23</v>
      </c>
      <c r="K791">
        <v>4970</v>
      </c>
      <c r="L791">
        <v>221165</v>
      </c>
      <c r="M791">
        <v>44.5</v>
      </c>
      <c r="N791" t="s">
        <v>9342</v>
      </c>
      <c r="O791" t="s">
        <v>9587</v>
      </c>
      <c r="P791">
        <v>0</v>
      </c>
      <c r="Q791">
        <v>0</v>
      </c>
      <c r="R791">
        <v>1</v>
      </c>
    </row>
    <row r="792" spans="1:18" x14ac:dyDescent="0.25">
      <c r="A792" t="s">
        <v>10348</v>
      </c>
      <c r="B792">
        <v>2019</v>
      </c>
      <c r="C792">
        <v>2</v>
      </c>
      <c r="D792">
        <v>21</v>
      </c>
      <c r="E792" t="s">
        <v>1620</v>
      </c>
      <c r="F792" s="1" t="s">
        <v>3205</v>
      </c>
      <c r="G792" s="1" t="s">
        <v>3227</v>
      </c>
      <c r="H792" s="1" t="s">
        <v>3204</v>
      </c>
      <c r="I792" t="s">
        <v>19692</v>
      </c>
      <c r="J792" t="s">
        <v>23</v>
      </c>
      <c r="K792">
        <v>1040</v>
      </c>
      <c r="L792">
        <v>54574.07</v>
      </c>
      <c r="M792">
        <v>52.48</v>
      </c>
      <c r="N792" t="s">
        <v>22073</v>
      </c>
      <c r="O792" t="s">
        <v>23296</v>
      </c>
      <c r="P792">
        <v>0</v>
      </c>
      <c r="Q792">
        <v>0</v>
      </c>
      <c r="R792">
        <v>1</v>
      </c>
    </row>
    <row r="793" spans="1:18" x14ac:dyDescent="0.25">
      <c r="A793" t="s">
        <v>603</v>
      </c>
      <c r="B793">
        <v>2016</v>
      </c>
      <c r="C793">
        <v>2</v>
      </c>
      <c r="D793">
        <v>26</v>
      </c>
      <c r="E793" t="s">
        <v>226</v>
      </c>
      <c r="F793" s="1" t="s">
        <v>3205</v>
      </c>
      <c r="G793" s="1" t="s">
        <v>3863</v>
      </c>
      <c r="H793" s="1" t="s">
        <v>3206</v>
      </c>
      <c r="I793" t="s">
        <v>19579</v>
      </c>
      <c r="J793" t="s">
        <v>23</v>
      </c>
      <c r="K793">
        <v>20300</v>
      </c>
      <c r="L793">
        <v>544567.80000000005</v>
      </c>
      <c r="M793">
        <v>26.83</v>
      </c>
      <c r="N793" t="s">
        <v>9344</v>
      </c>
      <c r="O793" t="s">
        <v>9496</v>
      </c>
      <c r="P793">
        <v>3.9816758144422926E-2</v>
      </c>
      <c r="Q793">
        <v>0</v>
      </c>
      <c r="R793">
        <v>1</v>
      </c>
    </row>
    <row r="794" spans="1:18" x14ac:dyDescent="0.25">
      <c r="A794" t="s">
        <v>7607</v>
      </c>
      <c r="B794">
        <v>2016</v>
      </c>
      <c r="C794">
        <v>6</v>
      </c>
      <c r="D794">
        <v>20</v>
      </c>
      <c r="E794" t="s">
        <v>7471</v>
      </c>
      <c r="F794" s="1" t="s">
        <v>5207</v>
      </c>
      <c r="G794" s="1" t="s">
        <v>21109</v>
      </c>
      <c r="H794" s="1" t="s">
        <v>7263</v>
      </c>
      <c r="I794" t="s">
        <v>6373</v>
      </c>
      <c r="J794" t="s">
        <v>38</v>
      </c>
      <c r="K794">
        <v>16</v>
      </c>
      <c r="L794">
        <v>25472</v>
      </c>
      <c r="M794">
        <v>1592</v>
      </c>
      <c r="N794" t="s">
        <v>6373</v>
      </c>
      <c r="O794" t="s">
        <v>9954</v>
      </c>
      <c r="P794">
        <v>0</v>
      </c>
      <c r="Q794">
        <v>0</v>
      </c>
      <c r="R794">
        <v>2</v>
      </c>
    </row>
    <row r="795" spans="1:18" x14ac:dyDescent="0.25">
      <c r="A795" t="s">
        <v>1559</v>
      </c>
      <c r="B795">
        <v>2017</v>
      </c>
      <c r="C795">
        <v>4</v>
      </c>
      <c r="D795">
        <v>25</v>
      </c>
      <c r="E795" t="s">
        <v>92</v>
      </c>
      <c r="F795" s="1" t="s">
        <v>3205</v>
      </c>
      <c r="G795" s="1" t="s">
        <v>17478</v>
      </c>
      <c r="H795" s="1" t="s">
        <v>3204</v>
      </c>
      <c r="I795" t="s">
        <v>1560</v>
      </c>
      <c r="J795" t="s">
        <v>224</v>
      </c>
      <c r="K795">
        <v>1.5149999999999999</v>
      </c>
      <c r="L795">
        <v>53782.5</v>
      </c>
      <c r="M795">
        <v>35.5</v>
      </c>
      <c r="N795" t="s">
        <v>8849</v>
      </c>
      <c r="O795" t="s">
        <v>9528</v>
      </c>
      <c r="P795">
        <v>0</v>
      </c>
      <c r="Q795">
        <v>0</v>
      </c>
      <c r="R795">
        <v>2</v>
      </c>
    </row>
    <row r="796" spans="1:18" x14ac:dyDescent="0.25">
      <c r="A796" t="s">
        <v>1559</v>
      </c>
      <c r="B796">
        <v>2017</v>
      </c>
      <c r="C796">
        <v>4</v>
      </c>
      <c r="D796">
        <v>25</v>
      </c>
      <c r="E796" t="s">
        <v>92</v>
      </c>
      <c r="F796" s="1" t="s">
        <v>3205</v>
      </c>
      <c r="G796" s="1" t="s">
        <v>17478</v>
      </c>
      <c r="H796" s="1" t="s">
        <v>3204</v>
      </c>
      <c r="I796" t="s">
        <v>1561</v>
      </c>
      <c r="J796" t="s">
        <v>224</v>
      </c>
      <c r="K796">
        <v>0.437</v>
      </c>
      <c r="L796">
        <v>15950.5</v>
      </c>
      <c r="M796">
        <v>36.5</v>
      </c>
      <c r="N796" t="s">
        <v>8848</v>
      </c>
      <c r="O796" t="s">
        <v>9694</v>
      </c>
      <c r="P796">
        <v>0</v>
      </c>
      <c r="Q796">
        <v>0</v>
      </c>
      <c r="R796">
        <v>2</v>
      </c>
    </row>
    <row r="797" spans="1:18" x14ac:dyDescent="0.25">
      <c r="A797" t="s">
        <v>1559</v>
      </c>
      <c r="B797">
        <v>2017</v>
      </c>
      <c r="C797">
        <v>4</v>
      </c>
      <c r="D797">
        <v>25</v>
      </c>
      <c r="E797" t="s">
        <v>92</v>
      </c>
      <c r="F797" s="1" t="s">
        <v>3205</v>
      </c>
      <c r="G797" s="1" t="s">
        <v>17478</v>
      </c>
      <c r="H797" s="1" t="s">
        <v>3204</v>
      </c>
      <c r="I797" t="s">
        <v>20039</v>
      </c>
      <c r="J797" t="s">
        <v>23</v>
      </c>
      <c r="K797">
        <v>9.7000000000000003E-2</v>
      </c>
      <c r="L797">
        <v>3492</v>
      </c>
      <c r="M797">
        <v>36000</v>
      </c>
      <c r="N797" t="s">
        <v>22118</v>
      </c>
      <c r="O797" t="s">
        <v>23298</v>
      </c>
      <c r="P797">
        <v>0</v>
      </c>
      <c r="Q797">
        <v>0</v>
      </c>
      <c r="R797">
        <v>2</v>
      </c>
    </row>
    <row r="798" spans="1:18" x14ac:dyDescent="0.25">
      <c r="A798" t="s">
        <v>1559</v>
      </c>
      <c r="B798">
        <v>2017</v>
      </c>
      <c r="C798">
        <v>4</v>
      </c>
      <c r="D798">
        <v>25</v>
      </c>
      <c r="E798" t="s">
        <v>92</v>
      </c>
      <c r="F798" s="1" t="s">
        <v>9480</v>
      </c>
      <c r="G798" s="1" t="s">
        <v>9480</v>
      </c>
      <c r="H798" s="1" t="s">
        <v>9480</v>
      </c>
      <c r="I798" t="s">
        <v>1563</v>
      </c>
      <c r="J798" t="s">
        <v>224</v>
      </c>
      <c r="K798">
        <v>0.28999999999999998</v>
      </c>
      <c r="L798">
        <v>10585</v>
      </c>
      <c r="M798">
        <v>36.5</v>
      </c>
      <c r="N798" t="e">
        <v>#N/A</v>
      </c>
      <c r="O798" t="e">
        <v>#N/A</v>
      </c>
      <c r="P798">
        <v>0</v>
      </c>
      <c r="Q798">
        <v>0</v>
      </c>
      <c r="R798">
        <v>2</v>
      </c>
    </row>
    <row r="799" spans="1:18" x14ac:dyDescent="0.25">
      <c r="A799" t="s">
        <v>1559</v>
      </c>
      <c r="B799">
        <v>2017</v>
      </c>
      <c r="C799">
        <v>4</v>
      </c>
      <c r="D799">
        <v>25</v>
      </c>
      <c r="E799" t="s">
        <v>92</v>
      </c>
      <c r="F799" s="1" t="s">
        <v>3205</v>
      </c>
      <c r="G799" s="1" t="s">
        <v>3967</v>
      </c>
      <c r="H799" s="1" t="s">
        <v>7263</v>
      </c>
      <c r="I799" t="s">
        <v>1564</v>
      </c>
      <c r="J799" t="s">
        <v>23</v>
      </c>
      <c r="K799">
        <v>440</v>
      </c>
      <c r="L799">
        <v>24574</v>
      </c>
      <c r="M799">
        <v>55.85</v>
      </c>
      <c r="N799" t="s">
        <v>10624</v>
      </c>
      <c r="O799" t="s">
        <v>10636</v>
      </c>
      <c r="P799">
        <v>0</v>
      </c>
      <c r="Q799">
        <v>0</v>
      </c>
      <c r="R799">
        <v>2</v>
      </c>
    </row>
    <row r="800" spans="1:18" x14ac:dyDescent="0.25">
      <c r="A800" t="s">
        <v>1559</v>
      </c>
      <c r="B800">
        <v>2017</v>
      </c>
      <c r="C800">
        <v>4</v>
      </c>
      <c r="D800">
        <v>25</v>
      </c>
      <c r="E800" t="s">
        <v>92</v>
      </c>
      <c r="F800" s="1" t="s">
        <v>3205</v>
      </c>
      <c r="G800" s="1" t="s">
        <v>3227</v>
      </c>
      <c r="H800" s="1" t="s">
        <v>3204</v>
      </c>
      <c r="I800" t="s">
        <v>19692</v>
      </c>
      <c r="J800" t="s">
        <v>23</v>
      </c>
      <c r="K800">
        <v>171</v>
      </c>
      <c r="L800">
        <v>7780.5</v>
      </c>
      <c r="M800">
        <v>45.5</v>
      </c>
      <c r="N800" t="s">
        <v>22073</v>
      </c>
      <c r="O800" t="s">
        <v>23296</v>
      </c>
      <c r="P800">
        <v>0</v>
      </c>
      <c r="Q800">
        <v>0</v>
      </c>
      <c r="R800">
        <v>2</v>
      </c>
    </row>
    <row r="801" spans="1:18" x14ac:dyDescent="0.25">
      <c r="A801" t="s">
        <v>1064</v>
      </c>
      <c r="B801">
        <v>2016</v>
      </c>
      <c r="C801">
        <v>9</v>
      </c>
      <c r="D801">
        <v>5</v>
      </c>
      <c r="E801" t="s">
        <v>174</v>
      </c>
      <c r="F801" s="1" t="s">
        <v>3205</v>
      </c>
      <c r="G801" s="1" t="s">
        <v>3384</v>
      </c>
      <c r="H801" s="1" t="s">
        <v>3206</v>
      </c>
      <c r="I801" t="s">
        <v>17077</v>
      </c>
      <c r="J801" t="s">
        <v>23</v>
      </c>
      <c r="K801">
        <v>18320</v>
      </c>
      <c r="L801">
        <v>696160</v>
      </c>
      <c r="M801">
        <v>38</v>
      </c>
      <c r="N801" t="s">
        <v>645</v>
      </c>
      <c r="O801" t="s">
        <v>9450</v>
      </c>
      <c r="P801">
        <v>9.1123449223886266E-2</v>
      </c>
      <c r="Q801">
        <v>0</v>
      </c>
      <c r="R801">
        <v>3</v>
      </c>
    </row>
    <row r="802" spans="1:18" x14ac:dyDescent="0.25">
      <c r="A802" t="s">
        <v>15410</v>
      </c>
      <c r="B802">
        <v>2019</v>
      </c>
      <c r="C802">
        <v>9</v>
      </c>
      <c r="D802">
        <v>4</v>
      </c>
      <c r="E802" t="s">
        <v>1620</v>
      </c>
      <c r="F802" s="1" t="s">
        <v>3205</v>
      </c>
      <c r="G802" s="1" t="s">
        <v>3863</v>
      </c>
      <c r="H802" s="1" t="s">
        <v>3206</v>
      </c>
      <c r="I802" t="s">
        <v>19208</v>
      </c>
      <c r="J802" t="s">
        <v>23</v>
      </c>
      <c r="K802">
        <v>2960</v>
      </c>
      <c r="L802">
        <v>138824</v>
      </c>
      <c r="M802">
        <v>46.9</v>
      </c>
      <c r="N802" t="s">
        <v>9346</v>
      </c>
      <c r="O802" t="s">
        <v>9484</v>
      </c>
      <c r="P802">
        <v>0</v>
      </c>
      <c r="Q802">
        <v>0</v>
      </c>
      <c r="R802">
        <v>3</v>
      </c>
    </row>
    <row r="803" spans="1:18" x14ac:dyDescent="0.25">
      <c r="A803" t="s">
        <v>15410</v>
      </c>
      <c r="B803">
        <v>2019</v>
      </c>
      <c r="C803">
        <v>9</v>
      </c>
      <c r="D803">
        <v>4</v>
      </c>
      <c r="E803" t="s">
        <v>1620</v>
      </c>
      <c r="F803" s="1" t="s">
        <v>3205</v>
      </c>
      <c r="G803" s="1" t="s">
        <v>3863</v>
      </c>
      <c r="H803" s="1" t="s">
        <v>3206</v>
      </c>
      <c r="I803" t="s">
        <v>19252</v>
      </c>
      <c r="J803" t="s">
        <v>23</v>
      </c>
      <c r="K803">
        <v>12710</v>
      </c>
      <c r="L803">
        <v>596099</v>
      </c>
      <c r="M803">
        <v>46.9</v>
      </c>
      <c r="N803" t="s">
        <v>9309</v>
      </c>
      <c r="O803" t="s">
        <v>9451</v>
      </c>
      <c r="P803">
        <v>6.5364123560168089E-2</v>
      </c>
      <c r="Q803">
        <v>0</v>
      </c>
      <c r="R803">
        <v>3</v>
      </c>
    </row>
    <row r="804" spans="1:18" x14ac:dyDescent="0.25">
      <c r="A804" t="s">
        <v>15410</v>
      </c>
      <c r="B804">
        <v>2019</v>
      </c>
      <c r="C804">
        <v>9</v>
      </c>
      <c r="D804">
        <v>4</v>
      </c>
      <c r="E804" t="s">
        <v>1620</v>
      </c>
      <c r="F804" s="1" t="s">
        <v>3205</v>
      </c>
      <c r="G804" s="1" t="s">
        <v>3384</v>
      </c>
      <c r="H804" s="1" t="s">
        <v>3206</v>
      </c>
      <c r="I804" t="s">
        <v>17273</v>
      </c>
      <c r="J804" t="s">
        <v>23</v>
      </c>
      <c r="K804">
        <v>2142</v>
      </c>
      <c r="L804">
        <v>102816</v>
      </c>
      <c r="M804">
        <v>48</v>
      </c>
      <c r="N804" t="s">
        <v>298</v>
      </c>
      <c r="O804" t="s">
        <v>9533</v>
      </c>
      <c r="P804">
        <v>0</v>
      </c>
      <c r="Q804">
        <v>0</v>
      </c>
      <c r="R804">
        <v>3</v>
      </c>
    </row>
    <row r="805" spans="1:18" x14ac:dyDescent="0.25">
      <c r="A805" t="s">
        <v>15410</v>
      </c>
      <c r="B805">
        <v>2019</v>
      </c>
      <c r="C805">
        <v>9</v>
      </c>
      <c r="D805">
        <v>4</v>
      </c>
      <c r="E805" t="s">
        <v>1620</v>
      </c>
      <c r="F805" s="1" t="s">
        <v>3205</v>
      </c>
      <c r="G805" s="1" t="s">
        <v>3216</v>
      </c>
      <c r="H805" s="1" t="s">
        <v>3204</v>
      </c>
      <c r="I805" t="s">
        <v>17583</v>
      </c>
      <c r="J805" t="s">
        <v>23</v>
      </c>
      <c r="K805">
        <v>512</v>
      </c>
      <c r="L805">
        <v>29900.799999999999</v>
      </c>
      <c r="M805">
        <v>58.4</v>
      </c>
      <c r="N805" t="s">
        <v>21827</v>
      </c>
      <c r="O805" t="s">
        <v>23299</v>
      </c>
      <c r="P805">
        <v>0</v>
      </c>
      <c r="Q805">
        <v>0</v>
      </c>
      <c r="R805">
        <v>3</v>
      </c>
    </row>
    <row r="806" spans="1:18" x14ac:dyDescent="0.25">
      <c r="A806" t="s">
        <v>15410</v>
      </c>
      <c r="B806">
        <v>2019</v>
      </c>
      <c r="C806">
        <v>9</v>
      </c>
      <c r="D806">
        <v>4</v>
      </c>
      <c r="E806" t="s">
        <v>1620</v>
      </c>
      <c r="F806" s="1" t="s">
        <v>3205</v>
      </c>
      <c r="G806" s="1" t="s">
        <v>3216</v>
      </c>
      <c r="H806" s="1" t="s">
        <v>3204</v>
      </c>
      <c r="I806" t="s">
        <v>17584</v>
      </c>
      <c r="J806" t="s">
        <v>23</v>
      </c>
      <c r="K806">
        <v>1008</v>
      </c>
      <c r="L806">
        <v>58968</v>
      </c>
      <c r="M806">
        <v>58.5</v>
      </c>
      <c r="N806" t="s">
        <v>21847</v>
      </c>
      <c r="O806" t="s">
        <v>23300</v>
      </c>
      <c r="P806">
        <v>0</v>
      </c>
      <c r="Q806">
        <v>0</v>
      </c>
      <c r="R806">
        <v>3</v>
      </c>
    </row>
    <row r="807" spans="1:18" x14ac:dyDescent="0.25">
      <c r="A807" t="s">
        <v>15410</v>
      </c>
      <c r="B807">
        <v>2019</v>
      </c>
      <c r="C807">
        <v>9</v>
      </c>
      <c r="D807">
        <v>4</v>
      </c>
      <c r="E807" t="s">
        <v>1620</v>
      </c>
      <c r="F807" s="1" t="s">
        <v>3205</v>
      </c>
      <c r="G807" s="1" t="s">
        <v>18746</v>
      </c>
      <c r="H807" s="1" t="s">
        <v>3204</v>
      </c>
      <c r="I807" t="s">
        <v>18891</v>
      </c>
      <c r="J807" t="s">
        <v>23</v>
      </c>
      <c r="K807">
        <v>336</v>
      </c>
      <c r="L807">
        <v>14952</v>
      </c>
      <c r="M807">
        <v>44.5</v>
      </c>
      <c r="N807" t="s">
        <v>22005</v>
      </c>
      <c r="O807" t="s">
        <v>23301</v>
      </c>
      <c r="P807">
        <v>0</v>
      </c>
      <c r="Q807">
        <v>0</v>
      </c>
      <c r="R807">
        <v>3</v>
      </c>
    </row>
    <row r="808" spans="1:18" x14ac:dyDescent="0.25">
      <c r="A808" t="s">
        <v>8796</v>
      </c>
      <c r="B808">
        <v>2018</v>
      </c>
      <c r="C808">
        <v>11</v>
      </c>
      <c r="D808">
        <v>29</v>
      </c>
      <c r="E808" t="s">
        <v>7310</v>
      </c>
      <c r="F808" s="1" t="s">
        <v>5207</v>
      </c>
      <c r="G808" s="1" t="s">
        <v>20931</v>
      </c>
      <c r="H808" s="1" t="s">
        <v>3200</v>
      </c>
      <c r="I808" t="s">
        <v>6629</v>
      </c>
      <c r="J808" t="s">
        <v>23</v>
      </c>
      <c r="K808">
        <v>550</v>
      </c>
      <c r="L808">
        <v>139537.20000000001</v>
      </c>
      <c r="M808">
        <v>253.7</v>
      </c>
      <c r="N808" t="s">
        <v>9111</v>
      </c>
      <c r="O808" t="s">
        <v>10093</v>
      </c>
      <c r="P808">
        <v>0</v>
      </c>
      <c r="Q808">
        <v>0</v>
      </c>
      <c r="R808">
        <v>4</v>
      </c>
    </row>
    <row r="809" spans="1:18" x14ac:dyDescent="0.25">
      <c r="A809" t="s">
        <v>7524</v>
      </c>
      <c r="B809">
        <v>2016</v>
      </c>
      <c r="C809">
        <v>4</v>
      </c>
      <c r="D809">
        <v>13</v>
      </c>
      <c r="E809" t="s">
        <v>7368</v>
      </c>
      <c r="F809" s="1" t="s">
        <v>5207</v>
      </c>
      <c r="G809" s="1" t="s">
        <v>6745</v>
      </c>
      <c r="H809" s="1" t="s">
        <v>7263</v>
      </c>
      <c r="I809" t="s">
        <v>7216</v>
      </c>
      <c r="J809" t="s">
        <v>38</v>
      </c>
      <c r="K809">
        <v>250</v>
      </c>
      <c r="L809">
        <v>295000</v>
      </c>
      <c r="M809">
        <v>1180</v>
      </c>
      <c r="N809" t="s">
        <v>7216</v>
      </c>
      <c r="O809" t="s">
        <v>9933</v>
      </c>
      <c r="P809">
        <v>0</v>
      </c>
      <c r="Q809">
        <v>0</v>
      </c>
      <c r="R809">
        <v>2</v>
      </c>
    </row>
    <row r="810" spans="1:18" x14ac:dyDescent="0.25">
      <c r="A810" t="s">
        <v>1432</v>
      </c>
      <c r="B810">
        <v>2017</v>
      </c>
      <c r="C810">
        <v>3</v>
      </c>
      <c r="D810">
        <v>2</v>
      </c>
      <c r="E810" t="s">
        <v>226</v>
      </c>
      <c r="F810" s="1" t="s">
        <v>3205</v>
      </c>
      <c r="G810" s="1" t="s">
        <v>3384</v>
      </c>
      <c r="H810" s="1" t="s">
        <v>3206</v>
      </c>
      <c r="I810" t="s">
        <v>17078</v>
      </c>
      <c r="J810" t="s">
        <v>23</v>
      </c>
      <c r="K810">
        <v>2982</v>
      </c>
      <c r="L810">
        <v>131804.4</v>
      </c>
      <c r="M810">
        <v>44.2</v>
      </c>
      <c r="N810" t="s">
        <v>279</v>
      </c>
      <c r="O810" t="s">
        <v>9551</v>
      </c>
      <c r="P810">
        <v>0</v>
      </c>
      <c r="Q810">
        <v>0</v>
      </c>
      <c r="R810">
        <v>1</v>
      </c>
    </row>
    <row r="811" spans="1:18" x14ac:dyDescent="0.25">
      <c r="A811" t="s">
        <v>1703</v>
      </c>
      <c r="B811">
        <v>2017</v>
      </c>
      <c r="C811">
        <v>7</v>
      </c>
      <c r="D811">
        <v>6</v>
      </c>
      <c r="E811" t="s">
        <v>1305</v>
      </c>
      <c r="F811" s="1" t="s">
        <v>3205</v>
      </c>
      <c r="G811" s="1" t="s">
        <v>3863</v>
      </c>
      <c r="H811" s="1" t="s">
        <v>3206</v>
      </c>
      <c r="I811" t="s">
        <v>19049</v>
      </c>
      <c r="J811" t="s">
        <v>23</v>
      </c>
      <c r="K811">
        <v>1724</v>
      </c>
      <c r="L811">
        <v>107922.4</v>
      </c>
      <c r="M811">
        <v>62.6</v>
      </c>
      <c r="N811" t="s">
        <v>9323</v>
      </c>
      <c r="O811" t="s">
        <v>9507</v>
      </c>
      <c r="P811">
        <v>0</v>
      </c>
      <c r="Q811">
        <v>0</v>
      </c>
      <c r="R811">
        <v>3</v>
      </c>
    </row>
    <row r="812" spans="1:18" x14ac:dyDescent="0.25">
      <c r="A812" t="s">
        <v>1703</v>
      </c>
      <c r="B812">
        <v>2017</v>
      </c>
      <c r="C812">
        <v>7</v>
      </c>
      <c r="D812">
        <v>6</v>
      </c>
      <c r="E812" t="s">
        <v>1305</v>
      </c>
      <c r="F812" s="1" t="s">
        <v>3205</v>
      </c>
      <c r="G812" s="1" t="s">
        <v>3863</v>
      </c>
      <c r="H812" s="1" t="s">
        <v>3206</v>
      </c>
      <c r="I812" t="s">
        <v>19545</v>
      </c>
      <c r="J812" t="s">
        <v>23</v>
      </c>
      <c r="K812">
        <v>9828</v>
      </c>
      <c r="L812">
        <v>615232.80000000005</v>
      </c>
      <c r="M812">
        <v>62.6</v>
      </c>
      <c r="N812" t="s">
        <v>9324</v>
      </c>
      <c r="O812" t="s">
        <v>9698</v>
      </c>
      <c r="P812">
        <v>0</v>
      </c>
      <c r="Q812">
        <v>0</v>
      </c>
      <c r="R812">
        <v>3</v>
      </c>
    </row>
    <row r="813" spans="1:18" x14ac:dyDescent="0.25">
      <c r="A813" t="s">
        <v>8187</v>
      </c>
      <c r="B813">
        <v>2017</v>
      </c>
      <c r="C813">
        <v>9</v>
      </c>
      <c r="D813">
        <v>29</v>
      </c>
      <c r="E813" t="s">
        <v>7304</v>
      </c>
      <c r="F813" s="1" t="s">
        <v>5207</v>
      </c>
      <c r="G813" s="1" t="s">
        <v>21008</v>
      </c>
      <c r="H813" s="1" t="s">
        <v>7263</v>
      </c>
      <c r="I813" t="s">
        <v>21022</v>
      </c>
      <c r="J813" t="s">
        <v>23</v>
      </c>
      <c r="K813">
        <v>120</v>
      </c>
      <c r="L813">
        <v>16000.6</v>
      </c>
      <c r="M813">
        <v>133.34</v>
      </c>
      <c r="N813" t="s">
        <v>7263</v>
      </c>
      <c r="O813" t="s">
        <v>23274</v>
      </c>
      <c r="P813">
        <v>0</v>
      </c>
      <c r="Q813">
        <v>0</v>
      </c>
      <c r="R813">
        <v>3</v>
      </c>
    </row>
    <row r="814" spans="1:18" x14ac:dyDescent="0.25">
      <c r="A814" t="s">
        <v>14875</v>
      </c>
      <c r="B814">
        <v>2019</v>
      </c>
      <c r="C814">
        <v>6</v>
      </c>
      <c r="D814">
        <v>21</v>
      </c>
      <c r="E814" t="s">
        <v>21</v>
      </c>
      <c r="F814" s="1" t="s">
        <v>3205</v>
      </c>
      <c r="G814" s="1" t="s">
        <v>3967</v>
      </c>
      <c r="H814" s="1" t="s">
        <v>3206</v>
      </c>
      <c r="I814" t="s">
        <v>18390</v>
      </c>
      <c r="J814" t="s">
        <v>23</v>
      </c>
      <c r="K814">
        <v>15038</v>
      </c>
      <c r="L814">
        <v>1267703.3999999999</v>
      </c>
      <c r="M814">
        <v>84.3</v>
      </c>
      <c r="N814" t="s">
        <v>9250</v>
      </c>
      <c r="O814" t="s">
        <v>9732</v>
      </c>
      <c r="P814">
        <v>0</v>
      </c>
      <c r="Q814">
        <v>0</v>
      </c>
      <c r="R814">
        <v>2</v>
      </c>
    </row>
    <row r="815" spans="1:18" x14ac:dyDescent="0.25">
      <c r="A815" t="s">
        <v>14875</v>
      </c>
      <c r="B815">
        <v>2019</v>
      </c>
      <c r="C815">
        <v>6</v>
      </c>
      <c r="D815">
        <v>21</v>
      </c>
      <c r="E815" t="s">
        <v>21</v>
      </c>
      <c r="F815" s="1" t="s">
        <v>3205</v>
      </c>
      <c r="G815" s="1" t="s">
        <v>3967</v>
      </c>
      <c r="H815" s="1" t="s">
        <v>7263</v>
      </c>
      <c r="I815" t="s">
        <v>18528</v>
      </c>
      <c r="J815" t="s">
        <v>23</v>
      </c>
      <c r="K815">
        <v>118</v>
      </c>
      <c r="L815">
        <v>10502</v>
      </c>
      <c r="M815">
        <v>89</v>
      </c>
      <c r="N815" t="s">
        <v>21948</v>
      </c>
      <c r="O815" t="s">
        <v>23302</v>
      </c>
      <c r="P815">
        <v>0</v>
      </c>
      <c r="Q815">
        <v>0</v>
      </c>
      <c r="R815">
        <v>2</v>
      </c>
    </row>
    <row r="816" spans="1:18" x14ac:dyDescent="0.25">
      <c r="A816" t="s">
        <v>15985</v>
      </c>
      <c r="B816">
        <v>2019</v>
      </c>
      <c r="C816">
        <v>10</v>
      </c>
      <c r="D816">
        <v>21</v>
      </c>
      <c r="E816" t="s">
        <v>174</v>
      </c>
      <c r="F816" s="1" t="s">
        <v>3205</v>
      </c>
      <c r="G816" s="1" t="s">
        <v>3384</v>
      </c>
      <c r="H816" s="1" t="s">
        <v>3206</v>
      </c>
      <c r="I816" t="s">
        <v>17454</v>
      </c>
      <c r="J816" t="s">
        <v>23</v>
      </c>
      <c r="K816">
        <v>7619</v>
      </c>
      <c r="L816">
        <v>339045.47</v>
      </c>
      <c r="M816">
        <v>44.5</v>
      </c>
      <c r="N816" t="s">
        <v>168</v>
      </c>
      <c r="O816" t="s">
        <v>9481</v>
      </c>
      <c r="P816">
        <v>2.7900708435018715E-2</v>
      </c>
      <c r="Q816">
        <v>0</v>
      </c>
      <c r="R816">
        <v>4</v>
      </c>
    </row>
    <row r="817" spans="1:18" x14ac:dyDescent="0.25">
      <c r="A817" t="s">
        <v>15985</v>
      </c>
      <c r="B817">
        <v>2019</v>
      </c>
      <c r="C817">
        <v>10</v>
      </c>
      <c r="D817">
        <v>21</v>
      </c>
      <c r="E817" t="s">
        <v>174</v>
      </c>
      <c r="F817" s="1" t="s">
        <v>3205</v>
      </c>
      <c r="G817" s="1" t="s">
        <v>3384</v>
      </c>
      <c r="H817" s="1" t="s">
        <v>3206</v>
      </c>
      <c r="I817" t="s">
        <v>17216</v>
      </c>
      <c r="J817" t="s">
        <v>23</v>
      </c>
      <c r="K817">
        <v>11720</v>
      </c>
      <c r="L817">
        <v>521539.96</v>
      </c>
      <c r="M817">
        <v>44.5</v>
      </c>
      <c r="N817" t="s">
        <v>166</v>
      </c>
      <c r="O817" t="s">
        <v>9509</v>
      </c>
      <c r="P817">
        <v>0</v>
      </c>
      <c r="Q817">
        <v>0</v>
      </c>
      <c r="R817">
        <v>4</v>
      </c>
    </row>
    <row r="818" spans="1:18" x14ac:dyDescent="0.25">
      <c r="A818" t="s">
        <v>2545</v>
      </c>
      <c r="B818">
        <v>2018</v>
      </c>
      <c r="C818">
        <v>6</v>
      </c>
      <c r="D818">
        <v>4</v>
      </c>
      <c r="E818" t="s">
        <v>226</v>
      </c>
      <c r="F818" s="1" t="s">
        <v>3205</v>
      </c>
      <c r="G818" s="1" t="s">
        <v>3384</v>
      </c>
      <c r="H818" s="1" t="s">
        <v>3206</v>
      </c>
      <c r="I818" t="s">
        <v>17066</v>
      </c>
      <c r="J818" t="s">
        <v>23</v>
      </c>
      <c r="K818">
        <v>10100</v>
      </c>
      <c r="L818">
        <v>489850</v>
      </c>
      <c r="M818">
        <v>48.5</v>
      </c>
      <c r="N818" t="s">
        <v>160</v>
      </c>
      <c r="O818" t="s">
        <v>9452</v>
      </c>
      <c r="P818">
        <v>0.10110188471641929</v>
      </c>
      <c r="Q818">
        <v>0</v>
      </c>
      <c r="R818">
        <v>2</v>
      </c>
    </row>
    <row r="819" spans="1:18" x14ac:dyDescent="0.25">
      <c r="A819" t="s">
        <v>2545</v>
      </c>
      <c r="B819">
        <v>2018</v>
      </c>
      <c r="C819">
        <v>6</v>
      </c>
      <c r="D819">
        <v>4</v>
      </c>
      <c r="E819" t="s">
        <v>226</v>
      </c>
      <c r="F819" s="1" t="s">
        <v>3205</v>
      </c>
      <c r="G819" s="1" t="s">
        <v>3384</v>
      </c>
      <c r="H819" s="1" t="s">
        <v>3206</v>
      </c>
      <c r="I819" t="s">
        <v>17068</v>
      </c>
      <c r="J819" t="s">
        <v>23</v>
      </c>
      <c r="K819">
        <v>10840</v>
      </c>
      <c r="L819">
        <v>524330.80000000005</v>
      </c>
      <c r="M819">
        <v>48.37</v>
      </c>
      <c r="N819" t="s">
        <v>170</v>
      </c>
      <c r="O819" t="s">
        <v>9516</v>
      </c>
      <c r="P819">
        <v>3.660242098978287E-2</v>
      </c>
      <c r="Q819">
        <v>0</v>
      </c>
      <c r="R819">
        <v>2</v>
      </c>
    </row>
    <row r="820" spans="1:18" x14ac:dyDescent="0.25">
      <c r="A820" t="s">
        <v>10744</v>
      </c>
      <c r="B820">
        <v>2019</v>
      </c>
      <c r="C820">
        <v>4</v>
      </c>
      <c r="D820">
        <v>19</v>
      </c>
      <c r="E820" t="s">
        <v>7853</v>
      </c>
      <c r="F820" s="1" t="s">
        <v>5207</v>
      </c>
      <c r="G820" s="1" t="s">
        <v>20931</v>
      </c>
      <c r="H820" s="1" t="s">
        <v>7263</v>
      </c>
      <c r="I820" t="s">
        <v>6625</v>
      </c>
      <c r="J820" t="s">
        <v>23</v>
      </c>
      <c r="K820">
        <v>326.7</v>
      </c>
      <c r="L820">
        <v>57865.1</v>
      </c>
      <c r="M820">
        <v>177.12</v>
      </c>
      <c r="N820" t="s">
        <v>9111</v>
      </c>
      <c r="O820" t="s">
        <v>9468</v>
      </c>
      <c r="P820">
        <v>0</v>
      </c>
      <c r="Q820">
        <v>3.481892927687627E-2</v>
      </c>
      <c r="R820">
        <v>2</v>
      </c>
    </row>
    <row r="821" spans="1:18" x14ac:dyDescent="0.25">
      <c r="A821" t="s">
        <v>15024</v>
      </c>
      <c r="B821">
        <v>2019</v>
      </c>
      <c r="C821">
        <v>7</v>
      </c>
      <c r="D821">
        <v>11</v>
      </c>
      <c r="E821" t="s">
        <v>226</v>
      </c>
      <c r="F821" s="1" t="s">
        <v>3205</v>
      </c>
      <c r="G821" s="1" t="s">
        <v>3384</v>
      </c>
      <c r="H821" s="1" t="s">
        <v>3206</v>
      </c>
      <c r="I821" t="s">
        <v>17214</v>
      </c>
      <c r="J821" t="s">
        <v>23</v>
      </c>
      <c r="K821">
        <v>15708</v>
      </c>
      <c r="L821">
        <v>790112.4</v>
      </c>
      <c r="M821">
        <v>50.3</v>
      </c>
      <c r="N821" t="s">
        <v>645</v>
      </c>
      <c r="O821" t="s">
        <v>9450</v>
      </c>
      <c r="P821">
        <v>9.1123449223886266E-2</v>
      </c>
      <c r="Q821">
        <v>0</v>
      </c>
      <c r="R821">
        <v>3</v>
      </c>
    </row>
    <row r="822" spans="1:18" x14ac:dyDescent="0.25">
      <c r="A822" t="s">
        <v>15024</v>
      </c>
      <c r="B822">
        <v>2019</v>
      </c>
      <c r="C822">
        <v>7</v>
      </c>
      <c r="D822">
        <v>11</v>
      </c>
      <c r="E822" t="s">
        <v>226</v>
      </c>
      <c r="F822" s="1" t="s">
        <v>3205</v>
      </c>
      <c r="G822" s="1" t="s">
        <v>3384</v>
      </c>
      <c r="H822" s="1" t="s">
        <v>3206</v>
      </c>
      <c r="I822" t="s">
        <v>17219</v>
      </c>
      <c r="J822" t="s">
        <v>23</v>
      </c>
      <c r="K822">
        <v>6822</v>
      </c>
      <c r="L822">
        <v>343146.6</v>
      </c>
      <c r="M822">
        <v>50.3</v>
      </c>
      <c r="N822" t="s">
        <v>112</v>
      </c>
      <c r="O822" t="s">
        <v>9515</v>
      </c>
      <c r="P822">
        <v>3.2773227720419927E-2</v>
      </c>
      <c r="Q822">
        <v>0</v>
      </c>
      <c r="R822">
        <v>3</v>
      </c>
    </row>
    <row r="823" spans="1:18" x14ac:dyDescent="0.25">
      <c r="A823" t="s">
        <v>15024</v>
      </c>
      <c r="B823">
        <v>2019</v>
      </c>
      <c r="C823">
        <v>7</v>
      </c>
      <c r="D823">
        <v>11</v>
      </c>
      <c r="E823" t="s">
        <v>226</v>
      </c>
      <c r="F823" s="1" t="s">
        <v>3205</v>
      </c>
      <c r="G823" s="1" t="s">
        <v>3863</v>
      </c>
      <c r="H823" s="1" t="s">
        <v>3206</v>
      </c>
      <c r="I823" t="s">
        <v>19428</v>
      </c>
      <c r="J823" t="s">
        <v>23</v>
      </c>
      <c r="K823">
        <v>2270</v>
      </c>
      <c r="L823">
        <v>114635</v>
      </c>
      <c r="M823">
        <v>50.5</v>
      </c>
      <c r="N823" t="s">
        <v>9348</v>
      </c>
      <c r="O823" t="s">
        <v>9495</v>
      </c>
      <c r="P823">
        <v>0</v>
      </c>
      <c r="Q823">
        <v>0</v>
      </c>
      <c r="R823">
        <v>3</v>
      </c>
    </row>
    <row r="824" spans="1:18" x14ac:dyDescent="0.25">
      <c r="A824" t="s">
        <v>1539</v>
      </c>
      <c r="B824">
        <v>2017</v>
      </c>
      <c r="C824">
        <v>4</v>
      </c>
      <c r="D824">
        <v>19</v>
      </c>
      <c r="E824" t="s">
        <v>92</v>
      </c>
      <c r="F824" s="1" t="s">
        <v>3205</v>
      </c>
      <c r="G824" s="1" t="s">
        <v>3384</v>
      </c>
      <c r="H824" s="1" t="s">
        <v>3206</v>
      </c>
      <c r="I824" t="s">
        <v>17163</v>
      </c>
      <c r="J824" t="s">
        <v>23</v>
      </c>
      <c r="K824">
        <v>14145</v>
      </c>
      <c r="L824">
        <v>634403.25</v>
      </c>
      <c r="M824">
        <v>44.85</v>
      </c>
      <c r="N824" t="s">
        <v>160</v>
      </c>
      <c r="O824" t="s">
        <v>9452</v>
      </c>
      <c r="P824">
        <v>0.10110188471641929</v>
      </c>
      <c r="Q824">
        <v>0</v>
      </c>
      <c r="R824">
        <v>2</v>
      </c>
    </row>
    <row r="825" spans="1:18" x14ac:dyDescent="0.25">
      <c r="A825" t="s">
        <v>14695</v>
      </c>
      <c r="B825">
        <v>2019</v>
      </c>
      <c r="C825">
        <v>6</v>
      </c>
      <c r="D825">
        <v>12</v>
      </c>
      <c r="E825" t="s">
        <v>8095</v>
      </c>
      <c r="F825" s="1" t="s">
        <v>5207</v>
      </c>
      <c r="G825" s="1" t="s">
        <v>20573</v>
      </c>
      <c r="H825" s="1" t="s">
        <v>3200</v>
      </c>
      <c r="I825" t="s">
        <v>20814</v>
      </c>
      <c r="J825" t="s">
        <v>23</v>
      </c>
      <c r="K825">
        <v>760</v>
      </c>
      <c r="L825">
        <v>107251.2</v>
      </c>
      <c r="M825">
        <v>141.12</v>
      </c>
      <c r="N825" t="s">
        <v>7263</v>
      </c>
      <c r="O825" t="s">
        <v>23192</v>
      </c>
      <c r="P825">
        <v>0</v>
      </c>
      <c r="Q825">
        <v>0</v>
      </c>
      <c r="R825">
        <v>2</v>
      </c>
    </row>
    <row r="826" spans="1:18" x14ac:dyDescent="0.25">
      <c r="A826" t="s">
        <v>14695</v>
      </c>
      <c r="B826">
        <v>2019</v>
      </c>
      <c r="C826">
        <v>6</v>
      </c>
      <c r="D826">
        <v>12</v>
      </c>
      <c r="E826" t="s">
        <v>8095</v>
      </c>
      <c r="F826" s="1" t="s">
        <v>5207</v>
      </c>
      <c r="G826" s="1" t="s">
        <v>21008</v>
      </c>
      <c r="H826" s="1" t="s">
        <v>3200</v>
      </c>
      <c r="I826" t="s">
        <v>6942</v>
      </c>
      <c r="J826" t="s">
        <v>23</v>
      </c>
      <c r="K826">
        <v>84</v>
      </c>
      <c r="L826">
        <v>16027.2</v>
      </c>
      <c r="M826">
        <v>190.8</v>
      </c>
      <c r="N826" t="s">
        <v>9358</v>
      </c>
      <c r="O826" t="s">
        <v>9835</v>
      </c>
      <c r="P826">
        <v>0</v>
      </c>
      <c r="Q826">
        <v>0</v>
      </c>
      <c r="R826">
        <v>2</v>
      </c>
    </row>
    <row r="827" spans="1:18" x14ac:dyDescent="0.25">
      <c r="A827" t="s">
        <v>14695</v>
      </c>
      <c r="B827">
        <v>2019</v>
      </c>
      <c r="C827">
        <v>6</v>
      </c>
      <c r="D827">
        <v>12</v>
      </c>
      <c r="E827" t="s">
        <v>8095</v>
      </c>
      <c r="F827" s="1" t="s">
        <v>5207</v>
      </c>
      <c r="G827" s="1" t="s">
        <v>21008</v>
      </c>
      <c r="H827" s="1" t="s">
        <v>3200</v>
      </c>
      <c r="I827" t="s">
        <v>6972</v>
      </c>
      <c r="J827" t="s">
        <v>23</v>
      </c>
      <c r="K827">
        <v>84</v>
      </c>
      <c r="L827">
        <v>16027.2</v>
      </c>
      <c r="M827">
        <v>190.8</v>
      </c>
      <c r="N827" t="s">
        <v>9361</v>
      </c>
      <c r="O827" t="s">
        <v>9837</v>
      </c>
      <c r="P827">
        <v>0</v>
      </c>
      <c r="Q827">
        <v>0</v>
      </c>
      <c r="R827">
        <v>2</v>
      </c>
    </row>
    <row r="828" spans="1:18" x14ac:dyDescent="0.25">
      <c r="A828" t="s">
        <v>980</v>
      </c>
      <c r="B828">
        <v>2016</v>
      </c>
      <c r="C828">
        <v>8</v>
      </c>
      <c r="D828">
        <v>17</v>
      </c>
      <c r="E828" t="s">
        <v>226</v>
      </c>
      <c r="F828" s="1" t="s">
        <v>3205</v>
      </c>
      <c r="G828" s="1" t="s">
        <v>3384</v>
      </c>
      <c r="H828" s="1" t="s">
        <v>3206</v>
      </c>
      <c r="I828" t="s">
        <v>17075</v>
      </c>
      <c r="J828" t="s">
        <v>23</v>
      </c>
      <c r="K828">
        <v>16730</v>
      </c>
      <c r="L828">
        <v>649960.5</v>
      </c>
      <c r="M828">
        <v>38.85</v>
      </c>
      <c r="N828" t="s">
        <v>168</v>
      </c>
      <c r="O828" t="s">
        <v>9481</v>
      </c>
      <c r="P828">
        <v>2.7900708435018715E-2</v>
      </c>
      <c r="Q828">
        <v>0</v>
      </c>
      <c r="R828">
        <v>3</v>
      </c>
    </row>
    <row r="829" spans="1:18" x14ac:dyDescent="0.25">
      <c r="A829" t="s">
        <v>980</v>
      </c>
      <c r="B829">
        <v>2016</v>
      </c>
      <c r="C829">
        <v>8</v>
      </c>
      <c r="D829">
        <v>17</v>
      </c>
      <c r="E829" t="s">
        <v>226</v>
      </c>
      <c r="F829" s="1" t="s">
        <v>3205</v>
      </c>
      <c r="G829" s="1" t="s">
        <v>3384</v>
      </c>
      <c r="H829" s="1" t="s">
        <v>3206</v>
      </c>
      <c r="I829" t="s">
        <v>17081</v>
      </c>
      <c r="J829" t="s">
        <v>23</v>
      </c>
      <c r="K829">
        <v>6375</v>
      </c>
      <c r="L829">
        <v>249900</v>
      </c>
      <c r="M829">
        <v>39.200000000000003</v>
      </c>
      <c r="N829" t="s">
        <v>160</v>
      </c>
      <c r="O829" t="s">
        <v>9452</v>
      </c>
      <c r="P829">
        <v>0.10110188471641929</v>
      </c>
      <c r="Q829">
        <v>0</v>
      </c>
      <c r="R829">
        <v>3</v>
      </c>
    </row>
    <row r="830" spans="1:18" x14ac:dyDescent="0.25">
      <c r="A830" t="s">
        <v>10465</v>
      </c>
      <c r="B830">
        <v>2019</v>
      </c>
      <c r="C830">
        <v>3</v>
      </c>
      <c r="D830">
        <v>22</v>
      </c>
      <c r="E830" t="s">
        <v>226</v>
      </c>
      <c r="F830" s="1" t="s">
        <v>3205</v>
      </c>
      <c r="G830" s="1" t="s">
        <v>3384</v>
      </c>
      <c r="H830" s="1" t="s">
        <v>3206</v>
      </c>
      <c r="I830" t="s">
        <v>17211</v>
      </c>
      <c r="J830" t="s">
        <v>23</v>
      </c>
      <c r="K830">
        <v>20890</v>
      </c>
      <c r="L830">
        <v>999168.7</v>
      </c>
      <c r="M830">
        <v>47.83</v>
      </c>
      <c r="N830" t="s">
        <v>160</v>
      </c>
      <c r="O830" t="s">
        <v>9452</v>
      </c>
      <c r="P830">
        <v>0.10110188471641929</v>
      </c>
      <c r="Q830">
        <v>0</v>
      </c>
      <c r="R830">
        <v>1</v>
      </c>
    </row>
    <row r="831" spans="1:18" x14ac:dyDescent="0.25">
      <c r="A831" t="s">
        <v>15412</v>
      </c>
      <c r="B831">
        <v>2019</v>
      </c>
      <c r="C831">
        <v>8</v>
      </c>
      <c r="D831">
        <v>30</v>
      </c>
      <c r="E831" t="s">
        <v>1395</v>
      </c>
      <c r="F831" s="1" t="s">
        <v>3205</v>
      </c>
      <c r="G831" s="1" t="s">
        <v>3967</v>
      </c>
      <c r="H831" s="1" t="s">
        <v>3206</v>
      </c>
      <c r="I831" t="s">
        <v>18499</v>
      </c>
      <c r="J831" t="s">
        <v>23</v>
      </c>
      <c r="K831">
        <v>12999</v>
      </c>
      <c r="L831">
        <v>877432.5</v>
      </c>
      <c r="M831">
        <v>67.5</v>
      </c>
      <c r="N831" t="s">
        <v>9269</v>
      </c>
      <c r="O831" t="s">
        <v>9615</v>
      </c>
      <c r="P831">
        <v>0</v>
      </c>
      <c r="Q831">
        <v>0</v>
      </c>
      <c r="R831">
        <v>3</v>
      </c>
    </row>
    <row r="832" spans="1:18" x14ac:dyDescent="0.25">
      <c r="A832" t="s">
        <v>15412</v>
      </c>
      <c r="B832">
        <v>2019</v>
      </c>
      <c r="C832">
        <v>8</v>
      </c>
      <c r="D832">
        <v>30</v>
      </c>
      <c r="E832" t="s">
        <v>1395</v>
      </c>
      <c r="F832" s="1" t="s">
        <v>3205</v>
      </c>
      <c r="G832" s="1" t="s">
        <v>3967</v>
      </c>
      <c r="H832" s="1" t="s">
        <v>3206</v>
      </c>
      <c r="I832" t="s">
        <v>18559</v>
      </c>
      <c r="J832" t="s">
        <v>23</v>
      </c>
      <c r="K832">
        <v>300</v>
      </c>
      <c r="L832">
        <v>26250</v>
      </c>
      <c r="M832">
        <v>87.5</v>
      </c>
      <c r="N832" t="s">
        <v>21955</v>
      </c>
      <c r="O832" t="s">
        <v>23303</v>
      </c>
      <c r="P832">
        <v>0</v>
      </c>
      <c r="Q832">
        <v>0</v>
      </c>
      <c r="R832">
        <v>3</v>
      </c>
    </row>
    <row r="833" spans="1:18" x14ac:dyDescent="0.25">
      <c r="A833" t="s">
        <v>15412</v>
      </c>
      <c r="B833">
        <v>2019</v>
      </c>
      <c r="C833">
        <v>8</v>
      </c>
      <c r="D833">
        <v>30</v>
      </c>
      <c r="E833" t="s">
        <v>1395</v>
      </c>
      <c r="F833" s="1" t="s">
        <v>3205</v>
      </c>
      <c r="G833" s="1" t="s">
        <v>3967</v>
      </c>
      <c r="H833" s="1" t="s">
        <v>3206</v>
      </c>
      <c r="I833" t="s">
        <v>18720</v>
      </c>
      <c r="J833" t="s">
        <v>23</v>
      </c>
      <c r="K833">
        <v>199</v>
      </c>
      <c r="L833">
        <v>10984.8</v>
      </c>
      <c r="M833">
        <v>55.2</v>
      </c>
      <c r="N833" t="s">
        <v>21980</v>
      </c>
      <c r="O833" t="s">
        <v>23304</v>
      </c>
      <c r="P833">
        <v>0</v>
      </c>
      <c r="Q833">
        <v>0</v>
      </c>
      <c r="R833">
        <v>3</v>
      </c>
    </row>
    <row r="834" spans="1:18" x14ac:dyDescent="0.25">
      <c r="A834" t="s">
        <v>10720</v>
      </c>
      <c r="B834">
        <v>2019</v>
      </c>
      <c r="C834">
        <v>4</v>
      </c>
      <c r="D834">
        <v>6</v>
      </c>
      <c r="E834" t="s">
        <v>1305</v>
      </c>
      <c r="F834" s="1" t="s">
        <v>3205</v>
      </c>
      <c r="G834" s="1" t="s">
        <v>3863</v>
      </c>
      <c r="H834" s="1" t="s">
        <v>3206</v>
      </c>
      <c r="I834" t="s">
        <v>19193</v>
      </c>
      <c r="J834" t="s">
        <v>23</v>
      </c>
      <c r="K834">
        <v>3978</v>
      </c>
      <c r="L834">
        <v>272691.90000000002</v>
      </c>
      <c r="M834">
        <v>68.55</v>
      </c>
      <c r="N834" t="s">
        <v>9313</v>
      </c>
      <c r="O834" t="s">
        <v>9448</v>
      </c>
      <c r="P834">
        <v>2.823689586550486E-2</v>
      </c>
      <c r="Q834">
        <v>0</v>
      </c>
      <c r="R834">
        <v>2</v>
      </c>
    </row>
    <row r="835" spans="1:18" x14ac:dyDescent="0.25">
      <c r="A835" t="s">
        <v>10720</v>
      </c>
      <c r="B835">
        <v>2019</v>
      </c>
      <c r="C835">
        <v>4</v>
      </c>
      <c r="D835">
        <v>6</v>
      </c>
      <c r="E835" t="s">
        <v>1305</v>
      </c>
      <c r="F835" s="1" t="s">
        <v>3205</v>
      </c>
      <c r="G835" s="1" t="s">
        <v>3863</v>
      </c>
      <c r="H835" s="1" t="s">
        <v>3204</v>
      </c>
      <c r="I835" t="s">
        <v>19588</v>
      </c>
      <c r="J835" t="s">
        <v>23</v>
      </c>
      <c r="K835">
        <v>6537</v>
      </c>
      <c r="L835">
        <v>299721.45</v>
      </c>
      <c r="M835">
        <v>45.85</v>
      </c>
      <c r="N835" t="s">
        <v>9307</v>
      </c>
      <c r="O835" t="s">
        <v>9748</v>
      </c>
      <c r="P835">
        <v>0</v>
      </c>
      <c r="Q835">
        <v>0</v>
      </c>
      <c r="R835">
        <v>2</v>
      </c>
    </row>
    <row r="836" spans="1:18" x14ac:dyDescent="0.25">
      <c r="A836" t="s">
        <v>10720</v>
      </c>
      <c r="B836">
        <v>2019</v>
      </c>
      <c r="C836">
        <v>4</v>
      </c>
      <c r="D836">
        <v>6</v>
      </c>
      <c r="E836" t="s">
        <v>1305</v>
      </c>
      <c r="F836" s="1" t="s">
        <v>3205</v>
      </c>
      <c r="G836" s="1" t="s">
        <v>3863</v>
      </c>
      <c r="H836" s="1" t="s">
        <v>3204</v>
      </c>
      <c r="I836" t="s">
        <v>19590</v>
      </c>
      <c r="J836" t="s">
        <v>23</v>
      </c>
      <c r="K836">
        <v>2098</v>
      </c>
      <c r="L836">
        <v>138782.70000000001</v>
      </c>
      <c r="M836">
        <v>66.150000000000006</v>
      </c>
      <c r="N836" t="s">
        <v>9314</v>
      </c>
      <c r="O836" t="s">
        <v>23284</v>
      </c>
      <c r="P836">
        <v>0</v>
      </c>
      <c r="Q836">
        <v>0</v>
      </c>
      <c r="R836">
        <v>2</v>
      </c>
    </row>
    <row r="837" spans="1:18" x14ac:dyDescent="0.25">
      <c r="A837" t="s">
        <v>10720</v>
      </c>
      <c r="B837">
        <v>2019</v>
      </c>
      <c r="C837">
        <v>4</v>
      </c>
      <c r="D837">
        <v>6</v>
      </c>
      <c r="E837" t="s">
        <v>1305</v>
      </c>
      <c r="F837" s="1" t="s">
        <v>3205</v>
      </c>
      <c r="G837" s="1" t="s">
        <v>3863</v>
      </c>
      <c r="H837" s="1" t="s">
        <v>3206</v>
      </c>
      <c r="I837" t="s">
        <v>19421</v>
      </c>
      <c r="J837" t="s">
        <v>23</v>
      </c>
      <c r="K837">
        <v>2955</v>
      </c>
      <c r="L837">
        <v>159274.5</v>
      </c>
      <c r="M837">
        <v>53.9</v>
      </c>
      <c r="N837" t="s">
        <v>9327</v>
      </c>
      <c r="O837" t="s">
        <v>9492</v>
      </c>
      <c r="P837">
        <v>0</v>
      </c>
      <c r="Q837">
        <v>0</v>
      </c>
      <c r="R837">
        <v>2</v>
      </c>
    </row>
    <row r="838" spans="1:18" x14ac:dyDescent="0.25">
      <c r="A838" t="s">
        <v>10720</v>
      </c>
      <c r="B838">
        <v>2019</v>
      </c>
      <c r="C838">
        <v>4</v>
      </c>
      <c r="D838">
        <v>6</v>
      </c>
      <c r="E838" t="s">
        <v>1305</v>
      </c>
      <c r="F838" s="1" t="s">
        <v>3205</v>
      </c>
      <c r="G838" s="1" t="s">
        <v>3863</v>
      </c>
      <c r="H838" s="1" t="s">
        <v>3206</v>
      </c>
      <c r="I838" t="s">
        <v>19233</v>
      </c>
      <c r="J838" t="s">
        <v>23</v>
      </c>
      <c r="K838">
        <v>3031</v>
      </c>
      <c r="L838">
        <v>207775.05</v>
      </c>
      <c r="M838">
        <v>68.55</v>
      </c>
      <c r="N838" t="s">
        <v>9311</v>
      </c>
      <c r="O838" t="s">
        <v>9520</v>
      </c>
      <c r="P838">
        <v>0</v>
      </c>
      <c r="Q838">
        <v>0</v>
      </c>
      <c r="R838">
        <v>2</v>
      </c>
    </row>
    <row r="839" spans="1:18" x14ac:dyDescent="0.25">
      <c r="A839" t="s">
        <v>7508</v>
      </c>
      <c r="B839">
        <v>2016</v>
      </c>
      <c r="C839">
        <v>3</v>
      </c>
      <c r="D839">
        <v>25</v>
      </c>
      <c r="E839" t="s">
        <v>7471</v>
      </c>
      <c r="F839" s="1" t="s">
        <v>5207</v>
      </c>
      <c r="G839" s="1" t="s">
        <v>20573</v>
      </c>
      <c r="H839" s="1" t="s">
        <v>7263</v>
      </c>
      <c r="I839" t="s">
        <v>20690</v>
      </c>
      <c r="J839" t="s">
        <v>23</v>
      </c>
      <c r="K839">
        <v>180</v>
      </c>
      <c r="L839">
        <v>17996.400000000001</v>
      </c>
      <c r="M839">
        <v>99.98</v>
      </c>
      <c r="N839" t="s">
        <v>9014</v>
      </c>
      <c r="O839" t="s">
        <v>9455</v>
      </c>
      <c r="P839">
        <v>0</v>
      </c>
      <c r="Q839">
        <v>7.1029776426183869E-2</v>
      </c>
      <c r="R839">
        <v>1</v>
      </c>
    </row>
    <row r="840" spans="1:18" x14ac:dyDescent="0.25">
      <c r="A840" t="s">
        <v>1887</v>
      </c>
      <c r="B840">
        <v>2017</v>
      </c>
      <c r="C840">
        <v>10</v>
      </c>
      <c r="D840">
        <v>11</v>
      </c>
      <c r="E840" t="s">
        <v>92</v>
      </c>
      <c r="F840" s="1" t="s">
        <v>3205</v>
      </c>
      <c r="G840" s="1" t="s">
        <v>3203</v>
      </c>
      <c r="H840" s="1" t="s">
        <v>3206</v>
      </c>
      <c r="I840" t="s">
        <v>17752</v>
      </c>
      <c r="J840" t="s">
        <v>23</v>
      </c>
      <c r="K840">
        <v>301</v>
      </c>
      <c r="L840">
        <v>14517.23</v>
      </c>
      <c r="M840">
        <v>48.23</v>
      </c>
      <c r="N840" t="s">
        <v>1889</v>
      </c>
      <c r="O840" t="s">
        <v>9537</v>
      </c>
      <c r="P840">
        <v>0</v>
      </c>
      <c r="Q840">
        <v>0</v>
      </c>
      <c r="R840">
        <v>4</v>
      </c>
    </row>
    <row r="841" spans="1:18" x14ac:dyDescent="0.25">
      <c r="A841" t="s">
        <v>1887</v>
      </c>
      <c r="B841">
        <v>2017</v>
      </c>
      <c r="C841">
        <v>10</v>
      </c>
      <c r="D841">
        <v>11</v>
      </c>
      <c r="E841" t="s">
        <v>92</v>
      </c>
      <c r="F841" s="1" t="s">
        <v>3205</v>
      </c>
      <c r="G841" s="1" t="s">
        <v>3203</v>
      </c>
      <c r="H841" s="1" t="s">
        <v>3206</v>
      </c>
      <c r="I841" t="s">
        <v>17753</v>
      </c>
      <c r="J841" t="s">
        <v>23</v>
      </c>
      <c r="K841">
        <v>4015</v>
      </c>
      <c r="L841">
        <v>195771.4</v>
      </c>
      <c r="M841">
        <v>48.76</v>
      </c>
      <c r="N841" t="s">
        <v>1891</v>
      </c>
      <c r="O841" t="s">
        <v>9497</v>
      </c>
      <c r="P841">
        <v>0</v>
      </c>
      <c r="Q841">
        <v>0</v>
      </c>
      <c r="R841">
        <v>4</v>
      </c>
    </row>
    <row r="842" spans="1:18" x14ac:dyDescent="0.25">
      <c r="A842" t="s">
        <v>1887</v>
      </c>
      <c r="B842">
        <v>2017</v>
      </c>
      <c r="C842">
        <v>10</v>
      </c>
      <c r="D842">
        <v>11</v>
      </c>
      <c r="E842" t="s">
        <v>92</v>
      </c>
      <c r="F842" s="1" t="s">
        <v>3205</v>
      </c>
      <c r="G842" s="1" t="s">
        <v>3203</v>
      </c>
      <c r="H842" s="1" t="s">
        <v>3206</v>
      </c>
      <c r="I842" t="s">
        <v>17754</v>
      </c>
      <c r="J842" t="s">
        <v>23</v>
      </c>
      <c r="K842">
        <v>524</v>
      </c>
      <c r="L842">
        <v>25272.52</v>
      </c>
      <c r="M842">
        <v>48.23</v>
      </c>
      <c r="N842" t="s">
        <v>1893</v>
      </c>
      <c r="O842" t="s">
        <v>9721</v>
      </c>
      <c r="P842">
        <v>0</v>
      </c>
      <c r="Q842">
        <v>0</v>
      </c>
      <c r="R842">
        <v>4</v>
      </c>
    </row>
    <row r="843" spans="1:18" x14ac:dyDescent="0.25">
      <c r="A843" t="s">
        <v>1887</v>
      </c>
      <c r="B843">
        <v>2017</v>
      </c>
      <c r="C843">
        <v>10</v>
      </c>
      <c r="D843">
        <v>11</v>
      </c>
      <c r="E843" t="s">
        <v>92</v>
      </c>
      <c r="F843" s="1" t="s">
        <v>3205</v>
      </c>
      <c r="G843" s="1" t="s">
        <v>3203</v>
      </c>
      <c r="H843" s="1" t="s">
        <v>3206</v>
      </c>
      <c r="I843" t="s">
        <v>17999</v>
      </c>
      <c r="J843" t="s">
        <v>23</v>
      </c>
      <c r="K843">
        <v>1005</v>
      </c>
      <c r="L843">
        <v>48471.15</v>
      </c>
      <c r="M843">
        <v>48.23</v>
      </c>
      <c r="N843" t="s">
        <v>35</v>
      </c>
      <c r="O843" t="s">
        <v>9486</v>
      </c>
      <c r="P843">
        <v>0</v>
      </c>
      <c r="Q843">
        <v>0</v>
      </c>
      <c r="R843">
        <v>4</v>
      </c>
    </row>
    <row r="844" spans="1:18" x14ac:dyDescent="0.25">
      <c r="A844" t="s">
        <v>1659</v>
      </c>
      <c r="B844">
        <v>2017</v>
      </c>
      <c r="C844">
        <v>6</v>
      </c>
      <c r="D844">
        <v>20</v>
      </c>
      <c r="E844" t="s">
        <v>92</v>
      </c>
      <c r="F844" s="1" t="s">
        <v>3205</v>
      </c>
      <c r="G844" s="1" t="s">
        <v>18031</v>
      </c>
      <c r="H844" s="1" t="s">
        <v>7263</v>
      </c>
      <c r="I844" t="s">
        <v>18035</v>
      </c>
      <c r="J844" t="s">
        <v>23</v>
      </c>
      <c r="K844">
        <v>571</v>
      </c>
      <c r="L844">
        <v>27693.5</v>
      </c>
      <c r="M844">
        <v>48.5</v>
      </c>
      <c r="N844" t="s">
        <v>9160</v>
      </c>
      <c r="O844" t="s">
        <v>9696</v>
      </c>
      <c r="P844">
        <v>0</v>
      </c>
      <c r="Q844">
        <v>0</v>
      </c>
      <c r="R844">
        <v>2</v>
      </c>
    </row>
    <row r="845" spans="1:18" x14ac:dyDescent="0.25">
      <c r="A845" t="s">
        <v>1222</v>
      </c>
      <c r="B845">
        <v>2016</v>
      </c>
      <c r="C845">
        <v>11</v>
      </c>
      <c r="D845">
        <v>14</v>
      </c>
      <c r="E845" t="s">
        <v>1173</v>
      </c>
      <c r="F845" s="1" t="s">
        <v>3205</v>
      </c>
      <c r="G845" s="1" t="s">
        <v>3863</v>
      </c>
      <c r="H845" s="1" t="s">
        <v>3206</v>
      </c>
      <c r="I845" t="s">
        <v>19059</v>
      </c>
      <c r="J845" t="s">
        <v>23</v>
      </c>
      <c r="K845">
        <v>5044</v>
      </c>
      <c r="L845">
        <v>201760</v>
      </c>
      <c r="M845">
        <v>40</v>
      </c>
      <c r="N845" t="s">
        <v>9337</v>
      </c>
      <c r="O845" t="s">
        <v>9440</v>
      </c>
      <c r="P845">
        <v>0.12068470364021268</v>
      </c>
      <c r="Q845">
        <v>0</v>
      </c>
      <c r="R845">
        <v>4</v>
      </c>
    </row>
    <row r="846" spans="1:18" x14ac:dyDescent="0.25">
      <c r="A846" t="s">
        <v>1222</v>
      </c>
      <c r="B846">
        <v>2016</v>
      </c>
      <c r="C846">
        <v>11</v>
      </c>
      <c r="D846">
        <v>14</v>
      </c>
      <c r="E846" t="s">
        <v>1173</v>
      </c>
      <c r="F846" s="1" t="s">
        <v>3205</v>
      </c>
      <c r="G846" s="1" t="s">
        <v>3863</v>
      </c>
      <c r="H846" s="1" t="s">
        <v>3206</v>
      </c>
      <c r="I846" t="s">
        <v>19066</v>
      </c>
      <c r="J846" t="s">
        <v>23</v>
      </c>
      <c r="K846">
        <v>12830</v>
      </c>
      <c r="L846">
        <v>513200</v>
      </c>
      <c r="M846">
        <v>40</v>
      </c>
      <c r="N846" t="s">
        <v>9347</v>
      </c>
      <c r="O846" t="s">
        <v>9542</v>
      </c>
      <c r="P846">
        <v>8.0289698840596724E-2</v>
      </c>
      <c r="Q846">
        <v>0</v>
      </c>
      <c r="R846">
        <v>4</v>
      </c>
    </row>
    <row r="847" spans="1:18" x14ac:dyDescent="0.25">
      <c r="A847" t="s">
        <v>1222</v>
      </c>
      <c r="B847">
        <v>2016</v>
      </c>
      <c r="C847">
        <v>11</v>
      </c>
      <c r="D847">
        <v>14</v>
      </c>
      <c r="E847" t="s">
        <v>1173</v>
      </c>
      <c r="F847" s="1" t="s">
        <v>3205</v>
      </c>
      <c r="G847" s="1" t="s">
        <v>3227</v>
      </c>
      <c r="H847" s="1" t="s">
        <v>3206</v>
      </c>
      <c r="I847" t="s">
        <v>19748</v>
      </c>
      <c r="J847" t="s">
        <v>23</v>
      </c>
      <c r="K847">
        <v>1620</v>
      </c>
      <c r="L847">
        <v>64800</v>
      </c>
      <c r="M847">
        <v>40</v>
      </c>
      <c r="N847" t="s">
        <v>22083</v>
      </c>
      <c r="O847" t="s">
        <v>23291</v>
      </c>
      <c r="P847">
        <v>0</v>
      </c>
      <c r="Q847">
        <v>0</v>
      </c>
      <c r="R847">
        <v>4</v>
      </c>
    </row>
    <row r="848" spans="1:18" x14ac:dyDescent="0.25">
      <c r="A848" t="s">
        <v>1222</v>
      </c>
      <c r="B848">
        <v>2016</v>
      </c>
      <c r="C848">
        <v>11</v>
      </c>
      <c r="D848">
        <v>14</v>
      </c>
      <c r="E848" t="s">
        <v>1173</v>
      </c>
      <c r="F848" s="1" t="s">
        <v>3205</v>
      </c>
      <c r="G848" s="1" t="s">
        <v>3384</v>
      </c>
      <c r="H848" s="1" t="s">
        <v>3206</v>
      </c>
      <c r="I848" t="s">
        <v>17153</v>
      </c>
      <c r="J848" t="s">
        <v>23</v>
      </c>
      <c r="K848">
        <v>19870</v>
      </c>
      <c r="L848">
        <v>794800</v>
      </c>
      <c r="M848">
        <v>40</v>
      </c>
      <c r="N848" t="s">
        <v>168</v>
      </c>
      <c r="O848" t="s">
        <v>9481</v>
      </c>
      <c r="P848">
        <v>2.7900708435018715E-2</v>
      </c>
      <c r="Q848">
        <v>0</v>
      </c>
      <c r="R848">
        <v>4</v>
      </c>
    </row>
    <row r="849" spans="1:18" x14ac:dyDescent="0.25">
      <c r="A849" t="s">
        <v>1222</v>
      </c>
      <c r="B849">
        <v>2016</v>
      </c>
      <c r="C849">
        <v>11</v>
      </c>
      <c r="D849">
        <v>14</v>
      </c>
      <c r="E849" t="s">
        <v>1173</v>
      </c>
      <c r="F849" s="1" t="s">
        <v>3205</v>
      </c>
      <c r="G849" s="1" t="s">
        <v>3384</v>
      </c>
      <c r="H849" s="1" t="s">
        <v>3206</v>
      </c>
      <c r="I849" t="s">
        <v>17158</v>
      </c>
      <c r="J849" t="s">
        <v>23</v>
      </c>
      <c r="K849">
        <v>16240</v>
      </c>
      <c r="L849">
        <v>649600.01</v>
      </c>
      <c r="M849">
        <v>40</v>
      </c>
      <c r="N849" t="s">
        <v>170</v>
      </c>
      <c r="O849" t="s">
        <v>9516</v>
      </c>
      <c r="P849">
        <v>3.660242098978287E-2</v>
      </c>
      <c r="Q849">
        <v>0</v>
      </c>
      <c r="R849">
        <v>4</v>
      </c>
    </row>
    <row r="850" spans="1:18" x14ac:dyDescent="0.25">
      <c r="A850" t="s">
        <v>1222</v>
      </c>
      <c r="B850">
        <v>2016</v>
      </c>
      <c r="C850">
        <v>11</v>
      </c>
      <c r="D850">
        <v>14</v>
      </c>
      <c r="E850" t="s">
        <v>1173</v>
      </c>
      <c r="F850" s="1" t="s">
        <v>3205</v>
      </c>
      <c r="G850" s="1" t="s">
        <v>3863</v>
      </c>
      <c r="H850" s="1" t="s">
        <v>3206</v>
      </c>
      <c r="I850" t="s">
        <v>19120</v>
      </c>
      <c r="J850" t="s">
        <v>23</v>
      </c>
      <c r="K850">
        <v>12340</v>
      </c>
      <c r="L850">
        <v>493599.99</v>
      </c>
      <c r="M850">
        <v>40</v>
      </c>
      <c r="N850" t="s">
        <v>9342</v>
      </c>
      <c r="O850" t="s">
        <v>9510</v>
      </c>
      <c r="P850">
        <v>0</v>
      </c>
      <c r="Q850">
        <v>0</v>
      </c>
      <c r="R850">
        <v>4</v>
      </c>
    </row>
    <row r="851" spans="1:18" x14ac:dyDescent="0.25">
      <c r="A851" t="s">
        <v>1555</v>
      </c>
      <c r="B851">
        <v>2017</v>
      </c>
      <c r="C851">
        <v>4</v>
      </c>
      <c r="D851">
        <v>25</v>
      </c>
      <c r="E851" t="s">
        <v>226</v>
      </c>
      <c r="F851" s="1" t="s">
        <v>3205</v>
      </c>
      <c r="G851" s="1" t="s">
        <v>3863</v>
      </c>
      <c r="H851" s="1" t="s">
        <v>3206</v>
      </c>
      <c r="I851" t="s">
        <v>19013</v>
      </c>
      <c r="J851" t="s">
        <v>23</v>
      </c>
      <c r="K851">
        <v>8310</v>
      </c>
      <c r="L851">
        <v>388575.6</v>
      </c>
      <c r="M851">
        <v>46.76</v>
      </c>
      <c r="N851" t="s">
        <v>9331</v>
      </c>
      <c r="O851" t="s">
        <v>9540</v>
      </c>
      <c r="P851">
        <v>4.2454374665687751E-2</v>
      </c>
      <c r="Q851">
        <v>0</v>
      </c>
      <c r="R851">
        <v>2</v>
      </c>
    </row>
    <row r="852" spans="1:18" x14ac:dyDescent="0.25">
      <c r="A852" t="s">
        <v>1555</v>
      </c>
      <c r="B852">
        <v>2017</v>
      </c>
      <c r="C852">
        <v>4</v>
      </c>
      <c r="D852">
        <v>25</v>
      </c>
      <c r="E852" t="s">
        <v>226</v>
      </c>
      <c r="F852" s="1" t="s">
        <v>3205</v>
      </c>
      <c r="G852" s="1" t="s">
        <v>3863</v>
      </c>
      <c r="H852" s="1" t="s">
        <v>3206</v>
      </c>
      <c r="I852" t="s">
        <v>19059</v>
      </c>
      <c r="J852" t="s">
        <v>23</v>
      </c>
      <c r="K852">
        <v>4270</v>
      </c>
      <c r="L852">
        <v>200156.25</v>
      </c>
      <c r="M852">
        <v>46.88</v>
      </c>
      <c r="N852" t="s">
        <v>9337</v>
      </c>
      <c r="O852" t="s">
        <v>9440</v>
      </c>
      <c r="P852">
        <v>0.12068470364021268</v>
      </c>
      <c r="Q852">
        <v>0</v>
      </c>
      <c r="R852">
        <v>2</v>
      </c>
    </row>
    <row r="853" spans="1:18" x14ac:dyDescent="0.25">
      <c r="A853" t="s">
        <v>1555</v>
      </c>
      <c r="B853">
        <v>2017</v>
      </c>
      <c r="C853">
        <v>4</v>
      </c>
      <c r="D853">
        <v>25</v>
      </c>
      <c r="E853" t="s">
        <v>226</v>
      </c>
      <c r="F853" s="1" t="s">
        <v>3205</v>
      </c>
      <c r="G853" s="1" t="s">
        <v>3863</v>
      </c>
      <c r="H853" s="1" t="s">
        <v>3206</v>
      </c>
      <c r="I853" t="s">
        <v>19060</v>
      </c>
      <c r="J853" t="s">
        <v>23</v>
      </c>
      <c r="K853">
        <v>8210</v>
      </c>
      <c r="L853">
        <v>384843.75</v>
      </c>
      <c r="M853">
        <v>46.88</v>
      </c>
      <c r="N853" t="s">
        <v>9344</v>
      </c>
      <c r="O853" t="s">
        <v>9496</v>
      </c>
      <c r="P853">
        <v>3.9816758144422926E-2</v>
      </c>
      <c r="Q853">
        <v>0</v>
      </c>
      <c r="R853">
        <v>2</v>
      </c>
    </row>
    <row r="854" spans="1:18" x14ac:dyDescent="0.25">
      <c r="A854" t="s">
        <v>620</v>
      </c>
      <c r="B854">
        <v>2016</v>
      </c>
      <c r="C854">
        <v>2</v>
      </c>
      <c r="D854">
        <v>29</v>
      </c>
      <c r="E854" t="s">
        <v>92</v>
      </c>
      <c r="F854" s="1" t="s">
        <v>3205</v>
      </c>
      <c r="G854" s="1" t="s">
        <v>3863</v>
      </c>
      <c r="H854" s="1" t="s">
        <v>3206</v>
      </c>
      <c r="I854" t="s">
        <v>19579</v>
      </c>
      <c r="J854" t="s">
        <v>23</v>
      </c>
      <c r="K854">
        <v>4000</v>
      </c>
      <c r="L854">
        <v>131000</v>
      </c>
      <c r="M854">
        <v>32.75</v>
      </c>
      <c r="N854" t="s">
        <v>9344</v>
      </c>
      <c r="O854" t="s">
        <v>9496</v>
      </c>
      <c r="P854">
        <v>3.9816758144422926E-2</v>
      </c>
      <c r="Q854">
        <v>0</v>
      </c>
      <c r="R854">
        <v>1</v>
      </c>
    </row>
    <row r="855" spans="1:18" x14ac:dyDescent="0.25">
      <c r="A855" t="s">
        <v>7698</v>
      </c>
      <c r="B855">
        <v>2016</v>
      </c>
      <c r="C855">
        <v>8</v>
      </c>
      <c r="D855">
        <v>17</v>
      </c>
      <c r="E855" t="s">
        <v>7328</v>
      </c>
      <c r="F855" s="1" t="s">
        <v>5207</v>
      </c>
      <c r="G855" s="1" t="s">
        <v>20573</v>
      </c>
      <c r="H855" s="1" t="s">
        <v>3201</v>
      </c>
      <c r="I855" t="s">
        <v>20624</v>
      </c>
      <c r="J855" t="s">
        <v>23</v>
      </c>
      <c r="K855">
        <v>242</v>
      </c>
      <c r="L855">
        <v>39150.76</v>
      </c>
      <c r="M855">
        <v>161.78</v>
      </c>
      <c r="N855" t="s">
        <v>8852</v>
      </c>
      <c r="O855" t="s">
        <v>9792</v>
      </c>
      <c r="P855">
        <v>0</v>
      </c>
      <c r="Q855">
        <v>0</v>
      </c>
      <c r="R855">
        <v>3</v>
      </c>
    </row>
    <row r="856" spans="1:18" x14ac:dyDescent="0.25">
      <c r="A856" t="s">
        <v>7698</v>
      </c>
      <c r="B856">
        <v>2016</v>
      </c>
      <c r="C856">
        <v>8</v>
      </c>
      <c r="D856">
        <v>17</v>
      </c>
      <c r="E856" t="s">
        <v>7328</v>
      </c>
      <c r="F856" s="1" t="s">
        <v>5207</v>
      </c>
      <c r="G856" s="1" t="s">
        <v>20573</v>
      </c>
      <c r="H856" s="1" t="s">
        <v>3201</v>
      </c>
      <c r="I856" t="s">
        <v>20629</v>
      </c>
      <c r="J856" t="s">
        <v>23</v>
      </c>
      <c r="K856">
        <v>300</v>
      </c>
      <c r="L856">
        <v>48534</v>
      </c>
      <c r="M856">
        <v>161.78</v>
      </c>
      <c r="N856" t="s">
        <v>7263</v>
      </c>
      <c r="O856" t="s">
        <v>23191</v>
      </c>
      <c r="P856">
        <v>0</v>
      </c>
      <c r="Q856">
        <v>0</v>
      </c>
      <c r="R856">
        <v>3</v>
      </c>
    </row>
    <row r="857" spans="1:18" x14ac:dyDescent="0.25">
      <c r="A857" t="s">
        <v>7698</v>
      </c>
      <c r="B857">
        <v>2016</v>
      </c>
      <c r="C857">
        <v>8</v>
      </c>
      <c r="D857">
        <v>17</v>
      </c>
      <c r="E857" t="s">
        <v>7328</v>
      </c>
      <c r="F857" s="1" t="s">
        <v>5207</v>
      </c>
      <c r="G857" s="1" t="s">
        <v>20931</v>
      </c>
      <c r="H857" s="1" t="s">
        <v>3201</v>
      </c>
      <c r="I857" t="s">
        <v>20944</v>
      </c>
      <c r="J857" t="s">
        <v>23</v>
      </c>
      <c r="K857">
        <v>295</v>
      </c>
      <c r="L857">
        <v>54698.9</v>
      </c>
      <c r="M857">
        <v>185.42</v>
      </c>
      <c r="N857" t="s">
        <v>7263</v>
      </c>
      <c r="O857" t="s">
        <v>23191</v>
      </c>
      <c r="P857">
        <v>0</v>
      </c>
      <c r="Q857">
        <v>0</v>
      </c>
      <c r="R857">
        <v>3</v>
      </c>
    </row>
    <row r="858" spans="1:18" x14ac:dyDescent="0.25">
      <c r="A858" t="s">
        <v>7698</v>
      </c>
      <c r="B858">
        <v>2016</v>
      </c>
      <c r="C858">
        <v>8</v>
      </c>
      <c r="D858">
        <v>17</v>
      </c>
      <c r="E858" t="s">
        <v>7328</v>
      </c>
      <c r="F858" s="1" t="s">
        <v>5207</v>
      </c>
      <c r="G858" s="1" t="s">
        <v>20573</v>
      </c>
      <c r="H858" s="1" t="s">
        <v>3201</v>
      </c>
      <c r="I858" t="s">
        <v>20652</v>
      </c>
      <c r="J858" t="s">
        <v>23</v>
      </c>
      <c r="K858">
        <v>810</v>
      </c>
      <c r="L858">
        <v>109617.3</v>
      </c>
      <c r="M858">
        <v>135.33000000000001</v>
      </c>
      <c r="N858" t="s">
        <v>7263</v>
      </c>
      <c r="O858" t="s">
        <v>23191</v>
      </c>
      <c r="P858">
        <v>0</v>
      </c>
      <c r="Q858">
        <v>0</v>
      </c>
      <c r="R858">
        <v>3</v>
      </c>
    </row>
    <row r="859" spans="1:18" x14ac:dyDescent="0.25">
      <c r="A859" t="s">
        <v>7698</v>
      </c>
      <c r="B859">
        <v>2016</v>
      </c>
      <c r="C859">
        <v>8</v>
      </c>
      <c r="D859">
        <v>17</v>
      </c>
      <c r="E859" t="s">
        <v>7328</v>
      </c>
      <c r="F859" s="1" t="s">
        <v>5207</v>
      </c>
      <c r="G859" s="1" t="s">
        <v>20573</v>
      </c>
      <c r="H859" s="1" t="s">
        <v>3201</v>
      </c>
      <c r="I859" t="s">
        <v>20658</v>
      </c>
      <c r="J859" t="s">
        <v>23</v>
      </c>
      <c r="K859">
        <v>1379</v>
      </c>
      <c r="L859">
        <v>186620.07</v>
      </c>
      <c r="M859">
        <v>135.33000000000001</v>
      </c>
      <c r="N859" t="s">
        <v>8995</v>
      </c>
      <c r="O859" t="s">
        <v>9794</v>
      </c>
      <c r="P859">
        <v>0</v>
      </c>
      <c r="Q859">
        <v>0</v>
      </c>
      <c r="R859">
        <v>3</v>
      </c>
    </row>
    <row r="860" spans="1:18" x14ac:dyDescent="0.25">
      <c r="A860" t="s">
        <v>7698</v>
      </c>
      <c r="B860">
        <v>2016</v>
      </c>
      <c r="C860">
        <v>8</v>
      </c>
      <c r="D860">
        <v>17</v>
      </c>
      <c r="E860" t="s">
        <v>7328</v>
      </c>
      <c r="F860" s="1" t="s">
        <v>5207</v>
      </c>
      <c r="G860" s="1" t="s">
        <v>20573</v>
      </c>
      <c r="H860" s="1" t="s">
        <v>3201</v>
      </c>
      <c r="I860" t="s">
        <v>20662</v>
      </c>
      <c r="J860" t="s">
        <v>23</v>
      </c>
      <c r="K860">
        <v>131</v>
      </c>
      <c r="L860">
        <v>17728.23</v>
      </c>
      <c r="M860">
        <v>135.33000000000001</v>
      </c>
      <c r="N860" t="s">
        <v>7263</v>
      </c>
      <c r="O860" t="s">
        <v>23191</v>
      </c>
      <c r="P860">
        <v>0</v>
      </c>
      <c r="Q860">
        <v>0</v>
      </c>
      <c r="R860">
        <v>3</v>
      </c>
    </row>
    <row r="861" spans="1:18" x14ac:dyDescent="0.25">
      <c r="A861" t="s">
        <v>7698</v>
      </c>
      <c r="B861">
        <v>2016</v>
      </c>
      <c r="C861">
        <v>8</v>
      </c>
      <c r="D861">
        <v>17</v>
      </c>
      <c r="E861" t="s">
        <v>7328</v>
      </c>
      <c r="F861" s="1" t="s">
        <v>5207</v>
      </c>
      <c r="G861" s="1" t="s">
        <v>20573</v>
      </c>
      <c r="H861" s="1" t="s">
        <v>3201</v>
      </c>
      <c r="I861" t="s">
        <v>20668</v>
      </c>
      <c r="J861" t="s">
        <v>23</v>
      </c>
      <c r="K861">
        <v>48</v>
      </c>
      <c r="L861">
        <v>6495.84</v>
      </c>
      <c r="M861">
        <v>135.33000000000001</v>
      </c>
      <c r="N861" t="s">
        <v>7263</v>
      </c>
      <c r="O861" t="s">
        <v>23191</v>
      </c>
      <c r="P861">
        <v>0</v>
      </c>
      <c r="Q861">
        <v>0</v>
      </c>
      <c r="R861">
        <v>3</v>
      </c>
    </row>
    <row r="862" spans="1:18" x14ac:dyDescent="0.25">
      <c r="A862" t="s">
        <v>7698</v>
      </c>
      <c r="B862">
        <v>2016</v>
      </c>
      <c r="C862">
        <v>8</v>
      </c>
      <c r="D862">
        <v>17</v>
      </c>
      <c r="E862" t="s">
        <v>7328</v>
      </c>
      <c r="F862" s="1" t="s">
        <v>5207</v>
      </c>
      <c r="G862" s="1" t="s">
        <v>20573</v>
      </c>
      <c r="H862" s="1" t="s">
        <v>3201</v>
      </c>
      <c r="I862" t="s">
        <v>20714</v>
      </c>
      <c r="J862" t="s">
        <v>23</v>
      </c>
      <c r="K862">
        <v>1375</v>
      </c>
      <c r="L862">
        <v>196790</v>
      </c>
      <c r="M862">
        <v>143.12</v>
      </c>
      <c r="N862" t="s">
        <v>9024</v>
      </c>
      <c r="O862" t="s">
        <v>9797</v>
      </c>
      <c r="P862">
        <v>0</v>
      </c>
      <c r="Q862">
        <v>0</v>
      </c>
      <c r="R862">
        <v>3</v>
      </c>
    </row>
    <row r="863" spans="1:18" x14ac:dyDescent="0.25">
      <c r="A863" t="s">
        <v>7698</v>
      </c>
      <c r="B863">
        <v>2016</v>
      </c>
      <c r="C863">
        <v>8</v>
      </c>
      <c r="D863">
        <v>17</v>
      </c>
      <c r="E863" t="s">
        <v>7328</v>
      </c>
      <c r="F863" s="1" t="s">
        <v>5207</v>
      </c>
      <c r="G863" s="1" t="s">
        <v>20573</v>
      </c>
      <c r="H863" s="1" t="s">
        <v>3201</v>
      </c>
      <c r="I863" t="s">
        <v>5823</v>
      </c>
      <c r="J863" t="s">
        <v>23</v>
      </c>
      <c r="K863">
        <v>300</v>
      </c>
      <c r="L863">
        <v>42936</v>
      </c>
      <c r="M863">
        <v>143.12</v>
      </c>
      <c r="N863" t="s">
        <v>8855</v>
      </c>
      <c r="O863" t="s">
        <v>9798</v>
      </c>
      <c r="P863">
        <v>0</v>
      </c>
      <c r="Q863">
        <v>0</v>
      </c>
      <c r="R863">
        <v>3</v>
      </c>
    </row>
    <row r="864" spans="1:18" x14ac:dyDescent="0.25">
      <c r="A864" t="s">
        <v>7698</v>
      </c>
      <c r="B864">
        <v>2016</v>
      </c>
      <c r="C864">
        <v>8</v>
      </c>
      <c r="D864">
        <v>17</v>
      </c>
      <c r="E864" t="s">
        <v>7328</v>
      </c>
      <c r="F864" s="1" t="s">
        <v>5207</v>
      </c>
      <c r="G864" s="1" t="s">
        <v>20573</v>
      </c>
      <c r="H864" s="1" t="s">
        <v>3201</v>
      </c>
      <c r="I864" t="s">
        <v>6223</v>
      </c>
      <c r="J864" t="s">
        <v>23</v>
      </c>
      <c r="K864">
        <v>134</v>
      </c>
      <c r="L864">
        <v>19719.439999999999</v>
      </c>
      <c r="M864">
        <v>147.16</v>
      </c>
      <c r="N864" t="s">
        <v>9076</v>
      </c>
      <c r="O864" t="s">
        <v>9818</v>
      </c>
      <c r="P864">
        <v>0</v>
      </c>
      <c r="Q864">
        <v>0</v>
      </c>
      <c r="R864">
        <v>3</v>
      </c>
    </row>
    <row r="865" spans="1:18" x14ac:dyDescent="0.25">
      <c r="A865" t="s">
        <v>7698</v>
      </c>
      <c r="B865">
        <v>2016</v>
      </c>
      <c r="C865">
        <v>8</v>
      </c>
      <c r="D865">
        <v>17</v>
      </c>
      <c r="E865" t="s">
        <v>7328</v>
      </c>
      <c r="F865" s="1" t="s">
        <v>5207</v>
      </c>
      <c r="G865" s="1" t="s">
        <v>20573</v>
      </c>
      <c r="H865" s="1" t="s">
        <v>3201</v>
      </c>
      <c r="I865" t="s">
        <v>6238</v>
      </c>
      <c r="J865" t="s">
        <v>23</v>
      </c>
      <c r="K865">
        <v>274</v>
      </c>
      <c r="L865">
        <v>40321.839999999997</v>
      </c>
      <c r="M865">
        <v>147.16</v>
      </c>
      <c r="N865" t="s">
        <v>9077</v>
      </c>
      <c r="O865" t="s">
        <v>9898</v>
      </c>
      <c r="P865">
        <v>0</v>
      </c>
      <c r="Q865">
        <v>0</v>
      </c>
      <c r="R865">
        <v>3</v>
      </c>
    </row>
    <row r="866" spans="1:18" x14ac:dyDescent="0.25">
      <c r="A866" t="s">
        <v>7698</v>
      </c>
      <c r="B866">
        <v>2016</v>
      </c>
      <c r="C866">
        <v>8</v>
      </c>
      <c r="D866">
        <v>17</v>
      </c>
      <c r="E866" t="s">
        <v>7328</v>
      </c>
      <c r="F866" s="1" t="s">
        <v>5207</v>
      </c>
      <c r="G866" s="1" t="s">
        <v>20573</v>
      </c>
      <c r="H866" s="1" t="s">
        <v>3201</v>
      </c>
      <c r="I866" t="s">
        <v>20815</v>
      </c>
      <c r="J866" t="s">
        <v>23</v>
      </c>
      <c r="K866">
        <v>85</v>
      </c>
      <c r="L866">
        <v>12508.6</v>
      </c>
      <c r="M866">
        <v>147.16</v>
      </c>
      <c r="N866" t="s">
        <v>7263</v>
      </c>
      <c r="O866" t="s">
        <v>23191</v>
      </c>
      <c r="P866">
        <v>0</v>
      </c>
      <c r="Q866">
        <v>0</v>
      </c>
      <c r="R866">
        <v>3</v>
      </c>
    </row>
    <row r="867" spans="1:18" x14ac:dyDescent="0.25">
      <c r="A867" t="s">
        <v>7698</v>
      </c>
      <c r="B867">
        <v>2016</v>
      </c>
      <c r="C867">
        <v>8</v>
      </c>
      <c r="D867">
        <v>17</v>
      </c>
      <c r="E867" t="s">
        <v>7328</v>
      </c>
      <c r="F867" s="1" t="s">
        <v>5207</v>
      </c>
      <c r="G867" s="1" t="s">
        <v>20573</v>
      </c>
      <c r="H867" s="1" t="s">
        <v>3201</v>
      </c>
      <c r="I867" t="s">
        <v>20775</v>
      </c>
      <c r="J867" t="s">
        <v>23</v>
      </c>
      <c r="K867">
        <v>1266</v>
      </c>
      <c r="L867">
        <v>184899.3</v>
      </c>
      <c r="M867">
        <v>146.05000000000001</v>
      </c>
      <c r="N867" t="s">
        <v>9044</v>
      </c>
      <c r="O867" t="s">
        <v>9801</v>
      </c>
      <c r="P867">
        <v>0</v>
      </c>
      <c r="Q867">
        <v>0</v>
      </c>
      <c r="R867">
        <v>3</v>
      </c>
    </row>
    <row r="868" spans="1:18" x14ac:dyDescent="0.25">
      <c r="A868" t="s">
        <v>7698</v>
      </c>
      <c r="B868">
        <v>2016</v>
      </c>
      <c r="C868">
        <v>8</v>
      </c>
      <c r="D868">
        <v>17</v>
      </c>
      <c r="E868" t="s">
        <v>7328</v>
      </c>
      <c r="F868" s="1" t="s">
        <v>5207</v>
      </c>
      <c r="G868" s="1" t="s">
        <v>20931</v>
      </c>
      <c r="H868" s="1" t="s">
        <v>3201</v>
      </c>
      <c r="I868" t="s">
        <v>20952</v>
      </c>
      <c r="J868" t="s">
        <v>23</v>
      </c>
      <c r="K868">
        <v>769</v>
      </c>
      <c r="L868">
        <v>124624.14</v>
      </c>
      <c r="M868">
        <v>162.06</v>
      </c>
      <c r="N868" t="s">
        <v>7263</v>
      </c>
      <c r="O868" t="s">
        <v>23191</v>
      </c>
      <c r="P868">
        <v>0</v>
      </c>
      <c r="Q868">
        <v>0</v>
      </c>
      <c r="R868">
        <v>3</v>
      </c>
    </row>
    <row r="869" spans="1:18" x14ac:dyDescent="0.25">
      <c r="A869" t="s">
        <v>7698</v>
      </c>
      <c r="B869">
        <v>2016</v>
      </c>
      <c r="C869">
        <v>8</v>
      </c>
      <c r="D869">
        <v>17</v>
      </c>
      <c r="E869" t="s">
        <v>7328</v>
      </c>
      <c r="F869" s="1" t="s">
        <v>5207</v>
      </c>
      <c r="G869" s="1" t="s">
        <v>20931</v>
      </c>
      <c r="H869" s="1" t="s">
        <v>3201</v>
      </c>
      <c r="I869" t="s">
        <v>20962</v>
      </c>
      <c r="J869" t="s">
        <v>23</v>
      </c>
      <c r="K869">
        <v>2498</v>
      </c>
      <c r="L869">
        <v>380870.06</v>
      </c>
      <c r="M869">
        <v>152.47</v>
      </c>
      <c r="N869" t="s">
        <v>9106</v>
      </c>
      <c r="O869" t="s">
        <v>9804</v>
      </c>
      <c r="P869">
        <v>0</v>
      </c>
      <c r="Q869">
        <v>0</v>
      </c>
      <c r="R869">
        <v>3</v>
      </c>
    </row>
    <row r="870" spans="1:18" x14ac:dyDescent="0.25">
      <c r="A870" t="s">
        <v>7698</v>
      </c>
      <c r="B870">
        <v>2016</v>
      </c>
      <c r="C870">
        <v>8</v>
      </c>
      <c r="D870">
        <v>17</v>
      </c>
      <c r="E870" t="s">
        <v>7328</v>
      </c>
      <c r="F870" s="1" t="s">
        <v>5207</v>
      </c>
      <c r="G870" s="1" t="s">
        <v>20931</v>
      </c>
      <c r="H870" s="1" t="s">
        <v>3201</v>
      </c>
      <c r="I870" t="s">
        <v>20978</v>
      </c>
      <c r="J870" t="s">
        <v>23</v>
      </c>
      <c r="K870">
        <v>128</v>
      </c>
      <c r="L870">
        <v>19621.12</v>
      </c>
      <c r="M870">
        <v>153.29</v>
      </c>
      <c r="N870" t="s">
        <v>7263</v>
      </c>
      <c r="O870" t="s">
        <v>23191</v>
      </c>
      <c r="P870">
        <v>0</v>
      </c>
      <c r="Q870">
        <v>0</v>
      </c>
      <c r="R870">
        <v>3</v>
      </c>
    </row>
    <row r="871" spans="1:18" x14ac:dyDescent="0.25">
      <c r="A871" t="s">
        <v>7698</v>
      </c>
      <c r="B871">
        <v>2016</v>
      </c>
      <c r="C871">
        <v>8</v>
      </c>
      <c r="D871">
        <v>17</v>
      </c>
      <c r="E871" t="s">
        <v>7328</v>
      </c>
      <c r="F871" s="1" t="s">
        <v>5207</v>
      </c>
      <c r="G871" s="1" t="s">
        <v>20931</v>
      </c>
      <c r="H871" s="1" t="s">
        <v>3201</v>
      </c>
      <c r="I871" t="s">
        <v>20984</v>
      </c>
      <c r="J871" t="s">
        <v>23</v>
      </c>
      <c r="K871">
        <v>134</v>
      </c>
      <c r="L871">
        <v>20540.86</v>
      </c>
      <c r="M871">
        <v>153.29</v>
      </c>
      <c r="N871" t="s">
        <v>9110</v>
      </c>
      <c r="O871" t="s">
        <v>9805</v>
      </c>
      <c r="P871">
        <v>0</v>
      </c>
      <c r="Q871">
        <v>0</v>
      </c>
      <c r="R871">
        <v>3</v>
      </c>
    </row>
    <row r="872" spans="1:18" x14ac:dyDescent="0.25">
      <c r="A872" t="s">
        <v>7698</v>
      </c>
      <c r="B872">
        <v>2016</v>
      </c>
      <c r="C872">
        <v>8</v>
      </c>
      <c r="D872">
        <v>17</v>
      </c>
      <c r="E872" t="s">
        <v>7328</v>
      </c>
      <c r="F872" s="1" t="s">
        <v>5207</v>
      </c>
      <c r="G872" s="1" t="s">
        <v>20931</v>
      </c>
      <c r="H872" s="1" t="s">
        <v>3201</v>
      </c>
      <c r="I872" t="s">
        <v>20972</v>
      </c>
      <c r="J872" t="s">
        <v>23</v>
      </c>
      <c r="K872">
        <v>656</v>
      </c>
      <c r="L872">
        <v>100814.08</v>
      </c>
      <c r="M872">
        <v>153.68</v>
      </c>
      <c r="N872" t="s">
        <v>9108</v>
      </c>
      <c r="O872" t="s">
        <v>9806</v>
      </c>
      <c r="P872">
        <v>0</v>
      </c>
      <c r="Q872">
        <v>0</v>
      </c>
      <c r="R872">
        <v>3</v>
      </c>
    </row>
    <row r="873" spans="1:18" x14ac:dyDescent="0.25">
      <c r="A873" t="s">
        <v>7698</v>
      </c>
      <c r="B873">
        <v>2016</v>
      </c>
      <c r="C873">
        <v>8</v>
      </c>
      <c r="D873">
        <v>17</v>
      </c>
      <c r="E873" t="s">
        <v>7328</v>
      </c>
      <c r="F873" s="1" t="s">
        <v>5207</v>
      </c>
      <c r="G873" s="1" t="s">
        <v>21008</v>
      </c>
      <c r="H873" s="1" t="s">
        <v>7263</v>
      </c>
      <c r="I873" t="s">
        <v>7024</v>
      </c>
      <c r="J873" t="s">
        <v>23</v>
      </c>
      <c r="K873">
        <v>100</v>
      </c>
      <c r="L873">
        <v>14975</v>
      </c>
      <c r="M873">
        <v>149.75</v>
      </c>
      <c r="N873" t="s">
        <v>9365</v>
      </c>
      <c r="O873" t="s">
        <v>9774</v>
      </c>
      <c r="P873">
        <v>0</v>
      </c>
      <c r="Q873">
        <v>0</v>
      </c>
      <c r="R873">
        <v>3</v>
      </c>
    </row>
    <row r="874" spans="1:18" x14ac:dyDescent="0.25">
      <c r="A874" t="s">
        <v>7698</v>
      </c>
      <c r="B874">
        <v>2016</v>
      </c>
      <c r="C874">
        <v>8</v>
      </c>
      <c r="D874">
        <v>17</v>
      </c>
      <c r="E874" t="s">
        <v>7328</v>
      </c>
      <c r="F874" s="1" t="s">
        <v>5207</v>
      </c>
      <c r="G874" s="1" t="s">
        <v>21008</v>
      </c>
      <c r="H874" s="1" t="s">
        <v>3201</v>
      </c>
      <c r="I874" t="s">
        <v>21023</v>
      </c>
      <c r="J874" t="s">
        <v>23</v>
      </c>
      <c r="K874">
        <v>209</v>
      </c>
      <c r="L874">
        <v>31297.75</v>
      </c>
      <c r="M874">
        <v>149.75</v>
      </c>
      <c r="N874" t="s">
        <v>7263</v>
      </c>
      <c r="O874" t="s">
        <v>23191</v>
      </c>
      <c r="P874">
        <v>0</v>
      </c>
      <c r="Q874">
        <v>0</v>
      </c>
      <c r="R874">
        <v>3</v>
      </c>
    </row>
    <row r="875" spans="1:18" x14ac:dyDescent="0.25">
      <c r="A875" t="s">
        <v>7698</v>
      </c>
      <c r="B875">
        <v>2016</v>
      </c>
      <c r="C875">
        <v>8</v>
      </c>
      <c r="D875">
        <v>17</v>
      </c>
      <c r="E875" t="s">
        <v>7328</v>
      </c>
      <c r="F875" s="1" t="s">
        <v>5207</v>
      </c>
      <c r="G875" s="1" t="s">
        <v>21008</v>
      </c>
      <c r="H875" s="1" t="s">
        <v>3201</v>
      </c>
      <c r="I875" t="s">
        <v>21027</v>
      </c>
      <c r="J875" t="s">
        <v>23</v>
      </c>
      <c r="K875">
        <v>179</v>
      </c>
      <c r="L875">
        <v>26805.25</v>
      </c>
      <c r="M875">
        <v>149.75</v>
      </c>
      <c r="N875" t="s">
        <v>7263</v>
      </c>
      <c r="O875" t="s">
        <v>23191</v>
      </c>
      <c r="P875">
        <v>0</v>
      </c>
      <c r="Q875">
        <v>0</v>
      </c>
      <c r="R875">
        <v>3</v>
      </c>
    </row>
    <row r="876" spans="1:18" x14ac:dyDescent="0.25">
      <c r="A876" t="s">
        <v>7698</v>
      </c>
      <c r="B876">
        <v>2016</v>
      </c>
      <c r="C876">
        <v>8</v>
      </c>
      <c r="D876">
        <v>17</v>
      </c>
      <c r="E876" t="s">
        <v>7328</v>
      </c>
      <c r="F876" s="1" t="s">
        <v>5207</v>
      </c>
      <c r="G876" s="1" t="s">
        <v>21008</v>
      </c>
      <c r="H876" s="1" t="s">
        <v>3201</v>
      </c>
      <c r="I876" t="s">
        <v>7031</v>
      </c>
      <c r="J876" t="s">
        <v>23</v>
      </c>
      <c r="K876">
        <v>30</v>
      </c>
      <c r="L876">
        <v>4492.5</v>
      </c>
      <c r="M876">
        <v>149.75</v>
      </c>
      <c r="N876" t="s">
        <v>9365</v>
      </c>
      <c r="O876" t="s">
        <v>9812</v>
      </c>
      <c r="P876">
        <v>0</v>
      </c>
      <c r="Q876">
        <v>0</v>
      </c>
      <c r="R876">
        <v>3</v>
      </c>
    </row>
    <row r="877" spans="1:18" x14ac:dyDescent="0.25">
      <c r="A877" t="s">
        <v>7698</v>
      </c>
      <c r="B877">
        <v>2016</v>
      </c>
      <c r="C877">
        <v>8</v>
      </c>
      <c r="D877">
        <v>17</v>
      </c>
      <c r="E877" t="s">
        <v>7328</v>
      </c>
      <c r="F877" s="1" t="s">
        <v>5207</v>
      </c>
      <c r="G877" s="1" t="s">
        <v>21008</v>
      </c>
      <c r="H877" s="1" t="s">
        <v>3201</v>
      </c>
      <c r="I877" t="s">
        <v>7016</v>
      </c>
      <c r="J877" t="s">
        <v>23</v>
      </c>
      <c r="K877">
        <v>31</v>
      </c>
      <c r="L877">
        <v>4642.25</v>
      </c>
      <c r="M877">
        <v>149.75</v>
      </c>
      <c r="N877" t="s">
        <v>9364</v>
      </c>
      <c r="O877" t="s">
        <v>9821</v>
      </c>
      <c r="P877">
        <v>0</v>
      </c>
      <c r="Q877">
        <v>0</v>
      </c>
      <c r="R877">
        <v>3</v>
      </c>
    </row>
    <row r="878" spans="1:18" x14ac:dyDescent="0.25">
      <c r="A878" t="s">
        <v>7698</v>
      </c>
      <c r="B878">
        <v>2016</v>
      </c>
      <c r="C878">
        <v>8</v>
      </c>
      <c r="D878">
        <v>17</v>
      </c>
      <c r="E878" t="s">
        <v>7328</v>
      </c>
      <c r="F878" s="1" t="s">
        <v>5207</v>
      </c>
      <c r="G878" s="1" t="s">
        <v>21008</v>
      </c>
      <c r="H878" s="1" t="s">
        <v>3201</v>
      </c>
      <c r="I878" t="s">
        <v>6926</v>
      </c>
      <c r="J878" t="s">
        <v>23</v>
      </c>
      <c r="K878">
        <v>52</v>
      </c>
      <c r="L878">
        <v>8214.9599999999991</v>
      </c>
      <c r="M878">
        <v>157.97999999999999</v>
      </c>
      <c r="N878" t="s">
        <v>9357</v>
      </c>
      <c r="O878" t="s">
        <v>9813</v>
      </c>
      <c r="P878">
        <v>0</v>
      </c>
      <c r="Q878">
        <v>0</v>
      </c>
      <c r="R878">
        <v>3</v>
      </c>
    </row>
    <row r="879" spans="1:18" x14ac:dyDescent="0.25">
      <c r="A879" t="s">
        <v>7698</v>
      </c>
      <c r="B879">
        <v>2016</v>
      </c>
      <c r="C879">
        <v>8</v>
      </c>
      <c r="D879">
        <v>17</v>
      </c>
      <c r="E879" t="s">
        <v>7328</v>
      </c>
      <c r="F879" s="1" t="s">
        <v>5207</v>
      </c>
      <c r="G879" s="1" t="s">
        <v>21008</v>
      </c>
      <c r="H879" s="1" t="s">
        <v>7263</v>
      </c>
      <c r="I879" t="s">
        <v>6994</v>
      </c>
      <c r="J879" t="s">
        <v>23</v>
      </c>
      <c r="K879">
        <v>124</v>
      </c>
      <c r="L879">
        <v>19589.52</v>
      </c>
      <c r="M879">
        <v>157.97999999999999</v>
      </c>
      <c r="N879" t="s">
        <v>9363</v>
      </c>
      <c r="O879" t="s">
        <v>9763</v>
      </c>
      <c r="P879">
        <v>0</v>
      </c>
      <c r="Q879">
        <v>0</v>
      </c>
      <c r="R879">
        <v>3</v>
      </c>
    </row>
    <row r="880" spans="1:18" x14ac:dyDescent="0.25">
      <c r="A880" t="s">
        <v>7698</v>
      </c>
      <c r="B880">
        <v>2016</v>
      </c>
      <c r="C880">
        <v>8</v>
      </c>
      <c r="D880">
        <v>17</v>
      </c>
      <c r="E880" t="s">
        <v>7328</v>
      </c>
      <c r="F880" s="1" t="s">
        <v>5207</v>
      </c>
      <c r="G880" s="1" t="s">
        <v>21008</v>
      </c>
      <c r="H880" s="1" t="s">
        <v>3201</v>
      </c>
      <c r="I880" t="s">
        <v>6977</v>
      </c>
      <c r="J880" t="s">
        <v>23</v>
      </c>
      <c r="K880">
        <v>299</v>
      </c>
      <c r="L880">
        <v>47236.02</v>
      </c>
      <c r="M880">
        <v>157.97999999999999</v>
      </c>
      <c r="N880" t="s">
        <v>7263</v>
      </c>
      <c r="O880" t="s">
        <v>23191</v>
      </c>
      <c r="P880">
        <v>0</v>
      </c>
      <c r="Q880">
        <v>0</v>
      </c>
      <c r="R880">
        <v>3</v>
      </c>
    </row>
    <row r="881" spans="1:18" x14ac:dyDescent="0.25">
      <c r="A881" t="s">
        <v>7698</v>
      </c>
      <c r="B881">
        <v>2016</v>
      </c>
      <c r="C881">
        <v>8</v>
      </c>
      <c r="D881">
        <v>17</v>
      </c>
      <c r="E881" t="s">
        <v>7328</v>
      </c>
      <c r="F881" s="1" t="s">
        <v>5207</v>
      </c>
      <c r="G881" s="1" t="s">
        <v>21008</v>
      </c>
      <c r="H881" s="1" t="s">
        <v>3201</v>
      </c>
      <c r="I881" t="s">
        <v>7002</v>
      </c>
      <c r="J881" t="s">
        <v>23</v>
      </c>
      <c r="K881">
        <v>121</v>
      </c>
      <c r="L881">
        <v>19115.580000000002</v>
      </c>
      <c r="M881">
        <v>157.97999999999999</v>
      </c>
      <c r="N881" t="s">
        <v>7263</v>
      </c>
      <c r="O881" t="s">
        <v>23191</v>
      </c>
      <c r="P881">
        <v>0</v>
      </c>
      <c r="Q881">
        <v>0</v>
      </c>
      <c r="R881">
        <v>3</v>
      </c>
    </row>
    <row r="882" spans="1:18" x14ac:dyDescent="0.25">
      <c r="A882" t="s">
        <v>7698</v>
      </c>
      <c r="B882">
        <v>2016</v>
      </c>
      <c r="C882">
        <v>8</v>
      </c>
      <c r="D882">
        <v>17</v>
      </c>
      <c r="E882" t="s">
        <v>7328</v>
      </c>
      <c r="F882" s="1" t="s">
        <v>5207</v>
      </c>
      <c r="G882" s="1" t="s">
        <v>21008</v>
      </c>
      <c r="H882" s="1" t="s">
        <v>3201</v>
      </c>
      <c r="I882" t="s">
        <v>7017</v>
      </c>
      <c r="J882" t="s">
        <v>23</v>
      </c>
      <c r="K882">
        <v>23</v>
      </c>
      <c r="L882">
        <v>3633.54</v>
      </c>
      <c r="M882">
        <v>157.97999999999999</v>
      </c>
      <c r="N882" t="s">
        <v>7263</v>
      </c>
      <c r="O882" t="s">
        <v>23191</v>
      </c>
      <c r="P882">
        <v>0</v>
      </c>
      <c r="Q882">
        <v>0</v>
      </c>
      <c r="R882">
        <v>3</v>
      </c>
    </row>
    <row r="883" spans="1:18" x14ac:dyDescent="0.25">
      <c r="A883" t="s">
        <v>7698</v>
      </c>
      <c r="B883">
        <v>2016</v>
      </c>
      <c r="C883">
        <v>8</v>
      </c>
      <c r="D883">
        <v>17</v>
      </c>
      <c r="E883" t="s">
        <v>7328</v>
      </c>
      <c r="F883" s="1" t="s">
        <v>5207</v>
      </c>
      <c r="G883" s="1" t="s">
        <v>21008</v>
      </c>
      <c r="H883" s="1" t="s">
        <v>3201</v>
      </c>
      <c r="I883" t="s">
        <v>7032</v>
      </c>
      <c r="J883" t="s">
        <v>23</v>
      </c>
      <c r="K883">
        <v>20</v>
      </c>
      <c r="L883">
        <v>3159.6</v>
      </c>
      <c r="M883">
        <v>157.97999999999999</v>
      </c>
      <c r="N883" t="s">
        <v>7263</v>
      </c>
      <c r="O883" t="s">
        <v>23191</v>
      </c>
      <c r="P883">
        <v>0</v>
      </c>
      <c r="Q883">
        <v>0</v>
      </c>
      <c r="R883">
        <v>3</v>
      </c>
    </row>
    <row r="884" spans="1:18" x14ac:dyDescent="0.25">
      <c r="A884" t="s">
        <v>7698</v>
      </c>
      <c r="B884">
        <v>2016</v>
      </c>
      <c r="C884">
        <v>8</v>
      </c>
      <c r="D884">
        <v>17</v>
      </c>
      <c r="E884" t="s">
        <v>7328</v>
      </c>
      <c r="F884" s="1" t="s">
        <v>5207</v>
      </c>
      <c r="G884" s="1" t="s">
        <v>20573</v>
      </c>
      <c r="H884" s="1" t="s">
        <v>3201</v>
      </c>
      <c r="I884" t="s">
        <v>5647</v>
      </c>
      <c r="J884" t="s">
        <v>23</v>
      </c>
      <c r="K884">
        <v>66</v>
      </c>
      <c r="L884">
        <v>8931.7800000000007</v>
      </c>
      <c r="M884">
        <v>135.33000000000001</v>
      </c>
      <c r="N884" t="s">
        <v>8998</v>
      </c>
      <c r="O884" t="s">
        <v>9842</v>
      </c>
      <c r="P884">
        <v>0</v>
      </c>
      <c r="Q884">
        <v>0</v>
      </c>
      <c r="R884">
        <v>3</v>
      </c>
    </row>
    <row r="885" spans="1:18" x14ac:dyDescent="0.25">
      <c r="A885" t="s">
        <v>7698</v>
      </c>
      <c r="B885">
        <v>2016</v>
      </c>
      <c r="C885">
        <v>8</v>
      </c>
      <c r="D885">
        <v>17</v>
      </c>
      <c r="E885" t="s">
        <v>7328</v>
      </c>
      <c r="F885" s="1" t="s">
        <v>5207</v>
      </c>
      <c r="G885" s="1" t="s">
        <v>20573</v>
      </c>
      <c r="H885" s="1" t="s">
        <v>3201</v>
      </c>
      <c r="I885" t="s">
        <v>20769</v>
      </c>
      <c r="J885" t="s">
        <v>23</v>
      </c>
      <c r="K885">
        <v>491</v>
      </c>
      <c r="L885">
        <v>71710.55</v>
      </c>
      <c r="M885">
        <v>146.05000000000001</v>
      </c>
      <c r="N885" t="s">
        <v>9043</v>
      </c>
      <c r="O885" t="s">
        <v>9854</v>
      </c>
      <c r="P885">
        <v>0</v>
      </c>
      <c r="Q885">
        <v>0</v>
      </c>
      <c r="R885">
        <v>3</v>
      </c>
    </row>
    <row r="886" spans="1:18" x14ac:dyDescent="0.25">
      <c r="A886" t="s">
        <v>7698</v>
      </c>
      <c r="B886">
        <v>2016</v>
      </c>
      <c r="C886">
        <v>8</v>
      </c>
      <c r="D886">
        <v>17</v>
      </c>
      <c r="E886" t="s">
        <v>7328</v>
      </c>
      <c r="F886" s="1" t="s">
        <v>5207</v>
      </c>
      <c r="G886" s="1" t="s">
        <v>20573</v>
      </c>
      <c r="H886" s="1" t="s">
        <v>3201</v>
      </c>
      <c r="I886" t="s">
        <v>20794</v>
      </c>
      <c r="J886" t="s">
        <v>23</v>
      </c>
      <c r="K886">
        <v>139</v>
      </c>
      <c r="L886">
        <v>20300.95</v>
      </c>
      <c r="M886">
        <v>146.05000000000001</v>
      </c>
      <c r="N886" t="s">
        <v>7263</v>
      </c>
      <c r="O886" t="s">
        <v>23191</v>
      </c>
      <c r="P886">
        <v>0</v>
      </c>
      <c r="Q886">
        <v>0</v>
      </c>
      <c r="R886">
        <v>3</v>
      </c>
    </row>
    <row r="887" spans="1:18" x14ac:dyDescent="0.25">
      <c r="A887" t="s">
        <v>7698</v>
      </c>
      <c r="B887">
        <v>2016</v>
      </c>
      <c r="C887">
        <v>8</v>
      </c>
      <c r="D887">
        <v>17</v>
      </c>
      <c r="E887" t="s">
        <v>7328</v>
      </c>
      <c r="F887" s="1" t="s">
        <v>5207</v>
      </c>
      <c r="G887" s="1" t="s">
        <v>20573</v>
      </c>
      <c r="H887" s="1" t="s">
        <v>3201</v>
      </c>
      <c r="I887" t="s">
        <v>5739</v>
      </c>
      <c r="J887" t="s">
        <v>23</v>
      </c>
      <c r="K887">
        <v>6382</v>
      </c>
      <c r="L887">
        <v>771456.16</v>
      </c>
      <c r="M887">
        <v>120.88</v>
      </c>
      <c r="N887" t="s">
        <v>9014</v>
      </c>
      <c r="O887" t="s">
        <v>9477</v>
      </c>
      <c r="P887">
        <v>0</v>
      </c>
      <c r="Q887">
        <v>0</v>
      </c>
      <c r="R887">
        <v>3</v>
      </c>
    </row>
    <row r="888" spans="1:18" x14ac:dyDescent="0.25">
      <c r="A888" t="s">
        <v>7698</v>
      </c>
      <c r="B888">
        <v>2016</v>
      </c>
      <c r="C888">
        <v>8</v>
      </c>
      <c r="D888">
        <v>17</v>
      </c>
      <c r="E888" t="s">
        <v>7328</v>
      </c>
      <c r="F888" s="1" t="s">
        <v>5207</v>
      </c>
      <c r="G888" s="1" t="s">
        <v>20573</v>
      </c>
      <c r="H888" s="1" t="s">
        <v>3201</v>
      </c>
      <c r="I888" t="s">
        <v>5657</v>
      </c>
      <c r="J888" t="s">
        <v>23</v>
      </c>
      <c r="K888">
        <v>21</v>
      </c>
      <c r="L888">
        <v>2841.93</v>
      </c>
      <c r="M888">
        <v>135.33000000000001</v>
      </c>
      <c r="N888" t="s">
        <v>8999</v>
      </c>
      <c r="O888" t="s">
        <v>9943</v>
      </c>
      <c r="P888">
        <v>0</v>
      </c>
      <c r="Q888">
        <v>0</v>
      </c>
      <c r="R888">
        <v>3</v>
      </c>
    </row>
    <row r="889" spans="1:18" x14ac:dyDescent="0.25">
      <c r="A889" t="s">
        <v>7698</v>
      </c>
      <c r="B889">
        <v>2016</v>
      </c>
      <c r="C889">
        <v>8</v>
      </c>
      <c r="D889">
        <v>17</v>
      </c>
      <c r="E889" t="s">
        <v>7328</v>
      </c>
      <c r="F889" s="1" t="s">
        <v>5207</v>
      </c>
      <c r="G889" s="1" t="s">
        <v>20573</v>
      </c>
      <c r="H889" s="1" t="s">
        <v>3201</v>
      </c>
      <c r="I889" t="s">
        <v>6026</v>
      </c>
      <c r="J889" t="s">
        <v>23</v>
      </c>
      <c r="K889">
        <v>42</v>
      </c>
      <c r="L889">
        <v>6134.1</v>
      </c>
      <c r="M889">
        <v>146.05000000000001</v>
      </c>
      <c r="N889" t="s">
        <v>9045</v>
      </c>
      <c r="O889" t="s">
        <v>9909</v>
      </c>
      <c r="P889">
        <v>0</v>
      </c>
      <c r="Q889">
        <v>0</v>
      </c>
      <c r="R889">
        <v>3</v>
      </c>
    </row>
    <row r="890" spans="1:18" x14ac:dyDescent="0.25">
      <c r="A890" t="s">
        <v>15319</v>
      </c>
      <c r="B890">
        <v>2019</v>
      </c>
      <c r="C890">
        <v>8</v>
      </c>
      <c r="D890">
        <v>22</v>
      </c>
      <c r="E890" t="s">
        <v>7304</v>
      </c>
      <c r="F890" s="1" t="s">
        <v>9480</v>
      </c>
      <c r="G890" s="1" t="s">
        <v>9480</v>
      </c>
      <c r="H890" s="1" t="s">
        <v>9480</v>
      </c>
      <c r="I890" t="s">
        <v>15321</v>
      </c>
      <c r="J890" t="s">
        <v>38</v>
      </c>
      <c r="K890">
        <v>100</v>
      </c>
      <c r="L890">
        <v>690</v>
      </c>
      <c r="M890">
        <v>6.9</v>
      </c>
      <c r="N890" t="e">
        <v>#N/A</v>
      </c>
      <c r="O890" t="e">
        <v>#N/A</v>
      </c>
      <c r="P890">
        <v>0</v>
      </c>
      <c r="Q890">
        <v>0</v>
      </c>
      <c r="R890">
        <v>3</v>
      </c>
    </row>
    <row r="891" spans="1:18" x14ac:dyDescent="0.25">
      <c r="A891" t="s">
        <v>2561</v>
      </c>
      <c r="B891">
        <v>2018</v>
      </c>
      <c r="C891">
        <v>6</v>
      </c>
      <c r="D891">
        <v>9</v>
      </c>
      <c r="E891" t="s">
        <v>31</v>
      </c>
      <c r="F891" s="1" t="s">
        <v>3205</v>
      </c>
      <c r="G891" s="1" t="s">
        <v>3967</v>
      </c>
      <c r="H891" s="1" t="s">
        <v>3204</v>
      </c>
      <c r="I891" t="s">
        <v>18154</v>
      </c>
      <c r="J891" t="s">
        <v>23</v>
      </c>
      <c r="K891">
        <v>188</v>
      </c>
      <c r="L891">
        <v>20276.169999999998</v>
      </c>
      <c r="M891">
        <v>107.85</v>
      </c>
      <c r="N891" t="s">
        <v>9256</v>
      </c>
      <c r="O891" t="s">
        <v>9731</v>
      </c>
      <c r="P891">
        <v>0</v>
      </c>
      <c r="Q891">
        <v>0</v>
      </c>
      <c r="R891">
        <v>2</v>
      </c>
    </row>
    <row r="892" spans="1:18" x14ac:dyDescent="0.25">
      <c r="A892" t="s">
        <v>7742</v>
      </c>
      <c r="B892">
        <v>2016</v>
      </c>
      <c r="C892">
        <v>9</v>
      </c>
      <c r="D892">
        <v>16</v>
      </c>
      <c r="E892" t="s">
        <v>7532</v>
      </c>
      <c r="F892" s="1" t="s">
        <v>5207</v>
      </c>
      <c r="G892" s="1" t="s">
        <v>20931</v>
      </c>
      <c r="H892" s="1" t="s">
        <v>7263</v>
      </c>
      <c r="I892" t="s">
        <v>20974</v>
      </c>
      <c r="J892" t="s">
        <v>23</v>
      </c>
      <c r="K892">
        <v>10</v>
      </c>
      <c r="L892">
        <v>1280</v>
      </c>
      <c r="M892">
        <v>128</v>
      </c>
      <c r="N892" t="s">
        <v>7263</v>
      </c>
      <c r="O892" t="s">
        <v>23274</v>
      </c>
      <c r="P892">
        <v>0</v>
      </c>
      <c r="Q892">
        <v>0</v>
      </c>
      <c r="R892">
        <v>3</v>
      </c>
    </row>
    <row r="893" spans="1:18" x14ac:dyDescent="0.25">
      <c r="A893" t="s">
        <v>7742</v>
      </c>
      <c r="B893">
        <v>2016</v>
      </c>
      <c r="C893">
        <v>9</v>
      </c>
      <c r="D893">
        <v>16</v>
      </c>
      <c r="E893" t="s">
        <v>7532</v>
      </c>
      <c r="F893" s="1" t="s">
        <v>5207</v>
      </c>
      <c r="G893" s="1" t="s">
        <v>21109</v>
      </c>
      <c r="H893" s="1" t="s">
        <v>7263</v>
      </c>
      <c r="I893" t="s">
        <v>6755</v>
      </c>
      <c r="J893" t="s">
        <v>38</v>
      </c>
      <c r="K893">
        <v>1200</v>
      </c>
      <c r="L893">
        <v>1176</v>
      </c>
      <c r="M893">
        <v>0.98</v>
      </c>
      <c r="N893" t="s">
        <v>6755</v>
      </c>
      <c r="O893" t="s">
        <v>9769</v>
      </c>
      <c r="P893">
        <v>0</v>
      </c>
      <c r="Q893">
        <v>0</v>
      </c>
      <c r="R893">
        <v>3</v>
      </c>
    </row>
    <row r="894" spans="1:18" x14ac:dyDescent="0.25">
      <c r="A894" t="s">
        <v>8232</v>
      </c>
      <c r="B894">
        <v>2017</v>
      </c>
      <c r="C894">
        <v>11</v>
      </c>
      <c r="D894">
        <v>13</v>
      </c>
      <c r="E894" t="s">
        <v>8164</v>
      </c>
      <c r="F894" s="1" t="s">
        <v>5207</v>
      </c>
      <c r="G894" s="1" t="s">
        <v>21008</v>
      </c>
      <c r="H894" s="1" t="s">
        <v>7263</v>
      </c>
      <c r="I894" t="s">
        <v>21018</v>
      </c>
      <c r="J894" t="s">
        <v>23</v>
      </c>
      <c r="K894">
        <v>250</v>
      </c>
      <c r="L894">
        <v>35296.75</v>
      </c>
      <c r="M894">
        <v>141.19</v>
      </c>
      <c r="N894" t="s">
        <v>7263</v>
      </c>
      <c r="O894" t="s">
        <v>23274</v>
      </c>
      <c r="P894">
        <v>0</v>
      </c>
      <c r="Q894">
        <v>0</v>
      </c>
      <c r="R894">
        <v>4</v>
      </c>
    </row>
    <row r="895" spans="1:18" x14ac:dyDescent="0.25">
      <c r="A895" t="s">
        <v>8232</v>
      </c>
      <c r="B895">
        <v>2017</v>
      </c>
      <c r="C895">
        <v>11</v>
      </c>
      <c r="D895">
        <v>13</v>
      </c>
      <c r="E895" t="s">
        <v>8164</v>
      </c>
      <c r="F895" s="1" t="s">
        <v>5207</v>
      </c>
      <c r="G895" s="1" t="s">
        <v>21008</v>
      </c>
      <c r="H895" s="1" t="s">
        <v>7263</v>
      </c>
      <c r="I895" t="s">
        <v>6965</v>
      </c>
      <c r="J895" t="s">
        <v>23</v>
      </c>
      <c r="K895">
        <v>250</v>
      </c>
      <c r="L895">
        <v>35296.75</v>
      </c>
      <c r="M895">
        <v>141.19</v>
      </c>
      <c r="N895" t="s">
        <v>9361</v>
      </c>
      <c r="O895" t="s">
        <v>9778</v>
      </c>
      <c r="P895">
        <v>0</v>
      </c>
      <c r="Q895">
        <v>0</v>
      </c>
      <c r="R895">
        <v>4</v>
      </c>
    </row>
    <row r="896" spans="1:18" x14ac:dyDescent="0.25">
      <c r="A896" t="s">
        <v>8232</v>
      </c>
      <c r="B896">
        <v>2017</v>
      </c>
      <c r="C896">
        <v>11</v>
      </c>
      <c r="D896">
        <v>13</v>
      </c>
      <c r="E896" t="s">
        <v>8164</v>
      </c>
      <c r="F896" s="1" t="s">
        <v>5207</v>
      </c>
      <c r="G896" s="1" t="s">
        <v>21008</v>
      </c>
      <c r="H896" s="1" t="s">
        <v>7263</v>
      </c>
      <c r="I896" t="s">
        <v>21026</v>
      </c>
      <c r="J896" t="s">
        <v>23</v>
      </c>
      <c r="K896">
        <v>350</v>
      </c>
      <c r="L896">
        <v>49052.01</v>
      </c>
      <c r="M896">
        <v>140.15</v>
      </c>
      <c r="N896" t="s">
        <v>7263</v>
      </c>
      <c r="O896" t="s">
        <v>23274</v>
      </c>
      <c r="P896">
        <v>0</v>
      </c>
      <c r="Q896">
        <v>0</v>
      </c>
      <c r="R896">
        <v>4</v>
      </c>
    </row>
    <row r="897" spans="1:18" x14ac:dyDescent="0.25">
      <c r="A897" t="s">
        <v>1698</v>
      </c>
      <c r="B897">
        <v>2017</v>
      </c>
      <c r="C897">
        <v>7</v>
      </c>
      <c r="D897">
        <v>4</v>
      </c>
      <c r="E897" t="s">
        <v>92</v>
      </c>
      <c r="F897" s="1" t="s">
        <v>3205</v>
      </c>
      <c r="G897" s="1" t="s">
        <v>3384</v>
      </c>
      <c r="H897" s="1" t="s">
        <v>3206</v>
      </c>
      <c r="I897" t="s">
        <v>17120</v>
      </c>
      <c r="J897" t="s">
        <v>23</v>
      </c>
      <c r="K897">
        <v>10240</v>
      </c>
      <c r="L897">
        <v>394240</v>
      </c>
      <c r="M897">
        <v>38.5</v>
      </c>
      <c r="N897" t="s">
        <v>166</v>
      </c>
      <c r="O897" t="s">
        <v>9509</v>
      </c>
      <c r="P897">
        <v>0</v>
      </c>
      <c r="Q897">
        <v>0</v>
      </c>
      <c r="R897">
        <v>3</v>
      </c>
    </row>
    <row r="898" spans="1:18" x14ac:dyDescent="0.25">
      <c r="A898" t="s">
        <v>8284</v>
      </c>
      <c r="B898">
        <v>2017</v>
      </c>
      <c r="C898">
        <v>12</v>
      </c>
      <c r="D898">
        <v>11</v>
      </c>
      <c r="E898" t="s">
        <v>8145</v>
      </c>
      <c r="F898" s="1" t="s">
        <v>5207</v>
      </c>
      <c r="G898" s="1" t="s">
        <v>20573</v>
      </c>
      <c r="H898" s="1" t="s">
        <v>7263</v>
      </c>
      <c r="I898" t="s">
        <v>20770</v>
      </c>
      <c r="J898" t="s">
        <v>23</v>
      </c>
      <c r="K898">
        <v>1000</v>
      </c>
      <c r="L898">
        <v>90910</v>
      </c>
      <c r="M898">
        <v>90.91</v>
      </c>
      <c r="N898" t="s">
        <v>9044</v>
      </c>
      <c r="O898" t="s">
        <v>9470</v>
      </c>
      <c r="P898">
        <v>0</v>
      </c>
      <c r="Q898">
        <v>3.0368637538317353E-2</v>
      </c>
      <c r="R898">
        <v>4</v>
      </c>
    </row>
    <row r="899" spans="1:18" x14ac:dyDescent="0.25">
      <c r="A899" t="s">
        <v>8284</v>
      </c>
      <c r="B899">
        <v>2017</v>
      </c>
      <c r="C899">
        <v>12</v>
      </c>
      <c r="D899">
        <v>11</v>
      </c>
      <c r="E899" t="s">
        <v>8145</v>
      </c>
      <c r="F899" s="1" t="s">
        <v>5207</v>
      </c>
      <c r="G899" s="1" t="s">
        <v>20573</v>
      </c>
      <c r="H899" s="1" t="s">
        <v>7263</v>
      </c>
      <c r="I899" t="s">
        <v>20770</v>
      </c>
      <c r="J899" t="s">
        <v>23</v>
      </c>
      <c r="K899">
        <v>3500</v>
      </c>
      <c r="L899">
        <v>350000</v>
      </c>
      <c r="M899">
        <v>100</v>
      </c>
      <c r="N899" t="s">
        <v>9044</v>
      </c>
      <c r="O899" t="s">
        <v>9470</v>
      </c>
      <c r="P899">
        <v>0</v>
      </c>
      <c r="Q899">
        <v>3.0368637538317353E-2</v>
      </c>
      <c r="R899">
        <v>4</v>
      </c>
    </row>
    <row r="900" spans="1:18" x14ac:dyDescent="0.25">
      <c r="A900" t="s">
        <v>8284</v>
      </c>
      <c r="B900">
        <v>2017</v>
      </c>
      <c r="C900">
        <v>12</v>
      </c>
      <c r="D900">
        <v>11</v>
      </c>
      <c r="E900" t="s">
        <v>8145</v>
      </c>
      <c r="F900" s="1" t="s">
        <v>5207</v>
      </c>
      <c r="G900" s="1" t="s">
        <v>20573</v>
      </c>
      <c r="H900" s="1" t="s">
        <v>7263</v>
      </c>
      <c r="I900" t="s">
        <v>6051</v>
      </c>
      <c r="J900" t="s">
        <v>23</v>
      </c>
      <c r="K900">
        <v>1200</v>
      </c>
      <c r="L900">
        <v>142176</v>
      </c>
      <c r="M900">
        <v>118.48</v>
      </c>
      <c r="N900" t="s">
        <v>9047</v>
      </c>
      <c r="O900" t="s">
        <v>9761</v>
      </c>
      <c r="P900">
        <v>0</v>
      </c>
      <c r="Q900">
        <v>0</v>
      </c>
      <c r="R900">
        <v>4</v>
      </c>
    </row>
    <row r="901" spans="1:18" x14ac:dyDescent="0.25">
      <c r="A901" t="s">
        <v>8284</v>
      </c>
      <c r="B901">
        <v>2017</v>
      </c>
      <c r="C901">
        <v>12</v>
      </c>
      <c r="D901">
        <v>11</v>
      </c>
      <c r="E901" t="s">
        <v>8145</v>
      </c>
      <c r="F901" s="1" t="s">
        <v>5207</v>
      </c>
      <c r="G901" s="1" t="s">
        <v>20573</v>
      </c>
      <c r="H901" s="1" t="s">
        <v>7263</v>
      </c>
      <c r="I901" t="s">
        <v>20650</v>
      </c>
      <c r="J901" t="s">
        <v>23</v>
      </c>
      <c r="K901">
        <v>1200</v>
      </c>
      <c r="L901">
        <v>123204</v>
      </c>
      <c r="M901">
        <v>102.67</v>
      </c>
      <c r="N901" t="s">
        <v>7263</v>
      </c>
      <c r="O901" t="s">
        <v>23274</v>
      </c>
      <c r="P901">
        <v>0</v>
      </c>
      <c r="Q901">
        <v>0</v>
      </c>
      <c r="R901">
        <v>4</v>
      </c>
    </row>
    <row r="902" spans="1:18" x14ac:dyDescent="0.25">
      <c r="A902" t="s">
        <v>2183</v>
      </c>
      <c r="B902">
        <v>2018</v>
      </c>
      <c r="C902">
        <v>2</v>
      </c>
      <c r="D902">
        <v>8</v>
      </c>
      <c r="E902" t="s">
        <v>1620</v>
      </c>
      <c r="F902" s="1" t="s">
        <v>3205</v>
      </c>
      <c r="G902" s="1" t="s">
        <v>3227</v>
      </c>
      <c r="H902" s="1" t="s">
        <v>3206</v>
      </c>
      <c r="I902" t="s">
        <v>19726</v>
      </c>
      <c r="J902" t="s">
        <v>23</v>
      </c>
      <c r="K902">
        <v>3555</v>
      </c>
      <c r="L902">
        <v>211878</v>
      </c>
      <c r="M902">
        <v>59.6</v>
      </c>
      <c r="N902" t="s">
        <v>22067</v>
      </c>
      <c r="O902" t="s">
        <v>23263</v>
      </c>
      <c r="P902">
        <v>0</v>
      </c>
      <c r="Q902">
        <v>0</v>
      </c>
      <c r="R902">
        <v>1</v>
      </c>
    </row>
    <row r="903" spans="1:18" x14ac:dyDescent="0.25">
      <c r="A903" t="s">
        <v>2183</v>
      </c>
      <c r="B903">
        <v>2018</v>
      </c>
      <c r="C903">
        <v>2</v>
      </c>
      <c r="D903">
        <v>8</v>
      </c>
      <c r="E903" t="s">
        <v>1620</v>
      </c>
      <c r="F903" s="1" t="s">
        <v>3205</v>
      </c>
      <c r="G903" s="1" t="s">
        <v>3227</v>
      </c>
      <c r="H903" s="1" t="s">
        <v>3206</v>
      </c>
      <c r="I903" t="s">
        <v>19726</v>
      </c>
      <c r="J903" t="s">
        <v>23</v>
      </c>
      <c r="K903">
        <v>5890</v>
      </c>
      <c r="L903">
        <v>351044</v>
      </c>
      <c r="M903">
        <v>59.6</v>
      </c>
      <c r="N903" t="s">
        <v>22067</v>
      </c>
      <c r="O903" t="s">
        <v>23263</v>
      </c>
      <c r="P903">
        <v>0</v>
      </c>
      <c r="Q903">
        <v>0</v>
      </c>
      <c r="R903">
        <v>1</v>
      </c>
    </row>
    <row r="904" spans="1:18" x14ac:dyDescent="0.25">
      <c r="A904" t="s">
        <v>16505</v>
      </c>
      <c r="B904">
        <v>2019</v>
      </c>
      <c r="C904">
        <v>12</v>
      </c>
      <c r="D904">
        <v>10</v>
      </c>
      <c r="E904" t="s">
        <v>15699</v>
      </c>
      <c r="F904" s="1" t="s">
        <v>3205</v>
      </c>
      <c r="G904" s="1" t="s">
        <v>3227</v>
      </c>
      <c r="H904" s="1" t="s">
        <v>3206</v>
      </c>
      <c r="I904" t="s">
        <v>19820</v>
      </c>
      <c r="J904" t="s">
        <v>23</v>
      </c>
      <c r="K904">
        <v>450</v>
      </c>
      <c r="L904">
        <v>29700</v>
      </c>
      <c r="M904">
        <v>66</v>
      </c>
      <c r="N904" t="s">
        <v>22081</v>
      </c>
      <c r="O904" t="s">
        <v>23305</v>
      </c>
      <c r="P904">
        <v>0</v>
      </c>
      <c r="Q904">
        <v>0</v>
      </c>
      <c r="R904">
        <v>4</v>
      </c>
    </row>
    <row r="905" spans="1:18" x14ac:dyDescent="0.25">
      <c r="A905" t="s">
        <v>16505</v>
      </c>
      <c r="B905">
        <v>2019</v>
      </c>
      <c r="C905">
        <v>12</v>
      </c>
      <c r="D905">
        <v>10</v>
      </c>
      <c r="E905" t="s">
        <v>15699</v>
      </c>
      <c r="F905" s="1" t="s">
        <v>3205</v>
      </c>
      <c r="G905" s="1" t="s">
        <v>3863</v>
      </c>
      <c r="H905" s="1" t="s">
        <v>3206</v>
      </c>
      <c r="I905" t="s">
        <v>19209</v>
      </c>
      <c r="J905" t="s">
        <v>23</v>
      </c>
      <c r="K905">
        <v>2385</v>
      </c>
      <c r="L905">
        <v>109710</v>
      </c>
      <c r="M905">
        <v>46</v>
      </c>
      <c r="N905" t="s">
        <v>9337</v>
      </c>
      <c r="O905" t="s">
        <v>9440</v>
      </c>
      <c r="P905">
        <v>0.12068470364021268</v>
      </c>
      <c r="Q905">
        <v>0</v>
      </c>
      <c r="R905">
        <v>4</v>
      </c>
    </row>
    <row r="906" spans="1:18" x14ac:dyDescent="0.25">
      <c r="A906" t="s">
        <v>16505</v>
      </c>
      <c r="B906">
        <v>2019</v>
      </c>
      <c r="C906">
        <v>12</v>
      </c>
      <c r="D906">
        <v>10</v>
      </c>
      <c r="E906" t="s">
        <v>15699</v>
      </c>
      <c r="F906" s="1" t="s">
        <v>3205</v>
      </c>
      <c r="G906" s="1" t="s">
        <v>3227</v>
      </c>
      <c r="H906" s="1" t="s">
        <v>3206</v>
      </c>
      <c r="I906" t="s">
        <v>19821</v>
      </c>
      <c r="J906" t="s">
        <v>23</v>
      </c>
      <c r="K906">
        <v>764</v>
      </c>
      <c r="L906">
        <v>49660</v>
      </c>
      <c r="M906">
        <v>65</v>
      </c>
      <c r="N906" t="s">
        <v>22069</v>
      </c>
      <c r="O906" t="s">
        <v>23265</v>
      </c>
      <c r="P906">
        <v>0</v>
      </c>
      <c r="Q906">
        <v>0</v>
      </c>
      <c r="R906">
        <v>4</v>
      </c>
    </row>
    <row r="907" spans="1:18" x14ac:dyDescent="0.25">
      <c r="A907" t="s">
        <v>16505</v>
      </c>
      <c r="B907">
        <v>2019</v>
      </c>
      <c r="C907">
        <v>12</v>
      </c>
      <c r="D907">
        <v>10</v>
      </c>
      <c r="E907" t="s">
        <v>15699</v>
      </c>
      <c r="F907" s="1" t="s">
        <v>3205</v>
      </c>
      <c r="G907" s="1" t="s">
        <v>18746</v>
      </c>
      <c r="H907" s="1" t="s">
        <v>3206</v>
      </c>
      <c r="I907" t="s">
        <v>18843</v>
      </c>
      <c r="J907" t="s">
        <v>23</v>
      </c>
      <c r="K907">
        <v>11433</v>
      </c>
      <c r="L907">
        <v>554500.5</v>
      </c>
      <c r="M907">
        <v>48.5</v>
      </c>
      <c r="N907" t="s">
        <v>22005</v>
      </c>
      <c r="O907" t="s">
        <v>23249</v>
      </c>
      <c r="P907">
        <v>0</v>
      </c>
      <c r="Q907">
        <v>0</v>
      </c>
      <c r="R907">
        <v>4</v>
      </c>
    </row>
    <row r="908" spans="1:18" x14ac:dyDescent="0.25">
      <c r="A908" t="s">
        <v>16505</v>
      </c>
      <c r="B908">
        <v>2019</v>
      </c>
      <c r="C908">
        <v>12</v>
      </c>
      <c r="D908">
        <v>10</v>
      </c>
      <c r="E908" t="s">
        <v>15699</v>
      </c>
      <c r="F908" s="1" t="s">
        <v>3205</v>
      </c>
      <c r="G908" s="1" t="s">
        <v>3227</v>
      </c>
      <c r="H908" s="1" t="s">
        <v>3206</v>
      </c>
      <c r="I908" t="s">
        <v>19776</v>
      </c>
      <c r="J908" t="s">
        <v>23</v>
      </c>
      <c r="K908">
        <v>1090</v>
      </c>
      <c r="L908">
        <v>52865</v>
      </c>
      <c r="M908">
        <v>48.5</v>
      </c>
      <c r="N908" t="s">
        <v>22083</v>
      </c>
      <c r="O908" t="s">
        <v>23291</v>
      </c>
      <c r="P908">
        <v>0</v>
      </c>
      <c r="Q908">
        <v>0</v>
      </c>
      <c r="R908">
        <v>4</v>
      </c>
    </row>
    <row r="909" spans="1:18" x14ac:dyDescent="0.25">
      <c r="A909" t="s">
        <v>16505</v>
      </c>
      <c r="B909">
        <v>2019</v>
      </c>
      <c r="C909">
        <v>12</v>
      </c>
      <c r="D909">
        <v>10</v>
      </c>
      <c r="E909" t="s">
        <v>15699</v>
      </c>
      <c r="F909" s="1" t="s">
        <v>3205</v>
      </c>
      <c r="G909" s="1" t="s">
        <v>3863</v>
      </c>
      <c r="H909" s="1" t="s">
        <v>3206</v>
      </c>
      <c r="I909" t="s">
        <v>19504</v>
      </c>
      <c r="J909" t="s">
        <v>23</v>
      </c>
      <c r="K909">
        <v>4080</v>
      </c>
      <c r="L909">
        <v>201960</v>
      </c>
      <c r="M909">
        <v>49.5</v>
      </c>
      <c r="N909" t="s">
        <v>10620</v>
      </c>
      <c r="O909" t="s">
        <v>10643</v>
      </c>
      <c r="P909">
        <v>0</v>
      </c>
      <c r="Q909">
        <v>0</v>
      </c>
      <c r="R909">
        <v>4</v>
      </c>
    </row>
    <row r="910" spans="1:18" x14ac:dyDescent="0.25">
      <c r="A910" t="s">
        <v>2233</v>
      </c>
      <c r="B910">
        <v>2018</v>
      </c>
      <c r="C910">
        <v>3</v>
      </c>
      <c r="D910">
        <v>1</v>
      </c>
      <c r="E910" t="s">
        <v>1594</v>
      </c>
      <c r="F910" s="1" t="s">
        <v>3205</v>
      </c>
      <c r="G910" s="1" t="s">
        <v>3863</v>
      </c>
      <c r="H910" s="1" t="s">
        <v>3206</v>
      </c>
      <c r="I910" t="s">
        <v>18999</v>
      </c>
      <c r="J910" t="s">
        <v>23</v>
      </c>
      <c r="K910">
        <v>3818</v>
      </c>
      <c r="L910">
        <v>167459.76999999999</v>
      </c>
      <c r="M910">
        <v>43.86</v>
      </c>
      <c r="N910" t="s">
        <v>9337</v>
      </c>
      <c r="O910" t="s">
        <v>9440</v>
      </c>
      <c r="P910">
        <v>0.12068470364021268</v>
      </c>
      <c r="Q910">
        <v>0</v>
      </c>
      <c r="R910">
        <v>1</v>
      </c>
    </row>
    <row r="911" spans="1:18" x14ac:dyDescent="0.25">
      <c r="A911" t="s">
        <v>2233</v>
      </c>
      <c r="B911">
        <v>2018</v>
      </c>
      <c r="C911">
        <v>3</v>
      </c>
      <c r="D911">
        <v>1</v>
      </c>
      <c r="E911" t="s">
        <v>1594</v>
      </c>
      <c r="F911" s="1" t="s">
        <v>3205</v>
      </c>
      <c r="G911" s="1" t="s">
        <v>3863</v>
      </c>
      <c r="H911" s="1" t="s">
        <v>3206</v>
      </c>
      <c r="I911" t="s">
        <v>19001</v>
      </c>
      <c r="J911" t="s">
        <v>23</v>
      </c>
      <c r="K911">
        <v>12163</v>
      </c>
      <c r="L911">
        <v>533476.48</v>
      </c>
      <c r="M911">
        <v>43.86</v>
      </c>
      <c r="N911" t="s">
        <v>9335</v>
      </c>
      <c r="O911" t="s">
        <v>9441</v>
      </c>
      <c r="P911">
        <v>0.12724850134172863</v>
      </c>
      <c r="Q911">
        <v>0</v>
      </c>
      <c r="R911">
        <v>1</v>
      </c>
    </row>
    <row r="912" spans="1:18" x14ac:dyDescent="0.25">
      <c r="A912" t="s">
        <v>2233</v>
      </c>
      <c r="B912">
        <v>2018</v>
      </c>
      <c r="C912">
        <v>3</v>
      </c>
      <c r="D912">
        <v>1</v>
      </c>
      <c r="E912" t="s">
        <v>1594</v>
      </c>
      <c r="F912" s="1" t="s">
        <v>3205</v>
      </c>
      <c r="G912" s="1" t="s">
        <v>3863</v>
      </c>
      <c r="H912" s="1" t="s">
        <v>3206</v>
      </c>
      <c r="I912" t="s">
        <v>19111</v>
      </c>
      <c r="J912" t="s">
        <v>23</v>
      </c>
      <c r="K912">
        <v>8006</v>
      </c>
      <c r="L912">
        <v>351147.96</v>
      </c>
      <c r="M912">
        <v>43.86</v>
      </c>
      <c r="N912" t="s">
        <v>9332</v>
      </c>
      <c r="O912" t="s">
        <v>9531</v>
      </c>
      <c r="P912">
        <v>0</v>
      </c>
      <c r="Q912">
        <v>0</v>
      </c>
      <c r="R912">
        <v>1</v>
      </c>
    </row>
    <row r="913" spans="1:18" x14ac:dyDescent="0.25">
      <c r="A913" t="s">
        <v>10563</v>
      </c>
      <c r="B913">
        <v>2019</v>
      </c>
      <c r="C913">
        <v>3</v>
      </c>
      <c r="D913">
        <v>23</v>
      </c>
      <c r="E913" t="s">
        <v>2641</v>
      </c>
      <c r="F913" s="1" t="s">
        <v>3205</v>
      </c>
      <c r="G913" s="1" t="s">
        <v>3863</v>
      </c>
      <c r="H913" s="1" t="s">
        <v>3204</v>
      </c>
      <c r="I913" t="s">
        <v>19594</v>
      </c>
      <c r="J913" t="s">
        <v>23</v>
      </c>
      <c r="K913">
        <v>4060</v>
      </c>
      <c r="L913">
        <v>183330.05</v>
      </c>
      <c r="M913">
        <v>45.16</v>
      </c>
      <c r="N913" t="s">
        <v>9337</v>
      </c>
      <c r="O913" t="s">
        <v>9562</v>
      </c>
      <c r="P913">
        <v>0</v>
      </c>
      <c r="Q913">
        <v>0</v>
      </c>
      <c r="R913">
        <v>1</v>
      </c>
    </row>
    <row r="914" spans="1:18" x14ac:dyDescent="0.25">
      <c r="A914" t="s">
        <v>10563</v>
      </c>
      <c r="B914">
        <v>2019</v>
      </c>
      <c r="C914">
        <v>3</v>
      </c>
      <c r="D914">
        <v>23</v>
      </c>
      <c r="E914" t="s">
        <v>2641</v>
      </c>
      <c r="F914" s="1" t="s">
        <v>3205</v>
      </c>
      <c r="G914" s="1" t="s">
        <v>3863</v>
      </c>
      <c r="H914" s="1" t="s">
        <v>3204</v>
      </c>
      <c r="I914" t="s">
        <v>19595</v>
      </c>
      <c r="J914" t="s">
        <v>23</v>
      </c>
      <c r="K914">
        <v>12048</v>
      </c>
      <c r="L914">
        <v>544029.66</v>
      </c>
      <c r="M914">
        <v>45.16</v>
      </c>
      <c r="N914" t="s">
        <v>9335</v>
      </c>
      <c r="O914" t="s">
        <v>9588</v>
      </c>
      <c r="P914">
        <v>0</v>
      </c>
      <c r="Q914">
        <v>0</v>
      </c>
      <c r="R914">
        <v>1</v>
      </c>
    </row>
    <row r="915" spans="1:18" x14ac:dyDescent="0.25">
      <c r="A915" t="s">
        <v>10563</v>
      </c>
      <c r="B915">
        <v>2019</v>
      </c>
      <c r="C915">
        <v>3</v>
      </c>
      <c r="D915">
        <v>23</v>
      </c>
      <c r="E915" t="s">
        <v>2641</v>
      </c>
      <c r="F915" s="1" t="s">
        <v>3205</v>
      </c>
      <c r="G915" s="1" t="s">
        <v>3863</v>
      </c>
      <c r="H915" s="1" t="s">
        <v>3206</v>
      </c>
      <c r="I915" t="s">
        <v>19416</v>
      </c>
      <c r="J915" t="s">
        <v>23</v>
      </c>
      <c r="K915">
        <v>3828</v>
      </c>
      <c r="L915">
        <v>183794.16</v>
      </c>
      <c r="M915">
        <v>48.01</v>
      </c>
      <c r="N915" t="s">
        <v>9332</v>
      </c>
      <c r="O915" t="s">
        <v>9531</v>
      </c>
      <c r="P915">
        <v>0</v>
      </c>
      <c r="Q915">
        <v>0</v>
      </c>
      <c r="R915">
        <v>1</v>
      </c>
    </row>
    <row r="916" spans="1:18" x14ac:dyDescent="0.25">
      <c r="A916" t="s">
        <v>10746</v>
      </c>
      <c r="B916">
        <v>2019</v>
      </c>
      <c r="C916">
        <v>5</v>
      </c>
      <c r="D916">
        <v>4</v>
      </c>
      <c r="E916" t="s">
        <v>1916</v>
      </c>
      <c r="F916" s="1" t="s">
        <v>3205</v>
      </c>
      <c r="G916" s="1" t="s">
        <v>18746</v>
      </c>
      <c r="H916" s="1" t="s">
        <v>3206</v>
      </c>
      <c r="I916" t="s">
        <v>18851</v>
      </c>
      <c r="J916" t="s">
        <v>23</v>
      </c>
      <c r="K916">
        <v>14951</v>
      </c>
      <c r="L916">
        <v>768481.34</v>
      </c>
      <c r="M916">
        <v>51.4</v>
      </c>
      <c r="N916" t="s">
        <v>21995</v>
      </c>
      <c r="O916" t="s">
        <v>23241</v>
      </c>
      <c r="P916">
        <v>0</v>
      </c>
      <c r="Q916">
        <v>0</v>
      </c>
      <c r="R916">
        <v>2</v>
      </c>
    </row>
    <row r="917" spans="1:18" x14ac:dyDescent="0.25">
      <c r="A917" t="s">
        <v>717</v>
      </c>
      <c r="B917">
        <v>2016</v>
      </c>
      <c r="C917">
        <v>3</v>
      </c>
      <c r="D917">
        <v>29</v>
      </c>
      <c r="E917" t="s">
        <v>174</v>
      </c>
      <c r="F917" s="1" t="s">
        <v>3205</v>
      </c>
      <c r="G917" s="1" t="s">
        <v>3863</v>
      </c>
      <c r="H917" s="1" t="s">
        <v>7263</v>
      </c>
      <c r="I917" t="s">
        <v>18987</v>
      </c>
      <c r="J917" t="s">
        <v>23</v>
      </c>
      <c r="K917">
        <v>3465</v>
      </c>
      <c r="L917">
        <v>93555.01</v>
      </c>
      <c r="M917">
        <v>27</v>
      </c>
      <c r="N917" t="s">
        <v>9304</v>
      </c>
      <c r="O917" t="s">
        <v>9612</v>
      </c>
      <c r="P917">
        <v>0</v>
      </c>
      <c r="Q917">
        <v>0</v>
      </c>
      <c r="R917">
        <v>1</v>
      </c>
    </row>
    <row r="918" spans="1:18" x14ac:dyDescent="0.25">
      <c r="A918" t="s">
        <v>717</v>
      </c>
      <c r="B918">
        <v>2016</v>
      </c>
      <c r="C918">
        <v>3</v>
      </c>
      <c r="D918">
        <v>29</v>
      </c>
      <c r="E918" t="s">
        <v>174</v>
      </c>
      <c r="F918" s="1" t="s">
        <v>3205</v>
      </c>
      <c r="G918" s="1" t="s">
        <v>3863</v>
      </c>
      <c r="H918" s="1" t="s">
        <v>7263</v>
      </c>
      <c r="I918" t="s">
        <v>18943</v>
      </c>
      <c r="J918" t="s">
        <v>23</v>
      </c>
      <c r="K918">
        <v>6300</v>
      </c>
      <c r="L918">
        <v>168839.97</v>
      </c>
      <c r="M918">
        <v>26.8</v>
      </c>
      <c r="N918" t="s">
        <v>9337</v>
      </c>
      <c r="O918" t="s">
        <v>9438</v>
      </c>
      <c r="P918">
        <v>0</v>
      </c>
      <c r="Q918">
        <v>0</v>
      </c>
      <c r="R918">
        <v>1</v>
      </c>
    </row>
    <row r="919" spans="1:18" x14ac:dyDescent="0.25">
      <c r="A919" t="s">
        <v>717</v>
      </c>
      <c r="B919">
        <v>2016</v>
      </c>
      <c r="C919">
        <v>3</v>
      </c>
      <c r="D919">
        <v>29</v>
      </c>
      <c r="E919" t="s">
        <v>174</v>
      </c>
      <c r="F919" s="1" t="s">
        <v>3205</v>
      </c>
      <c r="G919" s="1" t="s">
        <v>3863</v>
      </c>
      <c r="H919" s="1" t="s">
        <v>7263</v>
      </c>
      <c r="I919" t="s">
        <v>18945</v>
      </c>
      <c r="J919" t="s">
        <v>23</v>
      </c>
      <c r="K919">
        <v>4525</v>
      </c>
      <c r="L919">
        <v>122175.02</v>
      </c>
      <c r="M919">
        <v>27</v>
      </c>
      <c r="N919" t="s">
        <v>9340</v>
      </c>
      <c r="O919" t="s">
        <v>9436</v>
      </c>
      <c r="P919">
        <v>0</v>
      </c>
      <c r="Q919">
        <v>0</v>
      </c>
      <c r="R919">
        <v>1</v>
      </c>
    </row>
    <row r="920" spans="1:18" x14ac:dyDescent="0.25">
      <c r="A920" t="s">
        <v>8189</v>
      </c>
      <c r="B920">
        <v>2017</v>
      </c>
      <c r="C920">
        <v>10</v>
      </c>
      <c r="D920">
        <v>2</v>
      </c>
      <c r="E920" t="s">
        <v>7304</v>
      </c>
      <c r="F920" s="1" t="s">
        <v>5207</v>
      </c>
      <c r="G920" s="1" t="s">
        <v>20573</v>
      </c>
      <c r="H920" s="1" t="s">
        <v>7263</v>
      </c>
      <c r="I920" t="s">
        <v>20656</v>
      </c>
      <c r="J920" t="s">
        <v>23</v>
      </c>
      <c r="K920">
        <v>90</v>
      </c>
      <c r="L920">
        <v>12253.5</v>
      </c>
      <c r="M920">
        <v>136.15</v>
      </c>
      <c r="N920" t="s">
        <v>8995</v>
      </c>
      <c r="O920" t="s">
        <v>9471</v>
      </c>
      <c r="P920">
        <v>0</v>
      </c>
      <c r="Q920">
        <v>2.730993892398554E-2</v>
      </c>
      <c r="R920">
        <v>4</v>
      </c>
    </row>
    <row r="921" spans="1:18" x14ac:dyDescent="0.25">
      <c r="A921" t="s">
        <v>1999</v>
      </c>
      <c r="B921">
        <v>2017</v>
      </c>
      <c r="C921">
        <v>11</v>
      </c>
      <c r="D921">
        <v>13</v>
      </c>
      <c r="E921" t="s">
        <v>202</v>
      </c>
      <c r="F921" s="1" t="s">
        <v>3205</v>
      </c>
      <c r="G921" s="1" t="s">
        <v>3957</v>
      </c>
      <c r="H921" s="1" t="s">
        <v>7263</v>
      </c>
      <c r="I921" t="s">
        <v>541</v>
      </c>
      <c r="J921" t="s">
        <v>300</v>
      </c>
      <c r="K921">
        <v>75</v>
      </c>
      <c r="L921">
        <v>16500</v>
      </c>
      <c r="M921">
        <v>220</v>
      </c>
      <c r="N921" t="s">
        <v>8894</v>
      </c>
      <c r="O921" t="s">
        <v>9614</v>
      </c>
      <c r="P921">
        <v>0</v>
      </c>
      <c r="Q921">
        <v>0</v>
      </c>
      <c r="R921">
        <v>4</v>
      </c>
    </row>
    <row r="922" spans="1:18" x14ac:dyDescent="0.25">
      <c r="A922" t="s">
        <v>16507</v>
      </c>
      <c r="B922">
        <v>2017</v>
      </c>
      <c r="C922">
        <v>9</v>
      </c>
      <c r="D922">
        <v>20</v>
      </c>
      <c r="E922" t="s">
        <v>31</v>
      </c>
      <c r="F922" s="1" t="s">
        <v>9480</v>
      </c>
      <c r="G922" s="1" t="s">
        <v>9480</v>
      </c>
      <c r="H922" s="1" t="s">
        <v>9480</v>
      </c>
      <c r="I922" t="s">
        <v>1271</v>
      </c>
      <c r="J922" t="s">
        <v>23</v>
      </c>
      <c r="K922">
        <v>1446</v>
      </c>
      <c r="L922">
        <v>65725.97</v>
      </c>
      <c r="M922">
        <v>45.45</v>
      </c>
      <c r="N922" t="e">
        <v>#N/A</v>
      </c>
      <c r="O922" t="e">
        <v>#N/A</v>
      </c>
      <c r="P922">
        <v>0</v>
      </c>
      <c r="Q922">
        <v>0</v>
      </c>
      <c r="R922">
        <v>3</v>
      </c>
    </row>
    <row r="923" spans="1:18" x14ac:dyDescent="0.25">
      <c r="A923" t="s">
        <v>2023</v>
      </c>
      <c r="B923">
        <v>2017</v>
      </c>
      <c r="C923">
        <v>11</v>
      </c>
      <c r="D923">
        <v>17</v>
      </c>
      <c r="E923" t="s">
        <v>643</v>
      </c>
      <c r="F923" s="1" t="s">
        <v>3205</v>
      </c>
      <c r="G923" s="1" t="s">
        <v>3384</v>
      </c>
      <c r="H923" s="1" t="s">
        <v>3204</v>
      </c>
      <c r="I923" t="s">
        <v>17176</v>
      </c>
      <c r="J923" t="s">
        <v>23</v>
      </c>
      <c r="K923">
        <v>385</v>
      </c>
      <c r="L923">
        <v>15727.25</v>
      </c>
      <c r="M923">
        <v>40.85</v>
      </c>
      <c r="N923" t="s">
        <v>9152</v>
      </c>
      <c r="O923" t="s">
        <v>9706</v>
      </c>
      <c r="P923">
        <v>0</v>
      </c>
      <c r="Q923">
        <v>0</v>
      </c>
      <c r="R923">
        <v>4</v>
      </c>
    </row>
    <row r="924" spans="1:18" x14ac:dyDescent="0.25">
      <c r="A924" t="s">
        <v>8319</v>
      </c>
      <c r="B924">
        <v>2018</v>
      </c>
      <c r="C924">
        <v>1</v>
      </c>
      <c r="D924">
        <v>19</v>
      </c>
      <c r="E924" t="s">
        <v>7358</v>
      </c>
      <c r="F924" s="1" t="s">
        <v>9480</v>
      </c>
      <c r="G924" s="1" t="s">
        <v>9480</v>
      </c>
      <c r="H924" s="1" t="s">
        <v>9480</v>
      </c>
      <c r="I924" t="s">
        <v>7353</v>
      </c>
      <c r="J924" t="s">
        <v>38</v>
      </c>
      <c r="K924">
        <v>2</v>
      </c>
      <c r="L924">
        <v>65.510000000000005</v>
      </c>
      <c r="M924">
        <v>32.76</v>
      </c>
      <c r="N924" t="e">
        <v>#N/A</v>
      </c>
      <c r="O924" t="e">
        <v>#N/A</v>
      </c>
      <c r="P924">
        <v>0</v>
      </c>
      <c r="Q924">
        <v>0</v>
      </c>
      <c r="R924">
        <v>1</v>
      </c>
    </row>
    <row r="925" spans="1:18" x14ac:dyDescent="0.25">
      <c r="A925" t="s">
        <v>8319</v>
      </c>
      <c r="B925">
        <v>2018</v>
      </c>
      <c r="C925">
        <v>1</v>
      </c>
      <c r="D925">
        <v>19</v>
      </c>
      <c r="E925" t="s">
        <v>7358</v>
      </c>
      <c r="F925" s="1" t="s">
        <v>9480</v>
      </c>
      <c r="G925" s="1" t="s">
        <v>9480</v>
      </c>
      <c r="H925" s="1" t="s">
        <v>9480</v>
      </c>
      <c r="I925" t="s">
        <v>7353</v>
      </c>
      <c r="J925" t="s">
        <v>38</v>
      </c>
      <c r="K925">
        <v>2</v>
      </c>
      <c r="L925">
        <v>74.08</v>
      </c>
      <c r="M925">
        <v>37.04</v>
      </c>
      <c r="N925" t="e">
        <v>#N/A</v>
      </c>
      <c r="O925" t="e">
        <v>#N/A</v>
      </c>
      <c r="P925">
        <v>0</v>
      </c>
      <c r="Q925">
        <v>0</v>
      </c>
      <c r="R925">
        <v>1</v>
      </c>
    </row>
    <row r="926" spans="1:18" x14ac:dyDescent="0.25">
      <c r="A926" t="s">
        <v>8319</v>
      </c>
      <c r="B926">
        <v>2018</v>
      </c>
      <c r="C926">
        <v>1</v>
      </c>
      <c r="D926">
        <v>19</v>
      </c>
      <c r="E926" t="s">
        <v>7358</v>
      </c>
      <c r="F926" s="1" t="s">
        <v>5207</v>
      </c>
      <c r="G926" s="1" t="s">
        <v>21109</v>
      </c>
      <c r="H926" s="1" t="s">
        <v>7263</v>
      </c>
      <c r="I926" t="s">
        <v>6757</v>
      </c>
      <c r="J926" t="s">
        <v>7341</v>
      </c>
      <c r="K926">
        <v>5</v>
      </c>
      <c r="L926">
        <v>265.14999999999998</v>
      </c>
      <c r="M926">
        <v>53.03</v>
      </c>
      <c r="N926" t="s">
        <v>8885</v>
      </c>
      <c r="O926" t="s">
        <v>9882</v>
      </c>
      <c r="P926">
        <v>0</v>
      </c>
      <c r="Q926">
        <v>0</v>
      </c>
      <c r="R926">
        <v>1</v>
      </c>
    </row>
    <row r="927" spans="1:18" x14ac:dyDescent="0.25">
      <c r="A927" t="s">
        <v>8319</v>
      </c>
      <c r="B927">
        <v>2018</v>
      </c>
      <c r="C927">
        <v>1</v>
      </c>
      <c r="D927">
        <v>19</v>
      </c>
      <c r="E927" t="s">
        <v>7358</v>
      </c>
      <c r="F927" s="1" t="s">
        <v>9480</v>
      </c>
      <c r="G927" s="1" t="s">
        <v>9480</v>
      </c>
      <c r="H927" s="1" t="s">
        <v>9480</v>
      </c>
      <c r="I927" t="s">
        <v>7427</v>
      </c>
      <c r="J927" t="s">
        <v>85</v>
      </c>
      <c r="K927">
        <v>500</v>
      </c>
      <c r="L927">
        <v>17239.8</v>
      </c>
      <c r="M927">
        <v>34.479999999999997</v>
      </c>
      <c r="N927" t="e">
        <v>#N/A</v>
      </c>
      <c r="O927" t="e">
        <v>#N/A</v>
      </c>
      <c r="P927">
        <v>0</v>
      </c>
      <c r="Q927">
        <v>0</v>
      </c>
      <c r="R927">
        <v>1</v>
      </c>
    </row>
    <row r="928" spans="1:18" x14ac:dyDescent="0.25">
      <c r="A928" t="s">
        <v>8319</v>
      </c>
      <c r="B928">
        <v>2018</v>
      </c>
      <c r="C928">
        <v>1</v>
      </c>
      <c r="D928">
        <v>19</v>
      </c>
      <c r="E928" t="s">
        <v>7358</v>
      </c>
      <c r="F928" s="1" t="s">
        <v>9480</v>
      </c>
      <c r="G928" s="1" t="s">
        <v>9480</v>
      </c>
      <c r="H928" s="1" t="s">
        <v>9480</v>
      </c>
      <c r="I928" t="s">
        <v>8320</v>
      </c>
      <c r="J928" t="s">
        <v>38</v>
      </c>
      <c r="K928">
        <v>500</v>
      </c>
      <c r="L928">
        <v>241.43</v>
      </c>
      <c r="M928">
        <v>0.48</v>
      </c>
      <c r="N928" t="e">
        <v>#N/A</v>
      </c>
      <c r="O928" t="e">
        <v>#N/A</v>
      </c>
      <c r="P928">
        <v>0</v>
      </c>
      <c r="Q928">
        <v>0</v>
      </c>
      <c r="R928">
        <v>1</v>
      </c>
    </row>
    <row r="929" spans="1:18" x14ac:dyDescent="0.25">
      <c r="A929" t="s">
        <v>8319</v>
      </c>
      <c r="B929">
        <v>2018</v>
      </c>
      <c r="C929">
        <v>1</v>
      </c>
      <c r="D929">
        <v>19</v>
      </c>
      <c r="E929" t="s">
        <v>7358</v>
      </c>
      <c r="F929" s="1" t="s">
        <v>9480</v>
      </c>
      <c r="G929" s="1" t="s">
        <v>9480</v>
      </c>
      <c r="H929" s="1" t="s">
        <v>9480</v>
      </c>
      <c r="I929" t="s">
        <v>8321</v>
      </c>
      <c r="J929" t="s">
        <v>38</v>
      </c>
      <c r="K929">
        <v>1</v>
      </c>
      <c r="L929">
        <v>8771.57</v>
      </c>
      <c r="M929">
        <v>8771.57</v>
      </c>
      <c r="N929" t="e">
        <v>#N/A</v>
      </c>
      <c r="O929" t="e">
        <v>#N/A</v>
      </c>
      <c r="P929">
        <v>0</v>
      </c>
      <c r="Q929">
        <v>0</v>
      </c>
      <c r="R929">
        <v>1</v>
      </c>
    </row>
    <row r="930" spans="1:18" x14ac:dyDescent="0.25">
      <c r="A930" t="s">
        <v>8319</v>
      </c>
      <c r="B930">
        <v>2018</v>
      </c>
      <c r="C930">
        <v>1</v>
      </c>
      <c r="D930">
        <v>19</v>
      </c>
      <c r="E930" t="s">
        <v>7358</v>
      </c>
      <c r="F930" s="1" t="s">
        <v>9480</v>
      </c>
      <c r="G930" s="1" t="s">
        <v>9480</v>
      </c>
      <c r="H930" s="1" t="s">
        <v>9480</v>
      </c>
      <c r="I930" t="s">
        <v>8322</v>
      </c>
      <c r="J930" t="s">
        <v>38</v>
      </c>
      <c r="K930">
        <v>2</v>
      </c>
      <c r="L930">
        <v>13924</v>
      </c>
      <c r="M930">
        <v>6962</v>
      </c>
      <c r="N930" t="e">
        <v>#N/A</v>
      </c>
      <c r="O930" t="e">
        <v>#N/A</v>
      </c>
      <c r="P930">
        <v>0</v>
      </c>
      <c r="Q930">
        <v>0</v>
      </c>
      <c r="R930">
        <v>1</v>
      </c>
    </row>
    <row r="931" spans="1:18" x14ac:dyDescent="0.25">
      <c r="A931" t="s">
        <v>8319</v>
      </c>
      <c r="B931">
        <v>2018</v>
      </c>
      <c r="C931">
        <v>1</v>
      </c>
      <c r="D931">
        <v>19</v>
      </c>
      <c r="E931" t="s">
        <v>7358</v>
      </c>
      <c r="F931" s="1" t="s">
        <v>9480</v>
      </c>
      <c r="G931" s="1" t="s">
        <v>9480</v>
      </c>
      <c r="H931" s="1" t="s">
        <v>9480</v>
      </c>
      <c r="I931" t="s">
        <v>8323</v>
      </c>
      <c r="J931" t="s">
        <v>38</v>
      </c>
      <c r="K931">
        <v>3</v>
      </c>
      <c r="L931">
        <v>46451.17</v>
      </c>
      <c r="M931">
        <v>15483.72</v>
      </c>
      <c r="N931" t="e">
        <v>#N/A</v>
      </c>
      <c r="O931" t="e">
        <v>#N/A</v>
      </c>
      <c r="P931">
        <v>0</v>
      </c>
      <c r="Q931">
        <v>0</v>
      </c>
      <c r="R931">
        <v>1</v>
      </c>
    </row>
    <row r="932" spans="1:18" x14ac:dyDescent="0.25">
      <c r="A932" t="s">
        <v>10886</v>
      </c>
      <c r="B932">
        <v>2019</v>
      </c>
      <c r="C932">
        <v>5</v>
      </c>
      <c r="D932">
        <v>19</v>
      </c>
      <c r="E932" t="s">
        <v>1395</v>
      </c>
      <c r="F932" s="1" t="s">
        <v>3205</v>
      </c>
      <c r="G932" s="1" t="s">
        <v>3967</v>
      </c>
      <c r="H932" s="1" t="s">
        <v>3206</v>
      </c>
      <c r="I932" t="s">
        <v>18499</v>
      </c>
      <c r="J932" t="s">
        <v>23</v>
      </c>
      <c r="K932">
        <v>5964</v>
      </c>
      <c r="L932">
        <v>405551.95</v>
      </c>
      <c r="M932">
        <v>68</v>
      </c>
      <c r="N932" t="s">
        <v>9269</v>
      </c>
      <c r="O932" t="s">
        <v>9615</v>
      </c>
      <c r="P932">
        <v>0</v>
      </c>
      <c r="Q932">
        <v>0</v>
      </c>
      <c r="R932">
        <v>2</v>
      </c>
    </row>
    <row r="933" spans="1:18" x14ac:dyDescent="0.25">
      <c r="A933" t="s">
        <v>16174</v>
      </c>
      <c r="B933">
        <v>2019</v>
      </c>
      <c r="C933">
        <v>11</v>
      </c>
      <c r="D933">
        <v>10</v>
      </c>
      <c r="E933" t="s">
        <v>7328</v>
      </c>
      <c r="F933" s="1" t="s">
        <v>5207</v>
      </c>
      <c r="G933" s="1" t="s">
        <v>20931</v>
      </c>
      <c r="H933" s="1" t="s">
        <v>3200</v>
      </c>
      <c r="I933" t="s">
        <v>20930</v>
      </c>
      <c r="J933" t="s">
        <v>23</v>
      </c>
      <c r="K933">
        <v>300</v>
      </c>
      <c r="L933">
        <v>54360</v>
      </c>
      <c r="M933">
        <v>181.2</v>
      </c>
      <c r="N933" t="s">
        <v>7263</v>
      </c>
      <c r="O933" t="s">
        <v>23192</v>
      </c>
      <c r="P933">
        <v>0</v>
      </c>
      <c r="Q933">
        <v>0</v>
      </c>
      <c r="R933">
        <v>4</v>
      </c>
    </row>
    <row r="934" spans="1:18" x14ac:dyDescent="0.25">
      <c r="A934" t="s">
        <v>8827</v>
      </c>
      <c r="B934">
        <v>2018</v>
      </c>
      <c r="C934">
        <v>12</v>
      </c>
      <c r="D934">
        <v>18</v>
      </c>
      <c r="E934" t="s">
        <v>8095</v>
      </c>
      <c r="F934" s="1" t="s">
        <v>5207</v>
      </c>
      <c r="G934" s="1" t="s">
        <v>20931</v>
      </c>
      <c r="H934" s="1" t="s">
        <v>3200</v>
      </c>
      <c r="I934" t="s">
        <v>20951</v>
      </c>
      <c r="J934" t="s">
        <v>23</v>
      </c>
      <c r="K934">
        <v>800</v>
      </c>
      <c r="L934">
        <v>91512</v>
      </c>
      <c r="M934">
        <v>114.39</v>
      </c>
      <c r="N934" t="s">
        <v>7263</v>
      </c>
      <c r="O934" t="s">
        <v>23192</v>
      </c>
      <c r="P934">
        <v>0</v>
      </c>
      <c r="Q934">
        <v>0</v>
      </c>
      <c r="R934">
        <v>4</v>
      </c>
    </row>
    <row r="935" spans="1:18" x14ac:dyDescent="0.25">
      <c r="A935" t="s">
        <v>8827</v>
      </c>
      <c r="B935">
        <v>2018</v>
      </c>
      <c r="C935">
        <v>12</v>
      </c>
      <c r="D935">
        <v>18</v>
      </c>
      <c r="E935" t="s">
        <v>8095</v>
      </c>
      <c r="F935" s="1" t="s">
        <v>5207</v>
      </c>
      <c r="G935" s="1" t="s">
        <v>20573</v>
      </c>
      <c r="H935" s="1" t="s">
        <v>3200</v>
      </c>
      <c r="I935" t="s">
        <v>20782</v>
      </c>
      <c r="J935" t="s">
        <v>23</v>
      </c>
      <c r="K935">
        <v>300</v>
      </c>
      <c r="L935">
        <v>40932</v>
      </c>
      <c r="M935">
        <v>136.44</v>
      </c>
      <c r="N935" t="s">
        <v>7263</v>
      </c>
      <c r="O935" t="s">
        <v>23192</v>
      </c>
      <c r="P935">
        <v>0</v>
      </c>
      <c r="Q935">
        <v>0</v>
      </c>
      <c r="R935">
        <v>4</v>
      </c>
    </row>
    <row r="936" spans="1:18" x14ac:dyDescent="0.25">
      <c r="A936" t="s">
        <v>8827</v>
      </c>
      <c r="B936">
        <v>2018</v>
      </c>
      <c r="C936">
        <v>12</v>
      </c>
      <c r="D936">
        <v>18</v>
      </c>
      <c r="E936" t="s">
        <v>8095</v>
      </c>
      <c r="F936" s="1" t="s">
        <v>5207</v>
      </c>
      <c r="G936" s="1" t="s">
        <v>20573</v>
      </c>
      <c r="H936" s="1" t="s">
        <v>3200</v>
      </c>
      <c r="I936" t="s">
        <v>20774</v>
      </c>
      <c r="J936" t="s">
        <v>23</v>
      </c>
      <c r="K936">
        <v>300</v>
      </c>
      <c r="L936">
        <v>40932</v>
      </c>
      <c r="M936">
        <v>136.44</v>
      </c>
      <c r="N936" t="s">
        <v>9044</v>
      </c>
      <c r="O936" t="s">
        <v>9829</v>
      </c>
      <c r="P936">
        <v>0</v>
      </c>
      <c r="Q936">
        <v>0</v>
      </c>
      <c r="R936">
        <v>4</v>
      </c>
    </row>
    <row r="937" spans="1:18" x14ac:dyDescent="0.25">
      <c r="A937" t="s">
        <v>1292</v>
      </c>
      <c r="B937">
        <v>2017</v>
      </c>
      <c r="C937">
        <v>1</v>
      </c>
      <c r="D937">
        <v>11</v>
      </c>
      <c r="E937" t="s">
        <v>92</v>
      </c>
      <c r="F937" s="1" t="s">
        <v>3205</v>
      </c>
      <c r="G937" s="1" t="s">
        <v>3863</v>
      </c>
      <c r="H937" s="1" t="s">
        <v>3206</v>
      </c>
      <c r="I937" t="s">
        <v>19061</v>
      </c>
      <c r="J937" t="s">
        <v>23</v>
      </c>
      <c r="K937">
        <v>11420</v>
      </c>
      <c r="L937">
        <v>500675</v>
      </c>
      <c r="M937">
        <v>43.84</v>
      </c>
      <c r="N937" t="s">
        <v>9331</v>
      </c>
      <c r="O937" t="s">
        <v>9540</v>
      </c>
      <c r="P937">
        <v>4.2454374665687751E-2</v>
      </c>
      <c r="Q937">
        <v>0</v>
      </c>
      <c r="R937">
        <v>1</v>
      </c>
    </row>
    <row r="938" spans="1:18" x14ac:dyDescent="0.25">
      <c r="A938" t="s">
        <v>1292</v>
      </c>
      <c r="B938">
        <v>2017</v>
      </c>
      <c r="C938">
        <v>1</v>
      </c>
      <c r="D938">
        <v>11</v>
      </c>
      <c r="E938" t="s">
        <v>92</v>
      </c>
      <c r="F938" s="1" t="s">
        <v>3205</v>
      </c>
      <c r="G938" s="1" t="s">
        <v>3863</v>
      </c>
      <c r="H938" s="1" t="s">
        <v>3206</v>
      </c>
      <c r="I938" t="s">
        <v>19086</v>
      </c>
      <c r="J938" t="s">
        <v>23</v>
      </c>
      <c r="K938">
        <v>2410</v>
      </c>
      <c r="L938">
        <v>106642.5</v>
      </c>
      <c r="M938">
        <v>44.25</v>
      </c>
      <c r="N938" t="s">
        <v>9303</v>
      </c>
      <c r="O938" t="s">
        <v>9512</v>
      </c>
      <c r="P938">
        <v>0</v>
      </c>
      <c r="Q938">
        <v>0</v>
      </c>
      <c r="R938">
        <v>1</v>
      </c>
    </row>
    <row r="939" spans="1:18" x14ac:dyDescent="0.25">
      <c r="A939" t="s">
        <v>1292</v>
      </c>
      <c r="B939">
        <v>2017</v>
      </c>
      <c r="C939">
        <v>1</v>
      </c>
      <c r="D939">
        <v>11</v>
      </c>
      <c r="E939" t="s">
        <v>92</v>
      </c>
      <c r="F939" s="1" t="s">
        <v>3205</v>
      </c>
      <c r="G939" s="1" t="s">
        <v>3863</v>
      </c>
      <c r="H939" s="1" t="s">
        <v>3206</v>
      </c>
      <c r="I939" t="s">
        <v>19125</v>
      </c>
      <c r="J939" t="s">
        <v>23</v>
      </c>
      <c r="K939">
        <v>4757</v>
      </c>
      <c r="L939">
        <v>284706.45</v>
      </c>
      <c r="M939">
        <v>59.85</v>
      </c>
      <c r="N939" t="s">
        <v>9319</v>
      </c>
      <c r="O939" t="s">
        <v>9487</v>
      </c>
      <c r="P939">
        <v>0</v>
      </c>
      <c r="Q939">
        <v>0</v>
      </c>
      <c r="R939">
        <v>1</v>
      </c>
    </row>
    <row r="940" spans="1:18" x14ac:dyDescent="0.25">
      <c r="A940" t="s">
        <v>2599</v>
      </c>
      <c r="B940">
        <v>2018</v>
      </c>
      <c r="C940">
        <v>6</v>
      </c>
      <c r="D940">
        <v>22</v>
      </c>
      <c r="E940" t="s">
        <v>174</v>
      </c>
      <c r="F940" s="1" t="s">
        <v>3205</v>
      </c>
      <c r="G940" s="1" t="s">
        <v>3384</v>
      </c>
      <c r="H940" s="1" t="s">
        <v>3206</v>
      </c>
      <c r="I940" t="s">
        <v>17068</v>
      </c>
      <c r="J940" t="s">
        <v>23</v>
      </c>
      <c r="K940">
        <v>11695</v>
      </c>
      <c r="L940">
        <v>540192.07999999996</v>
      </c>
      <c r="M940">
        <v>46.19</v>
      </c>
      <c r="N940" t="s">
        <v>170</v>
      </c>
      <c r="O940" t="s">
        <v>9516</v>
      </c>
      <c r="P940">
        <v>3.660242098978287E-2</v>
      </c>
      <c r="Q940">
        <v>0</v>
      </c>
      <c r="R940">
        <v>2</v>
      </c>
    </row>
    <row r="941" spans="1:18" x14ac:dyDescent="0.25">
      <c r="A941" t="s">
        <v>2599</v>
      </c>
      <c r="B941">
        <v>2018</v>
      </c>
      <c r="C941">
        <v>6</v>
      </c>
      <c r="D941">
        <v>22</v>
      </c>
      <c r="E941" t="s">
        <v>174</v>
      </c>
      <c r="F941" s="1" t="s">
        <v>3205</v>
      </c>
      <c r="G941" s="1" t="s">
        <v>3863</v>
      </c>
      <c r="H941" s="1" t="s">
        <v>3206</v>
      </c>
      <c r="I941" t="s">
        <v>19001</v>
      </c>
      <c r="J941" t="s">
        <v>23</v>
      </c>
      <c r="K941">
        <v>7500</v>
      </c>
      <c r="L941">
        <v>356250.02</v>
      </c>
      <c r="M941">
        <v>47.5</v>
      </c>
      <c r="N941" t="s">
        <v>9335</v>
      </c>
      <c r="O941" t="s">
        <v>9441</v>
      </c>
      <c r="P941">
        <v>0.12724850134172863</v>
      </c>
      <c r="Q941">
        <v>0</v>
      </c>
      <c r="R941">
        <v>2</v>
      </c>
    </row>
    <row r="942" spans="1:18" x14ac:dyDescent="0.25">
      <c r="A942" t="s">
        <v>7658</v>
      </c>
      <c r="B942">
        <v>2016</v>
      </c>
      <c r="C942">
        <v>7</v>
      </c>
      <c r="D942">
        <v>26</v>
      </c>
      <c r="E942" t="s">
        <v>7471</v>
      </c>
      <c r="F942" s="1" t="s">
        <v>5207</v>
      </c>
      <c r="G942" s="1" t="s">
        <v>21008</v>
      </c>
      <c r="H942" s="1" t="s">
        <v>7263</v>
      </c>
      <c r="I942" t="s">
        <v>6994</v>
      </c>
      <c r="J942" t="s">
        <v>23</v>
      </c>
      <c r="K942">
        <v>270</v>
      </c>
      <c r="L942">
        <v>42390</v>
      </c>
      <c r="M942">
        <v>157</v>
      </c>
      <c r="N942" t="s">
        <v>9363</v>
      </c>
      <c r="O942" t="s">
        <v>9763</v>
      </c>
      <c r="P942">
        <v>0</v>
      </c>
      <c r="Q942">
        <v>0</v>
      </c>
      <c r="R942">
        <v>3</v>
      </c>
    </row>
    <row r="943" spans="1:18" x14ac:dyDescent="0.25">
      <c r="A943" t="s">
        <v>1233</v>
      </c>
      <c r="B943">
        <v>2016</v>
      </c>
      <c r="C943">
        <v>11</v>
      </c>
      <c r="D943">
        <v>18</v>
      </c>
      <c r="E943" t="s">
        <v>31</v>
      </c>
      <c r="F943" s="1" t="s">
        <v>3205</v>
      </c>
      <c r="G943" s="1" t="s">
        <v>3203</v>
      </c>
      <c r="H943" s="1" t="s">
        <v>7263</v>
      </c>
      <c r="I943" t="s">
        <v>402</v>
      </c>
      <c r="J943" t="s">
        <v>23</v>
      </c>
      <c r="K943">
        <v>23</v>
      </c>
      <c r="L943">
        <v>1206</v>
      </c>
      <c r="M943">
        <v>52.43</v>
      </c>
      <c r="N943" t="s">
        <v>2471</v>
      </c>
      <c r="O943" t="s">
        <v>9601</v>
      </c>
      <c r="P943">
        <v>0</v>
      </c>
      <c r="Q943">
        <v>0</v>
      </c>
      <c r="R943">
        <v>4</v>
      </c>
    </row>
    <row r="944" spans="1:18" x14ac:dyDescent="0.25">
      <c r="A944" t="s">
        <v>1233</v>
      </c>
      <c r="B944">
        <v>2016</v>
      </c>
      <c r="C944">
        <v>11</v>
      </c>
      <c r="D944">
        <v>18</v>
      </c>
      <c r="E944" t="s">
        <v>31</v>
      </c>
      <c r="F944" s="1" t="s">
        <v>3205</v>
      </c>
      <c r="G944" s="1" t="s">
        <v>3203</v>
      </c>
      <c r="H944" s="1" t="s">
        <v>7263</v>
      </c>
      <c r="I944" t="s">
        <v>803</v>
      </c>
      <c r="J944" t="s">
        <v>23</v>
      </c>
      <c r="K944">
        <v>35</v>
      </c>
      <c r="L944">
        <v>1950</v>
      </c>
      <c r="M944">
        <v>55.71</v>
      </c>
      <c r="N944" t="s">
        <v>1967</v>
      </c>
      <c r="O944" t="s">
        <v>9632</v>
      </c>
      <c r="P944">
        <v>0</v>
      </c>
      <c r="Q944">
        <v>0</v>
      </c>
      <c r="R944">
        <v>4</v>
      </c>
    </row>
    <row r="945" spans="1:18" x14ac:dyDescent="0.25">
      <c r="A945" t="s">
        <v>479</v>
      </c>
      <c r="B945">
        <v>2016</v>
      </c>
      <c r="C945">
        <v>2</v>
      </c>
      <c r="D945">
        <v>4</v>
      </c>
      <c r="E945" t="s">
        <v>226</v>
      </c>
      <c r="F945" s="1" t="s">
        <v>3205</v>
      </c>
      <c r="G945" s="1" t="s">
        <v>3384</v>
      </c>
      <c r="H945" s="1" t="s">
        <v>3206</v>
      </c>
      <c r="I945" t="s">
        <v>17081</v>
      </c>
      <c r="J945" t="s">
        <v>23</v>
      </c>
      <c r="K945">
        <v>66665</v>
      </c>
      <c r="L945">
        <v>1956617.65</v>
      </c>
      <c r="M945">
        <v>29.35</v>
      </c>
      <c r="N945" t="s">
        <v>160</v>
      </c>
      <c r="O945" t="s">
        <v>9452</v>
      </c>
      <c r="P945">
        <v>0.10110188471641929</v>
      </c>
      <c r="Q945">
        <v>0</v>
      </c>
      <c r="R945">
        <v>1</v>
      </c>
    </row>
    <row r="946" spans="1:18" x14ac:dyDescent="0.25">
      <c r="A946" t="s">
        <v>1411</v>
      </c>
      <c r="B946">
        <v>2017</v>
      </c>
      <c r="C946">
        <v>2</v>
      </c>
      <c r="D946">
        <v>21</v>
      </c>
      <c r="E946" t="s">
        <v>226</v>
      </c>
      <c r="F946" s="1" t="s">
        <v>3205</v>
      </c>
      <c r="G946" s="1" t="s">
        <v>3863</v>
      </c>
      <c r="H946" s="1" t="s">
        <v>3206</v>
      </c>
      <c r="I946" t="s">
        <v>19010</v>
      </c>
      <c r="J946" t="s">
        <v>23</v>
      </c>
      <c r="K946">
        <v>20840</v>
      </c>
      <c r="L946">
        <v>969935.28</v>
      </c>
      <c r="M946">
        <v>46.54</v>
      </c>
      <c r="N946" t="s">
        <v>9337</v>
      </c>
      <c r="O946" t="s">
        <v>9440</v>
      </c>
      <c r="P946">
        <v>0.12068470364021268</v>
      </c>
      <c r="Q946">
        <v>0</v>
      </c>
      <c r="R946">
        <v>1</v>
      </c>
    </row>
    <row r="947" spans="1:18" x14ac:dyDescent="0.25">
      <c r="A947" t="s">
        <v>15519</v>
      </c>
      <c r="B947">
        <v>2019</v>
      </c>
      <c r="C947">
        <v>9</v>
      </c>
      <c r="D947">
        <v>13</v>
      </c>
      <c r="E947" t="s">
        <v>226</v>
      </c>
      <c r="F947" s="1" t="s">
        <v>3205</v>
      </c>
      <c r="G947" s="1" t="s">
        <v>3863</v>
      </c>
      <c r="H947" s="1" t="s">
        <v>3206</v>
      </c>
      <c r="I947" t="s">
        <v>19205</v>
      </c>
      <c r="J947" t="s">
        <v>23</v>
      </c>
      <c r="K947">
        <v>8280</v>
      </c>
      <c r="L947">
        <v>376740</v>
      </c>
      <c r="M947">
        <v>45.5</v>
      </c>
      <c r="N947" t="s">
        <v>9335</v>
      </c>
      <c r="O947" t="s">
        <v>9441</v>
      </c>
      <c r="P947">
        <v>0.12724850134172863</v>
      </c>
      <c r="Q947">
        <v>0</v>
      </c>
      <c r="R947">
        <v>3</v>
      </c>
    </row>
    <row r="948" spans="1:18" x14ac:dyDescent="0.25">
      <c r="A948" t="s">
        <v>15519</v>
      </c>
      <c r="B948">
        <v>2019</v>
      </c>
      <c r="C948">
        <v>9</v>
      </c>
      <c r="D948">
        <v>13</v>
      </c>
      <c r="E948" t="s">
        <v>226</v>
      </c>
      <c r="F948" s="1" t="s">
        <v>3205</v>
      </c>
      <c r="G948" s="1" t="s">
        <v>3863</v>
      </c>
      <c r="H948" s="1" t="s">
        <v>3206</v>
      </c>
      <c r="I948" t="s">
        <v>19221</v>
      </c>
      <c r="J948" t="s">
        <v>23</v>
      </c>
      <c r="K948">
        <v>12350</v>
      </c>
      <c r="L948">
        <v>561925</v>
      </c>
      <c r="M948">
        <v>45.5</v>
      </c>
      <c r="N948" t="s">
        <v>9347</v>
      </c>
      <c r="O948" t="s">
        <v>9542</v>
      </c>
      <c r="P948">
        <v>8.0289698840596724E-2</v>
      </c>
      <c r="Q948">
        <v>0</v>
      </c>
      <c r="R948">
        <v>3</v>
      </c>
    </row>
    <row r="949" spans="1:18" x14ac:dyDescent="0.25">
      <c r="A949" t="s">
        <v>15987</v>
      </c>
      <c r="B949">
        <v>2019</v>
      </c>
      <c r="C949">
        <v>10</v>
      </c>
      <c r="D949">
        <v>23</v>
      </c>
      <c r="E949" t="s">
        <v>1620</v>
      </c>
      <c r="F949" s="1" t="s">
        <v>3205</v>
      </c>
      <c r="G949" s="1" t="s">
        <v>3863</v>
      </c>
      <c r="H949" s="1" t="s">
        <v>3206</v>
      </c>
      <c r="I949" t="s">
        <v>19206</v>
      </c>
      <c r="J949" t="s">
        <v>23</v>
      </c>
      <c r="K949">
        <v>7080</v>
      </c>
      <c r="L949">
        <v>303024.84999999998</v>
      </c>
      <c r="M949">
        <v>42.8</v>
      </c>
      <c r="N949" t="s">
        <v>9305</v>
      </c>
      <c r="O949" t="s">
        <v>9530</v>
      </c>
      <c r="P949">
        <v>3.1450189480311259E-2</v>
      </c>
      <c r="Q949">
        <v>0</v>
      </c>
      <c r="R949">
        <v>4</v>
      </c>
    </row>
    <row r="950" spans="1:18" x14ac:dyDescent="0.25">
      <c r="A950" t="s">
        <v>15987</v>
      </c>
      <c r="B950">
        <v>2019</v>
      </c>
      <c r="C950">
        <v>10</v>
      </c>
      <c r="D950">
        <v>23</v>
      </c>
      <c r="E950" t="s">
        <v>1620</v>
      </c>
      <c r="F950" s="1" t="s">
        <v>3205</v>
      </c>
      <c r="G950" s="1" t="s">
        <v>3384</v>
      </c>
      <c r="H950" s="1" t="s">
        <v>3206</v>
      </c>
      <c r="I950" t="s">
        <v>17219</v>
      </c>
      <c r="J950" t="s">
        <v>23</v>
      </c>
      <c r="K950">
        <v>6822</v>
      </c>
      <c r="L950">
        <v>307673.02</v>
      </c>
      <c r="M950">
        <v>45.1</v>
      </c>
      <c r="N950" t="s">
        <v>112</v>
      </c>
      <c r="O950" t="s">
        <v>9515</v>
      </c>
      <c r="P950">
        <v>3.2773227720419927E-2</v>
      </c>
      <c r="Q950">
        <v>0</v>
      </c>
      <c r="R950">
        <v>4</v>
      </c>
    </row>
    <row r="951" spans="1:18" x14ac:dyDescent="0.25">
      <c r="A951" t="s">
        <v>15987</v>
      </c>
      <c r="B951">
        <v>2019</v>
      </c>
      <c r="C951">
        <v>10</v>
      </c>
      <c r="D951">
        <v>23</v>
      </c>
      <c r="E951" t="s">
        <v>1620</v>
      </c>
      <c r="F951" s="1" t="s">
        <v>3205</v>
      </c>
      <c r="G951" s="1" t="s">
        <v>3863</v>
      </c>
      <c r="H951" s="1" t="s">
        <v>3206</v>
      </c>
      <c r="I951" t="s">
        <v>19301</v>
      </c>
      <c r="J951" t="s">
        <v>23</v>
      </c>
      <c r="K951">
        <v>3242</v>
      </c>
      <c r="L951">
        <v>206839.99</v>
      </c>
      <c r="M951">
        <v>63.8</v>
      </c>
      <c r="N951" t="s">
        <v>9313</v>
      </c>
      <c r="O951" t="s">
        <v>9448</v>
      </c>
      <c r="P951">
        <v>2.823689586550486E-2</v>
      </c>
      <c r="Q951">
        <v>0</v>
      </c>
      <c r="R951">
        <v>4</v>
      </c>
    </row>
    <row r="952" spans="1:18" x14ac:dyDescent="0.25">
      <c r="A952" t="s">
        <v>15987</v>
      </c>
      <c r="B952">
        <v>2019</v>
      </c>
      <c r="C952">
        <v>10</v>
      </c>
      <c r="D952">
        <v>23</v>
      </c>
      <c r="E952" t="s">
        <v>1620</v>
      </c>
      <c r="F952" s="1" t="s">
        <v>3205</v>
      </c>
      <c r="G952" s="1" t="s">
        <v>3863</v>
      </c>
      <c r="H952" s="1" t="s">
        <v>3206</v>
      </c>
      <c r="I952" t="s">
        <v>19262</v>
      </c>
      <c r="J952" t="s">
        <v>23</v>
      </c>
      <c r="K952">
        <v>3540</v>
      </c>
      <c r="L952">
        <v>151512.43</v>
      </c>
      <c r="M952">
        <v>42.8</v>
      </c>
      <c r="N952" t="s">
        <v>9304</v>
      </c>
      <c r="O952" t="s">
        <v>9502</v>
      </c>
      <c r="P952">
        <v>0</v>
      </c>
      <c r="Q952">
        <v>0</v>
      </c>
      <c r="R952">
        <v>4</v>
      </c>
    </row>
    <row r="953" spans="1:18" x14ac:dyDescent="0.25">
      <c r="A953" t="s">
        <v>16511</v>
      </c>
      <c r="B953">
        <v>2019</v>
      </c>
      <c r="C953">
        <v>11</v>
      </c>
      <c r="D953">
        <v>22</v>
      </c>
      <c r="E953" t="s">
        <v>7471</v>
      </c>
      <c r="F953" s="1" t="s">
        <v>9480</v>
      </c>
      <c r="G953" s="1" t="s">
        <v>9480</v>
      </c>
      <c r="H953" s="1" t="s">
        <v>9480</v>
      </c>
      <c r="I953" t="s">
        <v>16230</v>
      </c>
      <c r="J953" t="s">
        <v>38</v>
      </c>
      <c r="K953">
        <v>48</v>
      </c>
      <c r="L953">
        <v>3600</v>
      </c>
      <c r="M953">
        <v>75</v>
      </c>
      <c r="N953" t="e">
        <v>#N/A</v>
      </c>
      <c r="O953" t="e">
        <v>#N/A</v>
      </c>
      <c r="P953">
        <v>0</v>
      </c>
      <c r="Q953">
        <v>0</v>
      </c>
      <c r="R953">
        <v>4</v>
      </c>
    </row>
    <row r="954" spans="1:18" x14ac:dyDescent="0.25">
      <c r="A954" t="s">
        <v>16511</v>
      </c>
      <c r="B954">
        <v>2019</v>
      </c>
      <c r="C954">
        <v>11</v>
      </c>
      <c r="D954">
        <v>22</v>
      </c>
      <c r="E954" t="s">
        <v>7471</v>
      </c>
      <c r="F954" s="1" t="s">
        <v>9480</v>
      </c>
      <c r="G954" s="1" t="s">
        <v>9480</v>
      </c>
      <c r="H954" s="1" t="s">
        <v>9480</v>
      </c>
      <c r="I954" t="s">
        <v>16231</v>
      </c>
      <c r="J954" t="s">
        <v>38</v>
      </c>
      <c r="K954">
        <v>24</v>
      </c>
      <c r="L954">
        <v>2712</v>
      </c>
      <c r="M954">
        <v>113</v>
      </c>
      <c r="N954" t="e">
        <v>#N/A</v>
      </c>
      <c r="O954" t="e">
        <v>#N/A</v>
      </c>
      <c r="P954">
        <v>0</v>
      </c>
      <c r="Q954">
        <v>0</v>
      </c>
      <c r="R954">
        <v>4</v>
      </c>
    </row>
    <row r="955" spans="1:18" x14ac:dyDescent="0.25">
      <c r="A955" t="s">
        <v>16511</v>
      </c>
      <c r="B955">
        <v>2019</v>
      </c>
      <c r="C955">
        <v>11</v>
      </c>
      <c r="D955">
        <v>22</v>
      </c>
      <c r="E955" t="s">
        <v>7471</v>
      </c>
      <c r="F955" s="1" t="s">
        <v>9480</v>
      </c>
      <c r="G955" s="1" t="s">
        <v>9480</v>
      </c>
      <c r="H955" s="1" t="s">
        <v>9480</v>
      </c>
      <c r="I955" t="s">
        <v>16232</v>
      </c>
      <c r="J955" t="s">
        <v>38</v>
      </c>
      <c r="K955">
        <v>64</v>
      </c>
      <c r="L955">
        <v>8704</v>
      </c>
      <c r="M955">
        <v>136</v>
      </c>
      <c r="N955" t="e">
        <v>#N/A</v>
      </c>
      <c r="O955" t="e">
        <v>#N/A</v>
      </c>
      <c r="P955">
        <v>0</v>
      </c>
      <c r="Q955">
        <v>0</v>
      </c>
      <c r="R955">
        <v>4</v>
      </c>
    </row>
    <row r="956" spans="1:18" x14ac:dyDescent="0.25">
      <c r="A956" t="s">
        <v>16511</v>
      </c>
      <c r="B956">
        <v>2019</v>
      </c>
      <c r="C956">
        <v>11</v>
      </c>
      <c r="D956">
        <v>22</v>
      </c>
      <c r="E956" t="s">
        <v>7471</v>
      </c>
      <c r="F956" s="1" t="s">
        <v>9480</v>
      </c>
      <c r="G956" s="1" t="s">
        <v>9480</v>
      </c>
      <c r="H956" s="1" t="s">
        <v>9480</v>
      </c>
      <c r="I956" t="s">
        <v>16233</v>
      </c>
      <c r="J956" t="s">
        <v>38</v>
      </c>
      <c r="K956">
        <v>96</v>
      </c>
      <c r="L956">
        <v>20448</v>
      </c>
      <c r="M956">
        <v>213</v>
      </c>
      <c r="N956" t="e">
        <v>#N/A</v>
      </c>
      <c r="O956" t="e">
        <v>#N/A</v>
      </c>
      <c r="P956">
        <v>0</v>
      </c>
      <c r="Q956">
        <v>0</v>
      </c>
      <c r="R956">
        <v>4</v>
      </c>
    </row>
    <row r="957" spans="1:18" x14ac:dyDescent="0.25">
      <c r="A957" t="s">
        <v>16511</v>
      </c>
      <c r="B957">
        <v>2019</v>
      </c>
      <c r="C957">
        <v>11</v>
      </c>
      <c r="D957">
        <v>22</v>
      </c>
      <c r="E957" t="s">
        <v>7471</v>
      </c>
      <c r="F957" s="1" t="s">
        <v>9480</v>
      </c>
      <c r="G957" s="1" t="s">
        <v>9480</v>
      </c>
      <c r="H957" s="1" t="s">
        <v>9480</v>
      </c>
      <c r="I957" t="s">
        <v>16234</v>
      </c>
      <c r="J957" t="s">
        <v>38</v>
      </c>
      <c r="K957">
        <v>78</v>
      </c>
      <c r="L957">
        <v>20124</v>
      </c>
      <c r="M957">
        <v>258</v>
      </c>
      <c r="N957" t="e">
        <v>#N/A</v>
      </c>
      <c r="O957" t="e">
        <v>#N/A</v>
      </c>
      <c r="P957">
        <v>0</v>
      </c>
      <c r="Q957">
        <v>0</v>
      </c>
      <c r="R957">
        <v>4</v>
      </c>
    </row>
    <row r="958" spans="1:18" x14ac:dyDescent="0.25">
      <c r="A958" t="s">
        <v>16511</v>
      </c>
      <c r="B958">
        <v>2019</v>
      </c>
      <c r="C958">
        <v>11</v>
      </c>
      <c r="D958">
        <v>22</v>
      </c>
      <c r="E958" t="s">
        <v>7471</v>
      </c>
      <c r="F958" s="1" t="s">
        <v>9480</v>
      </c>
      <c r="G958" s="1" t="s">
        <v>9480</v>
      </c>
      <c r="H958" s="1" t="s">
        <v>9480</v>
      </c>
      <c r="I958" t="s">
        <v>16235</v>
      </c>
      <c r="J958" t="s">
        <v>38</v>
      </c>
      <c r="K958">
        <v>144</v>
      </c>
      <c r="L958">
        <v>33984</v>
      </c>
      <c r="M958">
        <v>236</v>
      </c>
      <c r="N958" t="e">
        <v>#N/A</v>
      </c>
      <c r="O958" t="e">
        <v>#N/A</v>
      </c>
      <c r="P958">
        <v>0</v>
      </c>
      <c r="Q958">
        <v>0</v>
      </c>
      <c r="R958">
        <v>4</v>
      </c>
    </row>
    <row r="959" spans="1:18" x14ac:dyDescent="0.25">
      <c r="A959" t="s">
        <v>16511</v>
      </c>
      <c r="B959">
        <v>2019</v>
      </c>
      <c r="C959">
        <v>11</v>
      </c>
      <c r="D959">
        <v>22</v>
      </c>
      <c r="E959" t="s">
        <v>7471</v>
      </c>
      <c r="F959" s="1" t="s">
        <v>9480</v>
      </c>
      <c r="G959" s="1" t="s">
        <v>9480</v>
      </c>
      <c r="H959" s="1" t="s">
        <v>9480</v>
      </c>
      <c r="I959" t="s">
        <v>16236</v>
      </c>
      <c r="J959" t="s">
        <v>38</v>
      </c>
      <c r="K959">
        <v>36</v>
      </c>
      <c r="L959">
        <v>9108</v>
      </c>
      <c r="M959">
        <v>253</v>
      </c>
      <c r="N959" t="e">
        <v>#N/A</v>
      </c>
      <c r="O959" t="e">
        <v>#N/A</v>
      </c>
      <c r="P959">
        <v>0</v>
      </c>
      <c r="Q959">
        <v>0</v>
      </c>
      <c r="R959">
        <v>4</v>
      </c>
    </row>
    <row r="960" spans="1:18" x14ac:dyDescent="0.25">
      <c r="A960" t="s">
        <v>16511</v>
      </c>
      <c r="B960">
        <v>2019</v>
      </c>
      <c r="C960">
        <v>11</v>
      </c>
      <c r="D960">
        <v>22</v>
      </c>
      <c r="E960" t="s">
        <v>7471</v>
      </c>
      <c r="F960" s="1" t="s">
        <v>9480</v>
      </c>
      <c r="G960" s="1" t="s">
        <v>9480</v>
      </c>
      <c r="H960" s="1" t="s">
        <v>9480</v>
      </c>
      <c r="I960" t="s">
        <v>16237</v>
      </c>
      <c r="J960" t="s">
        <v>38</v>
      </c>
      <c r="K960">
        <v>24</v>
      </c>
      <c r="L960">
        <v>6600</v>
      </c>
      <c r="M960">
        <v>275</v>
      </c>
      <c r="N960" t="e">
        <v>#N/A</v>
      </c>
      <c r="O960" t="e">
        <v>#N/A</v>
      </c>
      <c r="P960">
        <v>0</v>
      </c>
      <c r="Q960">
        <v>0</v>
      </c>
      <c r="R960">
        <v>4</v>
      </c>
    </row>
    <row r="961" spans="1:18" x14ac:dyDescent="0.25">
      <c r="A961" t="s">
        <v>16511</v>
      </c>
      <c r="B961">
        <v>2019</v>
      </c>
      <c r="C961">
        <v>11</v>
      </c>
      <c r="D961">
        <v>22</v>
      </c>
      <c r="E961" t="s">
        <v>7471</v>
      </c>
      <c r="F961" s="1" t="s">
        <v>9480</v>
      </c>
      <c r="G961" s="1" t="s">
        <v>9480</v>
      </c>
      <c r="H961" s="1" t="s">
        <v>9480</v>
      </c>
      <c r="I961" t="s">
        <v>16238</v>
      </c>
      <c r="J961" t="s">
        <v>38</v>
      </c>
      <c r="K961">
        <v>72</v>
      </c>
      <c r="L961">
        <v>15624</v>
      </c>
      <c r="M961">
        <v>217</v>
      </c>
      <c r="N961" t="e">
        <v>#N/A</v>
      </c>
      <c r="O961" t="e">
        <v>#N/A</v>
      </c>
      <c r="P961">
        <v>0</v>
      </c>
      <c r="Q961">
        <v>0</v>
      </c>
      <c r="R961">
        <v>4</v>
      </c>
    </row>
    <row r="962" spans="1:18" x14ac:dyDescent="0.25">
      <c r="A962" t="s">
        <v>16511</v>
      </c>
      <c r="B962">
        <v>2019</v>
      </c>
      <c r="C962">
        <v>11</v>
      </c>
      <c r="D962">
        <v>22</v>
      </c>
      <c r="E962" t="s">
        <v>7471</v>
      </c>
      <c r="F962" s="1" t="s">
        <v>9480</v>
      </c>
      <c r="G962" s="1" t="s">
        <v>9480</v>
      </c>
      <c r="H962" s="1" t="s">
        <v>9480</v>
      </c>
      <c r="I962" t="s">
        <v>16239</v>
      </c>
      <c r="J962" t="s">
        <v>38</v>
      </c>
      <c r="K962">
        <v>64</v>
      </c>
      <c r="L962">
        <v>7360</v>
      </c>
      <c r="M962">
        <v>115</v>
      </c>
      <c r="N962" t="e">
        <v>#N/A</v>
      </c>
      <c r="O962" t="e">
        <v>#N/A</v>
      </c>
      <c r="P962">
        <v>0</v>
      </c>
      <c r="Q962">
        <v>0</v>
      </c>
      <c r="R962">
        <v>4</v>
      </c>
    </row>
    <row r="963" spans="1:18" x14ac:dyDescent="0.25">
      <c r="A963" t="s">
        <v>16511</v>
      </c>
      <c r="B963">
        <v>2019</v>
      </c>
      <c r="C963">
        <v>11</v>
      </c>
      <c r="D963">
        <v>22</v>
      </c>
      <c r="E963" t="s">
        <v>7471</v>
      </c>
      <c r="F963" s="1" t="s">
        <v>9480</v>
      </c>
      <c r="G963" s="1" t="s">
        <v>9480</v>
      </c>
      <c r="H963" s="1" t="s">
        <v>9480</v>
      </c>
      <c r="I963" t="s">
        <v>16240</v>
      </c>
      <c r="J963" t="s">
        <v>38</v>
      </c>
      <c r="K963">
        <v>6</v>
      </c>
      <c r="L963">
        <v>684</v>
      </c>
      <c r="M963">
        <v>114</v>
      </c>
      <c r="N963" t="e">
        <v>#N/A</v>
      </c>
      <c r="O963" t="e">
        <v>#N/A</v>
      </c>
      <c r="P963">
        <v>0</v>
      </c>
      <c r="Q963">
        <v>0</v>
      </c>
      <c r="R963">
        <v>4</v>
      </c>
    </row>
    <row r="964" spans="1:18" x14ac:dyDescent="0.25">
      <c r="A964" t="s">
        <v>16511</v>
      </c>
      <c r="B964">
        <v>2019</v>
      </c>
      <c r="C964">
        <v>11</v>
      </c>
      <c r="D964">
        <v>22</v>
      </c>
      <c r="E964" t="s">
        <v>7471</v>
      </c>
      <c r="F964" s="1" t="s">
        <v>9480</v>
      </c>
      <c r="G964" s="1" t="s">
        <v>9480</v>
      </c>
      <c r="H964" s="1" t="s">
        <v>9480</v>
      </c>
      <c r="I964" t="s">
        <v>16241</v>
      </c>
      <c r="J964" t="s">
        <v>38</v>
      </c>
      <c r="K964">
        <v>3</v>
      </c>
      <c r="L964">
        <v>366</v>
      </c>
      <c r="M964">
        <v>122</v>
      </c>
      <c r="N964" t="e">
        <v>#N/A</v>
      </c>
      <c r="O964" t="e">
        <v>#N/A</v>
      </c>
      <c r="P964">
        <v>0</v>
      </c>
      <c r="Q964">
        <v>0</v>
      </c>
      <c r="R964">
        <v>4</v>
      </c>
    </row>
    <row r="965" spans="1:18" x14ac:dyDescent="0.25">
      <c r="A965" t="s">
        <v>16511</v>
      </c>
      <c r="B965">
        <v>2019</v>
      </c>
      <c r="C965">
        <v>11</v>
      </c>
      <c r="D965">
        <v>22</v>
      </c>
      <c r="E965" t="s">
        <v>7471</v>
      </c>
      <c r="F965" s="1" t="s">
        <v>9480</v>
      </c>
      <c r="G965" s="1" t="s">
        <v>9480</v>
      </c>
      <c r="H965" s="1" t="s">
        <v>9480</v>
      </c>
      <c r="I965" t="s">
        <v>16242</v>
      </c>
      <c r="J965" t="s">
        <v>38</v>
      </c>
      <c r="K965">
        <v>24</v>
      </c>
      <c r="L965">
        <v>5208</v>
      </c>
      <c r="M965">
        <v>217</v>
      </c>
      <c r="N965" t="e">
        <v>#N/A</v>
      </c>
      <c r="O965" t="e">
        <v>#N/A</v>
      </c>
      <c r="P965">
        <v>0</v>
      </c>
      <c r="Q965">
        <v>0</v>
      </c>
      <c r="R965">
        <v>4</v>
      </c>
    </row>
    <row r="966" spans="1:18" x14ac:dyDescent="0.25">
      <c r="A966" t="s">
        <v>16511</v>
      </c>
      <c r="B966">
        <v>2019</v>
      </c>
      <c r="C966">
        <v>11</v>
      </c>
      <c r="D966">
        <v>22</v>
      </c>
      <c r="E966" t="s">
        <v>7471</v>
      </c>
      <c r="F966" s="1" t="s">
        <v>9480</v>
      </c>
      <c r="G966" s="1" t="s">
        <v>9480</v>
      </c>
      <c r="H966" s="1" t="s">
        <v>9480</v>
      </c>
      <c r="I966" t="s">
        <v>16243</v>
      </c>
      <c r="J966" t="s">
        <v>38</v>
      </c>
      <c r="K966">
        <v>24</v>
      </c>
      <c r="L966">
        <v>5664</v>
      </c>
      <c r="M966">
        <v>236</v>
      </c>
      <c r="N966" t="e">
        <v>#N/A</v>
      </c>
      <c r="O966" t="e">
        <v>#N/A</v>
      </c>
      <c r="P966">
        <v>0</v>
      </c>
      <c r="Q966">
        <v>0</v>
      </c>
      <c r="R966">
        <v>4</v>
      </c>
    </row>
    <row r="967" spans="1:18" x14ac:dyDescent="0.25">
      <c r="A967" t="s">
        <v>3023</v>
      </c>
      <c r="B967">
        <v>2018</v>
      </c>
      <c r="C967">
        <v>11</v>
      </c>
      <c r="D967">
        <v>8</v>
      </c>
      <c r="E967" t="s">
        <v>1620</v>
      </c>
      <c r="F967" s="1" t="s">
        <v>3205</v>
      </c>
      <c r="G967" s="1" t="s">
        <v>3384</v>
      </c>
      <c r="H967" s="1" t="s">
        <v>3206</v>
      </c>
      <c r="I967" t="s">
        <v>17066</v>
      </c>
      <c r="J967" t="s">
        <v>23</v>
      </c>
      <c r="K967">
        <v>8140</v>
      </c>
      <c r="L967">
        <v>382580</v>
      </c>
      <c r="M967">
        <v>47</v>
      </c>
      <c r="N967" t="s">
        <v>160</v>
      </c>
      <c r="O967" t="s">
        <v>9452</v>
      </c>
      <c r="P967">
        <v>0.10110188471641929</v>
      </c>
      <c r="Q967">
        <v>0</v>
      </c>
      <c r="R967">
        <v>4</v>
      </c>
    </row>
    <row r="968" spans="1:18" x14ac:dyDescent="0.25">
      <c r="A968" t="s">
        <v>3023</v>
      </c>
      <c r="B968">
        <v>2018</v>
      </c>
      <c r="C968">
        <v>11</v>
      </c>
      <c r="D968">
        <v>8</v>
      </c>
      <c r="E968" t="s">
        <v>1620</v>
      </c>
      <c r="F968" s="1" t="s">
        <v>3205</v>
      </c>
      <c r="G968" s="1" t="s">
        <v>3227</v>
      </c>
      <c r="H968" s="1" t="s">
        <v>3206</v>
      </c>
      <c r="I968" t="s">
        <v>19674</v>
      </c>
      <c r="J968" t="s">
        <v>23</v>
      </c>
      <c r="K968">
        <v>8780</v>
      </c>
      <c r="L968">
        <v>487290</v>
      </c>
      <c r="M968">
        <v>55.5</v>
      </c>
      <c r="N968" t="s">
        <v>22067</v>
      </c>
      <c r="O968" t="s">
        <v>23263</v>
      </c>
      <c r="P968">
        <v>0</v>
      </c>
      <c r="Q968">
        <v>0</v>
      </c>
      <c r="R968">
        <v>4</v>
      </c>
    </row>
    <row r="969" spans="1:18" x14ac:dyDescent="0.25">
      <c r="A969" t="s">
        <v>3023</v>
      </c>
      <c r="B969">
        <v>2018</v>
      </c>
      <c r="C969">
        <v>11</v>
      </c>
      <c r="D969">
        <v>8</v>
      </c>
      <c r="E969" t="s">
        <v>1620</v>
      </c>
      <c r="F969" s="1" t="s">
        <v>3205</v>
      </c>
      <c r="G969" s="1" t="s">
        <v>3384</v>
      </c>
      <c r="H969" s="1" t="s">
        <v>3206</v>
      </c>
      <c r="I969" t="s">
        <v>17417</v>
      </c>
      <c r="J969" t="s">
        <v>23</v>
      </c>
      <c r="K969">
        <v>2830</v>
      </c>
      <c r="L969">
        <v>139236</v>
      </c>
      <c r="M969">
        <v>49.2</v>
      </c>
      <c r="N969" t="s">
        <v>228</v>
      </c>
      <c r="O969" t="s">
        <v>9547</v>
      </c>
      <c r="P969">
        <v>0</v>
      </c>
      <c r="Q969">
        <v>0</v>
      </c>
      <c r="R969">
        <v>4</v>
      </c>
    </row>
    <row r="970" spans="1:18" x14ac:dyDescent="0.25">
      <c r="A970" t="s">
        <v>7888</v>
      </c>
      <c r="B970">
        <v>2017</v>
      </c>
      <c r="C970">
        <v>2</v>
      </c>
      <c r="D970">
        <v>6</v>
      </c>
      <c r="E970" t="s">
        <v>7335</v>
      </c>
      <c r="F970" s="1" t="s">
        <v>5207</v>
      </c>
      <c r="G970" s="1" t="s">
        <v>21109</v>
      </c>
      <c r="H970" s="1" t="s">
        <v>7263</v>
      </c>
      <c r="I970" t="s">
        <v>6729</v>
      </c>
      <c r="J970" t="s">
        <v>38</v>
      </c>
      <c r="K970">
        <v>4</v>
      </c>
      <c r="L970">
        <v>3720</v>
      </c>
      <c r="M970">
        <v>930</v>
      </c>
      <c r="N970" t="s">
        <v>6729</v>
      </c>
      <c r="O970" t="s">
        <v>9844</v>
      </c>
      <c r="P970">
        <v>0</v>
      </c>
      <c r="Q970">
        <v>0</v>
      </c>
      <c r="R970">
        <v>1</v>
      </c>
    </row>
    <row r="971" spans="1:18" x14ac:dyDescent="0.25">
      <c r="A971" t="s">
        <v>7888</v>
      </c>
      <c r="B971">
        <v>2017</v>
      </c>
      <c r="C971">
        <v>2</v>
      </c>
      <c r="D971">
        <v>6</v>
      </c>
      <c r="E971" t="s">
        <v>7335</v>
      </c>
      <c r="F971" s="1" t="s">
        <v>9480</v>
      </c>
      <c r="G971" s="1" t="s">
        <v>9480</v>
      </c>
      <c r="H971" s="1" t="s">
        <v>9480</v>
      </c>
      <c r="I971" t="s">
        <v>7889</v>
      </c>
      <c r="J971" t="s">
        <v>38</v>
      </c>
      <c r="K971">
        <v>5</v>
      </c>
      <c r="L971">
        <v>418.5</v>
      </c>
      <c r="M971">
        <v>83.7</v>
      </c>
      <c r="N971" t="e">
        <v>#N/A</v>
      </c>
      <c r="O971" t="e">
        <v>#N/A</v>
      </c>
      <c r="P971">
        <v>0</v>
      </c>
      <c r="Q971">
        <v>0</v>
      </c>
      <c r="R971">
        <v>1</v>
      </c>
    </row>
    <row r="972" spans="1:18" x14ac:dyDescent="0.25">
      <c r="A972" t="s">
        <v>7888</v>
      </c>
      <c r="B972">
        <v>2017</v>
      </c>
      <c r="C972">
        <v>2</v>
      </c>
      <c r="D972">
        <v>6</v>
      </c>
      <c r="E972" t="s">
        <v>7335</v>
      </c>
      <c r="F972" s="1" t="s">
        <v>9480</v>
      </c>
      <c r="G972" s="1" t="s">
        <v>9480</v>
      </c>
      <c r="H972" s="1" t="s">
        <v>9480</v>
      </c>
      <c r="I972" t="s">
        <v>7890</v>
      </c>
      <c r="J972" t="s">
        <v>7341</v>
      </c>
      <c r="K972">
        <v>2</v>
      </c>
      <c r="L972">
        <v>1813.49</v>
      </c>
      <c r="M972">
        <v>906.75</v>
      </c>
      <c r="N972" t="e">
        <v>#N/A</v>
      </c>
      <c r="O972" t="e">
        <v>#N/A</v>
      </c>
      <c r="P972">
        <v>0</v>
      </c>
      <c r="Q972">
        <v>0</v>
      </c>
      <c r="R972">
        <v>1</v>
      </c>
    </row>
    <row r="973" spans="1:18" x14ac:dyDescent="0.25">
      <c r="A973" t="s">
        <v>7888</v>
      </c>
      <c r="B973">
        <v>2017</v>
      </c>
      <c r="C973">
        <v>2</v>
      </c>
      <c r="D973">
        <v>6</v>
      </c>
      <c r="E973" t="s">
        <v>7335</v>
      </c>
      <c r="F973" s="1" t="s">
        <v>9480</v>
      </c>
      <c r="G973" s="1" t="s">
        <v>9480</v>
      </c>
      <c r="H973" s="1" t="s">
        <v>9480</v>
      </c>
      <c r="I973" t="s">
        <v>7891</v>
      </c>
      <c r="J973" t="s">
        <v>38</v>
      </c>
      <c r="K973">
        <v>10</v>
      </c>
      <c r="L973">
        <v>1469.4</v>
      </c>
      <c r="M973">
        <v>146.94</v>
      </c>
      <c r="N973" t="e">
        <v>#N/A</v>
      </c>
      <c r="O973" t="e">
        <v>#N/A</v>
      </c>
      <c r="P973">
        <v>0</v>
      </c>
      <c r="Q973">
        <v>0</v>
      </c>
      <c r="R973">
        <v>1</v>
      </c>
    </row>
    <row r="974" spans="1:18" x14ac:dyDescent="0.25">
      <c r="A974" t="s">
        <v>7888</v>
      </c>
      <c r="B974">
        <v>2017</v>
      </c>
      <c r="C974">
        <v>2</v>
      </c>
      <c r="D974">
        <v>6</v>
      </c>
      <c r="E974" t="s">
        <v>7335</v>
      </c>
      <c r="F974" s="1" t="s">
        <v>9480</v>
      </c>
      <c r="G974" s="1" t="s">
        <v>9480</v>
      </c>
      <c r="H974" s="1" t="s">
        <v>9480</v>
      </c>
      <c r="I974" t="s">
        <v>7892</v>
      </c>
      <c r="J974" t="s">
        <v>38</v>
      </c>
      <c r="K974">
        <v>30</v>
      </c>
      <c r="L974">
        <v>1813.49</v>
      </c>
      <c r="M974">
        <v>60.45</v>
      </c>
      <c r="N974" t="e">
        <v>#N/A</v>
      </c>
      <c r="O974" t="e">
        <v>#N/A</v>
      </c>
      <c r="P974">
        <v>0</v>
      </c>
      <c r="Q974">
        <v>0</v>
      </c>
      <c r="R974">
        <v>1</v>
      </c>
    </row>
    <row r="975" spans="1:18" x14ac:dyDescent="0.25">
      <c r="A975" t="s">
        <v>7888</v>
      </c>
      <c r="B975">
        <v>2017</v>
      </c>
      <c r="C975">
        <v>2</v>
      </c>
      <c r="D975">
        <v>6</v>
      </c>
      <c r="E975" t="s">
        <v>7335</v>
      </c>
      <c r="F975" s="1" t="s">
        <v>9480</v>
      </c>
      <c r="G975" s="1" t="s">
        <v>9480</v>
      </c>
      <c r="H975" s="1" t="s">
        <v>9480</v>
      </c>
      <c r="I975" t="s">
        <v>7893</v>
      </c>
      <c r="J975" t="s">
        <v>7340</v>
      </c>
      <c r="K975">
        <v>2</v>
      </c>
      <c r="L975">
        <v>2976.02</v>
      </c>
      <c r="M975">
        <v>1488.01</v>
      </c>
      <c r="N975" t="e">
        <v>#N/A</v>
      </c>
      <c r="O975" t="e">
        <v>#N/A</v>
      </c>
      <c r="P975">
        <v>0</v>
      </c>
      <c r="Q975">
        <v>0</v>
      </c>
      <c r="R975">
        <v>1</v>
      </c>
    </row>
    <row r="976" spans="1:18" x14ac:dyDescent="0.25">
      <c r="A976" t="s">
        <v>2663</v>
      </c>
      <c r="B976">
        <v>2018</v>
      </c>
      <c r="C976">
        <v>7</v>
      </c>
      <c r="D976">
        <v>19</v>
      </c>
      <c r="E976" t="s">
        <v>51</v>
      </c>
      <c r="F976" s="1" t="s">
        <v>3205</v>
      </c>
      <c r="G976" s="1" t="s">
        <v>3863</v>
      </c>
      <c r="H976" s="1" t="s">
        <v>3206</v>
      </c>
      <c r="I976" t="s">
        <v>18999</v>
      </c>
      <c r="J976" t="s">
        <v>23</v>
      </c>
      <c r="K976">
        <v>19940</v>
      </c>
      <c r="L976">
        <v>983042</v>
      </c>
      <c r="M976">
        <v>49.3</v>
      </c>
      <c r="N976" t="s">
        <v>9337</v>
      </c>
      <c r="O976" t="s">
        <v>9440</v>
      </c>
      <c r="P976">
        <v>0.12068470364021268</v>
      </c>
      <c r="Q976">
        <v>0</v>
      </c>
      <c r="R976">
        <v>3</v>
      </c>
    </row>
    <row r="977" spans="1:18" x14ac:dyDescent="0.25">
      <c r="A977" t="s">
        <v>7408</v>
      </c>
      <c r="B977">
        <v>2016</v>
      </c>
      <c r="C977">
        <v>1</v>
      </c>
      <c r="D977">
        <v>29</v>
      </c>
      <c r="E977" t="s">
        <v>7358</v>
      </c>
      <c r="F977" s="1" t="s">
        <v>9480</v>
      </c>
      <c r="G977" s="1" t="s">
        <v>9480</v>
      </c>
      <c r="H977" s="1" t="s">
        <v>9480</v>
      </c>
      <c r="I977" t="s">
        <v>7409</v>
      </c>
      <c r="J977" t="s">
        <v>85</v>
      </c>
      <c r="K977">
        <v>100</v>
      </c>
      <c r="L977">
        <v>18717.16</v>
      </c>
      <c r="M977">
        <v>187.17</v>
      </c>
      <c r="N977" t="e">
        <v>#N/A</v>
      </c>
      <c r="O977" t="e">
        <v>#N/A</v>
      </c>
      <c r="P977">
        <v>0</v>
      </c>
      <c r="Q977">
        <v>0</v>
      </c>
      <c r="R977">
        <v>1</v>
      </c>
    </row>
    <row r="978" spans="1:18" x14ac:dyDescent="0.25">
      <c r="A978" t="s">
        <v>7408</v>
      </c>
      <c r="B978">
        <v>2016</v>
      </c>
      <c r="C978">
        <v>1</v>
      </c>
      <c r="D978">
        <v>29</v>
      </c>
      <c r="E978" t="s">
        <v>7358</v>
      </c>
      <c r="F978" s="1" t="s">
        <v>9480</v>
      </c>
      <c r="G978" s="1" t="s">
        <v>9480</v>
      </c>
      <c r="H978" s="1" t="s">
        <v>9480</v>
      </c>
      <c r="I978" t="s">
        <v>7410</v>
      </c>
      <c r="J978" t="s">
        <v>38</v>
      </c>
      <c r="K978">
        <v>10</v>
      </c>
      <c r="L978">
        <v>61.95</v>
      </c>
      <c r="M978">
        <v>6.2</v>
      </c>
      <c r="N978" t="e">
        <v>#N/A</v>
      </c>
      <c r="O978" t="e">
        <v>#N/A</v>
      </c>
      <c r="P978">
        <v>0</v>
      </c>
      <c r="Q978">
        <v>0</v>
      </c>
      <c r="R978">
        <v>1</v>
      </c>
    </row>
    <row r="979" spans="1:18" x14ac:dyDescent="0.25">
      <c r="A979" t="s">
        <v>7408</v>
      </c>
      <c r="B979">
        <v>2016</v>
      </c>
      <c r="C979">
        <v>1</v>
      </c>
      <c r="D979">
        <v>29</v>
      </c>
      <c r="E979" t="s">
        <v>7358</v>
      </c>
      <c r="F979" s="1" t="s">
        <v>9480</v>
      </c>
      <c r="G979" s="1" t="s">
        <v>9480</v>
      </c>
      <c r="H979" s="1" t="s">
        <v>9480</v>
      </c>
      <c r="I979" t="s">
        <v>7411</v>
      </c>
      <c r="J979" t="s">
        <v>38</v>
      </c>
      <c r="K979">
        <v>10</v>
      </c>
      <c r="L979">
        <v>1745.69</v>
      </c>
      <c r="M979">
        <v>174.57</v>
      </c>
      <c r="N979" t="e">
        <v>#N/A</v>
      </c>
      <c r="O979" t="e">
        <v>#N/A</v>
      </c>
      <c r="P979">
        <v>0</v>
      </c>
      <c r="Q979">
        <v>0</v>
      </c>
      <c r="R979">
        <v>1</v>
      </c>
    </row>
    <row r="980" spans="1:18" x14ac:dyDescent="0.25">
      <c r="A980" t="s">
        <v>7408</v>
      </c>
      <c r="B980">
        <v>2016</v>
      </c>
      <c r="C980">
        <v>1</v>
      </c>
      <c r="D980">
        <v>29</v>
      </c>
      <c r="E980" t="s">
        <v>7358</v>
      </c>
      <c r="F980" s="1" t="s">
        <v>9480</v>
      </c>
      <c r="G980" s="1" t="s">
        <v>9480</v>
      </c>
      <c r="H980" s="1" t="s">
        <v>9480</v>
      </c>
      <c r="I980" t="s">
        <v>7412</v>
      </c>
      <c r="J980" t="s">
        <v>85</v>
      </c>
      <c r="K980">
        <v>100</v>
      </c>
      <c r="L980">
        <v>5826.84</v>
      </c>
      <c r="M980">
        <v>58.27</v>
      </c>
      <c r="N980" t="e">
        <v>#N/A</v>
      </c>
      <c r="O980" t="e">
        <v>#N/A</v>
      </c>
      <c r="P980">
        <v>0</v>
      </c>
      <c r="Q980">
        <v>0</v>
      </c>
      <c r="R980">
        <v>1</v>
      </c>
    </row>
    <row r="981" spans="1:18" x14ac:dyDescent="0.25">
      <c r="A981" t="s">
        <v>7408</v>
      </c>
      <c r="B981">
        <v>2016</v>
      </c>
      <c r="C981">
        <v>1</v>
      </c>
      <c r="D981">
        <v>29</v>
      </c>
      <c r="E981" t="s">
        <v>7358</v>
      </c>
      <c r="F981" s="1" t="s">
        <v>9480</v>
      </c>
      <c r="G981" s="1" t="s">
        <v>9480</v>
      </c>
      <c r="H981" s="1" t="s">
        <v>9480</v>
      </c>
      <c r="I981" t="s">
        <v>15737</v>
      </c>
      <c r="J981" t="s">
        <v>38</v>
      </c>
      <c r="K981">
        <v>1</v>
      </c>
      <c r="L981">
        <v>46.88</v>
      </c>
      <c r="M981">
        <v>46.88</v>
      </c>
      <c r="N981" t="e">
        <v>#N/A</v>
      </c>
      <c r="O981" t="e">
        <v>#N/A</v>
      </c>
      <c r="P981">
        <v>0</v>
      </c>
      <c r="Q981">
        <v>0</v>
      </c>
      <c r="R981">
        <v>1</v>
      </c>
    </row>
    <row r="982" spans="1:18" x14ac:dyDescent="0.25">
      <c r="A982" t="s">
        <v>7408</v>
      </c>
      <c r="B982">
        <v>2016</v>
      </c>
      <c r="C982">
        <v>1</v>
      </c>
      <c r="D982">
        <v>29</v>
      </c>
      <c r="E982" t="s">
        <v>7358</v>
      </c>
      <c r="F982" s="1" t="s">
        <v>9480</v>
      </c>
      <c r="G982" s="1" t="s">
        <v>9480</v>
      </c>
      <c r="H982" s="1" t="s">
        <v>9480</v>
      </c>
      <c r="I982" t="s">
        <v>7413</v>
      </c>
      <c r="J982" t="s">
        <v>85</v>
      </c>
      <c r="K982">
        <v>200</v>
      </c>
      <c r="L982">
        <v>2440.2399999999998</v>
      </c>
      <c r="M982">
        <v>12.2</v>
      </c>
      <c r="N982" t="e">
        <v>#N/A</v>
      </c>
      <c r="O982" t="e">
        <v>#N/A</v>
      </c>
      <c r="P982">
        <v>0</v>
      </c>
      <c r="Q982">
        <v>0</v>
      </c>
      <c r="R982">
        <v>1</v>
      </c>
    </row>
    <row r="983" spans="1:18" x14ac:dyDescent="0.25">
      <c r="A983" t="s">
        <v>7408</v>
      </c>
      <c r="B983">
        <v>2016</v>
      </c>
      <c r="C983">
        <v>1</v>
      </c>
      <c r="D983">
        <v>29</v>
      </c>
      <c r="E983" t="s">
        <v>7358</v>
      </c>
      <c r="F983" s="1" t="s">
        <v>9480</v>
      </c>
      <c r="G983" s="1" t="s">
        <v>9480</v>
      </c>
      <c r="H983" s="1" t="s">
        <v>9480</v>
      </c>
      <c r="I983" t="s">
        <v>7414</v>
      </c>
      <c r="J983" t="s">
        <v>38</v>
      </c>
      <c r="K983">
        <v>1</v>
      </c>
      <c r="L983">
        <v>2866.62</v>
      </c>
      <c r="M983">
        <v>2866.62</v>
      </c>
      <c r="N983" t="e">
        <v>#N/A</v>
      </c>
      <c r="O983" t="e">
        <v>#N/A</v>
      </c>
      <c r="P983">
        <v>0</v>
      </c>
      <c r="Q983">
        <v>0</v>
      </c>
      <c r="R983">
        <v>1</v>
      </c>
    </row>
    <row r="984" spans="1:18" x14ac:dyDescent="0.25">
      <c r="A984" t="s">
        <v>7408</v>
      </c>
      <c r="B984">
        <v>2016</v>
      </c>
      <c r="C984">
        <v>1</v>
      </c>
      <c r="D984">
        <v>29</v>
      </c>
      <c r="E984" t="s">
        <v>7358</v>
      </c>
      <c r="F984" s="1" t="s">
        <v>9480</v>
      </c>
      <c r="G984" s="1" t="s">
        <v>9480</v>
      </c>
      <c r="H984" s="1" t="s">
        <v>9480</v>
      </c>
      <c r="I984" t="s">
        <v>7415</v>
      </c>
      <c r="J984" t="s">
        <v>38</v>
      </c>
      <c r="K984">
        <v>1</v>
      </c>
      <c r="L984">
        <v>130.02000000000001</v>
      </c>
      <c r="M984">
        <v>130.02000000000001</v>
      </c>
      <c r="N984" t="e">
        <v>#N/A</v>
      </c>
      <c r="O984" t="e">
        <v>#N/A</v>
      </c>
      <c r="P984">
        <v>0</v>
      </c>
      <c r="Q984">
        <v>0</v>
      </c>
      <c r="R984">
        <v>1</v>
      </c>
    </row>
    <row r="985" spans="1:18" x14ac:dyDescent="0.25">
      <c r="A985" t="s">
        <v>7408</v>
      </c>
      <c r="B985">
        <v>2016</v>
      </c>
      <c r="C985">
        <v>1</v>
      </c>
      <c r="D985">
        <v>29</v>
      </c>
      <c r="E985" t="s">
        <v>7358</v>
      </c>
      <c r="F985" s="1" t="s">
        <v>9480</v>
      </c>
      <c r="G985" s="1" t="s">
        <v>9480</v>
      </c>
      <c r="H985" s="1" t="s">
        <v>9480</v>
      </c>
      <c r="I985" t="s">
        <v>7416</v>
      </c>
      <c r="J985" t="s">
        <v>38</v>
      </c>
      <c r="K985">
        <v>10</v>
      </c>
      <c r="L985">
        <v>354.71</v>
      </c>
      <c r="M985">
        <v>35.47</v>
      </c>
      <c r="N985" t="e">
        <v>#N/A</v>
      </c>
      <c r="O985" t="e">
        <v>#N/A</v>
      </c>
      <c r="P985">
        <v>0</v>
      </c>
      <c r="Q985">
        <v>0</v>
      </c>
      <c r="R985">
        <v>1</v>
      </c>
    </row>
    <row r="986" spans="1:18" x14ac:dyDescent="0.25">
      <c r="A986" t="s">
        <v>7408</v>
      </c>
      <c r="B986">
        <v>2016</v>
      </c>
      <c r="C986">
        <v>1</v>
      </c>
      <c r="D986">
        <v>29</v>
      </c>
      <c r="E986" t="s">
        <v>7358</v>
      </c>
      <c r="F986" s="1" t="s">
        <v>9480</v>
      </c>
      <c r="G986" s="1" t="s">
        <v>9480</v>
      </c>
      <c r="H986" s="1" t="s">
        <v>9480</v>
      </c>
      <c r="I986" t="s">
        <v>7417</v>
      </c>
      <c r="J986" t="s">
        <v>38</v>
      </c>
      <c r="K986">
        <v>40</v>
      </c>
      <c r="L986">
        <v>986.96</v>
      </c>
      <c r="M986">
        <v>24.67</v>
      </c>
      <c r="N986" t="e">
        <v>#N/A</v>
      </c>
      <c r="O986" t="e">
        <v>#N/A</v>
      </c>
      <c r="P986">
        <v>0</v>
      </c>
      <c r="Q986">
        <v>0</v>
      </c>
      <c r="R986">
        <v>1</v>
      </c>
    </row>
    <row r="987" spans="1:18" x14ac:dyDescent="0.25">
      <c r="A987" t="s">
        <v>7408</v>
      </c>
      <c r="B987">
        <v>2016</v>
      </c>
      <c r="C987">
        <v>1</v>
      </c>
      <c r="D987">
        <v>29</v>
      </c>
      <c r="E987" t="s">
        <v>7358</v>
      </c>
      <c r="F987" s="1" t="s">
        <v>9480</v>
      </c>
      <c r="G987" s="1" t="s">
        <v>9480</v>
      </c>
      <c r="H987" s="1" t="s">
        <v>9480</v>
      </c>
      <c r="I987" t="s">
        <v>7418</v>
      </c>
      <c r="J987" t="s">
        <v>38</v>
      </c>
      <c r="K987">
        <v>2</v>
      </c>
      <c r="L987">
        <v>15683.12</v>
      </c>
      <c r="M987">
        <v>7841.56</v>
      </c>
      <c r="N987" t="e">
        <v>#N/A</v>
      </c>
      <c r="O987" t="e">
        <v>#N/A</v>
      </c>
      <c r="P987">
        <v>0</v>
      </c>
      <c r="Q987">
        <v>0</v>
      </c>
      <c r="R987">
        <v>1</v>
      </c>
    </row>
    <row r="988" spans="1:18" x14ac:dyDescent="0.25">
      <c r="A988" t="s">
        <v>7408</v>
      </c>
      <c r="B988">
        <v>2016</v>
      </c>
      <c r="C988">
        <v>1</v>
      </c>
      <c r="D988">
        <v>29</v>
      </c>
      <c r="E988" t="s">
        <v>7358</v>
      </c>
      <c r="F988" s="1" t="s">
        <v>9480</v>
      </c>
      <c r="G988" s="1" t="s">
        <v>9480</v>
      </c>
      <c r="H988" s="1" t="s">
        <v>9480</v>
      </c>
      <c r="I988" t="s">
        <v>7419</v>
      </c>
      <c r="J988" t="s">
        <v>38</v>
      </c>
      <c r="K988">
        <v>18</v>
      </c>
      <c r="L988">
        <v>12864.22</v>
      </c>
      <c r="M988">
        <v>714.68</v>
      </c>
      <c r="N988" t="e">
        <v>#N/A</v>
      </c>
      <c r="O988" t="e">
        <v>#N/A</v>
      </c>
      <c r="P988">
        <v>0</v>
      </c>
      <c r="Q988">
        <v>0</v>
      </c>
      <c r="R988">
        <v>1</v>
      </c>
    </row>
    <row r="989" spans="1:18" x14ac:dyDescent="0.25">
      <c r="A989" t="s">
        <v>7408</v>
      </c>
      <c r="B989">
        <v>2016</v>
      </c>
      <c r="C989">
        <v>1</v>
      </c>
      <c r="D989">
        <v>29</v>
      </c>
      <c r="E989" t="s">
        <v>7358</v>
      </c>
      <c r="F989" s="1" t="s">
        <v>9480</v>
      </c>
      <c r="G989" s="1" t="s">
        <v>9480</v>
      </c>
      <c r="H989" s="1" t="s">
        <v>9480</v>
      </c>
      <c r="I989" t="s">
        <v>7420</v>
      </c>
      <c r="J989" t="s">
        <v>38</v>
      </c>
      <c r="K989">
        <v>100</v>
      </c>
      <c r="L989">
        <v>1834.9</v>
      </c>
      <c r="M989">
        <v>18.350000000000001</v>
      </c>
      <c r="N989" t="e">
        <v>#N/A</v>
      </c>
      <c r="O989" t="e">
        <v>#N/A</v>
      </c>
      <c r="P989">
        <v>0</v>
      </c>
      <c r="Q989">
        <v>0</v>
      </c>
      <c r="R989">
        <v>1</v>
      </c>
    </row>
    <row r="990" spans="1:18" x14ac:dyDescent="0.25">
      <c r="A990" t="s">
        <v>7408</v>
      </c>
      <c r="B990">
        <v>2016</v>
      </c>
      <c r="C990">
        <v>1</v>
      </c>
      <c r="D990">
        <v>29</v>
      </c>
      <c r="E990" t="s">
        <v>7358</v>
      </c>
      <c r="F990" s="1" t="s">
        <v>9480</v>
      </c>
      <c r="G990" s="1" t="s">
        <v>9480</v>
      </c>
      <c r="H990" s="1" t="s">
        <v>9480</v>
      </c>
      <c r="I990" t="s">
        <v>7421</v>
      </c>
      <c r="J990" t="s">
        <v>38</v>
      </c>
      <c r="K990">
        <v>3</v>
      </c>
      <c r="L990">
        <v>43086.19</v>
      </c>
      <c r="M990">
        <v>14362.06</v>
      </c>
      <c r="N990" t="e">
        <v>#N/A</v>
      </c>
      <c r="O990" t="e">
        <v>#N/A</v>
      </c>
      <c r="P990">
        <v>0</v>
      </c>
      <c r="Q990">
        <v>0</v>
      </c>
      <c r="R990">
        <v>1</v>
      </c>
    </row>
    <row r="991" spans="1:18" x14ac:dyDescent="0.25">
      <c r="A991" t="s">
        <v>7408</v>
      </c>
      <c r="B991">
        <v>2016</v>
      </c>
      <c r="C991">
        <v>1</v>
      </c>
      <c r="D991">
        <v>29</v>
      </c>
      <c r="E991" t="s">
        <v>7358</v>
      </c>
      <c r="F991" s="1" t="s">
        <v>9480</v>
      </c>
      <c r="G991" s="1" t="s">
        <v>9480</v>
      </c>
      <c r="H991" s="1" t="s">
        <v>9480</v>
      </c>
      <c r="I991" t="s">
        <v>7422</v>
      </c>
      <c r="J991" t="s">
        <v>38</v>
      </c>
      <c r="K991">
        <v>2</v>
      </c>
      <c r="L991">
        <v>297.86</v>
      </c>
      <c r="M991">
        <v>148.93</v>
      </c>
      <c r="N991" t="e">
        <v>#N/A</v>
      </c>
      <c r="O991" t="e">
        <v>#N/A</v>
      </c>
      <c r="P991">
        <v>0</v>
      </c>
      <c r="Q991">
        <v>0</v>
      </c>
      <c r="R991">
        <v>1</v>
      </c>
    </row>
    <row r="992" spans="1:18" x14ac:dyDescent="0.25">
      <c r="A992" t="s">
        <v>7408</v>
      </c>
      <c r="B992">
        <v>2016</v>
      </c>
      <c r="C992">
        <v>1</v>
      </c>
      <c r="D992">
        <v>29</v>
      </c>
      <c r="E992" t="s">
        <v>7358</v>
      </c>
      <c r="F992" s="1" t="s">
        <v>9480</v>
      </c>
      <c r="G992" s="1" t="s">
        <v>9480</v>
      </c>
      <c r="H992" s="1" t="s">
        <v>9480</v>
      </c>
      <c r="I992" t="s">
        <v>7423</v>
      </c>
      <c r="J992" t="s">
        <v>85</v>
      </c>
      <c r="K992">
        <v>100</v>
      </c>
      <c r="L992">
        <v>4370.72</v>
      </c>
      <c r="M992">
        <v>43.71</v>
      </c>
      <c r="N992" t="e">
        <v>#N/A</v>
      </c>
      <c r="O992" t="e">
        <v>#N/A</v>
      </c>
      <c r="P992">
        <v>0</v>
      </c>
      <c r="Q992">
        <v>0</v>
      </c>
      <c r="R992">
        <v>1</v>
      </c>
    </row>
    <row r="993" spans="1:18" x14ac:dyDescent="0.25">
      <c r="A993" t="s">
        <v>7408</v>
      </c>
      <c r="B993">
        <v>2016</v>
      </c>
      <c r="C993">
        <v>1</v>
      </c>
      <c r="D993">
        <v>29</v>
      </c>
      <c r="E993" t="s">
        <v>7358</v>
      </c>
      <c r="F993" s="1" t="s">
        <v>9480</v>
      </c>
      <c r="G993" s="1" t="s">
        <v>9480</v>
      </c>
      <c r="H993" s="1" t="s">
        <v>9480</v>
      </c>
      <c r="I993" t="s">
        <v>7424</v>
      </c>
      <c r="J993" t="s">
        <v>85</v>
      </c>
      <c r="K993">
        <v>30</v>
      </c>
      <c r="L993">
        <v>7339.84</v>
      </c>
      <c r="M993">
        <v>244.66</v>
      </c>
      <c r="N993" t="e">
        <v>#N/A</v>
      </c>
      <c r="O993" t="e">
        <v>#N/A</v>
      </c>
      <c r="P993">
        <v>0</v>
      </c>
      <c r="Q993">
        <v>0</v>
      </c>
      <c r="R993">
        <v>1</v>
      </c>
    </row>
    <row r="994" spans="1:18" x14ac:dyDescent="0.25">
      <c r="A994" t="s">
        <v>7408</v>
      </c>
      <c r="B994">
        <v>2016</v>
      </c>
      <c r="C994">
        <v>1</v>
      </c>
      <c r="D994">
        <v>29</v>
      </c>
      <c r="E994" t="s">
        <v>7358</v>
      </c>
      <c r="F994" s="1" t="s">
        <v>9480</v>
      </c>
      <c r="G994" s="1" t="s">
        <v>9480</v>
      </c>
      <c r="H994" s="1" t="s">
        <v>9480</v>
      </c>
      <c r="I994" t="s">
        <v>7425</v>
      </c>
      <c r="J994" t="s">
        <v>85</v>
      </c>
      <c r="K994">
        <v>30</v>
      </c>
      <c r="L994">
        <v>2880.5</v>
      </c>
      <c r="M994">
        <v>96.02</v>
      </c>
      <c r="N994" t="e">
        <v>#N/A</v>
      </c>
      <c r="O994" t="e">
        <v>#N/A</v>
      </c>
      <c r="P994">
        <v>0</v>
      </c>
      <c r="Q994">
        <v>0</v>
      </c>
      <c r="R994">
        <v>1</v>
      </c>
    </row>
    <row r="995" spans="1:18" x14ac:dyDescent="0.25">
      <c r="A995" t="s">
        <v>7408</v>
      </c>
      <c r="B995">
        <v>2016</v>
      </c>
      <c r="C995">
        <v>1</v>
      </c>
      <c r="D995">
        <v>29</v>
      </c>
      <c r="E995" t="s">
        <v>7358</v>
      </c>
      <c r="F995" s="1" t="s">
        <v>9480</v>
      </c>
      <c r="G995" s="1" t="s">
        <v>9480</v>
      </c>
      <c r="H995" s="1" t="s">
        <v>9480</v>
      </c>
      <c r="I995" t="s">
        <v>15738</v>
      </c>
      <c r="J995" t="s">
        <v>38</v>
      </c>
      <c r="K995">
        <v>1</v>
      </c>
      <c r="L995">
        <v>81.180000000000007</v>
      </c>
      <c r="M995">
        <v>81.180000000000007</v>
      </c>
      <c r="N995" t="e">
        <v>#N/A</v>
      </c>
      <c r="O995" t="e">
        <v>#N/A</v>
      </c>
      <c r="P995">
        <v>0</v>
      </c>
      <c r="Q995">
        <v>0</v>
      </c>
      <c r="R995">
        <v>1</v>
      </c>
    </row>
    <row r="996" spans="1:18" x14ac:dyDescent="0.25">
      <c r="A996" t="s">
        <v>7408</v>
      </c>
      <c r="B996">
        <v>2016</v>
      </c>
      <c r="C996">
        <v>1</v>
      </c>
      <c r="D996">
        <v>29</v>
      </c>
      <c r="E996" t="s">
        <v>7358</v>
      </c>
      <c r="F996" s="1" t="s">
        <v>9480</v>
      </c>
      <c r="G996" s="1" t="s">
        <v>9480</v>
      </c>
      <c r="H996" s="1" t="s">
        <v>9480</v>
      </c>
      <c r="I996" t="s">
        <v>15739</v>
      </c>
      <c r="J996" t="s">
        <v>38</v>
      </c>
      <c r="K996">
        <v>1</v>
      </c>
      <c r="L996">
        <v>85.56</v>
      </c>
      <c r="M996">
        <v>85.56</v>
      </c>
      <c r="N996" t="e">
        <v>#N/A</v>
      </c>
      <c r="O996" t="e">
        <v>#N/A</v>
      </c>
      <c r="P996">
        <v>0</v>
      </c>
      <c r="Q996">
        <v>0</v>
      </c>
      <c r="R996">
        <v>1</v>
      </c>
    </row>
    <row r="997" spans="1:18" x14ac:dyDescent="0.25">
      <c r="A997" t="s">
        <v>7408</v>
      </c>
      <c r="B997">
        <v>2016</v>
      </c>
      <c r="C997">
        <v>1</v>
      </c>
      <c r="D997">
        <v>29</v>
      </c>
      <c r="E997" t="s">
        <v>7358</v>
      </c>
      <c r="F997" s="1" t="s">
        <v>9480</v>
      </c>
      <c r="G997" s="1" t="s">
        <v>9480</v>
      </c>
      <c r="H997" s="1" t="s">
        <v>9480</v>
      </c>
      <c r="I997" t="s">
        <v>7426</v>
      </c>
      <c r="J997" t="s">
        <v>38</v>
      </c>
      <c r="K997">
        <v>5</v>
      </c>
      <c r="L997">
        <v>36748.5</v>
      </c>
      <c r="M997">
        <v>7349.7</v>
      </c>
      <c r="N997" t="e">
        <v>#N/A</v>
      </c>
      <c r="O997" t="e">
        <v>#N/A</v>
      </c>
      <c r="P997">
        <v>0</v>
      </c>
      <c r="Q997">
        <v>0</v>
      </c>
      <c r="R997">
        <v>1</v>
      </c>
    </row>
    <row r="998" spans="1:18" x14ac:dyDescent="0.25">
      <c r="A998" t="s">
        <v>7408</v>
      </c>
      <c r="B998">
        <v>2016</v>
      </c>
      <c r="C998">
        <v>1</v>
      </c>
      <c r="D998">
        <v>29</v>
      </c>
      <c r="E998" t="s">
        <v>7358</v>
      </c>
      <c r="F998" s="1" t="s">
        <v>9480</v>
      </c>
      <c r="G998" s="1" t="s">
        <v>9480</v>
      </c>
      <c r="H998" s="1" t="s">
        <v>9480</v>
      </c>
      <c r="I998" t="s">
        <v>15740</v>
      </c>
      <c r="J998" t="s">
        <v>38</v>
      </c>
      <c r="K998">
        <v>6</v>
      </c>
      <c r="L998">
        <v>7849.6</v>
      </c>
      <c r="M998">
        <v>1308.27</v>
      </c>
      <c r="N998" t="e">
        <v>#N/A</v>
      </c>
      <c r="O998" t="e">
        <v>#N/A</v>
      </c>
      <c r="P998">
        <v>0</v>
      </c>
      <c r="Q998">
        <v>0</v>
      </c>
      <c r="R998">
        <v>1</v>
      </c>
    </row>
    <row r="999" spans="1:18" x14ac:dyDescent="0.25">
      <c r="A999" t="s">
        <v>7408</v>
      </c>
      <c r="B999">
        <v>2016</v>
      </c>
      <c r="C999">
        <v>1</v>
      </c>
      <c r="D999">
        <v>29</v>
      </c>
      <c r="E999" t="s">
        <v>7358</v>
      </c>
      <c r="F999" s="1" t="s">
        <v>9480</v>
      </c>
      <c r="G999" s="1" t="s">
        <v>9480</v>
      </c>
      <c r="H999" s="1" t="s">
        <v>9480</v>
      </c>
      <c r="I999" t="s">
        <v>15741</v>
      </c>
      <c r="J999" t="s">
        <v>38</v>
      </c>
      <c r="K999">
        <v>5</v>
      </c>
      <c r="L999">
        <v>2093.9699999999998</v>
      </c>
      <c r="M999">
        <v>418.79</v>
      </c>
      <c r="N999" t="e">
        <v>#N/A</v>
      </c>
      <c r="O999" t="e">
        <v>#N/A</v>
      </c>
      <c r="P999">
        <v>0</v>
      </c>
      <c r="Q999">
        <v>0</v>
      </c>
      <c r="R999">
        <v>1</v>
      </c>
    </row>
    <row r="1000" spans="1:18" x14ac:dyDescent="0.25">
      <c r="A1000" t="s">
        <v>7408</v>
      </c>
      <c r="B1000">
        <v>2016</v>
      </c>
      <c r="C1000">
        <v>1</v>
      </c>
      <c r="D1000">
        <v>29</v>
      </c>
      <c r="E1000" t="s">
        <v>7358</v>
      </c>
      <c r="F1000" s="1" t="s">
        <v>9480</v>
      </c>
      <c r="G1000" s="1" t="s">
        <v>9480</v>
      </c>
      <c r="H1000" s="1" t="s">
        <v>9480</v>
      </c>
      <c r="I1000" t="s">
        <v>7427</v>
      </c>
      <c r="J1000" t="s">
        <v>85</v>
      </c>
      <c r="K1000">
        <v>500</v>
      </c>
      <c r="L1000">
        <v>15511.1</v>
      </c>
      <c r="M1000">
        <v>31.02</v>
      </c>
      <c r="N1000" t="e">
        <v>#N/A</v>
      </c>
      <c r="O1000" t="e">
        <v>#N/A</v>
      </c>
      <c r="P1000">
        <v>0</v>
      </c>
      <c r="Q1000">
        <v>0</v>
      </c>
      <c r="R1000">
        <v>1</v>
      </c>
    </row>
    <row r="1001" spans="1:18" x14ac:dyDescent="0.25">
      <c r="A1001" t="s">
        <v>7659</v>
      </c>
      <c r="B1001">
        <v>2016</v>
      </c>
      <c r="C1001">
        <v>7</v>
      </c>
      <c r="D1001">
        <v>26</v>
      </c>
      <c r="E1001" t="s">
        <v>7471</v>
      </c>
      <c r="F1001" s="1" t="s">
        <v>5207</v>
      </c>
      <c r="G1001" s="1" t="s">
        <v>20573</v>
      </c>
      <c r="H1001" s="1" t="s">
        <v>7263</v>
      </c>
      <c r="I1001" t="s">
        <v>6158</v>
      </c>
      <c r="J1001" t="s">
        <v>23</v>
      </c>
      <c r="K1001">
        <v>360</v>
      </c>
      <c r="L1001">
        <v>54828</v>
      </c>
      <c r="M1001">
        <v>152.30000000000001</v>
      </c>
      <c r="N1001" t="s">
        <v>9062</v>
      </c>
      <c r="O1001" t="s">
        <v>9456</v>
      </c>
      <c r="P1001">
        <v>0</v>
      </c>
      <c r="Q1001">
        <v>5.8534472775055225E-2</v>
      </c>
      <c r="R1001">
        <v>3</v>
      </c>
    </row>
    <row r="1002" spans="1:18" x14ac:dyDescent="0.25">
      <c r="A1002" t="s">
        <v>16515</v>
      </c>
      <c r="B1002">
        <v>2019</v>
      </c>
      <c r="C1002">
        <v>5</v>
      </c>
      <c r="D1002">
        <v>1</v>
      </c>
      <c r="E1002" t="s">
        <v>16463</v>
      </c>
      <c r="F1002" s="1" t="s">
        <v>9480</v>
      </c>
      <c r="G1002" s="1" t="s">
        <v>9480</v>
      </c>
      <c r="H1002" s="1" t="s">
        <v>9480</v>
      </c>
      <c r="I1002" t="s">
        <v>16439</v>
      </c>
      <c r="J1002" t="s">
        <v>23</v>
      </c>
      <c r="K1002">
        <v>6480</v>
      </c>
      <c r="L1002">
        <v>635040</v>
      </c>
      <c r="M1002">
        <v>98</v>
      </c>
      <c r="N1002" t="e">
        <v>#N/A</v>
      </c>
      <c r="O1002" t="e">
        <v>#N/A</v>
      </c>
      <c r="P1002">
        <v>0</v>
      </c>
      <c r="Q1002">
        <v>0</v>
      </c>
      <c r="R1002">
        <v>2</v>
      </c>
    </row>
    <row r="1003" spans="1:18" x14ac:dyDescent="0.25">
      <c r="A1003" t="s">
        <v>16057</v>
      </c>
      <c r="B1003">
        <v>2019</v>
      </c>
      <c r="C1003">
        <v>10</v>
      </c>
      <c r="D1003">
        <v>28</v>
      </c>
      <c r="E1003" t="s">
        <v>174</v>
      </c>
      <c r="F1003" s="1" t="s">
        <v>3205</v>
      </c>
      <c r="G1003" s="1" t="s">
        <v>3384</v>
      </c>
      <c r="H1003" s="1" t="s">
        <v>3206</v>
      </c>
      <c r="I1003" t="s">
        <v>17454</v>
      </c>
      <c r="J1003" t="s">
        <v>23</v>
      </c>
      <c r="K1003">
        <v>435</v>
      </c>
      <c r="L1003">
        <v>19270.5</v>
      </c>
      <c r="M1003">
        <v>44.3</v>
      </c>
      <c r="N1003" t="s">
        <v>168</v>
      </c>
      <c r="O1003" t="s">
        <v>9481</v>
      </c>
      <c r="P1003">
        <v>2.7900708435018715E-2</v>
      </c>
      <c r="Q1003">
        <v>0</v>
      </c>
      <c r="R1003">
        <v>4</v>
      </c>
    </row>
    <row r="1004" spans="1:18" x14ac:dyDescent="0.25">
      <c r="A1004" t="s">
        <v>16057</v>
      </c>
      <c r="B1004">
        <v>2019</v>
      </c>
      <c r="C1004">
        <v>10</v>
      </c>
      <c r="D1004">
        <v>28</v>
      </c>
      <c r="E1004" t="s">
        <v>174</v>
      </c>
      <c r="F1004" s="1" t="s">
        <v>3205</v>
      </c>
      <c r="G1004" s="1" t="s">
        <v>3863</v>
      </c>
      <c r="H1004" s="1" t="s">
        <v>3206</v>
      </c>
      <c r="I1004" t="s">
        <v>19205</v>
      </c>
      <c r="J1004" t="s">
        <v>23</v>
      </c>
      <c r="K1004">
        <v>6945</v>
      </c>
      <c r="L1004">
        <v>298634.98</v>
      </c>
      <c r="M1004">
        <v>43</v>
      </c>
      <c r="N1004" t="s">
        <v>9335</v>
      </c>
      <c r="O1004" t="s">
        <v>9441</v>
      </c>
      <c r="P1004">
        <v>0.12724850134172863</v>
      </c>
      <c r="Q1004">
        <v>0</v>
      </c>
      <c r="R1004">
        <v>4</v>
      </c>
    </row>
    <row r="1005" spans="1:18" x14ac:dyDescent="0.25">
      <c r="A1005" t="s">
        <v>16057</v>
      </c>
      <c r="B1005">
        <v>2019</v>
      </c>
      <c r="C1005">
        <v>10</v>
      </c>
      <c r="D1005">
        <v>28</v>
      </c>
      <c r="E1005" t="s">
        <v>174</v>
      </c>
      <c r="F1005" s="1" t="s">
        <v>3205</v>
      </c>
      <c r="G1005" s="1" t="s">
        <v>3384</v>
      </c>
      <c r="H1005" s="1" t="s">
        <v>3206</v>
      </c>
      <c r="I1005" t="s">
        <v>17219</v>
      </c>
      <c r="J1005" t="s">
        <v>23</v>
      </c>
      <c r="K1005">
        <v>12110</v>
      </c>
      <c r="L1005">
        <v>536473.04</v>
      </c>
      <c r="M1005">
        <v>44.3</v>
      </c>
      <c r="N1005" t="s">
        <v>112</v>
      </c>
      <c r="O1005" t="s">
        <v>9515</v>
      </c>
      <c r="P1005">
        <v>3.2773227720419927E-2</v>
      </c>
      <c r="Q1005">
        <v>0</v>
      </c>
      <c r="R1005">
        <v>4</v>
      </c>
    </row>
    <row r="1006" spans="1:18" x14ac:dyDescent="0.25">
      <c r="A1006" t="s">
        <v>16244</v>
      </c>
      <c r="B1006">
        <v>2019</v>
      </c>
      <c r="C1006">
        <v>11</v>
      </c>
      <c r="D1006">
        <v>25</v>
      </c>
      <c r="E1006" t="s">
        <v>7335</v>
      </c>
      <c r="F1006" s="1" t="s">
        <v>9480</v>
      </c>
      <c r="G1006" s="1" t="s">
        <v>9480</v>
      </c>
      <c r="H1006" s="1" t="s">
        <v>9480</v>
      </c>
      <c r="I1006" t="s">
        <v>16246</v>
      </c>
      <c r="J1006" t="s">
        <v>38</v>
      </c>
      <c r="K1006">
        <v>3</v>
      </c>
      <c r="L1006">
        <v>2929.5</v>
      </c>
      <c r="M1006">
        <v>976.5</v>
      </c>
      <c r="N1006" t="e">
        <v>#N/A</v>
      </c>
      <c r="O1006" t="e">
        <v>#N/A</v>
      </c>
      <c r="P1006">
        <v>0</v>
      </c>
      <c r="Q1006">
        <v>0</v>
      </c>
      <c r="R1006">
        <v>4</v>
      </c>
    </row>
    <row r="1007" spans="1:18" x14ac:dyDescent="0.25">
      <c r="A1007" t="s">
        <v>16244</v>
      </c>
      <c r="B1007">
        <v>2019</v>
      </c>
      <c r="C1007">
        <v>11</v>
      </c>
      <c r="D1007">
        <v>25</v>
      </c>
      <c r="E1007" t="s">
        <v>7335</v>
      </c>
      <c r="F1007" s="1" t="s">
        <v>5207</v>
      </c>
      <c r="G1007" s="1" t="s">
        <v>21109</v>
      </c>
      <c r="H1007" s="1" t="s">
        <v>7263</v>
      </c>
      <c r="I1007" t="s">
        <v>6729</v>
      </c>
      <c r="J1007" t="s">
        <v>38</v>
      </c>
      <c r="K1007">
        <v>5</v>
      </c>
      <c r="L1007">
        <v>4500</v>
      </c>
      <c r="M1007">
        <v>900</v>
      </c>
      <c r="N1007" t="s">
        <v>6729</v>
      </c>
      <c r="O1007" t="s">
        <v>9844</v>
      </c>
      <c r="P1007">
        <v>0</v>
      </c>
      <c r="Q1007">
        <v>0</v>
      </c>
      <c r="R1007">
        <v>4</v>
      </c>
    </row>
    <row r="1008" spans="1:18" x14ac:dyDescent="0.25">
      <c r="A1008" t="s">
        <v>16517</v>
      </c>
      <c r="B1008">
        <v>2019</v>
      </c>
      <c r="C1008">
        <v>12</v>
      </c>
      <c r="D1008">
        <v>10</v>
      </c>
      <c r="E1008" t="s">
        <v>226</v>
      </c>
      <c r="F1008" s="1" t="s">
        <v>3205</v>
      </c>
      <c r="G1008" s="1" t="s">
        <v>3863</v>
      </c>
      <c r="H1008" s="1" t="s">
        <v>3206</v>
      </c>
      <c r="I1008" t="s">
        <v>19207</v>
      </c>
      <c r="J1008" t="s">
        <v>23</v>
      </c>
      <c r="K1008">
        <v>10840</v>
      </c>
      <c r="L1008">
        <v>509480</v>
      </c>
      <c r="M1008">
        <v>47</v>
      </c>
      <c r="N1008" t="s">
        <v>9331</v>
      </c>
      <c r="O1008" t="s">
        <v>9540</v>
      </c>
      <c r="P1008">
        <v>4.2454374665687751E-2</v>
      </c>
      <c r="Q1008">
        <v>0</v>
      </c>
      <c r="R1008">
        <v>4</v>
      </c>
    </row>
    <row r="1009" spans="1:18" x14ac:dyDescent="0.25">
      <c r="A1009" t="s">
        <v>16517</v>
      </c>
      <c r="B1009">
        <v>2019</v>
      </c>
      <c r="C1009">
        <v>12</v>
      </c>
      <c r="D1009">
        <v>10</v>
      </c>
      <c r="E1009" t="s">
        <v>226</v>
      </c>
      <c r="F1009" s="1" t="s">
        <v>3205</v>
      </c>
      <c r="G1009" s="1" t="s">
        <v>3863</v>
      </c>
      <c r="H1009" s="1" t="s">
        <v>3206</v>
      </c>
      <c r="I1009" t="s">
        <v>19209</v>
      </c>
      <c r="J1009" t="s">
        <v>23</v>
      </c>
      <c r="K1009">
        <v>9790</v>
      </c>
      <c r="L1009">
        <v>460130</v>
      </c>
      <c r="M1009">
        <v>47</v>
      </c>
      <c r="N1009" t="s">
        <v>9337</v>
      </c>
      <c r="O1009" t="s">
        <v>9440</v>
      </c>
      <c r="P1009">
        <v>0.12068470364021268</v>
      </c>
      <c r="Q1009">
        <v>0</v>
      </c>
      <c r="R1009">
        <v>4</v>
      </c>
    </row>
    <row r="1010" spans="1:18" x14ac:dyDescent="0.25">
      <c r="A1010" t="s">
        <v>2192</v>
      </c>
      <c r="B1010">
        <v>2018</v>
      </c>
      <c r="C1010">
        <v>2</v>
      </c>
      <c r="D1010">
        <v>12</v>
      </c>
      <c r="E1010" t="s">
        <v>1620</v>
      </c>
      <c r="F1010" s="1" t="s">
        <v>3205</v>
      </c>
      <c r="G1010" s="1" t="s">
        <v>3863</v>
      </c>
      <c r="H1010" s="1" t="s">
        <v>3206</v>
      </c>
      <c r="I1010" t="s">
        <v>19048</v>
      </c>
      <c r="J1010" t="s">
        <v>23</v>
      </c>
      <c r="K1010">
        <v>8260</v>
      </c>
      <c r="L1010">
        <v>498078</v>
      </c>
      <c r="M1010">
        <v>60.3</v>
      </c>
      <c r="N1010" t="s">
        <v>9321</v>
      </c>
      <c r="O1010" t="s">
        <v>9584</v>
      </c>
      <c r="P1010">
        <v>0</v>
      </c>
      <c r="Q1010">
        <v>0</v>
      </c>
      <c r="R1010">
        <v>1</v>
      </c>
    </row>
    <row r="1011" spans="1:18" x14ac:dyDescent="0.25">
      <c r="A1011" t="s">
        <v>2192</v>
      </c>
      <c r="B1011">
        <v>2018</v>
      </c>
      <c r="C1011">
        <v>2</v>
      </c>
      <c r="D1011">
        <v>12</v>
      </c>
      <c r="E1011" t="s">
        <v>1620</v>
      </c>
      <c r="F1011" s="1" t="s">
        <v>3205</v>
      </c>
      <c r="G1011" s="1" t="s">
        <v>3863</v>
      </c>
      <c r="H1011" s="1" t="s">
        <v>3206</v>
      </c>
      <c r="I1011" t="s">
        <v>18938</v>
      </c>
      <c r="J1011" t="s">
        <v>23</v>
      </c>
      <c r="K1011">
        <v>9630</v>
      </c>
      <c r="L1011">
        <v>580689</v>
      </c>
      <c r="M1011">
        <v>60.3</v>
      </c>
      <c r="N1011" t="s">
        <v>9313</v>
      </c>
      <c r="O1011" t="s">
        <v>9448</v>
      </c>
      <c r="P1011">
        <v>2.823689586550486E-2</v>
      </c>
      <c r="Q1011">
        <v>0</v>
      </c>
      <c r="R1011">
        <v>1</v>
      </c>
    </row>
    <row r="1012" spans="1:18" x14ac:dyDescent="0.25">
      <c r="A1012" t="s">
        <v>8729</v>
      </c>
      <c r="B1012">
        <v>2018</v>
      </c>
      <c r="C1012">
        <v>9</v>
      </c>
      <c r="D1012">
        <v>25</v>
      </c>
      <c r="E1012" t="s">
        <v>8712</v>
      </c>
      <c r="F1012" s="1" t="s">
        <v>5207</v>
      </c>
      <c r="G1012" s="1" t="s">
        <v>21054</v>
      </c>
      <c r="H1012" s="1" t="s">
        <v>7263</v>
      </c>
      <c r="I1012" t="s">
        <v>21067</v>
      </c>
      <c r="J1012" t="s">
        <v>38</v>
      </c>
      <c r="K1012">
        <v>100</v>
      </c>
      <c r="L1012">
        <v>48200</v>
      </c>
      <c r="M1012">
        <v>482</v>
      </c>
      <c r="N1012" t="s">
        <v>7263</v>
      </c>
      <c r="O1012" t="s">
        <v>23274</v>
      </c>
      <c r="P1012">
        <v>0</v>
      </c>
      <c r="Q1012">
        <v>0</v>
      </c>
      <c r="R1012">
        <v>3</v>
      </c>
    </row>
    <row r="1013" spans="1:18" x14ac:dyDescent="0.25">
      <c r="A1013" t="s">
        <v>8178</v>
      </c>
      <c r="B1013">
        <v>2017</v>
      </c>
      <c r="C1013">
        <v>9</v>
      </c>
      <c r="D1013">
        <v>18</v>
      </c>
      <c r="E1013" t="s">
        <v>8070</v>
      </c>
      <c r="F1013" s="1" t="s">
        <v>5207</v>
      </c>
      <c r="G1013" s="1" t="s">
        <v>20573</v>
      </c>
      <c r="H1013" s="1" t="s">
        <v>7263</v>
      </c>
      <c r="I1013" t="s">
        <v>5231</v>
      </c>
      <c r="J1013" t="s">
        <v>38</v>
      </c>
      <c r="K1013">
        <v>70</v>
      </c>
      <c r="L1013">
        <v>52003</v>
      </c>
      <c r="M1013">
        <v>742.9</v>
      </c>
      <c r="N1013" t="s">
        <v>8948</v>
      </c>
      <c r="O1013" t="s">
        <v>10051</v>
      </c>
      <c r="P1013">
        <v>0</v>
      </c>
      <c r="Q1013">
        <v>0</v>
      </c>
      <c r="R1013">
        <v>3</v>
      </c>
    </row>
    <row r="1014" spans="1:18" x14ac:dyDescent="0.25">
      <c r="A1014" t="s">
        <v>16176</v>
      </c>
      <c r="B1014">
        <v>2019</v>
      </c>
      <c r="C1014">
        <v>11</v>
      </c>
      <c r="D1014">
        <v>9</v>
      </c>
      <c r="E1014" t="s">
        <v>7471</v>
      </c>
      <c r="F1014" s="1" t="s">
        <v>5207</v>
      </c>
      <c r="G1014" s="1" t="s">
        <v>21054</v>
      </c>
      <c r="H1014" s="1" t="s">
        <v>7263</v>
      </c>
      <c r="I1014" t="s">
        <v>21262</v>
      </c>
      <c r="J1014" t="s">
        <v>38</v>
      </c>
      <c r="K1014">
        <v>300</v>
      </c>
      <c r="L1014">
        <v>231000</v>
      </c>
      <c r="M1014">
        <v>770</v>
      </c>
      <c r="N1014" t="s">
        <v>7263</v>
      </c>
      <c r="O1014" t="s">
        <v>23274</v>
      </c>
      <c r="P1014">
        <v>0</v>
      </c>
      <c r="Q1014">
        <v>0</v>
      </c>
      <c r="R1014">
        <v>4</v>
      </c>
    </row>
    <row r="1015" spans="1:18" x14ac:dyDescent="0.25">
      <c r="A1015" t="s">
        <v>8563</v>
      </c>
      <c r="B1015">
        <v>2018</v>
      </c>
      <c r="C1015">
        <v>5</v>
      </c>
      <c r="D1015">
        <v>21</v>
      </c>
      <c r="E1015" t="s">
        <v>8539</v>
      </c>
      <c r="F1015" s="1" t="s">
        <v>9480</v>
      </c>
      <c r="G1015" s="1" t="s">
        <v>9480</v>
      </c>
      <c r="H1015" s="1" t="s">
        <v>9480</v>
      </c>
      <c r="I1015" t="s">
        <v>15726</v>
      </c>
      <c r="J1015" t="s">
        <v>38</v>
      </c>
      <c r="K1015">
        <v>150</v>
      </c>
      <c r="L1015">
        <v>137925</v>
      </c>
      <c r="M1015">
        <v>919.5</v>
      </c>
      <c r="N1015" t="e">
        <v>#N/A</v>
      </c>
      <c r="O1015" t="e">
        <v>#N/A</v>
      </c>
      <c r="P1015">
        <v>0</v>
      </c>
      <c r="Q1015">
        <v>0</v>
      </c>
      <c r="R1015">
        <v>2</v>
      </c>
    </row>
    <row r="1016" spans="1:18" x14ac:dyDescent="0.25">
      <c r="A1016" t="s">
        <v>8563</v>
      </c>
      <c r="B1016">
        <v>2018</v>
      </c>
      <c r="C1016">
        <v>5</v>
      </c>
      <c r="D1016">
        <v>21</v>
      </c>
      <c r="E1016" t="s">
        <v>8539</v>
      </c>
      <c r="F1016" s="1" t="s">
        <v>5207</v>
      </c>
      <c r="G1016" s="1" t="s">
        <v>20931</v>
      </c>
      <c r="H1016" s="1" t="s">
        <v>7263</v>
      </c>
      <c r="I1016" t="s">
        <v>6670</v>
      </c>
      <c r="J1016" t="s">
        <v>38</v>
      </c>
      <c r="K1016">
        <v>600</v>
      </c>
      <c r="L1016">
        <v>152700</v>
      </c>
      <c r="M1016">
        <v>254.5</v>
      </c>
      <c r="N1016" t="s">
        <v>9115</v>
      </c>
      <c r="O1016" t="s">
        <v>9460</v>
      </c>
      <c r="P1016">
        <v>0</v>
      </c>
      <c r="Q1016">
        <v>5.3749608642032903E-2</v>
      </c>
      <c r="R1016">
        <v>2</v>
      </c>
    </row>
    <row r="1017" spans="1:18" x14ac:dyDescent="0.25">
      <c r="A1017" t="s">
        <v>7676</v>
      </c>
      <c r="B1017">
        <v>2016</v>
      </c>
      <c r="C1017">
        <v>8</v>
      </c>
      <c r="D1017">
        <v>11</v>
      </c>
      <c r="E1017" t="s">
        <v>7677</v>
      </c>
      <c r="F1017" s="1" t="s">
        <v>5207</v>
      </c>
      <c r="G1017" s="1" t="s">
        <v>21548</v>
      </c>
      <c r="H1017" s="1" t="s">
        <v>7263</v>
      </c>
      <c r="I1017" t="s">
        <v>6386</v>
      </c>
      <c r="J1017" t="s">
        <v>38</v>
      </c>
      <c r="K1017">
        <v>900</v>
      </c>
      <c r="L1017">
        <v>4029.5</v>
      </c>
      <c r="M1017">
        <v>4.4800000000000004</v>
      </c>
      <c r="N1017" t="s">
        <v>6386</v>
      </c>
      <c r="O1017" t="s">
        <v>9973</v>
      </c>
      <c r="P1017">
        <v>0</v>
      </c>
      <c r="Q1017">
        <v>0</v>
      </c>
      <c r="R1017">
        <v>3</v>
      </c>
    </row>
    <row r="1018" spans="1:18" x14ac:dyDescent="0.25">
      <c r="A1018" t="s">
        <v>14699</v>
      </c>
      <c r="B1018">
        <v>2019</v>
      </c>
      <c r="C1018">
        <v>6</v>
      </c>
      <c r="D1018">
        <v>11</v>
      </c>
      <c r="E1018" t="s">
        <v>7304</v>
      </c>
      <c r="F1018" s="1" t="s">
        <v>5207</v>
      </c>
      <c r="G1018" s="1" t="s">
        <v>6745</v>
      </c>
      <c r="H1018" s="1" t="s">
        <v>7263</v>
      </c>
      <c r="I1018" t="s">
        <v>7178</v>
      </c>
      <c r="J1018" t="s">
        <v>38</v>
      </c>
      <c r="K1018">
        <v>255</v>
      </c>
      <c r="L1018">
        <v>31255.35</v>
      </c>
      <c r="M1018">
        <v>122.57</v>
      </c>
      <c r="N1018" t="s">
        <v>7178</v>
      </c>
      <c r="O1018" t="s">
        <v>9945</v>
      </c>
      <c r="P1018">
        <v>0</v>
      </c>
      <c r="Q1018">
        <v>0</v>
      </c>
      <c r="R1018">
        <v>2</v>
      </c>
    </row>
    <row r="1019" spans="1:18" x14ac:dyDescent="0.25">
      <c r="A1019" t="s">
        <v>1542</v>
      </c>
      <c r="B1019">
        <v>2017</v>
      </c>
      <c r="C1019">
        <v>4</v>
      </c>
      <c r="D1019">
        <v>19</v>
      </c>
      <c r="E1019" t="s">
        <v>174</v>
      </c>
      <c r="F1019" s="1" t="s">
        <v>3205</v>
      </c>
      <c r="G1019" s="1" t="s">
        <v>3863</v>
      </c>
      <c r="H1019" s="1" t="s">
        <v>3206</v>
      </c>
      <c r="I1019" t="s">
        <v>19007</v>
      </c>
      <c r="J1019" t="s">
        <v>23</v>
      </c>
      <c r="K1019">
        <v>18905</v>
      </c>
      <c r="L1019">
        <v>841272.4</v>
      </c>
      <c r="M1019">
        <v>44.5</v>
      </c>
      <c r="N1019" t="s">
        <v>9347</v>
      </c>
      <c r="O1019" t="s">
        <v>9542</v>
      </c>
      <c r="P1019">
        <v>8.0289698840596724E-2</v>
      </c>
      <c r="Q1019">
        <v>0</v>
      </c>
      <c r="R1019">
        <v>2</v>
      </c>
    </row>
    <row r="1020" spans="1:18" x14ac:dyDescent="0.25">
      <c r="A1020" t="s">
        <v>1851</v>
      </c>
      <c r="B1020">
        <v>2017</v>
      </c>
      <c r="C1020">
        <v>9</v>
      </c>
      <c r="D1020">
        <v>28</v>
      </c>
      <c r="E1020" t="s">
        <v>226</v>
      </c>
      <c r="F1020" s="1" t="s">
        <v>3205</v>
      </c>
      <c r="G1020" s="1" t="s">
        <v>3863</v>
      </c>
      <c r="H1020" s="1" t="s">
        <v>3206</v>
      </c>
      <c r="I1020" t="s">
        <v>18999</v>
      </c>
      <c r="J1020" t="s">
        <v>23</v>
      </c>
      <c r="K1020">
        <v>20100</v>
      </c>
      <c r="L1020">
        <v>914148</v>
      </c>
      <c r="M1020">
        <v>45.48</v>
      </c>
      <c r="N1020" t="s">
        <v>9337</v>
      </c>
      <c r="O1020" t="s">
        <v>9440</v>
      </c>
      <c r="P1020">
        <v>0.12068470364021268</v>
      </c>
      <c r="Q1020">
        <v>0</v>
      </c>
      <c r="R1020">
        <v>3</v>
      </c>
    </row>
    <row r="1021" spans="1:18" x14ac:dyDescent="0.25">
      <c r="A1021" t="s">
        <v>1452</v>
      </c>
      <c r="B1021">
        <v>2017</v>
      </c>
      <c r="C1021">
        <v>3</v>
      </c>
      <c r="D1021">
        <v>10</v>
      </c>
      <c r="E1021" t="s">
        <v>226</v>
      </c>
      <c r="F1021" s="1" t="s">
        <v>3205</v>
      </c>
      <c r="G1021" s="1" t="s">
        <v>3863</v>
      </c>
      <c r="H1021" s="1" t="s">
        <v>3206</v>
      </c>
      <c r="I1021" t="s">
        <v>19009</v>
      </c>
      <c r="J1021" t="s">
        <v>23</v>
      </c>
      <c r="K1021">
        <v>3410</v>
      </c>
      <c r="L1021">
        <v>156433.74</v>
      </c>
      <c r="M1021">
        <v>45.87</v>
      </c>
      <c r="N1021" t="s">
        <v>9340</v>
      </c>
      <c r="O1021" t="s">
        <v>9482</v>
      </c>
      <c r="P1021">
        <v>8.0867377033553248E-2</v>
      </c>
      <c r="Q1021">
        <v>0</v>
      </c>
      <c r="R1021">
        <v>1</v>
      </c>
    </row>
    <row r="1022" spans="1:18" x14ac:dyDescent="0.25">
      <c r="A1022" t="s">
        <v>1452</v>
      </c>
      <c r="B1022">
        <v>2017</v>
      </c>
      <c r="C1022">
        <v>3</v>
      </c>
      <c r="D1022">
        <v>10</v>
      </c>
      <c r="E1022" t="s">
        <v>226</v>
      </c>
      <c r="F1022" s="1" t="s">
        <v>3205</v>
      </c>
      <c r="G1022" s="1" t="s">
        <v>3863</v>
      </c>
      <c r="H1022" s="1" t="s">
        <v>3206</v>
      </c>
      <c r="I1022" t="s">
        <v>19012</v>
      </c>
      <c r="J1022" t="s">
        <v>23</v>
      </c>
      <c r="K1022">
        <v>17460</v>
      </c>
      <c r="L1022">
        <v>801379.09</v>
      </c>
      <c r="M1022">
        <v>45.9</v>
      </c>
      <c r="N1022" t="s">
        <v>9335</v>
      </c>
      <c r="O1022" t="s">
        <v>9441</v>
      </c>
      <c r="P1022">
        <v>0.12724850134172863</v>
      </c>
      <c r="Q1022">
        <v>0</v>
      </c>
      <c r="R1022">
        <v>1</v>
      </c>
    </row>
    <row r="1023" spans="1:18" x14ac:dyDescent="0.25">
      <c r="A1023" t="s">
        <v>1500</v>
      </c>
      <c r="B1023">
        <v>2017</v>
      </c>
      <c r="C1023">
        <v>3</v>
      </c>
      <c r="D1023">
        <v>29</v>
      </c>
      <c r="E1023" t="s">
        <v>92</v>
      </c>
      <c r="F1023" s="1" t="s">
        <v>3205</v>
      </c>
      <c r="G1023" s="1" t="s">
        <v>3203</v>
      </c>
      <c r="H1023" s="1" t="s">
        <v>7263</v>
      </c>
      <c r="I1023" t="s">
        <v>250</v>
      </c>
      <c r="J1023" t="s">
        <v>23</v>
      </c>
      <c r="K1023">
        <v>5</v>
      </c>
      <c r="L1023">
        <v>316.75</v>
      </c>
      <c r="M1023">
        <v>63.35</v>
      </c>
      <c r="N1023" t="s">
        <v>9134</v>
      </c>
      <c r="O1023" t="s">
        <v>9557</v>
      </c>
      <c r="P1023">
        <v>0</v>
      </c>
      <c r="Q1023">
        <v>0</v>
      </c>
      <c r="R1023">
        <v>1</v>
      </c>
    </row>
    <row r="1024" spans="1:18" x14ac:dyDescent="0.25">
      <c r="A1024" t="s">
        <v>1500</v>
      </c>
      <c r="B1024">
        <v>2017</v>
      </c>
      <c r="C1024">
        <v>3</v>
      </c>
      <c r="D1024">
        <v>29</v>
      </c>
      <c r="E1024" t="s">
        <v>92</v>
      </c>
      <c r="F1024" s="1" t="s">
        <v>3205</v>
      </c>
      <c r="G1024" s="1" t="s">
        <v>3203</v>
      </c>
      <c r="H1024" s="1" t="s">
        <v>7263</v>
      </c>
      <c r="I1024" t="s">
        <v>437</v>
      </c>
      <c r="J1024" t="s">
        <v>23</v>
      </c>
      <c r="K1024">
        <v>80</v>
      </c>
      <c r="L1024">
        <v>4999.03</v>
      </c>
      <c r="M1024">
        <v>62.49</v>
      </c>
      <c r="N1024" t="s">
        <v>9144</v>
      </c>
      <c r="O1024" t="s">
        <v>9526</v>
      </c>
      <c r="P1024">
        <v>0</v>
      </c>
      <c r="Q1024">
        <v>0</v>
      </c>
      <c r="R1024">
        <v>1</v>
      </c>
    </row>
    <row r="1025" spans="1:18" x14ac:dyDescent="0.25">
      <c r="A1025" t="s">
        <v>1500</v>
      </c>
      <c r="B1025">
        <v>2017</v>
      </c>
      <c r="C1025">
        <v>3</v>
      </c>
      <c r="D1025">
        <v>29</v>
      </c>
      <c r="E1025" t="s">
        <v>92</v>
      </c>
      <c r="F1025" s="1" t="s">
        <v>3205</v>
      </c>
      <c r="G1025" s="1" t="s">
        <v>3203</v>
      </c>
      <c r="H1025" s="1" t="s">
        <v>7263</v>
      </c>
      <c r="I1025" t="s">
        <v>1501</v>
      </c>
      <c r="J1025" t="s">
        <v>23</v>
      </c>
      <c r="K1025">
        <v>5</v>
      </c>
      <c r="L1025">
        <v>303.77999999999997</v>
      </c>
      <c r="M1025">
        <v>60.76</v>
      </c>
      <c r="N1025" t="s">
        <v>194</v>
      </c>
      <c r="O1025" t="s">
        <v>9691</v>
      </c>
      <c r="P1025">
        <v>0</v>
      </c>
      <c r="Q1025">
        <v>0</v>
      </c>
      <c r="R1025">
        <v>1</v>
      </c>
    </row>
    <row r="1026" spans="1:18" x14ac:dyDescent="0.25">
      <c r="A1026" t="s">
        <v>3133</v>
      </c>
      <c r="B1026">
        <v>2018</v>
      </c>
      <c r="C1026">
        <v>12</v>
      </c>
      <c r="D1026">
        <v>17</v>
      </c>
      <c r="E1026" t="s">
        <v>2641</v>
      </c>
      <c r="F1026" s="1" t="s">
        <v>3205</v>
      </c>
      <c r="G1026" s="1" t="s">
        <v>3863</v>
      </c>
      <c r="H1026" s="1" t="s">
        <v>7263</v>
      </c>
      <c r="I1026" t="s">
        <v>19280</v>
      </c>
      <c r="J1026" t="s">
        <v>23</v>
      </c>
      <c r="K1026">
        <v>265</v>
      </c>
      <c r="L1026">
        <v>16848.04</v>
      </c>
      <c r="M1026">
        <v>63.58</v>
      </c>
      <c r="N1026" t="s">
        <v>9311</v>
      </c>
      <c r="O1026" t="s">
        <v>9707</v>
      </c>
      <c r="P1026">
        <v>0</v>
      </c>
      <c r="Q1026">
        <v>0</v>
      </c>
      <c r="R1026">
        <v>4</v>
      </c>
    </row>
    <row r="1027" spans="1:18" x14ac:dyDescent="0.25">
      <c r="A1027" t="s">
        <v>3133</v>
      </c>
      <c r="B1027">
        <v>2018</v>
      </c>
      <c r="C1027">
        <v>12</v>
      </c>
      <c r="D1027">
        <v>17</v>
      </c>
      <c r="E1027" t="s">
        <v>2641</v>
      </c>
      <c r="F1027" s="1" t="s">
        <v>3205</v>
      </c>
      <c r="G1027" s="1" t="s">
        <v>3863</v>
      </c>
      <c r="H1027" s="1" t="s">
        <v>3206</v>
      </c>
      <c r="I1027" t="s">
        <v>19321</v>
      </c>
      <c r="J1027" t="s">
        <v>23</v>
      </c>
      <c r="K1027">
        <v>6460</v>
      </c>
      <c r="L1027">
        <v>426650.71</v>
      </c>
      <c r="M1027">
        <v>66.05</v>
      </c>
      <c r="N1027" t="s">
        <v>9314</v>
      </c>
      <c r="O1027" t="s">
        <v>9453</v>
      </c>
      <c r="P1027">
        <v>1.984751079033405E-2</v>
      </c>
      <c r="Q1027">
        <v>0</v>
      </c>
      <c r="R1027">
        <v>4</v>
      </c>
    </row>
    <row r="1028" spans="1:18" x14ac:dyDescent="0.25">
      <c r="A1028" t="s">
        <v>3133</v>
      </c>
      <c r="B1028">
        <v>2018</v>
      </c>
      <c r="C1028">
        <v>12</v>
      </c>
      <c r="D1028">
        <v>17</v>
      </c>
      <c r="E1028" t="s">
        <v>2641</v>
      </c>
      <c r="F1028" s="1" t="s">
        <v>3205</v>
      </c>
      <c r="G1028" s="1" t="s">
        <v>3863</v>
      </c>
      <c r="H1028" s="1" t="s">
        <v>7263</v>
      </c>
      <c r="I1028" t="s">
        <v>19335</v>
      </c>
      <c r="J1028" t="s">
        <v>23</v>
      </c>
      <c r="K1028">
        <v>6096</v>
      </c>
      <c r="L1028">
        <v>387568.46</v>
      </c>
      <c r="M1028">
        <v>63.58</v>
      </c>
      <c r="N1028" t="s">
        <v>9313</v>
      </c>
      <c r="O1028" t="s">
        <v>9560</v>
      </c>
      <c r="P1028">
        <v>0</v>
      </c>
      <c r="Q1028">
        <v>0</v>
      </c>
      <c r="R1028">
        <v>4</v>
      </c>
    </row>
    <row r="1029" spans="1:18" x14ac:dyDescent="0.25">
      <c r="A1029" t="s">
        <v>3133</v>
      </c>
      <c r="B1029">
        <v>2018</v>
      </c>
      <c r="C1029">
        <v>12</v>
      </c>
      <c r="D1029">
        <v>17</v>
      </c>
      <c r="E1029" t="s">
        <v>2641</v>
      </c>
      <c r="F1029" s="1" t="s">
        <v>3205</v>
      </c>
      <c r="G1029" s="1" t="s">
        <v>3863</v>
      </c>
      <c r="H1029" s="1" t="s">
        <v>7263</v>
      </c>
      <c r="I1029" t="s">
        <v>19336</v>
      </c>
      <c r="J1029" t="s">
        <v>23</v>
      </c>
      <c r="K1029">
        <v>2378</v>
      </c>
      <c r="L1029">
        <v>151187.29999999999</v>
      </c>
      <c r="M1029">
        <v>63.58</v>
      </c>
      <c r="N1029" t="s">
        <v>9314</v>
      </c>
      <c r="O1029" t="s">
        <v>9517</v>
      </c>
      <c r="P1029">
        <v>0</v>
      </c>
      <c r="Q1029">
        <v>0</v>
      </c>
      <c r="R1029">
        <v>4</v>
      </c>
    </row>
    <row r="1030" spans="1:18" x14ac:dyDescent="0.25">
      <c r="A1030" t="s">
        <v>3133</v>
      </c>
      <c r="B1030">
        <v>2018</v>
      </c>
      <c r="C1030">
        <v>12</v>
      </c>
      <c r="D1030">
        <v>17</v>
      </c>
      <c r="E1030" t="s">
        <v>2641</v>
      </c>
      <c r="F1030" s="1" t="s">
        <v>3205</v>
      </c>
      <c r="G1030" s="1" t="s">
        <v>3227</v>
      </c>
      <c r="H1030" s="1" t="s">
        <v>3206</v>
      </c>
      <c r="I1030" t="s">
        <v>19804</v>
      </c>
      <c r="J1030" t="s">
        <v>23</v>
      </c>
      <c r="K1030">
        <v>4938</v>
      </c>
      <c r="L1030">
        <v>315760.42</v>
      </c>
      <c r="M1030">
        <v>63.95</v>
      </c>
      <c r="N1030" t="s">
        <v>22071</v>
      </c>
      <c r="O1030" t="s">
        <v>23264</v>
      </c>
      <c r="P1030">
        <v>0</v>
      </c>
      <c r="Q1030">
        <v>0</v>
      </c>
      <c r="R1030">
        <v>4</v>
      </c>
    </row>
    <row r="1031" spans="1:18" x14ac:dyDescent="0.25">
      <c r="A1031" t="s">
        <v>667</v>
      </c>
      <c r="B1031">
        <v>2016</v>
      </c>
      <c r="C1031">
        <v>3</v>
      </c>
      <c r="D1031">
        <v>8</v>
      </c>
      <c r="E1031" t="s">
        <v>92</v>
      </c>
      <c r="F1031" s="1" t="s">
        <v>3205</v>
      </c>
      <c r="G1031" s="1" t="s">
        <v>3863</v>
      </c>
      <c r="H1031" s="1" t="s">
        <v>3206</v>
      </c>
      <c r="I1031" t="s">
        <v>19564</v>
      </c>
      <c r="J1031" t="s">
        <v>23</v>
      </c>
      <c r="K1031">
        <v>9960</v>
      </c>
      <c r="L1031">
        <v>313242</v>
      </c>
      <c r="M1031">
        <v>31.45</v>
      </c>
      <c r="N1031" t="s">
        <v>9309</v>
      </c>
      <c r="O1031" t="s">
        <v>9451</v>
      </c>
      <c r="P1031">
        <v>6.5364123560168089E-2</v>
      </c>
      <c r="Q1031">
        <v>0</v>
      </c>
      <c r="R1031">
        <v>1</v>
      </c>
    </row>
    <row r="1032" spans="1:18" x14ac:dyDescent="0.25">
      <c r="A1032" t="s">
        <v>667</v>
      </c>
      <c r="B1032">
        <v>2016</v>
      </c>
      <c r="C1032">
        <v>3</v>
      </c>
      <c r="D1032">
        <v>8</v>
      </c>
      <c r="E1032" t="s">
        <v>92</v>
      </c>
      <c r="F1032" s="1" t="s">
        <v>3205</v>
      </c>
      <c r="G1032" s="1" t="s">
        <v>3863</v>
      </c>
      <c r="H1032" s="1" t="s">
        <v>3206</v>
      </c>
      <c r="I1032" t="s">
        <v>19565</v>
      </c>
      <c r="J1032" t="s">
        <v>23</v>
      </c>
      <c r="K1032">
        <v>9880</v>
      </c>
      <c r="L1032">
        <v>311220</v>
      </c>
      <c r="M1032">
        <v>31.5</v>
      </c>
      <c r="N1032" t="s">
        <v>489</v>
      </c>
      <c r="O1032" t="s">
        <v>9501</v>
      </c>
      <c r="P1032">
        <v>0</v>
      </c>
      <c r="Q1032">
        <v>0</v>
      </c>
      <c r="R1032">
        <v>1</v>
      </c>
    </row>
    <row r="1033" spans="1:18" x14ac:dyDescent="0.25">
      <c r="A1033" t="s">
        <v>7453</v>
      </c>
      <c r="B1033">
        <v>2016</v>
      </c>
      <c r="C1033">
        <v>3</v>
      </c>
      <c r="D1033">
        <v>1</v>
      </c>
      <c r="E1033" t="s">
        <v>7357</v>
      </c>
      <c r="F1033" s="1" t="s">
        <v>5207</v>
      </c>
      <c r="G1033" s="1" t="s">
        <v>20573</v>
      </c>
      <c r="H1033" s="1" t="s">
        <v>7263</v>
      </c>
      <c r="I1033" t="s">
        <v>20873</v>
      </c>
      <c r="J1033" t="s">
        <v>23</v>
      </c>
      <c r="K1033">
        <v>427</v>
      </c>
      <c r="L1033">
        <v>102138.4</v>
      </c>
      <c r="M1033">
        <v>239.2</v>
      </c>
      <c r="N1033" t="s">
        <v>9082</v>
      </c>
      <c r="O1033" t="s">
        <v>9476</v>
      </c>
      <c r="P1033">
        <v>0</v>
      </c>
      <c r="Q1033">
        <v>2.3301008403514442E-2</v>
      </c>
      <c r="R1033">
        <v>1</v>
      </c>
    </row>
    <row r="1034" spans="1:18" x14ac:dyDescent="0.25">
      <c r="A1034" t="s">
        <v>8163</v>
      </c>
      <c r="B1034">
        <v>2017</v>
      </c>
      <c r="C1034">
        <v>9</v>
      </c>
      <c r="D1034">
        <v>4</v>
      </c>
      <c r="E1034" t="s">
        <v>8164</v>
      </c>
      <c r="F1034" s="1" t="s">
        <v>5207</v>
      </c>
      <c r="G1034" s="1" t="s">
        <v>20931</v>
      </c>
      <c r="H1034" s="1" t="s">
        <v>7263</v>
      </c>
      <c r="I1034" t="s">
        <v>20985</v>
      </c>
      <c r="J1034" t="s">
        <v>23</v>
      </c>
      <c r="K1034">
        <v>300</v>
      </c>
      <c r="L1034">
        <v>32695.439999999999</v>
      </c>
      <c r="M1034">
        <v>108.98</v>
      </c>
      <c r="N1034" t="s">
        <v>9111</v>
      </c>
      <c r="O1034" t="s">
        <v>9468</v>
      </c>
      <c r="P1034">
        <v>0</v>
      </c>
      <c r="Q1034">
        <v>3.481892927687627E-2</v>
      </c>
      <c r="R1034">
        <v>3</v>
      </c>
    </row>
    <row r="1035" spans="1:18" x14ac:dyDescent="0.25">
      <c r="A1035" t="s">
        <v>8163</v>
      </c>
      <c r="B1035">
        <v>2017</v>
      </c>
      <c r="C1035">
        <v>9</v>
      </c>
      <c r="D1035">
        <v>4</v>
      </c>
      <c r="E1035" t="s">
        <v>8164</v>
      </c>
      <c r="F1035" s="1" t="s">
        <v>5207</v>
      </c>
      <c r="G1035" s="1" t="s">
        <v>20931</v>
      </c>
      <c r="H1035" s="1" t="s">
        <v>7263</v>
      </c>
      <c r="I1035" t="s">
        <v>20969</v>
      </c>
      <c r="J1035" t="s">
        <v>23</v>
      </c>
      <c r="K1035">
        <v>200</v>
      </c>
      <c r="L1035">
        <v>27678.080000000002</v>
      </c>
      <c r="M1035">
        <v>138.38999999999999</v>
      </c>
      <c r="N1035" t="s">
        <v>9108</v>
      </c>
      <c r="O1035" t="s">
        <v>9458</v>
      </c>
      <c r="P1035">
        <v>0</v>
      </c>
      <c r="Q1035">
        <v>5.5249692175779658E-2</v>
      </c>
      <c r="R1035">
        <v>3</v>
      </c>
    </row>
    <row r="1036" spans="1:18" x14ac:dyDescent="0.25">
      <c r="A1036" t="s">
        <v>8163</v>
      </c>
      <c r="B1036">
        <v>2017</v>
      </c>
      <c r="C1036">
        <v>9</v>
      </c>
      <c r="D1036">
        <v>4</v>
      </c>
      <c r="E1036" t="s">
        <v>8164</v>
      </c>
      <c r="F1036" s="1" t="s">
        <v>5207</v>
      </c>
      <c r="G1036" s="1" t="s">
        <v>20931</v>
      </c>
      <c r="H1036" s="1" t="s">
        <v>7263</v>
      </c>
      <c r="I1036" t="s">
        <v>20965</v>
      </c>
      <c r="J1036" t="s">
        <v>23</v>
      </c>
      <c r="K1036">
        <v>2999</v>
      </c>
      <c r="L1036">
        <v>341213.02</v>
      </c>
      <c r="M1036">
        <v>113.78</v>
      </c>
      <c r="N1036" t="s">
        <v>9108</v>
      </c>
      <c r="O1036" t="s">
        <v>9458</v>
      </c>
      <c r="P1036">
        <v>0</v>
      </c>
      <c r="Q1036">
        <v>5.5249692175779658E-2</v>
      </c>
      <c r="R1036">
        <v>3</v>
      </c>
    </row>
    <row r="1037" spans="1:18" x14ac:dyDescent="0.25">
      <c r="A1037" t="s">
        <v>2766</v>
      </c>
      <c r="B1037">
        <v>2018</v>
      </c>
      <c r="C1037">
        <v>9</v>
      </c>
      <c r="D1037">
        <v>6</v>
      </c>
      <c r="E1037" t="s">
        <v>174</v>
      </c>
      <c r="F1037" s="1" t="s">
        <v>3205</v>
      </c>
      <c r="G1037" s="1" t="s">
        <v>3384</v>
      </c>
      <c r="H1037" s="1" t="s">
        <v>3206</v>
      </c>
      <c r="I1037" t="s">
        <v>17070</v>
      </c>
      <c r="J1037" t="s">
        <v>23</v>
      </c>
      <c r="K1037">
        <v>5580</v>
      </c>
      <c r="L1037">
        <v>259470</v>
      </c>
      <c r="M1037">
        <v>46.5</v>
      </c>
      <c r="N1037" t="s">
        <v>645</v>
      </c>
      <c r="O1037" t="s">
        <v>9450</v>
      </c>
      <c r="P1037">
        <v>9.1123449223886266E-2</v>
      </c>
      <c r="Q1037">
        <v>0</v>
      </c>
      <c r="R1037">
        <v>3</v>
      </c>
    </row>
    <row r="1038" spans="1:18" x14ac:dyDescent="0.25">
      <c r="A1038" t="s">
        <v>2766</v>
      </c>
      <c r="B1038">
        <v>2018</v>
      </c>
      <c r="C1038">
        <v>9</v>
      </c>
      <c r="D1038">
        <v>6</v>
      </c>
      <c r="E1038" t="s">
        <v>174</v>
      </c>
      <c r="F1038" s="1" t="s">
        <v>3205</v>
      </c>
      <c r="G1038" s="1" t="s">
        <v>3384</v>
      </c>
      <c r="H1038" s="1" t="s">
        <v>3206</v>
      </c>
      <c r="I1038" t="s">
        <v>17143</v>
      </c>
      <c r="J1038" t="s">
        <v>23</v>
      </c>
      <c r="K1038">
        <v>7820</v>
      </c>
      <c r="L1038">
        <v>363630</v>
      </c>
      <c r="M1038">
        <v>46.5</v>
      </c>
      <c r="N1038" t="s">
        <v>112</v>
      </c>
      <c r="O1038" t="s">
        <v>9515</v>
      </c>
      <c r="P1038">
        <v>3.2773227720419927E-2</v>
      </c>
      <c r="Q1038">
        <v>0</v>
      </c>
      <c r="R1038">
        <v>3</v>
      </c>
    </row>
    <row r="1039" spans="1:18" x14ac:dyDescent="0.25">
      <c r="A1039" t="s">
        <v>2766</v>
      </c>
      <c r="B1039">
        <v>2018</v>
      </c>
      <c r="C1039">
        <v>9</v>
      </c>
      <c r="D1039">
        <v>6</v>
      </c>
      <c r="E1039" t="s">
        <v>174</v>
      </c>
      <c r="F1039" s="1" t="s">
        <v>3205</v>
      </c>
      <c r="G1039" s="1" t="s">
        <v>3384</v>
      </c>
      <c r="H1039" s="1" t="s">
        <v>3206</v>
      </c>
      <c r="I1039" t="s">
        <v>17146</v>
      </c>
      <c r="J1039" t="s">
        <v>23</v>
      </c>
      <c r="K1039">
        <v>4695</v>
      </c>
      <c r="L1039">
        <v>218317.5</v>
      </c>
      <c r="M1039">
        <v>46.5</v>
      </c>
      <c r="N1039" t="s">
        <v>2239</v>
      </c>
      <c r="O1039" t="s">
        <v>9550</v>
      </c>
      <c r="P1039">
        <v>0</v>
      </c>
      <c r="Q1039">
        <v>0</v>
      </c>
      <c r="R1039">
        <v>3</v>
      </c>
    </row>
    <row r="1040" spans="1:18" x14ac:dyDescent="0.25">
      <c r="A1040" t="s">
        <v>2766</v>
      </c>
      <c r="B1040">
        <v>2018</v>
      </c>
      <c r="C1040">
        <v>9</v>
      </c>
      <c r="D1040">
        <v>6</v>
      </c>
      <c r="E1040" t="s">
        <v>174</v>
      </c>
      <c r="F1040" s="1" t="s">
        <v>3205</v>
      </c>
      <c r="G1040" s="1" t="s">
        <v>18031</v>
      </c>
      <c r="H1040" s="1" t="s">
        <v>3204</v>
      </c>
      <c r="I1040" t="s">
        <v>18070</v>
      </c>
      <c r="J1040" t="s">
        <v>23</v>
      </c>
      <c r="K1040">
        <v>1075</v>
      </c>
      <c r="L1040">
        <v>50525</v>
      </c>
      <c r="M1040">
        <v>47</v>
      </c>
      <c r="N1040" t="s">
        <v>9160</v>
      </c>
      <c r="O1040" t="s">
        <v>9647</v>
      </c>
      <c r="P1040">
        <v>0</v>
      </c>
      <c r="Q1040">
        <v>0</v>
      </c>
      <c r="R1040">
        <v>3</v>
      </c>
    </row>
    <row r="1041" spans="1:18" x14ac:dyDescent="0.25">
      <c r="A1041" t="s">
        <v>14919</v>
      </c>
      <c r="B1041">
        <v>2019</v>
      </c>
      <c r="C1041">
        <v>7</v>
      </c>
      <c r="D1041">
        <v>2</v>
      </c>
      <c r="E1041" t="s">
        <v>8164</v>
      </c>
      <c r="F1041" s="1" t="s">
        <v>5207</v>
      </c>
      <c r="G1041" s="1" t="s">
        <v>20573</v>
      </c>
      <c r="H1041" s="1" t="s">
        <v>3201</v>
      </c>
      <c r="I1041" t="s">
        <v>20701</v>
      </c>
      <c r="J1041" t="s">
        <v>23</v>
      </c>
      <c r="K1041">
        <v>1947</v>
      </c>
      <c r="L1041">
        <v>379805.18</v>
      </c>
      <c r="M1041">
        <v>195.07</v>
      </c>
      <c r="N1041" t="s">
        <v>7263</v>
      </c>
      <c r="O1041" t="s">
        <v>23191</v>
      </c>
      <c r="P1041">
        <v>0</v>
      </c>
      <c r="Q1041">
        <v>0</v>
      </c>
      <c r="R1041">
        <v>3</v>
      </c>
    </row>
    <row r="1042" spans="1:18" x14ac:dyDescent="0.25">
      <c r="A1042" t="s">
        <v>8736</v>
      </c>
      <c r="B1042">
        <v>2018</v>
      </c>
      <c r="C1042">
        <v>10</v>
      </c>
      <c r="D1042">
        <v>1</v>
      </c>
      <c r="E1042" t="s">
        <v>8712</v>
      </c>
      <c r="F1042" s="1" t="s">
        <v>5207</v>
      </c>
      <c r="G1042" s="1" t="s">
        <v>21054</v>
      </c>
      <c r="H1042" s="1" t="s">
        <v>7263</v>
      </c>
      <c r="I1042" t="s">
        <v>21067</v>
      </c>
      <c r="J1042" t="s">
        <v>38</v>
      </c>
      <c r="K1042">
        <v>125</v>
      </c>
      <c r="L1042">
        <v>63250</v>
      </c>
      <c r="M1042">
        <v>506</v>
      </c>
      <c r="N1042" t="s">
        <v>7263</v>
      </c>
      <c r="O1042" t="s">
        <v>23274</v>
      </c>
      <c r="P1042">
        <v>0</v>
      </c>
      <c r="Q1042">
        <v>0</v>
      </c>
      <c r="R1042">
        <v>4</v>
      </c>
    </row>
    <row r="1043" spans="1:18" x14ac:dyDescent="0.25">
      <c r="A1043" t="s">
        <v>7522</v>
      </c>
      <c r="B1043">
        <v>2016</v>
      </c>
      <c r="C1043">
        <v>4</v>
      </c>
      <c r="D1043">
        <v>9</v>
      </c>
      <c r="E1043" t="s">
        <v>7471</v>
      </c>
      <c r="F1043" s="1" t="s">
        <v>5207</v>
      </c>
      <c r="G1043" s="1" t="s">
        <v>20931</v>
      </c>
      <c r="H1043" s="1" t="s">
        <v>3201</v>
      </c>
      <c r="I1043" t="s">
        <v>20962</v>
      </c>
      <c r="J1043" t="s">
        <v>23</v>
      </c>
      <c r="K1043">
        <v>100</v>
      </c>
      <c r="L1043">
        <v>13000</v>
      </c>
      <c r="M1043">
        <v>130</v>
      </c>
      <c r="N1043" t="s">
        <v>9106</v>
      </c>
      <c r="O1043" t="s">
        <v>9804</v>
      </c>
      <c r="P1043">
        <v>0</v>
      </c>
      <c r="Q1043">
        <v>0</v>
      </c>
      <c r="R1043">
        <v>2</v>
      </c>
    </row>
    <row r="1044" spans="1:18" x14ac:dyDescent="0.25">
      <c r="A1044" t="s">
        <v>7522</v>
      </c>
      <c r="B1044">
        <v>2016</v>
      </c>
      <c r="C1044">
        <v>4</v>
      </c>
      <c r="D1044">
        <v>9</v>
      </c>
      <c r="E1044" t="s">
        <v>7471</v>
      </c>
      <c r="F1044" s="1" t="s">
        <v>9480</v>
      </c>
      <c r="G1044" s="1" t="s">
        <v>9480</v>
      </c>
      <c r="H1044" s="1" t="s">
        <v>9480</v>
      </c>
      <c r="I1044" t="s">
        <v>10143</v>
      </c>
      <c r="J1044" t="s">
        <v>23</v>
      </c>
      <c r="K1044">
        <v>3270</v>
      </c>
      <c r="L1044">
        <v>490500</v>
      </c>
      <c r="M1044">
        <v>150</v>
      </c>
      <c r="N1044" t="e">
        <v>#N/A</v>
      </c>
      <c r="O1044" t="e">
        <v>#N/A</v>
      </c>
      <c r="P1044">
        <v>0</v>
      </c>
      <c r="Q1044">
        <v>0</v>
      </c>
      <c r="R1044">
        <v>2</v>
      </c>
    </row>
    <row r="1045" spans="1:18" x14ac:dyDescent="0.25">
      <c r="A1045" t="s">
        <v>7522</v>
      </c>
      <c r="B1045">
        <v>2016</v>
      </c>
      <c r="C1045">
        <v>4</v>
      </c>
      <c r="D1045">
        <v>9</v>
      </c>
      <c r="E1045" t="s">
        <v>7471</v>
      </c>
      <c r="F1045" s="1" t="s">
        <v>5207</v>
      </c>
      <c r="G1045" s="1" t="s">
        <v>20573</v>
      </c>
      <c r="H1045" s="1" t="s">
        <v>3201</v>
      </c>
      <c r="I1045" t="s">
        <v>5731</v>
      </c>
      <c r="J1045" t="s">
        <v>23</v>
      </c>
      <c r="K1045">
        <v>500</v>
      </c>
      <c r="L1045">
        <v>57500</v>
      </c>
      <c r="M1045">
        <v>115</v>
      </c>
      <c r="N1045" t="s">
        <v>9014</v>
      </c>
      <c r="O1045" t="s">
        <v>9477</v>
      </c>
      <c r="P1045">
        <v>0</v>
      </c>
      <c r="Q1045">
        <v>0</v>
      </c>
      <c r="R1045">
        <v>2</v>
      </c>
    </row>
    <row r="1046" spans="1:18" x14ac:dyDescent="0.25">
      <c r="A1046" t="s">
        <v>7522</v>
      </c>
      <c r="B1046">
        <v>2016</v>
      </c>
      <c r="C1046">
        <v>4</v>
      </c>
      <c r="D1046">
        <v>9</v>
      </c>
      <c r="E1046" t="s">
        <v>7471</v>
      </c>
      <c r="F1046" s="1" t="s">
        <v>5207</v>
      </c>
      <c r="G1046" s="1" t="s">
        <v>21008</v>
      </c>
      <c r="H1046" s="1" t="s">
        <v>3201</v>
      </c>
      <c r="I1046" t="s">
        <v>7051</v>
      </c>
      <c r="J1046" t="s">
        <v>23</v>
      </c>
      <c r="K1046">
        <v>201</v>
      </c>
      <c r="L1046">
        <v>34170</v>
      </c>
      <c r="M1046">
        <v>170</v>
      </c>
      <c r="N1046" t="s">
        <v>9368</v>
      </c>
      <c r="O1046" t="s">
        <v>9935</v>
      </c>
      <c r="P1046">
        <v>0</v>
      </c>
      <c r="Q1046">
        <v>0</v>
      </c>
      <c r="R1046">
        <v>2</v>
      </c>
    </row>
    <row r="1047" spans="1:18" x14ac:dyDescent="0.25">
      <c r="A1047" t="s">
        <v>8132</v>
      </c>
      <c r="B1047">
        <v>2017</v>
      </c>
      <c r="C1047">
        <v>8</v>
      </c>
      <c r="D1047">
        <v>14</v>
      </c>
      <c r="E1047" t="s">
        <v>7357</v>
      </c>
      <c r="F1047" s="1" t="s">
        <v>5207</v>
      </c>
      <c r="G1047" s="1" t="s">
        <v>20573</v>
      </c>
      <c r="H1047" s="1" t="s">
        <v>7263</v>
      </c>
      <c r="I1047" t="s">
        <v>20709</v>
      </c>
      <c r="J1047" t="s">
        <v>23</v>
      </c>
      <c r="K1047">
        <v>1000</v>
      </c>
      <c r="L1047">
        <v>102000</v>
      </c>
      <c r="M1047">
        <v>102</v>
      </c>
      <c r="N1047" t="s">
        <v>9024</v>
      </c>
      <c r="O1047" t="s">
        <v>9469</v>
      </c>
      <c r="P1047">
        <v>0</v>
      </c>
      <c r="Q1047">
        <v>3.3430295232662992E-2</v>
      </c>
      <c r="R1047">
        <v>3</v>
      </c>
    </row>
    <row r="1048" spans="1:18" x14ac:dyDescent="0.25">
      <c r="A1048" t="s">
        <v>8132</v>
      </c>
      <c r="B1048">
        <v>2017</v>
      </c>
      <c r="C1048">
        <v>8</v>
      </c>
      <c r="D1048">
        <v>14</v>
      </c>
      <c r="E1048" t="s">
        <v>7357</v>
      </c>
      <c r="F1048" s="1" t="s">
        <v>5207</v>
      </c>
      <c r="G1048" s="1" t="s">
        <v>21008</v>
      </c>
      <c r="H1048" s="1" t="s">
        <v>7263</v>
      </c>
      <c r="I1048" t="s">
        <v>21026</v>
      </c>
      <c r="J1048" t="s">
        <v>23</v>
      </c>
      <c r="K1048">
        <v>325</v>
      </c>
      <c r="L1048">
        <v>39000</v>
      </c>
      <c r="M1048">
        <v>120</v>
      </c>
      <c r="N1048" t="s">
        <v>7263</v>
      </c>
      <c r="O1048" t="s">
        <v>23274</v>
      </c>
      <c r="P1048">
        <v>0</v>
      </c>
      <c r="Q1048">
        <v>0</v>
      </c>
      <c r="R1048">
        <v>3</v>
      </c>
    </row>
    <row r="1049" spans="1:18" x14ac:dyDescent="0.25">
      <c r="A1049" t="s">
        <v>1850</v>
      </c>
      <c r="B1049">
        <v>2017</v>
      </c>
      <c r="C1049">
        <v>9</v>
      </c>
      <c r="D1049">
        <v>28</v>
      </c>
      <c r="E1049" t="s">
        <v>226</v>
      </c>
      <c r="F1049" s="1" t="s">
        <v>3205</v>
      </c>
      <c r="G1049" s="1" t="s">
        <v>3863</v>
      </c>
      <c r="H1049" s="1" t="s">
        <v>3206</v>
      </c>
      <c r="I1049" t="s">
        <v>18999</v>
      </c>
      <c r="J1049" t="s">
        <v>23</v>
      </c>
      <c r="K1049">
        <v>17990</v>
      </c>
      <c r="L1049">
        <v>818185.2</v>
      </c>
      <c r="M1049">
        <v>45.48</v>
      </c>
      <c r="N1049" t="s">
        <v>9337</v>
      </c>
      <c r="O1049" t="s">
        <v>9440</v>
      </c>
      <c r="P1049">
        <v>0.12068470364021268</v>
      </c>
      <c r="Q1049">
        <v>0</v>
      </c>
      <c r="R1049">
        <v>3</v>
      </c>
    </row>
    <row r="1050" spans="1:18" x14ac:dyDescent="0.25">
      <c r="A1050" t="s">
        <v>7844</v>
      </c>
      <c r="B1050">
        <v>2017</v>
      </c>
      <c r="C1050">
        <v>1</v>
      </c>
      <c r="D1050">
        <v>12</v>
      </c>
      <c r="E1050" t="s">
        <v>7532</v>
      </c>
      <c r="F1050" s="1" t="s">
        <v>5207</v>
      </c>
      <c r="G1050" s="1" t="s">
        <v>20931</v>
      </c>
      <c r="H1050" s="1" t="s">
        <v>7263</v>
      </c>
      <c r="I1050" t="s">
        <v>20976</v>
      </c>
      <c r="J1050" t="s">
        <v>23</v>
      </c>
      <c r="K1050">
        <v>40</v>
      </c>
      <c r="L1050">
        <v>5920</v>
      </c>
      <c r="M1050">
        <v>148</v>
      </c>
      <c r="N1050" t="s">
        <v>7263</v>
      </c>
      <c r="O1050" t="s">
        <v>23274</v>
      </c>
      <c r="P1050">
        <v>0</v>
      </c>
      <c r="Q1050">
        <v>0</v>
      </c>
      <c r="R1050">
        <v>1</v>
      </c>
    </row>
    <row r="1051" spans="1:18" x14ac:dyDescent="0.25">
      <c r="A1051" t="s">
        <v>2668</v>
      </c>
      <c r="B1051">
        <v>2018</v>
      </c>
      <c r="C1051">
        <v>7</v>
      </c>
      <c r="D1051">
        <v>24</v>
      </c>
      <c r="E1051" t="s">
        <v>31</v>
      </c>
      <c r="F1051" s="1" t="s">
        <v>3205</v>
      </c>
      <c r="G1051" s="1" t="s">
        <v>18086</v>
      </c>
      <c r="H1051" s="1" t="s">
        <v>3204</v>
      </c>
      <c r="I1051" t="s">
        <v>18091</v>
      </c>
      <c r="J1051" t="s">
        <v>23</v>
      </c>
      <c r="K1051">
        <v>1200</v>
      </c>
      <c r="L1051">
        <v>62660</v>
      </c>
      <c r="M1051">
        <v>52.22</v>
      </c>
      <c r="N1051" t="s">
        <v>21876</v>
      </c>
      <c r="O1051" t="s">
        <v>23212</v>
      </c>
      <c r="P1051">
        <v>0</v>
      </c>
      <c r="Q1051">
        <v>0</v>
      </c>
      <c r="R1051">
        <v>3</v>
      </c>
    </row>
    <row r="1052" spans="1:18" x14ac:dyDescent="0.25">
      <c r="A1052" t="s">
        <v>2668</v>
      </c>
      <c r="B1052">
        <v>2018</v>
      </c>
      <c r="C1052">
        <v>7</v>
      </c>
      <c r="D1052">
        <v>24</v>
      </c>
      <c r="E1052" t="s">
        <v>31</v>
      </c>
      <c r="F1052" s="1" t="s">
        <v>3205</v>
      </c>
      <c r="G1052" s="1" t="s">
        <v>18031</v>
      </c>
      <c r="H1052" s="1" t="s">
        <v>3204</v>
      </c>
      <c r="I1052" t="s">
        <v>18034</v>
      </c>
      <c r="J1052" t="s">
        <v>23</v>
      </c>
      <c r="K1052">
        <v>1030</v>
      </c>
      <c r="L1052">
        <v>51210</v>
      </c>
      <c r="M1052">
        <v>49.72</v>
      </c>
      <c r="N1052" t="s">
        <v>9163</v>
      </c>
      <c r="O1052" t="s">
        <v>9661</v>
      </c>
      <c r="P1052">
        <v>0</v>
      </c>
      <c r="Q1052">
        <v>0</v>
      </c>
      <c r="R1052">
        <v>3</v>
      </c>
    </row>
    <row r="1053" spans="1:18" x14ac:dyDescent="0.25">
      <c r="A1053" t="s">
        <v>10681</v>
      </c>
      <c r="B1053">
        <v>2019</v>
      </c>
      <c r="C1053">
        <v>4</v>
      </c>
      <c r="D1053">
        <v>4</v>
      </c>
      <c r="E1053" t="s">
        <v>226</v>
      </c>
      <c r="F1053" s="1" t="s">
        <v>3205</v>
      </c>
      <c r="G1053" s="1" t="s">
        <v>3863</v>
      </c>
      <c r="H1053" s="1" t="s">
        <v>3206</v>
      </c>
      <c r="I1053" t="s">
        <v>19221</v>
      </c>
      <c r="J1053" t="s">
        <v>23</v>
      </c>
      <c r="K1053">
        <v>18395</v>
      </c>
      <c r="L1053">
        <v>928947.5</v>
      </c>
      <c r="M1053">
        <v>50.5</v>
      </c>
      <c r="N1053" t="s">
        <v>9347</v>
      </c>
      <c r="O1053" t="s">
        <v>9542</v>
      </c>
      <c r="P1053">
        <v>8.0289698840596724E-2</v>
      </c>
      <c r="Q1053">
        <v>0</v>
      </c>
      <c r="R1053">
        <v>2</v>
      </c>
    </row>
    <row r="1054" spans="1:18" x14ac:dyDescent="0.25">
      <c r="A1054" t="s">
        <v>2019</v>
      </c>
      <c r="B1054">
        <v>2017</v>
      </c>
      <c r="C1054">
        <v>11</v>
      </c>
      <c r="D1054">
        <v>17</v>
      </c>
      <c r="E1054" t="s">
        <v>1620</v>
      </c>
      <c r="F1054" s="1" t="s">
        <v>3205</v>
      </c>
      <c r="G1054" s="1" t="s">
        <v>3384</v>
      </c>
      <c r="H1054" s="1" t="s">
        <v>3206</v>
      </c>
      <c r="I1054" t="s">
        <v>17409</v>
      </c>
      <c r="J1054" t="s">
        <v>23</v>
      </c>
      <c r="K1054">
        <v>3850</v>
      </c>
      <c r="L1054">
        <v>161700</v>
      </c>
      <c r="M1054">
        <v>42</v>
      </c>
      <c r="N1054" t="s">
        <v>160</v>
      </c>
      <c r="O1054" t="s">
        <v>9452</v>
      </c>
      <c r="P1054">
        <v>0.10110188471641929</v>
      </c>
      <c r="Q1054">
        <v>0</v>
      </c>
      <c r="R1054">
        <v>4</v>
      </c>
    </row>
    <row r="1055" spans="1:18" x14ac:dyDescent="0.25">
      <c r="A1055" t="s">
        <v>14921</v>
      </c>
      <c r="B1055">
        <v>2019</v>
      </c>
      <c r="C1055">
        <v>7</v>
      </c>
      <c r="D1055">
        <v>2</v>
      </c>
      <c r="E1055" t="s">
        <v>7471</v>
      </c>
      <c r="F1055" s="1" t="s">
        <v>5207</v>
      </c>
      <c r="G1055" s="1" t="s">
        <v>20573</v>
      </c>
      <c r="H1055" s="1" t="s">
        <v>7263</v>
      </c>
      <c r="I1055" t="s">
        <v>6285</v>
      </c>
      <c r="J1055" t="s">
        <v>38</v>
      </c>
      <c r="K1055">
        <v>3</v>
      </c>
      <c r="L1055">
        <v>2460</v>
      </c>
      <c r="M1055">
        <v>820</v>
      </c>
      <c r="N1055" t="e">
        <v>#N/A</v>
      </c>
      <c r="O1055" t="e">
        <v>#N/A</v>
      </c>
      <c r="P1055">
        <v>0</v>
      </c>
      <c r="Q1055">
        <v>0</v>
      </c>
      <c r="R1055">
        <v>3</v>
      </c>
    </row>
    <row r="1056" spans="1:18" x14ac:dyDescent="0.25">
      <c r="A1056" t="s">
        <v>16247</v>
      </c>
      <c r="B1056">
        <v>2019</v>
      </c>
      <c r="C1056">
        <v>11</v>
      </c>
      <c r="D1056">
        <v>18</v>
      </c>
      <c r="E1056" t="s">
        <v>1515</v>
      </c>
      <c r="F1056" s="1" t="s">
        <v>3205</v>
      </c>
      <c r="G1056" s="1" t="s">
        <v>18746</v>
      </c>
      <c r="H1056" s="1" t="s">
        <v>3206</v>
      </c>
      <c r="I1056" t="s">
        <v>18842</v>
      </c>
      <c r="J1056" t="s">
        <v>23</v>
      </c>
      <c r="K1056">
        <v>2546</v>
      </c>
      <c r="L1056">
        <v>128827.6</v>
      </c>
      <c r="M1056">
        <v>50.6</v>
      </c>
      <c r="N1056" t="s">
        <v>21995</v>
      </c>
      <c r="O1056" t="s">
        <v>23241</v>
      </c>
      <c r="P1056">
        <v>0</v>
      </c>
      <c r="Q1056">
        <v>0</v>
      </c>
      <c r="R1056">
        <v>4</v>
      </c>
    </row>
    <row r="1057" spans="1:18" x14ac:dyDescent="0.25">
      <c r="A1057" t="s">
        <v>16247</v>
      </c>
      <c r="B1057">
        <v>2019</v>
      </c>
      <c r="C1057">
        <v>11</v>
      </c>
      <c r="D1057">
        <v>18</v>
      </c>
      <c r="E1057" t="s">
        <v>1515</v>
      </c>
      <c r="F1057" s="1" t="s">
        <v>3205</v>
      </c>
      <c r="G1057" s="1" t="s">
        <v>18746</v>
      </c>
      <c r="H1057" s="1" t="s">
        <v>3206</v>
      </c>
      <c r="I1057" t="s">
        <v>18843</v>
      </c>
      <c r="J1057" t="s">
        <v>23</v>
      </c>
      <c r="K1057">
        <v>9651</v>
      </c>
      <c r="L1057">
        <v>488340.6</v>
      </c>
      <c r="M1057">
        <v>50.6</v>
      </c>
      <c r="N1057" t="s">
        <v>22005</v>
      </c>
      <c r="O1057" t="s">
        <v>23249</v>
      </c>
      <c r="P1057">
        <v>0</v>
      </c>
      <c r="Q1057">
        <v>0</v>
      </c>
      <c r="R1057">
        <v>4</v>
      </c>
    </row>
    <row r="1058" spans="1:18" x14ac:dyDescent="0.25">
      <c r="A1058" t="s">
        <v>16247</v>
      </c>
      <c r="B1058">
        <v>2019</v>
      </c>
      <c r="C1058">
        <v>11</v>
      </c>
      <c r="D1058">
        <v>18</v>
      </c>
      <c r="E1058" t="s">
        <v>1515</v>
      </c>
      <c r="F1058" s="1" t="s">
        <v>3205</v>
      </c>
      <c r="G1058" s="1" t="s">
        <v>3967</v>
      </c>
      <c r="H1058" s="1" t="s">
        <v>3204</v>
      </c>
      <c r="I1058" t="s">
        <v>18153</v>
      </c>
      <c r="J1058" t="s">
        <v>23</v>
      </c>
      <c r="K1058">
        <v>60</v>
      </c>
      <c r="L1058">
        <v>2580</v>
      </c>
      <c r="M1058">
        <v>43</v>
      </c>
      <c r="N1058" t="s">
        <v>9230</v>
      </c>
      <c r="O1058" t="s">
        <v>9504</v>
      </c>
      <c r="P1058">
        <v>0</v>
      </c>
      <c r="Q1058">
        <v>0</v>
      </c>
      <c r="R1058">
        <v>4</v>
      </c>
    </row>
    <row r="1059" spans="1:18" x14ac:dyDescent="0.25">
      <c r="A1059" t="s">
        <v>16247</v>
      </c>
      <c r="B1059">
        <v>2019</v>
      </c>
      <c r="C1059">
        <v>11</v>
      </c>
      <c r="D1059">
        <v>18</v>
      </c>
      <c r="E1059" t="s">
        <v>1515</v>
      </c>
      <c r="F1059" s="1" t="s">
        <v>3205</v>
      </c>
      <c r="G1059" s="1" t="s">
        <v>18746</v>
      </c>
      <c r="H1059" s="1" t="s">
        <v>3204</v>
      </c>
      <c r="I1059" t="s">
        <v>19995</v>
      </c>
      <c r="J1059" t="s">
        <v>23</v>
      </c>
      <c r="K1059">
        <v>23</v>
      </c>
      <c r="L1059">
        <v>989</v>
      </c>
      <c r="M1059">
        <v>43</v>
      </c>
      <c r="N1059" t="s">
        <v>22025</v>
      </c>
      <c r="O1059" t="s">
        <v>23306</v>
      </c>
      <c r="P1059">
        <v>0</v>
      </c>
      <c r="Q1059">
        <v>0</v>
      </c>
      <c r="R1059">
        <v>4</v>
      </c>
    </row>
    <row r="1060" spans="1:18" x14ac:dyDescent="0.25">
      <c r="A1060" t="s">
        <v>16247</v>
      </c>
      <c r="B1060">
        <v>2019</v>
      </c>
      <c r="C1060">
        <v>11</v>
      </c>
      <c r="D1060">
        <v>18</v>
      </c>
      <c r="E1060" t="s">
        <v>1515</v>
      </c>
      <c r="F1060" s="1" t="s">
        <v>3205</v>
      </c>
      <c r="G1060" s="1" t="s">
        <v>18031</v>
      </c>
      <c r="H1060" s="1" t="s">
        <v>3204</v>
      </c>
      <c r="I1060" t="s">
        <v>18066</v>
      </c>
      <c r="J1060" t="s">
        <v>23</v>
      </c>
      <c r="K1060">
        <v>3359</v>
      </c>
      <c r="L1060">
        <v>157873</v>
      </c>
      <c r="M1060">
        <v>47</v>
      </c>
      <c r="N1060" t="s">
        <v>9160</v>
      </c>
      <c r="O1060" t="s">
        <v>9647</v>
      </c>
      <c r="P1060">
        <v>0</v>
      </c>
      <c r="Q1060">
        <v>0</v>
      </c>
      <c r="R1060">
        <v>4</v>
      </c>
    </row>
    <row r="1061" spans="1:18" x14ac:dyDescent="0.25">
      <c r="A1061" t="s">
        <v>2792</v>
      </c>
      <c r="B1061">
        <v>2018</v>
      </c>
      <c r="C1061">
        <v>9</v>
      </c>
      <c r="D1061">
        <v>13</v>
      </c>
      <c r="E1061" t="s">
        <v>31</v>
      </c>
      <c r="F1061" s="1" t="s">
        <v>3205</v>
      </c>
      <c r="G1061" s="1" t="s">
        <v>3203</v>
      </c>
      <c r="H1061" s="1" t="s">
        <v>7263</v>
      </c>
      <c r="I1061" t="s">
        <v>17714</v>
      </c>
      <c r="J1061" t="s">
        <v>23</v>
      </c>
      <c r="K1061">
        <v>33</v>
      </c>
      <c r="L1061">
        <v>1644.16</v>
      </c>
      <c r="M1061">
        <v>49.82</v>
      </c>
      <c r="N1061" t="s">
        <v>2889</v>
      </c>
      <c r="O1061" t="s">
        <v>9535</v>
      </c>
      <c r="P1061">
        <v>0</v>
      </c>
      <c r="Q1061">
        <v>0</v>
      </c>
      <c r="R1061">
        <v>3</v>
      </c>
    </row>
    <row r="1062" spans="1:18" x14ac:dyDescent="0.25">
      <c r="A1062" t="s">
        <v>2792</v>
      </c>
      <c r="B1062">
        <v>2018</v>
      </c>
      <c r="C1062">
        <v>9</v>
      </c>
      <c r="D1062">
        <v>13</v>
      </c>
      <c r="E1062" t="s">
        <v>31</v>
      </c>
      <c r="F1062" s="1" t="s">
        <v>3205</v>
      </c>
      <c r="G1062" s="1" t="s">
        <v>19998</v>
      </c>
      <c r="H1062" s="1" t="s">
        <v>7263</v>
      </c>
      <c r="I1062" t="s">
        <v>1676</v>
      </c>
      <c r="J1062" t="s">
        <v>23</v>
      </c>
      <c r="K1062">
        <v>100</v>
      </c>
      <c r="L1062">
        <v>5274.16</v>
      </c>
      <c r="M1062">
        <v>52.74</v>
      </c>
      <c r="N1062" t="s">
        <v>9175</v>
      </c>
      <c r="O1062" t="s">
        <v>9697</v>
      </c>
      <c r="P1062">
        <v>0</v>
      </c>
      <c r="Q1062">
        <v>0</v>
      </c>
      <c r="R1062">
        <v>3</v>
      </c>
    </row>
    <row r="1063" spans="1:18" x14ac:dyDescent="0.25">
      <c r="A1063" t="s">
        <v>546</v>
      </c>
      <c r="B1063">
        <v>2016</v>
      </c>
      <c r="C1063">
        <v>2</v>
      </c>
      <c r="D1063">
        <v>17</v>
      </c>
      <c r="E1063" t="s">
        <v>92</v>
      </c>
      <c r="F1063" s="1" t="s">
        <v>3205</v>
      </c>
      <c r="G1063" s="1" t="s">
        <v>3967</v>
      </c>
      <c r="H1063" s="1" t="s">
        <v>3206</v>
      </c>
      <c r="I1063" t="s">
        <v>18680</v>
      </c>
      <c r="J1063" t="s">
        <v>23</v>
      </c>
      <c r="K1063">
        <v>555</v>
      </c>
      <c r="L1063">
        <v>18037.5</v>
      </c>
      <c r="M1063">
        <v>32.5</v>
      </c>
      <c r="N1063" t="s">
        <v>9247</v>
      </c>
      <c r="O1063" t="s">
        <v>9591</v>
      </c>
      <c r="P1063">
        <v>0</v>
      </c>
      <c r="Q1063">
        <v>0</v>
      </c>
      <c r="R1063">
        <v>1</v>
      </c>
    </row>
    <row r="1064" spans="1:18" x14ac:dyDescent="0.25">
      <c r="A1064" t="s">
        <v>546</v>
      </c>
      <c r="B1064">
        <v>2016</v>
      </c>
      <c r="C1064">
        <v>2</v>
      </c>
      <c r="D1064">
        <v>17</v>
      </c>
      <c r="E1064" t="s">
        <v>92</v>
      </c>
      <c r="F1064" s="1" t="s">
        <v>3205</v>
      </c>
      <c r="G1064" s="1" t="s">
        <v>3203</v>
      </c>
      <c r="H1064" s="1" t="s">
        <v>3206</v>
      </c>
      <c r="I1064" t="s">
        <v>17592</v>
      </c>
      <c r="J1064" t="s">
        <v>23</v>
      </c>
      <c r="K1064">
        <v>280</v>
      </c>
      <c r="L1064">
        <v>6720</v>
      </c>
      <c r="M1064">
        <v>24</v>
      </c>
      <c r="N1064" t="s">
        <v>62</v>
      </c>
      <c r="O1064" t="s">
        <v>9498</v>
      </c>
      <c r="P1064">
        <v>0</v>
      </c>
      <c r="Q1064">
        <v>0</v>
      </c>
      <c r="R1064">
        <v>1</v>
      </c>
    </row>
    <row r="1065" spans="1:18" x14ac:dyDescent="0.25">
      <c r="A1065" t="s">
        <v>10466</v>
      </c>
      <c r="B1065">
        <v>2019</v>
      </c>
      <c r="C1065">
        <v>3</v>
      </c>
      <c r="D1065">
        <v>14</v>
      </c>
      <c r="E1065" t="s">
        <v>1515</v>
      </c>
      <c r="F1065" s="1" t="s">
        <v>3205</v>
      </c>
      <c r="G1065" s="1" t="s">
        <v>3384</v>
      </c>
      <c r="H1065" s="1" t="s">
        <v>3206</v>
      </c>
      <c r="I1065" t="s">
        <v>17214</v>
      </c>
      <c r="J1065" t="s">
        <v>23</v>
      </c>
      <c r="K1065">
        <v>11381</v>
      </c>
      <c r="L1065">
        <v>546288</v>
      </c>
      <c r="M1065">
        <v>48</v>
      </c>
      <c r="N1065" t="s">
        <v>645</v>
      </c>
      <c r="O1065" t="s">
        <v>9450</v>
      </c>
      <c r="P1065">
        <v>9.1123449223886266E-2</v>
      </c>
      <c r="Q1065">
        <v>0</v>
      </c>
      <c r="R1065">
        <v>1</v>
      </c>
    </row>
    <row r="1066" spans="1:18" x14ac:dyDescent="0.25">
      <c r="A1066" t="s">
        <v>10466</v>
      </c>
      <c r="B1066">
        <v>2019</v>
      </c>
      <c r="C1066">
        <v>3</v>
      </c>
      <c r="D1066">
        <v>14</v>
      </c>
      <c r="E1066" t="s">
        <v>1515</v>
      </c>
      <c r="F1066" s="1" t="s">
        <v>3205</v>
      </c>
      <c r="G1066" s="1" t="s">
        <v>18746</v>
      </c>
      <c r="H1066" s="1" t="s">
        <v>3206</v>
      </c>
      <c r="I1066" t="s">
        <v>18842</v>
      </c>
      <c r="J1066" t="s">
        <v>23</v>
      </c>
      <c r="K1066">
        <v>10866</v>
      </c>
      <c r="L1066">
        <v>586764</v>
      </c>
      <c r="M1066">
        <v>54</v>
      </c>
      <c r="N1066" t="s">
        <v>21995</v>
      </c>
      <c r="O1066" t="s">
        <v>23241</v>
      </c>
      <c r="P1066">
        <v>0</v>
      </c>
      <c r="Q1066">
        <v>0</v>
      </c>
      <c r="R1066">
        <v>1</v>
      </c>
    </row>
    <row r="1067" spans="1:18" x14ac:dyDescent="0.25">
      <c r="A1067" t="s">
        <v>16521</v>
      </c>
      <c r="B1067">
        <v>2019</v>
      </c>
      <c r="C1067">
        <v>12</v>
      </c>
      <c r="D1067">
        <v>27</v>
      </c>
      <c r="E1067" t="s">
        <v>15699</v>
      </c>
      <c r="F1067" s="1" t="s">
        <v>3205</v>
      </c>
      <c r="G1067" s="1" t="s">
        <v>3227</v>
      </c>
      <c r="H1067" s="1" t="s">
        <v>3206</v>
      </c>
      <c r="I1067" t="s">
        <v>19861</v>
      </c>
      <c r="J1067" t="s">
        <v>23</v>
      </c>
      <c r="K1067">
        <v>1712</v>
      </c>
      <c r="L1067">
        <v>83887.98</v>
      </c>
      <c r="M1067">
        <v>49</v>
      </c>
      <c r="N1067" t="s">
        <v>22082</v>
      </c>
      <c r="O1067" t="s">
        <v>23253</v>
      </c>
      <c r="P1067">
        <v>0</v>
      </c>
      <c r="Q1067">
        <v>0</v>
      </c>
      <c r="R1067">
        <v>4</v>
      </c>
    </row>
    <row r="1068" spans="1:18" x14ac:dyDescent="0.25">
      <c r="A1068" t="s">
        <v>16521</v>
      </c>
      <c r="B1068">
        <v>2019</v>
      </c>
      <c r="C1068">
        <v>12</v>
      </c>
      <c r="D1068">
        <v>27</v>
      </c>
      <c r="E1068" t="s">
        <v>15699</v>
      </c>
      <c r="F1068" s="1" t="s">
        <v>3205</v>
      </c>
      <c r="G1068" s="1" t="s">
        <v>3863</v>
      </c>
      <c r="H1068" s="1" t="s">
        <v>3206</v>
      </c>
      <c r="I1068" t="s">
        <v>19428</v>
      </c>
      <c r="J1068" t="s">
        <v>23</v>
      </c>
      <c r="K1068">
        <v>14830</v>
      </c>
      <c r="L1068">
        <v>716289</v>
      </c>
      <c r="M1068">
        <v>48.3</v>
      </c>
      <c r="N1068" t="s">
        <v>9348</v>
      </c>
      <c r="O1068" t="s">
        <v>9495</v>
      </c>
      <c r="P1068">
        <v>0</v>
      </c>
      <c r="Q1068">
        <v>0</v>
      </c>
      <c r="R1068">
        <v>4</v>
      </c>
    </row>
    <row r="1069" spans="1:18" x14ac:dyDescent="0.25">
      <c r="A1069" t="s">
        <v>2270</v>
      </c>
      <c r="B1069">
        <v>2018</v>
      </c>
      <c r="C1069">
        <v>3</v>
      </c>
      <c r="D1069">
        <v>13</v>
      </c>
      <c r="E1069" t="s">
        <v>21</v>
      </c>
      <c r="F1069" s="1" t="s">
        <v>3205</v>
      </c>
      <c r="G1069" s="1" t="s">
        <v>3967</v>
      </c>
      <c r="H1069" s="1" t="s">
        <v>3206</v>
      </c>
      <c r="I1069" t="s">
        <v>18629</v>
      </c>
      <c r="J1069" t="s">
        <v>23</v>
      </c>
      <c r="K1069">
        <v>1658</v>
      </c>
      <c r="L1069">
        <v>133469</v>
      </c>
      <c r="M1069">
        <v>80.5</v>
      </c>
      <c r="N1069" t="s">
        <v>9260</v>
      </c>
      <c r="O1069" t="s">
        <v>9500</v>
      </c>
      <c r="P1069">
        <v>0</v>
      </c>
      <c r="Q1069">
        <v>0</v>
      </c>
      <c r="R1069">
        <v>1</v>
      </c>
    </row>
    <row r="1070" spans="1:18" x14ac:dyDescent="0.25">
      <c r="A1070" t="s">
        <v>657</v>
      </c>
      <c r="B1070">
        <v>2016</v>
      </c>
      <c r="C1070">
        <v>3</v>
      </c>
      <c r="D1070">
        <v>4</v>
      </c>
      <c r="E1070" t="s">
        <v>226</v>
      </c>
      <c r="F1070" s="1" t="s">
        <v>3205</v>
      </c>
      <c r="G1070" s="1" t="s">
        <v>3863</v>
      </c>
      <c r="H1070" s="1" t="s">
        <v>3206</v>
      </c>
      <c r="I1070" t="s">
        <v>18977</v>
      </c>
      <c r="J1070" t="s">
        <v>23</v>
      </c>
      <c r="K1070">
        <v>17865</v>
      </c>
      <c r="L1070">
        <v>751223.25</v>
      </c>
      <c r="M1070">
        <v>42.05</v>
      </c>
      <c r="N1070" t="s">
        <v>9313</v>
      </c>
      <c r="O1070" t="s">
        <v>9448</v>
      </c>
      <c r="P1070">
        <v>2.823689586550486E-2</v>
      </c>
      <c r="Q1070">
        <v>0</v>
      </c>
      <c r="R1070">
        <v>1</v>
      </c>
    </row>
    <row r="1071" spans="1:18" x14ac:dyDescent="0.25">
      <c r="A1071" t="s">
        <v>10889</v>
      </c>
      <c r="B1071">
        <v>2019</v>
      </c>
      <c r="C1071">
        <v>5</v>
      </c>
      <c r="D1071">
        <v>17</v>
      </c>
      <c r="E1071" t="s">
        <v>226</v>
      </c>
      <c r="F1071" s="1" t="s">
        <v>3205</v>
      </c>
      <c r="G1071" s="1" t="s">
        <v>3863</v>
      </c>
      <c r="H1071" s="1" t="s">
        <v>3206</v>
      </c>
      <c r="I1071" t="s">
        <v>19210</v>
      </c>
      <c r="J1071" t="s">
        <v>23</v>
      </c>
      <c r="K1071">
        <v>11220</v>
      </c>
      <c r="L1071">
        <v>549780</v>
      </c>
      <c r="M1071">
        <v>49</v>
      </c>
      <c r="N1071" t="s">
        <v>9344</v>
      </c>
      <c r="O1071" t="s">
        <v>9496</v>
      </c>
      <c r="P1071">
        <v>3.9816758144422926E-2</v>
      </c>
      <c r="Q1071">
        <v>0</v>
      </c>
      <c r="R1071">
        <v>2</v>
      </c>
    </row>
    <row r="1072" spans="1:18" x14ac:dyDescent="0.25">
      <c r="A1072" t="s">
        <v>10889</v>
      </c>
      <c r="B1072">
        <v>2019</v>
      </c>
      <c r="C1072">
        <v>5</v>
      </c>
      <c r="D1072">
        <v>17</v>
      </c>
      <c r="E1072" t="s">
        <v>226</v>
      </c>
      <c r="F1072" s="1" t="s">
        <v>3205</v>
      </c>
      <c r="G1072" s="1" t="s">
        <v>3863</v>
      </c>
      <c r="H1072" s="1" t="s">
        <v>3206</v>
      </c>
      <c r="I1072" t="s">
        <v>19221</v>
      </c>
      <c r="J1072" t="s">
        <v>23</v>
      </c>
      <c r="K1072">
        <v>7750</v>
      </c>
      <c r="L1072">
        <v>379750</v>
      </c>
      <c r="M1072">
        <v>49</v>
      </c>
      <c r="N1072" t="s">
        <v>9347</v>
      </c>
      <c r="O1072" t="s">
        <v>9542</v>
      </c>
      <c r="P1072">
        <v>8.0289698840596724E-2</v>
      </c>
      <c r="Q1072">
        <v>0</v>
      </c>
      <c r="R1072">
        <v>2</v>
      </c>
    </row>
    <row r="1073" spans="1:18" x14ac:dyDescent="0.25">
      <c r="A1073" t="s">
        <v>10889</v>
      </c>
      <c r="B1073">
        <v>2019</v>
      </c>
      <c r="C1073">
        <v>5</v>
      </c>
      <c r="D1073">
        <v>17</v>
      </c>
      <c r="E1073" t="s">
        <v>226</v>
      </c>
      <c r="F1073" s="1" t="s">
        <v>3205</v>
      </c>
      <c r="G1073" s="1" t="s">
        <v>3863</v>
      </c>
      <c r="H1073" s="1" t="s">
        <v>3206</v>
      </c>
      <c r="I1073" t="s">
        <v>19304</v>
      </c>
      <c r="J1073" t="s">
        <v>23</v>
      </c>
      <c r="K1073">
        <v>2271</v>
      </c>
      <c r="L1073">
        <v>149204.70000000001</v>
      </c>
      <c r="M1073">
        <v>65.7</v>
      </c>
      <c r="N1073" t="s">
        <v>9311</v>
      </c>
      <c r="O1073" t="s">
        <v>9520</v>
      </c>
      <c r="P1073">
        <v>0</v>
      </c>
      <c r="Q1073">
        <v>0</v>
      </c>
      <c r="R1073">
        <v>2</v>
      </c>
    </row>
    <row r="1074" spans="1:18" x14ac:dyDescent="0.25">
      <c r="A1074" t="s">
        <v>10889</v>
      </c>
      <c r="B1074">
        <v>2019</v>
      </c>
      <c r="C1074">
        <v>5</v>
      </c>
      <c r="D1074">
        <v>17</v>
      </c>
      <c r="E1074" t="s">
        <v>226</v>
      </c>
      <c r="F1074" s="1" t="s">
        <v>3205</v>
      </c>
      <c r="G1074" s="1" t="s">
        <v>3863</v>
      </c>
      <c r="H1074" s="1" t="s">
        <v>3206</v>
      </c>
      <c r="I1074" t="s">
        <v>19337</v>
      </c>
      <c r="J1074" t="s">
        <v>23</v>
      </c>
      <c r="K1074">
        <v>4720</v>
      </c>
      <c r="L1074">
        <v>228920</v>
      </c>
      <c r="M1074">
        <v>48.5</v>
      </c>
      <c r="N1074" t="s">
        <v>9304</v>
      </c>
      <c r="O1074" t="s">
        <v>9502</v>
      </c>
      <c r="P1074">
        <v>0</v>
      </c>
      <c r="Q1074">
        <v>0</v>
      </c>
      <c r="R1074">
        <v>2</v>
      </c>
    </row>
    <row r="1075" spans="1:18" x14ac:dyDescent="0.25">
      <c r="A1075" t="s">
        <v>15239</v>
      </c>
      <c r="B1075">
        <v>2019</v>
      </c>
      <c r="C1075">
        <v>8</v>
      </c>
      <c r="D1075">
        <v>8</v>
      </c>
      <c r="E1075" t="s">
        <v>174</v>
      </c>
      <c r="F1075" s="1" t="s">
        <v>3205</v>
      </c>
      <c r="G1075" s="1" t="s">
        <v>3863</v>
      </c>
      <c r="H1075" s="1" t="s">
        <v>3206</v>
      </c>
      <c r="I1075" t="s">
        <v>19209</v>
      </c>
      <c r="J1075" t="s">
        <v>23</v>
      </c>
      <c r="K1075">
        <v>10055</v>
      </c>
      <c r="L1075">
        <v>489678.46</v>
      </c>
      <c r="M1075">
        <v>48.7</v>
      </c>
      <c r="N1075" t="s">
        <v>9337</v>
      </c>
      <c r="O1075" t="s">
        <v>9440</v>
      </c>
      <c r="P1075">
        <v>0.12068470364021268</v>
      </c>
      <c r="Q1075">
        <v>0</v>
      </c>
      <c r="R1075">
        <v>3</v>
      </c>
    </row>
    <row r="1076" spans="1:18" x14ac:dyDescent="0.25">
      <c r="A1076" t="s">
        <v>15239</v>
      </c>
      <c r="B1076">
        <v>2019</v>
      </c>
      <c r="C1076">
        <v>8</v>
      </c>
      <c r="D1076">
        <v>8</v>
      </c>
      <c r="E1076" t="s">
        <v>174</v>
      </c>
      <c r="F1076" s="1" t="s">
        <v>3205</v>
      </c>
      <c r="G1076" s="1" t="s">
        <v>3863</v>
      </c>
      <c r="H1076" s="1" t="s">
        <v>3206</v>
      </c>
      <c r="I1076" t="s">
        <v>19416</v>
      </c>
      <c r="J1076" t="s">
        <v>23</v>
      </c>
      <c r="K1076">
        <v>10000</v>
      </c>
      <c r="L1076">
        <v>486999.96</v>
      </c>
      <c r="M1076">
        <v>48.7</v>
      </c>
      <c r="N1076" t="s">
        <v>9332</v>
      </c>
      <c r="O1076" t="s">
        <v>9531</v>
      </c>
      <c r="P1076">
        <v>0</v>
      </c>
      <c r="Q1076">
        <v>0</v>
      </c>
      <c r="R1076">
        <v>3</v>
      </c>
    </row>
    <row r="1077" spans="1:18" x14ac:dyDescent="0.25">
      <c r="A1077" t="s">
        <v>7965</v>
      </c>
      <c r="B1077">
        <v>2017</v>
      </c>
      <c r="C1077">
        <v>3</v>
      </c>
      <c r="D1077">
        <v>27</v>
      </c>
      <c r="E1077" t="s">
        <v>36</v>
      </c>
      <c r="F1077" s="1" t="s">
        <v>5207</v>
      </c>
      <c r="G1077" s="1" t="s">
        <v>6745</v>
      </c>
      <c r="H1077" s="1" t="s">
        <v>7263</v>
      </c>
      <c r="I1077" t="s">
        <v>7128</v>
      </c>
      <c r="J1077" t="s">
        <v>23</v>
      </c>
      <c r="K1077">
        <v>8</v>
      </c>
      <c r="L1077">
        <v>8160</v>
      </c>
      <c r="M1077">
        <v>1020</v>
      </c>
      <c r="N1077" t="s">
        <v>7128</v>
      </c>
      <c r="O1077" t="s">
        <v>9996</v>
      </c>
      <c r="P1077">
        <v>0</v>
      </c>
      <c r="Q1077">
        <v>0</v>
      </c>
      <c r="R1077">
        <v>1</v>
      </c>
    </row>
    <row r="1078" spans="1:18" x14ac:dyDescent="0.25">
      <c r="A1078" t="s">
        <v>8058</v>
      </c>
      <c r="B1078">
        <v>2017</v>
      </c>
      <c r="C1078">
        <v>6</v>
      </c>
      <c r="D1078">
        <v>27</v>
      </c>
      <c r="E1078" t="s">
        <v>7853</v>
      </c>
      <c r="F1078" s="1" t="s">
        <v>5207</v>
      </c>
      <c r="G1078" s="1" t="s">
        <v>20573</v>
      </c>
      <c r="H1078" s="1" t="s">
        <v>3200</v>
      </c>
      <c r="I1078" t="s">
        <v>5606</v>
      </c>
      <c r="J1078" t="s">
        <v>23</v>
      </c>
      <c r="K1078">
        <v>25</v>
      </c>
      <c r="L1078">
        <v>2235.25</v>
      </c>
      <c r="M1078">
        <v>89.41</v>
      </c>
      <c r="N1078" t="s">
        <v>8996</v>
      </c>
      <c r="O1078" t="s">
        <v>9826</v>
      </c>
      <c r="P1078">
        <v>0</v>
      </c>
      <c r="Q1078">
        <v>0</v>
      </c>
      <c r="R1078">
        <v>2</v>
      </c>
    </row>
    <row r="1079" spans="1:18" x14ac:dyDescent="0.25">
      <c r="A1079" t="s">
        <v>8058</v>
      </c>
      <c r="B1079">
        <v>2017</v>
      </c>
      <c r="C1079">
        <v>6</v>
      </c>
      <c r="D1079">
        <v>27</v>
      </c>
      <c r="E1079" t="s">
        <v>7853</v>
      </c>
      <c r="F1079" s="1" t="s">
        <v>5207</v>
      </c>
      <c r="G1079" s="1" t="s">
        <v>20573</v>
      </c>
      <c r="H1079" s="1" t="s">
        <v>3200</v>
      </c>
      <c r="I1079" t="s">
        <v>20654</v>
      </c>
      <c r="J1079" t="s">
        <v>23</v>
      </c>
      <c r="K1079">
        <v>25</v>
      </c>
      <c r="L1079">
        <v>2235.25</v>
      </c>
      <c r="M1079">
        <v>89.41</v>
      </c>
      <c r="N1079" t="s">
        <v>8995</v>
      </c>
      <c r="O1079" t="s">
        <v>9474</v>
      </c>
      <c r="P1079">
        <v>0</v>
      </c>
      <c r="Q1079">
        <v>2.5802443834095183E-2</v>
      </c>
      <c r="R1079">
        <v>2</v>
      </c>
    </row>
    <row r="1080" spans="1:18" x14ac:dyDescent="0.25">
      <c r="A1080" t="s">
        <v>8058</v>
      </c>
      <c r="B1080">
        <v>2017</v>
      </c>
      <c r="C1080">
        <v>6</v>
      </c>
      <c r="D1080">
        <v>27</v>
      </c>
      <c r="E1080" t="s">
        <v>7853</v>
      </c>
      <c r="F1080" s="1" t="s">
        <v>5207</v>
      </c>
      <c r="G1080" s="1" t="s">
        <v>20931</v>
      </c>
      <c r="H1080" s="1" t="s">
        <v>3200</v>
      </c>
      <c r="I1080" t="s">
        <v>20932</v>
      </c>
      <c r="J1080" t="s">
        <v>23</v>
      </c>
      <c r="K1080">
        <v>375</v>
      </c>
      <c r="L1080">
        <v>43807.5</v>
      </c>
      <c r="M1080">
        <v>116.82</v>
      </c>
      <c r="N1080" t="s">
        <v>7263</v>
      </c>
      <c r="O1080" t="s">
        <v>23192</v>
      </c>
      <c r="P1080">
        <v>0</v>
      </c>
      <c r="Q1080">
        <v>0</v>
      </c>
      <c r="R1080">
        <v>2</v>
      </c>
    </row>
    <row r="1081" spans="1:18" x14ac:dyDescent="0.25">
      <c r="A1081" t="s">
        <v>8058</v>
      </c>
      <c r="B1081">
        <v>2017</v>
      </c>
      <c r="C1081">
        <v>6</v>
      </c>
      <c r="D1081">
        <v>27</v>
      </c>
      <c r="E1081" t="s">
        <v>7853</v>
      </c>
      <c r="F1081" s="1" t="s">
        <v>5207</v>
      </c>
      <c r="G1081" s="1" t="s">
        <v>20931</v>
      </c>
      <c r="H1081" s="1" t="s">
        <v>3200</v>
      </c>
      <c r="I1081" t="s">
        <v>6528</v>
      </c>
      <c r="J1081" t="s">
        <v>23</v>
      </c>
      <c r="K1081">
        <v>175</v>
      </c>
      <c r="L1081">
        <v>25077.5</v>
      </c>
      <c r="M1081">
        <v>143.30000000000001</v>
      </c>
      <c r="N1081" t="s">
        <v>9106</v>
      </c>
      <c r="O1081" t="s">
        <v>9457</v>
      </c>
      <c r="P1081">
        <v>0</v>
      </c>
      <c r="Q1081">
        <v>5.7969928101551112E-2</v>
      </c>
      <c r="R1081">
        <v>2</v>
      </c>
    </row>
    <row r="1082" spans="1:18" x14ac:dyDescent="0.25">
      <c r="A1082" t="s">
        <v>8058</v>
      </c>
      <c r="B1082">
        <v>2017</v>
      </c>
      <c r="C1082">
        <v>6</v>
      </c>
      <c r="D1082">
        <v>27</v>
      </c>
      <c r="E1082" t="s">
        <v>7853</v>
      </c>
      <c r="F1082" s="1" t="s">
        <v>5207</v>
      </c>
      <c r="G1082" s="1" t="s">
        <v>21008</v>
      </c>
      <c r="H1082" s="1" t="s">
        <v>3200</v>
      </c>
      <c r="I1082" t="s">
        <v>6941</v>
      </c>
      <c r="J1082" t="s">
        <v>23</v>
      </c>
      <c r="K1082">
        <v>75</v>
      </c>
      <c r="L1082">
        <v>10701.75</v>
      </c>
      <c r="M1082">
        <v>142.69</v>
      </c>
      <c r="N1082" t="s">
        <v>9358</v>
      </c>
      <c r="O1082" t="s">
        <v>9835</v>
      </c>
      <c r="P1082">
        <v>0</v>
      </c>
      <c r="Q1082">
        <v>0</v>
      </c>
      <c r="R1082">
        <v>2</v>
      </c>
    </row>
    <row r="1083" spans="1:18" x14ac:dyDescent="0.25">
      <c r="A1083" t="s">
        <v>8058</v>
      </c>
      <c r="B1083">
        <v>2017</v>
      </c>
      <c r="C1083">
        <v>6</v>
      </c>
      <c r="D1083">
        <v>27</v>
      </c>
      <c r="E1083" t="s">
        <v>7853</v>
      </c>
      <c r="F1083" s="1" t="s">
        <v>5207</v>
      </c>
      <c r="G1083" s="1" t="s">
        <v>20573</v>
      </c>
      <c r="H1083" s="1" t="s">
        <v>3200</v>
      </c>
      <c r="I1083" t="s">
        <v>20638</v>
      </c>
      <c r="J1083" t="s">
        <v>23</v>
      </c>
      <c r="K1083">
        <v>150</v>
      </c>
      <c r="L1083">
        <v>13166.51</v>
      </c>
      <c r="M1083">
        <v>87.78</v>
      </c>
      <c r="N1083" t="s">
        <v>7263</v>
      </c>
      <c r="O1083" t="s">
        <v>23192</v>
      </c>
      <c r="P1083">
        <v>0</v>
      </c>
      <c r="Q1083">
        <v>0</v>
      </c>
      <c r="R1083">
        <v>2</v>
      </c>
    </row>
    <row r="1084" spans="1:18" x14ac:dyDescent="0.25">
      <c r="A1084" t="s">
        <v>8058</v>
      </c>
      <c r="B1084">
        <v>2017</v>
      </c>
      <c r="C1084">
        <v>6</v>
      </c>
      <c r="D1084">
        <v>27</v>
      </c>
      <c r="E1084" t="s">
        <v>7853</v>
      </c>
      <c r="F1084" s="1" t="s">
        <v>5207</v>
      </c>
      <c r="G1084" s="1" t="s">
        <v>20931</v>
      </c>
      <c r="H1084" s="1" t="s">
        <v>3200</v>
      </c>
      <c r="I1084" t="s">
        <v>6506</v>
      </c>
      <c r="J1084" t="s">
        <v>23</v>
      </c>
      <c r="K1084">
        <v>25</v>
      </c>
      <c r="L1084">
        <v>4164.24</v>
      </c>
      <c r="M1084">
        <v>166.57</v>
      </c>
      <c r="N1084" t="s">
        <v>9105</v>
      </c>
      <c r="O1084" t="s">
        <v>10029</v>
      </c>
      <c r="P1084">
        <v>0</v>
      </c>
      <c r="Q1084">
        <v>0</v>
      </c>
      <c r="R1084">
        <v>2</v>
      </c>
    </row>
    <row r="1085" spans="1:18" x14ac:dyDescent="0.25">
      <c r="A1085" t="s">
        <v>8058</v>
      </c>
      <c r="B1085">
        <v>2017</v>
      </c>
      <c r="C1085">
        <v>6</v>
      </c>
      <c r="D1085">
        <v>27</v>
      </c>
      <c r="E1085" t="s">
        <v>7853</v>
      </c>
      <c r="F1085" s="1" t="s">
        <v>5207</v>
      </c>
      <c r="G1085" s="1" t="s">
        <v>20931</v>
      </c>
      <c r="H1085" s="1" t="s">
        <v>3200</v>
      </c>
      <c r="I1085" t="s">
        <v>6547</v>
      </c>
      <c r="J1085" t="s">
        <v>23</v>
      </c>
      <c r="K1085">
        <v>125</v>
      </c>
      <c r="L1085">
        <v>18983.75</v>
      </c>
      <c r="M1085">
        <v>151.87</v>
      </c>
      <c r="N1085" t="s">
        <v>9107</v>
      </c>
      <c r="O1085" t="s">
        <v>10030</v>
      </c>
      <c r="P1085">
        <v>0</v>
      </c>
      <c r="Q1085">
        <v>0</v>
      </c>
      <c r="R1085">
        <v>2</v>
      </c>
    </row>
    <row r="1086" spans="1:18" x14ac:dyDescent="0.25">
      <c r="A1086" t="s">
        <v>8058</v>
      </c>
      <c r="B1086">
        <v>2017</v>
      </c>
      <c r="C1086">
        <v>6</v>
      </c>
      <c r="D1086">
        <v>27</v>
      </c>
      <c r="E1086" t="s">
        <v>7853</v>
      </c>
      <c r="F1086" s="1" t="s">
        <v>5207</v>
      </c>
      <c r="G1086" s="1" t="s">
        <v>20573</v>
      </c>
      <c r="H1086" s="1" t="s">
        <v>3200</v>
      </c>
      <c r="I1086" t="s">
        <v>20746</v>
      </c>
      <c r="J1086" t="s">
        <v>23</v>
      </c>
      <c r="K1086">
        <v>325</v>
      </c>
      <c r="L1086">
        <v>39406.25</v>
      </c>
      <c r="M1086">
        <v>121.25</v>
      </c>
      <c r="N1086" t="s">
        <v>7263</v>
      </c>
      <c r="O1086" t="s">
        <v>23192</v>
      </c>
      <c r="P1086">
        <v>0</v>
      </c>
      <c r="Q1086">
        <v>0</v>
      </c>
      <c r="R1086">
        <v>2</v>
      </c>
    </row>
    <row r="1087" spans="1:18" x14ac:dyDescent="0.25">
      <c r="A1087" t="s">
        <v>8058</v>
      </c>
      <c r="B1087">
        <v>2017</v>
      </c>
      <c r="C1087">
        <v>6</v>
      </c>
      <c r="D1087">
        <v>27</v>
      </c>
      <c r="E1087" t="s">
        <v>7853</v>
      </c>
      <c r="F1087" s="1" t="s">
        <v>5207</v>
      </c>
      <c r="G1087" s="1" t="s">
        <v>21008</v>
      </c>
      <c r="H1087" s="1" t="s">
        <v>3200</v>
      </c>
      <c r="I1087" t="s">
        <v>6959</v>
      </c>
      <c r="J1087" t="s">
        <v>23</v>
      </c>
      <c r="K1087">
        <v>5</v>
      </c>
      <c r="L1087">
        <v>943.1</v>
      </c>
      <c r="M1087">
        <v>188.62</v>
      </c>
      <c r="N1087" t="s">
        <v>9359</v>
      </c>
      <c r="O1087" t="s">
        <v>10031</v>
      </c>
      <c r="P1087">
        <v>0</v>
      </c>
      <c r="Q1087">
        <v>0</v>
      </c>
      <c r="R1087">
        <v>2</v>
      </c>
    </row>
    <row r="1088" spans="1:18" x14ac:dyDescent="0.25">
      <c r="A1088" t="s">
        <v>8058</v>
      </c>
      <c r="B1088">
        <v>2017</v>
      </c>
      <c r="C1088">
        <v>6</v>
      </c>
      <c r="D1088">
        <v>27</v>
      </c>
      <c r="E1088" t="s">
        <v>7853</v>
      </c>
      <c r="F1088" s="1" t="s">
        <v>5207</v>
      </c>
      <c r="G1088" s="1" t="s">
        <v>21008</v>
      </c>
      <c r="H1088" s="1" t="s">
        <v>3200</v>
      </c>
      <c r="I1088" t="s">
        <v>6988</v>
      </c>
      <c r="J1088" t="s">
        <v>23</v>
      </c>
      <c r="K1088">
        <v>25</v>
      </c>
      <c r="L1088">
        <v>3995.75</v>
      </c>
      <c r="M1088">
        <v>159.83000000000001</v>
      </c>
      <c r="N1088" t="s">
        <v>9362</v>
      </c>
      <c r="O1088" t="s">
        <v>10032</v>
      </c>
      <c r="P1088">
        <v>0</v>
      </c>
      <c r="Q1088">
        <v>0</v>
      </c>
      <c r="R1088">
        <v>2</v>
      </c>
    </row>
    <row r="1089" spans="1:18" x14ac:dyDescent="0.25">
      <c r="A1089" t="s">
        <v>8058</v>
      </c>
      <c r="B1089">
        <v>2017</v>
      </c>
      <c r="C1089">
        <v>6</v>
      </c>
      <c r="D1089">
        <v>27</v>
      </c>
      <c r="E1089" t="s">
        <v>7853</v>
      </c>
      <c r="F1089" s="1" t="s">
        <v>5207</v>
      </c>
      <c r="G1089" s="1" t="s">
        <v>20573</v>
      </c>
      <c r="H1089" s="1" t="s">
        <v>3200</v>
      </c>
      <c r="I1089" t="s">
        <v>20670</v>
      </c>
      <c r="J1089" t="s">
        <v>23</v>
      </c>
      <c r="K1089">
        <v>375</v>
      </c>
      <c r="L1089">
        <v>31691.25</v>
      </c>
      <c r="M1089">
        <v>84.51</v>
      </c>
      <c r="N1089" t="s">
        <v>7263</v>
      </c>
      <c r="O1089" t="s">
        <v>23192</v>
      </c>
      <c r="P1089">
        <v>0</v>
      </c>
      <c r="Q1089">
        <v>0</v>
      </c>
      <c r="R1089">
        <v>2</v>
      </c>
    </row>
    <row r="1090" spans="1:18" x14ac:dyDescent="0.25">
      <c r="A1090" t="s">
        <v>2031</v>
      </c>
      <c r="B1090">
        <v>2017</v>
      </c>
      <c r="C1090">
        <v>11</v>
      </c>
      <c r="D1090">
        <v>21</v>
      </c>
      <c r="E1090" t="s">
        <v>1919</v>
      </c>
      <c r="F1090" s="1" t="s">
        <v>3205</v>
      </c>
      <c r="G1090" s="1" t="s">
        <v>3967</v>
      </c>
      <c r="H1090" s="1" t="s">
        <v>3206</v>
      </c>
      <c r="I1090" t="s">
        <v>18623</v>
      </c>
      <c r="J1090" t="s">
        <v>23</v>
      </c>
      <c r="K1090">
        <v>90</v>
      </c>
      <c r="L1090">
        <v>14735.3</v>
      </c>
      <c r="M1090">
        <v>163.72999999999999</v>
      </c>
      <c r="N1090" t="s">
        <v>9271</v>
      </c>
      <c r="O1090" t="s">
        <v>9570</v>
      </c>
      <c r="P1090">
        <v>0</v>
      </c>
      <c r="Q1090">
        <v>0</v>
      </c>
      <c r="R1090">
        <v>4</v>
      </c>
    </row>
    <row r="1091" spans="1:18" x14ac:dyDescent="0.25">
      <c r="A1091" t="s">
        <v>10343</v>
      </c>
      <c r="B1091">
        <v>2019</v>
      </c>
      <c r="C1091">
        <v>2</v>
      </c>
      <c r="D1091">
        <v>20</v>
      </c>
      <c r="E1091" t="s">
        <v>1305</v>
      </c>
      <c r="F1091" s="1" t="s">
        <v>3205</v>
      </c>
      <c r="G1091" s="1" t="s">
        <v>3967</v>
      </c>
      <c r="H1091" s="1" t="s">
        <v>3206</v>
      </c>
      <c r="I1091" t="s">
        <v>18478</v>
      </c>
      <c r="J1091" t="s">
        <v>23</v>
      </c>
      <c r="K1091">
        <v>20079</v>
      </c>
      <c r="L1091">
        <v>1106352.8999999999</v>
      </c>
      <c r="M1091">
        <v>55.1</v>
      </c>
      <c r="N1091" t="s">
        <v>10467</v>
      </c>
      <c r="O1091" t="s">
        <v>23224</v>
      </c>
      <c r="P1091">
        <v>0</v>
      </c>
      <c r="Q1091">
        <v>0</v>
      </c>
      <c r="R1091">
        <v>1</v>
      </c>
    </row>
    <row r="1092" spans="1:18" x14ac:dyDescent="0.25">
      <c r="A1092" t="s">
        <v>15909</v>
      </c>
      <c r="B1092">
        <v>2019</v>
      </c>
      <c r="C1092">
        <v>9</v>
      </c>
      <c r="D1092">
        <v>30</v>
      </c>
      <c r="E1092" t="s">
        <v>7471</v>
      </c>
      <c r="F1092" s="1" t="s">
        <v>9480</v>
      </c>
      <c r="G1092" s="1" t="s">
        <v>9480</v>
      </c>
      <c r="H1092" s="1" t="s">
        <v>9480</v>
      </c>
      <c r="I1092" t="s">
        <v>15911</v>
      </c>
      <c r="J1092" t="s">
        <v>38</v>
      </c>
      <c r="K1092">
        <v>82</v>
      </c>
      <c r="L1092">
        <v>149322</v>
      </c>
      <c r="M1092">
        <v>1821</v>
      </c>
      <c r="N1092" t="e">
        <v>#N/A</v>
      </c>
      <c r="O1092" t="e">
        <v>#N/A</v>
      </c>
      <c r="P1092">
        <v>0</v>
      </c>
      <c r="Q1092">
        <v>0</v>
      </c>
      <c r="R1092">
        <v>3</v>
      </c>
    </row>
    <row r="1093" spans="1:18" x14ac:dyDescent="0.25">
      <c r="A1093" t="s">
        <v>15909</v>
      </c>
      <c r="B1093">
        <v>2019</v>
      </c>
      <c r="C1093">
        <v>9</v>
      </c>
      <c r="D1093">
        <v>30</v>
      </c>
      <c r="E1093" t="s">
        <v>7471</v>
      </c>
      <c r="F1093" s="1" t="s">
        <v>9480</v>
      </c>
      <c r="G1093" s="1" t="s">
        <v>9480</v>
      </c>
      <c r="H1093" s="1" t="s">
        <v>9480</v>
      </c>
      <c r="I1093" t="s">
        <v>15912</v>
      </c>
      <c r="J1093" t="s">
        <v>38</v>
      </c>
      <c r="K1093">
        <v>98</v>
      </c>
      <c r="L1093">
        <v>78988</v>
      </c>
      <c r="M1093">
        <v>806</v>
      </c>
      <c r="N1093" t="e">
        <v>#N/A</v>
      </c>
      <c r="O1093" t="e">
        <v>#N/A</v>
      </c>
      <c r="P1093">
        <v>0</v>
      </c>
      <c r="Q1093">
        <v>0</v>
      </c>
      <c r="R1093">
        <v>3</v>
      </c>
    </row>
    <row r="1094" spans="1:18" x14ac:dyDescent="0.25">
      <c r="A1094" t="s">
        <v>7641</v>
      </c>
      <c r="B1094">
        <v>2016</v>
      </c>
      <c r="C1094">
        <v>7</v>
      </c>
      <c r="D1094">
        <v>7</v>
      </c>
      <c r="E1094" t="s">
        <v>7532</v>
      </c>
      <c r="F1094" s="1" t="s">
        <v>5207</v>
      </c>
      <c r="G1094" s="1" t="s">
        <v>6745</v>
      </c>
      <c r="H1094" s="1" t="s">
        <v>7263</v>
      </c>
      <c r="I1094" t="s">
        <v>7179</v>
      </c>
      <c r="J1094" t="s">
        <v>38</v>
      </c>
      <c r="K1094">
        <v>50</v>
      </c>
      <c r="L1094">
        <v>9750</v>
      </c>
      <c r="M1094">
        <v>195</v>
      </c>
      <c r="N1094" t="s">
        <v>7179</v>
      </c>
      <c r="O1094" t="s">
        <v>9970</v>
      </c>
      <c r="P1094">
        <v>0</v>
      </c>
      <c r="Q1094">
        <v>0</v>
      </c>
      <c r="R1094">
        <v>3</v>
      </c>
    </row>
    <row r="1095" spans="1:18" x14ac:dyDescent="0.25">
      <c r="A1095" t="s">
        <v>8046</v>
      </c>
      <c r="B1095">
        <v>2017</v>
      </c>
      <c r="C1095">
        <v>6</v>
      </c>
      <c r="D1095">
        <v>19</v>
      </c>
      <c r="E1095" t="s">
        <v>7471</v>
      </c>
      <c r="F1095" s="1" t="s">
        <v>5207</v>
      </c>
      <c r="G1095" s="1" t="s">
        <v>20573</v>
      </c>
      <c r="H1095" s="1" t="s">
        <v>7263</v>
      </c>
      <c r="I1095" t="s">
        <v>20690</v>
      </c>
      <c r="J1095" t="s">
        <v>23</v>
      </c>
      <c r="K1095">
        <v>380</v>
      </c>
      <c r="L1095">
        <v>49324</v>
      </c>
      <c r="M1095">
        <v>129.80000000000001</v>
      </c>
      <c r="N1095" t="s">
        <v>9014</v>
      </c>
      <c r="O1095" t="s">
        <v>9455</v>
      </c>
      <c r="P1095">
        <v>0</v>
      </c>
      <c r="Q1095">
        <v>7.1029776426183869E-2</v>
      </c>
      <c r="R1095">
        <v>2</v>
      </c>
    </row>
    <row r="1096" spans="1:18" x14ac:dyDescent="0.25">
      <c r="A1096" t="s">
        <v>16523</v>
      </c>
      <c r="B1096">
        <v>2019</v>
      </c>
      <c r="C1096">
        <v>4</v>
      </c>
      <c r="D1096">
        <v>8</v>
      </c>
      <c r="E1096" t="s">
        <v>16474</v>
      </c>
      <c r="F1096" s="1" t="s">
        <v>9480</v>
      </c>
      <c r="G1096" s="1" t="s">
        <v>9480</v>
      </c>
      <c r="H1096" s="1" t="s">
        <v>9480</v>
      </c>
      <c r="I1096" t="s">
        <v>16438</v>
      </c>
      <c r="J1096" t="s">
        <v>23</v>
      </c>
      <c r="K1096">
        <v>765</v>
      </c>
      <c r="L1096">
        <v>99450</v>
      </c>
      <c r="M1096">
        <v>130</v>
      </c>
      <c r="N1096" t="e">
        <v>#N/A</v>
      </c>
      <c r="O1096" t="e">
        <v>#N/A</v>
      </c>
      <c r="P1096">
        <v>0</v>
      </c>
      <c r="Q1096">
        <v>0</v>
      </c>
      <c r="R1096">
        <v>2</v>
      </c>
    </row>
    <row r="1097" spans="1:18" x14ac:dyDescent="0.25">
      <c r="A1097" t="s">
        <v>16525</v>
      </c>
      <c r="B1097">
        <v>2019</v>
      </c>
      <c r="C1097">
        <v>5</v>
      </c>
      <c r="D1097">
        <v>8</v>
      </c>
      <c r="E1097" t="s">
        <v>229</v>
      </c>
      <c r="F1097" s="1" t="s">
        <v>9480</v>
      </c>
      <c r="G1097" s="1" t="s">
        <v>9480</v>
      </c>
      <c r="H1097" s="1" t="s">
        <v>9480</v>
      </c>
      <c r="I1097" t="s">
        <v>2253</v>
      </c>
      <c r="J1097" t="s">
        <v>23</v>
      </c>
      <c r="K1097">
        <v>120</v>
      </c>
      <c r="L1097">
        <v>11003.2</v>
      </c>
      <c r="M1097">
        <v>91.69</v>
      </c>
      <c r="N1097" t="e">
        <v>#N/A</v>
      </c>
      <c r="O1097" t="e">
        <v>#N/A</v>
      </c>
      <c r="P1097">
        <v>0</v>
      </c>
      <c r="Q1097">
        <v>0</v>
      </c>
      <c r="R1097">
        <v>2</v>
      </c>
    </row>
    <row r="1098" spans="1:18" x14ac:dyDescent="0.25">
      <c r="A1098" t="s">
        <v>7752</v>
      </c>
      <c r="B1098">
        <v>2016</v>
      </c>
      <c r="C1098">
        <v>10</v>
      </c>
      <c r="D1098">
        <v>5</v>
      </c>
      <c r="E1098" t="s">
        <v>7305</v>
      </c>
      <c r="F1098" s="1" t="s">
        <v>5207</v>
      </c>
      <c r="G1098" s="1" t="s">
        <v>20931</v>
      </c>
      <c r="H1098" s="1" t="s">
        <v>7263</v>
      </c>
      <c r="I1098" t="s">
        <v>6443</v>
      </c>
      <c r="J1098" t="s">
        <v>23</v>
      </c>
      <c r="K1098">
        <v>30</v>
      </c>
      <c r="L1098">
        <v>3502.2</v>
      </c>
      <c r="M1098">
        <v>116.74</v>
      </c>
      <c r="N1098" t="s">
        <v>9104</v>
      </c>
      <c r="O1098" t="s">
        <v>9777</v>
      </c>
      <c r="P1098">
        <v>0</v>
      </c>
      <c r="Q1098">
        <v>0</v>
      </c>
      <c r="R1098">
        <v>4</v>
      </c>
    </row>
    <row r="1099" spans="1:18" x14ac:dyDescent="0.25">
      <c r="A1099" t="s">
        <v>7752</v>
      </c>
      <c r="B1099">
        <v>2016</v>
      </c>
      <c r="C1099">
        <v>10</v>
      </c>
      <c r="D1099">
        <v>5</v>
      </c>
      <c r="E1099" t="s">
        <v>7305</v>
      </c>
      <c r="F1099" s="1" t="s">
        <v>9480</v>
      </c>
      <c r="G1099" s="1" t="s">
        <v>9480</v>
      </c>
      <c r="H1099" s="1" t="s">
        <v>9480</v>
      </c>
      <c r="I1099" t="s">
        <v>7753</v>
      </c>
      <c r="J1099" t="s">
        <v>38</v>
      </c>
      <c r="K1099">
        <v>300</v>
      </c>
      <c r="L1099">
        <v>303</v>
      </c>
      <c r="M1099">
        <v>1.01</v>
      </c>
      <c r="N1099" t="e">
        <v>#N/A</v>
      </c>
      <c r="O1099" t="e">
        <v>#N/A</v>
      </c>
      <c r="P1099">
        <v>0</v>
      </c>
      <c r="Q1099">
        <v>0</v>
      </c>
      <c r="R1099">
        <v>4</v>
      </c>
    </row>
    <row r="1100" spans="1:18" x14ac:dyDescent="0.25">
      <c r="A1100" t="s">
        <v>1737</v>
      </c>
      <c r="B1100">
        <v>2017</v>
      </c>
      <c r="C1100">
        <v>7</v>
      </c>
      <c r="D1100">
        <v>26</v>
      </c>
      <c r="E1100" t="s">
        <v>1594</v>
      </c>
      <c r="F1100" s="1" t="s">
        <v>3205</v>
      </c>
      <c r="G1100" s="1" t="s">
        <v>3863</v>
      </c>
      <c r="H1100" s="1" t="s">
        <v>3206</v>
      </c>
      <c r="I1100" t="s">
        <v>19012</v>
      </c>
      <c r="J1100" t="s">
        <v>23</v>
      </c>
      <c r="K1100">
        <v>20799</v>
      </c>
      <c r="L1100">
        <v>804022.77</v>
      </c>
      <c r="M1100">
        <v>38.659999999999997</v>
      </c>
      <c r="N1100" t="s">
        <v>9335</v>
      </c>
      <c r="O1100" t="s">
        <v>9441</v>
      </c>
      <c r="P1100">
        <v>0.12724850134172863</v>
      </c>
      <c r="Q1100">
        <v>0</v>
      </c>
      <c r="R1100">
        <v>3</v>
      </c>
    </row>
    <row r="1101" spans="1:18" x14ac:dyDescent="0.25">
      <c r="A1101" t="s">
        <v>8642</v>
      </c>
      <c r="B1101">
        <v>2018</v>
      </c>
      <c r="C1101">
        <v>6</v>
      </c>
      <c r="D1101">
        <v>25</v>
      </c>
      <c r="E1101" t="s">
        <v>7310</v>
      </c>
      <c r="F1101" s="1" t="s">
        <v>5207</v>
      </c>
      <c r="G1101" s="1" t="s">
        <v>20573</v>
      </c>
      <c r="H1101" s="1" t="s">
        <v>3200</v>
      </c>
      <c r="I1101" t="s">
        <v>5533</v>
      </c>
      <c r="J1101" t="s">
        <v>23</v>
      </c>
      <c r="K1101">
        <v>10</v>
      </c>
      <c r="L1101">
        <v>1712.54</v>
      </c>
      <c r="M1101">
        <v>171.25</v>
      </c>
      <c r="N1101" t="s">
        <v>8994</v>
      </c>
      <c r="O1101" t="s">
        <v>10082</v>
      </c>
      <c r="P1101">
        <v>0</v>
      </c>
      <c r="Q1101">
        <v>0</v>
      </c>
      <c r="R1101">
        <v>2</v>
      </c>
    </row>
    <row r="1102" spans="1:18" x14ac:dyDescent="0.25">
      <c r="A1102" t="s">
        <v>8642</v>
      </c>
      <c r="B1102">
        <v>2018</v>
      </c>
      <c r="C1102">
        <v>6</v>
      </c>
      <c r="D1102">
        <v>25</v>
      </c>
      <c r="E1102" t="s">
        <v>7310</v>
      </c>
      <c r="F1102" s="1" t="s">
        <v>5207</v>
      </c>
      <c r="G1102" s="1" t="s">
        <v>21008</v>
      </c>
      <c r="H1102" s="1" t="s">
        <v>3200</v>
      </c>
      <c r="I1102" t="s">
        <v>6997</v>
      </c>
      <c r="J1102" t="s">
        <v>23</v>
      </c>
      <c r="K1102">
        <v>65</v>
      </c>
      <c r="L1102">
        <v>8865.93</v>
      </c>
      <c r="M1102">
        <v>136.4</v>
      </c>
      <c r="N1102" t="s">
        <v>9363</v>
      </c>
      <c r="O1102" t="s">
        <v>9834</v>
      </c>
      <c r="P1102">
        <v>0</v>
      </c>
      <c r="Q1102">
        <v>0</v>
      </c>
      <c r="R1102">
        <v>2</v>
      </c>
    </row>
    <row r="1103" spans="1:18" x14ac:dyDescent="0.25">
      <c r="A1103" t="s">
        <v>8642</v>
      </c>
      <c r="B1103">
        <v>2018</v>
      </c>
      <c r="C1103">
        <v>6</v>
      </c>
      <c r="D1103">
        <v>25</v>
      </c>
      <c r="E1103" t="s">
        <v>7310</v>
      </c>
      <c r="F1103" s="1" t="s">
        <v>5207</v>
      </c>
      <c r="G1103" s="1" t="s">
        <v>21008</v>
      </c>
      <c r="H1103" s="1" t="s">
        <v>3200</v>
      </c>
      <c r="I1103" t="s">
        <v>6941</v>
      </c>
      <c r="J1103" t="s">
        <v>23</v>
      </c>
      <c r="K1103">
        <v>26</v>
      </c>
      <c r="L1103">
        <v>3955.57</v>
      </c>
      <c r="M1103">
        <v>152.13999999999999</v>
      </c>
      <c r="N1103" t="s">
        <v>9358</v>
      </c>
      <c r="O1103" t="s">
        <v>9835</v>
      </c>
      <c r="P1103">
        <v>0</v>
      </c>
      <c r="Q1103">
        <v>0</v>
      </c>
      <c r="R1103">
        <v>2</v>
      </c>
    </row>
    <row r="1104" spans="1:18" x14ac:dyDescent="0.25">
      <c r="A1104" t="s">
        <v>8642</v>
      </c>
      <c r="B1104">
        <v>2018</v>
      </c>
      <c r="C1104">
        <v>6</v>
      </c>
      <c r="D1104">
        <v>25</v>
      </c>
      <c r="E1104" t="s">
        <v>7310</v>
      </c>
      <c r="F1104" s="1" t="s">
        <v>5207</v>
      </c>
      <c r="G1104" s="1" t="s">
        <v>21008</v>
      </c>
      <c r="H1104" s="1" t="s">
        <v>3200</v>
      </c>
      <c r="I1104" t="s">
        <v>6971</v>
      </c>
      <c r="J1104" t="s">
        <v>23</v>
      </c>
      <c r="K1104">
        <v>255</v>
      </c>
      <c r="L1104">
        <v>34781.75</v>
      </c>
      <c r="M1104">
        <v>136.4</v>
      </c>
      <c r="N1104" t="s">
        <v>9361</v>
      </c>
      <c r="O1104" t="s">
        <v>9837</v>
      </c>
      <c r="P1104">
        <v>0</v>
      </c>
      <c r="Q1104">
        <v>0</v>
      </c>
      <c r="R1104">
        <v>2</v>
      </c>
    </row>
    <row r="1105" spans="1:18" x14ac:dyDescent="0.25">
      <c r="A1105" t="s">
        <v>8642</v>
      </c>
      <c r="B1105">
        <v>2018</v>
      </c>
      <c r="C1105">
        <v>6</v>
      </c>
      <c r="D1105">
        <v>25</v>
      </c>
      <c r="E1105" t="s">
        <v>7310</v>
      </c>
      <c r="F1105" s="1" t="s">
        <v>5207</v>
      </c>
      <c r="G1105" s="1" t="s">
        <v>21008</v>
      </c>
      <c r="H1105" s="1" t="s">
        <v>3200</v>
      </c>
      <c r="I1105" t="s">
        <v>6942</v>
      </c>
      <c r="J1105" t="s">
        <v>23</v>
      </c>
      <c r="K1105">
        <v>12</v>
      </c>
      <c r="L1105">
        <v>2118</v>
      </c>
      <c r="M1105">
        <v>176.5</v>
      </c>
      <c r="N1105" t="s">
        <v>9358</v>
      </c>
      <c r="O1105" t="s">
        <v>9835</v>
      </c>
      <c r="P1105">
        <v>0</v>
      </c>
      <c r="Q1105">
        <v>0</v>
      </c>
      <c r="R1105">
        <v>2</v>
      </c>
    </row>
    <row r="1106" spans="1:18" x14ac:dyDescent="0.25">
      <c r="A1106" t="s">
        <v>8642</v>
      </c>
      <c r="B1106">
        <v>2018</v>
      </c>
      <c r="C1106">
        <v>6</v>
      </c>
      <c r="D1106">
        <v>25</v>
      </c>
      <c r="E1106" t="s">
        <v>7310</v>
      </c>
      <c r="F1106" s="1" t="s">
        <v>5207</v>
      </c>
      <c r="G1106" s="1" t="s">
        <v>21008</v>
      </c>
      <c r="H1106" s="1" t="s">
        <v>3200</v>
      </c>
      <c r="I1106" t="s">
        <v>6972</v>
      </c>
      <c r="J1106" t="s">
        <v>23</v>
      </c>
      <c r="K1106">
        <v>31</v>
      </c>
      <c r="L1106">
        <v>5471.5</v>
      </c>
      <c r="M1106">
        <v>176.5</v>
      </c>
      <c r="N1106" t="s">
        <v>9361</v>
      </c>
      <c r="O1106" t="s">
        <v>9837</v>
      </c>
      <c r="P1106">
        <v>0</v>
      </c>
      <c r="Q1106">
        <v>0</v>
      </c>
      <c r="R1106">
        <v>2</v>
      </c>
    </row>
    <row r="1107" spans="1:18" x14ac:dyDescent="0.25">
      <c r="A1107" t="s">
        <v>8642</v>
      </c>
      <c r="B1107">
        <v>2018</v>
      </c>
      <c r="C1107">
        <v>6</v>
      </c>
      <c r="D1107">
        <v>25</v>
      </c>
      <c r="E1107" t="s">
        <v>7310</v>
      </c>
      <c r="F1107" s="1" t="s">
        <v>5207</v>
      </c>
      <c r="G1107" s="1" t="s">
        <v>21008</v>
      </c>
      <c r="H1107" s="1" t="s">
        <v>3200</v>
      </c>
      <c r="I1107" t="s">
        <v>6998</v>
      </c>
      <c r="J1107" t="s">
        <v>23</v>
      </c>
      <c r="K1107">
        <v>31</v>
      </c>
      <c r="L1107">
        <v>5415.56</v>
      </c>
      <c r="M1107">
        <v>174.7</v>
      </c>
      <c r="N1107" t="s">
        <v>9363</v>
      </c>
      <c r="O1107" t="s">
        <v>9834</v>
      </c>
      <c r="P1107">
        <v>0</v>
      </c>
      <c r="Q1107">
        <v>0</v>
      </c>
      <c r="R1107">
        <v>2</v>
      </c>
    </row>
    <row r="1108" spans="1:18" x14ac:dyDescent="0.25">
      <c r="A1108" t="s">
        <v>8642</v>
      </c>
      <c r="B1108">
        <v>2018</v>
      </c>
      <c r="C1108">
        <v>6</v>
      </c>
      <c r="D1108">
        <v>25</v>
      </c>
      <c r="E1108" t="s">
        <v>7310</v>
      </c>
      <c r="F1108" s="1" t="s">
        <v>5207</v>
      </c>
      <c r="G1108" s="1" t="s">
        <v>21008</v>
      </c>
      <c r="H1108" s="1" t="s">
        <v>3200</v>
      </c>
      <c r="I1108" t="s">
        <v>6959</v>
      </c>
      <c r="J1108" t="s">
        <v>23</v>
      </c>
      <c r="K1108">
        <v>7</v>
      </c>
      <c r="L1108">
        <v>954.79</v>
      </c>
      <c r="M1108">
        <v>136.4</v>
      </c>
      <c r="N1108" t="s">
        <v>9359</v>
      </c>
      <c r="O1108" t="s">
        <v>10031</v>
      </c>
      <c r="P1108">
        <v>0</v>
      </c>
      <c r="Q1108">
        <v>0</v>
      </c>
      <c r="R1108">
        <v>2</v>
      </c>
    </row>
    <row r="1109" spans="1:18" x14ac:dyDescent="0.25">
      <c r="A1109" t="s">
        <v>8642</v>
      </c>
      <c r="B1109">
        <v>2018</v>
      </c>
      <c r="C1109">
        <v>6</v>
      </c>
      <c r="D1109">
        <v>25</v>
      </c>
      <c r="E1109" t="s">
        <v>7310</v>
      </c>
      <c r="F1109" s="1" t="s">
        <v>5207</v>
      </c>
      <c r="G1109" s="1" t="s">
        <v>21008</v>
      </c>
      <c r="H1109" s="1" t="s">
        <v>3200</v>
      </c>
      <c r="I1109" t="s">
        <v>6901</v>
      </c>
      <c r="J1109" t="s">
        <v>23</v>
      </c>
      <c r="K1109">
        <v>11</v>
      </c>
      <c r="L1109">
        <v>1685.05</v>
      </c>
      <c r="M1109">
        <v>153.19</v>
      </c>
      <c r="N1109" t="s">
        <v>9356</v>
      </c>
      <c r="O1109" t="s">
        <v>10039</v>
      </c>
      <c r="P1109">
        <v>0</v>
      </c>
      <c r="Q1109">
        <v>0</v>
      </c>
      <c r="R1109">
        <v>2</v>
      </c>
    </row>
    <row r="1110" spans="1:18" x14ac:dyDescent="0.25">
      <c r="A1110" t="s">
        <v>8642</v>
      </c>
      <c r="B1110">
        <v>2018</v>
      </c>
      <c r="C1110">
        <v>6</v>
      </c>
      <c r="D1110">
        <v>25</v>
      </c>
      <c r="E1110" t="s">
        <v>7310</v>
      </c>
      <c r="F1110" s="1" t="s">
        <v>5207</v>
      </c>
      <c r="G1110" s="1" t="s">
        <v>20931</v>
      </c>
      <c r="H1110" s="1" t="s">
        <v>3200</v>
      </c>
      <c r="I1110" t="s">
        <v>20936</v>
      </c>
      <c r="J1110" t="s">
        <v>23</v>
      </c>
      <c r="K1110">
        <v>10</v>
      </c>
      <c r="L1110">
        <v>1986.18</v>
      </c>
      <c r="M1110">
        <v>198.62</v>
      </c>
      <c r="N1110" t="s">
        <v>7263</v>
      </c>
      <c r="O1110" t="s">
        <v>23192</v>
      </c>
      <c r="P1110">
        <v>0</v>
      </c>
      <c r="Q1110">
        <v>0</v>
      </c>
      <c r="R1110">
        <v>2</v>
      </c>
    </row>
    <row r="1111" spans="1:18" x14ac:dyDescent="0.25">
      <c r="A1111" t="s">
        <v>8642</v>
      </c>
      <c r="B1111">
        <v>2018</v>
      </c>
      <c r="C1111">
        <v>6</v>
      </c>
      <c r="D1111">
        <v>25</v>
      </c>
      <c r="E1111" t="s">
        <v>7310</v>
      </c>
      <c r="F1111" s="1" t="s">
        <v>5207</v>
      </c>
      <c r="G1111" s="1" t="s">
        <v>20573</v>
      </c>
      <c r="H1111" s="1" t="s">
        <v>3200</v>
      </c>
      <c r="I1111" t="s">
        <v>20609</v>
      </c>
      <c r="J1111" t="s">
        <v>23</v>
      </c>
      <c r="K1111">
        <v>10</v>
      </c>
      <c r="L1111">
        <v>1836.14</v>
      </c>
      <c r="M1111">
        <v>183.61</v>
      </c>
      <c r="N1111" t="s">
        <v>7263</v>
      </c>
      <c r="O1111" t="s">
        <v>23192</v>
      </c>
      <c r="P1111">
        <v>0</v>
      </c>
      <c r="Q1111">
        <v>0</v>
      </c>
      <c r="R1111">
        <v>2</v>
      </c>
    </row>
    <row r="1112" spans="1:18" x14ac:dyDescent="0.25">
      <c r="A1112" t="s">
        <v>8642</v>
      </c>
      <c r="B1112">
        <v>2018</v>
      </c>
      <c r="C1112">
        <v>6</v>
      </c>
      <c r="D1112">
        <v>25</v>
      </c>
      <c r="E1112" t="s">
        <v>7310</v>
      </c>
      <c r="F1112" s="1" t="s">
        <v>5207</v>
      </c>
      <c r="G1112" s="1" t="s">
        <v>21008</v>
      </c>
      <c r="H1112" s="1" t="s">
        <v>3200</v>
      </c>
      <c r="I1112" t="s">
        <v>21013</v>
      </c>
      <c r="J1112" t="s">
        <v>23</v>
      </c>
      <c r="K1112">
        <v>20</v>
      </c>
      <c r="L1112">
        <v>3530</v>
      </c>
      <c r="M1112">
        <v>176.5</v>
      </c>
      <c r="N1112" t="s">
        <v>7263</v>
      </c>
      <c r="O1112" t="s">
        <v>23192</v>
      </c>
      <c r="P1112">
        <v>0</v>
      </c>
      <c r="Q1112">
        <v>0</v>
      </c>
      <c r="R1112">
        <v>2</v>
      </c>
    </row>
    <row r="1113" spans="1:18" x14ac:dyDescent="0.25">
      <c r="A1113" t="s">
        <v>8642</v>
      </c>
      <c r="B1113">
        <v>2018</v>
      </c>
      <c r="C1113">
        <v>6</v>
      </c>
      <c r="D1113">
        <v>25</v>
      </c>
      <c r="E1113" t="s">
        <v>7310</v>
      </c>
      <c r="F1113" s="1" t="s">
        <v>5207</v>
      </c>
      <c r="G1113" s="1" t="s">
        <v>20573</v>
      </c>
      <c r="H1113" s="1" t="s">
        <v>3200</v>
      </c>
      <c r="I1113" t="s">
        <v>20596</v>
      </c>
      <c r="J1113" t="s">
        <v>23</v>
      </c>
      <c r="K1113">
        <v>10</v>
      </c>
      <c r="L1113">
        <v>1836.14</v>
      </c>
      <c r="M1113">
        <v>183.61</v>
      </c>
      <c r="N1113" t="s">
        <v>7263</v>
      </c>
      <c r="O1113" t="s">
        <v>23192</v>
      </c>
      <c r="P1113">
        <v>0</v>
      </c>
      <c r="Q1113">
        <v>0</v>
      </c>
      <c r="R1113">
        <v>2</v>
      </c>
    </row>
    <row r="1114" spans="1:18" x14ac:dyDescent="0.25">
      <c r="A1114" t="s">
        <v>8642</v>
      </c>
      <c r="B1114">
        <v>2018</v>
      </c>
      <c r="C1114">
        <v>6</v>
      </c>
      <c r="D1114">
        <v>25</v>
      </c>
      <c r="E1114" t="s">
        <v>7310</v>
      </c>
      <c r="F1114" s="1" t="s">
        <v>5207</v>
      </c>
      <c r="G1114" s="1" t="s">
        <v>20573</v>
      </c>
      <c r="H1114" s="1" t="s">
        <v>3200</v>
      </c>
      <c r="I1114" t="s">
        <v>20752</v>
      </c>
      <c r="J1114" t="s">
        <v>23</v>
      </c>
      <c r="K1114">
        <v>352</v>
      </c>
      <c r="L1114">
        <v>62951.7</v>
      </c>
      <c r="M1114">
        <v>178.84</v>
      </c>
      <c r="N1114" t="s">
        <v>7263</v>
      </c>
      <c r="O1114" t="s">
        <v>23192</v>
      </c>
      <c r="P1114">
        <v>0</v>
      </c>
      <c r="Q1114">
        <v>0</v>
      </c>
      <c r="R1114">
        <v>2</v>
      </c>
    </row>
    <row r="1115" spans="1:18" x14ac:dyDescent="0.25">
      <c r="A1115" t="s">
        <v>8642</v>
      </c>
      <c r="B1115">
        <v>2018</v>
      </c>
      <c r="C1115">
        <v>6</v>
      </c>
      <c r="D1115">
        <v>25</v>
      </c>
      <c r="E1115" t="s">
        <v>7310</v>
      </c>
      <c r="F1115" s="1" t="s">
        <v>5207</v>
      </c>
      <c r="G1115" s="1" t="s">
        <v>20931</v>
      </c>
      <c r="H1115" s="1" t="s">
        <v>3200</v>
      </c>
      <c r="I1115" t="s">
        <v>20951</v>
      </c>
      <c r="J1115" t="s">
        <v>23</v>
      </c>
      <c r="K1115">
        <v>185</v>
      </c>
      <c r="L1115">
        <v>30639.67</v>
      </c>
      <c r="M1115">
        <v>165.62</v>
      </c>
      <c r="N1115" t="s">
        <v>7263</v>
      </c>
      <c r="O1115" t="s">
        <v>23192</v>
      </c>
      <c r="P1115">
        <v>0</v>
      </c>
      <c r="Q1115">
        <v>0</v>
      </c>
      <c r="R1115">
        <v>2</v>
      </c>
    </row>
    <row r="1116" spans="1:18" x14ac:dyDescent="0.25">
      <c r="A1116" t="s">
        <v>8642</v>
      </c>
      <c r="B1116">
        <v>2018</v>
      </c>
      <c r="C1116">
        <v>6</v>
      </c>
      <c r="D1116">
        <v>25</v>
      </c>
      <c r="E1116" t="s">
        <v>7310</v>
      </c>
      <c r="F1116" s="1" t="s">
        <v>5207</v>
      </c>
      <c r="G1116" s="1" t="s">
        <v>20931</v>
      </c>
      <c r="H1116" s="1" t="s">
        <v>3200</v>
      </c>
      <c r="I1116" t="s">
        <v>20960</v>
      </c>
      <c r="J1116" t="s">
        <v>23</v>
      </c>
      <c r="K1116">
        <v>105</v>
      </c>
      <c r="L1116">
        <v>20078.189999999999</v>
      </c>
      <c r="M1116">
        <v>191.22</v>
      </c>
      <c r="N1116" t="s">
        <v>9106</v>
      </c>
      <c r="O1116" t="s">
        <v>9457</v>
      </c>
      <c r="P1116">
        <v>0</v>
      </c>
      <c r="Q1116">
        <v>5.7969928101551112E-2</v>
      </c>
      <c r="R1116">
        <v>2</v>
      </c>
    </row>
    <row r="1117" spans="1:18" x14ac:dyDescent="0.25">
      <c r="A1117" t="s">
        <v>8642</v>
      </c>
      <c r="B1117">
        <v>2018</v>
      </c>
      <c r="C1117">
        <v>6</v>
      </c>
      <c r="D1117">
        <v>25</v>
      </c>
      <c r="E1117" t="s">
        <v>7310</v>
      </c>
      <c r="F1117" s="1" t="s">
        <v>5207</v>
      </c>
      <c r="G1117" s="1" t="s">
        <v>20931</v>
      </c>
      <c r="H1117" s="1" t="s">
        <v>3200</v>
      </c>
      <c r="I1117" t="s">
        <v>20970</v>
      </c>
      <c r="J1117" t="s">
        <v>23</v>
      </c>
      <c r="K1117">
        <v>139</v>
      </c>
      <c r="L1117">
        <v>26228.22</v>
      </c>
      <c r="M1117">
        <v>188.69</v>
      </c>
      <c r="N1117" t="s">
        <v>9108</v>
      </c>
      <c r="O1117" t="s">
        <v>9833</v>
      </c>
      <c r="P1117">
        <v>0</v>
      </c>
      <c r="Q1117">
        <v>0</v>
      </c>
      <c r="R1117">
        <v>2</v>
      </c>
    </row>
    <row r="1118" spans="1:18" x14ac:dyDescent="0.25">
      <c r="A1118" t="s">
        <v>8642</v>
      </c>
      <c r="B1118">
        <v>2018</v>
      </c>
      <c r="C1118">
        <v>6</v>
      </c>
      <c r="D1118">
        <v>25</v>
      </c>
      <c r="E1118" t="s">
        <v>7310</v>
      </c>
      <c r="F1118" s="1" t="s">
        <v>5207</v>
      </c>
      <c r="G1118" s="1" t="s">
        <v>21008</v>
      </c>
      <c r="H1118" s="1" t="s">
        <v>3200</v>
      </c>
      <c r="I1118" t="s">
        <v>7041</v>
      </c>
      <c r="J1118" t="s">
        <v>23</v>
      </c>
      <c r="K1118">
        <v>75</v>
      </c>
      <c r="L1118">
        <v>10229.93</v>
      </c>
      <c r="M1118">
        <v>136.4</v>
      </c>
      <c r="N1118" t="s">
        <v>9366</v>
      </c>
      <c r="O1118" t="s">
        <v>10094</v>
      </c>
      <c r="P1118">
        <v>0</v>
      </c>
      <c r="Q1118">
        <v>0</v>
      </c>
      <c r="R1118">
        <v>2</v>
      </c>
    </row>
    <row r="1119" spans="1:18" x14ac:dyDescent="0.25">
      <c r="A1119" t="s">
        <v>2463</v>
      </c>
      <c r="B1119">
        <v>2018</v>
      </c>
      <c r="C1119">
        <v>5</v>
      </c>
      <c r="D1119">
        <v>11</v>
      </c>
      <c r="E1119" t="s">
        <v>226</v>
      </c>
      <c r="F1119" s="1" t="s">
        <v>3205</v>
      </c>
      <c r="G1119" s="1" t="s">
        <v>3384</v>
      </c>
      <c r="H1119" s="1" t="s">
        <v>3206</v>
      </c>
      <c r="I1119" t="s">
        <v>17065</v>
      </c>
      <c r="J1119" t="s">
        <v>23</v>
      </c>
      <c r="K1119">
        <v>4920</v>
      </c>
      <c r="L1119">
        <v>241916.4</v>
      </c>
      <c r="M1119">
        <v>49.17</v>
      </c>
      <c r="N1119" t="s">
        <v>163</v>
      </c>
      <c r="O1119" t="s">
        <v>9505</v>
      </c>
      <c r="P1119">
        <v>3.8218627714528705E-2</v>
      </c>
      <c r="Q1119">
        <v>0</v>
      </c>
      <c r="R1119">
        <v>2</v>
      </c>
    </row>
    <row r="1120" spans="1:18" x14ac:dyDescent="0.25">
      <c r="A1120" t="s">
        <v>2463</v>
      </c>
      <c r="B1120">
        <v>2018</v>
      </c>
      <c r="C1120">
        <v>5</v>
      </c>
      <c r="D1120">
        <v>11</v>
      </c>
      <c r="E1120" t="s">
        <v>226</v>
      </c>
      <c r="F1120" s="1" t="s">
        <v>3205</v>
      </c>
      <c r="G1120" s="1" t="s">
        <v>3384</v>
      </c>
      <c r="H1120" s="1" t="s">
        <v>3206</v>
      </c>
      <c r="I1120" t="s">
        <v>17067</v>
      </c>
      <c r="J1120" t="s">
        <v>23</v>
      </c>
      <c r="K1120">
        <v>10775</v>
      </c>
      <c r="L1120">
        <v>527921.13</v>
      </c>
      <c r="M1120">
        <v>49</v>
      </c>
      <c r="N1120" t="s">
        <v>168</v>
      </c>
      <c r="O1120" t="s">
        <v>9481</v>
      </c>
      <c r="P1120">
        <v>2.7900708435018715E-2</v>
      </c>
      <c r="Q1120">
        <v>0</v>
      </c>
      <c r="R1120">
        <v>2</v>
      </c>
    </row>
    <row r="1121" spans="1:18" x14ac:dyDescent="0.25">
      <c r="A1121" t="s">
        <v>2463</v>
      </c>
      <c r="B1121">
        <v>2018</v>
      </c>
      <c r="C1121">
        <v>5</v>
      </c>
      <c r="D1121">
        <v>11</v>
      </c>
      <c r="E1121" t="s">
        <v>226</v>
      </c>
      <c r="F1121" s="1" t="s">
        <v>3205</v>
      </c>
      <c r="G1121" s="1" t="s">
        <v>3384</v>
      </c>
      <c r="H1121" s="1" t="s">
        <v>3206</v>
      </c>
      <c r="I1121" t="s">
        <v>17161</v>
      </c>
      <c r="J1121" t="s">
        <v>23</v>
      </c>
      <c r="K1121">
        <v>4970</v>
      </c>
      <c r="L1121">
        <v>245021</v>
      </c>
      <c r="M1121">
        <v>49.3</v>
      </c>
      <c r="N1121" t="s">
        <v>279</v>
      </c>
      <c r="O1121" t="s">
        <v>9551</v>
      </c>
      <c r="P1121">
        <v>0</v>
      </c>
      <c r="Q1121">
        <v>0</v>
      </c>
      <c r="R1121">
        <v>2</v>
      </c>
    </row>
    <row r="1122" spans="1:18" x14ac:dyDescent="0.25">
      <c r="A1122" t="s">
        <v>2962</v>
      </c>
      <c r="B1122">
        <v>2018</v>
      </c>
      <c r="C1122">
        <v>10</v>
      </c>
      <c r="D1122">
        <v>24</v>
      </c>
      <c r="E1122" t="s">
        <v>1620</v>
      </c>
      <c r="F1122" s="1" t="s">
        <v>3205</v>
      </c>
      <c r="G1122" s="1" t="s">
        <v>3216</v>
      </c>
      <c r="H1122" s="1" t="s">
        <v>7263</v>
      </c>
      <c r="I1122" t="s">
        <v>17577</v>
      </c>
      <c r="J1122" t="s">
        <v>23</v>
      </c>
      <c r="K1122">
        <v>2870</v>
      </c>
      <c r="L1122">
        <v>158424</v>
      </c>
      <c r="M1122">
        <v>55.2</v>
      </c>
      <c r="N1122" t="s">
        <v>21842</v>
      </c>
      <c r="O1122" t="s">
        <v>23307</v>
      </c>
      <c r="P1122">
        <v>0</v>
      </c>
      <c r="Q1122">
        <v>0</v>
      </c>
      <c r="R1122">
        <v>4</v>
      </c>
    </row>
    <row r="1123" spans="1:18" x14ac:dyDescent="0.25">
      <c r="A1123" t="s">
        <v>2962</v>
      </c>
      <c r="B1123">
        <v>2018</v>
      </c>
      <c r="C1123">
        <v>10</v>
      </c>
      <c r="D1123">
        <v>24</v>
      </c>
      <c r="E1123" t="s">
        <v>1620</v>
      </c>
      <c r="F1123" s="1" t="s">
        <v>3205</v>
      </c>
      <c r="G1123" s="1" t="s">
        <v>3216</v>
      </c>
      <c r="H1123" s="1" t="s">
        <v>7263</v>
      </c>
      <c r="I1123" t="s">
        <v>17577</v>
      </c>
      <c r="J1123" t="s">
        <v>23</v>
      </c>
      <c r="K1123">
        <v>5548</v>
      </c>
      <c r="L1123">
        <v>306249.59999999998</v>
      </c>
      <c r="M1123">
        <v>55.2</v>
      </c>
      <c r="N1123" t="s">
        <v>21842</v>
      </c>
      <c r="O1123" t="s">
        <v>23307</v>
      </c>
      <c r="P1123">
        <v>0</v>
      </c>
      <c r="Q1123">
        <v>0</v>
      </c>
      <c r="R1123">
        <v>4</v>
      </c>
    </row>
    <row r="1124" spans="1:18" x14ac:dyDescent="0.25">
      <c r="A1124" t="s">
        <v>2962</v>
      </c>
      <c r="B1124">
        <v>2018</v>
      </c>
      <c r="C1124">
        <v>10</v>
      </c>
      <c r="D1124">
        <v>24</v>
      </c>
      <c r="E1124" t="s">
        <v>1620</v>
      </c>
      <c r="F1124" s="1" t="s">
        <v>3205</v>
      </c>
      <c r="G1124" s="1" t="s">
        <v>3216</v>
      </c>
      <c r="H1124" s="1" t="s">
        <v>7263</v>
      </c>
      <c r="I1124" t="s">
        <v>17579</v>
      </c>
      <c r="J1124" t="s">
        <v>23</v>
      </c>
      <c r="K1124">
        <v>7441</v>
      </c>
      <c r="L1124">
        <v>393628.9</v>
      </c>
      <c r="M1124">
        <v>52.9</v>
      </c>
      <c r="N1124" t="s">
        <v>21828</v>
      </c>
      <c r="O1124" t="s">
        <v>23308</v>
      </c>
      <c r="P1124">
        <v>0</v>
      </c>
      <c r="Q1124">
        <v>0</v>
      </c>
      <c r="R1124">
        <v>4</v>
      </c>
    </row>
    <row r="1125" spans="1:18" x14ac:dyDescent="0.25">
      <c r="A1125" t="s">
        <v>2962</v>
      </c>
      <c r="B1125">
        <v>2018</v>
      </c>
      <c r="C1125">
        <v>10</v>
      </c>
      <c r="D1125">
        <v>24</v>
      </c>
      <c r="E1125" t="s">
        <v>1620</v>
      </c>
      <c r="F1125" s="1" t="s">
        <v>3205</v>
      </c>
      <c r="G1125" s="1" t="s">
        <v>3863</v>
      </c>
      <c r="H1125" s="1" t="s">
        <v>3204</v>
      </c>
      <c r="I1125" t="s">
        <v>19588</v>
      </c>
      <c r="J1125" t="s">
        <v>23</v>
      </c>
      <c r="K1125">
        <v>4950</v>
      </c>
      <c r="L1125">
        <v>228195</v>
      </c>
      <c r="M1125">
        <v>46.1</v>
      </c>
      <c r="N1125" t="s">
        <v>9307</v>
      </c>
      <c r="O1125" t="s">
        <v>9748</v>
      </c>
      <c r="P1125">
        <v>0</v>
      </c>
      <c r="Q1125">
        <v>0</v>
      </c>
      <c r="R1125">
        <v>4</v>
      </c>
    </row>
    <row r="1126" spans="1:18" x14ac:dyDescent="0.25">
      <c r="A1126" t="s">
        <v>1181</v>
      </c>
      <c r="B1126">
        <v>2016</v>
      </c>
      <c r="C1126">
        <v>10</v>
      </c>
      <c r="D1126">
        <v>27</v>
      </c>
      <c r="E1126" t="s">
        <v>174</v>
      </c>
      <c r="F1126" s="1" t="s">
        <v>3205</v>
      </c>
      <c r="G1126" s="1" t="s">
        <v>3863</v>
      </c>
      <c r="H1126" s="1" t="s">
        <v>3206</v>
      </c>
      <c r="I1126" t="s">
        <v>19014</v>
      </c>
      <c r="J1126" t="s">
        <v>23</v>
      </c>
      <c r="K1126">
        <v>19480</v>
      </c>
      <c r="L1126">
        <v>786992.04</v>
      </c>
      <c r="M1126">
        <v>40.4</v>
      </c>
      <c r="N1126" t="s">
        <v>9304</v>
      </c>
      <c r="O1126" t="s">
        <v>9502</v>
      </c>
      <c r="P1126">
        <v>0</v>
      </c>
      <c r="Q1126">
        <v>0</v>
      </c>
      <c r="R1126">
        <v>4</v>
      </c>
    </row>
    <row r="1127" spans="1:18" x14ac:dyDescent="0.25">
      <c r="A1127" t="s">
        <v>16178</v>
      </c>
      <c r="B1127">
        <v>2019</v>
      </c>
      <c r="C1127">
        <v>11</v>
      </c>
      <c r="D1127">
        <v>12</v>
      </c>
      <c r="E1127" t="s">
        <v>1620</v>
      </c>
      <c r="F1127" s="1" t="s">
        <v>3205</v>
      </c>
      <c r="G1127" s="1" t="s">
        <v>3863</v>
      </c>
      <c r="H1127" s="1" t="s">
        <v>3206</v>
      </c>
      <c r="I1127" t="s">
        <v>19209</v>
      </c>
      <c r="J1127" t="s">
        <v>23</v>
      </c>
      <c r="K1127">
        <v>19900</v>
      </c>
      <c r="L1127">
        <v>855700</v>
      </c>
      <c r="M1127">
        <v>43</v>
      </c>
      <c r="N1127" t="s">
        <v>9337</v>
      </c>
      <c r="O1127" t="s">
        <v>9440</v>
      </c>
      <c r="P1127">
        <v>0.12068470364021268</v>
      </c>
      <c r="Q1127">
        <v>0</v>
      </c>
      <c r="R1127">
        <v>4</v>
      </c>
    </row>
    <row r="1128" spans="1:18" x14ac:dyDescent="0.25">
      <c r="A1128" t="s">
        <v>16253</v>
      </c>
      <c r="B1128">
        <v>2019</v>
      </c>
      <c r="C1128">
        <v>11</v>
      </c>
      <c r="D1128">
        <v>15</v>
      </c>
      <c r="E1128" t="s">
        <v>31</v>
      </c>
      <c r="F1128" s="1" t="s">
        <v>3205</v>
      </c>
      <c r="G1128" s="1" t="s">
        <v>3203</v>
      </c>
      <c r="H1128" s="1" t="s">
        <v>3206</v>
      </c>
      <c r="I1128" t="s">
        <v>17812</v>
      </c>
      <c r="J1128" t="s">
        <v>23</v>
      </c>
      <c r="K1128">
        <v>1300</v>
      </c>
      <c r="L1128">
        <v>67392</v>
      </c>
      <c r="M1128">
        <v>51.84</v>
      </c>
      <c r="N1128" t="s">
        <v>35</v>
      </c>
      <c r="O1128" t="s">
        <v>9486</v>
      </c>
      <c r="P1128">
        <v>0</v>
      </c>
      <c r="Q1128">
        <v>0</v>
      </c>
      <c r="R1128">
        <v>4</v>
      </c>
    </row>
    <row r="1129" spans="1:18" x14ac:dyDescent="0.25">
      <c r="A1129" t="s">
        <v>16253</v>
      </c>
      <c r="B1129">
        <v>2019</v>
      </c>
      <c r="C1129">
        <v>11</v>
      </c>
      <c r="D1129">
        <v>15</v>
      </c>
      <c r="E1129" t="s">
        <v>31</v>
      </c>
      <c r="F1129" s="1" t="s">
        <v>3205</v>
      </c>
      <c r="G1129" s="1" t="s">
        <v>3203</v>
      </c>
      <c r="H1129" s="1" t="s">
        <v>3206</v>
      </c>
      <c r="I1129" t="s">
        <v>17887</v>
      </c>
      <c r="J1129" t="s">
        <v>23</v>
      </c>
      <c r="K1129">
        <v>700</v>
      </c>
      <c r="L1129">
        <v>36288</v>
      </c>
      <c r="M1129">
        <v>51.84</v>
      </c>
      <c r="N1129" t="s">
        <v>187</v>
      </c>
      <c r="O1129" t="s">
        <v>9489</v>
      </c>
      <c r="P1129">
        <v>0</v>
      </c>
      <c r="Q1129">
        <v>0</v>
      </c>
      <c r="R1129">
        <v>4</v>
      </c>
    </row>
    <row r="1130" spans="1:18" x14ac:dyDescent="0.25">
      <c r="A1130" t="s">
        <v>16253</v>
      </c>
      <c r="B1130">
        <v>2019</v>
      </c>
      <c r="C1130">
        <v>11</v>
      </c>
      <c r="D1130">
        <v>15</v>
      </c>
      <c r="E1130" t="s">
        <v>31</v>
      </c>
      <c r="F1130" s="1" t="s">
        <v>3205</v>
      </c>
      <c r="G1130" s="1" t="s">
        <v>3203</v>
      </c>
      <c r="H1130" s="1" t="s">
        <v>7263</v>
      </c>
      <c r="I1130" t="s">
        <v>17987</v>
      </c>
      <c r="J1130" t="s">
        <v>23</v>
      </c>
      <c r="K1130">
        <v>40</v>
      </c>
      <c r="L1130">
        <v>1944.33</v>
      </c>
      <c r="M1130">
        <v>48.61</v>
      </c>
      <c r="N1130" t="s">
        <v>9137</v>
      </c>
      <c r="O1130" t="s">
        <v>9559</v>
      </c>
      <c r="P1130">
        <v>0</v>
      </c>
      <c r="Q1130">
        <v>0</v>
      </c>
      <c r="R1130">
        <v>4</v>
      </c>
    </row>
    <row r="1131" spans="1:18" x14ac:dyDescent="0.25">
      <c r="A1131" t="s">
        <v>10953</v>
      </c>
      <c r="B1131">
        <v>2019</v>
      </c>
      <c r="C1131">
        <v>5</v>
      </c>
      <c r="D1131">
        <v>23</v>
      </c>
      <c r="E1131" t="s">
        <v>229</v>
      </c>
      <c r="F1131" s="1" t="s">
        <v>9480</v>
      </c>
      <c r="G1131" s="1" t="s">
        <v>9480</v>
      </c>
      <c r="H1131" s="1" t="s">
        <v>9480</v>
      </c>
      <c r="I1131" t="s">
        <v>10769</v>
      </c>
      <c r="J1131" t="s">
        <v>38</v>
      </c>
      <c r="K1131">
        <v>250</v>
      </c>
      <c r="L1131">
        <v>514.28</v>
      </c>
      <c r="M1131">
        <v>2.06</v>
      </c>
      <c r="N1131" t="e">
        <v>#N/A</v>
      </c>
      <c r="O1131" t="e">
        <v>#N/A</v>
      </c>
      <c r="P1131">
        <v>0</v>
      </c>
      <c r="Q1131">
        <v>0</v>
      </c>
      <c r="R1131">
        <v>2</v>
      </c>
    </row>
    <row r="1132" spans="1:18" x14ac:dyDescent="0.25">
      <c r="A1132" t="s">
        <v>10953</v>
      </c>
      <c r="B1132">
        <v>2019</v>
      </c>
      <c r="C1132">
        <v>5</v>
      </c>
      <c r="D1132">
        <v>23</v>
      </c>
      <c r="E1132" t="s">
        <v>229</v>
      </c>
      <c r="F1132" s="1" t="s">
        <v>9480</v>
      </c>
      <c r="G1132" s="1" t="s">
        <v>9480</v>
      </c>
      <c r="H1132" s="1" t="s">
        <v>9480</v>
      </c>
      <c r="I1132" t="s">
        <v>10769</v>
      </c>
      <c r="J1132" t="s">
        <v>38</v>
      </c>
      <c r="K1132">
        <v>60</v>
      </c>
      <c r="L1132">
        <v>118.68</v>
      </c>
      <c r="M1132">
        <v>1.98</v>
      </c>
      <c r="N1132" t="e">
        <v>#N/A</v>
      </c>
      <c r="O1132" t="e">
        <v>#N/A</v>
      </c>
      <c r="P1132">
        <v>0</v>
      </c>
      <c r="Q1132">
        <v>0</v>
      </c>
      <c r="R1132">
        <v>2</v>
      </c>
    </row>
    <row r="1133" spans="1:18" x14ac:dyDescent="0.25">
      <c r="A1133" t="s">
        <v>2746</v>
      </c>
      <c r="B1133">
        <v>2018</v>
      </c>
      <c r="C1133">
        <v>8</v>
      </c>
      <c r="D1133">
        <v>29</v>
      </c>
      <c r="E1133" t="s">
        <v>174</v>
      </c>
      <c r="F1133" s="1" t="s">
        <v>3205</v>
      </c>
      <c r="G1133" s="1" t="s">
        <v>3384</v>
      </c>
      <c r="H1133" s="1" t="s">
        <v>3206</v>
      </c>
      <c r="I1133" t="s">
        <v>17143</v>
      </c>
      <c r="J1133" t="s">
        <v>23</v>
      </c>
      <c r="K1133">
        <v>17875</v>
      </c>
      <c r="L1133">
        <v>827612.54</v>
      </c>
      <c r="M1133">
        <v>46.3</v>
      </c>
      <c r="N1133" t="s">
        <v>112</v>
      </c>
      <c r="O1133" t="s">
        <v>9515</v>
      </c>
      <c r="P1133">
        <v>3.2773227720419927E-2</v>
      </c>
      <c r="Q1133">
        <v>0</v>
      </c>
      <c r="R1133">
        <v>3</v>
      </c>
    </row>
    <row r="1134" spans="1:18" x14ac:dyDescent="0.25">
      <c r="A1134" t="s">
        <v>7867</v>
      </c>
      <c r="B1134">
        <v>2017</v>
      </c>
      <c r="C1134">
        <v>1</v>
      </c>
      <c r="D1134">
        <v>24</v>
      </c>
      <c r="E1134" t="s">
        <v>229</v>
      </c>
      <c r="F1134" s="1" t="s">
        <v>5207</v>
      </c>
      <c r="G1134" s="1" t="s">
        <v>21109</v>
      </c>
      <c r="H1134" s="1" t="s">
        <v>7263</v>
      </c>
      <c r="I1134" t="s">
        <v>6730</v>
      </c>
      <c r="J1134" t="s">
        <v>38</v>
      </c>
      <c r="K1134">
        <v>1</v>
      </c>
      <c r="L1134">
        <v>869</v>
      </c>
      <c r="M1134">
        <v>869</v>
      </c>
      <c r="N1134" t="s">
        <v>6730</v>
      </c>
      <c r="O1134" t="s">
        <v>10003</v>
      </c>
      <c r="P1134">
        <v>0</v>
      </c>
      <c r="Q1134">
        <v>0</v>
      </c>
      <c r="R1134">
        <v>1</v>
      </c>
    </row>
    <row r="1135" spans="1:18" x14ac:dyDescent="0.25">
      <c r="A1135" t="s">
        <v>8551</v>
      </c>
      <c r="B1135">
        <v>2018</v>
      </c>
      <c r="C1135">
        <v>5</v>
      </c>
      <c r="D1135">
        <v>12</v>
      </c>
      <c r="E1135" t="s">
        <v>7310</v>
      </c>
      <c r="F1135" s="1" t="s">
        <v>5207</v>
      </c>
      <c r="G1135" s="1" t="s">
        <v>20573</v>
      </c>
      <c r="H1135" s="1" t="s">
        <v>3200</v>
      </c>
      <c r="I1135" t="s">
        <v>6054</v>
      </c>
      <c r="J1135" t="s">
        <v>23</v>
      </c>
      <c r="K1135">
        <v>13</v>
      </c>
      <c r="L1135">
        <v>1574.95</v>
      </c>
      <c r="M1135">
        <v>121.15</v>
      </c>
      <c r="N1135" t="s">
        <v>9047</v>
      </c>
      <c r="O1135" t="s">
        <v>10096</v>
      </c>
      <c r="P1135">
        <v>0</v>
      </c>
      <c r="Q1135">
        <v>0</v>
      </c>
      <c r="R1135">
        <v>2</v>
      </c>
    </row>
    <row r="1136" spans="1:18" x14ac:dyDescent="0.25">
      <c r="A1136" t="s">
        <v>8551</v>
      </c>
      <c r="B1136">
        <v>2018</v>
      </c>
      <c r="C1136">
        <v>5</v>
      </c>
      <c r="D1136">
        <v>12</v>
      </c>
      <c r="E1136" t="s">
        <v>7310</v>
      </c>
      <c r="F1136" s="1" t="s">
        <v>9480</v>
      </c>
      <c r="G1136" s="1" t="s">
        <v>9480</v>
      </c>
      <c r="H1136" s="1" t="s">
        <v>9480</v>
      </c>
      <c r="I1136" t="s">
        <v>15745</v>
      </c>
      <c r="J1136" t="s">
        <v>23</v>
      </c>
      <c r="K1136">
        <v>14</v>
      </c>
      <c r="L1136">
        <v>1696.1</v>
      </c>
      <c r="M1136">
        <v>121.15</v>
      </c>
      <c r="N1136" t="e">
        <v>#N/A</v>
      </c>
      <c r="O1136" t="e">
        <v>#N/A</v>
      </c>
      <c r="P1136">
        <v>0</v>
      </c>
      <c r="Q1136">
        <v>0</v>
      </c>
      <c r="R1136">
        <v>2</v>
      </c>
    </row>
    <row r="1137" spans="1:18" x14ac:dyDescent="0.25">
      <c r="A1137" t="s">
        <v>8551</v>
      </c>
      <c r="B1137">
        <v>2018</v>
      </c>
      <c r="C1137">
        <v>5</v>
      </c>
      <c r="D1137">
        <v>12</v>
      </c>
      <c r="E1137" t="s">
        <v>7310</v>
      </c>
      <c r="F1137" s="1" t="s">
        <v>5207</v>
      </c>
      <c r="G1137" s="1" t="s">
        <v>20573</v>
      </c>
      <c r="H1137" s="1" t="s">
        <v>3200</v>
      </c>
      <c r="I1137" t="s">
        <v>5476</v>
      </c>
      <c r="J1137" t="s">
        <v>23</v>
      </c>
      <c r="K1137">
        <v>6</v>
      </c>
      <c r="L1137">
        <v>722.1</v>
      </c>
      <c r="M1137">
        <v>120.35</v>
      </c>
      <c r="N1137" t="s">
        <v>8984</v>
      </c>
      <c r="O1137" t="s">
        <v>10092</v>
      </c>
      <c r="P1137">
        <v>0</v>
      </c>
      <c r="Q1137">
        <v>0</v>
      </c>
      <c r="R1137">
        <v>2</v>
      </c>
    </row>
    <row r="1138" spans="1:18" x14ac:dyDescent="0.25">
      <c r="A1138" t="s">
        <v>8551</v>
      </c>
      <c r="B1138">
        <v>2018</v>
      </c>
      <c r="C1138">
        <v>5</v>
      </c>
      <c r="D1138">
        <v>12</v>
      </c>
      <c r="E1138" t="s">
        <v>7310</v>
      </c>
      <c r="F1138" s="1" t="s">
        <v>5207</v>
      </c>
      <c r="G1138" s="1" t="s">
        <v>20573</v>
      </c>
      <c r="H1138" s="1" t="s">
        <v>3200</v>
      </c>
      <c r="I1138" t="s">
        <v>20626</v>
      </c>
      <c r="J1138" t="s">
        <v>23</v>
      </c>
      <c r="K1138">
        <v>6</v>
      </c>
      <c r="L1138">
        <v>722.1</v>
      </c>
      <c r="M1138">
        <v>120.35</v>
      </c>
      <c r="N1138" t="s">
        <v>7263</v>
      </c>
      <c r="O1138" t="s">
        <v>23192</v>
      </c>
      <c r="P1138">
        <v>0</v>
      </c>
      <c r="Q1138">
        <v>0</v>
      </c>
      <c r="R1138">
        <v>2</v>
      </c>
    </row>
    <row r="1139" spans="1:18" x14ac:dyDescent="0.25">
      <c r="A1139" t="s">
        <v>8551</v>
      </c>
      <c r="B1139">
        <v>2018</v>
      </c>
      <c r="C1139">
        <v>5</v>
      </c>
      <c r="D1139">
        <v>12</v>
      </c>
      <c r="E1139" t="s">
        <v>7310</v>
      </c>
      <c r="F1139" s="1" t="s">
        <v>5207</v>
      </c>
      <c r="G1139" s="1" t="s">
        <v>20573</v>
      </c>
      <c r="H1139" s="1" t="s">
        <v>3200</v>
      </c>
      <c r="I1139" t="s">
        <v>20779</v>
      </c>
      <c r="J1139" t="s">
        <v>23</v>
      </c>
      <c r="K1139">
        <v>18</v>
      </c>
      <c r="L1139">
        <v>2180.6999999999998</v>
      </c>
      <c r="M1139">
        <v>121.15</v>
      </c>
      <c r="N1139" t="s">
        <v>7263</v>
      </c>
      <c r="O1139" t="s">
        <v>23192</v>
      </c>
      <c r="P1139">
        <v>0</v>
      </c>
      <c r="Q1139">
        <v>0</v>
      </c>
      <c r="R1139">
        <v>2</v>
      </c>
    </row>
    <row r="1140" spans="1:18" x14ac:dyDescent="0.25">
      <c r="A1140" t="s">
        <v>8551</v>
      </c>
      <c r="B1140">
        <v>2018</v>
      </c>
      <c r="C1140">
        <v>5</v>
      </c>
      <c r="D1140">
        <v>12</v>
      </c>
      <c r="E1140" t="s">
        <v>7310</v>
      </c>
      <c r="F1140" s="1" t="s">
        <v>5207</v>
      </c>
      <c r="G1140" s="1" t="s">
        <v>20573</v>
      </c>
      <c r="H1140" s="1" t="s">
        <v>3200</v>
      </c>
      <c r="I1140" t="s">
        <v>20771</v>
      </c>
      <c r="J1140" t="s">
        <v>23</v>
      </c>
      <c r="K1140">
        <v>43</v>
      </c>
      <c r="L1140">
        <v>5209.45</v>
      </c>
      <c r="M1140">
        <v>121.15</v>
      </c>
      <c r="N1140" t="s">
        <v>9044</v>
      </c>
      <c r="O1140" t="s">
        <v>9829</v>
      </c>
      <c r="P1140">
        <v>0</v>
      </c>
      <c r="Q1140">
        <v>0</v>
      </c>
      <c r="R1140">
        <v>2</v>
      </c>
    </row>
    <row r="1141" spans="1:18" x14ac:dyDescent="0.25">
      <c r="A1141" t="s">
        <v>8551</v>
      </c>
      <c r="B1141">
        <v>2018</v>
      </c>
      <c r="C1141">
        <v>5</v>
      </c>
      <c r="D1141">
        <v>12</v>
      </c>
      <c r="E1141" t="s">
        <v>7310</v>
      </c>
      <c r="F1141" s="1" t="s">
        <v>5207</v>
      </c>
      <c r="G1141" s="1" t="s">
        <v>20573</v>
      </c>
      <c r="H1141" s="1" t="s">
        <v>3200</v>
      </c>
      <c r="I1141" t="s">
        <v>20765</v>
      </c>
      <c r="J1141" t="s">
        <v>23</v>
      </c>
      <c r="K1141">
        <v>183</v>
      </c>
      <c r="L1141">
        <v>22170.45</v>
      </c>
      <c r="M1141">
        <v>121.15</v>
      </c>
      <c r="N1141" t="s">
        <v>9043</v>
      </c>
      <c r="O1141" t="s">
        <v>9830</v>
      </c>
      <c r="P1141">
        <v>0</v>
      </c>
      <c r="Q1141">
        <v>0</v>
      </c>
      <c r="R1141">
        <v>2</v>
      </c>
    </row>
    <row r="1142" spans="1:18" x14ac:dyDescent="0.25">
      <c r="A1142" t="s">
        <v>8551</v>
      </c>
      <c r="B1142">
        <v>2018</v>
      </c>
      <c r="C1142">
        <v>5</v>
      </c>
      <c r="D1142">
        <v>12</v>
      </c>
      <c r="E1142" t="s">
        <v>7310</v>
      </c>
      <c r="F1142" s="1" t="s">
        <v>5207</v>
      </c>
      <c r="G1142" s="1" t="s">
        <v>21008</v>
      </c>
      <c r="H1142" s="1" t="s">
        <v>3200</v>
      </c>
      <c r="I1142" t="s">
        <v>6997</v>
      </c>
      <c r="J1142" t="s">
        <v>23</v>
      </c>
      <c r="K1142">
        <v>30</v>
      </c>
      <c r="L1142">
        <v>3810</v>
      </c>
      <c r="M1142">
        <v>127</v>
      </c>
      <c r="N1142" t="s">
        <v>9363</v>
      </c>
      <c r="O1142" t="s">
        <v>9834</v>
      </c>
      <c r="P1142">
        <v>0</v>
      </c>
      <c r="Q1142">
        <v>0</v>
      </c>
      <c r="R1142">
        <v>2</v>
      </c>
    </row>
    <row r="1143" spans="1:18" x14ac:dyDescent="0.25">
      <c r="A1143" t="s">
        <v>8551</v>
      </c>
      <c r="B1143">
        <v>2018</v>
      </c>
      <c r="C1143">
        <v>5</v>
      </c>
      <c r="D1143">
        <v>12</v>
      </c>
      <c r="E1143" t="s">
        <v>7310</v>
      </c>
      <c r="F1143" s="1" t="s">
        <v>5207</v>
      </c>
      <c r="G1143" s="1" t="s">
        <v>21008</v>
      </c>
      <c r="H1143" s="1" t="s">
        <v>3200</v>
      </c>
      <c r="I1143" t="s">
        <v>6941</v>
      </c>
      <c r="J1143" t="s">
        <v>23</v>
      </c>
      <c r="K1143">
        <v>7</v>
      </c>
      <c r="L1143">
        <v>1015</v>
      </c>
      <c r="M1143">
        <v>145</v>
      </c>
      <c r="N1143" t="s">
        <v>9358</v>
      </c>
      <c r="O1143" t="s">
        <v>9835</v>
      </c>
      <c r="P1143">
        <v>0</v>
      </c>
      <c r="Q1143">
        <v>0</v>
      </c>
      <c r="R1143">
        <v>2</v>
      </c>
    </row>
    <row r="1144" spans="1:18" x14ac:dyDescent="0.25">
      <c r="A1144" t="s">
        <v>8551</v>
      </c>
      <c r="B1144">
        <v>2018</v>
      </c>
      <c r="C1144">
        <v>5</v>
      </c>
      <c r="D1144">
        <v>12</v>
      </c>
      <c r="E1144" t="s">
        <v>7310</v>
      </c>
      <c r="F1144" s="1" t="s">
        <v>5207</v>
      </c>
      <c r="G1144" s="1" t="s">
        <v>21008</v>
      </c>
      <c r="H1144" s="1" t="s">
        <v>3200</v>
      </c>
      <c r="I1144" t="s">
        <v>6923</v>
      </c>
      <c r="J1144" t="s">
        <v>23</v>
      </c>
      <c r="K1144">
        <v>13</v>
      </c>
      <c r="L1144">
        <v>1651</v>
      </c>
      <c r="M1144">
        <v>127</v>
      </c>
      <c r="N1144" t="s">
        <v>9357</v>
      </c>
      <c r="O1144" t="s">
        <v>9836</v>
      </c>
      <c r="P1144">
        <v>0</v>
      </c>
      <c r="Q1144">
        <v>0</v>
      </c>
      <c r="R1144">
        <v>2</v>
      </c>
    </row>
    <row r="1145" spans="1:18" x14ac:dyDescent="0.25">
      <c r="A1145" t="s">
        <v>8551</v>
      </c>
      <c r="B1145">
        <v>2018</v>
      </c>
      <c r="C1145">
        <v>5</v>
      </c>
      <c r="D1145">
        <v>12</v>
      </c>
      <c r="E1145" t="s">
        <v>7310</v>
      </c>
      <c r="F1145" s="1" t="s">
        <v>5207</v>
      </c>
      <c r="G1145" s="1" t="s">
        <v>21008</v>
      </c>
      <c r="H1145" s="1" t="s">
        <v>3200</v>
      </c>
      <c r="I1145" t="s">
        <v>6971</v>
      </c>
      <c r="J1145" t="s">
        <v>23</v>
      </c>
      <c r="K1145">
        <v>25</v>
      </c>
      <c r="L1145">
        <v>3175</v>
      </c>
      <c r="M1145">
        <v>127</v>
      </c>
      <c r="N1145" t="s">
        <v>9361</v>
      </c>
      <c r="O1145" t="s">
        <v>9837</v>
      </c>
      <c r="P1145">
        <v>0</v>
      </c>
      <c r="Q1145">
        <v>0</v>
      </c>
      <c r="R1145">
        <v>2</v>
      </c>
    </row>
    <row r="1146" spans="1:18" x14ac:dyDescent="0.25">
      <c r="A1146" t="s">
        <v>8551</v>
      </c>
      <c r="B1146">
        <v>2018</v>
      </c>
      <c r="C1146">
        <v>5</v>
      </c>
      <c r="D1146">
        <v>12</v>
      </c>
      <c r="E1146" t="s">
        <v>7310</v>
      </c>
      <c r="F1146" s="1" t="s">
        <v>5207</v>
      </c>
      <c r="G1146" s="1" t="s">
        <v>21008</v>
      </c>
      <c r="H1146" s="1" t="s">
        <v>3200</v>
      </c>
      <c r="I1146" t="s">
        <v>6924</v>
      </c>
      <c r="J1146" t="s">
        <v>23</v>
      </c>
      <c r="K1146">
        <v>13</v>
      </c>
      <c r="L1146">
        <v>2236</v>
      </c>
      <c r="M1146">
        <v>172</v>
      </c>
      <c r="N1146" t="s">
        <v>9357</v>
      </c>
      <c r="O1146" t="s">
        <v>9836</v>
      </c>
      <c r="P1146">
        <v>0</v>
      </c>
      <c r="Q1146">
        <v>0</v>
      </c>
      <c r="R1146">
        <v>2</v>
      </c>
    </row>
    <row r="1147" spans="1:18" x14ac:dyDescent="0.25">
      <c r="A1147" t="s">
        <v>8551</v>
      </c>
      <c r="B1147">
        <v>2018</v>
      </c>
      <c r="C1147">
        <v>5</v>
      </c>
      <c r="D1147">
        <v>12</v>
      </c>
      <c r="E1147" t="s">
        <v>7310</v>
      </c>
      <c r="F1147" s="1" t="s">
        <v>5207</v>
      </c>
      <c r="G1147" s="1" t="s">
        <v>21008</v>
      </c>
      <c r="H1147" s="1" t="s">
        <v>3200</v>
      </c>
      <c r="I1147" t="s">
        <v>6942</v>
      </c>
      <c r="J1147" t="s">
        <v>23</v>
      </c>
      <c r="K1147">
        <v>10</v>
      </c>
      <c r="L1147">
        <v>1720</v>
      </c>
      <c r="M1147">
        <v>172</v>
      </c>
      <c r="N1147" t="s">
        <v>9358</v>
      </c>
      <c r="O1147" t="s">
        <v>9835</v>
      </c>
      <c r="P1147">
        <v>0</v>
      </c>
      <c r="Q1147">
        <v>0</v>
      </c>
      <c r="R1147">
        <v>2</v>
      </c>
    </row>
    <row r="1148" spans="1:18" x14ac:dyDescent="0.25">
      <c r="A1148" t="s">
        <v>8551</v>
      </c>
      <c r="B1148">
        <v>2018</v>
      </c>
      <c r="C1148">
        <v>5</v>
      </c>
      <c r="D1148">
        <v>12</v>
      </c>
      <c r="E1148" t="s">
        <v>7310</v>
      </c>
      <c r="F1148" s="1" t="s">
        <v>5207</v>
      </c>
      <c r="G1148" s="1" t="s">
        <v>21008</v>
      </c>
      <c r="H1148" s="1" t="s">
        <v>3200</v>
      </c>
      <c r="I1148" t="s">
        <v>6972</v>
      </c>
      <c r="J1148" t="s">
        <v>23</v>
      </c>
      <c r="K1148">
        <v>22</v>
      </c>
      <c r="L1148">
        <v>3784</v>
      </c>
      <c r="M1148">
        <v>172</v>
      </c>
      <c r="N1148" t="s">
        <v>9361</v>
      </c>
      <c r="O1148" t="s">
        <v>9837</v>
      </c>
      <c r="P1148">
        <v>0</v>
      </c>
      <c r="Q1148">
        <v>0</v>
      </c>
      <c r="R1148">
        <v>2</v>
      </c>
    </row>
    <row r="1149" spans="1:18" x14ac:dyDescent="0.25">
      <c r="A1149" t="s">
        <v>8551</v>
      </c>
      <c r="B1149">
        <v>2018</v>
      </c>
      <c r="C1149">
        <v>5</v>
      </c>
      <c r="D1149">
        <v>12</v>
      </c>
      <c r="E1149" t="s">
        <v>7310</v>
      </c>
      <c r="F1149" s="1" t="s">
        <v>5207</v>
      </c>
      <c r="G1149" s="1" t="s">
        <v>21008</v>
      </c>
      <c r="H1149" s="1" t="s">
        <v>3200</v>
      </c>
      <c r="I1149" t="s">
        <v>6998</v>
      </c>
      <c r="J1149" t="s">
        <v>23</v>
      </c>
      <c r="K1149">
        <v>24</v>
      </c>
      <c r="L1149">
        <v>3996</v>
      </c>
      <c r="M1149">
        <v>166.5</v>
      </c>
      <c r="N1149" t="s">
        <v>9363</v>
      </c>
      <c r="O1149" t="s">
        <v>9834</v>
      </c>
      <c r="P1149">
        <v>0</v>
      </c>
      <c r="Q1149">
        <v>0</v>
      </c>
      <c r="R1149">
        <v>2</v>
      </c>
    </row>
    <row r="1150" spans="1:18" x14ac:dyDescent="0.25">
      <c r="A1150" t="s">
        <v>8551</v>
      </c>
      <c r="B1150">
        <v>2018</v>
      </c>
      <c r="C1150">
        <v>5</v>
      </c>
      <c r="D1150">
        <v>12</v>
      </c>
      <c r="E1150" t="s">
        <v>7310</v>
      </c>
      <c r="F1150" s="1" t="s">
        <v>5207</v>
      </c>
      <c r="G1150" s="1" t="s">
        <v>20573</v>
      </c>
      <c r="H1150" s="1" t="s">
        <v>3200</v>
      </c>
      <c r="I1150" t="s">
        <v>20614</v>
      </c>
      <c r="J1150" t="s">
        <v>23</v>
      </c>
      <c r="K1150">
        <v>33</v>
      </c>
      <c r="L1150">
        <v>3971.55</v>
      </c>
      <c r="M1150">
        <v>120.35</v>
      </c>
      <c r="N1150" t="s">
        <v>7263</v>
      </c>
      <c r="O1150" t="s">
        <v>23192</v>
      </c>
      <c r="P1150">
        <v>0</v>
      </c>
      <c r="Q1150">
        <v>0</v>
      </c>
      <c r="R1150">
        <v>2</v>
      </c>
    </row>
    <row r="1151" spans="1:18" x14ac:dyDescent="0.25">
      <c r="A1151" t="s">
        <v>8551</v>
      </c>
      <c r="B1151">
        <v>2018</v>
      </c>
      <c r="C1151">
        <v>5</v>
      </c>
      <c r="D1151">
        <v>12</v>
      </c>
      <c r="E1151" t="s">
        <v>7310</v>
      </c>
      <c r="F1151" s="1" t="s">
        <v>5207</v>
      </c>
      <c r="G1151" s="1" t="s">
        <v>20573</v>
      </c>
      <c r="H1151" s="1" t="s">
        <v>3200</v>
      </c>
      <c r="I1151" t="s">
        <v>20620</v>
      </c>
      <c r="J1151" t="s">
        <v>23</v>
      </c>
      <c r="K1151">
        <v>38</v>
      </c>
      <c r="L1151">
        <v>4573.3</v>
      </c>
      <c r="M1151">
        <v>120.35</v>
      </c>
      <c r="N1151" t="s">
        <v>8852</v>
      </c>
      <c r="O1151" t="s">
        <v>9472</v>
      </c>
      <c r="P1151">
        <v>0</v>
      </c>
      <c r="Q1151">
        <v>2.6301685849296381E-2</v>
      </c>
      <c r="R1151">
        <v>2</v>
      </c>
    </row>
    <row r="1152" spans="1:18" x14ac:dyDescent="0.25">
      <c r="A1152" t="s">
        <v>8551</v>
      </c>
      <c r="B1152">
        <v>2018</v>
      </c>
      <c r="C1152">
        <v>5</v>
      </c>
      <c r="D1152">
        <v>12</v>
      </c>
      <c r="E1152" t="s">
        <v>7310</v>
      </c>
      <c r="F1152" s="1" t="s">
        <v>5207</v>
      </c>
      <c r="G1152" s="1" t="s">
        <v>20931</v>
      </c>
      <c r="H1152" s="1" t="s">
        <v>3200</v>
      </c>
      <c r="I1152" t="s">
        <v>6647</v>
      </c>
      <c r="J1152" t="s">
        <v>23</v>
      </c>
      <c r="K1152">
        <v>120</v>
      </c>
      <c r="L1152">
        <v>13800</v>
      </c>
      <c r="M1152">
        <v>115</v>
      </c>
      <c r="N1152" t="s">
        <v>9112</v>
      </c>
      <c r="O1152" t="s">
        <v>10097</v>
      </c>
      <c r="P1152">
        <v>0</v>
      </c>
      <c r="Q1152">
        <v>0</v>
      </c>
      <c r="R1152">
        <v>2</v>
      </c>
    </row>
    <row r="1153" spans="1:18" x14ac:dyDescent="0.25">
      <c r="A1153" t="s">
        <v>8551</v>
      </c>
      <c r="B1153">
        <v>2018</v>
      </c>
      <c r="C1153">
        <v>5</v>
      </c>
      <c r="D1153">
        <v>12</v>
      </c>
      <c r="E1153" t="s">
        <v>7310</v>
      </c>
      <c r="F1153" s="1" t="s">
        <v>5207</v>
      </c>
      <c r="G1153" s="1" t="s">
        <v>21008</v>
      </c>
      <c r="H1153" s="1" t="s">
        <v>3200</v>
      </c>
      <c r="I1153" t="s">
        <v>7012</v>
      </c>
      <c r="J1153" t="s">
        <v>23</v>
      </c>
      <c r="K1153">
        <v>8</v>
      </c>
      <c r="L1153">
        <v>1016</v>
      </c>
      <c r="M1153">
        <v>127</v>
      </c>
      <c r="N1153" t="s">
        <v>9364</v>
      </c>
      <c r="O1153" t="s">
        <v>9879</v>
      </c>
      <c r="P1153">
        <v>0</v>
      </c>
      <c r="Q1153">
        <v>0</v>
      </c>
      <c r="R1153">
        <v>2</v>
      </c>
    </row>
    <row r="1154" spans="1:18" x14ac:dyDescent="0.25">
      <c r="A1154" t="s">
        <v>8551</v>
      </c>
      <c r="B1154">
        <v>2018</v>
      </c>
      <c r="C1154">
        <v>5</v>
      </c>
      <c r="D1154">
        <v>12</v>
      </c>
      <c r="E1154" t="s">
        <v>7310</v>
      </c>
      <c r="F1154" s="1" t="s">
        <v>5207</v>
      </c>
      <c r="G1154" s="1" t="s">
        <v>21008</v>
      </c>
      <c r="H1154" s="1" t="s">
        <v>3200</v>
      </c>
      <c r="I1154" t="s">
        <v>6901</v>
      </c>
      <c r="J1154" t="s">
        <v>23</v>
      </c>
      <c r="K1154">
        <v>4</v>
      </c>
      <c r="L1154">
        <v>584</v>
      </c>
      <c r="M1154">
        <v>146</v>
      </c>
      <c r="N1154" t="s">
        <v>9356</v>
      </c>
      <c r="O1154" t="s">
        <v>10039</v>
      </c>
      <c r="P1154">
        <v>0</v>
      </c>
      <c r="Q1154">
        <v>0</v>
      </c>
      <c r="R1154">
        <v>2</v>
      </c>
    </row>
    <row r="1155" spans="1:18" x14ac:dyDescent="0.25">
      <c r="A1155" t="s">
        <v>8551</v>
      </c>
      <c r="B1155">
        <v>2018</v>
      </c>
      <c r="C1155">
        <v>5</v>
      </c>
      <c r="D1155">
        <v>12</v>
      </c>
      <c r="E1155" t="s">
        <v>7310</v>
      </c>
      <c r="F1155" s="1" t="s">
        <v>5207</v>
      </c>
      <c r="G1155" s="1" t="s">
        <v>20931</v>
      </c>
      <c r="H1155" s="1" t="s">
        <v>3200</v>
      </c>
      <c r="I1155" t="s">
        <v>20936</v>
      </c>
      <c r="J1155" t="s">
        <v>23</v>
      </c>
      <c r="K1155">
        <v>4</v>
      </c>
      <c r="L1155">
        <v>757.2</v>
      </c>
      <c r="M1155">
        <v>189.3</v>
      </c>
      <c r="N1155" t="s">
        <v>7263</v>
      </c>
      <c r="O1155" t="s">
        <v>23192</v>
      </c>
      <c r="P1155">
        <v>0</v>
      </c>
      <c r="Q1155">
        <v>0</v>
      </c>
      <c r="R1155">
        <v>2</v>
      </c>
    </row>
    <row r="1156" spans="1:18" x14ac:dyDescent="0.25">
      <c r="A1156" t="s">
        <v>8551</v>
      </c>
      <c r="B1156">
        <v>2018</v>
      </c>
      <c r="C1156">
        <v>5</v>
      </c>
      <c r="D1156">
        <v>12</v>
      </c>
      <c r="E1156" t="s">
        <v>7310</v>
      </c>
      <c r="F1156" s="1" t="s">
        <v>5207</v>
      </c>
      <c r="G1156" s="1" t="s">
        <v>20573</v>
      </c>
      <c r="H1156" s="1" t="s">
        <v>3200</v>
      </c>
      <c r="I1156" t="s">
        <v>6034</v>
      </c>
      <c r="J1156" t="s">
        <v>23</v>
      </c>
      <c r="K1156">
        <v>18</v>
      </c>
      <c r="L1156">
        <v>2180.6999999999998</v>
      </c>
      <c r="M1156">
        <v>121.15</v>
      </c>
      <c r="N1156" t="s">
        <v>9046</v>
      </c>
      <c r="O1156" t="s">
        <v>10057</v>
      </c>
      <c r="P1156">
        <v>0</v>
      </c>
      <c r="Q1156">
        <v>0</v>
      </c>
      <c r="R1156">
        <v>2</v>
      </c>
    </row>
    <row r="1157" spans="1:18" x14ac:dyDescent="0.25">
      <c r="A1157" t="s">
        <v>8551</v>
      </c>
      <c r="B1157">
        <v>2018</v>
      </c>
      <c r="C1157">
        <v>5</v>
      </c>
      <c r="D1157">
        <v>12</v>
      </c>
      <c r="E1157" t="s">
        <v>7310</v>
      </c>
      <c r="F1157" s="1" t="s">
        <v>5207</v>
      </c>
      <c r="G1157" s="1" t="s">
        <v>20931</v>
      </c>
      <c r="H1157" s="1" t="s">
        <v>3200</v>
      </c>
      <c r="I1157" t="s">
        <v>20939</v>
      </c>
      <c r="J1157" t="s">
        <v>23</v>
      </c>
      <c r="K1157">
        <v>28</v>
      </c>
      <c r="L1157">
        <v>3752</v>
      </c>
      <c r="M1157">
        <v>134</v>
      </c>
      <c r="N1157" t="s">
        <v>7263</v>
      </c>
      <c r="O1157" t="s">
        <v>23192</v>
      </c>
      <c r="P1157">
        <v>0</v>
      </c>
      <c r="Q1157">
        <v>0</v>
      </c>
      <c r="R1157">
        <v>2</v>
      </c>
    </row>
    <row r="1158" spans="1:18" x14ac:dyDescent="0.25">
      <c r="A1158" t="s">
        <v>8551</v>
      </c>
      <c r="B1158">
        <v>2018</v>
      </c>
      <c r="C1158">
        <v>5</v>
      </c>
      <c r="D1158">
        <v>12</v>
      </c>
      <c r="E1158" t="s">
        <v>7310</v>
      </c>
      <c r="F1158" s="1" t="s">
        <v>5207</v>
      </c>
      <c r="G1158" s="1" t="s">
        <v>20573</v>
      </c>
      <c r="H1158" s="1" t="s">
        <v>3200</v>
      </c>
      <c r="I1158" t="s">
        <v>20609</v>
      </c>
      <c r="J1158" t="s">
        <v>23</v>
      </c>
      <c r="K1158">
        <v>7</v>
      </c>
      <c r="L1158">
        <v>1225</v>
      </c>
      <c r="M1158">
        <v>175</v>
      </c>
      <c r="N1158" t="s">
        <v>7263</v>
      </c>
      <c r="O1158" t="s">
        <v>23192</v>
      </c>
      <c r="P1158">
        <v>0</v>
      </c>
      <c r="Q1158">
        <v>0</v>
      </c>
      <c r="R1158">
        <v>2</v>
      </c>
    </row>
    <row r="1159" spans="1:18" x14ac:dyDescent="0.25">
      <c r="A1159" t="s">
        <v>8551</v>
      </c>
      <c r="B1159">
        <v>2018</v>
      </c>
      <c r="C1159">
        <v>5</v>
      </c>
      <c r="D1159">
        <v>12</v>
      </c>
      <c r="E1159" t="s">
        <v>7310</v>
      </c>
      <c r="F1159" s="1" t="s">
        <v>5207</v>
      </c>
      <c r="G1159" s="1" t="s">
        <v>21008</v>
      </c>
      <c r="H1159" s="1" t="s">
        <v>3200</v>
      </c>
      <c r="I1159" t="s">
        <v>21013</v>
      </c>
      <c r="J1159" t="s">
        <v>23</v>
      </c>
      <c r="K1159">
        <v>4</v>
      </c>
      <c r="L1159">
        <v>688</v>
      </c>
      <c r="M1159">
        <v>172</v>
      </c>
      <c r="N1159" t="s">
        <v>7263</v>
      </c>
      <c r="O1159" t="s">
        <v>23192</v>
      </c>
      <c r="P1159">
        <v>0</v>
      </c>
      <c r="Q1159">
        <v>0</v>
      </c>
      <c r="R1159">
        <v>2</v>
      </c>
    </row>
    <row r="1160" spans="1:18" x14ac:dyDescent="0.25">
      <c r="A1160" t="s">
        <v>8551</v>
      </c>
      <c r="B1160">
        <v>2018</v>
      </c>
      <c r="C1160">
        <v>5</v>
      </c>
      <c r="D1160">
        <v>12</v>
      </c>
      <c r="E1160" t="s">
        <v>7310</v>
      </c>
      <c r="F1160" s="1" t="s">
        <v>5207</v>
      </c>
      <c r="G1160" s="1" t="s">
        <v>20573</v>
      </c>
      <c r="H1160" s="1" t="s">
        <v>3200</v>
      </c>
      <c r="I1160" t="s">
        <v>20596</v>
      </c>
      <c r="J1160" t="s">
        <v>23</v>
      </c>
      <c r="K1160">
        <v>8</v>
      </c>
      <c r="L1160">
        <v>1400</v>
      </c>
      <c r="M1160">
        <v>175</v>
      </c>
      <c r="N1160" t="s">
        <v>7263</v>
      </c>
      <c r="O1160" t="s">
        <v>23192</v>
      </c>
      <c r="P1160">
        <v>0</v>
      </c>
      <c r="Q1160">
        <v>0</v>
      </c>
      <c r="R1160">
        <v>2</v>
      </c>
    </row>
    <row r="1161" spans="1:18" x14ac:dyDescent="0.25">
      <c r="A1161" t="s">
        <v>8551</v>
      </c>
      <c r="B1161">
        <v>2018</v>
      </c>
      <c r="C1161">
        <v>5</v>
      </c>
      <c r="D1161">
        <v>12</v>
      </c>
      <c r="E1161" t="s">
        <v>7310</v>
      </c>
      <c r="F1161" s="1" t="s">
        <v>5207</v>
      </c>
      <c r="G1161" s="1" t="s">
        <v>21008</v>
      </c>
      <c r="H1161" s="1" t="s">
        <v>3200</v>
      </c>
      <c r="I1161" t="s">
        <v>7027</v>
      </c>
      <c r="J1161" t="s">
        <v>23</v>
      </c>
      <c r="K1161">
        <v>12</v>
      </c>
      <c r="L1161">
        <v>1524</v>
      </c>
      <c r="M1161">
        <v>127</v>
      </c>
      <c r="N1161" t="s">
        <v>9365</v>
      </c>
      <c r="O1161" t="s">
        <v>10076</v>
      </c>
      <c r="P1161">
        <v>0</v>
      </c>
      <c r="Q1161">
        <v>0</v>
      </c>
      <c r="R1161">
        <v>2</v>
      </c>
    </row>
    <row r="1162" spans="1:18" x14ac:dyDescent="0.25">
      <c r="A1162" t="s">
        <v>8551</v>
      </c>
      <c r="B1162">
        <v>2018</v>
      </c>
      <c r="C1162">
        <v>5</v>
      </c>
      <c r="D1162">
        <v>12</v>
      </c>
      <c r="E1162" t="s">
        <v>7310</v>
      </c>
      <c r="F1162" s="1" t="s">
        <v>5207</v>
      </c>
      <c r="G1162" s="1" t="s">
        <v>20573</v>
      </c>
      <c r="H1162" s="1" t="s">
        <v>3200</v>
      </c>
      <c r="I1162" t="s">
        <v>20835</v>
      </c>
      <c r="J1162" t="s">
        <v>23</v>
      </c>
      <c r="K1162">
        <v>99</v>
      </c>
      <c r="L1162">
        <v>16874.55</v>
      </c>
      <c r="M1162">
        <v>170.45</v>
      </c>
      <c r="N1162" t="s">
        <v>9062</v>
      </c>
      <c r="O1162" t="s">
        <v>10077</v>
      </c>
      <c r="P1162">
        <v>0</v>
      </c>
      <c r="Q1162">
        <v>0</v>
      </c>
      <c r="R1162">
        <v>2</v>
      </c>
    </row>
    <row r="1163" spans="1:18" x14ac:dyDescent="0.25">
      <c r="A1163" t="s">
        <v>8551</v>
      </c>
      <c r="B1163">
        <v>2018</v>
      </c>
      <c r="C1163">
        <v>5</v>
      </c>
      <c r="D1163">
        <v>12</v>
      </c>
      <c r="E1163" t="s">
        <v>7310</v>
      </c>
      <c r="F1163" s="1" t="s">
        <v>5207</v>
      </c>
      <c r="G1163" s="1" t="s">
        <v>20931</v>
      </c>
      <c r="H1163" s="1" t="s">
        <v>3200</v>
      </c>
      <c r="I1163" t="s">
        <v>20983</v>
      </c>
      <c r="J1163" t="s">
        <v>23</v>
      </c>
      <c r="K1163">
        <v>59</v>
      </c>
      <c r="L1163">
        <v>10610.56</v>
      </c>
      <c r="M1163">
        <v>179.84</v>
      </c>
      <c r="N1163" t="s">
        <v>9110</v>
      </c>
      <c r="O1163" t="s">
        <v>10080</v>
      </c>
      <c r="P1163">
        <v>0</v>
      </c>
      <c r="Q1163">
        <v>0</v>
      </c>
      <c r="R1163">
        <v>2</v>
      </c>
    </row>
    <row r="1164" spans="1:18" x14ac:dyDescent="0.25">
      <c r="A1164" t="s">
        <v>8551</v>
      </c>
      <c r="B1164">
        <v>2018</v>
      </c>
      <c r="C1164">
        <v>5</v>
      </c>
      <c r="D1164">
        <v>12</v>
      </c>
      <c r="E1164" t="s">
        <v>7310</v>
      </c>
      <c r="F1164" s="1" t="s">
        <v>5207</v>
      </c>
      <c r="G1164" s="1" t="s">
        <v>20573</v>
      </c>
      <c r="H1164" s="1" t="s">
        <v>3200</v>
      </c>
      <c r="I1164" t="s">
        <v>20793</v>
      </c>
      <c r="J1164" t="s">
        <v>23</v>
      </c>
      <c r="K1164">
        <v>23</v>
      </c>
      <c r="L1164">
        <v>3920.35</v>
      </c>
      <c r="M1164">
        <v>170.45</v>
      </c>
      <c r="N1164" t="s">
        <v>7263</v>
      </c>
      <c r="O1164" t="s">
        <v>23192</v>
      </c>
      <c r="P1164">
        <v>0</v>
      </c>
      <c r="Q1164">
        <v>0</v>
      </c>
      <c r="R1164">
        <v>2</v>
      </c>
    </row>
    <row r="1165" spans="1:18" x14ac:dyDescent="0.25">
      <c r="A1165" t="s">
        <v>7718</v>
      </c>
      <c r="B1165">
        <v>2016</v>
      </c>
      <c r="C1165">
        <v>8</v>
      </c>
      <c r="D1165">
        <v>29</v>
      </c>
      <c r="E1165" t="s">
        <v>7471</v>
      </c>
      <c r="F1165" s="1" t="s">
        <v>5207</v>
      </c>
      <c r="G1165" s="1" t="s">
        <v>20573</v>
      </c>
      <c r="H1165" s="1" t="s">
        <v>3201</v>
      </c>
      <c r="I1165" t="s">
        <v>5731</v>
      </c>
      <c r="J1165" t="s">
        <v>23</v>
      </c>
      <c r="K1165">
        <v>1008</v>
      </c>
      <c r="L1165">
        <v>115920</v>
      </c>
      <c r="M1165">
        <v>115</v>
      </c>
      <c r="N1165" t="s">
        <v>9014</v>
      </c>
      <c r="O1165" t="s">
        <v>9477</v>
      </c>
      <c r="P1165">
        <v>0</v>
      </c>
      <c r="Q1165">
        <v>0</v>
      </c>
      <c r="R1165">
        <v>3</v>
      </c>
    </row>
    <row r="1166" spans="1:18" x14ac:dyDescent="0.25">
      <c r="A1166" t="s">
        <v>7772</v>
      </c>
      <c r="B1166">
        <v>2016</v>
      </c>
      <c r="C1166">
        <v>10</v>
      </c>
      <c r="D1166">
        <v>30</v>
      </c>
      <c r="E1166" t="s">
        <v>982</v>
      </c>
      <c r="F1166" s="1" t="s">
        <v>5207</v>
      </c>
      <c r="G1166" s="1" t="s">
        <v>20573</v>
      </c>
      <c r="H1166" s="1" t="s">
        <v>3201</v>
      </c>
      <c r="I1166" t="s">
        <v>5424</v>
      </c>
      <c r="J1166" t="s">
        <v>23</v>
      </c>
      <c r="K1166">
        <v>122.443</v>
      </c>
      <c r="L1166">
        <v>0</v>
      </c>
      <c r="M1166">
        <v>0</v>
      </c>
      <c r="N1166" t="s">
        <v>8851</v>
      </c>
      <c r="O1166" t="s">
        <v>9791</v>
      </c>
      <c r="P1166">
        <v>0</v>
      </c>
      <c r="Q1166">
        <v>0</v>
      </c>
      <c r="R1166">
        <v>4</v>
      </c>
    </row>
    <row r="1167" spans="1:18" x14ac:dyDescent="0.25">
      <c r="A1167" t="s">
        <v>7772</v>
      </c>
      <c r="B1167">
        <v>2016</v>
      </c>
      <c r="C1167">
        <v>10</v>
      </c>
      <c r="D1167">
        <v>30</v>
      </c>
      <c r="E1167" t="s">
        <v>982</v>
      </c>
      <c r="F1167" s="1" t="s">
        <v>5207</v>
      </c>
      <c r="G1167" s="1" t="s">
        <v>20573</v>
      </c>
      <c r="H1167" s="1" t="s">
        <v>3201</v>
      </c>
      <c r="I1167" t="s">
        <v>20624</v>
      </c>
      <c r="J1167" t="s">
        <v>23</v>
      </c>
      <c r="K1167">
        <v>1149.73</v>
      </c>
      <c r="L1167">
        <v>0</v>
      </c>
      <c r="M1167">
        <v>0</v>
      </c>
      <c r="N1167" t="s">
        <v>8852</v>
      </c>
      <c r="O1167" t="s">
        <v>9792</v>
      </c>
      <c r="P1167">
        <v>0</v>
      </c>
      <c r="Q1167">
        <v>0</v>
      </c>
      <c r="R1167">
        <v>4</v>
      </c>
    </row>
    <row r="1168" spans="1:18" x14ac:dyDescent="0.25">
      <c r="A1168" t="s">
        <v>7772</v>
      </c>
      <c r="B1168">
        <v>2016</v>
      </c>
      <c r="C1168">
        <v>10</v>
      </c>
      <c r="D1168">
        <v>30</v>
      </c>
      <c r="E1168" t="s">
        <v>982</v>
      </c>
      <c r="F1168" s="1" t="s">
        <v>5207</v>
      </c>
      <c r="G1168" s="1" t="s">
        <v>20573</v>
      </c>
      <c r="H1168" s="1" t="s">
        <v>3201</v>
      </c>
      <c r="I1168" t="s">
        <v>20629</v>
      </c>
      <c r="J1168" t="s">
        <v>23</v>
      </c>
      <c r="K1168">
        <v>1061.953</v>
      </c>
      <c r="L1168">
        <v>0</v>
      </c>
      <c r="M1168">
        <v>0</v>
      </c>
      <c r="N1168" t="s">
        <v>7263</v>
      </c>
      <c r="O1168" t="s">
        <v>23191</v>
      </c>
      <c r="P1168">
        <v>0</v>
      </c>
      <c r="Q1168">
        <v>0</v>
      </c>
      <c r="R1168">
        <v>4</v>
      </c>
    </row>
    <row r="1169" spans="1:18" x14ac:dyDescent="0.25">
      <c r="A1169" t="s">
        <v>7772</v>
      </c>
      <c r="B1169">
        <v>2016</v>
      </c>
      <c r="C1169">
        <v>10</v>
      </c>
      <c r="D1169">
        <v>30</v>
      </c>
      <c r="E1169" t="s">
        <v>982</v>
      </c>
      <c r="F1169" s="1" t="s">
        <v>5207</v>
      </c>
      <c r="G1169" s="1" t="s">
        <v>20931</v>
      </c>
      <c r="H1169" s="1" t="s">
        <v>3201</v>
      </c>
      <c r="I1169" t="s">
        <v>20944</v>
      </c>
      <c r="J1169" t="s">
        <v>23</v>
      </c>
      <c r="K1169">
        <v>717.19399999999996</v>
      </c>
      <c r="L1169">
        <v>0</v>
      </c>
      <c r="M1169">
        <v>0</v>
      </c>
      <c r="N1169" t="s">
        <v>7263</v>
      </c>
      <c r="O1169" t="s">
        <v>23191</v>
      </c>
      <c r="P1169">
        <v>0</v>
      </c>
      <c r="Q1169">
        <v>0</v>
      </c>
      <c r="R1169">
        <v>4</v>
      </c>
    </row>
    <row r="1170" spans="1:18" x14ac:dyDescent="0.25">
      <c r="A1170" t="s">
        <v>7772</v>
      </c>
      <c r="B1170">
        <v>2016</v>
      </c>
      <c r="C1170">
        <v>10</v>
      </c>
      <c r="D1170">
        <v>30</v>
      </c>
      <c r="E1170" t="s">
        <v>982</v>
      </c>
      <c r="F1170" s="1" t="s">
        <v>5207</v>
      </c>
      <c r="G1170" s="1" t="s">
        <v>20573</v>
      </c>
      <c r="H1170" s="1" t="s">
        <v>3201</v>
      </c>
      <c r="I1170" t="s">
        <v>20652</v>
      </c>
      <c r="J1170" t="s">
        <v>23</v>
      </c>
      <c r="K1170">
        <v>44.984999999999999</v>
      </c>
      <c r="L1170">
        <v>0</v>
      </c>
      <c r="M1170">
        <v>0</v>
      </c>
      <c r="N1170" t="s">
        <v>7263</v>
      </c>
      <c r="O1170" t="s">
        <v>23191</v>
      </c>
      <c r="P1170">
        <v>0</v>
      </c>
      <c r="Q1170">
        <v>0</v>
      </c>
      <c r="R1170">
        <v>4</v>
      </c>
    </row>
    <row r="1171" spans="1:18" x14ac:dyDescent="0.25">
      <c r="A1171" t="s">
        <v>7772</v>
      </c>
      <c r="B1171">
        <v>2016</v>
      </c>
      <c r="C1171">
        <v>10</v>
      </c>
      <c r="D1171">
        <v>30</v>
      </c>
      <c r="E1171" t="s">
        <v>982</v>
      </c>
      <c r="F1171" s="1" t="s">
        <v>5207</v>
      </c>
      <c r="G1171" s="1" t="s">
        <v>20573</v>
      </c>
      <c r="H1171" s="1" t="s">
        <v>3201</v>
      </c>
      <c r="I1171" t="s">
        <v>20658</v>
      </c>
      <c r="J1171" t="s">
        <v>23</v>
      </c>
      <c r="K1171">
        <v>841.995</v>
      </c>
      <c r="L1171">
        <v>0</v>
      </c>
      <c r="M1171">
        <v>0</v>
      </c>
      <c r="N1171" t="s">
        <v>8995</v>
      </c>
      <c r="O1171" t="s">
        <v>9794</v>
      </c>
      <c r="P1171">
        <v>0</v>
      </c>
      <c r="Q1171">
        <v>0</v>
      </c>
      <c r="R1171">
        <v>4</v>
      </c>
    </row>
    <row r="1172" spans="1:18" x14ac:dyDescent="0.25">
      <c r="A1172" t="s">
        <v>7772</v>
      </c>
      <c r="B1172">
        <v>2016</v>
      </c>
      <c r="C1172">
        <v>10</v>
      </c>
      <c r="D1172">
        <v>30</v>
      </c>
      <c r="E1172" t="s">
        <v>982</v>
      </c>
      <c r="F1172" s="1" t="s">
        <v>5207</v>
      </c>
      <c r="G1172" s="1" t="s">
        <v>20573</v>
      </c>
      <c r="H1172" s="1" t="s">
        <v>3201</v>
      </c>
      <c r="I1172" t="s">
        <v>20662</v>
      </c>
      <c r="J1172" t="s">
        <v>23</v>
      </c>
      <c r="K1172">
        <v>230.59</v>
      </c>
      <c r="L1172">
        <v>0</v>
      </c>
      <c r="M1172">
        <v>0</v>
      </c>
      <c r="N1172" t="s">
        <v>7263</v>
      </c>
      <c r="O1172" t="s">
        <v>23191</v>
      </c>
      <c r="P1172">
        <v>0</v>
      </c>
      <c r="Q1172">
        <v>0</v>
      </c>
      <c r="R1172">
        <v>4</v>
      </c>
    </row>
    <row r="1173" spans="1:18" x14ac:dyDescent="0.25">
      <c r="A1173" t="s">
        <v>7772</v>
      </c>
      <c r="B1173">
        <v>2016</v>
      </c>
      <c r="C1173">
        <v>10</v>
      </c>
      <c r="D1173">
        <v>30</v>
      </c>
      <c r="E1173" t="s">
        <v>982</v>
      </c>
      <c r="F1173" s="1" t="s">
        <v>5207</v>
      </c>
      <c r="G1173" s="1" t="s">
        <v>20573</v>
      </c>
      <c r="H1173" s="1" t="s">
        <v>3201</v>
      </c>
      <c r="I1173" t="s">
        <v>20668</v>
      </c>
      <c r="J1173" t="s">
        <v>23</v>
      </c>
      <c r="K1173">
        <v>63.432000000000002</v>
      </c>
      <c r="L1173">
        <v>0</v>
      </c>
      <c r="M1173">
        <v>0</v>
      </c>
      <c r="N1173" t="s">
        <v>7263</v>
      </c>
      <c r="O1173" t="s">
        <v>23191</v>
      </c>
      <c r="P1173">
        <v>0</v>
      </c>
      <c r="Q1173">
        <v>0</v>
      </c>
      <c r="R1173">
        <v>4</v>
      </c>
    </row>
    <row r="1174" spans="1:18" x14ac:dyDescent="0.25">
      <c r="A1174" t="s">
        <v>7772</v>
      </c>
      <c r="B1174">
        <v>2016</v>
      </c>
      <c r="C1174">
        <v>10</v>
      </c>
      <c r="D1174">
        <v>30</v>
      </c>
      <c r="E1174" t="s">
        <v>982</v>
      </c>
      <c r="F1174" s="1" t="s">
        <v>5207</v>
      </c>
      <c r="G1174" s="1" t="s">
        <v>20573</v>
      </c>
      <c r="H1174" s="1" t="s">
        <v>3201</v>
      </c>
      <c r="I1174" t="s">
        <v>5823</v>
      </c>
      <c r="J1174" t="s">
        <v>23</v>
      </c>
      <c r="K1174">
        <v>1085.356</v>
      </c>
      <c r="L1174">
        <v>0</v>
      </c>
      <c r="M1174">
        <v>0</v>
      </c>
      <c r="N1174" t="s">
        <v>8855</v>
      </c>
      <c r="O1174" t="s">
        <v>9798</v>
      </c>
      <c r="P1174">
        <v>0</v>
      </c>
      <c r="Q1174">
        <v>0</v>
      </c>
      <c r="R1174">
        <v>4</v>
      </c>
    </row>
    <row r="1175" spans="1:18" x14ac:dyDescent="0.25">
      <c r="A1175" t="s">
        <v>7772</v>
      </c>
      <c r="B1175">
        <v>2016</v>
      </c>
      <c r="C1175">
        <v>10</v>
      </c>
      <c r="D1175">
        <v>30</v>
      </c>
      <c r="E1175" t="s">
        <v>982</v>
      </c>
      <c r="F1175" s="1" t="s">
        <v>5207</v>
      </c>
      <c r="G1175" s="1" t="s">
        <v>20573</v>
      </c>
      <c r="H1175" s="1" t="s">
        <v>3201</v>
      </c>
      <c r="I1175" t="s">
        <v>20735</v>
      </c>
      <c r="J1175" t="s">
        <v>23</v>
      </c>
      <c r="K1175">
        <v>534.33600000000001</v>
      </c>
      <c r="L1175">
        <v>0</v>
      </c>
      <c r="M1175">
        <v>0</v>
      </c>
      <c r="N1175" t="s">
        <v>7263</v>
      </c>
      <c r="O1175" t="s">
        <v>23191</v>
      </c>
      <c r="P1175">
        <v>0</v>
      </c>
      <c r="Q1175">
        <v>0</v>
      </c>
      <c r="R1175">
        <v>4</v>
      </c>
    </row>
    <row r="1176" spans="1:18" x14ac:dyDescent="0.25">
      <c r="A1176" t="s">
        <v>7772</v>
      </c>
      <c r="B1176">
        <v>2016</v>
      </c>
      <c r="C1176">
        <v>10</v>
      </c>
      <c r="D1176">
        <v>30</v>
      </c>
      <c r="E1176" t="s">
        <v>982</v>
      </c>
      <c r="F1176" s="1" t="s">
        <v>5207</v>
      </c>
      <c r="G1176" s="1" t="s">
        <v>20931</v>
      </c>
      <c r="H1176" s="1" t="s">
        <v>3201</v>
      </c>
      <c r="I1176" t="s">
        <v>20952</v>
      </c>
      <c r="J1176" t="s">
        <v>23</v>
      </c>
      <c r="K1176">
        <v>359.928</v>
      </c>
      <c r="L1176">
        <v>0</v>
      </c>
      <c r="M1176">
        <v>0</v>
      </c>
      <c r="N1176" t="s">
        <v>7263</v>
      </c>
      <c r="O1176" t="s">
        <v>23191</v>
      </c>
      <c r="P1176">
        <v>0</v>
      </c>
      <c r="Q1176">
        <v>0</v>
      </c>
      <c r="R1176">
        <v>4</v>
      </c>
    </row>
    <row r="1177" spans="1:18" x14ac:dyDescent="0.25">
      <c r="A1177" t="s">
        <v>7772</v>
      </c>
      <c r="B1177">
        <v>2016</v>
      </c>
      <c r="C1177">
        <v>10</v>
      </c>
      <c r="D1177">
        <v>30</v>
      </c>
      <c r="E1177" t="s">
        <v>982</v>
      </c>
      <c r="F1177" s="1" t="s">
        <v>5207</v>
      </c>
      <c r="G1177" s="1" t="s">
        <v>20931</v>
      </c>
      <c r="H1177" s="1" t="s">
        <v>3201</v>
      </c>
      <c r="I1177" t="s">
        <v>20962</v>
      </c>
      <c r="J1177" t="s">
        <v>23</v>
      </c>
      <c r="K1177">
        <v>1546.5340000000001</v>
      </c>
      <c r="L1177">
        <v>0</v>
      </c>
      <c r="M1177">
        <v>0</v>
      </c>
      <c r="N1177" t="s">
        <v>9106</v>
      </c>
      <c r="O1177" t="s">
        <v>9804</v>
      </c>
      <c r="P1177">
        <v>0</v>
      </c>
      <c r="Q1177">
        <v>0</v>
      </c>
      <c r="R1177">
        <v>4</v>
      </c>
    </row>
    <row r="1178" spans="1:18" x14ac:dyDescent="0.25">
      <c r="A1178" t="s">
        <v>7772</v>
      </c>
      <c r="B1178">
        <v>2016</v>
      </c>
      <c r="C1178">
        <v>10</v>
      </c>
      <c r="D1178">
        <v>30</v>
      </c>
      <c r="E1178" t="s">
        <v>982</v>
      </c>
      <c r="F1178" s="1" t="s">
        <v>5207</v>
      </c>
      <c r="G1178" s="1" t="s">
        <v>21008</v>
      </c>
      <c r="H1178" s="1" t="s">
        <v>3201</v>
      </c>
      <c r="I1178" t="s">
        <v>6944</v>
      </c>
      <c r="J1178" t="s">
        <v>23</v>
      </c>
      <c r="K1178">
        <v>137.166</v>
      </c>
      <c r="L1178">
        <v>0</v>
      </c>
      <c r="M1178">
        <v>0</v>
      </c>
      <c r="N1178" t="s">
        <v>9358</v>
      </c>
      <c r="O1178" t="s">
        <v>9809</v>
      </c>
      <c r="P1178">
        <v>0</v>
      </c>
      <c r="Q1178">
        <v>0</v>
      </c>
      <c r="R1178">
        <v>4</v>
      </c>
    </row>
    <row r="1179" spans="1:18" x14ac:dyDescent="0.25">
      <c r="A1179" t="s">
        <v>7772</v>
      </c>
      <c r="B1179">
        <v>2016</v>
      </c>
      <c r="C1179">
        <v>10</v>
      </c>
      <c r="D1179">
        <v>30</v>
      </c>
      <c r="E1179" t="s">
        <v>982</v>
      </c>
      <c r="F1179" s="1" t="s">
        <v>5207</v>
      </c>
      <c r="G1179" s="1" t="s">
        <v>21008</v>
      </c>
      <c r="H1179" s="1" t="s">
        <v>3201</v>
      </c>
      <c r="I1179" t="s">
        <v>21023</v>
      </c>
      <c r="J1179" t="s">
        <v>23</v>
      </c>
      <c r="K1179">
        <v>176.63900000000001</v>
      </c>
      <c r="L1179">
        <v>0</v>
      </c>
      <c r="M1179">
        <v>0</v>
      </c>
      <c r="N1179" t="s">
        <v>7263</v>
      </c>
      <c r="O1179" t="s">
        <v>23191</v>
      </c>
      <c r="P1179">
        <v>0</v>
      </c>
      <c r="Q1179">
        <v>0</v>
      </c>
      <c r="R1179">
        <v>4</v>
      </c>
    </row>
    <row r="1180" spans="1:18" x14ac:dyDescent="0.25">
      <c r="A1180" t="s">
        <v>7772</v>
      </c>
      <c r="B1180">
        <v>2016</v>
      </c>
      <c r="C1180">
        <v>10</v>
      </c>
      <c r="D1180">
        <v>30</v>
      </c>
      <c r="E1180" t="s">
        <v>982</v>
      </c>
      <c r="F1180" s="1" t="s">
        <v>5207</v>
      </c>
      <c r="G1180" s="1" t="s">
        <v>21008</v>
      </c>
      <c r="H1180" s="1" t="s">
        <v>3201</v>
      </c>
      <c r="I1180" t="s">
        <v>6926</v>
      </c>
      <c r="J1180" t="s">
        <v>23</v>
      </c>
      <c r="K1180">
        <v>151.625</v>
      </c>
      <c r="L1180">
        <v>0</v>
      </c>
      <c r="M1180">
        <v>0</v>
      </c>
      <c r="N1180" t="s">
        <v>9357</v>
      </c>
      <c r="O1180" t="s">
        <v>9813</v>
      </c>
      <c r="P1180">
        <v>0</v>
      </c>
      <c r="Q1180">
        <v>0</v>
      </c>
      <c r="R1180">
        <v>4</v>
      </c>
    </row>
    <row r="1181" spans="1:18" x14ac:dyDescent="0.25">
      <c r="A1181" t="s">
        <v>7772</v>
      </c>
      <c r="B1181">
        <v>2016</v>
      </c>
      <c r="C1181">
        <v>10</v>
      </c>
      <c r="D1181">
        <v>30</v>
      </c>
      <c r="E1181" t="s">
        <v>982</v>
      </c>
      <c r="F1181" s="1" t="s">
        <v>5207</v>
      </c>
      <c r="G1181" s="1" t="s">
        <v>21008</v>
      </c>
      <c r="H1181" s="1" t="s">
        <v>3201</v>
      </c>
      <c r="I1181" t="s">
        <v>6977</v>
      </c>
      <c r="J1181" t="s">
        <v>23</v>
      </c>
      <c r="K1181">
        <v>224.53200000000001</v>
      </c>
      <c r="L1181">
        <v>0</v>
      </c>
      <c r="M1181">
        <v>0</v>
      </c>
      <c r="N1181" t="s">
        <v>7263</v>
      </c>
      <c r="O1181" t="s">
        <v>23191</v>
      </c>
      <c r="P1181">
        <v>0</v>
      </c>
      <c r="Q1181">
        <v>0</v>
      </c>
      <c r="R1181">
        <v>4</v>
      </c>
    </row>
    <row r="1182" spans="1:18" x14ac:dyDescent="0.25">
      <c r="A1182" t="s">
        <v>7772</v>
      </c>
      <c r="B1182">
        <v>2016</v>
      </c>
      <c r="C1182">
        <v>10</v>
      </c>
      <c r="D1182">
        <v>30</v>
      </c>
      <c r="E1182" t="s">
        <v>982</v>
      </c>
      <c r="F1182" s="1" t="s">
        <v>5207</v>
      </c>
      <c r="G1182" s="1" t="s">
        <v>20573</v>
      </c>
      <c r="H1182" s="1" t="s">
        <v>3201</v>
      </c>
      <c r="I1182" t="s">
        <v>5731</v>
      </c>
      <c r="J1182" t="s">
        <v>23</v>
      </c>
      <c r="K1182">
        <v>4150.6090000000004</v>
      </c>
      <c r="L1182">
        <v>0</v>
      </c>
      <c r="M1182">
        <v>0</v>
      </c>
      <c r="N1182" t="s">
        <v>9014</v>
      </c>
      <c r="O1182" t="s">
        <v>9477</v>
      </c>
      <c r="P1182">
        <v>0</v>
      </c>
      <c r="Q1182">
        <v>0</v>
      </c>
      <c r="R1182">
        <v>4</v>
      </c>
    </row>
    <row r="1183" spans="1:18" x14ac:dyDescent="0.25">
      <c r="A1183" t="s">
        <v>7772</v>
      </c>
      <c r="B1183">
        <v>2016</v>
      </c>
      <c r="C1183">
        <v>10</v>
      </c>
      <c r="D1183">
        <v>30</v>
      </c>
      <c r="E1183" t="s">
        <v>982</v>
      </c>
      <c r="F1183" s="1" t="s">
        <v>5207</v>
      </c>
      <c r="G1183" s="1" t="s">
        <v>21008</v>
      </c>
      <c r="H1183" s="1" t="s">
        <v>3201</v>
      </c>
      <c r="I1183" t="s">
        <v>6927</v>
      </c>
      <c r="J1183" t="s">
        <v>23</v>
      </c>
      <c r="K1183">
        <v>391.62200000000001</v>
      </c>
      <c r="L1183">
        <v>0</v>
      </c>
      <c r="M1183">
        <v>0</v>
      </c>
      <c r="N1183" t="s">
        <v>7263</v>
      </c>
      <c r="O1183" t="s">
        <v>23191</v>
      </c>
      <c r="P1183">
        <v>0</v>
      </c>
      <c r="Q1183">
        <v>0</v>
      </c>
      <c r="R1183">
        <v>4</v>
      </c>
    </row>
    <row r="1184" spans="1:18" x14ac:dyDescent="0.25">
      <c r="A1184" t="s">
        <v>7772</v>
      </c>
      <c r="B1184">
        <v>2016</v>
      </c>
      <c r="C1184">
        <v>10</v>
      </c>
      <c r="D1184">
        <v>30</v>
      </c>
      <c r="E1184" t="s">
        <v>982</v>
      </c>
      <c r="F1184" s="1" t="s">
        <v>5207</v>
      </c>
      <c r="G1184" s="1" t="s">
        <v>21008</v>
      </c>
      <c r="H1184" s="1" t="s">
        <v>3201</v>
      </c>
      <c r="I1184" t="s">
        <v>21019</v>
      </c>
      <c r="J1184" t="s">
        <v>23</v>
      </c>
      <c r="K1184">
        <v>76.77</v>
      </c>
      <c r="L1184">
        <v>0</v>
      </c>
      <c r="M1184">
        <v>0</v>
      </c>
      <c r="N1184" t="s">
        <v>7263</v>
      </c>
      <c r="O1184" t="s">
        <v>23191</v>
      </c>
      <c r="P1184">
        <v>0</v>
      </c>
      <c r="Q1184">
        <v>0</v>
      </c>
      <c r="R1184">
        <v>4</v>
      </c>
    </row>
    <row r="1185" spans="1:18" x14ac:dyDescent="0.25">
      <c r="A1185" t="s">
        <v>7772</v>
      </c>
      <c r="B1185">
        <v>2016</v>
      </c>
      <c r="C1185">
        <v>10</v>
      </c>
      <c r="D1185">
        <v>30</v>
      </c>
      <c r="E1185" t="s">
        <v>982</v>
      </c>
      <c r="F1185" s="1" t="s">
        <v>5207</v>
      </c>
      <c r="G1185" s="1" t="s">
        <v>20573</v>
      </c>
      <c r="H1185" s="1" t="s">
        <v>3201</v>
      </c>
      <c r="I1185" t="s">
        <v>20634</v>
      </c>
      <c r="J1185" t="s">
        <v>23</v>
      </c>
      <c r="K1185">
        <v>100.78700000000001</v>
      </c>
      <c r="L1185">
        <v>0</v>
      </c>
      <c r="M1185">
        <v>0</v>
      </c>
      <c r="N1185" t="s">
        <v>7263</v>
      </c>
      <c r="O1185" t="s">
        <v>23191</v>
      </c>
      <c r="P1185">
        <v>0</v>
      </c>
      <c r="Q1185">
        <v>0</v>
      </c>
      <c r="R1185">
        <v>4</v>
      </c>
    </row>
    <row r="1186" spans="1:18" x14ac:dyDescent="0.25">
      <c r="A1186" t="s">
        <v>2112</v>
      </c>
      <c r="B1186">
        <v>2017</v>
      </c>
      <c r="C1186">
        <v>12</v>
      </c>
      <c r="D1186">
        <v>27</v>
      </c>
      <c r="E1186" t="s">
        <v>174</v>
      </c>
      <c r="F1186" s="1" t="s">
        <v>3205</v>
      </c>
      <c r="G1186" s="1" t="s">
        <v>3863</v>
      </c>
      <c r="H1186" s="1" t="s">
        <v>3206</v>
      </c>
      <c r="I1186" t="s">
        <v>18999</v>
      </c>
      <c r="J1186" t="s">
        <v>23</v>
      </c>
      <c r="K1186">
        <v>9985</v>
      </c>
      <c r="L1186">
        <v>446828.76</v>
      </c>
      <c r="M1186">
        <v>44.75</v>
      </c>
      <c r="N1186" t="s">
        <v>9337</v>
      </c>
      <c r="O1186" t="s">
        <v>9440</v>
      </c>
      <c r="P1186">
        <v>0.12068470364021268</v>
      </c>
      <c r="Q1186">
        <v>0</v>
      </c>
      <c r="R1186">
        <v>4</v>
      </c>
    </row>
    <row r="1187" spans="1:18" x14ac:dyDescent="0.25">
      <c r="A1187" t="s">
        <v>2112</v>
      </c>
      <c r="B1187">
        <v>2017</v>
      </c>
      <c r="C1187">
        <v>12</v>
      </c>
      <c r="D1187">
        <v>27</v>
      </c>
      <c r="E1187" t="s">
        <v>174</v>
      </c>
      <c r="F1187" s="1" t="s">
        <v>3205</v>
      </c>
      <c r="G1187" s="1" t="s">
        <v>3863</v>
      </c>
      <c r="H1187" s="1" t="s">
        <v>3206</v>
      </c>
      <c r="I1187" t="s">
        <v>19104</v>
      </c>
      <c r="J1187" t="s">
        <v>23</v>
      </c>
      <c r="K1187">
        <v>9885</v>
      </c>
      <c r="L1187">
        <v>442353.76</v>
      </c>
      <c r="M1187">
        <v>44.75</v>
      </c>
      <c r="N1187" t="s">
        <v>9305</v>
      </c>
      <c r="O1187" t="s">
        <v>9530</v>
      </c>
      <c r="P1187">
        <v>3.1450189480311259E-2</v>
      </c>
      <c r="Q1187">
        <v>0</v>
      </c>
      <c r="R1187">
        <v>4</v>
      </c>
    </row>
    <row r="1188" spans="1:18" x14ac:dyDescent="0.25">
      <c r="A1188" t="s">
        <v>2089</v>
      </c>
      <c r="B1188">
        <v>2017</v>
      </c>
      <c r="C1188">
        <v>12</v>
      </c>
      <c r="D1188">
        <v>18</v>
      </c>
      <c r="E1188" t="s">
        <v>226</v>
      </c>
      <c r="F1188" s="1" t="s">
        <v>3205</v>
      </c>
      <c r="G1188" s="1" t="s">
        <v>3863</v>
      </c>
      <c r="H1188" s="1" t="s">
        <v>3206</v>
      </c>
      <c r="I1188" t="s">
        <v>19105</v>
      </c>
      <c r="J1188" t="s">
        <v>23</v>
      </c>
      <c r="K1188">
        <v>8440</v>
      </c>
      <c r="L1188">
        <v>381277</v>
      </c>
      <c r="M1188">
        <v>45.18</v>
      </c>
      <c r="N1188" t="s">
        <v>9346</v>
      </c>
      <c r="O1188" t="s">
        <v>9484</v>
      </c>
      <c r="P1188">
        <v>0</v>
      </c>
      <c r="Q1188">
        <v>0</v>
      </c>
      <c r="R1188">
        <v>4</v>
      </c>
    </row>
    <row r="1189" spans="1:18" x14ac:dyDescent="0.25">
      <c r="A1189" t="s">
        <v>2089</v>
      </c>
      <c r="B1189">
        <v>2017</v>
      </c>
      <c r="C1189">
        <v>12</v>
      </c>
      <c r="D1189">
        <v>18</v>
      </c>
      <c r="E1189" t="s">
        <v>226</v>
      </c>
      <c r="F1189" s="1" t="s">
        <v>3205</v>
      </c>
      <c r="G1189" s="1" t="s">
        <v>3863</v>
      </c>
      <c r="H1189" s="1" t="s">
        <v>3206</v>
      </c>
      <c r="I1189" t="s">
        <v>19122</v>
      </c>
      <c r="J1189" t="s">
        <v>23</v>
      </c>
      <c r="K1189">
        <v>3320</v>
      </c>
      <c r="L1189">
        <v>149981</v>
      </c>
      <c r="M1189">
        <v>45.18</v>
      </c>
      <c r="N1189" t="s">
        <v>9309</v>
      </c>
      <c r="O1189" t="s">
        <v>9451</v>
      </c>
      <c r="P1189">
        <v>6.5364123560168089E-2</v>
      </c>
      <c r="Q1189">
        <v>0</v>
      </c>
      <c r="R1189">
        <v>4</v>
      </c>
    </row>
    <row r="1190" spans="1:18" x14ac:dyDescent="0.25">
      <c r="A1190" t="s">
        <v>2089</v>
      </c>
      <c r="B1190">
        <v>2017</v>
      </c>
      <c r="C1190">
        <v>12</v>
      </c>
      <c r="D1190">
        <v>18</v>
      </c>
      <c r="E1190" t="s">
        <v>226</v>
      </c>
      <c r="F1190" s="1" t="s">
        <v>3205</v>
      </c>
      <c r="G1190" s="1" t="s">
        <v>3863</v>
      </c>
      <c r="H1190" s="1" t="s">
        <v>3206</v>
      </c>
      <c r="I1190" t="s">
        <v>19127</v>
      </c>
      <c r="J1190" t="s">
        <v>23</v>
      </c>
      <c r="K1190">
        <v>8570</v>
      </c>
      <c r="L1190">
        <v>387149.75</v>
      </c>
      <c r="M1190">
        <v>45.18</v>
      </c>
      <c r="N1190" t="s">
        <v>489</v>
      </c>
      <c r="O1190" t="s">
        <v>9501</v>
      </c>
      <c r="P1190">
        <v>0</v>
      </c>
      <c r="Q1190">
        <v>0</v>
      </c>
      <c r="R1190">
        <v>4</v>
      </c>
    </row>
    <row r="1191" spans="1:18" x14ac:dyDescent="0.25">
      <c r="A1191" t="s">
        <v>15086</v>
      </c>
      <c r="B1191">
        <v>2019</v>
      </c>
      <c r="C1191">
        <v>7</v>
      </c>
      <c r="D1191">
        <v>12</v>
      </c>
      <c r="E1191" t="s">
        <v>15088</v>
      </c>
      <c r="F1191" s="1" t="s">
        <v>5207</v>
      </c>
      <c r="G1191" s="1" t="s">
        <v>20573</v>
      </c>
      <c r="H1191" s="1" t="s">
        <v>7263</v>
      </c>
      <c r="I1191" t="s">
        <v>20759</v>
      </c>
      <c r="J1191" t="s">
        <v>23</v>
      </c>
      <c r="K1191">
        <v>5</v>
      </c>
      <c r="L1191">
        <v>673</v>
      </c>
      <c r="M1191">
        <v>134.6</v>
      </c>
      <c r="N1191" t="s">
        <v>7263</v>
      </c>
      <c r="O1191" t="s">
        <v>23274</v>
      </c>
      <c r="P1191">
        <v>0</v>
      </c>
      <c r="Q1191">
        <v>0</v>
      </c>
      <c r="R1191">
        <v>3</v>
      </c>
    </row>
    <row r="1192" spans="1:18" x14ac:dyDescent="0.25">
      <c r="A1192" t="s">
        <v>7376</v>
      </c>
      <c r="B1192">
        <v>2016</v>
      </c>
      <c r="C1192">
        <v>1</v>
      </c>
      <c r="D1192">
        <v>19</v>
      </c>
      <c r="E1192" t="s">
        <v>7357</v>
      </c>
      <c r="F1192" s="1" t="s">
        <v>5207</v>
      </c>
      <c r="G1192" s="1" t="s">
        <v>20931</v>
      </c>
      <c r="H1192" s="1" t="s">
        <v>7263</v>
      </c>
      <c r="I1192" t="s">
        <v>20993</v>
      </c>
      <c r="J1192" t="s">
        <v>23</v>
      </c>
      <c r="K1192">
        <v>250</v>
      </c>
      <c r="L1192">
        <v>31802.5</v>
      </c>
      <c r="M1192">
        <v>127.21</v>
      </c>
      <c r="N1192" t="s">
        <v>9113</v>
      </c>
      <c r="O1192" t="s">
        <v>9475</v>
      </c>
      <c r="P1192">
        <v>0</v>
      </c>
      <c r="Q1192">
        <v>2.4283935156735645E-2</v>
      </c>
      <c r="R1192">
        <v>1</v>
      </c>
    </row>
    <row r="1193" spans="1:18" x14ac:dyDescent="0.25">
      <c r="A1193" t="s">
        <v>7376</v>
      </c>
      <c r="B1193">
        <v>2016</v>
      </c>
      <c r="C1193">
        <v>1</v>
      </c>
      <c r="D1193">
        <v>19</v>
      </c>
      <c r="E1193" t="s">
        <v>7357</v>
      </c>
      <c r="F1193" s="1" t="s">
        <v>5207</v>
      </c>
      <c r="G1193" s="1" t="s">
        <v>20931</v>
      </c>
      <c r="H1193" s="1" t="s">
        <v>7263</v>
      </c>
      <c r="I1193" t="s">
        <v>20959</v>
      </c>
      <c r="J1193" t="s">
        <v>23</v>
      </c>
      <c r="K1193">
        <v>320</v>
      </c>
      <c r="L1193">
        <v>42243.199999999997</v>
      </c>
      <c r="M1193">
        <v>132.01</v>
      </c>
      <c r="N1193" t="s">
        <v>9106</v>
      </c>
      <c r="O1193" t="s">
        <v>9459</v>
      </c>
      <c r="P1193">
        <v>0</v>
      </c>
      <c r="Q1193">
        <v>5.3850305373165194E-2</v>
      </c>
      <c r="R1193">
        <v>1</v>
      </c>
    </row>
    <row r="1194" spans="1:18" x14ac:dyDescent="0.25">
      <c r="A1194" t="s">
        <v>7376</v>
      </c>
      <c r="B1194">
        <v>2016</v>
      </c>
      <c r="C1194">
        <v>1</v>
      </c>
      <c r="D1194">
        <v>19</v>
      </c>
      <c r="E1194" t="s">
        <v>7357</v>
      </c>
      <c r="F1194" s="1" t="s">
        <v>5207</v>
      </c>
      <c r="G1194" s="1" t="s">
        <v>20931</v>
      </c>
      <c r="H1194" s="1" t="s">
        <v>7263</v>
      </c>
      <c r="I1194" t="s">
        <v>6519</v>
      </c>
      <c r="J1194" t="s">
        <v>23</v>
      </c>
      <c r="K1194">
        <v>510</v>
      </c>
      <c r="L1194">
        <v>49612.800000000003</v>
      </c>
      <c r="M1194">
        <v>97.28</v>
      </c>
      <c r="N1194" t="s">
        <v>9106</v>
      </c>
      <c r="O1194" t="s">
        <v>9459</v>
      </c>
      <c r="P1194">
        <v>0</v>
      </c>
      <c r="Q1194">
        <v>5.3850305373165194E-2</v>
      </c>
      <c r="R1194">
        <v>1</v>
      </c>
    </row>
    <row r="1195" spans="1:18" x14ac:dyDescent="0.25">
      <c r="A1195" t="s">
        <v>10747</v>
      </c>
      <c r="B1195">
        <v>2019</v>
      </c>
      <c r="C1195">
        <v>3</v>
      </c>
      <c r="D1195">
        <v>31</v>
      </c>
      <c r="E1195" t="s">
        <v>15699</v>
      </c>
      <c r="F1195" s="1" t="s">
        <v>3205</v>
      </c>
      <c r="G1195" s="1" t="s">
        <v>3863</v>
      </c>
      <c r="H1195" s="1" t="s">
        <v>3206</v>
      </c>
      <c r="I1195" t="s">
        <v>19303</v>
      </c>
      <c r="J1195" t="s">
        <v>23</v>
      </c>
      <c r="K1195">
        <v>20108</v>
      </c>
      <c r="L1195">
        <v>1347236</v>
      </c>
      <c r="M1195">
        <v>67</v>
      </c>
      <c r="N1195" t="s">
        <v>9314</v>
      </c>
      <c r="O1195" t="s">
        <v>9453</v>
      </c>
      <c r="P1195">
        <v>1.984751079033405E-2</v>
      </c>
      <c r="Q1195">
        <v>0</v>
      </c>
      <c r="R1195">
        <v>1</v>
      </c>
    </row>
    <row r="1196" spans="1:18" x14ac:dyDescent="0.25">
      <c r="A1196" t="s">
        <v>2437</v>
      </c>
      <c r="B1196">
        <v>2018</v>
      </c>
      <c r="C1196">
        <v>5</v>
      </c>
      <c r="D1196">
        <v>3</v>
      </c>
      <c r="E1196" t="s">
        <v>226</v>
      </c>
      <c r="F1196" s="1" t="s">
        <v>3205</v>
      </c>
      <c r="G1196" s="1" t="s">
        <v>3863</v>
      </c>
      <c r="H1196" s="1" t="s">
        <v>3206</v>
      </c>
      <c r="I1196" t="s">
        <v>18995</v>
      </c>
      <c r="J1196" t="s">
        <v>23</v>
      </c>
      <c r="K1196">
        <v>4270</v>
      </c>
      <c r="L1196">
        <v>213927</v>
      </c>
      <c r="M1196">
        <v>50.1</v>
      </c>
      <c r="N1196" t="s">
        <v>9347</v>
      </c>
      <c r="O1196" t="s">
        <v>9542</v>
      </c>
      <c r="P1196">
        <v>8.0289698840596724E-2</v>
      </c>
      <c r="Q1196">
        <v>0</v>
      </c>
      <c r="R1196">
        <v>2</v>
      </c>
    </row>
    <row r="1197" spans="1:18" x14ac:dyDescent="0.25">
      <c r="A1197" t="s">
        <v>2437</v>
      </c>
      <c r="B1197">
        <v>2018</v>
      </c>
      <c r="C1197">
        <v>5</v>
      </c>
      <c r="D1197">
        <v>3</v>
      </c>
      <c r="E1197" t="s">
        <v>226</v>
      </c>
      <c r="F1197" s="1" t="s">
        <v>3205</v>
      </c>
      <c r="G1197" s="1" t="s">
        <v>3384</v>
      </c>
      <c r="H1197" s="1" t="s">
        <v>3206</v>
      </c>
      <c r="I1197" t="s">
        <v>17143</v>
      </c>
      <c r="J1197" t="s">
        <v>23</v>
      </c>
      <c r="K1197">
        <v>3411</v>
      </c>
      <c r="L1197">
        <v>166047.48000000001</v>
      </c>
      <c r="M1197">
        <v>48.68</v>
      </c>
      <c r="N1197" t="s">
        <v>112</v>
      </c>
      <c r="O1197" t="s">
        <v>9515</v>
      </c>
      <c r="P1197">
        <v>3.2773227720419927E-2</v>
      </c>
      <c r="Q1197">
        <v>0</v>
      </c>
      <c r="R1197">
        <v>2</v>
      </c>
    </row>
    <row r="1198" spans="1:18" x14ac:dyDescent="0.25">
      <c r="A1198" t="s">
        <v>2437</v>
      </c>
      <c r="B1198">
        <v>2018</v>
      </c>
      <c r="C1198">
        <v>5</v>
      </c>
      <c r="D1198">
        <v>3</v>
      </c>
      <c r="E1198" t="s">
        <v>226</v>
      </c>
      <c r="F1198" s="1" t="s">
        <v>3205</v>
      </c>
      <c r="G1198" s="1" t="s">
        <v>3384</v>
      </c>
      <c r="H1198" s="1" t="s">
        <v>3206</v>
      </c>
      <c r="I1198" t="s">
        <v>17023</v>
      </c>
      <c r="J1198" t="s">
        <v>23</v>
      </c>
      <c r="K1198">
        <v>14280</v>
      </c>
      <c r="L1198">
        <v>695150.4</v>
      </c>
      <c r="M1198">
        <v>48.68</v>
      </c>
      <c r="N1198" t="s">
        <v>309</v>
      </c>
      <c r="O1198" t="s">
        <v>9556</v>
      </c>
      <c r="P1198">
        <v>0</v>
      </c>
      <c r="Q1198">
        <v>0</v>
      </c>
      <c r="R1198">
        <v>2</v>
      </c>
    </row>
    <row r="1199" spans="1:18" x14ac:dyDescent="0.25">
      <c r="A1199" t="s">
        <v>7645</v>
      </c>
      <c r="B1199">
        <v>2016</v>
      </c>
      <c r="C1199">
        <v>7</v>
      </c>
      <c r="D1199">
        <v>12</v>
      </c>
      <c r="E1199" t="s">
        <v>7471</v>
      </c>
      <c r="F1199" s="1" t="s">
        <v>5207</v>
      </c>
      <c r="G1199" s="1" t="s">
        <v>20931</v>
      </c>
      <c r="H1199" s="1" t="s">
        <v>7263</v>
      </c>
      <c r="I1199" t="s">
        <v>20982</v>
      </c>
      <c r="J1199" t="s">
        <v>23</v>
      </c>
      <c r="K1199">
        <v>700</v>
      </c>
      <c r="L1199">
        <v>100800</v>
      </c>
      <c r="M1199">
        <v>144</v>
      </c>
      <c r="N1199" t="s">
        <v>9110</v>
      </c>
      <c r="O1199" t="s">
        <v>9461</v>
      </c>
      <c r="P1199">
        <v>0</v>
      </c>
      <c r="Q1199">
        <v>5.1453052842904301E-2</v>
      </c>
      <c r="R1199">
        <v>3</v>
      </c>
    </row>
    <row r="1200" spans="1:18" x14ac:dyDescent="0.25">
      <c r="A1200" t="s">
        <v>1714</v>
      </c>
      <c r="B1200">
        <v>2017</v>
      </c>
      <c r="C1200">
        <v>7</v>
      </c>
      <c r="D1200">
        <v>7</v>
      </c>
      <c r="E1200" t="s">
        <v>174</v>
      </c>
      <c r="F1200" s="1" t="s">
        <v>3205</v>
      </c>
      <c r="G1200" s="1" t="s">
        <v>3863</v>
      </c>
      <c r="H1200" s="1" t="s">
        <v>3206</v>
      </c>
      <c r="I1200" t="s">
        <v>19007</v>
      </c>
      <c r="J1200" t="s">
        <v>23</v>
      </c>
      <c r="K1200">
        <v>4215</v>
      </c>
      <c r="L1200">
        <v>187567.48</v>
      </c>
      <c r="M1200">
        <v>44.5</v>
      </c>
      <c r="N1200" t="s">
        <v>9347</v>
      </c>
      <c r="O1200" t="s">
        <v>9542</v>
      </c>
      <c r="P1200">
        <v>8.0289698840596724E-2</v>
      </c>
      <c r="Q1200">
        <v>0</v>
      </c>
      <c r="R1200">
        <v>3</v>
      </c>
    </row>
    <row r="1201" spans="1:18" x14ac:dyDescent="0.25">
      <c r="A1201" t="s">
        <v>1714</v>
      </c>
      <c r="B1201">
        <v>2017</v>
      </c>
      <c r="C1201">
        <v>7</v>
      </c>
      <c r="D1201">
        <v>7</v>
      </c>
      <c r="E1201" t="s">
        <v>174</v>
      </c>
      <c r="F1201" s="1" t="s">
        <v>3205</v>
      </c>
      <c r="G1201" s="1" t="s">
        <v>3384</v>
      </c>
      <c r="H1201" s="1" t="s">
        <v>3206</v>
      </c>
      <c r="I1201" t="s">
        <v>17075</v>
      </c>
      <c r="J1201" t="s">
        <v>23</v>
      </c>
      <c r="K1201">
        <v>14430</v>
      </c>
      <c r="L1201">
        <v>526694.93999999994</v>
      </c>
      <c r="M1201">
        <v>36.5</v>
      </c>
      <c r="N1201" t="s">
        <v>168</v>
      </c>
      <c r="O1201" t="s">
        <v>9481</v>
      </c>
      <c r="P1201">
        <v>2.7900708435018715E-2</v>
      </c>
      <c r="Q1201">
        <v>0</v>
      </c>
      <c r="R1201">
        <v>3</v>
      </c>
    </row>
    <row r="1202" spans="1:18" x14ac:dyDescent="0.25">
      <c r="A1202" t="s">
        <v>2231</v>
      </c>
      <c r="B1202">
        <v>2018</v>
      </c>
      <c r="C1202">
        <v>2</v>
      </c>
      <c r="D1202">
        <v>27</v>
      </c>
      <c r="E1202" t="s">
        <v>226</v>
      </c>
      <c r="F1202" s="1" t="s">
        <v>3205</v>
      </c>
      <c r="G1202" s="1" t="s">
        <v>3863</v>
      </c>
      <c r="H1202" s="1" t="s">
        <v>3206</v>
      </c>
      <c r="I1202" t="s">
        <v>18996</v>
      </c>
      <c r="J1202" t="s">
        <v>23</v>
      </c>
      <c r="K1202">
        <v>11245</v>
      </c>
      <c r="L1202">
        <v>669077.5</v>
      </c>
      <c r="M1202">
        <v>59.5</v>
      </c>
      <c r="N1202" t="s">
        <v>9314</v>
      </c>
      <c r="O1202" t="s">
        <v>9453</v>
      </c>
      <c r="P1202">
        <v>1.984751079033405E-2</v>
      </c>
      <c r="Q1202">
        <v>0</v>
      </c>
      <c r="R1202">
        <v>1</v>
      </c>
    </row>
    <row r="1203" spans="1:18" x14ac:dyDescent="0.25">
      <c r="A1203" t="s">
        <v>2231</v>
      </c>
      <c r="B1203">
        <v>2018</v>
      </c>
      <c r="C1203">
        <v>2</v>
      </c>
      <c r="D1203">
        <v>27</v>
      </c>
      <c r="E1203" t="s">
        <v>226</v>
      </c>
      <c r="F1203" s="1" t="s">
        <v>3205</v>
      </c>
      <c r="G1203" s="1" t="s">
        <v>3863</v>
      </c>
      <c r="H1203" s="1" t="s">
        <v>3206</v>
      </c>
      <c r="I1203" t="s">
        <v>19106</v>
      </c>
      <c r="J1203" t="s">
        <v>23</v>
      </c>
      <c r="K1203">
        <v>4990</v>
      </c>
      <c r="L1203">
        <v>249500</v>
      </c>
      <c r="M1203">
        <v>50</v>
      </c>
      <c r="N1203" t="s">
        <v>9331</v>
      </c>
      <c r="O1203" t="s">
        <v>9540</v>
      </c>
      <c r="P1203">
        <v>4.2454374665687751E-2</v>
      </c>
      <c r="Q1203">
        <v>0</v>
      </c>
      <c r="R1203">
        <v>1</v>
      </c>
    </row>
    <row r="1204" spans="1:18" x14ac:dyDescent="0.25">
      <c r="A1204" t="s">
        <v>2231</v>
      </c>
      <c r="B1204">
        <v>2018</v>
      </c>
      <c r="C1204">
        <v>2</v>
      </c>
      <c r="D1204">
        <v>27</v>
      </c>
      <c r="E1204" t="s">
        <v>226</v>
      </c>
      <c r="F1204" s="1" t="s">
        <v>3205</v>
      </c>
      <c r="G1204" s="1" t="s">
        <v>3863</v>
      </c>
      <c r="H1204" s="1" t="s">
        <v>3206</v>
      </c>
      <c r="I1204" t="s">
        <v>18938</v>
      </c>
      <c r="J1204" t="s">
        <v>23</v>
      </c>
      <c r="K1204">
        <v>3960</v>
      </c>
      <c r="L1204">
        <v>235620</v>
      </c>
      <c r="M1204">
        <v>59.5</v>
      </c>
      <c r="N1204" t="s">
        <v>9313</v>
      </c>
      <c r="O1204" t="s">
        <v>9448</v>
      </c>
      <c r="P1204">
        <v>2.823689586550486E-2</v>
      </c>
      <c r="Q1204">
        <v>0</v>
      </c>
      <c r="R1204">
        <v>1</v>
      </c>
    </row>
    <row r="1205" spans="1:18" x14ac:dyDescent="0.25">
      <c r="A1205" t="s">
        <v>2856</v>
      </c>
      <c r="B1205">
        <v>2018</v>
      </c>
      <c r="C1205">
        <v>9</v>
      </c>
      <c r="D1205">
        <v>28</v>
      </c>
      <c r="E1205" t="s">
        <v>226</v>
      </c>
      <c r="F1205" s="1" t="s">
        <v>3205</v>
      </c>
      <c r="G1205" s="1" t="s">
        <v>3384</v>
      </c>
      <c r="H1205" s="1" t="s">
        <v>3206</v>
      </c>
      <c r="I1205" t="s">
        <v>17067</v>
      </c>
      <c r="J1205" t="s">
        <v>23</v>
      </c>
      <c r="K1205">
        <v>19990</v>
      </c>
      <c r="L1205">
        <v>924537.5</v>
      </c>
      <c r="M1205">
        <v>46.25</v>
      </c>
      <c r="N1205" t="s">
        <v>168</v>
      </c>
      <c r="O1205" t="s">
        <v>9481</v>
      </c>
      <c r="P1205">
        <v>2.7900708435018715E-2</v>
      </c>
      <c r="Q1205">
        <v>0</v>
      </c>
      <c r="R1205">
        <v>3</v>
      </c>
    </row>
    <row r="1206" spans="1:18" x14ac:dyDescent="0.25">
      <c r="A1206" t="s">
        <v>8733</v>
      </c>
      <c r="B1206">
        <v>2018</v>
      </c>
      <c r="C1206">
        <v>9</v>
      </c>
      <c r="D1206">
        <v>28</v>
      </c>
      <c r="E1206" t="s">
        <v>8712</v>
      </c>
      <c r="F1206" s="1" t="s">
        <v>5207</v>
      </c>
      <c r="G1206" s="1" t="s">
        <v>21109</v>
      </c>
      <c r="H1206" s="1" t="s">
        <v>7263</v>
      </c>
      <c r="I1206" t="s">
        <v>6749</v>
      </c>
      <c r="J1206" t="s">
        <v>38</v>
      </c>
      <c r="K1206">
        <v>64</v>
      </c>
      <c r="L1206">
        <v>13248</v>
      </c>
      <c r="M1206">
        <v>207</v>
      </c>
      <c r="N1206" t="s">
        <v>9172</v>
      </c>
      <c r="O1206" t="s">
        <v>10123</v>
      </c>
      <c r="P1206">
        <v>0</v>
      </c>
      <c r="Q1206">
        <v>0</v>
      </c>
      <c r="R1206">
        <v>3</v>
      </c>
    </row>
    <row r="1207" spans="1:18" x14ac:dyDescent="0.25">
      <c r="A1207" t="s">
        <v>2770</v>
      </c>
      <c r="B1207">
        <v>2018</v>
      </c>
      <c r="C1207">
        <v>9</v>
      </c>
      <c r="D1207">
        <v>6</v>
      </c>
      <c r="E1207" t="s">
        <v>2742</v>
      </c>
      <c r="F1207" s="1" t="s">
        <v>3205</v>
      </c>
      <c r="G1207" s="1" t="s">
        <v>3967</v>
      </c>
      <c r="H1207" s="1" t="s">
        <v>3206</v>
      </c>
      <c r="I1207" t="s">
        <v>18712</v>
      </c>
      <c r="J1207" t="s">
        <v>23</v>
      </c>
      <c r="K1207">
        <v>18606</v>
      </c>
      <c r="L1207">
        <v>1103242.77</v>
      </c>
      <c r="M1207">
        <v>59.3</v>
      </c>
      <c r="N1207" t="s">
        <v>9267</v>
      </c>
      <c r="O1207" t="s">
        <v>9518</v>
      </c>
      <c r="P1207">
        <v>0</v>
      </c>
      <c r="Q1207">
        <v>0</v>
      </c>
      <c r="R1207">
        <v>3</v>
      </c>
    </row>
    <row r="1208" spans="1:18" x14ac:dyDescent="0.25">
      <c r="A1208" t="s">
        <v>10224</v>
      </c>
      <c r="B1208">
        <v>2019</v>
      </c>
      <c r="C1208">
        <v>2</v>
      </c>
      <c r="D1208">
        <v>5</v>
      </c>
      <c r="E1208" t="s">
        <v>8095</v>
      </c>
      <c r="F1208" s="1" t="s">
        <v>5207</v>
      </c>
      <c r="G1208" s="1" t="s">
        <v>20573</v>
      </c>
      <c r="H1208" s="1" t="s">
        <v>3200</v>
      </c>
      <c r="I1208" t="s">
        <v>20707</v>
      </c>
      <c r="J1208" t="s">
        <v>23</v>
      </c>
      <c r="K1208">
        <v>20</v>
      </c>
      <c r="L1208">
        <v>2499.8000000000002</v>
      </c>
      <c r="M1208">
        <v>124.99</v>
      </c>
      <c r="N1208" t="s">
        <v>7263</v>
      </c>
      <c r="O1208" t="s">
        <v>23192</v>
      </c>
      <c r="P1208">
        <v>0</v>
      </c>
      <c r="Q1208">
        <v>0</v>
      </c>
      <c r="R1208">
        <v>1</v>
      </c>
    </row>
    <row r="1209" spans="1:18" x14ac:dyDescent="0.25">
      <c r="A1209" t="s">
        <v>2830</v>
      </c>
      <c r="B1209">
        <v>2018</v>
      </c>
      <c r="C1209">
        <v>9</v>
      </c>
      <c r="D1209">
        <v>21</v>
      </c>
      <c r="E1209" t="s">
        <v>1620</v>
      </c>
      <c r="F1209" s="1" t="s">
        <v>3205</v>
      </c>
      <c r="G1209" s="1" t="s">
        <v>3863</v>
      </c>
      <c r="H1209" s="1" t="s">
        <v>3206</v>
      </c>
      <c r="I1209" t="s">
        <v>19106</v>
      </c>
      <c r="J1209" t="s">
        <v>23</v>
      </c>
      <c r="K1209">
        <v>8445</v>
      </c>
      <c r="L1209">
        <v>413805</v>
      </c>
      <c r="M1209">
        <v>49</v>
      </c>
      <c r="N1209" t="s">
        <v>9331</v>
      </c>
      <c r="O1209" t="s">
        <v>9540</v>
      </c>
      <c r="P1209">
        <v>4.2454374665687751E-2</v>
      </c>
      <c r="Q1209">
        <v>0</v>
      </c>
      <c r="R1209">
        <v>3</v>
      </c>
    </row>
    <row r="1210" spans="1:18" x14ac:dyDescent="0.25">
      <c r="A1210" t="s">
        <v>2830</v>
      </c>
      <c r="B1210">
        <v>2018</v>
      </c>
      <c r="C1210">
        <v>9</v>
      </c>
      <c r="D1210">
        <v>21</v>
      </c>
      <c r="E1210" t="s">
        <v>1620</v>
      </c>
      <c r="F1210" s="1" t="s">
        <v>3205</v>
      </c>
      <c r="G1210" s="1" t="s">
        <v>3863</v>
      </c>
      <c r="H1210" s="1" t="s">
        <v>3206</v>
      </c>
      <c r="I1210" t="s">
        <v>19122</v>
      </c>
      <c r="J1210" t="s">
        <v>23</v>
      </c>
      <c r="K1210">
        <v>11480</v>
      </c>
      <c r="L1210">
        <v>582610</v>
      </c>
      <c r="M1210">
        <v>50.75</v>
      </c>
      <c r="N1210" t="s">
        <v>9309</v>
      </c>
      <c r="O1210" t="s">
        <v>9451</v>
      </c>
      <c r="P1210">
        <v>6.5364123560168089E-2</v>
      </c>
      <c r="Q1210">
        <v>0</v>
      </c>
      <c r="R1210">
        <v>3</v>
      </c>
    </row>
    <row r="1211" spans="1:18" x14ac:dyDescent="0.25">
      <c r="A1211" t="s">
        <v>7942</v>
      </c>
      <c r="B1211">
        <v>2017</v>
      </c>
      <c r="C1211">
        <v>3</v>
      </c>
      <c r="D1211">
        <v>12</v>
      </c>
      <c r="E1211" t="s">
        <v>36</v>
      </c>
      <c r="F1211" s="1" t="s">
        <v>5207</v>
      </c>
      <c r="G1211" s="1" t="s">
        <v>21316</v>
      </c>
      <c r="H1211" s="1" t="s">
        <v>7263</v>
      </c>
      <c r="I1211" t="s">
        <v>6831</v>
      </c>
      <c r="J1211" t="s">
        <v>38</v>
      </c>
      <c r="K1211">
        <v>20</v>
      </c>
      <c r="L1211">
        <v>9680</v>
      </c>
      <c r="M1211">
        <v>484</v>
      </c>
      <c r="N1211" t="s">
        <v>6831</v>
      </c>
      <c r="O1211" t="s">
        <v>9887</v>
      </c>
      <c r="P1211">
        <v>0</v>
      </c>
      <c r="Q1211">
        <v>0</v>
      </c>
      <c r="R1211">
        <v>1</v>
      </c>
    </row>
    <row r="1212" spans="1:18" x14ac:dyDescent="0.25">
      <c r="A1212" t="s">
        <v>8685</v>
      </c>
      <c r="B1212">
        <v>2018</v>
      </c>
      <c r="C1212">
        <v>8</v>
      </c>
      <c r="D1212">
        <v>13</v>
      </c>
      <c r="E1212" t="s">
        <v>8145</v>
      </c>
      <c r="F1212" s="1" t="s">
        <v>5207</v>
      </c>
      <c r="G1212" s="1" t="s">
        <v>20573</v>
      </c>
      <c r="H1212" s="1" t="s">
        <v>7263</v>
      </c>
      <c r="I1212" t="s">
        <v>5964</v>
      </c>
      <c r="J1212" t="s">
        <v>23</v>
      </c>
      <c r="K1212">
        <v>300</v>
      </c>
      <c r="L1212">
        <v>38979</v>
      </c>
      <c r="M1212">
        <v>129.93</v>
      </c>
      <c r="N1212" t="s">
        <v>9040</v>
      </c>
      <c r="O1212" t="s">
        <v>9865</v>
      </c>
      <c r="P1212">
        <v>0</v>
      </c>
      <c r="Q1212">
        <v>0</v>
      </c>
      <c r="R1212">
        <v>3</v>
      </c>
    </row>
    <row r="1213" spans="1:18" x14ac:dyDescent="0.25">
      <c r="A1213" t="s">
        <v>8685</v>
      </c>
      <c r="B1213">
        <v>2018</v>
      </c>
      <c r="C1213">
        <v>8</v>
      </c>
      <c r="D1213">
        <v>13</v>
      </c>
      <c r="E1213" t="s">
        <v>8145</v>
      </c>
      <c r="F1213" s="1" t="s">
        <v>9480</v>
      </c>
      <c r="G1213" s="1" t="s">
        <v>9480</v>
      </c>
      <c r="H1213" s="1" t="s">
        <v>9480</v>
      </c>
      <c r="I1213" t="s">
        <v>15708</v>
      </c>
      <c r="J1213" t="s">
        <v>23</v>
      </c>
      <c r="K1213">
        <v>360</v>
      </c>
      <c r="L1213">
        <v>46774.8</v>
      </c>
      <c r="M1213">
        <v>129.93</v>
      </c>
      <c r="N1213" t="e">
        <v>#N/A</v>
      </c>
      <c r="O1213" t="e">
        <v>#N/A</v>
      </c>
      <c r="P1213">
        <v>0</v>
      </c>
      <c r="Q1213">
        <v>0</v>
      </c>
      <c r="R1213">
        <v>3</v>
      </c>
    </row>
    <row r="1214" spans="1:18" x14ac:dyDescent="0.25">
      <c r="A1214" t="s">
        <v>8685</v>
      </c>
      <c r="B1214">
        <v>2018</v>
      </c>
      <c r="C1214">
        <v>8</v>
      </c>
      <c r="D1214">
        <v>13</v>
      </c>
      <c r="E1214" t="s">
        <v>8145</v>
      </c>
      <c r="F1214" s="1" t="s">
        <v>5207</v>
      </c>
      <c r="G1214" s="1" t="s">
        <v>20573</v>
      </c>
      <c r="H1214" s="1" t="s">
        <v>7263</v>
      </c>
      <c r="I1214" t="s">
        <v>20767</v>
      </c>
      <c r="J1214" t="s">
        <v>23</v>
      </c>
      <c r="K1214">
        <v>260</v>
      </c>
      <c r="L1214">
        <v>33781.800000000003</v>
      </c>
      <c r="M1214">
        <v>129.93</v>
      </c>
      <c r="N1214" t="s">
        <v>9043</v>
      </c>
      <c r="O1214" t="s">
        <v>9465</v>
      </c>
      <c r="P1214">
        <v>0</v>
      </c>
      <c r="Q1214">
        <v>3.9029243790110295E-2</v>
      </c>
      <c r="R1214">
        <v>3</v>
      </c>
    </row>
    <row r="1215" spans="1:18" x14ac:dyDescent="0.25">
      <c r="A1215" t="s">
        <v>8685</v>
      </c>
      <c r="B1215">
        <v>2018</v>
      </c>
      <c r="C1215">
        <v>8</v>
      </c>
      <c r="D1215">
        <v>13</v>
      </c>
      <c r="E1215" t="s">
        <v>8145</v>
      </c>
      <c r="F1215" s="1" t="s">
        <v>5207</v>
      </c>
      <c r="G1215" s="1" t="s">
        <v>20573</v>
      </c>
      <c r="H1215" s="1" t="s">
        <v>7263</v>
      </c>
      <c r="I1215" t="s">
        <v>20605</v>
      </c>
      <c r="J1215" t="s">
        <v>23</v>
      </c>
      <c r="K1215">
        <v>60</v>
      </c>
      <c r="L1215">
        <v>6900</v>
      </c>
      <c r="M1215">
        <v>115</v>
      </c>
      <c r="N1215" t="s">
        <v>7263</v>
      </c>
      <c r="O1215" t="s">
        <v>23274</v>
      </c>
      <c r="P1215">
        <v>0</v>
      </c>
      <c r="Q1215">
        <v>0</v>
      </c>
      <c r="R1215">
        <v>3</v>
      </c>
    </row>
    <row r="1216" spans="1:18" x14ac:dyDescent="0.25">
      <c r="A1216" t="s">
        <v>3026</v>
      </c>
      <c r="B1216">
        <v>2018</v>
      </c>
      <c r="C1216">
        <v>11</v>
      </c>
      <c r="D1216">
        <v>8</v>
      </c>
      <c r="E1216" t="s">
        <v>1620</v>
      </c>
      <c r="F1216" s="1" t="s">
        <v>3205</v>
      </c>
      <c r="G1216" s="1" t="s">
        <v>3863</v>
      </c>
      <c r="H1216" s="1" t="s">
        <v>3206</v>
      </c>
      <c r="I1216" t="s">
        <v>19323</v>
      </c>
      <c r="J1216" t="s">
        <v>23</v>
      </c>
      <c r="K1216">
        <v>297</v>
      </c>
      <c r="L1216">
        <v>19067.400000000001</v>
      </c>
      <c r="M1216">
        <v>64.2</v>
      </c>
      <c r="N1216" t="s">
        <v>9312</v>
      </c>
      <c r="O1216" t="s">
        <v>9644</v>
      </c>
      <c r="P1216">
        <v>0</v>
      </c>
      <c r="Q1216">
        <v>0</v>
      </c>
      <c r="R1216">
        <v>4</v>
      </c>
    </row>
    <row r="1217" spans="1:18" x14ac:dyDescent="0.25">
      <c r="A1217" t="s">
        <v>3026</v>
      </c>
      <c r="B1217">
        <v>2018</v>
      </c>
      <c r="C1217">
        <v>11</v>
      </c>
      <c r="D1217">
        <v>8</v>
      </c>
      <c r="E1217" t="s">
        <v>1620</v>
      </c>
      <c r="F1217" s="1" t="s">
        <v>3205</v>
      </c>
      <c r="G1217" s="1" t="s">
        <v>3384</v>
      </c>
      <c r="H1217" s="1" t="s">
        <v>3206</v>
      </c>
      <c r="I1217" t="s">
        <v>17069</v>
      </c>
      <c r="J1217" t="s">
        <v>23</v>
      </c>
      <c r="K1217">
        <v>3400</v>
      </c>
      <c r="L1217">
        <v>155040</v>
      </c>
      <c r="M1217">
        <v>45.6</v>
      </c>
      <c r="N1217" t="s">
        <v>166</v>
      </c>
      <c r="O1217" t="s">
        <v>9509</v>
      </c>
      <c r="P1217">
        <v>0</v>
      </c>
      <c r="Q1217">
        <v>0</v>
      </c>
      <c r="R1217">
        <v>4</v>
      </c>
    </row>
    <row r="1218" spans="1:18" x14ac:dyDescent="0.25">
      <c r="A1218" t="s">
        <v>3026</v>
      </c>
      <c r="B1218">
        <v>2018</v>
      </c>
      <c r="C1218">
        <v>11</v>
      </c>
      <c r="D1218">
        <v>8</v>
      </c>
      <c r="E1218" t="s">
        <v>1620</v>
      </c>
      <c r="F1218" s="1" t="s">
        <v>3205</v>
      </c>
      <c r="G1218" s="1" t="s">
        <v>3863</v>
      </c>
      <c r="H1218" s="1" t="s">
        <v>3206</v>
      </c>
      <c r="I1218" t="s">
        <v>19105</v>
      </c>
      <c r="J1218" t="s">
        <v>23</v>
      </c>
      <c r="K1218">
        <v>10670</v>
      </c>
      <c r="L1218">
        <v>516428</v>
      </c>
      <c r="M1218">
        <v>48.4</v>
      </c>
      <c r="N1218" t="s">
        <v>9346</v>
      </c>
      <c r="O1218" t="s">
        <v>9484</v>
      </c>
      <c r="P1218">
        <v>0</v>
      </c>
      <c r="Q1218">
        <v>0</v>
      </c>
      <c r="R1218">
        <v>4</v>
      </c>
    </row>
    <row r="1219" spans="1:18" x14ac:dyDescent="0.25">
      <c r="A1219" t="s">
        <v>3026</v>
      </c>
      <c r="B1219">
        <v>2018</v>
      </c>
      <c r="C1219">
        <v>11</v>
      </c>
      <c r="D1219">
        <v>8</v>
      </c>
      <c r="E1219" t="s">
        <v>1620</v>
      </c>
      <c r="F1219" s="1" t="s">
        <v>9480</v>
      </c>
      <c r="G1219" s="1" t="s">
        <v>9480</v>
      </c>
      <c r="H1219" s="1" t="s">
        <v>9480</v>
      </c>
      <c r="I1219" t="s">
        <v>2253</v>
      </c>
      <c r="J1219" t="s">
        <v>23</v>
      </c>
      <c r="K1219">
        <v>1017</v>
      </c>
      <c r="L1219">
        <v>54227.33</v>
      </c>
      <c r="M1219">
        <v>53.32</v>
      </c>
      <c r="N1219" t="e">
        <v>#N/A</v>
      </c>
      <c r="O1219" t="e">
        <v>#N/A</v>
      </c>
      <c r="P1219">
        <v>0</v>
      </c>
      <c r="Q1219">
        <v>0</v>
      </c>
      <c r="R1219">
        <v>4</v>
      </c>
    </row>
    <row r="1220" spans="1:18" x14ac:dyDescent="0.25">
      <c r="A1220" t="s">
        <v>3026</v>
      </c>
      <c r="B1220">
        <v>2018</v>
      </c>
      <c r="C1220">
        <v>11</v>
      </c>
      <c r="D1220">
        <v>8</v>
      </c>
      <c r="E1220" t="s">
        <v>1620</v>
      </c>
      <c r="F1220" s="1" t="s">
        <v>9480</v>
      </c>
      <c r="G1220" s="1" t="s">
        <v>9480</v>
      </c>
      <c r="H1220" s="1" t="s">
        <v>9480</v>
      </c>
      <c r="I1220" t="s">
        <v>2496</v>
      </c>
      <c r="J1220" t="s">
        <v>23</v>
      </c>
      <c r="K1220">
        <v>998</v>
      </c>
      <c r="L1220">
        <v>52914.84</v>
      </c>
      <c r="M1220">
        <v>53.02</v>
      </c>
      <c r="N1220" t="e">
        <v>#N/A</v>
      </c>
      <c r="O1220" t="e">
        <v>#N/A</v>
      </c>
      <c r="P1220">
        <v>0</v>
      </c>
      <c r="Q1220">
        <v>0</v>
      </c>
      <c r="R1220">
        <v>4</v>
      </c>
    </row>
    <row r="1221" spans="1:18" x14ac:dyDescent="0.25">
      <c r="A1221" t="s">
        <v>3026</v>
      </c>
      <c r="B1221">
        <v>2018</v>
      </c>
      <c r="C1221">
        <v>11</v>
      </c>
      <c r="D1221">
        <v>8</v>
      </c>
      <c r="E1221" t="s">
        <v>1620</v>
      </c>
      <c r="F1221" s="1" t="s">
        <v>3205</v>
      </c>
      <c r="G1221" s="1" t="s">
        <v>3863</v>
      </c>
      <c r="H1221" s="1" t="s">
        <v>3206</v>
      </c>
      <c r="I1221" t="s">
        <v>18930</v>
      </c>
      <c r="J1221" t="s">
        <v>23</v>
      </c>
      <c r="K1221">
        <v>3990</v>
      </c>
      <c r="L1221">
        <v>191121</v>
      </c>
      <c r="M1221">
        <v>47.9</v>
      </c>
      <c r="N1221" t="s">
        <v>9304</v>
      </c>
      <c r="O1221" t="s">
        <v>9502</v>
      </c>
      <c r="P1221">
        <v>0</v>
      </c>
      <c r="Q1221">
        <v>0</v>
      </c>
      <c r="R1221">
        <v>4</v>
      </c>
    </row>
    <row r="1222" spans="1:18" x14ac:dyDescent="0.25">
      <c r="A1222" t="s">
        <v>10182</v>
      </c>
      <c r="B1222">
        <v>2019</v>
      </c>
      <c r="C1222">
        <v>1</v>
      </c>
      <c r="D1222">
        <v>23</v>
      </c>
      <c r="E1222" t="s">
        <v>1620</v>
      </c>
      <c r="F1222" s="1" t="s">
        <v>3205</v>
      </c>
      <c r="G1222" s="1" t="s">
        <v>3863</v>
      </c>
      <c r="H1222" s="1" t="s">
        <v>3206</v>
      </c>
      <c r="I1222" t="s">
        <v>19204</v>
      </c>
      <c r="J1222" t="s">
        <v>23</v>
      </c>
      <c r="K1222">
        <v>9320</v>
      </c>
      <c r="L1222">
        <v>424060</v>
      </c>
      <c r="M1222">
        <v>45.5</v>
      </c>
      <c r="N1222" t="s">
        <v>9340</v>
      </c>
      <c r="O1222" t="s">
        <v>9482</v>
      </c>
      <c r="P1222">
        <v>8.0867377033553248E-2</v>
      </c>
      <c r="Q1222">
        <v>0</v>
      </c>
      <c r="R1222">
        <v>1</v>
      </c>
    </row>
    <row r="1223" spans="1:18" x14ac:dyDescent="0.25">
      <c r="A1223" t="s">
        <v>10182</v>
      </c>
      <c r="B1223">
        <v>2019</v>
      </c>
      <c r="C1223">
        <v>1</v>
      </c>
      <c r="D1223">
        <v>23</v>
      </c>
      <c r="E1223" t="s">
        <v>1620</v>
      </c>
      <c r="F1223" s="1" t="s">
        <v>3205</v>
      </c>
      <c r="G1223" s="1" t="s">
        <v>3863</v>
      </c>
      <c r="H1223" s="1" t="s">
        <v>3206</v>
      </c>
      <c r="I1223" t="s">
        <v>19323</v>
      </c>
      <c r="J1223" t="s">
        <v>23</v>
      </c>
      <c r="K1223">
        <v>3883</v>
      </c>
      <c r="L1223">
        <v>253171.6</v>
      </c>
      <c r="M1223">
        <v>65.2</v>
      </c>
      <c r="N1223" t="s">
        <v>9312</v>
      </c>
      <c r="O1223" t="s">
        <v>9644</v>
      </c>
      <c r="P1223">
        <v>0</v>
      </c>
      <c r="Q1223">
        <v>0</v>
      </c>
      <c r="R1223">
        <v>1</v>
      </c>
    </row>
    <row r="1224" spans="1:18" x14ac:dyDescent="0.25">
      <c r="A1224" t="s">
        <v>10182</v>
      </c>
      <c r="B1224">
        <v>2019</v>
      </c>
      <c r="C1224">
        <v>1</v>
      </c>
      <c r="D1224">
        <v>23</v>
      </c>
      <c r="E1224" t="s">
        <v>1620</v>
      </c>
      <c r="F1224" s="1" t="s">
        <v>3205</v>
      </c>
      <c r="G1224" s="1" t="s">
        <v>3216</v>
      </c>
      <c r="H1224" s="1" t="s">
        <v>3206</v>
      </c>
      <c r="I1224" t="s">
        <v>17581</v>
      </c>
      <c r="J1224" t="s">
        <v>23</v>
      </c>
      <c r="K1224">
        <v>442</v>
      </c>
      <c r="L1224">
        <v>26766.2</v>
      </c>
      <c r="M1224">
        <v>60.56</v>
      </c>
      <c r="N1224" t="s">
        <v>10566</v>
      </c>
      <c r="O1224" t="s">
        <v>10637</v>
      </c>
      <c r="P1224">
        <v>0</v>
      </c>
      <c r="Q1224">
        <v>0</v>
      </c>
      <c r="R1224">
        <v>1</v>
      </c>
    </row>
    <row r="1225" spans="1:18" x14ac:dyDescent="0.25">
      <c r="A1225" t="s">
        <v>10182</v>
      </c>
      <c r="B1225">
        <v>2019</v>
      </c>
      <c r="C1225">
        <v>1</v>
      </c>
      <c r="D1225">
        <v>23</v>
      </c>
      <c r="E1225" t="s">
        <v>1620</v>
      </c>
      <c r="F1225" s="1" t="s">
        <v>3205</v>
      </c>
      <c r="G1225" s="1" t="s">
        <v>3863</v>
      </c>
      <c r="H1225" s="1" t="s">
        <v>3206</v>
      </c>
      <c r="I1225" t="s">
        <v>19667</v>
      </c>
      <c r="J1225" t="s">
        <v>23</v>
      </c>
      <c r="K1225">
        <v>2705</v>
      </c>
      <c r="L1225">
        <v>176366</v>
      </c>
      <c r="M1225">
        <v>65.2</v>
      </c>
      <c r="N1225" t="s">
        <v>9318</v>
      </c>
      <c r="O1225" t="s">
        <v>9610</v>
      </c>
      <c r="P1225">
        <v>0</v>
      </c>
      <c r="Q1225">
        <v>0</v>
      </c>
      <c r="R1225">
        <v>1</v>
      </c>
    </row>
    <row r="1226" spans="1:18" x14ac:dyDescent="0.25">
      <c r="A1226" t="s">
        <v>10182</v>
      </c>
      <c r="B1226">
        <v>2019</v>
      </c>
      <c r="C1226">
        <v>1</v>
      </c>
      <c r="D1226">
        <v>23</v>
      </c>
      <c r="E1226" t="s">
        <v>1620</v>
      </c>
      <c r="F1226" s="1" t="s">
        <v>3205</v>
      </c>
      <c r="G1226" s="1" t="s">
        <v>3227</v>
      </c>
      <c r="H1226" s="1" t="s">
        <v>3206</v>
      </c>
      <c r="I1226" t="s">
        <v>19860</v>
      </c>
      <c r="J1226" t="s">
        <v>23</v>
      </c>
      <c r="K1226">
        <v>3775</v>
      </c>
      <c r="L1226">
        <v>201962.5</v>
      </c>
      <c r="M1226">
        <v>53.5</v>
      </c>
      <c r="N1226" t="s">
        <v>22073</v>
      </c>
      <c r="O1226" t="s">
        <v>23260</v>
      </c>
      <c r="P1226">
        <v>0</v>
      </c>
      <c r="Q1226">
        <v>0</v>
      </c>
      <c r="R1226">
        <v>1</v>
      </c>
    </row>
    <row r="1227" spans="1:18" x14ac:dyDescent="0.25">
      <c r="A1227" t="s">
        <v>572</v>
      </c>
      <c r="B1227">
        <v>2016</v>
      </c>
      <c r="C1227">
        <v>2</v>
      </c>
      <c r="D1227">
        <v>21</v>
      </c>
      <c r="E1227" t="s">
        <v>92</v>
      </c>
      <c r="F1227" s="1" t="s">
        <v>3205</v>
      </c>
      <c r="G1227" s="1" t="s">
        <v>3384</v>
      </c>
      <c r="H1227" s="1" t="s">
        <v>3206</v>
      </c>
      <c r="I1227" t="s">
        <v>17440</v>
      </c>
      <c r="J1227" t="s">
        <v>23</v>
      </c>
      <c r="K1227">
        <v>10710</v>
      </c>
      <c r="L1227">
        <v>339292.8</v>
      </c>
      <c r="M1227">
        <v>31.68</v>
      </c>
      <c r="N1227" t="s">
        <v>309</v>
      </c>
      <c r="O1227" t="s">
        <v>9556</v>
      </c>
      <c r="P1227">
        <v>0</v>
      </c>
      <c r="Q1227">
        <v>0</v>
      </c>
      <c r="R1227">
        <v>1</v>
      </c>
    </row>
    <row r="1228" spans="1:18" x14ac:dyDescent="0.25">
      <c r="A1228" t="s">
        <v>572</v>
      </c>
      <c r="B1228">
        <v>2016</v>
      </c>
      <c r="C1228">
        <v>2</v>
      </c>
      <c r="D1228">
        <v>21</v>
      </c>
      <c r="E1228" t="s">
        <v>92</v>
      </c>
      <c r="F1228" s="1" t="s">
        <v>3205</v>
      </c>
      <c r="G1228" s="1" t="s">
        <v>3863</v>
      </c>
      <c r="H1228" s="1" t="s">
        <v>3206</v>
      </c>
      <c r="I1228" t="s">
        <v>568</v>
      </c>
      <c r="J1228" t="s">
        <v>23</v>
      </c>
      <c r="K1228">
        <v>4163</v>
      </c>
      <c r="L1228">
        <v>137795.29999999999</v>
      </c>
      <c r="M1228">
        <v>33.1</v>
      </c>
      <c r="N1228" t="s">
        <v>9309</v>
      </c>
      <c r="O1228" t="s">
        <v>9451</v>
      </c>
      <c r="P1228">
        <v>6.5364123560168089E-2</v>
      </c>
      <c r="Q1228">
        <v>0</v>
      </c>
      <c r="R1228">
        <v>1</v>
      </c>
    </row>
    <row r="1229" spans="1:18" x14ac:dyDescent="0.25">
      <c r="A1229" t="s">
        <v>572</v>
      </c>
      <c r="B1229">
        <v>2016</v>
      </c>
      <c r="C1229">
        <v>2</v>
      </c>
      <c r="D1229">
        <v>21</v>
      </c>
      <c r="E1229" t="s">
        <v>92</v>
      </c>
      <c r="F1229" s="1" t="s">
        <v>3205</v>
      </c>
      <c r="G1229" s="1" t="s">
        <v>3863</v>
      </c>
      <c r="H1229" s="1" t="s">
        <v>3206</v>
      </c>
      <c r="I1229" t="s">
        <v>19066</v>
      </c>
      <c r="J1229" t="s">
        <v>23</v>
      </c>
      <c r="K1229">
        <v>3016</v>
      </c>
      <c r="L1229">
        <v>99075.6</v>
      </c>
      <c r="M1229">
        <v>32.85</v>
      </c>
      <c r="N1229" t="s">
        <v>9347</v>
      </c>
      <c r="O1229" t="s">
        <v>9542</v>
      </c>
      <c r="P1229">
        <v>8.0289698840596724E-2</v>
      </c>
      <c r="Q1229">
        <v>0</v>
      </c>
      <c r="R1229">
        <v>1</v>
      </c>
    </row>
    <row r="1230" spans="1:18" x14ac:dyDescent="0.25">
      <c r="A1230" t="s">
        <v>572</v>
      </c>
      <c r="B1230">
        <v>2016</v>
      </c>
      <c r="C1230">
        <v>2</v>
      </c>
      <c r="D1230">
        <v>21</v>
      </c>
      <c r="E1230" t="s">
        <v>92</v>
      </c>
      <c r="F1230" s="1" t="s">
        <v>3205</v>
      </c>
      <c r="G1230" s="1" t="s">
        <v>3967</v>
      </c>
      <c r="H1230" s="1" t="s">
        <v>3206</v>
      </c>
      <c r="I1230" t="s">
        <v>18662</v>
      </c>
      <c r="J1230" t="s">
        <v>23</v>
      </c>
      <c r="K1230">
        <v>160</v>
      </c>
      <c r="L1230">
        <v>7176</v>
      </c>
      <c r="M1230">
        <v>44.85</v>
      </c>
      <c r="N1230" t="s">
        <v>9214</v>
      </c>
      <c r="O1230" t="s">
        <v>9621</v>
      </c>
      <c r="P1230">
        <v>0</v>
      </c>
      <c r="Q1230">
        <v>0</v>
      </c>
      <c r="R1230">
        <v>1</v>
      </c>
    </row>
    <row r="1231" spans="1:18" x14ac:dyDescent="0.25">
      <c r="A1231" t="s">
        <v>682</v>
      </c>
      <c r="B1231">
        <v>2016</v>
      </c>
      <c r="C1231">
        <v>3</v>
      </c>
      <c r="D1231">
        <v>14</v>
      </c>
      <c r="E1231" t="s">
        <v>226</v>
      </c>
      <c r="F1231" s="1" t="s">
        <v>3205</v>
      </c>
      <c r="G1231" s="1" t="s">
        <v>3863</v>
      </c>
      <c r="H1231" s="1" t="s">
        <v>3206</v>
      </c>
      <c r="I1231" t="s">
        <v>19008</v>
      </c>
      <c r="J1231" t="s">
        <v>23</v>
      </c>
      <c r="K1231">
        <v>6120</v>
      </c>
      <c r="L1231">
        <v>182682</v>
      </c>
      <c r="M1231">
        <v>29.85</v>
      </c>
      <c r="N1231" t="s">
        <v>9344</v>
      </c>
      <c r="O1231" t="s">
        <v>9496</v>
      </c>
      <c r="P1231">
        <v>3.9816758144422926E-2</v>
      </c>
      <c r="Q1231">
        <v>0</v>
      </c>
      <c r="R1231">
        <v>1</v>
      </c>
    </row>
    <row r="1232" spans="1:18" x14ac:dyDescent="0.25">
      <c r="A1232" t="s">
        <v>682</v>
      </c>
      <c r="B1232">
        <v>2016</v>
      </c>
      <c r="C1232">
        <v>3</v>
      </c>
      <c r="D1232">
        <v>14</v>
      </c>
      <c r="E1232" t="s">
        <v>226</v>
      </c>
      <c r="F1232" s="1" t="s">
        <v>3205</v>
      </c>
      <c r="G1232" s="1" t="s">
        <v>3863</v>
      </c>
      <c r="H1232" s="1" t="s">
        <v>3206</v>
      </c>
      <c r="I1232" t="s">
        <v>19053</v>
      </c>
      <c r="J1232" t="s">
        <v>23</v>
      </c>
      <c r="K1232">
        <v>14230</v>
      </c>
      <c r="L1232">
        <v>420923.4</v>
      </c>
      <c r="M1232">
        <v>29.58</v>
      </c>
      <c r="N1232" t="s">
        <v>9346</v>
      </c>
      <c r="O1232" t="s">
        <v>9484</v>
      </c>
      <c r="P1232">
        <v>0</v>
      </c>
      <c r="Q1232">
        <v>0</v>
      </c>
      <c r="R1232">
        <v>1</v>
      </c>
    </row>
    <row r="1233" spans="1:18" x14ac:dyDescent="0.25">
      <c r="A1233" t="s">
        <v>7491</v>
      </c>
      <c r="B1233">
        <v>2016</v>
      </c>
      <c r="C1233">
        <v>3</v>
      </c>
      <c r="D1233">
        <v>14</v>
      </c>
      <c r="E1233" t="s">
        <v>7337</v>
      </c>
      <c r="F1233" s="1" t="s">
        <v>5207</v>
      </c>
      <c r="G1233" s="1" t="s">
        <v>20931</v>
      </c>
      <c r="H1233" s="1" t="s">
        <v>7263</v>
      </c>
      <c r="I1233" t="s">
        <v>20985</v>
      </c>
      <c r="J1233" t="s">
        <v>23</v>
      </c>
      <c r="K1233">
        <v>157.65</v>
      </c>
      <c r="L1233">
        <v>27532</v>
      </c>
      <c r="M1233">
        <v>174.64</v>
      </c>
      <c r="N1233" t="s">
        <v>9111</v>
      </c>
      <c r="O1233" t="s">
        <v>9468</v>
      </c>
      <c r="P1233">
        <v>0</v>
      </c>
      <c r="Q1233">
        <v>3.481892927687627E-2</v>
      </c>
      <c r="R1233">
        <v>1</v>
      </c>
    </row>
    <row r="1234" spans="1:18" x14ac:dyDescent="0.25">
      <c r="A1234" t="s">
        <v>7836</v>
      </c>
      <c r="B1234">
        <v>2016</v>
      </c>
      <c r="C1234">
        <v>12</v>
      </c>
      <c r="D1234">
        <v>23</v>
      </c>
      <c r="E1234" t="s">
        <v>7471</v>
      </c>
      <c r="F1234" s="1" t="s">
        <v>5207</v>
      </c>
      <c r="G1234" s="1" t="s">
        <v>21008</v>
      </c>
      <c r="H1234" s="1" t="s">
        <v>7263</v>
      </c>
      <c r="I1234" t="s">
        <v>21039</v>
      </c>
      <c r="J1234" t="s">
        <v>23</v>
      </c>
      <c r="K1234">
        <v>54</v>
      </c>
      <c r="L1234">
        <v>8391.6</v>
      </c>
      <c r="M1234">
        <v>155.4</v>
      </c>
      <c r="N1234" t="s">
        <v>7263</v>
      </c>
      <c r="O1234" t="s">
        <v>23274</v>
      </c>
      <c r="P1234">
        <v>0</v>
      </c>
      <c r="Q1234">
        <v>0</v>
      </c>
      <c r="R1234">
        <v>4</v>
      </c>
    </row>
    <row r="1235" spans="1:18" x14ac:dyDescent="0.25">
      <c r="A1235" t="s">
        <v>2064</v>
      </c>
      <c r="B1235">
        <v>2017</v>
      </c>
      <c r="C1235">
        <v>12</v>
      </c>
      <c r="D1235">
        <v>5</v>
      </c>
      <c r="E1235" t="s">
        <v>226</v>
      </c>
      <c r="F1235" s="1" t="s">
        <v>3205</v>
      </c>
      <c r="G1235" s="1" t="s">
        <v>3863</v>
      </c>
      <c r="H1235" s="1" t="s">
        <v>3206</v>
      </c>
      <c r="I1235" t="s">
        <v>19555</v>
      </c>
      <c r="J1235" t="s">
        <v>23</v>
      </c>
      <c r="K1235">
        <v>9840</v>
      </c>
      <c r="L1235">
        <v>450672</v>
      </c>
      <c r="M1235">
        <v>45.8</v>
      </c>
      <c r="N1235" t="s">
        <v>9331</v>
      </c>
      <c r="O1235" t="s">
        <v>9540</v>
      </c>
      <c r="P1235">
        <v>4.2454374665687751E-2</v>
      </c>
      <c r="Q1235">
        <v>0</v>
      </c>
      <c r="R1235">
        <v>4</v>
      </c>
    </row>
    <row r="1236" spans="1:18" x14ac:dyDescent="0.25">
      <c r="A1236" t="s">
        <v>2064</v>
      </c>
      <c r="B1236">
        <v>2017</v>
      </c>
      <c r="C1236">
        <v>12</v>
      </c>
      <c r="D1236">
        <v>5</v>
      </c>
      <c r="E1236" t="s">
        <v>226</v>
      </c>
      <c r="F1236" s="1" t="s">
        <v>3205</v>
      </c>
      <c r="G1236" s="1" t="s">
        <v>3863</v>
      </c>
      <c r="H1236" s="1" t="s">
        <v>3206</v>
      </c>
      <c r="I1236" t="s">
        <v>18926</v>
      </c>
      <c r="J1236" t="s">
        <v>23</v>
      </c>
      <c r="K1236">
        <v>8730</v>
      </c>
      <c r="L1236">
        <v>395905.5</v>
      </c>
      <c r="M1236">
        <v>45.35</v>
      </c>
      <c r="N1236" t="s">
        <v>9337</v>
      </c>
      <c r="O1236" t="s">
        <v>9440</v>
      </c>
      <c r="P1236">
        <v>0.12068470364021268</v>
      </c>
      <c r="Q1236">
        <v>0</v>
      </c>
      <c r="R1236">
        <v>4</v>
      </c>
    </row>
    <row r="1237" spans="1:18" x14ac:dyDescent="0.25">
      <c r="A1237" t="s">
        <v>1332</v>
      </c>
      <c r="B1237">
        <v>2017</v>
      </c>
      <c r="C1237">
        <v>1</v>
      </c>
      <c r="D1237">
        <v>27</v>
      </c>
      <c r="E1237" t="s">
        <v>92</v>
      </c>
      <c r="F1237" s="1" t="s">
        <v>3205</v>
      </c>
      <c r="G1237" s="1" t="s">
        <v>3967</v>
      </c>
      <c r="H1237" s="1" t="s">
        <v>3206</v>
      </c>
      <c r="I1237" t="s">
        <v>18284</v>
      </c>
      <c r="J1237" t="s">
        <v>23</v>
      </c>
      <c r="K1237">
        <v>9985</v>
      </c>
      <c r="L1237">
        <v>491761.25</v>
      </c>
      <c r="M1237">
        <v>49.25</v>
      </c>
      <c r="N1237" t="s">
        <v>9225</v>
      </c>
      <c r="O1237" t="s">
        <v>9594</v>
      </c>
      <c r="P1237">
        <v>0</v>
      </c>
      <c r="Q1237">
        <v>0</v>
      </c>
      <c r="R1237">
        <v>1</v>
      </c>
    </row>
    <row r="1238" spans="1:18" x14ac:dyDescent="0.25">
      <c r="A1238" t="s">
        <v>1332</v>
      </c>
      <c r="B1238">
        <v>2017</v>
      </c>
      <c r="C1238">
        <v>1</v>
      </c>
      <c r="D1238">
        <v>27</v>
      </c>
      <c r="E1238" t="s">
        <v>92</v>
      </c>
      <c r="F1238" s="1" t="s">
        <v>3205</v>
      </c>
      <c r="G1238" s="1" t="s">
        <v>3967</v>
      </c>
      <c r="H1238" s="1" t="s">
        <v>3206</v>
      </c>
      <c r="I1238" t="s">
        <v>1333</v>
      </c>
      <c r="J1238" t="s">
        <v>23</v>
      </c>
      <c r="K1238">
        <v>9606</v>
      </c>
      <c r="L1238">
        <v>465891</v>
      </c>
      <c r="M1238">
        <v>48.5</v>
      </c>
      <c r="N1238" t="s">
        <v>9232</v>
      </c>
      <c r="O1238" t="s">
        <v>9511</v>
      </c>
      <c r="P1238">
        <v>0</v>
      </c>
      <c r="Q1238">
        <v>0</v>
      </c>
      <c r="R1238">
        <v>1</v>
      </c>
    </row>
    <row r="1239" spans="1:18" x14ac:dyDescent="0.25">
      <c r="A1239" t="s">
        <v>8314</v>
      </c>
      <c r="B1239">
        <v>2017</v>
      </c>
      <c r="C1239">
        <v>12</v>
      </c>
      <c r="D1239">
        <v>29</v>
      </c>
      <c r="E1239" t="s">
        <v>8070</v>
      </c>
      <c r="F1239" s="1" t="s">
        <v>5207</v>
      </c>
      <c r="G1239" s="1" t="s">
        <v>6745</v>
      </c>
      <c r="H1239" s="1" t="s">
        <v>7263</v>
      </c>
      <c r="I1239" t="s">
        <v>7185</v>
      </c>
      <c r="J1239" t="s">
        <v>38</v>
      </c>
      <c r="K1239">
        <v>16</v>
      </c>
      <c r="L1239">
        <v>20448</v>
      </c>
      <c r="M1239">
        <v>1278</v>
      </c>
      <c r="N1239" t="s">
        <v>7801</v>
      </c>
      <c r="O1239" t="s">
        <v>10062</v>
      </c>
      <c r="P1239">
        <v>0</v>
      </c>
      <c r="Q1239">
        <v>0</v>
      </c>
      <c r="R1239">
        <v>4</v>
      </c>
    </row>
    <row r="1240" spans="1:18" x14ac:dyDescent="0.25">
      <c r="A1240" t="s">
        <v>14621</v>
      </c>
      <c r="B1240">
        <v>2019</v>
      </c>
      <c r="C1240">
        <v>5</v>
      </c>
      <c r="D1240">
        <v>31</v>
      </c>
      <c r="E1240" t="s">
        <v>174</v>
      </c>
      <c r="F1240" s="1" t="s">
        <v>3205</v>
      </c>
      <c r="G1240" s="1" t="s">
        <v>3384</v>
      </c>
      <c r="H1240" s="1" t="s">
        <v>3206</v>
      </c>
      <c r="I1240" t="s">
        <v>17212</v>
      </c>
      <c r="J1240" t="s">
        <v>23</v>
      </c>
      <c r="K1240">
        <v>365</v>
      </c>
      <c r="L1240">
        <v>17520</v>
      </c>
      <c r="M1240">
        <v>48</v>
      </c>
      <c r="N1240" t="s">
        <v>2239</v>
      </c>
      <c r="O1240" t="s">
        <v>9550</v>
      </c>
      <c r="P1240">
        <v>0</v>
      </c>
      <c r="Q1240">
        <v>0</v>
      </c>
      <c r="R1240">
        <v>2</v>
      </c>
    </row>
    <row r="1241" spans="1:18" x14ac:dyDescent="0.25">
      <c r="A1241" t="s">
        <v>14621</v>
      </c>
      <c r="B1241">
        <v>2019</v>
      </c>
      <c r="C1241">
        <v>5</v>
      </c>
      <c r="D1241">
        <v>31</v>
      </c>
      <c r="E1241" t="s">
        <v>174</v>
      </c>
      <c r="F1241" s="1" t="s">
        <v>3205</v>
      </c>
      <c r="G1241" s="1" t="s">
        <v>3863</v>
      </c>
      <c r="H1241" s="1" t="s">
        <v>3206</v>
      </c>
      <c r="I1241" t="s">
        <v>19206</v>
      </c>
      <c r="J1241" t="s">
        <v>23</v>
      </c>
      <c r="K1241">
        <v>4015</v>
      </c>
      <c r="L1241">
        <v>192720</v>
      </c>
      <c r="M1241">
        <v>48</v>
      </c>
      <c r="N1241" t="s">
        <v>9305</v>
      </c>
      <c r="O1241" t="s">
        <v>9530</v>
      </c>
      <c r="P1241">
        <v>3.1450189480311259E-2</v>
      </c>
      <c r="Q1241">
        <v>0</v>
      </c>
      <c r="R1241">
        <v>2</v>
      </c>
    </row>
    <row r="1242" spans="1:18" x14ac:dyDescent="0.25">
      <c r="A1242" t="s">
        <v>14621</v>
      </c>
      <c r="B1242">
        <v>2019</v>
      </c>
      <c r="C1242">
        <v>5</v>
      </c>
      <c r="D1242">
        <v>31</v>
      </c>
      <c r="E1242" t="s">
        <v>174</v>
      </c>
      <c r="F1242" s="1" t="s">
        <v>3205</v>
      </c>
      <c r="G1242" s="1" t="s">
        <v>3384</v>
      </c>
      <c r="H1242" s="1" t="s">
        <v>3206</v>
      </c>
      <c r="I1242" t="s">
        <v>17219</v>
      </c>
      <c r="J1242" t="s">
        <v>23</v>
      </c>
      <c r="K1242">
        <v>9920</v>
      </c>
      <c r="L1242">
        <v>476160</v>
      </c>
      <c r="M1242">
        <v>48</v>
      </c>
      <c r="N1242" t="s">
        <v>112</v>
      </c>
      <c r="O1242" t="s">
        <v>9515</v>
      </c>
      <c r="P1242">
        <v>3.2773227720419927E-2</v>
      </c>
      <c r="Q1242">
        <v>0</v>
      </c>
      <c r="R1242">
        <v>2</v>
      </c>
    </row>
    <row r="1243" spans="1:18" x14ac:dyDescent="0.25">
      <c r="A1243" t="s">
        <v>14621</v>
      </c>
      <c r="B1243">
        <v>2019</v>
      </c>
      <c r="C1243">
        <v>5</v>
      </c>
      <c r="D1243">
        <v>31</v>
      </c>
      <c r="E1243" t="s">
        <v>174</v>
      </c>
      <c r="F1243" s="1" t="s">
        <v>3205</v>
      </c>
      <c r="G1243" s="1" t="s">
        <v>3863</v>
      </c>
      <c r="H1243" s="1" t="s">
        <v>3206</v>
      </c>
      <c r="I1243" t="s">
        <v>19222</v>
      </c>
      <c r="J1243" t="s">
        <v>23</v>
      </c>
      <c r="K1243">
        <v>950</v>
      </c>
      <c r="L1243">
        <v>45600</v>
      </c>
      <c r="M1243">
        <v>48</v>
      </c>
      <c r="N1243" t="s">
        <v>9342</v>
      </c>
      <c r="O1243" t="s">
        <v>9510</v>
      </c>
      <c r="P1243">
        <v>0</v>
      </c>
      <c r="Q1243">
        <v>0</v>
      </c>
      <c r="R1243">
        <v>2</v>
      </c>
    </row>
    <row r="1244" spans="1:18" x14ac:dyDescent="0.25">
      <c r="A1244" t="s">
        <v>14621</v>
      </c>
      <c r="B1244">
        <v>2019</v>
      </c>
      <c r="C1244">
        <v>5</v>
      </c>
      <c r="D1244">
        <v>31</v>
      </c>
      <c r="E1244" t="s">
        <v>174</v>
      </c>
      <c r="F1244" s="1" t="s">
        <v>9480</v>
      </c>
      <c r="G1244" s="1" t="s">
        <v>9480</v>
      </c>
      <c r="H1244" s="1" t="s">
        <v>9480</v>
      </c>
      <c r="I1244" t="s">
        <v>1271</v>
      </c>
      <c r="J1244" t="s">
        <v>23</v>
      </c>
      <c r="K1244">
        <v>682</v>
      </c>
      <c r="L1244">
        <v>34850.199999999997</v>
      </c>
      <c r="M1244">
        <v>51.1</v>
      </c>
      <c r="N1244" t="e">
        <v>#N/A</v>
      </c>
      <c r="O1244" t="e">
        <v>#N/A</v>
      </c>
      <c r="P1244">
        <v>0</v>
      </c>
      <c r="Q1244">
        <v>0</v>
      </c>
      <c r="R1244">
        <v>2</v>
      </c>
    </row>
    <row r="1245" spans="1:18" x14ac:dyDescent="0.25">
      <c r="A1245" t="s">
        <v>14621</v>
      </c>
      <c r="B1245">
        <v>2019</v>
      </c>
      <c r="C1245">
        <v>5</v>
      </c>
      <c r="D1245">
        <v>31</v>
      </c>
      <c r="E1245" t="s">
        <v>174</v>
      </c>
      <c r="F1245" s="1" t="s">
        <v>3205</v>
      </c>
      <c r="G1245" s="1" t="s">
        <v>3863</v>
      </c>
      <c r="H1245" s="1" t="s">
        <v>3206</v>
      </c>
      <c r="I1245" t="s">
        <v>19262</v>
      </c>
      <c r="J1245" t="s">
        <v>23</v>
      </c>
      <c r="K1245">
        <v>3240</v>
      </c>
      <c r="L1245">
        <v>155520</v>
      </c>
      <c r="M1245">
        <v>48</v>
      </c>
      <c r="N1245" t="s">
        <v>9304</v>
      </c>
      <c r="O1245" t="s">
        <v>9502</v>
      </c>
      <c r="P1245">
        <v>0</v>
      </c>
      <c r="Q1245">
        <v>0</v>
      </c>
      <c r="R1245">
        <v>2</v>
      </c>
    </row>
    <row r="1246" spans="1:18" x14ac:dyDescent="0.25">
      <c r="A1246" t="s">
        <v>14623</v>
      </c>
      <c r="B1246">
        <v>2019</v>
      </c>
      <c r="C1246">
        <v>6</v>
      </c>
      <c r="D1246">
        <v>5</v>
      </c>
      <c r="E1246" t="s">
        <v>174</v>
      </c>
      <c r="F1246" s="1" t="s">
        <v>3205</v>
      </c>
      <c r="G1246" s="1" t="s">
        <v>3384</v>
      </c>
      <c r="H1246" s="1" t="s">
        <v>3206</v>
      </c>
      <c r="I1246" t="s">
        <v>17214</v>
      </c>
      <c r="J1246" t="s">
        <v>23</v>
      </c>
      <c r="K1246">
        <v>5600</v>
      </c>
      <c r="L1246">
        <v>268800</v>
      </c>
      <c r="M1246">
        <v>48</v>
      </c>
      <c r="N1246" t="s">
        <v>645</v>
      </c>
      <c r="O1246" t="s">
        <v>9450</v>
      </c>
      <c r="P1246">
        <v>9.1123449223886266E-2</v>
      </c>
      <c r="Q1246">
        <v>0</v>
      </c>
      <c r="R1246">
        <v>2</v>
      </c>
    </row>
    <row r="1247" spans="1:18" x14ac:dyDescent="0.25">
      <c r="A1247" t="s">
        <v>14623</v>
      </c>
      <c r="B1247">
        <v>2019</v>
      </c>
      <c r="C1247">
        <v>6</v>
      </c>
      <c r="D1247">
        <v>5</v>
      </c>
      <c r="E1247" t="s">
        <v>174</v>
      </c>
      <c r="F1247" s="1" t="s">
        <v>3205</v>
      </c>
      <c r="G1247" s="1" t="s">
        <v>3863</v>
      </c>
      <c r="H1247" s="1" t="s">
        <v>3206</v>
      </c>
      <c r="I1247" t="s">
        <v>19221</v>
      </c>
      <c r="J1247" t="s">
        <v>23</v>
      </c>
      <c r="K1247">
        <v>13505</v>
      </c>
      <c r="L1247">
        <v>672549</v>
      </c>
      <c r="M1247">
        <v>49.8</v>
      </c>
      <c r="N1247" t="s">
        <v>9347</v>
      </c>
      <c r="O1247" t="s">
        <v>9542</v>
      </c>
      <c r="P1247">
        <v>8.0289698840596724E-2</v>
      </c>
      <c r="Q1247">
        <v>0</v>
      </c>
      <c r="R1247">
        <v>2</v>
      </c>
    </row>
    <row r="1248" spans="1:18" x14ac:dyDescent="0.25">
      <c r="A1248" t="s">
        <v>7277</v>
      </c>
      <c r="B1248">
        <v>2019</v>
      </c>
      <c r="C1248">
        <v>1</v>
      </c>
      <c r="D1248">
        <v>16</v>
      </c>
      <c r="E1248" t="s">
        <v>174</v>
      </c>
      <c r="F1248" s="1" t="s">
        <v>3205</v>
      </c>
      <c r="G1248" s="1" t="s">
        <v>3384</v>
      </c>
      <c r="H1248" s="1" t="s">
        <v>3206</v>
      </c>
      <c r="I1248" t="s">
        <v>17214</v>
      </c>
      <c r="J1248" t="s">
        <v>23</v>
      </c>
      <c r="K1248">
        <v>8490</v>
      </c>
      <c r="L1248">
        <v>382050</v>
      </c>
      <c r="M1248">
        <v>45</v>
      </c>
      <c r="N1248" t="s">
        <v>645</v>
      </c>
      <c r="O1248" t="s">
        <v>9450</v>
      </c>
      <c r="P1248">
        <v>9.1123449223886266E-2</v>
      </c>
      <c r="Q1248">
        <v>0</v>
      </c>
      <c r="R1248">
        <v>1</v>
      </c>
    </row>
    <row r="1249" spans="1:18" x14ac:dyDescent="0.25">
      <c r="A1249" t="s">
        <v>7277</v>
      </c>
      <c r="B1249">
        <v>2019</v>
      </c>
      <c r="C1249">
        <v>1</v>
      </c>
      <c r="D1249">
        <v>16</v>
      </c>
      <c r="E1249" t="s">
        <v>174</v>
      </c>
      <c r="F1249" s="1" t="s">
        <v>3205</v>
      </c>
      <c r="G1249" s="1" t="s">
        <v>3384</v>
      </c>
      <c r="H1249" s="1" t="s">
        <v>3206</v>
      </c>
      <c r="I1249" t="s">
        <v>17215</v>
      </c>
      <c r="J1249" t="s">
        <v>23</v>
      </c>
      <c r="K1249">
        <v>8865</v>
      </c>
      <c r="L1249">
        <v>406017.04</v>
      </c>
      <c r="M1249">
        <v>45.8</v>
      </c>
      <c r="N1249" t="s">
        <v>170</v>
      </c>
      <c r="O1249" t="s">
        <v>9516</v>
      </c>
      <c r="P1249">
        <v>3.660242098978287E-2</v>
      </c>
      <c r="Q1249">
        <v>0</v>
      </c>
      <c r="R1249">
        <v>1</v>
      </c>
    </row>
    <row r="1250" spans="1:18" x14ac:dyDescent="0.25">
      <c r="A1250" t="s">
        <v>2109</v>
      </c>
      <c r="B1250">
        <v>2017</v>
      </c>
      <c r="C1250">
        <v>12</v>
      </c>
      <c r="D1250">
        <v>27</v>
      </c>
      <c r="E1250" t="s">
        <v>1916</v>
      </c>
      <c r="F1250" s="1" t="s">
        <v>3205</v>
      </c>
      <c r="G1250" s="1" t="s">
        <v>3863</v>
      </c>
      <c r="H1250" s="1" t="s">
        <v>3206</v>
      </c>
      <c r="I1250" t="s">
        <v>19021</v>
      </c>
      <c r="J1250" t="s">
        <v>23</v>
      </c>
      <c r="K1250">
        <v>1275</v>
      </c>
      <c r="L1250">
        <v>63176.26</v>
      </c>
      <c r="M1250">
        <v>49.55</v>
      </c>
      <c r="N1250" t="s">
        <v>9303</v>
      </c>
      <c r="O1250" t="s">
        <v>9512</v>
      </c>
      <c r="P1250">
        <v>0</v>
      </c>
      <c r="Q1250">
        <v>0</v>
      </c>
      <c r="R1250">
        <v>4</v>
      </c>
    </row>
    <row r="1251" spans="1:18" x14ac:dyDescent="0.25">
      <c r="A1251" t="s">
        <v>2109</v>
      </c>
      <c r="B1251">
        <v>2017</v>
      </c>
      <c r="C1251">
        <v>12</v>
      </c>
      <c r="D1251">
        <v>27</v>
      </c>
      <c r="E1251" t="s">
        <v>1916</v>
      </c>
      <c r="F1251" s="1" t="s">
        <v>3205</v>
      </c>
      <c r="G1251" s="1" t="s">
        <v>3227</v>
      </c>
      <c r="H1251" s="1" t="s">
        <v>3206</v>
      </c>
      <c r="I1251" t="s">
        <v>879</v>
      </c>
      <c r="J1251" t="s">
        <v>23</v>
      </c>
      <c r="K1251">
        <v>4290</v>
      </c>
      <c r="L1251">
        <v>338481.02</v>
      </c>
      <c r="M1251">
        <v>78.900000000000006</v>
      </c>
      <c r="N1251" t="s">
        <v>880</v>
      </c>
      <c r="O1251" t="s">
        <v>9623</v>
      </c>
      <c r="P1251">
        <v>0</v>
      </c>
      <c r="Q1251">
        <v>0</v>
      </c>
      <c r="R1251">
        <v>4</v>
      </c>
    </row>
    <row r="1252" spans="1:18" x14ac:dyDescent="0.25">
      <c r="A1252" t="s">
        <v>2109</v>
      </c>
      <c r="B1252">
        <v>2017</v>
      </c>
      <c r="C1252">
        <v>12</v>
      </c>
      <c r="D1252">
        <v>27</v>
      </c>
      <c r="E1252" t="s">
        <v>1916</v>
      </c>
      <c r="F1252" s="1" t="s">
        <v>3205</v>
      </c>
      <c r="G1252" s="1" t="s">
        <v>3863</v>
      </c>
      <c r="H1252" s="1" t="s">
        <v>3206</v>
      </c>
      <c r="I1252" t="s">
        <v>18938</v>
      </c>
      <c r="J1252" t="s">
        <v>23</v>
      </c>
      <c r="K1252">
        <v>10060</v>
      </c>
      <c r="L1252">
        <v>616677.97</v>
      </c>
      <c r="M1252">
        <v>61.3</v>
      </c>
      <c r="N1252" t="s">
        <v>9313</v>
      </c>
      <c r="O1252" t="s">
        <v>9448</v>
      </c>
      <c r="P1252">
        <v>2.823689586550486E-2</v>
      </c>
      <c r="Q1252">
        <v>0</v>
      </c>
      <c r="R1252">
        <v>4</v>
      </c>
    </row>
    <row r="1253" spans="1:18" x14ac:dyDescent="0.25">
      <c r="A1253" t="s">
        <v>2109</v>
      </c>
      <c r="B1253">
        <v>2017</v>
      </c>
      <c r="C1253">
        <v>12</v>
      </c>
      <c r="D1253">
        <v>27</v>
      </c>
      <c r="E1253" t="s">
        <v>1916</v>
      </c>
      <c r="F1253" s="1" t="s">
        <v>3205</v>
      </c>
      <c r="G1253" s="1" t="s">
        <v>3384</v>
      </c>
      <c r="H1253" s="1" t="s">
        <v>3206</v>
      </c>
      <c r="I1253" t="s">
        <v>17029</v>
      </c>
      <c r="J1253" t="s">
        <v>23</v>
      </c>
      <c r="K1253">
        <v>4284</v>
      </c>
      <c r="L1253">
        <v>201348</v>
      </c>
      <c r="M1253">
        <v>47</v>
      </c>
      <c r="N1253" t="s">
        <v>645</v>
      </c>
      <c r="O1253" t="s">
        <v>9450</v>
      </c>
      <c r="P1253">
        <v>9.1123449223886266E-2</v>
      </c>
      <c r="Q1253">
        <v>0</v>
      </c>
      <c r="R1253">
        <v>4</v>
      </c>
    </row>
    <row r="1254" spans="1:18" x14ac:dyDescent="0.25">
      <c r="A1254" t="s">
        <v>7625</v>
      </c>
      <c r="B1254">
        <v>2016</v>
      </c>
      <c r="C1254">
        <v>6</v>
      </c>
      <c r="D1254">
        <v>28</v>
      </c>
      <c r="E1254" t="s">
        <v>7323</v>
      </c>
      <c r="F1254" s="1" t="s">
        <v>5207</v>
      </c>
      <c r="G1254" s="1" t="s">
        <v>20573</v>
      </c>
      <c r="H1254" s="1" t="s">
        <v>3201</v>
      </c>
      <c r="I1254" t="s">
        <v>5424</v>
      </c>
      <c r="J1254" t="s">
        <v>23</v>
      </c>
      <c r="K1254">
        <v>3900</v>
      </c>
      <c r="L1254">
        <v>524550</v>
      </c>
      <c r="M1254">
        <v>134.5</v>
      </c>
      <c r="N1254" t="s">
        <v>8851</v>
      </c>
      <c r="O1254" t="s">
        <v>9791</v>
      </c>
      <c r="P1254">
        <v>0</v>
      </c>
      <c r="Q1254">
        <v>0</v>
      </c>
      <c r="R1254">
        <v>2</v>
      </c>
    </row>
    <row r="1255" spans="1:18" x14ac:dyDescent="0.25">
      <c r="A1255" t="s">
        <v>7625</v>
      </c>
      <c r="B1255">
        <v>2016</v>
      </c>
      <c r="C1255">
        <v>6</v>
      </c>
      <c r="D1255">
        <v>28</v>
      </c>
      <c r="E1255" t="s">
        <v>7323</v>
      </c>
      <c r="F1255" s="1" t="s">
        <v>5207</v>
      </c>
      <c r="G1255" s="1" t="s">
        <v>20573</v>
      </c>
      <c r="H1255" s="1" t="s">
        <v>3201</v>
      </c>
      <c r="I1255" t="s">
        <v>20624</v>
      </c>
      <c r="J1255" t="s">
        <v>23</v>
      </c>
      <c r="K1255">
        <v>5250</v>
      </c>
      <c r="L1255">
        <v>706125</v>
      </c>
      <c r="M1255">
        <v>134.5</v>
      </c>
      <c r="N1255" t="s">
        <v>8852</v>
      </c>
      <c r="O1255" t="s">
        <v>9792</v>
      </c>
      <c r="P1255">
        <v>0</v>
      </c>
      <c r="Q1255">
        <v>0</v>
      </c>
      <c r="R1255">
        <v>2</v>
      </c>
    </row>
    <row r="1256" spans="1:18" x14ac:dyDescent="0.25">
      <c r="A1256" t="s">
        <v>7625</v>
      </c>
      <c r="B1256">
        <v>2016</v>
      </c>
      <c r="C1256">
        <v>6</v>
      </c>
      <c r="D1256">
        <v>28</v>
      </c>
      <c r="E1256" t="s">
        <v>7323</v>
      </c>
      <c r="F1256" s="1" t="s">
        <v>5207</v>
      </c>
      <c r="G1256" s="1" t="s">
        <v>20573</v>
      </c>
      <c r="H1256" s="1" t="s">
        <v>3201</v>
      </c>
      <c r="I1256" t="s">
        <v>5537</v>
      </c>
      <c r="J1256" t="s">
        <v>23</v>
      </c>
      <c r="K1256">
        <v>285</v>
      </c>
      <c r="L1256">
        <v>37263.75</v>
      </c>
      <c r="M1256">
        <v>130.75</v>
      </c>
      <c r="N1256" t="s">
        <v>8994</v>
      </c>
      <c r="O1256" t="s">
        <v>9963</v>
      </c>
      <c r="P1256">
        <v>0</v>
      </c>
      <c r="Q1256">
        <v>0</v>
      </c>
      <c r="R1256">
        <v>2</v>
      </c>
    </row>
    <row r="1257" spans="1:18" x14ac:dyDescent="0.25">
      <c r="A1257" t="s">
        <v>7854</v>
      </c>
      <c r="B1257">
        <v>2017</v>
      </c>
      <c r="C1257">
        <v>1</v>
      </c>
      <c r="D1257">
        <v>16</v>
      </c>
      <c r="E1257" t="s">
        <v>7471</v>
      </c>
      <c r="F1257" s="1" t="s">
        <v>5207</v>
      </c>
      <c r="G1257" s="1" t="s">
        <v>20573</v>
      </c>
      <c r="H1257" s="1" t="s">
        <v>7263</v>
      </c>
      <c r="I1257" t="s">
        <v>20873</v>
      </c>
      <c r="J1257" t="s">
        <v>23</v>
      </c>
      <c r="K1257">
        <v>960</v>
      </c>
      <c r="L1257">
        <v>189600</v>
      </c>
      <c r="M1257">
        <v>197.5</v>
      </c>
      <c r="N1257" t="s">
        <v>9082</v>
      </c>
      <c r="O1257" t="s">
        <v>9476</v>
      </c>
      <c r="P1257">
        <v>0</v>
      </c>
      <c r="Q1257">
        <v>2.3301008403514442E-2</v>
      </c>
      <c r="R1257">
        <v>1</v>
      </c>
    </row>
    <row r="1258" spans="1:18" x14ac:dyDescent="0.25">
      <c r="A1258" t="s">
        <v>15324</v>
      </c>
      <c r="B1258">
        <v>2019</v>
      </c>
      <c r="C1258">
        <v>8</v>
      </c>
      <c r="D1258">
        <v>19</v>
      </c>
      <c r="E1258" t="s">
        <v>1916</v>
      </c>
      <c r="F1258" s="1" t="s">
        <v>3205</v>
      </c>
      <c r="G1258" s="1" t="s">
        <v>18746</v>
      </c>
      <c r="H1258" s="1" t="s">
        <v>3206</v>
      </c>
      <c r="I1258" t="s">
        <v>18842</v>
      </c>
      <c r="J1258" t="s">
        <v>23</v>
      </c>
      <c r="K1258">
        <v>2111</v>
      </c>
      <c r="L1258">
        <v>109138.69</v>
      </c>
      <c r="M1258">
        <v>51.7</v>
      </c>
      <c r="N1258" t="s">
        <v>21995</v>
      </c>
      <c r="O1258" t="s">
        <v>23241</v>
      </c>
      <c r="P1258">
        <v>0</v>
      </c>
      <c r="Q1258">
        <v>0</v>
      </c>
      <c r="R1258">
        <v>3</v>
      </c>
    </row>
    <row r="1259" spans="1:18" x14ac:dyDescent="0.25">
      <c r="A1259" t="s">
        <v>7492</v>
      </c>
      <c r="B1259">
        <v>2016</v>
      </c>
      <c r="C1259">
        <v>3</v>
      </c>
      <c r="D1259">
        <v>15</v>
      </c>
      <c r="E1259" t="s">
        <v>7493</v>
      </c>
      <c r="F1259" s="1" t="s">
        <v>5207</v>
      </c>
      <c r="G1259" s="1" t="s">
        <v>21109</v>
      </c>
      <c r="H1259" s="1" t="s">
        <v>7263</v>
      </c>
      <c r="I1259" t="s">
        <v>6711</v>
      </c>
      <c r="J1259" t="s">
        <v>38</v>
      </c>
      <c r="K1259">
        <v>147</v>
      </c>
      <c r="L1259">
        <v>588</v>
      </c>
      <c r="M1259">
        <v>4</v>
      </c>
      <c r="N1259" t="s">
        <v>6711</v>
      </c>
      <c r="O1259" t="s">
        <v>9925</v>
      </c>
      <c r="P1259">
        <v>0</v>
      </c>
      <c r="Q1259">
        <v>0</v>
      </c>
      <c r="R1259">
        <v>1</v>
      </c>
    </row>
    <row r="1260" spans="1:18" x14ac:dyDescent="0.25">
      <c r="A1260" t="s">
        <v>1254</v>
      </c>
      <c r="B1260">
        <v>2016</v>
      </c>
      <c r="C1260">
        <v>12</v>
      </c>
      <c r="D1260">
        <v>12</v>
      </c>
      <c r="E1260" t="s">
        <v>92</v>
      </c>
      <c r="F1260" s="1" t="s">
        <v>3205</v>
      </c>
      <c r="G1260" s="1" t="s">
        <v>18746</v>
      </c>
      <c r="H1260" s="1" t="s">
        <v>3206</v>
      </c>
      <c r="I1260" t="s">
        <v>18797</v>
      </c>
      <c r="J1260" t="s">
        <v>23</v>
      </c>
      <c r="K1260">
        <v>294</v>
      </c>
      <c r="L1260">
        <v>14553</v>
      </c>
      <c r="M1260">
        <v>49.5</v>
      </c>
      <c r="N1260" t="s">
        <v>22008</v>
      </c>
      <c r="O1260" t="s">
        <v>23288</v>
      </c>
      <c r="P1260">
        <v>0</v>
      </c>
      <c r="Q1260">
        <v>0</v>
      </c>
      <c r="R1260">
        <v>4</v>
      </c>
    </row>
    <row r="1261" spans="1:18" x14ac:dyDescent="0.25">
      <c r="A1261" t="s">
        <v>1254</v>
      </c>
      <c r="B1261">
        <v>2016</v>
      </c>
      <c r="C1261">
        <v>12</v>
      </c>
      <c r="D1261">
        <v>12</v>
      </c>
      <c r="E1261" t="s">
        <v>92</v>
      </c>
      <c r="F1261" s="1" t="s">
        <v>3205</v>
      </c>
      <c r="G1261" s="1" t="s">
        <v>18746</v>
      </c>
      <c r="H1261" s="1" t="s">
        <v>3206</v>
      </c>
      <c r="I1261" t="s">
        <v>18800</v>
      </c>
      <c r="J1261" t="s">
        <v>23</v>
      </c>
      <c r="K1261">
        <v>15595</v>
      </c>
      <c r="L1261">
        <v>771952.5</v>
      </c>
      <c r="M1261">
        <v>49.5</v>
      </c>
      <c r="N1261" t="s">
        <v>22008</v>
      </c>
      <c r="O1261" t="s">
        <v>23288</v>
      </c>
      <c r="P1261">
        <v>0</v>
      </c>
      <c r="Q1261">
        <v>0</v>
      </c>
      <c r="R1261">
        <v>4</v>
      </c>
    </row>
    <row r="1262" spans="1:18" x14ac:dyDescent="0.25">
      <c r="A1262" t="s">
        <v>2909</v>
      </c>
      <c r="B1262">
        <v>2018</v>
      </c>
      <c r="C1262">
        <v>10</v>
      </c>
      <c r="D1262">
        <v>11</v>
      </c>
      <c r="E1262" t="s">
        <v>226</v>
      </c>
      <c r="F1262" s="1" t="s">
        <v>3205</v>
      </c>
      <c r="G1262" s="1" t="s">
        <v>3384</v>
      </c>
      <c r="H1262" s="1" t="s">
        <v>3206</v>
      </c>
      <c r="I1262" t="s">
        <v>17069</v>
      </c>
      <c r="J1262" t="s">
        <v>23</v>
      </c>
      <c r="K1262">
        <v>4260</v>
      </c>
      <c r="L1262">
        <v>199964.4</v>
      </c>
      <c r="M1262">
        <v>46.94</v>
      </c>
      <c r="N1262" t="s">
        <v>166</v>
      </c>
      <c r="O1262" t="s">
        <v>9509</v>
      </c>
      <c r="P1262">
        <v>0</v>
      </c>
      <c r="Q1262">
        <v>0</v>
      </c>
      <c r="R1262">
        <v>4</v>
      </c>
    </row>
    <row r="1263" spans="1:18" x14ac:dyDescent="0.25">
      <c r="A1263" t="s">
        <v>8792</v>
      </c>
      <c r="B1263">
        <v>2018</v>
      </c>
      <c r="C1263">
        <v>11</v>
      </c>
      <c r="D1263">
        <v>23</v>
      </c>
      <c r="E1263" t="s">
        <v>8712</v>
      </c>
      <c r="F1263" s="1" t="s">
        <v>5207</v>
      </c>
      <c r="G1263" s="1" t="s">
        <v>6745</v>
      </c>
      <c r="H1263" s="1" t="s">
        <v>7263</v>
      </c>
      <c r="I1263" t="s">
        <v>7129</v>
      </c>
      <c r="J1263" t="s">
        <v>38</v>
      </c>
      <c r="K1263">
        <v>64</v>
      </c>
      <c r="L1263">
        <v>74782.080000000002</v>
      </c>
      <c r="M1263">
        <v>1168.47</v>
      </c>
      <c r="N1263" t="s">
        <v>8925</v>
      </c>
      <c r="O1263" t="s">
        <v>10084</v>
      </c>
      <c r="P1263">
        <v>0</v>
      </c>
      <c r="Q1263">
        <v>0</v>
      </c>
      <c r="R1263">
        <v>4</v>
      </c>
    </row>
    <row r="1264" spans="1:18" x14ac:dyDescent="0.25">
      <c r="A1264" t="s">
        <v>8792</v>
      </c>
      <c r="B1264">
        <v>2018</v>
      </c>
      <c r="C1264">
        <v>11</v>
      </c>
      <c r="D1264">
        <v>23</v>
      </c>
      <c r="E1264" t="s">
        <v>8712</v>
      </c>
      <c r="F1264" s="1" t="s">
        <v>5207</v>
      </c>
      <c r="G1264" s="1" t="s">
        <v>21054</v>
      </c>
      <c r="H1264" s="1" t="s">
        <v>7263</v>
      </c>
      <c r="I1264" t="s">
        <v>21114</v>
      </c>
      <c r="J1264" t="s">
        <v>38</v>
      </c>
      <c r="K1264">
        <v>64</v>
      </c>
      <c r="L1264">
        <v>53465.599999999999</v>
      </c>
      <c r="M1264">
        <v>835.4</v>
      </c>
      <c r="N1264" t="s">
        <v>7263</v>
      </c>
      <c r="O1264" t="s">
        <v>23274</v>
      </c>
      <c r="P1264">
        <v>0</v>
      </c>
      <c r="Q1264">
        <v>0</v>
      </c>
      <c r="R1264">
        <v>4</v>
      </c>
    </row>
    <row r="1265" spans="1:18" x14ac:dyDescent="0.25">
      <c r="A1265" t="s">
        <v>14625</v>
      </c>
      <c r="B1265">
        <v>2019</v>
      </c>
      <c r="C1265">
        <v>6</v>
      </c>
      <c r="D1265">
        <v>4</v>
      </c>
      <c r="E1265" t="s">
        <v>643</v>
      </c>
      <c r="F1265" s="1" t="s">
        <v>3205</v>
      </c>
      <c r="G1265" s="1" t="s">
        <v>3384</v>
      </c>
      <c r="H1265" s="1" t="s">
        <v>3206</v>
      </c>
      <c r="I1265" t="s">
        <v>17299</v>
      </c>
      <c r="J1265" t="s">
        <v>23</v>
      </c>
      <c r="K1265">
        <v>19868</v>
      </c>
      <c r="L1265">
        <v>980366.59</v>
      </c>
      <c r="M1265">
        <v>49.34</v>
      </c>
      <c r="N1265" t="s">
        <v>160</v>
      </c>
      <c r="O1265" t="s">
        <v>9452</v>
      </c>
      <c r="P1265">
        <v>0.10110188471641929</v>
      </c>
      <c r="Q1265">
        <v>0</v>
      </c>
      <c r="R1265">
        <v>2</v>
      </c>
    </row>
    <row r="1266" spans="1:18" x14ac:dyDescent="0.25">
      <c r="A1266" t="s">
        <v>16541</v>
      </c>
      <c r="B1266">
        <v>2019</v>
      </c>
      <c r="C1266">
        <v>9</v>
      </c>
      <c r="D1266">
        <v>18</v>
      </c>
      <c r="E1266" t="s">
        <v>16500</v>
      </c>
      <c r="F1266" s="1" t="s">
        <v>9480</v>
      </c>
      <c r="G1266" s="1" t="s">
        <v>9480</v>
      </c>
      <c r="H1266" s="1" t="s">
        <v>9480</v>
      </c>
      <c r="I1266" t="s">
        <v>16439</v>
      </c>
      <c r="J1266" t="s">
        <v>23</v>
      </c>
      <c r="K1266">
        <v>5430</v>
      </c>
      <c r="L1266">
        <v>510420</v>
      </c>
      <c r="M1266">
        <v>94</v>
      </c>
      <c r="N1266" t="e">
        <v>#N/A</v>
      </c>
      <c r="O1266" t="e">
        <v>#N/A</v>
      </c>
      <c r="P1266">
        <v>0</v>
      </c>
      <c r="Q1266">
        <v>0</v>
      </c>
      <c r="R1266">
        <v>3</v>
      </c>
    </row>
    <row r="1267" spans="1:18" x14ac:dyDescent="0.25">
      <c r="A1267" t="s">
        <v>15917</v>
      </c>
      <c r="B1267">
        <v>2019</v>
      </c>
      <c r="C1267">
        <v>10</v>
      </c>
      <c r="D1267">
        <v>15</v>
      </c>
      <c r="E1267" t="s">
        <v>10871</v>
      </c>
      <c r="F1267" s="1" t="s">
        <v>5207</v>
      </c>
      <c r="G1267" s="1" t="s">
        <v>21054</v>
      </c>
      <c r="H1267" s="1" t="s">
        <v>7263</v>
      </c>
      <c r="I1267" t="s">
        <v>21077</v>
      </c>
      <c r="J1267" t="s">
        <v>38</v>
      </c>
      <c r="K1267">
        <v>4</v>
      </c>
      <c r="L1267">
        <v>182.6</v>
      </c>
      <c r="M1267">
        <v>45.65</v>
      </c>
      <c r="N1267" t="s">
        <v>7263</v>
      </c>
      <c r="O1267" t="s">
        <v>23274</v>
      </c>
      <c r="P1267">
        <v>0</v>
      </c>
      <c r="Q1267">
        <v>0</v>
      </c>
      <c r="R1267">
        <v>4</v>
      </c>
    </row>
    <row r="1268" spans="1:18" x14ac:dyDescent="0.25">
      <c r="A1268" t="s">
        <v>15917</v>
      </c>
      <c r="B1268">
        <v>2019</v>
      </c>
      <c r="C1268">
        <v>10</v>
      </c>
      <c r="D1268">
        <v>15</v>
      </c>
      <c r="E1268" t="s">
        <v>10871</v>
      </c>
      <c r="F1268" s="1" t="s">
        <v>5207</v>
      </c>
      <c r="G1268" s="1" t="s">
        <v>21051</v>
      </c>
      <c r="H1268" s="1" t="s">
        <v>3201</v>
      </c>
      <c r="I1268" t="s">
        <v>21050</v>
      </c>
      <c r="J1268" t="s">
        <v>38</v>
      </c>
      <c r="K1268">
        <v>652</v>
      </c>
      <c r="L1268">
        <v>189503.8</v>
      </c>
      <c r="M1268">
        <v>290.64999999999998</v>
      </c>
      <c r="N1268" t="s">
        <v>7263</v>
      </c>
      <c r="O1268" t="s">
        <v>23191</v>
      </c>
      <c r="P1268">
        <v>0</v>
      </c>
      <c r="Q1268">
        <v>0</v>
      </c>
      <c r="R1268">
        <v>4</v>
      </c>
    </row>
    <row r="1269" spans="1:18" x14ac:dyDescent="0.25">
      <c r="A1269" t="s">
        <v>15917</v>
      </c>
      <c r="B1269">
        <v>2019</v>
      </c>
      <c r="C1269">
        <v>10</v>
      </c>
      <c r="D1269">
        <v>15</v>
      </c>
      <c r="E1269" t="s">
        <v>10871</v>
      </c>
      <c r="F1269" s="1" t="s">
        <v>5207</v>
      </c>
      <c r="G1269" s="1" t="s">
        <v>21054</v>
      </c>
      <c r="H1269" s="1" t="s">
        <v>3201</v>
      </c>
      <c r="I1269" t="s">
        <v>21293</v>
      </c>
      <c r="J1269" t="s">
        <v>38</v>
      </c>
      <c r="K1269">
        <v>163</v>
      </c>
      <c r="L1269">
        <v>55933.45</v>
      </c>
      <c r="M1269">
        <v>343.15</v>
      </c>
      <c r="N1269" t="s">
        <v>7263</v>
      </c>
      <c r="O1269" t="s">
        <v>23191</v>
      </c>
      <c r="P1269">
        <v>0</v>
      </c>
      <c r="Q1269">
        <v>0</v>
      </c>
      <c r="R1269">
        <v>4</v>
      </c>
    </row>
    <row r="1270" spans="1:18" x14ac:dyDescent="0.25">
      <c r="A1270" t="s">
        <v>15917</v>
      </c>
      <c r="B1270">
        <v>2019</v>
      </c>
      <c r="C1270">
        <v>10</v>
      </c>
      <c r="D1270">
        <v>15</v>
      </c>
      <c r="E1270" t="s">
        <v>10871</v>
      </c>
      <c r="F1270" s="1" t="s">
        <v>5207</v>
      </c>
      <c r="G1270" s="1" t="s">
        <v>21054</v>
      </c>
      <c r="H1270" s="1" t="s">
        <v>3200</v>
      </c>
      <c r="I1270" t="s">
        <v>21176</v>
      </c>
      <c r="J1270" t="s">
        <v>38</v>
      </c>
      <c r="K1270">
        <v>20</v>
      </c>
      <c r="L1270">
        <v>36053</v>
      </c>
      <c r="M1270">
        <v>1802.65</v>
      </c>
      <c r="N1270" t="s">
        <v>7263</v>
      </c>
      <c r="O1270" t="s">
        <v>23192</v>
      </c>
      <c r="P1270">
        <v>0</v>
      </c>
      <c r="Q1270">
        <v>0</v>
      </c>
      <c r="R1270">
        <v>4</v>
      </c>
    </row>
    <row r="1271" spans="1:18" x14ac:dyDescent="0.25">
      <c r="A1271" t="s">
        <v>15917</v>
      </c>
      <c r="B1271">
        <v>2019</v>
      </c>
      <c r="C1271">
        <v>10</v>
      </c>
      <c r="D1271">
        <v>15</v>
      </c>
      <c r="E1271" t="s">
        <v>10871</v>
      </c>
      <c r="F1271" s="1" t="s">
        <v>5207</v>
      </c>
      <c r="G1271" s="1" t="s">
        <v>21054</v>
      </c>
      <c r="H1271" s="1" t="s">
        <v>7263</v>
      </c>
      <c r="I1271" t="s">
        <v>21066</v>
      </c>
      <c r="J1271" t="s">
        <v>38</v>
      </c>
      <c r="K1271">
        <v>100</v>
      </c>
      <c r="L1271">
        <v>59290</v>
      </c>
      <c r="M1271">
        <v>592.9</v>
      </c>
      <c r="N1271" t="s">
        <v>7263</v>
      </c>
      <c r="O1271" t="s">
        <v>23274</v>
      </c>
      <c r="P1271">
        <v>0</v>
      </c>
      <c r="Q1271">
        <v>0</v>
      </c>
      <c r="R1271">
        <v>4</v>
      </c>
    </row>
    <row r="1272" spans="1:18" x14ac:dyDescent="0.25">
      <c r="A1272" t="s">
        <v>2522</v>
      </c>
      <c r="B1272">
        <v>2018</v>
      </c>
      <c r="C1272">
        <v>5</v>
      </c>
      <c r="D1272">
        <v>25</v>
      </c>
      <c r="E1272" t="s">
        <v>1916</v>
      </c>
      <c r="F1272" s="1" t="s">
        <v>3205</v>
      </c>
      <c r="G1272" s="1" t="s">
        <v>3863</v>
      </c>
      <c r="H1272" s="1" t="s">
        <v>3206</v>
      </c>
      <c r="I1272" t="s">
        <v>19001</v>
      </c>
      <c r="J1272" t="s">
        <v>23</v>
      </c>
      <c r="K1272">
        <v>15985</v>
      </c>
      <c r="L1272">
        <v>768878.47</v>
      </c>
      <c r="M1272">
        <v>48.1</v>
      </c>
      <c r="N1272" t="s">
        <v>9335</v>
      </c>
      <c r="O1272" t="s">
        <v>9441</v>
      </c>
      <c r="P1272">
        <v>0.12724850134172863</v>
      </c>
      <c r="Q1272">
        <v>0</v>
      </c>
      <c r="R1272">
        <v>2</v>
      </c>
    </row>
    <row r="1273" spans="1:18" x14ac:dyDescent="0.25">
      <c r="A1273" t="s">
        <v>7810</v>
      </c>
      <c r="B1273">
        <v>2016</v>
      </c>
      <c r="C1273">
        <v>12</v>
      </c>
      <c r="D1273">
        <v>1</v>
      </c>
      <c r="E1273" t="s">
        <v>7532</v>
      </c>
      <c r="F1273" s="1" t="s">
        <v>5207</v>
      </c>
      <c r="G1273" s="1" t="s">
        <v>6745</v>
      </c>
      <c r="H1273" s="1" t="s">
        <v>7263</v>
      </c>
      <c r="I1273" t="s">
        <v>7178</v>
      </c>
      <c r="J1273" t="s">
        <v>38</v>
      </c>
      <c r="K1273">
        <v>100</v>
      </c>
      <c r="L1273">
        <v>10200</v>
      </c>
      <c r="M1273">
        <v>102</v>
      </c>
      <c r="N1273" t="s">
        <v>7178</v>
      </c>
      <c r="O1273" t="s">
        <v>9945</v>
      </c>
      <c r="P1273">
        <v>0</v>
      </c>
      <c r="Q1273">
        <v>0</v>
      </c>
      <c r="R1273">
        <v>4</v>
      </c>
    </row>
    <row r="1274" spans="1:18" x14ac:dyDescent="0.25">
      <c r="A1274" t="s">
        <v>1516</v>
      </c>
      <c r="B1274">
        <v>2017</v>
      </c>
      <c r="C1274">
        <v>4</v>
      </c>
      <c r="D1274">
        <v>6</v>
      </c>
      <c r="E1274" t="s">
        <v>92</v>
      </c>
      <c r="F1274" s="1" t="s">
        <v>3205</v>
      </c>
      <c r="G1274" s="1" t="s">
        <v>3863</v>
      </c>
      <c r="H1274" s="1" t="s">
        <v>3206</v>
      </c>
      <c r="I1274" t="s">
        <v>19086</v>
      </c>
      <c r="J1274" t="s">
        <v>23</v>
      </c>
      <c r="K1274">
        <v>7045</v>
      </c>
      <c r="L1274">
        <v>331115</v>
      </c>
      <c r="M1274">
        <v>47</v>
      </c>
      <c r="N1274" t="s">
        <v>9303</v>
      </c>
      <c r="O1274" t="s">
        <v>9512</v>
      </c>
      <c r="P1274">
        <v>0</v>
      </c>
      <c r="Q1274">
        <v>0</v>
      </c>
      <c r="R1274">
        <v>2</v>
      </c>
    </row>
    <row r="1275" spans="1:18" x14ac:dyDescent="0.25">
      <c r="A1275" t="s">
        <v>1516</v>
      </c>
      <c r="B1275">
        <v>2017</v>
      </c>
      <c r="C1275">
        <v>4</v>
      </c>
      <c r="D1275">
        <v>6</v>
      </c>
      <c r="E1275" t="s">
        <v>92</v>
      </c>
      <c r="F1275" s="1" t="s">
        <v>3205</v>
      </c>
      <c r="G1275" s="1" t="s">
        <v>3863</v>
      </c>
      <c r="H1275" s="1" t="s">
        <v>3206</v>
      </c>
      <c r="I1275" t="s">
        <v>19117</v>
      </c>
      <c r="J1275" t="s">
        <v>23</v>
      </c>
      <c r="K1275">
        <v>11095</v>
      </c>
      <c r="L1275">
        <v>527012.5</v>
      </c>
      <c r="M1275">
        <v>47.5</v>
      </c>
      <c r="N1275" t="s">
        <v>489</v>
      </c>
      <c r="O1275" t="s">
        <v>9501</v>
      </c>
      <c r="P1275">
        <v>0</v>
      </c>
      <c r="Q1275">
        <v>0</v>
      </c>
      <c r="R1275">
        <v>2</v>
      </c>
    </row>
    <row r="1276" spans="1:18" x14ac:dyDescent="0.25">
      <c r="A1276" t="s">
        <v>2707</v>
      </c>
      <c r="B1276">
        <v>2018</v>
      </c>
      <c r="C1276">
        <v>8</v>
      </c>
      <c r="D1276">
        <v>14</v>
      </c>
      <c r="E1276" t="s">
        <v>226</v>
      </c>
      <c r="F1276" s="1" t="s">
        <v>3205</v>
      </c>
      <c r="G1276" s="1" t="s">
        <v>3863</v>
      </c>
      <c r="H1276" s="1" t="s">
        <v>3206</v>
      </c>
      <c r="I1276" t="s">
        <v>18998</v>
      </c>
      <c r="J1276" t="s">
        <v>23</v>
      </c>
      <c r="K1276">
        <v>18835</v>
      </c>
      <c r="L1276">
        <v>936099.5</v>
      </c>
      <c r="M1276">
        <v>49.7</v>
      </c>
      <c r="N1276" t="s">
        <v>9340</v>
      </c>
      <c r="O1276" t="s">
        <v>9482</v>
      </c>
      <c r="P1276">
        <v>8.0867377033553248E-2</v>
      </c>
      <c r="Q1276">
        <v>0</v>
      </c>
      <c r="R1276">
        <v>3</v>
      </c>
    </row>
    <row r="1277" spans="1:18" x14ac:dyDescent="0.25">
      <c r="A1277" t="s">
        <v>7673</v>
      </c>
      <c r="B1277">
        <v>2016</v>
      </c>
      <c r="C1277">
        <v>8</v>
      </c>
      <c r="D1277">
        <v>10</v>
      </c>
      <c r="E1277" t="s">
        <v>7471</v>
      </c>
      <c r="F1277" s="1" t="s">
        <v>5207</v>
      </c>
      <c r="G1277" s="1" t="s">
        <v>20931</v>
      </c>
      <c r="H1277" s="1" t="s">
        <v>3201</v>
      </c>
      <c r="I1277" t="s">
        <v>20984</v>
      </c>
      <c r="J1277" t="s">
        <v>23</v>
      </c>
      <c r="K1277">
        <v>200</v>
      </c>
      <c r="L1277">
        <v>30480</v>
      </c>
      <c r="M1277">
        <v>152.4</v>
      </c>
      <c r="N1277" t="s">
        <v>9110</v>
      </c>
      <c r="O1277" t="s">
        <v>9805</v>
      </c>
      <c r="P1277">
        <v>0</v>
      </c>
      <c r="Q1277">
        <v>0</v>
      </c>
      <c r="R1277">
        <v>3</v>
      </c>
    </row>
    <row r="1278" spans="1:18" x14ac:dyDescent="0.25">
      <c r="A1278" t="s">
        <v>7673</v>
      </c>
      <c r="B1278">
        <v>2016</v>
      </c>
      <c r="C1278">
        <v>8</v>
      </c>
      <c r="D1278">
        <v>10</v>
      </c>
      <c r="E1278" t="s">
        <v>7471</v>
      </c>
      <c r="F1278" s="1" t="s">
        <v>5207</v>
      </c>
      <c r="G1278" s="1" t="s">
        <v>20573</v>
      </c>
      <c r="H1278" s="1" t="s">
        <v>3201</v>
      </c>
      <c r="I1278" t="s">
        <v>6168</v>
      </c>
      <c r="J1278" t="s">
        <v>23</v>
      </c>
      <c r="K1278">
        <v>295</v>
      </c>
      <c r="L1278">
        <v>49560</v>
      </c>
      <c r="M1278">
        <v>168</v>
      </c>
      <c r="N1278" t="s">
        <v>9062</v>
      </c>
      <c r="O1278" t="s">
        <v>9921</v>
      </c>
      <c r="P1278">
        <v>0</v>
      </c>
      <c r="Q1278">
        <v>0</v>
      </c>
      <c r="R1278">
        <v>3</v>
      </c>
    </row>
    <row r="1279" spans="1:18" x14ac:dyDescent="0.25">
      <c r="A1279" t="s">
        <v>1391</v>
      </c>
      <c r="B1279">
        <v>2017</v>
      </c>
      <c r="C1279">
        <v>2</v>
      </c>
      <c r="D1279">
        <v>20</v>
      </c>
      <c r="E1279" t="s">
        <v>1392</v>
      </c>
      <c r="F1279" s="1" t="s">
        <v>3205</v>
      </c>
      <c r="G1279" s="1" t="s">
        <v>3384</v>
      </c>
      <c r="H1279" s="1" t="s">
        <v>7263</v>
      </c>
      <c r="I1279" t="s">
        <v>1393</v>
      </c>
      <c r="J1279" t="s">
        <v>23</v>
      </c>
      <c r="K1279">
        <v>618</v>
      </c>
      <c r="L1279">
        <v>54600.3</v>
      </c>
      <c r="M1279">
        <v>88.35</v>
      </c>
      <c r="N1279" t="s">
        <v>2038</v>
      </c>
      <c r="O1279" t="s">
        <v>9653</v>
      </c>
      <c r="P1279">
        <v>0</v>
      </c>
      <c r="Q1279">
        <v>0</v>
      </c>
      <c r="R1279">
        <v>1</v>
      </c>
    </row>
    <row r="1280" spans="1:18" x14ac:dyDescent="0.25">
      <c r="A1280" t="s">
        <v>1763</v>
      </c>
      <c r="B1280">
        <v>2017</v>
      </c>
      <c r="C1280">
        <v>8</v>
      </c>
      <c r="D1280">
        <v>15</v>
      </c>
      <c r="E1280" t="s">
        <v>226</v>
      </c>
      <c r="F1280" s="1" t="s">
        <v>3205</v>
      </c>
      <c r="G1280" s="1" t="s">
        <v>3863</v>
      </c>
      <c r="H1280" s="1" t="s">
        <v>3206</v>
      </c>
      <c r="I1280" t="s">
        <v>19010</v>
      </c>
      <c r="J1280" t="s">
        <v>23</v>
      </c>
      <c r="K1280">
        <v>8410</v>
      </c>
      <c r="L1280">
        <v>372142.5</v>
      </c>
      <c r="M1280">
        <v>44.25</v>
      </c>
      <c r="N1280" t="s">
        <v>9337</v>
      </c>
      <c r="O1280" t="s">
        <v>9440</v>
      </c>
      <c r="P1280">
        <v>0.12068470364021268</v>
      </c>
      <c r="Q1280">
        <v>0</v>
      </c>
      <c r="R1280">
        <v>3</v>
      </c>
    </row>
    <row r="1281" spans="1:18" x14ac:dyDescent="0.25">
      <c r="A1281" t="s">
        <v>1763</v>
      </c>
      <c r="B1281">
        <v>2017</v>
      </c>
      <c r="C1281">
        <v>8</v>
      </c>
      <c r="D1281">
        <v>15</v>
      </c>
      <c r="E1281" t="s">
        <v>226</v>
      </c>
      <c r="F1281" s="1" t="s">
        <v>3205</v>
      </c>
      <c r="G1281" s="1" t="s">
        <v>3384</v>
      </c>
      <c r="H1281" s="1" t="s">
        <v>3206</v>
      </c>
      <c r="I1281" t="s">
        <v>17074</v>
      </c>
      <c r="J1281" t="s">
        <v>23</v>
      </c>
      <c r="K1281">
        <v>14495</v>
      </c>
      <c r="L1281">
        <v>529067.5</v>
      </c>
      <c r="M1281">
        <v>36.5</v>
      </c>
      <c r="N1281" t="s">
        <v>166</v>
      </c>
      <c r="O1281" t="s">
        <v>9509</v>
      </c>
      <c r="P1281">
        <v>0</v>
      </c>
      <c r="Q1281">
        <v>0</v>
      </c>
      <c r="R1281">
        <v>3</v>
      </c>
    </row>
    <row r="1282" spans="1:18" x14ac:dyDescent="0.25">
      <c r="A1282" t="s">
        <v>8188</v>
      </c>
      <c r="B1282">
        <v>2017</v>
      </c>
      <c r="C1282">
        <v>10</v>
      </c>
      <c r="D1282">
        <v>2</v>
      </c>
      <c r="E1282" t="s">
        <v>7304</v>
      </c>
      <c r="F1282" s="1" t="s">
        <v>5207</v>
      </c>
      <c r="G1282" s="1" t="s">
        <v>20931</v>
      </c>
      <c r="H1282" s="1" t="s">
        <v>7263</v>
      </c>
      <c r="I1282" t="s">
        <v>6625</v>
      </c>
      <c r="J1282" t="s">
        <v>23</v>
      </c>
      <c r="K1282">
        <v>224</v>
      </c>
      <c r="L1282">
        <v>28613.759999999998</v>
      </c>
      <c r="M1282">
        <v>127.74</v>
      </c>
      <c r="N1282" t="s">
        <v>9111</v>
      </c>
      <c r="O1282" t="s">
        <v>9468</v>
      </c>
      <c r="P1282">
        <v>0</v>
      </c>
      <c r="Q1282">
        <v>3.481892927687627E-2</v>
      </c>
      <c r="R1282">
        <v>4</v>
      </c>
    </row>
    <row r="1283" spans="1:18" x14ac:dyDescent="0.25">
      <c r="A1283" t="s">
        <v>808</v>
      </c>
      <c r="B1283">
        <v>2016</v>
      </c>
      <c r="C1283">
        <v>4</v>
      </c>
      <c r="D1283">
        <v>22</v>
      </c>
      <c r="E1283" t="s">
        <v>92</v>
      </c>
      <c r="F1283" s="1" t="s">
        <v>3205</v>
      </c>
      <c r="G1283" s="1" t="s">
        <v>3203</v>
      </c>
      <c r="H1283" s="1" t="s">
        <v>7263</v>
      </c>
      <c r="I1283" t="s">
        <v>809</v>
      </c>
      <c r="J1283" t="s">
        <v>23</v>
      </c>
      <c r="K1283">
        <v>58</v>
      </c>
      <c r="L1283">
        <v>2137.3000000000002</v>
      </c>
      <c r="M1283">
        <v>36.85</v>
      </c>
      <c r="N1283" t="s">
        <v>1893</v>
      </c>
      <c r="O1283" t="s">
        <v>9508</v>
      </c>
      <c r="P1283">
        <v>0</v>
      </c>
      <c r="Q1283">
        <v>0</v>
      </c>
      <c r="R1283">
        <v>2</v>
      </c>
    </row>
    <row r="1284" spans="1:18" x14ac:dyDescent="0.25">
      <c r="A1284" t="s">
        <v>808</v>
      </c>
      <c r="B1284">
        <v>2016</v>
      </c>
      <c r="C1284">
        <v>4</v>
      </c>
      <c r="D1284">
        <v>22</v>
      </c>
      <c r="E1284" t="s">
        <v>92</v>
      </c>
      <c r="F1284" s="1" t="s">
        <v>3205</v>
      </c>
      <c r="G1284" s="1" t="s">
        <v>3203</v>
      </c>
      <c r="H1284" s="1" t="s">
        <v>7263</v>
      </c>
      <c r="I1284" t="s">
        <v>17716</v>
      </c>
      <c r="J1284" t="s">
        <v>23</v>
      </c>
      <c r="K1284">
        <v>45</v>
      </c>
      <c r="L1284">
        <v>1687.5</v>
      </c>
      <c r="M1284">
        <v>37.5</v>
      </c>
      <c r="N1284" t="s">
        <v>9138</v>
      </c>
      <c r="O1284" t="s">
        <v>9640</v>
      </c>
      <c r="P1284">
        <v>0</v>
      </c>
      <c r="Q1284">
        <v>0</v>
      </c>
      <c r="R1284">
        <v>2</v>
      </c>
    </row>
    <row r="1285" spans="1:18" x14ac:dyDescent="0.25">
      <c r="A1285" t="s">
        <v>808</v>
      </c>
      <c r="B1285">
        <v>2016</v>
      </c>
      <c r="C1285">
        <v>4</v>
      </c>
      <c r="D1285">
        <v>22</v>
      </c>
      <c r="E1285" t="s">
        <v>92</v>
      </c>
      <c r="F1285" s="1" t="s">
        <v>3205</v>
      </c>
      <c r="G1285" s="1" t="s">
        <v>3203</v>
      </c>
      <c r="H1285" s="1" t="s">
        <v>7263</v>
      </c>
      <c r="I1285" t="s">
        <v>17717</v>
      </c>
      <c r="J1285" t="s">
        <v>23</v>
      </c>
      <c r="K1285">
        <v>4</v>
      </c>
      <c r="L1285">
        <v>148</v>
      </c>
      <c r="M1285">
        <v>37</v>
      </c>
      <c r="N1285" t="s">
        <v>2891</v>
      </c>
      <c r="O1285" t="s">
        <v>9641</v>
      </c>
      <c r="P1285">
        <v>0</v>
      </c>
      <c r="Q1285">
        <v>0</v>
      </c>
      <c r="R1285">
        <v>2</v>
      </c>
    </row>
    <row r="1286" spans="1:18" x14ac:dyDescent="0.25">
      <c r="A1286" t="s">
        <v>808</v>
      </c>
      <c r="B1286">
        <v>2016</v>
      </c>
      <c r="C1286">
        <v>4</v>
      </c>
      <c r="D1286">
        <v>22</v>
      </c>
      <c r="E1286" t="s">
        <v>92</v>
      </c>
      <c r="F1286" s="1" t="s">
        <v>3205</v>
      </c>
      <c r="G1286" s="1" t="s">
        <v>3203</v>
      </c>
      <c r="H1286" s="1" t="s">
        <v>7263</v>
      </c>
      <c r="I1286" t="s">
        <v>812</v>
      </c>
      <c r="J1286" t="s">
        <v>23</v>
      </c>
      <c r="K1286">
        <v>180</v>
      </c>
      <c r="L1286">
        <v>6633</v>
      </c>
      <c r="M1286">
        <v>36.85</v>
      </c>
      <c r="N1286" t="s">
        <v>9143</v>
      </c>
      <c r="O1286" t="s">
        <v>9642</v>
      </c>
      <c r="P1286">
        <v>0</v>
      </c>
      <c r="Q1286">
        <v>0</v>
      </c>
      <c r="R1286">
        <v>2</v>
      </c>
    </row>
    <row r="1287" spans="1:18" x14ac:dyDescent="0.25">
      <c r="A1287" t="s">
        <v>808</v>
      </c>
      <c r="B1287">
        <v>2016</v>
      </c>
      <c r="C1287">
        <v>4</v>
      </c>
      <c r="D1287">
        <v>22</v>
      </c>
      <c r="E1287" t="s">
        <v>92</v>
      </c>
      <c r="F1287" s="1" t="s">
        <v>3205</v>
      </c>
      <c r="G1287" s="1" t="s">
        <v>3227</v>
      </c>
      <c r="H1287" s="1" t="s">
        <v>3206</v>
      </c>
      <c r="I1287" t="s">
        <v>151</v>
      </c>
      <c r="J1287" t="s">
        <v>23</v>
      </c>
      <c r="K1287">
        <v>1040</v>
      </c>
      <c r="L1287">
        <v>49764</v>
      </c>
      <c r="M1287">
        <v>47.85</v>
      </c>
      <c r="N1287" t="s">
        <v>9380</v>
      </c>
      <c r="O1287" t="s">
        <v>9532</v>
      </c>
      <c r="P1287">
        <v>0</v>
      </c>
      <c r="Q1287">
        <v>0</v>
      </c>
      <c r="R1287">
        <v>2</v>
      </c>
    </row>
    <row r="1288" spans="1:18" x14ac:dyDescent="0.25">
      <c r="A1288" t="s">
        <v>808</v>
      </c>
      <c r="B1288">
        <v>2016</v>
      </c>
      <c r="C1288">
        <v>4</v>
      </c>
      <c r="D1288">
        <v>22</v>
      </c>
      <c r="E1288" t="s">
        <v>92</v>
      </c>
      <c r="F1288" s="1" t="s">
        <v>3205</v>
      </c>
      <c r="G1288" s="1" t="s">
        <v>3203</v>
      </c>
      <c r="H1288" s="1" t="s">
        <v>3206</v>
      </c>
      <c r="I1288" t="s">
        <v>17592</v>
      </c>
      <c r="J1288" t="s">
        <v>23</v>
      </c>
      <c r="K1288">
        <v>2700</v>
      </c>
      <c r="L1288">
        <v>109350</v>
      </c>
      <c r="M1288">
        <v>40.5</v>
      </c>
      <c r="N1288" t="s">
        <v>62</v>
      </c>
      <c r="O1288" t="s">
        <v>9498</v>
      </c>
      <c r="P1288">
        <v>0</v>
      </c>
      <c r="Q1288">
        <v>0</v>
      </c>
      <c r="R1288">
        <v>2</v>
      </c>
    </row>
    <row r="1289" spans="1:18" x14ac:dyDescent="0.25">
      <c r="A1289" t="s">
        <v>10346</v>
      </c>
      <c r="B1289">
        <v>2019</v>
      </c>
      <c r="C1289">
        <v>2</v>
      </c>
      <c r="D1289">
        <v>25</v>
      </c>
      <c r="E1289" t="s">
        <v>174</v>
      </c>
      <c r="F1289" s="1" t="s">
        <v>3205</v>
      </c>
      <c r="G1289" s="1" t="s">
        <v>3384</v>
      </c>
      <c r="H1289" s="1" t="s">
        <v>3206</v>
      </c>
      <c r="I1289" t="s">
        <v>17212</v>
      </c>
      <c r="J1289" t="s">
        <v>23</v>
      </c>
      <c r="K1289">
        <v>2130</v>
      </c>
      <c r="L1289">
        <v>100110.01</v>
      </c>
      <c r="M1289">
        <v>47</v>
      </c>
      <c r="N1289" t="s">
        <v>2239</v>
      </c>
      <c r="O1289" t="s">
        <v>9550</v>
      </c>
      <c r="P1289">
        <v>0</v>
      </c>
      <c r="Q1289">
        <v>0</v>
      </c>
      <c r="R1289">
        <v>1</v>
      </c>
    </row>
    <row r="1290" spans="1:18" x14ac:dyDescent="0.25">
      <c r="A1290" t="s">
        <v>10346</v>
      </c>
      <c r="B1290">
        <v>2019</v>
      </c>
      <c r="C1290">
        <v>2</v>
      </c>
      <c r="D1290">
        <v>25</v>
      </c>
      <c r="E1290" t="s">
        <v>174</v>
      </c>
      <c r="F1290" s="1" t="s">
        <v>3205</v>
      </c>
      <c r="G1290" s="1" t="s">
        <v>3384</v>
      </c>
      <c r="H1290" s="1" t="s">
        <v>3206</v>
      </c>
      <c r="I1290" t="s">
        <v>17214</v>
      </c>
      <c r="J1290" t="s">
        <v>23</v>
      </c>
      <c r="K1290">
        <v>11415</v>
      </c>
      <c r="L1290">
        <v>536505.05000000005</v>
      </c>
      <c r="M1290">
        <v>47</v>
      </c>
      <c r="N1290" t="s">
        <v>645</v>
      </c>
      <c r="O1290" t="s">
        <v>9450</v>
      </c>
      <c r="P1290">
        <v>9.1123449223886266E-2</v>
      </c>
      <c r="Q1290">
        <v>0</v>
      </c>
      <c r="R1290">
        <v>1</v>
      </c>
    </row>
    <row r="1291" spans="1:18" x14ac:dyDescent="0.25">
      <c r="A1291" t="s">
        <v>10346</v>
      </c>
      <c r="B1291">
        <v>2019</v>
      </c>
      <c r="C1291">
        <v>2</v>
      </c>
      <c r="D1291">
        <v>25</v>
      </c>
      <c r="E1291" t="s">
        <v>174</v>
      </c>
      <c r="F1291" s="1" t="s">
        <v>3205</v>
      </c>
      <c r="G1291" s="1" t="s">
        <v>3384</v>
      </c>
      <c r="H1291" s="1" t="s">
        <v>3206</v>
      </c>
      <c r="I1291" t="s">
        <v>17216</v>
      </c>
      <c r="J1291" t="s">
        <v>23</v>
      </c>
      <c r="K1291">
        <v>1670</v>
      </c>
      <c r="L1291">
        <v>78490.009999999995</v>
      </c>
      <c r="M1291">
        <v>47</v>
      </c>
      <c r="N1291" t="s">
        <v>166</v>
      </c>
      <c r="O1291" t="s">
        <v>9509</v>
      </c>
      <c r="P1291">
        <v>0</v>
      </c>
      <c r="Q1291">
        <v>0</v>
      </c>
      <c r="R1291">
        <v>1</v>
      </c>
    </row>
    <row r="1292" spans="1:18" x14ac:dyDescent="0.25">
      <c r="A1292" t="s">
        <v>10346</v>
      </c>
      <c r="B1292">
        <v>2019</v>
      </c>
      <c r="C1292">
        <v>2</v>
      </c>
      <c r="D1292">
        <v>25</v>
      </c>
      <c r="E1292" t="s">
        <v>174</v>
      </c>
      <c r="F1292" s="1" t="s">
        <v>9480</v>
      </c>
      <c r="G1292" s="1" t="s">
        <v>9480</v>
      </c>
      <c r="H1292" s="1" t="s">
        <v>9480</v>
      </c>
      <c r="I1292" t="s">
        <v>1271</v>
      </c>
      <c r="J1292" t="s">
        <v>23</v>
      </c>
      <c r="K1292">
        <v>2490</v>
      </c>
      <c r="L1292">
        <v>122009.99</v>
      </c>
      <c r="M1292">
        <v>49</v>
      </c>
      <c r="N1292" t="e">
        <v>#N/A</v>
      </c>
      <c r="O1292" t="e">
        <v>#N/A</v>
      </c>
      <c r="P1292">
        <v>0</v>
      </c>
      <c r="Q1292">
        <v>0</v>
      </c>
      <c r="R1292">
        <v>1</v>
      </c>
    </row>
    <row r="1293" spans="1:18" x14ac:dyDescent="0.25">
      <c r="A1293" t="s">
        <v>10346</v>
      </c>
      <c r="B1293">
        <v>2019</v>
      </c>
      <c r="C1293">
        <v>2</v>
      </c>
      <c r="D1293">
        <v>25</v>
      </c>
      <c r="E1293" t="s">
        <v>174</v>
      </c>
      <c r="F1293" s="1" t="s">
        <v>9480</v>
      </c>
      <c r="G1293" s="1" t="s">
        <v>9480</v>
      </c>
      <c r="H1293" s="1" t="s">
        <v>9480</v>
      </c>
      <c r="I1293" t="s">
        <v>2496</v>
      </c>
      <c r="J1293" t="s">
        <v>23</v>
      </c>
      <c r="K1293">
        <v>1427</v>
      </c>
      <c r="L1293">
        <v>70636.5</v>
      </c>
      <c r="M1293">
        <v>49.5</v>
      </c>
      <c r="N1293" t="e">
        <v>#N/A</v>
      </c>
      <c r="O1293" t="e">
        <v>#N/A</v>
      </c>
      <c r="P1293">
        <v>0</v>
      </c>
      <c r="Q1293">
        <v>0</v>
      </c>
      <c r="R1293">
        <v>1</v>
      </c>
    </row>
    <row r="1294" spans="1:18" x14ac:dyDescent="0.25">
      <c r="A1294" t="s">
        <v>7640</v>
      </c>
      <c r="B1294">
        <v>2016</v>
      </c>
      <c r="C1294">
        <v>7</v>
      </c>
      <c r="D1294">
        <v>7</v>
      </c>
      <c r="E1294" t="s">
        <v>7305</v>
      </c>
      <c r="F1294" s="1" t="s">
        <v>5207</v>
      </c>
      <c r="G1294" s="1" t="s">
        <v>20573</v>
      </c>
      <c r="H1294" s="1" t="s">
        <v>7263</v>
      </c>
      <c r="I1294" t="s">
        <v>20642</v>
      </c>
      <c r="J1294" t="s">
        <v>38</v>
      </c>
      <c r="K1294">
        <v>25</v>
      </c>
      <c r="L1294">
        <v>3088.75</v>
      </c>
      <c r="M1294">
        <v>123.55</v>
      </c>
      <c r="N1294" t="s">
        <v>7263</v>
      </c>
      <c r="O1294" t="s">
        <v>23274</v>
      </c>
      <c r="P1294">
        <v>0</v>
      </c>
      <c r="Q1294">
        <v>0</v>
      </c>
      <c r="R1294">
        <v>3</v>
      </c>
    </row>
    <row r="1295" spans="1:18" x14ac:dyDescent="0.25">
      <c r="A1295" t="s">
        <v>7640</v>
      </c>
      <c r="B1295">
        <v>2016</v>
      </c>
      <c r="C1295">
        <v>7</v>
      </c>
      <c r="D1295">
        <v>7</v>
      </c>
      <c r="E1295" t="s">
        <v>7305</v>
      </c>
      <c r="F1295" s="1" t="s">
        <v>5207</v>
      </c>
      <c r="G1295" s="1" t="s">
        <v>20931</v>
      </c>
      <c r="H1295" s="1" t="s">
        <v>7263</v>
      </c>
      <c r="I1295" t="s">
        <v>20982</v>
      </c>
      <c r="J1295" t="s">
        <v>23</v>
      </c>
      <c r="K1295">
        <v>81.599999999999994</v>
      </c>
      <c r="L1295">
        <v>12372.19</v>
      </c>
      <c r="M1295">
        <v>151.62</v>
      </c>
      <c r="N1295" t="s">
        <v>9110</v>
      </c>
      <c r="O1295" t="s">
        <v>9461</v>
      </c>
      <c r="P1295">
        <v>0</v>
      </c>
      <c r="Q1295">
        <v>5.1453052842904301E-2</v>
      </c>
      <c r="R1295">
        <v>3</v>
      </c>
    </row>
    <row r="1296" spans="1:18" x14ac:dyDescent="0.25">
      <c r="A1296" t="s">
        <v>1992</v>
      </c>
      <c r="B1296">
        <v>2017</v>
      </c>
      <c r="C1296">
        <v>11</v>
      </c>
      <c r="D1296">
        <v>11</v>
      </c>
      <c r="E1296" t="s">
        <v>1620</v>
      </c>
      <c r="F1296" s="1" t="s">
        <v>3205</v>
      </c>
      <c r="G1296" s="1" t="s">
        <v>3227</v>
      </c>
      <c r="H1296" s="1" t="s">
        <v>3206</v>
      </c>
      <c r="I1296" t="s">
        <v>19726</v>
      </c>
      <c r="J1296" t="s">
        <v>23</v>
      </c>
      <c r="K1296">
        <v>14000</v>
      </c>
      <c r="L1296">
        <v>778400</v>
      </c>
      <c r="M1296">
        <v>55.6</v>
      </c>
      <c r="N1296" t="s">
        <v>22067</v>
      </c>
      <c r="O1296" t="s">
        <v>23263</v>
      </c>
      <c r="P1296">
        <v>0</v>
      </c>
      <c r="Q1296">
        <v>0</v>
      </c>
      <c r="R1296">
        <v>4</v>
      </c>
    </row>
    <row r="1297" spans="1:18" x14ac:dyDescent="0.25">
      <c r="A1297" t="s">
        <v>1992</v>
      </c>
      <c r="B1297">
        <v>2017</v>
      </c>
      <c r="C1297">
        <v>11</v>
      </c>
      <c r="D1297">
        <v>11</v>
      </c>
      <c r="E1297" t="s">
        <v>1620</v>
      </c>
      <c r="F1297" s="1" t="s">
        <v>3205</v>
      </c>
      <c r="G1297" s="1" t="s">
        <v>3227</v>
      </c>
      <c r="H1297" s="1" t="s">
        <v>3206</v>
      </c>
      <c r="I1297" t="s">
        <v>19739</v>
      </c>
      <c r="J1297" t="s">
        <v>23</v>
      </c>
      <c r="K1297">
        <v>3048</v>
      </c>
      <c r="L1297">
        <v>232867.20000000001</v>
      </c>
      <c r="M1297">
        <v>76.400000000000006</v>
      </c>
      <c r="N1297" t="s">
        <v>22092</v>
      </c>
      <c r="O1297" t="s">
        <v>23269</v>
      </c>
      <c r="P1297">
        <v>0</v>
      </c>
      <c r="Q1297">
        <v>0</v>
      </c>
      <c r="R1297">
        <v>4</v>
      </c>
    </row>
    <row r="1298" spans="1:18" x14ac:dyDescent="0.25">
      <c r="A1298" t="s">
        <v>1992</v>
      </c>
      <c r="B1298">
        <v>2017</v>
      </c>
      <c r="C1298">
        <v>11</v>
      </c>
      <c r="D1298">
        <v>11</v>
      </c>
      <c r="E1298" t="s">
        <v>1620</v>
      </c>
      <c r="F1298" s="1" t="s">
        <v>3205</v>
      </c>
      <c r="G1298" s="1" t="s">
        <v>3863</v>
      </c>
      <c r="H1298" s="1" t="s">
        <v>3206</v>
      </c>
      <c r="I1298" t="s">
        <v>19141</v>
      </c>
      <c r="J1298" t="s">
        <v>23</v>
      </c>
      <c r="K1298">
        <v>3005</v>
      </c>
      <c r="L1298">
        <v>174590.5</v>
      </c>
      <c r="M1298">
        <v>58.1</v>
      </c>
      <c r="N1298" t="s">
        <v>9311</v>
      </c>
      <c r="O1298" t="s">
        <v>9520</v>
      </c>
      <c r="P1298">
        <v>0</v>
      </c>
      <c r="Q1298">
        <v>0</v>
      </c>
      <c r="R1298">
        <v>4</v>
      </c>
    </row>
    <row r="1299" spans="1:18" x14ac:dyDescent="0.25">
      <c r="A1299" t="s">
        <v>7723</v>
      </c>
      <c r="B1299">
        <v>2016</v>
      </c>
      <c r="C1299">
        <v>8</v>
      </c>
      <c r="D1299">
        <v>30</v>
      </c>
      <c r="E1299" t="s">
        <v>7361</v>
      </c>
      <c r="F1299" s="1" t="s">
        <v>5207</v>
      </c>
      <c r="G1299" s="1" t="s">
        <v>21109</v>
      </c>
      <c r="H1299" s="1" t="s">
        <v>7263</v>
      </c>
      <c r="I1299" t="s">
        <v>6708</v>
      </c>
      <c r="J1299" t="s">
        <v>23</v>
      </c>
      <c r="K1299">
        <v>5</v>
      </c>
      <c r="L1299">
        <v>500</v>
      </c>
      <c r="M1299">
        <v>100</v>
      </c>
      <c r="N1299" t="s">
        <v>8864</v>
      </c>
      <c r="O1299" t="s">
        <v>9781</v>
      </c>
      <c r="P1299">
        <v>0</v>
      </c>
      <c r="Q1299">
        <v>0</v>
      </c>
      <c r="R1299">
        <v>3</v>
      </c>
    </row>
    <row r="1300" spans="1:18" x14ac:dyDescent="0.25">
      <c r="A1300" t="s">
        <v>10293</v>
      </c>
      <c r="B1300">
        <v>2019</v>
      </c>
      <c r="C1300">
        <v>2</v>
      </c>
      <c r="D1300">
        <v>15</v>
      </c>
      <c r="E1300" t="s">
        <v>226</v>
      </c>
      <c r="F1300" s="1" t="s">
        <v>3205</v>
      </c>
      <c r="G1300" s="1" t="s">
        <v>3384</v>
      </c>
      <c r="H1300" s="1" t="s">
        <v>3206</v>
      </c>
      <c r="I1300" t="s">
        <v>17211</v>
      </c>
      <c r="J1300" t="s">
        <v>23</v>
      </c>
      <c r="K1300">
        <v>3000</v>
      </c>
      <c r="L1300">
        <v>137400</v>
      </c>
      <c r="M1300">
        <v>45.8</v>
      </c>
      <c r="N1300" t="s">
        <v>160</v>
      </c>
      <c r="O1300" t="s">
        <v>9452</v>
      </c>
      <c r="P1300">
        <v>0.10110188471641929</v>
      </c>
      <c r="Q1300">
        <v>0</v>
      </c>
      <c r="R1300">
        <v>1</v>
      </c>
    </row>
    <row r="1301" spans="1:18" x14ac:dyDescent="0.25">
      <c r="A1301" t="s">
        <v>10293</v>
      </c>
      <c r="B1301">
        <v>2019</v>
      </c>
      <c r="C1301">
        <v>2</v>
      </c>
      <c r="D1301">
        <v>15</v>
      </c>
      <c r="E1301" t="s">
        <v>226</v>
      </c>
      <c r="F1301" s="1" t="s">
        <v>3205</v>
      </c>
      <c r="G1301" s="1" t="s">
        <v>3384</v>
      </c>
      <c r="H1301" s="1" t="s">
        <v>3206</v>
      </c>
      <c r="I1301" t="s">
        <v>17216</v>
      </c>
      <c r="J1301" t="s">
        <v>23</v>
      </c>
      <c r="K1301">
        <v>5112</v>
      </c>
      <c r="L1301">
        <v>230040</v>
      </c>
      <c r="M1301">
        <v>45</v>
      </c>
      <c r="N1301" t="s">
        <v>166</v>
      </c>
      <c r="O1301" t="s">
        <v>9509</v>
      </c>
      <c r="P1301">
        <v>0</v>
      </c>
      <c r="Q1301">
        <v>0</v>
      </c>
      <c r="R1301">
        <v>1</v>
      </c>
    </row>
    <row r="1302" spans="1:18" x14ac:dyDescent="0.25">
      <c r="A1302" t="s">
        <v>10293</v>
      </c>
      <c r="B1302">
        <v>2019</v>
      </c>
      <c r="C1302">
        <v>2</v>
      </c>
      <c r="D1302">
        <v>15</v>
      </c>
      <c r="E1302" t="s">
        <v>226</v>
      </c>
      <c r="F1302" s="1" t="s">
        <v>3205</v>
      </c>
      <c r="G1302" s="1" t="s">
        <v>3863</v>
      </c>
      <c r="H1302" s="1" t="s">
        <v>3206</v>
      </c>
      <c r="I1302" t="s">
        <v>19188</v>
      </c>
      <c r="J1302" t="s">
        <v>23</v>
      </c>
      <c r="K1302">
        <v>12190</v>
      </c>
      <c r="L1302">
        <v>554645</v>
      </c>
      <c r="M1302">
        <v>45.5</v>
      </c>
      <c r="N1302" t="s">
        <v>489</v>
      </c>
      <c r="O1302" t="s">
        <v>9501</v>
      </c>
      <c r="P1302">
        <v>0</v>
      </c>
      <c r="Q1302">
        <v>0</v>
      </c>
      <c r="R1302">
        <v>1</v>
      </c>
    </row>
    <row r="1303" spans="1:18" x14ac:dyDescent="0.25">
      <c r="A1303" t="s">
        <v>1165</v>
      </c>
      <c r="B1303">
        <v>2016</v>
      </c>
      <c r="C1303">
        <v>10</v>
      </c>
      <c r="D1303">
        <v>24</v>
      </c>
      <c r="E1303" t="s">
        <v>31</v>
      </c>
      <c r="F1303" s="1" t="s">
        <v>3205</v>
      </c>
      <c r="G1303" s="1" t="s">
        <v>3384</v>
      </c>
      <c r="H1303" s="1" t="s">
        <v>3206</v>
      </c>
      <c r="I1303" t="s">
        <v>17077</v>
      </c>
      <c r="J1303" t="s">
        <v>23</v>
      </c>
      <c r="K1303">
        <v>64260</v>
      </c>
      <c r="L1303">
        <v>2356478.46</v>
      </c>
      <c r="M1303">
        <v>36.67</v>
      </c>
      <c r="N1303" t="s">
        <v>645</v>
      </c>
      <c r="O1303" t="s">
        <v>9450</v>
      </c>
      <c r="P1303">
        <v>9.1123449223886266E-2</v>
      </c>
      <c r="Q1303">
        <v>0</v>
      </c>
      <c r="R1303">
        <v>4</v>
      </c>
    </row>
    <row r="1304" spans="1:18" x14ac:dyDescent="0.25">
      <c r="A1304" t="s">
        <v>1357</v>
      </c>
      <c r="B1304">
        <v>2017</v>
      </c>
      <c r="C1304">
        <v>2</v>
      </c>
      <c r="D1304">
        <v>7</v>
      </c>
      <c r="E1304" t="s">
        <v>1305</v>
      </c>
      <c r="F1304" s="1" t="s">
        <v>3205</v>
      </c>
      <c r="G1304" s="1" t="s">
        <v>3967</v>
      </c>
      <c r="H1304" s="1" t="s">
        <v>3206</v>
      </c>
      <c r="I1304" t="s">
        <v>18284</v>
      </c>
      <c r="J1304" t="s">
        <v>23</v>
      </c>
      <c r="K1304">
        <v>20106</v>
      </c>
      <c r="L1304">
        <v>1035459</v>
      </c>
      <c r="M1304">
        <v>51.5</v>
      </c>
      <c r="N1304" t="s">
        <v>9225</v>
      </c>
      <c r="O1304" t="s">
        <v>9594</v>
      </c>
      <c r="P1304">
        <v>0</v>
      </c>
      <c r="Q1304">
        <v>0</v>
      </c>
      <c r="R1304">
        <v>1</v>
      </c>
    </row>
    <row r="1305" spans="1:18" x14ac:dyDescent="0.25">
      <c r="A1305" t="s">
        <v>16545</v>
      </c>
      <c r="B1305">
        <v>2018</v>
      </c>
      <c r="C1305">
        <v>9</v>
      </c>
      <c r="D1305">
        <v>19</v>
      </c>
      <c r="E1305" t="s">
        <v>16454</v>
      </c>
      <c r="F1305" s="1" t="s">
        <v>9480</v>
      </c>
      <c r="G1305" s="1" t="s">
        <v>9480</v>
      </c>
      <c r="H1305" s="1" t="s">
        <v>9480</v>
      </c>
      <c r="I1305" t="s">
        <v>16439</v>
      </c>
      <c r="J1305" t="s">
        <v>23</v>
      </c>
      <c r="K1305">
        <v>3240</v>
      </c>
      <c r="L1305">
        <v>382320</v>
      </c>
      <c r="M1305">
        <v>118</v>
      </c>
      <c r="N1305" t="e">
        <v>#N/A</v>
      </c>
      <c r="O1305" t="e">
        <v>#N/A</v>
      </c>
      <c r="P1305">
        <v>0</v>
      </c>
      <c r="Q1305">
        <v>0</v>
      </c>
      <c r="R1305">
        <v>3</v>
      </c>
    </row>
    <row r="1306" spans="1:18" x14ac:dyDescent="0.25">
      <c r="A1306" t="s">
        <v>16545</v>
      </c>
      <c r="B1306">
        <v>2018</v>
      </c>
      <c r="C1306">
        <v>9</v>
      </c>
      <c r="D1306">
        <v>19</v>
      </c>
      <c r="E1306" t="s">
        <v>16454</v>
      </c>
      <c r="F1306" s="1" t="s">
        <v>9480</v>
      </c>
      <c r="G1306" s="1" t="s">
        <v>9480</v>
      </c>
      <c r="H1306" s="1" t="s">
        <v>9480</v>
      </c>
      <c r="I1306" t="s">
        <v>8009</v>
      </c>
      <c r="J1306" t="s">
        <v>23</v>
      </c>
      <c r="K1306">
        <v>36</v>
      </c>
      <c r="L1306">
        <v>5220</v>
      </c>
      <c r="M1306">
        <v>145</v>
      </c>
      <c r="N1306" t="e">
        <v>#N/A</v>
      </c>
      <c r="O1306" t="e">
        <v>#N/A</v>
      </c>
      <c r="P1306">
        <v>0</v>
      </c>
      <c r="Q1306">
        <v>0</v>
      </c>
      <c r="R1306">
        <v>3</v>
      </c>
    </row>
    <row r="1307" spans="1:18" x14ac:dyDescent="0.25">
      <c r="A1307" t="s">
        <v>979</v>
      </c>
      <c r="B1307">
        <v>2016</v>
      </c>
      <c r="C1307">
        <v>8</v>
      </c>
      <c r="D1307">
        <v>16</v>
      </c>
      <c r="E1307" t="s">
        <v>226</v>
      </c>
      <c r="F1307" s="1" t="s">
        <v>3205</v>
      </c>
      <c r="G1307" s="1" t="s">
        <v>3384</v>
      </c>
      <c r="H1307" s="1" t="s">
        <v>3206</v>
      </c>
      <c r="I1307" t="s">
        <v>17081</v>
      </c>
      <c r="J1307" t="s">
        <v>23</v>
      </c>
      <c r="K1307">
        <v>19715</v>
      </c>
      <c r="L1307">
        <v>772828</v>
      </c>
      <c r="M1307">
        <v>39.200000000000003</v>
      </c>
      <c r="N1307" t="s">
        <v>160</v>
      </c>
      <c r="O1307" t="s">
        <v>9452</v>
      </c>
      <c r="P1307">
        <v>0.10110188471641929</v>
      </c>
      <c r="Q1307">
        <v>0</v>
      </c>
      <c r="R1307">
        <v>3</v>
      </c>
    </row>
    <row r="1308" spans="1:18" x14ac:dyDescent="0.25">
      <c r="A1308" t="s">
        <v>7774</v>
      </c>
      <c r="B1308">
        <v>2016</v>
      </c>
      <c r="C1308">
        <v>10</v>
      </c>
      <c r="D1308">
        <v>31</v>
      </c>
      <c r="E1308" t="s">
        <v>7357</v>
      </c>
      <c r="F1308" s="1" t="s">
        <v>5207</v>
      </c>
      <c r="G1308" s="1" t="s">
        <v>20573</v>
      </c>
      <c r="H1308" s="1" t="s">
        <v>7263</v>
      </c>
      <c r="I1308" t="s">
        <v>20575</v>
      </c>
      <c r="J1308" t="s">
        <v>23</v>
      </c>
      <c r="K1308">
        <v>1120</v>
      </c>
      <c r="L1308">
        <v>179200</v>
      </c>
      <c r="M1308">
        <v>160</v>
      </c>
      <c r="N1308" t="s">
        <v>7263</v>
      </c>
      <c r="O1308" t="s">
        <v>23274</v>
      </c>
      <c r="P1308">
        <v>0</v>
      </c>
      <c r="Q1308">
        <v>0</v>
      </c>
      <c r="R1308">
        <v>4</v>
      </c>
    </row>
    <row r="1309" spans="1:18" x14ac:dyDescent="0.25">
      <c r="A1309" t="s">
        <v>1585</v>
      </c>
      <c r="B1309">
        <v>2017</v>
      </c>
      <c r="C1309">
        <v>5</v>
      </c>
      <c r="D1309">
        <v>4</v>
      </c>
      <c r="E1309" t="s">
        <v>31</v>
      </c>
      <c r="F1309" s="1" t="s">
        <v>3205</v>
      </c>
      <c r="G1309" s="1" t="s">
        <v>3384</v>
      </c>
      <c r="H1309" s="1" t="s">
        <v>7263</v>
      </c>
      <c r="I1309" t="s">
        <v>17162</v>
      </c>
      <c r="J1309" t="s">
        <v>23</v>
      </c>
      <c r="K1309">
        <v>2004.6</v>
      </c>
      <c r="L1309">
        <v>290967.69</v>
      </c>
      <c r="M1309">
        <v>145.15</v>
      </c>
      <c r="N1309" t="s">
        <v>9146</v>
      </c>
      <c r="O1309" t="s">
        <v>9585</v>
      </c>
      <c r="P1309">
        <v>0</v>
      </c>
      <c r="Q1309">
        <v>0</v>
      </c>
      <c r="R1309">
        <v>2</v>
      </c>
    </row>
    <row r="1310" spans="1:18" x14ac:dyDescent="0.25">
      <c r="A1310" t="s">
        <v>7708</v>
      </c>
      <c r="B1310">
        <v>2016</v>
      </c>
      <c r="C1310">
        <v>8</v>
      </c>
      <c r="D1310">
        <v>24</v>
      </c>
      <c r="E1310" t="s">
        <v>7304</v>
      </c>
      <c r="F1310" s="1" t="s">
        <v>5207</v>
      </c>
      <c r="G1310" s="1" t="s">
        <v>21109</v>
      </c>
      <c r="H1310" s="1" t="s">
        <v>7263</v>
      </c>
      <c r="I1310" t="s">
        <v>6774</v>
      </c>
      <c r="J1310" t="s">
        <v>38</v>
      </c>
      <c r="K1310">
        <v>1000</v>
      </c>
      <c r="L1310">
        <v>1310</v>
      </c>
      <c r="M1310">
        <v>1.31</v>
      </c>
      <c r="N1310" t="s">
        <v>8891</v>
      </c>
      <c r="O1310" t="s">
        <v>9860</v>
      </c>
      <c r="P1310">
        <v>0</v>
      </c>
      <c r="Q1310">
        <v>0</v>
      </c>
      <c r="R1310">
        <v>3</v>
      </c>
    </row>
    <row r="1311" spans="1:18" x14ac:dyDescent="0.25">
      <c r="A1311" t="s">
        <v>7708</v>
      </c>
      <c r="B1311">
        <v>2016</v>
      </c>
      <c r="C1311">
        <v>8</v>
      </c>
      <c r="D1311">
        <v>24</v>
      </c>
      <c r="E1311" t="s">
        <v>7304</v>
      </c>
      <c r="F1311" s="1" t="s">
        <v>5207</v>
      </c>
      <c r="G1311" s="1" t="s">
        <v>21109</v>
      </c>
      <c r="H1311" s="1" t="s">
        <v>7263</v>
      </c>
      <c r="I1311" t="s">
        <v>6777</v>
      </c>
      <c r="J1311" t="s">
        <v>38</v>
      </c>
      <c r="K1311">
        <v>1000</v>
      </c>
      <c r="L1311">
        <v>1570</v>
      </c>
      <c r="M1311">
        <v>1.57</v>
      </c>
      <c r="N1311" t="s">
        <v>8893</v>
      </c>
      <c r="O1311" t="s">
        <v>9981</v>
      </c>
      <c r="P1311">
        <v>0</v>
      </c>
      <c r="Q1311">
        <v>0</v>
      </c>
      <c r="R1311">
        <v>3</v>
      </c>
    </row>
    <row r="1312" spans="1:18" x14ac:dyDescent="0.25">
      <c r="A1312" t="s">
        <v>7702</v>
      </c>
      <c r="B1312">
        <v>2016</v>
      </c>
      <c r="C1312">
        <v>8</v>
      </c>
      <c r="D1312">
        <v>22</v>
      </c>
      <c r="E1312" t="s">
        <v>7471</v>
      </c>
      <c r="F1312" s="1" t="s">
        <v>9480</v>
      </c>
      <c r="G1312" s="1" t="s">
        <v>9480</v>
      </c>
      <c r="H1312" s="1" t="s">
        <v>9480</v>
      </c>
      <c r="I1312" t="s">
        <v>15713</v>
      </c>
      <c r="J1312" t="s">
        <v>38</v>
      </c>
      <c r="K1312">
        <v>32</v>
      </c>
      <c r="L1312">
        <v>2080</v>
      </c>
      <c r="M1312">
        <v>65</v>
      </c>
      <c r="N1312" t="e">
        <v>#N/A</v>
      </c>
      <c r="O1312" t="e">
        <v>#N/A</v>
      </c>
      <c r="P1312">
        <v>0</v>
      </c>
      <c r="Q1312">
        <v>0</v>
      </c>
      <c r="R1312">
        <v>3</v>
      </c>
    </row>
    <row r="1313" spans="1:18" x14ac:dyDescent="0.25">
      <c r="A1313" t="s">
        <v>10217</v>
      </c>
      <c r="B1313">
        <v>2019</v>
      </c>
      <c r="C1313">
        <v>1</v>
      </c>
      <c r="D1313">
        <v>29</v>
      </c>
      <c r="E1313" t="s">
        <v>7471</v>
      </c>
      <c r="F1313" s="1" t="s">
        <v>5207</v>
      </c>
      <c r="G1313" s="1" t="s">
        <v>21316</v>
      </c>
      <c r="H1313" s="1" t="s">
        <v>3200</v>
      </c>
      <c r="I1313" t="s">
        <v>6835</v>
      </c>
      <c r="J1313" t="s">
        <v>38</v>
      </c>
      <c r="K1313">
        <v>265</v>
      </c>
      <c r="L1313">
        <v>101760</v>
      </c>
      <c r="M1313">
        <v>384</v>
      </c>
      <c r="N1313" t="e">
        <v>#N/A</v>
      </c>
      <c r="O1313" t="e">
        <v>#N/A</v>
      </c>
      <c r="P1313">
        <v>0</v>
      </c>
      <c r="Q1313">
        <v>0</v>
      </c>
      <c r="R1313">
        <v>1</v>
      </c>
    </row>
    <row r="1314" spans="1:18" x14ac:dyDescent="0.25">
      <c r="A1314" t="s">
        <v>1810</v>
      </c>
      <c r="B1314">
        <v>2017</v>
      </c>
      <c r="C1314">
        <v>9</v>
      </c>
      <c r="D1314">
        <v>8</v>
      </c>
      <c r="E1314" t="s">
        <v>226</v>
      </c>
      <c r="F1314" s="1" t="s">
        <v>3205</v>
      </c>
      <c r="G1314" s="1" t="s">
        <v>3863</v>
      </c>
      <c r="H1314" s="1" t="s">
        <v>3206</v>
      </c>
      <c r="I1314" t="s">
        <v>19007</v>
      </c>
      <c r="J1314" t="s">
        <v>23</v>
      </c>
      <c r="K1314">
        <v>15150</v>
      </c>
      <c r="L1314">
        <v>689022</v>
      </c>
      <c r="M1314">
        <v>45.48</v>
      </c>
      <c r="N1314" t="s">
        <v>9347</v>
      </c>
      <c r="O1314" t="s">
        <v>9542</v>
      </c>
      <c r="P1314">
        <v>8.0289698840596724E-2</v>
      </c>
      <c r="Q1314">
        <v>0</v>
      </c>
      <c r="R1314">
        <v>3</v>
      </c>
    </row>
    <row r="1315" spans="1:18" x14ac:dyDescent="0.25">
      <c r="A1315" t="s">
        <v>1810</v>
      </c>
      <c r="B1315">
        <v>2017</v>
      </c>
      <c r="C1315">
        <v>9</v>
      </c>
      <c r="D1315">
        <v>8</v>
      </c>
      <c r="E1315" t="s">
        <v>226</v>
      </c>
      <c r="F1315" s="1" t="s">
        <v>3205</v>
      </c>
      <c r="G1315" s="1" t="s">
        <v>3863</v>
      </c>
      <c r="H1315" s="1" t="s">
        <v>3206</v>
      </c>
      <c r="I1315" t="s">
        <v>19009</v>
      </c>
      <c r="J1315" t="s">
        <v>23</v>
      </c>
      <c r="K1315">
        <v>4915</v>
      </c>
      <c r="L1315">
        <v>223534.2</v>
      </c>
      <c r="M1315">
        <v>45.48</v>
      </c>
      <c r="N1315" t="s">
        <v>9340</v>
      </c>
      <c r="O1315" t="s">
        <v>9482</v>
      </c>
      <c r="P1315">
        <v>8.0867377033553248E-2</v>
      </c>
      <c r="Q1315">
        <v>0</v>
      </c>
      <c r="R1315">
        <v>3</v>
      </c>
    </row>
    <row r="1316" spans="1:18" x14ac:dyDescent="0.25">
      <c r="A1316" t="s">
        <v>10243</v>
      </c>
      <c r="B1316">
        <v>2019</v>
      </c>
      <c r="C1316">
        <v>2</v>
      </c>
      <c r="D1316">
        <v>13</v>
      </c>
      <c r="E1316" t="s">
        <v>1620</v>
      </c>
      <c r="F1316" s="1" t="s">
        <v>3205</v>
      </c>
      <c r="G1316" s="1" t="s">
        <v>3384</v>
      </c>
      <c r="H1316" s="1" t="s">
        <v>3206</v>
      </c>
      <c r="I1316" t="s">
        <v>17201</v>
      </c>
      <c r="J1316" t="s">
        <v>23</v>
      </c>
      <c r="K1316">
        <v>16615</v>
      </c>
      <c r="L1316">
        <v>772597.5</v>
      </c>
      <c r="M1316">
        <v>46.5</v>
      </c>
      <c r="N1316" t="s">
        <v>228</v>
      </c>
      <c r="O1316" t="s">
        <v>9547</v>
      </c>
      <c r="P1316">
        <v>0</v>
      </c>
      <c r="Q1316">
        <v>0</v>
      </c>
      <c r="R1316">
        <v>1</v>
      </c>
    </row>
    <row r="1317" spans="1:18" x14ac:dyDescent="0.25">
      <c r="A1317" t="s">
        <v>10243</v>
      </c>
      <c r="B1317">
        <v>2019</v>
      </c>
      <c r="C1317">
        <v>2</v>
      </c>
      <c r="D1317">
        <v>13</v>
      </c>
      <c r="E1317" t="s">
        <v>1620</v>
      </c>
      <c r="F1317" s="1" t="s">
        <v>3205</v>
      </c>
      <c r="G1317" s="1" t="s">
        <v>3384</v>
      </c>
      <c r="H1317" s="1" t="s">
        <v>3206</v>
      </c>
      <c r="I1317" t="s">
        <v>17278</v>
      </c>
      <c r="J1317" t="s">
        <v>23</v>
      </c>
      <c r="K1317">
        <v>4284</v>
      </c>
      <c r="L1317">
        <v>192780</v>
      </c>
      <c r="M1317">
        <v>45</v>
      </c>
      <c r="N1317" t="s">
        <v>645</v>
      </c>
      <c r="O1317" t="s">
        <v>9450</v>
      </c>
      <c r="P1317">
        <v>9.1123449223886266E-2</v>
      </c>
      <c r="Q1317">
        <v>0</v>
      </c>
      <c r="R1317">
        <v>1</v>
      </c>
    </row>
    <row r="1318" spans="1:18" x14ac:dyDescent="0.25">
      <c r="A1318" t="s">
        <v>16549</v>
      </c>
      <c r="B1318">
        <v>2019</v>
      </c>
      <c r="C1318">
        <v>12</v>
      </c>
      <c r="D1318">
        <v>11</v>
      </c>
      <c r="E1318" t="s">
        <v>1515</v>
      </c>
      <c r="F1318" s="1" t="s">
        <v>3205</v>
      </c>
      <c r="G1318" s="1" t="s">
        <v>3384</v>
      </c>
      <c r="H1318" s="1" t="s">
        <v>3206</v>
      </c>
      <c r="I1318" t="s">
        <v>17299</v>
      </c>
      <c r="J1318" t="s">
        <v>23</v>
      </c>
      <c r="K1318">
        <v>19770</v>
      </c>
      <c r="L1318">
        <v>863949</v>
      </c>
      <c r="M1318">
        <v>43.7</v>
      </c>
      <c r="N1318" t="s">
        <v>160</v>
      </c>
      <c r="O1318" t="s">
        <v>9452</v>
      </c>
      <c r="P1318">
        <v>0.10110188471641929</v>
      </c>
      <c r="Q1318">
        <v>0</v>
      </c>
      <c r="R1318">
        <v>4</v>
      </c>
    </row>
    <row r="1319" spans="1:18" x14ac:dyDescent="0.25">
      <c r="A1319" t="s">
        <v>8610</v>
      </c>
      <c r="B1319">
        <v>2018</v>
      </c>
      <c r="C1319">
        <v>6</v>
      </c>
      <c r="D1319">
        <v>7</v>
      </c>
      <c r="E1319" t="s">
        <v>229</v>
      </c>
      <c r="F1319" s="1" t="s">
        <v>9480</v>
      </c>
      <c r="G1319" s="1" t="s">
        <v>9480</v>
      </c>
      <c r="H1319" s="1" t="s">
        <v>9480</v>
      </c>
      <c r="I1319" t="s">
        <v>8611</v>
      </c>
      <c r="J1319" t="s">
        <v>38</v>
      </c>
      <c r="K1319">
        <v>6</v>
      </c>
      <c r="L1319">
        <v>1675.08</v>
      </c>
      <c r="M1319">
        <v>279.18</v>
      </c>
      <c r="N1319" t="e">
        <v>#N/A</v>
      </c>
      <c r="O1319" t="e">
        <v>#N/A</v>
      </c>
      <c r="P1319">
        <v>0</v>
      </c>
      <c r="Q1319">
        <v>0</v>
      </c>
      <c r="R1319">
        <v>2</v>
      </c>
    </row>
    <row r="1320" spans="1:18" x14ac:dyDescent="0.25">
      <c r="A1320" t="s">
        <v>8610</v>
      </c>
      <c r="B1320">
        <v>2018</v>
      </c>
      <c r="C1320">
        <v>6</v>
      </c>
      <c r="D1320">
        <v>7</v>
      </c>
      <c r="E1320" t="s">
        <v>229</v>
      </c>
      <c r="F1320" s="1" t="s">
        <v>9480</v>
      </c>
      <c r="G1320" s="1" t="s">
        <v>9480</v>
      </c>
      <c r="H1320" s="1" t="s">
        <v>9480</v>
      </c>
      <c r="I1320" t="s">
        <v>8612</v>
      </c>
      <c r="J1320" t="s">
        <v>38</v>
      </c>
      <c r="K1320">
        <v>4</v>
      </c>
      <c r="L1320">
        <v>172.96</v>
      </c>
      <c r="M1320">
        <v>43.24</v>
      </c>
      <c r="N1320" t="e">
        <v>#N/A</v>
      </c>
      <c r="O1320" t="e">
        <v>#N/A</v>
      </c>
      <c r="P1320">
        <v>0</v>
      </c>
      <c r="Q1320">
        <v>0</v>
      </c>
      <c r="R1320">
        <v>2</v>
      </c>
    </row>
    <row r="1321" spans="1:18" x14ac:dyDescent="0.25">
      <c r="A1321" t="s">
        <v>8610</v>
      </c>
      <c r="B1321">
        <v>2018</v>
      </c>
      <c r="C1321">
        <v>6</v>
      </c>
      <c r="D1321">
        <v>7</v>
      </c>
      <c r="E1321" t="s">
        <v>229</v>
      </c>
      <c r="F1321" s="1" t="s">
        <v>9480</v>
      </c>
      <c r="G1321" s="1" t="s">
        <v>9480</v>
      </c>
      <c r="H1321" s="1" t="s">
        <v>9480</v>
      </c>
      <c r="I1321" t="s">
        <v>8613</v>
      </c>
      <c r="J1321" t="s">
        <v>38</v>
      </c>
      <c r="K1321">
        <v>30</v>
      </c>
      <c r="L1321">
        <v>1325.4</v>
      </c>
      <c r="M1321">
        <v>44.18</v>
      </c>
      <c r="N1321" t="e">
        <v>#N/A</v>
      </c>
      <c r="O1321" t="e">
        <v>#N/A</v>
      </c>
      <c r="P1321">
        <v>0</v>
      </c>
      <c r="Q1321">
        <v>0</v>
      </c>
      <c r="R1321">
        <v>2</v>
      </c>
    </row>
    <row r="1322" spans="1:18" x14ac:dyDescent="0.25">
      <c r="A1322" t="s">
        <v>8610</v>
      </c>
      <c r="B1322">
        <v>2018</v>
      </c>
      <c r="C1322">
        <v>6</v>
      </c>
      <c r="D1322">
        <v>7</v>
      </c>
      <c r="E1322" t="s">
        <v>229</v>
      </c>
      <c r="F1322" s="1" t="s">
        <v>9480</v>
      </c>
      <c r="G1322" s="1" t="s">
        <v>9480</v>
      </c>
      <c r="H1322" s="1" t="s">
        <v>9480</v>
      </c>
      <c r="I1322" t="s">
        <v>8614</v>
      </c>
      <c r="J1322" t="s">
        <v>38</v>
      </c>
      <c r="K1322">
        <v>15</v>
      </c>
      <c r="L1322">
        <v>267.89999999999998</v>
      </c>
      <c r="M1322">
        <v>17.86</v>
      </c>
      <c r="N1322" t="e">
        <v>#N/A</v>
      </c>
      <c r="O1322" t="e">
        <v>#N/A</v>
      </c>
      <c r="P1322">
        <v>0</v>
      </c>
      <c r="Q1322">
        <v>0</v>
      </c>
      <c r="R1322">
        <v>2</v>
      </c>
    </row>
    <row r="1323" spans="1:18" x14ac:dyDescent="0.25">
      <c r="A1323" t="s">
        <v>8610</v>
      </c>
      <c r="B1323">
        <v>2018</v>
      </c>
      <c r="C1323">
        <v>6</v>
      </c>
      <c r="D1323">
        <v>7</v>
      </c>
      <c r="E1323" t="s">
        <v>229</v>
      </c>
      <c r="F1323" s="1" t="s">
        <v>9480</v>
      </c>
      <c r="G1323" s="1" t="s">
        <v>9480</v>
      </c>
      <c r="H1323" s="1" t="s">
        <v>9480</v>
      </c>
      <c r="I1323" t="s">
        <v>8615</v>
      </c>
      <c r="J1323" t="s">
        <v>38</v>
      </c>
      <c r="K1323">
        <v>10</v>
      </c>
      <c r="L1323">
        <v>742.6</v>
      </c>
      <c r="M1323">
        <v>74.260000000000005</v>
      </c>
      <c r="N1323" t="e">
        <v>#N/A</v>
      </c>
      <c r="O1323" t="e">
        <v>#N/A</v>
      </c>
      <c r="P1323">
        <v>0</v>
      </c>
      <c r="Q1323">
        <v>0</v>
      </c>
      <c r="R1323">
        <v>2</v>
      </c>
    </row>
    <row r="1324" spans="1:18" x14ac:dyDescent="0.25">
      <c r="A1324" t="s">
        <v>8610</v>
      </c>
      <c r="B1324">
        <v>2018</v>
      </c>
      <c r="C1324">
        <v>6</v>
      </c>
      <c r="D1324">
        <v>7</v>
      </c>
      <c r="E1324" t="s">
        <v>229</v>
      </c>
      <c r="F1324" s="1" t="s">
        <v>9480</v>
      </c>
      <c r="G1324" s="1" t="s">
        <v>9480</v>
      </c>
      <c r="H1324" s="1" t="s">
        <v>9480</v>
      </c>
      <c r="I1324" t="s">
        <v>8616</v>
      </c>
      <c r="J1324" t="s">
        <v>38</v>
      </c>
      <c r="K1324">
        <v>5</v>
      </c>
      <c r="L1324">
        <v>502.9</v>
      </c>
      <c r="M1324">
        <v>100.58</v>
      </c>
      <c r="N1324" t="e">
        <v>#N/A</v>
      </c>
      <c r="O1324" t="e">
        <v>#N/A</v>
      </c>
      <c r="P1324">
        <v>0</v>
      </c>
      <c r="Q1324">
        <v>0</v>
      </c>
      <c r="R1324">
        <v>2</v>
      </c>
    </row>
    <row r="1325" spans="1:18" x14ac:dyDescent="0.25">
      <c r="A1325" t="s">
        <v>8610</v>
      </c>
      <c r="B1325">
        <v>2018</v>
      </c>
      <c r="C1325">
        <v>6</v>
      </c>
      <c r="D1325">
        <v>7</v>
      </c>
      <c r="E1325" t="s">
        <v>229</v>
      </c>
      <c r="F1325" s="1" t="s">
        <v>9480</v>
      </c>
      <c r="G1325" s="1" t="s">
        <v>9480</v>
      </c>
      <c r="H1325" s="1" t="s">
        <v>9480</v>
      </c>
      <c r="I1325" t="s">
        <v>8617</v>
      </c>
      <c r="J1325" t="s">
        <v>38</v>
      </c>
      <c r="K1325">
        <v>5</v>
      </c>
      <c r="L1325">
        <v>502.9</v>
      </c>
      <c r="M1325">
        <v>100.58</v>
      </c>
      <c r="N1325" t="e">
        <v>#N/A</v>
      </c>
      <c r="O1325" t="e">
        <v>#N/A</v>
      </c>
      <c r="P1325">
        <v>0</v>
      </c>
      <c r="Q1325">
        <v>0</v>
      </c>
      <c r="R1325">
        <v>2</v>
      </c>
    </row>
    <row r="1326" spans="1:18" x14ac:dyDescent="0.25">
      <c r="A1326" t="s">
        <v>8610</v>
      </c>
      <c r="B1326">
        <v>2018</v>
      </c>
      <c r="C1326">
        <v>6</v>
      </c>
      <c r="D1326">
        <v>7</v>
      </c>
      <c r="E1326" t="s">
        <v>229</v>
      </c>
      <c r="F1326" s="1" t="s">
        <v>3205</v>
      </c>
      <c r="G1326" s="1" t="s">
        <v>3967</v>
      </c>
      <c r="H1326" s="1" t="s">
        <v>7263</v>
      </c>
      <c r="I1326" t="s">
        <v>8618</v>
      </c>
      <c r="J1326" t="s">
        <v>85</v>
      </c>
      <c r="K1326">
        <v>15</v>
      </c>
      <c r="L1326">
        <v>935.3</v>
      </c>
      <c r="M1326">
        <v>62.35</v>
      </c>
      <c r="N1326" t="s">
        <v>8618</v>
      </c>
      <c r="O1326" t="s">
        <v>10638</v>
      </c>
      <c r="P1326">
        <v>0</v>
      </c>
      <c r="Q1326">
        <v>0</v>
      </c>
      <c r="R1326">
        <v>2</v>
      </c>
    </row>
    <row r="1327" spans="1:18" x14ac:dyDescent="0.25">
      <c r="A1327" t="s">
        <v>8610</v>
      </c>
      <c r="B1327">
        <v>2018</v>
      </c>
      <c r="C1327">
        <v>6</v>
      </c>
      <c r="D1327">
        <v>7</v>
      </c>
      <c r="E1327" t="s">
        <v>229</v>
      </c>
      <c r="F1327" s="1" t="s">
        <v>9480</v>
      </c>
      <c r="G1327" s="1" t="s">
        <v>9480</v>
      </c>
      <c r="H1327" s="1" t="s">
        <v>9480</v>
      </c>
      <c r="I1327" t="s">
        <v>8619</v>
      </c>
      <c r="J1327" t="s">
        <v>38</v>
      </c>
      <c r="K1327">
        <v>1</v>
      </c>
      <c r="L1327">
        <v>214.2</v>
      </c>
      <c r="M1327">
        <v>214.2</v>
      </c>
      <c r="N1327" t="e">
        <v>#N/A</v>
      </c>
      <c r="O1327" t="e">
        <v>#N/A</v>
      </c>
      <c r="P1327">
        <v>0</v>
      </c>
      <c r="Q1327">
        <v>0</v>
      </c>
      <c r="R1327">
        <v>2</v>
      </c>
    </row>
    <row r="1328" spans="1:18" x14ac:dyDescent="0.25">
      <c r="A1328" t="s">
        <v>8610</v>
      </c>
      <c r="B1328">
        <v>2018</v>
      </c>
      <c r="C1328">
        <v>6</v>
      </c>
      <c r="D1328">
        <v>7</v>
      </c>
      <c r="E1328" t="s">
        <v>229</v>
      </c>
      <c r="F1328" s="1" t="s">
        <v>9480</v>
      </c>
      <c r="G1328" s="1" t="s">
        <v>9480</v>
      </c>
      <c r="H1328" s="1" t="s">
        <v>9480</v>
      </c>
      <c r="I1328" t="s">
        <v>7459</v>
      </c>
      <c r="J1328" t="s">
        <v>38</v>
      </c>
      <c r="K1328">
        <v>1</v>
      </c>
      <c r="L1328">
        <v>203.98</v>
      </c>
      <c r="M1328">
        <v>203.98</v>
      </c>
      <c r="N1328" t="e">
        <v>#N/A</v>
      </c>
      <c r="O1328" t="e">
        <v>#N/A</v>
      </c>
      <c r="P1328">
        <v>0</v>
      </c>
      <c r="Q1328">
        <v>0</v>
      </c>
      <c r="R1328">
        <v>2</v>
      </c>
    </row>
    <row r="1329" spans="1:18" x14ac:dyDescent="0.25">
      <c r="A1329" t="s">
        <v>8610</v>
      </c>
      <c r="B1329">
        <v>2018</v>
      </c>
      <c r="C1329">
        <v>6</v>
      </c>
      <c r="D1329">
        <v>7</v>
      </c>
      <c r="E1329" t="s">
        <v>229</v>
      </c>
      <c r="F1329" s="1" t="s">
        <v>9480</v>
      </c>
      <c r="G1329" s="1" t="s">
        <v>9480</v>
      </c>
      <c r="H1329" s="1" t="s">
        <v>9480</v>
      </c>
      <c r="I1329" t="s">
        <v>8620</v>
      </c>
      <c r="J1329" t="s">
        <v>38</v>
      </c>
      <c r="K1329">
        <v>8</v>
      </c>
      <c r="L1329">
        <v>917.44</v>
      </c>
      <c r="M1329">
        <v>114.68</v>
      </c>
      <c r="N1329" t="e">
        <v>#N/A</v>
      </c>
      <c r="O1329" t="e">
        <v>#N/A</v>
      </c>
      <c r="P1329">
        <v>0</v>
      </c>
      <c r="Q1329">
        <v>0</v>
      </c>
      <c r="R1329">
        <v>2</v>
      </c>
    </row>
    <row r="1330" spans="1:18" x14ac:dyDescent="0.25">
      <c r="A1330" t="s">
        <v>8610</v>
      </c>
      <c r="B1330">
        <v>2018</v>
      </c>
      <c r="C1330">
        <v>6</v>
      </c>
      <c r="D1330">
        <v>7</v>
      </c>
      <c r="E1330" t="s">
        <v>229</v>
      </c>
      <c r="F1330" s="1" t="s">
        <v>9480</v>
      </c>
      <c r="G1330" s="1" t="s">
        <v>9480</v>
      </c>
      <c r="H1330" s="1" t="s">
        <v>9480</v>
      </c>
      <c r="I1330" t="s">
        <v>7579</v>
      </c>
      <c r="J1330" t="s">
        <v>38</v>
      </c>
      <c r="K1330">
        <v>40</v>
      </c>
      <c r="L1330">
        <v>639.20000000000005</v>
      </c>
      <c r="M1330">
        <v>15.98</v>
      </c>
      <c r="N1330" t="e">
        <v>#N/A</v>
      </c>
      <c r="O1330" t="e">
        <v>#N/A</v>
      </c>
      <c r="P1330">
        <v>0</v>
      </c>
      <c r="Q1330">
        <v>0</v>
      </c>
      <c r="R1330">
        <v>2</v>
      </c>
    </row>
    <row r="1331" spans="1:18" x14ac:dyDescent="0.25">
      <c r="A1331" t="s">
        <v>8610</v>
      </c>
      <c r="B1331">
        <v>2018</v>
      </c>
      <c r="C1331">
        <v>6</v>
      </c>
      <c r="D1331">
        <v>7</v>
      </c>
      <c r="E1331" t="s">
        <v>229</v>
      </c>
      <c r="F1331" s="1" t="s">
        <v>5207</v>
      </c>
      <c r="G1331" s="1" t="s">
        <v>21109</v>
      </c>
      <c r="H1331" s="1" t="s">
        <v>7263</v>
      </c>
      <c r="I1331" t="s">
        <v>6781</v>
      </c>
      <c r="J1331" t="s">
        <v>38</v>
      </c>
      <c r="K1331">
        <v>60</v>
      </c>
      <c r="L1331">
        <v>131.51</v>
      </c>
      <c r="M1331">
        <v>2.19</v>
      </c>
      <c r="N1331" t="s">
        <v>6781</v>
      </c>
      <c r="O1331" t="s">
        <v>9948</v>
      </c>
      <c r="P1331">
        <v>0</v>
      </c>
      <c r="Q1331">
        <v>0</v>
      </c>
      <c r="R1331">
        <v>2</v>
      </c>
    </row>
    <row r="1332" spans="1:18" x14ac:dyDescent="0.25">
      <c r="A1332" t="s">
        <v>8610</v>
      </c>
      <c r="B1332">
        <v>2018</v>
      </c>
      <c r="C1332">
        <v>6</v>
      </c>
      <c r="D1332">
        <v>7</v>
      </c>
      <c r="E1332" t="s">
        <v>229</v>
      </c>
      <c r="F1332" s="1" t="s">
        <v>5207</v>
      </c>
      <c r="G1332" s="1" t="s">
        <v>21109</v>
      </c>
      <c r="H1332" s="1" t="s">
        <v>7263</v>
      </c>
      <c r="I1332" t="s">
        <v>6781</v>
      </c>
      <c r="J1332" t="s">
        <v>38</v>
      </c>
      <c r="K1332">
        <v>200</v>
      </c>
      <c r="L1332">
        <v>111.86</v>
      </c>
      <c r="M1332">
        <v>0.56000000000000005</v>
      </c>
      <c r="N1332" t="s">
        <v>6781</v>
      </c>
      <c r="O1332" t="s">
        <v>9948</v>
      </c>
      <c r="P1332">
        <v>0</v>
      </c>
      <c r="Q1332">
        <v>0</v>
      </c>
      <c r="R1332">
        <v>2</v>
      </c>
    </row>
    <row r="1333" spans="1:18" x14ac:dyDescent="0.25">
      <c r="A1333" t="s">
        <v>8610</v>
      </c>
      <c r="B1333">
        <v>2018</v>
      </c>
      <c r="C1333">
        <v>6</v>
      </c>
      <c r="D1333">
        <v>7</v>
      </c>
      <c r="E1333" t="s">
        <v>229</v>
      </c>
      <c r="F1333" s="1" t="s">
        <v>9480</v>
      </c>
      <c r="G1333" s="1" t="s">
        <v>9480</v>
      </c>
      <c r="H1333" s="1" t="s">
        <v>9480</v>
      </c>
      <c r="I1333" t="s">
        <v>8621</v>
      </c>
      <c r="J1333" t="s">
        <v>38</v>
      </c>
      <c r="K1333">
        <v>2</v>
      </c>
      <c r="L1333">
        <v>394.8</v>
      </c>
      <c r="M1333">
        <v>197.4</v>
      </c>
      <c r="N1333" t="e">
        <v>#N/A</v>
      </c>
      <c r="O1333" t="e">
        <v>#N/A</v>
      </c>
      <c r="P1333">
        <v>0</v>
      </c>
      <c r="Q1333">
        <v>0</v>
      </c>
      <c r="R1333">
        <v>2</v>
      </c>
    </row>
    <row r="1334" spans="1:18" x14ac:dyDescent="0.25">
      <c r="A1334" t="s">
        <v>8610</v>
      </c>
      <c r="B1334">
        <v>2018</v>
      </c>
      <c r="C1334">
        <v>6</v>
      </c>
      <c r="D1334">
        <v>7</v>
      </c>
      <c r="E1334" t="s">
        <v>229</v>
      </c>
      <c r="F1334" s="1" t="s">
        <v>5207</v>
      </c>
      <c r="G1334" s="1" t="s">
        <v>21316</v>
      </c>
      <c r="H1334" s="1" t="s">
        <v>7263</v>
      </c>
      <c r="I1334" t="s">
        <v>6830</v>
      </c>
      <c r="J1334" t="s">
        <v>38</v>
      </c>
      <c r="K1334">
        <v>40</v>
      </c>
      <c r="L1334">
        <v>394.8</v>
      </c>
      <c r="M1334">
        <v>9.8699999999999992</v>
      </c>
      <c r="N1334" t="s">
        <v>6830</v>
      </c>
      <c r="O1334" t="s">
        <v>9995</v>
      </c>
      <c r="P1334">
        <v>0</v>
      </c>
      <c r="Q1334">
        <v>0</v>
      </c>
      <c r="R1334">
        <v>2</v>
      </c>
    </row>
    <row r="1335" spans="1:18" x14ac:dyDescent="0.25">
      <c r="A1335" t="s">
        <v>509</v>
      </c>
      <c r="B1335">
        <v>2016</v>
      </c>
      <c r="C1335">
        <v>2</v>
      </c>
      <c r="D1335">
        <v>10</v>
      </c>
      <c r="E1335" t="s">
        <v>226</v>
      </c>
      <c r="F1335" s="1" t="s">
        <v>3205</v>
      </c>
      <c r="G1335" s="1" t="s">
        <v>3384</v>
      </c>
      <c r="H1335" s="1" t="s">
        <v>3206</v>
      </c>
      <c r="I1335" t="s">
        <v>17081</v>
      </c>
      <c r="J1335" t="s">
        <v>23</v>
      </c>
      <c r="K1335">
        <v>67670</v>
      </c>
      <c r="L1335">
        <v>1986114.39</v>
      </c>
      <c r="M1335">
        <v>29.35</v>
      </c>
      <c r="N1335" t="s">
        <v>160</v>
      </c>
      <c r="O1335" t="s">
        <v>9452</v>
      </c>
      <c r="P1335">
        <v>0.10110188471641929</v>
      </c>
      <c r="Q1335">
        <v>0</v>
      </c>
      <c r="R1335">
        <v>1</v>
      </c>
    </row>
    <row r="1336" spans="1:18" x14ac:dyDescent="0.25">
      <c r="A1336" t="s">
        <v>2082</v>
      </c>
      <c r="B1336">
        <v>2017</v>
      </c>
      <c r="C1336">
        <v>12</v>
      </c>
      <c r="D1336">
        <v>14</v>
      </c>
      <c r="E1336" t="s">
        <v>1515</v>
      </c>
      <c r="F1336" s="1" t="s">
        <v>3205</v>
      </c>
      <c r="G1336" s="1" t="s">
        <v>18746</v>
      </c>
      <c r="H1336" s="1" t="s">
        <v>3206</v>
      </c>
      <c r="I1336" t="s">
        <v>18753</v>
      </c>
      <c r="J1336" t="s">
        <v>23</v>
      </c>
      <c r="K1336">
        <v>5985</v>
      </c>
      <c r="L1336">
        <v>306432</v>
      </c>
      <c r="M1336">
        <v>51.2</v>
      </c>
      <c r="N1336" t="s">
        <v>21995</v>
      </c>
      <c r="O1336" t="s">
        <v>23241</v>
      </c>
      <c r="P1336">
        <v>0</v>
      </c>
      <c r="Q1336">
        <v>0</v>
      </c>
      <c r="R1336">
        <v>4</v>
      </c>
    </row>
    <row r="1337" spans="1:18" x14ac:dyDescent="0.25">
      <c r="A1337" t="s">
        <v>2082</v>
      </c>
      <c r="B1337">
        <v>2017</v>
      </c>
      <c r="C1337">
        <v>12</v>
      </c>
      <c r="D1337">
        <v>14</v>
      </c>
      <c r="E1337" t="s">
        <v>1515</v>
      </c>
      <c r="F1337" s="1" t="s">
        <v>3205</v>
      </c>
      <c r="G1337" s="1" t="s">
        <v>18722</v>
      </c>
      <c r="H1337" s="1" t="s">
        <v>3204</v>
      </c>
      <c r="I1337" t="s">
        <v>18735</v>
      </c>
      <c r="J1337" t="s">
        <v>23</v>
      </c>
      <c r="K1337">
        <v>711</v>
      </c>
      <c r="L1337">
        <v>30004.2</v>
      </c>
      <c r="M1337">
        <v>42.2</v>
      </c>
      <c r="N1337" t="s">
        <v>21985</v>
      </c>
      <c r="O1337" t="s">
        <v>23309</v>
      </c>
      <c r="P1337">
        <v>0</v>
      </c>
      <c r="Q1337">
        <v>0</v>
      </c>
      <c r="R1337">
        <v>4</v>
      </c>
    </row>
    <row r="1338" spans="1:18" x14ac:dyDescent="0.25">
      <c r="A1338" t="s">
        <v>2082</v>
      </c>
      <c r="B1338">
        <v>2017</v>
      </c>
      <c r="C1338">
        <v>12</v>
      </c>
      <c r="D1338">
        <v>14</v>
      </c>
      <c r="E1338" t="s">
        <v>1515</v>
      </c>
      <c r="F1338" s="1" t="s">
        <v>3205</v>
      </c>
      <c r="G1338" s="1" t="s">
        <v>3384</v>
      </c>
      <c r="H1338" s="1" t="s">
        <v>3206</v>
      </c>
      <c r="I1338" t="s">
        <v>17029</v>
      </c>
      <c r="J1338" t="s">
        <v>23</v>
      </c>
      <c r="K1338">
        <v>14230</v>
      </c>
      <c r="L1338">
        <v>628966</v>
      </c>
      <c r="M1338">
        <v>44.2</v>
      </c>
      <c r="N1338" t="s">
        <v>645</v>
      </c>
      <c r="O1338" t="s">
        <v>9450</v>
      </c>
      <c r="P1338">
        <v>9.1123449223886266E-2</v>
      </c>
      <c r="Q1338">
        <v>0</v>
      </c>
      <c r="R1338">
        <v>4</v>
      </c>
    </row>
    <row r="1339" spans="1:18" x14ac:dyDescent="0.25">
      <c r="A1339" t="s">
        <v>435</v>
      </c>
      <c r="B1339">
        <v>2016</v>
      </c>
      <c r="C1339">
        <v>1</v>
      </c>
      <c r="D1339">
        <v>27</v>
      </c>
      <c r="E1339" t="s">
        <v>31</v>
      </c>
      <c r="F1339" s="1" t="s">
        <v>3205</v>
      </c>
      <c r="G1339" s="1" t="s">
        <v>3384</v>
      </c>
      <c r="H1339" s="1" t="s">
        <v>3204</v>
      </c>
      <c r="I1339" t="s">
        <v>17439</v>
      </c>
      <c r="J1339" t="s">
        <v>23</v>
      </c>
      <c r="K1339">
        <v>260</v>
      </c>
      <c r="L1339">
        <v>8712.2800000000007</v>
      </c>
      <c r="M1339">
        <v>33.51</v>
      </c>
      <c r="N1339" t="s">
        <v>2148</v>
      </c>
      <c r="O1339" t="s">
        <v>9611</v>
      </c>
      <c r="P1339">
        <v>0</v>
      </c>
      <c r="Q1339">
        <v>0</v>
      </c>
      <c r="R1339">
        <v>1</v>
      </c>
    </row>
    <row r="1340" spans="1:18" x14ac:dyDescent="0.25">
      <c r="A1340" t="s">
        <v>435</v>
      </c>
      <c r="B1340">
        <v>2016</v>
      </c>
      <c r="C1340">
        <v>1</v>
      </c>
      <c r="D1340">
        <v>27</v>
      </c>
      <c r="E1340" t="s">
        <v>31</v>
      </c>
      <c r="F1340" s="1" t="s">
        <v>3205</v>
      </c>
      <c r="G1340" s="1" t="s">
        <v>3203</v>
      </c>
      <c r="H1340" s="1" t="s">
        <v>3206</v>
      </c>
      <c r="I1340" t="s">
        <v>17665</v>
      </c>
      <c r="J1340" t="s">
        <v>23</v>
      </c>
      <c r="K1340">
        <v>24</v>
      </c>
      <c r="L1340">
        <v>597.05999999999995</v>
      </c>
      <c r="M1340">
        <v>24.88</v>
      </c>
      <c r="N1340" t="s">
        <v>115</v>
      </c>
      <c r="O1340" t="s">
        <v>9597</v>
      </c>
      <c r="P1340">
        <v>0</v>
      </c>
      <c r="Q1340">
        <v>0</v>
      </c>
      <c r="R1340">
        <v>1</v>
      </c>
    </row>
    <row r="1341" spans="1:18" x14ac:dyDescent="0.25">
      <c r="A1341" t="s">
        <v>435</v>
      </c>
      <c r="B1341">
        <v>2016</v>
      </c>
      <c r="C1341">
        <v>1</v>
      </c>
      <c r="D1341">
        <v>27</v>
      </c>
      <c r="E1341" t="s">
        <v>31</v>
      </c>
      <c r="F1341" s="1" t="s">
        <v>3205</v>
      </c>
      <c r="G1341" s="1" t="s">
        <v>3216</v>
      </c>
      <c r="H1341" s="1" t="s">
        <v>3206</v>
      </c>
      <c r="I1341" t="s">
        <v>17502</v>
      </c>
      <c r="J1341" t="s">
        <v>224</v>
      </c>
      <c r="K1341">
        <v>630</v>
      </c>
      <c r="L1341">
        <v>32644.76</v>
      </c>
      <c r="M1341">
        <v>0.05</v>
      </c>
      <c r="N1341" t="s">
        <v>21840</v>
      </c>
      <c r="O1341" t="s">
        <v>23197</v>
      </c>
      <c r="P1341">
        <v>0</v>
      </c>
      <c r="Q1341">
        <v>0</v>
      </c>
      <c r="R1341">
        <v>1</v>
      </c>
    </row>
    <row r="1342" spans="1:18" x14ac:dyDescent="0.25">
      <c r="A1342" t="s">
        <v>435</v>
      </c>
      <c r="B1342">
        <v>2016</v>
      </c>
      <c r="C1342">
        <v>1</v>
      </c>
      <c r="D1342">
        <v>27</v>
      </c>
      <c r="E1342" t="s">
        <v>31</v>
      </c>
      <c r="F1342" s="1" t="s">
        <v>3205</v>
      </c>
      <c r="G1342" s="1" t="s">
        <v>3203</v>
      </c>
      <c r="H1342" s="1" t="s">
        <v>7263</v>
      </c>
      <c r="I1342" t="s">
        <v>402</v>
      </c>
      <c r="J1342" t="s">
        <v>23</v>
      </c>
      <c r="K1342">
        <v>78</v>
      </c>
      <c r="L1342">
        <v>2843.37</v>
      </c>
      <c r="M1342">
        <v>36.450000000000003</v>
      </c>
      <c r="N1342" t="s">
        <v>2471</v>
      </c>
      <c r="O1342" t="s">
        <v>9601</v>
      </c>
      <c r="P1342">
        <v>0</v>
      </c>
      <c r="Q1342">
        <v>0</v>
      </c>
      <c r="R1342">
        <v>1</v>
      </c>
    </row>
    <row r="1343" spans="1:18" x14ac:dyDescent="0.25">
      <c r="A1343" t="s">
        <v>435</v>
      </c>
      <c r="B1343">
        <v>2016</v>
      </c>
      <c r="C1343">
        <v>1</v>
      </c>
      <c r="D1343">
        <v>27</v>
      </c>
      <c r="E1343" t="s">
        <v>31</v>
      </c>
      <c r="F1343" s="1" t="s">
        <v>3205</v>
      </c>
      <c r="G1343" s="1" t="s">
        <v>3203</v>
      </c>
      <c r="H1343" s="1" t="s">
        <v>7263</v>
      </c>
      <c r="I1343" t="s">
        <v>437</v>
      </c>
      <c r="J1343" t="s">
        <v>23</v>
      </c>
      <c r="K1343">
        <v>218</v>
      </c>
      <c r="L1343">
        <v>7592.68</v>
      </c>
      <c r="M1343">
        <v>34.83</v>
      </c>
      <c r="N1343" t="s">
        <v>9144</v>
      </c>
      <c r="O1343" t="s">
        <v>9526</v>
      </c>
      <c r="P1343">
        <v>0</v>
      </c>
      <c r="Q1343">
        <v>0</v>
      </c>
      <c r="R1343">
        <v>1</v>
      </c>
    </row>
    <row r="1344" spans="1:18" x14ac:dyDescent="0.25">
      <c r="A1344" t="s">
        <v>435</v>
      </c>
      <c r="B1344">
        <v>2016</v>
      </c>
      <c r="C1344">
        <v>1</v>
      </c>
      <c r="D1344">
        <v>27</v>
      </c>
      <c r="E1344" t="s">
        <v>31</v>
      </c>
      <c r="F1344" s="1" t="s">
        <v>3205</v>
      </c>
      <c r="G1344" s="1" t="s">
        <v>3384</v>
      </c>
      <c r="H1344" s="1" t="s">
        <v>3204</v>
      </c>
      <c r="I1344" t="s">
        <v>17421</v>
      </c>
      <c r="J1344" t="s">
        <v>23</v>
      </c>
      <c r="K1344">
        <v>1120</v>
      </c>
      <c r="L1344">
        <v>36793.93</v>
      </c>
      <c r="M1344">
        <v>32.85</v>
      </c>
      <c r="N1344" t="s">
        <v>112</v>
      </c>
      <c r="O1344" t="s">
        <v>9578</v>
      </c>
      <c r="P1344">
        <v>0</v>
      </c>
      <c r="Q1344">
        <v>0</v>
      </c>
      <c r="R1344">
        <v>1</v>
      </c>
    </row>
    <row r="1345" spans="1:18" x14ac:dyDescent="0.25">
      <c r="A1345" t="s">
        <v>435</v>
      </c>
      <c r="B1345">
        <v>2016</v>
      </c>
      <c r="C1345">
        <v>1</v>
      </c>
      <c r="D1345">
        <v>27</v>
      </c>
      <c r="E1345" t="s">
        <v>31</v>
      </c>
      <c r="F1345" s="1" t="s">
        <v>3205</v>
      </c>
      <c r="G1345" s="1" t="s">
        <v>3863</v>
      </c>
      <c r="H1345" s="1" t="s">
        <v>3206</v>
      </c>
      <c r="I1345" t="s">
        <v>19575</v>
      </c>
      <c r="J1345" t="s">
        <v>23</v>
      </c>
      <c r="K1345">
        <v>4970</v>
      </c>
      <c r="L1345">
        <v>154599.21</v>
      </c>
      <c r="M1345">
        <v>31.11</v>
      </c>
      <c r="N1345" t="s">
        <v>9340</v>
      </c>
      <c r="O1345" t="s">
        <v>9482</v>
      </c>
      <c r="P1345">
        <v>8.0867377033553248E-2</v>
      </c>
      <c r="Q1345">
        <v>0</v>
      </c>
      <c r="R1345">
        <v>1</v>
      </c>
    </row>
    <row r="1346" spans="1:18" x14ac:dyDescent="0.25">
      <c r="A1346" t="s">
        <v>1247</v>
      </c>
      <c r="B1346">
        <v>2016</v>
      </c>
      <c r="C1346">
        <v>12</v>
      </c>
      <c r="D1346">
        <v>5</v>
      </c>
      <c r="E1346" t="s">
        <v>31</v>
      </c>
      <c r="F1346" s="1" t="s">
        <v>3205</v>
      </c>
      <c r="G1346" s="1" t="s">
        <v>23187</v>
      </c>
      <c r="H1346" s="1" t="s">
        <v>7263</v>
      </c>
      <c r="I1346" t="s">
        <v>216</v>
      </c>
      <c r="J1346" t="s">
        <v>23</v>
      </c>
      <c r="K1346">
        <v>195</v>
      </c>
      <c r="L1346">
        <v>9757.2199999999993</v>
      </c>
      <c r="M1346">
        <v>50.04</v>
      </c>
      <c r="N1346" t="s">
        <v>8880</v>
      </c>
      <c r="O1346" t="s">
        <v>9546</v>
      </c>
      <c r="P1346">
        <v>0</v>
      </c>
      <c r="Q1346">
        <v>0</v>
      </c>
      <c r="R1346">
        <v>4</v>
      </c>
    </row>
    <row r="1347" spans="1:18" x14ac:dyDescent="0.25">
      <c r="A1347" t="s">
        <v>1247</v>
      </c>
      <c r="B1347">
        <v>2016</v>
      </c>
      <c r="C1347">
        <v>12</v>
      </c>
      <c r="D1347">
        <v>5</v>
      </c>
      <c r="E1347" t="s">
        <v>31</v>
      </c>
      <c r="F1347" s="1" t="s">
        <v>3205</v>
      </c>
      <c r="G1347" s="1" t="s">
        <v>23187</v>
      </c>
      <c r="H1347" s="1" t="s">
        <v>7263</v>
      </c>
      <c r="I1347" t="s">
        <v>310</v>
      </c>
      <c r="J1347" t="s">
        <v>23</v>
      </c>
      <c r="K1347">
        <v>298</v>
      </c>
      <c r="L1347">
        <v>15836.27</v>
      </c>
      <c r="M1347">
        <v>53.14</v>
      </c>
      <c r="N1347" t="s">
        <v>8879</v>
      </c>
      <c r="O1347" t="s">
        <v>9571</v>
      </c>
      <c r="P1347">
        <v>0</v>
      </c>
      <c r="Q1347">
        <v>0</v>
      </c>
      <c r="R1347">
        <v>4</v>
      </c>
    </row>
    <row r="1348" spans="1:18" x14ac:dyDescent="0.25">
      <c r="A1348" t="s">
        <v>1247</v>
      </c>
      <c r="B1348">
        <v>2016</v>
      </c>
      <c r="C1348">
        <v>12</v>
      </c>
      <c r="D1348">
        <v>5</v>
      </c>
      <c r="E1348" t="s">
        <v>31</v>
      </c>
      <c r="F1348" s="1" t="s">
        <v>3205</v>
      </c>
      <c r="G1348" s="1" t="s">
        <v>23187</v>
      </c>
      <c r="H1348" s="1" t="s">
        <v>7263</v>
      </c>
      <c r="I1348" t="s">
        <v>1230</v>
      </c>
      <c r="J1348" t="s">
        <v>23</v>
      </c>
      <c r="K1348">
        <v>185</v>
      </c>
      <c r="L1348">
        <v>10040.02</v>
      </c>
      <c r="M1348">
        <v>54.27</v>
      </c>
      <c r="N1348" t="s">
        <v>9179</v>
      </c>
      <c r="O1348" t="s">
        <v>9674</v>
      </c>
      <c r="P1348">
        <v>0</v>
      </c>
      <c r="Q1348">
        <v>0</v>
      </c>
      <c r="R1348">
        <v>4</v>
      </c>
    </row>
    <row r="1349" spans="1:18" x14ac:dyDescent="0.25">
      <c r="A1349" t="s">
        <v>7930</v>
      </c>
      <c r="B1349">
        <v>2017</v>
      </c>
      <c r="C1349">
        <v>3</v>
      </c>
      <c r="D1349">
        <v>3</v>
      </c>
      <c r="E1349" t="s">
        <v>7357</v>
      </c>
      <c r="F1349" s="1" t="s">
        <v>5207</v>
      </c>
      <c r="G1349" s="1" t="s">
        <v>20573</v>
      </c>
      <c r="H1349" s="1" t="s">
        <v>3201</v>
      </c>
      <c r="I1349" t="s">
        <v>5731</v>
      </c>
      <c r="J1349" t="s">
        <v>23</v>
      </c>
      <c r="K1349">
        <v>3200</v>
      </c>
      <c r="L1349">
        <v>369728</v>
      </c>
      <c r="M1349">
        <v>115.54</v>
      </c>
      <c r="N1349" t="s">
        <v>9014</v>
      </c>
      <c r="O1349" t="s">
        <v>9477</v>
      </c>
      <c r="P1349">
        <v>0</v>
      </c>
      <c r="Q1349">
        <v>0</v>
      </c>
      <c r="R1349">
        <v>1</v>
      </c>
    </row>
    <row r="1350" spans="1:18" x14ac:dyDescent="0.25">
      <c r="A1350" t="s">
        <v>8806</v>
      </c>
      <c r="B1350">
        <v>2018</v>
      </c>
      <c r="C1350">
        <v>12</v>
      </c>
      <c r="D1350">
        <v>6</v>
      </c>
      <c r="E1350" t="s">
        <v>8712</v>
      </c>
      <c r="F1350" s="1" t="s">
        <v>5207</v>
      </c>
      <c r="G1350" s="1" t="s">
        <v>21054</v>
      </c>
      <c r="H1350" s="1" t="s">
        <v>7263</v>
      </c>
      <c r="I1350" t="s">
        <v>7168</v>
      </c>
      <c r="J1350" t="s">
        <v>38</v>
      </c>
      <c r="K1350">
        <v>24</v>
      </c>
      <c r="L1350">
        <v>6052.8</v>
      </c>
      <c r="M1350">
        <v>252.2</v>
      </c>
      <c r="N1350" t="s">
        <v>8931</v>
      </c>
      <c r="O1350" t="s">
        <v>10136</v>
      </c>
      <c r="P1350">
        <v>0</v>
      </c>
      <c r="Q1350">
        <v>0</v>
      </c>
      <c r="R1350">
        <v>4</v>
      </c>
    </row>
    <row r="1351" spans="1:18" x14ac:dyDescent="0.25">
      <c r="A1351" t="s">
        <v>10749</v>
      </c>
      <c r="B1351">
        <v>2019</v>
      </c>
      <c r="C1351">
        <v>4</v>
      </c>
      <c r="D1351">
        <v>24</v>
      </c>
      <c r="E1351" t="s">
        <v>1620</v>
      </c>
      <c r="F1351" s="1" t="s">
        <v>3205</v>
      </c>
      <c r="G1351" s="1" t="s">
        <v>3863</v>
      </c>
      <c r="H1351" s="1" t="s">
        <v>3206</v>
      </c>
      <c r="I1351" t="s">
        <v>19204</v>
      </c>
      <c r="J1351" t="s">
        <v>23</v>
      </c>
      <c r="K1351">
        <v>16130</v>
      </c>
      <c r="L1351">
        <v>806500</v>
      </c>
      <c r="M1351">
        <v>50</v>
      </c>
      <c r="N1351" t="s">
        <v>9340</v>
      </c>
      <c r="O1351" t="s">
        <v>9482</v>
      </c>
      <c r="P1351">
        <v>8.0867377033553248E-2</v>
      </c>
      <c r="Q1351">
        <v>0</v>
      </c>
      <c r="R1351">
        <v>2</v>
      </c>
    </row>
    <row r="1352" spans="1:18" x14ac:dyDescent="0.25">
      <c r="A1352" t="s">
        <v>2213</v>
      </c>
      <c r="B1352">
        <v>2018</v>
      </c>
      <c r="C1352">
        <v>2</v>
      </c>
      <c r="D1352">
        <v>19</v>
      </c>
      <c r="E1352" t="s">
        <v>1305</v>
      </c>
      <c r="F1352" s="1" t="s">
        <v>3205</v>
      </c>
      <c r="G1352" s="1" t="s">
        <v>18746</v>
      </c>
      <c r="H1352" s="1" t="s">
        <v>3206</v>
      </c>
      <c r="I1352" t="s">
        <v>18822</v>
      </c>
      <c r="J1352" t="s">
        <v>23</v>
      </c>
      <c r="K1352">
        <v>20161</v>
      </c>
      <c r="L1352">
        <v>1118935.5</v>
      </c>
      <c r="M1352">
        <v>55.5</v>
      </c>
      <c r="N1352" t="s">
        <v>22023</v>
      </c>
      <c r="O1352" t="s">
        <v>23310</v>
      </c>
      <c r="P1352">
        <v>0</v>
      </c>
      <c r="Q1352">
        <v>0</v>
      </c>
      <c r="R1352">
        <v>1</v>
      </c>
    </row>
    <row r="1353" spans="1:18" x14ac:dyDescent="0.25">
      <c r="A1353" t="s">
        <v>7289</v>
      </c>
      <c r="B1353">
        <v>2019</v>
      </c>
      <c r="C1353">
        <v>1</v>
      </c>
      <c r="D1353">
        <v>18</v>
      </c>
      <c r="E1353" t="s">
        <v>226</v>
      </c>
      <c r="F1353" s="1" t="s">
        <v>3205</v>
      </c>
      <c r="G1353" s="1" t="s">
        <v>3863</v>
      </c>
      <c r="H1353" s="1" t="s">
        <v>3206</v>
      </c>
      <c r="I1353" t="s">
        <v>19204</v>
      </c>
      <c r="J1353" t="s">
        <v>23</v>
      </c>
      <c r="K1353">
        <v>4765</v>
      </c>
      <c r="L1353">
        <v>216807.5</v>
      </c>
      <c r="M1353">
        <v>45.5</v>
      </c>
      <c r="N1353" t="s">
        <v>9340</v>
      </c>
      <c r="O1353" t="s">
        <v>9482</v>
      </c>
      <c r="P1353">
        <v>8.0867377033553248E-2</v>
      </c>
      <c r="Q1353">
        <v>0</v>
      </c>
      <c r="R1353">
        <v>1</v>
      </c>
    </row>
    <row r="1354" spans="1:18" x14ac:dyDescent="0.25">
      <c r="A1354" t="s">
        <v>7289</v>
      </c>
      <c r="B1354">
        <v>2019</v>
      </c>
      <c r="C1354">
        <v>1</v>
      </c>
      <c r="D1354">
        <v>18</v>
      </c>
      <c r="E1354" t="s">
        <v>226</v>
      </c>
      <c r="F1354" s="1" t="s">
        <v>3205</v>
      </c>
      <c r="G1354" s="1" t="s">
        <v>3863</v>
      </c>
      <c r="H1354" s="1" t="s">
        <v>3206</v>
      </c>
      <c r="I1354" t="s">
        <v>19210</v>
      </c>
      <c r="J1354" t="s">
        <v>23</v>
      </c>
      <c r="K1354">
        <v>4855</v>
      </c>
      <c r="L1354">
        <v>220902.5</v>
      </c>
      <c r="M1354">
        <v>45.5</v>
      </c>
      <c r="N1354" t="s">
        <v>9344</v>
      </c>
      <c r="O1354" t="s">
        <v>9496</v>
      </c>
      <c r="P1354">
        <v>3.9816758144422926E-2</v>
      </c>
      <c r="Q1354">
        <v>0</v>
      </c>
      <c r="R1354">
        <v>1</v>
      </c>
    </row>
    <row r="1355" spans="1:18" x14ac:dyDescent="0.25">
      <c r="A1355" t="s">
        <v>7289</v>
      </c>
      <c r="B1355">
        <v>2019</v>
      </c>
      <c r="C1355">
        <v>1</v>
      </c>
      <c r="D1355">
        <v>18</v>
      </c>
      <c r="E1355" t="s">
        <v>226</v>
      </c>
      <c r="F1355" s="1" t="s">
        <v>3205</v>
      </c>
      <c r="G1355" s="1" t="s">
        <v>3863</v>
      </c>
      <c r="H1355" s="1" t="s">
        <v>3206</v>
      </c>
      <c r="I1355" t="s">
        <v>19162</v>
      </c>
      <c r="J1355" t="s">
        <v>23</v>
      </c>
      <c r="K1355">
        <v>4228</v>
      </c>
      <c r="L1355">
        <v>192374</v>
      </c>
      <c r="M1355">
        <v>45.5</v>
      </c>
      <c r="N1355" t="s">
        <v>9335</v>
      </c>
      <c r="O1355" t="s">
        <v>9441</v>
      </c>
      <c r="P1355">
        <v>0.12724850134172863</v>
      </c>
      <c r="Q1355">
        <v>0</v>
      </c>
      <c r="R1355">
        <v>1</v>
      </c>
    </row>
    <row r="1356" spans="1:18" x14ac:dyDescent="0.25">
      <c r="A1356" t="s">
        <v>7289</v>
      </c>
      <c r="B1356">
        <v>2019</v>
      </c>
      <c r="C1356">
        <v>1</v>
      </c>
      <c r="D1356">
        <v>18</v>
      </c>
      <c r="E1356" t="s">
        <v>226</v>
      </c>
      <c r="F1356" s="1" t="s">
        <v>3205</v>
      </c>
      <c r="G1356" s="1" t="s">
        <v>3863</v>
      </c>
      <c r="H1356" s="1" t="s">
        <v>3206</v>
      </c>
      <c r="I1356" t="s">
        <v>19163</v>
      </c>
      <c r="J1356" t="s">
        <v>23</v>
      </c>
      <c r="K1356">
        <v>6520</v>
      </c>
      <c r="L1356">
        <v>296660</v>
      </c>
      <c r="M1356">
        <v>45.5</v>
      </c>
      <c r="N1356" t="s">
        <v>9337</v>
      </c>
      <c r="O1356" t="s">
        <v>9440</v>
      </c>
      <c r="P1356">
        <v>0.12068470364021268</v>
      </c>
      <c r="Q1356">
        <v>0</v>
      </c>
      <c r="R1356">
        <v>1</v>
      </c>
    </row>
    <row r="1357" spans="1:18" x14ac:dyDescent="0.25">
      <c r="A1357" t="s">
        <v>10347</v>
      </c>
      <c r="B1357">
        <v>2019</v>
      </c>
      <c r="C1357">
        <v>2</v>
      </c>
      <c r="D1357">
        <v>25</v>
      </c>
      <c r="E1357" t="s">
        <v>174</v>
      </c>
      <c r="F1357" s="1" t="s">
        <v>3205</v>
      </c>
      <c r="G1357" s="1" t="s">
        <v>3863</v>
      </c>
      <c r="H1357" s="1" t="s">
        <v>3206</v>
      </c>
      <c r="I1357" t="s">
        <v>19209</v>
      </c>
      <c r="J1357" t="s">
        <v>23</v>
      </c>
      <c r="K1357">
        <v>9065</v>
      </c>
      <c r="L1357">
        <v>411097.79</v>
      </c>
      <c r="M1357">
        <v>45.35</v>
      </c>
      <c r="N1357" t="s">
        <v>9337</v>
      </c>
      <c r="O1357" t="s">
        <v>9440</v>
      </c>
      <c r="P1357">
        <v>0.12068470364021268</v>
      </c>
      <c r="Q1357">
        <v>0</v>
      </c>
      <c r="R1357">
        <v>1</v>
      </c>
    </row>
    <row r="1358" spans="1:18" x14ac:dyDescent="0.25">
      <c r="A1358" t="s">
        <v>10347</v>
      </c>
      <c r="B1358">
        <v>2019</v>
      </c>
      <c r="C1358">
        <v>2</v>
      </c>
      <c r="D1358">
        <v>25</v>
      </c>
      <c r="E1358" t="s">
        <v>174</v>
      </c>
      <c r="F1358" s="1" t="s">
        <v>3205</v>
      </c>
      <c r="G1358" s="1" t="s">
        <v>3863</v>
      </c>
      <c r="H1358" s="1" t="s">
        <v>3206</v>
      </c>
      <c r="I1358" t="s">
        <v>19221</v>
      </c>
      <c r="J1358" t="s">
        <v>23</v>
      </c>
      <c r="K1358">
        <v>9735</v>
      </c>
      <c r="L1358">
        <v>441482.29</v>
      </c>
      <c r="M1358">
        <v>45.35</v>
      </c>
      <c r="N1358" t="s">
        <v>9347</v>
      </c>
      <c r="O1358" t="s">
        <v>9542</v>
      </c>
      <c r="P1358">
        <v>8.0289698840596724E-2</v>
      </c>
      <c r="Q1358">
        <v>0</v>
      </c>
      <c r="R1358">
        <v>1</v>
      </c>
    </row>
    <row r="1359" spans="1:18" x14ac:dyDescent="0.25">
      <c r="A1359" t="s">
        <v>10347</v>
      </c>
      <c r="B1359">
        <v>2019</v>
      </c>
      <c r="C1359">
        <v>2</v>
      </c>
      <c r="D1359">
        <v>25</v>
      </c>
      <c r="E1359" t="s">
        <v>174</v>
      </c>
      <c r="F1359" s="1" t="s">
        <v>3205</v>
      </c>
      <c r="G1359" s="1" t="s">
        <v>3203</v>
      </c>
      <c r="H1359" s="1" t="s">
        <v>3204</v>
      </c>
      <c r="I1359" t="s">
        <v>17618</v>
      </c>
      <c r="J1359" t="s">
        <v>23</v>
      </c>
      <c r="K1359">
        <v>605</v>
      </c>
      <c r="L1359">
        <v>24199.99</v>
      </c>
      <c r="M1359">
        <v>40</v>
      </c>
      <c r="N1359" t="s">
        <v>187</v>
      </c>
      <c r="O1359" t="s">
        <v>9581</v>
      </c>
      <c r="P1359">
        <v>0</v>
      </c>
      <c r="Q1359">
        <v>0</v>
      </c>
      <c r="R1359">
        <v>1</v>
      </c>
    </row>
    <row r="1360" spans="1:18" x14ac:dyDescent="0.25">
      <c r="A1360" t="s">
        <v>10600</v>
      </c>
      <c r="B1360">
        <v>2019</v>
      </c>
      <c r="C1360">
        <v>4</v>
      </c>
      <c r="D1360">
        <v>4</v>
      </c>
      <c r="E1360" t="s">
        <v>174</v>
      </c>
      <c r="F1360" s="1" t="s">
        <v>3205</v>
      </c>
      <c r="G1360" s="1" t="s">
        <v>3863</v>
      </c>
      <c r="H1360" s="1" t="s">
        <v>3206</v>
      </c>
      <c r="I1360" t="s">
        <v>19206</v>
      </c>
      <c r="J1360" t="s">
        <v>23</v>
      </c>
      <c r="K1360">
        <v>10915</v>
      </c>
      <c r="L1360">
        <v>553390.5</v>
      </c>
      <c r="M1360">
        <v>50.7</v>
      </c>
      <c r="N1360" t="s">
        <v>9305</v>
      </c>
      <c r="O1360" t="s">
        <v>9530</v>
      </c>
      <c r="P1360">
        <v>3.1450189480311259E-2</v>
      </c>
      <c r="Q1360">
        <v>0</v>
      </c>
      <c r="R1360">
        <v>2</v>
      </c>
    </row>
    <row r="1361" spans="1:18" x14ac:dyDescent="0.25">
      <c r="A1361" t="s">
        <v>10600</v>
      </c>
      <c r="B1361">
        <v>2019</v>
      </c>
      <c r="C1361">
        <v>4</v>
      </c>
      <c r="D1361">
        <v>4</v>
      </c>
      <c r="E1361" t="s">
        <v>174</v>
      </c>
      <c r="F1361" s="1" t="s">
        <v>3205</v>
      </c>
      <c r="G1361" s="1" t="s">
        <v>3863</v>
      </c>
      <c r="H1361" s="1" t="s">
        <v>3206</v>
      </c>
      <c r="I1361" t="s">
        <v>19207</v>
      </c>
      <c r="J1361" t="s">
        <v>23</v>
      </c>
      <c r="K1361">
        <v>9013</v>
      </c>
      <c r="L1361">
        <v>456959.1</v>
      </c>
      <c r="M1361">
        <v>50.7</v>
      </c>
      <c r="N1361" t="s">
        <v>9331</v>
      </c>
      <c r="O1361" t="s">
        <v>9540</v>
      </c>
      <c r="P1361">
        <v>4.2454374665687751E-2</v>
      </c>
      <c r="Q1361">
        <v>0</v>
      </c>
      <c r="R1361">
        <v>2</v>
      </c>
    </row>
    <row r="1362" spans="1:18" x14ac:dyDescent="0.25">
      <c r="A1362" t="s">
        <v>2234</v>
      </c>
      <c r="B1362">
        <v>2018</v>
      </c>
      <c r="C1362">
        <v>3</v>
      </c>
      <c r="D1362">
        <v>1</v>
      </c>
      <c r="E1362" t="s">
        <v>1620</v>
      </c>
      <c r="F1362" s="1" t="s">
        <v>3205</v>
      </c>
      <c r="G1362" s="1" t="s">
        <v>3227</v>
      </c>
      <c r="H1362" s="1" t="s">
        <v>3206</v>
      </c>
      <c r="I1362" t="s">
        <v>19719</v>
      </c>
      <c r="J1362" t="s">
        <v>23</v>
      </c>
      <c r="K1362">
        <v>445</v>
      </c>
      <c r="L1362">
        <v>26118.5</v>
      </c>
      <c r="M1362">
        <v>58.69</v>
      </c>
      <c r="N1362" t="s">
        <v>22083</v>
      </c>
      <c r="O1362" t="s">
        <v>23291</v>
      </c>
      <c r="P1362">
        <v>0</v>
      </c>
      <c r="Q1362">
        <v>0</v>
      </c>
      <c r="R1362">
        <v>1</v>
      </c>
    </row>
    <row r="1363" spans="1:18" x14ac:dyDescent="0.25">
      <c r="A1363" t="s">
        <v>2234</v>
      </c>
      <c r="B1363">
        <v>2018</v>
      </c>
      <c r="C1363">
        <v>3</v>
      </c>
      <c r="D1363">
        <v>1</v>
      </c>
      <c r="E1363" t="s">
        <v>1620</v>
      </c>
      <c r="F1363" s="1" t="s">
        <v>3205</v>
      </c>
      <c r="G1363" s="1" t="s">
        <v>3384</v>
      </c>
      <c r="H1363" s="1" t="s">
        <v>3206</v>
      </c>
      <c r="I1363" t="s">
        <v>17066</v>
      </c>
      <c r="J1363" t="s">
        <v>23</v>
      </c>
      <c r="K1363">
        <v>18805</v>
      </c>
      <c r="L1363">
        <v>855500.94</v>
      </c>
      <c r="M1363">
        <v>45.49</v>
      </c>
      <c r="N1363" t="s">
        <v>160</v>
      </c>
      <c r="O1363" t="s">
        <v>9452</v>
      </c>
      <c r="P1363">
        <v>0.10110188471641929</v>
      </c>
      <c r="Q1363">
        <v>0</v>
      </c>
      <c r="R1363">
        <v>1</v>
      </c>
    </row>
    <row r="1364" spans="1:18" x14ac:dyDescent="0.25">
      <c r="A1364" t="s">
        <v>2234</v>
      </c>
      <c r="B1364">
        <v>2018</v>
      </c>
      <c r="C1364">
        <v>3</v>
      </c>
      <c r="D1364">
        <v>1</v>
      </c>
      <c r="E1364" t="s">
        <v>1620</v>
      </c>
      <c r="F1364" s="1" t="s">
        <v>3205</v>
      </c>
      <c r="G1364" s="1" t="s">
        <v>3227</v>
      </c>
      <c r="H1364" s="1" t="s">
        <v>3206</v>
      </c>
      <c r="I1364" t="s">
        <v>19764</v>
      </c>
      <c r="J1364" t="s">
        <v>23</v>
      </c>
      <c r="K1364">
        <v>610</v>
      </c>
      <c r="L1364">
        <v>35802.89</v>
      </c>
      <c r="M1364">
        <v>58.69</v>
      </c>
      <c r="N1364" t="s">
        <v>22082</v>
      </c>
      <c r="O1364" t="s">
        <v>23253</v>
      </c>
      <c r="P1364">
        <v>0</v>
      </c>
      <c r="Q1364">
        <v>0</v>
      </c>
      <c r="R1364">
        <v>1</v>
      </c>
    </row>
    <row r="1365" spans="1:18" x14ac:dyDescent="0.25">
      <c r="A1365" t="s">
        <v>10178</v>
      </c>
      <c r="B1365">
        <v>2019</v>
      </c>
      <c r="C1365">
        <v>1</v>
      </c>
      <c r="D1365">
        <v>23</v>
      </c>
      <c r="E1365" t="s">
        <v>226</v>
      </c>
      <c r="F1365" s="1" t="s">
        <v>3205</v>
      </c>
      <c r="G1365" s="1" t="s">
        <v>3384</v>
      </c>
      <c r="H1365" s="1" t="s">
        <v>3206</v>
      </c>
      <c r="I1365" t="s">
        <v>17299</v>
      </c>
      <c r="J1365" t="s">
        <v>23</v>
      </c>
      <c r="K1365">
        <v>11755</v>
      </c>
      <c r="L1365">
        <v>538379</v>
      </c>
      <c r="M1365">
        <v>45.8</v>
      </c>
      <c r="N1365" t="s">
        <v>160</v>
      </c>
      <c r="O1365" t="s">
        <v>9452</v>
      </c>
      <c r="P1365">
        <v>0.10110188471641929</v>
      </c>
      <c r="Q1365">
        <v>0</v>
      </c>
      <c r="R1365">
        <v>1</v>
      </c>
    </row>
    <row r="1366" spans="1:18" x14ac:dyDescent="0.25">
      <c r="A1366" t="s">
        <v>10178</v>
      </c>
      <c r="B1366">
        <v>2019</v>
      </c>
      <c r="C1366">
        <v>1</v>
      </c>
      <c r="D1366">
        <v>23</v>
      </c>
      <c r="E1366" t="s">
        <v>226</v>
      </c>
      <c r="F1366" s="1" t="s">
        <v>3205</v>
      </c>
      <c r="G1366" s="1" t="s">
        <v>3863</v>
      </c>
      <c r="H1366" s="1" t="s">
        <v>3206</v>
      </c>
      <c r="I1366" t="s">
        <v>19159</v>
      </c>
      <c r="J1366" t="s">
        <v>23</v>
      </c>
      <c r="K1366">
        <v>9580</v>
      </c>
      <c r="L1366">
        <v>435890</v>
      </c>
      <c r="M1366">
        <v>45.5</v>
      </c>
      <c r="N1366" t="s">
        <v>9304</v>
      </c>
      <c r="O1366" t="s">
        <v>9502</v>
      </c>
      <c r="P1366">
        <v>0</v>
      </c>
      <c r="Q1366">
        <v>0</v>
      </c>
      <c r="R1366">
        <v>1</v>
      </c>
    </row>
    <row r="1367" spans="1:18" x14ac:dyDescent="0.25">
      <c r="A1367" t="s">
        <v>8015</v>
      </c>
      <c r="B1367">
        <v>2017</v>
      </c>
      <c r="C1367">
        <v>5</v>
      </c>
      <c r="D1367">
        <v>15</v>
      </c>
      <c r="E1367" t="s">
        <v>7357</v>
      </c>
      <c r="F1367" s="1" t="s">
        <v>5207</v>
      </c>
      <c r="G1367" s="1" t="s">
        <v>20573</v>
      </c>
      <c r="H1367" s="1" t="s">
        <v>7263</v>
      </c>
      <c r="I1367" t="s">
        <v>20764</v>
      </c>
      <c r="J1367" t="s">
        <v>23</v>
      </c>
      <c r="K1367">
        <v>180</v>
      </c>
      <c r="L1367">
        <v>20763</v>
      </c>
      <c r="M1367">
        <v>115.35</v>
      </c>
      <c r="N1367" t="s">
        <v>9043</v>
      </c>
      <c r="O1367" t="s">
        <v>9465</v>
      </c>
      <c r="P1367">
        <v>0</v>
      </c>
      <c r="Q1367">
        <v>3.9029243790110295E-2</v>
      </c>
      <c r="R1367">
        <v>2</v>
      </c>
    </row>
    <row r="1368" spans="1:18" x14ac:dyDescent="0.25">
      <c r="A1368" t="s">
        <v>8015</v>
      </c>
      <c r="B1368">
        <v>2017</v>
      </c>
      <c r="C1368">
        <v>5</v>
      </c>
      <c r="D1368">
        <v>15</v>
      </c>
      <c r="E1368" t="s">
        <v>7357</v>
      </c>
      <c r="F1368" s="1" t="s">
        <v>5207</v>
      </c>
      <c r="G1368" s="1" t="s">
        <v>20573</v>
      </c>
      <c r="H1368" s="1" t="s">
        <v>7263</v>
      </c>
      <c r="I1368" t="s">
        <v>20647</v>
      </c>
      <c r="J1368" t="s">
        <v>23</v>
      </c>
      <c r="K1368">
        <v>300</v>
      </c>
      <c r="L1368">
        <v>27006</v>
      </c>
      <c r="M1368">
        <v>90.02</v>
      </c>
      <c r="N1368" t="s">
        <v>7263</v>
      </c>
      <c r="O1368" t="s">
        <v>23274</v>
      </c>
      <c r="P1368">
        <v>0</v>
      </c>
      <c r="Q1368">
        <v>0</v>
      </c>
      <c r="R1368">
        <v>2</v>
      </c>
    </row>
    <row r="1369" spans="1:18" x14ac:dyDescent="0.25">
      <c r="A1369" t="s">
        <v>8015</v>
      </c>
      <c r="B1369">
        <v>2017</v>
      </c>
      <c r="C1369">
        <v>5</v>
      </c>
      <c r="D1369">
        <v>15</v>
      </c>
      <c r="E1369" t="s">
        <v>7357</v>
      </c>
      <c r="F1369" s="1" t="s">
        <v>5207</v>
      </c>
      <c r="G1369" s="1" t="s">
        <v>20573</v>
      </c>
      <c r="H1369" s="1" t="s">
        <v>7263</v>
      </c>
      <c r="I1369" t="s">
        <v>5652</v>
      </c>
      <c r="J1369" t="s">
        <v>23</v>
      </c>
      <c r="K1369">
        <v>20</v>
      </c>
      <c r="L1369">
        <v>1800.4</v>
      </c>
      <c r="M1369">
        <v>90.02</v>
      </c>
      <c r="N1369" t="s">
        <v>8999</v>
      </c>
      <c r="O1369" t="s">
        <v>9867</v>
      </c>
      <c r="P1369">
        <v>0</v>
      </c>
      <c r="Q1369">
        <v>0</v>
      </c>
      <c r="R1369">
        <v>2</v>
      </c>
    </row>
    <row r="1370" spans="1:18" x14ac:dyDescent="0.25">
      <c r="A1370" t="s">
        <v>8015</v>
      </c>
      <c r="B1370">
        <v>2017</v>
      </c>
      <c r="C1370">
        <v>5</v>
      </c>
      <c r="D1370">
        <v>15</v>
      </c>
      <c r="E1370" t="s">
        <v>7357</v>
      </c>
      <c r="F1370" s="1" t="s">
        <v>5207</v>
      </c>
      <c r="G1370" s="1" t="s">
        <v>20573</v>
      </c>
      <c r="H1370" s="1" t="s">
        <v>7263</v>
      </c>
      <c r="I1370" t="s">
        <v>20653</v>
      </c>
      <c r="J1370" t="s">
        <v>23</v>
      </c>
      <c r="K1370">
        <v>975</v>
      </c>
      <c r="L1370">
        <v>87769.5</v>
      </c>
      <c r="M1370">
        <v>90.02</v>
      </c>
      <c r="N1370" t="s">
        <v>8995</v>
      </c>
      <c r="O1370" t="s">
        <v>9471</v>
      </c>
      <c r="P1370">
        <v>0</v>
      </c>
      <c r="Q1370">
        <v>2.730993892398554E-2</v>
      </c>
      <c r="R1370">
        <v>2</v>
      </c>
    </row>
    <row r="1371" spans="1:18" x14ac:dyDescent="0.25">
      <c r="A1371" t="s">
        <v>8015</v>
      </c>
      <c r="B1371">
        <v>2017</v>
      </c>
      <c r="C1371">
        <v>5</v>
      </c>
      <c r="D1371">
        <v>15</v>
      </c>
      <c r="E1371" t="s">
        <v>7357</v>
      </c>
      <c r="F1371" s="1" t="s">
        <v>5207</v>
      </c>
      <c r="G1371" s="1" t="s">
        <v>20573</v>
      </c>
      <c r="H1371" s="1" t="s">
        <v>7263</v>
      </c>
      <c r="I1371" t="s">
        <v>20663</v>
      </c>
      <c r="J1371" t="s">
        <v>23</v>
      </c>
      <c r="K1371">
        <v>4</v>
      </c>
      <c r="L1371">
        <v>360.12</v>
      </c>
      <c r="M1371">
        <v>90.03</v>
      </c>
      <c r="N1371" t="s">
        <v>7263</v>
      </c>
      <c r="O1371" t="s">
        <v>23274</v>
      </c>
      <c r="P1371">
        <v>0</v>
      </c>
      <c r="Q1371">
        <v>0</v>
      </c>
      <c r="R1371">
        <v>2</v>
      </c>
    </row>
    <row r="1372" spans="1:18" x14ac:dyDescent="0.25">
      <c r="A1372" t="s">
        <v>8015</v>
      </c>
      <c r="B1372">
        <v>2017</v>
      </c>
      <c r="C1372">
        <v>5</v>
      </c>
      <c r="D1372">
        <v>15</v>
      </c>
      <c r="E1372" t="s">
        <v>7357</v>
      </c>
      <c r="F1372" s="1" t="s">
        <v>5207</v>
      </c>
      <c r="G1372" s="1" t="s">
        <v>20573</v>
      </c>
      <c r="H1372" s="1" t="s">
        <v>7263</v>
      </c>
      <c r="I1372" t="s">
        <v>20709</v>
      </c>
      <c r="J1372" t="s">
        <v>23</v>
      </c>
      <c r="K1372">
        <v>480</v>
      </c>
      <c r="L1372">
        <v>50817.599999999999</v>
      </c>
      <c r="M1372">
        <v>105.87</v>
      </c>
      <c r="N1372" t="s">
        <v>9024</v>
      </c>
      <c r="O1372" t="s">
        <v>9469</v>
      </c>
      <c r="P1372">
        <v>0</v>
      </c>
      <c r="Q1372">
        <v>3.3430295232662992E-2</v>
      </c>
      <c r="R1372">
        <v>2</v>
      </c>
    </row>
    <row r="1373" spans="1:18" x14ac:dyDescent="0.25">
      <c r="A1373" t="s">
        <v>8015</v>
      </c>
      <c r="B1373">
        <v>2017</v>
      </c>
      <c r="C1373">
        <v>5</v>
      </c>
      <c r="D1373">
        <v>15</v>
      </c>
      <c r="E1373" t="s">
        <v>7357</v>
      </c>
      <c r="F1373" s="1" t="s">
        <v>5207</v>
      </c>
      <c r="G1373" s="1" t="s">
        <v>20573</v>
      </c>
      <c r="H1373" s="1" t="s">
        <v>7263</v>
      </c>
      <c r="I1373" t="s">
        <v>20725</v>
      </c>
      <c r="J1373" t="s">
        <v>23</v>
      </c>
      <c r="K1373">
        <v>140</v>
      </c>
      <c r="L1373">
        <v>14821.8</v>
      </c>
      <c r="M1373">
        <v>105.87</v>
      </c>
      <c r="N1373" t="s">
        <v>7263</v>
      </c>
      <c r="O1373" t="s">
        <v>23274</v>
      </c>
      <c r="P1373">
        <v>0</v>
      </c>
      <c r="Q1373">
        <v>0</v>
      </c>
      <c r="R1373">
        <v>2</v>
      </c>
    </row>
    <row r="1374" spans="1:18" x14ac:dyDescent="0.25">
      <c r="A1374" t="s">
        <v>8015</v>
      </c>
      <c r="B1374">
        <v>2017</v>
      </c>
      <c r="C1374">
        <v>5</v>
      </c>
      <c r="D1374">
        <v>15</v>
      </c>
      <c r="E1374" t="s">
        <v>7357</v>
      </c>
      <c r="F1374" s="1" t="s">
        <v>5207</v>
      </c>
      <c r="G1374" s="1" t="s">
        <v>20573</v>
      </c>
      <c r="H1374" s="1" t="s">
        <v>7263</v>
      </c>
      <c r="I1374" t="s">
        <v>20730</v>
      </c>
      <c r="J1374" t="s">
        <v>23</v>
      </c>
      <c r="K1374">
        <v>240</v>
      </c>
      <c r="L1374">
        <v>25408.799999999999</v>
      </c>
      <c r="M1374">
        <v>105.87</v>
      </c>
      <c r="N1374" t="s">
        <v>7263</v>
      </c>
      <c r="O1374" t="s">
        <v>23274</v>
      </c>
      <c r="P1374">
        <v>0</v>
      </c>
      <c r="Q1374">
        <v>0</v>
      </c>
      <c r="R1374">
        <v>2</v>
      </c>
    </row>
    <row r="1375" spans="1:18" x14ac:dyDescent="0.25">
      <c r="A1375" t="s">
        <v>16551</v>
      </c>
      <c r="B1375">
        <v>2018</v>
      </c>
      <c r="C1375">
        <v>7</v>
      </c>
      <c r="D1375">
        <v>19</v>
      </c>
      <c r="E1375" t="s">
        <v>16454</v>
      </c>
      <c r="F1375" s="1" t="s">
        <v>9480</v>
      </c>
      <c r="G1375" s="1" t="s">
        <v>9480</v>
      </c>
      <c r="H1375" s="1" t="s">
        <v>9480</v>
      </c>
      <c r="I1375" t="s">
        <v>16438</v>
      </c>
      <c r="J1375" t="s">
        <v>23</v>
      </c>
      <c r="K1375">
        <v>300</v>
      </c>
      <c r="L1375">
        <v>42000</v>
      </c>
      <c r="M1375">
        <v>140</v>
      </c>
      <c r="N1375" t="e">
        <v>#N/A</v>
      </c>
      <c r="O1375" t="e">
        <v>#N/A</v>
      </c>
      <c r="P1375">
        <v>0</v>
      </c>
      <c r="Q1375">
        <v>0</v>
      </c>
      <c r="R1375">
        <v>3</v>
      </c>
    </row>
    <row r="1376" spans="1:18" x14ac:dyDescent="0.25">
      <c r="A1376" t="s">
        <v>16551</v>
      </c>
      <c r="B1376">
        <v>2018</v>
      </c>
      <c r="C1376">
        <v>7</v>
      </c>
      <c r="D1376">
        <v>19</v>
      </c>
      <c r="E1376" t="s">
        <v>16454</v>
      </c>
      <c r="F1376" s="1" t="s">
        <v>9480</v>
      </c>
      <c r="G1376" s="1" t="s">
        <v>9480</v>
      </c>
      <c r="H1376" s="1" t="s">
        <v>9480</v>
      </c>
      <c r="I1376" t="s">
        <v>16439</v>
      </c>
      <c r="J1376" t="s">
        <v>23</v>
      </c>
      <c r="K1376">
        <v>1080</v>
      </c>
      <c r="L1376">
        <v>113400</v>
      </c>
      <c r="M1376">
        <v>105</v>
      </c>
      <c r="N1376" t="e">
        <v>#N/A</v>
      </c>
      <c r="O1376" t="e">
        <v>#N/A</v>
      </c>
      <c r="P1376">
        <v>0</v>
      </c>
      <c r="Q1376">
        <v>0</v>
      </c>
      <c r="R1376">
        <v>3</v>
      </c>
    </row>
    <row r="1377" spans="1:18" x14ac:dyDescent="0.25">
      <c r="A1377" t="s">
        <v>16551</v>
      </c>
      <c r="B1377">
        <v>2018</v>
      </c>
      <c r="C1377">
        <v>7</v>
      </c>
      <c r="D1377">
        <v>19</v>
      </c>
      <c r="E1377" t="s">
        <v>16454</v>
      </c>
      <c r="F1377" s="1" t="s">
        <v>9480</v>
      </c>
      <c r="G1377" s="1" t="s">
        <v>9480</v>
      </c>
      <c r="H1377" s="1" t="s">
        <v>9480</v>
      </c>
      <c r="I1377" t="s">
        <v>8010</v>
      </c>
      <c r="J1377" t="s">
        <v>23</v>
      </c>
      <c r="K1377">
        <v>21.2</v>
      </c>
      <c r="L1377">
        <v>3280.06</v>
      </c>
      <c r="M1377">
        <v>154.72</v>
      </c>
      <c r="N1377" t="e">
        <v>#N/A</v>
      </c>
      <c r="O1377" t="e">
        <v>#N/A</v>
      </c>
      <c r="P1377">
        <v>0</v>
      </c>
      <c r="Q1377">
        <v>0</v>
      </c>
      <c r="R1377">
        <v>3</v>
      </c>
    </row>
    <row r="1378" spans="1:18" x14ac:dyDescent="0.25">
      <c r="A1378" t="s">
        <v>7374</v>
      </c>
      <c r="B1378">
        <v>2016</v>
      </c>
      <c r="C1378">
        <v>1</v>
      </c>
      <c r="D1378">
        <v>15</v>
      </c>
      <c r="E1378" t="s">
        <v>7328</v>
      </c>
      <c r="F1378" s="1" t="s">
        <v>5207</v>
      </c>
      <c r="G1378" s="1" t="s">
        <v>20573</v>
      </c>
      <c r="H1378" s="1" t="s">
        <v>7263</v>
      </c>
      <c r="I1378" t="s">
        <v>6207</v>
      </c>
      <c r="J1378" t="s">
        <v>23</v>
      </c>
      <c r="K1378">
        <v>300</v>
      </c>
      <c r="L1378">
        <v>27072</v>
      </c>
      <c r="M1378">
        <v>90.24</v>
      </c>
      <c r="N1378" t="s">
        <v>9074</v>
      </c>
      <c r="O1378" t="s">
        <v>9870</v>
      </c>
      <c r="P1378">
        <v>0</v>
      </c>
      <c r="Q1378">
        <v>0</v>
      </c>
      <c r="R1378">
        <v>1</v>
      </c>
    </row>
    <row r="1379" spans="1:18" x14ac:dyDescent="0.25">
      <c r="A1379" t="s">
        <v>7374</v>
      </c>
      <c r="B1379">
        <v>2016</v>
      </c>
      <c r="C1379">
        <v>1</v>
      </c>
      <c r="D1379">
        <v>15</v>
      </c>
      <c r="E1379" t="s">
        <v>7328</v>
      </c>
      <c r="F1379" s="1" t="s">
        <v>5207</v>
      </c>
      <c r="G1379" s="1" t="s">
        <v>20573</v>
      </c>
      <c r="H1379" s="1" t="s">
        <v>7263</v>
      </c>
      <c r="I1379" t="s">
        <v>20581</v>
      </c>
      <c r="J1379" t="s">
        <v>23</v>
      </c>
      <c r="K1379">
        <v>25</v>
      </c>
      <c r="L1379">
        <v>2303.75</v>
      </c>
      <c r="M1379">
        <v>92.15</v>
      </c>
      <c r="N1379" t="s">
        <v>7263</v>
      </c>
      <c r="O1379" t="s">
        <v>23274</v>
      </c>
      <c r="P1379">
        <v>0</v>
      </c>
      <c r="Q1379">
        <v>0</v>
      </c>
      <c r="R1379">
        <v>1</v>
      </c>
    </row>
    <row r="1380" spans="1:18" x14ac:dyDescent="0.25">
      <c r="A1380" t="s">
        <v>7374</v>
      </c>
      <c r="B1380">
        <v>2016</v>
      </c>
      <c r="C1380">
        <v>1</v>
      </c>
      <c r="D1380">
        <v>15</v>
      </c>
      <c r="E1380" t="s">
        <v>7328</v>
      </c>
      <c r="F1380" s="1" t="s">
        <v>5207</v>
      </c>
      <c r="G1380" s="1" t="s">
        <v>20573</v>
      </c>
      <c r="H1380" s="1" t="s">
        <v>7263</v>
      </c>
      <c r="I1380" t="s">
        <v>6145</v>
      </c>
      <c r="J1380" t="s">
        <v>23</v>
      </c>
      <c r="K1380">
        <v>910</v>
      </c>
      <c r="L1380">
        <v>82118.41</v>
      </c>
      <c r="M1380">
        <v>90.24</v>
      </c>
      <c r="N1380" t="s">
        <v>9060</v>
      </c>
      <c r="O1380" t="s">
        <v>9782</v>
      </c>
      <c r="P1380">
        <v>0</v>
      </c>
      <c r="Q1380">
        <v>0</v>
      </c>
      <c r="R1380">
        <v>1</v>
      </c>
    </row>
    <row r="1381" spans="1:18" x14ac:dyDescent="0.25">
      <c r="A1381" t="s">
        <v>7374</v>
      </c>
      <c r="B1381">
        <v>2016</v>
      </c>
      <c r="C1381">
        <v>1</v>
      </c>
      <c r="D1381">
        <v>15</v>
      </c>
      <c r="E1381" t="s">
        <v>7328</v>
      </c>
      <c r="F1381" s="1" t="s">
        <v>5207</v>
      </c>
      <c r="G1381" s="1" t="s">
        <v>20573</v>
      </c>
      <c r="H1381" s="1" t="s">
        <v>7263</v>
      </c>
      <c r="I1381" t="s">
        <v>20856</v>
      </c>
      <c r="J1381" t="s">
        <v>23</v>
      </c>
      <c r="K1381">
        <v>200</v>
      </c>
      <c r="L1381">
        <v>18048.009999999998</v>
      </c>
      <c r="M1381">
        <v>90.24</v>
      </c>
      <c r="N1381" t="s">
        <v>7263</v>
      </c>
      <c r="O1381" t="s">
        <v>23274</v>
      </c>
      <c r="P1381">
        <v>0</v>
      </c>
      <c r="Q1381">
        <v>0</v>
      </c>
      <c r="R1381">
        <v>1</v>
      </c>
    </row>
    <row r="1382" spans="1:18" x14ac:dyDescent="0.25">
      <c r="A1382" t="s">
        <v>7374</v>
      </c>
      <c r="B1382">
        <v>2016</v>
      </c>
      <c r="C1382">
        <v>1</v>
      </c>
      <c r="D1382">
        <v>15</v>
      </c>
      <c r="E1382" t="s">
        <v>7328</v>
      </c>
      <c r="F1382" s="1" t="s">
        <v>5207</v>
      </c>
      <c r="G1382" s="1" t="s">
        <v>20573</v>
      </c>
      <c r="H1382" s="1" t="s">
        <v>7263</v>
      </c>
      <c r="I1382" t="s">
        <v>20704</v>
      </c>
      <c r="J1382" t="s">
        <v>23</v>
      </c>
      <c r="K1382">
        <v>40</v>
      </c>
      <c r="L1382">
        <v>3429.6</v>
      </c>
      <c r="M1382">
        <v>85.74</v>
      </c>
      <c r="N1382" t="s">
        <v>7263</v>
      </c>
      <c r="O1382" t="s">
        <v>23274</v>
      </c>
      <c r="P1382">
        <v>0</v>
      </c>
      <c r="Q1382">
        <v>0</v>
      </c>
      <c r="R1382">
        <v>1</v>
      </c>
    </row>
    <row r="1383" spans="1:18" x14ac:dyDescent="0.25">
      <c r="A1383" t="s">
        <v>1132</v>
      </c>
      <c r="B1383">
        <v>2016</v>
      </c>
      <c r="C1383">
        <v>10</v>
      </c>
      <c r="D1383">
        <v>7</v>
      </c>
      <c r="E1383" t="s">
        <v>643</v>
      </c>
      <c r="F1383" s="1" t="s">
        <v>3205</v>
      </c>
      <c r="G1383" s="1" t="s">
        <v>3384</v>
      </c>
      <c r="H1383" s="1" t="s">
        <v>3206</v>
      </c>
      <c r="I1383" t="s">
        <v>17074</v>
      </c>
      <c r="J1383" t="s">
        <v>23</v>
      </c>
      <c r="K1383">
        <v>9365</v>
      </c>
      <c r="L1383">
        <v>360552.5</v>
      </c>
      <c r="M1383">
        <v>38.5</v>
      </c>
      <c r="N1383" t="s">
        <v>166</v>
      </c>
      <c r="O1383" t="s">
        <v>9509</v>
      </c>
      <c r="P1383">
        <v>0</v>
      </c>
      <c r="Q1383">
        <v>0</v>
      </c>
      <c r="R1383">
        <v>4</v>
      </c>
    </row>
    <row r="1384" spans="1:18" x14ac:dyDescent="0.25">
      <c r="A1384" t="s">
        <v>1504</v>
      </c>
      <c r="B1384">
        <v>2017</v>
      </c>
      <c r="C1384">
        <v>3</v>
      </c>
      <c r="D1384">
        <v>30</v>
      </c>
      <c r="E1384" t="s">
        <v>92</v>
      </c>
      <c r="F1384" s="1" t="s">
        <v>3205</v>
      </c>
      <c r="G1384" s="1" t="s">
        <v>3863</v>
      </c>
      <c r="H1384" s="1" t="s">
        <v>3206</v>
      </c>
      <c r="I1384" t="s">
        <v>19013</v>
      </c>
      <c r="J1384" t="s">
        <v>23</v>
      </c>
      <c r="K1384">
        <v>9999</v>
      </c>
      <c r="L1384">
        <v>464953.5</v>
      </c>
      <c r="M1384">
        <v>46.5</v>
      </c>
      <c r="N1384" t="s">
        <v>9331</v>
      </c>
      <c r="O1384" t="s">
        <v>9540</v>
      </c>
      <c r="P1384">
        <v>4.2454374665687751E-2</v>
      </c>
      <c r="Q1384">
        <v>0</v>
      </c>
      <c r="R1384">
        <v>1</v>
      </c>
    </row>
    <row r="1385" spans="1:18" x14ac:dyDescent="0.25">
      <c r="A1385" t="s">
        <v>10568</v>
      </c>
      <c r="B1385">
        <v>2019</v>
      </c>
      <c r="C1385">
        <v>3</v>
      </c>
      <c r="D1385">
        <v>26</v>
      </c>
      <c r="E1385" t="s">
        <v>643</v>
      </c>
      <c r="F1385" s="1" t="s">
        <v>3205</v>
      </c>
      <c r="G1385" s="1" t="s">
        <v>3384</v>
      </c>
      <c r="H1385" s="1" t="s">
        <v>3206</v>
      </c>
      <c r="I1385" t="s">
        <v>17211</v>
      </c>
      <c r="J1385" t="s">
        <v>23</v>
      </c>
      <c r="K1385">
        <v>7568</v>
      </c>
      <c r="L1385">
        <v>381722.35</v>
      </c>
      <c r="M1385">
        <v>50.44</v>
      </c>
      <c r="N1385" t="s">
        <v>160</v>
      </c>
      <c r="O1385" t="s">
        <v>9452</v>
      </c>
      <c r="P1385">
        <v>0.10110188471641929</v>
      </c>
      <c r="Q1385">
        <v>0</v>
      </c>
      <c r="R1385">
        <v>1</v>
      </c>
    </row>
    <row r="1386" spans="1:18" x14ac:dyDescent="0.25">
      <c r="A1386" t="s">
        <v>10568</v>
      </c>
      <c r="B1386">
        <v>2019</v>
      </c>
      <c r="C1386">
        <v>3</v>
      </c>
      <c r="D1386">
        <v>26</v>
      </c>
      <c r="E1386" t="s">
        <v>643</v>
      </c>
      <c r="F1386" s="1" t="s">
        <v>3205</v>
      </c>
      <c r="G1386" s="1" t="s">
        <v>3384</v>
      </c>
      <c r="H1386" s="1" t="s">
        <v>3206</v>
      </c>
      <c r="I1386" t="s">
        <v>17216</v>
      </c>
      <c r="J1386" t="s">
        <v>23</v>
      </c>
      <c r="K1386">
        <v>3357</v>
      </c>
      <c r="L1386">
        <v>168820.17</v>
      </c>
      <c r="M1386">
        <v>50.29</v>
      </c>
      <c r="N1386" t="s">
        <v>166</v>
      </c>
      <c r="O1386" t="s">
        <v>9509</v>
      </c>
      <c r="P1386">
        <v>0</v>
      </c>
      <c r="Q1386">
        <v>0</v>
      </c>
      <c r="R1386">
        <v>1</v>
      </c>
    </row>
    <row r="1387" spans="1:18" x14ac:dyDescent="0.25">
      <c r="A1387" t="s">
        <v>10568</v>
      </c>
      <c r="B1387">
        <v>2019</v>
      </c>
      <c r="C1387">
        <v>3</v>
      </c>
      <c r="D1387">
        <v>26</v>
      </c>
      <c r="E1387" t="s">
        <v>643</v>
      </c>
      <c r="F1387" s="1" t="s">
        <v>3205</v>
      </c>
      <c r="G1387" s="1" t="s">
        <v>3384</v>
      </c>
      <c r="H1387" s="1" t="s">
        <v>3206</v>
      </c>
      <c r="I1387" t="s">
        <v>17218</v>
      </c>
      <c r="J1387" t="s">
        <v>23</v>
      </c>
      <c r="K1387">
        <v>6978</v>
      </c>
      <c r="L1387">
        <v>360336.94</v>
      </c>
      <c r="M1387">
        <v>51.64</v>
      </c>
      <c r="N1387" t="s">
        <v>228</v>
      </c>
      <c r="O1387" t="s">
        <v>9547</v>
      </c>
      <c r="P1387">
        <v>0</v>
      </c>
      <c r="Q1387">
        <v>0</v>
      </c>
      <c r="R1387">
        <v>1</v>
      </c>
    </row>
    <row r="1388" spans="1:18" x14ac:dyDescent="0.25">
      <c r="A1388" t="s">
        <v>15521</v>
      </c>
      <c r="B1388">
        <v>2019</v>
      </c>
      <c r="C1388">
        <v>9</v>
      </c>
      <c r="D1388">
        <v>11</v>
      </c>
      <c r="E1388" t="s">
        <v>8095</v>
      </c>
      <c r="F1388" s="1" t="s">
        <v>5207</v>
      </c>
      <c r="G1388" s="1" t="s">
        <v>21008</v>
      </c>
      <c r="H1388" s="1" t="s">
        <v>3200</v>
      </c>
      <c r="I1388" t="s">
        <v>6998</v>
      </c>
      <c r="J1388" t="s">
        <v>23</v>
      </c>
      <c r="K1388">
        <v>182</v>
      </c>
      <c r="L1388">
        <v>34725.599999999999</v>
      </c>
      <c r="M1388">
        <v>190.8</v>
      </c>
      <c r="N1388" t="s">
        <v>9363</v>
      </c>
      <c r="O1388" t="s">
        <v>9834</v>
      </c>
      <c r="P1388">
        <v>0</v>
      </c>
      <c r="Q1388">
        <v>0</v>
      </c>
      <c r="R1388">
        <v>3</v>
      </c>
    </row>
    <row r="1389" spans="1:18" x14ac:dyDescent="0.25">
      <c r="A1389" t="s">
        <v>7981</v>
      </c>
      <c r="B1389">
        <v>2017</v>
      </c>
      <c r="C1389">
        <v>4</v>
      </c>
      <c r="D1389">
        <v>11</v>
      </c>
      <c r="E1389" t="s">
        <v>7357</v>
      </c>
      <c r="F1389" s="1" t="s">
        <v>5207</v>
      </c>
      <c r="G1389" s="1" t="s">
        <v>20573</v>
      </c>
      <c r="H1389" s="1" t="s">
        <v>3201</v>
      </c>
      <c r="I1389" t="s">
        <v>5731</v>
      </c>
      <c r="J1389" t="s">
        <v>23</v>
      </c>
      <c r="K1389">
        <v>800</v>
      </c>
      <c r="L1389">
        <v>92432</v>
      </c>
      <c r="M1389">
        <v>115.54</v>
      </c>
      <c r="N1389" t="s">
        <v>9014</v>
      </c>
      <c r="O1389" t="s">
        <v>9477</v>
      </c>
      <c r="P1389">
        <v>0</v>
      </c>
      <c r="Q1389">
        <v>0</v>
      </c>
      <c r="R1389">
        <v>2</v>
      </c>
    </row>
    <row r="1390" spans="1:18" x14ac:dyDescent="0.25">
      <c r="A1390" t="s">
        <v>7981</v>
      </c>
      <c r="B1390">
        <v>2017</v>
      </c>
      <c r="C1390">
        <v>4</v>
      </c>
      <c r="D1390">
        <v>11</v>
      </c>
      <c r="E1390" t="s">
        <v>7357</v>
      </c>
      <c r="F1390" s="1" t="s">
        <v>5207</v>
      </c>
      <c r="G1390" s="1" t="s">
        <v>20573</v>
      </c>
      <c r="H1390" s="1" t="s">
        <v>7263</v>
      </c>
      <c r="I1390" t="s">
        <v>20690</v>
      </c>
      <c r="J1390" t="s">
        <v>23</v>
      </c>
      <c r="K1390">
        <v>2400</v>
      </c>
      <c r="L1390">
        <v>277296</v>
      </c>
      <c r="M1390">
        <v>115.54</v>
      </c>
      <c r="N1390" t="s">
        <v>9014</v>
      </c>
      <c r="O1390" t="s">
        <v>9455</v>
      </c>
      <c r="P1390">
        <v>0</v>
      </c>
      <c r="Q1390">
        <v>7.1029776426183869E-2</v>
      </c>
      <c r="R1390">
        <v>2</v>
      </c>
    </row>
    <row r="1391" spans="1:18" x14ac:dyDescent="0.25">
      <c r="A1391" t="s">
        <v>481</v>
      </c>
      <c r="B1391">
        <v>2016</v>
      </c>
      <c r="C1391">
        <v>2</v>
      </c>
      <c r="D1391">
        <v>4</v>
      </c>
      <c r="E1391" t="s">
        <v>174</v>
      </c>
      <c r="F1391" s="1" t="s">
        <v>3205</v>
      </c>
      <c r="G1391" s="1" t="s">
        <v>3863</v>
      </c>
      <c r="H1391" s="1" t="s">
        <v>3206</v>
      </c>
      <c r="I1391" t="s">
        <v>19563</v>
      </c>
      <c r="J1391" t="s">
        <v>23</v>
      </c>
      <c r="K1391">
        <v>8450</v>
      </c>
      <c r="L1391">
        <v>253500.01</v>
      </c>
      <c r="M1391">
        <v>30</v>
      </c>
      <c r="N1391" t="s">
        <v>9305</v>
      </c>
      <c r="O1391" t="s">
        <v>9530</v>
      </c>
      <c r="P1391">
        <v>3.1450189480311259E-2</v>
      </c>
      <c r="Q1391">
        <v>0</v>
      </c>
      <c r="R1391">
        <v>1</v>
      </c>
    </row>
    <row r="1392" spans="1:18" x14ac:dyDescent="0.25">
      <c r="A1392" t="s">
        <v>481</v>
      </c>
      <c r="B1392">
        <v>2016</v>
      </c>
      <c r="C1392">
        <v>2</v>
      </c>
      <c r="D1392">
        <v>4</v>
      </c>
      <c r="E1392" t="s">
        <v>174</v>
      </c>
      <c r="F1392" s="1" t="s">
        <v>3205</v>
      </c>
      <c r="G1392" s="1" t="s">
        <v>3384</v>
      </c>
      <c r="H1392" s="1" t="s">
        <v>3206</v>
      </c>
      <c r="I1392" t="s">
        <v>76</v>
      </c>
      <c r="J1392" t="s">
        <v>23</v>
      </c>
      <c r="K1392">
        <v>9930</v>
      </c>
      <c r="L1392">
        <v>311802.01</v>
      </c>
      <c r="M1392">
        <v>31.4</v>
      </c>
      <c r="N1392" t="s">
        <v>645</v>
      </c>
      <c r="O1392" t="s">
        <v>9450</v>
      </c>
      <c r="P1392">
        <v>9.1123449223886266E-2</v>
      </c>
      <c r="Q1392">
        <v>0</v>
      </c>
      <c r="R1392">
        <v>1</v>
      </c>
    </row>
    <row r="1393" spans="1:18" x14ac:dyDescent="0.25">
      <c r="A1393" t="s">
        <v>481</v>
      </c>
      <c r="B1393">
        <v>2016</v>
      </c>
      <c r="C1393">
        <v>2</v>
      </c>
      <c r="D1393">
        <v>4</v>
      </c>
      <c r="E1393" t="s">
        <v>174</v>
      </c>
      <c r="F1393" s="1" t="s">
        <v>3205</v>
      </c>
      <c r="G1393" s="1" t="s">
        <v>3384</v>
      </c>
      <c r="H1393" s="1" t="s">
        <v>3206</v>
      </c>
      <c r="I1393" t="s">
        <v>17407</v>
      </c>
      <c r="J1393" t="s">
        <v>23</v>
      </c>
      <c r="K1393">
        <v>1275</v>
      </c>
      <c r="L1393">
        <v>36592.5</v>
      </c>
      <c r="M1393">
        <v>28.7</v>
      </c>
      <c r="N1393" t="s">
        <v>168</v>
      </c>
      <c r="O1393" t="s">
        <v>9481</v>
      </c>
      <c r="P1393">
        <v>2.7900708435018715E-2</v>
      </c>
      <c r="Q1393">
        <v>0</v>
      </c>
      <c r="R1393">
        <v>1</v>
      </c>
    </row>
    <row r="1394" spans="1:18" x14ac:dyDescent="0.25">
      <c r="A1394" t="s">
        <v>3151</v>
      </c>
      <c r="B1394">
        <v>2018</v>
      </c>
      <c r="C1394">
        <v>12</v>
      </c>
      <c r="D1394">
        <v>20</v>
      </c>
      <c r="E1394" t="s">
        <v>643</v>
      </c>
      <c r="F1394" s="1" t="s">
        <v>3205</v>
      </c>
      <c r="G1394" s="1" t="s">
        <v>3384</v>
      </c>
      <c r="H1394" s="1" t="s">
        <v>3206</v>
      </c>
      <c r="I1394" t="s">
        <v>17081</v>
      </c>
      <c r="J1394" t="s">
        <v>23</v>
      </c>
      <c r="K1394">
        <v>9870</v>
      </c>
      <c r="L1394">
        <v>456744.12</v>
      </c>
      <c r="M1394">
        <v>46.28</v>
      </c>
      <c r="N1394" t="s">
        <v>160</v>
      </c>
      <c r="O1394" t="s">
        <v>9452</v>
      </c>
      <c r="P1394">
        <v>0.10110188471641929</v>
      </c>
      <c r="Q1394">
        <v>0</v>
      </c>
      <c r="R1394">
        <v>4</v>
      </c>
    </row>
    <row r="1395" spans="1:18" x14ac:dyDescent="0.25">
      <c r="A1395" t="s">
        <v>3151</v>
      </c>
      <c r="B1395">
        <v>2018</v>
      </c>
      <c r="C1395">
        <v>12</v>
      </c>
      <c r="D1395">
        <v>20</v>
      </c>
      <c r="E1395" t="s">
        <v>643</v>
      </c>
      <c r="F1395" s="1" t="s">
        <v>3205</v>
      </c>
      <c r="G1395" s="1" t="s">
        <v>3384</v>
      </c>
      <c r="H1395" s="1" t="s">
        <v>3204</v>
      </c>
      <c r="I1395" t="s">
        <v>17418</v>
      </c>
      <c r="J1395" t="s">
        <v>23</v>
      </c>
      <c r="K1395">
        <v>10565</v>
      </c>
      <c r="L1395">
        <v>455203.59</v>
      </c>
      <c r="M1395">
        <v>43.09</v>
      </c>
      <c r="N1395" t="s">
        <v>170</v>
      </c>
      <c r="O1395" t="s">
        <v>9576</v>
      </c>
      <c r="P1395">
        <v>0</v>
      </c>
      <c r="Q1395">
        <v>0</v>
      </c>
      <c r="R1395">
        <v>4</v>
      </c>
    </row>
    <row r="1396" spans="1:18" x14ac:dyDescent="0.25">
      <c r="A1396" t="s">
        <v>8564</v>
      </c>
      <c r="B1396">
        <v>2018</v>
      </c>
      <c r="C1396">
        <v>5</v>
      </c>
      <c r="D1396">
        <v>21</v>
      </c>
      <c r="E1396" t="s">
        <v>7357</v>
      </c>
      <c r="F1396" s="1" t="s">
        <v>5207</v>
      </c>
      <c r="G1396" s="1" t="s">
        <v>20573</v>
      </c>
      <c r="H1396" s="1" t="s">
        <v>7263</v>
      </c>
      <c r="I1396" t="s">
        <v>20590</v>
      </c>
      <c r="J1396" t="s">
        <v>23</v>
      </c>
      <c r="K1396">
        <v>20</v>
      </c>
      <c r="L1396">
        <v>2500</v>
      </c>
      <c r="M1396">
        <v>125</v>
      </c>
      <c r="N1396" t="s">
        <v>7263</v>
      </c>
      <c r="O1396" t="s">
        <v>23274</v>
      </c>
      <c r="P1396">
        <v>0</v>
      </c>
      <c r="Q1396">
        <v>0</v>
      </c>
      <c r="R1396">
        <v>2</v>
      </c>
    </row>
    <row r="1397" spans="1:18" x14ac:dyDescent="0.25">
      <c r="A1397" t="s">
        <v>8564</v>
      </c>
      <c r="B1397">
        <v>2018</v>
      </c>
      <c r="C1397">
        <v>5</v>
      </c>
      <c r="D1397">
        <v>21</v>
      </c>
      <c r="E1397" t="s">
        <v>7357</v>
      </c>
      <c r="F1397" s="1" t="s">
        <v>5207</v>
      </c>
      <c r="G1397" s="1" t="s">
        <v>20931</v>
      </c>
      <c r="H1397" s="1" t="s">
        <v>7263</v>
      </c>
      <c r="I1397" t="s">
        <v>20990</v>
      </c>
      <c r="J1397" t="s">
        <v>23</v>
      </c>
      <c r="K1397">
        <v>30</v>
      </c>
      <c r="L1397">
        <v>4155</v>
      </c>
      <c r="M1397">
        <v>138.5</v>
      </c>
      <c r="N1397" t="s">
        <v>9112</v>
      </c>
      <c r="O1397" t="s">
        <v>9467</v>
      </c>
      <c r="P1397">
        <v>0</v>
      </c>
      <c r="Q1397">
        <v>3.6734990611718109E-2</v>
      </c>
      <c r="R1397">
        <v>2</v>
      </c>
    </row>
    <row r="1398" spans="1:18" x14ac:dyDescent="0.25">
      <c r="A1398" t="s">
        <v>8564</v>
      </c>
      <c r="B1398">
        <v>2018</v>
      </c>
      <c r="C1398">
        <v>5</v>
      </c>
      <c r="D1398">
        <v>21</v>
      </c>
      <c r="E1398" t="s">
        <v>7357</v>
      </c>
      <c r="F1398" s="1" t="s">
        <v>5207</v>
      </c>
      <c r="G1398" s="1" t="s">
        <v>21008</v>
      </c>
      <c r="H1398" s="1" t="s">
        <v>7263</v>
      </c>
      <c r="I1398" t="s">
        <v>6895</v>
      </c>
      <c r="J1398" t="s">
        <v>23</v>
      </c>
      <c r="K1398">
        <v>25</v>
      </c>
      <c r="L1398">
        <v>3178</v>
      </c>
      <c r="M1398">
        <v>127.12</v>
      </c>
      <c r="N1398" t="s">
        <v>9356</v>
      </c>
      <c r="O1398" t="s">
        <v>9773</v>
      </c>
      <c r="P1398">
        <v>0</v>
      </c>
      <c r="Q1398">
        <v>0</v>
      </c>
      <c r="R1398">
        <v>2</v>
      </c>
    </row>
    <row r="1399" spans="1:18" x14ac:dyDescent="0.25">
      <c r="A1399" t="s">
        <v>8564</v>
      </c>
      <c r="B1399">
        <v>2018</v>
      </c>
      <c r="C1399">
        <v>5</v>
      </c>
      <c r="D1399">
        <v>21</v>
      </c>
      <c r="E1399" t="s">
        <v>7357</v>
      </c>
      <c r="F1399" s="1" t="s">
        <v>5207</v>
      </c>
      <c r="G1399" s="1" t="s">
        <v>21008</v>
      </c>
      <c r="H1399" s="1" t="s">
        <v>7263</v>
      </c>
      <c r="I1399" t="s">
        <v>21015</v>
      </c>
      <c r="J1399" t="s">
        <v>23</v>
      </c>
      <c r="K1399">
        <v>25</v>
      </c>
      <c r="L1399">
        <v>3112.5</v>
      </c>
      <c r="M1399">
        <v>124.5</v>
      </c>
      <c r="N1399" t="s">
        <v>7263</v>
      </c>
      <c r="O1399" t="s">
        <v>23274</v>
      </c>
      <c r="P1399">
        <v>0</v>
      </c>
      <c r="Q1399">
        <v>0</v>
      </c>
      <c r="R1399">
        <v>2</v>
      </c>
    </row>
    <row r="1400" spans="1:18" x14ac:dyDescent="0.25">
      <c r="A1400" t="s">
        <v>8564</v>
      </c>
      <c r="B1400">
        <v>2018</v>
      </c>
      <c r="C1400">
        <v>5</v>
      </c>
      <c r="D1400">
        <v>21</v>
      </c>
      <c r="E1400" t="s">
        <v>7357</v>
      </c>
      <c r="F1400" s="1" t="s">
        <v>5207</v>
      </c>
      <c r="G1400" s="1" t="s">
        <v>21008</v>
      </c>
      <c r="H1400" s="1" t="s">
        <v>7263</v>
      </c>
      <c r="I1400" t="s">
        <v>21017</v>
      </c>
      <c r="J1400" t="s">
        <v>23</v>
      </c>
      <c r="K1400">
        <v>50</v>
      </c>
      <c r="L1400">
        <v>6094.5</v>
      </c>
      <c r="M1400">
        <v>121.89</v>
      </c>
      <c r="N1400" t="s">
        <v>7263</v>
      </c>
      <c r="O1400" t="s">
        <v>23274</v>
      </c>
      <c r="P1400">
        <v>0</v>
      </c>
      <c r="Q1400">
        <v>0</v>
      </c>
      <c r="R1400">
        <v>2</v>
      </c>
    </row>
    <row r="1401" spans="1:18" x14ac:dyDescent="0.25">
      <c r="A1401" t="s">
        <v>8564</v>
      </c>
      <c r="B1401">
        <v>2018</v>
      </c>
      <c r="C1401">
        <v>5</v>
      </c>
      <c r="D1401">
        <v>21</v>
      </c>
      <c r="E1401" t="s">
        <v>7357</v>
      </c>
      <c r="F1401" s="1" t="s">
        <v>5207</v>
      </c>
      <c r="G1401" s="1" t="s">
        <v>21008</v>
      </c>
      <c r="H1401" s="1" t="s">
        <v>7263</v>
      </c>
      <c r="I1401" t="s">
        <v>21030</v>
      </c>
      <c r="J1401" t="s">
        <v>23</v>
      </c>
      <c r="K1401">
        <v>25</v>
      </c>
      <c r="L1401">
        <v>3039.5</v>
      </c>
      <c r="M1401">
        <v>121.58</v>
      </c>
      <c r="N1401" t="s">
        <v>7263</v>
      </c>
      <c r="O1401" t="s">
        <v>23274</v>
      </c>
      <c r="P1401">
        <v>0</v>
      </c>
      <c r="Q1401">
        <v>0</v>
      </c>
      <c r="R1401">
        <v>2</v>
      </c>
    </row>
    <row r="1402" spans="1:18" x14ac:dyDescent="0.25">
      <c r="A1402" t="s">
        <v>8564</v>
      </c>
      <c r="B1402">
        <v>2018</v>
      </c>
      <c r="C1402">
        <v>5</v>
      </c>
      <c r="D1402">
        <v>21</v>
      </c>
      <c r="E1402" t="s">
        <v>7357</v>
      </c>
      <c r="F1402" s="1" t="s">
        <v>5207</v>
      </c>
      <c r="G1402" s="1" t="s">
        <v>21008</v>
      </c>
      <c r="H1402" s="1" t="s">
        <v>7263</v>
      </c>
      <c r="I1402" t="s">
        <v>21033</v>
      </c>
      <c r="J1402" t="s">
        <v>23</v>
      </c>
      <c r="K1402">
        <v>125</v>
      </c>
      <c r="L1402">
        <v>17150</v>
      </c>
      <c r="M1402">
        <v>137.19999999999999</v>
      </c>
      <c r="N1402" t="s">
        <v>7263</v>
      </c>
      <c r="O1402" t="s">
        <v>23274</v>
      </c>
      <c r="P1402">
        <v>0</v>
      </c>
      <c r="Q1402">
        <v>0</v>
      </c>
      <c r="R1402">
        <v>2</v>
      </c>
    </row>
    <row r="1403" spans="1:18" x14ac:dyDescent="0.25">
      <c r="A1403" t="s">
        <v>8564</v>
      </c>
      <c r="B1403">
        <v>2018</v>
      </c>
      <c r="C1403">
        <v>5</v>
      </c>
      <c r="D1403">
        <v>21</v>
      </c>
      <c r="E1403" t="s">
        <v>7357</v>
      </c>
      <c r="F1403" s="1" t="s">
        <v>5207</v>
      </c>
      <c r="G1403" s="1" t="s">
        <v>21008</v>
      </c>
      <c r="H1403" s="1" t="s">
        <v>7263</v>
      </c>
      <c r="I1403" t="s">
        <v>6965</v>
      </c>
      <c r="J1403" t="s">
        <v>23</v>
      </c>
      <c r="K1403">
        <v>275</v>
      </c>
      <c r="L1403">
        <v>33434.5</v>
      </c>
      <c r="M1403">
        <v>121.58</v>
      </c>
      <c r="N1403" t="s">
        <v>9361</v>
      </c>
      <c r="O1403" t="s">
        <v>9778</v>
      </c>
      <c r="P1403">
        <v>0</v>
      </c>
      <c r="Q1403">
        <v>0</v>
      </c>
      <c r="R1403">
        <v>2</v>
      </c>
    </row>
    <row r="1404" spans="1:18" x14ac:dyDescent="0.25">
      <c r="A1404" t="s">
        <v>8564</v>
      </c>
      <c r="B1404">
        <v>2018</v>
      </c>
      <c r="C1404">
        <v>5</v>
      </c>
      <c r="D1404">
        <v>21</v>
      </c>
      <c r="E1404" t="s">
        <v>7357</v>
      </c>
      <c r="F1404" s="1" t="s">
        <v>5207</v>
      </c>
      <c r="G1404" s="1" t="s">
        <v>21008</v>
      </c>
      <c r="H1404" s="1" t="s">
        <v>7263</v>
      </c>
      <c r="I1404" t="s">
        <v>21025</v>
      </c>
      <c r="J1404" t="s">
        <v>23</v>
      </c>
      <c r="K1404">
        <v>100</v>
      </c>
      <c r="L1404">
        <v>12158</v>
      </c>
      <c r="M1404">
        <v>121.58</v>
      </c>
      <c r="N1404" t="s">
        <v>7263</v>
      </c>
      <c r="O1404" t="s">
        <v>23274</v>
      </c>
      <c r="P1404">
        <v>0</v>
      </c>
      <c r="Q1404">
        <v>0</v>
      </c>
      <c r="R1404">
        <v>2</v>
      </c>
    </row>
    <row r="1405" spans="1:18" x14ac:dyDescent="0.25">
      <c r="A1405" t="s">
        <v>1068</v>
      </c>
      <c r="B1405">
        <v>2016</v>
      </c>
      <c r="C1405">
        <v>9</v>
      </c>
      <c r="D1405">
        <v>7</v>
      </c>
      <c r="E1405" t="s">
        <v>92</v>
      </c>
      <c r="F1405" s="1" t="s">
        <v>3205</v>
      </c>
      <c r="G1405" s="1" t="s">
        <v>23187</v>
      </c>
      <c r="H1405" s="1" t="s">
        <v>7263</v>
      </c>
      <c r="I1405" t="s">
        <v>216</v>
      </c>
      <c r="J1405" t="s">
        <v>23</v>
      </c>
      <c r="K1405">
        <v>125</v>
      </c>
      <c r="L1405">
        <v>7187.5</v>
      </c>
      <c r="M1405">
        <v>57.5</v>
      </c>
      <c r="N1405" t="s">
        <v>8880</v>
      </c>
      <c r="O1405" t="s">
        <v>9546</v>
      </c>
      <c r="P1405">
        <v>0</v>
      </c>
      <c r="Q1405">
        <v>0</v>
      </c>
      <c r="R1405">
        <v>3</v>
      </c>
    </row>
    <row r="1406" spans="1:18" x14ac:dyDescent="0.25">
      <c r="A1406" t="s">
        <v>1068</v>
      </c>
      <c r="B1406">
        <v>2016</v>
      </c>
      <c r="C1406">
        <v>9</v>
      </c>
      <c r="D1406">
        <v>7</v>
      </c>
      <c r="E1406" t="s">
        <v>92</v>
      </c>
      <c r="F1406" s="1" t="s">
        <v>3205</v>
      </c>
      <c r="G1406" s="1" t="s">
        <v>23187</v>
      </c>
      <c r="H1406" s="1" t="s">
        <v>7263</v>
      </c>
      <c r="I1406" t="s">
        <v>310</v>
      </c>
      <c r="J1406" t="s">
        <v>23</v>
      </c>
      <c r="K1406">
        <v>491</v>
      </c>
      <c r="L1406">
        <v>31768.5</v>
      </c>
      <c r="M1406">
        <v>64.7</v>
      </c>
      <c r="N1406" t="s">
        <v>8879</v>
      </c>
      <c r="O1406" t="s">
        <v>9571</v>
      </c>
      <c r="P1406">
        <v>0</v>
      </c>
      <c r="Q1406">
        <v>0</v>
      </c>
      <c r="R1406">
        <v>3</v>
      </c>
    </row>
    <row r="1407" spans="1:18" x14ac:dyDescent="0.25">
      <c r="A1407" t="s">
        <v>1068</v>
      </c>
      <c r="B1407">
        <v>2016</v>
      </c>
      <c r="C1407">
        <v>9</v>
      </c>
      <c r="D1407">
        <v>7</v>
      </c>
      <c r="E1407" t="s">
        <v>92</v>
      </c>
      <c r="F1407" s="1" t="s">
        <v>3205</v>
      </c>
      <c r="G1407" s="1" t="s">
        <v>23187</v>
      </c>
      <c r="H1407" s="1" t="s">
        <v>7263</v>
      </c>
      <c r="I1407" t="s">
        <v>555</v>
      </c>
      <c r="J1407" t="s">
        <v>23</v>
      </c>
      <c r="K1407">
        <v>120</v>
      </c>
      <c r="L1407">
        <v>7020</v>
      </c>
      <c r="M1407">
        <v>58.5</v>
      </c>
      <c r="N1407" t="s">
        <v>555</v>
      </c>
      <c r="O1407" t="s">
        <v>9616</v>
      </c>
      <c r="P1407">
        <v>0</v>
      </c>
      <c r="Q1407">
        <v>0</v>
      </c>
      <c r="R1407">
        <v>3</v>
      </c>
    </row>
    <row r="1408" spans="1:18" x14ac:dyDescent="0.25">
      <c r="A1408" t="s">
        <v>1068</v>
      </c>
      <c r="B1408">
        <v>2016</v>
      </c>
      <c r="C1408">
        <v>9</v>
      </c>
      <c r="D1408">
        <v>7</v>
      </c>
      <c r="E1408" t="s">
        <v>92</v>
      </c>
      <c r="F1408" s="1" t="s">
        <v>3205</v>
      </c>
      <c r="G1408" s="1" t="s">
        <v>23187</v>
      </c>
      <c r="H1408" s="1" t="s">
        <v>7263</v>
      </c>
      <c r="I1408" t="s">
        <v>735</v>
      </c>
      <c r="J1408" t="s">
        <v>23</v>
      </c>
      <c r="K1408">
        <v>121</v>
      </c>
      <c r="L1408">
        <v>5626.5</v>
      </c>
      <c r="M1408">
        <v>46.5</v>
      </c>
      <c r="N1408" t="s">
        <v>735</v>
      </c>
      <c r="O1408" t="s">
        <v>9633</v>
      </c>
      <c r="P1408">
        <v>0</v>
      </c>
      <c r="Q1408">
        <v>0</v>
      </c>
      <c r="R1408">
        <v>3</v>
      </c>
    </row>
    <row r="1409" spans="1:18" x14ac:dyDescent="0.25">
      <c r="A1409" t="s">
        <v>1068</v>
      </c>
      <c r="B1409">
        <v>2016</v>
      </c>
      <c r="C1409">
        <v>9</v>
      </c>
      <c r="D1409">
        <v>7</v>
      </c>
      <c r="E1409" t="s">
        <v>92</v>
      </c>
      <c r="F1409" s="1" t="s">
        <v>3205</v>
      </c>
      <c r="G1409" s="1" t="s">
        <v>3868</v>
      </c>
      <c r="H1409" s="1" t="s">
        <v>7263</v>
      </c>
      <c r="I1409" t="s">
        <v>1069</v>
      </c>
      <c r="J1409" t="s">
        <v>23</v>
      </c>
      <c r="K1409">
        <v>119</v>
      </c>
      <c r="L1409">
        <v>6723.5</v>
      </c>
      <c r="M1409">
        <v>56.5</v>
      </c>
      <c r="N1409" t="s">
        <v>9176</v>
      </c>
      <c r="O1409" t="s">
        <v>9660</v>
      </c>
      <c r="P1409">
        <v>0</v>
      </c>
      <c r="Q1409">
        <v>0</v>
      </c>
      <c r="R1409">
        <v>3</v>
      </c>
    </row>
    <row r="1410" spans="1:18" x14ac:dyDescent="0.25">
      <c r="A1410" t="s">
        <v>15921</v>
      </c>
      <c r="B1410">
        <v>2019</v>
      </c>
      <c r="C1410">
        <v>10</v>
      </c>
      <c r="D1410">
        <v>17</v>
      </c>
      <c r="E1410" t="s">
        <v>1916</v>
      </c>
      <c r="F1410" s="1" t="s">
        <v>3205</v>
      </c>
      <c r="G1410" s="1" t="s">
        <v>3863</v>
      </c>
      <c r="H1410" s="1" t="s">
        <v>3206</v>
      </c>
      <c r="I1410" t="s">
        <v>19204</v>
      </c>
      <c r="J1410" t="s">
        <v>23</v>
      </c>
      <c r="K1410">
        <v>13480</v>
      </c>
      <c r="L1410">
        <v>617384.05000000005</v>
      </c>
      <c r="M1410">
        <v>45.8</v>
      </c>
      <c r="N1410" t="s">
        <v>9340</v>
      </c>
      <c r="O1410" t="s">
        <v>9482</v>
      </c>
      <c r="P1410">
        <v>8.0867377033553248E-2</v>
      </c>
      <c r="Q1410">
        <v>0</v>
      </c>
      <c r="R1410">
        <v>4</v>
      </c>
    </row>
    <row r="1411" spans="1:18" x14ac:dyDescent="0.25">
      <c r="A1411" t="s">
        <v>15921</v>
      </c>
      <c r="B1411">
        <v>2019</v>
      </c>
      <c r="C1411">
        <v>10</v>
      </c>
      <c r="D1411">
        <v>17</v>
      </c>
      <c r="E1411" t="s">
        <v>1916</v>
      </c>
      <c r="F1411" s="1" t="s">
        <v>3205</v>
      </c>
      <c r="G1411" s="1" t="s">
        <v>3863</v>
      </c>
      <c r="H1411" s="1" t="s">
        <v>3206</v>
      </c>
      <c r="I1411" t="s">
        <v>19209</v>
      </c>
      <c r="J1411" t="s">
        <v>23</v>
      </c>
      <c r="K1411">
        <v>510</v>
      </c>
      <c r="L1411">
        <v>23358</v>
      </c>
      <c r="M1411">
        <v>45.8</v>
      </c>
      <c r="N1411" t="s">
        <v>9337</v>
      </c>
      <c r="O1411" t="s">
        <v>9440</v>
      </c>
      <c r="P1411">
        <v>0.12068470364021268</v>
      </c>
      <c r="Q1411">
        <v>0</v>
      </c>
      <c r="R1411">
        <v>4</v>
      </c>
    </row>
    <row r="1412" spans="1:18" x14ac:dyDescent="0.25">
      <c r="A1412" t="s">
        <v>15921</v>
      </c>
      <c r="B1412">
        <v>2019</v>
      </c>
      <c r="C1412">
        <v>10</v>
      </c>
      <c r="D1412">
        <v>17</v>
      </c>
      <c r="E1412" t="s">
        <v>1916</v>
      </c>
      <c r="F1412" s="1" t="s">
        <v>3205</v>
      </c>
      <c r="G1412" s="1" t="s">
        <v>3863</v>
      </c>
      <c r="H1412" s="1" t="s">
        <v>3206</v>
      </c>
      <c r="I1412" t="s">
        <v>19300</v>
      </c>
      <c r="J1412" t="s">
        <v>23</v>
      </c>
      <c r="K1412">
        <v>5920</v>
      </c>
      <c r="L1412">
        <v>271136.03000000003</v>
      </c>
      <c r="M1412">
        <v>45.8</v>
      </c>
      <c r="N1412" t="s">
        <v>9307</v>
      </c>
      <c r="O1412" t="s">
        <v>9445</v>
      </c>
      <c r="P1412">
        <v>3.6019547837424074E-2</v>
      </c>
      <c r="Q1412">
        <v>0</v>
      </c>
      <c r="R1412">
        <v>4</v>
      </c>
    </row>
    <row r="1413" spans="1:18" x14ac:dyDescent="0.25">
      <c r="A1413" t="s">
        <v>16555</v>
      </c>
      <c r="B1413">
        <v>2019</v>
      </c>
      <c r="C1413">
        <v>12</v>
      </c>
      <c r="D1413">
        <v>19</v>
      </c>
      <c r="E1413" t="s">
        <v>7304</v>
      </c>
      <c r="F1413" s="1" t="s">
        <v>5207</v>
      </c>
      <c r="G1413" s="1" t="s">
        <v>21008</v>
      </c>
      <c r="H1413" s="1" t="s">
        <v>7263</v>
      </c>
      <c r="I1413" t="s">
        <v>21015</v>
      </c>
      <c r="J1413" t="s">
        <v>23</v>
      </c>
      <c r="K1413">
        <v>60</v>
      </c>
      <c r="L1413">
        <v>7274.4</v>
      </c>
      <c r="M1413">
        <v>121.24</v>
      </c>
      <c r="N1413" t="s">
        <v>7263</v>
      </c>
      <c r="O1413" t="s">
        <v>23274</v>
      </c>
      <c r="P1413">
        <v>0</v>
      </c>
      <c r="Q1413">
        <v>0</v>
      </c>
      <c r="R1413">
        <v>4</v>
      </c>
    </row>
    <row r="1414" spans="1:18" x14ac:dyDescent="0.25">
      <c r="A1414" t="s">
        <v>16555</v>
      </c>
      <c r="B1414">
        <v>2019</v>
      </c>
      <c r="C1414">
        <v>12</v>
      </c>
      <c r="D1414">
        <v>19</v>
      </c>
      <c r="E1414" t="s">
        <v>7304</v>
      </c>
      <c r="F1414" s="1" t="s">
        <v>5207</v>
      </c>
      <c r="G1414" s="1" t="s">
        <v>21008</v>
      </c>
      <c r="H1414" s="1" t="s">
        <v>7263</v>
      </c>
      <c r="I1414" t="s">
        <v>21016</v>
      </c>
      <c r="J1414" t="s">
        <v>23</v>
      </c>
      <c r="K1414">
        <v>60</v>
      </c>
      <c r="L1414">
        <v>8081.4</v>
      </c>
      <c r="M1414">
        <v>134.69</v>
      </c>
      <c r="N1414" t="s">
        <v>7263</v>
      </c>
      <c r="O1414" t="s">
        <v>23274</v>
      </c>
      <c r="P1414">
        <v>0</v>
      </c>
      <c r="Q1414">
        <v>0</v>
      </c>
      <c r="R1414">
        <v>4</v>
      </c>
    </row>
    <row r="1415" spans="1:18" x14ac:dyDescent="0.25">
      <c r="A1415" t="s">
        <v>10750</v>
      </c>
      <c r="B1415">
        <v>2019</v>
      </c>
      <c r="C1415">
        <v>4</v>
      </c>
      <c r="D1415">
        <v>25</v>
      </c>
      <c r="E1415" t="s">
        <v>7328</v>
      </c>
      <c r="F1415" s="1" t="s">
        <v>5207</v>
      </c>
      <c r="G1415" s="1" t="s">
        <v>20573</v>
      </c>
      <c r="H1415" s="1" t="s">
        <v>3200</v>
      </c>
      <c r="I1415" t="s">
        <v>20796</v>
      </c>
      <c r="J1415" t="s">
        <v>23</v>
      </c>
      <c r="K1415">
        <v>300</v>
      </c>
      <c r="L1415">
        <v>50680.800000000003</v>
      </c>
      <c r="M1415">
        <v>168.94</v>
      </c>
      <c r="N1415" t="s">
        <v>7263</v>
      </c>
      <c r="O1415" t="s">
        <v>23192</v>
      </c>
      <c r="P1415">
        <v>0</v>
      </c>
      <c r="Q1415">
        <v>0</v>
      </c>
      <c r="R1415">
        <v>2</v>
      </c>
    </row>
    <row r="1416" spans="1:18" x14ac:dyDescent="0.25">
      <c r="A1416" t="s">
        <v>10750</v>
      </c>
      <c r="B1416">
        <v>2019</v>
      </c>
      <c r="C1416">
        <v>4</v>
      </c>
      <c r="D1416">
        <v>25</v>
      </c>
      <c r="E1416" t="s">
        <v>7328</v>
      </c>
      <c r="F1416" s="1" t="s">
        <v>5207</v>
      </c>
      <c r="G1416" s="1" t="s">
        <v>20573</v>
      </c>
      <c r="H1416" s="1" t="s">
        <v>3200</v>
      </c>
      <c r="I1416" t="s">
        <v>20866</v>
      </c>
      <c r="J1416" t="s">
        <v>23</v>
      </c>
      <c r="K1416">
        <v>400</v>
      </c>
      <c r="L1416">
        <v>67574.399999999994</v>
      </c>
      <c r="M1416">
        <v>168.94</v>
      </c>
      <c r="N1416" t="s">
        <v>7263</v>
      </c>
      <c r="O1416" t="s">
        <v>23192</v>
      </c>
      <c r="P1416">
        <v>0</v>
      </c>
      <c r="Q1416">
        <v>0</v>
      </c>
      <c r="R1416">
        <v>2</v>
      </c>
    </row>
    <row r="1417" spans="1:18" x14ac:dyDescent="0.25">
      <c r="A1417" t="s">
        <v>10750</v>
      </c>
      <c r="B1417">
        <v>2019</v>
      </c>
      <c r="C1417">
        <v>4</v>
      </c>
      <c r="D1417">
        <v>25</v>
      </c>
      <c r="E1417" t="s">
        <v>7328</v>
      </c>
      <c r="F1417" s="1" t="s">
        <v>5207</v>
      </c>
      <c r="G1417" s="1" t="s">
        <v>21008</v>
      </c>
      <c r="H1417" s="1" t="s">
        <v>3200</v>
      </c>
      <c r="I1417" t="s">
        <v>6997</v>
      </c>
      <c r="J1417" t="s">
        <v>23</v>
      </c>
      <c r="K1417">
        <v>300</v>
      </c>
      <c r="L1417">
        <v>40248</v>
      </c>
      <c r="M1417">
        <v>134.16</v>
      </c>
      <c r="N1417" t="s">
        <v>9363</v>
      </c>
      <c r="O1417" t="s">
        <v>9834</v>
      </c>
      <c r="P1417">
        <v>0</v>
      </c>
      <c r="Q1417">
        <v>0</v>
      </c>
      <c r="R1417">
        <v>2</v>
      </c>
    </row>
    <row r="1418" spans="1:18" x14ac:dyDescent="0.25">
      <c r="A1418" t="s">
        <v>10750</v>
      </c>
      <c r="B1418">
        <v>2019</v>
      </c>
      <c r="C1418">
        <v>4</v>
      </c>
      <c r="D1418">
        <v>25</v>
      </c>
      <c r="E1418" t="s">
        <v>7328</v>
      </c>
      <c r="F1418" s="1" t="s">
        <v>5207</v>
      </c>
      <c r="G1418" s="1" t="s">
        <v>21008</v>
      </c>
      <c r="H1418" s="1" t="s">
        <v>3200</v>
      </c>
      <c r="I1418" t="s">
        <v>6972</v>
      </c>
      <c r="J1418" t="s">
        <v>23</v>
      </c>
      <c r="K1418">
        <v>20</v>
      </c>
      <c r="L1418">
        <v>3292.32</v>
      </c>
      <c r="M1418">
        <v>164.62</v>
      </c>
      <c r="N1418" t="s">
        <v>9361</v>
      </c>
      <c r="O1418" t="s">
        <v>9837</v>
      </c>
      <c r="P1418">
        <v>0</v>
      </c>
      <c r="Q1418">
        <v>0</v>
      </c>
      <c r="R1418">
        <v>2</v>
      </c>
    </row>
    <row r="1419" spans="1:18" x14ac:dyDescent="0.25">
      <c r="A1419" t="s">
        <v>10750</v>
      </c>
      <c r="B1419">
        <v>2019</v>
      </c>
      <c r="C1419">
        <v>4</v>
      </c>
      <c r="D1419">
        <v>25</v>
      </c>
      <c r="E1419" t="s">
        <v>7328</v>
      </c>
      <c r="F1419" s="1" t="s">
        <v>5207</v>
      </c>
      <c r="G1419" s="1" t="s">
        <v>21008</v>
      </c>
      <c r="H1419" s="1" t="s">
        <v>3200</v>
      </c>
      <c r="I1419" t="s">
        <v>6998</v>
      </c>
      <c r="J1419" t="s">
        <v>23</v>
      </c>
      <c r="K1419">
        <v>20</v>
      </c>
      <c r="L1419">
        <v>3292.32</v>
      </c>
      <c r="M1419">
        <v>164.62</v>
      </c>
      <c r="N1419" t="s">
        <v>9363</v>
      </c>
      <c r="O1419" t="s">
        <v>9834</v>
      </c>
      <c r="P1419">
        <v>0</v>
      </c>
      <c r="Q1419">
        <v>0</v>
      </c>
      <c r="R1419">
        <v>2</v>
      </c>
    </row>
    <row r="1420" spans="1:18" x14ac:dyDescent="0.25">
      <c r="A1420" t="s">
        <v>10750</v>
      </c>
      <c r="B1420">
        <v>2019</v>
      </c>
      <c r="C1420">
        <v>4</v>
      </c>
      <c r="D1420">
        <v>25</v>
      </c>
      <c r="E1420" t="s">
        <v>7328</v>
      </c>
      <c r="F1420" s="1" t="s">
        <v>5207</v>
      </c>
      <c r="G1420" s="1" t="s">
        <v>20573</v>
      </c>
      <c r="H1420" s="1" t="s">
        <v>3200</v>
      </c>
      <c r="I1420" t="s">
        <v>20713</v>
      </c>
      <c r="J1420" t="s">
        <v>23</v>
      </c>
      <c r="K1420">
        <v>35</v>
      </c>
      <c r="L1420">
        <v>5528.46</v>
      </c>
      <c r="M1420">
        <v>157.96</v>
      </c>
      <c r="N1420" t="s">
        <v>9024</v>
      </c>
      <c r="O1420" t="s">
        <v>9827</v>
      </c>
      <c r="P1420">
        <v>0</v>
      </c>
      <c r="Q1420">
        <v>0</v>
      </c>
      <c r="R1420">
        <v>2</v>
      </c>
    </row>
    <row r="1421" spans="1:18" x14ac:dyDescent="0.25">
      <c r="A1421" t="s">
        <v>10750</v>
      </c>
      <c r="B1421">
        <v>2019</v>
      </c>
      <c r="C1421">
        <v>4</v>
      </c>
      <c r="D1421">
        <v>25</v>
      </c>
      <c r="E1421" t="s">
        <v>7328</v>
      </c>
      <c r="F1421" s="1" t="s">
        <v>9480</v>
      </c>
      <c r="G1421" s="1" t="s">
        <v>9480</v>
      </c>
      <c r="H1421" s="1" t="s">
        <v>9480</v>
      </c>
      <c r="I1421" t="s">
        <v>10751</v>
      </c>
      <c r="J1421" t="s">
        <v>23</v>
      </c>
      <c r="K1421">
        <v>10</v>
      </c>
      <c r="L1421">
        <v>1689.36</v>
      </c>
      <c r="M1421">
        <v>168.94</v>
      </c>
      <c r="N1421" t="e">
        <v>#N/A</v>
      </c>
      <c r="O1421" t="e">
        <v>#N/A</v>
      </c>
      <c r="P1421">
        <v>0</v>
      </c>
      <c r="Q1421">
        <v>0</v>
      </c>
      <c r="R1421">
        <v>2</v>
      </c>
    </row>
    <row r="1422" spans="1:18" x14ac:dyDescent="0.25">
      <c r="A1422" t="s">
        <v>10750</v>
      </c>
      <c r="B1422">
        <v>2019</v>
      </c>
      <c r="C1422">
        <v>4</v>
      </c>
      <c r="D1422">
        <v>25</v>
      </c>
      <c r="E1422" t="s">
        <v>7328</v>
      </c>
      <c r="F1422" s="1" t="s">
        <v>5207</v>
      </c>
      <c r="G1422" s="1" t="s">
        <v>20573</v>
      </c>
      <c r="H1422" s="1" t="s">
        <v>3200</v>
      </c>
      <c r="I1422" t="s">
        <v>20831</v>
      </c>
      <c r="J1422" t="s">
        <v>23</v>
      </c>
      <c r="K1422">
        <v>100</v>
      </c>
      <c r="L1422">
        <v>16893.599999999999</v>
      </c>
      <c r="M1422">
        <v>168.94</v>
      </c>
      <c r="N1422" t="s">
        <v>7263</v>
      </c>
      <c r="O1422" t="s">
        <v>23192</v>
      </c>
      <c r="P1422">
        <v>0</v>
      </c>
      <c r="Q1422">
        <v>0</v>
      </c>
      <c r="R1422">
        <v>2</v>
      </c>
    </row>
    <row r="1423" spans="1:18" x14ac:dyDescent="0.25">
      <c r="A1423" t="s">
        <v>10750</v>
      </c>
      <c r="B1423">
        <v>2019</v>
      </c>
      <c r="C1423">
        <v>4</v>
      </c>
      <c r="D1423">
        <v>25</v>
      </c>
      <c r="E1423" t="s">
        <v>7328</v>
      </c>
      <c r="F1423" s="1" t="s">
        <v>5207</v>
      </c>
      <c r="G1423" s="1" t="s">
        <v>20573</v>
      </c>
      <c r="H1423" s="1" t="s">
        <v>3200</v>
      </c>
      <c r="I1423" t="s">
        <v>20839</v>
      </c>
      <c r="J1423" t="s">
        <v>23</v>
      </c>
      <c r="K1423">
        <v>50</v>
      </c>
      <c r="L1423">
        <v>8446.7999999999993</v>
      </c>
      <c r="M1423">
        <v>168.94</v>
      </c>
      <c r="N1423" t="s">
        <v>7263</v>
      </c>
      <c r="O1423" t="s">
        <v>23192</v>
      </c>
      <c r="P1423">
        <v>0</v>
      </c>
      <c r="Q1423">
        <v>0</v>
      </c>
      <c r="R1423">
        <v>2</v>
      </c>
    </row>
    <row r="1424" spans="1:18" x14ac:dyDescent="0.25">
      <c r="A1424" t="s">
        <v>8552</v>
      </c>
      <c r="B1424">
        <v>2018</v>
      </c>
      <c r="C1424">
        <v>5</v>
      </c>
      <c r="D1424">
        <v>12</v>
      </c>
      <c r="E1424" t="s">
        <v>7310</v>
      </c>
      <c r="F1424" s="1" t="s">
        <v>5207</v>
      </c>
      <c r="G1424" s="1" t="s">
        <v>20573</v>
      </c>
      <c r="H1424" s="1" t="s">
        <v>3200</v>
      </c>
      <c r="I1424" t="s">
        <v>20633</v>
      </c>
      <c r="J1424" t="s">
        <v>23</v>
      </c>
      <c r="K1424">
        <v>180</v>
      </c>
      <c r="L1424">
        <v>26055</v>
      </c>
      <c r="M1424">
        <v>144.75</v>
      </c>
      <c r="N1424" t="s">
        <v>7263</v>
      </c>
      <c r="O1424" t="s">
        <v>23192</v>
      </c>
      <c r="P1424">
        <v>0</v>
      </c>
      <c r="Q1424">
        <v>0</v>
      </c>
      <c r="R1424">
        <v>2</v>
      </c>
    </row>
    <row r="1425" spans="1:18" x14ac:dyDescent="0.25">
      <c r="A1425" t="s">
        <v>8552</v>
      </c>
      <c r="B1425">
        <v>2018</v>
      </c>
      <c r="C1425">
        <v>5</v>
      </c>
      <c r="D1425">
        <v>12</v>
      </c>
      <c r="E1425" t="s">
        <v>7310</v>
      </c>
      <c r="F1425" s="1" t="s">
        <v>5207</v>
      </c>
      <c r="G1425" s="1" t="s">
        <v>20931</v>
      </c>
      <c r="H1425" s="1" t="s">
        <v>3200</v>
      </c>
      <c r="I1425" t="s">
        <v>20930</v>
      </c>
      <c r="J1425" t="s">
        <v>23</v>
      </c>
      <c r="K1425">
        <v>400</v>
      </c>
      <c r="L1425">
        <v>53880</v>
      </c>
      <c r="M1425">
        <v>134.69999999999999</v>
      </c>
      <c r="N1425" t="s">
        <v>7263</v>
      </c>
      <c r="O1425" t="s">
        <v>23192</v>
      </c>
      <c r="P1425">
        <v>0</v>
      </c>
      <c r="Q1425">
        <v>0</v>
      </c>
      <c r="R1425">
        <v>2</v>
      </c>
    </row>
    <row r="1426" spans="1:18" x14ac:dyDescent="0.25">
      <c r="A1426" t="s">
        <v>2983</v>
      </c>
      <c r="B1426">
        <v>2018</v>
      </c>
      <c r="C1426">
        <v>10</v>
      </c>
      <c r="D1426">
        <v>30</v>
      </c>
      <c r="E1426" t="s">
        <v>1515</v>
      </c>
      <c r="F1426" s="1" t="s">
        <v>3205</v>
      </c>
      <c r="G1426" s="1" t="s">
        <v>18746</v>
      </c>
      <c r="H1426" s="1" t="s">
        <v>7263</v>
      </c>
      <c r="I1426" t="s">
        <v>18849</v>
      </c>
      <c r="J1426" t="s">
        <v>23</v>
      </c>
      <c r="K1426">
        <v>2106</v>
      </c>
      <c r="L1426">
        <v>93717</v>
      </c>
      <c r="M1426">
        <v>44.5</v>
      </c>
      <c r="N1426" t="s">
        <v>21992</v>
      </c>
      <c r="O1426" t="s">
        <v>23311</v>
      </c>
      <c r="P1426">
        <v>0</v>
      </c>
      <c r="Q1426">
        <v>0</v>
      </c>
      <c r="R1426">
        <v>4</v>
      </c>
    </row>
    <row r="1427" spans="1:18" x14ac:dyDescent="0.25">
      <c r="A1427" t="s">
        <v>2983</v>
      </c>
      <c r="B1427">
        <v>2018</v>
      </c>
      <c r="C1427">
        <v>10</v>
      </c>
      <c r="D1427">
        <v>30</v>
      </c>
      <c r="E1427" t="s">
        <v>1515</v>
      </c>
      <c r="F1427" s="1" t="s">
        <v>3205</v>
      </c>
      <c r="G1427" s="1" t="s">
        <v>3384</v>
      </c>
      <c r="H1427" s="1" t="s">
        <v>3204</v>
      </c>
      <c r="I1427" t="s">
        <v>17438</v>
      </c>
      <c r="J1427" t="s">
        <v>23</v>
      </c>
      <c r="K1427">
        <v>14870</v>
      </c>
      <c r="L1427">
        <v>654280</v>
      </c>
      <c r="M1427">
        <v>44</v>
      </c>
      <c r="N1427" t="s">
        <v>279</v>
      </c>
      <c r="O1427" t="s">
        <v>9749</v>
      </c>
      <c r="P1427">
        <v>0</v>
      </c>
      <c r="Q1427">
        <v>0</v>
      </c>
      <c r="R1427">
        <v>4</v>
      </c>
    </row>
    <row r="1428" spans="1:18" x14ac:dyDescent="0.25">
      <c r="A1428" t="s">
        <v>2983</v>
      </c>
      <c r="B1428">
        <v>2018</v>
      </c>
      <c r="C1428">
        <v>10</v>
      </c>
      <c r="D1428">
        <v>30</v>
      </c>
      <c r="E1428" t="s">
        <v>1515</v>
      </c>
      <c r="F1428" s="1" t="s">
        <v>3205</v>
      </c>
      <c r="G1428" s="1" t="s">
        <v>18746</v>
      </c>
      <c r="H1428" s="1" t="s">
        <v>3206</v>
      </c>
      <c r="I1428" t="s">
        <v>18788</v>
      </c>
      <c r="J1428" t="s">
        <v>23</v>
      </c>
      <c r="K1428">
        <v>175</v>
      </c>
      <c r="L1428">
        <v>7787.5</v>
      </c>
      <c r="M1428">
        <v>44.5</v>
      </c>
      <c r="N1428" t="s">
        <v>22006</v>
      </c>
      <c r="O1428" t="s">
        <v>23312</v>
      </c>
      <c r="P1428">
        <v>0</v>
      </c>
      <c r="Q1428">
        <v>0</v>
      </c>
      <c r="R1428">
        <v>4</v>
      </c>
    </row>
    <row r="1429" spans="1:18" x14ac:dyDescent="0.25">
      <c r="A1429" t="s">
        <v>1240</v>
      </c>
      <c r="B1429">
        <v>2016</v>
      </c>
      <c r="C1429">
        <v>11</v>
      </c>
      <c r="D1429">
        <v>30</v>
      </c>
      <c r="E1429" t="s">
        <v>226</v>
      </c>
      <c r="F1429" s="1" t="s">
        <v>3205</v>
      </c>
      <c r="G1429" s="1" t="s">
        <v>3863</v>
      </c>
      <c r="H1429" s="1" t="s">
        <v>3206</v>
      </c>
      <c r="I1429" t="s">
        <v>19117</v>
      </c>
      <c r="J1429" t="s">
        <v>23</v>
      </c>
      <c r="K1429">
        <v>14610</v>
      </c>
      <c r="L1429">
        <v>641861.13</v>
      </c>
      <c r="M1429">
        <v>43.93</v>
      </c>
      <c r="N1429" t="s">
        <v>489</v>
      </c>
      <c r="O1429" t="s">
        <v>9501</v>
      </c>
      <c r="P1429">
        <v>0</v>
      </c>
      <c r="Q1429">
        <v>0</v>
      </c>
      <c r="R1429">
        <v>4</v>
      </c>
    </row>
    <row r="1430" spans="1:18" x14ac:dyDescent="0.25">
      <c r="A1430" t="s">
        <v>1513</v>
      </c>
      <c r="B1430">
        <v>2017</v>
      </c>
      <c r="C1430">
        <v>4</v>
      </c>
      <c r="D1430">
        <v>6</v>
      </c>
      <c r="E1430" t="s">
        <v>92</v>
      </c>
      <c r="F1430" s="1" t="s">
        <v>3205</v>
      </c>
      <c r="G1430" s="1" t="s">
        <v>3863</v>
      </c>
      <c r="H1430" s="1" t="s">
        <v>3206</v>
      </c>
      <c r="I1430" t="s">
        <v>19007</v>
      </c>
      <c r="J1430" t="s">
        <v>23</v>
      </c>
      <c r="K1430">
        <v>12740</v>
      </c>
      <c r="L1430">
        <v>592410</v>
      </c>
      <c r="M1430">
        <v>46.5</v>
      </c>
      <c r="N1430" t="s">
        <v>9347</v>
      </c>
      <c r="O1430" t="s">
        <v>9542</v>
      </c>
      <c r="P1430">
        <v>8.0289698840596724E-2</v>
      </c>
      <c r="Q1430">
        <v>0</v>
      </c>
      <c r="R1430">
        <v>2</v>
      </c>
    </row>
    <row r="1431" spans="1:18" x14ac:dyDescent="0.25">
      <c r="A1431" t="s">
        <v>1513</v>
      </c>
      <c r="B1431">
        <v>2017</v>
      </c>
      <c r="C1431">
        <v>4</v>
      </c>
      <c r="D1431">
        <v>6</v>
      </c>
      <c r="E1431" t="s">
        <v>92</v>
      </c>
      <c r="F1431" s="1" t="s">
        <v>3205</v>
      </c>
      <c r="G1431" s="1" t="s">
        <v>3863</v>
      </c>
      <c r="H1431" s="1" t="s">
        <v>3206</v>
      </c>
      <c r="I1431" t="s">
        <v>19014</v>
      </c>
      <c r="J1431" t="s">
        <v>23</v>
      </c>
      <c r="K1431">
        <v>5100</v>
      </c>
      <c r="L1431">
        <v>242250</v>
      </c>
      <c r="M1431">
        <v>47.5</v>
      </c>
      <c r="N1431" t="s">
        <v>9304</v>
      </c>
      <c r="O1431" t="s">
        <v>9502</v>
      </c>
      <c r="P1431">
        <v>0</v>
      </c>
      <c r="Q1431">
        <v>0</v>
      </c>
      <c r="R1431">
        <v>2</v>
      </c>
    </row>
    <row r="1432" spans="1:18" x14ac:dyDescent="0.25">
      <c r="A1432" t="s">
        <v>1513</v>
      </c>
      <c r="B1432">
        <v>2017</v>
      </c>
      <c r="C1432">
        <v>4</v>
      </c>
      <c r="D1432">
        <v>6</v>
      </c>
      <c r="E1432" t="s">
        <v>92</v>
      </c>
      <c r="F1432" s="1" t="s">
        <v>3205</v>
      </c>
      <c r="G1432" s="1" t="s">
        <v>3863</v>
      </c>
      <c r="H1432" s="1" t="s">
        <v>3206</v>
      </c>
      <c r="I1432" t="s">
        <v>19125</v>
      </c>
      <c r="J1432" t="s">
        <v>23</v>
      </c>
      <c r="K1432">
        <v>1105</v>
      </c>
      <c r="L1432">
        <v>70554.25</v>
      </c>
      <c r="M1432">
        <v>63.85</v>
      </c>
      <c r="N1432" t="s">
        <v>9319</v>
      </c>
      <c r="O1432" t="s">
        <v>9487</v>
      </c>
      <c r="P1432">
        <v>0</v>
      </c>
      <c r="Q1432">
        <v>0</v>
      </c>
      <c r="R1432">
        <v>2</v>
      </c>
    </row>
    <row r="1433" spans="1:18" x14ac:dyDescent="0.25">
      <c r="A1433" t="s">
        <v>1513</v>
      </c>
      <c r="B1433">
        <v>2017</v>
      </c>
      <c r="C1433">
        <v>4</v>
      </c>
      <c r="D1433">
        <v>6</v>
      </c>
      <c r="E1433" t="s">
        <v>92</v>
      </c>
      <c r="F1433" s="1" t="s">
        <v>3205</v>
      </c>
      <c r="G1433" s="1" t="s">
        <v>3863</v>
      </c>
      <c r="H1433" s="1" t="s">
        <v>3206</v>
      </c>
      <c r="I1433" t="s">
        <v>18942</v>
      </c>
      <c r="J1433" t="s">
        <v>23</v>
      </c>
      <c r="K1433">
        <v>1082</v>
      </c>
      <c r="L1433">
        <v>69085.7</v>
      </c>
      <c r="M1433">
        <v>63.85</v>
      </c>
      <c r="N1433" t="s">
        <v>9319</v>
      </c>
      <c r="O1433" t="s">
        <v>9487</v>
      </c>
      <c r="P1433">
        <v>0</v>
      </c>
      <c r="Q1433">
        <v>0</v>
      </c>
      <c r="R1433">
        <v>2</v>
      </c>
    </row>
    <row r="1434" spans="1:18" x14ac:dyDescent="0.25">
      <c r="A1434" t="s">
        <v>8274</v>
      </c>
      <c r="B1434">
        <v>2017</v>
      </c>
      <c r="C1434">
        <v>11</v>
      </c>
      <c r="D1434">
        <v>29</v>
      </c>
      <c r="E1434" t="s">
        <v>8070</v>
      </c>
      <c r="F1434" s="1" t="s">
        <v>5207</v>
      </c>
      <c r="G1434" s="1" t="s">
        <v>20931</v>
      </c>
      <c r="H1434" s="1" t="s">
        <v>7263</v>
      </c>
      <c r="I1434" t="s">
        <v>21000</v>
      </c>
      <c r="J1434" t="s">
        <v>23</v>
      </c>
      <c r="K1434">
        <v>276</v>
      </c>
      <c r="L1434">
        <v>47637.599999999999</v>
      </c>
      <c r="M1434">
        <v>172.6</v>
      </c>
      <c r="N1434" t="s">
        <v>7263</v>
      </c>
      <c r="O1434" t="s">
        <v>23274</v>
      </c>
      <c r="P1434">
        <v>0</v>
      </c>
      <c r="Q1434">
        <v>0</v>
      </c>
      <c r="R1434">
        <v>4</v>
      </c>
    </row>
    <row r="1435" spans="1:18" x14ac:dyDescent="0.25">
      <c r="A1435" t="s">
        <v>859</v>
      </c>
      <c r="B1435">
        <v>2016</v>
      </c>
      <c r="C1435">
        <v>5</v>
      </c>
      <c r="D1435">
        <v>6</v>
      </c>
      <c r="E1435" t="s">
        <v>92</v>
      </c>
      <c r="F1435" s="1" t="s">
        <v>3205</v>
      </c>
      <c r="G1435" s="1" t="s">
        <v>18746</v>
      </c>
      <c r="H1435" s="1" t="s">
        <v>3206</v>
      </c>
      <c r="I1435" t="s">
        <v>18910</v>
      </c>
      <c r="J1435" t="s">
        <v>23</v>
      </c>
      <c r="K1435">
        <v>2536</v>
      </c>
      <c r="L1435">
        <v>130604</v>
      </c>
      <c r="M1435">
        <v>51.5</v>
      </c>
      <c r="N1435" t="s">
        <v>22002</v>
      </c>
      <c r="O1435" t="s">
        <v>23313</v>
      </c>
      <c r="P1435">
        <v>0</v>
      </c>
      <c r="Q1435">
        <v>0</v>
      </c>
      <c r="R1435">
        <v>2</v>
      </c>
    </row>
    <row r="1436" spans="1:18" x14ac:dyDescent="0.25">
      <c r="A1436" t="s">
        <v>859</v>
      </c>
      <c r="B1436">
        <v>2016</v>
      </c>
      <c r="C1436">
        <v>5</v>
      </c>
      <c r="D1436">
        <v>6</v>
      </c>
      <c r="E1436" t="s">
        <v>92</v>
      </c>
      <c r="F1436" s="1" t="s">
        <v>3205</v>
      </c>
      <c r="G1436" s="1" t="s">
        <v>3863</v>
      </c>
      <c r="H1436" s="1" t="s">
        <v>3206</v>
      </c>
      <c r="I1436" t="s">
        <v>19063</v>
      </c>
      <c r="J1436" t="s">
        <v>23</v>
      </c>
      <c r="K1436">
        <v>16981</v>
      </c>
      <c r="L1436">
        <v>736126.35</v>
      </c>
      <c r="M1436">
        <v>43.35</v>
      </c>
      <c r="N1436" t="s">
        <v>9305</v>
      </c>
      <c r="O1436" t="s">
        <v>9530</v>
      </c>
      <c r="P1436">
        <v>3.1450189480311259E-2</v>
      </c>
      <c r="Q1436">
        <v>0</v>
      </c>
      <c r="R1436">
        <v>2</v>
      </c>
    </row>
    <row r="1437" spans="1:18" x14ac:dyDescent="0.25">
      <c r="A1437" t="s">
        <v>859</v>
      </c>
      <c r="B1437">
        <v>2016</v>
      </c>
      <c r="C1437">
        <v>5</v>
      </c>
      <c r="D1437">
        <v>6</v>
      </c>
      <c r="E1437" t="s">
        <v>92</v>
      </c>
      <c r="F1437" s="1" t="s">
        <v>3205</v>
      </c>
      <c r="G1437" s="1" t="s">
        <v>18746</v>
      </c>
      <c r="H1437" s="1" t="s">
        <v>3206</v>
      </c>
      <c r="I1437" t="s">
        <v>18911</v>
      </c>
      <c r="J1437" t="s">
        <v>23</v>
      </c>
      <c r="K1437">
        <v>171</v>
      </c>
      <c r="L1437">
        <v>8806.5</v>
      </c>
      <c r="M1437">
        <v>51.5</v>
      </c>
      <c r="N1437" t="s">
        <v>21991</v>
      </c>
      <c r="O1437" t="s">
        <v>23242</v>
      </c>
      <c r="P1437">
        <v>0</v>
      </c>
      <c r="Q1437">
        <v>0</v>
      </c>
      <c r="R1437">
        <v>2</v>
      </c>
    </row>
    <row r="1438" spans="1:18" x14ac:dyDescent="0.25">
      <c r="A1438" t="s">
        <v>14927</v>
      </c>
      <c r="B1438">
        <v>2019</v>
      </c>
      <c r="C1438">
        <v>7</v>
      </c>
      <c r="D1438">
        <v>2</v>
      </c>
      <c r="E1438" t="s">
        <v>1515</v>
      </c>
      <c r="F1438" s="1" t="s">
        <v>3205</v>
      </c>
      <c r="G1438" s="1" t="s">
        <v>3384</v>
      </c>
      <c r="H1438" s="1" t="s">
        <v>3206</v>
      </c>
      <c r="I1438" t="s">
        <v>17216</v>
      </c>
      <c r="J1438" t="s">
        <v>23</v>
      </c>
      <c r="K1438">
        <v>2544</v>
      </c>
      <c r="L1438">
        <v>122112</v>
      </c>
      <c r="M1438">
        <v>48</v>
      </c>
      <c r="N1438" t="s">
        <v>166</v>
      </c>
      <c r="O1438" t="s">
        <v>9509</v>
      </c>
      <c r="P1438">
        <v>0</v>
      </c>
      <c r="Q1438">
        <v>0</v>
      </c>
      <c r="R1438">
        <v>3</v>
      </c>
    </row>
    <row r="1439" spans="1:18" x14ac:dyDescent="0.25">
      <c r="A1439" t="s">
        <v>14927</v>
      </c>
      <c r="B1439">
        <v>2019</v>
      </c>
      <c r="C1439">
        <v>7</v>
      </c>
      <c r="D1439">
        <v>2</v>
      </c>
      <c r="E1439" t="s">
        <v>1515</v>
      </c>
      <c r="F1439" s="1" t="s">
        <v>3205</v>
      </c>
      <c r="G1439" s="1" t="s">
        <v>18746</v>
      </c>
      <c r="H1439" s="1" t="s">
        <v>3206</v>
      </c>
      <c r="I1439" t="s">
        <v>18842</v>
      </c>
      <c r="J1439" t="s">
        <v>23</v>
      </c>
      <c r="K1439">
        <v>17903</v>
      </c>
      <c r="L1439">
        <v>948859</v>
      </c>
      <c r="M1439">
        <v>53</v>
      </c>
      <c r="N1439" t="s">
        <v>21995</v>
      </c>
      <c r="O1439" t="s">
        <v>23241</v>
      </c>
      <c r="P1439">
        <v>0</v>
      </c>
      <c r="Q1439">
        <v>0</v>
      </c>
      <c r="R1439">
        <v>3</v>
      </c>
    </row>
    <row r="1440" spans="1:18" x14ac:dyDescent="0.25">
      <c r="A1440" t="s">
        <v>8818</v>
      </c>
      <c r="B1440">
        <v>2018</v>
      </c>
      <c r="C1440">
        <v>12</v>
      </c>
      <c r="D1440">
        <v>14</v>
      </c>
      <c r="E1440" t="s">
        <v>229</v>
      </c>
      <c r="F1440" s="1" t="s">
        <v>9480</v>
      </c>
      <c r="G1440" s="1" t="s">
        <v>9480</v>
      </c>
      <c r="H1440" s="1" t="s">
        <v>9480</v>
      </c>
      <c r="I1440" t="s">
        <v>8819</v>
      </c>
      <c r="J1440" t="s">
        <v>7341</v>
      </c>
      <c r="K1440">
        <v>20</v>
      </c>
      <c r="L1440">
        <v>2189.6</v>
      </c>
      <c r="M1440">
        <v>109.48</v>
      </c>
      <c r="N1440" t="e">
        <v>#N/A</v>
      </c>
      <c r="O1440" t="e">
        <v>#N/A</v>
      </c>
      <c r="P1440">
        <v>0</v>
      </c>
      <c r="Q1440">
        <v>0</v>
      </c>
      <c r="R1440">
        <v>4</v>
      </c>
    </row>
    <row r="1441" spans="1:18" x14ac:dyDescent="0.25">
      <c r="A1441" t="s">
        <v>8818</v>
      </c>
      <c r="B1441">
        <v>2018</v>
      </c>
      <c r="C1441">
        <v>12</v>
      </c>
      <c r="D1441">
        <v>14</v>
      </c>
      <c r="E1441" t="s">
        <v>229</v>
      </c>
      <c r="F1441" s="1" t="s">
        <v>9480</v>
      </c>
      <c r="G1441" s="1" t="s">
        <v>9480</v>
      </c>
      <c r="H1441" s="1" t="s">
        <v>9480</v>
      </c>
      <c r="I1441" t="s">
        <v>15751</v>
      </c>
      <c r="J1441" t="s">
        <v>7341</v>
      </c>
      <c r="K1441">
        <v>17</v>
      </c>
      <c r="L1441">
        <v>7178.76</v>
      </c>
      <c r="M1441">
        <v>422.28</v>
      </c>
      <c r="N1441" t="e">
        <v>#N/A</v>
      </c>
      <c r="O1441" t="e">
        <v>#N/A</v>
      </c>
      <c r="P1441">
        <v>0</v>
      </c>
      <c r="Q1441">
        <v>0</v>
      </c>
      <c r="R1441">
        <v>4</v>
      </c>
    </row>
    <row r="1442" spans="1:18" x14ac:dyDescent="0.25">
      <c r="A1442" t="s">
        <v>8818</v>
      </c>
      <c r="B1442">
        <v>2018</v>
      </c>
      <c r="C1442">
        <v>12</v>
      </c>
      <c r="D1442">
        <v>14</v>
      </c>
      <c r="E1442" t="s">
        <v>229</v>
      </c>
      <c r="F1442" s="1" t="s">
        <v>5207</v>
      </c>
      <c r="G1442" s="1" t="s">
        <v>21109</v>
      </c>
      <c r="H1442" s="1" t="s">
        <v>7263</v>
      </c>
      <c r="I1442" t="s">
        <v>6714</v>
      </c>
      <c r="J1442" t="s">
        <v>7341</v>
      </c>
      <c r="K1442">
        <v>50</v>
      </c>
      <c r="L1442">
        <v>9154</v>
      </c>
      <c r="M1442">
        <v>183.08</v>
      </c>
      <c r="N1442" t="s">
        <v>6714</v>
      </c>
      <c r="O1442" t="s">
        <v>9851</v>
      </c>
      <c r="P1442">
        <v>0</v>
      </c>
      <c r="Q1442">
        <v>0</v>
      </c>
      <c r="R1442">
        <v>4</v>
      </c>
    </row>
    <row r="1443" spans="1:18" x14ac:dyDescent="0.25">
      <c r="A1443" t="s">
        <v>8818</v>
      </c>
      <c r="B1443">
        <v>2018</v>
      </c>
      <c r="C1443">
        <v>12</v>
      </c>
      <c r="D1443">
        <v>14</v>
      </c>
      <c r="E1443" t="s">
        <v>229</v>
      </c>
      <c r="F1443" s="1" t="s">
        <v>9480</v>
      </c>
      <c r="G1443" s="1" t="s">
        <v>9480</v>
      </c>
      <c r="H1443" s="1" t="s">
        <v>9480</v>
      </c>
      <c r="I1443" t="s">
        <v>15752</v>
      </c>
      <c r="J1443" t="s">
        <v>38</v>
      </c>
      <c r="K1443">
        <v>1</v>
      </c>
      <c r="L1443">
        <v>1554.8</v>
      </c>
      <c r="M1443">
        <v>1554.8</v>
      </c>
      <c r="N1443" t="e">
        <v>#N/A</v>
      </c>
      <c r="O1443" t="e">
        <v>#N/A</v>
      </c>
      <c r="P1443">
        <v>0</v>
      </c>
      <c r="Q1443">
        <v>0</v>
      </c>
      <c r="R1443">
        <v>4</v>
      </c>
    </row>
    <row r="1444" spans="1:18" x14ac:dyDescent="0.25">
      <c r="A1444" t="s">
        <v>8818</v>
      </c>
      <c r="B1444">
        <v>2018</v>
      </c>
      <c r="C1444">
        <v>12</v>
      </c>
      <c r="D1444">
        <v>14</v>
      </c>
      <c r="E1444" t="s">
        <v>229</v>
      </c>
      <c r="F1444" s="1" t="s">
        <v>9480</v>
      </c>
      <c r="G1444" s="1" t="s">
        <v>9480</v>
      </c>
      <c r="H1444" s="1" t="s">
        <v>9480</v>
      </c>
      <c r="I1444" t="s">
        <v>8820</v>
      </c>
      <c r="J1444" t="s">
        <v>38</v>
      </c>
      <c r="K1444">
        <v>1</v>
      </c>
      <c r="L1444">
        <v>7902.8</v>
      </c>
      <c r="M1444">
        <v>7902.8</v>
      </c>
      <c r="N1444" t="e">
        <v>#N/A</v>
      </c>
      <c r="O1444" t="e">
        <v>#N/A</v>
      </c>
      <c r="P1444">
        <v>0</v>
      </c>
      <c r="Q1444">
        <v>0</v>
      </c>
      <c r="R1444">
        <v>4</v>
      </c>
    </row>
    <row r="1445" spans="1:18" x14ac:dyDescent="0.25">
      <c r="A1445" t="s">
        <v>8818</v>
      </c>
      <c r="B1445">
        <v>2018</v>
      </c>
      <c r="C1445">
        <v>12</v>
      </c>
      <c r="D1445">
        <v>14</v>
      </c>
      <c r="E1445" t="s">
        <v>229</v>
      </c>
      <c r="F1445" s="1" t="s">
        <v>9480</v>
      </c>
      <c r="G1445" s="1" t="s">
        <v>9480</v>
      </c>
      <c r="H1445" s="1" t="s">
        <v>9480</v>
      </c>
      <c r="I1445" t="s">
        <v>8821</v>
      </c>
      <c r="J1445" t="s">
        <v>38</v>
      </c>
      <c r="K1445">
        <v>1</v>
      </c>
      <c r="L1445">
        <v>624.67999999999995</v>
      </c>
      <c r="M1445">
        <v>624.67999999999995</v>
      </c>
      <c r="N1445" t="e">
        <v>#N/A</v>
      </c>
      <c r="O1445" t="e">
        <v>#N/A</v>
      </c>
      <c r="P1445">
        <v>0</v>
      </c>
      <c r="Q1445">
        <v>0</v>
      </c>
      <c r="R1445">
        <v>4</v>
      </c>
    </row>
    <row r="1446" spans="1:18" x14ac:dyDescent="0.25">
      <c r="A1446" t="s">
        <v>8818</v>
      </c>
      <c r="B1446">
        <v>2018</v>
      </c>
      <c r="C1446">
        <v>12</v>
      </c>
      <c r="D1446">
        <v>14</v>
      </c>
      <c r="E1446" t="s">
        <v>229</v>
      </c>
      <c r="F1446" s="1" t="s">
        <v>9480</v>
      </c>
      <c r="G1446" s="1" t="s">
        <v>9480</v>
      </c>
      <c r="H1446" s="1" t="s">
        <v>9480</v>
      </c>
      <c r="I1446" t="s">
        <v>8436</v>
      </c>
      <c r="J1446" t="s">
        <v>38</v>
      </c>
      <c r="K1446">
        <v>150</v>
      </c>
      <c r="L1446">
        <v>23265</v>
      </c>
      <c r="M1446">
        <v>155.1</v>
      </c>
      <c r="N1446" t="e">
        <v>#N/A</v>
      </c>
      <c r="O1446" t="e">
        <v>#N/A</v>
      </c>
      <c r="P1446">
        <v>0</v>
      </c>
      <c r="Q1446">
        <v>0</v>
      </c>
      <c r="R1446">
        <v>4</v>
      </c>
    </row>
    <row r="1447" spans="1:18" x14ac:dyDescent="0.25">
      <c r="A1447" t="s">
        <v>7859</v>
      </c>
      <c r="B1447">
        <v>2017</v>
      </c>
      <c r="C1447">
        <v>1</v>
      </c>
      <c r="D1447">
        <v>19</v>
      </c>
      <c r="E1447" t="s">
        <v>7357</v>
      </c>
      <c r="F1447" s="1" t="s">
        <v>5207</v>
      </c>
      <c r="G1447" s="1" t="s">
        <v>20931</v>
      </c>
      <c r="H1447" s="1" t="s">
        <v>7263</v>
      </c>
      <c r="I1447" t="s">
        <v>6478</v>
      </c>
      <c r="J1447" t="s">
        <v>23</v>
      </c>
      <c r="K1447">
        <v>20</v>
      </c>
      <c r="L1447">
        <v>2833.2</v>
      </c>
      <c r="M1447">
        <v>141.66</v>
      </c>
      <c r="N1447" t="s">
        <v>8296</v>
      </c>
      <c r="O1447" t="s">
        <v>9767</v>
      </c>
      <c r="P1447">
        <v>0</v>
      </c>
      <c r="Q1447">
        <v>0</v>
      </c>
      <c r="R1447">
        <v>1</v>
      </c>
    </row>
    <row r="1448" spans="1:18" x14ac:dyDescent="0.25">
      <c r="A1448" t="s">
        <v>7859</v>
      </c>
      <c r="B1448">
        <v>2017</v>
      </c>
      <c r="C1448">
        <v>1</v>
      </c>
      <c r="D1448">
        <v>19</v>
      </c>
      <c r="E1448" t="s">
        <v>7357</v>
      </c>
      <c r="F1448" s="1" t="s">
        <v>5207</v>
      </c>
      <c r="G1448" s="1" t="s">
        <v>20573</v>
      </c>
      <c r="H1448" s="1" t="s">
        <v>7263</v>
      </c>
      <c r="I1448" t="s">
        <v>20712</v>
      </c>
      <c r="J1448" t="s">
        <v>23</v>
      </c>
      <c r="K1448">
        <v>120</v>
      </c>
      <c r="L1448">
        <v>17624.400000000001</v>
      </c>
      <c r="M1448">
        <v>146.87</v>
      </c>
      <c r="N1448" t="s">
        <v>9024</v>
      </c>
      <c r="O1448" t="s">
        <v>9469</v>
      </c>
      <c r="P1448">
        <v>0</v>
      </c>
      <c r="Q1448">
        <v>3.3430295232662992E-2</v>
      </c>
      <c r="R1448">
        <v>1</v>
      </c>
    </row>
    <row r="1449" spans="1:18" x14ac:dyDescent="0.25">
      <c r="A1449" t="s">
        <v>7859</v>
      </c>
      <c r="B1449">
        <v>2017</v>
      </c>
      <c r="C1449">
        <v>1</v>
      </c>
      <c r="D1449">
        <v>19</v>
      </c>
      <c r="E1449" t="s">
        <v>7357</v>
      </c>
      <c r="F1449" s="1" t="s">
        <v>5207</v>
      </c>
      <c r="G1449" s="1" t="s">
        <v>20573</v>
      </c>
      <c r="H1449" s="1" t="s">
        <v>7263</v>
      </c>
      <c r="I1449" t="s">
        <v>20720</v>
      </c>
      <c r="J1449" t="s">
        <v>23</v>
      </c>
      <c r="K1449">
        <v>240</v>
      </c>
      <c r="L1449">
        <v>35248.79</v>
      </c>
      <c r="M1449">
        <v>146.87</v>
      </c>
      <c r="N1449" t="s">
        <v>8855</v>
      </c>
      <c r="O1449" t="s">
        <v>9463</v>
      </c>
      <c r="P1449">
        <v>0</v>
      </c>
      <c r="Q1449">
        <v>4.5717886060994917E-2</v>
      </c>
      <c r="R1449">
        <v>1</v>
      </c>
    </row>
    <row r="1450" spans="1:18" x14ac:dyDescent="0.25">
      <c r="A1450" t="s">
        <v>7859</v>
      </c>
      <c r="B1450">
        <v>2017</v>
      </c>
      <c r="C1450">
        <v>1</v>
      </c>
      <c r="D1450">
        <v>19</v>
      </c>
      <c r="E1450" t="s">
        <v>7357</v>
      </c>
      <c r="F1450" s="1" t="s">
        <v>5207</v>
      </c>
      <c r="G1450" s="1" t="s">
        <v>21008</v>
      </c>
      <c r="H1450" s="1" t="s">
        <v>7263</v>
      </c>
      <c r="I1450" t="s">
        <v>21022</v>
      </c>
      <c r="J1450" t="s">
        <v>23</v>
      </c>
      <c r="K1450">
        <v>63</v>
      </c>
      <c r="L1450">
        <v>9201.16</v>
      </c>
      <c r="M1450">
        <v>146.05000000000001</v>
      </c>
      <c r="N1450" t="s">
        <v>7263</v>
      </c>
      <c r="O1450" t="s">
        <v>23274</v>
      </c>
      <c r="P1450">
        <v>0</v>
      </c>
      <c r="Q1450">
        <v>0</v>
      </c>
      <c r="R1450">
        <v>1</v>
      </c>
    </row>
    <row r="1451" spans="1:18" x14ac:dyDescent="0.25">
      <c r="A1451" t="s">
        <v>2767</v>
      </c>
      <c r="B1451">
        <v>2018</v>
      </c>
      <c r="C1451">
        <v>9</v>
      </c>
      <c r="D1451">
        <v>6</v>
      </c>
      <c r="E1451" t="s">
        <v>1620</v>
      </c>
      <c r="F1451" s="1" t="s">
        <v>3205</v>
      </c>
      <c r="G1451" s="1" t="s">
        <v>3863</v>
      </c>
      <c r="H1451" s="1" t="s">
        <v>3206</v>
      </c>
      <c r="I1451" t="s">
        <v>18998</v>
      </c>
      <c r="J1451" t="s">
        <v>23</v>
      </c>
      <c r="K1451">
        <v>5900</v>
      </c>
      <c r="L1451">
        <v>284970</v>
      </c>
      <c r="M1451">
        <v>48.3</v>
      </c>
      <c r="N1451" t="s">
        <v>9340</v>
      </c>
      <c r="O1451" t="s">
        <v>9482</v>
      </c>
      <c r="P1451">
        <v>8.0867377033553248E-2</v>
      </c>
      <c r="Q1451">
        <v>0</v>
      </c>
      <c r="R1451">
        <v>3</v>
      </c>
    </row>
    <row r="1452" spans="1:18" x14ac:dyDescent="0.25">
      <c r="A1452" t="s">
        <v>2767</v>
      </c>
      <c r="B1452">
        <v>2018</v>
      </c>
      <c r="C1452">
        <v>9</v>
      </c>
      <c r="D1452">
        <v>6</v>
      </c>
      <c r="E1452" t="s">
        <v>1620</v>
      </c>
      <c r="F1452" s="1" t="s">
        <v>3205</v>
      </c>
      <c r="G1452" s="1" t="s">
        <v>3863</v>
      </c>
      <c r="H1452" s="1" t="s">
        <v>3206</v>
      </c>
      <c r="I1452" t="s">
        <v>19105</v>
      </c>
      <c r="J1452" t="s">
        <v>23</v>
      </c>
      <c r="K1452">
        <v>9910</v>
      </c>
      <c r="L1452">
        <v>485590</v>
      </c>
      <c r="M1452">
        <v>49</v>
      </c>
      <c r="N1452" t="s">
        <v>9346</v>
      </c>
      <c r="O1452" t="s">
        <v>9484</v>
      </c>
      <c r="P1452">
        <v>0</v>
      </c>
      <c r="Q1452">
        <v>0</v>
      </c>
      <c r="R1452">
        <v>3</v>
      </c>
    </row>
    <row r="1453" spans="1:18" x14ac:dyDescent="0.25">
      <c r="A1453" t="s">
        <v>2767</v>
      </c>
      <c r="B1453">
        <v>2018</v>
      </c>
      <c r="C1453">
        <v>9</v>
      </c>
      <c r="D1453">
        <v>6</v>
      </c>
      <c r="E1453" t="s">
        <v>1620</v>
      </c>
      <c r="F1453" s="1" t="s">
        <v>3205</v>
      </c>
      <c r="G1453" s="1" t="s">
        <v>3863</v>
      </c>
      <c r="H1453" s="1" t="s">
        <v>3206</v>
      </c>
      <c r="I1453" t="s">
        <v>19122</v>
      </c>
      <c r="J1453" t="s">
        <v>23</v>
      </c>
      <c r="K1453">
        <v>6150</v>
      </c>
      <c r="L1453">
        <v>305655</v>
      </c>
      <c r="M1453">
        <v>49.7</v>
      </c>
      <c r="N1453" t="s">
        <v>9309</v>
      </c>
      <c r="O1453" t="s">
        <v>9451</v>
      </c>
      <c r="P1453">
        <v>6.5364123560168089E-2</v>
      </c>
      <c r="Q1453">
        <v>0</v>
      </c>
      <c r="R1453">
        <v>3</v>
      </c>
    </row>
    <row r="1454" spans="1:18" x14ac:dyDescent="0.25">
      <c r="A1454" t="s">
        <v>1081</v>
      </c>
      <c r="B1454">
        <v>2016</v>
      </c>
      <c r="C1454">
        <v>9</v>
      </c>
      <c r="D1454">
        <v>12</v>
      </c>
      <c r="E1454" t="s">
        <v>226</v>
      </c>
      <c r="F1454" s="1" t="s">
        <v>3205</v>
      </c>
      <c r="G1454" s="1" t="s">
        <v>3384</v>
      </c>
      <c r="H1454" s="1" t="s">
        <v>3206</v>
      </c>
      <c r="I1454" t="s">
        <v>17081</v>
      </c>
      <c r="J1454" t="s">
        <v>23</v>
      </c>
      <c r="K1454">
        <v>13270</v>
      </c>
      <c r="L1454">
        <v>520184</v>
      </c>
      <c r="M1454">
        <v>39.200000000000003</v>
      </c>
      <c r="N1454" t="s">
        <v>160</v>
      </c>
      <c r="O1454" t="s">
        <v>9452</v>
      </c>
      <c r="P1454">
        <v>0.10110188471641929</v>
      </c>
      <c r="Q1454">
        <v>0</v>
      </c>
      <c r="R1454">
        <v>3</v>
      </c>
    </row>
    <row r="1455" spans="1:18" x14ac:dyDescent="0.25">
      <c r="A1455" t="s">
        <v>1807</v>
      </c>
      <c r="B1455">
        <v>2017</v>
      </c>
      <c r="C1455">
        <v>9</v>
      </c>
      <c r="D1455">
        <v>8</v>
      </c>
      <c r="E1455" t="s">
        <v>226</v>
      </c>
      <c r="F1455" s="1" t="s">
        <v>3205</v>
      </c>
      <c r="G1455" s="1" t="s">
        <v>3863</v>
      </c>
      <c r="H1455" s="1" t="s">
        <v>3206</v>
      </c>
      <c r="I1455" t="s">
        <v>19005</v>
      </c>
      <c r="J1455" t="s">
        <v>23</v>
      </c>
      <c r="K1455">
        <v>20800</v>
      </c>
      <c r="L1455">
        <v>945984</v>
      </c>
      <c r="M1455">
        <v>45.48</v>
      </c>
      <c r="N1455" t="s">
        <v>9309</v>
      </c>
      <c r="O1455" t="s">
        <v>9451</v>
      </c>
      <c r="P1455">
        <v>6.5364123560168089E-2</v>
      </c>
      <c r="Q1455">
        <v>0</v>
      </c>
      <c r="R1455">
        <v>3</v>
      </c>
    </row>
    <row r="1456" spans="1:18" x14ac:dyDescent="0.25">
      <c r="A1456" t="s">
        <v>10244</v>
      </c>
      <c r="B1456">
        <v>2019</v>
      </c>
      <c r="C1456">
        <v>2</v>
      </c>
      <c r="D1456">
        <v>8</v>
      </c>
      <c r="E1456" t="s">
        <v>1620</v>
      </c>
      <c r="F1456" s="1" t="s">
        <v>3205</v>
      </c>
      <c r="G1456" s="1" t="s">
        <v>3863</v>
      </c>
      <c r="H1456" s="1" t="s">
        <v>3206</v>
      </c>
      <c r="I1456" t="s">
        <v>19221</v>
      </c>
      <c r="J1456" t="s">
        <v>23</v>
      </c>
      <c r="K1456">
        <v>10990</v>
      </c>
      <c r="L1456">
        <v>500045</v>
      </c>
      <c r="M1456">
        <v>45.5</v>
      </c>
      <c r="N1456" t="s">
        <v>9347</v>
      </c>
      <c r="O1456" t="s">
        <v>9542</v>
      </c>
      <c r="P1456">
        <v>8.0289698840596724E-2</v>
      </c>
      <c r="Q1456">
        <v>0</v>
      </c>
      <c r="R1456">
        <v>1</v>
      </c>
    </row>
    <row r="1457" spans="1:18" x14ac:dyDescent="0.25">
      <c r="A1457" t="s">
        <v>10244</v>
      </c>
      <c r="B1457">
        <v>2019</v>
      </c>
      <c r="C1457">
        <v>2</v>
      </c>
      <c r="D1457">
        <v>8</v>
      </c>
      <c r="E1457" t="s">
        <v>1620</v>
      </c>
      <c r="F1457" s="1" t="s">
        <v>3205</v>
      </c>
      <c r="G1457" s="1" t="s">
        <v>3227</v>
      </c>
      <c r="H1457" s="1" t="s">
        <v>3206</v>
      </c>
      <c r="I1457" t="s">
        <v>19862</v>
      </c>
      <c r="J1457" t="s">
        <v>23</v>
      </c>
      <c r="K1457">
        <v>3000</v>
      </c>
      <c r="L1457">
        <v>160500</v>
      </c>
      <c r="M1457">
        <v>53.5</v>
      </c>
      <c r="N1457" t="s">
        <v>22091</v>
      </c>
      <c r="O1457" t="s">
        <v>23257</v>
      </c>
      <c r="P1457">
        <v>0</v>
      </c>
      <c r="Q1457">
        <v>0</v>
      </c>
      <c r="R1457">
        <v>1</v>
      </c>
    </row>
    <row r="1458" spans="1:18" x14ac:dyDescent="0.25">
      <c r="A1458" t="s">
        <v>10244</v>
      </c>
      <c r="B1458">
        <v>2019</v>
      </c>
      <c r="C1458">
        <v>2</v>
      </c>
      <c r="D1458">
        <v>8</v>
      </c>
      <c r="E1458" t="s">
        <v>1620</v>
      </c>
      <c r="F1458" s="1" t="s">
        <v>3205</v>
      </c>
      <c r="G1458" s="1" t="s">
        <v>3216</v>
      </c>
      <c r="H1458" s="1" t="s">
        <v>3206</v>
      </c>
      <c r="I1458" t="s">
        <v>17545</v>
      </c>
      <c r="J1458" t="s">
        <v>23</v>
      </c>
      <c r="K1458">
        <v>2736</v>
      </c>
      <c r="L1458">
        <v>145008</v>
      </c>
      <c r="M1458">
        <v>53</v>
      </c>
      <c r="N1458" t="s">
        <v>21855</v>
      </c>
      <c r="O1458" t="s">
        <v>23314</v>
      </c>
      <c r="P1458">
        <v>0</v>
      </c>
      <c r="Q1458">
        <v>0</v>
      </c>
      <c r="R1458">
        <v>1</v>
      </c>
    </row>
    <row r="1459" spans="1:18" x14ac:dyDescent="0.25">
      <c r="A1459" t="s">
        <v>10244</v>
      </c>
      <c r="B1459">
        <v>2019</v>
      </c>
      <c r="C1459">
        <v>2</v>
      </c>
      <c r="D1459">
        <v>8</v>
      </c>
      <c r="E1459" t="s">
        <v>1620</v>
      </c>
      <c r="F1459" s="1" t="s">
        <v>3205</v>
      </c>
      <c r="G1459" s="1" t="s">
        <v>3863</v>
      </c>
      <c r="H1459" s="1" t="s">
        <v>3206</v>
      </c>
      <c r="I1459" t="s">
        <v>19374</v>
      </c>
      <c r="J1459" t="s">
        <v>23</v>
      </c>
      <c r="K1459">
        <v>3137</v>
      </c>
      <c r="L1459">
        <v>219631.88</v>
      </c>
      <c r="M1459">
        <v>70.010000000000005</v>
      </c>
      <c r="N1459" t="s">
        <v>9320</v>
      </c>
      <c r="O1459" t="s">
        <v>9521</v>
      </c>
      <c r="P1459">
        <v>0</v>
      </c>
      <c r="Q1459">
        <v>0</v>
      </c>
      <c r="R1459">
        <v>1</v>
      </c>
    </row>
    <row r="1460" spans="1:18" x14ac:dyDescent="0.25">
      <c r="A1460" t="s">
        <v>1936</v>
      </c>
      <c r="B1460">
        <v>2017</v>
      </c>
      <c r="C1460">
        <v>10</v>
      </c>
      <c r="D1460">
        <v>25</v>
      </c>
      <c r="E1460" t="s">
        <v>226</v>
      </c>
      <c r="F1460" s="1" t="s">
        <v>3205</v>
      </c>
      <c r="G1460" s="1" t="s">
        <v>3384</v>
      </c>
      <c r="H1460" s="1" t="s">
        <v>3206</v>
      </c>
      <c r="I1460" t="s">
        <v>17409</v>
      </c>
      <c r="J1460" t="s">
        <v>23</v>
      </c>
      <c r="K1460">
        <v>20590</v>
      </c>
      <c r="L1460">
        <v>982143</v>
      </c>
      <c r="M1460">
        <v>47.7</v>
      </c>
      <c r="N1460" t="s">
        <v>160</v>
      </c>
      <c r="O1460" t="s">
        <v>9452</v>
      </c>
      <c r="P1460">
        <v>0.10110188471641929</v>
      </c>
      <c r="Q1460">
        <v>0</v>
      </c>
      <c r="R1460">
        <v>4</v>
      </c>
    </row>
    <row r="1461" spans="1:18" x14ac:dyDescent="0.25">
      <c r="A1461" t="s">
        <v>8257</v>
      </c>
      <c r="B1461">
        <v>2017</v>
      </c>
      <c r="C1461">
        <v>11</v>
      </c>
      <c r="D1461">
        <v>21</v>
      </c>
      <c r="E1461" t="s">
        <v>8258</v>
      </c>
      <c r="F1461" s="1" t="s">
        <v>5207</v>
      </c>
      <c r="G1461" s="1" t="s">
        <v>21008</v>
      </c>
      <c r="H1461" s="1" t="s">
        <v>7263</v>
      </c>
      <c r="I1461" t="s">
        <v>7071</v>
      </c>
      <c r="J1461" t="s">
        <v>23</v>
      </c>
      <c r="K1461">
        <v>30</v>
      </c>
      <c r="L1461">
        <v>3570</v>
      </c>
      <c r="M1461">
        <v>119</v>
      </c>
      <c r="N1461" t="s">
        <v>9371</v>
      </c>
      <c r="O1461" t="s">
        <v>9938</v>
      </c>
      <c r="P1461">
        <v>0</v>
      </c>
      <c r="Q1461">
        <v>0</v>
      </c>
      <c r="R1461">
        <v>4</v>
      </c>
    </row>
    <row r="1462" spans="1:18" x14ac:dyDescent="0.25">
      <c r="A1462" t="s">
        <v>8257</v>
      </c>
      <c r="B1462">
        <v>2017</v>
      </c>
      <c r="C1462">
        <v>11</v>
      </c>
      <c r="D1462">
        <v>21</v>
      </c>
      <c r="E1462" t="s">
        <v>8258</v>
      </c>
      <c r="F1462" s="1" t="s">
        <v>5207</v>
      </c>
      <c r="G1462" s="1" t="s">
        <v>21008</v>
      </c>
      <c r="H1462" s="1" t="s">
        <v>7263</v>
      </c>
      <c r="I1462" t="s">
        <v>6888</v>
      </c>
      <c r="J1462" t="s">
        <v>23</v>
      </c>
      <c r="K1462">
        <v>10</v>
      </c>
      <c r="L1462">
        <v>1100</v>
      </c>
      <c r="M1462">
        <v>110</v>
      </c>
      <c r="N1462" t="s">
        <v>9355</v>
      </c>
      <c r="O1462" t="s">
        <v>9886</v>
      </c>
      <c r="P1462">
        <v>0</v>
      </c>
      <c r="Q1462">
        <v>0</v>
      </c>
      <c r="R1462">
        <v>4</v>
      </c>
    </row>
    <row r="1463" spans="1:18" x14ac:dyDescent="0.25">
      <c r="A1463" t="s">
        <v>8257</v>
      </c>
      <c r="B1463">
        <v>2017</v>
      </c>
      <c r="C1463">
        <v>11</v>
      </c>
      <c r="D1463">
        <v>21</v>
      </c>
      <c r="E1463" t="s">
        <v>8258</v>
      </c>
      <c r="F1463" s="1" t="s">
        <v>5207</v>
      </c>
      <c r="G1463" s="1" t="s">
        <v>21008</v>
      </c>
      <c r="H1463" s="1" t="s">
        <v>7263</v>
      </c>
      <c r="I1463" t="s">
        <v>6899</v>
      </c>
      <c r="J1463" t="s">
        <v>23</v>
      </c>
      <c r="K1463">
        <v>50</v>
      </c>
      <c r="L1463">
        <v>5500</v>
      </c>
      <c r="M1463">
        <v>110</v>
      </c>
      <c r="N1463" t="s">
        <v>9356</v>
      </c>
      <c r="O1463" t="s">
        <v>9773</v>
      </c>
      <c r="P1463">
        <v>0</v>
      </c>
      <c r="Q1463">
        <v>0</v>
      </c>
      <c r="R1463">
        <v>4</v>
      </c>
    </row>
    <row r="1464" spans="1:18" x14ac:dyDescent="0.25">
      <c r="A1464" t="s">
        <v>8257</v>
      </c>
      <c r="B1464">
        <v>2017</v>
      </c>
      <c r="C1464">
        <v>11</v>
      </c>
      <c r="D1464">
        <v>21</v>
      </c>
      <c r="E1464" t="s">
        <v>8258</v>
      </c>
      <c r="F1464" s="1" t="s">
        <v>5207</v>
      </c>
      <c r="G1464" s="1" t="s">
        <v>21008</v>
      </c>
      <c r="H1464" s="1" t="s">
        <v>7263</v>
      </c>
      <c r="I1464" t="s">
        <v>21034</v>
      </c>
      <c r="J1464" t="s">
        <v>23</v>
      </c>
      <c r="K1464">
        <v>75</v>
      </c>
      <c r="L1464">
        <v>9712.5</v>
      </c>
      <c r="M1464">
        <v>129.5</v>
      </c>
      <c r="N1464" t="s">
        <v>7263</v>
      </c>
      <c r="O1464" t="s">
        <v>23274</v>
      </c>
      <c r="P1464">
        <v>0</v>
      </c>
      <c r="Q1464">
        <v>0</v>
      </c>
      <c r="R1464">
        <v>4</v>
      </c>
    </row>
    <row r="1465" spans="1:18" x14ac:dyDescent="0.25">
      <c r="A1465" t="s">
        <v>10468</v>
      </c>
      <c r="B1465">
        <v>2019</v>
      </c>
      <c r="C1465">
        <v>3</v>
      </c>
      <c r="D1465">
        <v>19</v>
      </c>
      <c r="E1465" t="s">
        <v>1305</v>
      </c>
      <c r="F1465" s="1" t="s">
        <v>3205</v>
      </c>
      <c r="G1465" s="1" t="s">
        <v>18746</v>
      </c>
      <c r="H1465" s="1" t="s">
        <v>3206</v>
      </c>
      <c r="I1465" t="s">
        <v>18842</v>
      </c>
      <c r="J1465" t="s">
        <v>23</v>
      </c>
      <c r="K1465">
        <v>15036</v>
      </c>
      <c r="L1465">
        <v>831490.8</v>
      </c>
      <c r="M1465">
        <v>55.3</v>
      </c>
      <c r="N1465" t="s">
        <v>21995</v>
      </c>
      <c r="O1465" t="s">
        <v>23241</v>
      </c>
      <c r="P1465">
        <v>0</v>
      </c>
      <c r="Q1465">
        <v>0</v>
      </c>
      <c r="R1465">
        <v>1</v>
      </c>
    </row>
    <row r="1466" spans="1:18" x14ac:dyDescent="0.25">
      <c r="A1466" t="s">
        <v>10468</v>
      </c>
      <c r="B1466">
        <v>2019</v>
      </c>
      <c r="C1466">
        <v>3</v>
      </c>
      <c r="D1466">
        <v>19</v>
      </c>
      <c r="E1466" t="s">
        <v>1305</v>
      </c>
      <c r="F1466" s="1" t="s">
        <v>3205</v>
      </c>
      <c r="G1466" s="1" t="s">
        <v>18746</v>
      </c>
      <c r="H1466" s="1" t="s">
        <v>3206</v>
      </c>
      <c r="I1466" t="s">
        <v>18842</v>
      </c>
      <c r="J1466" t="s">
        <v>23</v>
      </c>
      <c r="K1466">
        <v>106</v>
      </c>
      <c r="L1466">
        <v>5861.8</v>
      </c>
      <c r="M1466">
        <v>55.3</v>
      </c>
      <c r="N1466" t="s">
        <v>21995</v>
      </c>
      <c r="O1466" t="s">
        <v>23241</v>
      </c>
      <c r="P1466">
        <v>0</v>
      </c>
      <c r="Q1466">
        <v>0</v>
      </c>
      <c r="R1466">
        <v>1</v>
      </c>
    </row>
    <row r="1467" spans="1:18" x14ac:dyDescent="0.25">
      <c r="A1467" t="s">
        <v>10468</v>
      </c>
      <c r="B1467">
        <v>2019</v>
      </c>
      <c r="C1467">
        <v>3</v>
      </c>
      <c r="D1467">
        <v>19</v>
      </c>
      <c r="E1467" t="s">
        <v>1305</v>
      </c>
      <c r="F1467" s="1" t="s">
        <v>3205</v>
      </c>
      <c r="G1467" s="1" t="s">
        <v>18746</v>
      </c>
      <c r="H1467" s="1" t="s">
        <v>3206</v>
      </c>
      <c r="I1467" t="s">
        <v>18865</v>
      </c>
      <c r="J1467" t="s">
        <v>23</v>
      </c>
      <c r="K1467">
        <v>211</v>
      </c>
      <c r="L1467">
        <v>11668.3</v>
      </c>
      <c r="M1467">
        <v>55.3</v>
      </c>
      <c r="N1467" t="s">
        <v>21992</v>
      </c>
      <c r="O1467" t="s">
        <v>23315</v>
      </c>
      <c r="P1467">
        <v>0</v>
      </c>
      <c r="Q1467">
        <v>0</v>
      </c>
      <c r="R1467">
        <v>1</v>
      </c>
    </row>
    <row r="1468" spans="1:18" x14ac:dyDescent="0.25">
      <c r="A1468" t="s">
        <v>10468</v>
      </c>
      <c r="B1468">
        <v>2019</v>
      </c>
      <c r="C1468">
        <v>3</v>
      </c>
      <c r="D1468">
        <v>19</v>
      </c>
      <c r="E1468" t="s">
        <v>1305</v>
      </c>
      <c r="F1468" s="1" t="s">
        <v>3205</v>
      </c>
      <c r="G1468" s="1" t="s">
        <v>18746</v>
      </c>
      <c r="H1468" s="1" t="s">
        <v>3206</v>
      </c>
      <c r="I1468" t="s">
        <v>18871</v>
      </c>
      <c r="J1468" t="s">
        <v>23</v>
      </c>
      <c r="K1468">
        <v>187</v>
      </c>
      <c r="L1468">
        <v>10341.1</v>
      </c>
      <c r="M1468">
        <v>55.3</v>
      </c>
      <c r="N1468" t="s">
        <v>22009</v>
      </c>
      <c r="O1468" t="s">
        <v>23316</v>
      </c>
      <c r="P1468">
        <v>0</v>
      </c>
      <c r="Q1468">
        <v>0</v>
      </c>
      <c r="R1468">
        <v>1</v>
      </c>
    </row>
    <row r="1469" spans="1:18" x14ac:dyDescent="0.25">
      <c r="A1469" t="s">
        <v>10468</v>
      </c>
      <c r="B1469">
        <v>2019</v>
      </c>
      <c r="C1469">
        <v>3</v>
      </c>
      <c r="D1469">
        <v>19</v>
      </c>
      <c r="E1469" t="s">
        <v>1305</v>
      </c>
      <c r="F1469" s="1" t="s">
        <v>3205</v>
      </c>
      <c r="G1469" s="1" t="s">
        <v>18746</v>
      </c>
      <c r="H1469" s="1" t="s">
        <v>3206</v>
      </c>
      <c r="I1469" t="s">
        <v>18919</v>
      </c>
      <c r="J1469" t="s">
        <v>23</v>
      </c>
      <c r="K1469">
        <v>148</v>
      </c>
      <c r="L1469">
        <v>8184.4</v>
      </c>
      <c r="M1469">
        <v>55.3</v>
      </c>
      <c r="N1469" t="s">
        <v>22014</v>
      </c>
      <c r="O1469" t="s">
        <v>23317</v>
      </c>
      <c r="P1469">
        <v>0</v>
      </c>
      <c r="Q1469">
        <v>0</v>
      </c>
      <c r="R1469">
        <v>1</v>
      </c>
    </row>
    <row r="1470" spans="1:18" x14ac:dyDescent="0.25">
      <c r="A1470" t="s">
        <v>7709</v>
      </c>
      <c r="B1470">
        <v>2016</v>
      </c>
      <c r="C1470">
        <v>8</v>
      </c>
      <c r="D1470">
        <v>25</v>
      </c>
      <c r="E1470" t="s">
        <v>982</v>
      </c>
      <c r="F1470" s="1" t="s">
        <v>5207</v>
      </c>
      <c r="G1470" s="1" t="s">
        <v>20573</v>
      </c>
      <c r="H1470" s="1" t="s">
        <v>3201</v>
      </c>
      <c r="I1470" t="s">
        <v>20692</v>
      </c>
      <c r="J1470" t="s">
        <v>23</v>
      </c>
      <c r="K1470">
        <v>15735</v>
      </c>
      <c r="L1470">
        <v>0</v>
      </c>
      <c r="M1470">
        <v>0</v>
      </c>
      <c r="N1470" t="s">
        <v>9014</v>
      </c>
      <c r="O1470" t="s">
        <v>9477</v>
      </c>
      <c r="P1470">
        <v>0</v>
      </c>
      <c r="Q1470">
        <v>0</v>
      </c>
      <c r="R1470">
        <v>3</v>
      </c>
    </row>
    <row r="1471" spans="1:18" x14ac:dyDescent="0.25">
      <c r="A1471" t="s">
        <v>1133</v>
      </c>
      <c r="B1471">
        <v>2016</v>
      </c>
      <c r="C1471">
        <v>10</v>
      </c>
      <c r="D1471">
        <v>14</v>
      </c>
      <c r="E1471" t="s">
        <v>174</v>
      </c>
      <c r="F1471" s="1" t="s">
        <v>3205</v>
      </c>
      <c r="G1471" s="1" t="s">
        <v>3384</v>
      </c>
      <c r="H1471" s="1" t="s">
        <v>3206</v>
      </c>
      <c r="I1471" t="s">
        <v>17120</v>
      </c>
      <c r="J1471" t="s">
        <v>23</v>
      </c>
      <c r="K1471">
        <v>19145</v>
      </c>
      <c r="L1471">
        <v>698792.42</v>
      </c>
      <c r="M1471">
        <v>36.5</v>
      </c>
      <c r="N1471" t="s">
        <v>166</v>
      </c>
      <c r="O1471" t="s">
        <v>9509</v>
      </c>
      <c r="P1471">
        <v>0</v>
      </c>
      <c r="Q1471">
        <v>0</v>
      </c>
      <c r="R1471">
        <v>4</v>
      </c>
    </row>
    <row r="1472" spans="1:18" x14ac:dyDescent="0.25">
      <c r="A1472" t="s">
        <v>8134</v>
      </c>
      <c r="B1472">
        <v>2017</v>
      </c>
      <c r="C1472">
        <v>8</v>
      </c>
      <c r="D1472">
        <v>14</v>
      </c>
      <c r="E1472" t="s">
        <v>7471</v>
      </c>
      <c r="F1472" s="1" t="s">
        <v>5207</v>
      </c>
      <c r="G1472" s="1" t="s">
        <v>20931</v>
      </c>
      <c r="H1472" s="1" t="s">
        <v>7263</v>
      </c>
      <c r="I1472" t="s">
        <v>6625</v>
      </c>
      <c r="J1472" t="s">
        <v>23</v>
      </c>
      <c r="K1472">
        <v>525</v>
      </c>
      <c r="L1472">
        <v>112875</v>
      </c>
      <c r="M1472">
        <v>215</v>
      </c>
      <c r="N1472" t="s">
        <v>9111</v>
      </c>
      <c r="O1472" t="s">
        <v>9468</v>
      </c>
      <c r="P1472">
        <v>0</v>
      </c>
      <c r="Q1472">
        <v>3.481892927687627E-2</v>
      </c>
      <c r="R1472">
        <v>3</v>
      </c>
    </row>
    <row r="1473" spans="1:18" x14ac:dyDescent="0.25">
      <c r="A1473" t="s">
        <v>2980</v>
      </c>
      <c r="B1473">
        <v>2018</v>
      </c>
      <c r="C1473">
        <v>10</v>
      </c>
      <c r="D1473">
        <v>30</v>
      </c>
      <c r="E1473" t="s">
        <v>31</v>
      </c>
      <c r="F1473" s="1" t="s">
        <v>3205</v>
      </c>
      <c r="G1473" s="1" t="s">
        <v>3216</v>
      </c>
      <c r="H1473" s="1" t="s">
        <v>7263</v>
      </c>
      <c r="I1473" t="s">
        <v>17535</v>
      </c>
      <c r="J1473" t="s">
        <v>23</v>
      </c>
      <c r="K1473">
        <v>20324</v>
      </c>
      <c r="L1473">
        <v>1102861.54</v>
      </c>
      <c r="M1473">
        <v>54.26</v>
      </c>
      <c r="N1473" t="s">
        <v>21841</v>
      </c>
      <c r="O1473" t="s">
        <v>23318</v>
      </c>
      <c r="P1473">
        <v>0</v>
      </c>
      <c r="Q1473">
        <v>0</v>
      </c>
      <c r="R1473">
        <v>4</v>
      </c>
    </row>
    <row r="1474" spans="1:18" x14ac:dyDescent="0.25">
      <c r="A1474" t="s">
        <v>720</v>
      </c>
      <c r="B1474">
        <v>2016</v>
      </c>
      <c r="C1474">
        <v>3</v>
      </c>
      <c r="D1474">
        <v>29</v>
      </c>
      <c r="E1474" t="s">
        <v>92</v>
      </c>
      <c r="F1474" s="1" t="s">
        <v>3205</v>
      </c>
      <c r="G1474" s="1" t="s">
        <v>3227</v>
      </c>
      <c r="H1474" s="1" t="s">
        <v>3206</v>
      </c>
      <c r="I1474" t="s">
        <v>19749</v>
      </c>
      <c r="J1474" t="s">
        <v>23</v>
      </c>
      <c r="K1474">
        <v>8736</v>
      </c>
      <c r="L1474">
        <v>384384</v>
      </c>
      <c r="M1474">
        <v>44</v>
      </c>
      <c r="N1474" t="s">
        <v>22074</v>
      </c>
      <c r="O1474" t="s">
        <v>23319</v>
      </c>
      <c r="P1474">
        <v>0</v>
      </c>
      <c r="Q1474">
        <v>0</v>
      </c>
      <c r="R1474">
        <v>1</v>
      </c>
    </row>
    <row r="1475" spans="1:18" x14ac:dyDescent="0.25">
      <c r="A1475" t="s">
        <v>8268</v>
      </c>
      <c r="B1475">
        <v>2017</v>
      </c>
      <c r="C1475">
        <v>11</v>
      </c>
      <c r="D1475">
        <v>24</v>
      </c>
      <c r="E1475" t="s">
        <v>8070</v>
      </c>
      <c r="F1475" s="1" t="s">
        <v>5207</v>
      </c>
      <c r="G1475" s="1" t="s">
        <v>6745</v>
      </c>
      <c r="H1475" s="1" t="s">
        <v>7263</v>
      </c>
      <c r="I1475" t="s">
        <v>6747</v>
      </c>
      <c r="J1475" t="s">
        <v>38</v>
      </c>
      <c r="K1475">
        <v>50</v>
      </c>
      <c r="L1475">
        <v>8150</v>
      </c>
      <c r="M1475">
        <v>163</v>
      </c>
      <c r="N1475" t="s">
        <v>6747</v>
      </c>
      <c r="O1475" t="s">
        <v>10013</v>
      </c>
      <c r="P1475">
        <v>0</v>
      </c>
      <c r="Q1475">
        <v>0</v>
      </c>
      <c r="R1475">
        <v>4</v>
      </c>
    </row>
    <row r="1476" spans="1:18" x14ac:dyDescent="0.25">
      <c r="A1476" t="s">
        <v>8268</v>
      </c>
      <c r="B1476">
        <v>2017</v>
      </c>
      <c r="C1476">
        <v>11</v>
      </c>
      <c r="D1476">
        <v>24</v>
      </c>
      <c r="E1476" t="s">
        <v>8070</v>
      </c>
      <c r="F1476" s="1" t="s">
        <v>5207</v>
      </c>
      <c r="G1476" s="1" t="s">
        <v>20573</v>
      </c>
      <c r="H1476" s="1" t="s">
        <v>7263</v>
      </c>
      <c r="I1476" t="s">
        <v>5230</v>
      </c>
      <c r="J1476" t="s">
        <v>38</v>
      </c>
      <c r="K1476">
        <v>40</v>
      </c>
      <c r="L1476">
        <v>50000</v>
      </c>
      <c r="M1476">
        <v>1250</v>
      </c>
      <c r="N1476" t="s">
        <v>8947</v>
      </c>
      <c r="O1476" t="s">
        <v>10063</v>
      </c>
      <c r="P1476">
        <v>0</v>
      </c>
      <c r="Q1476">
        <v>0</v>
      </c>
      <c r="R1476">
        <v>4</v>
      </c>
    </row>
    <row r="1477" spans="1:18" x14ac:dyDescent="0.25">
      <c r="A1477" t="s">
        <v>2286</v>
      </c>
      <c r="B1477">
        <v>2018</v>
      </c>
      <c r="C1477">
        <v>3</v>
      </c>
      <c r="D1477">
        <v>15</v>
      </c>
      <c r="E1477" t="s">
        <v>1620</v>
      </c>
      <c r="F1477" s="1" t="s">
        <v>3205</v>
      </c>
      <c r="G1477" s="1" t="s">
        <v>3863</v>
      </c>
      <c r="H1477" s="1" t="s">
        <v>3206</v>
      </c>
      <c r="I1477" t="s">
        <v>19127</v>
      </c>
      <c r="J1477" t="s">
        <v>23</v>
      </c>
      <c r="K1477">
        <v>19380</v>
      </c>
      <c r="L1477">
        <v>978690</v>
      </c>
      <c r="M1477">
        <v>50.5</v>
      </c>
      <c r="N1477" t="s">
        <v>489</v>
      </c>
      <c r="O1477" t="s">
        <v>9501</v>
      </c>
      <c r="P1477">
        <v>0</v>
      </c>
      <c r="Q1477">
        <v>0</v>
      </c>
      <c r="R1477">
        <v>1</v>
      </c>
    </row>
    <row r="1478" spans="1:18" x14ac:dyDescent="0.25">
      <c r="A1478" t="s">
        <v>15289</v>
      </c>
      <c r="B1478">
        <v>2019</v>
      </c>
      <c r="C1478">
        <v>8</v>
      </c>
      <c r="D1478">
        <v>8</v>
      </c>
      <c r="E1478" t="s">
        <v>1620</v>
      </c>
      <c r="F1478" s="1" t="s">
        <v>3205</v>
      </c>
      <c r="G1478" s="1" t="s">
        <v>3384</v>
      </c>
      <c r="H1478" s="1" t="s">
        <v>3206</v>
      </c>
      <c r="I1478" t="s">
        <v>17213</v>
      </c>
      <c r="J1478" t="s">
        <v>23</v>
      </c>
      <c r="K1478">
        <v>4240</v>
      </c>
      <c r="L1478">
        <v>212000</v>
      </c>
      <c r="M1478">
        <v>50</v>
      </c>
      <c r="N1478" t="s">
        <v>163</v>
      </c>
      <c r="O1478" t="s">
        <v>9505</v>
      </c>
      <c r="P1478">
        <v>3.8218627714528705E-2</v>
      </c>
      <c r="Q1478">
        <v>0</v>
      </c>
      <c r="R1478">
        <v>3</v>
      </c>
    </row>
    <row r="1479" spans="1:18" x14ac:dyDescent="0.25">
      <c r="A1479" t="s">
        <v>15289</v>
      </c>
      <c r="B1479">
        <v>2019</v>
      </c>
      <c r="C1479">
        <v>8</v>
      </c>
      <c r="D1479">
        <v>8</v>
      </c>
      <c r="E1479" t="s">
        <v>1620</v>
      </c>
      <c r="F1479" s="1" t="s">
        <v>3205</v>
      </c>
      <c r="G1479" s="1" t="s">
        <v>3227</v>
      </c>
      <c r="H1479" s="1" t="s">
        <v>3206</v>
      </c>
      <c r="I1479" t="s">
        <v>19822</v>
      </c>
      <c r="J1479" t="s">
        <v>23</v>
      </c>
      <c r="K1479">
        <v>4182</v>
      </c>
      <c r="L1479">
        <v>236283.01</v>
      </c>
      <c r="M1479">
        <v>56.5</v>
      </c>
      <c r="N1479" t="s">
        <v>22067</v>
      </c>
      <c r="O1479" t="s">
        <v>23263</v>
      </c>
      <c r="P1479">
        <v>0</v>
      </c>
      <c r="Q1479">
        <v>0</v>
      </c>
      <c r="R1479">
        <v>3</v>
      </c>
    </row>
    <row r="1480" spans="1:18" x14ac:dyDescent="0.25">
      <c r="A1480" t="s">
        <v>15289</v>
      </c>
      <c r="B1480">
        <v>2019</v>
      </c>
      <c r="C1480">
        <v>8</v>
      </c>
      <c r="D1480">
        <v>8</v>
      </c>
      <c r="E1480" t="s">
        <v>1620</v>
      </c>
      <c r="F1480" s="1" t="s">
        <v>3205</v>
      </c>
      <c r="G1480" s="1" t="s">
        <v>3863</v>
      </c>
      <c r="H1480" s="1" t="s">
        <v>3206</v>
      </c>
      <c r="I1480" t="s">
        <v>19220</v>
      </c>
      <c r="J1480" t="s">
        <v>23</v>
      </c>
      <c r="K1480">
        <v>4050</v>
      </c>
      <c r="L1480">
        <v>199664.99</v>
      </c>
      <c r="M1480">
        <v>49.3</v>
      </c>
      <c r="N1480" t="s">
        <v>9303</v>
      </c>
      <c r="O1480" t="s">
        <v>9512</v>
      </c>
      <c r="P1480">
        <v>0</v>
      </c>
      <c r="Q1480">
        <v>0</v>
      </c>
      <c r="R1480">
        <v>3</v>
      </c>
    </row>
    <row r="1481" spans="1:18" x14ac:dyDescent="0.25">
      <c r="A1481" t="s">
        <v>15289</v>
      </c>
      <c r="B1481">
        <v>2019</v>
      </c>
      <c r="C1481">
        <v>8</v>
      </c>
      <c r="D1481">
        <v>8</v>
      </c>
      <c r="E1481" t="s">
        <v>1620</v>
      </c>
      <c r="F1481" s="1" t="s">
        <v>3205</v>
      </c>
      <c r="G1481" s="1" t="s">
        <v>3863</v>
      </c>
      <c r="H1481" s="1" t="s">
        <v>3206</v>
      </c>
      <c r="I1481" t="s">
        <v>19381</v>
      </c>
      <c r="J1481" t="s">
        <v>23</v>
      </c>
      <c r="K1481">
        <v>8055</v>
      </c>
      <c r="L1481">
        <v>523575</v>
      </c>
      <c r="M1481">
        <v>65</v>
      </c>
      <c r="N1481" t="s">
        <v>9323</v>
      </c>
      <c r="O1481" t="s">
        <v>9507</v>
      </c>
      <c r="P1481">
        <v>0</v>
      </c>
      <c r="Q1481">
        <v>0</v>
      </c>
      <c r="R1481">
        <v>3</v>
      </c>
    </row>
    <row r="1482" spans="1:18" x14ac:dyDescent="0.25">
      <c r="A1482" t="s">
        <v>16561</v>
      </c>
      <c r="B1482">
        <v>2019</v>
      </c>
      <c r="C1482">
        <v>11</v>
      </c>
      <c r="D1482">
        <v>18</v>
      </c>
      <c r="E1482" t="s">
        <v>7471</v>
      </c>
      <c r="F1482" s="1" t="s">
        <v>5207</v>
      </c>
      <c r="G1482" s="1" t="s">
        <v>21316</v>
      </c>
      <c r="H1482" s="1" t="s">
        <v>3201</v>
      </c>
      <c r="I1482" t="s">
        <v>6873</v>
      </c>
      <c r="J1482" t="s">
        <v>38</v>
      </c>
      <c r="K1482">
        <v>100</v>
      </c>
      <c r="L1482">
        <v>19000</v>
      </c>
      <c r="M1482">
        <v>190</v>
      </c>
      <c r="N1482" t="s">
        <v>8920</v>
      </c>
      <c r="O1482" t="s">
        <v>10101</v>
      </c>
      <c r="P1482">
        <v>0</v>
      </c>
      <c r="Q1482">
        <v>0</v>
      </c>
      <c r="R1482">
        <v>4</v>
      </c>
    </row>
    <row r="1483" spans="1:18" x14ac:dyDescent="0.25">
      <c r="A1483" t="s">
        <v>2805</v>
      </c>
      <c r="B1483">
        <v>2018</v>
      </c>
      <c r="C1483">
        <v>9</v>
      </c>
      <c r="D1483">
        <v>17</v>
      </c>
      <c r="E1483" t="s">
        <v>174</v>
      </c>
      <c r="F1483" s="1" t="s">
        <v>3205</v>
      </c>
      <c r="G1483" s="1" t="s">
        <v>3384</v>
      </c>
      <c r="H1483" s="1" t="s">
        <v>3206</v>
      </c>
      <c r="I1483" t="s">
        <v>17070</v>
      </c>
      <c r="J1483" t="s">
        <v>23</v>
      </c>
      <c r="K1483">
        <v>13840</v>
      </c>
      <c r="L1483">
        <v>644944.07999999996</v>
      </c>
      <c r="M1483">
        <v>46.6</v>
      </c>
      <c r="N1483" t="s">
        <v>645</v>
      </c>
      <c r="O1483" t="s">
        <v>9450</v>
      </c>
      <c r="P1483">
        <v>9.1123449223886266E-2</v>
      </c>
      <c r="Q1483">
        <v>0</v>
      </c>
      <c r="R1483">
        <v>3</v>
      </c>
    </row>
    <row r="1484" spans="1:18" x14ac:dyDescent="0.25">
      <c r="A1484" t="s">
        <v>2805</v>
      </c>
      <c r="B1484">
        <v>2018</v>
      </c>
      <c r="C1484">
        <v>9</v>
      </c>
      <c r="D1484">
        <v>17</v>
      </c>
      <c r="E1484" t="s">
        <v>174</v>
      </c>
      <c r="F1484" s="1" t="s">
        <v>3205</v>
      </c>
      <c r="G1484" s="1" t="s">
        <v>3384</v>
      </c>
      <c r="H1484" s="1" t="s">
        <v>3206</v>
      </c>
      <c r="I1484" t="s">
        <v>17143</v>
      </c>
      <c r="J1484" t="s">
        <v>23</v>
      </c>
      <c r="K1484">
        <v>1120</v>
      </c>
      <c r="L1484">
        <v>52192</v>
      </c>
      <c r="M1484">
        <v>46.6</v>
      </c>
      <c r="N1484" t="s">
        <v>112</v>
      </c>
      <c r="O1484" t="s">
        <v>9515</v>
      </c>
      <c r="P1484">
        <v>3.2773227720419927E-2</v>
      </c>
      <c r="Q1484">
        <v>0</v>
      </c>
      <c r="R1484">
        <v>3</v>
      </c>
    </row>
    <row r="1485" spans="1:18" x14ac:dyDescent="0.25">
      <c r="A1485" t="s">
        <v>2805</v>
      </c>
      <c r="B1485">
        <v>2018</v>
      </c>
      <c r="C1485">
        <v>9</v>
      </c>
      <c r="D1485">
        <v>17</v>
      </c>
      <c r="E1485" t="s">
        <v>174</v>
      </c>
      <c r="F1485" s="1" t="s">
        <v>3205</v>
      </c>
      <c r="G1485" s="1" t="s">
        <v>3863</v>
      </c>
      <c r="H1485" s="1" t="s">
        <v>3206</v>
      </c>
      <c r="I1485" t="s">
        <v>19111</v>
      </c>
      <c r="J1485" t="s">
        <v>23</v>
      </c>
      <c r="K1485">
        <v>4010</v>
      </c>
      <c r="L1485">
        <v>190875.99</v>
      </c>
      <c r="M1485">
        <v>47.6</v>
      </c>
      <c r="N1485" t="s">
        <v>9332</v>
      </c>
      <c r="O1485" t="s">
        <v>9531</v>
      </c>
      <c r="P1485">
        <v>0</v>
      </c>
      <c r="Q1485">
        <v>0</v>
      </c>
      <c r="R1485">
        <v>3</v>
      </c>
    </row>
    <row r="1486" spans="1:18" x14ac:dyDescent="0.25">
      <c r="A1486" t="s">
        <v>8835</v>
      </c>
      <c r="B1486">
        <v>2018</v>
      </c>
      <c r="C1486">
        <v>12</v>
      </c>
      <c r="D1486">
        <v>24</v>
      </c>
      <c r="E1486" t="s">
        <v>8070</v>
      </c>
      <c r="F1486" s="1" t="s">
        <v>5207</v>
      </c>
      <c r="G1486" s="1" t="s">
        <v>6745</v>
      </c>
      <c r="H1486" s="1" t="s">
        <v>7263</v>
      </c>
      <c r="I1486" t="s">
        <v>7160</v>
      </c>
      <c r="J1486" t="s">
        <v>38</v>
      </c>
      <c r="K1486">
        <v>14</v>
      </c>
      <c r="L1486">
        <v>1517.46</v>
      </c>
      <c r="M1486">
        <v>108.39</v>
      </c>
      <c r="N1486" t="s">
        <v>8929</v>
      </c>
      <c r="O1486" t="s">
        <v>10140</v>
      </c>
      <c r="P1486">
        <v>0</v>
      </c>
      <c r="Q1486">
        <v>0</v>
      </c>
      <c r="R1486">
        <v>4</v>
      </c>
    </row>
    <row r="1487" spans="1:18" x14ac:dyDescent="0.25">
      <c r="A1487" t="s">
        <v>8835</v>
      </c>
      <c r="B1487">
        <v>2018</v>
      </c>
      <c r="C1487">
        <v>12</v>
      </c>
      <c r="D1487">
        <v>24</v>
      </c>
      <c r="E1487" t="s">
        <v>8070</v>
      </c>
      <c r="F1487" s="1" t="s">
        <v>5207</v>
      </c>
      <c r="G1487" s="1" t="s">
        <v>6745</v>
      </c>
      <c r="H1487" s="1" t="s">
        <v>7263</v>
      </c>
      <c r="I1487" t="s">
        <v>7209</v>
      </c>
      <c r="J1487" t="s">
        <v>38</v>
      </c>
      <c r="K1487">
        <v>280</v>
      </c>
      <c r="L1487">
        <v>64680</v>
      </c>
      <c r="M1487">
        <v>231</v>
      </c>
      <c r="N1487" t="s">
        <v>8939</v>
      </c>
      <c r="O1487" t="s">
        <v>9462</v>
      </c>
      <c r="P1487">
        <v>0</v>
      </c>
      <c r="Q1487">
        <v>4.5837736391081546E-2</v>
      </c>
      <c r="R1487">
        <v>4</v>
      </c>
    </row>
    <row r="1488" spans="1:18" x14ac:dyDescent="0.25">
      <c r="A1488" t="s">
        <v>8835</v>
      </c>
      <c r="B1488">
        <v>2018</v>
      </c>
      <c r="C1488">
        <v>12</v>
      </c>
      <c r="D1488">
        <v>24</v>
      </c>
      <c r="E1488" t="s">
        <v>8070</v>
      </c>
      <c r="F1488" s="1" t="s">
        <v>5207</v>
      </c>
      <c r="G1488" s="1" t="s">
        <v>21054</v>
      </c>
      <c r="H1488" s="1" t="s">
        <v>3201</v>
      </c>
      <c r="I1488" t="s">
        <v>21293</v>
      </c>
      <c r="J1488" t="s">
        <v>38</v>
      </c>
      <c r="K1488">
        <v>112</v>
      </c>
      <c r="L1488">
        <v>36400</v>
      </c>
      <c r="M1488">
        <v>325</v>
      </c>
      <c r="N1488" t="s">
        <v>7263</v>
      </c>
      <c r="O1488" t="s">
        <v>23191</v>
      </c>
      <c r="P1488">
        <v>0</v>
      </c>
      <c r="Q1488">
        <v>0</v>
      </c>
      <c r="R1488">
        <v>4</v>
      </c>
    </row>
    <row r="1489" spans="1:18" x14ac:dyDescent="0.25">
      <c r="A1489" t="s">
        <v>347</v>
      </c>
      <c r="B1489">
        <v>2016</v>
      </c>
      <c r="C1489">
        <v>1</v>
      </c>
      <c r="D1489">
        <v>16</v>
      </c>
      <c r="E1489" t="s">
        <v>226</v>
      </c>
      <c r="F1489" s="1" t="s">
        <v>3205</v>
      </c>
      <c r="G1489" s="1" t="s">
        <v>3384</v>
      </c>
      <c r="H1489" s="1" t="s">
        <v>3206</v>
      </c>
      <c r="I1489" t="s">
        <v>17075</v>
      </c>
      <c r="J1489" t="s">
        <v>23</v>
      </c>
      <c r="K1489">
        <v>31860</v>
      </c>
      <c r="L1489">
        <v>930311.89</v>
      </c>
      <c r="M1489">
        <v>29.2</v>
      </c>
      <c r="N1489" t="s">
        <v>168</v>
      </c>
      <c r="O1489" t="s">
        <v>9481</v>
      </c>
      <c r="P1489">
        <v>2.7900708435018715E-2</v>
      </c>
      <c r="Q1489">
        <v>0</v>
      </c>
      <c r="R1489">
        <v>1</v>
      </c>
    </row>
    <row r="1490" spans="1:18" x14ac:dyDescent="0.25">
      <c r="A1490" t="s">
        <v>347</v>
      </c>
      <c r="B1490">
        <v>2016</v>
      </c>
      <c r="C1490">
        <v>1</v>
      </c>
      <c r="D1490">
        <v>16</v>
      </c>
      <c r="E1490" t="s">
        <v>226</v>
      </c>
      <c r="F1490" s="1" t="s">
        <v>3205</v>
      </c>
      <c r="G1490" s="1" t="s">
        <v>3384</v>
      </c>
      <c r="H1490" s="1" t="s">
        <v>3206</v>
      </c>
      <c r="I1490" t="s">
        <v>17079</v>
      </c>
      <c r="J1490" t="s">
        <v>23</v>
      </c>
      <c r="K1490">
        <v>34930</v>
      </c>
      <c r="L1490">
        <v>1019955.89</v>
      </c>
      <c r="M1490">
        <v>29.2</v>
      </c>
      <c r="N1490" t="s">
        <v>170</v>
      </c>
      <c r="O1490" t="s">
        <v>9516</v>
      </c>
      <c r="P1490">
        <v>3.660242098978287E-2</v>
      </c>
      <c r="Q1490">
        <v>0</v>
      </c>
      <c r="R1490">
        <v>1</v>
      </c>
    </row>
    <row r="1491" spans="1:18" x14ac:dyDescent="0.25">
      <c r="A1491" t="s">
        <v>15241</v>
      </c>
      <c r="B1491">
        <v>2019</v>
      </c>
      <c r="C1491">
        <v>8</v>
      </c>
      <c r="D1491">
        <v>6</v>
      </c>
      <c r="E1491" t="s">
        <v>226</v>
      </c>
      <c r="F1491" s="1" t="s">
        <v>3205</v>
      </c>
      <c r="G1491" s="1" t="s">
        <v>3384</v>
      </c>
      <c r="H1491" s="1" t="s">
        <v>3206</v>
      </c>
      <c r="I1491" t="s">
        <v>17454</v>
      </c>
      <c r="J1491" t="s">
        <v>23</v>
      </c>
      <c r="K1491">
        <v>6150</v>
      </c>
      <c r="L1491">
        <v>309345</v>
      </c>
      <c r="M1491">
        <v>50.3</v>
      </c>
      <c r="N1491" t="s">
        <v>168</v>
      </c>
      <c r="O1491" t="s">
        <v>9481</v>
      </c>
      <c r="P1491">
        <v>2.7900708435018715E-2</v>
      </c>
      <c r="Q1491">
        <v>0</v>
      </c>
      <c r="R1491">
        <v>3</v>
      </c>
    </row>
    <row r="1492" spans="1:18" x14ac:dyDescent="0.25">
      <c r="A1492" t="s">
        <v>15241</v>
      </c>
      <c r="B1492">
        <v>2019</v>
      </c>
      <c r="C1492">
        <v>8</v>
      </c>
      <c r="D1492">
        <v>6</v>
      </c>
      <c r="E1492" t="s">
        <v>226</v>
      </c>
      <c r="F1492" s="1" t="s">
        <v>3205</v>
      </c>
      <c r="G1492" s="1" t="s">
        <v>3863</v>
      </c>
      <c r="H1492" s="1" t="s">
        <v>3206</v>
      </c>
      <c r="I1492" t="s">
        <v>19210</v>
      </c>
      <c r="J1492" t="s">
        <v>23</v>
      </c>
      <c r="K1492">
        <v>14310</v>
      </c>
      <c r="L1492">
        <v>744120</v>
      </c>
      <c r="M1492">
        <v>52</v>
      </c>
      <c r="N1492" t="s">
        <v>9344</v>
      </c>
      <c r="O1492" t="s">
        <v>9496</v>
      </c>
      <c r="P1492">
        <v>3.9816758144422926E-2</v>
      </c>
      <c r="Q1492">
        <v>0</v>
      </c>
      <c r="R1492">
        <v>3</v>
      </c>
    </row>
    <row r="1493" spans="1:18" x14ac:dyDescent="0.25">
      <c r="A1493" t="s">
        <v>2648</v>
      </c>
      <c r="B1493">
        <v>2018</v>
      </c>
      <c r="C1493">
        <v>7</v>
      </c>
      <c r="D1493">
        <v>13</v>
      </c>
      <c r="E1493" t="s">
        <v>1620</v>
      </c>
      <c r="F1493" s="1" t="s">
        <v>3205</v>
      </c>
      <c r="G1493" s="1" t="s">
        <v>3863</v>
      </c>
      <c r="H1493" s="1" t="s">
        <v>3206</v>
      </c>
      <c r="I1493" t="s">
        <v>19106</v>
      </c>
      <c r="J1493" t="s">
        <v>23</v>
      </c>
      <c r="K1493">
        <v>3770</v>
      </c>
      <c r="L1493">
        <v>180583</v>
      </c>
      <c r="M1493">
        <v>47.9</v>
      </c>
      <c r="N1493" t="s">
        <v>9331</v>
      </c>
      <c r="O1493" t="s">
        <v>9540</v>
      </c>
      <c r="P1493">
        <v>4.2454374665687751E-2</v>
      </c>
      <c r="Q1493">
        <v>0</v>
      </c>
      <c r="R1493">
        <v>3</v>
      </c>
    </row>
    <row r="1494" spans="1:18" x14ac:dyDescent="0.25">
      <c r="A1494" t="s">
        <v>2648</v>
      </c>
      <c r="B1494">
        <v>2018</v>
      </c>
      <c r="C1494">
        <v>7</v>
      </c>
      <c r="D1494">
        <v>13</v>
      </c>
      <c r="E1494" t="s">
        <v>1620</v>
      </c>
      <c r="F1494" s="1" t="s">
        <v>3205</v>
      </c>
      <c r="G1494" s="1" t="s">
        <v>3863</v>
      </c>
      <c r="H1494" s="1" t="s">
        <v>3206</v>
      </c>
      <c r="I1494" t="s">
        <v>19111</v>
      </c>
      <c r="J1494" t="s">
        <v>23</v>
      </c>
      <c r="K1494">
        <v>16280</v>
      </c>
      <c r="L1494">
        <v>779812</v>
      </c>
      <c r="M1494">
        <v>47.9</v>
      </c>
      <c r="N1494" t="s">
        <v>9332</v>
      </c>
      <c r="O1494" t="s">
        <v>9531</v>
      </c>
      <c r="P1494">
        <v>0</v>
      </c>
      <c r="Q1494">
        <v>0</v>
      </c>
      <c r="R1494">
        <v>3</v>
      </c>
    </row>
    <row r="1495" spans="1:18" x14ac:dyDescent="0.25">
      <c r="A1495" t="s">
        <v>1980</v>
      </c>
      <c r="B1495">
        <v>2017</v>
      </c>
      <c r="C1495">
        <v>11</v>
      </c>
      <c r="D1495">
        <v>9</v>
      </c>
      <c r="E1495" t="s">
        <v>31</v>
      </c>
      <c r="F1495" s="1" t="s">
        <v>9480</v>
      </c>
      <c r="G1495" s="1" t="s">
        <v>9480</v>
      </c>
      <c r="H1495" s="1" t="s">
        <v>9480</v>
      </c>
      <c r="I1495" t="s">
        <v>1271</v>
      </c>
      <c r="J1495" t="s">
        <v>23</v>
      </c>
      <c r="K1495">
        <v>964</v>
      </c>
      <c r="L1495">
        <v>45386.85</v>
      </c>
      <c r="M1495">
        <v>47.08</v>
      </c>
      <c r="N1495" t="e">
        <v>#N/A</v>
      </c>
      <c r="O1495" t="e">
        <v>#N/A</v>
      </c>
      <c r="P1495">
        <v>0</v>
      </c>
      <c r="Q1495">
        <v>0</v>
      </c>
      <c r="R1495">
        <v>4</v>
      </c>
    </row>
    <row r="1496" spans="1:18" x14ac:dyDescent="0.25">
      <c r="A1496" t="s">
        <v>1980</v>
      </c>
      <c r="B1496">
        <v>2017</v>
      </c>
      <c r="C1496">
        <v>11</v>
      </c>
      <c r="D1496">
        <v>9</v>
      </c>
      <c r="E1496" t="s">
        <v>31</v>
      </c>
      <c r="F1496" s="1" t="s">
        <v>3205</v>
      </c>
      <c r="G1496" s="1" t="s">
        <v>3384</v>
      </c>
      <c r="H1496" s="1" t="s">
        <v>3204</v>
      </c>
      <c r="I1496" t="s">
        <v>17437</v>
      </c>
      <c r="J1496" t="s">
        <v>23</v>
      </c>
      <c r="K1496">
        <v>62</v>
      </c>
      <c r="L1496">
        <v>2736.31</v>
      </c>
      <c r="M1496">
        <v>44.13</v>
      </c>
      <c r="N1496" t="s">
        <v>9152</v>
      </c>
      <c r="O1496" t="s">
        <v>9706</v>
      </c>
      <c r="P1496">
        <v>0</v>
      </c>
      <c r="Q1496">
        <v>0</v>
      </c>
      <c r="R1496">
        <v>4</v>
      </c>
    </row>
    <row r="1497" spans="1:18" x14ac:dyDescent="0.25">
      <c r="A1497" t="s">
        <v>15628</v>
      </c>
      <c r="B1497">
        <v>2019</v>
      </c>
      <c r="C1497">
        <v>9</v>
      </c>
      <c r="D1497">
        <v>26</v>
      </c>
      <c r="E1497" t="s">
        <v>174</v>
      </c>
      <c r="F1497" s="1" t="s">
        <v>3205</v>
      </c>
      <c r="G1497" s="1" t="s">
        <v>3863</v>
      </c>
      <c r="H1497" s="1" t="s">
        <v>3206</v>
      </c>
      <c r="I1497" t="s">
        <v>19205</v>
      </c>
      <c r="J1497" t="s">
        <v>23</v>
      </c>
      <c r="K1497">
        <v>19940</v>
      </c>
      <c r="L1497">
        <v>877360.08</v>
      </c>
      <c r="M1497">
        <v>44</v>
      </c>
      <c r="N1497" t="s">
        <v>9335</v>
      </c>
      <c r="O1497" t="s">
        <v>9441</v>
      </c>
      <c r="P1497">
        <v>0.12724850134172863</v>
      </c>
      <c r="Q1497">
        <v>0</v>
      </c>
      <c r="R1497">
        <v>3</v>
      </c>
    </row>
    <row r="1498" spans="1:18" x14ac:dyDescent="0.25">
      <c r="A1498" t="s">
        <v>16997</v>
      </c>
      <c r="B1498">
        <v>2019</v>
      </c>
      <c r="C1498">
        <v>12</v>
      </c>
      <c r="D1498">
        <v>3</v>
      </c>
      <c r="E1498" t="s">
        <v>16257</v>
      </c>
      <c r="F1498" s="1" t="s">
        <v>3205</v>
      </c>
      <c r="G1498" s="1" t="s">
        <v>3863</v>
      </c>
      <c r="H1498" s="1" t="s">
        <v>3206</v>
      </c>
      <c r="I1498" t="s">
        <v>19209</v>
      </c>
      <c r="J1498" t="s">
        <v>23</v>
      </c>
      <c r="K1498">
        <v>5395</v>
      </c>
      <c r="L1498">
        <v>231985</v>
      </c>
      <c r="M1498">
        <v>43</v>
      </c>
      <c r="N1498" t="s">
        <v>9337</v>
      </c>
      <c r="O1498" t="s">
        <v>9440</v>
      </c>
      <c r="P1498">
        <v>0.12068470364021268</v>
      </c>
      <c r="Q1498">
        <v>0</v>
      </c>
      <c r="R1498">
        <v>4</v>
      </c>
    </row>
    <row r="1499" spans="1:18" x14ac:dyDescent="0.25">
      <c r="A1499" t="s">
        <v>16997</v>
      </c>
      <c r="B1499">
        <v>2019</v>
      </c>
      <c r="C1499">
        <v>12</v>
      </c>
      <c r="D1499">
        <v>3</v>
      </c>
      <c r="E1499" t="s">
        <v>16257</v>
      </c>
      <c r="F1499" s="1" t="s">
        <v>3205</v>
      </c>
      <c r="G1499" s="1" t="s">
        <v>3863</v>
      </c>
      <c r="H1499" s="1" t="s">
        <v>3206</v>
      </c>
      <c r="I1499" t="s">
        <v>19219</v>
      </c>
      <c r="J1499" t="s">
        <v>23</v>
      </c>
      <c r="K1499">
        <v>5070</v>
      </c>
      <c r="L1499">
        <v>250965</v>
      </c>
      <c r="M1499">
        <v>49.5</v>
      </c>
      <c r="N1499" t="s">
        <v>9329</v>
      </c>
      <c r="O1499" t="s">
        <v>9493</v>
      </c>
      <c r="P1499">
        <v>0</v>
      </c>
      <c r="Q1499">
        <v>0</v>
      </c>
      <c r="R1499">
        <v>4</v>
      </c>
    </row>
    <row r="1500" spans="1:18" x14ac:dyDescent="0.25">
      <c r="A1500" t="s">
        <v>16997</v>
      </c>
      <c r="B1500">
        <v>2019</v>
      </c>
      <c r="C1500">
        <v>12</v>
      </c>
      <c r="D1500">
        <v>3</v>
      </c>
      <c r="E1500" t="s">
        <v>16257</v>
      </c>
      <c r="F1500" s="1" t="s">
        <v>3205</v>
      </c>
      <c r="G1500" s="1" t="s">
        <v>3863</v>
      </c>
      <c r="H1500" s="1" t="s">
        <v>3206</v>
      </c>
      <c r="I1500" t="s">
        <v>19303</v>
      </c>
      <c r="J1500" t="s">
        <v>23</v>
      </c>
      <c r="K1500">
        <v>4450</v>
      </c>
      <c r="L1500">
        <v>284355</v>
      </c>
      <c r="M1500">
        <v>63.9</v>
      </c>
      <c r="N1500" t="s">
        <v>9314</v>
      </c>
      <c r="O1500" t="s">
        <v>9453</v>
      </c>
      <c r="P1500">
        <v>1.984751079033405E-2</v>
      </c>
      <c r="Q1500">
        <v>0</v>
      </c>
      <c r="R1500">
        <v>4</v>
      </c>
    </row>
    <row r="1501" spans="1:18" x14ac:dyDescent="0.25">
      <c r="A1501" t="s">
        <v>16997</v>
      </c>
      <c r="B1501">
        <v>2019</v>
      </c>
      <c r="C1501">
        <v>12</v>
      </c>
      <c r="D1501">
        <v>3</v>
      </c>
      <c r="E1501" t="s">
        <v>16257</v>
      </c>
      <c r="F1501" s="1" t="s">
        <v>3205</v>
      </c>
      <c r="G1501" s="1" t="s">
        <v>3863</v>
      </c>
      <c r="H1501" s="1" t="s">
        <v>3206</v>
      </c>
      <c r="I1501" t="s">
        <v>19408</v>
      </c>
      <c r="J1501" t="s">
        <v>23</v>
      </c>
      <c r="K1501">
        <v>5258</v>
      </c>
      <c r="L1501">
        <v>348079.6</v>
      </c>
      <c r="M1501">
        <v>66.2</v>
      </c>
      <c r="N1501" t="s">
        <v>9316</v>
      </c>
      <c r="O1501" t="s">
        <v>9523</v>
      </c>
      <c r="P1501">
        <v>0</v>
      </c>
      <c r="Q1501">
        <v>0</v>
      </c>
      <c r="R1501">
        <v>4</v>
      </c>
    </row>
    <row r="1502" spans="1:18" x14ac:dyDescent="0.25">
      <c r="A1502" t="s">
        <v>7290</v>
      </c>
      <c r="B1502">
        <v>2019</v>
      </c>
      <c r="C1502">
        <v>1</v>
      </c>
      <c r="D1502">
        <v>18</v>
      </c>
      <c r="E1502" t="s">
        <v>226</v>
      </c>
      <c r="F1502" s="1" t="s">
        <v>3205</v>
      </c>
      <c r="G1502" s="1" t="s">
        <v>3863</v>
      </c>
      <c r="H1502" s="1" t="s">
        <v>3206</v>
      </c>
      <c r="I1502" t="s">
        <v>19204</v>
      </c>
      <c r="J1502" t="s">
        <v>23</v>
      </c>
      <c r="K1502">
        <v>5145</v>
      </c>
      <c r="L1502">
        <v>234097.5</v>
      </c>
      <c r="M1502">
        <v>45.5</v>
      </c>
      <c r="N1502" t="s">
        <v>9340</v>
      </c>
      <c r="O1502" t="s">
        <v>9482</v>
      </c>
      <c r="P1502">
        <v>8.0867377033553248E-2</v>
      </c>
      <c r="Q1502">
        <v>0</v>
      </c>
      <c r="R1502">
        <v>1</v>
      </c>
    </row>
    <row r="1503" spans="1:18" x14ac:dyDescent="0.25">
      <c r="A1503" t="s">
        <v>7290</v>
      </c>
      <c r="B1503">
        <v>2019</v>
      </c>
      <c r="C1503">
        <v>1</v>
      </c>
      <c r="D1503">
        <v>18</v>
      </c>
      <c r="E1503" t="s">
        <v>226</v>
      </c>
      <c r="F1503" s="1" t="s">
        <v>3205</v>
      </c>
      <c r="G1503" s="1" t="s">
        <v>3384</v>
      </c>
      <c r="H1503" s="1" t="s">
        <v>3206</v>
      </c>
      <c r="I1503" t="s">
        <v>17299</v>
      </c>
      <c r="J1503" t="s">
        <v>23</v>
      </c>
      <c r="K1503">
        <v>16380</v>
      </c>
      <c r="L1503">
        <v>750204</v>
      </c>
      <c r="M1503">
        <v>45.8</v>
      </c>
      <c r="N1503" t="s">
        <v>160</v>
      </c>
      <c r="O1503" t="s">
        <v>9452</v>
      </c>
      <c r="P1503">
        <v>0.10110188471641929</v>
      </c>
      <c r="Q1503">
        <v>0</v>
      </c>
      <c r="R1503">
        <v>1</v>
      </c>
    </row>
    <row r="1504" spans="1:18" x14ac:dyDescent="0.25">
      <c r="A1504" t="s">
        <v>1285</v>
      </c>
      <c r="B1504">
        <v>2017</v>
      </c>
      <c r="C1504">
        <v>1</v>
      </c>
      <c r="D1504">
        <v>11</v>
      </c>
      <c r="E1504" t="s">
        <v>226</v>
      </c>
      <c r="F1504" s="1" t="s">
        <v>3205</v>
      </c>
      <c r="G1504" s="1" t="s">
        <v>3863</v>
      </c>
      <c r="H1504" s="1" t="s">
        <v>3206</v>
      </c>
      <c r="I1504" t="s">
        <v>19007</v>
      </c>
      <c r="J1504" t="s">
        <v>23</v>
      </c>
      <c r="K1504">
        <v>18010</v>
      </c>
      <c r="L1504">
        <v>808649</v>
      </c>
      <c r="M1504">
        <v>44.9</v>
      </c>
      <c r="N1504" t="s">
        <v>9347</v>
      </c>
      <c r="O1504" t="s">
        <v>9542</v>
      </c>
      <c r="P1504">
        <v>8.0289698840596724E-2</v>
      </c>
      <c r="Q1504">
        <v>0</v>
      </c>
      <c r="R1504">
        <v>1</v>
      </c>
    </row>
    <row r="1505" spans="1:18" x14ac:dyDescent="0.25">
      <c r="A1505" t="s">
        <v>1285</v>
      </c>
      <c r="B1505">
        <v>2017</v>
      </c>
      <c r="C1505">
        <v>1</v>
      </c>
      <c r="D1505">
        <v>11</v>
      </c>
      <c r="E1505" t="s">
        <v>226</v>
      </c>
      <c r="F1505" s="1" t="s">
        <v>3205</v>
      </c>
      <c r="G1505" s="1" t="s">
        <v>3863</v>
      </c>
      <c r="H1505" s="1" t="s">
        <v>3206</v>
      </c>
      <c r="I1505" t="s">
        <v>19113</v>
      </c>
      <c r="J1505" t="s">
        <v>23</v>
      </c>
      <c r="K1505">
        <v>1320</v>
      </c>
      <c r="L1505">
        <v>71940</v>
      </c>
      <c r="M1505">
        <v>54.5</v>
      </c>
      <c r="N1505" t="s">
        <v>9311</v>
      </c>
      <c r="O1505" t="s">
        <v>9520</v>
      </c>
      <c r="P1505">
        <v>0</v>
      </c>
      <c r="Q1505">
        <v>0</v>
      </c>
      <c r="R1505">
        <v>1</v>
      </c>
    </row>
    <row r="1506" spans="1:18" x14ac:dyDescent="0.25">
      <c r="A1506" t="s">
        <v>8109</v>
      </c>
      <c r="B1506">
        <v>2017</v>
      </c>
      <c r="C1506">
        <v>7</v>
      </c>
      <c r="D1506">
        <v>31</v>
      </c>
      <c r="E1506" t="s">
        <v>36</v>
      </c>
      <c r="F1506" s="1" t="s">
        <v>5207</v>
      </c>
      <c r="G1506" s="1" t="s">
        <v>6745</v>
      </c>
      <c r="H1506" s="1" t="s">
        <v>7263</v>
      </c>
      <c r="I1506" t="s">
        <v>7193</v>
      </c>
      <c r="J1506" t="s">
        <v>38</v>
      </c>
      <c r="K1506">
        <v>40</v>
      </c>
      <c r="L1506">
        <v>18000</v>
      </c>
      <c r="M1506">
        <v>450</v>
      </c>
      <c r="N1506" t="s">
        <v>8935</v>
      </c>
      <c r="O1506" t="s">
        <v>9473</v>
      </c>
      <c r="P1506">
        <v>0</v>
      </c>
      <c r="Q1506">
        <v>2.5873469413582522E-2</v>
      </c>
      <c r="R1506">
        <v>3</v>
      </c>
    </row>
    <row r="1507" spans="1:18" x14ac:dyDescent="0.25">
      <c r="A1507" t="s">
        <v>7378</v>
      </c>
      <c r="B1507">
        <v>2016</v>
      </c>
      <c r="C1507">
        <v>1</v>
      </c>
      <c r="D1507">
        <v>21</v>
      </c>
      <c r="E1507" t="s">
        <v>7357</v>
      </c>
      <c r="F1507" s="1" t="s">
        <v>5207</v>
      </c>
      <c r="G1507" s="1" t="s">
        <v>20573</v>
      </c>
      <c r="H1507" s="1" t="s">
        <v>7263</v>
      </c>
      <c r="I1507" t="s">
        <v>6151</v>
      </c>
      <c r="J1507" t="s">
        <v>23</v>
      </c>
      <c r="K1507">
        <v>90</v>
      </c>
      <c r="L1507">
        <v>7904.7</v>
      </c>
      <c r="M1507">
        <v>87.83</v>
      </c>
      <c r="N1507" t="s">
        <v>9061</v>
      </c>
      <c r="O1507" t="s">
        <v>9891</v>
      </c>
      <c r="P1507">
        <v>0</v>
      </c>
      <c r="Q1507">
        <v>0</v>
      </c>
      <c r="R1507">
        <v>1</v>
      </c>
    </row>
    <row r="1508" spans="1:18" x14ac:dyDescent="0.25">
      <c r="A1508" t="s">
        <v>7378</v>
      </c>
      <c r="B1508">
        <v>2016</v>
      </c>
      <c r="C1508">
        <v>1</v>
      </c>
      <c r="D1508">
        <v>21</v>
      </c>
      <c r="E1508" t="s">
        <v>7357</v>
      </c>
      <c r="F1508" s="1" t="s">
        <v>5207</v>
      </c>
      <c r="G1508" s="1" t="s">
        <v>20931</v>
      </c>
      <c r="H1508" s="1" t="s">
        <v>7263</v>
      </c>
      <c r="I1508" t="s">
        <v>6445</v>
      </c>
      <c r="J1508" t="s">
        <v>23</v>
      </c>
      <c r="K1508">
        <v>160</v>
      </c>
      <c r="L1508">
        <v>15824</v>
      </c>
      <c r="M1508">
        <v>98.9</v>
      </c>
      <c r="N1508" t="s">
        <v>9104</v>
      </c>
      <c r="O1508" t="s">
        <v>9777</v>
      </c>
      <c r="P1508">
        <v>0</v>
      </c>
      <c r="Q1508">
        <v>0</v>
      </c>
      <c r="R1508">
        <v>1</v>
      </c>
    </row>
    <row r="1509" spans="1:18" x14ac:dyDescent="0.25">
      <c r="A1509" t="s">
        <v>7378</v>
      </c>
      <c r="B1509">
        <v>2016</v>
      </c>
      <c r="C1509">
        <v>1</v>
      </c>
      <c r="D1509">
        <v>21</v>
      </c>
      <c r="E1509" t="s">
        <v>7357</v>
      </c>
      <c r="F1509" s="1" t="s">
        <v>5207</v>
      </c>
      <c r="G1509" s="1" t="s">
        <v>20931</v>
      </c>
      <c r="H1509" s="1" t="s">
        <v>7263</v>
      </c>
      <c r="I1509" t="s">
        <v>20979</v>
      </c>
      <c r="J1509" t="s">
        <v>23</v>
      </c>
      <c r="K1509">
        <v>2000</v>
      </c>
      <c r="L1509">
        <v>195820</v>
      </c>
      <c r="M1509">
        <v>97.91</v>
      </c>
      <c r="N1509" t="s">
        <v>9110</v>
      </c>
      <c r="O1509" t="s">
        <v>9461</v>
      </c>
      <c r="P1509">
        <v>0</v>
      </c>
      <c r="Q1509">
        <v>5.1453052842904301E-2</v>
      </c>
      <c r="R1509">
        <v>1</v>
      </c>
    </row>
    <row r="1510" spans="1:18" x14ac:dyDescent="0.25">
      <c r="A1510" t="s">
        <v>7378</v>
      </c>
      <c r="B1510">
        <v>2016</v>
      </c>
      <c r="C1510">
        <v>1</v>
      </c>
      <c r="D1510">
        <v>21</v>
      </c>
      <c r="E1510" t="s">
        <v>7357</v>
      </c>
      <c r="F1510" s="1" t="s">
        <v>5207</v>
      </c>
      <c r="G1510" s="1" t="s">
        <v>20573</v>
      </c>
      <c r="H1510" s="1" t="s">
        <v>7263</v>
      </c>
      <c r="I1510" t="s">
        <v>20690</v>
      </c>
      <c r="J1510" t="s">
        <v>23</v>
      </c>
      <c r="K1510">
        <v>100</v>
      </c>
      <c r="L1510">
        <v>8355</v>
      </c>
      <c r="M1510">
        <v>83.55</v>
      </c>
      <c r="N1510" t="s">
        <v>9014</v>
      </c>
      <c r="O1510" t="s">
        <v>9455</v>
      </c>
      <c r="P1510">
        <v>0</v>
      </c>
      <c r="Q1510">
        <v>7.1029776426183869E-2</v>
      </c>
      <c r="R1510">
        <v>1</v>
      </c>
    </row>
    <row r="1511" spans="1:18" x14ac:dyDescent="0.25">
      <c r="A1511" t="s">
        <v>7378</v>
      </c>
      <c r="B1511">
        <v>2016</v>
      </c>
      <c r="C1511">
        <v>1</v>
      </c>
      <c r="D1511">
        <v>21</v>
      </c>
      <c r="E1511" t="s">
        <v>7357</v>
      </c>
      <c r="F1511" s="1" t="s">
        <v>5207</v>
      </c>
      <c r="G1511" s="1" t="s">
        <v>20573</v>
      </c>
      <c r="H1511" s="1" t="s">
        <v>7263</v>
      </c>
      <c r="I1511" t="s">
        <v>20860</v>
      </c>
      <c r="J1511" t="s">
        <v>23</v>
      </c>
      <c r="K1511">
        <v>100</v>
      </c>
      <c r="L1511">
        <v>8782.99</v>
      </c>
      <c r="M1511">
        <v>87.83</v>
      </c>
      <c r="N1511" t="s">
        <v>7263</v>
      </c>
      <c r="O1511" t="s">
        <v>23274</v>
      </c>
      <c r="P1511">
        <v>0</v>
      </c>
      <c r="Q1511">
        <v>0</v>
      </c>
      <c r="R1511">
        <v>1</v>
      </c>
    </row>
    <row r="1512" spans="1:18" x14ac:dyDescent="0.25">
      <c r="A1512" t="s">
        <v>7378</v>
      </c>
      <c r="B1512">
        <v>2016</v>
      </c>
      <c r="C1512">
        <v>1</v>
      </c>
      <c r="D1512">
        <v>21</v>
      </c>
      <c r="E1512" t="s">
        <v>7357</v>
      </c>
      <c r="F1512" s="1" t="s">
        <v>5207</v>
      </c>
      <c r="G1512" s="1" t="s">
        <v>20573</v>
      </c>
      <c r="H1512" s="1" t="s">
        <v>7263</v>
      </c>
      <c r="I1512" t="s">
        <v>20704</v>
      </c>
      <c r="J1512" t="s">
        <v>23</v>
      </c>
      <c r="K1512">
        <v>60</v>
      </c>
      <c r="L1512">
        <v>5013</v>
      </c>
      <c r="M1512">
        <v>83.55</v>
      </c>
      <c r="N1512" t="s">
        <v>7263</v>
      </c>
      <c r="O1512" t="s">
        <v>23274</v>
      </c>
      <c r="P1512">
        <v>0</v>
      </c>
      <c r="Q1512">
        <v>0</v>
      </c>
      <c r="R1512">
        <v>1</v>
      </c>
    </row>
    <row r="1513" spans="1:18" x14ac:dyDescent="0.25">
      <c r="A1513" t="s">
        <v>7378</v>
      </c>
      <c r="B1513">
        <v>2016</v>
      </c>
      <c r="C1513">
        <v>1</v>
      </c>
      <c r="D1513">
        <v>21</v>
      </c>
      <c r="E1513" t="s">
        <v>7357</v>
      </c>
      <c r="F1513" s="1" t="s">
        <v>5207</v>
      </c>
      <c r="G1513" s="1" t="s">
        <v>20573</v>
      </c>
      <c r="H1513" s="1" t="s">
        <v>7263</v>
      </c>
      <c r="I1513" t="s">
        <v>20717</v>
      </c>
      <c r="J1513" t="s">
        <v>23</v>
      </c>
      <c r="K1513">
        <v>500</v>
      </c>
      <c r="L1513">
        <v>41775</v>
      </c>
      <c r="M1513">
        <v>83.55</v>
      </c>
      <c r="N1513" t="s">
        <v>8855</v>
      </c>
      <c r="O1513" t="s">
        <v>9463</v>
      </c>
      <c r="P1513">
        <v>0</v>
      </c>
      <c r="Q1513">
        <v>4.5717886060994917E-2</v>
      </c>
      <c r="R1513">
        <v>1</v>
      </c>
    </row>
    <row r="1514" spans="1:18" x14ac:dyDescent="0.25">
      <c r="A1514" t="s">
        <v>7378</v>
      </c>
      <c r="B1514">
        <v>2016</v>
      </c>
      <c r="C1514">
        <v>1</v>
      </c>
      <c r="D1514">
        <v>21</v>
      </c>
      <c r="E1514" t="s">
        <v>7357</v>
      </c>
      <c r="F1514" s="1" t="s">
        <v>5207</v>
      </c>
      <c r="G1514" s="1" t="s">
        <v>20573</v>
      </c>
      <c r="H1514" s="1" t="s">
        <v>7263</v>
      </c>
      <c r="I1514" t="s">
        <v>20709</v>
      </c>
      <c r="J1514" t="s">
        <v>23</v>
      </c>
      <c r="K1514">
        <v>400</v>
      </c>
      <c r="L1514">
        <v>33420</v>
      </c>
      <c r="M1514">
        <v>83.55</v>
      </c>
      <c r="N1514" t="s">
        <v>9024</v>
      </c>
      <c r="O1514" t="s">
        <v>9469</v>
      </c>
      <c r="P1514">
        <v>0</v>
      </c>
      <c r="Q1514">
        <v>3.3430295232662992E-2</v>
      </c>
      <c r="R1514">
        <v>1</v>
      </c>
    </row>
    <row r="1515" spans="1:18" x14ac:dyDescent="0.25">
      <c r="A1515" t="s">
        <v>7378</v>
      </c>
      <c r="B1515">
        <v>2016</v>
      </c>
      <c r="C1515">
        <v>1</v>
      </c>
      <c r="D1515">
        <v>21</v>
      </c>
      <c r="E1515" t="s">
        <v>7357</v>
      </c>
      <c r="F1515" s="1" t="s">
        <v>5207</v>
      </c>
      <c r="G1515" s="1" t="s">
        <v>20573</v>
      </c>
      <c r="H1515" s="1" t="s">
        <v>7263</v>
      </c>
      <c r="I1515" t="s">
        <v>20725</v>
      </c>
      <c r="J1515" t="s">
        <v>23</v>
      </c>
      <c r="K1515">
        <v>600</v>
      </c>
      <c r="L1515">
        <v>50130.01</v>
      </c>
      <c r="M1515">
        <v>83.55</v>
      </c>
      <c r="N1515" t="s">
        <v>7263</v>
      </c>
      <c r="O1515" t="s">
        <v>23274</v>
      </c>
      <c r="P1515">
        <v>0</v>
      </c>
      <c r="Q1515">
        <v>0</v>
      </c>
      <c r="R1515">
        <v>1</v>
      </c>
    </row>
    <row r="1516" spans="1:18" x14ac:dyDescent="0.25">
      <c r="A1516" t="s">
        <v>7378</v>
      </c>
      <c r="B1516">
        <v>2016</v>
      </c>
      <c r="C1516">
        <v>1</v>
      </c>
      <c r="D1516">
        <v>21</v>
      </c>
      <c r="E1516" t="s">
        <v>7357</v>
      </c>
      <c r="F1516" s="1" t="s">
        <v>5207</v>
      </c>
      <c r="G1516" s="1" t="s">
        <v>20573</v>
      </c>
      <c r="H1516" s="1" t="s">
        <v>7263</v>
      </c>
      <c r="I1516" t="s">
        <v>20730</v>
      </c>
      <c r="J1516" t="s">
        <v>23</v>
      </c>
      <c r="K1516">
        <v>80</v>
      </c>
      <c r="L1516">
        <v>6684</v>
      </c>
      <c r="M1516">
        <v>83.55</v>
      </c>
      <c r="N1516" t="s">
        <v>7263</v>
      </c>
      <c r="O1516" t="s">
        <v>23274</v>
      </c>
      <c r="P1516">
        <v>0</v>
      </c>
      <c r="Q1516">
        <v>0</v>
      </c>
      <c r="R1516">
        <v>1</v>
      </c>
    </row>
    <row r="1517" spans="1:18" x14ac:dyDescent="0.25">
      <c r="A1517" t="s">
        <v>7378</v>
      </c>
      <c r="B1517">
        <v>2016</v>
      </c>
      <c r="C1517">
        <v>1</v>
      </c>
      <c r="D1517">
        <v>21</v>
      </c>
      <c r="E1517" t="s">
        <v>7357</v>
      </c>
      <c r="F1517" s="1" t="s">
        <v>5207</v>
      </c>
      <c r="G1517" s="1" t="s">
        <v>20573</v>
      </c>
      <c r="H1517" s="1" t="s">
        <v>7263</v>
      </c>
      <c r="I1517" t="s">
        <v>20781</v>
      </c>
      <c r="J1517" t="s">
        <v>23</v>
      </c>
      <c r="K1517">
        <v>210</v>
      </c>
      <c r="L1517">
        <v>17606.400000000001</v>
      </c>
      <c r="M1517">
        <v>83.84</v>
      </c>
      <c r="N1517" t="s">
        <v>7263</v>
      </c>
      <c r="O1517" t="s">
        <v>23274</v>
      </c>
      <c r="P1517">
        <v>0</v>
      </c>
      <c r="Q1517">
        <v>0</v>
      </c>
      <c r="R1517">
        <v>1</v>
      </c>
    </row>
    <row r="1518" spans="1:18" x14ac:dyDescent="0.25">
      <c r="A1518" t="s">
        <v>7606</v>
      </c>
      <c r="B1518">
        <v>2016</v>
      </c>
      <c r="C1518">
        <v>6</v>
      </c>
      <c r="D1518">
        <v>17</v>
      </c>
      <c r="E1518" t="s">
        <v>7323</v>
      </c>
      <c r="F1518" s="1" t="s">
        <v>5207</v>
      </c>
      <c r="G1518" s="1" t="s">
        <v>20573</v>
      </c>
      <c r="H1518" s="1" t="s">
        <v>3201</v>
      </c>
      <c r="I1518" t="s">
        <v>5424</v>
      </c>
      <c r="J1518" t="s">
        <v>23</v>
      </c>
      <c r="K1518">
        <v>1200</v>
      </c>
      <c r="L1518">
        <v>161400</v>
      </c>
      <c r="M1518">
        <v>134.5</v>
      </c>
      <c r="N1518" t="s">
        <v>8851</v>
      </c>
      <c r="O1518" t="s">
        <v>9791</v>
      </c>
      <c r="P1518">
        <v>0</v>
      </c>
      <c r="Q1518">
        <v>0</v>
      </c>
      <c r="R1518">
        <v>2</v>
      </c>
    </row>
    <row r="1519" spans="1:18" x14ac:dyDescent="0.25">
      <c r="A1519" t="s">
        <v>7606</v>
      </c>
      <c r="B1519">
        <v>2016</v>
      </c>
      <c r="C1519">
        <v>6</v>
      </c>
      <c r="D1519">
        <v>17</v>
      </c>
      <c r="E1519" t="s">
        <v>7323</v>
      </c>
      <c r="F1519" s="1" t="s">
        <v>5207</v>
      </c>
      <c r="G1519" s="1" t="s">
        <v>20931</v>
      </c>
      <c r="H1519" s="1" t="s">
        <v>3201</v>
      </c>
      <c r="I1519" t="s">
        <v>20962</v>
      </c>
      <c r="J1519" t="s">
        <v>23</v>
      </c>
      <c r="K1519">
        <v>4000</v>
      </c>
      <c r="L1519">
        <v>546400</v>
      </c>
      <c r="M1519">
        <v>136.6</v>
      </c>
      <c r="N1519" t="s">
        <v>9106</v>
      </c>
      <c r="O1519" t="s">
        <v>9804</v>
      </c>
      <c r="P1519">
        <v>0</v>
      </c>
      <c r="Q1519">
        <v>0</v>
      </c>
      <c r="R1519">
        <v>2</v>
      </c>
    </row>
    <row r="1520" spans="1:18" x14ac:dyDescent="0.25">
      <c r="A1520" t="s">
        <v>8707</v>
      </c>
      <c r="B1520">
        <v>2018</v>
      </c>
      <c r="C1520">
        <v>9</v>
      </c>
      <c r="D1520">
        <v>5</v>
      </c>
      <c r="E1520" t="s">
        <v>8609</v>
      </c>
      <c r="F1520" s="1" t="s">
        <v>5207</v>
      </c>
      <c r="G1520" s="1" t="s">
        <v>21054</v>
      </c>
      <c r="H1520" s="1" t="s">
        <v>7263</v>
      </c>
      <c r="I1520" t="s">
        <v>21067</v>
      </c>
      <c r="J1520" t="s">
        <v>38</v>
      </c>
      <c r="K1520">
        <v>100</v>
      </c>
      <c r="L1520">
        <v>43660</v>
      </c>
      <c r="M1520">
        <v>436.6</v>
      </c>
      <c r="N1520" t="s">
        <v>7263</v>
      </c>
      <c r="O1520" t="s">
        <v>23274</v>
      </c>
      <c r="P1520">
        <v>0</v>
      </c>
      <c r="Q1520">
        <v>0</v>
      </c>
      <c r="R1520">
        <v>3</v>
      </c>
    </row>
    <row r="1521" spans="1:18" x14ac:dyDescent="0.25">
      <c r="A1521" t="s">
        <v>10893</v>
      </c>
      <c r="B1521">
        <v>2019</v>
      </c>
      <c r="C1521">
        <v>5</v>
      </c>
      <c r="D1521">
        <v>16</v>
      </c>
      <c r="E1521" t="s">
        <v>7328</v>
      </c>
      <c r="F1521" s="1" t="s">
        <v>5207</v>
      </c>
      <c r="G1521" s="1" t="s">
        <v>20573</v>
      </c>
      <c r="H1521" s="1" t="s">
        <v>3200</v>
      </c>
      <c r="I1521" t="s">
        <v>20831</v>
      </c>
      <c r="J1521" t="s">
        <v>23</v>
      </c>
      <c r="K1521">
        <v>68</v>
      </c>
      <c r="L1521">
        <v>12068.64</v>
      </c>
      <c r="M1521">
        <v>177.48</v>
      </c>
      <c r="N1521" t="s">
        <v>7263</v>
      </c>
      <c r="O1521" t="s">
        <v>23192</v>
      </c>
      <c r="P1521">
        <v>0</v>
      </c>
      <c r="Q1521">
        <v>0</v>
      </c>
      <c r="R1521">
        <v>2</v>
      </c>
    </row>
    <row r="1522" spans="1:18" x14ac:dyDescent="0.25">
      <c r="A1522" t="s">
        <v>8528</v>
      </c>
      <c r="B1522">
        <v>2018</v>
      </c>
      <c r="C1522">
        <v>4</v>
      </c>
      <c r="D1522">
        <v>28</v>
      </c>
      <c r="E1522" t="s">
        <v>7471</v>
      </c>
      <c r="F1522" s="1" t="s">
        <v>9480</v>
      </c>
      <c r="G1522" s="1" t="s">
        <v>9480</v>
      </c>
      <c r="H1522" s="1" t="s">
        <v>9480</v>
      </c>
      <c r="I1522" t="s">
        <v>15705</v>
      </c>
      <c r="J1522" t="s">
        <v>38</v>
      </c>
      <c r="K1522">
        <v>150</v>
      </c>
      <c r="L1522">
        <v>196800</v>
      </c>
      <c r="M1522">
        <v>1312</v>
      </c>
      <c r="N1522" t="e">
        <v>#N/A</v>
      </c>
      <c r="O1522" t="e">
        <v>#N/A</v>
      </c>
      <c r="P1522">
        <v>0</v>
      </c>
      <c r="Q1522">
        <v>0</v>
      </c>
      <c r="R1522">
        <v>2</v>
      </c>
    </row>
    <row r="1523" spans="1:18" x14ac:dyDescent="0.25">
      <c r="A1523" t="s">
        <v>14627</v>
      </c>
      <c r="B1523">
        <v>2019</v>
      </c>
      <c r="C1523">
        <v>6</v>
      </c>
      <c r="D1523">
        <v>4</v>
      </c>
      <c r="E1523" t="s">
        <v>226</v>
      </c>
      <c r="F1523" s="1" t="s">
        <v>3205</v>
      </c>
      <c r="G1523" s="1" t="s">
        <v>3863</v>
      </c>
      <c r="H1523" s="1" t="s">
        <v>3206</v>
      </c>
      <c r="I1523" t="s">
        <v>19252</v>
      </c>
      <c r="J1523" t="s">
        <v>23</v>
      </c>
      <c r="K1523">
        <v>2060</v>
      </c>
      <c r="L1523">
        <v>101970</v>
      </c>
      <c r="M1523">
        <v>49.5</v>
      </c>
      <c r="N1523" t="s">
        <v>9309</v>
      </c>
      <c r="O1523" t="s">
        <v>9451</v>
      </c>
      <c r="P1523">
        <v>6.5364123560168089E-2</v>
      </c>
      <c r="Q1523">
        <v>0</v>
      </c>
      <c r="R1523">
        <v>2</v>
      </c>
    </row>
    <row r="1524" spans="1:18" x14ac:dyDescent="0.25">
      <c r="A1524" t="s">
        <v>14627</v>
      </c>
      <c r="B1524">
        <v>2019</v>
      </c>
      <c r="C1524">
        <v>6</v>
      </c>
      <c r="D1524">
        <v>4</v>
      </c>
      <c r="E1524" t="s">
        <v>226</v>
      </c>
      <c r="F1524" s="1" t="s">
        <v>3205</v>
      </c>
      <c r="G1524" s="1" t="s">
        <v>3384</v>
      </c>
      <c r="H1524" s="1" t="s">
        <v>3206</v>
      </c>
      <c r="I1524" t="s">
        <v>17299</v>
      </c>
      <c r="J1524" t="s">
        <v>23</v>
      </c>
      <c r="K1524">
        <v>24915</v>
      </c>
      <c r="L1524">
        <v>1220835</v>
      </c>
      <c r="M1524">
        <v>49</v>
      </c>
      <c r="N1524" t="s">
        <v>160</v>
      </c>
      <c r="O1524" t="s">
        <v>9452</v>
      </c>
      <c r="P1524">
        <v>0.10110188471641929</v>
      </c>
      <c r="Q1524">
        <v>0</v>
      </c>
      <c r="R1524">
        <v>2</v>
      </c>
    </row>
    <row r="1525" spans="1:18" x14ac:dyDescent="0.25">
      <c r="A1525" t="s">
        <v>14703</v>
      </c>
      <c r="B1525">
        <v>2019</v>
      </c>
      <c r="C1525">
        <v>6</v>
      </c>
      <c r="D1525">
        <v>10</v>
      </c>
      <c r="E1525" t="s">
        <v>1620</v>
      </c>
      <c r="F1525" s="1" t="s">
        <v>3205</v>
      </c>
      <c r="G1525" s="1" t="s">
        <v>3227</v>
      </c>
      <c r="H1525" s="1" t="s">
        <v>3206</v>
      </c>
      <c r="I1525" t="s">
        <v>19822</v>
      </c>
      <c r="J1525" t="s">
        <v>23</v>
      </c>
      <c r="K1525">
        <v>5960</v>
      </c>
      <c r="L1525">
        <v>344488</v>
      </c>
      <c r="M1525">
        <v>57.8</v>
      </c>
      <c r="N1525" t="s">
        <v>22067</v>
      </c>
      <c r="O1525" t="s">
        <v>23263</v>
      </c>
      <c r="P1525">
        <v>0</v>
      </c>
      <c r="Q1525">
        <v>0</v>
      </c>
      <c r="R1525">
        <v>2</v>
      </c>
    </row>
    <row r="1526" spans="1:18" x14ac:dyDescent="0.25">
      <c r="A1526" t="s">
        <v>14703</v>
      </c>
      <c r="B1526">
        <v>2019</v>
      </c>
      <c r="C1526">
        <v>6</v>
      </c>
      <c r="D1526">
        <v>10</v>
      </c>
      <c r="E1526" t="s">
        <v>1620</v>
      </c>
      <c r="F1526" s="1" t="s">
        <v>3205</v>
      </c>
      <c r="G1526" s="1" t="s">
        <v>3863</v>
      </c>
      <c r="H1526" s="1" t="s">
        <v>3206</v>
      </c>
      <c r="I1526" t="s">
        <v>19252</v>
      </c>
      <c r="J1526" t="s">
        <v>23</v>
      </c>
      <c r="K1526">
        <v>4340</v>
      </c>
      <c r="L1526">
        <v>222425</v>
      </c>
      <c r="M1526">
        <v>51.25</v>
      </c>
      <c r="N1526" t="s">
        <v>9309</v>
      </c>
      <c r="O1526" t="s">
        <v>9451</v>
      </c>
      <c r="P1526">
        <v>6.5364123560168089E-2</v>
      </c>
      <c r="Q1526">
        <v>0</v>
      </c>
      <c r="R1526">
        <v>2</v>
      </c>
    </row>
    <row r="1527" spans="1:18" x14ac:dyDescent="0.25">
      <c r="A1527" t="s">
        <v>14703</v>
      </c>
      <c r="B1527">
        <v>2019</v>
      </c>
      <c r="C1527">
        <v>6</v>
      </c>
      <c r="D1527">
        <v>10</v>
      </c>
      <c r="E1527" t="s">
        <v>1620</v>
      </c>
      <c r="F1527" s="1" t="s">
        <v>3205</v>
      </c>
      <c r="G1527" s="1" t="s">
        <v>3863</v>
      </c>
      <c r="H1527" s="1" t="s">
        <v>3206</v>
      </c>
      <c r="I1527" t="s">
        <v>19303</v>
      </c>
      <c r="J1527" t="s">
        <v>23</v>
      </c>
      <c r="K1527">
        <v>2061</v>
      </c>
      <c r="L1527">
        <v>139529.70000000001</v>
      </c>
      <c r="M1527">
        <v>67.7</v>
      </c>
      <c r="N1527" t="s">
        <v>9314</v>
      </c>
      <c r="O1527" t="s">
        <v>9453</v>
      </c>
      <c r="P1527">
        <v>1.984751079033405E-2</v>
      </c>
      <c r="Q1527">
        <v>0</v>
      </c>
      <c r="R1527">
        <v>2</v>
      </c>
    </row>
    <row r="1528" spans="1:18" x14ac:dyDescent="0.25">
      <c r="A1528" t="s">
        <v>14703</v>
      </c>
      <c r="B1528">
        <v>2019</v>
      </c>
      <c r="C1528">
        <v>6</v>
      </c>
      <c r="D1528">
        <v>10</v>
      </c>
      <c r="E1528" t="s">
        <v>1620</v>
      </c>
      <c r="F1528" s="1" t="s">
        <v>9480</v>
      </c>
      <c r="G1528" s="1" t="s">
        <v>9480</v>
      </c>
      <c r="H1528" s="1" t="s">
        <v>9480</v>
      </c>
      <c r="I1528" t="s">
        <v>2253</v>
      </c>
      <c r="J1528" t="s">
        <v>23</v>
      </c>
      <c r="K1528">
        <v>1994</v>
      </c>
      <c r="L1528">
        <v>108882.37</v>
      </c>
      <c r="M1528">
        <v>54.61</v>
      </c>
      <c r="N1528" t="e">
        <v>#N/A</v>
      </c>
      <c r="O1528" t="e">
        <v>#N/A</v>
      </c>
      <c r="P1528">
        <v>0</v>
      </c>
      <c r="Q1528">
        <v>0</v>
      </c>
      <c r="R1528">
        <v>2</v>
      </c>
    </row>
    <row r="1529" spans="1:18" x14ac:dyDescent="0.25">
      <c r="A1529" t="s">
        <v>14703</v>
      </c>
      <c r="B1529">
        <v>2019</v>
      </c>
      <c r="C1529">
        <v>6</v>
      </c>
      <c r="D1529">
        <v>10</v>
      </c>
      <c r="E1529" t="s">
        <v>1620</v>
      </c>
      <c r="F1529" s="1" t="s">
        <v>3205</v>
      </c>
      <c r="G1529" s="1" t="s">
        <v>3227</v>
      </c>
      <c r="H1529" s="1" t="s">
        <v>3206</v>
      </c>
      <c r="I1529" t="s">
        <v>19883</v>
      </c>
      <c r="J1529" t="s">
        <v>23</v>
      </c>
      <c r="K1529">
        <v>5831</v>
      </c>
      <c r="L1529">
        <v>384846</v>
      </c>
      <c r="M1529">
        <v>66</v>
      </c>
      <c r="N1529" t="s">
        <v>22071</v>
      </c>
      <c r="O1529" t="s">
        <v>23264</v>
      </c>
      <c r="P1529">
        <v>0</v>
      </c>
      <c r="Q1529">
        <v>0</v>
      </c>
      <c r="R1529">
        <v>2</v>
      </c>
    </row>
    <row r="1530" spans="1:18" x14ac:dyDescent="0.25">
      <c r="A1530" t="s">
        <v>14931</v>
      </c>
      <c r="B1530">
        <v>2019</v>
      </c>
      <c r="C1530">
        <v>7</v>
      </c>
      <c r="D1530">
        <v>1</v>
      </c>
      <c r="E1530" t="s">
        <v>7304</v>
      </c>
      <c r="F1530" s="1" t="s">
        <v>9480</v>
      </c>
      <c r="G1530" s="1" t="s">
        <v>9480</v>
      </c>
      <c r="H1530" s="1" t="s">
        <v>9480</v>
      </c>
      <c r="I1530" t="s">
        <v>14933</v>
      </c>
      <c r="J1530" t="s">
        <v>38</v>
      </c>
      <c r="K1530">
        <v>2</v>
      </c>
      <c r="L1530">
        <v>112.84</v>
      </c>
      <c r="M1530">
        <v>56.42</v>
      </c>
      <c r="N1530" t="e">
        <v>#N/A</v>
      </c>
      <c r="O1530" t="e">
        <v>#N/A</v>
      </c>
      <c r="P1530">
        <v>0</v>
      </c>
      <c r="Q1530">
        <v>0</v>
      </c>
      <c r="R1530">
        <v>3</v>
      </c>
    </row>
    <row r="1531" spans="1:18" x14ac:dyDescent="0.25">
      <c r="A1531" t="s">
        <v>14931</v>
      </c>
      <c r="B1531">
        <v>2019</v>
      </c>
      <c r="C1531">
        <v>7</v>
      </c>
      <c r="D1531">
        <v>1</v>
      </c>
      <c r="E1531" t="s">
        <v>7304</v>
      </c>
      <c r="F1531" s="1" t="s">
        <v>9480</v>
      </c>
      <c r="G1531" s="1" t="s">
        <v>9480</v>
      </c>
      <c r="H1531" s="1" t="s">
        <v>9480</v>
      </c>
      <c r="I1531" t="s">
        <v>14934</v>
      </c>
      <c r="J1531" t="s">
        <v>38</v>
      </c>
      <c r="K1531">
        <v>1</v>
      </c>
      <c r="L1531">
        <v>766.52</v>
      </c>
      <c r="M1531">
        <v>766.52</v>
      </c>
      <c r="N1531" t="e">
        <v>#N/A</v>
      </c>
      <c r="O1531" t="e">
        <v>#N/A</v>
      </c>
      <c r="P1531">
        <v>0</v>
      </c>
      <c r="Q1531">
        <v>0</v>
      </c>
      <c r="R1531">
        <v>3</v>
      </c>
    </row>
    <row r="1532" spans="1:18" x14ac:dyDescent="0.25">
      <c r="A1532" t="s">
        <v>14931</v>
      </c>
      <c r="B1532">
        <v>2019</v>
      </c>
      <c r="C1532">
        <v>7</v>
      </c>
      <c r="D1532">
        <v>1</v>
      </c>
      <c r="E1532" t="s">
        <v>7304</v>
      </c>
      <c r="F1532" s="1" t="s">
        <v>9480</v>
      </c>
      <c r="G1532" s="1" t="s">
        <v>9480</v>
      </c>
      <c r="H1532" s="1" t="s">
        <v>9480</v>
      </c>
      <c r="I1532" t="s">
        <v>15754</v>
      </c>
      <c r="J1532" t="s">
        <v>38</v>
      </c>
      <c r="K1532">
        <v>10</v>
      </c>
      <c r="L1532">
        <v>794.3</v>
      </c>
      <c r="M1532">
        <v>79.430000000000007</v>
      </c>
      <c r="N1532" t="e">
        <v>#N/A</v>
      </c>
      <c r="O1532" t="e">
        <v>#N/A</v>
      </c>
      <c r="P1532">
        <v>0</v>
      </c>
      <c r="Q1532">
        <v>0</v>
      </c>
      <c r="R1532">
        <v>3</v>
      </c>
    </row>
    <row r="1533" spans="1:18" x14ac:dyDescent="0.25">
      <c r="A1533" t="s">
        <v>14931</v>
      </c>
      <c r="B1533">
        <v>2019</v>
      </c>
      <c r="C1533">
        <v>7</v>
      </c>
      <c r="D1533">
        <v>1</v>
      </c>
      <c r="E1533" t="s">
        <v>7304</v>
      </c>
      <c r="F1533" s="1" t="s">
        <v>5207</v>
      </c>
      <c r="G1533" s="1" t="s">
        <v>21109</v>
      </c>
      <c r="H1533" s="1" t="s">
        <v>7263</v>
      </c>
      <c r="I1533" t="s">
        <v>6710</v>
      </c>
      <c r="J1533" t="s">
        <v>23</v>
      </c>
      <c r="K1533">
        <v>10</v>
      </c>
      <c r="L1533">
        <v>627.9</v>
      </c>
      <c r="M1533">
        <v>62.79</v>
      </c>
      <c r="N1533" t="s">
        <v>8866</v>
      </c>
      <c r="O1533" t="s">
        <v>9859</v>
      </c>
      <c r="P1533">
        <v>0</v>
      </c>
      <c r="Q1533">
        <v>0</v>
      </c>
      <c r="R1533">
        <v>3</v>
      </c>
    </row>
    <row r="1534" spans="1:18" x14ac:dyDescent="0.25">
      <c r="A1534" t="s">
        <v>14931</v>
      </c>
      <c r="B1534">
        <v>2019</v>
      </c>
      <c r="C1534">
        <v>7</v>
      </c>
      <c r="D1534">
        <v>1</v>
      </c>
      <c r="E1534" t="s">
        <v>7304</v>
      </c>
      <c r="F1534" s="1" t="s">
        <v>9480</v>
      </c>
      <c r="G1534" s="1" t="s">
        <v>9480</v>
      </c>
      <c r="H1534" s="1" t="s">
        <v>9480</v>
      </c>
      <c r="I1534" t="s">
        <v>8589</v>
      </c>
      <c r="J1534" t="s">
        <v>38</v>
      </c>
      <c r="K1534">
        <v>10</v>
      </c>
      <c r="L1534">
        <v>284.89999999999998</v>
      </c>
      <c r="M1534">
        <v>28.49</v>
      </c>
      <c r="N1534" t="e">
        <v>#N/A</v>
      </c>
      <c r="O1534" t="e">
        <v>#N/A</v>
      </c>
      <c r="P1534">
        <v>0</v>
      </c>
      <c r="Q1534">
        <v>0</v>
      </c>
      <c r="R1534">
        <v>3</v>
      </c>
    </row>
    <row r="1535" spans="1:18" x14ac:dyDescent="0.25">
      <c r="A1535" t="s">
        <v>14931</v>
      </c>
      <c r="B1535">
        <v>2019</v>
      </c>
      <c r="C1535">
        <v>7</v>
      </c>
      <c r="D1535">
        <v>1</v>
      </c>
      <c r="E1535" t="s">
        <v>7304</v>
      </c>
      <c r="F1535" s="1" t="s">
        <v>9480</v>
      </c>
      <c r="G1535" s="1" t="s">
        <v>9480</v>
      </c>
      <c r="H1535" s="1" t="s">
        <v>9480</v>
      </c>
      <c r="I1535" t="s">
        <v>15755</v>
      </c>
      <c r="J1535" t="s">
        <v>38</v>
      </c>
      <c r="K1535">
        <v>2000</v>
      </c>
      <c r="L1535">
        <v>2240</v>
      </c>
      <c r="M1535">
        <v>1.1200000000000001</v>
      </c>
      <c r="N1535" t="e">
        <v>#N/A</v>
      </c>
      <c r="O1535" t="e">
        <v>#N/A</v>
      </c>
      <c r="P1535">
        <v>0</v>
      </c>
      <c r="Q1535">
        <v>0</v>
      </c>
      <c r="R1535">
        <v>3</v>
      </c>
    </row>
    <row r="1536" spans="1:18" x14ac:dyDescent="0.25">
      <c r="A1536" t="s">
        <v>14931</v>
      </c>
      <c r="B1536">
        <v>2019</v>
      </c>
      <c r="C1536">
        <v>7</v>
      </c>
      <c r="D1536">
        <v>1</v>
      </c>
      <c r="E1536" t="s">
        <v>7304</v>
      </c>
      <c r="F1536" s="1" t="s">
        <v>9480</v>
      </c>
      <c r="G1536" s="1" t="s">
        <v>9480</v>
      </c>
      <c r="H1536" s="1" t="s">
        <v>9480</v>
      </c>
      <c r="I1536" t="s">
        <v>14935</v>
      </c>
      <c r="J1536" t="s">
        <v>38</v>
      </c>
      <c r="K1536">
        <v>100</v>
      </c>
      <c r="L1536">
        <v>2093</v>
      </c>
      <c r="M1536">
        <v>20.93</v>
      </c>
      <c r="N1536" t="e">
        <v>#N/A</v>
      </c>
      <c r="O1536" t="e">
        <v>#N/A</v>
      </c>
      <c r="P1536">
        <v>0</v>
      </c>
      <c r="Q1536">
        <v>0</v>
      </c>
      <c r="R1536">
        <v>3</v>
      </c>
    </row>
    <row r="1537" spans="1:18" x14ac:dyDescent="0.25">
      <c r="A1537" t="s">
        <v>14931</v>
      </c>
      <c r="B1537">
        <v>2019</v>
      </c>
      <c r="C1537">
        <v>7</v>
      </c>
      <c r="D1537">
        <v>1</v>
      </c>
      <c r="E1537" t="s">
        <v>7304</v>
      </c>
      <c r="F1537" s="1" t="s">
        <v>9480</v>
      </c>
      <c r="G1537" s="1" t="s">
        <v>9480</v>
      </c>
      <c r="H1537" s="1" t="s">
        <v>9480</v>
      </c>
      <c r="I1537" t="s">
        <v>14936</v>
      </c>
      <c r="J1537" t="s">
        <v>38</v>
      </c>
      <c r="K1537">
        <v>200</v>
      </c>
      <c r="L1537">
        <v>4518</v>
      </c>
      <c r="M1537">
        <v>22.59</v>
      </c>
      <c r="N1537" t="e">
        <v>#N/A</v>
      </c>
      <c r="O1537" t="e">
        <v>#N/A</v>
      </c>
      <c r="P1537">
        <v>0</v>
      </c>
      <c r="Q1537">
        <v>0</v>
      </c>
      <c r="R1537">
        <v>3</v>
      </c>
    </row>
    <row r="1538" spans="1:18" x14ac:dyDescent="0.25">
      <c r="A1538" t="s">
        <v>14931</v>
      </c>
      <c r="B1538">
        <v>2019</v>
      </c>
      <c r="C1538">
        <v>7</v>
      </c>
      <c r="D1538">
        <v>1</v>
      </c>
      <c r="E1538" t="s">
        <v>7304</v>
      </c>
      <c r="F1538" s="1" t="s">
        <v>9480</v>
      </c>
      <c r="G1538" s="1" t="s">
        <v>9480</v>
      </c>
      <c r="H1538" s="1" t="s">
        <v>9480</v>
      </c>
      <c r="I1538" t="s">
        <v>14937</v>
      </c>
      <c r="J1538" t="s">
        <v>38</v>
      </c>
      <c r="K1538">
        <v>1100</v>
      </c>
      <c r="L1538">
        <v>5841</v>
      </c>
      <c r="M1538">
        <v>5.31</v>
      </c>
      <c r="N1538" t="e">
        <v>#N/A</v>
      </c>
      <c r="O1538" t="e">
        <v>#N/A</v>
      </c>
      <c r="P1538">
        <v>0</v>
      </c>
      <c r="Q1538">
        <v>0</v>
      </c>
      <c r="R1538">
        <v>3</v>
      </c>
    </row>
    <row r="1539" spans="1:18" x14ac:dyDescent="0.25">
      <c r="A1539" t="s">
        <v>14931</v>
      </c>
      <c r="B1539">
        <v>2019</v>
      </c>
      <c r="C1539">
        <v>7</v>
      </c>
      <c r="D1539">
        <v>1</v>
      </c>
      <c r="E1539" t="s">
        <v>7304</v>
      </c>
      <c r="F1539" s="1" t="s">
        <v>9480</v>
      </c>
      <c r="G1539" s="1" t="s">
        <v>9480</v>
      </c>
      <c r="H1539" s="1" t="s">
        <v>9480</v>
      </c>
      <c r="I1539" t="s">
        <v>14938</v>
      </c>
      <c r="J1539" t="s">
        <v>38</v>
      </c>
      <c r="K1539">
        <v>368</v>
      </c>
      <c r="L1539">
        <v>2487.6799999999998</v>
      </c>
      <c r="M1539">
        <v>6.76</v>
      </c>
      <c r="N1539" t="e">
        <v>#N/A</v>
      </c>
      <c r="O1539" t="e">
        <v>#N/A</v>
      </c>
      <c r="P1539">
        <v>0</v>
      </c>
      <c r="Q1539">
        <v>0</v>
      </c>
      <c r="R1539">
        <v>3</v>
      </c>
    </row>
    <row r="1540" spans="1:18" x14ac:dyDescent="0.25">
      <c r="A1540" t="s">
        <v>14931</v>
      </c>
      <c r="B1540">
        <v>2019</v>
      </c>
      <c r="C1540">
        <v>7</v>
      </c>
      <c r="D1540">
        <v>1</v>
      </c>
      <c r="E1540" t="s">
        <v>7304</v>
      </c>
      <c r="F1540" s="1" t="s">
        <v>9480</v>
      </c>
      <c r="G1540" s="1" t="s">
        <v>9480</v>
      </c>
      <c r="H1540" s="1" t="s">
        <v>9480</v>
      </c>
      <c r="I1540" t="s">
        <v>14939</v>
      </c>
      <c r="J1540" t="s">
        <v>38</v>
      </c>
      <c r="K1540">
        <v>40</v>
      </c>
      <c r="L1540">
        <v>340</v>
      </c>
      <c r="M1540">
        <v>8.5</v>
      </c>
      <c r="N1540" t="e">
        <v>#N/A</v>
      </c>
      <c r="O1540" t="e">
        <v>#N/A</v>
      </c>
      <c r="P1540">
        <v>0</v>
      </c>
      <c r="Q1540">
        <v>0</v>
      </c>
      <c r="R1540">
        <v>3</v>
      </c>
    </row>
    <row r="1541" spans="1:18" x14ac:dyDescent="0.25">
      <c r="A1541" t="s">
        <v>14931</v>
      </c>
      <c r="B1541">
        <v>2019</v>
      </c>
      <c r="C1541">
        <v>7</v>
      </c>
      <c r="D1541">
        <v>1</v>
      </c>
      <c r="E1541" t="s">
        <v>7304</v>
      </c>
      <c r="F1541" s="1" t="s">
        <v>9480</v>
      </c>
      <c r="G1541" s="1" t="s">
        <v>9480</v>
      </c>
      <c r="H1541" s="1" t="s">
        <v>9480</v>
      </c>
      <c r="I1541" t="s">
        <v>14940</v>
      </c>
      <c r="J1541" t="s">
        <v>38</v>
      </c>
      <c r="K1541">
        <v>1</v>
      </c>
      <c r="L1541">
        <v>698.85</v>
      </c>
      <c r="M1541">
        <v>698.85</v>
      </c>
      <c r="N1541" t="e">
        <v>#N/A</v>
      </c>
      <c r="O1541" t="e">
        <v>#N/A</v>
      </c>
      <c r="P1541">
        <v>0</v>
      </c>
      <c r="Q1541">
        <v>0</v>
      </c>
      <c r="R1541">
        <v>3</v>
      </c>
    </row>
    <row r="1542" spans="1:18" x14ac:dyDescent="0.25">
      <c r="A1542" t="s">
        <v>15177</v>
      </c>
      <c r="B1542">
        <v>2019</v>
      </c>
      <c r="C1542">
        <v>7</v>
      </c>
      <c r="D1542">
        <v>30</v>
      </c>
      <c r="E1542" t="s">
        <v>1916</v>
      </c>
      <c r="F1542" s="1" t="s">
        <v>3205</v>
      </c>
      <c r="G1542" s="1" t="s">
        <v>3863</v>
      </c>
      <c r="H1542" s="1" t="s">
        <v>3206</v>
      </c>
      <c r="I1542" t="s">
        <v>19200</v>
      </c>
      <c r="J1542" t="s">
        <v>23</v>
      </c>
      <c r="K1542">
        <v>625</v>
      </c>
      <c r="L1542">
        <v>31562.5</v>
      </c>
      <c r="M1542">
        <v>50.5</v>
      </c>
      <c r="N1542" t="s">
        <v>9343</v>
      </c>
      <c r="O1542" t="s">
        <v>9730</v>
      </c>
      <c r="P1542">
        <v>0</v>
      </c>
      <c r="Q1542">
        <v>0</v>
      </c>
      <c r="R1542">
        <v>3</v>
      </c>
    </row>
    <row r="1543" spans="1:18" x14ac:dyDescent="0.25">
      <c r="A1543" t="s">
        <v>15177</v>
      </c>
      <c r="B1543">
        <v>2019</v>
      </c>
      <c r="C1543">
        <v>7</v>
      </c>
      <c r="D1543">
        <v>30</v>
      </c>
      <c r="E1543" t="s">
        <v>1916</v>
      </c>
      <c r="F1543" s="1" t="s">
        <v>3205</v>
      </c>
      <c r="G1543" s="1" t="s">
        <v>3227</v>
      </c>
      <c r="H1543" s="1" t="s">
        <v>3206</v>
      </c>
      <c r="I1543" t="s">
        <v>19821</v>
      </c>
      <c r="J1543" t="s">
        <v>23</v>
      </c>
      <c r="K1543">
        <v>260</v>
      </c>
      <c r="L1543">
        <v>17368</v>
      </c>
      <c r="M1543">
        <v>66.8</v>
      </c>
      <c r="N1543" t="s">
        <v>22069</v>
      </c>
      <c r="O1543" t="s">
        <v>23265</v>
      </c>
      <c r="P1543">
        <v>0</v>
      </c>
      <c r="Q1543">
        <v>0</v>
      </c>
      <c r="R1543">
        <v>3</v>
      </c>
    </row>
    <row r="1544" spans="1:18" x14ac:dyDescent="0.25">
      <c r="A1544" t="s">
        <v>15177</v>
      </c>
      <c r="B1544">
        <v>2019</v>
      </c>
      <c r="C1544">
        <v>7</v>
      </c>
      <c r="D1544">
        <v>30</v>
      </c>
      <c r="E1544" t="s">
        <v>1916</v>
      </c>
      <c r="F1544" s="1" t="s">
        <v>3205</v>
      </c>
      <c r="G1544" s="1" t="s">
        <v>3863</v>
      </c>
      <c r="H1544" s="1" t="s">
        <v>3206</v>
      </c>
      <c r="I1544" t="s">
        <v>19300</v>
      </c>
      <c r="J1544" t="s">
        <v>23</v>
      </c>
      <c r="K1544">
        <v>6075</v>
      </c>
      <c r="L1544">
        <v>312862.52</v>
      </c>
      <c r="M1544">
        <v>51.5</v>
      </c>
      <c r="N1544" t="s">
        <v>9307</v>
      </c>
      <c r="O1544" t="s">
        <v>9445</v>
      </c>
      <c r="P1544">
        <v>3.6019547837424074E-2</v>
      </c>
      <c r="Q1544">
        <v>0</v>
      </c>
      <c r="R1544">
        <v>3</v>
      </c>
    </row>
    <row r="1545" spans="1:18" x14ac:dyDescent="0.25">
      <c r="A1545" t="s">
        <v>15177</v>
      </c>
      <c r="B1545">
        <v>2019</v>
      </c>
      <c r="C1545">
        <v>7</v>
      </c>
      <c r="D1545">
        <v>30</v>
      </c>
      <c r="E1545" t="s">
        <v>1916</v>
      </c>
      <c r="F1545" s="1" t="s">
        <v>3205</v>
      </c>
      <c r="G1545" s="1" t="s">
        <v>3863</v>
      </c>
      <c r="H1545" s="1" t="s">
        <v>3206</v>
      </c>
      <c r="I1545" t="s">
        <v>19404</v>
      </c>
      <c r="J1545" t="s">
        <v>23</v>
      </c>
      <c r="K1545">
        <v>325</v>
      </c>
      <c r="L1545">
        <v>16412.5</v>
      </c>
      <c r="M1545">
        <v>50.5</v>
      </c>
      <c r="N1545" t="s">
        <v>9341</v>
      </c>
      <c r="O1545" t="s">
        <v>9529</v>
      </c>
      <c r="P1545">
        <v>0</v>
      </c>
      <c r="Q1545">
        <v>0</v>
      </c>
      <c r="R1545">
        <v>3</v>
      </c>
    </row>
    <row r="1546" spans="1:18" x14ac:dyDescent="0.25">
      <c r="A1546" t="s">
        <v>15177</v>
      </c>
      <c r="B1546">
        <v>2019</v>
      </c>
      <c r="C1546">
        <v>7</v>
      </c>
      <c r="D1546">
        <v>30</v>
      </c>
      <c r="E1546" t="s">
        <v>1916</v>
      </c>
      <c r="F1546" s="1" t="s">
        <v>3205</v>
      </c>
      <c r="G1546" s="1" t="s">
        <v>3863</v>
      </c>
      <c r="H1546" s="1" t="s">
        <v>3206</v>
      </c>
      <c r="I1546" t="s">
        <v>19260</v>
      </c>
      <c r="J1546" t="s">
        <v>23</v>
      </c>
      <c r="K1546">
        <v>12200</v>
      </c>
      <c r="L1546">
        <v>616099.96</v>
      </c>
      <c r="M1546">
        <v>50.5</v>
      </c>
      <c r="N1546" t="s">
        <v>9340</v>
      </c>
      <c r="O1546" t="s">
        <v>9482</v>
      </c>
      <c r="P1546">
        <v>8.0867377033553248E-2</v>
      </c>
      <c r="Q1546">
        <v>0</v>
      </c>
      <c r="R1546">
        <v>3</v>
      </c>
    </row>
    <row r="1547" spans="1:18" x14ac:dyDescent="0.25">
      <c r="A1547" t="s">
        <v>8650</v>
      </c>
      <c r="B1547">
        <v>2018</v>
      </c>
      <c r="C1547">
        <v>7</v>
      </c>
      <c r="D1547">
        <v>4</v>
      </c>
      <c r="E1547" t="s">
        <v>7471</v>
      </c>
      <c r="F1547" s="1" t="s">
        <v>5207</v>
      </c>
      <c r="G1547" s="1" t="s">
        <v>20573</v>
      </c>
      <c r="H1547" s="1" t="s">
        <v>3201</v>
      </c>
      <c r="I1547" t="s">
        <v>20701</v>
      </c>
      <c r="J1547" t="s">
        <v>23</v>
      </c>
      <c r="K1547">
        <v>279.39999999999998</v>
      </c>
      <c r="L1547">
        <v>60210.7</v>
      </c>
      <c r="M1547">
        <v>215.5</v>
      </c>
      <c r="N1547" t="s">
        <v>7263</v>
      </c>
      <c r="O1547" t="s">
        <v>23191</v>
      </c>
      <c r="P1547">
        <v>0</v>
      </c>
      <c r="Q1547">
        <v>0</v>
      </c>
      <c r="R1547">
        <v>3</v>
      </c>
    </row>
    <row r="1548" spans="1:18" x14ac:dyDescent="0.25">
      <c r="A1548" t="s">
        <v>1996</v>
      </c>
      <c r="B1548">
        <v>2017</v>
      </c>
      <c r="C1548">
        <v>11</v>
      </c>
      <c r="D1548">
        <v>13</v>
      </c>
      <c r="E1548" t="s">
        <v>1919</v>
      </c>
      <c r="F1548" s="1" t="s">
        <v>3205</v>
      </c>
      <c r="G1548" s="1" t="s">
        <v>18746</v>
      </c>
      <c r="H1548" s="1" t="s">
        <v>3206</v>
      </c>
      <c r="I1548" t="s">
        <v>18804</v>
      </c>
      <c r="J1548" t="s">
        <v>23</v>
      </c>
      <c r="K1548">
        <v>5281</v>
      </c>
      <c r="L1548">
        <v>273555.8</v>
      </c>
      <c r="M1548">
        <v>51.8</v>
      </c>
      <c r="N1548" t="s">
        <v>22017</v>
      </c>
      <c r="O1548" t="s">
        <v>23243</v>
      </c>
      <c r="P1548">
        <v>0</v>
      </c>
      <c r="Q1548">
        <v>0</v>
      </c>
      <c r="R1548">
        <v>4</v>
      </c>
    </row>
    <row r="1549" spans="1:18" x14ac:dyDescent="0.25">
      <c r="A1549" t="s">
        <v>2099</v>
      </c>
      <c r="B1549">
        <v>2017</v>
      </c>
      <c r="C1549">
        <v>12</v>
      </c>
      <c r="D1549">
        <v>22</v>
      </c>
      <c r="E1549" t="s">
        <v>1515</v>
      </c>
      <c r="F1549" s="1" t="s">
        <v>3205</v>
      </c>
      <c r="G1549" s="1" t="s">
        <v>18746</v>
      </c>
      <c r="H1549" s="1" t="s">
        <v>3206</v>
      </c>
      <c r="I1549" t="s">
        <v>18753</v>
      </c>
      <c r="J1549" t="s">
        <v>23</v>
      </c>
      <c r="K1549">
        <v>6067</v>
      </c>
      <c r="L1549">
        <v>313663.90000000002</v>
      </c>
      <c r="M1549">
        <v>51.7</v>
      </c>
      <c r="N1549" t="s">
        <v>21995</v>
      </c>
      <c r="O1549" t="s">
        <v>23241</v>
      </c>
      <c r="P1549">
        <v>0</v>
      </c>
      <c r="Q1549">
        <v>0</v>
      </c>
      <c r="R1549">
        <v>4</v>
      </c>
    </row>
    <row r="1550" spans="1:18" x14ac:dyDescent="0.25">
      <c r="A1550" t="s">
        <v>2099</v>
      </c>
      <c r="B1550">
        <v>2017</v>
      </c>
      <c r="C1550">
        <v>12</v>
      </c>
      <c r="D1550">
        <v>22</v>
      </c>
      <c r="E1550" t="s">
        <v>1515</v>
      </c>
      <c r="F1550" s="1" t="s">
        <v>3205</v>
      </c>
      <c r="G1550" s="1" t="s">
        <v>18746</v>
      </c>
      <c r="H1550" s="1" t="s">
        <v>3206</v>
      </c>
      <c r="I1550" t="s">
        <v>18761</v>
      </c>
      <c r="J1550" t="s">
        <v>23</v>
      </c>
      <c r="K1550">
        <v>954</v>
      </c>
      <c r="L1550">
        <v>51229.8</v>
      </c>
      <c r="M1550">
        <v>53.7</v>
      </c>
      <c r="N1550" t="s">
        <v>22002</v>
      </c>
      <c r="O1550" t="s">
        <v>23313</v>
      </c>
      <c r="P1550">
        <v>0</v>
      </c>
      <c r="Q1550">
        <v>0</v>
      </c>
      <c r="R1550">
        <v>4</v>
      </c>
    </row>
    <row r="1551" spans="1:18" x14ac:dyDescent="0.25">
      <c r="A1551" t="s">
        <v>14629</v>
      </c>
      <c r="B1551">
        <v>2019</v>
      </c>
      <c r="C1551">
        <v>5</v>
      </c>
      <c r="D1551">
        <v>31</v>
      </c>
      <c r="E1551" t="s">
        <v>1620</v>
      </c>
      <c r="F1551" s="1" t="s">
        <v>3205</v>
      </c>
      <c r="G1551" s="1" t="s">
        <v>3863</v>
      </c>
      <c r="H1551" s="1" t="s">
        <v>3206</v>
      </c>
      <c r="I1551" t="s">
        <v>19208</v>
      </c>
      <c r="J1551" t="s">
        <v>23</v>
      </c>
      <c r="K1551">
        <v>5750</v>
      </c>
      <c r="L1551">
        <v>286350</v>
      </c>
      <c r="M1551">
        <v>49.8</v>
      </c>
      <c r="N1551" t="s">
        <v>9346</v>
      </c>
      <c r="O1551" t="s">
        <v>9484</v>
      </c>
      <c r="P1551">
        <v>0</v>
      </c>
      <c r="Q1551">
        <v>0</v>
      </c>
      <c r="R1551">
        <v>2</v>
      </c>
    </row>
    <row r="1552" spans="1:18" x14ac:dyDescent="0.25">
      <c r="A1552" t="s">
        <v>14629</v>
      </c>
      <c r="B1552">
        <v>2019</v>
      </c>
      <c r="C1552">
        <v>5</v>
      </c>
      <c r="D1552">
        <v>31</v>
      </c>
      <c r="E1552" t="s">
        <v>1620</v>
      </c>
      <c r="F1552" s="1" t="s">
        <v>3205</v>
      </c>
      <c r="G1552" s="1" t="s">
        <v>3863</v>
      </c>
      <c r="H1552" s="1" t="s">
        <v>3206</v>
      </c>
      <c r="I1552" t="s">
        <v>19210</v>
      </c>
      <c r="J1552" t="s">
        <v>23</v>
      </c>
      <c r="K1552">
        <v>6390</v>
      </c>
      <c r="L1552">
        <v>318221.99</v>
      </c>
      <c r="M1552">
        <v>49.8</v>
      </c>
      <c r="N1552" t="s">
        <v>9344</v>
      </c>
      <c r="O1552" t="s">
        <v>9496</v>
      </c>
      <c r="P1552">
        <v>3.9816758144422926E-2</v>
      </c>
      <c r="Q1552">
        <v>0</v>
      </c>
      <c r="R1552">
        <v>2</v>
      </c>
    </row>
    <row r="1553" spans="1:18" x14ac:dyDescent="0.25">
      <c r="A1553" t="s">
        <v>14629</v>
      </c>
      <c r="B1553">
        <v>2019</v>
      </c>
      <c r="C1553">
        <v>5</v>
      </c>
      <c r="D1553">
        <v>31</v>
      </c>
      <c r="E1553" t="s">
        <v>1620</v>
      </c>
      <c r="F1553" s="1" t="s">
        <v>3205</v>
      </c>
      <c r="G1553" s="1" t="s">
        <v>3863</v>
      </c>
      <c r="H1553" s="1" t="s">
        <v>3206</v>
      </c>
      <c r="I1553" t="s">
        <v>19219</v>
      </c>
      <c r="J1553" t="s">
        <v>23</v>
      </c>
      <c r="K1553">
        <v>8190</v>
      </c>
      <c r="L1553">
        <v>442260</v>
      </c>
      <c r="M1553">
        <v>54</v>
      </c>
      <c r="N1553" t="s">
        <v>9329</v>
      </c>
      <c r="O1553" t="s">
        <v>9493</v>
      </c>
      <c r="P1553">
        <v>0</v>
      </c>
      <c r="Q1553">
        <v>0</v>
      </c>
      <c r="R1553">
        <v>2</v>
      </c>
    </row>
    <row r="1554" spans="1:18" x14ac:dyDescent="0.25">
      <c r="A1554" t="s">
        <v>1062</v>
      </c>
      <c r="B1554">
        <v>2016</v>
      </c>
      <c r="C1554">
        <v>9</v>
      </c>
      <c r="D1554">
        <v>5</v>
      </c>
      <c r="E1554" t="s">
        <v>174</v>
      </c>
      <c r="F1554" s="1" t="s">
        <v>3205</v>
      </c>
      <c r="G1554" s="1" t="s">
        <v>3384</v>
      </c>
      <c r="H1554" s="1" t="s">
        <v>3206</v>
      </c>
      <c r="I1554" t="s">
        <v>17079</v>
      </c>
      <c r="J1554" t="s">
        <v>23</v>
      </c>
      <c r="K1554">
        <v>18155</v>
      </c>
      <c r="L1554">
        <v>666288.39</v>
      </c>
      <c r="M1554">
        <v>36.700000000000003</v>
      </c>
      <c r="N1554" t="s">
        <v>170</v>
      </c>
      <c r="O1554" t="s">
        <v>9516</v>
      </c>
      <c r="P1554">
        <v>3.660242098978287E-2</v>
      </c>
      <c r="Q1554">
        <v>0</v>
      </c>
      <c r="R1554">
        <v>3</v>
      </c>
    </row>
    <row r="1555" spans="1:18" x14ac:dyDescent="0.25">
      <c r="A1555" t="s">
        <v>16565</v>
      </c>
      <c r="B1555">
        <v>2018</v>
      </c>
      <c r="C1555">
        <v>7</v>
      </c>
      <c r="D1555">
        <v>23</v>
      </c>
      <c r="E1555" t="s">
        <v>16454</v>
      </c>
      <c r="F1555" s="1" t="s">
        <v>9480</v>
      </c>
      <c r="G1555" s="1" t="s">
        <v>9480</v>
      </c>
      <c r="H1555" s="1" t="s">
        <v>9480</v>
      </c>
      <c r="I1555" t="s">
        <v>16439</v>
      </c>
      <c r="J1555" t="s">
        <v>23</v>
      </c>
      <c r="K1555">
        <v>1080</v>
      </c>
      <c r="L1555">
        <v>113400</v>
      </c>
      <c r="M1555">
        <v>105</v>
      </c>
      <c r="N1555" t="e">
        <v>#N/A</v>
      </c>
      <c r="O1555" t="e">
        <v>#N/A</v>
      </c>
      <c r="P1555">
        <v>0</v>
      </c>
      <c r="Q1555">
        <v>0</v>
      </c>
      <c r="R1555">
        <v>3</v>
      </c>
    </row>
    <row r="1556" spans="1:18" x14ac:dyDescent="0.25">
      <c r="A1556" t="s">
        <v>16565</v>
      </c>
      <c r="B1556">
        <v>2018</v>
      </c>
      <c r="C1556">
        <v>7</v>
      </c>
      <c r="D1556">
        <v>23</v>
      </c>
      <c r="E1556" t="s">
        <v>16454</v>
      </c>
      <c r="F1556" s="1" t="s">
        <v>9480</v>
      </c>
      <c r="G1556" s="1" t="s">
        <v>9480</v>
      </c>
      <c r="H1556" s="1" t="s">
        <v>9480</v>
      </c>
      <c r="I1556" t="s">
        <v>8009</v>
      </c>
      <c r="J1556" t="s">
        <v>23</v>
      </c>
      <c r="K1556">
        <v>42</v>
      </c>
      <c r="L1556">
        <v>5704.86</v>
      </c>
      <c r="M1556">
        <v>135.83000000000001</v>
      </c>
      <c r="N1556" t="e">
        <v>#N/A</v>
      </c>
      <c r="O1556" t="e">
        <v>#N/A</v>
      </c>
      <c r="P1556">
        <v>0</v>
      </c>
      <c r="Q1556">
        <v>0</v>
      </c>
      <c r="R1556">
        <v>3</v>
      </c>
    </row>
    <row r="1557" spans="1:18" x14ac:dyDescent="0.25">
      <c r="A1557" t="s">
        <v>10294</v>
      </c>
      <c r="B1557">
        <v>2019</v>
      </c>
      <c r="C1557">
        <v>2</v>
      </c>
      <c r="D1557">
        <v>14</v>
      </c>
      <c r="E1557" t="s">
        <v>226</v>
      </c>
      <c r="F1557" s="1" t="s">
        <v>3205</v>
      </c>
      <c r="G1557" s="1" t="s">
        <v>3384</v>
      </c>
      <c r="H1557" s="1" t="s">
        <v>3206</v>
      </c>
      <c r="I1557" t="s">
        <v>17213</v>
      </c>
      <c r="J1557" t="s">
        <v>23</v>
      </c>
      <c r="K1557">
        <v>4940</v>
      </c>
      <c r="L1557">
        <v>222300</v>
      </c>
      <c r="M1557">
        <v>45</v>
      </c>
      <c r="N1557" t="s">
        <v>163</v>
      </c>
      <c r="O1557" t="s">
        <v>9505</v>
      </c>
      <c r="P1557">
        <v>3.8218627714528705E-2</v>
      </c>
      <c r="Q1557">
        <v>0</v>
      </c>
      <c r="R1557">
        <v>1</v>
      </c>
    </row>
    <row r="1558" spans="1:18" x14ac:dyDescent="0.25">
      <c r="A1558" t="s">
        <v>10294</v>
      </c>
      <c r="B1558">
        <v>2019</v>
      </c>
      <c r="C1558">
        <v>2</v>
      </c>
      <c r="D1558">
        <v>14</v>
      </c>
      <c r="E1558" t="s">
        <v>226</v>
      </c>
      <c r="F1558" s="1" t="s">
        <v>3205</v>
      </c>
      <c r="G1558" s="1" t="s">
        <v>3384</v>
      </c>
      <c r="H1558" s="1" t="s">
        <v>3206</v>
      </c>
      <c r="I1558" t="s">
        <v>17215</v>
      </c>
      <c r="J1558" t="s">
        <v>23</v>
      </c>
      <c r="K1558">
        <v>10260</v>
      </c>
      <c r="L1558">
        <v>461700</v>
      </c>
      <c r="M1558">
        <v>45</v>
      </c>
      <c r="N1558" t="s">
        <v>170</v>
      </c>
      <c r="O1558" t="s">
        <v>9516</v>
      </c>
      <c r="P1558">
        <v>3.660242098978287E-2</v>
      </c>
      <c r="Q1558">
        <v>0</v>
      </c>
      <c r="R1558">
        <v>1</v>
      </c>
    </row>
    <row r="1559" spans="1:18" x14ac:dyDescent="0.25">
      <c r="A1559" t="s">
        <v>10294</v>
      </c>
      <c r="B1559">
        <v>2019</v>
      </c>
      <c r="C1559">
        <v>2</v>
      </c>
      <c r="D1559">
        <v>14</v>
      </c>
      <c r="E1559" t="s">
        <v>226</v>
      </c>
      <c r="F1559" s="1" t="s">
        <v>3205</v>
      </c>
      <c r="G1559" s="1" t="s">
        <v>3863</v>
      </c>
      <c r="H1559" s="1" t="s">
        <v>3206</v>
      </c>
      <c r="I1559" t="s">
        <v>19020</v>
      </c>
      <c r="J1559" t="s">
        <v>23</v>
      </c>
      <c r="K1559">
        <v>3010</v>
      </c>
      <c r="L1559">
        <v>136955</v>
      </c>
      <c r="M1559">
        <v>45.5</v>
      </c>
      <c r="N1559" t="s">
        <v>9305</v>
      </c>
      <c r="O1559" t="s">
        <v>9530</v>
      </c>
      <c r="P1559">
        <v>3.1450189480311259E-2</v>
      </c>
      <c r="Q1559">
        <v>0</v>
      </c>
      <c r="R1559">
        <v>1</v>
      </c>
    </row>
    <row r="1560" spans="1:18" x14ac:dyDescent="0.25">
      <c r="A1560" t="s">
        <v>10294</v>
      </c>
      <c r="B1560">
        <v>2019</v>
      </c>
      <c r="C1560">
        <v>2</v>
      </c>
      <c r="D1560">
        <v>14</v>
      </c>
      <c r="E1560" t="s">
        <v>226</v>
      </c>
      <c r="F1560" s="1" t="s">
        <v>3205</v>
      </c>
      <c r="G1560" s="1" t="s">
        <v>3863</v>
      </c>
      <c r="H1560" s="1" t="s">
        <v>3206</v>
      </c>
      <c r="I1560" t="s">
        <v>18939</v>
      </c>
      <c r="J1560" t="s">
        <v>23</v>
      </c>
      <c r="K1560">
        <v>2025</v>
      </c>
      <c r="L1560">
        <v>133103.25</v>
      </c>
      <c r="M1560">
        <v>65.73</v>
      </c>
      <c r="N1560" t="s">
        <v>9311</v>
      </c>
      <c r="O1560" t="s">
        <v>9520</v>
      </c>
      <c r="P1560">
        <v>0</v>
      </c>
      <c r="Q1560">
        <v>0</v>
      </c>
      <c r="R1560">
        <v>1</v>
      </c>
    </row>
    <row r="1561" spans="1:18" x14ac:dyDescent="0.25">
      <c r="A1561" t="s">
        <v>2728</v>
      </c>
      <c r="B1561">
        <v>2018</v>
      </c>
      <c r="C1561">
        <v>8</v>
      </c>
      <c r="D1561">
        <v>22</v>
      </c>
      <c r="E1561" t="s">
        <v>1620</v>
      </c>
      <c r="F1561" s="1" t="s">
        <v>3205</v>
      </c>
      <c r="G1561" s="1" t="s">
        <v>3863</v>
      </c>
      <c r="H1561" s="1" t="s">
        <v>3206</v>
      </c>
      <c r="I1561" t="s">
        <v>19106</v>
      </c>
      <c r="J1561" t="s">
        <v>23</v>
      </c>
      <c r="K1561">
        <v>13480</v>
      </c>
      <c r="L1561">
        <v>649751.91</v>
      </c>
      <c r="M1561">
        <v>48.2</v>
      </c>
      <c r="N1561" t="s">
        <v>9331</v>
      </c>
      <c r="O1561" t="s">
        <v>9540</v>
      </c>
      <c r="P1561">
        <v>4.2454374665687751E-2</v>
      </c>
      <c r="Q1561">
        <v>0</v>
      </c>
      <c r="R1561">
        <v>3</v>
      </c>
    </row>
    <row r="1562" spans="1:18" x14ac:dyDescent="0.25">
      <c r="A1562" t="s">
        <v>2728</v>
      </c>
      <c r="B1562">
        <v>2018</v>
      </c>
      <c r="C1562">
        <v>8</v>
      </c>
      <c r="D1562">
        <v>22</v>
      </c>
      <c r="E1562" t="s">
        <v>1620</v>
      </c>
      <c r="F1562" s="1" t="s">
        <v>3205</v>
      </c>
      <c r="G1562" s="1" t="s">
        <v>3863</v>
      </c>
      <c r="H1562" s="1" t="s">
        <v>3206</v>
      </c>
      <c r="I1562" t="s">
        <v>19107</v>
      </c>
      <c r="J1562" t="s">
        <v>23</v>
      </c>
      <c r="K1562">
        <v>5000</v>
      </c>
      <c r="L1562">
        <v>268005.90000000002</v>
      </c>
      <c r="M1562">
        <v>53.6</v>
      </c>
      <c r="N1562" t="s">
        <v>9329</v>
      </c>
      <c r="O1562" t="s">
        <v>9493</v>
      </c>
      <c r="P1562">
        <v>0</v>
      </c>
      <c r="Q1562">
        <v>0</v>
      </c>
      <c r="R1562">
        <v>3</v>
      </c>
    </row>
    <row r="1563" spans="1:18" x14ac:dyDescent="0.25">
      <c r="A1563" t="s">
        <v>2728</v>
      </c>
      <c r="B1563">
        <v>2018</v>
      </c>
      <c r="C1563">
        <v>8</v>
      </c>
      <c r="D1563">
        <v>22</v>
      </c>
      <c r="E1563" t="s">
        <v>1620</v>
      </c>
      <c r="F1563" s="1" t="s">
        <v>3205</v>
      </c>
      <c r="G1563" s="1" t="s">
        <v>3863</v>
      </c>
      <c r="H1563" s="1" t="s">
        <v>3206</v>
      </c>
      <c r="I1563" t="s">
        <v>19236</v>
      </c>
      <c r="J1563" t="s">
        <v>23</v>
      </c>
      <c r="K1563">
        <v>1480</v>
      </c>
      <c r="L1563">
        <v>76961.75</v>
      </c>
      <c r="M1563">
        <v>52</v>
      </c>
      <c r="N1563" t="s">
        <v>9339</v>
      </c>
      <c r="O1563" t="s">
        <v>9737</v>
      </c>
      <c r="P1563">
        <v>0</v>
      </c>
      <c r="Q1563">
        <v>0</v>
      </c>
      <c r="R1563">
        <v>3</v>
      </c>
    </row>
    <row r="1564" spans="1:18" x14ac:dyDescent="0.25">
      <c r="A1564" t="s">
        <v>519</v>
      </c>
      <c r="B1564">
        <v>2016</v>
      </c>
      <c r="C1564">
        <v>2</v>
      </c>
      <c r="D1564">
        <v>11</v>
      </c>
      <c r="E1564" t="s">
        <v>92</v>
      </c>
      <c r="F1564" s="1" t="s">
        <v>3205</v>
      </c>
      <c r="G1564" s="1" t="s">
        <v>3384</v>
      </c>
      <c r="H1564" s="1" t="s">
        <v>3206</v>
      </c>
      <c r="I1564" t="s">
        <v>17443</v>
      </c>
      <c r="J1564" t="s">
        <v>23</v>
      </c>
      <c r="K1564">
        <v>6884</v>
      </c>
      <c r="L1564">
        <v>212371.4</v>
      </c>
      <c r="M1564">
        <v>30.85</v>
      </c>
      <c r="N1564" t="s">
        <v>163</v>
      </c>
      <c r="O1564" t="s">
        <v>9505</v>
      </c>
      <c r="P1564">
        <v>3.8218627714528705E-2</v>
      </c>
      <c r="Q1564">
        <v>0</v>
      </c>
      <c r="R1564">
        <v>1</v>
      </c>
    </row>
    <row r="1565" spans="1:18" x14ac:dyDescent="0.25">
      <c r="A1565" t="s">
        <v>519</v>
      </c>
      <c r="B1565">
        <v>2016</v>
      </c>
      <c r="C1565">
        <v>2</v>
      </c>
      <c r="D1565">
        <v>11</v>
      </c>
      <c r="E1565" t="s">
        <v>92</v>
      </c>
      <c r="F1565" s="1" t="s">
        <v>3205</v>
      </c>
      <c r="G1565" s="1" t="s">
        <v>3384</v>
      </c>
      <c r="H1565" s="1" t="s">
        <v>3206</v>
      </c>
      <c r="I1565" t="s">
        <v>17450</v>
      </c>
      <c r="J1565" t="s">
        <v>23</v>
      </c>
      <c r="K1565">
        <v>4819</v>
      </c>
      <c r="L1565">
        <v>146738.54999999999</v>
      </c>
      <c r="M1565">
        <v>30.45</v>
      </c>
      <c r="N1565" t="s">
        <v>2239</v>
      </c>
      <c r="O1565" t="s">
        <v>9550</v>
      </c>
      <c r="P1565">
        <v>0</v>
      </c>
      <c r="Q1565">
        <v>0</v>
      </c>
      <c r="R1565">
        <v>1</v>
      </c>
    </row>
    <row r="1566" spans="1:18" x14ac:dyDescent="0.25">
      <c r="A1566" t="s">
        <v>519</v>
      </c>
      <c r="B1566">
        <v>2016</v>
      </c>
      <c r="C1566">
        <v>2</v>
      </c>
      <c r="D1566">
        <v>11</v>
      </c>
      <c r="E1566" t="s">
        <v>92</v>
      </c>
      <c r="F1566" s="1" t="s">
        <v>3205</v>
      </c>
      <c r="G1566" s="1" t="s">
        <v>3863</v>
      </c>
      <c r="H1566" s="1" t="s">
        <v>3206</v>
      </c>
      <c r="I1566" t="s">
        <v>19603</v>
      </c>
      <c r="J1566" t="s">
        <v>23</v>
      </c>
      <c r="K1566">
        <v>2500</v>
      </c>
      <c r="L1566">
        <v>78000</v>
      </c>
      <c r="M1566">
        <v>31.2</v>
      </c>
      <c r="N1566" t="s">
        <v>9329</v>
      </c>
      <c r="O1566" t="s">
        <v>9493</v>
      </c>
      <c r="P1566">
        <v>0</v>
      </c>
      <c r="Q1566">
        <v>0</v>
      </c>
      <c r="R1566">
        <v>1</v>
      </c>
    </row>
    <row r="1567" spans="1:18" x14ac:dyDescent="0.25">
      <c r="A1567" t="s">
        <v>519</v>
      </c>
      <c r="B1567">
        <v>2016</v>
      </c>
      <c r="C1567">
        <v>2</v>
      </c>
      <c r="D1567">
        <v>11</v>
      </c>
      <c r="E1567" t="s">
        <v>92</v>
      </c>
      <c r="F1567" s="1" t="s">
        <v>3205</v>
      </c>
      <c r="G1567" s="1" t="s">
        <v>3863</v>
      </c>
      <c r="H1567" s="1" t="s">
        <v>3206</v>
      </c>
      <c r="I1567" t="s">
        <v>19564</v>
      </c>
      <c r="J1567" t="s">
        <v>23</v>
      </c>
      <c r="K1567">
        <v>1631</v>
      </c>
      <c r="L1567">
        <v>47054.35</v>
      </c>
      <c r="M1567">
        <v>28.85</v>
      </c>
      <c r="N1567" t="s">
        <v>9309</v>
      </c>
      <c r="O1567" t="s">
        <v>9451</v>
      </c>
      <c r="P1567">
        <v>6.5364123560168089E-2</v>
      </c>
      <c r="Q1567">
        <v>0</v>
      </c>
      <c r="R1567">
        <v>1</v>
      </c>
    </row>
    <row r="1568" spans="1:18" x14ac:dyDescent="0.25">
      <c r="A1568" t="s">
        <v>519</v>
      </c>
      <c r="B1568">
        <v>2016</v>
      </c>
      <c r="C1568">
        <v>2</v>
      </c>
      <c r="D1568">
        <v>11</v>
      </c>
      <c r="E1568" t="s">
        <v>92</v>
      </c>
      <c r="F1568" s="1" t="s">
        <v>3205</v>
      </c>
      <c r="G1568" s="1" t="s">
        <v>3863</v>
      </c>
      <c r="H1568" s="1" t="s">
        <v>3206</v>
      </c>
      <c r="I1568" t="s">
        <v>19582</v>
      </c>
      <c r="J1568" t="s">
        <v>23</v>
      </c>
      <c r="K1568">
        <v>2027</v>
      </c>
      <c r="L1568">
        <v>58478.95</v>
      </c>
      <c r="M1568">
        <v>28.85</v>
      </c>
      <c r="N1568" t="s">
        <v>9337</v>
      </c>
      <c r="O1568" t="s">
        <v>9440</v>
      </c>
      <c r="P1568">
        <v>0.12068470364021268</v>
      </c>
      <c r="Q1568">
        <v>0</v>
      </c>
      <c r="R1568">
        <v>1</v>
      </c>
    </row>
    <row r="1569" spans="1:18" x14ac:dyDescent="0.25">
      <c r="A1569" t="s">
        <v>519</v>
      </c>
      <c r="B1569">
        <v>2016</v>
      </c>
      <c r="C1569">
        <v>2</v>
      </c>
      <c r="D1569">
        <v>11</v>
      </c>
      <c r="E1569" t="s">
        <v>92</v>
      </c>
      <c r="F1569" s="1" t="s">
        <v>3205</v>
      </c>
      <c r="G1569" s="1" t="s">
        <v>3384</v>
      </c>
      <c r="H1569" s="1" t="s">
        <v>3206</v>
      </c>
      <c r="I1569" t="s">
        <v>17410</v>
      </c>
      <c r="J1569" t="s">
        <v>23</v>
      </c>
      <c r="K1569">
        <v>1137</v>
      </c>
      <c r="L1569">
        <v>36213.449999999997</v>
      </c>
      <c r="M1569">
        <v>31.85</v>
      </c>
      <c r="N1569" t="s">
        <v>112</v>
      </c>
      <c r="O1569" t="s">
        <v>9515</v>
      </c>
      <c r="P1569">
        <v>3.2773227720419927E-2</v>
      </c>
      <c r="Q1569">
        <v>0</v>
      </c>
      <c r="R1569">
        <v>1</v>
      </c>
    </row>
    <row r="1570" spans="1:18" x14ac:dyDescent="0.25">
      <c r="A1570" t="s">
        <v>519</v>
      </c>
      <c r="B1570">
        <v>2016</v>
      </c>
      <c r="C1570">
        <v>2</v>
      </c>
      <c r="D1570">
        <v>11</v>
      </c>
      <c r="E1570" t="s">
        <v>92</v>
      </c>
      <c r="F1570" s="1" t="s">
        <v>3205</v>
      </c>
      <c r="G1570" s="1" t="s">
        <v>3227</v>
      </c>
      <c r="H1570" s="1" t="s">
        <v>3206</v>
      </c>
      <c r="I1570" t="s">
        <v>19932</v>
      </c>
      <c r="J1570" t="s">
        <v>23</v>
      </c>
      <c r="K1570">
        <v>208</v>
      </c>
      <c r="L1570">
        <v>7092.8</v>
      </c>
      <c r="M1570">
        <v>34.1</v>
      </c>
      <c r="N1570" t="s">
        <v>22082</v>
      </c>
      <c r="O1570" t="s">
        <v>23253</v>
      </c>
      <c r="P1570">
        <v>0</v>
      </c>
      <c r="Q1570">
        <v>0</v>
      </c>
      <c r="R1570">
        <v>1</v>
      </c>
    </row>
    <row r="1571" spans="1:18" x14ac:dyDescent="0.25">
      <c r="A1571" t="s">
        <v>7797</v>
      </c>
      <c r="B1571">
        <v>2016</v>
      </c>
      <c r="C1571">
        <v>11</v>
      </c>
      <c r="D1571">
        <v>24</v>
      </c>
      <c r="E1571" t="s">
        <v>7304</v>
      </c>
      <c r="F1571" s="1" t="s">
        <v>5207</v>
      </c>
      <c r="G1571" s="1" t="s">
        <v>20931</v>
      </c>
      <c r="H1571" s="1" t="s">
        <v>7263</v>
      </c>
      <c r="I1571" t="s">
        <v>6448</v>
      </c>
      <c r="J1571" t="s">
        <v>23</v>
      </c>
      <c r="K1571">
        <v>160</v>
      </c>
      <c r="L1571">
        <v>18678.400000000001</v>
      </c>
      <c r="M1571">
        <v>116.74</v>
      </c>
      <c r="N1571" t="s">
        <v>9104</v>
      </c>
      <c r="O1571" t="s">
        <v>9777</v>
      </c>
      <c r="P1571">
        <v>0</v>
      </c>
      <c r="Q1571">
        <v>0</v>
      </c>
      <c r="R1571">
        <v>4</v>
      </c>
    </row>
    <row r="1572" spans="1:18" x14ac:dyDescent="0.25">
      <c r="A1572" t="s">
        <v>10894</v>
      </c>
      <c r="B1572">
        <v>2019</v>
      </c>
      <c r="C1572">
        <v>5</v>
      </c>
      <c r="D1572">
        <v>16</v>
      </c>
      <c r="E1572" t="s">
        <v>8095</v>
      </c>
      <c r="F1572" s="1" t="s">
        <v>9480</v>
      </c>
      <c r="G1572" s="1" t="s">
        <v>9480</v>
      </c>
      <c r="H1572" s="1" t="s">
        <v>9480</v>
      </c>
      <c r="I1572" t="s">
        <v>10895</v>
      </c>
      <c r="J1572" t="s">
        <v>23</v>
      </c>
      <c r="K1572">
        <v>60</v>
      </c>
      <c r="L1572">
        <v>6912</v>
      </c>
      <c r="M1572">
        <v>115.2</v>
      </c>
      <c r="N1572" t="e">
        <v>#N/A</v>
      </c>
      <c r="O1572" t="e">
        <v>#N/A</v>
      </c>
      <c r="P1572">
        <v>0</v>
      </c>
      <c r="Q1572">
        <v>0</v>
      </c>
      <c r="R1572">
        <v>2</v>
      </c>
    </row>
    <row r="1573" spans="1:18" x14ac:dyDescent="0.25">
      <c r="A1573" t="s">
        <v>10894</v>
      </c>
      <c r="B1573">
        <v>2019</v>
      </c>
      <c r="C1573">
        <v>5</v>
      </c>
      <c r="D1573">
        <v>16</v>
      </c>
      <c r="E1573" t="s">
        <v>8095</v>
      </c>
      <c r="F1573" s="1" t="s">
        <v>9480</v>
      </c>
      <c r="G1573" s="1" t="s">
        <v>9480</v>
      </c>
      <c r="H1573" s="1" t="s">
        <v>9480</v>
      </c>
      <c r="I1573" t="s">
        <v>10896</v>
      </c>
      <c r="J1573" t="s">
        <v>23</v>
      </c>
      <c r="K1573">
        <v>1240</v>
      </c>
      <c r="L1573">
        <v>179155.20000000001</v>
      </c>
      <c r="M1573">
        <v>144.47999999999999</v>
      </c>
      <c r="N1573" t="e">
        <v>#N/A</v>
      </c>
      <c r="O1573" t="e">
        <v>#N/A</v>
      </c>
      <c r="P1573">
        <v>0</v>
      </c>
      <c r="Q1573">
        <v>0</v>
      </c>
      <c r="R1573">
        <v>2</v>
      </c>
    </row>
    <row r="1574" spans="1:18" x14ac:dyDescent="0.25">
      <c r="A1574" t="s">
        <v>10894</v>
      </c>
      <c r="B1574">
        <v>2019</v>
      </c>
      <c r="C1574">
        <v>5</v>
      </c>
      <c r="D1574">
        <v>16</v>
      </c>
      <c r="E1574" t="s">
        <v>8095</v>
      </c>
      <c r="F1574" s="1" t="s">
        <v>5207</v>
      </c>
      <c r="G1574" s="1" t="s">
        <v>20573</v>
      </c>
      <c r="H1574" s="1" t="s">
        <v>3200</v>
      </c>
      <c r="I1574" t="s">
        <v>20722</v>
      </c>
      <c r="J1574" t="s">
        <v>23</v>
      </c>
      <c r="K1574">
        <v>3600</v>
      </c>
      <c r="L1574">
        <v>465436.8</v>
      </c>
      <c r="M1574">
        <v>129.29</v>
      </c>
      <c r="N1574" t="s">
        <v>8855</v>
      </c>
      <c r="O1574" t="s">
        <v>9464</v>
      </c>
      <c r="P1574">
        <v>0</v>
      </c>
      <c r="Q1574">
        <v>4.0124694125017395E-2</v>
      </c>
      <c r="R1574">
        <v>2</v>
      </c>
    </row>
    <row r="1575" spans="1:18" x14ac:dyDescent="0.25">
      <c r="A1575" t="s">
        <v>10894</v>
      </c>
      <c r="B1575">
        <v>2019</v>
      </c>
      <c r="C1575">
        <v>5</v>
      </c>
      <c r="D1575">
        <v>16</v>
      </c>
      <c r="E1575" t="s">
        <v>8095</v>
      </c>
      <c r="F1575" s="1" t="s">
        <v>5207</v>
      </c>
      <c r="G1575" s="1" t="s">
        <v>20931</v>
      </c>
      <c r="H1575" s="1" t="s">
        <v>3200</v>
      </c>
      <c r="I1575" t="s">
        <v>20971</v>
      </c>
      <c r="J1575" t="s">
        <v>23</v>
      </c>
      <c r="K1575">
        <v>1920</v>
      </c>
      <c r="L1575">
        <v>277401.59999999998</v>
      </c>
      <c r="M1575">
        <v>144.47999999999999</v>
      </c>
      <c r="N1575" t="s">
        <v>9108</v>
      </c>
      <c r="O1575" t="s">
        <v>9833</v>
      </c>
      <c r="P1575">
        <v>0</v>
      </c>
      <c r="Q1575">
        <v>0</v>
      </c>
      <c r="R1575">
        <v>2</v>
      </c>
    </row>
    <row r="1576" spans="1:18" x14ac:dyDescent="0.25">
      <c r="A1576" t="s">
        <v>10894</v>
      </c>
      <c r="B1576">
        <v>2019</v>
      </c>
      <c r="C1576">
        <v>5</v>
      </c>
      <c r="D1576">
        <v>16</v>
      </c>
      <c r="E1576" t="s">
        <v>8095</v>
      </c>
      <c r="F1576" s="1" t="s">
        <v>5207</v>
      </c>
      <c r="G1576" s="1" t="s">
        <v>20573</v>
      </c>
      <c r="H1576" s="1" t="s">
        <v>3200</v>
      </c>
      <c r="I1576" t="s">
        <v>20707</v>
      </c>
      <c r="J1576" t="s">
        <v>23</v>
      </c>
      <c r="K1576">
        <v>20</v>
      </c>
      <c r="L1576">
        <v>2585.7600000000002</v>
      </c>
      <c r="M1576">
        <v>129.29</v>
      </c>
      <c r="N1576" t="s">
        <v>7263</v>
      </c>
      <c r="O1576" t="s">
        <v>23192</v>
      </c>
      <c r="P1576">
        <v>0</v>
      </c>
      <c r="Q1576">
        <v>0</v>
      </c>
      <c r="R1576">
        <v>2</v>
      </c>
    </row>
    <row r="1577" spans="1:18" x14ac:dyDescent="0.25">
      <c r="A1577" t="s">
        <v>10894</v>
      </c>
      <c r="B1577">
        <v>2019</v>
      </c>
      <c r="C1577">
        <v>5</v>
      </c>
      <c r="D1577">
        <v>16</v>
      </c>
      <c r="E1577" t="s">
        <v>8095</v>
      </c>
      <c r="F1577" s="1" t="s">
        <v>5207</v>
      </c>
      <c r="G1577" s="1" t="s">
        <v>20573</v>
      </c>
      <c r="H1577" s="1" t="s">
        <v>3200</v>
      </c>
      <c r="I1577" t="s">
        <v>20651</v>
      </c>
      <c r="J1577" t="s">
        <v>23</v>
      </c>
      <c r="K1577">
        <v>1580</v>
      </c>
      <c r="L1577">
        <v>204275.04</v>
      </c>
      <c r="M1577">
        <v>129.29</v>
      </c>
      <c r="N1577" t="s">
        <v>7263</v>
      </c>
      <c r="O1577" t="s">
        <v>23192</v>
      </c>
      <c r="P1577">
        <v>0</v>
      </c>
      <c r="Q1577">
        <v>0</v>
      </c>
      <c r="R1577">
        <v>2</v>
      </c>
    </row>
    <row r="1578" spans="1:18" x14ac:dyDescent="0.25">
      <c r="A1578" t="s">
        <v>10894</v>
      </c>
      <c r="B1578">
        <v>2019</v>
      </c>
      <c r="C1578">
        <v>5</v>
      </c>
      <c r="D1578">
        <v>16</v>
      </c>
      <c r="E1578" t="s">
        <v>8095</v>
      </c>
      <c r="F1578" s="1" t="s">
        <v>5207</v>
      </c>
      <c r="G1578" s="1" t="s">
        <v>20573</v>
      </c>
      <c r="H1578" s="1" t="s">
        <v>3200</v>
      </c>
      <c r="I1578" t="s">
        <v>20657</v>
      </c>
      <c r="J1578" t="s">
        <v>23</v>
      </c>
      <c r="K1578">
        <v>3020</v>
      </c>
      <c r="L1578">
        <v>390449.76</v>
      </c>
      <c r="M1578">
        <v>129.29</v>
      </c>
      <c r="N1578" t="s">
        <v>8995</v>
      </c>
      <c r="O1578" t="s">
        <v>9474</v>
      </c>
      <c r="P1578">
        <v>0</v>
      </c>
      <c r="Q1578">
        <v>2.5802443834095183E-2</v>
      </c>
      <c r="R1578">
        <v>2</v>
      </c>
    </row>
    <row r="1579" spans="1:18" x14ac:dyDescent="0.25">
      <c r="A1579" t="s">
        <v>10894</v>
      </c>
      <c r="B1579">
        <v>2019</v>
      </c>
      <c r="C1579">
        <v>5</v>
      </c>
      <c r="D1579">
        <v>16</v>
      </c>
      <c r="E1579" t="s">
        <v>8095</v>
      </c>
      <c r="F1579" s="1" t="s">
        <v>5207</v>
      </c>
      <c r="G1579" s="1" t="s">
        <v>20573</v>
      </c>
      <c r="H1579" s="1" t="s">
        <v>3200</v>
      </c>
      <c r="I1579" t="s">
        <v>20713</v>
      </c>
      <c r="J1579" t="s">
        <v>23</v>
      </c>
      <c r="K1579">
        <v>2280</v>
      </c>
      <c r="L1579">
        <v>294776.64</v>
      </c>
      <c r="M1579">
        <v>129.29</v>
      </c>
      <c r="N1579" t="s">
        <v>9024</v>
      </c>
      <c r="O1579" t="s">
        <v>9827</v>
      </c>
      <c r="P1579">
        <v>0</v>
      </c>
      <c r="Q1579">
        <v>0</v>
      </c>
      <c r="R1579">
        <v>2</v>
      </c>
    </row>
    <row r="1580" spans="1:18" x14ac:dyDescent="0.25">
      <c r="A1580" t="s">
        <v>10894</v>
      </c>
      <c r="B1580">
        <v>2019</v>
      </c>
      <c r="C1580">
        <v>5</v>
      </c>
      <c r="D1580">
        <v>16</v>
      </c>
      <c r="E1580" t="s">
        <v>8095</v>
      </c>
      <c r="F1580" s="1" t="s">
        <v>5207</v>
      </c>
      <c r="G1580" s="1" t="s">
        <v>20573</v>
      </c>
      <c r="H1580" s="1" t="s">
        <v>3200</v>
      </c>
      <c r="I1580" t="s">
        <v>20721</v>
      </c>
      <c r="J1580" t="s">
        <v>23</v>
      </c>
      <c r="K1580">
        <v>80</v>
      </c>
      <c r="L1580">
        <v>10343.040000000001</v>
      </c>
      <c r="M1580">
        <v>129.29</v>
      </c>
      <c r="N1580" t="s">
        <v>8855</v>
      </c>
      <c r="O1580" t="s">
        <v>9464</v>
      </c>
      <c r="P1580">
        <v>0</v>
      </c>
      <c r="Q1580">
        <v>4.0124694125017395E-2</v>
      </c>
      <c r="R1580">
        <v>2</v>
      </c>
    </row>
    <row r="1581" spans="1:18" x14ac:dyDescent="0.25">
      <c r="A1581" t="s">
        <v>10894</v>
      </c>
      <c r="B1581">
        <v>2019</v>
      </c>
      <c r="C1581">
        <v>5</v>
      </c>
      <c r="D1581">
        <v>16</v>
      </c>
      <c r="E1581" t="s">
        <v>8095</v>
      </c>
      <c r="F1581" s="1" t="s">
        <v>5207</v>
      </c>
      <c r="G1581" s="1" t="s">
        <v>20931</v>
      </c>
      <c r="H1581" s="1" t="s">
        <v>3200</v>
      </c>
      <c r="I1581" t="s">
        <v>20951</v>
      </c>
      <c r="J1581" t="s">
        <v>23</v>
      </c>
      <c r="K1581">
        <v>960</v>
      </c>
      <c r="L1581">
        <v>113679.36</v>
      </c>
      <c r="M1581">
        <v>118.42</v>
      </c>
      <c r="N1581" t="s">
        <v>7263</v>
      </c>
      <c r="O1581" t="s">
        <v>23192</v>
      </c>
      <c r="P1581">
        <v>0</v>
      </c>
      <c r="Q1581">
        <v>0</v>
      </c>
      <c r="R1581">
        <v>2</v>
      </c>
    </row>
    <row r="1582" spans="1:18" x14ac:dyDescent="0.25">
      <c r="A1582" t="s">
        <v>10894</v>
      </c>
      <c r="B1582">
        <v>2019</v>
      </c>
      <c r="C1582">
        <v>5</v>
      </c>
      <c r="D1582">
        <v>16</v>
      </c>
      <c r="E1582" t="s">
        <v>8095</v>
      </c>
      <c r="F1582" s="1" t="s">
        <v>5207</v>
      </c>
      <c r="G1582" s="1" t="s">
        <v>20931</v>
      </c>
      <c r="H1582" s="1" t="s">
        <v>3200</v>
      </c>
      <c r="I1582" t="s">
        <v>20960</v>
      </c>
      <c r="J1582" t="s">
        <v>23</v>
      </c>
      <c r="K1582">
        <v>1400</v>
      </c>
      <c r="L1582">
        <v>200323.20000000001</v>
      </c>
      <c r="M1582">
        <v>143.09</v>
      </c>
      <c r="N1582" t="s">
        <v>9106</v>
      </c>
      <c r="O1582" t="s">
        <v>9457</v>
      </c>
      <c r="P1582">
        <v>0</v>
      </c>
      <c r="Q1582">
        <v>5.7969928101551112E-2</v>
      </c>
      <c r="R1582">
        <v>2</v>
      </c>
    </row>
    <row r="1583" spans="1:18" x14ac:dyDescent="0.25">
      <c r="A1583" t="s">
        <v>10894</v>
      </c>
      <c r="B1583">
        <v>2019</v>
      </c>
      <c r="C1583">
        <v>5</v>
      </c>
      <c r="D1583">
        <v>16</v>
      </c>
      <c r="E1583" t="s">
        <v>8095</v>
      </c>
      <c r="F1583" s="1" t="s">
        <v>5207</v>
      </c>
      <c r="G1583" s="1" t="s">
        <v>20573</v>
      </c>
      <c r="H1583" s="1" t="s">
        <v>3200</v>
      </c>
      <c r="I1583" t="s">
        <v>20661</v>
      </c>
      <c r="J1583" t="s">
        <v>23</v>
      </c>
      <c r="K1583">
        <v>800</v>
      </c>
      <c r="L1583">
        <v>103430.39999999999</v>
      </c>
      <c r="M1583">
        <v>129.29</v>
      </c>
      <c r="N1583" t="s">
        <v>7263</v>
      </c>
      <c r="O1583" t="s">
        <v>23192</v>
      </c>
      <c r="P1583">
        <v>0</v>
      </c>
      <c r="Q1583">
        <v>0</v>
      </c>
      <c r="R1583">
        <v>2</v>
      </c>
    </row>
    <row r="1584" spans="1:18" x14ac:dyDescent="0.25">
      <c r="A1584" t="s">
        <v>10894</v>
      </c>
      <c r="B1584">
        <v>2019</v>
      </c>
      <c r="C1584">
        <v>5</v>
      </c>
      <c r="D1584">
        <v>16</v>
      </c>
      <c r="E1584" t="s">
        <v>8095</v>
      </c>
      <c r="F1584" s="1" t="s">
        <v>5207</v>
      </c>
      <c r="G1584" s="1" t="s">
        <v>20573</v>
      </c>
      <c r="H1584" s="1" t="s">
        <v>3200</v>
      </c>
      <c r="I1584" t="s">
        <v>20672</v>
      </c>
      <c r="J1584" t="s">
        <v>23</v>
      </c>
      <c r="K1584">
        <v>40</v>
      </c>
      <c r="L1584">
        <v>5171.5200000000004</v>
      </c>
      <c r="M1584">
        <v>129.29</v>
      </c>
      <c r="N1584" t="s">
        <v>7263</v>
      </c>
      <c r="O1584" t="s">
        <v>23192</v>
      </c>
      <c r="P1584">
        <v>0</v>
      </c>
      <c r="Q1584">
        <v>0</v>
      </c>
      <c r="R1584">
        <v>2</v>
      </c>
    </row>
    <row r="1585" spans="1:18" x14ac:dyDescent="0.25">
      <c r="A1585" t="s">
        <v>10894</v>
      </c>
      <c r="B1585">
        <v>2019</v>
      </c>
      <c r="C1585">
        <v>5</v>
      </c>
      <c r="D1585">
        <v>16</v>
      </c>
      <c r="E1585" t="s">
        <v>8095</v>
      </c>
      <c r="F1585" s="1" t="s">
        <v>5207</v>
      </c>
      <c r="G1585" s="1" t="s">
        <v>20573</v>
      </c>
      <c r="H1585" s="1" t="s">
        <v>3200</v>
      </c>
      <c r="I1585" t="s">
        <v>20728</v>
      </c>
      <c r="J1585" t="s">
        <v>23</v>
      </c>
      <c r="K1585">
        <v>1480</v>
      </c>
      <c r="L1585">
        <v>191346.24</v>
      </c>
      <c r="M1585">
        <v>129.29</v>
      </c>
      <c r="N1585" t="s">
        <v>7263</v>
      </c>
      <c r="O1585" t="s">
        <v>23192</v>
      </c>
      <c r="P1585">
        <v>0</v>
      </c>
      <c r="Q1585">
        <v>0</v>
      </c>
      <c r="R1585">
        <v>2</v>
      </c>
    </row>
    <row r="1586" spans="1:18" x14ac:dyDescent="0.25">
      <c r="A1586" t="s">
        <v>10894</v>
      </c>
      <c r="B1586">
        <v>2019</v>
      </c>
      <c r="C1586">
        <v>5</v>
      </c>
      <c r="D1586">
        <v>16</v>
      </c>
      <c r="E1586" t="s">
        <v>8095</v>
      </c>
      <c r="F1586" s="1" t="s">
        <v>5207</v>
      </c>
      <c r="G1586" s="1" t="s">
        <v>20573</v>
      </c>
      <c r="H1586" s="1" t="s">
        <v>3200</v>
      </c>
      <c r="I1586" t="s">
        <v>20667</v>
      </c>
      <c r="J1586" t="s">
        <v>23</v>
      </c>
      <c r="K1586">
        <v>40</v>
      </c>
      <c r="L1586">
        <v>5171.5200000000004</v>
      </c>
      <c r="M1586">
        <v>129.29</v>
      </c>
      <c r="N1586" t="s">
        <v>7263</v>
      </c>
      <c r="O1586" t="s">
        <v>23192</v>
      </c>
      <c r="P1586">
        <v>0</v>
      </c>
      <c r="Q1586">
        <v>0</v>
      </c>
      <c r="R1586">
        <v>2</v>
      </c>
    </row>
    <row r="1587" spans="1:18" x14ac:dyDescent="0.25">
      <c r="A1587" t="s">
        <v>14881</v>
      </c>
      <c r="B1587">
        <v>2019</v>
      </c>
      <c r="C1587">
        <v>6</v>
      </c>
      <c r="D1587">
        <v>25</v>
      </c>
      <c r="E1587" t="s">
        <v>10369</v>
      </c>
      <c r="F1587" s="1" t="s">
        <v>5207</v>
      </c>
      <c r="G1587" s="1" t="s">
        <v>20573</v>
      </c>
      <c r="H1587" s="1" t="s">
        <v>7263</v>
      </c>
      <c r="I1587" t="s">
        <v>20587</v>
      </c>
      <c r="J1587" t="s">
        <v>23</v>
      </c>
      <c r="K1587">
        <v>9</v>
      </c>
      <c r="L1587">
        <v>1332</v>
      </c>
      <c r="M1587">
        <v>148</v>
      </c>
      <c r="N1587" t="s">
        <v>7263</v>
      </c>
      <c r="O1587" t="s">
        <v>23274</v>
      </c>
      <c r="P1587">
        <v>0</v>
      </c>
      <c r="Q1587">
        <v>0</v>
      </c>
      <c r="R1587">
        <v>2</v>
      </c>
    </row>
    <row r="1588" spans="1:18" x14ac:dyDescent="0.25">
      <c r="A1588" t="s">
        <v>14881</v>
      </c>
      <c r="B1588">
        <v>2019</v>
      </c>
      <c r="C1588">
        <v>6</v>
      </c>
      <c r="D1588">
        <v>25</v>
      </c>
      <c r="E1588" t="s">
        <v>10369</v>
      </c>
      <c r="F1588" s="1" t="s">
        <v>9480</v>
      </c>
      <c r="G1588" s="1" t="s">
        <v>9480</v>
      </c>
      <c r="H1588" s="1" t="s">
        <v>9480</v>
      </c>
      <c r="I1588" t="s">
        <v>8507</v>
      </c>
      <c r="J1588" t="s">
        <v>38</v>
      </c>
      <c r="K1588">
        <v>124</v>
      </c>
      <c r="L1588">
        <v>700.6</v>
      </c>
      <c r="M1588">
        <v>5.65</v>
      </c>
      <c r="N1588" t="e">
        <v>#N/A</v>
      </c>
      <c r="O1588" t="e">
        <v>#N/A</v>
      </c>
      <c r="P1588">
        <v>0</v>
      </c>
      <c r="Q1588">
        <v>0</v>
      </c>
      <c r="R1588">
        <v>2</v>
      </c>
    </row>
    <row r="1589" spans="1:18" x14ac:dyDescent="0.25">
      <c r="A1589" t="s">
        <v>2155</v>
      </c>
      <c r="B1589">
        <v>2018</v>
      </c>
      <c r="C1589">
        <v>1</v>
      </c>
      <c r="D1589">
        <v>27</v>
      </c>
      <c r="E1589" t="s">
        <v>1305</v>
      </c>
      <c r="F1589" s="1" t="s">
        <v>3205</v>
      </c>
      <c r="G1589" s="1" t="s">
        <v>18746</v>
      </c>
      <c r="H1589" s="1" t="s">
        <v>3206</v>
      </c>
      <c r="I1589" t="s">
        <v>18789</v>
      </c>
      <c r="J1589" t="s">
        <v>23</v>
      </c>
      <c r="K1589">
        <v>9902</v>
      </c>
      <c r="L1589">
        <v>524806</v>
      </c>
      <c r="M1589">
        <v>53</v>
      </c>
      <c r="N1589" t="s">
        <v>21995</v>
      </c>
      <c r="O1589" t="s">
        <v>23241</v>
      </c>
      <c r="P1589">
        <v>0</v>
      </c>
      <c r="Q1589">
        <v>0</v>
      </c>
      <c r="R1589">
        <v>1</v>
      </c>
    </row>
    <row r="1590" spans="1:18" x14ac:dyDescent="0.25">
      <c r="A1590" t="s">
        <v>16262</v>
      </c>
      <c r="B1590">
        <v>2018</v>
      </c>
      <c r="C1590">
        <v>7</v>
      </c>
      <c r="D1590">
        <v>5</v>
      </c>
      <c r="E1590" t="s">
        <v>7360</v>
      </c>
      <c r="F1590" s="1" t="s">
        <v>9480</v>
      </c>
      <c r="G1590" s="1" t="s">
        <v>9480</v>
      </c>
      <c r="H1590" s="1" t="s">
        <v>9480</v>
      </c>
      <c r="I1590" t="s">
        <v>16264</v>
      </c>
      <c r="J1590" t="s">
        <v>38</v>
      </c>
      <c r="K1590">
        <v>20</v>
      </c>
      <c r="L1590">
        <v>297</v>
      </c>
      <c r="M1590">
        <v>14.85</v>
      </c>
      <c r="N1590" t="e">
        <v>#N/A</v>
      </c>
      <c r="O1590" t="e">
        <v>#N/A</v>
      </c>
      <c r="P1590">
        <v>0</v>
      </c>
      <c r="Q1590">
        <v>0</v>
      </c>
      <c r="R1590">
        <v>3</v>
      </c>
    </row>
    <row r="1591" spans="1:18" x14ac:dyDescent="0.25">
      <c r="A1591" t="s">
        <v>16262</v>
      </c>
      <c r="B1591">
        <v>2018</v>
      </c>
      <c r="C1591">
        <v>7</v>
      </c>
      <c r="D1591">
        <v>5</v>
      </c>
      <c r="E1591" t="s">
        <v>7360</v>
      </c>
      <c r="F1591" s="1" t="s">
        <v>9480</v>
      </c>
      <c r="G1591" s="1" t="s">
        <v>9480</v>
      </c>
      <c r="H1591" s="1" t="s">
        <v>9480</v>
      </c>
      <c r="I1591" t="s">
        <v>16265</v>
      </c>
      <c r="J1591" t="s">
        <v>38</v>
      </c>
      <c r="K1591">
        <v>2</v>
      </c>
      <c r="L1591">
        <v>14370</v>
      </c>
      <c r="M1591">
        <v>7185</v>
      </c>
      <c r="N1591" t="e">
        <v>#N/A</v>
      </c>
      <c r="O1591" t="e">
        <v>#N/A</v>
      </c>
      <c r="P1591">
        <v>0</v>
      </c>
      <c r="Q1591">
        <v>0</v>
      </c>
      <c r="R1591">
        <v>3</v>
      </c>
    </row>
    <row r="1592" spans="1:18" x14ac:dyDescent="0.25">
      <c r="A1592" t="s">
        <v>16262</v>
      </c>
      <c r="B1592">
        <v>2018</v>
      </c>
      <c r="C1592">
        <v>7</v>
      </c>
      <c r="D1592">
        <v>5</v>
      </c>
      <c r="E1592" t="s">
        <v>7360</v>
      </c>
      <c r="F1592" s="1" t="s">
        <v>5207</v>
      </c>
      <c r="G1592" s="1" t="s">
        <v>6745</v>
      </c>
      <c r="H1592" s="1" t="s">
        <v>7263</v>
      </c>
      <c r="I1592" t="s">
        <v>8772</v>
      </c>
      <c r="J1592" t="s">
        <v>38</v>
      </c>
      <c r="K1592">
        <v>4</v>
      </c>
      <c r="L1592">
        <v>148.36000000000001</v>
      </c>
      <c r="M1592">
        <v>37.090000000000003</v>
      </c>
      <c r="N1592" t="s">
        <v>10618</v>
      </c>
      <c r="O1592" t="s">
        <v>10657</v>
      </c>
      <c r="P1592">
        <v>0</v>
      </c>
      <c r="Q1592">
        <v>0</v>
      </c>
      <c r="R1592">
        <v>3</v>
      </c>
    </row>
    <row r="1593" spans="1:18" x14ac:dyDescent="0.25">
      <c r="A1593" t="s">
        <v>3045</v>
      </c>
      <c r="B1593">
        <v>2018</v>
      </c>
      <c r="C1593">
        <v>11</v>
      </c>
      <c r="D1593">
        <v>15</v>
      </c>
      <c r="E1593" t="s">
        <v>2697</v>
      </c>
      <c r="F1593" s="1" t="s">
        <v>3205</v>
      </c>
      <c r="G1593" s="1" t="s">
        <v>3967</v>
      </c>
      <c r="H1593" s="1" t="s">
        <v>3206</v>
      </c>
      <c r="I1593" t="s">
        <v>18268</v>
      </c>
      <c r="J1593" t="s">
        <v>23</v>
      </c>
      <c r="K1593">
        <v>10710</v>
      </c>
      <c r="L1593">
        <v>862155.01</v>
      </c>
      <c r="M1593">
        <v>80.5</v>
      </c>
      <c r="N1593" t="s">
        <v>9232</v>
      </c>
      <c r="O1593" t="s">
        <v>9511</v>
      </c>
      <c r="P1593">
        <v>0</v>
      </c>
      <c r="Q1593">
        <v>0</v>
      </c>
      <c r="R1593">
        <v>4</v>
      </c>
    </row>
    <row r="1594" spans="1:18" x14ac:dyDescent="0.25">
      <c r="A1594" t="s">
        <v>3045</v>
      </c>
      <c r="B1594">
        <v>2018</v>
      </c>
      <c r="C1594">
        <v>11</v>
      </c>
      <c r="D1594">
        <v>15</v>
      </c>
      <c r="E1594" t="s">
        <v>2697</v>
      </c>
      <c r="F1594" s="1" t="s">
        <v>3205</v>
      </c>
      <c r="G1594" s="1" t="s">
        <v>3967</v>
      </c>
      <c r="H1594" s="1" t="s">
        <v>3206</v>
      </c>
      <c r="I1594" t="s">
        <v>18365</v>
      </c>
      <c r="J1594" t="s">
        <v>23</v>
      </c>
      <c r="K1594">
        <v>9463</v>
      </c>
      <c r="L1594">
        <v>790160.47</v>
      </c>
      <c r="M1594">
        <v>83.5</v>
      </c>
      <c r="N1594" t="s">
        <v>9250</v>
      </c>
      <c r="O1594" t="s">
        <v>9732</v>
      </c>
      <c r="P1594">
        <v>0</v>
      </c>
      <c r="Q1594">
        <v>0</v>
      </c>
      <c r="R1594">
        <v>4</v>
      </c>
    </row>
    <row r="1595" spans="1:18" x14ac:dyDescent="0.25">
      <c r="A1595" t="s">
        <v>442</v>
      </c>
      <c r="B1595">
        <v>2016</v>
      </c>
      <c r="C1595">
        <v>1</v>
      </c>
      <c r="D1595">
        <v>28</v>
      </c>
      <c r="E1595" t="s">
        <v>92</v>
      </c>
      <c r="F1595" s="1" t="s">
        <v>3205</v>
      </c>
      <c r="G1595" s="1" t="s">
        <v>3863</v>
      </c>
      <c r="H1595" s="1" t="s">
        <v>3206</v>
      </c>
      <c r="I1595" t="s">
        <v>18977</v>
      </c>
      <c r="J1595" t="s">
        <v>23</v>
      </c>
      <c r="K1595">
        <v>1878</v>
      </c>
      <c r="L1595">
        <v>84697.8</v>
      </c>
      <c r="M1595">
        <v>45.1</v>
      </c>
      <c r="N1595" t="s">
        <v>9313</v>
      </c>
      <c r="O1595" t="s">
        <v>9448</v>
      </c>
      <c r="P1595">
        <v>2.823689586550486E-2</v>
      </c>
      <c r="Q1595">
        <v>0</v>
      </c>
      <c r="R1595">
        <v>1</v>
      </c>
    </row>
    <row r="1596" spans="1:18" x14ac:dyDescent="0.25">
      <c r="A1596" t="s">
        <v>442</v>
      </c>
      <c r="B1596">
        <v>2016</v>
      </c>
      <c r="C1596">
        <v>1</v>
      </c>
      <c r="D1596">
        <v>28</v>
      </c>
      <c r="E1596" t="s">
        <v>92</v>
      </c>
      <c r="F1596" s="1" t="s">
        <v>3205</v>
      </c>
      <c r="G1596" s="1" t="s">
        <v>3227</v>
      </c>
      <c r="H1596" s="1" t="s">
        <v>3206</v>
      </c>
      <c r="I1596" t="s">
        <v>19725</v>
      </c>
      <c r="J1596" t="s">
        <v>23</v>
      </c>
      <c r="K1596">
        <v>4235</v>
      </c>
      <c r="L1596">
        <v>144413.5</v>
      </c>
      <c r="M1596">
        <v>34.1</v>
      </c>
      <c r="N1596" t="s">
        <v>22082</v>
      </c>
      <c r="O1596" t="s">
        <v>23253</v>
      </c>
      <c r="P1596">
        <v>0</v>
      </c>
      <c r="Q1596">
        <v>0</v>
      </c>
      <c r="R1596">
        <v>1</v>
      </c>
    </row>
    <row r="1597" spans="1:18" x14ac:dyDescent="0.25">
      <c r="A1597" t="s">
        <v>442</v>
      </c>
      <c r="B1597">
        <v>2016</v>
      </c>
      <c r="C1597">
        <v>1</v>
      </c>
      <c r="D1597">
        <v>28</v>
      </c>
      <c r="E1597" t="s">
        <v>92</v>
      </c>
      <c r="F1597" s="1" t="s">
        <v>3205</v>
      </c>
      <c r="G1597" s="1" t="s">
        <v>3384</v>
      </c>
      <c r="H1597" s="1" t="s">
        <v>3206</v>
      </c>
      <c r="I1597" t="s">
        <v>17417</v>
      </c>
      <c r="J1597" t="s">
        <v>23</v>
      </c>
      <c r="K1597">
        <v>3042</v>
      </c>
      <c r="L1597">
        <v>107991</v>
      </c>
      <c r="M1597">
        <v>35.5</v>
      </c>
      <c r="N1597" t="s">
        <v>228</v>
      </c>
      <c r="O1597" t="s">
        <v>9547</v>
      </c>
      <c r="P1597">
        <v>0</v>
      </c>
      <c r="Q1597">
        <v>0</v>
      </c>
      <c r="R1597">
        <v>1</v>
      </c>
    </row>
    <row r="1598" spans="1:18" x14ac:dyDescent="0.25">
      <c r="A1598" t="s">
        <v>16061</v>
      </c>
      <c r="B1598">
        <v>2019</v>
      </c>
      <c r="C1598">
        <v>10</v>
      </c>
      <c r="D1598">
        <v>28</v>
      </c>
      <c r="E1598" t="s">
        <v>174</v>
      </c>
      <c r="F1598" s="1" t="s">
        <v>3205</v>
      </c>
      <c r="G1598" s="1" t="s">
        <v>3384</v>
      </c>
      <c r="H1598" s="1" t="s">
        <v>3206</v>
      </c>
      <c r="I1598" t="s">
        <v>17454</v>
      </c>
      <c r="J1598" t="s">
        <v>23</v>
      </c>
      <c r="K1598">
        <v>865</v>
      </c>
      <c r="L1598">
        <v>38319.5</v>
      </c>
      <c r="M1598">
        <v>44.3</v>
      </c>
      <c r="N1598" t="s">
        <v>168</v>
      </c>
      <c r="O1598" t="s">
        <v>9481</v>
      </c>
      <c r="P1598">
        <v>2.7900708435018715E-2</v>
      </c>
      <c r="Q1598">
        <v>0</v>
      </c>
      <c r="R1598">
        <v>4</v>
      </c>
    </row>
    <row r="1599" spans="1:18" x14ac:dyDescent="0.25">
      <c r="A1599" t="s">
        <v>16061</v>
      </c>
      <c r="B1599">
        <v>2019</v>
      </c>
      <c r="C1599">
        <v>10</v>
      </c>
      <c r="D1599">
        <v>28</v>
      </c>
      <c r="E1599" t="s">
        <v>174</v>
      </c>
      <c r="F1599" s="1" t="s">
        <v>3205</v>
      </c>
      <c r="G1599" s="1" t="s">
        <v>3384</v>
      </c>
      <c r="H1599" s="1" t="s">
        <v>3206</v>
      </c>
      <c r="I1599" t="s">
        <v>17219</v>
      </c>
      <c r="J1599" t="s">
        <v>23</v>
      </c>
      <c r="K1599">
        <v>18850</v>
      </c>
      <c r="L1599">
        <v>835055.08</v>
      </c>
      <c r="M1599">
        <v>44.3</v>
      </c>
      <c r="N1599" t="s">
        <v>112</v>
      </c>
      <c r="O1599" t="s">
        <v>9515</v>
      </c>
      <c r="P1599">
        <v>3.2773227720419927E-2</v>
      </c>
      <c r="Q1599">
        <v>0</v>
      </c>
      <c r="R1599">
        <v>4</v>
      </c>
    </row>
    <row r="1600" spans="1:18" x14ac:dyDescent="0.25">
      <c r="A1600" t="s">
        <v>2196</v>
      </c>
      <c r="B1600">
        <v>2018</v>
      </c>
      <c r="C1600">
        <v>2</v>
      </c>
      <c r="D1600">
        <v>14</v>
      </c>
      <c r="E1600" t="s">
        <v>226</v>
      </c>
      <c r="F1600" s="1" t="s">
        <v>3205</v>
      </c>
      <c r="G1600" s="1" t="s">
        <v>3863</v>
      </c>
      <c r="H1600" s="1" t="s">
        <v>3206</v>
      </c>
      <c r="I1600" t="s">
        <v>19104</v>
      </c>
      <c r="J1600" t="s">
        <v>23</v>
      </c>
      <c r="K1600">
        <v>4620</v>
      </c>
      <c r="L1600">
        <v>233310</v>
      </c>
      <c r="M1600">
        <v>50.5</v>
      </c>
      <c r="N1600" t="s">
        <v>9305</v>
      </c>
      <c r="O1600" t="s">
        <v>9530</v>
      </c>
      <c r="P1600">
        <v>3.1450189480311259E-2</v>
      </c>
      <c r="Q1600">
        <v>0</v>
      </c>
      <c r="R1600">
        <v>1</v>
      </c>
    </row>
    <row r="1601" spans="1:18" x14ac:dyDescent="0.25">
      <c r="A1601" t="s">
        <v>2196</v>
      </c>
      <c r="B1601">
        <v>2018</v>
      </c>
      <c r="C1601">
        <v>2</v>
      </c>
      <c r="D1601">
        <v>14</v>
      </c>
      <c r="E1601" t="s">
        <v>226</v>
      </c>
      <c r="F1601" s="1" t="s">
        <v>3205</v>
      </c>
      <c r="G1601" s="1" t="s">
        <v>3863</v>
      </c>
      <c r="H1601" s="1" t="s">
        <v>3206</v>
      </c>
      <c r="I1601" t="s">
        <v>19122</v>
      </c>
      <c r="J1601" t="s">
        <v>23</v>
      </c>
      <c r="K1601">
        <v>8860</v>
      </c>
      <c r="L1601">
        <v>450974</v>
      </c>
      <c r="M1601">
        <v>50.9</v>
      </c>
      <c r="N1601" t="s">
        <v>9309</v>
      </c>
      <c r="O1601" t="s">
        <v>9451</v>
      </c>
      <c r="P1601">
        <v>6.5364123560168089E-2</v>
      </c>
      <c r="Q1601">
        <v>0</v>
      </c>
      <c r="R1601">
        <v>1</v>
      </c>
    </row>
    <row r="1602" spans="1:18" x14ac:dyDescent="0.25">
      <c r="A1602" t="s">
        <v>2196</v>
      </c>
      <c r="B1602">
        <v>2018</v>
      </c>
      <c r="C1602">
        <v>2</v>
      </c>
      <c r="D1602">
        <v>14</v>
      </c>
      <c r="E1602" t="s">
        <v>226</v>
      </c>
      <c r="F1602" s="1" t="s">
        <v>3205</v>
      </c>
      <c r="G1602" s="1" t="s">
        <v>3863</v>
      </c>
      <c r="H1602" s="1" t="s">
        <v>3206</v>
      </c>
      <c r="I1602" t="s">
        <v>19127</v>
      </c>
      <c r="J1602" t="s">
        <v>23</v>
      </c>
      <c r="K1602">
        <v>5685</v>
      </c>
      <c r="L1602">
        <v>289366.5</v>
      </c>
      <c r="M1602">
        <v>50.9</v>
      </c>
      <c r="N1602" t="s">
        <v>489</v>
      </c>
      <c r="O1602" t="s">
        <v>9501</v>
      </c>
      <c r="P1602">
        <v>0</v>
      </c>
      <c r="Q1602">
        <v>0</v>
      </c>
      <c r="R1602">
        <v>1</v>
      </c>
    </row>
    <row r="1603" spans="1:18" x14ac:dyDescent="0.25">
      <c r="A1603" t="s">
        <v>10569</v>
      </c>
      <c r="B1603">
        <v>2019</v>
      </c>
      <c r="C1603">
        <v>3</v>
      </c>
      <c r="D1603">
        <v>27</v>
      </c>
      <c r="E1603" t="s">
        <v>2641</v>
      </c>
      <c r="F1603" s="1" t="s">
        <v>3205</v>
      </c>
      <c r="G1603" s="1" t="s">
        <v>3227</v>
      </c>
      <c r="H1603" s="1" t="s">
        <v>3206</v>
      </c>
      <c r="I1603" t="s">
        <v>19792</v>
      </c>
      <c r="J1603" t="s">
        <v>23</v>
      </c>
      <c r="K1603">
        <v>986</v>
      </c>
      <c r="L1603">
        <v>60565.06</v>
      </c>
      <c r="M1603">
        <v>61.43</v>
      </c>
      <c r="N1603" t="s">
        <v>22067</v>
      </c>
      <c r="O1603" t="s">
        <v>23263</v>
      </c>
      <c r="P1603">
        <v>0</v>
      </c>
      <c r="Q1603">
        <v>0</v>
      </c>
      <c r="R1603">
        <v>1</v>
      </c>
    </row>
    <row r="1604" spans="1:18" x14ac:dyDescent="0.25">
      <c r="A1604" t="s">
        <v>10569</v>
      </c>
      <c r="B1604">
        <v>2019</v>
      </c>
      <c r="C1604">
        <v>3</v>
      </c>
      <c r="D1604">
        <v>27</v>
      </c>
      <c r="E1604" t="s">
        <v>2641</v>
      </c>
      <c r="F1604" s="1" t="s">
        <v>3205</v>
      </c>
      <c r="G1604" s="1" t="s">
        <v>3216</v>
      </c>
      <c r="H1604" s="1" t="s">
        <v>3206</v>
      </c>
      <c r="I1604" t="s">
        <v>4731</v>
      </c>
      <c r="J1604" t="s">
        <v>23</v>
      </c>
      <c r="K1604">
        <v>8520</v>
      </c>
      <c r="L1604">
        <v>476821.8</v>
      </c>
      <c r="M1604">
        <v>55.97</v>
      </c>
      <c r="N1604" t="e">
        <v>#N/A</v>
      </c>
      <c r="O1604" t="e">
        <v>#N/A</v>
      </c>
      <c r="P1604">
        <v>0</v>
      </c>
      <c r="Q1604">
        <v>0</v>
      </c>
      <c r="R1604">
        <v>1</v>
      </c>
    </row>
    <row r="1605" spans="1:18" x14ac:dyDescent="0.25">
      <c r="A1605" t="s">
        <v>10569</v>
      </c>
      <c r="B1605">
        <v>2019</v>
      </c>
      <c r="C1605">
        <v>3</v>
      </c>
      <c r="D1605">
        <v>27</v>
      </c>
      <c r="E1605" t="s">
        <v>2641</v>
      </c>
      <c r="F1605" s="1" t="s">
        <v>3205</v>
      </c>
      <c r="G1605" s="1" t="s">
        <v>3863</v>
      </c>
      <c r="H1605" s="1" t="s">
        <v>3206</v>
      </c>
      <c r="I1605" t="s">
        <v>19398</v>
      </c>
      <c r="J1605" t="s">
        <v>23</v>
      </c>
      <c r="K1605">
        <v>11020</v>
      </c>
      <c r="L1605">
        <v>576235.80000000005</v>
      </c>
      <c r="M1605">
        <v>52.29</v>
      </c>
      <c r="N1605" t="s">
        <v>489</v>
      </c>
      <c r="O1605" t="s">
        <v>9501</v>
      </c>
      <c r="P1605">
        <v>0</v>
      </c>
      <c r="Q1605">
        <v>0</v>
      </c>
      <c r="R1605">
        <v>1</v>
      </c>
    </row>
    <row r="1606" spans="1:18" x14ac:dyDescent="0.25">
      <c r="A1606" t="s">
        <v>10569</v>
      </c>
      <c r="B1606">
        <v>2019</v>
      </c>
      <c r="C1606">
        <v>3</v>
      </c>
      <c r="D1606">
        <v>27</v>
      </c>
      <c r="E1606" t="s">
        <v>2641</v>
      </c>
      <c r="F1606" s="1" t="s">
        <v>3205</v>
      </c>
      <c r="G1606" s="1" t="s">
        <v>18746</v>
      </c>
      <c r="H1606" s="1" t="s">
        <v>3204</v>
      </c>
      <c r="I1606" t="s">
        <v>18874</v>
      </c>
      <c r="J1606" t="s">
        <v>23</v>
      </c>
      <c r="K1606">
        <v>61</v>
      </c>
      <c r="L1606">
        <v>3136.7</v>
      </c>
      <c r="M1606">
        <v>51.42</v>
      </c>
      <c r="N1606" t="s">
        <v>22001</v>
      </c>
      <c r="O1606" t="s">
        <v>23247</v>
      </c>
      <c r="P1606">
        <v>0</v>
      </c>
      <c r="Q1606">
        <v>0</v>
      </c>
      <c r="R1606">
        <v>1</v>
      </c>
    </row>
    <row r="1607" spans="1:18" x14ac:dyDescent="0.25">
      <c r="A1607" t="s">
        <v>16182</v>
      </c>
      <c r="B1607">
        <v>2019</v>
      </c>
      <c r="C1607">
        <v>11</v>
      </c>
      <c r="D1607">
        <v>14</v>
      </c>
      <c r="E1607" t="s">
        <v>1305</v>
      </c>
      <c r="F1607" s="1" t="s">
        <v>3205</v>
      </c>
      <c r="G1607" s="1" t="s">
        <v>18746</v>
      </c>
      <c r="H1607" s="1" t="s">
        <v>3206</v>
      </c>
      <c r="I1607" t="s">
        <v>18842</v>
      </c>
      <c r="J1607" t="s">
        <v>23</v>
      </c>
      <c r="K1607">
        <v>2963</v>
      </c>
      <c r="L1607">
        <v>152594.5</v>
      </c>
      <c r="M1607">
        <v>51.5</v>
      </c>
      <c r="N1607" t="s">
        <v>21995</v>
      </c>
      <c r="O1607" t="s">
        <v>23241</v>
      </c>
      <c r="P1607">
        <v>0</v>
      </c>
      <c r="Q1607">
        <v>0</v>
      </c>
      <c r="R1607">
        <v>4</v>
      </c>
    </row>
    <row r="1608" spans="1:18" x14ac:dyDescent="0.25">
      <c r="A1608" t="s">
        <v>16182</v>
      </c>
      <c r="B1608">
        <v>2019</v>
      </c>
      <c r="C1608">
        <v>11</v>
      </c>
      <c r="D1608">
        <v>14</v>
      </c>
      <c r="E1608" t="s">
        <v>1305</v>
      </c>
      <c r="F1608" s="1" t="s">
        <v>3205</v>
      </c>
      <c r="G1608" s="1" t="s">
        <v>3227</v>
      </c>
      <c r="H1608" s="1" t="s">
        <v>3206</v>
      </c>
      <c r="I1608" t="s">
        <v>19860</v>
      </c>
      <c r="J1608" t="s">
        <v>23</v>
      </c>
      <c r="K1608">
        <v>11635</v>
      </c>
      <c r="L1608">
        <v>609674</v>
      </c>
      <c r="M1608">
        <v>52.4</v>
      </c>
      <c r="N1608" t="s">
        <v>22073</v>
      </c>
      <c r="O1608" t="s">
        <v>23260</v>
      </c>
      <c r="P1608">
        <v>0</v>
      </c>
      <c r="Q1608">
        <v>0</v>
      </c>
      <c r="R1608">
        <v>4</v>
      </c>
    </row>
    <row r="1609" spans="1:18" x14ac:dyDescent="0.25">
      <c r="A1609" t="s">
        <v>8183</v>
      </c>
      <c r="B1609">
        <v>2017</v>
      </c>
      <c r="C1609">
        <v>9</v>
      </c>
      <c r="D1609">
        <v>26</v>
      </c>
      <c r="E1609" t="s">
        <v>7304</v>
      </c>
      <c r="F1609" s="1" t="s">
        <v>5207</v>
      </c>
      <c r="G1609" s="1" t="s">
        <v>20573</v>
      </c>
      <c r="H1609" s="1" t="s">
        <v>7263</v>
      </c>
      <c r="I1609" t="s">
        <v>20650</v>
      </c>
      <c r="J1609" t="s">
        <v>23</v>
      </c>
      <c r="K1609">
        <v>100</v>
      </c>
      <c r="L1609">
        <v>11349</v>
      </c>
      <c r="M1609">
        <v>113.49</v>
      </c>
      <c r="N1609" t="s">
        <v>7263</v>
      </c>
      <c r="O1609" t="s">
        <v>23274</v>
      </c>
      <c r="P1609">
        <v>0</v>
      </c>
      <c r="Q1609">
        <v>0</v>
      </c>
      <c r="R1609">
        <v>3</v>
      </c>
    </row>
    <row r="1610" spans="1:18" x14ac:dyDescent="0.25">
      <c r="A1610" t="s">
        <v>8183</v>
      </c>
      <c r="B1610">
        <v>2017</v>
      </c>
      <c r="C1610">
        <v>9</v>
      </c>
      <c r="D1610">
        <v>26</v>
      </c>
      <c r="E1610" t="s">
        <v>7304</v>
      </c>
      <c r="F1610" s="1" t="s">
        <v>5207</v>
      </c>
      <c r="G1610" s="1" t="s">
        <v>21008</v>
      </c>
      <c r="H1610" s="1" t="s">
        <v>7263</v>
      </c>
      <c r="I1610" t="s">
        <v>21022</v>
      </c>
      <c r="J1610" t="s">
        <v>23</v>
      </c>
      <c r="K1610">
        <v>70</v>
      </c>
      <c r="L1610">
        <v>9501.1</v>
      </c>
      <c r="M1610">
        <v>135.72999999999999</v>
      </c>
      <c r="N1610" t="s">
        <v>7263</v>
      </c>
      <c r="O1610" t="s">
        <v>23274</v>
      </c>
      <c r="P1610">
        <v>0</v>
      </c>
      <c r="Q1610">
        <v>0</v>
      </c>
      <c r="R1610">
        <v>3</v>
      </c>
    </row>
    <row r="1611" spans="1:18" x14ac:dyDescent="0.25">
      <c r="A1611" t="s">
        <v>675</v>
      </c>
      <c r="B1611">
        <v>2016</v>
      </c>
      <c r="C1611">
        <v>3</v>
      </c>
      <c r="D1611">
        <v>11</v>
      </c>
      <c r="E1611" t="s">
        <v>21</v>
      </c>
      <c r="F1611" s="1" t="s">
        <v>3205</v>
      </c>
      <c r="G1611" s="1" t="s">
        <v>3967</v>
      </c>
      <c r="H1611" s="1" t="s">
        <v>7263</v>
      </c>
      <c r="I1611" t="s">
        <v>18245</v>
      </c>
      <c r="J1611" t="s">
        <v>23</v>
      </c>
      <c r="K1611">
        <v>370</v>
      </c>
      <c r="L1611">
        <v>21053</v>
      </c>
      <c r="M1611">
        <v>56.9</v>
      </c>
      <c r="N1611" t="s">
        <v>9219</v>
      </c>
      <c r="O1611" t="s">
        <v>9627</v>
      </c>
      <c r="P1611">
        <v>0</v>
      </c>
      <c r="Q1611">
        <v>0</v>
      </c>
      <c r="R1611">
        <v>1</v>
      </c>
    </row>
    <row r="1612" spans="1:18" x14ac:dyDescent="0.25">
      <c r="A1612" t="s">
        <v>14883</v>
      </c>
      <c r="B1612">
        <v>2019</v>
      </c>
      <c r="C1612">
        <v>6</v>
      </c>
      <c r="D1612">
        <v>26</v>
      </c>
      <c r="E1612" t="s">
        <v>15699</v>
      </c>
      <c r="F1612" s="1" t="s">
        <v>3205</v>
      </c>
      <c r="G1612" s="1" t="s">
        <v>3863</v>
      </c>
      <c r="H1612" s="1" t="s">
        <v>3206</v>
      </c>
      <c r="I1612" t="s">
        <v>19301</v>
      </c>
      <c r="J1612" t="s">
        <v>23</v>
      </c>
      <c r="K1612">
        <v>14948</v>
      </c>
      <c r="L1612">
        <v>1007495.2</v>
      </c>
      <c r="M1612">
        <v>67.400000000000006</v>
      </c>
      <c r="N1612" t="s">
        <v>9313</v>
      </c>
      <c r="O1612" t="s">
        <v>9448</v>
      </c>
      <c r="P1612">
        <v>2.823689586550486E-2</v>
      </c>
      <c r="Q1612">
        <v>0</v>
      </c>
      <c r="R1612">
        <v>2</v>
      </c>
    </row>
    <row r="1613" spans="1:18" x14ac:dyDescent="0.25">
      <c r="A1613" t="s">
        <v>14883</v>
      </c>
      <c r="B1613">
        <v>2019</v>
      </c>
      <c r="C1613">
        <v>6</v>
      </c>
      <c r="D1613">
        <v>26</v>
      </c>
      <c r="E1613" t="s">
        <v>15699</v>
      </c>
      <c r="F1613" s="1" t="s">
        <v>3205</v>
      </c>
      <c r="G1613" s="1" t="s">
        <v>3863</v>
      </c>
      <c r="H1613" s="1" t="s">
        <v>3206</v>
      </c>
      <c r="I1613" t="s">
        <v>19303</v>
      </c>
      <c r="J1613" t="s">
        <v>23</v>
      </c>
      <c r="K1613">
        <v>5061</v>
      </c>
      <c r="L1613">
        <v>341111.4</v>
      </c>
      <c r="M1613">
        <v>67.400000000000006</v>
      </c>
      <c r="N1613" t="s">
        <v>9314</v>
      </c>
      <c r="O1613" t="s">
        <v>9453</v>
      </c>
      <c r="P1613">
        <v>1.984751079033405E-2</v>
      </c>
      <c r="Q1613">
        <v>0</v>
      </c>
      <c r="R1613">
        <v>2</v>
      </c>
    </row>
    <row r="1614" spans="1:18" x14ac:dyDescent="0.25">
      <c r="A1614" t="s">
        <v>16569</v>
      </c>
      <c r="B1614">
        <v>2019</v>
      </c>
      <c r="C1614">
        <v>12</v>
      </c>
      <c r="D1614">
        <v>26</v>
      </c>
      <c r="E1614" t="s">
        <v>16065</v>
      </c>
      <c r="F1614" s="1" t="s">
        <v>5207</v>
      </c>
      <c r="G1614" s="1" t="s">
        <v>21054</v>
      </c>
      <c r="H1614" s="1" t="s">
        <v>7263</v>
      </c>
      <c r="I1614" t="s">
        <v>21069</v>
      </c>
      <c r="J1614" t="s">
        <v>38</v>
      </c>
      <c r="K1614">
        <v>36</v>
      </c>
      <c r="L1614">
        <v>14004</v>
      </c>
      <c r="M1614">
        <v>389</v>
      </c>
      <c r="N1614" t="s">
        <v>7263</v>
      </c>
      <c r="O1614" t="s">
        <v>23274</v>
      </c>
      <c r="P1614">
        <v>0</v>
      </c>
      <c r="Q1614">
        <v>0</v>
      </c>
      <c r="R1614">
        <v>4</v>
      </c>
    </row>
    <row r="1615" spans="1:18" x14ac:dyDescent="0.25">
      <c r="A1615" t="s">
        <v>16569</v>
      </c>
      <c r="B1615">
        <v>2019</v>
      </c>
      <c r="C1615">
        <v>12</v>
      </c>
      <c r="D1615">
        <v>26</v>
      </c>
      <c r="E1615" t="s">
        <v>16065</v>
      </c>
      <c r="F1615" s="1" t="s">
        <v>5207</v>
      </c>
      <c r="G1615" s="1" t="s">
        <v>21054</v>
      </c>
      <c r="H1615" s="1" t="s">
        <v>7263</v>
      </c>
      <c r="I1615" t="s">
        <v>21106</v>
      </c>
      <c r="J1615" t="s">
        <v>38</v>
      </c>
      <c r="K1615">
        <v>98</v>
      </c>
      <c r="L1615">
        <v>45472</v>
      </c>
      <c r="M1615">
        <v>464</v>
      </c>
      <c r="N1615" t="s">
        <v>7263</v>
      </c>
      <c r="O1615" t="s">
        <v>23274</v>
      </c>
      <c r="P1615">
        <v>0</v>
      </c>
      <c r="Q1615">
        <v>0</v>
      </c>
      <c r="R1615">
        <v>4</v>
      </c>
    </row>
    <row r="1616" spans="1:18" x14ac:dyDescent="0.25">
      <c r="A1616" t="s">
        <v>1544</v>
      </c>
      <c r="B1616">
        <v>2017</v>
      </c>
      <c r="C1616">
        <v>4</v>
      </c>
      <c r="D1616">
        <v>19</v>
      </c>
      <c r="E1616" t="s">
        <v>226</v>
      </c>
      <c r="F1616" s="1" t="s">
        <v>3205</v>
      </c>
      <c r="G1616" s="1" t="s">
        <v>3863</v>
      </c>
      <c r="H1616" s="1" t="s">
        <v>3206</v>
      </c>
      <c r="I1616" t="s">
        <v>19006</v>
      </c>
      <c r="J1616" t="s">
        <v>23</v>
      </c>
      <c r="K1616">
        <v>18420</v>
      </c>
      <c r="L1616">
        <v>866661</v>
      </c>
      <c r="M1616">
        <v>47.05</v>
      </c>
      <c r="N1616" t="s">
        <v>9307</v>
      </c>
      <c r="O1616" t="s">
        <v>9445</v>
      </c>
      <c r="P1616">
        <v>3.6019547837424074E-2</v>
      </c>
      <c r="Q1616">
        <v>0</v>
      </c>
      <c r="R1616">
        <v>2</v>
      </c>
    </row>
    <row r="1617" spans="1:18" x14ac:dyDescent="0.25">
      <c r="A1617" t="s">
        <v>1544</v>
      </c>
      <c r="B1617">
        <v>2017</v>
      </c>
      <c r="C1617">
        <v>4</v>
      </c>
      <c r="D1617">
        <v>19</v>
      </c>
      <c r="E1617" t="s">
        <v>226</v>
      </c>
      <c r="F1617" s="1" t="s">
        <v>3205</v>
      </c>
      <c r="G1617" s="1" t="s">
        <v>3863</v>
      </c>
      <c r="H1617" s="1" t="s">
        <v>3206</v>
      </c>
      <c r="I1617" t="s">
        <v>19013</v>
      </c>
      <c r="J1617" t="s">
        <v>23</v>
      </c>
      <c r="K1617">
        <v>3610</v>
      </c>
      <c r="L1617">
        <v>168803.6</v>
      </c>
      <c r="M1617">
        <v>46.76</v>
      </c>
      <c r="N1617" t="s">
        <v>9331</v>
      </c>
      <c r="O1617" t="s">
        <v>9540</v>
      </c>
      <c r="P1617">
        <v>4.2454374665687751E-2</v>
      </c>
      <c r="Q1617">
        <v>0</v>
      </c>
      <c r="R1617">
        <v>2</v>
      </c>
    </row>
    <row r="1618" spans="1:18" x14ac:dyDescent="0.25">
      <c r="A1618" t="s">
        <v>1693</v>
      </c>
      <c r="B1618">
        <v>2017</v>
      </c>
      <c r="C1618">
        <v>6</v>
      </c>
      <c r="D1618">
        <v>29</v>
      </c>
      <c r="E1618" t="s">
        <v>226</v>
      </c>
      <c r="F1618" s="1" t="s">
        <v>3205</v>
      </c>
      <c r="G1618" s="1" t="s">
        <v>18086</v>
      </c>
      <c r="H1618" s="1" t="s">
        <v>3204</v>
      </c>
      <c r="I1618" t="s">
        <v>18091</v>
      </c>
      <c r="J1618" t="s">
        <v>23</v>
      </c>
      <c r="K1618">
        <v>8370</v>
      </c>
      <c r="L1618">
        <v>361374.75</v>
      </c>
      <c r="M1618">
        <v>43.18</v>
      </c>
      <c r="N1618" t="s">
        <v>21876</v>
      </c>
      <c r="O1618" t="s">
        <v>23212</v>
      </c>
      <c r="P1618">
        <v>0</v>
      </c>
      <c r="Q1618">
        <v>0</v>
      </c>
      <c r="R1618">
        <v>2</v>
      </c>
    </row>
    <row r="1619" spans="1:18" x14ac:dyDescent="0.25">
      <c r="A1619" t="s">
        <v>10753</v>
      </c>
      <c r="B1619">
        <v>2019</v>
      </c>
      <c r="C1619">
        <v>4</v>
      </c>
      <c r="D1619">
        <v>30</v>
      </c>
      <c r="E1619" t="s">
        <v>174</v>
      </c>
      <c r="F1619" s="1" t="s">
        <v>3205</v>
      </c>
      <c r="G1619" s="1" t="s">
        <v>3384</v>
      </c>
      <c r="H1619" s="1" t="s">
        <v>3206</v>
      </c>
      <c r="I1619" t="s">
        <v>17454</v>
      </c>
      <c r="J1619" t="s">
        <v>23</v>
      </c>
      <c r="K1619">
        <v>12035</v>
      </c>
      <c r="L1619">
        <v>577680</v>
      </c>
      <c r="M1619">
        <v>48</v>
      </c>
      <c r="N1619" t="s">
        <v>168</v>
      </c>
      <c r="O1619" t="s">
        <v>9481</v>
      </c>
      <c r="P1619">
        <v>2.7900708435018715E-2</v>
      </c>
      <c r="Q1619">
        <v>0</v>
      </c>
      <c r="R1619">
        <v>2</v>
      </c>
    </row>
    <row r="1620" spans="1:18" x14ac:dyDescent="0.25">
      <c r="A1620" t="s">
        <v>10753</v>
      </c>
      <c r="B1620">
        <v>2019</v>
      </c>
      <c r="C1620">
        <v>4</v>
      </c>
      <c r="D1620">
        <v>30</v>
      </c>
      <c r="E1620" t="s">
        <v>174</v>
      </c>
      <c r="F1620" s="1" t="s">
        <v>3205</v>
      </c>
      <c r="G1620" s="1" t="s">
        <v>3384</v>
      </c>
      <c r="H1620" s="1" t="s">
        <v>3206</v>
      </c>
      <c r="I1620" t="s">
        <v>17213</v>
      </c>
      <c r="J1620" t="s">
        <v>23</v>
      </c>
      <c r="K1620">
        <v>6940</v>
      </c>
      <c r="L1620">
        <v>333120</v>
      </c>
      <c r="M1620">
        <v>48</v>
      </c>
      <c r="N1620" t="s">
        <v>163</v>
      </c>
      <c r="O1620" t="s">
        <v>9505</v>
      </c>
      <c r="P1620">
        <v>3.8218627714528705E-2</v>
      </c>
      <c r="Q1620">
        <v>0</v>
      </c>
      <c r="R1620">
        <v>2</v>
      </c>
    </row>
    <row r="1621" spans="1:18" x14ac:dyDescent="0.25">
      <c r="A1621" t="s">
        <v>16266</v>
      </c>
      <c r="B1621">
        <v>2019</v>
      </c>
      <c r="C1621">
        <v>11</v>
      </c>
      <c r="D1621">
        <v>16</v>
      </c>
      <c r="E1621" t="s">
        <v>21</v>
      </c>
      <c r="F1621" s="1" t="s">
        <v>3205</v>
      </c>
      <c r="G1621" s="1" t="s">
        <v>3967</v>
      </c>
      <c r="H1621" s="1" t="s">
        <v>7263</v>
      </c>
      <c r="I1621" t="s">
        <v>18604</v>
      </c>
      <c r="J1621" t="s">
        <v>23</v>
      </c>
      <c r="K1621">
        <v>16548</v>
      </c>
      <c r="L1621">
        <v>1289089.27</v>
      </c>
      <c r="M1621">
        <v>77.900000000000006</v>
      </c>
      <c r="N1621" t="s">
        <v>9277</v>
      </c>
      <c r="O1621" t="s">
        <v>23286</v>
      </c>
      <c r="P1621">
        <v>0</v>
      </c>
      <c r="Q1621">
        <v>0</v>
      </c>
      <c r="R1621">
        <v>4</v>
      </c>
    </row>
    <row r="1622" spans="1:18" x14ac:dyDescent="0.25">
      <c r="A1622" t="s">
        <v>2832</v>
      </c>
      <c r="B1622">
        <v>2018</v>
      </c>
      <c r="C1622">
        <v>9</v>
      </c>
      <c r="D1622">
        <v>24</v>
      </c>
      <c r="E1622" t="s">
        <v>1305</v>
      </c>
      <c r="F1622" s="1" t="s">
        <v>3205</v>
      </c>
      <c r="G1622" s="1" t="s">
        <v>3967</v>
      </c>
      <c r="H1622" s="1" t="s">
        <v>3206</v>
      </c>
      <c r="I1622" t="s">
        <v>18276</v>
      </c>
      <c r="J1622" t="s">
        <v>23</v>
      </c>
      <c r="K1622">
        <v>20615</v>
      </c>
      <c r="L1622">
        <v>1186393.25</v>
      </c>
      <c r="M1622">
        <v>57.55</v>
      </c>
      <c r="N1622" t="s">
        <v>9232</v>
      </c>
      <c r="O1622" t="s">
        <v>9511</v>
      </c>
      <c r="P1622">
        <v>0</v>
      </c>
      <c r="Q1622">
        <v>0</v>
      </c>
      <c r="R1622">
        <v>3</v>
      </c>
    </row>
    <row r="1623" spans="1:18" x14ac:dyDescent="0.25">
      <c r="A1623" t="s">
        <v>3109</v>
      </c>
      <c r="B1623">
        <v>2018</v>
      </c>
      <c r="C1623">
        <v>12</v>
      </c>
      <c r="D1623">
        <v>11</v>
      </c>
      <c r="E1623" t="s">
        <v>2641</v>
      </c>
      <c r="F1623" s="1" t="s">
        <v>3205</v>
      </c>
      <c r="G1623" s="1" t="s">
        <v>3384</v>
      </c>
      <c r="H1623" s="1" t="s">
        <v>3206</v>
      </c>
      <c r="I1623" t="s">
        <v>17067</v>
      </c>
      <c r="J1623" t="s">
        <v>23</v>
      </c>
      <c r="K1623">
        <v>10895</v>
      </c>
      <c r="L1623">
        <v>514788.71</v>
      </c>
      <c r="M1623">
        <v>47.25</v>
      </c>
      <c r="N1623" t="s">
        <v>168</v>
      </c>
      <c r="O1623" t="s">
        <v>9481</v>
      </c>
      <c r="P1623">
        <v>2.7900708435018715E-2</v>
      </c>
      <c r="Q1623">
        <v>0</v>
      </c>
      <c r="R1623">
        <v>4</v>
      </c>
    </row>
    <row r="1624" spans="1:18" x14ac:dyDescent="0.25">
      <c r="A1624" t="s">
        <v>3109</v>
      </c>
      <c r="B1624">
        <v>2018</v>
      </c>
      <c r="C1624">
        <v>12</v>
      </c>
      <c r="D1624">
        <v>11</v>
      </c>
      <c r="E1624" t="s">
        <v>2641</v>
      </c>
      <c r="F1624" s="1" t="s">
        <v>3205</v>
      </c>
      <c r="G1624" s="1" t="s">
        <v>3384</v>
      </c>
      <c r="H1624" s="1" t="s">
        <v>3206</v>
      </c>
      <c r="I1624" t="s">
        <v>17070</v>
      </c>
      <c r="J1624" t="s">
        <v>23</v>
      </c>
      <c r="K1624">
        <v>9745</v>
      </c>
      <c r="L1624">
        <v>469660.39</v>
      </c>
      <c r="M1624">
        <v>48.2</v>
      </c>
      <c r="N1624" t="s">
        <v>645</v>
      </c>
      <c r="O1624" t="s">
        <v>9450</v>
      </c>
      <c r="P1624">
        <v>9.1123449223886266E-2</v>
      </c>
      <c r="Q1624">
        <v>0</v>
      </c>
      <c r="R1624">
        <v>4</v>
      </c>
    </row>
    <row r="1625" spans="1:18" x14ac:dyDescent="0.25">
      <c r="A1625" t="s">
        <v>7719</v>
      </c>
      <c r="B1625">
        <v>2016</v>
      </c>
      <c r="C1625">
        <v>8</v>
      </c>
      <c r="D1625">
        <v>29</v>
      </c>
      <c r="E1625" t="s">
        <v>7303</v>
      </c>
      <c r="F1625" s="1" t="s">
        <v>5207</v>
      </c>
      <c r="G1625" s="1" t="s">
        <v>20573</v>
      </c>
      <c r="H1625" s="1" t="s">
        <v>7263</v>
      </c>
      <c r="I1625" t="s">
        <v>20627</v>
      </c>
      <c r="J1625" t="s">
        <v>23</v>
      </c>
      <c r="K1625">
        <v>75</v>
      </c>
      <c r="L1625">
        <v>9196.5</v>
      </c>
      <c r="M1625">
        <v>122.62</v>
      </c>
      <c r="N1625" t="s">
        <v>7263</v>
      </c>
      <c r="O1625" t="s">
        <v>23274</v>
      </c>
      <c r="P1625">
        <v>0</v>
      </c>
      <c r="Q1625">
        <v>0</v>
      </c>
      <c r="R1625">
        <v>3</v>
      </c>
    </row>
    <row r="1626" spans="1:18" x14ac:dyDescent="0.25">
      <c r="A1626" t="s">
        <v>7719</v>
      </c>
      <c r="B1626">
        <v>2016</v>
      </c>
      <c r="C1626">
        <v>8</v>
      </c>
      <c r="D1626">
        <v>29</v>
      </c>
      <c r="E1626" t="s">
        <v>7303</v>
      </c>
      <c r="F1626" s="1" t="s">
        <v>5207</v>
      </c>
      <c r="G1626" s="1" t="s">
        <v>20931</v>
      </c>
      <c r="H1626" s="1" t="s">
        <v>7263</v>
      </c>
      <c r="I1626" t="s">
        <v>6478</v>
      </c>
      <c r="J1626" t="s">
        <v>23</v>
      </c>
      <c r="K1626">
        <v>300</v>
      </c>
      <c r="L1626">
        <v>31611</v>
      </c>
      <c r="M1626">
        <v>105.37</v>
      </c>
      <c r="N1626" t="s">
        <v>8296</v>
      </c>
      <c r="O1626" t="s">
        <v>9767</v>
      </c>
      <c r="P1626">
        <v>0</v>
      </c>
      <c r="Q1626">
        <v>0</v>
      </c>
      <c r="R1626">
        <v>3</v>
      </c>
    </row>
    <row r="1627" spans="1:18" x14ac:dyDescent="0.25">
      <c r="A1627" t="s">
        <v>7719</v>
      </c>
      <c r="B1627">
        <v>2016</v>
      </c>
      <c r="C1627">
        <v>8</v>
      </c>
      <c r="D1627">
        <v>29</v>
      </c>
      <c r="E1627" t="s">
        <v>7303</v>
      </c>
      <c r="F1627" s="1" t="s">
        <v>5207</v>
      </c>
      <c r="G1627" s="1" t="s">
        <v>20931</v>
      </c>
      <c r="H1627" s="1" t="s">
        <v>7263</v>
      </c>
      <c r="I1627" t="s">
        <v>6419</v>
      </c>
      <c r="J1627" t="s">
        <v>23</v>
      </c>
      <c r="K1627">
        <v>175</v>
      </c>
      <c r="L1627">
        <v>16390.5</v>
      </c>
      <c r="M1627">
        <v>93.66</v>
      </c>
      <c r="N1627" t="s">
        <v>9103</v>
      </c>
      <c r="O1627" t="s">
        <v>9770</v>
      </c>
      <c r="P1627">
        <v>0</v>
      </c>
      <c r="Q1627">
        <v>0</v>
      </c>
      <c r="R1627">
        <v>3</v>
      </c>
    </row>
    <row r="1628" spans="1:18" x14ac:dyDescent="0.25">
      <c r="A1628" t="s">
        <v>7719</v>
      </c>
      <c r="B1628">
        <v>2016</v>
      </c>
      <c r="C1628">
        <v>8</v>
      </c>
      <c r="D1628">
        <v>29</v>
      </c>
      <c r="E1628" t="s">
        <v>7303</v>
      </c>
      <c r="F1628" s="1" t="s">
        <v>5207</v>
      </c>
      <c r="G1628" s="1" t="s">
        <v>21008</v>
      </c>
      <c r="H1628" s="1" t="s">
        <v>7263</v>
      </c>
      <c r="I1628" t="s">
        <v>21012</v>
      </c>
      <c r="J1628" t="s">
        <v>38</v>
      </c>
      <c r="K1628">
        <v>25</v>
      </c>
      <c r="L1628">
        <v>3188.75</v>
      </c>
      <c r="M1628">
        <v>127.55</v>
      </c>
      <c r="N1628" t="s">
        <v>7263</v>
      </c>
      <c r="O1628" t="s">
        <v>23274</v>
      </c>
      <c r="P1628">
        <v>0</v>
      </c>
      <c r="Q1628">
        <v>0</v>
      </c>
      <c r="R1628">
        <v>3</v>
      </c>
    </row>
    <row r="1629" spans="1:18" x14ac:dyDescent="0.25">
      <c r="A1629" t="s">
        <v>7719</v>
      </c>
      <c r="B1629">
        <v>2016</v>
      </c>
      <c r="C1629">
        <v>8</v>
      </c>
      <c r="D1629">
        <v>29</v>
      </c>
      <c r="E1629" t="s">
        <v>7303</v>
      </c>
      <c r="F1629" s="1" t="s">
        <v>9480</v>
      </c>
      <c r="G1629" s="1" t="s">
        <v>9480</v>
      </c>
      <c r="H1629" s="1" t="s">
        <v>9480</v>
      </c>
      <c r="I1629" t="s">
        <v>15696</v>
      </c>
      <c r="J1629" t="s">
        <v>23</v>
      </c>
      <c r="K1629">
        <v>150</v>
      </c>
      <c r="L1629">
        <v>15898.5</v>
      </c>
      <c r="M1629">
        <v>105.99</v>
      </c>
      <c r="N1629" t="e">
        <v>#N/A</v>
      </c>
      <c r="O1629" t="e">
        <v>#N/A</v>
      </c>
      <c r="P1629">
        <v>0</v>
      </c>
      <c r="Q1629">
        <v>0</v>
      </c>
      <c r="R1629">
        <v>3</v>
      </c>
    </row>
    <row r="1630" spans="1:18" x14ac:dyDescent="0.25">
      <c r="A1630" t="s">
        <v>7719</v>
      </c>
      <c r="B1630">
        <v>2016</v>
      </c>
      <c r="C1630">
        <v>8</v>
      </c>
      <c r="D1630">
        <v>29</v>
      </c>
      <c r="E1630" t="s">
        <v>7303</v>
      </c>
      <c r="F1630" s="1" t="s">
        <v>9480</v>
      </c>
      <c r="G1630" s="1" t="s">
        <v>9480</v>
      </c>
      <c r="H1630" s="1" t="s">
        <v>9480</v>
      </c>
      <c r="I1630" t="s">
        <v>15697</v>
      </c>
      <c r="J1630" t="s">
        <v>23</v>
      </c>
      <c r="K1630">
        <v>75</v>
      </c>
      <c r="L1630">
        <v>6100.5</v>
      </c>
      <c r="M1630">
        <v>81.34</v>
      </c>
      <c r="N1630" t="e">
        <v>#N/A</v>
      </c>
      <c r="O1630" t="e">
        <v>#N/A</v>
      </c>
      <c r="P1630">
        <v>0</v>
      </c>
      <c r="Q1630">
        <v>0</v>
      </c>
      <c r="R1630">
        <v>3</v>
      </c>
    </row>
    <row r="1631" spans="1:18" x14ac:dyDescent="0.25">
      <c r="A1631" t="s">
        <v>7719</v>
      </c>
      <c r="B1631">
        <v>2016</v>
      </c>
      <c r="C1631">
        <v>8</v>
      </c>
      <c r="D1631">
        <v>29</v>
      </c>
      <c r="E1631" t="s">
        <v>7303</v>
      </c>
      <c r="F1631" s="1" t="s">
        <v>5207</v>
      </c>
      <c r="G1631" s="1" t="s">
        <v>20573</v>
      </c>
      <c r="H1631" s="1" t="s">
        <v>7263</v>
      </c>
      <c r="I1631" t="s">
        <v>20894</v>
      </c>
      <c r="J1631" t="s">
        <v>23</v>
      </c>
      <c r="K1631">
        <v>25</v>
      </c>
      <c r="L1631">
        <v>2880.75</v>
      </c>
      <c r="M1631">
        <v>115.23</v>
      </c>
      <c r="N1631" t="s">
        <v>7263</v>
      </c>
      <c r="O1631" t="s">
        <v>23274</v>
      </c>
      <c r="P1631">
        <v>0</v>
      </c>
      <c r="Q1631">
        <v>0</v>
      </c>
      <c r="R1631">
        <v>3</v>
      </c>
    </row>
    <row r="1632" spans="1:18" x14ac:dyDescent="0.25">
      <c r="A1632" t="s">
        <v>7719</v>
      </c>
      <c r="B1632">
        <v>2016</v>
      </c>
      <c r="C1632">
        <v>8</v>
      </c>
      <c r="D1632">
        <v>29</v>
      </c>
      <c r="E1632" t="s">
        <v>7303</v>
      </c>
      <c r="F1632" s="1" t="s">
        <v>5207</v>
      </c>
      <c r="G1632" s="1" t="s">
        <v>20573</v>
      </c>
      <c r="H1632" s="1" t="s">
        <v>7263</v>
      </c>
      <c r="I1632" t="s">
        <v>20739</v>
      </c>
      <c r="J1632" t="s">
        <v>23</v>
      </c>
      <c r="K1632">
        <v>20</v>
      </c>
      <c r="L1632">
        <v>2427.8000000000002</v>
      </c>
      <c r="M1632">
        <v>121.39</v>
      </c>
      <c r="N1632" t="s">
        <v>7263</v>
      </c>
      <c r="O1632" t="s">
        <v>23274</v>
      </c>
      <c r="P1632">
        <v>0</v>
      </c>
      <c r="Q1632">
        <v>0</v>
      </c>
      <c r="R1632">
        <v>3</v>
      </c>
    </row>
    <row r="1633" spans="1:18" x14ac:dyDescent="0.25">
      <c r="A1633" t="s">
        <v>7719</v>
      </c>
      <c r="B1633">
        <v>2016</v>
      </c>
      <c r="C1633">
        <v>8</v>
      </c>
      <c r="D1633">
        <v>29</v>
      </c>
      <c r="E1633" t="s">
        <v>7303</v>
      </c>
      <c r="F1633" s="1" t="s">
        <v>5207</v>
      </c>
      <c r="G1633" s="1" t="s">
        <v>20931</v>
      </c>
      <c r="H1633" s="1" t="s">
        <v>7263</v>
      </c>
      <c r="I1633" t="s">
        <v>20979</v>
      </c>
      <c r="J1633" t="s">
        <v>23</v>
      </c>
      <c r="K1633">
        <v>540</v>
      </c>
      <c r="L1633">
        <v>55566</v>
      </c>
      <c r="M1633">
        <v>102.9</v>
      </c>
      <c r="N1633" t="s">
        <v>9110</v>
      </c>
      <c r="O1633" t="s">
        <v>9461</v>
      </c>
      <c r="P1633">
        <v>0</v>
      </c>
      <c r="Q1633">
        <v>5.1453052842904301E-2</v>
      </c>
      <c r="R1633">
        <v>3</v>
      </c>
    </row>
    <row r="1634" spans="1:18" x14ac:dyDescent="0.25">
      <c r="A1634" t="s">
        <v>7719</v>
      </c>
      <c r="B1634">
        <v>2016</v>
      </c>
      <c r="C1634">
        <v>8</v>
      </c>
      <c r="D1634">
        <v>29</v>
      </c>
      <c r="E1634" t="s">
        <v>7303</v>
      </c>
      <c r="F1634" s="1" t="s">
        <v>5207</v>
      </c>
      <c r="G1634" s="1" t="s">
        <v>20931</v>
      </c>
      <c r="H1634" s="1" t="s">
        <v>7263</v>
      </c>
      <c r="I1634" t="s">
        <v>20985</v>
      </c>
      <c r="J1634" t="s">
        <v>23</v>
      </c>
      <c r="K1634">
        <v>50.4</v>
      </c>
      <c r="L1634">
        <v>5838.34</v>
      </c>
      <c r="M1634">
        <v>115.84</v>
      </c>
      <c r="N1634" t="s">
        <v>9111</v>
      </c>
      <c r="O1634" t="s">
        <v>9468</v>
      </c>
      <c r="P1634">
        <v>0</v>
      </c>
      <c r="Q1634">
        <v>3.481892927687627E-2</v>
      </c>
      <c r="R1634">
        <v>3</v>
      </c>
    </row>
    <row r="1635" spans="1:18" x14ac:dyDescent="0.25">
      <c r="A1635" t="s">
        <v>7719</v>
      </c>
      <c r="B1635">
        <v>2016</v>
      </c>
      <c r="C1635">
        <v>8</v>
      </c>
      <c r="D1635">
        <v>29</v>
      </c>
      <c r="E1635" t="s">
        <v>7303</v>
      </c>
      <c r="F1635" s="1" t="s">
        <v>5207</v>
      </c>
      <c r="G1635" s="1" t="s">
        <v>20931</v>
      </c>
      <c r="H1635" s="1" t="s">
        <v>7263</v>
      </c>
      <c r="I1635" t="s">
        <v>20958</v>
      </c>
      <c r="J1635" t="s">
        <v>23</v>
      </c>
      <c r="K1635">
        <v>750</v>
      </c>
      <c r="L1635">
        <v>70710</v>
      </c>
      <c r="M1635">
        <v>94.28</v>
      </c>
      <c r="N1635" t="s">
        <v>9106</v>
      </c>
      <c r="O1635" t="s">
        <v>9459</v>
      </c>
      <c r="P1635">
        <v>0</v>
      </c>
      <c r="Q1635">
        <v>5.3850305373165194E-2</v>
      </c>
      <c r="R1635">
        <v>3</v>
      </c>
    </row>
    <row r="1636" spans="1:18" x14ac:dyDescent="0.25">
      <c r="A1636" t="s">
        <v>7719</v>
      </c>
      <c r="B1636">
        <v>2016</v>
      </c>
      <c r="C1636">
        <v>8</v>
      </c>
      <c r="D1636">
        <v>29</v>
      </c>
      <c r="E1636" t="s">
        <v>7303</v>
      </c>
      <c r="F1636" s="1" t="s">
        <v>5207</v>
      </c>
      <c r="G1636" s="1" t="s">
        <v>20573</v>
      </c>
      <c r="H1636" s="1" t="s">
        <v>7263</v>
      </c>
      <c r="I1636" t="s">
        <v>20690</v>
      </c>
      <c r="J1636" t="s">
        <v>23</v>
      </c>
      <c r="K1636">
        <v>2540</v>
      </c>
      <c r="L1636">
        <v>245719.61</v>
      </c>
      <c r="M1636">
        <v>96.74</v>
      </c>
      <c r="N1636" t="s">
        <v>9014</v>
      </c>
      <c r="O1636" t="s">
        <v>9455</v>
      </c>
      <c r="P1636">
        <v>0</v>
      </c>
      <c r="Q1636">
        <v>7.1029776426183869E-2</v>
      </c>
      <c r="R1636">
        <v>3</v>
      </c>
    </row>
    <row r="1637" spans="1:18" x14ac:dyDescent="0.25">
      <c r="A1637" t="s">
        <v>7719</v>
      </c>
      <c r="B1637">
        <v>2016</v>
      </c>
      <c r="C1637">
        <v>8</v>
      </c>
      <c r="D1637">
        <v>29</v>
      </c>
      <c r="E1637" t="s">
        <v>7303</v>
      </c>
      <c r="F1637" s="1" t="s">
        <v>5207</v>
      </c>
      <c r="G1637" s="1" t="s">
        <v>21008</v>
      </c>
      <c r="H1637" s="1" t="s">
        <v>7263</v>
      </c>
      <c r="I1637" t="s">
        <v>7023</v>
      </c>
      <c r="J1637" t="s">
        <v>23</v>
      </c>
      <c r="K1637">
        <v>325</v>
      </c>
      <c r="L1637">
        <v>32041.75</v>
      </c>
      <c r="M1637">
        <v>98.59</v>
      </c>
      <c r="N1637" t="s">
        <v>9365</v>
      </c>
      <c r="O1637" t="s">
        <v>9774</v>
      </c>
      <c r="P1637">
        <v>0</v>
      </c>
      <c r="Q1637">
        <v>0</v>
      </c>
      <c r="R1637">
        <v>3</v>
      </c>
    </row>
    <row r="1638" spans="1:18" x14ac:dyDescent="0.25">
      <c r="A1638" t="s">
        <v>7719</v>
      </c>
      <c r="B1638">
        <v>2016</v>
      </c>
      <c r="C1638">
        <v>8</v>
      </c>
      <c r="D1638">
        <v>29</v>
      </c>
      <c r="E1638" t="s">
        <v>7303</v>
      </c>
      <c r="F1638" s="1" t="s">
        <v>5207</v>
      </c>
      <c r="G1638" s="1" t="s">
        <v>21008</v>
      </c>
      <c r="H1638" s="1" t="s">
        <v>7263</v>
      </c>
      <c r="I1638" t="s">
        <v>21034</v>
      </c>
      <c r="J1638" t="s">
        <v>23</v>
      </c>
      <c r="K1638">
        <v>50</v>
      </c>
      <c r="L1638">
        <v>6347</v>
      </c>
      <c r="M1638">
        <v>126.94</v>
      </c>
      <c r="N1638" t="s">
        <v>7263</v>
      </c>
      <c r="O1638" t="s">
        <v>23274</v>
      </c>
      <c r="P1638">
        <v>0</v>
      </c>
      <c r="Q1638">
        <v>0</v>
      </c>
      <c r="R1638">
        <v>3</v>
      </c>
    </row>
    <row r="1639" spans="1:18" x14ac:dyDescent="0.25">
      <c r="A1639" t="s">
        <v>7719</v>
      </c>
      <c r="B1639">
        <v>2016</v>
      </c>
      <c r="C1639">
        <v>8</v>
      </c>
      <c r="D1639">
        <v>29</v>
      </c>
      <c r="E1639" t="s">
        <v>7303</v>
      </c>
      <c r="F1639" s="1" t="s">
        <v>5207</v>
      </c>
      <c r="G1639" s="1" t="s">
        <v>21008</v>
      </c>
      <c r="H1639" s="1" t="s">
        <v>7263</v>
      </c>
      <c r="I1639" t="s">
        <v>21018</v>
      </c>
      <c r="J1639" t="s">
        <v>23</v>
      </c>
      <c r="K1639">
        <v>250</v>
      </c>
      <c r="L1639">
        <v>38665</v>
      </c>
      <c r="M1639">
        <v>154.66</v>
      </c>
      <c r="N1639" t="s">
        <v>7263</v>
      </c>
      <c r="O1639" t="s">
        <v>23274</v>
      </c>
      <c r="P1639">
        <v>0</v>
      </c>
      <c r="Q1639">
        <v>0</v>
      </c>
      <c r="R1639">
        <v>3</v>
      </c>
    </row>
    <row r="1640" spans="1:18" x14ac:dyDescent="0.25">
      <c r="A1640" t="s">
        <v>7719</v>
      </c>
      <c r="B1640">
        <v>2016</v>
      </c>
      <c r="C1640">
        <v>8</v>
      </c>
      <c r="D1640">
        <v>29</v>
      </c>
      <c r="E1640" t="s">
        <v>7303</v>
      </c>
      <c r="F1640" s="1" t="s">
        <v>5207</v>
      </c>
      <c r="G1640" s="1" t="s">
        <v>21008</v>
      </c>
      <c r="H1640" s="1" t="s">
        <v>7263</v>
      </c>
      <c r="I1640" t="s">
        <v>21033</v>
      </c>
      <c r="J1640" t="s">
        <v>23</v>
      </c>
      <c r="K1640">
        <v>200</v>
      </c>
      <c r="L1640">
        <v>24524</v>
      </c>
      <c r="M1640">
        <v>122.62</v>
      </c>
      <c r="N1640" t="s">
        <v>7263</v>
      </c>
      <c r="O1640" t="s">
        <v>23274</v>
      </c>
      <c r="P1640">
        <v>0</v>
      </c>
      <c r="Q1640">
        <v>0</v>
      </c>
      <c r="R1640">
        <v>3</v>
      </c>
    </row>
    <row r="1641" spans="1:18" x14ac:dyDescent="0.25">
      <c r="A1641" t="s">
        <v>7719</v>
      </c>
      <c r="B1641">
        <v>2016</v>
      </c>
      <c r="C1641">
        <v>8</v>
      </c>
      <c r="D1641">
        <v>29</v>
      </c>
      <c r="E1641" t="s">
        <v>7303</v>
      </c>
      <c r="F1641" s="1" t="s">
        <v>5207</v>
      </c>
      <c r="G1641" s="1" t="s">
        <v>20573</v>
      </c>
      <c r="H1641" s="1" t="s">
        <v>7263</v>
      </c>
      <c r="I1641" t="s">
        <v>20727</v>
      </c>
      <c r="J1641" t="s">
        <v>23</v>
      </c>
      <c r="K1641">
        <v>100</v>
      </c>
      <c r="L1641">
        <v>12139</v>
      </c>
      <c r="M1641">
        <v>121.39</v>
      </c>
      <c r="N1641" t="s">
        <v>7263</v>
      </c>
      <c r="O1641" t="s">
        <v>23274</v>
      </c>
      <c r="P1641">
        <v>0</v>
      </c>
      <c r="Q1641">
        <v>0</v>
      </c>
      <c r="R1641">
        <v>3</v>
      </c>
    </row>
    <row r="1642" spans="1:18" x14ac:dyDescent="0.25">
      <c r="A1642" t="s">
        <v>7719</v>
      </c>
      <c r="B1642">
        <v>2016</v>
      </c>
      <c r="C1642">
        <v>8</v>
      </c>
      <c r="D1642">
        <v>29</v>
      </c>
      <c r="E1642" t="s">
        <v>7303</v>
      </c>
      <c r="F1642" s="1" t="s">
        <v>5207</v>
      </c>
      <c r="G1642" s="1" t="s">
        <v>20573</v>
      </c>
      <c r="H1642" s="1" t="s">
        <v>7263</v>
      </c>
      <c r="I1642" t="s">
        <v>20795</v>
      </c>
      <c r="J1642" t="s">
        <v>23</v>
      </c>
      <c r="K1642">
        <v>100</v>
      </c>
      <c r="L1642">
        <v>13310</v>
      </c>
      <c r="M1642">
        <v>133.1</v>
      </c>
      <c r="N1642" t="s">
        <v>7263</v>
      </c>
      <c r="O1642" t="s">
        <v>23274</v>
      </c>
      <c r="P1642">
        <v>0</v>
      </c>
      <c r="Q1642">
        <v>0</v>
      </c>
      <c r="R1642">
        <v>3</v>
      </c>
    </row>
    <row r="1643" spans="1:18" x14ac:dyDescent="0.25">
      <c r="A1643" t="s">
        <v>7719</v>
      </c>
      <c r="B1643">
        <v>2016</v>
      </c>
      <c r="C1643">
        <v>8</v>
      </c>
      <c r="D1643">
        <v>29</v>
      </c>
      <c r="E1643" t="s">
        <v>7303</v>
      </c>
      <c r="F1643" s="1" t="s">
        <v>5207</v>
      </c>
      <c r="G1643" s="1" t="s">
        <v>20931</v>
      </c>
      <c r="H1643" s="1" t="s">
        <v>7263</v>
      </c>
      <c r="I1643" t="s">
        <v>6625</v>
      </c>
      <c r="J1643" t="s">
        <v>23</v>
      </c>
      <c r="K1643">
        <v>240</v>
      </c>
      <c r="L1643">
        <v>41851.199999999997</v>
      </c>
      <c r="M1643">
        <v>174.38</v>
      </c>
      <c r="N1643" t="s">
        <v>9111</v>
      </c>
      <c r="O1643" t="s">
        <v>9468</v>
      </c>
      <c r="P1643">
        <v>0</v>
      </c>
      <c r="Q1643">
        <v>3.481892927687627E-2</v>
      </c>
      <c r="R1643">
        <v>3</v>
      </c>
    </row>
    <row r="1644" spans="1:18" x14ac:dyDescent="0.25">
      <c r="A1644" t="s">
        <v>7719</v>
      </c>
      <c r="B1644">
        <v>2016</v>
      </c>
      <c r="C1644">
        <v>8</v>
      </c>
      <c r="D1644">
        <v>29</v>
      </c>
      <c r="E1644" t="s">
        <v>7303</v>
      </c>
      <c r="F1644" s="1" t="s">
        <v>5207</v>
      </c>
      <c r="G1644" s="1" t="s">
        <v>20931</v>
      </c>
      <c r="H1644" s="1" t="s">
        <v>7263</v>
      </c>
      <c r="I1644" t="s">
        <v>20969</v>
      </c>
      <c r="J1644" t="s">
        <v>23</v>
      </c>
      <c r="K1644">
        <v>200</v>
      </c>
      <c r="L1644">
        <v>28962</v>
      </c>
      <c r="M1644">
        <v>144.81</v>
      </c>
      <c r="N1644" t="s">
        <v>9108</v>
      </c>
      <c r="O1644" t="s">
        <v>9458</v>
      </c>
      <c r="P1644">
        <v>0</v>
      </c>
      <c r="Q1644">
        <v>5.5249692175779658E-2</v>
      </c>
      <c r="R1644">
        <v>3</v>
      </c>
    </row>
    <row r="1645" spans="1:18" x14ac:dyDescent="0.25">
      <c r="A1645" t="s">
        <v>7719</v>
      </c>
      <c r="B1645">
        <v>2016</v>
      </c>
      <c r="C1645">
        <v>8</v>
      </c>
      <c r="D1645">
        <v>29</v>
      </c>
      <c r="E1645" t="s">
        <v>7303</v>
      </c>
      <c r="F1645" s="1" t="s">
        <v>5207</v>
      </c>
      <c r="G1645" s="1" t="s">
        <v>20931</v>
      </c>
      <c r="H1645" s="1" t="s">
        <v>7263</v>
      </c>
      <c r="I1645" t="s">
        <v>20982</v>
      </c>
      <c r="J1645" t="s">
        <v>23</v>
      </c>
      <c r="K1645">
        <v>300</v>
      </c>
      <c r="L1645">
        <v>45659.99</v>
      </c>
      <c r="M1645">
        <v>152.19999999999999</v>
      </c>
      <c r="N1645" t="s">
        <v>9110</v>
      </c>
      <c r="O1645" t="s">
        <v>9461</v>
      </c>
      <c r="P1645">
        <v>0</v>
      </c>
      <c r="Q1645">
        <v>5.1453052842904301E-2</v>
      </c>
      <c r="R1645">
        <v>3</v>
      </c>
    </row>
    <row r="1646" spans="1:18" x14ac:dyDescent="0.25">
      <c r="A1646" t="s">
        <v>7719</v>
      </c>
      <c r="B1646">
        <v>2016</v>
      </c>
      <c r="C1646">
        <v>8</v>
      </c>
      <c r="D1646">
        <v>29</v>
      </c>
      <c r="E1646" t="s">
        <v>7303</v>
      </c>
      <c r="F1646" s="1" t="s">
        <v>5207</v>
      </c>
      <c r="G1646" s="1" t="s">
        <v>20573</v>
      </c>
      <c r="H1646" s="1" t="s">
        <v>7263</v>
      </c>
      <c r="I1646" t="s">
        <v>20873</v>
      </c>
      <c r="J1646" t="s">
        <v>23</v>
      </c>
      <c r="K1646">
        <v>800</v>
      </c>
      <c r="L1646">
        <v>125704</v>
      </c>
      <c r="M1646">
        <v>157.13</v>
      </c>
      <c r="N1646" t="s">
        <v>9082</v>
      </c>
      <c r="O1646" t="s">
        <v>9476</v>
      </c>
      <c r="P1646">
        <v>0</v>
      </c>
      <c r="Q1646">
        <v>2.3301008403514442E-2</v>
      </c>
      <c r="R1646">
        <v>3</v>
      </c>
    </row>
    <row r="1647" spans="1:18" x14ac:dyDescent="0.25">
      <c r="A1647" t="s">
        <v>7719</v>
      </c>
      <c r="B1647">
        <v>2016</v>
      </c>
      <c r="C1647">
        <v>8</v>
      </c>
      <c r="D1647">
        <v>29</v>
      </c>
      <c r="E1647" t="s">
        <v>7303</v>
      </c>
      <c r="F1647" s="1" t="s">
        <v>5207</v>
      </c>
      <c r="G1647" s="1" t="s">
        <v>20573</v>
      </c>
      <c r="H1647" s="1" t="s">
        <v>7263</v>
      </c>
      <c r="I1647" t="s">
        <v>5367</v>
      </c>
      <c r="J1647" t="s">
        <v>23</v>
      </c>
      <c r="K1647">
        <v>25</v>
      </c>
      <c r="L1647">
        <v>2095</v>
      </c>
      <c r="M1647">
        <v>83.8</v>
      </c>
      <c r="N1647" t="s">
        <v>8973</v>
      </c>
      <c r="O1647" t="s">
        <v>9873</v>
      </c>
      <c r="P1647">
        <v>0</v>
      </c>
      <c r="Q1647">
        <v>0</v>
      </c>
      <c r="R1647">
        <v>3</v>
      </c>
    </row>
    <row r="1648" spans="1:18" x14ac:dyDescent="0.25">
      <c r="A1648" t="s">
        <v>7719</v>
      </c>
      <c r="B1648">
        <v>2016</v>
      </c>
      <c r="C1648">
        <v>8</v>
      </c>
      <c r="D1648">
        <v>29</v>
      </c>
      <c r="E1648" t="s">
        <v>7303</v>
      </c>
      <c r="F1648" s="1" t="s">
        <v>5207</v>
      </c>
      <c r="G1648" s="1" t="s">
        <v>20573</v>
      </c>
      <c r="H1648" s="1" t="s">
        <v>7263</v>
      </c>
      <c r="I1648" t="s">
        <v>5603</v>
      </c>
      <c r="J1648" t="s">
        <v>23</v>
      </c>
      <c r="K1648">
        <v>50</v>
      </c>
      <c r="L1648">
        <v>5607.5</v>
      </c>
      <c r="M1648">
        <v>112.15</v>
      </c>
      <c r="N1648" t="s">
        <v>8996</v>
      </c>
      <c r="O1648" t="s">
        <v>9779</v>
      </c>
      <c r="P1648">
        <v>0</v>
      </c>
      <c r="Q1648">
        <v>0</v>
      </c>
      <c r="R1648">
        <v>3</v>
      </c>
    </row>
    <row r="1649" spans="1:18" x14ac:dyDescent="0.25">
      <c r="A1649" t="s">
        <v>7719</v>
      </c>
      <c r="B1649">
        <v>2016</v>
      </c>
      <c r="C1649">
        <v>8</v>
      </c>
      <c r="D1649">
        <v>29</v>
      </c>
      <c r="E1649" t="s">
        <v>7303</v>
      </c>
      <c r="F1649" s="1" t="s">
        <v>5207</v>
      </c>
      <c r="G1649" s="1" t="s">
        <v>20573</v>
      </c>
      <c r="H1649" s="1" t="s">
        <v>7263</v>
      </c>
      <c r="I1649" t="s">
        <v>20676</v>
      </c>
      <c r="J1649" t="s">
        <v>23</v>
      </c>
      <c r="K1649">
        <v>25</v>
      </c>
      <c r="L1649">
        <v>2803.75</v>
      </c>
      <c r="M1649">
        <v>112.15</v>
      </c>
      <c r="N1649" t="s">
        <v>7263</v>
      </c>
      <c r="O1649" t="s">
        <v>23274</v>
      </c>
      <c r="P1649">
        <v>0</v>
      </c>
      <c r="Q1649">
        <v>0</v>
      </c>
      <c r="R1649">
        <v>3</v>
      </c>
    </row>
    <row r="1650" spans="1:18" x14ac:dyDescent="0.25">
      <c r="A1650" t="s">
        <v>7719</v>
      </c>
      <c r="B1650">
        <v>2016</v>
      </c>
      <c r="C1650">
        <v>8</v>
      </c>
      <c r="D1650">
        <v>29</v>
      </c>
      <c r="E1650" t="s">
        <v>7303</v>
      </c>
      <c r="F1650" s="1" t="s">
        <v>5207</v>
      </c>
      <c r="G1650" s="1" t="s">
        <v>21008</v>
      </c>
      <c r="H1650" s="1" t="s">
        <v>7263</v>
      </c>
      <c r="I1650" t="s">
        <v>6965</v>
      </c>
      <c r="J1650" t="s">
        <v>23</v>
      </c>
      <c r="K1650">
        <v>50</v>
      </c>
      <c r="L1650">
        <v>4837</v>
      </c>
      <c r="M1650">
        <v>96.74</v>
      </c>
      <c r="N1650" t="s">
        <v>9361</v>
      </c>
      <c r="O1650" t="s">
        <v>9778</v>
      </c>
      <c r="P1650">
        <v>0</v>
      </c>
      <c r="Q1650">
        <v>0</v>
      </c>
      <c r="R1650">
        <v>3</v>
      </c>
    </row>
    <row r="1651" spans="1:18" x14ac:dyDescent="0.25">
      <c r="A1651" t="s">
        <v>7719</v>
      </c>
      <c r="B1651">
        <v>2016</v>
      </c>
      <c r="C1651">
        <v>8</v>
      </c>
      <c r="D1651">
        <v>29</v>
      </c>
      <c r="E1651" t="s">
        <v>7303</v>
      </c>
      <c r="F1651" s="1" t="s">
        <v>5207</v>
      </c>
      <c r="G1651" s="1" t="s">
        <v>20573</v>
      </c>
      <c r="H1651" s="1" t="s">
        <v>7263</v>
      </c>
      <c r="I1651" t="s">
        <v>5495</v>
      </c>
      <c r="J1651" t="s">
        <v>23</v>
      </c>
      <c r="K1651">
        <v>225</v>
      </c>
      <c r="L1651">
        <v>18301.5</v>
      </c>
      <c r="M1651">
        <v>81.34</v>
      </c>
      <c r="N1651" t="s">
        <v>8986</v>
      </c>
      <c r="O1651" t="s">
        <v>9982</v>
      </c>
      <c r="P1651">
        <v>0</v>
      </c>
      <c r="Q1651">
        <v>0</v>
      </c>
      <c r="R1651">
        <v>3</v>
      </c>
    </row>
    <row r="1652" spans="1:18" x14ac:dyDescent="0.25">
      <c r="A1652" t="s">
        <v>7719</v>
      </c>
      <c r="B1652">
        <v>2016</v>
      </c>
      <c r="C1652">
        <v>8</v>
      </c>
      <c r="D1652">
        <v>29</v>
      </c>
      <c r="E1652" t="s">
        <v>7303</v>
      </c>
      <c r="F1652" s="1" t="s">
        <v>5207</v>
      </c>
      <c r="G1652" s="1" t="s">
        <v>20573</v>
      </c>
      <c r="H1652" s="1" t="s">
        <v>7263</v>
      </c>
      <c r="I1652" t="s">
        <v>20709</v>
      </c>
      <c r="J1652" t="s">
        <v>23</v>
      </c>
      <c r="K1652">
        <v>20</v>
      </c>
      <c r="L1652">
        <v>1959.4</v>
      </c>
      <c r="M1652">
        <v>97.97</v>
      </c>
      <c r="N1652" t="s">
        <v>9024</v>
      </c>
      <c r="O1652" t="s">
        <v>9469</v>
      </c>
      <c r="P1652">
        <v>0</v>
      </c>
      <c r="Q1652">
        <v>3.3430295232662992E-2</v>
      </c>
      <c r="R1652">
        <v>3</v>
      </c>
    </row>
    <row r="1653" spans="1:18" x14ac:dyDescent="0.25">
      <c r="A1653" t="s">
        <v>7719</v>
      </c>
      <c r="B1653">
        <v>2016</v>
      </c>
      <c r="C1653">
        <v>8</v>
      </c>
      <c r="D1653">
        <v>29</v>
      </c>
      <c r="E1653" t="s">
        <v>7303</v>
      </c>
      <c r="F1653" s="1" t="s">
        <v>5207</v>
      </c>
      <c r="G1653" s="1" t="s">
        <v>20573</v>
      </c>
      <c r="H1653" s="1" t="s">
        <v>7263</v>
      </c>
      <c r="I1653" t="s">
        <v>20725</v>
      </c>
      <c r="J1653" t="s">
        <v>23</v>
      </c>
      <c r="K1653">
        <v>100</v>
      </c>
      <c r="L1653">
        <v>9428</v>
      </c>
      <c r="M1653">
        <v>94.28</v>
      </c>
      <c r="N1653" t="s">
        <v>7263</v>
      </c>
      <c r="O1653" t="s">
        <v>23274</v>
      </c>
      <c r="P1653">
        <v>0</v>
      </c>
      <c r="Q1653">
        <v>0</v>
      </c>
      <c r="R1653">
        <v>3</v>
      </c>
    </row>
    <row r="1654" spans="1:18" x14ac:dyDescent="0.25">
      <c r="A1654" t="s">
        <v>7719</v>
      </c>
      <c r="B1654">
        <v>2016</v>
      </c>
      <c r="C1654">
        <v>8</v>
      </c>
      <c r="D1654">
        <v>29</v>
      </c>
      <c r="E1654" t="s">
        <v>7303</v>
      </c>
      <c r="F1654" s="1" t="s">
        <v>5207</v>
      </c>
      <c r="G1654" s="1" t="s">
        <v>20573</v>
      </c>
      <c r="H1654" s="1" t="s">
        <v>7263</v>
      </c>
      <c r="I1654" t="s">
        <v>20720</v>
      </c>
      <c r="J1654" t="s">
        <v>23</v>
      </c>
      <c r="K1654">
        <v>420</v>
      </c>
      <c r="L1654">
        <v>50983.8</v>
      </c>
      <c r="M1654">
        <v>121.39</v>
      </c>
      <c r="N1654" t="s">
        <v>8855</v>
      </c>
      <c r="O1654" t="s">
        <v>9463</v>
      </c>
      <c r="P1654">
        <v>0</v>
      </c>
      <c r="Q1654">
        <v>4.5717886060994917E-2</v>
      </c>
      <c r="R1654">
        <v>3</v>
      </c>
    </row>
    <row r="1655" spans="1:18" x14ac:dyDescent="0.25">
      <c r="A1655" t="s">
        <v>7719</v>
      </c>
      <c r="B1655">
        <v>2016</v>
      </c>
      <c r="C1655">
        <v>8</v>
      </c>
      <c r="D1655">
        <v>29</v>
      </c>
      <c r="E1655" t="s">
        <v>7303</v>
      </c>
      <c r="F1655" s="1" t="s">
        <v>5207</v>
      </c>
      <c r="G1655" s="1" t="s">
        <v>20573</v>
      </c>
      <c r="H1655" s="1" t="s">
        <v>7263</v>
      </c>
      <c r="I1655" t="s">
        <v>20781</v>
      </c>
      <c r="J1655" t="s">
        <v>23</v>
      </c>
      <c r="K1655">
        <v>175</v>
      </c>
      <c r="L1655">
        <v>18548.25</v>
      </c>
      <c r="M1655">
        <v>105.99</v>
      </c>
      <c r="N1655" t="s">
        <v>7263</v>
      </c>
      <c r="O1655" t="s">
        <v>23274</v>
      </c>
      <c r="P1655">
        <v>0</v>
      </c>
      <c r="Q1655">
        <v>0</v>
      </c>
      <c r="R1655">
        <v>3</v>
      </c>
    </row>
    <row r="1656" spans="1:18" x14ac:dyDescent="0.25">
      <c r="A1656" t="s">
        <v>7719</v>
      </c>
      <c r="B1656">
        <v>2016</v>
      </c>
      <c r="C1656">
        <v>8</v>
      </c>
      <c r="D1656">
        <v>29</v>
      </c>
      <c r="E1656" t="s">
        <v>7303</v>
      </c>
      <c r="F1656" s="1" t="s">
        <v>5207</v>
      </c>
      <c r="G1656" s="1" t="s">
        <v>20931</v>
      </c>
      <c r="H1656" s="1" t="s">
        <v>7263</v>
      </c>
      <c r="I1656" t="s">
        <v>20965</v>
      </c>
      <c r="J1656" t="s">
        <v>23</v>
      </c>
      <c r="K1656">
        <v>210</v>
      </c>
      <c r="L1656">
        <v>21869.4</v>
      </c>
      <c r="M1656">
        <v>104.14</v>
      </c>
      <c r="N1656" t="s">
        <v>9108</v>
      </c>
      <c r="O1656" t="s">
        <v>9458</v>
      </c>
      <c r="P1656">
        <v>0</v>
      </c>
      <c r="Q1656">
        <v>5.5249692175779658E-2</v>
      </c>
      <c r="R1656">
        <v>3</v>
      </c>
    </row>
    <row r="1657" spans="1:18" x14ac:dyDescent="0.25">
      <c r="A1657" t="s">
        <v>7719</v>
      </c>
      <c r="B1657">
        <v>2016</v>
      </c>
      <c r="C1657">
        <v>8</v>
      </c>
      <c r="D1657">
        <v>29</v>
      </c>
      <c r="E1657" t="s">
        <v>7303</v>
      </c>
      <c r="F1657" s="1" t="s">
        <v>5207</v>
      </c>
      <c r="G1657" s="1" t="s">
        <v>21008</v>
      </c>
      <c r="H1657" s="1" t="s">
        <v>7263</v>
      </c>
      <c r="I1657" t="s">
        <v>21022</v>
      </c>
      <c r="J1657" t="s">
        <v>23</v>
      </c>
      <c r="K1657">
        <v>50</v>
      </c>
      <c r="L1657">
        <v>6377.5</v>
      </c>
      <c r="M1657">
        <v>127.55</v>
      </c>
      <c r="N1657" t="s">
        <v>7263</v>
      </c>
      <c r="O1657" t="s">
        <v>23274</v>
      </c>
      <c r="P1657">
        <v>0</v>
      </c>
      <c r="Q1657">
        <v>0</v>
      </c>
      <c r="R1657">
        <v>3</v>
      </c>
    </row>
    <row r="1658" spans="1:18" x14ac:dyDescent="0.25">
      <c r="A1658" t="s">
        <v>7719</v>
      </c>
      <c r="B1658">
        <v>2016</v>
      </c>
      <c r="C1658">
        <v>8</v>
      </c>
      <c r="D1658">
        <v>29</v>
      </c>
      <c r="E1658" t="s">
        <v>7303</v>
      </c>
      <c r="F1658" s="1" t="s">
        <v>5207</v>
      </c>
      <c r="G1658" s="1" t="s">
        <v>21008</v>
      </c>
      <c r="H1658" s="1" t="s">
        <v>7263</v>
      </c>
      <c r="I1658" t="s">
        <v>21026</v>
      </c>
      <c r="J1658" t="s">
        <v>23</v>
      </c>
      <c r="K1658">
        <v>25</v>
      </c>
      <c r="L1658">
        <v>3158</v>
      </c>
      <c r="M1658">
        <v>126.32</v>
      </c>
      <c r="N1658" t="s">
        <v>7263</v>
      </c>
      <c r="O1658" t="s">
        <v>23274</v>
      </c>
      <c r="P1658">
        <v>0</v>
      </c>
      <c r="Q1658">
        <v>0</v>
      </c>
      <c r="R1658">
        <v>3</v>
      </c>
    </row>
    <row r="1659" spans="1:18" x14ac:dyDescent="0.25">
      <c r="A1659" t="s">
        <v>7701</v>
      </c>
      <c r="B1659">
        <v>2016</v>
      </c>
      <c r="C1659">
        <v>8</v>
      </c>
      <c r="D1659">
        <v>22</v>
      </c>
      <c r="E1659" t="s">
        <v>7471</v>
      </c>
      <c r="F1659" s="1" t="s">
        <v>5207</v>
      </c>
      <c r="G1659" s="1" t="s">
        <v>20573</v>
      </c>
      <c r="H1659" s="1" t="s">
        <v>3201</v>
      </c>
      <c r="I1659" t="s">
        <v>5731</v>
      </c>
      <c r="J1659" t="s">
        <v>23</v>
      </c>
      <c r="K1659">
        <v>2018</v>
      </c>
      <c r="L1659">
        <v>232070</v>
      </c>
      <c r="M1659">
        <v>115</v>
      </c>
      <c r="N1659" t="s">
        <v>9014</v>
      </c>
      <c r="O1659" t="s">
        <v>9477</v>
      </c>
      <c r="P1659">
        <v>0</v>
      </c>
      <c r="Q1659">
        <v>0</v>
      </c>
      <c r="R1659">
        <v>3</v>
      </c>
    </row>
    <row r="1660" spans="1:18" x14ac:dyDescent="0.25">
      <c r="A1660" t="s">
        <v>1291</v>
      </c>
      <c r="B1660">
        <v>2017</v>
      </c>
      <c r="C1660">
        <v>1</v>
      </c>
      <c r="D1660">
        <v>11</v>
      </c>
      <c r="E1660" t="s">
        <v>226</v>
      </c>
      <c r="F1660" s="1" t="s">
        <v>3205</v>
      </c>
      <c r="G1660" s="1" t="s">
        <v>3384</v>
      </c>
      <c r="H1660" s="1" t="s">
        <v>3206</v>
      </c>
      <c r="I1660" t="s">
        <v>17081</v>
      </c>
      <c r="J1660" t="s">
        <v>23</v>
      </c>
      <c r="K1660">
        <v>21785</v>
      </c>
      <c r="L1660">
        <v>965075.5</v>
      </c>
      <c r="M1660">
        <v>44.3</v>
      </c>
      <c r="N1660" t="s">
        <v>160</v>
      </c>
      <c r="O1660" t="s">
        <v>9452</v>
      </c>
      <c r="P1660">
        <v>0.10110188471641929</v>
      </c>
      <c r="Q1660">
        <v>0</v>
      </c>
      <c r="R1660">
        <v>1</v>
      </c>
    </row>
    <row r="1661" spans="1:18" x14ac:dyDescent="0.25">
      <c r="A1661" t="s">
        <v>10602</v>
      </c>
      <c r="B1661">
        <v>2019</v>
      </c>
      <c r="C1661">
        <v>4</v>
      </c>
      <c r="D1661">
        <v>3</v>
      </c>
      <c r="E1661" t="s">
        <v>226</v>
      </c>
      <c r="F1661" s="1" t="s">
        <v>3205</v>
      </c>
      <c r="G1661" s="1" t="s">
        <v>3967</v>
      </c>
      <c r="H1661" s="1" t="s">
        <v>3206</v>
      </c>
      <c r="I1661" t="s">
        <v>18478</v>
      </c>
      <c r="J1661" t="s">
        <v>23</v>
      </c>
      <c r="K1661">
        <v>2745</v>
      </c>
      <c r="L1661">
        <v>233297.55</v>
      </c>
      <c r="M1661">
        <v>84.99</v>
      </c>
      <c r="N1661" t="s">
        <v>10467</v>
      </c>
      <c r="O1661" t="s">
        <v>23224</v>
      </c>
      <c r="P1661">
        <v>0</v>
      </c>
      <c r="Q1661">
        <v>0</v>
      </c>
      <c r="R1661">
        <v>2</v>
      </c>
    </row>
    <row r="1662" spans="1:18" x14ac:dyDescent="0.25">
      <c r="A1662" t="s">
        <v>10602</v>
      </c>
      <c r="B1662">
        <v>2019</v>
      </c>
      <c r="C1662">
        <v>4</v>
      </c>
      <c r="D1662">
        <v>3</v>
      </c>
      <c r="E1662" t="s">
        <v>226</v>
      </c>
      <c r="F1662" s="1" t="s">
        <v>3205</v>
      </c>
      <c r="G1662" s="1" t="s">
        <v>3967</v>
      </c>
      <c r="H1662" s="1" t="s">
        <v>3206</v>
      </c>
      <c r="I1662" t="s">
        <v>18489</v>
      </c>
      <c r="J1662" t="s">
        <v>23</v>
      </c>
      <c r="K1662">
        <v>2024</v>
      </c>
      <c r="L1662">
        <v>182362.4</v>
      </c>
      <c r="M1662">
        <v>90.1</v>
      </c>
      <c r="N1662" t="s">
        <v>9260</v>
      </c>
      <c r="O1662" t="s">
        <v>9500</v>
      </c>
      <c r="P1662">
        <v>0</v>
      </c>
      <c r="Q1662">
        <v>0</v>
      </c>
      <c r="R1662">
        <v>2</v>
      </c>
    </row>
    <row r="1663" spans="1:18" x14ac:dyDescent="0.25">
      <c r="A1663" t="s">
        <v>2412</v>
      </c>
      <c r="B1663">
        <v>2018</v>
      </c>
      <c r="C1663">
        <v>4</v>
      </c>
      <c r="D1663">
        <v>19</v>
      </c>
      <c r="E1663" t="s">
        <v>2307</v>
      </c>
      <c r="F1663" s="1" t="s">
        <v>3205</v>
      </c>
      <c r="G1663" s="1" t="s">
        <v>3203</v>
      </c>
      <c r="H1663" s="1" t="s">
        <v>3206</v>
      </c>
      <c r="I1663" t="s">
        <v>17659</v>
      </c>
      <c r="J1663" t="s">
        <v>23</v>
      </c>
      <c r="K1663">
        <v>2006</v>
      </c>
      <c r="L1663">
        <v>87040.34</v>
      </c>
      <c r="M1663">
        <v>43.39</v>
      </c>
      <c r="N1663" t="s">
        <v>187</v>
      </c>
      <c r="O1663" t="s">
        <v>9489</v>
      </c>
      <c r="P1663">
        <v>0</v>
      </c>
      <c r="Q1663">
        <v>0</v>
      </c>
      <c r="R1663">
        <v>2</v>
      </c>
    </row>
    <row r="1664" spans="1:18" x14ac:dyDescent="0.25">
      <c r="A1664" t="s">
        <v>2412</v>
      </c>
      <c r="B1664">
        <v>2018</v>
      </c>
      <c r="C1664">
        <v>4</v>
      </c>
      <c r="D1664">
        <v>19</v>
      </c>
      <c r="E1664" t="s">
        <v>2307</v>
      </c>
      <c r="F1664" s="1" t="s">
        <v>3205</v>
      </c>
      <c r="G1664" s="1" t="s">
        <v>3203</v>
      </c>
      <c r="H1664" s="1" t="s">
        <v>3206</v>
      </c>
      <c r="I1664" t="s">
        <v>552</v>
      </c>
      <c r="J1664" t="s">
        <v>23</v>
      </c>
      <c r="K1664">
        <v>300</v>
      </c>
      <c r="L1664">
        <v>13017</v>
      </c>
      <c r="M1664">
        <v>43.39</v>
      </c>
      <c r="N1664" t="s">
        <v>553</v>
      </c>
      <c r="O1664" t="s">
        <v>9490</v>
      </c>
      <c r="P1664">
        <v>0</v>
      </c>
      <c r="Q1664">
        <v>0</v>
      </c>
      <c r="R1664">
        <v>2</v>
      </c>
    </row>
    <row r="1665" spans="1:18" x14ac:dyDescent="0.25">
      <c r="A1665" t="s">
        <v>2412</v>
      </c>
      <c r="B1665">
        <v>2018</v>
      </c>
      <c r="C1665">
        <v>4</v>
      </c>
      <c r="D1665">
        <v>19</v>
      </c>
      <c r="E1665" t="s">
        <v>2307</v>
      </c>
      <c r="F1665" s="1" t="s">
        <v>3205</v>
      </c>
      <c r="G1665" s="1" t="s">
        <v>3203</v>
      </c>
      <c r="H1665" s="1" t="s">
        <v>3206</v>
      </c>
      <c r="I1665" t="s">
        <v>17752</v>
      </c>
      <c r="J1665" t="s">
        <v>23</v>
      </c>
      <c r="K1665">
        <v>996</v>
      </c>
      <c r="L1665">
        <v>43216.44</v>
      </c>
      <c r="M1665">
        <v>43.39</v>
      </c>
      <c r="N1665" t="s">
        <v>1889</v>
      </c>
      <c r="O1665" t="s">
        <v>9537</v>
      </c>
      <c r="P1665">
        <v>0</v>
      </c>
      <c r="Q1665">
        <v>0</v>
      </c>
      <c r="R1665">
        <v>2</v>
      </c>
    </row>
    <row r="1666" spans="1:18" x14ac:dyDescent="0.25">
      <c r="A1666" t="s">
        <v>2412</v>
      </c>
      <c r="B1666">
        <v>2018</v>
      </c>
      <c r="C1666">
        <v>4</v>
      </c>
      <c r="D1666">
        <v>19</v>
      </c>
      <c r="E1666" t="s">
        <v>2307</v>
      </c>
      <c r="F1666" s="1" t="s">
        <v>3205</v>
      </c>
      <c r="G1666" s="1" t="s">
        <v>3203</v>
      </c>
      <c r="H1666" s="1" t="s">
        <v>3206</v>
      </c>
      <c r="I1666" t="s">
        <v>17627</v>
      </c>
      <c r="J1666" t="s">
        <v>23</v>
      </c>
      <c r="K1666">
        <v>524</v>
      </c>
      <c r="L1666">
        <v>22736.36</v>
      </c>
      <c r="M1666">
        <v>43.39</v>
      </c>
      <c r="N1666" t="s">
        <v>1893</v>
      </c>
      <c r="O1666" t="s">
        <v>9721</v>
      </c>
      <c r="P1666">
        <v>0</v>
      </c>
      <c r="Q1666">
        <v>0</v>
      </c>
      <c r="R1666">
        <v>2</v>
      </c>
    </row>
    <row r="1667" spans="1:18" x14ac:dyDescent="0.25">
      <c r="A1667" t="s">
        <v>2412</v>
      </c>
      <c r="B1667">
        <v>2018</v>
      </c>
      <c r="C1667">
        <v>4</v>
      </c>
      <c r="D1667">
        <v>19</v>
      </c>
      <c r="E1667" t="s">
        <v>2307</v>
      </c>
      <c r="F1667" s="1" t="s">
        <v>3205</v>
      </c>
      <c r="G1667" s="1" t="s">
        <v>3203</v>
      </c>
      <c r="H1667" s="1" t="s">
        <v>3206</v>
      </c>
      <c r="I1667" t="s">
        <v>17637</v>
      </c>
      <c r="J1667" t="s">
        <v>23</v>
      </c>
      <c r="K1667">
        <v>510</v>
      </c>
      <c r="L1667">
        <v>24939</v>
      </c>
      <c r="M1667">
        <v>48.9</v>
      </c>
      <c r="N1667" t="s">
        <v>2415</v>
      </c>
      <c r="O1667" t="s">
        <v>9722</v>
      </c>
      <c r="P1667">
        <v>0</v>
      </c>
      <c r="Q1667">
        <v>0</v>
      </c>
      <c r="R1667">
        <v>2</v>
      </c>
    </row>
    <row r="1668" spans="1:18" x14ac:dyDescent="0.25">
      <c r="A1668" t="s">
        <v>2412</v>
      </c>
      <c r="B1668">
        <v>2018</v>
      </c>
      <c r="C1668">
        <v>4</v>
      </c>
      <c r="D1668">
        <v>19</v>
      </c>
      <c r="E1668" t="s">
        <v>2307</v>
      </c>
      <c r="F1668" s="1" t="s">
        <v>3205</v>
      </c>
      <c r="G1668" s="1" t="s">
        <v>3203</v>
      </c>
      <c r="H1668" s="1" t="s">
        <v>3206</v>
      </c>
      <c r="I1668" t="s">
        <v>17597</v>
      </c>
      <c r="J1668" t="s">
        <v>23</v>
      </c>
      <c r="K1668">
        <v>2506</v>
      </c>
      <c r="L1668">
        <v>108735.34</v>
      </c>
      <c r="M1668">
        <v>43.39</v>
      </c>
      <c r="N1668" t="s">
        <v>45</v>
      </c>
      <c r="O1668" t="s">
        <v>9488</v>
      </c>
      <c r="P1668">
        <v>0</v>
      </c>
      <c r="Q1668">
        <v>0</v>
      </c>
      <c r="R1668">
        <v>2</v>
      </c>
    </row>
    <row r="1669" spans="1:18" x14ac:dyDescent="0.25">
      <c r="A1669" t="s">
        <v>2412</v>
      </c>
      <c r="B1669">
        <v>2018</v>
      </c>
      <c r="C1669">
        <v>4</v>
      </c>
      <c r="D1669">
        <v>19</v>
      </c>
      <c r="E1669" t="s">
        <v>2307</v>
      </c>
      <c r="F1669" s="1" t="s">
        <v>3205</v>
      </c>
      <c r="G1669" s="1" t="s">
        <v>3203</v>
      </c>
      <c r="H1669" s="1" t="s">
        <v>3206</v>
      </c>
      <c r="I1669" t="s">
        <v>18001</v>
      </c>
      <c r="J1669" t="s">
        <v>23</v>
      </c>
      <c r="K1669">
        <v>2214</v>
      </c>
      <c r="L1669">
        <v>108264.6</v>
      </c>
      <c r="M1669">
        <v>48.9</v>
      </c>
      <c r="N1669" t="s">
        <v>1891</v>
      </c>
      <c r="O1669" t="s">
        <v>9497</v>
      </c>
      <c r="P1669">
        <v>0</v>
      </c>
      <c r="Q1669">
        <v>0</v>
      </c>
      <c r="R1669">
        <v>2</v>
      </c>
    </row>
    <row r="1670" spans="1:18" x14ac:dyDescent="0.25">
      <c r="A1670" t="s">
        <v>2412</v>
      </c>
      <c r="B1670">
        <v>2018</v>
      </c>
      <c r="C1670">
        <v>4</v>
      </c>
      <c r="D1670">
        <v>19</v>
      </c>
      <c r="E1670" t="s">
        <v>2307</v>
      </c>
      <c r="F1670" s="1" t="s">
        <v>3205</v>
      </c>
      <c r="G1670" s="1" t="s">
        <v>3203</v>
      </c>
      <c r="H1670" s="1" t="s">
        <v>3206</v>
      </c>
      <c r="I1670" t="s">
        <v>34</v>
      </c>
      <c r="J1670" t="s">
        <v>23</v>
      </c>
      <c r="K1670">
        <v>2004</v>
      </c>
      <c r="L1670">
        <v>86953.56</v>
      </c>
      <c r="M1670">
        <v>43.39</v>
      </c>
      <c r="N1670" t="s">
        <v>35</v>
      </c>
      <c r="O1670" t="s">
        <v>9486</v>
      </c>
      <c r="P1670">
        <v>0</v>
      </c>
      <c r="Q1670">
        <v>0</v>
      </c>
      <c r="R1670">
        <v>2</v>
      </c>
    </row>
    <row r="1671" spans="1:18" x14ac:dyDescent="0.25">
      <c r="A1671" t="s">
        <v>2412</v>
      </c>
      <c r="B1671">
        <v>2018</v>
      </c>
      <c r="C1671">
        <v>4</v>
      </c>
      <c r="D1671">
        <v>19</v>
      </c>
      <c r="E1671" t="s">
        <v>2307</v>
      </c>
      <c r="F1671" s="1" t="s">
        <v>3205</v>
      </c>
      <c r="G1671" s="1" t="s">
        <v>3203</v>
      </c>
      <c r="H1671" s="1" t="s">
        <v>3206</v>
      </c>
      <c r="I1671" t="s">
        <v>17592</v>
      </c>
      <c r="J1671" t="s">
        <v>23</v>
      </c>
      <c r="K1671">
        <v>54</v>
      </c>
      <c r="L1671">
        <v>2343.06</v>
      </c>
      <c r="M1671">
        <v>43.39</v>
      </c>
      <c r="N1671" t="s">
        <v>62</v>
      </c>
      <c r="O1671" t="s">
        <v>9498</v>
      </c>
      <c r="P1671">
        <v>0</v>
      </c>
      <c r="Q1671">
        <v>0</v>
      </c>
      <c r="R1671">
        <v>2</v>
      </c>
    </row>
    <row r="1672" spans="1:18" x14ac:dyDescent="0.25">
      <c r="A1672" t="s">
        <v>8023</v>
      </c>
      <c r="B1672">
        <v>2017</v>
      </c>
      <c r="C1672">
        <v>5</v>
      </c>
      <c r="D1672">
        <v>24</v>
      </c>
      <c r="E1672" t="s">
        <v>7357</v>
      </c>
      <c r="F1672" s="1" t="s">
        <v>5207</v>
      </c>
      <c r="G1672" s="1" t="s">
        <v>6745</v>
      </c>
      <c r="H1672" s="1" t="s">
        <v>7263</v>
      </c>
      <c r="I1672" t="s">
        <v>7178</v>
      </c>
      <c r="J1672" t="s">
        <v>38</v>
      </c>
      <c r="K1672">
        <v>900</v>
      </c>
      <c r="L1672">
        <v>81144</v>
      </c>
      <c r="M1672">
        <v>90.16</v>
      </c>
      <c r="N1672" t="s">
        <v>7178</v>
      </c>
      <c r="O1672" t="s">
        <v>9945</v>
      </c>
      <c r="P1672">
        <v>0</v>
      </c>
      <c r="Q1672">
        <v>0</v>
      </c>
      <c r="R1672">
        <v>2</v>
      </c>
    </row>
    <row r="1673" spans="1:18" x14ac:dyDescent="0.25">
      <c r="A1673" t="s">
        <v>8023</v>
      </c>
      <c r="B1673">
        <v>2017</v>
      </c>
      <c r="C1673">
        <v>5</v>
      </c>
      <c r="D1673">
        <v>24</v>
      </c>
      <c r="E1673" t="s">
        <v>7357</v>
      </c>
      <c r="F1673" s="1" t="s">
        <v>5207</v>
      </c>
      <c r="G1673" s="1" t="s">
        <v>20931</v>
      </c>
      <c r="H1673" s="1" t="s">
        <v>7263</v>
      </c>
      <c r="I1673" t="s">
        <v>20947</v>
      </c>
      <c r="J1673" t="s">
        <v>23</v>
      </c>
      <c r="K1673">
        <v>150</v>
      </c>
      <c r="L1673">
        <v>15150</v>
      </c>
      <c r="M1673">
        <v>101</v>
      </c>
      <c r="N1673" t="s">
        <v>7263</v>
      </c>
      <c r="O1673" t="s">
        <v>23274</v>
      </c>
      <c r="P1673">
        <v>0</v>
      </c>
      <c r="Q1673">
        <v>0</v>
      </c>
      <c r="R1673">
        <v>2</v>
      </c>
    </row>
    <row r="1674" spans="1:18" x14ac:dyDescent="0.25">
      <c r="A1674" t="s">
        <v>1837</v>
      </c>
      <c r="B1674">
        <v>2017</v>
      </c>
      <c r="C1674">
        <v>9</v>
      </c>
      <c r="D1674">
        <v>25</v>
      </c>
      <c r="E1674" t="s">
        <v>92</v>
      </c>
      <c r="F1674" s="1" t="s">
        <v>3205</v>
      </c>
      <c r="G1674" s="1" t="s">
        <v>3863</v>
      </c>
      <c r="H1674" s="1" t="s">
        <v>3206</v>
      </c>
      <c r="I1674" t="s">
        <v>1838</v>
      </c>
      <c r="J1674" t="s">
        <v>23</v>
      </c>
      <c r="K1674">
        <v>570</v>
      </c>
      <c r="L1674">
        <v>29041.5</v>
      </c>
      <c r="M1674">
        <v>50.95</v>
      </c>
      <c r="N1674" t="s">
        <v>9306</v>
      </c>
      <c r="O1674" t="s">
        <v>9701</v>
      </c>
      <c r="P1674">
        <v>0</v>
      </c>
      <c r="Q1674">
        <v>0</v>
      </c>
      <c r="R1674">
        <v>3</v>
      </c>
    </row>
    <row r="1675" spans="1:18" x14ac:dyDescent="0.25">
      <c r="A1675" t="s">
        <v>1508</v>
      </c>
      <c r="B1675">
        <v>2017</v>
      </c>
      <c r="C1675">
        <v>4</v>
      </c>
      <c r="D1675">
        <v>2</v>
      </c>
      <c r="E1675" t="s">
        <v>1496</v>
      </c>
      <c r="F1675" s="1" t="s">
        <v>3205</v>
      </c>
      <c r="G1675" s="1" t="s">
        <v>3863</v>
      </c>
      <c r="H1675" s="1" t="s">
        <v>3206</v>
      </c>
      <c r="I1675" t="s">
        <v>19007</v>
      </c>
      <c r="J1675" t="s">
        <v>23</v>
      </c>
      <c r="K1675">
        <v>9620</v>
      </c>
      <c r="L1675">
        <v>423280</v>
      </c>
      <c r="M1675">
        <v>44</v>
      </c>
      <c r="N1675" t="s">
        <v>9347</v>
      </c>
      <c r="O1675" t="s">
        <v>9542</v>
      </c>
      <c r="P1675">
        <v>8.0289698840596724E-2</v>
      </c>
      <c r="Q1675">
        <v>0</v>
      </c>
      <c r="R1675">
        <v>2</v>
      </c>
    </row>
    <row r="1676" spans="1:18" x14ac:dyDescent="0.25">
      <c r="A1676" t="s">
        <v>1508</v>
      </c>
      <c r="B1676">
        <v>2017</v>
      </c>
      <c r="C1676">
        <v>4</v>
      </c>
      <c r="D1676">
        <v>2</v>
      </c>
      <c r="E1676" t="s">
        <v>1496</v>
      </c>
      <c r="F1676" s="1" t="s">
        <v>3205</v>
      </c>
      <c r="G1676" s="1" t="s">
        <v>3863</v>
      </c>
      <c r="H1676" s="1" t="s">
        <v>3206</v>
      </c>
      <c r="I1676" t="s">
        <v>19113</v>
      </c>
      <c r="J1676" t="s">
        <v>23</v>
      </c>
      <c r="K1676">
        <v>12932</v>
      </c>
      <c r="L1676">
        <v>724192</v>
      </c>
      <c r="M1676">
        <v>56</v>
      </c>
      <c r="N1676" t="s">
        <v>9311</v>
      </c>
      <c r="O1676" t="s">
        <v>9520</v>
      </c>
      <c r="P1676">
        <v>0</v>
      </c>
      <c r="Q1676">
        <v>0</v>
      </c>
      <c r="R1676">
        <v>2</v>
      </c>
    </row>
    <row r="1677" spans="1:18" x14ac:dyDescent="0.25">
      <c r="A1677" t="s">
        <v>1632</v>
      </c>
      <c r="B1677">
        <v>2017</v>
      </c>
      <c r="C1677">
        <v>6</v>
      </c>
      <c r="D1677">
        <v>9</v>
      </c>
      <c r="E1677" t="s">
        <v>1620</v>
      </c>
      <c r="F1677" s="1" t="s">
        <v>3205</v>
      </c>
      <c r="G1677" s="1" t="s">
        <v>3863</v>
      </c>
      <c r="H1677" s="1" t="s">
        <v>3206</v>
      </c>
      <c r="I1677" t="s">
        <v>19059</v>
      </c>
      <c r="J1677" t="s">
        <v>23</v>
      </c>
      <c r="K1677">
        <v>3940</v>
      </c>
      <c r="L1677">
        <v>166662</v>
      </c>
      <c r="M1677">
        <v>42.3</v>
      </c>
      <c r="N1677" t="s">
        <v>9337</v>
      </c>
      <c r="O1677" t="s">
        <v>9440</v>
      </c>
      <c r="P1677">
        <v>0.12068470364021268</v>
      </c>
      <c r="Q1677">
        <v>0</v>
      </c>
      <c r="R1677">
        <v>2</v>
      </c>
    </row>
    <row r="1678" spans="1:18" x14ac:dyDescent="0.25">
      <c r="A1678" t="s">
        <v>10349</v>
      </c>
      <c r="B1678">
        <v>2019</v>
      </c>
      <c r="C1678">
        <v>2</v>
      </c>
      <c r="D1678">
        <v>22</v>
      </c>
      <c r="E1678" t="s">
        <v>1620</v>
      </c>
      <c r="F1678" s="1" t="s">
        <v>3205</v>
      </c>
      <c r="G1678" s="1" t="s">
        <v>3863</v>
      </c>
      <c r="H1678" s="1" t="s">
        <v>3206</v>
      </c>
      <c r="I1678" t="s">
        <v>19252</v>
      </c>
      <c r="J1678" t="s">
        <v>23</v>
      </c>
      <c r="K1678">
        <v>14779</v>
      </c>
      <c r="L1678">
        <v>710869.9</v>
      </c>
      <c r="M1678">
        <v>48.1</v>
      </c>
      <c r="N1678" t="s">
        <v>9309</v>
      </c>
      <c r="O1678" t="s">
        <v>9451</v>
      </c>
      <c r="P1678">
        <v>6.5364123560168089E-2</v>
      </c>
      <c r="Q1678">
        <v>0</v>
      </c>
      <c r="R1678">
        <v>1</v>
      </c>
    </row>
    <row r="1679" spans="1:18" x14ac:dyDescent="0.25">
      <c r="A1679" t="s">
        <v>10349</v>
      </c>
      <c r="B1679">
        <v>2019</v>
      </c>
      <c r="C1679">
        <v>2</v>
      </c>
      <c r="D1679">
        <v>22</v>
      </c>
      <c r="E1679" t="s">
        <v>1620</v>
      </c>
      <c r="F1679" s="1" t="s">
        <v>3205</v>
      </c>
      <c r="G1679" s="1" t="s">
        <v>3863</v>
      </c>
      <c r="H1679" s="1" t="s">
        <v>3206</v>
      </c>
      <c r="I1679" t="s">
        <v>19301</v>
      </c>
      <c r="J1679" t="s">
        <v>23</v>
      </c>
      <c r="K1679">
        <v>5690</v>
      </c>
      <c r="L1679">
        <v>376109</v>
      </c>
      <c r="M1679">
        <v>66.099999999999994</v>
      </c>
      <c r="N1679" t="s">
        <v>9313</v>
      </c>
      <c r="O1679" t="s">
        <v>9448</v>
      </c>
      <c r="P1679">
        <v>2.823689586550486E-2</v>
      </c>
      <c r="Q1679">
        <v>0</v>
      </c>
      <c r="R1679">
        <v>1</v>
      </c>
    </row>
    <row r="1680" spans="1:18" x14ac:dyDescent="0.25">
      <c r="A1680" t="s">
        <v>15523</v>
      </c>
      <c r="B1680">
        <v>2019</v>
      </c>
      <c r="C1680">
        <v>9</v>
      </c>
      <c r="D1680">
        <v>16</v>
      </c>
      <c r="E1680" t="s">
        <v>1620</v>
      </c>
      <c r="F1680" s="1" t="s">
        <v>3205</v>
      </c>
      <c r="G1680" s="1" t="s">
        <v>3384</v>
      </c>
      <c r="H1680" s="1" t="s">
        <v>3206</v>
      </c>
      <c r="I1680" t="s">
        <v>17215</v>
      </c>
      <c r="J1680" t="s">
        <v>23</v>
      </c>
      <c r="K1680">
        <v>1140</v>
      </c>
      <c r="L1680">
        <v>54720</v>
      </c>
      <c r="M1680">
        <v>48</v>
      </c>
      <c r="N1680" t="s">
        <v>170</v>
      </c>
      <c r="O1680" t="s">
        <v>9516</v>
      </c>
      <c r="P1680">
        <v>3.660242098978287E-2</v>
      </c>
      <c r="Q1680">
        <v>0</v>
      </c>
      <c r="R1680">
        <v>3</v>
      </c>
    </row>
    <row r="1681" spans="1:18" x14ac:dyDescent="0.25">
      <c r="A1681" t="s">
        <v>15523</v>
      </c>
      <c r="B1681">
        <v>2019</v>
      </c>
      <c r="C1681">
        <v>9</v>
      </c>
      <c r="D1681">
        <v>16</v>
      </c>
      <c r="E1681" t="s">
        <v>1620</v>
      </c>
      <c r="F1681" s="1" t="s">
        <v>3205</v>
      </c>
      <c r="G1681" s="1" t="s">
        <v>3863</v>
      </c>
      <c r="H1681" s="1" t="s">
        <v>3206</v>
      </c>
      <c r="I1681" t="s">
        <v>19209</v>
      </c>
      <c r="J1681" t="s">
        <v>23</v>
      </c>
      <c r="K1681">
        <v>10035</v>
      </c>
      <c r="L1681">
        <v>458599.5</v>
      </c>
      <c r="M1681">
        <v>45.7</v>
      </c>
      <c r="N1681" t="s">
        <v>9337</v>
      </c>
      <c r="O1681" t="s">
        <v>9440</v>
      </c>
      <c r="P1681">
        <v>0.12068470364021268</v>
      </c>
      <c r="Q1681">
        <v>0</v>
      </c>
      <c r="R1681">
        <v>3</v>
      </c>
    </row>
    <row r="1682" spans="1:18" x14ac:dyDescent="0.25">
      <c r="A1682" t="s">
        <v>15523</v>
      </c>
      <c r="B1682">
        <v>2019</v>
      </c>
      <c r="C1682">
        <v>9</v>
      </c>
      <c r="D1682">
        <v>16</v>
      </c>
      <c r="E1682" t="s">
        <v>1620</v>
      </c>
      <c r="F1682" s="1" t="s">
        <v>3205</v>
      </c>
      <c r="G1682" s="1" t="s">
        <v>3384</v>
      </c>
      <c r="H1682" s="1" t="s">
        <v>3206</v>
      </c>
      <c r="I1682" t="s">
        <v>17218</v>
      </c>
      <c r="J1682" t="s">
        <v>23</v>
      </c>
      <c r="K1682">
        <v>6740</v>
      </c>
      <c r="L1682">
        <v>346436</v>
      </c>
      <c r="M1682">
        <v>51.4</v>
      </c>
      <c r="N1682" t="s">
        <v>228</v>
      </c>
      <c r="O1682" t="s">
        <v>9547</v>
      </c>
      <c r="P1682">
        <v>0</v>
      </c>
      <c r="Q1682">
        <v>0</v>
      </c>
      <c r="R1682">
        <v>3</v>
      </c>
    </row>
    <row r="1683" spans="1:18" x14ac:dyDescent="0.25">
      <c r="A1683" t="s">
        <v>15523</v>
      </c>
      <c r="B1683">
        <v>2019</v>
      </c>
      <c r="C1683">
        <v>9</v>
      </c>
      <c r="D1683">
        <v>16</v>
      </c>
      <c r="E1683" t="s">
        <v>1620</v>
      </c>
      <c r="F1683" s="1" t="s">
        <v>3205</v>
      </c>
      <c r="G1683" s="1" t="s">
        <v>3863</v>
      </c>
      <c r="H1683" s="1" t="s">
        <v>3206</v>
      </c>
      <c r="I1683" t="s">
        <v>19219</v>
      </c>
      <c r="J1683" t="s">
        <v>23</v>
      </c>
      <c r="K1683">
        <v>705</v>
      </c>
      <c r="L1683">
        <v>37224</v>
      </c>
      <c r="M1683">
        <v>52.8</v>
      </c>
      <c r="N1683" t="s">
        <v>9329</v>
      </c>
      <c r="O1683" t="s">
        <v>9493</v>
      </c>
      <c r="P1683">
        <v>0</v>
      </c>
      <c r="Q1683">
        <v>0</v>
      </c>
      <c r="R1683">
        <v>3</v>
      </c>
    </row>
    <row r="1684" spans="1:18" x14ac:dyDescent="0.25">
      <c r="A1684" t="s">
        <v>15523</v>
      </c>
      <c r="B1684">
        <v>2019</v>
      </c>
      <c r="C1684">
        <v>9</v>
      </c>
      <c r="D1684">
        <v>16</v>
      </c>
      <c r="E1684" t="s">
        <v>1620</v>
      </c>
      <c r="F1684" s="1" t="s">
        <v>3205</v>
      </c>
      <c r="G1684" s="1" t="s">
        <v>3863</v>
      </c>
      <c r="H1684" s="1" t="s">
        <v>3206</v>
      </c>
      <c r="I1684" t="s">
        <v>19306</v>
      </c>
      <c r="J1684" t="s">
        <v>23</v>
      </c>
      <c r="K1684">
        <v>1105</v>
      </c>
      <c r="L1684">
        <v>58344.01</v>
      </c>
      <c r="M1684">
        <v>52.8</v>
      </c>
      <c r="N1684" t="s">
        <v>9330</v>
      </c>
      <c r="O1684" t="s">
        <v>9524</v>
      </c>
      <c r="P1684">
        <v>0</v>
      </c>
      <c r="Q1684">
        <v>0</v>
      </c>
      <c r="R1684">
        <v>3</v>
      </c>
    </row>
    <row r="1685" spans="1:18" x14ac:dyDescent="0.25">
      <c r="A1685" t="s">
        <v>14803</v>
      </c>
      <c r="B1685">
        <v>2019</v>
      </c>
      <c r="C1685">
        <v>6</v>
      </c>
      <c r="D1685">
        <v>17</v>
      </c>
      <c r="E1685" t="s">
        <v>1916</v>
      </c>
      <c r="F1685" s="1" t="s">
        <v>3205</v>
      </c>
      <c r="G1685" s="1" t="s">
        <v>3384</v>
      </c>
      <c r="H1685" s="1" t="s">
        <v>3206</v>
      </c>
      <c r="I1685" t="s">
        <v>17299</v>
      </c>
      <c r="J1685" t="s">
        <v>23</v>
      </c>
      <c r="K1685">
        <v>19810</v>
      </c>
      <c r="L1685">
        <v>977623.5</v>
      </c>
      <c r="M1685">
        <v>49.35</v>
      </c>
      <c r="N1685" t="s">
        <v>160</v>
      </c>
      <c r="O1685" t="s">
        <v>9452</v>
      </c>
      <c r="P1685">
        <v>0.10110188471641929</v>
      </c>
      <c r="Q1685">
        <v>0</v>
      </c>
      <c r="R1685">
        <v>2</v>
      </c>
    </row>
    <row r="1686" spans="1:18" x14ac:dyDescent="0.25">
      <c r="A1686" t="s">
        <v>2948</v>
      </c>
      <c r="B1686">
        <v>2018</v>
      </c>
      <c r="C1686">
        <v>10</v>
      </c>
      <c r="D1686">
        <v>17</v>
      </c>
      <c r="E1686" t="s">
        <v>15699</v>
      </c>
      <c r="F1686" s="1" t="s">
        <v>3205</v>
      </c>
      <c r="G1686" s="1" t="s">
        <v>3384</v>
      </c>
      <c r="H1686" s="1" t="s">
        <v>3206</v>
      </c>
      <c r="I1686" t="s">
        <v>17066</v>
      </c>
      <c r="J1686" t="s">
        <v>23</v>
      </c>
      <c r="K1686">
        <v>11000</v>
      </c>
      <c r="L1686">
        <v>505999.96</v>
      </c>
      <c r="M1686">
        <v>46</v>
      </c>
      <c r="N1686" t="s">
        <v>160</v>
      </c>
      <c r="O1686" t="s">
        <v>9452</v>
      </c>
      <c r="P1686">
        <v>0.10110188471641929</v>
      </c>
      <c r="Q1686">
        <v>0</v>
      </c>
      <c r="R1686">
        <v>4</v>
      </c>
    </row>
    <row r="1687" spans="1:18" x14ac:dyDescent="0.25">
      <c r="A1687" t="s">
        <v>2948</v>
      </c>
      <c r="B1687">
        <v>2018</v>
      </c>
      <c r="C1687">
        <v>10</v>
      </c>
      <c r="D1687">
        <v>17</v>
      </c>
      <c r="E1687" t="s">
        <v>15699</v>
      </c>
      <c r="F1687" s="1" t="s">
        <v>3205</v>
      </c>
      <c r="G1687" s="1" t="s">
        <v>3384</v>
      </c>
      <c r="H1687" s="1" t="s">
        <v>3206</v>
      </c>
      <c r="I1687" t="s">
        <v>17068</v>
      </c>
      <c r="J1687" t="s">
        <v>23</v>
      </c>
      <c r="K1687">
        <v>9000</v>
      </c>
      <c r="L1687">
        <v>414000.01</v>
      </c>
      <c r="M1687">
        <v>46</v>
      </c>
      <c r="N1687" t="s">
        <v>170</v>
      </c>
      <c r="O1687" t="s">
        <v>9516</v>
      </c>
      <c r="P1687">
        <v>3.660242098978287E-2</v>
      </c>
      <c r="Q1687">
        <v>0</v>
      </c>
      <c r="R1687">
        <v>4</v>
      </c>
    </row>
    <row r="1688" spans="1:18" x14ac:dyDescent="0.25">
      <c r="A1688" t="s">
        <v>1155</v>
      </c>
      <c r="B1688">
        <v>2016</v>
      </c>
      <c r="C1688">
        <v>10</v>
      </c>
      <c r="D1688">
        <v>18</v>
      </c>
      <c r="E1688" t="s">
        <v>92</v>
      </c>
      <c r="F1688" s="1" t="s">
        <v>3205</v>
      </c>
      <c r="G1688" s="1" t="s">
        <v>18746</v>
      </c>
      <c r="H1688" s="1" t="s">
        <v>3206</v>
      </c>
      <c r="I1688" t="s">
        <v>18790</v>
      </c>
      <c r="J1688" t="s">
        <v>23</v>
      </c>
      <c r="K1688">
        <v>25000</v>
      </c>
      <c r="L1688">
        <v>1287500</v>
      </c>
      <c r="M1688">
        <v>51.5</v>
      </c>
      <c r="N1688" t="s">
        <v>22005</v>
      </c>
      <c r="O1688" t="s">
        <v>23249</v>
      </c>
      <c r="P1688">
        <v>0</v>
      </c>
      <c r="Q1688">
        <v>0</v>
      </c>
      <c r="R1688">
        <v>4</v>
      </c>
    </row>
    <row r="1689" spans="1:18" x14ac:dyDescent="0.25">
      <c r="A1689" t="s">
        <v>2364</v>
      </c>
      <c r="B1689">
        <v>2018</v>
      </c>
      <c r="C1689">
        <v>4</v>
      </c>
      <c r="D1689">
        <v>5</v>
      </c>
      <c r="E1689" t="s">
        <v>226</v>
      </c>
      <c r="F1689" s="1" t="s">
        <v>3205</v>
      </c>
      <c r="G1689" s="1" t="s">
        <v>3863</v>
      </c>
      <c r="H1689" s="1" t="s">
        <v>3206</v>
      </c>
      <c r="I1689" t="s">
        <v>18996</v>
      </c>
      <c r="J1689" t="s">
        <v>23</v>
      </c>
      <c r="K1689">
        <v>11235</v>
      </c>
      <c r="L1689">
        <v>677470.5</v>
      </c>
      <c r="M1689">
        <v>60.3</v>
      </c>
      <c r="N1689" t="s">
        <v>9314</v>
      </c>
      <c r="O1689" t="s">
        <v>9453</v>
      </c>
      <c r="P1689">
        <v>1.984751079033405E-2</v>
      </c>
      <c r="Q1689">
        <v>0</v>
      </c>
      <c r="R1689">
        <v>2</v>
      </c>
    </row>
    <row r="1690" spans="1:18" x14ac:dyDescent="0.25">
      <c r="A1690" t="s">
        <v>2364</v>
      </c>
      <c r="B1690">
        <v>2018</v>
      </c>
      <c r="C1690">
        <v>4</v>
      </c>
      <c r="D1690">
        <v>5</v>
      </c>
      <c r="E1690" t="s">
        <v>226</v>
      </c>
      <c r="F1690" s="1" t="s">
        <v>3205</v>
      </c>
      <c r="G1690" s="1" t="s">
        <v>3863</v>
      </c>
      <c r="H1690" s="1" t="s">
        <v>3206</v>
      </c>
      <c r="I1690" t="s">
        <v>18930</v>
      </c>
      <c r="J1690" t="s">
        <v>23</v>
      </c>
      <c r="K1690">
        <v>10180</v>
      </c>
      <c r="L1690">
        <v>524270</v>
      </c>
      <c r="M1690">
        <v>51.5</v>
      </c>
      <c r="N1690" t="s">
        <v>9304</v>
      </c>
      <c r="O1690" t="s">
        <v>9502</v>
      </c>
      <c r="P1690">
        <v>0</v>
      </c>
      <c r="Q1690">
        <v>0</v>
      </c>
      <c r="R1690">
        <v>2</v>
      </c>
    </row>
    <row r="1691" spans="1:18" x14ac:dyDescent="0.25">
      <c r="A1691" t="s">
        <v>15700</v>
      </c>
      <c r="B1691">
        <v>2019</v>
      </c>
      <c r="C1691">
        <v>9</v>
      </c>
      <c r="D1691">
        <v>28</v>
      </c>
      <c r="E1691" t="s">
        <v>7323</v>
      </c>
      <c r="F1691" s="1" t="s">
        <v>5207</v>
      </c>
      <c r="G1691" s="1" t="s">
        <v>21008</v>
      </c>
      <c r="H1691" s="1" t="s">
        <v>3201</v>
      </c>
      <c r="I1691" t="s">
        <v>6977</v>
      </c>
      <c r="J1691" t="s">
        <v>23</v>
      </c>
      <c r="K1691">
        <v>400</v>
      </c>
      <c r="L1691">
        <v>54896</v>
      </c>
      <c r="M1691">
        <v>137.24</v>
      </c>
      <c r="N1691" t="s">
        <v>7263</v>
      </c>
      <c r="O1691" t="s">
        <v>23191</v>
      </c>
      <c r="P1691">
        <v>0</v>
      </c>
      <c r="Q1691">
        <v>0</v>
      </c>
      <c r="R1691">
        <v>3</v>
      </c>
    </row>
    <row r="1692" spans="1:18" x14ac:dyDescent="0.25">
      <c r="A1692" t="s">
        <v>3003</v>
      </c>
      <c r="B1692">
        <v>2018</v>
      </c>
      <c r="C1692">
        <v>11</v>
      </c>
      <c r="D1692">
        <v>1</v>
      </c>
      <c r="E1692" t="s">
        <v>174</v>
      </c>
      <c r="F1692" s="1" t="s">
        <v>3205</v>
      </c>
      <c r="G1692" s="1" t="s">
        <v>3863</v>
      </c>
      <c r="H1692" s="1" t="s">
        <v>3206</v>
      </c>
      <c r="I1692" t="s">
        <v>19106</v>
      </c>
      <c r="J1692" t="s">
        <v>23</v>
      </c>
      <c r="K1692">
        <v>9910</v>
      </c>
      <c r="L1692">
        <v>475680.04</v>
      </c>
      <c r="M1692">
        <v>48</v>
      </c>
      <c r="N1692" t="s">
        <v>9331</v>
      </c>
      <c r="O1692" t="s">
        <v>9540</v>
      </c>
      <c r="P1692">
        <v>4.2454374665687751E-2</v>
      </c>
      <c r="Q1692">
        <v>0</v>
      </c>
      <c r="R1692">
        <v>4</v>
      </c>
    </row>
    <row r="1693" spans="1:18" x14ac:dyDescent="0.25">
      <c r="A1693" t="s">
        <v>3003</v>
      </c>
      <c r="B1693">
        <v>2018</v>
      </c>
      <c r="C1693">
        <v>11</v>
      </c>
      <c r="D1693">
        <v>1</v>
      </c>
      <c r="E1693" t="s">
        <v>174</v>
      </c>
      <c r="F1693" s="1" t="s">
        <v>3205</v>
      </c>
      <c r="G1693" s="1" t="s">
        <v>3863</v>
      </c>
      <c r="H1693" s="1" t="s">
        <v>3206</v>
      </c>
      <c r="I1693" t="s">
        <v>19122</v>
      </c>
      <c r="J1693" t="s">
        <v>23</v>
      </c>
      <c r="K1693">
        <v>9570</v>
      </c>
      <c r="L1693">
        <v>468929.96</v>
      </c>
      <c r="M1693">
        <v>49</v>
      </c>
      <c r="N1693" t="s">
        <v>9309</v>
      </c>
      <c r="O1693" t="s">
        <v>9451</v>
      </c>
      <c r="P1693">
        <v>6.5364123560168089E-2</v>
      </c>
      <c r="Q1693">
        <v>0</v>
      </c>
      <c r="R1693">
        <v>4</v>
      </c>
    </row>
    <row r="1694" spans="1:18" x14ac:dyDescent="0.25">
      <c r="A1694" t="s">
        <v>7384</v>
      </c>
      <c r="B1694">
        <v>2016</v>
      </c>
      <c r="C1694">
        <v>1</v>
      </c>
      <c r="D1694">
        <v>27</v>
      </c>
      <c r="E1694" t="s">
        <v>229</v>
      </c>
      <c r="F1694" s="1" t="s">
        <v>9480</v>
      </c>
      <c r="G1694" s="1" t="s">
        <v>9480</v>
      </c>
      <c r="H1694" s="1" t="s">
        <v>9480</v>
      </c>
      <c r="I1694" t="s">
        <v>7385</v>
      </c>
      <c r="J1694" t="s">
        <v>38</v>
      </c>
      <c r="K1694">
        <v>100</v>
      </c>
      <c r="L1694">
        <v>837</v>
      </c>
      <c r="M1694">
        <v>8.3699999999999992</v>
      </c>
      <c r="N1694" t="e">
        <v>#N/A</v>
      </c>
      <c r="O1694" t="e">
        <v>#N/A</v>
      </c>
      <c r="P1694">
        <v>0</v>
      </c>
      <c r="Q1694">
        <v>0</v>
      </c>
      <c r="R1694">
        <v>1</v>
      </c>
    </row>
    <row r="1695" spans="1:18" x14ac:dyDescent="0.25">
      <c r="A1695" t="s">
        <v>7384</v>
      </c>
      <c r="B1695">
        <v>2016</v>
      </c>
      <c r="C1695">
        <v>1</v>
      </c>
      <c r="D1695">
        <v>27</v>
      </c>
      <c r="E1695" t="s">
        <v>229</v>
      </c>
      <c r="F1695" s="1" t="s">
        <v>9480</v>
      </c>
      <c r="G1695" s="1" t="s">
        <v>9480</v>
      </c>
      <c r="H1695" s="1" t="s">
        <v>9480</v>
      </c>
      <c r="I1695" t="s">
        <v>7348</v>
      </c>
      <c r="J1695" t="s">
        <v>7341</v>
      </c>
      <c r="K1695">
        <v>5</v>
      </c>
      <c r="L1695">
        <v>464.54</v>
      </c>
      <c r="M1695">
        <v>92.91</v>
      </c>
      <c r="N1695" t="e">
        <v>#N/A</v>
      </c>
      <c r="O1695" t="e">
        <v>#N/A</v>
      </c>
      <c r="P1695">
        <v>0</v>
      </c>
      <c r="Q1695">
        <v>0</v>
      </c>
      <c r="R1695">
        <v>1</v>
      </c>
    </row>
    <row r="1696" spans="1:18" x14ac:dyDescent="0.25">
      <c r="A1696" t="s">
        <v>7384</v>
      </c>
      <c r="B1696">
        <v>2016</v>
      </c>
      <c r="C1696">
        <v>1</v>
      </c>
      <c r="D1696">
        <v>27</v>
      </c>
      <c r="E1696" t="s">
        <v>229</v>
      </c>
      <c r="F1696" s="1" t="s">
        <v>9480</v>
      </c>
      <c r="G1696" s="1" t="s">
        <v>9480</v>
      </c>
      <c r="H1696" s="1" t="s">
        <v>9480</v>
      </c>
      <c r="I1696" t="s">
        <v>7386</v>
      </c>
      <c r="J1696" t="s">
        <v>38</v>
      </c>
      <c r="K1696">
        <v>1</v>
      </c>
      <c r="L1696">
        <v>259.47000000000003</v>
      </c>
      <c r="M1696">
        <v>259.47000000000003</v>
      </c>
      <c r="N1696" t="e">
        <v>#N/A</v>
      </c>
      <c r="O1696" t="e">
        <v>#N/A</v>
      </c>
      <c r="P1696">
        <v>0</v>
      </c>
      <c r="Q1696">
        <v>0</v>
      </c>
      <c r="R1696">
        <v>1</v>
      </c>
    </row>
    <row r="1697" spans="1:18" x14ac:dyDescent="0.25">
      <c r="A1697" t="s">
        <v>7384</v>
      </c>
      <c r="B1697">
        <v>2016</v>
      </c>
      <c r="C1697">
        <v>1</v>
      </c>
      <c r="D1697">
        <v>27</v>
      </c>
      <c r="E1697" t="s">
        <v>229</v>
      </c>
      <c r="F1697" s="1" t="s">
        <v>9480</v>
      </c>
      <c r="G1697" s="1" t="s">
        <v>9480</v>
      </c>
      <c r="H1697" s="1" t="s">
        <v>9480</v>
      </c>
      <c r="I1697" t="s">
        <v>7387</v>
      </c>
      <c r="J1697" t="s">
        <v>38</v>
      </c>
      <c r="K1697">
        <v>3</v>
      </c>
      <c r="L1697">
        <v>555.21</v>
      </c>
      <c r="M1697">
        <v>185.07</v>
      </c>
      <c r="N1697" t="e">
        <v>#N/A</v>
      </c>
      <c r="O1697" t="e">
        <v>#N/A</v>
      </c>
      <c r="P1697">
        <v>0</v>
      </c>
      <c r="Q1697">
        <v>0</v>
      </c>
      <c r="R1697">
        <v>1</v>
      </c>
    </row>
    <row r="1698" spans="1:18" x14ac:dyDescent="0.25">
      <c r="A1698" t="s">
        <v>7384</v>
      </c>
      <c r="B1698">
        <v>2016</v>
      </c>
      <c r="C1698">
        <v>1</v>
      </c>
      <c r="D1698">
        <v>27</v>
      </c>
      <c r="E1698" t="s">
        <v>229</v>
      </c>
      <c r="F1698" s="1" t="s">
        <v>9480</v>
      </c>
      <c r="G1698" s="1" t="s">
        <v>9480</v>
      </c>
      <c r="H1698" s="1" t="s">
        <v>9480</v>
      </c>
      <c r="I1698" t="s">
        <v>231</v>
      </c>
      <c r="J1698" t="s">
        <v>38</v>
      </c>
      <c r="K1698">
        <v>11</v>
      </c>
      <c r="L1698">
        <v>1328.88</v>
      </c>
      <c r="M1698">
        <v>120.81</v>
      </c>
      <c r="N1698" t="e">
        <v>#N/A</v>
      </c>
      <c r="O1698" t="e">
        <v>#N/A</v>
      </c>
      <c r="P1698">
        <v>0</v>
      </c>
      <c r="Q1698">
        <v>0</v>
      </c>
      <c r="R1698">
        <v>1</v>
      </c>
    </row>
    <row r="1699" spans="1:18" x14ac:dyDescent="0.25">
      <c r="A1699" t="s">
        <v>7384</v>
      </c>
      <c r="B1699">
        <v>2016</v>
      </c>
      <c r="C1699">
        <v>1</v>
      </c>
      <c r="D1699">
        <v>27</v>
      </c>
      <c r="E1699" t="s">
        <v>229</v>
      </c>
      <c r="F1699" s="1" t="s">
        <v>9480</v>
      </c>
      <c r="G1699" s="1" t="s">
        <v>9480</v>
      </c>
      <c r="H1699" s="1" t="s">
        <v>9480</v>
      </c>
      <c r="I1699" t="s">
        <v>7388</v>
      </c>
      <c r="J1699" t="s">
        <v>38</v>
      </c>
      <c r="K1699">
        <v>24</v>
      </c>
      <c r="L1699">
        <v>4461.7700000000004</v>
      </c>
      <c r="M1699">
        <v>185.91</v>
      </c>
      <c r="N1699" t="e">
        <v>#N/A</v>
      </c>
      <c r="O1699" t="e">
        <v>#N/A</v>
      </c>
      <c r="P1699">
        <v>0</v>
      </c>
      <c r="Q1699">
        <v>0</v>
      </c>
      <c r="R1699">
        <v>1</v>
      </c>
    </row>
    <row r="1700" spans="1:18" x14ac:dyDescent="0.25">
      <c r="A1700" t="s">
        <v>7384</v>
      </c>
      <c r="B1700">
        <v>2016</v>
      </c>
      <c r="C1700">
        <v>1</v>
      </c>
      <c r="D1700">
        <v>27</v>
      </c>
      <c r="E1700" t="s">
        <v>229</v>
      </c>
      <c r="F1700" s="1" t="s">
        <v>9480</v>
      </c>
      <c r="G1700" s="1" t="s">
        <v>9480</v>
      </c>
      <c r="H1700" s="1" t="s">
        <v>9480</v>
      </c>
      <c r="I1700" t="s">
        <v>7389</v>
      </c>
      <c r="J1700" t="s">
        <v>7341</v>
      </c>
      <c r="K1700">
        <v>8</v>
      </c>
      <c r="L1700">
        <v>6390.96</v>
      </c>
      <c r="M1700">
        <v>798.87</v>
      </c>
      <c r="N1700" t="e">
        <v>#N/A</v>
      </c>
      <c r="O1700" t="e">
        <v>#N/A</v>
      </c>
      <c r="P1700">
        <v>0</v>
      </c>
      <c r="Q1700">
        <v>0</v>
      </c>
      <c r="R1700">
        <v>1</v>
      </c>
    </row>
    <row r="1701" spans="1:18" x14ac:dyDescent="0.25">
      <c r="A1701" t="s">
        <v>7384</v>
      </c>
      <c r="B1701">
        <v>2016</v>
      </c>
      <c r="C1701">
        <v>1</v>
      </c>
      <c r="D1701">
        <v>27</v>
      </c>
      <c r="E1701" t="s">
        <v>229</v>
      </c>
      <c r="F1701" s="1" t="s">
        <v>9480</v>
      </c>
      <c r="G1701" s="1" t="s">
        <v>9480</v>
      </c>
      <c r="H1701" s="1" t="s">
        <v>9480</v>
      </c>
      <c r="I1701" t="s">
        <v>7390</v>
      </c>
      <c r="J1701" t="s">
        <v>38</v>
      </c>
      <c r="K1701">
        <v>4</v>
      </c>
      <c r="L1701">
        <v>93</v>
      </c>
      <c r="M1701">
        <v>23.25</v>
      </c>
      <c r="N1701" t="e">
        <v>#N/A</v>
      </c>
      <c r="O1701" t="e">
        <v>#N/A</v>
      </c>
      <c r="P1701">
        <v>0</v>
      </c>
      <c r="Q1701">
        <v>0</v>
      </c>
      <c r="R1701">
        <v>1</v>
      </c>
    </row>
    <row r="1702" spans="1:18" x14ac:dyDescent="0.25">
      <c r="A1702" t="s">
        <v>7384</v>
      </c>
      <c r="B1702">
        <v>2016</v>
      </c>
      <c r="C1702">
        <v>1</v>
      </c>
      <c r="D1702">
        <v>27</v>
      </c>
      <c r="E1702" t="s">
        <v>229</v>
      </c>
      <c r="F1702" s="1" t="s">
        <v>9480</v>
      </c>
      <c r="G1702" s="1" t="s">
        <v>9480</v>
      </c>
      <c r="H1702" s="1" t="s">
        <v>9480</v>
      </c>
      <c r="I1702" t="s">
        <v>7391</v>
      </c>
      <c r="J1702" t="s">
        <v>38</v>
      </c>
      <c r="K1702">
        <v>20</v>
      </c>
      <c r="L1702">
        <v>3701.4</v>
      </c>
      <c r="M1702">
        <v>185.07</v>
      </c>
      <c r="N1702" t="e">
        <v>#N/A</v>
      </c>
      <c r="O1702" t="e">
        <v>#N/A</v>
      </c>
      <c r="P1702">
        <v>0</v>
      </c>
      <c r="Q1702">
        <v>0</v>
      </c>
      <c r="R1702">
        <v>1</v>
      </c>
    </row>
    <row r="1703" spans="1:18" x14ac:dyDescent="0.25">
      <c r="A1703" t="s">
        <v>7384</v>
      </c>
      <c r="B1703">
        <v>2016</v>
      </c>
      <c r="C1703">
        <v>1</v>
      </c>
      <c r="D1703">
        <v>27</v>
      </c>
      <c r="E1703" t="s">
        <v>229</v>
      </c>
      <c r="F1703" s="1" t="s">
        <v>9480</v>
      </c>
      <c r="G1703" s="1" t="s">
        <v>9480</v>
      </c>
      <c r="H1703" s="1" t="s">
        <v>9480</v>
      </c>
      <c r="I1703" t="s">
        <v>7392</v>
      </c>
      <c r="J1703" t="s">
        <v>38</v>
      </c>
      <c r="K1703">
        <v>5</v>
      </c>
      <c r="L1703">
        <v>348.29</v>
      </c>
      <c r="M1703">
        <v>69.66</v>
      </c>
      <c r="N1703" t="e">
        <v>#N/A</v>
      </c>
      <c r="O1703" t="e">
        <v>#N/A</v>
      </c>
      <c r="P1703">
        <v>0</v>
      </c>
      <c r="Q1703">
        <v>0</v>
      </c>
      <c r="R1703">
        <v>1</v>
      </c>
    </row>
    <row r="1704" spans="1:18" x14ac:dyDescent="0.25">
      <c r="A1704" t="s">
        <v>7384</v>
      </c>
      <c r="B1704">
        <v>2016</v>
      </c>
      <c r="C1704">
        <v>1</v>
      </c>
      <c r="D1704">
        <v>27</v>
      </c>
      <c r="E1704" t="s">
        <v>229</v>
      </c>
      <c r="F1704" s="1" t="s">
        <v>9480</v>
      </c>
      <c r="G1704" s="1" t="s">
        <v>9480</v>
      </c>
      <c r="H1704" s="1" t="s">
        <v>9480</v>
      </c>
      <c r="I1704" t="s">
        <v>7350</v>
      </c>
      <c r="J1704" t="s">
        <v>7341</v>
      </c>
      <c r="K1704">
        <v>5.6660000000000004</v>
      </c>
      <c r="L1704">
        <v>9155.2800000000007</v>
      </c>
      <c r="M1704">
        <v>1615.83</v>
      </c>
      <c r="N1704" t="e">
        <v>#N/A</v>
      </c>
      <c r="O1704" t="e">
        <v>#N/A</v>
      </c>
      <c r="P1704">
        <v>0</v>
      </c>
      <c r="Q1704">
        <v>0</v>
      </c>
      <c r="R1704">
        <v>1</v>
      </c>
    </row>
    <row r="1705" spans="1:18" x14ac:dyDescent="0.25">
      <c r="A1705" t="s">
        <v>7384</v>
      </c>
      <c r="B1705">
        <v>2016</v>
      </c>
      <c r="C1705">
        <v>1</v>
      </c>
      <c r="D1705">
        <v>27</v>
      </c>
      <c r="E1705" t="s">
        <v>229</v>
      </c>
      <c r="F1705" s="1" t="s">
        <v>9480</v>
      </c>
      <c r="G1705" s="1" t="s">
        <v>9480</v>
      </c>
      <c r="H1705" s="1" t="s">
        <v>9480</v>
      </c>
      <c r="I1705" t="s">
        <v>7393</v>
      </c>
      <c r="J1705" t="s">
        <v>38</v>
      </c>
      <c r="K1705">
        <v>21</v>
      </c>
      <c r="L1705">
        <v>162.75</v>
      </c>
      <c r="M1705">
        <v>7.75</v>
      </c>
      <c r="N1705" t="e">
        <v>#N/A</v>
      </c>
      <c r="O1705" t="e">
        <v>#N/A</v>
      </c>
      <c r="P1705">
        <v>0</v>
      </c>
      <c r="Q1705">
        <v>0</v>
      </c>
      <c r="R1705">
        <v>1</v>
      </c>
    </row>
    <row r="1706" spans="1:18" x14ac:dyDescent="0.25">
      <c r="A1706" t="s">
        <v>7384</v>
      </c>
      <c r="B1706">
        <v>2016</v>
      </c>
      <c r="C1706">
        <v>1</v>
      </c>
      <c r="D1706">
        <v>27</v>
      </c>
      <c r="E1706" t="s">
        <v>229</v>
      </c>
      <c r="F1706" s="1" t="s">
        <v>9480</v>
      </c>
      <c r="G1706" s="1" t="s">
        <v>9480</v>
      </c>
      <c r="H1706" s="1" t="s">
        <v>9480</v>
      </c>
      <c r="I1706" t="s">
        <v>7394</v>
      </c>
      <c r="J1706" t="s">
        <v>38</v>
      </c>
      <c r="K1706">
        <v>5</v>
      </c>
      <c r="L1706">
        <v>185.54</v>
      </c>
      <c r="M1706">
        <v>37.11</v>
      </c>
      <c r="N1706" t="e">
        <v>#N/A</v>
      </c>
      <c r="O1706" t="e">
        <v>#N/A</v>
      </c>
      <c r="P1706">
        <v>0</v>
      </c>
      <c r="Q1706">
        <v>0</v>
      </c>
      <c r="R1706">
        <v>1</v>
      </c>
    </row>
    <row r="1707" spans="1:18" x14ac:dyDescent="0.25">
      <c r="A1707" t="s">
        <v>7384</v>
      </c>
      <c r="B1707">
        <v>2016</v>
      </c>
      <c r="C1707">
        <v>1</v>
      </c>
      <c r="D1707">
        <v>27</v>
      </c>
      <c r="E1707" t="s">
        <v>229</v>
      </c>
      <c r="F1707" s="1" t="s">
        <v>9480</v>
      </c>
      <c r="G1707" s="1" t="s">
        <v>9480</v>
      </c>
      <c r="H1707" s="1" t="s">
        <v>9480</v>
      </c>
      <c r="I1707" t="s">
        <v>7342</v>
      </c>
      <c r="J1707" t="s">
        <v>38</v>
      </c>
      <c r="K1707">
        <v>1</v>
      </c>
      <c r="L1707">
        <v>454.77</v>
      </c>
      <c r="M1707">
        <v>454.77</v>
      </c>
      <c r="N1707" t="e">
        <v>#N/A</v>
      </c>
      <c r="O1707" t="e">
        <v>#N/A</v>
      </c>
      <c r="P1707">
        <v>0</v>
      </c>
      <c r="Q1707">
        <v>0</v>
      </c>
      <c r="R1707">
        <v>1</v>
      </c>
    </row>
    <row r="1708" spans="1:18" x14ac:dyDescent="0.25">
      <c r="A1708" t="s">
        <v>7384</v>
      </c>
      <c r="B1708">
        <v>2016</v>
      </c>
      <c r="C1708">
        <v>1</v>
      </c>
      <c r="D1708">
        <v>27</v>
      </c>
      <c r="E1708" t="s">
        <v>229</v>
      </c>
      <c r="F1708" s="1" t="s">
        <v>9480</v>
      </c>
      <c r="G1708" s="1" t="s">
        <v>9480</v>
      </c>
      <c r="H1708" s="1" t="s">
        <v>9480</v>
      </c>
      <c r="I1708" t="s">
        <v>7395</v>
      </c>
      <c r="J1708" t="s">
        <v>38</v>
      </c>
      <c r="K1708">
        <v>5</v>
      </c>
      <c r="L1708">
        <v>199.49</v>
      </c>
      <c r="M1708">
        <v>39.9</v>
      </c>
      <c r="N1708" t="e">
        <v>#N/A</v>
      </c>
      <c r="O1708" t="e">
        <v>#N/A</v>
      </c>
      <c r="P1708">
        <v>0</v>
      </c>
      <c r="Q1708">
        <v>0</v>
      </c>
      <c r="R1708">
        <v>1</v>
      </c>
    </row>
    <row r="1709" spans="1:18" x14ac:dyDescent="0.25">
      <c r="A1709" t="s">
        <v>7384</v>
      </c>
      <c r="B1709">
        <v>2016</v>
      </c>
      <c r="C1709">
        <v>1</v>
      </c>
      <c r="D1709">
        <v>27</v>
      </c>
      <c r="E1709" t="s">
        <v>229</v>
      </c>
      <c r="F1709" s="1" t="s">
        <v>9480</v>
      </c>
      <c r="G1709" s="1" t="s">
        <v>9480</v>
      </c>
      <c r="H1709" s="1" t="s">
        <v>9480</v>
      </c>
      <c r="I1709" t="s">
        <v>7352</v>
      </c>
      <c r="J1709" t="s">
        <v>300</v>
      </c>
      <c r="K1709">
        <v>22.5</v>
      </c>
      <c r="L1709">
        <v>4164.08</v>
      </c>
      <c r="M1709">
        <v>185.07</v>
      </c>
      <c r="N1709" t="e">
        <v>#N/A</v>
      </c>
      <c r="O1709" t="e">
        <v>#N/A</v>
      </c>
      <c r="P1709">
        <v>0</v>
      </c>
      <c r="Q1709">
        <v>0</v>
      </c>
      <c r="R1709">
        <v>1</v>
      </c>
    </row>
    <row r="1710" spans="1:18" x14ac:dyDescent="0.25">
      <c r="A1710" t="s">
        <v>7384</v>
      </c>
      <c r="B1710">
        <v>2016</v>
      </c>
      <c r="C1710">
        <v>1</v>
      </c>
      <c r="D1710">
        <v>27</v>
      </c>
      <c r="E1710" t="s">
        <v>229</v>
      </c>
      <c r="F1710" s="1" t="s">
        <v>9480</v>
      </c>
      <c r="G1710" s="1" t="s">
        <v>9480</v>
      </c>
      <c r="H1710" s="1" t="s">
        <v>9480</v>
      </c>
      <c r="I1710" t="s">
        <v>15702</v>
      </c>
      <c r="J1710" t="s">
        <v>38</v>
      </c>
      <c r="K1710">
        <v>5</v>
      </c>
      <c r="L1710">
        <v>511.04</v>
      </c>
      <c r="M1710">
        <v>102.21</v>
      </c>
      <c r="N1710" t="e">
        <v>#N/A</v>
      </c>
      <c r="O1710" t="e">
        <v>#N/A</v>
      </c>
      <c r="P1710">
        <v>0</v>
      </c>
      <c r="Q1710">
        <v>0</v>
      </c>
      <c r="R1710">
        <v>1</v>
      </c>
    </row>
    <row r="1711" spans="1:18" x14ac:dyDescent="0.25">
      <c r="A1711" t="s">
        <v>7384</v>
      </c>
      <c r="B1711">
        <v>2016</v>
      </c>
      <c r="C1711">
        <v>1</v>
      </c>
      <c r="D1711">
        <v>27</v>
      </c>
      <c r="E1711" t="s">
        <v>229</v>
      </c>
      <c r="F1711" s="1" t="s">
        <v>9480</v>
      </c>
      <c r="G1711" s="1" t="s">
        <v>9480</v>
      </c>
      <c r="H1711" s="1" t="s">
        <v>9480</v>
      </c>
      <c r="I1711" t="s">
        <v>15703</v>
      </c>
      <c r="J1711" t="s">
        <v>7341</v>
      </c>
      <c r="K1711">
        <v>1</v>
      </c>
      <c r="L1711">
        <v>166.47</v>
      </c>
      <c r="M1711">
        <v>166.47</v>
      </c>
      <c r="N1711" t="e">
        <v>#N/A</v>
      </c>
      <c r="O1711" t="e">
        <v>#N/A</v>
      </c>
      <c r="P1711">
        <v>0</v>
      </c>
      <c r="Q1711">
        <v>0</v>
      </c>
      <c r="R1711">
        <v>1</v>
      </c>
    </row>
    <row r="1712" spans="1:18" x14ac:dyDescent="0.25">
      <c r="A1712" t="s">
        <v>7384</v>
      </c>
      <c r="B1712">
        <v>2016</v>
      </c>
      <c r="C1712">
        <v>1</v>
      </c>
      <c r="D1712">
        <v>27</v>
      </c>
      <c r="E1712" t="s">
        <v>229</v>
      </c>
      <c r="F1712" s="1" t="s">
        <v>9480</v>
      </c>
      <c r="G1712" s="1" t="s">
        <v>9480</v>
      </c>
      <c r="H1712" s="1" t="s">
        <v>9480</v>
      </c>
      <c r="I1712" t="s">
        <v>7396</v>
      </c>
      <c r="J1712" t="s">
        <v>38</v>
      </c>
      <c r="K1712">
        <v>5</v>
      </c>
      <c r="L1712">
        <v>6970.35</v>
      </c>
      <c r="M1712">
        <v>1394.07</v>
      </c>
      <c r="N1712" t="e">
        <v>#N/A</v>
      </c>
      <c r="O1712" t="e">
        <v>#N/A</v>
      </c>
      <c r="P1712">
        <v>0</v>
      </c>
      <c r="Q1712">
        <v>0</v>
      </c>
      <c r="R1712">
        <v>1</v>
      </c>
    </row>
    <row r="1713" spans="1:18" x14ac:dyDescent="0.25">
      <c r="A1713" t="s">
        <v>7384</v>
      </c>
      <c r="B1713">
        <v>2016</v>
      </c>
      <c r="C1713">
        <v>1</v>
      </c>
      <c r="D1713">
        <v>27</v>
      </c>
      <c r="E1713" t="s">
        <v>229</v>
      </c>
      <c r="F1713" s="1" t="s">
        <v>9480</v>
      </c>
      <c r="G1713" s="1" t="s">
        <v>9480</v>
      </c>
      <c r="H1713" s="1" t="s">
        <v>9480</v>
      </c>
      <c r="I1713" t="s">
        <v>7397</v>
      </c>
      <c r="J1713" t="s">
        <v>38</v>
      </c>
      <c r="K1713">
        <v>12</v>
      </c>
      <c r="L1713">
        <v>546.84</v>
      </c>
      <c r="M1713">
        <v>45.57</v>
      </c>
      <c r="N1713" t="e">
        <v>#N/A</v>
      </c>
      <c r="O1713" t="e">
        <v>#N/A</v>
      </c>
      <c r="P1713">
        <v>0</v>
      </c>
      <c r="Q1713">
        <v>0</v>
      </c>
      <c r="R1713">
        <v>1</v>
      </c>
    </row>
    <row r="1714" spans="1:18" x14ac:dyDescent="0.25">
      <c r="A1714" t="s">
        <v>7384</v>
      </c>
      <c r="B1714">
        <v>2016</v>
      </c>
      <c r="C1714">
        <v>1</v>
      </c>
      <c r="D1714">
        <v>27</v>
      </c>
      <c r="E1714" t="s">
        <v>229</v>
      </c>
      <c r="F1714" s="1" t="s">
        <v>5207</v>
      </c>
      <c r="G1714" s="1" t="s">
        <v>21109</v>
      </c>
      <c r="H1714" s="1" t="s">
        <v>7263</v>
      </c>
      <c r="I1714" t="s">
        <v>6764</v>
      </c>
      <c r="J1714" t="s">
        <v>7341</v>
      </c>
      <c r="K1714">
        <v>1</v>
      </c>
      <c r="L1714">
        <v>278.91000000000003</v>
      </c>
      <c r="M1714">
        <v>278.91000000000003</v>
      </c>
      <c r="N1714" t="s">
        <v>8888</v>
      </c>
      <c r="O1714" t="s">
        <v>9892</v>
      </c>
      <c r="P1714">
        <v>0</v>
      </c>
      <c r="Q1714">
        <v>0</v>
      </c>
      <c r="R1714">
        <v>1</v>
      </c>
    </row>
    <row r="1715" spans="1:18" x14ac:dyDescent="0.25">
      <c r="A1715" t="s">
        <v>7384</v>
      </c>
      <c r="B1715">
        <v>2016</v>
      </c>
      <c r="C1715">
        <v>1</v>
      </c>
      <c r="D1715">
        <v>27</v>
      </c>
      <c r="E1715" t="s">
        <v>229</v>
      </c>
      <c r="F1715" s="1" t="s">
        <v>5207</v>
      </c>
      <c r="G1715" s="1" t="s">
        <v>21109</v>
      </c>
      <c r="H1715" s="1" t="s">
        <v>7263</v>
      </c>
      <c r="I1715" t="s">
        <v>6765</v>
      </c>
      <c r="J1715" t="s">
        <v>7341</v>
      </c>
      <c r="K1715">
        <v>1</v>
      </c>
      <c r="L1715">
        <v>353.31</v>
      </c>
      <c r="M1715">
        <v>353.31</v>
      </c>
      <c r="N1715" t="s">
        <v>8889</v>
      </c>
      <c r="O1715" t="s">
        <v>9893</v>
      </c>
      <c r="P1715">
        <v>0</v>
      </c>
      <c r="Q1715">
        <v>0</v>
      </c>
      <c r="R1715">
        <v>1</v>
      </c>
    </row>
    <row r="1716" spans="1:18" x14ac:dyDescent="0.25">
      <c r="A1716" t="s">
        <v>7384</v>
      </c>
      <c r="B1716">
        <v>2016</v>
      </c>
      <c r="C1716">
        <v>1</v>
      </c>
      <c r="D1716">
        <v>27</v>
      </c>
      <c r="E1716" t="s">
        <v>229</v>
      </c>
      <c r="F1716" s="1" t="s">
        <v>9480</v>
      </c>
      <c r="G1716" s="1" t="s">
        <v>9480</v>
      </c>
      <c r="H1716" s="1" t="s">
        <v>9480</v>
      </c>
      <c r="I1716" t="s">
        <v>15704</v>
      </c>
      <c r="J1716" t="s">
        <v>7341</v>
      </c>
      <c r="K1716">
        <v>3</v>
      </c>
      <c r="L1716">
        <v>83.42</v>
      </c>
      <c r="M1716">
        <v>27.81</v>
      </c>
      <c r="N1716" t="e">
        <v>#N/A</v>
      </c>
      <c r="O1716" t="e">
        <v>#N/A</v>
      </c>
      <c r="P1716">
        <v>0</v>
      </c>
      <c r="Q1716">
        <v>0</v>
      </c>
      <c r="R1716">
        <v>1</v>
      </c>
    </row>
    <row r="1717" spans="1:18" x14ac:dyDescent="0.25">
      <c r="A1717" t="s">
        <v>7384</v>
      </c>
      <c r="B1717">
        <v>2016</v>
      </c>
      <c r="C1717">
        <v>1</v>
      </c>
      <c r="D1717">
        <v>27</v>
      </c>
      <c r="E1717" t="s">
        <v>229</v>
      </c>
      <c r="F1717" s="1" t="s">
        <v>9480</v>
      </c>
      <c r="G1717" s="1" t="s">
        <v>9480</v>
      </c>
      <c r="H1717" s="1" t="s">
        <v>9480</v>
      </c>
      <c r="I1717" t="s">
        <v>7398</v>
      </c>
      <c r="J1717" t="s">
        <v>38</v>
      </c>
      <c r="K1717">
        <v>1</v>
      </c>
      <c r="L1717">
        <v>371.07</v>
      </c>
      <c r="M1717">
        <v>371.07</v>
      </c>
      <c r="N1717" t="e">
        <v>#N/A</v>
      </c>
      <c r="O1717" t="e">
        <v>#N/A</v>
      </c>
      <c r="P1717">
        <v>0</v>
      </c>
      <c r="Q1717">
        <v>0</v>
      </c>
      <c r="R1717">
        <v>1</v>
      </c>
    </row>
    <row r="1718" spans="1:18" x14ac:dyDescent="0.25">
      <c r="A1718" t="s">
        <v>7384</v>
      </c>
      <c r="B1718">
        <v>2016</v>
      </c>
      <c r="C1718">
        <v>1</v>
      </c>
      <c r="D1718">
        <v>27</v>
      </c>
      <c r="E1718" t="s">
        <v>229</v>
      </c>
      <c r="F1718" s="1" t="s">
        <v>9480</v>
      </c>
      <c r="G1718" s="1" t="s">
        <v>9480</v>
      </c>
      <c r="H1718" s="1" t="s">
        <v>9480</v>
      </c>
      <c r="I1718" t="s">
        <v>7399</v>
      </c>
      <c r="J1718" t="s">
        <v>7341</v>
      </c>
      <c r="K1718">
        <v>7</v>
      </c>
      <c r="L1718">
        <v>1169.8499999999999</v>
      </c>
      <c r="M1718">
        <v>167.12</v>
      </c>
      <c r="N1718" t="e">
        <v>#N/A</v>
      </c>
      <c r="O1718" t="e">
        <v>#N/A</v>
      </c>
      <c r="P1718">
        <v>0</v>
      </c>
      <c r="Q1718">
        <v>0</v>
      </c>
      <c r="R1718">
        <v>1</v>
      </c>
    </row>
    <row r="1719" spans="1:18" x14ac:dyDescent="0.25">
      <c r="A1719" t="s">
        <v>7384</v>
      </c>
      <c r="B1719">
        <v>2016</v>
      </c>
      <c r="C1719">
        <v>1</v>
      </c>
      <c r="D1719">
        <v>27</v>
      </c>
      <c r="E1719" t="s">
        <v>229</v>
      </c>
      <c r="F1719" s="1" t="s">
        <v>9480</v>
      </c>
      <c r="G1719" s="1" t="s">
        <v>9480</v>
      </c>
      <c r="H1719" s="1" t="s">
        <v>9480</v>
      </c>
      <c r="I1719" t="s">
        <v>7400</v>
      </c>
      <c r="J1719" t="s">
        <v>38</v>
      </c>
      <c r="K1719">
        <v>1</v>
      </c>
      <c r="L1719">
        <v>129.27000000000001</v>
      </c>
      <c r="M1719">
        <v>129.27000000000001</v>
      </c>
      <c r="N1719" t="e">
        <v>#N/A</v>
      </c>
      <c r="O1719" t="e">
        <v>#N/A</v>
      </c>
      <c r="P1719">
        <v>0</v>
      </c>
      <c r="Q1719">
        <v>0</v>
      </c>
      <c r="R1719">
        <v>1</v>
      </c>
    </row>
    <row r="1720" spans="1:18" x14ac:dyDescent="0.25">
      <c r="A1720" t="s">
        <v>7384</v>
      </c>
      <c r="B1720">
        <v>2016</v>
      </c>
      <c r="C1720">
        <v>1</v>
      </c>
      <c r="D1720">
        <v>27</v>
      </c>
      <c r="E1720" t="s">
        <v>229</v>
      </c>
      <c r="F1720" s="1" t="s">
        <v>9480</v>
      </c>
      <c r="G1720" s="1" t="s">
        <v>9480</v>
      </c>
      <c r="H1720" s="1" t="s">
        <v>9480</v>
      </c>
      <c r="I1720" t="s">
        <v>7401</v>
      </c>
      <c r="J1720" t="s">
        <v>38</v>
      </c>
      <c r="K1720">
        <v>1</v>
      </c>
      <c r="L1720">
        <v>260.31</v>
      </c>
      <c r="M1720">
        <v>260.31</v>
      </c>
      <c r="N1720" t="e">
        <v>#N/A</v>
      </c>
      <c r="O1720" t="e">
        <v>#N/A</v>
      </c>
      <c r="P1720">
        <v>0</v>
      </c>
      <c r="Q1720">
        <v>0</v>
      </c>
      <c r="R1720">
        <v>1</v>
      </c>
    </row>
    <row r="1721" spans="1:18" x14ac:dyDescent="0.25">
      <c r="A1721" t="s">
        <v>7384</v>
      </c>
      <c r="B1721">
        <v>2016</v>
      </c>
      <c r="C1721">
        <v>1</v>
      </c>
      <c r="D1721">
        <v>27</v>
      </c>
      <c r="E1721" t="s">
        <v>229</v>
      </c>
      <c r="F1721" s="1" t="s">
        <v>9480</v>
      </c>
      <c r="G1721" s="1" t="s">
        <v>9480</v>
      </c>
      <c r="H1721" s="1" t="s">
        <v>9480</v>
      </c>
      <c r="I1721" t="s">
        <v>7402</v>
      </c>
      <c r="J1721" t="s">
        <v>38</v>
      </c>
      <c r="K1721">
        <v>1</v>
      </c>
      <c r="L1721">
        <v>185.07</v>
      </c>
      <c r="M1721">
        <v>185.07</v>
      </c>
      <c r="N1721" t="e">
        <v>#N/A</v>
      </c>
      <c r="O1721" t="e">
        <v>#N/A</v>
      </c>
      <c r="P1721">
        <v>0</v>
      </c>
      <c r="Q1721">
        <v>0</v>
      </c>
      <c r="R1721">
        <v>1</v>
      </c>
    </row>
    <row r="1722" spans="1:18" x14ac:dyDescent="0.25">
      <c r="A1722" t="s">
        <v>7384</v>
      </c>
      <c r="B1722">
        <v>2016</v>
      </c>
      <c r="C1722">
        <v>1</v>
      </c>
      <c r="D1722">
        <v>27</v>
      </c>
      <c r="E1722" t="s">
        <v>229</v>
      </c>
      <c r="F1722" s="1" t="s">
        <v>9480</v>
      </c>
      <c r="G1722" s="1" t="s">
        <v>9480</v>
      </c>
      <c r="H1722" s="1" t="s">
        <v>9480</v>
      </c>
      <c r="I1722" t="s">
        <v>7403</v>
      </c>
      <c r="J1722" t="s">
        <v>38</v>
      </c>
      <c r="K1722">
        <v>2</v>
      </c>
      <c r="L1722">
        <v>3719.81</v>
      </c>
      <c r="M1722">
        <v>1859.91</v>
      </c>
      <c r="N1722" t="e">
        <v>#N/A</v>
      </c>
      <c r="O1722" t="e">
        <v>#N/A</v>
      </c>
      <c r="P1722">
        <v>0</v>
      </c>
      <c r="Q1722">
        <v>0</v>
      </c>
      <c r="R1722">
        <v>1</v>
      </c>
    </row>
    <row r="1723" spans="1:18" x14ac:dyDescent="0.25">
      <c r="A1723" t="s">
        <v>7384</v>
      </c>
      <c r="B1723">
        <v>2016</v>
      </c>
      <c r="C1723">
        <v>1</v>
      </c>
      <c r="D1723">
        <v>27</v>
      </c>
      <c r="E1723" t="s">
        <v>229</v>
      </c>
      <c r="F1723" s="1" t="s">
        <v>9480</v>
      </c>
      <c r="G1723" s="1" t="s">
        <v>9480</v>
      </c>
      <c r="H1723" s="1" t="s">
        <v>9480</v>
      </c>
      <c r="I1723" t="s">
        <v>7404</v>
      </c>
      <c r="J1723" t="s">
        <v>38</v>
      </c>
      <c r="K1723">
        <v>10</v>
      </c>
      <c r="L1723">
        <v>1664.7</v>
      </c>
      <c r="M1723">
        <v>166.47</v>
      </c>
      <c r="N1723" t="e">
        <v>#N/A</v>
      </c>
      <c r="O1723" t="e">
        <v>#N/A</v>
      </c>
      <c r="P1723">
        <v>0</v>
      </c>
      <c r="Q1723">
        <v>0</v>
      </c>
      <c r="R1723">
        <v>1</v>
      </c>
    </row>
    <row r="1724" spans="1:18" x14ac:dyDescent="0.25">
      <c r="A1724" t="s">
        <v>7384</v>
      </c>
      <c r="B1724">
        <v>2016</v>
      </c>
      <c r="C1724">
        <v>1</v>
      </c>
      <c r="D1724">
        <v>27</v>
      </c>
      <c r="E1724" t="s">
        <v>229</v>
      </c>
      <c r="F1724" s="1" t="s">
        <v>9480</v>
      </c>
      <c r="G1724" s="1" t="s">
        <v>9480</v>
      </c>
      <c r="H1724" s="1" t="s">
        <v>9480</v>
      </c>
      <c r="I1724" t="s">
        <v>235</v>
      </c>
      <c r="J1724" t="s">
        <v>38</v>
      </c>
      <c r="K1724">
        <v>15</v>
      </c>
      <c r="L1724">
        <v>5008.05</v>
      </c>
      <c r="M1724">
        <v>333.87</v>
      </c>
      <c r="N1724" t="e">
        <v>#N/A</v>
      </c>
      <c r="O1724" t="e">
        <v>#N/A</v>
      </c>
      <c r="P1724">
        <v>0</v>
      </c>
      <c r="Q1724">
        <v>0</v>
      </c>
      <c r="R1724">
        <v>1</v>
      </c>
    </row>
    <row r="1725" spans="1:18" x14ac:dyDescent="0.25">
      <c r="A1725" t="s">
        <v>7384</v>
      </c>
      <c r="B1725">
        <v>2016</v>
      </c>
      <c r="C1725">
        <v>1</v>
      </c>
      <c r="D1725">
        <v>27</v>
      </c>
      <c r="E1725" t="s">
        <v>229</v>
      </c>
      <c r="F1725" s="1" t="s">
        <v>9480</v>
      </c>
      <c r="G1725" s="1" t="s">
        <v>9480</v>
      </c>
      <c r="H1725" s="1" t="s">
        <v>9480</v>
      </c>
      <c r="I1725" t="s">
        <v>7359</v>
      </c>
      <c r="J1725" t="s">
        <v>38</v>
      </c>
      <c r="K1725">
        <v>1</v>
      </c>
      <c r="L1725">
        <v>20.46</v>
      </c>
      <c r="M1725">
        <v>20.46</v>
      </c>
      <c r="N1725" t="e">
        <v>#N/A</v>
      </c>
      <c r="O1725" t="e">
        <v>#N/A</v>
      </c>
      <c r="P1725">
        <v>0</v>
      </c>
      <c r="Q1725">
        <v>0</v>
      </c>
      <c r="R1725">
        <v>1</v>
      </c>
    </row>
    <row r="1726" spans="1:18" x14ac:dyDescent="0.25">
      <c r="A1726" t="s">
        <v>910</v>
      </c>
      <c r="B1726">
        <v>2016</v>
      </c>
      <c r="C1726">
        <v>6</v>
      </c>
      <c r="D1726">
        <v>9</v>
      </c>
      <c r="E1726" t="s">
        <v>21</v>
      </c>
      <c r="F1726" s="1" t="s">
        <v>3205</v>
      </c>
      <c r="G1726" s="1" t="s">
        <v>3967</v>
      </c>
      <c r="H1726" s="1" t="s">
        <v>3206</v>
      </c>
      <c r="I1726" t="s">
        <v>18248</v>
      </c>
      <c r="J1726" t="s">
        <v>23</v>
      </c>
      <c r="K1726">
        <v>392</v>
      </c>
      <c r="L1726">
        <v>23520</v>
      </c>
      <c r="M1726">
        <v>60</v>
      </c>
      <c r="N1726" t="s">
        <v>9236</v>
      </c>
      <c r="O1726" t="s">
        <v>9554</v>
      </c>
      <c r="P1726">
        <v>0</v>
      </c>
      <c r="Q1726">
        <v>0</v>
      </c>
      <c r="R1726">
        <v>2</v>
      </c>
    </row>
    <row r="1727" spans="1:18" x14ac:dyDescent="0.25">
      <c r="A1727" t="s">
        <v>1687</v>
      </c>
      <c r="B1727">
        <v>2017</v>
      </c>
      <c r="C1727">
        <v>6</v>
      </c>
      <c r="D1727">
        <v>27</v>
      </c>
      <c r="E1727" t="s">
        <v>174</v>
      </c>
      <c r="F1727" s="1" t="s">
        <v>3205</v>
      </c>
      <c r="G1727" s="1" t="s">
        <v>3384</v>
      </c>
      <c r="H1727" s="1" t="s">
        <v>3206</v>
      </c>
      <c r="I1727" t="s">
        <v>17074</v>
      </c>
      <c r="J1727" t="s">
        <v>23</v>
      </c>
      <c r="K1727">
        <v>825</v>
      </c>
      <c r="L1727">
        <v>31350</v>
      </c>
      <c r="M1727">
        <v>38</v>
      </c>
      <c r="N1727" t="s">
        <v>166</v>
      </c>
      <c r="O1727" t="s">
        <v>9509</v>
      </c>
      <c r="P1727">
        <v>0</v>
      </c>
      <c r="Q1727">
        <v>0</v>
      </c>
      <c r="R1727">
        <v>2</v>
      </c>
    </row>
    <row r="1728" spans="1:18" x14ac:dyDescent="0.25">
      <c r="A1728" t="s">
        <v>1687</v>
      </c>
      <c r="B1728">
        <v>2017</v>
      </c>
      <c r="C1728">
        <v>6</v>
      </c>
      <c r="D1728">
        <v>27</v>
      </c>
      <c r="E1728" t="s">
        <v>174</v>
      </c>
      <c r="F1728" s="1" t="s">
        <v>3205</v>
      </c>
      <c r="G1728" s="1" t="s">
        <v>23187</v>
      </c>
      <c r="H1728" s="1" t="s">
        <v>7263</v>
      </c>
      <c r="I1728" t="s">
        <v>1273</v>
      </c>
      <c r="J1728" t="s">
        <v>23</v>
      </c>
      <c r="K1728">
        <v>2110</v>
      </c>
      <c r="L1728">
        <v>91785.01</v>
      </c>
      <c r="M1728">
        <v>43.5</v>
      </c>
      <c r="N1728" t="s">
        <v>1273</v>
      </c>
      <c r="O1728" t="s">
        <v>9678</v>
      </c>
      <c r="P1728">
        <v>0</v>
      </c>
      <c r="Q1728">
        <v>0</v>
      </c>
      <c r="R1728">
        <v>2</v>
      </c>
    </row>
    <row r="1729" spans="1:18" x14ac:dyDescent="0.25">
      <c r="A1729" t="s">
        <v>1687</v>
      </c>
      <c r="B1729">
        <v>2017</v>
      </c>
      <c r="C1729">
        <v>6</v>
      </c>
      <c r="D1729">
        <v>27</v>
      </c>
      <c r="E1729" t="s">
        <v>174</v>
      </c>
      <c r="F1729" s="1" t="s">
        <v>3205</v>
      </c>
      <c r="G1729" s="1" t="s">
        <v>23187</v>
      </c>
      <c r="H1729" s="1" t="s">
        <v>7263</v>
      </c>
      <c r="I1729" t="s">
        <v>1274</v>
      </c>
      <c r="J1729" t="s">
        <v>23</v>
      </c>
      <c r="K1729">
        <v>2040</v>
      </c>
      <c r="L1729">
        <v>87720.01</v>
      </c>
      <c r="M1729">
        <v>43</v>
      </c>
      <c r="N1729" t="s">
        <v>1274</v>
      </c>
      <c r="O1729" t="s">
        <v>9679</v>
      </c>
      <c r="P1729">
        <v>0</v>
      </c>
      <c r="Q1729">
        <v>0</v>
      </c>
      <c r="R1729">
        <v>2</v>
      </c>
    </row>
    <row r="1730" spans="1:18" x14ac:dyDescent="0.25">
      <c r="A1730" t="s">
        <v>1687</v>
      </c>
      <c r="B1730">
        <v>2017</v>
      </c>
      <c r="C1730">
        <v>6</v>
      </c>
      <c r="D1730">
        <v>27</v>
      </c>
      <c r="E1730" t="s">
        <v>174</v>
      </c>
      <c r="F1730" s="1" t="s">
        <v>3205</v>
      </c>
      <c r="G1730" s="1" t="s">
        <v>3384</v>
      </c>
      <c r="H1730" s="1" t="s">
        <v>3204</v>
      </c>
      <c r="I1730" t="s">
        <v>17041</v>
      </c>
      <c r="J1730" t="s">
        <v>23</v>
      </c>
      <c r="K1730">
        <v>10000</v>
      </c>
      <c r="L1730">
        <v>359999.95</v>
      </c>
      <c r="M1730">
        <v>36</v>
      </c>
      <c r="N1730" t="s">
        <v>168</v>
      </c>
      <c r="O1730" t="s">
        <v>9692</v>
      </c>
      <c r="P1730">
        <v>0</v>
      </c>
      <c r="Q1730">
        <v>0</v>
      </c>
      <c r="R1730">
        <v>2</v>
      </c>
    </row>
    <row r="1731" spans="1:18" x14ac:dyDescent="0.25">
      <c r="A1731" t="s">
        <v>14705</v>
      </c>
      <c r="B1731">
        <v>2019</v>
      </c>
      <c r="C1731">
        <v>6</v>
      </c>
      <c r="D1731">
        <v>11</v>
      </c>
      <c r="E1731" t="s">
        <v>1620</v>
      </c>
      <c r="F1731" s="1" t="s">
        <v>3205</v>
      </c>
      <c r="G1731" s="1" t="s">
        <v>3227</v>
      </c>
      <c r="H1731" s="1" t="s">
        <v>3206</v>
      </c>
      <c r="I1731" t="s">
        <v>19861</v>
      </c>
      <c r="J1731" t="s">
        <v>23</v>
      </c>
      <c r="K1731">
        <v>2315</v>
      </c>
      <c r="L1731">
        <v>123852.51</v>
      </c>
      <c r="M1731">
        <v>53.5</v>
      </c>
      <c r="N1731" t="s">
        <v>22082</v>
      </c>
      <c r="O1731" t="s">
        <v>23253</v>
      </c>
      <c r="P1731">
        <v>0</v>
      </c>
      <c r="Q1731">
        <v>0</v>
      </c>
      <c r="R1731">
        <v>2</v>
      </c>
    </row>
    <row r="1732" spans="1:18" x14ac:dyDescent="0.25">
      <c r="A1732" t="s">
        <v>14705</v>
      </c>
      <c r="B1732">
        <v>2019</v>
      </c>
      <c r="C1732">
        <v>6</v>
      </c>
      <c r="D1732">
        <v>11</v>
      </c>
      <c r="E1732" t="s">
        <v>1620</v>
      </c>
      <c r="F1732" s="1" t="s">
        <v>9480</v>
      </c>
      <c r="G1732" s="1" t="s">
        <v>9480</v>
      </c>
      <c r="H1732" s="1" t="s">
        <v>9480</v>
      </c>
      <c r="I1732" t="s">
        <v>2496</v>
      </c>
      <c r="J1732" t="s">
        <v>23</v>
      </c>
      <c r="K1732">
        <v>1911</v>
      </c>
      <c r="L1732">
        <v>103394.66</v>
      </c>
      <c r="M1732">
        <v>54.11</v>
      </c>
      <c r="N1732" t="e">
        <v>#N/A</v>
      </c>
      <c r="O1732" t="e">
        <v>#N/A</v>
      </c>
      <c r="P1732">
        <v>0</v>
      </c>
      <c r="Q1732">
        <v>0</v>
      </c>
      <c r="R1732">
        <v>2</v>
      </c>
    </row>
    <row r="1733" spans="1:18" x14ac:dyDescent="0.25">
      <c r="A1733" t="s">
        <v>14705</v>
      </c>
      <c r="B1733">
        <v>2019</v>
      </c>
      <c r="C1733">
        <v>6</v>
      </c>
      <c r="D1733">
        <v>11</v>
      </c>
      <c r="E1733" t="s">
        <v>1620</v>
      </c>
      <c r="F1733" s="1" t="s">
        <v>3205</v>
      </c>
      <c r="G1733" s="1" t="s">
        <v>3863</v>
      </c>
      <c r="H1733" s="1" t="s">
        <v>3206</v>
      </c>
      <c r="I1733" t="s">
        <v>19262</v>
      </c>
      <c r="J1733" t="s">
        <v>23</v>
      </c>
      <c r="K1733">
        <v>15310</v>
      </c>
      <c r="L1733">
        <v>784637.5</v>
      </c>
      <c r="M1733">
        <v>51.25</v>
      </c>
      <c r="N1733" t="s">
        <v>9304</v>
      </c>
      <c r="O1733" t="s">
        <v>9502</v>
      </c>
      <c r="P1733">
        <v>0</v>
      </c>
      <c r="Q1733">
        <v>0</v>
      </c>
      <c r="R1733">
        <v>2</v>
      </c>
    </row>
    <row r="1734" spans="1:18" x14ac:dyDescent="0.25">
      <c r="A1734" t="s">
        <v>2523</v>
      </c>
      <c r="B1734">
        <v>2018</v>
      </c>
      <c r="C1734">
        <v>5</v>
      </c>
      <c r="D1734">
        <v>25</v>
      </c>
      <c r="E1734" t="s">
        <v>226</v>
      </c>
      <c r="F1734" s="1" t="s">
        <v>3205</v>
      </c>
      <c r="G1734" s="1" t="s">
        <v>3863</v>
      </c>
      <c r="H1734" s="1" t="s">
        <v>3206</v>
      </c>
      <c r="I1734" t="s">
        <v>19001</v>
      </c>
      <c r="J1734" t="s">
        <v>23</v>
      </c>
      <c r="K1734">
        <v>20910</v>
      </c>
      <c r="L1734">
        <v>1045500</v>
      </c>
      <c r="M1734">
        <v>50</v>
      </c>
      <c r="N1734" t="s">
        <v>9335</v>
      </c>
      <c r="O1734" t="s">
        <v>9441</v>
      </c>
      <c r="P1734">
        <v>0.12724850134172863</v>
      </c>
      <c r="Q1734">
        <v>0</v>
      </c>
      <c r="R1734">
        <v>2</v>
      </c>
    </row>
    <row r="1735" spans="1:18" x14ac:dyDescent="0.25">
      <c r="A1735" t="s">
        <v>15179</v>
      </c>
      <c r="B1735">
        <v>2019</v>
      </c>
      <c r="C1735">
        <v>7</v>
      </c>
      <c r="D1735">
        <v>30</v>
      </c>
      <c r="E1735" t="s">
        <v>1916</v>
      </c>
      <c r="F1735" s="1" t="s">
        <v>3205</v>
      </c>
      <c r="G1735" s="1" t="s">
        <v>18746</v>
      </c>
      <c r="H1735" s="1" t="s">
        <v>3206</v>
      </c>
      <c r="I1735" t="s">
        <v>18843</v>
      </c>
      <c r="J1735" t="s">
        <v>23</v>
      </c>
      <c r="K1735">
        <v>448</v>
      </c>
      <c r="L1735">
        <v>23788.799999999999</v>
      </c>
      <c r="M1735">
        <v>53.1</v>
      </c>
      <c r="N1735" t="s">
        <v>22005</v>
      </c>
      <c r="O1735" t="s">
        <v>23249</v>
      </c>
      <c r="P1735">
        <v>0</v>
      </c>
      <c r="Q1735">
        <v>0</v>
      </c>
      <c r="R1735">
        <v>3</v>
      </c>
    </row>
    <row r="1736" spans="1:18" x14ac:dyDescent="0.25">
      <c r="A1736" t="s">
        <v>2331</v>
      </c>
      <c r="B1736">
        <v>2018</v>
      </c>
      <c r="C1736">
        <v>3</v>
      </c>
      <c r="D1736">
        <v>27</v>
      </c>
      <c r="E1736" t="s">
        <v>1515</v>
      </c>
      <c r="F1736" s="1" t="s">
        <v>3205</v>
      </c>
      <c r="G1736" s="1" t="s">
        <v>3384</v>
      </c>
      <c r="H1736" s="1" t="s">
        <v>3206</v>
      </c>
      <c r="I1736" t="s">
        <v>17065</v>
      </c>
      <c r="J1736" t="s">
        <v>23</v>
      </c>
      <c r="K1736">
        <v>6925</v>
      </c>
      <c r="L1736">
        <v>322012.5</v>
      </c>
      <c r="M1736">
        <v>46.5</v>
      </c>
      <c r="N1736" t="s">
        <v>163</v>
      </c>
      <c r="O1736" t="s">
        <v>9505</v>
      </c>
      <c r="P1736">
        <v>3.8218627714528705E-2</v>
      </c>
      <c r="Q1736">
        <v>0</v>
      </c>
      <c r="R1736">
        <v>1</v>
      </c>
    </row>
    <row r="1737" spans="1:18" x14ac:dyDescent="0.25">
      <c r="A1737" t="s">
        <v>2331</v>
      </c>
      <c r="B1737">
        <v>2018</v>
      </c>
      <c r="C1737">
        <v>3</v>
      </c>
      <c r="D1737">
        <v>27</v>
      </c>
      <c r="E1737" t="s">
        <v>1515</v>
      </c>
      <c r="F1737" s="1" t="s">
        <v>3205</v>
      </c>
      <c r="G1737" s="1" t="s">
        <v>18746</v>
      </c>
      <c r="H1737" s="1" t="s">
        <v>3206</v>
      </c>
      <c r="I1737" t="s">
        <v>18783</v>
      </c>
      <c r="J1737" t="s">
        <v>23</v>
      </c>
      <c r="K1737">
        <v>211</v>
      </c>
      <c r="L1737">
        <v>10592.2</v>
      </c>
      <c r="M1737">
        <v>50.2</v>
      </c>
      <c r="N1737" t="s">
        <v>21992</v>
      </c>
      <c r="O1737" t="s">
        <v>23315</v>
      </c>
      <c r="P1737">
        <v>0</v>
      </c>
      <c r="Q1737">
        <v>0</v>
      </c>
      <c r="R1737">
        <v>1</v>
      </c>
    </row>
    <row r="1738" spans="1:18" x14ac:dyDescent="0.25">
      <c r="A1738" t="s">
        <v>2331</v>
      </c>
      <c r="B1738">
        <v>2018</v>
      </c>
      <c r="C1738">
        <v>3</v>
      </c>
      <c r="D1738">
        <v>27</v>
      </c>
      <c r="E1738" t="s">
        <v>1515</v>
      </c>
      <c r="F1738" s="1" t="s">
        <v>3205</v>
      </c>
      <c r="G1738" s="1" t="s">
        <v>3384</v>
      </c>
      <c r="H1738" s="1" t="s">
        <v>3206</v>
      </c>
      <c r="I1738" t="s">
        <v>17143</v>
      </c>
      <c r="J1738" t="s">
        <v>23</v>
      </c>
      <c r="K1738">
        <v>3441</v>
      </c>
      <c r="L1738">
        <v>167232.6</v>
      </c>
      <c r="M1738">
        <v>48.6</v>
      </c>
      <c r="N1738" t="s">
        <v>112</v>
      </c>
      <c r="O1738" t="s">
        <v>9515</v>
      </c>
      <c r="P1738">
        <v>3.2773227720419927E-2</v>
      </c>
      <c r="Q1738">
        <v>0</v>
      </c>
      <c r="R1738">
        <v>1</v>
      </c>
    </row>
    <row r="1739" spans="1:18" x14ac:dyDescent="0.25">
      <c r="A1739" t="s">
        <v>2331</v>
      </c>
      <c r="B1739">
        <v>2018</v>
      </c>
      <c r="C1739">
        <v>3</v>
      </c>
      <c r="D1739">
        <v>27</v>
      </c>
      <c r="E1739" t="s">
        <v>1515</v>
      </c>
      <c r="F1739" s="1" t="s">
        <v>3205</v>
      </c>
      <c r="G1739" s="1" t="s">
        <v>3384</v>
      </c>
      <c r="H1739" s="1" t="s">
        <v>3206</v>
      </c>
      <c r="I1739" t="s">
        <v>17023</v>
      </c>
      <c r="J1739" t="s">
        <v>23</v>
      </c>
      <c r="K1739">
        <v>7140</v>
      </c>
      <c r="L1739">
        <v>337008</v>
      </c>
      <c r="M1739">
        <v>47.2</v>
      </c>
      <c r="N1739" t="s">
        <v>309</v>
      </c>
      <c r="O1739" t="s">
        <v>9556</v>
      </c>
      <c r="P1739">
        <v>0</v>
      </c>
      <c r="Q1739">
        <v>0</v>
      </c>
      <c r="R1739">
        <v>1</v>
      </c>
    </row>
    <row r="1740" spans="1:18" x14ac:dyDescent="0.25">
      <c r="A1740" t="s">
        <v>7274</v>
      </c>
      <c r="B1740">
        <v>2019</v>
      </c>
      <c r="C1740">
        <v>1</v>
      </c>
      <c r="D1740">
        <v>16</v>
      </c>
      <c r="E1740" t="s">
        <v>226</v>
      </c>
      <c r="F1740" s="1" t="s">
        <v>3205</v>
      </c>
      <c r="G1740" s="1" t="s">
        <v>3384</v>
      </c>
      <c r="H1740" s="1" t="s">
        <v>3206</v>
      </c>
      <c r="I1740" t="s">
        <v>17299</v>
      </c>
      <c r="J1740" t="s">
        <v>23</v>
      </c>
      <c r="K1740">
        <v>8520</v>
      </c>
      <c r="L1740">
        <v>390216</v>
      </c>
      <c r="M1740">
        <v>45.8</v>
      </c>
      <c r="N1740" t="s">
        <v>160</v>
      </c>
      <c r="O1740" t="s">
        <v>9452</v>
      </c>
      <c r="P1740">
        <v>0.10110188471641929</v>
      </c>
      <c r="Q1740">
        <v>0</v>
      </c>
      <c r="R1740">
        <v>1</v>
      </c>
    </row>
    <row r="1741" spans="1:18" x14ac:dyDescent="0.25">
      <c r="A1741" t="s">
        <v>7274</v>
      </c>
      <c r="B1741">
        <v>2019</v>
      </c>
      <c r="C1741">
        <v>1</v>
      </c>
      <c r="D1741">
        <v>16</v>
      </c>
      <c r="E1741" t="s">
        <v>226</v>
      </c>
      <c r="F1741" s="1" t="s">
        <v>3205</v>
      </c>
      <c r="G1741" s="1" t="s">
        <v>3863</v>
      </c>
      <c r="H1741" s="1" t="s">
        <v>3206</v>
      </c>
      <c r="I1741" t="s">
        <v>19127</v>
      </c>
      <c r="J1741" t="s">
        <v>23</v>
      </c>
      <c r="K1741">
        <v>11350</v>
      </c>
      <c r="L1741">
        <v>516425</v>
      </c>
      <c r="M1741">
        <v>45.5</v>
      </c>
      <c r="N1741" t="s">
        <v>489</v>
      </c>
      <c r="O1741" t="s">
        <v>9501</v>
      </c>
      <c r="P1741">
        <v>0</v>
      </c>
      <c r="Q1741">
        <v>0</v>
      </c>
      <c r="R1741">
        <v>1</v>
      </c>
    </row>
    <row r="1742" spans="1:18" x14ac:dyDescent="0.25">
      <c r="A1742" t="s">
        <v>10604</v>
      </c>
      <c r="B1742">
        <v>2019</v>
      </c>
      <c r="C1742">
        <v>3</v>
      </c>
      <c r="D1742">
        <v>29</v>
      </c>
      <c r="E1742" t="s">
        <v>8295</v>
      </c>
      <c r="F1742" s="1" t="s">
        <v>9480</v>
      </c>
      <c r="G1742" s="1" t="s">
        <v>9480</v>
      </c>
      <c r="H1742" s="1" t="s">
        <v>9480</v>
      </c>
      <c r="I1742" t="s">
        <v>15706</v>
      </c>
      <c r="J1742" t="s">
        <v>23</v>
      </c>
      <c r="K1742">
        <v>5.3</v>
      </c>
      <c r="L1742">
        <v>887</v>
      </c>
      <c r="M1742">
        <v>167.36</v>
      </c>
      <c r="N1742" t="e">
        <v>#N/A</v>
      </c>
      <c r="O1742" t="e">
        <v>#N/A</v>
      </c>
      <c r="P1742">
        <v>0</v>
      </c>
      <c r="Q1742">
        <v>0</v>
      </c>
      <c r="R1742">
        <v>1</v>
      </c>
    </row>
    <row r="1743" spans="1:18" x14ac:dyDescent="0.25">
      <c r="A1743" t="s">
        <v>833</v>
      </c>
      <c r="B1743">
        <v>2016</v>
      </c>
      <c r="C1743">
        <v>4</v>
      </c>
      <c r="D1743">
        <v>26</v>
      </c>
      <c r="E1743" t="s">
        <v>92</v>
      </c>
      <c r="F1743" s="1" t="s">
        <v>3205</v>
      </c>
      <c r="G1743" s="1" t="s">
        <v>3863</v>
      </c>
      <c r="H1743" s="1" t="s">
        <v>3206</v>
      </c>
      <c r="I1743" t="s">
        <v>104</v>
      </c>
      <c r="J1743" t="s">
        <v>23</v>
      </c>
      <c r="K1743">
        <v>19540</v>
      </c>
      <c r="L1743">
        <v>688785</v>
      </c>
      <c r="M1743">
        <v>35.25</v>
      </c>
      <c r="N1743" t="s">
        <v>9303</v>
      </c>
      <c r="O1743" t="s">
        <v>9512</v>
      </c>
      <c r="P1743">
        <v>0</v>
      </c>
      <c r="Q1743">
        <v>0</v>
      </c>
      <c r="R1743">
        <v>2</v>
      </c>
    </row>
    <row r="1744" spans="1:18" x14ac:dyDescent="0.25">
      <c r="A1744" t="s">
        <v>16401</v>
      </c>
      <c r="B1744">
        <v>2019</v>
      </c>
      <c r="C1744">
        <v>12</v>
      </c>
      <c r="D1744">
        <v>11</v>
      </c>
      <c r="E1744" t="s">
        <v>16403</v>
      </c>
      <c r="F1744" s="1" t="s">
        <v>5207</v>
      </c>
      <c r="G1744" s="1" t="s">
        <v>20931</v>
      </c>
      <c r="H1744" s="1" t="s">
        <v>7263</v>
      </c>
      <c r="I1744" t="s">
        <v>6481</v>
      </c>
      <c r="J1744" t="s">
        <v>38</v>
      </c>
      <c r="K1744">
        <v>16</v>
      </c>
      <c r="L1744">
        <v>128</v>
      </c>
      <c r="M1744">
        <v>8</v>
      </c>
      <c r="N1744" t="e">
        <v>#N/A</v>
      </c>
      <c r="O1744" t="e">
        <v>#N/A</v>
      </c>
      <c r="P1744">
        <v>0</v>
      </c>
      <c r="Q1744">
        <v>0</v>
      </c>
      <c r="R1744">
        <v>4</v>
      </c>
    </row>
    <row r="1745" spans="1:18" x14ac:dyDescent="0.25">
      <c r="A1745" t="s">
        <v>16401</v>
      </c>
      <c r="B1745">
        <v>2019</v>
      </c>
      <c r="C1745">
        <v>12</v>
      </c>
      <c r="D1745">
        <v>11</v>
      </c>
      <c r="E1745" t="s">
        <v>16403</v>
      </c>
      <c r="F1745" s="1" t="s">
        <v>9480</v>
      </c>
      <c r="G1745" s="1" t="s">
        <v>9480</v>
      </c>
      <c r="H1745" s="1" t="s">
        <v>9480</v>
      </c>
      <c r="I1745" t="s">
        <v>16404</v>
      </c>
      <c r="J1745" t="s">
        <v>38</v>
      </c>
      <c r="K1745">
        <v>2</v>
      </c>
      <c r="L1745">
        <v>1356</v>
      </c>
      <c r="M1745">
        <v>678</v>
      </c>
      <c r="N1745" t="e">
        <v>#N/A</v>
      </c>
      <c r="O1745" t="e">
        <v>#N/A</v>
      </c>
      <c r="P1745">
        <v>0</v>
      </c>
      <c r="Q1745">
        <v>0</v>
      </c>
      <c r="R1745">
        <v>4</v>
      </c>
    </row>
    <row r="1746" spans="1:18" x14ac:dyDescent="0.25">
      <c r="A1746" t="s">
        <v>16401</v>
      </c>
      <c r="B1746">
        <v>2019</v>
      </c>
      <c r="C1746">
        <v>12</v>
      </c>
      <c r="D1746">
        <v>11</v>
      </c>
      <c r="E1746" t="s">
        <v>16403</v>
      </c>
      <c r="F1746" s="1" t="s">
        <v>9480</v>
      </c>
      <c r="G1746" s="1" t="s">
        <v>9480</v>
      </c>
      <c r="H1746" s="1" t="s">
        <v>9480</v>
      </c>
      <c r="I1746" t="s">
        <v>16405</v>
      </c>
      <c r="J1746" t="s">
        <v>38</v>
      </c>
      <c r="K1746">
        <v>1</v>
      </c>
      <c r="L1746">
        <v>6148</v>
      </c>
      <c r="M1746">
        <v>6148</v>
      </c>
      <c r="N1746" t="e">
        <v>#N/A</v>
      </c>
      <c r="O1746" t="e">
        <v>#N/A</v>
      </c>
      <c r="P1746">
        <v>0</v>
      </c>
      <c r="Q1746">
        <v>0</v>
      </c>
      <c r="R1746">
        <v>4</v>
      </c>
    </row>
    <row r="1747" spans="1:18" x14ac:dyDescent="0.25">
      <c r="A1747" t="s">
        <v>16401</v>
      </c>
      <c r="B1747">
        <v>2019</v>
      </c>
      <c r="C1747">
        <v>12</v>
      </c>
      <c r="D1747">
        <v>11</v>
      </c>
      <c r="E1747" t="s">
        <v>16403</v>
      </c>
      <c r="F1747" s="1" t="s">
        <v>9480</v>
      </c>
      <c r="G1747" s="1" t="s">
        <v>9480</v>
      </c>
      <c r="H1747" s="1" t="s">
        <v>9480</v>
      </c>
      <c r="I1747" t="s">
        <v>16406</v>
      </c>
      <c r="J1747" t="s">
        <v>38</v>
      </c>
      <c r="K1747">
        <v>2</v>
      </c>
      <c r="L1747">
        <v>60</v>
      </c>
      <c r="M1747">
        <v>30</v>
      </c>
      <c r="N1747" t="e">
        <v>#N/A</v>
      </c>
      <c r="O1747" t="e">
        <v>#N/A</v>
      </c>
      <c r="P1747">
        <v>0</v>
      </c>
      <c r="Q1747">
        <v>0</v>
      </c>
      <c r="R1747">
        <v>4</v>
      </c>
    </row>
    <row r="1748" spans="1:18" x14ac:dyDescent="0.25">
      <c r="A1748" t="s">
        <v>16401</v>
      </c>
      <c r="B1748">
        <v>2019</v>
      </c>
      <c r="C1748">
        <v>12</v>
      </c>
      <c r="D1748">
        <v>11</v>
      </c>
      <c r="E1748" t="s">
        <v>16403</v>
      </c>
      <c r="F1748" s="1" t="s">
        <v>9480</v>
      </c>
      <c r="G1748" s="1" t="s">
        <v>9480</v>
      </c>
      <c r="H1748" s="1" t="s">
        <v>9480</v>
      </c>
      <c r="I1748" t="s">
        <v>16407</v>
      </c>
      <c r="J1748" t="s">
        <v>38</v>
      </c>
      <c r="K1748">
        <v>16</v>
      </c>
      <c r="L1748">
        <v>544</v>
      </c>
      <c r="M1748">
        <v>34</v>
      </c>
      <c r="N1748" t="e">
        <v>#N/A</v>
      </c>
      <c r="O1748" t="e">
        <v>#N/A</v>
      </c>
      <c r="P1748">
        <v>0</v>
      </c>
      <c r="Q1748">
        <v>0</v>
      </c>
      <c r="R1748">
        <v>4</v>
      </c>
    </row>
    <row r="1749" spans="1:18" x14ac:dyDescent="0.25">
      <c r="A1749" t="s">
        <v>2796</v>
      </c>
      <c r="B1749">
        <v>2018</v>
      </c>
      <c r="C1749">
        <v>9</v>
      </c>
      <c r="D1749">
        <v>14</v>
      </c>
      <c r="E1749" t="s">
        <v>226</v>
      </c>
      <c r="F1749" s="1" t="s">
        <v>3205</v>
      </c>
      <c r="G1749" s="1" t="s">
        <v>3863</v>
      </c>
      <c r="H1749" s="1" t="s">
        <v>3206</v>
      </c>
      <c r="I1749" t="s">
        <v>18999</v>
      </c>
      <c r="J1749" t="s">
        <v>23</v>
      </c>
      <c r="K1749">
        <v>10652</v>
      </c>
      <c r="L1749">
        <v>531534.80000000005</v>
      </c>
      <c r="M1749">
        <v>49.9</v>
      </c>
      <c r="N1749" t="s">
        <v>9337</v>
      </c>
      <c r="O1749" t="s">
        <v>9440</v>
      </c>
      <c r="P1749">
        <v>0.12068470364021268</v>
      </c>
      <c r="Q1749">
        <v>0</v>
      </c>
      <c r="R1749">
        <v>3</v>
      </c>
    </row>
    <row r="1750" spans="1:18" x14ac:dyDescent="0.25">
      <c r="A1750" t="s">
        <v>2796</v>
      </c>
      <c r="B1750">
        <v>2018</v>
      </c>
      <c r="C1750">
        <v>9</v>
      </c>
      <c r="D1750">
        <v>14</v>
      </c>
      <c r="E1750" t="s">
        <v>226</v>
      </c>
      <c r="F1750" s="1" t="s">
        <v>3205</v>
      </c>
      <c r="G1750" s="1" t="s">
        <v>3384</v>
      </c>
      <c r="H1750" s="1" t="s">
        <v>3206</v>
      </c>
      <c r="I1750" t="s">
        <v>17143</v>
      </c>
      <c r="J1750" t="s">
        <v>23</v>
      </c>
      <c r="K1750">
        <v>10233</v>
      </c>
      <c r="L1750">
        <v>478904.4</v>
      </c>
      <c r="M1750">
        <v>46.8</v>
      </c>
      <c r="N1750" t="s">
        <v>112</v>
      </c>
      <c r="O1750" t="s">
        <v>9515</v>
      </c>
      <c r="P1750">
        <v>3.2773227720419927E-2</v>
      </c>
      <c r="Q1750">
        <v>0</v>
      </c>
      <c r="R1750">
        <v>3</v>
      </c>
    </row>
    <row r="1751" spans="1:18" x14ac:dyDescent="0.25">
      <c r="A1751" t="s">
        <v>2260</v>
      </c>
      <c r="B1751">
        <v>2018</v>
      </c>
      <c r="C1751">
        <v>3</v>
      </c>
      <c r="D1751">
        <v>8</v>
      </c>
      <c r="E1751" t="s">
        <v>1620</v>
      </c>
      <c r="F1751" s="1" t="s">
        <v>3205</v>
      </c>
      <c r="G1751" s="1" t="s">
        <v>3863</v>
      </c>
      <c r="H1751" s="1" t="s">
        <v>3206</v>
      </c>
      <c r="I1751" t="s">
        <v>19021</v>
      </c>
      <c r="J1751" t="s">
        <v>23</v>
      </c>
      <c r="K1751">
        <v>2405</v>
      </c>
      <c r="L1751">
        <v>113997</v>
      </c>
      <c r="M1751">
        <v>47.4</v>
      </c>
      <c r="N1751" t="s">
        <v>9303</v>
      </c>
      <c r="O1751" t="s">
        <v>9512</v>
      </c>
      <c r="P1751">
        <v>0</v>
      </c>
      <c r="Q1751">
        <v>0</v>
      </c>
      <c r="R1751">
        <v>1</v>
      </c>
    </row>
    <row r="1752" spans="1:18" x14ac:dyDescent="0.25">
      <c r="A1752" t="s">
        <v>2260</v>
      </c>
      <c r="B1752">
        <v>2018</v>
      </c>
      <c r="C1752">
        <v>3</v>
      </c>
      <c r="D1752">
        <v>8</v>
      </c>
      <c r="E1752" t="s">
        <v>1620</v>
      </c>
      <c r="F1752" s="1" t="s">
        <v>3205</v>
      </c>
      <c r="G1752" s="1" t="s">
        <v>3227</v>
      </c>
      <c r="H1752" s="1" t="s">
        <v>3206</v>
      </c>
      <c r="I1752" t="s">
        <v>19736</v>
      </c>
      <c r="J1752" t="s">
        <v>23</v>
      </c>
      <c r="K1752">
        <v>519</v>
      </c>
      <c r="L1752">
        <v>30309.599999999999</v>
      </c>
      <c r="M1752">
        <v>58.4</v>
      </c>
      <c r="N1752" t="s">
        <v>22070</v>
      </c>
      <c r="O1752" t="s">
        <v>23261</v>
      </c>
      <c r="P1752">
        <v>0</v>
      </c>
      <c r="Q1752">
        <v>0</v>
      </c>
      <c r="R1752">
        <v>1</v>
      </c>
    </row>
    <row r="1753" spans="1:18" x14ac:dyDescent="0.25">
      <c r="A1753" t="s">
        <v>2260</v>
      </c>
      <c r="B1753">
        <v>2018</v>
      </c>
      <c r="C1753">
        <v>3</v>
      </c>
      <c r="D1753">
        <v>8</v>
      </c>
      <c r="E1753" t="s">
        <v>1620</v>
      </c>
      <c r="F1753" s="1" t="s">
        <v>3205</v>
      </c>
      <c r="G1753" s="1" t="s">
        <v>3384</v>
      </c>
      <c r="H1753" s="1" t="s">
        <v>3206</v>
      </c>
      <c r="I1753" t="s">
        <v>595</v>
      </c>
      <c r="J1753" t="s">
        <v>23</v>
      </c>
      <c r="K1753">
        <v>6695</v>
      </c>
      <c r="L1753">
        <v>309309</v>
      </c>
      <c r="M1753">
        <v>46.2</v>
      </c>
      <c r="N1753" t="s">
        <v>228</v>
      </c>
      <c r="O1753" t="s">
        <v>9547</v>
      </c>
      <c r="P1753">
        <v>0</v>
      </c>
      <c r="Q1753">
        <v>0</v>
      </c>
      <c r="R1753">
        <v>1</v>
      </c>
    </row>
    <row r="1754" spans="1:18" x14ac:dyDescent="0.25">
      <c r="A1754" t="s">
        <v>2260</v>
      </c>
      <c r="B1754">
        <v>2018</v>
      </c>
      <c r="C1754">
        <v>3</v>
      </c>
      <c r="D1754">
        <v>8</v>
      </c>
      <c r="E1754" t="s">
        <v>1620</v>
      </c>
      <c r="F1754" s="1" t="s">
        <v>3205</v>
      </c>
      <c r="G1754" s="1" t="s">
        <v>3863</v>
      </c>
      <c r="H1754" s="1" t="s">
        <v>3206</v>
      </c>
      <c r="I1754" t="s">
        <v>19106</v>
      </c>
      <c r="J1754" t="s">
        <v>23</v>
      </c>
      <c r="K1754">
        <v>4470</v>
      </c>
      <c r="L1754">
        <v>211878</v>
      </c>
      <c r="M1754">
        <v>47.4</v>
      </c>
      <c r="N1754" t="s">
        <v>9331</v>
      </c>
      <c r="O1754" t="s">
        <v>9540</v>
      </c>
      <c r="P1754">
        <v>4.2454374665687751E-2</v>
      </c>
      <c r="Q1754">
        <v>0</v>
      </c>
      <c r="R1754">
        <v>1</v>
      </c>
    </row>
    <row r="1755" spans="1:18" x14ac:dyDescent="0.25">
      <c r="A1755" t="s">
        <v>2260</v>
      </c>
      <c r="B1755">
        <v>2018</v>
      </c>
      <c r="C1755">
        <v>3</v>
      </c>
      <c r="D1755">
        <v>8</v>
      </c>
      <c r="E1755" t="s">
        <v>1620</v>
      </c>
      <c r="F1755" s="1" t="s">
        <v>3205</v>
      </c>
      <c r="G1755" s="1" t="s">
        <v>3863</v>
      </c>
      <c r="H1755" s="1" t="s">
        <v>3206</v>
      </c>
      <c r="I1755" t="s">
        <v>19540</v>
      </c>
      <c r="J1755" t="s">
        <v>23</v>
      </c>
      <c r="K1755">
        <v>2495</v>
      </c>
      <c r="L1755">
        <v>118263</v>
      </c>
      <c r="M1755">
        <v>47.4</v>
      </c>
      <c r="N1755" t="s">
        <v>9303</v>
      </c>
      <c r="O1755" t="s">
        <v>9512</v>
      </c>
      <c r="P1755">
        <v>0</v>
      </c>
      <c r="Q1755">
        <v>0</v>
      </c>
      <c r="R1755">
        <v>1</v>
      </c>
    </row>
    <row r="1756" spans="1:18" x14ac:dyDescent="0.25">
      <c r="A1756" t="s">
        <v>2260</v>
      </c>
      <c r="B1756">
        <v>2018</v>
      </c>
      <c r="C1756">
        <v>3</v>
      </c>
      <c r="D1756">
        <v>8</v>
      </c>
      <c r="E1756" t="s">
        <v>1620</v>
      </c>
      <c r="F1756" s="1" t="s">
        <v>3205</v>
      </c>
      <c r="G1756" s="1" t="s">
        <v>3227</v>
      </c>
      <c r="H1756" s="1" t="s">
        <v>3206</v>
      </c>
      <c r="I1756" t="s">
        <v>19683</v>
      </c>
      <c r="J1756" t="s">
        <v>23</v>
      </c>
      <c r="K1756">
        <v>2990</v>
      </c>
      <c r="L1756">
        <v>174616</v>
      </c>
      <c r="M1756">
        <v>58.4</v>
      </c>
      <c r="N1756" t="s">
        <v>22073</v>
      </c>
      <c r="O1756" t="s">
        <v>23260</v>
      </c>
      <c r="P1756">
        <v>0</v>
      </c>
      <c r="Q1756">
        <v>0</v>
      </c>
      <c r="R1756">
        <v>1</v>
      </c>
    </row>
    <row r="1757" spans="1:18" x14ac:dyDescent="0.25">
      <c r="A1757" t="s">
        <v>2260</v>
      </c>
      <c r="B1757">
        <v>2018</v>
      </c>
      <c r="C1757">
        <v>3</v>
      </c>
      <c r="D1757">
        <v>8</v>
      </c>
      <c r="E1757" t="s">
        <v>1620</v>
      </c>
      <c r="F1757" s="1" t="s">
        <v>3205</v>
      </c>
      <c r="G1757" s="1" t="s">
        <v>3384</v>
      </c>
      <c r="H1757" s="1" t="s">
        <v>3206</v>
      </c>
      <c r="I1757" t="s">
        <v>17040</v>
      </c>
      <c r="J1757" t="s">
        <v>23</v>
      </c>
      <c r="K1757">
        <v>215</v>
      </c>
      <c r="L1757">
        <v>9933</v>
      </c>
      <c r="M1757">
        <v>46.2</v>
      </c>
      <c r="N1757" t="s">
        <v>228</v>
      </c>
      <c r="O1757" t="s">
        <v>9547</v>
      </c>
      <c r="P1757">
        <v>0</v>
      </c>
      <c r="Q1757">
        <v>0</v>
      </c>
      <c r="R1757">
        <v>1</v>
      </c>
    </row>
    <row r="1758" spans="1:18" x14ac:dyDescent="0.25">
      <c r="A1758" t="s">
        <v>10605</v>
      </c>
      <c r="B1758">
        <v>2019</v>
      </c>
      <c r="C1758">
        <v>3</v>
      </c>
      <c r="D1758">
        <v>29</v>
      </c>
      <c r="E1758" t="s">
        <v>10223</v>
      </c>
      <c r="F1758" s="1" t="s">
        <v>5207</v>
      </c>
      <c r="G1758" s="1" t="s">
        <v>20573</v>
      </c>
      <c r="H1758" s="1" t="s">
        <v>7263</v>
      </c>
      <c r="I1758" t="s">
        <v>20885</v>
      </c>
      <c r="J1758" t="s">
        <v>23</v>
      </c>
      <c r="K1758">
        <v>1.36</v>
      </c>
      <c r="L1758">
        <v>265.2</v>
      </c>
      <c r="M1758">
        <v>195</v>
      </c>
      <c r="N1758" t="s">
        <v>7263</v>
      </c>
      <c r="O1758" t="s">
        <v>23274</v>
      </c>
      <c r="P1758">
        <v>0</v>
      </c>
      <c r="Q1758">
        <v>0</v>
      </c>
      <c r="R1758">
        <v>1</v>
      </c>
    </row>
    <row r="1759" spans="1:18" x14ac:dyDescent="0.25">
      <c r="A1759" t="s">
        <v>2589</v>
      </c>
      <c r="B1759">
        <v>2018</v>
      </c>
      <c r="C1759">
        <v>6</v>
      </c>
      <c r="D1759">
        <v>20</v>
      </c>
      <c r="E1759" t="s">
        <v>1620</v>
      </c>
      <c r="F1759" s="1" t="s">
        <v>3205</v>
      </c>
      <c r="G1759" s="1" t="s">
        <v>3384</v>
      </c>
      <c r="H1759" s="1" t="s">
        <v>3206</v>
      </c>
      <c r="I1759" t="s">
        <v>17069</v>
      </c>
      <c r="J1759" t="s">
        <v>23</v>
      </c>
      <c r="K1759">
        <v>10224</v>
      </c>
      <c r="L1759">
        <v>489729.6</v>
      </c>
      <c r="M1759">
        <v>47.9</v>
      </c>
      <c r="N1759" t="s">
        <v>166</v>
      </c>
      <c r="O1759" t="s">
        <v>9509</v>
      </c>
      <c r="P1759">
        <v>0</v>
      </c>
      <c r="Q1759">
        <v>0</v>
      </c>
      <c r="R1759">
        <v>2</v>
      </c>
    </row>
    <row r="1760" spans="1:18" x14ac:dyDescent="0.25">
      <c r="A1760" t="s">
        <v>3129</v>
      </c>
      <c r="B1760">
        <v>2018</v>
      </c>
      <c r="C1760">
        <v>12</v>
      </c>
      <c r="D1760">
        <v>16</v>
      </c>
      <c r="E1760" t="s">
        <v>2641</v>
      </c>
      <c r="F1760" s="1" t="s">
        <v>3205</v>
      </c>
      <c r="G1760" s="1" t="s">
        <v>3967</v>
      </c>
      <c r="H1760" s="1" t="s">
        <v>3206</v>
      </c>
      <c r="I1760" t="s">
        <v>18424</v>
      </c>
      <c r="J1760" t="s">
        <v>23</v>
      </c>
      <c r="K1760">
        <v>10511</v>
      </c>
      <c r="L1760">
        <v>863499.56</v>
      </c>
      <c r="M1760">
        <v>82.15</v>
      </c>
      <c r="N1760" t="s">
        <v>9232</v>
      </c>
      <c r="O1760" t="s">
        <v>9511</v>
      </c>
      <c r="P1760">
        <v>0</v>
      </c>
      <c r="Q1760">
        <v>0</v>
      </c>
      <c r="R1760">
        <v>4</v>
      </c>
    </row>
    <row r="1761" spans="1:18" x14ac:dyDescent="0.25">
      <c r="A1761" t="s">
        <v>10898</v>
      </c>
      <c r="B1761">
        <v>2019</v>
      </c>
      <c r="C1761">
        <v>5</v>
      </c>
      <c r="D1761">
        <v>17</v>
      </c>
      <c r="E1761" t="s">
        <v>226</v>
      </c>
      <c r="F1761" s="1" t="s">
        <v>3205</v>
      </c>
      <c r="G1761" s="1" t="s">
        <v>3863</v>
      </c>
      <c r="H1761" s="1" t="s">
        <v>3206</v>
      </c>
      <c r="I1761" t="s">
        <v>19204</v>
      </c>
      <c r="J1761" t="s">
        <v>23</v>
      </c>
      <c r="K1761">
        <v>2920</v>
      </c>
      <c r="L1761">
        <v>143080</v>
      </c>
      <c r="M1761">
        <v>49</v>
      </c>
      <c r="N1761" t="s">
        <v>9340</v>
      </c>
      <c r="O1761" t="s">
        <v>9482</v>
      </c>
      <c r="P1761">
        <v>8.0867377033553248E-2</v>
      </c>
      <c r="Q1761">
        <v>0</v>
      </c>
      <c r="R1761">
        <v>2</v>
      </c>
    </row>
    <row r="1762" spans="1:18" x14ac:dyDescent="0.25">
      <c r="A1762" t="s">
        <v>10898</v>
      </c>
      <c r="B1762">
        <v>2019</v>
      </c>
      <c r="C1762">
        <v>5</v>
      </c>
      <c r="D1762">
        <v>17</v>
      </c>
      <c r="E1762" t="s">
        <v>226</v>
      </c>
      <c r="F1762" s="1" t="s">
        <v>3205</v>
      </c>
      <c r="G1762" s="1" t="s">
        <v>3863</v>
      </c>
      <c r="H1762" s="1" t="s">
        <v>3206</v>
      </c>
      <c r="I1762" t="s">
        <v>19205</v>
      </c>
      <c r="J1762" t="s">
        <v>23</v>
      </c>
      <c r="K1762">
        <v>4490</v>
      </c>
      <c r="L1762">
        <v>217765</v>
      </c>
      <c r="M1762">
        <v>48.5</v>
      </c>
      <c r="N1762" t="s">
        <v>9335</v>
      </c>
      <c r="O1762" t="s">
        <v>9441</v>
      </c>
      <c r="P1762">
        <v>0.12724850134172863</v>
      </c>
      <c r="Q1762">
        <v>0</v>
      </c>
      <c r="R1762">
        <v>2</v>
      </c>
    </row>
    <row r="1763" spans="1:18" x14ac:dyDescent="0.25">
      <c r="A1763" t="s">
        <v>10898</v>
      </c>
      <c r="B1763">
        <v>2019</v>
      </c>
      <c r="C1763">
        <v>5</v>
      </c>
      <c r="D1763">
        <v>17</v>
      </c>
      <c r="E1763" t="s">
        <v>226</v>
      </c>
      <c r="F1763" s="1" t="s">
        <v>3205</v>
      </c>
      <c r="G1763" s="1" t="s">
        <v>3384</v>
      </c>
      <c r="H1763" s="1" t="s">
        <v>3206</v>
      </c>
      <c r="I1763" t="s">
        <v>17212</v>
      </c>
      <c r="J1763" t="s">
        <v>23</v>
      </c>
      <c r="K1763">
        <v>350</v>
      </c>
      <c r="L1763">
        <v>17080</v>
      </c>
      <c r="M1763">
        <v>48.8</v>
      </c>
      <c r="N1763" t="s">
        <v>2239</v>
      </c>
      <c r="O1763" t="s">
        <v>9550</v>
      </c>
      <c r="P1763">
        <v>0</v>
      </c>
      <c r="Q1763">
        <v>0</v>
      </c>
      <c r="R1763">
        <v>2</v>
      </c>
    </row>
    <row r="1764" spans="1:18" x14ac:dyDescent="0.25">
      <c r="A1764" t="s">
        <v>10898</v>
      </c>
      <c r="B1764">
        <v>2019</v>
      </c>
      <c r="C1764">
        <v>5</v>
      </c>
      <c r="D1764">
        <v>17</v>
      </c>
      <c r="E1764" t="s">
        <v>226</v>
      </c>
      <c r="F1764" s="1" t="s">
        <v>3205</v>
      </c>
      <c r="G1764" s="1" t="s">
        <v>3384</v>
      </c>
      <c r="H1764" s="1" t="s">
        <v>3206</v>
      </c>
      <c r="I1764" t="s">
        <v>17216</v>
      </c>
      <c r="J1764" t="s">
        <v>23</v>
      </c>
      <c r="K1764">
        <v>5120</v>
      </c>
      <c r="L1764">
        <v>250880</v>
      </c>
      <c r="M1764">
        <v>49</v>
      </c>
      <c r="N1764" t="s">
        <v>166</v>
      </c>
      <c r="O1764" t="s">
        <v>9509</v>
      </c>
      <c r="P1764">
        <v>0</v>
      </c>
      <c r="Q1764">
        <v>0</v>
      </c>
      <c r="R1764">
        <v>2</v>
      </c>
    </row>
    <row r="1765" spans="1:18" x14ac:dyDescent="0.25">
      <c r="A1765" t="s">
        <v>10898</v>
      </c>
      <c r="B1765">
        <v>2019</v>
      </c>
      <c r="C1765">
        <v>5</v>
      </c>
      <c r="D1765">
        <v>17</v>
      </c>
      <c r="E1765" t="s">
        <v>226</v>
      </c>
      <c r="F1765" s="1" t="s">
        <v>3205</v>
      </c>
      <c r="G1765" s="1" t="s">
        <v>3863</v>
      </c>
      <c r="H1765" s="1" t="s">
        <v>3206</v>
      </c>
      <c r="I1765" t="s">
        <v>19209</v>
      </c>
      <c r="J1765" t="s">
        <v>23</v>
      </c>
      <c r="K1765">
        <v>8700</v>
      </c>
      <c r="L1765">
        <v>421950</v>
      </c>
      <c r="M1765">
        <v>48.5</v>
      </c>
      <c r="N1765" t="s">
        <v>9337</v>
      </c>
      <c r="O1765" t="s">
        <v>9440</v>
      </c>
      <c r="P1765">
        <v>0.12068470364021268</v>
      </c>
      <c r="Q1765">
        <v>0</v>
      </c>
      <c r="R1765">
        <v>2</v>
      </c>
    </row>
    <row r="1766" spans="1:18" x14ac:dyDescent="0.25">
      <c r="A1766" t="s">
        <v>10898</v>
      </c>
      <c r="B1766">
        <v>2019</v>
      </c>
      <c r="C1766">
        <v>5</v>
      </c>
      <c r="D1766">
        <v>17</v>
      </c>
      <c r="E1766" t="s">
        <v>226</v>
      </c>
      <c r="F1766" s="1" t="s">
        <v>3205</v>
      </c>
      <c r="G1766" s="1" t="s">
        <v>3384</v>
      </c>
      <c r="H1766" s="1" t="s">
        <v>3206</v>
      </c>
      <c r="I1766" t="s">
        <v>17219</v>
      </c>
      <c r="J1766" t="s">
        <v>23</v>
      </c>
      <c r="K1766">
        <v>3411</v>
      </c>
      <c r="L1766">
        <v>168162.3</v>
      </c>
      <c r="M1766">
        <v>49.3</v>
      </c>
      <c r="N1766" t="s">
        <v>112</v>
      </c>
      <c r="O1766" t="s">
        <v>9515</v>
      </c>
      <c r="P1766">
        <v>3.2773227720419927E-2</v>
      </c>
      <c r="Q1766">
        <v>0</v>
      </c>
      <c r="R1766">
        <v>2</v>
      </c>
    </row>
    <row r="1767" spans="1:18" x14ac:dyDescent="0.25">
      <c r="A1767" t="s">
        <v>8344</v>
      </c>
      <c r="B1767">
        <v>2018</v>
      </c>
      <c r="C1767">
        <v>2</v>
      </c>
      <c r="D1767">
        <v>9</v>
      </c>
      <c r="E1767" t="s">
        <v>7373</v>
      </c>
      <c r="F1767" s="1" t="s">
        <v>5207</v>
      </c>
      <c r="G1767" s="1" t="s">
        <v>20931</v>
      </c>
      <c r="H1767" s="1" t="s">
        <v>7263</v>
      </c>
      <c r="I1767" t="s">
        <v>6445</v>
      </c>
      <c r="J1767" t="s">
        <v>23</v>
      </c>
      <c r="K1767">
        <v>32</v>
      </c>
      <c r="L1767">
        <v>3730</v>
      </c>
      <c r="M1767">
        <v>116.56</v>
      </c>
      <c r="N1767" t="s">
        <v>9104</v>
      </c>
      <c r="O1767" t="s">
        <v>9777</v>
      </c>
      <c r="P1767">
        <v>0</v>
      </c>
      <c r="Q1767">
        <v>0</v>
      </c>
      <c r="R1767">
        <v>1</v>
      </c>
    </row>
    <row r="1768" spans="1:18" x14ac:dyDescent="0.25">
      <c r="A1768" t="s">
        <v>16408</v>
      </c>
      <c r="B1768">
        <v>2019</v>
      </c>
      <c r="C1768">
        <v>12</v>
      </c>
      <c r="D1768">
        <v>27</v>
      </c>
      <c r="E1768" t="s">
        <v>15067</v>
      </c>
      <c r="F1768" s="1" t="s">
        <v>3205</v>
      </c>
      <c r="G1768" s="1" t="s">
        <v>3384</v>
      </c>
      <c r="H1768" s="1" t="s">
        <v>3206</v>
      </c>
      <c r="I1768" t="s">
        <v>17215</v>
      </c>
      <c r="J1768" t="s">
        <v>23</v>
      </c>
      <c r="K1768">
        <v>19735</v>
      </c>
      <c r="L1768">
        <v>888075</v>
      </c>
      <c r="M1768">
        <v>45</v>
      </c>
      <c r="N1768" t="s">
        <v>170</v>
      </c>
      <c r="O1768" t="s">
        <v>9516</v>
      </c>
      <c r="P1768">
        <v>3.660242098978287E-2</v>
      </c>
      <c r="Q1768">
        <v>0</v>
      </c>
      <c r="R1768">
        <v>4</v>
      </c>
    </row>
    <row r="1769" spans="1:18" x14ac:dyDescent="0.25">
      <c r="A1769" t="s">
        <v>16410</v>
      </c>
      <c r="B1769">
        <v>2018</v>
      </c>
      <c r="C1769">
        <v>7</v>
      </c>
      <c r="D1769">
        <v>2</v>
      </c>
      <c r="E1769" t="s">
        <v>1620</v>
      </c>
      <c r="F1769" s="1" t="s">
        <v>9480</v>
      </c>
      <c r="G1769" s="1" t="s">
        <v>9480</v>
      </c>
      <c r="H1769" s="1" t="s">
        <v>9480</v>
      </c>
      <c r="I1769" t="s">
        <v>1780</v>
      </c>
      <c r="J1769" t="s">
        <v>23</v>
      </c>
      <c r="K1769">
        <v>900</v>
      </c>
      <c r="L1769">
        <v>45990</v>
      </c>
      <c r="M1769">
        <v>51.1</v>
      </c>
      <c r="N1769" t="e">
        <v>#N/A</v>
      </c>
      <c r="O1769" t="e">
        <v>#N/A</v>
      </c>
      <c r="P1769">
        <v>0</v>
      </c>
      <c r="Q1769">
        <v>0</v>
      </c>
      <c r="R1769">
        <v>3</v>
      </c>
    </row>
    <row r="1770" spans="1:18" x14ac:dyDescent="0.25">
      <c r="A1770" t="s">
        <v>10191</v>
      </c>
      <c r="B1770">
        <v>2019</v>
      </c>
      <c r="C1770">
        <v>1</v>
      </c>
      <c r="D1770">
        <v>24</v>
      </c>
      <c r="E1770" t="s">
        <v>174</v>
      </c>
      <c r="F1770" s="1" t="s">
        <v>3205</v>
      </c>
      <c r="G1770" s="1" t="s">
        <v>3863</v>
      </c>
      <c r="H1770" s="1" t="s">
        <v>3206</v>
      </c>
      <c r="I1770" t="s">
        <v>19205</v>
      </c>
      <c r="J1770" t="s">
        <v>23</v>
      </c>
      <c r="K1770">
        <v>9945</v>
      </c>
      <c r="L1770">
        <v>442552.46</v>
      </c>
      <c r="M1770">
        <v>44.5</v>
      </c>
      <c r="N1770" t="s">
        <v>9335</v>
      </c>
      <c r="O1770" t="s">
        <v>9441</v>
      </c>
      <c r="P1770">
        <v>0.12724850134172863</v>
      </c>
      <c r="Q1770">
        <v>0</v>
      </c>
      <c r="R1770">
        <v>1</v>
      </c>
    </row>
    <row r="1771" spans="1:18" x14ac:dyDescent="0.25">
      <c r="A1771" t="s">
        <v>10191</v>
      </c>
      <c r="B1771">
        <v>2019</v>
      </c>
      <c r="C1771">
        <v>1</v>
      </c>
      <c r="D1771">
        <v>24</v>
      </c>
      <c r="E1771" t="s">
        <v>174</v>
      </c>
      <c r="F1771" s="1" t="s">
        <v>3205</v>
      </c>
      <c r="G1771" s="1" t="s">
        <v>3863</v>
      </c>
      <c r="H1771" s="1" t="s">
        <v>3206</v>
      </c>
      <c r="I1771" t="s">
        <v>19209</v>
      </c>
      <c r="J1771" t="s">
        <v>23</v>
      </c>
      <c r="K1771">
        <v>10005</v>
      </c>
      <c r="L1771">
        <v>445222.46</v>
      </c>
      <c r="M1771">
        <v>44.5</v>
      </c>
      <c r="N1771" t="s">
        <v>9337</v>
      </c>
      <c r="O1771" t="s">
        <v>9440</v>
      </c>
      <c r="P1771">
        <v>0.12068470364021268</v>
      </c>
      <c r="Q1771">
        <v>0</v>
      </c>
      <c r="R1771">
        <v>1</v>
      </c>
    </row>
    <row r="1772" spans="1:18" x14ac:dyDescent="0.25">
      <c r="A1772" t="s">
        <v>2343</v>
      </c>
      <c r="B1772">
        <v>2018</v>
      </c>
      <c r="C1772">
        <v>3</v>
      </c>
      <c r="D1772">
        <v>27</v>
      </c>
      <c r="E1772" t="s">
        <v>1594</v>
      </c>
      <c r="F1772" s="1" t="s">
        <v>3205</v>
      </c>
      <c r="G1772" s="1" t="s">
        <v>3863</v>
      </c>
      <c r="H1772" s="1" t="s">
        <v>3206</v>
      </c>
      <c r="I1772" t="s">
        <v>19111</v>
      </c>
      <c r="J1772" t="s">
        <v>23</v>
      </c>
      <c r="K1772">
        <v>18938</v>
      </c>
      <c r="L1772">
        <v>832978.47</v>
      </c>
      <c r="M1772">
        <v>43.98</v>
      </c>
      <c r="N1772" t="s">
        <v>9332</v>
      </c>
      <c r="O1772" t="s">
        <v>9531</v>
      </c>
      <c r="P1772">
        <v>0</v>
      </c>
      <c r="Q1772">
        <v>0</v>
      </c>
      <c r="R1772">
        <v>1</v>
      </c>
    </row>
    <row r="1773" spans="1:18" x14ac:dyDescent="0.25">
      <c r="A1773" t="s">
        <v>2769</v>
      </c>
      <c r="B1773">
        <v>2018</v>
      </c>
      <c r="C1773">
        <v>9</v>
      </c>
      <c r="D1773">
        <v>6</v>
      </c>
      <c r="E1773" t="s">
        <v>2742</v>
      </c>
      <c r="F1773" s="1" t="s">
        <v>3205</v>
      </c>
      <c r="G1773" s="1" t="s">
        <v>3967</v>
      </c>
      <c r="H1773" s="1" t="s">
        <v>3206</v>
      </c>
      <c r="I1773" t="s">
        <v>18712</v>
      </c>
      <c r="J1773" t="s">
        <v>23</v>
      </c>
      <c r="K1773">
        <v>15502</v>
      </c>
      <c r="L1773">
        <v>919191.09</v>
      </c>
      <c r="M1773">
        <v>59.3</v>
      </c>
      <c r="N1773" t="s">
        <v>9267</v>
      </c>
      <c r="O1773" t="s">
        <v>9518</v>
      </c>
      <c r="P1773">
        <v>0</v>
      </c>
      <c r="Q1773">
        <v>0</v>
      </c>
      <c r="R1773">
        <v>3</v>
      </c>
    </row>
    <row r="1774" spans="1:18" x14ac:dyDescent="0.25">
      <c r="A1774" t="s">
        <v>10474</v>
      </c>
      <c r="B1774">
        <v>2019</v>
      </c>
      <c r="C1774">
        <v>3</v>
      </c>
      <c r="D1774">
        <v>6</v>
      </c>
      <c r="E1774" t="s">
        <v>8712</v>
      </c>
      <c r="F1774" s="1" t="s">
        <v>5207</v>
      </c>
      <c r="G1774" s="1" t="s">
        <v>21054</v>
      </c>
      <c r="H1774" s="1" t="s">
        <v>7263</v>
      </c>
      <c r="I1774" t="s">
        <v>21078</v>
      </c>
      <c r="J1774" t="s">
        <v>38</v>
      </c>
      <c r="K1774">
        <v>40</v>
      </c>
      <c r="L1774">
        <v>10400</v>
      </c>
      <c r="M1774">
        <v>260</v>
      </c>
      <c r="N1774" t="s">
        <v>7263</v>
      </c>
      <c r="O1774" t="s">
        <v>23274</v>
      </c>
      <c r="P1774">
        <v>0</v>
      </c>
      <c r="Q1774">
        <v>0</v>
      </c>
      <c r="R1774">
        <v>1</v>
      </c>
    </row>
    <row r="1775" spans="1:18" x14ac:dyDescent="0.25">
      <c r="A1775" t="s">
        <v>15130</v>
      </c>
      <c r="B1775">
        <v>2019</v>
      </c>
      <c r="C1775">
        <v>7</v>
      </c>
      <c r="D1775">
        <v>24</v>
      </c>
      <c r="E1775" t="s">
        <v>10369</v>
      </c>
      <c r="F1775" s="1" t="s">
        <v>5207</v>
      </c>
      <c r="G1775" s="1" t="s">
        <v>21008</v>
      </c>
      <c r="H1775" s="1" t="s">
        <v>7263</v>
      </c>
      <c r="I1775" t="s">
        <v>21018</v>
      </c>
      <c r="J1775" t="s">
        <v>23</v>
      </c>
      <c r="K1775">
        <v>100</v>
      </c>
      <c r="L1775">
        <v>17050</v>
      </c>
      <c r="M1775">
        <v>170.5</v>
      </c>
      <c r="N1775" t="s">
        <v>7263</v>
      </c>
      <c r="O1775" t="s">
        <v>23274</v>
      </c>
      <c r="P1775">
        <v>0</v>
      </c>
      <c r="Q1775">
        <v>0</v>
      </c>
      <c r="R1775">
        <v>3</v>
      </c>
    </row>
    <row r="1776" spans="1:18" x14ac:dyDescent="0.25">
      <c r="A1776" t="s">
        <v>1015</v>
      </c>
      <c r="B1776">
        <v>2016</v>
      </c>
      <c r="C1776">
        <v>8</v>
      </c>
      <c r="D1776">
        <v>24</v>
      </c>
      <c r="E1776" t="s">
        <v>982</v>
      </c>
      <c r="F1776" s="1" t="s">
        <v>3205</v>
      </c>
      <c r="G1776" s="1" t="s">
        <v>3384</v>
      </c>
      <c r="H1776" s="1" t="s">
        <v>3206</v>
      </c>
      <c r="I1776" t="s">
        <v>17073</v>
      </c>
      <c r="J1776" t="s">
        <v>23</v>
      </c>
      <c r="K1776">
        <v>2130</v>
      </c>
      <c r="L1776">
        <v>0</v>
      </c>
      <c r="M1776">
        <v>0</v>
      </c>
      <c r="N1776" t="s">
        <v>163</v>
      </c>
      <c r="O1776" t="s">
        <v>9505</v>
      </c>
      <c r="P1776">
        <v>3.8218627714528705E-2</v>
      </c>
      <c r="Q1776">
        <v>0</v>
      </c>
      <c r="R1776">
        <v>3</v>
      </c>
    </row>
    <row r="1777" spans="1:18" x14ac:dyDescent="0.25">
      <c r="A1777" t="s">
        <v>1015</v>
      </c>
      <c r="B1777">
        <v>2016</v>
      </c>
      <c r="C1777">
        <v>8</v>
      </c>
      <c r="D1777">
        <v>24</v>
      </c>
      <c r="E1777" t="s">
        <v>982</v>
      </c>
      <c r="F1777" s="1" t="s">
        <v>3205</v>
      </c>
      <c r="G1777" s="1" t="s">
        <v>3384</v>
      </c>
      <c r="H1777" s="1" t="s">
        <v>3206</v>
      </c>
      <c r="I1777" t="s">
        <v>17079</v>
      </c>
      <c r="J1777" t="s">
        <v>23</v>
      </c>
      <c r="K1777">
        <v>2272</v>
      </c>
      <c r="L1777">
        <v>0</v>
      </c>
      <c r="M1777">
        <v>0</v>
      </c>
      <c r="N1777" t="s">
        <v>170</v>
      </c>
      <c r="O1777" t="s">
        <v>9516</v>
      </c>
      <c r="P1777">
        <v>3.660242098978287E-2</v>
      </c>
      <c r="Q1777">
        <v>0</v>
      </c>
      <c r="R1777">
        <v>3</v>
      </c>
    </row>
    <row r="1778" spans="1:18" x14ac:dyDescent="0.25">
      <c r="A1778" t="s">
        <v>2736</v>
      </c>
      <c r="B1778">
        <v>2018</v>
      </c>
      <c r="C1778">
        <v>8</v>
      </c>
      <c r="D1778">
        <v>24</v>
      </c>
      <c r="E1778" t="s">
        <v>643</v>
      </c>
      <c r="F1778" s="1" t="s">
        <v>3205</v>
      </c>
      <c r="G1778" s="1" t="s">
        <v>3384</v>
      </c>
      <c r="H1778" s="1" t="s">
        <v>3206</v>
      </c>
      <c r="I1778" t="s">
        <v>17069</v>
      </c>
      <c r="J1778" t="s">
        <v>23</v>
      </c>
      <c r="K1778">
        <v>12650</v>
      </c>
      <c r="L1778">
        <v>581773.5</v>
      </c>
      <c r="M1778">
        <v>45.99</v>
      </c>
      <c r="N1778" t="s">
        <v>166</v>
      </c>
      <c r="O1778" t="s">
        <v>9509</v>
      </c>
      <c r="P1778">
        <v>0</v>
      </c>
      <c r="Q1778">
        <v>0</v>
      </c>
      <c r="R1778">
        <v>3</v>
      </c>
    </row>
    <row r="1779" spans="1:18" x14ac:dyDescent="0.25">
      <c r="A1779" t="s">
        <v>934</v>
      </c>
      <c r="B1779">
        <v>2016</v>
      </c>
      <c r="C1779">
        <v>6</v>
      </c>
      <c r="D1779">
        <v>30</v>
      </c>
      <c r="E1779" t="s">
        <v>226</v>
      </c>
      <c r="F1779" s="1" t="s">
        <v>3205</v>
      </c>
      <c r="G1779" s="1" t="s">
        <v>3967</v>
      </c>
      <c r="H1779" s="1" t="s">
        <v>3206</v>
      </c>
      <c r="I1779" t="s">
        <v>18673</v>
      </c>
      <c r="J1779" t="s">
        <v>23</v>
      </c>
      <c r="K1779">
        <v>14450</v>
      </c>
      <c r="L1779">
        <v>877115</v>
      </c>
      <c r="M1779">
        <v>60.7</v>
      </c>
      <c r="N1779" t="s">
        <v>9236</v>
      </c>
      <c r="O1779" t="s">
        <v>9554</v>
      </c>
      <c r="P1779">
        <v>0</v>
      </c>
      <c r="Q1779">
        <v>0</v>
      </c>
      <c r="R1779">
        <v>2</v>
      </c>
    </row>
    <row r="1780" spans="1:18" x14ac:dyDescent="0.25">
      <c r="A1780" t="s">
        <v>7908</v>
      </c>
      <c r="B1780">
        <v>2017</v>
      </c>
      <c r="C1780">
        <v>2</v>
      </c>
      <c r="D1780">
        <v>20</v>
      </c>
      <c r="E1780" t="s">
        <v>7323</v>
      </c>
      <c r="F1780" s="1" t="s">
        <v>5207</v>
      </c>
      <c r="G1780" s="1" t="s">
        <v>20573</v>
      </c>
      <c r="H1780" s="1" t="s">
        <v>3201</v>
      </c>
      <c r="I1780" t="s">
        <v>6037</v>
      </c>
      <c r="J1780" t="s">
        <v>23</v>
      </c>
      <c r="K1780">
        <v>293</v>
      </c>
      <c r="L1780">
        <v>44579.95</v>
      </c>
      <c r="M1780">
        <v>152.15</v>
      </c>
      <c r="N1780" t="s">
        <v>9046</v>
      </c>
      <c r="O1780" t="s">
        <v>9855</v>
      </c>
      <c r="P1780">
        <v>0</v>
      </c>
      <c r="Q1780">
        <v>0</v>
      </c>
      <c r="R1780">
        <v>1</v>
      </c>
    </row>
    <row r="1781" spans="1:18" x14ac:dyDescent="0.25">
      <c r="A1781" t="s">
        <v>7908</v>
      </c>
      <c r="B1781">
        <v>2017</v>
      </c>
      <c r="C1781">
        <v>2</v>
      </c>
      <c r="D1781">
        <v>20</v>
      </c>
      <c r="E1781" t="s">
        <v>7323</v>
      </c>
      <c r="F1781" s="1" t="s">
        <v>5207</v>
      </c>
      <c r="G1781" s="1" t="s">
        <v>20573</v>
      </c>
      <c r="H1781" s="1" t="s">
        <v>3201</v>
      </c>
      <c r="I1781" t="s">
        <v>20783</v>
      </c>
      <c r="J1781" t="s">
        <v>23</v>
      </c>
      <c r="K1781">
        <v>1086</v>
      </c>
      <c r="L1781">
        <v>165234.9</v>
      </c>
      <c r="M1781">
        <v>152.15</v>
      </c>
      <c r="N1781" t="s">
        <v>7263</v>
      </c>
      <c r="O1781" t="s">
        <v>23191</v>
      </c>
      <c r="P1781">
        <v>0</v>
      </c>
      <c r="Q1781">
        <v>0</v>
      </c>
      <c r="R1781">
        <v>1</v>
      </c>
    </row>
    <row r="1782" spans="1:18" x14ac:dyDescent="0.25">
      <c r="A1782" t="s">
        <v>15414</v>
      </c>
      <c r="B1782">
        <v>2019</v>
      </c>
      <c r="C1782">
        <v>9</v>
      </c>
      <c r="D1782">
        <v>4</v>
      </c>
      <c r="E1782" t="s">
        <v>1916</v>
      </c>
      <c r="F1782" s="1" t="s">
        <v>3205</v>
      </c>
      <c r="G1782" s="1" t="s">
        <v>3384</v>
      </c>
      <c r="H1782" s="1" t="s">
        <v>3206</v>
      </c>
      <c r="I1782" t="s">
        <v>17218</v>
      </c>
      <c r="J1782" t="s">
        <v>23</v>
      </c>
      <c r="K1782">
        <v>3660</v>
      </c>
      <c r="L1782">
        <v>188307</v>
      </c>
      <c r="M1782">
        <v>51.45</v>
      </c>
      <c r="N1782" t="s">
        <v>228</v>
      </c>
      <c r="O1782" t="s">
        <v>9547</v>
      </c>
      <c r="P1782">
        <v>0</v>
      </c>
      <c r="Q1782">
        <v>0</v>
      </c>
      <c r="R1782">
        <v>3</v>
      </c>
    </row>
    <row r="1783" spans="1:18" x14ac:dyDescent="0.25">
      <c r="A1783" t="s">
        <v>15414</v>
      </c>
      <c r="B1783">
        <v>2019</v>
      </c>
      <c r="C1783">
        <v>9</v>
      </c>
      <c r="D1783">
        <v>4</v>
      </c>
      <c r="E1783" t="s">
        <v>1916</v>
      </c>
      <c r="F1783" s="1" t="s">
        <v>3205</v>
      </c>
      <c r="G1783" s="1" t="s">
        <v>18746</v>
      </c>
      <c r="H1783" s="1" t="s">
        <v>3206</v>
      </c>
      <c r="I1783" t="s">
        <v>18842</v>
      </c>
      <c r="J1783" t="s">
        <v>23</v>
      </c>
      <c r="K1783">
        <v>5915</v>
      </c>
      <c r="L1783">
        <v>315269.52</v>
      </c>
      <c r="M1783">
        <v>53.3</v>
      </c>
      <c r="N1783" t="s">
        <v>21995</v>
      </c>
      <c r="O1783" t="s">
        <v>23241</v>
      </c>
      <c r="P1783">
        <v>0</v>
      </c>
      <c r="Q1783">
        <v>0</v>
      </c>
      <c r="R1783">
        <v>3</v>
      </c>
    </row>
    <row r="1784" spans="1:18" x14ac:dyDescent="0.25">
      <c r="A1784" t="s">
        <v>15414</v>
      </c>
      <c r="B1784">
        <v>2019</v>
      </c>
      <c r="C1784">
        <v>9</v>
      </c>
      <c r="D1784">
        <v>4</v>
      </c>
      <c r="E1784" t="s">
        <v>1916</v>
      </c>
      <c r="F1784" s="1" t="s">
        <v>3205</v>
      </c>
      <c r="G1784" s="1" t="s">
        <v>3227</v>
      </c>
      <c r="H1784" s="1" t="s">
        <v>3206</v>
      </c>
      <c r="I1784" t="s">
        <v>19791</v>
      </c>
      <c r="J1784" t="s">
        <v>23</v>
      </c>
      <c r="K1784">
        <v>7040</v>
      </c>
      <c r="L1784">
        <v>397759.97</v>
      </c>
      <c r="M1784">
        <v>56.5</v>
      </c>
      <c r="N1784" t="s">
        <v>22073</v>
      </c>
      <c r="O1784" t="s">
        <v>23260</v>
      </c>
      <c r="P1784">
        <v>0</v>
      </c>
      <c r="Q1784">
        <v>0</v>
      </c>
      <c r="R1784">
        <v>3</v>
      </c>
    </row>
    <row r="1785" spans="1:18" x14ac:dyDescent="0.25">
      <c r="A1785" t="s">
        <v>15414</v>
      </c>
      <c r="B1785">
        <v>2019</v>
      </c>
      <c r="C1785">
        <v>9</v>
      </c>
      <c r="D1785">
        <v>4</v>
      </c>
      <c r="E1785" t="s">
        <v>1916</v>
      </c>
      <c r="F1785" s="1" t="s">
        <v>3205</v>
      </c>
      <c r="G1785" s="1" t="s">
        <v>3863</v>
      </c>
      <c r="H1785" s="1" t="s">
        <v>3206</v>
      </c>
      <c r="I1785" t="s">
        <v>19300</v>
      </c>
      <c r="J1785" t="s">
        <v>23</v>
      </c>
      <c r="K1785">
        <v>3210</v>
      </c>
      <c r="L1785">
        <v>158734.49</v>
      </c>
      <c r="M1785">
        <v>49.45</v>
      </c>
      <c r="N1785" t="s">
        <v>9307</v>
      </c>
      <c r="O1785" t="s">
        <v>9445</v>
      </c>
      <c r="P1785">
        <v>3.6019547837424074E-2</v>
      </c>
      <c r="Q1785">
        <v>0</v>
      </c>
      <c r="R1785">
        <v>3</v>
      </c>
    </row>
    <row r="1786" spans="1:18" x14ac:dyDescent="0.25">
      <c r="A1786" t="s">
        <v>2632</v>
      </c>
      <c r="B1786">
        <v>2018</v>
      </c>
      <c r="C1786">
        <v>7</v>
      </c>
      <c r="D1786">
        <v>9</v>
      </c>
      <c r="E1786" t="s">
        <v>174</v>
      </c>
      <c r="F1786" s="1" t="s">
        <v>3205</v>
      </c>
      <c r="G1786" s="1" t="s">
        <v>3384</v>
      </c>
      <c r="H1786" s="1" t="s">
        <v>3206</v>
      </c>
      <c r="I1786" t="s">
        <v>17070</v>
      </c>
      <c r="J1786" t="s">
        <v>23</v>
      </c>
      <c r="K1786">
        <v>18335</v>
      </c>
      <c r="L1786">
        <v>854411.1</v>
      </c>
      <c r="M1786">
        <v>46.6</v>
      </c>
      <c r="N1786" t="s">
        <v>645</v>
      </c>
      <c r="O1786" t="s">
        <v>9450</v>
      </c>
      <c r="P1786">
        <v>9.1123449223886266E-2</v>
      </c>
      <c r="Q1786">
        <v>0</v>
      </c>
      <c r="R1786">
        <v>3</v>
      </c>
    </row>
    <row r="1787" spans="1:18" x14ac:dyDescent="0.25">
      <c r="A1787" t="s">
        <v>2755</v>
      </c>
      <c r="B1787">
        <v>2018</v>
      </c>
      <c r="C1787">
        <v>8</v>
      </c>
      <c r="D1787">
        <v>31</v>
      </c>
      <c r="E1787" t="s">
        <v>2742</v>
      </c>
      <c r="F1787" s="1" t="s">
        <v>3205</v>
      </c>
      <c r="G1787" s="1" t="s">
        <v>3967</v>
      </c>
      <c r="H1787" s="1" t="s">
        <v>3206</v>
      </c>
      <c r="I1787" t="s">
        <v>18712</v>
      </c>
      <c r="J1787" t="s">
        <v>23</v>
      </c>
      <c r="K1787">
        <v>20150</v>
      </c>
      <c r="L1787">
        <v>1194794.25</v>
      </c>
      <c r="M1787">
        <v>59.3</v>
      </c>
      <c r="N1787" t="s">
        <v>9267</v>
      </c>
      <c r="O1787" t="s">
        <v>9518</v>
      </c>
      <c r="P1787">
        <v>0</v>
      </c>
      <c r="Q1787">
        <v>0</v>
      </c>
      <c r="R1787">
        <v>3</v>
      </c>
    </row>
    <row r="1788" spans="1:18" x14ac:dyDescent="0.25">
      <c r="A1788" t="s">
        <v>2757</v>
      </c>
      <c r="B1788">
        <v>2018</v>
      </c>
      <c r="C1788">
        <v>8</v>
      </c>
      <c r="D1788">
        <v>31</v>
      </c>
      <c r="E1788" t="s">
        <v>1392</v>
      </c>
      <c r="F1788" s="1" t="s">
        <v>3205</v>
      </c>
      <c r="G1788" s="1" t="s">
        <v>3203</v>
      </c>
      <c r="H1788" s="1" t="s">
        <v>7263</v>
      </c>
      <c r="I1788" t="s">
        <v>17644</v>
      </c>
      <c r="J1788" t="s">
        <v>23</v>
      </c>
      <c r="K1788">
        <v>138</v>
      </c>
      <c r="L1788">
        <v>9102.48</v>
      </c>
      <c r="M1788">
        <v>65.959999999999994</v>
      </c>
      <c r="N1788" t="s">
        <v>1893</v>
      </c>
      <c r="O1788" t="s">
        <v>9508</v>
      </c>
      <c r="P1788">
        <v>0</v>
      </c>
      <c r="Q1788">
        <v>0</v>
      </c>
      <c r="R1788">
        <v>3</v>
      </c>
    </row>
    <row r="1789" spans="1:18" x14ac:dyDescent="0.25">
      <c r="A1789" t="s">
        <v>2757</v>
      </c>
      <c r="B1789">
        <v>2018</v>
      </c>
      <c r="C1789">
        <v>8</v>
      </c>
      <c r="D1789">
        <v>31</v>
      </c>
      <c r="E1789" t="s">
        <v>1392</v>
      </c>
      <c r="F1789" s="1" t="s">
        <v>3205</v>
      </c>
      <c r="G1789" s="1" t="s">
        <v>3203</v>
      </c>
      <c r="H1789" s="1" t="s">
        <v>7263</v>
      </c>
      <c r="I1789" t="s">
        <v>17727</v>
      </c>
      <c r="J1789" t="s">
        <v>23</v>
      </c>
      <c r="K1789">
        <v>215</v>
      </c>
      <c r="L1789">
        <v>16058.35</v>
      </c>
      <c r="M1789">
        <v>74.69</v>
      </c>
      <c r="N1789" t="s">
        <v>1967</v>
      </c>
      <c r="O1789" t="s">
        <v>9632</v>
      </c>
      <c r="P1789">
        <v>0</v>
      </c>
      <c r="Q1789">
        <v>0</v>
      </c>
      <c r="R1789">
        <v>3</v>
      </c>
    </row>
    <row r="1790" spans="1:18" x14ac:dyDescent="0.25">
      <c r="A1790" t="s">
        <v>7454</v>
      </c>
      <c r="B1790">
        <v>2016</v>
      </c>
      <c r="C1790">
        <v>3</v>
      </c>
      <c r="D1790">
        <v>1</v>
      </c>
      <c r="E1790" t="s">
        <v>229</v>
      </c>
      <c r="F1790" s="1" t="s">
        <v>9480</v>
      </c>
      <c r="G1790" s="1" t="s">
        <v>9480</v>
      </c>
      <c r="H1790" s="1" t="s">
        <v>9480</v>
      </c>
      <c r="I1790" t="s">
        <v>7455</v>
      </c>
      <c r="J1790" t="s">
        <v>38</v>
      </c>
      <c r="K1790">
        <v>3</v>
      </c>
      <c r="L1790">
        <v>555.21</v>
      </c>
      <c r="M1790">
        <v>185.07</v>
      </c>
      <c r="N1790" t="e">
        <v>#N/A</v>
      </c>
      <c r="O1790" t="e">
        <v>#N/A</v>
      </c>
      <c r="P1790">
        <v>0</v>
      </c>
      <c r="Q1790">
        <v>0</v>
      </c>
      <c r="R1790">
        <v>1</v>
      </c>
    </row>
    <row r="1791" spans="1:18" x14ac:dyDescent="0.25">
      <c r="A1791" t="s">
        <v>7454</v>
      </c>
      <c r="B1791">
        <v>2016</v>
      </c>
      <c r="C1791">
        <v>3</v>
      </c>
      <c r="D1791">
        <v>1</v>
      </c>
      <c r="E1791" t="s">
        <v>229</v>
      </c>
      <c r="F1791" s="1" t="s">
        <v>9480</v>
      </c>
      <c r="G1791" s="1" t="s">
        <v>9480</v>
      </c>
      <c r="H1791" s="1" t="s">
        <v>9480</v>
      </c>
      <c r="I1791" t="s">
        <v>15710</v>
      </c>
      <c r="J1791" t="s">
        <v>38</v>
      </c>
      <c r="K1791">
        <v>99</v>
      </c>
      <c r="L1791">
        <v>17484.09</v>
      </c>
      <c r="M1791">
        <v>176.61</v>
      </c>
      <c r="N1791" t="e">
        <v>#N/A</v>
      </c>
      <c r="O1791" t="e">
        <v>#N/A</v>
      </c>
      <c r="P1791">
        <v>0</v>
      </c>
      <c r="Q1791">
        <v>0</v>
      </c>
      <c r="R1791">
        <v>1</v>
      </c>
    </row>
    <row r="1792" spans="1:18" x14ac:dyDescent="0.25">
      <c r="A1792" t="s">
        <v>7454</v>
      </c>
      <c r="B1792">
        <v>2016</v>
      </c>
      <c r="C1792">
        <v>3</v>
      </c>
      <c r="D1792">
        <v>1</v>
      </c>
      <c r="E1792" t="s">
        <v>229</v>
      </c>
      <c r="F1792" s="1" t="s">
        <v>9480</v>
      </c>
      <c r="G1792" s="1" t="s">
        <v>9480</v>
      </c>
      <c r="H1792" s="1" t="s">
        <v>9480</v>
      </c>
      <c r="I1792" t="s">
        <v>7309</v>
      </c>
      <c r="J1792" t="s">
        <v>38</v>
      </c>
      <c r="K1792">
        <v>4</v>
      </c>
      <c r="L1792">
        <v>130.19999999999999</v>
      </c>
      <c r="M1792">
        <v>32.549999999999997</v>
      </c>
      <c r="N1792" t="e">
        <v>#N/A</v>
      </c>
      <c r="O1792" t="e">
        <v>#N/A</v>
      </c>
      <c r="P1792">
        <v>0</v>
      </c>
      <c r="Q1792">
        <v>0</v>
      </c>
      <c r="R1792">
        <v>1</v>
      </c>
    </row>
    <row r="1793" spans="1:18" x14ac:dyDescent="0.25">
      <c r="A1793" t="s">
        <v>7454</v>
      </c>
      <c r="B1793">
        <v>2016</v>
      </c>
      <c r="C1793">
        <v>3</v>
      </c>
      <c r="D1793">
        <v>1</v>
      </c>
      <c r="E1793" t="s">
        <v>229</v>
      </c>
      <c r="F1793" s="1" t="s">
        <v>9480</v>
      </c>
      <c r="G1793" s="1" t="s">
        <v>9480</v>
      </c>
      <c r="H1793" s="1" t="s">
        <v>9480</v>
      </c>
      <c r="I1793" t="s">
        <v>7315</v>
      </c>
      <c r="J1793" t="s">
        <v>38</v>
      </c>
      <c r="K1793">
        <v>1</v>
      </c>
      <c r="L1793">
        <v>353.31</v>
      </c>
      <c r="M1793">
        <v>353.31</v>
      </c>
      <c r="N1793" t="e">
        <v>#N/A</v>
      </c>
      <c r="O1793" t="e">
        <v>#N/A</v>
      </c>
      <c r="P1793">
        <v>0</v>
      </c>
      <c r="Q1793">
        <v>0</v>
      </c>
      <c r="R1793">
        <v>1</v>
      </c>
    </row>
    <row r="1794" spans="1:18" x14ac:dyDescent="0.25">
      <c r="A1794" t="s">
        <v>7454</v>
      </c>
      <c r="B1794">
        <v>2016</v>
      </c>
      <c r="C1794">
        <v>3</v>
      </c>
      <c r="D1794">
        <v>1</v>
      </c>
      <c r="E1794" t="s">
        <v>229</v>
      </c>
      <c r="F1794" s="1" t="s">
        <v>9480</v>
      </c>
      <c r="G1794" s="1" t="s">
        <v>9480</v>
      </c>
      <c r="H1794" s="1" t="s">
        <v>9480</v>
      </c>
      <c r="I1794" t="s">
        <v>7456</v>
      </c>
      <c r="J1794" t="s">
        <v>38</v>
      </c>
      <c r="K1794">
        <v>8</v>
      </c>
      <c r="L1794">
        <v>1554.96</v>
      </c>
      <c r="M1794">
        <v>194.37</v>
      </c>
      <c r="N1794" t="e">
        <v>#N/A</v>
      </c>
      <c r="O1794" t="e">
        <v>#N/A</v>
      </c>
      <c r="P1794">
        <v>0</v>
      </c>
      <c r="Q1794">
        <v>0</v>
      </c>
      <c r="R1794">
        <v>1</v>
      </c>
    </row>
    <row r="1795" spans="1:18" x14ac:dyDescent="0.25">
      <c r="A1795" t="s">
        <v>7454</v>
      </c>
      <c r="B1795">
        <v>2016</v>
      </c>
      <c r="C1795">
        <v>3</v>
      </c>
      <c r="D1795">
        <v>1</v>
      </c>
      <c r="E1795" t="s">
        <v>229</v>
      </c>
      <c r="F1795" s="1" t="s">
        <v>9480</v>
      </c>
      <c r="G1795" s="1" t="s">
        <v>9480</v>
      </c>
      <c r="H1795" s="1" t="s">
        <v>9480</v>
      </c>
      <c r="I1795" t="s">
        <v>7390</v>
      </c>
      <c r="J1795" t="s">
        <v>38</v>
      </c>
      <c r="K1795">
        <v>4</v>
      </c>
      <c r="L1795">
        <v>130.19999999999999</v>
      </c>
      <c r="M1795">
        <v>32.549999999999997</v>
      </c>
      <c r="N1795" t="e">
        <v>#N/A</v>
      </c>
      <c r="O1795" t="e">
        <v>#N/A</v>
      </c>
      <c r="P1795">
        <v>0</v>
      </c>
      <c r="Q1795">
        <v>0</v>
      </c>
      <c r="R1795">
        <v>1</v>
      </c>
    </row>
    <row r="1796" spans="1:18" x14ac:dyDescent="0.25">
      <c r="A1796" t="s">
        <v>7454</v>
      </c>
      <c r="B1796">
        <v>2016</v>
      </c>
      <c r="C1796">
        <v>3</v>
      </c>
      <c r="D1796">
        <v>1</v>
      </c>
      <c r="E1796" t="s">
        <v>229</v>
      </c>
      <c r="F1796" s="1" t="s">
        <v>9480</v>
      </c>
      <c r="G1796" s="1" t="s">
        <v>9480</v>
      </c>
      <c r="H1796" s="1" t="s">
        <v>9480</v>
      </c>
      <c r="I1796" t="s">
        <v>7457</v>
      </c>
      <c r="J1796" t="s">
        <v>38</v>
      </c>
      <c r="K1796">
        <v>1</v>
      </c>
      <c r="L1796">
        <v>27.81</v>
      </c>
      <c r="M1796">
        <v>27.81</v>
      </c>
      <c r="N1796" t="e">
        <v>#N/A</v>
      </c>
      <c r="O1796" t="e">
        <v>#N/A</v>
      </c>
      <c r="P1796">
        <v>0</v>
      </c>
      <c r="Q1796">
        <v>0</v>
      </c>
      <c r="R1796">
        <v>1</v>
      </c>
    </row>
    <row r="1797" spans="1:18" x14ac:dyDescent="0.25">
      <c r="A1797" t="s">
        <v>7454</v>
      </c>
      <c r="B1797">
        <v>2016</v>
      </c>
      <c r="C1797">
        <v>3</v>
      </c>
      <c r="D1797">
        <v>1</v>
      </c>
      <c r="E1797" t="s">
        <v>229</v>
      </c>
      <c r="F1797" s="1" t="s">
        <v>9480</v>
      </c>
      <c r="G1797" s="1" t="s">
        <v>9480</v>
      </c>
      <c r="H1797" s="1" t="s">
        <v>9480</v>
      </c>
      <c r="I1797" t="s">
        <v>7458</v>
      </c>
      <c r="J1797" t="s">
        <v>38</v>
      </c>
      <c r="K1797">
        <v>15</v>
      </c>
      <c r="L1797">
        <v>25096.05</v>
      </c>
      <c r="M1797">
        <v>1673.07</v>
      </c>
      <c r="N1797" t="e">
        <v>#N/A</v>
      </c>
      <c r="O1797" t="e">
        <v>#N/A</v>
      </c>
      <c r="P1797">
        <v>0</v>
      </c>
      <c r="Q1797">
        <v>0</v>
      </c>
      <c r="R1797">
        <v>1</v>
      </c>
    </row>
    <row r="1798" spans="1:18" x14ac:dyDescent="0.25">
      <c r="A1798" t="s">
        <v>7454</v>
      </c>
      <c r="B1798">
        <v>2016</v>
      </c>
      <c r="C1798">
        <v>3</v>
      </c>
      <c r="D1798">
        <v>1</v>
      </c>
      <c r="E1798" t="s">
        <v>229</v>
      </c>
      <c r="F1798" s="1" t="s">
        <v>9480</v>
      </c>
      <c r="G1798" s="1" t="s">
        <v>9480</v>
      </c>
      <c r="H1798" s="1" t="s">
        <v>9480</v>
      </c>
      <c r="I1798" t="s">
        <v>7355</v>
      </c>
      <c r="J1798" t="s">
        <v>38</v>
      </c>
      <c r="K1798">
        <v>2</v>
      </c>
      <c r="L1798">
        <v>2734.01</v>
      </c>
      <c r="M1798">
        <v>1367.01</v>
      </c>
      <c r="N1798" t="e">
        <v>#N/A</v>
      </c>
      <c r="O1798" t="e">
        <v>#N/A</v>
      </c>
      <c r="P1798">
        <v>0</v>
      </c>
      <c r="Q1798">
        <v>0</v>
      </c>
      <c r="R1798">
        <v>1</v>
      </c>
    </row>
    <row r="1799" spans="1:18" x14ac:dyDescent="0.25">
      <c r="A1799" t="s">
        <v>7454</v>
      </c>
      <c r="B1799">
        <v>2016</v>
      </c>
      <c r="C1799">
        <v>3</v>
      </c>
      <c r="D1799">
        <v>1</v>
      </c>
      <c r="E1799" t="s">
        <v>229</v>
      </c>
      <c r="F1799" s="1" t="s">
        <v>9480</v>
      </c>
      <c r="G1799" s="1" t="s">
        <v>9480</v>
      </c>
      <c r="H1799" s="1" t="s">
        <v>9480</v>
      </c>
      <c r="I1799" t="s">
        <v>7459</v>
      </c>
      <c r="J1799" t="s">
        <v>38</v>
      </c>
      <c r="K1799">
        <v>4</v>
      </c>
      <c r="L1799">
        <v>130.19999999999999</v>
      </c>
      <c r="M1799">
        <v>32.549999999999997</v>
      </c>
      <c r="N1799" t="e">
        <v>#N/A</v>
      </c>
      <c r="O1799" t="e">
        <v>#N/A</v>
      </c>
      <c r="P1799">
        <v>0</v>
      </c>
      <c r="Q1799">
        <v>0</v>
      </c>
      <c r="R1799">
        <v>1</v>
      </c>
    </row>
    <row r="1800" spans="1:18" x14ac:dyDescent="0.25">
      <c r="A1800" t="s">
        <v>7454</v>
      </c>
      <c r="B1800">
        <v>2016</v>
      </c>
      <c r="C1800">
        <v>3</v>
      </c>
      <c r="D1800">
        <v>1</v>
      </c>
      <c r="E1800" t="s">
        <v>229</v>
      </c>
      <c r="F1800" s="1" t="s">
        <v>9480</v>
      </c>
      <c r="G1800" s="1" t="s">
        <v>9480</v>
      </c>
      <c r="H1800" s="1" t="s">
        <v>9480</v>
      </c>
      <c r="I1800" t="s">
        <v>7397</v>
      </c>
      <c r="J1800" t="s">
        <v>38</v>
      </c>
      <c r="K1800">
        <v>9</v>
      </c>
      <c r="L1800">
        <v>668.76</v>
      </c>
      <c r="M1800">
        <v>74.31</v>
      </c>
      <c r="N1800" t="e">
        <v>#N/A</v>
      </c>
      <c r="O1800" t="e">
        <v>#N/A</v>
      </c>
      <c r="P1800">
        <v>0</v>
      </c>
      <c r="Q1800">
        <v>0</v>
      </c>
      <c r="R1800">
        <v>1</v>
      </c>
    </row>
    <row r="1801" spans="1:18" x14ac:dyDescent="0.25">
      <c r="A1801" t="s">
        <v>7454</v>
      </c>
      <c r="B1801">
        <v>2016</v>
      </c>
      <c r="C1801">
        <v>3</v>
      </c>
      <c r="D1801">
        <v>1</v>
      </c>
      <c r="E1801" t="s">
        <v>229</v>
      </c>
      <c r="F1801" s="1" t="s">
        <v>9480</v>
      </c>
      <c r="G1801" s="1" t="s">
        <v>9480</v>
      </c>
      <c r="H1801" s="1" t="s">
        <v>9480</v>
      </c>
      <c r="I1801" t="s">
        <v>7399</v>
      </c>
      <c r="J1801" t="s">
        <v>7341</v>
      </c>
      <c r="K1801">
        <v>6</v>
      </c>
      <c r="L1801">
        <v>195.3</v>
      </c>
      <c r="M1801">
        <v>32.549999999999997</v>
      </c>
      <c r="N1801" t="e">
        <v>#N/A</v>
      </c>
      <c r="O1801" t="e">
        <v>#N/A</v>
      </c>
      <c r="P1801">
        <v>0</v>
      </c>
      <c r="Q1801">
        <v>0</v>
      </c>
      <c r="R1801">
        <v>1</v>
      </c>
    </row>
    <row r="1802" spans="1:18" x14ac:dyDescent="0.25">
      <c r="A1802" t="s">
        <v>7454</v>
      </c>
      <c r="B1802">
        <v>2016</v>
      </c>
      <c r="C1802">
        <v>3</v>
      </c>
      <c r="D1802">
        <v>1</v>
      </c>
      <c r="E1802" t="s">
        <v>229</v>
      </c>
      <c r="F1802" s="1" t="s">
        <v>5207</v>
      </c>
      <c r="G1802" s="1" t="s">
        <v>21109</v>
      </c>
      <c r="H1802" s="1" t="s">
        <v>7263</v>
      </c>
      <c r="I1802" t="s">
        <v>6766</v>
      </c>
      <c r="J1802" t="s">
        <v>38</v>
      </c>
      <c r="K1802">
        <v>3</v>
      </c>
      <c r="L1802">
        <v>304.11</v>
      </c>
      <c r="M1802">
        <v>101.37</v>
      </c>
      <c r="N1802" t="s">
        <v>6766</v>
      </c>
      <c r="O1802" t="s">
        <v>9920</v>
      </c>
      <c r="P1802">
        <v>0</v>
      </c>
      <c r="Q1802">
        <v>0</v>
      </c>
      <c r="R1802">
        <v>1</v>
      </c>
    </row>
    <row r="1803" spans="1:18" x14ac:dyDescent="0.25">
      <c r="A1803" t="s">
        <v>7454</v>
      </c>
      <c r="B1803">
        <v>2016</v>
      </c>
      <c r="C1803">
        <v>3</v>
      </c>
      <c r="D1803">
        <v>1</v>
      </c>
      <c r="E1803" t="s">
        <v>229</v>
      </c>
      <c r="F1803" s="1" t="s">
        <v>9480</v>
      </c>
      <c r="G1803" s="1" t="s">
        <v>9480</v>
      </c>
      <c r="H1803" s="1" t="s">
        <v>9480</v>
      </c>
      <c r="I1803" t="s">
        <v>7460</v>
      </c>
      <c r="J1803" t="s">
        <v>7340</v>
      </c>
      <c r="K1803">
        <v>4</v>
      </c>
      <c r="L1803">
        <v>1298.28</v>
      </c>
      <c r="M1803">
        <v>324.57</v>
      </c>
      <c r="N1803" t="e">
        <v>#N/A</v>
      </c>
      <c r="O1803" t="e">
        <v>#N/A</v>
      </c>
      <c r="P1803">
        <v>0</v>
      </c>
      <c r="Q1803">
        <v>0</v>
      </c>
      <c r="R1803">
        <v>1</v>
      </c>
    </row>
    <row r="1804" spans="1:18" x14ac:dyDescent="0.25">
      <c r="A1804" t="s">
        <v>7454</v>
      </c>
      <c r="B1804">
        <v>2016</v>
      </c>
      <c r="C1804">
        <v>3</v>
      </c>
      <c r="D1804">
        <v>1</v>
      </c>
      <c r="E1804" t="s">
        <v>229</v>
      </c>
      <c r="F1804" s="1" t="s">
        <v>9480</v>
      </c>
      <c r="G1804" s="1" t="s">
        <v>9480</v>
      </c>
      <c r="H1804" s="1" t="s">
        <v>9480</v>
      </c>
      <c r="I1804" t="s">
        <v>7461</v>
      </c>
      <c r="J1804" t="s">
        <v>85</v>
      </c>
      <c r="K1804">
        <v>63.88</v>
      </c>
      <c r="L1804">
        <v>1479.27</v>
      </c>
      <c r="M1804">
        <v>23.16</v>
      </c>
      <c r="N1804" t="e">
        <v>#N/A</v>
      </c>
      <c r="O1804" t="e">
        <v>#N/A</v>
      </c>
      <c r="P1804">
        <v>0</v>
      </c>
      <c r="Q1804">
        <v>0</v>
      </c>
      <c r="R1804">
        <v>1</v>
      </c>
    </row>
    <row r="1805" spans="1:18" x14ac:dyDescent="0.25">
      <c r="A1805" t="s">
        <v>7454</v>
      </c>
      <c r="B1805">
        <v>2016</v>
      </c>
      <c r="C1805">
        <v>3</v>
      </c>
      <c r="D1805">
        <v>1</v>
      </c>
      <c r="E1805" t="s">
        <v>229</v>
      </c>
      <c r="F1805" s="1" t="s">
        <v>9480</v>
      </c>
      <c r="G1805" s="1" t="s">
        <v>9480</v>
      </c>
      <c r="H1805" s="1" t="s">
        <v>9480</v>
      </c>
      <c r="I1805" t="s">
        <v>7462</v>
      </c>
      <c r="J1805" t="s">
        <v>7341</v>
      </c>
      <c r="K1805">
        <v>12</v>
      </c>
      <c r="L1805">
        <v>13294.13</v>
      </c>
      <c r="M1805">
        <v>1107.8399999999999</v>
      </c>
      <c r="N1805" t="e">
        <v>#N/A</v>
      </c>
      <c r="O1805" t="e">
        <v>#N/A</v>
      </c>
      <c r="P1805">
        <v>0</v>
      </c>
      <c r="Q1805">
        <v>0</v>
      </c>
      <c r="R1805">
        <v>1</v>
      </c>
    </row>
    <row r="1806" spans="1:18" x14ac:dyDescent="0.25">
      <c r="A1806" t="s">
        <v>7454</v>
      </c>
      <c r="B1806">
        <v>2016</v>
      </c>
      <c r="C1806">
        <v>3</v>
      </c>
      <c r="D1806">
        <v>1</v>
      </c>
      <c r="E1806" t="s">
        <v>229</v>
      </c>
      <c r="F1806" s="1" t="s">
        <v>9480</v>
      </c>
      <c r="G1806" s="1" t="s">
        <v>9480</v>
      </c>
      <c r="H1806" s="1" t="s">
        <v>9480</v>
      </c>
      <c r="I1806" t="s">
        <v>7463</v>
      </c>
      <c r="J1806" t="s">
        <v>7464</v>
      </c>
      <c r="K1806">
        <v>0.81899999999999995</v>
      </c>
      <c r="L1806">
        <v>1912.97</v>
      </c>
      <c r="M1806">
        <v>2335.7399999999998</v>
      </c>
      <c r="N1806" t="e">
        <v>#N/A</v>
      </c>
      <c r="O1806" t="e">
        <v>#N/A</v>
      </c>
      <c r="P1806">
        <v>0</v>
      </c>
      <c r="Q1806">
        <v>0</v>
      </c>
      <c r="R1806">
        <v>1</v>
      </c>
    </row>
    <row r="1807" spans="1:18" x14ac:dyDescent="0.25">
      <c r="A1807" t="s">
        <v>7454</v>
      </c>
      <c r="B1807">
        <v>2016</v>
      </c>
      <c r="C1807">
        <v>3</v>
      </c>
      <c r="D1807">
        <v>1</v>
      </c>
      <c r="E1807" t="s">
        <v>229</v>
      </c>
      <c r="F1807" s="1" t="s">
        <v>9480</v>
      </c>
      <c r="G1807" s="1" t="s">
        <v>9480</v>
      </c>
      <c r="H1807" s="1" t="s">
        <v>9480</v>
      </c>
      <c r="I1807" t="s">
        <v>7465</v>
      </c>
      <c r="J1807" t="s">
        <v>38</v>
      </c>
      <c r="K1807">
        <v>1</v>
      </c>
      <c r="L1807">
        <v>3161.07</v>
      </c>
      <c r="M1807">
        <v>3161.07</v>
      </c>
      <c r="N1807" t="e">
        <v>#N/A</v>
      </c>
      <c r="O1807" t="e">
        <v>#N/A</v>
      </c>
      <c r="P1807">
        <v>0</v>
      </c>
      <c r="Q1807">
        <v>0</v>
      </c>
      <c r="R1807">
        <v>1</v>
      </c>
    </row>
    <row r="1808" spans="1:18" x14ac:dyDescent="0.25">
      <c r="A1808" t="s">
        <v>905</v>
      </c>
      <c r="B1808">
        <v>2016</v>
      </c>
      <c r="C1808">
        <v>6</v>
      </c>
      <c r="D1808">
        <v>3</v>
      </c>
      <c r="E1808" t="s">
        <v>226</v>
      </c>
      <c r="F1808" s="1" t="s">
        <v>3205</v>
      </c>
      <c r="G1808" s="1" t="s">
        <v>3227</v>
      </c>
      <c r="H1808" s="1" t="s">
        <v>3206</v>
      </c>
      <c r="I1808" t="s">
        <v>19753</v>
      </c>
      <c r="J1808" t="s">
        <v>23</v>
      </c>
      <c r="K1808">
        <v>69030</v>
      </c>
      <c r="L1808">
        <v>2699072.74</v>
      </c>
      <c r="M1808">
        <v>39.1</v>
      </c>
      <c r="N1808" t="s">
        <v>22067</v>
      </c>
      <c r="O1808" t="s">
        <v>23263</v>
      </c>
      <c r="P1808">
        <v>0</v>
      </c>
      <c r="Q1808">
        <v>0</v>
      </c>
      <c r="R1808">
        <v>2</v>
      </c>
    </row>
    <row r="1809" spans="1:18" x14ac:dyDescent="0.25">
      <c r="A1809" t="s">
        <v>1642</v>
      </c>
      <c r="B1809">
        <v>2017</v>
      </c>
      <c r="C1809">
        <v>6</v>
      </c>
      <c r="D1809">
        <v>14</v>
      </c>
      <c r="E1809" t="s">
        <v>1594</v>
      </c>
      <c r="F1809" s="1" t="s">
        <v>3205</v>
      </c>
      <c r="G1809" s="1" t="s">
        <v>3863</v>
      </c>
      <c r="H1809" s="1" t="s">
        <v>3206</v>
      </c>
      <c r="I1809" t="s">
        <v>19054</v>
      </c>
      <c r="J1809" t="s">
        <v>23</v>
      </c>
      <c r="K1809">
        <v>4024</v>
      </c>
      <c r="L1809">
        <v>149572.07999999999</v>
      </c>
      <c r="M1809">
        <v>37.17</v>
      </c>
      <c r="N1809" t="s">
        <v>9332</v>
      </c>
      <c r="O1809" t="s">
        <v>9531</v>
      </c>
      <c r="P1809">
        <v>0</v>
      </c>
      <c r="Q1809">
        <v>0</v>
      </c>
      <c r="R1809">
        <v>2</v>
      </c>
    </row>
    <row r="1810" spans="1:18" x14ac:dyDescent="0.25">
      <c r="A1810" t="s">
        <v>1642</v>
      </c>
      <c r="B1810">
        <v>2017</v>
      </c>
      <c r="C1810">
        <v>6</v>
      </c>
      <c r="D1810">
        <v>14</v>
      </c>
      <c r="E1810" t="s">
        <v>1594</v>
      </c>
      <c r="F1810" s="1" t="s">
        <v>3205</v>
      </c>
      <c r="G1810" s="1" t="s">
        <v>3863</v>
      </c>
      <c r="H1810" s="1" t="s">
        <v>3206</v>
      </c>
      <c r="I1810" t="s">
        <v>18967</v>
      </c>
      <c r="J1810" t="s">
        <v>23</v>
      </c>
      <c r="K1810">
        <v>16034</v>
      </c>
      <c r="L1810">
        <v>595983.78</v>
      </c>
      <c r="M1810">
        <v>37.17</v>
      </c>
      <c r="N1810" t="s">
        <v>9335</v>
      </c>
      <c r="O1810" t="s">
        <v>9441</v>
      </c>
      <c r="P1810">
        <v>0.12724850134172863</v>
      </c>
      <c r="Q1810">
        <v>0</v>
      </c>
      <c r="R1810">
        <v>2</v>
      </c>
    </row>
    <row r="1811" spans="1:18" x14ac:dyDescent="0.25">
      <c r="A1811" t="s">
        <v>16109</v>
      </c>
      <c r="B1811">
        <v>2019</v>
      </c>
      <c r="C1811">
        <v>11</v>
      </c>
      <c r="D1811">
        <v>1</v>
      </c>
      <c r="E1811" t="s">
        <v>226</v>
      </c>
      <c r="F1811" s="1" t="s">
        <v>3205</v>
      </c>
      <c r="G1811" s="1" t="s">
        <v>3863</v>
      </c>
      <c r="H1811" s="1" t="s">
        <v>3206</v>
      </c>
      <c r="I1811" t="s">
        <v>19221</v>
      </c>
      <c r="J1811" t="s">
        <v>23</v>
      </c>
      <c r="K1811">
        <v>11770</v>
      </c>
      <c r="L1811">
        <v>547305</v>
      </c>
      <c r="M1811">
        <v>46.5</v>
      </c>
      <c r="N1811" t="s">
        <v>9347</v>
      </c>
      <c r="O1811" t="s">
        <v>9542</v>
      </c>
      <c r="P1811">
        <v>8.0289698840596724E-2</v>
      </c>
      <c r="Q1811">
        <v>0</v>
      </c>
      <c r="R1811">
        <v>4</v>
      </c>
    </row>
    <row r="1812" spans="1:18" x14ac:dyDescent="0.25">
      <c r="A1812" t="s">
        <v>2404</v>
      </c>
      <c r="B1812">
        <v>2018</v>
      </c>
      <c r="C1812">
        <v>4</v>
      </c>
      <c r="D1812">
        <v>17</v>
      </c>
      <c r="E1812" t="s">
        <v>226</v>
      </c>
      <c r="F1812" s="1" t="s">
        <v>3205</v>
      </c>
      <c r="G1812" s="1" t="s">
        <v>3384</v>
      </c>
      <c r="H1812" s="1" t="s">
        <v>3206</v>
      </c>
      <c r="I1812" t="s">
        <v>17070</v>
      </c>
      <c r="J1812" t="s">
        <v>23</v>
      </c>
      <c r="K1812">
        <v>67914</v>
      </c>
      <c r="L1812">
        <v>3239497.9</v>
      </c>
      <c r="M1812">
        <v>47.7</v>
      </c>
      <c r="N1812" t="s">
        <v>645</v>
      </c>
      <c r="O1812" t="s">
        <v>9450</v>
      </c>
      <c r="P1812">
        <v>9.1123449223886266E-2</v>
      </c>
      <c r="Q1812">
        <v>0</v>
      </c>
      <c r="R1812">
        <v>2</v>
      </c>
    </row>
    <row r="1813" spans="1:18" x14ac:dyDescent="0.25">
      <c r="A1813" t="s">
        <v>918</v>
      </c>
      <c r="B1813">
        <v>2016</v>
      </c>
      <c r="C1813">
        <v>6</v>
      </c>
      <c r="D1813">
        <v>14</v>
      </c>
      <c r="E1813" t="s">
        <v>226</v>
      </c>
      <c r="F1813" s="1" t="s">
        <v>3205</v>
      </c>
      <c r="G1813" s="1" t="s">
        <v>3863</v>
      </c>
      <c r="H1813" s="1" t="s">
        <v>3206</v>
      </c>
      <c r="I1813" t="s">
        <v>19009</v>
      </c>
      <c r="J1813" t="s">
        <v>23</v>
      </c>
      <c r="K1813">
        <v>40560</v>
      </c>
      <c r="L1813">
        <v>1555476</v>
      </c>
      <c r="M1813">
        <v>38.35</v>
      </c>
      <c r="N1813" t="s">
        <v>9340</v>
      </c>
      <c r="O1813" t="s">
        <v>9482</v>
      </c>
      <c r="P1813">
        <v>8.0867377033553248E-2</v>
      </c>
      <c r="Q1813">
        <v>0</v>
      </c>
      <c r="R1813">
        <v>2</v>
      </c>
    </row>
    <row r="1814" spans="1:18" x14ac:dyDescent="0.25">
      <c r="A1814" t="s">
        <v>918</v>
      </c>
      <c r="B1814">
        <v>2016</v>
      </c>
      <c r="C1814">
        <v>6</v>
      </c>
      <c r="D1814">
        <v>14</v>
      </c>
      <c r="E1814" t="s">
        <v>226</v>
      </c>
      <c r="F1814" s="1" t="s">
        <v>3205</v>
      </c>
      <c r="G1814" s="1" t="s">
        <v>3863</v>
      </c>
      <c r="H1814" s="1" t="s">
        <v>3206</v>
      </c>
      <c r="I1814" t="s">
        <v>18928</v>
      </c>
      <c r="J1814" t="s">
        <v>23</v>
      </c>
      <c r="K1814">
        <v>26230</v>
      </c>
      <c r="L1814">
        <v>1036347.27</v>
      </c>
      <c r="M1814">
        <v>39.51</v>
      </c>
      <c r="N1814" t="s">
        <v>9344</v>
      </c>
      <c r="O1814" t="s">
        <v>9496</v>
      </c>
      <c r="P1814">
        <v>3.9816758144422926E-2</v>
      </c>
      <c r="Q1814">
        <v>0</v>
      </c>
      <c r="R1814">
        <v>2</v>
      </c>
    </row>
    <row r="1815" spans="1:18" x14ac:dyDescent="0.25">
      <c r="A1815" t="s">
        <v>1436</v>
      </c>
      <c r="B1815">
        <v>2017</v>
      </c>
      <c r="C1815">
        <v>3</v>
      </c>
      <c r="D1815">
        <v>2</v>
      </c>
      <c r="E1815" t="s">
        <v>1435</v>
      </c>
      <c r="F1815" s="1" t="s">
        <v>3205</v>
      </c>
      <c r="G1815" s="1" t="s">
        <v>3863</v>
      </c>
      <c r="H1815" s="1" t="s">
        <v>3206</v>
      </c>
      <c r="I1815" t="s">
        <v>19054</v>
      </c>
      <c r="J1815" t="s">
        <v>23</v>
      </c>
      <c r="K1815">
        <v>20969</v>
      </c>
      <c r="L1815">
        <v>838752.45</v>
      </c>
      <c r="M1815">
        <v>40</v>
      </c>
      <c r="N1815" t="s">
        <v>9332</v>
      </c>
      <c r="O1815" t="s">
        <v>9531</v>
      </c>
      <c r="P1815">
        <v>0</v>
      </c>
      <c r="Q1815">
        <v>0</v>
      </c>
      <c r="R1815">
        <v>1</v>
      </c>
    </row>
    <row r="1816" spans="1:18" x14ac:dyDescent="0.25">
      <c r="A1816" t="s">
        <v>7902</v>
      </c>
      <c r="B1816">
        <v>2017</v>
      </c>
      <c r="C1816">
        <v>2</v>
      </c>
      <c r="D1816">
        <v>13</v>
      </c>
      <c r="E1816" t="s">
        <v>7471</v>
      </c>
      <c r="F1816" s="1" t="s">
        <v>5207</v>
      </c>
      <c r="G1816" s="1" t="s">
        <v>20573</v>
      </c>
      <c r="H1816" s="1" t="s">
        <v>7263</v>
      </c>
      <c r="I1816" t="s">
        <v>6158</v>
      </c>
      <c r="J1816" t="s">
        <v>23</v>
      </c>
      <c r="K1816">
        <v>850.2</v>
      </c>
      <c r="L1816">
        <v>145044.12</v>
      </c>
      <c r="M1816">
        <v>170.6</v>
      </c>
      <c r="N1816" t="s">
        <v>9062</v>
      </c>
      <c r="O1816" t="s">
        <v>9456</v>
      </c>
      <c r="P1816">
        <v>0</v>
      </c>
      <c r="Q1816">
        <v>5.8534472775055225E-2</v>
      </c>
      <c r="R1816">
        <v>1</v>
      </c>
    </row>
    <row r="1817" spans="1:18" x14ac:dyDescent="0.25">
      <c r="A1817" t="s">
        <v>1762</v>
      </c>
      <c r="B1817">
        <v>2017</v>
      </c>
      <c r="C1817">
        <v>8</v>
      </c>
      <c r="D1817">
        <v>15</v>
      </c>
      <c r="E1817" t="s">
        <v>226</v>
      </c>
      <c r="F1817" s="1" t="s">
        <v>3205</v>
      </c>
      <c r="G1817" s="1" t="s">
        <v>3863</v>
      </c>
      <c r="H1817" s="1" t="s">
        <v>3206</v>
      </c>
      <c r="I1817" t="s">
        <v>19612</v>
      </c>
      <c r="J1817" t="s">
        <v>23</v>
      </c>
      <c r="K1817">
        <v>5870</v>
      </c>
      <c r="L1817">
        <v>355046.95</v>
      </c>
      <c r="M1817">
        <v>60.49</v>
      </c>
      <c r="N1817" t="s">
        <v>9314</v>
      </c>
      <c r="O1817" t="s">
        <v>9453</v>
      </c>
      <c r="P1817">
        <v>1.984751079033405E-2</v>
      </c>
      <c r="Q1817">
        <v>0</v>
      </c>
      <c r="R1817">
        <v>3</v>
      </c>
    </row>
    <row r="1818" spans="1:18" x14ac:dyDescent="0.25">
      <c r="A1818" t="s">
        <v>1762</v>
      </c>
      <c r="B1818">
        <v>2017</v>
      </c>
      <c r="C1818">
        <v>8</v>
      </c>
      <c r="D1818">
        <v>15</v>
      </c>
      <c r="E1818" t="s">
        <v>226</v>
      </c>
      <c r="F1818" s="1" t="s">
        <v>3205</v>
      </c>
      <c r="G1818" s="1" t="s">
        <v>3863</v>
      </c>
      <c r="H1818" s="1" t="s">
        <v>3206</v>
      </c>
      <c r="I1818" t="s">
        <v>19009</v>
      </c>
      <c r="J1818" t="s">
        <v>23</v>
      </c>
      <c r="K1818">
        <v>14755</v>
      </c>
      <c r="L1818">
        <v>660286.25</v>
      </c>
      <c r="M1818">
        <v>44.75</v>
      </c>
      <c r="N1818" t="s">
        <v>9340</v>
      </c>
      <c r="O1818" t="s">
        <v>9482</v>
      </c>
      <c r="P1818">
        <v>8.0867377033553248E-2</v>
      </c>
      <c r="Q1818">
        <v>0</v>
      </c>
      <c r="R1818">
        <v>3</v>
      </c>
    </row>
    <row r="1819" spans="1:18" x14ac:dyDescent="0.25">
      <c r="A1819" t="s">
        <v>8177</v>
      </c>
      <c r="B1819">
        <v>2017</v>
      </c>
      <c r="C1819">
        <v>9</v>
      </c>
      <c r="D1819">
        <v>15</v>
      </c>
      <c r="E1819" t="s">
        <v>7304</v>
      </c>
      <c r="F1819" s="1" t="s">
        <v>5207</v>
      </c>
      <c r="G1819" s="1" t="s">
        <v>21008</v>
      </c>
      <c r="H1819" s="1" t="s">
        <v>7263</v>
      </c>
      <c r="I1819" t="s">
        <v>21020</v>
      </c>
      <c r="J1819" t="s">
        <v>23</v>
      </c>
      <c r="K1819">
        <v>10</v>
      </c>
      <c r="L1819">
        <v>1230.5</v>
      </c>
      <c r="M1819">
        <v>123.05</v>
      </c>
      <c r="N1819" t="s">
        <v>7263</v>
      </c>
      <c r="O1819" t="s">
        <v>23274</v>
      </c>
      <c r="P1819">
        <v>0</v>
      </c>
      <c r="Q1819">
        <v>0</v>
      </c>
      <c r="R1819">
        <v>3</v>
      </c>
    </row>
    <row r="1820" spans="1:18" x14ac:dyDescent="0.25">
      <c r="A1820" t="s">
        <v>8177</v>
      </c>
      <c r="B1820">
        <v>2017</v>
      </c>
      <c r="C1820">
        <v>9</v>
      </c>
      <c r="D1820">
        <v>15</v>
      </c>
      <c r="E1820" t="s">
        <v>7304</v>
      </c>
      <c r="F1820" s="1" t="s">
        <v>5207</v>
      </c>
      <c r="G1820" s="1" t="s">
        <v>21008</v>
      </c>
      <c r="H1820" s="1" t="s">
        <v>7263</v>
      </c>
      <c r="I1820" t="s">
        <v>6958</v>
      </c>
      <c r="J1820" t="s">
        <v>23</v>
      </c>
      <c r="K1820">
        <v>10</v>
      </c>
      <c r="L1820">
        <v>1227.5</v>
      </c>
      <c r="M1820">
        <v>122.75</v>
      </c>
      <c r="N1820" t="s">
        <v>9359</v>
      </c>
      <c r="O1820" t="s">
        <v>9923</v>
      </c>
      <c r="P1820">
        <v>0</v>
      </c>
      <c r="Q1820">
        <v>0</v>
      </c>
      <c r="R1820">
        <v>3</v>
      </c>
    </row>
    <row r="1821" spans="1:18" x14ac:dyDescent="0.25">
      <c r="A1821" t="s">
        <v>8177</v>
      </c>
      <c r="B1821">
        <v>2017</v>
      </c>
      <c r="C1821">
        <v>9</v>
      </c>
      <c r="D1821">
        <v>15</v>
      </c>
      <c r="E1821" t="s">
        <v>7304</v>
      </c>
      <c r="F1821" s="1" t="s">
        <v>5207</v>
      </c>
      <c r="G1821" s="1" t="s">
        <v>20573</v>
      </c>
      <c r="H1821" s="1" t="s">
        <v>7263</v>
      </c>
      <c r="I1821" t="s">
        <v>5691</v>
      </c>
      <c r="J1821" t="s">
        <v>23</v>
      </c>
      <c r="K1821">
        <v>30</v>
      </c>
      <c r="L1821">
        <v>3313.2</v>
      </c>
      <c r="M1821">
        <v>110.44</v>
      </c>
      <c r="N1821" t="s">
        <v>9007</v>
      </c>
      <c r="O1821" t="s">
        <v>10049</v>
      </c>
      <c r="P1821">
        <v>0</v>
      </c>
      <c r="Q1821">
        <v>0</v>
      </c>
      <c r="R1821">
        <v>3</v>
      </c>
    </row>
    <row r="1822" spans="1:18" x14ac:dyDescent="0.25">
      <c r="A1822" t="s">
        <v>8177</v>
      </c>
      <c r="B1822">
        <v>2017</v>
      </c>
      <c r="C1822">
        <v>9</v>
      </c>
      <c r="D1822">
        <v>15</v>
      </c>
      <c r="E1822" t="s">
        <v>7304</v>
      </c>
      <c r="F1822" s="1" t="s">
        <v>5207</v>
      </c>
      <c r="G1822" s="1" t="s">
        <v>21008</v>
      </c>
      <c r="H1822" s="1" t="s">
        <v>7263</v>
      </c>
      <c r="I1822" t="s">
        <v>21018</v>
      </c>
      <c r="J1822" t="s">
        <v>23</v>
      </c>
      <c r="K1822">
        <v>200</v>
      </c>
      <c r="L1822">
        <v>26744</v>
      </c>
      <c r="M1822">
        <v>133.72</v>
      </c>
      <c r="N1822" t="s">
        <v>7263</v>
      </c>
      <c r="O1822" t="s">
        <v>23274</v>
      </c>
      <c r="P1822">
        <v>0</v>
      </c>
      <c r="Q1822">
        <v>0</v>
      </c>
      <c r="R1822">
        <v>3</v>
      </c>
    </row>
    <row r="1823" spans="1:18" x14ac:dyDescent="0.25">
      <c r="A1823" t="s">
        <v>16047</v>
      </c>
      <c r="B1823">
        <v>2019</v>
      </c>
      <c r="C1823">
        <v>10</v>
      </c>
      <c r="D1823">
        <v>29</v>
      </c>
      <c r="E1823" t="s">
        <v>31</v>
      </c>
      <c r="F1823" s="1" t="s">
        <v>3205</v>
      </c>
      <c r="G1823" s="1" t="s">
        <v>18086</v>
      </c>
      <c r="H1823" s="1" t="s">
        <v>3204</v>
      </c>
      <c r="I1823" t="s">
        <v>18091</v>
      </c>
      <c r="J1823" t="s">
        <v>23</v>
      </c>
      <c r="K1823">
        <v>565</v>
      </c>
      <c r="L1823">
        <v>29615.78</v>
      </c>
      <c r="M1823">
        <v>52.42</v>
      </c>
      <c r="N1823" t="s">
        <v>21876</v>
      </c>
      <c r="O1823" t="s">
        <v>23212</v>
      </c>
      <c r="P1823">
        <v>0</v>
      </c>
      <c r="Q1823">
        <v>0</v>
      </c>
      <c r="R1823">
        <v>4</v>
      </c>
    </row>
    <row r="1824" spans="1:18" x14ac:dyDescent="0.25">
      <c r="A1824" t="s">
        <v>16047</v>
      </c>
      <c r="B1824">
        <v>2019</v>
      </c>
      <c r="C1824">
        <v>10</v>
      </c>
      <c r="D1824">
        <v>29</v>
      </c>
      <c r="E1824" t="s">
        <v>31</v>
      </c>
      <c r="F1824" s="1" t="s">
        <v>3205</v>
      </c>
      <c r="G1824" s="1" t="s">
        <v>3384</v>
      </c>
      <c r="H1824" s="1" t="s">
        <v>3204</v>
      </c>
      <c r="I1824" t="s">
        <v>17394</v>
      </c>
      <c r="J1824" t="s">
        <v>23</v>
      </c>
      <c r="K1824">
        <v>54</v>
      </c>
      <c r="L1824">
        <v>3037.31</v>
      </c>
      <c r="M1824">
        <v>56.25</v>
      </c>
      <c r="N1824" t="s">
        <v>9147</v>
      </c>
      <c r="O1824" t="s">
        <v>23320</v>
      </c>
      <c r="P1824">
        <v>0</v>
      </c>
      <c r="Q1824">
        <v>0</v>
      </c>
      <c r="R1824">
        <v>4</v>
      </c>
    </row>
    <row r="1825" spans="1:18" x14ac:dyDescent="0.25">
      <c r="A1825" t="s">
        <v>1583</v>
      </c>
      <c r="B1825">
        <v>2017</v>
      </c>
      <c r="C1825">
        <v>5</v>
      </c>
      <c r="D1825">
        <v>4</v>
      </c>
      <c r="E1825" t="s">
        <v>226</v>
      </c>
      <c r="F1825" s="1" t="s">
        <v>3205</v>
      </c>
      <c r="G1825" s="1" t="s">
        <v>3863</v>
      </c>
      <c r="H1825" s="1" t="s">
        <v>3206</v>
      </c>
      <c r="I1825" t="s">
        <v>19014</v>
      </c>
      <c r="J1825" t="s">
        <v>23</v>
      </c>
      <c r="K1825">
        <v>19490</v>
      </c>
      <c r="L1825">
        <v>917004.5</v>
      </c>
      <c r="M1825">
        <v>47.05</v>
      </c>
      <c r="N1825" t="s">
        <v>9304</v>
      </c>
      <c r="O1825" t="s">
        <v>9502</v>
      </c>
      <c r="P1825">
        <v>0</v>
      </c>
      <c r="Q1825">
        <v>0</v>
      </c>
      <c r="R1825">
        <v>2</v>
      </c>
    </row>
    <row r="1826" spans="1:18" x14ac:dyDescent="0.25">
      <c r="A1826" t="s">
        <v>16211</v>
      </c>
      <c r="B1826">
        <v>2019</v>
      </c>
      <c r="C1826">
        <v>5</v>
      </c>
      <c r="D1826">
        <v>30</v>
      </c>
      <c r="E1826" t="s">
        <v>7304</v>
      </c>
      <c r="F1826" s="1" t="s">
        <v>9480</v>
      </c>
      <c r="G1826" s="1" t="s">
        <v>9480</v>
      </c>
      <c r="H1826" s="1" t="s">
        <v>9480</v>
      </c>
      <c r="I1826" t="s">
        <v>16213</v>
      </c>
      <c r="J1826" t="s">
        <v>38</v>
      </c>
      <c r="K1826">
        <v>20</v>
      </c>
      <c r="L1826">
        <v>2545.1999999999998</v>
      </c>
      <c r="M1826">
        <v>127.26</v>
      </c>
      <c r="N1826" t="e">
        <v>#N/A</v>
      </c>
      <c r="O1826" t="e">
        <v>#N/A</v>
      </c>
      <c r="P1826">
        <v>0</v>
      </c>
      <c r="Q1826">
        <v>0</v>
      </c>
      <c r="R1826">
        <v>2</v>
      </c>
    </row>
    <row r="1827" spans="1:18" x14ac:dyDescent="0.25">
      <c r="A1827" t="s">
        <v>2617</v>
      </c>
      <c r="B1827">
        <v>2018</v>
      </c>
      <c r="C1827">
        <v>6</v>
      </c>
      <c r="D1827">
        <v>30</v>
      </c>
      <c r="E1827" t="s">
        <v>1620</v>
      </c>
      <c r="F1827" s="1" t="s">
        <v>3205</v>
      </c>
      <c r="G1827" s="1" t="s">
        <v>3863</v>
      </c>
      <c r="H1827" s="1" t="s">
        <v>3206</v>
      </c>
      <c r="I1827" t="s">
        <v>19003</v>
      </c>
      <c r="J1827" t="s">
        <v>23</v>
      </c>
      <c r="K1827">
        <v>9970</v>
      </c>
      <c r="L1827">
        <v>508470</v>
      </c>
      <c r="M1827">
        <v>51</v>
      </c>
      <c r="N1827" t="s">
        <v>9344</v>
      </c>
      <c r="O1827" t="s">
        <v>9496</v>
      </c>
      <c r="P1827">
        <v>3.9816758144422926E-2</v>
      </c>
      <c r="Q1827">
        <v>0</v>
      </c>
      <c r="R1827">
        <v>2</v>
      </c>
    </row>
    <row r="1828" spans="1:18" x14ac:dyDescent="0.25">
      <c r="A1828" t="s">
        <v>2617</v>
      </c>
      <c r="B1828">
        <v>2018</v>
      </c>
      <c r="C1828">
        <v>6</v>
      </c>
      <c r="D1828">
        <v>30</v>
      </c>
      <c r="E1828" t="s">
        <v>1620</v>
      </c>
      <c r="F1828" s="1" t="s">
        <v>3205</v>
      </c>
      <c r="G1828" s="1" t="s">
        <v>3863</v>
      </c>
      <c r="H1828" s="1" t="s">
        <v>3206</v>
      </c>
      <c r="I1828" t="s">
        <v>19111</v>
      </c>
      <c r="J1828" t="s">
        <v>23</v>
      </c>
      <c r="K1828">
        <v>10000</v>
      </c>
      <c r="L1828">
        <v>475000</v>
      </c>
      <c r="M1828">
        <v>47.5</v>
      </c>
      <c r="N1828" t="s">
        <v>9332</v>
      </c>
      <c r="O1828" t="s">
        <v>9531</v>
      </c>
      <c r="P1828">
        <v>0</v>
      </c>
      <c r="Q1828">
        <v>0</v>
      </c>
      <c r="R1828">
        <v>2</v>
      </c>
    </row>
    <row r="1829" spans="1:18" x14ac:dyDescent="0.25">
      <c r="A1829" t="s">
        <v>8203</v>
      </c>
      <c r="B1829">
        <v>2017</v>
      </c>
      <c r="C1829">
        <v>10</v>
      </c>
      <c r="D1829">
        <v>18</v>
      </c>
      <c r="E1829" t="s">
        <v>7304</v>
      </c>
      <c r="F1829" s="1" t="s">
        <v>5207</v>
      </c>
      <c r="G1829" s="1" t="s">
        <v>20573</v>
      </c>
      <c r="H1829" s="1" t="s">
        <v>7263</v>
      </c>
      <c r="I1829" t="s">
        <v>20886</v>
      </c>
      <c r="J1829" t="s">
        <v>23</v>
      </c>
      <c r="K1829">
        <v>1</v>
      </c>
      <c r="L1829">
        <v>172.5</v>
      </c>
      <c r="M1829">
        <v>172.5</v>
      </c>
      <c r="N1829" t="s">
        <v>7263</v>
      </c>
      <c r="O1829" t="s">
        <v>23274</v>
      </c>
      <c r="P1829">
        <v>0</v>
      </c>
      <c r="Q1829">
        <v>0</v>
      </c>
      <c r="R1829">
        <v>4</v>
      </c>
    </row>
    <row r="1830" spans="1:18" x14ac:dyDescent="0.25">
      <c r="A1830" t="s">
        <v>8203</v>
      </c>
      <c r="B1830">
        <v>2017</v>
      </c>
      <c r="C1830">
        <v>10</v>
      </c>
      <c r="D1830">
        <v>18</v>
      </c>
      <c r="E1830" t="s">
        <v>7304</v>
      </c>
      <c r="F1830" s="1" t="s">
        <v>5207</v>
      </c>
      <c r="G1830" s="1" t="s">
        <v>20931</v>
      </c>
      <c r="H1830" s="1" t="s">
        <v>7263</v>
      </c>
      <c r="I1830" t="s">
        <v>6673</v>
      </c>
      <c r="J1830" t="s">
        <v>23</v>
      </c>
      <c r="K1830">
        <v>0.5</v>
      </c>
      <c r="L1830">
        <v>70.290000000000006</v>
      </c>
      <c r="M1830">
        <v>140.58000000000001</v>
      </c>
      <c r="N1830" t="s">
        <v>8287</v>
      </c>
      <c r="O1830" t="s">
        <v>9823</v>
      </c>
      <c r="P1830">
        <v>0</v>
      </c>
      <c r="Q1830">
        <v>0</v>
      </c>
      <c r="R1830">
        <v>4</v>
      </c>
    </row>
    <row r="1831" spans="1:18" x14ac:dyDescent="0.25">
      <c r="A1831" t="s">
        <v>8203</v>
      </c>
      <c r="B1831">
        <v>2017</v>
      </c>
      <c r="C1831">
        <v>10</v>
      </c>
      <c r="D1831">
        <v>18</v>
      </c>
      <c r="E1831" t="s">
        <v>7304</v>
      </c>
      <c r="F1831" s="1" t="s">
        <v>9480</v>
      </c>
      <c r="G1831" s="1" t="s">
        <v>9480</v>
      </c>
      <c r="H1831" s="1" t="s">
        <v>9480</v>
      </c>
      <c r="I1831" t="s">
        <v>8204</v>
      </c>
      <c r="J1831" t="s">
        <v>23</v>
      </c>
      <c r="K1831">
        <v>0.5</v>
      </c>
      <c r="L1831">
        <v>65.97</v>
      </c>
      <c r="M1831">
        <v>131.94</v>
      </c>
      <c r="N1831" t="e">
        <v>#N/A</v>
      </c>
      <c r="O1831" t="e">
        <v>#N/A</v>
      </c>
      <c r="P1831">
        <v>0</v>
      </c>
      <c r="Q1831">
        <v>0</v>
      </c>
      <c r="R1831">
        <v>4</v>
      </c>
    </row>
    <row r="1832" spans="1:18" x14ac:dyDescent="0.25">
      <c r="A1832" t="s">
        <v>8203</v>
      </c>
      <c r="B1832">
        <v>2017</v>
      </c>
      <c r="C1832">
        <v>10</v>
      </c>
      <c r="D1832">
        <v>18</v>
      </c>
      <c r="E1832" t="s">
        <v>7304</v>
      </c>
      <c r="F1832" s="1" t="s">
        <v>5207</v>
      </c>
      <c r="G1832" s="1" t="s">
        <v>21008</v>
      </c>
      <c r="H1832" s="1" t="s">
        <v>7263</v>
      </c>
      <c r="I1832" t="s">
        <v>21041</v>
      </c>
      <c r="J1832" t="s">
        <v>23</v>
      </c>
      <c r="K1832">
        <v>0.5</v>
      </c>
      <c r="L1832">
        <v>77.25</v>
      </c>
      <c r="M1832">
        <v>154.5</v>
      </c>
      <c r="N1832" t="s">
        <v>7263</v>
      </c>
      <c r="O1832" t="s">
        <v>23274</v>
      </c>
      <c r="P1832">
        <v>0</v>
      </c>
      <c r="Q1832">
        <v>0</v>
      </c>
      <c r="R1832">
        <v>4</v>
      </c>
    </row>
    <row r="1833" spans="1:18" x14ac:dyDescent="0.25">
      <c r="A1833" t="s">
        <v>8203</v>
      </c>
      <c r="B1833">
        <v>2017</v>
      </c>
      <c r="C1833">
        <v>10</v>
      </c>
      <c r="D1833">
        <v>18</v>
      </c>
      <c r="E1833" t="s">
        <v>7304</v>
      </c>
      <c r="F1833" s="1" t="s">
        <v>5207</v>
      </c>
      <c r="G1833" s="1" t="s">
        <v>20573</v>
      </c>
      <c r="H1833" s="1" t="s">
        <v>7263</v>
      </c>
      <c r="I1833" t="s">
        <v>20887</v>
      </c>
      <c r="J1833" t="s">
        <v>23</v>
      </c>
      <c r="K1833">
        <v>1</v>
      </c>
      <c r="L1833">
        <v>175.08</v>
      </c>
      <c r="M1833">
        <v>175.08</v>
      </c>
      <c r="N1833" t="s">
        <v>7263</v>
      </c>
      <c r="O1833" t="s">
        <v>23274</v>
      </c>
      <c r="P1833">
        <v>0</v>
      </c>
      <c r="Q1833">
        <v>0</v>
      </c>
      <c r="R1833">
        <v>4</v>
      </c>
    </row>
    <row r="1834" spans="1:18" x14ac:dyDescent="0.25">
      <c r="A1834" t="s">
        <v>10247</v>
      </c>
      <c r="B1834">
        <v>2019</v>
      </c>
      <c r="C1834">
        <v>2</v>
      </c>
      <c r="D1834">
        <v>12</v>
      </c>
      <c r="E1834" t="s">
        <v>1620</v>
      </c>
      <c r="F1834" s="1" t="s">
        <v>3205</v>
      </c>
      <c r="G1834" s="1" t="s">
        <v>3227</v>
      </c>
      <c r="H1834" s="1" t="s">
        <v>3206</v>
      </c>
      <c r="I1834" t="s">
        <v>19792</v>
      </c>
      <c r="J1834" t="s">
        <v>23</v>
      </c>
      <c r="K1834">
        <v>5252</v>
      </c>
      <c r="L1834">
        <v>280982</v>
      </c>
      <c r="M1834">
        <v>53.5</v>
      </c>
      <c r="N1834" t="s">
        <v>22067</v>
      </c>
      <c r="O1834" t="s">
        <v>23263</v>
      </c>
      <c r="P1834">
        <v>0</v>
      </c>
      <c r="Q1834">
        <v>0</v>
      </c>
      <c r="R1834">
        <v>1</v>
      </c>
    </row>
    <row r="1835" spans="1:18" x14ac:dyDescent="0.25">
      <c r="A1835" t="s">
        <v>10247</v>
      </c>
      <c r="B1835">
        <v>2019</v>
      </c>
      <c r="C1835">
        <v>2</v>
      </c>
      <c r="D1835">
        <v>12</v>
      </c>
      <c r="E1835" t="s">
        <v>1620</v>
      </c>
      <c r="F1835" s="1" t="s">
        <v>3205</v>
      </c>
      <c r="G1835" s="1" t="s">
        <v>3384</v>
      </c>
      <c r="H1835" s="1" t="s">
        <v>3204</v>
      </c>
      <c r="I1835" t="s">
        <v>17419</v>
      </c>
      <c r="J1835" t="s">
        <v>23</v>
      </c>
      <c r="K1835">
        <v>14770</v>
      </c>
      <c r="L1835">
        <v>635110</v>
      </c>
      <c r="M1835">
        <v>43</v>
      </c>
      <c r="N1835" t="s">
        <v>163</v>
      </c>
      <c r="O1835" t="s">
        <v>9577</v>
      </c>
      <c r="P1835">
        <v>0</v>
      </c>
      <c r="Q1835">
        <v>0</v>
      </c>
      <c r="R1835">
        <v>1</v>
      </c>
    </row>
    <row r="1836" spans="1:18" x14ac:dyDescent="0.25">
      <c r="A1836" t="s">
        <v>2106</v>
      </c>
      <c r="B1836">
        <v>2017</v>
      </c>
      <c r="C1836">
        <v>12</v>
      </c>
      <c r="D1836">
        <v>26</v>
      </c>
      <c r="E1836" t="s">
        <v>174</v>
      </c>
      <c r="F1836" s="1" t="s">
        <v>3205</v>
      </c>
      <c r="G1836" s="1" t="s">
        <v>3863</v>
      </c>
      <c r="H1836" s="1" t="s">
        <v>3206</v>
      </c>
      <c r="I1836" t="s">
        <v>19020</v>
      </c>
      <c r="J1836" t="s">
        <v>23</v>
      </c>
      <c r="K1836">
        <v>9965</v>
      </c>
      <c r="L1836">
        <v>443442.44</v>
      </c>
      <c r="M1836">
        <v>44.5</v>
      </c>
      <c r="N1836" t="s">
        <v>9305</v>
      </c>
      <c r="O1836" t="s">
        <v>9530</v>
      </c>
      <c r="P1836">
        <v>3.1450189480311259E-2</v>
      </c>
      <c r="Q1836">
        <v>0</v>
      </c>
      <c r="R1836">
        <v>4</v>
      </c>
    </row>
    <row r="1837" spans="1:18" x14ac:dyDescent="0.25">
      <c r="A1837" t="s">
        <v>2106</v>
      </c>
      <c r="B1837">
        <v>2017</v>
      </c>
      <c r="C1837">
        <v>12</v>
      </c>
      <c r="D1837">
        <v>26</v>
      </c>
      <c r="E1837" t="s">
        <v>174</v>
      </c>
      <c r="F1837" s="1" t="s">
        <v>9480</v>
      </c>
      <c r="G1837" s="1" t="s">
        <v>9480</v>
      </c>
      <c r="H1837" s="1" t="s">
        <v>9480</v>
      </c>
      <c r="I1837" t="s">
        <v>1271</v>
      </c>
      <c r="J1837" t="s">
        <v>23</v>
      </c>
      <c r="K1837">
        <v>2880</v>
      </c>
      <c r="L1837">
        <v>121824</v>
      </c>
      <c r="M1837">
        <v>42.3</v>
      </c>
      <c r="N1837" t="e">
        <v>#N/A</v>
      </c>
      <c r="O1837" t="e">
        <v>#N/A</v>
      </c>
      <c r="P1837">
        <v>0</v>
      </c>
      <c r="Q1837">
        <v>0</v>
      </c>
      <c r="R1837">
        <v>4</v>
      </c>
    </row>
    <row r="1838" spans="1:18" x14ac:dyDescent="0.25">
      <c r="A1838" t="s">
        <v>2106</v>
      </c>
      <c r="B1838">
        <v>2017</v>
      </c>
      <c r="C1838">
        <v>12</v>
      </c>
      <c r="D1838">
        <v>26</v>
      </c>
      <c r="E1838" t="s">
        <v>174</v>
      </c>
      <c r="F1838" s="1" t="s">
        <v>9480</v>
      </c>
      <c r="G1838" s="1" t="s">
        <v>9480</v>
      </c>
      <c r="H1838" s="1" t="s">
        <v>9480</v>
      </c>
      <c r="I1838" t="s">
        <v>1780</v>
      </c>
      <c r="J1838" t="s">
        <v>23</v>
      </c>
      <c r="K1838">
        <v>1908</v>
      </c>
      <c r="L1838">
        <v>84333.61</v>
      </c>
      <c r="M1838">
        <v>44.2</v>
      </c>
      <c r="N1838" t="e">
        <v>#N/A</v>
      </c>
      <c r="O1838" t="e">
        <v>#N/A</v>
      </c>
      <c r="P1838">
        <v>0</v>
      </c>
      <c r="Q1838">
        <v>0</v>
      </c>
      <c r="R1838">
        <v>4</v>
      </c>
    </row>
    <row r="1839" spans="1:18" x14ac:dyDescent="0.25">
      <c r="A1839" t="s">
        <v>2106</v>
      </c>
      <c r="B1839">
        <v>2017</v>
      </c>
      <c r="C1839">
        <v>12</v>
      </c>
      <c r="D1839">
        <v>26</v>
      </c>
      <c r="E1839" t="s">
        <v>174</v>
      </c>
      <c r="F1839" s="1" t="s">
        <v>3205</v>
      </c>
      <c r="G1839" s="1" t="s">
        <v>3863</v>
      </c>
      <c r="H1839" s="1" t="s">
        <v>3206</v>
      </c>
      <c r="I1839" t="s">
        <v>18926</v>
      </c>
      <c r="J1839" t="s">
        <v>23</v>
      </c>
      <c r="K1839">
        <v>4985</v>
      </c>
      <c r="L1839">
        <v>221832.47</v>
      </c>
      <c r="M1839">
        <v>44.5</v>
      </c>
      <c r="N1839" t="s">
        <v>9337</v>
      </c>
      <c r="O1839" t="s">
        <v>9440</v>
      </c>
      <c r="P1839">
        <v>0.12068470364021268</v>
      </c>
      <c r="Q1839">
        <v>0</v>
      </c>
      <c r="R1839">
        <v>4</v>
      </c>
    </row>
    <row r="1840" spans="1:18" x14ac:dyDescent="0.25">
      <c r="A1840" t="s">
        <v>1058</v>
      </c>
      <c r="B1840">
        <v>2016</v>
      </c>
      <c r="C1840">
        <v>9</v>
      </c>
      <c r="D1840">
        <v>2</v>
      </c>
      <c r="E1840" t="s">
        <v>174</v>
      </c>
      <c r="F1840" s="1" t="s">
        <v>3205</v>
      </c>
      <c r="G1840" s="1" t="s">
        <v>3384</v>
      </c>
      <c r="H1840" s="1" t="s">
        <v>3204</v>
      </c>
      <c r="I1840" t="s">
        <v>17418</v>
      </c>
      <c r="J1840" t="s">
        <v>23</v>
      </c>
      <c r="K1840">
        <v>7230</v>
      </c>
      <c r="L1840">
        <v>243650.98</v>
      </c>
      <c r="M1840">
        <v>33.700000000000003</v>
      </c>
      <c r="N1840" t="s">
        <v>170</v>
      </c>
      <c r="O1840" t="s">
        <v>9576</v>
      </c>
      <c r="P1840">
        <v>0</v>
      </c>
      <c r="Q1840">
        <v>0</v>
      </c>
      <c r="R1840">
        <v>3</v>
      </c>
    </row>
    <row r="1841" spans="1:18" x14ac:dyDescent="0.25">
      <c r="A1841" t="s">
        <v>8096</v>
      </c>
      <c r="B1841">
        <v>2017</v>
      </c>
      <c r="C1841">
        <v>7</v>
      </c>
      <c r="D1841">
        <v>21</v>
      </c>
      <c r="E1841" t="s">
        <v>7471</v>
      </c>
      <c r="F1841" s="1" t="s">
        <v>5207</v>
      </c>
      <c r="G1841" s="1" t="s">
        <v>21316</v>
      </c>
      <c r="H1841" s="1" t="s">
        <v>7263</v>
      </c>
      <c r="I1841" t="s">
        <v>6831</v>
      </c>
      <c r="J1841" t="s">
        <v>38</v>
      </c>
      <c r="K1841">
        <v>46</v>
      </c>
      <c r="L1841">
        <v>28662.14</v>
      </c>
      <c r="M1841">
        <v>623.09</v>
      </c>
      <c r="N1841" t="s">
        <v>6831</v>
      </c>
      <c r="O1841" t="s">
        <v>9887</v>
      </c>
      <c r="P1841">
        <v>0</v>
      </c>
      <c r="Q1841">
        <v>0</v>
      </c>
      <c r="R1841">
        <v>3</v>
      </c>
    </row>
    <row r="1842" spans="1:18" x14ac:dyDescent="0.25">
      <c r="A1842" t="s">
        <v>8096</v>
      </c>
      <c r="B1842">
        <v>2017</v>
      </c>
      <c r="C1842">
        <v>7</v>
      </c>
      <c r="D1842">
        <v>21</v>
      </c>
      <c r="E1842" t="s">
        <v>7471</v>
      </c>
      <c r="F1842" s="1" t="s">
        <v>5207</v>
      </c>
      <c r="G1842" s="1" t="s">
        <v>6745</v>
      </c>
      <c r="H1842" s="1" t="s">
        <v>7263</v>
      </c>
      <c r="I1842" t="s">
        <v>7209</v>
      </c>
      <c r="J1842" t="s">
        <v>38</v>
      </c>
      <c r="K1842">
        <v>22</v>
      </c>
      <c r="L1842">
        <v>10103.06</v>
      </c>
      <c r="M1842">
        <v>459.23</v>
      </c>
      <c r="N1842" t="s">
        <v>8939</v>
      </c>
      <c r="O1842" t="s">
        <v>9462</v>
      </c>
      <c r="P1842">
        <v>0</v>
      </c>
      <c r="Q1842">
        <v>4.5837736391081546E-2</v>
      </c>
      <c r="R1842">
        <v>3</v>
      </c>
    </row>
    <row r="1843" spans="1:18" x14ac:dyDescent="0.25">
      <c r="A1843" t="s">
        <v>8096</v>
      </c>
      <c r="B1843">
        <v>2017</v>
      </c>
      <c r="C1843">
        <v>7</v>
      </c>
      <c r="D1843">
        <v>21</v>
      </c>
      <c r="E1843" t="s">
        <v>7471</v>
      </c>
      <c r="F1843" s="1" t="s">
        <v>5207</v>
      </c>
      <c r="G1843" s="1" t="s">
        <v>6745</v>
      </c>
      <c r="H1843" s="1" t="s">
        <v>7263</v>
      </c>
      <c r="I1843" t="s">
        <v>7216</v>
      </c>
      <c r="J1843" t="s">
        <v>38</v>
      </c>
      <c r="K1843">
        <v>16</v>
      </c>
      <c r="L1843">
        <v>19248</v>
      </c>
      <c r="M1843">
        <v>1203</v>
      </c>
      <c r="N1843" t="s">
        <v>7216</v>
      </c>
      <c r="O1843" t="s">
        <v>9933</v>
      </c>
      <c r="P1843">
        <v>0</v>
      </c>
      <c r="Q1843">
        <v>0</v>
      </c>
      <c r="R1843">
        <v>3</v>
      </c>
    </row>
    <row r="1844" spans="1:18" x14ac:dyDescent="0.25">
      <c r="A1844" t="s">
        <v>8096</v>
      </c>
      <c r="B1844">
        <v>2017</v>
      </c>
      <c r="C1844">
        <v>7</v>
      </c>
      <c r="D1844">
        <v>21</v>
      </c>
      <c r="E1844" t="s">
        <v>7471</v>
      </c>
      <c r="F1844" s="1" t="s">
        <v>9480</v>
      </c>
      <c r="G1844" s="1" t="s">
        <v>9480</v>
      </c>
      <c r="H1844" s="1" t="s">
        <v>9480</v>
      </c>
      <c r="I1844" t="s">
        <v>15712</v>
      </c>
      <c r="J1844" t="s">
        <v>23</v>
      </c>
      <c r="K1844">
        <v>21.5</v>
      </c>
      <c r="L1844">
        <v>3937.08</v>
      </c>
      <c r="M1844">
        <v>183.12</v>
      </c>
      <c r="N1844" t="e">
        <v>#N/A</v>
      </c>
      <c r="O1844" t="e">
        <v>#N/A</v>
      </c>
      <c r="P1844">
        <v>0</v>
      </c>
      <c r="Q1844">
        <v>0</v>
      </c>
      <c r="R1844">
        <v>3</v>
      </c>
    </row>
    <row r="1845" spans="1:18" x14ac:dyDescent="0.25">
      <c r="A1845" t="s">
        <v>8096</v>
      </c>
      <c r="B1845">
        <v>2017</v>
      </c>
      <c r="C1845">
        <v>7</v>
      </c>
      <c r="D1845">
        <v>21</v>
      </c>
      <c r="E1845" t="s">
        <v>7471</v>
      </c>
      <c r="F1845" s="1" t="s">
        <v>5207</v>
      </c>
      <c r="G1845" s="1" t="s">
        <v>6745</v>
      </c>
      <c r="H1845" s="1" t="s">
        <v>7263</v>
      </c>
      <c r="I1845" t="s">
        <v>7193</v>
      </c>
      <c r="J1845" t="s">
        <v>38</v>
      </c>
      <c r="K1845">
        <v>32</v>
      </c>
      <c r="L1845">
        <v>14695.36</v>
      </c>
      <c r="M1845">
        <v>459.23</v>
      </c>
      <c r="N1845" t="s">
        <v>8935</v>
      </c>
      <c r="O1845" t="s">
        <v>9473</v>
      </c>
      <c r="P1845">
        <v>0</v>
      </c>
      <c r="Q1845">
        <v>2.5873469413582522E-2</v>
      </c>
      <c r="R1845">
        <v>3</v>
      </c>
    </row>
    <row r="1846" spans="1:18" x14ac:dyDescent="0.25">
      <c r="A1846" t="s">
        <v>8096</v>
      </c>
      <c r="B1846">
        <v>2017</v>
      </c>
      <c r="C1846">
        <v>7</v>
      </c>
      <c r="D1846">
        <v>21</v>
      </c>
      <c r="E1846" t="s">
        <v>7471</v>
      </c>
      <c r="F1846" s="1" t="s">
        <v>5207</v>
      </c>
      <c r="G1846" s="1" t="s">
        <v>6745</v>
      </c>
      <c r="H1846" s="1" t="s">
        <v>7263</v>
      </c>
      <c r="I1846" t="s">
        <v>6744</v>
      </c>
      <c r="J1846" t="s">
        <v>38</v>
      </c>
      <c r="K1846">
        <v>16</v>
      </c>
      <c r="L1846">
        <v>23216</v>
      </c>
      <c r="M1846">
        <v>1451</v>
      </c>
      <c r="N1846" t="s">
        <v>6744</v>
      </c>
      <c r="O1846" t="s">
        <v>10048</v>
      </c>
      <c r="P1846">
        <v>0</v>
      </c>
      <c r="Q1846">
        <v>0</v>
      </c>
      <c r="R1846">
        <v>3</v>
      </c>
    </row>
    <row r="1847" spans="1:18" x14ac:dyDescent="0.25">
      <c r="A1847" t="s">
        <v>8096</v>
      </c>
      <c r="B1847">
        <v>2017</v>
      </c>
      <c r="C1847">
        <v>7</v>
      </c>
      <c r="D1847">
        <v>21</v>
      </c>
      <c r="E1847" t="s">
        <v>7471</v>
      </c>
      <c r="F1847" s="1" t="s">
        <v>5207</v>
      </c>
      <c r="G1847" s="1" t="s">
        <v>21316</v>
      </c>
      <c r="H1847" s="1" t="s">
        <v>7263</v>
      </c>
      <c r="I1847" t="s">
        <v>6865</v>
      </c>
      <c r="J1847" t="s">
        <v>38</v>
      </c>
      <c r="K1847">
        <v>12</v>
      </c>
      <c r="L1847">
        <v>4074.84</v>
      </c>
      <c r="M1847">
        <v>339.57</v>
      </c>
      <c r="N1847" t="s">
        <v>8918</v>
      </c>
      <c r="O1847" t="s">
        <v>9934</v>
      </c>
      <c r="P1847">
        <v>0</v>
      </c>
      <c r="Q1847">
        <v>0</v>
      </c>
      <c r="R1847">
        <v>3</v>
      </c>
    </row>
    <row r="1848" spans="1:18" x14ac:dyDescent="0.25">
      <c r="A1848" t="s">
        <v>8096</v>
      </c>
      <c r="B1848">
        <v>2017</v>
      </c>
      <c r="C1848">
        <v>7</v>
      </c>
      <c r="D1848">
        <v>21</v>
      </c>
      <c r="E1848" t="s">
        <v>7471</v>
      </c>
      <c r="F1848" s="1" t="s">
        <v>5207</v>
      </c>
      <c r="G1848" s="1" t="s">
        <v>20931</v>
      </c>
      <c r="H1848" s="1" t="s">
        <v>3201</v>
      </c>
      <c r="I1848" t="s">
        <v>20949</v>
      </c>
      <c r="J1848" t="s">
        <v>23</v>
      </c>
      <c r="K1848">
        <v>3</v>
      </c>
      <c r="L1848">
        <v>572.98</v>
      </c>
      <c r="M1848">
        <v>190.99</v>
      </c>
      <c r="N1848" t="s">
        <v>7263</v>
      </c>
      <c r="O1848" t="s">
        <v>23191</v>
      </c>
      <c r="P1848">
        <v>0</v>
      </c>
      <c r="Q1848">
        <v>0</v>
      </c>
      <c r="R1848">
        <v>3</v>
      </c>
    </row>
    <row r="1849" spans="1:18" x14ac:dyDescent="0.25">
      <c r="A1849" t="s">
        <v>8096</v>
      </c>
      <c r="B1849">
        <v>2017</v>
      </c>
      <c r="C1849">
        <v>7</v>
      </c>
      <c r="D1849">
        <v>21</v>
      </c>
      <c r="E1849" t="s">
        <v>7471</v>
      </c>
      <c r="F1849" s="1" t="s">
        <v>5207</v>
      </c>
      <c r="G1849" s="1" t="s">
        <v>20931</v>
      </c>
      <c r="H1849" s="1" t="s">
        <v>3201</v>
      </c>
      <c r="I1849" t="s">
        <v>6540</v>
      </c>
      <c r="J1849" t="s">
        <v>23</v>
      </c>
      <c r="K1849">
        <v>138</v>
      </c>
      <c r="L1849">
        <v>33616.800000000003</v>
      </c>
      <c r="M1849">
        <v>243.6</v>
      </c>
      <c r="N1849" t="s">
        <v>9106</v>
      </c>
      <c r="O1849" t="s">
        <v>9804</v>
      </c>
      <c r="P1849">
        <v>0</v>
      </c>
      <c r="Q1849">
        <v>0</v>
      </c>
      <c r="R1849">
        <v>3</v>
      </c>
    </row>
    <row r="1850" spans="1:18" x14ac:dyDescent="0.25">
      <c r="A1850" t="s">
        <v>8096</v>
      </c>
      <c r="B1850">
        <v>2017</v>
      </c>
      <c r="C1850">
        <v>7</v>
      </c>
      <c r="D1850">
        <v>21</v>
      </c>
      <c r="E1850" t="s">
        <v>7471</v>
      </c>
      <c r="F1850" s="1" t="s">
        <v>5207</v>
      </c>
      <c r="G1850" s="1" t="s">
        <v>20931</v>
      </c>
      <c r="H1850" s="1" t="s">
        <v>3201</v>
      </c>
      <c r="I1850" t="s">
        <v>6616</v>
      </c>
      <c r="J1850" t="s">
        <v>23</v>
      </c>
      <c r="K1850">
        <v>28</v>
      </c>
      <c r="L1850">
        <v>6820.8</v>
      </c>
      <c r="M1850">
        <v>243.6</v>
      </c>
      <c r="N1850" t="s">
        <v>9110</v>
      </c>
      <c r="O1850" t="s">
        <v>9805</v>
      </c>
      <c r="P1850">
        <v>0</v>
      </c>
      <c r="Q1850">
        <v>0</v>
      </c>
      <c r="R1850">
        <v>3</v>
      </c>
    </row>
    <row r="1851" spans="1:18" x14ac:dyDescent="0.25">
      <c r="A1851" t="s">
        <v>8096</v>
      </c>
      <c r="B1851">
        <v>2017</v>
      </c>
      <c r="C1851">
        <v>7</v>
      </c>
      <c r="D1851">
        <v>21</v>
      </c>
      <c r="E1851" t="s">
        <v>7471</v>
      </c>
      <c r="F1851" s="1" t="s">
        <v>5207</v>
      </c>
      <c r="G1851" s="1" t="s">
        <v>21008</v>
      </c>
      <c r="H1851" s="1" t="s">
        <v>3201</v>
      </c>
      <c r="I1851" t="s">
        <v>6979</v>
      </c>
      <c r="J1851" t="s">
        <v>23</v>
      </c>
      <c r="K1851">
        <v>22</v>
      </c>
      <c r="L1851">
        <v>3012.24</v>
      </c>
      <c r="M1851">
        <v>136.91999999999999</v>
      </c>
      <c r="N1851" t="s">
        <v>9361</v>
      </c>
      <c r="O1851" t="s">
        <v>9810</v>
      </c>
      <c r="P1851">
        <v>0</v>
      </c>
      <c r="Q1851">
        <v>0</v>
      </c>
      <c r="R1851">
        <v>3</v>
      </c>
    </row>
    <row r="1852" spans="1:18" x14ac:dyDescent="0.25">
      <c r="A1852" t="s">
        <v>8096</v>
      </c>
      <c r="B1852">
        <v>2017</v>
      </c>
      <c r="C1852">
        <v>7</v>
      </c>
      <c r="D1852">
        <v>21</v>
      </c>
      <c r="E1852" t="s">
        <v>7471</v>
      </c>
      <c r="F1852" s="1" t="s">
        <v>5207</v>
      </c>
      <c r="G1852" s="1" t="s">
        <v>21008</v>
      </c>
      <c r="H1852" s="1" t="s">
        <v>3201</v>
      </c>
      <c r="I1852" t="s">
        <v>7033</v>
      </c>
      <c r="J1852" t="s">
        <v>23</v>
      </c>
      <c r="K1852">
        <v>7</v>
      </c>
      <c r="L1852">
        <v>958.44</v>
      </c>
      <c r="M1852">
        <v>136.91999999999999</v>
      </c>
      <c r="N1852" t="s">
        <v>9365</v>
      </c>
      <c r="O1852" t="s">
        <v>9812</v>
      </c>
      <c r="P1852">
        <v>0</v>
      </c>
      <c r="Q1852">
        <v>0</v>
      </c>
      <c r="R1852">
        <v>3</v>
      </c>
    </row>
    <row r="1853" spans="1:18" x14ac:dyDescent="0.25">
      <c r="A1853" t="s">
        <v>8096</v>
      </c>
      <c r="B1853">
        <v>2017</v>
      </c>
      <c r="C1853">
        <v>7</v>
      </c>
      <c r="D1853">
        <v>21</v>
      </c>
      <c r="E1853" t="s">
        <v>7471</v>
      </c>
      <c r="F1853" s="1" t="s">
        <v>5207</v>
      </c>
      <c r="G1853" s="1" t="s">
        <v>21008</v>
      </c>
      <c r="H1853" s="1" t="s">
        <v>3201</v>
      </c>
      <c r="I1853" t="s">
        <v>6978</v>
      </c>
      <c r="J1853" t="s">
        <v>23</v>
      </c>
      <c r="K1853">
        <v>2</v>
      </c>
      <c r="L1853">
        <v>354.28</v>
      </c>
      <c r="M1853">
        <v>177.14</v>
      </c>
      <c r="N1853" t="s">
        <v>9361</v>
      </c>
      <c r="O1853" t="s">
        <v>9810</v>
      </c>
      <c r="P1853">
        <v>0</v>
      </c>
      <c r="Q1853">
        <v>0</v>
      </c>
      <c r="R1853">
        <v>3</v>
      </c>
    </row>
    <row r="1854" spans="1:18" x14ac:dyDescent="0.25">
      <c r="A1854" t="s">
        <v>8096</v>
      </c>
      <c r="B1854">
        <v>2017</v>
      </c>
      <c r="C1854">
        <v>7</v>
      </c>
      <c r="D1854">
        <v>21</v>
      </c>
      <c r="E1854" t="s">
        <v>7471</v>
      </c>
      <c r="F1854" s="1" t="s">
        <v>5207</v>
      </c>
      <c r="G1854" s="1" t="s">
        <v>21008</v>
      </c>
      <c r="H1854" s="1" t="s">
        <v>3201</v>
      </c>
      <c r="I1854" t="s">
        <v>7034</v>
      </c>
      <c r="J1854" t="s">
        <v>23</v>
      </c>
      <c r="K1854">
        <v>2</v>
      </c>
      <c r="L1854">
        <v>353.9</v>
      </c>
      <c r="M1854">
        <v>176.95</v>
      </c>
      <c r="N1854" t="s">
        <v>9365</v>
      </c>
      <c r="O1854" t="s">
        <v>9812</v>
      </c>
      <c r="P1854">
        <v>0</v>
      </c>
      <c r="Q1854">
        <v>0</v>
      </c>
      <c r="R1854">
        <v>3</v>
      </c>
    </row>
    <row r="1855" spans="1:18" x14ac:dyDescent="0.25">
      <c r="A1855" t="s">
        <v>8096</v>
      </c>
      <c r="B1855">
        <v>2017</v>
      </c>
      <c r="C1855">
        <v>7</v>
      </c>
      <c r="D1855">
        <v>21</v>
      </c>
      <c r="E1855" t="s">
        <v>7471</v>
      </c>
      <c r="F1855" s="1" t="s">
        <v>5207</v>
      </c>
      <c r="G1855" s="1" t="s">
        <v>20573</v>
      </c>
      <c r="H1855" s="1" t="s">
        <v>3201</v>
      </c>
      <c r="I1855" t="s">
        <v>5590</v>
      </c>
      <c r="J1855" t="s">
        <v>23</v>
      </c>
      <c r="K1855">
        <v>7</v>
      </c>
      <c r="L1855">
        <v>1308.3</v>
      </c>
      <c r="M1855">
        <v>186.9</v>
      </c>
      <c r="N1855" t="s">
        <v>8995</v>
      </c>
      <c r="O1855" t="s">
        <v>9794</v>
      </c>
      <c r="P1855">
        <v>0</v>
      </c>
      <c r="Q1855">
        <v>0</v>
      </c>
      <c r="R1855">
        <v>3</v>
      </c>
    </row>
    <row r="1856" spans="1:18" x14ac:dyDescent="0.25">
      <c r="A1856" t="s">
        <v>8096</v>
      </c>
      <c r="B1856">
        <v>2017</v>
      </c>
      <c r="C1856">
        <v>7</v>
      </c>
      <c r="D1856">
        <v>21</v>
      </c>
      <c r="E1856" t="s">
        <v>7471</v>
      </c>
      <c r="F1856" s="1" t="s">
        <v>5207</v>
      </c>
      <c r="G1856" s="1" t="s">
        <v>20573</v>
      </c>
      <c r="H1856" s="1" t="s">
        <v>3201</v>
      </c>
      <c r="I1856" t="s">
        <v>5827</v>
      </c>
      <c r="J1856" t="s">
        <v>23</v>
      </c>
      <c r="K1856">
        <v>22</v>
      </c>
      <c r="L1856">
        <v>4125</v>
      </c>
      <c r="M1856">
        <v>187.5</v>
      </c>
      <c r="N1856" t="s">
        <v>8855</v>
      </c>
      <c r="O1856" t="s">
        <v>9798</v>
      </c>
      <c r="P1856">
        <v>0</v>
      </c>
      <c r="Q1856">
        <v>0</v>
      </c>
      <c r="R1856">
        <v>3</v>
      </c>
    </row>
    <row r="1857" spans="1:18" x14ac:dyDescent="0.25">
      <c r="A1857" t="s">
        <v>8096</v>
      </c>
      <c r="B1857">
        <v>2017</v>
      </c>
      <c r="C1857">
        <v>7</v>
      </c>
      <c r="D1857">
        <v>21</v>
      </c>
      <c r="E1857" t="s">
        <v>7471</v>
      </c>
      <c r="F1857" s="1" t="s">
        <v>5207</v>
      </c>
      <c r="G1857" s="1" t="s">
        <v>21008</v>
      </c>
      <c r="H1857" s="1" t="s">
        <v>3201</v>
      </c>
      <c r="I1857" t="s">
        <v>6948</v>
      </c>
      <c r="J1857" t="s">
        <v>23</v>
      </c>
      <c r="K1857">
        <v>2</v>
      </c>
      <c r="L1857">
        <v>274.12</v>
      </c>
      <c r="M1857">
        <v>137.06</v>
      </c>
      <c r="N1857" t="s">
        <v>9358</v>
      </c>
      <c r="O1857" t="s">
        <v>9809</v>
      </c>
      <c r="P1857">
        <v>0</v>
      </c>
      <c r="Q1857">
        <v>0</v>
      </c>
      <c r="R1857">
        <v>3</v>
      </c>
    </row>
    <row r="1858" spans="1:18" x14ac:dyDescent="0.25">
      <c r="A1858" t="s">
        <v>8096</v>
      </c>
      <c r="B1858">
        <v>2017</v>
      </c>
      <c r="C1858">
        <v>7</v>
      </c>
      <c r="D1858">
        <v>21</v>
      </c>
      <c r="E1858" t="s">
        <v>7471</v>
      </c>
      <c r="F1858" s="1" t="s">
        <v>5207</v>
      </c>
      <c r="G1858" s="1" t="s">
        <v>21008</v>
      </c>
      <c r="H1858" s="1" t="s">
        <v>3201</v>
      </c>
      <c r="I1858" t="s">
        <v>6947</v>
      </c>
      <c r="J1858" t="s">
        <v>23</v>
      </c>
      <c r="K1858">
        <v>1</v>
      </c>
      <c r="L1858">
        <v>177.14</v>
      </c>
      <c r="M1858">
        <v>177.14</v>
      </c>
      <c r="N1858" t="s">
        <v>9358</v>
      </c>
      <c r="O1858" t="s">
        <v>9809</v>
      </c>
      <c r="P1858">
        <v>0</v>
      </c>
      <c r="Q1858">
        <v>0</v>
      </c>
      <c r="R1858">
        <v>3</v>
      </c>
    </row>
    <row r="1859" spans="1:18" x14ac:dyDescent="0.25">
      <c r="A1859" t="s">
        <v>8096</v>
      </c>
      <c r="B1859">
        <v>2017</v>
      </c>
      <c r="C1859">
        <v>7</v>
      </c>
      <c r="D1859">
        <v>21</v>
      </c>
      <c r="E1859" t="s">
        <v>7471</v>
      </c>
      <c r="F1859" s="1" t="s">
        <v>5207</v>
      </c>
      <c r="G1859" s="1" t="s">
        <v>20573</v>
      </c>
      <c r="H1859" s="1" t="s">
        <v>3201</v>
      </c>
      <c r="I1859" t="s">
        <v>6023</v>
      </c>
      <c r="J1859" t="s">
        <v>23</v>
      </c>
      <c r="K1859">
        <v>5</v>
      </c>
      <c r="L1859">
        <v>912.45</v>
      </c>
      <c r="M1859">
        <v>182.49</v>
      </c>
      <c r="N1859" t="s">
        <v>9045</v>
      </c>
      <c r="O1859" t="s">
        <v>9909</v>
      </c>
      <c r="P1859">
        <v>0</v>
      </c>
      <c r="Q1859">
        <v>0</v>
      </c>
      <c r="R1859">
        <v>3</v>
      </c>
    </row>
    <row r="1860" spans="1:18" x14ac:dyDescent="0.25">
      <c r="A1860" t="s">
        <v>8096</v>
      </c>
      <c r="B1860">
        <v>2017</v>
      </c>
      <c r="C1860">
        <v>7</v>
      </c>
      <c r="D1860">
        <v>21</v>
      </c>
      <c r="E1860" t="s">
        <v>7471</v>
      </c>
      <c r="F1860" s="1" t="s">
        <v>5207</v>
      </c>
      <c r="G1860" s="1" t="s">
        <v>20931</v>
      </c>
      <c r="H1860" s="1" t="s">
        <v>3201</v>
      </c>
      <c r="I1860" t="s">
        <v>6572</v>
      </c>
      <c r="J1860" t="s">
        <v>23</v>
      </c>
      <c r="K1860">
        <v>141</v>
      </c>
      <c r="L1860">
        <v>32049.3</v>
      </c>
      <c r="M1860">
        <v>227.3</v>
      </c>
      <c r="N1860" t="s">
        <v>9108</v>
      </c>
      <c r="O1860" t="s">
        <v>9806</v>
      </c>
      <c r="P1860">
        <v>0</v>
      </c>
      <c r="Q1860">
        <v>0</v>
      </c>
      <c r="R1860">
        <v>3</v>
      </c>
    </row>
    <row r="1861" spans="1:18" x14ac:dyDescent="0.25">
      <c r="A1861" t="s">
        <v>8096</v>
      </c>
      <c r="B1861">
        <v>2017</v>
      </c>
      <c r="C1861">
        <v>7</v>
      </c>
      <c r="D1861">
        <v>21</v>
      </c>
      <c r="E1861" t="s">
        <v>7471</v>
      </c>
      <c r="F1861" s="1" t="s">
        <v>5207</v>
      </c>
      <c r="G1861" s="1" t="s">
        <v>21008</v>
      </c>
      <c r="H1861" s="1" t="s">
        <v>3201</v>
      </c>
      <c r="I1861" t="s">
        <v>21028</v>
      </c>
      <c r="J1861" t="s">
        <v>23</v>
      </c>
      <c r="K1861">
        <v>4</v>
      </c>
      <c r="L1861">
        <v>547.69000000000005</v>
      </c>
      <c r="M1861">
        <v>136.91999999999999</v>
      </c>
      <c r="N1861" t="s">
        <v>7263</v>
      </c>
      <c r="O1861" t="s">
        <v>23191</v>
      </c>
      <c r="P1861">
        <v>0</v>
      </c>
      <c r="Q1861">
        <v>0</v>
      </c>
      <c r="R1861">
        <v>3</v>
      </c>
    </row>
    <row r="1862" spans="1:18" x14ac:dyDescent="0.25">
      <c r="A1862" t="s">
        <v>8096</v>
      </c>
      <c r="B1862">
        <v>2017</v>
      </c>
      <c r="C1862">
        <v>7</v>
      </c>
      <c r="D1862">
        <v>21</v>
      </c>
      <c r="E1862" t="s">
        <v>7471</v>
      </c>
      <c r="F1862" s="1" t="s">
        <v>5207</v>
      </c>
      <c r="G1862" s="1" t="s">
        <v>20573</v>
      </c>
      <c r="H1862" s="1" t="s">
        <v>3201</v>
      </c>
      <c r="I1862" t="s">
        <v>5341</v>
      </c>
      <c r="J1862" t="s">
        <v>23</v>
      </c>
      <c r="K1862">
        <v>1</v>
      </c>
      <c r="L1862">
        <v>192.15</v>
      </c>
      <c r="M1862">
        <v>192.15</v>
      </c>
      <c r="N1862" t="s">
        <v>8971</v>
      </c>
      <c r="O1862" t="s">
        <v>9955</v>
      </c>
      <c r="P1862">
        <v>0</v>
      </c>
      <c r="Q1862">
        <v>0</v>
      </c>
      <c r="R1862">
        <v>3</v>
      </c>
    </row>
    <row r="1863" spans="1:18" x14ac:dyDescent="0.25">
      <c r="A1863" t="s">
        <v>8096</v>
      </c>
      <c r="B1863">
        <v>2017</v>
      </c>
      <c r="C1863">
        <v>7</v>
      </c>
      <c r="D1863">
        <v>21</v>
      </c>
      <c r="E1863" t="s">
        <v>7471</v>
      </c>
      <c r="F1863" s="1" t="s">
        <v>5207</v>
      </c>
      <c r="G1863" s="1" t="s">
        <v>20573</v>
      </c>
      <c r="H1863" s="1" t="s">
        <v>3201</v>
      </c>
      <c r="I1863" t="s">
        <v>5395</v>
      </c>
      <c r="J1863" t="s">
        <v>23</v>
      </c>
      <c r="K1863">
        <v>1</v>
      </c>
      <c r="L1863">
        <v>192.15</v>
      </c>
      <c r="M1863">
        <v>192.15</v>
      </c>
      <c r="N1863" t="s">
        <v>8979</v>
      </c>
      <c r="O1863" t="s">
        <v>9958</v>
      </c>
      <c r="P1863">
        <v>0</v>
      </c>
      <c r="Q1863">
        <v>0</v>
      </c>
      <c r="R1863">
        <v>3</v>
      </c>
    </row>
    <row r="1864" spans="1:18" x14ac:dyDescent="0.25">
      <c r="A1864" t="s">
        <v>8096</v>
      </c>
      <c r="B1864">
        <v>2017</v>
      </c>
      <c r="C1864">
        <v>7</v>
      </c>
      <c r="D1864">
        <v>21</v>
      </c>
      <c r="E1864" t="s">
        <v>7471</v>
      </c>
      <c r="F1864" s="1" t="s">
        <v>5207</v>
      </c>
      <c r="G1864" s="1" t="s">
        <v>20931</v>
      </c>
      <c r="H1864" s="1" t="s">
        <v>3201</v>
      </c>
      <c r="I1864" t="s">
        <v>6439</v>
      </c>
      <c r="J1864" t="s">
        <v>23</v>
      </c>
      <c r="K1864">
        <v>5</v>
      </c>
      <c r="L1864">
        <v>803.1</v>
      </c>
      <c r="M1864">
        <v>160.62</v>
      </c>
      <c r="N1864" t="s">
        <v>9103</v>
      </c>
      <c r="O1864" t="s">
        <v>9900</v>
      </c>
      <c r="P1864">
        <v>0</v>
      </c>
      <c r="Q1864">
        <v>0</v>
      </c>
      <c r="R1864">
        <v>3</v>
      </c>
    </row>
    <row r="1865" spans="1:18" x14ac:dyDescent="0.25">
      <c r="A1865" t="s">
        <v>8096</v>
      </c>
      <c r="B1865">
        <v>2017</v>
      </c>
      <c r="C1865">
        <v>7</v>
      </c>
      <c r="D1865">
        <v>21</v>
      </c>
      <c r="E1865" t="s">
        <v>7471</v>
      </c>
      <c r="F1865" s="1" t="s">
        <v>5207</v>
      </c>
      <c r="G1865" s="1" t="s">
        <v>21008</v>
      </c>
      <c r="H1865" s="1" t="s">
        <v>3201</v>
      </c>
      <c r="I1865" t="s">
        <v>6910</v>
      </c>
      <c r="J1865" t="s">
        <v>23</v>
      </c>
      <c r="K1865">
        <v>4</v>
      </c>
      <c r="L1865">
        <v>581.37</v>
      </c>
      <c r="M1865">
        <v>145.34</v>
      </c>
      <c r="N1865" t="s">
        <v>9356</v>
      </c>
      <c r="O1865" t="s">
        <v>9917</v>
      </c>
      <c r="P1865">
        <v>0</v>
      </c>
      <c r="Q1865">
        <v>0</v>
      </c>
      <c r="R1865">
        <v>3</v>
      </c>
    </row>
    <row r="1866" spans="1:18" x14ac:dyDescent="0.25">
      <c r="A1866" t="s">
        <v>8096</v>
      </c>
      <c r="B1866">
        <v>2017</v>
      </c>
      <c r="C1866">
        <v>7</v>
      </c>
      <c r="D1866">
        <v>21</v>
      </c>
      <c r="E1866" t="s">
        <v>7471</v>
      </c>
      <c r="F1866" s="1" t="s">
        <v>5207</v>
      </c>
      <c r="G1866" s="1" t="s">
        <v>21008</v>
      </c>
      <c r="H1866" s="1" t="s">
        <v>3201</v>
      </c>
      <c r="I1866" t="s">
        <v>6911</v>
      </c>
      <c r="J1866" t="s">
        <v>23</v>
      </c>
      <c r="K1866">
        <v>1</v>
      </c>
      <c r="L1866">
        <v>177.15</v>
      </c>
      <c r="M1866">
        <v>177.15</v>
      </c>
      <c r="N1866" t="s">
        <v>9356</v>
      </c>
      <c r="O1866" t="s">
        <v>9917</v>
      </c>
      <c r="P1866">
        <v>0</v>
      </c>
      <c r="Q1866">
        <v>0</v>
      </c>
      <c r="R1866">
        <v>3</v>
      </c>
    </row>
    <row r="1867" spans="1:18" x14ac:dyDescent="0.25">
      <c r="A1867" t="s">
        <v>8096</v>
      </c>
      <c r="B1867">
        <v>2017</v>
      </c>
      <c r="C1867">
        <v>7</v>
      </c>
      <c r="D1867">
        <v>21</v>
      </c>
      <c r="E1867" t="s">
        <v>7471</v>
      </c>
      <c r="F1867" s="1" t="s">
        <v>5207</v>
      </c>
      <c r="G1867" s="1" t="s">
        <v>20573</v>
      </c>
      <c r="H1867" s="1" t="s">
        <v>3201</v>
      </c>
      <c r="I1867" t="s">
        <v>5360</v>
      </c>
      <c r="J1867" t="s">
        <v>23</v>
      </c>
      <c r="K1867">
        <v>2</v>
      </c>
      <c r="L1867">
        <v>384.3</v>
      </c>
      <c r="M1867">
        <v>192.15</v>
      </c>
      <c r="N1867" t="s">
        <v>8972</v>
      </c>
      <c r="O1867" t="s">
        <v>9907</v>
      </c>
      <c r="P1867">
        <v>0</v>
      </c>
      <c r="Q1867">
        <v>0</v>
      </c>
      <c r="R1867">
        <v>3</v>
      </c>
    </row>
    <row r="1868" spans="1:18" x14ac:dyDescent="0.25">
      <c r="A1868" t="s">
        <v>8096</v>
      </c>
      <c r="B1868">
        <v>2017</v>
      </c>
      <c r="C1868">
        <v>7</v>
      </c>
      <c r="D1868">
        <v>21</v>
      </c>
      <c r="E1868" t="s">
        <v>7471</v>
      </c>
      <c r="F1868" s="1" t="s">
        <v>5207</v>
      </c>
      <c r="G1868" s="1" t="s">
        <v>20573</v>
      </c>
      <c r="H1868" s="1" t="s">
        <v>3201</v>
      </c>
      <c r="I1868" t="s">
        <v>6166</v>
      </c>
      <c r="J1868" t="s">
        <v>23</v>
      </c>
      <c r="K1868">
        <v>219</v>
      </c>
      <c r="L1868">
        <v>44369.4</v>
      </c>
      <c r="M1868">
        <v>202.6</v>
      </c>
      <c r="N1868" t="s">
        <v>9062</v>
      </c>
      <c r="O1868" t="s">
        <v>9921</v>
      </c>
      <c r="P1868">
        <v>0</v>
      </c>
      <c r="Q1868">
        <v>0</v>
      </c>
      <c r="R1868">
        <v>3</v>
      </c>
    </row>
    <row r="1869" spans="1:18" x14ac:dyDescent="0.25">
      <c r="A1869" t="s">
        <v>8096</v>
      </c>
      <c r="B1869">
        <v>2017</v>
      </c>
      <c r="C1869">
        <v>7</v>
      </c>
      <c r="D1869">
        <v>21</v>
      </c>
      <c r="E1869" t="s">
        <v>7471</v>
      </c>
      <c r="F1869" s="1" t="s">
        <v>9480</v>
      </c>
      <c r="G1869" s="1" t="s">
        <v>9480</v>
      </c>
      <c r="H1869" s="1" t="s">
        <v>9480</v>
      </c>
      <c r="I1869" t="s">
        <v>15713</v>
      </c>
      <c r="J1869" t="s">
        <v>38</v>
      </c>
      <c r="K1869">
        <v>164</v>
      </c>
      <c r="L1869">
        <v>10594.4</v>
      </c>
      <c r="M1869">
        <v>64.599999999999994</v>
      </c>
      <c r="N1869" t="e">
        <v>#N/A</v>
      </c>
      <c r="O1869" t="e">
        <v>#N/A</v>
      </c>
      <c r="P1869">
        <v>0</v>
      </c>
      <c r="Q1869">
        <v>0</v>
      </c>
      <c r="R1869">
        <v>3</v>
      </c>
    </row>
    <row r="1870" spans="1:18" x14ac:dyDescent="0.25">
      <c r="A1870" t="s">
        <v>8096</v>
      </c>
      <c r="B1870">
        <v>2017</v>
      </c>
      <c r="C1870">
        <v>7</v>
      </c>
      <c r="D1870">
        <v>21</v>
      </c>
      <c r="E1870" t="s">
        <v>7471</v>
      </c>
      <c r="F1870" s="1" t="s">
        <v>5207</v>
      </c>
      <c r="G1870" s="1" t="s">
        <v>21316</v>
      </c>
      <c r="H1870" s="1" t="s">
        <v>7263</v>
      </c>
      <c r="I1870" t="s">
        <v>6870</v>
      </c>
      <c r="J1870" t="s">
        <v>38</v>
      </c>
      <c r="K1870">
        <v>76</v>
      </c>
      <c r="L1870">
        <v>25807.32</v>
      </c>
      <c r="M1870">
        <v>339.57</v>
      </c>
      <c r="N1870" t="s">
        <v>8919</v>
      </c>
      <c r="O1870" t="s">
        <v>9993</v>
      </c>
      <c r="P1870">
        <v>0</v>
      </c>
      <c r="Q1870">
        <v>0</v>
      </c>
      <c r="R1870">
        <v>3</v>
      </c>
    </row>
    <row r="1871" spans="1:18" x14ac:dyDescent="0.25">
      <c r="A1871" t="s">
        <v>8096</v>
      </c>
      <c r="B1871">
        <v>2017</v>
      </c>
      <c r="C1871">
        <v>7</v>
      </c>
      <c r="D1871">
        <v>21</v>
      </c>
      <c r="E1871" t="s">
        <v>7471</v>
      </c>
      <c r="F1871" s="1" t="s">
        <v>5207</v>
      </c>
      <c r="G1871" s="1" t="s">
        <v>21008</v>
      </c>
      <c r="H1871" s="1" t="s">
        <v>3201</v>
      </c>
      <c r="I1871" t="s">
        <v>6960</v>
      </c>
      <c r="J1871" t="s">
        <v>23</v>
      </c>
      <c r="K1871">
        <v>1</v>
      </c>
      <c r="L1871">
        <v>136.91999999999999</v>
      </c>
      <c r="M1871">
        <v>136.91999999999999</v>
      </c>
      <c r="N1871" t="s">
        <v>9359</v>
      </c>
      <c r="O1871" t="s">
        <v>9956</v>
      </c>
      <c r="P1871">
        <v>0</v>
      </c>
      <c r="Q1871">
        <v>0</v>
      </c>
      <c r="R1871">
        <v>3</v>
      </c>
    </row>
    <row r="1872" spans="1:18" x14ac:dyDescent="0.25">
      <c r="A1872" t="s">
        <v>8096</v>
      </c>
      <c r="B1872">
        <v>2017</v>
      </c>
      <c r="C1872">
        <v>7</v>
      </c>
      <c r="D1872">
        <v>21</v>
      </c>
      <c r="E1872" t="s">
        <v>7471</v>
      </c>
      <c r="F1872" s="1" t="s">
        <v>5207</v>
      </c>
      <c r="G1872" s="1" t="s">
        <v>20931</v>
      </c>
      <c r="H1872" s="1" t="s">
        <v>3201</v>
      </c>
      <c r="I1872" t="s">
        <v>6510</v>
      </c>
      <c r="J1872" t="s">
        <v>23</v>
      </c>
      <c r="K1872">
        <v>1</v>
      </c>
      <c r="L1872">
        <v>247.8</v>
      </c>
      <c r="M1872">
        <v>247.8</v>
      </c>
      <c r="N1872" t="s">
        <v>9105</v>
      </c>
      <c r="O1872" t="s">
        <v>9972</v>
      </c>
      <c r="P1872">
        <v>0</v>
      </c>
      <c r="Q1872">
        <v>0</v>
      </c>
      <c r="R1872">
        <v>3</v>
      </c>
    </row>
    <row r="1873" spans="1:18" x14ac:dyDescent="0.25">
      <c r="A1873" t="s">
        <v>8096</v>
      </c>
      <c r="B1873">
        <v>2017</v>
      </c>
      <c r="C1873">
        <v>7</v>
      </c>
      <c r="D1873">
        <v>21</v>
      </c>
      <c r="E1873" t="s">
        <v>7471</v>
      </c>
      <c r="F1873" s="1" t="s">
        <v>5207</v>
      </c>
      <c r="G1873" s="1" t="s">
        <v>6745</v>
      </c>
      <c r="H1873" s="1" t="s">
        <v>7263</v>
      </c>
      <c r="I1873" t="s">
        <v>7195</v>
      </c>
      <c r="J1873" t="s">
        <v>38</v>
      </c>
      <c r="K1873">
        <v>14</v>
      </c>
      <c r="L1873">
        <v>5206.74</v>
      </c>
      <c r="M1873">
        <v>371.91</v>
      </c>
      <c r="N1873" t="s">
        <v>8935</v>
      </c>
      <c r="O1873" t="s">
        <v>9473</v>
      </c>
      <c r="P1873">
        <v>0</v>
      </c>
      <c r="Q1873">
        <v>2.5873469413582522E-2</v>
      </c>
      <c r="R1873">
        <v>3</v>
      </c>
    </row>
    <row r="1874" spans="1:18" x14ac:dyDescent="0.25">
      <c r="A1874" t="s">
        <v>1938</v>
      </c>
      <c r="B1874">
        <v>2017</v>
      </c>
      <c r="C1874">
        <v>10</v>
      </c>
      <c r="D1874">
        <v>26</v>
      </c>
      <c r="E1874" t="s">
        <v>51</v>
      </c>
      <c r="F1874" s="1" t="s">
        <v>3205</v>
      </c>
      <c r="G1874" s="1" t="s">
        <v>3384</v>
      </c>
      <c r="H1874" s="1" t="s">
        <v>3206</v>
      </c>
      <c r="I1874" t="s">
        <v>17028</v>
      </c>
      <c r="J1874" t="s">
        <v>23</v>
      </c>
      <c r="K1874">
        <v>4560</v>
      </c>
      <c r="L1874">
        <v>198816</v>
      </c>
      <c r="M1874">
        <v>43.6</v>
      </c>
      <c r="N1874" t="s">
        <v>112</v>
      </c>
      <c r="O1874" t="s">
        <v>9515</v>
      </c>
      <c r="P1874">
        <v>3.2773227720419927E-2</v>
      </c>
      <c r="Q1874">
        <v>0</v>
      </c>
      <c r="R1874">
        <v>4</v>
      </c>
    </row>
    <row r="1875" spans="1:18" x14ac:dyDescent="0.25">
      <c r="A1875" t="s">
        <v>1938</v>
      </c>
      <c r="B1875">
        <v>2017</v>
      </c>
      <c r="C1875">
        <v>10</v>
      </c>
      <c r="D1875">
        <v>26</v>
      </c>
      <c r="E1875" t="s">
        <v>51</v>
      </c>
      <c r="F1875" s="1" t="s">
        <v>3205</v>
      </c>
      <c r="G1875" s="1" t="s">
        <v>3384</v>
      </c>
      <c r="H1875" s="1" t="s">
        <v>3206</v>
      </c>
      <c r="I1875" t="s">
        <v>17029</v>
      </c>
      <c r="J1875" t="s">
        <v>23</v>
      </c>
      <c r="K1875">
        <v>15708</v>
      </c>
      <c r="L1875">
        <v>684868.8</v>
      </c>
      <c r="M1875">
        <v>43.6</v>
      </c>
      <c r="N1875" t="s">
        <v>645</v>
      </c>
      <c r="O1875" t="s">
        <v>9450</v>
      </c>
      <c r="P1875">
        <v>9.1123449223886266E-2</v>
      </c>
      <c r="Q1875">
        <v>0</v>
      </c>
      <c r="R1875">
        <v>4</v>
      </c>
    </row>
    <row r="1876" spans="1:18" x14ac:dyDescent="0.25">
      <c r="A1876" t="s">
        <v>8231</v>
      </c>
      <c r="B1876">
        <v>2017</v>
      </c>
      <c r="C1876">
        <v>11</v>
      </c>
      <c r="D1876">
        <v>13</v>
      </c>
      <c r="E1876" t="s">
        <v>7357</v>
      </c>
      <c r="F1876" s="1" t="s">
        <v>5207</v>
      </c>
      <c r="G1876" s="1" t="s">
        <v>20573</v>
      </c>
      <c r="H1876" s="1" t="s">
        <v>7263</v>
      </c>
      <c r="I1876" t="s">
        <v>20720</v>
      </c>
      <c r="J1876" t="s">
        <v>23</v>
      </c>
      <c r="K1876">
        <v>100</v>
      </c>
      <c r="L1876">
        <v>14000</v>
      </c>
      <c r="M1876">
        <v>140</v>
      </c>
      <c r="N1876" t="s">
        <v>8855</v>
      </c>
      <c r="O1876" t="s">
        <v>9463</v>
      </c>
      <c r="P1876">
        <v>0</v>
      </c>
      <c r="Q1876">
        <v>4.5717886060994917E-2</v>
      </c>
      <c r="R1876">
        <v>4</v>
      </c>
    </row>
    <row r="1877" spans="1:18" x14ac:dyDescent="0.25">
      <c r="A1877" t="s">
        <v>15714</v>
      </c>
      <c r="B1877">
        <v>2019</v>
      </c>
      <c r="C1877">
        <v>9</v>
      </c>
      <c r="D1877">
        <v>27</v>
      </c>
      <c r="E1877" t="s">
        <v>1620</v>
      </c>
      <c r="F1877" s="1" t="s">
        <v>3205</v>
      </c>
      <c r="G1877" s="1" t="s">
        <v>3384</v>
      </c>
      <c r="H1877" s="1" t="s">
        <v>3206</v>
      </c>
      <c r="I1877" t="s">
        <v>17216</v>
      </c>
      <c r="J1877" t="s">
        <v>23</v>
      </c>
      <c r="K1877">
        <v>1704</v>
      </c>
      <c r="L1877">
        <v>82644</v>
      </c>
      <c r="M1877">
        <v>48.5</v>
      </c>
      <c r="N1877" t="s">
        <v>166</v>
      </c>
      <c r="O1877" t="s">
        <v>9509</v>
      </c>
      <c r="P1877">
        <v>0</v>
      </c>
      <c r="Q1877">
        <v>0</v>
      </c>
      <c r="R1877">
        <v>3</v>
      </c>
    </row>
    <row r="1878" spans="1:18" x14ac:dyDescent="0.25">
      <c r="A1878" t="s">
        <v>15714</v>
      </c>
      <c r="B1878">
        <v>2019</v>
      </c>
      <c r="C1878">
        <v>9</v>
      </c>
      <c r="D1878">
        <v>27</v>
      </c>
      <c r="E1878" t="s">
        <v>1620</v>
      </c>
      <c r="F1878" s="1" t="s">
        <v>3205</v>
      </c>
      <c r="G1878" s="1" t="s">
        <v>3863</v>
      </c>
      <c r="H1878" s="1" t="s">
        <v>3206</v>
      </c>
      <c r="I1878" t="s">
        <v>19209</v>
      </c>
      <c r="J1878" t="s">
        <v>23</v>
      </c>
      <c r="K1878">
        <v>2010</v>
      </c>
      <c r="L1878">
        <v>88239</v>
      </c>
      <c r="M1878">
        <v>43.9</v>
      </c>
      <c r="N1878" t="s">
        <v>9337</v>
      </c>
      <c r="O1878" t="s">
        <v>9440</v>
      </c>
      <c r="P1878">
        <v>0.12068470364021268</v>
      </c>
      <c r="Q1878">
        <v>0</v>
      </c>
      <c r="R1878">
        <v>3</v>
      </c>
    </row>
    <row r="1879" spans="1:18" x14ac:dyDescent="0.25">
      <c r="A1879" t="s">
        <v>15714</v>
      </c>
      <c r="B1879">
        <v>2019</v>
      </c>
      <c r="C1879">
        <v>9</v>
      </c>
      <c r="D1879">
        <v>27</v>
      </c>
      <c r="E1879" t="s">
        <v>1620</v>
      </c>
      <c r="F1879" s="1" t="s">
        <v>3205</v>
      </c>
      <c r="G1879" s="1" t="s">
        <v>3384</v>
      </c>
      <c r="H1879" s="1" t="s">
        <v>3206</v>
      </c>
      <c r="I1879" t="s">
        <v>17218</v>
      </c>
      <c r="J1879" t="s">
        <v>23</v>
      </c>
      <c r="K1879">
        <v>870</v>
      </c>
      <c r="L1879">
        <v>44718</v>
      </c>
      <c r="M1879">
        <v>51.4</v>
      </c>
      <c r="N1879" t="s">
        <v>228</v>
      </c>
      <c r="O1879" t="s">
        <v>9547</v>
      </c>
      <c r="P1879">
        <v>0</v>
      </c>
      <c r="Q1879">
        <v>0</v>
      </c>
      <c r="R1879">
        <v>3</v>
      </c>
    </row>
    <row r="1880" spans="1:18" x14ac:dyDescent="0.25">
      <c r="A1880" t="s">
        <v>15714</v>
      </c>
      <c r="B1880">
        <v>2019</v>
      </c>
      <c r="C1880">
        <v>9</v>
      </c>
      <c r="D1880">
        <v>27</v>
      </c>
      <c r="E1880" t="s">
        <v>1620</v>
      </c>
      <c r="F1880" s="1" t="s">
        <v>3205</v>
      </c>
      <c r="G1880" s="1" t="s">
        <v>3227</v>
      </c>
      <c r="H1880" s="1" t="s">
        <v>3206</v>
      </c>
      <c r="I1880" t="s">
        <v>19822</v>
      </c>
      <c r="J1880" t="s">
        <v>23</v>
      </c>
      <c r="K1880">
        <v>2985</v>
      </c>
      <c r="L1880">
        <v>161190</v>
      </c>
      <c r="M1880">
        <v>54</v>
      </c>
      <c r="N1880" t="s">
        <v>22067</v>
      </c>
      <c r="O1880" t="s">
        <v>23263</v>
      </c>
      <c r="P1880">
        <v>0</v>
      </c>
      <c r="Q1880">
        <v>0</v>
      </c>
      <c r="R1880">
        <v>3</v>
      </c>
    </row>
    <row r="1881" spans="1:18" x14ac:dyDescent="0.25">
      <c r="A1881" t="s">
        <v>15714</v>
      </c>
      <c r="B1881">
        <v>2019</v>
      </c>
      <c r="C1881">
        <v>9</v>
      </c>
      <c r="D1881">
        <v>27</v>
      </c>
      <c r="E1881" t="s">
        <v>1620</v>
      </c>
      <c r="F1881" s="1" t="s">
        <v>3205</v>
      </c>
      <c r="G1881" s="1" t="s">
        <v>3863</v>
      </c>
      <c r="H1881" s="1" t="s">
        <v>3206</v>
      </c>
      <c r="I1881" t="s">
        <v>19252</v>
      </c>
      <c r="J1881" t="s">
        <v>23</v>
      </c>
      <c r="K1881">
        <v>6145</v>
      </c>
      <c r="L1881">
        <v>269765.5</v>
      </c>
      <c r="M1881">
        <v>43.9</v>
      </c>
      <c r="N1881" t="s">
        <v>9309</v>
      </c>
      <c r="O1881" t="s">
        <v>9451</v>
      </c>
      <c r="P1881">
        <v>6.5364123560168089E-2</v>
      </c>
      <c r="Q1881">
        <v>0</v>
      </c>
      <c r="R1881">
        <v>3</v>
      </c>
    </row>
    <row r="1882" spans="1:18" x14ac:dyDescent="0.25">
      <c r="A1882" t="s">
        <v>15714</v>
      </c>
      <c r="B1882">
        <v>2019</v>
      </c>
      <c r="C1882">
        <v>9</v>
      </c>
      <c r="D1882">
        <v>27</v>
      </c>
      <c r="E1882" t="s">
        <v>1620</v>
      </c>
      <c r="F1882" s="1" t="s">
        <v>3205</v>
      </c>
      <c r="G1882" s="1" t="s">
        <v>3863</v>
      </c>
      <c r="H1882" s="1" t="s">
        <v>3206</v>
      </c>
      <c r="I1882" t="s">
        <v>19468</v>
      </c>
      <c r="J1882" t="s">
        <v>23</v>
      </c>
      <c r="K1882">
        <v>6891</v>
      </c>
      <c r="L1882">
        <v>434133</v>
      </c>
      <c r="M1882">
        <v>63</v>
      </c>
      <c r="N1882" t="s">
        <v>9323</v>
      </c>
      <c r="O1882" t="s">
        <v>9507</v>
      </c>
      <c r="P1882">
        <v>0</v>
      </c>
      <c r="Q1882">
        <v>0</v>
      </c>
      <c r="R1882">
        <v>3</v>
      </c>
    </row>
    <row r="1883" spans="1:18" x14ac:dyDescent="0.25">
      <c r="A1883" t="s">
        <v>1091</v>
      </c>
      <c r="B1883">
        <v>2016</v>
      </c>
      <c r="C1883">
        <v>9</v>
      </c>
      <c r="D1883">
        <v>16</v>
      </c>
      <c r="E1883" t="s">
        <v>226</v>
      </c>
      <c r="F1883" s="1" t="s">
        <v>3205</v>
      </c>
      <c r="G1883" s="1" t="s">
        <v>3863</v>
      </c>
      <c r="H1883" s="1" t="s">
        <v>3206</v>
      </c>
      <c r="I1883" t="s">
        <v>19096</v>
      </c>
      <c r="J1883" t="s">
        <v>23</v>
      </c>
      <c r="K1883">
        <v>82</v>
      </c>
      <c r="L1883">
        <v>3745.7</v>
      </c>
      <c r="M1883">
        <v>45.68</v>
      </c>
      <c r="N1883" t="s">
        <v>9342</v>
      </c>
      <c r="O1883" t="s">
        <v>9510</v>
      </c>
      <c r="P1883">
        <v>0</v>
      </c>
      <c r="Q1883">
        <v>0</v>
      </c>
      <c r="R1883">
        <v>3</v>
      </c>
    </row>
    <row r="1884" spans="1:18" x14ac:dyDescent="0.25">
      <c r="A1884" t="s">
        <v>8300</v>
      </c>
      <c r="B1884">
        <v>2017</v>
      </c>
      <c r="C1884">
        <v>12</v>
      </c>
      <c r="D1884">
        <v>27</v>
      </c>
      <c r="E1884" t="s">
        <v>7335</v>
      </c>
      <c r="F1884" s="1" t="s">
        <v>9480</v>
      </c>
      <c r="G1884" s="1" t="s">
        <v>9480</v>
      </c>
      <c r="H1884" s="1" t="s">
        <v>9480</v>
      </c>
      <c r="I1884" t="s">
        <v>7339</v>
      </c>
      <c r="J1884" t="s">
        <v>38</v>
      </c>
      <c r="K1884">
        <v>10</v>
      </c>
      <c r="L1884">
        <v>465</v>
      </c>
      <c r="M1884">
        <v>46.5</v>
      </c>
      <c r="N1884" t="e">
        <v>#N/A</v>
      </c>
      <c r="O1884" t="e">
        <v>#N/A</v>
      </c>
      <c r="P1884">
        <v>0</v>
      </c>
      <c r="Q1884">
        <v>0</v>
      </c>
      <c r="R1884">
        <v>4</v>
      </c>
    </row>
    <row r="1885" spans="1:18" x14ac:dyDescent="0.25">
      <c r="A1885" t="s">
        <v>8300</v>
      </c>
      <c r="B1885">
        <v>2017</v>
      </c>
      <c r="C1885">
        <v>12</v>
      </c>
      <c r="D1885">
        <v>27</v>
      </c>
      <c r="E1885" t="s">
        <v>7335</v>
      </c>
      <c r="F1885" s="1" t="s">
        <v>9480</v>
      </c>
      <c r="G1885" s="1" t="s">
        <v>9480</v>
      </c>
      <c r="H1885" s="1" t="s">
        <v>9480</v>
      </c>
      <c r="I1885" t="s">
        <v>8301</v>
      </c>
      <c r="J1885" t="s">
        <v>38</v>
      </c>
      <c r="K1885">
        <v>6</v>
      </c>
      <c r="L1885">
        <v>5328.9</v>
      </c>
      <c r="M1885">
        <v>888.15</v>
      </c>
      <c r="N1885" t="e">
        <v>#N/A</v>
      </c>
      <c r="O1885" t="e">
        <v>#N/A</v>
      </c>
      <c r="P1885">
        <v>0</v>
      </c>
      <c r="Q1885">
        <v>0</v>
      </c>
      <c r="R1885">
        <v>4</v>
      </c>
    </row>
    <row r="1886" spans="1:18" x14ac:dyDescent="0.25">
      <c r="A1886" t="s">
        <v>8300</v>
      </c>
      <c r="B1886">
        <v>2017</v>
      </c>
      <c r="C1886">
        <v>12</v>
      </c>
      <c r="D1886">
        <v>27</v>
      </c>
      <c r="E1886" t="s">
        <v>7335</v>
      </c>
      <c r="F1886" s="1" t="s">
        <v>9480</v>
      </c>
      <c r="G1886" s="1" t="s">
        <v>9480</v>
      </c>
      <c r="H1886" s="1" t="s">
        <v>9480</v>
      </c>
      <c r="I1886" t="s">
        <v>7336</v>
      </c>
      <c r="J1886" t="s">
        <v>38</v>
      </c>
      <c r="K1886">
        <v>10</v>
      </c>
      <c r="L1886">
        <v>623.1</v>
      </c>
      <c r="M1886">
        <v>62.31</v>
      </c>
      <c r="N1886" t="e">
        <v>#N/A</v>
      </c>
      <c r="O1886" t="e">
        <v>#N/A</v>
      </c>
      <c r="P1886">
        <v>0</v>
      </c>
      <c r="Q1886">
        <v>0</v>
      </c>
      <c r="R1886">
        <v>4</v>
      </c>
    </row>
    <row r="1887" spans="1:18" x14ac:dyDescent="0.25">
      <c r="A1887" t="s">
        <v>8300</v>
      </c>
      <c r="B1887">
        <v>2017</v>
      </c>
      <c r="C1887">
        <v>12</v>
      </c>
      <c r="D1887">
        <v>27</v>
      </c>
      <c r="E1887" t="s">
        <v>7335</v>
      </c>
      <c r="F1887" s="1" t="s">
        <v>9480</v>
      </c>
      <c r="G1887" s="1" t="s">
        <v>9480</v>
      </c>
      <c r="H1887" s="1" t="s">
        <v>9480</v>
      </c>
      <c r="I1887" t="s">
        <v>7460</v>
      </c>
      <c r="J1887" t="s">
        <v>7340</v>
      </c>
      <c r="K1887">
        <v>3</v>
      </c>
      <c r="L1887">
        <v>850.95</v>
      </c>
      <c r="M1887">
        <v>283.64999999999998</v>
      </c>
      <c r="N1887" t="e">
        <v>#N/A</v>
      </c>
      <c r="O1887" t="e">
        <v>#N/A</v>
      </c>
      <c r="P1887">
        <v>0</v>
      </c>
      <c r="Q1887">
        <v>0</v>
      </c>
      <c r="R1887">
        <v>4</v>
      </c>
    </row>
    <row r="1888" spans="1:18" x14ac:dyDescent="0.25">
      <c r="A1888" t="s">
        <v>8300</v>
      </c>
      <c r="B1888">
        <v>2017</v>
      </c>
      <c r="C1888">
        <v>12</v>
      </c>
      <c r="D1888">
        <v>27</v>
      </c>
      <c r="E1888" t="s">
        <v>7335</v>
      </c>
      <c r="F1888" s="1" t="s">
        <v>9480</v>
      </c>
      <c r="G1888" s="1" t="s">
        <v>9480</v>
      </c>
      <c r="H1888" s="1" t="s">
        <v>9480</v>
      </c>
      <c r="I1888" t="s">
        <v>15716</v>
      </c>
      <c r="J1888" t="s">
        <v>38</v>
      </c>
      <c r="K1888">
        <v>9</v>
      </c>
      <c r="L1888">
        <v>6737.85</v>
      </c>
      <c r="M1888">
        <v>748.65</v>
      </c>
      <c r="N1888" t="e">
        <v>#N/A</v>
      </c>
      <c r="O1888" t="e">
        <v>#N/A</v>
      </c>
      <c r="P1888">
        <v>0</v>
      </c>
      <c r="Q1888">
        <v>0</v>
      </c>
      <c r="R1888">
        <v>4</v>
      </c>
    </row>
    <row r="1889" spans="1:18" x14ac:dyDescent="0.25">
      <c r="A1889" t="s">
        <v>8300</v>
      </c>
      <c r="B1889">
        <v>2017</v>
      </c>
      <c r="C1889">
        <v>12</v>
      </c>
      <c r="D1889">
        <v>27</v>
      </c>
      <c r="E1889" t="s">
        <v>7335</v>
      </c>
      <c r="F1889" s="1" t="s">
        <v>9480</v>
      </c>
      <c r="G1889" s="1" t="s">
        <v>9480</v>
      </c>
      <c r="H1889" s="1" t="s">
        <v>9480</v>
      </c>
      <c r="I1889" t="s">
        <v>15716</v>
      </c>
      <c r="J1889" t="s">
        <v>38</v>
      </c>
      <c r="K1889">
        <v>2</v>
      </c>
      <c r="L1889">
        <v>1953</v>
      </c>
      <c r="M1889">
        <v>976.5</v>
      </c>
      <c r="N1889" t="e">
        <v>#N/A</v>
      </c>
      <c r="O1889" t="e">
        <v>#N/A</v>
      </c>
      <c r="P1889">
        <v>0</v>
      </c>
      <c r="Q1889">
        <v>0</v>
      </c>
      <c r="R1889">
        <v>4</v>
      </c>
    </row>
    <row r="1890" spans="1:18" x14ac:dyDescent="0.25">
      <c r="A1890" t="s">
        <v>8300</v>
      </c>
      <c r="B1890">
        <v>2017</v>
      </c>
      <c r="C1890">
        <v>12</v>
      </c>
      <c r="D1890">
        <v>27</v>
      </c>
      <c r="E1890" t="s">
        <v>7335</v>
      </c>
      <c r="F1890" s="1" t="s">
        <v>9480</v>
      </c>
      <c r="G1890" s="1" t="s">
        <v>9480</v>
      </c>
      <c r="H1890" s="1" t="s">
        <v>9480</v>
      </c>
      <c r="I1890" t="s">
        <v>8302</v>
      </c>
      <c r="J1890" t="s">
        <v>7343</v>
      </c>
      <c r="K1890">
        <v>10</v>
      </c>
      <c r="L1890">
        <v>2455.1999999999998</v>
      </c>
      <c r="M1890">
        <v>245.52</v>
      </c>
      <c r="N1890" t="e">
        <v>#N/A</v>
      </c>
      <c r="O1890" t="e">
        <v>#N/A</v>
      </c>
      <c r="P1890">
        <v>0</v>
      </c>
      <c r="Q1890">
        <v>0</v>
      </c>
      <c r="R1890">
        <v>4</v>
      </c>
    </row>
    <row r="1891" spans="1:18" x14ac:dyDescent="0.25">
      <c r="A1891" t="s">
        <v>8300</v>
      </c>
      <c r="B1891">
        <v>2017</v>
      </c>
      <c r="C1891">
        <v>12</v>
      </c>
      <c r="D1891">
        <v>27</v>
      </c>
      <c r="E1891" t="s">
        <v>7335</v>
      </c>
      <c r="F1891" s="1" t="s">
        <v>9480</v>
      </c>
      <c r="G1891" s="1" t="s">
        <v>9480</v>
      </c>
      <c r="H1891" s="1" t="s">
        <v>9480</v>
      </c>
      <c r="I1891" t="s">
        <v>7921</v>
      </c>
      <c r="J1891" t="s">
        <v>38</v>
      </c>
      <c r="K1891">
        <v>2</v>
      </c>
      <c r="L1891">
        <v>440.82</v>
      </c>
      <c r="M1891">
        <v>220.41</v>
      </c>
      <c r="N1891" t="e">
        <v>#N/A</v>
      </c>
      <c r="O1891" t="e">
        <v>#N/A</v>
      </c>
      <c r="P1891">
        <v>0</v>
      </c>
      <c r="Q1891">
        <v>0</v>
      </c>
      <c r="R1891">
        <v>4</v>
      </c>
    </row>
    <row r="1892" spans="1:18" x14ac:dyDescent="0.25">
      <c r="A1892" t="s">
        <v>8300</v>
      </c>
      <c r="B1892">
        <v>2017</v>
      </c>
      <c r="C1892">
        <v>12</v>
      </c>
      <c r="D1892">
        <v>27</v>
      </c>
      <c r="E1892" t="s">
        <v>7335</v>
      </c>
      <c r="F1892" s="1" t="s">
        <v>9480</v>
      </c>
      <c r="G1892" s="1" t="s">
        <v>9480</v>
      </c>
      <c r="H1892" s="1" t="s">
        <v>9480</v>
      </c>
      <c r="I1892" t="s">
        <v>8303</v>
      </c>
      <c r="J1892" t="s">
        <v>7343</v>
      </c>
      <c r="K1892">
        <v>10</v>
      </c>
      <c r="L1892">
        <v>2343.6</v>
      </c>
      <c r="M1892">
        <v>234.36</v>
      </c>
      <c r="N1892" t="e">
        <v>#N/A</v>
      </c>
      <c r="O1892" t="e">
        <v>#N/A</v>
      </c>
      <c r="P1892">
        <v>0</v>
      </c>
      <c r="Q1892">
        <v>0</v>
      </c>
      <c r="R1892">
        <v>4</v>
      </c>
    </row>
    <row r="1893" spans="1:18" x14ac:dyDescent="0.25">
      <c r="A1893" t="s">
        <v>8300</v>
      </c>
      <c r="B1893">
        <v>2017</v>
      </c>
      <c r="C1893">
        <v>12</v>
      </c>
      <c r="D1893">
        <v>27</v>
      </c>
      <c r="E1893" t="s">
        <v>7335</v>
      </c>
      <c r="F1893" s="1" t="s">
        <v>9480</v>
      </c>
      <c r="G1893" s="1" t="s">
        <v>9480</v>
      </c>
      <c r="H1893" s="1" t="s">
        <v>9480</v>
      </c>
      <c r="I1893" t="s">
        <v>7922</v>
      </c>
      <c r="J1893" t="s">
        <v>38</v>
      </c>
      <c r="K1893">
        <v>5</v>
      </c>
      <c r="L1893">
        <v>1018.35</v>
      </c>
      <c r="M1893">
        <v>203.67</v>
      </c>
      <c r="N1893" t="e">
        <v>#N/A</v>
      </c>
      <c r="O1893" t="e">
        <v>#N/A</v>
      </c>
      <c r="P1893">
        <v>0</v>
      </c>
      <c r="Q1893">
        <v>0</v>
      </c>
      <c r="R1893">
        <v>4</v>
      </c>
    </row>
    <row r="1894" spans="1:18" x14ac:dyDescent="0.25">
      <c r="A1894" t="s">
        <v>8300</v>
      </c>
      <c r="B1894">
        <v>2017</v>
      </c>
      <c r="C1894">
        <v>12</v>
      </c>
      <c r="D1894">
        <v>27</v>
      </c>
      <c r="E1894" t="s">
        <v>7335</v>
      </c>
      <c r="F1894" s="1" t="s">
        <v>9480</v>
      </c>
      <c r="G1894" s="1" t="s">
        <v>9480</v>
      </c>
      <c r="H1894" s="1" t="s">
        <v>9480</v>
      </c>
      <c r="I1894" t="s">
        <v>8304</v>
      </c>
      <c r="J1894" t="s">
        <v>38</v>
      </c>
      <c r="K1894">
        <v>50</v>
      </c>
      <c r="L1894">
        <v>4650</v>
      </c>
      <c r="M1894">
        <v>93</v>
      </c>
      <c r="N1894" t="e">
        <v>#N/A</v>
      </c>
      <c r="O1894" t="e">
        <v>#N/A</v>
      </c>
      <c r="P1894">
        <v>0</v>
      </c>
      <c r="Q1894">
        <v>0</v>
      </c>
      <c r="R1894">
        <v>4</v>
      </c>
    </row>
    <row r="1895" spans="1:18" x14ac:dyDescent="0.25">
      <c r="A1895" t="s">
        <v>8300</v>
      </c>
      <c r="B1895">
        <v>2017</v>
      </c>
      <c r="C1895">
        <v>12</v>
      </c>
      <c r="D1895">
        <v>27</v>
      </c>
      <c r="E1895" t="s">
        <v>7335</v>
      </c>
      <c r="F1895" s="1" t="s">
        <v>5207</v>
      </c>
      <c r="G1895" s="1" t="s">
        <v>21109</v>
      </c>
      <c r="H1895" s="1" t="s">
        <v>7263</v>
      </c>
      <c r="I1895" t="s">
        <v>6726</v>
      </c>
      <c r="J1895" t="s">
        <v>7341</v>
      </c>
      <c r="K1895">
        <v>20</v>
      </c>
      <c r="L1895">
        <v>1395</v>
      </c>
      <c r="M1895">
        <v>69.75</v>
      </c>
      <c r="N1895" t="s">
        <v>6726</v>
      </c>
      <c r="O1895" t="s">
        <v>9866</v>
      </c>
      <c r="P1895">
        <v>0</v>
      </c>
      <c r="Q1895">
        <v>0</v>
      </c>
      <c r="R1895">
        <v>4</v>
      </c>
    </row>
    <row r="1896" spans="1:18" x14ac:dyDescent="0.25">
      <c r="A1896" t="s">
        <v>15338</v>
      </c>
      <c r="B1896">
        <v>2019</v>
      </c>
      <c r="C1896">
        <v>8</v>
      </c>
      <c r="D1896">
        <v>21</v>
      </c>
      <c r="E1896" t="s">
        <v>8334</v>
      </c>
      <c r="F1896" s="1" t="s">
        <v>5207</v>
      </c>
      <c r="G1896" s="1" t="s">
        <v>20573</v>
      </c>
      <c r="H1896" s="1" t="s">
        <v>7263</v>
      </c>
      <c r="I1896" t="s">
        <v>20870</v>
      </c>
      <c r="J1896" t="s">
        <v>23</v>
      </c>
      <c r="K1896">
        <v>3000</v>
      </c>
      <c r="L1896">
        <v>525000</v>
      </c>
      <c r="M1896">
        <v>175</v>
      </c>
      <c r="N1896" t="s">
        <v>9081</v>
      </c>
      <c r="O1896" t="s">
        <v>9466</v>
      </c>
      <c r="P1896">
        <v>0</v>
      </c>
      <c r="Q1896">
        <v>3.6744815637470611E-2</v>
      </c>
      <c r="R1896">
        <v>3</v>
      </c>
    </row>
    <row r="1897" spans="1:18" x14ac:dyDescent="0.25">
      <c r="A1897" t="s">
        <v>8122</v>
      </c>
      <c r="B1897">
        <v>2017</v>
      </c>
      <c r="C1897">
        <v>8</v>
      </c>
      <c r="D1897">
        <v>4</v>
      </c>
      <c r="E1897" t="s">
        <v>7328</v>
      </c>
      <c r="F1897" s="1" t="s">
        <v>5207</v>
      </c>
      <c r="G1897" s="1" t="s">
        <v>20573</v>
      </c>
      <c r="H1897" s="1" t="s">
        <v>7263</v>
      </c>
      <c r="I1897" t="s">
        <v>20837</v>
      </c>
      <c r="J1897" t="s">
        <v>23</v>
      </c>
      <c r="K1897">
        <v>200</v>
      </c>
      <c r="L1897">
        <v>23146.880000000001</v>
      </c>
      <c r="M1897">
        <v>115.73</v>
      </c>
      <c r="N1897" t="s">
        <v>7263</v>
      </c>
      <c r="O1897" t="s">
        <v>23274</v>
      </c>
      <c r="P1897">
        <v>0</v>
      </c>
      <c r="Q1897">
        <v>0</v>
      </c>
      <c r="R1897">
        <v>3</v>
      </c>
    </row>
    <row r="1898" spans="1:18" x14ac:dyDescent="0.25">
      <c r="A1898" t="s">
        <v>8122</v>
      </c>
      <c r="B1898">
        <v>2017</v>
      </c>
      <c r="C1898">
        <v>8</v>
      </c>
      <c r="D1898">
        <v>4</v>
      </c>
      <c r="E1898" t="s">
        <v>7328</v>
      </c>
      <c r="F1898" s="1" t="s">
        <v>5207</v>
      </c>
      <c r="G1898" s="1" t="s">
        <v>20573</v>
      </c>
      <c r="H1898" s="1" t="s">
        <v>7263</v>
      </c>
      <c r="I1898" t="s">
        <v>20764</v>
      </c>
      <c r="J1898" t="s">
        <v>23</v>
      </c>
      <c r="K1898">
        <v>4100</v>
      </c>
      <c r="L1898">
        <v>445483.04</v>
      </c>
      <c r="M1898">
        <v>108.65</v>
      </c>
      <c r="N1898" t="s">
        <v>9043</v>
      </c>
      <c r="O1898" t="s">
        <v>9465</v>
      </c>
      <c r="P1898">
        <v>0</v>
      </c>
      <c r="Q1898">
        <v>3.9029243790110295E-2</v>
      </c>
      <c r="R1898">
        <v>3</v>
      </c>
    </row>
    <row r="1899" spans="1:18" x14ac:dyDescent="0.25">
      <c r="A1899" t="s">
        <v>8122</v>
      </c>
      <c r="B1899">
        <v>2017</v>
      </c>
      <c r="C1899">
        <v>8</v>
      </c>
      <c r="D1899">
        <v>4</v>
      </c>
      <c r="E1899" t="s">
        <v>7328</v>
      </c>
      <c r="F1899" s="1" t="s">
        <v>5207</v>
      </c>
      <c r="G1899" s="1" t="s">
        <v>20573</v>
      </c>
      <c r="H1899" s="1" t="s">
        <v>7263</v>
      </c>
      <c r="I1899" t="s">
        <v>20860</v>
      </c>
      <c r="J1899" t="s">
        <v>23</v>
      </c>
      <c r="K1899">
        <v>1744</v>
      </c>
      <c r="L1899">
        <v>198260.01</v>
      </c>
      <c r="M1899">
        <v>113.68</v>
      </c>
      <c r="N1899" t="s">
        <v>7263</v>
      </c>
      <c r="O1899" t="s">
        <v>23274</v>
      </c>
      <c r="P1899">
        <v>0</v>
      </c>
      <c r="Q1899">
        <v>0</v>
      </c>
      <c r="R1899">
        <v>3</v>
      </c>
    </row>
    <row r="1900" spans="1:18" x14ac:dyDescent="0.25">
      <c r="A1900" t="s">
        <v>8122</v>
      </c>
      <c r="B1900">
        <v>2017</v>
      </c>
      <c r="C1900">
        <v>8</v>
      </c>
      <c r="D1900">
        <v>4</v>
      </c>
      <c r="E1900" t="s">
        <v>7328</v>
      </c>
      <c r="F1900" s="1" t="s">
        <v>5207</v>
      </c>
      <c r="G1900" s="1" t="s">
        <v>21008</v>
      </c>
      <c r="H1900" s="1" t="s">
        <v>7263</v>
      </c>
      <c r="I1900" t="s">
        <v>21017</v>
      </c>
      <c r="J1900" t="s">
        <v>23</v>
      </c>
      <c r="K1900">
        <v>200</v>
      </c>
      <c r="L1900">
        <v>26476.84</v>
      </c>
      <c r="M1900">
        <v>132.38</v>
      </c>
      <c r="N1900" t="s">
        <v>7263</v>
      </c>
      <c r="O1900" t="s">
        <v>23274</v>
      </c>
      <c r="P1900">
        <v>0</v>
      </c>
      <c r="Q1900">
        <v>0</v>
      </c>
      <c r="R1900">
        <v>3</v>
      </c>
    </row>
    <row r="1901" spans="1:18" x14ac:dyDescent="0.25">
      <c r="A1901" t="s">
        <v>8122</v>
      </c>
      <c r="B1901">
        <v>2017</v>
      </c>
      <c r="C1901">
        <v>8</v>
      </c>
      <c r="D1901">
        <v>4</v>
      </c>
      <c r="E1901" t="s">
        <v>7328</v>
      </c>
      <c r="F1901" s="1" t="s">
        <v>5207</v>
      </c>
      <c r="G1901" s="1" t="s">
        <v>21008</v>
      </c>
      <c r="H1901" s="1" t="s">
        <v>7263</v>
      </c>
      <c r="I1901" t="s">
        <v>21030</v>
      </c>
      <c r="J1901" t="s">
        <v>23</v>
      </c>
      <c r="K1901">
        <v>100</v>
      </c>
      <c r="L1901">
        <v>13238.42</v>
      </c>
      <c r="M1901">
        <v>132.38</v>
      </c>
      <c r="N1901" t="s">
        <v>7263</v>
      </c>
      <c r="O1901" t="s">
        <v>23274</v>
      </c>
      <c r="P1901">
        <v>0</v>
      </c>
      <c r="Q1901">
        <v>0</v>
      </c>
      <c r="R1901">
        <v>3</v>
      </c>
    </row>
    <row r="1902" spans="1:18" x14ac:dyDescent="0.25">
      <c r="A1902" t="s">
        <v>8122</v>
      </c>
      <c r="B1902">
        <v>2017</v>
      </c>
      <c r="C1902">
        <v>8</v>
      </c>
      <c r="D1902">
        <v>4</v>
      </c>
      <c r="E1902" t="s">
        <v>7328</v>
      </c>
      <c r="F1902" s="1" t="s">
        <v>5207</v>
      </c>
      <c r="G1902" s="1" t="s">
        <v>21008</v>
      </c>
      <c r="H1902" s="1" t="s">
        <v>7263</v>
      </c>
      <c r="I1902" t="s">
        <v>21034</v>
      </c>
      <c r="J1902" t="s">
        <v>23</v>
      </c>
      <c r="K1902">
        <v>275</v>
      </c>
      <c r="L1902">
        <v>36405.660000000003</v>
      </c>
      <c r="M1902">
        <v>132.38</v>
      </c>
      <c r="N1902" t="s">
        <v>7263</v>
      </c>
      <c r="O1902" t="s">
        <v>23274</v>
      </c>
      <c r="P1902">
        <v>0</v>
      </c>
      <c r="Q1902">
        <v>0</v>
      </c>
      <c r="R1902">
        <v>3</v>
      </c>
    </row>
    <row r="1903" spans="1:18" x14ac:dyDescent="0.25">
      <c r="A1903" t="s">
        <v>8122</v>
      </c>
      <c r="B1903">
        <v>2017</v>
      </c>
      <c r="C1903">
        <v>8</v>
      </c>
      <c r="D1903">
        <v>4</v>
      </c>
      <c r="E1903" t="s">
        <v>7328</v>
      </c>
      <c r="F1903" s="1" t="s">
        <v>5207</v>
      </c>
      <c r="G1903" s="1" t="s">
        <v>20573</v>
      </c>
      <c r="H1903" s="1" t="s">
        <v>7263</v>
      </c>
      <c r="I1903" t="s">
        <v>6176</v>
      </c>
      <c r="J1903" t="s">
        <v>23</v>
      </c>
      <c r="K1903">
        <v>300</v>
      </c>
      <c r="L1903">
        <v>34720.32</v>
      </c>
      <c r="M1903">
        <v>115.73</v>
      </c>
      <c r="N1903" t="s">
        <v>9064</v>
      </c>
      <c r="O1903" t="s">
        <v>9784</v>
      </c>
      <c r="P1903">
        <v>0</v>
      </c>
      <c r="Q1903">
        <v>0</v>
      </c>
      <c r="R1903">
        <v>3</v>
      </c>
    </row>
    <row r="1904" spans="1:18" x14ac:dyDescent="0.25">
      <c r="A1904" t="s">
        <v>8122</v>
      </c>
      <c r="B1904">
        <v>2017</v>
      </c>
      <c r="C1904">
        <v>8</v>
      </c>
      <c r="D1904">
        <v>4</v>
      </c>
      <c r="E1904" t="s">
        <v>7328</v>
      </c>
      <c r="F1904" s="1" t="s">
        <v>5207</v>
      </c>
      <c r="G1904" s="1" t="s">
        <v>20573</v>
      </c>
      <c r="H1904" s="1" t="s">
        <v>7263</v>
      </c>
      <c r="I1904" t="s">
        <v>6186</v>
      </c>
      <c r="J1904" t="s">
        <v>23</v>
      </c>
      <c r="K1904">
        <v>122</v>
      </c>
      <c r="L1904">
        <v>14119.6</v>
      </c>
      <c r="M1904">
        <v>115.73</v>
      </c>
      <c r="N1904" t="s">
        <v>9066</v>
      </c>
      <c r="O1904" t="s">
        <v>9874</v>
      </c>
      <c r="P1904">
        <v>0</v>
      </c>
      <c r="Q1904">
        <v>0</v>
      </c>
      <c r="R1904">
        <v>3</v>
      </c>
    </row>
    <row r="1905" spans="1:18" x14ac:dyDescent="0.25">
      <c r="A1905" t="s">
        <v>8122</v>
      </c>
      <c r="B1905">
        <v>2017</v>
      </c>
      <c r="C1905">
        <v>8</v>
      </c>
      <c r="D1905">
        <v>4</v>
      </c>
      <c r="E1905" t="s">
        <v>7328</v>
      </c>
      <c r="F1905" s="1" t="s">
        <v>5207</v>
      </c>
      <c r="G1905" s="1" t="s">
        <v>21008</v>
      </c>
      <c r="H1905" s="1" t="s">
        <v>7263</v>
      </c>
      <c r="I1905" t="s">
        <v>21039</v>
      </c>
      <c r="J1905" t="s">
        <v>23</v>
      </c>
      <c r="K1905">
        <v>100</v>
      </c>
      <c r="L1905">
        <v>13522.8</v>
      </c>
      <c r="M1905">
        <v>135.22999999999999</v>
      </c>
      <c r="N1905" t="s">
        <v>7263</v>
      </c>
      <c r="O1905" t="s">
        <v>23274</v>
      </c>
      <c r="P1905">
        <v>0</v>
      </c>
      <c r="Q1905">
        <v>0</v>
      </c>
      <c r="R1905">
        <v>3</v>
      </c>
    </row>
    <row r="1906" spans="1:18" x14ac:dyDescent="0.25">
      <c r="A1906" t="s">
        <v>8122</v>
      </c>
      <c r="B1906">
        <v>2017</v>
      </c>
      <c r="C1906">
        <v>8</v>
      </c>
      <c r="D1906">
        <v>4</v>
      </c>
      <c r="E1906" t="s">
        <v>7328</v>
      </c>
      <c r="F1906" s="1" t="s">
        <v>5207</v>
      </c>
      <c r="G1906" s="1" t="s">
        <v>21008</v>
      </c>
      <c r="H1906" s="1" t="s">
        <v>7263</v>
      </c>
      <c r="I1906" t="s">
        <v>21025</v>
      </c>
      <c r="J1906" t="s">
        <v>23</v>
      </c>
      <c r="K1906">
        <v>467</v>
      </c>
      <c r="L1906">
        <v>61823.42</v>
      </c>
      <c r="M1906">
        <v>132.38</v>
      </c>
      <c r="N1906" t="s">
        <v>7263</v>
      </c>
      <c r="O1906" t="s">
        <v>23274</v>
      </c>
      <c r="P1906">
        <v>0</v>
      </c>
      <c r="Q1906">
        <v>0</v>
      </c>
      <c r="R1906">
        <v>3</v>
      </c>
    </row>
    <row r="1907" spans="1:18" x14ac:dyDescent="0.25">
      <c r="A1907" t="s">
        <v>15525</v>
      </c>
      <c r="B1907">
        <v>2019</v>
      </c>
      <c r="C1907">
        <v>9</v>
      </c>
      <c r="D1907">
        <v>13</v>
      </c>
      <c r="E1907" t="s">
        <v>1620</v>
      </c>
      <c r="F1907" s="1" t="s">
        <v>3205</v>
      </c>
      <c r="G1907" s="1" t="s">
        <v>3863</v>
      </c>
      <c r="H1907" s="1" t="s">
        <v>3206</v>
      </c>
      <c r="I1907" t="s">
        <v>19209</v>
      </c>
      <c r="J1907" t="s">
        <v>23</v>
      </c>
      <c r="K1907">
        <v>3960</v>
      </c>
      <c r="L1907">
        <v>180972</v>
      </c>
      <c r="M1907">
        <v>45.7</v>
      </c>
      <c r="N1907" t="s">
        <v>9337</v>
      </c>
      <c r="O1907" t="s">
        <v>9440</v>
      </c>
      <c r="P1907">
        <v>0.12068470364021268</v>
      </c>
      <c r="Q1907">
        <v>0</v>
      </c>
      <c r="R1907">
        <v>3</v>
      </c>
    </row>
    <row r="1908" spans="1:18" x14ac:dyDescent="0.25">
      <c r="A1908" t="s">
        <v>15525</v>
      </c>
      <c r="B1908">
        <v>2019</v>
      </c>
      <c r="C1908">
        <v>9</v>
      </c>
      <c r="D1908">
        <v>13</v>
      </c>
      <c r="E1908" t="s">
        <v>1620</v>
      </c>
      <c r="F1908" s="1" t="s">
        <v>3205</v>
      </c>
      <c r="G1908" s="1" t="s">
        <v>3227</v>
      </c>
      <c r="H1908" s="1" t="s">
        <v>3206</v>
      </c>
      <c r="I1908" t="s">
        <v>19822</v>
      </c>
      <c r="J1908" t="s">
        <v>23</v>
      </c>
      <c r="K1908">
        <v>6557</v>
      </c>
      <c r="L1908">
        <v>354078</v>
      </c>
      <c r="M1908">
        <v>54</v>
      </c>
      <c r="N1908" t="s">
        <v>22067</v>
      </c>
      <c r="O1908" t="s">
        <v>23263</v>
      </c>
      <c r="P1908">
        <v>0</v>
      </c>
      <c r="Q1908">
        <v>0</v>
      </c>
      <c r="R1908">
        <v>3</v>
      </c>
    </row>
    <row r="1909" spans="1:18" x14ac:dyDescent="0.25">
      <c r="A1909" t="s">
        <v>15525</v>
      </c>
      <c r="B1909">
        <v>2019</v>
      </c>
      <c r="C1909">
        <v>9</v>
      </c>
      <c r="D1909">
        <v>13</v>
      </c>
      <c r="E1909" t="s">
        <v>1620</v>
      </c>
      <c r="F1909" s="1" t="s">
        <v>3205</v>
      </c>
      <c r="G1909" s="1" t="s">
        <v>3863</v>
      </c>
      <c r="H1909" s="1" t="s">
        <v>3206</v>
      </c>
      <c r="I1909" t="s">
        <v>19303</v>
      </c>
      <c r="J1909" t="s">
        <v>23</v>
      </c>
      <c r="K1909">
        <v>9520</v>
      </c>
      <c r="L1909">
        <v>599760</v>
      </c>
      <c r="M1909">
        <v>63</v>
      </c>
      <c r="N1909" t="s">
        <v>9314</v>
      </c>
      <c r="O1909" t="s">
        <v>9453</v>
      </c>
      <c r="P1909">
        <v>1.984751079033405E-2</v>
      </c>
      <c r="Q1909">
        <v>0</v>
      </c>
      <c r="R1909">
        <v>3</v>
      </c>
    </row>
    <row r="1910" spans="1:18" x14ac:dyDescent="0.25">
      <c r="A1910" t="s">
        <v>14909</v>
      </c>
      <c r="B1910">
        <v>2019</v>
      </c>
      <c r="C1910">
        <v>7</v>
      </c>
      <c r="D1910">
        <v>2</v>
      </c>
      <c r="E1910" t="s">
        <v>1620</v>
      </c>
      <c r="F1910" s="1" t="s">
        <v>3205</v>
      </c>
      <c r="G1910" s="1" t="s">
        <v>3863</v>
      </c>
      <c r="H1910" s="1" t="s">
        <v>3206</v>
      </c>
      <c r="I1910" t="s">
        <v>19207</v>
      </c>
      <c r="J1910" t="s">
        <v>23</v>
      </c>
      <c r="K1910">
        <v>20110</v>
      </c>
      <c r="L1910">
        <v>989412</v>
      </c>
      <c r="M1910">
        <v>49.2</v>
      </c>
      <c r="N1910" t="s">
        <v>9331</v>
      </c>
      <c r="O1910" t="s">
        <v>9540</v>
      </c>
      <c r="P1910">
        <v>4.2454374665687751E-2</v>
      </c>
      <c r="Q1910">
        <v>0</v>
      </c>
      <c r="R1910">
        <v>3</v>
      </c>
    </row>
    <row r="1911" spans="1:18" x14ac:dyDescent="0.25">
      <c r="A1911" t="s">
        <v>14909</v>
      </c>
      <c r="B1911">
        <v>2019</v>
      </c>
      <c r="C1911">
        <v>7</v>
      </c>
      <c r="D1911">
        <v>2</v>
      </c>
      <c r="E1911" t="s">
        <v>1620</v>
      </c>
      <c r="F1911" s="1" t="s">
        <v>3205</v>
      </c>
      <c r="G1911" s="1" t="s">
        <v>3863</v>
      </c>
      <c r="H1911" s="1" t="s">
        <v>3206</v>
      </c>
      <c r="I1911" t="s">
        <v>19416</v>
      </c>
      <c r="J1911" t="s">
        <v>23</v>
      </c>
      <c r="K1911">
        <v>610</v>
      </c>
      <c r="L1911">
        <v>30012</v>
      </c>
      <c r="M1911">
        <v>49.2</v>
      </c>
      <c r="N1911" t="s">
        <v>9332</v>
      </c>
      <c r="O1911" t="s">
        <v>9531</v>
      </c>
      <c r="P1911">
        <v>0</v>
      </c>
      <c r="Q1911">
        <v>0</v>
      </c>
      <c r="R1911">
        <v>3</v>
      </c>
    </row>
    <row r="1912" spans="1:18" x14ac:dyDescent="0.25">
      <c r="A1912" t="s">
        <v>2794</v>
      </c>
      <c r="B1912">
        <v>2018</v>
      </c>
      <c r="C1912">
        <v>9</v>
      </c>
      <c r="D1912">
        <v>14</v>
      </c>
      <c r="E1912" t="s">
        <v>1305</v>
      </c>
      <c r="F1912" s="1" t="s">
        <v>3205</v>
      </c>
      <c r="G1912" s="1" t="s">
        <v>3967</v>
      </c>
      <c r="H1912" s="1" t="s">
        <v>3206</v>
      </c>
      <c r="I1912" t="s">
        <v>18276</v>
      </c>
      <c r="J1912" t="s">
        <v>23</v>
      </c>
      <c r="K1912">
        <v>20615</v>
      </c>
      <c r="L1912">
        <v>1186393.25</v>
      </c>
      <c r="M1912">
        <v>57.55</v>
      </c>
      <c r="N1912" t="s">
        <v>9232</v>
      </c>
      <c r="O1912" t="s">
        <v>9511</v>
      </c>
      <c r="P1912">
        <v>0</v>
      </c>
      <c r="Q1912">
        <v>0</v>
      </c>
      <c r="R1912">
        <v>3</v>
      </c>
    </row>
    <row r="1913" spans="1:18" x14ac:dyDescent="0.25">
      <c r="A1913" t="s">
        <v>2928</v>
      </c>
      <c r="B1913">
        <v>2018</v>
      </c>
      <c r="C1913">
        <v>10</v>
      </c>
      <c r="D1913">
        <v>13</v>
      </c>
      <c r="E1913" t="s">
        <v>226</v>
      </c>
      <c r="F1913" s="1" t="s">
        <v>3205</v>
      </c>
      <c r="G1913" s="1" t="s">
        <v>3863</v>
      </c>
      <c r="H1913" s="1" t="s">
        <v>3206</v>
      </c>
      <c r="I1913" t="s">
        <v>19106</v>
      </c>
      <c r="J1913" t="s">
        <v>23</v>
      </c>
      <c r="K1913">
        <v>16395</v>
      </c>
      <c r="L1913">
        <v>803355</v>
      </c>
      <c r="M1913">
        <v>49</v>
      </c>
      <c r="N1913" t="s">
        <v>9331</v>
      </c>
      <c r="O1913" t="s">
        <v>9540</v>
      </c>
      <c r="P1913">
        <v>4.2454374665687751E-2</v>
      </c>
      <c r="Q1913">
        <v>0</v>
      </c>
      <c r="R1913">
        <v>4</v>
      </c>
    </row>
    <row r="1914" spans="1:18" x14ac:dyDescent="0.25">
      <c r="A1914" t="s">
        <v>7907</v>
      </c>
      <c r="B1914">
        <v>2017</v>
      </c>
      <c r="C1914">
        <v>2</v>
      </c>
      <c r="D1914">
        <v>17</v>
      </c>
      <c r="E1914" t="s">
        <v>7358</v>
      </c>
      <c r="F1914" s="1" t="s">
        <v>5207</v>
      </c>
      <c r="G1914" s="1" t="s">
        <v>21316</v>
      </c>
      <c r="H1914" s="1" t="s">
        <v>7263</v>
      </c>
      <c r="I1914" t="s">
        <v>6800</v>
      </c>
      <c r="J1914" t="s">
        <v>7341</v>
      </c>
      <c r="K1914">
        <v>42</v>
      </c>
      <c r="L1914">
        <v>1918.47</v>
      </c>
      <c r="M1914">
        <v>45.68</v>
      </c>
      <c r="N1914" t="s">
        <v>8897</v>
      </c>
      <c r="O1914" t="s">
        <v>10010</v>
      </c>
      <c r="P1914">
        <v>0</v>
      </c>
      <c r="Q1914">
        <v>0</v>
      </c>
      <c r="R1914">
        <v>1</v>
      </c>
    </row>
    <row r="1915" spans="1:18" x14ac:dyDescent="0.25">
      <c r="A1915" t="s">
        <v>1643</v>
      </c>
      <c r="B1915">
        <v>2017</v>
      </c>
      <c r="C1915">
        <v>6</v>
      </c>
      <c r="D1915">
        <v>15</v>
      </c>
      <c r="E1915" t="s">
        <v>1644</v>
      </c>
      <c r="F1915" s="1" t="s">
        <v>3205</v>
      </c>
      <c r="G1915" s="1" t="s">
        <v>3203</v>
      </c>
      <c r="H1915" s="1" t="s">
        <v>3206</v>
      </c>
      <c r="I1915" t="s">
        <v>17662</v>
      </c>
      <c r="J1915" t="s">
        <v>23</v>
      </c>
      <c r="K1915">
        <v>2008</v>
      </c>
      <c r="L1915">
        <v>86143.2</v>
      </c>
      <c r="M1915">
        <v>42.9</v>
      </c>
      <c r="N1915" t="s">
        <v>1970</v>
      </c>
      <c r="O1915" t="s">
        <v>9538</v>
      </c>
      <c r="P1915">
        <v>0</v>
      </c>
      <c r="Q1915">
        <v>0</v>
      </c>
      <c r="R1915">
        <v>2</v>
      </c>
    </row>
    <row r="1916" spans="1:18" x14ac:dyDescent="0.25">
      <c r="A1916" t="s">
        <v>1643</v>
      </c>
      <c r="B1916">
        <v>2017</v>
      </c>
      <c r="C1916">
        <v>6</v>
      </c>
      <c r="D1916">
        <v>15</v>
      </c>
      <c r="E1916" t="s">
        <v>1644</v>
      </c>
      <c r="F1916" s="1" t="s">
        <v>3205</v>
      </c>
      <c r="G1916" s="1" t="s">
        <v>3203</v>
      </c>
      <c r="H1916" s="1" t="s">
        <v>3206</v>
      </c>
      <c r="I1916" t="s">
        <v>17698</v>
      </c>
      <c r="J1916" t="s">
        <v>23</v>
      </c>
      <c r="K1916">
        <v>994</v>
      </c>
      <c r="L1916">
        <v>42642.6</v>
      </c>
      <c r="M1916">
        <v>42.9</v>
      </c>
      <c r="N1916" t="s">
        <v>62</v>
      </c>
      <c r="O1916" t="s">
        <v>9498</v>
      </c>
      <c r="P1916">
        <v>0</v>
      </c>
      <c r="Q1916">
        <v>0</v>
      </c>
      <c r="R1916">
        <v>2</v>
      </c>
    </row>
    <row r="1917" spans="1:18" x14ac:dyDescent="0.25">
      <c r="A1917" t="s">
        <v>1643</v>
      </c>
      <c r="B1917">
        <v>2017</v>
      </c>
      <c r="C1917">
        <v>6</v>
      </c>
      <c r="D1917">
        <v>15</v>
      </c>
      <c r="E1917" t="s">
        <v>1644</v>
      </c>
      <c r="F1917" s="1" t="s">
        <v>3205</v>
      </c>
      <c r="G1917" s="1" t="s">
        <v>3203</v>
      </c>
      <c r="H1917" s="1" t="s">
        <v>3206</v>
      </c>
      <c r="I1917" t="s">
        <v>17731</v>
      </c>
      <c r="J1917" t="s">
        <v>23</v>
      </c>
      <c r="K1917">
        <v>1000</v>
      </c>
      <c r="L1917">
        <v>42900</v>
      </c>
      <c r="M1917">
        <v>42.9</v>
      </c>
      <c r="N1917" t="s">
        <v>45</v>
      </c>
      <c r="O1917" t="s">
        <v>9488</v>
      </c>
      <c r="P1917">
        <v>0</v>
      </c>
      <c r="Q1917">
        <v>0</v>
      </c>
      <c r="R1917">
        <v>2</v>
      </c>
    </row>
    <row r="1918" spans="1:18" x14ac:dyDescent="0.25">
      <c r="A1918" t="s">
        <v>1643</v>
      </c>
      <c r="B1918">
        <v>2017</v>
      </c>
      <c r="C1918">
        <v>6</v>
      </c>
      <c r="D1918">
        <v>15</v>
      </c>
      <c r="E1918" t="s">
        <v>1644</v>
      </c>
      <c r="F1918" s="1" t="s">
        <v>3205</v>
      </c>
      <c r="G1918" s="1" t="s">
        <v>3203</v>
      </c>
      <c r="H1918" s="1" t="s">
        <v>3206</v>
      </c>
      <c r="I1918" t="s">
        <v>17748</v>
      </c>
      <c r="J1918" t="s">
        <v>23</v>
      </c>
      <c r="K1918">
        <v>1992</v>
      </c>
      <c r="L1918">
        <v>85456.8</v>
      </c>
      <c r="M1918">
        <v>42.9</v>
      </c>
      <c r="N1918" t="s">
        <v>1889</v>
      </c>
      <c r="O1918" t="s">
        <v>9537</v>
      </c>
      <c r="P1918">
        <v>0</v>
      </c>
      <c r="Q1918">
        <v>0</v>
      </c>
      <c r="R1918">
        <v>2</v>
      </c>
    </row>
    <row r="1919" spans="1:18" x14ac:dyDescent="0.25">
      <c r="A1919" t="s">
        <v>1463</v>
      </c>
      <c r="B1919">
        <v>2017</v>
      </c>
      <c r="C1919">
        <v>3</v>
      </c>
      <c r="D1919">
        <v>15</v>
      </c>
      <c r="E1919" t="s">
        <v>92</v>
      </c>
      <c r="F1919" s="1" t="s">
        <v>3205</v>
      </c>
      <c r="G1919" s="1" t="s">
        <v>3384</v>
      </c>
      <c r="H1919" s="1" t="s">
        <v>3206</v>
      </c>
      <c r="I1919" t="s">
        <v>17076</v>
      </c>
      <c r="J1919" t="s">
        <v>23</v>
      </c>
      <c r="K1919">
        <v>2142</v>
      </c>
      <c r="L1919">
        <v>92106</v>
      </c>
      <c r="M1919">
        <v>43</v>
      </c>
      <c r="N1919" t="s">
        <v>298</v>
      </c>
      <c r="O1919" t="s">
        <v>9533</v>
      </c>
      <c r="P1919">
        <v>0</v>
      </c>
      <c r="Q1919">
        <v>0</v>
      </c>
      <c r="R1919">
        <v>1</v>
      </c>
    </row>
    <row r="1920" spans="1:18" x14ac:dyDescent="0.25">
      <c r="A1920" t="s">
        <v>1463</v>
      </c>
      <c r="B1920">
        <v>2017</v>
      </c>
      <c r="C1920">
        <v>3</v>
      </c>
      <c r="D1920">
        <v>15</v>
      </c>
      <c r="E1920" t="s">
        <v>92</v>
      </c>
      <c r="F1920" s="1" t="s">
        <v>3205</v>
      </c>
      <c r="G1920" s="1" t="s">
        <v>3227</v>
      </c>
      <c r="H1920" s="1" t="s">
        <v>3206</v>
      </c>
      <c r="I1920" t="s">
        <v>19746</v>
      </c>
      <c r="J1920" t="s">
        <v>23</v>
      </c>
      <c r="K1920">
        <v>225</v>
      </c>
      <c r="L1920">
        <v>12521.25</v>
      </c>
      <c r="M1920">
        <v>55.65</v>
      </c>
      <c r="N1920" t="s">
        <v>22081</v>
      </c>
      <c r="O1920" t="s">
        <v>23305</v>
      </c>
      <c r="P1920">
        <v>0</v>
      </c>
      <c r="Q1920">
        <v>0</v>
      </c>
      <c r="R1920">
        <v>1</v>
      </c>
    </row>
    <row r="1921" spans="1:18" x14ac:dyDescent="0.25">
      <c r="A1921" t="s">
        <v>1463</v>
      </c>
      <c r="B1921">
        <v>2017</v>
      </c>
      <c r="C1921">
        <v>3</v>
      </c>
      <c r="D1921">
        <v>15</v>
      </c>
      <c r="E1921" t="s">
        <v>92</v>
      </c>
      <c r="F1921" s="1" t="s">
        <v>3205</v>
      </c>
      <c r="G1921" s="1" t="s">
        <v>3863</v>
      </c>
      <c r="H1921" s="1" t="s">
        <v>3206</v>
      </c>
      <c r="I1921" t="s">
        <v>19119</v>
      </c>
      <c r="J1921" t="s">
        <v>23</v>
      </c>
      <c r="K1921">
        <v>3000</v>
      </c>
      <c r="L1921">
        <v>141000</v>
      </c>
      <c r="M1921">
        <v>47</v>
      </c>
      <c r="N1921" t="s">
        <v>9329</v>
      </c>
      <c r="O1921" t="s">
        <v>9493</v>
      </c>
      <c r="P1921">
        <v>0</v>
      </c>
      <c r="Q1921">
        <v>0</v>
      </c>
      <c r="R1921">
        <v>1</v>
      </c>
    </row>
    <row r="1922" spans="1:18" x14ac:dyDescent="0.25">
      <c r="A1922" t="s">
        <v>1479</v>
      </c>
      <c r="B1922">
        <v>2017</v>
      </c>
      <c r="C1922">
        <v>3</v>
      </c>
      <c r="D1922">
        <v>21</v>
      </c>
      <c r="E1922" t="s">
        <v>1305</v>
      </c>
      <c r="F1922" s="1" t="s">
        <v>3205</v>
      </c>
      <c r="G1922" s="1" t="s">
        <v>18746</v>
      </c>
      <c r="H1922" s="1" t="s">
        <v>3206</v>
      </c>
      <c r="I1922" t="s">
        <v>18798</v>
      </c>
      <c r="J1922" t="s">
        <v>23</v>
      </c>
      <c r="K1922">
        <v>7920</v>
      </c>
      <c r="L1922">
        <v>400752</v>
      </c>
      <c r="M1922">
        <v>50.6</v>
      </c>
      <c r="N1922" t="s">
        <v>22008</v>
      </c>
      <c r="O1922" t="s">
        <v>23288</v>
      </c>
      <c r="P1922">
        <v>0</v>
      </c>
      <c r="Q1922">
        <v>0</v>
      </c>
      <c r="R1922">
        <v>1</v>
      </c>
    </row>
    <row r="1923" spans="1:18" x14ac:dyDescent="0.25">
      <c r="A1923" t="s">
        <v>8141</v>
      </c>
      <c r="B1923">
        <v>2017</v>
      </c>
      <c r="C1923">
        <v>8</v>
      </c>
      <c r="D1923">
        <v>17</v>
      </c>
      <c r="E1923" t="s">
        <v>7471</v>
      </c>
      <c r="F1923" s="1" t="s">
        <v>5207</v>
      </c>
      <c r="G1923" s="1" t="s">
        <v>20573</v>
      </c>
      <c r="H1923" s="1" t="s">
        <v>7263</v>
      </c>
      <c r="I1923" t="s">
        <v>20870</v>
      </c>
      <c r="J1923" t="s">
        <v>23</v>
      </c>
      <c r="K1923">
        <v>414</v>
      </c>
      <c r="L1923">
        <v>82593</v>
      </c>
      <c r="M1923">
        <v>199.5</v>
      </c>
      <c r="N1923" t="s">
        <v>9081</v>
      </c>
      <c r="O1923" t="s">
        <v>9466</v>
      </c>
      <c r="P1923">
        <v>0</v>
      </c>
      <c r="Q1923">
        <v>3.6744815637470611E-2</v>
      </c>
      <c r="R1923">
        <v>3</v>
      </c>
    </row>
    <row r="1924" spans="1:18" x14ac:dyDescent="0.25">
      <c r="A1924" t="s">
        <v>16452</v>
      </c>
      <c r="B1924">
        <v>2018</v>
      </c>
      <c r="C1924">
        <v>8</v>
      </c>
      <c r="D1924">
        <v>3</v>
      </c>
      <c r="E1924" t="s">
        <v>16454</v>
      </c>
      <c r="F1924" s="1" t="s">
        <v>9480</v>
      </c>
      <c r="G1924" s="1" t="s">
        <v>9480</v>
      </c>
      <c r="H1924" s="1" t="s">
        <v>9480</v>
      </c>
      <c r="I1924" t="s">
        <v>16439</v>
      </c>
      <c r="J1924" t="s">
        <v>23</v>
      </c>
      <c r="K1924">
        <v>1080</v>
      </c>
      <c r="L1924">
        <v>118400</v>
      </c>
      <c r="M1924">
        <v>109.63</v>
      </c>
      <c r="N1924" t="e">
        <v>#N/A</v>
      </c>
      <c r="O1924" t="e">
        <v>#N/A</v>
      </c>
      <c r="P1924">
        <v>0</v>
      </c>
      <c r="Q1924">
        <v>0</v>
      </c>
      <c r="R1924">
        <v>3</v>
      </c>
    </row>
    <row r="1925" spans="1:18" x14ac:dyDescent="0.25">
      <c r="A1925" t="s">
        <v>2900</v>
      </c>
      <c r="B1925">
        <v>2018</v>
      </c>
      <c r="C1925">
        <v>10</v>
      </c>
      <c r="D1925">
        <v>10</v>
      </c>
      <c r="E1925" t="s">
        <v>1620</v>
      </c>
      <c r="F1925" s="1" t="s">
        <v>3205</v>
      </c>
      <c r="G1925" s="1" t="s">
        <v>3863</v>
      </c>
      <c r="H1925" s="1" t="s">
        <v>3206</v>
      </c>
      <c r="I1925" t="s">
        <v>19107</v>
      </c>
      <c r="J1925" t="s">
        <v>23</v>
      </c>
      <c r="K1925">
        <v>1980</v>
      </c>
      <c r="L1925">
        <v>106128</v>
      </c>
      <c r="M1925">
        <v>53.6</v>
      </c>
      <c r="N1925" t="s">
        <v>9329</v>
      </c>
      <c r="O1925" t="s">
        <v>9493</v>
      </c>
      <c r="P1925">
        <v>0</v>
      </c>
      <c r="Q1925">
        <v>0</v>
      </c>
      <c r="R1925">
        <v>4</v>
      </c>
    </row>
    <row r="1926" spans="1:18" x14ac:dyDescent="0.25">
      <c r="A1926" t="s">
        <v>2900</v>
      </c>
      <c r="B1926">
        <v>2018</v>
      </c>
      <c r="C1926">
        <v>10</v>
      </c>
      <c r="D1926">
        <v>10</v>
      </c>
      <c r="E1926" t="s">
        <v>1620</v>
      </c>
      <c r="F1926" s="1" t="s">
        <v>3205</v>
      </c>
      <c r="G1926" s="1" t="s">
        <v>3863</v>
      </c>
      <c r="H1926" s="1" t="s">
        <v>3206</v>
      </c>
      <c r="I1926" t="s">
        <v>19540</v>
      </c>
      <c r="J1926" t="s">
        <v>23</v>
      </c>
      <c r="K1926">
        <v>9860</v>
      </c>
      <c r="L1926">
        <v>485605</v>
      </c>
      <c r="M1926">
        <v>49.25</v>
      </c>
      <c r="N1926" t="s">
        <v>9303</v>
      </c>
      <c r="O1926" t="s">
        <v>9512</v>
      </c>
      <c r="P1926">
        <v>0</v>
      </c>
      <c r="Q1926">
        <v>0</v>
      </c>
      <c r="R1926">
        <v>4</v>
      </c>
    </row>
    <row r="1927" spans="1:18" x14ac:dyDescent="0.25">
      <c r="A1927" t="s">
        <v>2900</v>
      </c>
      <c r="B1927">
        <v>2018</v>
      </c>
      <c r="C1927">
        <v>10</v>
      </c>
      <c r="D1927">
        <v>10</v>
      </c>
      <c r="E1927" t="s">
        <v>1620</v>
      </c>
      <c r="F1927" s="1" t="s">
        <v>3205</v>
      </c>
      <c r="G1927" s="1" t="s">
        <v>3863</v>
      </c>
      <c r="H1927" s="1" t="s">
        <v>3206</v>
      </c>
      <c r="I1927" t="s">
        <v>19543</v>
      </c>
      <c r="J1927" t="s">
        <v>23</v>
      </c>
      <c r="K1927">
        <v>6975</v>
      </c>
      <c r="L1927">
        <v>369675</v>
      </c>
      <c r="M1927">
        <v>53</v>
      </c>
      <c r="N1927" t="s">
        <v>9308</v>
      </c>
      <c r="O1927" t="s">
        <v>9494</v>
      </c>
      <c r="P1927">
        <v>0</v>
      </c>
      <c r="Q1927">
        <v>0</v>
      </c>
      <c r="R1927">
        <v>4</v>
      </c>
    </row>
    <row r="1928" spans="1:18" x14ac:dyDescent="0.25">
      <c r="A1928" t="s">
        <v>2900</v>
      </c>
      <c r="B1928">
        <v>2018</v>
      </c>
      <c r="C1928">
        <v>10</v>
      </c>
      <c r="D1928">
        <v>10</v>
      </c>
      <c r="E1928" t="s">
        <v>1620</v>
      </c>
      <c r="F1928" s="1" t="s">
        <v>3205</v>
      </c>
      <c r="G1928" s="1" t="s">
        <v>3384</v>
      </c>
      <c r="H1928" s="1" t="s">
        <v>3206</v>
      </c>
      <c r="I1928" t="s">
        <v>17417</v>
      </c>
      <c r="J1928" t="s">
        <v>23</v>
      </c>
      <c r="K1928">
        <v>880</v>
      </c>
      <c r="L1928">
        <v>43120</v>
      </c>
      <c r="M1928">
        <v>49</v>
      </c>
      <c r="N1928" t="s">
        <v>228</v>
      </c>
      <c r="O1928" t="s">
        <v>9547</v>
      </c>
      <c r="P1928">
        <v>0</v>
      </c>
      <c r="Q1928">
        <v>0</v>
      </c>
      <c r="R1928">
        <v>4</v>
      </c>
    </row>
    <row r="1929" spans="1:18" x14ac:dyDescent="0.25">
      <c r="A1929" t="s">
        <v>1279</v>
      </c>
      <c r="B1929">
        <v>2016</v>
      </c>
      <c r="C1929">
        <v>12</v>
      </c>
      <c r="D1929">
        <v>30</v>
      </c>
      <c r="E1929" t="s">
        <v>226</v>
      </c>
      <c r="F1929" s="1" t="s">
        <v>3205</v>
      </c>
      <c r="G1929" s="1" t="s">
        <v>3863</v>
      </c>
      <c r="H1929" s="1" t="s">
        <v>3206</v>
      </c>
      <c r="I1929" t="s">
        <v>18977</v>
      </c>
      <c r="J1929" t="s">
        <v>23</v>
      </c>
      <c r="K1929">
        <v>46420</v>
      </c>
      <c r="L1929">
        <v>2432408.02</v>
      </c>
      <c r="M1929">
        <v>52.4</v>
      </c>
      <c r="N1929" t="s">
        <v>9313</v>
      </c>
      <c r="O1929" t="s">
        <v>9448</v>
      </c>
      <c r="P1929">
        <v>2.823689586550486E-2</v>
      </c>
      <c r="Q1929">
        <v>0</v>
      </c>
      <c r="R1929">
        <v>4</v>
      </c>
    </row>
    <row r="1930" spans="1:18" x14ac:dyDescent="0.25">
      <c r="A1930" t="s">
        <v>1279</v>
      </c>
      <c r="B1930">
        <v>2016</v>
      </c>
      <c r="C1930">
        <v>12</v>
      </c>
      <c r="D1930">
        <v>30</v>
      </c>
      <c r="E1930" t="s">
        <v>226</v>
      </c>
      <c r="F1930" s="1" t="s">
        <v>3205</v>
      </c>
      <c r="G1930" s="1" t="s">
        <v>3863</v>
      </c>
      <c r="H1930" s="1" t="s">
        <v>3206</v>
      </c>
      <c r="I1930" t="s">
        <v>19612</v>
      </c>
      <c r="J1930" t="s">
        <v>23</v>
      </c>
      <c r="K1930">
        <v>20205</v>
      </c>
      <c r="L1930">
        <v>1058742.01</v>
      </c>
      <c r="M1930">
        <v>52.4</v>
      </c>
      <c r="N1930" t="s">
        <v>9314</v>
      </c>
      <c r="O1930" t="s">
        <v>9453</v>
      </c>
      <c r="P1930">
        <v>1.984751079033405E-2</v>
      </c>
      <c r="Q1930">
        <v>0</v>
      </c>
      <c r="R1930">
        <v>4</v>
      </c>
    </row>
    <row r="1931" spans="1:18" x14ac:dyDescent="0.25">
      <c r="A1931" t="s">
        <v>10219</v>
      </c>
      <c r="B1931">
        <v>2019</v>
      </c>
      <c r="C1931">
        <v>1</v>
      </c>
      <c r="D1931">
        <v>29</v>
      </c>
      <c r="E1931" t="s">
        <v>10220</v>
      </c>
      <c r="F1931" s="1" t="s">
        <v>9480</v>
      </c>
      <c r="G1931" s="1" t="s">
        <v>9480</v>
      </c>
      <c r="H1931" s="1" t="s">
        <v>9480</v>
      </c>
      <c r="I1931" t="s">
        <v>15717</v>
      </c>
      <c r="J1931" t="s">
        <v>38</v>
      </c>
      <c r="K1931">
        <v>156</v>
      </c>
      <c r="L1931">
        <v>72262.320000000007</v>
      </c>
      <c r="M1931">
        <v>463.22</v>
      </c>
      <c r="N1931" t="e">
        <v>#N/A</v>
      </c>
      <c r="O1931" t="e">
        <v>#N/A</v>
      </c>
      <c r="P1931">
        <v>0</v>
      </c>
      <c r="Q1931">
        <v>0</v>
      </c>
      <c r="R1931">
        <v>1</v>
      </c>
    </row>
    <row r="1932" spans="1:18" x14ac:dyDescent="0.25">
      <c r="A1932" t="s">
        <v>10219</v>
      </c>
      <c r="B1932">
        <v>2019</v>
      </c>
      <c r="C1932">
        <v>1</v>
      </c>
      <c r="D1932">
        <v>29</v>
      </c>
      <c r="E1932" t="s">
        <v>10220</v>
      </c>
      <c r="F1932" s="1" t="s">
        <v>9480</v>
      </c>
      <c r="G1932" s="1" t="s">
        <v>9480</v>
      </c>
      <c r="H1932" s="1" t="s">
        <v>9480</v>
      </c>
      <c r="I1932" t="s">
        <v>15718</v>
      </c>
      <c r="J1932" t="s">
        <v>38</v>
      </c>
      <c r="K1932">
        <v>846</v>
      </c>
      <c r="L1932">
        <v>8460</v>
      </c>
      <c r="M1932">
        <v>10</v>
      </c>
      <c r="N1932" t="e">
        <v>#N/A</v>
      </c>
      <c r="O1932" t="e">
        <v>#N/A</v>
      </c>
      <c r="P1932">
        <v>0</v>
      </c>
      <c r="Q1932">
        <v>0</v>
      </c>
      <c r="R1932">
        <v>1</v>
      </c>
    </row>
    <row r="1933" spans="1:18" x14ac:dyDescent="0.25">
      <c r="A1933" t="s">
        <v>10219</v>
      </c>
      <c r="B1933">
        <v>2019</v>
      </c>
      <c r="C1933">
        <v>1</v>
      </c>
      <c r="D1933">
        <v>29</v>
      </c>
      <c r="E1933" t="s">
        <v>10220</v>
      </c>
      <c r="F1933" s="1" t="s">
        <v>9480</v>
      </c>
      <c r="G1933" s="1" t="s">
        <v>9480</v>
      </c>
      <c r="H1933" s="1" t="s">
        <v>9480</v>
      </c>
      <c r="I1933" t="s">
        <v>10221</v>
      </c>
      <c r="J1933" t="s">
        <v>38</v>
      </c>
      <c r="K1933">
        <v>528</v>
      </c>
      <c r="L1933">
        <v>6336</v>
      </c>
      <c r="M1933">
        <v>12</v>
      </c>
      <c r="N1933" t="e">
        <v>#N/A</v>
      </c>
      <c r="O1933" t="e">
        <v>#N/A</v>
      </c>
      <c r="P1933">
        <v>0</v>
      </c>
      <c r="Q1933">
        <v>0</v>
      </c>
      <c r="R1933">
        <v>1</v>
      </c>
    </row>
    <row r="1934" spans="1:18" x14ac:dyDescent="0.25">
      <c r="A1934" t="s">
        <v>10899</v>
      </c>
      <c r="B1934">
        <v>2019</v>
      </c>
      <c r="C1934">
        <v>5</v>
      </c>
      <c r="D1934">
        <v>22</v>
      </c>
      <c r="E1934" t="s">
        <v>15699</v>
      </c>
      <c r="F1934" s="1" t="s">
        <v>3205</v>
      </c>
      <c r="G1934" s="1" t="s">
        <v>3863</v>
      </c>
      <c r="H1934" s="1" t="s">
        <v>3206</v>
      </c>
      <c r="I1934" t="s">
        <v>19303</v>
      </c>
      <c r="J1934" t="s">
        <v>23</v>
      </c>
      <c r="K1934">
        <v>17725</v>
      </c>
      <c r="L1934">
        <v>1187575</v>
      </c>
      <c r="M1934">
        <v>67</v>
      </c>
      <c r="N1934" t="s">
        <v>9314</v>
      </c>
      <c r="O1934" t="s">
        <v>9453</v>
      </c>
      <c r="P1934">
        <v>1.984751079033405E-2</v>
      </c>
      <c r="Q1934">
        <v>0</v>
      </c>
      <c r="R1934">
        <v>2</v>
      </c>
    </row>
    <row r="1935" spans="1:18" x14ac:dyDescent="0.25">
      <c r="A1935" t="s">
        <v>10899</v>
      </c>
      <c r="B1935">
        <v>2019</v>
      </c>
      <c r="C1935">
        <v>5</v>
      </c>
      <c r="D1935">
        <v>22</v>
      </c>
      <c r="E1935" t="s">
        <v>15699</v>
      </c>
      <c r="F1935" s="1" t="s">
        <v>3205</v>
      </c>
      <c r="G1935" s="1" t="s">
        <v>3227</v>
      </c>
      <c r="H1935" s="1" t="s">
        <v>3206</v>
      </c>
      <c r="I1935" t="s">
        <v>19675</v>
      </c>
      <c r="J1935" t="s">
        <v>23</v>
      </c>
      <c r="K1935">
        <v>1548</v>
      </c>
      <c r="L1935">
        <v>90558</v>
      </c>
      <c r="M1935">
        <v>58.5</v>
      </c>
      <c r="N1935" t="s">
        <v>22068</v>
      </c>
      <c r="O1935" t="s">
        <v>23255</v>
      </c>
      <c r="P1935">
        <v>0</v>
      </c>
      <c r="Q1935">
        <v>0</v>
      </c>
      <c r="R1935">
        <v>2</v>
      </c>
    </row>
    <row r="1936" spans="1:18" x14ac:dyDescent="0.25">
      <c r="A1936" t="s">
        <v>2480</v>
      </c>
      <c r="B1936">
        <v>2018</v>
      </c>
      <c r="C1936">
        <v>5</v>
      </c>
      <c r="D1936">
        <v>14</v>
      </c>
      <c r="E1936" t="s">
        <v>1620</v>
      </c>
      <c r="F1936" s="1" t="s">
        <v>3205</v>
      </c>
      <c r="G1936" s="1" t="s">
        <v>3863</v>
      </c>
      <c r="H1936" s="1" t="s">
        <v>3206</v>
      </c>
      <c r="I1936" t="s">
        <v>18999</v>
      </c>
      <c r="J1936" t="s">
        <v>23</v>
      </c>
      <c r="K1936">
        <v>19750</v>
      </c>
      <c r="L1936">
        <v>1000375.62</v>
      </c>
      <c r="M1936">
        <v>50.65</v>
      </c>
      <c r="N1936" t="s">
        <v>9337</v>
      </c>
      <c r="O1936" t="s">
        <v>9440</v>
      </c>
      <c r="P1936">
        <v>0.12068470364021268</v>
      </c>
      <c r="Q1936">
        <v>0</v>
      </c>
      <c r="R1936">
        <v>2</v>
      </c>
    </row>
    <row r="1937" spans="1:18" x14ac:dyDescent="0.25">
      <c r="A1937" t="s">
        <v>8077</v>
      </c>
      <c r="B1937">
        <v>2017</v>
      </c>
      <c r="C1937">
        <v>7</v>
      </c>
      <c r="D1937">
        <v>6</v>
      </c>
      <c r="E1937" t="s">
        <v>7471</v>
      </c>
      <c r="F1937" s="1" t="s">
        <v>5207</v>
      </c>
      <c r="G1937" s="1" t="s">
        <v>21316</v>
      </c>
      <c r="H1937" s="1" t="s">
        <v>7263</v>
      </c>
      <c r="I1937" t="s">
        <v>6831</v>
      </c>
      <c r="J1937" t="s">
        <v>38</v>
      </c>
      <c r="K1937">
        <v>8</v>
      </c>
      <c r="L1937">
        <v>4984.72</v>
      </c>
      <c r="M1937">
        <v>623.09</v>
      </c>
      <c r="N1937" t="s">
        <v>6831</v>
      </c>
      <c r="O1937" t="s">
        <v>9887</v>
      </c>
      <c r="P1937">
        <v>0</v>
      </c>
      <c r="Q1937">
        <v>0</v>
      </c>
      <c r="R1937">
        <v>3</v>
      </c>
    </row>
    <row r="1938" spans="1:18" x14ac:dyDescent="0.25">
      <c r="A1938" t="s">
        <v>8077</v>
      </c>
      <c r="B1938">
        <v>2017</v>
      </c>
      <c r="C1938">
        <v>7</v>
      </c>
      <c r="D1938">
        <v>6</v>
      </c>
      <c r="E1938" t="s">
        <v>7471</v>
      </c>
      <c r="F1938" s="1" t="s">
        <v>5207</v>
      </c>
      <c r="G1938" s="1" t="s">
        <v>6745</v>
      </c>
      <c r="H1938" s="1" t="s">
        <v>7263</v>
      </c>
      <c r="I1938" t="s">
        <v>7193</v>
      </c>
      <c r="J1938" t="s">
        <v>38</v>
      </c>
      <c r="K1938">
        <v>8</v>
      </c>
      <c r="L1938">
        <v>3324.56</v>
      </c>
      <c r="M1938">
        <v>415.57</v>
      </c>
      <c r="N1938" t="s">
        <v>8935</v>
      </c>
      <c r="O1938" t="s">
        <v>9473</v>
      </c>
      <c r="P1938">
        <v>0</v>
      </c>
      <c r="Q1938">
        <v>2.5873469413582522E-2</v>
      </c>
      <c r="R1938">
        <v>3</v>
      </c>
    </row>
    <row r="1939" spans="1:18" x14ac:dyDescent="0.25">
      <c r="A1939" t="s">
        <v>8077</v>
      </c>
      <c r="B1939">
        <v>2017</v>
      </c>
      <c r="C1939">
        <v>7</v>
      </c>
      <c r="D1939">
        <v>6</v>
      </c>
      <c r="E1939" t="s">
        <v>7471</v>
      </c>
      <c r="F1939" s="1" t="s">
        <v>5207</v>
      </c>
      <c r="G1939" s="1" t="s">
        <v>21316</v>
      </c>
      <c r="H1939" s="1" t="s">
        <v>7263</v>
      </c>
      <c r="I1939" t="s">
        <v>6865</v>
      </c>
      <c r="J1939" t="s">
        <v>38</v>
      </c>
      <c r="K1939">
        <v>2</v>
      </c>
      <c r="L1939">
        <v>679.14</v>
      </c>
      <c r="M1939">
        <v>339.57</v>
      </c>
      <c r="N1939" t="s">
        <v>8918</v>
      </c>
      <c r="O1939" t="s">
        <v>9934</v>
      </c>
      <c r="P1939">
        <v>0</v>
      </c>
      <c r="Q1939">
        <v>0</v>
      </c>
      <c r="R1939">
        <v>3</v>
      </c>
    </row>
    <row r="1940" spans="1:18" x14ac:dyDescent="0.25">
      <c r="A1940" t="s">
        <v>8077</v>
      </c>
      <c r="B1940">
        <v>2017</v>
      </c>
      <c r="C1940">
        <v>7</v>
      </c>
      <c r="D1940">
        <v>6</v>
      </c>
      <c r="E1940" t="s">
        <v>7471</v>
      </c>
      <c r="F1940" s="1" t="s">
        <v>5207</v>
      </c>
      <c r="G1940" s="1" t="s">
        <v>21316</v>
      </c>
      <c r="H1940" s="1" t="s">
        <v>7263</v>
      </c>
      <c r="I1940" t="s">
        <v>6870</v>
      </c>
      <c r="J1940" t="s">
        <v>38</v>
      </c>
      <c r="K1940">
        <v>36</v>
      </c>
      <c r="L1940">
        <v>12224.52</v>
      </c>
      <c r="M1940">
        <v>339.57</v>
      </c>
      <c r="N1940" t="s">
        <v>8919</v>
      </c>
      <c r="O1940" t="s">
        <v>9993</v>
      </c>
      <c r="P1940">
        <v>0</v>
      </c>
      <c r="Q1940">
        <v>0</v>
      </c>
      <c r="R1940">
        <v>3</v>
      </c>
    </row>
    <row r="1941" spans="1:18" x14ac:dyDescent="0.25">
      <c r="A1941" t="s">
        <v>3083</v>
      </c>
      <c r="B1941">
        <v>2018</v>
      </c>
      <c r="C1941">
        <v>12</v>
      </c>
      <c r="D1941">
        <v>5</v>
      </c>
      <c r="E1941" t="s">
        <v>2641</v>
      </c>
      <c r="F1941" s="1" t="s">
        <v>3205</v>
      </c>
      <c r="G1941" s="1" t="s">
        <v>3863</v>
      </c>
      <c r="H1941" s="1" t="s">
        <v>3206</v>
      </c>
      <c r="I1941" t="s">
        <v>18999</v>
      </c>
      <c r="J1941" t="s">
        <v>23</v>
      </c>
      <c r="K1941">
        <v>19397</v>
      </c>
      <c r="L1941">
        <v>908147.95</v>
      </c>
      <c r="M1941">
        <v>46.82</v>
      </c>
      <c r="N1941" t="s">
        <v>9337</v>
      </c>
      <c r="O1941" t="s">
        <v>9440</v>
      </c>
      <c r="P1941">
        <v>0.12068470364021268</v>
      </c>
      <c r="Q1941">
        <v>0</v>
      </c>
      <c r="R1941">
        <v>4</v>
      </c>
    </row>
    <row r="1942" spans="1:18" x14ac:dyDescent="0.25">
      <c r="A1942" t="s">
        <v>3163</v>
      </c>
      <c r="B1942">
        <v>2018</v>
      </c>
      <c r="C1942">
        <v>12</v>
      </c>
      <c r="D1942">
        <v>21</v>
      </c>
      <c r="E1942" t="s">
        <v>2641</v>
      </c>
      <c r="F1942" s="1" t="s">
        <v>3205</v>
      </c>
      <c r="G1942" s="1" t="s">
        <v>3384</v>
      </c>
      <c r="H1942" s="1" t="s">
        <v>3206</v>
      </c>
      <c r="I1942" t="s">
        <v>17065</v>
      </c>
      <c r="J1942" t="s">
        <v>23</v>
      </c>
      <c r="K1942">
        <v>5688</v>
      </c>
      <c r="L1942">
        <v>276522.11</v>
      </c>
      <c r="M1942">
        <v>48.61</v>
      </c>
      <c r="N1942" t="s">
        <v>163</v>
      </c>
      <c r="O1942" t="s">
        <v>9505</v>
      </c>
      <c r="P1942">
        <v>3.8218627714528705E-2</v>
      </c>
      <c r="Q1942">
        <v>0</v>
      </c>
      <c r="R1942">
        <v>4</v>
      </c>
    </row>
    <row r="1943" spans="1:18" x14ac:dyDescent="0.25">
      <c r="A1943" t="s">
        <v>3163</v>
      </c>
      <c r="B1943">
        <v>2018</v>
      </c>
      <c r="C1943">
        <v>12</v>
      </c>
      <c r="D1943">
        <v>21</v>
      </c>
      <c r="E1943" t="s">
        <v>2641</v>
      </c>
      <c r="F1943" s="1" t="s">
        <v>3205</v>
      </c>
      <c r="G1943" s="1" t="s">
        <v>3384</v>
      </c>
      <c r="H1943" s="1" t="s">
        <v>3206</v>
      </c>
      <c r="I1943" t="s">
        <v>17129</v>
      </c>
      <c r="J1943" t="s">
        <v>23</v>
      </c>
      <c r="K1943">
        <v>14280</v>
      </c>
      <c r="L1943">
        <v>698720.54</v>
      </c>
      <c r="M1943">
        <v>48.93</v>
      </c>
      <c r="N1943" t="s">
        <v>309</v>
      </c>
      <c r="O1943" t="s">
        <v>9556</v>
      </c>
      <c r="P1943">
        <v>0</v>
      </c>
      <c r="Q1943">
        <v>0</v>
      </c>
      <c r="R1943">
        <v>4</v>
      </c>
    </row>
    <row r="1944" spans="1:18" x14ac:dyDescent="0.25">
      <c r="A1944" t="s">
        <v>7941</v>
      </c>
      <c r="B1944">
        <v>2017</v>
      </c>
      <c r="C1944">
        <v>3</v>
      </c>
      <c r="D1944">
        <v>12</v>
      </c>
      <c r="E1944" t="s">
        <v>36</v>
      </c>
      <c r="F1944" s="1" t="s">
        <v>5207</v>
      </c>
      <c r="G1944" s="1" t="s">
        <v>21316</v>
      </c>
      <c r="H1944" s="1" t="s">
        <v>7263</v>
      </c>
      <c r="I1944" t="s">
        <v>6831</v>
      </c>
      <c r="J1944" t="s">
        <v>38</v>
      </c>
      <c r="K1944">
        <v>102</v>
      </c>
      <c r="L1944">
        <v>49368</v>
      </c>
      <c r="M1944">
        <v>484</v>
      </c>
      <c r="N1944" t="s">
        <v>6831</v>
      </c>
      <c r="O1944" t="s">
        <v>9887</v>
      </c>
      <c r="P1944">
        <v>0</v>
      </c>
      <c r="Q1944">
        <v>0</v>
      </c>
      <c r="R1944">
        <v>1</v>
      </c>
    </row>
    <row r="1945" spans="1:18" x14ac:dyDescent="0.25">
      <c r="A1945" t="s">
        <v>8221</v>
      </c>
      <c r="B1945">
        <v>2017</v>
      </c>
      <c r="C1945">
        <v>10</v>
      </c>
      <c r="D1945">
        <v>27</v>
      </c>
      <c r="E1945" t="s">
        <v>7328</v>
      </c>
      <c r="F1945" s="1" t="s">
        <v>5207</v>
      </c>
      <c r="G1945" s="1" t="s">
        <v>21008</v>
      </c>
      <c r="H1945" s="1" t="s">
        <v>7263</v>
      </c>
      <c r="I1945" t="s">
        <v>21018</v>
      </c>
      <c r="J1945" t="s">
        <v>23</v>
      </c>
      <c r="K1945">
        <v>200</v>
      </c>
      <c r="L1945">
        <v>29653.4</v>
      </c>
      <c r="M1945">
        <v>148.27000000000001</v>
      </c>
      <c r="N1945" t="s">
        <v>7263</v>
      </c>
      <c r="O1945" t="s">
        <v>23274</v>
      </c>
      <c r="P1945">
        <v>0</v>
      </c>
      <c r="Q1945">
        <v>0</v>
      </c>
      <c r="R1945">
        <v>4</v>
      </c>
    </row>
    <row r="1946" spans="1:18" x14ac:dyDescent="0.25">
      <c r="A1946" t="s">
        <v>2006</v>
      </c>
      <c r="B1946">
        <v>2017</v>
      </c>
      <c r="C1946">
        <v>11</v>
      </c>
      <c r="D1946">
        <v>14</v>
      </c>
      <c r="E1946" t="s">
        <v>1515</v>
      </c>
      <c r="F1946" s="1" t="s">
        <v>3205</v>
      </c>
      <c r="G1946" s="1" t="s">
        <v>18086</v>
      </c>
      <c r="H1946" s="1" t="s">
        <v>3204</v>
      </c>
      <c r="I1946" t="s">
        <v>18091</v>
      </c>
      <c r="J1946" t="s">
        <v>23</v>
      </c>
      <c r="K1946">
        <v>4590</v>
      </c>
      <c r="L1946">
        <v>207624.44</v>
      </c>
      <c r="M1946">
        <v>45.23</v>
      </c>
      <c r="N1946" t="s">
        <v>21876</v>
      </c>
      <c r="O1946" t="s">
        <v>23212</v>
      </c>
      <c r="P1946">
        <v>0</v>
      </c>
      <c r="Q1946">
        <v>0</v>
      </c>
      <c r="R1946">
        <v>4</v>
      </c>
    </row>
    <row r="1947" spans="1:18" x14ac:dyDescent="0.25">
      <c r="A1947" t="s">
        <v>2006</v>
      </c>
      <c r="B1947">
        <v>2017</v>
      </c>
      <c r="C1947">
        <v>11</v>
      </c>
      <c r="D1947">
        <v>14</v>
      </c>
      <c r="E1947" t="s">
        <v>1515</v>
      </c>
      <c r="F1947" s="1" t="s">
        <v>3205</v>
      </c>
      <c r="G1947" s="1" t="s">
        <v>3384</v>
      </c>
      <c r="H1947" s="1" t="s">
        <v>3206</v>
      </c>
      <c r="I1947" t="s">
        <v>17067</v>
      </c>
      <c r="J1947" t="s">
        <v>23</v>
      </c>
      <c r="K1947">
        <v>6270</v>
      </c>
      <c r="L1947">
        <v>261672.69</v>
      </c>
      <c r="M1947">
        <v>41.73</v>
      </c>
      <c r="N1947" t="s">
        <v>168</v>
      </c>
      <c r="O1947" t="s">
        <v>9481</v>
      </c>
      <c r="P1947">
        <v>2.7900708435018715E-2</v>
      </c>
      <c r="Q1947">
        <v>0</v>
      </c>
      <c r="R1947">
        <v>4</v>
      </c>
    </row>
    <row r="1948" spans="1:18" x14ac:dyDescent="0.25">
      <c r="A1948" t="s">
        <v>2006</v>
      </c>
      <c r="B1948">
        <v>2017</v>
      </c>
      <c r="C1948">
        <v>11</v>
      </c>
      <c r="D1948">
        <v>14</v>
      </c>
      <c r="E1948" t="s">
        <v>1515</v>
      </c>
      <c r="F1948" s="1" t="s">
        <v>3205</v>
      </c>
      <c r="G1948" s="1" t="s">
        <v>3384</v>
      </c>
      <c r="H1948" s="1" t="s">
        <v>3206</v>
      </c>
      <c r="I1948" t="s">
        <v>17068</v>
      </c>
      <c r="J1948" t="s">
        <v>23</v>
      </c>
      <c r="K1948">
        <v>7255</v>
      </c>
      <c r="L1948">
        <v>302781.27</v>
      </c>
      <c r="M1948">
        <v>41.73</v>
      </c>
      <c r="N1948" t="s">
        <v>170</v>
      </c>
      <c r="O1948" t="s">
        <v>9516</v>
      </c>
      <c r="P1948">
        <v>3.660242098978287E-2</v>
      </c>
      <c r="Q1948">
        <v>0</v>
      </c>
      <c r="R1948">
        <v>4</v>
      </c>
    </row>
    <row r="1949" spans="1:18" x14ac:dyDescent="0.25">
      <c r="A1949" t="s">
        <v>2006</v>
      </c>
      <c r="B1949">
        <v>2017</v>
      </c>
      <c r="C1949">
        <v>11</v>
      </c>
      <c r="D1949">
        <v>14</v>
      </c>
      <c r="E1949" t="s">
        <v>1515</v>
      </c>
      <c r="F1949" s="1" t="s">
        <v>3205</v>
      </c>
      <c r="G1949" s="1" t="s">
        <v>17478</v>
      </c>
      <c r="H1949" s="1" t="s">
        <v>3204</v>
      </c>
      <c r="I1949" t="s">
        <v>20039</v>
      </c>
      <c r="J1949" t="s">
        <v>23</v>
      </c>
      <c r="K1949">
        <v>230</v>
      </c>
      <c r="L1949">
        <v>7988.84</v>
      </c>
      <c r="M1949">
        <v>34.729999999999997</v>
      </c>
      <c r="N1949" t="s">
        <v>22118</v>
      </c>
      <c r="O1949" t="s">
        <v>23298</v>
      </c>
      <c r="P1949">
        <v>0</v>
      </c>
      <c r="Q1949">
        <v>0</v>
      </c>
      <c r="R1949">
        <v>4</v>
      </c>
    </row>
    <row r="1950" spans="1:18" x14ac:dyDescent="0.25">
      <c r="A1950" t="s">
        <v>2006</v>
      </c>
      <c r="B1950">
        <v>2017</v>
      </c>
      <c r="C1950">
        <v>11</v>
      </c>
      <c r="D1950">
        <v>14</v>
      </c>
      <c r="E1950" t="s">
        <v>1515</v>
      </c>
      <c r="F1950" s="1" t="s">
        <v>3205</v>
      </c>
      <c r="G1950" s="1" t="s">
        <v>18746</v>
      </c>
      <c r="H1950" s="1" t="s">
        <v>3204</v>
      </c>
      <c r="I1950" t="s">
        <v>18913</v>
      </c>
      <c r="J1950" t="s">
        <v>23</v>
      </c>
      <c r="K1950">
        <v>558</v>
      </c>
      <c r="L1950">
        <v>25798.62</v>
      </c>
      <c r="M1950">
        <v>46.23</v>
      </c>
      <c r="N1950" t="s">
        <v>22026</v>
      </c>
      <c r="O1950" t="s">
        <v>23321</v>
      </c>
      <c r="P1950">
        <v>0</v>
      </c>
      <c r="Q1950">
        <v>0</v>
      </c>
      <c r="R1950">
        <v>4</v>
      </c>
    </row>
    <row r="1951" spans="1:18" x14ac:dyDescent="0.25">
      <c r="A1951" t="s">
        <v>2006</v>
      </c>
      <c r="B1951">
        <v>2017</v>
      </c>
      <c r="C1951">
        <v>11</v>
      </c>
      <c r="D1951">
        <v>14</v>
      </c>
      <c r="E1951" t="s">
        <v>1515</v>
      </c>
      <c r="F1951" s="1" t="s">
        <v>3205</v>
      </c>
      <c r="G1951" s="1" t="s">
        <v>18746</v>
      </c>
      <c r="H1951" s="1" t="s">
        <v>7263</v>
      </c>
      <c r="I1951" t="s">
        <v>18814</v>
      </c>
      <c r="J1951" t="s">
        <v>23</v>
      </c>
      <c r="K1951">
        <v>130</v>
      </c>
      <c r="L1951">
        <v>6010.43</v>
      </c>
      <c r="M1951">
        <v>46.23</v>
      </c>
      <c r="N1951" t="s">
        <v>22021</v>
      </c>
      <c r="O1951" t="s">
        <v>23322</v>
      </c>
      <c r="P1951">
        <v>0</v>
      </c>
      <c r="Q1951">
        <v>0</v>
      </c>
      <c r="R1951">
        <v>4</v>
      </c>
    </row>
    <row r="1952" spans="1:18" x14ac:dyDescent="0.25">
      <c r="A1952" t="s">
        <v>2006</v>
      </c>
      <c r="B1952">
        <v>2017</v>
      </c>
      <c r="C1952">
        <v>11</v>
      </c>
      <c r="D1952">
        <v>14</v>
      </c>
      <c r="E1952" t="s">
        <v>1515</v>
      </c>
      <c r="F1952" s="1" t="s">
        <v>3205</v>
      </c>
      <c r="G1952" s="1" t="s">
        <v>18746</v>
      </c>
      <c r="H1952" s="1" t="s">
        <v>7263</v>
      </c>
      <c r="I1952" t="s">
        <v>18815</v>
      </c>
      <c r="J1952" t="s">
        <v>23</v>
      </c>
      <c r="K1952">
        <v>191</v>
      </c>
      <c r="L1952">
        <v>8448.7099999999991</v>
      </c>
      <c r="M1952">
        <v>44.23</v>
      </c>
      <c r="N1952" t="s">
        <v>22022</v>
      </c>
      <c r="O1952" t="s">
        <v>23323</v>
      </c>
      <c r="P1952">
        <v>0</v>
      </c>
      <c r="Q1952">
        <v>0</v>
      </c>
      <c r="R1952">
        <v>4</v>
      </c>
    </row>
    <row r="1953" spans="1:18" x14ac:dyDescent="0.25">
      <c r="A1953" t="s">
        <v>3000</v>
      </c>
      <c r="B1953">
        <v>2018</v>
      </c>
      <c r="C1953">
        <v>10</v>
      </c>
      <c r="D1953">
        <v>31</v>
      </c>
      <c r="E1953" t="s">
        <v>174</v>
      </c>
      <c r="F1953" s="1" t="s">
        <v>3205</v>
      </c>
      <c r="G1953" s="1" t="s">
        <v>3863</v>
      </c>
      <c r="H1953" s="1" t="s">
        <v>3206</v>
      </c>
      <c r="I1953" t="s">
        <v>18995</v>
      </c>
      <c r="J1953" t="s">
        <v>23</v>
      </c>
      <c r="K1953">
        <v>20150</v>
      </c>
      <c r="L1953">
        <v>932945.04</v>
      </c>
      <c r="M1953">
        <v>46.3</v>
      </c>
      <c r="N1953" t="s">
        <v>9347</v>
      </c>
      <c r="O1953" t="s">
        <v>9542</v>
      </c>
      <c r="P1953">
        <v>8.0289698840596724E-2</v>
      </c>
      <c r="Q1953">
        <v>0</v>
      </c>
      <c r="R1953">
        <v>4</v>
      </c>
    </row>
    <row r="1954" spans="1:18" x14ac:dyDescent="0.25">
      <c r="A1954" t="s">
        <v>2094</v>
      </c>
      <c r="B1954">
        <v>2017</v>
      </c>
      <c r="C1954">
        <v>12</v>
      </c>
      <c r="D1954">
        <v>19</v>
      </c>
      <c r="E1954" t="s">
        <v>1620</v>
      </c>
      <c r="F1954" s="1" t="s">
        <v>3205</v>
      </c>
      <c r="G1954" s="1" t="s">
        <v>3863</v>
      </c>
      <c r="H1954" s="1" t="s">
        <v>3206</v>
      </c>
      <c r="I1954" t="s">
        <v>18938</v>
      </c>
      <c r="J1954" t="s">
        <v>23</v>
      </c>
      <c r="K1954">
        <v>19154</v>
      </c>
      <c r="L1954">
        <v>1154986.2</v>
      </c>
      <c r="M1954">
        <v>60.3</v>
      </c>
      <c r="N1954" t="s">
        <v>9313</v>
      </c>
      <c r="O1954" t="s">
        <v>9448</v>
      </c>
      <c r="P1954">
        <v>2.823689586550486E-2</v>
      </c>
      <c r="Q1954">
        <v>0</v>
      </c>
      <c r="R1954">
        <v>4</v>
      </c>
    </row>
    <row r="1955" spans="1:18" x14ac:dyDescent="0.25">
      <c r="A1955" t="s">
        <v>14709</v>
      </c>
      <c r="B1955">
        <v>2019</v>
      </c>
      <c r="C1955">
        <v>6</v>
      </c>
      <c r="D1955">
        <v>11</v>
      </c>
      <c r="E1955" t="s">
        <v>1620</v>
      </c>
      <c r="F1955" s="1" t="s">
        <v>3205</v>
      </c>
      <c r="G1955" s="1" t="s">
        <v>3384</v>
      </c>
      <c r="H1955" s="1" t="s">
        <v>3206</v>
      </c>
      <c r="I1955" t="s">
        <v>17214</v>
      </c>
      <c r="J1955" t="s">
        <v>23</v>
      </c>
      <c r="K1955">
        <v>11424</v>
      </c>
      <c r="L1955">
        <v>556348.80000000005</v>
      </c>
      <c r="M1955">
        <v>48.7</v>
      </c>
      <c r="N1955" t="s">
        <v>645</v>
      </c>
      <c r="O1955" t="s">
        <v>9450</v>
      </c>
      <c r="P1955">
        <v>9.1123449223886266E-2</v>
      </c>
      <c r="Q1955">
        <v>0</v>
      </c>
      <c r="R1955">
        <v>2</v>
      </c>
    </row>
    <row r="1956" spans="1:18" x14ac:dyDescent="0.25">
      <c r="A1956" t="s">
        <v>1160</v>
      </c>
      <c r="B1956">
        <v>2016</v>
      </c>
      <c r="C1956">
        <v>10</v>
      </c>
      <c r="D1956">
        <v>21</v>
      </c>
      <c r="E1956" t="s">
        <v>31</v>
      </c>
      <c r="F1956" s="1" t="s">
        <v>3205</v>
      </c>
      <c r="G1956" s="1" t="s">
        <v>3384</v>
      </c>
      <c r="H1956" s="1" t="s">
        <v>3206</v>
      </c>
      <c r="I1956" t="s">
        <v>17155</v>
      </c>
      <c r="J1956" t="s">
        <v>23</v>
      </c>
      <c r="K1956">
        <v>1130</v>
      </c>
      <c r="L1956">
        <v>43082.83</v>
      </c>
      <c r="M1956">
        <v>38.130000000000003</v>
      </c>
      <c r="N1956" t="s">
        <v>298</v>
      </c>
      <c r="O1956" t="s">
        <v>9533</v>
      </c>
      <c r="P1956">
        <v>0</v>
      </c>
      <c r="Q1956">
        <v>0</v>
      </c>
      <c r="R1956">
        <v>4</v>
      </c>
    </row>
    <row r="1957" spans="1:18" x14ac:dyDescent="0.25">
      <c r="A1957" t="s">
        <v>1160</v>
      </c>
      <c r="B1957">
        <v>2016</v>
      </c>
      <c r="C1957">
        <v>10</v>
      </c>
      <c r="D1957">
        <v>21</v>
      </c>
      <c r="E1957" t="s">
        <v>31</v>
      </c>
      <c r="F1957" s="1" t="s">
        <v>3205</v>
      </c>
      <c r="G1957" s="1" t="s">
        <v>3384</v>
      </c>
      <c r="H1957" s="1" t="s">
        <v>3206</v>
      </c>
      <c r="I1957" t="s">
        <v>17156</v>
      </c>
      <c r="J1957" t="s">
        <v>23</v>
      </c>
      <c r="K1957">
        <v>2990</v>
      </c>
      <c r="L1957">
        <v>113997.94</v>
      </c>
      <c r="M1957">
        <v>38.130000000000003</v>
      </c>
      <c r="N1957" t="s">
        <v>2148</v>
      </c>
      <c r="O1957" t="s">
        <v>9552</v>
      </c>
      <c r="P1957">
        <v>0</v>
      </c>
      <c r="Q1957">
        <v>0</v>
      </c>
      <c r="R1957">
        <v>4</v>
      </c>
    </row>
    <row r="1958" spans="1:18" x14ac:dyDescent="0.25">
      <c r="A1958" t="s">
        <v>8458</v>
      </c>
      <c r="B1958">
        <v>2018</v>
      </c>
      <c r="C1958">
        <v>4</v>
      </c>
      <c r="D1958">
        <v>7</v>
      </c>
      <c r="E1958" t="s">
        <v>7471</v>
      </c>
      <c r="F1958" s="1" t="s">
        <v>9480</v>
      </c>
      <c r="G1958" s="1" t="s">
        <v>9480</v>
      </c>
      <c r="H1958" s="1" t="s">
        <v>9480</v>
      </c>
      <c r="I1958" t="s">
        <v>15705</v>
      </c>
      <c r="J1958" t="s">
        <v>38</v>
      </c>
      <c r="K1958">
        <v>150</v>
      </c>
      <c r="L1958">
        <v>196800</v>
      </c>
      <c r="M1958">
        <v>1312</v>
      </c>
      <c r="N1958" t="e">
        <v>#N/A</v>
      </c>
      <c r="O1958" t="e">
        <v>#N/A</v>
      </c>
      <c r="P1958">
        <v>0</v>
      </c>
      <c r="Q1958">
        <v>0</v>
      </c>
      <c r="R1958">
        <v>2</v>
      </c>
    </row>
    <row r="1959" spans="1:18" x14ac:dyDescent="0.25">
      <c r="A1959" t="s">
        <v>8458</v>
      </c>
      <c r="B1959">
        <v>2018</v>
      </c>
      <c r="C1959">
        <v>4</v>
      </c>
      <c r="D1959">
        <v>7</v>
      </c>
      <c r="E1959" t="s">
        <v>7471</v>
      </c>
      <c r="F1959" s="1" t="s">
        <v>5207</v>
      </c>
      <c r="G1959" s="1" t="s">
        <v>20931</v>
      </c>
      <c r="H1959" s="1" t="s">
        <v>7263</v>
      </c>
      <c r="I1959" t="s">
        <v>6670</v>
      </c>
      <c r="J1959" t="s">
        <v>38</v>
      </c>
      <c r="K1959">
        <v>600</v>
      </c>
      <c r="L1959">
        <v>207000</v>
      </c>
      <c r="M1959">
        <v>345</v>
      </c>
      <c r="N1959" t="s">
        <v>9115</v>
      </c>
      <c r="O1959" t="s">
        <v>9460</v>
      </c>
      <c r="P1959">
        <v>0</v>
      </c>
      <c r="Q1959">
        <v>5.3749608642032903E-2</v>
      </c>
      <c r="R1959">
        <v>2</v>
      </c>
    </row>
    <row r="1960" spans="1:18" x14ac:dyDescent="0.25">
      <c r="A1960" t="s">
        <v>10173</v>
      </c>
      <c r="B1960">
        <v>2019</v>
      </c>
      <c r="C1960">
        <v>1</v>
      </c>
      <c r="D1960">
        <v>17</v>
      </c>
      <c r="E1960" t="s">
        <v>10171</v>
      </c>
      <c r="F1960" s="1" t="s">
        <v>3205</v>
      </c>
      <c r="G1960" s="1" t="s">
        <v>3863</v>
      </c>
      <c r="H1960" s="1" t="s">
        <v>3206</v>
      </c>
      <c r="I1960" t="s">
        <v>19210</v>
      </c>
      <c r="J1960" t="s">
        <v>23</v>
      </c>
      <c r="K1960">
        <v>10680</v>
      </c>
      <c r="L1960">
        <v>488075.95</v>
      </c>
      <c r="M1960">
        <v>45.7</v>
      </c>
      <c r="N1960" t="s">
        <v>9344</v>
      </c>
      <c r="O1960" t="s">
        <v>9496</v>
      </c>
      <c r="P1960">
        <v>3.9816758144422926E-2</v>
      </c>
      <c r="Q1960">
        <v>0</v>
      </c>
      <c r="R1960">
        <v>1</v>
      </c>
    </row>
    <row r="1961" spans="1:18" x14ac:dyDescent="0.25">
      <c r="A1961" t="s">
        <v>10173</v>
      </c>
      <c r="B1961">
        <v>2019</v>
      </c>
      <c r="C1961">
        <v>1</v>
      </c>
      <c r="D1961">
        <v>17</v>
      </c>
      <c r="E1961" t="s">
        <v>10171</v>
      </c>
      <c r="F1961" s="1" t="s">
        <v>3205</v>
      </c>
      <c r="G1961" s="1" t="s">
        <v>3863</v>
      </c>
      <c r="H1961" s="1" t="s">
        <v>3206</v>
      </c>
      <c r="I1961" t="s">
        <v>19159</v>
      </c>
      <c r="J1961" t="s">
        <v>23</v>
      </c>
      <c r="K1961">
        <v>7180</v>
      </c>
      <c r="L1961">
        <v>328125.96999999997</v>
      </c>
      <c r="M1961">
        <v>45.7</v>
      </c>
      <c r="N1961" t="s">
        <v>9304</v>
      </c>
      <c r="O1961" t="s">
        <v>9502</v>
      </c>
      <c r="P1961">
        <v>0</v>
      </c>
      <c r="Q1961">
        <v>0</v>
      </c>
      <c r="R1961">
        <v>1</v>
      </c>
    </row>
    <row r="1962" spans="1:18" x14ac:dyDescent="0.25">
      <c r="A1962" t="s">
        <v>10173</v>
      </c>
      <c r="B1962">
        <v>2019</v>
      </c>
      <c r="C1962">
        <v>1</v>
      </c>
      <c r="D1962">
        <v>17</v>
      </c>
      <c r="E1962" t="s">
        <v>10171</v>
      </c>
      <c r="F1962" s="1" t="s">
        <v>3205</v>
      </c>
      <c r="G1962" s="1" t="s">
        <v>3863</v>
      </c>
      <c r="H1962" s="1" t="s">
        <v>3206</v>
      </c>
      <c r="I1962" t="s">
        <v>19162</v>
      </c>
      <c r="J1962" t="s">
        <v>23</v>
      </c>
      <c r="K1962">
        <v>2630</v>
      </c>
      <c r="L1962">
        <v>120190.99</v>
      </c>
      <c r="M1962">
        <v>45.7</v>
      </c>
      <c r="N1962" t="s">
        <v>9335</v>
      </c>
      <c r="O1962" t="s">
        <v>9441</v>
      </c>
      <c r="P1962">
        <v>0.12724850134172863</v>
      </c>
      <c r="Q1962">
        <v>0</v>
      </c>
      <c r="R1962">
        <v>1</v>
      </c>
    </row>
    <row r="1963" spans="1:18" x14ac:dyDescent="0.25">
      <c r="A1963" t="s">
        <v>8715</v>
      </c>
      <c r="B1963">
        <v>2018</v>
      </c>
      <c r="C1963">
        <v>9</v>
      </c>
      <c r="D1963">
        <v>12</v>
      </c>
      <c r="E1963" t="s">
        <v>8609</v>
      </c>
      <c r="F1963" s="1" t="s">
        <v>5207</v>
      </c>
      <c r="G1963" s="1" t="s">
        <v>6745</v>
      </c>
      <c r="H1963" s="1" t="s">
        <v>7263</v>
      </c>
      <c r="I1963" t="s">
        <v>7192</v>
      </c>
      <c r="J1963" t="s">
        <v>38</v>
      </c>
      <c r="K1963">
        <v>103</v>
      </c>
      <c r="L1963">
        <v>49831.4</v>
      </c>
      <c r="M1963">
        <v>483.8</v>
      </c>
      <c r="N1963" t="s">
        <v>8934</v>
      </c>
      <c r="O1963" t="s">
        <v>10116</v>
      </c>
      <c r="P1963">
        <v>0</v>
      </c>
      <c r="Q1963">
        <v>0</v>
      </c>
      <c r="R1963">
        <v>3</v>
      </c>
    </row>
    <row r="1964" spans="1:18" x14ac:dyDescent="0.25">
      <c r="A1964" t="s">
        <v>420</v>
      </c>
      <c r="B1964">
        <v>2016</v>
      </c>
      <c r="C1964">
        <v>1</v>
      </c>
      <c r="D1964">
        <v>26</v>
      </c>
      <c r="E1964" t="s">
        <v>226</v>
      </c>
      <c r="F1964" s="1" t="s">
        <v>3205</v>
      </c>
      <c r="G1964" s="1" t="s">
        <v>3863</v>
      </c>
      <c r="H1964" s="1" t="s">
        <v>3206</v>
      </c>
      <c r="I1964" t="s">
        <v>19010</v>
      </c>
      <c r="J1964" t="s">
        <v>23</v>
      </c>
      <c r="K1964">
        <v>8410</v>
      </c>
      <c r="L1964">
        <v>262392</v>
      </c>
      <c r="M1964">
        <v>31.2</v>
      </c>
      <c r="N1964" t="s">
        <v>9337</v>
      </c>
      <c r="O1964" t="s">
        <v>9440</v>
      </c>
      <c r="P1964">
        <v>0.12068470364021268</v>
      </c>
      <c r="Q1964">
        <v>0</v>
      </c>
      <c r="R1964">
        <v>1</v>
      </c>
    </row>
    <row r="1965" spans="1:18" x14ac:dyDescent="0.25">
      <c r="A1965" t="s">
        <v>10685</v>
      </c>
      <c r="B1965">
        <v>2019</v>
      </c>
      <c r="C1965">
        <v>4</v>
      </c>
      <c r="D1965">
        <v>5</v>
      </c>
      <c r="E1965" t="s">
        <v>2307</v>
      </c>
      <c r="F1965" s="1" t="s">
        <v>3205</v>
      </c>
      <c r="G1965" s="1" t="s">
        <v>3203</v>
      </c>
      <c r="H1965" s="1" t="s">
        <v>3206</v>
      </c>
      <c r="I1965" t="s">
        <v>17812</v>
      </c>
      <c r="J1965" t="s">
        <v>23</v>
      </c>
      <c r="K1965">
        <v>2002</v>
      </c>
      <c r="L1965">
        <v>93293.2</v>
      </c>
      <c r="M1965">
        <v>46.6</v>
      </c>
      <c r="N1965" t="s">
        <v>35</v>
      </c>
      <c r="O1965" t="s">
        <v>9486</v>
      </c>
      <c r="P1965">
        <v>0</v>
      </c>
      <c r="Q1965">
        <v>0</v>
      </c>
      <c r="R1965">
        <v>2</v>
      </c>
    </row>
    <row r="1966" spans="1:18" x14ac:dyDescent="0.25">
      <c r="A1966" t="s">
        <v>10685</v>
      </c>
      <c r="B1966">
        <v>2019</v>
      </c>
      <c r="C1966">
        <v>4</v>
      </c>
      <c r="D1966">
        <v>5</v>
      </c>
      <c r="E1966" t="s">
        <v>2307</v>
      </c>
      <c r="F1966" s="1" t="s">
        <v>3205</v>
      </c>
      <c r="G1966" s="1" t="s">
        <v>3203</v>
      </c>
      <c r="H1966" s="1" t="s">
        <v>3206</v>
      </c>
      <c r="I1966" t="s">
        <v>17887</v>
      </c>
      <c r="J1966" t="s">
        <v>23</v>
      </c>
      <c r="K1966">
        <v>1496</v>
      </c>
      <c r="L1966">
        <v>69713.600000000006</v>
      </c>
      <c r="M1966">
        <v>46.6</v>
      </c>
      <c r="N1966" t="s">
        <v>187</v>
      </c>
      <c r="O1966" t="s">
        <v>9489</v>
      </c>
      <c r="P1966">
        <v>0</v>
      </c>
      <c r="Q1966">
        <v>0</v>
      </c>
      <c r="R1966">
        <v>2</v>
      </c>
    </row>
    <row r="1967" spans="1:18" x14ac:dyDescent="0.25">
      <c r="A1967" t="s">
        <v>10685</v>
      </c>
      <c r="B1967">
        <v>2019</v>
      </c>
      <c r="C1967">
        <v>4</v>
      </c>
      <c r="D1967">
        <v>5</v>
      </c>
      <c r="E1967" t="s">
        <v>2307</v>
      </c>
      <c r="F1967" s="1" t="s">
        <v>3205</v>
      </c>
      <c r="G1967" s="1" t="s">
        <v>3203</v>
      </c>
      <c r="H1967" s="1" t="s">
        <v>3206</v>
      </c>
      <c r="I1967" t="s">
        <v>17889</v>
      </c>
      <c r="J1967" t="s">
        <v>23</v>
      </c>
      <c r="K1967">
        <v>1502</v>
      </c>
      <c r="L1967">
        <v>74499.199999999997</v>
      </c>
      <c r="M1967">
        <v>49.6</v>
      </c>
      <c r="N1967" t="s">
        <v>49</v>
      </c>
      <c r="O1967" t="s">
        <v>9491</v>
      </c>
      <c r="P1967">
        <v>0</v>
      </c>
      <c r="Q1967">
        <v>0</v>
      </c>
      <c r="R1967">
        <v>2</v>
      </c>
    </row>
    <row r="1968" spans="1:18" x14ac:dyDescent="0.25">
      <c r="A1968" t="s">
        <v>2633</v>
      </c>
      <c r="B1968">
        <v>2018</v>
      </c>
      <c r="C1968">
        <v>7</v>
      </c>
      <c r="D1968">
        <v>9</v>
      </c>
      <c r="E1968" t="s">
        <v>31</v>
      </c>
      <c r="F1968" s="1" t="s">
        <v>3205</v>
      </c>
      <c r="G1968" s="1" t="s">
        <v>18086</v>
      </c>
      <c r="H1968" s="1" t="s">
        <v>3204</v>
      </c>
      <c r="I1968" t="s">
        <v>18091</v>
      </c>
      <c r="J1968" t="s">
        <v>23</v>
      </c>
      <c r="K1968">
        <v>1510</v>
      </c>
      <c r="L1968">
        <v>78840</v>
      </c>
      <c r="M1968">
        <v>52.21</v>
      </c>
      <c r="N1968" t="s">
        <v>21876</v>
      </c>
      <c r="O1968" t="s">
        <v>23212</v>
      </c>
      <c r="P1968">
        <v>0</v>
      </c>
      <c r="Q1968">
        <v>0</v>
      </c>
      <c r="R1968">
        <v>3</v>
      </c>
    </row>
    <row r="1969" spans="1:18" x14ac:dyDescent="0.25">
      <c r="A1969" t="s">
        <v>2633</v>
      </c>
      <c r="B1969">
        <v>2018</v>
      </c>
      <c r="C1969">
        <v>7</v>
      </c>
      <c r="D1969">
        <v>9</v>
      </c>
      <c r="E1969" t="s">
        <v>31</v>
      </c>
      <c r="F1969" s="1" t="s">
        <v>3205</v>
      </c>
      <c r="G1969" s="1" t="s">
        <v>3203</v>
      </c>
      <c r="H1969" s="1" t="s">
        <v>3206</v>
      </c>
      <c r="I1969" t="s">
        <v>195</v>
      </c>
      <c r="J1969" t="s">
        <v>23</v>
      </c>
      <c r="K1969">
        <v>400</v>
      </c>
      <c r="L1969">
        <v>20808.32</v>
      </c>
      <c r="M1969">
        <v>52.02</v>
      </c>
      <c r="N1969" t="s">
        <v>49</v>
      </c>
      <c r="O1969" t="s">
        <v>9491</v>
      </c>
      <c r="P1969">
        <v>0</v>
      </c>
      <c r="Q1969">
        <v>0</v>
      </c>
      <c r="R1969">
        <v>3</v>
      </c>
    </row>
    <row r="1970" spans="1:18" x14ac:dyDescent="0.25">
      <c r="A1970" t="s">
        <v>2633</v>
      </c>
      <c r="B1970">
        <v>2018</v>
      </c>
      <c r="C1970">
        <v>7</v>
      </c>
      <c r="D1970">
        <v>9</v>
      </c>
      <c r="E1970" t="s">
        <v>31</v>
      </c>
      <c r="F1970" s="1" t="s">
        <v>3205</v>
      </c>
      <c r="G1970" s="1" t="s">
        <v>3967</v>
      </c>
      <c r="H1970" s="1" t="s">
        <v>3206</v>
      </c>
      <c r="I1970" t="s">
        <v>18340</v>
      </c>
      <c r="J1970" t="s">
        <v>23</v>
      </c>
      <c r="K1970">
        <v>106</v>
      </c>
      <c r="L1970">
        <v>16715.419999999998</v>
      </c>
      <c r="M1970">
        <v>157.69</v>
      </c>
      <c r="N1970" t="s">
        <v>9229</v>
      </c>
      <c r="O1970" t="s">
        <v>10726</v>
      </c>
      <c r="P1970">
        <v>0</v>
      </c>
      <c r="Q1970">
        <v>0</v>
      </c>
      <c r="R1970">
        <v>3</v>
      </c>
    </row>
    <row r="1971" spans="1:18" x14ac:dyDescent="0.25">
      <c r="A1971" t="s">
        <v>2633</v>
      </c>
      <c r="B1971">
        <v>2018</v>
      </c>
      <c r="C1971">
        <v>7</v>
      </c>
      <c r="D1971">
        <v>9</v>
      </c>
      <c r="E1971" t="s">
        <v>31</v>
      </c>
      <c r="F1971" s="1" t="s">
        <v>3205</v>
      </c>
      <c r="G1971" s="1" t="s">
        <v>3203</v>
      </c>
      <c r="H1971" s="1" t="s">
        <v>3204</v>
      </c>
      <c r="I1971" t="s">
        <v>17631</v>
      </c>
      <c r="J1971" t="s">
        <v>23</v>
      </c>
      <c r="K1971">
        <v>20</v>
      </c>
      <c r="L1971">
        <v>854.88</v>
      </c>
      <c r="M1971">
        <v>42.74</v>
      </c>
      <c r="N1971" t="s">
        <v>9141</v>
      </c>
      <c r="O1971" t="s">
        <v>9729</v>
      </c>
      <c r="P1971">
        <v>0</v>
      </c>
      <c r="Q1971">
        <v>0</v>
      </c>
      <c r="R1971">
        <v>3</v>
      </c>
    </row>
    <row r="1972" spans="1:18" x14ac:dyDescent="0.25">
      <c r="A1972" t="s">
        <v>2633</v>
      </c>
      <c r="B1972">
        <v>2018</v>
      </c>
      <c r="C1972">
        <v>7</v>
      </c>
      <c r="D1972">
        <v>9</v>
      </c>
      <c r="E1972" t="s">
        <v>31</v>
      </c>
      <c r="F1972" s="1" t="s">
        <v>3205</v>
      </c>
      <c r="G1972" s="1" t="s">
        <v>3203</v>
      </c>
      <c r="H1972" s="1" t="s">
        <v>3206</v>
      </c>
      <c r="I1972" t="s">
        <v>34</v>
      </c>
      <c r="J1972" t="s">
        <v>23</v>
      </c>
      <c r="K1972">
        <v>600</v>
      </c>
      <c r="L1972">
        <v>31212.48</v>
      </c>
      <c r="M1972">
        <v>52.02</v>
      </c>
      <c r="N1972" t="s">
        <v>35</v>
      </c>
      <c r="O1972" t="s">
        <v>9486</v>
      </c>
      <c r="P1972">
        <v>0</v>
      </c>
      <c r="Q1972">
        <v>0</v>
      </c>
      <c r="R1972">
        <v>3</v>
      </c>
    </row>
    <row r="1973" spans="1:18" x14ac:dyDescent="0.25">
      <c r="A1973" t="s">
        <v>2633</v>
      </c>
      <c r="B1973">
        <v>2018</v>
      </c>
      <c r="C1973">
        <v>7</v>
      </c>
      <c r="D1973">
        <v>9</v>
      </c>
      <c r="E1973" t="s">
        <v>31</v>
      </c>
      <c r="F1973" s="1" t="s">
        <v>3205</v>
      </c>
      <c r="G1973" s="1" t="s">
        <v>3959</v>
      </c>
      <c r="H1973" s="1" t="s">
        <v>7263</v>
      </c>
      <c r="I1973" t="s">
        <v>2635</v>
      </c>
      <c r="J1973" t="s">
        <v>300</v>
      </c>
      <c r="K1973">
        <v>135</v>
      </c>
      <c r="L1973">
        <v>5890.05</v>
      </c>
      <c r="M1973">
        <v>43.63</v>
      </c>
      <c r="N1973" t="s">
        <v>2635</v>
      </c>
      <c r="O1973" t="s">
        <v>9734</v>
      </c>
      <c r="P1973">
        <v>0</v>
      </c>
      <c r="Q1973">
        <v>0</v>
      </c>
      <c r="R1973">
        <v>3</v>
      </c>
    </row>
    <row r="1974" spans="1:18" x14ac:dyDescent="0.25">
      <c r="A1974" t="s">
        <v>2351</v>
      </c>
      <c r="B1974">
        <v>2018</v>
      </c>
      <c r="C1974">
        <v>3</v>
      </c>
      <c r="D1974">
        <v>30</v>
      </c>
      <c r="E1974" t="s">
        <v>2339</v>
      </c>
      <c r="F1974" s="1" t="s">
        <v>3205</v>
      </c>
      <c r="G1974" s="1" t="s">
        <v>3863</v>
      </c>
      <c r="H1974" s="1" t="s">
        <v>3206</v>
      </c>
      <c r="I1974" t="s">
        <v>19546</v>
      </c>
      <c r="J1974" t="s">
        <v>23</v>
      </c>
      <c r="K1974">
        <v>6720</v>
      </c>
      <c r="L1974">
        <v>904407.71</v>
      </c>
      <c r="M1974">
        <v>134.58000000000001</v>
      </c>
      <c r="N1974" t="s">
        <v>9325</v>
      </c>
      <c r="O1974" t="s">
        <v>9699</v>
      </c>
      <c r="P1974">
        <v>0</v>
      </c>
      <c r="Q1974">
        <v>0</v>
      </c>
      <c r="R1974">
        <v>1</v>
      </c>
    </row>
    <row r="1975" spans="1:18" x14ac:dyDescent="0.25">
      <c r="A1975" t="s">
        <v>2351</v>
      </c>
      <c r="B1975">
        <v>2018</v>
      </c>
      <c r="C1975">
        <v>3</v>
      </c>
      <c r="D1975">
        <v>30</v>
      </c>
      <c r="E1975" t="s">
        <v>2339</v>
      </c>
      <c r="F1975" s="1" t="s">
        <v>3205</v>
      </c>
      <c r="G1975" s="1" t="s">
        <v>3863</v>
      </c>
      <c r="H1975" s="1" t="s">
        <v>3206</v>
      </c>
      <c r="I1975" t="s">
        <v>19547</v>
      </c>
      <c r="J1975" t="s">
        <v>23</v>
      </c>
      <c r="K1975">
        <v>15095</v>
      </c>
      <c r="L1975">
        <v>2041024.62</v>
      </c>
      <c r="M1975">
        <v>135.21</v>
      </c>
      <c r="N1975" t="s">
        <v>9326</v>
      </c>
      <c r="O1975" t="s">
        <v>9718</v>
      </c>
      <c r="P1975">
        <v>0</v>
      </c>
      <c r="Q1975">
        <v>0</v>
      </c>
      <c r="R1975">
        <v>1</v>
      </c>
    </row>
    <row r="1976" spans="1:18" x14ac:dyDescent="0.25">
      <c r="A1976" t="s">
        <v>16049</v>
      </c>
      <c r="B1976">
        <v>2019</v>
      </c>
      <c r="C1976">
        <v>10</v>
      </c>
      <c r="D1976">
        <v>25</v>
      </c>
      <c r="E1976" t="s">
        <v>1620</v>
      </c>
      <c r="F1976" s="1" t="s">
        <v>3205</v>
      </c>
      <c r="G1976" s="1" t="s">
        <v>3863</v>
      </c>
      <c r="H1976" s="1" t="s">
        <v>3206</v>
      </c>
      <c r="I1976" t="s">
        <v>19303</v>
      </c>
      <c r="J1976" t="s">
        <v>23</v>
      </c>
      <c r="K1976">
        <v>10609</v>
      </c>
      <c r="L1976">
        <v>676854.2</v>
      </c>
      <c r="M1976">
        <v>63.8</v>
      </c>
      <c r="N1976" t="s">
        <v>9314</v>
      </c>
      <c r="O1976" t="s">
        <v>9453</v>
      </c>
      <c r="P1976">
        <v>1.984751079033405E-2</v>
      </c>
      <c r="Q1976">
        <v>0</v>
      </c>
      <c r="R1976">
        <v>4</v>
      </c>
    </row>
    <row r="1977" spans="1:18" x14ac:dyDescent="0.25">
      <c r="A1977" t="s">
        <v>16049</v>
      </c>
      <c r="B1977">
        <v>2019</v>
      </c>
      <c r="C1977">
        <v>10</v>
      </c>
      <c r="D1977">
        <v>25</v>
      </c>
      <c r="E1977" t="s">
        <v>1620</v>
      </c>
      <c r="F1977" s="1" t="s">
        <v>3205</v>
      </c>
      <c r="G1977" s="1" t="s">
        <v>3384</v>
      </c>
      <c r="H1977" s="1" t="s">
        <v>3206</v>
      </c>
      <c r="I1977" t="s">
        <v>17299</v>
      </c>
      <c r="J1977" t="s">
        <v>23</v>
      </c>
      <c r="K1977">
        <v>9610</v>
      </c>
      <c r="L1977">
        <v>422840</v>
      </c>
      <c r="M1977">
        <v>44</v>
      </c>
      <c r="N1977" t="s">
        <v>160</v>
      </c>
      <c r="O1977" t="s">
        <v>9452</v>
      </c>
      <c r="P1977">
        <v>0.10110188471641929</v>
      </c>
      <c r="Q1977">
        <v>0</v>
      </c>
      <c r="R1977">
        <v>4</v>
      </c>
    </row>
    <row r="1978" spans="1:18" x14ac:dyDescent="0.25">
      <c r="A1978" t="s">
        <v>16457</v>
      </c>
      <c r="B1978">
        <v>2019</v>
      </c>
      <c r="C1978">
        <v>12</v>
      </c>
      <c r="D1978">
        <v>23</v>
      </c>
      <c r="E1978" t="s">
        <v>226</v>
      </c>
      <c r="F1978" s="1" t="s">
        <v>3205</v>
      </c>
      <c r="G1978" s="1" t="s">
        <v>3863</v>
      </c>
      <c r="H1978" s="1" t="s">
        <v>3206</v>
      </c>
      <c r="I1978" t="s">
        <v>19204</v>
      </c>
      <c r="J1978" t="s">
        <v>23</v>
      </c>
      <c r="K1978">
        <v>8260</v>
      </c>
      <c r="L1978">
        <v>392350</v>
      </c>
      <c r="M1978">
        <v>47.5</v>
      </c>
      <c r="N1978" t="s">
        <v>9340</v>
      </c>
      <c r="O1978" t="s">
        <v>9482</v>
      </c>
      <c r="P1978">
        <v>8.0867377033553248E-2</v>
      </c>
      <c r="Q1978">
        <v>0</v>
      </c>
      <c r="R1978">
        <v>4</v>
      </c>
    </row>
    <row r="1979" spans="1:18" x14ac:dyDescent="0.25">
      <c r="A1979" t="s">
        <v>8261</v>
      </c>
      <c r="B1979">
        <v>2017</v>
      </c>
      <c r="C1979">
        <v>11</v>
      </c>
      <c r="D1979">
        <v>22</v>
      </c>
      <c r="E1979" t="s">
        <v>7328</v>
      </c>
      <c r="F1979" s="1" t="s">
        <v>5207</v>
      </c>
      <c r="G1979" s="1" t="s">
        <v>20931</v>
      </c>
      <c r="H1979" s="1" t="s">
        <v>7263</v>
      </c>
      <c r="I1979" t="s">
        <v>20993</v>
      </c>
      <c r="J1979" t="s">
        <v>23</v>
      </c>
      <c r="K1979">
        <v>600</v>
      </c>
      <c r="L1979">
        <v>114827.64</v>
      </c>
      <c r="M1979">
        <v>191.38</v>
      </c>
      <c r="N1979" t="s">
        <v>9113</v>
      </c>
      <c r="O1979" t="s">
        <v>9475</v>
      </c>
      <c r="P1979">
        <v>0</v>
      </c>
      <c r="Q1979">
        <v>2.4283935156735645E-2</v>
      </c>
      <c r="R1979">
        <v>4</v>
      </c>
    </row>
    <row r="1980" spans="1:18" x14ac:dyDescent="0.25">
      <c r="A1980" t="s">
        <v>2430</v>
      </c>
      <c r="B1980">
        <v>2018</v>
      </c>
      <c r="C1980">
        <v>4</v>
      </c>
      <c r="D1980">
        <v>25</v>
      </c>
      <c r="E1980" t="s">
        <v>1395</v>
      </c>
      <c r="F1980" s="1" t="s">
        <v>3205</v>
      </c>
      <c r="G1980" s="1" t="s">
        <v>3967</v>
      </c>
      <c r="H1980" s="1" t="s">
        <v>3206</v>
      </c>
      <c r="I1980" t="s">
        <v>18702</v>
      </c>
      <c r="J1980" t="s">
        <v>23</v>
      </c>
      <c r="K1980">
        <v>18577</v>
      </c>
      <c r="L1980">
        <v>1198216.57</v>
      </c>
      <c r="M1980">
        <v>64.5</v>
      </c>
      <c r="N1980" t="s">
        <v>9278</v>
      </c>
      <c r="O1980" t="s">
        <v>10727</v>
      </c>
      <c r="P1980">
        <v>0</v>
      </c>
      <c r="Q1980">
        <v>0</v>
      </c>
      <c r="R1980">
        <v>2</v>
      </c>
    </row>
    <row r="1981" spans="1:18" x14ac:dyDescent="0.25">
      <c r="A1981" t="s">
        <v>1718</v>
      </c>
      <c r="B1981">
        <v>2017</v>
      </c>
      <c r="C1981">
        <v>7</v>
      </c>
      <c r="D1981">
        <v>10</v>
      </c>
      <c r="E1981" t="s">
        <v>174</v>
      </c>
      <c r="F1981" s="1" t="s">
        <v>3205</v>
      </c>
      <c r="G1981" s="1" t="s">
        <v>3863</v>
      </c>
      <c r="H1981" s="1" t="s">
        <v>3206</v>
      </c>
      <c r="I1981" t="s">
        <v>18977</v>
      </c>
      <c r="J1981" t="s">
        <v>23</v>
      </c>
      <c r="K1981">
        <v>9769</v>
      </c>
      <c r="L1981">
        <v>574417.22</v>
      </c>
      <c r="M1981">
        <v>58.8</v>
      </c>
      <c r="N1981" t="s">
        <v>9313</v>
      </c>
      <c r="O1981" t="s">
        <v>9448</v>
      </c>
      <c r="P1981">
        <v>2.823689586550486E-2</v>
      </c>
      <c r="Q1981">
        <v>0</v>
      </c>
      <c r="R1981">
        <v>3</v>
      </c>
    </row>
    <row r="1982" spans="1:18" x14ac:dyDescent="0.25">
      <c r="A1982" t="s">
        <v>1718</v>
      </c>
      <c r="B1982">
        <v>2017</v>
      </c>
      <c r="C1982">
        <v>7</v>
      </c>
      <c r="D1982">
        <v>10</v>
      </c>
      <c r="E1982" t="s">
        <v>174</v>
      </c>
      <c r="F1982" s="1" t="s">
        <v>3205</v>
      </c>
      <c r="G1982" s="1" t="s">
        <v>3384</v>
      </c>
      <c r="H1982" s="1" t="s">
        <v>3206</v>
      </c>
      <c r="I1982" t="s">
        <v>17079</v>
      </c>
      <c r="J1982" t="s">
        <v>23</v>
      </c>
      <c r="K1982">
        <v>5515</v>
      </c>
      <c r="L1982">
        <v>209570.01</v>
      </c>
      <c r="M1982">
        <v>38</v>
      </c>
      <c r="N1982" t="s">
        <v>170</v>
      </c>
      <c r="O1982" t="s">
        <v>9516</v>
      </c>
      <c r="P1982">
        <v>3.660242098978287E-2</v>
      </c>
      <c r="Q1982">
        <v>0</v>
      </c>
      <c r="R1982">
        <v>3</v>
      </c>
    </row>
    <row r="1983" spans="1:18" x14ac:dyDescent="0.25">
      <c r="A1983" t="s">
        <v>1718</v>
      </c>
      <c r="B1983">
        <v>2017</v>
      </c>
      <c r="C1983">
        <v>7</v>
      </c>
      <c r="D1983">
        <v>10</v>
      </c>
      <c r="E1983" t="s">
        <v>174</v>
      </c>
      <c r="F1983" s="1" t="s">
        <v>3205</v>
      </c>
      <c r="G1983" s="1" t="s">
        <v>3863</v>
      </c>
      <c r="H1983" s="1" t="s">
        <v>3204</v>
      </c>
      <c r="I1983" t="s">
        <v>19595</v>
      </c>
      <c r="J1983" t="s">
        <v>23</v>
      </c>
      <c r="K1983">
        <v>3000</v>
      </c>
      <c r="L1983">
        <v>127500</v>
      </c>
      <c r="M1983">
        <v>42.5</v>
      </c>
      <c r="N1983" t="s">
        <v>9335</v>
      </c>
      <c r="O1983" t="s">
        <v>9588</v>
      </c>
      <c r="P1983">
        <v>0</v>
      </c>
      <c r="Q1983">
        <v>0</v>
      </c>
      <c r="R1983">
        <v>3</v>
      </c>
    </row>
    <row r="1984" spans="1:18" x14ac:dyDescent="0.25">
      <c r="A1984" t="s">
        <v>7751</v>
      </c>
      <c r="B1984">
        <v>2016</v>
      </c>
      <c r="C1984">
        <v>9</v>
      </c>
      <c r="D1984">
        <v>30</v>
      </c>
      <c r="E1984" t="s">
        <v>7368</v>
      </c>
      <c r="F1984" s="1" t="s">
        <v>5207</v>
      </c>
      <c r="G1984" s="1" t="s">
        <v>21316</v>
      </c>
      <c r="H1984" s="1" t="s">
        <v>7263</v>
      </c>
      <c r="I1984" t="s">
        <v>6831</v>
      </c>
      <c r="J1984" t="s">
        <v>38</v>
      </c>
      <c r="K1984">
        <v>102</v>
      </c>
      <c r="L1984">
        <v>8184.48</v>
      </c>
      <c r="M1984">
        <v>80.239999999999995</v>
      </c>
      <c r="N1984" t="s">
        <v>6831</v>
      </c>
      <c r="O1984" t="s">
        <v>9887</v>
      </c>
      <c r="P1984">
        <v>0</v>
      </c>
      <c r="Q1984">
        <v>0</v>
      </c>
      <c r="R1984">
        <v>3</v>
      </c>
    </row>
    <row r="1985" spans="1:18" x14ac:dyDescent="0.25">
      <c r="A1985" t="s">
        <v>16459</v>
      </c>
      <c r="B1985">
        <v>2019</v>
      </c>
      <c r="C1985">
        <v>12</v>
      </c>
      <c r="D1985">
        <v>10</v>
      </c>
      <c r="E1985" t="s">
        <v>15699</v>
      </c>
      <c r="F1985" s="1" t="s">
        <v>3205</v>
      </c>
      <c r="G1985" s="1" t="s">
        <v>3384</v>
      </c>
      <c r="H1985" s="1" t="s">
        <v>3206</v>
      </c>
      <c r="I1985" t="s">
        <v>17214</v>
      </c>
      <c r="J1985" t="s">
        <v>23</v>
      </c>
      <c r="K1985">
        <v>1428</v>
      </c>
      <c r="L1985">
        <v>62118</v>
      </c>
      <c r="M1985">
        <v>43.5</v>
      </c>
      <c r="N1985" t="s">
        <v>645</v>
      </c>
      <c r="O1985" t="s">
        <v>9450</v>
      </c>
      <c r="P1985">
        <v>9.1123449223886266E-2</v>
      </c>
      <c r="Q1985">
        <v>0</v>
      </c>
      <c r="R1985">
        <v>4</v>
      </c>
    </row>
    <row r="1986" spans="1:18" x14ac:dyDescent="0.25">
      <c r="A1986" t="s">
        <v>16459</v>
      </c>
      <c r="B1986">
        <v>2019</v>
      </c>
      <c r="C1986">
        <v>12</v>
      </c>
      <c r="D1986">
        <v>10</v>
      </c>
      <c r="E1986" t="s">
        <v>15699</v>
      </c>
      <c r="F1986" s="1" t="s">
        <v>3205</v>
      </c>
      <c r="G1986" s="1" t="s">
        <v>3384</v>
      </c>
      <c r="H1986" s="1" t="s">
        <v>3206</v>
      </c>
      <c r="I1986" t="s">
        <v>17215</v>
      </c>
      <c r="J1986" t="s">
        <v>23</v>
      </c>
      <c r="K1986">
        <v>574</v>
      </c>
      <c r="L1986">
        <v>24796.799999999999</v>
      </c>
      <c r="M1986">
        <v>43.2</v>
      </c>
      <c r="N1986" t="s">
        <v>170</v>
      </c>
      <c r="O1986" t="s">
        <v>9516</v>
      </c>
      <c r="P1986">
        <v>3.660242098978287E-2</v>
      </c>
      <c r="Q1986">
        <v>0</v>
      </c>
      <c r="R1986">
        <v>4</v>
      </c>
    </row>
    <row r="1987" spans="1:18" x14ac:dyDescent="0.25">
      <c r="A1987" t="s">
        <v>16459</v>
      </c>
      <c r="B1987">
        <v>2019</v>
      </c>
      <c r="C1987">
        <v>12</v>
      </c>
      <c r="D1987">
        <v>10</v>
      </c>
      <c r="E1987" t="s">
        <v>15699</v>
      </c>
      <c r="F1987" s="1" t="s">
        <v>3205</v>
      </c>
      <c r="G1987" s="1" t="s">
        <v>3384</v>
      </c>
      <c r="H1987" s="1" t="s">
        <v>3206</v>
      </c>
      <c r="I1987" t="s">
        <v>17216</v>
      </c>
      <c r="J1987" t="s">
        <v>23</v>
      </c>
      <c r="K1987">
        <v>6816</v>
      </c>
      <c r="L1987">
        <v>296496</v>
      </c>
      <c r="M1987">
        <v>43.5</v>
      </c>
      <c r="N1987" t="s">
        <v>166</v>
      </c>
      <c r="O1987" t="s">
        <v>9509</v>
      </c>
      <c r="P1987">
        <v>0</v>
      </c>
      <c r="Q1987">
        <v>0</v>
      </c>
      <c r="R1987">
        <v>4</v>
      </c>
    </row>
    <row r="1988" spans="1:18" x14ac:dyDescent="0.25">
      <c r="A1988" t="s">
        <v>16461</v>
      </c>
      <c r="B1988">
        <v>2018</v>
      </c>
      <c r="C1988">
        <v>10</v>
      </c>
      <c r="D1988">
        <v>15</v>
      </c>
      <c r="E1988" t="s">
        <v>16463</v>
      </c>
      <c r="F1988" s="1" t="s">
        <v>9480</v>
      </c>
      <c r="G1988" s="1" t="s">
        <v>9480</v>
      </c>
      <c r="H1988" s="1" t="s">
        <v>9480</v>
      </c>
      <c r="I1988" t="s">
        <v>16439</v>
      </c>
      <c r="J1988" t="s">
        <v>23</v>
      </c>
      <c r="K1988">
        <v>10800</v>
      </c>
      <c r="L1988">
        <v>1106199.5</v>
      </c>
      <c r="M1988">
        <v>102.43</v>
      </c>
      <c r="N1988" t="e">
        <v>#N/A</v>
      </c>
      <c r="O1988" t="e">
        <v>#N/A</v>
      </c>
      <c r="P1988">
        <v>0</v>
      </c>
      <c r="Q1988">
        <v>0</v>
      </c>
      <c r="R1988">
        <v>4</v>
      </c>
    </row>
    <row r="1989" spans="1:18" x14ac:dyDescent="0.25">
      <c r="A1989" t="s">
        <v>7585</v>
      </c>
      <c r="B1989">
        <v>2016</v>
      </c>
      <c r="C1989">
        <v>6</v>
      </c>
      <c r="D1989">
        <v>1</v>
      </c>
      <c r="E1989" t="s">
        <v>7471</v>
      </c>
      <c r="F1989" s="1" t="s">
        <v>5207</v>
      </c>
      <c r="G1989" s="1" t="s">
        <v>21008</v>
      </c>
      <c r="H1989" s="1" t="s">
        <v>3201</v>
      </c>
      <c r="I1989" t="s">
        <v>6926</v>
      </c>
      <c r="J1989" t="s">
        <v>23</v>
      </c>
      <c r="K1989">
        <v>200</v>
      </c>
      <c r="L1989">
        <v>32500</v>
      </c>
      <c r="M1989">
        <v>162.5</v>
      </c>
      <c r="N1989" t="s">
        <v>9357</v>
      </c>
      <c r="O1989" t="s">
        <v>9813</v>
      </c>
      <c r="P1989">
        <v>0</v>
      </c>
      <c r="Q1989">
        <v>0</v>
      </c>
      <c r="R1989">
        <v>2</v>
      </c>
    </row>
    <row r="1990" spans="1:18" x14ac:dyDescent="0.25">
      <c r="A1990" t="s">
        <v>7585</v>
      </c>
      <c r="B1990">
        <v>2016</v>
      </c>
      <c r="C1990">
        <v>6</v>
      </c>
      <c r="D1990">
        <v>1</v>
      </c>
      <c r="E1990" t="s">
        <v>7471</v>
      </c>
      <c r="F1990" s="1" t="s">
        <v>5207</v>
      </c>
      <c r="G1990" s="1" t="s">
        <v>20573</v>
      </c>
      <c r="H1990" s="1" t="s">
        <v>3201</v>
      </c>
      <c r="I1990" t="s">
        <v>20794</v>
      </c>
      <c r="J1990" t="s">
        <v>23</v>
      </c>
      <c r="K1990">
        <v>1170</v>
      </c>
      <c r="L1990">
        <v>169650</v>
      </c>
      <c r="M1990">
        <v>145</v>
      </c>
      <c r="N1990" t="s">
        <v>7263</v>
      </c>
      <c r="O1990" t="s">
        <v>23191</v>
      </c>
      <c r="P1990">
        <v>0</v>
      </c>
      <c r="Q1990">
        <v>0</v>
      </c>
      <c r="R1990">
        <v>2</v>
      </c>
    </row>
    <row r="1991" spans="1:18" x14ac:dyDescent="0.25">
      <c r="A1991" t="s">
        <v>2394</v>
      </c>
      <c r="B1991">
        <v>2018</v>
      </c>
      <c r="C1991">
        <v>4</v>
      </c>
      <c r="D1991">
        <v>13</v>
      </c>
      <c r="E1991" t="s">
        <v>31</v>
      </c>
      <c r="F1991" s="1" t="s">
        <v>3205</v>
      </c>
      <c r="G1991" s="1" t="s">
        <v>18086</v>
      </c>
      <c r="H1991" s="1" t="s">
        <v>3204</v>
      </c>
      <c r="I1991" t="s">
        <v>18089</v>
      </c>
      <c r="J1991" t="s">
        <v>23</v>
      </c>
      <c r="K1991">
        <v>2140</v>
      </c>
      <c r="L1991">
        <v>108350</v>
      </c>
      <c r="M1991">
        <v>50.63</v>
      </c>
      <c r="N1991" t="s">
        <v>21877</v>
      </c>
      <c r="O1991" t="s">
        <v>23324</v>
      </c>
      <c r="P1991">
        <v>0</v>
      </c>
      <c r="Q1991">
        <v>0</v>
      </c>
      <c r="R1991">
        <v>2</v>
      </c>
    </row>
    <row r="1992" spans="1:18" x14ac:dyDescent="0.25">
      <c r="A1992" t="s">
        <v>7557</v>
      </c>
      <c r="B1992">
        <v>2016</v>
      </c>
      <c r="C1992">
        <v>5</v>
      </c>
      <c r="D1992">
        <v>13</v>
      </c>
      <c r="E1992" t="s">
        <v>7532</v>
      </c>
      <c r="F1992" s="1" t="s">
        <v>5207</v>
      </c>
      <c r="G1992" s="1" t="s">
        <v>6745</v>
      </c>
      <c r="H1992" s="1" t="s">
        <v>7263</v>
      </c>
      <c r="I1992" t="s">
        <v>7178</v>
      </c>
      <c r="J1992" t="s">
        <v>38</v>
      </c>
      <c r="K1992">
        <v>5</v>
      </c>
      <c r="L1992">
        <v>2840</v>
      </c>
      <c r="M1992">
        <v>568</v>
      </c>
      <c r="N1992" t="s">
        <v>7178</v>
      </c>
      <c r="O1992" t="s">
        <v>9945</v>
      </c>
      <c r="P1992">
        <v>0</v>
      </c>
      <c r="Q1992">
        <v>0</v>
      </c>
      <c r="R1992">
        <v>2</v>
      </c>
    </row>
    <row r="1993" spans="1:18" x14ac:dyDescent="0.25">
      <c r="A1993" t="s">
        <v>2531</v>
      </c>
      <c r="B1993">
        <v>2018</v>
      </c>
      <c r="C1993">
        <v>5</v>
      </c>
      <c r="D1993">
        <v>31</v>
      </c>
      <c r="E1993" t="s">
        <v>1620</v>
      </c>
      <c r="F1993" s="1" t="s">
        <v>3205</v>
      </c>
      <c r="G1993" s="1" t="s">
        <v>3863</v>
      </c>
      <c r="H1993" s="1" t="s">
        <v>3206</v>
      </c>
      <c r="I1993" t="s">
        <v>19107</v>
      </c>
      <c r="J1993" t="s">
        <v>23</v>
      </c>
      <c r="K1993">
        <v>12100</v>
      </c>
      <c r="L1993">
        <v>620730</v>
      </c>
      <c r="M1993">
        <v>51.3</v>
      </c>
      <c r="N1993" t="s">
        <v>9329</v>
      </c>
      <c r="O1993" t="s">
        <v>9493</v>
      </c>
      <c r="P1993">
        <v>0</v>
      </c>
      <c r="Q1993">
        <v>0</v>
      </c>
      <c r="R1993">
        <v>2</v>
      </c>
    </row>
    <row r="1994" spans="1:18" x14ac:dyDescent="0.25">
      <c r="A1994" t="s">
        <v>2531</v>
      </c>
      <c r="B1994">
        <v>2018</v>
      </c>
      <c r="C1994">
        <v>5</v>
      </c>
      <c r="D1994">
        <v>31</v>
      </c>
      <c r="E1994" t="s">
        <v>1620</v>
      </c>
      <c r="F1994" s="1" t="s">
        <v>3205</v>
      </c>
      <c r="G1994" s="1" t="s">
        <v>3863</v>
      </c>
      <c r="H1994" s="1" t="s">
        <v>3206</v>
      </c>
      <c r="I1994" t="s">
        <v>19112</v>
      </c>
      <c r="J1994" t="s">
        <v>23</v>
      </c>
      <c r="K1994">
        <v>8160</v>
      </c>
      <c r="L1994">
        <v>424319.84</v>
      </c>
      <c r="M1994">
        <v>52</v>
      </c>
      <c r="N1994" t="s">
        <v>9304</v>
      </c>
      <c r="O1994" t="s">
        <v>9502</v>
      </c>
      <c r="P1994">
        <v>0</v>
      </c>
      <c r="Q1994">
        <v>0</v>
      </c>
      <c r="R1994">
        <v>2</v>
      </c>
    </row>
    <row r="1995" spans="1:18" x14ac:dyDescent="0.25">
      <c r="A1995" t="s">
        <v>2294</v>
      </c>
      <c r="B1995">
        <v>2018</v>
      </c>
      <c r="C1995">
        <v>3</v>
      </c>
      <c r="D1995">
        <v>16</v>
      </c>
      <c r="E1995" t="s">
        <v>1395</v>
      </c>
      <c r="F1995" s="1" t="s">
        <v>3205</v>
      </c>
      <c r="G1995" s="1" t="s">
        <v>18746</v>
      </c>
      <c r="H1995" s="1" t="s">
        <v>3206</v>
      </c>
      <c r="I1995" t="s">
        <v>18822</v>
      </c>
      <c r="J1995" t="s">
        <v>23</v>
      </c>
      <c r="K1995">
        <v>7367</v>
      </c>
      <c r="L1995">
        <v>401501.49</v>
      </c>
      <c r="M1995">
        <v>54.5</v>
      </c>
      <c r="N1995" t="s">
        <v>22023</v>
      </c>
      <c r="O1995" t="s">
        <v>23310</v>
      </c>
      <c r="P1995">
        <v>0</v>
      </c>
      <c r="Q1995">
        <v>0</v>
      </c>
      <c r="R1995">
        <v>1</v>
      </c>
    </row>
    <row r="1996" spans="1:18" x14ac:dyDescent="0.25">
      <c r="A1996" t="s">
        <v>2294</v>
      </c>
      <c r="B1996">
        <v>2018</v>
      </c>
      <c r="C1996">
        <v>3</v>
      </c>
      <c r="D1996">
        <v>16</v>
      </c>
      <c r="E1996" t="s">
        <v>1395</v>
      </c>
      <c r="F1996" s="1" t="s">
        <v>3205</v>
      </c>
      <c r="G1996" s="1" t="s">
        <v>18746</v>
      </c>
      <c r="H1996" s="1" t="s">
        <v>3206</v>
      </c>
      <c r="I1996" t="s">
        <v>18823</v>
      </c>
      <c r="J1996" t="s">
        <v>23</v>
      </c>
      <c r="K1996">
        <v>2355</v>
      </c>
      <c r="L1996">
        <v>128347.5</v>
      </c>
      <c r="M1996">
        <v>54.5</v>
      </c>
      <c r="N1996" t="s">
        <v>22008</v>
      </c>
      <c r="O1996" t="s">
        <v>23288</v>
      </c>
      <c r="P1996">
        <v>0</v>
      </c>
      <c r="Q1996">
        <v>0</v>
      </c>
      <c r="R1996">
        <v>1</v>
      </c>
    </row>
    <row r="1997" spans="1:18" x14ac:dyDescent="0.25">
      <c r="A1997" t="s">
        <v>2294</v>
      </c>
      <c r="B1997">
        <v>2018</v>
      </c>
      <c r="C1997">
        <v>3</v>
      </c>
      <c r="D1997">
        <v>16</v>
      </c>
      <c r="E1997" t="s">
        <v>1395</v>
      </c>
      <c r="F1997" s="1" t="s">
        <v>3205</v>
      </c>
      <c r="G1997" s="1" t="s">
        <v>3967</v>
      </c>
      <c r="H1997" s="1" t="s">
        <v>3206</v>
      </c>
      <c r="I1997" t="s">
        <v>18707</v>
      </c>
      <c r="J1997" t="s">
        <v>23</v>
      </c>
      <c r="K1997">
        <v>1651</v>
      </c>
      <c r="L1997">
        <v>139509.47</v>
      </c>
      <c r="M1997">
        <v>84.5</v>
      </c>
      <c r="N1997" t="s">
        <v>9238</v>
      </c>
      <c r="O1997" t="s">
        <v>10728</v>
      </c>
      <c r="P1997">
        <v>0</v>
      </c>
      <c r="Q1997">
        <v>0</v>
      </c>
      <c r="R1997">
        <v>1</v>
      </c>
    </row>
    <row r="1998" spans="1:18" x14ac:dyDescent="0.25">
      <c r="A1998" t="s">
        <v>2294</v>
      </c>
      <c r="B1998">
        <v>2018</v>
      </c>
      <c r="C1998">
        <v>3</v>
      </c>
      <c r="D1998">
        <v>16</v>
      </c>
      <c r="E1998" t="s">
        <v>1395</v>
      </c>
      <c r="F1998" s="1" t="s">
        <v>3205</v>
      </c>
      <c r="G1998" s="1" t="s">
        <v>3967</v>
      </c>
      <c r="H1998" s="1" t="s">
        <v>3206</v>
      </c>
      <c r="I1998" t="s">
        <v>18707</v>
      </c>
      <c r="J1998" t="s">
        <v>23</v>
      </c>
      <c r="K1998">
        <v>6219</v>
      </c>
      <c r="L1998">
        <v>525505.43999999994</v>
      </c>
      <c r="M1998">
        <v>84.5</v>
      </c>
      <c r="N1998" t="s">
        <v>9238</v>
      </c>
      <c r="O1998" t="s">
        <v>10728</v>
      </c>
      <c r="P1998">
        <v>0</v>
      </c>
      <c r="Q1998">
        <v>0</v>
      </c>
      <c r="R1998">
        <v>1</v>
      </c>
    </row>
    <row r="1999" spans="1:18" x14ac:dyDescent="0.25">
      <c r="A1999" t="s">
        <v>7896</v>
      </c>
      <c r="B1999">
        <v>2017</v>
      </c>
      <c r="C1999">
        <v>2</v>
      </c>
      <c r="D1999">
        <v>8</v>
      </c>
      <c r="E1999" t="s">
        <v>7323</v>
      </c>
      <c r="F1999" s="1" t="s">
        <v>5207</v>
      </c>
      <c r="G1999" s="1" t="s">
        <v>20573</v>
      </c>
      <c r="H1999" s="1" t="s">
        <v>3201</v>
      </c>
      <c r="I1999" t="s">
        <v>20652</v>
      </c>
      <c r="J1999" t="s">
        <v>23</v>
      </c>
      <c r="K1999">
        <v>470</v>
      </c>
      <c r="L1999">
        <v>70603.399999999994</v>
      </c>
      <c r="M1999">
        <v>150.22</v>
      </c>
      <c r="N1999" t="s">
        <v>7263</v>
      </c>
      <c r="O1999" t="s">
        <v>23191</v>
      </c>
      <c r="P1999">
        <v>0</v>
      </c>
      <c r="Q1999">
        <v>0</v>
      </c>
      <c r="R1999">
        <v>1</v>
      </c>
    </row>
    <row r="2000" spans="1:18" x14ac:dyDescent="0.25">
      <c r="A2000" t="s">
        <v>7896</v>
      </c>
      <c r="B2000">
        <v>2017</v>
      </c>
      <c r="C2000">
        <v>2</v>
      </c>
      <c r="D2000">
        <v>8</v>
      </c>
      <c r="E2000" t="s">
        <v>7323</v>
      </c>
      <c r="F2000" s="1" t="s">
        <v>5207</v>
      </c>
      <c r="G2000" s="1" t="s">
        <v>20573</v>
      </c>
      <c r="H2000" s="1" t="s">
        <v>3201</v>
      </c>
      <c r="I2000" t="s">
        <v>20662</v>
      </c>
      <c r="J2000" t="s">
        <v>23</v>
      </c>
      <c r="K2000">
        <v>77</v>
      </c>
      <c r="L2000">
        <v>11566.94</v>
      </c>
      <c r="M2000">
        <v>150.22</v>
      </c>
      <c r="N2000" t="s">
        <v>7263</v>
      </c>
      <c r="O2000" t="s">
        <v>23191</v>
      </c>
      <c r="P2000">
        <v>0</v>
      </c>
      <c r="Q2000">
        <v>0</v>
      </c>
      <c r="R2000">
        <v>1</v>
      </c>
    </row>
    <row r="2001" spans="1:18" x14ac:dyDescent="0.25">
      <c r="A2001" t="s">
        <v>7896</v>
      </c>
      <c r="B2001">
        <v>2017</v>
      </c>
      <c r="C2001">
        <v>2</v>
      </c>
      <c r="D2001">
        <v>8</v>
      </c>
      <c r="E2001" t="s">
        <v>7323</v>
      </c>
      <c r="F2001" s="1" t="s">
        <v>5207</v>
      </c>
      <c r="G2001" s="1" t="s">
        <v>20573</v>
      </c>
      <c r="H2001" s="1" t="s">
        <v>3201</v>
      </c>
      <c r="I2001" t="s">
        <v>20668</v>
      </c>
      <c r="J2001" t="s">
        <v>23</v>
      </c>
      <c r="K2001">
        <v>14</v>
      </c>
      <c r="L2001">
        <v>2103.08</v>
      </c>
      <c r="M2001">
        <v>150.22</v>
      </c>
      <c r="N2001" t="s">
        <v>7263</v>
      </c>
      <c r="O2001" t="s">
        <v>23191</v>
      </c>
      <c r="P2001">
        <v>0</v>
      </c>
      <c r="Q2001">
        <v>0</v>
      </c>
      <c r="R2001">
        <v>1</v>
      </c>
    </row>
    <row r="2002" spans="1:18" x14ac:dyDescent="0.25">
      <c r="A2002" t="s">
        <v>7896</v>
      </c>
      <c r="B2002">
        <v>2017</v>
      </c>
      <c r="C2002">
        <v>2</v>
      </c>
      <c r="D2002">
        <v>8</v>
      </c>
      <c r="E2002" t="s">
        <v>7323</v>
      </c>
      <c r="F2002" s="1" t="s">
        <v>5207</v>
      </c>
      <c r="G2002" s="1" t="s">
        <v>20573</v>
      </c>
      <c r="H2002" s="1" t="s">
        <v>3201</v>
      </c>
      <c r="I2002" t="s">
        <v>20729</v>
      </c>
      <c r="J2002" t="s">
        <v>23</v>
      </c>
      <c r="K2002">
        <v>120</v>
      </c>
      <c r="L2002">
        <v>17443.2</v>
      </c>
      <c r="M2002">
        <v>145.36000000000001</v>
      </c>
      <c r="N2002" t="s">
        <v>7263</v>
      </c>
      <c r="O2002" t="s">
        <v>23191</v>
      </c>
      <c r="P2002">
        <v>0</v>
      </c>
      <c r="Q2002">
        <v>0</v>
      </c>
      <c r="R2002">
        <v>1</v>
      </c>
    </row>
    <row r="2003" spans="1:18" x14ac:dyDescent="0.25">
      <c r="A2003" t="s">
        <v>7896</v>
      </c>
      <c r="B2003">
        <v>2017</v>
      </c>
      <c r="C2003">
        <v>2</v>
      </c>
      <c r="D2003">
        <v>8</v>
      </c>
      <c r="E2003" t="s">
        <v>7323</v>
      </c>
      <c r="F2003" s="1" t="s">
        <v>5207</v>
      </c>
      <c r="G2003" s="1" t="s">
        <v>20573</v>
      </c>
      <c r="H2003" s="1" t="s">
        <v>3201</v>
      </c>
      <c r="I2003" t="s">
        <v>20735</v>
      </c>
      <c r="J2003" t="s">
        <v>23</v>
      </c>
      <c r="K2003">
        <v>9</v>
      </c>
      <c r="L2003">
        <v>1308.24</v>
      </c>
      <c r="M2003">
        <v>145.36000000000001</v>
      </c>
      <c r="N2003" t="s">
        <v>7263</v>
      </c>
      <c r="O2003" t="s">
        <v>23191</v>
      </c>
      <c r="P2003">
        <v>0</v>
      </c>
      <c r="Q2003">
        <v>0</v>
      </c>
      <c r="R2003">
        <v>1</v>
      </c>
    </row>
    <row r="2004" spans="1:18" x14ac:dyDescent="0.25">
      <c r="A2004" t="s">
        <v>7896</v>
      </c>
      <c r="B2004">
        <v>2017</v>
      </c>
      <c r="C2004">
        <v>2</v>
      </c>
      <c r="D2004">
        <v>8</v>
      </c>
      <c r="E2004" t="s">
        <v>7323</v>
      </c>
      <c r="F2004" s="1" t="s">
        <v>5207</v>
      </c>
      <c r="G2004" s="1" t="s">
        <v>20573</v>
      </c>
      <c r="H2004" s="1" t="s">
        <v>3201</v>
      </c>
      <c r="I2004" t="s">
        <v>20775</v>
      </c>
      <c r="J2004" t="s">
        <v>23</v>
      </c>
      <c r="K2004">
        <v>95</v>
      </c>
      <c r="L2004">
        <v>14454.25</v>
      </c>
      <c r="M2004">
        <v>152.15</v>
      </c>
      <c r="N2004" t="s">
        <v>9044</v>
      </c>
      <c r="O2004" t="s">
        <v>9801</v>
      </c>
      <c r="P2004">
        <v>0</v>
      </c>
      <c r="Q2004">
        <v>0</v>
      </c>
      <c r="R2004">
        <v>1</v>
      </c>
    </row>
    <row r="2005" spans="1:18" x14ac:dyDescent="0.25">
      <c r="A2005" t="s">
        <v>7896</v>
      </c>
      <c r="B2005">
        <v>2017</v>
      </c>
      <c r="C2005">
        <v>2</v>
      </c>
      <c r="D2005">
        <v>8</v>
      </c>
      <c r="E2005" t="s">
        <v>7323</v>
      </c>
      <c r="F2005" s="1" t="s">
        <v>5207</v>
      </c>
      <c r="G2005" s="1" t="s">
        <v>20931</v>
      </c>
      <c r="H2005" s="1" t="s">
        <v>3201</v>
      </c>
      <c r="I2005" t="s">
        <v>20952</v>
      </c>
      <c r="J2005" t="s">
        <v>23</v>
      </c>
      <c r="K2005">
        <v>741</v>
      </c>
      <c r="L2005">
        <v>124488</v>
      </c>
      <c r="M2005">
        <v>168</v>
      </c>
      <c r="N2005" t="s">
        <v>7263</v>
      </c>
      <c r="O2005" t="s">
        <v>23191</v>
      </c>
      <c r="P2005">
        <v>0</v>
      </c>
      <c r="Q2005">
        <v>0</v>
      </c>
      <c r="R2005">
        <v>1</v>
      </c>
    </row>
    <row r="2006" spans="1:18" x14ac:dyDescent="0.25">
      <c r="A2006" t="s">
        <v>7896</v>
      </c>
      <c r="B2006">
        <v>2017</v>
      </c>
      <c r="C2006">
        <v>2</v>
      </c>
      <c r="D2006">
        <v>8</v>
      </c>
      <c r="E2006" t="s">
        <v>7323</v>
      </c>
      <c r="F2006" s="1" t="s">
        <v>5207</v>
      </c>
      <c r="G2006" s="1" t="s">
        <v>21008</v>
      </c>
      <c r="H2006" s="1" t="s">
        <v>3201</v>
      </c>
      <c r="I2006" t="s">
        <v>6977</v>
      </c>
      <c r="J2006" t="s">
        <v>23</v>
      </c>
      <c r="K2006">
        <v>247</v>
      </c>
      <c r="L2006">
        <v>37519.300000000003</v>
      </c>
      <c r="M2006">
        <v>151.9</v>
      </c>
      <c r="N2006" t="s">
        <v>7263</v>
      </c>
      <c r="O2006" t="s">
        <v>23191</v>
      </c>
      <c r="P2006">
        <v>0</v>
      </c>
      <c r="Q2006">
        <v>0</v>
      </c>
      <c r="R2006">
        <v>1</v>
      </c>
    </row>
    <row r="2007" spans="1:18" x14ac:dyDescent="0.25">
      <c r="A2007" t="s">
        <v>7896</v>
      </c>
      <c r="B2007">
        <v>2017</v>
      </c>
      <c r="C2007">
        <v>2</v>
      </c>
      <c r="D2007">
        <v>8</v>
      </c>
      <c r="E2007" t="s">
        <v>7323</v>
      </c>
      <c r="F2007" s="1" t="s">
        <v>5207</v>
      </c>
      <c r="G2007" s="1" t="s">
        <v>21008</v>
      </c>
      <c r="H2007" s="1" t="s">
        <v>3201</v>
      </c>
      <c r="I2007" t="s">
        <v>7002</v>
      </c>
      <c r="J2007" t="s">
        <v>23</v>
      </c>
      <c r="K2007">
        <v>18</v>
      </c>
      <c r="L2007">
        <v>2734.2</v>
      </c>
      <c r="M2007">
        <v>151.9</v>
      </c>
      <c r="N2007" t="s">
        <v>7263</v>
      </c>
      <c r="O2007" t="s">
        <v>23191</v>
      </c>
      <c r="P2007">
        <v>0</v>
      </c>
      <c r="Q2007">
        <v>0</v>
      </c>
      <c r="R2007">
        <v>1</v>
      </c>
    </row>
    <row r="2008" spans="1:18" x14ac:dyDescent="0.25">
      <c r="A2008" t="s">
        <v>7896</v>
      </c>
      <c r="B2008">
        <v>2017</v>
      </c>
      <c r="C2008">
        <v>2</v>
      </c>
      <c r="D2008">
        <v>8</v>
      </c>
      <c r="E2008" t="s">
        <v>7323</v>
      </c>
      <c r="F2008" s="1" t="s">
        <v>5207</v>
      </c>
      <c r="G2008" s="1" t="s">
        <v>21008</v>
      </c>
      <c r="H2008" s="1" t="s">
        <v>3201</v>
      </c>
      <c r="I2008" t="s">
        <v>7017</v>
      </c>
      <c r="J2008" t="s">
        <v>23</v>
      </c>
      <c r="K2008">
        <v>2.2999999999999998</v>
      </c>
      <c r="L2008">
        <v>349.37</v>
      </c>
      <c r="M2008">
        <v>151.9</v>
      </c>
      <c r="N2008" t="s">
        <v>7263</v>
      </c>
      <c r="O2008" t="s">
        <v>23191</v>
      </c>
      <c r="P2008">
        <v>0</v>
      </c>
      <c r="Q2008">
        <v>0</v>
      </c>
      <c r="R2008">
        <v>1</v>
      </c>
    </row>
    <row r="2009" spans="1:18" x14ac:dyDescent="0.25">
      <c r="A2009" t="s">
        <v>7896</v>
      </c>
      <c r="B2009">
        <v>2017</v>
      </c>
      <c r="C2009">
        <v>2</v>
      </c>
      <c r="D2009">
        <v>8</v>
      </c>
      <c r="E2009" t="s">
        <v>7323</v>
      </c>
      <c r="F2009" s="1" t="s">
        <v>5207</v>
      </c>
      <c r="G2009" s="1" t="s">
        <v>20573</v>
      </c>
      <c r="H2009" s="1" t="s">
        <v>3201</v>
      </c>
      <c r="I2009" t="s">
        <v>20769</v>
      </c>
      <c r="J2009" t="s">
        <v>23</v>
      </c>
      <c r="K2009">
        <v>21</v>
      </c>
      <c r="L2009">
        <v>3192</v>
      </c>
      <c r="M2009">
        <v>152</v>
      </c>
      <c r="N2009" t="s">
        <v>9043</v>
      </c>
      <c r="O2009" t="s">
        <v>9854</v>
      </c>
      <c r="P2009">
        <v>0</v>
      </c>
      <c r="Q2009">
        <v>0</v>
      </c>
      <c r="R2009">
        <v>1</v>
      </c>
    </row>
    <row r="2010" spans="1:18" x14ac:dyDescent="0.25">
      <c r="A2010" t="s">
        <v>7896</v>
      </c>
      <c r="B2010">
        <v>2017</v>
      </c>
      <c r="C2010">
        <v>2</v>
      </c>
      <c r="D2010">
        <v>8</v>
      </c>
      <c r="E2010" t="s">
        <v>7323</v>
      </c>
      <c r="F2010" s="1" t="s">
        <v>5207</v>
      </c>
      <c r="G2010" s="1" t="s">
        <v>20573</v>
      </c>
      <c r="H2010" s="1" t="s">
        <v>3201</v>
      </c>
      <c r="I2010" t="s">
        <v>6037</v>
      </c>
      <c r="J2010" t="s">
        <v>23</v>
      </c>
      <c r="K2010">
        <v>137</v>
      </c>
      <c r="L2010">
        <v>20837.7</v>
      </c>
      <c r="M2010">
        <v>152.1</v>
      </c>
      <c r="N2010" t="s">
        <v>9046</v>
      </c>
      <c r="O2010" t="s">
        <v>9855</v>
      </c>
      <c r="P2010">
        <v>0</v>
      </c>
      <c r="Q2010">
        <v>0</v>
      </c>
      <c r="R2010">
        <v>1</v>
      </c>
    </row>
    <row r="2011" spans="1:18" x14ac:dyDescent="0.25">
      <c r="A2011" t="s">
        <v>7896</v>
      </c>
      <c r="B2011">
        <v>2017</v>
      </c>
      <c r="C2011">
        <v>2</v>
      </c>
      <c r="D2011">
        <v>8</v>
      </c>
      <c r="E2011" t="s">
        <v>7323</v>
      </c>
      <c r="F2011" s="1" t="s">
        <v>5207</v>
      </c>
      <c r="G2011" s="1" t="s">
        <v>20573</v>
      </c>
      <c r="H2011" s="1" t="s">
        <v>3201</v>
      </c>
      <c r="I2011" t="s">
        <v>20819</v>
      </c>
      <c r="J2011" t="s">
        <v>23</v>
      </c>
      <c r="K2011">
        <v>74</v>
      </c>
      <c r="L2011">
        <v>11259.1</v>
      </c>
      <c r="M2011">
        <v>152.15</v>
      </c>
      <c r="N2011" t="s">
        <v>7263</v>
      </c>
      <c r="O2011" t="s">
        <v>23191</v>
      </c>
      <c r="P2011">
        <v>0</v>
      </c>
      <c r="Q2011">
        <v>0</v>
      </c>
      <c r="R2011">
        <v>1</v>
      </c>
    </row>
    <row r="2012" spans="1:18" x14ac:dyDescent="0.25">
      <c r="A2012" t="s">
        <v>7896</v>
      </c>
      <c r="B2012">
        <v>2017</v>
      </c>
      <c r="C2012">
        <v>2</v>
      </c>
      <c r="D2012">
        <v>8</v>
      </c>
      <c r="E2012" t="s">
        <v>7323</v>
      </c>
      <c r="F2012" s="1" t="s">
        <v>5207</v>
      </c>
      <c r="G2012" s="1" t="s">
        <v>21008</v>
      </c>
      <c r="H2012" s="1" t="s">
        <v>3201</v>
      </c>
      <c r="I2012" t="s">
        <v>7001</v>
      </c>
      <c r="J2012" t="s">
        <v>23</v>
      </c>
      <c r="K2012">
        <v>18</v>
      </c>
      <c r="L2012">
        <v>2576.6999999999998</v>
      </c>
      <c r="M2012">
        <v>143.15</v>
      </c>
      <c r="N2012" t="s">
        <v>9363</v>
      </c>
      <c r="O2012" t="s">
        <v>9811</v>
      </c>
      <c r="P2012">
        <v>0</v>
      </c>
      <c r="Q2012">
        <v>0</v>
      </c>
      <c r="R2012">
        <v>1</v>
      </c>
    </row>
    <row r="2013" spans="1:18" x14ac:dyDescent="0.25">
      <c r="A2013" t="s">
        <v>7896</v>
      </c>
      <c r="B2013">
        <v>2017</v>
      </c>
      <c r="C2013">
        <v>2</v>
      </c>
      <c r="D2013">
        <v>8</v>
      </c>
      <c r="E2013" t="s">
        <v>7323</v>
      </c>
      <c r="F2013" s="1" t="s">
        <v>5207</v>
      </c>
      <c r="G2013" s="1" t="s">
        <v>21008</v>
      </c>
      <c r="H2013" s="1" t="s">
        <v>3201</v>
      </c>
      <c r="I2013" t="s">
        <v>7016</v>
      </c>
      <c r="J2013" t="s">
        <v>23</v>
      </c>
      <c r="K2013">
        <v>33</v>
      </c>
      <c r="L2013">
        <v>4723.95</v>
      </c>
      <c r="M2013">
        <v>143.15</v>
      </c>
      <c r="N2013" t="s">
        <v>9364</v>
      </c>
      <c r="O2013" t="s">
        <v>9821</v>
      </c>
      <c r="P2013">
        <v>0</v>
      </c>
      <c r="Q2013">
        <v>0</v>
      </c>
      <c r="R2013">
        <v>1</v>
      </c>
    </row>
    <row r="2014" spans="1:18" x14ac:dyDescent="0.25">
      <c r="A2014" t="s">
        <v>7896</v>
      </c>
      <c r="B2014">
        <v>2017</v>
      </c>
      <c r="C2014">
        <v>2</v>
      </c>
      <c r="D2014">
        <v>8</v>
      </c>
      <c r="E2014" t="s">
        <v>7323</v>
      </c>
      <c r="F2014" s="1" t="s">
        <v>5207</v>
      </c>
      <c r="G2014" s="1" t="s">
        <v>20573</v>
      </c>
      <c r="H2014" s="1" t="s">
        <v>3201</v>
      </c>
      <c r="I2014" t="s">
        <v>20634</v>
      </c>
      <c r="J2014" t="s">
        <v>23</v>
      </c>
      <c r="K2014">
        <v>44</v>
      </c>
      <c r="L2014">
        <v>6798</v>
      </c>
      <c r="M2014">
        <v>154.5</v>
      </c>
      <c r="N2014" t="s">
        <v>7263</v>
      </c>
      <c r="O2014" t="s">
        <v>23191</v>
      </c>
      <c r="P2014">
        <v>0</v>
      </c>
      <c r="Q2014">
        <v>0</v>
      </c>
      <c r="R2014">
        <v>1</v>
      </c>
    </row>
    <row r="2015" spans="1:18" x14ac:dyDescent="0.25">
      <c r="A2015" t="s">
        <v>8367</v>
      </c>
      <c r="B2015">
        <v>2018</v>
      </c>
      <c r="C2015">
        <v>2</v>
      </c>
      <c r="D2015">
        <v>9</v>
      </c>
      <c r="E2015" t="s">
        <v>7328</v>
      </c>
      <c r="F2015" s="1" t="s">
        <v>5207</v>
      </c>
      <c r="G2015" s="1" t="s">
        <v>20573</v>
      </c>
      <c r="H2015" s="1" t="s">
        <v>3200</v>
      </c>
      <c r="I2015" t="s">
        <v>5326</v>
      </c>
      <c r="J2015" t="s">
        <v>23</v>
      </c>
      <c r="K2015">
        <v>200</v>
      </c>
      <c r="L2015">
        <v>29396.16</v>
      </c>
      <c r="M2015">
        <v>146.97999999999999</v>
      </c>
      <c r="N2015" t="s">
        <v>8971</v>
      </c>
      <c r="O2015" t="s">
        <v>10034</v>
      </c>
      <c r="P2015">
        <v>0</v>
      </c>
      <c r="Q2015">
        <v>0</v>
      </c>
      <c r="R2015">
        <v>1</v>
      </c>
    </row>
    <row r="2016" spans="1:18" x14ac:dyDescent="0.25">
      <c r="A2016" t="s">
        <v>594</v>
      </c>
      <c r="B2016">
        <v>2016</v>
      </c>
      <c r="C2016">
        <v>2</v>
      </c>
      <c r="D2016">
        <v>25</v>
      </c>
      <c r="E2016" t="s">
        <v>226</v>
      </c>
      <c r="F2016" s="1" t="s">
        <v>3205</v>
      </c>
      <c r="G2016" s="1" t="s">
        <v>3384</v>
      </c>
      <c r="H2016" s="1" t="s">
        <v>3206</v>
      </c>
      <c r="I2016" t="s">
        <v>595</v>
      </c>
      <c r="J2016" t="s">
        <v>23</v>
      </c>
      <c r="K2016">
        <v>19950</v>
      </c>
      <c r="L2016">
        <v>627427.5</v>
      </c>
      <c r="M2016">
        <v>31.45</v>
      </c>
      <c r="N2016" t="s">
        <v>228</v>
      </c>
      <c r="O2016" t="s">
        <v>9547</v>
      </c>
      <c r="P2016">
        <v>0</v>
      </c>
      <c r="Q2016">
        <v>0</v>
      </c>
      <c r="R2016">
        <v>1</v>
      </c>
    </row>
    <row r="2017" spans="1:18" x14ac:dyDescent="0.25">
      <c r="A2017" t="s">
        <v>2002</v>
      </c>
      <c r="B2017">
        <v>2017</v>
      </c>
      <c r="C2017">
        <v>11</v>
      </c>
      <c r="D2017">
        <v>14</v>
      </c>
      <c r="E2017" t="s">
        <v>1206</v>
      </c>
      <c r="F2017" s="1" t="s">
        <v>9480</v>
      </c>
      <c r="G2017" s="1" t="s">
        <v>9480</v>
      </c>
      <c r="H2017" s="1" t="s">
        <v>9480</v>
      </c>
      <c r="I2017" t="s">
        <v>2003</v>
      </c>
      <c r="J2017" t="s">
        <v>23</v>
      </c>
      <c r="K2017">
        <v>5.4</v>
      </c>
      <c r="L2017">
        <v>1199.8800000000001</v>
      </c>
      <c r="M2017">
        <v>222.2</v>
      </c>
      <c r="N2017" t="e">
        <v>#N/A</v>
      </c>
      <c r="O2017" t="e">
        <v>#N/A</v>
      </c>
      <c r="P2017">
        <v>0</v>
      </c>
      <c r="Q2017">
        <v>0</v>
      </c>
      <c r="R2017">
        <v>4</v>
      </c>
    </row>
    <row r="2018" spans="1:18" x14ac:dyDescent="0.25">
      <c r="A2018" t="s">
        <v>2002</v>
      </c>
      <c r="B2018">
        <v>2017</v>
      </c>
      <c r="C2018">
        <v>11</v>
      </c>
      <c r="D2018">
        <v>14</v>
      </c>
      <c r="E2018" t="s">
        <v>1206</v>
      </c>
      <c r="F2018" s="1" t="s">
        <v>9480</v>
      </c>
      <c r="G2018" s="1" t="s">
        <v>9480</v>
      </c>
      <c r="H2018" s="1" t="s">
        <v>9480</v>
      </c>
      <c r="I2018" t="s">
        <v>2004</v>
      </c>
      <c r="J2018" t="s">
        <v>23</v>
      </c>
      <c r="K2018">
        <v>42.5</v>
      </c>
      <c r="L2018">
        <v>24871</v>
      </c>
      <c r="M2018">
        <v>585.20000000000005</v>
      </c>
      <c r="N2018" t="e">
        <v>#N/A</v>
      </c>
      <c r="O2018" t="e">
        <v>#N/A</v>
      </c>
      <c r="P2018">
        <v>0</v>
      </c>
      <c r="Q2018">
        <v>0</v>
      </c>
      <c r="R2018">
        <v>4</v>
      </c>
    </row>
    <row r="2019" spans="1:18" x14ac:dyDescent="0.25">
      <c r="A2019" t="s">
        <v>2002</v>
      </c>
      <c r="B2019">
        <v>2017</v>
      </c>
      <c r="C2019">
        <v>11</v>
      </c>
      <c r="D2019">
        <v>14</v>
      </c>
      <c r="E2019" t="s">
        <v>1206</v>
      </c>
      <c r="F2019" s="1" t="s">
        <v>3205</v>
      </c>
      <c r="G2019" s="1" t="s">
        <v>23187</v>
      </c>
      <c r="H2019" s="1" t="s">
        <v>7263</v>
      </c>
      <c r="I2019" t="s">
        <v>2005</v>
      </c>
      <c r="J2019" t="s">
        <v>23</v>
      </c>
      <c r="K2019">
        <v>32</v>
      </c>
      <c r="L2019">
        <v>7110.4</v>
      </c>
      <c r="M2019">
        <v>222.2</v>
      </c>
      <c r="N2019" t="s">
        <v>9394</v>
      </c>
      <c r="O2019" t="s">
        <v>9709</v>
      </c>
      <c r="P2019">
        <v>0</v>
      </c>
      <c r="Q2019">
        <v>0</v>
      </c>
      <c r="R2019">
        <v>4</v>
      </c>
    </row>
    <row r="2020" spans="1:18" x14ac:dyDescent="0.25">
      <c r="A2020" t="s">
        <v>8651</v>
      </c>
      <c r="B2020">
        <v>2018</v>
      </c>
      <c r="C2020">
        <v>7</v>
      </c>
      <c r="D2020">
        <v>5</v>
      </c>
      <c r="E2020" t="s">
        <v>8652</v>
      </c>
      <c r="F2020" s="1" t="s">
        <v>9480</v>
      </c>
      <c r="G2020" s="1" t="s">
        <v>9480</v>
      </c>
      <c r="H2020" s="1" t="s">
        <v>9480</v>
      </c>
      <c r="I2020" t="s">
        <v>15720</v>
      </c>
      <c r="J2020" t="s">
        <v>38</v>
      </c>
      <c r="K2020">
        <v>40</v>
      </c>
      <c r="L2020">
        <v>724</v>
      </c>
      <c r="M2020">
        <v>18.100000000000001</v>
      </c>
      <c r="N2020" t="e">
        <v>#N/A</v>
      </c>
      <c r="O2020" t="e">
        <v>#N/A</v>
      </c>
      <c r="P2020">
        <v>0</v>
      </c>
      <c r="Q2020">
        <v>0</v>
      </c>
      <c r="R2020">
        <v>3</v>
      </c>
    </row>
    <row r="2021" spans="1:18" x14ac:dyDescent="0.25">
      <c r="A2021" t="s">
        <v>2681</v>
      </c>
      <c r="B2021">
        <v>2018</v>
      </c>
      <c r="C2021">
        <v>7</v>
      </c>
      <c r="D2021">
        <v>31</v>
      </c>
      <c r="E2021" t="s">
        <v>174</v>
      </c>
      <c r="F2021" s="1" t="s">
        <v>3205</v>
      </c>
      <c r="G2021" s="1" t="s">
        <v>3863</v>
      </c>
      <c r="H2021" s="1" t="s">
        <v>3206</v>
      </c>
      <c r="I2021" t="s">
        <v>19001</v>
      </c>
      <c r="J2021" t="s">
        <v>23</v>
      </c>
      <c r="K2021">
        <v>19910</v>
      </c>
      <c r="L2021">
        <v>938756.56</v>
      </c>
      <c r="M2021">
        <v>47.15</v>
      </c>
      <c r="N2021" t="s">
        <v>9335</v>
      </c>
      <c r="O2021" t="s">
        <v>9441</v>
      </c>
      <c r="P2021">
        <v>0.12724850134172863</v>
      </c>
      <c r="Q2021">
        <v>0</v>
      </c>
      <c r="R2021">
        <v>3</v>
      </c>
    </row>
    <row r="2022" spans="1:18" x14ac:dyDescent="0.25">
      <c r="A2022" t="s">
        <v>531</v>
      </c>
      <c r="B2022">
        <v>2016</v>
      </c>
      <c r="C2022">
        <v>2</v>
      </c>
      <c r="D2022">
        <v>12</v>
      </c>
      <c r="E2022" t="s">
        <v>92</v>
      </c>
      <c r="F2022" s="1" t="s">
        <v>3205</v>
      </c>
      <c r="G2022" s="1" t="s">
        <v>3227</v>
      </c>
      <c r="H2022" s="1" t="s">
        <v>3206</v>
      </c>
      <c r="I2022" t="s">
        <v>19718</v>
      </c>
      <c r="J2022" t="s">
        <v>23</v>
      </c>
      <c r="K2022">
        <v>504</v>
      </c>
      <c r="L2022">
        <v>20563.2</v>
      </c>
      <c r="M2022">
        <v>40.799999999999997</v>
      </c>
      <c r="N2022" t="s">
        <v>22069</v>
      </c>
      <c r="O2022" t="s">
        <v>23265</v>
      </c>
      <c r="P2022">
        <v>0</v>
      </c>
      <c r="Q2022">
        <v>0</v>
      </c>
      <c r="R2022">
        <v>1</v>
      </c>
    </row>
    <row r="2023" spans="1:18" x14ac:dyDescent="0.25">
      <c r="A2023" t="s">
        <v>15979</v>
      </c>
      <c r="B2023">
        <v>2019</v>
      </c>
      <c r="C2023">
        <v>10</v>
      </c>
      <c r="D2023">
        <v>22</v>
      </c>
      <c r="E2023" t="s">
        <v>174</v>
      </c>
      <c r="F2023" s="1" t="s">
        <v>3205</v>
      </c>
      <c r="G2023" s="1" t="s">
        <v>3384</v>
      </c>
      <c r="H2023" s="1" t="s">
        <v>3206</v>
      </c>
      <c r="I2023" t="s">
        <v>17454</v>
      </c>
      <c r="J2023" t="s">
        <v>23</v>
      </c>
      <c r="K2023">
        <v>6050</v>
      </c>
      <c r="L2023">
        <v>269224.98</v>
      </c>
      <c r="M2023">
        <v>44.5</v>
      </c>
      <c r="N2023" t="s">
        <v>168</v>
      </c>
      <c r="O2023" t="s">
        <v>9481</v>
      </c>
      <c r="P2023">
        <v>2.7900708435018715E-2</v>
      </c>
      <c r="Q2023">
        <v>0</v>
      </c>
      <c r="R2023">
        <v>4</v>
      </c>
    </row>
    <row r="2024" spans="1:18" x14ac:dyDescent="0.25">
      <c r="A2024" t="s">
        <v>15979</v>
      </c>
      <c r="B2024">
        <v>2019</v>
      </c>
      <c r="C2024">
        <v>10</v>
      </c>
      <c r="D2024">
        <v>22</v>
      </c>
      <c r="E2024" t="s">
        <v>174</v>
      </c>
      <c r="F2024" s="1" t="s">
        <v>3205</v>
      </c>
      <c r="G2024" s="1" t="s">
        <v>3863</v>
      </c>
      <c r="H2024" s="1" t="s">
        <v>3206</v>
      </c>
      <c r="I2024" t="s">
        <v>19206</v>
      </c>
      <c r="J2024" t="s">
        <v>23</v>
      </c>
      <c r="K2024">
        <v>12620</v>
      </c>
      <c r="L2024">
        <v>552377.4</v>
      </c>
      <c r="M2024">
        <v>43.77</v>
      </c>
      <c r="N2024" t="s">
        <v>9305</v>
      </c>
      <c r="O2024" t="s">
        <v>9530</v>
      </c>
      <c r="P2024">
        <v>3.1450189480311259E-2</v>
      </c>
      <c r="Q2024">
        <v>0</v>
      </c>
      <c r="R2024">
        <v>4</v>
      </c>
    </row>
    <row r="2025" spans="1:18" x14ac:dyDescent="0.25">
      <c r="A2025" t="s">
        <v>7470</v>
      </c>
      <c r="B2025">
        <v>2016</v>
      </c>
      <c r="C2025">
        <v>3</v>
      </c>
      <c r="D2025">
        <v>2</v>
      </c>
      <c r="E2025" t="s">
        <v>7471</v>
      </c>
      <c r="F2025" s="1" t="s">
        <v>5207</v>
      </c>
      <c r="G2025" s="1" t="s">
        <v>20931</v>
      </c>
      <c r="H2025" s="1" t="s">
        <v>7263</v>
      </c>
      <c r="I2025" t="s">
        <v>6625</v>
      </c>
      <c r="J2025" t="s">
        <v>23</v>
      </c>
      <c r="K2025">
        <v>500</v>
      </c>
      <c r="L2025">
        <v>66800</v>
      </c>
      <c r="M2025">
        <v>133.6</v>
      </c>
      <c r="N2025" t="s">
        <v>9111</v>
      </c>
      <c r="O2025" t="s">
        <v>9468</v>
      </c>
      <c r="P2025">
        <v>0</v>
      </c>
      <c r="Q2025">
        <v>3.481892927687627E-2</v>
      </c>
      <c r="R2025">
        <v>1</v>
      </c>
    </row>
    <row r="2026" spans="1:18" x14ac:dyDescent="0.25">
      <c r="A2026" t="s">
        <v>8208</v>
      </c>
      <c r="B2026">
        <v>2017</v>
      </c>
      <c r="C2026">
        <v>10</v>
      </c>
      <c r="D2026">
        <v>23</v>
      </c>
      <c r="E2026" t="s">
        <v>7311</v>
      </c>
      <c r="F2026" s="1" t="s">
        <v>5207</v>
      </c>
      <c r="G2026" s="1" t="s">
        <v>21109</v>
      </c>
      <c r="H2026" s="1" t="s">
        <v>7263</v>
      </c>
      <c r="I2026" t="s">
        <v>5208</v>
      </c>
      <c r="J2026" t="s">
        <v>38</v>
      </c>
      <c r="K2026">
        <v>52</v>
      </c>
      <c r="L2026">
        <v>90921.31</v>
      </c>
      <c r="M2026">
        <v>1748.49</v>
      </c>
      <c r="N2026" t="s">
        <v>5208</v>
      </c>
      <c r="O2026" t="s">
        <v>9848</v>
      </c>
      <c r="P2026">
        <v>0</v>
      </c>
      <c r="Q2026">
        <v>0</v>
      </c>
      <c r="R2026">
        <v>4</v>
      </c>
    </row>
    <row r="2027" spans="1:18" x14ac:dyDescent="0.25">
      <c r="A2027" t="s">
        <v>16464</v>
      </c>
      <c r="B2027">
        <v>2018</v>
      </c>
      <c r="C2027">
        <v>9</v>
      </c>
      <c r="D2027">
        <v>14</v>
      </c>
      <c r="E2027" t="s">
        <v>16454</v>
      </c>
      <c r="F2027" s="1" t="s">
        <v>9480</v>
      </c>
      <c r="G2027" s="1" t="s">
        <v>9480</v>
      </c>
      <c r="H2027" s="1" t="s">
        <v>9480</v>
      </c>
      <c r="I2027" t="s">
        <v>16438</v>
      </c>
      <c r="J2027" t="s">
        <v>23</v>
      </c>
      <c r="K2027">
        <v>500</v>
      </c>
      <c r="L2027">
        <v>78500</v>
      </c>
      <c r="M2027">
        <v>157</v>
      </c>
      <c r="N2027" t="e">
        <v>#N/A</v>
      </c>
      <c r="O2027" t="e">
        <v>#N/A</v>
      </c>
      <c r="P2027">
        <v>0</v>
      </c>
      <c r="Q2027">
        <v>0</v>
      </c>
      <c r="R2027">
        <v>3</v>
      </c>
    </row>
    <row r="2028" spans="1:18" x14ac:dyDescent="0.25">
      <c r="A2028" t="s">
        <v>16464</v>
      </c>
      <c r="B2028">
        <v>2018</v>
      </c>
      <c r="C2028">
        <v>9</v>
      </c>
      <c r="D2028">
        <v>14</v>
      </c>
      <c r="E2028" t="s">
        <v>16454</v>
      </c>
      <c r="F2028" s="1" t="s">
        <v>9480</v>
      </c>
      <c r="G2028" s="1" t="s">
        <v>9480</v>
      </c>
      <c r="H2028" s="1" t="s">
        <v>9480</v>
      </c>
      <c r="I2028" t="s">
        <v>16439</v>
      </c>
      <c r="J2028" t="s">
        <v>23</v>
      </c>
      <c r="K2028">
        <v>2160</v>
      </c>
      <c r="L2028">
        <v>254880</v>
      </c>
      <c r="M2028">
        <v>118</v>
      </c>
      <c r="N2028" t="e">
        <v>#N/A</v>
      </c>
      <c r="O2028" t="e">
        <v>#N/A</v>
      </c>
      <c r="P2028">
        <v>0</v>
      </c>
      <c r="Q2028">
        <v>0</v>
      </c>
      <c r="R2028">
        <v>3</v>
      </c>
    </row>
    <row r="2029" spans="1:18" x14ac:dyDescent="0.25">
      <c r="A2029" t="s">
        <v>3055</v>
      </c>
      <c r="B2029">
        <v>2018</v>
      </c>
      <c r="C2029">
        <v>11</v>
      </c>
      <c r="D2029">
        <v>23</v>
      </c>
      <c r="E2029" t="s">
        <v>2697</v>
      </c>
      <c r="F2029" s="1" t="s">
        <v>3205</v>
      </c>
      <c r="G2029" s="1" t="s">
        <v>3967</v>
      </c>
      <c r="H2029" s="1" t="s">
        <v>3206</v>
      </c>
      <c r="I2029" t="s">
        <v>18268</v>
      </c>
      <c r="J2029" t="s">
        <v>23</v>
      </c>
      <c r="K2029">
        <v>17570</v>
      </c>
      <c r="L2029">
        <v>1414385.02</v>
      </c>
      <c r="M2029">
        <v>80.5</v>
      </c>
      <c r="N2029" t="s">
        <v>9232</v>
      </c>
      <c r="O2029" t="s">
        <v>9511</v>
      </c>
      <c r="P2029">
        <v>0</v>
      </c>
      <c r="Q2029">
        <v>0</v>
      </c>
      <c r="R2029">
        <v>4</v>
      </c>
    </row>
    <row r="2030" spans="1:18" x14ac:dyDescent="0.25">
      <c r="A2030" t="s">
        <v>1304</v>
      </c>
      <c r="B2030">
        <v>2017</v>
      </c>
      <c r="C2030">
        <v>1</v>
      </c>
      <c r="D2030">
        <v>13</v>
      </c>
      <c r="E2030" t="s">
        <v>1305</v>
      </c>
      <c r="F2030" s="1" t="s">
        <v>3205</v>
      </c>
      <c r="G2030" s="1" t="s">
        <v>3863</v>
      </c>
      <c r="H2030" s="1" t="s">
        <v>3206</v>
      </c>
      <c r="I2030" t="s">
        <v>19006</v>
      </c>
      <c r="J2030" t="s">
        <v>23</v>
      </c>
      <c r="K2030">
        <v>18410</v>
      </c>
      <c r="L2030">
        <v>867111</v>
      </c>
      <c r="M2030">
        <v>47.1</v>
      </c>
      <c r="N2030" t="s">
        <v>9307</v>
      </c>
      <c r="O2030" t="s">
        <v>9445</v>
      </c>
      <c r="P2030">
        <v>3.6019547837424074E-2</v>
      </c>
      <c r="Q2030">
        <v>0</v>
      </c>
      <c r="R2030">
        <v>1</v>
      </c>
    </row>
    <row r="2031" spans="1:18" x14ac:dyDescent="0.25">
      <c r="A2031" t="s">
        <v>2143</v>
      </c>
      <c r="B2031">
        <v>2018</v>
      </c>
      <c r="C2031">
        <v>1</v>
      </c>
      <c r="D2031">
        <v>24</v>
      </c>
      <c r="E2031" t="s">
        <v>92</v>
      </c>
      <c r="F2031" s="1" t="s">
        <v>3205</v>
      </c>
      <c r="G2031" s="1" t="s">
        <v>3227</v>
      </c>
      <c r="H2031" s="1" t="s">
        <v>3206</v>
      </c>
      <c r="I2031" t="s">
        <v>19764</v>
      </c>
      <c r="J2031" t="s">
        <v>23</v>
      </c>
      <c r="K2031">
        <v>3000</v>
      </c>
      <c r="L2031">
        <v>184500</v>
      </c>
      <c r="M2031">
        <v>61.5</v>
      </c>
      <c r="N2031" t="s">
        <v>22082</v>
      </c>
      <c r="O2031" t="s">
        <v>23253</v>
      </c>
      <c r="P2031">
        <v>0</v>
      </c>
      <c r="Q2031">
        <v>0</v>
      </c>
      <c r="R2031">
        <v>1</v>
      </c>
    </row>
    <row r="2032" spans="1:18" x14ac:dyDescent="0.25">
      <c r="A2032" t="s">
        <v>2143</v>
      </c>
      <c r="B2032">
        <v>2018</v>
      </c>
      <c r="C2032">
        <v>1</v>
      </c>
      <c r="D2032">
        <v>24</v>
      </c>
      <c r="E2032" t="s">
        <v>92</v>
      </c>
      <c r="F2032" s="1" t="s">
        <v>3205</v>
      </c>
      <c r="G2032" s="1" t="s">
        <v>3863</v>
      </c>
      <c r="H2032" s="1" t="s">
        <v>3206</v>
      </c>
      <c r="I2032" t="s">
        <v>19127</v>
      </c>
      <c r="J2032" t="s">
        <v>23</v>
      </c>
      <c r="K2032">
        <v>8574</v>
      </c>
      <c r="L2032">
        <v>428014.08000000002</v>
      </c>
      <c r="M2032">
        <v>49.92</v>
      </c>
      <c r="N2032" t="s">
        <v>489</v>
      </c>
      <c r="O2032" t="s">
        <v>9501</v>
      </c>
      <c r="P2032">
        <v>0</v>
      </c>
      <c r="Q2032">
        <v>0</v>
      </c>
      <c r="R2032">
        <v>1</v>
      </c>
    </row>
    <row r="2033" spans="1:18" x14ac:dyDescent="0.25">
      <c r="A2033" t="s">
        <v>15089</v>
      </c>
      <c r="B2033">
        <v>2019</v>
      </c>
      <c r="C2033">
        <v>7</v>
      </c>
      <c r="D2033">
        <v>15</v>
      </c>
      <c r="E2033" t="s">
        <v>1620</v>
      </c>
      <c r="F2033" s="1" t="s">
        <v>3205</v>
      </c>
      <c r="G2033" s="1" t="s">
        <v>3863</v>
      </c>
      <c r="H2033" s="1" t="s">
        <v>3206</v>
      </c>
      <c r="I2033" t="s">
        <v>19209</v>
      </c>
      <c r="J2033" t="s">
        <v>23</v>
      </c>
      <c r="K2033">
        <v>1195</v>
      </c>
      <c r="L2033">
        <v>58196.49</v>
      </c>
      <c r="M2033">
        <v>48.7</v>
      </c>
      <c r="N2033" t="s">
        <v>9337</v>
      </c>
      <c r="O2033" t="s">
        <v>9440</v>
      </c>
      <c r="P2033">
        <v>0.12068470364021268</v>
      </c>
      <c r="Q2033">
        <v>0</v>
      </c>
      <c r="R2033">
        <v>3</v>
      </c>
    </row>
    <row r="2034" spans="1:18" x14ac:dyDescent="0.25">
      <c r="A2034" t="s">
        <v>15089</v>
      </c>
      <c r="B2034">
        <v>2019</v>
      </c>
      <c r="C2034">
        <v>7</v>
      </c>
      <c r="D2034">
        <v>15</v>
      </c>
      <c r="E2034" t="s">
        <v>1620</v>
      </c>
      <c r="F2034" s="1" t="s">
        <v>3205</v>
      </c>
      <c r="G2034" s="1" t="s">
        <v>3227</v>
      </c>
      <c r="H2034" s="1" t="s">
        <v>3206</v>
      </c>
      <c r="I2034" t="s">
        <v>19822</v>
      </c>
      <c r="J2034" t="s">
        <v>23</v>
      </c>
      <c r="K2034">
        <v>1582</v>
      </c>
      <c r="L2034">
        <v>89699.42</v>
      </c>
      <c r="M2034">
        <v>56.7</v>
      </c>
      <c r="N2034" t="s">
        <v>22067</v>
      </c>
      <c r="O2034" t="s">
        <v>23263</v>
      </c>
      <c r="P2034">
        <v>0</v>
      </c>
      <c r="Q2034">
        <v>0</v>
      </c>
      <c r="R2034">
        <v>3</v>
      </c>
    </row>
    <row r="2035" spans="1:18" x14ac:dyDescent="0.25">
      <c r="A2035" t="s">
        <v>15089</v>
      </c>
      <c r="B2035">
        <v>2019</v>
      </c>
      <c r="C2035">
        <v>7</v>
      </c>
      <c r="D2035">
        <v>15</v>
      </c>
      <c r="E2035" t="s">
        <v>1620</v>
      </c>
      <c r="F2035" s="1" t="s">
        <v>3205</v>
      </c>
      <c r="G2035" s="1" t="s">
        <v>3863</v>
      </c>
      <c r="H2035" s="1" t="s">
        <v>3206</v>
      </c>
      <c r="I2035" t="s">
        <v>19304</v>
      </c>
      <c r="J2035" t="s">
        <v>23</v>
      </c>
      <c r="K2035">
        <v>5605</v>
      </c>
      <c r="L2035">
        <v>373293</v>
      </c>
      <c r="M2035">
        <v>66.599999999999994</v>
      </c>
      <c r="N2035" t="s">
        <v>9311</v>
      </c>
      <c r="O2035" t="s">
        <v>9520</v>
      </c>
      <c r="P2035">
        <v>0</v>
      </c>
      <c r="Q2035">
        <v>0</v>
      </c>
      <c r="R2035">
        <v>3</v>
      </c>
    </row>
    <row r="2036" spans="1:18" x14ac:dyDescent="0.25">
      <c r="A2036" t="s">
        <v>15089</v>
      </c>
      <c r="B2036">
        <v>2019</v>
      </c>
      <c r="C2036">
        <v>7</v>
      </c>
      <c r="D2036">
        <v>15</v>
      </c>
      <c r="E2036" t="s">
        <v>1620</v>
      </c>
      <c r="F2036" s="1" t="s">
        <v>3205</v>
      </c>
      <c r="G2036" s="1" t="s">
        <v>3384</v>
      </c>
      <c r="H2036" s="1" t="s">
        <v>3206</v>
      </c>
      <c r="I2036" t="s">
        <v>17299</v>
      </c>
      <c r="J2036" t="s">
        <v>23</v>
      </c>
      <c r="K2036">
        <v>1690</v>
      </c>
      <c r="L2036">
        <v>83655</v>
      </c>
      <c r="M2036">
        <v>49.5</v>
      </c>
      <c r="N2036" t="s">
        <v>160</v>
      </c>
      <c r="O2036" t="s">
        <v>9452</v>
      </c>
      <c r="P2036">
        <v>0.10110188471641929</v>
      </c>
      <c r="Q2036">
        <v>0</v>
      </c>
      <c r="R2036">
        <v>3</v>
      </c>
    </row>
    <row r="2037" spans="1:18" x14ac:dyDescent="0.25">
      <c r="A2037" t="s">
        <v>15089</v>
      </c>
      <c r="B2037">
        <v>2019</v>
      </c>
      <c r="C2037">
        <v>7</v>
      </c>
      <c r="D2037">
        <v>15</v>
      </c>
      <c r="E2037" t="s">
        <v>1620</v>
      </c>
      <c r="F2037" s="1" t="s">
        <v>3205</v>
      </c>
      <c r="G2037" s="1" t="s">
        <v>3863</v>
      </c>
      <c r="H2037" s="1" t="s">
        <v>3206</v>
      </c>
      <c r="I2037" t="s">
        <v>19668</v>
      </c>
      <c r="J2037" t="s">
        <v>23</v>
      </c>
      <c r="K2037">
        <v>4055</v>
      </c>
      <c r="L2037">
        <v>270063</v>
      </c>
      <c r="M2037">
        <v>66.599999999999994</v>
      </c>
      <c r="N2037" t="s">
        <v>9317</v>
      </c>
      <c r="O2037" t="s">
        <v>9752</v>
      </c>
      <c r="P2037">
        <v>0</v>
      </c>
      <c r="Q2037">
        <v>0</v>
      </c>
      <c r="R2037">
        <v>3</v>
      </c>
    </row>
    <row r="2038" spans="1:18" x14ac:dyDescent="0.25">
      <c r="A2038" t="s">
        <v>15089</v>
      </c>
      <c r="B2038">
        <v>2019</v>
      </c>
      <c r="C2038">
        <v>7</v>
      </c>
      <c r="D2038">
        <v>15</v>
      </c>
      <c r="E2038" t="s">
        <v>1620</v>
      </c>
      <c r="F2038" s="1" t="s">
        <v>9480</v>
      </c>
      <c r="G2038" s="1" t="s">
        <v>9480</v>
      </c>
      <c r="H2038" s="1" t="s">
        <v>9480</v>
      </c>
      <c r="I2038" t="s">
        <v>1780</v>
      </c>
      <c r="J2038" t="s">
        <v>23</v>
      </c>
      <c r="K2038">
        <v>1855</v>
      </c>
      <c r="L2038">
        <v>103132.01</v>
      </c>
      <c r="M2038">
        <v>55.6</v>
      </c>
      <c r="N2038" t="e">
        <v>#N/A</v>
      </c>
      <c r="O2038" t="e">
        <v>#N/A</v>
      </c>
      <c r="P2038">
        <v>0</v>
      </c>
      <c r="Q2038">
        <v>0</v>
      </c>
      <c r="R2038">
        <v>3</v>
      </c>
    </row>
    <row r="2039" spans="1:18" x14ac:dyDescent="0.25">
      <c r="A2039" t="s">
        <v>15089</v>
      </c>
      <c r="B2039">
        <v>2019</v>
      </c>
      <c r="C2039">
        <v>7</v>
      </c>
      <c r="D2039">
        <v>15</v>
      </c>
      <c r="E2039" t="s">
        <v>1620</v>
      </c>
      <c r="F2039" s="1" t="s">
        <v>3205</v>
      </c>
      <c r="G2039" s="1" t="s">
        <v>3863</v>
      </c>
      <c r="H2039" s="1" t="s">
        <v>3206</v>
      </c>
      <c r="I2039" t="s">
        <v>19381</v>
      </c>
      <c r="J2039" t="s">
        <v>23</v>
      </c>
      <c r="K2039">
        <v>2280</v>
      </c>
      <c r="L2039">
        <v>151848</v>
      </c>
      <c r="M2039">
        <v>66.599999999999994</v>
      </c>
      <c r="N2039" t="s">
        <v>9323</v>
      </c>
      <c r="O2039" t="s">
        <v>9507</v>
      </c>
      <c r="P2039">
        <v>0</v>
      </c>
      <c r="Q2039">
        <v>0</v>
      </c>
      <c r="R2039">
        <v>3</v>
      </c>
    </row>
    <row r="2040" spans="1:18" x14ac:dyDescent="0.25">
      <c r="A2040" t="s">
        <v>15089</v>
      </c>
      <c r="B2040">
        <v>2019</v>
      </c>
      <c r="C2040">
        <v>7</v>
      </c>
      <c r="D2040">
        <v>15</v>
      </c>
      <c r="E2040" t="s">
        <v>1620</v>
      </c>
      <c r="F2040" s="1" t="s">
        <v>3205</v>
      </c>
      <c r="G2040" s="1" t="s">
        <v>3863</v>
      </c>
      <c r="H2040" s="1" t="s">
        <v>3206</v>
      </c>
      <c r="I2040" t="s">
        <v>19424</v>
      </c>
      <c r="J2040" t="s">
        <v>23</v>
      </c>
      <c r="K2040">
        <v>2427</v>
      </c>
      <c r="L2040">
        <v>161638.20000000001</v>
      </c>
      <c r="M2040">
        <v>66.599999999999994</v>
      </c>
      <c r="N2040" t="s">
        <v>9312</v>
      </c>
      <c r="O2040" t="s">
        <v>9644</v>
      </c>
      <c r="P2040">
        <v>0</v>
      </c>
      <c r="Q2040">
        <v>0</v>
      </c>
      <c r="R2040">
        <v>3</v>
      </c>
    </row>
    <row r="2041" spans="1:18" x14ac:dyDescent="0.25">
      <c r="A2041" t="s">
        <v>7768</v>
      </c>
      <c r="B2041">
        <v>2016</v>
      </c>
      <c r="C2041">
        <v>10</v>
      </c>
      <c r="D2041">
        <v>25</v>
      </c>
      <c r="E2041" t="s">
        <v>7368</v>
      </c>
      <c r="F2041" s="1" t="s">
        <v>5207</v>
      </c>
      <c r="G2041" s="1" t="s">
        <v>21316</v>
      </c>
      <c r="H2041" s="1" t="s">
        <v>7263</v>
      </c>
      <c r="I2041" t="s">
        <v>6831</v>
      </c>
      <c r="J2041" t="s">
        <v>38</v>
      </c>
      <c r="K2041">
        <v>470</v>
      </c>
      <c r="L2041">
        <v>212334.16</v>
      </c>
      <c r="M2041">
        <v>451.77</v>
      </c>
      <c r="N2041" t="s">
        <v>6831</v>
      </c>
      <c r="O2041" t="s">
        <v>9887</v>
      </c>
      <c r="P2041">
        <v>0</v>
      </c>
      <c r="Q2041">
        <v>0</v>
      </c>
      <c r="R2041">
        <v>4</v>
      </c>
    </row>
    <row r="2042" spans="1:18" x14ac:dyDescent="0.25">
      <c r="A2042" t="s">
        <v>10759</v>
      </c>
      <c r="B2042">
        <v>2019</v>
      </c>
      <c r="C2042">
        <v>5</v>
      </c>
      <c r="D2042">
        <v>6</v>
      </c>
      <c r="E2042" t="s">
        <v>15721</v>
      </c>
      <c r="F2042" s="1" t="s">
        <v>3205</v>
      </c>
      <c r="G2042" s="1" t="s">
        <v>3863</v>
      </c>
      <c r="H2042" s="1" t="s">
        <v>3206</v>
      </c>
      <c r="I2042" t="s">
        <v>19205</v>
      </c>
      <c r="J2042" t="s">
        <v>23</v>
      </c>
      <c r="K2042">
        <v>10000</v>
      </c>
      <c r="L2042">
        <v>515000</v>
      </c>
      <c r="M2042">
        <v>51.5</v>
      </c>
      <c r="N2042" t="s">
        <v>9335</v>
      </c>
      <c r="O2042" t="s">
        <v>9441</v>
      </c>
      <c r="P2042">
        <v>0.12724850134172863</v>
      </c>
      <c r="Q2042">
        <v>0</v>
      </c>
      <c r="R2042">
        <v>2</v>
      </c>
    </row>
    <row r="2043" spans="1:18" x14ac:dyDescent="0.25">
      <c r="A2043" t="s">
        <v>10759</v>
      </c>
      <c r="B2043">
        <v>2019</v>
      </c>
      <c r="C2043">
        <v>5</v>
      </c>
      <c r="D2043">
        <v>6</v>
      </c>
      <c r="E2043" t="s">
        <v>15721</v>
      </c>
      <c r="F2043" s="1" t="s">
        <v>3205</v>
      </c>
      <c r="G2043" s="1" t="s">
        <v>3863</v>
      </c>
      <c r="H2043" s="1" t="s">
        <v>3206</v>
      </c>
      <c r="I2043" t="s">
        <v>19221</v>
      </c>
      <c r="J2043" t="s">
        <v>23</v>
      </c>
      <c r="K2043">
        <v>10035</v>
      </c>
      <c r="L2043">
        <v>516802.5</v>
      </c>
      <c r="M2043">
        <v>51.5</v>
      </c>
      <c r="N2043" t="s">
        <v>9347</v>
      </c>
      <c r="O2043" t="s">
        <v>9542</v>
      </c>
      <c r="P2043">
        <v>8.0289698840596724E-2</v>
      </c>
      <c r="Q2043">
        <v>0</v>
      </c>
      <c r="R2043">
        <v>2</v>
      </c>
    </row>
    <row r="2044" spans="1:18" x14ac:dyDescent="0.25">
      <c r="A2044" t="s">
        <v>15527</v>
      </c>
      <c r="B2044">
        <v>2019</v>
      </c>
      <c r="C2044">
        <v>9</v>
      </c>
      <c r="D2044">
        <v>9</v>
      </c>
      <c r="E2044" t="s">
        <v>21</v>
      </c>
      <c r="F2044" s="1" t="s">
        <v>3205</v>
      </c>
      <c r="G2044" s="1" t="s">
        <v>3967</v>
      </c>
      <c r="H2044" s="1" t="s">
        <v>3206</v>
      </c>
      <c r="I2044" t="s">
        <v>18575</v>
      </c>
      <c r="J2044" t="s">
        <v>23</v>
      </c>
      <c r="K2044">
        <v>228</v>
      </c>
      <c r="L2044">
        <v>19608</v>
      </c>
      <c r="M2044">
        <v>86</v>
      </c>
      <c r="N2044" t="s">
        <v>9213</v>
      </c>
      <c r="O2044" t="s">
        <v>9712</v>
      </c>
      <c r="P2044">
        <v>0</v>
      </c>
      <c r="Q2044">
        <v>0</v>
      </c>
      <c r="R2044">
        <v>3</v>
      </c>
    </row>
    <row r="2045" spans="1:18" x14ac:dyDescent="0.25">
      <c r="A2045" t="s">
        <v>8710</v>
      </c>
      <c r="B2045">
        <v>2018</v>
      </c>
      <c r="C2045">
        <v>9</v>
      </c>
      <c r="D2045">
        <v>8</v>
      </c>
      <c r="E2045" t="s">
        <v>7357</v>
      </c>
      <c r="F2045" s="1" t="s">
        <v>5207</v>
      </c>
      <c r="G2045" s="1" t="s">
        <v>20573</v>
      </c>
      <c r="H2045" s="1" t="s">
        <v>7263</v>
      </c>
      <c r="I2045" t="s">
        <v>5433</v>
      </c>
      <c r="J2045" t="s">
        <v>23</v>
      </c>
      <c r="K2045">
        <v>780</v>
      </c>
      <c r="L2045">
        <v>83779.8</v>
      </c>
      <c r="M2045">
        <v>107.41</v>
      </c>
      <c r="N2045" t="s">
        <v>8852</v>
      </c>
      <c r="O2045" t="s">
        <v>9785</v>
      </c>
      <c r="P2045">
        <v>0</v>
      </c>
      <c r="Q2045">
        <v>0</v>
      </c>
      <c r="R2045">
        <v>3</v>
      </c>
    </row>
    <row r="2046" spans="1:18" x14ac:dyDescent="0.25">
      <c r="A2046" t="s">
        <v>8710</v>
      </c>
      <c r="B2046">
        <v>2018</v>
      </c>
      <c r="C2046">
        <v>9</v>
      </c>
      <c r="D2046">
        <v>8</v>
      </c>
      <c r="E2046" t="s">
        <v>7357</v>
      </c>
      <c r="F2046" s="1" t="s">
        <v>5207</v>
      </c>
      <c r="G2046" s="1" t="s">
        <v>20931</v>
      </c>
      <c r="H2046" s="1" t="s">
        <v>7263</v>
      </c>
      <c r="I2046" t="s">
        <v>20940</v>
      </c>
      <c r="J2046" t="s">
        <v>23</v>
      </c>
      <c r="K2046">
        <v>780</v>
      </c>
      <c r="L2046">
        <v>85394.4</v>
      </c>
      <c r="M2046">
        <v>109.48</v>
      </c>
      <c r="N2046" t="s">
        <v>7263</v>
      </c>
      <c r="O2046" t="s">
        <v>23274</v>
      </c>
      <c r="P2046">
        <v>0</v>
      </c>
      <c r="Q2046">
        <v>0</v>
      </c>
      <c r="R2046">
        <v>3</v>
      </c>
    </row>
    <row r="2047" spans="1:18" x14ac:dyDescent="0.25">
      <c r="A2047" t="s">
        <v>8710</v>
      </c>
      <c r="B2047">
        <v>2018</v>
      </c>
      <c r="C2047">
        <v>9</v>
      </c>
      <c r="D2047">
        <v>8</v>
      </c>
      <c r="E2047" t="s">
        <v>7357</v>
      </c>
      <c r="F2047" s="1" t="s">
        <v>5207</v>
      </c>
      <c r="G2047" s="1" t="s">
        <v>20573</v>
      </c>
      <c r="H2047" s="1" t="s">
        <v>7263</v>
      </c>
      <c r="I2047" t="s">
        <v>20613</v>
      </c>
      <c r="J2047" t="s">
        <v>23</v>
      </c>
      <c r="K2047">
        <v>160</v>
      </c>
      <c r="L2047">
        <v>17185.599999999999</v>
      </c>
      <c r="M2047">
        <v>107.41</v>
      </c>
      <c r="N2047" t="s">
        <v>7263</v>
      </c>
      <c r="O2047" t="s">
        <v>23274</v>
      </c>
      <c r="P2047">
        <v>0</v>
      </c>
      <c r="Q2047">
        <v>0</v>
      </c>
      <c r="R2047">
        <v>3</v>
      </c>
    </row>
    <row r="2048" spans="1:18" x14ac:dyDescent="0.25">
      <c r="A2048" t="s">
        <v>8710</v>
      </c>
      <c r="B2048">
        <v>2018</v>
      </c>
      <c r="C2048">
        <v>9</v>
      </c>
      <c r="D2048">
        <v>8</v>
      </c>
      <c r="E2048" t="s">
        <v>7357</v>
      </c>
      <c r="F2048" s="1" t="s">
        <v>5207</v>
      </c>
      <c r="G2048" s="1" t="s">
        <v>20573</v>
      </c>
      <c r="H2048" s="1" t="s">
        <v>7263</v>
      </c>
      <c r="I2048" t="s">
        <v>20690</v>
      </c>
      <c r="J2048" t="s">
        <v>23</v>
      </c>
      <c r="K2048">
        <v>3100</v>
      </c>
      <c r="L2048">
        <v>306900</v>
      </c>
      <c r="M2048">
        <v>99</v>
      </c>
      <c r="N2048" t="s">
        <v>9014</v>
      </c>
      <c r="O2048" t="s">
        <v>9455</v>
      </c>
      <c r="P2048">
        <v>0</v>
      </c>
      <c r="Q2048">
        <v>7.1029776426183869E-2</v>
      </c>
      <c r="R2048">
        <v>3</v>
      </c>
    </row>
    <row r="2049" spans="1:18" x14ac:dyDescent="0.25">
      <c r="A2049" t="s">
        <v>8710</v>
      </c>
      <c r="B2049">
        <v>2018</v>
      </c>
      <c r="C2049">
        <v>9</v>
      </c>
      <c r="D2049">
        <v>8</v>
      </c>
      <c r="E2049" t="s">
        <v>7357</v>
      </c>
      <c r="F2049" s="1" t="s">
        <v>5207</v>
      </c>
      <c r="G2049" s="1" t="s">
        <v>20573</v>
      </c>
      <c r="H2049" s="1" t="s">
        <v>7263</v>
      </c>
      <c r="I2049" t="s">
        <v>20647</v>
      </c>
      <c r="J2049" t="s">
        <v>23</v>
      </c>
      <c r="K2049">
        <v>250</v>
      </c>
      <c r="L2049">
        <v>21882.5</v>
      </c>
      <c r="M2049">
        <v>87.53</v>
      </c>
      <c r="N2049" t="s">
        <v>7263</v>
      </c>
      <c r="O2049" t="s">
        <v>23274</v>
      </c>
      <c r="P2049">
        <v>0</v>
      </c>
      <c r="Q2049">
        <v>0</v>
      </c>
      <c r="R2049">
        <v>3</v>
      </c>
    </row>
    <row r="2050" spans="1:18" x14ac:dyDescent="0.25">
      <c r="A2050" t="s">
        <v>1098</v>
      </c>
      <c r="B2050">
        <v>2016</v>
      </c>
      <c r="C2050">
        <v>9</v>
      </c>
      <c r="D2050">
        <v>24</v>
      </c>
      <c r="E2050" t="s">
        <v>92</v>
      </c>
      <c r="F2050" s="1" t="s">
        <v>3205</v>
      </c>
      <c r="G2050" s="1" t="s">
        <v>18746</v>
      </c>
      <c r="H2050" s="1" t="s">
        <v>3206</v>
      </c>
      <c r="I2050" t="s">
        <v>18789</v>
      </c>
      <c r="J2050" t="s">
        <v>23</v>
      </c>
      <c r="K2050">
        <v>13411</v>
      </c>
      <c r="L2050">
        <v>610200.5</v>
      </c>
      <c r="M2050">
        <v>45.5</v>
      </c>
      <c r="N2050" t="s">
        <v>21995</v>
      </c>
      <c r="O2050" t="s">
        <v>23241</v>
      </c>
      <c r="P2050">
        <v>0</v>
      </c>
      <c r="Q2050">
        <v>0</v>
      </c>
      <c r="R2050">
        <v>3</v>
      </c>
    </row>
    <row r="2051" spans="1:18" x14ac:dyDescent="0.25">
      <c r="A2051" t="s">
        <v>2798</v>
      </c>
      <c r="B2051">
        <v>2018</v>
      </c>
      <c r="C2051">
        <v>9</v>
      </c>
      <c r="D2051">
        <v>14</v>
      </c>
      <c r="E2051" t="s">
        <v>226</v>
      </c>
      <c r="F2051" s="1" t="s">
        <v>3205</v>
      </c>
      <c r="G2051" s="1" t="s">
        <v>3863</v>
      </c>
      <c r="H2051" s="1" t="s">
        <v>3206</v>
      </c>
      <c r="I2051" t="s">
        <v>18998</v>
      </c>
      <c r="J2051" t="s">
        <v>23</v>
      </c>
      <c r="K2051">
        <v>9170</v>
      </c>
      <c r="L2051">
        <v>463910.3</v>
      </c>
      <c r="M2051">
        <v>50.59</v>
      </c>
      <c r="N2051" t="s">
        <v>9340</v>
      </c>
      <c r="O2051" t="s">
        <v>9482</v>
      </c>
      <c r="P2051">
        <v>8.0867377033553248E-2</v>
      </c>
      <c r="Q2051">
        <v>0</v>
      </c>
      <c r="R2051">
        <v>3</v>
      </c>
    </row>
    <row r="2052" spans="1:18" x14ac:dyDescent="0.25">
      <c r="A2052" t="s">
        <v>2798</v>
      </c>
      <c r="B2052">
        <v>2018</v>
      </c>
      <c r="C2052">
        <v>9</v>
      </c>
      <c r="D2052">
        <v>14</v>
      </c>
      <c r="E2052" t="s">
        <v>226</v>
      </c>
      <c r="F2052" s="1" t="s">
        <v>3205</v>
      </c>
      <c r="G2052" s="1" t="s">
        <v>3863</v>
      </c>
      <c r="H2052" s="1" t="s">
        <v>3206</v>
      </c>
      <c r="I2052" t="s">
        <v>19106</v>
      </c>
      <c r="J2052" t="s">
        <v>23</v>
      </c>
      <c r="K2052">
        <v>9515</v>
      </c>
      <c r="L2052">
        <v>481363.85</v>
      </c>
      <c r="M2052">
        <v>50.59</v>
      </c>
      <c r="N2052" t="s">
        <v>9331</v>
      </c>
      <c r="O2052" t="s">
        <v>9540</v>
      </c>
      <c r="P2052">
        <v>4.2454374665687751E-2</v>
      </c>
      <c r="Q2052">
        <v>0</v>
      </c>
      <c r="R2052">
        <v>3</v>
      </c>
    </row>
    <row r="2053" spans="1:18" x14ac:dyDescent="0.25">
      <c r="A2053" t="s">
        <v>1361</v>
      </c>
      <c r="B2053">
        <v>2017</v>
      </c>
      <c r="C2053">
        <v>2</v>
      </c>
      <c r="D2053">
        <v>9</v>
      </c>
      <c r="E2053" t="s">
        <v>226</v>
      </c>
      <c r="F2053" s="1" t="s">
        <v>3205</v>
      </c>
      <c r="G2053" s="1" t="s">
        <v>3863</v>
      </c>
      <c r="H2053" s="1" t="s">
        <v>3206</v>
      </c>
      <c r="I2053" t="s">
        <v>19007</v>
      </c>
      <c r="J2053" t="s">
        <v>23</v>
      </c>
      <c r="K2053">
        <v>20120</v>
      </c>
      <c r="L2053">
        <v>937592</v>
      </c>
      <c r="M2053">
        <v>46.6</v>
      </c>
      <c r="N2053" t="s">
        <v>9347</v>
      </c>
      <c r="O2053" t="s">
        <v>9542</v>
      </c>
      <c r="P2053">
        <v>8.0289698840596724E-2</v>
      </c>
      <c r="Q2053">
        <v>0</v>
      </c>
      <c r="R2053">
        <v>1</v>
      </c>
    </row>
    <row r="2054" spans="1:18" x14ac:dyDescent="0.25">
      <c r="A2054" t="s">
        <v>10571</v>
      </c>
      <c r="B2054">
        <v>2019</v>
      </c>
      <c r="C2054">
        <v>3</v>
      </c>
      <c r="D2054">
        <v>11</v>
      </c>
      <c r="E2054" t="s">
        <v>226</v>
      </c>
      <c r="F2054" s="1" t="s">
        <v>3205</v>
      </c>
      <c r="G2054" s="1" t="s">
        <v>3863</v>
      </c>
      <c r="H2054" s="1" t="s">
        <v>3206</v>
      </c>
      <c r="I2054" t="s">
        <v>19204</v>
      </c>
      <c r="J2054" t="s">
        <v>23</v>
      </c>
      <c r="K2054">
        <v>19700</v>
      </c>
      <c r="L2054">
        <v>965300</v>
      </c>
      <c r="M2054">
        <v>49</v>
      </c>
      <c r="N2054" t="s">
        <v>9340</v>
      </c>
      <c r="O2054" t="s">
        <v>9482</v>
      </c>
      <c r="P2054">
        <v>8.0867377033553248E-2</v>
      </c>
      <c r="Q2054">
        <v>0</v>
      </c>
      <c r="R2054">
        <v>1</v>
      </c>
    </row>
    <row r="2055" spans="1:18" x14ac:dyDescent="0.25">
      <c r="A2055" t="s">
        <v>16216</v>
      </c>
      <c r="B2055">
        <v>2019</v>
      </c>
      <c r="C2055">
        <v>11</v>
      </c>
      <c r="D2055">
        <v>18</v>
      </c>
      <c r="E2055" t="s">
        <v>1515</v>
      </c>
      <c r="F2055" s="1" t="s">
        <v>3205</v>
      </c>
      <c r="G2055" s="1" t="s">
        <v>3863</v>
      </c>
      <c r="H2055" s="1" t="s">
        <v>3206</v>
      </c>
      <c r="I2055" t="s">
        <v>19300</v>
      </c>
      <c r="J2055" t="s">
        <v>23</v>
      </c>
      <c r="K2055">
        <v>12070</v>
      </c>
      <c r="L2055">
        <v>516596</v>
      </c>
      <c r="M2055">
        <v>42.8</v>
      </c>
      <c r="N2055" t="s">
        <v>9307</v>
      </c>
      <c r="O2055" t="s">
        <v>9445</v>
      </c>
      <c r="P2055">
        <v>3.6019547837424074E-2</v>
      </c>
      <c r="Q2055">
        <v>0</v>
      </c>
      <c r="R2055">
        <v>4</v>
      </c>
    </row>
    <row r="2056" spans="1:18" x14ac:dyDescent="0.25">
      <c r="A2056" t="s">
        <v>16216</v>
      </c>
      <c r="B2056">
        <v>2019</v>
      </c>
      <c r="C2056">
        <v>11</v>
      </c>
      <c r="D2056">
        <v>18</v>
      </c>
      <c r="E2056" t="s">
        <v>1515</v>
      </c>
      <c r="F2056" s="1" t="s">
        <v>3205</v>
      </c>
      <c r="G2056" s="1" t="s">
        <v>3863</v>
      </c>
      <c r="H2056" s="1" t="s">
        <v>3206</v>
      </c>
      <c r="I2056" t="s">
        <v>19270</v>
      </c>
      <c r="J2056" t="s">
        <v>23</v>
      </c>
      <c r="K2056">
        <v>7990</v>
      </c>
      <c r="L2056">
        <v>503370</v>
      </c>
      <c r="M2056">
        <v>63</v>
      </c>
      <c r="N2056" t="s">
        <v>9313</v>
      </c>
      <c r="O2056" t="s">
        <v>9448</v>
      </c>
      <c r="P2056">
        <v>2.823689586550486E-2</v>
      </c>
      <c r="Q2056">
        <v>0</v>
      </c>
      <c r="R2056">
        <v>4</v>
      </c>
    </row>
    <row r="2057" spans="1:18" x14ac:dyDescent="0.25">
      <c r="A2057" t="s">
        <v>2936</v>
      </c>
      <c r="B2057">
        <v>2018</v>
      </c>
      <c r="C2057">
        <v>10</v>
      </c>
      <c r="D2057">
        <v>15</v>
      </c>
      <c r="E2057" t="s">
        <v>21</v>
      </c>
      <c r="F2057" s="1" t="s">
        <v>3205</v>
      </c>
      <c r="G2057" s="1" t="s">
        <v>3967</v>
      </c>
      <c r="H2057" s="1" t="s">
        <v>3206</v>
      </c>
      <c r="I2057" t="s">
        <v>18631</v>
      </c>
      <c r="J2057" t="s">
        <v>23</v>
      </c>
      <c r="K2057">
        <v>15895</v>
      </c>
      <c r="L2057">
        <v>1295442.56</v>
      </c>
      <c r="M2057">
        <v>81.5</v>
      </c>
      <c r="N2057" t="s">
        <v>9232</v>
      </c>
      <c r="O2057" t="s">
        <v>9511</v>
      </c>
      <c r="P2057">
        <v>0</v>
      </c>
      <c r="Q2057">
        <v>0</v>
      </c>
      <c r="R2057">
        <v>4</v>
      </c>
    </row>
    <row r="2058" spans="1:18" x14ac:dyDescent="0.25">
      <c r="A2058" t="s">
        <v>1280</v>
      </c>
      <c r="B2058">
        <v>2016</v>
      </c>
      <c r="C2058">
        <v>12</v>
      </c>
      <c r="D2058">
        <v>30</v>
      </c>
      <c r="E2058" t="s">
        <v>226</v>
      </c>
      <c r="F2058" s="1" t="s">
        <v>3205</v>
      </c>
      <c r="G2058" s="1" t="s">
        <v>3863</v>
      </c>
      <c r="H2058" s="1" t="s">
        <v>3206</v>
      </c>
      <c r="I2058" t="s">
        <v>19008</v>
      </c>
      <c r="J2058" t="s">
        <v>23</v>
      </c>
      <c r="K2058">
        <v>24850</v>
      </c>
      <c r="L2058">
        <v>1115765.07</v>
      </c>
      <c r="M2058">
        <v>44.9</v>
      </c>
      <c r="N2058" t="s">
        <v>9344</v>
      </c>
      <c r="O2058" t="s">
        <v>9496</v>
      </c>
      <c r="P2058">
        <v>3.9816758144422926E-2</v>
      </c>
      <c r="Q2058">
        <v>0</v>
      </c>
      <c r="R2058">
        <v>4</v>
      </c>
    </row>
    <row r="2059" spans="1:18" x14ac:dyDescent="0.25">
      <c r="A2059" t="s">
        <v>1280</v>
      </c>
      <c r="B2059">
        <v>2016</v>
      </c>
      <c r="C2059">
        <v>12</v>
      </c>
      <c r="D2059">
        <v>30</v>
      </c>
      <c r="E2059" t="s">
        <v>226</v>
      </c>
      <c r="F2059" s="1" t="s">
        <v>3205</v>
      </c>
      <c r="G2059" s="1" t="s">
        <v>3863</v>
      </c>
      <c r="H2059" s="1" t="s">
        <v>3206</v>
      </c>
      <c r="I2059" t="s">
        <v>19014</v>
      </c>
      <c r="J2059" t="s">
        <v>23</v>
      </c>
      <c r="K2059">
        <v>43300</v>
      </c>
      <c r="L2059">
        <v>1939220.96</v>
      </c>
      <c r="M2059">
        <v>44.79</v>
      </c>
      <c r="N2059" t="s">
        <v>9304</v>
      </c>
      <c r="O2059" t="s">
        <v>9502</v>
      </c>
      <c r="P2059">
        <v>0</v>
      </c>
      <c r="Q2059">
        <v>0</v>
      </c>
      <c r="R2059">
        <v>4</v>
      </c>
    </row>
    <row r="2060" spans="1:18" x14ac:dyDescent="0.25">
      <c r="A2060" t="s">
        <v>7915</v>
      </c>
      <c r="B2060">
        <v>2017</v>
      </c>
      <c r="C2060">
        <v>2</v>
      </c>
      <c r="D2060">
        <v>25</v>
      </c>
      <c r="E2060" t="s">
        <v>7916</v>
      </c>
      <c r="F2060" s="1" t="s">
        <v>5207</v>
      </c>
      <c r="G2060" s="1" t="s">
        <v>6745</v>
      </c>
      <c r="H2060" s="1" t="s">
        <v>7263</v>
      </c>
      <c r="I2060" t="s">
        <v>7178</v>
      </c>
      <c r="J2060" t="s">
        <v>38</v>
      </c>
      <c r="K2060">
        <v>36</v>
      </c>
      <c r="L2060">
        <v>6840</v>
      </c>
      <c r="M2060">
        <v>190</v>
      </c>
      <c r="N2060" t="s">
        <v>7178</v>
      </c>
      <c r="O2060" t="s">
        <v>9945</v>
      </c>
      <c r="P2060">
        <v>0</v>
      </c>
      <c r="Q2060">
        <v>0</v>
      </c>
      <c r="R2060">
        <v>1</v>
      </c>
    </row>
    <row r="2061" spans="1:18" x14ac:dyDescent="0.25">
      <c r="A2061" t="s">
        <v>1625</v>
      </c>
      <c r="B2061">
        <v>2017</v>
      </c>
      <c r="C2061">
        <v>5</v>
      </c>
      <c r="D2061">
        <v>31</v>
      </c>
      <c r="E2061" t="s">
        <v>1620</v>
      </c>
      <c r="F2061" s="1" t="s">
        <v>3205</v>
      </c>
      <c r="G2061" s="1" t="s">
        <v>3863</v>
      </c>
      <c r="H2061" s="1" t="s">
        <v>3206</v>
      </c>
      <c r="I2061" t="s">
        <v>19010</v>
      </c>
      <c r="J2061" t="s">
        <v>23</v>
      </c>
      <c r="K2061">
        <v>20470</v>
      </c>
      <c r="L2061">
        <v>873719.58</v>
      </c>
      <c r="M2061">
        <v>42.68</v>
      </c>
      <c r="N2061" t="s">
        <v>9337</v>
      </c>
      <c r="O2061" t="s">
        <v>9440</v>
      </c>
      <c r="P2061">
        <v>0.12068470364021268</v>
      </c>
      <c r="Q2061">
        <v>0</v>
      </c>
      <c r="R2061">
        <v>2</v>
      </c>
    </row>
    <row r="2062" spans="1:18" x14ac:dyDescent="0.25">
      <c r="A2062" t="s">
        <v>16468</v>
      </c>
      <c r="B2062">
        <v>2019</v>
      </c>
      <c r="C2062">
        <v>12</v>
      </c>
      <c r="D2062">
        <v>11</v>
      </c>
      <c r="E2062" t="s">
        <v>226</v>
      </c>
      <c r="F2062" s="1" t="s">
        <v>3205</v>
      </c>
      <c r="G2062" s="1" t="s">
        <v>3863</v>
      </c>
      <c r="H2062" s="1" t="s">
        <v>3206</v>
      </c>
      <c r="I2062" t="s">
        <v>19209</v>
      </c>
      <c r="J2062" t="s">
        <v>23</v>
      </c>
      <c r="K2062">
        <v>21010</v>
      </c>
      <c r="L2062">
        <v>987470</v>
      </c>
      <c r="M2062">
        <v>47</v>
      </c>
      <c r="N2062" t="s">
        <v>9337</v>
      </c>
      <c r="O2062" t="s">
        <v>9440</v>
      </c>
      <c r="P2062">
        <v>0.12068470364021268</v>
      </c>
      <c r="Q2062">
        <v>0</v>
      </c>
      <c r="R2062">
        <v>4</v>
      </c>
    </row>
    <row r="2063" spans="1:18" x14ac:dyDescent="0.25">
      <c r="A2063" t="s">
        <v>8778</v>
      </c>
      <c r="B2063">
        <v>2018</v>
      </c>
      <c r="C2063">
        <v>11</v>
      </c>
      <c r="D2063">
        <v>13</v>
      </c>
      <c r="E2063" t="s">
        <v>8070</v>
      </c>
      <c r="F2063" s="1" t="s">
        <v>5207</v>
      </c>
      <c r="G2063" s="1" t="s">
        <v>20573</v>
      </c>
      <c r="H2063" s="1" t="s">
        <v>7263</v>
      </c>
      <c r="I2063" t="s">
        <v>6288</v>
      </c>
      <c r="J2063" t="s">
        <v>38</v>
      </c>
      <c r="K2063">
        <v>64</v>
      </c>
      <c r="L2063">
        <v>107200</v>
      </c>
      <c r="M2063">
        <v>1675</v>
      </c>
      <c r="N2063" t="s">
        <v>9086</v>
      </c>
      <c r="O2063" t="s">
        <v>10131</v>
      </c>
      <c r="P2063">
        <v>0</v>
      </c>
      <c r="Q2063">
        <v>0</v>
      </c>
      <c r="R2063">
        <v>4</v>
      </c>
    </row>
    <row r="2064" spans="1:18" x14ac:dyDescent="0.25">
      <c r="A2064" t="s">
        <v>784</v>
      </c>
      <c r="B2064">
        <v>2016</v>
      </c>
      <c r="C2064">
        <v>4</v>
      </c>
      <c r="D2064">
        <v>15</v>
      </c>
      <c r="E2064" t="s">
        <v>226</v>
      </c>
      <c r="F2064" s="1" t="s">
        <v>3205</v>
      </c>
      <c r="G2064" s="1" t="s">
        <v>3227</v>
      </c>
      <c r="H2064" s="1" t="s">
        <v>3206</v>
      </c>
      <c r="I2064" t="s">
        <v>19726</v>
      </c>
      <c r="J2064" t="s">
        <v>23</v>
      </c>
      <c r="K2064">
        <v>5890</v>
      </c>
      <c r="L2064">
        <v>186713</v>
      </c>
      <c r="M2064">
        <v>31.7</v>
      </c>
      <c r="N2064" t="s">
        <v>22067</v>
      </c>
      <c r="O2064" t="s">
        <v>23263</v>
      </c>
      <c r="P2064">
        <v>0</v>
      </c>
      <c r="Q2064">
        <v>0</v>
      </c>
      <c r="R2064">
        <v>2</v>
      </c>
    </row>
    <row r="2065" spans="1:18" x14ac:dyDescent="0.25">
      <c r="A2065" t="s">
        <v>784</v>
      </c>
      <c r="B2065">
        <v>2016</v>
      </c>
      <c r="C2065">
        <v>4</v>
      </c>
      <c r="D2065">
        <v>15</v>
      </c>
      <c r="E2065" t="s">
        <v>226</v>
      </c>
      <c r="F2065" s="1" t="s">
        <v>3205</v>
      </c>
      <c r="G2065" s="1" t="s">
        <v>3863</v>
      </c>
      <c r="H2065" s="1" t="s">
        <v>3206</v>
      </c>
      <c r="I2065" t="s">
        <v>18928</v>
      </c>
      <c r="J2065" t="s">
        <v>23</v>
      </c>
      <c r="K2065">
        <v>5835</v>
      </c>
      <c r="L2065">
        <v>185553</v>
      </c>
      <c r="M2065">
        <v>31.8</v>
      </c>
      <c r="N2065" t="s">
        <v>9344</v>
      </c>
      <c r="O2065" t="s">
        <v>9496</v>
      </c>
      <c r="P2065">
        <v>3.9816758144422926E-2</v>
      </c>
      <c r="Q2065">
        <v>0</v>
      </c>
      <c r="R2065">
        <v>2</v>
      </c>
    </row>
    <row r="2066" spans="1:18" x14ac:dyDescent="0.25">
      <c r="A2066" t="s">
        <v>784</v>
      </c>
      <c r="B2066">
        <v>2016</v>
      </c>
      <c r="C2066">
        <v>4</v>
      </c>
      <c r="D2066">
        <v>15</v>
      </c>
      <c r="E2066" t="s">
        <v>226</v>
      </c>
      <c r="F2066" s="1" t="s">
        <v>3205</v>
      </c>
      <c r="G2066" s="1" t="s">
        <v>3384</v>
      </c>
      <c r="H2066" s="1" t="s">
        <v>3206</v>
      </c>
      <c r="I2066" t="s">
        <v>17409</v>
      </c>
      <c r="J2066" t="s">
        <v>23</v>
      </c>
      <c r="K2066">
        <v>6435</v>
      </c>
      <c r="L2066">
        <v>211711.5</v>
      </c>
      <c r="M2066">
        <v>32.9</v>
      </c>
      <c r="N2066" t="s">
        <v>160</v>
      </c>
      <c r="O2066" t="s">
        <v>9452</v>
      </c>
      <c r="P2066">
        <v>0.10110188471641929</v>
      </c>
      <c r="Q2066">
        <v>0</v>
      </c>
      <c r="R2066">
        <v>2</v>
      </c>
    </row>
    <row r="2067" spans="1:18" x14ac:dyDescent="0.25">
      <c r="A2067" t="s">
        <v>1802</v>
      </c>
      <c r="B2067">
        <v>2017</v>
      </c>
      <c r="C2067">
        <v>9</v>
      </c>
      <c r="D2067">
        <v>6</v>
      </c>
      <c r="E2067" t="s">
        <v>1620</v>
      </c>
      <c r="F2067" s="1" t="s">
        <v>3205</v>
      </c>
      <c r="G2067" s="1" t="s">
        <v>3863</v>
      </c>
      <c r="H2067" s="1" t="s">
        <v>3206</v>
      </c>
      <c r="I2067" t="s">
        <v>19614</v>
      </c>
      <c r="J2067" t="s">
        <v>23</v>
      </c>
      <c r="K2067">
        <v>2900</v>
      </c>
      <c r="L2067">
        <v>129050</v>
      </c>
      <c r="M2067">
        <v>44.5</v>
      </c>
      <c r="N2067" t="s">
        <v>9308</v>
      </c>
      <c r="O2067" t="s">
        <v>9494</v>
      </c>
      <c r="P2067">
        <v>0</v>
      </c>
      <c r="Q2067">
        <v>0</v>
      </c>
      <c r="R2067">
        <v>3</v>
      </c>
    </row>
    <row r="2068" spans="1:18" x14ac:dyDescent="0.25">
      <c r="A2068" t="s">
        <v>1802</v>
      </c>
      <c r="B2068">
        <v>2017</v>
      </c>
      <c r="C2068">
        <v>9</v>
      </c>
      <c r="D2068">
        <v>6</v>
      </c>
      <c r="E2068" t="s">
        <v>1620</v>
      </c>
      <c r="F2068" s="1" t="s">
        <v>3205</v>
      </c>
      <c r="G2068" s="1" t="s">
        <v>3863</v>
      </c>
      <c r="H2068" s="1" t="s">
        <v>3206</v>
      </c>
      <c r="I2068" t="s">
        <v>19119</v>
      </c>
      <c r="J2068" t="s">
        <v>23</v>
      </c>
      <c r="K2068">
        <v>3000</v>
      </c>
      <c r="L2068">
        <v>133500</v>
      </c>
      <c r="M2068">
        <v>44.5</v>
      </c>
      <c r="N2068" t="s">
        <v>9329</v>
      </c>
      <c r="O2068" t="s">
        <v>9493</v>
      </c>
      <c r="P2068">
        <v>0</v>
      </c>
      <c r="Q2068">
        <v>0</v>
      </c>
      <c r="R2068">
        <v>3</v>
      </c>
    </row>
    <row r="2069" spans="1:18" x14ac:dyDescent="0.25">
      <c r="A2069" t="s">
        <v>1802</v>
      </c>
      <c r="B2069">
        <v>2017</v>
      </c>
      <c r="C2069">
        <v>9</v>
      </c>
      <c r="D2069">
        <v>6</v>
      </c>
      <c r="E2069" t="s">
        <v>1620</v>
      </c>
      <c r="F2069" s="1" t="s">
        <v>3205</v>
      </c>
      <c r="G2069" s="1" t="s">
        <v>3863</v>
      </c>
      <c r="H2069" s="1" t="s">
        <v>3206</v>
      </c>
      <c r="I2069" t="s">
        <v>19133</v>
      </c>
      <c r="J2069" t="s">
        <v>23</v>
      </c>
      <c r="K2069">
        <v>1802</v>
      </c>
      <c r="L2069">
        <v>106318</v>
      </c>
      <c r="M2069">
        <v>59</v>
      </c>
      <c r="N2069" t="s">
        <v>9318</v>
      </c>
      <c r="O2069" t="s">
        <v>9610</v>
      </c>
      <c r="P2069">
        <v>0</v>
      </c>
      <c r="Q2069">
        <v>0</v>
      </c>
      <c r="R2069">
        <v>3</v>
      </c>
    </row>
    <row r="2070" spans="1:18" x14ac:dyDescent="0.25">
      <c r="A2070" t="s">
        <v>1802</v>
      </c>
      <c r="B2070">
        <v>2017</v>
      </c>
      <c r="C2070">
        <v>9</v>
      </c>
      <c r="D2070">
        <v>6</v>
      </c>
      <c r="E2070" t="s">
        <v>1620</v>
      </c>
      <c r="F2070" s="1" t="s">
        <v>3205</v>
      </c>
      <c r="G2070" s="1" t="s">
        <v>3863</v>
      </c>
      <c r="H2070" s="1" t="s">
        <v>3206</v>
      </c>
      <c r="I2070" t="s">
        <v>18938</v>
      </c>
      <c r="J2070" t="s">
        <v>23</v>
      </c>
      <c r="K2070">
        <v>2990</v>
      </c>
      <c r="L2070">
        <v>176410</v>
      </c>
      <c r="M2070">
        <v>59</v>
      </c>
      <c r="N2070" t="s">
        <v>9313</v>
      </c>
      <c r="O2070" t="s">
        <v>9448</v>
      </c>
      <c r="P2070">
        <v>2.823689586550486E-2</v>
      </c>
      <c r="Q2070">
        <v>0</v>
      </c>
      <c r="R2070">
        <v>3</v>
      </c>
    </row>
    <row r="2071" spans="1:18" x14ac:dyDescent="0.25">
      <c r="A2071" t="s">
        <v>1802</v>
      </c>
      <c r="B2071">
        <v>2017</v>
      </c>
      <c r="C2071">
        <v>9</v>
      </c>
      <c r="D2071">
        <v>6</v>
      </c>
      <c r="E2071" t="s">
        <v>1620</v>
      </c>
      <c r="F2071" s="1" t="s">
        <v>3205</v>
      </c>
      <c r="G2071" s="1" t="s">
        <v>3863</v>
      </c>
      <c r="H2071" s="1" t="s">
        <v>3206</v>
      </c>
      <c r="I2071" t="s">
        <v>18942</v>
      </c>
      <c r="J2071" t="s">
        <v>23</v>
      </c>
      <c r="K2071">
        <v>9105</v>
      </c>
      <c r="L2071">
        <v>564510.01</v>
      </c>
      <c r="M2071">
        <v>62</v>
      </c>
      <c r="N2071" t="s">
        <v>9319</v>
      </c>
      <c r="O2071" t="s">
        <v>9487</v>
      </c>
      <c r="P2071">
        <v>0</v>
      </c>
      <c r="Q2071">
        <v>0</v>
      </c>
      <c r="R2071">
        <v>3</v>
      </c>
    </row>
    <row r="2072" spans="1:18" x14ac:dyDescent="0.25">
      <c r="A2072" t="s">
        <v>2136</v>
      </c>
      <c r="B2072">
        <v>2018</v>
      </c>
      <c r="C2072">
        <v>1</v>
      </c>
      <c r="D2072">
        <v>19</v>
      </c>
      <c r="E2072" t="s">
        <v>1620</v>
      </c>
      <c r="F2072" s="1" t="s">
        <v>3205</v>
      </c>
      <c r="G2072" s="1" t="s">
        <v>3863</v>
      </c>
      <c r="H2072" s="1" t="s">
        <v>3206</v>
      </c>
      <c r="I2072" t="s">
        <v>18997</v>
      </c>
      <c r="J2072" t="s">
        <v>23</v>
      </c>
      <c r="K2072">
        <v>9860</v>
      </c>
      <c r="L2072">
        <v>473280</v>
      </c>
      <c r="M2072">
        <v>48</v>
      </c>
      <c r="N2072" t="s">
        <v>9307</v>
      </c>
      <c r="O2072" t="s">
        <v>9445</v>
      </c>
      <c r="P2072">
        <v>3.6019547837424074E-2</v>
      </c>
      <c r="Q2072">
        <v>0</v>
      </c>
      <c r="R2072">
        <v>1</v>
      </c>
    </row>
    <row r="2073" spans="1:18" x14ac:dyDescent="0.25">
      <c r="A2073" t="s">
        <v>2136</v>
      </c>
      <c r="B2073">
        <v>2018</v>
      </c>
      <c r="C2073">
        <v>1</v>
      </c>
      <c r="D2073">
        <v>19</v>
      </c>
      <c r="E2073" t="s">
        <v>1620</v>
      </c>
      <c r="F2073" s="1" t="s">
        <v>3205</v>
      </c>
      <c r="G2073" s="1" t="s">
        <v>3863</v>
      </c>
      <c r="H2073" s="1" t="s">
        <v>3206</v>
      </c>
      <c r="I2073" t="s">
        <v>19104</v>
      </c>
      <c r="J2073" t="s">
        <v>23</v>
      </c>
      <c r="K2073">
        <v>10000</v>
      </c>
      <c r="L2073">
        <v>480000</v>
      </c>
      <c r="M2073">
        <v>48</v>
      </c>
      <c r="N2073" t="s">
        <v>9305</v>
      </c>
      <c r="O2073" t="s">
        <v>9530</v>
      </c>
      <c r="P2073">
        <v>3.1450189480311259E-2</v>
      </c>
      <c r="Q2073">
        <v>0</v>
      </c>
      <c r="R2073">
        <v>1</v>
      </c>
    </row>
    <row r="2074" spans="1:18" x14ac:dyDescent="0.25">
      <c r="A2074" t="s">
        <v>2136</v>
      </c>
      <c r="B2074">
        <v>2018</v>
      </c>
      <c r="C2074">
        <v>1</v>
      </c>
      <c r="D2074">
        <v>19</v>
      </c>
      <c r="E2074" t="s">
        <v>1620</v>
      </c>
      <c r="F2074" s="1" t="s">
        <v>9480</v>
      </c>
      <c r="G2074" s="1" t="s">
        <v>9480</v>
      </c>
      <c r="H2074" s="1" t="s">
        <v>9480</v>
      </c>
      <c r="I2074" t="s">
        <v>1780</v>
      </c>
      <c r="J2074" t="s">
        <v>23</v>
      </c>
      <c r="K2074">
        <v>980</v>
      </c>
      <c r="L2074">
        <v>39200</v>
      </c>
      <c r="M2074">
        <v>40</v>
      </c>
      <c r="N2074" t="e">
        <v>#N/A</v>
      </c>
      <c r="O2074" t="e">
        <v>#N/A</v>
      </c>
      <c r="P2074">
        <v>0</v>
      </c>
      <c r="Q2074">
        <v>0</v>
      </c>
      <c r="R2074">
        <v>1</v>
      </c>
    </row>
    <row r="2075" spans="1:18" x14ac:dyDescent="0.25">
      <c r="A2075" t="s">
        <v>14630</v>
      </c>
      <c r="B2075">
        <v>2019</v>
      </c>
      <c r="C2075">
        <v>5</v>
      </c>
      <c r="D2075">
        <v>31</v>
      </c>
      <c r="E2075" t="s">
        <v>15699</v>
      </c>
      <c r="F2075" s="1" t="s">
        <v>3205</v>
      </c>
      <c r="G2075" s="1" t="s">
        <v>3384</v>
      </c>
      <c r="H2075" s="1" t="s">
        <v>3206</v>
      </c>
      <c r="I2075" t="s">
        <v>17213</v>
      </c>
      <c r="J2075" t="s">
        <v>23</v>
      </c>
      <c r="K2075">
        <v>14922</v>
      </c>
      <c r="L2075">
        <v>738639</v>
      </c>
      <c r="M2075">
        <v>49.5</v>
      </c>
      <c r="N2075" t="s">
        <v>163</v>
      </c>
      <c r="O2075" t="s">
        <v>9505</v>
      </c>
      <c r="P2075">
        <v>3.8218627714528705E-2</v>
      </c>
      <c r="Q2075">
        <v>0</v>
      </c>
      <c r="R2075">
        <v>2</v>
      </c>
    </row>
    <row r="2076" spans="1:18" x14ac:dyDescent="0.25">
      <c r="A2076" t="s">
        <v>14630</v>
      </c>
      <c r="B2076">
        <v>2019</v>
      </c>
      <c r="C2076">
        <v>5</v>
      </c>
      <c r="D2076">
        <v>31</v>
      </c>
      <c r="E2076" t="s">
        <v>15699</v>
      </c>
      <c r="F2076" s="1" t="s">
        <v>3205</v>
      </c>
      <c r="G2076" s="1" t="s">
        <v>3384</v>
      </c>
      <c r="H2076" s="1" t="s">
        <v>3206</v>
      </c>
      <c r="I2076" t="s">
        <v>17215</v>
      </c>
      <c r="J2076" t="s">
        <v>23</v>
      </c>
      <c r="K2076">
        <v>5030</v>
      </c>
      <c r="L2076">
        <v>243955</v>
      </c>
      <c r="M2076">
        <v>48.5</v>
      </c>
      <c r="N2076" t="s">
        <v>170</v>
      </c>
      <c r="O2076" t="s">
        <v>9516</v>
      </c>
      <c r="P2076">
        <v>3.660242098978287E-2</v>
      </c>
      <c r="Q2076">
        <v>0</v>
      </c>
      <c r="R2076">
        <v>2</v>
      </c>
    </row>
    <row r="2077" spans="1:18" x14ac:dyDescent="0.25">
      <c r="A2077" t="s">
        <v>853</v>
      </c>
      <c r="B2077">
        <v>2016</v>
      </c>
      <c r="C2077">
        <v>5</v>
      </c>
      <c r="D2077">
        <v>3</v>
      </c>
      <c r="E2077" t="s">
        <v>226</v>
      </c>
      <c r="F2077" s="1" t="s">
        <v>3205</v>
      </c>
      <c r="G2077" s="1" t="s">
        <v>3384</v>
      </c>
      <c r="H2077" s="1" t="s">
        <v>3206</v>
      </c>
      <c r="I2077" t="s">
        <v>17028</v>
      </c>
      <c r="J2077" t="s">
        <v>23</v>
      </c>
      <c r="K2077">
        <v>62535</v>
      </c>
      <c r="L2077">
        <v>2039266.11</v>
      </c>
      <c r="M2077">
        <v>32.61</v>
      </c>
      <c r="N2077" t="s">
        <v>112</v>
      </c>
      <c r="O2077" t="s">
        <v>9515</v>
      </c>
      <c r="P2077">
        <v>3.2773227720419927E-2</v>
      </c>
      <c r="Q2077">
        <v>0</v>
      </c>
      <c r="R2077">
        <v>2</v>
      </c>
    </row>
    <row r="2078" spans="1:18" x14ac:dyDescent="0.25">
      <c r="A2078" t="s">
        <v>7615</v>
      </c>
      <c r="B2078">
        <v>2016</v>
      </c>
      <c r="C2078">
        <v>6</v>
      </c>
      <c r="D2078">
        <v>27</v>
      </c>
      <c r="E2078" t="s">
        <v>7311</v>
      </c>
      <c r="F2078" s="1" t="s">
        <v>9480</v>
      </c>
      <c r="G2078" s="1" t="s">
        <v>9480</v>
      </c>
      <c r="H2078" s="1" t="s">
        <v>9480</v>
      </c>
      <c r="I2078" t="s">
        <v>15722</v>
      </c>
      <c r="J2078" t="s">
        <v>38</v>
      </c>
      <c r="K2078">
        <v>8</v>
      </c>
      <c r="L2078">
        <v>1753.64</v>
      </c>
      <c r="M2078">
        <v>219.21</v>
      </c>
      <c r="N2078" t="e">
        <v>#N/A</v>
      </c>
      <c r="O2078" t="e">
        <v>#N/A</v>
      </c>
      <c r="P2078">
        <v>0</v>
      </c>
      <c r="Q2078">
        <v>0</v>
      </c>
      <c r="R2078">
        <v>2</v>
      </c>
    </row>
    <row r="2079" spans="1:18" x14ac:dyDescent="0.25">
      <c r="A2079" t="s">
        <v>7615</v>
      </c>
      <c r="B2079">
        <v>2016</v>
      </c>
      <c r="C2079">
        <v>6</v>
      </c>
      <c r="D2079">
        <v>27</v>
      </c>
      <c r="E2079" t="s">
        <v>7311</v>
      </c>
      <c r="F2079" s="1" t="s">
        <v>9480</v>
      </c>
      <c r="G2079" s="1" t="s">
        <v>9480</v>
      </c>
      <c r="H2079" s="1" t="s">
        <v>9480</v>
      </c>
      <c r="I2079" t="s">
        <v>7616</v>
      </c>
      <c r="J2079" t="s">
        <v>38</v>
      </c>
      <c r="K2079">
        <v>4</v>
      </c>
      <c r="L2079">
        <v>14815.95</v>
      </c>
      <c r="M2079">
        <v>3703.99</v>
      </c>
      <c r="N2079" t="e">
        <v>#N/A</v>
      </c>
      <c r="O2079" t="e">
        <v>#N/A</v>
      </c>
      <c r="P2079">
        <v>0</v>
      </c>
      <c r="Q2079">
        <v>0</v>
      </c>
      <c r="R2079">
        <v>2</v>
      </c>
    </row>
    <row r="2080" spans="1:18" x14ac:dyDescent="0.25">
      <c r="A2080" t="s">
        <v>7615</v>
      </c>
      <c r="B2080">
        <v>2016</v>
      </c>
      <c r="C2080">
        <v>6</v>
      </c>
      <c r="D2080">
        <v>27</v>
      </c>
      <c r="E2080" t="s">
        <v>7311</v>
      </c>
      <c r="F2080" s="1" t="s">
        <v>9480</v>
      </c>
      <c r="G2080" s="1" t="s">
        <v>9480</v>
      </c>
      <c r="H2080" s="1" t="s">
        <v>9480</v>
      </c>
      <c r="I2080" t="s">
        <v>7617</v>
      </c>
      <c r="J2080" t="s">
        <v>38</v>
      </c>
      <c r="K2080">
        <v>20</v>
      </c>
      <c r="L2080">
        <v>20332.830000000002</v>
      </c>
      <c r="M2080">
        <v>1016.64</v>
      </c>
      <c r="N2080" t="e">
        <v>#N/A</v>
      </c>
      <c r="O2080" t="e">
        <v>#N/A</v>
      </c>
      <c r="P2080">
        <v>0</v>
      </c>
      <c r="Q2080">
        <v>0</v>
      </c>
      <c r="R2080">
        <v>2</v>
      </c>
    </row>
    <row r="2081" spans="1:18" x14ac:dyDescent="0.25">
      <c r="A2081" t="s">
        <v>7615</v>
      </c>
      <c r="B2081">
        <v>2016</v>
      </c>
      <c r="C2081">
        <v>6</v>
      </c>
      <c r="D2081">
        <v>27</v>
      </c>
      <c r="E2081" t="s">
        <v>7311</v>
      </c>
      <c r="F2081" s="1" t="s">
        <v>9480</v>
      </c>
      <c r="G2081" s="1" t="s">
        <v>9480</v>
      </c>
      <c r="H2081" s="1" t="s">
        <v>9480</v>
      </c>
      <c r="I2081" t="s">
        <v>7618</v>
      </c>
      <c r="J2081" t="s">
        <v>38</v>
      </c>
      <c r="K2081">
        <v>8</v>
      </c>
      <c r="L2081">
        <v>16730.740000000002</v>
      </c>
      <c r="M2081">
        <v>2091.34</v>
      </c>
      <c r="N2081" t="e">
        <v>#N/A</v>
      </c>
      <c r="O2081" t="e">
        <v>#N/A</v>
      </c>
      <c r="P2081">
        <v>0</v>
      </c>
      <c r="Q2081">
        <v>0</v>
      </c>
      <c r="R2081">
        <v>2</v>
      </c>
    </row>
    <row r="2082" spans="1:18" x14ac:dyDescent="0.25">
      <c r="A2082" t="s">
        <v>7615</v>
      </c>
      <c r="B2082">
        <v>2016</v>
      </c>
      <c r="C2082">
        <v>6</v>
      </c>
      <c r="D2082">
        <v>27</v>
      </c>
      <c r="E2082" t="s">
        <v>7311</v>
      </c>
      <c r="F2082" s="1" t="s">
        <v>9480</v>
      </c>
      <c r="G2082" s="1" t="s">
        <v>9480</v>
      </c>
      <c r="H2082" s="1" t="s">
        <v>9480</v>
      </c>
      <c r="I2082" t="s">
        <v>7619</v>
      </c>
      <c r="J2082" t="s">
        <v>38</v>
      </c>
      <c r="K2082">
        <v>8</v>
      </c>
      <c r="L2082">
        <v>14000.81</v>
      </c>
      <c r="M2082">
        <v>1750.1</v>
      </c>
      <c r="N2082" t="e">
        <v>#N/A</v>
      </c>
      <c r="O2082" t="e">
        <v>#N/A</v>
      </c>
      <c r="P2082">
        <v>0</v>
      </c>
      <c r="Q2082">
        <v>0</v>
      </c>
      <c r="R2082">
        <v>2</v>
      </c>
    </row>
    <row r="2083" spans="1:18" x14ac:dyDescent="0.25">
      <c r="A2083" t="s">
        <v>7615</v>
      </c>
      <c r="B2083">
        <v>2016</v>
      </c>
      <c r="C2083">
        <v>6</v>
      </c>
      <c r="D2083">
        <v>27</v>
      </c>
      <c r="E2083" t="s">
        <v>7311</v>
      </c>
      <c r="F2083" s="1" t="s">
        <v>9480</v>
      </c>
      <c r="G2083" s="1" t="s">
        <v>9480</v>
      </c>
      <c r="H2083" s="1" t="s">
        <v>9480</v>
      </c>
      <c r="I2083" t="s">
        <v>7620</v>
      </c>
      <c r="J2083" t="s">
        <v>38</v>
      </c>
      <c r="K2083">
        <v>6</v>
      </c>
      <c r="L2083">
        <v>35333.42</v>
      </c>
      <c r="M2083">
        <v>5888.9</v>
      </c>
      <c r="N2083" t="e">
        <v>#N/A</v>
      </c>
      <c r="O2083" t="e">
        <v>#N/A</v>
      </c>
      <c r="P2083">
        <v>0</v>
      </c>
      <c r="Q2083">
        <v>0</v>
      </c>
      <c r="R2083">
        <v>2</v>
      </c>
    </row>
    <row r="2084" spans="1:18" x14ac:dyDescent="0.25">
      <c r="A2084" t="s">
        <v>7615</v>
      </c>
      <c r="B2084">
        <v>2016</v>
      </c>
      <c r="C2084">
        <v>6</v>
      </c>
      <c r="D2084">
        <v>27</v>
      </c>
      <c r="E2084" t="s">
        <v>7311</v>
      </c>
      <c r="F2084" s="1" t="s">
        <v>9480</v>
      </c>
      <c r="G2084" s="1" t="s">
        <v>9480</v>
      </c>
      <c r="H2084" s="1" t="s">
        <v>9480</v>
      </c>
      <c r="I2084" t="s">
        <v>7621</v>
      </c>
      <c r="J2084" t="s">
        <v>38</v>
      </c>
      <c r="K2084">
        <v>8</v>
      </c>
      <c r="L2084">
        <v>9744.6</v>
      </c>
      <c r="M2084">
        <v>1218.08</v>
      </c>
      <c r="N2084" t="e">
        <v>#N/A</v>
      </c>
      <c r="O2084" t="e">
        <v>#N/A</v>
      </c>
      <c r="P2084">
        <v>0</v>
      </c>
      <c r="Q2084">
        <v>0</v>
      </c>
      <c r="R2084">
        <v>2</v>
      </c>
    </row>
    <row r="2085" spans="1:18" x14ac:dyDescent="0.25">
      <c r="A2085" t="s">
        <v>7615</v>
      </c>
      <c r="B2085">
        <v>2016</v>
      </c>
      <c r="C2085">
        <v>6</v>
      </c>
      <c r="D2085">
        <v>27</v>
      </c>
      <c r="E2085" t="s">
        <v>7311</v>
      </c>
      <c r="F2085" s="1" t="s">
        <v>9480</v>
      </c>
      <c r="G2085" s="1" t="s">
        <v>9480</v>
      </c>
      <c r="H2085" s="1" t="s">
        <v>9480</v>
      </c>
      <c r="I2085" t="s">
        <v>7622</v>
      </c>
      <c r="J2085" t="s">
        <v>38</v>
      </c>
      <c r="K2085">
        <v>4</v>
      </c>
      <c r="L2085">
        <v>12626.25</v>
      </c>
      <c r="M2085">
        <v>3156.56</v>
      </c>
      <c r="N2085" t="e">
        <v>#N/A</v>
      </c>
      <c r="O2085" t="e">
        <v>#N/A</v>
      </c>
      <c r="P2085">
        <v>0</v>
      </c>
      <c r="Q2085">
        <v>0</v>
      </c>
      <c r="R2085">
        <v>2</v>
      </c>
    </row>
    <row r="2086" spans="1:18" x14ac:dyDescent="0.25">
      <c r="A2086" t="s">
        <v>7615</v>
      </c>
      <c r="B2086">
        <v>2016</v>
      </c>
      <c r="C2086">
        <v>6</v>
      </c>
      <c r="D2086">
        <v>27</v>
      </c>
      <c r="E2086" t="s">
        <v>7311</v>
      </c>
      <c r="F2086" s="1" t="s">
        <v>9480</v>
      </c>
      <c r="G2086" s="1" t="s">
        <v>9480</v>
      </c>
      <c r="H2086" s="1" t="s">
        <v>9480</v>
      </c>
      <c r="I2086" t="s">
        <v>7623</v>
      </c>
      <c r="J2086" t="s">
        <v>38</v>
      </c>
      <c r="K2086">
        <v>8</v>
      </c>
      <c r="L2086">
        <v>5071.3500000000004</v>
      </c>
      <c r="M2086">
        <v>633.91999999999996</v>
      </c>
      <c r="N2086" t="e">
        <v>#N/A</v>
      </c>
      <c r="O2086" t="e">
        <v>#N/A</v>
      </c>
      <c r="P2086">
        <v>0</v>
      </c>
      <c r="Q2086">
        <v>0</v>
      </c>
      <c r="R2086">
        <v>2</v>
      </c>
    </row>
    <row r="2087" spans="1:18" x14ac:dyDescent="0.25">
      <c r="A2087" t="s">
        <v>7615</v>
      </c>
      <c r="B2087">
        <v>2016</v>
      </c>
      <c r="C2087">
        <v>6</v>
      </c>
      <c r="D2087">
        <v>27</v>
      </c>
      <c r="E2087" t="s">
        <v>7311</v>
      </c>
      <c r="F2087" s="1" t="s">
        <v>9480</v>
      </c>
      <c r="G2087" s="1" t="s">
        <v>9480</v>
      </c>
      <c r="H2087" s="1" t="s">
        <v>9480</v>
      </c>
      <c r="I2087" t="s">
        <v>7624</v>
      </c>
      <c r="J2087" t="s">
        <v>38</v>
      </c>
      <c r="K2087">
        <v>8</v>
      </c>
      <c r="L2087">
        <v>6324.52</v>
      </c>
      <c r="M2087">
        <v>790.57</v>
      </c>
      <c r="N2087" t="e">
        <v>#N/A</v>
      </c>
      <c r="O2087" t="e">
        <v>#N/A</v>
      </c>
      <c r="P2087">
        <v>0</v>
      </c>
      <c r="Q2087">
        <v>0</v>
      </c>
      <c r="R2087">
        <v>2</v>
      </c>
    </row>
    <row r="2088" spans="1:18" x14ac:dyDescent="0.25">
      <c r="A2088" t="s">
        <v>7615</v>
      </c>
      <c r="B2088">
        <v>2016</v>
      </c>
      <c r="C2088">
        <v>6</v>
      </c>
      <c r="D2088">
        <v>27</v>
      </c>
      <c r="E2088" t="s">
        <v>7311</v>
      </c>
      <c r="F2088" s="1" t="s">
        <v>5207</v>
      </c>
      <c r="G2088" s="1" t="s">
        <v>21008</v>
      </c>
      <c r="H2088" s="1" t="s">
        <v>7263</v>
      </c>
      <c r="I2088" t="s">
        <v>7110</v>
      </c>
      <c r="J2088" t="s">
        <v>38</v>
      </c>
      <c r="K2088">
        <v>8</v>
      </c>
      <c r="L2088">
        <v>2056.98</v>
      </c>
      <c r="M2088">
        <v>257.12</v>
      </c>
      <c r="N2088" t="s">
        <v>7110</v>
      </c>
      <c r="O2088" t="s">
        <v>9961</v>
      </c>
      <c r="P2088">
        <v>0</v>
      </c>
      <c r="Q2088">
        <v>0</v>
      </c>
      <c r="R2088">
        <v>2</v>
      </c>
    </row>
    <row r="2089" spans="1:18" x14ac:dyDescent="0.25">
      <c r="A2089" t="s">
        <v>7615</v>
      </c>
      <c r="B2089">
        <v>2016</v>
      </c>
      <c r="C2089">
        <v>6</v>
      </c>
      <c r="D2089">
        <v>27</v>
      </c>
      <c r="E2089" t="s">
        <v>7311</v>
      </c>
      <c r="F2089" s="1" t="s">
        <v>5207</v>
      </c>
      <c r="G2089" s="1" t="s">
        <v>20931</v>
      </c>
      <c r="H2089" s="1" t="s">
        <v>7263</v>
      </c>
      <c r="I2089" t="s">
        <v>6697</v>
      </c>
      <c r="J2089" t="s">
        <v>38</v>
      </c>
      <c r="K2089">
        <v>4</v>
      </c>
      <c r="L2089">
        <v>3971.77</v>
      </c>
      <c r="M2089">
        <v>992.94</v>
      </c>
      <c r="N2089" t="s">
        <v>6697</v>
      </c>
      <c r="O2089" t="s">
        <v>9962</v>
      </c>
      <c r="P2089">
        <v>0</v>
      </c>
      <c r="Q2089">
        <v>0</v>
      </c>
      <c r="R2089">
        <v>2</v>
      </c>
    </row>
    <row r="2090" spans="1:18" x14ac:dyDescent="0.25">
      <c r="A2090" t="s">
        <v>10686</v>
      </c>
      <c r="B2090">
        <v>2019</v>
      </c>
      <c r="C2090">
        <v>4</v>
      </c>
      <c r="D2090">
        <v>8</v>
      </c>
      <c r="E2090" t="s">
        <v>8095</v>
      </c>
      <c r="F2090" s="1" t="s">
        <v>5207</v>
      </c>
      <c r="G2090" s="1" t="s">
        <v>20573</v>
      </c>
      <c r="H2090" s="1" t="s">
        <v>3200</v>
      </c>
      <c r="I2090" t="s">
        <v>20866</v>
      </c>
      <c r="J2090" t="s">
        <v>23</v>
      </c>
      <c r="K2090">
        <v>120</v>
      </c>
      <c r="L2090">
        <v>16426.37</v>
      </c>
      <c r="M2090">
        <v>136.88999999999999</v>
      </c>
      <c r="N2090" t="s">
        <v>7263</v>
      </c>
      <c r="O2090" t="s">
        <v>23192</v>
      </c>
      <c r="P2090">
        <v>0</v>
      </c>
      <c r="Q2090">
        <v>0</v>
      </c>
      <c r="R2090">
        <v>2</v>
      </c>
    </row>
    <row r="2091" spans="1:18" x14ac:dyDescent="0.25">
      <c r="A2091" t="s">
        <v>10686</v>
      </c>
      <c r="B2091">
        <v>2019</v>
      </c>
      <c r="C2091">
        <v>4</v>
      </c>
      <c r="D2091">
        <v>8</v>
      </c>
      <c r="E2091" t="s">
        <v>8095</v>
      </c>
      <c r="F2091" s="1" t="s">
        <v>5207</v>
      </c>
      <c r="G2091" s="1" t="s">
        <v>20573</v>
      </c>
      <c r="H2091" s="1" t="s">
        <v>3200</v>
      </c>
      <c r="I2091" t="s">
        <v>20826</v>
      </c>
      <c r="J2091" t="s">
        <v>23</v>
      </c>
      <c r="K2091">
        <v>780</v>
      </c>
      <c r="L2091">
        <v>106771.39</v>
      </c>
      <c r="M2091">
        <v>136.88999999999999</v>
      </c>
      <c r="N2091" t="s">
        <v>7263</v>
      </c>
      <c r="O2091" t="s">
        <v>23192</v>
      </c>
      <c r="P2091">
        <v>0</v>
      </c>
      <c r="Q2091">
        <v>0</v>
      </c>
      <c r="R2091">
        <v>2</v>
      </c>
    </row>
    <row r="2092" spans="1:18" x14ac:dyDescent="0.25">
      <c r="A2092" t="s">
        <v>10686</v>
      </c>
      <c r="B2092">
        <v>2019</v>
      </c>
      <c r="C2092">
        <v>4</v>
      </c>
      <c r="D2092">
        <v>8</v>
      </c>
      <c r="E2092" t="s">
        <v>8095</v>
      </c>
      <c r="F2092" s="1" t="s">
        <v>5207</v>
      </c>
      <c r="G2092" s="1" t="s">
        <v>21008</v>
      </c>
      <c r="H2092" s="1" t="s">
        <v>3200</v>
      </c>
      <c r="I2092" t="s">
        <v>6941</v>
      </c>
      <c r="J2092" t="s">
        <v>23</v>
      </c>
      <c r="K2092">
        <v>432</v>
      </c>
      <c r="L2092">
        <v>62856</v>
      </c>
      <c r="M2092">
        <v>145.5</v>
      </c>
      <c r="N2092" t="s">
        <v>9358</v>
      </c>
      <c r="O2092" t="s">
        <v>9835</v>
      </c>
      <c r="P2092">
        <v>0</v>
      </c>
      <c r="Q2092">
        <v>0</v>
      </c>
      <c r="R2092">
        <v>2</v>
      </c>
    </row>
    <row r="2093" spans="1:18" x14ac:dyDescent="0.25">
      <c r="A2093" t="s">
        <v>10686</v>
      </c>
      <c r="B2093">
        <v>2019</v>
      </c>
      <c r="C2093">
        <v>4</v>
      </c>
      <c r="D2093">
        <v>8</v>
      </c>
      <c r="E2093" t="s">
        <v>8095</v>
      </c>
      <c r="F2093" s="1" t="s">
        <v>5207</v>
      </c>
      <c r="G2093" s="1" t="s">
        <v>21008</v>
      </c>
      <c r="H2093" s="1" t="s">
        <v>3200</v>
      </c>
      <c r="I2093" t="s">
        <v>6972</v>
      </c>
      <c r="J2093" t="s">
        <v>23</v>
      </c>
      <c r="K2093">
        <v>370</v>
      </c>
      <c r="L2093">
        <v>68478.12</v>
      </c>
      <c r="M2093">
        <v>185.08</v>
      </c>
      <c r="N2093" t="s">
        <v>9361</v>
      </c>
      <c r="O2093" t="s">
        <v>9837</v>
      </c>
      <c r="P2093">
        <v>0</v>
      </c>
      <c r="Q2093">
        <v>0</v>
      </c>
      <c r="R2093">
        <v>2</v>
      </c>
    </row>
    <row r="2094" spans="1:18" x14ac:dyDescent="0.25">
      <c r="A2094" t="s">
        <v>10686</v>
      </c>
      <c r="B2094">
        <v>2019</v>
      </c>
      <c r="C2094">
        <v>4</v>
      </c>
      <c r="D2094">
        <v>8</v>
      </c>
      <c r="E2094" t="s">
        <v>8095</v>
      </c>
      <c r="F2094" s="1" t="s">
        <v>5207</v>
      </c>
      <c r="G2094" s="1" t="s">
        <v>21008</v>
      </c>
      <c r="H2094" s="1" t="s">
        <v>3200</v>
      </c>
      <c r="I2094" t="s">
        <v>6998</v>
      </c>
      <c r="J2094" t="s">
        <v>23</v>
      </c>
      <c r="K2094">
        <v>252</v>
      </c>
      <c r="L2094">
        <v>46639.15</v>
      </c>
      <c r="M2094">
        <v>185.08</v>
      </c>
      <c r="N2094" t="s">
        <v>9363</v>
      </c>
      <c r="O2094" t="s">
        <v>9834</v>
      </c>
      <c r="P2094">
        <v>0</v>
      </c>
      <c r="Q2094">
        <v>0</v>
      </c>
      <c r="R2094">
        <v>2</v>
      </c>
    </row>
    <row r="2095" spans="1:18" x14ac:dyDescent="0.25">
      <c r="A2095" t="s">
        <v>10686</v>
      </c>
      <c r="B2095">
        <v>2019</v>
      </c>
      <c r="C2095">
        <v>4</v>
      </c>
      <c r="D2095">
        <v>8</v>
      </c>
      <c r="E2095" t="s">
        <v>8095</v>
      </c>
      <c r="F2095" s="1" t="s">
        <v>5207</v>
      </c>
      <c r="G2095" s="1" t="s">
        <v>21008</v>
      </c>
      <c r="H2095" s="1" t="s">
        <v>3200</v>
      </c>
      <c r="I2095" t="s">
        <v>7012</v>
      </c>
      <c r="J2095" t="s">
        <v>23</v>
      </c>
      <c r="K2095">
        <v>96</v>
      </c>
      <c r="L2095">
        <v>13968</v>
      </c>
      <c r="M2095">
        <v>145.5</v>
      </c>
      <c r="N2095" t="s">
        <v>9364</v>
      </c>
      <c r="O2095" t="s">
        <v>9879</v>
      </c>
      <c r="P2095">
        <v>0</v>
      </c>
      <c r="Q2095">
        <v>0</v>
      </c>
      <c r="R2095">
        <v>2</v>
      </c>
    </row>
    <row r="2096" spans="1:18" x14ac:dyDescent="0.25">
      <c r="A2096" t="s">
        <v>10686</v>
      </c>
      <c r="B2096">
        <v>2019</v>
      </c>
      <c r="C2096">
        <v>4</v>
      </c>
      <c r="D2096">
        <v>8</v>
      </c>
      <c r="E2096" t="s">
        <v>8095</v>
      </c>
      <c r="F2096" s="1" t="s">
        <v>5207</v>
      </c>
      <c r="G2096" s="1" t="s">
        <v>21008</v>
      </c>
      <c r="H2096" s="1" t="s">
        <v>3200</v>
      </c>
      <c r="I2096" t="s">
        <v>7013</v>
      </c>
      <c r="J2096" t="s">
        <v>23</v>
      </c>
      <c r="K2096">
        <v>41</v>
      </c>
      <c r="L2096">
        <v>7588.12</v>
      </c>
      <c r="M2096">
        <v>185.08</v>
      </c>
      <c r="N2096" t="s">
        <v>9364</v>
      </c>
      <c r="O2096" t="s">
        <v>9879</v>
      </c>
      <c r="P2096">
        <v>0</v>
      </c>
      <c r="Q2096">
        <v>0</v>
      </c>
      <c r="R2096">
        <v>2</v>
      </c>
    </row>
    <row r="2097" spans="1:18" x14ac:dyDescent="0.25">
      <c r="A2097" t="s">
        <v>10686</v>
      </c>
      <c r="B2097">
        <v>2019</v>
      </c>
      <c r="C2097">
        <v>4</v>
      </c>
      <c r="D2097">
        <v>8</v>
      </c>
      <c r="E2097" t="s">
        <v>8095</v>
      </c>
      <c r="F2097" s="1" t="s">
        <v>5207</v>
      </c>
      <c r="G2097" s="1" t="s">
        <v>21008</v>
      </c>
      <c r="H2097" s="1" t="s">
        <v>3200</v>
      </c>
      <c r="I2097" t="s">
        <v>7028</v>
      </c>
      <c r="J2097" t="s">
        <v>23</v>
      </c>
      <c r="K2097">
        <v>12</v>
      </c>
      <c r="L2097">
        <v>2220.91</v>
      </c>
      <c r="M2097">
        <v>185.08</v>
      </c>
      <c r="N2097" t="s">
        <v>9365</v>
      </c>
      <c r="O2097" t="s">
        <v>10076</v>
      </c>
      <c r="P2097">
        <v>0</v>
      </c>
      <c r="Q2097">
        <v>0</v>
      </c>
      <c r="R2097">
        <v>2</v>
      </c>
    </row>
    <row r="2098" spans="1:18" x14ac:dyDescent="0.25">
      <c r="A2098" t="s">
        <v>10686</v>
      </c>
      <c r="B2098">
        <v>2019</v>
      </c>
      <c r="C2098">
        <v>4</v>
      </c>
      <c r="D2098">
        <v>8</v>
      </c>
      <c r="E2098" t="s">
        <v>8095</v>
      </c>
      <c r="F2098" s="1" t="s">
        <v>5207</v>
      </c>
      <c r="G2098" s="1" t="s">
        <v>20573</v>
      </c>
      <c r="H2098" s="1" t="s">
        <v>3200</v>
      </c>
      <c r="I2098" t="s">
        <v>20651</v>
      </c>
      <c r="J2098" t="s">
        <v>23</v>
      </c>
      <c r="K2098">
        <v>240</v>
      </c>
      <c r="L2098">
        <v>30098.240000000002</v>
      </c>
      <c r="M2098">
        <v>125.41</v>
      </c>
      <c r="N2098" t="s">
        <v>7263</v>
      </c>
      <c r="O2098" t="s">
        <v>23192</v>
      </c>
      <c r="P2098">
        <v>0</v>
      </c>
      <c r="Q2098">
        <v>0</v>
      </c>
      <c r="R2098">
        <v>2</v>
      </c>
    </row>
    <row r="2099" spans="1:18" x14ac:dyDescent="0.25">
      <c r="A2099" t="s">
        <v>10686</v>
      </c>
      <c r="B2099">
        <v>2019</v>
      </c>
      <c r="C2099">
        <v>4</v>
      </c>
      <c r="D2099">
        <v>8</v>
      </c>
      <c r="E2099" t="s">
        <v>8095</v>
      </c>
      <c r="F2099" s="1" t="s">
        <v>5207</v>
      </c>
      <c r="G2099" s="1" t="s">
        <v>20573</v>
      </c>
      <c r="H2099" s="1" t="s">
        <v>3200</v>
      </c>
      <c r="I2099" t="s">
        <v>20657</v>
      </c>
      <c r="J2099" t="s">
        <v>23</v>
      </c>
      <c r="K2099">
        <v>3760</v>
      </c>
      <c r="L2099">
        <v>471539.19</v>
      </c>
      <c r="M2099">
        <v>125.41</v>
      </c>
      <c r="N2099" t="s">
        <v>8995</v>
      </c>
      <c r="O2099" t="s">
        <v>9474</v>
      </c>
      <c r="P2099">
        <v>0</v>
      </c>
      <c r="Q2099">
        <v>2.5802443834095183E-2</v>
      </c>
      <c r="R2099">
        <v>2</v>
      </c>
    </row>
    <row r="2100" spans="1:18" x14ac:dyDescent="0.25">
      <c r="A2100" t="s">
        <v>10686</v>
      </c>
      <c r="B2100">
        <v>2019</v>
      </c>
      <c r="C2100">
        <v>4</v>
      </c>
      <c r="D2100">
        <v>8</v>
      </c>
      <c r="E2100" t="s">
        <v>8095</v>
      </c>
      <c r="F2100" s="1" t="s">
        <v>5207</v>
      </c>
      <c r="G2100" s="1" t="s">
        <v>20573</v>
      </c>
      <c r="H2100" s="1" t="s">
        <v>3200</v>
      </c>
      <c r="I2100" t="s">
        <v>20713</v>
      </c>
      <c r="J2100" t="s">
        <v>23</v>
      </c>
      <c r="K2100">
        <v>3340</v>
      </c>
      <c r="L2100">
        <v>418867.26</v>
      </c>
      <c r="M2100">
        <v>125.41</v>
      </c>
      <c r="N2100" t="s">
        <v>9024</v>
      </c>
      <c r="O2100" t="s">
        <v>9827</v>
      </c>
      <c r="P2100">
        <v>0</v>
      </c>
      <c r="Q2100">
        <v>0</v>
      </c>
      <c r="R2100">
        <v>2</v>
      </c>
    </row>
    <row r="2101" spans="1:18" x14ac:dyDescent="0.25">
      <c r="A2101" t="s">
        <v>10686</v>
      </c>
      <c r="B2101">
        <v>2019</v>
      </c>
      <c r="C2101">
        <v>4</v>
      </c>
      <c r="D2101">
        <v>8</v>
      </c>
      <c r="E2101" t="s">
        <v>8095</v>
      </c>
      <c r="F2101" s="1" t="s">
        <v>5207</v>
      </c>
      <c r="G2101" s="1" t="s">
        <v>20573</v>
      </c>
      <c r="H2101" s="1" t="s">
        <v>3200</v>
      </c>
      <c r="I2101" t="s">
        <v>20721</v>
      </c>
      <c r="J2101" t="s">
        <v>23</v>
      </c>
      <c r="K2101">
        <v>2500</v>
      </c>
      <c r="L2101">
        <v>313523.40000000002</v>
      </c>
      <c r="M2101">
        <v>125.41</v>
      </c>
      <c r="N2101" t="s">
        <v>8855</v>
      </c>
      <c r="O2101" t="s">
        <v>9464</v>
      </c>
      <c r="P2101">
        <v>0</v>
      </c>
      <c r="Q2101">
        <v>4.0124694125017395E-2</v>
      </c>
      <c r="R2101">
        <v>2</v>
      </c>
    </row>
    <row r="2102" spans="1:18" x14ac:dyDescent="0.25">
      <c r="A2102" t="s">
        <v>10686</v>
      </c>
      <c r="B2102">
        <v>2019</v>
      </c>
      <c r="C2102">
        <v>4</v>
      </c>
      <c r="D2102">
        <v>8</v>
      </c>
      <c r="E2102" t="s">
        <v>8095</v>
      </c>
      <c r="F2102" s="1" t="s">
        <v>5207</v>
      </c>
      <c r="G2102" s="1" t="s">
        <v>20573</v>
      </c>
      <c r="H2102" s="1" t="s">
        <v>3200</v>
      </c>
      <c r="I2102" t="s">
        <v>20835</v>
      </c>
      <c r="J2102" t="s">
        <v>23</v>
      </c>
      <c r="K2102">
        <v>1480</v>
      </c>
      <c r="L2102">
        <v>202591.87</v>
      </c>
      <c r="M2102">
        <v>136.88999999999999</v>
      </c>
      <c r="N2102" t="s">
        <v>9062</v>
      </c>
      <c r="O2102" t="s">
        <v>10077</v>
      </c>
      <c r="P2102">
        <v>0</v>
      </c>
      <c r="Q2102">
        <v>0</v>
      </c>
      <c r="R2102">
        <v>2</v>
      </c>
    </row>
    <row r="2103" spans="1:18" x14ac:dyDescent="0.25">
      <c r="A2103" t="s">
        <v>10686</v>
      </c>
      <c r="B2103">
        <v>2019</v>
      </c>
      <c r="C2103">
        <v>4</v>
      </c>
      <c r="D2103">
        <v>8</v>
      </c>
      <c r="E2103" t="s">
        <v>8095</v>
      </c>
      <c r="F2103" s="1" t="s">
        <v>5207</v>
      </c>
      <c r="G2103" s="1" t="s">
        <v>20931</v>
      </c>
      <c r="H2103" s="1" t="s">
        <v>3200</v>
      </c>
      <c r="I2103" t="s">
        <v>20960</v>
      </c>
      <c r="J2103" t="s">
        <v>23</v>
      </c>
      <c r="K2103">
        <v>20</v>
      </c>
      <c r="L2103">
        <v>2775.91</v>
      </c>
      <c r="M2103">
        <v>138.80000000000001</v>
      </c>
      <c r="N2103" t="s">
        <v>9106</v>
      </c>
      <c r="O2103" t="s">
        <v>9457</v>
      </c>
      <c r="P2103">
        <v>0</v>
      </c>
      <c r="Q2103">
        <v>5.7969928101551112E-2</v>
      </c>
      <c r="R2103">
        <v>2</v>
      </c>
    </row>
    <row r="2104" spans="1:18" x14ac:dyDescent="0.25">
      <c r="A2104" t="s">
        <v>10686</v>
      </c>
      <c r="B2104">
        <v>2019</v>
      </c>
      <c r="C2104">
        <v>4</v>
      </c>
      <c r="D2104">
        <v>8</v>
      </c>
      <c r="E2104" t="s">
        <v>8095</v>
      </c>
      <c r="F2104" s="1" t="s">
        <v>5207</v>
      </c>
      <c r="G2104" s="1" t="s">
        <v>20573</v>
      </c>
      <c r="H2104" s="1" t="s">
        <v>3200</v>
      </c>
      <c r="I2104" t="s">
        <v>20728</v>
      </c>
      <c r="J2104" t="s">
        <v>23</v>
      </c>
      <c r="K2104">
        <v>1580</v>
      </c>
      <c r="L2104">
        <v>198146.78</v>
      </c>
      <c r="M2104">
        <v>125.41</v>
      </c>
      <c r="N2104" t="s">
        <v>7263</v>
      </c>
      <c r="O2104" t="s">
        <v>23192</v>
      </c>
      <c r="P2104">
        <v>0</v>
      </c>
      <c r="Q2104">
        <v>0</v>
      </c>
      <c r="R2104">
        <v>2</v>
      </c>
    </row>
    <row r="2105" spans="1:18" x14ac:dyDescent="0.25">
      <c r="A2105" t="s">
        <v>10686</v>
      </c>
      <c r="B2105">
        <v>2019</v>
      </c>
      <c r="C2105">
        <v>4</v>
      </c>
      <c r="D2105">
        <v>8</v>
      </c>
      <c r="E2105" t="s">
        <v>8095</v>
      </c>
      <c r="F2105" s="1" t="s">
        <v>5207</v>
      </c>
      <c r="G2105" s="1" t="s">
        <v>20573</v>
      </c>
      <c r="H2105" s="1" t="s">
        <v>3200</v>
      </c>
      <c r="I2105" t="s">
        <v>20740</v>
      </c>
      <c r="J2105" t="s">
        <v>23</v>
      </c>
      <c r="K2105">
        <v>260</v>
      </c>
      <c r="L2105">
        <v>32606.44</v>
      </c>
      <c r="M2105">
        <v>125.41</v>
      </c>
      <c r="N2105" t="s">
        <v>7263</v>
      </c>
      <c r="O2105" t="s">
        <v>23192</v>
      </c>
      <c r="P2105">
        <v>0</v>
      </c>
      <c r="Q2105">
        <v>0</v>
      </c>
      <c r="R2105">
        <v>2</v>
      </c>
    </row>
    <row r="2106" spans="1:18" x14ac:dyDescent="0.25">
      <c r="A2106" t="s">
        <v>10686</v>
      </c>
      <c r="B2106">
        <v>2019</v>
      </c>
      <c r="C2106">
        <v>4</v>
      </c>
      <c r="D2106">
        <v>8</v>
      </c>
      <c r="E2106" t="s">
        <v>8095</v>
      </c>
      <c r="F2106" s="1" t="s">
        <v>5207</v>
      </c>
      <c r="G2106" s="1" t="s">
        <v>20573</v>
      </c>
      <c r="H2106" s="1" t="s">
        <v>3200</v>
      </c>
      <c r="I2106" t="s">
        <v>20782</v>
      </c>
      <c r="J2106" t="s">
        <v>23</v>
      </c>
      <c r="K2106">
        <v>800</v>
      </c>
      <c r="L2106">
        <v>109509.12</v>
      </c>
      <c r="M2106">
        <v>136.88999999999999</v>
      </c>
      <c r="N2106" t="s">
        <v>7263</v>
      </c>
      <c r="O2106" t="s">
        <v>23192</v>
      </c>
      <c r="P2106">
        <v>0</v>
      </c>
      <c r="Q2106">
        <v>0</v>
      </c>
      <c r="R2106">
        <v>2</v>
      </c>
    </row>
    <row r="2107" spans="1:18" x14ac:dyDescent="0.25">
      <c r="A2107" t="s">
        <v>10686</v>
      </c>
      <c r="B2107">
        <v>2019</v>
      </c>
      <c r="C2107">
        <v>4</v>
      </c>
      <c r="D2107">
        <v>8</v>
      </c>
      <c r="E2107" t="s">
        <v>8095</v>
      </c>
      <c r="F2107" s="1" t="s">
        <v>5207</v>
      </c>
      <c r="G2107" s="1" t="s">
        <v>20573</v>
      </c>
      <c r="H2107" s="1" t="s">
        <v>3200</v>
      </c>
      <c r="I2107" t="s">
        <v>20768</v>
      </c>
      <c r="J2107" t="s">
        <v>23</v>
      </c>
      <c r="K2107">
        <v>100</v>
      </c>
      <c r="L2107">
        <v>13688.64</v>
      </c>
      <c r="M2107">
        <v>136.88999999999999</v>
      </c>
      <c r="N2107" t="s">
        <v>9043</v>
      </c>
      <c r="O2107" t="s">
        <v>9830</v>
      </c>
      <c r="P2107">
        <v>0</v>
      </c>
      <c r="Q2107">
        <v>0</v>
      </c>
      <c r="R2107">
        <v>2</v>
      </c>
    </row>
    <row r="2108" spans="1:18" x14ac:dyDescent="0.25">
      <c r="A2108" t="s">
        <v>10686</v>
      </c>
      <c r="B2108">
        <v>2019</v>
      </c>
      <c r="C2108">
        <v>4</v>
      </c>
      <c r="D2108">
        <v>8</v>
      </c>
      <c r="E2108" t="s">
        <v>8095</v>
      </c>
      <c r="F2108" s="1" t="s">
        <v>5207</v>
      </c>
      <c r="G2108" s="1" t="s">
        <v>20573</v>
      </c>
      <c r="H2108" s="1" t="s">
        <v>3200</v>
      </c>
      <c r="I2108" t="s">
        <v>20786</v>
      </c>
      <c r="J2108" t="s">
        <v>23</v>
      </c>
      <c r="K2108">
        <v>40</v>
      </c>
      <c r="L2108">
        <v>5475.46</v>
      </c>
      <c r="M2108">
        <v>136.88999999999999</v>
      </c>
      <c r="N2108" t="s">
        <v>7263</v>
      </c>
      <c r="O2108" t="s">
        <v>23192</v>
      </c>
      <c r="P2108">
        <v>0</v>
      </c>
      <c r="Q2108">
        <v>0</v>
      </c>
      <c r="R2108">
        <v>2</v>
      </c>
    </row>
    <row r="2109" spans="1:18" x14ac:dyDescent="0.25">
      <c r="A2109" t="s">
        <v>10686</v>
      </c>
      <c r="B2109">
        <v>2019</v>
      </c>
      <c r="C2109">
        <v>4</v>
      </c>
      <c r="D2109">
        <v>8</v>
      </c>
      <c r="E2109" t="s">
        <v>8095</v>
      </c>
      <c r="F2109" s="1" t="s">
        <v>5207</v>
      </c>
      <c r="G2109" s="1" t="s">
        <v>20573</v>
      </c>
      <c r="H2109" s="1" t="s">
        <v>3200</v>
      </c>
      <c r="I2109" t="s">
        <v>20858</v>
      </c>
      <c r="J2109" t="s">
        <v>23</v>
      </c>
      <c r="K2109">
        <v>260</v>
      </c>
      <c r="L2109">
        <v>35590.46</v>
      </c>
      <c r="M2109">
        <v>136.88999999999999</v>
      </c>
      <c r="N2109" t="s">
        <v>7263</v>
      </c>
      <c r="O2109" t="s">
        <v>23192</v>
      </c>
      <c r="P2109">
        <v>0</v>
      </c>
      <c r="Q2109">
        <v>0</v>
      </c>
      <c r="R2109">
        <v>2</v>
      </c>
    </row>
    <row r="2110" spans="1:18" x14ac:dyDescent="0.25">
      <c r="A2110" t="s">
        <v>10686</v>
      </c>
      <c r="B2110">
        <v>2019</v>
      </c>
      <c r="C2110">
        <v>4</v>
      </c>
      <c r="D2110">
        <v>8</v>
      </c>
      <c r="E2110" t="s">
        <v>8095</v>
      </c>
      <c r="F2110" s="1" t="s">
        <v>5207</v>
      </c>
      <c r="G2110" s="1" t="s">
        <v>20573</v>
      </c>
      <c r="H2110" s="1" t="s">
        <v>3200</v>
      </c>
      <c r="I2110" t="s">
        <v>20747</v>
      </c>
      <c r="J2110" t="s">
        <v>23</v>
      </c>
      <c r="K2110">
        <v>40</v>
      </c>
      <c r="L2110">
        <v>5016.37</v>
      </c>
      <c r="M2110">
        <v>125.41</v>
      </c>
      <c r="N2110" t="s">
        <v>7263</v>
      </c>
      <c r="O2110" t="s">
        <v>23192</v>
      </c>
      <c r="P2110">
        <v>0</v>
      </c>
      <c r="Q2110">
        <v>0</v>
      </c>
      <c r="R2110">
        <v>2</v>
      </c>
    </row>
    <row r="2111" spans="1:18" x14ac:dyDescent="0.25">
      <c r="A2111" t="s">
        <v>15723</v>
      </c>
      <c r="B2111">
        <v>2019</v>
      </c>
      <c r="C2111">
        <v>9</v>
      </c>
      <c r="D2111">
        <v>27</v>
      </c>
      <c r="E2111" t="s">
        <v>174</v>
      </c>
      <c r="F2111" s="1" t="s">
        <v>3205</v>
      </c>
      <c r="G2111" s="1" t="s">
        <v>3863</v>
      </c>
      <c r="H2111" s="1" t="s">
        <v>3206</v>
      </c>
      <c r="I2111" t="s">
        <v>19205</v>
      </c>
      <c r="J2111" t="s">
        <v>23</v>
      </c>
      <c r="K2111">
        <v>10800</v>
      </c>
      <c r="L2111">
        <v>475200.05</v>
      </c>
      <c r="M2111">
        <v>44</v>
      </c>
      <c r="N2111" t="s">
        <v>9335</v>
      </c>
      <c r="O2111" t="s">
        <v>9441</v>
      </c>
      <c r="P2111">
        <v>0.12724850134172863</v>
      </c>
      <c r="Q2111">
        <v>0</v>
      </c>
      <c r="R2111">
        <v>3</v>
      </c>
    </row>
    <row r="2112" spans="1:18" x14ac:dyDescent="0.25">
      <c r="A2112" t="s">
        <v>15723</v>
      </c>
      <c r="B2112">
        <v>2019</v>
      </c>
      <c r="C2112">
        <v>9</v>
      </c>
      <c r="D2112">
        <v>27</v>
      </c>
      <c r="E2112" t="s">
        <v>174</v>
      </c>
      <c r="F2112" s="1" t="s">
        <v>9480</v>
      </c>
      <c r="G2112" s="1" t="s">
        <v>9480</v>
      </c>
      <c r="H2112" s="1" t="s">
        <v>9480</v>
      </c>
      <c r="I2112" t="s">
        <v>1271</v>
      </c>
      <c r="J2112" t="s">
        <v>23</v>
      </c>
      <c r="K2112">
        <v>2712</v>
      </c>
      <c r="L2112">
        <v>131260.79</v>
      </c>
      <c r="M2112">
        <v>48.4</v>
      </c>
      <c r="N2112" t="e">
        <v>#N/A</v>
      </c>
      <c r="O2112" t="e">
        <v>#N/A</v>
      </c>
      <c r="P2112">
        <v>0</v>
      </c>
      <c r="Q2112">
        <v>0</v>
      </c>
      <c r="R2112">
        <v>3</v>
      </c>
    </row>
    <row r="2113" spans="1:18" x14ac:dyDescent="0.25">
      <c r="A2113" t="s">
        <v>15723</v>
      </c>
      <c r="B2113">
        <v>2019</v>
      </c>
      <c r="C2113">
        <v>9</v>
      </c>
      <c r="D2113">
        <v>27</v>
      </c>
      <c r="E2113" t="s">
        <v>174</v>
      </c>
      <c r="F2113" s="1" t="s">
        <v>9480</v>
      </c>
      <c r="G2113" s="1" t="s">
        <v>9480</v>
      </c>
      <c r="H2113" s="1" t="s">
        <v>9480</v>
      </c>
      <c r="I2113" t="s">
        <v>1780</v>
      </c>
      <c r="J2113" t="s">
        <v>23</v>
      </c>
      <c r="K2113">
        <v>2088</v>
      </c>
      <c r="L2113">
        <v>105026.41</v>
      </c>
      <c r="M2113">
        <v>50.3</v>
      </c>
      <c r="N2113" t="e">
        <v>#N/A</v>
      </c>
      <c r="O2113" t="e">
        <v>#N/A</v>
      </c>
      <c r="P2113">
        <v>0</v>
      </c>
      <c r="Q2113">
        <v>0</v>
      </c>
      <c r="R2113">
        <v>3</v>
      </c>
    </row>
    <row r="2114" spans="1:18" x14ac:dyDescent="0.25">
      <c r="A2114" t="s">
        <v>15723</v>
      </c>
      <c r="B2114">
        <v>2019</v>
      </c>
      <c r="C2114">
        <v>9</v>
      </c>
      <c r="D2114">
        <v>27</v>
      </c>
      <c r="E2114" t="s">
        <v>174</v>
      </c>
      <c r="F2114" s="1" t="s">
        <v>9480</v>
      </c>
      <c r="G2114" s="1" t="s">
        <v>9480</v>
      </c>
      <c r="H2114" s="1" t="s">
        <v>9480</v>
      </c>
      <c r="I2114" t="s">
        <v>2253</v>
      </c>
      <c r="J2114" t="s">
        <v>23</v>
      </c>
      <c r="K2114">
        <v>1370</v>
      </c>
      <c r="L2114">
        <v>67678.009999999995</v>
      </c>
      <c r="M2114">
        <v>49.4</v>
      </c>
      <c r="N2114" t="e">
        <v>#N/A</v>
      </c>
      <c r="O2114" t="e">
        <v>#N/A</v>
      </c>
      <c r="P2114">
        <v>0</v>
      </c>
      <c r="Q2114">
        <v>0</v>
      </c>
      <c r="R2114">
        <v>3</v>
      </c>
    </row>
    <row r="2115" spans="1:18" x14ac:dyDescent="0.25">
      <c r="A2115" t="s">
        <v>16218</v>
      </c>
      <c r="B2115">
        <v>2019</v>
      </c>
      <c r="C2115">
        <v>11</v>
      </c>
      <c r="D2115">
        <v>25</v>
      </c>
      <c r="E2115" t="s">
        <v>15699</v>
      </c>
      <c r="F2115" s="1" t="s">
        <v>3205</v>
      </c>
      <c r="G2115" s="1" t="s">
        <v>3863</v>
      </c>
      <c r="H2115" s="1" t="s">
        <v>3206</v>
      </c>
      <c r="I2115" t="s">
        <v>19200</v>
      </c>
      <c r="J2115" t="s">
        <v>23</v>
      </c>
      <c r="K2115">
        <v>221</v>
      </c>
      <c r="L2115">
        <v>11713</v>
      </c>
      <c r="M2115">
        <v>53</v>
      </c>
      <c r="N2115" t="s">
        <v>9343</v>
      </c>
      <c r="O2115" t="s">
        <v>9730</v>
      </c>
      <c r="P2115">
        <v>0</v>
      </c>
      <c r="Q2115">
        <v>0</v>
      </c>
      <c r="R2115">
        <v>4</v>
      </c>
    </row>
    <row r="2116" spans="1:18" x14ac:dyDescent="0.25">
      <c r="A2116" t="s">
        <v>16218</v>
      </c>
      <c r="B2116">
        <v>2019</v>
      </c>
      <c r="C2116">
        <v>11</v>
      </c>
      <c r="D2116">
        <v>25</v>
      </c>
      <c r="E2116" t="s">
        <v>15699</v>
      </c>
      <c r="F2116" s="1" t="s">
        <v>3205</v>
      </c>
      <c r="G2116" s="1" t="s">
        <v>3863</v>
      </c>
      <c r="H2116" s="1" t="s">
        <v>3206</v>
      </c>
      <c r="I2116" t="s">
        <v>19408</v>
      </c>
      <c r="J2116" t="s">
        <v>23</v>
      </c>
      <c r="K2116">
        <v>19422</v>
      </c>
      <c r="L2116">
        <v>1307100.6000000001</v>
      </c>
      <c r="M2116">
        <v>67.3</v>
      </c>
      <c r="N2116" t="s">
        <v>9316</v>
      </c>
      <c r="O2116" t="s">
        <v>9523</v>
      </c>
      <c r="P2116">
        <v>0</v>
      </c>
      <c r="Q2116">
        <v>0</v>
      </c>
      <c r="R2116">
        <v>4</v>
      </c>
    </row>
    <row r="2117" spans="1:18" x14ac:dyDescent="0.25">
      <c r="A2117" t="s">
        <v>16218</v>
      </c>
      <c r="B2117">
        <v>2019</v>
      </c>
      <c r="C2117">
        <v>11</v>
      </c>
      <c r="D2117">
        <v>25</v>
      </c>
      <c r="E2117" t="s">
        <v>15699</v>
      </c>
      <c r="F2117" s="1" t="s">
        <v>3205</v>
      </c>
      <c r="G2117" s="1" t="s">
        <v>3863</v>
      </c>
      <c r="H2117" s="1" t="s">
        <v>3206</v>
      </c>
      <c r="I2117" t="s">
        <v>19539</v>
      </c>
      <c r="J2117" t="s">
        <v>23</v>
      </c>
      <c r="K2117">
        <v>216</v>
      </c>
      <c r="L2117">
        <v>11232</v>
      </c>
      <c r="M2117">
        <v>52</v>
      </c>
      <c r="N2117" t="s">
        <v>22049</v>
      </c>
      <c r="O2117" t="s">
        <v>23325</v>
      </c>
      <c r="P2117">
        <v>0</v>
      </c>
      <c r="Q2117">
        <v>0</v>
      </c>
      <c r="R2117">
        <v>4</v>
      </c>
    </row>
    <row r="2118" spans="1:18" x14ac:dyDescent="0.25">
      <c r="A2118" t="s">
        <v>16470</v>
      </c>
      <c r="B2118">
        <v>2018</v>
      </c>
      <c r="C2118">
        <v>8</v>
      </c>
      <c r="D2118">
        <v>24</v>
      </c>
      <c r="E2118" t="s">
        <v>1620</v>
      </c>
      <c r="F2118" s="1" t="s">
        <v>9480</v>
      </c>
      <c r="G2118" s="1" t="s">
        <v>9480</v>
      </c>
      <c r="H2118" s="1" t="s">
        <v>9480</v>
      </c>
      <c r="I2118" t="s">
        <v>2496</v>
      </c>
      <c r="J2118" t="s">
        <v>23</v>
      </c>
      <c r="K2118">
        <v>975</v>
      </c>
      <c r="L2118">
        <v>50602.5</v>
      </c>
      <c r="M2118">
        <v>51.9</v>
      </c>
      <c r="N2118" t="e">
        <v>#N/A</v>
      </c>
      <c r="O2118" t="e">
        <v>#N/A</v>
      </c>
      <c r="P2118">
        <v>0</v>
      </c>
      <c r="Q2118">
        <v>0</v>
      </c>
      <c r="R2118">
        <v>3</v>
      </c>
    </row>
    <row r="2119" spans="1:18" x14ac:dyDescent="0.25">
      <c r="A2119" t="s">
        <v>7428</v>
      </c>
      <c r="B2119">
        <v>2016</v>
      </c>
      <c r="C2119">
        <v>1</v>
      </c>
      <c r="D2119">
        <v>29</v>
      </c>
      <c r="E2119" t="s">
        <v>7307</v>
      </c>
      <c r="F2119" s="1" t="s">
        <v>5207</v>
      </c>
      <c r="G2119" s="1" t="s">
        <v>20573</v>
      </c>
      <c r="H2119" s="1" t="s">
        <v>7263</v>
      </c>
      <c r="I2119" t="s">
        <v>6344</v>
      </c>
      <c r="J2119" t="s">
        <v>23</v>
      </c>
      <c r="K2119">
        <v>1.5</v>
      </c>
      <c r="L2119">
        <v>147</v>
      </c>
      <c r="M2119">
        <v>98</v>
      </c>
      <c r="N2119" t="s">
        <v>9099</v>
      </c>
      <c r="O2119" t="s">
        <v>9875</v>
      </c>
      <c r="P2119">
        <v>0</v>
      </c>
      <c r="Q2119">
        <v>0</v>
      </c>
      <c r="R2119">
        <v>1</v>
      </c>
    </row>
    <row r="2120" spans="1:18" x14ac:dyDescent="0.25">
      <c r="A2120" t="s">
        <v>7428</v>
      </c>
      <c r="B2120">
        <v>2016</v>
      </c>
      <c r="C2120">
        <v>1</v>
      </c>
      <c r="D2120">
        <v>29</v>
      </c>
      <c r="E2120" t="s">
        <v>7307</v>
      </c>
      <c r="F2120" s="1" t="s">
        <v>5207</v>
      </c>
      <c r="G2120" s="1" t="s">
        <v>20931</v>
      </c>
      <c r="H2120" s="1" t="s">
        <v>7263</v>
      </c>
      <c r="I2120" t="s">
        <v>6423</v>
      </c>
      <c r="J2120" t="s">
        <v>23</v>
      </c>
      <c r="K2120">
        <v>23</v>
      </c>
      <c r="L2120">
        <v>2254</v>
      </c>
      <c r="M2120">
        <v>98</v>
      </c>
      <c r="N2120" t="s">
        <v>9103</v>
      </c>
      <c r="O2120" t="s">
        <v>9770</v>
      </c>
      <c r="P2120">
        <v>0</v>
      </c>
      <c r="Q2120">
        <v>0</v>
      </c>
      <c r="R2120">
        <v>1</v>
      </c>
    </row>
    <row r="2121" spans="1:18" x14ac:dyDescent="0.25">
      <c r="A2121" t="s">
        <v>7428</v>
      </c>
      <c r="B2121">
        <v>2016</v>
      </c>
      <c r="C2121">
        <v>1</v>
      </c>
      <c r="D2121">
        <v>29</v>
      </c>
      <c r="E2121" t="s">
        <v>7307</v>
      </c>
      <c r="F2121" s="1" t="s">
        <v>5207</v>
      </c>
      <c r="G2121" s="1" t="s">
        <v>21008</v>
      </c>
      <c r="H2121" s="1" t="s">
        <v>7263</v>
      </c>
      <c r="I2121" t="s">
        <v>7023</v>
      </c>
      <c r="J2121" t="s">
        <v>23</v>
      </c>
      <c r="K2121">
        <v>1</v>
      </c>
      <c r="L2121">
        <v>108</v>
      </c>
      <c r="M2121">
        <v>108</v>
      </c>
      <c r="N2121" t="s">
        <v>9365</v>
      </c>
      <c r="O2121" t="s">
        <v>9774</v>
      </c>
      <c r="P2121">
        <v>0</v>
      </c>
      <c r="Q2121">
        <v>0</v>
      </c>
      <c r="R2121">
        <v>1</v>
      </c>
    </row>
    <row r="2122" spans="1:18" x14ac:dyDescent="0.25">
      <c r="A2122" t="s">
        <v>7428</v>
      </c>
      <c r="B2122">
        <v>2016</v>
      </c>
      <c r="C2122">
        <v>1</v>
      </c>
      <c r="D2122">
        <v>29</v>
      </c>
      <c r="E2122" t="s">
        <v>7307</v>
      </c>
      <c r="F2122" s="1" t="s">
        <v>5207</v>
      </c>
      <c r="G2122" s="1" t="s">
        <v>20573</v>
      </c>
      <c r="H2122" s="1" t="s">
        <v>7263</v>
      </c>
      <c r="I2122" t="s">
        <v>20725</v>
      </c>
      <c r="J2122" t="s">
        <v>23</v>
      </c>
      <c r="K2122">
        <v>42</v>
      </c>
      <c r="L2122">
        <v>3696</v>
      </c>
      <c r="M2122">
        <v>88</v>
      </c>
      <c r="N2122" t="s">
        <v>7263</v>
      </c>
      <c r="O2122" t="s">
        <v>23274</v>
      </c>
      <c r="P2122">
        <v>0</v>
      </c>
      <c r="Q2122">
        <v>0</v>
      </c>
      <c r="R2122">
        <v>1</v>
      </c>
    </row>
    <row r="2123" spans="1:18" x14ac:dyDescent="0.25">
      <c r="A2123" t="s">
        <v>7428</v>
      </c>
      <c r="B2123">
        <v>2016</v>
      </c>
      <c r="C2123">
        <v>1</v>
      </c>
      <c r="D2123">
        <v>29</v>
      </c>
      <c r="E2123" t="s">
        <v>7307</v>
      </c>
      <c r="F2123" s="1" t="s">
        <v>5207</v>
      </c>
      <c r="G2123" s="1" t="s">
        <v>20931</v>
      </c>
      <c r="H2123" s="1" t="s">
        <v>7263</v>
      </c>
      <c r="I2123" t="s">
        <v>20965</v>
      </c>
      <c r="J2123" t="s">
        <v>23</v>
      </c>
      <c r="K2123">
        <v>5</v>
      </c>
      <c r="L2123">
        <v>540</v>
      </c>
      <c r="M2123">
        <v>108</v>
      </c>
      <c r="N2123" t="s">
        <v>9108</v>
      </c>
      <c r="O2123" t="s">
        <v>9458</v>
      </c>
      <c r="P2123">
        <v>0</v>
      </c>
      <c r="Q2123">
        <v>5.5249692175779658E-2</v>
      </c>
      <c r="R2123">
        <v>1</v>
      </c>
    </row>
    <row r="2124" spans="1:18" x14ac:dyDescent="0.25">
      <c r="A2124" t="s">
        <v>7428</v>
      </c>
      <c r="B2124">
        <v>2016</v>
      </c>
      <c r="C2124">
        <v>1</v>
      </c>
      <c r="D2124">
        <v>29</v>
      </c>
      <c r="E2124" t="s">
        <v>7307</v>
      </c>
      <c r="F2124" s="1" t="s">
        <v>5207</v>
      </c>
      <c r="G2124" s="1" t="s">
        <v>20931</v>
      </c>
      <c r="H2124" s="1" t="s">
        <v>7263</v>
      </c>
      <c r="I2124" t="s">
        <v>6519</v>
      </c>
      <c r="J2124" t="s">
        <v>23</v>
      </c>
      <c r="K2124">
        <v>20</v>
      </c>
      <c r="L2124">
        <v>1960</v>
      </c>
      <c r="M2124">
        <v>98</v>
      </c>
      <c r="N2124" t="s">
        <v>9106</v>
      </c>
      <c r="O2124" t="s">
        <v>9459</v>
      </c>
      <c r="P2124">
        <v>0</v>
      </c>
      <c r="Q2124">
        <v>5.3850305373165194E-2</v>
      </c>
      <c r="R2124">
        <v>1</v>
      </c>
    </row>
    <row r="2125" spans="1:18" x14ac:dyDescent="0.25">
      <c r="A2125" t="s">
        <v>847</v>
      </c>
      <c r="B2125">
        <v>2016</v>
      </c>
      <c r="C2125">
        <v>4</v>
      </c>
      <c r="D2125">
        <v>30</v>
      </c>
      <c r="E2125" t="s">
        <v>848</v>
      </c>
      <c r="F2125" s="1" t="s">
        <v>3205</v>
      </c>
      <c r="G2125" s="1" t="s">
        <v>3863</v>
      </c>
      <c r="H2125" s="1" t="s">
        <v>3206</v>
      </c>
      <c r="I2125" t="s">
        <v>18977</v>
      </c>
      <c r="J2125" t="s">
        <v>23</v>
      </c>
      <c r="K2125">
        <v>5140</v>
      </c>
      <c r="L2125">
        <v>251859.96</v>
      </c>
      <c r="M2125">
        <v>49</v>
      </c>
      <c r="N2125" t="s">
        <v>9313</v>
      </c>
      <c r="O2125" t="s">
        <v>9448</v>
      </c>
      <c r="P2125">
        <v>2.823689586550486E-2</v>
      </c>
      <c r="Q2125">
        <v>0</v>
      </c>
      <c r="R2125">
        <v>2</v>
      </c>
    </row>
    <row r="2126" spans="1:18" x14ac:dyDescent="0.25">
      <c r="A2126" t="s">
        <v>847</v>
      </c>
      <c r="B2126">
        <v>2016</v>
      </c>
      <c r="C2126">
        <v>4</v>
      </c>
      <c r="D2126">
        <v>30</v>
      </c>
      <c r="E2126" t="s">
        <v>848</v>
      </c>
      <c r="F2126" s="1" t="s">
        <v>3205</v>
      </c>
      <c r="G2126" s="1" t="s">
        <v>3863</v>
      </c>
      <c r="H2126" s="1" t="s">
        <v>3206</v>
      </c>
      <c r="I2126" t="s">
        <v>19612</v>
      </c>
      <c r="J2126" t="s">
        <v>23</v>
      </c>
      <c r="K2126">
        <v>9040</v>
      </c>
      <c r="L2126">
        <v>442959.96</v>
      </c>
      <c r="M2126">
        <v>49</v>
      </c>
      <c r="N2126" t="s">
        <v>9314</v>
      </c>
      <c r="O2126" t="s">
        <v>9453</v>
      </c>
      <c r="P2126">
        <v>1.984751079033405E-2</v>
      </c>
      <c r="Q2126">
        <v>0</v>
      </c>
      <c r="R2126">
        <v>2</v>
      </c>
    </row>
    <row r="2127" spans="1:18" x14ac:dyDescent="0.25">
      <c r="A2127" t="s">
        <v>847</v>
      </c>
      <c r="B2127">
        <v>2016</v>
      </c>
      <c r="C2127">
        <v>4</v>
      </c>
      <c r="D2127">
        <v>30</v>
      </c>
      <c r="E2127" t="s">
        <v>848</v>
      </c>
      <c r="F2127" s="1" t="s">
        <v>3205</v>
      </c>
      <c r="G2127" s="1" t="s">
        <v>3863</v>
      </c>
      <c r="H2127" s="1" t="s">
        <v>3206</v>
      </c>
      <c r="I2127" t="s">
        <v>19086</v>
      </c>
      <c r="J2127" t="s">
        <v>23</v>
      </c>
      <c r="K2127">
        <v>5565</v>
      </c>
      <c r="L2127">
        <v>210913.47</v>
      </c>
      <c r="M2127">
        <v>37.9</v>
      </c>
      <c r="N2127" t="s">
        <v>9303</v>
      </c>
      <c r="O2127" t="s">
        <v>9512</v>
      </c>
      <c r="P2127">
        <v>0</v>
      </c>
      <c r="Q2127">
        <v>0</v>
      </c>
      <c r="R2127">
        <v>2</v>
      </c>
    </row>
    <row r="2128" spans="1:18" x14ac:dyDescent="0.25">
      <c r="A2128" t="s">
        <v>16117</v>
      </c>
      <c r="B2128">
        <v>2019</v>
      </c>
      <c r="C2128">
        <v>11</v>
      </c>
      <c r="D2128">
        <v>5</v>
      </c>
      <c r="E2128" t="s">
        <v>226</v>
      </c>
      <c r="F2128" s="1" t="s">
        <v>3205</v>
      </c>
      <c r="G2128" s="1" t="s">
        <v>3863</v>
      </c>
      <c r="H2128" s="1" t="s">
        <v>3206</v>
      </c>
      <c r="I2128" t="s">
        <v>19252</v>
      </c>
      <c r="J2128" t="s">
        <v>23</v>
      </c>
      <c r="K2128">
        <v>11810</v>
      </c>
      <c r="L2128">
        <v>549165</v>
      </c>
      <c r="M2128">
        <v>46.5</v>
      </c>
      <c r="N2128" t="s">
        <v>9309</v>
      </c>
      <c r="O2128" t="s">
        <v>9451</v>
      </c>
      <c r="P2128">
        <v>6.5364123560168089E-2</v>
      </c>
      <c r="Q2128">
        <v>0</v>
      </c>
      <c r="R2128">
        <v>4</v>
      </c>
    </row>
    <row r="2129" spans="1:18" x14ac:dyDescent="0.25">
      <c r="A2129" t="s">
        <v>2578</v>
      </c>
      <c r="B2129">
        <v>2018</v>
      </c>
      <c r="C2129">
        <v>6</v>
      </c>
      <c r="D2129">
        <v>15</v>
      </c>
      <c r="E2129" t="s">
        <v>226</v>
      </c>
      <c r="F2129" s="1" t="s">
        <v>3205</v>
      </c>
      <c r="G2129" s="1" t="s">
        <v>3863</v>
      </c>
      <c r="H2129" s="1" t="s">
        <v>3206</v>
      </c>
      <c r="I2129" t="s">
        <v>19106</v>
      </c>
      <c r="J2129" t="s">
        <v>23</v>
      </c>
      <c r="K2129">
        <v>13970</v>
      </c>
      <c r="L2129">
        <v>723646</v>
      </c>
      <c r="M2129">
        <v>51.8</v>
      </c>
      <c r="N2129" t="s">
        <v>9331</v>
      </c>
      <c r="O2129" t="s">
        <v>9540</v>
      </c>
      <c r="P2129">
        <v>4.2454374665687751E-2</v>
      </c>
      <c r="Q2129">
        <v>0</v>
      </c>
      <c r="R2129">
        <v>2</v>
      </c>
    </row>
    <row r="2130" spans="1:18" x14ac:dyDescent="0.25">
      <c r="A2130" t="s">
        <v>2578</v>
      </c>
      <c r="B2130">
        <v>2018</v>
      </c>
      <c r="C2130">
        <v>6</v>
      </c>
      <c r="D2130">
        <v>15</v>
      </c>
      <c r="E2130" t="s">
        <v>226</v>
      </c>
      <c r="F2130" s="1" t="s">
        <v>3205</v>
      </c>
      <c r="G2130" s="1" t="s">
        <v>3384</v>
      </c>
      <c r="H2130" s="1" t="s">
        <v>3206</v>
      </c>
      <c r="I2130" t="s">
        <v>17143</v>
      </c>
      <c r="J2130" t="s">
        <v>23</v>
      </c>
      <c r="K2130">
        <v>4548</v>
      </c>
      <c r="L2130">
        <v>222306.24</v>
      </c>
      <c r="M2130">
        <v>48.88</v>
      </c>
      <c r="N2130" t="s">
        <v>112</v>
      </c>
      <c r="O2130" t="s">
        <v>9515</v>
      </c>
      <c r="P2130">
        <v>3.2773227720419927E-2</v>
      </c>
      <c r="Q2130">
        <v>0</v>
      </c>
      <c r="R2130">
        <v>2</v>
      </c>
    </row>
    <row r="2131" spans="1:18" x14ac:dyDescent="0.25">
      <c r="A2131" t="s">
        <v>8761</v>
      </c>
      <c r="B2131">
        <v>2018</v>
      </c>
      <c r="C2131">
        <v>10</v>
      </c>
      <c r="D2131">
        <v>27</v>
      </c>
      <c r="E2131" t="s">
        <v>8070</v>
      </c>
      <c r="F2131" s="1" t="s">
        <v>5207</v>
      </c>
      <c r="G2131" s="1" t="s">
        <v>21316</v>
      </c>
      <c r="H2131" s="1" t="s">
        <v>7263</v>
      </c>
      <c r="I2131" t="s">
        <v>6871</v>
      </c>
      <c r="J2131" t="s">
        <v>38</v>
      </c>
      <c r="K2131">
        <v>250</v>
      </c>
      <c r="L2131">
        <v>43750</v>
      </c>
      <c r="M2131">
        <v>175</v>
      </c>
      <c r="N2131" t="s">
        <v>8920</v>
      </c>
      <c r="O2131" t="s">
        <v>10128</v>
      </c>
      <c r="P2131">
        <v>0</v>
      </c>
      <c r="Q2131">
        <v>0</v>
      </c>
      <c r="R2131">
        <v>4</v>
      </c>
    </row>
    <row r="2132" spans="1:18" x14ac:dyDescent="0.25">
      <c r="A2132" t="s">
        <v>16472</v>
      </c>
      <c r="B2132">
        <v>2019</v>
      </c>
      <c r="C2132">
        <v>3</v>
      </c>
      <c r="D2132">
        <v>6</v>
      </c>
      <c r="E2132" t="s">
        <v>16474</v>
      </c>
      <c r="F2132" s="1" t="s">
        <v>9480</v>
      </c>
      <c r="G2132" s="1" t="s">
        <v>9480</v>
      </c>
      <c r="H2132" s="1" t="s">
        <v>9480</v>
      </c>
      <c r="I2132" t="s">
        <v>16438</v>
      </c>
      <c r="J2132" t="s">
        <v>23</v>
      </c>
      <c r="K2132">
        <v>765</v>
      </c>
      <c r="L2132">
        <v>99450</v>
      </c>
      <c r="M2132">
        <v>130</v>
      </c>
      <c r="N2132" t="e">
        <v>#N/A</v>
      </c>
      <c r="O2132" t="e">
        <v>#N/A</v>
      </c>
      <c r="P2132">
        <v>0</v>
      </c>
      <c r="Q2132">
        <v>0</v>
      </c>
      <c r="R2132">
        <v>1</v>
      </c>
    </row>
    <row r="2133" spans="1:18" x14ac:dyDescent="0.25">
      <c r="A2133" t="s">
        <v>16475</v>
      </c>
      <c r="B2133">
        <v>2019</v>
      </c>
      <c r="C2133">
        <v>12</v>
      </c>
      <c r="D2133">
        <v>23</v>
      </c>
      <c r="E2133" t="s">
        <v>31</v>
      </c>
      <c r="F2133" s="1" t="s">
        <v>3205</v>
      </c>
      <c r="G2133" s="1" t="s">
        <v>3384</v>
      </c>
      <c r="H2133" s="1" t="s">
        <v>7263</v>
      </c>
      <c r="I2133" t="s">
        <v>17142</v>
      </c>
      <c r="J2133" t="s">
        <v>23</v>
      </c>
      <c r="K2133">
        <v>12.54</v>
      </c>
      <c r="L2133">
        <v>1615.03</v>
      </c>
      <c r="M2133">
        <v>128.79</v>
      </c>
      <c r="N2133" t="s">
        <v>9148</v>
      </c>
      <c r="O2133" t="s">
        <v>9586</v>
      </c>
      <c r="P2133">
        <v>0</v>
      </c>
      <c r="Q2133">
        <v>0</v>
      </c>
      <c r="R2133">
        <v>4</v>
      </c>
    </row>
    <row r="2134" spans="1:18" x14ac:dyDescent="0.25">
      <c r="A2134" t="s">
        <v>16475</v>
      </c>
      <c r="B2134">
        <v>2019</v>
      </c>
      <c r="C2134">
        <v>12</v>
      </c>
      <c r="D2134">
        <v>23</v>
      </c>
      <c r="E2134" t="s">
        <v>31</v>
      </c>
      <c r="F2134" s="1" t="s">
        <v>3205</v>
      </c>
      <c r="G2134" s="1" t="s">
        <v>3384</v>
      </c>
      <c r="H2134" s="1" t="s">
        <v>7263</v>
      </c>
      <c r="I2134" t="s">
        <v>17162</v>
      </c>
      <c r="J2134" t="s">
        <v>23</v>
      </c>
      <c r="K2134">
        <v>140.4</v>
      </c>
      <c r="L2134">
        <v>18660.560000000001</v>
      </c>
      <c r="M2134">
        <v>132.91</v>
      </c>
      <c r="N2134" t="s">
        <v>9146</v>
      </c>
      <c r="O2134" t="s">
        <v>9585</v>
      </c>
      <c r="P2134">
        <v>0</v>
      </c>
      <c r="Q2134">
        <v>0</v>
      </c>
      <c r="R2134">
        <v>4</v>
      </c>
    </row>
    <row r="2135" spans="1:18" x14ac:dyDescent="0.25">
      <c r="A2135" t="s">
        <v>2717</v>
      </c>
      <c r="B2135">
        <v>2018</v>
      </c>
      <c r="C2135">
        <v>8</v>
      </c>
      <c r="D2135">
        <v>15</v>
      </c>
      <c r="E2135" t="s">
        <v>2697</v>
      </c>
      <c r="F2135" s="1" t="s">
        <v>3205</v>
      </c>
      <c r="G2135" s="1" t="s">
        <v>3863</v>
      </c>
      <c r="H2135" s="1" t="s">
        <v>3206</v>
      </c>
      <c r="I2135" t="s">
        <v>19001</v>
      </c>
      <c r="J2135" t="s">
        <v>23</v>
      </c>
      <c r="K2135">
        <v>19985</v>
      </c>
      <c r="L2135">
        <v>979265</v>
      </c>
      <c r="M2135">
        <v>49</v>
      </c>
      <c r="N2135" t="s">
        <v>9335</v>
      </c>
      <c r="O2135" t="s">
        <v>9441</v>
      </c>
      <c r="P2135">
        <v>0.12724850134172863</v>
      </c>
      <c r="Q2135">
        <v>0</v>
      </c>
      <c r="R2135">
        <v>3</v>
      </c>
    </row>
    <row r="2136" spans="1:18" x14ac:dyDescent="0.25">
      <c r="A2136" t="s">
        <v>2658</v>
      </c>
      <c r="B2136">
        <v>2018</v>
      </c>
      <c r="C2136">
        <v>7</v>
      </c>
      <c r="D2136">
        <v>17</v>
      </c>
      <c r="E2136" t="s">
        <v>226</v>
      </c>
      <c r="F2136" s="1" t="s">
        <v>3205</v>
      </c>
      <c r="G2136" s="1" t="s">
        <v>3863</v>
      </c>
      <c r="H2136" s="1" t="s">
        <v>3206</v>
      </c>
      <c r="I2136" t="s">
        <v>18998</v>
      </c>
      <c r="J2136" t="s">
        <v>23</v>
      </c>
      <c r="K2136">
        <v>20730</v>
      </c>
      <c r="L2136">
        <v>1067595</v>
      </c>
      <c r="M2136">
        <v>51.5</v>
      </c>
      <c r="N2136" t="s">
        <v>9340</v>
      </c>
      <c r="O2136" t="s">
        <v>9482</v>
      </c>
      <c r="P2136">
        <v>8.0867377033553248E-2</v>
      </c>
      <c r="Q2136">
        <v>0</v>
      </c>
      <c r="R2136">
        <v>3</v>
      </c>
    </row>
    <row r="2137" spans="1:18" x14ac:dyDescent="0.25">
      <c r="A2137" t="s">
        <v>11688</v>
      </c>
      <c r="B2137">
        <v>2019</v>
      </c>
      <c r="C2137">
        <v>5</v>
      </c>
      <c r="D2137">
        <v>27</v>
      </c>
      <c r="E2137" t="s">
        <v>1620</v>
      </c>
      <c r="F2137" s="1" t="s">
        <v>3205</v>
      </c>
      <c r="G2137" s="1" t="s">
        <v>3863</v>
      </c>
      <c r="H2137" s="1" t="s">
        <v>3206</v>
      </c>
      <c r="I2137" t="s">
        <v>19207</v>
      </c>
      <c r="J2137" t="s">
        <v>23</v>
      </c>
      <c r="K2137">
        <v>3295</v>
      </c>
      <c r="L2137">
        <v>164091</v>
      </c>
      <c r="M2137">
        <v>49.8</v>
      </c>
      <c r="N2137" t="s">
        <v>9331</v>
      </c>
      <c r="O2137" t="s">
        <v>9540</v>
      </c>
      <c r="P2137">
        <v>4.2454374665687751E-2</v>
      </c>
      <c r="Q2137">
        <v>0</v>
      </c>
      <c r="R2137">
        <v>2</v>
      </c>
    </row>
    <row r="2138" spans="1:18" x14ac:dyDescent="0.25">
      <c r="A2138" t="s">
        <v>11688</v>
      </c>
      <c r="B2138">
        <v>2019</v>
      </c>
      <c r="C2138">
        <v>5</v>
      </c>
      <c r="D2138">
        <v>27</v>
      </c>
      <c r="E2138" t="s">
        <v>1620</v>
      </c>
      <c r="F2138" s="1" t="s">
        <v>3205</v>
      </c>
      <c r="G2138" s="1" t="s">
        <v>3863</v>
      </c>
      <c r="H2138" s="1" t="s">
        <v>3206</v>
      </c>
      <c r="I2138" t="s">
        <v>19221</v>
      </c>
      <c r="J2138" t="s">
        <v>23</v>
      </c>
      <c r="K2138">
        <v>13010</v>
      </c>
      <c r="L2138">
        <v>647898</v>
      </c>
      <c r="M2138">
        <v>49.8</v>
      </c>
      <c r="N2138" t="s">
        <v>9347</v>
      </c>
      <c r="O2138" t="s">
        <v>9542</v>
      </c>
      <c r="P2138">
        <v>8.0289698840596724E-2</v>
      </c>
      <c r="Q2138">
        <v>0</v>
      </c>
      <c r="R2138">
        <v>2</v>
      </c>
    </row>
    <row r="2139" spans="1:18" x14ac:dyDescent="0.25">
      <c r="A2139" t="s">
        <v>11688</v>
      </c>
      <c r="B2139">
        <v>2019</v>
      </c>
      <c r="C2139">
        <v>5</v>
      </c>
      <c r="D2139">
        <v>27</v>
      </c>
      <c r="E2139" t="s">
        <v>1620</v>
      </c>
      <c r="F2139" s="1" t="s">
        <v>3205</v>
      </c>
      <c r="G2139" s="1" t="s">
        <v>3863</v>
      </c>
      <c r="H2139" s="1" t="s">
        <v>3206</v>
      </c>
      <c r="I2139" t="s">
        <v>19301</v>
      </c>
      <c r="J2139" t="s">
        <v>23</v>
      </c>
      <c r="K2139">
        <v>2094</v>
      </c>
      <c r="L2139">
        <v>142392</v>
      </c>
      <c r="M2139">
        <v>68</v>
      </c>
      <c r="N2139" t="s">
        <v>9313</v>
      </c>
      <c r="O2139" t="s">
        <v>9448</v>
      </c>
      <c r="P2139">
        <v>2.823689586550486E-2</v>
      </c>
      <c r="Q2139">
        <v>0</v>
      </c>
      <c r="R2139">
        <v>2</v>
      </c>
    </row>
    <row r="2140" spans="1:18" x14ac:dyDescent="0.25">
      <c r="A2140" t="s">
        <v>11688</v>
      </c>
      <c r="B2140">
        <v>2019</v>
      </c>
      <c r="C2140">
        <v>5</v>
      </c>
      <c r="D2140">
        <v>27</v>
      </c>
      <c r="E2140" t="s">
        <v>1620</v>
      </c>
      <c r="F2140" s="1" t="s">
        <v>9480</v>
      </c>
      <c r="G2140" s="1" t="s">
        <v>9480</v>
      </c>
      <c r="H2140" s="1" t="s">
        <v>9480</v>
      </c>
      <c r="I2140" t="s">
        <v>1780</v>
      </c>
      <c r="J2140" t="s">
        <v>23</v>
      </c>
      <c r="K2140">
        <v>530</v>
      </c>
      <c r="L2140">
        <v>29464.46</v>
      </c>
      <c r="M2140">
        <v>55.59</v>
      </c>
      <c r="N2140" t="e">
        <v>#N/A</v>
      </c>
      <c r="O2140" t="e">
        <v>#N/A</v>
      </c>
      <c r="P2140">
        <v>0</v>
      </c>
      <c r="Q2140">
        <v>0</v>
      </c>
      <c r="R2140">
        <v>2</v>
      </c>
    </row>
    <row r="2141" spans="1:18" x14ac:dyDescent="0.25">
      <c r="A2141" t="s">
        <v>11688</v>
      </c>
      <c r="B2141">
        <v>2019</v>
      </c>
      <c r="C2141">
        <v>5</v>
      </c>
      <c r="D2141">
        <v>27</v>
      </c>
      <c r="E2141" t="s">
        <v>1620</v>
      </c>
      <c r="F2141" s="1" t="s">
        <v>9480</v>
      </c>
      <c r="G2141" s="1" t="s">
        <v>9480</v>
      </c>
      <c r="H2141" s="1" t="s">
        <v>9480</v>
      </c>
      <c r="I2141" t="s">
        <v>2253</v>
      </c>
      <c r="J2141" t="s">
        <v>23</v>
      </c>
      <c r="K2141">
        <v>1023</v>
      </c>
      <c r="L2141">
        <v>55644.38</v>
      </c>
      <c r="M2141">
        <v>54.39</v>
      </c>
      <c r="N2141" t="e">
        <v>#N/A</v>
      </c>
      <c r="O2141" t="e">
        <v>#N/A</v>
      </c>
      <c r="P2141">
        <v>0</v>
      </c>
      <c r="Q2141">
        <v>0</v>
      </c>
      <c r="R2141">
        <v>2</v>
      </c>
    </row>
    <row r="2142" spans="1:18" x14ac:dyDescent="0.25">
      <c r="A2142" t="s">
        <v>11688</v>
      </c>
      <c r="B2142">
        <v>2019</v>
      </c>
      <c r="C2142">
        <v>5</v>
      </c>
      <c r="D2142">
        <v>27</v>
      </c>
      <c r="E2142" t="s">
        <v>1620</v>
      </c>
      <c r="F2142" s="1" t="s">
        <v>9480</v>
      </c>
      <c r="G2142" s="1" t="s">
        <v>9480</v>
      </c>
      <c r="H2142" s="1" t="s">
        <v>9480</v>
      </c>
      <c r="I2142" t="s">
        <v>2496</v>
      </c>
      <c r="J2142" t="s">
        <v>23</v>
      </c>
      <c r="K2142">
        <v>993</v>
      </c>
      <c r="L2142">
        <v>53516.08</v>
      </c>
      <c r="M2142">
        <v>53.89</v>
      </c>
      <c r="N2142" t="e">
        <v>#N/A</v>
      </c>
      <c r="O2142" t="e">
        <v>#N/A</v>
      </c>
      <c r="P2142">
        <v>0</v>
      </c>
      <c r="Q2142">
        <v>0</v>
      </c>
      <c r="R2142">
        <v>2</v>
      </c>
    </row>
    <row r="2143" spans="1:18" x14ac:dyDescent="0.25">
      <c r="A2143" t="s">
        <v>14713</v>
      </c>
      <c r="B2143">
        <v>2019</v>
      </c>
      <c r="C2143">
        <v>6</v>
      </c>
      <c r="D2143">
        <v>11</v>
      </c>
      <c r="E2143" t="s">
        <v>1620</v>
      </c>
      <c r="F2143" s="1" t="s">
        <v>3205</v>
      </c>
      <c r="G2143" s="1" t="s">
        <v>3384</v>
      </c>
      <c r="H2143" s="1" t="s">
        <v>3206</v>
      </c>
      <c r="I2143" t="s">
        <v>17299</v>
      </c>
      <c r="J2143" t="s">
        <v>23</v>
      </c>
      <c r="K2143">
        <v>9375</v>
      </c>
      <c r="L2143">
        <v>455625</v>
      </c>
      <c r="M2143">
        <v>48.6</v>
      </c>
      <c r="N2143" t="s">
        <v>160</v>
      </c>
      <c r="O2143" t="s">
        <v>9452</v>
      </c>
      <c r="P2143">
        <v>0.10110188471641929</v>
      </c>
      <c r="Q2143">
        <v>0</v>
      </c>
      <c r="R2143">
        <v>2</v>
      </c>
    </row>
    <row r="2144" spans="1:18" x14ac:dyDescent="0.25">
      <c r="A2144" t="s">
        <v>14713</v>
      </c>
      <c r="B2144">
        <v>2019</v>
      </c>
      <c r="C2144">
        <v>6</v>
      </c>
      <c r="D2144">
        <v>11</v>
      </c>
      <c r="E2144" t="s">
        <v>1620</v>
      </c>
      <c r="F2144" s="1" t="s">
        <v>9480</v>
      </c>
      <c r="G2144" s="1" t="s">
        <v>9480</v>
      </c>
      <c r="H2144" s="1" t="s">
        <v>9480</v>
      </c>
      <c r="I2144" t="s">
        <v>1780</v>
      </c>
      <c r="J2144" t="s">
        <v>23</v>
      </c>
      <c r="K2144">
        <v>3065</v>
      </c>
      <c r="L2144">
        <v>171042.32</v>
      </c>
      <c r="M2144">
        <v>55.8</v>
      </c>
      <c r="N2144" t="e">
        <v>#N/A</v>
      </c>
      <c r="O2144" t="e">
        <v>#N/A</v>
      </c>
      <c r="P2144">
        <v>0</v>
      </c>
      <c r="Q2144">
        <v>0</v>
      </c>
      <c r="R2144">
        <v>2</v>
      </c>
    </row>
    <row r="2145" spans="1:18" x14ac:dyDescent="0.25">
      <c r="A2145" t="s">
        <v>14713</v>
      </c>
      <c r="B2145">
        <v>2019</v>
      </c>
      <c r="C2145">
        <v>6</v>
      </c>
      <c r="D2145">
        <v>11</v>
      </c>
      <c r="E2145" t="s">
        <v>1620</v>
      </c>
      <c r="F2145" s="1" t="s">
        <v>9480</v>
      </c>
      <c r="G2145" s="1" t="s">
        <v>9480</v>
      </c>
      <c r="H2145" s="1" t="s">
        <v>9480</v>
      </c>
      <c r="I2145" t="s">
        <v>2496</v>
      </c>
      <c r="J2145" t="s">
        <v>23</v>
      </c>
      <c r="K2145">
        <v>2015</v>
      </c>
      <c r="L2145">
        <v>109021.58</v>
      </c>
      <c r="M2145">
        <v>54.11</v>
      </c>
      <c r="N2145" t="e">
        <v>#N/A</v>
      </c>
      <c r="O2145" t="e">
        <v>#N/A</v>
      </c>
      <c r="P2145">
        <v>0</v>
      </c>
      <c r="Q2145">
        <v>0</v>
      </c>
      <c r="R2145">
        <v>2</v>
      </c>
    </row>
    <row r="2146" spans="1:18" x14ac:dyDescent="0.25">
      <c r="A2146" t="s">
        <v>2338</v>
      </c>
      <c r="B2146">
        <v>2018</v>
      </c>
      <c r="C2146">
        <v>3</v>
      </c>
      <c r="D2146">
        <v>27</v>
      </c>
      <c r="E2146" t="s">
        <v>2339</v>
      </c>
      <c r="F2146" s="1" t="s">
        <v>3205</v>
      </c>
      <c r="G2146" s="1" t="s">
        <v>3863</v>
      </c>
      <c r="H2146" s="1" t="s">
        <v>3206</v>
      </c>
      <c r="I2146" t="s">
        <v>19546</v>
      </c>
      <c r="J2146" t="s">
        <v>23</v>
      </c>
      <c r="K2146">
        <v>3398</v>
      </c>
      <c r="L2146">
        <v>450212.58</v>
      </c>
      <c r="M2146">
        <v>132.49</v>
      </c>
      <c r="N2146" t="s">
        <v>9325</v>
      </c>
      <c r="O2146" t="s">
        <v>9699</v>
      </c>
      <c r="P2146">
        <v>0</v>
      </c>
      <c r="Q2146">
        <v>0</v>
      </c>
      <c r="R2146">
        <v>1</v>
      </c>
    </row>
    <row r="2147" spans="1:18" x14ac:dyDescent="0.25">
      <c r="A2147" t="s">
        <v>2338</v>
      </c>
      <c r="B2147">
        <v>2018</v>
      </c>
      <c r="C2147">
        <v>3</v>
      </c>
      <c r="D2147">
        <v>27</v>
      </c>
      <c r="E2147" t="s">
        <v>2339</v>
      </c>
      <c r="F2147" s="1" t="s">
        <v>3205</v>
      </c>
      <c r="G2147" s="1" t="s">
        <v>3863</v>
      </c>
      <c r="H2147" s="1" t="s">
        <v>3206</v>
      </c>
      <c r="I2147" t="s">
        <v>19547</v>
      </c>
      <c r="J2147" t="s">
        <v>23</v>
      </c>
      <c r="K2147">
        <v>18096</v>
      </c>
      <c r="L2147">
        <v>2408782.46</v>
      </c>
      <c r="M2147">
        <v>133.11000000000001</v>
      </c>
      <c r="N2147" t="s">
        <v>9326</v>
      </c>
      <c r="O2147" t="s">
        <v>9718</v>
      </c>
      <c r="P2147">
        <v>0</v>
      </c>
      <c r="Q2147">
        <v>0</v>
      </c>
      <c r="R2147">
        <v>1</v>
      </c>
    </row>
    <row r="2148" spans="1:18" x14ac:dyDescent="0.25">
      <c r="A2148" t="s">
        <v>10687</v>
      </c>
      <c r="B2148">
        <v>2019</v>
      </c>
      <c r="C2148">
        <v>4</v>
      </c>
      <c r="D2148">
        <v>8</v>
      </c>
      <c r="E2148" t="s">
        <v>8095</v>
      </c>
      <c r="F2148" s="1" t="s">
        <v>5207</v>
      </c>
      <c r="G2148" s="1" t="s">
        <v>20573</v>
      </c>
      <c r="H2148" s="1" t="s">
        <v>3200</v>
      </c>
      <c r="I2148" t="s">
        <v>20835</v>
      </c>
      <c r="J2148" t="s">
        <v>23</v>
      </c>
      <c r="K2148">
        <v>3220</v>
      </c>
      <c r="L2148">
        <v>454406.40000000002</v>
      </c>
      <c r="M2148">
        <v>141.12</v>
      </c>
      <c r="N2148" t="s">
        <v>9062</v>
      </c>
      <c r="O2148" t="s">
        <v>10077</v>
      </c>
      <c r="P2148">
        <v>0</v>
      </c>
      <c r="Q2148">
        <v>0</v>
      </c>
      <c r="R2148">
        <v>2</v>
      </c>
    </row>
    <row r="2149" spans="1:18" x14ac:dyDescent="0.25">
      <c r="A2149" t="s">
        <v>10687</v>
      </c>
      <c r="B2149">
        <v>2019</v>
      </c>
      <c r="C2149">
        <v>4</v>
      </c>
      <c r="D2149">
        <v>8</v>
      </c>
      <c r="E2149" t="s">
        <v>8095</v>
      </c>
      <c r="F2149" s="1" t="s">
        <v>5207</v>
      </c>
      <c r="G2149" s="1" t="s">
        <v>20573</v>
      </c>
      <c r="H2149" s="1" t="s">
        <v>3200</v>
      </c>
      <c r="I2149" t="s">
        <v>20678</v>
      </c>
      <c r="J2149" t="s">
        <v>23</v>
      </c>
      <c r="K2149">
        <v>20</v>
      </c>
      <c r="L2149">
        <v>2585.7600000000002</v>
      </c>
      <c r="M2149">
        <v>129.29</v>
      </c>
      <c r="N2149" t="s">
        <v>7263</v>
      </c>
      <c r="O2149" t="s">
        <v>23192</v>
      </c>
      <c r="P2149">
        <v>0</v>
      </c>
      <c r="Q2149">
        <v>0</v>
      </c>
      <c r="R2149">
        <v>2</v>
      </c>
    </row>
    <row r="2150" spans="1:18" x14ac:dyDescent="0.25">
      <c r="A2150" t="s">
        <v>8475</v>
      </c>
      <c r="B2150">
        <v>2018</v>
      </c>
      <c r="C2150">
        <v>4</v>
      </c>
      <c r="D2150">
        <v>11</v>
      </c>
      <c r="E2150" t="s">
        <v>8070</v>
      </c>
      <c r="F2150" s="1" t="s">
        <v>5207</v>
      </c>
      <c r="G2150" s="1" t="s">
        <v>6745</v>
      </c>
      <c r="H2150" s="1" t="s">
        <v>7263</v>
      </c>
      <c r="I2150" t="s">
        <v>7228</v>
      </c>
      <c r="J2150" t="s">
        <v>38</v>
      </c>
      <c r="K2150">
        <v>200</v>
      </c>
      <c r="L2150">
        <v>134400</v>
      </c>
      <c r="M2150">
        <v>672</v>
      </c>
      <c r="N2150" t="s">
        <v>8939</v>
      </c>
      <c r="O2150" t="s">
        <v>9462</v>
      </c>
      <c r="P2150">
        <v>0</v>
      </c>
      <c r="Q2150">
        <v>4.5837736391081546E-2</v>
      </c>
      <c r="R2150">
        <v>2</v>
      </c>
    </row>
    <row r="2151" spans="1:18" x14ac:dyDescent="0.25">
      <c r="A2151" t="s">
        <v>2974</v>
      </c>
      <c r="B2151">
        <v>2018</v>
      </c>
      <c r="C2151">
        <v>10</v>
      </c>
      <c r="D2151">
        <v>29</v>
      </c>
      <c r="E2151" t="s">
        <v>1620</v>
      </c>
      <c r="F2151" s="1" t="s">
        <v>3205</v>
      </c>
      <c r="G2151" s="1" t="s">
        <v>3227</v>
      </c>
      <c r="H2151" s="1" t="s">
        <v>3206</v>
      </c>
      <c r="I2151" t="s">
        <v>19792</v>
      </c>
      <c r="J2151" t="s">
        <v>23</v>
      </c>
      <c r="K2151">
        <v>2952</v>
      </c>
      <c r="L2151">
        <v>162950.39999999999</v>
      </c>
      <c r="M2151">
        <v>55.2</v>
      </c>
      <c r="N2151" t="s">
        <v>22067</v>
      </c>
      <c r="O2151" t="s">
        <v>23263</v>
      </c>
      <c r="P2151">
        <v>0</v>
      </c>
      <c r="Q2151">
        <v>0</v>
      </c>
      <c r="R2151">
        <v>4</v>
      </c>
    </row>
    <row r="2152" spans="1:18" x14ac:dyDescent="0.25">
      <c r="A2152" t="s">
        <v>2974</v>
      </c>
      <c r="B2152">
        <v>2018</v>
      </c>
      <c r="C2152">
        <v>10</v>
      </c>
      <c r="D2152">
        <v>29</v>
      </c>
      <c r="E2152" t="s">
        <v>1620</v>
      </c>
      <c r="F2152" s="1" t="s">
        <v>3205</v>
      </c>
      <c r="G2152" s="1" t="s">
        <v>18746</v>
      </c>
      <c r="H2152" s="1" t="s">
        <v>3206</v>
      </c>
      <c r="I2152" t="s">
        <v>18753</v>
      </c>
      <c r="J2152" t="s">
        <v>23</v>
      </c>
      <c r="K2152">
        <v>1830</v>
      </c>
      <c r="L2152">
        <v>91225.51</v>
      </c>
      <c r="M2152">
        <v>49.85</v>
      </c>
      <c r="N2152" t="s">
        <v>21995</v>
      </c>
      <c r="O2152" t="s">
        <v>23241</v>
      </c>
      <c r="P2152">
        <v>0</v>
      </c>
      <c r="Q2152">
        <v>0</v>
      </c>
      <c r="R2152">
        <v>4</v>
      </c>
    </row>
    <row r="2153" spans="1:18" x14ac:dyDescent="0.25">
      <c r="A2153" t="s">
        <v>2974</v>
      </c>
      <c r="B2153">
        <v>2018</v>
      </c>
      <c r="C2153">
        <v>10</v>
      </c>
      <c r="D2153">
        <v>29</v>
      </c>
      <c r="E2153" t="s">
        <v>1620</v>
      </c>
      <c r="F2153" s="1" t="s">
        <v>3205</v>
      </c>
      <c r="G2153" s="1" t="s">
        <v>3384</v>
      </c>
      <c r="H2153" s="1" t="s">
        <v>3206</v>
      </c>
      <c r="I2153" t="s">
        <v>17066</v>
      </c>
      <c r="J2153" t="s">
        <v>23</v>
      </c>
      <c r="K2153">
        <v>6130</v>
      </c>
      <c r="L2153">
        <v>288110</v>
      </c>
      <c r="M2153">
        <v>47</v>
      </c>
      <c r="N2153" t="s">
        <v>160</v>
      </c>
      <c r="O2153" t="s">
        <v>9452</v>
      </c>
      <c r="P2153">
        <v>0.10110188471641929</v>
      </c>
      <c r="Q2153">
        <v>0</v>
      </c>
      <c r="R2153">
        <v>4</v>
      </c>
    </row>
    <row r="2154" spans="1:18" x14ac:dyDescent="0.25">
      <c r="A2154" t="s">
        <v>2974</v>
      </c>
      <c r="B2154">
        <v>2018</v>
      </c>
      <c r="C2154">
        <v>10</v>
      </c>
      <c r="D2154">
        <v>29</v>
      </c>
      <c r="E2154" t="s">
        <v>1620</v>
      </c>
      <c r="F2154" s="1" t="s">
        <v>3205</v>
      </c>
      <c r="G2154" s="1" t="s">
        <v>3863</v>
      </c>
      <c r="H2154" s="1" t="s">
        <v>3206</v>
      </c>
      <c r="I2154" t="s">
        <v>19624</v>
      </c>
      <c r="J2154" t="s">
        <v>23</v>
      </c>
      <c r="K2154">
        <v>8986</v>
      </c>
      <c r="L2154">
        <v>587235.09</v>
      </c>
      <c r="M2154">
        <v>65.349999999999994</v>
      </c>
      <c r="N2154" t="s">
        <v>9313</v>
      </c>
      <c r="O2154" t="s">
        <v>9448</v>
      </c>
      <c r="P2154">
        <v>2.823689586550486E-2</v>
      </c>
      <c r="Q2154">
        <v>0</v>
      </c>
      <c r="R2154">
        <v>4</v>
      </c>
    </row>
    <row r="2155" spans="1:18" x14ac:dyDescent="0.25">
      <c r="A2155" t="s">
        <v>7769</v>
      </c>
      <c r="B2155">
        <v>2016</v>
      </c>
      <c r="C2155">
        <v>10</v>
      </c>
      <c r="D2155">
        <v>26</v>
      </c>
      <c r="E2155" t="s">
        <v>7304</v>
      </c>
      <c r="F2155" s="1" t="s">
        <v>5207</v>
      </c>
      <c r="G2155" s="1" t="s">
        <v>21109</v>
      </c>
      <c r="H2155" s="1" t="s">
        <v>7263</v>
      </c>
      <c r="I2155" t="s">
        <v>5209</v>
      </c>
      <c r="J2155" t="s">
        <v>38</v>
      </c>
      <c r="K2155">
        <v>46</v>
      </c>
      <c r="L2155">
        <v>257.60000000000002</v>
      </c>
      <c r="M2155">
        <v>5.6</v>
      </c>
      <c r="N2155" t="s">
        <v>5209</v>
      </c>
      <c r="O2155" t="s">
        <v>9989</v>
      </c>
      <c r="P2155">
        <v>0</v>
      </c>
      <c r="Q2155">
        <v>0</v>
      </c>
      <c r="R2155">
        <v>4</v>
      </c>
    </row>
    <row r="2156" spans="1:18" x14ac:dyDescent="0.25">
      <c r="A2156" t="s">
        <v>7769</v>
      </c>
      <c r="B2156">
        <v>2016</v>
      </c>
      <c r="C2156">
        <v>10</v>
      </c>
      <c r="D2156">
        <v>26</v>
      </c>
      <c r="E2156" t="s">
        <v>7304</v>
      </c>
      <c r="F2156" s="1" t="s">
        <v>9480</v>
      </c>
      <c r="G2156" s="1" t="s">
        <v>9480</v>
      </c>
      <c r="H2156" s="1" t="s">
        <v>9480</v>
      </c>
      <c r="I2156" t="s">
        <v>7770</v>
      </c>
      <c r="J2156" t="s">
        <v>38</v>
      </c>
      <c r="K2156">
        <v>1500</v>
      </c>
      <c r="L2156">
        <v>405</v>
      </c>
      <c r="M2156">
        <v>0.27</v>
      </c>
      <c r="N2156" t="e">
        <v>#N/A</v>
      </c>
      <c r="O2156" t="e">
        <v>#N/A</v>
      </c>
      <c r="P2156">
        <v>0</v>
      </c>
      <c r="Q2156">
        <v>0</v>
      </c>
      <c r="R2156">
        <v>4</v>
      </c>
    </row>
    <row r="2157" spans="1:18" x14ac:dyDescent="0.25">
      <c r="A2157" t="s">
        <v>7769</v>
      </c>
      <c r="B2157">
        <v>2016</v>
      </c>
      <c r="C2157">
        <v>10</v>
      </c>
      <c r="D2157">
        <v>26</v>
      </c>
      <c r="E2157" t="s">
        <v>7304</v>
      </c>
      <c r="F2157" s="1" t="s">
        <v>5207</v>
      </c>
      <c r="G2157" s="1" t="s">
        <v>21109</v>
      </c>
      <c r="H2157" s="1" t="s">
        <v>7263</v>
      </c>
      <c r="I2157" t="s">
        <v>6768</v>
      </c>
      <c r="J2157" t="s">
        <v>38</v>
      </c>
      <c r="K2157">
        <v>1500</v>
      </c>
      <c r="L2157">
        <v>675</v>
      </c>
      <c r="M2157">
        <v>0.45</v>
      </c>
      <c r="N2157" t="s">
        <v>6768</v>
      </c>
      <c r="O2157" t="s">
        <v>9990</v>
      </c>
      <c r="P2157">
        <v>0</v>
      </c>
      <c r="Q2157">
        <v>0</v>
      </c>
      <c r="R2157">
        <v>4</v>
      </c>
    </row>
    <row r="2158" spans="1:18" x14ac:dyDescent="0.25">
      <c r="A2158" t="s">
        <v>7769</v>
      </c>
      <c r="B2158">
        <v>2016</v>
      </c>
      <c r="C2158">
        <v>10</v>
      </c>
      <c r="D2158">
        <v>26</v>
      </c>
      <c r="E2158" t="s">
        <v>7304</v>
      </c>
      <c r="F2158" s="1" t="s">
        <v>5207</v>
      </c>
      <c r="G2158" s="1" t="s">
        <v>21109</v>
      </c>
      <c r="H2158" s="1" t="s">
        <v>7263</v>
      </c>
      <c r="I2158" t="s">
        <v>6776</v>
      </c>
      <c r="J2158" t="s">
        <v>38</v>
      </c>
      <c r="K2158">
        <v>1000</v>
      </c>
      <c r="L2158">
        <v>1440</v>
      </c>
      <c r="M2158">
        <v>1.44</v>
      </c>
      <c r="N2158" t="s">
        <v>8892</v>
      </c>
      <c r="O2158" t="s">
        <v>9991</v>
      </c>
      <c r="P2158">
        <v>0</v>
      </c>
      <c r="Q2158">
        <v>0</v>
      </c>
      <c r="R2158">
        <v>4</v>
      </c>
    </row>
    <row r="2159" spans="1:18" x14ac:dyDescent="0.25">
      <c r="A2159" t="s">
        <v>16477</v>
      </c>
      <c r="B2159">
        <v>2019</v>
      </c>
      <c r="C2159">
        <v>7</v>
      </c>
      <c r="D2159">
        <v>2</v>
      </c>
      <c r="E2159" t="s">
        <v>16474</v>
      </c>
      <c r="F2159" s="1" t="s">
        <v>9480</v>
      </c>
      <c r="G2159" s="1" t="s">
        <v>9480</v>
      </c>
      <c r="H2159" s="1" t="s">
        <v>9480</v>
      </c>
      <c r="I2159" t="s">
        <v>16439</v>
      </c>
      <c r="J2159" t="s">
        <v>23</v>
      </c>
      <c r="K2159">
        <v>1080</v>
      </c>
      <c r="L2159">
        <v>124200</v>
      </c>
      <c r="M2159">
        <v>115</v>
      </c>
      <c r="N2159" t="e">
        <v>#N/A</v>
      </c>
      <c r="O2159" t="e">
        <v>#N/A</v>
      </c>
      <c r="P2159">
        <v>0</v>
      </c>
      <c r="Q2159">
        <v>0</v>
      </c>
      <c r="R2159">
        <v>3</v>
      </c>
    </row>
    <row r="2160" spans="1:18" x14ac:dyDescent="0.25">
      <c r="A2160" t="s">
        <v>2930</v>
      </c>
      <c r="B2160">
        <v>2018</v>
      </c>
      <c r="C2160">
        <v>10</v>
      </c>
      <c r="D2160">
        <v>15</v>
      </c>
      <c r="E2160" t="s">
        <v>1620</v>
      </c>
      <c r="F2160" s="1" t="s">
        <v>3205</v>
      </c>
      <c r="G2160" s="1" t="s">
        <v>3863</v>
      </c>
      <c r="H2160" s="1" t="s">
        <v>3206</v>
      </c>
      <c r="I2160" t="s">
        <v>18997</v>
      </c>
      <c r="J2160" t="s">
        <v>23</v>
      </c>
      <c r="K2160">
        <v>4850</v>
      </c>
      <c r="L2160">
        <v>243955</v>
      </c>
      <c r="M2160">
        <v>50.3</v>
      </c>
      <c r="N2160" t="s">
        <v>9307</v>
      </c>
      <c r="O2160" t="s">
        <v>9445</v>
      </c>
      <c r="P2160">
        <v>3.6019547837424074E-2</v>
      </c>
      <c r="Q2160">
        <v>0</v>
      </c>
      <c r="R2160">
        <v>4</v>
      </c>
    </row>
    <row r="2161" spans="1:18" x14ac:dyDescent="0.25">
      <c r="A2161" t="s">
        <v>2930</v>
      </c>
      <c r="B2161">
        <v>2018</v>
      </c>
      <c r="C2161">
        <v>10</v>
      </c>
      <c r="D2161">
        <v>15</v>
      </c>
      <c r="E2161" t="s">
        <v>1620</v>
      </c>
      <c r="F2161" s="1" t="s">
        <v>3205</v>
      </c>
      <c r="G2161" s="1" t="s">
        <v>3227</v>
      </c>
      <c r="H2161" s="1" t="s">
        <v>3206</v>
      </c>
      <c r="I2161" t="s">
        <v>19764</v>
      </c>
      <c r="J2161" t="s">
        <v>23</v>
      </c>
      <c r="K2161">
        <v>3990</v>
      </c>
      <c r="L2161">
        <v>223440</v>
      </c>
      <c r="M2161">
        <v>56</v>
      </c>
      <c r="N2161" t="s">
        <v>22082</v>
      </c>
      <c r="O2161" t="s">
        <v>23253</v>
      </c>
      <c r="P2161">
        <v>0</v>
      </c>
      <c r="Q2161">
        <v>0</v>
      </c>
      <c r="R2161">
        <v>4</v>
      </c>
    </row>
    <row r="2162" spans="1:18" x14ac:dyDescent="0.25">
      <c r="A2162" t="s">
        <v>2930</v>
      </c>
      <c r="B2162">
        <v>2018</v>
      </c>
      <c r="C2162">
        <v>10</v>
      </c>
      <c r="D2162">
        <v>15</v>
      </c>
      <c r="E2162" t="s">
        <v>1620</v>
      </c>
      <c r="F2162" s="1" t="s">
        <v>3205</v>
      </c>
      <c r="G2162" s="1" t="s">
        <v>3227</v>
      </c>
      <c r="H2162" s="1" t="s">
        <v>3206</v>
      </c>
      <c r="I2162" t="s">
        <v>19779</v>
      </c>
      <c r="J2162" t="s">
        <v>23</v>
      </c>
      <c r="K2162">
        <v>2038</v>
      </c>
      <c r="L2162">
        <v>129616.8</v>
      </c>
      <c r="M2162">
        <v>63.6</v>
      </c>
      <c r="N2162" t="s">
        <v>22081</v>
      </c>
      <c r="O2162" t="s">
        <v>23305</v>
      </c>
      <c r="P2162">
        <v>0</v>
      </c>
      <c r="Q2162">
        <v>0</v>
      </c>
      <c r="R2162">
        <v>4</v>
      </c>
    </row>
    <row r="2163" spans="1:18" x14ac:dyDescent="0.25">
      <c r="A2163" t="s">
        <v>2930</v>
      </c>
      <c r="B2163">
        <v>2018</v>
      </c>
      <c r="C2163">
        <v>10</v>
      </c>
      <c r="D2163">
        <v>15</v>
      </c>
      <c r="E2163" t="s">
        <v>1620</v>
      </c>
      <c r="F2163" s="1" t="s">
        <v>3205</v>
      </c>
      <c r="G2163" s="1" t="s">
        <v>3863</v>
      </c>
      <c r="H2163" s="1" t="s">
        <v>3206</v>
      </c>
      <c r="I2163" t="s">
        <v>18940</v>
      </c>
      <c r="J2163" t="s">
        <v>23</v>
      </c>
      <c r="K2163">
        <v>2052</v>
      </c>
      <c r="L2163">
        <v>137894.39999999999</v>
      </c>
      <c r="M2163">
        <v>67.2</v>
      </c>
      <c r="N2163" t="s">
        <v>9314</v>
      </c>
      <c r="O2163" t="s">
        <v>9453</v>
      </c>
      <c r="P2163">
        <v>1.984751079033405E-2</v>
      </c>
      <c r="Q2163">
        <v>0</v>
      </c>
      <c r="R2163">
        <v>4</v>
      </c>
    </row>
    <row r="2164" spans="1:18" x14ac:dyDescent="0.25">
      <c r="A2164" t="s">
        <v>2930</v>
      </c>
      <c r="B2164">
        <v>2018</v>
      </c>
      <c r="C2164">
        <v>10</v>
      </c>
      <c r="D2164">
        <v>15</v>
      </c>
      <c r="E2164" t="s">
        <v>1620</v>
      </c>
      <c r="F2164" s="1" t="s">
        <v>3205</v>
      </c>
      <c r="G2164" s="1" t="s">
        <v>3384</v>
      </c>
      <c r="H2164" s="1" t="s">
        <v>3206</v>
      </c>
      <c r="I2164" t="s">
        <v>17417</v>
      </c>
      <c r="J2164" t="s">
        <v>23</v>
      </c>
      <c r="K2164">
        <v>4740</v>
      </c>
      <c r="L2164">
        <v>232260</v>
      </c>
      <c r="M2164">
        <v>49</v>
      </c>
      <c r="N2164" t="s">
        <v>228</v>
      </c>
      <c r="O2164" t="s">
        <v>9547</v>
      </c>
      <c r="P2164">
        <v>0</v>
      </c>
      <c r="Q2164">
        <v>0</v>
      </c>
      <c r="R2164">
        <v>4</v>
      </c>
    </row>
    <row r="2165" spans="1:18" x14ac:dyDescent="0.25">
      <c r="A2165" t="s">
        <v>8837</v>
      </c>
      <c r="B2165">
        <v>2018</v>
      </c>
      <c r="C2165">
        <v>12</v>
      </c>
      <c r="D2165">
        <v>26</v>
      </c>
      <c r="E2165" t="s">
        <v>8095</v>
      </c>
      <c r="F2165" s="1" t="s">
        <v>5207</v>
      </c>
      <c r="G2165" s="1" t="s">
        <v>20573</v>
      </c>
      <c r="H2165" s="1" t="s">
        <v>3200</v>
      </c>
      <c r="I2165" t="s">
        <v>20734</v>
      </c>
      <c r="J2165" t="s">
        <v>23</v>
      </c>
      <c r="K2165">
        <v>100</v>
      </c>
      <c r="L2165">
        <v>12499</v>
      </c>
      <c r="M2165">
        <v>124.99</v>
      </c>
      <c r="N2165" t="s">
        <v>7263</v>
      </c>
      <c r="O2165" t="s">
        <v>23192</v>
      </c>
      <c r="P2165">
        <v>0</v>
      </c>
      <c r="Q2165">
        <v>0</v>
      </c>
      <c r="R2165">
        <v>4</v>
      </c>
    </row>
    <row r="2166" spans="1:18" x14ac:dyDescent="0.25">
      <c r="A2166" t="s">
        <v>8837</v>
      </c>
      <c r="B2166">
        <v>2018</v>
      </c>
      <c r="C2166">
        <v>12</v>
      </c>
      <c r="D2166">
        <v>26</v>
      </c>
      <c r="E2166" t="s">
        <v>8095</v>
      </c>
      <c r="F2166" s="1" t="s">
        <v>5207</v>
      </c>
      <c r="G2166" s="1" t="s">
        <v>20573</v>
      </c>
      <c r="H2166" s="1" t="s">
        <v>3200</v>
      </c>
      <c r="I2166" t="s">
        <v>20752</v>
      </c>
      <c r="J2166" t="s">
        <v>23</v>
      </c>
      <c r="K2166">
        <v>160</v>
      </c>
      <c r="L2166">
        <v>21830.400000000001</v>
      </c>
      <c r="M2166">
        <v>136.44</v>
      </c>
      <c r="N2166" t="s">
        <v>7263</v>
      </c>
      <c r="O2166" t="s">
        <v>23192</v>
      </c>
      <c r="P2166">
        <v>0</v>
      </c>
      <c r="Q2166">
        <v>0</v>
      </c>
      <c r="R2166">
        <v>4</v>
      </c>
    </row>
    <row r="2167" spans="1:18" x14ac:dyDescent="0.25">
      <c r="A2167" t="s">
        <v>8837</v>
      </c>
      <c r="B2167">
        <v>2018</v>
      </c>
      <c r="C2167">
        <v>12</v>
      </c>
      <c r="D2167">
        <v>26</v>
      </c>
      <c r="E2167" t="s">
        <v>8095</v>
      </c>
      <c r="F2167" s="1" t="s">
        <v>5207</v>
      </c>
      <c r="G2167" s="1" t="s">
        <v>20573</v>
      </c>
      <c r="H2167" s="1" t="s">
        <v>3200</v>
      </c>
      <c r="I2167" t="s">
        <v>20747</v>
      </c>
      <c r="J2167" t="s">
        <v>23</v>
      </c>
      <c r="K2167">
        <v>40</v>
      </c>
      <c r="L2167">
        <v>4999.6000000000004</v>
      </c>
      <c r="M2167">
        <v>124.99</v>
      </c>
      <c r="N2167" t="s">
        <v>7263</v>
      </c>
      <c r="O2167" t="s">
        <v>23192</v>
      </c>
      <c r="P2167">
        <v>0</v>
      </c>
      <c r="Q2167">
        <v>0</v>
      </c>
      <c r="R2167">
        <v>4</v>
      </c>
    </row>
    <row r="2168" spans="1:18" x14ac:dyDescent="0.25">
      <c r="A2168" t="s">
        <v>7787</v>
      </c>
      <c r="B2168">
        <v>2016</v>
      </c>
      <c r="C2168">
        <v>11</v>
      </c>
      <c r="D2168">
        <v>17</v>
      </c>
      <c r="E2168" t="s">
        <v>7471</v>
      </c>
      <c r="F2168" s="1" t="s">
        <v>5207</v>
      </c>
      <c r="G2168" s="1" t="s">
        <v>21316</v>
      </c>
      <c r="H2168" s="1" t="s">
        <v>7263</v>
      </c>
      <c r="I2168" t="s">
        <v>6831</v>
      </c>
      <c r="J2168" t="s">
        <v>38</v>
      </c>
      <c r="K2168">
        <v>50</v>
      </c>
      <c r="L2168">
        <v>31154.5</v>
      </c>
      <c r="M2168">
        <v>623.09</v>
      </c>
      <c r="N2168" t="s">
        <v>6831</v>
      </c>
      <c r="O2168" t="s">
        <v>9887</v>
      </c>
      <c r="P2168">
        <v>0</v>
      </c>
      <c r="Q2168">
        <v>0</v>
      </c>
      <c r="R2168">
        <v>4</v>
      </c>
    </row>
    <row r="2169" spans="1:18" x14ac:dyDescent="0.25">
      <c r="A2169" t="s">
        <v>7787</v>
      </c>
      <c r="B2169">
        <v>2016</v>
      </c>
      <c r="C2169">
        <v>11</v>
      </c>
      <c r="D2169">
        <v>17</v>
      </c>
      <c r="E2169" t="s">
        <v>7471</v>
      </c>
      <c r="F2169" s="1" t="s">
        <v>5207</v>
      </c>
      <c r="G2169" s="1" t="s">
        <v>6745</v>
      </c>
      <c r="H2169" s="1" t="s">
        <v>7263</v>
      </c>
      <c r="I2169" t="s">
        <v>7209</v>
      </c>
      <c r="J2169" t="s">
        <v>38</v>
      </c>
      <c r="K2169">
        <v>200</v>
      </c>
      <c r="L2169">
        <v>58212</v>
      </c>
      <c r="M2169">
        <v>291.06</v>
      </c>
      <c r="N2169" t="s">
        <v>8939</v>
      </c>
      <c r="O2169" t="s">
        <v>9462</v>
      </c>
      <c r="P2169">
        <v>0</v>
      </c>
      <c r="Q2169">
        <v>4.5837736391081546E-2</v>
      </c>
      <c r="R2169">
        <v>4</v>
      </c>
    </row>
    <row r="2170" spans="1:18" x14ac:dyDescent="0.25">
      <c r="A2170" t="s">
        <v>7787</v>
      </c>
      <c r="B2170">
        <v>2016</v>
      </c>
      <c r="C2170">
        <v>11</v>
      </c>
      <c r="D2170">
        <v>17</v>
      </c>
      <c r="E2170" t="s">
        <v>7471</v>
      </c>
      <c r="F2170" s="1" t="s">
        <v>5207</v>
      </c>
      <c r="G2170" s="1" t="s">
        <v>6745</v>
      </c>
      <c r="H2170" s="1" t="s">
        <v>7263</v>
      </c>
      <c r="I2170" t="s">
        <v>7193</v>
      </c>
      <c r="J2170" t="s">
        <v>38</v>
      </c>
      <c r="K2170">
        <v>20</v>
      </c>
      <c r="L2170">
        <v>9184.6</v>
      </c>
      <c r="M2170">
        <v>459.23</v>
      </c>
      <c r="N2170" t="s">
        <v>8935</v>
      </c>
      <c r="O2170" t="s">
        <v>9473</v>
      </c>
      <c r="P2170">
        <v>0</v>
      </c>
      <c r="Q2170">
        <v>2.5873469413582522E-2</v>
      </c>
      <c r="R2170">
        <v>4</v>
      </c>
    </row>
    <row r="2171" spans="1:18" x14ac:dyDescent="0.25">
      <c r="A2171" t="s">
        <v>7787</v>
      </c>
      <c r="B2171">
        <v>2016</v>
      </c>
      <c r="C2171">
        <v>11</v>
      </c>
      <c r="D2171">
        <v>17</v>
      </c>
      <c r="E2171" t="s">
        <v>7471</v>
      </c>
      <c r="F2171" s="1" t="s">
        <v>5207</v>
      </c>
      <c r="G2171" s="1" t="s">
        <v>21316</v>
      </c>
      <c r="H2171" s="1" t="s">
        <v>7263</v>
      </c>
      <c r="I2171" t="s">
        <v>6870</v>
      </c>
      <c r="J2171" t="s">
        <v>38</v>
      </c>
      <c r="K2171">
        <v>120</v>
      </c>
      <c r="L2171">
        <v>41400</v>
      </c>
      <c r="M2171">
        <v>345</v>
      </c>
      <c r="N2171" t="s">
        <v>8919</v>
      </c>
      <c r="O2171" t="s">
        <v>9993</v>
      </c>
      <c r="P2171">
        <v>0</v>
      </c>
      <c r="Q2171">
        <v>0</v>
      </c>
      <c r="R2171">
        <v>4</v>
      </c>
    </row>
    <row r="2172" spans="1:18" x14ac:dyDescent="0.25">
      <c r="A2172" t="s">
        <v>2590</v>
      </c>
      <c r="B2172">
        <v>2018</v>
      </c>
      <c r="C2172">
        <v>6</v>
      </c>
      <c r="D2172">
        <v>20</v>
      </c>
      <c r="E2172" t="s">
        <v>1395</v>
      </c>
      <c r="F2172" s="1" t="s">
        <v>3205</v>
      </c>
      <c r="G2172" s="1" t="s">
        <v>3967</v>
      </c>
      <c r="H2172" s="1" t="s">
        <v>3206</v>
      </c>
      <c r="I2172" t="s">
        <v>18631</v>
      </c>
      <c r="J2172" t="s">
        <v>23</v>
      </c>
      <c r="K2172">
        <v>2684</v>
      </c>
      <c r="L2172">
        <v>210693.99</v>
      </c>
      <c r="M2172">
        <v>78.5</v>
      </c>
      <c r="N2172" t="s">
        <v>9232</v>
      </c>
      <c r="O2172" t="s">
        <v>9511</v>
      </c>
      <c r="P2172">
        <v>0</v>
      </c>
      <c r="Q2172">
        <v>0</v>
      </c>
      <c r="R2172">
        <v>2</v>
      </c>
    </row>
    <row r="2173" spans="1:18" x14ac:dyDescent="0.25">
      <c r="A2173" t="s">
        <v>2590</v>
      </c>
      <c r="B2173">
        <v>2018</v>
      </c>
      <c r="C2173">
        <v>6</v>
      </c>
      <c r="D2173">
        <v>20</v>
      </c>
      <c r="E2173" t="s">
        <v>1395</v>
      </c>
      <c r="F2173" s="1" t="s">
        <v>3205</v>
      </c>
      <c r="G2173" s="1" t="s">
        <v>3967</v>
      </c>
      <c r="H2173" s="1" t="s">
        <v>3206</v>
      </c>
      <c r="I2173" t="s">
        <v>18631</v>
      </c>
      <c r="J2173" t="s">
        <v>23</v>
      </c>
      <c r="K2173">
        <v>8585</v>
      </c>
      <c r="L2173">
        <v>673922.46</v>
      </c>
      <c r="M2173">
        <v>78.5</v>
      </c>
      <c r="N2173" t="s">
        <v>9232</v>
      </c>
      <c r="O2173" t="s">
        <v>9511</v>
      </c>
      <c r="P2173">
        <v>0</v>
      </c>
      <c r="Q2173">
        <v>0</v>
      </c>
      <c r="R2173">
        <v>2</v>
      </c>
    </row>
    <row r="2174" spans="1:18" x14ac:dyDescent="0.25">
      <c r="A2174" t="s">
        <v>2590</v>
      </c>
      <c r="B2174">
        <v>2018</v>
      </c>
      <c r="C2174">
        <v>6</v>
      </c>
      <c r="D2174">
        <v>20</v>
      </c>
      <c r="E2174" t="s">
        <v>1395</v>
      </c>
      <c r="F2174" s="1" t="s">
        <v>3205</v>
      </c>
      <c r="G2174" s="1" t="s">
        <v>3967</v>
      </c>
      <c r="H2174" s="1" t="s">
        <v>3206</v>
      </c>
      <c r="I2174" t="s">
        <v>18238</v>
      </c>
      <c r="J2174" t="s">
        <v>23</v>
      </c>
      <c r="K2174">
        <v>5382</v>
      </c>
      <c r="L2174">
        <v>368666.95</v>
      </c>
      <c r="M2174">
        <v>68.5</v>
      </c>
      <c r="N2174" t="s">
        <v>9269</v>
      </c>
      <c r="O2174" t="s">
        <v>9615</v>
      </c>
      <c r="P2174">
        <v>0</v>
      </c>
      <c r="Q2174">
        <v>0</v>
      </c>
      <c r="R2174">
        <v>2</v>
      </c>
    </row>
    <row r="2175" spans="1:18" x14ac:dyDescent="0.25">
      <c r="A2175" t="s">
        <v>15181</v>
      </c>
      <c r="B2175">
        <v>2019</v>
      </c>
      <c r="C2175">
        <v>7</v>
      </c>
      <c r="D2175">
        <v>30</v>
      </c>
      <c r="E2175" t="s">
        <v>7335</v>
      </c>
      <c r="F2175" s="1" t="s">
        <v>9480</v>
      </c>
      <c r="G2175" s="1" t="s">
        <v>9480</v>
      </c>
      <c r="H2175" s="1" t="s">
        <v>9480</v>
      </c>
      <c r="I2175" t="s">
        <v>7874</v>
      </c>
      <c r="J2175" t="s">
        <v>23</v>
      </c>
      <c r="K2175">
        <v>25</v>
      </c>
      <c r="L2175">
        <v>2325</v>
      </c>
      <c r="M2175">
        <v>93</v>
      </c>
      <c r="N2175" t="e">
        <v>#N/A</v>
      </c>
      <c r="O2175" t="e">
        <v>#N/A</v>
      </c>
      <c r="P2175">
        <v>0</v>
      </c>
      <c r="Q2175">
        <v>0</v>
      </c>
      <c r="R2175">
        <v>3</v>
      </c>
    </row>
    <row r="2176" spans="1:18" x14ac:dyDescent="0.25">
      <c r="A2176" t="s">
        <v>15181</v>
      </c>
      <c r="B2176">
        <v>2019</v>
      </c>
      <c r="C2176">
        <v>7</v>
      </c>
      <c r="D2176">
        <v>30</v>
      </c>
      <c r="E2176" t="s">
        <v>7335</v>
      </c>
      <c r="F2176" s="1" t="s">
        <v>9480</v>
      </c>
      <c r="G2176" s="1" t="s">
        <v>9480</v>
      </c>
      <c r="H2176" s="1" t="s">
        <v>9480</v>
      </c>
      <c r="I2176" t="s">
        <v>7349</v>
      </c>
      <c r="J2176" t="s">
        <v>7341</v>
      </c>
      <c r="K2176">
        <v>5</v>
      </c>
      <c r="L2176">
        <v>534.75</v>
      </c>
      <c r="M2176">
        <v>106.95</v>
      </c>
      <c r="N2176" t="e">
        <v>#N/A</v>
      </c>
      <c r="O2176" t="e">
        <v>#N/A</v>
      </c>
      <c r="P2176">
        <v>0</v>
      </c>
      <c r="Q2176">
        <v>0</v>
      </c>
      <c r="R2176">
        <v>3</v>
      </c>
    </row>
    <row r="2177" spans="1:18" x14ac:dyDescent="0.25">
      <c r="A2177" t="s">
        <v>15181</v>
      </c>
      <c r="B2177">
        <v>2019</v>
      </c>
      <c r="C2177">
        <v>7</v>
      </c>
      <c r="D2177">
        <v>30</v>
      </c>
      <c r="E2177" t="s">
        <v>7335</v>
      </c>
      <c r="F2177" s="1" t="s">
        <v>5207</v>
      </c>
      <c r="G2177" s="1" t="s">
        <v>21109</v>
      </c>
      <c r="H2177" s="1" t="s">
        <v>7263</v>
      </c>
      <c r="I2177" t="s">
        <v>6725</v>
      </c>
      <c r="J2177" t="s">
        <v>7341</v>
      </c>
      <c r="K2177">
        <v>12</v>
      </c>
      <c r="L2177">
        <v>613.79999999999995</v>
      </c>
      <c r="M2177">
        <v>51.15</v>
      </c>
      <c r="N2177" t="s">
        <v>8868</v>
      </c>
      <c r="O2177" t="s">
        <v>9889</v>
      </c>
      <c r="P2177">
        <v>0</v>
      </c>
      <c r="Q2177">
        <v>0</v>
      </c>
      <c r="R2177">
        <v>3</v>
      </c>
    </row>
    <row r="2178" spans="1:18" x14ac:dyDescent="0.25">
      <c r="A2178" t="s">
        <v>15181</v>
      </c>
      <c r="B2178">
        <v>2019</v>
      </c>
      <c r="C2178">
        <v>7</v>
      </c>
      <c r="D2178">
        <v>30</v>
      </c>
      <c r="E2178" t="s">
        <v>7335</v>
      </c>
      <c r="F2178" s="1" t="s">
        <v>9480</v>
      </c>
      <c r="G2178" s="1" t="s">
        <v>9480</v>
      </c>
      <c r="H2178" s="1" t="s">
        <v>9480</v>
      </c>
      <c r="I2178" t="s">
        <v>7846</v>
      </c>
      <c r="J2178" t="s">
        <v>38</v>
      </c>
      <c r="K2178">
        <v>1</v>
      </c>
      <c r="L2178">
        <v>1488</v>
      </c>
      <c r="M2178">
        <v>1488</v>
      </c>
      <c r="N2178" t="e">
        <v>#N/A</v>
      </c>
      <c r="O2178" t="e">
        <v>#N/A</v>
      </c>
      <c r="P2178">
        <v>0</v>
      </c>
      <c r="Q2178">
        <v>0</v>
      </c>
      <c r="R2178">
        <v>3</v>
      </c>
    </row>
    <row r="2179" spans="1:18" x14ac:dyDescent="0.25">
      <c r="A2179" t="s">
        <v>15181</v>
      </c>
      <c r="B2179">
        <v>2019</v>
      </c>
      <c r="C2179">
        <v>7</v>
      </c>
      <c r="D2179">
        <v>30</v>
      </c>
      <c r="E2179" t="s">
        <v>7335</v>
      </c>
      <c r="F2179" s="1" t="s">
        <v>9480</v>
      </c>
      <c r="G2179" s="1" t="s">
        <v>9480</v>
      </c>
      <c r="H2179" s="1" t="s">
        <v>9480</v>
      </c>
      <c r="I2179" t="s">
        <v>10212</v>
      </c>
      <c r="J2179" t="s">
        <v>38</v>
      </c>
      <c r="K2179">
        <v>2</v>
      </c>
      <c r="L2179">
        <v>5412.6</v>
      </c>
      <c r="M2179">
        <v>2706.3</v>
      </c>
      <c r="N2179" t="e">
        <v>#N/A</v>
      </c>
      <c r="O2179" t="e">
        <v>#N/A</v>
      </c>
      <c r="P2179">
        <v>0</v>
      </c>
      <c r="Q2179">
        <v>0</v>
      </c>
      <c r="R2179">
        <v>3</v>
      </c>
    </row>
    <row r="2180" spans="1:18" x14ac:dyDescent="0.25">
      <c r="A2180" t="s">
        <v>15181</v>
      </c>
      <c r="B2180">
        <v>2019</v>
      </c>
      <c r="C2180">
        <v>7</v>
      </c>
      <c r="D2180">
        <v>30</v>
      </c>
      <c r="E2180" t="s">
        <v>7335</v>
      </c>
      <c r="F2180" s="1" t="s">
        <v>5207</v>
      </c>
      <c r="G2180" s="1" t="s">
        <v>21109</v>
      </c>
      <c r="H2180" s="1" t="s">
        <v>7263</v>
      </c>
      <c r="I2180" t="s">
        <v>6726</v>
      </c>
      <c r="J2180" t="s">
        <v>7341</v>
      </c>
      <c r="K2180">
        <v>6</v>
      </c>
      <c r="L2180">
        <v>306.89999999999998</v>
      </c>
      <c r="M2180">
        <v>51.15</v>
      </c>
      <c r="N2180" t="s">
        <v>6726</v>
      </c>
      <c r="O2180" t="s">
        <v>9866</v>
      </c>
      <c r="P2180">
        <v>0</v>
      </c>
      <c r="Q2180">
        <v>0</v>
      </c>
      <c r="R2180">
        <v>3</v>
      </c>
    </row>
    <row r="2181" spans="1:18" x14ac:dyDescent="0.25">
      <c r="A2181" t="s">
        <v>15181</v>
      </c>
      <c r="B2181">
        <v>2019</v>
      </c>
      <c r="C2181">
        <v>7</v>
      </c>
      <c r="D2181">
        <v>30</v>
      </c>
      <c r="E2181" t="s">
        <v>7335</v>
      </c>
      <c r="F2181" s="1" t="s">
        <v>9480</v>
      </c>
      <c r="G2181" s="1" t="s">
        <v>9480</v>
      </c>
      <c r="H2181" s="1" t="s">
        <v>9480</v>
      </c>
      <c r="I2181" t="s">
        <v>15183</v>
      </c>
      <c r="J2181" t="s">
        <v>38</v>
      </c>
      <c r="K2181">
        <v>1</v>
      </c>
      <c r="L2181">
        <v>330.15</v>
      </c>
      <c r="M2181">
        <v>330.15</v>
      </c>
      <c r="N2181" t="e">
        <v>#N/A</v>
      </c>
      <c r="O2181" t="e">
        <v>#N/A</v>
      </c>
      <c r="P2181">
        <v>0</v>
      </c>
      <c r="Q2181">
        <v>0</v>
      </c>
      <c r="R2181">
        <v>3</v>
      </c>
    </row>
    <row r="2182" spans="1:18" x14ac:dyDescent="0.25">
      <c r="A2182" t="s">
        <v>7841</v>
      </c>
      <c r="B2182">
        <v>2016</v>
      </c>
      <c r="C2182">
        <v>12</v>
      </c>
      <c r="D2182">
        <v>28</v>
      </c>
      <c r="E2182" t="s">
        <v>7471</v>
      </c>
      <c r="F2182" s="1" t="s">
        <v>5207</v>
      </c>
      <c r="G2182" s="1" t="s">
        <v>20573</v>
      </c>
      <c r="H2182" s="1" t="s">
        <v>7263</v>
      </c>
      <c r="I2182" t="s">
        <v>20873</v>
      </c>
      <c r="J2182" t="s">
        <v>23</v>
      </c>
      <c r="K2182">
        <v>533.6</v>
      </c>
      <c r="L2182">
        <v>102718</v>
      </c>
      <c r="M2182">
        <v>192.5</v>
      </c>
      <c r="N2182" t="s">
        <v>9082</v>
      </c>
      <c r="O2182" t="s">
        <v>9476</v>
      </c>
      <c r="P2182">
        <v>0</v>
      </c>
      <c r="Q2182">
        <v>2.3301008403514442E-2</v>
      </c>
      <c r="R2182">
        <v>4</v>
      </c>
    </row>
    <row r="2183" spans="1:18" x14ac:dyDescent="0.25">
      <c r="A2183" t="s">
        <v>1998</v>
      </c>
      <c r="B2183">
        <v>2017</v>
      </c>
      <c r="C2183">
        <v>11</v>
      </c>
      <c r="D2183">
        <v>13</v>
      </c>
      <c r="E2183" t="s">
        <v>1919</v>
      </c>
      <c r="F2183" s="1" t="s">
        <v>3205</v>
      </c>
      <c r="G2183" s="1" t="s">
        <v>3227</v>
      </c>
      <c r="H2183" s="1" t="s">
        <v>3206</v>
      </c>
      <c r="I2183" t="s">
        <v>19711</v>
      </c>
      <c r="J2183" t="s">
        <v>23</v>
      </c>
      <c r="K2183">
        <v>10950</v>
      </c>
      <c r="L2183">
        <v>631815</v>
      </c>
      <c r="M2183">
        <v>57.7</v>
      </c>
      <c r="N2183" t="s">
        <v>22082</v>
      </c>
      <c r="O2183" t="s">
        <v>23253</v>
      </c>
      <c r="P2183">
        <v>0</v>
      </c>
      <c r="Q2183">
        <v>0</v>
      </c>
      <c r="R2183">
        <v>4</v>
      </c>
    </row>
    <row r="2184" spans="1:18" x14ac:dyDescent="0.25">
      <c r="A2184" t="s">
        <v>2602</v>
      </c>
      <c r="B2184">
        <v>2018</v>
      </c>
      <c r="C2184">
        <v>6</v>
      </c>
      <c r="D2184">
        <v>22</v>
      </c>
      <c r="E2184" t="s">
        <v>1395</v>
      </c>
      <c r="F2184" s="1" t="s">
        <v>3205</v>
      </c>
      <c r="G2184" s="1" t="s">
        <v>3967</v>
      </c>
      <c r="H2184" s="1" t="s">
        <v>7263</v>
      </c>
      <c r="I2184" t="s">
        <v>18398</v>
      </c>
      <c r="J2184" t="s">
        <v>23</v>
      </c>
      <c r="K2184">
        <v>3413</v>
      </c>
      <c r="L2184">
        <v>230377.47</v>
      </c>
      <c r="M2184">
        <v>67.5</v>
      </c>
      <c r="N2184" t="s">
        <v>9209</v>
      </c>
      <c r="O2184" t="s">
        <v>23326</v>
      </c>
      <c r="P2184">
        <v>0</v>
      </c>
      <c r="Q2184">
        <v>0</v>
      </c>
      <c r="R2184">
        <v>2</v>
      </c>
    </row>
    <row r="2185" spans="1:18" x14ac:dyDescent="0.25">
      <c r="A2185" t="s">
        <v>2602</v>
      </c>
      <c r="B2185">
        <v>2018</v>
      </c>
      <c r="C2185">
        <v>6</v>
      </c>
      <c r="D2185">
        <v>22</v>
      </c>
      <c r="E2185" t="s">
        <v>1395</v>
      </c>
      <c r="F2185" s="1" t="s">
        <v>3205</v>
      </c>
      <c r="G2185" s="1" t="s">
        <v>3967</v>
      </c>
      <c r="H2185" s="1" t="s">
        <v>3206</v>
      </c>
      <c r="I2185" t="s">
        <v>18710</v>
      </c>
      <c r="J2185" t="s">
        <v>23</v>
      </c>
      <c r="K2185">
        <v>13112</v>
      </c>
      <c r="L2185">
        <v>773608</v>
      </c>
      <c r="M2185">
        <v>59</v>
      </c>
      <c r="N2185" t="s">
        <v>9250</v>
      </c>
      <c r="O2185" t="s">
        <v>9732</v>
      </c>
      <c r="P2185">
        <v>0</v>
      </c>
      <c r="Q2185">
        <v>0</v>
      </c>
      <c r="R2185">
        <v>2</v>
      </c>
    </row>
    <row r="2186" spans="1:18" x14ac:dyDescent="0.25">
      <c r="A2186" t="s">
        <v>8562</v>
      </c>
      <c r="B2186">
        <v>2018</v>
      </c>
      <c r="C2186">
        <v>5</v>
      </c>
      <c r="D2186">
        <v>19</v>
      </c>
      <c r="E2186" t="s">
        <v>8495</v>
      </c>
      <c r="F2186" s="1" t="s">
        <v>5207</v>
      </c>
      <c r="G2186" s="1" t="s">
        <v>20573</v>
      </c>
      <c r="H2186" s="1" t="s">
        <v>3200</v>
      </c>
      <c r="I2186" t="s">
        <v>20617</v>
      </c>
      <c r="J2186" t="s">
        <v>23</v>
      </c>
      <c r="K2186">
        <v>1320</v>
      </c>
      <c r="L2186">
        <v>190014</v>
      </c>
      <c r="M2186">
        <v>143.94999999999999</v>
      </c>
      <c r="N2186" t="s">
        <v>7263</v>
      </c>
      <c r="O2186" t="s">
        <v>23192</v>
      </c>
      <c r="P2186">
        <v>0</v>
      </c>
      <c r="Q2186">
        <v>0</v>
      </c>
      <c r="R2186">
        <v>2</v>
      </c>
    </row>
    <row r="2187" spans="1:18" x14ac:dyDescent="0.25">
      <c r="A2187" t="s">
        <v>8562</v>
      </c>
      <c r="B2187">
        <v>2018</v>
      </c>
      <c r="C2187">
        <v>5</v>
      </c>
      <c r="D2187">
        <v>19</v>
      </c>
      <c r="E2187" t="s">
        <v>8495</v>
      </c>
      <c r="F2187" s="1" t="s">
        <v>5207</v>
      </c>
      <c r="G2187" s="1" t="s">
        <v>20573</v>
      </c>
      <c r="H2187" s="1" t="s">
        <v>3200</v>
      </c>
      <c r="I2187" t="s">
        <v>20623</v>
      </c>
      <c r="J2187" t="s">
        <v>23</v>
      </c>
      <c r="K2187">
        <v>1100</v>
      </c>
      <c r="L2187">
        <v>158345</v>
      </c>
      <c r="M2187">
        <v>143.94999999999999</v>
      </c>
      <c r="N2187" t="s">
        <v>8852</v>
      </c>
      <c r="O2187" t="s">
        <v>9472</v>
      </c>
      <c r="P2187">
        <v>0</v>
      </c>
      <c r="Q2187">
        <v>2.6301685849296381E-2</v>
      </c>
      <c r="R2187">
        <v>2</v>
      </c>
    </row>
    <row r="2188" spans="1:18" x14ac:dyDescent="0.25">
      <c r="A2188" t="s">
        <v>8562</v>
      </c>
      <c r="B2188">
        <v>2018</v>
      </c>
      <c r="C2188">
        <v>5</v>
      </c>
      <c r="D2188">
        <v>19</v>
      </c>
      <c r="E2188" t="s">
        <v>8495</v>
      </c>
      <c r="F2188" s="1" t="s">
        <v>5207</v>
      </c>
      <c r="G2188" s="1" t="s">
        <v>20931</v>
      </c>
      <c r="H2188" s="1" t="s">
        <v>3200</v>
      </c>
      <c r="I2188" t="s">
        <v>20930</v>
      </c>
      <c r="J2188" t="s">
        <v>23</v>
      </c>
      <c r="K2188">
        <v>420</v>
      </c>
      <c r="L2188">
        <v>56238</v>
      </c>
      <c r="M2188">
        <v>133.9</v>
      </c>
      <c r="N2188" t="s">
        <v>7263</v>
      </c>
      <c r="O2188" t="s">
        <v>23192</v>
      </c>
      <c r="P2188">
        <v>0</v>
      </c>
      <c r="Q2188">
        <v>0</v>
      </c>
      <c r="R2188">
        <v>2</v>
      </c>
    </row>
    <row r="2189" spans="1:18" x14ac:dyDescent="0.25">
      <c r="A2189" t="s">
        <v>3088</v>
      </c>
      <c r="B2189">
        <v>2018</v>
      </c>
      <c r="C2189">
        <v>12</v>
      </c>
      <c r="D2189">
        <v>6</v>
      </c>
      <c r="E2189" t="s">
        <v>2641</v>
      </c>
      <c r="F2189" s="1" t="s">
        <v>3205</v>
      </c>
      <c r="G2189" s="1" t="s">
        <v>3863</v>
      </c>
      <c r="H2189" s="1" t="s">
        <v>3206</v>
      </c>
      <c r="I2189" t="s">
        <v>18998</v>
      </c>
      <c r="J2189" t="s">
        <v>23</v>
      </c>
      <c r="K2189">
        <v>23395</v>
      </c>
      <c r="L2189">
        <v>1105413.68</v>
      </c>
      <c r="M2189">
        <v>47.25</v>
      </c>
      <c r="N2189" t="s">
        <v>9340</v>
      </c>
      <c r="O2189" t="s">
        <v>9482</v>
      </c>
      <c r="P2189">
        <v>8.0867377033553248E-2</v>
      </c>
      <c r="Q2189">
        <v>0</v>
      </c>
      <c r="R2189">
        <v>4</v>
      </c>
    </row>
    <row r="2190" spans="1:18" x14ac:dyDescent="0.25">
      <c r="A2190" t="s">
        <v>8225</v>
      </c>
      <c r="B2190">
        <v>2017</v>
      </c>
      <c r="C2190">
        <v>11</v>
      </c>
      <c r="D2190">
        <v>3</v>
      </c>
      <c r="E2190" t="s">
        <v>8170</v>
      </c>
      <c r="F2190" s="1" t="s">
        <v>5207</v>
      </c>
      <c r="G2190" s="1" t="s">
        <v>20573</v>
      </c>
      <c r="H2190" s="1" t="s">
        <v>7263</v>
      </c>
      <c r="I2190" t="s">
        <v>20700</v>
      </c>
      <c r="J2190" t="s">
        <v>23</v>
      </c>
      <c r="K2190">
        <v>775</v>
      </c>
      <c r="L2190">
        <v>187384.5</v>
      </c>
      <c r="M2190">
        <v>241.79</v>
      </c>
      <c r="N2190" t="s">
        <v>7263</v>
      </c>
      <c r="O2190" t="s">
        <v>23274</v>
      </c>
      <c r="P2190">
        <v>0</v>
      </c>
      <c r="Q2190">
        <v>0</v>
      </c>
      <c r="R2190">
        <v>4</v>
      </c>
    </row>
    <row r="2191" spans="1:18" x14ac:dyDescent="0.25">
      <c r="A2191" t="s">
        <v>8225</v>
      </c>
      <c r="B2191">
        <v>2017</v>
      </c>
      <c r="C2191">
        <v>11</v>
      </c>
      <c r="D2191">
        <v>3</v>
      </c>
      <c r="E2191" t="s">
        <v>8170</v>
      </c>
      <c r="F2191" s="1" t="s">
        <v>5207</v>
      </c>
      <c r="G2191" s="1" t="s">
        <v>20573</v>
      </c>
      <c r="H2191" s="1" t="s">
        <v>7263</v>
      </c>
      <c r="I2191" t="s">
        <v>20876</v>
      </c>
      <c r="J2191" t="s">
        <v>23</v>
      </c>
      <c r="K2191">
        <v>1225</v>
      </c>
      <c r="L2191">
        <v>214999.7</v>
      </c>
      <c r="M2191">
        <v>175.51</v>
      </c>
      <c r="N2191" t="s">
        <v>7263</v>
      </c>
      <c r="O2191" t="s">
        <v>23274</v>
      </c>
      <c r="P2191">
        <v>0</v>
      </c>
      <c r="Q2191">
        <v>0</v>
      </c>
      <c r="R2191">
        <v>4</v>
      </c>
    </row>
    <row r="2192" spans="1:18" x14ac:dyDescent="0.25">
      <c r="A2192" t="s">
        <v>8225</v>
      </c>
      <c r="B2192">
        <v>2017</v>
      </c>
      <c r="C2192">
        <v>11</v>
      </c>
      <c r="D2192">
        <v>3</v>
      </c>
      <c r="E2192" t="s">
        <v>8170</v>
      </c>
      <c r="F2192" s="1" t="s">
        <v>5207</v>
      </c>
      <c r="G2192" s="1" t="s">
        <v>20931</v>
      </c>
      <c r="H2192" s="1" t="s">
        <v>7263</v>
      </c>
      <c r="I2192" t="s">
        <v>6655</v>
      </c>
      <c r="J2192" t="s">
        <v>23</v>
      </c>
      <c r="K2192">
        <v>275</v>
      </c>
      <c r="L2192">
        <v>86742.43</v>
      </c>
      <c r="M2192">
        <v>315.43</v>
      </c>
      <c r="N2192" t="s">
        <v>9113</v>
      </c>
      <c r="O2192" t="s">
        <v>9475</v>
      </c>
      <c r="P2192">
        <v>0</v>
      </c>
      <c r="Q2192">
        <v>2.4283935156735645E-2</v>
      </c>
      <c r="R2192">
        <v>4</v>
      </c>
    </row>
    <row r="2193" spans="1:18" x14ac:dyDescent="0.25">
      <c r="A2193" t="s">
        <v>8225</v>
      </c>
      <c r="B2193">
        <v>2017</v>
      </c>
      <c r="C2193">
        <v>11</v>
      </c>
      <c r="D2193">
        <v>3</v>
      </c>
      <c r="E2193" t="s">
        <v>8170</v>
      </c>
      <c r="F2193" s="1" t="s">
        <v>5207</v>
      </c>
      <c r="G2193" s="1" t="s">
        <v>20931</v>
      </c>
      <c r="H2193" s="1" t="s">
        <v>7263</v>
      </c>
      <c r="I2193" t="s">
        <v>6625</v>
      </c>
      <c r="J2193" t="s">
        <v>23</v>
      </c>
      <c r="K2193">
        <v>700</v>
      </c>
      <c r="L2193">
        <v>265860.76</v>
      </c>
      <c r="M2193">
        <v>379.8</v>
      </c>
      <c r="N2193" t="s">
        <v>9111</v>
      </c>
      <c r="O2193" t="s">
        <v>9468</v>
      </c>
      <c r="P2193">
        <v>0</v>
      </c>
      <c r="Q2193">
        <v>3.481892927687627E-2</v>
      </c>
      <c r="R2193">
        <v>4</v>
      </c>
    </row>
    <row r="2194" spans="1:18" x14ac:dyDescent="0.25">
      <c r="A2194" t="s">
        <v>8225</v>
      </c>
      <c r="B2194">
        <v>2017</v>
      </c>
      <c r="C2194">
        <v>11</v>
      </c>
      <c r="D2194">
        <v>3</v>
      </c>
      <c r="E2194" t="s">
        <v>8170</v>
      </c>
      <c r="F2194" s="1" t="s">
        <v>5207</v>
      </c>
      <c r="G2194" s="1" t="s">
        <v>20573</v>
      </c>
      <c r="H2194" s="1" t="s">
        <v>7263</v>
      </c>
      <c r="I2194" t="s">
        <v>20873</v>
      </c>
      <c r="J2194" t="s">
        <v>23</v>
      </c>
      <c r="K2194">
        <v>225</v>
      </c>
      <c r="L2194">
        <v>39489.74</v>
      </c>
      <c r="M2194">
        <v>175.51</v>
      </c>
      <c r="N2194" t="s">
        <v>9082</v>
      </c>
      <c r="O2194" t="s">
        <v>9476</v>
      </c>
      <c r="P2194">
        <v>0</v>
      </c>
      <c r="Q2194">
        <v>2.3301008403514442E-2</v>
      </c>
      <c r="R2194">
        <v>4</v>
      </c>
    </row>
    <row r="2195" spans="1:18" x14ac:dyDescent="0.25">
      <c r="A2195" t="s">
        <v>16479</v>
      </c>
      <c r="B2195">
        <v>2019</v>
      </c>
      <c r="C2195">
        <v>3</v>
      </c>
      <c r="D2195">
        <v>27</v>
      </c>
      <c r="E2195" t="s">
        <v>16481</v>
      </c>
      <c r="F2195" s="1" t="s">
        <v>9480</v>
      </c>
      <c r="G2195" s="1" t="s">
        <v>9480</v>
      </c>
      <c r="H2195" s="1" t="s">
        <v>9480</v>
      </c>
      <c r="I2195" t="s">
        <v>16439</v>
      </c>
      <c r="J2195" t="s">
        <v>23</v>
      </c>
      <c r="K2195">
        <v>10800</v>
      </c>
      <c r="L2195">
        <v>1058443.2</v>
      </c>
      <c r="M2195">
        <v>98</v>
      </c>
      <c r="N2195" t="e">
        <v>#N/A</v>
      </c>
      <c r="O2195" t="e">
        <v>#N/A</v>
      </c>
      <c r="P2195">
        <v>0</v>
      </c>
      <c r="Q2195">
        <v>0</v>
      </c>
      <c r="R2195">
        <v>1</v>
      </c>
    </row>
    <row r="2196" spans="1:18" x14ac:dyDescent="0.25">
      <c r="A2196" t="s">
        <v>16168</v>
      </c>
      <c r="B2196">
        <v>2019</v>
      </c>
      <c r="C2196">
        <v>11</v>
      </c>
      <c r="D2196">
        <v>12</v>
      </c>
      <c r="E2196" t="s">
        <v>1620</v>
      </c>
      <c r="F2196" s="1" t="s">
        <v>3205</v>
      </c>
      <c r="G2196" s="1" t="s">
        <v>3384</v>
      </c>
      <c r="H2196" s="1" t="s">
        <v>3206</v>
      </c>
      <c r="I2196" t="s">
        <v>17214</v>
      </c>
      <c r="J2196" t="s">
        <v>23</v>
      </c>
      <c r="K2196">
        <v>4284</v>
      </c>
      <c r="L2196">
        <v>185497.2</v>
      </c>
      <c r="M2196">
        <v>43.3</v>
      </c>
      <c r="N2196" t="s">
        <v>645</v>
      </c>
      <c r="O2196" t="s">
        <v>9450</v>
      </c>
      <c r="P2196">
        <v>9.1123449223886266E-2</v>
      </c>
      <c r="Q2196">
        <v>0</v>
      </c>
      <c r="R2196">
        <v>4</v>
      </c>
    </row>
    <row r="2197" spans="1:18" x14ac:dyDescent="0.25">
      <c r="A2197" t="s">
        <v>16168</v>
      </c>
      <c r="B2197">
        <v>2019</v>
      </c>
      <c r="C2197">
        <v>11</v>
      </c>
      <c r="D2197">
        <v>12</v>
      </c>
      <c r="E2197" t="s">
        <v>1620</v>
      </c>
      <c r="F2197" s="1" t="s">
        <v>3205</v>
      </c>
      <c r="G2197" s="1" t="s">
        <v>3384</v>
      </c>
      <c r="H2197" s="1" t="s">
        <v>3206</v>
      </c>
      <c r="I2197" t="s">
        <v>17218</v>
      </c>
      <c r="J2197" t="s">
        <v>23</v>
      </c>
      <c r="K2197">
        <v>3500</v>
      </c>
      <c r="L2197">
        <v>171500</v>
      </c>
      <c r="M2197">
        <v>49</v>
      </c>
      <c r="N2197" t="s">
        <v>228</v>
      </c>
      <c r="O2197" t="s">
        <v>9547</v>
      </c>
      <c r="P2197">
        <v>0</v>
      </c>
      <c r="Q2197">
        <v>0</v>
      </c>
      <c r="R2197">
        <v>4</v>
      </c>
    </row>
    <row r="2198" spans="1:18" x14ac:dyDescent="0.25">
      <c r="A2198" t="s">
        <v>16168</v>
      </c>
      <c r="B2198">
        <v>2019</v>
      </c>
      <c r="C2198">
        <v>11</v>
      </c>
      <c r="D2198">
        <v>12</v>
      </c>
      <c r="E2198" t="s">
        <v>1620</v>
      </c>
      <c r="F2198" s="1" t="s">
        <v>3205</v>
      </c>
      <c r="G2198" s="1" t="s">
        <v>3863</v>
      </c>
      <c r="H2198" s="1" t="s">
        <v>3206</v>
      </c>
      <c r="I2198" t="s">
        <v>19252</v>
      </c>
      <c r="J2198" t="s">
        <v>23</v>
      </c>
      <c r="K2198">
        <v>6020</v>
      </c>
      <c r="L2198">
        <v>258860</v>
      </c>
      <c r="M2198">
        <v>43</v>
      </c>
      <c r="N2198" t="s">
        <v>9309</v>
      </c>
      <c r="O2198" t="s">
        <v>9451</v>
      </c>
      <c r="P2198">
        <v>6.5364123560168089E-2</v>
      </c>
      <c r="Q2198">
        <v>0</v>
      </c>
      <c r="R2198">
        <v>4</v>
      </c>
    </row>
    <row r="2199" spans="1:18" x14ac:dyDescent="0.25">
      <c r="A2199" t="s">
        <v>16168</v>
      </c>
      <c r="B2199">
        <v>2019</v>
      </c>
      <c r="C2199">
        <v>11</v>
      </c>
      <c r="D2199">
        <v>12</v>
      </c>
      <c r="E2199" t="s">
        <v>1620</v>
      </c>
      <c r="F2199" s="1" t="s">
        <v>3205</v>
      </c>
      <c r="G2199" s="1" t="s">
        <v>3863</v>
      </c>
      <c r="H2199" s="1" t="s">
        <v>3206</v>
      </c>
      <c r="I2199" t="s">
        <v>19325</v>
      </c>
      <c r="J2199" t="s">
        <v>23</v>
      </c>
      <c r="K2199">
        <v>3281</v>
      </c>
      <c r="L2199">
        <v>218842.7</v>
      </c>
      <c r="M2199">
        <v>66.7</v>
      </c>
      <c r="N2199" t="s">
        <v>9319</v>
      </c>
      <c r="O2199" t="s">
        <v>9487</v>
      </c>
      <c r="P2199">
        <v>0</v>
      </c>
      <c r="Q2199">
        <v>0</v>
      </c>
      <c r="R2199">
        <v>4</v>
      </c>
    </row>
    <row r="2200" spans="1:18" x14ac:dyDescent="0.25">
      <c r="A2200" t="s">
        <v>16168</v>
      </c>
      <c r="B2200">
        <v>2019</v>
      </c>
      <c r="C2200">
        <v>11</v>
      </c>
      <c r="D2200">
        <v>12</v>
      </c>
      <c r="E2200" t="s">
        <v>1620</v>
      </c>
      <c r="F2200" s="1" t="s">
        <v>9480</v>
      </c>
      <c r="G2200" s="1" t="s">
        <v>9480</v>
      </c>
      <c r="H2200" s="1" t="s">
        <v>9480</v>
      </c>
      <c r="I2200" t="s">
        <v>1780</v>
      </c>
      <c r="J2200" t="s">
        <v>23</v>
      </c>
      <c r="K2200">
        <v>2965</v>
      </c>
      <c r="L2200">
        <v>137872.5</v>
      </c>
      <c r="M2200">
        <v>46.5</v>
      </c>
      <c r="N2200" t="e">
        <v>#N/A</v>
      </c>
      <c r="O2200" t="e">
        <v>#N/A</v>
      </c>
      <c r="P2200">
        <v>0</v>
      </c>
      <c r="Q2200">
        <v>0</v>
      </c>
      <c r="R2200">
        <v>4</v>
      </c>
    </row>
    <row r="2201" spans="1:18" x14ac:dyDescent="0.25">
      <c r="A2201" t="s">
        <v>16482</v>
      </c>
      <c r="B2201">
        <v>2019</v>
      </c>
      <c r="C2201">
        <v>12</v>
      </c>
      <c r="D2201">
        <v>26</v>
      </c>
      <c r="E2201" t="s">
        <v>226</v>
      </c>
      <c r="F2201" s="1" t="s">
        <v>3205</v>
      </c>
      <c r="G2201" s="1" t="s">
        <v>3863</v>
      </c>
      <c r="H2201" s="1" t="s">
        <v>3206</v>
      </c>
      <c r="I2201" t="s">
        <v>19204</v>
      </c>
      <c r="J2201" t="s">
        <v>23</v>
      </c>
      <c r="K2201">
        <v>7660</v>
      </c>
      <c r="L2201">
        <v>360020</v>
      </c>
      <c r="M2201">
        <v>47</v>
      </c>
      <c r="N2201" t="s">
        <v>9340</v>
      </c>
      <c r="O2201" t="s">
        <v>9482</v>
      </c>
      <c r="P2201">
        <v>8.0867377033553248E-2</v>
      </c>
      <c r="Q2201">
        <v>0</v>
      </c>
      <c r="R2201">
        <v>4</v>
      </c>
    </row>
    <row r="2202" spans="1:18" x14ac:dyDescent="0.25">
      <c r="A2202" t="s">
        <v>16482</v>
      </c>
      <c r="B2202">
        <v>2019</v>
      </c>
      <c r="C2202">
        <v>12</v>
      </c>
      <c r="D2202">
        <v>26</v>
      </c>
      <c r="E2202" t="s">
        <v>226</v>
      </c>
      <c r="F2202" s="1" t="s">
        <v>3205</v>
      </c>
      <c r="G2202" s="1" t="s">
        <v>3863</v>
      </c>
      <c r="H2202" s="1" t="s">
        <v>3206</v>
      </c>
      <c r="I2202" t="s">
        <v>19207</v>
      </c>
      <c r="J2202" t="s">
        <v>23</v>
      </c>
      <c r="K2202">
        <v>9480</v>
      </c>
      <c r="L2202">
        <v>445560</v>
      </c>
      <c r="M2202">
        <v>47</v>
      </c>
      <c r="N2202" t="s">
        <v>9331</v>
      </c>
      <c r="O2202" t="s">
        <v>9540</v>
      </c>
      <c r="P2202">
        <v>4.2454374665687751E-2</v>
      </c>
      <c r="Q2202">
        <v>0</v>
      </c>
      <c r="R2202">
        <v>4</v>
      </c>
    </row>
    <row r="2203" spans="1:18" x14ac:dyDescent="0.25">
      <c r="A2203" t="s">
        <v>16482</v>
      </c>
      <c r="B2203">
        <v>2019</v>
      </c>
      <c r="C2203">
        <v>12</v>
      </c>
      <c r="D2203">
        <v>26</v>
      </c>
      <c r="E2203" t="s">
        <v>226</v>
      </c>
      <c r="F2203" s="1" t="s">
        <v>3205</v>
      </c>
      <c r="G2203" s="1" t="s">
        <v>3863</v>
      </c>
      <c r="H2203" s="1" t="s">
        <v>3206</v>
      </c>
      <c r="I2203" t="s">
        <v>19210</v>
      </c>
      <c r="J2203" t="s">
        <v>23</v>
      </c>
      <c r="K2203">
        <v>1290</v>
      </c>
      <c r="L2203">
        <v>60630</v>
      </c>
      <c r="M2203">
        <v>47</v>
      </c>
      <c r="N2203" t="s">
        <v>9344</v>
      </c>
      <c r="O2203" t="s">
        <v>9496</v>
      </c>
      <c r="P2203">
        <v>3.9816758144422926E-2</v>
      </c>
      <c r="Q2203">
        <v>0</v>
      </c>
      <c r="R2203">
        <v>4</v>
      </c>
    </row>
    <row r="2204" spans="1:18" x14ac:dyDescent="0.25">
      <c r="A2204" t="s">
        <v>7813</v>
      </c>
      <c r="B2204">
        <v>2016</v>
      </c>
      <c r="C2204">
        <v>12</v>
      </c>
      <c r="D2204">
        <v>7</v>
      </c>
      <c r="E2204" t="s">
        <v>36</v>
      </c>
      <c r="F2204" s="1" t="s">
        <v>5207</v>
      </c>
      <c r="G2204" s="1" t="s">
        <v>6745</v>
      </c>
      <c r="H2204" s="1" t="s">
        <v>7263</v>
      </c>
      <c r="I2204" t="s">
        <v>7216</v>
      </c>
      <c r="J2204" t="s">
        <v>38</v>
      </c>
      <c r="K2204">
        <v>100</v>
      </c>
      <c r="L2204">
        <v>118000</v>
      </c>
      <c r="M2204">
        <v>1180</v>
      </c>
      <c r="N2204" t="s">
        <v>7216</v>
      </c>
      <c r="O2204" t="s">
        <v>9933</v>
      </c>
      <c r="P2204">
        <v>0</v>
      </c>
      <c r="Q2204">
        <v>0</v>
      </c>
      <c r="R2204">
        <v>4</v>
      </c>
    </row>
    <row r="2205" spans="1:18" x14ac:dyDescent="0.25">
      <c r="A2205" t="s">
        <v>16484</v>
      </c>
      <c r="B2205">
        <v>2017</v>
      </c>
      <c r="C2205">
        <v>6</v>
      </c>
      <c r="D2205">
        <v>23</v>
      </c>
      <c r="E2205" t="s">
        <v>174</v>
      </c>
      <c r="F2205" s="1" t="s">
        <v>9480</v>
      </c>
      <c r="G2205" s="1" t="s">
        <v>9480</v>
      </c>
      <c r="H2205" s="1" t="s">
        <v>9480</v>
      </c>
      <c r="I2205" t="s">
        <v>1271</v>
      </c>
      <c r="J2205" t="s">
        <v>23</v>
      </c>
      <c r="K2205">
        <v>1830</v>
      </c>
      <c r="L2205">
        <v>73200.009999999995</v>
      </c>
      <c r="M2205">
        <v>40</v>
      </c>
      <c r="N2205" t="e">
        <v>#N/A</v>
      </c>
      <c r="O2205" t="e">
        <v>#N/A</v>
      </c>
      <c r="P2205">
        <v>0</v>
      </c>
      <c r="Q2205">
        <v>0</v>
      </c>
      <c r="R2205">
        <v>2</v>
      </c>
    </row>
    <row r="2206" spans="1:18" x14ac:dyDescent="0.25">
      <c r="A2206" t="s">
        <v>15020</v>
      </c>
      <c r="B2206">
        <v>2019</v>
      </c>
      <c r="C2206">
        <v>7</v>
      </c>
      <c r="D2206">
        <v>5</v>
      </c>
      <c r="E2206" t="s">
        <v>174</v>
      </c>
      <c r="F2206" s="1" t="s">
        <v>3205</v>
      </c>
      <c r="G2206" s="1" t="s">
        <v>3868</v>
      </c>
      <c r="H2206" s="1" t="s">
        <v>7263</v>
      </c>
      <c r="I2206" t="s">
        <v>93</v>
      </c>
      <c r="J2206" t="s">
        <v>23</v>
      </c>
      <c r="K2206">
        <v>978</v>
      </c>
      <c r="L2206">
        <v>49780.2</v>
      </c>
      <c r="M2206">
        <v>50.9</v>
      </c>
      <c r="N2206" t="s">
        <v>9178</v>
      </c>
      <c r="O2206" t="s">
        <v>9506</v>
      </c>
      <c r="P2206">
        <v>0</v>
      </c>
      <c r="Q2206">
        <v>0</v>
      </c>
      <c r="R2206">
        <v>3</v>
      </c>
    </row>
    <row r="2207" spans="1:18" x14ac:dyDescent="0.25">
      <c r="A2207" t="s">
        <v>15416</v>
      </c>
      <c r="B2207">
        <v>2019</v>
      </c>
      <c r="C2207">
        <v>8</v>
      </c>
      <c r="D2207">
        <v>27</v>
      </c>
      <c r="E2207" t="s">
        <v>7304</v>
      </c>
      <c r="F2207" s="1" t="s">
        <v>5207</v>
      </c>
      <c r="G2207" s="1" t="s">
        <v>20573</v>
      </c>
      <c r="H2207" s="1" t="s">
        <v>7263</v>
      </c>
      <c r="I2207" t="s">
        <v>20843</v>
      </c>
      <c r="J2207" t="s">
        <v>23</v>
      </c>
      <c r="K2207">
        <v>73.599999999999994</v>
      </c>
      <c r="L2207">
        <v>13137</v>
      </c>
      <c r="M2207">
        <v>178.49</v>
      </c>
      <c r="N2207" t="s">
        <v>7263</v>
      </c>
      <c r="O2207" t="s">
        <v>23274</v>
      </c>
      <c r="P2207">
        <v>0</v>
      </c>
      <c r="Q2207">
        <v>0</v>
      </c>
      <c r="R2207">
        <v>3</v>
      </c>
    </row>
    <row r="2208" spans="1:18" x14ac:dyDescent="0.25">
      <c r="A2208" t="s">
        <v>7776</v>
      </c>
      <c r="B2208">
        <v>2016</v>
      </c>
      <c r="C2208">
        <v>11</v>
      </c>
      <c r="D2208">
        <v>2</v>
      </c>
      <c r="E2208" t="s">
        <v>7471</v>
      </c>
      <c r="F2208" s="1" t="s">
        <v>5207</v>
      </c>
      <c r="G2208" s="1" t="s">
        <v>20931</v>
      </c>
      <c r="H2208" s="1" t="s">
        <v>3201</v>
      </c>
      <c r="I2208" t="s">
        <v>20988</v>
      </c>
      <c r="J2208" t="s">
        <v>23</v>
      </c>
      <c r="K2208">
        <v>72</v>
      </c>
      <c r="L2208">
        <v>13865.04</v>
      </c>
      <c r="M2208">
        <v>192.57</v>
      </c>
      <c r="N2208" t="s">
        <v>9111</v>
      </c>
      <c r="O2208" t="s">
        <v>9807</v>
      </c>
      <c r="P2208">
        <v>0</v>
      </c>
      <c r="Q2208">
        <v>0</v>
      </c>
      <c r="R2208">
        <v>4</v>
      </c>
    </row>
    <row r="2209" spans="1:18" x14ac:dyDescent="0.25">
      <c r="A2209" t="s">
        <v>7776</v>
      </c>
      <c r="B2209">
        <v>2016</v>
      </c>
      <c r="C2209">
        <v>11</v>
      </c>
      <c r="D2209">
        <v>2</v>
      </c>
      <c r="E2209" t="s">
        <v>7471</v>
      </c>
      <c r="F2209" s="1" t="s">
        <v>5207</v>
      </c>
      <c r="G2209" s="1" t="s">
        <v>21008</v>
      </c>
      <c r="H2209" s="1" t="s">
        <v>3201</v>
      </c>
      <c r="I2209" t="s">
        <v>7002</v>
      </c>
      <c r="J2209" t="s">
        <v>23</v>
      </c>
      <c r="K2209">
        <v>2</v>
      </c>
      <c r="L2209">
        <v>316.76</v>
      </c>
      <c r="M2209">
        <v>158.38</v>
      </c>
      <c r="N2209" t="s">
        <v>7263</v>
      </c>
      <c r="O2209" t="s">
        <v>23191</v>
      </c>
      <c r="P2209">
        <v>0</v>
      </c>
      <c r="Q2209">
        <v>0</v>
      </c>
      <c r="R2209">
        <v>4</v>
      </c>
    </row>
    <row r="2210" spans="1:18" x14ac:dyDescent="0.25">
      <c r="A2210" t="s">
        <v>7776</v>
      </c>
      <c r="B2210">
        <v>2016</v>
      </c>
      <c r="C2210">
        <v>11</v>
      </c>
      <c r="D2210">
        <v>2</v>
      </c>
      <c r="E2210" t="s">
        <v>7471</v>
      </c>
      <c r="F2210" s="1" t="s">
        <v>5207</v>
      </c>
      <c r="G2210" s="1" t="s">
        <v>20573</v>
      </c>
      <c r="H2210" s="1" t="s">
        <v>3201</v>
      </c>
      <c r="I2210" t="s">
        <v>20794</v>
      </c>
      <c r="J2210" t="s">
        <v>23</v>
      </c>
      <c r="K2210">
        <v>13</v>
      </c>
      <c r="L2210">
        <v>2078.6999999999998</v>
      </c>
      <c r="M2210">
        <v>159.9</v>
      </c>
      <c r="N2210" t="s">
        <v>7263</v>
      </c>
      <c r="O2210" t="s">
        <v>23191</v>
      </c>
      <c r="P2210">
        <v>0</v>
      </c>
      <c r="Q2210">
        <v>0</v>
      </c>
      <c r="R2210">
        <v>4</v>
      </c>
    </row>
    <row r="2211" spans="1:18" x14ac:dyDescent="0.25">
      <c r="A2211" t="s">
        <v>7776</v>
      </c>
      <c r="B2211">
        <v>2016</v>
      </c>
      <c r="C2211">
        <v>11</v>
      </c>
      <c r="D2211">
        <v>2</v>
      </c>
      <c r="E2211" t="s">
        <v>7471</v>
      </c>
      <c r="F2211" s="1" t="s">
        <v>5207</v>
      </c>
      <c r="G2211" s="1" t="s">
        <v>21008</v>
      </c>
      <c r="H2211" s="1" t="s">
        <v>3201</v>
      </c>
      <c r="I2211" t="s">
        <v>21035</v>
      </c>
      <c r="J2211" t="s">
        <v>23</v>
      </c>
      <c r="K2211">
        <v>16</v>
      </c>
      <c r="L2211">
        <v>2357.6</v>
      </c>
      <c r="M2211">
        <v>147.35</v>
      </c>
      <c r="N2211" t="s">
        <v>7263</v>
      </c>
      <c r="O2211" t="s">
        <v>23191</v>
      </c>
      <c r="P2211">
        <v>0</v>
      </c>
      <c r="Q2211">
        <v>0</v>
      </c>
      <c r="R2211">
        <v>4</v>
      </c>
    </row>
    <row r="2212" spans="1:18" x14ac:dyDescent="0.25">
      <c r="A2212" t="s">
        <v>7776</v>
      </c>
      <c r="B2212">
        <v>2016</v>
      </c>
      <c r="C2212">
        <v>11</v>
      </c>
      <c r="D2212">
        <v>2</v>
      </c>
      <c r="E2212" t="s">
        <v>7471</v>
      </c>
      <c r="F2212" s="1" t="s">
        <v>5207</v>
      </c>
      <c r="G2212" s="1" t="s">
        <v>20573</v>
      </c>
      <c r="H2212" s="1" t="s">
        <v>3201</v>
      </c>
      <c r="I2212" t="s">
        <v>6271</v>
      </c>
      <c r="J2212" t="s">
        <v>23</v>
      </c>
      <c r="K2212">
        <v>148</v>
      </c>
      <c r="L2212">
        <v>28815.599999999999</v>
      </c>
      <c r="M2212">
        <v>194.7</v>
      </c>
      <c r="N2212" t="s">
        <v>9083</v>
      </c>
      <c r="O2212" t="s">
        <v>9987</v>
      </c>
      <c r="P2212">
        <v>0</v>
      </c>
      <c r="Q2212">
        <v>0</v>
      </c>
      <c r="R2212">
        <v>4</v>
      </c>
    </row>
    <row r="2213" spans="1:18" x14ac:dyDescent="0.25">
      <c r="A2213" t="s">
        <v>7776</v>
      </c>
      <c r="B2213">
        <v>2016</v>
      </c>
      <c r="C2213">
        <v>11</v>
      </c>
      <c r="D2213">
        <v>2</v>
      </c>
      <c r="E2213" t="s">
        <v>7471</v>
      </c>
      <c r="F2213" s="1" t="s">
        <v>5207</v>
      </c>
      <c r="G2213" s="1" t="s">
        <v>20573</v>
      </c>
      <c r="H2213" s="1" t="s">
        <v>3201</v>
      </c>
      <c r="I2213" t="s">
        <v>5931</v>
      </c>
      <c r="J2213" t="s">
        <v>23</v>
      </c>
      <c r="K2213">
        <v>36</v>
      </c>
      <c r="L2213">
        <v>5756.4</v>
      </c>
      <c r="M2213">
        <v>159.9</v>
      </c>
      <c r="N2213" t="s">
        <v>9032</v>
      </c>
      <c r="O2213" t="s">
        <v>9992</v>
      </c>
      <c r="P2213">
        <v>0</v>
      </c>
      <c r="Q2213">
        <v>0</v>
      </c>
      <c r="R2213">
        <v>4</v>
      </c>
    </row>
    <row r="2214" spans="1:18" x14ac:dyDescent="0.25">
      <c r="A2214" t="s">
        <v>16486</v>
      </c>
      <c r="B2214">
        <v>2017</v>
      </c>
      <c r="C2214">
        <v>9</v>
      </c>
      <c r="D2214">
        <v>27</v>
      </c>
      <c r="E2214" t="s">
        <v>31</v>
      </c>
      <c r="F2214" s="1" t="s">
        <v>9480</v>
      </c>
      <c r="G2214" s="1" t="s">
        <v>9480</v>
      </c>
      <c r="H2214" s="1" t="s">
        <v>9480</v>
      </c>
      <c r="I2214" t="s">
        <v>1271</v>
      </c>
      <c r="J2214" t="s">
        <v>23</v>
      </c>
      <c r="K2214">
        <v>3691</v>
      </c>
      <c r="L2214">
        <v>169589.35</v>
      </c>
      <c r="M2214">
        <v>45.95</v>
      </c>
      <c r="N2214" t="e">
        <v>#N/A</v>
      </c>
      <c r="O2214" t="e">
        <v>#N/A</v>
      </c>
      <c r="P2214">
        <v>0</v>
      </c>
      <c r="Q2214">
        <v>0</v>
      </c>
      <c r="R2214">
        <v>3</v>
      </c>
    </row>
    <row r="2215" spans="1:18" x14ac:dyDescent="0.25">
      <c r="A2215" t="s">
        <v>16486</v>
      </c>
      <c r="B2215">
        <v>2017</v>
      </c>
      <c r="C2215">
        <v>9</v>
      </c>
      <c r="D2215">
        <v>27</v>
      </c>
      <c r="E2215" t="s">
        <v>31</v>
      </c>
      <c r="F2215" s="1" t="s">
        <v>9480</v>
      </c>
      <c r="G2215" s="1" t="s">
        <v>9480</v>
      </c>
      <c r="H2215" s="1" t="s">
        <v>9480</v>
      </c>
      <c r="I2215" t="s">
        <v>1780</v>
      </c>
      <c r="J2215" t="s">
        <v>23</v>
      </c>
      <c r="K2215">
        <v>3001</v>
      </c>
      <c r="L2215">
        <v>156109.03</v>
      </c>
      <c r="M2215">
        <v>52.02</v>
      </c>
      <c r="N2215" t="e">
        <v>#N/A</v>
      </c>
      <c r="O2215" t="e">
        <v>#N/A</v>
      </c>
      <c r="P2215">
        <v>0</v>
      </c>
      <c r="Q2215">
        <v>0</v>
      </c>
      <c r="R2215">
        <v>3</v>
      </c>
    </row>
    <row r="2216" spans="1:18" x14ac:dyDescent="0.25">
      <c r="A2216" t="s">
        <v>16486</v>
      </c>
      <c r="B2216">
        <v>2017</v>
      </c>
      <c r="C2216">
        <v>9</v>
      </c>
      <c r="D2216">
        <v>27</v>
      </c>
      <c r="E2216" t="s">
        <v>31</v>
      </c>
      <c r="F2216" s="1" t="s">
        <v>9480</v>
      </c>
      <c r="G2216" s="1" t="s">
        <v>9480</v>
      </c>
      <c r="H2216" s="1" t="s">
        <v>9480</v>
      </c>
      <c r="I2216" t="s">
        <v>2253</v>
      </c>
      <c r="J2216" t="s">
        <v>23</v>
      </c>
      <c r="K2216">
        <v>2004</v>
      </c>
      <c r="L2216">
        <v>109306.62</v>
      </c>
      <c r="M2216">
        <v>54.54</v>
      </c>
      <c r="N2216" t="e">
        <v>#N/A</v>
      </c>
      <c r="O2216" t="e">
        <v>#N/A</v>
      </c>
      <c r="P2216">
        <v>0</v>
      </c>
      <c r="Q2216">
        <v>0</v>
      </c>
      <c r="R2216">
        <v>3</v>
      </c>
    </row>
    <row r="2217" spans="1:18" x14ac:dyDescent="0.25">
      <c r="A2217" t="s">
        <v>10248</v>
      </c>
      <c r="B2217">
        <v>2019</v>
      </c>
      <c r="C2217">
        <v>2</v>
      </c>
      <c r="D2217">
        <v>12</v>
      </c>
      <c r="E2217" t="s">
        <v>226</v>
      </c>
      <c r="F2217" s="1" t="s">
        <v>3205</v>
      </c>
      <c r="G2217" s="1" t="s">
        <v>3863</v>
      </c>
      <c r="H2217" s="1" t="s">
        <v>3206</v>
      </c>
      <c r="I2217" t="s">
        <v>19157</v>
      </c>
      <c r="J2217" t="s">
        <v>23</v>
      </c>
      <c r="K2217">
        <v>4760</v>
      </c>
      <c r="L2217">
        <v>312874.8</v>
      </c>
      <c r="M2217">
        <v>65.73</v>
      </c>
      <c r="N2217" t="s">
        <v>9311</v>
      </c>
      <c r="O2217" t="s">
        <v>9520</v>
      </c>
      <c r="P2217">
        <v>0</v>
      </c>
      <c r="Q2217">
        <v>0</v>
      </c>
      <c r="R2217">
        <v>1</v>
      </c>
    </row>
    <row r="2218" spans="1:18" x14ac:dyDescent="0.25">
      <c r="A2218" t="s">
        <v>10248</v>
      </c>
      <c r="B2218">
        <v>2019</v>
      </c>
      <c r="C2218">
        <v>2</v>
      </c>
      <c r="D2218">
        <v>12</v>
      </c>
      <c r="E2218" t="s">
        <v>226</v>
      </c>
      <c r="F2218" s="1" t="s">
        <v>3205</v>
      </c>
      <c r="G2218" s="1" t="s">
        <v>3384</v>
      </c>
      <c r="H2218" s="1" t="s">
        <v>3206</v>
      </c>
      <c r="I2218" t="s">
        <v>17299</v>
      </c>
      <c r="J2218" t="s">
        <v>23</v>
      </c>
      <c r="K2218">
        <v>16515</v>
      </c>
      <c r="L2218">
        <v>756387</v>
      </c>
      <c r="M2218">
        <v>45.8</v>
      </c>
      <c r="N2218" t="s">
        <v>160</v>
      </c>
      <c r="O2218" t="s">
        <v>9452</v>
      </c>
      <c r="P2218">
        <v>0.10110188471641929</v>
      </c>
      <c r="Q2218">
        <v>0</v>
      </c>
      <c r="R2218">
        <v>1</v>
      </c>
    </row>
    <row r="2219" spans="1:18" x14ac:dyDescent="0.25">
      <c r="A2219" t="s">
        <v>474</v>
      </c>
      <c r="B2219">
        <v>2016</v>
      </c>
      <c r="C2219">
        <v>2</v>
      </c>
      <c r="D2219">
        <v>3</v>
      </c>
      <c r="E2219" t="s">
        <v>226</v>
      </c>
      <c r="F2219" s="1" t="s">
        <v>3205</v>
      </c>
      <c r="G2219" s="1" t="s">
        <v>3863</v>
      </c>
      <c r="H2219" s="1" t="s">
        <v>3206</v>
      </c>
      <c r="I2219" t="s">
        <v>19556</v>
      </c>
      <c r="J2219" t="s">
        <v>23</v>
      </c>
      <c r="K2219">
        <v>3500</v>
      </c>
      <c r="L2219">
        <v>108850</v>
      </c>
      <c r="M2219">
        <v>31.1</v>
      </c>
      <c r="N2219" t="s">
        <v>9347</v>
      </c>
      <c r="O2219" t="s">
        <v>9542</v>
      </c>
      <c r="P2219">
        <v>8.0289698840596724E-2</v>
      </c>
      <c r="Q2219">
        <v>0</v>
      </c>
      <c r="R2219">
        <v>1</v>
      </c>
    </row>
    <row r="2220" spans="1:18" x14ac:dyDescent="0.25">
      <c r="A2220" t="s">
        <v>474</v>
      </c>
      <c r="B2220">
        <v>2016</v>
      </c>
      <c r="C2220">
        <v>2</v>
      </c>
      <c r="D2220">
        <v>3</v>
      </c>
      <c r="E2220" t="s">
        <v>226</v>
      </c>
      <c r="F2220" s="1" t="s">
        <v>3205</v>
      </c>
      <c r="G2220" s="1" t="s">
        <v>3863</v>
      </c>
      <c r="H2220" s="1" t="s">
        <v>3206</v>
      </c>
      <c r="I2220" t="s">
        <v>18922</v>
      </c>
      <c r="J2220" t="s">
        <v>23</v>
      </c>
      <c r="K2220">
        <v>210</v>
      </c>
      <c r="L2220">
        <v>6195</v>
      </c>
      <c r="M2220">
        <v>29.5</v>
      </c>
      <c r="N2220" t="s">
        <v>9327</v>
      </c>
      <c r="O2220" t="s">
        <v>9492</v>
      </c>
      <c r="P2220">
        <v>0</v>
      </c>
      <c r="Q2220">
        <v>0</v>
      </c>
      <c r="R2220">
        <v>1</v>
      </c>
    </row>
    <row r="2221" spans="1:18" x14ac:dyDescent="0.25">
      <c r="A2221" t="s">
        <v>474</v>
      </c>
      <c r="B2221">
        <v>2016</v>
      </c>
      <c r="C2221">
        <v>2</v>
      </c>
      <c r="D2221">
        <v>3</v>
      </c>
      <c r="E2221" t="s">
        <v>226</v>
      </c>
      <c r="F2221" s="1" t="s">
        <v>3205</v>
      </c>
      <c r="G2221" s="1" t="s">
        <v>3384</v>
      </c>
      <c r="H2221" s="1" t="s">
        <v>3206</v>
      </c>
      <c r="I2221" t="s">
        <v>17026</v>
      </c>
      <c r="J2221" t="s">
        <v>23</v>
      </c>
      <c r="K2221">
        <v>6790</v>
      </c>
      <c r="L2221">
        <v>200305</v>
      </c>
      <c r="M2221">
        <v>29.5</v>
      </c>
      <c r="N2221" t="s">
        <v>170</v>
      </c>
      <c r="O2221" t="s">
        <v>9516</v>
      </c>
      <c r="P2221">
        <v>3.660242098978287E-2</v>
      </c>
      <c r="Q2221">
        <v>0</v>
      </c>
      <c r="R2221">
        <v>1</v>
      </c>
    </row>
    <row r="2222" spans="1:18" x14ac:dyDescent="0.25">
      <c r="A2222" t="s">
        <v>16488</v>
      </c>
      <c r="B2222">
        <v>2018</v>
      </c>
      <c r="C2222">
        <v>9</v>
      </c>
      <c r="D2222">
        <v>4</v>
      </c>
      <c r="E2222" t="s">
        <v>31</v>
      </c>
      <c r="F2222" s="1" t="s">
        <v>9480</v>
      </c>
      <c r="G2222" s="1" t="s">
        <v>9480</v>
      </c>
      <c r="H2222" s="1" t="s">
        <v>9480</v>
      </c>
      <c r="I2222" t="s">
        <v>1271</v>
      </c>
      <c r="J2222" t="s">
        <v>23</v>
      </c>
      <c r="K2222">
        <v>806</v>
      </c>
      <c r="L2222">
        <v>42600.4</v>
      </c>
      <c r="M2222">
        <v>52.85</v>
      </c>
      <c r="N2222" t="e">
        <v>#N/A</v>
      </c>
      <c r="O2222" t="e">
        <v>#N/A</v>
      </c>
      <c r="P2222">
        <v>0</v>
      </c>
      <c r="Q2222">
        <v>0</v>
      </c>
      <c r="R2222">
        <v>3</v>
      </c>
    </row>
    <row r="2223" spans="1:18" x14ac:dyDescent="0.25">
      <c r="A2223" t="s">
        <v>10688</v>
      </c>
      <c r="B2223">
        <v>2019</v>
      </c>
      <c r="C2223">
        <v>3</v>
      </c>
      <c r="D2223">
        <v>11</v>
      </c>
      <c r="E2223" t="s">
        <v>2307</v>
      </c>
      <c r="F2223" s="1" t="s">
        <v>3205</v>
      </c>
      <c r="G2223" s="1" t="s">
        <v>3203</v>
      </c>
      <c r="H2223" s="1" t="s">
        <v>3206</v>
      </c>
      <c r="I2223" t="s">
        <v>17812</v>
      </c>
      <c r="J2223" t="s">
        <v>23</v>
      </c>
      <c r="K2223">
        <v>4704</v>
      </c>
      <c r="L2223">
        <v>214502.39999999999</v>
      </c>
      <c r="M2223">
        <v>45.6</v>
      </c>
      <c r="N2223" t="s">
        <v>35</v>
      </c>
      <c r="O2223" t="s">
        <v>9486</v>
      </c>
      <c r="P2223">
        <v>0</v>
      </c>
      <c r="Q2223">
        <v>0</v>
      </c>
      <c r="R2223">
        <v>1</v>
      </c>
    </row>
    <row r="2224" spans="1:18" x14ac:dyDescent="0.25">
      <c r="A2224" t="s">
        <v>10688</v>
      </c>
      <c r="B2224">
        <v>2019</v>
      </c>
      <c r="C2224">
        <v>3</v>
      </c>
      <c r="D2224">
        <v>11</v>
      </c>
      <c r="E2224" t="s">
        <v>2307</v>
      </c>
      <c r="F2224" s="1" t="s">
        <v>3205</v>
      </c>
      <c r="G2224" s="1" t="s">
        <v>3203</v>
      </c>
      <c r="H2224" s="1" t="s">
        <v>3206</v>
      </c>
      <c r="I2224" t="s">
        <v>17885</v>
      </c>
      <c r="J2224" t="s">
        <v>23</v>
      </c>
      <c r="K2224">
        <v>104</v>
      </c>
      <c r="L2224">
        <v>5085.6000000000004</v>
      </c>
      <c r="M2224">
        <v>48.9</v>
      </c>
      <c r="N2224" t="s">
        <v>2891</v>
      </c>
      <c r="O2224" t="s">
        <v>9541</v>
      </c>
      <c r="P2224">
        <v>0</v>
      </c>
      <c r="Q2224">
        <v>0</v>
      </c>
      <c r="R2224">
        <v>1</v>
      </c>
    </row>
    <row r="2225" spans="1:18" x14ac:dyDescent="0.25">
      <c r="A2225" t="s">
        <v>10688</v>
      </c>
      <c r="B2225">
        <v>2019</v>
      </c>
      <c r="C2225">
        <v>3</v>
      </c>
      <c r="D2225">
        <v>11</v>
      </c>
      <c r="E2225" t="s">
        <v>2307</v>
      </c>
      <c r="F2225" s="1" t="s">
        <v>3205</v>
      </c>
      <c r="G2225" s="1" t="s">
        <v>3203</v>
      </c>
      <c r="H2225" s="1" t="s">
        <v>3206</v>
      </c>
      <c r="I2225" t="s">
        <v>17886</v>
      </c>
      <c r="J2225" t="s">
        <v>23</v>
      </c>
      <c r="K2225">
        <v>108</v>
      </c>
      <c r="L2225">
        <v>4924.8</v>
      </c>
      <c r="M2225">
        <v>45.6</v>
      </c>
      <c r="N2225" t="s">
        <v>62</v>
      </c>
      <c r="O2225" t="s">
        <v>9498</v>
      </c>
      <c r="P2225">
        <v>0</v>
      </c>
      <c r="Q2225">
        <v>0</v>
      </c>
      <c r="R2225">
        <v>1</v>
      </c>
    </row>
    <row r="2226" spans="1:18" x14ac:dyDescent="0.25">
      <c r="A2226" t="s">
        <v>10688</v>
      </c>
      <c r="B2226">
        <v>2019</v>
      </c>
      <c r="C2226">
        <v>3</v>
      </c>
      <c r="D2226">
        <v>11</v>
      </c>
      <c r="E2226" t="s">
        <v>2307</v>
      </c>
      <c r="F2226" s="1" t="s">
        <v>3205</v>
      </c>
      <c r="G2226" s="1" t="s">
        <v>3203</v>
      </c>
      <c r="H2226" s="1" t="s">
        <v>3206</v>
      </c>
      <c r="I2226" t="s">
        <v>17887</v>
      </c>
      <c r="J2226" t="s">
        <v>23</v>
      </c>
      <c r="K2226">
        <v>1000</v>
      </c>
      <c r="L2226">
        <v>45600</v>
      </c>
      <c r="M2226">
        <v>45.6</v>
      </c>
      <c r="N2226" t="s">
        <v>187</v>
      </c>
      <c r="O2226" t="s">
        <v>9489</v>
      </c>
      <c r="P2226">
        <v>0</v>
      </c>
      <c r="Q2226">
        <v>0</v>
      </c>
      <c r="R2226">
        <v>1</v>
      </c>
    </row>
    <row r="2227" spans="1:18" x14ac:dyDescent="0.25">
      <c r="A2227" t="s">
        <v>10688</v>
      </c>
      <c r="B2227">
        <v>2019</v>
      </c>
      <c r="C2227">
        <v>3</v>
      </c>
      <c r="D2227">
        <v>11</v>
      </c>
      <c r="E2227" t="s">
        <v>2307</v>
      </c>
      <c r="F2227" s="1" t="s">
        <v>3205</v>
      </c>
      <c r="G2227" s="1" t="s">
        <v>3203</v>
      </c>
      <c r="H2227" s="1" t="s">
        <v>3206</v>
      </c>
      <c r="I2227" t="s">
        <v>17888</v>
      </c>
      <c r="J2227" t="s">
        <v>23</v>
      </c>
      <c r="K2227">
        <v>130</v>
      </c>
      <c r="L2227">
        <v>6708</v>
      </c>
      <c r="M2227">
        <v>51.6</v>
      </c>
      <c r="N2227" t="s">
        <v>1967</v>
      </c>
      <c r="O2227" t="s">
        <v>9536</v>
      </c>
      <c r="P2227">
        <v>0</v>
      </c>
      <c r="Q2227">
        <v>0</v>
      </c>
      <c r="R2227">
        <v>1</v>
      </c>
    </row>
    <row r="2228" spans="1:18" x14ac:dyDescent="0.25">
      <c r="A2228" t="s">
        <v>10688</v>
      </c>
      <c r="B2228">
        <v>2019</v>
      </c>
      <c r="C2228">
        <v>3</v>
      </c>
      <c r="D2228">
        <v>11</v>
      </c>
      <c r="E2228" t="s">
        <v>2307</v>
      </c>
      <c r="F2228" s="1" t="s">
        <v>3205</v>
      </c>
      <c r="G2228" s="1" t="s">
        <v>3203</v>
      </c>
      <c r="H2228" s="1" t="s">
        <v>3206</v>
      </c>
      <c r="I2228" t="s">
        <v>17889</v>
      </c>
      <c r="J2228" t="s">
        <v>23</v>
      </c>
      <c r="K2228">
        <v>2300</v>
      </c>
      <c r="L2228">
        <v>112470</v>
      </c>
      <c r="M2228">
        <v>48.9</v>
      </c>
      <c r="N2228" t="s">
        <v>49</v>
      </c>
      <c r="O2228" t="s">
        <v>9491</v>
      </c>
      <c r="P2228">
        <v>0</v>
      </c>
      <c r="Q2228">
        <v>0</v>
      </c>
      <c r="R2228">
        <v>1</v>
      </c>
    </row>
    <row r="2229" spans="1:18" x14ac:dyDescent="0.25">
      <c r="A2229" t="s">
        <v>15630</v>
      </c>
      <c r="B2229">
        <v>2019</v>
      </c>
      <c r="C2229">
        <v>9</v>
      </c>
      <c r="D2229">
        <v>20</v>
      </c>
      <c r="E2229" t="s">
        <v>1620</v>
      </c>
      <c r="F2229" s="1" t="s">
        <v>3205</v>
      </c>
      <c r="G2229" s="1" t="s">
        <v>3863</v>
      </c>
      <c r="H2229" s="1" t="s">
        <v>3206</v>
      </c>
      <c r="I2229" t="s">
        <v>19301</v>
      </c>
      <c r="J2229" t="s">
        <v>23</v>
      </c>
      <c r="K2229">
        <v>5947</v>
      </c>
      <c r="L2229">
        <v>374660.99</v>
      </c>
      <c r="M2229">
        <v>63</v>
      </c>
      <c r="N2229" t="s">
        <v>9313</v>
      </c>
      <c r="O2229" t="s">
        <v>9448</v>
      </c>
      <c r="P2229">
        <v>2.823689586550486E-2</v>
      </c>
      <c r="Q2229">
        <v>0</v>
      </c>
      <c r="R2229">
        <v>3</v>
      </c>
    </row>
    <row r="2230" spans="1:18" x14ac:dyDescent="0.25">
      <c r="A2230" t="s">
        <v>15630</v>
      </c>
      <c r="B2230">
        <v>2019</v>
      </c>
      <c r="C2230">
        <v>9</v>
      </c>
      <c r="D2230">
        <v>20</v>
      </c>
      <c r="E2230" t="s">
        <v>1620</v>
      </c>
      <c r="F2230" s="1" t="s">
        <v>3205</v>
      </c>
      <c r="G2230" s="1" t="s">
        <v>3863</v>
      </c>
      <c r="H2230" s="1" t="s">
        <v>3206</v>
      </c>
      <c r="I2230" t="s">
        <v>19305</v>
      </c>
      <c r="J2230" t="s">
        <v>23</v>
      </c>
      <c r="K2230">
        <v>13782</v>
      </c>
      <c r="L2230">
        <v>909612</v>
      </c>
      <c r="M2230">
        <v>66</v>
      </c>
      <c r="N2230" t="s">
        <v>9319</v>
      </c>
      <c r="O2230" t="s">
        <v>9487</v>
      </c>
      <c r="P2230">
        <v>0</v>
      </c>
      <c r="Q2230">
        <v>0</v>
      </c>
      <c r="R2230">
        <v>3</v>
      </c>
    </row>
    <row r="2231" spans="1:18" x14ac:dyDescent="0.25">
      <c r="A2231" t="s">
        <v>15630</v>
      </c>
      <c r="B2231">
        <v>2019</v>
      </c>
      <c r="C2231">
        <v>9</v>
      </c>
      <c r="D2231">
        <v>20</v>
      </c>
      <c r="E2231" t="s">
        <v>1620</v>
      </c>
      <c r="F2231" s="1" t="s">
        <v>3205</v>
      </c>
      <c r="G2231" s="1" t="s">
        <v>3863</v>
      </c>
      <c r="H2231" s="1" t="s">
        <v>3206</v>
      </c>
      <c r="I2231" t="s">
        <v>19306</v>
      </c>
      <c r="J2231" t="s">
        <v>23</v>
      </c>
      <c r="K2231">
        <v>995</v>
      </c>
      <c r="L2231">
        <v>52536</v>
      </c>
      <c r="M2231">
        <v>52.8</v>
      </c>
      <c r="N2231" t="s">
        <v>9330</v>
      </c>
      <c r="O2231" t="s">
        <v>9524</v>
      </c>
      <c r="P2231">
        <v>0</v>
      </c>
      <c r="Q2231">
        <v>0</v>
      </c>
      <c r="R2231">
        <v>3</v>
      </c>
    </row>
    <row r="2232" spans="1:18" x14ac:dyDescent="0.25">
      <c r="A2232" t="s">
        <v>8787</v>
      </c>
      <c r="B2232">
        <v>2018</v>
      </c>
      <c r="C2232">
        <v>11</v>
      </c>
      <c r="D2232">
        <v>16</v>
      </c>
      <c r="E2232" t="s">
        <v>7310</v>
      </c>
      <c r="F2232" s="1" t="s">
        <v>5207</v>
      </c>
      <c r="G2232" s="1" t="s">
        <v>20573</v>
      </c>
      <c r="H2232" s="1" t="s">
        <v>3200</v>
      </c>
      <c r="I2232" t="s">
        <v>20599</v>
      </c>
      <c r="J2232" t="s">
        <v>23</v>
      </c>
      <c r="K2232">
        <v>7</v>
      </c>
      <c r="L2232">
        <v>1309.4000000000001</v>
      </c>
      <c r="M2232">
        <v>187.06</v>
      </c>
      <c r="N2232" t="s">
        <v>7263</v>
      </c>
      <c r="O2232" t="s">
        <v>23192</v>
      </c>
      <c r="P2232">
        <v>0</v>
      </c>
      <c r="Q2232">
        <v>0</v>
      </c>
      <c r="R2232">
        <v>4</v>
      </c>
    </row>
    <row r="2233" spans="1:18" x14ac:dyDescent="0.25">
      <c r="A2233" t="s">
        <v>8787</v>
      </c>
      <c r="B2233">
        <v>2018</v>
      </c>
      <c r="C2233">
        <v>11</v>
      </c>
      <c r="D2233">
        <v>16</v>
      </c>
      <c r="E2233" t="s">
        <v>7310</v>
      </c>
      <c r="F2233" s="1" t="s">
        <v>5207</v>
      </c>
      <c r="G2233" s="1" t="s">
        <v>20931</v>
      </c>
      <c r="H2233" s="1" t="s">
        <v>3200</v>
      </c>
      <c r="I2233" t="s">
        <v>20977</v>
      </c>
      <c r="J2233" t="s">
        <v>23</v>
      </c>
      <c r="K2233">
        <v>69</v>
      </c>
      <c r="L2233">
        <v>13123.85</v>
      </c>
      <c r="M2233">
        <v>190.2</v>
      </c>
      <c r="N2233" t="s">
        <v>7263</v>
      </c>
      <c r="O2233" t="s">
        <v>23192</v>
      </c>
      <c r="P2233">
        <v>0</v>
      </c>
      <c r="Q2233">
        <v>0</v>
      </c>
      <c r="R2233">
        <v>4</v>
      </c>
    </row>
    <row r="2234" spans="1:18" x14ac:dyDescent="0.25">
      <c r="A2234" t="s">
        <v>8787</v>
      </c>
      <c r="B2234">
        <v>2018</v>
      </c>
      <c r="C2234">
        <v>11</v>
      </c>
      <c r="D2234">
        <v>16</v>
      </c>
      <c r="E2234" t="s">
        <v>7310</v>
      </c>
      <c r="F2234" s="1" t="s">
        <v>5207</v>
      </c>
      <c r="G2234" s="1" t="s">
        <v>20573</v>
      </c>
      <c r="H2234" s="1" t="s">
        <v>3200</v>
      </c>
      <c r="I2234" t="s">
        <v>20734</v>
      </c>
      <c r="J2234" t="s">
        <v>23</v>
      </c>
      <c r="K2234">
        <v>51</v>
      </c>
      <c r="L2234">
        <v>8316.01</v>
      </c>
      <c r="M2234">
        <v>163.06</v>
      </c>
      <c r="N2234" t="s">
        <v>7263</v>
      </c>
      <c r="O2234" t="s">
        <v>23192</v>
      </c>
      <c r="P2234">
        <v>0</v>
      </c>
      <c r="Q2234">
        <v>0</v>
      </c>
      <c r="R2234">
        <v>4</v>
      </c>
    </row>
    <row r="2235" spans="1:18" x14ac:dyDescent="0.25">
      <c r="A2235" t="s">
        <v>8787</v>
      </c>
      <c r="B2235">
        <v>2018</v>
      </c>
      <c r="C2235">
        <v>11</v>
      </c>
      <c r="D2235">
        <v>16</v>
      </c>
      <c r="E2235" t="s">
        <v>7310</v>
      </c>
      <c r="F2235" s="1" t="s">
        <v>5207</v>
      </c>
      <c r="G2235" s="1" t="s">
        <v>20573</v>
      </c>
      <c r="H2235" s="1" t="s">
        <v>3200</v>
      </c>
      <c r="I2235" t="s">
        <v>20866</v>
      </c>
      <c r="J2235" t="s">
        <v>23</v>
      </c>
      <c r="K2235">
        <v>61</v>
      </c>
      <c r="L2235">
        <v>10793.61</v>
      </c>
      <c r="M2235">
        <v>176.94</v>
      </c>
      <c r="N2235" t="s">
        <v>7263</v>
      </c>
      <c r="O2235" t="s">
        <v>23192</v>
      </c>
      <c r="P2235">
        <v>0</v>
      </c>
      <c r="Q2235">
        <v>0</v>
      </c>
      <c r="R2235">
        <v>4</v>
      </c>
    </row>
    <row r="2236" spans="1:18" x14ac:dyDescent="0.25">
      <c r="A2236" t="s">
        <v>8787</v>
      </c>
      <c r="B2236">
        <v>2018</v>
      </c>
      <c r="C2236">
        <v>11</v>
      </c>
      <c r="D2236">
        <v>16</v>
      </c>
      <c r="E2236" t="s">
        <v>7310</v>
      </c>
      <c r="F2236" s="1" t="s">
        <v>5207</v>
      </c>
      <c r="G2236" s="1" t="s">
        <v>20573</v>
      </c>
      <c r="H2236" s="1" t="s">
        <v>3200</v>
      </c>
      <c r="I2236" t="s">
        <v>20810</v>
      </c>
      <c r="J2236" t="s">
        <v>23</v>
      </c>
      <c r="K2236">
        <v>32</v>
      </c>
      <c r="L2236">
        <v>5662.22</v>
      </c>
      <c r="M2236">
        <v>176.94</v>
      </c>
      <c r="N2236" t="s">
        <v>7263</v>
      </c>
      <c r="O2236" t="s">
        <v>23192</v>
      </c>
      <c r="P2236">
        <v>0</v>
      </c>
      <c r="Q2236">
        <v>0</v>
      </c>
      <c r="R2236">
        <v>4</v>
      </c>
    </row>
    <row r="2237" spans="1:18" x14ac:dyDescent="0.25">
      <c r="A2237" t="s">
        <v>8787</v>
      </c>
      <c r="B2237">
        <v>2018</v>
      </c>
      <c r="C2237">
        <v>11</v>
      </c>
      <c r="D2237">
        <v>16</v>
      </c>
      <c r="E2237" t="s">
        <v>7310</v>
      </c>
      <c r="F2237" s="1" t="s">
        <v>5207</v>
      </c>
      <c r="G2237" s="1" t="s">
        <v>20573</v>
      </c>
      <c r="H2237" s="1" t="s">
        <v>7263</v>
      </c>
      <c r="I2237" t="s">
        <v>5720</v>
      </c>
      <c r="J2237" t="s">
        <v>23</v>
      </c>
      <c r="K2237">
        <v>17</v>
      </c>
      <c r="L2237">
        <v>2707.88</v>
      </c>
      <c r="M2237">
        <v>159.29</v>
      </c>
      <c r="N2237" t="s">
        <v>9012</v>
      </c>
      <c r="O2237" t="s">
        <v>10132</v>
      </c>
      <c r="P2237">
        <v>0</v>
      </c>
      <c r="Q2237">
        <v>0</v>
      </c>
      <c r="R2237">
        <v>4</v>
      </c>
    </row>
    <row r="2238" spans="1:18" x14ac:dyDescent="0.25">
      <c r="A2238" t="s">
        <v>8787</v>
      </c>
      <c r="B2238">
        <v>2018</v>
      </c>
      <c r="C2238">
        <v>11</v>
      </c>
      <c r="D2238">
        <v>16</v>
      </c>
      <c r="E2238" t="s">
        <v>7310</v>
      </c>
      <c r="F2238" s="1" t="s">
        <v>5207</v>
      </c>
      <c r="G2238" s="1" t="s">
        <v>20573</v>
      </c>
      <c r="H2238" s="1" t="s">
        <v>3200</v>
      </c>
      <c r="I2238" t="s">
        <v>20814</v>
      </c>
      <c r="J2238" t="s">
        <v>23</v>
      </c>
      <c r="K2238">
        <v>86</v>
      </c>
      <c r="L2238">
        <v>15217.21</v>
      </c>
      <c r="M2238">
        <v>176.94</v>
      </c>
      <c r="N2238" t="s">
        <v>7263</v>
      </c>
      <c r="O2238" t="s">
        <v>23192</v>
      </c>
      <c r="P2238">
        <v>0</v>
      </c>
      <c r="Q2238">
        <v>0</v>
      </c>
      <c r="R2238">
        <v>4</v>
      </c>
    </row>
    <row r="2239" spans="1:18" x14ac:dyDescent="0.25">
      <c r="A2239" t="s">
        <v>8787</v>
      </c>
      <c r="B2239">
        <v>2018</v>
      </c>
      <c r="C2239">
        <v>11</v>
      </c>
      <c r="D2239">
        <v>16</v>
      </c>
      <c r="E2239" t="s">
        <v>7310</v>
      </c>
      <c r="F2239" s="1" t="s">
        <v>5207</v>
      </c>
      <c r="G2239" s="1" t="s">
        <v>20573</v>
      </c>
      <c r="H2239" s="1" t="s">
        <v>3200</v>
      </c>
      <c r="I2239" t="s">
        <v>20818</v>
      </c>
      <c r="J2239" t="s">
        <v>23</v>
      </c>
      <c r="K2239">
        <v>179</v>
      </c>
      <c r="L2239">
        <v>31673.040000000001</v>
      </c>
      <c r="M2239">
        <v>176.94</v>
      </c>
      <c r="N2239" t="s">
        <v>7263</v>
      </c>
      <c r="O2239" t="s">
        <v>23192</v>
      </c>
      <c r="P2239">
        <v>0</v>
      </c>
      <c r="Q2239">
        <v>0</v>
      </c>
      <c r="R2239">
        <v>4</v>
      </c>
    </row>
    <row r="2240" spans="1:18" x14ac:dyDescent="0.25">
      <c r="A2240" t="s">
        <v>8787</v>
      </c>
      <c r="B2240">
        <v>2018</v>
      </c>
      <c r="C2240">
        <v>11</v>
      </c>
      <c r="D2240">
        <v>16</v>
      </c>
      <c r="E2240" t="s">
        <v>7310</v>
      </c>
      <c r="F2240" s="1" t="s">
        <v>5207</v>
      </c>
      <c r="G2240" s="1" t="s">
        <v>20573</v>
      </c>
      <c r="H2240" s="1" t="s">
        <v>3200</v>
      </c>
      <c r="I2240" t="s">
        <v>20826</v>
      </c>
      <c r="J2240" t="s">
        <v>23</v>
      </c>
      <c r="K2240">
        <v>284</v>
      </c>
      <c r="L2240">
        <v>50252.19</v>
      </c>
      <c r="M2240">
        <v>176.94</v>
      </c>
      <c r="N2240" t="s">
        <v>7263</v>
      </c>
      <c r="O2240" t="s">
        <v>23192</v>
      </c>
      <c r="P2240">
        <v>0</v>
      </c>
      <c r="Q2240">
        <v>0</v>
      </c>
      <c r="R2240">
        <v>4</v>
      </c>
    </row>
    <row r="2241" spans="1:18" x14ac:dyDescent="0.25">
      <c r="A2241" t="s">
        <v>8787</v>
      </c>
      <c r="B2241">
        <v>2018</v>
      </c>
      <c r="C2241">
        <v>11</v>
      </c>
      <c r="D2241">
        <v>16</v>
      </c>
      <c r="E2241" t="s">
        <v>7310</v>
      </c>
      <c r="F2241" s="1" t="s">
        <v>5207</v>
      </c>
      <c r="G2241" s="1" t="s">
        <v>20573</v>
      </c>
      <c r="H2241" s="1" t="s">
        <v>7263</v>
      </c>
      <c r="I2241" t="s">
        <v>20590</v>
      </c>
      <c r="J2241" t="s">
        <v>23</v>
      </c>
      <c r="K2241">
        <v>15</v>
      </c>
      <c r="L2241">
        <v>1791.97</v>
      </c>
      <c r="M2241">
        <v>119.46</v>
      </c>
      <c r="N2241" t="s">
        <v>7263</v>
      </c>
      <c r="O2241" t="s">
        <v>23274</v>
      </c>
      <c r="P2241">
        <v>0</v>
      </c>
      <c r="Q2241">
        <v>0</v>
      </c>
      <c r="R2241">
        <v>4</v>
      </c>
    </row>
    <row r="2242" spans="1:18" x14ac:dyDescent="0.25">
      <c r="A2242" t="s">
        <v>8787</v>
      </c>
      <c r="B2242">
        <v>2018</v>
      </c>
      <c r="C2242">
        <v>11</v>
      </c>
      <c r="D2242">
        <v>16</v>
      </c>
      <c r="E2242" t="s">
        <v>7310</v>
      </c>
      <c r="F2242" s="1" t="s">
        <v>5207</v>
      </c>
      <c r="G2242" s="1" t="s">
        <v>20573</v>
      </c>
      <c r="H2242" s="1" t="s">
        <v>7263</v>
      </c>
      <c r="I2242" t="s">
        <v>20674</v>
      </c>
      <c r="J2242" t="s">
        <v>23</v>
      </c>
      <c r="K2242">
        <v>85</v>
      </c>
      <c r="L2242">
        <v>9352.85</v>
      </c>
      <c r="M2242">
        <v>110.03</v>
      </c>
      <c r="N2242" t="s">
        <v>7263</v>
      </c>
      <c r="O2242" t="s">
        <v>23274</v>
      </c>
      <c r="P2242">
        <v>0</v>
      </c>
      <c r="Q2242">
        <v>0</v>
      </c>
      <c r="R2242">
        <v>4</v>
      </c>
    </row>
    <row r="2243" spans="1:18" x14ac:dyDescent="0.25">
      <c r="A2243" t="s">
        <v>8787</v>
      </c>
      <c r="B2243">
        <v>2018</v>
      </c>
      <c r="C2243">
        <v>11</v>
      </c>
      <c r="D2243">
        <v>16</v>
      </c>
      <c r="E2243" t="s">
        <v>7310</v>
      </c>
      <c r="F2243" s="1" t="s">
        <v>5207</v>
      </c>
      <c r="G2243" s="1" t="s">
        <v>20573</v>
      </c>
      <c r="H2243" s="1" t="s">
        <v>7263</v>
      </c>
      <c r="I2243" t="s">
        <v>20616</v>
      </c>
      <c r="J2243" t="s">
        <v>23</v>
      </c>
      <c r="K2243">
        <v>370</v>
      </c>
      <c r="L2243">
        <v>49824.23</v>
      </c>
      <c r="M2243">
        <v>134.66</v>
      </c>
      <c r="N2243" t="s">
        <v>7263</v>
      </c>
      <c r="O2243" t="s">
        <v>23274</v>
      </c>
      <c r="P2243">
        <v>0</v>
      </c>
      <c r="Q2243">
        <v>0</v>
      </c>
      <c r="R2243">
        <v>4</v>
      </c>
    </row>
    <row r="2244" spans="1:18" x14ac:dyDescent="0.25">
      <c r="A2244" t="s">
        <v>8787</v>
      </c>
      <c r="B2244">
        <v>2018</v>
      </c>
      <c r="C2244">
        <v>11</v>
      </c>
      <c r="D2244">
        <v>16</v>
      </c>
      <c r="E2244" t="s">
        <v>7310</v>
      </c>
      <c r="F2244" s="1" t="s">
        <v>5207</v>
      </c>
      <c r="G2244" s="1" t="s">
        <v>20573</v>
      </c>
      <c r="H2244" s="1" t="s">
        <v>7263</v>
      </c>
      <c r="I2244" t="s">
        <v>6241</v>
      </c>
      <c r="J2244" t="s">
        <v>23</v>
      </c>
      <c r="K2244">
        <v>300</v>
      </c>
      <c r="L2244">
        <v>46528.45</v>
      </c>
      <c r="M2244">
        <v>155.09</v>
      </c>
      <c r="N2244" t="s">
        <v>9078</v>
      </c>
      <c r="O2244" t="s">
        <v>9783</v>
      </c>
      <c r="P2244">
        <v>0</v>
      </c>
      <c r="Q2244">
        <v>0</v>
      </c>
      <c r="R2244">
        <v>4</v>
      </c>
    </row>
    <row r="2245" spans="1:18" x14ac:dyDescent="0.25">
      <c r="A2245" t="s">
        <v>8787</v>
      </c>
      <c r="B2245">
        <v>2018</v>
      </c>
      <c r="C2245">
        <v>11</v>
      </c>
      <c r="D2245">
        <v>16</v>
      </c>
      <c r="E2245" t="s">
        <v>7310</v>
      </c>
      <c r="F2245" s="1" t="s">
        <v>5207</v>
      </c>
      <c r="G2245" s="1" t="s">
        <v>20931</v>
      </c>
      <c r="H2245" s="1" t="s">
        <v>7263</v>
      </c>
      <c r="I2245" t="s">
        <v>6448</v>
      </c>
      <c r="J2245" t="s">
        <v>23</v>
      </c>
      <c r="K2245">
        <v>332</v>
      </c>
      <c r="L2245">
        <v>38618.620000000003</v>
      </c>
      <c r="M2245">
        <v>116.32</v>
      </c>
      <c r="N2245" t="s">
        <v>9104</v>
      </c>
      <c r="O2245" t="s">
        <v>9777</v>
      </c>
      <c r="P2245">
        <v>0</v>
      </c>
      <c r="Q2245">
        <v>0</v>
      </c>
      <c r="R2245">
        <v>4</v>
      </c>
    </row>
    <row r="2246" spans="1:18" x14ac:dyDescent="0.25">
      <c r="A2246" t="s">
        <v>8787</v>
      </c>
      <c r="B2246">
        <v>2018</v>
      </c>
      <c r="C2246">
        <v>11</v>
      </c>
      <c r="D2246">
        <v>16</v>
      </c>
      <c r="E2246" t="s">
        <v>7310</v>
      </c>
      <c r="F2246" s="1" t="s">
        <v>5207</v>
      </c>
      <c r="G2246" s="1" t="s">
        <v>20931</v>
      </c>
      <c r="H2246" s="1" t="s">
        <v>7263</v>
      </c>
      <c r="I2246" t="s">
        <v>20976</v>
      </c>
      <c r="J2246" t="s">
        <v>23</v>
      </c>
      <c r="K2246">
        <v>292</v>
      </c>
      <c r="L2246">
        <v>45440.69</v>
      </c>
      <c r="M2246">
        <v>155.62</v>
      </c>
      <c r="N2246" t="s">
        <v>7263</v>
      </c>
      <c r="O2246" t="s">
        <v>23274</v>
      </c>
      <c r="P2246">
        <v>0</v>
      </c>
      <c r="Q2246">
        <v>0</v>
      </c>
      <c r="R2246">
        <v>4</v>
      </c>
    </row>
    <row r="2247" spans="1:18" x14ac:dyDescent="0.25">
      <c r="A2247" t="s">
        <v>8787</v>
      </c>
      <c r="B2247">
        <v>2018</v>
      </c>
      <c r="C2247">
        <v>11</v>
      </c>
      <c r="D2247">
        <v>16</v>
      </c>
      <c r="E2247" t="s">
        <v>7310</v>
      </c>
      <c r="F2247" s="1" t="s">
        <v>5207</v>
      </c>
      <c r="G2247" s="1" t="s">
        <v>21008</v>
      </c>
      <c r="H2247" s="1" t="s">
        <v>3200</v>
      </c>
      <c r="I2247" t="s">
        <v>6997</v>
      </c>
      <c r="J2247" t="s">
        <v>23</v>
      </c>
      <c r="K2247">
        <v>118</v>
      </c>
      <c r="L2247">
        <v>15889.89</v>
      </c>
      <c r="M2247">
        <v>134.66</v>
      </c>
      <c r="N2247" t="s">
        <v>9363</v>
      </c>
      <c r="O2247" t="s">
        <v>9834</v>
      </c>
      <c r="P2247">
        <v>0</v>
      </c>
      <c r="Q2247">
        <v>0</v>
      </c>
      <c r="R2247">
        <v>4</v>
      </c>
    </row>
    <row r="2248" spans="1:18" x14ac:dyDescent="0.25">
      <c r="A2248" t="s">
        <v>8787</v>
      </c>
      <c r="B2248">
        <v>2018</v>
      </c>
      <c r="C2248">
        <v>11</v>
      </c>
      <c r="D2248">
        <v>16</v>
      </c>
      <c r="E2248" t="s">
        <v>7310</v>
      </c>
      <c r="F2248" s="1" t="s">
        <v>5207</v>
      </c>
      <c r="G2248" s="1" t="s">
        <v>21008</v>
      </c>
      <c r="H2248" s="1" t="s">
        <v>3200</v>
      </c>
      <c r="I2248" t="s">
        <v>6923</v>
      </c>
      <c r="J2248" t="s">
        <v>23</v>
      </c>
      <c r="K2248">
        <v>26</v>
      </c>
      <c r="L2248">
        <v>3501.15</v>
      </c>
      <c r="M2248">
        <v>134.66</v>
      </c>
      <c r="N2248" t="s">
        <v>9357</v>
      </c>
      <c r="O2248" t="s">
        <v>9836</v>
      </c>
      <c r="P2248">
        <v>0</v>
      </c>
      <c r="Q2248">
        <v>0</v>
      </c>
      <c r="R2248">
        <v>4</v>
      </c>
    </row>
    <row r="2249" spans="1:18" x14ac:dyDescent="0.25">
      <c r="A2249" t="s">
        <v>8787</v>
      </c>
      <c r="B2249">
        <v>2018</v>
      </c>
      <c r="C2249">
        <v>11</v>
      </c>
      <c r="D2249">
        <v>16</v>
      </c>
      <c r="E2249" t="s">
        <v>7310</v>
      </c>
      <c r="F2249" s="1" t="s">
        <v>5207</v>
      </c>
      <c r="G2249" s="1" t="s">
        <v>21008</v>
      </c>
      <c r="H2249" s="1" t="s">
        <v>3200</v>
      </c>
      <c r="I2249" t="s">
        <v>6971</v>
      </c>
      <c r="J2249" t="s">
        <v>23</v>
      </c>
      <c r="K2249">
        <v>311</v>
      </c>
      <c r="L2249">
        <v>41879.269999999997</v>
      </c>
      <c r="M2249">
        <v>134.66</v>
      </c>
      <c r="N2249" t="s">
        <v>9361</v>
      </c>
      <c r="O2249" t="s">
        <v>9837</v>
      </c>
      <c r="P2249">
        <v>0</v>
      </c>
      <c r="Q2249">
        <v>0</v>
      </c>
      <c r="R2249">
        <v>4</v>
      </c>
    </row>
    <row r="2250" spans="1:18" x14ac:dyDescent="0.25">
      <c r="A2250" t="s">
        <v>8787</v>
      </c>
      <c r="B2250">
        <v>2018</v>
      </c>
      <c r="C2250">
        <v>11</v>
      </c>
      <c r="D2250">
        <v>16</v>
      </c>
      <c r="E2250" t="s">
        <v>7310</v>
      </c>
      <c r="F2250" s="1" t="s">
        <v>5207</v>
      </c>
      <c r="G2250" s="1" t="s">
        <v>21008</v>
      </c>
      <c r="H2250" s="1" t="s">
        <v>3200</v>
      </c>
      <c r="I2250" t="s">
        <v>6924</v>
      </c>
      <c r="J2250" t="s">
        <v>23</v>
      </c>
      <c r="K2250">
        <v>17</v>
      </c>
      <c r="L2250">
        <v>2921.65</v>
      </c>
      <c r="M2250">
        <v>171.86</v>
      </c>
      <c r="N2250" t="s">
        <v>9357</v>
      </c>
      <c r="O2250" t="s">
        <v>9836</v>
      </c>
      <c r="P2250">
        <v>0</v>
      </c>
      <c r="Q2250">
        <v>0</v>
      </c>
      <c r="R2250">
        <v>4</v>
      </c>
    </row>
    <row r="2251" spans="1:18" x14ac:dyDescent="0.25">
      <c r="A2251" t="s">
        <v>8787</v>
      </c>
      <c r="B2251">
        <v>2018</v>
      </c>
      <c r="C2251">
        <v>11</v>
      </c>
      <c r="D2251">
        <v>16</v>
      </c>
      <c r="E2251" t="s">
        <v>7310</v>
      </c>
      <c r="F2251" s="1" t="s">
        <v>5207</v>
      </c>
      <c r="G2251" s="1" t="s">
        <v>21008</v>
      </c>
      <c r="H2251" s="1" t="s">
        <v>3200</v>
      </c>
      <c r="I2251" t="s">
        <v>6942</v>
      </c>
      <c r="J2251" t="s">
        <v>23</v>
      </c>
      <c r="K2251">
        <v>70</v>
      </c>
      <c r="L2251">
        <v>12030.32</v>
      </c>
      <c r="M2251">
        <v>171.86</v>
      </c>
      <c r="N2251" t="s">
        <v>9358</v>
      </c>
      <c r="O2251" t="s">
        <v>9835</v>
      </c>
      <c r="P2251">
        <v>0</v>
      </c>
      <c r="Q2251">
        <v>0</v>
      </c>
      <c r="R2251">
        <v>4</v>
      </c>
    </row>
    <row r="2252" spans="1:18" x14ac:dyDescent="0.25">
      <c r="A2252" t="s">
        <v>8787</v>
      </c>
      <c r="B2252">
        <v>2018</v>
      </c>
      <c r="C2252">
        <v>11</v>
      </c>
      <c r="D2252">
        <v>16</v>
      </c>
      <c r="E2252" t="s">
        <v>7310</v>
      </c>
      <c r="F2252" s="1" t="s">
        <v>5207</v>
      </c>
      <c r="G2252" s="1" t="s">
        <v>21008</v>
      </c>
      <c r="H2252" s="1" t="s">
        <v>3200</v>
      </c>
      <c r="I2252" t="s">
        <v>6972</v>
      </c>
      <c r="J2252" t="s">
        <v>23</v>
      </c>
      <c r="K2252">
        <v>201</v>
      </c>
      <c r="L2252">
        <v>34544.230000000003</v>
      </c>
      <c r="M2252">
        <v>171.86</v>
      </c>
      <c r="N2252" t="s">
        <v>9361</v>
      </c>
      <c r="O2252" t="s">
        <v>9837</v>
      </c>
      <c r="P2252">
        <v>0</v>
      </c>
      <c r="Q2252">
        <v>0</v>
      </c>
      <c r="R2252">
        <v>4</v>
      </c>
    </row>
    <row r="2253" spans="1:18" x14ac:dyDescent="0.25">
      <c r="A2253" t="s">
        <v>8787</v>
      </c>
      <c r="B2253">
        <v>2018</v>
      </c>
      <c r="C2253">
        <v>11</v>
      </c>
      <c r="D2253">
        <v>16</v>
      </c>
      <c r="E2253" t="s">
        <v>7310</v>
      </c>
      <c r="F2253" s="1" t="s">
        <v>5207</v>
      </c>
      <c r="G2253" s="1" t="s">
        <v>21008</v>
      </c>
      <c r="H2253" s="1" t="s">
        <v>3200</v>
      </c>
      <c r="I2253" t="s">
        <v>6998</v>
      </c>
      <c r="J2253" t="s">
        <v>23</v>
      </c>
      <c r="K2253">
        <v>63</v>
      </c>
      <c r="L2253">
        <v>10893.32</v>
      </c>
      <c r="M2253">
        <v>172.91</v>
      </c>
      <c r="N2253" t="s">
        <v>9363</v>
      </c>
      <c r="O2253" t="s">
        <v>9834</v>
      </c>
      <c r="P2253">
        <v>0</v>
      </c>
      <c r="Q2253">
        <v>0</v>
      </c>
      <c r="R2253">
        <v>4</v>
      </c>
    </row>
    <row r="2254" spans="1:18" x14ac:dyDescent="0.25">
      <c r="A2254" t="s">
        <v>8787</v>
      </c>
      <c r="B2254">
        <v>2018</v>
      </c>
      <c r="C2254">
        <v>11</v>
      </c>
      <c r="D2254">
        <v>16</v>
      </c>
      <c r="E2254" t="s">
        <v>7310</v>
      </c>
      <c r="F2254" s="1" t="s">
        <v>5207</v>
      </c>
      <c r="G2254" s="1" t="s">
        <v>20573</v>
      </c>
      <c r="H2254" s="1" t="s">
        <v>7263</v>
      </c>
      <c r="I2254" t="s">
        <v>20622</v>
      </c>
      <c r="J2254" t="s">
        <v>23</v>
      </c>
      <c r="K2254">
        <v>641</v>
      </c>
      <c r="L2254">
        <v>86317.09</v>
      </c>
      <c r="M2254">
        <v>134.66</v>
      </c>
      <c r="N2254" t="s">
        <v>8852</v>
      </c>
      <c r="O2254" t="s">
        <v>9785</v>
      </c>
      <c r="P2254">
        <v>0</v>
      </c>
      <c r="Q2254">
        <v>0</v>
      </c>
      <c r="R2254">
        <v>4</v>
      </c>
    </row>
    <row r="2255" spans="1:18" x14ac:dyDescent="0.25">
      <c r="A2255" t="s">
        <v>8787</v>
      </c>
      <c r="B2255">
        <v>2018</v>
      </c>
      <c r="C2255">
        <v>11</v>
      </c>
      <c r="D2255">
        <v>16</v>
      </c>
      <c r="E2255" t="s">
        <v>7310</v>
      </c>
      <c r="F2255" s="1" t="s">
        <v>5207</v>
      </c>
      <c r="G2255" s="1" t="s">
        <v>21008</v>
      </c>
      <c r="H2255" s="1" t="s">
        <v>3200</v>
      </c>
      <c r="I2255" t="s">
        <v>7012</v>
      </c>
      <c r="J2255" t="s">
        <v>23</v>
      </c>
      <c r="K2255">
        <v>21</v>
      </c>
      <c r="L2255">
        <v>2827.86</v>
      </c>
      <c r="M2255">
        <v>134.66</v>
      </c>
      <c r="N2255" t="s">
        <v>9364</v>
      </c>
      <c r="O2255" t="s">
        <v>9879</v>
      </c>
      <c r="P2255">
        <v>0</v>
      </c>
      <c r="Q2255">
        <v>0</v>
      </c>
      <c r="R2255">
        <v>4</v>
      </c>
    </row>
    <row r="2256" spans="1:18" x14ac:dyDescent="0.25">
      <c r="A2256" t="s">
        <v>8787</v>
      </c>
      <c r="B2256">
        <v>2018</v>
      </c>
      <c r="C2256">
        <v>11</v>
      </c>
      <c r="D2256">
        <v>16</v>
      </c>
      <c r="E2256" t="s">
        <v>7310</v>
      </c>
      <c r="F2256" s="1" t="s">
        <v>5207</v>
      </c>
      <c r="G2256" s="1" t="s">
        <v>21008</v>
      </c>
      <c r="H2256" s="1" t="s">
        <v>3200</v>
      </c>
      <c r="I2256" t="s">
        <v>7013</v>
      </c>
      <c r="J2256" t="s">
        <v>23</v>
      </c>
      <c r="K2256">
        <v>17</v>
      </c>
      <c r="L2256">
        <v>2969.75</v>
      </c>
      <c r="M2256">
        <v>174.69</v>
      </c>
      <c r="N2256" t="s">
        <v>9364</v>
      </c>
      <c r="O2256" t="s">
        <v>9879</v>
      </c>
      <c r="P2256">
        <v>0</v>
      </c>
      <c r="Q2256">
        <v>0</v>
      </c>
      <c r="R2256">
        <v>4</v>
      </c>
    </row>
    <row r="2257" spans="1:18" x14ac:dyDescent="0.25">
      <c r="A2257" t="s">
        <v>8787</v>
      </c>
      <c r="B2257">
        <v>2018</v>
      </c>
      <c r="C2257">
        <v>11</v>
      </c>
      <c r="D2257">
        <v>16</v>
      </c>
      <c r="E2257" t="s">
        <v>7310</v>
      </c>
      <c r="F2257" s="1" t="s">
        <v>5207</v>
      </c>
      <c r="G2257" s="1" t="s">
        <v>21008</v>
      </c>
      <c r="H2257" s="1" t="s">
        <v>3200</v>
      </c>
      <c r="I2257" t="s">
        <v>6941</v>
      </c>
      <c r="J2257" t="s">
        <v>23</v>
      </c>
      <c r="K2257">
        <v>110</v>
      </c>
      <c r="L2257">
        <v>14812.61</v>
      </c>
      <c r="M2257">
        <v>134.66</v>
      </c>
      <c r="N2257" t="s">
        <v>9358</v>
      </c>
      <c r="O2257" t="s">
        <v>9835</v>
      </c>
      <c r="P2257">
        <v>0</v>
      </c>
      <c r="Q2257">
        <v>0</v>
      </c>
      <c r="R2257">
        <v>4</v>
      </c>
    </row>
    <row r="2258" spans="1:18" x14ac:dyDescent="0.25">
      <c r="A2258" t="s">
        <v>8787</v>
      </c>
      <c r="B2258">
        <v>2018</v>
      </c>
      <c r="C2258">
        <v>11</v>
      </c>
      <c r="D2258">
        <v>16</v>
      </c>
      <c r="E2258" t="s">
        <v>7310</v>
      </c>
      <c r="F2258" s="1" t="s">
        <v>5207</v>
      </c>
      <c r="G2258" s="1" t="s">
        <v>21008</v>
      </c>
      <c r="H2258" s="1" t="s">
        <v>3200</v>
      </c>
      <c r="I2258" t="s">
        <v>6901</v>
      </c>
      <c r="J2258" t="s">
        <v>23</v>
      </c>
      <c r="K2258">
        <v>20</v>
      </c>
      <c r="L2258">
        <v>2693.2</v>
      </c>
      <c r="M2258">
        <v>134.66</v>
      </c>
      <c r="N2258" t="s">
        <v>9356</v>
      </c>
      <c r="O2258" t="s">
        <v>10039</v>
      </c>
      <c r="P2258">
        <v>0</v>
      </c>
      <c r="Q2258">
        <v>0</v>
      </c>
      <c r="R2258">
        <v>4</v>
      </c>
    </row>
    <row r="2259" spans="1:18" x14ac:dyDescent="0.25">
      <c r="A2259" t="s">
        <v>8787</v>
      </c>
      <c r="B2259">
        <v>2018</v>
      </c>
      <c r="C2259">
        <v>11</v>
      </c>
      <c r="D2259">
        <v>16</v>
      </c>
      <c r="E2259" t="s">
        <v>7310</v>
      </c>
      <c r="F2259" s="1" t="s">
        <v>5207</v>
      </c>
      <c r="G2259" s="1" t="s">
        <v>20931</v>
      </c>
      <c r="H2259" s="1" t="s">
        <v>3200</v>
      </c>
      <c r="I2259" t="s">
        <v>20936</v>
      </c>
      <c r="J2259" t="s">
        <v>23</v>
      </c>
      <c r="K2259">
        <v>26</v>
      </c>
      <c r="L2259">
        <v>5157.74</v>
      </c>
      <c r="M2259">
        <v>198.37</v>
      </c>
      <c r="N2259" t="s">
        <v>7263</v>
      </c>
      <c r="O2259" t="s">
        <v>23192</v>
      </c>
      <c r="P2259">
        <v>0</v>
      </c>
      <c r="Q2259">
        <v>0</v>
      </c>
      <c r="R2259">
        <v>4</v>
      </c>
    </row>
    <row r="2260" spans="1:18" x14ac:dyDescent="0.25">
      <c r="A2260" t="s">
        <v>8787</v>
      </c>
      <c r="B2260">
        <v>2018</v>
      </c>
      <c r="C2260">
        <v>11</v>
      </c>
      <c r="D2260">
        <v>16</v>
      </c>
      <c r="E2260" t="s">
        <v>7310</v>
      </c>
      <c r="F2260" s="1" t="s">
        <v>5207</v>
      </c>
      <c r="G2260" s="1" t="s">
        <v>20573</v>
      </c>
      <c r="H2260" s="1" t="s">
        <v>3200</v>
      </c>
      <c r="I2260" t="s">
        <v>20609</v>
      </c>
      <c r="J2260" t="s">
        <v>23</v>
      </c>
      <c r="K2260">
        <v>17</v>
      </c>
      <c r="L2260">
        <v>3179.97</v>
      </c>
      <c r="M2260">
        <v>187.06</v>
      </c>
      <c r="N2260" t="s">
        <v>7263</v>
      </c>
      <c r="O2260" t="s">
        <v>23192</v>
      </c>
      <c r="P2260">
        <v>0</v>
      </c>
      <c r="Q2260">
        <v>0</v>
      </c>
      <c r="R2260">
        <v>4</v>
      </c>
    </row>
    <row r="2261" spans="1:18" x14ac:dyDescent="0.25">
      <c r="A2261" t="s">
        <v>8787</v>
      </c>
      <c r="B2261">
        <v>2018</v>
      </c>
      <c r="C2261">
        <v>11</v>
      </c>
      <c r="D2261">
        <v>16</v>
      </c>
      <c r="E2261" t="s">
        <v>7310</v>
      </c>
      <c r="F2261" s="1" t="s">
        <v>5207</v>
      </c>
      <c r="G2261" s="1" t="s">
        <v>21008</v>
      </c>
      <c r="H2261" s="1" t="s">
        <v>3200</v>
      </c>
      <c r="I2261" t="s">
        <v>21013</v>
      </c>
      <c r="J2261" t="s">
        <v>23</v>
      </c>
      <c r="K2261">
        <v>17</v>
      </c>
      <c r="L2261">
        <v>2921.65</v>
      </c>
      <c r="M2261">
        <v>171.86</v>
      </c>
      <c r="N2261" t="s">
        <v>7263</v>
      </c>
      <c r="O2261" t="s">
        <v>23192</v>
      </c>
      <c r="P2261">
        <v>0</v>
      </c>
      <c r="Q2261">
        <v>0</v>
      </c>
      <c r="R2261">
        <v>4</v>
      </c>
    </row>
    <row r="2262" spans="1:18" x14ac:dyDescent="0.25">
      <c r="A2262" t="s">
        <v>8787</v>
      </c>
      <c r="B2262">
        <v>2018</v>
      </c>
      <c r="C2262">
        <v>11</v>
      </c>
      <c r="D2262">
        <v>16</v>
      </c>
      <c r="E2262" t="s">
        <v>7310</v>
      </c>
      <c r="F2262" s="1" t="s">
        <v>5207</v>
      </c>
      <c r="G2262" s="1" t="s">
        <v>20573</v>
      </c>
      <c r="H2262" s="1" t="s">
        <v>3200</v>
      </c>
      <c r="I2262" t="s">
        <v>20596</v>
      </c>
      <c r="J2262" t="s">
        <v>23</v>
      </c>
      <c r="K2262">
        <v>22</v>
      </c>
      <c r="L2262">
        <v>4115.25</v>
      </c>
      <c r="M2262">
        <v>187.06</v>
      </c>
      <c r="N2262" t="s">
        <v>7263</v>
      </c>
      <c r="O2262" t="s">
        <v>23192</v>
      </c>
      <c r="P2262">
        <v>0</v>
      </c>
      <c r="Q2262">
        <v>0</v>
      </c>
      <c r="R2262">
        <v>4</v>
      </c>
    </row>
    <row r="2263" spans="1:18" x14ac:dyDescent="0.25">
      <c r="A2263" t="s">
        <v>8787</v>
      </c>
      <c r="B2263">
        <v>2018</v>
      </c>
      <c r="C2263">
        <v>11</v>
      </c>
      <c r="D2263">
        <v>16</v>
      </c>
      <c r="E2263" t="s">
        <v>7310</v>
      </c>
      <c r="F2263" s="1" t="s">
        <v>5207</v>
      </c>
      <c r="G2263" s="1" t="s">
        <v>20573</v>
      </c>
      <c r="H2263" s="1" t="s">
        <v>3200</v>
      </c>
      <c r="I2263" t="s">
        <v>20617</v>
      </c>
      <c r="J2263" t="s">
        <v>23</v>
      </c>
      <c r="K2263">
        <v>45</v>
      </c>
      <c r="L2263">
        <v>7455.56</v>
      </c>
      <c r="M2263">
        <v>165.68</v>
      </c>
      <c r="N2263" t="s">
        <v>7263</v>
      </c>
      <c r="O2263" t="s">
        <v>23192</v>
      </c>
      <c r="P2263">
        <v>0</v>
      </c>
      <c r="Q2263">
        <v>0</v>
      </c>
      <c r="R2263">
        <v>4</v>
      </c>
    </row>
    <row r="2264" spans="1:18" x14ac:dyDescent="0.25">
      <c r="A2264" t="s">
        <v>8787</v>
      </c>
      <c r="B2264">
        <v>2018</v>
      </c>
      <c r="C2264">
        <v>11</v>
      </c>
      <c r="D2264">
        <v>16</v>
      </c>
      <c r="E2264" t="s">
        <v>7310</v>
      </c>
      <c r="F2264" s="1" t="s">
        <v>5207</v>
      </c>
      <c r="G2264" s="1" t="s">
        <v>21008</v>
      </c>
      <c r="H2264" s="1" t="s">
        <v>3200</v>
      </c>
      <c r="I2264" t="s">
        <v>7028</v>
      </c>
      <c r="J2264" t="s">
        <v>23</v>
      </c>
      <c r="K2264">
        <v>24</v>
      </c>
      <c r="L2264">
        <v>4265.53</v>
      </c>
      <c r="M2264">
        <v>177.73</v>
      </c>
      <c r="N2264" t="s">
        <v>9365</v>
      </c>
      <c r="O2264" t="s">
        <v>10076</v>
      </c>
      <c r="P2264">
        <v>0</v>
      </c>
      <c r="Q2264">
        <v>0</v>
      </c>
      <c r="R2264">
        <v>4</v>
      </c>
    </row>
    <row r="2265" spans="1:18" x14ac:dyDescent="0.25">
      <c r="A2265" t="s">
        <v>8787</v>
      </c>
      <c r="B2265">
        <v>2018</v>
      </c>
      <c r="C2265">
        <v>11</v>
      </c>
      <c r="D2265">
        <v>16</v>
      </c>
      <c r="E2265" t="s">
        <v>7310</v>
      </c>
      <c r="F2265" s="1" t="s">
        <v>5207</v>
      </c>
      <c r="G2265" s="1" t="s">
        <v>20573</v>
      </c>
      <c r="H2265" s="1" t="s">
        <v>3200</v>
      </c>
      <c r="I2265" t="s">
        <v>20752</v>
      </c>
      <c r="J2265" t="s">
        <v>23</v>
      </c>
      <c r="K2265">
        <v>153</v>
      </c>
      <c r="L2265">
        <v>25765.759999999998</v>
      </c>
      <c r="M2265">
        <v>168.4</v>
      </c>
      <c r="N2265" t="s">
        <v>7263</v>
      </c>
      <c r="O2265" t="s">
        <v>23192</v>
      </c>
      <c r="P2265">
        <v>0</v>
      </c>
      <c r="Q2265">
        <v>0</v>
      </c>
      <c r="R2265">
        <v>4</v>
      </c>
    </row>
    <row r="2266" spans="1:18" x14ac:dyDescent="0.25">
      <c r="A2266" t="s">
        <v>8787</v>
      </c>
      <c r="B2266">
        <v>2018</v>
      </c>
      <c r="C2266">
        <v>11</v>
      </c>
      <c r="D2266">
        <v>16</v>
      </c>
      <c r="E2266" t="s">
        <v>7310</v>
      </c>
      <c r="F2266" s="1" t="s">
        <v>5207</v>
      </c>
      <c r="G2266" s="1" t="s">
        <v>20573</v>
      </c>
      <c r="H2266" s="1" t="s">
        <v>3200</v>
      </c>
      <c r="I2266" t="s">
        <v>20835</v>
      </c>
      <c r="J2266" t="s">
        <v>23</v>
      </c>
      <c r="K2266">
        <v>748</v>
      </c>
      <c r="L2266">
        <v>132354.37</v>
      </c>
      <c r="M2266">
        <v>176.94</v>
      </c>
      <c r="N2266" t="s">
        <v>9062</v>
      </c>
      <c r="O2266" t="s">
        <v>10077</v>
      </c>
      <c r="P2266">
        <v>0</v>
      </c>
      <c r="Q2266">
        <v>0</v>
      </c>
      <c r="R2266">
        <v>4</v>
      </c>
    </row>
    <row r="2267" spans="1:18" x14ac:dyDescent="0.25">
      <c r="A2267" t="s">
        <v>8787</v>
      </c>
      <c r="B2267">
        <v>2018</v>
      </c>
      <c r="C2267">
        <v>11</v>
      </c>
      <c r="D2267">
        <v>16</v>
      </c>
      <c r="E2267" t="s">
        <v>7310</v>
      </c>
      <c r="F2267" s="1" t="s">
        <v>5207</v>
      </c>
      <c r="G2267" s="1" t="s">
        <v>20931</v>
      </c>
      <c r="H2267" s="1" t="s">
        <v>3200</v>
      </c>
      <c r="I2267" t="s">
        <v>20951</v>
      </c>
      <c r="J2267" t="s">
        <v>23</v>
      </c>
      <c r="K2267">
        <v>322</v>
      </c>
      <c r="L2267">
        <v>52302.59</v>
      </c>
      <c r="M2267">
        <v>162.43</v>
      </c>
      <c r="N2267" t="s">
        <v>7263</v>
      </c>
      <c r="O2267" t="s">
        <v>23192</v>
      </c>
      <c r="P2267">
        <v>0</v>
      </c>
      <c r="Q2267">
        <v>0</v>
      </c>
      <c r="R2267">
        <v>4</v>
      </c>
    </row>
    <row r="2268" spans="1:18" x14ac:dyDescent="0.25">
      <c r="A2268" t="s">
        <v>8787</v>
      </c>
      <c r="B2268">
        <v>2018</v>
      </c>
      <c r="C2268">
        <v>11</v>
      </c>
      <c r="D2268">
        <v>16</v>
      </c>
      <c r="E2268" t="s">
        <v>7310</v>
      </c>
      <c r="F2268" s="1" t="s">
        <v>5207</v>
      </c>
      <c r="G2268" s="1" t="s">
        <v>20931</v>
      </c>
      <c r="H2268" s="1" t="s">
        <v>3200</v>
      </c>
      <c r="I2268" t="s">
        <v>20983</v>
      </c>
      <c r="J2268" t="s">
        <v>23</v>
      </c>
      <c r="K2268">
        <v>542</v>
      </c>
      <c r="L2268">
        <v>103088.81</v>
      </c>
      <c r="M2268">
        <v>190.2</v>
      </c>
      <c r="N2268" t="s">
        <v>9110</v>
      </c>
      <c r="O2268" t="s">
        <v>10080</v>
      </c>
      <c r="P2268">
        <v>0</v>
      </c>
      <c r="Q2268">
        <v>0</v>
      </c>
      <c r="R2268">
        <v>4</v>
      </c>
    </row>
    <row r="2269" spans="1:18" x14ac:dyDescent="0.25">
      <c r="A2269" t="s">
        <v>8787</v>
      </c>
      <c r="B2269">
        <v>2018</v>
      </c>
      <c r="C2269">
        <v>11</v>
      </c>
      <c r="D2269">
        <v>16</v>
      </c>
      <c r="E2269" t="s">
        <v>7310</v>
      </c>
      <c r="F2269" s="1" t="s">
        <v>5207</v>
      </c>
      <c r="G2269" s="1" t="s">
        <v>20573</v>
      </c>
      <c r="H2269" s="1" t="s">
        <v>3200</v>
      </c>
      <c r="I2269" t="s">
        <v>20623</v>
      </c>
      <c r="J2269" t="s">
        <v>23</v>
      </c>
      <c r="K2269">
        <v>138</v>
      </c>
      <c r="L2269">
        <v>22863.7</v>
      </c>
      <c r="M2269">
        <v>165.68</v>
      </c>
      <c r="N2269" t="s">
        <v>8852</v>
      </c>
      <c r="O2269" t="s">
        <v>9472</v>
      </c>
      <c r="P2269">
        <v>0</v>
      </c>
      <c r="Q2269">
        <v>2.6301685849296381E-2</v>
      </c>
      <c r="R2269">
        <v>4</v>
      </c>
    </row>
    <row r="2270" spans="1:18" x14ac:dyDescent="0.25">
      <c r="A2270" t="s">
        <v>8787</v>
      </c>
      <c r="B2270">
        <v>2018</v>
      </c>
      <c r="C2270">
        <v>11</v>
      </c>
      <c r="D2270">
        <v>16</v>
      </c>
      <c r="E2270" t="s">
        <v>7310</v>
      </c>
      <c r="F2270" s="1" t="s">
        <v>5207</v>
      </c>
      <c r="G2270" s="1" t="s">
        <v>20573</v>
      </c>
      <c r="H2270" s="1" t="s">
        <v>3200</v>
      </c>
      <c r="I2270" t="s">
        <v>20863</v>
      </c>
      <c r="J2270" t="s">
        <v>23</v>
      </c>
      <c r="K2270">
        <v>166</v>
      </c>
      <c r="L2270">
        <v>29372.76</v>
      </c>
      <c r="M2270">
        <v>176.94</v>
      </c>
      <c r="N2270" t="s">
        <v>7263</v>
      </c>
      <c r="O2270" t="s">
        <v>23192</v>
      </c>
      <c r="P2270">
        <v>0</v>
      </c>
      <c r="Q2270">
        <v>0</v>
      </c>
      <c r="R2270">
        <v>4</v>
      </c>
    </row>
    <row r="2271" spans="1:18" x14ac:dyDescent="0.25">
      <c r="A2271" t="s">
        <v>8787</v>
      </c>
      <c r="B2271">
        <v>2018</v>
      </c>
      <c r="C2271">
        <v>11</v>
      </c>
      <c r="D2271">
        <v>16</v>
      </c>
      <c r="E2271" t="s">
        <v>7310</v>
      </c>
      <c r="F2271" s="1" t="s">
        <v>5207</v>
      </c>
      <c r="G2271" s="1" t="s">
        <v>20931</v>
      </c>
      <c r="H2271" s="1" t="s">
        <v>3200</v>
      </c>
      <c r="I2271" t="s">
        <v>20930</v>
      </c>
      <c r="J2271" t="s">
        <v>23</v>
      </c>
      <c r="K2271">
        <v>63</v>
      </c>
      <c r="L2271">
        <v>9388.06</v>
      </c>
      <c r="M2271">
        <v>149.02000000000001</v>
      </c>
      <c r="N2271" t="s">
        <v>7263</v>
      </c>
      <c r="O2271" t="s">
        <v>23192</v>
      </c>
      <c r="P2271">
        <v>0</v>
      </c>
      <c r="Q2271">
        <v>0</v>
      </c>
      <c r="R2271">
        <v>4</v>
      </c>
    </row>
    <row r="2272" spans="1:18" x14ac:dyDescent="0.25">
      <c r="A2272" t="s">
        <v>8787</v>
      </c>
      <c r="B2272">
        <v>2018</v>
      </c>
      <c r="C2272">
        <v>11</v>
      </c>
      <c r="D2272">
        <v>16</v>
      </c>
      <c r="E2272" t="s">
        <v>7310</v>
      </c>
      <c r="F2272" s="1" t="s">
        <v>5207</v>
      </c>
      <c r="G2272" s="1" t="s">
        <v>20573</v>
      </c>
      <c r="H2272" s="1" t="s">
        <v>7263</v>
      </c>
      <c r="I2272" t="s">
        <v>20712</v>
      </c>
      <c r="J2272" t="s">
        <v>23</v>
      </c>
      <c r="K2272">
        <v>402</v>
      </c>
      <c r="L2272">
        <v>50552.53</v>
      </c>
      <c r="M2272">
        <v>125.75</v>
      </c>
      <c r="N2272" t="s">
        <v>9024</v>
      </c>
      <c r="O2272" t="s">
        <v>9469</v>
      </c>
      <c r="P2272">
        <v>0</v>
      </c>
      <c r="Q2272">
        <v>3.3430295232662992E-2</v>
      </c>
      <c r="R2272">
        <v>4</v>
      </c>
    </row>
    <row r="2273" spans="1:18" x14ac:dyDescent="0.25">
      <c r="A2273" t="s">
        <v>8787</v>
      </c>
      <c r="B2273">
        <v>2018</v>
      </c>
      <c r="C2273">
        <v>11</v>
      </c>
      <c r="D2273">
        <v>16</v>
      </c>
      <c r="E2273" t="s">
        <v>7310</v>
      </c>
      <c r="F2273" s="1" t="s">
        <v>5207</v>
      </c>
      <c r="G2273" s="1" t="s">
        <v>20573</v>
      </c>
      <c r="H2273" s="1" t="s">
        <v>7263</v>
      </c>
      <c r="I2273" t="s">
        <v>20829</v>
      </c>
      <c r="J2273" t="s">
        <v>23</v>
      </c>
      <c r="K2273">
        <v>30</v>
      </c>
      <c r="L2273">
        <v>4652.8500000000004</v>
      </c>
      <c r="M2273">
        <v>155.1</v>
      </c>
      <c r="N2273" t="s">
        <v>7263</v>
      </c>
      <c r="O2273" t="s">
        <v>23274</v>
      </c>
      <c r="P2273">
        <v>0</v>
      </c>
      <c r="Q2273">
        <v>0</v>
      </c>
      <c r="R2273">
        <v>4</v>
      </c>
    </row>
    <row r="2274" spans="1:18" x14ac:dyDescent="0.25">
      <c r="A2274" t="s">
        <v>8787</v>
      </c>
      <c r="B2274">
        <v>2018</v>
      </c>
      <c r="C2274">
        <v>11</v>
      </c>
      <c r="D2274">
        <v>16</v>
      </c>
      <c r="E2274" t="s">
        <v>7310</v>
      </c>
      <c r="F2274" s="1" t="s">
        <v>5207</v>
      </c>
      <c r="G2274" s="1" t="s">
        <v>21008</v>
      </c>
      <c r="H2274" s="1" t="s">
        <v>7263</v>
      </c>
      <c r="I2274" t="s">
        <v>6895</v>
      </c>
      <c r="J2274" t="s">
        <v>23</v>
      </c>
      <c r="K2274">
        <v>41</v>
      </c>
      <c r="L2274">
        <v>4812.13</v>
      </c>
      <c r="M2274">
        <v>117.37</v>
      </c>
      <c r="N2274" t="s">
        <v>9356</v>
      </c>
      <c r="O2274" t="s">
        <v>9773</v>
      </c>
      <c r="P2274">
        <v>0</v>
      </c>
      <c r="Q2274">
        <v>0</v>
      </c>
      <c r="R2274">
        <v>4</v>
      </c>
    </row>
    <row r="2275" spans="1:18" x14ac:dyDescent="0.25">
      <c r="A2275" t="s">
        <v>8787</v>
      </c>
      <c r="B2275">
        <v>2018</v>
      </c>
      <c r="C2275">
        <v>11</v>
      </c>
      <c r="D2275">
        <v>16</v>
      </c>
      <c r="E2275" t="s">
        <v>7310</v>
      </c>
      <c r="F2275" s="1" t="s">
        <v>5207</v>
      </c>
      <c r="G2275" s="1" t="s">
        <v>21008</v>
      </c>
      <c r="H2275" s="1" t="s">
        <v>7263</v>
      </c>
      <c r="I2275" t="s">
        <v>21015</v>
      </c>
      <c r="J2275" t="s">
        <v>23</v>
      </c>
      <c r="K2275">
        <v>85</v>
      </c>
      <c r="L2275">
        <v>9976.3700000000008</v>
      </c>
      <c r="M2275">
        <v>117.37</v>
      </c>
      <c r="N2275" t="s">
        <v>7263</v>
      </c>
      <c r="O2275" t="s">
        <v>23274</v>
      </c>
      <c r="P2275">
        <v>0</v>
      </c>
      <c r="Q2275">
        <v>0</v>
      </c>
      <c r="R2275">
        <v>4</v>
      </c>
    </row>
    <row r="2276" spans="1:18" x14ac:dyDescent="0.25">
      <c r="A2276" t="s">
        <v>8787</v>
      </c>
      <c r="B2276">
        <v>2018</v>
      </c>
      <c r="C2276">
        <v>11</v>
      </c>
      <c r="D2276">
        <v>16</v>
      </c>
      <c r="E2276" t="s">
        <v>7310</v>
      </c>
      <c r="F2276" s="1" t="s">
        <v>5207</v>
      </c>
      <c r="G2276" s="1" t="s">
        <v>21008</v>
      </c>
      <c r="H2276" s="1" t="s">
        <v>7263</v>
      </c>
      <c r="I2276" t="s">
        <v>21017</v>
      </c>
      <c r="J2276" t="s">
        <v>23</v>
      </c>
      <c r="K2276">
        <v>319</v>
      </c>
      <c r="L2276">
        <v>37440.730000000003</v>
      </c>
      <c r="M2276">
        <v>117.37</v>
      </c>
      <c r="N2276" t="s">
        <v>7263</v>
      </c>
      <c r="O2276" t="s">
        <v>23274</v>
      </c>
      <c r="P2276">
        <v>0</v>
      </c>
      <c r="Q2276">
        <v>0</v>
      </c>
      <c r="R2276">
        <v>4</v>
      </c>
    </row>
    <row r="2277" spans="1:18" x14ac:dyDescent="0.25">
      <c r="A2277" t="s">
        <v>8787</v>
      </c>
      <c r="B2277">
        <v>2018</v>
      </c>
      <c r="C2277">
        <v>11</v>
      </c>
      <c r="D2277">
        <v>16</v>
      </c>
      <c r="E2277" t="s">
        <v>7310</v>
      </c>
      <c r="F2277" s="1" t="s">
        <v>5207</v>
      </c>
      <c r="G2277" s="1" t="s">
        <v>21008</v>
      </c>
      <c r="H2277" s="1" t="s">
        <v>7263</v>
      </c>
      <c r="I2277" t="s">
        <v>21030</v>
      </c>
      <c r="J2277" t="s">
        <v>23</v>
      </c>
      <c r="K2277">
        <v>75</v>
      </c>
      <c r="L2277">
        <v>8802.68</v>
      </c>
      <c r="M2277">
        <v>117.37</v>
      </c>
      <c r="N2277" t="s">
        <v>7263</v>
      </c>
      <c r="O2277" t="s">
        <v>23274</v>
      </c>
      <c r="P2277">
        <v>0</v>
      </c>
      <c r="Q2277">
        <v>0</v>
      </c>
      <c r="R2277">
        <v>4</v>
      </c>
    </row>
    <row r="2278" spans="1:18" x14ac:dyDescent="0.25">
      <c r="A2278" t="s">
        <v>8787</v>
      </c>
      <c r="B2278">
        <v>2018</v>
      </c>
      <c r="C2278">
        <v>11</v>
      </c>
      <c r="D2278">
        <v>16</v>
      </c>
      <c r="E2278" t="s">
        <v>7310</v>
      </c>
      <c r="F2278" s="1" t="s">
        <v>5207</v>
      </c>
      <c r="G2278" s="1" t="s">
        <v>20573</v>
      </c>
      <c r="H2278" s="1" t="s">
        <v>7263</v>
      </c>
      <c r="I2278" t="s">
        <v>20595</v>
      </c>
      <c r="J2278" t="s">
        <v>23</v>
      </c>
      <c r="K2278">
        <v>55</v>
      </c>
      <c r="L2278">
        <v>6570.57</v>
      </c>
      <c r="M2278">
        <v>119.46</v>
      </c>
      <c r="N2278" t="s">
        <v>7263</v>
      </c>
      <c r="O2278" t="s">
        <v>23274</v>
      </c>
      <c r="P2278">
        <v>0</v>
      </c>
      <c r="Q2278">
        <v>0</v>
      </c>
      <c r="R2278">
        <v>4</v>
      </c>
    </row>
    <row r="2279" spans="1:18" x14ac:dyDescent="0.25">
      <c r="A2279" t="s">
        <v>8787</v>
      </c>
      <c r="B2279">
        <v>2018</v>
      </c>
      <c r="C2279">
        <v>11</v>
      </c>
      <c r="D2279">
        <v>16</v>
      </c>
      <c r="E2279" t="s">
        <v>7310</v>
      </c>
      <c r="F2279" s="1" t="s">
        <v>5207</v>
      </c>
      <c r="G2279" s="1" t="s">
        <v>20573</v>
      </c>
      <c r="H2279" s="1" t="s">
        <v>7263</v>
      </c>
      <c r="I2279" t="s">
        <v>20656</v>
      </c>
      <c r="J2279" t="s">
        <v>23</v>
      </c>
      <c r="K2279">
        <v>1085</v>
      </c>
      <c r="L2279">
        <v>119386.35</v>
      </c>
      <c r="M2279">
        <v>110.03</v>
      </c>
      <c r="N2279" t="s">
        <v>8995</v>
      </c>
      <c r="O2279" t="s">
        <v>9471</v>
      </c>
      <c r="P2279">
        <v>0</v>
      </c>
      <c r="Q2279">
        <v>2.730993892398554E-2</v>
      </c>
      <c r="R2279">
        <v>4</v>
      </c>
    </row>
    <row r="2280" spans="1:18" x14ac:dyDescent="0.25">
      <c r="A2280" t="s">
        <v>8787</v>
      </c>
      <c r="B2280">
        <v>2018</v>
      </c>
      <c r="C2280">
        <v>11</v>
      </c>
      <c r="D2280">
        <v>16</v>
      </c>
      <c r="E2280" t="s">
        <v>7310</v>
      </c>
      <c r="F2280" s="1" t="s">
        <v>5207</v>
      </c>
      <c r="G2280" s="1" t="s">
        <v>20573</v>
      </c>
      <c r="H2280" s="1" t="s">
        <v>7263</v>
      </c>
      <c r="I2280" t="s">
        <v>20666</v>
      </c>
      <c r="J2280" t="s">
        <v>23</v>
      </c>
      <c r="K2280">
        <v>15</v>
      </c>
      <c r="L2280">
        <v>1650.5</v>
      </c>
      <c r="M2280">
        <v>110.03</v>
      </c>
      <c r="N2280" t="s">
        <v>7263</v>
      </c>
      <c r="O2280" t="s">
        <v>23274</v>
      </c>
      <c r="P2280">
        <v>0</v>
      </c>
      <c r="Q2280">
        <v>0</v>
      </c>
      <c r="R2280">
        <v>4</v>
      </c>
    </row>
    <row r="2281" spans="1:18" x14ac:dyDescent="0.25">
      <c r="A2281" t="s">
        <v>8787</v>
      </c>
      <c r="B2281">
        <v>2018</v>
      </c>
      <c r="C2281">
        <v>11</v>
      </c>
      <c r="D2281">
        <v>16</v>
      </c>
      <c r="E2281" t="s">
        <v>7310</v>
      </c>
      <c r="F2281" s="1" t="s">
        <v>5207</v>
      </c>
      <c r="G2281" s="1" t="s">
        <v>20573</v>
      </c>
      <c r="H2281" s="1" t="s">
        <v>7263</v>
      </c>
      <c r="I2281" t="s">
        <v>20671</v>
      </c>
      <c r="J2281" t="s">
        <v>23</v>
      </c>
      <c r="K2281">
        <v>15</v>
      </c>
      <c r="L2281">
        <v>1650.5</v>
      </c>
      <c r="M2281">
        <v>110.03</v>
      </c>
      <c r="N2281" t="s">
        <v>7263</v>
      </c>
      <c r="O2281" t="s">
        <v>23274</v>
      </c>
      <c r="P2281">
        <v>0</v>
      </c>
      <c r="Q2281">
        <v>0</v>
      </c>
      <c r="R2281">
        <v>4</v>
      </c>
    </row>
    <row r="2282" spans="1:18" x14ac:dyDescent="0.25">
      <c r="A2282" t="s">
        <v>8787</v>
      </c>
      <c r="B2282">
        <v>2018</v>
      </c>
      <c r="C2282">
        <v>11</v>
      </c>
      <c r="D2282">
        <v>16</v>
      </c>
      <c r="E2282" t="s">
        <v>7310</v>
      </c>
      <c r="F2282" s="1" t="s">
        <v>5207</v>
      </c>
      <c r="G2282" s="1" t="s">
        <v>20573</v>
      </c>
      <c r="H2282" s="1" t="s">
        <v>7263</v>
      </c>
      <c r="I2282" t="s">
        <v>20680</v>
      </c>
      <c r="J2282" t="s">
        <v>23</v>
      </c>
      <c r="K2282">
        <v>8</v>
      </c>
      <c r="L2282">
        <v>1006.02</v>
      </c>
      <c r="M2282">
        <v>125.75</v>
      </c>
      <c r="N2282" t="s">
        <v>7263</v>
      </c>
      <c r="O2282" t="s">
        <v>23274</v>
      </c>
      <c r="P2282">
        <v>0</v>
      </c>
      <c r="Q2282">
        <v>0</v>
      </c>
      <c r="R2282">
        <v>4</v>
      </c>
    </row>
    <row r="2283" spans="1:18" x14ac:dyDescent="0.25">
      <c r="A2283" t="s">
        <v>8787</v>
      </c>
      <c r="B2283">
        <v>2018</v>
      </c>
      <c r="C2283">
        <v>11</v>
      </c>
      <c r="D2283">
        <v>16</v>
      </c>
      <c r="E2283" t="s">
        <v>7310</v>
      </c>
      <c r="F2283" s="1" t="s">
        <v>5207</v>
      </c>
      <c r="G2283" s="1" t="s">
        <v>20573</v>
      </c>
      <c r="H2283" s="1" t="s">
        <v>7263</v>
      </c>
      <c r="I2283" t="s">
        <v>20834</v>
      </c>
      <c r="J2283" t="s">
        <v>23</v>
      </c>
      <c r="K2283">
        <v>1188</v>
      </c>
      <c r="L2283">
        <v>184252.67</v>
      </c>
      <c r="M2283">
        <v>155.09</v>
      </c>
      <c r="N2283" t="s">
        <v>9062</v>
      </c>
      <c r="O2283" t="s">
        <v>9456</v>
      </c>
      <c r="P2283">
        <v>0</v>
      </c>
      <c r="Q2283">
        <v>5.8534472775055225E-2</v>
      </c>
      <c r="R2283">
        <v>4</v>
      </c>
    </row>
    <row r="2284" spans="1:18" x14ac:dyDescent="0.25">
      <c r="A2284" t="s">
        <v>8787</v>
      </c>
      <c r="B2284">
        <v>2018</v>
      </c>
      <c r="C2284">
        <v>11</v>
      </c>
      <c r="D2284">
        <v>16</v>
      </c>
      <c r="E2284" t="s">
        <v>7310</v>
      </c>
      <c r="F2284" s="1" t="s">
        <v>5207</v>
      </c>
      <c r="G2284" s="1" t="s">
        <v>20573</v>
      </c>
      <c r="H2284" s="1" t="s">
        <v>7263</v>
      </c>
      <c r="I2284" t="s">
        <v>20862</v>
      </c>
      <c r="J2284" t="s">
        <v>23</v>
      </c>
      <c r="K2284">
        <v>270</v>
      </c>
      <c r="L2284">
        <v>41875.620000000003</v>
      </c>
      <c r="M2284">
        <v>155.09</v>
      </c>
      <c r="N2284" t="s">
        <v>7263</v>
      </c>
      <c r="O2284" t="s">
        <v>23274</v>
      </c>
      <c r="P2284">
        <v>0</v>
      </c>
      <c r="Q2284">
        <v>0</v>
      </c>
      <c r="R2284">
        <v>4</v>
      </c>
    </row>
    <row r="2285" spans="1:18" x14ac:dyDescent="0.25">
      <c r="A2285" t="s">
        <v>8787</v>
      </c>
      <c r="B2285">
        <v>2018</v>
      </c>
      <c r="C2285">
        <v>11</v>
      </c>
      <c r="D2285">
        <v>16</v>
      </c>
      <c r="E2285" t="s">
        <v>7310</v>
      </c>
      <c r="F2285" s="1" t="s">
        <v>5207</v>
      </c>
      <c r="G2285" s="1" t="s">
        <v>20931</v>
      </c>
      <c r="H2285" s="1" t="s">
        <v>7263</v>
      </c>
      <c r="I2285" t="s">
        <v>20969</v>
      </c>
      <c r="J2285" t="s">
        <v>23</v>
      </c>
      <c r="K2285">
        <v>194</v>
      </c>
      <c r="L2285">
        <v>23582.799999999999</v>
      </c>
      <c r="M2285">
        <v>121.56</v>
      </c>
      <c r="N2285" t="s">
        <v>9108</v>
      </c>
      <c r="O2285" t="s">
        <v>9458</v>
      </c>
      <c r="P2285">
        <v>0</v>
      </c>
      <c r="Q2285">
        <v>5.5249692175779658E-2</v>
      </c>
      <c r="R2285">
        <v>4</v>
      </c>
    </row>
    <row r="2286" spans="1:18" x14ac:dyDescent="0.25">
      <c r="A2286" t="s">
        <v>8787</v>
      </c>
      <c r="B2286">
        <v>2018</v>
      </c>
      <c r="C2286">
        <v>11</v>
      </c>
      <c r="D2286">
        <v>16</v>
      </c>
      <c r="E2286" t="s">
        <v>7310</v>
      </c>
      <c r="F2286" s="1" t="s">
        <v>5207</v>
      </c>
      <c r="G2286" s="1" t="s">
        <v>20931</v>
      </c>
      <c r="H2286" s="1" t="s">
        <v>7263</v>
      </c>
      <c r="I2286" t="s">
        <v>20982</v>
      </c>
      <c r="J2286" t="s">
        <v>23</v>
      </c>
      <c r="K2286">
        <v>1900</v>
      </c>
      <c r="L2286">
        <v>313595.46999999997</v>
      </c>
      <c r="M2286">
        <v>165.05</v>
      </c>
      <c r="N2286" t="s">
        <v>9110</v>
      </c>
      <c r="O2286" t="s">
        <v>9461</v>
      </c>
      <c r="P2286">
        <v>0</v>
      </c>
      <c r="Q2286">
        <v>5.1453052842904301E-2</v>
      </c>
      <c r="R2286">
        <v>4</v>
      </c>
    </row>
    <row r="2287" spans="1:18" x14ac:dyDescent="0.25">
      <c r="A2287" t="s">
        <v>8787</v>
      </c>
      <c r="B2287">
        <v>2018</v>
      </c>
      <c r="C2287">
        <v>11</v>
      </c>
      <c r="D2287">
        <v>16</v>
      </c>
      <c r="E2287" t="s">
        <v>7310</v>
      </c>
      <c r="F2287" s="1" t="s">
        <v>5207</v>
      </c>
      <c r="G2287" s="1" t="s">
        <v>20573</v>
      </c>
      <c r="H2287" s="1" t="s">
        <v>7263</v>
      </c>
      <c r="I2287" t="s">
        <v>5603</v>
      </c>
      <c r="J2287" t="s">
        <v>23</v>
      </c>
      <c r="K2287">
        <v>79</v>
      </c>
      <c r="L2287">
        <v>8692.65</v>
      </c>
      <c r="M2287">
        <v>110.03</v>
      </c>
      <c r="N2287" t="s">
        <v>8996</v>
      </c>
      <c r="O2287" t="s">
        <v>9779</v>
      </c>
      <c r="P2287">
        <v>0</v>
      </c>
      <c r="Q2287">
        <v>0</v>
      </c>
      <c r="R2287">
        <v>4</v>
      </c>
    </row>
    <row r="2288" spans="1:18" x14ac:dyDescent="0.25">
      <c r="A2288" t="s">
        <v>8787</v>
      </c>
      <c r="B2288">
        <v>2018</v>
      </c>
      <c r="C2288">
        <v>11</v>
      </c>
      <c r="D2288">
        <v>16</v>
      </c>
      <c r="E2288" t="s">
        <v>7310</v>
      </c>
      <c r="F2288" s="1" t="s">
        <v>5207</v>
      </c>
      <c r="G2288" s="1" t="s">
        <v>20573</v>
      </c>
      <c r="H2288" s="1" t="s">
        <v>7263</v>
      </c>
      <c r="I2288" t="s">
        <v>20676</v>
      </c>
      <c r="J2288" t="s">
        <v>23</v>
      </c>
      <c r="K2288">
        <v>442</v>
      </c>
      <c r="L2288">
        <v>51413.95</v>
      </c>
      <c r="M2288">
        <v>116.32</v>
      </c>
      <c r="N2288" t="s">
        <v>7263</v>
      </c>
      <c r="O2288" t="s">
        <v>23274</v>
      </c>
      <c r="P2288">
        <v>0</v>
      </c>
      <c r="Q2288">
        <v>0</v>
      </c>
      <c r="R2288">
        <v>4</v>
      </c>
    </row>
    <row r="2289" spans="1:18" x14ac:dyDescent="0.25">
      <c r="A2289" t="s">
        <v>8787</v>
      </c>
      <c r="B2289">
        <v>2018</v>
      </c>
      <c r="C2289">
        <v>11</v>
      </c>
      <c r="D2289">
        <v>16</v>
      </c>
      <c r="E2289" t="s">
        <v>7310</v>
      </c>
      <c r="F2289" s="1" t="s">
        <v>5207</v>
      </c>
      <c r="G2289" s="1" t="s">
        <v>20573</v>
      </c>
      <c r="H2289" s="1" t="s">
        <v>7263</v>
      </c>
      <c r="I2289" t="s">
        <v>20744</v>
      </c>
      <c r="J2289" t="s">
        <v>23</v>
      </c>
      <c r="K2289">
        <v>21</v>
      </c>
      <c r="L2289">
        <v>2640.8</v>
      </c>
      <c r="M2289">
        <v>125.75</v>
      </c>
      <c r="N2289" t="s">
        <v>7263</v>
      </c>
      <c r="O2289" t="s">
        <v>23274</v>
      </c>
      <c r="P2289">
        <v>0</v>
      </c>
      <c r="Q2289">
        <v>0</v>
      </c>
      <c r="R2289">
        <v>4</v>
      </c>
    </row>
    <row r="2290" spans="1:18" x14ac:dyDescent="0.25">
      <c r="A2290" t="s">
        <v>8787</v>
      </c>
      <c r="B2290">
        <v>2018</v>
      </c>
      <c r="C2290">
        <v>11</v>
      </c>
      <c r="D2290">
        <v>16</v>
      </c>
      <c r="E2290" t="s">
        <v>7310</v>
      </c>
      <c r="F2290" s="1" t="s">
        <v>5207</v>
      </c>
      <c r="G2290" s="1" t="s">
        <v>21008</v>
      </c>
      <c r="H2290" s="1" t="s">
        <v>7263</v>
      </c>
      <c r="I2290" t="s">
        <v>21039</v>
      </c>
      <c r="J2290" t="s">
        <v>23</v>
      </c>
      <c r="K2290">
        <v>100</v>
      </c>
      <c r="L2290">
        <v>13623.19</v>
      </c>
      <c r="M2290">
        <v>136.22999999999999</v>
      </c>
      <c r="N2290" t="s">
        <v>7263</v>
      </c>
      <c r="O2290" t="s">
        <v>23274</v>
      </c>
      <c r="P2290">
        <v>0</v>
      </c>
      <c r="Q2290">
        <v>0</v>
      </c>
      <c r="R2290">
        <v>4</v>
      </c>
    </row>
    <row r="2291" spans="1:18" x14ac:dyDescent="0.25">
      <c r="A2291" t="s">
        <v>8787</v>
      </c>
      <c r="B2291">
        <v>2018</v>
      </c>
      <c r="C2291">
        <v>11</v>
      </c>
      <c r="D2291">
        <v>16</v>
      </c>
      <c r="E2291" t="s">
        <v>7310</v>
      </c>
      <c r="F2291" s="1" t="s">
        <v>5207</v>
      </c>
      <c r="G2291" s="1" t="s">
        <v>20573</v>
      </c>
      <c r="H2291" s="1" t="s">
        <v>7263</v>
      </c>
      <c r="I2291" t="s">
        <v>20823</v>
      </c>
      <c r="J2291" t="s">
        <v>23</v>
      </c>
      <c r="K2291">
        <v>50</v>
      </c>
      <c r="L2291">
        <v>7859.54</v>
      </c>
      <c r="M2291">
        <v>157.19</v>
      </c>
      <c r="N2291" t="s">
        <v>7263</v>
      </c>
      <c r="O2291" t="s">
        <v>23274</v>
      </c>
      <c r="P2291">
        <v>0</v>
      </c>
      <c r="Q2291">
        <v>0</v>
      </c>
      <c r="R2291">
        <v>4</v>
      </c>
    </row>
    <row r="2292" spans="1:18" x14ac:dyDescent="0.25">
      <c r="A2292" t="s">
        <v>8787</v>
      </c>
      <c r="B2292">
        <v>2018</v>
      </c>
      <c r="C2292">
        <v>11</v>
      </c>
      <c r="D2292">
        <v>16</v>
      </c>
      <c r="E2292" t="s">
        <v>7310</v>
      </c>
      <c r="F2292" s="1" t="s">
        <v>5207</v>
      </c>
      <c r="G2292" s="1" t="s">
        <v>20573</v>
      </c>
      <c r="H2292" s="1" t="s">
        <v>7263</v>
      </c>
      <c r="I2292" t="s">
        <v>20650</v>
      </c>
      <c r="J2292" t="s">
        <v>23</v>
      </c>
      <c r="K2292">
        <v>241</v>
      </c>
      <c r="L2292">
        <v>26518.07</v>
      </c>
      <c r="M2292">
        <v>110.03</v>
      </c>
      <c r="N2292" t="s">
        <v>7263</v>
      </c>
      <c r="O2292" t="s">
        <v>23274</v>
      </c>
      <c r="P2292">
        <v>0</v>
      </c>
      <c r="Q2292">
        <v>0</v>
      </c>
      <c r="R2292">
        <v>4</v>
      </c>
    </row>
    <row r="2293" spans="1:18" x14ac:dyDescent="0.25">
      <c r="A2293" t="s">
        <v>8787</v>
      </c>
      <c r="B2293">
        <v>2018</v>
      </c>
      <c r="C2293">
        <v>11</v>
      </c>
      <c r="D2293">
        <v>16</v>
      </c>
      <c r="E2293" t="s">
        <v>7310</v>
      </c>
      <c r="F2293" s="1" t="s">
        <v>5207</v>
      </c>
      <c r="G2293" s="1" t="s">
        <v>20573</v>
      </c>
      <c r="H2293" s="1" t="s">
        <v>7263</v>
      </c>
      <c r="I2293" t="s">
        <v>20720</v>
      </c>
      <c r="J2293" t="s">
        <v>23</v>
      </c>
      <c r="K2293">
        <v>896</v>
      </c>
      <c r="L2293">
        <v>112674.29</v>
      </c>
      <c r="M2293">
        <v>125.75</v>
      </c>
      <c r="N2293" t="s">
        <v>8855</v>
      </c>
      <c r="O2293" t="s">
        <v>9463</v>
      </c>
      <c r="P2293">
        <v>0</v>
      </c>
      <c r="Q2293">
        <v>4.5717886060994917E-2</v>
      </c>
      <c r="R2293">
        <v>4</v>
      </c>
    </row>
    <row r="2294" spans="1:18" x14ac:dyDescent="0.25">
      <c r="A2294" t="s">
        <v>8787</v>
      </c>
      <c r="B2294">
        <v>2018</v>
      </c>
      <c r="C2294">
        <v>11</v>
      </c>
      <c r="D2294">
        <v>16</v>
      </c>
      <c r="E2294" t="s">
        <v>7310</v>
      </c>
      <c r="F2294" s="1" t="s">
        <v>5207</v>
      </c>
      <c r="G2294" s="1" t="s">
        <v>21008</v>
      </c>
      <c r="H2294" s="1" t="s">
        <v>7263</v>
      </c>
      <c r="I2294" t="s">
        <v>21025</v>
      </c>
      <c r="J2294" t="s">
        <v>23</v>
      </c>
      <c r="K2294">
        <v>59</v>
      </c>
      <c r="L2294">
        <v>6924.77</v>
      </c>
      <c r="M2294">
        <v>117.37</v>
      </c>
      <c r="N2294" t="s">
        <v>7263</v>
      </c>
      <c r="O2294" t="s">
        <v>23274</v>
      </c>
      <c r="P2294">
        <v>0</v>
      </c>
      <c r="Q2294">
        <v>0</v>
      </c>
      <c r="R2294">
        <v>4</v>
      </c>
    </row>
    <row r="2295" spans="1:18" x14ac:dyDescent="0.25">
      <c r="A2295" t="s">
        <v>8787</v>
      </c>
      <c r="B2295">
        <v>2018</v>
      </c>
      <c r="C2295">
        <v>11</v>
      </c>
      <c r="D2295">
        <v>16</v>
      </c>
      <c r="E2295" t="s">
        <v>7310</v>
      </c>
      <c r="F2295" s="1" t="s">
        <v>5207</v>
      </c>
      <c r="G2295" s="1" t="s">
        <v>21008</v>
      </c>
      <c r="H2295" s="1" t="s">
        <v>7263</v>
      </c>
      <c r="I2295" t="s">
        <v>21026</v>
      </c>
      <c r="J2295" t="s">
        <v>23</v>
      </c>
      <c r="K2295">
        <v>41</v>
      </c>
      <c r="L2295">
        <v>6272.96</v>
      </c>
      <c r="M2295">
        <v>153</v>
      </c>
      <c r="N2295" t="s">
        <v>7263</v>
      </c>
      <c r="O2295" t="s">
        <v>23274</v>
      </c>
      <c r="P2295">
        <v>0</v>
      </c>
      <c r="Q2295">
        <v>0</v>
      </c>
      <c r="R2295">
        <v>4</v>
      </c>
    </row>
    <row r="2296" spans="1:18" x14ac:dyDescent="0.25">
      <c r="A2296" t="s">
        <v>8787</v>
      </c>
      <c r="B2296">
        <v>2018</v>
      </c>
      <c r="C2296">
        <v>11</v>
      </c>
      <c r="D2296">
        <v>16</v>
      </c>
      <c r="E2296" t="s">
        <v>7310</v>
      </c>
      <c r="F2296" s="1" t="s">
        <v>5207</v>
      </c>
      <c r="G2296" s="1" t="s">
        <v>20573</v>
      </c>
      <c r="H2296" s="1" t="s">
        <v>3200</v>
      </c>
      <c r="I2296" t="s">
        <v>20858</v>
      </c>
      <c r="J2296" t="s">
        <v>23</v>
      </c>
      <c r="K2296">
        <v>126</v>
      </c>
      <c r="L2296">
        <v>22294.99</v>
      </c>
      <c r="M2296">
        <v>176.94</v>
      </c>
      <c r="N2296" t="s">
        <v>7263</v>
      </c>
      <c r="O2296" t="s">
        <v>23192</v>
      </c>
      <c r="P2296">
        <v>0</v>
      </c>
      <c r="Q2296">
        <v>0</v>
      </c>
      <c r="R2296">
        <v>4</v>
      </c>
    </row>
    <row r="2297" spans="1:18" x14ac:dyDescent="0.25">
      <c r="A2297" t="s">
        <v>8787</v>
      </c>
      <c r="B2297">
        <v>2018</v>
      </c>
      <c r="C2297">
        <v>11</v>
      </c>
      <c r="D2297">
        <v>16</v>
      </c>
      <c r="E2297" t="s">
        <v>7310</v>
      </c>
      <c r="F2297" s="1" t="s">
        <v>5207</v>
      </c>
      <c r="G2297" s="1" t="s">
        <v>20573</v>
      </c>
      <c r="H2297" s="1" t="s">
        <v>3200</v>
      </c>
      <c r="I2297" t="s">
        <v>20747</v>
      </c>
      <c r="J2297" t="s">
        <v>23</v>
      </c>
      <c r="K2297">
        <v>36</v>
      </c>
      <c r="L2297">
        <v>5870.13</v>
      </c>
      <c r="M2297">
        <v>163.06</v>
      </c>
      <c r="N2297" t="s">
        <v>7263</v>
      </c>
      <c r="O2297" t="s">
        <v>23192</v>
      </c>
      <c r="P2297">
        <v>0</v>
      </c>
      <c r="Q2297">
        <v>0</v>
      </c>
      <c r="R2297">
        <v>4</v>
      </c>
    </row>
    <row r="2298" spans="1:18" x14ac:dyDescent="0.25">
      <c r="A2298" t="s">
        <v>8787</v>
      </c>
      <c r="B2298">
        <v>2018</v>
      </c>
      <c r="C2298">
        <v>11</v>
      </c>
      <c r="D2298">
        <v>16</v>
      </c>
      <c r="E2298" t="s">
        <v>7310</v>
      </c>
      <c r="F2298" s="1" t="s">
        <v>5207</v>
      </c>
      <c r="G2298" s="1" t="s">
        <v>20931</v>
      </c>
      <c r="H2298" s="1" t="s">
        <v>3200</v>
      </c>
      <c r="I2298" t="s">
        <v>6629</v>
      </c>
      <c r="J2298" t="s">
        <v>23</v>
      </c>
      <c r="K2298">
        <v>585</v>
      </c>
      <c r="L2298">
        <v>142839.21</v>
      </c>
      <c r="M2298">
        <v>244.17</v>
      </c>
      <c r="N2298" t="s">
        <v>9111</v>
      </c>
      <c r="O2298" t="s">
        <v>10093</v>
      </c>
      <c r="P2298">
        <v>0</v>
      </c>
      <c r="Q2298">
        <v>0</v>
      </c>
      <c r="R2298">
        <v>4</v>
      </c>
    </row>
    <row r="2299" spans="1:18" x14ac:dyDescent="0.25">
      <c r="A2299" t="s">
        <v>8787</v>
      </c>
      <c r="B2299">
        <v>2018</v>
      </c>
      <c r="C2299">
        <v>11</v>
      </c>
      <c r="D2299">
        <v>16</v>
      </c>
      <c r="E2299" t="s">
        <v>7310</v>
      </c>
      <c r="F2299" s="1" t="s">
        <v>5207</v>
      </c>
      <c r="G2299" s="1" t="s">
        <v>21008</v>
      </c>
      <c r="H2299" s="1" t="s">
        <v>3200</v>
      </c>
      <c r="I2299" t="s">
        <v>7041</v>
      </c>
      <c r="J2299" t="s">
        <v>23</v>
      </c>
      <c r="K2299">
        <v>101</v>
      </c>
      <c r="L2299">
        <v>13600.66</v>
      </c>
      <c r="M2299">
        <v>134.66</v>
      </c>
      <c r="N2299" t="s">
        <v>9366</v>
      </c>
      <c r="O2299" t="s">
        <v>10094</v>
      </c>
      <c r="P2299">
        <v>0</v>
      </c>
      <c r="Q2299">
        <v>0</v>
      </c>
      <c r="R2299">
        <v>4</v>
      </c>
    </row>
    <row r="2300" spans="1:18" x14ac:dyDescent="0.25">
      <c r="A2300" t="s">
        <v>3089</v>
      </c>
      <c r="B2300">
        <v>2018</v>
      </c>
      <c r="C2300">
        <v>12</v>
      </c>
      <c r="D2300">
        <v>6</v>
      </c>
      <c r="E2300" t="s">
        <v>2641</v>
      </c>
      <c r="F2300" s="1" t="s">
        <v>3205</v>
      </c>
      <c r="G2300" s="1" t="s">
        <v>3863</v>
      </c>
      <c r="H2300" s="1" t="s">
        <v>3206</v>
      </c>
      <c r="I2300" t="s">
        <v>18995</v>
      </c>
      <c r="J2300" t="s">
        <v>23</v>
      </c>
      <c r="K2300">
        <v>18030</v>
      </c>
      <c r="L2300">
        <v>851917.44</v>
      </c>
      <c r="M2300">
        <v>47.25</v>
      </c>
      <c r="N2300" t="s">
        <v>9347</v>
      </c>
      <c r="O2300" t="s">
        <v>9542</v>
      </c>
      <c r="P2300">
        <v>8.0289698840596724E-2</v>
      </c>
      <c r="Q2300">
        <v>0</v>
      </c>
      <c r="R2300">
        <v>4</v>
      </c>
    </row>
    <row r="2301" spans="1:18" x14ac:dyDescent="0.25">
      <c r="A2301" t="s">
        <v>3089</v>
      </c>
      <c r="B2301">
        <v>2018</v>
      </c>
      <c r="C2301">
        <v>12</v>
      </c>
      <c r="D2301">
        <v>6</v>
      </c>
      <c r="E2301" t="s">
        <v>2641</v>
      </c>
      <c r="F2301" s="1" t="s">
        <v>3205</v>
      </c>
      <c r="G2301" s="1" t="s">
        <v>3863</v>
      </c>
      <c r="H2301" s="1" t="s">
        <v>3206</v>
      </c>
      <c r="I2301" t="s">
        <v>19002</v>
      </c>
      <c r="J2301" t="s">
        <v>23</v>
      </c>
      <c r="K2301">
        <v>580</v>
      </c>
      <c r="L2301">
        <v>31363.5</v>
      </c>
      <c r="M2301">
        <v>54.08</v>
      </c>
      <c r="N2301" t="s">
        <v>9330</v>
      </c>
      <c r="O2301" t="s">
        <v>9524</v>
      </c>
      <c r="P2301">
        <v>0</v>
      </c>
      <c r="Q2301">
        <v>0</v>
      </c>
      <c r="R2301">
        <v>4</v>
      </c>
    </row>
    <row r="2302" spans="1:18" x14ac:dyDescent="0.25">
      <c r="A2302" t="s">
        <v>3089</v>
      </c>
      <c r="B2302">
        <v>2018</v>
      </c>
      <c r="C2302">
        <v>12</v>
      </c>
      <c r="D2302">
        <v>6</v>
      </c>
      <c r="E2302" t="s">
        <v>2641</v>
      </c>
      <c r="F2302" s="1" t="s">
        <v>9480</v>
      </c>
      <c r="G2302" s="1" t="s">
        <v>9480</v>
      </c>
      <c r="H2302" s="1" t="s">
        <v>9480</v>
      </c>
      <c r="I2302" t="s">
        <v>1271</v>
      </c>
      <c r="J2302" t="s">
        <v>23</v>
      </c>
      <c r="K2302">
        <v>789</v>
      </c>
      <c r="L2302">
        <v>42499.49</v>
      </c>
      <c r="M2302">
        <v>53.87</v>
      </c>
      <c r="N2302" t="e">
        <v>#N/A</v>
      </c>
      <c r="O2302" t="e">
        <v>#N/A</v>
      </c>
      <c r="P2302">
        <v>0</v>
      </c>
      <c r="Q2302">
        <v>0</v>
      </c>
      <c r="R2302">
        <v>4</v>
      </c>
    </row>
    <row r="2303" spans="1:18" x14ac:dyDescent="0.25">
      <c r="A2303" t="s">
        <v>3089</v>
      </c>
      <c r="B2303">
        <v>2018</v>
      </c>
      <c r="C2303">
        <v>12</v>
      </c>
      <c r="D2303">
        <v>6</v>
      </c>
      <c r="E2303" t="s">
        <v>2641</v>
      </c>
      <c r="F2303" s="1" t="s">
        <v>9480</v>
      </c>
      <c r="G2303" s="1" t="s">
        <v>9480</v>
      </c>
      <c r="H2303" s="1" t="s">
        <v>9480</v>
      </c>
      <c r="I2303" t="s">
        <v>2253</v>
      </c>
      <c r="J2303" t="s">
        <v>23</v>
      </c>
      <c r="K2303">
        <v>1015</v>
      </c>
      <c r="L2303">
        <v>55419.01</v>
      </c>
      <c r="M2303">
        <v>54.6</v>
      </c>
      <c r="N2303" t="e">
        <v>#N/A</v>
      </c>
      <c r="O2303" t="e">
        <v>#N/A</v>
      </c>
      <c r="P2303">
        <v>0</v>
      </c>
      <c r="Q2303">
        <v>0</v>
      </c>
      <c r="R2303">
        <v>4</v>
      </c>
    </row>
    <row r="2304" spans="1:18" x14ac:dyDescent="0.25">
      <c r="A2304" t="s">
        <v>15898</v>
      </c>
      <c r="B2304">
        <v>2019</v>
      </c>
      <c r="C2304">
        <v>10</v>
      </c>
      <c r="D2304">
        <v>17</v>
      </c>
      <c r="E2304" t="s">
        <v>15699</v>
      </c>
      <c r="F2304" s="1" t="s">
        <v>3205</v>
      </c>
      <c r="G2304" s="1" t="s">
        <v>18746</v>
      </c>
      <c r="H2304" s="1" t="s">
        <v>3206</v>
      </c>
      <c r="I2304" t="s">
        <v>18843</v>
      </c>
      <c r="J2304" t="s">
        <v>23</v>
      </c>
      <c r="K2304">
        <v>19314</v>
      </c>
      <c r="L2304">
        <v>1000465.2</v>
      </c>
      <c r="M2304">
        <v>51.8</v>
      </c>
      <c r="N2304" t="s">
        <v>22005</v>
      </c>
      <c r="O2304" t="s">
        <v>23249</v>
      </c>
      <c r="P2304">
        <v>0</v>
      </c>
      <c r="Q2304">
        <v>0</v>
      </c>
      <c r="R2304">
        <v>4</v>
      </c>
    </row>
    <row r="2305" spans="1:18" x14ac:dyDescent="0.25">
      <c r="A2305" t="s">
        <v>2544</v>
      </c>
      <c r="B2305">
        <v>2018</v>
      </c>
      <c r="C2305">
        <v>6</v>
      </c>
      <c r="D2305">
        <v>4</v>
      </c>
      <c r="E2305" t="s">
        <v>226</v>
      </c>
      <c r="F2305" s="1" t="s">
        <v>3205</v>
      </c>
      <c r="G2305" s="1" t="s">
        <v>3384</v>
      </c>
      <c r="H2305" s="1" t="s">
        <v>3206</v>
      </c>
      <c r="I2305" t="s">
        <v>17066</v>
      </c>
      <c r="J2305" t="s">
        <v>23</v>
      </c>
      <c r="K2305">
        <v>21395</v>
      </c>
      <c r="L2305">
        <v>1037657.5</v>
      </c>
      <c r="M2305">
        <v>48.5</v>
      </c>
      <c r="N2305" t="s">
        <v>160</v>
      </c>
      <c r="O2305" t="s">
        <v>9452</v>
      </c>
      <c r="P2305">
        <v>0.10110188471641929</v>
      </c>
      <c r="Q2305">
        <v>0</v>
      </c>
      <c r="R2305">
        <v>2</v>
      </c>
    </row>
    <row r="2306" spans="1:18" x14ac:dyDescent="0.25">
      <c r="A2306" t="s">
        <v>7823</v>
      </c>
      <c r="B2306">
        <v>2016</v>
      </c>
      <c r="C2306">
        <v>12</v>
      </c>
      <c r="D2306">
        <v>15</v>
      </c>
      <c r="E2306" t="s">
        <v>7304</v>
      </c>
      <c r="F2306" s="1" t="s">
        <v>5207</v>
      </c>
      <c r="G2306" s="1" t="s">
        <v>21008</v>
      </c>
      <c r="H2306" s="1" t="s">
        <v>7263</v>
      </c>
      <c r="I2306" t="s">
        <v>6965</v>
      </c>
      <c r="J2306" t="s">
        <v>23</v>
      </c>
      <c r="K2306">
        <v>50</v>
      </c>
      <c r="L2306">
        <v>6079.5</v>
      </c>
      <c r="M2306">
        <v>121.59</v>
      </c>
      <c r="N2306" t="s">
        <v>9361</v>
      </c>
      <c r="O2306" t="s">
        <v>9778</v>
      </c>
      <c r="P2306">
        <v>0</v>
      </c>
      <c r="Q2306">
        <v>0</v>
      </c>
      <c r="R2306">
        <v>4</v>
      </c>
    </row>
    <row r="2307" spans="1:18" x14ac:dyDescent="0.25">
      <c r="A2307" t="s">
        <v>7973</v>
      </c>
      <c r="B2307">
        <v>2017</v>
      </c>
      <c r="C2307">
        <v>3</v>
      </c>
      <c r="D2307">
        <v>30</v>
      </c>
      <c r="E2307" t="s">
        <v>7853</v>
      </c>
      <c r="F2307" s="1" t="s">
        <v>5207</v>
      </c>
      <c r="G2307" s="1" t="s">
        <v>20931</v>
      </c>
      <c r="H2307" s="1" t="s">
        <v>7263</v>
      </c>
      <c r="I2307" t="s">
        <v>6478</v>
      </c>
      <c r="J2307" t="s">
        <v>23</v>
      </c>
      <c r="K2307">
        <v>50</v>
      </c>
      <c r="L2307">
        <v>5611.5</v>
      </c>
      <c r="M2307">
        <v>112.23</v>
      </c>
      <c r="N2307" t="s">
        <v>8296</v>
      </c>
      <c r="O2307" t="s">
        <v>9767</v>
      </c>
      <c r="P2307">
        <v>0</v>
      </c>
      <c r="Q2307">
        <v>0</v>
      </c>
      <c r="R2307">
        <v>1</v>
      </c>
    </row>
    <row r="2308" spans="1:18" x14ac:dyDescent="0.25">
      <c r="A2308" t="s">
        <v>7973</v>
      </c>
      <c r="B2308">
        <v>2017</v>
      </c>
      <c r="C2308">
        <v>3</v>
      </c>
      <c r="D2308">
        <v>30</v>
      </c>
      <c r="E2308" t="s">
        <v>7853</v>
      </c>
      <c r="F2308" s="1" t="s">
        <v>5207</v>
      </c>
      <c r="G2308" s="1" t="s">
        <v>20573</v>
      </c>
      <c r="H2308" s="1" t="s">
        <v>7263</v>
      </c>
      <c r="I2308" t="s">
        <v>20757</v>
      </c>
      <c r="J2308" t="s">
        <v>23</v>
      </c>
      <c r="K2308">
        <v>40</v>
      </c>
      <c r="L2308">
        <v>6066.4</v>
      </c>
      <c r="M2308">
        <v>151.66</v>
      </c>
      <c r="N2308" t="s">
        <v>7263</v>
      </c>
      <c r="O2308" t="s">
        <v>23274</v>
      </c>
      <c r="P2308">
        <v>0</v>
      </c>
      <c r="Q2308">
        <v>0</v>
      </c>
      <c r="R2308">
        <v>1</v>
      </c>
    </row>
    <row r="2309" spans="1:18" x14ac:dyDescent="0.25">
      <c r="A2309" t="s">
        <v>7973</v>
      </c>
      <c r="B2309">
        <v>2017</v>
      </c>
      <c r="C2309">
        <v>3</v>
      </c>
      <c r="D2309">
        <v>30</v>
      </c>
      <c r="E2309" t="s">
        <v>7853</v>
      </c>
      <c r="F2309" s="1" t="s">
        <v>5207</v>
      </c>
      <c r="G2309" s="1" t="s">
        <v>20931</v>
      </c>
      <c r="H2309" s="1" t="s">
        <v>7263</v>
      </c>
      <c r="I2309" t="s">
        <v>21111</v>
      </c>
      <c r="J2309" t="s">
        <v>23</v>
      </c>
      <c r="K2309">
        <v>110</v>
      </c>
      <c r="L2309">
        <v>19497.689999999999</v>
      </c>
      <c r="M2309">
        <v>177.25</v>
      </c>
      <c r="N2309" t="s">
        <v>9108</v>
      </c>
      <c r="O2309" t="s">
        <v>9458</v>
      </c>
      <c r="P2309">
        <v>0</v>
      </c>
      <c r="Q2309">
        <v>5.5249692175779658E-2</v>
      </c>
      <c r="R2309">
        <v>1</v>
      </c>
    </row>
    <row r="2310" spans="1:18" x14ac:dyDescent="0.25">
      <c r="A2310" t="s">
        <v>7973</v>
      </c>
      <c r="B2310">
        <v>2017</v>
      </c>
      <c r="C2310">
        <v>3</v>
      </c>
      <c r="D2310">
        <v>30</v>
      </c>
      <c r="E2310" t="s">
        <v>7853</v>
      </c>
      <c r="F2310" s="1" t="s">
        <v>9480</v>
      </c>
      <c r="G2310" s="1" t="s">
        <v>9480</v>
      </c>
      <c r="H2310" s="1" t="s">
        <v>9480</v>
      </c>
      <c r="I2310" t="s">
        <v>15725</v>
      </c>
      <c r="J2310" t="s">
        <v>23</v>
      </c>
      <c r="K2310">
        <v>50</v>
      </c>
      <c r="L2310">
        <v>9039</v>
      </c>
      <c r="M2310">
        <v>180.78</v>
      </c>
      <c r="N2310" t="e">
        <v>#N/A</v>
      </c>
      <c r="O2310" t="e">
        <v>#N/A</v>
      </c>
      <c r="P2310">
        <v>0</v>
      </c>
      <c r="Q2310">
        <v>0</v>
      </c>
      <c r="R2310">
        <v>1</v>
      </c>
    </row>
    <row r="2311" spans="1:18" x14ac:dyDescent="0.25">
      <c r="A2311" t="s">
        <v>7973</v>
      </c>
      <c r="B2311">
        <v>2017</v>
      </c>
      <c r="C2311">
        <v>3</v>
      </c>
      <c r="D2311">
        <v>30</v>
      </c>
      <c r="E2311" t="s">
        <v>7853</v>
      </c>
      <c r="F2311" s="1" t="s">
        <v>5207</v>
      </c>
      <c r="G2311" s="1" t="s">
        <v>20573</v>
      </c>
      <c r="H2311" s="1" t="s">
        <v>7263</v>
      </c>
      <c r="I2311" t="s">
        <v>5923</v>
      </c>
      <c r="J2311" t="s">
        <v>23</v>
      </c>
      <c r="K2311">
        <v>30</v>
      </c>
      <c r="L2311">
        <v>3730.8</v>
      </c>
      <c r="M2311">
        <v>124.36</v>
      </c>
      <c r="N2311" t="s">
        <v>9032</v>
      </c>
      <c r="O2311" t="s">
        <v>9762</v>
      </c>
      <c r="P2311">
        <v>0</v>
      </c>
      <c r="Q2311">
        <v>0</v>
      </c>
      <c r="R2311">
        <v>1</v>
      </c>
    </row>
    <row r="2312" spans="1:18" x14ac:dyDescent="0.25">
      <c r="A2312" t="s">
        <v>7973</v>
      </c>
      <c r="B2312">
        <v>2017</v>
      </c>
      <c r="C2312">
        <v>3</v>
      </c>
      <c r="D2312">
        <v>30</v>
      </c>
      <c r="E2312" t="s">
        <v>7853</v>
      </c>
      <c r="F2312" s="1" t="s">
        <v>5207</v>
      </c>
      <c r="G2312" s="1" t="s">
        <v>21008</v>
      </c>
      <c r="H2312" s="1" t="s">
        <v>7263</v>
      </c>
      <c r="I2312" t="s">
        <v>21017</v>
      </c>
      <c r="J2312" t="s">
        <v>23</v>
      </c>
      <c r="K2312">
        <v>25</v>
      </c>
      <c r="L2312">
        <v>2472.25</v>
      </c>
      <c r="M2312">
        <v>98.89</v>
      </c>
      <c r="N2312" t="s">
        <v>7263</v>
      </c>
      <c r="O2312" t="s">
        <v>23274</v>
      </c>
      <c r="P2312">
        <v>0</v>
      </c>
      <c r="Q2312">
        <v>0</v>
      </c>
      <c r="R2312">
        <v>1</v>
      </c>
    </row>
    <row r="2313" spans="1:18" x14ac:dyDescent="0.25">
      <c r="A2313" t="s">
        <v>7973</v>
      </c>
      <c r="B2313">
        <v>2017</v>
      </c>
      <c r="C2313">
        <v>3</v>
      </c>
      <c r="D2313">
        <v>30</v>
      </c>
      <c r="E2313" t="s">
        <v>7853</v>
      </c>
      <c r="F2313" s="1" t="s">
        <v>5207</v>
      </c>
      <c r="G2313" s="1" t="s">
        <v>20573</v>
      </c>
      <c r="H2313" s="1" t="s">
        <v>7263</v>
      </c>
      <c r="I2313" t="s">
        <v>20727</v>
      </c>
      <c r="J2313" t="s">
        <v>23</v>
      </c>
      <c r="K2313">
        <v>20</v>
      </c>
      <c r="L2313">
        <v>2499.41</v>
      </c>
      <c r="M2313">
        <v>124.97</v>
      </c>
      <c r="N2313" t="s">
        <v>7263</v>
      </c>
      <c r="O2313" t="s">
        <v>23274</v>
      </c>
      <c r="P2313">
        <v>0</v>
      </c>
      <c r="Q2313">
        <v>0</v>
      </c>
      <c r="R2313">
        <v>1</v>
      </c>
    </row>
    <row r="2314" spans="1:18" x14ac:dyDescent="0.25">
      <c r="A2314" t="s">
        <v>7973</v>
      </c>
      <c r="B2314">
        <v>2017</v>
      </c>
      <c r="C2314">
        <v>3</v>
      </c>
      <c r="D2314">
        <v>30</v>
      </c>
      <c r="E2314" t="s">
        <v>7853</v>
      </c>
      <c r="F2314" s="1" t="s">
        <v>5207</v>
      </c>
      <c r="G2314" s="1" t="s">
        <v>20931</v>
      </c>
      <c r="H2314" s="1" t="s">
        <v>7263</v>
      </c>
      <c r="I2314" t="s">
        <v>20969</v>
      </c>
      <c r="J2314" t="s">
        <v>23</v>
      </c>
      <c r="K2314">
        <v>25</v>
      </c>
      <c r="L2314">
        <v>3943.25</v>
      </c>
      <c r="M2314">
        <v>157.72999999999999</v>
      </c>
      <c r="N2314" t="s">
        <v>9108</v>
      </c>
      <c r="O2314" t="s">
        <v>9458</v>
      </c>
      <c r="P2314">
        <v>0</v>
      </c>
      <c r="Q2314">
        <v>5.5249692175779658E-2</v>
      </c>
      <c r="R2314">
        <v>1</v>
      </c>
    </row>
    <row r="2315" spans="1:18" x14ac:dyDescent="0.25">
      <c r="A2315" t="s">
        <v>7973</v>
      </c>
      <c r="B2315">
        <v>2017</v>
      </c>
      <c r="C2315">
        <v>3</v>
      </c>
      <c r="D2315">
        <v>30</v>
      </c>
      <c r="E2315" t="s">
        <v>7853</v>
      </c>
      <c r="F2315" s="1" t="s">
        <v>5207</v>
      </c>
      <c r="G2315" s="1" t="s">
        <v>20931</v>
      </c>
      <c r="H2315" s="1" t="s">
        <v>7263</v>
      </c>
      <c r="I2315" t="s">
        <v>20959</v>
      </c>
      <c r="J2315" t="s">
        <v>23</v>
      </c>
      <c r="K2315">
        <v>25</v>
      </c>
      <c r="L2315">
        <v>4064.5</v>
      </c>
      <c r="M2315">
        <v>162.58000000000001</v>
      </c>
      <c r="N2315" t="s">
        <v>9106</v>
      </c>
      <c r="O2315" t="s">
        <v>9459</v>
      </c>
      <c r="P2315">
        <v>0</v>
      </c>
      <c r="Q2315">
        <v>5.3850305373165194E-2</v>
      </c>
      <c r="R2315">
        <v>1</v>
      </c>
    </row>
    <row r="2316" spans="1:18" x14ac:dyDescent="0.25">
      <c r="A2316" t="s">
        <v>7973</v>
      </c>
      <c r="B2316">
        <v>2017</v>
      </c>
      <c r="C2316">
        <v>3</v>
      </c>
      <c r="D2316">
        <v>30</v>
      </c>
      <c r="E2316" t="s">
        <v>7853</v>
      </c>
      <c r="F2316" s="1" t="s">
        <v>5207</v>
      </c>
      <c r="G2316" s="1" t="s">
        <v>20573</v>
      </c>
      <c r="H2316" s="1" t="s">
        <v>7263</v>
      </c>
      <c r="I2316" t="s">
        <v>5603</v>
      </c>
      <c r="J2316" t="s">
        <v>23</v>
      </c>
      <c r="K2316">
        <v>80</v>
      </c>
      <c r="L2316">
        <v>7813.6</v>
      </c>
      <c r="M2316">
        <v>97.67</v>
      </c>
      <c r="N2316" t="s">
        <v>8996</v>
      </c>
      <c r="O2316" t="s">
        <v>9779</v>
      </c>
      <c r="P2316">
        <v>0</v>
      </c>
      <c r="Q2316">
        <v>0</v>
      </c>
      <c r="R2316">
        <v>1</v>
      </c>
    </row>
    <row r="2317" spans="1:18" x14ac:dyDescent="0.25">
      <c r="A2317" t="s">
        <v>7973</v>
      </c>
      <c r="B2317">
        <v>2017</v>
      </c>
      <c r="C2317">
        <v>3</v>
      </c>
      <c r="D2317">
        <v>30</v>
      </c>
      <c r="E2317" t="s">
        <v>7853</v>
      </c>
      <c r="F2317" s="1" t="s">
        <v>5207</v>
      </c>
      <c r="G2317" s="1" t="s">
        <v>21008</v>
      </c>
      <c r="H2317" s="1" t="s">
        <v>7263</v>
      </c>
      <c r="I2317" t="s">
        <v>6965</v>
      </c>
      <c r="J2317" t="s">
        <v>23</v>
      </c>
      <c r="K2317">
        <v>25</v>
      </c>
      <c r="L2317">
        <v>2381.25</v>
      </c>
      <c r="M2317">
        <v>95.25</v>
      </c>
      <c r="N2317" t="s">
        <v>9361</v>
      </c>
      <c r="O2317" t="s">
        <v>9778</v>
      </c>
      <c r="P2317">
        <v>0</v>
      </c>
      <c r="Q2317">
        <v>0</v>
      </c>
      <c r="R2317">
        <v>1</v>
      </c>
    </row>
    <row r="2318" spans="1:18" x14ac:dyDescent="0.25">
      <c r="A2318" t="s">
        <v>7973</v>
      </c>
      <c r="B2318">
        <v>2017</v>
      </c>
      <c r="C2318">
        <v>3</v>
      </c>
      <c r="D2318">
        <v>30</v>
      </c>
      <c r="E2318" t="s">
        <v>7853</v>
      </c>
      <c r="F2318" s="1" t="s">
        <v>5207</v>
      </c>
      <c r="G2318" s="1" t="s">
        <v>21008</v>
      </c>
      <c r="H2318" s="1" t="s">
        <v>7263</v>
      </c>
      <c r="I2318" t="s">
        <v>21025</v>
      </c>
      <c r="J2318" t="s">
        <v>23</v>
      </c>
      <c r="K2318">
        <v>25</v>
      </c>
      <c r="L2318">
        <v>2426.75</v>
      </c>
      <c r="M2318">
        <v>97.07</v>
      </c>
      <c r="N2318" t="s">
        <v>7263</v>
      </c>
      <c r="O2318" t="s">
        <v>23274</v>
      </c>
      <c r="P2318">
        <v>0</v>
      </c>
      <c r="Q2318">
        <v>0</v>
      </c>
      <c r="R2318">
        <v>1</v>
      </c>
    </row>
    <row r="2319" spans="1:18" x14ac:dyDescent="0.25">
      <c r="A2319" t="s">
        <v>8196</v>
      </c>
      <c r="B2319">
        <v>2017</v>
      </c>
      <c r="C2319">
        <v>10</v>
      </c>
      <c r="D2319">
        <v>6</v>
      </c>
      <c r="E2319" t="s">
        <v>7328</v>
      </c>
      <c r="F2319" s="1" t="s">
        <v>5207</v>
      </c>
      <c r="G2319" s="1" t="s">
        <v>21008</v>
      </c>
      <c r="H2319" s="1" t="s">
        <v>3200</v>
      </c>
      <c r="I2319" t="s">
        <v>6998</v>
      </c>
      <c r="J2319" t="s">
        <v>23</v>
      </c>
      <c r="K2319">
        <v>30</v>
      </c>
      <c r="L2319">
        <v>4610.8500000000004</v>
      </c>
      <c r="M2319">
        <v>153.69999999999999</v>
      </c>
      <c r="N2319" t="s">
        <v>9363</v>
      </c>
      <c r="O2319" t="s">
        <v>9834</v>
      </c>
      <c r="P2319">
        <v>0</v>
      </c>
      <c r="Q2319">
        <v>0</v>
      </c>
      <c r="R2319">
        <v>4</v>
      </c>
    </row>
    <row r="2320" spans="1:18" x14ac:dyDescent="0.25">
      <c r="A2320" t="s">
        <v>8196</v>
      </c>
      <c r="B2320">
        <v>2017</v>
      </c>
      <c r="C2320">
        <v>10</v>
      </c>
      <c r="D2320">
        <v>6</v>
      </c>
      <c r="E2320" t="s">
        <v>7328</v>
      </c>
      <c r="F2320" s="1" t="s">
        <v>5207</v>
      </c>
      <c r="G2320" s="1" t="s">
        <v>20573</v>
      </c>
      <c r="H2320" s="1" t="s">
        <v>3201</v>
      </c>
      <c r="I2320" t="s">
        <v>5684</v>
      </c>
      <c r="J2320" t="s">
        <v>23</v>
      </c>
      <c r="K2320">
        <v>10</v>
      </c>
      <c r="L2320">
        <v>1289.98</v>
      </c>
      <c r="M2320">
        <v>129</v>
      </c>
      <c r="N2320" t="s">
        <v>9004</v>
      </c>
      <c r="O2320" t="s">
        <v>10025</v>
      </c>
      <c r="P2320">
        <v>0</v>
      </c>
      <c r="Q2320">
        <v>0</v>
      </c>
      <c r="R2320">
        <v>4</v>
      </c>
    </row>
    <row r="2321" spans="1:18" x14ac:dyDescent="0.25">
      <c r="A2321" t="s">
        <v>8196</v>
      </c>
      <c r="B2321">
        <v>2017</v>
      </c>
      <c r="C2321">
        <v>10</v>
      </c>
      <c r="D2321">
        <v>6</v>
      </c>
      <c r="E2321" t="s">
        <v>7328</v>
      </c>
      <c r="F2321" s="1" t="s">
        <v>5207</v>
      </c>
      <c r="G2321" s="1" t="s">
        <v>20573</v>
      </c>
      <c r="H2321" s="1" t="s">
        <v>3201</v>
      </c>
      <c r="I2321" t="s">
        <v>5687</v>
      </c>
      <c r="J2321" t="s">
        <v>23</v>
      </c>
      <c r="K2321">
        <v>5</v>
      </c>
      <c r="L2321">
        <v>644.99</v>
      </c>
      <c r="M2321">
        <v>129</v>
      </c>
      <c r="N2321" t="s">
        <v>9005</v>
      </c>
      <c r="O2321" t="s">
        <v>10026</v>
      </c>
      <c r="P2321">
        <v>0</v>
      </c>
      <c r="Q2321">
        <v>0</v>
      </c>
      <c r="R2321">
        <v>4</v>
      </c>
    </row>
    <row r="2322" spans="1:18" x14ac:dyDescent="0.25">
      <c r="A2322" t="s">
        <v>8196</v>
      </c>
      <c r="B2322">
        <v>2017</v>
      </c>
      <c r="C2322">
        <v>10</v>
      </c>
      <c r="D2322">
        <v>6</v>
      </c>
      <c r="E2322" t="s">
        <v>7328</v>
      </c>
      <c r="F2322" s="1" t="s">
        <v>5207</v>
      </c>
      <c r="G2322" s="1" t="s">
        <v>20573</v>
      </c>
      <c r="H2322" s="1" t="s">
        <v>3201</v>
      </c>
      <c r="I2322" t="s">
        <v>5690</v>
      </c>
      <c r="J2322" t="s">
        <v>23</v>
      </c>
      <c r="K2322">
        <v>5</v>
      </c>
      <c r="L2322">
        <v>644.99</v>
      </c>
      <c r="M2322">
        <v>129</v>
      </c>
      <c r="N2322" t="s">
        <v>9006</v>
      </c>
      <c r="O2322" t="s">
        <v>10027</v>
      </c>
      <c r="P2322">
        <v>0</v>
      </c>
      <c r="Q2322">
        <v>0</v>
      </c>
      <c r="R2322">
        <v>4</v>
      </c>
    </row>
    <row r="2323" spans="1:18" x14ac:dyDescent="0.25">
      <c r="A2323" t="s">
        <v>8196</v>
      </c>
      <c r="B2323">
        <v>2017</v>
      </c>
      <c r="C2323">
        <v>10</v>
      </c>
      <c r="D2323">
        <v>6</v>
      </c>
      <c r="E2323" t="s">
        <v>7328</v>
      </c>
      <c r="F2323" s="1" t="s">
        <v>5207</v>
      </c>
      <c r="G2323" s="1" t="s">
        <v>20573</v>
      </c>
      <c r="H2323" s="1" t="s">
        <v>3201</v>
      </c>
      <c r="I2323" t="s">
        <v>20719</v>
      </c>
      <c r="J2323" t="s">
        <v>23</v>
      </c>
      <c r="K2323">
        <v>180</v>
      </c>
      <c r="L2323">
        <v>19912.5</v>
      </c>
      <c r="M2323">
        <v>110.63</v>
      </c>
      <c r="N2323" t="s">
        <v>8855</v>
      </c>
      <c r="O2323" t="s">
        <v>9798</v>
      </c>
      <c r="P2323">
        <v>0</v>
      </c>
      <c r="Q2323">
        <v>0</v>
      </c>
      <c r="R2323">
        <v>4</v>
      </c>
    </row>
    <row r="2324" spans="1:18" x14ac:dyDescent="0.25">
      <c r="A2324" t="s">
        <v>8196</v>
      </c>
      <c r="B2324">
        <v>2017</v>
      </c>
      <c r="C2324">
        <v>10</v>
      </c>
      <c r="D2324">
        <v>6</v>
      </c>
      <c r="E2324" t="s">
        <v>7328</v>
      </c>
      <c r="F2324" s="1" t="s">
        <v>9480</v>
      </c>
      <c r="G2324" s="1" t="s">
        <v>9480</v>
      </c>
      <c r="H2324" s="1" t="s">
        <v>9480</v>
      </c>
      <c r="I2324" t="s">
        <v>15727</v>
      </c>
      <c r="J2324" t="s">
        <v>23</v>
      </c>
      <c r="K2324">
        <v>10</v>
      </c>
      <c r="L2324">
        <v>1159.1099999999999</v>
      </c>
      <c r="M2324">
        <v>115.91</v>
      </c>
      <c r="N2324" t="e">
        <v>#N/A</v>
      </c>
      <c r="O2324" t="e">
        <v>#N/A</v>
      </c>
      <c r="P2324">
        <v>0</v>
      </c>
      <c r="Q2324">
        <v>0</v>
      </c>
      <c r="R2324">
        <v>4</v>
      </c>
    </row>
    <row r="2325" spans="1:18" x14ac:dyDescent="0.25">
      <c r="A2325" t="s">
        <v>7447</v>
      </c>
      <c r="B2325">
        <v>2016</v>
      </c>
      <c r="C2325">
        <v>2</v>
      </c>
      <c r="D2325">
        <v>24</v>
      </c>
      <c r="E2325" t="s">
        <v>7357</v>
      </c>
      <c r="F2325" s="1" t="s">
        <v>5207</v>
      </c>
      <c r="G2325" s="1" t="s">
        <v>21008</v>
      </c>
      <c r="H2325" s="1" t="s">
        <v>7263</v>
      </c>
      <c r="I2325" t="s">
        <v>7024</v>
      </c>
      <c r="J2325" t="s">
        <v>23</v>
      </c>
      <c r="K2325">
        <v>10</v>
      </c>
      <c r="L2325">
        <v>1385.1</v>
      </c>
      <c r="M2325">
        <v>138.51</v>
      </c>
      <c r="N2325" t="s">
        <v>9365</v>
      </c>
      <c r="O2325" t="s">
        <v>9774</v>
      </c>
      <c r="P2325">
        <v>0</v>
      </c>
      <c r="Q2325">
        <v>0</v>
      </c>
      <c r="R2325">
        <v>1</v>
      </c>
    </row>
    <row r="2326" spans="1:18" x14ac:dyDescent="0.25">
      <c r="A2326" t="s">
        <v>7447</v>
      </c>
      <c r="B2326">
        <v>2016</v>
      </c>
      <c r="C2326">
        <v>2</v>
      </c>
      <c r="D2326">
        <v>24</v>
      </c>
      <c r="E2326" t="s">
        <v>7357</v>
      </c>
      <c r="F2326" s="1" t="s">
        <v>5207</v>
      </c>
      <c r="G2326" s="1" t="s">
        <v>21008</v>
      </c>
      <c r="H2326" s="1" t="s">
        <v>3201</v>
      </c>
      <c r="I2326" t="s">
        <v>21023</v>
      </c>
      <c r="J2326" t="s">
        <v>23</v>
      </c>
      <c r="K2326">
        <v>25</v>
      </c>
      <c r="L2326">
        <v>3243.75</v>
      </c>
      <c r="M2326">
        <v>129.75</v>
      </c>
      <c r="N2326" t="s">
        <v>7263</v>
      </c>
      <c r="O2326" t="s">
        <v>23191</v>
      </c>
      <c r="P2326">
        <v>0</v>
      </c>
      <c r="Q2326">
        <v>0</v>
      </c>
      <c r="R2326">
        <v>1</v>
      </c>
    </row>
    <row r="2327" spans="1:18" x14ac:dyDescent="0.25">
      <c r="A2327" t="s">
        <v>7447</v>
      </c>
      <c r="B2327">
        <v>2016</v>
      </c>
      <c r="C2327">
        <v>2</v>
      </c>
      <c r="D2327">
        <v>24</v>
      </c>
      <c r="E2327" t="s">
        <v>7357</v>
      </c>
      <c r="F2327" s="1" t="s">
        <v>5207</v>
      </c>
      <c r="G2327" s="1" t="s">
        <v>20573</v>
      </c>
      <c r="H2327" s="1" t="s">
        <v>3201</v>
      </c>
      <c r="I2327" t="s">
        <v>6350</v>
      </c>
      <c r="J2327" t="s">
        <v>23</v>
      </c>
      <c r="K2327">
        <v>20</v>
      </c>
      <c r="L2327">
        <v>2438.4</v>
      </c>
      <c r="M2327">
        <v>121.92</v>
      </c>
      <c r="N2327" t="s">
        <v>6346</v>
      </c>
      <c r="O2327" t="s">
        <v>9906</v>
      </c>
      <c r="P2327">
        <v>0</v>
      </c>
      <c r="Q2327">
        <v>0</v>
      </c>
      <c r="R2327">
        <v>1</v>
      </c>
    </row>
    <row r="2328" spans="1:18" x14ac:dyDescent="0.25">
      <c r="A2328" t="s">
        <v>7447</v>
      </c>
      <c r="B2328">
        <v>2016</v>
      </c>
      <c r="C2328">
        <v>2</v>
      </c>
      <c r="D2328">
        <v>24</v>
      </c>
      <c r="E2328" t="s">
        <v>7357</v>
      </c>
      <c r="F2328" s="1" t="s">
        <v>5207</v>
      </c>
      <c r="G2328" s="1" t="s">
        <v>20573</v>
      </c>
      <c r="H2328" s="1" t="s">
        <v>3201</v>
      </c>
      <c r="I2328" t="s">
        <v>5508</v>
      </c>
      <c r="J2328" t="s">
        <v>23</v>
      </c>
      <c r="K2328">
        <v>30</v>
      </c>
      <c r="L2328">
        <v>3019.2</v>
      </c>
      <c r="M2328">
        <v>100.64</v>
      </c>
      <c r="N2328" t="s">
        <v>8988</v>
      </c>
      <c r="O2328" t="s">
        <v>9910</v>
      </c>
      <c r="P2328">
        <v>0</v>
      </c>
      <c r="Q2328">
        <v>0</v>
      </c>
      <c r="R2328">
        <v>1</v>
      </c>
    </row>
    <row r="2329" spans="1:18" x14ac:dyDescent="0.25">
      <c r="A2329" t="s">
        <v>7786</v>
      </c>
      <c r="B2329">
        <v>2016</v>
      </c>
      <c r="C2329">
        <v>11</v>
      </c>
      <c r="D2329">
        <v>17</v>
      </c>
      <c r="E2329" t="s">
        <v>7471</v>
      </c>
      <c r="F2329" s="1" t="s">
        <v>5207</v>
      </c>
      <c r="G2329" s="1" t="s">
        <v>20573</v>
      </c>
      <c r="H2329" s="1" t="s">
        <v>3201</v>
      </c>
      <c r="I2329" t="s">
        <v>5341</v>
      </c>
      <c r="J2329" t="s">
        <v>23</v>
      </c>
      <c r="K2329">
        <v>100</v>
      </c>
      <c r="L2329">
        <v>15442</v>
      </c>
      <c r="M2329">
        <v>154.41999999999999</v>
      </c>
      <c r="N2329" t="s">
        <v>8971</v>
      </c>
      <c r="O2329" t="s">
        <v>9955</v>
      </c>
      <c r="P2329">
        <v>0</v>
      </c>
      <c r="Q2329">
        <v>0</v>
      </c>
      <c r="R2329">
        <v>4</v>
      </c>
    </row>
    <row r="2330" spans="1:18" x14ac:dyDescent="0.25">
      <c r="A2330" t="s">
        <v>7898</v>
      </c>
      <c r="B2330">
        <v>2017</v>
      </c>
      <c r="C2330">
        <v>2</v>
      </c>
      <c r="D2330">
        <v>9</v>
      </c>
      <c r="E2330" t="s">
        <v>7305</v>
      </c>
      <c r="F2330" s="1" t="s">
        <v>5207</v>
      </c>
      <c r="G2330" s="1" t="s">
        <v>20573</v>
      </c>
      <c r="H2330" s="1" t="s">
        <v>7263</v>
      </c>
      <c r="I2330" t="s">
        <v>5240</v>
      </c>
      <c r="J2330" t="s">
        <v>23</v>
      </c>
      <c r="K2330">
        <v>9.15</v>
      </c>
      <c r="L2330">
        <v>965.6</v>
      </c>
      <c r="M2330">
        <v>105.53</v>
      </c>
      <c r="N2330" t="s">
        <v>8951</v>
      </c>
      <c r="O2330" t="s">
        <v>10008</v>
      </c>
      <c r="P2330">
        <v>0</v>
      </c>
      <c r="Q2330">
        <v>0</v>
      </c>
      <c r="R2330">
        <v>1</v>
      </c>
    </row>
    <row r="2331" spans="1:18" x14ac:dyDescent="0.25">
      <c r="A2331" t="s">
        <v>1761</v>
      </c>
      <c r="B2331">
        <v>2017</v>
      </c>
      <c r="C2331">
        <v>8</v>
      </c>
      <c r="D2331">
        <v>15</v>
      </c>
      <c r="E2331" t="s">
        <v>226</v>
      </c>
      <c r="F2331" s="1" t="s">
        <v>3205</v>
      </c>
      <c r="G2331" s="1" t="s">
        <v>3863</v>
      </c>
      <c r="H2331" s="1" t="s">
        <v>3206</v>
      </c>
      <c r="I2331" t="s">
        <v>19009</v>
      </c>
      <c r="J2331" t="s">
        <v>23</v>
      </c>
      <c r="K2331">
        <v>4495</v>
      </c>
      <c r="L2331">
        <v>198903.75</v>
      </c>
      <c r="M2331">
        <v>44.25</v>
      </c>
      <c r="N2331" t="s">
        <v>9340</v>
      </c>
      <c r="O2331" t="s">
        <v>9482</v>
      </c>
      <c r="P2331">
        <v>8.0867377033553248E-2</v>
      </c>
      <c r="Q2331">
        <v>0</v>
      </c>
      <c r="R2331">
        <v>3</v>
      </c>
    </row>
    <row r="2332" spans="1:18" x14ac:dyDescent="0.25">
      <c r="A2332" t="s">
        <v>1761</v>
      </c>
      <c r="B2332">
        <v>2017</v>
      </c>
      <c r="C2332">
        <v>8</v>
      </c>
      <c r="D2332">
        <v>15</v>
      </c>
      <c r="E2332" t="s">
        <v>226</v>
      </c>
      <c r="F2332" s="1" t="s">
        <v>3205</v>
      </c>
      <c r="G2332" s="1" t="s">
        <v>3863</v>
      </c>
      <c r="H2332" s="1" t="s">
        <v>3206</v>
      </c>
      <c r="I2332" t="s">
        <v>19054</v>
      </c>
      <c r="J2332" t="s">
        <v>23</v>
      </c>
      <c r="K2332">
        <v>5550</v>
      </c>
      <c r="L2332">
        <v>245587.5</v>
      </c>
      <c r="M2332">
        <v>44.25</v>
      </c>
      <c r="N2332" t="s">
        <v>9332</v>
      </c>
      <c r="O2332" t="s">
        <v>9531</v>
      </c>
      <c r="P2332">
        <v>0</v>
      </c>
      <c r="Q2332">
        <v>0</v>
      </c>
      <c r="R2332">
        <v>3</v>
      </c>
    </row>
    <row r="2333" spans="1:18" x14ac:dyDescent="0.25">
      <c r="A2333" t="s">
        <v>1761</v>
      </c>
      <c r="B2333">
        <v>2017</v>
      </c>
      <c r="C2333">
        <v>8</v>
      </c>
      <c r="D2333">
        <v>15</v>
      </c>
      <c r="E2333" t="s">
        <v>226</v>
      </c>
      <c r="F2333" s="1" t="s">
        <v>3205</v>
      </c>
      <c r="G2333" s="1" t="s">
        <v>3863</v>
      </c>
      <c r="H2333" s="1" t="s">
        <v>3204</v>
      </c>
      <c r="I2333" t="s">
        <v>19067</v>
      </c>
      <c r="J2333" t="s">
        <v>23</v>
      </c>
      <c r="K2333">
        <v>6040</v>
      </c>
      <c r="L2333">
        <v>256398</v>
      </c>
      <c r="M2333">
        <v>42.45</v>
      </c>
      <c r="N2333" t="s">
        <v>9347</v>
      </c>
      <c r="O2333" t="s">
        <v>9561</v>
      </c>
      <c r="P2333">
        <v>0</v>
      </c>
      <c r="Q2333">
        <v>0</v>
      </c>
      <c r="R2333">
        <v>3</v>
      </c>
    </row>
    <row r="2334" spans="1:18" x14ac:dyDescent="0.25">
      <c r="A2334" t="s">
        <v>1761</v>
      </c>
      <c r="B2334">
        <v>2017</v>
      </c>
      <c r="C2334">
        <v>8</v>
      </c>
      <c r="D2334">
        <v>15</v>
      </c>
      <c r="E2334" t="s">
        <v>226</v>
      </c>
      <c r="F2334" s="1" t="s">
        <v>3205</v>
      </c>
      <c r="G2334" s="1" t="s">
        <v>3863</v>
      </c>
      <c r="H2334" s="1" t="s">
        <v>3204</v>
      </c>
      <c r="I2334" t="s">
        <v>19595</v>
      </c>
      <c r="J2334" t="s">
        <v>23</v>
      </c>
      <c r="K2334">
        <v>4030</v>
      </c>
      <c r="L2334">
        <v>169622.7</v>
      </c>
      <c r="M2334">
        <v>42.09</v>
      </c>
      <c r="N2334" t="s">
        <v>9335</v>
      </c>
      <c r="O2334" t="s">
        <v>9588</v>
      </c>
      <c r="P2334">
        <v>0</v>
      </c>
      <c r="Q2334">
        <v>0</v>
      </c>
      <c r="R2334">
        <v>3</v>
      </c>
    </row>
    <row r="2335" spans="1:18" x14ac:dyDescent="0.25">
      <c r="A2335" t="s">
        <v>1773</v>
      </c>
      <c r="B2335">
        <v>2017</v>
      </c>
      <c r="C2335">
        <v>8</v>
      </c>
      <c r="D2335">
        <v>25</v>
      </c>
      <c r="E2335" t="s">
        <v>51</v>
      </c>
      <c r="F2335" s="1" t="s">
        <v>3205</v>
      </c>
      <c r="G2335" s="1" t="s">
        <v>3384</v>
      </c>
      <c r="H2335" s="1" t="s">
        <v>3206</v>
      </c>
      <c r="I2335" t="s">
        <v>17129</v>
      </c>
      <c r="J2335" t="s">
        <v>23</v>
      </c>
      <c r="K2335">
        <v>14280</v>
      </c>
      <c r="L2335">
        <v>585480</v>
      </c>
      <c r="M2335">
        <v>41</v>
      </c>
      <c r="N2335" t="s">
        <v>309</v>
      </c>
      <c r="O2335" t="s">
        <v>9556</v>
      </c>
      <c r="P2335">
        <v>0</v>
      </c>
      <c r="Q2335">
        <v>0</v>
      </c>
      <c r="R2335">
        <v>3</v>
      </c>
    </row>
    <row r="2336" spans="1:18" x14ac:dyDescent="0.25">
      <c r="A2336" t="s">
        <v>2857</v>
      </c>
      <c r="B2336">
        <v>2018</v>
      </c>
      <c r="C2336">
        <v>9</v>
      </c>
      <c r="D2336">
        <v>28</v>
      </c>
      <c r="E2336" t="s">
        <v>31</v>
      </c>
      <c r="F2336" s="1" t="s">
        <v>3205</v>
      </c>
      <c r="G2336" s="1" t="s">
        <v>18722</v>
      </c>
      <c r="H2336" s="1" t="s">
        <v>7263</v>
      </c>
      <c r="I2336" t="s">
        <v>18723</v>
      </c>
      <c r="J2336" t="s">
        <v>23</v>
      </c>
      <c r="K2336">
        <v>20</v>
      </c>
      <c r="L2336">
        <v>984</v>
      </c>
      <c r="M2336">
        <v>49.2</v>
      </c>
      <c r="N2336" t="s">
        <v>21982</v>
      </c>
      <c r="O2336" t="s">
        <v>23327</v>
      </c>
      <c r="P2336">
        <v>0</v>
      </c>
      <c r="Q2336">
        <v>0</v>
      </c>
      <c r="R2336">
        <v>3</v>
      </c>
    </row>
    <row r="2337" spans="1:18" x14ac:dyDescent="0.25">
      <c r="A2337" t="s">
        <v>2857</v>
      </c>
      <c r="B2337">
        <v>2018</v>
      </c>
      <c r="C2337">
        <v>9</v>
      </c>
      <c r="D2337">
        <v>28</v>
      </c>
      <c r="E2337" t="s">
        <v>31</v>
      </c>
      <c r="F2337" s="1" t="s">
        <v>3205</v>
      </c>
      <c r="G2337" s="1" t="s">
        <v>3203</v>
      </c>
      <c r="H2337" s="1" t="s">
        <v>3206</v>
      </c>
      <c r="I2337" t="s">
        <v>17599</v>
      </c>
      <c r="J2337" t="s">
        <v>23</v>
      </c>
      <c r="K2337">
        <v>100</v>
      </c>
      <c r="L2337">
        <v>5305</v>
      </c>
      <c r="M2337">
        <v>53.05</v>
      </c>
      <c r="N2337" t="s">
        <v>2889</v>
      </c>
      <c r="O2337" t="s">
        <v>9544</v>
      </c>
      <c r="P2337">
        <v>0</v>
      </c>
      <c r="Q2337">
        <v>0</v>
      </c>
      <c r="R2337">
        <v>3</v>
      </c>
    </row>
    <row r="2338" spans="1:18" x14ac:dyDescent="0.25">
      <c r="A2338" t="s">
        <v>14717</v>
      </c>
      <c r="B2338">
        <v>2019</v>
      </c>
      <c r="C2338">
        <v>6</v>
      </c>
      <c r="D2338">
        <v>10</v>
      </c>
      <c r="E2338" t="s">
        <v>7471</v>
      </c>
      <c r="F2338" s="1" t="s">
        <v>5207</v>
      </c>
      <c r="G2338" s="1" t="s">
        <v>21054</v>
      </c>
      <c r="H2338" s="1" t="s">
        <v>3201</v>
      </c>
      <c r="I2338" t="s">
        <v>21293</v>
      </c>
      <c r="J2338" t="s">
        <v>38</v>
      </c>
      <c r="K2338">
        <v>225</v>
      </c>
      <c r="L2338">
        <v>71775</v>
      </c>
      <c r="M2338">
        <v>319</v>
      </c>
      <c r="N2338" t="s">
        <v>7263</v>
      </c>
      <c r="O2338" t="s">
        <v>23191</v>
      </c>
      <c r="P2338">
        <v>0</v>
      </c>
      <c r="Q2338">
        <v>0</v>
      </c>
      <c r="R2338">
        <v>2</v>
      </c>
    </row>
    <row r="2339" spans="1:18" x14ac:dyDescent="0.25">
      <c r="A2339" t="s">
        <v>10955</v>
      </c>
      <c r="B2339">
        <v>2019</v>
      </c>
      <c r="C2339">
        <v>5</v>
      </c>
      <c r="D2339">
        <v>27</v>
      </c>
      <c r="E2339" t="s">
        <v>8652</v>
      </c>
      <c r="F2339" s="1" t="s">
        <v>9480</v>
      </c>
      <c r="G2339" s="1" t="s">
        <v>9480</v>
      </c>
      <c r="H2339" s="1" t="s">
        <v>9480</v>
      </c>
      <c r="I2339" t="s">
        <v>8616</v>
      </c>
      <c r="J2339" t="s">
        <v>38</v>
      </c>
      <c r="K2339">
        <v>5</v>
      </c>
      <c r="L2339">
        <v>2505.5</v>
      </c>
      <c r="M2339">
        <v>501.1</v>
      </c>
      <c r="N2339" t="e">
        <v>#N/A</v>
      </c>
      <c r="O2339" t="e">
        <v>#N/A</v>
      </c>
      <c r="P2339">
        <v>0</v>
      </c>
      <c r="Q2339">
        <v>0</v>
      </c>
      <c r="R2339">
        <v>2</v>
      </c>
    </row>
    <row r="2340" spans="1:18" x14ac:dyDescent="0.25">
      <c r="A2340" t="s">
        <v>10955</v>
      </c>
      <c r="B2340">
        <v>2019</v>
      </c>
      <c r="C2340">
        <v>5</v>
      </c>
      <c r="D2340">
        <v>27</v>
      </c>
      <c r="E2340" t="s">
        <v>8652</v>
      </c>
      <c r="F2340" s="1" t="s">
        <v>9480</v>
      </c>
      <c r="G2340" s="1" t="s">
        <v>9480</v>
      </c>
      <c r="H2340" s="1" t="s">
        <v>9480</v>
      </c>
      <c r="I2340" t="s">
        <v>10956</v>
      </c>
      <c r="J2340" t="s">
        <v>38</v>
      </c>
      <c r="K2340">
        <v>1</v>
      </c>
      <c r="L2340">
        <v>867.51</v>
      </c>
      <c r="M2340">
        <v>867.51</v>
      </c>
      <c r="N2340" t="e">
        <v>#N/A</v>
      </c>
      <c r="O2340" t="e">
        <v>#N/A</v>
      </c>
      <c r="P2340">
        <v>0</v>
      </c>
      <c r="Q2340">
        <v>0</v>
      </c>
      <c r="R2340">
        <v>2</v>
      </c>
    </row>
    <row r="2341" spans="1:18" x14ac:dyDescent="0.25">
      <c r="A2341" t="s">
        <v>10955</v>
      </c>
      <c r="B2341">
        <v>2019</v>
      </c>
      <c r="C2341">
        <v>5</v>
      </c>
      <c r="D2341">
        <v>27</v>
      </c>
      <c r="E2341" t="s">
        <v>8652</v>
      </c>
      <c r="F2341" s="1" t="s">
        <v>9480</v>
      </c>
      <c r="G2341" s="1" t="s">
        <v>9480</v>
      </c>
      <c r="H2341" s="1" t="s">
        <v>9480</v>
      </c>
      <c r="I2341" t="s">
        <v>10957</v>
      </c>
      <c r="J2341" t="s">
        <v>38</v>
      </c>
      <c r="K2341">
        <v>16</v>
      </c>
      <c r="L2341">
        <v>19789.599999999999</v>
      </c>
      <c r="M2341">
        <v>1236.8499999999999</v>
      </c>
      <c r="N2341" t="e">
        <v>#N/A</v>
      </c>
      <c r="O2341" t="e">
        <v>#N/A</v>
      </c>
      <c r="P2341">
        <v>0</v>
      </c>
      <c r="Q2341">
        <v>0</v>
      </c>
      <c r="R2341">
        <v>2</v>
      </c>
    </row>
    <row r="2342" spans="1:18" x14ac:dyDescent="0.25">
      <c r="A2342" t="s">
        <v>10955</v>
      </c>
      <c r="B2342">
        <v>2019</v>
      </c>
      <c r="C2342">
        <v>5</v>
      </c>
      <c r="D2342">
        <v>27</v>
      </c>
      <c r="E2342" t="s">
        <v>8652</v>
      </c>
      <c r="F2342" s="1" t="s">
        <v>5207</v>
      </c>
      <c r="G2342" s="1" t="s">
        <v>21316</v>
      </c>
      <c r="H2342" s="1" t="s">
        <v>7263</v>
      </c>
      <c r="I2342" t="s">
        <v>6830</v>
      </c>
      <c r="J2342" t="s">
        <v>38</v>
      </c>
      <c r="K2342">
        <v>10</v>
      </c>
      <c r="L2342">
        <v>1034.2</v>
      </c>
      <c r="M2342">
        <v>103.42</v>
      </c>
      <c r="N2342" t="s">
        <v>6830</v>
      </c>
      <c r="O2342" t="s">
        <v>9995</v>
      </c>
      <c r="P2342">
        <v>0</v>
      </c>
      <c r="Q2342">
        <v>0</v>
      </c>
      <c r="R2342">
        <v>2</v>
      </c>
    </row>
    <row r="2343" spans="1:18" x14ac:dyDescent="0.25">
      <c r="A2343" t="s">
        <v>10955</v>
      </c>
      <c r="B2343">
        <v>2019</v>
      </c>
      <c r="C2343">
        <v>5</v>
      </c>
      <c r="D2343">
        <v>27</v>
      </c>
      <c r="E2343" t="s">
        <v>8652</v>
      </c>
      <c r="F2343" s="1" t="s">
        <v>9480</v>
      </c>
      <c r="G2343" s="1" t="s">
        <v>9480</v>
      </c>
      <c r="H2343" s="1" t="s">
        <v>9480</v>
      </c>
      <c r="I2343" t="s">
        <v>7404</v>
      </c>
      <c r="J2343" t="s">
        <v>38</v>
      </c>
      <c r="K2343">
        <v>4</v>
      </c>
      <c r="L2343">
        <v>538.55999999999995</v>
      </c>
      <c r="M2343">
        <v>134.63999999999999</v>
      </c>
      <c r="N2343" t="e">
        <v>#N/A</v>
      </c>
      <c r="O2343" t="e">
        <v>#N/A</v>
      </c>
      <c r="P2343">
        <v>0</v>
      </c>
      <c r="Q2343">
        <v>0</v>
      </c>
      <c r="R2343">
        <v>2</v>
      </c>
    </row>
    <row r="2344" spans="1:18" x14ac:dyDescent="0.25">
      <c r="A2344" t="s">
        <v>10955</v>
      </c>
      <c r="B2344">
        <v>2019</v>
      </c>
      <c r="C2344">
        <v>5</v>
      </c>
      <c r="D2344">
        <v>27</v>
      </c>
      <c r="E2344" t="s">
        <v>8652</v>
      </c>
      <c r="F2344" s="1" t="s">
        <v>9480</v>
      </c>
      <c r="G2344" s="1" t="s">
        <v>9480</v>
      </c>
      <c r="H2344" s="1" t="s">
        <v>9480</v>
      </c>
      <c r="I2344" t="s">
        <v>15728</v>
      </c>
      <c r="J2344" t="s">
        <v>38</v>
      </c>
      <c r="K2344">
        <v>8</v>
      </c>
      <c r="L2344">
        <v>4418.16</v>
      </c>
      <c r="M2344">
        <v>552.27</v>
      </c>
      <c r="N2344" t="e">
        <v>#N/A</v>
      </c>
      <c r="O2344" t="e">
        <v>#N/A</v>
      </c>
      <c r="P2344">
        <v>0</v>
      </c>
      <c r="Q2344">
        <v>0</v>
      </c>
      <c r="R2344">
        <v>2</v>
      </c>
    </row>
    <row r="2345" spans="1:18" x14ac:dyDescent="0.25">
      <c r="A2345" t="s">
        <v>7438</v>
      </c>
      <c r="B2345">
        <v>2016</v>
      </c>
      <c r="C2345">
        <v>2</v>
      </c>
      <c r="D2345">
        <v>16</v>
      </c>
      <c r="E2345" t="s">
        <v>7307</v>
      </c>
      <c r="F2345" s="1" t="s">
        <v>5207</v>
      </c>
      <c r="G2345" s="1" t="s">
        <v>20573</v>
      </c>
      <c r="H2345" s="1" t="s">
        <v>7263</v>
      </c>
      <c r="I2345" t="s">
        <v>20639</v>
      </c>
      <c r="J2345" t="s">
        <v>23</v>
      </c>
      <c r="K2345">
        <v>20</v>
      </c>
      <c r="L2345">
        <v>1760</v>
      </c>
      <c r="M2345">
        <v>88</v>
      </c>
      <c r="N2345" t="s">
        <v>7263</v>
      </c>
      <c r="O2345" t="s">
        <v>23274</v>
      </c>
      <c r="P2345">
        <v>0</v>
      </c>
      <c r="Q2345">
        <v>0</v>
      </c>
      <c r="R2345">
        <v>1</v>
      </c>
    </row>
    <row r="2346" spans="1:18" x14ac:dyDescent="0.25">
      <c r="A2346" t="s">
        <v>7438</v>
      </c>
      <c r="B2346">
        <v>2016</v>
      </c>
      <c r="C2346">
        <v>2</v>
      </c>
      <c r="D2346">
        <v>16</v>
      </c>
      <c r="E2346" t="s">
        <v>7307</v>
      </c>
      <c r="F2346" s="1" t="s">
        <v>5207</v>
      </c>
      <c r="G2346" s="1" t="s">
        <v>20573</v>
      </c>
      <c r="H2346" s="1" t="s">
        <v>7263</v>
      </c>
      <c r="I2346" t="s">
        <v>5290</v>
      </c>
      <c r="J2346" t="s">
        <v>23</v>
      </c>
      <c r="K2346">
        <v>2</v>
      </c>
      <c r="L2346">
        <v>196</v>
      </c>
      <c r="M2346">
        <v>98</v>
      </c>
      <c r="N2346" t="s">
        <v>8963</v>
      </c>
      <c r="O2346" t="s">
        <v>9899</v>
      </c>
      <c r="P2346">
        <v>0</v>
      </c>
      <c r="Q2346">
        <v>0</v>
      </c>
      <c r="R2346">
        <v>1</v>
      </c>
    </row>
    <row r="2347" spans="1:18" x14ac:dyDescent="0.25">
      <c r="A2347" t="s">
        <v>7438</v>
      </c>
      <c r="B2347">
        <v>2016</v>
      </c>
      <c r="C2347">
        <v>2</v>
      </c>
      <c r="D2347">
        <v>16</v>
      </c>
      <c r="E2347" t="s">
        <v>7307</v>
      </c>
      <c r="F2347" s="1" t="s">
        <v>5207</v>
      </c>
      <c r="G2347" s="1" t="s">
        <v>20931</v>
      </c>
      <c r="H2347" s="1" t="s">
        <v>7263</v>
      </c>
      <c r="I2347" t="s">
        <v>6472</v>
      </c>
      <c r="J2347" t="s">
        <v>23</v>
      </c>
      <c r="K2347">
        <v>2</v>
      </c>
      <c r="L2347">
        <v>196</v>
      </c>
      <c r="M2347">
        <v>98</v>
      </c>
      <c r="N2347" t="s">
        <v>8296</v>
      </c>
      <c r="O2347" t="s">
        <v>9767</v>
      </c>
      <c r="P2347">
        <v>0</v>
      </c>
      <c r="Q2347">
        <v>0</v>
      </c>
      <c r="R2347">
        <v>1</v>
      </c>
    </row>
    <row r="2348" spans="1:18" x14ac:dyDescent="0.25">
      <c r="A2348" t="s">
        <v>7438</v>
      </c>
      <c r="B2348">
        <v>2016</v>
      </c>
      <c r="C2348">
        <v>2</v>
      </c>
      <c r="D2348">
        <v>16</v>
      </c>
      <c r="E2348" t="s">
        <v>7307</v>
      </c>
      <c r="F2348" s="1" t="s">
        <v>5207</v>
      </c>
      <c r="G2348" s="1" t="s">
        <v>20931</v>
      </c>
      <c r="H2348" s="1" t="s">
        <v>3201</v>
      </c>
      <c r="I2348" t="s">
        <v>6422</v>
      </c>
      <c r="J2348" t="s">
        <v>23</v>
      </c>
      <c r="K2348">
        <v>2</v>
      </c>
      <c r="L2348">
        <v>196</v>
      </c>
      <c r="M2348">
        <v>98</v>
      </c>
      <c r="N2348" t="s">
        <v>9103</v>
      </c>
      <c r="O2348" t="s">
        <v>9900</v>
      </c>
      <c r="P2348">
        <v>0</v>
      </c>
      <c r="Q2348">
        <v>0</v>
      </c>
      <c r="R2348">
        <v>1</v>
      </c>
    </row>
    <row r="2349" spans="1:18" x14ac:dyDescent="0.25">
      <c r="A2349" t="s">
        <v>7438</v>
      </c>
      <c r="B2349">
        <v>2016</v>
      </c>
      <c r="C2349">
        <v>2</v>
      </c>
      <c r="D2349">
        <v>16</v>
      </c>
      <c r="E2349" t="s">
        <v>7307</v>
      </c>
      <c r="F2349" s="1" t="s">
        <v>5207</v>
      </c>
      <c r="G2349" s="1" t="s">
        <v>20573</v>
      </c>
      <c r="H2349" s="1" t="s">
        <v>7263</v>
      </c>
      <c r="I2349" t="s">
        <v>5286</v>
      </c>
      <c r="J2349" t="s">
        <v>23</v>
      </c>
      <c r="K2349">
        <v>6</v>
      </c>
      <c r="L2349">
        <v>588.01</v>
      </c>
      <c r="M2349">
        <v>98</v>
      </c>
      <c r="N2349" t="s">
        <v>8962</v>
      </c>
      <c r="O2349" t="s">
        <v>9901</v>
      </c>
      <c r="P2349">
        <v>0</v>
      </c>
      <c r="Q2349">
        <v>0</v>
      </c>
      <c r="R2349">
        <v>1</v>
      </c>
    </row>
    <row r="2350" spans="1:18" x14ac:dyDescent="0.25">
      <c r="A2350" t="s">
        <v>7438</v>
      </c>
      <c r="B2350">
        <v>2016</v>
      </c>
      <c r="C2350">
        <v>2</v>
      </c>
      <c r="D2350">
        <v>16</v>
      </c>
      <c r="E2350" t="s">
        <v>7307</v>
      </c>
      <c r="F2350" s="1" t="s">
        <v>5207</v>
      </c>
      <c r="G2350" s="1" t="s">
        <v>20573</v>
      </c>
      <c r="H2350" s="1" t="s">
        <v>7263</v>
      </c>
      <c r="I2350" t="s">
        <v>5297</v>
      </c>
      <c r="J2350" t="s">
        <v>23</v>
      </c>
      <c r="K2350">
        <v>6</v>
      </c>
      <c r="L2350">
        <v>648</v>
      </c>
      <c r="M2350">
        <v>108</v>
      </c>
      <c r="N2350" t="s">
        <v>8967</v>
      </c>
      <c r="O2350" t="s">
        <v>9902</v>
      </c>
      <c r="P2350">
        <v>0</v>
      </c>
      <c r="Q2350">
        <v>0</v>
      </c>
      <c r="R2350">
        <v>1</v>
      </c>
    </row>
    <row r="2351" spans="1:18" x14ac:dyDescent="0.25">
      <c r="A2351" t="s">
        <v>7438</v>
      </c>
      <c r="B2351">
        <v>2016</v>
      </c>
      <c r="C2351">
        <v>2</v>
      </c>
      <c r="D2351">
        <v>16</v>
      </c>
      <c r="E2351" t="s">
        <v>7307</v>
      </c>
      <c r="F2351" s="1" t="s">
        <v>5207</v>
      </c>
      <c r="G2351" s="1" t="s">
        <v>6745</v>
      </c>
      <c r="H2351" s="1" t="s">
        <v>7263</v>
      </c>
      <c r="I2351" t="s">
        <v>7177</v>
      </c>
      <c r="J2351" t="s">
        <v>38</v>
      </c>
      <c r="K2351">
        <v>2</v>
      </c>
      <c r="L2351">
        <v>136</v>
      </c>
      <c r="M2351">
        <v>68</v>
      </c>
      <c r="N2351" t="s">
        <v>7177</v>
      </c>
      <c r="O2351" t="s">
        <v>9903</v>
      </c>
      <c r="P2351">
        <v>0</v>
      </c>
      <c r="Q2351">
        <v>0</v>
      </c>
      <c r="R2351">
        <v>1</v>
      </c>
    </row>
    <row r="2352" spans="1:18" x14ac:dyDescent="0.25">
      <c r="A2352" t="s">
        <v>7438</v>
      </c>
      <c r="B2352">
        <v>2016</v>
      </c>
      <c r="C2352">
        <v>2</v>
      </c>
      <c r="D2352">
        <v>16</v>
      </c>
      <c r="E2352" t="s">
        <v>7307</v>
      </c>
      <c r="F2352" s="1" t="s">
        <v>5207</v>
      </c>
      <c r="G2352" s="1" t="s">
        <v>21008</v>
      </c>
      <c r="H2352" s="1" t="s">
        <v>7263</v>
      </c>
      <c r="I2352" t="s">
        <v>6895</v>
      </c>
      <c r="J2352" t="s">
        <v>23</v>
      </c>
      <c r="K2352">
        <v>1</v>
      </c>
      <c r="L2352">
        <v>127.99</v>
      </c>
      <c r="M2352">
        <v>127.99</v>
      </c>
      <c r="N2352" t="s">
        <v>9356</v>
      </c>
      <c r="O2352" t="s">
        <v>9773</v>
      </c>
      <c r="P2352">
        <v>0</v>
      </c>
      <c r="Q2352">
        <v>0</v>
      </c>
      <c r="R2352">
        <v>1</v>
      </c>
    </row>
    <row r="2353" spans="1:18" x14ac:dyDescent="0.25">
      <c r="A2353" t="s">
        <v>7438</v>
      </c>
      <c r="B2353">
        <v>2016</v>
      </c>
      <c r="C2353">
        <v>2</v>
      </c>
      <c r="D2353">
        <v>16</v>
      </c>
      <c r="E2353" t="s">
        <v>7307</v>
      </c>
      <c r="F2353" s="1" t="s">
        <v>5207</v>
      </c>
      <c r="G2353" s="1" t="s">
        <v>21008</v>
      </c>
      <c r="H2353" s="1" t="s">
        <v>7263</v>
      </c>
      <c r="I2353" t="s">
        <v>21017</v>
      </c>
      <c r="J2353" t="s">
        <v>23</v>
      </c>
      <c r="K2353">
        <v>1</v>
      </c>
      <c r="L2353">
        <v>118</v>
      </c>
      <c r="M2353">
        <v>118</v>
      </c>
      <c r="N2353" t="s">
        <v>7263</v>
      </c>
      <c r="O2353" t="s">
        <v>23274</v>
      </c>
      <c r="P2353">
        <v>0</v>
      </c>
      <c r="Q2353">
        <v>0</v>
      </c>
      <c r="R2353">
        <v>1</v>
      </c>
    </row>
    <row r="2354" spans="1:18" x14ac:dyDescent="0.25">
      <c r="A2354" t="s">
        <v>1372</v>
      </c>
      <c r="B2354">
        <v>2017</v>
      </c>
      <c r="C2354">
        <v>2</v>
      </c>
      <c r="D2354">
        <v>15</v>
      </c>
      <c r="E2354" t="s">
        <v>92</v>
      </c>
      <c r="F2354" s="1" t="s">
        <v>3205</v>
      </c>
      <c r="G2354" s="1" t="s">
        <v>3384</v>
      </c>
      <c r="H2354" s="1" t="s">
        <v>3206</v>
      </c>
      <c r="I2354" t="s">
        <v>17071</v>
      </c>
      <c r="J2354" t="s">
        <v>23</v>
      </c>
      <c r="K2354">
        <v>1785</v>
      </c>
      <c r="L2354">
        <v>76487.25</v>
      </c>
      <c r="M2354">
        <v>42.85</v>
      </c>
      <c r="N2354" t="s">
        <v>309</v>
      </c>
      <c r="O2354" t="s">
        <v>9556</v>
      </c>
      <c r="P2354">
        <v>0</v>
      </c>
      <c r="Q2354">
        <v>0</v>
      </c>
      <c r="R2354">
        <v>1</v>
      </c>
    </row>
    <row r="2355" spans="1:18" x14ac:dyDescent="0.25">
      <c r="A2355" t="s">
        <v>1372</v>
      </c>
      <c r="B2355">
        <v>2017</v>
      </c>
      <c r="C2355">
        <v>2</v>
      </c>
      <c r="D2355">
        <v>15</v>
      </c>
      <c r="E2355" t="s">
        <v>92</v>
      </c>
      <c r="F2355" s="1" t="s">
        <v>9480</v>
      </c>
      <c r="G2355" s="1" t="s">
        <v>9480</v>
      </c>
      <c r="H2355" s="1" t="s">
        <v>9480</v>
      </c>
      <c r="I2355" t="s">
        <v>1271</v>
      </c>
      <c r="J2355" t="s">
        <v>23</v>
      </c>
      <c r="K2355">
        <v>3395</v>
      </c>
      <c r="L2355">
        <v>185027.5</v>
      </c>
      <c r="M2355">
        <v>54.5</v>
      </c>
      <c r="N2355" t="e">
        <v>#N/A</v>
      </c>
      <c r="O2355" t="e">
        <v>#N/A</v>
      </c>
      <c r="P2355">
        <v>0</v>
      </c>
      <c r="Q2355">
        <v>0</v>
      </c>
      <c r="R2355">
        <v>1</v>
      </c>
    </row>
    <row r="2356" spans="1:18" x14ac:dyDescent="0.25">
      <c r="A2356" t="s">
        <v>10902</v>
      </c>
      <c r="B2356">
        <v>2019</v>
      </c>
      <c r="C2356">
        <v>5</v>
      </c>
      <c r="D2356">
        <v>21</v>
      </c>
      <c r="E2356" t="s">
        <v>1620</v>
      </c>
      <c r="F2356" s="1" t="s">
        <v>3205</v>
      </c>
      <c r="G2356" s="1" t="s">
        <v>3384</v>
      </c>
      <c r="H2356" s="1" t="s">
        <v>3206</v>
      </c>
      <c r="I2356" t="s">
        <v>17218</v>
      </c>
      <c r="J2356" t="s">
        <v>23</v>
      </c>
      <c r="K2356">
        <v>4330</v>
      </c>
      <c r="L2356">
        <v>224077.5</v>
      </c>
      <c r="M2356">
        <v>51.75</v>
      </c>
      <c r="N2356" t="s">
        <v>228</v>
      </c>
      <c r="O2356" t="s">
        <v>9547</v>
      </c>
      <c r="P2356">
        <v>0</v>
      </c>
      <c r="Q2356">
        <v>0</v>
      </c>
      <c r="R2356">
        <v>2</v>
      </c>
    </row>
    <row r="2357" spans="1:18" x14ac:dyDescent="0.25">
      <c r="A2357" t="s">
        <v>10902</v>
      </c>
      <c r="B2357">
        <v>2019</v>
      </c>
      <c r="C2357">
        <v>5</v>
      </c>
      <c r="D2357">
        <v>21</v>
      </c>
      <c r="E2357" t="s">
        <v>1620</v>
      </c>
      <c r="F2357" s="1" t="s">
        <v>3205</v>
      </c>
      <c r="G2357" s="1" t="s">
        <v>3227</v>
      </c>
      <c r="H2357" s="1" t="s">
        <v>3206</v>
      </c>
      <c r="I2357" t="s">
        <v>19822</v>
      </c>
      <c r="J2357" t="s">
        <v>23</v>
      </c>
      <c r="K2357">
        <v>2178</v>
      </c>
      <c r="L2357">
        <v>126541.8</v>
      </c>
      <c r="M2357">
        <v>58.1</v>
      </c>
      <c r="N2357" t="s">
        <v>22067</v>
      </c>
      <c r="O2357" t="s">
        <v>23263</v>
      </c>
      <c r="P2357">
        <v>0</v>
      </c>
      <c r="Q2357">
        <v>0</v>
      </c>
      <c r="R2357">
        <v>2</v>
      </c>
    </row>
    <row r="2358" spans="1:18" x14ac:dyDescent="0.25">
      <c r="A2358" t="s">
        <v>10902</v>
      </c>
      <c r="B2358">
        <v>2019</v>
      </c>
      <c r="C2358">
        <v>5</v>
      </c>
      <c r="D2358">
        <v>21</v>
      </c>
      <c r="E2358" t="s">
        <v>1620</v>
      </c>
      <c r="F2358" s="1" t="s">
        <v>3205</v>
      </c>
      <c r="G2358" s="1" t="s">
        <v>3863</v>
      </c>
      <c r="H2358" s="1" t="s">
        <v>3206</v>
      </c>
      <c r="I2358" t="s">
        <v>19219</v>
      </c>
      <c r="J2358" t="s">
        <v>23</v>
      </c>
      <c r="K2358">
        <v>5390</v>
      </c>
      <c r="L2358">
        <v>291060</v>
      </c>
      <c r="M2358">
        <v>54</v>
      </c>
      <c r="N2358" t="s">
        <v>9329</v>
      </c>
      <c r="O2358" t="s">
        <v>9493</v>
      </c>
      <c r="P2358">
        <v>0</v>
      </c>
      <c r="Q2358">
        <v>0</v>
      </c>
      <c r="R2358">
        <v>2</v>
      </c>
    </row>
    <row r="2359" spans="1:18" x14ac:dyDescent="0.25">
      <c r="A2359" t="s">
        <v>10902</v>
      </c>
      <c r="B2359">
        <v>2019</v>
      </c>
      <c r="C2359">
        <v>5</v>
      </c>
      <c r="D2359">
        <v>21</v>
      </c>
      <c r="E2359" t="s">
        <v>1620</v>
      </c>
      <c r="F2359" s="1" t="s">
        <v>3205</v>
      </c>
      <c r="G2359" s="1" t="s">
        <v>3863</v>
      </c>
      <c r="H2359" s="1" t="s">
        <v>3206</v>
      </c>
      <c r="I2359" t="s">
        <v>19347</v>
      </c>
      <c r="J2359" t="s">
        <v>23</v>
      </c>
      <c r="K2359">
        <v>7550</v>
      </c>
      <c r="L2359">
        <v>375990</v>
      </c>
      <c r="M2359">
        <v>49.8</v>
      </c>
      <c r="N2359" t="s">
        <v>9308</v>
      </c>
      <c r="O2359" t="s">
        <v>9494</v>
      </c>
      <c r="P2359">
        <v>0</v>
      </c>
      <c r="Q2359">
        <v>0</v>
      </c>
      <c r="R2359">
        <v>2</v>
      </c>
    </row>
    <row r="2360" spans="1:18" x14ac:dyDescent="0.25">
      <c r="A2360" t="s">
        <v>10902</v>
      </c>
      <c r="B2360">
        <v>2019</v>
      </c>
      <c r="C2360">
        <v>5</v>
      </c>
      <c r="D2360">
        <v>21</v>
      </c>
      <c r="E2360" t="s">
        <v>1620</v>
      </c>
      <c r="F2360" s="1" t="s">
        <v>3205</v>
      </c>
      <c r="G2360" s="1" t="s">
        <v>3227</v>
      </c>
      <c r="H2360" s="1" t="s">
        <v>3206</v>
      </c>
      <c r="I2360" t="s">
        <v>19861</v>
      </c>
      <c r="J2360" t="s">
        <v>23</v>
      </c>
      <c r="K2360">
        <v>1785</v>
      </c>
      <c r="L2360">
        <v>96033</v>
      </c>
      <c r="M2360">
        <v>53.8</v>
      </c>
      <c r="N2360" t="s">
        <v>22082</v>
      </c>
      <c r="O2360" t="s">
        <v>23253</v>
      </c>
      <c r="P2360">
        <v>0</v>
      </c>
      <c r="Q2360">
        <v>0</v>
      </c>
      <c r="R2360">
        <v>2</v>
      </c>
    </row>
    <row r="2361" spans="1:18" x14ac:dyDescent="0.25">
      <c r="A2361" t="s">
        <v>8420</v>
      </c>
      <c r="B2361">
        <v>2018</v>
      </c>
      <c r="C2361">
        <v>3</v>
      </c>
      <c r="D2361">
        <v>23</v>
      </c>
      <c r="E2361" t="s">
        <v>7471</v>
      </c>
      <c r="F2361" s="1" t="s">
        <v>5207</v>
      </c>
      <c r="G2361" s="1" t="s">
        <v>21316</v>
      </c>
      <c r="H2361" s="1" t="s">
        <v>7263</v>
      </c>
      <c r="I2361" t="s">
        <v>6870</v>
      </c>
      <c r="J2361" t="s">
        <v>38</v>
      </c>
      <c r="K2361">
        <v>100</v>
      </c>
      <c r="L2361">
        <v>14850</v>
      </c>
      <c r="M2361">
        <v>148.5</v>
      </c>
      <c r="N2361" t="s">
        <v>8919</v>
      </c>
      <c r="O2361" t="s">
        <v>9993</v>
      </c>
      <c r="P2361">
        <v>0</v>
      </c>
      <c r="Q2361">
        <v>0</v>
      </c>
      <c r="R2361">
        <v>1</v>
      </c>
    </row>
    <row r="2362" spans="1:18" x14ac:dyDescent="0.25">
      <c r="A2362" t="s">
        <v>15900</v>
      </c>
      <c r="B2362">
        <v>2019</v>
      </c>
      <c r="C2362">
        <v>10</v>
      </c>
      <c r="D2362">
        <v>16</v>
      </c>
      <c r="E2362" t="s">
        <v>226</v>
      </c>
      <c r="F2362" s="1" t="s">
        <v>3205</v>
      </c>
      <c r="G2362" s="1" t="s">
        <v>3384</v>
      </c>
      <c r="H2362" s="1" t="s">
        <v>3206</v>
      </c>
      <c r="I2362" t="s">
        <v>17454</v>
      </c>
      <c r="J2362" t="s">
        <v>23</v>
      </c>
      <c r="K2362">
        <v>15650</v>
      </c>
      <c r="L2362">
        <v>735550</v>
      </c>
      <c r="M2362">
        <v>47</v>
      </c>
      <c r="N2362" t="s">
        <v>168</v>
      </c>
      <c r="O2362" t="s">
        <v>9481</v>
      </c>
      <c r="P2362">
        <v>2.7900708435018715E-2</v>
      </c>
      <c r="Q2362">
        <v>0</v>
      </c>
      <c r="R2362">
        <v>4</v>
      </c>
    </row>
    <row r="2363" spans="1:18" x14ac:dyDescent="0.25">
      <c r="A2363" t="s">
        <v>15900</v>
      </c>
      <c r="B2363">
        <v>2019</v>
      </c>
      <c r="C2363">
        <v>10</v>
      </c>
      <c r="D2363">
        <v>16</v>
      </c>
      <c r="E2363" t="s">
        <v>226</v>
      </c>
      <c r="F2363" s="1" t="s">
        <v>3205</v>
      </c>
      <c r="G2363" s="1" t="s">
        <v>3384</v>
      </c>
      <c r="H2363" s="1" t="s">
        <v>3206</v>
      </c>
      <c r="I2363" t="s">
        <v>17213</v>
      </c>
      <c r="J2363" t="s">
        <v>23</v>
      </c>
      <c r="K2363">
        <v>4230</v>
      </c>
      <c r="L2363">
        <v>198810</v>
      </c>
      <c r="M2363">
        <v>47</v>
      </c>
      <c r="N2363" t="s">
        <v>163</v>
      </c>
      <c r="O2363" t="s">
        <v>9505</v>
      </c>
      <c r="P2363">
        <v>3.8218627714528705E-2</v>
      </c>
      <c r="Q2363">
        <v>0</v>
      </c>
      <c r="R2363">
        <v>4</v>
      </c>
    </row>
    <row r="2364" spans="1:18" x14ac:dyDescent="0.25">
      <c r="A2364" t="s">
        <v>15900</v>
      </c>
      <c r="B2364">
        <v>2019</v>
      </c>
      <c r="C2364">
        <v>10</v>
      </c>
      <c r="D2364">
        <v>16</v>
      </c>
      <c r="E2364" t="s">
        <v>226</v>
      </c>
      <c r="F2364" s="1" t="s">
        <v>3205</v>
      </c>
      <c r="G2364" s="1" t="s">
        <v>3384</v>
      </c>
      <c r="H2364" s="1" t="s">
        <v>3206</v>
      </c>
      <c r="I2364" t="s">
        <v>17299</v>
      </c>
      <c r="J2364" t="s">
        <v>23</v>
      </c>
      <c r="K2364">
        <v>830</v>
      </c>
      <c r="L2364">
        <v>39010</v>
      </c>
      <c r="M2364">
        <v>47</v>
      </c>
      <c r="N2364" t="s">
        <v>160</v>
      </c>
      <c r="O2364" t="s">
        <v>9452</v>
      </c>
      <c r="P2364">
        <v>0.10110188471641929</v>
      </c>
      <c r="Q2364">
        <v>0</v>
      </c>
      <c r="R2364">
        <v>4</v>
      </c>
    </row>
    <row r="2365" spans="1:18" x14ac:dyDescent="0.25">
      <c r="A2365" t="s">
        <v>651</v>
      </c>
      <c r="B2365">
        <v>2016</v>
      </c>
      <c r="C2365">
        <v>3</v>
      </c>
      <c r="D2365">
        <v>3</v>
      </c>
      <c r="E2365" t="s">
        <v>174</v>
      </c>
      <c r="F2365" s="1" t="s">
        <v>3205</v>
      </c>
      <c r="G2365" s="1" t="s">
        <v>3384</v>
      </c>
      <c r="H2365" s="1" t="s">
        <v>3204</v>
      </c>
      <c r="I2365" t="s">
        <v>320</v>
      </c>
      <c r="J2365" t="s">
        <v>23</v>
      </c>
      <c r="K2365">
        <v>1410</v>
      </c>
      <c r="L2365">
        <v>38070.01</v>
      </c>
      <c r="M2365">
        <v>27</v>
      </c>
      <c r="N2365" t="s">
        <v>645</v>
      </c>
      <c r="O2365" t="s">
        <v>9579</v>
      </c>
      <c r="P2365">
        <v>0</v>
      </c>
      <c r="Q2365">
        <v>0</v>
      </c>
      <c r="R2365">
        <v>1</v>
      </c>
    </row>
    <row r="2366" spans="1:18" x14ac:dyDescent="0.25">
      <c r="A2366" t="s">
        <v>1363</v>
      </c>
      <c r="B2366">
        <v>2017</v>
      </c>
      <c r="C2366">
        <v>2</v>
      </c>
      <c r="D2366">
        <v>10</v>
      </c>
      <c r="E2366" t="s">
        <v>174</v>
      </c>
      <c r="F2366" s="1" t="s">
        <v>3205</v>
      </c>
      <c r="G2366" s="1" t="s">
        <v>3863</v>
      </c>
      <c r="H2366" s="1" t="s">
        <v>3206</v>
      </c>
      <c r="I2366" t="s">
        <v>19005</v>
      </c>
      <c r="J2366" t="s">
        <v>23</v>
      </c>
      <c r="K2366">
        <v>15060</v>
      </c>
      <c r="L2366">
        <v>670169.92000000004</v>
      </c>
      <c r="M2366">
        <v>44.5</v>
      </c>
      <c r="N2366" t="s">
        <v>9309</v>
      </c>
      <c r="O2366" t="s">
        <v>9451</v>
      </c>
      <c r="P2366">
        <v>6.5364123560168089E-2</v>
      </c>
      <c r="Q2366">
        <v>0</v>
      </c>
      <c r="R2366">
        <v>1</v>
      </c>
    </row>
    <row r="2367" spans="1:18" x14ac:dyDescent="0.25">
      <c r="A2367" t="s">
        <v>1363</v>
      </c>
      <c r="B2367">
        <v>2017</v>
      </c>
      <c r="C2367">
        <v>2</v>
      </c>
      <c r="D2367">
        <v>10</v>
      </c>
      <c r="E2367" t="s">
        <v>174</v>
      </c>
      <c r="F2367" s="1" t="s">
        <v>3205</v>
      </c>
      <c r="G2367" s="1" t="s">
        <v>3863</v>
      </c>
      <c r="H2367" s="1" t="s">
        <v>3206</v>
      </c>
      <c r="I2367" t="s">
        <v>19007</v>
      </c>
      <c r="J2367" t="s">
        <v>23</v>
      </c>
      <c r="K2367">
        <v>4280</v>
      </c>
      <c r="L2367">
        <v>190459.98</v>
      </c>
      <c r="M2367">
        <v>44.5</v>
      </c>
      <c r="N2367" t="s">
        <v>9347</v>
      </c>
      <c r="O2367" t="s">
        <v>9542</v>
      </c>
      <c r="P2367">
        <v>8.0289698840596724E-2</v>
      </c>
      <c r="Q2367">
        <v>0</v>
      </c>
      <c r="R2367">
        <v>1</v>
      </c>
    </row>
    <row r="2368" spans="1:18" x14ac:dyDescent="0.25">
      <c r="A2368" t="s">
        <v>8524</v>
      </c>
      <c r="B2368">
        <v>2018</v>
      </c>
      <c r="C2368">
        <v>4</v>
      </c>
      <c r="D2368">
        <v>27</v>
      </c>
      <c r="E2368" t="s">
        <v>8070</v>
      </c>
      <c r="F2368" s="1" t="s">
        <v>5207</v>
      </c>
      <c r="G2368" s="1" t="s">
        <v>6745</v>
      </c>
      <c r="H2368" s="1" t="s">
        <v>7263</v>
      </c>
      <c r="I2368" t="s">
        <v>7228</v>
      </c>
      <c r="J2368" t="s">
        <v>38</v>
      </c>
      <c r="K2368">
        <v>200</v>
      </c>
      <c r="L2368">
        <v>134400</v>
      </c>
      <c r="M2368">
        <v>672</v>
      </c>
      <c r="N2368" t="s">
        <v>8939</v>
      </c>
      <c r="O2368" t="s">
        <v>9462</v>
      </c>
      <c r="P2368">
        <v>0</v>
      </c>
      <c r="Q2368">
        <v>4.5837736391081546E-2</v>
      </c>
      <c r="R2368">
        <v>2</v>
      </c>
    </row>
    <row r="2369" spans="1:18" x14ac:dyDescent="0.25">
      <c r="A2369" t="s">
        <v>14632</v>
      </c>
      <c r="B2369">
        <v>2019</v>
      </c>
      <c r="C2369">
        <v>6</v>
      </c>
      <c r="D2369">
        <v>3</v>
      </c>
      <c r="E2369" t="s">
        <v>1515</v>
      </c>
      <c r="F2369" s="1" t="s">
        <v>3205</v>
      </c>
      <c r="G2369" s="1" t="s">
        <v>3384</v>
      </c>
      <c r="H2369" s="1" t="s">
        <v>3206</v>
      </c>
      <c r="I2369" t="s">
        <v>17215</v>
      </c>
      <c r="J2369" t="s">
        <v>23</v>
      </c>
      <c r="K2369">
        <v>7855</v>
      </c>
      <c r="L2369">
        <v>380967.5</v>
      </c>
      <c r="M2369">
        <v>48.5</v>
      </c>
      <c r="N2369" t="s">
        <v>170</v>
      </c>
      <c r="O2369" t="s">
        <v>9516</v>
      </c>
      <c r="P2369">
        <v>3.660242098978287E-2</v>
      </c>
      <c r="Q2369">
        <v>0</v>
      </c>
      <c r="R2369">
        <v>2</v>
      </c>
    </row>
    <row r="2370" spans="1:18" x14ac:dyDescent="0.25">
      <c r="A2370" t="s">
        <v>14632</v>
      </c>
      <c r="B2370">
        <v>2019</v>
      </c>
      <c r="C2370">
        <v>6</v>
      </c>
      <c r="D2370">
        <v>3</v>
      </c>
      <c r="E2370" t="s">
        <v>1515</v>
      </c>
      <c r="F2370" s="1" t="s">
        <v>3205</v>
      </c>
      <c r="G2370" s="1" t="s">
        <v>3384</v>
      </c>
      <c r="H2370" s="1" t="s">
        <v>3206</v>
      </c>
      <c r="I2370" t="s">
        <v>17216</v>
      </c>
      <c r="J2370" t="s">
        <v>23</v>
      </c>
      <c r="K2370">
        <v>9080</v>
      </c>
      <c r="L2370">
        <v>440380</v>
      </c>
      <c r="M2370">
        <v>48.5</v>
      </c>
      <c r="N2370" t="s">
        <v>166</v>
      </c>
      <c r="O2370" t="s">
        <v>9509</v>
      </c>
      <c r="P2370">
        <v>0</v>
      </c>
      <c r="Q2370">
        <v>0</v>
      </c>
      <c r="R2370">
        <v>2</v>
      </c>
    </row>
    <row r="2371" spans="1:18" x14ac:dyDescent="0.25">
      <c r="A2371" t="s">
        <v>14632</v>
      </c>
      <c r="B2371">
        <v>2019</v>
      </c>
      <c r="C2371">
        <v>6</v>
      </c>
      <c r="D2371">
        <v>3</v>
      </c>
      <c r="E2371" t="s">
        <v>1515</v>
      </c>
      <c r="F2371" s="1" t="s">
        <v>3205</v>
      </c>
      <c r="G2371" s="1" t="s">
        <v>3384</v>
      </c>
      <c r="H2371" s="1" t="s">
        <v>3206</v>
      </c>
      <c r="I2371" t="s">
        <v>17273</v>
      </c>
      <c r="J2371" t="s">
        <v>23</v>
      </c>
      <c r="K2371">
        <v>4284</v>
      </c>
      <c r="L2371">
        <v>224910</v>
      </c>
      <c r="M2371">
        <v>52.5</v>
      </c>
      <c r="N2371" t="s">
        <v>298</v>
      </c>
      <c r="O2371" t="s">
        <v>9533</v>
      </c>
      <c r="P2371">
        <v>0</v>
      </c>
      <c r="Q2371">
        <v>0</v>
      </c>
      <c r="R2371">
        <v>2</v>
      </c>
    </row>
    <row r="2372" spans="1:18" x14ac:dyDescent="0.25">
      <c r="A2372" t="s">
        <v>15418</v>
      </c>
      <c r="B2372">
        <v>2019</v>
      </c>
      <c r="C2372">
        <v>8</v>
      </c>
      <c r="D2372">
        <v>28</v>
      </c>
      <c r="E2372" t="s">
        <v>1620</v>
      </c>
      <c r="F2372" s="1" t="s">
        <v>3205</v>
      </c>
      <c r="G2372" s="1" t="s">
        <v>3384</v>
      </c>
      <c r="H2372" s="1" t="s">
        <v>3206</v>
      </c>
      <c r="I2372" t="s">
        <v>17299</v>
      </c>
      <c r="J2372" t="s">
        <v>23</v>
      </c>
      <c r="K2372">
        <v>20290</v>
      </c>
      <c r="L2372">
        <v>1014500</v>
      </c>
      <c r="M2372">
        <v>50</v>
      </c>
      <c r="N2372" t="s">
        <v>160</v>
      </c>
      <c r="O2372" t="s">
        <v>9452</v>
      </c>
      <c r="P2372">
        <v>0.10110188471641929</v>
      </c>
      <c r="Q2372">
        <v>0</v>
      </c>
      <c r="R2372">
        <v>3</v>
      </c>
    </row>
    <row r="2373" spans="1:18" x14ac:dyDescent="0.25">
      <c r="A2373" t="s">
        <v>2243</v>
      </c>
      <c r="B2373">
        <v>2018</v>
      </c>
      <c r="C2373">
        <v>3</v>
      </c>
      <c r="D2373">
        <v>1</v>
      </c>
      <c r="E2373" t="s">
        <v>1620</v>
      </c>
      <c r="F2373" s="1" t="s">
        <v>3205</v>
      </c>
      <c r="G2373" s="1" t="s">
        <v>3863</v>
      </c>
      <c r="H2373" s="1" t="s">
        <v>3206</v>
      </c>
      <c r="I2373" t="s">
        <v>19107</v>
      </c>
      <c r="J2373" t="s">
        <v>23</v>
      </c>
      <c r="K2373">
        <v>3560</v>
      </c>
      <c r="L2373">
        <v>178712</v>
      </c>
      <c r="M2373">
        <v>50.2</v>
      </c>
      <c r="N2373" t="s">
        <v>9329</v>
      </c>
      <c r="O2373" t="s">
        <v>9493</v>
      </c>
      <c r="P2373">
        <v>0</v>
      </c>
      <c r="Q2373">
        <v>0</v>
      </c>
      <c r="R2373">
        <v>1</v>
      </c>
    </row>
    <row r="2374" spans="1:18" x14ac:dyDescent="0.25">
      <c r="A2374" t="s">
        <v>2243</v>
      </c>
      <c r="B2374">
        <v>2018</v>
      </c>
      <c r="C2374">
        <v>3</v>
      </c>
      <c r="D2374">
        <v>1</v>
      </c>
      <c r="E2374" t="s">
        <v>1620</v>
      </c>
      <c r="F2374" s="1" t="s">
        <v>3205</v>
      </c>
      <c r="G2374" s="1" t="s">
        <v>3863</v>
      </c>
      <c r="H2374" s="1" t="s">
        <v>3206</v>
      </c>
      <c r="I2374" t="s">
        <v>19127</v>
      </c>
      <c r="J2374" t="s">
        <v>23</v>
      </c>
      <c r="K2374">
        <v>16840</v>
      </c>
      <c r="L2374">
        <v>845368</v>
      </c>
      <c r="M2374">
        <v>50.2</v>
      </c>
      <c r="N2374" t="s">
        <v>489</v>
      </c>
      <c r="O2374" t="s">
        <v>9501</v>
      </c>
      <c r="P2374">
        <v>0</v>
      </c>
      <c r="Q2374">
        <v>0</v>
      </c>
      <c r="R2374">
        <v>1</v>
      </c>
    </row>
    <row r="2375" spans="1:18" x14ac:dyDescent="0.25">
      <c r="A2375" t="s">
        <v>565</v>
      </c>
      <c r="B2375">
        <v>2016</v>
      </c>
      <c r="C2375">
        <v>2</v>
      </c>
      <c r="D2375">
        <v>20</v>
      </c>
      <c r="E2375" t="s">
        <v>174</v>
      </c>
      <c r="F2375" s="1" t="s">
        <v>3205</v>
      </c>
      <c r="G2375" s="1" t="s">
        <v>3863</v>
      </c>
      <c r="H2375" s="1" t="s">
        <v>3206</v>
      </c>
      <c r="I2375" t="s">
        <v>19617</v>
      </c>
      <c r="J2375" t="s">
        <v>23</v>
      </c>
      <c r="K2375">
        <v>19960</v>
      </c>
      <c r="L2375">
        <v>568859.94999999995</v>
      </c>
      <c r="M2375">
        <v>28.5</v>
      </c>
      <c r="N2375" t="s">
        <v>9340</v>
      </c>
      <c r="O2375" t="s">
        <v>9482</v>
      </c>
      <c r="P2375">
        <v>8.0867377033553248E-2</v>
      </c>
      <c r="Q2375">
        <v>0</v>
      </c>
      <c r="R2375">
        <v>1</v>
      </c>
    </row>
    <row r="2376" spans="1:18" x14ac:dyDescent="0.25">
      <c r="A2376" t="s">
        <v>15529</v>
      </c>
      <c r="B2376">
        <v>2019</v>
      </c>
      <c r="C2376">
        <v>9</v>
      </c>
      <c r="D2376">
        <v>6</v>
      </c>
      <c r="E2376" t="s">
        <v>226</v>
      </c>
      <c r="F2376" s="1" t="s">
        <v>3205</v>
      </c>
      <c r="G2376" s="1" t="s">
        <v>3863</v>
      </c>
      <c r="H2376" s="1" t="s">
        <v>3206</v>
      </c>
      <c r="I2376" t="s">
        <v>19204</v>
      </c>
      <c r="J2376" t="s">
        <v>23</v>
      </c>
      <c r="K2376">
        <v>4175</v>
      </c>
      <c r="L2376">
        <v>214532.5</v>
      </c>
      <c r="M2376">
        <v>51.39</v>
      </c>
      <c r="N2376" t="s">
        <v>9340</v>
      </c>
      <c r="O2376" t="s">
        <v>9482</v>
      </c>
      <c r="P2376">
        <v>8.0867377033553248E-2</v>
      </c>
      <c r="Q2376">
        <v>0</v>
      </c>
      <c r="R2376">
        <v>3</v>
      </c>
    </row>
    <row r="2377" spans="1:18" x14ac:dyDescent="0.25">
      <c r="A2377" t="s">
        <v>15529</v>
      </c>
      <c r="B2377">
        <v>2019</v>
      </c>
      <c r="C2377">
        <v>9</v>
      </c>
      <c r="D2377">
        <v>6</v>
      </c>
      <c r="E2377" t="s">
        <v>226</v>
      </c>
      <c r="F2377" s="1" t="s">
        <v>3205</v>
      </c>
      <c r="G2377" s="1" t="s">
        <v>3863</v>
      </c>
      <c r="H2377" s="1" t="s">
        <v>3206</v>
      </c>
      <c r="I2377" t="s">
        <v>19205</v>
      </c>
      <c r="J2377" t="s">
        <v>23</v>
      </c>
      <c r="K2377">
        <v>15980</v>
      </c>
      <c r="L2377">
        <v>727090</v>
      </c>
      <c r="M2377">
        <v>45.5</v>
      </c>
      <c r="N2377" t="s">
        <v>9335</v>
      </c>
      <c r="O2377" t="s">
        <v>9441</v>
      </c>
      <c r="P2377">
        <v>0.12724850134172863</v>
      </c>
      <c r="Q2377">
        <v>0</v>
      </c>
      <c r="R2377">
        <v>3</v>
      </c>
    </row>
    <row r="2378" spans="1:18" x14ac:dyDescent="0.25">
      <c r="A2378" t="s">
        <v>16119</v>
      </c>
      <c r="B2378">
        <v>2019</v>
      </c>
      <c r="C2378">
        <v>11</v>
      </c>
      <c r="D2378">
        <v>4</v>
      </c>
      <c r="E2378" t="s">
        <v>8095</v>
      </c>
      <c r="F2378" s="1" t="s">
        <v>5207</v>
      </c>
      <c r="G2378" s="1" t="s">
        <v>20931</v>
      </c>
      <c r="H2378" s="1" t="s">
        <v>3200</v>
      </c>
      <c r="I2378" t="s">
        <v>20951</v>
      </c>
      <c r="J2378" t="s">
        <v>23</v>
      </c>
      <c r="K2378">
        <v>840</v>
      </c>
      <c r="L2378">
        <v>99469.440000000002</v>
      </c>
      <c r="M2378">
        <v>118.42</v>
      </c>
      <c r="N2378" t="s">
        <v>7263</v>
      </c>
      <c r="O2378" t="s">
        <v>23192</v>
      </c>
      <c r="P2378">
        <v>0</v>
      </c>
      <c r="Q2378">
        <v>0</v>
      </c>
      <c r="R2378">
        <v>4</v>
      </c>
    </row>
    <row r="2379" spans="1:18" x14ac:dyDescent="0.25">
      <c r="A2379" t="s">
        <v>16119</v>
      </c>
      <c r="B2379">
        <v>2019</v>
      </c>
      <c r="C2379">
        <v>11</v>
      </c>
      <c r="D2379">
        <v>4</v>
      </c>
      <c r="E2379" t="s">
        <v>8095</v>
      </c>
      <c r="F2379" s="1" t="s">
        <v>5207</v>
      </c>
      <c r="G2379" s="1" t="s">
        <v>20931</v>
      </c>
      <c r="H2379" s="1" t="s">
        <v>3200</v>
      </c>
      <c r="I2379" t="s">
        <v>20983</v>
      </c>
      <c r="J2379" t="s">
        <v>23</v>
      </c>
      <c r="K2379">
        <v>140</v>
      </c>
      <c r="L2379">
        <v>20227.2</v>
      </c>
      <c r="M2379">
        <v>144.47999999999999</v>
      </c>
      <c r="N2379" t="s">
        <v>9110</v>
      </c>
      <c r="O2379" t="s">
        <v>10080</v>
      </c>
      <c r="P2379">
        <v>0</v>
      </c>
      <c r="Q2379">
        <v>0</v>
      </c>
      <c r="R2379">
        <v>4</v>
      </c>
    </row>
    <row r="2380" spans="1:18" x14ac:dyDescent="0.25">
      <c r="A2380" t="s">
        <v>987</v>
      </c>
      <c r="B2380">
        <v>2016</v>
      </c>
      <c r="C2380">
        <v>8</v>
      </c>
      <c r="D2380">
        <v>18</v>
      </c>
      <c r="E2380" t="s">
        <v>982</v>
      </c>
      <c r="F2380" s="1" t="s">
        <v>3205</v>
      </c>
      <c r="G2380" s="1" t="s">
        <v>3863</v>
      </c>
      <c r="H2380" s="1" t="s">
        <v>3206</v>
      </c>
      <c r="I2380" t="s">
        <v>19010</v>
      </c>
      <c r="J2380" t="s">
        <v>23</v>
      </c>
      <c r="K2380">
        <v>5015</v>
      </c>
      <c r="L2380">
        <v>0</v>
      </c>
      <c r="M2380">
        <v>0</v>
      </c>
      <c r="N2380" t="s">
        <v>9337</v>
      </c>
      <c r="O2380" t="s">
        <v>9440</v>
      </c>
      <c r="P2380">
        <v>0.12068470364021268</v>
      </c>
      <c r="Q2380">
        <v>0</v>
      </c>
      <c r="R2380">
        <v>3</v>
      </c>
    </row>
    <row r="2381" spans="1:18" x14ac:dyDescent="0.25">
      <c r="A2381" t="s">
        <v>987</v>
      </c>
      <c r="B2381">
        <v>2016</v>
      </c>
      <c r="C2381">
        <v>8</v>
      </c>
      <c r="D2381">
        <v>18</v>
      </c>
      <c r="E2381" t="s">
        <v>982</v>
      </c>
      <c r="F2381" s="1" t="s">
        <v>3205</v>
      </c>
      <c r="G2381" s="1" t="s">
        <v>3863</v>
      </c>
      <c r="H2381" s="1" t="s">
        <v>3206</v>
      </c>
      <c r="I2381" t="s">
        <v>19012</v>
      </c>
      <c r="J2381" t="s">
        <v>23</v>
      </c>
      <c r="K2381">
        <v>14715</v>
      </c>
      <c r="L2381">
        <v>0</v>
      </c>
      <c r="M2381">
        <v>0</v>
      </c>
      <c r="N2381" t="s">
        <v>9335</v>
      </c>
      <c r="O2381" t="s">
        <v>9441</v>
      </c>
      <c r="P2381">
        <v>0.12724850134172863</v>
      </c>
      <c r="Q2381">
        <v>0</v>
      </c>
      <c r="R2381">
        <v>3</v>
      </c>
    </row>
    <row r="2382" spans="1:18" x14ac:dyDescent="0.25">
      <c r="A2382" t="s">
        <v>8127</v>
      </c>
      <c r="B2382">
        <v>2017</v>
      </c>
      <c r="C2382">
        <v>8</v>
      </c>
      <c r="D2382">
        <v>11</v>
      </c>
      <c r="E2382" t="s">
        <v>8070</v>
      </c>
      <c r="F2382" s="1" t="s">
        <v>5207</v>
      </c>
      <c r="G2382" s="1" t="s">
        <v>20573</v>
      </c>
      <c r="H2382" s="1" t="s">
        <v>7263</v>
      </c>
      <c r="I2382" t="s">
        <v>5231</v>
      </c>
      <c r="J2382" t="s">
        <v>38</v>
      </c>
      <c r="K2382">
        <v>40</v>
      </c>
      <c r="L2382">
        <v>29716</v>
      </c>
      <c r="M2382">
        <v>742.9</v>
      </c>
      <c r="N2382" t="s">
        <v>8948</v>
      </c>
      <c r="O2382" t="s">
        <v>10051</v>
      </c>
      <c r="P2382">
        <v>0</v>
      </c>
      <c r="Q2382">
        <v>0</v>
      </c>
      <c r="R2382">
        <v>3</v>
      </c>
    </row>
    <row r="2383" spans="1:18" x14ac:dyDescent="0.25">
      <c r="A2383" t="s">
        <v>2116</v>
      </c>
      <c r="B2383">
        <v>2017</v>
      </c>
      <c r="C2383">
        <v>12</v>
      </c>
      <c r="D2383">
        <v>29</v>
      </c>
      <c r="E2383" t="s">
        <v>174</v>
      </c>
      <c r="F2383" s="1" t="s">
        <v>3205</v>
      </c>
      <c r="G2383" s="1" t="s">
        <v>3863</v>
      </c>
      <c r="H2383" s="1" t="s">
        <v>3206</v>
      </c>
      <c r="I2383" t="s">
        <v>19104</v>
      </c>
      <c r="J2383" t="s">
        <v>23</v>
      </c>
      <c r="K2383">
        <v>4320</v>
      </c>
      <c r="L2383">
        <v>193320</v>
      </c>
      <c r="M2383">
        <v>44.75</v>
      </c>
      <c r="N2383" t="s">
        <v>9305</v>
      </c>
      <c r="O2383" t="s">
        <v>9530</v>
      </c>
      <c r="P2383">
        <v>3.1450189480311259E-2</v>
      </c>
      <c r="Q2383">
        <v>0</v>
      </c>
      <c r="R2383">
        <v>4</v>
      </c>
    </row>
    <row r="2384" spans="1:18" x14ac:dyDescent="0.25">
      <c r="A2384" t="s">
        <v>2116</v>
      </c>
      <c r="B2384">
        <v>2017</v>
      </c>
      <c r="C2384">
        <v>12</v>
      </c>
      <c r="D2384">
        <v>29</v>
      </c>
      <c r="E2384" t="s">
        <v>174</v>
      </c>
      <c r="F2384" s="1" t="s">
        <v>3205</v>
      </c>
      <c r="G2384" s="1" t="s">
        <v>3384</v>
      </c>
      <c r="H2384" s="1" t="s">
        <v>3206</v>
      </c>
      <c r="I2384" t="s">
        <v>17028</v>
      </c>
      <c r="J2384" t="s">
        <v>23</v>
      </c>
      <c r="K2384">
        <v>14500</v>
      </c>
      <c r="L2384">
        <v>611175.02</v>
      </c>
      <c r="M2384">
        <v>42.15</v>
      </c>
      <c r="N2384" t="s">
        <v>112</v>
      </c>
      <c r="O2384" t="s">
        <v>9515</v>
      </c>
      <c r="P2384">
        <v>3.2773227720419927E-2</v>
      </c>
      <c r="Q2384">
        <v>0</v>
      </c>
      <c r="R2384">
        <v>4</v>
      </c>
    </row>
    <row r="2385" spans="1:18" x14ac:dyDescent="0.25">
      <c r="A2385" t="s">
        <v>16490</v>
      </c>
      <c r="B2385">
        <v>2019</v>
      </c>
      <c r="C2385">
        <v>12</v>
      </c>
      <c r="D2385">
        <v>11</v>
      </c>
      <c r="E2385" t="s">
        <v>1515</v>
      </c>
      <c r="F2385" s="1" t="s">
        <v>3205</v>
      </c>
      <c r="G2385" s="1" t="s">
        <v>18746</v>
      </c>
      <c r="H2385" s="1" t="s">
        <v>3206</v>
      </c>
      <c r="I2385" t="s">
        <v>18842</v>
      </c>
      <c r="J2385" t="s">
        <v>23</v>
      </c>
      <c r="K2385">
        <v>1137</v>
      </c>
      <c r="L2385">
        <v>54917.1</v>
      </c>
      <c r="M2385">
        <v>48.3</v>
      </c>
      <c r="N2385" t="s">
        <v>21995</v>
      </c>
      <c r="O2385" t="s">
        <v>23241</v>
      </c>
      <c r="P2385">
        <v>0</v>
      </c>
      <c r="Q2385">
        <v>0</v>
      </c>
      <c r="R2385">
        <v>4</v>
      </c>
    </row>
    <row r="2386" spans="1:18" x14ac:dyDescent="0.25">
      <c r="A2386" t="s">
        <v>16490</v>
      </c>
      <c r="B2386">
        <v>2019</v>
      </c>
      <c r="C2386">
        <v>12</v>
      </c>
      <c r="D2386">
        <v>11</v>
      </c>
      <c r="E2386" t="s">
        <v>1515</v>
      </c>
      <c r="F2386" s="1" t="s">
        <v>3205</v>
      </c>
      <c r="G2386" s="1" t="s">
        <v>18746</v>
      </c>
      <c r="H2386" s="1" t="s">
        <v>3204</v>
      </c>
      <c r="I2386" t="s">
        <v>18874</v>
      </c>
      <c r="J2386" t="s">
        <v>23</v>
      </c>
      <c r="K2386">
        <v>162</v>
      </c>
      <c r="L2386">
        <v>7290</v>
      </c>
      <c r="M2386">
        <v>45</v>
      </c>
      <c r="N2386" t="s">
        <v>22001</v>
      </c>
      <c r="O2386" t="s">
        <v>23247</v>
      </c>
      <c r="P2386">
        <v>0</v>
      </c>
      <c r="Q2386">
        <v>0</v>
      </c>
      <c r="R2386">
        <v>4</v>
      </c>
    </row>
    <row r="2387" spans="1:18" x14ac:dyDescent="0.25">
      <c r="A2387" t="s">
        <v>2800</v>
      </c>
      <c r="B2387">
        <v>2018</v>
      </c>
      <c r="C2387">
        <v>9</v>
      </c>
      <c r="D2387">
        <v>15</v>
      </c>
      <c r="E2387" t="s">
        <v>2307</v>
      </c>
      <c r="F2387" s="1" t="s">
        <v>3205</v>
      </c>
      <c r="G2387" s="1" t="s">
        <v>3203</v>
      </c>
      <c r="H2387" s="1" t="s">
        <v>3206</v>
      </c>
      <c r="I2387" t="s">
        <v>17797</v>
      </c>
      <c r="J2387" t="s">
        <v>23</v>
      </c>
      <c r="K2387">
        <v>2410</v>
      </c>
      <c r="L2387">
        <v>110137</v>
      </c>
      <c r="M2387">
        <v>45.7</v>
      </c>
      <c r="N2387" t="s">
        <v>35</v>
      </c>
      <c r="O2387" t="s">
        <v>9486</v>
      </c>
      <c r="P2387">
        <v>0</v>
      </c>
      <c r="Q2387">
        <v>0</v>
      </c>
      <c r="R2387">
        <v>3</v>
      </c>
    </row>
    <row r="2388" spans="1:18" x14ac:dyDescent="0.25">
      <c r="A2388" t="s">
        <v>2800</v>
      </c>
      <c r="B2388">
        <v>2018</v>
      </c>
      <c r="C2388">
        <v>9</v>
      </c>
      <c r="D2388">
        <v>15</v>
      </c>
      <c r="E2388" t="s">
        <v>2307</v>
      </c>
      <c r="F2388" s="1" t="s">
        <v>3205</v>
      </c>
      <c r="G2388" s="1" t="s">
        <v>3203</v>
      </c>
      <c r="H2388" s="1" t="s">
        <v>3206</v>
      </c>
      <c r="I2388" t="s">
        <v>17641</v>
      </c>
      <c r="J2388" t="s">
        <v>23</v>
      </c>
      <c r="K2388">
        <v>2394</v>
      </c>
      <c r="L2388">
        <v>109405.8</v>
      </c>
      <c r="M2388">
        <v>45.7</v>
      </c>
      <c r="N2388" t="s">
        <v>115</v>
      </c>
      <c r="O2388" t="s">
        <v>9597</v>
      </c>
      <c r="P2388">
        <v>0</v>
      </c>
      <c r="Q2388">
        <v>0</v>
      </c>
      <c r="R2388">
        <v>3</v>
      </c>
    </row>
    <row r="2389" spans="1:18" x14ac:dyDescent="0.25">
      <c r="A2389" t="s">
        <v>2800</v>
      </c>
      <c r="B2389">
        <v>2018</v>
      </c>
      <c r="C2389">
        <v>9</v>
      </c>
      <c r="D2389">
        <v>15</v>
      </c>
      <c r="E2389" t="s">
        <v>2307</v>
      </c>
      <c r="F2389" s="1" t="s">
        <v>3205</v>
      </c>
      <c r="G2389" s="1" t="s">
        <v>3203</v>
      </c>
      <c r="H2389" s="1" t="s">
        <v>7263</v>
      </c>
      <c r="I2389" t="s">
        <v>18017</v>
      </c>
      <c r="J2389" t="s">
        <v>23</v>
      </c>
      <c r="K2389">
        <v>268</v>
      </c>
      <c r="L2389">
        <v>12110.92</v>
      </c>
      <c r="M2389">
        <v>45.19</v>
      </c>
      <c r="N2389" t="s">
        <v>1967</v>
      </c>
      <c r="O2389" t="s">
        <v>9632</v>
      </c>
      <c r="P2389">
        <v>0</v>
      </c>
      <c r="Q2389">
        <v>0</v>
      </c>
      <c r="R2389">
        <v>3</v>
      </c>
    </row>
    <row r="2390" spans="1:18" x14ac:dyDescent="0.25">
      <c r="A2390" t="s">
        <v>2800</v>
      </c>
      <c r="B2390">
        <v>2018</v>
      </c>
      <c r="C2390">
        <v>9</v>
      </c>
      <c r="D2390">
        <v>15</v>
      </c>
      <c r="E2390" t="s">
        <v>2307</v>
      </c>
      <c r="F2390" s="1" t="s">
        <v>3205</v>
      </c>
      <c r="G2390" s="1" t="s">
        <v>3203</v>
      </c>
      <c r="H2390" s="1" t="s">
        <v>7263</v>
      </c>
      <c r="I2390" t="s">
        <v>17817</v>
      </c>
      <c r="J2390" t="s">
        <v>23</v>
      </c>
      <c r="K2390">
        <v>962</v>
      </c>
      <c r="L2390">
        <v>44925.4</v>
      </c>
      <c r="M2390">
        <v>46.7</v>
      </c>
      <c r="N2390" t="s">
        <v>9129</v>
      </c>
      <c r="O2390" t="s">
        <v>9741</v>
      </c>
      <c r="P2390">
        <v>0</v>
      </c>
      <c r="Q2390">
        <v>0</v>
      </c>
      <c r="R2390">
        <v>3</v>
      </c>
    </row>
    <row r="2391" spans="1:18" x14ac:dyDescent="0.25">
      <c r="A2391" t="s">
        <v>1589</v>
      </c>
      <c r="B2391">
        <v>2017</v>
      </c>
      <c r="C2391">
        <v>5</v>
      </c>
      <c r="D2391">
        <v>5</v>
      </c>
      <c r="E2391" t="s">
        <v>92</v>
      </c>
      <c r="F2391" s="1" t="s">
        <v>3205</v>
      </c>
      <c r="G2391" s="1" t="s">
        <v>3384</v>
      </c>
      <c r="H2391" s="1" t="s">
        <v>3206</v>
      </c>
      <c r="I2391" t="s">
        <v>17081</v>
      </c>
      <c r="J2391" t="s">
        <v>23</v>
      </c>
      <c r="K2391">
        <v>3954</v>
      </c>
      <c r="L2391">
        <v>177336.9</v>
      </c>
      <c r="M2391">
        <v>44.85</v>
      </c>
      <c r="N2391" t="s">
        <v>160</v>
      </c>
      <c r="O2391" t="s">
        <v>9452</v>
      </c>
      <c r="P2391">
        <v>0.10110188471641929</v>
      </c>
      <c r="Q2391">
        <v>0</v>
      </c>
      <c r="R2391">
        <v>2</v>
      </c>
    </row>
    <row r="2392" spans="1:18" x14ac:dyDescent="0.25">
      <c r="A2392" t="s">
        <v>8584</v>
      </c>
      <c r="B2392">
        <v>2018</v>
      </c>
      <c r="C2392">
        <v>5</v>
      </c>
      <c r="D2392">
        <v>26</v>
      </c>
      <c r="E2392" t="s">
        <v>7471</v>
      </c>
      <c r="F2392" s="1" t="s">
        <v>5207</v>
      </c>
      <c r="G2392" s="1" t="s">
        <v>6745</v>
      </c>
      <c r="H2392" s="1" t="s">
        <v>3201</v>
      </c>
      <c r="I2392" t="s">
        <v>7197</v>
      </c>
      <c r="J2392" t="s">
        <v>38</v>
      </c>
      <c r="K2392">
        <v>7</v>
      </c>
      <c r="L2392">
        <v>1243.55</v>
      </c>
      <c r="M2392">
        <v>177.65</v>
      </c>
      <c r="N2392" t="s">
        <v>8935</v>
      </c>
      <c r="O2392" t="s">
        <v>10099</v>
      </c>
      <c r="P2392">
        <v>0</v>
      </c>
      <c r="Q2392">
        <v>0</v>
      </c>
      <c r="R2392">
        <v>2</v>
      </c>
    </row>
    <row r="2393" spans="1:18" x14ac:dyDescent="0.25">
      <c r="A2393" t="s">
        <v>8584</v>
      </c>
      <c r="B2393">
        <v>2018</v>
      </c>
      <c r="C2393">
        <v>5</v>
      </c>
      <c r="D2393">
        <v>26</v>
      </c>
      <c r="E2393" t="s">
        <v>7471</v>
      </c>
      <c r="F2393" s="1" t="s">
        <v>5207</v>
      </c>
      <c r="G2393" s="1" t="s">
        <v>21316</v>
      </c>
      <c r="H2393" s="1" t="s">
        <v>3201</v>
      </c>
      <c r="I2393" t="s">
        <v>6839</v>
      </c>
      <c r="J2393" t="s">
        <v>38</v>
      </c>
      <c r="K2393">
        <v>170</v>
      </c>
      <c r="L2393">
        <v>63954</v>
      </c>
      <c r="M2393">
        <v>376.2</v>
      </c>
      <c r="N2393" t="s">
        <v>9352</v>
      </c>
      <c r="O2393" t="s">
        <v>10100</v>
      </c>
      <c r="P2393">
        <v>0</v>
      </c>
      <c r="Q2393">
        <v>0</v>
      </c>
      <c r="R2393">
        <v>2</v>
      </c>
    </row>
    <row r="2394" spans="1:18" x14ac:dyDescent="0.25">
      <c r="A2394" t="s">
        <v>8584</v>
      </c>
      <c r="B2394">
        <v>2018</v>
      </c>
      <c r="C2394">
        <v>5</v>
      </c>
      <c r="D2394">
        <v>26</v>
      </c>
      <c r="E2394" t="s">
        <v>7471</v>
      </c>
      <c r="F2394" s="1" t="s">
        <v>5207</v>
      </c>
      <c r="G2394" s="1" t="s">
        <v>21316</v>
      </c>
      <c r="H2394" s="1" t="s">
        <v>3201</v>
      </c>
      <c r="I2394" t="s">
        <v>6842</v>
      </c>
      <c r="J2394" t="s">
        <v>38</v>
      </c>
      <c r="K2394">
        <v>16</v>
      </c>
      <c r="L2394">
        <v>4514.3999999999996</v>
      </c>
      <c r="M2394">
        <v>282.14999999999998</v>
      </c>
      <c r="N2394" t="s">
        <v>9353</v>
      </c>
      <c r="O2394" t="s">
        <v>10056</v>
      </c>
      <c r="P2394">
        <v>0</v>
      </c>
      <c r="Q2394">
        <v>0</v>
      </c>
      <c r="R2394">
        <v>2</v>
      </c>
    </row>
    <row r="2395" spans="1:18" x14ac:dyDescent="0.25">
      <c r="A2395" t="s">
        <v>8584</v>
      </c>
      <c r="B2395">
        <v>2018</v>
      </c>
      <c r="C2395">
        <v>5</v>
      </c>
      <c r="D2395">
        <v>26</v>
      </c>
      <c r="E2395" t="s">
        <v>7471</v>
      </c>
      <c r="F2395" s="1" t="s">
        <v>5207</v>
      </c>
      <c r="G2395" s="1" t="s">
        <v>21316</v>
      </c>
      <c r="H2395" s="1" t="s">
        <v>3201</v>
      </c>
      <c r="I2395" t="s">
        <v>6873</v>
      </c>
      <c r="J2395" t="s">
        <v>38</v>
      </c>
      <c r="K2395">
        <v>80</v>
      </c>
      <c r="L2395">
        <v>21812</v>
      </c>
      <c r="M2395">
        <v>272.64999999999998</v>
      </c>
      <c r="N2395" t="s">
        <v>8920</v>
      </c>
      <c r="O2395" t="s">
        <v>10101</v>
      </c>
      <c r="P2395">
        <v>0</v>
      </c>
      <c r="Q2395">
        <v>0</v>
      </c>
      <c r="R2395">
        <v>2</v>
      </c>
    </row>
    <row r="2396" spans="1:18" x14ac:dyDescent="0.25">
      <c r="A2396" t="s">
        <v>8584</v>
      </c>
      <c r="B2396">
        <v>2018</v>
      </c>
      <c r="C2396">
        <v>5</v>
      </c>
      <c r="D2396">
        <v>26</v>
      </c>
      <c r="E2396" t="s">
        <v>7471</v>
      </c>
      <c r="F2396" s="1" t="s">
        <v>5207</v>
      </c>
      <c r="G2396" s="1" t="s">
        <v>6745</v>
      </c>
      <c r="H2396" s="1" t="s">
        <v>3201</v>
      </c>
      <c r="I2396" t="s">
        <v>7212</v>
      </c>
      <c r="J2396" t="s">
        <v>38</v>
      </c>
      <c r="K2396">
        <v>430</v>
      </c>
      <c r="L2396">
        <v>92729.5</v>
      </c>
      <c r="M2396">
        <v>215.65</v>
      </c>
      <c r="N2396" t="s">
        <v>8939</v>
      </c>
      <c r="O2396" t="s">
        <v>10102</v>
      </c>
      <c r="P2396">
        <v>0</v>
      </c>
      <c r="Q2396">
        <v>0</v>
      </c>
      <c r="R2396">
        <v>2</v>
      </c>
    </row>
    <row r="2397" spans="1:18" x14ac:dyDescent="0.25">
      <c r="A2397" t="s">
        <v>8584</v>
      </c>
      <c r="B2397">
        <v>2018</v>
      </c>
      <c r="C2397">
        <v>5</v>
      </c>
      <c r="D2397">
        <v>26</v>
      </c>
      <c r="E2397" t="s">
        <v>7471</v>
      </c>
      <c r="F2397" s="1" t="s">
        <v>5207</v>
      </c>
      <c r="G2397" s="1" t="s">
        <v>21054</v>
      </c>
      <c r="H2397" s="1" t="s">
        <v>3201</v>
      </c>
      <c r="I2397" t="s">
        <v>21293</v>
      </c>
      <c r="J2397" t="s">
        <v>38</v>
      </c>
      <c r="K2397">
        <v>43</v>
      </c>
      <c r="L2397">
        <v>12173.3</v>
      </c>
      <c r="M2397">
        <v>283.10000000000002</v>
      </c>
      <c r="N2397" t="s">
        <v>7263</v>
      </c>
      <c r="O2397" t="s">
        <v>23191</v>
      </c>
      <c r="P2397">
        <v>0</v>
      </c>
      <c r="Q2397">
        <v>0</v>
      </c>
      <c r="R2397">
        <v>2</v>
      </c>
    </row>
    <row r="2398" spans="1:18" x14ac:dyDescent="0.25">
      <c r="A2398" t="s">
        <v>10196</v>
      </c>
      <c r="B2398">
        <v>2019</v>
      </c>
      <c r="C2398">
        <v>1</v>
      </c>
      <c r="D2398">
        <v>28</v>
      </c>
      <c r="E2398" t="s">
        <v>1620</v>
      </c>
      <c r="F2398" s="1" t="s">
        <v>3205</v>
      </c>
      <c r="G2398" s="1" t="s">
        <v>3863</v>
      </c>
      <c r="H2398" s="1" t="s">
        <v>3206</v>
      </c>
      <c r="I2398" t="s">
        <v>19204</v>
      </c>
      <c r="J2398" t="s">
        <v>23</v>
      </c>
      <c r="K2398">
        <v>10000</v>
      </c>
      <c r="L2398">
        <v>455000</v>
      </c>
      <c r="M2398">
        <v>45.5</v>
      </c>
      <c r="N2398" t="s">
        <v>9340</v>
      </c>
      <c r="O2398" t="s">
        <v>9482</v>
      </c>
      <c r="P2398">
        <v>8.0867377033553248E-2</v>
      </c>
      <c r="Q2398">
        <v>0</v>
      </c>
      <c r="R2398">
        <v>1</v>
      </c>
    </row>
    <row r="2399" spans="1:18" x14ac:dyDescent="0.25">
      <c r="A2399" t="s">
        <v>10196</v>
      </c>
      <c r="B2399">
        <v>2019</v>
      </c>
      <c r="C2399">
        <v>1</v>
      </c>
      <c r="D2399">
        <v>28</v>
      </c>
      <c r="E2399" t="s">
        <v>1620</v>
      </c>
      <c r="F2399" s="1" t="s">
        <v>3205</v>
      </c>
      <c r="G2399" s="1" t="s">
        <v>3863</v>
      </c>
      <c r="H2399" s="1" t="s">
        <v>3206</v>
      </c>
      <c r="I2399" t="s">
        <v>19221</v>
      </c>
      <c r="J2399" t="s">
        <v>23</v>
      </c>
      <c r="K2399">
        <v>9945</v>
      </c>
      <c r="L2399">
        <v>452497.5</v>
      </c>
      <c r="M2399">
        <v>45.5</v>
      </c>
      <c r="N2399" t="s">
        <v>9347</v>
      </c>
      <c r="O2399" t="s">
        <v>9542</v>
      </c>
      <c r="P2399">
        <v>8.0289698840596724E-2</v>
      </c>
      <c r="Q2399">
        <v>0</v>
      </c>
      <c r="R2399">
        <v>1</v>
      </c>
    </row>
    <row r="2400" spans="1:18" x14ac:dyDescent="0.25">
      <c r="A2400" t="s">
        <v>15420</v>
      </c>
      <c r="B2400">
        <v>2019</v>
      </c>
      <c r="C2400">
        <v>8</v>
      </c>
      <c r="D2400">
        <v>21</v>
      </c>
      <c r="E2400" t="s">
        <v>15422</v>
      </c>
      <c r="F2400" s="1" t="s">
        <v>9480</v>
      </c>
      <c r="G2400" s="1" t="s">
        <v>9480</v>
      </c>
      <c r="H2400" s="1" t="s">
        <v>9480</v>
      </c>
      <c r="I2400" t="s">
        <v>15423</v>
      </c>
      <c r="J2400" t="s">
        <v>23</v>
      </c>
      <c r="K2400">
        <v>25</v>
      </c>
      <c r="L2400">
        <v>3229.3</v>
      </c>
      <c r="M2400">
        <v>129.16999999999999</v>
      </c>
      <c r="N2400" t="e">
        <v>#N/A</v>
      </c>
      <c r="O2400" t="e">
        <v>#N/A</v>
      </c>
      <c r="P2400">
        <v>0</v>
      </c>
      <c r="Q2400">
        <v>0</v>
      </c>
      <c r="R2400">
        <v>3</v>
      </c>
    </row>
    <row r="2401" spans="1:18" x14ac:dyDescent="0.25">
      <c r="A2401" t="s">
        <v>15420</v>
      </c>
      <c r="B2401">
        <v>2019</v>
      </c>
      <c r="C2401">
        <v>8</v>
      </c>
      <c r="D2401">
        <v>21</v>
      </c>
      <c r="E2401" t="s">
        <v>15422</v>
      </c>
      <c r="F2401" s="1" t="s">
        <v>9480</v>
      </c>
      <c r="G2401" s="1" t="s">
        <v>9480</v>
      </c>
      <c r="H2401" s="1" t="s">
        <v>9480</v>
      </c>
      <c r="I2401" t="s">
        <v>15424</v>
      </c>
      <c r="J2401" t="s">
        <v>23</v>
      </c>
      <c r="K2401">
        <v>25</v>
      </c>
      <c r="L2401">
        <v>3227.07</v>
      </c>
      <c r="M2401">
        <v>129.08000000000001</v>
      </c>
      <c r="N2401" t="e">
        <v>#N/A</v>
      </c>
      <c r="O2401" t="e">
        <v>#N/A</v>
      </c>
      <c r="P2401">
        <v>0</v>
      </c>
      <c r="Q2401">
        <v>0</v>
      </c>
      <c r="R2401">
        <v>3</v>
      </c>
    </row>
    <row r="2402" spans="1:18" x14ac:dyDescent="0.25">
      <c r="A2402" t="s">
        <v>15420</v>
      </c>
      <c r="B2402">
        <v>2019</v>
      </c>
      <c r="C2402">
        <v>8</v>
      </c>
      <c r="D2402">
        <v>21</v>
      </c>
      <c r="E2402" t="s">
        <v>15422</v>
      </c>
      <c r="F2402" s="1" t="s">
        <v>9480</v>
      </c>
      <c r="G2402" s="1" t="s">
        <v>9480</v>
      </c>
      <c r="H2402" s="1" t="s">
        <v>9480</v>
      </c>
      <c r="I2402" t="s">
        <v>15425</v>
      </c>
      <c r="J2402" t="s">
        <v>23</v>
      </c>
      <c r="K2402">
        <v>75</v>
      </c>
      <c r="L2402">
        <v>9681.2099999999991</v>
      </c>
      <c r="M2402">
        <v>129.08000000000001</v>
      </c>
      <c r="N2402" t="e">
        <v>#N/A</v>
      </c>
      <c r="O2402" t="e">
        <v>#N/A</v>
      </c>
      <c r="P2402">
        <v>0</v>
      </c>
      <c r="Q2402">
        <v>0</v>
      </c>
      <c r="R2402">
        <v>3</v>
      </c>
    </row>
    <row r="2403" spans="1:18" x14ac:dyDescent="0.25">
      <c r="A2403" t="s">
        <v>15420</v>
      </c>
      <c r="B2403">
        <v>2019</v>
      </c>
      <c r="C2403">
        <v>8</v>
      </c>
      <c r="D2403">
        <v>21</v>
      </c>
      <c r="E2403" t="s">
        <v>15422</v>
      </c>
      <c r="F2403" s="1" t="s">
        <v>9480</v>
      </c>
      <c r="G2403" s="1" t="s">
        <v>9480</v>
      </c>
      <c r="H2403" s="1" t="s">
        <v>9480</v>
      </c>
      <c r="I2403" t="s">
        <v>15426</v>
      </c>
      <c r="J2403" t="s">
        <v>23</v>
      </c>
      <c r="K2403">
        <v>100</v>
      </c>
      <c r="L2403">
        <v>12908.27</v>
      </c>
      <c r="M2403">
        <v>129.08000000000001</v>
      </c>
      <c r="N2403" t="e">
        <v>#N/A</v>
      </c>
      <c r="O2403" t="e">
        <v>#N/A</v>
      </c>
      <c r="P2403">
        <v>0</v>
      </c>
      <c r="Q2403">
        <v>0</v>
      </c>
      <c r="R2403">
        <v>3</v>
      </c>
    </row>
    <row r="2404" spans="1:18" x14ac:dyDescent="0.25">
      <c r="A2404" t="s">
        <v>15420</v>
      </c>
      <c r="B2404">
        <v>2019</v>
      </c>
      <c r="C2404">
        <v>8</v>
      </c>
      <c r="D2404">
        <v>21</v>
      </c>
      <c r="E2404" t="s">
        <v>15422</v>
      </c>
      <c r="F2404" s="1" t="s">
        <v>9480</v>
      </c>
      <c r="G2404" s="1" t="s">
        <v>9480</v>
      </c>
      <c r="H2404" s="1" t="s">
        <v>9480</v>
      </c>
      <c r="I2404" t="s">
        <v>15427</v>
      </c>
      <c r="J2404" t="s">
        <v>23</v>
      </c>
      <c r="K2404">
        <v>50</v>
      </c>
      <c r="L2404">
        <v>5786.18</v>
      </c>
      <c r="M2404">
        <v>115.72</v>
      </c>
      <c r="N2404" t="e">
        <v>#N/A</v>
      </c>
      <c r="O2404" t="e">
        <v>#N/A</v>
      </c>
      <c r="P2404">
        <v>0</v>
      </c>
      <c r="Q2404">
        <v>0</v>
      </c>
      <c r="R2404">
        <v>3</v>
      </c>
    </row>
    <row r="2405" spans="1:18" x14ac:dyDescent="0.25">
      <c r="A2405" t="s">
        <v>15420</v>
      </c>
      <c r="B2405">
        <v>2019</v>
      </c>
      <c r="C2405">
        <v>8</v>
      </c>
      <c r="D2405">
        <v>21</v>
      </c>
      <c r="E2405" t="s">
        <v>15422</v>
      </c>
      <c r="F2405" s="1" t="s">
        <v>9480</v>
      </c>
      <c r="G2405" s="1" t="s">
        <v>9480</v>
      </c>
      <c r="H2405" s="1" t="s">
        <v>9480</v>
      </c>
      <c r="I2405" t="s">
        <v>15428</v>
      </c>
      <c r="J2405" t="s">
        <v>23</v>
      </c>
      <c r="K2405">
        <v>50</v>
      </c>
      <c r="L2405">
        <v>5768.9</v>
      </c>
      <c r="M2405">
        <v>115.38</v>
      </c>
      <c r="N2405" t="e">
        <v>#N/A</v>
      </c>
      <c r="O2405" t="e">
        <v>#N/A</v>
      </c>
      <c r="P2405">
        <v>0</v>
      </c>
      <c r="Q2405">
        <v>0</v>
      </c>
      <c r="R2405">
        <v>3</v>
      </c>
    </row>
    <row r="2406" spans="1:18" x14ac:dyDescent="0.25">
      <c r="A2406" t="s">
        <v>15420</v>
      </c>
      <c r="B2406">
        <v>2019</v>
      </c>
      <c r="C2406">
        <v>8</v>
      </c>
      <c r="D2406">
        <v>21</v>
      </c>
      <c r="E2406" t="s">
        <v>15422</v>
      </c>
      <c r="F2406" s="1" t="s">
        <v>9480</v>
      </c>
      <c r="G2406" s="1" t="s">
        <v>9480</v>
      </c>
      <c r="H2406" s="1" t="s">
        <v>9480</v>
      </c>
      <c r="I2406" t="s">
        <v>15429</v>
      </c>
      <c r="J2406" t="s">
        <v>23</v>
      </c>
      <c r="K2406">
        <v>25</v>
      </c>
      <c r="L2406">
        <v>939.19</v>
      </c>
      <c r="M2406">
        <v>37.57</v>
      </c>
      <c r="N2406" t="e">
        <v>#N/A</v>
      </c>
      <c r="O2406" t="e">
        <v>#N/A</v>
      </c>
      <c r="P2406">
        <v>0</v>
      </c>
      <c r="Q2406">
        <v>0</v>
      </c>
      <c r="R2406">
        <v>3</v>
      </c>
    </row>
    <row r="2407" spans="1:18" x14ac:dyDescent="0.25">
      <c r="A2407" t="s">
        <v>15420</v>
      </c>
      <c r="B2407">
        <v>2019</v>
      </c>
      <c r="C2407">
        <v>8</v>
      </c>
      <c r="D2407">
        <v>21</v>
      </c>
      <c r="E2407" t="s">
        <v>15422</v>
      </c>
      <c r="F2407" s="1" t="s">
        <v>9480</v>
      </c>
      <c r="G2407" s="1" t="s">
        <v>9480</v>
      </c>
      <c r="H2407" s="1" t="s">
        <v>9480</v>
      </c>
      <c r="I2407" t="s">
        <v>15430</v>
      </c>
      <c r="J2407" t="s">
        <v>23</v>
      </c>
      <c r="K2407">
        <v>25</v>
      </c>
      <c r="L2407">
        <v>3092.2</v>
      </c>
      <c r="M2407">
        <v>123.69</v>
      </c>
      <c r="N2407" t="e">
        <v>#N/A</v>
      </c>
      <c r="O2407" t="e">
        <v>#N/A</v>
      </c>
      <c r="P2407">
        <v>0</v>
      </c>
      <c r="Q2407">
        <v>0</v>
      </c>
      <c r="R2407">
        <v>3</v>
      </c>
    </row>
    <row r="2408" spans="1:18" x14ac:dyDescent="0.25">
      <c r="A2408" t="s">
        <v>15420</v>
      </c>
      <c r="B2408">
        <v>2019</v>
      </c>
      <c r="C2408">
        <v>8</v>
      </c>
      <c r="D2408">
        <v>21</v>
      </c>
      <c r="E2408" t="s">
        <v>15422</v>
      </c>
      <c r="F2408" s="1" t="s">
        <v>9480</v>
      </c>
      <c r="G2408" s="1" t="s">
        <v>9480</v>
      </c>
      <c r="H2408" s="1" t="s">
        <v>9480</v>
      </c>
      <c r="I2408" t="s">
        <v>15431</v>
      </c>
      <c r="J2408" t="s">
        <v>23</v>
      </c>
      <c r="K2408">
        <v>50</v>
      </c>
      <c r="L2408">
        <v>6184.41</v>
      </c>
      <c r="M2408">
        <v>123.69</v>
      </c>
      <c r="N2408" t="e">
        <v>#N/A</v>
      </c>
      <c r="O2408" t="e">
        <v>#N/A</v>
      </c>
      <c r="P2408">
        <v>0</v>
      </c>
      <c r="Q2408">
        <v>0</v>
      </c>
      <c r="R2408">
        <v>3</v>
      </c>
    </row>
    <row r="2409" spans="1:18" x14ac:dyDescent="0.25">
      <c r="A2409" t="s">
        <v>2643</v>
      </c>
      <c r="B2409">
        <v>2018</v>
      </c>
      <c r="C2409">
        <v>7</v>
      </c>
      <c r="D2409">
        <v>11</v>
      </c>
      <c r="E2409" t="s">
        <v>15699</v>
      </c>
      <c r="F2409" s="1" t="s">
        <v>3205</v>
      </c>
      <c r="G2409" s="1" t="s">
        <v>3384</v>
      </c>
      <c r="H2409" s="1" t="s">
        <v>3206</v>
      </c>
      <c r="I2409" t="s">
        <v>17066</v>
      </c>
      <c r="J2409" t="s">
        <v>23</v>
      </c>
      <c r="K2409">
        <v>19155</v>
      </c>
      <c r="L2409">
        <v>861975</v>
      </c>
      <c r="M2409">
        <v>45</v>
      </c>
      <c r="N2409" t="s">
        <v>160</v>
      </c>
      <c r="O2409" t="s">
        <v>9452</v>
      </c>
      <c r="P2409">
        <v>0.10110188471641929</v>
      </c>
      <c r="Q2409">
        <v>0</v>
      </c>
      <c r="R2409">
        <v>3</v>
      </c>
    </row>
    <row r="2410" spans="1:18" x14ac:dyDescent="0.25">
      <c r="A2410" t="s">
        <v>8734</v>
      </c>
      <c r="B2410">
        <v>2018</v>
      </c>
      <c r="C2410">
        <v>9</v>
      </c>
      <c r="D2410">
        <v>28</v>
      </c>
      <c r="E2410" t="s">
        <v>8609</v>
      </c>
      <c r="F2410" s="1" t="s">
        <v>5207</v>
      </c>
      <c r="G2410" s="1" t="s">
        <v>6745</v>
      </c>
      <c r="H2410" s="1" t="s">
        <v>7263</v>
      </c>
      <c r="I2410" t="s">
        <v>7137</v>
      </c>
      <c r="J2410" t="s">
        <v>38</v>
      </c>
      <c r="K2410">
        <v>64</v>
      </c>
      <c r="L2410">
        <v>21760</v>
      </c>
      <c r="M2410">
        <v>340</v>
      </c>
      <c r="N2410" t="s">
        <v>8701</v>
      </c>
      <c r="O2410" t="s">
        <v>10117</v>
      </c>
      <c r="P2410">
        <v>0</v>
      </c>
      <c r="Q2410">
        <v>0</v>
      </c>
      <c r="R2410">
        <v>3</v>
      </c>
    </row>
    <row r="2411" spans="1:18" x14ac:dyDescent="0.25">
      <c r="A2411" t="s">
        <v>7445</v>
      </c>
      <c r="B2411">
        <v>2016</v>
      </c>
      <c r="C2411">
        <v>2</v>
      </c>
      <c r="D2411">
        <v>20</v>
      </c>
      <c r="E2411" t="s">
        <v>7323</v>
      </c>
      <c r="F2411" s="1" t="s">
        <v>5207</v>
      </c>
      <c r="G2411" s="1" t="s">
        <v>20573</v>
      </c>
      <c r="H2411" s="1" t="s">
        <v>3201</v>
      </c>
      <c r="I2411" t="s">
        <v>5424</v>
      </c>
      <c r="J2411" t="s">
        <v>23</v>
      </c>
      <c r="K2411">
        <v>10</v>
      </c>
      <c r="L2411">
        <v>927.2</v>
      </c>
      <c r="M2411">
        <v>92.72</v>
      </c>
      <c r="N2411" t="s">
        <v>8851</v>
      </c>
      <c r="O2411" t="s">
        <v>9791</v>
      </c>
      <c r="P2411">
        <v>0</v>
      </c>
      <c r="Q2411">
        <v>0</v>
      </c>
      <c r="R2411">
        <v>1</v>
      </c>
    </row>
    <row r="2412" spans="1:18" x14ac:dyDescent="0.25">
      <c r="A2412" t="s">
        <v>7445</v>
      </c>
      <c r="B2412">
        <v>2016</v>
      </c>
      <c r="C2412">
        <v>2</v>
      </c>
      <c r="D2412">
        <v>20</v>
      </c>
      <c r="E2412" t="s">
        <v>7323</v>
      </c>
      <c r="F2412" s="1" t="s">
        <v>5207</v>
      </c>
      <c r="G2412" s="1" t="s">
        <v>20573</v>
      </c>
      <c r="H2412" s="1" t="s">
        <v>3201</v>
      </c>
      <c r="I2412" t="s">
        <v>20708</v>
      </c>
      <c r="J2412" t="s">
        <v>23</v>
      </c>
      <c r="K2412">
        <v>30.5</v>
      </c>
      <c r="L2412">
        <v>2904.21</v>
      </c>
      <c r="M2412">
        <v>95.22</v>
      </c>
      <c r="N2412" t="s">
        <v>7263</v>
      </c>
      <c r="O2412" t="s">
        <v>23191</v>
      </c>
      <c r="P2412">
        <v>0</v>
      </c>
      <c r="Q2412">
        <v>0</v>
      </c>
      <c r="R2412">
        <v>1</v>
      </c>
    </row>
    <row r="2413" spans="1:18" x14ac:dyDescent="0.25">
      <c r="A2413" t="s">
        <v>7445</v>
      </c>
      <c r="B2413">
        <v>2016</v>
      </c>
      <c r="C2413">
        <v>2</v>
      </c>
      <c r="D2413">
        <v>20</v>
      </c>
      <c r="E2413" t="s">
        <v>7323</v>
      </c>
      <c r="F2413" s="1" t="s">
        <v>5207</v>
      </c>
      <c r="G2413" s="1" t="s">
        <v>20573</v>
      </c>
      <c r="H2413" s="1" t="s">
        <v>3201</v>
      </c>
      <c r="I2413" t="s">
        <v>6223</v>
      </c>
      <c r="J2413" t="s">
        <v>23</v>
      </c>
      <c r="K2413">
        <v>127.4</v>
      </c>
      <c r="L2413">
        <v>12548.9</v>
      </c>
      <c r="M2413">
        <v>98.5</v>
      </c>
      <c r="N2413" t="s">
        <v>9076</v>
      </c>
      <c r="O2413" t="s">
        <v>9818</v>
      </c>
      <c r="P2413">
        <v>0</v>
      </c>
      <c r="Q2413">
        <v>0</v>
      </c>
      <c r="R2413">
        <v>1</v>
      </c>
    </row>
    <row r="2414" spans="1:18" x14ac:dyDescent="0.25">
      <c r="A2414" t="s">
        <v>7445</v>
      </c>
      <c r="B2414">
        <v>2016</v>
      </c>
      <c r="C2414">
        <v>2</v>
      </c>
      <c r="D2414">
        <v>20</v>
      </c>
      <c r="E2414" t="s">
        <v>7323</v>
      </c>
      <c r="F2414" s="1" t="s">
        <v>5207</v>
      </c>
      <c r="G2414" s="1" t="s">
        <v>20931</v>
      </c>
      <c r="H2414" s="1" t="s">
        <v>3201</v>
      </c>
      <c r="I2414" t="s">
        <v>20978</v>
      </c>
      <c r="J2414" t="s">
        <v>23</v>
      </c>
      <c r="K2414">
        <v>169.6</v>
      </c>
      <c r="L2414">
        <v>20538.560000000001</v>
      </c>
      <c r="M2414">
        <v>121.1</v>
      </c>
      <c r="N2414" t="s">
        <v>7263</v>
      </c>
      <c r="O2414" t="s">
        <v>23191</v>
      </c>
      <c r="P2414">
        <v>0</v>
      </c>
      <c r="Q2414">
        <v>0</v>
      </c>
      <c r="R2414">
        <v>1</v>
      </c>
    </row>
    <row r="2415" spans="1:18" x14ac:dyDescent="0.25">
      <c r="A2415" t="s">
        <v>7445</v>
      </c>
      <c r="B2415">
        <v>2016</v>
      </c>
      <c r="C2415">
        <v>2</v>
      </c>
      <c r="D2415">
        <v>20</v>
      </c>
      <c r="E2415" t="s">
        <v>7323</v>
      </c>
      <c r="F2415" s="1" t="s">
        <v>5207</v>
      </c>
      <c r="G2415" s="1" t="s">
        <v>21008</v>
      </c>
      <c r="H2415" s="1" t="s">
        <v>3201</v>
      </c>
      <c r="I2415" t="s">
        <v>6944</v>
      </c>
      <c r="J2415" t="s">
        <v>23</v>
      </c>
      <c r="K2415">
        <v>29.6</v>
      </c>
      <c r="L2415">
        <v>3883.82</v>
      </c>
      <c r="M2415">
        <v>131.21</v>
      </c>
      <c r="N2415" t="s">
        <v>9358</v>
      </c>
      <c r="O2415" t="s">
        <v>9809</v>
      </c>
      <c r="P2415">
        <v>0</v>
      </c>
      <c r="Q2415">
        <v>0</v>
      </c>
      <c r="R2415">
        <v>1</v>
      </c>
    </row>
    <row r="2416" spans="1:18" x14ac:dyDescent="0.25">
      <c r="A2416" t="s">
        <v>7445</v>
      </c>
      <c r="B2416">
        <v>2016</v>
      </c>
      <c r="C2416">
        <v>2</v>
      </c>
      <c r="D2416">
        <v>20</v>
      </c>
      <c r="E2416" t="s">
        <v>7323</v>
      </c>
      <c r="F2416" s="1" t="s">
        <v>5207</v>
      </c>
      <c r="G2416" s="1" t="s">
        <v>21008</v>
      </c>
      <c r="H2416" s="1" t="s">
        <v>3201</v>
      </c>
      <c r="I2416" t="s">
        <v>21027</v>
      </c>
      <c r="J2416" t="s">
        <v>23</v>
      </c>
      <c r="K2416">
        <v>102</v>
      </c>
      <c r="L2416">
        <v>13383.42</v>
      </c>
      <c r="M2416">
        <v>131.21</v>
      </c>
      <c r="N2416" t="s">
        <v>7263</v>
      </c>
      <c r="O2416" t="s">
        <v>23191</v>
      </c>
      <c r="P2416">
        <v>0</v>
      </c>
      <c r="Q2416">
        <v>0</v>
      </c>
      <c r="R2416">
        <v>1</v>
      </c>
    </row>
    <row r="2417" spans="1:18" x14ac:dyDescent="0.25">
      <c r="A2417" t="s">
        <v>7445</v>
      </c>
      <c r="B2417">
        <v>2016</v>
      </c>
      <c r="C2417">
        <v>2</v>
      </c>
      <c r="D2417">
        <v>20</v>
      </c>
      <c r="E2417" t="s">
        <v>7323</v>
      </c>
      <c r="F2417" s="1" t="s">
        <v>5207</v>
      </c>
      <c r="G2417" s="1" t="s">
        <v>21008</v>
      </c>
      <c r="H2417" s="1" t="s">
        <v>3201</v>
      </c>
      <c r="I2417" t="s">
        <v>7016</v>
      </c>
      <c r="J2417" t="s">
        <v>23</v>
      </c>
      <c r="K2417">
        <v>7.6</v>
      </c>
      <c r="L2417">
        <v>997.2</v>
      </c>
      <c r="M2417">
        <v>131.21</v>
      </c>
      <c r="N2417" t="s">
        <v>9364</v>
      </c>
      <c r="O2417" t="s">
        <v>9821</v>
      </c>
      <c r="P2417">
        <v>0</v>
      </c>
      <c r="Q2417">
        <v>0</v>
      </c>
      <c r="R2417">
        <v>1</v>
      </c>
    </row>
    <row r="2418" spans="1:18" x14ac:dyDescent="0.25">
      <c r="A2418" t="s">
        <v>7445</v>
      </c>
      <c r="B2418">
        <v>2016</v>
      </c>
      <c r="C2418">
        <v>2</v>
      </c>
      <c r="D2418">
        <v>20</v>
      </c>
      <c r="E2418" t="s">
        <v>7323</v>
      </c>
      <c r="F2418" s="1" t="s">
        <v>5207</v>
      </c>
      <c r="G2418" s="1" t="s">
        <v>21008</v>
      </c>
      <c r="H2418" s="1" t="s">
        <v>7263</v>
      </c>
      <c r="I2418" t="s">
        <v>6994</v>
      </c>
      <c r="J2418" t="s">
        <v>23</v>
      </c>
      <c r="K2418">
        <v>4</v>
      </c>
      <c r="L2418">
        <v>563.72</v>
      </c>
      <c r="M2418">
        <v>140.93</v>
      </c>
      <c r="N2418" t="s">
        <v>9363</v>
      </c>
      <c r="O2418" t="s">
        <v>9763</v>
      </c>
      <c r="P2418">
        <v>0</v>
      </c>
      <c r="Q2418">
        <v>0</v>
      </c>
      <c r="R2418">
        <v>1</v>
      </c>
    </row>
    <row r="2419" spans="1:18" x14ac:dyDescent="0.25">
      <c r="A2419" t="s">
        <v>7445</v>
      </c>
      <c r="B2419">
        <v>2016</v>
      </c>
      <c r="C2419">
        <v>2</v>
      </c>
      <c r="D2419">
        <v>20</v>
      </c>
      <c r="E2419" t="s">
        <v>7323</v>
      </c>
      <c r="F2419" s="1" t="s">
        <v>5207</v>
      </c>
      <c r="G2419" s="1" t="s">
        <v>21008</v>
      </c>
      <c r="H2419" s="1" t="s">
        <v>3201</v>
      </c>
      <c r="I2419" t="s">
        <v>6977</v>
      </c>
      <c r="J2419" t="s">
        <v>23</v>
      </c>
      <c r="K2419">
        <v>7.5</v>
      </c>
      <c r="L2419">
        <v>1056.98</v>
      </c>
      <c r="M2419">
        <v>140.93</v>
      </c>
      <c r="N2419" t="s">
        <v>7263</v>
      </c>
      <c r="O2419" t="s">
        <v>23191</v>
      </c>
      <c r="P2419">
        <v>0</v>
      </c>
      <c r="Q2419">
        <v>0</v>
      </c>
      <c r="R2419">
        <v>1</v>
      </c>
    </row>
    <row r="2420" spans="1:18" x14ac:dyDescent="0.25">
      <c r="A2420" t="s">
        <v>7445</v>
      </c>
      <c r="B2420">
        <v>2016</v>
      </c>
      <c r="C2420">
        <v>2</v>
      </c>
      <c r="D2420">
        <v>20</v>
      </c>
      <c r="E2420" t="s">
        <v>7323</v>
      </c>
      <c r="F2420" s="1" t="s">
        <v>5207</v>
      </c>
      <c r="G2420" s="1" t="s">
        <v>21008</v>
      </c>
      <c r="H2420" s="1" t="s">
        <v>3201</v>
      </c>
      <c r="I2420" t="s">
        <v>7017</v>
      </c>
      <c r="J2420" t="s">
        <v>23</v>
      </c>
      <c r="K2420">
        <v>20</v>
      </c>
      <c r="L2420">
        <v>2818.6</v>
      </c>
      <c r="M2420">
        <v>140.93</v>
      </c>
      <c r="N2420" t="s">
        <v>7263</v>
      </c>
      <c r="O2420" t="s">
        <v>23191</v>
      </c>
      <c r="P2420">
        <v>0</v>
      </c>
      <c r="Q2420">
        <v>0</v>
      </c>
      <c r="R2420">
        <v>1</v>
      </c>
    </row>
    <row r="2421" spans="1:18" x14ac:dyDescent="0.25">
      <c r="A2421" t="s">
        <v>7445</v>
      </c>
      <c r="B2421">
        <v>2016</v>
      </c>
      <c r="C2421">
        <v>2</v>
      </c>
      <c r="D2421">
        <v>20</v>
      </c>
      <c r="E2421" t="s">
        <v>7323</v>
      </c>
      <c r="F2421" s="1" t="s">
        <v>5207</v>
      </c>
      <c r="G2421" s="1" t="s">
        <v>20931</v>
      </c>
      <c r="H2421" s="1" t="s">
        <v>3201</v>
      </c>
      <c r="I2421" t="s">
        <v>6539</v>
      </c>
      <c r="J2421" t="s">
        <v>23</v>
      </c>
      <c r="K2421">
        <v>14.7</v>
      </c>
      <c r="L2421">
        <v>1773.11</v>
      </c>
      <c r="M2421">
        <v>120.62</v>
      </c>
      <c r="N2421" t="s">
        <v>9106</v>
      </c>
      <c r="O2421" t="s">
        <v>9804</v>
      </c>
      <c r="P2421">
        <v>0</v>
      </c>
      <c r="Q2421">
        <v>0</v>
      </c>
      <c r="R2421">
        <v>1</v>
      </c>
    </row>
    <row r="2422" spans="1:18" x14ac:dyDescent="0.25">
      <c r="A2422" t="s">
        <v>7445</v>
      </c>
      <c r="B2422">
        <v>2016</v>
      </c>
      <c r="C2422">
        <v>2</v>
      </c>
      <c r="D2422">
        <v>20</v>
      </c>
      <c r="E2422" t="s">
        <v>7323</v>
      </c>
      <c r="F2422" s="1" t="s">
        <v>5207</v>
      </c>
      <c r="G2422" s="1" t="s">
        <v>20931</v>
      </c>
      <c r="H2422" s="1" t="s">
        <v>3201</v>
      </c>
      <c r="I2422" t="s">
        <v>6566</v>
      </c>
      <c r="J2422" t="s">
        <v>23</v>
      </c>
      <c r="K2422">
        <v>194</v>
      </c>
      <c r="L2422">
        <v>23646.66</v>
      </c>
      <c r="M2422">
        <v>121.89</v>
      </c>
      <c r="N2422" t="s">
        <v>9108</v>
      </c>
      <c r="O2422" t="s">
        <v>9806</v>
      </c>
      <c r="P2422">
        <v>0</v>
      </c>
      <c r="Q2422">
        <v>0</v>
      </c>
      <c r="R2422">
        <v>1</v>
      </c>
    </row>
    <row r="2423" spans="1:18" x14ac:dyDescent="0.25">
      <c r="A2423" t="s">
        <v>7445</v>
      </c>
      <c r="B2423">
        <v>2016</v>
      </c>
      <c r="C2423">
        <v>2</v>
      </c>
      <c r="D2423">
        <v>20</v>
      </c>
      <c r="E2423" t="s">
        <v>7323</v>
      </c>
      <c r="F2423" s="1" t="s">
        <v>5207</v>
      </c>
      <c r="G2423" s="1" t="s">
        <v>20573</v>
      </c>
      <c r="H2423" s="1" t="s">
        <v>3201</v>
      </c>
      <c r="I2423" t="s">
        <v>20741</v>
      </c>
      <c r="J2423" t="s">
        <v>23</v>
      </c>
      <c r="K2423">
        <v>4</v>
      </c>
      <c r="L2423">
        <v>386.92</v>
      </c>
      <c r="M2423">
        <v>96.73</v>
      </c>
      <c r="N2423" t="s">
        <v>7263</v>
      </c>
      <c r="O2423" t="s">
        <v>23191</v>
      </c>
      <c r="P2423">
        <v>0</v>
      </c>
      <c r="Q2423">
        <v>0</v>
      </c>
      <c r="R2423">
        <v>1</v>
      </c>
    </row>
    <row r="2424" spans="1:18" x14ac:dyDescent="0.25">
      <c r="A2424" t="s">
        <v>7445</v>
      </c>
      <c r="B2424">
        <v>2016</v>
      </c>
      <c r="C2424">
        <v>2</v>
      </c>
      <c r="D2424">
        <v>20</v>
      </c>
      <c r="E2424" t="s">
        <v>7323</v>
      </c>
      <c r="F2424" s="1" t="s">
        <v>5207</v>
      </c>
      <c r="G2424" s="1" t="s">
        <v>20573</v>
      </c>
      <c r="H2424" s="1" t="s">
        <v>3201</v>
      </c>
      <c r="I2424" t="s">
        <v>6350</v>
      </c>
      <c r="J2424" t="s">
        <v>23</v>
      </c>
      <c r="K2424">
        <v>4</v>
      </c>
      <c r="L2424">
        <v>460</v>
      </c>
      <c r="M2424">
        <v>115</v>
      </c>
      <c r="N2424" t="s">
        <v>6346</v>
      </c>
      <c r="O2424" t="s">
        <v>9906</v>
      </c>
      <c r="P2424">
        <v>0</v>
      </c>
      <c r="Q2424">
        <v>0</v>
      </c>
      <c r="R2424">
        <v>1</v>
      </c>
    </row>
    <row r="2425" spans="1:18" x14ac:dyDescent="0.25">
      <c r="A2425" t="s">
        <v>7445</v>
      </c>
      <c r="B2425">
        <v>2016</v>
      </c>
      <c r="C2425">
        <v>2</v>
      </c>
      <c r="D2425">
        <v>20</v>
      </c>
      <c r="E2425" t="s">
        <v>7323</v>
      </c>
      <c r="F2425" s="1" t="s">
        <v>5207</v>
      </c>
      <c r="G2425" s="1" t="s">
        <v>20573</v>
      </c>
      <c r="H2425" s="1" t="s">
        <v>3201</v>
      </c>
      <c r="I2425" t="s">
        <v>5362</v>
      </c>
      <c r="J2425" t="s">
        <v>23</v>
      </c>
      <c r="K2425">
        <v>16</v>
      </c>
      <c r="L2425">
        <v>1507.52</v>
      </c>
      <c r="M2425">
        <v>94.22</v>
      </c>
      <c r="N2425" t="s">
        <v>8972</v>
      </c>
      <c r="O2425" t="s">
        <v>9907</v>
      </c>
      <c r="P2425">
        <v>0</v>
      </c>
      <c r="Q2425">
        <v>0</v>
      </c>
      <c r="R2425">
        <v>1</v>
      </c>
    </row>
    <row r="2426" spans="1:18" x14ac:dyDescent="0.25">
      <c r="A2426" t="s">
        <v>7445</v>
      </c>
      <c r="B2426">
        <v>2016</v>
      </c>
      <c r="C2426">
        <v>2</v>
      </c>
      <c r="D2426">
        <v>20</v>
      </c>
      <c r="E2426" t="s">
        <v>7323</v>
      </c>
      <c r="F2426" s="1" t="s">
        <v>5207</v>
      </c>
      <c r="G2426" s="1" t="s">
        <v>20573</v>
      </c>
      <c r="H2426" s="1" t="s">
        <v>3201</v>
      </c>
      <c r="I2426" t="s">
        <v>5289</v>
      </c>
      <c r="J2426" t="s">
        <v>23</v>
      </c>
      <c r="K2426">
        <v>22</v>
      </c>
      <c r="L2426">
        <v>2072.84</v>
      </c>
      <c r="M2426">
        <v>94.22</v>
      </c>
      <c r="N2426" t="s">
        <v>8962</v>
      </c>
      <c r="O2426" t="s">
        <v>9908</v>
      </c>
      <c r="P2426">
        <v>0</v>
      </c>
      <c r="Q2426">
        <v>0</v>
      </c>
      <c r="R2426">
        <v>1</v>
      </c>
    </row>
    <row r="2427" spans="1:18" x14ac:dyDescent="0.25">
      <c r="A2427" t="s">
        <v>7445</v>
      </c>
      <c r="B2427">
        <v>2016</v>
      </c>
      <c r="C2427">
        <v>2</v>
      </c>
      <c r="D2427">
        <v>20</v>
      </c>
      <c r="E2427" t="s">
        <v>7323</v>
      </c>
      <c r="F2427" s="1" t="s">
        <v>5207</v>
      </c>
      <c r="G2427" s="1" t="s">
        <v>20573</v>
      </c>
      <c r="H2427" s="1" t="s">
        <v>3201</v>
      </c>
      <c r="I2427" t="s">
        <v>6076</v>
      </c>
      <c r="J2427" t="s">
        <v>23</v>
      </c>
      <c r="K2427">
        <v>180</v>
      </c>
      <c r="L2427">
        <v>18009</v>
      </c>
      <c r="M2427">
        <v>100.05</v>
      </c>
      <c r="N2427" t="s">
        <v>9049</v>
      </c>
      <c r="O2427" t="s">
        <v>9624</v>
      </c>
      <c r="P2427">
        <v>0</v>
      </c>
      <c r="Q2427">
        <v>0</v>
      </c>
      <c r="R2427">
        <v>1</v>
      </c>
    </row>
    <row r="2428" spans="1:18" x14ac:dyDescent="0.25">
      <c r="A2428" t="s">
        <v>7445</v>
      </c>
      <c r="B2428">
        <v>2016</v>
      </c>
      <c r="C2428">
        <v>2</v>
      </c>
      <c r="D2428">
        <v>20</v>
      </c>
      <c r="E2428" t="s">
        <v>7323</v>
      </c>
      <c r="F2428" s="1" t="s">
        <v>5207</v>
      </c>
      <c r="G2428" s="1" t="s">
        <v>20573</v>
      </c>
      <c r="H2428" s="1" t="s">
        <v>3201</v>
      </c>
      <c r="I2428" t="s">
        <v>6143</v>
      </c>
      <c r="J2428" t="s">
        <v>23</v>
      </c>
      <c r="K2428">
        <v>32</v>
      </c>
      <c r="L2428">
        <v>3201.6</v>
      </c>
      <c r="M2428">
        <v>100.05</v>
      </c>
      <c r="N2428" t="s">
        <v>9059</v>
      </c>
      <c r="O2428" t="s">
        <v>9858</v>
      </c>
      <c r="P2428">
        <v>0</v>
      </c>
      <c r="Q2428">
        <v>0</v>
      </c>
      <c r="R2428">
        <v>1</v>
      </c>
    </row>
    <row r="2429" spans="1:18" x14ac:dyDescent="0.25">
      <c r="A2429" t="s">
        <v>7445</v>
      </c>
      <c r="B2429">
        <v>2016</v>
      </c>
      <c r="C2429">
        <v>2</v>
      </c>
      <c r="D2429">
        <v>20</v>
      </c>
      <c r="E2429" t="s">
        <v>7323</v>
      </c>
      <c r="F2429" s="1" t="s">
        <v>5207</v>
      </c>
      <c r="G2429" s="1" t="s">
        <v>20573</v>
      </c>
      <c r="H2429" s="1" t="s">
        <v>3201</v>
      </c>
      <c r="I2429" t="s">
        <v>6134</v>
      </c>
      <c r="J2429" t="s">
        <v>23</v>
      </c>
      <c r="K2429">
        <v>195.5</v>
      </c>
      <c r="L2429">
        <v>19559.78</v>
      </c>
      <c r="M2429">
        <v>100.05</v>
      </c>
      <c r="N2429" t="s">
        <v>9058</v>
      </c>
      <c r="O2429" t="s">
        <v>9817</v>
      </c>
      <c r="P2429">
        <v>0</v>
      </c>
      <c r="Q2429">
        <v>0</v>
      </c>
      <c r="R2429">
        <v>1</v>
      </c>
    </row>
    <row r="2430" spans="1:18" x14ac:dyDescent="0.25">
      <c r="A2430" t="s">
        <v>7445</v>
      </c>
      <c r="B2430">
        <v>2016</v>
      </c>
      <c r="C2430">
        <v>2</v>
      </c>
      <c r="D2430">
        <v>20</v>
      </c>
      <c r="E2430" t="s">
        <v>7323</v>
      </c>
      <c r="F2430" s="1" t="s">
        <v>5207</v>
      </c>
      <c r="G2430" s="1" t="s">
        <v>20573</v>
      </c>
      <c r="H2430" s="1" t="s">
        <v>3201</v>
      </c>
      <c r="I2430" t="s">
        <v>6127</v>
      </c>
      <c r="J2430" t="s">
        <v>23</v>
      </c>
      <c r="K2430">
        <v>6</v>
      </c>
      <c r="L2430">
        <v>600.29999999999995</v>
      </c>
      <c r="M2430">
        <v>100.05</v>
      </c>
      <c r="N2430" t="s">
        <v>9057</v>
      </c>
      <c r="O2430" t="s">
        <v>9857</v>
      </c>
      <c r="P2430">
        <v>0</v>
      </c>
      <c r="Q2430">
        <v>0</v>
      </c>
      <c r="R2430">
        <v>1</v>
      </c>
    </row>
    <row r="2431" spans="1:18" x14ac:dyDescent="0.25">
      <c r="A2431" t="s">
        <v>7445</v>
      </c>
      <c r="B2431">
        <v>2016</v>
      </c>
      <c r="C2431">
        <v>2</v>
      </c>
      <c r="D2431">
        <v>20</v>
      </c>
      <c r="E2431" t="s">
        <v>7323</v>
      </c>
      <c r="F2431" s="1" t="s">
        <v>5207</v>
      </c>
      <c r="G2431" s="1" t="s">
        <v>20573</v>
      </c>
      <c r="H2431" s="1" t="s">
        <v>3201</v>
      </c>
      <c r="I2431" t="s">
        <v>6117</v>
      </c>
      <c r="J2431" t="s">
        <v>23</v>
      </c>
      <c r="K2431">
        <v>12.3</v>
      </c>
      <c r="L2431">
        <v>1230.6199999999999</v>
      </c>
      <c r="M2431">
        <v>100.05</v>
      </c>
      <c r="N2431" t="s">
        <v>9056</v>
      </c>
      <c r="O2431" t="s">
        <v>9819</v>
      </c>
      <c r="P2431">
        <v>0</v>
      </c>
      <c r="Q2431">
        <v>0</v>
      </c>
      <c r="R2431">
        <v>1</v>
      </c>
    </row>
    <row r="2432" spans="1:18" x14ac:dyDescent="0.25">
      <c r="A2432" t="s">
        <v>7445</v>
      </c>
      <c r="B2432">
        <v>2016</v>
      </c>
      <c r="C2432">
        <v>2</v>
      </c>
      <c r="D2432">
        <v>20</v>
      </c>
      <c r="E2432" t="s">
        <v>7323</v>
      </c>
      <c r="F2432" s="1" t="s">
        <v>5207</v>
      </c>
      <c r="G2432" s="1" t="s">
        <v>20573</v>
      </c>
      <c r="H2432" s="1" t="s">
        <v>3201</v>
      </c>
      <c r="I2432" t="s">
        <v>6069</v>
      </c>
      <c r="J2432" t="s">
        <v>23</v>
      </c>
      <c r="K2432">
        <v>10</v>
      </c>
      <c r="L2432">
        <v>976.6</v>
      </c>
      <c r="M2432">
        <v>97.66</v>
      </c>
      <c r="N2432" t="s">
        <v>9048</v>
      </c>
      <c r="O2432" t="s">
        <v>9802</v>
      </c>
      <c r="P2432">
        <v>0</v>
      </c>
      <c r="Q2432">
        <v>0</v>
      </c>
      <c r="R2432">
        <v>1</v>
      </c>
    </row>
    <row r="2433" spans="1:18" x14ac:dyDescent="0.25">
      <c r="A2433" t="s">
        <v>7445</v>
      </c>
      <c r="B2433">
        <v>2016</v>
      </c>
      <c r="C2433">
        <v>2</v>
      </c>
      <c r="D2433">
        <v>20</v>
      </c>
      <c r="E2433" t="s">
        <v>7323</v>
      </c>
      <c r="F2433" s="1" t="s">
        <v>5207</v>
      </c>
      <c r="G2433" s="1" t="s">
        <v>20573</v>
      </c>
      <c r="H2433" s="1" t="s">
        <v>3201</v>
      </c>
      <c r="I2433" t="s">
        <v>20791</v>
      </c>
      <c r="J2433" t="s">
        <v>23</v>
      </c>
      <c r="K2433">
        <v>44</v>
      </c>
      <c r="L2433">
        <v>4297.04</v>
      </c>
      <c r="M2433">
        <v>97.66</v>
      </c>
      <c r="N2433" t="s">
        <v>7263</v>
      </c>
      <c r="O2433" t="s">
        <v>23191</v>
      </c>
      <c r="P2433">
        <v>0</v>
      </c>
      <c r="Q2433">
        <v>0</v>
      </c>
      <c r="R2433">
        <v>1</v>
      </c>
    </row>
    <row r="2434" spans="1:18" x14ac:dyDescent="0.25">
      <c r="A2434" t="s">
        <v>7445</v>
      </c>
      <c r="B2434">
        <v>2016</v>
      </c>
      <c r="C2434">
        <v>2</v>
      </c>
      <c r="D2434">
        <v>20</v>
      </c>
      <c r="E2434" t="s">
        <v>7323</v>
      </c>
      <c r="F2434" s="1" t="s">
        <v>5207</v>
      </c>
      <c r="G2434" s="1" t="s">
        <v>20573</v>
      </c>
      <c r="H2434" s="1" t="s">
        <v>3201</v>
      </c>
      <c r="I2434" t="s">
        <v>20574</v>
      </c>
      <c r="J2434" t="s">
        <v>23</v>
      </c>
      <c r="K2434">
        <v>48</v>
      </c>
      <c r="L2434">
        <v>4687.68</v>
      </c>
      <c r="M2434">
        <v>97.66</v>
      </c>
      <c r="N2434" t="s">
        <v>7263</v>
      </c>
      <c r="O2434" t="s">
        <v>23191</v>
      </c>
      <c r="P2434">
        <v>0</v>
      </c>
      <c r="Q2434">
        <v>0</v>
      </c>
      <c r="R2434">
        <v>1</v>
      </c>
    </row>
    <row r="2435" spans="1:18" x14ac:dyDescent="0.25">
      <c r="A2435" t="s">
        <v>7445</v>
      </c>
      <c r="B2435">
        <v>2016</v>
      </c>
      <c r="C2435">
        <v>2</v>
      </c>
      <c r="D2435">
        <v>20</v>
      </c>
      <c r="E2435" t="s">
        <v>7323</v>
      </c>
      <c r="F2435" s="1" t="s">
        <v>5207</v>
      </c>
      <c r="G2435" s="1" t="s">
        <v>20573</v>
      </c>
      <c r="H2435" s="1" t="s">
        <v>3201</v>
      </c>
      <c r="I2435" t="s">
        <v>20780</v>
      </c>
      <c r="J2435" t="s">
        <v>23</v>
      </c>
      <c r="K2435">
        <v>162</v>
      </c>
      <c r="L2435">
        <v>15820.92</v>
      </c>
      <c r="M2435">
        <v>97.66</v>
      </c>
      <c r="N2435" t="s">
        <v>7263</v>
      </c>
      <c r="O2435" t="s">
        <v>23191</v>
      </c>
      <c r="P2435">
        <v>0</v>
      </c>
      <c r="Q2435">
        <v>0</v>
      </c>
      <c r="R2435">
        <v>1</v>
      </c>
    </row>
    <row r="2436" spans="1:18" x14ac:dyDescent="0.25">
      <c r="A2436" t="s">
        <v>7445</v>
      </c>
      <c r="B2436">
        <v>2016</v>
      </c>
      <c r="C2436">
        <v>2</v>
      </c>
      <c r="D2436">
        <v>20</v>
      </c>
      <c r="E2436" t="s">
        <v>7323</v>
      </c>
      <c r="F2436" s="1" t="s">
        <v>5207</v>
      </c>
      <c r="G2436" s="1" t="s">
        <v>20573</v>
      </c>
      <c r="H2436" s="1" t="s">
        <v>3201</v>
      </c>
      <c r="I2436" t="s">
        <v>6007</v>
      </c>
      <c r="J2436" t="s">
        <v>23</v>
      </c>
      <c r="K2436">
        <v>396</v>
      </c>
      <c r="L2436">
        <v>38673.360000000001</v>
      </c>
      <c r="M2436">
        <v>97.66</v>
      </c>
      <c r="N2436" t="s">
        <v>9044</v>
      </c>
      <c r="O2436" t="s">
        <v>9801</v>
      </c>
      <c r="P2436">
        <v>0</v>
      </c>
      <c r="Q2436">
        <v>0</v>
      </c>
      <c r="R2436">
        <v>1</v>
      </c>
    </row>
    <row r="2437" spans="1:18" x14ac:dyDescent="0.25">
      <c r="A2437" t="s">
        <v>7445</v>
      </c>
      <c r="B2437">
        <v>2016</v>
      </c>
      <c r="C2437">
        <v>2</v>
      </c>
      <c r="D2437">
        <v>20</v>
      </c>
      <c r="E2437" t="s">
        <v>7323</v>
      </c>
      <c r="F2437" s="1" t="s">
        <v>5207</v>
      </c>
      <c r="G2437" s="1" t="s">
        <v>20573</v>
      </c>
      <c r="H2437" s="1" t="s">
        <v>3201</v>
      </c>
      <c r="I2437" t="s">
        <v>20766</v>
      </c>
      <c r="J2437" t="s">
        <v>23</v>
      </c>
      <c r="K2437">
        <v>54</v>
      </c>
      <c r="L2437">
        <v>5273.64</v>
      </c>
      <c r="M2437">
        <v>97.66</v>
      </c>
      <c r="N2437" t="s">
        <v>9043</v>
      </c>
      <c r="O2437" t="s">
        <v>9854</v>
      </c>
      <c r="P2437">
        <v>0</v>
      </c>
      <c r="Q2437">
        <v>0</v>
      </c>
      <c r="R2437">
        <v>1</v>
      </c>
    </row>
    <row r="2438" spans="1:18" x14ac:dyDescent="0.25">
      <c r="A2438" t="s">
        <v>7445</v>
      </c>
      <c r="B2438">
        <v>2016</v>
      </c>
      <c r="C2438">
        <v>2</v>
      </c>
      <c r="D2438">
        <v>20</v>
      </c>
      <c r="E2438" t="s">
        <v>7323</v>
      </c>
      <c r="F2438" s="1" t="s">
        <v>5207</v>
      </c>
      <c r="G2438" s="1" t="s">
        <v>20573</v>
      </c>
      <c r="H2438" s="1" t="s">
        <v>3201</v>
      </c>
      <c r="I2438" t="s">
        <v>5508</v>
      </c>
      <c r="J2438" t="s">
        <v>23</v>
      </c>
      <c r="K2438">
        <v>56</v>
      </c>
      <c r="L2438">
        <v>5276.32</v>
      </c>
      <c r="M2438">
        <v>94.22</v>
      </c>
      <c r="N2438" t="s">
        <v>8988</v>
      </c>
      <c r="O2438" t="s">
        <v>9910</v>
      </c>
      <c r="P2438">
        <v>0</v>
      </c>
      <c r="Q2438">
        <v>0</v>
      </c>
      <c r="R2438">
        <v>1</v>
      </c>
    </row>
    <row r="2439" spans="1:18" x14ac:dyDescent="0.25">
      <c r="A2439" t="s">
        <v>7445</v>
      </c>
      <c r="B2439">
        <v>2016</v>
      </c>
      <c r="C2439">
        <v>2</v>
      </c>
      <c r="D2439">
        <v>20</v>
      </c>
      <c r="E2439" t="s">
        <v>7323</v>
      </c>
      <c r="F2439" s="1" t="s">
        <v>5207</v>
      </c>
      <c r="G2439" s="1" t="s">
        <v>20573</v>
      </c>
      <c r="H2439" s="1" t="s">
        <v>3201</v>
      </c>
      <c r="I2439" t="s">
        <v>5594</v>
      </c>
      <c r="J2439" t="s">
        <v>23</v>
      </c>
      <c r="K2439">
        <v>16.899999999999999</v>
      </c>
      <c r="L2439">
        <v>1502.41</v>
      </c>
      <c r="M2439">
        <v>88.9</v>
      </c>
      <c r="N2439" t="s">
        <v>8995</v>
      </c>
      <c r="O2439" t="s">
        <v>9794</v>
      </c>
      <c r="P2439">
        <v>0</v>
      </c>
      <c r="Q2439">
        <v>0</v>
      </c>
      <c r="R2439">
        <v>1</v>
      </c>
    </row>
    <row r="2440" spans="1:18" x14ac:dyDescent="0.25">
      <c r="A2440" t="s">
        <v>7445</v>
      </c>
      <c r="B2440">
        <v>2016</v>
      </c>
      <c r="C2440">
        <v>2</v>
      </c>
      <c r="D2440">
        <v>20</v>
      </c>
      <c r="E2440" t="s">
        <v>7323</v>
      </c>
      <c r="F2440" s="1" t="s">
        <v>5207</v>
      </c>
      <c r="G2440" s="1" t="s">
        <v>20573</v>
      </c>
      <c r="H2440" s="1" t="s">
        <v>3201</v>
      </c>
      <c r="I2440" t="s">
        <v>20649</v>
      </c>
      <c r="J2440" t="s">
        <v>23</v>
      </c>
      <c r="K2440">
        <v>2.2999999999999998</v>
      </c>
      <c r="L2440">
        <v>205.21</v>
      </c>
      <c r="M2440">
        <v>89.22</v>
      </c>
      <c r="N2440" t="s">
        <v>7263</v>
      </c>
      <c r="O2440" t="s">
        <v>23191</v>
      </c>
      <c r="P2440">
        <v>0</v>
      </c>
      <c r="Q2440">
        <v>0</v>
      </c>
      <c r="R2440">
        <v>1</v>
      </c>
    </row>
    <row r="2441" spans="1:18" x14ac:dyDescent="0.25">
      <c r="A2441" t="s">
        <v>7445</v>
      </c>
      <c r="B2441">
        <v>2016</v>
      </c>
      <c r="C2441">
        <v>2</v>
      </c>
      <c r="D2441">
        <v>20</v>
      </c>
      <c r="E2441" t="s">
        <v>7323</v>
      </c>
      <c r="F2441" s="1" t="s">
        <v>5207</v>
      </c>
      <c r="G2441" s="1" t="s">
        <v>20573</v>
      </c>
      <c r="H2441" s="1" t="s">
        <v>3201</v>
      </c>
      <c r="I2441" t="s">
        <v>5300</v>
      </c>
      <c r="J2441" t="s">
        <v>23</v>
      </c>
      <c r="K2441">
        <v>6</v>
      </c>
      <c r="L2441">
        <v>814.44</v>
      </c>
      <c r="M2441">
        <v>135.74</v>
      </c>
      <c r="N2441" t="s">
        <v>8968</v>
      </c>
      <c r="O2441" t="s">
        <v>9911</v>
      </c>
      <c r="P2441">
        <v>0</v>
      </c>
      <c r="Q2441">
        <v>0</v>
      </c>
      <c r="R2441">
        <v>1</v>
      </c>
    </row>
    <row r="2442" spans="1:18" x14ac:dyDescent="0.25">
      <c r="A2442" t="s">
        <v>7445</v>
      </c>
      <c r="B2442">
        <v>2016</v>
      </c>
      <c r="C2442">
        <v>2</v>
      </c>
      <c r="D2442">
        <v>20</v>
      </c>
      <c r="E2442" t="s">
        <v>7323</v>
      </c>
      <c r="F2442" s="1" t="s">
        <v>5207</v>
      </c>
      <c r="G2442" s="1" t="s">
        <v>20573</v>
      </c>
      <c r="H2442" s="1" t="s">
        <v>3201</v>
      </c>
      <c r="I2442" t="s">
        <v>5298</v>
      </c>
      <c r="J2442" t="s">
        <v>23</v>
      </c>
      <c r="K2442">
        <v>20</v>
      </c>
      <c r="L2442">
        <v>2022.2</v>
      </c>
      <c r="M2442">
        <v>101.11</v>
      </c>
      <c r="N2442" t="s">
        <v>8967</v>
      </c>
      <c r="O2442" t="s">
        <v>9912</v>
      </c>
      <c r="P2442">
        <v>0</v>
      </c>
      <c r="Q2442">
        <v>0</v>
      </c>
      <c r="R2442">
        <v>1</v>
      </c>
    </row>
    <row r="2443" spans="1:18" x14ac:dyDescent="0.25">
      <c r="A2443" t="s">
        <v>7445</v>
      </c>
      <c r="B2443">
        <v>2016</v>
      </c>
      <c r="C2443">
        <v>2</v>
      </c>
      <c r="D2443">
        <v>20</v>
      </c>
      <c r="E2443" t="s">
        <v>7323</v>
      </c>
      <c r="F2443" s="1" t="s">
        <v>5207</v>
      </c>
      <c r="G2443" s="1" t="s">
        <v>20573</v>
      </c>
      <c r="H2443" s="1" t="s">
        <v>3201</v>
      </c>
      <c r="I2443" t="s">
        <v>5293</v>
      </c>
      <c r="J2443" t="s">
        <v>23</v>
      </c>
      <c r="K2443">
        <v>18</v>
      </c>
      <c r="L2443">
        <v>1695.96</v>
      </c>
      <c r="M2443">
        <v>94.22</v>
      </c>
      <c r="N2443" t="s">
        <v>8963</v>
      </c>
      <c r="O2443" t="s">
        <v>9913</v>
      </c>
      <c r="P2443">
        <v>0</v>
      </c>
      <c r="Q2443">
        <v>0</v>
      </c>
      <c r="R2443">
        <v>1</v>
      </c>
    </row>
    <row r="2444" spans="1:18" x14ac:dyDescent="0.25">
      <c r="A2444" t="s">
        <v>7445</v>
      </c>
      <c r="B2444">
        <v>2016</v>
      </c>
      <c r="C2444">
        <v>2</v>
      </c>
      <c r="D2444">
        <v>20</v>
      </c>
      <c r="E2444" t="s">
        <v>7323</v>
      </c>
      <c r="F2444" s="1" t="s">
        <v>5207</v>
      </c>
      <c r="G2444" s="1" t="s">
        <v>20573</v>
      </c>
      <c r="H2444" s="1" t="s">
        <v>3201</v>
      </c>
      <c r="I2444" t="s">
        <v>20809</v>
      </c>
      <c r="J2444" t="s">
        <v>23</v>
      </c>
      <c r="K2444">
        <v>49.1</v>
      </c>
      <c r="L2444">
        <v>4912.46</v>
      </c>
      <c r="M2444">
        <v>100.05</v>
      </c>
      <c r="N2444" t="s">
        <v>7263</v>
      </c>
      <c r="O2444" t="s">
        <v>23191</v>
      </c>
      <c r="P2444">
        <v>0</v>
      </c>
      <c r="Q2444">
        <v>0</v>
      </c>
      <c r="R2444">
        <v>1</v>
      </c>
    </row>
    <row r="2445" spans="1:18" x14ac:dyDescent="0.25">
      <c r="A2445" t="s">
        <v>7445</v>
      </c>
      <c r="B2445">
        <v>2016</v>
      </c>
      <c r="C2445">
        <v>2</v>
      </c>
      <c r="D2445">
        <v>20</v>
      </c>
      <c r="E2445" t="s">
        <v>7323</v>
      </c>
      <c r="F2445" s="1" t="s">
        <v>5207</v>
      </c>
      <c r="G2445" s="1" t="s">
        <v>20931</v>
      </c>
      <c r="H2445" s="1" t="s">
        <v>3201</v>
      </c>
      <c r="I2445" t="s">
        <v>6414</v>
      </c>
      <c r="J2445" t="s">
        <v>23</v>
      </c>
      <c r="K2445">
        <v>44</v>
      </c>
      <c r="L2445">
        <v>5235.5600000000004</v>
      </c>
      <c r="M2445">
        <v>118.99</v>
      </c>
      <c r="N2445" t="s">
        <v>9102</v>
      </c>
      <c r="O2445" t="s">
        <v>9914</v>
      </c>
      <c r="P2445">
        <v>0</v>
      </c>
      <c r="Q2445">
        <v>0</v>
      </c>
      <c r="R2445">
        <v>1</v>
      </c>
    </row>
    <row r="2446" spans="1:18" x14ac:dyDescent="0.25">
      <c r="A2446" t="s">
        <v>7445</v>
      </c>
      <c r="B2446">
        <v>2016</v>
      </c>
      <c r="C2446">
        <v>2</v>
      </c>
      <c r="D2446">
        <v>20</v>
      </c>
      <c r="E2446" t="s">
        <v>7323</v>
      </c>
      <c r="F2446" s="1" t="s">
        <v>5207</v>
      </c>
      <c r="G2446" s="1" t="s">
        <v>20931</v>
      </c>
      <c r="H2446" s="1" t="s">
        <v>3201</v>
      </c>
      <c r="I2446" t="s">
        <v>6440</v>
      </c>
      <c r="J2446" t="s">
        <v>23</v>
      </c>
      <c r="K2446">
        <v>4</v>
      </c>
      <c r="L2446">
        <v>492.16</v>
      </c>
      <c r="M2446">
        <v>123.04</v>
      </c>
      <c r="N2446" t="s">
        <v>9103</v>
      </c>
      <c r="O2446" t="s">
        <v>9900</v>
      </c>
      <c r="P2446">
        <v>0</v>
      </c>
      <c r="Q2446">
        <v>0</v>
      </c>
      <c r="R2446">
        <v>1</v>
      </c>
    </row>
    <row r="2447" spans="1:18" x14ac:dyDescent="0.25">
      <c r="A2447" t="s">
        <v>7445</v>
      </c>
      <c r="B2447">
        <v>2016</v>
      </c>
      <c r="C2447">
        <v>2</v>
      </c>
      <c r="D2447">
        <v>20</v>
      </c>
      <c r="E2447" t="s">
        <v>7323</v>
      </c>
      <c r="F2447" s="1" t="s">
        <v>5207</v>
      </c>
      <c r="G2447" s="1" t="s">
        <v>20931</v>
      </c>
      <c r="H2447" s="1" t="s">
        <v>3201</v>
      </c>
      <c r="I2447" t="s">
        <v>6688</v>
      </c>
      <c r="J2447" t="s">
        <v>23</v>
      </c>
      <c r="K2447">
        <v>2</v>
      </c>
      <c r="L2447">
        <v>239.58</v>
      </c>
      <c r="M2447">
        <v>119.79</v>
      </c>
      <c r="N2447" t="s">
        <v>9117</v>
      </c>
      <c r="O2447" t="s">
        <v>9915</v>
      </c>
      <c r="P2447">
        <v>0</v>
      </c>
      <c r="Q2447">
        <v>0</v>
      </c>
      <c r="R2447">
        <v>1</v>
      </c>
    </row>
    <row r="2448" spans="1:18" x14ac:dyDescent="0.25">
      <c r="A2448" t="s">
        <v>7445</v>
      </c>
      <c r="B2448">
        <v>2016</v>
      </c>
      <c r="C2448">
        <v>2</v>
      </c>
      <c r="D2448">
        <v>20</v>
      </c>
      <c r="E2448" t="s">
        <v>7323</v>
      </c>
      <c r="F2448" s="1" t="s">
        <v>5207</v>
      </c>
      <c r="G2448" s="1" t="s">
        <v>21008</v>
      </c>
      <c r="H2448" s="1" t="s">
        <v>3201</v>
      </c>
      <c r="I2448" t="s">
        <v>21007</v>
      </c>
      <c r="J2448" t="s">
        <v>23</v>
      </c>
      <c r="K2448">
        <v>4</v>
      </c>
      <c r="L2448">
        <v>563.72</v>
      </c>
      <c r="M2448">
        <v>140.93</v>
      </c>
      <c r="N2448" t="s">
        <v>7263</v>
      </c>
      <c r="O2448" t="s">
        <v>23191</v>
      </c>
      <c r="P2448">
        <v>0</v>
      </c>
      <c r="Q2448">
        <v>0</v>
      </c>
      <c r="R2448">
        <v>1</v>
      </c>
    </row>
    <row r="2449" spans="1:18" x14ac:dyDescent="0.25">
      <c r="A2449" t="s">
        <v>7445</v>
      </c>
      <c r="B2449">
        <v>2016</v>
      </c>
      <c r="C2449">
        <v>2</v>
      </c>
      <c r="D2449">
        <v>20</v>
      </c>
      <c r="E2449" t="s">
        <v>7323</v>
      </c>
      <c r="F2449" s="1" t="s">
        <v>5207</v>
      </c>
      <c r="G2449" s="1" t="s">
        <v>21008</v>
      </c>
      <c r="H2449" s="1" t="s">
        <v>3201</v>
      </c>
      <c r="I2449" t="s">
        <v>21014</v>
      </c>
      <c r="J2449" t="s">
        <v>23</v>
      </c>
      <c r="K2449">
        <v>2</v>
      </c>
      <c r="L2449">
        <v>281.86</v>
      </c>
      <c r="M2449">
        <v>140.93</v>
      </c>
      <c r="N2449" t="s">
        <v>7263</v>
      </c>
      <c r="O2449" t="s">
        <v>23191</v>
      </c>
      <c r="P2449">
        <v>0</v>
      </c>
      <c r="Q2449">
        <v>0</v>
      </c>
      <c r="R2449">
        <v>1</v>
      </c>
    </row>
    <row r="2450" spans="1:18" x14ac:dyDescent="0.25">
      <c r="A2450" t="s">
        <v>7445</v>
      </c>
      <c r="B2450">
        <v>2016</v>
      </c>
      <c r="C2450">
        <v>2</v>
      </c>
      <c r="D2450">
        <v>20</v>
      </c>
      <c r="E2450" t="s">
        <v>7323</v>
      </c>
      <c r="F2450" s="1" t="s">
        <v>5207</v>
      </c>
      <c r="G2450" s="1" t="s">
        <v>21008</v>
      </c>
      <c r="H2450" s="1" t="s">
        <v>3201</v>
      </c>
      <c r="I2450" t="s">
        <v>7068</v>
      </c>
      <c r="J2450" t="s">
        <v>23</v>
      </c>
      <c r="K2450">
        <v>2</v>
      </c>
      <c r="L2450">
        <v>281.86</v>
      </c>
      <c r="M2450">
        <v>140.93</v>
      </c>
      <c r="N2450" t="s">
        <v>9371</v>
      </c>
      <c r="O2450" t="s">
        <v>9918</v>
      </c>
      <c r="P2450">
        <v>0</v>
      </c>
      <c r="Q2450">
        <v>0</v>
      </c>
      <c r="R2450">
        <v>1</v>
      </c>
    </row>
    <row r="2451" spans="1:18" x14ac:dyDescent="0.25">
      <c r="A2451" t="s">
        <v>7445</v>
      </c>
      <c r="B2451">
        <v>2016</v>
      </c>
      <c r="C2451">
        <v>2</v>
      </c>
      <c r="D2451">
        <v>20</v>
      </c>
      <c r="E2451" t="s">
        <v>7323</v>
      </c>
      <c r="F2451" s="1" t="s">
        <v>5207</v>
      </c>
      <c r="G2451" s="1" t="s">
        <v>21008</v>
      </c>
      <c r="H2451" s="1" t="s">
        <v>3201</v>
      </c>
      <c r="I2451" t="s">
        <v>6891</v>
      </c>
      <c r="J2451" t="s">
        <v>23</v>
      </c>
      <c r="K2451">
        <v>6</v>
      </c>
      <c r="L2451">
        <v>787.26</v>
      </c>
      <c r="M2451">
        <v>131.21</v>
      </c>
      <c r="N2451" t="s">
        <v>9355</v>
      </c>
      <c r="O2451" t="s">
        <v>9916</v>
      </c>
      <c r="P2451">
        <v>0</v>
      </c>
      <c r="Q2451">
        <v>0</v>
      </c>
      <c r="R2451">
        <v>1</v>
      </c>
    </row>
    <row r="2452" spans="1:18" x14ac:dyDescent="0.25">
      <c r="A2452" t="s">
        <v>7445</v>
      </c>
      <c r="B2452">
        <v>2016</v>
      </c>
      <c r="C2452">
        <v>2</v>
      </c>
      <c r="D2452">
        <v>20</v>
      </c>
      <c r="E2452" t="s">
        <v>7323</v>
      </c>
      <c r="F2452" s="1" t="s">
        <v>5207</v>
      </c>
      <c r="G2452" s="1" t="s">
        <v>21008</v>
      </c>
      <c r="H2452" s="1" t="s">
        <v>3201</v>
      </c>
      <c r="I2452" t="s">
        <v>6906</v>
      </c>
      <c r="J2452" t="s">
        <v>23</v>
      </c>
      <c r="K2452">
        <v>2</v>
      </c>
      <c r="L2452">
        <v>262.42</v>
      </c>
      <c r="M2452">
        <v>131.21</v>
      </c>
      <c r="N2452" t="s">
        <v>7263</v>
      </c>
      <c r="O2452" t="s">
        <v>23191</v>
      </c>
      <c r="P2452">
        <v>0</v>
      </c>
      <c r="Q2452">
        <v>0</v>
      </c>
      <c r="R2452">
        <v>1</v>
      </c>
    </row>
    <row r="2453" spans="1:18" x14ac:dyDescent="0.25">
      <c r="A2453" t="s">
        <v>7445</v>
      </c>
      <c r="B2453">
        <v>2016</v>
      </c>
      <c r="C2453">
        <v>2</v>
      </c>
      <c r="D2453">
        <v>20</v>
      </c>
      <c r="E2453" t="s">
        <v>7323</v>
      </c>
      <c r="F2453" s="1" t="s">
        <v>5207</v>
      </c>
      <c r="G2453" s="1" t="s">
        <v>21008</v>
      </c>
      <c r="H2453" s="1" t="s">
        <v>3201</v>
      </c>
      <c r="I2453" t="s">
        <v>21045</v>
      </c>
      <c r="J2453" t="s">
        <v>23</v>
      </c>
      <c r="K2453">
        <v>2</v>
      </c>
      <c r="L2453">
        <v>262.42</v>
      </c>
      <c r="M2453">
        <v>131.21</v>
      </c>
      <c r="N2453" t="s">
        <v>7263</v>
      </c>
      <c r="O2453" t="s">
        <v>23191</v>
      </c>
      <c r="P2453">
        <v>0</v>
      </c>
      <c r="Q2453">
        <v>0</v>
      </c>
      <c r="R2453">
        <v>1</v>
      </c>
    </row>
    <row r="2454" spans="1:18" x14ac:dyDescent="0.25">
      <c r="A2454" t="s">
        <v>7839</v>
      </c>
      <c r="B2454">
        <v>2016</v>
      </c>
      <c r="C2454">
        <v>12</v>
      </c>
      <c r="D2454">
        <v>28</v>
      </c>
      <c r="E2454" t="s">
        <v>7471</v>
      </c>
      <c r="F2454" s="1" t="s">
        <v>5207</v>
      </c>
      <c r="G2454" s="1" t="s">
        <v>20573</v>
      </c>
      <c r="H2454" s="1" t="s">
        <v>7263</v>
      </c>
      <c r="I2454" t="s">
        <v>20873</v>
      </c>
      <c r="J2454" t="s">
        <v>23</v>
      </c>
      <c r="K2454">
        <v>413.25</v>
      </c>
      <c r="L2454">
        <v>79550.63</v>
      </c>
      <c r="M2454">
        <v>192.5</v>
      </c>
      <c r="N2454" t="s">
        <v>9082</v>
      </c>
      <c r="O2454" t="s">
        <v>9476</v>
      </c>
      <c r="P2454">
        <v>0</v>
      </c>
      <c r="Q2454">
        <v>2.3301008403514442E-2</v>
      </c>
      <c r="R2454">
        <v>4</v>
      </c>
    </row>
    <row r="2455" spans="1:18" x14ac:dyDescent="0.25">
      <c r="A2455" t="s">
        <v>7992</v>
      </c>
      <c r="B2455">
        <v>2017</v>
      </c>
      <c r="C2455">
        <v>4</v>
      </c>
      <c r="D2455">
        <v>18</v>
      </c>
      <c r="E2455" t="s">
        <v>7358</v>
      </c>
      <c r="F2455" s="1" t="s">
        <v>5207</v>
      </c>
      <c r="G2455" s="1" t="s">
        <v>21109</v>
      </c>
      <c r="H2455" s="1" t="s">
        <v>7263</v>
      </c>
      <c r="I2455" t="s">
        <v>6878</v>
      </c>
      <c r="J2455" t="s">
        <v>38</v>
      </c>
      <c r="K2455">
        <v>200</v>
      </c>
      <c r="L2455">
        <v>137.49</v>
      </c>
      <c r="M2455">
        <v>0.69</v>
      </c>
      <c r="N2455" t="s">
        <v>6878</v>
      </c>
      <c r="O2455" t="s">
        <v>9845</v>
      </c>
      <c r="P2455">
        <v>0</v>
      </c>
      <c r="Q2455">
        <v>0</v>
      </c>
      <c r="R2455">
        <v>2</v>
      </c>
    </row>
    <row r="2456" spans="1:18" x14ac:dyDescent="0.25">
      <c r="A2456" t="s">
        <v>15632</v>
      </c>
      <c r="B2456">
        <v>2019</v>
      </c>
      <c r="C2456">
        <v>9</v>
      </c>
      <c r="D2456">
        <v>25</v>
      </c>
      <c r="E2456" t="s">
        <v>226</v>
      </c>
      <c r="F2456" s="1" t="s">
        <v>3205</v>
      </c>
      <c r="G2456" s="1" t="s">
        <v>3384</v>
      </c>
      <c r="H2456" s="1" t="s">
        <v>3206</v>
      </c>
      <c r="I2456" t="s">
        <v>17339</v>
      </c>
      <c r="J2456" t="s">
        <v>23</v>
      </c>
      <c r="K2456">
        <v>2855</v>
      </c>
      <c r="L2456">
        <v>139895</v>
      </c>
      <c r="M2456">
        <v>49</v>
      </c>
      <c r="N2456" t="s">
        <v>2148</v>
      </c>
      <c r="O2456" t="s">
        <v>9552</v>
      </c>
      <c r="P2456">
        <v>0</v>
      </c>
      <c r="Q2456">
        <v>0</v>
      </c>
      <c r="R2456">
        <v>3</v>
      </c>
    </row>
    <row r="2457" spans="1:18" x14ac:dyDescent="0.25">
      <c r="A2457" t="s">
        <v>2866</v>
      </c>
      <c r="B2457">
        <v>2018</v>
      </c>
      <c r="C2457">
        <v>10</v>
      </c>
      <c r="D2457">
        <v>4</v>
      </c>
      <c r="E2457" t="s">
        <v>1620</v>
      </c>
      <c r="F2457" s="1" t="s">
        <v>3205</v>
      </c>
      <c r="G2457" s="1" t="s">
        <v>3384</v>
      </c>
      <c r="H2457" s="1" t="s">
        <v>3206</v>
      </c>
      <c r="I2457" t="s">
        <v>17065</v>
      </c>
      <c r="J2457" t="s">
        <v>23</v>
      </c>
      <c r="K2457">
        <v>8270</v>
      </c>
      <c r="L2457">
        <v>380420</v>
      </c>
      <c r="M2457">
        <v>46</v>
      </c>
      <c r="N2457" t="s">
        <v>163</v>
      </c>
      <c r="O2457" t="s">
        <v>9505</v>
      </c>
      <c r="P2457">
        <v>3.8218627714528705E-2</v>
      </c>
      <c r="Q2457">
        <v>0</v>
      </c>
      <c r="R2457">
        <v>4</v>
      </c>
    </row>
    <row r="2458" spans="1:18" x14ac:dyDescent="0.25">
      <c r="A2458" t="s">
        <v>2866</v>
      </c>
      <c r="B2458">
        <v>2018</v>
      </c>
      <c r="C2458">
        <v>10</v>
      </c>
      <c r="D2458">
        <v>4</v>
      </c>
      <c r="E2458" t="s">
        <v>1620</v>
      </c>
      <c r="F2458" s="1" t="s">
        <v>3205</v>
      </c>
      <c r="G2458" s="1" t="s">
        <v>3384</v>
      </c>
      <c r="H2458" s="1" t="s">
        <v>3206</v>
      </c>
      <c r="I2458" t="s">
        <v>17070</v>
      </c>
      <c r="J2458" t="s">
        <v>23</v>
      </c>
      <c r="K2458">
        <v>8593</v>
      </c>
      <c r="L2458">
        <v>399574.5</v>
      </c>
      <c r="M2458">
        <v>46.5</v>
      </c>
      <c r="N2458" t="s">
        <v>645</v>
      </c>
      <c r="O2458" t="s">
        <v>9450</v>
      </c>
      <c r="P2458">
        <v>9.1123449223886266E-2</v>
      </c>
      <c r="Q2458">
        <v>0</v>
      </c>
      <c r="R2458">
        <v>4</v>
      </c>
    </row>
    <row r="2459" spans="1:18" x14ac:dyDescent="0.25">
      <c r="A2459" t="s">
        <v>2866</v>
      </c>
      <c r="B2459">
        <v>2018</v>
      </c>
      <c r="C2459">
        <v>10</v>
      </c>
      <c r="D2459">
        <v>4</v>
      </c>
      <c r="E2459" t="s">
        <v>1620</v>
      </c>
      <c r="F2459" s="1" t="s">
        <v>3205</v>
      </c>
      <c r="G2459" s="1" t="s">
        <v>3384</v>
      </c>
      <c r="H2459" s="1" t="s">
        <v>3206</v>
      </c>
      <c r="I2459" t="s">
        <v>17027</v>
      </c>
      <c r="J2459" t="s">
        <v>23</v>
      </c>
      <c r="K2459">
        <v>1415</v>
      </c>
      <c r="L2459">
        <v>65090</v>
      </c>
      <c r="M2459">
        <v>46</v>
      </c>
      <c r="N2459" t="s">
        <v>163</v>
      </c>
      <c r="O2459" t="s">
        <v>9505</v>
      </c>
      <c r="P2459">
        <v>3.8218627714528705E-2</v>
      </c>
      <c r="Q2459">
        <v>0</v>
      </c>
      <c r="R2459">
        <v>4</v>
      </c>
    </row>
    <row r="2460" spans="1:18" x14ac:dyDescent="0.25">
      <c r="A2460" t="s">
        <v>2866</v>
      </c>
      <c r="B2460">
        <v>2018</v>
      </c>
      <c r="C2460">
        <v>10</v>
      </c>
      <c r="D2460">
        <v>4</v>
      </c>
      <c r="E2460" t="s">
        <v>1620</v>
      </c>
      <c r="F2460" s="1" t="s">
        <v>3205</v>
      </c>
      <c r="G2460" s="1" t="s">
        <v>3384</v>
      </c>
      <c r="H2460" s="1" t="s">
        <v>3206</v>
      </c>
      <c r="I2460" t="s">
        <v>17029</v>
      </c>
      <c r="J2460" t="s">
        <v>23</v>
      </c>
      <c r="K2460">
        <v>1428</v>
      </c>
      <c r="L2460">
        <v>66402</v>
      </c>
      <c r="M2460">
        <v>46.5</v>
      </c>
      <c r="N2460" t="s">
        <v>645</v>
      </c>
      <c r="O2460" t="s">
        <v>9450</v>
      </c>
      <c r="P2460">
        <v>9.1123449223886266E-2</v>
      </c>
      <c r="Q2460">
        <v>0</v>
      </c>
      <c r="R2460">
        <v>4</v>
      </c>
    </row>
    <row r="2461" spans="1:18" x14ac:dyDescent="0.25">
      <c r="A2461" t="s">
        <v>1434</v>
      </c>
      <c r="B2461">
        <v>2017</v>
      </c>
      <c r="C2461">
        <v>3</v>
      </c>
      <c r="D2461">
        <v>2</v>
      </c>
      <c r="E2461" t="s">
        <v>1435</v>
      </c>
      <c r="F2461" s="1" t="s">
        <v>3205</v>
      </c>
      <c r="G2461" s="1" t="s">
        <v>3863</v>
      </c>
      <c r="H2461" s="1" t="s">
        <v>3206</v>
      </c>
      <c r="I2461" t="s">
        <v>19054</v>
      </c>
      <c r="J2461" t="s">
        <v>23</v>
      </c>
      <c r="K2461">
        <v>20392</v>
      </c>
      <c r="L2461">
        <v>815672.66</v>
      </c>
      <c r="M2461">
        <v>40</v>
      </c>
      <c r="N2461" t="s">
        <v>9332</v>
      </c>
      <c r="O2461" t="s">
        <v>9531</v>
      </c>
      <c r="P2461">
        <v>0</v>
      </c>
      <c r="Q2461">
        <v>0</v>
      </c>
      <c r="R2461">
        <v>1</v>
      </c>
    </row>
    <row r="2462" spans="1:18" x14ac:dyDescent="0.25">
      <c r="A2462" t="s">
        <v>1904</v>
      </c>
      <c r="B2462">
        <v>2017</v>
      </c>
      <c r="C2462">
        <v>10</v>
      </c>
      <c r="D2462">
        <v>13</v>
      </c>
      <c r="E2462" t="s">
        <v>1594</v>
      </c>
      <c r="F2462" s="1" t="s">
        <v>3205</v>
      </c>
      <c r="G2462" s="1" t="s">
        <v>3863</v>
      </c>
      <c r="H2462" s="1" t="s">
        <v>3206</v>
      </c>
      <c r="I2462" t="s">
        <v>18923</v>
      </c>
      <c r="J2462" t="s">
        <v>23</v>
      </c>
      <c r="K2462">
        <v>19762</v>
      </c>
      <c r="L2462">
        <v>808008.89</v>
      </c>
      <c r="M2462">
        <v>40.89</v>
      </c>
      <c r="N2462" t="s">
        <v>9332</v>
      </c>
      <c r="O2462" t="s">
        <v>9531</v>
      </c>
      <c r="P2462">
        <v>0</v>
      </c>
      <c r="Q2462">
        <v>0</v>
      </c>
      <c r="R2462">
        <v>4</v>
      </c>
    </row>
    <row r="2463" spans="1:18" x14ac:dyDescent="0.25">
      <c r="A2463" t="s">
        <v>10249</v>
      </c>
      <c r="B2463">
        <v>2019</v>
      </c>
      <c r="C2463">
        <v>2</v>
      </c>
      <c r="D2463">
        <v>11</v>
      </c>
      <c r="E2463" t="s">
        <v>15721</v>
      </c>
      <c r="F2463" s="1" t="s">
        <v>3205</v>
      </c>
      <c r="G2463" s="1" t="s">
        <v>3863</v>
      </c>
      <c r="H2463" s="1" t="s">
        <v>3206</v>
      </c>
      <c r="I2463" t="s">
        <v>19300</v>
      </c>
      <c r="J2463" t="s">
        <v>23</v>
      </c>
      <c r="K2463">
        <v>10925</v>
      </c>
      <c r="L2463">
        <v>497087.5</v>
      </c>
      <c r="M2463">
        <v>45.5</v>
      </c>
      <c r="N2463" t="s">
        <v>9307</v>
      </c>
      <c r="O2463" t="s">
        <v>9445</v>
      </c>
      <c r="P2463">
        <v>3.6019547837424074E-2</v>
      </c>
      <c r="Q2463">
        <v>0</v>
      </c>
      <c r="R2463">
        <v>1</v>
      </c>
    </row>
    <row r="2464" spans="1:18" x14ac:dyDescent="0.25">
      <c r="A2464" t="s">
        <v>10249</v>
      </c>
      <c r="B2464">
        <v>2019</v>
      </c>
      <c r="C2464">
        <v>2</v>
      </c>
      <c r="D2464">
        <v>11</v>
      </c>
      <c r="E2464" t="s">
        <v>15721</v>
      </c>
      <c r="F2464" s="1" t="s">
        <v>3205</v>
      </c>
      <c r="G2464" s="1" t="s">
        <v>3863</v>
      </c>
      <c r="H2464" s="1" t="s">
        <v>3204</v>
      </c>
      <c r="I2464" t="s">
        <v>19586</v>
      </c>
      <c r="J2464" t="s">
        <v>23</v>
      </c>
      <c r="K2464">
        <v>2725</v>
      </c>
      <c r="L2464">
        <v>119355</v>
      </c>
      <c r="M2464">
        <v>43.8</v>
      </c>
      <c r="N2464" t="s">
        <v>9304</v>
      </c>
      <c r="O2464" t="s">
        <v>23328</v>
      </c>
      <c r="P2464">
        <v>0</v>
      </c>
      <c r="Q2464">
        <v>0</v>
      </c>
      <c r="R2464">
        <v>1</v>
      </c>
    </row>
    <row r="2465" spans="1:18" x14ac:dyDescent="0.25">
      <c r="A2465" t="s">
        <v>10249</v>
      </c>
      <c r="B2465">
        <v>2019</v>
      </c>
      <c r="C2465">
        <v>2</v>
      </c>
      <c r="D2465">
        <v>11</v>
      </c>
      <c r="E2465" t="s">
        <v>15721</v>
      </c>
      <c r="F2465" s="1" t="s">
        <v>3205</v>
      </c>
      <c r="G2465" s="1" t="s">
        <v>3863</v>
      </c>
      <c r="H2465" s="1" t="s">
        <v>3204</v>
      </c>
      <c r="I2465" t="s">
        <v>19588</v>
      </c>
      <c r="J2465" t="s">
        <v>23</v>
      </c>
      <c r="K2465">
        <v>8050</v>
      </c>
      <c r="L2465">
        <v>352590</v>
      </c>
      <c r="M2465">
        <v>43.8</v>
      </c>
      <c r="N2465" t="s">
        <v>9307</v>
      </c>
      <c r="O2465" t="s">
        <v>9748</v>
      </c>
      <c r="P2465">
        <v>0</v>
      </c>
      <c r="Q2465">
        <v>0</v>
      </c>
      <c r="R2465">
        <v>1</v>
      </c>
    </row>
    <row r="2466" spans="1:18" x14ac:dyDescent="0.25">
      <c r="A2466" t="s">
        <v>10721</v>
      </c>
      <c r="B2466">
        <v>2019</v>
      </c>
      <c r="C2466">
        <v>4</v>
      </c>
      <c r="D2466">
        <v>6</v>
      </c>
      <c r="E2466" t="s">
        <v>2641</v>
      </c>
      <c r="F2466" s="1" t="s">
        <v>3205</v>
      </c>
      <c r="G2466" s="1" t="s">
        <v>3863</v>
      </c>
      <c r="H2466" s="1" t="s">
        <v>3206</v>
      </c>
      <c r="I2466" t="s">
        <v>19219</v>
      </c>
      <c r="J2466" t="s">
        <v>23</v>
      </c>
      <c r="K2466">
        <v>5120</v>
      </c>
      <c r="L2466">
        <v>287616</v>
      </c>
      <c r="M2466">
        <v>56.18</v>
      </c>
      <c r="N2466" t="s">
        <v>9329</v>
      </c>
      <c r="O2466" t="s">
        <v>9493</v>
      </c>
      <c r="P2466">
        <v>0</v>
      </c>
      <c r="Q2466">
        <v>0</v>
      </c>
      <c r="R2466">
        <v>2</v>
      </c>
    </row>
    <row r="2467" spans="1:18" x14ac:dyDescent="0.25">
      <c r="A2467" t="s">
        <v>10721</v>
      </c>
      <c r="B2467">
        <v>2019</v>
      </c>
      <c r="C2467">
        <v>4</v>
      </c>
      <c r="D2467">
        <v>6</v>
      </c>
      <c r="E2467" t="s">
        <v>2641</v>
      </c>
      <c r="F2467" s="1" t="s">
        <v>3205</v>
      </c>
      <c r="G2467" s="1" t="s">
        <v>3863</v>
      </c>
      <c r="H2467" s="1" t="s">
        <v>3206</v>
      </c>
      <c r="I2467" t="s">
        <v>19221</v>
      </c>
      <c r="J2467" t="s">
        <v>23</v>
      </c>
      <c r="K2467">
        <v>9890</v>
      </c>
      <c r="L2467">
        <v>524417.26</v>
      </c>
      <c r="M2467">
        <v>53.03</v>
      </c>
      <c r="N2467" t="s">
        <v>9347</v>
      </c>
      <c r="O2467" t="s">
        <v>9542</v>
      </c>
      <c r="P2467">
        <v>8.0289698840596724E-2</v>
      </c>
      <c r="Q2467">
        <v>0</v>
      </c>
      <c r="R2467">
        <v>2</v>
      </c>
    </row>
    <row r="2468" spans="1:18" x14ac:dyDescent="0.25">
      <c r="A2468" t="s">
        <v>10721</v>
      </c>
      <c r="B2468">
        <v>2019</v>
      </c>
      <c r="C2468">
        <v>4</v>
      </c>
      <c r="D2468">
        <v>6</v>
      </c>
      <c r="E2468" t="s">
        <v>2641</v>
      </c>
      <c r="F2468" s="1" t="s">
        <v>3205</v>
      </c>
      <c r="G2468" s="1" t="s">
        <v>3216</v>
      </c>
      <c r="H2468" s="1" t="s">
        <v>3206</v>
      </c>
      <c r="I2468" t="s">
        <v>4731</v>
      </c>
      <c r="J2468" t="s">
        <v>23</v>
      </c>
      <c r="K2468">
        <v>1010</v>
      </c>
      <c r="L2468">
        <v>56736.76</v>
      </c>
      <c r="M2468">
        <v>56.18</v>
      </c>
      <c r="N2468" t="e">
        <v>#N/A</v>
      </c>
      <c r="O2468" t="e">
        <v>#N/A</v>
      </c>
      <c r="P2468">
        <v>0</v>
      </c>
      <c r="Q2468">
        <v>0</v>
      </c>
      <c r="R2468">
        <v>2</v>
      </c>
    </row>
    <row r="2469" spans="1:18" x14ac:dyDescent="0.25">
      <c r="A2469" t="s">
        <v>10721</v>
      </c>
      <c r="B2469">
        <v>2019</v>
      </c>
      <c r="C2469">
        <v>4</v>
      </c>
      <c r="D2469">
        <v>6</v>
      </c>
      <c r="E2469" t="s">
        <v>2641</v>
      </c>
      <c r="F2469" s="1" t="s">
        <v>3205</v>
      </c>
      <c r="G2469" s="1" t="s">
        <v>3863</v>
      </c>
      <c r="H2469" s="1" t="s">
        <v>3206</v>
      </c>
      <c r="I2469" t="s">
        <v>19664</v>
      </c>
      <c r="J2469" t="s">
        <v>23</v>
      </c>
      <c r="K2469">
        <v>3750</v>
      </c>
      <c r="L2469">
        <v>198843.76</v>
      </c>
      <c r="M2469">
        <v>53.03</v>
      </c>
      <c r="N2469" t="s">
        <v>9307</v>
      </c>
      <c r="O2469" t="s">
        <v>9445</v>
      </c>
      <c r="P2469">
        <v>3.6019547837424074E-2</v>
      </c>
      <c r="Q2469">
        <v>0</v>
      </c>
      <c r="R2469">
        <v>2</v>
      </c>
    </row>
    <row r="2470" spans="1:18" x14ac:dyDescent="0.25">
      <c r="A2470" t="s">
        <v>16494</v>
      </c>
      <c r="B2470">
        <v>2019</v>
      </c>
      <c r="C2470">
        <v>12</v>
      </c>
      <c r="D2470">
        <v>7</v>
      </c>
      <c r="E2470" t="s">
        <v>16065</v>
      </c>
      <c r="F2470" s="1" t="s">
        <v>5207</v>
      </c>
      <c r="G2470" s="1" t="s">
        <v>21054</v>
      </c>
      <c r="H2470" s="1" t="s">
        <v>7263</v>
      </c>
      <c r="I2470" t="s">
        <v>21066</v>
      </c>
      <c r="J2470" t="s">
        <v>38</v>
      </c>
      <c r="K2470">
        <v>115</v>
      </c>
      <c r="L2470">
        <v>56200.5</v>
      </c>
      <c r="M2470">
        <v>488.7</v>
      </c>
      <c r="N2470" t="s">
        <v>7263</v>
      </c>
      <c r="O2470" t="s">
        <v>23274</v>
      </c>
      <c r="P2470">
        <v>0</v>
      </c>
      <c r="Q2470">
        <v>0</v>
      </c>
      <c r="R2470">
        <v>4</v>
      </c>
    </row>
    <row r="2471" spans="1:18" x14ac:dyDescent="0.25">
      <c r="A2471" t="s">
        <v>7728</v>
      </c>
      <c r="B2471">
        <v>2016</v>
      </c>
      <c r="C2471">
        <v>9</v>
      </c>
      <c r="D2471">
        <v>1</v>
      </c>
      <c r="E2471" t="s">
        <v>7471</v>
      </c>
      <c r="F2471" s="1" t="s">
        <v>5207</v>
      </c>
      <c r="G2471" s="1" t="s">
        <v>20573</v>
      </c>
      <c r="H2471" s="1" t="s">
        <v>3201</v>
      </c>
      <c r="I2471" t="s">
        <v>20689</v>
      </c>
      <c r="J2471" t="s">
        <v>23</v>
      </c>
      <c r="K2471">
        <v>340</v>
      </c>
      <c r="L2471">
        <v>39100</v>
      </c>
      <c r="M2471">
        <v>115</v>
      </c>
      <c r="N2471" t="s">
        <v>7263</v>
      </c>
      <c r="O2471" t="s">
        <v>23191</v>
      </c>
      <c r="P2471">
        <v>0</v>
      </c>
      <c r="Q2471">
        <v>0</v>
      </c>
      <c r="R2471">
        <v>3</v>
      </c>
    </row>
    <row r="2472" spans="1:18" x14ac:dyDescent="0.25">
      <c r="A2472" t="s">
        <v>1121</v>
      </c>
      <c r="B2472">
        <v>2016</v>
      </c>
      <c r="C2472">
        <v>10</v>
      </c>
      <c r="D2472">
        <v>5</v>
      </c>
      <c r="E2472" t="s">
        <v>226</v>
      </c>
      <c r="F2472" s="1" t="s">
        <v>3205</v>
      </c>
      <c r="G2472" s="1" t="s">
        <v>3384</v>
      </c>
      <c r="H2472" s="1" t="s">
        <v>3206</v>
      </c>
      <c r="I2472" t="s">
        <v>17079</v>
      </c>
      <c r="J2472" t="s">
        <v>23</v>
      </c>
      <c r="K2472">
        <v>20230</v>
      </c>
      <c r="L2472">
        <v>799085</v>
      </c>
      <c r="M2472">
        <v>39.5</v>
      </c>
      <c r="N2472" t="s">
        <v>170</v>
      </c>
      <c r="O2472" t="s">
        <v>9516</v>
      </c>
      <c r="P2472">
        <v>3.660242098978287E-2</v>
      </c>
      <c r="Q2472">
        <v>0</v>
      </c>
      <c r="R2472">
        <v>4</v>
      </c>
    </row>
    <row r="2473" spans="1:18" x14ac:dyDescent="0.25">
      <c r="A2473" t="s">
        <v>7817</v>
      </c>
      <c r="B2473">
        <v>2016</v>
      </c>
      <c r="C2473">
        <v>12</v>
      </c>
      <c r="D2473">
        <v>12</v>
      </c>
      <c r="E2473" t="s">
        <v>7304</v>
      </c>
      <c r="F2473" s="1" t="s">
        <v>5207</v>
      </c>
      <c r="G2473" s="1" t="s">
        <v>21008</v>
      </c>
      <c r="H2473" s="1" t="s">
        <v>7263</v>
      </c>
      <c r="I2473" t="s">
        <v>21039</v>
      </c>
      <c r="J2473" t="s">
        <v>23</v>
      </c>
      <c r="K2473">
        <v>56</v>
      </c>
      <c r="L2473">
        <v>6072.64</v>
      </c>
      <c r="M2473">
        <v>108.44</v>
      </c>
      <c r="N2473" t="s">
        <v>7263</v>
      </c>
      <c r="O2473" t="s">
        <v>23274</v>
      </c>
      <c r="P2473">
        <v>0</v>
      </c>
      <c r="Q2473">
        <v>0</v>
      </c>
      <c r="R2473">
        <v>4</v>
      </c>
    </row>
    <row r="2474" spans="1:18" x14ac:dyDescent="0.25">
      <c r="A2474" t="s">
        <v>7906</v>
      </c>
      <c r="B2474">
        <v>2017</v>
      </c>
      <c r="C2474">
        <v>2</v>
      </c>
      <c r="D2474">
        <v>16</v>
      </c>
      <c r="E2474" t="s">
        <v>7323</v>
      </c>
      <c r="F2474" s="1" t="s">
        <v>5207</v>
      </c>
      <c r="G2474" s="1" t="s">
        <v>20573</v>
      </c>
      <c r="H2474" s="1" t="s">
        <v>3201</v>
      </c>
      <c r="I2474" t="s">
        <v>20729</v>
      </c>
      <c r="J2474" t="s">
        <v>23</v>
      </c>
      <c r="K2474">
        <v>90</v>
      </c>
      <c r="L2474">
        <v>13082.4</v>
      </c>
      <c r="M2474">
        <v>145.36000000000001</v>
      </c>
      <c r="N2474" t="s">
        <v>7263</v>
      </c>
      <c r="O2474" t="s">
        <v>23191</v>
      </c>
      <c r="P2474">
        <v>0</v>
      </c>
      <c r="Q2474">
        <v>0</v>
      </c>
      <c r="R2474">
        <v>1</v>
      </c>
    </row>
    <row r="2475" spans="1:18" x14ac:dyDescent="0.25">
      <c r="A2475" t="s">
        <v>7906</v>
      </c>
      <c r="B2475">
        <v>2017</v>
      </c>
      <c r="C2475">
        <v>2</v>
      </c>
      <c r="D2475">
        <v>16</v>
      </c>
      <c r="E2475" t="s">
        <v>7323</v>
      </c>
      <c r="F2475" s="1" t="s">
        <v>5207</v>
      </c>
      <c r="G2475" s="1" t="s">
        <v>20573</v>
      </c>
      <c r="H2475" s="1" t="s">
        <v>3201</v>
      </c>
      <c r="I2475" t="s">
        <v>20825</v>
      </c>
      <c r="J2475" t="s">
        <v>23</v>
      </c>
      <c r="K2475">
        <v>277</v>
      </c>
      <c r="L2475">
        <v>42131.7</v>
      </c>
      <c r="M2475">
        <v>152.1</v>
      </c>
      <c r="N2475" t="s">
        <v>7263</v>
      </c>
      <c r="O2475" t="s">
        <v>23191</v>
      </c>
      <c r="P2475">
        <v>0</v>
      </c>
      <c r="Q2475">
        <v>0</v>
      </c>
      <c r="R2475">
        <v>1</v>
      </c>
    </row>
    <row r="2476" spans="1:18" x14ac:dyDescent="0.25">
      <c r="A2476" t="s">
        <v>7906</v>
      </c>
      <c r="B2476">
        <v>2017</v>
      </c>
      <c r="C2476">
        <v>2</v>
      </c>
      <c r="D2476">
        <v>16</v>
      </c>
      <c r="E2476" t="s">
        <v>7323</v>
      </c>
      <c r="F2476" s="1" t="s">
        <v>5207</v>
      </c>
      <c r="G2476" s="1" t="s">
        <v>20573</v>
      </c>
      <c r="H2476" s="1" t="s">
        <v>3201</v>
      </c>
      <c r="I2476" t="s">
        <v>20775</v>
      </c>
      <c r="J2476" t="s">
        <v>23</v>
      </c>
      <c r="K2476">
        <v>284</v>
      </c>
      <c r="L2476">
        <v>43210.6</v>
      </c>
      <c r="M2476">
        <v>152.15</v>
      </c>
      <c r="N2476" t="s">
        <v>9044</v>
      </c>
      <c r="O2476" t="s">
        <v>9801</v>
      </c>
      <c r="P2476">
        <v>0</v>
      </c>
      <c r="Q2476">
        <v>0</v>
      </c>
      <c r="R2476">
        <v>1</v>
      </c>
    </row>
    <row r="2477" spans="1:18" x14ac:dyDescent="0.25">
      <c r="A2477" t="s">
        <v>7906</v>
      </c>
      <c r="B2477">
        <v>2017</v>
      </c>
      <c r="C2477">
        <v>2</v>
      </c>
      <c r="D2477">
        <v>16</v>
      </c>
      <c r="E2477" t="s">
        <v>7323</v>
      </c>
      <c r="F2477" s="1" t="s">
        <v>5207</v>
      </c>
      <c r="G2477" s="1" t="s">
        <v>20573</v>
      </c>
      <c r="H2477" s="1" t="s">
        <v>3201</v>
      </c>
      <c r="I2477" t="s">
        <v>6066</v>
      </c>
      <c r="J2477" t="s">
        <v>23</v>
      </c>
      <c r="K2477">
        <v>12</v>
      </c>
      <c r="L2477">
        <v>1825.8</v>
      </c>
      <c r="M2477">
        <v>152.15</v>
      </c>
      <c r="N2477" t="s">
        <v>9048</v>
      </c>
      <c r="O2477" t="s">
        <v>9802</v>
      </c>
      <c r="P2477">
        <v>0</v>
      </c>
      <c r="Q2477">
        <v>0</v>
      </c>
      <c r="R2477">
        <v>1</v>
      </c>
    </row>
    <row r="2478" spans="1:18" x14ac:dyDescent="0.25">
      <c r="A2478" t="s">
        <v>7906</v>
      </c>
      <c r="B2478">
        <v>2017</v>
      </c>
      <c r="C2478">
        <v>2</v>
      </c>
      <c r="D2478">
        <v>16</v>
      </c>
      <c r="E2478" t="s">
        <v>7323</v>
      </c>
      <c r="F2478" s="1" t="s">
        <v>5207</v>
      </c>
      <c r="G2478" s="1" t="s">
        <v>20931</v>
      </c>
      <c r="H2478" s="1" t="s">
        <v>3201</v>
      </c>
      <c r="I2478" t="s">
        <v>20978</v>
      </c>
      <c r="J2478" t="s">
        <v>23</v>
      </c>
      <c r="K2478">
        <v>201</v>
      </c>
      <c r="L2478">
        <v>31758</v>
      </c>
      <c r="M2478">
        <v>158</v>
      </c>
      <c r="N2478" t="s">
        <v>7263</v>
      </c>
      <c r="O2478" t="s">
        <v>23191</v>
      </c>
      <c r="P2478">
        <v>0</v>
      </c>
      <c r="Q2478">
        <v>0</v>
      </c>
      <c r="R2478">
        <v>1</v>
      </c>
    </row>
    <row r="2479" spans="1:18" x14ac:dyDescent="0.25">
      <c r="A2479" t="s">
        <v>7906</v>
      </c>
      <c r="B2479">
        <v>2017</v>
      </c>
      <c r="C2479">
        <v>2</v>
      </c>
      <c r="D2479">
        <v>16</v>
      </c>
      <c r="E2479" t="s">
        <v>7323</v>
      </c>
      <c r="F2479" s="1" t="s">
        <v>5207</v>
      </c>
      <c r="G2479" s="1" t="s">
        <v>21008</v>
      </c>
      <c r="H2479" s="1" t="s">
        <v>3201</v>
      </c>
      <c r="I2479" t="s">
        <v>7016</v>
      </c>
      <c r="J2479" t="s">
        <v>23</v>
      </c>
      <c r="K2479">
        <v>51</v>
      </c>
      <c r="L2479">
        <v>7300.65</v>
      </c>
      <c r="M2479">
        <v>143.15</v>
      </c>
      <c r="N2479" t="s">
        <v>9364</v>
      </c>
      <c r="O2479" t="s">
        <v>9821</v>
      </c>
      <c r="P2479">
        <v>0</v>
      </c>
      <c r="Q2479">
        <v>0</v>
      </c>
      <c r="R2479">
        <v>1</v>
      </c>
    </row>
    <row r="2480" spans="1:18" x14ac:dyDescent="0.25">
      <c r="A2480" t="s">
        <v>7906</v>
      </c>
      <c r="B2480">
        <v>2017</v>
      </c>
      <c r="C2480">
        <v>2</v>
      </c>
      <c r="D2480">
        <v>16</v>
      </c>
      <c r="E2480" t="s">
        <v>7323</v>
      </c>
      <c r="F2480" s="1" t="s">
        <v>5207</v>
      </c>
      <c r="G2480" s="1" t="s">
        <v>21008</v>
      </c>
      <c r="H2480" s="1" t="s">
        <v>3201</v>
      </c>
      <c r="I2480" t="s">
        <v>7002</v>
      </c>
      <c r="J2480" t="s">
        <v>23</v>
      </c>
      <c r="K2480">
        <v>107</v>
      </c>
      <c r="L2480">
        <v>16253.3</v>
      </c>
      <c r="M2480">
        <v>151.9</v>
      </c>
      <c r="N2480" t="s">
        <v>7263</v>
      </c>
      <c r="O2480" t="s">
        <v>23191</v>
      </c>
      <c r="P2480">
        <v>0</v>
      </c>
      <c r="Q2480">
        <v>0</v>
      </c>
      <c r="R2480">
        <v>1</v>
      </c>
    </row>
    <row r="2481" spans="1:18" x14ac:dyDescent="0.25">
      <c r="A2481" t="s">
        <v>7906</v>
      </c>
      <c r="B2481">
        <v>2017</v>
      </c>
      <c r="C2481">
        <v>2</v>
      </c>
      <c r="D2481">
        <v>16</v>
      </c>
      <c r="E2481" t="s">
        <v>7323</v>
      </c>
      <c r="F2481" s="1" t="s">
        <v>5207</v>
      </c>
      <c r="G2481" s="1" t="s">
        <v>21008</v>
      </c>
      <c r="H2481" s="1" t="s">
        <v>3201</v>
      </c>
      <c r="I2481" t="s">
        <v>7017</v>
      </c>
      <c r="J2481" t="s">
        <v>23</v>
      </c>
      <c r="K2481">
        <v>58.7</v>
      </c>
      <c r="L2481">
        <v>8916.5300000000007</v>
      </c>
      <c r="M2481">
        <v>151.9</v>
      </c>
      <c r="N2481" t="s">
        <v>7263</v>
      </c>
      <c r="O2481" t="s">
        <v>23191</v>
      </c>
      <c r="P2481">
        <v>0</v>
      </c>
      <c r="Q2481">
        <v>0</v>
      </c>
      <c r="R2481">
        <v>1</v>
      </c>
    </row>
    <row r="2482" spans="1:18" x14ac:dyDescent="0.25">
      <c r="A2482" t="s">
        <v>7906</v>
      </c>
      <c r="B2482">
        <v>2017</v>
      </c>
      <c r="C2482">
        <v>2</v>
      </c>
      <c r="D2482">
        <v>16</v>
      </c>
      <c r="E2482" t="s">
        <v>7323</v>
      </c>
      <c r="F2482" s="1" t="s">
        <v>5207</v>
      </c>
      <c r="G2482" s="1" t="s">
        <v>20573</v>
      </c>
      <c r="H2482" s="1" t="s">
        <v>3201</v>
      </c>
      <c r="I2482" t="s">
        <v>6037</v>
      </c>
      <c r="J2482" t="s">
        <v>23</v>
      </c>
      <c r="K2482">
        <v>431</v>
      </c>
      <c r="L2482">
        <v>65576.649999999994</v>
      </c>
      <c r="M2482">
        <v>152.15</v>
      </c>
      <c r="N2482" t="s">
        <v>9046</v>
      </c>
      <c r="O2482" t="s">
        <v>9855</v>
      </c>
      <c r="P2482">
        <v>0</v>
      </c>
      <c r="Q2482">
        <v>0</v>
      </c>
      <c r="R2482">
        <v>1</v>
      </c>
    </row>
    <row r="2483" spans="1:18" x14ac:dyDescent="0.25">
      <c r="A2483" t="s">
        <v>7906</v>
      </c>
      <c r="B2483">
        <v>2017</v>
      </c>
      <c r="C2483">
        <v>2</v>
      </c>
      <c r="D2483">
        <v>16</v>
      </c>
      <c r="E2483" t="s">
        <v>7323</v>
      </c>
      <c r="F2483" s="1" t="s">
        <v>5207</v>
      </c>
      <c r="G2483" s="1" t="s">
        <v>20573</v>
      </c>
      <c r="H2483" s="1" t="s">
        <v>3201</v>
      </c>
      <c r="I2483" t="s">
        <v>20827</v>
      </c>
      <c r="J2483" t="s">
        <v>23</v>
      </c>
      <c r="K2483">
        <v>274</v>
      </c>
      <c r="L2483">
        <v>41675.410000000003</v>
      </c>
      <c r="M2483">
        <v>152.1</v>
      </c>
      <c r="N2483" t="s">
        <v>7263</v>
      </c>
      <c r="O2483" t="s">
        <v>23191</v>
      </c>
      <c r="P2483">
        <v>0</v>
      </c>
      <c r="Q2483">
        <v>0</v>
      </c>
      <c r="R2483">
        <v>1</v>
      </c>
    </row>
    <row r="2484" spans="1:18" x14ac:dyDescent="0.25">
      <c r="A2484" t="s">
        <v>7906</v>
      </c>
      <c r="B2484">
        <v>2017</v>
      </c>
      <c r="C2484">
        <v>2</v>
      </c>
      <c r="D2484">
        <v>16</v>
      </c>
      <c r="E2484" t="s">
        <v>7323</v>
      </c>
      <c r="F2484" s="1" t="s">
        <v>5207</v>
      </c>
      <c r="G2484" s="1" t="s">
        <v>21008</v>
      </c>
      <c r="H2484" s="1" t="s">
        <v>3201</v>
      </c>
      <c r="I2484" t="s">
        <v>7001</v>
      </c>
      <c r="J2484" t="s">
        <v>23</v>
      </c>
      <c r="K2484">
        <v>161</v>
      </c>
      <c r="L2484">
        <v>23047.14</v>
      </c>
      <c r="M2484">
        <v>143.15</v>
      </c>
      <c r="N2484" t="s">
        <v>9363</v>
      </c>
      <c r="O2484" t="s">
        <v>9811</v>
      </c>
      <c r="P2484">
        <v>0</v>
      </c>
      <c r="Q2484">
        <v>0</v>
      </c>
      <c r="R2484">
        <v>1</v>
      </c>
    </row>
    <row r="2485" spans="1:18" x14ac:dyDescent="0.25">
      <c r="A2485" t="s">
        <v>7906</v>
      </c>
      <c r="B2485">
        <v>2017</v>
      </c>
      <c r="C2485">
        <v>2</v>
      </c>
      <c r="D2485">
        <v>16</v>
      </c>
      <c r="E2485" t="s">
        <v>7323</v>
      </c>
      <c r="F2485" s="1" t="s">
        <v>5207</v>
      </c>
      <c r="G2485" s="1" t="s">
        <v>20573</v>
      </c>
      <c r="H2485" s="1" t="s">
        <v>3201</v>
      </c>
      <c r="I2485" t="s">
        <v>20783</v>
      </c>
      <c r="J2485" t="s">
        <v>23</v>
      </c>
      <c r="K2485">
        <v>279</v>
      </c>
      <c r="L2485">
        <v>42449.85</v>
      </c>
      <c r="M2485">
        <v>152.15</v>
      </c>
      <c r="N2485" t="s">
        <v>7263</v>
      </c>
      <c r="O2485" t="s">
        <v>23191</v>
      </c>
      <c r="P2485">
        <v>0</v>
      </c>
      <c r="Q2485">
        <v>0</v>
      </c>
      <c r="R2485">
        <v>1</v>
      </c>
    </row>
    <row r="2486" spans="1:18" x14ac:dyDescent="0.25">
      <c r="A2486" t="s">
        <v>7906</v>
      </c>
      <c r="B2486">
        <v>2017</v>
      </c>
      <c r="C2486">
        <v>2</v>
      </c>
      <c r="D2486">
        <v>16</v>
      </c>
      <c r="E2486" t="s">
        <v>7323</v>
      </c>
      <c r="F2486" s="1" t="s">
        <v>5207</v>
      </c>
      <c r="G2486" s="1" t="s">
        <v>20573</v>
      </c>
      <c r="H2486" s="1" t="s">
        <v>3201</v>
      </c>
      <c r="I2486" t="s">
        <v>6073</v>
      </c>
      <c r="J2486" t="s">
        <v>23</v>
      </c>
      <c r="K2486">
        <v>282</v>
      </c>
      <c r="L2486">
        <v>42892.2</v>
      </c>
      <c r="M2486">
        <v>152.1</v>
      </c>
      <c r="N2486" t="s">
        <v>9049</v>
      </c>
      <c r="O2486" t="s">
        <v>9624</v>
      </c>
      <c r="P2486">
        <v>0</v>
      </c>
      <c r="Q2486">
        <v>0</v>
      </c>
      <c r="R2486">
        <v>1</v>
      </c>
    </row>
    <row r="2487" spans="1:18" x14ac:dyDescent="0.25">
      <c r="A2487" t="s">
        <v>10903</v>
      </c>
      <c r="B2487">
        <v>2019</v>
      </c>
      <c r="C2487">
        <v>5</v>
      </c>
      <c r="D2487">
        <v>20</v>
      </c>
      <c r="E2487" t="s">
        <v>226</v>
      </c>
      <c r="F2487" s="1" t="s">
        <v>3205</v>
      </c>
      <c r="G2487" s="1" t="s">
        <v>3863</v>
      </c>
      <c r="H2487" s="1" t="s">
        <v>3206</v>
      </c>
      <c r="I2487" t="s">
        <v>19206</v>
      </c>
      <c r="J2487" t="s">
        <v>23</v>
      </c>
      <c r="K2487">
        <v>4690</v>
      </c>
      <c r="L2487">
        <v>227465</v>
      </c>
      <c r="M2487">
        <v>48.5</v>
      </c>
      <c r="N2487" t="s">
        <v>9305</v>
      </c>
      <c r="O2487" t="s">
        <v>9530</v>
      </c>
      <c r="P2487">
        <v>3.1450189480311259E-2</v>
      </c>
      <c r="Q2487">
        <v>0</v>
      </c>
      <c r="R2487">
        <v>2</v>
      </c>
    </row>
    <row r="2488" spans="1:18" x14ac:dyDescent="0.25">
      <c r="A2488" t="s">
        <v>10903</v>
      </c>
      <c r="B2488">
        <v>2019</v>
      </c>
      <c r="C2488">
        <v>5</v>
      </c>
      <c r="D2488">
        <v>20</v>
      </c>
      <c r="E2488" t="s">
        <v>226</v>
      </c>
      <c r="F2488" s="1" t="s">
        <v>3205</v>
      </c>
      <c r="G2488" s="1" t="s">
        <v>3863</v>
      </c>
      <c r="H2488" s="1" t="s">
        <v>3206</v>
      </c>
      <c r="I2488" t="s">
        <v>19300</v>
      </c>
      <c r="J2488" t="s">
        <v>23</v>
      </c>
      <c r="K2488">
        <v>19420</v>
      </c>
      <c r="L2488">
        <v>951580</v>
      </c>
      <c r="M2488">
        <v>49</v>
      </c>
      <c r="N2488" t="s">
        <v>9307</v>
      </c>
      <c r="O2488" t="s">
        <v>9445</v>
      </c>
      <c r="P2488">
        <v>3.6019547837424074E-2</v>
      </c>
      <c r="Q2488">
        <v>0</v>
      </c>
      <c r="R2488">
        <v>2</v>
      </c>
    </row>
    <row r="2489" spans="1:18" x14ac:dyDescent="0.25">
      <c r="A2489" t="s">
        <v>7679</v>
      </c>
      <c r="B2489">
        <v>2016</v>
      </c>
      <c r="C2489">
        <v>8</v>
      </c>
      <c r="D2489">
        <v>15</v>
      </c>
      <c r="E2489" t="s">
        <v>7471</v>
      </c>
      <c r="F2489" s="1" t="s">
        <v>5207</v>
      </c>
      <c r="G2489" s="1" t="s">
        <v>20573</v>
      </c>
      <c r="H2489" s="1" t="s">
        <v>3201</v>
      </c>
      <c r="I2489" t="s">
        <v>5731</v>
      </c>
      <c r="J2489" t="s">
        <v>23</v>
      </c>
      <c r="K2489">
        <v>1008</v>
      </c>
      <c r="L2489">
        <v>115920</v>
      </c>
      <c r="M2489">
        <v>115</v>
      </c>
      <c r="N2489" t="s">
        <v>9014</v>
      </c>
      <c r="O2489" t="s">
        <v>9477</v>
      </c>
      <c r="P2489">
        <v>0</v>
      </c>
      <c r="Q2489">
        <v>0</v>
      </c>
      <c r="R2489">
        <v>3</v>
      </c>
    </row>
    <row r="2490" spans="1:18" x14ac:dyDescent="0.25">
      <c r="A2490" t="s">
        <v>1606</v>
      </c>
      <c r="B2490">
        <v>2017</v>
      </c>
      <c r="C2490">
        <v>5</v>
      </c>
      <c r="D2490">
        <v>19</v>
      </c>
      <c r="E2490" t="s">
        <v>92</v>
      </c>
      <c r="F2490" s="1" t="s">
        <v>3205</v>
      </c>
      <c r="G2490" s="1" t="s">
        <v>3384</v>
      </c>
      <c r="H2490" s="1" t="s">
        <v>3206</v>
      </c>
      <c r="I2490" t="s">
        <v>17075</v>
      </c>
      <c r="J2490" t="s">
        <v>23</v>
      </c>
      <c r="K2490">
        <v>2980</v>
      </c>
      <c r="L2490">
        <v>123670</v>
      </c>
      <c r="M2490">
        <v>41.5</v>
      </c>
      <c r="N2490" t="s">
        <v>168</v>
      </c>
      <c r="O2490" t="s">
        <v>9481</v>
      </c>
      <c r="P2490">
        <v>2.7900708435018715E-2</v>
      </c>
      <c r="Q2490">
        <v>0</v>
      </c>
      <c r="R2490">
        <v>2</v>
      </c>
    </row>
    <row r="2491" spans="1:18" x14ac:dyDescent="0.25">
      <c r="A2491" t="s">
        <v>1953</v>
      </c>
      <c r="B2491">
        <v>2017</v>
      </c>
      <c r="C2491">
        <v>10</v>
      </c>
      <c r="D2491">
        <v>31</v>
      </c>
      <c r="E2491" t="s">
        <v>226</v>
      </c>
      <c r="F2491" s="1" t="s">
        <v>3205</v>
      </c>
      <c r="G2491" s="1" t="s">
        <v>3863</v>
      </c>
      <c r="H2491" s="1" t="s">
        <v>3206</v>
      </c>
      <c r="I2491" t="s">
        <v>18930</v>
      </c>
      <c r="J2491" t="s">
        <v>23</v>
      </c>
      <c r="K2491">
        <v>20410</v>
      </c>
      <c r="L2491">
        <v>938860</v>
      </c>
      <c r="M2491">
        <v>46</v>
      </c>
      <c r="N2491" t="s">
        <v>9304</v>
      </c>
      <c r="O2491" t="s">
        <v>9502</v>
      </c>
      <c r="P2491">
        <v>0</v>
      </c>
      <c r="Q2491">
        <v>0</v>
      </c>
      <c r="R2491">
        <v>4</v>
      </c>
    </row>
    <row r="2492" spans="1:18" x14ac:dyDescent="0.25">
      <c r="A2492" t="s">
        <v>2711</v>
      </c>
      <c r="B2492">
        <v>2018</v>
      </c>
      <c r="C2492">
        <v>8</v>
      </c>
      <c r="D2492">
        <v>15</v>
      </c>
      <c r="E2492" t="s">
        <v>2697</v>
      </c>
      <c r="F2492" s="1" t="s">
        <v>3205</v>
      </c>
      <c r="G2492" s="1" t="s">
        <v>3863</v>
      </c>
      <c r="H2492" s="1" t="s">
        <v>3206</v>
      </c>
      <c r="I2492" t="s">
        <v>19001</v>
      </c>
      <c r="J2492" t="s">
        <v>23</v>
      </c>
      <c r="K2492">
        <v>20000</v>
      </c>
      <c r="L2492">
        <v>980000</v>
      </c>
      <c r="M2492">
        <v>49</v>
      </c>
      <c r="N2492" t="s">
        <v>9335</v>
      </c>
      <c r="O2492" t="s">
        <v>9441</v>
      </c>
      <c r="P2492">
        <v>0.12724850134172863</v>
      </c>
      <c r="Q2492">
        <v>0</v>
      </c>
      <c r="R2492">
        <v>3</v>
      </c>
    </row>
    <row r="2493" spans="1:18" x14ac:dyDescent="0.25">
      <c r="A2493" t="s">
        <v>10250</v>
      </c>
      <c r="B2493">
        <v>2019</v>
      </c>
      <c r="C2493">
        <v>2</v>
      </c>
      <c r="D2493">
        <v>11</v>
      </c>
      <c r="E2493" t="s">
        <v>8164</v>
      </c>
      <c r="F2493" s="1" t="s">
        <v>5207</v>
      </c>
      <c r="G2493" s="1" t="s">
        <v>20573</v>
      </c>
      <c r="H2493" s="1" t="s">
        <v>3201</v>
      </c>
      <c r="I2493" t="s">
        <v>20701</v>
      </c>
      <c r="J2493" t="s">
        <v>23</v>
      </c>
      <c r="K2493">
        <v>1495</v>
      </c>
      <c r="L2493">
        <v>325718.64</v>
      </c>
      <c r="M2493">
        <v>217.87</v>
      </c>
      <c r="N2493" t="s">
        <v>7263</v>
      </c>
      <c r="O2493" t="s">
        <v>23191</v>
      </c>
      <c r="P2493">
        <v>0</v>
      </c>
      <c r="Q2493">
        <v>0</v>
      </c>
      <c r="R2493">
        <v>1</v>
      </c>
    </row>
    <row r="2494" spans="1:18" x14ac:dyDescent="0.25">
      <c r="A2494" t="s">
        <v>10250</v>
      </c>
      <c r="B2494">
        <v>2019</v>
      </c>
      <c r="C2494">
        <v>2</v>
      </c>
      <c r="D2494">
        <v>11</v>
      </c>
      <c r="E2494" t="s">
        <v>8164</v>
      </c>
      <c r="F2494" s="1" t="s">
        <v>5207</v>
      </c>
      <c r="G2494" s="1" t="s">
        <v>20931</v>
      </c>
      <c r="H2494" s="1" t="s">
        <v>7263</v>
      </c>
      <c r="I2494" t="s">
        <v>6655</v>
      </c>
      <c r="J2494" t="s">
        <v>23</v>
      </c>
      <c r="K2494">
        <v>860</v>
      </c>
      <c r="L2494">
        <v>179753.76</v>
      </c>
      <c r="M2494">
        <v>209.02</v>
      </c>
      <c r="N2494" t="s">
        <v>9113</v>
      </c>
      <c r="O2494" t="s">
        <v>9475</v>
      </c>
      <c r="P2494">
        <v>0</v>
      </c>
      <c r="Q2494">
        <v>2.4283935156735645E-2</v>
      </c>
      <c r="R2494">
        <v>1</v>
      </c>
    </row>
    <row r="2495" spans="1:18" x14ac:dyDescent="0.25">
      <c r="A2495" t="s">
        <v>1088</v>
      </c>
      <c r="B2495">
        <v>2016</v>
      </c>
      <c r="C2495">
        <v>9</v>
      </c>
      <c r="D2495">
        <v>16</v>
      </c>
      <c r="E2495" t="s">
        <v>982</v>
      </c>
      <c r="F2495" s="1" t="s">
        <v>3205</v>
      </c>
      <c r="G2495" s="1" t="s">
        <v>3384</v>
      </c>
      <c r="H2495" s="1" t="s">
        <v>3206</v>
      </c>
      <c r="I2495" t="s">
        <v>17077</v>
      </c>
      <c r="J2495" t="s">
        <v>23</v>
      </c>
      <c r="K2495">
        <v>860</v>
      </c>
      <c r="L2495">
        <v>0</v>
      </c>
      <c r="M2495">
        <v>0</v>
      </c>
      <c r="N2495" t="s">
        <v>645</v>
      </c>
      <c r="O2495" t="s">
        <v>9450</v>
      </c>
      <c r="P2495">
        <v>9.1123449223886266E-2</v>
      </c>
      <c r="Q2495">
        <v>0</v>
      </c>
      <c r="R2495">
        <v>3</v>
      </c>
    </row>
    <row r="2496" spans="1:18" x14ac:dyDescent="0.25">
      <c r="A2496" t="s">
        <v>1088</v>
      </c>
      <c r="B2496">
        <v>2016</v>
      </c>
      <c r="C2496">
        <v>9</v>
      </c>
      <c r="D2496">
        <v>16</v>
      </c>
      <c r="E2496" t="s">
        <v>982</v>
      </c>
      <c r="F2496" s="1" t="s">
        <v>9480</v>
      </c>
      <c r="G2496" s="1" t="s">
        <v>9480</v>
      </c>
      <c r="H2496" s="1" t="s">
        <v>9480</v>
      </c>
      <c r="I2496" t="s">
        <v>1089</v>
      </c>
      <c r="J2496" t="s">
        <v>38</v>
      </c>
      <c r="K2496">
        <v>106</v>
      </c>
      <c r="L2496">
        <v>0</v>
      </c>
      <c r="M2496">
        <v>0</v>
      </c>
      <c r="N2496" t="e">
        <v>#N/A</v>
      </c>
      <c r="O2496" t="e">
        <v>#N/A</v>
      </c>
      <c r="P2496">
        <v>0</v>
      </c>
      <c r="Q2496">
        <v>0</v>
      </c>
      <c r="R2496">
        <v>3</v>
      </c>
    </row>
    <row r="2497" spans="1:18" x14ac:dyDescent="0.25">
      <c r="A2497" t="s">
        <v>1088</v>
      </c>
      <c r="B2497">
        <v>2016</v>
      </c>
      <c r="C2497">
        <v>9</v>
      </c>
      <c r="D2497">
        <v>16</v>
      </c>
      <c r="E2497" t="s">
        <v>982</v>
      </c>
      <c r="F2497" s="1" t="s">
        <v>9480</v>
      </c>
      <c r="G2497" s="1" t="s">
        <v>9480</v>
      </c>
      <c r="H2497" s="1" t="s">
        <v>9480</v>
      </c>
      <c r="I2497" t="s">
        <v>1090</v>
      </c>
      <c r="J2497" t="s">
        <v>38</v>
      </c>
      <c r="K2497">
        <v>106</v>
      </c>
      <c r="L2497">
        <v>0</v>
      </c>
      <c r="M2497">
        <v>0</v>
      </c>
      <c r="N2497" t="e">
        <v>#N/A</v>
      </c>
      <c r="O2497" t="e">
        <v>#N/A</v>
      </c>
      <c r="P2497">
        <v>0</v>
      </c>
      <c r="Q2497">
        <v>0</v>
      </c>
      <c r="R2497">
        <v>3</v>
      </c>
    </row>
    <row r="2498" spans="1:18" x14ac:dyDescent="0.25">
      <c r="A2498" t="s">
        <v>15432</v>
      </c>
      <c r="B2498">
        <v>2019</v>
      </c>
      <c r="C2498">
        <v>9</v>
      </c>
      <c r="D2498">
        <v>5</v>
      </c>
      <c r="E2498" t="s">
        <v>21</v>
      </c>
      <c r="F2498" s="1" t="s">
        <v>3205</v>
      </c>
      <c r="G2498" s="1" t="s">
        <v>3967</v>
      </c>
      <c r="H2498" s="1" t="s">
        <v>3206</v>
      </c>
      <c r="I2498" t="s">
        <v>18397</v>
      </c>
      <c r="J2498" t="s">
        <v>23</v>
      </c>
      <c r="K2498">
        <v>8210</v>
      </c>
      <c r="L2498">
        <v>681430.13</v>
      </c>
      <c r="M2498">
        <v>83</v>
      </c>
      <c r="N2498" t="s">
        <v>9232</v>
      </c>
      <c r="O2498" t="s">
        <v>9511</v>
      </c>
      <c r="P2498">
        <v>0</v>
      </c>
      <c r="Q2498">
        <v>0</v>
      </c>
      <c r="R2498">
        <v>3</v>
      </c>
    </row>
    <row r="2499" spans="1:18" x14ac:dyDescent="0.25">
      <c r="A2499" t="s">
        <v>15432</v>
      </c>
      <c r="B2499">
        <v>2019</v>
      </c>
      <c r="C2499">
        <v>9</v>
      </c>
      <c r="D2499">
        <v>5</v>
      </c>
      <c r="E2499" t="s">
        <v>21</v>
      </c>
      <c r="F2499" s="1" t="s">
        <v>3205</v>
      </c>
      <c r="G2499" s="1" t="s">
        <v>3967</v>
      </c>
      <c r="H2499" s="1" t="s">
        <v>3206</v>
      </c>
      <c r="I2499" t="s">
        <v>18506</v>
      </c>
      <c r="J2499" t="s">
        <v>23</v>
      </c>
      <c r="K2499">
        <v>120</v>
      </c>
      <c r="L2499">
        <v>10320</v>
      </c>
      <c r="M2499">
        <v>86</v>
      </c>
      <c r="N2499" t="s">
        <v>9288</v>
      </c>
      <c r="O2499" t="s">
        <v>23329</v>
      </c>
      <c r="P2499">
        <v>0</v>
      </c>
      <c r="Q2499">
        <v>0</v>
      </c>
      <c r="R2499">
        <v>3</v>
      </c>
    </row>
    <row r="2500" spans="1:18" x14ac:dyDescent="0.25">
      <c r="A2500" t="s">
        <v>8767</v>
      </c>
      <c r="B2500">
        <v>2018</v>
      </c>
      <c r="C2500">
        <v>11</v>
      </c>
      <c r="D2500">
        <v>5</v>
      </c>
      <c r="E2500" t="s">
        <v>8334</v>
      </c>
      <c r="F2500" s="1" t="s">
        <v>5207</v>
      </c>
      <c r="G2500" s="1" t="s">
        <v>20899</v>
      </c>
      <c r="H2500" s="1" t="s">
        <v>7263</v>
      </c>
      <c r="I2500" t="s">
        <v>20925</v>
      </c>
      <c r="J2500" t="s">
        <v>38</v>
      </c>
      <c r="K2500">
        <v>64</v>
      </c>
      <c r="L2500">
        <v>36247.199999999997</v>
      </c>
      <c r="M2500">
        <v>566.36</v>
      </c>
      <c r="N2500" t="s">
        <v>7263</v>
      </c>
      <c r="O2500" t="s">
        <v>23274</v>
      </c>
      <c r="P2500">
        <v>0</v>
      </c>
      <c r="Q2500">
        <v>0</v>
      </c>
      <c r="R2500">
        <v>4</v>
      </c>
    </row>
    <row r="2501" spans="1:18" x14ac:dyDescent="0.25">
      <c r="A2501" t="s">
        <v>8060</v>
      </c>
      <c r="B2501">
        <v>2017</v>
      </c>
      <c r="C2501">
        <v>6</v>
      </c>
      <c r="D2501">
        <v>28</v>
      </c>
      <c r="E2501" t="s">
        <v>36</v>
      </c>
      <c r="F2501" s="1" t="s">
        <v>5207</v>
      </c>
      <c r="G2501" s="1" t="s">
        <v>21316</v>
      </c>
      <c r="H2501" s="1" t="s">
        <v>7263</v>
      </c>
      <c r="I2501" t="s">
        <v>6865</v>
      </c>
      <c r="J2501" t="s">
        <v>38</v>
      </c>
      <c r="K2501">
        <v>5</v>
      </c>
      <c r="L2501">
        <v>1650</v>
      </c>
      <c r="M2501">
        <v>330</v>
      </c>
      <c r="N2501" t="s">
        <v>8918</v>
      </c>
      <c r="O2501" t="s">
        <v>9934</v>
      </c>
      <c r="P2501">
        <v>0</v>
      </c>
      <c r="Q2501">
        <v>0</v>
      </c>
      <c r="R2501">
        <v>2</v>
      </c>
    </row>
    <row r="2502" spans="1:18" x14ac:dyDescent="0.25">
      <c r="A2502" t="s">
        <v>8060</v>
      </c>
      <c r="B2502">
        <v>2017</v>
      </c>
      <c r="C2502">
        <v>6</v>
      </c>
      <c r="D2502">
        <v>28</v>
      </c>
      <c r="E2502" t="s">
        <v>36</v>
      </c>
      <c r="F2502" s="1" t="s">
        <v>5207</v>
      </c>
      <c r="G2502" s="1" t="s">
        <v>21316</v>
      </c>
      <c r="H2502" s="1" t="s">
        <v>7263</v>
      </c>
      <c r="I2502" t="s">
        <v>6870</v>
      </c>
      <c r="J2502" t="s">
        <v>38</v>
      </c>
      <c r="K2502">
        <v>10</v>
      </c>
      <c r="L2502">
        <v>3450</v>
      </c>
      <c r="M2502">
        <v>345</v>
      </c>
      <c r="N2502" t="s">
        <v>8919</v>
      </c>
      <c r="O2502" t="s">
        <v>9993</v>
      </c>
      <c r="P2502">
        <v>0</v>
      </c>
      <c r="Q2502">
        <v>0</v>
      </c>
      <c r="R2502">
        <v>2</v>
      </c>
    </row>
    <row r="2503" spans="1:18" x14ac:dyDescent="0.25">
      <c r="A2503" t="s">
        <v>14913</v>
      </c>
      <c r="B2503">
        <v>2019</v>
      </c>
      <c r="C2503">
        <v>7</v>
      </c>
      <c r="D2503">
        <v>2</v>
      </c>
      <c r="E2503" t="s">
        <v>229</v>
      </c>
      <c r="F2503" s="1" t="s">
        <v>5207</v>
      </c>
      <c r="G2503" s="1" t="s">
        <v>6745</v>
      </c>
      <c r="H2503" s="1" t="s">
        <v>7263</v>
      </c>
      <c r="I2503" t="s">
        <v>7178</v>
      </c>
      <c r="J2503" t="s">
        <v>38</v>
      </c>
      <c r="K2503">
        <v>39</v>
      </c>
      <c r="L2503">
        <v>8395.14</v>
      </c>
      <c r="M2503">
        <v>215.26</v>
      </c>
      <c r="N2503" t="s">
        <v>7178</v>
      </c>
      <c r="O2503" t="s">
        <v>9945</v>
      </c>
      <c r="P2503">
        <v>0</v>
      </c>
      <c r="Q2503">
        <v>0</v>
      </c>
      <c r="R2503">
        <v>3</v>
      </c>
    </row>
    <row r="2504" spans="1:18" x14ac:dyDescent="0.25">
      <c r="A2504" t="s">
        <v>7441</v>
      </c>
      <c r="B2504">
        <v>2016</v>
      </c>
      <c r="C2504">
        <v>2</v>
      </c>
      <c r="D2504">
        <v>17</v>
      </c>
      <c r="E2504" t="s">
        <v>7305</v>
      </c>
      <c r="F2504" s="1" t="s">
        <v>5207</v>
      </c>
      <c r="G2504" s="1" t="s">
        <v>21109</v>
      </c>
      <c r="H2504" s="1" t="s">
        <v>7263</v>
      </c>
      <c r="I2504" t="s">
        <v>7233</v>
      </c>
      <c r="J2504" t="s">
        <v>23</v>
      </c>
      <c r="K2504">
        <v>3.55</v>
      </c>
      <c r="L2504">
        <v>692.25</v>
      </c>
      <c r="M2504">
        <v>195</v>
      </c>
      <c r="N2504" t="s">
        <v>7231</v>
      </c>
      <c r="O2504" t="s">
        <v>9905</v>
      </c>
      <c r="P2504">
        <v>0</v>
      </c>
      <c r="Q2504">
        <v>0</v>
      </c>
      <c r="R2504">
        <v>1</v>
      </c>
    </row>
    <row r="2505" spans="1:18" x14ac:dyDescent="0.25">
      <c r="A2505" t="s">
        <v>807</v>
      </c>
      <c r="B2505">
        <v>2016</v>
      </c>
      <c r="C2505">
        <v>4</v>
      </c>
      <c r="D2505">
        <v>21</v>
      </c>
      <c r="E2505" t="s">
        <v>226</v>
      </c>
      <c r="F2505" s="1" t="s">
        <v>3205</v>
      </c>
      <c r="G2505" s="1" t="s">
        <v>3863</v>
      </c>
      <c r="H2505" s="1" t="s">
        <v>3206</v>
      </c>
      <c r="I2505" t="s">
        <v>19009</v>
      </c>
      <c r="J2505" t="s">
        <v>23</v>
      </c>
      <c r="K2505">
        <v>66770</v>
      </c>
      <c r="L2505">
        <v>2036485.18</v>
      </c>
      <c r="M2505">
        <v>30.5</v>
      </c>
      <c r="N2505" t="s">
        <v>9340</v>
      </c>
      <c r="O2505" t="s">
        <v>9482</v>
      </c>
      <c r="P2505">
        <v>8.0867377033553248E-2</v>
      </c>
      <c r="Q2505">
        <v>0</v>
      </c>
      <c r="R2505">
        <v>2</v>
      </c>
    </row>
    <row r="2506" spans="1:18" x14ac:dyDescent="0.25">
      <c r="A2506" t="s">
        <v>16498</v>
      </c>
      <c r="B2506">
        <v>2019</v>
      </c>
      <c r="C2506">
        <v>10</v>
      </c>
      <c r="D2506">
        <v>29</v>
      </c>
      <c r="E2506" t="s">
        <v>16500</v>
      </c>
      <c r="F2506" s="1" t="s">
        <v>9480</v>
      </c>
      <c r="G2506" s="1" t="s">
        <v>9480</v>
      </c>
      <c r="H2506" s="1" t="s">
        <v>9480</v>
      </c>
      <c r="I2506" t="s">
        <v>16439</v>
      </c>
      <c r="J2506" t="s">
        <v>23</v>
      </c>
      <c r="K2506">
        <v>4245</v>
      </c>
      <c r="L2506">
        <v>399030</v>
      </c>
      <c r="M2506">
        <v>94</v>
      </c>
      <c r="N2506" t="e">
        <v>#N/A</v>
      </c>
      <c r="O2506" t="e">
        <v>#N/A</v>
      </c>
      <c r="P2506">
        <v>0</v>
      </c>
      <c r="Q2506">
        <v>0</v>
      </c>
      <c r="R2506">
        <v>4</v>
      </c>
    </row>
    <row r="2507" spans="1:18" x14ac:dyDescent="0.25">
      <c r="A2507" t="s">
        <v>7539</v>
      </c>
      <c r="B2507">
        <v>2016</v>
      </c>
      <c r="C2507">
        <v>4</v>
      </c>
      <c r="D2507">
        <v>28</v>
      </c>
      <c r="E2507" t="s">
        <v>7368</v>
      </c>
      <c r="F2507" s="1" t="s">
        <v>5207</v>
      </c>
      <c r="G2507" s="1" t="s">
        <v>6745</v>
      </c>
      <c r="H2507" s="1" t="s">
        <v>7263</v>
      </c>
      <c r="I2507" t="s">
        <v>7216</v>
      </c>
      <c r="J2507" t="s">
        <v>38</v>
      </c>
      <c r="K2507">
        <v>250</v>
      </c>
      <c r="L2507">
        <v>295000</v>
      </c>
      <c r="M2507">
        <v>1180</v>
      </c>
      <c r="N2507" t="s">
        <v>7216</v>
      </c>
      <c r="O2507" t="s">
        <v>9933</v>
      </c>
      <c r="P2507">
        <v>0</v>
      </c>
      <c r="Q2507">
        <v>0</v>
      </c>
      <c r="R2507">
        <v>2</v>
      </c>
    </row>
    <row r="2508" spans="1:18" x14ac:dyDescent="0.25">
      <c r="A2508" t="s">
        <v>2942</v>
      </c>
      <c r="B2508">
        <v>2018</v>
      </c>
      <c r="C2508">
        <v>10</v>
      </c>
      <c r="D2508">
        <v>16</v>
      </c>
      <c r="E2508" t="s">
        <v>643</v>
      </c>
      <c r="F2508" s="1" t="s">
        <v>3205</v>
      </c>
      <c r="G2508" s="1" t="s">
        <v>3384</v>
      </c>
      <c r="H2508" s="1" t="s">
        <v>3206</v>
      </c>
      <c r="I2508" t="s">
        <v>17066</v>
      </c>
      <c r="J2508" t="s">
        <v>23</v>
      </c>
      <c r="K2508">
        <v>10000</v>
      </c>
      <c r="L2508">
        <v>460870</v>
      </c>
      <c r="M2508">
        <v>46.09</v>
      </c>
      <c r="N2508" t="s">
        <v>160</v>
      </c>
      <c r="O2508" t="s">
        <v>9452</v>
      </c>
      <c r="P2508">
        <v>0.10110188471641929</v>
      </c>
      <c r="Q2508">
        <v>0</v>
      </c>
      <c r="R2508">
        <v>4</v>
      </c>
    </row>
    <row r="2509" spans="1:18" x14ac:dyDescent="0.25">
      <c r="A2509" t="s">
        <v>609</v>
      </c>
      <c r="B2509">
        <v>2016</v>
      </c>
      <c r="C2509">
        <v>2</v>
      </c>
      <c r="D2509">
        <v>26</v>
      </c>
      <c r="E2509" t="s">
        <v>92</v>
      </c>
      <c r="F2509" s="1" t="s">
        <v>3205</v>
      </c>
      <c r="G2509" s="1" t="s">
        <v>3863</v>
      </c>
      <c r="H2509" s="1" t="s">
        <v>3206</v>
      </c>
      <c r="I2509" t="s">
        <v>19613</v>
      </c>
      <c r="J2509" t="s">
        <v>23</v>
      </c>
      <c r="K2509">
        <v>2820</v>
      </c>
      <c r="L2509">
        <v>103353</v>
      </c>
      <c r="M2509">
        <v>36.65</v>
      </c>
      <c r="N2509" t="s">
        <v>9331</v>
      </c>
      <c r="O2509" t="s">
        <v>9540</v>
      </c>
      <c r="P2509">
        <v>4.2454374665687751E-2</v>
      </c>
      <c r="Q2509">
        <v>0</v>
      </c>
      <c r="R2509">
        <v>1</v>
      </c>
    </row>
    <row r="2510" spans="1:18" x14ac:dyDescent="0.25">
      <c r="A2510" t="s">
        <v>609</v>
      </c>
      <c r="B2510">
        <v>2016</v>
      </c>
      <c r="C2510">
        <v>2</v>
      </c>
      <c r="D2510">
        <v>26</v>
      </c>
      <c r="E2510" t="s">
        <v>92</v>
      </c>
      <c r="F2510" s="1" t="s">
        <v>3205</v>
      </c>
      <c r="G2510" s="1" t="s">
        <v>3863</v>
      </c>
      <c r="H2510" s="1" t="s">
        <v>3206</v>
      </c>
      <c r="I2510" t="s">
        <v>291</v>
      </c>
      <c r="J2510" t="s">
        <v>23</v>
      </c>
      <c r="K2510">
        <v>2000</v>
      </c>
      <c r="L2510">
        <v>60500</v>
      </c>
      <c r="M2510">
        <v>30.25</v>
      </c>
      <c r="N2510" t="s">
        <v>9347</v>
      </c>
      <c r="O2510" t="s">
        <v>9542</v>
      </c>
      <c r="P2510">
        <v>8.0289698840596724E-2</v>
      </c>
      <c r="Q2510">
        <v>0</v>
      </c>
      <c r="R2510">
        <v>1</v>
      </c>
    </row>
    <row r="2511" spans="1:18" x14ac:dyDescent="0.25">
      <c r="A2511" t="s">
        <v>609</v>
      </c>
      <c r="B2511">
        <v>2016</v>
      </c>
      <c r="C2511">
        <v>2</v>
      </c>
      <c r="D2511">
        <v>26</v>
      </c>
      <c r="E2511" t="s">
        <v>92</v>
      </c>
      <c r="F2511" s="1" t="s">
        <v>3205</v>
      </c>
      <c r="G2511" s="1" t="s">
        <v>3863</v>
      </c>
      <c r="H2511" s="1" t="s">
        <v>3206</v>
      </c>
      <c r="I2511" t="s">
        <v>82</v>
      </c>
      <c r="J2511" t="s">
        <v>23</v>
      </c>
      <c r="K2511">
        <v>15110</v>
      </c>
      <c r="L2511">
        <v>494852.5</v>
      </c>
      <c r="M2511">
        <v>32.75</v>
      </c>
      <c r="N2511" t="s">
        <v>9307</v>
      </c>
      <c r="O2511" t="s">
        <v>9445</v>
      </c>
      <c r="P2511">
        <v>3.6019547837424074E-2</v>
      </c>
      <c r="Q2511">
        <v>0</v>
      </c>
      <c r="R2511">
        <v>1</v>
      </c>
    </row>
    <row r="2512" spans="1:18" x14ac:dyDescent="0.25">
      <c r="A2512" t="s">
        <v>2376</v>
      </c>
      <c r="B2512">
        <v>2018</v>
      </c>
      <c r="C2512">
        <v>4</v>
      </c>
      <c r="D2512">
        <v>7</v>
      </c>
      <c r="E2512" t="s">
        <v>1620</v>
      </c>
      <c r="F2512" s="1" t="s">
        <v>3205</v>
      </c>
      <c r="G2512" s="1" t="s">
        <v>3863</v>
      </c>
      <c r="H2512" s="1" t="s">
        <v>3206</v>
      </c>
      <c r="I2512" t="s">
        <v>19048</v>
      </c>
      <c r="J2512" t="s">
        <v>23</v>
      </c>
      <c r="K2512">
        <v>6835</v>
      </c>
      <c r="L2512">
        <v>423062.58</v>
      </c>
      <c r="M2512">
        <v>61.9</v>
      </c>
      <c r="N2512" t="s">
        <v>9321</v>
      </c>
      <c r="O2512" t="s">
        <v>9584</v>
      </c>
      <c r="P2512">
        <v>0</v>
      </c>
      <c r="Q2512">
        <v>0</v>
      </c>
      <c r="R2512">
        <v>2</v>
      </c>
    </row>
    <row r="2513" spans="1:18" x14ac:dyDescent="0.25">
      <c r="A2513" t="s">
        <v>2376</v>
      </c>
      <c r="B2513">
        <v>2018</v>
      </c>
      <c r="C2513">
        <v>4</v>
      </c>
      <c r="D2513">
        <v>7</v>
      </c>
      <c r="E2513" t="s">
        <v>1620</v>
      </c>
      <c r="F2513" s="1" t="s">
        <v>3205</v>
      </c>
      <c r="G2513" s="1" t="s">
        <v>3863</v>
      </c>
      <c r="H2513" s="1" t="s">
        <v>3206</v>
      </c>
      <c r="I2513" t="s">
        <v>19545</v>
      </c>
      <c r="J2513" t="s">
        <v>23</v>
      </c>
      <c r="K2513">
        <v>3525</v>
      </c>
      <c r="L2513">
        <v>218185.16</v>
      </c>
      <c r="M2513">
        <v>61.9</v>
      </c>
      <c r="N2513" t="s">
        <v>9324</v>
      </c>
      <c r="O2513" t="s">
        <v>9698</v>
      </c>
      <c r="P2513">
        <v>0</v>
      </c>
      <c r="Q2513">
        <v>0</v>
      </c>
      <c r="R2513">
        <v>2</v>
      </c>
    </row>
    <row r="2514" spans="1:18" x14ac:dyDescent="0.25">
      <c r="A2514" t="s">
        <v>2376</v>
      </c>
      <c r="B2514">
        <v>2018</v>
      </c>
      <c r="C2514">
        <v>4</v>
      </c>
      <c r="D2514">
        <v>7</v>
      </c>
      <c r="E2514" t="s">
        <v>1620</v>
      </c>
      <c r="F2514" s="1" t="s">
        <v>3205</v>
      </c>
      <c r="G2514" s="1" t="s">
        <v>3384</v>
      </c>
      <c r="H2514" s="1" t="s">
        <v>3206</v>
      </c>
      <c r="I2514" t="s">
        <v>17417</v>
      </c>
      <c r="J2514" t="s">
        <v>23</v>
      </c>
      <c r="K2514">
        <v>3080</v>
      </c>
      <c r="L2514">
        <v>159225.22</v>
      </c>
      <c r="M2514">
        <v>51.7</v>
      </c>
      <c r="N2514" t="s">
        <v>228</v>
      </c>
      <c r="O2514" t="s">
        <v>9547</v>
      </c>
      <c r="P2514">
        <v>0</v>
      </c>
      <c r="Q2514">
        <v>0</v>
      </c>
      <c r="R2514">
        <v>2</v>
      </c>
    </row>
    <row r="2515" spans="1:18" x14ac:dyDescent="0.25">
      <c r="A2515" t="s">
        <v>2376</v>
      </c>
      <c r="B2515">
        <v>2018</v>
      </c>
      <c r="C2515">
        <v>4</v>
      </c>
      <c r="D2515">
        <v>7</v>
      </c>
      <c r="E2515" t="s">
        <v>1620</v>
      </c>
      <c r="F2515" s="1" t="s">
        <v>3205</v>
      </c>
      <c r="G2515" s="1" t="s">
        <v>3863</v>
      </c>
      <c r="H2515" s="1" t="s">
        <v>3206</v>
      </c>
      <c r="I2515" t="s">
        <v>19174</v>
      </c>
      <c r="J2515" t="s">
        <v>23</v>
      </c>
      <c r="K2515">
        <v>6290</v>
      </c>
      <c r="L2515">
        <v>389328.99</v>
      </c>
      <c r="M2515">
        <v>61.9</v>
      </c>
      <c r="N2515" t="s">
        <v>9324</v>
      </c>
      <c r="O2515" t="s">
        <v>9698</v>
      </c>
      <c r="P2515">
        <v>0</v>
      </c>
      <c r="Q2515">
        <v>0</v>
      </c>
      <c r="R2515">
        <v>2</v>
      </c>
    </row>
    <row r="2516" spans="1:18" x14ac:dyDescent="0.25">
      <c r="A2516" t="s">
        <v>15022</v>
      </c>
      <c r="B2516">
        <v>2019</v>
      </c>
      <c r="C2516">
        <v>7</v>
      </c>
      <c r="D2516">
        <v>5</v>
      </c>
      <c r="E2516" t="s">
        <v>1916</v>
      </c>
      <c r="F2516" s="1" t="s">
        <v>3205</v>
      </c>
      <c r="G2516" s="1" t="s">
        <v>3227</v>
      </c>
      <c r="H2516" s="1" t="s">
        <v>3206</v>
      </c>
      <c r="I2516" t="s">
        <v>19837</v>
      </c>
      <c r="J2516" t="s">
        <v>23</v>
      </c>
      <c r="K2516">
        <v>215</v>
      </c>
      <c r="L2516">
        <v>11180</v>
      </c>
      <c r="M2516">
        <v>52</v>
      </c>
      <c r="N2516" t="s">
        <v>22078</v>
      </c>
      <c r="O2516" t="s">
        <v>23270</v>
      </c>
      <c r="P2516">
        <v>0</v>
      </c>
      <c r="Q2516">
        <v>0</v>
      </c>
      <c r="R2516">
        <v>3</v>
      </c>
    </row>
    <row r="2517" spans="1:18" x14ac:dyDescent="0.25">
      <c r="A2517" t="s">
        <v>8598</v>
      </c>
      <c r="B2517">
        <v>2018</v>
      </c>
      <c r="C2517">
        <v>5</v>
      </c>
      <c r="D2517">
        <v>31</v>
      </c>
      <c r="E2517" t="s">
        <v>7357</v>
      </c>
      <c r="F2517" s="1" t="s">
        <v>5207</v>
      </c>
      <c r="G2517" s="1" t="s">
        <v>21008</v>
      </c>
      <c r="H2517" s="1" t="s">
        <v>7263</v>
      </c>
      <c r="I2517" t="s">
        <v>7023</v>
      </c>
      <c r="J2517" t="s">
        <v>23</v>
      </c>
      <c r="K2517">
        <v>300</v>
      </c>
      <c r="L2517">
        <v>40884</v>
      </c>
      <c r="M2517">
        <v>136.28</v>
      </c>
      <c r="N2517" t="s">
        <v>9365</v>
      </c>
      <c r="O2517" t="s">
        <v>9774</v>
      </c>
      <c r="P2517">
        <v>0</v>
      </c>
      <c r="Q2517">
        <v>0</v>
      </c>
      <c r="R2517">
        <v>2</v>
      </c>
    </row>
    <row r="2518" spans="1:18" x14ac:dyDescent="0.25">
      <c r="A2518" t="s">
        <v>8598</v>
      </c>
      <c r="B2518">
        <v>2018</v>
      </c>
      <c r="C2518">
        <v>5</v>
      </c>
      <c r="D2518">
        <v>31</v>
      </c>
      <c r="E2518" t="s">
        <v>7357</v>
      </c>
      <c r="F2518" s="1" t="s">
        <v>5207</v>
      </c>
      <c r="G2518" s="1" t="s">
        <v>20931</v>
      </c>
      <c r="H2518" s="1" t="s">
        <v>7263</v>
      </c>
      <c r="I2518" t="s">
        <v>20974</v>
      </c>
      <c r="J2518" t="s">
        <v>23</v>
      </c>
      <c r="K2518">
        <v>40</v>
      </c>
      <c r="L2518">
        <v>5425.2</v>
      </c>
      <c r="M2518">
        <v>135.63</v>
      </c>
      <c r="N2518" t="s">
        <v>7263</v>
      </c>
      <c r="O2518" t="s">
        <v>23274</v>
      </c>
      <c r="P2518">
        <v>0</v>
      </c>
      <c r="Q2518">
        <v>0</v>
      </c>
      <c r="R2518">
        <v>2</v>
      </c>
    </row>
    <row r="2519" spans="1:18" x14ac:dyDescent="0.25">
      <c r="A2519" t="s">
        <v>8653</v>
      </c>
      <c r="B2519">
        <v>2018</v>
      </c>
      <c r="C2519">
        <v>7</v>
      </c>
      <c r="D2519">
        <v>6</v>
      </c>
      <c r="E2519" t="s">
        <v>8609</v>
      </c>
      <c r="F2519" s="1" t="s">
        <v>5207</v>
      </c>
      <c r="G2519" s="1" t="s">
        <v>6745</v>
      </c>
      <c r="H2519" s="1" t="s">
        <v>7263</v>
      </c>
      <c r="I2519" t="s">
        <v>7163</v>
      </c>
      <c r="J2519" t="s">
        <v>38</v>
      </c>
      <c r="K2519">
        <v>12</v>
      </c>
      <c r="L2519">
        <v>3752.4</v>
      </c>
      <c r="M2519">
        <v>312.7</v>
      </c>
      <c r="N2519" t="s">
        <v>8930</v>
      </c>
      <c r="O2519" t="s">
        <v>10109</v>
      </c>
      <c r="P2519">
        <v>0</v>
      </c>
      <c r="Q2519">
        <v>0</v>
      </c>
      <c r="R2519">
        <v>3</v>
      </c>
    </row>
    <row r="2520" spans="1:18" x14ac:dyDescent="0.25">
      <c r="A2520" t="s">
        <v>2677</v>
      </c>
      <c r="B2520">
        <v>2018</v>
      </c>
      <c r="C2520">
        <v>7</v>
      </c>
      <c r="D2520">
        <v>27</v>
      </c>
      <c r="E2520" t="s">
        <v>643</v>
      </c>
      <c r="F2520" s="1" t="s">
        <v>3205</v>
      </c>
      <c r="G2520" s="1" t="s">
        <v>3384</v>
      </c>
      <c r="H2520" s="1" t="s">
        <v>3206</v>
      </c>
      <c r="I2520" t="s">
        <v>17068</v>
      </c>
      <c r="J2520" t="s">
        <v>23</v>
      </c>
      <c r="K2520">
        <v>20070</v>
      </c>
      <c r="L2520">
        <v>922015.8</v>
      </c>
      <c r="M2520">
        <v>45.94</v>
      </c>
      <c r="N2520" t="s">
        <v>170</v>
      </c>
      <c r="O2520" t="s">
        <v>9516</v>
      </c>
      <c r="P2520">
        <v>3.660242098978287E-2</v>
      </c>
      <c r="Q2520">
        <v>0</v>
      </c>
      <c r="R2520">
        <v>3</v>
      </c>
    </row>
    <row r="2521" spans="1:18" x14ac:dyDescent="0.25">
      <c r="A2521" t="s">
        <v>444</v>
      </c>
      <c r="B2521">
        <v>2016</v>
      </c>
      <c r="C2521">
        <v>1</v>
      </c>
      <c r="D2521">
        <v>28</v>
      </c>
      <c r="E2521" t="s">
        <v>92</v>
      </c>
      <c r="F2521" s="1" t="s">
        <v>3205</v>
      </c>
      <c r="G2521" s="1" t="s">
        <v>3384</v>
      </c>
      <c r="H2521" s="1" t="s">
        <v>3206</v>
      </c>
      <c r="I2521" t="s">
        <v>17076</v>
      </c>
      <c r="J2521" t="s">
        <v>23</v>
      </c>
      <c r="K2521">
        <v>2142</v>
      </c>
      <c r="L2521">
        <v>72506.7</v>
      </c>
      <c r="M2521">
        <v>33.85</v>
      </c>
      <c r="N2521" t="s">
        <v>298</v>
      </c>
      <c r="O2521" t="s">
        <v>9533</v>
      </c>
      <c r="P2521">
        <v>0</v>
      </c>
      <c r="Q2521">
        <v>0</v>
      </c>
      <c r="R2521">
        <v>1</v>
      </c>
    </row>
    <row r="2522" spans="1:18" x14ac:dyDescent="0.25">
      <c r="A2522" t="s">
        <v>444</v>
      </c>
      <c r="B2522">
        <v>2016</v>
      </c>
      <c r="C2522">
        <v>1</v>
      </c>
      <c r="D2522">
        <v>28</v>
      </c>
      <c r="E2522" t="s">
        <v>92</v>
      </c>
      <c r="F2522" s="1" t="s">
        <v>3205</v>
      </c>
      <c r="G2522" s="1" t="s">
        <v>3863</v>
      </c>
      <c r="H2522" s="1" t="s">
        <v>3206</v>
      </c>
      <c r="I2522" t="s">
        <v>19048</v>
      </c>
      <c r="J2522" t="s">
        <v>23</v>
      </c>
      <c r="K2522">
        <v>3542</v>
      </c>
      <c r="L2522">
        <v>160098.4</v>
      </c>
      <c r="M2522">
        <v>45.2</v>
      </c>
      <c r="N2522" t="s">
        <v>9321</v>
      </c>
      <c r="O2522" t="s">
        <v>9584</v>
      </c>
      <c r="P2522">
        <v>0</v>
      </c>
      <c r="Q2522">
        <v>0</v>
      </c>
      <c r="R2522">
        <v>1</v>
      </c>
    </row>
    <row r="2523" spans="1:18" x14ac:dyDescent="0.25">
      <c r="A2523" t="s">
        <v>444</v>
      </c>
      <c r="B2523">
        <v>2016</v>
      </c>
      <c r="C2523">
        <v>1</v>
      </c>
      <c r="D2523">
        <v>28</v>
      </c>
      <c r="E2523" t="s">
        <v>92</v>
      </c>
      <c r="F2523" s="1" t="s">
        <v>3205</v>
      </c>
      <c r="G2523" s="1" t="s">
        <v>3863</v>
      </c>
      <c r="H2523" s="1" t="s">
        <v>3206</v>
      </c>
      <c r="I2523" t="s">
        <v>19049</v>
      </c>
      <c r="J2523" t="s">
        <v>23</v>
      </c>
      <c r="K2523">
        <v>2903</v>
      </c>
      <c r="L2523">
        <v>131215.6</v>
      </c>
      <c r="M2523">
        <v>45.2</v>
      </c>
      <c r="N2523" t="s">
        <v>9323</v>
      </c>
      <c r="O2523" t="s">
        <v>9507</v>
      </c>
      <c r="P2523">
        <v>0</v>
      </c>
      <c r="Q2523">
        <v>0</v>
      </c>
      <c r="R2523">
        <v>1</v>
      </c>
    </row>
    <row r="2524" spans="1:18" x14ac:dyDescent="0.25">
      <c r="A2524" t="s">
        <v>444</v>
      </c>
      <c r="B2524">
        <v>2016</v>
      </c>
      <c r="C2524">
        <v>1</v>
      </c>
      <c r="D2524">
        <v>28</v>
      </c>
      <c r="E2524" t="s">
        <v>92</v>
      </c>
      <c r="F2524" s="1" t="s">
        <v>3205</v>
      </c>
      <c r="G2524" s="1" t="s">
        <v>3863</v>
      </c>
      <c r="H2524" s="1" t="s">
        <v>3206</v>
      </c>
      <c r="I2524" t="s">
        <v>18942</v>
      </c>
      <c r="J2524" t="s">
        <v>23</v>
      </c>
      <c r="K2524">
        <v>2187</v>
      </c>
      <c r="L2524">
        <v>98852.4</v>
      </c>
      <c r="M2524">
        <v>45.2</v>
      </c>
      <c r="N2524" t="s">
        <v>9319</v>
      </c>
      <c r="O2524" t="s">
        <v>9487</v>
      </c>
      <c r="P2524">
        <v>0</v>
      </c>
      <c r="Q2524">
        <v>0</v>
      </c>
      <c r="R2524">
        <v>1</v>
      </c>
    </row>
    <row r="2525" spans="1:18" x14ac:dyDescent="0.25">
      <c r="A2525" t="s">
        <v>10572</v>
      </c>
      <c r="B2525">
        <v>2019</v>
      </c>
      <c r="C2525">
        <v>3</v>
      </c>
      <c r="D2525">
        <v>29</v>
      </c>
      <c r="E2525" t="s">
        <v>7328</v>
      </c>
      <c r="F2525" s="1" t="s">
        <v>5207</v>
      </c>
      <c r="G2525" s="1" t="s">
        <v>21008</v>
      </c>
      <c r="H2525" s="1" t="s">
        <v>3200</v>
      </c>
      <c r="I2525" t="s">
        <v>6997</v>
      </c>
      <c r="J2525" t="s">
        <v>23</v>
      </c>
      <c r="K2525">
        <v>400</v>
      </c>
      <c r="L2525">
        <v>66326.399999999994</v>
      </c>
      <c r="M2525">
        <v>165.82</v>
      </c>
      <c r="N2525" t="s">
        <v>9363</v>
      </c>
      <c r="O2525" t="s">
        <v>9834</v>
      </c>
      <c r="P2525">
        <v>0</v>
      </c>
      <c r="Q2525">
        <v>0</v>
      </c>
      <c r="R2525">
        <v>1</v>
      </c>
    </row>
    <row r="2526" spans="1:18" x14ac:dyDescent="0.25">
      <c r="A2526" t="s">
        <v>10572</v>
      </c>
      <c r="B2526">
        <v>2019</v>
      </c>
      <c r="C2526">
        <v>3</v>
      </c>
      <c r="D2526">
        <v>29</v>
      </c>
      <c r="E2526" t="s">
        <v>7328</v>
      </c>
      <c r="F2526" s="1" t="s">
        <v>5207</v>
      </c>
      <c r="G2526" s="1" t="s">
        <v>21008</v>
      </c>
      <c r="H2526" s="1" t="s">
        <v>3200</v>
      </c>
      <c r="I2526" t="s">
        <v>7013</v>
      </c>
      <c r="J2526" t="s">
        <v>23</v>
      </c>
      <c r="K2526">
        <v>400</v>
      </c>
      <c r="L2526">
        <v>66326.399999999994</v>
      </c>
      <c r="M2526">
        <v>165.82</v>
      </c>
      <c r="N2526" t="s">
        <v>9364</v>
      </c>
      <c r="O2526" t="s">
        <v>9879</v>
      </c>
      <c r="P2526">
        <v>0</v>
      </c>
      <c r="Q2526">
        <v>0</v>
      </c>
      <c r="R2526">
        <v>1</v>
      </c>
    </row>
    <row r="2527" spans="1:18" x14ac:dyDescent="0.25">
      <c r="A2527" t="s">
        <v>10572</v>
      </c>
      <c r="B2527">
        <v>2019</v>
      </c>
      <c r="C2527">
        <v>3</v>
      </c>
      <c r="D2527">
        <v>29</v>
      </c>
      <c r="E2527" t="s">
        <v>7328</v>
      </c>
      <c r="F2527" s="1" t="s">
        <v>5207</v>
      </c>
      <c r="G2527" s="1" t="s">
        <v>20573</v>
      </c>
      <c r="H2527" s="1" t="s">
        <v>7263</v>
      </c>
      <c r="I2527" t="s">
        <v>20834</v>
      </c>
      <c r="J2527" t="s">
        <v>23</v>
      </c>
      <c r="K2527">
        <v>1000</v>
      </c>
      <c r="L2527">
        <v>153384</v>
      </c>
      <c r="M2527">
        <v>153.38</v>
      </c>
      <c r="N2527" t="s">
        <v>9062</v>
      </c>
      <c r="O2527" t="s">
        <v>9456</v>
      </c>
      <c r="P2527">
        <v>0</v>
      </c>
      <c r="Q2527">
        <v>5.8534472775055225E-2</v>
      </c>
      <c r="R2527">
        <v>1</v>
      </c>
    </row>
    <row r="2528" spans="1:18" x14ac:dyDescent="0.25">
      <c r="A2528" t="s">
        <v>3002</v>
      </c>
      <c r="B2528">
        <v>2018</v>
      </c>
      <c r="C2528">
        <v>11</v>
      </c>
      <c r="D2528">
        <v>1</v>
      </c>
      <c r="E2528" t="s">
        <v>174</v>
      </c>
      <c r="F2528" s="1" t="s">
        <v>3205</v>
      </c>
      <c r="G2528" s="1" t="s">
        <v>3863</v>
      </c>
      <c r="H2528" s="1" t="s">
        <v>3206</v>
      </c>
      <c r="I2528" t="s">
        <v>19122</v>
      </c>
      <c r="J2528" t="s">
        <v>23</v>
      </c>
      <c r="K2528">
        <v>19630</v>
      </c>
      <c r="L2528">
        <v>961869.91</v>
      </c>
      <c r="M2528">
        <v>49</v>
      </c>
      <c r="N2528" t="s">
        <v>9309</v>
      </c>
      <c r="O2528" t="s">
        <v>9451</v>
      </c>
      <c r="P2528">
        <v>6.5364123560168089E-2</v>
      </c>
      <c r="Q2528">
        <v>0</v>
      </c>
      <c r="R2528">
        <v>4</v>
      </c>
    </row>
    <row r="2529" spans="1:18" x14ac:dyDescent="0.25">
      <c r="A2529" t="s">
        <v>8038</v>
      </c>
      <c r="B2529">
        <v>2017</v>
      </c>
      <c r="C2529">
        <v>6</v>
      </c>
      <c r="D2529">
        <v>14</v>
      </c>
      <c r="E2529" t="s">
        <v>7323</v>
      </c>
      <c r="F2529" s="1" t="s">
        <v>5207</v>
      </c>
      <c r="G2529" s="1" t="s">
        <v>21008</v>
      </c>
      <c r="H2529" s="1" t="s">
        <v>3201</v>
      </c>
      <c r="I2529" t="s">
        <v>6926</v>
      </c>
      <c r="J2529" t="s">
        <v>23</v>
      </c>
      <c r="K2529">
        <v>14</v>
      </c>
      <c r="L2529">
        <v>2016</v>
      </c>
      <c r="M2529">
        <v>144</v>
      </c>
      <c r="N2529" t="s">
        <v>9357</v>
      </c>
      <c r="O2529" t="s">
        <v>9813</v>
      </c>
      <c r="P2529">
        <v>0</v>
      </c>
      <c r="Q2529">
        <v>0</v>
      </c>
      <c r="R2529">
        <v>2</v>
      </c>
    </row>
    <row r="2530" spans="1:18" x14ac:dyDescent="0.25">
      <c r="A2530" t="s">
        <v>8038</v>
      </c>
      <c r="B2530">
        <v>2017</v>
      </c>
      <c r="C2530">
        <v>6</v>
      </c>
      <c r="D2530">
        <v>14</v>
      </c>
      <c r="E2530" t="s">
        <v>7323</v>
      </c>
      <c r="F2530" s="1" t="s">
        <v>5207</v>
      </c>
      <c r="G2530" s="1" t="s">
        <v>20931</v>
      </c>
      <c r="H2530" s="1" t="s">
        <v>3201</v>
      </c>
      <c r="I2530" t="s">
        <v>6462</v>
      </c>
      <c r="J2530" t="s">
        <v>23</v>
      </c>
      <c r="K2530">
        <v>31</v>
      </c>
      <c r="L2530">
        <v>4080.53</v>
      </c>
      <c r="M2530">
        <v>131.63</v>
      </c>
      <c r="N2530" t="s">
        <v>9104</v>
      </c>
      <c r="O2530" t="s">
        <v>9793</v>
      </c>
      <c r="P2530">
        <v>0</v>
      </c>
      <c r="Q2530">
        <v>0</v>
      </c>
      <c r="R2530">
        <v>2</v>
      </c>
    </row>
    <row r="2531" spans="1:18" x14ac:dyDescent="0.25">
      <c r="A2531" t="s">
        <v>8038</v>
      </c>
      <c r="B2531">
        <v>2017</v>
      </c>
      <c r="C2531">
        <v>6</v>
      </c>
      <c r="D2531">
        <v>14</v>
      </c>
      <c r="E2531" t="s">
        <v>7323</v>
      </c>
      <c r="F2531" s="1" t="s">
        <v>5207</v>
      </c>
      <c r="G2531" s="1" t="s">
        <v>20931</v>
      </c>
      <c r="H2531" s="1" t="s">
        <v>3201</v>
      </c>
      <c r="I2531" t="s">
        <v>20949</v>
      </c>
      <c r="J2531" t="s">
        <v>23</v>
      </c>
      <c r="K2531">
        <v>291</v>
      </c>
      <c r="L2531">
        <v>38304.33</v>
      </c>
      <c r="M2531">
        <v>131.63</v>
      </c>
      <c r="N2531" t="s">
        <v>7263</v>
      </c>
      <c r="O2531" t="s">
        <v>23191</v>
      </c>
      <c r="P2531">
        <v>0</v>
      </c>
      <c r="Q2531">
        <v>0</v>
      </c>
      <c r="R2531">
        <v>2</v>
      </c>
    </row>
    <row r="2532" spans="1:18" x14ac:dyDescent="0.25">
      <c r="A2532" t="s">
        <v>8038</v>
      </c>
      <c r="B2532">
        <v>2017</v>
      </c>
      <c r="C2532">
        <v>6</v>
      </c>
      <c r="D2532">
        <v>14</v>
      </c>
      <c r="E2532" t="s">
        <v>7323</v>
      </c>
      <c r="F2532" s="1" t="s">
        <v>5207</v>
      </c>
      <c r="G2532" s="1" t="s">
        <v>20931</v>
      </c>
      <c r="H2532" s="1" t="s">
        <v>3201</v>
      </c>
      <c r="I2532" t="s">
        <v>6570</v>
      </c>
      <c r="J2532" t="s">
        <v>23</v>
      </c>
      <c r="K2532">
        <v>406</v>
      </c>
      <c r="L2532">
        <v>59925.599999999999</v>
      </c>
      <c r="M2532">
        <v>147.6</v>
      </c>
      <c r="N2532" t="s">
        <v>9108</v>
      </c>
      <c r="O2532" t="s">
        <v>9806</v>
      </c>
      <c r="P2532">
        <v>0</v>
      </c>
      <c r="Q2532">
        <v>0</v>
      </c>
      <c r="R2532">
        <v>2</v>
      </c>
    </row>
    <row r="2533" spans="1:18" x14ac:dyDescent="0.25">
      <c r="A2533" t="s">
        <v>8038</v>
      </c>
      <c r="B2533">
        <v>2017</v>
      </c>
      <c r="C2533">
        <v>6</v>
      </c>
      <c r="D2533">
        <v>14</v>
      </c>
      <c r="E2533" t="s">
        <v>7323</v>
      </c>
      <c r="F2533" s="1" t="s">
        <v>5207</v>
      </c>
      <c r="G2533" s="1" t="s">
        <v>21008</v>
      </c>
      <c r="H2533" s="1" t="s">
        <v>3201</v>
      </c>
      <c r="I2533" t="s">
        <v>6979</v>
      </c>
      <c r="J2533" t="s">
        <v>23</v>
      </c>
      <c r="K2533">
        <v>170</v>
      </c>
      <c r="L2533">
        <v>23120</v>
      </c>
      <c r="M2533">
        <v>136</v>
      </c>
      <c r="N2533" t="s">
        <v>9361</v>
      </c>
      <c r="O2533" t="s">
        <v>9810</v>
      </c>
      <c r="P2533">
        <v>0</v>
      </c>
      <c r="Q2533">
        <v>0</v>
      </c>
      <c r="R2533">
        <v>2</v>
      </c>
    </row>
    <row r="2534" spans="1:18" x14ac:dyDescent="0.25">
      <c r="A2534" t="s">
        <v>8038</v>
      </c>
      <c r="B2534">
        <v>2017</v>
      </c>
      <c r="C2534">
        <v>6</v>
      </c>
      <c r="D2534">
        <v>14</v>
      </c>
      <c r="E2534" t="s">
        <v>7323</v>
      </c>
      <c r="F2534" s="1" t="s">
        <v>5207</v>
      </c>
      <c r="G2534" s="1" t="s">
        <v>21008</v>
      </c>
      <c r="H2534" s="1" t="s">
        <v>3201</v>
      </c>
      <c r="I2534" t="s">
        <v>7033</v>
      </c>
      <c r="J2534" t="s">
        <v>23</v>
      </c>
      <c r="K2534">
        <v>56</v>
      </c>
      <c r="L2534">
        <v>7616</v>
      </c>
      <c r="M2534">
        <v>136</v>
      </c>
      <c r="N2534" t="s">
        <v>9365</v>
      </c>
      <c r="O2534" t="s">
        <v>9812</v>
      </c>
      <c r="P2534">
        <v>0</v>
      </c>
      <c r="Q2534">
        <v>0</v>
      </c>
      <c r="R2534">
        <v>2</v>
      </c>
    </row>
    <row r="2535" spans="1:18" x14ac:dyDescent="0.25">
      <c r="A2535" t="s">
        <v>8038</v>
      </c>
      <c r="B2535">
        <v>2017</v>
      </c>
      <c r="C2535">
        <v>6</v>
      </c>
      <c r="D2535">
        <v>14</v>
      </c>
      <c r="E2535" t="s">
        <v>7323</v>
      </c>
      <c r="F2535" s="1" t="s">
        <v>5207</v>
      </c>
      <c r="G2535" s="1" t="s">
        <v>21008</v>
      </c>
      <c r="H2535" s="1" t="s">
        <v>3201</v>
      </c>
      <c r="I2535" t="s">
        <v>6978</v>
      </c>
      <c r="J2535" t="s">
        <v>23</v>
      </c>
      <c r="K2535">
        <v>111</v>
      </c>
      <c r="L2535">
        <v>15984</v>
      </c>
      <c r="M2535">
        <v>144</v>
      </c>
      <c r="N2535" t="s">
        <v>9361</v>
      </c>
      <c r="O2535" t="s">
        <v>9810</v>
      </c>
      <c r="P2535">
        <v>0</v>
      </c>
      <c r="Q2535">
        <v>0</v>
      </c>
      <c r="R2535">
        <v>2</v>
      </c>
    </row>
    <row r="2536" spans="1:18" x14ac:dyDescent="0.25">
      <c r="A2536" t="s">
        <v>8038</v>
      </c>
      <c r="B2536">
        <v>2017</v>
      </c>
      <c r="C2536">
        <v>6</v>
      </c>
      <c r="D2536">
        <v>14</v>
      </c>
      <c r="E2536" t="s">
        <v>7323</v>
      </c>
      <c r="F2536" s="1" t="s">
        <v>5207</v>
      </c>
      <c r="G2536" s="1" t="s">
        <v>20573</v>
      </c>
      <c r="H2536" s="1" t="s">
        <v>3201</v>
      </c>
      <c r="I2536" t="s">
        <v>5751</v>
      </c>
      <c r="J2536" t="s">
        <v>23</v>
      </c>
      <c r="K2536">
        <v>152</v>
      </c>
      <c r="L2536">
        <v>32152.560000000001</v>
      </c>
      <c r="M2536">
        <v>211.53</v>
      </c>
      <c r="N2536" t="s">
        <v>9018</v>
      </c>
      <c r="O2536" t="s">
        <v>9979</v>
      </c>
      <c r="P2536">
        <v>0</v>
      </c>
      <c r="Q2536">
        <v>0</v>
      </c>
      <c r="R2536">
        <v>2</v>
      </c>
    </row>
    <row r="2537" spans="1:18" x14ac:dyDescent="0.25">
      <c r="A2537" t="s">
        <v>8038</v>
      </c>
      <c r="B2537">
        <v>2017</v>
      </c>
      <c r="C2537">
        <v>6</v>
      </c>
      <c r="D2537">
        <v>14</v>
      </c>
      <c r="E2537" t="s">
        <v>7323</v>
      </c>
      <c r="F2537" s="1" t="s">
        <v>5207</v>
      </c>
      <c r="G2537" s="1" t="s">
        <v>20931</v>
      </c>
      <c r="H2537" s="1" t="s">
        <v>3201</v>
      </c>
      <c r="I2537" t="s">
        <v>6493</v>
      </c>
      <c r="J2537" t="s">
        <v>23</v>
      </c>
      <c r="K2537">
        <v>9</v>
      </c>
      <c r="L2537">
        <v>1636.2</v>
      </c>
      <c r="M2537">
        <v>181.8</v>
      </c>
      <c r="N2537" t="s">
        <v>8296</v>
      </c>
      <c r="O2537" t="s">
        <v>9803</v>
      </c>
      <c r="P2537">
        <v>0</v>
      </c>
      <c r="Q2537">
        <v>0</v>
      </c>
      <c r="R2537">
        <v>2</v>
      </c>
    </row>
    <row r="2538" spans="1:18" x14ac:dyDescent="0.25">
      <c r="A2538" t="s">
        <v>8038</v>
      </c>
      <c r="B2538">
        <v>2017</v>
      </c>
      <c r="C2538">
        <v>6</v>
      </c>
      <c r="D2538">
        <v>14</v>
      </c>
      <c r="E2538" t="s">
        <v>7323</v>
      </c>
      <c r="F2538" s="1" t="s">
        <v>5207</v>
      </c>
      <c r="G2538" s="1" t="s">
        <v>21008</v>
      </c>
      <c r="H2538" s="1" t="s">
        <v>3201</v>
      </c>
      <c r="I2538" t="s">
        <v>6948</v>
      </c>
      <c r="J2538" t="s">
        <v>23</v>
      </c>
      <c r="K2538">
        <v>191</v>
      </c>
      <c r="L2538">
        <v>25976</v>
      </c>
      <c r="M2538">
        <v>136</v>
      </c>
      <c r="N2538" t="s">
        <v>9358</v>
      </c>
      <c r="O2538" t="s">
        <v>9809</v>
      </c>
      <c r="P2538">
        <v>0</v>
      </c>
      <c r="Q2538">
        <v>0</v>
      </c>
      <c r="R2538">
        <v>2</v>
      </c>
    </row>
    <row r="2539" spans="1:18" x14ac:dyDescent="0.25">
      <c r="A2539" t="s">
        <v>8038</v>
      </c>
      <c r="B2539">
        <v>2017</v>
      </c>
      <c r="C2539">
        <v>6</v>
      </c>
      <c r="D2539">
        <v>14</v>
      </c>
      <c r="E2539" t="s">
        <v>7323</v>
      </c>
      <c r="F2539" s="1" t="s">
        <v>5207</v>
      </c>
      <c r="G2539" s="1" t="s">
        <v>21008</v>
      </c>
      <c r="H2539" s="1" t="s">
        <v>3201</v>
      </c>
      <c r="I2539" t="s">
        <v>6947</v>
      </c>
      <c r="J2539" t="s">
        <v>23</v>
      </c>
      <c r="K2539">
        <v>202</v>
      </c>
      <c r="L2539">
        <v>29088</v>
      </c>
      <c r="M2539">
        <v>144</v>
      </c>
      <c r="N2539" t="s">
        <v>9358</v>
      </c>
      <c r="O2539" t="s">
        <v>9809</v>
      </c>
      <c r="P2539">
        <v>0</v>
      </c>
      <c r="Q2539">
        <v>0</v>
      </c>
      <c r="R2539">
        <v>2</v>
      </c>
    </row>
    <row r="2540" spans="1:18" x14ac:dyDescent="0.25">
      <c r="A2540" t="s">
        <v>8038</v>
      </c>
      <c r="B2540">
        <v>2017</v>
      </c>
      <c r="C2540">
        <v>6</v>
      </c>
      <c r="D2540">
        <v>14</v>
      </c>
      <c r="E2540" t="s">
        <v>7323</v>
      </c>
      <c r="F2540" s="1" t="s">
        <v>5207</v>
      </c>
      <c r="G2540" s="1" t="s">
        <v>20931</v>
      </c>
      <c r="H2540" s="1" t="s">
        <v>3201</v>
      </c>
      <c r="I2540" t="s">
        <v>6572</v>
      </c>
      <c r="J2540" t="s">
        <v>23</v>
      </c>
      <c r="K2540">
        <v>20</v>
      </c>
      <c r="L2540">
        <v>3416</v>
      </c>
      <c r="M2540">
        <v>170.8</v>
      </c>
      <c r="N2540" t="s">
        <v>9108</v>
      </c>
      <c r="O2540" t="s">
        <v>9806</v>
      </c>
      <c r="P2540">
        <v>0</v>
      </c>
      <c r="Q2540">
        <v>0</v>
      </c>
      <c r="R2540">
        <v>2</v>
      </c>
    </row>
    <row r="2541" spans="1:18" x14ac:dyDescent="0.25">
      <c r="A2541" t="s">
        <v>8038</v>
      </c>
      <c r="B2541">
        <v>2017</v>
      </c>
      <c r="C2541">
        <v>6</v>
      </c>
      <c r="D2541">
        <v>14</v>
      </c>
      <c r="E2541" t="s">
        <v>7323</v>
      </c>
      <c r="F2541" s="1" t="s">
        <v>5207</v>
      </c>
      <c r="G2541" s="1" t="s">
        <v>21008</v>
      </c>
      <c r="H2541" s="1" t="s">
        <v>3201</v>
      </c>
      <c r="I2541" t="s">
        <v>21028</v>
      </c>
      <c r="J2541" t="s">
        <v>23</v>
      </c>
      <c r="K2541">
        <v>524</v>
      </c>
      <c r="L2541">
        <v>71264</v>
      </c>
      <c r="M2541">
        <v>136</v>
      </c>
      <c r="N2541" t="s">
        <v>7263</v>
      </c>
      <c r="O2541" t="s">
        <v>23191</v>
      </c>
      <c r="P2541">
        <v>0</v>
      </c>
      <c r="Q2541">
        <v>0</v>
      </c>
      <c r="R2541">
        <v>2</v>
      </c>
    </row>
    <row r="2542" spans="1:18" x14ac:dyDescent="0.25">
      <c r="A2542" t="s">
        <v>8038</v>
      </c>
      <c r="B2542">
        <v>2017</v>
      </c>
      <c r="C2542">
        <v>6</v>
      </c>
      <c r="D2542">
        <v>14</v>
      </c>
      <c r="E2542" t="s">
        <v>7323</v>
      </c>
      <c r="F2542" s="1" t="s">
        <v>5207</v>
      </c>
      <c r="G2542" s="1" t="s">
        <v>21008</v>
      </c>
      <c r="H2542" s="1" t="s">
        <v>3201</v>
      </c>
      <c r="I2542" t="s">
        <v>7004</v>
      </c>
      <c r="J2542" t="s">
        <v>23</v>
      </c>
      <c r="K2542">
        <v>527</v>
      </c>
      <c r="L2542">
        <v>97126.1</v>
      </c>
      <c r="M2542">
        <v>184.3</v>
      </c>
      <c r="N2542" t="s">
        <v>9363</v>
      </c>
      <c r="O2542" t="s">
        <v>9811</v>
      </c>
      <c r="P2542">
        <v>0</v>
      </c>
      <c r="Q2542">
        <v>0</v>
      </c>
      <c r="R2542">
        <v>2</v>
      </c>
    </row>
    <row r="2543" spans="1:18" x14ac:dyDescent="0.25">
      <c r="A2543" t="s">
        <v>8038</v>
      </c>
      <c r="B2543">
        <v>2017</v>
      </c>
      <c r="C2543">
        <v>6</v>
      </c>
      <c r="D2543">
        <v>14</v>
      </c>
      <c r="E2543" t="s">
        <v>7323</v>
      </c>
      <c r="F2543" s="1" t="s">
        <v>5207</v>
      </c>
      <c r="G2543" s="1" t="s">
        <v>21008</v>
      </c>
      <c r="H2543" s="1" t="s">
        <v>3201</v>
      </c>
      <c r="I2543" t="s">
        <v>6910</v>
      </c>
      <c r="J2543" t="s">
        <v>23</v>
      </c>
      <c r="K2543">
        <v>1</v>
      </c>
      <c r="L2543">
        <v>136</v>
      </c>
      <c r="M2543">
        <v>136</v>
      </c>
      <c r="N2543" t="s">
        <v>9356</v>
      </c>
      <c r="O2543" t="s">
        <v>9917</v>
      </c>
      <c r="P2543">
        <v>0</v>
      </c>
      <c r="Q2543">
        <v>0</v>
      </c>
      <c r="R2543">
        <v>2</v>
      </c>
    </row>
    <row r="2544" spans="1:18" x14ac:dyDescent="0.25">
      <c r="A2544" t="s">
        <v>8038</v>
      </c>
      <c r="B2544">
        <v>2017</v>
      </c>
      <c r="C2544">
        <v>6</v>
      </c>
      <c r="D2544">
        <v>14</v>
      </c>
      <c r="E2544" t="s">
        <v>7323</v>
      </c>
      <c r="F2544" s="1" t="s">
        <v>5207</v>
      </c>
      <c r="G2544" s="1" t="s">
        <v>21008</v>
      </c>
      <c r="H2544" s="1" t="s">
        <v>3201</v>
      </c>
      <c r="I2544" t="s">
        <v>6911</v>
      </c>
      <c r="J2544" t="s">
        <v>23</v>
      </c>
      <c r="K2544">
        <v>1</v>
      </c>
      <c r="L2544">
        <v>144</v>
      </c>
      <c r="M2544">
        <v>144</v>
      </c>
      <c r="N2544" t="s">
        <v>9356</v>
      </c>
      <c r="O2544" t="s">
        <v>9917</v>
      </c>
      <c r="P2544">
        <v>0</v>
      </c>
      <c r="Q2544">
        <v>0</v>
      </c>
      <c r="R2544">
        <v>2</v>
      </c>
    </row>
    <row r="2545" spans="1:18" x14ac:dyDescent="0.25">
      <c r="A2545" t="s">
        <v>8038</v>
      </c>
      <c r="B2545">
        <v>2017</v>
      </c>
      <c r="C2545">
        <v>6</v>
      </c>
      <c r="D2545">
        <v>14</v>
      </c>
      <c r="E2545" t="s">
        <v>7323</v>
      </c>
      <c r="F2545" s="1" t="s">
        <v>9480</v>
      </c>
      <c r="G2545" s="1" t="s">
        <v>9480</v>
      </c>
      <c r="H2545" s="1" t="s">
        <v>9480</v>
      </c>
      <c r="I2545" t="s">
        <v>15711</v>
      </c>
      <c r="J2545" t="s">
        <v>23</v>
      </c>
      <c r="K2545">
        <v>37</v>
      </c>
      <c r="L2545">
        <v>5032</v>
      </c>
      <c r="M2545">
        <v>136</v>
      </c>
      <c r="N2545" t="e">
        <v>#N/A</v>
      </c>
      <c r="O2545" t="e">
        <v>#N/A</v>
      </c>
      <c r="P2545">
        <v>0</v>
      </c>
      <c r="Q2545">
        <v>0</v>
      </c>
      <c r="R2545">
        <v>2</v>
      </c>
    </row>
    <row r="2546" spans="1:18" x14ac:dyDescent="0.25">
      <c r="A2546" t="s">
        <v>8038</v>
      </c>
      <c r="B2546">
        <v>2017</v>
      </c>
      <c r="C2546">
        <v>6</v>
      </c>
      <c r="D2546">
        <v>14</v>
      </c>
      <c r="E2546" t="s">
        <v>7323</v>
      </c>
      <c r="F2546" s="1" t="s">
        <v>5207</v>
      </c>
      <c r="G2546" s="1" t="s">
        <v>21008</v>
      </c>
      <c r="H2546" s="1" t="s">
        <v>3201</v>
      </c>
      <c r="I2546" t="s">
        <v>6961</v>
      </c>
      <c r="J2546" t="s">
        <v>23</v>
      </c>
      <c r="K2546">
        <v>14</v>
      </c>
      <c r="L2546">
        <v>2016</v>
      </c>
      <c r="M2546">
        <v>144</v>
      </c>
      <c r="N2546" t="s">
        <v>9359</v>
      </c>
      <c r="O2546" t="s">
        <v>9956</v>
      </c>
      <c r="P2546">
        <v>0</v>
      </c>
      <c r="Q2546">
        <v>0</v>
      </c>
      <c r="R2546">
        <v>2</v>
      </c>
    </row>
    <row r="2547" spans="1:18" x14ac:dyDescent="0.25">
      <c r="A2547" t="s">
        <v>8038</v>
      </c>
      <c r="B2547">
        <v>2017</v>
      </c>
      <c r="C2547">
        <v>6</v>
      </c>
      <c r="D2547">
        <v>14</v>
      </c>
      <c r="E2547" t="s">
        <v>7323</v>
      </c>
      <c r="F2547" s="1" t="s">
        <v>9480</v>
      </c>
      <c r="G2547" s="1" t="s">
        <v>9480</v>
      </c>
      <c r="H2547" s="1" t="s">
        <v>9480</v>
      </c>
      <c r="I2547" t="s">
        <v>15735</v>
      </c>
      <c r="J2547" t="s">
        <v>23</v>
      </c>
      <c r="K2547">
        <v>933</v>
      </c>
      <c r="L2547">
        <v>101697</v>
      </c>
      <c r="M2547">
        <v>109</v>
      </c>
      <c r="N2547" t="e">
        <v>#N/A</v>
      </c>
      <c r="O2547" t="e">
        <v>#N/A</v>
      </c>
      <c r="P2547">
        <v>0</v>
      </c>
      <c r="Q2547">
        <v>0</v>
      </c>
      <c r="R2547">
        <v>2</v>
      </c>
    </row>
    <row r="2548" spans="1:18" x14ac:dyDescent="0.25">
      <c r="A2548" t="s">
        <v>8038</v>
      </c>
      <c r="B2548">
        <v>2017</v>
      </c>
      <c r="C2548">
        <v>6</v>
      </c>
      <c r="D2548">
        <v>14</v>
      </c>
      <c r="E2548" t="s">
        <v>7323</v>
      </c>
      <c r="F2548" s="1" t="s">
        <v>5207</v>
      </c>
      <c r="G2548" s="1" t="s">
        <v>20573</v>
      </c>
      <c r="H2548" s="1" t="s">
        <v>3201</v>
      </c>
      <c r="I2548" t="s">
        <v>20719</v>
      </c>
      <c r="J2548" t="s">
        <v>23</v>
      </c>
      <c r="K2548">
        <v>661</v>
      </c>
      <c r="L2548">
        <v>78659</v>
      </c>
      <c r="M2548">
        <v>119</v>
      </c>
      <c r="N2548" t="s">
        <v>8855</v>
      </c>
      <c r="O2548" t="s">
        <v>9798</v>
      </c>
      <c r="P2548">
        <v>0</v>
      </c>
      <c r="Q2548">
        <v>0</v>
      </c>
      <c r="R2548">
        <v>2</v>
      </c>
    </row>
    <row r="2549" spans="1:18" x14ac:dyDescent="0.25">
      <c r="A2549" t="s">
        <v>8038</v>
      </c>
      <c r="B2549">
        <v>2017</v>
      </c>
      <c r="C2549">
        <v>6</v>
      </c>
      <c r="D2549">
        <v>14</v>
      </c>
      <c r="E2549" t="s">
        <v>7323</v>
      </c>
      <c r="F2549" s="1" t="s">
        <v>5207</v>
      </c>
      <c r="G2549" s="1" t="s">
        <v>20573</v>
      </c>
      <c r="H2549" s="1" t="s">
        <v>3201</v>
      </c>
      <c r="I2549" t="s">
        <v>6022</v>
      </c>
      <c r="J2549" t="s">
        <v>23</v>
      </c>
      <c r="K2549">
        <v>815</v>
      </c>
      <c r="L2549">
        <v>101549</v>
      </c>
      <c r="M2549">
        <v>124.6</v>
      </c>
      <c r="N2549" t="s">
        <v>9045</v>
      </c>
      <c r="O2549" t="s">
        <v>9909</v>
      </c>
      <c r="P2549">
        <v>0</v>
      </c>
      <c r="Q2549">
        <v>0</v>
      </c>
      <c r="R2549">
        <v>2</v>
      </c>
    </row>
    <row r="2550" spans="1:18" x14ac:dyDescent="0.25">
      <c r="A2550" t="s">
        <v>15091</v>
      </c>
      <c r="B2550">
        <v>2019</v>
      </c>
      <c r="C2550">
        <v>7</v>
      </c>
      <c r="D2550">
        <v>12</v>
      </c>
      <c r="E2550" t="s">
        <v>15699</v>
      </c>
      <c r="F2550" s="1" t="s">
        <v>3205</v>
      </c>
      <c r="G2550" s="1" t="s">
        <v>3384</v>
      </c>
      <c r="H2550" s="1" t="s">
        <v>3206</v>
      </c>
      <c r="I2550" t="s">
        <v>17214</v>
      </c>
      <c r="J2550" t="s">
        <v>23</v>
      </c>
      <c r="K2550">
        <v>12852</v>
      </c>
      <c r="L2550">
        <v>629748</v>
      </c>
      <c r="M2550">
        <v>49</v>
      </c>
      <c r="N2550" t="s">
        <v>645</v>
      </c>
      <c r="O2550" t="s">
        <v>9450</v>
      </c>
      <c r="P2550">
        <v>9.1123449223886266E-2</v>
      </c>
      <c r="Q2550">
        <v>0</v>
      </c>
      <c r="R2550">
        <v>3</v>
      </c>
    </row>
    <row r="2551" spans="1:18" x14ac:dyDescent="0.25">
      <c r="A2551" t="s">
        <v>15091</v>
      </c>
      <c r="B2551">
        <v>2019</v>
      </c>
      <c r="C2551">
        <v>7</v>
      </c>
      <c r="D2551">
        <v>12</v>
      </c>
      <c r="E2551" t="s">
        <v>15699</v>
      </c>
      <c r="F2551" s="1" t="s">
        <v>3205</v>
      </c>
      <c r="G2551" s="1" t="s">
        <v>3384</v>
      </c>
      <c r="H2551" s="1" t="s">
        <v>3206</v>
      </c>
      <c r="I2551" t="s">
        <v>17273</v>
      </c>
      <c r="J2551" t="s">
        <v>23</v>
      </c>
      <c r="K2551">
        <v>4284</v>
      </c>
      <c r="L2551">
        <v>209916</v>
      </c>
      <c r="M2551">
        <v>49</v>
      </c>
      <c r="N2551" t="s">
        <v>298</v>
      </c>
      <c r="O2551" t="s">
        <v>9533</v>
      </c>
      <c r="P2551">
        <v>0</v>
      </c>
      <c r="Q2551">
        <v>0</v>
      </c>
      <c r="R2551">
        <v>3</v>
      </c>
    </row>
    <row r="2552" spans="1:18" x14ac:dyDescent="0.25">
      <c r="A2552" t="s">
        <v>8607</v>
      </c>
      <c r="B2552">
        <v>2018</v>
      </c>
      <c r="C2552">
        <v>6</v>
      </c>
      <c r="D2552">
        <v>5</v>
      </c>
      <c r="E2552" t="s">
        <v>7357</v>
      </c>
      <c r="F2552" s="1" t="s">
        <v>5207</v>
      </c>
      <c r="G2552" s="1" t="s">
        <v>20573</v>
      </c>
      <c r="H2552" s="1" t="s">
        <v>7263</v>
      </c>
      <c r="I2552" t="s">
        <v>20606</v>
      </c>
      <c r="J2552" t="s">
        <v>23</v>
      </c>
      <c r="K2552">
        <v>25</v>
      </c>
      <c r="L2552">
        <v>3225</v>
      </c>
      <c r="M2552">
        <v>129</v>
      </c>
      <c r="N2552" t="s">
        <v>7263</v>
      </c>
      <c r="O2552" t="s">
        <v>23274</v>
      </c>
      <c r="P2552">
        <v>0</v>
      </c>
      <c r="Q2552">
        <v>0</v>
      </c>
      <c r="R2552">
        <v>2</v>
      </c>
    </row>
    <row r="2553" spans="1:18" x14ac:dyDescent="0.25">
      <c r="A2553" t="s">
        <v>8607</v>
      </c>
      <c r="B2553">
        <v>2018</v>
      </c>
      <c r="C2553">
        <v>6</v>
      </c>
      <c r="D2553">
        <v>5</v>
      </c>
      <c r="E2553" t="s">
        <v>7357</v>
      </c>
      <c r="F2553" s="1" t="s">
        <v>5207</v>
      </c>
      <c r="G2553" s="1" t="s">
        <v>20931</v>
      </c>
      <c r="H2553" s="1" t="s">
        <v>7263</v>
      </c>
      <c r="I2553" t="s">
        <v>6644</v>
      </c>
      <c r="J2553" t="s">
        <v>23</v>
      </c>
      <c r="K2553">
        <v>250</v>
      </c>
      <c r="L2553">
        <v>34500</v>
      </c>
      <c r="M2553">
        <v>138</v>
      </c>
      <c r="N2553" t="s">
        <v>9112</v>
      </c>
      <c r="O2553" t="s">
        <v>9467</v>
      </c>
      <c r="P2553">
        <v>0</v>
      </c>
      <c r="Q2553">
        <v>3.6734990611718109E-2</v>
      </c>
      <c r="R2553">
        <v>2</v>
      </c>
    </row>
    <row r="2554" spans="1:18" x14ac:dyDescent="0.25">
      <c r="A2554" t="s">
        <v>7504</v>
      </c>
      <c r="B2554">
        <v>2016</v>
      </c>
      <c r="C2554">
        <v>3</v>
      </c>
      <c r="D2554">
        <v>21</v>
      </c>
      <c r="E2554" t="s">
        <v>7303</v>
      </c>
      <c r="F2554" s="1" t="s">
        <v>5207</v>
      </c>
      <c r="G2554" s="1" t="s">
        <v>20573</v>
      </c>
      <c r="H2554" s="1" t="s">
        <v>3201</v>
      </c>
      <c r="I2554" t="s">
        <v>20652</v>
      </c>
      <c r="J2554" t="s">
        <v>23</v>
      </c>
      <c r="K2554">
        <v>2000</v>
      </c>
      <c r="L2554">
        <v>216560</v>
      </c>
      <c r="M2554">
        <v>108.28</v>
      </c>
      <c r="N2554" t="s">
        <v>7263</v>
      </c>
      <c r="O2554" t="s">
        <v>23191</v>
      </c>
      <c r="P2554">
        <v>0</v>
      </c>
      <c r="Q2554">
        <v>0</v>
      </c>
      <c r="R2554">
        <v>1</v>
      </c>
    </row>
    <row r="2555" spans="1:18" x14ac:dyDescent="0.25">
      <c r="A2555" t="s">
        <v>7504</v>
      </c>
      <c r="B2555">
        <v>2016</v>
      </c>
      <c r="C2555">
        <v>3</v>
      </c>
      <c r="D2555">
        <v>21</v>
      </c>
      <c r="E2555" t="s">
        <v>7303</v>
      </c>
      <c r="F2555" s="1" t="s">
        <v>5207</v>
      </c>
      <c r="G2555" s="1" t="s">
        <v>20573</v>
      </c>
      <c r="H2555" s="1" t="s">
        <v>3201</v>
      </c>
      <c r="I2555" t="s">
        <v>20658</v>
      </c>
      <c r="J2555" t="s">
        <v>23</v>
      </c>
      <c r="K2555">
        <v>2250</v>
      </c>
      <c r="L2555">
        <v>243630</v>
      </c>
      <c r="M2555">
        <v>108.28</v>
      </c>
      <c r="N2555" t="s">
        <v>8995</v>
      </c>
      <c r="O2555" t="s">
        <v>9794</v>
      </c>
      <c r="P2555">
        <v>0</v>
      </c>
      <c r="Q2555">
        <v>0</v>
      </c>
      <c r="R2555">
        <v>1</v>
      </c>
    </row>
    <row r="2556" spans="1:18" x14ac:dyDescent="0.25">
      <c r="A2556" t="s">
        <v>7504</v>
      </c>
      <c r="B2556">
        <v>2016</v>
      </c>
      <c r="C2556">
        <v>3</v>
      </c>
      <c r="D2556">
        <v>21</v>
      </c>
      <c r="E2556" t="s">
        <v>7303</v>
      </c>
      <c r="F2556" s="1" t="s">
        <v>5207</v>
      </c>
      <c r="G2556" s="1" t="s">
        <v>20573</v>
      </c>
      <c r="H2556" s="1" t="s">
        <v>3201</v>
      </c>
      <c r="I2556" t="s">
        <v>20662</v>
      </c>
      <c r="J2556" t="s">
        <v>23</v>
      </c>
      <c r="K2556">
        <v>275</v>
      </c>
      <c r="L2556">
        <v>32067.75</v>
      </c>
      <c r="M2556">
        <v>116.61</v>
      </c>
      <c r="N2556" t="s">
        <v>7263</v>
      </c>
      <c r="O2556" t="s">
        <v>23191</v>
      </c>
      <c r="P2556">
        <v>0</v>
      </c>
      <c r="Q2556">
        <v>0</v>
      </c>
      <c r="R2556">
        <v>1</v>
      </c>
    </row>
    <row r="2557" spans="1:18" x14ac:dyDescent="0.25">
      <c r="A2557" t="s">
        <v>7504</v>
      </c>
      <c r="B2557">
        <v>2016</v>
      </c>
      <c r="C2557">
        <v>3</v>
      </c>
      <c r="D2557">
        <v>21</v>
      </c>
      <c r="E2557" t="s">
        <v>7303</v>
      </c>
      <c r="F2557" s="1" t="s">
        <v>5207</v>
      </c>
      <c r="G2557" s="1" t="s">
        <v>20573</v>
      </c>
      <c r="H2557" s="1" t="s">
        <v>3201</v>
      </c>
      <c r="I2557" t="s">
        <v>20668</v>
      </c>
      <c r="J2557" t="s">
        <v>23</v>
      </c>
      <c r="K2557">
        <v>100</v>
      </c>
      <c r="L2557">
        <v>13007</v>
      </c>
      <c r="M2557">
        <v>130.07</v>
      </c>
      <c r="N2557" t="s">
        <v>7263</v>
      </c>
      <c r="O2557" t="s">
        <v>23191</v>
      </c>
      <c r="P2557">
        <v>0</v>
      </c>
      <c r="Q2557">
        <v>0</v>
      </c>
      <c r="R2557">
        <v>1</v>
      </c>
    </row>
    <row r="2558" spans="1:18" x14ac:dyDescent="0.25">
      <c r="A2558" t="s">
        <v>7504</v>
      </c>
      <c r="B2558">
        <v>2016</v>
      </c>
      <c r="C2558">
        <v>3</v>
      </c>
      <c r="D2558">
        <v>21</v>
      </c>
      <c r="E2558" t="s">
        <v>7303</v>
      </c>
      <c r="F2558" s="1" t="s">
        <v>5207</v>
      </c>
      <c r="G2558" s="1" t="s">
        <v>20573</v>
      </c>
      <c r="H2558" s="1" t="s">
        <v>3201</v>
      </c>
      <c r="I2558" t="s">
        <v>5823</v>
      </c>
      <c r="J2558" t="s">
        <v>23</v>
      </c>
      <c r="K2558">
        <v>5080</v>
      </c>
      <c r="L2558">
        <v>605383.6</v>
      </c>
      <c r="M2558">
        <v>119.17</v>
      </c>
      <c r="N2558" t="s">
        <v>8855</v>
      </c>
      <c r="O2558" t="s">
        <v>9798</v>
      </c>
      <c r="P2558">
        <v>0</v>
      </c>
      <c r="Q2558">
        <v>0</v>
      </c>
      <c r="R2558">
        <v>1</v>
      </c>
    </row>
    <row r="2559" spans="1:18" x14ac:dyDescent="0.25">
      <c r="A2559" t="s">
        <v>7504</v>
      </c>
      <c r="B2559">
        <v>2016</v>
      </c>
      <c r="C2559">
        <v>3</v>
      </c>
      <c r="D2559">
        <v>21</v>
      </c>
      <c r="E2559" t="s">
        <v>7303</v>
      </c>
      <c r="F2559" s="1" t="s">
        <v>5207</v>
      </c>
      <c r="G2559" s="1" t="s">
        <v>20573</v>
      </c>
      <c r="H2559" s="1" t="s">
        <v>3201</v>
      </c>
      <c r="I2559" t="s">
        <v>20729</v>
      </c>
      <c r="J2559" t="s">
        <v>23</v>
      </c>
      <c r="K2559">
        <v>20</v>
      </c>
      <c r="L2559">
        <v>2819.2</v>
      </c>
      <c r="M2559">
        <v>140.96</v>
      </c>
      <c r="N2559" t="s">
        <v>7263</v>
      </c>
      <c r="O2559" t="s">
        <v>23191</v>
      </c>
      <c r="P2559">
        <v>0</v>
      </c>
      <c r="Q2559">
        <v>0</v>
      </c>
      <c r="R2559">
        <v>1</v>
      </c>
    </row>
    <row r="2560" spans="1:18" x14ac:dyDescent="0.25">
      <c r="A2560" t="s">
        <v>7504</v>
      </c>
      <c r="B2560">
        <v>2016</v>
      </c>
      <c r="C2560">
        <v>3</v>
      </c>
      <c r="D2560">
        <v>21</v>
      </c>
      <c r="E2560" t="s">
        <v>7303</v>
      </c>
      <c r="F2560" s="1" t="s">
        <v>5207</v>
      </c>
      <c r="G2560" s="1" t="s">
        <v>20573</v>
      </c>
      <c r="H2560" s="1" t="s">
        <v>3201</v>
      </c>
      <c r="I2560" t="s">
        <v>20695</v>
      </c>
      <c r="J2560" t="s">
        <v>23</v>
      </c>
      <c r="K2560">
        <v>900</v>
      </c>
      <c r="L2560">
        <v>113598</v>
      </c>
      <c r="M2560">
        <v>126.22</v>
      </c>
      <c r="N2560" t="s">
        <v>9014</v>
      </c>
      <c r="O2560" t="s">
        <v>9477</v>
      </c>
      <c r="P2560">
        <v>0</v>
      </c>
      <c r="Q2560">
        <v>0</v>
      </c>
      <c r="R2560">
        <v>1</v>
      </c>
    </row>
    <row r="2561" spans="1:18" x14ac:dyDescent="0.25">
      <c r="A2561" t="s">
        <v>7504</v>
      </c>
      <c r="B2561">
        <v>2016</v>
      </c>
      <c r="C2561">
        <v>3</v>
      </c>
      <c r="D2561">
        <v>21</v>
      </c>
      <c r="E2561" t="s">
        <v>7303</v>
      </c>
      <c r="F2561" s="1" t="s">
        <v>5207</v>
      </c>
      <c r="G2561" s="1" t="s">
        <v>20573</v>
      </c>
      <c r="H2561" s="1" t="s">
        <v>3201</v>
      </c>
      <c r="I2561" t="s">
        <v>20842</v>
      </c>
      <c r="J2561" t="s">
        <v>23</v>
      </c>
      <c r="K2561">
        <v>25</v>
      </c>
      <c r="L2561">
        <v>4244.75</v>
      </c>
      <c r="M2561">
        <v>169.79</v>
      </c>
      <c r="N2561" t="s">
        <v>7263</v>
      </c>
      <c r="O2561" t="s">
        <v>23191</v>
      </c>
      <c r="P2561">
        <v>0</v>
      </c>
      <c r="Q2561">
        <v>0</v>
      </c>
      <c r="R2561">
        <v>1</v>
      </c>
    </row>
    <row r="2562" spans="1:18" x14ac:dyDescent="0.25">
      <c r="A2562" t="s">
        <v>7504</v>
      </c>
      <c r="B2562">
        <v>2016</v>
      </c>
      <c r="C2562">
        <v>3</v>
      </c>
      <c r="D2562">
        <v>21</v>
      </c>
      <c r="E2562" t="s">
        <v>7303</v>
      </c>
      <c r="F2562" s="1" t="s">
        <v>5207</v>
      </c>
      <c r="G2562" s="1" t="s">
        <v>20573</v>
      </c>
      <c r="H2562" s="1" t="s">
        <v>3201</v>
      </c>
      <c r="I2562" t="s">
        <v>20735</v>
      </c>
      <c r="J2562" t="s">
        <v>23</v>
      </c>
      <c r="K2562">
        <v>300</v>
      </c>
      <c r="L2562">
        <v>37866</v>
      </c>
      <c r="M2562">
        <v>126.22</v>
      </c>
      <c r="N2562" t="s">
        <v>7263</v>
      </c>
      <c r="O2562" t="s">
        <v>23191</v>
      </c>
      <c r="P2562">
        <v>0</v>
      </c>
      <c r="Q2562">
        <v>0</v>
      </c>
      <c r="R2562">
        <v>1</v>
      </c>
    </row>
    <row r="2563" spans="1:18" x14ac:dyDescent="0.25">
      <c r="A2563" t="s">
        <v>7504</v>
      </c>
      <c r="B2563">
        <v>2016</v>
      </c>
      <c r="C2563">
        <v>3</v>
      </c>
      <c r="D2563">
        <v>21</v>
      </c>
      <c r="E2563" t="s">
        <v>7303</v>
      </c>
      <c r="F2563" s="1" t="s">
        <v>5207</v>
      </c>
      <c r="G2563" s="1" t="s">
        <v>20573</v>
      </c>
      <c r="H2563" s="1" t="s">
        <v>3201</v>
      </c>
      <c r="I2563" t="s">
        <v>20775</v>
      </c>
      <c r="J2563" t="s">
        <v>23</v>
      </c>
      <c r="K2563">
        <v>1200</v>
      </c>
      <c r="L2563">
        <v>141468</v>
      </c>
      <c r="M2563">
        <v>117.89</v>
      </c>
      <c r="N2563" t="s">
        <v>9044</v>
      </c>
      <c r="O2563" t="s">
        <v>9801</v>
      </c>
      <c r="P2563">
        <v>0</v>
      </c>
      <c r="Q2563">
        <v>0</v>
      </c>
      <c r="R2563">
        <v>1</v>
      </c>
    </row>
    <row r="2564" spans="1:18" x14ac:dyDescent="0.25">
      <c r="A2564" t="s">
        <v>7504</v>
      </c>
      <c r="B2564">
        <v>2016</v>
      </c>
      <c r="C2564">
        <v>3</v>
      </c>
      <c r="D2564">
        <v>21</v>
      </c>
      <c r="E2564" t="s">
        <v>7303</v>
      </c>
      <c r="F2564" s="1" t="s">
        <v>5207</v>
      </c>
      <c r="G2564" s="1" t="s">
        <v>20931</v>
      </c>
      <c r="H2564" s="1" t="s">
        <v>3201</v>
      </c>
      <c r="I2564" t="s">
        <v>20984</v>
      </c>
      <c r="J2564" t="s">
        <v>23</v>
      </c>
      <c r="K2564">
        <v>50</v>
      </c>
      <c r="L2564">
        <v>7977</v>
      </c>
      <c r="M2564">
        <v>159.54</v>
      </c>
      <c r="N2564" t="s">
        <v>9110</v>
      </c>
      <c r="O2564" t="s">
        <v>9805</v>
      </c>
      <c r="P2564">
        <v>0</v>
      </c>
      <c r="Q2564">
        <v>0</v>
      </c>
      <c r="R2564">
        <v>1</v>
      </c>
    </row>
    <row r="2565" spans="1:18" x14ac:dyDescent="0.25">
      <c r="A2565" t="s">
        <v>7504</v>
      </c>
      <c r="B2565">
        <v>2016</v>
      </c>
      <c r="C2565">
        <v>3</v>
      </c>
      <c r="D2565">
        <v>21</v>
      </c>
      <c r="E2565" t="s">
        <v>7303</v>
      </c>
      <c r="F2565" s="1" t="s">
        <v>5207</v>
      </c>
      <c r="G2565" s="1" t="s">
        <v>21008</v>
      </c>
      <c r="H2565" s="1" t="s">
        <v>3201</v>
      </c>
      <c r="I2565" t="s">
        <v>6944</v>
      </c>
      <c r="J2565" t="s">
        <v>23</v>
      </c>
      <c r="K2565">
        <v>475</v>
      </c>
      <c r="L2565">
        <v>67003.5</v>
      </c>
      <c r="M2565">
        <v>141.06</v>
      </c>
      <c r="N2565" t="s">
        <v>9358</v>
      </c>
      <c r="O2565" t="s">
        <v>9809</v>
      </c>
      <c r="P2565">
        <v>0</v>
      </c>
      <c r="Q2565">
        <v>0</v>
      </c>
      <c r="R2565">
        <v>1</v>
      </c>
    </row>
    <row r="2566" spans="1:18" x14ac:dyDescent="0.25">
      <c r="A2566" t="s">
        <v>7504</v>
      </c>
      <c r="B2566">
        <v>2016</v>
      </c>
      <c r="C2566">
        <v>3</v>
      </c>
      <c r="D2566">
        <v>21</v>
      </c>
      <c r="E2566" t="s">
        <v>7303</v>
      </c>
      <c r="F2566" s="1" t="s">
        <v>5207</v>
      </c>
      <c r="G2566" s="1" t="s">
        <v>21008</v>
      </c>
      <c r="H2566" s="1" t="s">
        <v>3201</v>
      </c>
      <c r="I2566" t="s">
        <v>21023</v>
      </c>
      <c r="J2566" t="s">
        <v>23</v>
      </c>
      <c r="K2566">
        <v>675</v>
      </c>
      <c r="L2566">
        <v>95580</v>
      </c>
      <c r="M2566">
        <v>141.6</v>
      </c>
      <c r="N2566" t="s">
        <v>7263</v>
      </c>
      <c r="O2566" t="s">
        <v>23191</v>
      </c>
      <c r="P2566">
        <v>0</v>
      </c>
      <c r="Q2566">
        <v>0</v>
      </c>
      <c r="R2566">
        <v>1</v>
      </c>
    </row>
    <row r="2567" spans="1:18" x14ac:dyDescent="0.25">
      <c r="A2567" t="s">
        <v>7504</v>
      </c>
      <c r="B2567">
        <v>2016</v>
      </c>
      <c r="C2567">
        <v>3</v>
      </c>
      <c r="D2567">
        <v>21</v>
      </c>
      <c r="E2567" t="s">
        <v>7303</v>
      </c>
      <c r="F2567" s="1" t="s">
        <v>5207</v>
      </c>
      <c r="G2567" s="1" t="s">
        <v>21008</v>
      </c>
      <c r="H2567" s="1" t="s">
        <v>3201</v>
      </c>
      <c r="I2567" t="s">
        <v>21027</v>
      </c>
      <c r="J2567" t="s">
        <v>23</v>
      </c>
      <c r="K2567">
        <v>425</v>
      </c>
      <c r="L2567">
        <v>61812</v>
      </c>
      <c r="M2567">
        <v>145.44</v>
      </c>
      <c r="N2567" t="s">
        <v>7263</v>
      </c>
      <c r="O2567" t="s">
        <v>23191</v>
      </c>
      <c r="P2567">
        <v>0</v>
      </c>
      <c r="Q2567">
        <v>0</v>
      </c>
      <c r="R2567">
        <v>1</v>
      </c>
    </row>
    <row r="2568" spans="1:18" x14ac:dyDescent="0.25">
      <c r="A2568" t="s">
        <v>7504</v>
      </c>
      <c r="B2568">
        <v>2016</v>
      </c>
      <c r="C2568">
        <v>3</v>
      </c>
      <c r="D2568">
        <v>21</v>
      </c>
      <c r="E2568" t="s">
        <v>7303</v>
      </c>
      <c r="F2568" s="1" t="s">
        <v>5207</v>
      </c>
      <c r="G2568" s="1" t="s">
        <v>21008</v>
      </c>
      <c r="H2568" s="1" t="s">
        <v>3201</v>
      </c>
      <c r="I2568" t="s">
        <v>7031</v>
      </c>
      <c r="J2568" t="s">
        <v>23</v>
      </c>
      <c r="K2568">
        <v>225</v>
      </c>
      <c r="L2568">
        <v>34886.25</v>
      </c>
      <c r="M2568">
        <v>155.05000000000001</v>
      </c>
      <c r="N2568" t="s">
        <v>9365</v>
      </c>
      <c r="O2568" t="s">
        <v>9812</v>
      </c>
      <c r="P2568">
        <v>0</v>
      </c>
      <c r="Q2568">
        <v>0</v>
      </c>
      <c r="R2568">
        <v>1</v>
      </c>
    </row>
    <row r="2569" spans="1:18" x14ac:dyDescent="0.25">
      <c r="A2569" t="s">
        <v>7504</v>
      </c>
      <c r="B2569">
        <v>2016</v>
      </c>
      <c r="C2569">
        <v>3</v>
      </c>
      <c r="D2569">
        <v>21</v>
      </c>
      <c r="E2569" t="s">
        <v>7303</v>
      </c>
      <c r="F2569" s="1" t="s">
        <v>5207</v>
      </c>
      <c r="G2569" s="1" t="s">
        <v>21008</v>
      </c>
      <c r="H2569" s="1" t="s">
        <v>3201</v>
      </c>
      <c r="I2569" t="s">
        <v>6977</v>
      </c>
      <c r="J2569" t="s">
        <v>23</v>
      </c>
      <c r="K2569">
        <v>50</v>
      </c>
      <c r="L2569">
        <v>87140</v>
      </c>
      <c r="M2569">
        <v>1742.8</v>
      </c>
      <c r="N2569" t="s">
        <v>7263</v>
      </c>
      <c r="O2569" t="s">
        <v>23191</v>
      </c>
      <c r="P2569">
        <v>0</v>
      </c>
      <c r="Q2569">
        <v>0</v>
      </c>
      <c r="R2569">
        <v>1</v>
      </c>
    </row>
    <row r="2570" spans="1:18" x14ac:dyDescent="0.25">
      <c r="A2570" t="s">
        <v>7504</v>
      </c>
      <c r="B2570">
        <v>2016</v>
      </c>
      <c r="C2570">
        <v>3</v>
      </c>
      <c r="D2570">
        <v>21</v>
      </c>
      <c r="E2570" t="s">
        <v>7303</v>
      </c>
      <c r="F2570" s="1" t="s">
        <v>5207</v>
      </c>
      <c r="G2570" s="1" t="s">
        <v>21008</v>
      </c>
      <c r="H2570" s="1" t="s">
        <v>3201</v>
      </c>
      <c r="I2570" t="s">
        <v>7002</v>
      </c>
      <c r="J2570" t="s">
        <v>23</v>
      </c>
      <c r="K2570">
        <v>100</v>
      </c>
      <c r="L2570">
        <v>19222</v>
      </c>
      <c r="M2570">
        <v>192.22</v>
      </c>
      <c r="N2570" t="s">
        <v>7263</v>
      </c>
      <c r="O2570" t="s">
        <v>23191</v>
      </c>
      <c r="P2570">
        <v>0</v>
      </c>
      <c r="Q2570">
        <v>0</v>
      </c>
      <c r="R2570">
        <v>1</v>
      </c>
    </row>
    <row r="2571" spans="1:18" x14ac:dyDescent="0.25">
      <c r="A2571" t="s">
        <v>7504</v>
      </c>
      <c r="B2571">
        <v>2016</v>
      </c>
      <c r="C2571">
        <v>3</v>
      </c>
      <c r="D2571">
        <v>21</v>
      </c>
      <c r="E2571" t="s">
        <v>7303</v>
      </c>
      <c r="F2571" s="1" t="s">
        <v>5207</v>
      </c>
      <c r="G2571" s="1" t="s">
        <v>21008</v>
      </c>
      <c r="H2571" s="1" t="s">
        <v>3201</v>
      </c>
      <c r="I2571" t="s">
        <v>7032</v>
      </c>
      <c r="J2571" t="s">
        <v>23</v>
      </c>
      <c r="K2571">
        <v>100</v>
      </c>
      <c r="L2571">
        <v>19478</v>
      </c>
      <c r="M2571">
        <v>194.78</v>
      </c>
      <c r="N2571" t="s">
        <v>7263</v>
      </c>
      <c r="O2571" t="s">
        <v>23191</v>
      </c>
      <c r="P2571">
        <v>0</v>
      </c>
      <c r="Q2571">
        <v>0</v>
      </c>
      <c r="R2571">
        <v>1</v>
      </c>
    </row>
    <row r="2572" spans="1:18" x14ac:dyDescent="0.25">
      <c r="A2572" t="s">
        <v>7504</v>
      </c>
      <c r="B2572">
        <v>2016</v>
      </c>
      <c r="C2572">
        <v>3</v>
      </c>
      <c r="D2572">
        <v>21</v>
      </c>
      <c r="E2572" t="s">
        <v>7303</v>
      </c>
      <c r="F2572" s="1" t="s">
        <v>5207</v>
      </c>
      <c r="G2572" s="1" t="s">
        <v>20573</v>
      </c>
      <c r="H2572" s="1" t="s">
        <v>3201</v>
      </c>
      <c r="I2572" t="s">
        <v>5647</v>
      </c>
      <c r="J2572" t="s">
        <v>23</v>
      </c>
      <c r="K2572">
        <v>25</v>
      </c>
      <c r="L2572">
        <v>3251.75</v>
      </c>
      <c r="M2572">
        <v>130.07</v>
      </c>
      <c r="N2572" t="s">
        <v>8998</v>
      </c>
      <c r="O2572" t="s">
        <v>9842</v>
      </c>
      <c r="P2572">
        <v>0</v>
      </c>
      <c r="Q2572">
        <v>0</v>
      </c>
      <c r="R2572">
        <v>1</v>
      </c>
    </row>
    <row r="2573" spans="1:18" x14ac:dyDescent="0.25">
      <c r="A2573" t="s">
        <v>7504</v>
      </c>
      <c r="B2573">
        <v>2016</v>
      </c>
      <c r="C2573">
        <v>3</v>
      </c>
      <c r="D2573">
        <v>21</v>
      </c>
      <c r="E2573" t="s">
        <v>7303</v>
      </c>
      <c r="F2573" s="1" t="s">
        <v>5207</v>
      </c>
      <c r="G2573" s="1" t="s">
        <v>21008</v>
      </c>
      <c r="H2573" s="1" t="s">
        <v>3201</v>
      </c>
      <c r="I2573" t="s">
        <v>6906</v>
      </c>
      <c r="J2573" t="s">
        <v>23</v>
      </c>
      <c r="K2573">
        <v>25</v>
      </c>
      <c r="L2573">
        <v>4036.5</v>
      </c>
      <c r="M2573">
        <v>161.46</v>
      </c>
      <c r="N2573" t="s">
        <v>7263</v>
      </c>
      <c r="O2573" t="s">
        <v>23191</v>
      </c>
      <c r="P2573">
        <v>0</v>
      </c>
      <c r="Q2573">
        <v>0</v>
      </c>
      <c r="R2573">
        <v>1</v>
      </c>
    </row>
    <row r="2574" spans="1:18" x14ac:dyDescent="0.25">
      <c r="A2574" t="s">
        <v>7504</v>
      </c>
      <c r="B2574">
        <v>2016</v>
      </c>
      <c r="C2574">
        <v>3</v>
      </c>
      <c r="D2574">
        <v>21</v>
      </c>
      <c r="E2574" t="s">
        <v>7303</v>
      </c>
      <c r="F2574" s="1" t="s">
        <v>5207</v>
      </c>
      <c r="G2574" s="1" t="s">
        <v>20931</v>
      </c>
      <c r="H2574" s="1" t="s">
        <v>3201</v>
      </c>
      <c r="I2574" t="s">
        <v>6658</v>
      </c>
      <c r="J2574" t="s">
        <v>23</v>
      </c>
      <c r="K2574">
        <v>3350</v>
      </c>
      <c r="L2574">
        <v>515129.5</v>
      </c>
      <c r="M2574">
        <v>153.77000000000001</v>
      </c>
      <c r="N2574" t="s">
        <v>9113</v>
      </c>
      <c r="O2574" t="s">
        <v>9931</v>
      </c>
      <c r="P2574">
        <v>0</v>
      </c>
      <c r="Q2574">
        <v>0</v>
      </c>
      <c r="R2574">
        <v>1</v>
      </c>
    </row>
    <row r="2575" spans="1:18" x14ac:dyDescent="0.25">
      <c r="A2575" t="s">
        <v>8034</v>
      </c>
      <c r="B2575">
        <v>2017</v>
      </c>
      <c r="C2575">
        <v>6</v>
      </c>
      <c r="D2575">
        <v>13</v>
      </c>
      <c r="E2575" t="s">
        <v>36</v>
      </c>
      <c r="F2575" s="1" t="s">
        <v>5207</v>
      </c>
      <c r="G2575" s="1" t="s">
        <v>21316</v>
      </c>
      <c r="H2575" s="1" t="s">
        <v>7263</v>
      </c>
      <c r="I2575" t="s">
        <v>6870</v>
      </c>
      <c r="J2575" t="s">
        <v>38</v>
      </c>
      <c r="K2575">
        <v>100</v>
      </c>
      <c r="L2575">
        <v>34500</v>
      </c>
      <c r="M2575">
        <v>345</v>
      </c>
      <c r="N2575" t="s">
        <v>8919</v>
      </c>
      <c r="O2575" t="s">
        <v>9993</v>
      </c>
      <c r="P2575">
        <v>0</v>
      </c>
      <c r="Q2575">
        <v>0</v>
      </c>
      <c r="R2575">
        <v>2</v>
      </c>
    </row>
    <row r="2576" spans="1:18" x14ac:dyDescent="0.25">
      <c r="A2576" t="s">
        <v>440</v>
      </c>
      <c r="B2576">
        <v>2016</v>
      </c>
      <c r="C2576">
        <v>1</v>
      </c>
      <c r="D2576">
        <v>28</v>
      </c>
      <c r="E2576" t="s">
        <v>226</v>
      </c>
      <c r="F2576" s="1" t="s">
        <v>3205</v>
      </c>
      <c r="G2576" s="1" t="s">
        <v>3384</v>
      </c>
      <c r="H2576" s="1" t="s">
        <v>3206</v>
      </c>
      <c r="I2576" t="s">
        <v>17081</v>
      </c>
      <c r="J2576" t="s">
        <v>23</v>
      </c>
      <c r="K2576">
        <v>19870</v>
      </c>
      <c r="L2576">
        <v>613287.55000000005</v>
      </c>
      <c r="M2576">
        <v>30.87</v>
      </c>
      <c r="N2576" t="s">
        <v>160</v>
      </c>
      <c r="O2576" t="s">
        <v>9452</v>
      </c>
      <c r="P2576">
        <v>0.10110188471641929</v>
      </c>
      <c r="Q2576">
        <v>0</v>
      </c>
      <c r="R2576">
        <v>1</v>
      </c>
    </row>
    <row r="2577" spans="1:18" x14ac:dyDescent="0.25">
      <c r="A2577" t="s">
        <v>1027</v>
      </c>
      <c r="B2577">
        <v>2016</v>
      </c>
      <c r="C2577">
        <v>8</v>
      </c>
      <c r="D2577">
        <v>25</v>
      </c>
      <c r="E2577" t="s">
        <v>226</v>
      </c>
      <c r="F2577" s="1" t="s">
        <v>3205</v>
      </c>
      <c r="G2577" s="1" t="s">
        <v>3384</v>
      </c>
      <c r="H2577" s="1" t="s">
        <v>3206</v>
      </c>
      <c r="I2577" t="s">
        <v>17081</v>
      </c>
      <c r="J2577" t="s">
        <v>23</v>
      </c>
      <c r="K2577">
        <v>20020</v>
      </c>
      <c r="L2577">
        <v>784784</v>
      </c>
      <c r="M2577">
        <v>39.200000000000003</v>
      </c>
      <c r="N2577" t="s">
        <v>160</v>
      </c>
      <c r="O2577" t="s">
        <v>9452</v>
      </c>
      <c r="P2577">
        <v>0.10110188471641929</v>
      </c>
      <c r="Q2577">
        <v>0</v>
      </c>
      <c r="R2577">
        <v>3</v>
      </c>
    </row>
    <row r="2578" spans="1:18" x14ac:dyDescent="0.25">
      <c r="A2578" t="s">
        <v>1027</v>
      </c>
      <c r="B2578">
        <v>2016</v>
      </c>
      <c r="C2578">
        <v>8</v>
      </c>
      <c r="D2578">
        <v>25</v>
      </c>
      <c r="E2578" t="s">
        <v>226</v>
      </c>
      <c r="F2578" s="1" t="s">
        <v>3205</v>
      </c>
      <c r="G2578" s="1" t="s">
        <v>3863</v>
      </c>
      <c r="H2578" s="1" t="s">
        <v>3206</v>
      </c>
      <c r="I2578" t="s">
        <v>19014</v>
      </c>
      <c r="J2578" t="s">
        <v>23</v>
      </c>
      <c r="K2578">
        <v>2535</v>
      </c>
      <c r="L2578">
        <v>103174.5</v>
      </c>
      <c r="M2578">
        <v>40.700000000000003</v>
      </c>
      <c r="N2578" t="s">
        <v>9304</v>
      </c>
      <c r="O2578" t="s">
        <v>9502</v>
      </c>
      <c r="P2578">
        <v>0</v>
      </c>
      <c r="Q2578">
        <v>0</v>
      </c>
      <c r="R2578">
        <v>3</v>
      </c>
    </row>
    <row r="2579" spans="1:18" x14ac:dyDescent="0.25">
      <c r="A2579" t="s">
        <v>10761</v>
      </c>
      <c r="B2579">
        <v>2019</v>
      </c>
      <c r="C2579">
        <v>4</v>
      </c>
      <c r="D2579">
        <v>26</v>
      </c>
      <c r="E2579" t="s">
        <v>2641</v>
      </c>
      <c r="F2579" s="1" t="s">
        <v>3205</v>
      </c>
      <c r="G2579" s="1" t="s">
        <v>3384</v>
      </c>
      <c r="H2579" s="1" t="s">
        <v>7263</v>
      </c>
      <c r="I2579" t="s">
        <v>17430</v>
      </c>
      <c r="J2579" t="s">
        <v>23</v>
      </c>
      <c r="K2579">
        <v>152</v>
      </c>
      <c r="L2579">
        <v>8746.08</v>
      </c>
      <c r="M2579">
        <v>57.54</v>
      </c>
      <c r="N2579" t="s">
        <v>9149</v>
      </c>
      <c r="O2579" t="s">
        <v>9485</v>
      </c>
      <c r="P2579">
        <v>0</v>
      </c>
      <c r="Q2579">
        <v>0</v>
      </c>
      <c r="R2579">
        <v>2</v>
      </c>
    </row>
    <row r="2580" spans="1:18" x14ac:dyDescent="0.25">
      <c r="A2580" t="s">
        <v>15634</v>
      </c>
      <c r="B2580">
        <v>2019</v>
      </c>
      <c r="C2580">
        <v>9</v>
      </c>
      <c r="D2580">
        <v>25</v>
      </c>
      <c r="E2580" t="s">
        <v>174</v>
      </c>
      <c r="F2580" s="1" t="s">
        <v>3205</v>
      </c>
      <c r="G2580" s="1" t="s">
        <v>3863</v>
      </c>
      <c r="H2580" s="1" t="s">
        <v>3206</v>
      </c>
      <c r="I2580" t="s">
        <v>19205</v>
      </c>
      <c r="J2580" t="s">
        <v>23</v>
      </c>
      <c r="K2580">
        <v>10210</v>
      </c>
      <c r="L2580">
        <v>449240.04</v>
      </c>
      <c r="M2580">
        <v>44</v>
      </c>
      <c r="N2580" t="s">
        <v>9335</v>
      </c>
      <c r="O2580" t="s">
        <v>9441</v>
      </c>
      <c r="P2580">
        <v>0.12724850134172863</v>
      </c>
      <c r="Q2580">
        <v>0</v>
      </c>
      <c r="R2580">
        <v>3</v>
      </c>
    </row>
    <row r="2581" spans="1:18" x14ac:dyDescent="0.25">
      <c r="A2581" t="s">
        <v>15634</v>
      </c>
      <c r="B2581">
        <v>2019</v>
      </c>
      <c r="C2581">
        <v>9</v>
      </c>
      <c r="D2581">
        <v>25</v>
      </c>
      <c r="E2581" t="s">
        <v>174</v>
      </c>
      <c r="F2581" s="1" t="s">
        <v>3205</v>
      </c>
      <c r="G2581" s="1" t="s">
        <v>3863</v>
      </c>
      <c r="H2581" s="1" t="s">
        <v>3206</v>
      </c>
      <c r="I2581" t="s">
        <v>19301</v>
      </c>
      <c r="J2581" t="s">
        <v>23</v>
      </c>
      <c r="K2581">
        <v>9840</v>
      </c>
      <c r="L2581">
        <v>618936.04</v>
      </c>
      <c r="M2581">
        <v>62.9</v>
      </c>
      <c r="N2581" t="s">
        <v>9313</v>
      </c>
      <c r="O2581" t="s">
        <v>9448</v>
      </c>
      <c r="P2581">
        <v>2.823689586550486E-2</v>
      </c>
      <c r="Q2581">
        <v>0</v>
      </c>
      <c r="R2581">
        <v>3</v>
      </c>
    </row>
    <row r="2582" spans="1:18" x14ac:dyDescent="0.25">
      <c r="A2582" t="s">
        <v>8798</v>
      </c>
      <c r="B2582">
        <v>2018</v>
      </c>
      <c r="C2582">
        <v>12</v>
      </c>
      <c r="D2582">
        <v>1</v>
      </c>
      <c r="E2582" t="s">
        <v>7310</v>
      </c>
      <c r="F2582" s="1" t="s">
        <v>5207</v>
      </c>
      <c r="G2582" s="1" t="s">
        <v>20573</v>
      </c>
      <c r="H2582" s="1" t="s">
        <v>3200</v>
      </c>
      <c r="I2582" t="s">
        <v>20599</v>
      </c>
      <c r="J2582" t="s">
        <v>23</v>
      </c>
      <c r="K2582">
        <v>8</v>
      </c>
      <c r="L2582">
        <v>1516.72</v>
      </c>
      <c r="M2582">
        <v>189.59</v>
      </c>
      <c r="N2582" t="s">
        <v>7263</v>
      </c>
      <c r="O2582" t="s">
        <v>23192</v>
      </c>
      <c r="P2582">
        <v>0</v>
      </c>
      <c r="Q2582">
        <v>0</v>
      </c>
      <c r="R2582">
        <v>4</v>
      </c>
    </row>
    <row r="2583" spans="1:18" x14ac:dyDescent="0.25">
      <c r="A2583" t="s">
        <v>8798</v>
      </c>
      <c r="B2583">
        <v>2018</v>
      </c>
      <c r="C2583">
        <v>12</v>
      </c>
      <c r="D2583">
        <v>1</v>
      </c>
      <c r="E2583" t="s">
        <v>7310</v>
      </c>
      <c r="F2583" s="1" t="s">
        <v>5207</v>
      </c>
      <c r="G2583" s="1" t="s">
        <v>20931</v>
      </c>
      <c r="H2583" s="1" t="s">
        <v>3200</v>
      </c>
      <c r="I2583" t="s">
        <v>20992</v>
      </c>
      <c r="J2583" t="s">
        <v>23</v>
      </c>
      <c r="K2583">
        <v>265</v>
      </c>
      <c r="L2583">
        <v>67551.240000000005</v>
      </c>
      <c r="M2583">
        <v>254.91</v>
      </c>
      <c r="N2583" t="s">
        <v>9112</v>
      </c>
      <c r="O2583" t="s">
        <v>10097</v>
      </c>
      <c r="P2583">
        <v>0</v>
      </c>
      <c r="Q2583">
        <v>0</v>
      </c>
      <c r="R2583">
        <v>4</v>
      </c>
    </row>
    <row r="2584" spans="1:18" x14ac:dyDescent="0.25">
      <c r="A2584" t="s">
        <v>8798</v>
      </c>
      <c r="B2584">
        <v>2018</v>
      </c>
      <c r="C2584">
        <v>12</v>
      </c>
      <c r="D2584">
        <v>1</v>
      </c>
      <c r="E2584" t="s">
        <v>7310</v>
      </c>
      <c r="F2584" s="1" t="s">
        <v>5207</v>
      </c>
      <c r="G2584" s="1" t="s">
        <v>20573</v>
      </c>
      <c r="H2584" s="1" t="s">
        <v>3200</v>
      </c>
      <c r="I2584" t="s">
        <v>20830</v>
      </c>
      <c r="J2584" t="s">
        <v>23</v>
      </c>
      <c r="K2584">
        <v>25</v>
      </c>
      <c r="L2584">
        <v>4483.5</v>
      </c>
      <c r="M2584">
        <v>179.34</v>
      </c>
      <c r="N2584" t="s">
        <v>7263</v>
      </c>
      <c r="O2584" t="s">
        <v>23192</v>
      </c>
      <c r="P2584">
        <v>0</v>
      </c>
      <c r="Q2584">
        <v>0</v>
      </c>
      <c r="R2584">
        <v>4</v>
      </c>
    </row>
    <row r="2585" spans="1:18" x14ac:dyDescent="0.25">
      <c r="A2585" t="s">
        <v>8798</v>
      </c>
      <c r="B2585">
        <v>2018</v>
      </c>
      <c r="C2585">
        <v>12</v>
      </c>
      <c r="D2585">
        <v>1</v>
      </c>
      <c r="E2585" t="s">
        <v>7310</v>
      </c>
      <c r="F2585" s="1" t="s">
        <v>5207</v>
      </c>
      <c r="G2585" s="1" t="s">
        <v>21008</v>
      </c>
      <c r="H2585" s="1" t="s">
        <v>3200</v>
      </c>
      <c r="I2585" t="s">
        <v>6997</v>
      </c>
      <c r="J2585" t="s">
        <v>23</v>
      </c>
      <c r="K2585">
        <v>33</v>
      </c>
      <c r="L2585">
        <v>4556.5200000000004</v>
      </c>
      <c r="M2585">
        <v>138.08000000000001</v>
      </c>
      <c r="N2585" t="s">
        <v>9363</v>
      </c>
      <c r="O2585" t="s">
        <v>9834</v>
      </c>
      <c r="P2585">
        <v>0</v>
      </c>
      <c r="Q2585">
        <v>0</v>
      </c>
      <c r="R2585">
        <v>4</v>
      </c>
    </row>
    <row r="2586" spans="1:18" x14ac:dyDescent="0.25">
      <c r="A2586" t="s">
        <v>8798</v>
      </c>
      <c r="B2586">
        <v>2018</v>
      </c>
      <c r="C2586">
        <v>12</v>
      </c>
      <c r="D2586">
        <v>1</v>
      </c>
      <c r="E2586" t="s">
        <v>7310</v>
      </c>
      <c r="F2586" s="1" t="s">
        <v>5207</v>
      </c>
      <c r="G2586" s="1" t="s">
        <v>21008</v>
      </c>
      <c r="H2586" s="1" t="s">
        <v>3200</v>
      </c>
      <c r="I2586" t="s">
        <v>6941</v>
      </c>
      <c r="J2586" t="s">
        <v>23</v>
      </c>
      <c r="K2586">
        <v>95</v>
      </c>
      <c r="L2586">
        <v>13117.26</v>
      </c>
      <c r="M2586">
        <v>138.08000000000001</v>
      </c>
      <c r="N2586" t="s">
        <v>9358</v>
      </c>
      <c r="O2586" t="s">
        <v>9835</v>
      </c>
      <c r="P2586">
        <v>0</v>
      </c>
      <c r="Q2586">
        <v>0</v>
      </c>
      <c r="R2586">
        <v>4</v>
      </c>
    </row>
    <row r="2587" spans="1:18" x14ac:dyDescent="0.25">
      <c r="A2587" t="s">
        <v>8798</v>
      </c>
      <c r="B2587">
        <v>2018</v>
      </c>
      <c r="C2587">
        <v>12</v>
      </c>
      <c r="D2587">
        <v>1</v>
      </c>
      <c r="E2587" t="s">
        <v>7310</v>
      </c>
      <c r="F2587" s="1" t="s">
        <v>5207</v>
      </c>
      <c r="G2587" s="1" t="s">
        <v>21008</v>
      </c>
      <c r="H2587" s="1" t="s">
        <v>3200</v>
      </c>
      <c r="I2587" t="s">
        <v>6923</v>
      </c>
      <c r="J2587" t="s">
        <v>23</v>
      </c>
      <c r="K2587">
        <v>39</v>
      </c>
      <c r="L2587">
        <v>5384.98</v>
      </c>
      <c r="M2587">
        <v>138.08000000000001</v>
      </c>
      <c r="N2587" t="s">
        <v>9357</v>
      </c>
      <c r="O2587" t="s">
        <v>9836</v>
      </c>
      <c r="P2587">
        <v>0</v>
      </c>
      <c r="Q2587">
        <v>0</v>
      </c>
      <c r="R2587">
        <v>4</v>
      </c>
    </row>
    <row r="2588" spans="1:18" x14ac:dyDescent="0.25">
      <c r="A2588" t="s">
        <v>8798</v>
      </c>
      <c r="B2588">
        <v>2018</v>
      </c>
      <c r="C2588">
        <v>12</v>
      </c>
      <c r="D2588">
        <v>1</v>
      </c>
      <c r="E2588" t="s">
        <v>7310</v>
      </c>
      <c r="F2588" s="1" t="s">
        <v>5207</v>
      </c>
      <c r="G2588" s="1" t="s">
        <v>21008</v>
      </c>
      <c r="H2588" s="1" t="s">
        <v>3200</v>
      </c>
      <c r="I2588" t="s">
        <v>6971</v>
      </c>
      <c r="J2588" t="s">
        <v>23</v>
      </c>
      <c r="K2588">
        <v>205</v>
      </c>
      <c r="L2588">
        <v>28305.67</v>
      </c>
      <c r="M2588">
        <v>138.08000000000001</v>
      </c>
      <c r="N2588" t="s">
        <v>9361</v>
      </c>
      <c r="O2588" t="s">
        <v>9837</v>
      </c>
      <c r="P2588">
        <v>0</v>
      </c>
      <c r="Q2588">
        <v>0</v>
      </c>
      <c r="R2588">
        <v>4</v>
      </c>
    </row>
    <row r="2589" spans="1:18" x14ac:dyDescent="0.25">
      <c r="A2589" t="s">
        <v>8798</v>
      </c>
      <c r="B2589">
        <v>2018</v>
      </c>
      <c r="C2589">
        <v>12</v>
      </c>
      <c r="D2589">
        <v>1</v>
      </c>
      <c r="E2589" t="s">
        <v>7310</v>
      </c>
      <c r="F2589" s="1" t="s">
        <v>5207</v>
      </c>
      <c r="G2589" s="1" t="s">
        <v>21008</v>
      </c>
      <c r="H2589" s="1" t="s">
        <v>3200</v>
      </c>
      <c r="I2589" t="s">
        <v>6924</v>
      </c>
      <c r="J2589" t="s">
        <v>23</v>
      </c>
      <c r="K2589">
        <v>23</v>
      </c>
      <c r="L2589">
        <v>3810.9</v>
      </c>
      <c r="M2589">
        <v>165.69</v>
      </c>
      <c r="N2589" t="s">
        <v>9357</v>
      </c>
      <c r="O2589" t="s">
        <v>9836</v>
      </c>
      <c r="P2589">
        <v>0</v>
      </c>
      <c r="Q2589">
        <v>0</v>
      </c>
      <c r="R2589">
        <v>4</v>
      </c>
    </row>
    <row r="2590" spans="1:18" x14ac:dyDescent="0.25">
      <c r="A2590" t="s">
        <v>8798</v>
      </c>
      <c r="B2590">
        <v>2018</v>
      </c>
      <c r="C2590">
        <v>12</v>
      </c>
      <c r="D2590">
        <v>1</v>
      </c>
      <c r="E2590" t="s">
        <v>7310</v>
      </c>
      <c r="F2590" s="1" t="s">
        <v>5207</v>
      </c>
      <c r="G2590" s="1" t="s">
        <v>21008</v>
      </c>
      <c r="H2590" s="1" t="s">
        <v>3200</v>
      </c>
      <c r="I2590" t="s">
        <v>6942</v>
      </c>
      <c r="J2590" t="s">
        <v>23</v>
      </c>
      <c r="K2590">
        <v>51</v>
      </c>
      <c r="L2590">
        <v>8450.2800000000007</v>
      </c>
      <c r="M2590">
        <v>165.69</v>
      </c>
      <c r="N2590" t="s">
        <v>9358</v>
      </c>
      <c r="O2590" t="s">
        <v>9835</v>
      </c>
      <c r="P2590">
        <v>0</v>
      </c>
      <c r="Q2590">
        <v>0</v>
      </c>
      <c r="R2590">
        <v>4</v>
      </c>
    </row>
    <row r="2591" spans="1:18" x14ac:dyDescent="0.25">
      <c r="A2591" t="s">
        <v>8798</v>
      </c>
      <c r="B2591">
        <v>2018</v>
      </c>
      <c r="C2591">
        <v>12</v>
      </c>
      <c r="D2591">
        <v>1</v>
      </c>
      <c r="E2591" t="s">
        <v>7310</v>
      </c>
      <c r="F2591" s="1" t="s">
        <v>5207</v>
      </c>
      <c r="G2591" s="1" t="s">
        <v>21008</v>
      </c>
      <c r="H2591" s="1" t="s">
        <v>3200</v>
      </c>
      <c r="I2591" t="s">
        <v>6972</v>
      </c>
      <c r="J2591" t="s">
        <v>23</v>
      </c>
      <c r="K2591">
        <v>165</v>
      </c>
      <c r="L2591">
        <v>27339.13</v>
      </c>
      <c r="M2591">
        <v>165.69</v>
      </c>
      <c r="N2591" t="s">
        <v>9361</v>
      </c>
      <c r="O2591" t="s">
        <v>9837</v>
      </c>
      <c r="P2591">
        <v>0</v>
      </c>
      <c r="Q2591">
        <v>0</v>
      </c>
      <c r="R2591">
        <v>4</v>
      </c>
    </row>
    <row r="2592" spans="1:18" x14ac:dyDescent="0.25">
      <c r="A2592" t="s">
        <v>8798</v>
      </c>
      <c r="B2592">
        <v>2018</v>
      </c>
      <c r="C2592">
        <v>12</v>
      </c>
      <c r="D2592">
        <v>1</v>
      </c>
      <c r="E2592" t="s">
        <v>7310</v>
      </c>
      <c r="F2592" s="1" t="s">
        <v>5207</v>
      </c>
      <c r="G2592" s="1" t="s">
        <v>21008</v>
      </c>
      <c r="H2592" s="1" t="s">
        <v>3200</v>
      </c>
      <c r="I2592" t="s">
        <v>6998</v>
      </c>
      <c r="J2592" t="s">
        <v>23</v>
      </c>
      <c r="K2592">
        <v>16</v>
      </c>
      <c r="L2592">
        <v>2693.55</v>
      </c>
      <c r="M2592">
        <v>168.35</v>
      </c>
      <c r="N2592" t="s">
        <v>9363</v>
      </c>
      <c r="O2592" t="s">
        <v>9834</v>
      </c>
      <c r="P2592">
        <v>0</v>
      </c>
      <c r="Q2592">
        <v>0</v>
      </c>
      <c r="R2592">
        <v>4</v>
      </c>
    </row>
    <row r="2593" spans="1:18" x14ac:dyDescent="0.25">
      <c r="A2593" t="s">
        <v>8798</v>
      </c>
      <c r="B2593">
        <v>2018</v>
      </c>
      <c r="C2593">
        <v>12</v>
      </c>
      <c r="D2593">
        <v>1</v>
      </c>
      <c r="E2593" t="s">
        <v>7310</v>
      </c>
      <c r="F2593" s="1" t="s">
        <v>5207</v>
      </c>
      <c r="G2593" s="1" t="s">
        <v>21008</v>
      </c>
      <c r="H2593" s="1" t="s">
        <v>3200</v>
      </c>
      <c r="I2593" t="s">
        <v>6901</v>
      </c>
      <c r="J2593" t="s">
        <v>23</v>
      </c>
      <c r="K2593">
        <v>9</v>
      </c>
      <c r="L2593">
        <v>1242.69</v>
      </c>
      <c r="M2593">
        <v>138.08000000000001</v>
      </c>
      <c r="N2593" t="s">
        <v>9356</v>
      </c>
      <c r="O2593" t="s">
        <v>10039</v>
      </c>
      <c r="P2593">
        <v>0</v>
      </c>
      <c r="Q2593">
        <v>0</v>
      </c>
      <c r="R2593">
        <v>4</v>
      </c>
    </row>
    <row r="2594" spans="1:18" x14ac:dyDescent="0.25">
      <c r="A2594" t="s">
        <v>8798</v>
      </c>
      <c r="B2594">
        <v>2018</v>
      </c>
      <c r="C2594">
        <v>12</v>
      </c>
      <c r="D2594">
        <v>1</v>
      </c>
      <c r="E2594" t="s">
        <v>7310</v>
      </c>
      <c r="F2594" s="1" t="s">
        <v>5207</v>
      </c>
      <c r="G2594" s="1" t="s">
        <v>20931</v>
      </c>
      <c r="H2594" s="1" t="s">
        <v>3200</v>
      </c>
      <c r="I2594" t="s">
        <v>20936</v>
      </c>
      <c r="J2594" t="s">
        <v>23</v>
      </c>
      <c r="K2594">
        <v>17</v>
      </c>
      <c r="L2594">
        <v>2506.19</v>
      </c>
      <c r="M2594">
        <v>147.41999999999999</v>
      </c>
      <c r="N2594" t="s">
        <v>7263</v>
      </c>
      <c r="O2594" t="s">
        <v>23192</v>
      </c>
      <c r="P2594">
        <v>0</v>
      </c>
      <c r="Q2594">
        <v>0</v>
      </c>
      <c r="R2594">
        <v>4</v>
      </c>
    </row>
    <row r="2595" spans="1:18" x14ac:dyDescent="0.25">
      <c r="A2595" t="s">
        <v>8798</v>
      </c>
      <c r="B2595">
        <v>2018</v>
      </c>
      <c r="C2595">
        <v>12</v>
      </c>
      <c r="D2595">
        <v>1</v>
      </c>
      <c r="E2595" t="s">
        <v>7310</v>
      </c>
      <c r="F2595" s="1" t="s">
        <v>5207</v>
      </c>
      <c r="G2595" s="1" t="s">
        <v>20573</v>
      </c>
      <c r="H2595" s="1" t="s">
        <v>3200</v>
      </c>
      <c r="I2595" t="s">
        <v>20609</v>
      </c>
      <c r="J2595" t="s">
        <v>23</v>
      </c>
      <c r="K2595">
        <v>8</v>
      </c>
      <c r="L2595">
        <v>1516.72</v>
      </c>
      <c r="M2595">
        <v>189.59</v>
      </c>
      <c r="N2595" t="s">
        <v>7263</v>
      </c>
      <c r="O2595" t="s">
        <v>23192</v>
      </c>
      <c r="P2595">
        <v>0</v>
      </c>
      <c r="Q2595">
        <v>0</v>
      </c>
      <c r="R2595">
        <v>4</v>
      </c>
    </row>
    <row r="2596" spans="1:18" x14ac:dyDescent="0.25">
      <c r="A2596" t="s">
        <v>8798</v>
      </c>
      <c r="B2596">
        <v>2018</v>
      </c>
      <c r="C2596">
        <v>12</v>
      </c>
      <c r="D2596">
        <v>1</v>
      </c>
      <c r="E2596" t="s">
        <v>7310</v>
      </c>
      <c r="F2596" s="1" t="s">
        <v>5207</v>
      </c>
      <c r="G2596" s="1" t="s">
        <v>21008</v>
      </c>
      <c r="H2596" s="1" t="s">
        <v>3200</v>
      </c>
      <c r="I2596" t="s">
        <v>21013</v>
      </c>
      <c r="J2596" t="s">
        <v>23</v>
      </c>
      <c r="K2596">
        <v>7</v>
      </c>
      <c r="L2596">
        <v>1159.8499999999999</v>
      </c>
      <c r="M2596">
        <v>165.69</v>
      </c>
      <c r="N2596" t="s">
        <v>7263</v>
      </c>
      <c r="O2596" t="s">
        <v>23192</v>
      </c>
      <c r="P2596">
        <v>0</v>
      </c>
      <c r="Q2596">
        <v>0</v>
      </c>
      <c r="R2596">
        <v>4</v>
      </c>
    </row>
    <row r="2597" spans="1:18" x14ac:dyDescent="0.25">
      <c r="A2597" t="s">
        <v>8798</v>
      </c>
      <c r="B2597">
        <v>2018</v>
      </c>
      <c r="C2597">
        <v>12</v>
      </c>
      <c r="D2597">
        <v>1</v>
      </c>
      <c r="E2597" t="s">
        <v>7310</v>
      </c>
      <c r="F2597" s="1" t="s">
        <v>5207</v>
      </c>
      <c r="G2597" s="1" t="s">
        <v>20573</v>
      </c>
      <c r="H2597" s="1" t="s">
        <v>3200</v>
      </c>
      <c r="I2597" t="s">
        <v>20596</v>
      </c>
      <c r="J2597" t="s">
        <v>23</v>
      </c>
      <c r="K2597">
        <v>18</v>
      </c>
      <c r="L2597">
        <v>3412.61</v>
      </c>
      <c r="M2597">
        <v>189.59</v>
      </c>
      <c r="N2597" t="s">
        <v>7263</v>
      </c>
      <c r="O2597" t="s">
        <v>23192</v>
      </c>
      <c r="P2597">
        <v>0</v>
      </c>
      <c r="Q2597">
        <v>0</v>
      </c>
      <c r="R2597">
        <v>4</v>
      </c>
    </row>
    <row r="2598" spans="1:18" x14ac:dyDescent="0.25">
      <c r="A2598" t="s">
        <v>8798</v>
      </c>
      <c r="B2598">
        <v>2018</v>
      </c>
      <c r="C2598">
        <v>12</v>
      </c>
      <c r="D2598">
        <v>1</v>
      </c>
      <c r="E2598" t="s">
        <v>7310</v>
      </c>
      <c r="F2598" s="1" t="s">
        <v>5207</v>
      </c>
      <c r="G2598" s="1" t="s">
        <v>20573</v>
      </c>
      <c r="H2598" s="1" t="s">
        <v>3200</v>
      </c>
      <c r="I2598" t="s">
        <v>20617</v>
      </c>
      <c r="J2598" t="s">
        <v>23</v>
      </c>
      <c r="K2598">
        <v>130</v>
      </c>
      <c r="L2598">
        <v>21829.88</v>
      </c>
      <c r="M2598">
        <v>167.92</v>
      </c>
      <c r="N2598" t="s">
        <v>7263</v>
      </c>
      <c r="O2598" t="s">
        <v>23192</v>
      </c>
      <c r="P2598">
        <v>0</v>
      </c>
      <c r="Q2598">
        <v>0</v>
      </c>
      <c r="R2598">
        <v>4</v>
      </c>
    </row>
    <row r="2599" spans="1:18" x14ac:dyDescent="0.25">
      <c r="A2599" t="s">
        <v>8798</v>
      </c>
      <c r="B2599">
        <v>2018</v>
      </c>
      <c r="C2599">
        <v>12</v>
      </c>
      <c r="D2599">
        <v>1</v>
      </c>
      <c r="E2599" t="s">
        <v>7310</v>
      </c>
      <c r="F2599" s="1" t="s">
        <v>5207</v>
      </c>
      <c r="G2599" s="1" t="s">
        <v>21008</v>
      </c>
      <c r="H2599" s="1" t="s">
        <v>3200</v>
      </c>
      <c r="I2599" t="s">
        <v>7027</v>
      </c>
      <c r="J2599" t="s">
        <v>23</v>
      </c>
      <c r="K2599">
        <v>80</v>
      </c>
      <c r="L2599">
        <v>11046.12</v>
      </c>
      <c r="M2599">
        <v>138.08000000000001</v>
      </c>
      <c r="N2599" t="s">
        <v>9365</v>
      </c>
      <c r="O2599" t="s">
        <v>10076</v>
      </c>
      <c r="P2599">
        <v>0</v>
      </c>
      <c r="Q2599">
        <v>0</v>
      </c>
      <c r="R2599">
        <v>4</v>
      </c>
    </row>
    <row r="2600" spans="1:18" x14ac:dyDescent="0.25">
      <c r="A2600" t="s">
        <v>8798</v>
      </c>
      <c r="B2600">
        <v>2018</v>
      </c>
      <c r="C2600">
        <v>12</v>
      </c>
      <c r="D2600">
        <v>1</v>
      </c>
      <c r="E2600" t="s">
        <v>7310</v>
      </c>
      <c r="F2600" s="1" t="s">
        <v>5207</v>
      </c>
      <c r="G2600" s="1" t="s">
        <v>21008</v>
      </c>
      <c r="H2600" s="1" t="s">
        <v>3200</v>
      </c>
      <c r="I2600" t="s">
        <v>7028</v>
      </c>
      <c r="J2600" t="s">
        <v>23</v>
      </c>
      <c r="K2600">
        <v>27</v>
      </c>
      <c r="L2600">
        <v>4688.76</v>
      </c>
      <c r="M2600">
        <v>173.66</v>
      </c>
      <c r="N2600" t="s">
        <v>9365</v>
      </c>
      <c r="O2600" t="s">
        <v>10076</v>
      </c>
      <c r="P2600">
        <v>0</v>
      </c>
      <c r="Q2600">
        <v>0</v>
      </c>
      <c r="R2600">
        <v>4</v>
      </c>
    </row>
    <row r="2601" spans="1:18" x14ac:dyDescent="0.25">
      <c r="A2601" t="s">
        <v>8798</v>
      </c>
      <c r="B2601">
        <v>2018</v>
      </c>
      <c r="C2601">
        <v>12</v>
      </c>
      <c r="D2601">
        <v>1</v>
      </c>
      <c r="E2601" t="s">
        <v>7310</v>
      </c>
      <c r="F2601" s="1" t="s">
        <v>5207</v>
      </c>
      <c r="G2601" s="1" t="s">
        <v>20573</v>
      </c>
      <c r="H2601" s="1" t="s">
        <v>3200</v>
      </c>
      <c r="I2601" t="s">
        <v>20835</v>
      </c>
      <c r="J2601" t="s">
        <v>23</v>
      </c>
      <c r="K2601">
        <v>510</v>
      </c>
      <c r="L2601">
        <v>91463.42</v>
      </c>
      <c r="M2601">
        <v>179.34</v>
      </c>
      <c r="N2601" t="s">
        <v>9062</v>
      </c>
      <c r="O2601" t="s">
        <v>10077</v>
      </c>
      <c r="P2601">
        <v>0</v>
      </c>
      <c r="Q2601">
        <v>0</v>
      </c>
      <c r="R2601">
        <v>4</v>
      </c>
    </row>
    <row r="2602" spans="1:18" x14ac:dyDescent="0.25">
      <c r="A2602" t="s">
        <v>8798</v>
      </c>
      <c r="B2602">
        <v>2018</v>
      </c>
      <c r="C2602">
        <v>12</v>
      </c>
      <c r="D2602">
        <v>1</v>
      </c>
      <c r="E2602" t="s">
        <v>7310</v>
      </c>
      <c r="F2602" s="1" t="s">
        <v>5207</v>
      </c>
      <c r="G2602" s="1" t="s">
        <v>20931</v>
      </c>
      <c r="H2602" s="1" t="s">
        <v>3200</v>
      </c>
      <c r="I2602" t="s">
        <v>20983</v>
      </c>
      <c r="J2602" t="s">
        <v>23</v>
      </c>
      <c r="K2602">
        <v>105</v>
      </c>
      <c r="L2602">
        <v>20241.47</v>
      </c>
      <c r="M2602">
        <v>192.78</v>
      </c>
      <c r="N2602" t="s">
        <v>9110</v>
      </c>
      <c r="O2602" t="s">
        <v>10080</v>
      </c>
      <c r="P2602">
        <v>0</v>
      </c>
      <c r="Q2602">
        <v>0</v>
      </c>
      <c r="R2602">
        <v>4</v>
      </c>
    </row>
    <row r="2603" spans="1:18" x14ac:dyDescent="0.25">
      <c r="A2603" t="s">
        <v>8798</v>
      </c>
      <c r="B2603">
        <v>2018</v>
      </c>
      <c r="C2603">
        <v>12</v>
      </c>
      <c r="D2603">
        <v>1</v>
      </c>
      <c r="E2603" t="s">
        <v>7310</v>
      </c>
      <c r="F2603" s="1" t="s">
        <v>5207</v>
      </c>
      <c r="G2603" s="1" t="s">
        <v>20573</v>
      </c>
      <c r="H2603" s="1" t="s">
        <v>3200</v>
      </c>
      <c r="I2603" t="s">
        <v>20623</v>
      </c>
      <c r="J2603" t="s">
        <v>23</v>
      </c>
      <c r="K2603">
        <v>176</v>
      </c>
      <c r="L2603">
        <v>29554.3</v>
      </c>
      <c r="M2603">
        <v>167.92</v>
      </c>
      <c r="N2603" t="s">
        <v>8852</v>
      </c>
      <c r="O2603" t="s">
        <v>9472</v>
      </c>
      <c r="P2603">
        <v>0</v>
      </c>
      <c r="Q2603">
        <v>2.6301685849296381E-2</v>
      </c>
      <c r="R2603">
        <v>4</v>
      </c>
    </row>
    <row r="2604" spans="1:18" x14ac:dyDescent="0.25">
      <c r="A2604" t="s">
        <v>8798</v>
      </c>
      <c r="B2604">
        <v>2018</v>
      </c>
      <c r="C2604">
        <v>12</v>
      </c>
      <c r="D2604">
        <v>1</v>
      </c>
      <c r="E2604" t="s">
        <v>7310</v>
      </c>
      <c r="F2604" s="1" t="s">
        <v>5207</v>
      </c>
      <c r="G2604" s="1" t="s">
        <v>20573</v>
      </c>
      <c r="H2604" s="1" t="s">
        <v>3200</v>
      </c>
      <c r="I2604" t="s">
        <v>20628</v>
      </c>
      <c r="J2604" t="s">
        <v>23</v>
      </c>
      <c r="K2604">
        <v>25</v>
      </c>
      <c r="L2604">
        <v>4198.05</v>
      </c>
      <c r="M2604">
        <v>167.92</v>
      </c>
      <c r="N2604" t="s">
        <v>7263</v>
      </c>
      <c r="O2604" t="s">
        <v>23192</v>
      </c>
      <c r="P2604">
        <v>0</v>
      </c>
      <c r="Q2604">
        <v>0</v>
      </c>
      <c r="R2604">
        <v>4</v>
      </c>
    </row>
    <row r="2605" spans="1:18" x14ac:dyDescent="0.25">
      <c r="A2605" t="s">
        <v>8798</v>
      </c>
      <c r="B2605">
        <v>2018</v>
      </c>
      <c r="C2605">
        <v>12</v>
      </c>
      <c r="D2605">
        <v>1</v>
      </c>
      <c r="E2605" t="s">
        <v>7310</v>
      </c>
      <c r="F2605" s="1" t="s">
        <v>5207</v>
      </c>
      <c r="G2605" s="1" t="s">
        <v>20573</v>
      </c>
      <c r="H2605" s="1" t="s">
        <v>3200</v>
      </c>
      <c r="I2605" t="s">
        <v>20863</v>
      </c>
      <c r="J2605" t="s">
        <v>23</v>
      </c>
      <c r="K2605">
        <v>93</v>
      </c>
      <c r="L2605">
        <v>16678.62</v>
      </c>
      <c r="M2605">
        <v>179.34</v>
      </c>
      <c r="N2605" t="s">
        <v>7263</v>
      </c>
      <c r="O2605" t="s">
        <v>23192</v>
      </c>
      <c r="P2605">
        <v>0</v>
      </c>
      <c r="Q2605">
        <v>0</v>
      </c>
      <c r="R2605">
        <v>4</v>
      </c>
    </row>
    <row r="2606" spans="1:18" x14ac:dyDescent="0.25">
      <c r="A2606" t="s">
        <v>8798</v>
      </c>
      <c r="B2606">
        <v>2018</v>
      </c>
      <c r="C2606">
        <v>12</v>
      </c>
      <c r="D2606">
        <v>1</v>
      </c>
      <c r="E2606" t="s">
        <v>7310</v>
      </c>
      <c r="F2606" s="1" t="s">
        <v>5207</v>
      </c>
      <c r="G2606" s="1" t="s">
        <v>20931</v>
      </c>
      <c r="H2606" s="1" t="s">
        <v>3200</v>
      </c>
      <c r="I2606" t="s">
        <v>20930</v>
      </c>
      <c r="J2606" t="s">
        <v>23</v>
      </c>
      <c r="K2606">
        <v>104</v>
      </c>
      <c r="L2606">
        <v>15707.58</v>
      </c>
      <c r="M2606">
        <v>151.03</v>
      </c>
      <c r="N2606" t="s">
        <v>7263</v>
      </c>
      <c r="O2606" t="s">
        <v>23192</v>
      </c>
      <c r="P2606">
        <v>0</v>
      </c>
      <c r="Q2606">
        <v>0</v>
      </c>
      <c r="R2606">
        <v>4</v>
      </c>
    </row>
    <row r="2607" spans="1:18" x14ac:dyDescent="0.25">
      <c r="A2607" t="s">
        <v>8798</v>
      </c>
      <c r="B2607">
        <v>2018</v>
      </c>
      <c r="C2607">
        <v>12</v>
      </c>
      <c r="D2607">
        <v>1</v>
      </c>
      <c r="E2607" t="s">
        <v>7310</v>
      </c>
      <c r="F2607" s="1" t="s">
        <v>5207</v>
      </c>
      <c r="G2607" s="1" t="s">
        <v>20573</v>
      </c>
      <c r="H2607" s="1" t="s">
        <v>3200</v>
      </c>
      <c r="I2607" t="s">
        <v>20858</v>
      </c>
      <c r="J2607" t="s">
        <v>23</v>
      </c>
      <c r="K2607">
        <v>311</v>
      </c>
      <c r="L2607">
        <v>55774.76</v>
      </c>
      <c r="M2607">
        <v>179.34</v>
      </c>
      <c r="N2607" t="s">
        <v>7263</v>
      </c>
      <c r="O2607" t="s">
        <v>23192</v>
      </c>
      <c r="P2607">
        <v>0</v>
      </c>
      <c r="Q2607">
        <v>0</v>
      </c>
      <c r="R2607">
        <v>4</v>
      </c>
    </row>
    <row r="2608" spans="1:18" x14ac:dyDescent="0.25">
      <c r="A2608" t="s">
        <v>8798</v>
      </c>
      <c r="B2608">
        <v>2018</v>
      </c>
      <c r="C2608">
        <v>12</v>
      </c>
      <c r="D2608">
        <v>1</v>
      </c>
      <c r="E2608" t="s">
        <v>7310</v>
      </c>
      <c r="F2608" s="1" t="s">
        <v>5207</v>
      </c>
      <c r="G2608" s="1" t="s">
        <v>20931</v>
      </c>
      <c r="H2608" s="1" t="s">
        <v>3200</v>
      </c>
      <c r="I2608" t="s">
        <v>6629</v>
      </c>
      <c r="J2608" t="s">
        <v>23</v>
      </c>
      <c r="K2608">
        <v>375</v>
      </c>
      <c r="L2608">
        <v>95591.38</v>
      </c>
      <c r="M2608">
        <v>254.91</v>
      </c>
      <c r="N2608" t="s">
        <v>9111</v>
      </c>
      <c r="O2608" t="s">
        <v>10093</v>
      </c>
      <c r="P2608">
        <v>0</v>
      </c>
      <c r="Q2608">
        <v>0</v>
      </c>
      <c r="R2608">
        <v>4</v>
      </c>
    </row>
    <row r="2609" spans="1:18" x14ac:dyDescent="0.25">
      <c r="A2609" t="s">
        <v>8798</v>
      </c>
      <c r="B2609">
        <v>2018</v>
      </c>
      <c r="C2609">
        <v>12</v>
      </c>
      <c r="D2609">
        <v>1</v>
      </c>
      <c r="E2609" t="s">
        <v>7310</v>
      </c>
      <c r="F2609" s="1" t="s">
        <v>5207</v>
      </c>
      <c r="G2609" s="1" t="s">
        <v>21008</v>
      </c>
      <c r="H2609" s="1" t="s">
        <v>3200</v>
      </c>
      <c r="I2609" t="s">
        <v>7041</v>
      </c>
      <c r="J2609" t="s">
        <v>23</v>
      </c>
      <c r="K2609">
        <v>85</v>
      </c>
      <c r="L2609">
        <v>11736.5</v>
      </c>
      <c r="M2609">
        <v>138.08000000000001</v>
      </c>
      <c r="N2609" t="s">
        <v>9366</v>
      </c>
      <c r="O2609" t="s">
        <v>10094</v>
      </c>
      <c r="P2609">
        <v>0</v>
      </c>
      <c r="Q2609">
        <v>0</v>
      </c>
      <c r="R2609">
        <v>4</v>
      </c>
    </row>
    <row r="2610" spans="1:18" x14ac:dyDescent="0.25">
      <c r="A2610" t="s">
        <v>758</v>
      </c>
      <c r="B2610">
        <v>2016</v>
      </c>
      <c r="C2610">
        <v>4</v>
      </c>
      <c r="D2610">
        <v>5</v>
      </c>
      <c r="E2610" t="s">
        <v>226</v>
      </c>
      <c r="F2610" s="1" t="s">
        <v>3205</v>
      </c>
      <c r="G2610" s="1" t="s">
        <v>3863</v>
      </c>
      <c r="H2610" s="1" t="s">
        <v>3206</v>
      </c>
      <c r="I2610" t="s">
        <v>18928</v>
      </c>
      <c r="J2610" t="s">
        <v>23</v>
      </c>
      <c r="K2610">
        <v>2075</v>
      </c>
      <c r="L2610">
        <v>65466.25</v>
      </c>
      <c r="M2610">
        <v>31.55</v>
      </c>
      <c r="N2610" t="s">
        <v>9344</v>
      </c>
      <c r="O2610" t="s">
        <v>9496</v>
      </c>
      <c r="P2610">
        <v>3.9816758144422926E-2</v>
      </c>
      <c r="Q2610">
        <v>0</v>
      </c>
      <c r="R2610">
        <v>2</v>
      </c>
    </row>
    <row r="2611" spans="1:18" x14ac:dyDescent="0.25">
      <c r="A2611" t="s">
        <v>1971</v>
      </c>
      <c r="B2611">
        <v>2017</v>
      </c>
      <c r="C2611">
        <v>11</v>
      </c>
      <c r="D2611">
        <v>3</v>
      </c>
      <c r="E2611" t="s">
        <v>51</v>
      </c>
      <c r="F2611" s="1" t="s">
        <v>3205</v>
      </c>
      <c r="G2611" s="1" t="s">
        <v>3863</v>
      </c>
      <c r="H2611" s="1" t="s">
        <v>3206</v>
      </c>
      <c r="I2611" t="s">
        <v>18995</v>
      </c>
      <c r="J2611" t="s">
        <v>23</v>
      </c>
      <c r="K2611">
        <v>19600</v>
      </c>
      <c r="L2611">
        <v>898660</v>
      </c>
      <c r="M2611">
        <v>45.85</v>
      </c>
      <c r="N2611" t="s">
        <v>9347</v>
      </c>
      <c r="O2611" t="s">
        <v>9542</v>
      </c>
      <c r="P2611">
        <v>8.0289698840596724E-2</v>
      </c>
      <c r="Q2611">
        <v>0</v>
      </c>
      <c r="R2611">
        <v>4</v>
      </c>
    </row>
    <row r="2612" spans="1:18" x14ac:dyDescent="0.25">
      <c r="A2612" t="s">
        <v>7279</v>
      </c>
      <c r="B2612">
        <v>2019</v>
      </c>
      <c r="C2612">
        <v>1</v>
      </c>
      <c r="D2612">
        <v>16</v>
      </c>
      <c r="E2612" t="s">
        <v>226</v>
      </c>
      <c r="F2612" s="1" t="s">
        <v>3205</v>
      </c>
      <c r="G2612" s="1" t="s">
        <v>3863</v>
      </c>
      <c r="H2612" s="1" t="s">
        <v>3206</v>
      </c>
      <c r="I2612" t="s">
        <v>19204</v>
      </c>
      <c r="J2612" t="s">
        <v>23</v>
      </c>
      <c r="K2612">
        <v>4765</v>
      </c>
      <c r="L2612">
        <v>216807.5</v>
      </c>
      <c r="M2612">
        <v>45.5</v>
      </c>
      <c r="N2612" t="s">
        <v>9340</v>
      </c>
      <c r="O2612" t="s">
        <v>9482</v>
      </c>
      <c r="P2612">
        <v>8.0867377033553248E-2</v>
      </c>
      <c r="Q2612">
        <v>0</v>
      </c>
      <c r="R2612">
        <v>1</v>
      </c>
    </row>
    <row r="2613" spans="1:18" x14ac:dyDescent="0.25">
      <c r="A2613" t="s">
        <v>7279</v>
      </c>
      <c r="B2613">
        <v>2019</v>
      </c>
      <c r="C2613">
        <v>1</v>
      </c>
      <c r="D2613">
        <v>16</v>
      </c>
      <c r="E2613" t="s">
        <v>226</v>
      </c>
      <c r="F2613" s="1" t="s">
        <v>3205</v>
      </c>
      <c r="G2613" s="1" t="s">
        <v>3384</v>
      </c>
      <c r="H2613" s="1" t="s">
        <v>3206</v>
      </c>
      <c r="I2613" t="s">
        <v>17299</v>
      </c>
      <c r="J2613" t="s">
        <v>23</v>
      </c>
      <c r="K2613">
        <v>7465</v>
      </c>
      <c r="L2613">
        <v>341897</v>
      </c>
      <c r="M2613">
        <v>45.8</v>
      </c>
      <c r="N2613" t="s">
        <v>160</v>
      </c>
      <c r="O2613" t="s">
        <v>9452</v>
      </c>
      <c r="P2613">
        <v>0.10110188471641929</v>
      </c>
      <c r="Q2613">
        <v>0</v>
      </c>
      <c r="R2613">
        <v>1</v>
      </c>
    </row>
    <row r="2614" spans="1:18" x14ac:dyDescent="0.25">
      <c r="A2614" t="s">
        <v>7279</v>
      </c>
      <c r="B2614">
        <v>2019</v>
      </c>
      <c r="C2614">
        <v>1</v>
      </c>
      <c r="D2614">
        <v>16</v>
      </c>
      <c r="E2614" t="s">
        <v>226</v>
      </c>
      <c r="F2614" s="1" t="s">
        <v>3205</v>
      </c>
      <c r="G2614" s="1" t="s">
        <v>3863</v>
      </c>
      <c r="H2614" s="1" t="s">
        <v>3206</v>
      </c>
      <c r="I2614" t="s">
        <v>19163</v>
      </c>
      <c r="J2614" t="s">
        <v>23</v>
      </c>
      <c r="K2614">
        <v>8520</v>
      </c>
      <c r="L2614">
        <v>387660</v>
      </c>
      <c r="M2614">
        <v>45.5</v>
      </c>
      <c r="N2614" t="s">
        <v>9337</v>
      </c>
      <c r="O2614" t="s">
        <v>9440</v>
      </c>
      <c r="P2614">
        <v>0.12068470364021268</v>
      </c>
      <c r="Q2614">
        <v>0</v>
      </c>
      <c r="R2614">
        <v>1</v>
      </c>
    </row>
    <row r="2615" spans="1:18" x14ac:dyDescent="0.25">
      <c r="A2615" t="s">
        <v>333</v>
      </c>
      <c r="B2615">
        <v>2016</v>
      </c>
      <c r="C2615">
        <v>1</v>
      </c>
      <c r="D2615">
        <v>13</v>
      </c>
      <c r="E2615" t="s">
        <v>226</v>
      </c>
      <c r="F2615" s="1" t="s">
        <v>3205</v>
      </c>
      <c r="G2615" s="1" t="s">
        <v>3863</v>
      </c>
      <c r="H2615" s="1" t="s">
        <v>3206</v>
      </c>
      <c r="I2615" t="s">
        <v>19010</v>
      </c>
      <c r="J2615" t="s">
        <v>23</v>
      </c>
      <c r="K2615">
        <v>5400</v>
      </c>
      <c r="L2615">
        <v>168480</v>
      </c>
      <c r="M2615">
        <v>31.2</v>
      </c>
      <c r="N2615" t="s">
        <v>9337</v>
      </c>
      <c r="O2615" t="s">
        <v>9440</v>
      </c>
      <c r="P2615">
        <v>0.12068470364021268</v>
      </c>
      <c r="Q2615">
        <v>0</v>
      </c>
      <c r="R2615">
        <v>1</v>
      </c>
    </row>
    <row r="2616" spans="1:18" x14ac:dyDescent="0.25">
      <c r="A2616" t="s">
        <v>333</v>
      </c>
      <c r="B2616">
        <v>2016</v>
      </c>
      <c r="C2616">
        <v>1</v>
      </c>
      <c r="D2616">
        <v>13</v>
      </c>
      <c r="E2616" t="s">
        <v>226</v>
      </c>
      <c r="F2616" s="1" t="s">
        <v>3205</v>
      </c>
      <c r="G2616" s="1" t="s">
        <v>3863</v>
      </c>
      <c r="H2616" s="1" t="s">
        <v>3206</v>
      </c>
      <c r="I2616" t="s">
        <v>19012</v>
      </c>
      <c r="J2616" t="s">
        <v>23</v>
      </c>
      <c r="K2616">
        <v>15022</v>
      </c>
      <c r="L2616">
        <v>468686.4</v>
      </c>
      <c r="M2616">
        <v>31.2</v>
      </c>
      <c r="N2616" t="s">
        <v>9335</v>
      </c>
      <c r="O2616" t="s">
        <v>9441</v>
      </c>
      <c r="P2616">
        <v>0.12724850134172863</v>
      </c>
      <c r="Q2616">
        <v>0</v>
      </c>
      <c r="R2616">
        <v>1</v>
      </c>
    </row>
    <row r="2617" spans="1:18" x14ac:dyDescent="0.25">
      <c r="A2617" t="s">
        <v>1646</v>
      </c>
      <c r="B2617">
        <v>2017</v>
      </c>
      <c r="C2617">
        <v>6</v>
      </c>
      <c r="D2617">
        <v>15</v>
      </c>
      <c r="E2617" t="s">
        <v>174</v>
      </c>
      <c r="F2617" s="1" t="s">
        <v>3205</v>
      </c>
      <c r="G2617" s="1" t="s">
        <v>3227</v>
      </c>
      <c r="H2617" s="1" t="s">
        <v>3206</v>
      </c>
      <c r="I2617" t="s">
        <v>19714</v>
      </c>
      <c r="J2617" t="s">
        <v>23</v>
      </c>
      <c r="K2617">
        <v>19933</v>
      </c>
      <c r="L2617">
        <v>1199966.6299999999</v>
      </c>
      <c r="M2617">
        <v>60.2</v>
      </c>
      <c r="N2617" t="s">
        <v>22088</v>
      </c>
      <c r="O2617" t="s">
        <v>23267</v>
      </c>
      <c r="P2617">
        <v>0</v>
      </c>
      <c r="Q2617">
        <v>0</v>
      </c>
      <c r="R2617">
        <v>2</v>
      </c>
    </row>
    <row r="2618" spans="1:18" x14ac:dyDescent="0.25">
      <c r="A2618" t="s">
        <v>8092</v>
      </c>
      <c r="B2618">
        <v>2017</v>
      </c>
      <c r="C2618">
        <v>7</v>
      </c>
      <c r="D2618">
        <v>20</v>
      </c>
      <c r="E2618" t="s">
        <v>8093</v>
      </c>
      <c r="F2618" s="1" t="s">
        <v>5207</v>
      </c>
      <c r="G2618" s="1" t="s">
        <v>7231</v>
      </c>
      <c r="H2618" s="1" t="s">
        <v>7263</v>
      </c>
      <c r="I2618" t="s">
        <v>7243</v>
      </c>
      <c r="J2618" t="s">
        <v>23</v>
      </c>
      <c r="K2618">
        <v>10.3</v>
      </c>
      <c r="L2618">
        <v>2008.5</v>
      </c>
      <c r="M2618">
        <v>195</v>
      </c>
      <c r="N2618" t="s">
        <v>9410</v>
      </c>
      <c r="O2618" t="s">
        <v>10047</v>
      </c>
      <c r="P2618">
        <v>0</v>
      </c>
      <c r="Q2618">
        <v>0</v>
      </c>
      <c r="R2618">
        <v>3</v>
      </c>
    </row>
    <row r="2619" spans="1:18" x14ac:dyDescent="0.25">
      <c r="A2619" t="s">
        <v>10690</v>
      </c>
      <c r="B2619">
        <v>2019</v>
      </c>
      <c r="C2619">
        <v>4</v>
      </c>
      <c r="D2619">
        <v>4</v>
      </c>
      <c r="E2619" t="s">
        <v>174</v>
      </c>
      <c r="F2619" s="1" t="s">
        <v>3205</v>
      </c>
      <c r="G2619" s="1" t="s">
        <v>3384</v>
      </c>
      <c r="H2619" s="1" t="s">
        <v>3206</v>
      </c>
      <c r="I2619" t="s">
        <v>17454</v>
      </c>
      <c r="J2619" t="s">
        <v>23</v>
      </c>
      <c r="K2619">
        <v>9200</v>
      </c>
      <c r="L2619">
        <v>452640</v>
      </c>
      <c r="M2619">
        <v>49.2</v>
      </c>
      <c r="N2619" t="s">
        <v>168</v>
      </c>
      <c r="O2619" t="s">
        <v>9481</v>
      </c>
      <c r="P2619">
        <v>2.7900708435018715E-2</v>
      </c>
      <c r="Q2619">
        <v>0</v>
      </c>
      <c r="R2619">
        <v>2</v>
      </c>
    </row>
    <row r="2620" spans="1:18" x14ac:dyDescent="0.25">
      <c r="A2620" t="s">
        <v>10690</v>
      </c>
      <c r="B2620">
        <v>2019</v>
      </c>
      <c r="C2620">
        <v>4</v>
      </c>
      <c r="D2620">
        <v>4</v>
      </c>
      <c r="E2620" t="s">
        <v>174</v>
      </c>
      <c r="F2620" s="1" t="s">
        <v>3205</v>
      </c>
      <c r="G2620" s="1" t="s">
        <v>3863</v>
      </c>
      <c r="H2620" s="1" t="s">
        <v>3206</v>
      </c>
      <c r="I2620" t="s">
        <v>19209</v>
      </c>
      <c r="J2620" t="s">
        <v>23</v>
      </c>
      <c r="K2620">
        <v>9960</v>
      </c>
      <c r="L2620">
        <v>464036.4</v>
      </c>
      <c r="M2620">
        <v>46.59</v>
      </c>
      <c r="N2620" t="s">
        <v>9337</v>
      </c>
      <c r="O2620" t="s">
        <v>9440</v>
      </c>
      <c r="P2620">
        <v>0.12068470364021268</v>
      </c>
      <c r="Q2620">
        <v>0</v>
      </c>
      <c r="R2620">
        <v>2</v>
      </c>
    </row>
    <row r="2621" spans="1:18" x14ac:dyDescent="0.25">
      <c r="A2621" t="s">
        <v>8001</v>
      </c>
      <c r="B2621">
        <v>2017</v>
      </c>
      <c r="C2621">
        <v>4</v>
      </c>
      <c r="D2621">
        <v>20</v>
      </c>
      <c r="E2621" t="s">
        <v>7304</v>
      </c>
      <c r="F2621" s="1" t="s">
        <v>5207</v>
      </c>
      <c r="G2621" s="1" t="s">
        <v>21109</v>
      </c>
      <c r="H2621" s="1" t="s">
        <v>7263</v>
      </c>
      <c r="I2621" t="s">
        <v>6768</v>
      </c>
      <c r="J2621" t="s">
        <v>38</v>
      </c>
      <c r="K2621">
        <v>1000</v>
      </c>
      <c r="L2621">
        <v>380</v>
      </c>
      <c r="M2621">
        <v>0.38</v>
      </c>
      <c r="N2621" t="s">
        <v>6768</v>
      </c>
      <c r="O2621" t="s">
        <v>9990</v>
      </c>
      <c r="P2621">
        <v>0</v>
      </c>
      <c r="Q2621">
        <v>0</v>
      </c>
      <c r="R2621">
        <v>2</v>
      </c>
    </row>
    <row r="2622" spans="1:18" x14ac:dyDescent="0.25">
      <c r="A2622" t="s">
        <v>8001</v>
      </c>
      <c r="B2622">
        <v>2017</v>
      </c>
      <c r="C2622">
        <v>4</v>
      </c>
      <c r="D2622">
        <v>20</v>
      </c>
      <c r="E2622" t="s">
        <v>7304</v>
      </c>
      <c r="F2622" s="1" t="s">
        <v>5207</v>
      </c>
      <c r="G2622" s="1" t="s">
        <v>21109</v>
      </c>
      <c r="H2622" s="1" t="s">
        <v>7263</v>
      </c>
      <c r="I2622" t="s">
        <v>6767</v>
      </c>
      <c r="J2622" t="s">
        <v>38</v>
      </c>
      <c r="K2622">
        <v>2000</v>
      </c>
      <c r="L2622">
        <v>380</v>
      </c>
      <c r="M2622">
        <v>0.19</v>
      </c>
      <c r="N2622" t="s">
        <v>6767</v>
      </c>
      <c r="O2622" t="s">
        <v>9997</v>
      </c>
      <c r="P2622">
        <v>0</v>
      </c>
      <c r="Q2622">
        <v>0</v>
      </c>
      <c r="R2622">
        <v>2</v>
      </c>
    </row>
    <row r="2623" spans="1:18" x14ac:dyDescent="0.25">
      <c r="A2623" t="s">
        <v>8001</v>
      </c>
      <c r="B2623">
        <v>2017</v>
      </c>
      <c r="C2623">
        <v>4</v>
      </c>
      <c r="D2623">
        <v>20</v>
      </c>
      <c r="E2623" t="s">
        <v>7304</v>
      </c>
      <c r="F2623" s="1" t="s">
        <v>5207</v>
      </c>
      <c r="G2623" s="1" t="s">
        <v>23188</v>
      </c>
      <c r="H2623" s="1" t="s">
        <v>7263</v>
      </c>
      <c r="I2623" t="s">
        <v>6760</v>
      </c>
      <c r="J2623" t="s">
        <v>38</v>
      </c>
      <c r="K2623">
        <v>400</v>
      </c>
      <c r="L2623">
        <v>1992.01</v>
      </c>
      <c r="M2623">
        <v>4.9800000000000004</v>
      </c>
      <c r="N2623" t="s">
        <v>8887</v>
      </c>
      <c r="O2623" t="s">
        <v>10019</v>
      </c>
      <c r="P2623">
        <v>0</v>
      </c>
      <c r="Q2623">
        <v>0</v>
      </c>
      <c r="R2623">
        <v>2</v>
      </c>
    </row>
    <row r="2624" spans="1:18" x14ac:dyDescent="0.25">
      <c r="A2624" t="s">
        <v>8001</v>
      </c>
      <c r="B2624">
        <v>2017</v>
      </c>
      <c r="C2624">
        <v>4</v>
      </c>
      <c r="D2624">
        <v>20</v>
      </c>
      <c r="E2624" t="s">
        <v>7304</v>
      </c>
      <c r="F2624" s="1" t="s">
        <v>5207</v>
      </c>
      <c r="G2624" s="1" t="s">
        <v>23188</v>
      </c>
      <c r="H2624" s="1" t="s">
        <v>7263</v>
      </c>
      <c r="I2624" t="s">
        <v>6759</v>
      </c>
      <c r="J2624" t="s">
        <v>38</v>
      </c>
      <c r="K2624">
        <v>3000</v>
      </c>
      <c r="L2624">
        <v>3540</v>
      </c>
      <c r="M2624">
        <v>1.18</v>
      </c>
      <c r="N2624" t="s">
        <v>8886</v>
      </c>
      <c r="O2624" t="s">
        <v>10020</v>
      </c>
      <c r="P2624">
        <v>0</v>
      </c>
      <c r="Q2624">
        <v>0</v>
      </c>
      <c r="R2624">
        <v>2</v>
      </c>
    </row>
    <row r="2625" spans="1:18" x14ac:dyDescent="0.25">
      <c r="A2625" t="s">
        <v>8001</v>
      </c>
      <c r="B2625">
        <v>2017</v>
      </c>
      <c r="C2625">
        <v>4</v>
      </c>
      <c r="D2625">
        <v>20</v>
      </c>
      <c r="E2625" t="s">
        <v>7304</v>
      </c>
      <c r="F2625" s="1" t="s">
        <v>5207</v>
      </c>
      <c r="G2625" s="1" t="s">
        <v>21109</v>
      </c>
      <c r="H2625" s="1" t="s">
        <v>7263</v>
      </c>
      <c r="I2625" t="s">
        <v>6769</v>
      </c>
      <c r="J2625" t="s">
        <v>38</v>
      </c>
      <c r="K2625">
        <v>3000</v>
      </c>
      <c r="L2625">
        <v>1889.99</v>
      </c>
      <c r="M2625">
        <v>0.63</v>
      </c>
      <c r="N2625" t="s">
        <v>6769</v>
      </c>
      <c r="O2625" t="s">
        <v>10021</v>
      </c>
      <c r="P2625">
        <v>0</v>
      </c>
      <c r="Q2625">
        <v>0</v>
      </c>
      <c r="R2625">
        <v>2</v>
      </c>
    </row>
    <row r="2626" spans="1:18" x14ac:dyDescent="0.25">
      <c r="A2626" t="s">
        <v>8033</v>
      </c>
      <c r="B2626">
        <v>2017</v>
      </c>
      <c r="C2626">
        <v>6</v>
      </c>
      <c r="D2626">
        <v>13</v>
      </c>
      <c r="E2626" t="s">
        <v>36</v>
      </c>
      <c r="F2626" s="1" t="s">
        <v>5207</v>
      </c>
      <c r="G2626" s="1" t="s">
        <v>21316</v>
      </c>
      <c r="H2626" s="1" t="s">
        <v>7263</v>
      </c>
      <c r="I2626" t="s">
        <v>6831</v>
      </c>
      <c r="J2626" t="s">
        <v>38</v>
      </c>
      <c r="K2626">
        <v>10</v>
      </c>
      <c r="L2626">
        <v>4940</v>
      </c>
      <c r="M2626">
        <v>494</v>
      </c>
      <c r="N2626" t="s">
        <v>6831</v>
      </c>
      <c r="O2626" t="s">
        <v>9887</v>
      </c>
      <c r="P2626">
        <v>0</v>
      </c>
      <c r="Q2626">
        <v>0</v>
      </c>
      <c r="R2626">
        <v>2</v>
      </c>
    </row>
    <row r="2627" spans="1:18" x14ac:dyDescent="0.25">
      <c r="A2627" t="s">
        <v>8033</v>
      </c>
      <c r="B2627">
        <v>2017</v>
      </c>
      <c r="C2627">
        <v>6</v>
      </c>
      <c r="D2627">
        <v>13</v>
      </c>
      <c r="E2627" t="s">
        <v>36</v>
      </c>
      <c r="F2627" s="1" t="s">
        <v>5207</v>
      </c>
      <c r="G2627" s="1" t="s">
        <v>6745</v>
      </c>
      <c r="H2627" s="1" t="s">
        <v>7263</v>
      </c>
      <c r="I2627" t="s">
        <v>7193</v>
      </c>
      <c r="J2627" t="s">
        <v>38</v>
      </c>
      <c r="K2627">
        <v>25</v>
      </c>
      <c r="L2627">
        <v>11250</v>
      </c>
      <c r="M2627">
        <v>450</v>
      </c>
      <c r="N2627" t="s">
        <v>8935</v>
      </c>
      <c r="O2627" t="s">
        <v>9473</v>
      </c>
      <c r="P2627">
        <v>0</v>
      </c>
      <c r="Q2627">
        <v>2.5873469413582522E-2</v>
      </c>
      <c r="R2627">
        <v>2</v>
      </c>
    </row>
    <row r="2628" spans="1:18" x14ac:dyDescent="0.25">
      <c r="A2628" t="s">
        <v>8033</v>
      </c>
      <c r="B2628">
        <v>2017</v>
      </c>
      <c r="C2628">
        <v>6</v>
      </c>
      <c r="D2628">
        <v>13</v>
      </c>
      <c r="E2628" t="s">
        <v>36</v>
      </c>
      <c r="F2628" s="1" t="s">
        <v>5207</v>
      </c>
      <c r="G2628" s="1" t="s">
        <v>21316</v>
      </c>
      <c r="H2628" s="1" t="s">
        <v>7263</v>
      </c>
      <c r="I2628" t="s">
        <v>6870</v>
      </c>
      <c r="J2628" t="s">
        <v>38</v>
      </c>
      <c r="K2628">
        <v>30</v>
      </c>
      <c r="L2628">
        <v>10350</v>
      </c>
      <c r="M2628">
        <v>345</v>
      </c>
      <c r="N2628" t="s">
        <v>8919</v>
      </c>
      <c r="O2628" t="s">
        <v>9993</v>
      </c>
      <c r="P2628">
        <v>0</v>
      </c>
      <c r="Q2628">
        <v>0</v>
      </c>
      <c r="R2628">
        <v>2</v>
      </c>
    </row>
    <row r="2629" spans="1:18" x14ac:dyDescent="0.25">
      <c r="A2629" t="s">
        <v>10251</v>
      </c>
      <c r="B2629">
        <v>2019</v>
      </c>
      <c r="C2629">
        <v>2</v>
      </c>
      <c r="D2629">
        <v>12</v>
      </c>
      <c r="E2629" t="s">
        <v>226</v>
      </c>
      <c r="F2629" s="1" t="s">
        <v>3205</v>
      </c>
      <c r="G2629" s="1" t="s">
        <v>3384</v>
      </c>
      <c r="H2629" s="1" t="s">
        <v>3206</v>
      </c>
      <c r="I2629" t="s">
        <v>17299</v>
      </c>
      <c r="J2629" t="s">
        <v>23</v>
      </c>
      <c r="K2629">
        <v>15815</v>
      </c>
      <c r="L2629">
        <v>724327</v>
      </c>
      <c r="M2629">
        <v>45.8</v>
      </c>
      <c r="N2629" t="s">
        <v>160</v>
      </c>
      <c r="O2629" t="s">
        <v>9452</v>
      </c>
      <c r="P2629">
        <v>0.10110188471641929</v>
      </c>
      <c r="Q2629">
        <v>0</v>
      </c>
      <c r="R2629">
        <v>1</v>
      </c>
    </row>
    <row r="2630" spans="1:18" x14ac:dyDescent="0.25">
      <c r="A2630" t="s">
        <v>10251</v>
      </c>
      <c r="B2630">
        <v>2019</v>
      </c>
      <c r="C2630">
        <v>2</v>
      </c>
      <c r="D2630">
        <v>12</v>
      </c>
      <c r="E2630" t="s">
        <v>226</v>
      </c>
      <c r="F2630" s="1" t="s">
        <v>3205</v>
      </c>
      <c r="G2630" s="1" t="s">
        <v>3227</v>
      </c>
      <c r="H2630" s="1" t="s">
        <v>3204</v>
      </c>
      <c r="I2630" t="s">
        <v>19695</v>
      </c>
      <c r="J2630" t="s">
        <v>23</v>
      </c>
      <c r="K2630">
        <v>2025</v>
      </c>
      <c r="L2630">
        <v>117450</v>
      </c>
      <c r="M2630">
        <v>58</v>
      </c>
      <c r="N2630" t="s">
        <v>22071</v>
      </c>
      <c r="O2630" t="s">
        <v>23330</v>
      </c>
      <c r="P2630">
        <v>0</v>
      </c>
      <c r="Q2630">
        <v>0</v>
      </c>
      <c r="R2630">
        <v>1</v>
      </c>
    </row>
    <row r="2631" spans="1:18" x14ac:dyDescent="0.25">
      <c r="A2631" t="s">
        <v>15291</v>
      </c>
      <c r="B2631">
        <v>2019</v>
      </c>
      <c r="C2631">
        <v>8</v>
      </c>
      <c r="D2631">
        <v>12</v>
      </c>
      <c r="E2631" t="s">
        <v>7471</v>
      </c>
      <c r="F2631" s="1" t="s">
        <v>9480</v>
      </c>
      <c r="G2631" s="1" t="s">
        <v>9480</v>
      </c>
      <c r="H2631" s="1" t="s">
        <v>9480</v>
      </c>
      <c r="I2631" t="s">
        <v>15293</v>
      </c>
      <c r="J2631" t="s">
        <v>38</v>
      </c>
      <c r="K2631">
        <v>2</v>
      </c>
      <c r="L2631">
        <v>1980</v>
      </c>
      <c r="M2631">
        <v>990</v>
      </c>
      <c r="N2631" t="e">
        <v>#N/A</v>
      </c>
      <c r="O2631" t="e">
        <v>#N/A</v>
      </c>
      <c r="P2631">
        <v>0</v>
      </c>
      <c r="Q2631">
        <v>0</v>
      </c>
      <c r="R2631">
        <v>3</v>
      </c>
    </row>
    <row r="2632" spans="1:18" x14ac:dyDescent="0.25">
      <c r="A2632" t="s">
        <v>15291</v>
      </c>
      <c r="B2632">
        <v>2019</v>
      </c>
      <c r="C2632">
        <v>8</v>
      </c>
      <c r="D2632">
        <v>12</v>
      </c>
      <c r="E2632" t="s">
        <v>7471</v>
      </c>
      <c r="F2632" s="1" t="s">
        <v>5207</v>
      </c>
      <c r="G2632" s="1" t="s">
        <v>21083</v>
      </c>
      <c r="H2632" s="1" t="s">
        <v>7263</v>
      </c>
      <c r="I2632" t="s">
        <v>21170</v>
      </c>
      <c r="J2632" t="s">
        <v>38</v>
      </c>
      <c r="K2632">
        <v>4</v>
      </c>
      <c r="L2632">
        <v>4131.9799999999996</v>
      </c>
      <c r="M2632">
        <v>1033</v>
      </c>
      <c r="N2632" t="s">
        <v>7263</v>
      </c>
      <c r="O2632" t="s">
        <v>23274</v>
      </c>
      <c r="P2632">
        <v>0</v>
      </c>
      <c r="Q2632">
        <v>0</v>
      </c>
      <c r="R2632">
        <v>3</v>
      </c>
    </row>
    <row r="2633" spans="1:18" x14ac:dyDescent="0.25">
      <c r="A2633" t="s">
        <v>15291</v>
      </c>
      <c r="B2633">
        <v>2019</v>
      </c>
      <c r="C2633">
        <v>8</v>
      </c>
      <c r="D2633">
        <v>12</v>
      </c>
      <c r="E2633" t="s">
        <v>7471</v>
      </c>
      <c r="F2633" s="1" t="s">
        <v>9480</v>
      </c>
      <c r="G2633" s="1" t="s">
        <v>9480</v>
      </c>
      <c r="H2633" s="1" t="s">
        <v>9480</v>
      </c>
      <c r="I2633" t="s">
        <v>15294</v>
      </c>
      <c r="J2633" t="s">
        <v>38</v>
      </c>
      <c r="K2633">
        <v>4</v>
      </c>
      <c r="L2633">
        <v>4320</v>
      </c>
      <c r="M2633">
        <v>1080</v>
      </c>
      <c r="N2633" t="e">
        <v>#N/A</v>
      </c>
      <c r="O2633" t="e">
        <v>#N/A</v>
      </c>
      <c r="P2633">
        <v>0</v>
      </c>
      <c r="Q2633">
        <v>0</v>
      </c>
      <c r="R2633">
        <v>3</v>
      </c>
    </row>
    <row r="2634" spans="1:18" x14ac:dyDescent="0.25">
      <c r="A2634" t="s">
        <v>15291</v>
      </c>
      <c r="B2634">
        <v>2019</v>
      </c>
      <c r="C2634">
        <v>8</v>
      </c>
      <c r="D2634">
        <v>12</v>
      </c>
      <c r="E2634" t="s">
        <v>7471</v>
      </c>
      <c r="F2634" s="1" t="s">
        <v>9480</v>
      </c>
      <c r="G2634" s="1" t="s">
        <v>9480</v>
      </c>
      <c r="H2634" s="1" t="s">
        <v>9480</v>
      </c>
      <c r="I2634" t="s">
        <v>15295</v>
      </c>
      <c r="J2634" t="s">
        <v>38</v>
      </c>
      <c r="K2634">
        <v>2</v>
      </c>
      <c r="L2634">
        <v>2246.02</v>
      </c>
      <c r="M2634">
        <v>1123.01</v>
      </c>
      <c r="N2634" t="e">
        <v>#N/A</v>
      </c>
      <c r="O2634" t="e">
        <v>#N/A</v>
      </c>
      <c r="P2634">
        <v>0</v>
      </c>
      <c r="Q2634">
        <v>0</v>
      </c>
      <c r="R2634">
        <v>3</v>
      </c>
    </row>
    <row r="2635" spans="1:18" x14ac:dyDescent="0.25">
      <c r="A2635" t="s">
        <v>7297</v>
      </c>
      <c r="B2635">
        <v>2019</v>
      </c>
      <c r="C2635">
        <v>1</v>
      </c>
      <c r="D2635">
        <v>21</v>
      </c>
      <c r="E2635" t="s">
        <v>21</v>
      </c>
      <c r="F2635" s="1" t="s">
        <v>3205</v>
      </c>
      <c r="G2635" s="1" t="s">
        <v>3967</v>
      </c>
      <c r="H2635" s="1" t="s">
        <v>3206</v>
      </c>
      <c r="I2635" t="s">
        <v>18716</v>
      </c>
      <c r="J2635" t="s">
        <v>23</v>
      </c>
      <c r="K2635">
        <v>210</v>
      </c>
      <c r="L2635">
        <v>18060</v>
      </c>
      <c r="M2635">
        <v>86</v>
      </c>
      <c r="N2635" t="s">
        <v>10621</v>
      </c>
      <c r="O2635" t="s">
        <v>10639</v>
      </c>
      <c r="P2635">
        <v>0</v>
      </c>
      <c r="Q2635">
        <v>0</v>
      </c>
      <c r="R2635">
        <v>1</v>
      </c>
    </row>
    <row r="2636" spans="1:18" x14ac:dyDescent="0.25">
      <c r="A2636" t="s">
        <v>7297</v>
      </c>
      <c r="B2636">
        <v>2019</v>
      </c>
      <c r="C2636">
        <v>1</v>
      </c>
      <c r="D2636">
        <v>21</v>
      </c>
      <c r="E2636" t="s">
        <v>21</v>
      </c>
      <c r="F2636" s="1" t="s">
        <v>3205</v>
      </c>
      <c r="G2636" s="1" t="s">
        <v>3967</v>
      </c>
      <c r="H2636" s="1" t="s">
        <v>3206</v>
      </c>
      <c r="I2636" t="s">
        <v>18474</v>
      </c>
      <c r="J2636" t="s">
        <v>23</v>
      </c>
      <c r="K2636">
        <v>465</v>
      </c>
      <c r="L2636">
        <v>39990.01</v>
      </c>
      <c r="M2636">
        <v>86</v>
      </c>
      <c r="N2636" t="s">
        <v>9280</v>
      </c>
      <c r="O2636" t="s">
        <v>9688</v>
      </c>
      <c r="P2636">
        <v>0</v>
      </c>
      <c r="Q2636">
        <v>0</v>
      </c>
      <c r="R2636">
        <v>1</v>
      </c>
    </row>
    <row r="2637" spans="1:18" x14ac:dyDescent="0.25">
      <c r="A2637" t="s">
        <v>7297</v>
      </c>
      <c r="B2637">
        <v>2019</v>
      </c>
      <c r="C2637">
        <v>1</v>
      </c>
      <c r="D2637">
        <v>21</v>
      </c>
      <c r="E2637" t="s">
        <v>21</v>
      </c>
      <c r="F2637" s="1" t="s">
        <v>3205</v>
      </c>
      <c r="G2637" s="1" t="s">
        <v>3967</v>
      </c>
      <c r="H2637" s="1" t="s">
        <v>3206</v>
      </c>
      <c r="I2637" t="s">
        <v>18717</v>
      </c>
      <c r="J2637" t="s">
        <v>23</v>
      </c>
      <c r="K2637">
        <v>92</v>
      </c>
      <c r="L2637">
        <v>10764</v>
      </c>
      <c r="M2637">
        <v>117</v>
      </c>
      <c r="N2637" t="s">
        <v>9265</v>
      </c>
      <c r="O2637" t="s">
        <v>10640</v>
      </c>
      <c r="P2637">
        <v>0</v>
      </c>
      <c r="Q2637">
        <v>0</v>
      </c>
      <c r="R2637">
        <v>1</v>
      </c>
    </row>
    <row r="2638" spans="1:18" x14ac:dyDescent="0.25">
      <c r="A2638" t="s">
        <v>597</v>
      </c>
      <c r="B2638">
        <v>2016</v>
      </c>
      <c r="C2638">
        <v>2</v>
      </c>
      <c r="D2638">
        <v>25</v>
      </c>
      <c r="E2638" t="s">
        <v>174</v>
      </c>
      <c r="F2638" s="1" t="s">
        <v>3205</v>
      </c>
      <c r="G2638" s="1" t="s">
        <v>3863</v>
      </c>
      <c r="H2638" s="1" t="s">
        <v>3206</v>
      </c>
      <c r="I2638" t="s">
        <v>568</v>
      </c>
      <c r="J2638" t="s">
        <v>23</v>
      </c>
      <c r="K2638">
        <v>18910</v>
      </c>
      <c r="L2638">
        <v>538934.94999999995</v>
      </c>
      <c r="M2638">
        <v>28.5</v>
      </c>
      <c r="N2638" t="s">
        <v>9309</v>
      </c>
      <c r="O2638" t="s">
        <v>9451</v>
      </c>
      <c r="P2638">
        <v>6.5364123560168089E-2</v>
      </c>
      <c r="Q2638">
        <v>0</v>
      </c>
      <c r="R2638">
        <v>1</v>
      </c>
    </row>
    <row r="2639" spans="1:18" x14ac:dyDescent="0.25">
      <c r="A2639" t="s">
        <v>16172</v>
      </c>
      <c r="B2639">
        <v>2019</v>
      </c>
      <c r="C2639">
        <v>11</v>
      </c>
      <c r="D2639">
        <v>8</v>
      </c>
      <c r="E2639" t="s">
        <v>226</v>
      </c>
      <c r="F2639" s="1" t="s">
        <v>3205</v>
      </c>
      <c r="G2639" s="1" t="s">
        <v>3384</v>
      </c>
      <c r="H2639" s="1" t="s">
        <v>3206</v>
      </c>
      <c r="I2639" t="s">
        <v>17219</v>
      </c>
      <c r="J2639" t="s">
        <v>23</v>
      </c>
      <c r="K2639">
        <v>21400</v>
      </c>
      <c r="L2639">
        <v>963000</v>
      </c>
      <c r="M2639">
        <v>45</v>
      </c>
      <c r="N2639" t="s">
        <v>112</v>
      </c>
      <c r="O2639" t="s">
        <v>9515</v>
      </c>
      <c r="P2639">
        <v>3.2773227720419927E-2</v>
      </c>
      <c r="Q2639">
        <v>0</v>
      </c>
      <c r="R2639">
        <v>4</v>
      </c>
    </row>
    <row r="2640" spans="1:18" x14ac:dyDescent="0.25">
      <c r="A2640" t="s">
        <v>610</v>
      </c>
      <c r="B2640">
        <v>2016</v>
      </c>
      <c r="C2640">
        <v>2</v>
      </c>
      <c r="D2640">
        <v>26</v>
      </c>
      <c r="E2640" t="s">
        <v>92</v>
      </c>
      <c r="F2640" s="1" t="s">
        <v>3205</v>
      </c>
      <c r="G2640" s="1" t="s">
        <v>3863</v>
      </c>
      <c r="H2640" s="1" t="s">
        <v>3206</v>
      </c>
      <c r="I2640" t="s">
        <v>19582</v>
      </c>
      <c r="J2640" t="s">
        <v>23</v>
      </c>
      <c r="K2640">
        <v>13130</v>
      </c>
      <c r="L2640">
        <v>397182.5</v>
      </c>
      <c r="M2640">
        <v>30.25</v>
      </c>
      <c r="N2640" t="s">
        <v>9337</v>
      </c>
      <c r="O2640" t="s">
        <v>9440</v>
      </c>
      <c r="P2640">
        <v>0.12068470364021268</v>
      </c>
      <c r="Q2640">
        <v>0</v>
      </c>
      <c r="R2640">
        <v>1</v>
      </c>
    </row>
    <row r="2641" spans="1:18" x14ac:dyDescent="0.25">
      <c r="A2641" t="s">
        <v>10754</v>
      </c>
      <c r="B2641">
        <v>2019</v>
      </c>
      <c r="C2641">
        <v>4</v>
      </c>
      <c r="D2641">
        <v>30</v>
      </c>
      <c r="E2641" t="s">
        <v>174</v>
      </c>
      <c r="F2641" s="1" t="s">
        <v>3205</v>
      </c>
      <c r="G2641" s="1" t="s">
        <v>3384</v>
      </c>
      <c r="H2641" s="1" t="s">
        <v>3206</v>
      </c>
      <c r="I2641" t="s">
        <v>17213</v>
      </c>
      <c r="J2641" t="s">
        <v>23</v>
      </c>
      <c r="K2641">
        <v>15240</v>
      </c>
      <c r="L2641">
        <v>731520</v>
      </c>
      <c r="M2641">
        <v>48</v>
      </c>
      <c r="N2641" t="s">
        <v>163</v>
      </c>
      <c r="O2641" t="s">
        <v>9505</v>
      </c>
      <c r="P2641">
        <v>3.8218627714528705E-2</v>
      </c>
      <c r="Q2641">
        <v>0</v>
      </c>
      <c r="R2641">
        <v>2</v>
      </c>
    </row>
    <row r="2642" spans="1:18" x14ac:dyDescent="0.25">
      <c r="A2642" t="s">
        <v>10754</v>
      </c>
      <c r="B2642">
        <v>2019</v>
      </c>
      <c r="C2642">
        <v>4</v>
      </c>
      <c r="D2642">
        <v>30</v>
      </c>
      <c r="E2642" t="s">
        <v>174</v>
      </c>
      <c r="F2642" s="1" t="s">
        <v>3205</v>
      </c>
      <c r="G2642" s="1" t="s">
        <v>3863</v>
      </c>
      <c r="H2642" s="1" t="s">
        <v>3206</v>
      </c>
      <c r="I2642" t="s">
        <v>19209</v>
      </c>
      <c r="J2642" t="s">
        <v>23</v>
      </c>
      <c r="K2642">
        <v>4510</v>
      </c>
      <c r="L2642">
        <v>214224.98</v>
      </c>
      <c r="M2642">
        <v>47.5</v>
      </c>
      <c r="N2642" t="s">
        <v>9337</v>
      </c>
      <c r="O2642" t="s">
        <v>9440</v>
      </c>
      <c r="P2642">
        <v>0.12068470364021268</v>
      </c>
      <c r="Q2642">
        <v>0</v>
      </c>
      <c r="R2642">
        <v>2</v>
      </c>
    </row>
    <row r="2643" spans="1:18" x14ac:dyDescent="0.25">
      <c r="A2643" t="s">
        <v>8570</v>
      </c>
      <c r="B2643">
        <v>2018</v>
      </c>
      <c r="C2643">
        <v>5</v>
      </c>
      <c r="D2643">
        <v>23</v>
      </c>
      <c r="E2643" t="s">
        <v>8070</v>
      </c>
      <c r="F2643" s="1" t="s">
        <v>5207</v>
      </c>
      <c r="G2643" s="1" t="s">
        <v>21316</v>
      </c>
      <c r="H2643" s="1" t="s">
        <v>7263</v>
      </c>
      <c r="I2643" t="s">
        <v>6865</v>
      </c>
      <c r="J2643" t="s">
        <v>38</v>
      </c>
      <c r="K2643">
        <v>72</v>
      </c>
      <c r="L2643">
        <v>10008</v>
      </c>
      <c r="M2643">
        <v>139</v>
      </c>
      <c r="N2643" t="s">
        <v>8918</v>
      </c>
      <c r="O2643" t="s">
        <v>9934</v>
      </c>
      <c r="P2643">
        <v>0</v>
      </c>
      <c r="Q2643">
        <v>0</v>
      </c>
      <c r="R2643">
        <v>2</v>
      </c>
    </row>
    <row r="2644" spans="1:18" x14ac:dyDescent="0.25">
      <c r="A2644" t="s">
        <v>891</v>
      </c>
      <c r="B2644">
        <v>2016</v>
      </c>
      <c r="C2644">
        <v>5</v>
      </c>
      <c r="D2644">
        <v>25</v>
      </c>
      <c r="E2644" t="s">
        <v>31</v>
      </c>
      <c r="F2644" s="1" t="s">
        <v>3205</v>
      </c>
      <c r="G2644" s="1" t="s">
        <v>18086</v>
      </c>
      <c r="H2644" s="1" t="s">
        <v>3204</v>
      </c>
      <c r="I2644" t="s">
        <v>18091</v>
      </c>
      <c r="J2644" t="s">
        <v>23</v>
      </c>
      <c r="K2644">
        <v>4710</v>
      </c>
      <c r="L2644">
        <v>211063.63</v>
      </c>
      <c r="M2644">
        <v>44.81</v>
      </c>
      <c r="N2644" t="s">
        <v>21876</v>
      </c>
      <c r="O2644" t="s">
        <v>23212</v>
      </c>
      <c r="P2644">
        <v>0</v>
      </c>
      <c r="Q2644">
        <v>0</v>
      </c>
      <c r="R2644">
        <v>2</v>
      </c>
    </row>
    <row r="2645" spans="1:18" x14ac:dyDescent="0.25">
      <c r="A2645" t="s">
        <v>891</v>
      </c>
      <c r="B2645">
        <v>2016</v>
      </c>
      <c r="C2645">
        <v>5</v>
      </c>
      <c r="D2645">
        <v>25</v>
      </c>
      <c r="E2645" t="s">
        <v>31</v>
      </c>
      <c r="F2645" s="1" t="s">
        <v>3205</v>
      </c>
      <c r="G2645" s="1" t="s">
        <v>3384</v>
      </c>
      <c r="H2645" s="1" t="s">
        <v>7263</v>
      </c>
      <c r="I2645" t="s">
        <v>17142</v>
      </c>
      <c r="J2645" t="s">
        <v>23</v>
      </c>
      <c r="K2645">
        <v>19.399999999999999</v>
      </c>
      <c r="L2645">
        <v>2987.41</v>
      </c>
      <c r="M2645">
        <v>153.99</v>
      </c>
      <c r="N2645" t="s">
        <v>9148</v>
      </c>
      <c r="O2645" t="s">
        <v>9586</v>
      </c>
      <c r="P2645">
        <v>0</v>
      </c>
      <c r="Q2645">
        <v>0</v>
      </c>
      <c r="R2645">
        <v>2</v>
      </c>
    </row>
    <row r="2646" spans="1:18" x14ac:dyDescent="0.25">
      <c r="A2646" t="s">
        <v>891</v>
      </c>
      <c r="B2646">
        <v>2016</v>
      </c>
      <c r="C2646">
        <v>5</v>
      </c>
      <c r="D2646">
        <v>25</v>
      </c>
      <c r="E2646" t="s">
        <v>31</v>
      </c>
      <c r="F2646" s="1" t="s">
        <v>3205</v>
      </c>
      <c r="G2646" s="1" t="s">
        <v>3203</v>
      </c>
      <c r="H2646" s="1" t="s">
        <v>3204</v>
      </c>
      <c r="I2646" t="s">
        <v>17623</v>
      </c>
      <c r="J2646" t="s">
        <v>23</v>
      </c>
      <c r="K2646">
        <v>200</v>
      </c>
      <c r="L2646">
        <v>8906.68</v>
      </c>
      <c r="M2646">
        <v>44.53</v>
      </c>
      <c r="N2646" t="s">
        <v>2891</v>
      </c>
      <c r="O2646" t="s">
        <v>9645</v>
      </c>
      <c r="P2646">
        <v>0</v>
      </c>
      <c r="Q2646">
        <v>0</v>
      </c>
      <c r="R2646">
        <v>2</v>
      </c>
    </row>
    <row r="2647" spans="1:18" x14ac:dyDescent="0.25">
      <c r="A2647" t="s">
        <v>16121</v>
      </c>
      <c r="B2647">
        <v>2019</v>
      </c>
      <c r="C2647">
        <v>10</v>
      </c>
      <c r="D2647">
        <v>31</v>
      </c>
      <c r="E2647" t="s">
        <v>7471</v>
      </c>
      <c r="F2647" s="1" t="s">
        <v>5207</v>
      </c>
      <c r="G2647" s="1" t="s">
        <v>21054</v>
      </c>
      <c r="H2647" s="1" t="s">
        <v>7263</v>
      </c>
      <c r="I2647" t="s">
        <v>21069</v>
      </c>
      <c r="J2647" t="s">
        <v>38</v>
      </c>
      <c r="K2647">
        <v>148</v>
      </c>
      <c r="L2647">
        <v>65342</v>
      </c>
      <c r="M2647">
        <v>441.5</v>
      </c>
      <c r="N2647" t="s">
        <v>7263</v>
      </c>
      <c r="O2647" t="s">
        <v>23274</v>
      </c>
      <c r="P2647">
        <v>0</v>
      </c>
      <c r="Q2647">
        <v>0</v>
      </c>
      <c r="R2647">
        <v>4</v>
      </c>
    </row>
    <row r="2648" spans="1:18" x14ac:dyDescent="0.25">
      <c r="A2648" t="s">
        <v>2486</v>
      </c>
      <c r="B2648">
        <v>2018</v>
      </c>
      <c r="C2648">
        <v>5</v>
      </c>
      <c r="D2648">
        <v>16</v>
      </c>
      <c r="E2648" t="s">
        <v>1594</v>
      </c>
      <c r="F2648" s="1" t="s">
        <v>3205</v>
      </c>
      <c r="G2648" s="1" t="s">
        <v>3863</v>
      </c>
      <c r="H2648" s="1" t="s">
        <v>3206</v>
      </c>
      <c r="I2648" t="s">
        <v>19111</v>
      </c>
      <c r="J2648" t="s">
        <v>23</v>
      </c>
      <c r="K2648">
        <v>7862</v>
      </c>
      <c r="L2648">
        <v>358979.7</v>
      </c>
      <c r="M2648">
        <v>45.66</v>
      </c>
      <c r="N2648" t="s">
        <v>9332</v>
      </c>
      <c r="O2648" t="s">
        <v>9531</v>
      </c>
      <c r="P2648">
        <v>0</v>
      </c>
      <c r="Q2648">
        <v>0</v>
      </c>
      <c r="R2648">
        <v>2</v>
      </c>
    </row>
    <row r="2649" spans="1:18" x14ac:dyDescent="0.25">
      <c r="A2649" t="s">
        <v>2486</v>
      </c>
      <c r="B2649">
        <v>2018</v>
      </c>
      <c r="C2649">
        <v>5</v>
      </c>
      <c r="D2649">
        <v>16</v>
      </c>
      <c r="E2649" t="s">
        <v>1594</v>
      </c>
      <c r="F2649" s="1" t="s">
        <v>3205</v>
      </c>
      <c r="G2649" s="1" t="s">
        <v>3863</v>
      </c>
      <c r="H2649" s="1" t="s">
        <v>3206</v>
      </c>
      <c r="I2649" t="s">
        <v>19111</v>
      </c>
      <c r="J2649" t="s">
        <v>23</v>
      </c>
      <c r="K2649">
        <v>4041</v>
      </c>
      <c r="L2649">
        <v>184512.47</v>
      </c>
      <c r="M2649">
        <v>45.66</v>
      </c>
      <c r="N2649" t="s">
        <v>9332</v>
      </c>
      <c r="O2649" t="s">
        <v>9531</v>
      </c>
      <c r="P2649">
        <v>0</v>
      </c>
      <c r="Q2649">
        <v>0</v>
      </c>
      <c r="R2649">
        <v>2</v>
      </c>
    </row>
    <row r="2650" spans="1:18" x14ac:dyDescent="0.25">
      <c r="A2650" t="s">
        <v>2486</v>
      </c>
      <c r="B2650">
        <v>2018</v>
      </c>
      <c r="C2650">
        <v>5</v>
      </c>
      <c r="D2650">
        <v>16</v>
      </c>
      <c r="E2650" t="s">
        <v>1594</v>
      </c>
      <c r="F2650" s="1" t="s">
        <v>3205</v>
      </c>
      <c r="G2650" s="1" t="s">
        <v>3863</v>
      </c>
      <c r="H2650" s="1" t="s">
        <v>3206</v>
      </c>
      <c r="I2650" t="s">
        <v>19111</v>
      </c>
      <c r="J2650" t="s">
        <v>23</v>
      </c>
      <c r="K2650">
        <v>7968</v>
      </c>
      <c r="L2650">
        <v>363819.68</v>
      </c>
      <c r="M2650">
        <v>45.66</v>
      </c>
      <c r="N2650" t="s">
        <v>9332</v>
      </c>
      <c r="O2650" t="s">
        <v>9531</v>
      </c>
      <c r="P2650">
        <v>0</v>
      </c>
      <c r="Q2650">
        <v>0</v>
      </c>
      <c r="R2650">
        <v>2</v>
      </c>
    </row>
    <row r="2651" spans="1:18" x14ac:dyDescent="0.25">
      <c r="A2651" t="s">
        <v>7534</v>
      </c>
      <c r="B2651">
        <v>2016</v>
      </c>
      <c r="C2651">
        <v>4</v>
      </c>
      <c r="D2651">
        <v>25</v>
      </c>
      <c r="E2651" t="s">
        <v>7368</v>
      </c>
      <c r="F2651" s="1" t="s">
        <v>5207</v>
      </c>
      <c r="G2651" s="1" t="s">
        <v>6745</v>
      </c>
      <c r="H2651" s="1" t="s">
        <v>7263</v>
      </c>
      <c r="I2651" t="s">
        <v>7216</v>
      </c>
      <c r="J2651" t="s">
        <v>38</v>
      </c>
      <c r="K2651">
        <v>250</v>
      </c>
      <c r="L2651">
        <v>295000</v>
      </c>
      <c r="M2651">
        <v>1180</v>
      </c>
      <c r="N2651" t="s">
        <v>7216</v>
      </c>
      <c r="O2651" t="s">
        <v>9933</v>
      </c>
      <c r="P2651">
        <v>0</v>
      </c>
      <c r="Q2651">
        <v>0</v>
      </c>
      <c r="R2651">
        <v>2</v>
      </c>
    </row>
    <row r="2652" spans="1:18" x14ac:dyDescent="0.25">
      <c r="A2652" t="s">
        <v>2072</v>
      </c>
      <c r="B2652">
        <v>2017</v>
      </c>
      <c r="C2652">
        <v>12</v>
      </c>
      <c r="D2652">
        <v>7</v>
      </c>
      <c r="E2652" t="s">
        <v>1515</v>
      </c>
      <c r="F2652" s="1" t="s">
        <v>3205</v>
      </c>
      <c r="G2652" s="1" t="s">
        <v>3384</v>
      </c>
      <c r="H2652" s="1" t="s">
        <v>3206</v>
      </c>
      <c r="I2652" t="s">
        <v>17409</v>
      </c>
      <c r="J2652" t="s">
        <v>23</v>
      </c>
      <c r="K2652">
        <v>19815</v>
      </c>
      <c r="L2652">
        <v>877805</v>
      </c>
      <c r="M2652">
        <v>44.3</v>
      </c>
      <c r="N2652" t="s">
        <v>160</v>
      </c>
      <c r="O2652" t="s">
        <v>9452</v>
      </c>
      <c r="P2652">
        <v>0.10110188471641929</v>
      </c>
      <c r="Q2652">
        <v>0</v>
      </c>
      <c r="R2652">
        <v>4</v>
      </c>
    </row>
    <row r="2653" spans="1:18" x14ac:dyDescent="0.25">
      <c r="A2653" t="s">
        <v>10473</v>
      </c>
      <c r="B2653">
        <v>2019</v>
      </c>
      <c r="C2653">
        <v>3</v>
      </c>
      <c r="D2653">
        <v>6</v>
      </c>
      <c r="E2653" t="s">
        <v>15699</v>
      </c>
      <c r="F2653" s="1" t="s">
        <v>3205</v>
      </c>
      <c r="G2653" s="1" t="s">
        <v>3863</v>
      </c>
      <c r="H2653" s="1" t="s">
        <v>3206</v>
      </c>
      <c r="I2653" t="s">
        <v>19347</v>
      </c>
      <c r="J2653" t="s">
        <v>23</v>
      </c>
      <c r="K2653">
        <v>5918</v>
      </c>
      <c r="L2653">
        <v>315429.40000000002</v>
      </c>
      <c r="M2653">
        <v>53.3</v>
      </c>
      <c r="N2653" t="s">
        <v>9308</v>
      </c>
      <c r="O2653" t="s">
        <v>9494</v>
      </c>
      <c r="P2653">
        <v>0</v>
      </c>
      <c r="Q2653">
        <v>0</v>
      </c>
      <c r="R2653">
        <v>1</v>
      </c>
    </row>
    <row r="2654" spans="1:18" x14ac:dyDescent="0.25">
      <c r="A2654" t="s">
        <v>10473</v>
      </c>
      <c r="B2654">
        <v>2019</v>
      </c>
      <c r="C2654">
        <v>3</v>
      </c>
      <c r="D2654">
        <v>6</v>
      </c>
      <c r="E2654" t="s">
        <v>15699</v>
      </c>
      <c r="F2654" s="1" t="s">
        <v>3205</v>
      </c>
      <c r="G2654" s="1" t="s">
        <v>3863</v>
      </c>
      <c r="H2654" s="1" t="s">
        <v>3206</v>
      </c>
      <c r="I2654" t="s">
        <v>19398</v>
      </c>
      <c r="J2654" t="s">
        <v>23</v>
      </c>
      <c r="K2654">
        <v>13880</v>
      </c>
      <c r="L2654">
        <v>713432</v>
      </c>
      <c r="M2654">
        <v>51.4</v>
      </c>
      <c r="N2654" t="s">
        <v>489</v>
      </c>
      <c r="O2654" t="s">
        <v>9501</v>
      </c>
      <c r="P2654">
        <v>0</v>
      </c>
      <c r="Q2654">
        <v>0</v>
      </c>
      <c r="R2654">
        <v>1</v>
      </c>
    </row>
    <row r="2655" spans="1:18" x14ac:dyDescent="0.25">
      <c r="A2655" t="s">
        <v>10897</v>
      </c>
      <c r="B2655">
        <v>2019</v>
      </c>
      <c r="C2655">
        <v>5</v>
      </c>
      <c r="D2655">
        <v>21</v>
      </c>
      <c r="E2655" t="s">
        <v>21</v>
      </c>
      <c r="F2655" s="1" t="s">
        <v>3205</v>
      </c>
      <c r="G2655" s="1" t="s">
        <v>3967</v>
      </c>
      <c r="H2655" s="1" t="s">
        <v>3206</v>
      </c>
      <c r="I2655" t="s">
        <v>18376</v>
      </c>
      <c r="J2655" t="s">
        <v>23</v>
      </c>
      <c r="K2655">
        <v>4400</v>
      </c>
      <c r="L2655">
        <v>365200.07</v>
      </c>
      <c r="M2655">
        <v>83</v>
      </c>
      <c r="N2655" t="s">
        <v>9232</v>
      </c>
      <c r="O2655" t="s">
        <v>9511</v>
      </c>
      <c r="P2655">
        <v>0</v>
      </c>
      <c r="Q2655">
        <v>0</v>
      </c>
      <c r="R2655">
        <v>2</v>
      </c>
    </row>
    <row r="2656" spans="1:18" x14ac:dyDescent="0.25">
      <c r="A2656" t="s">
        <v>10897</v>
      </c>
      <c r="B2656">
        <v>2019</v>
      </c>
      <c r="C2656">
        <v>5</v>
      </c>
      <c r="D2656">
        <v>21</v>
      </c>
      <c r="E2656" t="s">
        <v>21</v>
      </c>
      <c r="F2656" s="1" t="s">
        <v>3205</v>
      </c>
      <c r="G2656" s="1" t="s">
        <v>3967</v>
      </c>
      <c r="H2656" s="1" t="s">
        <v>3206</v>
      </c>
      <c r="I2656" t="s">
        <v>18507</v>
      </c>
      <c r="J2656" t="s">
        <v>23</v>
      </c>
      <c r="K2656">
        <v>10160</v>
      </c>
      <c r="L2656">
        <v>843280.16</v>
      </c>
      <c r="M2656">
        <v>83</v>
      </c>
      <c r="N2656" t="s">
        <v>9237</v>
      </c>
      <c r="O2656" t="s">
        <v>23226</v>
      </c>
      <c r="P2656">
        <v>0</v>
      </c>
      <c r="Q2656">
        <v>0</v>
      </c>
      <c r="R2656">
        <v>2</v>
      </c>
    </row>
    <row r="2657" spans="1:18" x14ac:dyDescent="0.25">
      <c r="A2657" t="s">
        <v>7809</v>
      </c>
      <c r="B2657">
        <v>2016</v>
      </c>
      <c r="C2657">
        <v>12</v>
      </c>
      <c r="D2657">
        <v>1</v>
      </c>
      <c r="E2657" t="s">
        <v>7532</v>
      </c>
      <c r="F2657" s="1" t="s">
        <v>5207</v>
      </c>
      <c r="G2657" s="1" t="s">
        <v>21109</v>
      </c>
      <c r="H2657" s="1" t="s">
        <v>7263</v>
      </c>
      <c r="I2657" t="s">
        <v>232</v>
      </c>
      <c r="J2657" t="s">
        <v>38</v>
      </c>
      <c r="K2657">
        <v>100</v>
      </c>
      <c r="L2657">
        <v>364</v>
      </c>
      <c r="M2657">
        <v>3.64</v>
      </c>
      <c r="N2657" t="s">
        <v>232</v>
      </c>
      <c r="O2657" t="s">
        <v>9548</v>
      </c>
      <c r="P2657">
        <v>0</v>
      </c>
      <c r="Q2657">
        <v>0</v>
      </c>
      <c r="R2657">
        <v>4</v>
      </c>
    </row>
    <row r="2658" spans="1:18" x14ac:dyDescent="0.25">
      <c r="A2658" t="s">
        <v>7809</v>
      </c>
      <c r="B2658">
        <v>2016</v>
      </c>
      <c r="C2658">
        <v>12</v>
      </c>
      <c r="D2658">
        <v>1</v>
      </c>
      <c r="E2658" t="s">
        <v>7532</v>
      </c>
      <c r="F2658" s="1" t="s">
        <v>5207</v>
      </c>
      <c r="G2658" s="1" t="s">
        <v>21109</v>
      </c>
      <c r="H2658" s="1" t="s">
        <v>7263</v>
      </c>
      <c r="I2658" t="s">
        <v>6779</v>
      </c>
      <c r="J2658" t="s">
        <v>38</v>
      </c>
      <c r="K2658">
        <v>2000</v>
      </c>
      <c r="L2658">
        <v>3100</v>
      </c>
      <c r="M2658">
        <v>1.55</v>
      </c>
      <c r="N2658" t="s">
        <v>6778</v>
      </c>
      <c r="O2658" t="s">
        <v>9880</v>
      </c>
      <c r="P2658">
        <v>0</v>
      </c>
      <c r="Q2658">
        <v>0</v>
      </c>
      <c r="R2658">
        <v>4</v>
      </c>
    </row>
    <row r="2659" spans="1:18" x14ac:dyDescent="0.25">
      <c r="A2659" t="s">
        <v>7809</v>
      </c>
      <c r="B2659">
        <v>2016</v>
      </c>
      <c r="C2659">
        <v>12</v>
      </c>
      <c r="D2659">
        <v>1</v>
      </c>
      <c r="E2659" t="s">
        <v>7532</v>
      </c>
      <c r="F2659" s="1" t="s">
        <v>9480</v>
      </c>
      <c r="G2659" s="1" t="s">
        <v>9480</v>
      </c>
      <c r="H2659" s="1" t="s">
        <v>9480</v>
      </c>
      <c r="I2659" t="s">
        <v>7634</v>
      </c>
      <c r="J2659" t="s">
        <v>38</v>
      </c>
      <c r="K2659">
        <v>500</v>
      </c>
      <c r="L2659">
        <v>3900</v>
      </c>
      <c r="M2659">
        <v>7.8</v>
      </c>
      <c r="N2659" t="e">
        <v>#N/A</v>
      </c>
      <c r="O2659" t="e">
        <v>#N/A</v>
      </c>
      <c r="P2659">
        <v>0</v>
      </c>
      <c r="Q2659">
        <v>0</v>
      </c>
      <c r="R2659">
        <v>4</v>
      </c>
    </row>
    <row r="2660" spans="1:18" x14ac:dyDescent="0.25">
      <c r="A2660" t="s">
        <v>7809</v>
      </c>
      <c r="B2660">
        <v>2016</v>
      </c>
      <c r="C2660">
        <v>12</v>
      </c>
      <c r="D2660">
        <v>1</v>
      </c>
      <c r="E2660" t="s">
        <v>7532</v>
      </c>
      <c r="F2660" s="1" t="s">
        <v>5207</v>
      </c>
      <c r="G2660" s="1" t="s">
        <v>21109</v>
      </c>
      <c r="H2660" s="1" t="s">
        <v>7263</v>
      </c>
      <c r="I2660" t="s">
        <v>6768</v>
      </c>
      <c r="J2660" t="s">
        <v>38</v>
      </c>
      <c r="K2660">
        <v>5000</v>
      </c>
      <c r="L2660">
        <v>1720</v>
      </c>
      <c r="M2660">
        <v>0.34</v>
      </c>
      <c r="N2660" t="s">
        <v>6768</v>
      </c>
      <c r="O2660" t="s">
        <v>9990</v>
      </c>
      <c r="P2660">
        <v>0</v>
      </c>
      <c r="Q2660">
        <v>0</v>
      </c>
      <c r="R2660">
        <v>4</v>
      </c>
    </row>
    <row r="2661" spans="1:18" x14ac:dyDescent="0.25">
      <c r="A2661" t="s">
        <v>7809</v>
      </c>
      <c r="B2661">
        <v>2016</v>
      </c>
      <c r="C2661">
        <v>12</v>
      </c>
      <c r="D2661">
        <v>1</v>
      </c>
      <c r="E2661" t="s">
        <v>7532</v>
      </c>
      <c r="F2661" s="1" t="s">
        <v>5207</v>
      </c>
      <c r="G2661" s="1" t="s">
        <v>21109</v>
      </c>
      <c r="H2661" s="1" t="s">
        <v>7263</v>
      </c>
      <c r="I2661" t="s">
        <v>5211</v>
      </c>
      <c r="J2661" t="s">
        <v>38</v>
      </c>
      <c r="K2661">
        <v>68</v>
      </c>
      <c r="L2661">
        <v>499.8</v>
      </c>
      <c r="M2661">
        <v>7.35</v>
      </c>
      <c r="N2661" t="s">
        <v>5211</v>
      </c>
      <c r="O2661" t="s">
        <v>9994</v>
      </c>
      <c r="P2661">
        <v>0</v>
      </c>
      <c r="Q2661">
        <v>0</v>
      </c>
      <c r="R2661">
        <v>4</v>
      </c>
    </row>
    <row r="2662" spans="1:18" x14ac:dyDescent="0.25">
      <c r="A2662" t="s">
        <v>7809</v>
      </c>
      <c r="B2662">
        <v>2016</v>
      </c>
      <c r="C2662">
        <v>12</v>
      </c>
      <c r="D2662">
        <v>1</v>
      </c>
      <c r="E2662" t="s">
        <v>7532</v>
      </c>
      <c r="F2662" s="1" t="s">
        <v>5207</v>
      </c>
      <c r="G2662" s="1" t="s">
        <v>21109</v>
      </c>
      <c r="H2662" s="1" t="s">
        <v>7263</v>
      </c>
      <c r="I2662" t="s">
        <v>6767</v>
      </c>
      <c r="J2662" t="s">
        <v>38</v>
      </c>
      <c r="K2662">
        <v>2500</v>
      </c>
      <c r="L2662">
        <v>585</v>
      </c>
      <c r="M2662">
        <v>0.23</v>
      </c>
      <c r="N2662" t="s">
        <v>6767</v>
      </c>
      <c r="O2662" t="s">
        <v>9997</v>
      </c>
      <c r="P2662">
        <v>0</v>
      </c>
      <c r="Q2662">
        <v>0</v>
      </c>
      <c r="R2662">
        <v>4</v>
      </c>
    </row>
    <row r="2663" spans="1:18" x14ac:dyDescent="0.25">
      <c r="A2663" t="s">
        <v>15902</v>
      </c>
      <c r="B2663">
        <v>2019</v>
      </c>
      <c r="C2663">
        <v>10</v>
      </c>
      <c r="D2663">
        <v>16</v>
      </c>
      <c r="E2663" t="s">
        <v>1620</v>
      </c>
      <c r="F2663" s="1" t="s">
        <v>3205</v>
      </c>
      <c r="G2663" s="1" t="s">
        <v>3863</v>
      </c>
      <c r="H2663" s="1" t="s">
        <v>3206</v>
      </c>
      <c r="I2663" t="s">
        <v>19207</v>
      </c>
      <c r="J2663" t="s">
        <v>23</v>
      </c>
      <c r="K2663">
        <v>5870</v>
      </c>
      <c r="L2663">
        <v>251236</v>
      </c>
      <c r="M2663">
        <v>42.8</v>
      </c>
      <c r="N2663" t="s">
        <v>9331</v>
      </c>
      <c r="O2663" t="s">
        <v>9540</v>
      </c>
      <c r="P2663">
        <v>4.2454374665687751E-2</v>
      </c>
      <c r="Q2663">
        <v>0</v>
      </c>
      <c r="R2663">
        <v>4</v>
      </c>
    </row>
    <row r="2664" spans="1:18" x14ac:dyDescent="0.25">
      <c r="A2664" t="s">
        <v>15902</v>
      </c>
      <c r="B2664">
        <v>2019</v>
      </c>
      <c r="C2664">
        <v>10</v>
      </c>
      <c r="D2664">
        <v>16</v>
      </c>
      <c r="E2664" t="s">
        <v>1620</v>
      </c>
      <c r="F2664" s="1" t="s">
        <v>3205</v>
      </c>
      <c r="G2664" s="1" t="s">
        <v>3863</v>
      </c>
      <c r="H2664" s="1" t="s">
        <v>3206</v>
      </c>
      <c r="I2664" t="s">
        <v>19221</v>
      </c>
      <c r="J2664" t="s">
        <v>23</v>
      </c>
      <c r="K2664">
        <v>7960</v>
      </c>
      <c r="L2664">
        <v>342280</v>
      </c>
      <c r="M2664">
        <v>43</v>
      </c>
      <c r="N2664" t="s">
        <v>9347</v>
      </c>
      <c r="O2664" t="s">
        <v>9542</v>
      </c>
      <c r="P2664">
        <v>8.0289698840596724E-2</v>
      </c>
      <c r="Q2664">
        <v>0</v>
      </c>
      <c r="R2664">
        <v>4</v>
      </c>
    </row>
    <row r="2665" spans="1:18" x14ac:dyDescent="0.25">
      <c r="A2665" t="s">
        <v>15902</v>
      </c>
      <c r="B2665">
        <v>2019</v>
      </c>
      <c r="C2665">
        <v>10</v>
      </c>
      <c r="D2665">
        <v>16</v>
      </c>
      <c r="E2665" t="s">
        <v>1620</v>
      </c>
      <c r="F2665" s="1" t="s">
        <v>3205</v>
      </c>
      <c r="G2665" s="1" t="s">
        <v>3863</v>
      </c>
      <c r="H2665" s="1" t="s">
        <v>3206</v>
      </c>
      <c r="I2665" t="s">
        <v>19301</v>
      </c>
      <c r="J2665" t="s">
        <v>23</v>
      </c>
      <c r="K2665">
        <v>4922</v>
      </c>
      <c r="L2665">
        <v>314023.59999999998</v>
      </c>
      <c r="M2665">
        <v>63.8</v>
      </c>
      <c r="N2665" t="s">
        <v>9313</v>
      </c>
      <c r="O2665" t="s">
        <v>9448</v>
      </c>
      <c r="P2665">
        <v>2.823689586550486E-2</v>
      </c>
      <c r="Q2665">
        <v>0</v>
      </c>
      <c r="R2665">
        <v>4</v>
      </c>
    </row>
    <row r="2666" spans="1:18" x14ac:dyDescent="0.25">
      <c r="A2666" t="s">
        <v>15902</v>
      </c>
      <c r="B2666">
        <v>2019</v>
      </c>
      <c r="C2666">
        <v>10</v>
      </c>
      <c r="D2666">
        <v>16</v>
      </c>
      <c r="E2666" t="s">
        <v>1620</v>
      </c>
      <c r="F2666" s="1" t="s">
        <v>3205</v>
      </c>
      <c r="G2666" s="1" t="s">
        <v>3863</v>
      </c>
      <c r="H2666" s="1" t="s">
        <v>3206</v>
      </c>
      <c r="I2666" t="s">
        <v>19303</v>
      </c>
      <c r="J2666" t="s">
        <v>23</v>
      </c>
      <c r="K2666">
        <v>1185</v>
      </c>
      <c r="L2666">
        <v>75603</v>
      </c>
      <c r="M2666">
        <v>63.8</v>
      </c>
      <c r="N2666" t="s">
        <v>9314</v>
      </c>
      <c r="O2666" t="s">
        <v>9453</v>
      </c>
      <c r="P2666">
        <v>1.984751079033405E-2</v>
      </c>
      <c r="Q2666">
        <v>0</v>
      </c>
      <c r="R2666">
        <v>4</v>
      </c>
    </row>
    <row r="2667" spans="1:18" x14ac:dyDescent="0.25">
      <c r="A2667" t="s">
        <v>1483</v>
      </c>
      <c r="B2667">
        <v>2017</v>
      </c>
      <c r="C2667">
        <v>3</v>
      </c>
      <c r="D2667">
        <v>22</v>
      </c>
      <c r="E2667" t="s">
        <v>226</v>
      </c>
      <c r="F2667" s="1" t="s">
        <v>3205</v>
      </c>
      <c r="G2667" s="1" t="s">
        <v>3863</v>
      </c>
      <c r="H2667" s="1" t="s">
        <v>3206</v>
      </c>
      <c r="I2667" t="s">
        <v>19007</v>
      </c>
      <c r="J2667" t="s">
        <v>23</v>
      </c>
      <c r="K2667">
        <v>11750</v>
      </c>
      <c r="L2667">
        <v>554600</v>
      </c>
      <c r="M2667">
        <v>47.2</v>
      </c>
      <c r="N2667" t="s">
        <v>9347</v>
      </c>
      <c r="O2667" t="s">
        <v>9542</v>
      </c>
      <c r="P2667">
        <v>8.0289698840596724E-2</v>
      </c>
      <c r="Q2667">
        <v>0</v>
      </c>
      <c r="R2667">
        <v>1</v>
      </c>
    </row>
    <row r="2668" spans="1:18" x14ac:dyDescent="0.25">
      <c r="A2668" t="s">
        <v>1483</v>
      </c>
      <c r="B2668">
        <v>2017</v>
      </c>
      <c r="C2668">
        <v>3</v>
      </c>
      <c r="D2668">
        <v>22</v>
      </c>
      <c r="E2668" t="s">
        <v>226</v>
      </c>
      <c r="F2668" s="1" t="s">
        <v>3205</v>
      </c>
      <c r="G2668" s="1" t="s">
        <v>3863</v>
      </c>
      <c r="H2668" s="1" t="s">
        <v>3206</v>
      </c>
      <c r="I2668" t="s">
        <v>19083</v>
      </c>
      <c r="J2668" t="s">
        <v>23</v>
      </c>
      <c r="K2668">
        <v>8860</v>
      </c>
      <c r="L2668">
        <v>418192</v>
      </c>
      <c r="M2668">
        <v>47.2</v>
      </c>
      <c r="N2668" t="s">
        <v>9305</v>
      </c>
      <c r="O2668" t="s">
        <v>9530</v>
      </c>
      <c r="P2668">
        <v>3.1450189480311259E-2</v>
      </c>
      <c r="Q2668">
        <v>0</v>
      </c>
      <c r="R2668">
        <v>1</v>
      </c>
    </row>
    <row r="2669" spans="1:18" x14ac:dyDescent="0.25">
      <c r="A2669" t="s">
        <v>2461</v>
      </c>
      <c r="B2669">
        <v>2018</v>
      </c>
      <c r="C2669">
        <v>5</v>
      </c>
      <c r="D2669">
        <v>11</v>
      </c>
      <c r="E2669" t="s">
        <v>226</v>
      </c>
      <c r="F2669" s="1" t="s">
        <v>3205</v>
      </c>
      <c r="G2669" s="1" t="s">
        <v>3863</v>
      </c>
      <c r="H2669" s="1" t="s">
        <v>3206</v>
      </c>
      <c r="I2669" t="s">
        <v>19001</v>
      </c>
      <c r="J2669" t="s">
        <v>23</v>
      </c>
      <c r="K2669">
        <v>19800</v>
      </c>
      <c r="L2669">
        <v>990000</v>
      </c>
      <c r="M2669">
        <v>50</v>
      </c>
      <c r="N2669" t="s">
        <v>9335</v>
      </c>
      <c r="O2669" t="s">
        <v>9441</v>
      </c>
      <c r="P2669">
        <v>0.12724850134172863</v>
      </c>
      <c r="Q2669">
        <v>0</v>
      </c>
      <c r="R2669">
        <v>2</v>
      </c>
    </row>
    <row r="2670" spans="1:18" x14ac:dyDescent="0.25">
      <c r="A2670" t="s">
        <v>15904</v>
      </c>
      <c r="B2670">
        <v>2019</v>
      </c>
      <c r="C2670">
        <v>10</v>
      </c>
      <c r="D2670">
        <v>4</v>
      </c>
      <c r="E2670" t="s">
        <v>31</v>
      </c>
      <c r="F2670" s="1" t="s">
        <v>9480</v>
      </c>
      <c r="G2670" s="1" t="s">
        <v>9480</v>
      </c>
      <c r="H2670" s="1" t="s">
        <v>9480</v>
      </c>
      <c r="I2670" t="s">
        <v>15906</v>
      </c>
      <c r="J2670" t="s">
        <v>23</v>
      </c>
      <c r="K2670">
        <v>43</v>
      </c>
      <c r="L2670">
        <v>2160</v>
      </c>
      <c r="M2670">
        <v>50.23</v>
      </c>
      <c r="N2670" t="e">
        <v>#N/A</v>
      </c>
      <c r="O2670" t="e">
        <v>#N/A</v>
      </c>
      <c r="P2670">
        <v>0</v>
      </c>
      <c r="Q2670">
        <v>0</v>
      </c>
      <c r="R2670">
        <v>4</v>
      </c>
    </row>
    <row r="2671" spans="1:18" x14ac:dyDescent="0.25">
      <c r="A2671" t="s">
        <v>2747</v>
      </c>
      <c r="B2671">
        <v>2018</v>
      </c>
      <c r="C2671">
        <v>8</v>
      </c>
      <c r="D2671">
        <v>29</v>
      </c>
      <c r="E2671" t="s">
        <v>174</v>
      </c>
      <c r="F2671" s="1" t="s">
        <v>3205</v>
      </c>
      <c r="G2671" s="1" t="s">
        <v>3384</v>
      </c>
      <c r="H2671" s="1" t="s">
        <v>3206</v>
      </c>
      <c r="I2671" t="s">
        <v>17143</v>
      </c>
      <c r="J2671" t="s">
        <v>23</v>
      </c>
      <c r="K2671">
        <v>18920</v>
      </c>
      <c r="L2671">
        <v>875996.05</v>
      </c>
      <c r="M2671">
        <v>46.3</v>
      </c>
      <c r="N2671" t="s">
        <v>112</v>
      </c>
      <c r="O2671" t="s">
        <v>9515</v>
      </c>
      <c r="P2671">
        <v>3.2773227720419927E-2</v>
      </c>
      <c r="Q2671">
        <v>0</v>
      </c>
      <c r="R2671">
        <v>3</v>
      </c>
    </row>
    <row r="2672" spans="1:18" x14ac:dyDescent="0.25">
      <c r="A2672" t="s">
        <v>2137</v>
      </c>
      <c r="B2672">
        <v>2018</v>
      </c>
      <c r="C2672">
        <v>1</v>
      </c>
      <c r="D2672">
        <v>20</v>
      </c>
      <c r="E2672" t="s">
        <v>1395</v>
      </c>
      <c r="F2672" s="1" t="s">
        <v>3205</v>
      </c>
      <c r="G2672" s="1" t="s">
        <v>3967</v>
      </c>
      <c r="H2672" s="1" t="s">
        <v>3206</v>
      </c>
      <c r="I2672" t="s">
        <v>18347</v>
      </c>
      <c r="J2672" t="s">
        <v>23</v>
      </c>
      <c r="K2672">
        <v>4392</v>
      </c>
      <c r="L2672">
        <v>252539.98</v>
      </c>
      <c r="M2672">
        <v>57.5</v>
      </c>
      <c r="N2672" t="s">
        <v>9245</v>
      </c>
      <c r="O2672" t="s">
        <v>9626</v>
      </c>
      <c r="P2672">
        <v>0</v>
      </c>
      <c r="Q2672">
        <v>0</v>
      </c>
      <c r="R2672">
        <v>1</v>
      </c>
    </row>
    <row r="2673" spans="1:18" x14ac:dyDescent="0.25">
      <c r="A2673" t="s">
        <v>2137</v>
      </c>
      <c r="B2673">
        <v>2018</v>
      </c>
      <c r="C2673">
        <v>1</v>
      </c>
      <c r="D2673">
        <v>20</v>
      </c>
      <c r="E2673" t="s">
        <v>1395</v>
      </c>
      <c r="F2673" s="1" t="s">
        <v>3205</v>
      </c>
      <c r="G2673" s="1" t="s">
        <v>3967</v>
      </c>
      <c r="H2673" s="1" t="s">
        <v>3206</v>
      </c>
      <c r="I2673" t="s">
        <v>18705</v>
      </c>
      <c r="J2673" t="s">
        <v>23</v>
      </c>
      <c r="K2673">
        <v>3315</v>
      </c>
      <c r="L2673">
        <v>197242.46</v>
      </c>
      <c r="M2673">
        <v>59.5</v>
      </c>
      <c r="N2673" t="s">
        <v>9239</v>
      </c>
      <c r="O2673" t="s">
        <v>10725</v>
      </c>
      <c r="P2673">
        <v>0</v>
      </c>
      <c r="Q2673">
        <v>0</v>
      </c>
      <c r="R2673">
        <v>1</v>
      </c>
    </row>
    <row r="2674" spans="1:18" x14ac:dyDescent="0.25">
      <c r="A2674" t="s">
        <v>2137</v>
      </c>
      <c r="B2674">
        <v>2018</v>
      </c>
      <c r="C2674">
        <v>1</v>
      </c>
      <c r="D2674">
        <v>20</v>
      </c>
      <c r="E2674" t="s">
        <v>1395</v>
      </c>
      <c r="F2674" s="1" t="s">
        <v>3205</v>
      </c>
      <c r="G2674" s="1" t="s">
        <v>3967</v>
      </c>
      <c r="H2674" s="1" t="s">
        <v>3206</v>
      </c>
      <c r="I2674" t="s">
        <v>18705</v>
      </c>
      <c r="J2674" t="s">
        <v>23</v>
      </c>
      <c r="K2674">
        <v>7798</v>
      </c>
      <c r="L2674">
        <v>463980.92</v>
      </c>
      <c r="M2674">
        <v>59.5</v>
      </c>
      <c r="N2674" t="s">
        <v>9239</v>
      </c>
      <c r="O2674" t="s">
        <v>10725</v>
      </c>
      <c r="P2674">
        <v>0</v>
      </c>
      <c r="Q2674">
        <v>0</v>
      </c>
      <c r="R2674">
        <v>1</v>
      </c>
    </row>
    <row r="2675" spans="1:18" x14ac:dyDescent="0.25">
      <c r="A2675" t="s">
        <v>8631</v>
      </c>
      <c r="B2675">
        <v>2018</v>
      </c>
      <c r="C2675">
        <v>6</v>
      </c>
      <c r="D2675">
        <v>14</v>
      </c>
      <c r="E2675" t="s">
        <v>7357</v>
      </c>
      <c r="F2675" s="1" t="s">
        <v>5207</v>
      </c>
      <c r="G2675" s="1" t="s">
        <v>21008</v>
      </c>
      <c r="H2675" s="1" t="s">
        <v>7263</v>
      </c>
      <c r="I2675" t="s">
        <v>6939</v>
      </c>
      <c r="J2675" t="s">
        <v>23</v>
      </c>
      <c r="K2675">
        <v>25</v>
      </c>
      <c r="L2675">
        <v>2760.25</v>
      </c>
      <c r="M2675">
        <v>110.41</v>
      </c>
      <c r="N2675" t="s">
        <v>9358</v>
      </c>
      <c r="O2675" t="s">
        <v>9768</v>
      </c>
      <c r="P2675">
        <v>0</v>
      </c>
      <c r="Q2675">
        <v>0</v>
      </c>
      <c r="R2675">
        <v>2</v>
      </c>
    </row>
    <row r="2676" spans="1:18" x14ac:dyDescent="0.25">
      <c r="A2676" t="s">
        <v>8631</v>
      </c>
      <c r="B2676">
        <v>2018</v>
      </c>
      <c r="C2676">
        <v>6</v>
      </c>
      <c r="D2676">
        <v>14</v>
      </c>
      <c r="E2676" t="s">
        <v>7357</v>
      </c>
      <c r="F2676" s="1" t="s">
        <v>5207</v>
      </c>
      <c r="G2676" s="1" t="s">
        <v>20573</v>
      </c>
      <c r="H2676" s="1" t="s">
        <v>7263</v>
      </c>
      <c r="I2676" t="s">
        <v>5304</v>
      </c>
      <c r="J2676" t="s">
        <v>23</v>
      </c>
      <c r="K2676">
        <v>25</v>
      </c>
      <c r="L2676">
        <v>3324</v>
      </c>
      <c r="M2676">
        <v>132.96</v>
      </c>
      <c r="N2676" t="s">
        <v>5301</v>
      </c>
      <c r="O2676" t="s">
        <v>9766</v>
      </c>
      <c r="P2676">
        <v>0</v>
      </c>
      <c r="Q2676">
        <v>0</v>
      </c>
      <c r="R2676">
        <v>2</v>
      </c>
    </row>
    <row r="2677" spans="1:18" x14ac:dyDescent="0.25">
      <c r="A2677" t="s">
        <v>8631</v>
      </c>
      <c r="B2677">
        <v>2018</v>
      </c>
      <c r="C2677">
        <v>6</v>
      </c>
      <c r="D2677">
        <v>14</v>
      </c>
      <c r="E2677" t="s">
        <v>7357</v>
      </c>
      <c r="F2677" s="1" t="s">
        <v>5207</v>
      </c>
      <c r="G2677" s="1" t="s">
        <v>21008</v>
      </c>
      <c r="H2677" s="1" t="s">
        <v>7263</v>
      </c>
      <c r="I2677" t="s">
        <v>21020</v>
      </c>
      <c r="J2677" t="s">
        <v>23</v>
      </c>
      <c r="K2677">
        <v>25</v>
      </c>
      <c r="L2677">
        <v>2925</v>
      </c>
      <c r="M2677">
        <v>117</v>
      </c>
      <c r="N2677" t="s">
        <v>7263</v>
      </c>
      <c r="O2677" t="s">
        <v>23274</v>
      </c>
      <c r="P2677">
        <v>0</v>
      </c>
      <c r="Q2677">
        <v>0</v>
      </c>
      <c r="R2677">
        <v>2</v>
      </c>
    </row>
    <row r="2678" spans="1:18" x14ac:dyDescent="0.25">
      <c r="A2678" t="s">
        <v>8631</v>
      </c>
      <c r="B2678">
        <v>2018</v>
      </c>
      <c r="C2678">
        <v>6</v>
      </c>
      <c r="D2678">
        <v>14</v>
      </c>
      <c r="E2678" t="s">
        <v>7357</v>
      </c>
      <c r="F2678" s="1" t="s">
        <v>5207</v>
      </c>
      <c r="G2678" s="1" t="s">
        <v>20931</v>
      </c>
      <c r="H2678" s="1" t="s">
        <v>7263</v>
      </c>
      <c r="I2678" t="s">
        <v>20981</v>
      </c>
      <c r="J2678" t="s">
        <v>23</v>
      </c>
      <c r="K2678">
        <v>250</v>
      </c>
      <c r="L2678">
        <v>30000</v>
      </c>
      <c r="M2678">
        <v>120</v>
      </c>
      <c r="N2678" t="s">
        <v>9110</v>
      </c>
      <c r="O2678" t="s">
        <v>9461</v>
      </c>
      <c r="P2678">
        <v>0</v>
      </c>
      <c r="Q2678">
        <v>5.1453052842904301E-2</v>
      </c>
      <c r="R2678">
        <v>2</v>
      </c>
    </row>
    <row r="2679" spans="1:18" x14ac:dyDescent="0.25">
      <c r="A2679" t="s">
        <v>8631</v>
      </c>
      <c r="B2679">
        <v>2018</v>
      </c>
      <c r="C2679">
        <v>6</v>
      </c>
      <c r="D2679">
        <v>14</v>
      </c>
      <c r="E2679" t="s">
        <v>7357</v>
      </c>
      <c r="F2679" s="1" t="s">
        <v>5207</v>
      </c>
      <c r="G2679" s="1" t="s">
        <v>20931</v>
      </c>
      <c r="H2679" s="1" t="s">
        <v>7263</v>
      </c>
      <c r="I2679" t="s">
        <v>20935</v>
      </c>
      <c r="J2679" t="s">
        <v>23</v>
      </c>
      <c r="K2679">
        <v>75</v>
      </c>
      <c r="L2679">
        <v>9000</v>
      </c>
      <c r="M2679">
        <v>120</v>
      </c>
      <c r="N2679" t="s">
        <v>7263</v>
      </c>
      <c r="O2679" t="s">
        <v>23274</v>
      </c>
      <c r="P2679">
        <v>0</v>
      </c>
      <c r="Q2679">
        <v>0</v>
      </c>
      <c r="R2679">
        <v>2</v>
      </c>
    </row>
    <row r="2680" spans="1:18" x14ac:dyDescent="0.25">
      <c r="A2680" t="s">
        <v>8631</v>
      </c>
      <c r="B2680">
        <v>2018</v>
      </c>
      <c r="C2680">
        <v>6</v>
      </c>
      <c r="D2680">
        <v>14</v>
      </c>
      <c r="E2680" t="s">
        <v>7357</v>
      </c>
      <c r="F2680" s="1" t="s">
        <v>5207</v>
      </c>
      <c r="G2680" s="1" t="s">
        <v>21008</v>
      </c>
      <c r="H2680" s="1" t="s">
        <v>7263</v>
      </c>
      <c r="I2680" t="s">
        <v>6965</v>
      </c>
      <c r="J2680" t="s">
        <v>23</v>
      </c>
      <c r="K2680">
        <v>450</v>
      </c>
      <c r="L2680">
        <v>54711</v>
      </c>
      <c r="M2680">
        <v>121.58</v>
      </c>
      <c r="N2680" t="s">
        <v>9361</v>
      </c>
      <c r="O2680" t="s">
        <v>9778</v>
      </c>
      <c r="P2680">
        <v>0</v>
      </c>
      <c r="Q2680">
        <v>0</v>
      </c>
      <c r="R2680">
        <v>2</v>
      </c>
    </row>
    <row r="2681" spans="1:18" x14ac:dyDescent="0.25">
      <c r="A2681" t="s">
        <v>7514</v>
      </c>
      <c r="B2681">
        <v>2016</v>
      </c>
      <c r="C2681">
        <v>4</v>
      </c>
      <c r="D2681">
        <v>5</v>
      </c>
      <c r="E2681" t="s">
        <v>7328</v>
      </c>
      <c r="F2681" s="1" t="s">
        <v>5207</v>
      </c>
      <c r="G2681" s="1" t="s">
        <v>20573</v>
      </c>
      <c r="H2681" s="1" t="s">
        <v>7263</v>
      </c>
      <c r="I2681" t="s">
        <v>20799</v>
      </c>
      <c r="J2681" t="s">
        <v>23</v>
      </c>
      <c r="K2681">
        <v>500</v>
      </c>
      <c r="L2681">
        <v>55955</v>
      </c>
      <c r="M2681">
        <v>111.91</v>
      </c>
      <c r="N2681" t="s">
        <v>7263</v>
      </c>
      <c r="O2681" t="s">
        <v>23274</v>
      </c>
      <c r="P2681">
        <v>0</v>
      </c>
      <c r="Q2681">
        <v>0</v>
      </c>
      <c r="R2681">
        <v>2</v>
      </c>
    </row>
    <row r="2682" spans="1:18" x14ac:dyDescent="0.25">
      <c r="A2682" t="s">
        <v>7514</v>
      </c>
      <c r="B2682">
        <v>2016</v>
      </c>
      <c r="C2682">
        <v>4</v>
      </c>
      <c r="D2682">
        <v>5</v>
      </c>
      <c r="E2682" t="s">
        <v>7328</v>
      </c>
      <c r="F2682" s="1" t="s">
        <v>5207</v>
      </c>
      <c r="G2682" s="1" t="s">
        <v>20573</v>
      </c>
      <c r="H2682" s="1" t="s">
        <v>7263</v>
      </c>
      <c r="I2682" t="s">
        <v>6051</v>
      </c>
      <c r="J2682" t="s">
        <v>23</v>
      </c>
      <c r="K2682">
        <v>900</v>
      </c>
      <c r="L2682">
        <v>100719</v>
      </c>
      <c r="M2682">
        <v>111.91</v>
      </c>
      <c r="N2682" t="s">
        <v>9047</v>
      </c>
      <c r="O2682" t="s">
        <v>9761</v>
      </c>
      <c r="P2682">
        <v>0</v>
      </c>
      <c r="Q2682">
        <v>0</v>
      </c>
      <c r="R2682">
        <v>2</v>
      </c>
    </row>
    <row r="2683" spans="1:18" x14ac:dyDescent="0.25">
      <c r="A2683" t="s">
        <v>7514</v>
      </c>
      <c r="B2683">
        <v>2016</v>
      </c>
      <c r="C2683">
        <v>4</v>
      </c>
      <c r="D2683">
        <v>5</v>
      </c>
      <c r="E2683" t="s">
        <v>7328</v>
      </c>
      <c r="F2683" s="1" t="s">
        <v>5207</v>
      </c>
      <c r="G2683" s="1" t="s">
        <v>20573</v>
      </c>
      <c r="H2683" s="1" t="s">
        <v>7263</v>
      </c>
      <c r="I2683" t="s">
        <v>20795</v>
      </c>
      <c r="J2683" t="s">
        <v>23</v>
      </c>
      <c r="K2683">
        <v>500</v>
      </c>
      <c r="L2683">
        <v>55955</v>
      </c>
      <c r="M2683">
        <v>111.91</v>
      </c>
      <c r="N2683" t="s">
        <v>7263</v>
      </c>
      <c r="O2683" t="s">
        <v>23274</v>
      </c>
      <c r="P2683">
        <v>0</v>
      </c>
      <c r="Q2683">
        <v>0</v>
      </c>
      <c r="R2683">
        <v>2</v>
      </c>
    </row>
    <row r="2684" spans="1:18" x14ac:dyDescent="0.25">
      <c r="A2684" t="s">
        <v>837</v>
      </c>
      <c r="B2684">
        <v>2016</v>
      </c>
      <c r="C2684">
        <v>4</v>
      </c>
      <c r="D2684">
        <v>27</v>
      </c>
      <c r="E2684" t="s">
        <v>174</v>
      </c>
      <c r="F2684" s="1" t="s">
        <v>3205</v>
      </c>
      <c r="G2684" s="1" t="s">
        <v>3863</v>
      </c>
      <c r="H2684" s="1" t="s">
        <v>3206</v>
      </c>
      <c r="I2684" t="s">
        <v>19617</v>
      </c>
      <c r="J2684" t="s">
        <v>23</v>
      </c>
      <c r="K2684">
        <v>8290</v>
      </c>
      <c r="L2684">
        <v>256990.04</v>
      </c>
      <c r="M2684">
        <v>31</v>
      </c>
      <c r="N2684" t="s">
        <v>9340</v>
      </c>
      <c r="O2684" t="s">
        <v>9482</v>
      </c>
      <c r="P2684">
        <v>8.0867377033553248E-2</v>
      </c>
      <c r="Q2684">
        <v>0</v>
      </c>
      <c r="R2684">
        <v>2</v>
      </c>
    </row>
    <row r="2685" spans="1:18" x14ac:dyDescent="0.25">
      <c r="A2685" t="s">
        <v>837</v>
      </c>
      <c r="B2685">
        <v>2016</v>
      </c>
      <c r="C2685">
        <v>4</v>
      </c>
      <c r="D2685">
        <v>27</v>
      </c>
      <c r="E2685" t="s">
        <v>174</v>
      </c>
      <c r="F2685" s="1" t="s">
        <v>3205</v>
      </c>
      <c r="G2685" s="1" t="s">
        <v>3863</v>
      </c>
      <c r="H2685" s="1" t="s">
        <v>3206</v>
      </c>
      <c r="I2685" t="s">
        <v>19063</v>
      </c>
      <c r="J2685" t="s">
        <v>23</v>
      </c>
      <c r="K2685">
        <v>7800</v>
      </c>
      <c r="L2685">
        <v>241800.03</v>
      </c>
      <c r="M2685">
        <v>31</v>
      </c>
      <c r="N2685" t="s">
        <v>9305</v>
      </c>
      <c r="O2685" t="s">
        <v>9530</v>
      </c>
      <c r="P2685">
        <v>3.1450189480311259E-2</v>
      </c>
      <c r="Q2685">
        <v>0</v>
      </c>
      <c r="R2685">
        <v>2</v>
      </c>
    </row>
    <row r="2686" spans="1:18" x14ac:dyDescent="0.25">
      <c r="A2686" t="s">
        <v>837</v>
      </c>
      <c r="B2686">
        <v>2016</v>
      </c>
      <c r="C2686">
        <v>4</v>
      </c>
      <c r="D2686">
        <v>27</v>
      </c>
      <c r="E2686" t="s">
        <v>174</v>
      </c>
      <c r="F2686" s="1" t="s">
        <v>3205</v>
      </c>
      <c r="G2686" s="1" t="s">
        <v>3227</v>
      </c>
      <c r="H2686" s="1" t="s">
        <v>3206</v>
      </c>
      <c r="I2686" t="s">
        <v>19939</v>
      </c>
      <c r="J2686" t="s">
        <v>23</v>
      </c>
      <c r="K2686">
        <v>1020</v>
      </c>
      <c r="L2686">
        <v>31415.99</v>
      </c>
      <c r="M2686">
        <v>30.8</v>
      </c>
      <c r="N2686" t="s">
        <v>22070</v>
      </c>
      <c r="O2686" t="s">
        <v>23261</v>
      </c>
      <c r="P2686">
        <v>0</v>
      </c>
      <c r="Q2686">
        <v>0</v>
      </c>
      <c r="R2686">
        <v>2</v>
      </c>
    </row>
    <row r="2687" spans="1:18" x14ac:dyDescent="0.25">
      <c r="A2687" t="s">
        <v>837</v>
      </c>
      <c r="B2687">
        <v>2016</v>
      </c>
      <c r="C2687">
        <v>4</v>
      </c>
      <c r="D2687">
        <v>27</v>
      </c>
      <c r="E2687" t="s">
        <v>174</v>
      </c>
      <c r="F2687" s="1" t="s">
        <v>3205</v>
      </c>
      <c r="G2687" s="1" t="s">
        <v>3227</v>
      </c>
      <c r="H2687" s="1" t="s">
        <v>3206</v>
      </c>
      <c r="I2687" t="s">
        <v>19690</v>
      </c>
      <c r="J2687" t="s">
        <v>23</v>
      </c>
      <c r="K2687">
        <v>1020</v>
      </c>
      <c r="L2687">
        <v>31415.99</v>
      </c>
      <c r="M2687">
        <v>30.8</v>
      </c>
      <c r="N2687" t="s">
        <v>22079</v>
      </c>
      <c r="O2687" t="s">
        <v>23271</v>
      </c>
      <c r="P2687">
        <v>0</v>
      </c>
      <c r="Q2687">
        <v>0</v>
      </c>
      <c r="R2687">
        <v>2</v>
      </c>
    </row>
    <row r="2688" spans="1:18" x14ac:dyDescent="0.25">
      <c r="A2688" t="s">
        <v>15128</v>
      </c>
      <c r="B2688">
        <v>2019</v>
      </c>
      <c r="C2688">
        <v>6</v>
      </c>
      <c r="D2688">
        <v>10</v>
      </c>
      <c r="E2688" t="s">
        <v>8138</v>
      </c>
      <c r="F2688" s="1" t="s">
        <v>5207</v>
      </c>
      <c r="G2688" s="1" t="s">
        <v>20931</v>
      </c>
      <c r="H2688" s="1" t="s">
        <v>3200</v>
      </c>
      <c r="I2688" t="s">
        <v>20977</v>
      </c>
      <c r="J2688" t="s">
        <v>23</v>
      </c>
      <c r="K2688">
        <v>300</v>
      </c>
      <c r="L2688">
        <v>41100</v>
      </c>
      <c r="M2688">
        <v>137</v>
      </c>
      <c r="N2688" t="s">
        <v>7263</v>
      </c>
      <c r="O2688" t="s">
        <v>23192</v>
      </c>
      <c r="P2688">
        <v>0</v>
      </c>
      <c r="Q2688">
        <v>0</v>
      </c>
      <c r="R2688">
        <v>2</v>
      </c>
    </row>
    <row r="2689" spans="1:18" x14ac:dyDescent="0.25">
      <c r="A2689" t="s">
        <v>15128</v>
      </c>
      <c r="B2689">
        <v>2019</v>
      </c>
      <c r="C2689">
        <v>6</v>
      </c>
      <c r="D2689">
        <v>10</v>
      </c>
      <c r="E2689" t="s">
        <v>8138</v>
      </c>
      <c r="F2689" s="1" t="s">
        <v>5207</v>
      </c>
      <c r="G2689" s="1" t="s">
        <v>20573</v>
      </c>
      <c r="H2689" s="1" t="s">
        <v>3200</v>
      </c>
      <c r="I2689" t="s">
        <v>20814</v>
      </c>
      <c r="J2689" t="s">
        <v>23</v>
      </c>
      <c r="K2689">
        <v>600</v>
      </c>
      <c r="L2689">
        <v>76860</v>
      </c>
      <c r="M2689">
        <v>128.1</v>
      </c>
      <c r="N2689" t="s">
        <v>7263</v>
      </c>
      <c r="O2689" t="s">
        <v>23192</v>
      </c>
      <c r="P2689">
        <v>0</v>
      </c>
      <c r="Q2689">
        <v>0</v>
      </c>
      <c r="R2689">
        <v>2</v>
      </c>
    </row>
    <row r="2690" spans="1:18" x14ac:dyDescent="0.25">
      <c r="A2690" t="s">
        <v>15128</v>
      </c>
      <c r="B2690">
        <v>2019</v>
      </c>
      <c r="C2690">
        <v>6</v>
      </c>
      <c r="D2690">
        <v>10</v>
      </c>
      <c r="E2690" t="s">
        <v>8138</v>
      </c>
      <c r="F2690" s="1" t="s">
        <v>5207</v>
      </c>
      <c r="G2690" s="1" t="s">
        <v>21008</v>
      </c>
      <c r="H2690" s="1" t="s">
        <v>3200</v>
      </c>
      <c r="I2690" t="s">
        <v>6971</v>
      </c>
      <c r="J2690" t="s">
        <v>23</v>
      </c>
      <c r="K2690">
        <v>200</v>
      </c>
      <c r="L2690">
        <v>24600</v>
      </c>
      <c r="M2690">
        <v>123</v>
      </c>
      <c r="N2690" t="s">
        <v>9361</v>
      </c>
      <c r="O2690" t="s">
        <v>9837</v>
      </c>
      <c r="P2690">
        <v>0</v>
      </c>
      <c r="Q2690">
        <v>0</v>
      </c>
      <c r="R2690">
        <v>2</v>
      </c>
    </row>
    <row r="2691" spans="1:18" x14ac:dyDescent="0.25">
      <c r="A2691" t="s">
        <v>15128</v>
      </c>
      <c r="B2691">
        <v>2019</v>
      </c>
      <c r="C2691">
        <v>6</v>
      </c>
      <c r="D2691">
        <v>10</v>
      </c>
      <c r="E2691" t="s">
        <v>8138</v>
      </c>
      <c r="F2691" s="1" t="s">
        <v>5207</v>
      </c>
      <c r="G2691" s="1" t="s">
        <v>20573</v>
      </c>
      <c r="H2691" s="1" t="s">
        <v>3200</v>
      </c>
      <c r="I2691" t="s">
        <v>20824</v>
      </c>
      <c r="J2691" t="s">
        <v>23</v>
      </c>
      <c r="K2691">
        <v>200</v>
      </c>
      <c r="L2691">
        <v>25620</v>
      </c>
      <c r="M2691">
        <v>128.1</v>
      </c>
      <c r="N2691" t="s">
        <v>7263</v>
      </c>
      <c r="O2691" t="s">
        <v>23192</v>
      </c>
      <c r="P2691">
        <v>0</v>
      </c>
      <c r="Q2691">
        <v>0</v>
      </c>
      <c r="R2691">
        <v>2</v>
      </c>
    </row>
    <row r="2692" spans="1:18" x14ac:dyDescent="0.25">
      <c r="A2692" t="s">
        <v>15128</v>
      </c>
      <c r="B2692">
        <v>2019</v>
      </c>
      <c r="C2692">
        <v>6</v>
      </c>
      <c r="D2692">
        <v>10</v>
      </c>
      <c r="E2692" t="s">
        <v>8138</v>
      </c>
      <c r="F2692" s="1" t="s">
        <v>5207</v>
      </c>
      <c r="G2692" s="1" t="s">
        <v>21008</v>
      </c>
      <c r="H2692" s="1" t="s">
        <v>3200</v>
      </c>
      <c r="I2692" t="s">
        <v>7012</v>
      </c>
      <c r="J2692" t="s">
        <v>23</v>
      </c>
      <c r="K2692">
        <v>500</v>
      </c>
      <c r="L2692">
        <v>61500</v>
      </c>
      <c r="M2692">
        <v>123</v>
      </c>
      <c r="N2692" t="s">
        <v>9364</v>
      </c>
      <c r="O2692" t="s">
        <v>9879</v>
      </c>
      <c r="P2692">
        <v>0</v>
      </c>
      <c r="Q2692">
        <v>0</v>
      </c>
      <c r="R2692">
        <v>2</v>
      </c>
    </row>
    <row r="2693" spans="1:18" x14ac:dyDescent="0.25">
      <c r="A2693" t="s">
        <v>15128</v>
      </c>
      <c r="B2693">
        <v>2019</v>
      </c>
      <c r="C2693">
        <v>6</v>
      </c>
      <c r="D2693">
        <v>10</v>
      </c>
      <c r="E2693" t="s">
        <v>8138</v>
      </c>
      <c r="F2693" s="1" t="s">
        <v>5207</v>
      </c>
      <c r="G2693" s="1" t="s">
        <v>21008</v>
      </c>
      <c r="H2693" s="1" t="s">
        <v>3200</v>
      </c>
      <c r="I2693" t="s">
        <v>7013</v>
      </c>
      <c r="J2693" t="s">
        <v>23</v>
      </c>
      <c r="K2693">
        <v>350</v>
      </c>
      <c r="L2693">
        <v>56350</v>
      </c>
      <c r="M2693">
        <v>161</v>
      </c>
      <c r="N2693" t="s">
        <v>9364</v>
      </c>
      <c r="O2693" t="s">
        <v>9879</v>
      </c>
      <c r="P2693">
        <v>0</v>
      </c>
      <c r="Q2693">
        <v>0</v>
      </c>
      <c r="R2693">
        <v>2</v>
      </c>
    </row>
    <row r="2694" spans="1:18" x14ac:dyDescent="0.25">
      <c r="A2694" t="s">
        <v>15907</v>
      </c>
      <c r="B2694">
        <v>2019</v>
      </c>
      <c r="C2694">
        <v>10</v>
      </c>
      <c r="D2694">
        <v>7</v>
      </c>
      <c r="E2694" t="s">
        <v>226</v>
      </c>
      <c r="F2694" s="1" t="s">
        <v>3205</v>
      </c>
      <c r="G2694" s="1" t="s">
        <v>3863</v>
      </c>
      <c r="H2694" s="1" t="s">
        <v>3206</v>
      </c>
      <c r="I2694" t="s">
        <v>19205</v>
      </c>
      <c r="J2694" t="s">
        <v>23</v>
      </c>
      <c r="K2694">
        <v>14620</v>
      </c>
      <c r="L2694">
        <v>665210</v>
      </c>
      <c r="M2694">
        <v>45.5</v>
      </c>
      <c r="N2694" t="s">
        <v>9335</v>
      </c>
      <c r="O2694" t="s">
        <v>9441</v>
      </c>
      <c r="P2694">
        <v>0.12724850134172863</v>
      </c>
      <c r="Q2694">
        <v>0</v>
      </c>
      <c r="R2694">
        <v>4</v>
      </c>
    </row>
    <row r="2695" spans="1:18" x14ac:dyDescent="0.25">
      <c r="A2695" t="s">
        <v>7740</v>
      </c>
      <c r="B2695">
        <v>2016</v>
      </c>
      <c r="C2695">
        <v>9</v>
      </c>
      <c r="D2695">
        <v>15</v>
      </c>
      <c r="E2695" t="s">
        <v>7471</v>
      </c>
      <c r="F2695" s="1" t="s">
        <v>5207</v>
      </c>
      <c r="G2695" s="1" t="s">
        <v>20573</v>
      </c>
      <c r="H2695" s="1" t="s">
        <v>3201</v>
      </c>
      <c r="I2695" t="s">
        <v>5751</v>
      </c>
      <c r="J2695" t="s">
        <v>23</v>
      </c>
      <c r="K2695">
        <v>800</v>
      </c>
      <c r="L2695">
        <v>153600</v>
      </c>
      <c r="M2695">
        <v>192</v>
      </c>
      <c r="N2695" t="s">
        <v>9018</v>
      </c>
      <c r="O2695" t="s">
        <v>9979</v>
      </c>
      <c r="P2695">
        <v>0</v>
      </c>
      <c r="Q2695">
        <v>0</v>
      </c>
      <c r="R2695">
        <v>3</v>
      </c>
    </row>
    <row r="2696" spans="1:18" x14ac:dyDescent="0.25">
      <c r="A2696" t="s">
        <v>14915</v>
      </c>
      <c r="B2696">
        <v>2019</v>
      </c>
      <c r="C2696">
        <v>7</v>
      </c>
      <c r="D2696">
        <v>2</v>
      </c>
      <c r="E2696" t="s">
        <v>229</v>
      </c>
      <c r="F2696" s="1" t="s">
        <v>5207</v>
      </c>
      <c r="G2696" s="1" t="s">
        <v>21109</v>
      </c>
      <c r="H2696" s="1" t="s">
        <v>7263</v>
      </c>
      <c r="I2696" t="s">
        <v>6715</v>
      </c>
      <c r="J2696" t="s">
        <v>7341</v>
      </c>
      <c r="K2696">
        <v>4</v>
      </c>
      <c r="L2696">
        <v>1137.1199999999999</v>
      </c>
      <c r="M2696">
        <v>284.27999999999997</v>
      </c>
      <c r="N2696" t="s">
        <v>6715</v>
      </c>
      <c r="O2696" t="s">
        <v>9976</v>
      </c>
      <c r="P2696">
        <v>0</v>
      </c>
      <c r="Q2696">
        <v>0</v>
      </c>
      <c r="R2696">
        <v>3</v>
      </c>
    </row>
    <row r="2697" spans="1:18" x14ac:dyDescent="0.25">
      <c r="A2697" t="s">
        <v>15531</v>
      </c>
      <c r="B2697">
        <v>2019</v>
      </c>
      <c r="C2697">
        <v>9</v>
      </c>
      <c r="D2697">
        <v>10</v>
      </c>
      <c r="E2697" t="s">
        <v>174</v>
      </c>
      <c r="F2697" s="1" t="s">
        <v>3205</v>
      </c>
      <c r="G2697" s="1" t="s">
        <v>3863</v>
      </c>
      <c r="H2697" s="1" t="s">
        <v>3206</v>
      </c>
      <c r="I2697" t="s">
        <v>19209</v>
      </c>
      <c r="J2697" t="s">
        <v>23</v>
      </c>
      <c r="K2697">
        <v>18925</v>
      </c>
      <c r="L2697">
        <v>853517.42</v>
      </c>
      <c r="M2697">
        <v>45.1</v>
      </c>
      <c r="N2697" t="s">
        <v>9337</v>
      </c>
      <c r="O2697" t="s">
        <v>9440</v>
      </c>
      <c r="P2697">
        <v>0.12068470364021268</v>
      </c>
      <c r="Q2697">
        <v>0</v>
      </c>
      <c r="R2697">
        <v>3</v>
      </c>
    </row>
    <row r="2698" spans="1:18" x14ac:dyDescent="0.25">
      <c r="A2698" t="s">
        <v>2804</v>
      </c>
      <c r="B2698">
        <v>2018</v>
      </c>
      <c r="C2698">
        <v>9</v>
      </c>
      <c r="D2698">
        <v>17</v>
      </c>
      <c r="E2698" t="s">
        <v>1916</v>
      </c>
      <c r="F2698" s="1" t="s">
        <v>3205</v>
      </c>
      <c r="G2698" s="1" t="s">
        <v>3863</v>
      </c>
      <c r="H2698" s="1" t="s">
        <v>3206</v>
      </c>
      <c r="I2698" t="s">
        <v>19104</v>
      </c>
      <c r="J2698" t="s">
        <v>23</v>
      </c>
      <c r="K2698">
        <v>10010</v>
      </c>
      <c r="L2698">
        <v>482482.02</v>
      </c>
      <c r="M2698">
        <v>48.2</v>
      </c>
      <c r="N2698" t="s">
        <v>9305</v>
      </c>
      <c r="O2698" t="s">
        <v>9530</v>
      </c>
      <c r="P2698">
        <v>3.1450189480311259E-2</v>
      </c>
      <c r="Q2698">
        <v>0</v>
      </c>
      <c r="R2698">
        <v>3</v>
      </c>
    </row>
    <row r="2699" spans="1:18" x14ac:dyDescent="0.25">
      <c r="A2699" t="s">
        <v>2804</v>
      </c>
      <c r="B2699">
        <v>2018</v>
      </c>
      <c r="C2699">
        <v>9</v>
      </c>
      <c r="D2699">
        <v>17</v>
      </c>
      <c r="E2699" t="s">
        <v>1916</v>
      </c>
      <c r="F2699" s="1" t="s">
        <v>3205</v>
      </c>
      <c r="G2699" s="1" t="s">
        <v>3863</v>
      </c>
      <c r="H2699" s="1" t="s">
        <v>3206</v>
      </c>
      <c r="I2699" t="s">
        <v>19540</v>
      </c>
      <c r="J2699" t="s">
        <v>23</v>
      </c>
      <c r="K2699">
        <v>9990</v>
      </c>
      <c r="L2699">
        <v>481518.03</v>
      </c>
      <c r="M2699">
        <v>48.2</v>
      </c>
      <c r="N2699" t="s">
        <v>9303</v>
      </c>
      <c r="O2699" t="s">
        <v>9512</v>
      </c>
      <c r="P2699">
        <v>0</v>
      </c>
      <c r="Q2699">
        <v>0</v>
      </c>
      <c r="R2699">
        <v>3</v>
      </c>
    </row>
    <row r="2700" spans="1:18" x14ac:dyDescent="0.25">
      <c r="A2700" t="s">
        <v>7637</v>
      </c>
      <c r="B2700">
        <v>2016</v>
      </c>
      <c r="C2700">
        <v>7</v>
      </c>
      <c r="D2700">
        <v>6</v>
      </c>
      <c r="E2700" t="s">
        <v>7305</v>
      </c>
      <c r="F2700" s="1" t="s">
        <v>5207</v>
      </c>
      <c r="G2700" s="1" t="s">
        <v>20931</v>
      </c>
      <c r="H2700" s="1" t="s">
        <v>7263</v>
      </c>
      <c r="I2700" t="s">
        <v>6754</v>
      </c>
      <c r="J2700" t="s">
        <v>38</v>
      </c>
      <c r="K2700">
        <v>6</v>
      </c>
      <c r="L2700">
        <v>420</v>
      </c>
      <c r="M2700">
        <v>70</v>
      </c>
      <c r="N2700" t="s">
        <v>6754</v>
      </c>
      <c r="O2700" t="s">
        <v>9969</v>
      </c>
      <c r="P2700">
        <v>0</v>
      </c>
      <c r="Q2700">
        <v>0</v>
      </c>
      <c r="R2700">
        <v>3</v>
      </c>
    </row>
    <row r="2701" spans="1:18" x14ac:dyDescent="0.25">
      <c r="A2701" t="s">
        <v>1681</v>
      </c>
      <c r="B2701">
        <v>2017</v>
      </c>
      <c r="C2701">
        <v>6</v>
      </c>
      <c r="D2701">
        <v>26</v>
      </c>
      <c r="E2701" t="s">
        <v>1305</v>
      </c>
      <c r="F2701" s="1" t="s">
        <v>3205</v>
      </c>
      <c r="G2701" s="1" t="s">
        <v>3967</v>
      </c>
      <c r="H2701" s="1" t="s">
        <v>3206</v>
      </c>
      <c r="I2701" t="s">
        <v>18286</v>
      </c>
      <c r="J2701" t="s">
        <v>23</v>
      </c>
      <c r="K2701">
        <v>8422</v>
      </c>
      <c r="L2701">
        <v>433733</v>
      </c>
      <c r="M2701">
        <v>51.5</v>
      </c>
      <c r="N2701" t="s">
        <v>9225</v>
      </c>
      <c r="O2701" t="s">
        <v>9594</v>
      </c>
      <c r="P2701">
        <v>0</v>
      </c>
      <c r="Q2701">
        <v>0</v>
      </c>
      <c r="R2701">
        <v>2</v>
      </c>
    </row>
    <row r="2702" spans="1:18" x14ac:dyDescent="0.25">
      <c r="A2702" t="s">
        <v>1681</v>
      </c>
      <c r="B2702">
        <v>2017</v>
      </c>
      <c r="C2702">
        <v>6</v>
      </c>
      <c r="D2702">
        <v>26</v>
      </c>
      <c r="E2702" t="s">
        <v>1305</v>
      </c>
      <c r="F2702" s="1" t="s">
        <v>3205</v>
      </c>
      <c r="G2702" s="1" t="s">
        <v>3967</v>
      </c>
      <c r="H2702" s="1" t="s">
        <v>3206</v>
      </c>
      <c r="I2702" t="s">
        <v>1683</v>
      </c>
      <c r="J2702" t="s">
        <v>23</v>
      </c>
      <c r="K2702">
        <v>9833</v>
      </c>
      <c r="L2702">
        <v>491650</v>
      </c>
      <c r="M2702">
        <v>50</v>
      </c>
      <c r="N2702" t="s">
        <v>9234</v>
      </c>
      <c r="O2702" t="s">
        <v>9690</v>
      </c>
      <c r="P2702">
        <v>0</v>
      </c>
      <c r="Q2702">
        <v>0</v>
      </c>
      <c r="R2702">
        <v>2</v>
      </c>
    </row>
    <row r="2703" spans="1:18" x14ac:dyDescent="0.25">
      <c r="A2703" t="s">
        <v>1852</v>
      </c>
      <c r="B2703">
        <v>2017</v>
      </c>
      <c r="C2703">
        <v>9</v>
      </c>
      <c r="D2703">
        <v>28</v>
      </c>
      <c r="E2703" t="s">
        <v>226</v>
      </c>
      <c r="F2703" s="1" t="s">
        <v>3205</v>
      </c>
      <c r="G2703" s="1" t="s">
        <v>3863</v>
      </c>
      <c r="H2703" s="1" t="s">
        <v>3206</v>
      </c>
      <c r="I2703" t="s">
        <v>18995</v>
      </c>
      <c r="J2703" t="s">
        <v>23</v>
      </c>
      <c r="K2703">
        <v>6720</v>
      </c>
      <c r="L2703">
        <v>305625.61</v>
      </c>
      <c r="M2703">
        <v>45.48</v>
      </c>
      <c r="N2703" t="s">
        <v>9347</v>
      </c>
      <c r="O2703" t="s">
        <v>9542</v>
      </c>
      <c r="P2703">
        <v>8.0289698840596724E-2</v>
      </c>
      <c r="Q2703">
        <v>0</v>
      </c>
      <c r="R2703">
        <v>3</v>
      </c>
    </row>
    <row r="2704" spans="1:18" x14ac:dyDescent="0.25">
      <c r="A2704" t="s">
        <v>1852</v>
      </c>
      <c r="B2704">
        <v>2017</v>
      </c>
      <c r="C2704">
        <v>9</v>
      </c>
      <c r="D2704">
        <v>28</v>
      </c>
      <c r="E2704" t="s">
        <v>226</v>
      </c>
      <c r="F2704" s="1" t="s">
        <v>3205</v>
      </c>
      <c r="G2704" s="1" t="s">
        <v>3863</v>
      </c>
      <c r="H2704" s="1" t="s">
        <v>3206</v>
      </c>
      <c r="I2704" t="s">
        <v>18999</v>
      </c>
      <c r="J2704" t="s">
        <v>23</v>
      </c>
      <c r="K2704">
        <v>8020</v>
      </c>
      <c r="L2704">
        <v>364749.6</v>
      </c>
      <c r="M2704">
        <v>45.48</v>
      </c>
      <c r="N2704" t="s">
        <v>9337</v>
      </c>
      <c r="O2704" t="s">
        <v>9440</v>
      </c>
      <c r="P2704">
        <v>0.12068470364021268</v>
      </c>
      <c r="Q2704">
        <v>0</v>
      </c>
      <c r="R2704">
        <v>3</v>
      </c>
    </row>
    <row r="2705" spans="1:18" x14ac:dyDescent="0.25">
      <c r="A2705" t="s">
        <v>1852</v>
      </c>
      <c r="B2705">
        <v>2017</v>
      </c>
      <c r="C2705">
        <v>9</v>
      </c>
      <c r="D2705">
        <v>28</v>
      </c>
      <c r="E2705" t="s">
        <v>226</v>
      </c>
      <c r="F2705" s="1" t="s">
        <v>3205</v>
      </c>
      <c r="G2705" s="1" t="s">
        <v>3863</v>
      </c>
      <c r="H2705" s="1" t="s">
        <v>3206</v>
      </c>
      <c r="I2705" t="s">
        <v>19122</v>
      </c>
      <c r="J2705" t="s">
        <v>23</v>
      </c>
      <c r="K2705">
        <v>4530</v>
      </c>
      <c r="L2705">
        <v>206024.39</v>
      </c>
      <c r="M2705">
        <v>45.48</v>
      </c>
      <c r="N2705" t="s">
        <v>9309</v>
      </c>
      <c r="O2705" t="s">
        <v>9451</v>
      </c>
      <c r="P2705">
        <v>6.5364123560168089E-2</v>
      </c>
      <c r="Q2705">
        <v>0</v>
      </c>
      <c r="R2705">
        <v>3</v>
      </c>
    </row>
    <row r="2706" spans="1:18" x14ac:dyDescent="0.25">
      <c r="A2706" t="s">
        <v>8082</v>
      </c>
      <c r="B2706">
        <v>2017</v>
      </c>
      <c r="C2706">
        <v>7</v>
      </c>
      <c r="D2706">
        <v>10</v>
      </c>
      <c r="E2706" t="s">
        <v>7357</v>
      </c>
      <c r="F2706" s="1" t="s">
        <v>5207</v>
      </c>
      <c r="G2706" s="1" t="s">
        <v>6745</v>
      </c>
      <c r="H2706" s="1" t="s">
        <v>7263</v>
      </c>
      <c r="I2706" t="s">
        <v>7178</v>
      </c>
      <c r="J2706" t="s">
        <v>38</v>
      </c>
      <c r="K2706">
        <v>1000</v>
      </c>
      <c r="L2706">
        <v>91300</v>
      </c>
      <c r="M2706">
        <v>91.3</v>
      </c>
      <c r="N2706" t="s">
        <v>7178</v>
      </c>
      <c r="O2706" t="s">
        <v>9945</v>
      </c>
      <c r="P2706">
        <v>0</v>
      </c>
      <c r="Q2706">
        <v>0</v>
      </c>
      <c r="R2706">
        <v>3</v>
      </c>
    </row>
    <row r="2707" spans="1:18" x14ac:dyDescent="0.25">
      <c r="A2707" t="s">
        <v>10755</v>
      </c>
      <c r="B2707">
        <v>2019</v>
      </c>
      <c r="C2707">
        <v>4</v>
      </c>
      <c r="D2707">
        <v>29</v>
      </c>
      <c r="E2707" t="s">
        <v>8095</v>
      </c>
      <c r="F2707" s="1" t="s">
        <v>5207</v>
      </c>
      <c r="G2707" s="1" t="s">
        <v>20931</v>
      </c>
      <c r="H2707" s="1" t="s">
        <v>3200</v>
      </c>
      <c r="I2707" t="s">
        <v>20983</v>
      </c>
      <c r="J2707" t="s">
        <v>23</v>
      </c>
      <c r="K2707">
        <v>940</v>
      </c>
      <c r="L2707">
        <v>141000</v>
      </c>
      <c r="M2707">
        <v>150</v>
      </c>
      <c r="N2707" t="s">
        <v>9110</v>
      </c>
      <c r="O2707" t="s">
        <v>10080</v>
      </c>
      <c r="P2707">
        <v>0</v>
      </c>
      <c r="Q2707">
        <v>0</v>
      </c>
      <c r="R2707">
        <v>2</v>
      </c>
    </row>
    <row r="2708" spans="1:18" x14ac:dyDescent="0.25">
      <c r="A2708" t="s">
        <v>8634</v>
      </c>
      <c r="B2708">
        <v>2018</v>
      </c>
      <c r="C2708">
        <v>6</v>
      </c>
      <c r="D2708">
        <v>18</v>
      </c>
      <c r="E2708" t="s">
        <v>7310</v>
      </c>
      <c r="F2708" s="1" t="s">
        <v>5207</v>
      </c>
      <c r="G2708" s="1" t="s">
        <v>20931</v>
      </c>
      <c r="H2708" s="1" t="s">
        <v>7263</v>
      </c>
      <c r="I2708" t="s">
        <v>6448</v>
      </c>
      <c r="J2708" t="s">
        <v>23</v>
      </c>
      <c r="K2708">
        <v>23</v>
      </c>
      <c r="L2708">
        <v>2826.65</v>
      </c>
      <c r="M2708">
        <v>122.9</v>
      </c>
      <c r="N2708" t="s">
        <v>9104</v>
      </c>
      <c r="O2708" t="s">
        <v>9777</v>
      </c>
      <c r="P2708">
        <v>0</v>
      </c>
      <c r="Q2708">
        <v>0</v>
      </c>
      <c r="R2708">
        <v>2</v>
      </c>
    </row>
    <row r="2709" spans="1:18" x14ac:dyDescent="0.25">
      <c r="A2709" t="s">
        <v>8634</v>
      </c>
      <c r="B2709">
        <v>2018</v>
      </c>
      <c r="C2709">
        <v>6</v>
      </c>
      <c r="D2709">
        <v>18</v>
      </c>
      <c r="E2709" t="s">
        <v>7310</v>
      </c>
      <c r="F2709" s="1" t="s">
        <v>5207</v>
      </c>
      <c r="G2709" s="1" t="s">
        <v>20573</v>
      </c>
      <c r="H2709" s="1" t="s">
        <v>7263</v>
      </c>
      <c r="I2709" t="s">
        <v>20739</v>
      </c>
      <c r="J2709" t="s">
        <v>23</v>
      </c>
      <c r="K2709">
        <v>30</v>
      </c>
      <c r="L2709">
        <v>3847.23</v>
      </c>
      <c r="M2709">
        <v>128.24</v>
      </c>
      <c r="N2709" t="s">
        <v>7263</v>
      </c>
      <c r="O2709" t="s">
        <v>23274</v>
      </c>
      <c r="P2709">
        <v>0</v>
      </c>
      <c r="Q2709">
        <v>0</v>
      </c>
      <c r="R2709">
        <v>2</v>
      </c>
    </row>
    <row r="2710" spans="1:18" x14ac:dyDescent="0.25">
      <c r="A2710" t="s">
        <v>8634</v>
      </c>
      <c r="B2710">
        <v>2018</v>
      </c>
      <c r="C2710">
        <v>6</v>
      </c>
      <c r="D2710">
        <v>18</v>
      </c>
      <c r="E2710" t="s">
        <v>7310</v>
      </c>
      <c r="F2710" s="1" t="s">
        <v>5207</v>
      </c>
      <c r="G2710" s="1" t="s">
        <v>21008</v>
      </c>
      <c r="H2710" s="1" t="s">
        <v>7263</v>
      </c>
      <c r="I2710" t="s">
        <v>21015</v>
      </c>
      <c r="J2710" t="s">
        <v>23</v>
      </c>
      <c r="K2710">
        <v>12</v>
      </c>
      <c r="L2710">
        <v>1558.13</v>
      </c>
      <c r="M2710">
        <v>129.84</v>
      </c>
      <c r="N2710" t="s">
        <v>7263</v>
      </c>
      <c r="O2710" t="s">
        <v>23274</v>
      </c>
      <c r="P2710">
        <v>0</v>
      </c>
      <c r="Q2710">
        <v>0</v>
      </c>
      <c r="R2710">
        <v>2</v>
      </c>
    </row>
    <row r="2711" spans="1:18" x14ac:dyDescent="0.25">
      <c r="A2711" t="s">
        <v>8634</v>
      </c>
      <c r="B2711">
        <v>2018</v>
      </c>
      <c r="C2711">
        <v>6</v>
      </c>
      <c r="D2711">
        <v>18</v>
      </c>
      <c r="E2711" t="s">
        <v>7310</v>
      </c>
      <c r="F2711" s="1" t="s">
        <v>5207</v>
      </c>
      <c r="G2711" s="1" t="s">
        <v>21008</v>
      </c>
      <c r="H2711" s="1" t="s">
        <v>7263</v>
      </c>
      <c r="I2711" t="s">
        <v>21016</v>
      </c>
      <c r="J2711" t="s">
        <v>23</v>
      </c>
      <c r="K2711">
        <v>5</v>
      </c>
      <c r="L2711">
        <v>764.1</v>
      </c>
      <c r="M2711">
        <v>152.82</v>
      </c>
      <c r="N2711" t="s">
        <v>7263</v>
      </c>
      <c r="O2711" t="s">
        <v>23274</v>
      </c>
      <c r="P2711">
        <v>0</v>
      </c>
      <c r="Q2711">
        <v>0</v>
      </c>
      <c r="R2711">
        <v>2</v>
      </c>
    </row>
    <row r="2712" spans="1:18" x14ac:dyDescent="0.25">
      <c r="A2712" t="s">
        <v>8634</v>
      </c>
      <c r="B2712">
        <v>2018</v>
      </c>
      <c r="C2712">
        <v>6</v>
      </c>
      <c r="D2712">
        <v>18</v>
      </c>
      <c r="E2712" t="s">
        <v>7310</v>
      </c>
      <c r="F2712" s="1" t="s">
        <v>5207</v>
      </c>
      <c r="G2712" s="1" t="s">
        <v>20573</v>
      </c>
      <c r="H2712" s="1" t="s">
        <v>7263</v>
      </c>
      <c r="I2712" t="s">
        <v>20733</v>
      </c>
      <c r="J2712" t="s">
        <v>23</v>
      </c>
      <c r="K2712">
        <v>50</v>
      </c>
      <c r="L2712">
        <v>6412.2</v>
      </c>
      <c r="M2712">
        <v>128.24</v>
      </c>
      <c r="N2712" t="s">
        <v>7263</v>
      </c>
      <c r="O2712" t="s">
        <v>23274</v>
      </c>
      <c r="P2712">
        <v>0</v>
      </c>
      <c r="Q2712">
        <v>0</v>
      </c>
      <c r="R2712">
        <v>2</v>
      </c>
    </row>
    <row r="2713" spans="1:18" x14ac:dyDescent="0.25">
      <c r="A2713" t="s">
        <v>8634</v>
      </c>
      <c r="B2713">
        <v>2018</v>
      </c>
      <c r="C2713">
        <v>6</v>
      </c>
      <c r="D2713">
        <v>18</v>
      </c>
      <c r="E2713" t="s">
        <v>7310</v>
      </c>
      <c r="F2713" s="1" t="s">
        <v>5207</v>
      </c>
      <c r="G2713" s="1" t="s">
        <v>20573</v>
      </c>
      <c r="H2713" s="1" t="s">
        <v>7263</v>
      </c>
      <c r="I2713" t="s">
        <v>5995</v>
      </c>
      <c r="J2713" t="s">
        <v>23</v>
      </c>
      <c r="K2713">
        <v>60</v>
      </c>
      <c r="L2713">
        <v>7771.59</v>
      </c>
      <c r="M2713">
        <v>129.53</v>
      </c>
      <c r="N2713" t="s">
        <v>9044</v>
      </c>
      <c r="O2713" t="s">
        <v>9470</v>
      </c>
      <c r="P2713">
        <v>0</v>
      </c>
      <c r="Q2713">
        <v>3.0368637538317353E-2</v>
      </c>
      <c r="R2713">
        <v>2</v>
      </c>
    </row>
    <row r="2714" spans="1:18" x14ac:dyDescent="0.25">
      <c r="A2714" t="s">
        <v>8634</v>
      </c>
      <c r="B2714">
        <v>2018</v>
      </c>
      <c r="C2714">
        <v>6</v>
      </c>
      <c r="D2714">
        <v>18</v>
      </c>
      <c r="E2714" t="s">
        <v>7310</v>
      </c>
      <c r="F2714" s="1" t="s">
        <v>5207</v>
      </c>
      <c r="G2714" s="1" t="s">
        <v>20573</v>
      </c>
      <c r="H2714" s="1" t="s">
        <v>7263</v>
      </c>
      <c r="I2714" t="s">
        <v>20785</v>
      </c>
      <c r="J2714" t="s">
        <v>23</v>
      </c>
      <c r="K2714">
        <v>20</v>
      </c>
      <c r="L2714">
        <v>3206.03</v>
      </c>
      <c r="M2714">
        <v>160.30000000000001</v>
      </c>
      <c r="N2714" t="s">
        <v>7263</v>
      </c>
      <c r="O2714" t="s">
        <v>23274</v>
      </c>
      <c r="P2714">
        <v>0</v>
      </c>
      <c r="Q2714">
        <v>0</v>
      </c>
      <c r="R2714">
        <v>2</v>
      </c>
    </row>
    <row r="2715" spans="1:18" x14ac:dyDescent="0.25">
      <c r="A2715" t="s">
        <v>8634</v>
      </c>
      <c r="B2715">
        <v>2018</v>
      </c>
      <c r="C2715">
        <v>6</v>
      </c>
      <c r="D2715">
        <v>18</v>
      </c>
      <c r="E2715" t="s">
        <v>7310</v>
      </c>
      <c r="F2715" s="1" t="s">
        <v>5207</v>
      </c>
      <c r="G2715" s="1" t="s">
        <v>20931</v>
      </c>
      <c r="H2715" s="1" t="s">
        <v>7263</v>
      </c>
      <c r="I2715" t="s">
        <v>20959</v>
      </c>
      <c r="J2715" t="s">
        <v>23</v>
      </c>
      <c r="K2715">
        <v>260</v>
      </c>
      <c r="L2715">
        <v>44263.42</v>
      </c>
      <c r="M2715">
        <v>170.24</v>
      </c>
      <c r="N2715" t="s">
        <v>9106</v>
      </c>
      <c r="O2715" t="s">
        <v>9459</v>
      </c>
      <c r="P2715">
        <v>0</v>
      </c>
      <c r="Q2715">
        <v>5.3850305373165194E-2</v>
      </c>
      <c r="R2715">
        <v>2</v>
      </c>
    </row>
    <row r="2716" spans="1:18" x14ac:dyDescent="0.25">
      <c r="A2716" t="s">
        <v>8634</v>
      </c>
      <c r="B2716">
        <v>2018</v>
      </c>
      <c r="C2716">
        <v>6</v>
      </c>
      <c r="D2716">
        <v>18</v>
      </c>
      <c r="E2716" t="s">
        <v>7310</v>
      </c>
      <c r="F2716" s="1" t="s">
        <v>5207</v>
      </c>
      <c r="G2716" s="1" t="s">
        <v>20573</v>
      </c>
      <c r="H2716" s="1" t="s">
        <v>7263</v>
      </c>
      <c r="I2716" t="s">
        <v>20851</v>
      </c>
      <c r="J2716" t="s">
        <v>23</v>
      </c>
      <c r="K2716">
        <v>100</v>
      </c>
      <c r="L2716">
        <v>16372.12</v>
      </c>
      <c r="M2716">
        <v>163.72</v>
      </c>
      <c r="N2716" t="s">
        <v>7263</v>
      </c>
      <c r="O2716" t="s">
        <v>23274</v>
      </c>
      <c r="P2716">
        <v>0</v>
      </c>
      <c r="Q2716">
        <v>0</v>
      </c>
      <c r="R2716">
        <v>2</v>
      </c>
    </row>
    <row r="2717" spans="1:18" x14ac:dyDescent="0.25">
      <c r="A2717" t="s">
        <v>8634</v>
      </c>
      <c r="B2717">
        <v>2018</v>
      </c>
      <c r="C2717">
        <v>6</v>
      </c>
      <c r="D2717">
        <v>18</v>
      </c>
      <c r="E2717" t="s">
        <v>7310</v>
      </c>
      <c r="F2717" s="1" t="s">
        <v>5207</v>
      </c>
      <c r="G2717" s="1" t="s">
        <v>20573</v>
      </c>
      <c r="H2717" s="1" t="s">
        <v>7263</v>
      </c>
      <c r="I2717" t="s">
        <v>20781</v>
      </c>
      <c r="J2717" t="s">
        <v>23</v>
      </c>
      <c r="K2717">
        <v>20</v>
      </c>
      <c r="L2717">
        <v>2590.4699999999998</v>
      </c>
      <c r="M2717">
        <v>129.52000000000001</v>
      </c>
      <c r="N2717" t="s">
        <v>7263</v>
      </c>
      <c r="O2717" t="s">
        <v>23274</v>
      </c>
      <c r="P2717">
        <v>0</v>
      </c>
      <c r="Q2717">
        <v>0</v>
      </c>
      <c r="R2717">
        <v>2</v>
      </c>
    </row>
    <row r="2718" spans="1:18" x14ac:dyDescent="0.25">
      <c r="A2718" t="s">
        <v>869</v>
      </c>
      <c r="B2718">
        <v>2016</v>
      </c>
      <c r="C2718">
        <v>5</v>
      </c>
      <c r="D2718">
        <v>7</v>
      </c>
      <c r="E2718" t="s">
        <v>226</v>
      </c>
      <c r="F2718" s="1" t="s">
        <v>3205</v>
      </c>
      <c r="G2718" s="1" t="s">
        <v>3863</v>
      </c>
      <c r="H2718" s="1" t="s">
        <v>3206</v>
      </c>
      <c r="I2718" t="s">
        <v>19005</v>
      </c>
      <c r="J2718" t="s">
        <v>23</v>
      </c>
      <c r="K2718">
        <v>19790</v>
      </c>
      <c r="L2718">
        <v>615468.93999999994</v>
      </c>
      <c r="M2718">
        <v>31.1</v>
      </c>
      <c r="N2718" t="s">
        <v>9309</v>
      </c>
      <c r="O2718" t="s">
        <v>9451</v>
      </c>
      <c r="P2718">
        <v>6.5364123560168089E-2</v>
      </c>
      <c r="Q2718">
        <v>0</v>
      </c>
      <c r="R2718">
        <v>2</v>
      </c>
    </row>
    <row r="2719" spans="1:18" x14ac:dyDescent="0.25">
      <c r="A2719" t="s">
        <v>869</v>
      </c>
      <c r="B2719">
        <v>2016</v>
      </c>
      <c r="C2719">
        <v>5</v>
      </c>
      <c r="D2719">
        <v>7</v>
      </c>
      <c r="E2719" t="s">
        <v>226</v>
      </c>
      <c r="F2719" s="1" t="s">
        <v>3205</v>
      </c>
      <c r="G2719" s="1" t="s">
        <v>3863</v>
      </c>
      <c r="H2719" s="1" t="s">
        <v>3206</v>
      </c>
      <c r="I2719" t="s">
        <v>19008</v>
      </c>
      <c r="J2719" t="s">
        <v>23</v>
      </c>
      <c r="K2719">
        <v>47980</v>
      </c>
      <c r="L2719">
        <v>1508970.87</v>
      </c>
      <c r="M2719">
        <v>31.45</v>
      </c>
      <c r="N2719" t="s">
        <v>9344</v>
      </c>
      <c r="O2719" t="s">
        <v>9496</v>
      </c>
      <c r="P2719">
        <v>3.9816758144422926E-2</v>
      </c>
      <c r="Q2719">
        <v>0</v>
      </c>
      <c r="R2719">
        <v>2</v>
      </c>
    </row>
    <row r="2720" spans="1:18" x14ac:dyDescent="0.25">
      <c r="A2720" t="s">
        <v>14917</v>
      </c>
      <c r="B2720">
        <v>2019</v>
      </c>
      <c r="C2720">
        <v>7</v>
      </c>
      <c r="D2720">
        <v>4</v>
      </c>
      <c r="E2720" t="s">
        <v>1916</v>
      </c>
      <c r="F2720" s="1" t="s">
        <v>3205</v>
      </c>
      <c r="G2720" s="1" t="s">
        <v>3863</v>
      </c>
      <c r="H2720" s="1" t="s">
        <v>3206</v>
      </c>
      <c r="I2720" t="s">
        <v>19260</v>
      </c>
      <c r="J2720" t="s">
        <v>23</v>
      </c>
      <c r="K2720">
        <v>19975</v>
      </c>
      <c r="L2720">
        <v>1008737.42</v>
      </c>
      <c r="M2720">
        <v>50.5</v>
      </c>
      <c r="N2720" t="s">
        <v>9340</v>
      </c>
      <c r="O2720" t="s">
        <v>9482</v>
      </c>
      <c r="P2720">
        <v>8.0867377033553248E-2</v>
      </c>
      <c r="Q2720">
        <v>0</v>
      </c>
      <c r="R2720">
        <v>3</v>
      </c>
    </row>
    <row r="2721" spans="1:18" x14ac:dyDescent="0.25">
      <c r="A2721" t="s">
        <v>8782</v>
      </c>
      <c r="B2721">
        <v>2018</v>
      </c>
      <c r="C2721">
        <v>11</v>
      </c>
      <c r="D2721">
        <v>16</v>
      </c>
      <c r="E2721" t="s">
        <v>7310</v>
      </c>
      <c r="F2721" s="1" t="s">
        <v>5207</v>
      </c>
      <c r="G2721" s="1" t="s">
        <v>20573</v>
      </c>
      <c r="H2721" s="1" t="s">
        <v>3200</v>
      </c>
      <c r="I2721" t="s">
        <v>20591</v>
      </c>
      <c r="J2721" t="s">
        <v>23</v>
      </c>
      <c r="K2721">
        <v>1</v>
      </c>
      <c r="L2721">
        <v>187.26</v>
      </c>
      <c r="M2721">
        <v>187.26</v>
      </c>
      <c r="N2721" t="s">
        <v>7263</v>
      </c>
      <c r="O2721" t="s">
        <v>23192</v>
      </c>
      <c r="P2721">
        <v>0</v>
      </c>
      <c r="Q2721">
        <v>0</v>
      </c>
      <c r="R2721">
        <v>4</v>
      </c>
    </row>
    <row r="2722" spans="1:18" x14ac:dyDescent="0.25">
      <c r="A2722" t="s">
        <v>8782</v>
      </c>
      <c r="B2722">
        <v>2018</v>
      </c>
      <c r="C2722">
        <v>11</v>
      </c>
      <c r="D2722">
        <v>16</v>
      </c>
      <c r="E2722" t="s">
        <v>7310</v>
      </c>
      <c r="F2722" s="1" t="s">
        <v>5207</v>
      </c>
      <c r="G2722" s="1" t="s">
        <v>20573</v>
      </c>
      <c r="H2722" s="1" t="s">
        <v>3200</v>
      </c>
      <c r="I2722" t="s">
        <v>20796</v>
      </c>
      <c r="J2722" t="s">
        <v>23</v>
      </c>
      <c r="K2722">
        <v>3</v>
      </c>
      <c r="L2722">
        <v>423.3</v>
      </c>
      <c r="M2722">
        <v>141.1</v>
      </c>
      <c r="N2722" t="s">
        <v>7263</v>
      </c>
      <c r="O2722" t="s">
        <v>23192</v>
      </c>
      <c r="P2722">
        <v>0</v>
      </c>
      <c r="Q2722">
        <v>0</v>
      </c>
      <c r="R2722">
        <v>4</v>
      </c>
    </row>
    <row r="2723" spans="1:18" x14ac:dyDescent="0.25">
      <c r="A2723" t="s">
        <v>8782</v>
      </c>
      <c r="B2723">
        <v>2018</v>
      </c>
      <c r="C2723">
        <v>11</v>
      </c>
      <c r="D2723">
        <v>16</v>
      </c>
      <c r="E2723" t="s">
        <v>7310</v>
      </c>
      <c r="F2723" s="1" t="s">
        <v>5207</v>
      </c>
      <c r="G2723" s="1" t="s">
        <v>20573</v>
      </c>
      <c r="H2723" s="1" t="s">
        <v>3200</v>
      </c>
      <c r="I2723" t="s">
        <v>20866</v>
      </c>
      <c r="J2723" t="s">
        <v>23</v>
      </c>
      <c r="K2723">
        <v>7</v>
      </c>
      <c r="L2723">
        <v>1239.94</v>
      </c>
      <c r="M2723">
        <v>177.13</v>
      </c>
      <c r="N2723" t="s">
        <v>7263</v>
      </c>
      <c r="O2723" t="s">
        <v>23192</v>
      </c>
      <c r="P2723">
        <v>0</v>
      </c>
      <c r="Q2723">
        <v>0</v>
      </c>
      <c r="R2723">
        <v>4</v>
      </c>
    </row>
    <row r="2724" spans="1:18" x14ac:dyDescent="0.25">
      <c r="A2724" t="s">
        <v>8782</v>
      </c>
      <c r="B2724">
        <v>2018</v>
      </c>
      <c r="C2724">
        <v>11</v>
      </c>
      <c r="D2724">
        <v>16</v>
      </c>
      <c r="E2724" t="s">
        <v>7310</v>
      </c>
      <c r="F2724" s="1" t="s">
        <v>9480</v>
      </c>
      <c r="G2724" s="1" t="s">
        <v>9480</v>
      </c>
      <c r="H2724" s="1" t="s">
        <v>9480</v>
      </c>
      <c r="I2724" t="s">
        <v>15736</v>
      </c>
      <c r="J2724" t="s">
        <v>23</v>
      </c>
      <c r="K2724">
        <v>10</v>
      </c>
      <c r="L2724">
        <v>1998.46</v>
      </c>
      <c r="M2724">
        <v>199.85</v>
      </c>
      <c r="N2724" t="e">
        <v>#N/A</v>
      </c>
      <c r="O2724" t="e">
        <v>#N/A</v>
      </c>
      <c r="P2724">
        <v>0</v>
      </c>
      <c r="Q2724">
        <v>0</v>
      </c>
      <c r="R2724">
        <v>4</v>
      </c>
    </row>
    <row r="2725" spans="1:18" x14ac:dyDescent="0.25">
      <c r="A2725" t="s">
        <v>8782</v>
      </c>
      <c r="B2725">
        <v>2018</v>
      </c>
      <c r="C2725">
        <v>11</v>
      </c>
      <c r="D2725">
        <v>16</v>
      </c>
      <c r="E2725" t="s">
        <v>7310</v>
      </c>
      <c r="F2725" s="1" t="s">
        <v>5207</v>
      </c>
      <c r="G2725" s="1" t="s">
        <v>21008</v>
      </c>
      <c r="H2725" s="1" t="s">
        <v>3200</v>
      </c>
      <c r="I2725" t="s">
        <v>7027</v>
      </c>
      <c r="J2725" t="s">
        <v>23</v>
      </c>
      <c r="K2725">
        <v>50</v>
      </c>
      <c r="L2725">
        <v>6740.21</v>
      </c>
      <c r="M2725">
        <v>134.80000000000001</v>
      </c>
      <c r="N2725" t="s">
        <v>9365</v>
      </c>
      <c r="O2725" t="s">
        <v>10076</v>
      </c>
      <c r="P2725">
        <v>0</v>
      </c>
      <c r="Q2725">
        <v>0</v>
      </c>
      <c r="R2725">
        <v>4</v>
      </c>
    </row>
    <row r="2726" spans="1:18" x14ac:dyDescent="0.25">
      <c r="A2726" t="s">
        <v>8782</v>
      </c>
      <c r="B2726">
        <v>2018</v>
      </c>
      <c r="C2726">
        <v>11</v>
      </c>
      <c r="D2726">
        <v>16</v>
      </c>
      <c r="E2726" t="s">
        <v>7310</v>
      </c>
      <c r="F2726" s="1" t="s">
        <v>5207</v>
      </c>
      <c r="G2726" s="1" t="s">
        <v>21008</v>
      </c>
      <c r="H2726" s="1" t="s">
        <v>3200</v>
      </c>
      <c r="I2726" t="s">
        <v>7028</v>
      </c>
      <c r="J2726" t="s">
        <v>23</v>
      </c>
      <c r="K2726">
        <v>3</v>
      </c>
      <c r="L2726">
        <v>533.76</v>
      </c>
      <c r="M2726">
        <v>177.92</v>
      </c>
      <c r="N2726" t="s">
        <v>9365</v>
      </c>
      <c r="O2726" t="s">
        <v>10076</v>
      </c>
      <c r="P2726">
        <v>0</v>
      </c>
      <c r="Q2726">
        <v>0</v>
      </c>
      <c r="R2726">
        <v>4</v>
      </c>
    </row>
    <row r="2727" spans="1:18" x14ac:dyDescent="0.25">
      <c r="A2727" t="s">
        <v>8782</v>
      </c>
      <c r="B2727">
        <v>2018</v>
      </c>
      <c r="C2727">
        <v>11</v>
      </c>
      <c r="D2727">
        <v>16</v>
      </c>
      <c r="E2727" t="s">
        <v>7310</v>
      </c>
      <c r="F2727" s="1" t="s">
        <v>5207</v>
      </c>
      <c r="G2727" s="1" t="s">
        <v>20573</v>
      </c>
      <c r="H2727" s="1" t="s">
        <v>3200</v>
      </c>
      <c r="I2727" t="s">
        <v>20835</v>
      </c>
      <c r="J2727" t="s">
        <v>23</v>
      </c>
      <c r="K2727">
        <v>28</v>
      </c>
      <c r="L2727">
        <v>4959.74</v>
      </c>
      <c r="M2727">
        <v>177.13</v>
      </c>
      <c r="N2727" t="s">
        <v>9062</v>
      </c>
      <c r="O2727" t="s">
        <v>10077</v>
      </c>
      <c r="P2727">
        <v>0</v>
      </c>
      <c r="Q2727">
        <v>0</v>
      </c>
      <c r="R2727">
        <v>4</v>
      </c>
    </row>
    <row r="2728" spans="1:18" x14ac:dyDescent="0.25">
      <c r="A2728" t="s">
        <v>8782</v>
      </c>
      <c r="B2728">
        <v>2018</v>
      </c>
      <c r="C2728">
        <v>11</v>
      </c>
      <c r="D2728">
        <v>16</v>
      </c>
      <c r="E2728" t="s">
        <v>7310</v>
      </c>
      <c r="F2728" s="1" t="s">
        <v>5207</v>
      </c>
      <c r="G2728" s="1" t="s">
        <v>20931</v>
      </c>
      <c r="H2728" s="1" t="s">
        <v>3200</v>
      </c>
      <c r="I2728" t="s">
        <v>20960</v>
      </c>
      <c r="J2728" t="s">
        <v>23</v>
      </c>
      <c r="K2728">
        <v>4</v>
      </c>
      <c r="L2728">
        <v>749.03</v>
      </c>
      <c r="M2728">
        <v>187.26</v>
      </c>
      <c r="N2728" t="s">
        <v>9106</v>
      </c>
      <c r="O2728" t="s">
        <v>9457</v>
      </c>
      <c r="P2728">
        <v>0</v>
      </c>
      <c r="Q2728">
        <v>5.7969928101551112E-2</v>
      </c>
      <c r="R2728">
        <v>4</v>
      </c>
    </row>
    <row r="2729" spans="1:18" x14ac:dyDescent="0.25">
      <c r="A2729" t="s">
        <v>8782</v>
      </c>
      <c r="B2729">
        <v>2018</v>
      </c>
      <c r="C2729">
        <v>11</v>
      </c>
      <c r="D2729">
        <v>16</v>
      </c>
      <c r="E2729" t="s">
        <v>7310</v>
      </c>
      <c r="F2729" s="1" t="s">
        <v>5207</v>
      </c>
      <c r="G2729" s="1" t="s">
        <v>20931</v>
      </c>
      <c r="H2729" s="1" t="s">
        <v>3200</v>
      </c>
      <c r="I2729" t="s">
        <v>20970</v>
      </c>
      <c r="J2729" t="s">
        <v>23</v>
      </c>
      <c r="K2729">
        <v>200</v>
      </c>
      <c r="L2729">
        <v>37336.04</v>
      </c>
      <c r="M2729">
        <v>186.68</v>
      </c>
      <c r="N2729" t="s">
        <v>9108</v>
      </c>
      <c r="O2729" t="s">
        <v>9833</v>
      </c>
      <c r="P2729">
        <v>0</v>
      </c>
      <c r="Q2729">
        <v>0</v>
      </c>
      <c r="R2729">
        <v>4</v>
      </c>
    </row>
    <row r="2730" spans="1:18" x14ac:dyDescent="0.25">
      <c r="A2730" t="s">
        <v>8782</v>
      </c>
      <c r="B2730">
        <v>2018</v>
      </c>
      <c r="C2730">
        <v>11</v>
      </c>
      <c r="D2730">
        <v>16</v>
      </c>
      <c r="E2730" t="s">
        <v>7310</v>
      </c>
      <c r="F2730" s="1" t="s">
        <v>5207</v>
      </c>
      <c r="G2730" s="1" t="s">
        <v>20931</v>
      </c>
      <c r="H2730" s="1" t="s">
        <v>3200</v>
      </c>
      <c r="I2730" t="s">
        <v>20983</v>
      </c>
      <c r="J2730" t="s">
        <v>23</v>
      </c>
      <c r="K2730">
        <v>33</v>
      </c>
      <c r="L2730">
        <v>6283.34</v>
      </c>
      <c r="M2730">
        <v>190.4</v>
      </c>
      <c r="N2730" t="s">
        <v>9110</v>
      </c>
      <c r="O2730" t="s">
        <v>10080</v>
      </c>
      <c r="P2730">
        <v>0</v>
      </c>
      <c r="Q2730">
        <v>0</v>
      </c>
      <c r="R2730">
        <v>4</v>
      </c>
    </row>
    <row r="2731" spans="1:18" x14ac:dyDescent="0.25">
      <c r="A2731" t="s">
        <v>8782</v>
      </c>
      <c r="B2731">
        <v>2018</v>
      </c>
      <c r="C2731">
        <v>11</v>
      </c>
      <c r="D2731">
        <v>16</v>
      </c>
      <c r="E2731" t="s">
        <v>7310</v>
      </c>
      <c r="F2731" s="1" t="s">
        <v>5207</v>
      </c>
      <c r="G2731" s="1" t="s">
        <v>20573</v>
      </c>
      <c r="H2731" s="1" t="s">
        <v>3200</v>
      </c>
      <c r="I2731" t="s">
        <v>20863</v>
      </c>
      <c r="J2731" t="s">
        <v>23</v>
      </c>
      <c r="K2731">
        <v>30</v>
      </c>
      <c r="L2731">
        <v>5314.01</v>
      </c>
      <c r="M2731">
        <v>177.13</v>
      </c>
      <c r="N2731" t="s">
        <v>7263</v>
      </c>
      <c r="O2731" t="s">
        <v>23192</v>
      </c>
      <c r="P2731">
        <v>0</v>
      </c>
      <c r="Q2731">
        <v>0</v>
      </c>
      <c r="R2731">
        <v>4</v>
      </c>
    </row>
    <row r="2732" spans="1:18" x14ac:dyDescent="0.25">
      <c r="A2732" t="s">
        <v>8782</v>
      </c>
      <c r="B2732">
        <v>2018</v>
      </c>
      <c r="C2732">
        <v>11</v>
      </c>
      <c r="D2732">
        <v>16</v>
      </c>
      <c r="E2732" t="s">
        <v>7310</v>
      </c>
      <c r="F2732" s="1" t="s">
        <v>5207</v>
      </c>
      <c r="G2732" s="1" t="s">
        <v>20573</v>
      </c>
      <c r="H2732" s="1" t="s">
        <v>3200</v>
      </c>
      <c r="I2732" t="s">
        <v>20786</v>
      </c>
      <c r="J2732" t="s">
        <v>23</v>
      </c>
      <c r="K2732">
        <v>42</v>
      </c>
      <c r="L2732">
        <v>7080.52</v>
      </c>
      <c r="M2732">
        <v>168.58</v>
      </c>
      <c r="N2732" t="s">
        <v>7263</v>
      </c>
      <c r="O2732" t="s">
        <v>23192</v>
      </c>
      <c r="P2732">
        <v>0</v>
      </c>
      <c r="Q2732">
        <v>0</v>
      </c>
      <c r="R2732">
        <v>4</v>
      </c>
    </row>
    <row r="2733" spans="1:18" x14ac:dyDescent="0.25">
      <c r="A2733" t="s">
        <v>8782</v>
      </c>
      <c r="B2733">
        <v>2018</v>
      </c>
      <c r="C2733">
        <v>11</v>
      </c>
      <c r="D2733">
        <v>16</v>
      </c>
      <c r="E2733" t="s">
        <v>7310</v>
      </c>
      <c r="F2733" s="1" t="s">
        <v>5207</v>
      </c>
      <c r="G2733" s="1" t="s">
        <v>20573</v>
      </c>
      <c r="H2733" s="1" t="s">
        <v>3200</v>
      </c>
      <c r="I2733" t="s">
        <v>20793</v>
      </c>
      <c r="J2733" t="s">
        <v>23</v>
      </c>
      <c r="K2733">
        <v>48</v>
      </c>
      <c r="L2733">
        <v>6772.73</v>
      </c>
      <c r="M2733">
        <v>141.1</v>
      </c>
      <c r="N2733" t="s">
        <v>7263</v>
      </c>
      <c r="O2733" t="s">
        <v>23192</v>
      </c>
      <c r="P2733">
        <v>0</v>
      </c>
      <c r="Q2733">
        <v>0</v>
      </c>
      <c r="R2733">
        <v>4</v>
      </c>
    </row>
    <row r="2734" spans="1:18" x14ac:dyDescent="0.25">
      <c r="A2734" t="s">
        <v>16226</v>
      </c>
      <c r="B2734">
        <v>2019</v>
      </c>
      <c r="C2734">
        <v>11</v>
      </c>
      <c r="D2734">
        <v>16</v>
      </c>
      <c r="E2734" t="s">
        <v>21</v>
      </c>
      <c r="F2734" s="1" t="s">
        <v>3205</v>
      </c>
      <c r="G2734" s="1" t="s">
        <v>3967</v>
      </c>
      <c r="H2734" s="1" t="s">
        <v>7263</v>
      </c>
      <c r="I2734" t="s">
        <v>18604</v>
      </c>
      <c r="J2734" t="s">
        <v>23</v>
      </c>
      <c r="K2734">
        <v>16495</v>
      </c>
      <c r="L2734">
        <v>1284960.56</v>
      </c>
      <c r="M2734">
        <v>77.900000000000006</v>
      </c>
      <c r="N2734" t="s">
        <v>9277</v>
      </c>
      <c r="O2734" t="s">
        <v>23286</v>
      </c>
      <c r="P2734">
        <v>0</v>
      </c>
      <c r="Q2734">
        <v>0</v>
      </c>
      <c r="R2734">
        <v>4</v>
      </c>
    </row>
    <row r="2735" spans="1:18" x14ac:dyDescent="0.25">
      <c r="A2735" t="s">
        <v>2905</v>
      </c>
      <c r="B2735">
        <v>2018</v>
      </c>
      <c r="C2735">
        <v>10</v>
      </c>
      <c r="D2735">
        <v>11</v>
      </c>
      <c r="E2735" t="s">
        <v>643</v>
      </c>
      <c r="F2735" s="1" t="s">
        <v>3205</v>
      </c>
      <c r="G2735" s="1" t="s">
        <v>3384</v>
      </c>
      <c r="H2735" s="1" t="s">
        <v>3206</v>
      </c>
      <c r="I2735" t="s">
        <v>17066</v>
      </c>
      <c r="J2735" t="s">
        <v>23</v>
      </c>
      <c r="K2735">
        <v>10055</v>
      </c>
      <c r="L2735">
        <v>463404.79</v>
      </c>
      <c r="M2735">
        <v>46.09</v>
      </c>
      <c r="N2735" t="s">
        <v>160</v>
      </c>
      <c r="O2735" t="s">
        <v>9452</v>
      </c>
      <c r="P2735">
        <v>0.10110188471641929</v>
      </c>
      <c r="Q2735">
        <v>0</v>
      </c>
      <c r="R2735">
        <v>4</v>
      </c>
    </row>
    <row r="2736" spans="1:18" x14ac:dyDescent="0.25">
      <c r="A2736" t="s">
        <v>16509</v>
      </c>
      <c r="B2736">
        <v>2018</v>
      </c>
      <c r="C2736">
        <v>8</v>
      </c>
      <c r="D2736">
        <v>16</v>
      </c>
      <c r="E2736" t="s">
        <v>16454</v>
      </c>
      <c r="F2736" s="1" t="s">
        <v>9480</v>
      </c>
      <c r="G2736" s="1" t="s">
        <v>9480</v>
      </c>
      <c r="H2736" s="1" t="s">
        <v>9480</v>
      </c>
      <c r="I2736" t="s">
        <v>16439</v>
      </c>
      <c r="J2736" t="s">
        <v>23</v>
      </c>
      <c r="K2736">
        <v>750</v>
      </c>
      <c r="L2736">
        <v>80250</v>
      </c>
      <c r="M2736">
        <v>107</v>
      </c>
      <c r="N2736" t="e">
        <v>#N/A</v>
      </c>
      <c r="O2736" t="e">
        <v>#N/A</v>
      </c>
      <c r="P2736">
        <v>0</v>
      </c>
      <c r="Q2736">
        <v>0</v>
      </c>
      <c r="R2736">
        <v>3</v>
      </c>
    </row>
    <row r="2737" spans="1:18" x14ac:dyDescent="0.25">
      <c r="A2737" t="s">
        <v>7937</v>
      </c>
      <c r="B2737">
        <v>2017</v>
      </c>
      <c r="C2737">
        <v>3</v>
      </c>
      <c r="D2737">
        <v>10</v>
      </c>
      <c r="E2737" t="s">
        <v>7304</v>
      </c>
      <c r="F2737" s="1" t="s">
        <v>5207</v>
      </c>
      <c r="G2737" s="1" t="s">
        <v>6745</v>
      </c>
      <c r="H2737" s="1" t="s">
        <v>7263</v>
      </c>
      <c r="I2737" t="s">
        <v>7178</v>
      </c>
      <c r="J2737" t="s">
        <v>38</v>
      </c>
      <c r="K2737">
        <v>150</v>
      </c>
      <c r="L2737">
        <v>15415.25</v>
      </c>
      <c r="M2737">
        <v>102.77</v>
      </c>
      <c r="N2737" t="s">
        <v>7178</v>
      </c>
      <c r="O2737" t="s">
        <v>9945</v>
      </c>
      <c r="P2737">
        <v>0</v>
      </c>
      <c r="Q2737">
        <v>0</v>
      </c>
      <c r="R2737">
        <v>1</v>
      </c>
    </row>
    <row r="2738" spans="1:18" x14ac:dyDescent="0.25">
      <c r="A2738" t="s">
        <v>7937</v>
      </c>
      <c r="B2738">
        <v>2017</v>
      </c>
      <c r="C2738">
        <v>3</v>
      </c>
      <c r="D2738">
        <v>10</v>
      </c>
      <c r="E2738" t="s">
        <v>7304</v>
      </c>
      <c r="F2738" s="1" t="s">
        <v>5207</v>
      </c>
      <c r="G2738" s="1" t="s">
        <v>21008</v>
      </c>
      <c r="H2738" s="1" t="s">
        <v>7263</v>
      </c>
      <c r="I2738" t="s">
        <v>7023</v>
      </c>
      <c r="J2738" t="s">
        <v>23</v>
      </c>
      <c r="K2738">
        <v>50</v>
      </c>
      <c r="L2738">
        <v>5773.5</v>
      </c>
      <c r="M2738">
        <v>115.47</v>
      </c>
      <c r="N2738" t="s">
        <v>9365</v>
      </c>
      <c r="O2738" t="s">
        <v>9774</v>
      </c>
      <c r="P2738">
        <v>0</v>
      </c>
      <c r="Q2738">
        <v>0</v>
      </c>
      <c r="R2738">
        <v>1</v>
      </c>
    </row>
    <row r="2739" spans="1:18" x14ac:dyDescent="0.25">
      <c r="A2739" t="s">
        <v>8548</v>
      </c>
      <c r="B2739">
        <v>2018</v>
      </c>
      <c r="C2739">
        <v>5</v>
      </c>
      <c r="D2739">
        <v>11</v>
      </c>
      <c r="E2739" t="s">
        <v>8070</v>
      </c>
      <c r="F2739" s="1" t="s">
        <v>5207</v>
      </c>
      <c r="G2739" s="1" t="s">
        <v>6745</v>
      </c>
      <c r="H2739" s="1" t="s">
        <v>7263</v>
      </c>
      <c r="I2739" t="s">
        <v>7228</v>
      </c>
      <c r="J2739" t="s">
        <v>38</v>
      </c>
      <c r="K2739">
        <v>200</v>
      </c>
      <c r="L2739">
        <v>134400</v>
      </c>
      <c r="M2739">
        <v>672</v>
      </c>
      <c r="N2739" t="s">
        <v>8939</v>
      </c>
      <c r="O2739" t="s">
        <v>9462</v>
      </c>
      <c r="P2739">
        <v>0</v>
      </c>
      <c r="Q2739">
        <v>4.5837736391081546E-2</v>
      </c>
      <c r="R2739">
        <v>2</v>
      </c>
    </row>
    <row r="2740" spans="1:18" x14ac:dyDescent="0.25">
      <c r="A2740" t="s">
        <v>1960</v>
      </c>
      <c r="B2740">
        <v>2017</v>
      </c>
      <c r="C2740">
        <v>11</v>
      </c>
      <c r="D2740">
        <v>2</v>
      </c>
      <c r="E2740" t="s">
        <v>1515</v>
      </c>
      <c r="F2740" s="1" t="s">
        <v>3205</v>
      </c>
      <c r="G2740" s="1" t="s">
        <v>18746</v>
      </c>
      <c r="H2740" s="1" t="s">
        <v>3204</v>
      </c>
      <c r="I2740" t="s">
        <v>18913</v>
      </c>
      <c r="J2740" t="s">
        <v>23</v>
      </c>
      <c r="K2740">
        <v>1442</v>
      </c>
      <c r="L2740">
        <v>66332</v>
      </c>
      <c r="M2740">
        <v>46</v>
      </c>
      <c r="N2740" t="s">
        <v>22026</v>
      </c>
      <c r="O2740" t="s">
        <v>23321</v>
      </c>
      <c r="P2740">
        <v>0</v>
      </c>
      <c r="Q2740">
        <v>0</v>
      </c>
      <c r="R2740">
        <v>4</v>
      </c>
    </row>
    <row r="2741" spans="1:18" x14ac:dyDescent="0.25">
      <c r="A2741" t="s">
        <v>1960</v>
      </c>
      <c r="B2741">
        <v>2017</v>
      </c>
      <c r="C2741">
        <v>11</v>
      </c>
      <c r="D2741">
        <v>2</v>
      </c>
      <c r="E2741" t="s">
        <v>1515</v>
      </c>
      <c r="F2741" s="1" t="s">
        <v>3205</v>
      </c>
      <c r="G2741" s="1" t="s">
        <v>18746</v>
      </c>
      <c r="H2741" s="1" t="s">
        <v>3204</v>
      </c>
      <c r="I2741" t="s">
        <v>18813</v>
      </c>
      <c r="J2741" t="s">
        <v>23</v>
      </c>
      <c r="K2741">
        <v>600</v>
      </c>
      <c r="L2741">
        <v>27600</v>
      </c>
      <c r="M2741">
        <v>46</v>
      </c>
      <c r="N2741" t="s">
        <v>22020</v>
      </c>
      <c r="O2741" t="s">
        <v>23331</v>
      </c>
      <c r="P2741">
        <v>0</v>
      </c>
      <c r="Q2741">
        <v>0</v>
      </c>
      <c r="R2741">
        <v>4</v>
      </c>
    </row>
    <row r="2742" spans="1:18" x14ac:dyDescent="0.25">
      <c r="A2742" t="s">
        <v>15533</v>
      </c>
      <c r="B2742">
        <v>2019</v>
      </c>
      <c r="C2742">
        <v>9</v>
      </c>
      <c r="D2742">
        <v>11</v>
      </c>
      <c r="E2742" t="s">
        <v>226</v>
      </c>
      <c r="F2742" s="1" t="s">
        <v>3205</v>
      </c>
      <c r="G2742" s="1" t="s">
        <v>3863</v>
      </c>
      <c r="H2742" s="1" t="s">
        <v>3206</v>
      </c>
      <c r="I2742" t="s">
        <v>19206</v>
      </c>
      <c r="J2742" t="s">
        <v>23</v>
      </c>
      <c r="K2742">
        <v>8370</v>
      </c>
      <c r="L2742">
        <v>380835</v>
      </c>
      <c r="M2742">
        <v>45.5</v>
      </c>
      <c r="N2742" t="s">
        <v>9305</v>
      </c>
      <c r="O2742" t="s">
        <v>9530</v>
      </c>
      <c r="P2742">
        <v>3.1450189480311259E-2</v>
      </c>
      <c r="Q2742">
        <v>0</v>
      </c>
      <c r="R2742">
        <v>3</v>
      </c>
    </row>
    <row r="2743" spans="1:18" x14ac:dyDescent="0.25">
      <c r="A2743" t="s">
        <v>15533</v>
      </c>
      <c r="B2743">
        <v>2019</v>
      </c>
      <c r="C2743">
        <v>9</v>
      </c>
      <c r="D2743">
        <v>11</v>
      </c>
      <c r="E2743" t="s">
        <v>226</v>
      </c>
      <c r="F2743" s="1" t="s">
        <v>3205</v>
      </c>
      <c r="G2743" s="1" t="s">
        <v>3863</v>
      </c>
      <c r="H2743" s="1" t="s">
        <v>3206</v>
      </c>
      <c r="I2743" t="s">
        <v>19207</v>
      </c>
      <c r="J2743" t="s">
        <v>23</v>
      </c>
      <c r="K2743">
        <v>12680</v>
      </c>
      <c r="L2743">
        <v>576940</v>
      </c>
      <c r="M2743">
        <v>45.5</v>
      </c>
      <c r="N2743" t="s">
        <v>9331</v>
      </c>
      <c r="O2743" t="s">
        <v>9540</v>
      </c>
      <c r="P2743">
        <v>4.2454374665687751E-2</v>
      </c>
      <c r="Q2743">
        <v>0</v>
      </c>
      <c r="R2743">
        <v>3</v>
      </c>
    </row>
    <row r="2744" spans="1:18" x14ac:dyDescent="0.25">
      <c r="A2744" t="s">
        <v>16228</v>
      </c>
      <c r="B2744">
        <v>2019</v>
      </c>
      <c r="C2744">
        <v>12</v>
      </c>
      <c r="D2744">
        <v>2</v>
      </c>
      <c r="E2744" t="s">
        <v>7310</v>
      </c>
      <c r="F2744" s="1" t="s">
        <v>5207</v>
      </c>
      <c r="G2744" s="1" t="s">
        <v>20573</v>
      </c>
      <c r="H2744" s="1" t="s">
        <v>3200</v>
      </c>
      <c r="I2744" t="s">
        <v>20617</v>
      </c>
      <c r="J2744" t="s">
        <v>23</v>
      </c>
      <c r="K2744">
        <v>1000</v>
      </c>
      <c r="L2744">
        <v>150000</v>
      </c>
      <c r="M2744">
        <v>150</v>
      </c>
      <c r="N2744" t="s">
        <v>7263</v>
      </c>
      <c r="O2744" t="s">
        <v>23192</v>
      </c>
      <c r="P2744">
        <v>0</v>
      </c>
      <c r="Q2744">
        <v>0</v>
      </c>
      <c r="R2744">
        <v>4</v>
      </c>
    </row>
    <row r="2745" spans="1:18" x14ac:dyDescent="0.25">
      <c r="A2745" t="s">
        <v>1933</v>
      </c>
      <c r="B2745">
        <v>2017</v>
      </c>
      <c r="C2745">
        <v>10</v>
      </c>
      <c r="D2745">
        <v>24</v>
      </c>
      <c r="E2745" t="s">
        <v>226</v>
      </c>
      <c r="F2745" s="1" t="s">
        <v>3205</v>
      </c>
      <c r="G2745" s="1" t="s">
        <v>3863</v>
      </c>
      <c r="H2745" s="1" t="s">
        <v>3206</v>
      </c>
      <c r="I2745" t="s">
        <v>19140</v>
      </c>
      <c r="J2745" t="s">
        <v>23</v>
      </c>
      <c r="K2745">
        <v>66455</v>
      </c>
      <c r="L2745">
        <v>2960570.42</v>
      </c>
      <c r="M2745">
        <v>44.55</v>
      </c>
      <c r="N2745" t="s">
        <v>9306</v>
      </c>
      <c r="O2745" t="s">
        <v>9701</v>
      </c>
      <c r="P2745">
        <v>0</v>
      </c>
      <c r="Q2745">
        <v>0</v>
      </c>
      <c r="R2745">
        <v>4</v>
      </c>
    </row>
    <row r="2746" spans="1:18" x14ac:dyDescent="0.25">
      <c r="A2746" t="s">
        <v>7547</v>
      </c>
      <c r="B2746">
        <v>2016</v>
      </c>
      <c r="C2746">
        <v>5</v>
      </c>
      <c r="D2746">
        <v>4</v>
      </c>
      <c r="E2746" t="s">
        <v>7368</v>
      </c>
      <c r="F2746" s="1" t="s">
        <v>5207</v>
      </c>
      <c r="G2746" s="1" t="s">
        <v>6745</v>
      </c>
      <c r="H2746" s="1" t="s">
        <v>7263</v>
      </c>
      <c r="I2746" t="s">
        <v>7216</v>
      </c>
      <c r="J2746" t="s">
        <v>38</v>
      </c>
      <c r="K2746">
        <v>241</v>
      </c>
      <c r="L2746">
        <v>284380</v>
      </c>
      <c r="M2746">
        <v>1180</v>
      </c>
      <c r="N2746" t="s">
        <v>7216</v>
      </c>
      <c r="O2746" t="s">
        <v>9933</v>
      </c>
      <c r="P2746">
        <v>0</v>
      </c>
      <c r="Q2746">
        <v>0</v>
      </c>
      <c r="R2746">
        <v>2</v>
      </c>
    </row>
    <row r="2747" spans="1:18" x14ac:dyDescent="0.25">
      <c r="A2747" t="s">
        <v>10756</v>
      </c>
      <c r="B2747">
        <v>2019</v>
      </c>
      <c r="C2747">
        <v>4</v>
      </c>
      <c r="D2747">
        <v>17</v>
      </c>
      <c r="E2747" t="s">
        <v>8095</v>
      </c>
      <c r="F2747" s="1" t="s">
        <v>5207</v>
      </c>
      <c r="G2747" s="1" t="s">
        <v>20931</v>
      </c>
      <c r="H2747" s="1" t="s">
        <v>3200</v>
      </c>
      <c r="I2747" t="s">
        <v>20977</v>
      </c>
      <c r="J2747" t="s">
        <v>23</v>
      </c>
      <c r="K2747">
        <v>520</v>
      </c>
      <c r="L2747">
        <v>75129.600000000006</v>
      </c>
      <c r="M2747">
        <v>144.47999999999999</v>
      </c>
      <c r="N2747" t="s">
        <v>7263</v>
      </c>
      <c r="O2747" t="s">
        <v>23192</v>
      </c>
      <c r="P2747">
        <v>0</v>
      </c>
      <c r="Q2747">
        <v>0</v>
      </c>
      <c r="R2747">
        <v>2</v>
      </c>
    </row>
    <row r="2748" spans="1:18" x14ac:dyDescent="0.25">
      <c r="A2748" t="s">
        <v>10756</v>
      </c>
      <c r="B2748">
        <v>2019</v>
      </c>
      <c r="C2748">
        <v>4</v>
      </c>
      <c r="D2748">
        <v>17</v>
      </c>
      <c r="E2748" t="s">
        <v>8095</v>
      </c>
      <c r="F2748" s="1" t="s">
        <v>5207</v>
      </c>
      <c r="G2748" s="1" t="s">
        <v>20931</v>
      </c>
      <c r="H2748" s="1" t="s">
        <v>3200</v>
      </c>
      <c r="I2748" t="s">
        <v>20983</v>
      </c>
      <c r="J2748" t="s">
        <v>23</v>
      </c>
      <c r="K2748">
        <v>460</v>
      </c>
      <c r="L2748">
        <v>69000</v>
      </c>
      <c r="M2748">
        <v>150</v>
      </c>
      <c r="N2748" t="s">
        <v>9110</v>
      </c>
      <c r="O2748" t="s">
        <v>10080</v>
      </c>
      <c r="P2748">
        <v>0</v>
      </c>
      <c r="Q2748">
        <v>0</v>
      </c>
      <c r="R2748">
        <v>2</v>
      </c>
    </row>
    <row r="2749" spans="1:18" x14ac:dyDescent="0.25">
      <c r="A2749" t="s">
        <v>7269</v>
      </c>
      <c r="B2749">
        <v>2019</v>
      </c>
      <c r="C2749">
        <v>1</v>
      </c>
      <c r="D2749">
        <v>11</v>
      </c>
      <c r="E2749" t="s">
        <v>21</v>
      </c>
      <c r="F2749" s="1" t="s">
        <v>3205</v>
      </c>
      <c r="G2749" s="1" t="s">
        <v>3967</v>
      </c>
      <c r="H2749" s="1" t="s">
        <v>3206</v>
      </c>
      <c r="I2749" t="s">
        <v>18632</v>
      </c>
      <c r="J2749" t="s">
        <v>23</v>
      </c>
      <c r="K2749">
        <v>1897</v>
      </c>
      <c r="L2749">
        <v>166871.71</v>
      </c>
      <c r="M2749">
        <v>87.97</v>
      </c>
      <c r="N2749" t="s">
        <v>9260</v>
      </c>
      <c r="O2749" t="s">
        <v>9500</v>
      </c>
      <c r="P2749">
        <v>0</v>
      </c>
      <c r="Q2749">
        <v>0</v>
      </c>
      <c r="R2749">
        <v>1</v>
      </c>
    </row>
    <row r="2750" spans="1:18" x14ac:dyDescent="0.25">
      <c r="A2750" t="s">
        <v>7269</v>
      </c>
      <c r="B2750">
        <v>2019</v>
      </c>
      <c r="C2750">
        <v>1</v>
      </c>
      <c r="D2750">
        <v>11</v>
      </c>
      <c r="E2750" t="s">
        <v>21</v>
      </c>
      <c r="F2750" s="1" t="s">
        <v>3205</v>
      </c>
      <c r="G2750" s="1" t="s">
        <v>3967</v>
      </c>
      <c r="H2750" s="1" t="s">
        <v>3206</v>
      </c>
      <c r="I2750" t="s">
        <v>18659</v>
      </c>
      <c r="J2750" t="s">
        <v>23</v>
      </c>
      <c r="K2750">
        <v>135</v>
      </c>
      <c r="L2750">
        <v>11188.98</v>
      </c>
      <c r="M2750">
        <v>82.88</v>
      </c>
      <c r="N2750" t="s">
        <v>9216</v>
      </c>
      <c r="O2750" t="s">
        <v>9605</v>
      </c>
      <c r="P2750">
        <v>0</v>
      </c>
      <c r="Q2750">
        <v>0</v>
      </c>
      <c r="R2750">
        <v>1</v>
      </c>
    </row>
    <row r="2751" spans="1:18" x14ac:dyDescent="0.25">
      <c r="A2751" t="s">
        <v>7517</v>
      </c>
      <c r="B2751">
        <v>2016</v>
      </c>
      <c r="C2751">
        <v>4</v>
      </c>
      <c r="D2751">
        <v>7</v>
      </c>
      <c r="E2751" t="s">
        <v>36</v>
      </c>
      <c r="F2751" s="1" t="s">
        <v>5207</v>
      </c>
      <c r="G2751" s="1" t="s">
        <v>21316</v>
      </c>
      <c r="H2751" s="1" t="s">
        <v>7263</v>
      </c>
      <c r="I2751" t="s">
        <v>6865</v>
      </c>
      <c r="J2751" t="s">
        <v>7341</v>
      </c>
      <c r="K2751">
        <v>102</v>
      </c>
      <c r="L2751">
        <v>31824</v>
      </c>
      <c r="M2751">
        <v>312</v>
      </c>
      <c r="N2751" t="s">
        <v>8918</v>
      </c>
      <c r="O2751" t="s">
        <v>9934</v>
      </c>
      <c r="P2751">
        <v>0</v>
      </c>
      <c r="Q2751">
        <v>0</v>
      </c>
      <c r="R2751">
        <v>2</v>
      </c>
    </row>
    <row r="2752" spans="1:18" x14ac:dyDescent="0.25">
      <c r="A2752" t="s">
        <v>2678</v>
      </c>
      <c r="B2752">
        <v>2018</v>
      </c>
      <c r="C2752">
        <v>7</v>
      </c>
      <c r="D2752">
        <v>28</v>
      </c>
      <c r="E2752" t="s">
        <v>1620</v>
      </c>
      <c r="F2752" s="1" t="s">
        <v>3205</v>
      </c>
      <c r="G2752" s="1" t="s">
        <v>3863</v>
      </c>
      <c r="H2752" s="1" t="s">
        <v>3206</v>
      </c>
      <c r="I2752" t="s">
        <v>19001</v>
      </c>
      <c r="J2752" t="s">
        <v>23</v>
      </c>
      <c r="K2752">
        <v>18240</v>
      </c>
      <c r="L2752">
        <v>860928</v>
      </c>
      <c r="M2752">
        <v>47.2</v>
      </c>
      <c r="N2752" t="s">
        <v>9335</v>
      </c>
      <c r="O2752" t="s">
        <v>9441</v>
      </c>
      <c r="P2752">
        <v>0.12724850134172863</v>
      </c>
      <c r="Q2752">
        <v>0</v>
      </c>
      <c r="R2752">
        <v>3</v>
      </c>
    </row>
    <row r="2753" spans="1:18" x14ac:dyDescent="0.25">
      <c r="A2753" t="s">
        <v>2678</v>
      </c>
      <c r="B2753">
        <v>2018</v>
      </c>
      <c r="C2753">
        <v>7</v>
      </c>
      <c r="D2753">
        <v>28</v>
      </c>
      <c r="E2753" t="s">
        <v>1620</v>
      </c>
      <c r="F2753" s="1" t="s">
        <v>3205</v>
      </c>
      <c r="G2753" s="1" t="s">
        <v>3863</v>
      </c>
      <c r="H2753" s="1" t="s">
        <v>3206</v>
      </c>
      <c r="I2753" t="s">
        <v>19020</v>
      </c>
      <c r="J2753" t="s">
        <v>23</v>
      </c>
      <c r="K2753">
        <v>35</v>
      </c>
      <c r="L2753">
        <v>1676.5</v>
      </c>
      <c r="M2753">
        <v>47.9</v>
      </c>
      <c r="N2753" t="s">
        <v>9305</v>
      </c>
      <c r="O2753" t="s">
        <v>9530</v>
      </c>
      <c r="P2753">
        <v>3.1450189480311259E-2</v>
      </c>
      <c r="Q2753">
        <v>0</v>
      </c>
      <c r="R2753">
        <v>3</v>
      </c>
    </row>
    <row r="2754" spans="1:18" x14ac:dyDescent="0.25">
      <c r="A2754" t="s">
        <v>2678</v>
      </c>
      <c r="B2754">
        <v>2018</v>
      </c>
      <c r="C2754">
        <v>7</v>
      </c>
      <c r="D2754">
        <v>28</v>
      </c>
      <c r="E2754" t="s">
        <v>1620</v>
      </c>
      <c r="F2754" s="1" t="s">
        <v>3205</v>
      </c>
      <c r="G2754" s="1" t="s">
        <v>3863</v>
      </c>
      <c r="H2754" s="1" t="s">
        <v>3206</v>
      </c>
      <c r="I2754" t="s">
        <v>19104</v>
      </c>
      <c r="J2754" t="s">
        <v>23</v>
      </c>
      <c r="K2754">
        <v>1605</v>
      </c>
      <c r="L2754">
        <v>76879.5</v>
      </c>
      <c r="M2754">
        <v>47.9</v>
      </c>
      <c r="N2754" t="s">
        <v>9305</v>
      </c>
      <c r="O2754" t="s">
        <v>9530</v>
      </c>
      <c r="P2754">
        <v>3.1450189480311259E-2</v>
      </c>
      <c r="Q2754">
        <v>0</v>
      </c>
      <c r="R2754">
        <v>3</v>
      </c>
    </row>
    <row r="2755" spans="1:18" x14ac:dyDescent="0.25">
      <c r="A2755" t="s">
        <v>16513</v>
      </c>
      <c r="B2755">
        <v>2018</v>
      </c>
      <c r="C2755">
        <v>12</v>
      </c>
      <c r="D2755">
        <v>29</v>
      </c>
      <c r="E2755" t="s">
        <v>31</v>
      </c>
      <c r="F2755" s="1" t="s">
        <v>9480</v>
      </c>
      <c r="G2755" s="1" t="s">
        <v>9480</v>
      </c>
      <c r="H2755" s="1" t="s">
        <v>9480</v>
      </c>
      <c r="I2755" t="s">
        <v>1271</v>
      </c>
      <c r="J2755" t="s">
        <v>23</v>
      </c>
      <c r="K2755">
        <v>2449</v>
      </c>
      <c r="L2755">
        <v>125150</v>
      </c>
      <c r="M2755">
        <v>51.1</v>
      </c>
      <c r="N2755" t="e">
        <v>#N/A</v>
      </c>
      <c r="O2755" t="e">
        <v>#N/A</v>
      </c>
      <c r="P2755">
        <v>0</v>
      </c>
      <c r="Q2755">
        <v>0</v>
      </c>
      <c r="R2755">
        <v>4</v>
      </c>
    </row>
    <row r="2756" spans="1:18" x14ac:dyDescent="0.25">
      <c r="A2756" t="s">
        <v>16513</v>
      </c>
      <c r="B2756">
        <v>2018</v>
      </c>
      <c r="C2756">
        <v>12</v>
      </c>
      <c r="D2756">
        <v>29</v>
      </c>
      <c r="E2756" t="s">
        <v>31</v>
      </c>
      <c r="F2756" s="1" t="s">
        <v>9480</v>
      </c>
      <c r="G2756" s="1" t="s">
        <v>9480</v>
      </c>
      <c r="H2756" s="1" t="s">
        <v>9480</v>
      </c>
      <c r="I2756" t="s">
        <v>2496</v>
      </c>
      <c r="J2756" t="s">
        <v>23</v>
      </c>
      <c r="K2756">
        <v>1300</v>
      </c>
      <c r="L2756">
        <v>70642</v>
      </c>
      <c r="M2756">
        <v>54.34</v>
      </c>
      <c r="N2756" t="e">
        <v>#N/A</v>
      </c>
      <c r="O2756" t="e">
        <v>#N/A</v>
      </c>
      <c r="P2756">
        <v>0</v>
      </c>
      <c r="Q2756">
        <v>0</v>
      </c>
      <c r="R2756">
        <v>4</v>
      </c>
    </row>
    <row r="2757" spans="1:18" x14ac:dyDescent="0.25">
      <c r="A2757" t="s">
        <v>701</v>
      </c>
      <c r="B2757">
        <v>2016</v>
      </c>
      <c r="C2757">
        <v>3</v>
      </c>
      <c r="D2757">
        <v>21</v>
      </c>
      <c r="E2757" t="s">
        <v>226</v>
      </c>
      <c r="F2757" s="1" t="s">
        <v>3205</v>
      </c>
      <c r="G2757" s="1" t="s">
        <v>3227</v>
      </c>
      <c r="H2757" s="1" t="s">
        <v>3206</v>
      </c>
      <c r="I2757" t="s">
        <v>19726</v>
      </c>
      <c r="J2757" t="s">
        <v>23</v>
      </c>
      <c r="K2757">
        <v>11895</v>
      </c>
      <c r="L2757">
        <v>346151.62</v>
      </c>
      <c r="M2757">
        <v>29.1</v>
      </c>
      <c r="N2757" t="s">
        <v>22067</v>
      </c>
      <c r="O2757" t="s">
        <v>23263</v>
      </c>
      <c r="P2757">
        <v>0</v>
      </c>
      <c r="Q2757">
        <v>0</v>
      </c>
      <c r="R2757">
        <v>1</v>
      </c>
    </row>
    <row r="2758" spans="1:18" x14ac:dyDescent="0.25">
      <c r="A2758" t="s">
        <v>701</v>
      </c>
      <c r="B2758">
        <v>2016</v>
      </c>
      <c r="C2758">
        <v>3</v>
      </c>
      <c r="D2758">
        <v>21</v>
      </c>
      <c r="E2758" t="s">
        <v>226</v>
      </c>
      <c r="F2758" s="1" t="s">
        <v>3205</v>
      </c>
      <c r="G2758" s="1" t="s">
        <v>3227</v>
      </c>
      <c r="H2758" s="1" t="s">
        <v>3206</v>
      </c>
      <c r="I2758" t="s">
        <v>19933</v>
      </c>
      <c r="J2758" t="s">
        <v>23</v>
      </c>
      <c r="K2758">
        <v>5930</v>
      </c>
      <c r="L2758">
        <v>172555.88</v>
      </c>
      <c r="M2758">
        <v>29.1</v>
      </c>
      <c r="N2758" t="s">
        <v>22067</v>
      </c>
      <c r="O2758" t="s">
        <v>23263</v>
      </c>
      <c r="P2758">
        <v>0</v>
      </c>
      <c r="Q2758">
        <v>0</v>
      </c>
      <c r="R2758">
        <v>1</v>
      </c>
    </row>
    <row r="2759" spans="1:18" x14ac:dyDescent="0.25">
      <c r="A2759" t="s">
        <v>7830</v>
      </c>
      <c r="B2759">
        <v>2016</v>
      </c>
      <c r="C2759">
        <v>12</v>
      </c>
      <c r="D2759">
        <v>20</v>
      </c>
      <c r="E2759" t="s">
        <v>36</v>
      </c>
      <c r="F2759" s="1" t="s">
        <v>5207</v>
      </c>
      <c r="G2759" s="1" t="s">
        <v>6745</v>
      </c>
      <c r="H2759" s="1" t="s">
        <v>7263</v>
      </c>
      <c r="I2759" t="s">
        <v>7128</v>
      </c>
      <c r="J2759" t="s">
        <v>23</v>
      </c>
      <c r="K2759">
        <v>170</v>
      </c>
      <c r="L2759">
        <v>173400</v>
      </c>
      <c r="M2759">
        <v>1020</v>
      </c>
      <c r="N2759" t="s">
        <v>7128</v>
      </c>
      <c r="O2759" t="s">
        <v>9996</v>
      </c>
      <c r="P2759">
        <v>0</v>
      </c>
      <c r="Q2759">
        <v>0</v>
      </c>
      <c r="R2759">
        <v>4</v>
      </c>
    </row>
    <row r="2760" spans="1:18" x14ac:dyDescent="0.25">
      <c r="A2760" t="s">
        <v>7939</v>
      </c>
      <c r="B2760">
        <v>2017</v>
      </c>
      <c r="C2760">
        <v>3</v>
      </c>
      <c r="D2760">
        <v>12</v>
      </c>
      <c r="E2760" t="s">
        <v>36</v>
      </c>
      <c r="F2760" s="1" t="s">
        <v>9480</v>
      </c>
      <c r="G2760" s="1" t="s">
        <v>9480</v>
      </c>
      <c r="H2760" s="1" t="s">
        <v>9480</v>
      </c>
      <c r="I2760" t="s">
        <v>15742</v>
      </c>
      <c r="J2760" t="s">
        <v>23</v>
      </c>
      <c r="K2760">
        <v>276</v>
      </c>
      <c r="L2760">
        <v>248400</v>
      </c>
      <c r="M2760">
        <v>900</v>
      </c>
      <c r="N2760" t="e">
        <v>#N/A</v>
      </c>
      <c r="O2760" t="e">
        <v>#N/A</v>
      </c>
      <c r="P2760">
        <v>0</v>
      </c>
      <c r="Q2760">
        <v>0</v>
      </c>
      <c r="R2760">
        <v>1</v>
      </c>
    </row>
    <row r="2761" spans="1:18" x14ac:dyDescent="0.25">
      <c r="A2761" t="s">
        <v>7939</v>
      </c>
      <c r="B2761">
        <v>2017</v>
      </c>
      <c r="C2761">
        <v>3</v>
      </c>
      <c r="D2761">
        <v>12</v>
      </c>
      <c r="E2761" t="s">
        <v>36</v>
      </c>
      <c r="F2761" s="1" t="s">
        <v>5207</v>
      </c>
      <c r="G2761" s="1" t="s">
        <v>6745</v>
      </c>
      <c r="H2761" s="1" t="s">
        <v>7263</v>
      </c>
      <c r="I2761" t="s">
        <v>6752</v>
      </c>
      <c r="J2761" t="s">
        <v>38</v>
      </c>
      <c r="K2761">
        <v>276</v>
      </c>
      <c r="L2761">
        <v>215280</v>
      </c>
      <c r="M2761">
        <v>780</v>
      </c>
      <c r="N2761" t="s">
        <v>6752</v>
      </c>
      <c r="O2761" t="s">
        <v>10014</v>
      </c>
      <c r="P2761">
        <v>0</v>
      </c>
      <c r="Q2761">
        <v>0</v>
      </c>
      <c r="R2761">
        <v>1</v>
      </c>
    </row>
    <row r="2762" spans="1:18" x14ac:dyDescent="0.25">
      <c r="A2762" t="s">
        <v>2302</v>
      </c>
      <c r="B2762">
        <v>2018</v>
      </c>
      <c r="C2762">
        <v>3</v>
      </c>
      <c r="D2762">
        <v>19</v>
      </c>
      <c r="E2762" t="s">
        <v>1620</v>
      </c>
      <c r="F2762" s="1" t="s">
        <v>3205</v>
      </c>
      <c r="G2762" s="1" t="s">
        <v>3863</v>
      </c>
      <c r="H2762" s="1" t="s">
        <v>3206</v>
      </c>
      <c r="I2762" t="s">
        <v>18995</v>
      </c>
      <c r="J2762" t="s">
        <v>23</v>
      </c>
      <c r="K2762">
        <v>18560</v>
      </c>
      <c r="L2762">
        <v>879744</v>
      </c>
      <c r="M2762">
        <v>47.4</v>
      </c>
      <c r="N2762" t="s">
        <v>9347</v>
      </c>
      <c r="O2762" t="s">
        <v>9542</v>
      </c>
      <c r="P2762">
        <v>8.0289698840596724E-2</v>
      </c>
      <c r="Q2762">
        <v>0</v>
      </c>
      <c r="R2762">
        <v>1</v>
      </c>
    </row>
    <row r="2763" spans="1:18" x14ac:dyDescent="0.25">
      <c r="A2763" t="s">
        <v>2302</v>
      </c>
      <c r="B2763">
        <v>2018</v>
      </c>
      <c r="C2763">
        <v>3</v>
      </c>
      <c r="D2763">
        <v>19</v>
      </c>
      <c r="E2763" t="s">
        <v>1620</v>
      </c>
      <c r="F2763" s="1" t="s">
        <v>3205</v>
      </c>
      <c r="G2763" s="1" t="s">
        <v>3863</v>
      </c>
      <c r="H2763" s="1" t="s">
        <v>3206</v>
      </c>
      <c r="I2763" t="s">
        <v>19003</v>
      </c>
      <c r="J2763" t="s">
        <v>23</v>
      </c>
      <c r="K2763">
        <v>1470</v>
      </c>
      <c r="L2763">
        <v>69678.009999999995</v>
      </c>
      <c r="M2763">
        <v>47.4</v>
      </c>
      <c r="N2763" t="s">
        <v>9344</v>
      </c>
      <c r="O2763" t="s">
        <v>9496</v>
      </c>
      <c r="P2763">
        <v>3.9816758144422926E-2</v>
      </c>
      <c r="Q2763">
        <v>0</v>
      </c>
      <c r="R2763">
        <v>1</v>
      </c>
    </row>
    <row r="2764" spans="1:18" x14ac:dyDescent="0.25">
      <c r="A2764" t="s">
        <v>8719</v>
      </c>
      <c r="B2764">
        <v>2018</v>
      </c>
      <c r="C2764">
        <v>9</v>
      </c>
      <c r="D2764">
        <v>14</v>
      </c>
      <c r="E2764" t="s">
        <v>8070</v>
      </c>
      <c r="F2764" s="1" t="s">
        <v>5207</v>
      </c>
      <c r="G2764" s="1" t="s">
        <v>6745</v>
      </c>
      <c r="H2764" s="1" t="s">
        <v>7263</v>
      </c>
      <c r="I2764" t="s">
        <v>7192</v>
      </c>
      <c r="J2764" t="s">
        <v>38</v>
      </c>
      <c r="K2764">
        <v>60</v>
      </c>
      <c r="L2764">
        <v>44340</v>
      </c>
      <c r="M2764">
        <v>739</v>
      </c>
      <c r="N2764" t="s">
        <v>8934</v>
      </c>
      <c r="O2764" t="s">
        <v>10116</v>
      </c>
      <c r="P2764">
        <v>0</v>
      </c>
      <c r="Q2764">
        <v>0</v>
      </c>
      <c r="R2764">
        <v>3</v>
      </c>
    </row>
    <row r="2765" spans="1:18" x14ac:dyDescent="0.25">
      <c r="A2765" t="s">
        <v>666</v>
      </c>
      <c r="B2765">
        <v>2016</v>
      </c>
      <c r="C2765">
        <v>3</v>
      </c>
      <c r="D2765">
        <v>4</v>
      </c>
      <c r="E2765" t="s">
        <v>226</v>
      </c>
      <c r="F2765" s="1" t="s">
        <v>3205</v>
      </c>
      <c r="G2765" s="1" t="s">
        <v>3863</v>
      </c>
      <c r="H2765" s="1" t="s">
        <v>3206</v>
      </c>
      <c r="I2765" t="s">
        <v>19012</v>
      </c>
      <c r="J2765" t="s">
        <v>23</v>
      </c>
      <c r="K2765">
        <v>68060</v>
      </c>
      <c r="L2765">
        <v>1980546.24</v>
      </c>
      <c r="M2765">
        <v>29.1</v>
      </c>
      <c r="N2765" t="s">
        <v>9335</v>
      </c>
      <c r="O2765" t="s">
        <v>9441</v>
      </c>
      <c r="P2765">
        <v>0.12724850134172863</v>
      </c>
      <c r="Q2765">
        <v>0</v>
      </c>
      <c r="R2765">
        <v>1</v>
      </c>
    </row>
    <row r="2766" spans="1:18" x14ac:dyDescent="0.25">
      <c r="A2766" t="s">
        <v>10199</v>
      </c>
      <c r="B2766">
        <v>2019</v>
      </c>
      <c r="C2766">
        <v>1</v>
      </c>
      <c r="D2766">
        <v>31</v>
      </c>
      <c r="E2766" t="s">
        <v>1620</v>
      </c>
      <c r="F2766" s="1" t="s">
        <v>3205</v>
      </c>
      <c r="G2766" s="1" t="s">
        <v>3863</v>
      </c>
      <c r="H2766" s="1" t="s">
        <v>3206</v>
      </c>
      <c r="I2766" t="s">
        <v>19208</v>
      </c>
      <c r="J2766" t="s">
        <v>23</v>
      </c>
      <c r="K2766">
        <v>6140</v>
      </c>
      <c r="L2766">
        <v>279370</v>
      </c>
      <c r="M2766">
        <v>45.5</v>
      </c>
      <c r="N2766" t="s">
        <v>9346</v>
      </c>
      <c r="O2766" t="s">
        <v>9484</v>
      </c>
      <c r="P2766">
        <v>0</v>
      </c>
      <c r="Q2766">
        <v>0</v>
      </c>
      <c r="R2766">
        <v>1</v>
      </c>
    </row>
    <row r="2767" spans="1:18" x14ac:dyDescent="0.25">
      <c r="A2767" t="s">
        <v>10199</v>
      </c>
      <c r="B2767">
        <v>2019</v>
      </c>
      <c r="C2767">
        <v>1</v>
      </c>
      <c r="D2767">
        <v>31</v>
      </c>
      <c r="E2767" t="s">
        <v>1620</v>
      </c>
      <c r="F2767" s="1" t="s">
        <v>3205</v>
      </c>
      <c r="G2767" s="1" t="s">
        <v>3863</v>
      </c>
      <c r="H2767" s="1" t="s">
        <v>3206</v>
      </c>
      <c r="I2767" t="s">
        <v>19301</v>
      </c>
      <c r="J2767" t="s">
        <v>23</v>
      </c>
      <c r="K2767">
        <v>3804</v>
      </c>
      <c r="L2767">
        <v>251824.8</v>
      </c>
      <c r="M2767">
        <v>66.2</v>
      </c>
      <c r="N2767" t="s">
        <v>9313</v>
      </c>
      <c r="O2767" t="s">
        <v>9448</v>
      </c>
      <c r="P2767">
        <v>2.823689586550486E-2</v>
      </c>
      <c r="Q2767">
        <v>0</v>
      </c>
      <c r="R2767">
        <v>1</v>
      </c>
    </row>
    <row r="2768" spans="1:18" x14ac:dyDescent="0.25">
      <c r="A2768" t="s">
        <v>10199</v>
      </c>
      <c r="B2768">
        <v>2019</v>
      </c>
      <c r="C2768">
        <v>1</v>
      </c>
      <c r="D2768">
        <v>31</v>
      </c>
      <c r="E2768" t="s">
        <v>1620</v>
      </c>
      <c r="F2768" s="1" t="s">
        <v>3205</v>
      </c>
      <c r="G2768" s="1" t="s">
        <v>3863</v>
      </c>
      <c r="H2768" s="1" t="s">
        <v>3206</v>
      </c>
      <c r="I2768" t="s">
        <v>19303</v>
      </c>
      <c r="J2768" t="s">
        <v>23</v>
      </c>
      <c r="K2768">
        <v>2992</v>
      </c>
      <c r="L2768">
        <v>198070.39999999999</v>
      </c>
      <c r="M2768">
        <v>66.2</v>
      </c>
      <c r="N2768" t="s">
        <v>9314</v>
      </c>
      <c r="O2768" t="s">
        <v>9453</v>
      </c>
      <c r="P2768">
        <v>1.984751079033405E-2</v>
      </c>
      <c r="Q2768">
        <v>0</v>
      </c>
      <c r="R2768">
        <v>1</v>
      </c>
    </row>
    <row r="2769" spans="1:18" x14ac:dyDescent="0.25">
      <c r="A2769" t="s">
        <v>10199</v>
      </c>
      <c r="B2769">
        <v>2019</v>
      </c>
      <c r="C2769">
        <v>1</v>
      </c>
      <c r="D2769">
        <v>31</v>
      </c>
      <c r="E2769" t="s">
        <v>1620</v>
      </c>
      <c r="F2769" s="1" t="s">
        <v>3205</v>
      </c>
      <c r="G2769" s="1" t="s">
        <v>3227</v>
      </c>
      <c r="H2769" s="1" t="s">
        <v>3206</v>
      </c>
      <c r="I2769" t="s">
        <v>19860</v>
      </c>
      <c r="J2769" t="s">
        <v>23</v>
      </c>
      <c r="K2769">
        <v>2075</v>
      </c>
      <c r="L2769">
        <v>111012.5</v>
      </c>
      <c r="M2769">
        <v>53.5</v>
      </c>
      <c r="N2769" t="s">
        <v>22073</v>
      </c>
      <c r="O2769" t="s">
        <v>23260</v>
      </c>
      <c r="P2769">
        <v>0</v>
      </c>
      <c r="Q2769">
        <v>0</v>
      </c>
      <c r="R2769">
        <v>1</v>
      </c>
    </row>
    <row r="2770" spans="1:18" x14ac:dyDescent="0.25">
      <c r="A2770" t="s">
        <v>10199</v>
      </c>
      <c r="B2770">
        <v>2019</v>
      </c>
      <c r="C2770">
        <v>1</v>
      </c>
      <c r="D2770">
        <v>31</v>
      </c>
      <c r="E2770" t="s">
        <v>1620</v>
      </c>
      <c r="F2770" s="1" t="s">
        <v>3205</v>
      </c>
      <c r="G2770" s="1" t="s">
        <v>3863</v>
      </c>
      <c r="H2770" s="1" t="s">
        <v>3206</v>
      </c>
      <c r="I2770" t="s">
        <v>19083</v>
      </c>
      <c r="J2770" t="s">
        <v>23</v>
      </c>
      <c r="K2770">
        <v>1025</v>
      </c>
      <c r="L2770">
        <v>46637.49</v>
      </c>
      <c r="M2770">
        <v>45.5</v>
      </c>
      <c r="N2770" t="s">
        <v>9305</v>
      </c>
      <c r="O2770" t="s">
        <v>9530</v>
      </c>
      <c r="P2770">
        <v>3.1450189480311259E-2</v>
      </c>
      <c r="Q2770">
        <v>0</v>
      </c>
      <c r="R2770">
        <v>1</v>
      </c>
    </row>
    <row r="2771" spans="1:18" x14ac:dyDescent="0.25">
      <c r="A2771" t="s">
        <v>10199</v>
      </c>
      <c r="B2771">
        <v>2019</v>
      </c>
      <c r="C2771">
        <v>1</v>
      </c>
      <c r="D2771">
        <v>31</v>
      </c>
      <c r="E2771" t="s">
        <v>1620</v>
      </c>
      <c r="F2771" s="1" t="s">
        <v>3205</v>
      </c>
      <c r="G2771" s="1" t="s">
        <v>3216</v>
      </c>
      <c r="H2771" s="1" t="s">
        <v>7263</v>
      </c>
      <c r="I2771" t="s">
        <v>17544</v>
      </c>
      <c r="J2771" t="s">
        <v>23</v>
      </c>
      <c r="K2771">
        <v>2256</v>
      </c>
      <c r="L2771">
        <v>117312</v>
      </c>
      <c r="M2771">
        <v>52</v>
      </c>
      <c r="N2771" t="s">
        <v>21841</v>
      </c>
      <c r="O2771" t="s">
        <v>23318</v>
      </c>
      <c r="P2771">
        <v>0</v>
      </c>
      <c r="Q2771">
        <v>0</v>
      </c>
      <c r="R2771">
        <v>1</v>
      </c>
    </row>
    <row r="2772" spans="1:18" x14ac:dyDescent="0.25">
      <c r="A2772" t="s">
        <v>10199</v>
      </c>
      <c r="B2772">
        <v>2019</v>
      </c>
      <c r="C2772">
        <v>1</v>
      </c>
      <c r="D2772">
        <v>31</v>
      </c>
      <c r="E2772" t="s">
        <v>1620</v>
      </c>
      <c r="F2772" s="1" t="s">
        <v>3205</v>
      </c>
      <c r="G2772" s="1" t="s">
        <v>3227</v>
      </c>
      <c r="H2772" s="1" t="s">
        <v>3206</v>
      </c>
      <c r="I2772" t="s">
        <v>19804</v>
      </c>
      <c r="J2772" t="s">
        <v>23</v>
      </c>
      <c r="K2772">
        <v>2225</v>
      </c>
      <c r="L2772">
        <v>138395</v>
      </c>
      <c r="M2772">
        <v>62.2</v>
      </c>
      <c r="N2772" t="s">
        <v>22071</v>
      </c>
      <c r="O2772" t="s">
        <v>23264</v>
      </c>
      <c r="P2772">
        <v>0</v>
      </c>
      <c r="Q2772">
        <v>0</v>
      </c>
      <c r="R2772">
        <v>1</v>
      </c>
    </row>
    <row r="2773" spans="1:18" x14ac:dyDescent="0.25">
      <c r="A2773" t="s">
        <v>14707</v>
      </c>
      <c r="B2773">
        <v>2019</v>
      </c>
      <c r="C2773">
        <v>6</v>
      </c>
      <c r="D2773">
        <v>13</v>
      </c>
      <c r="E2773" t="s">
        <v>174</v>
      </c>
      <c r="F2773" s="1" t="s">
        <v>3205</v>
      </c>
      <c r="G2773" s="1" t="s">
        <v>3863</v>
      </c>
      <c r="H2773" s="1" t="s">
        <v>3206</v>
      </c>
      <c r="I2773" t="s">
        <v>19221</v>
      </c>
      <c r="J2773" t="s">
        <v>23</v>
      </c>
      <c r="K2773">
        <v>19130</v>
      </c>
      <c r="L2773">
        <v>952674</v>
      </c>
      <c r="M2773">
        <v>49.8</v>
      </c>
      <c r="N2773" t="s">
        <v>9347</v>
      </c>
      <c r="O2773" t="s">
        <v>9542</v>
      </c>
      <c r="P2773">
        <v>8.0289698840596724E-2</v>
      </c>
      <c r="Q2773">
        <v>0</v>
      </c>
      <c r="R2773">
        <v>2</v>
      </c>
    </row>
    <row r="2774" spans="1:18" x14ac:dyDescent="0.25">
      <c r="A2774" t="s">
        <v>8543</v>
      </c>
      <c r="B2774">
        <v>2018</v>
      </c>
      <c r="C2774">
        <v>5</v>
      </c>
      <c r="D2774">
        <v>6</v>
      </c>
      <c r="E2774" t="s">
        <v>8539</v>
      </c>
      <c r="F2774" s="1" t="s">
        <v>5207</v>
      </c>
      <c r="G2774" s="1" t="s">
        <v>20931</v>
      </c>
      <c r="H2774" s="1" t="s">
        <v>7263</v>
      </c>
      <c r="I2774" t="s">
        <v>6670</v>
      </c>
      <c r="J2774" t="s">
        <v>38</v>
      </c>
      <c r="K2774">
        <v>1003</v>
      </c>
      <c r="L2774">
        <v>255263.5</v>
      </c>
      <c r="M2774">
        <v>254.5</v>
      </c>
      <c r="N2774" t="s">
        <v>9115</v>
      </c>
      <c r="O2774" t="s">
        <v>9460</v>
      </c>
      <c r="P2774">
        <v>0</v>
      </c>
      <c r="Q2774">
        <v>5.3749608642032903E-2</v>
      </c>
      <c r="R2774">
        <v>2</v>
      </c>
    </row>
    <row r="2775" spans="1:18" x14ac:dyDescent="0.25">
      <c r="A2775" t="s">
        <v>8454</v>
      </c>
      <c r="B2775">
        <v>2018</v>
      </c>
      <c r="C2775">
        <v>4</v>
      </c>
      <c r="D2775">
        <v>2</v>
      </c>
      <c r="E2775" t="s">
        <v>8095</v>
      </c>
      <c r="F2775" s="1" t="s">
        <v>5207</v>
      </c>
      <c r="G2775" s="1" t="s">
        <v>20573</v>
      </c>
      <c r="H2775" s="1" t="s">
        <v>3200</v>
      </c>
      <c r="I2775" t="s">
        <v>20734</v>
      </c>
      <c r="J2775" t="s">
        <v>23</v>
      </c>
      <c r="K2775">
        <v>700</v>
      </c>
      <c r="L2775">
        <v>97755</v>
      </c>
      <c r="M2775">
        <v>139.65</v>
      </c>
      <c r="N2775" t="s">
        <v>7263</v>
      </c>
      <c r="O2775" t="s">
        <v>23192</v>
      </c>
      <c r="P2775">
        <v>0</v>
      </c>
      <c r="Q2775">
        <v>0</v>
      </c>
      <c r="R2775">
        <v>2</v>
      </c>
    </row>
    <row r="2776" spans="1:18" x14ac:dyDescent="0.25">
      <c r="A2776" t="s">
        <v>8454</v>
      </c>
      <c r="B2776">
        <v>2018</v>
      </c>
      <c r="C2776">
        <v>4</v>
      </c>
      <c r="D2776">
        <v>2</v>
      </c>
      <c r="E2776" t="s">
        <v>8095</v>
      </c>
      <c r="F2776" s="1" t="s">
        <v>5207</v>
      </c>
      <c r="G2776" s="1" t="s">
        <v>20573</v>
      </c>
      <c r="H2776" s="1" t="s">
        <v>3200</v>
      </c>
      <c r="I2776" t="s">
        <v>20657</v>
      </c>
      <c r="J2776" t="s">
        <v>23</v>
      </c>
      <c r="K2776">
        <v>1060</v>
      </c>
      <c r="L2776">
        <v>148029.01</v>
      </c>
      <c r="M2776">
        <v>139.65</v>
      </c>
      <c r="N2776" t="s">
        <v>8995</v>
      </c>
      <c r="O2776" t="s">
        <v>9474</v>
      </c>
      <c r="P2776">
        <v>0</v>
      </c>
      <c r="Q2776">
        <v>2.5802443834095183E-2</v>
      </c>
      <c r="R2776">
        <v>2</v>
      </c>
    </row>
    <row r="2777" spans="1:18" x14ac:dyDescent="0.25">
      <c r="A2777" t="s">
        <v>8454</v>
      </c>
      <c r="B2777">
        <v>2018</v>
      </c>
      <c r="C2777">
        <v>4</v>
      </c>
      <c r="D2777">
        <v>2</v>
      </c>
      <c r="E2777" t="s">
        <v>8095</v>
      </c>
      <c r="F2777" s="1" t="s">
        <v>5207</v>
      </c>
      <c r="G2777" s="1" t="s">
        <v>20573</v>
      </c>
      <c r="H2777" s="1" t="s">
        <v>3200</v>
      </c>
      <c r="I2777" t="s">
        <v>20721</v>
      </c>
      <c r="J2777" t="s">
        <v>23</v>
      </c>
      <c r="K2777">
        <v>900</v>
      </c>
      <c r="L2777">
        <v>125685</v>
      </c>
      <c r="M2777">
        <v>139.65</v>
      </c>
      <c r="N2777" t="s">
        <v>8855</v>
      </c>
      <c r="O2777" t="s">
        <v>9464</v>
      </c>
      <c r="P2777">
        <v>0</v>
      </c>
      <c r="Q2777">
        <v>4.0124694125017395E-2</v>
      </c>
      <c r="R2777">
        <v>2</v>
      </c>
    </row>
    <row r="2778" spans="1:18" x14ac:dyDescent="0.25">
      <c r="A2778" t="s">
        <v>8454</v>
      </c>
      <c r="B2778">
        <v>2018</v>
      </c>
      <c r="C2778">
        <v>4</v>
      </c>
      <c r="D2778">
        <v>2</v>
      </c>
      <c r="E2778" t="s">
        <v>8095</v>
      </c>
      <c r="F2778" s="1" t="s">
        <v>5207</v>
      </c>
      <c r="G2778" s="1" t="s">
        <v>20931</v>
      </c>
      <c r="H2778" s="1" t="s">
        <v>3200</v>
      </c>
      <c r="I2778" t="s">
        <v>20960</v>
      </c>
      <c r="J2778" t="s">
        <v>23</v>
      </c>
      <c r="K2778">
        <v>5680</v>
      </c>
      <c r="L2778">
        <v>817008.36</v>
      </c>
      <c r="M2778">
        <v>143.84</v>
      </c>
      <c r="N2778" t="s">
        <v>9106</v>
      </c>
      <c r="O2778" t="s">
        <v>9457</v>
      </c>
      <c r="P2778">
        <v>0</v>
      </c>
      <c r="Q2778">
        <v>5.7969928101551112E-2</v>
      </c>
      <c r="R2778">
        <v>2</v>
      </c>
    </row>
    <row r="2779" spans="1:18" x14ac:dyDescent="0.25">
      <c r="A2779" t="s">
        <v>8454</v>
      </c>
      <c r="B2779">
        <v>2018</v>
      </c>
      <c r="C2779">
        <v>4</v>
      </c>
      <c r="D2779">
        <v>2</v>
      </c>
      <c r="E2779" t="s">
        <v>8095</v>
      </c>
      <c r="F2779" s="1" t="s">
        <v>5207</v>
      </c>
      <c r="G2779" s="1" t="s">
        <v>20573</v>
      </c>
      <c r="H2779" s="1" t="s">
        <v>3200</v>
      </c>
      <c r="I2779" t="s">
        <v>20694</v>
      </c>
      <c r="J2779" t="s">
        <v>23</v>
      </c>
      <c r="K2779">
        <v>11660</v>
      </c>
      <c r="L2779">
        <v>1628318.99</v>
      </c>
      <c r="M2779">
        <v>139.65</v>
      </c>
      <c r="N2779" t="s">
        <v>9014</v>
      </c>
      <c r="O2779" t="s">
        <v>9454</v>
      </c>
      <c r="P2779">
        <v>0</v>
      </c>
      <c r="Q2779">
        <v>0.10248345341786883</v>
      </c>
      <c r="R2779">
        <v>2</v>
      </c>
    </row>
    <row r="2780" spans="1:18" x14ac:dyDescent="0.25">
      <c r="A2780" t="s">
        <v>2734</v>
      </c>
      <c r="B2780">
        <v>2018</v>
      </c>
      <c r="C2780">
        <v>8</v>
      </c>
      <c r="D2780">
        <v>24</v>
      </c>
      <c r="E2780" t="s">
        <v>1620</v>
      </c>
      <c r="F2780" s="1" t="s">
        <v>3205</v>
      </c>
      <c r="G2780" s="1" t="s">
        <v>3384</v>
      </c>
      <c r="H2780" s="1" t="s">
        <v>3206</v>
      </c>
      <c r="I2780" t="s">
        <v>17065</v>
      </c>
      <c r="J2780" t="s">
        <v>23</v>
      </c>
      <c r="K2780">
        <v>10360</v>
      </c>
      <c r="L2780">
        <v>481740</v>
      </c>
      <c r="M2780">
        <v>46.5</v>
      </c>
      <c r="N2780" t="s">
        <v>163</v>
      </c>
      <c r="O2780" t="s">
        <v>9505</v>
      </c>
      <c r="P2780">
        <v>3.8218627714528705E-2</v>
      </c>
      <c r="Q2780">
        <v>0</v>
      </c>
      <c r="R2780">
        <v>3</v>
      </c>
    </row>
    <row r="2781" spans="1:18" x14ac:dyDescent="0.25">
      <c r="A2781" t="s">
        <v>2734</v>
      </c>
      <c r="B2781">
        <v>2018</v>
      </c>
      <c r="C2781">
        <v>8</v>
      </c>
      <c r="D2781">
        <v>24</v>
      </c>
      <c r="E2781" t="s">
        <v>1620</v>
      </c>
      <c r="F2781" s="1" t="s">
        <v>3205</v>
      </c>
      <c r="G2781" s="1" t="s">
        <v>3863</v>
      </c>
      <c r="H2781" s="1" t="s">
        <v>3206</v>
      </c>
      <c r="I2781" t="s">
        <v>18995</v>
      </c>
      <c r="J2781" t="s">
        <v>23</v>
      </c>
      <c r="K2781">
        <v>6720</v>
      </c>
      <c r="L2781">
        <v>331296</v>
      </c>
      <c r="M2781">
        <v>49.3</v>
      </c>
      <c r="N2781" t="s">
        <v>9347</v>
      </c>
      <c r="O2781" t="s">
        <v>9542</v>
      </c>
      <c r="P2781">
        <v>8.0289698840596724E-2</v>
      </c>
      <c r="Q2781">
        <v>0</v>
      </c>
      <c r="R2781">
        <v>3</v>
      </c>
    </row>
    <row r="2782" spans="1:18" x14ac:dyDescent="0.25">
      <c r="A2782" t="s">
        <v>2734</v>
      </c>
      <c r="B2782">
        <v>2018</v>
      </c>
      <c r="C2782">
        <v>8</v>
      </c>
      <c r="D2782">
        <v>24</v>
      </c>
      <c r="E2782" t="s">
        <v>1620</v>
      </c>
      <c r="F2782" s="1" t="s">
        <v>3205</v>
      </c>
      <c r="G2782" s="1" t="s">
        <v>3227</v>
      </c>
      <c r="H2782" s="1" t="s">
        <v>3206</v>
      </c>
      <c r="I2782" t="s">
        <v>19804</v>
      </c>
      <c r="J2782" t="s">
        <v>23</v>
      </c>
      <c r="K2782">
        <v>2925</v>
      </c>
      <c r="L2782">
        <v>183397.5</v>
      </c>
      <c r="M2782">
        <v>62.7</v>
      </c>
      <c r="N2782" t="s">
        <v>22071</v>
      </c>
      <c r="O2782" t="s">
        <v>23264</v>
      </c>
      <c r="P2782">
        <v>0</v>
      </c>
      <c r="Q2782">
        <v>0</v>
      </c>
      <c r="R2782">
        <v>3</v>
      </c>
    </row>
    <row r="2783" spans="1:18" x14ac:dyDescent="0.25">
      <c r="A2783" t="s">
        <v>7975</v>
      </c>
      <c r="B2783">
        <v>2017</v>
      </c>
      <c r="C2783">
        <v>3</v>
      </c>
      <c r="D2783">
        <v>31</v>
      </c>
      <c r="E2783" t="s">
        <v>7853</v>
      </c>
      <c r="F2783" s="1" t="s">
        <v>5207</v>
      </c>
      <c r="G2783" s="1" t="s">
        <v>20573</v>
      </c>
      <c r="H2783" s="1" t="s">
        <v>7263</v>
      </c>
      <c r="I2783" t="s">
        <v>20583</v>
      </c>
      <c r="J2783" t="s">
        <v>23</v>
      </c>
      <c r="K2783">
        <v>25</v>
      </c>
      <c r="L2783">
        <v>3042.75</v>
      </c>
      <c r="M2783">
        <v>121.71</v>
      </c>
      <c r="N2783" t="s">
        <v>7263</v>
      </c>
      <c r="O2783" t="s">
        <v>23274</v>
      </c>
      <c r="P2783">
        <v>0</v>
      </c>
      <c r="Q2783">
        <v>0</v>
      </c>
      <c r="R2783">
        <v>1</v>
      </c>
    </row>
    <row r="2784" spans="1:18" x14ac:dyDescent="0.25">
      <c r="A2784" t="s">
        <v>7975</v>
      </c>
      <c r="B2784">
        <v>2017</v>
      </c>
      <c r="C2784">
        <v>3</v>
      </c>
      <c r="D2784">
        <v>31</v>
      </c>
      <c r="E2784" t="s">
        <v>7853</v>
      </c>
      <c r="F2784" s="1" t="s">
        <v>5207</v>
      </c>
      <c r="G2784" s="1" t="s">
        <v>20573</v>
      </c>
      <c r="H2784" s="1" t="s">
        <v>7263</v>
      </c>
      <c r="I2784" t="s">
        <v>6345</v>
      </c>
      <c r="J2784" t="s">
        <v>23</v>
      </c>
      <c r="K2784">
        <v>25</v>
      </c>
      <c r="L2784">
        <v>2889</v>
      </c>
      <c r="M2784">
        <v>115.56</v>
      </c>
      <c r="N2784" t="s">
        <v>9099</v>
      </c>
      <c r="O2784" t="s">
        <v>9875</v>
      </c>
      <c r="P2784">
        <v>0</v>
      </c>
      <c r="Q2784">
        <v>0</v>
      </c>
      <c r="R2784">
        <v>1</v>
      </c>
    </row>
    <row r="2785" spans="1:18" x14ac:dyDescent="0.25">
      <c r="A2785" t="s">
        <v>7975</v>
      </c>
      <c r="B2785">
        <v>2017</v>
      </c>
      <c r="C2785">
        <v>3</v>
      </c>
      <c r="D2785">
        <v>31</v>
      </c>
      <c r="E2785" t="s">
        <v>7853</v>
      </c>
      <c r="F2785" s="1" t="s">
        <v>5207</v>
      </c>
      <c r="G2785" s="1" t="s">
        <v>20573</v>
      </c>
      <c r="H2785" s="1" t="s">
        <v>7263</v>
      </c>
      <c r="I2785" t="s">
        <v>20890</v>
      </c>
      <c r="J2785" t="s">
        <v>23</v>
      </c>
      <c r="K2785">
        <v>25</v>
      </c>
      <c r="L2785">
        <v>3503.75</v>
      </c>
      <c r="M2785">
        <v>140.15</v>
      </c>
      <c r="N2785" t="s">
        <v>7263</v>
      </c>
      <c r="O2785" t="s">
        <v>23274</v>
      </c>
      <c r="P2785">
        <v>0</v>
      </c>
      <c r="Q2785">
        <v>0</v>
      </c>
      <c r="R2785">
        <v>1</v>
      </c>
    </row>
    <row r="2786" spans="1:18" x14ac:dyDescent="0.25">
      <c r="A2786" t="s">
        <v>7975</v>
      </c>
      <c r="B2786">
        <v>2017</v>
      </c>
      <c r="C2786">
        <v>3</v>
      </c>
      <c r="D2786">
        <v>31</v>
      </c>
      <c r="E2786" t="s">
        <v>7853</v>
      </c>
      <c r="F2786" s="1" t="s">
        <v>5207</v>
      </c>
      <c r="G2786" s="1" t="s">
        <v>20573</v>
      </c>
      <c r="H2786" s="1" t="s">
        <v>7263</v>
      </c>
      <c r="I2786" t="s">
        <v>20608</v>
      </c>
      <c r="J2786" t="s">
        <v>23</v>
      </c>
      <c r="K2786">
        <v>25</v>
      </c>
      <c r="L2786">
        <v>2720</v>
      </c>
      <c r="M2786">
        <v>108.8</v>
      </c>
      <c r="N2786" t="s">
        <v>7263</v>
      </c>
      <c r="O2786" t="s">
        <v>23274</v>
      </c>
      <c r="P2786">
        <v>0</v>
      </c>
      <c r="Q2786">
        <v>0</v>
      </c>
      <c r="R2786">
        <v>1</v>
      </c>
    </row>
    <row r="2787" spans="1:18" x14ac:dyDescent="0.25">
      <c r="A2787" t="s">
        <v>1824</v>
      </c>
      <c r="B2787">
        <v>2017</v>
      </c>
      <c r="C2787">
        <v>9</v>
      </c>
      <c r="D2787">
        <v>15</v>
      </c>
      <c r="E2787" t="s">
        <v>15699</v>
      </c>
      <c r="F2787" s="1" t="s">
        <v>3205</v>
      </c>
      <c r="G2787" s="1" t="s">
        <v>3863</v>
      </c>
      <c r="H2787" s="1" t="s">
        <v>3206</v>
      </c>
      <c r="I2787" t="s">
        <v>19130</v>
      </c>
      <c r="J2787" t="s">
        <v>23</v>
      </c>
      <c r="K2787">
        <v>3020</v>
      </c>
      <c r="L2787">
        <v>170026</v>
      </c>
      <c r="M2787">
        <v>56.3</v>
      </c>
      <c r="N2787" t="s">
        <v>9330</v>
      </c>
      <c r="O2787" t="s">
        <v>9524</v>
      </c>
      <c r="P2787">
        <v>0</v>
      </c>
      <c r="Q2787">
        <v>0</v>
      </c>
      <c r="R2787">
        <v>3</v>
      </c>
    </row>
    <row r="2788" spans="1:18" x14ac:dyDescent="0.25">
      <c r="A2788" t="s">
        <v>2687</v>
      </c>
      <c r="B2788">
        <v>2018</v>
      </c>
      <c r="C2788">
        <v>8</v>
      </c>
      <c r="D2788">
        <v>3</v>
      </c>
      <c r="E2788" t="s">
        <v>226</v>
      </c>
      <c r="F2788" s="1" t="s">
        <v>3205</v>
      </c>
      <c r="G2788" s="1" t="s">
        <v>3863</v>
      </c>
      <c r="H2788" s="1" t="s">
        <v>3206</v>
      </c>
      <c r="I2788" t="s">
        <v>18998</v>
      </c>
      <c r="J2788" t="s">
        <v>23</v>
      </c>
      <c r="K2788">
        <v>4750</v>
      </c>
      <c r="L2788">
        <v>236075</v>
      </c>
      <c r="M2788">
        <v>49.7</v>
      </c>
      <c r="N2788" t="s">
        <v>9340</v>
      </c>
      <c r="O2788" t="s">
        <v>9482</v>
      </c>
      <c r="P2788">
        <v>8.0867377033553248E-2</v>
      </c>
      <c r="Q2788">
        <v>0</v>
      </c>
      <c r="R2788">
        <v>3</v>
      </c>
    </row>
    <row r="2789" spans="1:18" x14ac:dyDescent="0.25">
      <c r="A2789" t="s">
        <v>2687</v>
      </c>
      <c r="B2789">
        <v>2018</v>
      </c>
      <c r="C2789">
        <v>8</v>
      </c>
      <c r="D2789">
        <v>3</v>
      </c>
      <c r="E2789" t="s">
        <v>226</v>
      </c>
      <c r="F2789" s="1" t="s">
        <v>3205</v>
      </c>
      <c r="G2789" s="1" t="s">
        <v>3863</v>
      </c>
      <c r="H2789" s="1" t="s">
        <v>3206</v>
      </c>
      <c r="I2789" t="s">
        <v>19112</v>
      </c>
      <c r="J2789" t="s">
        <v>23</v>
      </c>
      <c r="K2789">
        <v>9220</v>
      </c>
      <c r="L2789">
        <v>474830</v>
      </c>
      <c r="M2789">
        <v>51.5</v>
      </c>
      <c r="N2789" t="s">
        <v>9304</v>
      </c>
      <c r="O2789" t="s">
        <v>9502</v>
      </c>
      <c r="P2789">
        <v>0</v>
      </c>
      <c r="Q2789">
        <v>0</v>
      </c>
      <c r="R2789">
        <v>3</v>
      </c>
    </row>
    <row r="2790" spans="1:18" x14ac:dyDescent="0.25">
      <c r="A2790" t="s">
        <v>2687</v>
      </c>
      <c r="B2790">
        <v>2018</v>
      </c>
      <c r="C2790">
        <v>8</v>
      </c>
      <c r="D2790">
        <v>3</v>
      </c>
      <c r="E2790" t="s">
        <v>226</v>
      </c>
      <c r="F2790" s="1" t="s">
        <v>3205</v>
      </c>
      <c r="G2790" s="1" t="s">
        <v>3863</v>
      </c>
      <c r="H2790" s="1" t="s">
        <v>3206</v>
      </c>
      <c r="I2790" t="s">
        <v>19122</v>
      </c>
      <c r="J2790" t="s">
        <v>23</v>
      </c>
      <c r="K2790">
        <v>6540</v>
      </c>
      <c r="L2790">
        <v>336810</v>
      </c>
      <c r="M2790">
        <v>51.5</v>
      </c>
      <c r="N2790" t="s">
        <v>9309</v>
      </c>
      <c r="O2790" t="s">
        <v>9451</v>
      </c>
      <c r="P2790">
        <v>6.5364123560168089E-2</v>
      </c>
      <c r="Q2790">
        <v>0</v>
      </c>
      <c r="R2790">
        <v>3</v>
      </c>
    </row>
    <row r="2791" spans="1:18" x14ac:dyDescent="0.25">
      <c r="A2791" t="s">
        <v>485</v>
      </c>
      <c r="B2791">
        <v>2016</v>
      </c>
      <c r="C2791">
        <v>2</v>
      </c>
      <c r="D2791">
        <v>4</v>
      </c>
      <c r="E2791" t="s">
        <v>226</v>
      </c>
      <c r="F2791" s="1" t="s">
        <v>3205</v>
      </c>
      <c r="G2791" s="1" t="s">
        <v>3384</v>
      </c>
      <c r="H2791" s="1" t="s">
        <v>3206</v>
      </c>
      <c r="I2791" t="s">
        <v>17081</v>
      </c>
      <c r="J2791" t="s">
        <v>23</v>
      </c>
      <c r="K2791">
        <v>64905</v>
      </c>
      <c r="L2791">
        <v>1904961.65</v>
      </c>
      <c r="M2791">
        <v>29.35</v>
      </c>
      <c r="N2791" t="s">
        <v>160</v>
      </c>
      <c r="O2791" t="s">
        <v>9452</v>
      </c>
      <c r="P2791">
        <v>0.10110188471641929</v>
      </c>
      <c r="Q2791">
        <v>0</v>
      </c>
      <c r="R2791">
        <v>1</v>
      </c>
    </row>
    <row r="2792" spans="1:18" x14ac:dyDescent="0.25">
      <c r="A2792" t="s">
        <v>7533</v>
      </c>
      <c r="B2792">
        <v>2016</v>
      </c>
      <c r="C2792">
        <v>4</v>
      </c>
      <c r="D2792">
        <v>22</v>
      </c>
      <c r="E2792" t="s">
        <v>7304</v>
      </c>
      <c r="F2792" s="1" t="s">
        <v>5207</v>
      </c>
      <c r="G2792" s="1" t="s">
        <v>20573</v>
      </c>
      <c r="H2792" s="1" t="s">
        <v>7263</v>
      </c>
      <c r="I2792" t="s">
        <v>5239</v>
      </c>
      <c r="J2792" t="s">
        <v>38</v>
      </c>
      <c r="K2792">
        <v>2</v>
      </c>
      <c r="L2792">
        <v>25.5</v>
      </c>
      <c r="M2792">
        <v>12.75</v>
      </c>
      <c r="N2792" t="s">
        <v>8950</v>
      </c>
      <c r="O2792" t="s">
        <v>9937</v>
      </c>
      <c r="P2792">
        <v>0</v>
      </c>
      <c r="Q2792">
        <v>0</v>
      </c>
      <c r="R2792">
        <v>2</v>
      </c>
    </row>
    <row r="2793" spans="1:18" x14ac:dyDescent="0.25">
      <c r="A2793" t="s">
        <v>7533</v>
      </c>
      <c r="B2793">
        <v>2016</v>
      </c>
      <c r="C2793">
        <v>4</v>
      </c>
      <c r="D2793">
        <v>22</v>
      </c>
      <c r="E2793" t="s">
        <v>7304</v>
      </c>
      <c r="F2793" s="1" t="s">
        <v>5207</v>
      </c>
      <c r="G2793" s="1" t="s">
        <v>20573</v>
      </c>
      <c r="H2793" s="1" t="s">
        <v>7263</v>
      </c>
      <c r="I2793" t="s">
        <v>5291</v>
      </c>
      <c r="J2793" t="s">
        <v>38</v>
      </c>
      <c r="K2793">
        <v>2</v>
      </c>
      <c r="L2793">
        <v>36.299999999999997</v>
      </c>
      <c r="M2793">
        <v>18.149999999999999</v>
      </c>
      <c r="N2793" t="s">
        <v>8963</v>
      </c>
      <c r="O2793" t="s">
        <v>9899</v>
      </c>
      <c r="P2793">
        <v>0</v>
      </c>
      <c r="Q2793">
        <v>0</v>
      </c>
      <c r="R2793">
        <v>2</v>
      </c>
    </row>
    <row r="2794" spans="1:18" x14ac:dyDescent="0.25">
      <c r="A2794" t="s">
        <v>7533</v>
      </c>
      <c r="B2794">
        <v>2016</v>
      </c>
      <c r="C2794">
        <v>4</v>
      </c>
      <c r="D2794">
        <v>22</v>
      </c>
      <c r="E2794" t="s">
        <v>7304</v>
      </c>
      <c r="F2794" s="1" t="s">
        <v>5207</v>
      </c>
      <c r="G2794" s="1" t="s">
        <v>20573</v>
      </c>
      <c r="H2794" s="1" t="s">
        <v>7263</v>
      </c>
      <c r="I2794" t="s">
        <v>6341</v>
      </c>
      <c r="J2794" t="s">
        <v>38</v>
      </c>
      <c r="K2794">
        <v>20</v>
      </c>
      <c r="L2794">
        <v>45.39</v>
      </c>
      <c r="M2794">
        <v>2.27</v>
      </c>
      <c r="N2794" t="s">
        <v>9098</v>
      </c>
      <c r="O2794" t="s">
        <v>9846</v>
      </c>
      <c r="P2794">
        <v>0</v>
      </c>
      <c r="Q2794">
        <v>0</v>
      </c>
      <c r="R2794">
        <v>2</v>
      </c>
    </row>
    <row r="2795" spans="1:18" x14ac:dyDescent="0.25">
      <c r="A2795" t="s">
        <v>7533</v>
      </c>
      <c r="B2795">
        <v>2016</v>
      </c>
      <c r="C2795">
        <v>4</v>
      </c>
      <c r="D2795">
        <v>22</v>
      </c>
      <c r="E2795" t="s">
        <v>7304</v>
      </c>
      <c r="F2795" s="1" t="s">
        <v>5207</v>
      </c>
      <c r="G2795" s="1" t="s">
        <v>20573</v>
      </c>
      <c r="H2795" s="1" t="s">
        <v>7263</v>
      </c>
      <c r="I2795" t="s">
        <v>6345</v>
      </c>
      <c r="J2795" t="s">
        <v>23</v>
      </c>
      <c r="K2795">
        <v>16</v>
      </c>
      <c r="L2795">
        <v>48.47</v>
      </c>
      <c r="M2795">
        <v>3.03</v>
      </c>
      <c r="N2795" t="s">
        <v>9099</v>
      </c>
      <c r="O2795" t="s">
        <v>9875</v>
      </c>
      <c r="P2795">
        <v>0</v>
      </c>
      <c r="Q2795">
        <v>0</v>
      </c>
      <c r="R2795">
        <v>2</v>
      </c>
    </row>
    <row r="2796" spans="1:18" x14ac:dyDescent="0.25">
      <c r="A2796" t="s">
        <v>7533</v>
      </c>
      <c r="B2796">
        <v>2016</v>
      </c>
      <c r="C2796">
        <v>4</v>
      </c>
      <c r="D2796">
        <v>22</v>
      </c>
      <c r="E2796" t="s">
        <v>7304</v>
      </c>
      <c r="F2796" s="1" t="s">
        <v>5207</v>
      </c>
      <c r="G2796" s="1" t="s">
        <v>20931</v>
      </c>
      <c r="H2796" s="1" t="s">
        <v>7263</v>
      </c>
      <c r="I2796" t="s">
        <v>6419</v>
      </c>
      <c r="J2796" t="s">
        <v>23</v>
      </c>
      <c r="K2796">
        <v>110</v>
      </c>
      <c r="L2796">
        <v>363</v>
      </c>
      <c r="M2796">
        <v>3.3</v>
      </c>
      <c r="N2796" t="s">
        <v>9103</v>
      </c>
      <c r="O2796" t="s">
        <v>9770</v>
      </c>
      <c r="P2796">
        <v>0</v>
      </c>
      <c r="Q2796">
        <v>0</v>
      </c>
      <c r="R2796">
        <v>2</v>
      </c>
    </row>
    <row r="2797" spans="1:18" x14ac:dyDescent="0.25">
      <c r="A2797" t="s">
        <v>7533</v>
      </c>
      <c r="B2797">
        <v>2016</v>
      </c>
      <c r="C2797">
        <v>4</v>
      </c>
      <c r="D2797">
        <v>22</v>
      </c>
      <c r="E2797" t="s">
        <v>7304</v>
      </c>
      <c r="F2797" s="1" t="s">
        <v>5207</v>
      </c>
      <c r="G2797" s="1" t="s">
        <v>21008</v>
      </c>
      <c r="H2797" s="1" t="s">
        <v>7263</v>
      </c>
      <c r="I2797" t="s">
        <v>7069</v>
      </c>
      <c r="J2797" t="s">
        <v>38</v>
      </c>
      <c r="K2797">
        <v>104</v>
      </c>
      <c r="L2797">
        <v>46.8</v>
      </c>
      <c r="M2797">
        <v>0.45</v>
      </c>
      <c r="N2797" t="s">
        <v>9371</v>
      </c>
      <c r="O2797" t="s">
        <v>9938</v>
      </c>
      <c r="P2797">
        <v>0</v>
      </c>
      <c r="Q2797">
        <v>0</v>
      </c>
      <c r="R2797">
        <v>2</v>
      </c>
    </row>
    <row r="2798" spans="1:18" x14ac:dyDescent="0.25">
      <c r="A2798" t="s">
        <v>7533</v>
      </c>
      <c r="B2798">
        <v>2016</v>
      </c>
      <c r="C2798">
        <v>4</v>
      </c>
      <c r="D2798">
        <v>22</v>
      </c>
      <c r="E2798" t="s">
        <v>7304</v>
      </c>
      <c r="F2798" s="1" t="s">
        <v>5207</v>
      </c>
      <c r="G2798" s="1" t="s">
        <v>21008</v>
      </c>
      <c r="H2798" s="1" t="s">
        <v>7263</v>
      </c>
      <c r="I2798" t="s">
        <v>6883</v>
      </c>
      <c r="J2798" t="s">
        <v>38</v>
      </c>
      <c r="K2798">
        <v>12</v>
      </c>
      <c r="L2798">
        <v>9</v>
      </c>
      <c r="M2798">
        <v>0.75</v>
      </c>
      <c r="N2798" t="s">
        <v>9355</v>
      </c>
      <c r="O2798" t="s">
        <v>9886</v>
      </c>
      <c r="P2798">
        <v>0</v>
      </c>
      <c r="Q2798">
        <v>0</v>
      </c>
      <c r="R2798">
        <v>2</v>
      </c>
    </row>
    <row r="2799" spans="1:18" x14ac:dyDescent="0.25">
      <c r="A2799" t="s">
        <v>7533</v>
      </c>
      <c r="B2799">
        <v>2016</v>
      </c>
      <c r="C2799">
        <v>4</v>
      </c>
      <c r="D2799">
        <v>22</v>
      </c>
      <c r="E2799" t="s">
        <v>7304</v>
      </c>
      <c r="F2799" s="1" t="s">
        <v>5207</v>
      </c>
      <c r="G2799" s="1" t="s">
        <v>21008</v>
      </c>
      <c r="H2799" s="1" t="s">
        <v>7263</v>
      </c>
      <c r="I2799" t="s">
        <v>6895</v>
      </c>
      <c r="J2799" t="s">
        <v>38</v>
      </c>
      <c r="K2799">
        <v>124</v>
      </c>
      <c r="L2799">
        <v>148.80000000000001</v>
      </c>
      <c r="M2799">
        <v>1.2</v>
      </c>
      <c r="N2799" t="s">
        <v>9356</v>
      </c>
      <c r="O2799" t="s">
        <v>9773</v>
      </c>
      <c r="P2799">
        <v>0</v>
      </c>
      <c r="Q2799">
        <v>0</v>
      </c>
      <c r="R2799">
        <v>2</v>
      </c>
    </row>
    <row r="2800" spans="1:18" x14ac:dyDescent="0.25">
      <c r="A2800" t="s">
        <v>7533</v>
      </c>
      <c r="B2800">
        <v>2016</v>
      </c>
      <c r="C2800">
        <v>4</v>
      </c>
      <c r="D2800">
        <v>22</v>
      </c>
      <c r="E2800" t="s">
        <v>7304</v>
      </c>
      <c r="F2800" s="1" t="s">
        <v>5207</v>
      </c>
      <c r="G2800" s="1" t="s">
        <v>21008</v>
      </c>
      <c r="H2800" s="1" t="s">
        <v>7263</v>
      </c>
      <c r="I2800" t="s">
        <v>6886</v>
      </c>
      <c r="J2800" t="s">
        <v>38</v>
      </c>
      <c r="K2800">
        <v>6</v>
      </c>
      <c r="L2800">
        <v>2.7</v>
      </c>
      <c r="M2800">
        <v>0.45</v>
      </c>
      <c r="N2800" t="s">
        <v>9355</v>
      </c>
      <c r="O2800" t="s">
        <v>9886</v>
      </c>
      <c r="P2800">
        <v>0</v>
      </c>
      <c r="Q2800">
        <v>0</v>
      </c>
      <c r="R2800">
        <v>2</v>
      </c>
    </row>
    <row r="2801" spans="1:18" x14ac:dyDescent="0.25">
      <c r="A2801" t="s">
        <v>7533</v>
      </c>
      <c r="B2801">
        <v>2016</v>
      </c>
      <c r="C2801">
        <v>4</v>
      </c>
      <c r="D2801">
        <v>22</v>
      </c>
      <c r="E2801" t="s">
        <v>7304</v>
      </c>
      <c r="F2801" s="1" t="s">
        <v>5207</v>
      </c>
      <c r="G2801" s="1" t="s">
        <v>21008</v>
      </c>
      <c r="H2801" s="1" t="s">
        <v>7263</v>
      </c>
      <c r="I2801" t="s">
        <v>21012</v>
      </c>
      <c r="J2801" t="s">
        <v>38</v>
      </c>
      <c r="K2801">
        <v>110</v>
      </c>
      <c r="L2801">
        <v>82.51</v>
      </c>
      <c r="M2801">
        <v>0.75</v>
      </c>
      <c r="N2801" t="s">
        <v>7263</v>
      </c>
      <c r="O2801" t="s">
        <v>23274</v>
      </c>
      <c r="P2801">
        <v>0</v>
      </c>
      <c r="Q2801">
        <v>0</v>
      </c>
      <c r="R2801">
        <v>2</v>
      </c>
    </row>
    <row r="2802" spans="1:18" x14ac:dyDescent="0.25">
      <c r="A2802" t="s">
        <v>7533</v>
      </c>
      <c r="B2802">
        <v>2016</v>
      </c>
      <c r="C2802">
        <v>4</v>
      </c>
      <c r="D2802">
        <v>22</v>
      </c>
      <c r="E2802" t="s">
        <v>7304</v>
      </c>
      <c r="F2802" s="1" t="s">
        <v>5207</v>
      </c>
      <c r="G2802" s="1" t="s">
        <v>20573</v>
      </c>
      <c r="H2802" s="1" t="s">
        <v>7263</v>
      </c>
      <c r="I2802" t="s">
        <v>5311</v>
      </c>
      <c r="J2802" t="s">
        <v>38</v>
      </c>
      <c r="K2802">
        <v>15</v>
      </c>
      <c r="L2802">
        <v>90.75</v>
      </c>
      <c r="M2802">
        <v>6.05</v>
      </c>
      <c r="N2802" t="s">
        <v>8969</v>
      </c>
      <c r="O2802" t="s">
        <v>9939</v>
      </c>
      <c r="P2802">
        <v>0</v>
      </c>
      <c r="Q2802">
        <v>0</v>
      </c>
      <c r="R2802">
        <v>2</v>
      </c>
    </row>
    <row r="2803" spans="1:18" x14ac:dyDescent="0.25">
      <c r="A2803" t="s">
        <v>7533</v>
      </c>
      <c r="B2803">
        <v>2016</v>
      </c>
      <c r="C2803">
        <v>4</v>
      </c>
      <c r="D2803">
        <v>22</v>
      </c>
      <c r="E2803" t="s">
        <v>7304</v>
      </c>
      <c r="F2803" s="1" t="s">
        <v>5207</v>
      </c>
      <c r="G2803" s="1" t="s">
        <v>20931</v>
      </c>
      <c r="H2803" s="1" t="s">
        <v>7263</v>
      </c>
      <c r="I2803" t="s">
        <v>6415</v>
      </c>
      <c r="J2803" t="s">
        <v>38</v>
      </c>
      <c r="K2803">
        <v>6</v>
      </c>
      <c r="L2803">
        <v>13.5</v>
      </c>
      <c r="M2803">
        <v>2.25</v>
      </c>
      <c r="N2803" t="s">
        <v>9102</v>
      </c>
      <c r="O2803" t="s">
        <v>9840</v>
      </c>
      <c r="P2803">
        <v>0</v>
      </c>
      <c r="Q2803">
        <v>0</v>
      </c>
      <c r="R2803">
        <v>2</v>
      </c>
    </row>
    <row r="2804" spans="1:18" x14ac:dyDescent="0.25">
      <c r="A2804" t="s">
        <v>7533</v>
      </c>
      <c r="B2804">
        <v>2016</v>
      </c>
      <c r="C2804">
        <v>4</v>
      </c>
      <c r="D2804">
        <v>22</v>
      </c>
      <c r="E2804" t="s">
        <v>7304</v>
      </c>
      <c r="F2804" s="1" t="s">
        <v>5207</v>
      </c>
      <c r="G2804" s="1" t="s">
        <v>21008</v>
      </c>
      <c r="H2804" s="1" t="s">
        <v>7263</v>
      </c>
      <c r="I2804" t="s">
        <v>7070</v>
      </c>
      <c r="J2804" t="s">
        <v>38</v>
      </c>
      <c r="K2804">
        <v>68</v>
      </c>
      <c r="L2804">
        <v>20.399999999999999</v>
      </c>
      <c r="M2804">
        <v>0.3</v>
      </c>
      <c r="N2804" t="s">
        <v>9371</v>
      </c>
      <c r="O2804" t="s">
        <v>9938</v>
      </c>
      <c r="P2804">
        <v>0</v>
      </c>
      <c r="Q2804">
        <v>0</v>
      </c>
      <c r="R2804">
        <v>2</v>
      </c>
    </row>
    <row r="2805" spans="1:18" x14ac:dyDescent="0.25">
      <c r="A2805" t="s">
        <v>7533</v>
      </c>
      <c r="B2805">
        <v>2016</v>
      </c>
      <c r="C2805">
        <v>4</v>
      </c>
      <c r="D2805">
        <v>22</v>
      </c>
      <c r="E2805" t="s">
        <v>7304</v>
      </c>
      <c r="F2805" s="1" t="s">
        <v>5207</v>
      </c>
      <c r="G2805" s="1" t="s">
        <v>20573</v>
      </c>
      <c r="H2805" s="1" t="s">
        <v>7263</v>
      </c>
      <c r="I2805" t="s">
        <v>6332</v>
      </c>
      <c r="J2805" t="s">
        <v>38</v>
      </c>
      <c r="K2805">
        <v>16</v>
      </c>
      <c r="L2805">
        <v>42.08</v>
      </c>
      <c r="M2805">
        <v>2.63</v>
      </c>
      <c r="N2805" t="s">
        <v>9097</v>
      </c>
      <c r="O2805" t="s">
        <v>9940</v>
      </c>
      <c r="P2805">
        <v>0</v>
      </c>
      <c r="Q2805">
        <v>0</v>
      </c>
      <c r="R2805">
        <v>2</v>
      </c>
    </row>
    <row r="2806" spans="1:18" x14ac:dyDescent="0.25">
      <c r="A2806" t="s">
        <v>7533</v>
      </c>
      <c r="B2806">
        <v>2016</v>
      </c>
      <c r="C2806">
        <v>4</v>
      </c>
      <c r="D2806">
        <v>22</v>
      </c>
      <c r="E2806" t="s">
        <v>7304</v>
      </c>
      <c r="F2806" s="1" t="s">
        <v>5207</v>
      </c>
      <c r="G2806" s="1" t="s">
        <v>20931</v>
      </c>
      <c r="H2806" s="1" t="s">
        <v>7263</v>
      </c>
      <c r="I2806" t="s">
        <v>6689</v>
      </c>
      <c r="J2806" t="s">
        <v>38</v>
      </c>
      <c r="K2806">
        <v>52</v>
      </c>
      <c r="L2806">
        <v>58.76</v>
      </c>
      <c r="M2806">
        <v>1.1299999999999999</v>
      </c>
      <c r="N2806" t="s">
        <v>9117</v>
      </c>
      <c r="O2806" t="s">
        <v>9941</v>
      </c>
      <c r="P2806">
        <v>0</v>
      </c>
      <c r="Q2806">
        <v>0</v>
      </c>
      <c r="R2806">
        <v>2</v>
      </c>
    </row>
    <row r="2807" spans="1:18" x14ac:dyDescent="0.25">
      <c r="A2807" t="s">
        <v>7533</v>
      </c>
      <c r="B2807">
        <v>2016</v>
      </c>
      <c r="C2807">
        <v>4</v>
      </c>
      <c r="D2807">
        <v>22</v>
      </c>
      <c r="E2807" t="s">
        <v>7304</v>
      </c>
      <c r="F2807" s="1" t="s">
        <v>5207</v>
      </c>
      <c r="G2807" s="1" t="s">
        <v>20573</v>
      </c>
      <c r="H2807" s="1" t="s">
        <v>7263</v>
      </c>
      <c r="I2807" t="s">
        <v>5247</v>
      </c>
      <c r="J2807" t="s">
        <v>38</v>
      </c>
      <c r="K2807">
        <v>4</v>
      </c>
      <c r="L2807">
        <v>17.41</v>
      </c>
      <c r="M2807">
        <v>4.3499999999999996</v>
      </c>
      <c r="N2807" t="s">
        <v>8953</v>
      </c>
      <c r="O2807" t="s">
        <v>9868</v>
      </c>
      <c r="P2807">
        <v>0</v>
      </c>
      <c r="Q2807">
        <v>0</v>
      </c>
      <c r="R2807">
        <v>2</v>
      </c>
    </row>
    <row r="2808" spans="1:18" x14ac:dyDescent="0.25">
      <c r="A2808" t="s">
        <v>7603</v>
      </c>
      <c r="B2808">
        <v>2016</v>
      </c>
      <c r="C2808">
        <v>6</v>
      </c>
      <c r="D2808">
        <v>14</v>
      </c>
      <c r="E2808" t="s">
        <v>7368</v>
      </c>
      <c r="F2808" s="1" t="s">
        <v>5207</v>
      </c>
      <c r="G2808" s="1" t="s">
        <v>6745</v>
      </c>
      <c r="H2808" s="1" t="s">
        <v>7263</v>
      </c>
      <c r="I2808" t="s">
        <v>7216</v>
      </c>
      <c r="J2808" t="s">
        <v>38</v>
      </c>
      <c r="K2808">
        <v>48</v>
      </c>
      <c r="L2808">
        <v>56640</v>
      </c>
      <c r="M2808">
        <v>1180</v>
      </c>
      <c r="N2808" t="s">
        <v>7216</v>
      </c>
      <c r="O2808" t="s">
        <v>9933</v>
      </c>
      <c r="P2808">
        <v>0</v>
      </c>
      <c r="Q2808">
        <v>0</v>
      </c>
      <c r="R2808">
        <v>2</v>
      </c>
    </row>
    <row r="2809" spans="1:18" x14ac:dyDescent="0.25">
      <c r="A2809" t="s">
        <v>7881</v>
      </c>
      <c r="B2809">
        <v>2017</v>
      </c>
      <c r="C2809">
        <v>1</v>
      </c>
      <c r="D2809">
        <v>30</v>
      </c>
      <c r="E2809" t="s">
        <v>7323</v>
      </c>
      <c r="F2809" s="1" t="s">
        <v>5207</v>
      </c>
      <c r="G2809" s="1" t="s">
        <v>20573</v>
      </c>
      <c r="H2809" s="1" t="s">
        <v>3201</v>
      </c>
      <c r="I2809" t="s">
        <v>20624</v>
      </c>
      <c r="J2809" t="s">
        <v>23</v>
      </c>
      <c r="K2809">
        <v>680</v>
      </c>
      <c r="L2809">
        <v>105060</v>
      </c>
      <c r="M2809">
        <v>154.5</v>
      </c>
      <c r="N2809" t="s">
        <v>8852</v>
      </c>
      <c r="O2809" t="s">
        <v>9792</v>
      </c>
      <c r="P2809">
        <v>0</v>
      </c>
      <c r="Q2809">
        <v>0</v>
      </c>
      <c r="R2809">
        <v>1</v>
      </c>
    </row>
    <row r="2810" spans="1:18" x14ac:dyDescent="0.25">
      <c r="A2810" t="s">
        <v>7881</v>
      </c>
      <c r="B2810">
        <v>2017</v>
      </c>
      <c r="C2810">
        <v>1</v>
      </c>
      <c r="D2810">
        <v>30</v>
      </c>
      <c r="E2810" t="s">
        <v>7323</v>
      </c>
      <c r="F2810" s="1" t="s">
        <v>5207</v>
      </c>
      <c r="G2810" s="1" t="s">
        <v>20931</v>
      </c>
      <c r="H2810" s="1" t="s">
        <v>3201</v>
      </c>
      <c r="I2810" t="s">
        <v>20944</v>
      </c>
      <c r="J2810" t="s">
        <v>23</v>
      </c>
      <c r="K2810">
        <v>700</v>
      </c>
      <c r="L2810">
        <v>125300</v>
      </c>
      <c r="M2810">
        <v>179</v>
      </c>
      <c r="N2810" t="s">
        <v>7263</v>
      </c>
      <c r="O2810" t="s">
        <v>23191</v>
      </c>
      <c r="P2810">
        <v>0</v>
      </c>
      <c r="Q2810">
        <v>0</v>
      </c>
      <c r="R2810">
        <v>1</v>
      </c>
    </row>
    <row r="2811" spans="1:18" x14ac:dyDescent="0.25">
      <c r="A2811" t="s">
        <v>7881</v>
      </c>
      <c r="B2811">
        <v>2017</v>
      </c>
      <c r="C2811">
        <v>1</v>
      </c>
      <c r="D2811">
        <v>30</v>
      </c>
      <c r="E2811" t="s">
        <v>7323</v>
      </c>
      <c r="F2811" s="1" t="s">
        <v>5207</v>
      </c>
      <c r="G2811" s="1" t="s">
        <v>20573</v>
      </c>
      <c r="H2811" s="1" t="s">
        <v>3201</v>
      </c>
      <c r="I2811" t="s">
        <v>20714</v>
      </c>
      <c r="J2811" t="s">
        <v>23</v>
      </c>
      <c r="K2811">
        <v>720</v>
      </c>
      <c r="L2811">
        <v>104659.2</v>
      </c>
      <c r="M2811">
        <v>145.36000000000001</v>
      </c>
      <c r="N2811" t="s">
        <v>9024</v>
      </c>
      <c r="O2811" t="s">
        <v>9797</v>
      </c>
      <c r="P2811">
        <v>0</v>
      </c>
      <c r="Q2811">
        <v>0</v>
      </c>
      <c r="R2811">
        <v>1</v>
      </c>
    </row>
    <row r="2812" spans="1:18" x14ac:dyDescent="0.25">
      <c r="A2812" t="s">
        <v>7881</v>
      </c>
      <c r="B2812">
        <v>2017</v>
      </c>
      <c r="C2812">
        <v>1</v>
      </c>
      <c r="D2812">
        <v>30</v>
      </c>
      <c r="E2812" t="s">
        <v>7323</v>
      </c>
      <c r="F2812" s="1" t="s">
        <v>5207</v>
      </c>
      <c r="G2812" s="1" t="s">
        <v>20573</v>
      </c>
      <c r="H2812" s="1" t="s">
        <v>3201</v>
      </c>
      <c r="I2812" t="s">
        <v>5823</v>
      </c>
      <c r="J2812" t="s">
        <v>23</v>
      </c>
      <c r="K2812">
        <v>224</v>
      </c>
      <c r="L2812">
        <v>32560.639999999999</v>
      </c>
      <c r="M2812">
        <v>145.36000000000001</v>
      </c>
      <c r="N2812" t="s">
        <v>8855</v>
      </c>
      <c r="O2812" t="s">
        <v>9798</v>
      </c>
      <c r="P2812">
        <v>0</v>
      </c>
      <c r="Q2812">
        <v>0</v>
      </c>
      <c r="R2812">
        <v>1</v>
      </c>
    </row>
    <row r="2813" spans="1:18" x14ac:dyDescent="0.25">
      <c r="A2813" t="s">
        <v>7881</v>
      </c>
      <c r="B2813">
        <v>2017</v>
      </c>
      <c r="C2813">
        <v>1</v>
      </c>
      <c r="D2813">
        <v>30</v>
      </c>
      <c r="E2813" t="s">
        <v>7323</v>
      </c>
      <c r="F2813" s="1" t="s">
        <v>5207</v>
      </c>
      <c r="G2813" s="1" t="s">
        <v>20931</v>
      </c>
      <c r="H2813" s="1" t="s">
        <v>3201</v>
      </c>
      <c r="I2813" t="s">
        <v>20962</v>
      </c>
      <c r="J2813" t="s">
        <v>23</v>
      </c>
      <c r="K2813">
        <v>1800</v>
      </c>
      <c r="L2813">
        <v>279000</v>
      </c>
      <c r="M2813">
        <v>155</v>
      </c>
      <c r="N2813" t="s">
        <v>9106</v>
      </c>
      <c r="O2813" t="s">
        <v>9804</v>
      </c>
      <c r="P2813">
        <v>0</v>
      </c>
      <c r="Q2813">
        <v>0</v>
      </c>
      <c r="R2813">
        <v>1</v>
      </c>
    </row>
    <row r="2814" spans="1:18" x14ac:dyDescent="0.25">
      <c r="A2814" t="s">
        <v>7881</v>
      </c>
      <c r="B2814">
        <v>2017</v>
      </c>
      <c r="C2814">
        <v>1</v>
      </c>
      <c r="D2814">
        <v>30</v>
      </c>
      <c r="E2814" t="s">
        <v>7323</v>
      </c>
      <c r="F2814" s="1" t="s">
        <v>5207</v>
      </c>
      <c r="G2814" s="1" t="s">
        <v>21008</v>
      </c>
      <c r="H2814" s="1" t="s">
        <v>3201</v>
      </c>
      <c r="I2814" t="s">
        <v>6944</v>
      </c>
      <c r="J2814" t="s">
        <v>23</v>
      </c>
      <c r="K2814">
        <v>120</v>
      </c>
      <c r="L2814">
        <v>17178</v>
      </c>
      <c r="M2814">
        <v>143.15</v>
      </c>
      <c r="N2814" t="s">
        <v>9358</v>
      </c>
      <c r="O2814" t="s">
        <v>9809</v>
      </c>
      <c r="P2814">
        <v>0</v>
      </c>
      <c r="Q2814">
        <v>0</v>
      </c>
      <c r="R2814">
        <v>1</v>
      </c>
    </row>
    <row r="2815" spans="1:18" x14ac:dyDescent="0.25">
      <c r="A2815" t="s">
        <v>7881</v>
      </c>
      <c r="B2815">
        <v>2017</v>
      </c>
      <c r="C2815">
        <v>1</v>
      </c>
      <c r="D2815">
        <v>30</v>
      </c>
      <c r="E2815" t="s">
        <v>7323</v>
      </c>
      <c r="F2815" s="1" t="s">
        <v>5207</v>
      </c>
      <c r="G2815" s="1" t="s">
        <v>21008</v>
      </c>
      <c r="H2815" s="1" t="s">
        <v>3201</v>
      </c>
      <c r="I2815" t="s">
        <v>21023</v>
      </c>
      <c r="J2815" t="s">
        <v>23</v>
      </c>
      <c r="K2815">
        <v>248</v>
      </c>
      <c r="L2815">
        <v>35501.19</v>
      </c>
      <c r="M2815">
        <v>143.15</v>
      </c>
      <c r="N2815" t="s">
        <v>7263</v>
      </c>
      <c r="O2815" t="s">
        <v>23191</v>
      </c>
      <c r="P2815">
        <v>0</v>
      </c>
      <c r="Q2815">
        <v>0</v>
      </c>
      <c r="R2815">
        <v>1</v>
      </c>
    </row>
    <row r="2816" spans="1:18" x14ac:dyDescent="0.25">
      <c r="A2816" t="s">
        <v>7881</v>
      </c>
      <c r="B2816">
        <v>2017</v>
      </c>
      <c r="C2816">
        <v>1</v>
      </c>
      <c r="D2816">
        <v>30</v>
      </c>
      <c r="E2816" t="s">
        <v>7323</v>
      </c>
      <c r="F2816" s="1" t="s">
        <v>5207</v>
      </c>
      <c r="G2816" s="1" t="s">
        <v>20573</v>
      </c>
      <c r="H2816" s="1" t="s">
        <v>3201</v>
      </c>
      <c r="I2816" t="s">
        <v>20741</v>
      </c>
      <c r="J2816" t="s">
        <v>23</v>
      </c>
      <c r="K2816">
        <v>49</v>
      </c>
      <c r="L2816">
        <v>7122.65</v>
      </c>
      <c r="M2816">
        <v>145.36000000000001</v>
      </c>
      <c r="N2816" t="s">
        <v>7263</v>
      </c>
      <c r="O2816" t="s">
        <v>23191</v>
      </c>
      <c r="P2816">
        <v>0</v>
      </c>
      <c r="Q2816">
        <v>0</v>
      </c>
      <c r="R2816">
        <v>1</v>
      </c>
    </row>
    <row r="2817" spans="1:18" x14ac:dyDescent="0.25">
      <c r="A2817" t="s">
        <v>7881</v>
      </c>
      <c r="B2817">
        <v>2017</v>
      </c>
      <c r="C2817">
        <v>1</v>
      </c>
      <c r="D2817">
        <v>30</v>
      </c>
      <c r="E2817" t="s">
        <v>7323</v>
      </c>
      <c r="F2817" s="1" t="s">
        <v>5207</v>
      </c>
      <c r="G2817" s="1" t="s">
        <v>21008</v>
      </c>
      <c r="H2817" s="1" t="s">
        <v>3201</v>
      </c>
      <c r="I2817" t="s">
        <v>6927</v>
      </c>
      <c r="J2817" t="s">
        <v>23</v>
      </c>
      <c r="K2817">
        <v>263</v>
      </c>
      <c r="L2817">
        <v>37648.449999999997</v>
      </c>
      <c r="M2817">
        <v>143.15</v>
      </c>
      <c r="N2817" t="s">
        <v>7263</v>
      </c>
      <c r="O2817" t="s">
        <v>23191</v>
      </c>
      <c r="P2817">
        <v>0</v>
      </c>
      <c r="Q2817">
        <v>0</v>
      </c>
      <c r="R2817">
        <v>1</v>
      </c>
    </row>
    <row r="2818" spans="1:18" x14ac:dyDescent="0.25">
      <c r="A2818" t="s">
        <v>7881</v>
      </c>
      <c r="B2818">
        <v>2017</v>
      </c>
      <c r="C2818">
        <v>1</v>
      </c>
      <c r="D2818">
        <v>30</v>
      </c>
      <c r="E2818" t="s">
        <v>7323</v>
      </c>
      <c r="F2818" s="1" t="s">
        <v>5207</v>
      </c>
      <c r="G2818" s="1" t="s">
        <v>21008</v>
      </c>
      <c r="H2818" s="1" t="s">
        <v>7263</v>
      </c>
      <c r="I2818" t="s">
        <v>21018</v>
      </c>
      <c r="J2818" t="s">
        <v>23</v>
      </c>
      <c r="K2818">
        <v>120</v>
      </c>
      <c r="L2818">
        <v>18228</v>
      </c>
      <c r="M2818">
        <v>151.9</v>
      </c>
      <c r="N2818" t="s">
        <v>7263</v>
      </c>
      <c r="O2818" t="s">
        <v>23274</v>
      </c>
      <c r="P2818">
        <v>0</v>
      </c>
      <c r="Q2818">
        <v>0</v>
      </c>
      <c r="R2818">
        <v>1</v>
      </c>
    </row>
    <row r="2819" spans="1:18" x14ac:dyDescent="0.25">
      <c r="A2819" t="s">
        <v>15132</v>
      </c>
      <c r="B2819">
        <v>2019</v>
      </c>
      <c r="C2819">
        <v>7</v>
      </c>
      <c r="D2819">
        <v>22</v>
      </c>
      <c r="E2819" t="s">
        <v>1620</v>
      </c>
      <c r="F2819" s="1" t="s">
        <v>3205</v>
      </c>
      <c r="G2819" s="1" t="s">
        <v>3384</v>
      </c>
      <c r="H2819" s="1" t="s">
        <v>3206</v>
      </c>
      <c r="I2819" t="s">
        <v>17219</v>
      </c>
      <c r="J2819" t="s">
        <v>23</v>
      </c>
      <c r="K2819">
        <v>9096</v>
      </c>
      <c r="L2819">
        <v>450252</v>
      </c>
      <c r="M2819">
        <v>49.5</v>
      </c>
      <c r="N2819" t="s">
        <v>112</v>
      </c>
      <c r="O2819" t="s">
        <v>9515</v>
      </c>
      <c r="P2819">
        <v>3.2773227720419927E-2</v>
      </c>
      <c r="Q2819">
        <v>0</v>
      </c>
      <c r="R2819">
        <v>3</v>
      </c>
    </row>
    <row r="2820" spans="1:18" x14ac:dyDescent="0.25">
      <c r="A2820" t="s">
        <v>8687</v>
      </c>
      <c r="B2820">
        <v>2018</v>
      </c>
      <c r="C2820">
        <v>8</v>
      </c>
      <c r="D2820">
        <v>17</v>
      </c>
      <c r="E2820" t="s">
        <v>8334</v>
      </c>
      <c r="F2820" s="1" t="s">
        <v>5207</v>
      </c>
      <c r="G2820" s="1" t="s">
        <v>20573</v>
      </c>
      <c r="H2820" s="1" t="s">
        <v>7263</v>
      </c>
      <c r="I2820" t="s">
        <v>20700</v>
      </c>
      <c r="J2820" t="s">
        <v>23</v>
      </c>
      <c r="K2820">
        <v>1500</v>
      </c>
      <c r="L2820">
        <v>325350</v>
      </c>
      <c r="M2820">
        <v>216.9</v>
      </c>
      <c r="N2820" t="s">
        <v>7263</v>
      </c>
      <c r="O2820" t="s">
        <v>23274</v>
      </c>
      <c r="P2820">
        <v>0</v>
      </c>
      <c r="Q2820">
        <v>0</v>
      </c>
      <c r="R2820">
        <v>3</v>
      </c>
    </row>
    <row r="2821" spans="1:18" x14ac:dyDescent="0.25">
      <c r="A2821" t="s">
        <v>1070</v>
      </c>
      <c r="B2821">
        <v>2016</v>
      </c>
      <c r="C2821">
        <v>9</v>
      </c>
      <c r="D2821">
        <v>8</v>
      </c>
      <c r="E2821" t="s">
        <v>226</v>
      </c>
      <c r="F2821" s="1" t="s">
        <v>3205</v>
      </c>
      <c r="G2821" s="1" t="s">
        <v>3384</v>
      </c>
      <c r="H2821" s="1" t="s">
        <v>3206</v>
      </c>
      <c r="I2821" t="s">
        <v>17081</v>
      </c>
      <c r="J2821" t="s">
        <v>23</v>
      </c>
      <c r="K2821">
        <v>19820</v>
      </c>
      <c r="L2821">
        <v>776944</v>
      </c>
      <c r="M2821">
        <v>39.200000000000003</v>
      </c>
      <c r="N2821" t="s">
        <v>160</v>
      </c>
      <c r="O2821" t="s">
        <v>9452</v>
      </c>
      <c r="P2821">
        <v>0.10110188471641929</v>
      </c>
      <c r="Q2821">
        <v>0</v>
      </c>
      <c r="R2821">
        <v>3</v>
      </c>
    </row>
    <row r="2822" spans="1:18" x14ac:dyDescent="0.25">
      <c r="A2822" t="s">
        <v>16519</v>
      </c>
      <c r="B2822">
        <v>2019</v>
      </c>
      <c r="C2822">
        <v>12</v>
      </c>
      <c r="D2822">
        <v>25</v>
      </c>
      <c r="E2822" t="s">
        <v>1515</v>
      </c>
      <c r="F2822" s="1" t="s">
        <v>3205</v>
      </c>
      <c r="G2822" s="1" t="s">
        <v>3384</v>
      </c>
      <c r="H2822" s="1" t="s">
        <v>3206</v>
      </c>
      <c r="I2822" t="s">
        <v>17214</v>
      </c>
      <c r="J2822" t="s">
        <v>23</v>
      </c>
      <c r="K2822">
        <v>5672</v>
      </c>
      <c r="L2822">
        <v>256269.47</v>
      </c>
      <c r="M2822">
        <v>45.18</v>
      </c>
      <c r="N2822" t="s">
        <v>645</v>
      </c>
      <c r="O2822" t="s">
        <v>9450</v>
      </c>
      <c r="P2822">
        <v>9.1123449223886266E-2</v>
      </c>
      <c r="Q2822">
        <v>0</v>
      </c>
      <c r="R2822">
        <v>4</v>
      </c>
    </row>
    <row r="2823" spans="1:18" x14ac:dyDescent="0.25">
      <c r="A2823" t="s">
        <v>16519</v>
      </c>
      <c r="B2823">
        <v>2019</v>
      </c>
      <c r="C2823">
        <v>12</v>
      </c>
      <c r="D2823">
        <v>25</v>
      </c>
      <c r="E2823" t="s">
        <v>1515</v>
      </c>
      <c r="F2823" s="1" t="s">
        <v>3205</v>
      </c>
      <c r="G2823" s="1" t="s">
        <v>3384</v>
      </c>
      <c r="H2823" s="1" t="s">
        <v>3206</v>
      </c>
      <c r="I2823" t="s">
        <v>17216</v>
      </c>
      <c r="J2823" t="s">
        <v>23</v>
      </c>
      <c r="K2823">
        <v>9989</v>
      </c>
      <c r="L2823">
        <v>451318</v>
      </c>
      <c r="M2823">
        <v>45.18</v>
      </c>
      <c r="N2823" t="s">
        <v>166</v>
      </c>
      <c r="O2823" t="s">
        <v>9509</v>
      </c>
      <c r="P2823">
        <v>0</v>
      </c>
      <c r="Q2823">
        <v>0</v>
      </c>
      <c r="R2823">
        <v>4</v>
      </c>
    </row>
    <row r="2824" spans="1:18" x14ac:dyDescent="0.25">
      <c r="A2824" t="s">
        <v>8086</v>
      </c>
      <c r="B2824">
        <v>2017</v>
      </c>
      <c r="C2824">
        <v>7</v>
      </c>
      <c r="D2824">
        <v>14</v>
      </c>
      <c r="E2824" t="s">
        <v>7471</v>
      </c>
      <c r="F2824" s="1" t="s">
        <v>5207</v>
      </c>
      <c r="G2824" s="1" t="s">
        <v>20573</v>
      </c>
      <c r="H2824" s="1" t="s">
        <v>7263</v>
      </c>
      <c r="I2824" t="s">
        <v>20690</v>
      </c>
      <c r="J2824" t="s">
        <v>23</v>
      </c>
      <c r="K2824">
        <v>380</v>
      </c>
      <c r="L2824">
        <v>49324</v>
      </c>
      <c r="M2824">
        <v>129.80000000000001</v>
      </c>
      <c r="N2824" t="s">
        <v>9014</v>
      </c>
      <c r="O2824" t="s">
        <v>9455</v>
      </c>
      <c r="P2824">
        <v>0</v>
      </c>
      <c r="Q2824">
        <v>7.1029776426183869E-2</v>
      </c>
      <c r="R2824">
        <v>3</v>
      </c>
    </row>
    <row r="2825" spans="1:18" x14ac:dyDescent="0.25">
      <c r="A2825" t="s">
        <v>2135</v>
      </c>
      <c r="B2825">
        <v>2018</v>
      </c>
      <c r="C2825">
        <v>1</v>
      </c>
      <c r="D2825">
        <v>19</v>
      </c>
      <c r="E2825" t="s">
        <v>1620</v>
      </c>
      <c r="F2825" s="1" t="s">
        <v>3205</v>
      </c>
      <c r="G2825" s="1" t="s">
        <v>3227</v>
      </c>
      <c r="H2825" s="1" t="s">
        <v>3206</v>
      </c>
      <c r="I2825" t="s">
        <v>19726</v>
      </c>
      <c r="J2825" t="s">
        <v>23</v>
      </c>
      <c r="K2825">
        <v>6339</v>
      </c>
      <c r="L2825">
        <v>374001</v>
      </c>
      <c r="M2825">
        <v>59</v>
      </c>
      <c r="N2825" t="s">
        <v>22067</v>
      </c>
      <c r="O2825" t="s">
        <v>23263</v>
      </c>
      <c r="P2825">
        <v>0</v>
      </c>
      <c r="Q2825">
        <v>0</v>
      </c>
      <c r="R2825">
        <v>1</v>
      </c>
    </row>
    <row r="2826" spans="1:18" x14ac:dyDescent="0.25">
      <c r="A2826" t="s">
        <v>2135</v>
      </c>
      <c r="B2826">
        <v>2018</v>
      </c>
      <c r="C2826">
        <v>1</v>
      </c>
      <c r="D2826">
        <v>19</v>
      </c>
      <c r="E2826" t="s">
        <v>1620</v>
      </c>
      <c r="F2826" s="1" t="s">
        <v>3205</v>
      </c>
      <c r="G2826" s="1" t="s">
        <v>3227</v>
      </c>
      <c r="H2826" s="1" t="s">
        <v>3206</v>
      </c>
      <c r="I2826" t="s">
        <v>19726</v>
      </c>
      <c r="J2826" t="s">
        <v>23</v>
      </c>
      <c r="K2826">
        <v>2645</v>
      </c>
      <c r="L2826">
        <v>156055</v>
      </c>
      <c r="M2826">
        <v>59</v>
      </c>
      <c r="N2826" t="s">
        <v>22067</v>
      </c>
      <c r="O2826" t="s">
        <v>23263</v>
      </c>
      <c r="P2826">
        <v>0</v>
      </c>
      <c r="Q2826">
        <v>0</v>
      </c>
      <c r="R2826">
        <v>1</v>
      </c>
    </row>
    <row r="2827" spans="1:18" x14ac:dyDescent="0.25">
      <c r="A2827" t="s">
        <v>2135</v>
      </c>
      <c r="B2827">
        <v>2018</v>
      </c>
      <c r="C2827">
        <v>1</v>
      </c>
      <c r="D2827">
        <v>19</v>
      </c>
      <c r="E2827" t="s">
        <v>1620</v>
      </c>
      <c r="F2827" s="1" t="s">
        <v>3205</v>
      </c>
      <c r="G2827" s="1" t="s">
        <v>3863</v>
      </c>
      <c r="H2827" s="1" t="s">
        <v>3206</v>
      </c>
      <c r="I2827" t="s">
        <v>18938</v>
      </c>
      <c r="J2827" t="s">
        <v>23</v>
      </c>
      <c r="K2827">
        <v>10989</v>
      </c>
      <c r="L2827">
        <v>662636.69999999995</v>
      </c>
      <c r="M2827">
        <v>60.3</v>
      </c>
      <c r="N2827" t="s">
        <v>9313</v>
      </c>
      <c r="O2827" t="s">
        <v>9448</v>
      </c>
      <c r="P2827">
        <v>2.823689586550486E-2</v>
      </c>
      <c r="Q2827">
        <v>0</v>
      </c>
      <c r="R2827">
        <v>1</v>
      </c>
    </row>
    <row r="2828" spans="1:18" x14ac:dyDescent="0.25">
      <c r="A2828" t="s">
        <v>1358</v>
      </c>
      <c r="B2828">
        <v>2017</v>
      </c>
      <c r="C2828">
        <v>2</v>
      </c>
      <c r="D2828">
        <v>7</v>
      </c>
      <c r="E2828" t="s">
        <v>1305</v>
      </c>
      <c r="F2828" s="1" t="s">
        <v>3205</v>
      </c>
      <c r="G2828" s="1" t="s">
        <v>3863</v>
      </c>
      <c r="H2828" s="1" t="s">
        <v>3206</v>
      </c>
      <c r="I2828" t="s">
        <v>19007</v>
      </c>
      <c r="J2828" t="s">
        <v>23</v>
      </c>
      <c r="K2828">
        <v>22600</v>
      </c>
      <c r="L2828">
        <v>1039600</v>
      </c>
      <c r="M2828">
        <v>46</v>
      </c>
      <c r="N2828" t="s">
        <v>9347</v>
      </c>
      <c r="O2828" t="s">
        <v>9542</v>
      </c>
      <c r="P2828">
        <v>8.0289698840596724E-2</v>
      </c>
      <c r="Q2828">
        <v>0</v>
      </c>
      <c r="R2828">
        <v>1</v>
      </c>
    </row>
    <row r="2829" spans="1:18" x14ac:dyDescent="0.25">
      <c r="A2829" t="s">
        <v>1358</v>
      </c>
      <c r="B2829">
        <v>2017</v>
      </c>
      <c r="C2829">
        <v>2</v>
      </c>
      <c r="D2829">
        <v>7</v>
      </c>
      <c r="E2829" t="s">
        <v>1305</v>
      </c>
      <c r="F2829" s="1" t="s">
        <v>3205</v>
      </c>
      <c r="G2829" s="1" t="s">
        <v>3863</v>
      </c>
      <c r="H2829" s="1" t="s">
        <v>3206</v>
      </c>
      <c r="I2829" t="s">
        <v>19008</v>
      </c>
      <c r="J2829" t="s">
        <v>23</v>
      </c>
      <c r="K2829">
        <v>23305</v>
      </c>
      <c r="L2829">
        <v>1072030</v>
      </c>
      <c r="M2829">
        <v>46</v>
      </c>
      <c r="N2829" t="s">
        <v>9344</v>
      </c>
      <c r="O2829" t="s">
        <v>9496</v>
      </c>
      <c r="P2829">
        <v>3.9816758144422926E-2</v>
      </c>
      <c r="Q2829">
        <v>0</v>
      </c>
      <c r="R2829">
        <v>1</v>
      </c>
    </row>
    <row r="2830" spans="1:18" x14ac:dyDescent="0.25">
      <c r="A2830" t="s">
        <v>1358</v>
      </c>
      <c r="B2830">
        <v>2017</v>
      </c>
      <c r="C2830">
        <v>2</v>
      </c>
      <c r="D2830">
        <v>7</v>
      </c>
      <c r="E2830" t="s">
        <v>1305</v>
      </c>
      <c r="F2830" s="1" t="s">
        <v>3205</v>
      </c>
      <c r="G2830" s="1" t="s">
        <v>3863</v>
      </c>
      <c r="H2830" s="1" t="s">
        <v>3206</v>
      </c>
      <c r="I2830" t="s">
        <v>19012</v>
      </c>
      <c r="J2830" t="s">
        <v>23</v>
      </c>
      <c r="K2830">
        <v>23025</v>
      </c>
      <c r="L2830">
        <v>1059150</v>
      </c>
      <c r="M2830">
        <v>46</v>
      </c>
      <c r="N2830" t="s">
        <v>9335</v>
      </c>
      <c r="O2830" t="s">
        <v>9441</v>
      </c>
      <c r="P2830">
        <v>0.12724850134172863</v>
      </c>
      <c r="Q2830">
        <v>0</v>
      </c>
      <c r="R2830">
        <v>1</v>
      </c>
    </row>
    <row r="2831" spans="1:18" x14ac:dyDescent="0.25">
      <c r="A2831" t="s">
        <v>1447</v>
      </c>
      <c r="B2831">
        <v>2017</v>
      </c>
      <c r="C2831">
        <v>3</v>
      </c>
      <c r="D2831">
        <v>9</v>
      </c>
      <c r="E2831" t="s">
        <v>226</v>
      </c>
      <c r="F2831" s="1" t="s">
        <v>3205</v>
      </c>
      <c r="G2831" s="1" t="s">
        <v>3384</v>
      </c>
      <c r="H2831" s="1" t="s">
        <v>3206</v>
      </c>
      <c r="I2831" t="s">
        <v>17080</v>
      </c>
      <c r="J2831" t="s">
        <v>23</v>
      </c>
      <c r="K2831">
        <v>1065</v>
      </c>
      <c r="L2831">
        <v>47392.5</v>
      </c>
      <c r="M2831">
        <v>44.5</v>
      </c>
      <c r="N2831" t="s">
        <v>2239</v>
      </c>
      <c r="O2831" t="s">
        <v>9550</v>
      </c>
      <c r="P2831">
        <v>0</v>
      </c>
      <c r="Q2831">
        <v>0</v>
      </c>
      <c r="R2831">
        <v>1</v>
      </c>
    </row>
    <row r="2832" spans="1:18" x14ac:dyDescent="0.25">
      <c r="A2832" t="s">
        <v>1447</v>
      </c>
      <c r="B2832">
        <v>2017</v>
      </c>
      <c r="C2832">
        <v>3</v>
      </c>
      <c r="D2832">
        <v>9</v>
      </c>
      <c r="E2832" t="s">
        <v>226</v>
      </c>
      <c r="F2832" s="1" t="s">
        <v>3205</v>
      </c>
      <c r="G2832" s="1" t="s">
        <v>3384</v>
      </c>
      <c r="H2832" s="1" t="s">
        <v>3206</v>
      </c>
      <c r="I2832" t="s">
        <v>17081</v>
      </c>
      <c r="J2832" t="s">
        <v>23</v>
      </c>
      <c r="K2832">
        <v>5150</v>
      </c>
      <c r="L2832">
        <v>229175</v>
      </c>
      <c r="M2832">
        <v>44.5</v>
      </c>
      <c r="N2832" t="s">
        <v>160</v>
      </c>
      <c r="O2832" t="s">
        <v>9452</v>
      </c>
      <c r="P2832">
        <v>0.10110188471641929</v>
      </c>
      <c r="Q2832">
        <v>0</v>
      </c>
      <c r="R2832">
        <v>1</v>
      </c>
    </row>
    <row r="2833" spans="1:18" x14ac:dyDescent="0.25">
      <c r="A2833" t="s">
        <v>8520</v>
      </c>
      <c r="B2833">
        <v>2018</v>
      </c>
      <c r="C2833">
        <v>4</v>
      </c>
      <c r="D2833">
        <v>26</v>
      </c>
      <c r="E2833" t="s">
        <v>7471</v>
      </c>
      <c r="F2833" s="1" t="s">
        <v>5207</v>
      </c>
      <c r="G2833" s="1" t="s">
        <v>6745</v>
      </c>
      <c r="H2833" s="1" t="s">
        <v>7263</v>
      </c>
      <c r="I2833" t="s">
        <v>7129</v>
      </c>
      <c r="J2833" t="s">
        <v>38</v>
      </c>
      <c r="K2833">
        <v>36</v>
      </c>
      <c r="L2833">
        <v>39420</v>
      </c>
      <c r="M2833">
        <v>1095</v>
      </c>
      <c r="N2833" t="s">
        <v>8925</v>
      </c>
      <c r="O2833" t="s">
        <v>10084</v>
      </c>
      <c r="P2833">
        <v>0</v>
      </c>
      <c r="Q2833">
        <v>0</v>
      </c>
      <c r="R2833">
        <v>2</v>
      </c>
    </row>
    <row r="2834" spans="1:18" x14ac:dyDescent="0.25">
      <c r="A2834" t="s">
        <v>8520</v>
      </c>
      <c r="B2834">
        <v>2018</v>
      </c>
      <c r="C2834">
        <v>4</v>
      </c>
      <c r="D2834">
        <v>26</v>
      </c>
      <c r="E2834" t="s">
        <v>7471</v>
      </c>
      <c r="F2834" s="1" t="s">
        <v>5207</v>
      </c>
      <c r="G2834" s="1" t="s">
        <v>20931</v>
      </c>
      <c r="H2834" s="1" t="s">
        <v>7263</v>
      </c>
      <c r="I2834" t="s">
        <v>6655</v>
      </c>
      <c r="J2834" t="s">
        <v>38</v>
      </c>
      <c r="K2834">
        <v>144</v>
      </c>
      <c r="L2834">
        <v>22932</v>
      </c>
      <c r="M2834">
        <v>159.25</v>
      </c>
      <c r="N2834" t="s">
        <v>9113</v>
      </c>
      <c r="O2834" t="s">
        <v>9475</v>
      </c>
      <c r="P2834">
        <v>0</v>
      </c>
      <c r="Q2834">
        <v>2.4283935156735645E-2</v>
      </c>
      <c r="R2834">
        <v>2</v>
      </c>
    </row>
    <row r="2835" spans="1:18" x14ac:dyDescent="0.25">
      <c r="A2835" t="s">
        <v>8520</v>
      </c>
      <c r="B2835">
        <v>2018</v>
      </c>
      <c r="C2835">
        <v>4</v>
      </c>
      <c r="D2835">
        <v>26</v>
      </c>
      <c r="E2835" t="s">
        <v>7471</v>
      </c>
      <c r="F2835" s="1" t="s">
        <v>5207</v>
      </c>
      <c r="G2835" s="1" t="s">
        <v>21008</v>
      </c>
      <c r="H2835" s="1" t="s">
        <v>7263</v>
      </c>
      <c r="I2835" t="s">
        <v>7098</v>
      </c>
      <c r="J2835" t="s">
        <v>38</v>
      </c>
      <c r="K2835">
        <v>72</v>
      </c>
      <c r="L2835">
        <v>5508</v>
      </c>
      <c r="M2835">
        <v>76.5</v>
      </c>
      <c r="N2835" t="s">
        <v>8921</v>
      </c>
      <c r="O2835" t="s">
        <v>10000</v>
      </c>
      <c r="P2835">
        <v>0</v>
      </c>
      <c r="Q2835">
        <v>0</v>
      </c>
      <c r="R2835">
        <v>2</v>
      </c>
    </row>
    <row r="2836" spans="1:18" x14ac:dyDescent="0.25">
      <c r="A2836" t="s">
        <v>7767</v>
      </c>
      <c r="B2836">
        <v>2016</v>
      </c>
      <c r="C2836">
        <v>10</v>
      </c>
      <c r="D2836">
        <v>24</v>
      </c>
      <c r="E2836" t="s">
        <v>7323</v>
      </c>
      <c r="F2836" s="1" t="s">
        <v>5207</v>
      </c>
      <c r="G2836" s="1" t="s">
        <v>20573</v>
      </c>
      <c r="H2836" s="1" t="s">
        <v>3201</v>
      </c>
      <c r="I2836" t="s">
        <v>5751</v>
      </c>
      <c r="J2836" t="s">
        <v>23</v>
      </c>
      <c r="K2836">
        <v>2400</v>
      </c>
      <c r="L2836">
        <v>461520</v>
      </c>
      <c r="M2836">
        <v>192.3</v>
      </c>
      <c r="N2836" t="s">
        <v>9018</v>
      </c>
      <c r="O2836" t="s">
        <v>9979</v>
      </c>
      <c r="P2836">
        <v>0</v>
      </c>
      <c r="Q2836">
        <v>0</v>
      </c>
      <c r="R2836">
        <v>4</v>
      </c>
    </row>
    <row r="2837" spans="1:18" x14ac:dyDescent="0.25">
      <c r="A2837" t="s">
        <v>1557</v>
      </c>
      <c r="B2837">
        <v>2017</v>
      </c>
      <c r="C2837">
        <v>4</v>
      </c>
      <c r="D2837">
        <v>25</v>
      </c>
      <c r="E2837" t="s">
        <v>92</v>
      </c>
      <c r="F2837" s="1" t="s">
        <v>3205</v>
      </c>
      <c r="G2837" s="1" t="s">
        <v>3203</v>
      </c>
      <c r="H2837" s="1" t="s">
        <v>3206</v>
      </c>
      <c r="I2837" t="s">
        <v>17710</v>
      </c>
      <c r="J2837" t="s">
        <v>23</v>
      </c>
      <c r="K2837">
        <v>516</v>
      </c>
      <c r="L2837">
        <v>25026</v>
      </c>
      <c r="M2837">
        <v>48.5</v>
      </c>
      <c r="N2837" t="s">
        <v>1970</v>
      </c>
      <c r="O2837" t="s">
        <v>9538</v>
      </c>
      <c r="P2837">
        <v>0</v>
      </c>
      <c r="Q2837">
        <v>0</v>
      </c>
      <c r="R2837">
        <v>2</v>
      </c>
    </row>
    <row r="2838" spans="1:18" x14ac:dyDescent="0.25">
      <c r="A2838" t="s">
        <v>1557</v>
      </c>
      <c r="B2838">
        <v>2017</v>
      </c>
      <c r="C2838">
        <v>4</v>
      </c>
      <c r="D2838">
        <v>25</v>
      </c>
      <c r="E2838" t="s">
        <v>92</v>
      </c>
      <c r="F2838" s="1" t="s">
        <v>3205</v>
      </c>
      <c r="G2838" s="1" t="s">
        <v>3203</v>
      </c>
      <c r="H2838" s="1" t="s">
        <v>3206</v>
      </c>
      <c r="I2838" t="s">
        <v>17748</v>
      </c>
      <c r="J2838" t="s">
        <v>23</v>
      </c>
      <c r="K2838">
        <v>1004</v>
      </c>
      <c r="L2838">
        <v>48694</v>
      </c>
      <c r="M2838">
        <v>48.5</v>
      </c>
      <c r="N2838" t="s">
        <v>1889</v>
      </c>
      <c r="O2838" t="s">
        <v>9537</v>
      </c>
      <c r="P2838">
        <v>0</v>
      </c>
      <c r="Q2838">
        <v>0</v>
      </c>
      <c r="R2838">
        <v>2</v>
      </c>
    </row>
    <row r="2839" spans="1:18" x14ac:dyDescent="0.25">
      <c r="A2839" t="s">
        <v>8142</v>
      </c>
      <c r="B2839">
        <v>2017</v>
      </c>
      <c r="C2839">
        <v>8</v>
      </c>
      <c r="D2839">
        <v>17</v>
      </c>
      <c r="E2839" t="s">
        <v>7471</v>
      </c>
      <c r="F2839" s="1" t="s">
        <v>9480</v>
      </c>
      <c r="G2839" s="1" t="s">
        <v>9480</v>
      </c>
      <c r="H2839" s="1" t="s">
        <v>9480</v>
      </c>
      <c r="I2839" t="s">
        <v>15743</v>
      </c>
      <c r="J2839" t="s">
        <v>23</v>
      </c>
      <c r="K2839">
        <v>150</v>
      </c>
      <c r="L2839">
        <v>29325</v>
      </c>
      <c r="M2839">
        <v>195.5</v>
      </c>
      <c r="N2839" t="e">
        <v>#N/A</v>
      </c>
      <c r="O2839" t="e">
        <v>#N/A</v>
      </c>
      <c r="P2839">
        <v>0</v>
      </c>
      <c r="Q2839">
        <v>0</v>
      </c>
      <c r="R2839">
        <v>3</v>
      </c>
    </row>
    <row r="2840" spans="1:18" x14ac:dyDescent="0.25">
      <c r="A2840" t="s">
        <v>8142</v>
      </c>
      <c r="B2840">
        <v>2017</v>
      </c>
      <c r="C2840">
        <v>8</v>
      </c>
      <c r="D2840">
        <v>17</v>
      </c>
      <c r="E2840" t="s">
        <v>7471</v>
      </c>
      <c r="F2840" s="1" t="s">
        <v>5207</v>
      </c>
      <c r="G2840" s="1" t="s">
        <v>20573</v>
      </c>
      <c r="H2840" s="1" t="s">
        <v>3201</v>
      </c>
      <c r="I2840" t="s">
        <v>5590</v>
      </c>
      <c r="J2840" t="s">
        <v>23</v>
      </c>
      <c r="K2840">
        <v>20</v>
      </c>
      <c r="L2840">
        <v>3510</v>
      </c>
      <c r="M2840">
        <v>175.5</v>
      </c>
      <c r="N2840" t="s">
        <v>8995</v>
      </c>
      <c r="O2840" t="s">
        <v>9794</v>
      </c>
      <c r="P2840">
        <v>0</v>
      </c>
      <c r="Q2840">
        <v>0</v>
      </c>
      <c r="R2840">
        <v>3</v>
      </c>
    </row>
    <row r="2841" spans="1:18" x14ac:dyDescent="0.25">
      <c r="A2841" t="s">
        <v>8142</v>
      </c>
      <c r="B2841">
        <v>2017</v>
      </c>
      <c r="C2841">
        <v>8</v>
      </c>
      <c r="D2841">
        <v>17</v>
      </c>
      <c r="E2841" t="s">
        <v>7471</v>
      </c>
      <c r="F2841" s="1" t="s">
        <v>5207</v>
      </c>
      <c r="G2841" s="1" t="s">
        <v>20573</v>
      </c>
      <c r="H2841" s="1" t="s">
        <v>3201</v>
      </c>
      <c r="I2841" t="s">
        <v>6023</v>
      </c>
      <c r="J2841" t="s">
        <v>23</v>
      </c>
      <c r="K2841">
        <v>120</v>
      </c>
      <c r="L2841">
        <v>23460</v>
      </c>
      <c r="M2841">
        <v>195.5</v>
      </c>
      <c r="N2841" t="s">
        <v>9045</v>
      </c>
      <c r="O2841" t="s">
        <v>9909</v>
      </c>
      <c r="P2841">
        <v>0</v>
      </c>
      <c r="Q2841">
        <v>0</v>
      </c>
      <c r="R2841">
        <v>3</v>
      </c>
    </row>
    <row r="2842" spans="1:18" x14ac:dyDescent="0.25">
      <c r="A2842" t="s">
        <v>8142</v>
      </c>
      <c r="B2842">
        <v>2017</v>
      </c>
      <c r="C2842">
        <v>8</v>
      </c>
      <c r="D2842">
        <v>17</v>
      </c>
      <c r="E2842" t="s">
        <v>7471</v>
      </c>
      <c r="F2842" s="1" t="s">
        <v>9480</v>
      </c>
      <c r="G2842" s="1" t="s">
        <v>9480</v>
      </c>
      <c r="H2842" s="1" t="s">
        <v>9480</v>
      </c>
      <c r="I2842" t="s">
        <v>15744</v>
      </c>
      <c r="J2842" t="s">
        <v>23</v>
      </c>
      <c r="K2842">
        <v>60</v>
      </c>
      <c r="L2842">
        <v>13860</v>
      </c>
      <c r="M2842">
        <v>231</v>
      </c>
      <c r="N2842" t="e">
        <v>#N/A</v>
      </c>
      <c r="O2842" t="e">
        <v>#N/A</v>
      </c>
      <c r="P2842">
        <v>0</v>
      </c>
      <c r="Q2842">
        <v>0</v>
      </c>
      <c r="R2842">
        <v>3</v>
      </c>
    </row>
    <row r="2843" spans="1:18" x14ac:dyDescent="0.25">
      <c r="A2843" t="s">
        <v>8840</v>
      </c>
      <c r="B2843">
        <v>2019</v>
      </c>
      <c r="C2843">
        <v>1</v>
      </c>
      <c r="D2843">
        <v>15</v>
      </c>
      <c r="E2843" t="s">
        <v>8334</v>
      </c>
      <c r="F2843" s="1" t="s">
        <v>5207</v>
      </c>
      <c r="G2843" s="1" t="s">
        <v>20573</v>
      </c>
      <c r="H2843" s="1" t="s">
        <v>7263</v>
      </c>
      <c r="I2843" t="s">
        <v>20700</v>
      </c>
      <c r="J2843" t="s">
        <v>23</v>
      </c>
      <c r="K2843">
        <v>810</v>
      </c>
      <c r="L2843">
        <v>167150.64000000001</v>
      </c>
      <c r="M2843">
        <v>206.36</v>
      </c>
      <c r="N2843" t="s">
        <v>7263</v>
      </c>
      <c r="O2843" t="s">
        <v>23274</v>
      </c>
      <c r="P2843">
        <v>0</v>
      </c>
      <c r="Q2843">
        <v>0</v>
      </c>
      <c r="R2843">
        <v>1</v>
      </c>
    </row>
    <row r="2844" spans="1:18" x14ac:dyDescent="0.25">
      <c r="A2844" t="s">
        <v>8840</v>
      </c>
      <c r="B2844">
        <v>2019</v>
      </c>
      <c r="C2844">
        <v>1</v>
      </c>
      <c r="D2844">
        <v>15</v>
      </c>
      <c r="E2844" t="s">
        <v>8334</v>
      </c>
      <c r="F2844" s="1" t="s">
        <v>5207</v>
      </c>
      <c r="G2844" s="1" t="s">
        <v>20573</v>
      </c>
      <c r="H2844" s="1" t="s">
        <v>3201</v>
      </c>
      <c r="I2844" t="s">
        <v>20871</v>
      </c>
      <c r="J2844" t="s">
        <v>23</v>
      </c>
      <c r="K2844">
        <v>575</v>
      </c>
      <c r="L2844">
        <v>116184.31</v>
      </c>
      <c r="M2844">
        <v>202.06</v>
      </c>
      <c r="N2844" t="s">
        <v>9081</v>
      </c>
      <c r="O2844" t="s">
        <v>10058</v>
      </c>
      <c r="P2844">
        <v>0</v>
      </c>
      <c r="Q2844">
        <v>0</v>
      </c>
      <c r="R2844">
        <v>1</v>
      </c>
    </row>
    <row r="2845" spans="1:18" x14ac:dyDescent="0.25">
      <c r="A2845" t="s">
        <v>8840</v>
      </c>
      <c r="B2845">
        <v>2019</v>
      </c>
      <c r="C2845">
        <v>1</v>
      </c>
      <c r="D2845">
        <v>15</v>
      </c>
      <c r="E2845" t="s">
        <v>8334</v>
      </c>
      <c r="F2845" s="1" t="s">
        <v>5207</v>
      </c>
      <c r="G2845" s="1" t="s">
        <v>20573</v>
      </c>
      <c r="H2845" s="1" t="s">
        <v>7263</v>
      </c>
      <c r="I2845" t="s">
        <v>20876</v>
      </c>
      <c r="J2845" t="s">
        <v>23</v>
      </c>
      <c r="K2845">
        <v>260</v>
      </c>
      <c r="L2845">
        <v>48902.74</v>
      </c>
      <c r="M2845">
        <v>188.09</v>
      </c>
      <c r="N2845" t="s">
        <v>7263</v>
      </c>
      <c r="O2845" t="s">
        <v>23274</v>
      </c>
      <c r="P2845">
        <v>0</v>
      </c>
      <c r="Q2845">
        <v>0</v>
      </c>
      <c r="R2845">
        <v>1</v>
      </c>
    </row>
    <row r="2846" spans="1:18" x14ac:dyDescent="0.25">
      <c r="A2846" t="s">
        <v>8840</v>
      </c>
      <c r="B2846">
        <v>2019</v>
      </c>
      <c r="C2846">
        <v>1</v>
      </c>
      <c r="D2846">
        <v>15</v>
      </c>
      <c r="E2846" t="s">
        <v>8334</v>
      </c>
      <c r="F2846" s="1" t="s">
        <v>5207</v>
      </c>
      <c r="G2846" s="1" t="s">
        <v>20573</v>
      </c>
      <c r="H2846" s="1" t="s">
        <v>3201</v>
      </c>
      <c r="I2846" t="s">
        <v>5752</v>
      </c>
      <c r="J2846" t="s">
        <v>23</v>
      </c>
      <c r="K2846">
        <v>1000</v>
      </c>
      <c r="L2846">
        <v>213882.31</v>
      </c>
      <c r="M2846">
        <v>213.88</v>
      </c>
      <c r="N2846" t="s">
        <v>9018</v>
      </c>
      <c r="O2846" t="s">
        <v>9979</v>
      </c>
      <c r="P2846">
        <v>0</v>
      </c>
      <c r="Q2846">
        <v>0</v>
      </c>
      <c r="R2846">
        <v>1</v>
      </c>
    </row>
    <row r="2847" spans="1:18" x14ac:dyDescent="0.25">
      <c r="A2847" t="s">
        <v>458</v>
      </c>
      <c r="B2847">
        <v>2016</v>
      </c>
      <c r="C2847">
        <v>2</v>
      </c>
      <c r="D2847">
        <v>1</v>
      </c>
      <c r="E2847" t="s">
        <v>226</v>
      </c>
      <c r="F2847" s="1" t="s">
        <v>3205</v>
      </c>
      <c r="G2847" s="1" t="s">
        <v>3863</v>
      </c>
      <c r="H2847" s="1" t="s">
        <v>3206</v>
      </c>
      <c r="I2847" t="s">
        <v>19010</v>
      </c>
      <c r="J2847" t="s">
        <v>23</v>
      </c>
      <c r="K2847">
        <v>6660</v>
      </c>
      <c r="L2847">
        <v>207792</v>
      </c>
      <c r="M2847">
        <v>31.2</v>
      </c>
      <c r="N2847" t="s">
        <v>9337</v>
      </c>
      <c r="O2847" t="s">
        <v>9440</v>
      </c>
      <c r="P2847">
        <v>0.12068470364021268</v>
      </c>
      <c r="Q2847">
        <v>0</v>
      </c>
      <c r="R2847">
        <v>1</v>
      </c>
    </row>
    <row r="2848" spans="1:18" x14ac:dyDescent="0.25">
      <c r="A2848" t="s">
        <v>7914</v>
      </c>
      <c r="B2848">
        <v>2017</v>
      </c>
      <c r="C2848">
        <v>2</v>
      </c>
      <c r="D2848">
        <v>22</v>
      </c>
      <c r="E2848" t="s">
        <v>7471</v>
      </c>
      <c r="F2848" s="1" t="s">
        <v>5207</v>
      </c>
      <c r="G2848" s="1" t="s">
        <v>20573</v>
      </c>
      <c r="H2848" s="1" t="s">
        <v>3201</v>
      </c>
      <c r="I2848" t="s">
        <v>5931</v>
      </c>
      <c r="J2848" t="s">
        <v>23</v>
      </c>
      <c r="K2848">
        <v>10</v>
      </c>
      <c r="L2848">
        <v>1785</v>
      </c>
      <c r="M2848">
        <v>178.5</v>
      </c>
      <c r="N2848" t="s">
        <v>9032</v>
      </c>
      <c r="O2848" t="s">
        <v>9992</v>
      </c>
      <c r="P2848">
        <v>0</v>
      </c>
      <c r="Q2848">
        <v>0</v>
      </c>
      <c r="R2848">
        <v>1</v>
      </c>
    </row>
    <row r="2849" spans="1:18" x14ac:dyDescent="0.25">
      <c r="A2849" t="s">
        <v>7766</v>
      </c>
      <c r="B2849">
        <v>2016</v>
      </c>
      <c r="C2849">
        <v>10</v>
      </c>
      <c r="D2849">
        <v>24</v>
      </c>
      <c r="E2849" t="s">
        <v>7323</v>
      </c>
      <c r="F2849" s="1" t="s">
        <v>5207</v>
      </c>
      <c r="G2849" s="1" t="s">
        <v>20573</v>
      </c>
      <c r="H2849" s="1" t="s">
        <v>3201</v>
      </c>
      <c r="I2849" t="s">
        <v>5823</v>
      </c>
      <c r="J2849" t="s">
        <v>23</v>
      </c>
      <c r="K2849">
        <v>1640</v>
      </c>
      <c r="L2849">
        <v>222170.8</v>
      </c>
      <c r="M2849">
        <v>135.47</v>
      </c>
      <c r="N2849" t="s">
        <v>8855</v>
      </c>
      <c r="O2849" t="s">
        <v>9798</v>
      </c>
      <c r="P2849">
        <v>0</v>
      </c>
      <c r="Q2849">
        <v>0</v>
      </c>
      <c r="R2849">
        <v>4</v>
      </c>
    </row>
    <row r="2850" spans="1:18" x14ac:dyDescent="0.25">
      <c r="A2850" t="s">
        <v>7766</v>
      </c>
      <c r="B2850">
        <v>2016</v>
      </c>
      <c r="C2850">
        <v>10</v>
      </c>
      <c r="D2850">
        <v>24</v>
      </c>
      <c r="E2850" t="s">
        <v>7323</v>
      </c>
      <c r="F2850" s="1" t="s">
        <v>5207</v>
      </c>
      <c r="G2850" s="1" t="s">
        <v>20573</v>
      </c>
      <c r="H2850" s="1" t="s">
        <v>3201</v>
      </c>
      <c r="I2850" t="s">
        <v>6023</v>
      </c>
      <c r="J2850" t="s">
        <v>23</v>
      </c>
      <c r="K2850">
        <v>233</v>
      </c>
      <c r="L2850">
        <v>32244.87</v>
      </c>
      <c r="M2850">
        <v>138.38999999999999</v>
      </c>
      <c r="N2850" t="s">
        <v>9045</v>
      </c>
      <c r="O2850" t="s">
        <v>9909</v>
      </c>
      <c r="P2850">
        <v>0</v>
      </c>
      <c r="Q2850">
        <v>0</v>
      </c>
      <c r="R2850">
        <v>4</v>
      </c>
    </row>
    <row r="2851" spans="1:18" x14ac:dyDescent="0.25">
      <c r="A2851" t="s">
        <v>1546</v>
      </c>
      <c r="B2851">
        <v>2017</v>
      </c>
      <c r="C2851">
        <v>4</v>
      </c>
      <c r="D2851">
        <v>20</v>
      </c>
      <c r="E2851" t="s">
        <v>92</v>
      </c>
      <c r="F2851" s="1" t="s">
        <v>3205</v>
      </c>
      <c r="G2851" s="1" t="s">
        <v>23187</v>
      </c>
      <c r="H2851" s="1" t="s">
        <v>7263</v>
      </c>
      <c r="I2851" t="s">
        <v>1273</v>
      </c>
      <c r="J2851" t="s">
        <v>23</v>
      </c>
      <c r="K2851">
        <v>300</v>
      </c>
      <c r="L2851">
        <v>16050</v>
      </c>
      <c r="M2851">
        <v>53.5</v>
      </c>
      <c r="N2851" t="s">
        <v>1273</v>
      </c>
      <c r="O2851" t="s">
        <v>9678</v>
      </c>
      <c r="P2851">
        <v>0</v>
      </c>
      <c r="Q2851">
        <v>0</v>
      </c>
      <c r="R2851">
        <v>2</v>
      </c>
    </row>
    <row r="2852" spans="1:18" x14ac:dyDescent="0.25">
      <c r="A2852" t="s">
        <v>1546</v>
      </c>
      <c r="B2852">
        <v>2017</v>
      </c>
      <c r="C2852">
        <v>4</v>
      </c>
      <c r="D2852">
        <v>20</v>
      </c>
      <c r="E2852" t="s">
        <v>92</v>
      </c>
      <c r="F2852" s="1" t="s">
        <v>3205</v>
      </c>
      <c r="G2852" s="1" t="s">
        <v>23187</v>
      </c>
      <c r="H2852" s="1" t="s">
        <v>7263</v>
      </c>
      <c r="I2852" t="s">
        <v>1274</v>
      </c>
      <c r="J2852" t="s">
        <v>23</v>
      </c>
      <c r="K2852">
        <v>306</v>
      </c>
      <c r="L2852">
        <v>15759</v>
      </c>
      <c r="M2852">
        <v>51.5</v>
      </c>
      <c r="N2852" t="s">
        <v>1274</v>
      </c>
      <c r="O2852" t="s">
        <v>9679</v>
      </c>
      <c r="P2852">
        <v>0</v>
      </c>
      <c r="Q2852">
        <v>0</v>
      </c>
      <c r="R2852">
        <v>2</v>
      </c>
    </row>
    <row r="2853" spans="1:18" x14ac:dyDescent="0.25">
      <c r="A2853" t="s">
        <v>15636</v>
      </c>
      <c r="B2853">
        <v>2019</v>
      </c>
      <c r="C2853">
        <v>9</v>
      </c>
      <c r="D2853">
        <v>20</v>
      </c>
      <c r="E2853" t="s">
        <v>226</v>
      </c>
      <c r="F2853" s="1" t="s">
        <v>3205</v>
      </c>
      <c r="G2853" s="1" t="s">
        <v>3384</v>
      </c>
      <c r="H2853" s="1" t="s">
        <v>3206</v>
      </c>
      <c r="I2853" t="s">
        <v>17215</v>
      </c>
      <c r="J2853" t="s">
        <v>23</v>
      </c>
      <c r="K2853">
        <v>4560</v>
      </c>
      <c r="L2853">
        <v>221160</v>
      </c>
      <c r="M2853">
        <v>48.5</v>
      </c>
      <c r="N2853" t="s">
        <v>170</v>
      </c>
      <c r="O2853" t="s">
        <v>9516</v>
      </c>
      <c r="P2853">
        <v>3.660242098978287E-2</v>
      </c>
      <c r="Q2853">
        <v>0</v>
      </c>
      <c r="R2853">
        <v>3</v>
      </c>
    </row>
    <row r="2854" spans="1:18" x14ac:dyDescent="0.25">
      <c r="A2854" t="s">
        <v>15636</v>
      </c>
      <c r="B2854">
        <v>2019</v>
      </c>
      <c r="C2854">
        <v>9</v>
      </c>
      <c r="D2854">
        <v>20</v>
      </c>
      <c r="E2854" t="s">
        <v>226</v>
      </c>
      <c r="F2854" s="1" t="s">
        <v>3205</v>
      </c>
      <c r="G2854" s="1" t="s">
        <v>3863</v>
      </c>
      <c r="H2854" s="1" t="s">
        <v>3206</v>
      </c>
      <c r="I2854" t="s">
        <v>19207</v>
      </c>
      <c r="J2854" t="s">
        <v>23</v>
      </c>
      <c r="K2854">
        <v>9970</v>
      </c>
      <c r="L2854">
        <v>473575</v>
      </c>
      <c r="M2854">
        <v>47.5</v>
      </c>
      <c r="N2854" t="s">
        <v>9331</v>
      </c>
      <c r="O2854" t="s">
        <v>9540</v>
      </c>
      <c r="P2854">
        <v>4.2454374665687751E-2</v>
      </c>
      <c r="Q2854">
        <v>0</v>
      </c>
      <c r="R2854">
        <v>3</v>
      </c>
    </row>
    <row r="2855" spans="1:18" x14ac:dyDescent="0.25">
      <c r="A2855" t="s">
        <v>15636</v>
      </c>
      <c r="B2855">
        <v>2019</v>
      </c>
      <c r="C2855">
        <v>9</v>
      </c>
      <c r="D2855">
        <v>20</v>
      </c>
      <c r="E2855" t="s">
        <v>226</v>
      </c>
      <c r="F2855" s="1" t="s">
        <v>3205</v>
      </c>
      <c r="G2855" s="1" t="s">
        <v>3863</v>
      </c>
      <c r="H2855" s="1" t="s">
        <v>3206</v>
      </c>
      <c r="I2855" t="s">
        <v>19221</v>
      </c>
      <c r="J2855" t="s">
        <v>23</v>
      </c>
      <c r="K2855">
        <v>4590</v>
      </c>
      <c r="L2855">
        <v>218025</v>
      </c>
      <c r="M2855">
        <v>47.5</v>
      </c>
      <c r="N2855" t="s">
        <v>9347</v>
      </c>
      <c r="O2855" t="s">
        <v>9542</v>
      </c>
      <c r="P2855">
        <v>8.0289698840596724E-2</v>
      </c>
      <c r="Q2855">
        <v>0</v>
      </c>
      <c r="R2855">
        <v>3</v>
      </c>
    </row>
    <row r="2856" spans="1:18" x14ac:dyDescent="0.25">
      <c r="A2856" t="s">
        <v>15636</v>
      </c>
      <c r="B2856">
        <v>2019</v>
      </c>
      <c r="C2856">
        <v>9</v>
      </c>
      <c r="D2856">
        <v>20</v>
      </c>
      <c r="E2856" t="s">
        <v>226</v>
      </c>
      <c r="F2856" s="1" t="s">
        <v>3205</v>
      </c>
      <c r="G2856" s="1" t="s">
        <v>3863</v>
      </c>
      <c r="H2856" s="1" t="s">
        <v>3206</v>
      </c>
      <c r="I2856" t="s">
        <v>19222</v>
      </c>
      <c r="J2856" t="s">
        <v>23</v>
      </c>
      <c r="K2856">
        <v>330</v>
      </c>
      <c r="L2856">
        <v>15675</v>
      </c>
      <c r="M2856">
        <v>47.5</v>
      </c>
      <c r="N2856" t="s">
        <v>9342</v>
      </c>
      <c r="O2856" t="s">
        <v>9510</v>
      </c>
      <c r="P2856">
        <v>0</v>
      </c>
      <c r="Q2856">
        <v>0</v>
      </c>
      <c r="R2856">
        <v>3</v>
      </c>
    </row>
    <row r="2857" spans="1:18" x14ac:dyDescent="0.25">
      <c r="A2857" t="s">
        <v>15636</v>
      </c>
      <c r="B2857">
        <v>2019</v>
      </c>
      <c r="C2857">
        <v>9</v>
      </c>
      <c r="D2857">
        <v>20</v>
      </c>
      <c r="E2857" t="s">
        <v>226</v>
      </c>
      <c r="F2857" s="1" t="s">
        <v>3205</v>
      </c>
      <c r="G2857" s="1" t="s">
        <v>3863</v>
      </c>
      <c r="H2857" s="1" t="s">
        <v>3206</v>
      </c>
      <c r="I2857" t="s">
        <v>19262</v>
      </c>
      <c r="J2857" t="s">
        <v>23</v>
      </c>
      <c r="K2857">
        <v>1520</v>
      </c>
      <c r="L2857">
        <v>72200</v>
      </c>
      <c r="M2857">
        <v>47.5</v>
      </c>
      <c r="N2857" t="s">
        <v>9304</v>
      </c>
      <c r="O2857" t="s">
        <v>9502</v>
      </c>
      <c r="P2857">
        <v>0</v>
      </c>
      <c r="Q2857">
        <v>0</v>
      </c>
      <c r="R2857">
        <v>3</v>
      </c>
    </row>
    <row r="2858" spans="1:18" x14ac:dyDescent="0.25">
      <c r="A2858" t="s">
        <v>2164</v>
      </c>
      <c r="B2858">
        <v>2018</v>
      </c>
      <c r="C2858">
        <v>2</v>
      </c>
      <c r="D2858">
        <v>1</v>
      </c>
      <c r="E2858" t="s">
        <v>1620</v>
      </c>
      <c r="F2858" s="1" t="s">
        <v>3205</v>
      </c>
      <c r="G2858" s="1" t="s">
        <v>3863</v>
      </c>
      <c r="H2858" s="1" t="s">
        <v>3206</v>
      </c>
      <c r="I2858" t="s">
        <v>18997</v>
      </c>
      <c r="J2858" t="s">
        <v>23</v>
      </c>
      <c r="K2858">
        <v>8650</v>
      </c>
      <c r="L2858">
        <v>436825</v>
      </c>
      <c r="M2858">
        <v>50.5</v>
      </c>
      <c r="N2858" t="s">
        <v>9307</v>
      </c>
      <c r="O2858" t="s">
        <v>9445</v>
      </c>
      <c r="P2858">
        <v>3.6019547837424074E-2</v>
      </c>
      <c r="Q2858">
        <v>0</v>
      </c>
      <c r="R2858">
        <v>1</v>
      </c>
    </row>
    <row r="2859" spans="1:18" x14ac:dyDescent="0.25">
      <c r="A2859" t="s">
        <v>2164</v>
      </c>
      <c r="B2859">
        <v>2018</v>
      </c>
      <c r="C2859">
        <v>2</v>
      </c>
      <c r="D2859">
        <v>1</v>
      </c>
      <c r="E2859" t="s">
        <v>1620</v>
      </c>
      <c r="F2859" s="1" t="s">
        <v>3205</v>
      </c>
      <c r="G2859" s="1" t="s">
        <v>3863</v>
      </c>
      <c r="H2859" s="1" t="s">
        <v>3206</v>
      </c>
      <c r="I2859" t="s">
        <v>19106</v>
      </c>
      <c r="J2859" t="s">
        <v>23</v>
      </c>
      <c r="K2859">
        <v>10910</v>
      </c>
      <c r="L2859">
        <v>550955</v>
      </c>
      <c r="M2859">
        <v>50.5</v>
      </c>
      <c r="N2859" t="s">
        <v>9331</v>
      </c>
      <c r="O2859" t="s">
        <v>9540</v>
      </c>
      <c r="P2859">
        <v>4.2454374665687751E-2</v>
      </c>
      <c r="Q2859">
        <v>0</v>
      </c>
      <c r="R2859">
        <v>1</v>
      </c>
    </row>
    <row r="2860" spans="1:18" x14ac:dyDescent="0.25">
      <c r="A2860" t="s">
        <v>16249</v>
      </c>
      <c r="B2860">
        <v>2018</v>
      </c>
      <c r="C2860">
        <v>4</v>
      </c>
      <c r="D2860">
        <v>18</v>
      </c>
      <c r="E2860" t="s">
        <v>7304</v>
      </c>
      <c r="F2860" s="1" t="s">
        <v>5207</v>
      </c>
      <c r="G2860" s="1" t="s">
        <v>6745</v>
      </c>
      <c r="H2860" s="1" t="s">
        <v>7263</v>
      </c>
      <c r="I2860" t="s">
        <v>8772</v>
      </c>
      <c r="J2860" t="s">
        <v>38</v>
      </c>
      <c r="K2860">
        <v>4</v>
      </c>
      <c r="L2860">
        <v>128.72</v>
      </c>
      <c r="M2860">
        <v>32.18</v>
      </c>
      <c r="N2860" t="s">
        <v>10618</v>
      </c>
      <c r="O2860" t="s">
        <v>10657</v>
      </c>
      <c r="P2860">
        <v>0</v>
      </c>
      <c r="Q2860">
        <v>0</v>
      </c>
      <c r="R2860">
        <v>2</v>
      </c>
    </row>
    <row r="2861" spans="1:18" x14ac:dyDescent="0.25">
      <c r="A2861" t="s">
        <v>16251</v>
      </c>
      <c r="B2861">
        <v>2018</v>
      </c>
      <c r="C2861">
        <v>4</v>
      </c>
      <c r="D2861">
        <v>11</v>
      </c>
      <c r="E2861" t="s">
        <v>7304</v>
      </c>
      <c r="F2861" s="1" t="s">
        <v>5207</v>
      </c>
      <c r="G2861" s="1" t="s">
        <v>6745</v>
      </c>
      <c r="H2861" s="1" t="s">
        <v>7263</v>
      </c>
      <c r="I2861" t="s">
        <v>21317</v>
      </c>
      <c r="J2861" t="s">
        <v>38</v>
      </c>
      <c r="K2861">
        <v>400</v>
      </c>
      <c r="L2861">
        <v>44800</v>
      </c>
      <c r="M2861">
        <v>112</v>
      </c>
      <c r="N2861" t="s">
        <v>7263</v>
      </c>
      <c r="O2861" t="s">
        <v>23274</v>
      </c>
      <c r="P2861">
        <v>0</v>
      </c>
      <c r="Q2861">
        <v>0</v>
      </c>
      <c r="R2861">
        <v>2</v>
      </c>
    </row>
    <row r="2862" spans="1:18" x14ac:dyDescent="0.25">
      <c r="A2862" t="s">
        <v>955</v>
      </c>
      <c r="B2862">
        <v>2016</v>
      </c>
      <c r="C2862">
        <v>7</v>
      </c>
      <c r="D2862">
        <v>21</v>
      </c>
      <c r="E2862" t="s">
        <v>92</v>
      </c>
      <c r="F2862" s="1" t="s">
        <v>3205</v>
      </c>
      <c r="G2862" s="1" t="s">
        <v>3216</v>
      </c>
      <c r="H2862" s="1" t="s">
        <v>3206</v>
      </c>
      <c r="I2862" t="s">
        <v>17517</v>
      </c>
      <c r="J2862" t="s">
        <v>23</v>
      </c>
      <c r="K2862">
        <v>620</v>
      </c>
      <c r="L2862">
        <v>29884</v>
      </c>
      <c r="M2862">
        <v>48.2</v>
      </c>
      <c r="N2862" t="s">
        <v>21848</v>
      </c>
      <c r="O2862" t="s">
        <v>23332</v>
      </c>
      <c r="P2862">
        <v>0</v>
      </c>
      <c r="Q2862">
        <v>0</v>
      </c>
      <c r="R2862">
        <v>3</v>
      </c>
    </row>
    <row r="2863" spans="1:18" x14ac:dyDescent="0.25">
      <c r="A2863" t="s">
        <v>955</v>
      </c>
      <c r="B2863">
        <v>2016</v>
      </c>
      <c r="C2863">
        <v>7</v>
      </c>
      <c r="D2863">
        <v>21</v>
      </c>
      <c r="E2863" t="s">
        <v>92</v>
      </c>
      <c r="F2863" s="1" t="s">
        <v>3205</v>
      </c>
      <c r="G2863" s="1" t="s">
        <v>3863</v>
      </c>
      <c r="H2863" s="1" t="s">
        <v>3206</v>
      </c>
      <c r="I2863" t="s">
        <v>19603</v>
      </c>
      <c r="J2863" t="s">
        <v>23</v>
      </c>
      <c r="K2863">
        <v>540</v>
      </c>
      <c r="L2863">
        <v>22410</v>
      </c>
      <c r="M2863">
        <v>41.5</v>
      </c>
      <c r="N2863" t="s">
        <v>9329</v>
      </c>
      <c r="O2863" t="s">
        <v>9493</v>
      </c>
      <c r="P2863">
        <v>0</v>
      </c>
      <c r="Q2863">
        <v>0</v>
      </c>
      <c r="R2863">
        <v>3</v>
      </c>
    </row>
    <row r="2864" spans="1:18" x14ac:dyDescent="0.25">
      <c r="A2864" t="s">
        <v>955</v>
      </c>
      <c r="B2864">
        <v>2016</v>
      </c>
      <c r="C2864">
        <v>7</v>
      </c>
      <c r="D2864">
        <v>21</v>
      </c>
      <c r="E2864" t="s">
        <v>92</v>
      </c>
      <c r="F2864" s="1" t="s">
        <v>3205</v>
      </c>
      <c r="G2864" s="1" t="s">
        <v>3863</v>
      </c>
      <c r="H2864" s="1" t="s">
        <v>3206</v>
      </c>
      <c r="I2864" t="s">
        <v>18933</v>
      </c>
      <c r="J2864" t="s">
        <v>23</v>
      </c>
      <c r="K2864">
        <v>310</v>
      </c>
      <c r="L2864">
        <v>16895</v>
      </c>
      <c r="M2864">
        <v>54.5</v>
      </c>
      <c r="N2864" t="s">
        <v>9312</v>
      </c>
      <c r="O2864" t="s">
        <v>9644</v>
      </c>
      <c r="P2864">
        <v>0</v>
      </c>
      <c r="Q2864">
        <v>0</v>
      </c>
      <c r="R2864">
        <v>3</v>
      </c>
    </row>
    <row r="2865" spans="1:18" x14ac:dyDescent="0.25">
      <c r="A2865" t="s">
        <v>16527</v>
      </c>
      <c r="B2865">
        <v>2019</v>
      </c>
      <c r="C2865">
        <v>12</v>
      </c>
      <c r="D2865">
        <v>23</v>
      </c>
      <c r="E2865" t="s">
        <v>31</v>
      </c>
      <c r="F2865" s="1" t="s">
        <v>3205</v>
      </c>
      <c r="G2865" s="1" t="s">
        <v>17478</v>
      </c>
      <c r="H2865" s="1" t="s">
        <v>3204</v>
      </c>
      <c r="I2865" t="s">
        <v>20039</v>
      </c>
      <c r="J2865" t="s">
        <v>23</v>
      </c>
      <c r="K2865">
        <v>250</v>
      </c>
      <c r="L2865">
        <v>8685</v>
      </c>
      <c r="M2865">
        <v>34.74</v>
      </c>
      <c r="N2865" t="s">
        <v>22118</v>
      </c>
      <c r="O2865" t="s">
        <v>23298</v>
      </c>
      <c r="P2865">
        <v>0</v>
      </c>
      <c r="Q2865">
        <v>0</v>
      </c>
      <c r="R2865">
        <v>4</v>
      </c>
    </row>
    <row r="2866" spans="1:18" x14ac:dyDescent="0.25">
      <c r="A2866" t="s">
        <v>16527</v>
      </c>
      <c r="B2866">
        <v>2019</v>
      </c>
      <c r="C2866">
        <v>12</v>
      </c>
      <c r="D2866">
        <v>23</v>
      </c>
      <c r="E2866" t="s">
        <v>31</v>
      </c>
      <c r="F2866" s="1" t="s">
        <v>9480</v>
      </c>
      <c r="G2866" s="1" t="s">
        <v>9480</v>
      </c>
      <c r="H2866" s="1" t="s">
        <v>9480</v>
      </c>
      <c r="I2866" t="s">
        <v>16529</v>
      </c>
      <c r="J2866" t="s">
        <v>23</v>
      </c>
      <c r="K2866">
        <v>131</v>
      </c>
      <c r="L2866">
        <v>4912.97</v>
      </c>
      <c r="M2866">
        <v>37.5</v>
      </c>
      <c r="N2866" t="e">
        <v>#N/A</v>
      </c>
      <c r="O2866" t="e">
        <v>#N/A</v>
      </c>
      <c r="P2866">
        <v>0</v>
      </c>
      <c r="Q2866">
        <v>0</v>
      </c>
      <c r="R2866">
        <v>4</v>
      </c>
    </row>
    <row r="2867" spans="1:18" x14ac:dyDescent="0.25">
      <c r="A2867" t="s">
        <v>16527</v>
      </c>
      <c r="B2867">
        <v>2019</v>
      </c>
      <c r="C2867">
        <v>12</v>
      </c>
      <c r="D2867">
        <v>23</v>
      </c>
      <c r="E2867" t="s">
        <v>31</v>
      </c>
      <c r="F2867" s="1" t="s">
        <v>9480</v>
      </c>
      <c r="G2867" s="1" t="s">
        <v>9480</v>
      </c>
      <c r="H2867" s="1" t="s">
        <v>9480</v>
      </c>
      <c r="I2867" t="s">
        <v>16530</v>
      </c>
      <c r="J2867" t="s">
        <v>23</v>
      </c>
      <c r="K2867">
        <v>280</v>
      </c>
      <c r="L2867">
        <v>11020.3</v>
      </c>
      <c r="M2867">
        <v>39.36</v>
      </c>
      <c r="N2867" t="e">
        <v>#N/A</v>
      </c>
      <c r="O2867" t="e">
        <v>#N/A</v>
      </c>
      <c r="P2867">
        <v>0</v>
      </c>
      <c r="Q2867">
        <v>0</v>
      </c>
      <c r="R2867">
        <v>4</v>
      </c>
    </row>
    <row r="2868" spans="1:18" x14ac:dyDescent="0.25">
      <c r="A2868" t="s">
        <v>341</v>
      </c>
      <c r="B2868">
        <v>2016</v>
      </c>
      <c r="C2868">
        <v>1</v>
      </c>
      <c r="D2868">
        <v>14</v>
      </c>
      <c r="E2868" t="s">
        <v>226</v>
      </c>
      <c r="F2868" s="1" t="s">
        <v>3205</v>
      </c>
      <c r="G2868" s="1" t="s">
        <v>3863</v>
      </c>
      <c r="H2868" s="1" t="s">
        <v>3206</v>
      </c>
      <c r="I2868" t="s">
        <v>19007</v>
      </c>
      <c r="J2868" t="s">
        <v>23</v>
      </c>
      <c r="K2868">
        <v>16050</v>
      </c>
      <c r="L2868">
        <v>500760.01</v>
      </c>
      <c r="M2868">
        <v>31.2</v>
      </c>
      <c r="N2868" t="s">
        <v>9347</v>
      </c>
      <c r="O2868" t="s">
        <v>9542</v>
      </c>
      <c r="P2868">
        <v>8.0289698840596724E-2</v>
      </c>
      <c r="Q2868">
        <v>0</v>
      </c>
      <c r="R2868">
        <v>1</v>
      </c>
    </row>
    <row r="2869" spans="1:18" x14ac:dyDescent="0.25">
      <c r="A2869" t="s">
        <v>341</v>
      </c>
      <c r="B2869">
        <v>2016</v>
      </c>
      <c r="C2869">
        <v>1</v>
      </c>
      <c r="D2869">
        <v>14</v>
      </c>
      <c r="E2869" t="s">
        <v>226</v>
      </c>
      <c r="F2869" s="1" t="s">
        <v>3205</v>
      </c>
      <c r="G2869" s="1" t="s">
        <v>3863</v>
      </c>
      <c r="H2869" s="1" t="s">
        <v>3206</v>
      </c>
      <c r="I2869" t="s">
        <v>19010</v>
      </c>
      <c r="J2869" t="s">
        <v>23</v>
      </c>
      <c r="K2869">
        <v>4520</v>
      </c>
      <c r="L2869">
        <v>141023.99</v>
      </c>
      <c r="M2869">
        <v>31.2</v>
      </c>
      <c r="N2869" t="s">
        <v>9337</v>
      </c>
      <c r="O2869" t="s">
        <v>9440</v>
      </c>
      <c r="P2869">
        <v>0.12068470364021268</v>
      </c>
      <c r="Q2869">
        <v>0</v>
      </c>
      <c r="R2869">
        <v>1</v>
      </c>
    </row>
    <row r="2870" spans="1:18" x14ac:dyDescent="0.25">
      <c r="A2870" t="s">
        <v>518</v>
      </c>
      <c r="B2870">
        <v>2016</v>
      </c>
      <c r="C2870">
        <v>2</v>
      </c>
      <c r="D2870">
        <v>11</v>
      </c>
      <c r="E2870" t="s">
        <v>226</v>
      </c>
      <c r="F2870" s="1" t="s">
        <v>3205</v>
      </c>
      <c r="G2870" s="1" t="s">
        <v>3863</v>
      </c>
      <c r="H2870" s="1" t="s">
        <v>3206</v>
      </c>
      <c r="I2870" t="s">
        <v>19567</v>
      </c>
      <c r="J2870" t="s">
        <v>23</v>
      </c>
      <c r="K2870">
        <v>7970</v>
      </c>
      <c r="L2870">
        <v>309634.5</v>
      </c>
      <c r="M2870">
        <v>38.85</v>
      </c>
      <c r="N2870" t="s">
        <v>9313</v>
      </c>
      <c r="O2870" t="s">
        <v>9448</v>
      </c>
      <c r="P2870">
        <v>2.823689586550486E-2</v>
      </c>
      <c r="Q2870">
        <v>0</v>
      </c>
      <c r="R2870">
        <v>1</v>
      </c>
    </row>
    <row r="2871" spans="1:18" x14ac:dyDescent="0.25">
      <c r="A2871" t="s">
        <v>518</v>
      </c>
      <c r="B2871">
        <v>2016</v>
      </c>
      <c r="C2871">
        <v>2</v>
      </c>
      <c r="D2871">
        <v>11</v>
      </c>
      <c r="E2871" t="s">
        <v>226</v>
      </c>
      <c r="F2871" s="1" t="s">
        <v>3205</v>
      </c>
      <c r="G2871" s="1" t="s">
        <v>3863</v>
      </c>
      <c r="H2871" s="1" t="s">
        <v>3206</v>
      </c>
      <c r="I2871" t="s">
        <v>19579</v>
      </c>
      <c r="J2871" t="s">
        <v>23</v>
      </c>
      <c r="K2871">
        <v>264</v>
      </c>
      <c r="L2871">
        <v>7603.2</v>
      </c>
      <c r="M2871">
        <v>28.8</v>
      </c>
      <c r="N2871" t="s">
        <v>9344</v>
      </c>
      <c r="O2871" t="s">
        <v>9496</v>
      </c>
      <c r="P2871">
        <v>3.9816758144422926E-2</v>
      </c>
      <c r="Q2871">
        <v>0</v>
      </c>
      <c r="R2871">
        <v>1</v>
      </c>
    </row>
    <row r="2872" spans="1:18" x14ac:dyDescent="0.25">
      <c r="A2872" t="s">
        <v>518</v>
      </c>
      <c r="B2872">
        <v>2016</v>
      </c>
      <c r="C2872">
        <v>2</v>
      </c>
      <c r="D2872">
        <v>11</v>
      </c>
      <c r="E2872" t="s">
        <v>226</v>
      </c>
      <c r="F2872" s="1" t="s">
        <v>3205</v>
      </c>
      <c r="G2872" s="1" t="s">
        <v>3863</v>
      </c>
      <c r="H2872" s="1" t="s">
        <v>3206</v>
      </c>
      <c r="I2872" t="s">
        <v>19582</v>
      </c>
      <c r="J2872" t="s">
        <v>23</v>
      </c>
      <c r="K2872">
        <v>7610</v>
      </c>
      <c r="L2872">
        <v>219548.5</v>
      </c>
      <c r="M2872">
        <v>28.85</v>
      </c>
      <c r="N2872" t="s">
        <v>9337</v>
      </c>
      <c r="O2872" t="s">
        <v>9440</v>
      </c>
      <c r="P2872">
        <v>0.12068470364021268</v>
      </c>
      <c r="Q2872">
        <v>0</v>
      </c>
      <c r="R2872">
        <v>1</v>
      </c>
    </row>
    <row r="2873" spans="1:18" x14ac:dyDescent="0.25">
      <c r="A2873" t="s">
        <v>518</v>
      </c>
      <c r="B2873">
        <v>2016</v>
      </c>
      <c r="C2873">
        <v>2</v>
      </c>
      <c r="D2873">
        <v>11</v>
      </c>
      <c r="E2873" t="s">
        <v>226</v>
      </c>
      <c r="F2873" s="1" t="s">
        <v>3205</v>
      </c>
      <c r="G2873" s="1" t="s">
        <v>3227</v>
      </c>
      <c r="H2873" s="1" t="s">
        <v>3206</v>
      </c>
      <c r="I2873" t="s">
        <v>19937</v>
      </c>
      <c r="J2873" t="s">
        <v>23</v>
      </c>
      <c r="K2873">
        <v>2310</v>
      </c>
      <c r="L2873">
        <v>66874.5</v>
      </c>
      <c r="M2873">
        <v>28.95</v>
      </c>
      <c r="N2873" t="s">
        <v>22091</v>
      </c>
      <c r="O2873" t="s">
        <v>23257</v>
      </c>
      <c r="P2873">
        <v>0</v>
      </c>
      <c r="Q2873">
        <v>0</v>
      </c>
      <c r="R2873">
        <v>1</v>
      </c>
    </row>
    <row r="2874" spans="1:18" x14ac:dyDescent="0.25">
      <c r="A2874" t="s">
        <v>518</v>
      </c>
      <c r="B2874">
        <v>2016</v>
      </c>
      <c r="C2874">
        <v>2</v>
      </c>
      <c r="D2874">
        <v>11</v>
      </c>
      <c r="E2874" t="s">
        <v>226</v>
      </c>
      <c r="F2874" s="1" t="s">
        <v>3205</v>
      </c>
      <c r="G2874" s="1" t="s">
        <v>3863</v>
      </c>
      <c r="H2874" s="1" t="s">
        <v>3206</v>
      </c>
      <c r="I2874" t="s">
        <v>18930</v>
      </c>
      <c r="J2874" t="s">
        <v>23</v>
      </c>
      <c r="K2874">
        <v>2620</v>
      </c>
      <c r="L2874">
        <v>77499.600000000006</v>
      </c>
      <c r="M2874">
        <v>29.58</v>
      </c>
      <c r="N2874" t="s">
        <v>9304</v>
      </c>
      <c r="O2874" t="s">
        <v>9502</v>
      </c>
      <c r="P2874">
        <v>0</v>
      </c>
      <c r="Q2874">
        <v>0</v>
      </c>
      <c r="R2874">
        <v>1</v>
      </c>
    </row>
    <row r="2875" spans="1:18" x14ac:dyDescent="0.25">
      <c r="A2875" t="s">
        <v>7468</v>
      </c>
      <c r="B2875">
        <v>2016</v>
      </c>
      <c r="C2875">
        <v>3</v>
      </c>
      <c r="D2875">
        <v>1</v>
      </c>
      <c r="E2875" t="s">
        <v>7303</v>
      </c>
      <c r="F2875" s="1" t="s">
        <v>5207</v>
      </c>
      <c r="G2875" s="1" t="s">
        <v>20573</v>
      </c>
      <c r="H2875" s="1" t="s">
        <v>3201</v>
      </c>
      <c r="I2875" t="s">
        <v>20624</v>
      </c>
      <c r="J2875" t="s">
        <v>23</v>
      </c>
      <c r="K2875">
        <v>850</v>
      </c>
      <c r="L2875">
        <v>113823.5</v>
      </c>
      <c r="M2875">
        <v>133.91</v>
      </c>
      <c r="N2875" t="s">
        <v>8852</v>
      </c>
      <c r="O2875" t="s">
        <v>9792</v>
      </c>
      <c r="P2875">
        <v>0</v>
      </c>
      <c r="Q2875">
        <v>0</v>
      </c>
      <c r="R2875">
        <v>1</v>
      </c>
    </row>
    <row r="2876" spans="1:18" x14ac:dyDescent="0.25">
      <c r="A2876" t="s">
        <v>7468</v>
      </c>
      <c r="B2876">
        <v>2016</v>
      </c>
      <c r="C2876">
        <v>3</v>
      </c>
      <c r="D2876">
        <v>1</v>
      </c>
      <c r="E2876" t="s">
        <v>7303</v>
      </c>
      <c r="F2876" s="1" t="s">
        <v>5207</v>
      </c>
      <c r="G2876" s="1" t="s">
        <v>20573</v>
      </c>
      <c r="H2876" s="1" t="s">
        <v>3201</v>
      </c>
      <c r="I2876" t="s">
        <v>20652</v>
      </c>
      <c r="J2876" t="s">
        <v>23</v>
      </c>
      <c r="K2876">
        <v>425</v>
      </c>
      <c r="L2876">
        <v>46019</v>
      </c>
      <c r="M2876">
        <v>108.28</v>
      </c>
      <c r="N2876" t="s">
        <v>7263</v>
      </c>
      <c r="O2876" t="s">
        <v>23191</v>
      </c>
      <c r="P2876">
        <v>0</v>
      </c>
      <c r="Q2876">
        <v>0</v>
      </c>
      <c r="R2876">
        <v>1</v>
      </c>
    </row>
    <row r="2877" spans="1:18" x14ac:dyDescent="0.25">
      <c r="A2877" t="s">
        <v>7468</v>
      </c>
      <c r="B2877">
        <v>2016</v>
      </c>
      <c r="C2877">
        <v>3</v>
      </c>
      <c r="D2877">
        <v>1</v>
      </c>
      <c r="E2877" t="s">
        <v>7303</v>
      </c>
      <c r="F2877" s="1" t="s">
        <v>5207</v>
      </c>
      <c r="G2877" s="1" t="s">
        <v>20573</v>
      </c>
      <c r="H2877" s="1" t="s">
        <v>3201</v>
      </c>
      <c r="I2877" t="s">
        <v>20708</v>
      </c>
      <c r="J2877" t="s">
        <v>23</v>
      </c>
      <c r="K2877">
        <v>330</v>
      </c>
      <c r="L2877">
        <v>41652.6</v>
      </c>
      <c r="M2877">
        <v>126.22</v>
      </c>
      <c r="N2877" t="s">
        <v>7263</v>
      </c>
      <c r="O2877" t="s">
        <v>23191</v>
      </c>
      <c r="P2877">
        <v>0</v>
      </c>
      <c r="Q2877">
        <v>0</v>
      </c>
      <c r="R2877">
        <v>1</v>
      </c>
    </row>
    <row r="2878" spans="1:18" x14ac:dyDescent="0.25">
      <c r="A2878" t="s">
        <v>7468</v>
      </c>
      <c r="B2878">
        <v>2016</v>
      </c>
      <c r="C2878">
        <v>3</v>
      </c>
      <c r="D2878">
        <v>1</v>
      </c>
      <c r="E2878" t="s">
        <v>7303</v>
      </c>
      <c r="F2878" s="1" t="s">
        <v>5207</v>
      </c>
      <c r="G2878" s="1" t="s">
        <v>20573</v>
      </c>
      <c r="H2878" s="1" t="s">
        <v>3201</v>
      </c>
      <c r="I2878" t="s">
        <v>20695</v>
      </c>
      <c r="J2878" t="s">
        <v>23</v>
      </c>
      <c r="K2878">
        <v>1470</v>
      </c>
      <c r="L2878">
        <v>185543.4</v>
      </c>
      <c r="M2878">
        <v>126.22</v>
      </c>
      <c r="N2878" t="s">
        <v>9014</v>
      </c>
      <c r="O2878" t="s">
        <v>9477</v>
      </c>
      <c r="P2878">
        <v>0</v>
      </c>
      <c r="Q2878">
        <v>0</v>
      </c>
      <c r="R2878">
        <v>1</v>
      </c>
    </row>
    <row r="2879" spans="1:18" x14ac:dyDescent="0.25">
      <c r="A2879" t="s">
        <v>7468</v>
      </c>
      <c r="B2879">
        <v>2016</v>
      </c>
      <c r="C2879">
        <v>3</v>
      </c>
      <c r="D2879">
        <v>1</v>
      </c>
      <c r="E2879" t="s">
        <v>7303</v>
      </c>
      <c r="F2879" s="1" t="s">
        <v>5207</v>
      </c>
      <c r="G2879" s="1" t="s">
        <v>20573</v>
      </c>
      <c r="H2879" s="1" t="s">
        <v>3201</v>
      </c>
      <c r="I2879" t="s">
        <v>6238</v>
      </c>
      <c r="J2879" t="s">
        <v>23</v>
      </c>
      <c r="K2879">
        <v>100</v>
      </c>
      <c r="L2879">
        <v>14993</v>
      </c>
      <c r="M2879">
        <v>149.93</v>
      </c>
      <c r="N2879" t="s">
        <v>9077</v>
      </c>
      <c r="O2879" t="s">
        <v>9898</v>
      </c>
      <c r="P2879">
        <v>0</v>
      </c>
      <c r="Q2879">
        <v>0</v>
      </c>
      <c r="R2879">
        <v>1</v>
      </c>
    </row>
    <row r="2880" spans="1:18" x14ac:dyDescent="0.25">
      <c r="A2880" t="s">
        <v>7468</v>
      </c>
      <c r="B2880">
        <v>2016</v>
      </c>
      <c r="C2880">
        <v>3</v>
      </c>
      <c r="D2880">
        <v>1</v>
      </c>
      <c r="E2880" t="s">
        <v>7303</v>
      </c>
      <c r="F2880" s="1" t="s">
        <v>5207</v>
      </c>
      <c r="G2880" s="1" t="s">
        <v>20573</v>
      </c>
      <c r="H2880" s="1" t="s">
        <v>3201</v>
      </c>
      <c r="I2880" t="s">
        <v>20842</v>
      </c>
      <c r="J2880" t="s">
        <v>23</v>
      </c>
      <c r="K2880">
        <v>365</v>
      </c>
      <c r="L2880">
        <v>55091.45</v>
      </c>
      <c r="M2880">
        <v>150.94</v>
      </c>
      <c r="N2880" t="s">
        <v>7263</v>
      </c>
      <c r="O2880" t="s">
        <v>23191</v>
      </c>
      <c r="P2880">
        <v>0</v>
      </c>
      <c r="Q2880">
        <v>0</v>
      </c>
      <c r="R2880">
        <v>1</v>
      </c>
    </row>
    <row r="2881" spans="1:18" x14ac:dyDescent="0.25">
      <c r="A2881" t="s">
        <v>7468</v>
      </c>
      <c r="B2881">
        <v>2016</v>
      </c>
      <c r="C2881">
        <v>3</v>
      </c>
      <c r="D2881">
        <v>1</v>
      </c>
      <c r="E2881" t="s">
        <v>7303</v>
      </c>
      <c r="F2881" s="1" t="s">
        <v>5207</v>
      </c>
      <c r="G2881" s="1" t="s">
        <v>20573</v>
      </c>
      <c r="H2881" s="1" t="s">
        <v>3201</v>
      </c>
      <c r="I2881" t="s">
        <v>20735</v>
      </c>
      <c r="J2881" t="s">
        <v>23</v>
      </c>
      <c r="K2881">
        <v>1540</v>
      </c>
      <c r="L2881">
        <v>183521.8</v>
      </c>
      <c r="M2881">
        <v>119.17</v>
      </c>
      <c r="N2881" t="s">
        <v>7263</v>
      </c>
      <c r="O2881" t="s">
        <v>23191</v>
      </c>
      <c r="P2881">
        <v>0</v>
      </c>
      <c r="Q2881">
        <v>0</v>
      </c>
      <c r="R2881">
        <v>1</v>
      </c>
    </row>
    <row r="2882" spans="1:18" x14ac:dyDescent="0.25">
      <c r="A2882" t="s">
        <v>7468</v>
      </c>
      <c r="B2882">
        <v>2016</v>
      </c>
      <c r="C2882">
        <v>3</v>
      </c>
      <c r="D2882">
        <v>1</v>
      </c>
      <c r="E2882" t="s">
        <v>7303</v>
      </c>
      <c r="F2882" s="1" t="s">
        <v>5207</v>
      </c>
      <c r="G2882" s="1" t="s">
        <v>20573</v>
      </c>
      <c r="H2882" s="1" t="s">
        <v>3201</v>
      </c>
      <c r="I2882" t="s">
        <v>20775</v>
      </c>
      <c r="J2882" t="s">
        <v>23</v>
      </c>
      <c r="K2882">
        <v>120</v>
      </c>
      <c r="L2882">
        <v>14146.8</v>
      </c>
      <c r="M2882">
        <v>117.89</v>
      </c>
      <c r="N2882" t="s">
        <v>9044</v>
      </c>
      <c r="O2882" t="s">
        <v>9801</v>
      </c>
      <c r="P2882">
        <v>0</v>
      </c>
      <c r="Q2882">
        <v>0</v>
      </c>
      <c r="R2882">
        <v>1</v>
      </c>
    </row>
    <row r="2883" spans="1:18" x14ac:dyDescent="0.25">
      <c r="A2883" t="s">
        <v>7468</v>
      </c>
      <c r="B2883">
        <v>2016</v>
      </c>
      <c r="C2883">
        <v>3</v>
      </c>
      <c r="D2883">
        <v>1</v>
      </c>
      <c r="E2883" t="s">
        <v>7303</v>
      </c>
      <c r="F2883" s="1" t="s">
        <v>5207</v>
      </c>
      <c r="G2883" s="1" t="s">
        <v>21008</v>
      </c>
      <c r="H2883" s="1" t="s">
        <v>7263</v>
      </c>
      <c r="I2883" t="s">
        <v>7024</v>
      </c>
      <c r="J2883" t="s">
        <v>23</v>
      </c>
      <c r="K2883">
        <v>100</v>
      </c>
      <c r="L2883">
        <v>14160</v>
      </c>
      <c r="M2883">
        <v>141.6</v>
      </c>
      <c r="N2883" t="s">
        <v>9365</v>
      </c>
      <c r="O2883" t="s">
        <v>9774</v>
      </c>
      <c r="P2883">
        <v>0</v>
      </c>
      <c r="Q2883">
        <v>0</v>
      </c>
      <c r="R2883">
        <v>1</v>
      </c>
    </row>
    <row r="2884" spans="1:18" x14ac:dyDescent="0.25">
      <c r="A2884" t="s">
        <v>7468</v>
      </c>
      <c r="B2884">
        <v>2016</v>
      </c>
      <c r="C2884">
        <v>3</v>
      </c>
      <c r="D2884">
        <v>1</v>
      </c>
      <c r="E2884" t="s">
        <v>7303</v>
      </c>
      <c r="F2884" s="1" t="s">
        <v>5207</v>
      </c>
      <c r="G2884" s="1" t="s">
        <v>21008</v>
      </c>
      <c r="H2884" s="1" t="s">
        <v>3201</v>
      </c>
      <c r="I2884" t="s">
        <v>6926</v>
      </c>
      <c r="J2884" t="s">
        <v>23</v>
      </c>
      <c r="K2884">
        <v>50</v>
      </c>
      <c r="L2884">
        <v>8842</v>
      </c>
      <c r="M2884">
        <v>176.84</v>
      </c>
      <c r="N2884" t="s">
        <v>9357</v>
      </c>
      <c r="O2884" t="s">
        <v>9813</v>
      </c>
      <c r="P2884">
        <v>0</v>
      </c>
      <c r="Q2884">
        <v>0</v>
      </c>
      <c r="R2884">
        <v>1</v>
      </c>
    </row>
    <row r="2885" spans="1:18" x14ac:dyDescent="0.25">
      <c r="A2885" t="s">
        <v>7468</v>
      </c>
      <c r="B2885">
        <v>2016</v>
      </c>
      <c r="C2885">
        <v>3</v>
      </c>
      <c r="D2885">
        <v>1</v>
      </c>
      <c r="E2885" t="s">
        <v>7303</v>
      </c>
      <c r="F2885" s="1" t="s">
        <v>5207</v>
      </c>
      <c r="G2885" s="1" t="s">
        <v>21008</v>
      </c>
      <c r="H2885" s="1" t="s">
        <v>7263</v>
      </c>
      <c r="I2885" t="s">
        <v>6994</v>
      </c>
      <c r="J2885" t="s">
        <v>23</v>
      </c>
      <c r="K2885">
        <v>380</v>
      </c>
      <c r="L2885">
        <v>56267.21</v>
      </c>
      <c r="M2885">
        <v>148.07</v>
      </c>
      <c r="N2885" t="s">
        <v>9363</v>
      </c>
      <c r="O2885" t="s">
        <v>9763</v>
      </c>
      <c r="P2885">
        <v>0</v>
      </c>
      <c r="Q2885">
        <v>0</v>
      </c>
      <c r="R2885">
        <v>1</v>
      </c>
    </row>
    <row r="2886" spans="1:18" x14ac:dyDescent="0.25">
      <c r="A2886" t="s">
        <v>7468</v>
      </c>
      <c r="B2886">
        <v>2016</v>
      </c>
      <c r="C2886">
        <v>3</v>
      </c>
      <c r="D2886">
        <v>1</v>
      </c>
      <c r="E2886" t="s">
        <v>7303</v>
      </c>
      <c r="F2886" s="1" t="s">
        <v>5207</v>
      </c>
      <c r="G2886" s="1" t="s">
        <v>20931</v>
      </c>
      <c r="H2886" s="1" t="s">
        <v>3201</v>
      </c>
      <c r="I2886" t="s">
        <v>6650</v>
      </c>
      <c r="J2886" t="s">
        <v>23</v>
      </c>
      <c r="K2886">
        <v>100</v>
      </c>
      <c r="L2886">
        <v>15825.99</v>
      </c>
      <c r="M2886">
        <v>158.26</v>
      </c>
      <c r="N2886" t="s">
        <v>9112</v>
      </c>
      <c r="O2886" t="s">
        <v>9808</v>
      </c>
      <c r="P2886">
        <v>0</v>
      </c>
      <c r="Q2886">
        <v>0</v>
      </c>
      <c r="R2886">
        <v>1</v>
      </c>
    </row>
    <row r="2887" spans="1:18" x14ac:dyDescent="0.25">
      <c r="A2887" t="s">
        <v>7468</v>
      </c>
      <c r="B2887">
        <v>2016</v>
      </c>
      <c r="C2887">
        <v>3</v>
      </c>
      <c r="D2887">
        <v>1</v>
      </c>
      <c r="E2887" t="s">
        <v>7303</v>
      </c>
      <c r="F2887" s="1" t="s">
        <v>5207</v>
      </c>
      <c r="G2887" s="1" t="s">
        <v>20573</v>
      </c>
      <c r="H2887" s="1" t="s">
        <v>3201</v>
      </c>
      <c r="I2887" t="s">
        <v>20769</v>
      </c>
      <c r="J2887" t="s">
        <v>23</v>
      </c>
      <c r="K2887">
        <v>3180</v>
      </c>
      <c r="L2887">
        <v>374890.2</v>
      </c>
      <c r="M2887">
        <v>117.89</v>
      </c>
      <c r="N2887" t="s">
        <v>9043</v>
      </c>
      <c r="O2887" t="s">
        <v>9854</v>
      </c>
      <c r="P2887">
        <v>0</v>
      </c>
      <c r="Q2887">
        <v>0</v>
      </c>
      <c r="R2887">
        <v>1</v>
      </c>
    </row>
    <row r="2888" spans="1:18" x14ac:dyDescent="0.25">
      <c r="A2888" t="s">
        <v>7468</v>
      </c>
      <c r="B2888">
        <v>2016</v>
      </c>
      <c r="C2888">
        <v>3</v>
      </c>
      <c r="D2888">
        <v>1</v>
      </c>
      <c r="E2888" t="s">
        <v>7303</v>
      </c>
      <c r="F2888" s="1" t="s">
        <v>5207</v>
      </c>
      <c r="G2888" s="1" t="s">
        <v>20573</v>
      </c>
      <c r="H2888" s="1" t="s">
        <v>3201</v>
      </c>
      <c r="I2888" t="s">
        <v>6168</v>
      </c>
      <c r="J2888" t="s">
        <v>23</v>
      </c>
      <c r="K2888">
        <v>2300</v>
      </c>
      <c r="L2888">
        <v>294722</v>
      </c>
      <c r="M2888">
        <v>128.13999999999999</v>
      </c>
      <c r="N2888" t="s">
        <v>9062</v>
      </c>
      <c r="O2888" t="s">
        <v>9921</v>
      </c>
      <c r="P2888">
        <v>0</v>
      </c>
      <c r="Q2888">
        <v>0</v>
      </c>
      <c r="R2888">
        <v>1</v>
      </c>
    </row>
    <row r="2889" spans="1:18" x14ac:dyDescent="0.25">
      <c r="A2889" t="s">
        <v>7468</v>
      </c>
      <c r="B2889">
        <v>2016</v>
      </c>
      <c r="C2889">
        <v>3</v>
      </c>
      <c r="D2889">
        <v>1</v>
      </c>
      <c r="E2889" t="s">
        <v>7303</v>
      </c>
      <c r="F2889" s="1" t="s">
        <v>5207</v>
      </c>
      <c r="G2889" s="1" t="s">
        <v>20573</v>
      </c>
      <c r="H2889" s="1" t="s">
        <v>3201</v>
      </c>
      <c r="I2889" t="s">
        <v>6026</v>
      </c>
      <c r="J2889" t="s">
        <v>23</v>
      </c>
      <c r="K2889">
        <v>150</v>
      </c>
      <c r="L2889">
        <v>20856</v>
      </c>
      <c r="M2889">
        <v>139.04</v>
      </c>
      <c r="N2889" t="s">
        <v>9045</v>
      </c>
      <c r="O2889" t="s">
        <v>9909</v>
      </c>
      <c r="P2889">
        <v>0</v>
      </c>
      <c r="Q2889">
        <v>0</v>
      </c>
      <c r="R2889">
        <v>1</v>
      </c>
    </row>
    <row r="2890" spans="1:18" x14ac:dyDescent="0.25">
      <c r="A2890" t="s">
        <v>10757</v>
      </c>
      <c r="B2890">
        <v>2019</v>
      </c>
      <c r="C2890">
        <v>4</v>
      </c>
      <c r="D2890">
        <v>15</v>
      </c>
      <c r="E2890" t="s">
        <v>1916</v>
      </c>
      <c r="F2890" s="1" t="s">
        <v>3205</v>
      </c>
      <c r="G2890" s="1" t="s">
        <v>3863</v>
      </c>
      <c r="H2890" s="1" t="s">
        <v>3206</v>
      </c>
      <c r="I2890" t="s">
        <v>19253</v>
      </c>
      <c r="J2890" t="s">
        <v>23</v>
      </c>
      <c r="K2890">
        <v>3575</v>
      </c>
      <c r="L2890">
        <v>243814.98</v>
      </c>
      <c r="M2890">
        <v>68.2</v>
      </c>
      <c r="N2890" t="s">
        <v>9322</v>
      </c>
      <c r="O2890" t="s">
        <v>9682</v>
      </c>
      <c r="P2890">
        <v>0</v>
      </c>
      <c r="Q2890">
        <v>0</v>
      </c>
      <c r="R2890">
        <v>2</v>
      </c>
    </row>
    <row r="2891" spans="1:18" x14ac:dyDescent="0.25">
      <c r="A2891" t="s">
        <v>10757</v>
      </c>
      <c r="B2891">
        <v>2019</v>
      </c>
      <c r="C2891">
        <v>4</v>
      </c>
      <c r="D2891">
        <v>15</v>
      </c>
      <c r="E2891" t="s">
        <v>1916</v>
      </c>
      <c r="F2891" s="1" t="s">
        <v>3205</v>
      </c>
      <c r="G2891" s="1" t="s">
        <v>3216</v>
      </c>
      <c r="H2891" s="1" t="s">
        <v>3206</v>
      </c>
      <c r="I2891" t="s">
        <v>17575</v>
      </c>
      <c r="J2891" t="s">
        <v>23</v>
      </c>
      <c r="K2891">
        <v>6586</v>
      </c>
      <c r="L2891">
        <v>378036.37</v>
      </c>
      <c r="M2891">
        <v>57.4</v>
      </c>
      <c r="N2891" t="s">
        <v>21851</v>
      </c>
      <c r="O2891" t="s">
        <v>23333</v>
      </c>
      <c r="P2891">
        <v>0</v>
      </c>
      <c r="Q2891">
        <v>0</v>
      </c>
      <c r="R2891">
        <v>2</v>
      </c>
    </row>
    <row r="2892" spans="1:18" x14ac:dyDescent="0.25">
      <c r="A2892" t="s">
        <v>10757</v>
      </c>
      <c r="B2892">
        <v>2019</v>
      </c>
      <c r="C2892">
        <v>4</v>
      </c>
      <c r="D2892">
        <v>15</v>
      </c>
      <c r="E2892" t="s">
        <v>1916</v>
      </c>
      <c r="F2892" s="1" t="s">
        <v>3205</v>
      </c>
      <c r="G2892" s="1" t="s">
        <v>3227</v>
      </c>
      <c r="H2892" s="1" t="s">
        <v>3206</v>
      </c>
      <c r="I2892" t="s">
        <v>19804</v>
      </c>
      <c r="J2892" t="s">
        <v>23</v>
      </c>
      <c r="K2892">
        <v>440</v>
      </c>
      <c r="L2892">
        <v>28952</v>
      </c>
      <c r="M2892">
        <v>65.8</v>
      </c>
      <c r="N2892" t="s">
        <v>22071</v>
      </c>
      <c r="O2892" t="s">
        <v>23264</v>
      </c>
      <c r="P2892">
        <v>0</v>
      </c>
      <c r="Q2892">
        <v>0</v>
      </c>
      <c r="R2892">
        <v>2</v>
      </c>
    </row>
    <row r="2893" spans="1:18" x14ac:dyDescent="0.25">
      <c r="A2893" t="s">
        <v>15913</v>
      </c>
      <c r="B2893">
        <v>2019</v>
      </c>
      <c r="C2893">
        <v>10</v>
      </c>
      <c r="D2893">
        <v>14</v>
      </c>
      <c r="E2893" t="s">
        <v>15099</v>
      </c>
      <c r="F2893" s="1" t="s">
        <v>9480</v>
      </c>
      <c r="G2893" s="1" t="s">
        <v>9480</v>
      </c>
      <c r="H2893" s="1" t="s">
        <v>9480</v>
      </c>
      <c r="I2893" t="s">
        <v>15915</v>
      </c>
      <c r="J2893" t="s">
        <v>38</v>
      </c>
      <c r="K2893">
        <v>4</v>
      </c>
      <c r="L2893">
        <v>1779.06</v>
      </c>
      <c r="M2893">
        <v>444.77</v>
      </c>
      <c r="N2893" t="e">
        <v>#N/A</v>
      </c>
      <c r="O2893" t="e">
        <v>#N/A</v>
      </c>
      <c r="P2893">
        <v>0</v>
      </c>
      <c r="Q2893">
        <v>0</v>
      </c>
      <c r="R2893">
        <v>4</v>
      </c>
    </row>
    <row r="2894" spans="1:18" x14ac:dyDescent="0.25">
      <c r="A2894" t="s">
        <v>15913</v>
      </c>
      <c r="B2894">
        <v>2019</v>
      </c>
      <c r="C2894">
        <v>10</v>
      </c>
      <c r="D2894">
        <v>14</v>
      </c>
      <c r="E2894" t="s">
        <v>15099</v>
      </c>
      <c r="F2894" s="1" t="s">
        <v>9480</v>
      </c>
      <c r="G2894" s="1" t="s">
        <v>9480</v>
      </c>
      <c r="H2894" s="1" t="s">
        <v>9480</v>
      </c>
      <c r="I2894" t="s">
        <v>8432</v>
      </c>
      <c r="J2894" t="s">
        <v>38</v>
      </c>
      <c r="K2894">
        <v>200</v>
      </c>
      <c r="L2894">
        <v>194.37</v>
      </c>
      <c r="M2894">
        <v>0.97</v>
      </c>
      <c r="N2894" t="e">
        <v>#N/A</v>
      </c>
      <c r="O2894" t="e">
        <v>#N/A</v>
      </c>
      <c r="P2894">
        <v>0</v>
      </c>
      <c r="Q2894">
        <v>0</v>
      </c>
      <c r="R2894">
        <v>4</v>
      </c>
    </row>
    <row r="2895" spans="1:18" x14ac:dyDescent="0.25">
      <c r="A2895" t="s">
        <v>15913</v>
      </c>
      <c r="B2895">
        <v>2019</v>
      </c>
      <c r="C2895">
        <v>10</v>
      </c>
      <c r="D2895">
        <v>14</v>
      </c>
      <c r="E2895" t="s">
        <v>15099</v>
      </c>
      <c r="F2895" s="1" t="s">
        <v>9480</v>
      </c>
      <c r="G2895" s="1" t="s">
        <v>9480</v>
      </c>
      <c r="H2895" s="1" t="s">
        <v>9480</v>
      </c>
      <c r="I2895" t="s">
        <v>15866</v>
      </c>
      <c r="J2895" t="s">
        <v>38</v>
      </c>
      <c r="K2895">
        <v>200</v>
      </c>
      <c r="L2895">
        <v>70.89</v>
      </c>
      <c r="M2895">
        <v>0.35</v>
      </c>
      <c r="N2895" t="e">
        <v>#N/A</v>
      </c>
      <c r="O2895" t="e">
        <v>#N/A</v>
      </c>
      <c r="P2895">
        <v>0</v>
      </c>
      <c r="Q2895">
        <v>0</v>
      </c>
      <c r="R2895">
        <v>4</v>
      </c>
    </row>
    <row r="2896" spans="1:18" x14ac:dyDescent="0.25">
      <c r="A2896" t="s">
        <v>15913</v>
      </c>
      <c r="B2896">
        <v>2019</v>
      </c>
      <c r="C2896">
        <v>10</v>
      </c>
      <c r="D2896">
        <v>14</v>
      </c>
      <c r="E2896" t="s">
        <v>15099</v>
      </c>
      <c r="F2896" s="1" t="s">
        <v>9480</v>
      </c>
      <c r="G2896" s="1" t="s">
        <v>9480</v>
      </c>
      <c r="H2896" s="1" t="s">
        <v>9480</v>
      </c>
      <c r="I2896" t="s">
        <v>15875</v>
      </c>
      <c r="J2896" t="s">
        <v>38</v>
      </c>
      <c r="K2896">
        <v>10</v>
      </c>
      <c r="L2896">
        <v>1543.53</v>
      </c>
      <c r="M2896">
        <v>154.35</v>
      </c>
      <c r="N2896" t="e">
        <v>#N/A</v>
      </c>
      <c r="O2896" t="e">
        <v>#N/A</v>
      </c>
      <c r="P2896">
        <v>0</v>
      </c>
      <c r="Q2896">
        <v>0</v>
      </c>
      <c r="R2896">
        <v>4</v>
      </c>
    </row>
    <row r="2897" spans="1:18" x14ac:dyDescent="0.25">
      <c r="A2897" t="s">
        <v>15913</v>
      </c>
      <c r="B2897">
        <v>2019</v>
      </c>
      <c r="C2897">
        <v>10</v>
      </c>
      <c r="D2897">
        <v>14</v>
      </c>
      <c r="E2897" t="s">
        <v>15099</v>
      </c>
      <c r="F2897" s="1" t="s">
        <v>9480</v>
      </c>
      <c r="G2897" s="1" t="s">
        <v>9480</v>
      </c>
      <c r="H2897" s="1" t="s">
        <v>9480</v>
      </c>
      <c r="I2897" t="s">
        <v>15916</v>
      </c>
      <c r="J2897" t="s">
        <v>7341</v>
      </c>
      <c r="K2897">
        <v>3</v>
      </c>
      <c r="L2897">
        <v>1437.2</v>
      </c>
      <c r="M2897">
        <v>479.07</v>
      </c>
      <c r="N2897" t="e">
        <v>#N/A</v>
      </c>
      <c r="O2897" t="e">
        <v>#N/A</v>
      </c>
      <c r="P2897">
        <v>0</v>
      </c>
      <c r="Q2897">
        <v>0</v>
      </c>
      <c r="R2897">
        <v>4</v>
      </c>
    </row>
    <row r="2898" spans="1:18" x14ac:dyDescent="0.25">
      <c r="A2898" t="s">
        <v>927</v>
      </c>
      <c r="B2898">
        <v>2016</v>
      </c>
      <c r="C2898">
        <v>6</v>
      </c>
      <c r="D2898">
        <v>21</v>
      </c>
      <c r="E2898" t="s">
        <v>226</v>
      </c>
      <c r="F2898" s="1" t="s">
        <v>3205</v>
      </c>
      <c r="G2898" s="1" t="s">
        <v>3967</v>
      </c>
      <c r="H2898" s="1" t="s">
        <v>3206</v>
      </c>
      <c r="I2898" t="s">
        <v>18250</v>
      </c>
      <c r="J2898" t="s">
        <v>23</v>
      </c>
      <c r="K2898">
        <v>7795</v>
      </c>
      <c r="L2898">
        <v>488746.5</v>
      </c>
      <c r="M2898">
        <v>62.7</v>
      </c>
      <c r="N2898" t="s">
        <v>9236</v>
      </c>
      <c r="O2898" t="s">
        <v>9554</v>
      </c>
      <c r="P2898">
        <v>0</v>
      </c>
      <c r="Q2898">
        <v>0</v>
      </c>
      <c r="R2898">
        <v>2</v>
      </c>
    </row>
    <row r="2899" spans="1:18" x14ac:dyDescent="0.25">
      <c r="A2899" t="s">
        <v>989</v>
      </c>
      <c r="B2899">
        <v>2016</v>
      </c>
      <c r="C2899">
        <v>8</v>
      </c>
      <c r="D2899">
        <v>18</v>
      </c>
      <c r="E2899" t="s">
        <v>226</v>
      </c>
      <c r="F2899" s="1" t="s">
        <v>3205</v>
      </c>
      <c r="G2899" s="1" t="s">
        <v>3384</v>
      </c>
      <c r="H2899" s="1" t="s">
        <v>3206</v>
      </c>
      <c r="I2899" t="s">
        <v>17081</v>
      </c>
      <c r="J2899" t="s">
        <v>23</v>
      </c>
      <c r="K2899">
        <v>19886</v>
      </c>
      <c r="L2899">
        <v>779492</v>
      </c>
      <c r="M2899">
        <v>39.200000000000003</v>
      </c>
      <c r="N2899" t="s">
        <v>160</v>
      </c>
      <c r="O2899" t="s">
        <v>9452</v>
      </c>
      <c r="P2899">
        <v>0.10110188471641929</v>
      </c>
      <c r="Q2899">
        <v>0</v>
      </c>
      <c r="R2899">
        <v>3</v>
      </c>
    </row>
    <row r="2900" spans="1:18" x14ac:dyDescent="0.25">
      <c r="A2900" t="s">
        <v>957</v>
      </c>
      <c r="B2900">
        <v>2016</v>
      </c>
      <c r="C2900">
        <v>7</v>
      </c>
      <c r="D2900">
        <v>23</v>
      </c>
      <c r="E2900" t="s">
        <v>174</v>
      </c>
      <c r="F2900" s="1" t="s">
        <v>3205</v>
      </c>
      <c r="G2900" s="1" t="s">
        <v>3227</v>
      </c>
      <c r="H2900" s="1" t="s">
        <v>3206</v>
      </c>
      <c r="I2900" t="s">
        <v>19690</v>
      </c>
      <c r="J2900" t="s">
        <v>23</v>
      </c>
      <c r="K2900">
        <v>3095</v>
      </c>
      <c r="L2900">
        <v>112967.49</v>
      </c>
      <c r="M2900">
        <v>36.5</v>
      </c>
      <c r="N2900" t="s">
        <v>22079</v>
      </c>
      <c r="O2900" t="s">
        <v>23271</v>
      </c>
      <c r="P2900">
        <v>0</v>
      </c>
      <c r="Q2900">
        <v>0</v>
      </c>
      <c r="R2900">
        <v>3</v>
      </c>
    </row>
    <row r="2901" spans="1:18" x14ac:dyDescent="0.25">
      <c r="A2901" t="s">
        <v>14923</v>
      </c>
      <c r="B2901">
        <v>2019</v>
      </c>
      <c r="C2901">
        <v>7</v>
      </c>
      <c r="D2901">
        <v>3</v>
      </c>
      <c r="E2901" t="s">
        <v>1916</v>
      </c>
      <c r="F2901" s="1" t="s">
        <v>3205</v>
      </c>
      <c r="G2901" s="1" t="s">
        <v>3863</v>
      </c>
      <c r="H2901" s="1" t="s">
        <v>3206</v>
      </c>
      <c r="I2901" t="s">
        <v>19210</v>
      </c>
      <c r="J2901" t="s">
        <v>23</v>
      </c>
      <c r="K2901">
        <v>19960</v>
      </c>
      <c r="L2901">
        <v>1007979.92</v>
      </c>
      <c r="M2901">
        <v>50.5</v>
      </c>
      <c r="N2901" t="s">
        <v>9344</v>
      </c>
      <c r="O2901" t="s">
        <v>9496</v>
      </c>
      <c r="P2901">
        <v>3.9816758144422926E-2</v>
      </c>
      <c r="Q2901">
        <v>0</v>
      </c>
      <c r="R2901">
        <v>3</v>
      </c>
    </row>
    <row r="2902" spans="1:18" x14ac:dyDescent="0.25">
      <c r="A2902" t="s">
        <v>8644</v>
      </c>
      <c r="B2902">
        <v>2018</v>
      </c>
      <c r="C2902">
        <v>6</v>
      </c>
      <c r="D2902">
        <v>26</v>
      </c>
      <c r="E2902" t="s">
        <v>8070</v>
      </c>
      <c r="F2902" s="1" t="s">
        <v>5207</v>
      </c>
      <c r="G2902" s="1" t="s">
        <v>21316</v>
      </c>
      <c r="H2902" s="1" t="s">
        <v>7263</v>
      </c>
      <c r="I2902" t="s">
        <v>6790</v>
      </c>
      <c r="J2902" t="s">
        <v>38</v>
      </c>
      <c r="K2902">
        <v>16</v>
      </c>
      <c r="L2902">
        <v>2928.59</v>
      </c>
      <c r="M2902">
        <v>183.04</v>
      </c>
      <c r="N2902" t="s">
        <v>6790</v>
      </c>
      <c r="O2902" t="s">
        <v>10104</v>
      </c>
      <c r="P2902">
        <v>0</v>
      </c>
      <c r="Q2902">
        <v>0</v>
      </c>
      <c r="R2902">
        <v>2</v>
      </c>
    </row>
    <row r="2903" spans="1:18" x14ac:dyDescent="0.25">
      <c r="A2903" t="s">
        <v>8644</v>
      </c>
      <c r="B2903">
        <v>2018</v>
      </c>
      <c r="C2903">
        <v>6</v>
      </c>
      <c r="D2903">
        <v>26</v>
      </c>
      <c r="E2903" t="s">
        <v>8070</v>
      </c>
      <c r="F2903" s="1" t="s">
        <v>5207</v>
      </c>
      <c r="G2903" s="1" t="s">
        <v>21316</v>
      </c>
      <c r="H2903" s="1" t="s">
        <v>7263</v>
      </c>
      <c r="I2903" t="s">
        <v>6791</v>
      </c>
      <c r="J2903" t="s">
        <v>38</v>
      </c>
      <c r="K2903">
        <v>9</v>
      </c>
      <c r="L2903">
        <v>791.57</v>
      </c>
      <c r="M2903">
        <v>87.95</v>
      </c>
      <c r="N2903" t="s">
        <v>6791</v>
      </c>
      <c r="O2903" t="s">
        <v>10105</v>
      </c>
      <c r="P2903">
        <v>0</v>
      </c>
      <c r="Q2903">
        <v>0</v>
      </c>
      <c r="R2903">
        <v>2</v>
      </c>
    </row>
    <row r="2904" spans="1:18" x14ac:dyDescent="0.25">
      <c r="A2904" t="s">
        <v>8644</v>
      </c>
      <c r="B2904">
        <v>2018</v>
      </c>
      <c r="C2904">
        <v>6</v>
      </c>
      <c r="D2904">
        <v>26</v>
      </c>
      <c r="E2904" t="s">
        <v>8070</v>
      </c>
      <c r="F2904" s="1" t="s">
        <v>5207</v>
      </c>
      <c r="G2904" s="1" t="s">
        <v>6745</v>
      </c>
      <c r="H2904" s="1" t="s">
        <v>7263</v>
      </c>
      <c r="I2904" t="s">
        <v>7225</v>
      </c>
      <c r="J2904" t="s">
        <v>38</v>
      </c>
      <c r="K2904">
        <v>16</v>
      </c>
      <c r="L2904">
        <v>2263</v>
      </c>
      <c r="M2904">
        <v>141.44</v>
      </c>
      <c r="N2904" t="s">
        <v>8935</v>
      </c>
      <c r="O2904" t="s">
        <v>9473</v>
      </c>
      <c r="P2904">
        <v>0</v>
      </c>
      <c r="Q2904">
        <v>2.5873469413582522E-2</v>
      </c>
      <c r="R2904">
        <v>2</v>
      </c>
    </row>
    <row r="2905" spans="1:18" x14ac:dyDescent="0.25">
      <c r="A2905" t="s">
        <v>8644</v>
      </c>
      <c r="B2905">
        <v>2018</v>
      </c>
      <c r="C2905">
        <v>6</v>
      </c>
      <c r="D2905">
        <v>26</v>
      </c>
      <c r="E2905" t="s">
        <v>8070</v>
      </c>
      <c r="F2905" s="1" t="s">
        <v>5207</v>
      </c>
      <c r="G2905" s="1" t="s">
        <v>6745</v>
      </c>
      <c r="H2905" s="1" t="s">
        <v>7263</v>
      </c>
      <c r="I2905" t="s">
        <v>7142</v>
      </c>
      <c r="J2905" t="s">
        <v>38</v>
      </c>
      <c r="K2905">
        <v>4</v>
      </c>
      <c r="L2905">
        <v>541.98</v>
      </c>
      <c r="M2905">
        <v>135.5</v>
      </c>
      <c r="N2905" t="s">
        <v>7142</v>
      </c>
      <c r="O2905" t="s">
        <v>10107</v>
      </c>
      <c r="P2905">
        <v>0</v>
      </c>
      <c r="Q2905">
        <v>0</v>
      </c>
      <c r="R2905">
        <v>2</v>
      </c>
    </row>
    <row r="2906" spans="1:18" x14ac:dyDescent="0.25">
      <c r="A2906" t="s">
        <v>8644</v>
      </c>
      <c r="B2906">
        <v>2018</v>
      </c>
      <c r="C2906">
        <v>6</v>
      </c>
      <c r="D2906">
        <v>26</v>
      </c>
      <c r="E2906" t="s">
        <v>8070</v>
      </c>
      <c r="F2906" s="1" t="s">
        <v>5207</v>
      </c>
      <c r="G2906" s="1" t="s">
        <v>6745</v>
      </c>
      <c r="H2906" s="1" t="s">
        <v>7263</v>
      </c>
      <c r="I2906" t="s">
        <v>7181</v>
      </c>
      <c r="J2906" t="s">
        <v>38</v>
      </c>
      <c r="K2906">
        <v>4</v>
      </c>
      <c r="L2906">
        <v>408.86</v>
      </c>
      <c r="M2906">
        <v>102.22</v>
      </c>
      <c r="N2906" t="s">
        <v>7181</v>
      </c>
      <c r="O2906" t="s">
        <v>10108</v>
      </c>
      <c r="P2906">
        <v>0</v>
      </c>
      <c r="Q2906">
        <v>0</v>
      </c>
      <c r="R2906">
        <v>2</v>
      </c>
    </row>
    <row r="2907" spans="1:18" x14ac:dyDescent="0.25">
      <c r="A2907" t="s">
        <v>2237</v>
      </c>
      <c r="B2907">
        <v>2018</v>
      </c>
      <c r="C2907">
        <v>3</v>
      </c>
      <c r="D2907">
        <v>1</v>
      </c>
      <c r="E2907" t="s">
        <v>1620</v>
      </c>
      <c r="F2907" s="1" t="s">
        <v>3205</v>
      </c>
      <c r="G2907" s="1" t="s">
        <v>3863</v>
      </c>
      <c r="H2907" s="1" t="s">
        <v>3206</v>
      </c>
      <c r="I2907" t="s">
        <v>19002</v>
      </c>
      <c r="J2907" t="s">
        <v>23</v>
      </c>
      <c r="K2907">
        <v>9960</v>
      </c>
      <c r="L2907">
        <v>499992</v>
      </c>
      <c r="M2907">
        <v>50.2</v>
      </c>
      <c r="N2907" t="s">
        <v>9330</v>
      </c>
      <c r="O2907" t="s">
        <v>9524</v>
      </c>
      <c r="P2907">
        <v>0</v>
      </c>
      <c r="Q2907">
        <v>0</v>
      </c>
      <c r="R2907">
        <v>1</v>
      </c>
    </row>
    <row r="2908" spans="1:18" x14ac:dyDescent="0.25">
      <c r="A2908" t="s">
        <v>2237</v>
      </c>
      <c r="B2908">
        <v>2018</v>
      </c>
      <c r="C2908">
        <v>3</v>
      </c>
      <c r="D2908">
        <v>1</v>
      </c>
      <c r="E2908" t="s">
        <v>1620</v>
      </c>
      <c r="F2908" s="1" t="s">
        <v>3205</v>
      </c>
      <c r="G2908" s="1" t="s">
        <v>3863</v>
      </c>
      <c r="H2908" s="1" t="s">
        <v>3206</v>
      </c>
      <c r="I2908" t="s">
        <v>19103</v>
      </c>
      <c r="J2908" t="s">
        <v>23</v>
      </c>
      <c r="K2908">
        <v>595</v>
      </c>
      <c r="L2908">
        <v>29869</v>
      </c>
      <c r="M2908">
        <v>50.2</v>
      </c>
      <c r="N2908" t="s">
        <v>9342</v>
      </c>
      <c r="O2908" t="s">
        <v>9510</v>
      </c>
      <c r="P2908">
        <v>0</v>
      </c>
      <c r="Q2908">
        <v>0</v>
      </c>
      <c r="R2908">
        <v>1</v>
      </c>
    </row>
    <row r="2909" spans="1:18" x14ac:dyDescent="0.25">
      <c r="A2909" t="s">
        <v>2237</v>
      </c>
      <c r="B2909">
        <v>2018</v>
      </c>
      <c r="C2909">
        <v>3</v>
      </c>
      <c r="D2909">
        <v>1</v>
      </c>
      <c r="E2909" t="s">
        <v>1620</v>
      </c>
      <c r="F2909" s="1" t="s">
        <v>3205</v>
      </c>
      <c r="G2909" s="1" t="s">
        <v>3384</v>
      </c>
      <c r="H2909" s="1" t="s">
        <v>3206</v>
      </c>
      <c r="I2909" t="s">
        <v>17030</v>
      </c>
      <c r="J2909" t="s">
        <v>23</v>
      </c>
      <c r="K2909">
        <v>5355</v>
      </c>
      <c r="L2909">
        <v>240439.5</v>
      </c>
      <c r="M2909">
        <v>44.9</v>
      </c>
      <c r="N2909" t="s">
        <v>309</v>
      </c>
      <c r="O2909" t="s">
        <v>9556</v>
      </c>
      <c r="P2909">
        <v>0</v>
      </c>
      <c r="Q2909">
        <v>0</v>
      </c>
      <c r="R2909">
        <v>1</v>
      </c>
    </row>
    <row r="2910" spans="1:18" x14ac:dyDescent="0.25">
      <c r="A2910" t="s">
        <v>2237</v>
      </c>
      <c r="B2910">
        <v>2018</v>
      </c>
      <c r="C2910">
        <v>3</v>
      </c>
      <c r="D2910">
        <v>1</v>
      </c>
      <c r="E2910" t="s">
        <v>1620</v>
      </c>
      <c r="F2910" s="1" t="s">
        <v>3205</v>
      </c>
      <c r="G2910" s="1" t="s">
        <v>3384</v>
      </c>
      <c r="H2910" s="1" t="s">
        <v>3206</v>
      </c>
      <c r="I2910" t="s">
        <v>17433</v>
      </c>
      <c r="J2910" t="s">
        <v>23</v>
      </c>
      <c r="K2910">
        <v>3040</v>
      </c>
      <c r="L2910">
        <v>135280</v>
      </c>
      <c r="M2910">
        <v>44.5</v>
      </c>
      <c r="N2910" t="s">
        <v>2239</v>
      </c>
      <c r="O2910" t="s">
        <v>9550</v>
      </c>
      <c r="P2910">
        <v>0</v>
      </c>
      <c r="Q2910">
        <v>0</v>
      </c>
      <c r="R2910">
        <v>1</v>
      </c>
    </row>
    <row r="2911" spans="1:18" x14ac:dyDescent="0.25">
      <c r="A2911" t="s">
        <v>7406</v>
      </c>
      <c r="B2911">
        <v>2016</v>
      </c>
      <c r="C2911">
        <v>1</v>
      </c>
      <c r="D2911">
        <v>28</v>
      </c>
      <c r="E2911" t="s">
        <v>7357</v>
      </c>
      <c r="F2911" s="1" t="s">
        <v>5207</v>
      </c>
      <c r="G2911" s="1" t="s">
        <v>20573</v>
      </c>
      <c r="H2911" s="1" t="s">
        <v>7263</v>
      </c>
      <c r="I2911" t="s">
        <v>20581</v>
      </c>
      <c r="J2911" t="s">
        <v>23</v>
      </c>
      <c r="K2911">
        <v>20</v>
      </c>
      <c r="L2911">
        <v>1648.6</v>
      </c>
      <c r="M2911">
        <v>82.43</v>
      </c>
      <c r="N2911" t="s">
        <v>7263</v>
      </c>
      <c r="O2911" t="s">
        <v>23274</v>
      </c>
      <c r="P2911">
        <v>0</v>
      </c>
      <c r="Q2911">
        <v>0</v>
      </c>
      <c r="R2911">
        <v>1</v>
      </c>
    </row>
    <row r="2912" spans="1:18" x14ac:dyDescent="0.25">
      <c r="A2912" t="s">
        <v>7406</v>
      </c>
      <c r="B2912">
        <v>2016</v>
      </c>
      <c r="C2912">
        <v>1</v>
      </c>
      <c r="D2912">
        <v>28</v>
      </c>
      <c r="E2912" t="s">
        <v>7357</v>
      </c>
      <c r="F2912" s="1" t="s">
        <v>5207</v>
      </c>
      <c r="G2912" s="1" t="s">
        <v>20573</v>
      </c>
      <c r="H2912" s="1" t="s">
        <v>7263</v>
      </c>
      <c r="I2912" t="s">
        <v>5522</v>
      </c>
      <c r="J2912" t="s">
        <v>23</v>
      </c>
      <c r="K2912">
        <v>50</v>
      </c>
      <c r="L2912">
        <v>5347</v>
      </c>
      <c r="M2912">
        <v>106.94</v>
      </c>
      <c r="N2912" t="s">
        <v>8992</v>
      </c>
      <c r="O2912" t="s">
        <v>9894</v>
      </c>
      <c r="P2912">
        <v>0</v>
      </c>
      <c r="Q2912">
        <v>0</v>
      </c>
      <c r="R2912">
        <v>1</v>
      </c>
    </row>
    <row r="2913" spans="1:18" x14ac:dyDescent="0.25">
      <c r="A2913" t="s">
        <v>7406</v>
      </c>
      <c r="B2913">
        <v>2016</v>
      </c>
      <c r="C2913">
        <v>1</v>
      </c>
      <c r="D2913">
        <v>28</v>
      </c>
      <c r="E2913" t="s">
        <v>7357</v>
      </c>
      <c r="F2913" s="1" t="s">
        <v>5207</v>
      </c>
      <c r="G2913" s="1" t="s">
        <v>20931</v>
      </c>
      <c r="H2913" s="1" t="s">
        <v>7263</v>
      </c>
      <c r="I2913" t="s">
        <v>20934</v>
      </c>
      <c r="J2913" t="s">
        <v>23</v>
      </c>
      <c r="K2913">
        <v>25</v>
      </c>
      <c r="L2913">
        <v>2249.25</v>
      </c>
      <c r="M2913">
        <v>89.97</v>
      </c>
      <c r="N2913" t="s">
        <v>7263</v>
      </c>
      <c r="O2913" t="s">
        <v>23274</v>
      </c>
      <c r="P2913">
        <v>0</v>
      </c>
      <c r="Q2913">
        <v>0</v>
      </c>
      <c r="R2913">
        <v>1</v>
      </c>
    </row>
    <row r="2914" spans="1:18" x14ac:dyDescent="0.25">
      <c r="A2914" t="s">
        <v>7406</v>
      </c>
      <c r="B2914">
        <v>2016</v>
      </c>
      <c r="C2914">
        <v>1</v>
      </c>
      <c r="D2914">
        <v>28</v>
      </c>
      <c r="E2914" t="s">
        <v>7357</v>
      </c>
      <c r="F2914" s="1" t="s">
        <v>5207</v>
      </c>
      <c r="G2914" s="1" t="s">
        <v>20573</v>
      </c>
      <c r="H2914" s="1" t="s">
        <v>7263</v>
      </c>
      <c r="I2914" t="s">
        <v>6307</v>
      </c>
      <c r="J2914" t="s">
        <v>23</v>
      </c>
      <c r="K2914">
        <v>25</v>
      </c>
      <c r="L2914">
        <v>2252.5</v>
      </c>
      <c r="M2914">
        <v>90.1</v>
      </c>
      <c r="N2914" t="s">
        <v>9092</v>
      </c>
      <c r="O2914" t="s">
        <v>9862</v>
      </c>
      <c r="P2914">
        <v>0</v>
      </c>
      <c r="Q2914">
        <v>0</v>
      </c>
      <c r="R2914">
        <v>1</v>
      </c>
    </row>
    <row r="2915" spans="1:18" x14ac:dyDescent="0.25">
      <c r="A2915" t="s">
        <v>7406</v>
      </c>
      <c r="B2915">
        <v>2016</v>
      </c>
      <c r="C2915">
        <v>1</v>
      </c>
      <c r="D2915">
        <v>28</v>
      </c>
      <c r="E2915" t="s">
        <v>7357</v>
      </c>
      <c r="F2915" s="1" t="s">
        <v>5207</v>
      </c>
      <c r="G2915" s="1" t="s">
        <v>20573</v>
      </c>
      <c r="H2915" s="1" t="s">
        <v>7263</v>
      </c>
      <c r="I2915" t="s">
        <v>5923</v>
      </c>
      <c r="J2915" t="s">
        <v>23</v>
      </c>
      <c r="K2915">
        <v>30</v>
      </c>
      <c r="L2915">
        <v>3176.7</v>
      </c>
      <c r="M2915">
        <v>105.89</v>
      </c>
      <c r="N2915" t="s">
        <v>9032</v>
      </c>
      <c r="O2915" t="s">
        <v>9762</v>
      </c>
      <c r="P2915">
        <v>0</v>
      </c>
      <c r="Q2915">
        <v>0</v>
      </c>
      <c r="R2915">
        <v>1</v>
      </c>
    </row>
    <row r="2916" spans="1:18" x14ac:dyDescent="0.25">
      <c r="A2916" t="s">
        <v>7406</v>
      </c>
      <c r="B2916">
        <v>2016</v>
      </c>
      <c r="C2916">
        <v>1</v>
      </c>
      <c r="D2916">
        <v>28</v>
      </c>
      <c r="E2916" t="s">
        <v>7357</v>
      </c>
      <c r="F2916" s="1" t="s">
        <v>5207</v>
      </c>
      <c r="G2916" s="1" t="s">
        <v>21008</v>
      </c>
      <c r="H2916" s="1" t="s">
        <v>7263</v>
      </c>
      <c r="I2916" t="s">
        <v>6895</v>
      </c>
      <c r="J2916" t="s">
        <v>23</v>
      </c>
      <c r="K2916">
        <v>25</v>
      </c>
      <c r="L2916">
        <v>2372.5</v>
      </c>
      <c r="M2916">
        <v>94.9</v>
      </c>
      <c r="N2916" t="s">
        <v>9356</v>
      </c>
      <c r="O2916" t="s">
        <v>9773</v>
      </c>
      <c r="P2916">
        <v>0</v>
      </c>
      <c r="Q2916">
        <v>0</v>
      </c>
      <c r="R2916">
        <v>1</v>
      </c>
    </row>
    <row r="2917" spans="1:18" x14ac:dyDescent="0.25">
      <c r="A2917" t="s">
        <v>7406</v>
      </c>
      <c r="B2917">
        <v>2016</v>
      </c>
      <c r="C2917">
        <v>1</v>
      </c>
      <c r="D2917">
        <v>28</v>
      </c>
      <c r="E2917" t="s">
        <v>7357</v>
      </c>
      <c r="F2917" s="1" t="s">
        <v>5207</v>
      </c>
      <c r="G2917" s="1" t="s">
        <v>21008</v>
      </c>
      <c r="H2917" s="1" t="s">
        <v>7263</v>
      </c>
      <c r="I2917" t="s">
        <v>21017</v>
      </c>
      <c r="J2917" t="s">
        <v>23</v>
      </c>
      <c r="K2917">
        <v>25</v>
      </c>
      <c r="L2917">
        <v>2224</v>
      </c>
      <c r="M2917">
        <v>88.96</v>
      </c>
      <c r="N2917" t="s">
        <v>7263</v>
      </c>
      <c r="O2917" t="s">
        <v>23274</v>
      </c>
      <c r="P2917">
        <v>0</v>
      </c>
      <c r="Q2917">
        <v>0</v>
      </c>
      <c r="R2917">
        <v>1</v>
      </c>
    </row>
    <row r="2918" spans="1:18" x14ac:dyDescent="0.25">
      <c r="A2918" t="s">
        <v>7406</v>
      </c>
      <c r="B2918">
        <v>2016</v>
      </c>
      <c r="C2918">
        <v>1</v>
      </c>
      <c r="D2918">
        <v>28</v>
      </c>
      <c r="E2918" t="s">
        <v>7357</v>
      </c>
      <c r="F2918" s="1" t="s">
        <v>5207</v>
      </c>
      <c r="G2918" s="1" t="s">
        <v>21008</v>
      </c>
      <c r="H2918" s="1" t="s">
        <v>7263</v>
      </c>
      <c r="I2918" t="s">
        <v>21012</v>
      </c>
      <c r="J2918" t="s">
        <v>23</v>
      </c>
      <c r="K2918">
        <v>25</v>
      </c>
      <c r="L2918">
        <v>2706.25</v>
      </c>
      <c r="M2918">
        <v>108.25</v>
      </c>
      <c r="N2918" t="s">
        <v>7263</v>
      </c>
      <c r="O2918" t="s">
        <v>23274</v>
      </c>
      <c r="P2918">
        <v>0</v>
      </c>
      <c r="Q2918">
        <v>0</v>
      </c>
      <c r="R2918">
        <v>1</v>
      </c>
    </row>
    <row r="2919" spans="1:18" x14ac:dyDescent="0.25">
      <c r="A2919" t="s">
        <v>7406</v>
      </c>
      <c r="B2919">
        <v>2016</v>
      </c>
      <c r="C2919">
        <v>1</v>
      </c>
      <c r="D2919">
        <v>28</v>
      </c>
      <c r="E2919" t="s">
        <v>7357</v>
      </c>
      <c r="F2919" s="1" t="s">
        <v>5207</v>
      </c>
      <c r="G2919" s="1" t="s">
        <v>20573</v>
      </c>
      <c r="H2919" s="1" t="s">
        <v>7263</v>
      </c>
      <c r="I2919" t="s">
        <v>20666</v>
      </c>
      <c r="J2919" t="s">
        <v>23</v>
      </c>
      <c r="K2919">
        <v>25</v>
      </c>
      <c r="L2919">
        <v>2615</v>
      </c>
      <c r="M2919">
        <v>104.6</v>
      </c>
      <c r="N2919" t="s">
        <v>7263</v>
      </c>
      <c r="O2919" t="s">
        <v>23274</v>
      </c>
      <c r="P2919">
        <v>0</v>
      </c>
      <c r="Q2919">
        <v>0</v>
      </c>
      <c r="R2919">
        <v>1</v>
      </c>
    </row>
    <row r="2920" spans="1:18" x14ac:dyDescent="0.25">
      <c r="A2920" t="s">
        <v>7406</v>
      </c>
      <c r="B2920">
        <v>2016</v>
      </c>
      <c r="C2920">
        <v>1</v>
      </c>
      <c r="D2920">
        <v>28</v>
      </c>
      <c r="E2920" t="s">
        <v>7357</v>
      </c>
      <c r="F2920" s="1" t="s">
        <v>5207</v>
      </c>
      <c r="G2920" s="1" t="s">
        <v>20573</v>
      </c>
      <c r="H2920" s="1" t="s">
        <v>7263</v>
      </c>
      <c r="I2920" t="s">
        <v>20671</v>
      </c>
      <c r="J2920" t="s">
        <v>23</v>
      </c>
      <c r="K2920">
        <v>25</v>
      </c>
      <c r="L2920">
        <v>2615</v>
      </c>
      <c r="M2920">
        <v>104.6</v>
      </c>
      <c r="N2920" t="s">
        <v>7263</v>
      </c>
      <c r="O2920" t="s">
        <v>23274</v>
      </c>
      <c r="P2920">
        <v>0</v>
      </c>
      <c r="Q2920">
        <v>0</v>
      </c>
      <c r="R2920">
        <v>1</v>
      </c>
    </row>
    <row r="2921" spans="1:18" x14ac:dyDescent="0.25">
      <c r="A2921" t="s">
        <v>7406</v>
      </c>
      <c r="B2921">
        <v>2016</v>
      </c>
      <c r="C2921">
        <v>1</v>
      </c>
      <c r="D2921">
        <v>28</v>
      </c>
      <c r="E2921" t="s">
        <v>7357</v>
      </c>
      <c r="F2921" s="1" t="s">
        <v>5207</v>
      </c>
      <c r="G2921" s="1" t="s">
        <v>20573</v>
      </c>
      <c r="H2921" s="1" t="s">
        <v>7263</v>
      </c>
      <c r="I2921" t="s">
        <v>20589</v>
      </c>
      <c r="J2921" t="s">
        <v>23</v>
      </c>
      <c r="K2921">
        <v>20</v>
      </c>
      <c r="L2921">
        <v>1617.6</v>
      </c>
      <c r="M2921">
        <v>80.88</v>
      </c>
      <c r="N2921" t="s">
        <v>7263</v>
      </c>
      <c r="O2921" t="s">
        <v>23274</v>
      </c>
      <c r="P2921">
        <v>0</v>
      </c>
      <c r="Q2921">
        <v>0</v>
      </c>
      <c r="R2921">
        <v>1</v>
      </c>
    </row>
    <row r="2922" spans="1:18" x14ac:dyDescent="0.25">
      <c r="A2922" t="s">
        <v>7406</v>
      </c>
      <c r="B2922">
        <v>2016</v>
      </c>
      <c r="C2922">
        <v>1</v>
      </c>
      <c r="D2922">
        <v>28</v>
      </c>
      <c r="E2922" t="s">
        <v>7357</v>
      </c>
      <c r="F2922" s="1" t="s">
        <v>5207</v>
      </c>
      <c r="G2922" s="1" t="s">
        <v>20573</v>
      </c>
      <c r="H2922" s="1" t="s">
        <v>7263</v>
      </c>
      <c r="I2922" t="s">
        <v>5603</v>
      </c>
      <c r="J2922" t="s">
        <v>23</v>
      </c>
      <c r="K2922">
        <v>25</v>
      </c>
      <c r="L2922">
        <v>2615</v>
      </c>
      <c r="M2922">
        <v>104.6</v>
      </c>
      <c r="N2922" t="s">
        <v>8996</v>
      </c>
      <c r="O2922" t="s">
        <v>9779</v>
      </c>
      <c r="P2922">
        <v>0</v>
      </c>
      <c r="Q2922">
        <v>0</v>
      </c>
      <c r="R2922">
        <v>1</v>
      </c>
    </row>
    <row r="2923" spans="1:18" x14ac:dyDescent="0.25">
      <c r="A2923" t="s">
        <v>7406</v>
      </c>
      <c r="B2923">
        <v>2016</v>
      </c>
      <c r="C2923">
        <v>1</v>
      </c>
      <c r="D2923">
        <v>28</v>
      </c>
      <c r="E2923" t="s">
        <v>7357</v>
      </c>
      <c r="F2923" s="1" t="s">
        <v>5207</v>
      </c>
      <c r="G2923" s="1" t="s">
        <v>20573</v>
      </c>
      <c r="H2923" s="1" t="s">
        <v>7263</v>
      </c>
      <c r="I2923" t="s">
        <v>20676</v>
      </c>
      <c r="J2923" t="s">
        <v>23</v>
      </c>
      <c r="K2923">
        <v>25</v>
      </c>
      <c r="L2923">
        <v>2615</v>
      </c>
      <c r="M2923">
        <v>104.6</v>
      </c>
      <c r="N2923" t="s">
        <v>7263</v>
      </c>
      <c r="O2923" t="s">
        <v>23274</v>
      </c>
      <c r="P2923">
        <v>0</v>
      </c>
      <c r="Q2923">
        <v>0</v>
      </c>
      <c r="R2923">
        <v>1</v>
      </c>
    </row>
    <row r="2924" spans="1:18" x14ac:dyDescent="0.25">
      <c r="A2924" t="s">
        <v>7406</v>
      </c>
      <c r="B2924">
        <v>2016</v>
      </c>
      <c r="C2924">
        <v>1</v>
      </c>
      <c r="D2924">
        <v>28</v>
      </c>
      <c r="E2924" t="s">
        <v>7357</v>
      </c>
      <c r="F2924" s="1" t="s">
        <v>5207</v>
      </c>
      <c r="G2924" s="1" t="s">
        <v>20573</v>
      </c>
      <c r="H2924" s="1" t="s">
        <v>7263</v>
      </c>
      <c r="I2924" t="s">
        <v>20720</v>
      </c>
      <c r="J2924" t="s">
        <v>23</v>
      </c>
      <c r="K2924">
        <v>25</v>
      </c>
      <c r="L2924">
        <v>2712.5</v>
      </c>
      <c r="M2924">
        <v>108.5</v>
      </c>
      <c r="N2924" t="s">
        <v>8855</v>
      </c>
      <c r="O2924" t="s">
        <v>9463</v>
      </c>
      <c r="P2924">
        <v>0</v>
      </c>
      <c r="Q2924">
        <v>4.5717886060994917E-2</v>
      </c>
      <c r="R2924">
        <v>1</v>
      </c>
    </row>
    <row r="2925" spans="1:18" x14ac:dyDescent="0.25">
      <c r="A2925" t="s">
        <v>1512</v>
      </c>
      <c r="B2925">
        <v>2017</v>
      </c>
      <c r="C2925">
        <v>4</v>
      </c>
      <c r="D2925">
        <v>6</v>
      </c>
      <c r="E2925" t="s">
        <v>21</v>
      </c>
      <c r="F2925" s="1" t="s">
        <v>3205</v>
      </c>
      <c r="G2925" s="1" t="s">
        <v>3967</v>
      </c>
      <c r="H2925" s="1" t="s">
        <v>3206</v>
      </c>
      <c r="I2925" t="s">
        <v>766</v>
      </c>
      <c r="J2925" t="s">
        <v>23</v>
      </c>
      <c r="K2925">
        <v>1342</v>
      </c>
      <c r="L2925">
        <v>96892.4</v>
      </c>
      <c r="M2925">
        <v>72.2</v>
      </c>
      <c r="N2925" t="s">
        <v>9258</v>
      </c>
      <c r="O2925" t="s">
        <v>9566</v>
      </c>
      <c r="P2925">
        <v>0</v>
      </c>
      <c r="Q2925">
        <v>0</v>
      </c>
      <c r="R2925">
        <v>2</v>
      </c>
    </row>
    <row r="2926" spans="1:18" x14ac:dyDescent="0.25">
      <c r="A2926" t="s">
        <v>1406</v>
      </c>
      <c r="B2926">
        <v>2017</v>
      </c>
      <c r="C2926">
        <v>2</v>
      </c>
      <c r="D2926">
        <v>21</v>
      </c>
      <c r="E2926" t="s">
        <v>226</v>
      </c>
      <c r="F2926" s="1" t="s">
        <v>3205</v>
      </c>
      <c r="G2926" s="1" t="s">
        <v>3863</v>
      </c>
      <c r="H2926" s="1" t="s">
        <v>3206</v>
      </c>
      <c r="I2926" t="s">
        <v>19009</v>
      </c>
      <c r="J2926" t="s">
        <v>23</v>
      </c>
      <c r="K2926">
        <v>19815</v>
      </c>
      <c r="L2926">
        <v>921991.95</v>
      </c>
      <c r="M2926">
        <v>46.53</v>
      </c>
      <c r="N2926" t="s">
        <v>9340</v>
      </c>
      <c r="O2926" t="s">
        <v>9482</v>
      </c>
      <c r="P2926">
        <v>8.0867377033553248E-2</v>
      </c>
      <c r="Q2926">
        <v>0</v>
      </c>
      <c r="R2926">
        <v>1</v>
      </c>
    </row>
    <row r="2927" spans="1:18" x14ac:dyDescent="0.25">
      <c r="A2927" t="s">
        <v>10758</v>
      </c>
      <c r="B2927">
        <v>2019</v>
      </c>
      <c r="C2927">
        <v>4</v>
      </c>
      <c r="D2927">
        <v>17</v>
      </c>
      <c r="E2927" t="s">
        <v>226</v>
      </c>
      <c r="F2927" s="1" t="s">
        <v>3205</v>
      </c>
      <c r="G2927" s="1" t="s">
        <v>3863</v>
      </c>
      <c r="H2927" s="1" t="s">
        <v>3206</v>
      </c>
      <c r="I2927" t="s">
        <v>19204</v>
      </c>
      <c r="J2927" t="s">
        <v>23</v>
      </c>
      <c r="K2927">
        <v>2760</v>
      </c>
      <c r="L2927">
        <v>136620</v>
      </c>
      <c r="M2927">
        <v>49.5</v>
      </c>
      <c r="N2927" t="s">
        <v>9340</v>
      </c>
      <c r="O2927" t="s">
        <v>9482</v>
      </c>
      <c r="P2927">
        <v>8.0867377033553248E-2</v>
      </c>
      <c r="Q2927">
        <v>0</v>
      </c>
      <c r="R2927">
        <v>2</v>
      </c>
    </row>
    <row r="2928" spans="1:18" x14ac:dyDescent="0.25">
      <c r="A2928" t="s">
        <v>10758</v>
      </c>
      <c r="B2928">
        <v>2019</v>
      </c>
      <c r="C2928">
        <v>4</v>
      </c>
      <c r="D2928">
        <v>17</v>
      </c>
      <c r="E2928" t="s">
        <v>226</v>
      </c>
      <c r="F2928" s="1" t="s">
        <v>3205</v>
      </c>
      <c r="G2928" s="1" t="s">
        <v>3384</v>
      </c>
      <c r="H2928" s="1" t="s">
        <v>3206</v>
      </c>
      <c r="I2928" t="s">
        <v>17214</v>
      </c>
      <c r="J2928" t="s">
        <v>23</v>
      </c>
      <c r="K2928">
        <v>8568</v>
      </c>
      <c r="L2928">
        <v>415548</v>
      </c>
      <c r="M2928">
        <v>48.5</v>
      </c>
      <c r="N2928" t="s">
        <v>645</v>
      </c>
      <c r="O2928" t="s">
        <v>9450</v>
      </c>
      <c r="P2928">
        <v>9.1123449223886266E-2</v>
      </c>
      <c r="Q2928">
        <v>0</v>
      </c>
      <c r="R2928">
        <v>2</v>
      </c>
    </row>
    <row r="2929" spans="1:18" x14ac:dyDescent="0.25">
      <c r="A2929" t="s">
        <v>10758</v>
      </c>
      <c r="B2929">
        <v>2019</v>
      </c>
      <c r="C2929">
        <v>4</v>
      </c>
      <c r="D2929">
        <v>17</v>
      </c>
      <c r="E2929" t="s">
        <v>226</v>
      </c>
      <c r="F2929" s="1" t="s">
        <v>3205</v>
      </c>
      <c r="G2929" s="1" t="s">
        <v>3384</v>
      </c>
      <c r="H2929" s="1" t="s">
        <v>3206</v>
      </c>
      <c r="I2929" t="s">
        <v>17215</v>
      </c>
      <c r="J2929" t="s">
        <v>23</v>
      </c>
      <c r="K2929">
        <v>8410</v>
      </c>
      <c r="L2929">
        <v>403680</v>
      </c>
      <c r="M2929">
        <v>48</v>
      </c>
      <c r="N2929" t="s">
        <v>170</v>
      </c>
      <c r="O2929" t="s">
        <v>9516</v>
      </c>
      <c r="P2929">
        <v>3.660242098978287E-2</v>
      </c>
      <c r="Q2929">
        <v>0</v>
      </c>
      <c r="R2929">
        <v>2</v>
      </c>
    </row>
    <row r="2930" spans="1:18" x14ac:dyDescent="0.25">
      <c r="A2930" t="s">
        <v>10758</v>
      </c>
      <c r="B2930">
        <v>2019</v>
      </c>
      <c r="C2930">
        <v>4</v>
      </c>
      <c r="D2930">
        <v>17</v>
      </c>
      <c r="E2930" t="s">
        <v>226</v>
      </c>
      <c r="F2930" s="1" t="s">
        <v>3205</v>
      </c>
      <c r="G2930" s="1" t="s">
        <v>3863</v>
      </c>
      <c r="H2930" s="1" t="s">
        <v>3206</v>
      </c>
      <c r="I2930" t="s">
        <v>19428</v>
      </c>
      <c r="J2930" t="s">
        <v>23</v>
      </c>
      <c r="K2930">
        <v>4570</v>
      </c>
      <c r="L2930">
        <v>228500</v>
      </c>
      <c r="M2930">
        <v>50</v>
      </c>
      <c r="N2930" t="s">
        <v>9348</v>
      </c>
      <c r="O2930" t="s">
        <v>9495</v>
      </c>
      <c r="P2930">
        <v>0</v>
      </c>
      <c r="Q2930">
        <v>0</v>
      </c>
      <c r="R2930">
        <v>2</v>
      </c>
    </row>
    <row r="2931" spans="1:18" x14ac:dyDescent="0.25">
      <c r="A2931" t="s">
        <v>8417</v>
      </c>
      <c r="B2931">
        <v>2018</v>
      </c>
      <c r="C2931">
        <v>3</v>
      </c>
      <c r="D2931">
        <v>22</v>
      </c>
      <c r="E2931" t="s">
        <v>8383</v>
      </c>
      <c r="F2931" s="1" t="s">
        <v>5207</v>
      </c>
      <c r="G2931" s="1" t="s">
        <v>20573</v>
      </c>
      <c r="H2931" s="1" t="s">
        <v>7263</v>
      </c>
      <c r="I2931" t="s">
        <v>20613</v>
      </c>
      <c r="J2931" t="s">
        <v>23</v>
      </c>
      <c r="K2931">
        <v>20</v>
      </c>
      <c r="L2931">
        <v>2365.6</v>
      </c>
      <c r="M2931">
        <v>118.28</v>
      </c>
      <c r="N2931" t="s">
        <v>7263</v>
      </c>
      <c r="O2931" t="s">
        <v>23274</v>
      </c>
      <c r="P2931">
        <v>0</v>
      </c>
      <c r="Q2931">
        <v>0</v>
      </c>
      <c r="R2931">
        <v>1</v>
      </c>
    </row>
    <row r="2932" spans="1:18" x14ac:dyDescent="0.25">
      <c r="A2932" t="s">
        <v>8417</v>
      </c>
      <c r="B2932">
        <v>2018</v>
      </c>
      <c r="C2932">
        <v>3</v>
      </c>
      <c r="D2932">
        <v>22</v>
      </c>
      <c r="E2932" t="s">
        <v>8383</v>
      </c>
      <c r="F2932" s="1" t="s">
        <v>5207</v>
      </c>
      <c r="G2932" s="1" t="s">
        <v>20573</v>
      </c>
      <c r="H2932" s="1" t="s">
        <v>7263</v>
      </c>
      <c r="I2932" t="s">
        <v>20781</v>
      </c>
      <c r="J2932" t="s">
        <v>23</v>
      </c>
      <c r="K2932">
        <v>50</v>
      </c>
      <c r="L2932">
        <v>6769</v>
      </c>
      <c r="M2932">
        <v>135.38</v>
      </c>
      <c r="N2932" t="s">
        <v>7263</v>
      </c>
      <c r="O2932" t="s">
        <v>23274</v>
      </c>
      <c r="P2932">
        <v>0</v>
      </c>
      <c r="Q2932">
        <v>0</v>
      </c>
      <c r="R2932">
        <v>1</v>
      </c>
    </row>
    <row r="2933" spans="1:18" x14ac:dyDescent="0.25">
      <c r="A2933" t="s">
        <v>588</v>
      </c>
      <c r="B2933">
        <v>2016</v>
      </c>
      <c r="C2933">
        <v>2</v>
      </c>
      <c r="D2933">
        <v>24</v>
      </c>
      <c r="E2933" t="s">
        <v>92</v>
      </c>
      <c r="F2933" s="1" t="s">
        <v>3205</v>
      </c>
      <c r="G2933" s="1" t="s">
        <v>3863</v>
      </c>
      <c r="H2933" s="1" t="s">
        <v>3206</v>
      </c>
      <c r="I2933" t="s">
        <v>19567</v>
      </c>
      <c r="J2933" t="s">
        <v>23</v>
      </c>
      <c r="K2933">
        <v>11645</v>
      </c>
      <c r="L2933">
        <v>526354</v>
      </c>
      <c r="M2933">
        <v>45.2</v>
      </c>
      <c r="N2933" t="s">
        <v>9313</v>
      </c>
      <c r="O2933" t="s">
        <v>9448</v>
      </c>
      <c r="P2933">
        <v>2.823689586550486E-2</v>
      </c>
      <c r="Q2933">
        <v>0</v>
      </c>
      <c r="R2933">
        <v>1</v>
      </c>
    </row>
    <row r="2934" spans="1:18" x14ac:dyDescent="0.25">
      <c r="A2934" t="s">
        <v>588</v>
      </c>
      <c r="B2934">
        <v>2016</v>
      </c>
      <c r="C2934">
        <v>2</v>
      </c>
      <c r="D2934">
        <v>24</v>
      </c>
      <c r="E2934" t="s">
        <v>92</v>
      </c>
      <c r="F2934" s="1" t="s">
        <v>3205</v>
      </c>
      <c r="G2934" s="1" t="s">
        <v>3863</v>
      </c>
      <c r="H2934" s="1" t="s">
        <v>3206</v>
      </c>
      <c r="I2934" t="s">
        <v>19569</v>
      </c>
      <c r="J2934" t="s">
        <v>23</v>
      </c>
      <c r="K2934">
        <v>7810</v>
      </c>
      <c r="L2934">
        <v>345212</v>
      </c>
      <c r="M2934">
        <v>44.2</v>
      </c>
      <c r="N2934" t="s">
        <v>9314</v>
      </c>
      <c r="O2934" t="s">
        <v>9453</v>
      </c>
      <c r="P2934">
        <v>1.984751079033405E-2</v>
      </c>
      <c r="Q2934">
        <v>0</v>
      </c>
      <c r="R2934">
        <v>1</v>
      </c>
    </row>
    <row r="2935" spans="1:18" x14ac:dyDescent="0.25">
      <c r="A2935" t="s">
        <v>14925</v>
      </c>
      <c r="B2935">
        <v>2019</v>
      </c>
      <c r="C2935">
        <v>7</v>
      </c>
      <c r="D2935">
        <v>1</v>
      </c>
      <c r="E2935" t="s">
        <v>7471</v>
      </c>
      <c r="F2935" s="1" t="s">
        <v>5207</v>
      </c>
      <c r="G2935" s="1" t="s">
        <v>21051</v>
      </c>
      <c r="H2935" s="1" t="s">
        <v>3201</v>
      </c>
      <c r="I2935" t="s">
        <v>21050</v>
      </c>
      <c r="J2935" t="s">
        <v>38</v>
      </c>
      <c r="K2935">
        <v>210</v>
      </c>
      <c r="L2935">
        <v>77700</v>
      </c>
      <c r="M2935">
        <v>370</v>
      </c>
      <c r="N2935" t="s">
        <v>7263</v>
      </c>
      <c r="O2935" t="s">
        <v>23191</v>
      </c>
      <c r="P2935">
        <v>0</v>
      </c>
      <c r="Q2935">
        <v>0</v>
      </c>
      <c r="R2935">
        <v>3</v>
      </c>
    </row>
    <row r="2936" spans="1:18" x14ac:dyDescent="0.25">
      <c r="A2936" t="s">
        <v>16531</v>
      </c>
      <c r="B2936">
        <v>2018</v>
      </c>
      <c r="C2936">
        <v>3</v>
      </c>
      <c r="D2936">
        <v>7</v>
      </c>
      <c r="E2936" t="s">
        <v>16454</v>
      </c>
      <c r="F2936" s="1" t="s">
        <v>9480</v>
      </c>
      <c r="G2936" s="1" t="s">
        <v>9480</v>
      </c>
      <c r="H2936" s="1" t="s">
        <v>9480</v>
      </c>
      <c r="I2936" t="s">
        <v>16438</v>
      </c>
      <c r="J2936" t="s">
        <v>23</v>
      </c>
      <c r="K2936">
        <v>1000</v>
      </c>
      <c r="L2936">
        <v>132000</v>
      </c>
      <c r="M2936">
        <v>132</v>
      </c>
      <c r="N2936" t="e">
        <v>#N/A</v>
      </c>
      <c r="O2936" t="e">
        <v>#N/A</v>
      </c>
      <c r="P2936">
        <v>0</v>
      </c>
      <c r="Q2936">
        <v>0</v>
      </c>
      <c r="R2936">
        <v>1</v>
      </c>
    </row>
    <row r="2937" spans="1:18" x14ac:dyDescent="0.25">
      <c r="A2937" t="s">
        <v>15535</v>
      </c>
      <c r="B2937">
        <v>2019</v>
      </c>
      <c r="C2937">
        <v>9</v>
      </c>
      <c r="D2937">
        <v>5</v>
      </c>
      <c r="E2937" t="s">
        <v>7304</v>
      </c>
      <c r="F2937" s="1" t="s">
        <v>5207</v>
      </c>
      <c r="G2937" s="1" t="s">
        <v>21008</v>
      </c>
      <c r="H2937" s="1" t="s">
        <v>7263</v>
      </c>
      <c r="I2937" t="s">
        <v>21020</v>
      </c>
      <c r="J2937" t="s">
        <v>23</v>
      </c>
      <c r="K2937">
        <v>0.1</v>
      </c>
      <c r="L2937">
        <v>17.239999999999998</v>
      </c>
      <c r="M2937">
        <v>172.4</v>
      </c>
      <c r="N2937" t="s">
        <v>7263</v>
      </c>
      <c r="O2937" t="s">
        <v>23274</v>
      </c>
      <c r="P2937">
        <v>0</v>
      </c>
      <c r="Q2937">
        <v>0</v>
      </c>
      <c r="R2937">
        <v>3</v>
      </c>
    </row>
    <row r="2938" spans="1:18" x14ac:dyDescent="0.25">
      <c r="A2938" t="s">
        <v>15535</v>
      </c>
      <c r="B2938">
        <v>2019</v>
      </c>
      <c r="C2938">
        <v>9</v>
      </c>
      <c r="D2938">
        <v>5</v>
      </c>
      <c r="E2938" t="s">
        <v>7304</v>
      </c>
      <c r="F2938" s="1" t="s">
        <v>5207</v>
      </c>
      <c r="G2938" s="1" t="s">
        <v>20931</v>
      </c>
      <c r="H2938" s="1" t="s">
        <v>7263</v>
      </c>
      <c r="I2938" t="s">
        <v>20955</v>
      </c>
      <c r="J2938" t="s">
        <v>23</v>
      </c>
      <c r="K2938">
        <v>0.2</v>
      </c>
      <c r="L2938">
        <v>32.42</v>
      </c>
      <c r="M2938">
        <v>162.1</v>
      </c>
      <c r="N2938" t="s">
        <v>7263</v>
      </c>
      <c r="O2938" t="s">
        <v>23274</v>
      </c>
      <c r="P2938">
        <v>0</v>
      </c>
      <c r="Q2938">
        <v>0</v>
      </c>
      <c r="R2938">
        <v>3</v>
      </c>
    </row>
    <row r="2939" spans="1:18" x14ac:dyDescent="0.25">
      <c r="A2939" t="s">
        <v>15535</v>
      </c>
      <c r="B2939">
        <v>2019</v>
      </c>
      <c r="C2939">
        <v>9</v>
      </c>
      <c r="D2939">
        <v>5</v>
      </c>
      <c r="E2939" t="s">
        <v>7304</v>
      </c>
      <c r="F2939" s="1" t="s">
        <v>5207</v>
      </c>
      <c r="G2939" s="1" t="s">
        <v>21008</v>
      </c>
      <c r="H2939" s="1" t="s">
        <v>7263</v>
      </c>
      <c r="I2939" t="s">
        <v>6958</v>
      </c>
      <c r="J2939" t="s">
        <v>23</v>
      </c>
      <c r="K2939">
        <v>0.1</v>
      </c>
      <c r="L2939">
        <v>14.98</v>
      </c>
      <c r="M2939">
        <v>149.80000000000001</v>
      </c>
      <c r="N2939" t="s">
        <v>9359</v>
      </c>
      <c r="O2939" t="s">
        <v>9923</v>
      </c>
      <c r="P2939">
        <v>0</v>
      </c>
      <c r="Q2939">
        <v>0</v>
      </c>
      <c r="R2939">
        <v>3</v>
      </c>
    </row>
    <row r="2940" spans="1:18" x14ac:dyDescent="0.25">
      <c r="A2940" t="s">
        <v>15535</v>
      </c>
      <c r="B2940">
        <v>2019</v>
      </c>
      <c r="C2940">
        <v>9</v>
      </c>
      <c r="D2940">
        <v>5</v>
      </c>
      <c r="E2940" t="s">
        <v>7304</v>
      </c>
      <c r="F2940" s="1" t="s">
        <v>5207</v>
      </c>
      <c r="G2940" s="1" t="s">
        <v>20899</v>
      </c>
      <c r="H2940" s="1" t="s">
        <v>7263</v>
      </c>
      <c r="I2940" t="s">
        <v>20907</v>
      </c>
      <c r="J2940" t="s">
        <v>23</v>
      </c>
      <c r="K2940">
        <v>5</v>
      </c>
      <c r="L2940">
        <v>866.25</v>
      </c>
      <c r="M2940">
        <v>173.25</v>
      </c>
      <c r="N2940" t="s">
        <v>7263</v>
      </c>
      <c r="O2940" t="s">
        <v>23274</v>
      </c>
      <c r="P2940">
        <v>0</v>
      </c>
      <c r="Q2940">
        <v>0</v>
      </c>
      <c r="R2940">
        <v>3</v>
      </c>
    </row>
    <row r="2941" spans="1:18" x14ac:dyDescent="0.25">
      <c r="A2941" t="s">
        <v>15535</v>
      </c>
      <c r="B2941">
        <v>2019</v>
      </c>
      <c r="C2941">
        <v>9</v>
      </c>
      <c r="D2941">
        <v>5</v>
      </c>
      <c r="E2941" t="s">
        <v>7304</v>
      </c>
      <c r="F2941" s="1" t="s">
        <v>9480</v>
      </c>
      <c r="G2941" s="1" t="s">
        <v>9480</v>
      </c>
      <c r="H2941" s="1" t="s">
        <v>9480</v>
      </c>
      <c r="I2941" t="s">
        <v>15537</v>
      </c>
      <c r="J2941" t="s">
        <v>23</v>
      </c>
      <c r="K2941">
        <v>0.8</v>
      </c>
      <c r="L2941">
        <v>197.54</v>
      </c>
      <c r="M2941">
        <v>246.93</v>
      </c>
      <c r="N2941" t="e">
        <v>#N/A</v>
      </c>
      <c r="O2941" t="e">
        <v>#N/A</v>
      </c>
      <c r="P2941">
        <v>0</v>
      </c>
      <c r="Q2941">
        <v>0</v>
      </c>
      <c r="R2941">
        <v>3</v>
      </c>
    </row>
    <row r="2942" spans="1:18" x14ac:dyDescent="0.25">
      <c r="A2942" t="s">
        <v>16255</v>
      </c>
      <c r="B2942">
        <v>2019</v>
      </c>
      <c r="C2942">
        <v>11</v>
      </c>
      <c r="D2942">
        <v>28</v>
      </c>
      <c r="E2942" t="s">
        <v>16257</v>
      </c>
      <c r="F2942" s="1" t="s">
        <v>3205</v>
      </c>
      <c r="G2942" s="1" t="s">
        <v>3863</v>
      </c>
      <c r="H2942" s="1" t="s">
        <v>3206</v>
      </c>
      <c r="I2942" t="s">
        <v>19252</v>
      </c>
      <c r="J2942" t="s">
        <v>23</v>
      </c>
      <c r="K2942">
        <v>8980</v>
      </c>
      <c r="L2942">
        <v>395120</v>
      </c>
      <c r="M2942">
        <v>44</v>
      </c>
      <c r="N2942" t="s">
        <v>9309</v>
      </c>
      <c r="O2942" t="s">
        <v>9451</v>
      </c>
      <c r="P2942">
        <v>6.5364123560168089E-2</v>
      </c>
      <c r="Q2942">
        <v>0</v>
      </c>
      <c r="R2942">
        <v>4</v>
      </c>
    </row>
    <row r="2943" spans="1:18" x14ac:dyDescent="0.25">
      <c r="A2943" t="s">
        <v>16255</v>
      </c>
      <c r="B2943">
        <v>2019</v>
      </c>
      <c r="C2943">
        <v>11</v>
      </c>
      <c r="D2943">
        <v>28</v>
      </c>
      <c r="E2943" t="s">
        <v>16257</v>
      </c>
      <c r="F2943" s="1" t="s">
        <v>3205</v>
      </c>
      <c r="G2943" s="1" t="s">
        <v>3863</v>
      </c>
      <c r="H2943" s="1" t="s">
        <v>3206</v>
      </c>
      <c r="I2943" t="s">
        <v>19301</v>
      </c>
      <c r="J2943" t="s">
        <v>23</v>
      </c>
      <c r="K2943">
        <v>11378</v>
      </c>
      <c r="L2943">
        <v>727054.2</v>
      </c>
      <c r="M2943">
        <v>63.9</v>
      </c>
      <c r="N2943" t="s">
        <v>9313</v>
      </c>
      <c r="O2943" t="s">
        <v>9448</v>
      </c>
      <c r="P2943">
        <v>2.823689586550486E-2</v>
      </c>
      <c r="Q2943">
        <v>0</v>
      </c>
      <c r="R2943">
        <v>4</v>
      </c>
    </row>
    <row r="2944" spans="1:18" x14ac:dyDescent="0.25">
      <c r="A2944" t="s">
        <v>16533</v>
      </c>
      <c r="B2944">
        <v>2019</v>
      </c>
      <c r="C2944">
        <v>12</v>
      </c>
      <c r="D2944">
        <v>14</v>
      </c>
      <c r="E2944" t="s">
        <v>15699</v>
      </c>
      <c r="F2944" s="1" t="s">
        <v>3205</v>
      </c>
      <c r="G2944" s="1" t="s">
        <v>3863</v>
      </c>
      <c r="H2944" s="1" t="s">
        <v>3206</v>
      </c>
      <c r="I2944" t="s">
        <v>19209</v>
      </c>
      <c r="J2944" t="s">
        <v>23</v>
      </c>
      <c r="K2944">
        <v>9651</v>
      </c>
      <c r="L2944">
        <v>443945.9</v>
      </c>
      <c r="M2944">
        <v>46</v>
      </c>
      <c r="N2944" t="s">
        <v>9337</v>
      </c>
      <c r="O2944" t="s">
        <v>9440</v>
      </c>
      <c r="P2944">
        <v>0.12068470364021268</v>
      </c>
      <c r="Q2944">
        <v>0</v>
      </c>
      <c r="R2944">
        <v>4</v>
      </c>
    </row>
    <row r="2945" spans="1:18" x14ac:dyDescent="0.25">
      <c r="A2945" t="s">
        <v>2862</v>
      </c>
      <c r="B2945">
        <v>2018</v>
      </c>
      <c r="C2945">
        <v>10</v>
      </c>
      <c r="D2945">
        <v>1</v>
      </c>
      <c r="E2945" t="s">
        <v>1305</v>
      </c>
      <c r="F2945" s="1" t="s">
        <v>3205</v>
      </c>
      <c r="G2945" s="1" t="s">
        <v>3967</v>
      </c>
      <c r="H2945" s="1" t="s">
        <v>3206</v>
      </c>
      <c r="I2945" t="s">
        <v>18276</v>
      </c>
      <c r="J2945" t="s">
        <v>23</v>
      </c>
      <c r="K2945">
        <v>17522</v>
      </c>
      <c r="L2945">
        <v>1008391.1</v>
      </c>
      <c r="M2945">
        <v>57.55</v>
      </c>
      <c r="N2945" t="s">
        <v>9232</v>
      </c>
      <c r="O2945" t="s">
        <v>9511</v>
      </c>
      <c r="P2945">
        <v>0</v>
      </c>
      <c r="Q2945">
        <v>0</v>
      </c>
      <c r="R2945">
        <v>4</v>
      </c>
    </row>
    <row r="2946" spans="1:18" x14ac:dyDescent="0.25">
      <c r="A2946" t="s">
        <v>10954</v>
      </c>
      <c r="B2946">
        <v>2019</v>
      </c>
      <c r="C2946">
        <v>4</v>
      </c>
      <c r="D2946">
        <v>15</v>
      </c>
      <c r="E2946" t="s">
        <v>7357</v>
      </c>
      <c r="F2946" s="1" t="s">
        <v>5207</v>
      </c>
      <c r="G2946" s="1" t="s">
        <v>21008</v>
      </c>
      <c r="H2946" s="1" t="s">
        <v>7263</v>
      </c>
      <c r="I2946" t="s">
        <v>7023</v>
      </c>
      <c r="J2946" t="s">
        <v>23</v>
      </c>
      <c r="K2946">
        <v>300</v>
      </c>
      <c r="L2946">
        <v>37233</v>
      </c>
      <c r="M2946">
        <v>124.11</v>
      </c>
      <c r="N2946" t="s">
        <v>9365</v>
      </c>
      <c r="O2946" t="s">
        <v>9774</v>
      </c>
      <c r="P2946">
        <v>0</v>
      </c>
      <c r="Q2946">
        <v>0</v>
      </c>
      <c r="R2946">
        <v>2</v>
      </c>
    </row>
    <row r="2947" spans="1:18" x14ac:dyDescent="0.25">
      <c r="A2947" t="s">
        <v>10954</v>
      </c>
      <c r="B2947">
        <v>2019</v>
      </c>
      <c r="C2947">
        <v>4</v>
      </c>
      <c r="D2947">
        <v>15</v>
      </c>
      <c r="E2947" t="s">
        <v>7357</v>
      </c>
      <c r="F2947" s="1" t="s">
        <v>5207</v>
      </c>
      <c r="G2947" s="1" t="s">
        <v>21008</v>
      </c>
      <c r="H2947" s="1" t="s">
        <v>7263</v>
      </c>
      <c r="I2947" t="s">
        <v>21034</v>
      </c>
      <c r="J2947" t="s">
        <v>23</v>
      </c>
      <c r="K2947">
        <v>200</v>
      </c>
      <c r="L2947">
        <v>25042</v>
      </c>
      <c r="M2947">
        <v>125.21</v>
      </c>
      <c r="N2947" t="s">
        <v>7263</v>
      </c>
      <c r="O2947" t="s">
        <v>23274</v>
      </c>
      <c r="P2947">
        <v>0</v>
      </c>
      <c r="Q2947">
        <v>0</v>
      </c>
      <c r="R2947">
        <v>2</v>
      </c>
    </row>
    <row r="2948" spans="1:18" x14ac:dyDescent="0.25">
      <c r="A2948" t="s">
        <v>10954</v>
      </c>
      <c r="B2948">
        <v>2019</v>
      </c>
      <c r="C2948">
        <v>4</v>
      </c>
      <c r="D2948">
        <v>15</v>
      </c>
      <c r="E2948" t="s">
        <v>7357</v>
      </c>
      <c r="F2948" s="1" t="s">
        <v>5207</v>
      </c>
      <c r="G2948" s="1" t="s">
        <v>20931</v>
      </c>
      <c r="H2948" s="1" t="s">
        <v>7263</v>
      </c>
      <c r="I2948" t="s">
        <v>6625</v>
      </c>
      <c r="J2948" t="s">
        <v>23</v>
      </c>
      <c r="K2948">
        <v>400</v>
      </c>
      <c r="L2948">
        <v>51640</v>
      </c>
      <c r="M2948">
        <v>129.1</v>
      </c>
      <c r="N2948" t="s">
        <v>9111</v>
      </c>
      <c r="O2948" t="s">
        <v>9468</v>
      </c>
      <c r="P2948">
        <v>0</v>
      </c>
      <c r="Q2948">
        <v>3.481892927687627E-2</v>
      </c>
      <c r="R2948">
        <v>2</v>
      </c>
    </row>
    <row r="2949" spans="1:18" x14ac:dyDescent="0.25">
      <c r="A2949" t="s">
        <v>10954</v>
      </c>
      <c r="B2949">
        <v>2019</v>
      </c>
      <c r="C2949">
        <v>4</v>
      </c>
      <c r="D2949">
        <v>15</v>
      </c>
      <c r="E2949" t="s">
        <v>7357</v>
      </c>
      <c r="F2949" s="1" t="s">
        <v>5207</v>
      </c>
      <c r="G2949" s="1" t="s">
        <v>20931</v>
      </c>
      <c r="H2949" s="1" t="s">
        <v>7263</v>
      </c>
      <c r="I2949" t="s">
        <v>20982</v>
      </c>
      <c r="J2949" t="s">
        <v>23</v>
      </c>
      <c r="K2949">
        <v>500</v>
      </c>
      <c r="L2949">
        <v>58215</v>
      </c>
      <c r="M2949">
        <v>116.43</v>
      </c>
      <c r="N2949" t="s">
        <v>9110</v>
      </c>
      <c r="O2949" t="s">
        <v>9461</v>
      </c>
      <c r="P2949">
        <v>0</v>
      </c>
      <c r="Q2949">
        <v>5.1453052842904301E-2</v>
      </c>
      <c r="R2949">
        <v>2</v>
      </c>
    </row>
    <row r="2950" spans="1:18" x14ac:dyDescent="0.25">
      <c r="A2950" t="s">
        <v>16535</v>
      </c>
      <c r="B2950">
        <v>2018</v>
      </c>
      <c r="C2950">
        <v>6</v>
      </c>
      <c r="D2950">
        <v>4</v>
      </c>
      <c r="E2950" t="s">
        <v>16454</v>
      </c>
      <c r="F2950" s="1" t="s">
        <v>9480</v>
      </c>
      <c r="G2950" s="1" t="s">
        <v>9480</v>
      </c>
      <c r="H2950" s="1" t="s">
        <v>9480</v>
      </c>
      <c r="I2950" t="s">
        <v>16439</v>
      </c>
      <c r="J2950" t="s">
        <v>23</v>
      </c>
      <c r="K2950">
        <v>2160</v>
      </c>
      <c r="L2950">
        <v>213840</v>
      </c>
      <c r="M2950">
        <v>99</v>
      </c>
      <c r="N2950" t="e">
        <v>#N/A</v>
      </c>
      <c r="O2950" t="e">
        <v>#N/A</v>
      </c>
      <c r="P2950">
        <v>0</v>
      </c>
      <c r="Q2950">
        <v>0</v>
      </c>
      <c r="R2950">
        <v>2</v>
      </c>
    </row>
    <row r="2951" spans="1:18" x14ac:dyDescent="0.25">
      <c r="A2951" t="s">
        <v>3172</v>
      </c>
      <c r="B2951">
        <v>2018</v>
      </c>
      <c r="C2951">
        <v>12</v>
      </c>
      <c r="D2951">
        <v>27</v>
      </c>
      <c r="E2951" t="s">
        <v>15699</v>
      </c>
      <c r="F2951" s="1" t="s">
        <v>3205</v>
      </c>
      <c r="G2951" s="1" t="s">
        <v>3216</v>
      </c>
      <c r="H2951" s="1" t="s">
        <v>7263</v>
      </c>
      <c r="I2951" t="s">
        <v>17536</v>
      </c>
      <c r="J2951" t="s">
        <v>23</v>
      </c>
      <c r="K2951">
        <v>975</v>
      </c>
      <c r="L2951">
        <v>50505</v>
      </c>
      <c r="M2951">
        <v>51.8</v>
      </c>
      <c r="N2951" t="s">
        <v>21853</v>
      </c>
      <c r="O2951" t="s">
        <v>23334</v>
      </c>
      <c r="P2951">
        <v>0</v>
      </c>
      <c r="Q2951">
        <v>0</v>
      </c>
      <c r="R2951">
        <v>4</v>
      </c>
    </row>
    <row r="2952" spans="1:18" x14ac:dyDescent="0.25">
      <c r="A2952" t="s">
        <v>3172</v>
      </c>
      <c r="B2952">
        <v>2018</v>
      </c>
      <c r="C2952">
        <v>12</v>
      </c>
      <c r="D2952">
        <v>27</v>
      </c>
      <c r="E2952" t="s">
        <v>15699</v>
      </c>
      <c r="F2952" s="1" t="s">
        <v>3205</v>
      </c>
      <c r="G2952" s="1" t="s">
        <v>3863</v>
      </c>
      <c r="H2952" s="1" t="s">
        <v>3206</v>
      </c>
      <c r="I2952" t="s">
        <v>19107</v>
      </c>
      <c r="J2952" t="s">
        <v>23</v>
      </c>
      <c r="K2952">
        <v>6000</v>
      </c>
      <c r="L2952">
        <v>311099.98</v>
      </c>
      <c r="M2952">
        <v>51.85</v>
      </c>
      <c r="N2952" t="s">
        <v>9329</v>
      </c>
      <c r="O2952" t="s">
        <v>9493</v>
      </c>
      <c r="P2952">
        <v>0</v>
      </c>
      <c r="Q2952">
        <v>0</v>
      </c>
      <c r="R2952">
        <v>4</v>
      </c>
    </row>
    <row r="2953" spans="1:18" x14ac:dyDescent="0.25">
      <c r="A2953" t="s">
        <v>3172</v>
      </c>
      <c r="B2953">
        <v>2018</v>
      </c>
      <c r="C2953">
        <v>12</v>
      </c>
      <c r="D2953">
        <v>27</v>
      </c>
      <c r="E2953" t="s">
        <v>15699</v>
      </c>
      <c r="F2953" s="1" t="s">
        <v>3205</v>
      </c>
      <c r="G2953" s="1" t="s">
        <v>3384</v>
      </c>
      <c r="H2953" s="1" t="s">
        <v>3206</v>
      </c>
      <c r="I2953" t="s">
        <v>17417</v>
      </c>
      <c r="J2953" t="s">
        <v>23</v>
      </c>
      <c r="K2953">
        <v>13045</v>
      </c>
      <c r="L2953">
        <v>645727.44999999995</v>
      </c>
      <c r="M2953">
        <v>49.5</v>
      </c>
      <c r="N2953" t="s">
        <v>228</v>
      </c>
      <c r="O2953" t="s">
        <v>9547</v>
      </c>
      <c r="P2953">
        <v>0</v>
      </c>
      <c r="Q2953">
        <v>0</v>
      </c>
      <c r="R2953">
        <v>4</v>
      </c>
    </row>
    <row r="2954" spans="1:18" x14ac:dyDescent="0.25">
      <c r="A2954" t="s">
        <v>1202</v>
      </c>
      <c r="B2954">
        <v>2016</v>
      </c>
      <c r="C2954">
        <v>11</v>
      </c>
      <c r="D2954">
        <v>9</v>
      </c>
      <c r="E2954" t="s">
        <v>92</v>
      </c>
      <c r="F2954" s="1" t="s">
        <v>3205</v>
      </c>
      <c r="G2954" s="1" t="s">
        <v>3967</v>
      </c>
      <c r="H2954" s="1" t="s">
        <v>3206</v>
      </c>
      <c r="I2954" t="s">
        <v>18273</v>
      </c>
      <c r="J2954" t="s">
        <v>23</v>
      </c>
      <c r="K2954">
        <v>1315</v>
      </c>
      <c r="L2954">
        <v>142677.5</v>
      </c>
      <c r="M2954">
        <v>108.5</v>
      </c>
      <c r="N2954" t="s">
        <v>9252</v>
      </c>
      <c r="O2954" t="s">
        <v>9655</v>
      </c>
      <c r="P2954">
        <v>0</v>
      </c>
      <c r="Q2954">
        <v>0</v>
      </c>
      <c r="R2954">
        <v>4</v>
      </c>
    </row>
    <row r="2955" spans="1:18" x14ac:dyDescent="0.25">
      <c r="A2955" t="s">
        <v>8000</v>
      </c>
      <c r="B2955">
        <v>2017</v>
      </c>
      <c r="C2955">
        <v>4</v>
      </c>
      <c r="D2955">
        <v>20</v>
      </c>
      <c r="E2955" t="s">
        <v>7532</v>
      </c>
      <c r="F2955" s="1" t="s">
        <v>5207</v>
      </c>
      <c r="G2955" s="1" t="s">
        <v>21008</v>
      </c>
      <c r="H2955" s="1" t="s">
        <v>7263</v>
      </c>
      <c r="I2955" t="s">
        <v>21022</v>
      </c>
      <c r="J2955" t="s">
        <v>23</v>
      </c>
      <c r="K2955">
        <v>22.9</v>
      </c>
      <c r="L2955">
        <v>3175.31</v>
      </c>
      <c r="M2955">
        <v>138.66</v>
      </c>
      <c r="N2955" t="s">
        <v>7263</v>
      </c>
      <c r="O2955" t="s">
        <v>23274</v>
      </c>
      <c r="P2955">
        <v>0</v>
      </c>
      <c r="Q2955">
        <v>0</v>
      </c>
      <c r="R2955">
        <v>2</v>
      </c>
    </row>
    <row r="2956" spans="1:18" x14ac:dyDescent="0.25">
      <c r="A2956" t="s">
        <v>3188</v>
      </c>
      <c r="B2956">
        <v>2018</v>
      </c>
      <c r="C2956">
        <v>12</v>
      </c>
      <c r="D2956">
        <v>29</v>
      </c>
      <c r="E2956" t="s">
        <v>226</v>
      </c>
      <c r="F2956" s="1" t="s">
        <v>3205</v>
      </c>
      <c r="G2956" s="1" t="s">
        <v>3863</v>
      </c>
      <c r="H2956" s="1" t="s">
        <v>3206</v>
      </c>
      <c r="I2956" t="s">
        <v>18999</v>
      </c>
      <c r="J2956" t="s">
        <v>23</v>
      </c>
      <c r="K2956">
        <v>4480</v>
      </c>
      <c r="L2956">
        <v>207424</v>
      </c>
      <c r="M2956">
        <v>46.3</v>
      </c>
      <c r="N2956" t="s">
        <v>9337</v>
      </c>
      <c r="O2956" t="s">
        <v>9440</v>
      </c>
      <c r="P2956">
        <v>0.12068470364021268</v>
      </c>
      <c r="Q2956">
        <v>0</v>
      </c>
      <c r="R2956">
        <v>4</v>
      </c>
    </row>
    <row r="2957" spans="1:18" x14ac:dyDescent="0.25">
      <c r="A2957" t="s">
        <v>3188</v>
      </c>
      <c r="B2957">
        <v>2018</v>
      </c>
      <c r="C2957">
        <v>12</v>
      </c>
      <c r="D2957">
        <v>29</v>
      </c>
      <c r="E2957" t="s">
        <v>226</v>
      </c>
      <c r="F2957" s="1" t="s">
        <v>3205</v>
      </c>
      <c r="G2957" s="1" t="s">
        <v>3863</v>
      </c>
      <c r="H2957" s="1" t="s">
        <v>3206</v>
      </c>
      <c r="I2957" t="s">
        <v>19003</v>
      </c>
      <c r="J2957" t="s">
        <v>23</v>
      </c>
      <c r="K2957">
        <v>6200</v>
      </c>
      <c r="L2957">
        <v>287060</v>
      </c>
      <c r="M2957">
        <v>46.3</v>
      </c>
      <c r="N2957" t="s">
        <v>9344</v>
      </c>
      <c r="O2957" t="s">
        <v>9496</v>
      </c>
      <c r="P2957">
        <v>3.9816758144422926E-2</v>
      </c>
      <c r="Q2957">
        <v>0</v>
      </c>
      <c r="R2957">
        <v>4</v>
      </c>
    </row>
    <row r="2958" spans="1:18" x14ac:dyDescent="0.25">
      <c r="A2958" t="s">
        <v>3188</v>
      </c>
      <c r="B2958">
        <v>2018</v>
      </c>
      <c r="C2958">
        <v>12</v>
      </c>
      <c r="D2958">
        <v>29</v>
      </c>
      <c r="E2958" t="s">
        <v>226</v>
      </c>
      <c r="F2958" s="1" t="s">
        <v>3205</v>
      </c>
      <c r="G2958" s="1" t="s">
        <v>3863</v>
      </c>
      <c r="H2958" s="1" t="s">
        <v>3206</v>
      </c>
      <c r="I2958" t="s">
        <v>19127</v>
      </c>
      <c r="J2958" t="s">
        <v>23</v>
      </c>
      <c r="K2958">
        <v>10520</v>
      </c>
      <c r="L2958">
        <v>487076</v>
      </c>
      <c r="M2958">
        <v>46.3</v>
      </c>
      <c r="N2958" t="s">
        <v>489</v>
      </c>
      <c r="O2958" t="s">
        <v>9501</v>
      </c>
      <c r="P2958">
        <v>0</v>
      </c>
      <c r="Q2958">
        <v>0</v>
      </c>
      <c r="R2958">
        <v>4</v>
      </c>
    </row>
    <row r="2959" spans="1:18" x14ac:dyDescent="0.25">
      <c r="A2959" t="s">
        <v>7560</v>
      </c>
      <c r="B2959">
        <v>2016</v>
      </c>
      <c r="C2959">
        <v>5</v>
      </c>
      <c r="D2959">
        <v>19</v>
      </c>
      <c r="E2959" t="s">
        <v>7302</v>
      </c>
      <c r="F2959" s="1" t="s">
        <v>5207</v>
      </c>
      <c r="G2959" s="1" t="s">
        <v>21316</v>
      </c>
      <c r="H2959" s="1" t="s">
        <v>7263</v>
      </c>
      <c r="I2959" t="s">
        <v>6798</v>
      </c>
      <c r="J2959" t="s">
        <v>38</v>
      </c>
      <c r="K2959">
        <v>70</v>
      </c>
      <c r="L2959">
        <v>660</v>
      </c>
      <c r="M2959">
        <v>9.43</v>
      </c>
      <c r="N2959" t="s">
        <v>8896</v>
      </c>
      <c r="O2959" t="s">
        <v>9883</v>
      </c>
      <c r="P2959">
        <v>0</v>
      </c>
      <c r="Q2959">
        <v>0</v>
      </c>
      <c r="R2959">
        <v>2</v>
      </c>
    </row>
    <row r="2960" spans="1:18" x14ac:dyDescent="0.25">
      <c r="A2960" t="s">
        <v>10900</v>
      </c>
      <c r="B2960">
        <v>2019</v>
      </c>
      <c r="C2960">
        <v>5</v>
      </c>
      <c r="D2960">
        <v>22</v>
      </c>
      <c r="E2960" t="s">
        <v>15699</v>
      </c>
      <c r="F2960" s="1" t="s">
        <v>3205</v>
      </c>
      <c r="G2960" s="1" t="s">
        <v>3863</v>
      </c>
      <c r="H2960" s="1" t="s">
        <v>3206</v>
      </c>
      <c r="I2960" t="s">
        <v>19303</v>
      </c>
      <c r="J2960" t="s">
        <v>23</v>
      </c>
      <c r="K2960">
        <v>19517</v>
      </c>
      <c r="L2960">
        <v>1307639</v>
      </c>
      <c r="M2960">
        <v>67</v>
      </c>
      <c r="N2960" t="s">
        <v>9314</v>
      </c>
      <c r="O2960" t="s">
        <v>9453</v>
      </c>
      <c r="P2960">
        <v>1.984751079033405E-2</v>
      </c>
      <c r="Q2960">
        <v>0</v>
      </c>
      <c r="R2960">
        <v>2</v>
      </c>
    </row>
    <row r="2961" spans="1:18" x14ac:dyDescent="0.25">
      <c r="A2961" t="s">
        <v>737</v>
      </c>
      <c r="B2961">
        <v>2016</v>
      </c>
      <c r="C2961">
        <v>4</v>
      </c>
      <c r="D2961">
        <v>1</v>
      </c>
      <c r="E2961" t="s">
        <v>174</v>
      </c>
      <c r="F2961" s="1" t="s">
        <v>3205</v>
      </c>
      <c r="G2961" s="1" t="s">
        <v>3384</v>
      </c>
      <c r="H2961" s="1" t="s">
        <v>3204</v>
      </c>
      <c r="I2961" t="s">
        <v>17126</v>
      </c>
      <c r="J2961" t="s">
        <v>23</v>
      </c>
      <c r="K2961">
        <v>2090</v>
      </c>
      <c r="L2961">
        <v>63745</v>
      </c>
      <c r="M2961">
        <v>30.5</v>
      </c>
      <c r="N2961" t="s">
        <v>160</v>
      </c>
      <c r="O2961" t="s">
        <v>9574</v>
      </c>
      <c r="P2961">
        <v>0</v>
      </c>
      <c r="Q2961">
        <v>0</v>
      </c>
      <c r="R2961">
        <v>2</v>
      </c>
    </row>
    <row r="2962" spans="1:18" x14ac:dyDescent="0.25">
      <c r="A2962" t="s">
        <v>737</v>
      </c>
      <c r="B2962">
        <v>2016</v>
      </c>
      <c r="C2962">
        <v>4</v>
      </c>
      <c r="D2962">
        <v>1</v>
      </c>
      <c r="E2962" t="s">
        <v>174</v>
      </c>
      <c r="F2962" s="1" t="s">
        <v>3205</v>
      </c>
      <c r="G2962" s="1" t="s">
        <v>3384</v>
      </c>
      <c r="H2962" s="1" t="s">
        <v>3206</v>
      </c>
      <c r="I2962" t="s">
        <v>17130</v>
      </c>
      <c r="J2962" t="s">
        <v>23</v>
      </c>
      <c r="K2962">
        <v>6710</v>
      </c>
      <c r="L2962">
        <v>213377.98</v>
      </c>
      <c r="M2962">
        <v>31.8</v>
      </c>
      <c r="N2962" t="s">
        <v>112</v>
      </c>
      <c r="O2962" t="s">
        <v>9515</v>
      </c>
      <c r="P2962">
        <v>3.2773227720419927E-2</v>
      </c>
      <c r="Q2962">
        <v>0</v>
      </c>
      <c r="R2962">
        <v>2</v>
      </c>
    </row>
    <row r="2963" spans="1:18" x14ac:dyDescent="0.25">
      <c r="A2963" t="s">
        <v>737</v>
      </c>
      <c r="B2963">
        <v>2016</v>
      </c>
      <c r="C2963">
        <v>4</v>
      </c>
      <c r="D2963">
        <v>1</v>
      </c>
      <c r="E2963" t="s">
        <v>174</v>
      </c>
      <c r="F2963" s="1" t="s">
        <v>3205</v>
      </c>
      <c r="G2963" s="1" t="s">
        <v>3216</v>
      </c>
      <c r="H2963" s="1" t="s">
        <v>3206</v>
      </c>
      <c r="I2963" t="s">
        <v>17571</v>
      </c>
      <c r="J2963" t="s">
        <v>23</v>
      </c>
      <c r="K2963">
        <v>992</v>
      </c>
      <c r="L2963">
        <v>50294.400000000001</v>
      </c>
      <c r="M2963">
        <v>50.7</v>
      </c>
      <c r="N2963" t="s">
        <v>21847</v>
      </c>
      <c r="O2963" t="s">
        <v>23335</v>
      </c>
      <c r="P2963">
        <v>0</v>
      </c>
      <c r="Q2963">
        <v>0</v>
      </c>
      <c r="R2963">
        <v>2</v>
      </c>
    </row>
    <row r="2964" spans="1:18" x14ac:dyDescent="0.25">
      <c r="A2964" t="s">
        <v>737</v>
      </c>
      <c r="B2964">
        <v>2016</v>
      </c>
      <c r="C2964">
        <v>4</v>
      </c>
      <c r="D2964">
        <v>1</v>
      </c>
      <c r="E2964" t="s">
        <v>174</v>
      </c>
      <c r="F2964" s="1" t="s">
        <v>3205</v>
      </c>
      <c r="G2964" s="1" t="s">
        <v>3227</v>
      </c>
      <c r="H2964" s="1" t="s">
        <v>3204</v>
      </c>
      <c r="I2964" t="s">
        <v>19695</v>
      </c>
      <c r="J2964" t="s">
        <v>23</v>
      </c>
      <c r="K2964">
        <v>660</v>
      </c>
      <c r="L2964">
        <v>27786</v>
      </c>
      <c r="M2964">
        <v>42.1</v>
      </c>
      <c r="N2964" t="s">
        <v>22071</v>
      </c>
      <c r="O2964" t="s">
        <v>23330</v>
      </c>
      <c r="P2964">
        <v>0</v>
      </c>
      <c r="Q2964">
        <v>0</v>
      </c>
      <c r="R2964">
        <v>2</v>
      </c>
    </row>
    <row r="2965" spans="1:18" x14ac:dyDescent="0.25">
      <c r="A2965" t="s">
        <v>15340</v>
      </c>
      <c r="B2965">
        <v>2017</v>
      </c>
      <c r="C2965">
        <v>12</v>
      </c>
      <c r="D2965">
        <v>26</v>
      </c>
      <c r="E2965" t="s">
        <v>2339</v>
      </c>
      <c r="F2965" s="1" t="s">
        <v>9480</v>
      </c>
      <c r="G2965" s="1" t="s">
        <v>9480</v>
      </c>
      <c r="H2965" s="1" t="s">
        <v>9480</v>
      </c>
      <c r="I2965" t="s">
        <v>15342</v>
      </c>
      <c r="J2965" t="s">
        <v>23</v>
      </c>
      <c r="K2965">
        <v>8376</v>
      </c>
      <c r="L2965">
        <v>1551676.72</v>
      </c>
      <c r="M2965">
        <v>185.25</v>
      </c>
      <c r="N2965" t="e">
        <v>#N/A</v>
      </c>
      <c r="O2965" t="e">
        <v>#N/A</v>
      </c>
      <c r="P2965">
        <v>0</v>
      </c>
      <c r="Q2965">
        <v>0</v>
      </c>
      <c r="R2965">
        <v>4</v>
      </c>
    </row>
    <row r="2966" spans="1:18" x14ac:dyDescent="0.25">
      <c r="A2966" t="s">
        <v>916</v>
      </c>
      <c r="B2966">
        <v>2016</v>
      </c>
      <c r="C2966">
        <v>6</v>
      </c>
      <c r="D2966">
        <v>12</v>
      </c>
      <c r="E2966" t="s">
        <v>226</v>
      </c>
      <c r="F2966" s="1" t="s">
        <v>3205</v>
      </c>
      <c r="G2966" s="1" t="s">
        <v>3384</v>
      </c>
      <c r="H2966" s="1" t="s">
        <v>3206</v>
      </c>
      <c r="I2966" t="s">
        <v>17071</v>
      </c>
      <c r="J2966" t="s">
        <v>23</v>
      </c>
      <c r="K2966">
        <v>64260</v>
      </c>
      <c r="L2966">
        <v>2557547.73</v>
      </c>
      <c r="M2966">
        <v>39.799999999999997</v>
      </c>
      <c r="N2966" t="s">
        <v>309</v>
      </c>
      <c r="O2966" t="s">
        <v>9556</v>
      </c>
      <c r="P2966">
        <v>0</v>
      </c>
      <c r="Q2966">
        <v>0</v>
      </c>
      <c r="R2966">
        <v>2</v>
      </c>
    </row>
    <row r="2967" spans="1:18" x14ac:dyDescent="0.25">
      <c r="A2967" t="s">
        <v>7614</v>
      </c>
      <c r="B2967">
        <v>2016</v>
      </c>
      <c r="C2967">
        <v>6</v>
      </c>
      <c r="D2967">
        <v>27</v>
      </c>
      <c r="E2967" t="s">
        <v>7328</v>
      </c>
      <c r="F2967" s="1" t="s">
        <v>5207</v>
      </c>
      <c r="G2967" s="1" t="s">
        <v>20573</v>
      </c>
      <c r="H2967" s="1" t="s">
        <v>7263</v>
      </c>
      <c r="I2967" t="s">
        <v>20834</v>
      </c>
      <c r="J2967" t="s">
        <v>23</v>
      </c>
      <c r="K2967">
        <v>800</v>
      </c>
      <c r="L2967">
        <v>107680</v>
      </c>
      <c r="M2967">
        <v>134.6</v>
      </c>
      <c r="N2967" t="s">
        <v>9062</v>
      </c>
      <c r="O2967" t="s">
        <v>9456</v>
      </c>
      <c r="P2967">
        <v>0</v>
      </c>
      <c r="Q2967">
        <v>5.8534472775055225E-2</v>
      </c>
      <c r="R2967">
        <v>2</v>
      </c>
    </row>
    <row r="2968" spans="1:18" x14ac:dyDescent="0.25">
      <c r="A2968" t="s">
        <v>1100</v>
      </c>
      <c r="B2968">
        <v>2016</v>
      </c>
      <c r="C2968">
        <v>9</v>
      </c>
      <c r="D2968">
        <v>27</v>
      </c>
      <c r="E2968" t="s">
        <v>92</v>
      </c>
      <c r="F2968" s="1" t="s">
        <v>3205</v>
      </c>
      <c r="G2968" s="1" t="s">
        <v>3967</v>
      </c>
      <c r="H2968" s="1" t="s">
        <v>3206</v>
      </c>
      <c r="I2968" t="s">
        <v>18227</v>
      </c>
      <c r="J2968" t="s">
        <v>23</v>
      </c>
      <c r="K2968">
        <v>59465</v>
      </c>
      <c r="L2968">
        <v>3776027.5</v>
      </c>
      <c r="M2968">
        <v>63.5</v>
      </c>
      <c r="N2968" t="s">
        <v>9232</v>
      </c>
      <c r="O2968" t="s">
        <v>9511</v>
      </c>
      <c r="P2968">
        <v>0</v>
      </c>
      <c r="Q2968">
        <v>0</v>
      </c>
      <c r="R2968">
        <v>3</v>
      </c>
    </row>
    <row r="2969" spans="1:18" x14ac:dyDescent="0.25">
      <c r="A2969" t="s">
        <v>1756</v>
      </c>
      <c r="B2969">
        <v>2017</v>
      </c>
      <c r="C2969">
        <v>8</v>
      </c>
      <c r="D2969">
        <v>11</v>
      </c>
      <c r="E2969" t="s">
        <v>226</v>
      </c>
      <c r="F2969" s="1" t="s">
        <v>3205</v>
      </c>
      <c r="G2969" s="1" t="s">
        <v>3863</v>
      </c>
      <c r="H2969" s="1" t="s">
        <v>3206</v>
      </c>
      <c r="I2969" t="s">
        <v>19005</v>
      </c>
      <c r="J2969" t="s">
        <v>23</v>
      </c>
      <c r="K2969">
        <v>3170</v>
      </c>
      <c r="L2969">
        <v>141413.70000000001</v>
      </c>
      <c r="M2969">
        <v>44.61</v>
      </c>
      <c r="N2969" t="s">
        <v>9309</v>
      </c>
      <c r="O2969" t="s">
        <v>9451</v>
      </c>
      <c r="P2969">
        <v>6.5364123560168089E-2</v>
      </c>
      <c r="Q2969">
        <v>0</v>
      </c>
      <c r="R2969">
        <v>3</v>
      </c>
    </row>
    <row r="2970" spans="1:18" x14ac:dyDescent="0.25">
      <c r="A2970" t="s">
        <v>1756</v>
      </c>
      <c r="B2970">
        <v>2017</v>
      </c>
      <c r="C2970">
        <v>8</v>
      </c>
      <c r="D2970">
        <v>11</v>
      </c>
      <c r="E2970" t="s">
        <v>226</v>
      </c>
      <c r="F2970" s="1" t="s">
        <v>3205</v>
      </c>
      <c r="G2970" s="1" t="s">
        <v>3863</v>
      </c>
      <c r="H2970" s="1" t="s">
        <v>3206</v>
      </c>
      <c r="I2970" t="s">
        <v>19007</v>
      </c>
      <c r="J2970" t="s">
        <v>23</v>
      </c>
      <c r="K2970">
        <v>3315</v>
      </c>
      <c r="L2970">
        <v>147882.15</v>
      </c>
      <c r="M2970">
        <v>44.61</v>
      </c>
      <c r="N2970" t="s">
        <v>9347</v>
      </c>
      <c r="O2970" t="s">
        <v>9542</v>
      </c>
      <c r="P2970">
        <v>8.0289698840596724E-2</v>
      </c>
      <c r="Q2970">
        <v>0</v>
      </c>
      <c r="R2970">
        <v>3</v>
      </c>
    </row>
    <row r="2971" spans="1:18" x14ac:dyDescent="0.25">
      <c r="A2971" t="s">
        <v>1756</v>
      </c>
      <c r="B2971">
        <v>2017</v>
      </c>
      <c r="C2971">
        <v>8</v>
      </c>
      <c r="D2971">
        <v>11</v>
      </c>
      <c r="E2971" t="s">
        <v>226</v>
      </c>
      <c r="F2971" s="1" t="s">
        <v>3205</v>
      </c>
      <c r="G2971" s="1" t="s">
        <v>3863</v>
      </c>
      <c r="H2971" s="1" t="s">
        <v>3206</v>
      </c>
      <c r="I2971" t="s">
        <v>19009</v>
      </c>
      <c r="J2971" t="s">
        <v>23</v>
      </c>
      <c r="K2971">
        <v>14750</v>
      </c>
      <c r="L2971">
        <v>652687.5</v>
      </c>
      <c r="M2971">
        <v>44.25</v>
      </c>
      <c r="N2971" t="s">
        <v>9340</v>
      </c>
      <c r="O2971" t="s">
        <v>9482</v>
      </c>
      <c r="P2971">
        <v>8.0867377033553248E-2</v>
      </c>
      <c r="Q2971">
        <v>0</v>
      </c>
      <c r="R2971">
        <v>3</v>
      </c>
    </row>
    <row r="2972" spans="1:18" x14ac:dyDescent="0.25">
      <c r="A2972" t="s">
        <v>2009</v>
      </c>
      <c r="B2972">
        <v>2017</v>
      </c>
      <c r="C2972">
        <v>11</v>
      </c>
      <c r="D2972">
        <v>15</v>
      </c>
      <c r="E2972" t="s">
        <v>174</v>
      </c>
      <c r="F2972" s="1" t="s">
        <v>3205</v>
      </c>
      <c r="G2972" s="1" t="s">
        <v>3863</v>
      </c>
      <c r="H2972" s="1" t="s">
        <v>3206</v>
      </c>
      <c r="I2972" t="s">
        <v>18995</v>
      </c>
      <c r="J2972" t="s">
        <v>23</v>
      </c>
      <c r="K2972">
        <v>12965</v>
      </c>
      <c r="L2972">
        <v>574349.46</v>
      </c>
      <c r="M2972">
        <v>44.3</v>
      </c>
      <c r="N2972" t="s">
        <v>9347</v>
      </c>
      <c r="O2972" t="s">
        <v>9542</v>
      </c>
      <c r="P2972">
        <v>8.0289698840596724E-2</v>
      </c>
      <c r="Q2972">
        <v>0</v>
      </c>
      <c r="R2972">
        <v>4</v>
      </c>
    </row>
    <row r="2973" spans="1:18" x14ac:dyDescent="0.25">
      <c r="A2973" t="s">
        <v>2009</v>
      </c>
      <c r="B2973">
        <v>2017</v>
      </c>
      <c r="C2973">
        <v>11</v>
      </c>
      <c r="D2973">
        <v>15</v>
      </c>
      <c r="E2973" t="s">
        <v>174</v>
      </c>
      <c r="F2973" s="1" t="s">
        <v>3205</v>
      </c>
      <c r="G2973" s="1" t="s">
        <v>3863</v>
      </c>
      <c r="H2973" s="1" t="s">
        <v>3206</v>
      </c>
      <c r="I2973" t="s">
        <v>18930</v>
      </c>
      <c r="J2973" t="s">
        <v>23</v>
      </c>
      <c r="K2973">
        <v>6945</v>
      </c>
      <c r="L2973">
        <v>307663.48</v>
      </c>
      <c r="M2973">
        <v>44.3</v>
      </c>
      <c r="N2973" t="s">
        <v>9304</v>
      </c>
      <c r="O2973" t="s">
        <v>9502</v>
      </c>
      <c r="P2973">
        <v>0</v>
      </c>
      <c r="Q2973">
        <v>0</v>
      </c>
      <c r="R2973">
        <v>4</v>
      </c>
    </row>
    <row r="2974" spans="1:18" x14ac:dyDescent="0.25">
      <c r="A2974" t="s">
        <v>1505</v>
      </c>
      <c r="B2974">
        <v>2017</v>
      </c>
      <c r="C2974">
        <v>3</v>
      </c>
      <c r="D2974">
        <v>30</v>
      </c>
      <c r="E2974" t="s">
        <v>92</v>
      </c>
      <c r="F2974" s="1" t="s">
        <v>3205</v>
      </c>
      <c r="G2974" s="1" t="s">
        <v>3863</v>
      </c>
      <c r="H2974" s="1" t="s">
        <v>3206</v>
      </c>
      <c r="I2974" t="s">
        <v>19053</v>
      </c>
      <c r="J2974" t="s">
        <v>23</v>
      </c>
      <c r="K2974">
        <v>4980</v>
      </c>
      <c r="L2974">
        <v>231570</v>
      </c>
      <c r="M2974">
        <v>46.5</v>
      </c>
      <c r="N2974" t="s">
        <v>9346</v>
      </c>
      <c r="O2974" t="s">
        <v>9484</v>
      </c>
      <c r="P2974">
        <v>0</v>
      </c>
      <c r="Q2974">
        <v>0</v>
      </c>
      <c r="R2974">
        <v>1</v>
      </c>
    </row>
    <row r="2975" spans="1:18" x14ac:dyDescent="0.25">
      <c r="A2975" t="s">
        <v>1505</v>
      </c>
      <c r="B2975">
        <v>2017</v>
      </c>
      <c r="C2975">
        <v>3</v>
      </c>
      <c r="D2975">
        <v>30</v>
      </c>
      <c r="E2975" t="s">
        <v>92</v>
      </c>
      <c r="F2975" s="1" t="s">
        <v>3205</v>
      </c>
      <c r="G2975" s="1" t="s">
        <v>3863</v>
      </c>
      <c r="H2975" s="1" t="s">
        <v>3206</v>
      </c>
      <c r="I2975" t="s">
        <v>19128</v>
      </c>
      <c r="J2975" t="s">
        <v>23</v>
      </c>
      <c r="K2975">
        <v>4823</v>
      </c>
      <c r="L2975">
        <v>296614.5</v>
      </c>
      <c r="M2975">
        <v>61.5</v>
      </c>
      <c r="N2975" t="s">
        <v>9311</v>
      </c>
      <c r="O2975" t="s">
        <v>9520</v>
      </c>
      <c r="P2975">
        <v>0</v>
      </c>
      <c r="Q2975">
        <v>0</v>
      </c>
      <c r="R2975">
        <v>1</v>
      </c>
    </row>
    <row r="2976" spans="1:18" x14ac:dyDescent="0.25">
      <c r="A2976" t="s">
        <v>16537</v>
      </c>
      <c r="B2976">
        <v>2019</v>
      </c>
      <c r="C2976">
        <v>12</v>
      </c>
      <c r="D2976">
        <v>28</v>
      </c>
      <c r="E2976" t="s">
        <v>16539</v>
      </c>
      <c r="F2976" s="1" t="s">
        <v>9480</v>
      </c>
      <c r="G2976" s="1" t="s">
        <v>9480</v>
      </c>
      <c r="H2976" s="1" t="s">
        <v>9480</v>
      </c>
      <c r="I2976" t="s">
        <v>16540</v>
      </c>
      <c r="J2976" t="s">
        <v>23</v>
      </c>
      <c r="K2976">
        <v>13</v>
      </c>
      <c r="L2976">
        <v>11199.5</v>
      </c>
      <c r="M2976">
        <v>861.5</v>
      </c>
      <c r="N2976" t="e">
        <v>#N/A</v>
      </c>
      <c r="O2976" t="e">
        <v>#N/A</v>
      </c>
      <c r="P2976">
        <v>0</v>
      </c>
      <c r="Q2976">
        <v>0</v>
      </c>
      <c r="R2976">
        <v>4</v>
      </c>
    </row>
    <row r="2977" spans="1:18" x14ac:dyDescent="0.25">
      <c r="A2977" t="s">
        <v>2498</v>
      </c>
      <c r="B2977">
        <v>2018</v>
      </c>
      <c r="C2977">
        <v>5</v>
      </c>
      <c r="D2977">
        <v>18</v>
      </c>
      <c r="E2977" t="s">
        <v>31</v>
      </c>
      <c r="F2977" s="1" t="s">
        <v>3205</v>
      </c>
      <c r="G2977" s="1" t="s">
        <v>3203</v>
      </c>
      <c r="H2977" s="1" t="s">
        <v>7263</v>
      </c>
      <c r="I2977" t="s">
        <v>17782</v>
      </c>
      <c r="J2977" t="s">
        <v>23</v>
      </c>
      <c r="K2977">
        <v>488</v>
      </c>
      <c r="L2977">
        <v>30620</v>
      </c>
      <c r="M2977">
        <v>62.75</v>
      </c>
      <c r="N2977" t="s">
        <v>9128</v>
      </c>
      <c r="O2977" t="s">
        <v>9725</v>
      </c>
      <c r="P2977">
        <v>0</v>
      </c>
      <c r="Q2977">
        <v>0</v>
      </c>
      <c r="R2977">
        <v>2</v>
      </c>
    </row>
    <row r="2978" spans="1:18" x14ac:dyDescent="0.25">
      <c r="A2978" t="s">
        <v>2498</v>
      </c>
      <c r="B2978">
        <v>2018</v>
      </c>
      <c r="C2978">
        <v>5</v>
      </c>
      <c r="D2978">
        <v>18</v>
      </c>
      <c r="E2978" t="s">
        <v>31</v>
      </c>
      <c r="F2978" s="1" t="s">
        <v>3205</v>
      </c>
      <c r="G2978" s="1" t="s">
        <v>3203</v>
      </c>
      <c r="H2978" s="1" t="s">
        <v>3206</v>
      </c>
      <c r="I2978" t="s">
        <v>17783</v>
      </c>
      <c r="J2978" t="s">
        <v>23</v>
      </c>
      <c r="K2978">
        <v>660</v>
      </c>
      <c r="L2978">
        <v>43494.42</v>
      </c>
      <c r="M2978">
        <v>65.900000000000006</v>
      </c>
      <c r="N2978" t="s">
        <v>2501</v>
      </c>
      <c r="O2978" t="s">
        <v>9726</v>
      </c>
      <c r="P2978">
        <v>0</v>
      </c>
      <c r="Q2978">
        <v>0</v>
      </c>
      <c r="R2978">
        <v>2</v>
      </c>
    </row>
    <row r="2979" spans="1:18" x14ac:dyDescent="0.25">
      <c r="A2979" t="s">
        <v>2498</v>
      </c>
      <c r="B2979">
        <v>2018</v>
      </c>
      <c r="C2979">
        <v>5</v>
      </c>
      <c r="D2979">
        <v>18</v>
      </c>
      <c r="E2979" t="s">
        <v>31</v>
      </c>
      <c r="F2979" s="1" t="s">
        <v>3205</v>
      </c>
      <c r="G2979" s="1" t="s">
        <v>3203</v>
      </c>
      <c r="H2979" s="1" t="s">
        <v>3206</v>
      </c>
      <c r="I2979" t="s">
        <v>17784</v>
      </c>
      <c r="J2979" t="s">
        <v>23</v>
      </c>
      <c r="K2979">
        <v>16</v>
      </c>
      <c r="L2979">
        <v>1100</v>
      </c>
      <c r="M2979">
        <v>68.75</v>
      </c>
      <c r="N2979" t="s">
        <v>2503</v>
      </c>
      <c r="O2979" t="s">
        <v>9727</v>
      </c>
      <c r="P2979">
        <v>0</v>
      </c>
      <c r="Q2979">
        <v>0</v>
      </c>
      <c r="R2979">
        <v>2</v>
      </c>
    </row>
    <row r="2980" spans="1:18" x14ac:dyDescent="0.25">
      <c r="A2980" t="s">
        <v>8832</v>
      </c>
      <c r="B2980">
        <v>2018</v>
      </c>
      <c r="C2980">
        <v>12</v>
      </c>
      <c r="D2980">
        <v>21</v>
      </c>
      <c r="E2980" t="s">
        <v>8334</v>
      </c>
      <c r="F2980" s="1" t="s">
        <v>5207</v>
      </c>
      <c r="G2980" s="1" t="s">
        <v>20573</v>
      </c>
      <c r="H2980" s="1" t="s">
        <v>3201</v>
      </c>
      <c r="I2980" t="s">
        <v>20701</v>
      </c>
      <c r="J2980" t="s">
        <v>23</v>
      </c>
      <c r="K2980">
        <v>1000</v>
      </c>
      <c r="L2980">
        <v>199800</v>
      </c>
      <c r="M2980">
        <v>199.8</v>
      </c>
      <c r="N2980" t="s">
        <v>7263</v>
      </c>
      <c r="O2980" t="s">
        <v>23191</v>
      </c>
      <c r="P2980">
        <v>0</v>
      </c>
      <c r="Q2980">
        <v>0</v>
      </c>
      <c r="R2980">
        <v>4</v>
      </c>
    </row>
    <row r="2981" spans="1:18" x14ac:dyDescent="0.25">
      <c r="A2981" t="s">
        <v>567</v>
      </c>
      <c r="B2981">
        <v>2016</v>
      </c>
      <c r="C2981">
        <v>2</v>
      </c>
      <c r="D2981">
        <v>20</v>
      </c>
      <c r="E2981" t="s">
        <v>174</v>
      </c>
      <c r="F2981" s="1" t="s">
        <v>3205</v>
      </c>
      <c r="G2981" s="1" t="s">
        <v>3863</v>
      </c>
      <c r="H2981" s="1" t="s">
        <v>3206</v>
      </c>
      <c r="I2981" t="s">
        <v>568</v>
      </c>
      <c r="J2981" t="s">
        <v>23</v>
      </c>
      <c r="K2981">
        <v>16290</v>
      </c>
      <c r="L2981">
        <v>464264.76</v>
      </c>
      <c r="M2981">
        <v>28.5</v>
      </c>
      <c r="N2981" t="s">
        <v>9309</v>
      </c>
      <c r="O2981" t="s">
        <v>9451</v>
      </c>
      <c r="P2981">
        <v>6.5364123560168089E-2</v>
      </c>
      <c r="Q2981">
        <v>0</v>
      </c>
      <c r="R2981">
        <v>1</v>
      </c>
    </row>
    <row r="2982" spans="1:18" x14ac:dyDescent="0.25">
      <c r="A2982" t="s">
        <v>567</v>
      </c>
      <c r="B2982">
        <v>2016</v>
      </c>
      <c r="C2982">
        <v>2</v>
      </c>
      <c r="D2982">
        <v>20</v>
      </c>
      <c r="E2982" t="s">
        <v>174</v>
      </c>
      <c r="F2982" s="1" t="s">
        <v>3205</v>
      </c>
      <c r="G2982" s="1" t="s">
        <v>3863</v>
      </c>
      <c r="H2982" s="1" t="s">
        <v>3206</v>
      </c>
      <c r="I2982" t="s">
        <v>19066</v>
      </c>
      <c r="J2982" t="s">
        <v>23</v>
      </c>
      <c r="K2982">
        <v>2850</v>
      </c>
      <c r="L2982">
        <v>81224.990000000005</v>
      </c>
      <c r="M2982">
        <v>28.5</v>
      </c>
      <c r="N2982" t="s">
        <v>9347</v>
      </c>
      <c r="O2982" t="s">
        <v>9542</v>
      </c>
      <c r="P2982">
        <v>8.0289698840596724E-2</v>
      </c>
      <c r="Q2982">
        <v>0</v>
      </c>
      <c r="R2982">
        <v>1</v>
      </c>
    </row>
    <row r="2983" spans="1:18" x14ac:dyDescent="0.25">
      <c r="A2983" t="s">
        <v>7472</v>
      </c>
      <c r="B2983">
        <v>2016</v>
      </c>
      <c r="C2983">
        <v>3</v>
      </c>
      <c r="D2983">
        <v>4</v>
      </c>
      <c r="E2983" t="s">
        <v>7304</v>
      </c>
      <c r="F2983" s="1" t="s">
        <v>5207</v>
      </c>
      <c r="G2983" s="1" t="s">
        <v>21109</v>
      </c>
      <c r="H2983" s="1" t="s">
        <v>7263</v>
      </c>
      <c r="I2983" t="s">
        <v>6712</v>
      </c>
      <c r="J2983" t="s">
        <v>38</v>
      </c>
      <c r="K2983">
        <v>500</v>
      </c>
      <c r="L2983">
        <v>70</v>
      </c>
      <c r="M2983">
        <v>0.14000000000000001</v>
      </c>
      <c r="N2983" t="s">
        <v>6712</v>
      </c>
      <c r="O2983" t="s">
        <v>9922</v>
      </c>
      <c r="P2983">
        <v>0</v>
      </c>
      <c r="Q2983">
        <v>0</v>
      </c>
      <c r="R2983">
        <v>1</v>
      </c>
    </row>
    <row r="2984" spans="1:18" x14ac:dyDescent="0.25">
      <c r="A2984" t="s">
        <v>7472</v>
      </c>
      <c r="B2984">
        <v>2016</v>
      </c>
      <c r="C2984">
        <v>3</v>
      </c>
      <c r="D2984">
        <v>4</v>
      </c>
      <c r="E2984" t="s">
        <v>7304</v>
      </c>
      <c r="F2984" s="1" t="s">
        <v>5207</v>
      </c>
      <c r="G2984" s="1" t="s">
        <v>21109</v>
      </c>
      <c r="H2984" s="1" t="s">
        <v>7263</v>
      </c>
      <c r="I2984" t="s">
        <v>6766</v>
      </c>
      <c r="J2984" t="s">
        <v>38</v>
      </c>
      <c r="K2984">
        <v>500</v>
      </c>
      <c r="L2984">
        <v>135</v>
      </c>
      <c r="M2984">
        <v>0.27</v>
      </c>
      <c r="N2984" t="s">
        <v>6766</v>
      </c>
      <c r="O2984" t="s">
        <v>9920</v>
      </c>
      <c r="P2984">
        <v>0</v>
      </c>
      <c r="Q2984">
        <v>0</v>
      </c>
      <c r="R2984">
        <v>1</v>
      </c>
    </row>
    <row r="2985" spans="1:18" x14ac:dyDescent="0.25">
      <c r="A2985" t="s">
        <v>1609</v>
      </c>
      <c r="B2985">
        <v>2017</v>
      </c>
      <c r="C2985">
        <v>5</v>
      </c>
      <c r="D2985">
        <v>25</v>
      </c>
      <c r="E2985" t="s">
        <v>92</v>
      </c>
      <c r="F2985" s="1" t="s">
        <v>3205</v>
      </c>
      <c r="G2985" s="1" t="s">
        <v>3863</v>
      </c>
      <c r="H2985" s="1" t="s">
        <v>3206</v>
      </c>
      <c r="I2985" t="s">
        <v>19008</v>
      </c>
      <c r="J2985" t="s">
        <v>23</v>
      </c>
      <c r="K2985">
        <v>5425</v>
      </c>
      <c r="L2985">
        <v>243311.24</v>
      </c>
      <c r="M2985">
        <v>44.85</v>
      </c>
      <c r="N2985" t="s">
        <v>9344</v>
      </c>
      <c r="O2985" t="s">
        <v>9496</v>
      </c>
      <c r="P2985">
        <v>3.9816758144422926E-2</v>
      </c>
      <c r="Q2985">
        <v>0</v>
      </c>
      <c r="R2985">
        <v>2</v>
      </c>
    </row>
    <row r="2986" spans="1:18" x14ac:dyDescent="0.25">
      <c r="A2986" t="s">
        <v>1609</v>
      </c>
      <c r="B2986">
        <v>2017</v>
      </c>
      <c r="C2986">
        <v>5</v>
      </c>
      <c r="D2986">
        <v>25</v>
      </c>
      <c r="E2986" t="s">
        <v>92</v>
      </c>
      <c r="F2986" s="1" t="s">
        <v>3205</v>
      </c>
      <c r="G2986" s="1" t="s">
        <v>3863</v>
      </c>
      <c r="H2986" s="1" t="s">
        <v>3206</v>
      </c>
      <c r="I2986" t="s">
        <v>19060</v>
      </c>
      <c r="J2986" t="s">
        <v>23</v>
      </c>
      <c r="K2986">
        <v>550</v>
      </c>
      <c r="L2986">
        <v>24667.5</v>
      </c>
      <c r="M2986">
        <v>44.85</v>
      </c>
      <c r="N2986" t="s">
        <v>9344</v>
      </c>
      <c r="O2986" t="s">
        <v>9496</v>
      </c>
      <c r="P2986">
        <v>3.9816758144422926E-2</v>
      </c>
      <c r="Q2986">
        <v>0</v>
      </c>
      <c r="R2986">
        <v>2</v>
      </c>
    </row>
    <row r="2987" spans="1:18" x14ac:dyDescent="0.25">
      <c r="A2987" t="s">
        <v>1609</v>
      </c>
      <c r="B2987">
        <v>2017</v>
      </c>
      <c r="C2987">
        <v>5</v>
      </c>
      <c r="D2987">
        <v>25</v>
      </c>
      <c r="E2987" t="s">
        <v>92</v>
      </c>
      <c r="F2987" s="1" t="s">
        <v>3205</v>
      </c>
      <c r="G2987" s="1" t="s">
        <v>3863</v>
      </c>
      <c r="H2987" s="1" t="s">
        <v>3206</v>
      </c>
      <c r="I2987" t="s">
        <v>19083</v>
      </c>
      <c r="J2987" t="s">
        <v>23</v>
      </c>
      <c r="K2987">
        <v>5905</v>
      </c>
      <c r="L2987">
        <v>274582.51</v>
      </c>
      <c r="M2987">
        <v>46.5</v>
      </c>
      <c r="N2987" t="s">
        <v>9305</v>
      </c>
      <c r="O2987" t="s">
        <v>9530</v>
      </c>
      <c r="P2987">
        <v>3.1450189480311259E-2</v>
      </c>
      <c r="Q2987">
        <v>0</v>
      </c>
      <c r="R2987">
        <v>2</v>
      </c>
    </row>
    <row r="2988" spans="1:18" x14ac:dyDescent="0.25">
      <c r="A2988" t="s">
        <v>1609</v>
      </c>
      <c r="B2988">
        <v>2017</v>
      </c>
      <c r="C2988">
        <v>5</v>
      </c>
      <c r="D2988">
        <v>25</v>
      </c>
      <c r="E2988" t="s">
        <v>92</v>
      </c>
      <c r="F2988" s="1" t="s">
        <v>3205</v>
      </c>
      <c r="G2988" s="1" t="s">
        <v>3863</v>
      </c>
      <c r="H2988" s="1" t="s">
        <v>3206</v>
      </c>
      <c r="I2988" t="s">
        <v>19086</v>
      </c>
      <c r="J2988" t="s">
        <v>23</v>
      </c>
      <c r="K2988">
        <v>7905</v>
      </c>
      <c r="L2988">
        <v>362444.25</v>
      </c>
      <c r="M2988">
        <v>45.85</v>
      </c>
      <c r="N2988" t="s">
        <v>9303</v>
      </c>
      <c r="O2988" t="s">
        <v>9512</v>
      </c>
      <c r="P2988">
        <v>0</v>
      </c>
      <c r="Q2988">
        <v>0</v>
      </c>
      <c r="R2988">
        <v>2</v>
      </c>
    </row>
    <row r="2989" spans="1:18" x14ac:dyDescent="0.25">
      <c r="A2989" t="s">
        <v>2737</v>
      </c>
      <c r="B2989">
        <v>2018</v>
      </c>
      <c r="C2989">
        <v>8</v>
      </c>
      <c r="D2989">
        <v>25</v>
      </c>
      <c r="E2989" t="s">
        <v>2641</v>
      </c>
      <c r="F2989" s="1" t="s">
        <v>3205</v>
      </c>
      <c r="G2989" s="1" t="s">
        <v>3863</v>
      </c>
      <c r="H2989" s="1" t="s">
        <v>3206</v>
      </c>
      <c r="I2989" t="s">
        <v>19001</v>
      </c>
      <c r="J2989" t="s">
        <v>23</v>
      </c>
      <c r="K2989">
        <v>19493</v>
      </c>
      <c r="L2989">
        <v>1013636</v>
      </c>
      <c r="M2989">
        <v>52</v>
      </c>
      <c r="N2989" t="s">
        <v>9335</v>
      </c>
      <c r="O2989" t="s">
        <v>9441</v>
      </c>
      <c r="P2989">
        <v>0.12724850134172863</v>
      </c>
      <c r="Q2989">
        <v>0</v>
      </c>
      <c r="R2989">
        <v>3</v>
      </c>
    </row>
    <row r="2990" spans="1:18" x14ac:dyDescent="0.25">
      <c r="A2990" t="s">
        <v>8325</v>
      </c>
      <c r="B2990">
        <v>2018</v>
      </c>
      <c r="C2990">
        <v>1</v>
      </c>
      <c r="D2990">
        <v>22</v>
      </c>
      <c r="E2990" t="s">
        <v>8255</v>
      </c>
      <c r="F2990" s="1" t="s">
        <v>5207</v>
      </c>
      <c r="G2990" s="1" t="s">
        <v>20573</v>
      </c>
      <c r="H2990" s="1" t="s">
        <v>7263</v>
      </c>
      <c r="I2990" t="s">
        <v>20590</v>
      </c>
      <c r="J2990" t="s">
        <v>23</v>
      </c>
      <c r="K2990">
        <v>5</v>
      </c>
      <c r="L2990">
        <v>619.97</v>
      </c>
      <c r="M2990">
        <v>123.99</v>
      </c>
      <c r="N2990" t="s">
        <v>7263</v>
      </c>
      <c r="O2990" t="s">
        <v>23274</v>
      </c>
      <c r="P2990">
        <v>0</v>
      </c>
      <c r="Q2990">
        <v>0</v>
      </c>
      <c r="R2990">
        <v>1</v>
      </c>
    </row>
    <row r="2991" spans="1:18" x14ac:dyDescent="0.25">
      <c r="A2991" t="s">
        <v>8325</v>
      </c>
      <c r="B2991">
        <v>2018</v>
      </c>
      <c r="C2991">
        <v>1</v>
      </c>
      <c r="D2991">
        <v>22</v>
      </c>
      <c r="E2991" t="s">
        <v>8255</v>
      </c>
      <c r="F2991" s="1" t="s">
        <v>5207</v>
      </c>
      <c r="G2991" s="1" t="s">
        <v>20931</v>
      </c>
      <c r="H2991" s="1" t="s">
        <v>7263</v>
      </c>
      <c r="I2991" t="s">
        <v>6478</v>
      </c>
      <c r="J2991" t="s">
        <v>23</v>
      </c>
      <c r="K2991">
        <v>83</v>
      </c>
      <c r="L2991">
        <v>8060.46</v>
      </c>
      <c r="M2991">
        <v>97.11</v>
      </c>
      <c r="N2991" t="s">
        <v>8296</v>
      </c>
      <c r="O2991" t="s">
        <v>9767</v>
      </c>
      <c r="P2991">
        <v>0</v>
      </c>
      <c r="Q2991">
        <v>0</v>
      </c>
      <c r="R2991">
        <v>1</v>
      </c>
    </row>
    <row r="2992" spans="1:18" x14ac:dyDescent="0.25">
      <c r="A2992" t="s">
        <v>8325</v>
      </c>
      <c r="B2992">
        <v>2018</v>
      </c>
      <c r="C2992">
        <v>1</v>
      </c>
      <c r="D2992">
        <v>22</v>
      </c>
      <c r="E2992" t="s">
        <v>8255</v>
      </c>
      <c r="F2992" s="1" t="s">
        <v>5207</v>
      </c>
      <c r="G2992" s="1" t="s">
        <v>20931</v>
      </c>
      <c r="H2992" s="1" t="s">
        <v>7263</v>
      </c>
      <c r="I2992" t="s">
        <v>20946</v>
      </c>
      <c r="J2992" t="s">
        <v>23</v>
      </c>
      <c r="K2992">
        <v>367</v>
      </c>
      <c r="L2992">
        <v>35640.839999999997</v>
      </c>
      <c r="M2992">
        <v>97.11</v>
      </c>
      <c r="N2992" t="s">
        <v>7263</v>
      </c>
      <c r="O2992" t="s">
        <v>23274</v>
      </c>
      <c r="P2992">
        <v>0</v>
      </c>
      <c r="Q2992">
        <v>0</v>
      </c>
      <c r="R2992">
        <v>1</v>
      </c>
    </row>
    <row r="2993" spans="1:18" x14ac:dyDescent="0.25">
      <c r="A2993" t="s">
        <v>8325</v>
      </c>
      <c r="B2993">
        <v>2018</v>
      </c>
      <c r="C2993">
        <v>1</v>
      </c>
      <c r="D2993">
        <v>22</v>
      </c>
      <c r="E2993" t="s">
        <v>8255</v>
      </c>
      <c r="F2993" s="1" t="s">
        <v>5207</v>
      </c>
      <c r="G2993" s="1" t="s">
        <v>20931</v>
      </c>
      <c r="H2993" s="1" t="s">
        <v>7263</v>
      </c>
      <c r="I2993" t="s">
        <v>20990</v>
      </c>
      <c r="J2993" t="s">
        <v>23</v>
      </c>
      <c r="K2993">
        <v>49</v>
      </c>
      <c r="L2993">
        <v>6325.51</v>
      </c>
      <c r="M2993">
        <v>129.09</v>
      </c>
      <c r="N2993" t="s">
        <v>9112</v>
      </c>
      <c r="O2993" t="s">
        <v>9467</v>
      </c>
      <c r="P2993">
        <v>0</v>
      </c>
      <c r="Q2993">
        <v>3.6734990611718109E-2</v>
      </c>
      <c r="R2993">
        <v>1</v>
      </c>
    </row>
    <row r="2994" spans="1:18" x14ac:dyDescent="0.25">
      <c r="A2994" t="s">
        <v>8325</v>
      </c>
      <c r="B2994">
        <v>2018</v>
      </c>
      <c r="C2994">
        <v>1</v>
      </c>
      <c r="D2994">
        <v>22</v>
      </c>
      <c r="E2994" t="s">
        <v>8255</v>
      </c>
      <c r="F2994" s="1" t="s">
        <v>5207</v>
      </c>
      <c r="G2994" s="1" t="s">
        <v>21008</v>
      </c>
      <c r="H2994" s="1" t="s">
        <v>7263</v>
      </c>
      <c r="I2994" t="s">
        <v>21017</v>
      </c>
      <c r="J2994" t="s">
        <v>23</v>
      </c>
      <c r="K2994">
        <v>300</v>
      </c>
      <c r="L2994">
        <v>34589.339999999997</v>
      </c>
      <c r="M2994">
        <v>115.3</v>
      </c>
      <c r="N2994" t="s">
        <v>7263</v>
      </c>
      <c r="O2994" t="s">
        <v>23274</v>
      </c>
      <c r="P2994">
        <v>0</v>
      </c>
      <c r="Q2994">
        <v>0</v>
      </c>
      <c r="R2994">
        <v>1</v>
      </c>
    </row>
    <row r="2995" spans="1:18" x14ac:dyDescent="0.25">
      <c r="A2995" t="s">
        <v>8325</v>
      </c>
      <c r="B2995">
        <v>2018</v>
      </c>
      <c r="C2995">
        <v>1</v>
      </c>
      <c r="D2995">
        <v>22</v>
      </c>
      <c r="E2995" t="s">
        <v>8255</v>
      </c>
      <c r="F2995" s="1" t="s">
        <v>5207</v>
      </c>
      <c r="G2995" s="1" t="s">
        <v>20573</v>
      </c>
      <c r="H2995" s="1" t="s">
        <v>7263</v>
      </c>
      <c r="I2995" t="s">
        <v>20704</v>
      </c>
      <c r="J2995" t="s">
        <v>23</v>
      </c>
      <c r="K2995">
        <v>20</v>
      </c>
      <c r="L2995">
        <v>1752.3</v>
      </c>
      <c r="M2995">
        <v>87.62</v>
      </c>
      <c r="N2995" t="s">
        <v>7263</v>
      </c>
      <c r="O2995" t="s">
        <v>23274</v>
      </c>
      <c r="P2995">
        <v>0</v>
      </c>
      <c r="Q2995">
        <v>0</v>
      </c>
      <c r="R2995">
        <v>1</v>
      </c>
    </row>
    <row r="2996" spans="1:18" x14ac:dyDescent="0.25">
      <c r="A2996" t="s">
        <v>8325</v>
      </c>
      <c r="B2996">
        <v>2018</v>
      </c>
      <c r="C2996">
        <v>1</v>
      </c>
      <c r="D2996">
        <v>22</v>
      </c>
      <c r="E2996" t="s">
        <v>8255</v>
      </c>
      <c r="F2996" s="1" t="s">
        <v>5207</v>
      </c>
      <c r="G2996" s="1" t="s">
        <v>20573</v>
      </c>
      <c r="H2996" s="1" t="s">
        <v>7263</v>
      </c>
      <c r="I2996" t="s">
        <v>20778</v>
      </c>
      <c r="J2996" t="s">
        <v>23</v>
      </c>
      <c r="K2996">
        <v>20</v>
      </c>
      <c r="L2996">
        <v>1907.82</v>
      </c>
      <c r="M2996">
        <v>95.39</v>
      </c>
      <c r="N2996" t="s">
        <v>7263</v>
      </c>
      <c r="O2996" t="s">
        <v>23274</v>
      </c>
      <c r="P2996">
        <v>0</v>
      </c>
      <c r="Q2996">
        <v>0</v>
      </c>
      <c r="R2996">
        <v>1</v>
      </c>
    </row>
    <row r="2997" spans="1:18" x14ac:dyDescent="0.25">
      <c r="A2997" t="s">
        <v>8325</v>
      </c>
      <c r="B2997">
        <v>2018</v>
      </c>
      <c r="C2997">
        <v>1</v>
      </c>
      <c r="D2997">
        <v>22</v>
      </c>
      <c r="E2997" t="s">
        <v>8255</v>
      </c>
      <c r="F2997" s="1" t="s">
        <v>5207</v>
      </c>
      <c r="G2997" s="1" t="s">
        <v>20573</v>
      </c>
      <c r="H2997" s="1" t="s">
        <v>7263</v>
      </c>
      <c r="I2997" t="s">
        <v>20730</v>
      </c>
      <c r="J2997" t="s">
        <v>23</v>
      </c>
      <c r="K2997">
        <v>15</v>
      </c>
      <c r="L2997">
        <v>1314.23</v>
      </c>
      <c r="M2997">
        <v>87.62</v>
      </c>
      <c r="N2997" t="s">
        <v>7263</v>
      </c>
      <c r="O2997" t="s">
        <v>23274</v>
      </c>
      <c r="P2997">
        <v>0</v>
      </c>
      <c r="Q2997">
        <v>0</v>
      </c>
      <c r="R2997">
        <v>1</v>
      </c>
    </row>
    <row r="2998" spans="1:18" x14ac:dyDescent="0.25">
      <c r="A2998" t="s">
        <v>8325</v>
      </c>
      <c r="B2998">
        <v>2018</v>
      </c>
      <c r="C2998">
        <v>1</v>
      </c>
      <c r="D2998">
        <v>22</v>
      </c>
      <c r="E2998" t="s">
        <v>8255</v>
      </c>
      <c r="F2998" s="1" t="s">
        <v>5207</v>
      </c>
      <c r="G2998" s="1" t="s">
        <v>20931</v>
      </c>
      <c r="H2998" s="1" t="s">
        <v>7263</v>
      </c>
      <c r="I2998" t="s">
        <v>6519</v>
      </c>
      <c r="J2998" t="s">
        <v>23</v>
      </c>
      <c r="K2998">
        <v>340</v>
      </c>
      <c r="L2998">
        <v>36661.660000000003</v>
      </c>
      <c r="M2998">
        <v>107.83</v>
      </c>
      <c r="N2998" t="s">
        <v>9106</v>
      </c>
      <c r="O2998" t="s">
        <v>9459</v>
      </c>
      <c r="P2998">
        <v>0</v>
      </c>
      <c r="Q2998">
        <v>5.3850305373165194E-2</v>
      </c>
      <c r="R2998">
        <v>1</v>
      </c>
    </row>
    <row r="2999" spans="1:18" x14ac:dyDescent="0.25">
      <c r="A2999" t="s">
        <v>8325</v>
      </c>
      <c r="B2999">
        <v>2018</v>
      </c>
      <c r="C2999">
        <v>1</v>
      </c>
      <c r="D2999">
        <v>22</v>
      </c>
      <c r="E2999" t="s">
        <v>8255</v>
      </c>
      <c r="F2999" s="1" t="s">
        <v>5207</v>
      </c>
      <c r="G2999" s="1" t="s">
        <v>21008</v>
      </c>
      <c r="H2999" s="1" t="s">
        <v>7263</v>
      </c>
      <c r="I2999" t="s">
        <v>21025</v>
      </c>
      <c r="J2999" t="s">
        <v>23</v>
      </c>
      <c r="K2999">
        <v>700</v>
      </c>
      <c r="L2999">
        <v>80708.460000000006</v>
      </c>
      <c r="M2999">
        <v>115.3</v>
      </c>
      <c r="N2999" t="s">
        <v>7263</v>
      </c>
      <c r="O2999" t="s">
        <v>23274</v>
      </c>
      <c r="P2999">
        <v>0</v>
      </c>
      <c r="Q2999">
        <v>0</v>
      </c>
      <c r="R2999">
        <v>1</v>
      </c>
    </row>
    <row r="3000" spans="1:18" x14ac:dyDescent="0.25">
      <c r="A3000" t="s">
        <v>2313</v>
      </c>
      <c r="B3000">
        <v>2018</v>
      </c>
      <c r="C3000">
        <v>3</v>
      </c>
      <c r="D3000">
        <v>22</v>
      </c>
      <c r="E3000" t="s">
        <v>226</v>
      </c>
      <c r="F3000" s="1" t="s">
        <v>3205</v>
      </c>
      <c r="G3000" s="1" t="s">
        <v>3384</v>
      </c>
      <c r="H3000" s="1" t="s">
        <v>3206</v>
      </c>
      <c r="I3000" t="s">
        <v>17023</v>
      </c>
      <c r="J3000" t="s">
        <v>23</v>
      </c>
      <c r="K3000">
        <v>19635</v>
      </c>
      <c r="L3000">
        <v>916169.1</v>
      </c>
      <c r="M3000">
        <v>46.66</v>
      </c>
      <c r="N3000" t="s">
        <v>309</v>
      </c>
      <c r="O3000" t="s">
        <v>9556</v>
      </c>
      <c r="P3000">
        <v>0</v>
      </c>
      <c r="Q3000">
        <v>0</v>
      </c>
      <c r="R3000">
        <v>1</v>
      </c>
    </row>
    <row r="3001" spans="1:18" x14ac:dyDescent="0.25">
      <c r="A3001" t="s">
        <v>1306</v>
      </c>
      <c r="B3001">
        <v>2017</v>
      </c>
      <c r="C3001">
        <v>1</v>
      </c>
      <c r="D3001">
        <v>13</v>
      </c>
      <c r="E3001" t="s">
        <v>1305</v>
      </c>
      <c r="F3001" s="1" t="s">
        <v>3205</v>
      </c>
      <c r="G3001" s="1" t="s">
        <v>3967</v>
      </c>
      <c r="H3001" s="1" t="s">
        <v>3206</v>
      </c>
      <c r="I3001" t="s">
        <v>1219</v>
      </c>
      <c r="J3001" t="s">
        <v>23</v>
      </c>
      <c r="K3001">
        <v>16423</v>
      </c>
      <c r="L3001">
        <v>812938.5</v>
      </c>
      <c r="M3001">
        <v>49.5</v>
      </c>
      <c r="N3001" t="s">
        <v>9225</v>
      </c>
      <c r="O3001" t="s">
        <v>9594</v>
      </c>
      <c r="P3001">
        <v>0</v>
      </c>
      <c r="Q3001">
        <v>0</v>
      </c>
      <c r="R3001">
        <v>1</v>
      </c>
    </row>
    <row r="3002" spans="1:18" x14ac:dyDescent="0.25">
      <c r="A3002" t="s">
        <v>2627</v>
      </c>
      <c r="B3002">
        <v>2018</v>
      </c>
      <c r="C3002">
        <v>7</v>
      </c>
      <c r="D3002">
        <v>6</v>
      </c>
      <c r="E3002" t="s">
        <v>1620</v>
      </c>
      <c r="F3002" s="1" t="s">
        <v>3205</v>
      </c>
      <c r="G3002" s="1" t="s">
        <v>3227</v>
      </c>
      <c r="H3002" s="1" t="s">
        <v>3206</v>
      </c>
      <c r="I3002" t="s">
        <v>19792</v>
      </c>
      <c r="J3002" t="s">
        <v>23</v>
      </c>
      <c r="K3002">
        <v>3762</v>
      </c>
      <c r="L3002">
        <v>236629.8</v>
      </c>
      <c r="M3002">
        <v>62.9</v>
      </c>
      <c r="N3002" t="s">
        <v>22067</v>
      </c>
      <c r="O3002" t="s">
        <v>23263</v>
      </c>
      <c r="P3002">
        <v>0</v>
      </c>
      <c r="Q3002">
        <v>0</v>
      </c>
      <c r="R3002">
        <v>3</v>
      </c>
    </row>
    <row r="3003" spans="1:18" x14ac:dyDescent="0.25">
      <c r="A3003" t="s">
        <v>2627</v>
      </c>
      <c r="B3003">
        <v>2018</v>
      </c>
      <c r="C3003">
        <v>7</v>
      </c>
      <c r="D3003">
        <v>6</v>
      </c>
      <c r="E3003" t="s">
        <v>1620</v>
      </c>
      <c r="F3003" s="1" t="s">
        <v>3205</v>
      </c>
      <c r="G3003" s="1" t="s">
        <v>3227</v>
      </c>
      <c r="H3003" s="1" t="s">
        <v>3206</v>
      </c>
      <c r="I3003" t="s">
        <v>19792</v>
      </c>
      <c r="J3003" t="s">
        <v>23</v>
      </c>
      <c r="K3003">
        <v>298</v>
      </c>
      <c r="L3003">
        <v>18744.2</v>
      </c>
      <c r="M3003">
        <v>62.9</v>
      </c>
      <c r="N3003" t="s">
        <v>22067</v>
      </c>
      <c r="O3003" t="s">
        <v>23263</v>
      </c>
      <c r="P3003">
        <v>0</v>
      </c>
      <c r="Q3003">
        <v>0</v>
      </c>
      <c r="R3003">
        <v>3</v>
      </c>
    </row>
    <row r="3004" spans="1:18" x14ac:dyDescent="0.25">
      <c r="A3004" t="s">
        <v>2627</v>
      </c>
      <c r="B3004">
        <v>2018</v>
      </c>
      <c r="C3004">
        <v>7</v>
      </c>
      <c r="D3004">
        <v>6</v>
      </c>
      <c r="E3004" t="s">
        <v>1620</v>
      </c>
      <c r="F3004" s="1" t="s">
        <v>3205</v>
      </c>
      <c r="G3004" s="1" t="s">
        <v>3863</v>
      </c>
      <c r="H3004" s="1" t="s">
        <v>3206</v>
      </c>
      <c r="I3004" t="s">
        <v>19001</v>
      </c>
      <c r="J3004" t="s">
        <v>23</v>
      </c>
      <c r="K3004">
        <v>7650</v>
      </c>
      <c r="L3004">
        <v>373320</v>
      </c>
      <c r="M3004">
        <v>48.8</v>
      </c>
      <c r="N3004" t="s">
        <v>9335</v>
      </c>
      <c r="O3004" t="s">
        <v>9441</v>
      </c>
      <c r="P3004">
        <v>0.12724850134172863</v>
      </c>
      <c r="Q3004">
        <v>0</v>
      </c>
      <c r="R3004">
        <v>3</v>
      </c>
    </row>
    <row r="3005" spans="1:18" x14ac:dyDescent="0.25">
      <c r="A3005" t="s">
        <v>2627</v>
      </c>
      <c r="B3005">
        <v>2018</v>
      </c>
      <c r="C3005">
        <v>7</v>
      </c>
      <c r="D3005">
        <v>6</v>
      </c>
      <c r="E3005" t="s">
        <v>1620</v>
      </c>
      <c r="F3005" s="1" t="s">
        <v>3205</v>
      </c>
      <c r="G3005" s="1" t="s">
        <v>3863</v>
      </c>
      <c r="H3005" s="1" t="s">
        <v>3206</v>
      </c>
      <c r="I3005" t="s">
        <v>19003</v>
      </c>
      <c r="J3005" t="s">
        <v>23</v>
      </c>
      <c r="K3005">
        <v>4910</v>
      </c>
      <c r="L3005">
        <v>244027</v>
      </c>
      <c r="M3005">
        <v>49.7</v>
      </c>
      <c r="N3005" t="s">
        <v>9344</v>
      </c>
      <c r="O3005" t="s">
        <v>9496</v>
      </c>
      <c r="P3005">
        <v>3.9816758144422926E-2</v>
      </c>
      <c r="Q3005">
        <v>0</v>
      </c>
      <c r="R3005">
        <v>3</v>
      </c>
    </row>
    <row r="3006" spans="1:18" x14ac:dyDescent="0.25">
      <c r="A3006" t="s">
        <v>551</v>
      </c>
      <c r="B3006">
        <v>2016</v>
      </c>
      <c r="C3006">
        <v>2</v>
      </c>
      <c r="D3006">
        <v>18</v>
      </c>
      <c r="E3006" t="s">
        <v>31</v>
      </c>
      <c r="F3006" s="1" t="s">
        <v>3205</v>
      </c>
      <c r="G3006" s="1" t="s">
        <v>3203</v>
      </c>
      <c r="H3006" s="1" t="s">
        <v>3206</v>
      </c>
      <c r="I3006" t="s">
        <v>17659</v>
      </c>
      <c r="J3006" t="s">
        <v>23</v>
      </c>
      <c r="K3006">
        <v>1500</v>
      </c>
      <c r="L3006">
        <v>36286.230000000003</v>
      </c>
      <c r="M3006">
        <v>24.19</v>
      </c>
      <c r="N3006" t="s">
        <v>187</v>
      </c>
      <c r="O3006" t="s">
        <v>9489</v>
      </c>
      <c r="P3006">
        <v>0</v>
      </c>
      <c r="Q3006">
        <v>0</v>
      </c>
      <c r="R3006">
        <v>1</v>
      </c>
    </row>
    <row r="3007" spans="1:18" x14ac:dyDescent="0.25">
      <c r="A3007" t="s">
        <v>551</v>
      </c>
      <c r="B3007">
        <v>2016</v>
      </c>
      <c r="C3007">
        <v>2</v>
      </c>
      <c r="D3007">
        <v>18</v>
      </c>
      <c r="E3007" t="s">
        <v>31</v>
      </c>
      <c r="F3007" s="1" t="s">
        <v>3205</v>
      </c>
      <c r="G3007" s="1" t="s">
        <v>3203</v>
      </c>
      <c r="H3007" s="1" t="s">
        <v>3206</v>
      </c>
      <c r="I3007" t="s">
        <v>17665</v>
      </c>
      <c r="J3007" t="s">
        <v>23</v>
      </c>
      <c r="K3007">
        <v>850</v>
      </c>
      <c r="L3007">
        <v>20562.18</v>
      </c>
      <c r="M3007">
        <v>24.19</v>
      </c>
      <c r="N3007" t="s">
        <v>115</v>
      </c>
      <c r="O3007" t="s">
        <v>9597</v>
      </c>
      <c r="P3007">
        <v>0</v>
      </c>
      <c r="Q3007">
        <v>0</v>
      </c>
      <c r="R3007">
        <v>1</v>
      </c>
    </row>
    <row r="3008" spans="1:18" x14ac:dyDescent="0.25">
      <c r="A3008" t="s">
        <v>551</v>
      </c>
      <c r="B3008">
        <v>2016</v>
      </c>
      <c r="C3008">
        <v>2</v>
      </c>
      <c r="D3008">
        <v>18</v>
      </c>
      <c r="E3008" t="s">
        <v>31</v>
      </c>
      <c r="F3008" s="1" t="s">
        <v>3205</v>
      </c>
      <c r="G3008" s="1" t="s">
        <v>3203</v>
      </c>
      <c r="H3008" s="1" t="s">
        <v>3206</v>
      </c>
      <c r="I3008" t="s">
        <v>195</v>
      </c>
      <c r="J3008" t="s">
        <v>23</v>
      </c>
      <c r="K3008">
        <v>150</v>
      </c>
      <c r="L3008">
        <v>3701.19</v>
      </c>
      <c r="M3008">
        <v>24.67</v>
      </c>
      <c r="N3008" t="s">
        <v>49</v>
      </c>
      <c r="O3008" t="s">
        <v>9491</v>
      </c>
      <c r="P3008">
        <v>0</v>
      </c>
      <c r="Q3008">
        <v>0</v>
      </c>
      <c r="R3008">
        <v>1</v>
      </c>
    </row>
    <row r="3009" spans="1:18" x14ac:dyDescent="0.25">
      <c r="A3009" t="s">
        <v>551</v>
      </c>
      <c r="B3009">
        <v>2016</v>
      </c>
      <c r="C3009">
        <v>2</v>
      </c>
      <c r="D3009">
        <v>18</v>
      </c>
      <c r="E3009" t="s">
        <v>31</v>
      </c>
      <c r="F3009" s="1" t="s">
        <v>9480</v>
      </c>
      <c r="G3009" s="1" t="s">
        <v>9480</v>
      </c>
      <c r="H3009" s="1" t="s">
        <v>9480</v>
      </c>
      <c r="I3009" t="s">
        <v>15746</v>
      </c>
      <c r="J3009" t="s">
        <v>23</v>
      </c>
      <c r="K3009">
        <v>240</v>
      </c>
      <c r="L3009">
        <v>13475.18</v>
      </c>
      <c r="M3009">
        <v>56.15</v>
      </c>
      <c r="N3009" t="e">
        <v>#N/A</v>
      </c>
      <c r="O3009" t="e">
        <v>#N/A</v>
      </c>
      <c r="P3009">
        <v>0</v>
      </c>
      <c r="Q3009">
        <v>0</v>
      </c>
      <c r="R3009">
        <v>1</v>
      </c>
    </row>
    <row r="3010" spans="1:18" x14ac:dyDescent="0.25">
      <c r="A3010" t="s">
        <v>551</v>
      </c>
      <c r="B3010">
        <v>2016</v>
      </c>
      <c r="C3010">
        <v>2</v>
      </c>
      <c r="D3010">
        <v>18</v>
      </c>
      <c r="E3010" t="s">
        <v>31</v>
      </c>
      <c r="F3010" s="1" t="s">
        <v>3205</v>
      </c>
      <c r="G3010" s="1" t="s">
        <v>3203</v>
      </c>
      <c r="H3010" s="1" t="s">
        <v>7263</v>
      </c>
      <c r="I3010" t="s">
        <v>17694</v>
      </c>
      <c r="J3010" t="s">
        <v>23</v>
      </c>
      <c r="K3010">
        <v>330</v>
      </c>
      <c r="L3010">
        <v>11392.98</v>
      </c>
      <c r="M3010">
        <v>34.520000000000003</v>
      </c>
      <c r="N3010" t="s">
        <v>9125</v>
      </c>
      <c r="O3010" t="s">
        <v>9602</v>
      </c>
      <c r="P3010">
        <v>0</v>
      </c>
      <c r="Q3010">
        <v>0</v>
      </c>
      <c r="R3010">
        <v>1</v>
      </c>
    </row>
    <row r="3011" spans="1:18" x14ac:dyDescent="0.25">
      <c r="A3011" t="s">
        <v>551</v>
      </c>
      <c r="B3011">
        <v>2016</v>
      </c>
      <c r="C3011">
        <v>2</v>
      </c>
      <c r="D3011">
        <v>18</v>
      </c>
      <c r="E3011" t="s">
        <v>31</v>
      </c>
      <c r="F3011" s="1" t="s">
        <v>3205</v>
      </c>
      <c r="G3011" s="1" t="s">
        <v>3203</v>
      </c>
      <c r="H3011" s="1" t="s">
        <v>3206</v>
      </c>
      <c r="I3011" t="s">
        <v>552</v>
      </c>
      <c r="J3011" t="s">
        <v>23</v>
      </c>
      <c r="K3011">
        <v>100</v>
      </c>
      <c r="L3011">
        <v>3635.2</v>
      </c>
      <c r="M3011">
        <v>36.35</v>
      </c>
      <c r="N3011" t="s">
        <v>553</v>
      </c>
      <c r="O3011" t="s">
        <v>9490</v>
      </c>
      <c r="P3011">
        <v>0</v>
      </c>
      <c r="Q3011">
        <v>0</v>
      </c>
      <c r="R3011">
        <v>1</v>
      </c>
    </row>
    <row r="3012" spans="1:18" x14ac:dyDescent="0.25">
      <c r="A3012" t="s">
        <v>551</v>
      </c>
      <c r="B3012">
        <v>2016</v>
      </c>
      <c r="C3012">
        <v>2</v>
      </c>
      <c r="D3012">
        <v>18</v>
      </c>
      <c r="E3012" t="s">
        <v>31</v>
      </c>
      <c r="F3012" s="1" t="s">
        <v>3205</v>
      </c>
      <c r="G3012" s="1" t="s">
        <v>3203</v>
      </c>
      <c r="H3012" s="1" t="s">
        <v>7263</v>
      </c>
      <c r="I3012" t="s">
        <v>17705</v>
      </c>
      <c r="J3012" t="s">
        <v>23</v>
      </c>
      <c r="K3012">
        <v>60</v>
      </c>
      <c r="L3012">
        <v>2150.65</v>
      </c>
      <c r="M3012">
        <v>35.840000000000003</v>
      </c>
      <c r="N3012" t="s">
        <v>2415</v>
      </c>
      <c r="O3012" t="s">
        <v>9564</v>
      </c>
      <c r="P3012">
        <v>0</v>
      </c>
      <c r="Q3012">
        <v>0</v>
      </c>
      <c r="R3012">
        <v>1</v>
      </c>
    </row>
    <row r="3013" spans="1:18" x14ac:dyDescent="0.25">
      <c r="A3013" t="s">
        <v>551</v>
      </c>
      <c r="B3013">
        <v>2016</v>
      </c>
      <c r="C3013">
        <v>2</v>
      </c>
      <c r="D3013">
        <v>18</v>
      </c>
      <c r="E3013" t="s">
        <v>31</v>
      </c>
      <c r="F3013" s="1" t="s">
        <v>3205</v>
      </c>
      <c r="G3013" s="1" t="s">
        <v>23187</v>
      </c>
      <c r="H3013" s="1" t="s">
        <v>7263</v>
      </c>
      <c r="I3013" t="s">
        <v>555</v>
      </c>
      <c r="J3013" t="s">
        <v>23</v>
      </c>
      <c r="K3013">
        <v>993</v>
      </c>
      <c r="L3013">
        <v>35577.449999999997</v>
      </c>
      <c r="M3013">
        <v>35.83</v>
      </c>
      <c r="N3013" t="s">
        <v>555</v>
      </c>
      <c r="O3013" t="s">
        <v>9616</v>
      </c>
      <c r="P3013">
        <v>0</v>
      </c>
      <c r="Q3013">
        <v>0</v>
      </c>
      <c r="R3013">
        <v>1</v>
      </c>
    </row>
    <row r="3014" spans="1:18" x14ac:dyDescent="0.25">
      <c r="A3014" t="s">
        <v>551</v>
      </c>
      <c r="B3014">
        <v>2016</v>
      </c>
      <c r="C3014">
        <v>2</v>
      </c>
      <c r="D3014">
        <v>18</v>
      </c>
      <c r="E3014" t="s">
        <v>31</v>
      </c>
      <c r="F3014" s="1" t="s">
        <v>3205</v>
      </c>
      <c r="G3014" s="1" t="s">
        <v>3203</v>
      </c>
      <c r="H3014" s="1" t="s">
        <v>3206</v>
      </c>
      <c r="I3014" t="s">
        <v>17636</v>
      </c>
      <c r="J3014" t="s">
        <v>23</v>
      </c>
      <c r="K3014">
        <v>62</v>
      </c>
      <c r="L3014">
        <v>2222.34</v>
      </c>
      <c r="M3014">
        <v>35.840000000000003</v>
      </c>
      <c r="N3014" t="s">
        <v>9137</v>
      </c>
      <c r="O3014" t="s">
        <v>9617</v>
      </c>
      <c r="P3014">
        <v>0</v>
      </c>
      <c r="Q3014">
        <v>0</v>
      </c>
      <c r="R3014">
        <v>1</v>
      </c>
    </row>
    <row r="3015" spans="1:18" x14ac:dyDescent="0.25">
      <c r="A3015" t="s">
        <v>551</v>
      </c>
      <c r="B3015">
        <v>2016</v>
      </c>
      <c r="C3015">
        <v>2</v>
      </c>
      <c r="D3015">
        <v>18</v>
      </c>
      <c r="E3015" t="s">
        <v>31</v>
      </c>
      <c r="F3015" s="1" t="s">
        <v>3205</v>
      </c>
      <c r="G3015" s="1" t="s">
        <v>3203</v>
      </c>
      <c r="H3015" s="1" t="s">
        <v>3206</v>
      </c>
      <c r="I3015" t="s">
        <v>34</v>
      </c>
      <c r="J3015" t="s">
        <v>23</v>
      </c>
      <c r="K3015">
        <v>1000</v>
      </c>
      <c r="L3015">
        <v>24674.65</v>
      </c>
      <c r="M3015">
        <v>24.67</v>
      </c>
      <c r="N3015" t="s">
        <v>35</v>
      </c>
      <c r="O3015" t="s">
        <v>9486</v>
      </c>
      <c r="P3015">
        <v>0</v>
      </c>
      <c r="Q3015">
        <v>0</v>
      </c>
      <c r="R3015">
        <v>1</v>
      </c>
    </row>
    <row r="3016" spans="1:18" x14ac:dyDescent="0.25">
      <c r="A3016" t="s">
        <v>551</v>
      </c>
      <c r="B3016">
        <v>2016</v>
      </c>
      <c r="C3016">
        <v>2</v>
      </c>
      <c r="D3016">
        <v>18</v>
      </c>
      <c r="E3016" t="s">
        <v>31</v>
      </c>
      <c r="F3016" s="1" t="s">
        <v>3205</v>
      </c>
      <c r="G3016" s="1" t="s">
        <v>3203</v>
      </c>
      <c r="H3016" s="1" t="s">
        <v>3206</v>
      </c>
      <c r="I3016" t="s">
        <v>17592</v>
      </c>
      <c r="J3016" t="s">
        <v>23</v>
      </c>
      <c r="K3016">
        <v>200</v>
      </c>
      <c r="L3016">
        <v>4838.17</v>
      </c>
      <c r="M3016">
        <v>24.19</v>
      </c>
      <c r="N3016" t="s">
        <v>62</v>
      </c>
      <c r="O3016" t="s">
        <v>9498</v>
      </c>
      <c r="P3016">
        <v>0</v>
      </c>
      <c r="Q3016">
        <v>0</v>
      </c>
      <c r="R3016">
        <v>1</v>
      </c>
    </row>
    <row r="3017" spans="1:18" x14ac:dyDescent="0.25">
      <c r="A3017" t="s">
        <v>8536</v>
      </c>
      <c r="B3017">
        <v>2018</v>
      </c>
      <c r="C3017">
        <v>4</v>
      </c>
      <c r="D3017">
        <v>29</v>
      </c>
      <c r="E3017" t="s">
        <v>7471</v>
      </c>
      <c r="F3017" s="1" t="s">
        <v>9480</v>
      </c>
      <c r="G3017" s="1" t="s">
        <v>9480</v>
      </c>
      <c r="H3017" s="1" t="s">
        <v>9480</v>
      </c>
      <c r="I3017" t="s">
        <v>15705</v>
      </c>
      <c r="J3017" t="s">
        <v>38</v>
      </c>
      <c r="K3017">
        <v>30</v>
      </c>
      <c r="L3017">
        <v>39360</v>
      </c>
      <c r="M3017">
        <v>1312</v>
      </c>
      <c r="N3017" t="e">
        <v>#N/A</v>
      </c>
      <c r="O3017" t="e">
        <v>#N/A</v>
      </c>
      <c r="P3017">
        <v>0</v>
      </c>
      <c r="Q3017">
        <v>0</v>
      </c>
      <c r="R3017">
        <v>2</v>
      </c>
    </row>
    <row r="3018" spans="1:18" x14ac:dyDescent="0.25">
      <c r="A3018" t="s">
        <v>8536</v>
      </c>
      <c r="B3018">
        <v>2018</v>
      </c>
      <c r="C3018">
        <v>4</v>
      </c>
      <c r="D3018">
        <v>29</v>
      </c>
      <c r="E3018" t="s">
        <v>7471</v>
      </c>
      <c r="F3018" s="1" t="s">
        <v>5207</v>
      </c>
      <c r="G3018" s="1" t="s">
        <v>20931</v>
      </c>
      <c r="H3018" s="1" t="s">
        <v>7263</v>
      </c>
      <c r="I3018" t="s">
        <v>6670</v>
      </c>
      <c r="J3018" t="s">
        <v>38</v>
      </c>
      <c r="K3018">
        <v>120</v>
      </c>
      <c r="L3018">
        <v>41400</v>
      </c>
      <c r="M3018">
        <v>345</v>
      </c>
      <c r="N3018" t="s">
        <v>9115</v>
      </c>
      <c r="O3018" t="s">
        <v>9460</v>
      </c>
      <c r="P3018">
        <v>0</v>
      </c>
      <c r="Q3018">
        <v>5.3749608642032903E-2</v>
      </c>
      <c r="R3018">
        <v>2</v>
      </c>
    </row>
    <row r="3019" spans="1:18" x14ac:dyDescent="0.25">
      <c r="A3019" t="s">
        <v>7738</v>
      </c>
      <c r="B3019">
        <v>2016</v>
      </c>
      <c r="C3019">
        <v>9</v>
      </c>
      <c r="D3019">
        <v>14</v>
      </c>
      <c r="E3019" t="s">
        <v>7686</v>
      </c>
      <c r="F3019" s="1" t="s">
        <v>9480</v>
      </c>
      <c r="G3019" s="1" t="s">
        <v>9480</v>
      </c>
      <c r="H3019" s="1" t="s">
        <v>9480</v>
      </c>
      <c r="I3019" t="s">
        <v>7739</v>
      </c>
      <c r="J3019" t="s">
        <v>38</v>
      </c>
      <c r="K3019">
        <v>20</v>
      </c>
      <c r="L3019">
        <v>10200</v>
      </c>
      <c r="M3019">
        <v>510</v>
      </c>
      <c r="N3019" t="e">
        <v>#N/A</v>
      </c>
      <c r="O3019" t="e">
        <v>#N/A</v>
      </c>
      <c r="P3019">
        <v>0</v>
      </c>
      <c r="Q3019">
        <v>0</v>
      </c>
      <c r="R3019">
        <v>3</v>
      </c>
    </row>
    <row r="3020" spans="1:18" x14ac:dyDescent="0.25">
      <c r="A3020" t="s">
        <v>7738</v>
      </c>
      <c r="B3020">
        <v>2016</v>
      </c>
      <c r="C3020">
        <v>9</v>
      </c>
      <c r="D3020">
        <v>14</v>
      </c>
      <c r="E3020" t="s">
        <v>7686</v>
      </c>
      <c r="F3020" s="1" t="s">
        <v>5207</v>
      </c>
      <c r="G3020" s="1" t="s">
        <v>21109</v>
      </c>
      <c r="H3020" s="1" t="s">
        <v>7263</v>
      </c>
      <c r="I3020" t="s">
        <v>6694</v>
      </c>
      <c r="J3020" t="s">
        <v>38</v>
      </c>
      <c r="K3020">
        <v>10</v>
      </c>
      <c r="L3020">
        <v>610</v>
      </c>
      <c r="M3020">
        <v>61</v>
      </c>
      <c r="N3020" t="s">
        <v>6694</v>
      </c>
      <c r="O3020" t="s">
        <v>9985</v>
      </c>
      <c r="P3020">
        <v>0</v>
      </c>
      <c r="Q3020">
        <v>0</v>
      </c>
      <c r="R3020">
        <v>3</v>
      </c>
    </row>
    <row r="3021" spans="1:18" x14ac:dyDescent="0.25">
      <c r="A3021" t="s">
        <v>1234</v>
      </c>
      <c r="B3021">
        <v>2016</v>
      </c>
      <c r="C3021">
        <v>11</v>
      </c>
      <c r="D3021">
        <v>23</v>
      </c>
      <c r="E3021" t="s">
        <v>92</v>
      </c>
      <c r="F3021" s="1" t="s">
        <v>3205</v>
      </c>
      <c r="G3021" s="1" t="s">
        <v>23187</v>
      </c>
      <c r="H3021" s="1" t="s">
        <v>7263</v>
      </c>
      <c r="I3021" t="s">
        <v>735</v>
      </c>
      <c r="J3021" t="s">
        <v>23</v>
      </c>
      <c r="K3021">
        <v>1611</v>
      </c>
      <c r="L3021">
        <v>74911.5</v>
      </c>
      <c r="M3021">
        <v>46.5</v>
      </c>
      <c r="N3021" t="s">
        <v>735</v>
      </c>
      <c r="O3021" t="s">
        <v>9633</v>
      </c>
      <c r="P3021">
        <v>0</v>
      </c>
      <c r="Q3021">
        <v>0</v>
      </c>
      <c r="R3021">
        <v>4</v>
      </c>
    </row>
    <row r="3022" spans="1:18" x14ac:dyDescent="0.25">
      <c r="A3022" t="s">
        <v>8499</v>
      </c>
      <c r="B3022">
        <v>2018</v>
      </c>
      <c r="C3022">
        <v>4</v>
      </c>
      <c r="D3022">
        <v>22</v>
      </c>
      <c r="E3022" t="s">
        <v>8070</v>
      </c>
      <c r="F3022" s="1" t="s">
        <v>5207</v>
      </c>
      <c r="G3022" s="1" t="s">
        <v>21316</v>
      </c>
      <c r="H3022" s="1" t="s">
        <v>7263</v>
      </c>
      <c r="I3022" t="s">
        <v>6870</v>
      </c>
      <c r="J3022" t="s">
        <v>38</v>
      </c>
      <c r="K3022">
        <v>83</v>
      </c>
      <c r="L3022">
        <v>21637.5</v>
      </c>
      <c r="M3022">
        <v>260.69</v>
      </c>
      <c r="N3022" t="s">
        <v>8919</v>
      </c>
      <c r="O3022" t="s">
        <v>9993</v>
      </c>
      <c r="P3022">
        <v>0</v>
      </c>
      <c r="Q3022">
        <v>0</v>
      </c>
      <c r="R3022">
        <v>2</v>
      </c>
    </row>
    <row r="3023" spans="1:18" x14ac:dyDescent="0.25">
      <c r="A3023" t="s">
        <v>16543</v>
      </c>
      <c r="B3023">
        <v>2019</v>
      </c>
      <c r="C3023">
        <v>12</v>
      </c>
      <c r="D3023">
        <v>11</v>
      </c>
      <c r="E3023" t="s">
        <v>15699</v>
      </c>
      <c r="F3023" s="1" t="s">
        <v>3205</v>
      </c>
      <c r="G3023" s="1" t="s">
        <v>3227</v>
      </c>
      <c r="H3023" s="1" t="s">
        <v>3206</v>
      </c>
      <c r="I3023" t="s">
        <v>19815</v>
      </c>
      <c r="J3023" t="s">
        <v>23</v>
      </c>
      <c r="K3023">
        <v>1500</v>
      </c>
      <c r="L3023">
        <v>118650</v>
      </c>
      <c r="M3023">
        <v>79.099999999999994</v>
      </c>
      <c r="N3023" t="s">
        <v>22088</v>
      </c>
      <c r="O3023" t="s">
        <v>23267</v>
      </c>
      <c r="P3023">
        <v>0</v>
      </c>
      <c r="Q3023">
        <v>0</v>
      </c>
      <c r="R3023">
        <v>4</v>
      </c>
    </row>
    <row r="3024" spans="1:18" x14ac:dyDescent="0.25">
      <c r="A3024" t="s">
        <v>16543</v>
      </c>
      <c r="B3024">
        <v>2019</v>
      </c>
      <c r="C3024">
        <v>12</v>
      </c>
      <c r="D3024">
        <v>11</v>
      </c>
      <c r="E3024" t="s">
        <v>15699</v>
      </c>
      <c r="F3024" s="1" t="s">
        <v>3205</v>
      </c>
      <c r="G3024" s="1" t="s">
        <v>3863</v>
      </c>
      <c r="H3024" s="1" t="s">
        <v>3206</v>
      </c>
      <c r="I3024" t="s">
        <v>19209</v>
      </c>
      <c r="J3024" t="s">
        <v>23</v>
      </c>
      <c r="K3024">
        <v>11998</v>
      </c>
      <c r="L3024">
        <v>551908</v>
      </c>
      <c r="M3024">
        <v>46</v>
      </c>
      <c r="N3024" t="s">
        <v>9337</v>
      </c>
      <c r="O3024" t="s">
        <v>9440</v>
      </c>
      <c r="P3024">
        <v>0.12068470364021268</v>
      </c>
      <c r="Q3024">
        <v>0</v>
      </c>
      <c r="R3024">
        <v>4</v>
      </c>
    </row>
    <row r="3025" spans="1:18" x14ac:dyDescent="0.25">
      <c r="A3025" t="s">
        <v>16543</v>
      </c>
      <c r="B3025">
        <v>2019</v>
      </c>
      <c r="C3025">
        <v>12</v>
      </c>
      <c r="D3025">
        <v>11</v>
      </c>
      <c r="E3025" t="s">
        <v>15699</v>
      </c>
      <c r="F3025" s="1" t="s">
        <v>3205</v>
      </c>
      <c r="G3025" s="1" t="s">
        <v>3863</v>
      </c>
      <c r="H3025" s="1" t="s">
        <v>3206</v>
      </c>
      <c r="I3025" t="s">
        <v>19302</v>
      </c>
      <c r="J3025" t="s">
        <v>23</v>
      </c>
      <c r="K3025">
        <v>6014</v>
      </c>
      <c r="L3025">
        <v>275441.2</v>
      </c>
      <c r="M3025">
        <v>45.8</v>
      </c>
      <c r="N3025" t="s">
        <v>9334</v>
      </c>
      <c r="O3025" t="s">
        <v>9514</v>
      </c>
      <c r="P3025">
        <v>0</v>
      </c>
      <c r="Q3025">
        <v>0</v>
      </c>
      <c r="R3025">
        <v>4</v>
      </c>
    </row>
    <row r="3026" spans="1:18" x14ac:dyDescent="0.25">
      <c r="A3026" t="s">
        <v>16543</v>
      </c>
      <c r="B3026">
        <v>2019</v>
      </c>
      <c r="C3026">
        <v>12</v>
      </c>
      <c r="D3026">
        <v>11</v>
      </c>
      <c r="E3026" t="s">
        <v>15699</v>
      </c>
      <c r="F3026" s="1" t="s">
        <v>3205</v>
      </c>
      <c r="G3026" s="1" t="s">
        <v>3227</v>
      </c>
      <c r="H3026" s="1" t="s">
        <v>3206</v>
      </c>
      <c r="I3026" t="s">
        <v>19861</v>
      </c>
      <c r="J3026" t="s">
        <v>23</v>
      </c>
      <c r="K3026">
        <v>535</v>
      </c>
      <c r="L3026">
        <v>25894</v>
      </c>
      <c r="M3026">
        <v>48.4</v>
      </c>
      <c r="N3026" t="s">
        <v>22082</v>
      </c>
      <c r="O3026" t="s">
        <v>23253</v>
      </c>
      <c r="P3026">
        <v>0</v>
      </c>
      <c r="Q3026">
        <v>0</v>
      </c>
      <c r="R3026">
        <v>4</v>
      </c>
    </row>
    <row r="3027" spans="1:18" x14ac:dyDescent="0.25">
      <c r="A3027" t="s">
        <v>10252</v>
      </c>
      <c r="B3027">
        <v>2019</v>
      </c>
      <c r="C3027">
        <v>2</v>
      </c>
      <c r="D3027">
        <v>12</v>
      </c>
      <c r="E3027" t="s">
        <v>1620</v>
      </c>
      <c r="F3027" s="1" t="s">
        <v>3205</v>
      </c>
      <c r="G3027" s="1" t="s">
        <v>3863</v>
      </c>
      <c r="H3027" s="1" t="s">
        <v>3206</v>
      </c>
      <c r="I3027" t="s">
        <v>19262</v>
      </c>
      <c r="J3027" t="s">
        <v>23</v>
      </c>
      <c r="K3027">
        <v>19860</v>
      </c>
      <c r="L3027">
        <v>903630</v>
      </c>
      <c r="M3027">
        <v>45.5</v>
      </c>
      <c r="N3027" t="s">
        <v>9304</v>
      </c>
      <c r="O3027" t="s">
        <v>9502</v>
      </c>
      <c r="P3027">
        <v>0</v>
      </c>
      <c r="Q3027">
        <v>0</v>
      </c>
      <c r="R3027">
        <v>1</v>
      </c>
    </row>
    <row r="3028" spans="1:18" x14ac:dyDescent="0.25">
      <c r="A3028" t="s">
        <v>933</v>
      </c>
      <c r="B3028">
        <v>2016</v>
      </c>
      <c r="C3028">
        <v>6</v>
      </c>
      <c r="D3028">
        <v>30</v>
      </c>
      <c r="E3028" t="s">
        <v>174</v>
      </c>
      <c r="F3028" s="1" t="s">
        <v>3205</v>
      </c>
      <c r="G3028" s="1" t="s">
        <v>3227</v>
      </c>
      <c r="H3028" s="1" t="s">
        <v>3206</v>
      </c>
      <c r="I3028" t="s">
        <v>19939</v>
      </c>
      <c r="J3028" t="s">
        <v>23</v>
      </c>
      <c r="K3028">
        <v>2200</v>
      </c>
      <c r="L3028">
        <v>88000.01</v>
      </c>
      <c r="M3028">
        <v>40</v>
      </c>
      <c r="N3028" t="s">
        <v>22070</v>
      </c>
      <c r="O3028" t="s">
        <v>23261</v>
      </c>
      <c r="P3028">
        <v>0</v>
      </c>
      <c r="Q3028">
        <v>0</v>
      </c>
      <c r="R3028">
        <v>2</v>
      </c>
    </row>
    <row r="3029" spans="1:18" x14ac:dyDescent="0.25">
      <c r="A3029" t="s">
        <v>933</v>
      </c>
      <c r="B3029">
        <v>2016</v>
      </c>
      <c r="C3029">
        <v>6</v>
      </c>
      <c r="D3029">
        <v>30</v>
      </c>
      <c r="E3029" t="s">
        <v>174</v>
      </c>
      <c r="F3029" s="1" t="s">
        <v>3205</v>
      </c>
      <c r="G3029" s="1" t="s">
        <v>3227</v>
      </c>
      <c r="H3029" s="1" t="s">
        <v>3206</v>
      </c>
      <c r="I3029" t="s">
        <v>19690</v>
      </c>
      <c r="J3029" t="s">
        <v>23</v>
      </c>
      <c r="K3029">
        <v>4880</v>
      </c>
      <c r="L3029">
        <v>194955.99</v>
      </c>
      <c r="M3029">
        <v>39.950000000000003</v>
      </c>
      <c r="N3029" t="s">
        <v>22079</v>
      </c>
      <c r="O3029" t="s">
        <v>23271</v>
      </c>
      <c r="P3029">
        <v>0</v>
      </c>
      <c r="Q3029">
        <v>0</v>
      </c>
      <c r="R3029">
        <v>2</v>
      </c>
    </row>
    <row r="3030" spans="1:18" x14ac:dyDescent="0.25">
      <c r="A3030" t="s">
        <v>7894</v>
      </c>
      <c r="B3030">
        <v>2017</v>
      </c>
      <c r="C3030">
        <v>2</v>
      </c>
      <c r="D3030">
        <v>6</v>
      </c>
      <c r="E3030" t="s">
        <v>7328</v>
      </c>
      <c r="F3030" s="1" t="s">
        <v>5207</v>
      </c>
      <c r="G3030" s="1" t="s">
        <v>20931</v>
      </c>
      <c r="H3030" s="1" t="s">
        <v>7263</v>
      </c>
      <c r="I3030" t="s">
        <v>20976</v>
      </c>
      <c r="J3030" t="s">
        <v>23</v>
      </c>
      <c r="K3030">
        <v>350</v>
      </c>
      <c r="L3030">
        <v>51876.93</v>
      </c>
      <c r="M3030">
        <v>148.22</v>
      </c>
      <c r="N3030" t="s">
        <v>7263</v>
      </c>
      <c r="O3030" t="s">
        <v>23274</v>
      </c>
      <c r="P3030">
        <v>0</v>
      </c>
      <c r="Q3030">
        <v>0</v>
      </c>
      <c r="R3030">
        <v>1</v>
      </c>
    </row>
    <row r="3031" spans="1:18" x14ac:dyDescent="0.25">
      <c r="A3031" t="s">
        <v>7894</v>
      </c>
      <c r="B3031">
        <v>2017</v>
      </c>
      <c r="C3031">
        <v>2</v>
      </c>
      <c r="D3031">
        <v>6</v>
      </c>
      <c r="E3031" t="s">
        <v>7328</v>
      </c>
      <c r="F3031" s="1" t="s">
        <v>5207</v>
      </c>
      <c r="G3031" s="1" t="s">
        <v>20573</v>
      </c>
      <c r="H3031" s="1" t="s">
        <v>7263</v>
      </c>
      <c r="I3031" t="s">
        <v>20622</v>
      </c>
      <c r="J3031" t="s">
        <v>23</v>
      </c>
      <c r="K3031">
        <v>100</v>
      </c>
      <c r="L3031">
        <v>14460.9</v>
      </c>
      <c r="M3031">
        <v>144.61000000000001</v>
      </c>
      <c r="N3031" t="s">
        <v>8852</v>
      </c>
      <c r="O3031" t="s">
        <v>9785</v>
      </c>
      <c r="P3031">
        <v>0</v>
      </c>
      <c r="Q3031">
        <v>0</v>
      </c>
      <c r="R3031">
        <v>1</v>
      </c>
    </row>
    <row r="3032" spans="1:18" x14ac:dyDescent="0.25">
      <c r="A3032" t="s">
        <v>7894</v>
      </c>
      <c r="B3032">
        <v>2017</v>
      </c>
      <c r="C3032">
        <v>2</v>
      </c>
      <c r="D3032">
        <v>6</v>
      </c>
      <c r="E3032" t="s">
        <v>7328</v>
      </c>
      <c r="F3032" s="1" t="s">
        <v>5207</v>
      </c>
      <c r="G3032" s="1" t="s">
        <v>20573</v>
      </c>
      <c r="H3032" s="1" t="s">
        <v>7263</v>
      </c>
      <c r="I3032" t="s">
        <v>6100</v>
      </c>
      <c r="J3032" t="s">
        <v>23</v>
      </c>
      <c r="K3032">
        <v>700</v>
      </c>
      <c r="L3032">
        <v>100408.56</v>
      </c>
      <c r="M3032">
        <v>143.44</v>
      </c>
      <c r="N3032" t="s">
        <v>9055</v>
      </c>
      <c r="O3032" t="s">
        <v>9863</v>
      </c>
      <c r="P3032">
        <v>0</v>
      </c>
      <c r="Q3032">
        <v>0</v>
      </c>
      <c r="R3032">
        <v>1</v>
      </c>
    </row>
    <row r="3033" spans="1:18" x14ac:dyDescent="0.25">
      <c r="A3033" t="s">
        <v>7894</v>
      </c>
      <c r="B3033">
        <v>2017</v>
      </c>
      <c r="C3033">
        <v>2</v>
      </c>
      <c r="D3033">
        <v>6</v>
      </c>
      <c r="E3033" t="s">
        <v>7328</v>
      </c>
      <c r="F3033" s="1" t="s">
        <v>5207</v>
      </c>
      <c r="G3033" s="1" t="s">
        <v>20573</v>
      </c>
      <c r="H3033" s="1" t="s">
        <v>7263</v>
      </c>
      <c r="I3033" t="s">
        <v>20813</v>
      </c>
      <c r="J3033" t="s">
        <v>23</v>
      </c>
      <c r="K3033">
        <v>150</v>
      </c>
      <c r="L3033">
        <v>21516.12</v>
      </c>
      <c r="M3033">
        <v>143.44</v>
      </c>
      <c r="N3033" t="s">
        <v>7263</v>
      </c>
      <c r="O3033" t="s">
        <v>23274</v>
      </c>
      <c r="P3033">
        <v>0</v>
      </c>
      <c r="Q3033">
        <v>0</v>
      </c>
      <c r="R3033">
        <v>1</v>
      </c>
    </row>
    <row r="3034" spans="1:18" x14ac:dyDescent="0.25">
      <c r="A3034" t="s">
        <v>7646</v>
      </c>
      <c r="B3034">
        <v>2016</v>
      </c>
      <c r="C3034">
        <v>7</v>
      </c>
      <c r="D3034">
        <v>12</v>
      </c>
      <c r="E3034" t="s">
        <v>7305</v>
      </c>
      <c r="F3034" s="1" t="s">
        <v>5207</v>
      </c>
      <c r="G3034" s="1" t="s">
        <v>6745</v>
      </c>
      <c r="H3034" s="1" t="s">
        <v>7263</v>
      </c>
      <c r="I3034" t="s">
        <v>7179</v>
      </c>
      <c r="J3034" t="s">
        <v>38</v>
      </c>
      <c r="K3034">
        <v>28</v>
      </c>
      <c r="L3034">
        <v>5982.76</v>
      </c>
      <c r="M3034">
        <v>213.67</v>
      </c>
      <c r="N3034" t="s">
        <v>7179</v>
      </c>
      <c r="O3034" t="s">
        <v>9970</v>
      </c>
      <c r="P3034">
        <v>0</v>
      </c>
      <c r="Q3034">
        <v>0</v>
      </c>
      <c r="R3034">
        <v>3</v>
      </c>
    </row>
    <row r="3035" spans="1:18" x14ac:dyDescent="0.25">
      <c r="A3035" t="s">
        <v>8176</v>
      </c>
      <c r="B3035">
        <v>2017</v>
      </c>
      <c r="C3035">
        <v>9</v>
      </c>
      <c r="D3035">
        <v>14</v>
      </c>
      <c r="E3035" t="s">
        <v>7471</v>
      </c>
      <c r="F3035" s="1" t="s">
        <v>5207</v>
      </c>
      <c r="G3035" s="1" t="s">
        <v>21316</v>
      </c>
      <c r="H3035" s="1" t="s">
        <v>7263</v>
      </c>
      <c r="I3035" t="s">
        <v>6870</v>
      </c>
      <c r="J3035" t="s">
        <v>38</v>
      </c>
      <c r="K3035">
        <v>50</v>
      </c>
      <c r="L3035">
        <v>17700</v>
      </c>
      <c r="M3035">
        <v>354</v>
      </c>
      <c r="N3035" t="s">
        <v>8919</v>
      </c>
      <c r="O3035" t="s">
        <v>9993</v>
      </c>
      <c r="P3035">
        <v>0</v>
      </c>
      <c r="Q3035">
        <v>0</v>
      </c>
      <c r="R3035">
        <v>3</v>
      </c>
    </row>
    <row r="3036" spans="1:18" x14ac:dyDescent="0.25">
      <c r="A3036" t="s">
        <v>8176</v>
      </c>
      <c r="B3036">
        <v>2017</v>
      </c>
      <c r="C3036">
        <v>9</v>
      </c>
      <c r="D3036">
        <v>14</v>
      </c>
      <c r="E3036" t="s">
        <v>7471</v>
      </c>
      <c r="F3036" s="1" t="s">
        <v>5207</v>
      </c>
      <c r="G3036" s="1" t="s">
        <v>21316</v>
      </c>
      <c r="H3036" s="1" t="s">
        <v>3201</v>
      </c>
      <c r="I3036" t="s">
        <v>6849</v>
      </c>
      <c r="J3036" t="s">
        <v>38</v>
      </c>
      <c r="K3036">
        <v>50</v>
      </c>
      <c r="L3036">
        <v>22700</v>
      </c>
      <c r="M3036">
        <v>454</v>
      </c>
      <c r="N3036" t="s">
        <v>9354</v>
      </c>
      <c r="O3036" t="s">
        <v>10055</v>
      </c>
      <c r="P3036">
        <v>0</v>
      </c>
      <c r="Q3036">
        <v>0</v>
      </c>
      <c r="R3036">
        <v>3</v>
      </c>
    </row>
    <row r="3037" spans="1:18" x14ac:dyDescent="0.25">
      <c r="A3037" t="s">
        <v>8176</v>
      </c>
      <c r="B3037">
        <v>2017</v>
      </c>
      <c r="C3037">
        <v>9</v>
      </c>
      <c r="D3037">
        <v>14</v>
      </c>
      <c r="E3037" t="s">
        <v>7471</v>
      </c>
      <c r="F3037" s="1" t="s">
        <v>5207</v>
      </c>
      <c r="G3037" s="1" t="s">
        <v>21316</v>
      </c>
      <c r="H3037" s="1" t="s">
        <v>3201</v>
      </c>
      <c r="I3037" t="s">
        <v>6843</v>
      </c>
      <c r="J3037" t="s">
        <v>38</v>
      </c>
      <c r="K3037">
        <v>20</v>
      </c>
      <c r="L3037">
        <v>7920</v>
      </c>
      <c r="M3037">
        <v>396</v>
      </c>
      <c r="N3037" t="s">
        <v>9353</v>
      </c>
      <c r="O3037" t="s">
        <v>10056</v>
      </c>
      <c r="P3037">
        <v>0</v>
      </c>
      <c r="Q3037">
        <v>0</v>
      </c>
      <c r="R3037">
        <v>3</v>
      </c>
    </row>
    <row r="3038" spans="1:18" x14ac:dyDescent="0.25">
      <c r="A3038" t="s">
        <v>2438</v>
      </c>
      <c r="B3038">
        <v>2018</v>
      </c>
      <c r="C3038">
        <v>5</v>
      </c>
      <c r="D3038">
        <v>3</v>
      </c>
      <c r="E3038" t="s">
        <v>226</v>
      </c>
      <c r="F3038" s="1" t="s">
        <v>3205</v>
      </c>
      <c r="G3038" s="1" t="s">
        <v>3863</v>
      </c>
      <c r="H3038" s="1" t="s">
        <v>3206</v>
      </c>
      <c r="I3038" t="s">
        <v>18995</v>
      </c>
      <c r="J3038" t="s">
        <v>23</v>
      </c>
      <c r="K3038">
        <v>15590</v>
      </c>
      <c r="L3038">
        <v>781059</v>
      </c>
      <c r="M3038">
        <v>50.1</v>
      </c>
      <c r="N3038" t="s">
        <v>9347</v>
      </c>
      <c r="O3038" t="s">
        <v>9542</v>
      </c>
      <c r="P3038">
        <v>8.0289698840596724E-2</v>
      </c>
      <c r="Q3038">
        <v>0</v>
      </c>
      <c r="R3038">
        <v>2</v>
      </c>
    </row>
    <row r="3039" spans="1:18" x14ac:dyDescent="0.25">
      <c r="A3039" t="s">
        <v>2438</v>
      </c>
      <c r="B3039">
        <v>2018</v>
      </c>
      <c r="C3039">
        <v>5</v>
      </c>
      <c r="D3039">
        <v>3</v>
      </c>
      <c r="E3039" t="s">
        <v>226</v>
      </c>
      <c r="F3039" s="1" t="s">
        <v>3205</v>
      </c>
      <c r="G3039" s="1" t="s">
        <v>3863</v>
      </c>
      <c r="H3039" s="1" t="s">
        <v>3206</v>
      </c>
      <c r="I3039" t="s">
        <v>19106</v>
      </c>
      <c r="J3039" t="s">
        <v>23</v>
      </c>
      <c r="K3039">
        <v>4380</v>
      </c>
      <c r="L3039">
        <v>219000</v>
      </c>
      <c r="M3039">
        <v>50</v>
      </c>
      <c r="N3039" t="s">
        <v>9331</v>
      </c>
      <c r="O3039" t="s">
        <v>9540</v>
      </c>
      <c r="P3039">
        <v>4.2454374665687751E-2</v>
      </c>
      <c r="Q3039">
        <v>0</v>
      </c>
      <c r="R3039">
        <v>2</v>
      </c>
    </row>
    <row r="3040" spans="1:18" x14ac:dyDescent="0.25">
      <c r="A3040" t="s">
        <v>2229</v>
      </c>
      <c r="B3040">
        <v>2018</v>
      </c>
      <c r="C3040">
        <v>2</v>
      </c>
      <c r="D3040">
        <v>26</v>
      </c>
      <c r="E3040" t="s">
        <v>1620</v>
      </c>
      <c r="F3040" s="1" t="s">
        <v>3205</v>
      </c>
      <c r="G3040" s="1" t="s">
        <v>3863</v>
      </c>
      <c r="H3040" s="1" t="s">
        <v>3206</v>
      </c>
      <c r="I3040" t="s">
        <v>19022</v>
      </c>
      <c r="J3040" t="s">
        <v>23</v>
      </c>
      <c r="K3040">
        <v>2100</v>
      </c>
      <c r="L3040">
        <v>100590</v>
      </c>
      <c r="M3040">
        <v>47.9</v>
      </c>
      <c r="N3040" t="s">
        <v>9308</v>
      </c>
      <c r="O3040" t="s">
        <v>9494</v>
      </c>
      <c r="P3040">
        <v>0</v>
      </c>
      <c r="Q3040">
        <v>0</v>
      </c>
      <c r="R3040">
        <v>1</v>
      </c>
    </row>
    <row r="3041" spans="1:18" x14ac:dyDescent="0.25">
      <c r="A3041" t="s">
        <v>2229</v>
      </c>
      <c r="B3041">
        <v>2018</v>
      </c>
      <c r="C3041">
        <v>2</v>
      </c>
      <c r="D3041">
        <v>26</v>
      </c>
      <c r="E3041" t="s">
        <v>1620</v>
      </c>
      <c r="F3041" s="1" t="s">
        <v>3205</v>
      </c>
      <c r="G3041" s="1" t="s">
        <v>3863</v>
      </c>
      <c r="H3041" s="1" t="s">
        <v>3206</v>
      </c>
      <c r="I3041" t="s">
        <v>19540</v>
      </c>
      <c r="J3041" t="s">
        <v>23</v>
      </c>
      <c r="K3041">
        <v>13067</v>
      </c>
      <c r="L3041">
        <v>625909.30000000005</v>
      </c>
      <c r="M3041">
        <v>47.9</v>
      </c>
      <c r="N3041" t="s">
        <v>9303</v>
      </c>
      <c r="O3041" t="s">
        <v>9512</v>
      </c>
      <c r="P3041">
        <v>0</v>
      </c>
      <c r="Q3041">
        <v>0</v>
      </c>
      <c r="R3041">
        <v>1</v>
      </c>
    </row>
    <row r="3042" spans="1:18" x14ac:dyDescent="0.25">
      <c r="A3042" t="s">
        <v>2229</v>
      </c>
      <c r="B3042">
        <v>2018</v>
      </c>
      <c r="C3042">
        <v>2</v>
      </c>
      <c r="D3042">
        <v>26</v>
      </c>
      <c r="E3042" t="s">
        <v>1620</v>
      </c>
      <c r="F3042" s="1" t="s">
        <v>3205</v>
      </c>
      <c r="G3042" s="1" t="s">
        <v>3227</v>
      </c>
      <c r="H3042" s="1" t="s">
        <v>3206</v>
      </c>
      <c r="I3042" t="s">
        <v>19713</v>
      </c>
      <c r="J3042" t="s">
        <v>23</v>
      </c>
      <c r="K3042">
        <v>4786</v>
      </c>
      <c r="L3042">
        <v>371872.2</v>
      </c>
      <c r="M3042">
        <v>77.7</v>
      </c>
      <c r="N3042" t="s">
        <v>22071</v>
      </c>
      <c r="O3042" t="s">
        <v>23264</v>
      </c>
      <c r="P3042">
        <v>0</v>
      </c>
      <c r="Q3042">
        <v>0</v>
      </c>
      <c r="R3042">
        <v>1</v>
      </c>
    </row>
    <row r="3043" spans="1:18" x14ac:dyDescent="0.25">
      <c r="A3043" t="s">
        <v>10295</v>
      </c>
      <c r="B3043">
        <v>2019</v>
      </c>
      <c r="C3043">
        <v>2</v>
      </c>
      <c r="D3043">
        <v>18</v>
      </c>
      <c r="E3043" t="s">
        <v>21</v>
      </c>
      <c r="F3043" s="1" t="s">
        <v>3205</v>
      </c>
      <c r="G3043" s="1" t="s">
        <v>3967</v>
      </c>
      <c r="H3043" s="1" t="s">
        <v>3206</v>
      </c>
      <c r="I3043" t="s">
        <v>18397</v>
      </c>
      <c r="J3043" t="s">
        <v>23</v>
      </c>
      <c r="K3043">
        <v>19700</v>
      </c>
      <c r="L3043">
        <v>1635100.08</v>
      </c>
      <c r="M3043">
        <v>83</v>
      </c>
      <c r="N3043" t="s">
        <v>9232</v>
      </c>
      <c r="O3043" t="s">
        <v>9511</v>
      </c>
      <c r="P3043">
        <v>0</v>
      </c>
      <c r="Q3043">
        <v>0</v>
      </c>
      <c r="R3043">
        <v>1</v>
      </c>
    </row>
    <row r="3044" spans="1:18" x14ac:dyDescent="0.25">
      <c r="A3044" t="s">
        <v>14711</v>
      </c>
      <c r="B3044">
        <v>2019</v>
      </c>
      <c r="C3044">
        <v>6</v>
      </c>
      <c r="D3044">
        <v>12</v>
      </c>
      <c r="E3044" t="s">
        <v>8095</v>
      </c>
      <c r="F3044" s="1" t="s">
        <v>5207</v>
      </c>
      <c r="G3044" s="1" t="s">
        <v>20573</v>
      </c>
      <c r="H3044" s="1" t="s">
        <v>3200</v>
      </c>
      <c r="I3044" t="s">
        <v>20814</v>
      </c>
      <c r="J3044" t="s">
        <v>23</v>
      </c>
      <c r="K3044">
        <v>1000</v>
      </c>
      <c r="L3044">
        <v>141120</v>
      </c>
      <c r="M3044">
        <v>141.12</v>
      </c>
      <c r="N3044" t="s">
        <v>7263</v>
      </c>
      <c r="O3044" t="s">
        <v>23192</v>
      </c>
      <c r="P3044">
        <v>0</v>
      </c>
      <c r="Q3044">
        <v>0</v>
      </c>
      <c r="R3044">
        <v>2</v>
      </c>
    </row>
    <row r="3045" spans="1:18" x14ac:dyDescent="0.25">
      <c r="A3045" t="s">
        <v>14711</v>
      </c>
      <c r="B3045">
        <v>2019</v>
      </c>
      <c r="C3045">
        <v>6</v>
      </c>
      <c r="D3045">
        <v>12</v>
      </c>
      <c r="E3045" t="s">
        <v>8095</v>
      </c>
      <c r="F3045" s="1" t="s">
        <v>5207</v>
      </c>
      <c r="G3045" s="1" t="s">
        <v>21008</v>
      </c>
      <c r="H3045" s="1" t="s">
        <v>3200</v>
      </c>
      <c r="I3045" t="s">
        <v>6997</v>
      </c>
      <c r="J3045" t="s">
        <v>23</v>
      </c>
      <c r="K3045">
        <v>512</v>
      </c>
      <c r="L3045">
        <v>89088</v>
      </c>
      <c r="M3045">
        <v>174</v>
      </c>
      <c r="N3045" t="s">
        <v>9363</v>
      </c>
      <c r="O3045" t="s">
        <v>9834</v>
      </c>
      <c r="P3045">
        <v>0</v>
      </c>
      <c r="Q3045">
        <v>0</v>
      </c>
      <c r="R3045">
        <v>2</v>
      </c>
    </row>
    <row r="3046" spans="1:18" x14ac:dyDescent="0.25">
      <c r="A3046" t="s">
        <v>14711</v>
      </c>
      <c r="B3046">
        <v>2019</v>
      </c>
      <c r="C3046">
        <v>6</v>
      </c>
      <c r="D3046">
        <v>12</v>
      </c>
      <c r="E3046" t="s">
        <v>8095</v>
      </c>
      <c r="F3046" s="1" t="s">
        <v>5207</v>
      </c>
      <c r="G3046" s="1" t="s">
        <v>21008</v>
      </c>
      <c r="H3046" s="1" t="s">
        <v>3200</v>
      </c>
      <c r="I3046" t="s">
        <v>6971</v>
      </c>
      <c r="J3046" t="s">
        <v>23</v>
      </c>
      <c r="K3046">
        <v>512</v>
      </c>
      <c r="L3046">
        <v>89088</v>
      </c>
      <c r="M3046">
        <v>174</v>
      </c>
      <c r="N3046" t="s">
        <v>9361</v>
      </c>
      <c r="O3046" t="s">
        <v>9837</v>
      </c>
      <c r="P3046">
        <v>0</v>
      </c>
      <c r="Q3046">
        <v>0</v>
      </c>
      <c r="R3046">
        <v>2</v>
      </c>
    </row>
    <row r="3047" spans="1:18" x14ac:dyDescent="0.25">
      <c r="A3047" t="s">
        <v>14711</v>
      </c>
      <c r="B3047">
        <v>2019</v>
      </c>
      <c r="C3047">
        <v>6</v>
      </c>
      <c r="D3047">
        <v>12</v>
      </c>
      <c r="E3047" t="s">
        <v>8095</v>
      </c>
      <c r="F3047" s="1" t="s">
        <v>5207</v>
      </c>
      <c r="G3047" s="1" t="s">
        <v>21008</v>
      </c>
      <c r="H3047" s="1" t="s">
        <v>3200</v>
      </c>
      <c r="I3047" t="s">
        <v>6972</v>
      </c>
      <c r="J3047" t="s">
        <v>23</v>
      </c>
      <c r="K3047">
        <v>504</v>
      </c>
      <c r="L3047">
        <v>96163.199999999997</v>
      </c>
      <c r="M3047">
        <v>190.8</v>
      </c>
      <c r="N3047" t="s">
        <v>9361</v>
      </c>
      <c r="O3047" t="s">
        <v>9837</v>
      </c>
      <c r="P3047">
        <v>0</v>
      </c>
      <c r="Q3047">
        <v>0</v>
      </c>
      <c r="R3047">
        <v>2</v>
      </c>
    </row>
    <row r="3048" spans="1:18" x14ac:dyDescent="0.25">
      <c r="A3048" t="s">
        <v>14711</v>
      </c>
      <c r="B3048">
        <v>2019</v>
      </c>
      <c r="C3048">
        <v>6</v>
      </c>
      <c r="D3048">
        <v>12</v>
      </c>
      <c r="E3048" t="s">
        <v>8095</v>
      </c>
      <c r="F3048" s="1" t="s">
        <v>5207</v>
      </c>
      <c r="G3048" s="1" t="s">
        <v>21008</v>
      </c>
      <c r="H3048" s="1" t="s">
        <v>3200</v>
      </c>
      <c r="I3048" t="s">
        <v>6998</v>
      </c>
      <c r="J3048" t="s">
        <v>23</v>
      </c>
      <c r="K3048">
        <v>350</v>
      </c>
      <c r="L3048">
        <v>66780</v>
      </c>
      <c r="M3048">
        <v>190.8</v>
      </c>
      <c r="N3048" t="s">
        <v>9363</v>
      </c>
      <c r="O3048" t="s">
        <v>9834</v>
      </c>
      <c r="P3048">
        <v>0</v>
      </c>
      <c r="Q3048">
        <v>0</v>
      </c>
      <c r="R3048">
        <v>2</v>
      </c>
    </row>
    <row r="3049" spans="1:18" x14ac:dyDescent="0.25">
      <c r="A3049" t="s">
        <v>14711</v>
      </c>
      <c r="B3049">
        <v>2019</v>
      </c>
      <c r="C3049">
        <v>6</v>
      </c>
      <c r="D3049">
        <v>12</v>
      </c>
      <c r="E3049" t="s">
        <v>8095</v>
      </c>
      <c r="F3049" s="1" t="s">
        <v>5207</v>
      </c>
      <c r="G3049" s="1" t="s">
        <v>21008</v>
      </c>
      <c r="H3049" s="1" t="s">
        <v>3200</v>
      </c>
      <c r="I3049" t="s">
        <v>7012</v>
      </c>
      <c r="J3049" t="s">
        <v>23</v>
      </c>
      <c r="K3049">
        <v>512</v>
      </c>
      <c r="L3049">
        <v>89088</v>
      </c>
      <c r="M3049">
        <v>174</v>
      </c>
      <c r="N3049" t="s">
        <v>9364</v>
      </c>
      <c r="O3049" t="s">
        <v>9879</v>
      </c>
      <c r="P3049">
        <v>0</v>
      </c>
      <c r="Q3049">
        <v>0</v>
      </c>
      <c r="R3049">
        <v>2</v>
      </c>
    </row>
    <row r="3050" spans="1:18" x14ac:dyDescent="0.25">
      <c r="A3050" t="s">
        <v>14711</v>
      </c>
      <c r="B3050">
        <v>2019</v>
      </c>
      <c r="C3050">
        <v>6</v>
      </c>
      <c r="D3050">
        <v>12</v>
      </c>
      <c r="E3050" t="s">
        <v>8095</v>
      </c>
      <c r="F3050" s="1" t="s">
        <v>5207</v>
      </c>
      <c r="G3050" s="1" t="s">
        <v>21008</v>
      </c>
      <c r="H3050" s="1" t="s">
        <v>3200</v>
      </c>
      <c r="I3050" t="s">
        <v>7013</v>
      </c>
      <c r="J3050" t="s">
        <v>23</v>
      </c>
      <c r="K3050">
        <v>364</v>
      </c>
      <c r="L3050">
        <v>69451.199999999997</v>
      </c>
      <c r="M3050">
        <v>190.8</v>
      </c>
      <c r="N3050" t="s">
        <v>9364</v>
      </c>
      <c r="O3050" t="s">
        <v>9879</v>
      </c>
      <c r="P3050">
        <v>0</v>
      </c>
      <c r="Q3050">
        <v>0</v>
      </c>
      <c r="R3050">
        <v>2</v>
      </c>
    </row>
    <row r="3051" spans="1:18" x14ac:dyDescent="0.25">
      <c r="A3051" t="s">
        <v>14711</v>
      </c>
      <c r="B3051">
        <v>2019</v>
      </c>
      <c r="C3051">
        <v>6</v>
      </c>
      <c r="D3051">
        <v>12</v>
      </c>
      <c r="E3051" t="s">
        <v>8095</v>
      </c>
      <c r="F3051" s="1" t="s">
        <v>5207</v>
      </c>
      <c r="G3051" s="1" t="s">
        <v>21008</v>
      </c>
      <c r="H3051" s="1" t="s">
        <v>3200</v>
      </c>
      <c r="I3051" t="s">
        <v>7027</v>
      </c>
      <c r="J3051" t="s">
        <v>23</v>
      </c>
      <c r="K3051">
        <v>288</v>
      </c>
      <c r="L3051">
        <v>50112</v>
      </c>
      <c r="M3051">
        <v>174</v>
      </c>
      <c r="N3051" t="s">
        <v>9365</v>
      </c>
      <c r="O3051" t="s">
        <v>10076</v>
      </c>
      <c r="P3051">
        <v>0</v>
      </c>
      <c r="Q3051">
        <v>0</v>
      </c>
      <c r="R3051">
        <v>2</v>
      </c>
    </row>
    <row r="3052" spans="1:18" x14ac:dyDescent="0.25">
      <c r="A3052" t="s">
        <v>14711</v>
      </c>
      <c r="B3052">
        <v>2019</v>
      </c>
      <c r="C3052">
        <v>6</v>
      </c>
      <c r="D3052">
        <v>12</v>
      </c>
      <c r="E3052" t="s">
        <v>8095</v>
      </c>
      <c r="F3052" s="1" t="s">
        <v>5207</v>
      </c>
      <c r="G3052" s="1" t="s">
        <v>21008</v>
      </c>
      <c r="H3052" s="1" t="s">
        <v>3200</v>
      </c>
      <c r="I3052" t="s">
        <v>7028</v>
      </c>
      <c r="J3052" t="s">
        <v>23</v>
      </c>
      <c r="K3052">
        <v>154</v>
      </c>
      <c r="L3052">
        <v>29383.200000000001</v>
      </c>
      <c r="M3052">
        <v>190.8</v>
      </c>
      <c r="N3052" t="s">
        <v>9365</v>
      </c>
      <c r="O3052" t="s">
        <v>10076</v>
      </c>
      <c r="P3052">
        <v>0</v>
      </c>
      <c r="Q3052">
        <v>0</v>
      </c>
      <c r="R3052">
        <v>2</v>
      </c>
    </row>
    <row r="3053" spans="1:18" x14ac:dyDescent="0.25">
      <c r="A3053" t="s">
        <v>14711</v>
      </c>
      <c r="B3053">
        <v>2019</v>
      </c>
      <c r="C3053">
        <v>6</v>
      </c>
      <c r="D3053">
        <v>12</v>
      </c>
      <c r="E3053" t="s">
        <v>8095</v>
      </c>
      <c r="F3053" s="1" t="s">
        <v>5207</v>
      </c>
      <c r="G3053" s="1" t="s">
        <v>20573</v>
      </c>
      <c r="H3053" s="1" t="s">
        <v>3200</v>
      </c>
      <c r="I3053" t="s">
        <v>20858</v>
      </c>
      <c r="J3053" t="s">
        <v>23</v>
      </c>
      <c r="K3053">
        <v>700</v>
      </c>
      <c r="L3053">
        <v>98784</v>
      </c>
      <c r="M3053">
        <v>141.12</v>
      </c>
      <c r="N3053" t="s">
        <v>7263</v>
      </c>
      <c r="O3053" t="s">
        <v>23192</v>
      </c>
      <c r="P3053">
        <v>0</v>
      </c>
      <c r="Q3053">
        <v>0</v>
      </c>
      <c r="R3053">
        <v>2</v>
      </c>
    </row>
    <row r="3054" spans="1:18" x14ac:dyDescent="0.25">
      <c r="A3054" t="s">
        <v>2944</v>
      </c>
      <c r="B3054">
        <v>2018</v>
      </c>
      <c r="C3054">
        <v>10</v>
      </c>
      <c r="D3054">
        <v>16</v>
      </c>
      <c r="E3054" t="s">
        <v>1515</v>
      </c>
      <c r="F3054" s="1" t="s">
        <v>3205</v>
      </c>
      <c r="G3054" s="1" t="s">
        <v>3384</v>
      </c>
      <c r="H3054" s="1" t="s">
        <v>3206</v>
      </c>
      <c r="I3054" t="s">
        <v>17065</v>
      </c>
      <c r="J3054" t="s">
        <v>23</v>
      </c>
      <c r="K3054">
        <v>10360</v>
      </c>
      <c r="L3054">
        <v>481740</v>
      </c>
      <c r="M3054">
        <v>46.5</v>
      </c>
      <c r="N3054" t="s">
        <v>163</v>
      </c>
      <c r="O3054" t="s">
        <v>9505</v>
      </c>
      <c r="P3054">
        <v>3.8218627714528705E-2</v>
      </c>
      <c r="Q3054">
        <v>0</v>
      </c>
      <c r="R3054">
        <v>4</v>
      </c>
    </row>
    <row r="3055" spans="1:18" x14ac:dyDescent="0.25">
      <c r="A3055" t="s">
        <v>2944</v>
      </c>
      <c r="B3055">
        <v>2018</v>
      </c>
      <c r="C3055">
        <v>10</v>
      </c>
      <c r="D3055">
        <v>16</v>
      </c>
      <c r="E3055" t="s">
        <v>1515</v>
      </c>
      <c r="F3055" s="1" t="s">
        <v>3205</v>
      </c>
      <c r="G3055" s="1" t="s">
        <v>3384</v>
      </c>
      <c r="H3055" s="1" t="s">
        <v>3206</v>
      </c>
      <c r="I3055" t="s">
        <v>17066</v>
      </c>
      <c r="J3055" t="s">
        <v>23</v>
      </c>
      <c r="K3055">
        <v>3020</v>
      </c>
      <c r="L3055">
        <v>140430</v>
      </c>
      <c r="M3055">
        <v>46.5</v>
      </c>
      <c r="N3055" t="s">
        <v>160</v>
      </c>
      <c r="O3055" t="s">
        <v>9452</v>
      </c>
      <c r="P3055">
        <v>0.10110188471641929</v>
      </c>
      <c r="Q3055">
        <v>0</v>
      </c>
      <c r="R3055">
        <v>4</v>
      </c>
    </row>
    <row r="3056" spans="1:18" x14ac:dyDescent="0.25">
      <c r="A3056" t="s">
        <v>2944</v>
      </c>
      <c r="B3056">
        <v>2018</v>
      </c>
      <c r="C3056">
        <v>10</v>
      </c>
      <c r="D3056">
        <v>16</v>
      </c>
      <c r="E3056" t="s">
        <v>1515</v>
      </c>
      <c r="F3056" s="1" t="s">
        <v>3205</v>
      </c>
      <c r="G3056" s="1" t="s">
        <v>3384</v>
      </c>
      <c r="H3056" s="1" t="s">
        <v>3206</v>
      </c>
      <c r="I3056" t="s">
        <v>17068</v>
      </c>
      <c r="J3056" t="s">
        <v>23</v>
      </c>
      <c r="K3056">
        <v>5530</v>
      </c>
      <c r="L3056">
        <v>257145</v>
      </c>
      <c r="M3056">
        <v>46.5</v>
      </c>
      <c r="N3056" t="s">
        <v>170</v>
      </c>
      <c r="O3056" t="s">
        <v>9516</v>
      </c>
      <c r="P3056">
        <v>3.660242098978287E-2</v>
      </c>
      <c r="Q3056">
        <v>0</v>
      </c>
      <c r="R3056">
        <v>4</v>
      </c>
    </row>
    <row r="3057" spans="1:18" x14ac:dyDescent="0.25">
      <c r="A3057" t="s">
        <v>2944</v>
      </c>
      <c r="B3057">
        <v>2018</v>
      </c>
      <c r="C3057">
        <v>10</v>
      </c>
      <c r="D3057">
        <v>16</v>
      </c>
      <c r="E3057" t="s">
        <v>1515</v>
      </c>
      <c r="F3057" s="1" t="s">
        <v>3205</v>
      </c>
      <c r="G3057" s="1" t="s">
        <v>18746</v>
      </c>
      <c r="H3057" s="1" t="s">
        <v>3206</v>
      </c>
      <c r="I3057" t="s">
        <v>18792</v>
      </c>
      <c r="J3057" t="s">
        <v>23</v>
      </c>
      <c r="K3057">
        <v>2842</v>
      </c>
      <c r="L3057">
        <v>141815.79999999999</v>
      </c>
      <c r="M3057">
        <v>49.9</v>
      </c>
      <c r="N3057" t="s">
        <v>21995</v>
      </c>
      <c r="O3057" t="s">
        <v>23241</v>
      </c>
      <c r="P3057">
        <v>0</v>
      </c>
      <c r="Q3057">
        <v>0</v>
      </c>
      <c r="R3057">
        <v>4</v>
      </c>
    </row>
    <row r="3058" spans="1:18" x14ac:dyDescent="0.25">
      <c r="A3058" t="s">
        <v>7974</v>
      </c>
      <c r="B3058">
        <v>2017</v>
      </c>
      <c r="C3058">
        <v>3</v>
      </c>
      <c r="D3058">
        <v>30</v>
      </c>
      <c r="E3058" t="s">
        <v>7853</v>
      </c>
      <c r="F3058" s="1" t="s">
        <v>5207</v>
      </c>
      <c r="G3058" s="1" t="s">
        <v>20573</v>
      </c>
      <c r="H3058" s="1" t="s">
        <v>7263</v>
      </c>
      <c r="I3058" t="s">
        <v>20776</v>
      </c>
      <c r="J3058" t="s">
        <v>23</v>
      </c>
      <c r="K3058">
        <v>90</v>
      </c>
      <c r="L3058">
        <v>13649.4</v>
      </c>
      <c r="M3058">
        <v>151.66</v>
      </c>
      <c r="N3058" t="s">
        <v>7263</v>
      </c>
      <c r="O3058" t="s">
        <v>23274</v>
      </c>
      <c r="P3058">
        <v>0</v>
      </c>
      <c r="Q3058">
        <v>0</v>
      </c>
      <c r="R3058">
        <v>1</v>
      </c>
    </row>
    <row r="3059" spans="1:18" x14ac:dyDescent="0.25">
      <c r="A3059" t="s">
        <v>7974</v>
      </c>
      <c r="B3059">
        <v>2017</v>
      </c>
      <c r="C3059">
        <v>3</v>
      </c>
      <c r="D3059">
        <v>30</v>
      </c>
      <c r="E3059" t="s">
        <v>7853</v>
      </c>
      <c r="F3059" s="1" t="s">
        <v>5207</v>
      </c>
      <c r="G3059" s="1" t="s">
        <v>21008</v>
      </c>
      <c r="H3059" s="1" t="s">
        <v>7263</v>
      </c>
      <c r="I3059" t="s">
        <v>21025</v>
      </c>
      <c r="J3059" t="s">
        <v>23</v>
      </c>
      <c r="K3059">
        <v>25</v>
      </c>
      <c r="L3059">
        <v>7128.25</v>
      </c>
      <c r="M3059">
        <v>285.13</v>
      </c>
      <c r="N3059" t="s">
        <v>7263</v>
      </c>
      <c r="O3059" t="s">
        <v>23274</v>
      </c>
      <c r="P3059">
        <v>0</v>
      </c>
      <c r="Q3059">
        <v>0</v>
      </c>
      <c r="R3059">
        <v>1</v>
      </c>
    </row>
    <row r="3060" spans="1:18" x14ac:dyDescent="0.25">
      <c r="A3060" t="s">
        <v>16059</v>
      </c>
      <c r="B3060">
        <v>2019</v>
      </c>
      <c r="C3060">
        <v>10</v>
      </c>
      <c r="D3060">
        <v>29</v>
      </c>
      <c r="E3060" t="s">
        <v>226</v>
      </c>
      <c r="F3060" s="1" t="s">
        <v>3205</v>
      </c>
      <c r="G3060" s="1" t="s">
        <v>3863</v>
      </c>
      <c r="H3060" s="1" t="s">
        <v>3206</v>
      </c>
      <c r="I3060" t="s">
        <v>19221</v>
      </c>
      <c r="J3060" t="s">
        <v>23</v>
      </c>
      <c r="K3060">
        <v>21200</v>
      </c>
      <c r="L3060">
        <v>985800</v>
      </c>
      <c r="M3060">
        <v>46.5</v>
      </c>
      <c r="N3060" t="s">
        <v>9347</v>
      </c>
      <c r="O3060" t="s">
        <v>9542</v>
      </c>
      <c r="P3060">
        <v>8.0289698840596724E-2</v>
      </c>
      <c r="Q3060">
        <v>0</v>
      </c>
      <c r="R3060">
        <v>4</v>
      </c>
    </row>
    <row r="3061" spans="1:18" x14ac:dyDescent="0.25">
      <c r="A3061" t="s">
        <v>1276</v>
      </c>
      <c r="B3061">
        <v>2016</v>
      </c>
      <c r="C3061">
        <v>12</v>
      </c>
      <c r="D3061">
        <v>30</v>
      </c>
      <c r="E3061" t="s">
        <v>226</v>
      </c>
      <c r="F3061" s="1" t="s">
        <v>3205</v>
      </c>
      <c r="G3061" s="1" t="s">
        <v>3863</v>
      </c>
      <c r="H3061" s="1" t="s">
        <v>3206</v>
      </c>
      <c r="I3061" t="s">
        <v>19008</v>
      </c>
      <c r="J3061" t="s">
        <v>23</v>
      </c>
      <c r="K3061">
        <v>19780</v>
      </c>
      <c r="L3061">
        <v>899001.02</v>
      </c>
      <c r="M3061">
        <v>45.45</v>
      </c>
      <c r="N3061" t="s">
        <v>9344</v>
      </c>
      <c r="O3061" t="s">
        <v>9496</v>
      </c>
      <c r="P3061">
        <v>3.9816758144422926E-2</v>
      </c>
      <c r="Q3061">
        <v>0</v>
      </c>
      <c r="R3061">
        <v>4</v>
      </c>
    </row>
    <row r="3062" spans="1:18" x14ac:dyDescent="0.25">
      <c r="A3062" t="s">
        <v>8249</v>
      </c>
      <c r="B3062">
        <v>2017</v>
      </c>
      <c r="C3062">
        <v>11</v>
      </c>
      <c r="D3062">
        <v>20</v>
      </c>
      <c r="E3062" t="s">
        <v>8170</v>
      </c>
      <c r="F3062" s="1" t="s">
        <v>5207</v>
      </c>
      <c r="G3062" s="1" t="s">
        <v>20573</v>
      </c>
      <c r="H3062" s="1" t="s">
        <v>7263</v>
      </c>
      <c r="I3062" t="s">
        <v>20876</v>
      </c>
      <c r="J3062" t="s">
        <v>23</v>
      </c>
      <c r="K3062">
        <v>1400</v>
      </c>
      <c r="L3062">
        <v>213192.98</v>
      </c>
      <c r="M3062">
        <v>152.28</v>
      </c>
      <c r="N3062" t="s">
        <v>7263</v>
      </c>
      <c r="O3062" t="s">
        <v>23274</v>
      </c>
      <c r="P3062">
        <v>0</v>
      </c>
      <c r="Q3062">
        <v>0</v>
      </c>
      <c r="R3062">
        <v>4</v>
      </c>
    </row>
    <row r="3063" spans="1:18" x14ac:dyDescent="0.25">
      <c r="A3063" t="s">
        <v>1425</v>
      </c>
      <c r="B3063">
        <v>2017</v>
      </c>
      <c r="C3063">
        <v>2</v>
      </c>
      <c r="D3063">
        <v>28</v>
      </c>
      <c r="E3063" t="s">
        <v>226</v>
      </c>
      <c r="F3063" s="1" t="s">
        <v>3205</v>
      </c>
      <c r="G3063" s="1" t="s">
        <v>3863</v>
      </c>
      <c r="H3063" s="1" t="s">
        <v>3206</v>
      </c>
      <c r="I3063" t="s">
        <v>19010</v>
      </c>
      <c r="J3063" t="s">
        <v>23</v>
      </c>
      <c r="K3063">
        <v>16270</v>
      </c>
      <c r="L3063">
        <v>757238.34</v>
      </c>
      <c r="M3063">
        <v>46.54</v>
      </c>
      <c r="N3063" t="s">
        <v>9337</v>
      </c>
      <c r="O3063" t="s">
        <v>9440</v>
      </c>
      <c r="P3063">
        <v>0.12068470364021268</v>
      </c>
      <c r="Q3063">
        <v>0</v>
      </c>
      <c r="R3063">
        <v>1</v>
      </c>
    </row>
    <row r="3064" spans="1:18" x14ac:dyDescent="0.25">
      <c r="A3064" t="s">
        <v>2145</v>
      </c>
      <c r="B3064">
        <v>2018</v>
      </c>
      <c r="C3064">
        <v>1</v>
      </c>
      <c r="D3064">
        <v>24</v>
      </c>
      <c r="E3064" t="s">
        <v>1515</v>
      </c>
      <c r="F3064" s="1" t="s">
        <v>3205</v>
      </c>
      <c r="G3064" s="1" t="s">
        <v>3967</v>
      </c>
      <c r="H3064" s="1" t="s">
        <v>3204</v>
      </c>
      <c r="I3064" t="s">
        <v>18338</v>
      </c>
      <c r="J3064" t="s">
        <v>23</v>
      </c>
      <c r="K3064">
        <v>102</v>
      </c>
      <c r="L3064">
        <v>4202.3999999999996</v>
      </c>
      <c r="M3064">
        <v>41.2</v>
      </c>
      <c r="N3064" t="s">
        <v>9229</v>
      </c>
      <c r="O3064" t="s">
        <v>9713</v>
      </c>
      <c r="P3064">
        <v>0</v>
      </c>
      <c r="Q3064">
        <v>0</v>
      </c>
      <c r="R3064">
        <v>1</v>
      </c>
    </row>
    <row r="3065" spans="1:18" x14ac:dyDescent="0.25">
      <c r="A3065" t="s">
        <v>2145</v>
      </c>
      <c r="B3065">
        <v>2018</v>
      </c>
      <c r="C3065">
        <v>1</v>
      </c>
      <c r="D3065">
        <v>24</v>
      </c>
      <c r="E3065" t="s">
        <v>1515</v>
      </c>
      <c r="F3065" s="1" t="s">
        <v>3205</v>
      </c>
      <c r="G3065" s="1" t="s">
        <v>3227</v>
      </c>
      <c r="H3065" s="1" t="s">
        <v>3206</v>
      </c>
      <c r="I3065" t="s">
        <v>19711</v>
      </c>
      <c r="J3065" t="s">
        <v>23</v>
      </c>
      <c r="K3065">
        <v>107</v>
      </c>
      <c r="L3065">
        <v>6473.69</v>
      </c>
      <c r="M3065">
        <v>60.5</v>
      </c>
      <c r="N3065" t="s">
        <v>22082</v>
      </c>
      <c r="O3065" t="s">
        <v>23253</v>
      </c>
      <c r="P3065">
        <v>0</v>
      </c>
      <c r="Q3065">
        <v>0</v>
      </c>
      <c r="R3065">
        <v>1</v>
      </c>
    </row>
    <row r="3066" spans="1:18" x14ac:dyDescent="0.25">
      <c r="A3066" t="s">
        <v>2145</v>
      </c>
      <c r="B3066">
        <v>2018</v>
      </c>
      <c r="C3066">
        <v>1</v>
      </c>
      <c r="D3066">
        <v>24</v>
      </c>
      <c r="E3066" t="s">
        <v>1515</v>
      </c>
      <c r="F3066" s="1" t="s">
        <v>3205</v>
      </c>
      <c r="G3066" s="1" t="s">
        <v>3384</v>
      </c>
      <c r="H3066" s="1" t="s">
        <v>3206</v>
      </c>
      <c r="I3066" t="s">
        <v>17025</v>
      </c>
      <c r="J3066" t="s">
        <v>23</v>
      </c>
      <c r="K3066">
        <v>5590</v>
      </c>
      <c r="L3066">
        <v>237575.01</v>
      </c>
      <c r="M3066">
        <v>42.5</v>
      </c>
      <c r="N3066" t="s">
        <v>168</v>
      </c>
      <c r="O3066" t="s">
        <v>9481</v>
      </c>
      <c r="P3066">
        <v>2.7900708435018715E-2</v>
      </c>
      <c r="Q3066">
        <v>0</v>
      </c>
      <c r="R3066">
        <v>1</v>
      </c>
    </row>
    <row r="3067" spans="1:18" x14ac:dyDescent="0.25">
      <c r="A3067" t="s">
        <v>2145</v>
      </c>
      <c r="B3067">
        <v>2018</v>
      </c>
      <c r="C3067">
        <v>1</v>
      </c>
      <c r="D3067">
        <v>24</v>
      </c>
      <c r="E3067" t="s">
        <v>1515</v>
      </c>
      <c r="F3067" s="1" t="s">
        <v>3205</v>
      </c>
      <c r="G3067" s="1" t="s">
        <v>3384</v>
      </c>
      <c r="H3067" s="1" t="s">
        <v>3206</v>
      </c>
      <c r="I3067" t="s">
        <v>17031</v>
      </c>
      <c r="J3067" t="s">
        <v>23</v>
      </c>
      <c r="K3067">
        <v>14525</v>
      </c>
      <c r="L3067">
        <v>678317.49</v>
      </c>
      <c r="M3067">
        <v>46.7</v>
      </c>
      <c r="N3067" t="s">
        <v>2148</v>
      </c>
      <c r="O3067" t="s">
        <v>9552</v>
      </c>
      <c r="P3067">
        <v>0</v>
      </c>
      <c r="Q3067">
        <v>0</v>
      </c>
      <c r="R3067">
        <v>1</v>
      </c>
    </row>
    <row r="3068" spans="1:18" x14ac:dyDescent="0.25">
      <c r="A3068" t="s">
        <v>2510</v>
      </c>
      <c r="B3068">
        <v>2018</v>
      </c>
      <c r="C3068">
        <v>5</v>
      </c>
      <c r="D3068">
        <v>21</v>
      </c>
      <c r="E3068" t="s">
        <v>1902</v>
      </c>
      <c r="F3068" s="1" t="s">
        <v>3205</v>
      </c>
      <c r="G3068" s="1" t="s">
        <v>3967</v>
      </c>
      <c r="H3068" s="1" t="s">
        <v>3206</v>
      </c>
      <c r="I3068" t="s">
        <v>18370</v>
      </c>
      <c r="J3068" t="s">
        <v>23</v>
      </c>
      <c r="K3068">
        <v>2775</v>
      </c>
      <c r="L3068">
        <v>198412.5</v>
      </c>
      <c r="M3068">
        <v>71.5</v>
      </c>
      <c r="N3068" t="s">
        <v>9269</v>
      </c>
      <c r="O3068" t="s">
        <v>9615</v>
      </c>
      <c r="P3068">
        <v>0</v>
      </c>
      <c r="Q3068">
        <v>0</v>
      </c>
      <c r="R3068">
        <v>2</v>
      </c>
    </row>
    <row r="3069" spans="1:18" x14ac:dyDescent="0.25">
      <c r="A3069" t="s">
        <v>2510</v>
      </c>
      <c r="B3069">
        <v>2018</v>
      </c>
      <c r="C3069">
        <v>5</v>
      </c>
      <c r="D3069">
        <v>21</v>
      </c>
      <c r="E3069" t="s">
        <v>1902</v>
      </c>
      <c r="F3069" s="1" t="s">
        <v>3205</v>
      </c>
      <c r="G3069" s="1" t="s">
        <v>3967</v>
      </c>
      <c r="H3069" s="1" t="s">
        <v>3206</v>
      </c>
      <c r="I3069" t="s">
        <v>18629</v>
      </c>
      <c r="J3069" t="s">
        <v>23</v>
      </c>
      <c r="K3069">
        <v>1000</v>
      </c>
      <c r="L3069">
        <v>82000</v>
      </c>
      <c r="M3069">
        <v>82</v>
      </c>
      <c r="N3069" t="s">
        <v>9260</v>
      </c>
      <c r="O3069" t="s">
        <v>9500</v>
      </c>
      <c r="P3069">
        <v>0</v>
      </c>
      <c r="Q3069">
        <v>0</v>
      </c>
      <c r="R3069">
        <v>2</v>
      </c>
    </row>
    <row r="3070" spans="1:18" x14ac:dyDescent="0.25">
      <c r="A3070" t="s">
        <v>2510</v>
      </c>
      <c r="B3070">
        <v>2018</v>
      </c>
      <c r="C3070">
        <v>5</v>
      </c>
      <c r="D3070">
        <v>21</v>
      </c>
      <c r="E3070" t="s">
        <v>1902</v>
      </c>
      <c r="F3070" s="1" t="s">
        <v>3205</v>
      </c>
      <c r="G3070" s="1" t="s">
        <v>3967</v>
      </c>
      <c r="H3070" s="1" t="s">
        <v>3206</v>
      </c>
      <c r="I3070" t="s">
        <v>18387</v>
      </c>
      <c r="J3070" t="s">
        <v>23</v>
      </c>
      <c r="K3070">
        <v>270</v>
      </c>
      <c r="L3070">
        <v>24300</v>
      </c>
      <c r="M3070">
        <v>90</v>
      </c>
      <c r="N3070" t="s">
        <v>9218</v>
      </c>
      <c r="O3070" t="s">
        <v>9728</v>
      </c>
      <c r="P3070">
        <v>0</v>
      </c>
      <c r="Q3070">
        <v>0</v>
      </c>
      <c r="R3070">
        <v>2</v>
      </c>
    </row>
    <row r="3071" spans="1:18" x14ac:dyDescent="0.25">
      <c r="A3071" t="s">
        <v>7296</v>
      </c>
      <c r="B3071">
        <v>2019</v>
      </c>
      <c r="C3071">
        <v>1</v>
      </c>
      <c r="D3071">
        <v>21</v>
      </c>
      <c r="E3071" t="s">
        <v>1515</v>
      </c>
      <c r="F3071" s="1" t="s">
        <v>3205</v>
      </c>
      <c r="G3071" s="1" t="s">
        <v>3384</v>
      </c>
      <c r="H3071" s="1" t="s">
        <v>3206</v>
      </c>
      <c r="I3071" t="s">
        <v>17454</v>
      </c>
      <c r="J3071" t="s">
        <v>23</v>
      </c>
      <c r="K3071">
        <v>5810</v>
      </c>
      <c r="L3071">
        <v>253981.24</v>
      </c>
      <c r="M3071">
        <v>43.71</v>
      </c>
      <c r="N3071" t="s">
        <v>168</v>
      </c>
      <c r="O3071" t="s">
        <v>9481</v>
      </c>
      <c r="P3071">
        <v>2.7900708435018715E-2</v>
      </c>
      <c r="Q3071">
        <v>0</v>
      </c>
      <c r="R3071">
        <v>1</v>
      </c>
    </row>
    <row r="3072" spans="1:18" x14ac:dyDescent="0.25">
      <c r="A3072" t="s">
        <v>7296</v>
      </c>
      <c r="B3072">
        <v>2019</v>
      </c>
      <c r="C3072">
        <v>1</v>
      </c>
      <c r="D3072">
        <v>21</v>
      </c>
      <c r="E3072" t="s">
        <v>1515</v>
      </c>
      <c r="F3072" s="1" t="s">
        <v>3205</v>
      </c>
      <c r="G3072" s="1" t="s">
        <v>3384</v>
      </c>
      <c r="H3072" s="1" t="s">
        <v>3206</v>
      </c>
      <c r="I3072" t="s">
        <v>17219</v>
      </c>
      <c r="J3072" t="s">
        <v>23</v>
      </c>
      <c r="K3072">
        <v>15918</v>
      </c>
      <c r="L3072">
        <v>721085.4</v>
      </c>
      <c r="M3072">
        <v>45.3</v>
      </c>
      <c r="N3072" t="s">
        <v>112</v>
      </c>
      <c r="O3072" t="s">
        <v>9515</v>
      </c>
      <c r="P3072">
        <v>3.2773227720419927E-2</v>
      </c>
      <c r="Q3072">
        <v>0</v>
      </c>
      <c r="R3072">
        <v>1</v>
      </c>
    </row>
    <row r="3073" spans="1:18" x14ac:dyDescent="0.25">
      <c r="A3073" t="s">
        <v>753</v>
      </c>
      <c r="B3073">
        <v>2016</v>
      </c>
      <c r="C3073">
        <v>4</v>
      </c>
      <c r="D3073">
        <v>4</v>
      </c>
      <c r="E3073" t="s">
        <v>92</v>
      </c>
      <c r="F3073" s="1" t="s">
        <v>3205</v>
      </c>
      <c r="G3073" s="1" t="s">
        <v>3384</v>
      </c>
      <c r="H3073" s="1" t="s">
        <v>3204</v>
      </c>
      <c r="I3073" t="s">
        <v>17423</v>
      </c>
      <c r="J3073" t="s">
        <v>23</v>
      </c>
      <c r="K3073">
        <v>1940</v>
      </c>
      <c r="L3073">
        <v>61110.01</v>
      </c>
      <c r="M3073">
        <v>31.5</v>
      </c>
      <c r="N3073" t="s">
        <v>309</v>
      </c>
      <c r="O3073" t="s">
        <v>9634</v>
      </c>
      <c r="P3073">
        <v>0</v>
      </c>
      <c r="Q3073">
        <v>0</v>
      </c>
      <c r="R3073">
        <v>2</v>
      </c>
    </row>
    <row r="3074" spans="1:18" x14ac:dyDescent="0.25">
      <c r="A3074" t="s">
        <v>753</v>
      </c>
      <c r="B3074">
        <v>2016</v>
      </c>
      <c r="C3074">
        <v>4</v>
      </c>
      <c r="D3074">
        <v>4</v>
      </c>
      <c r="E3074" t="s">
        <v>92</v>
      </c>
      <c r="F3074" s="1" t="s">
        <v>3205</v>
      </c>
      <c r="G3074" s="1" t="s">
        <v>3227</v>
      </c>
      <c r="H3074" s="1" t="s">
        <v>3206</v>
      </c>
      <c r="I3074" t="s">
        <v>19937</v>
      </c>
      <c r="J3074" t="s">
        <v>23</v>
      </c>
      <c r="K3074">
        <v>292</v>
      </c>
      <c r="L3074">
        <v>9198</v>
      </c>
      <c r="M3074">
        <v>31.5</v>
      </c>
      <c r="N3074" t="s">
        <v>22091</v>
      </c>
      <c r="O3074" t="s">
        <v>23257</v>
      </c>
      <c r="P3074">
        <v>0</v>
      </c>
      <c r="Q3074">
        <v>0</v>
      </c>
      <c r="R3074">
        <v>2</v>
      </c>
    </row>
    <row r="3075" spans="1:18" x14ac:dyDescent="0.25">
      <c r="A3075" t="s">
        <v>1482</v>
      </c>
      <c r="B3075">
        <v>2017</v>
      </c>
      <c r="C3075">
        <v>3</v>
      </c>
      <c r="D3075">
        <v>22</v>
      </c>
      <c r="E3075" t="s">
        <v>226</v>
      </c>
      <c r="F3075" s="1" t="s">
        <v>3205</v>
      </c>
      <c r="G3075" s="1" t="s">
        <v>3863</v>
      </c>
      <c r="H3075" s="1" t="s">
        <v>3206</v>
      </c>
      <c r="I3075" t="s">
        <v>19007</v>
      </c>
      <c r="J3075" t="s">
        <v>23</v>
      </c>
      <c r="K3075">
        <v>19070</v>
      </c>
      <c r="L3075">
        <v>900104</v>
      </c>
      <c r="M3075">
        <v>47.2</v>
      </c>
      <c r="N3075" t="s">
        <v>9347</v>
      </c>
      <c r="O3075" t="s">
        <v>9542</v>
      </c>
      <c r="P3075">
        <v>8.0289698840596724E-2</v>
      </c>
      <c r="Q3075">
        <v>0</v>
      </c>
      <c r="R3075">
        <v>1</v>
      </c>
    </row>
    <row r="3076" spans="1:18" x14ac:dyDescent="0.25">
      <c r="A3076" t="s">
        <v>10225</v>
      </c>
      <c r="B3076">
        <v>2019</v>
      </c>
      <c r="C3076">
        <v>2</v>
      </c>
      <c r="D3076">
        <v>5</v>
      </c>
      <c r="E3076" t="s">
        <v>8095</v>
      </c>
      <c r="F3076" s="1" t="s">
        <v>5207</v>
      </c>
      <c r="G3076" s="1" t="s">
        <v>20573</v>
      </c>
      <c r="H3076" s="1" t="s">
        <v>3200</v>
      </c>
      <c r="I3076" t="s">
        <v>20713</v>
      </c>
      <c r="J3076" t="s">
        <v>23</v>
      </c>
      <c r="K3076">
        <v>40</v>
      </c>
      <c r="L3076">
        <v>5084.16</v>
      </c>
      <c r="M3076">
        <v>127.1</v>
      </c>
      <c r="N3076" t="s">
        <v>9024</v>
      </c>
      <c r="O3076" t="s">
        <v>9827</v>
      </c>
      <c r="P3076">
        <v>0</v>
      </c>
      <c r="Q3076">
        <v>0</v>
      </c>
      <c r="R3076">
        <v>1</v>
      </c>
    </row>
    <row r="3077" spans="1:18" x14ac:dyDescent="0.25">
      <c r="A3077" t="s">
        <v>15134</v>
      </c>
      <c r="B3077">
        <v>2019</v>
      </c>
      <c r="C3077">
        <v>6</v>
      </c>
      <c r="D3077">
        <v>13</v>
      </c>
      <c r="E3077" t="s">
        <v>7323</v>
      </c>
      <c r="F3077" s="1" t="s">
        <v>5207</v>
      </c>
      <c r="G3077" s="1" t="s">
        <v>20931</v>
      </c>
      <c r="H3077" s="1" t="s">
        <v>3201</v>
      </c>
      <c r="I3077" t="s">
        <v>20978</v>
      </c>
      <c r="J3077" t="s">
        <v>23</v>
      </c>
      <c r="K3077">
        <v>330</v>
      </c>
      <c r="L3077">
        <v>44830.5</v>
      </c>
      <c r="M3077">
        <v>135.85</v>
      </c>
      <c r="N3077" t="s">
        <v>7263</v>
      </c>
      <c r="O3077" t="s">
        <v>23191</v>
      </c>
      <c r="P3077">
        <v>0</v>
      </c>
      <c r="Q3077">
        <v>0</v>
      </c>
      <c r="R3077">
        <v>2</v>
      </c>
    </row>
    <row r="3078" spans="1:18" x14ac:dyDescent="0.25">
      <c r="A3078" t="s">
        <v>15134</v>
      </c>
      <c r="B3078">
        <v>2019</v>
      </c>
      <c r="C3078">
        <v>6</v>
      </c>
      <c r="D3078">
        <v>13</v>
      </c>
      <c r="E3078" t="s">
        <v>7323</v>
      </c>
      <c r="F3078" s="1" t="s">
        <v>5207</v>
      </c>
      <c r="G3078" s="1" t="s">
        <v>21008</v>
      </c>
      <c r="H3078" s="1" t="s">
        <v>3201</v>
      </c>
      <c r="I3078" t="s">
        <v>21038</v>
      </c>
      <c r="J3078" t="s">
        <v>23</v>
      </c>
      <c r="K3078">
        <v>7.6</v>
      </c>
      <c r="L3078">
        <v>1136.96</v>
      </c>
      <c r="M3078">
        <v>149.6</v>
      </c>
      <c r="N3078" t="s">
        <v>7263</v>
      </c>
      <c r="O3078" t="s">
        <v>23191</v>
      </c>
      <c r="P3078">
        <v>0</v>
      </c>
      <c r="Q3078">
        <v>0</v>
      </c>
      <c r="R3078">
        <v>2</v>
      </c>
    </row>
    <row r="3079" spans="1:18" x14ac:dyDescent="0.25">
      <c r="A3079" t="s">
        <v>16258</v>
      </c>
      <c r="B3079">
        <v>2019</v>
      </c>
      <c r="C3079">
        <v>12</v>
      </c>
      <c r="D3079">
        <v>4</v>
      </c>
      <c r="E3079" t="s">
        <v>16065</v>
      </c>
      <c r="F3079" s="1" t="s">
        <v>5207</v>
      </c>
      <c r="G3079" s="1" t="s">
        <v>6745</v>
      </c>
      <c r="H3079" s="1" t="s">
        <v>7263</v>
      </c>
      <c r="I3079" t="s">
        <v>7209</v>
      </c>
      <c r="J3079" t="s">
        <v>38</v>
      </c>
      <c r="K3079">
        <v>140</v>
      </c>
      <c r="L3079">
        <v>35000</v>
      </c>
      <c r="M3079">
        <v>250</v>
      </c>
      <c r="N3079" t="s">
        <v>8939</v>
      </c>
      <c r="O3079" t="s">
        <v>9462</v>
      </c>
      <c r="P3079">
        <v>0</v>
      </c>
      <c r="Q3079">
        <v>4.5837736391081546E-2</v>
      </c>
      <c r="R3079">
        <v>4</v>
      </c>
    </row>
    <row r="3080" spans="1:18" x14ac:dyDescent="0.25">
      <c r="A3080" t="s">
        <v>16258</v>
      </c>
      <c r="B3080">
        <v>2019</v>
      </c>
      <c r="C3080">
        <v>12</v>
      </c>
      <c r="D3080">
        <v>4</v>
      </c>
      <c r="E3080" t="s">
        <v>16065</v>
      </c>
      <c r="F3080" s="1" t="s">
        <v>5207</v>
      </c>
      <c r="G3080" s="1" t="s">
        <v>21051</v>
      </c>
      <c r="H3080" s="1" t="s">
        <v>7263</v>
      </c>
      <c r="I3080" t="s">
        <v>21076</v>
      </c>
      <c r="J3080" t="s">
        <v>38</v>
      </c>
      <c r="K3080">
        <v>50</v>
      </c>
      <c r="L3080">
        <v>17000</v>
      </c>
      <c r="M3080">
        <v>340</v>
      </c>
      <c r="N3080" t="s">
        <v>7263</v>
      </c>
      <c r="O3080" t="s">
        <v>23274</v>
      </c>
      <c r="P3080">
        <v>0</v>
      </c>
      <c r="Q3080">
        <v>0</v>
      </c>
      <c r="R3080">
        <v>4</v>
      </c>
    </row>
    <row r="3081" spans="1:18" x14ac:dyDescent="0.25">
      <c r="A3081" t="s">
        <v>1172</v>
      </c>
      <c r="B3081">
        <v>2016</v>
      </c>
      <c r="C3081">
        <v>10</v>
      </c>
      <c r="D3081">
        <v>26</v>
      </c>
      <c r="E3081" t="s">
        <v>1173</v>
      </c>
      <c r="F3081" s="1" t="s">
        <v>3205</v>
      </c>
      <c r="G3081" s="1" t="s">
        <v>3384</v>
      </c>
      <c r="H3081" s="1" t="s">
        <v>3206</v>
      </c>
      <c r="I3081" t="s">
        <v>17075</v>
      </c>
      <c r="J3081" t="s">
        <v>23</v>
      </c>
      <c r="K3081">
        <v>8430</v>
      </c>
      <c r="L3081">
        <v>468466</v>
      </c>
      <c r="M3081">
        <v>55.57</v>
      </c>
      <c r="N3081" t="s">
        <v>168</v>
      </c>
      <c r="O3081" t="s">
        <v>9481</v>
      </c>
      <c r="P3081">
        <v>2.7900708435018715E-2</v>
      </c>
      <c r="Q3081">
        <v>0</v>
      </c>
      <c r="R3081">
        <v>4</v>
      </c>
    </row>
    <row r="3082" spans="1:18" x14ac:dyDescent="0.25">
      <c r="A3082" t="s">
        <v>1172</v>
      </c>
      <c r="B3082">
        <v>2016</v>
      </c>
      <c r="C3082">
        <v>10</v>
      </c>
      <c r="D3082">
        <v>26</v>
      </c>
      <c r="E3082" t="s">
        <v>1173</v>
      </c>
      <c r="F3082" s="1" t="s">
        <v>3205</v>
      </c>
      <c r="G3082" s="1" t="s">
        <v>3384</v>
      </c>
      <c r="H3082" s="1" t="s">
        <v>3206</v>
      </c>
      <c r="I3082" t="s">
        <v>17153</v>
      </c>
      <c r="J3082" t="s">
        <v>23</v>
      </c>
      <c r="K3082">
        <v>11426</v>
      </c>
      <c r="L3082">
        <v>345630</v>
      </c>
      <c r="M3082">
        <v>30.25</v>
      </c>
      <c r="N3082" t="s">
        <v>168</v>
      </c>
      <c r="O3082" t="s">
        <v>9481</v>
      </c>
      <c r="P3082">
        <v>2.7900708435018715E-2</v>
      </c>
      <c r="Q3082">
        <v>0</v>
      </c>
      <c r="R3082">
        <v>4</v>
      </c>
    </row>
    <row r="3083" spans="1:18" x14ac:dyDescent="0.25">
      <c r="A3083" t="s">
        <v>1472</v>
      </c>
      <c r="B3083">
        <v>2017</v>
      </c>
      <c r="C3083">
        <v>3</v>
      </c>
      <c r="D3083">
        <v>16</v>
      </c>
      <c r="E3083" t="s">
        <v>92</v>
      </c>
      <c r="F3083" s="1" t="s">
        <v>3205</v>
      </c>
      <c r="G3083" s="1" t="s">
        <v>3203</v>
      </c>
      <c r="H3083" s="1" t="s">
        <v>7263</v>
      </c>
      <c r="I3083" t="s">
        <v>17644</v>
      </c>
      <c r="J3083" t="s">
        <v>23</v>
      </c>
      <c r="K3083">
        <v>303</v>
      </c>
      <c r="L3083">
        <v>23482.5</v>
      </c>
      <c r="M3083">
        <v>77.5</v>
      </c>
      <c r="N3083" t="s">
        <v>1893</v>
      </c>
      <c r="O3083" t="s">
        <v>9508</v>
      </c>
      <c r="P3083">
        <v>0</v>
      </c>
      <c r="Q3083">
        <v>0</v>
      </c>
      <c r="R3083">
        <v>1</v>
      </c>
    </row>
    <row r="3084" spans="1:18" x14ac:dyDescent="0.25">
      <c r="A3084" t="s">
        <v>15919</v>
      </c>
      <c r="B3084">
        <v>2019</v>
      </c>
      <c r="C3084">
        <v>10</v>
      </c>
      <c r="D3084">
        <v>11</v>
      </c>
      <c r="E3084" t="s">
        <v>226</v>
      </c>
      <c r="F3084" s="1" t="s">
        <v>3205</v>
      </c>
      <c r="G3084" s="1" t="s">
        <v>3863</v>
      </c>
      <c r="H3084" s="1" t="s">
        <v>3206</v>
      </c>
      <c r="I3084" t="s">
        <v>19205</v>
      </c>
      <c r="J3084" t="s">
        <v>23</v>
      </c>
      <c r="K3084">
        <v>4400</v>
      </c>
      <c r="L3084">
        <v>200200</v>
      </c>
      <c r="M3084">
        <v>45.5</v>
      </c>
      <c r="N3084" t="s">
        <v>9335</v>
      </c>
      <c r="O3084" t="s">
        <v>9441</v>
      </c>
      <c r="P3084">
        <v>0.12724850134172863</v>
      </c>
      <c r="Q3084">
        <v>0</v>
      </c>
      <c r="R3084">
        <v>4</v>
      </c>
    </row>
    <row r="3085" spans="1:18" x14ac:dyDescent="0.25">
      <c r="A3085" t="s">
        <v>15919</v>
      </c>
      <c r="B3085">
        <v>2019</v>
      </c>
      <c r="C3085">
        <v>10</v>
      </c>
      <c r="D3085">
        <v>11</v>
      </c>
      <c r="E3085" t="s">
        <v>226</v>
      </c>
      <c r="F3085" s="1" t="s">
        <v>3205</v>
      </c>
      <c r="G3085" s="1" t="s">
        <v>3384</v>
      </c>
      <c r="H3085" s="1" t="s">
        <v>3206</v>
      </c>
      <c r="I3085" t="s">
        <v>17213</v>
      </c>
      <c r="J3085" t="s">
        <v>23</v>
      </c>
      <c r="K3085">
        <v>3520</v>
      </c>
      <c r="L3085">
        <v>168960</v>
      </c>
      <c r="M3085">
        <v>48</v>
      </c>
      <c r="N3085" t="s">
        <v>163</v>
      </c>
      <c r="O3085" t="s">
        <v>9505</v>
      </c>
      <c r="P3085">
        <v>3.8218627714528705E-2</v>
      </c>
      <c r="Q3085">
        <v>0</v>
      </c>
      <c r="R3085">
        <v>4</v>
      </c>
    </row>
    <row r="3086" spans="1:18" x14ac:dyDescent="0.25">
      <c r="A3086" t="s">
        <v>15919</v>
      </c>
      <c r="B3086">
        <v>2019</v>
      </c>
      <c r="C3086">
        <v>10</v>
      </c>
      <c r="D3086">
        <v>11</v>
      </c>
      <c r="E3086" t="s">
        <v>226</v>
      </c>
      <c r="F3086" s="1" t="s">
        <v>3205</v>
      </c>
      <c r="G3086" s="1" t="s">
        <v>3863</v>
      </c>
      <c r="H3086" s="1" t="s">
        <v>3206</v>
      </c>
      <c r="I3086" t="s">
        <v>19207</v>
      </c>
      <c r="J3086" t="s">
        <v>23</v>
      </c>
      <c r="K3086">
        <v>13890</v>
      </c>
      <c r="L3086">
        <v>631995</v>
      </c>
      <c r="M3086">
        <v>45.5</v>
      </c>
      <c r="N3086" t="s">
        <v>9331</v>
      </c>
      <c r="O3086" t="s">
        <v>9540</v>
      </c>
      <c r="P3086">
        <v>4.2454374665687751E-2</v>
      </c>
      <c r="Q3086">
        <v>0</v>
      </c>
      <c r="R3086">
        <v>4</v>
      </c>
    </row>
    <row r="3087" spans="1:18" x14ac:dyDescent="0.25">
      <c r="A3087" t="s">
        <v>3022</v>
      </c>
      <c r="B3087">
        <v>2018</v>
      </c>
      <c r="C3087">
        <v>11</v>
      </c>
      <c r="D3087">
        <v>8</v>
      </c>
      <c r="E3087" t="s">
        <v>2827</v>
      </c>
      <c r="F3087" s="1" t="s">
        <v>3205</v>
      </c>
      <c r="G3087" s="1" t="s">
        <v>3863</v>
      </c>
      <c r="H3087" s="1" t="s">
        <v>3206</v>
      </c>
      <c r="I3087" t="s">
        <v>18997</v>
      </c>
      <c r="J3087" t="s">
        <v>23</v>
      </c>
      <c r="K3087">
        <v>14065</v>
      </c>
      <c r="L3087">
        <v>651209.5</v>
      </c>
      <c r="M3087">
        <v>46.3</v>
      </c>
      <c r="N3087" t="s">
        <v>9307</v>
      </c>
      <c r="O3087" t="s">
        <v>9445</v>
      </c>
      <c r="P3087">
        <v>3.6019547837424074E-2</v>
      </c>
      <c r="Q3087">
        <v>0</v>
      </c>
      <c r="R3087">
        <v>4</v>
      </c>
    </row>
    <row r="3088" spans="1:18" x14ac:dyDescent="0.25">
      <c r="A3088" t="s">
        <v>3022</v>
      </c>
      <c r="B3088">
        <v>2018</v>
      </c>
      <c r="C3088">
        <v>11</v>
      </c>
      <c r="D3088">
        <v>8</v>
      </c>
      <c r="E3088" t="s">
        <v>2827</v>
      </c>
      <c r="F3088" s="1" t="s">
        <v>3205</v>
      </c>
      <c r="G3088" s="1" t="s">
        <v>3863</v>
      </c>
      <c r="H3088" s="1" t="s">
        <v>3206</v>
      </c>
      <c r="I3088" t="s">
        <v>19624</v>
      </c>
      <c r="J3088" t="s">
        <v>23</v>
      </c>
      <c r="K3088">
        <v>6010</v>
      </c>
      <c r="L3088">
        <v>381635</v>
      </c>
      <c r="M3088">
        <v>63.5</v>
      </c>
      <c r="N3088" t="s">
        <v>9313</v>
      </c>
      <c r="O3088" t="s">
        <v>9448</v>
      </c>
      <c r="P3088">
        <v>2.823689586550486E-2</v>
      </c>
      <c r="Q3088">
        <v>0</v>
      </c>
      <c r="R3088">
        <v>4</v>
      </c>
    </row>
    <row r="3089" spans="1:18" x14ac:dyDescent="0.25">
      <c r="A3089" t="s">
        <v>3121</v>
      </c>
      <c r="B3089">
        <v>2018</v>
      </c>
      <c r="C3089">
        <v>12</v>
      </c>
      <c r="D3089">
        <v>14</v>
      </c>
      <c r="E3089" t="s">
        <v>15699</v>
      </c>
      <c r="F3089" s="1" t="s">
        <v>3205</v>
      </c>
      <c r="G3089" s="1" t="s">
        <v>3863</v>
      </c>
      <c r="H3089" s="1" t="s">
        <v>3206</v>
      </c>
      <c r="I3089" t="s">
        <v>19107</v>
      </c>
      <c r="J3089" t="s">
        <v>23</v>
      </c>
      <c r="K3089">
        <v>13005</v>
      </c>
      <c r="L3089">
        <v>674309.26</v>
      </c>
      <c r="M3089">
        <v>51.85</v>
      </c>
      <c r="N3089" t="s">
        <v>9329</v>
      </c>
      <c r="O3089" t="s">
        <v>9493</v>
      </c>
      <c r="P3089">
        <v>0</v>
      </c>
      <c r="Q3089">
        <v>0</v>
      </c>
      <c r="R3089">
        <v>4</v>
      </c>
    </row>
    <row r="3090" spans="1:18" x14ac:dyDescent="0.25">
      <c r="A3090" t="s">
        <v>3121</v>
      </c>
      <c r="B3090">
        <v>2018</v>
      </c>
      <c r="C3090">
        <v>12</v>
      </c>
      <c r="D3090">
        <v>14</v>
      </c>
      <c r="E3090" t="s">
        <v>15699</v>
      </c>
      <c r="F3090" s="1" t="s">
        <v>3205</v>
      </c>
      <c r="G3090" s="1" t="s">
        <v>3227</v>
      </c>
      <c r="H3090" s="1" t="s">
        <v>3206</v>
      </c>
      <c r="I3090" t="s">
        <v>19776</v>
      </c>
      <c r="J3090" t="s">
        <v>23</v>
      </c>
      <c r="K3090">
        <v>1260</v>
      </c>
      <c r="L3090">
        <v>62622</v>
      </c>
      <c r="M3090">
        <v>49.7</v>
      </c>
      <c r="N3090" t="s">
        <v>22083</v>
      </c>
      <c r="O3090" t="s">
        <v>23291</v>
      </c>
      <c r="P3090">
        <v>0</v>
      </c>
      <c r="Q3090">
        <v>0</v>
      </c>
      <c r="R3090">
        <v>4</v>
      </c>
    </row>
    <row r="3091" spans="1:18" x14ac:dyDescent="0.25">
      <c r="A3091" t="s">
        <v>3121</v>
      </c>
      <c r="B3091">
        <v>2018</v>
      </c>
      <c r="C3091">
        <v>12</v>
      </c>
      <c r="D3091">
        <v>14</v>
      </c>
      <c r="E3091" t="s">
        <v>15699</v>
      </c>
      <c r="F3091" s="1" t="s">
        <v>3205</v>
      </c>
      <c r="G3091" s="1" t="s">
        <v>3863</v>
      </c>
      <c r="H3091" s="1" t="s">
        <v>3204</v>
      </c>
      <c r="I3091" t="s">
        <v>18948</v>
      </c>
      <c r="J3091" t="s">
        <v>23</v>
      </c>
      <c r="K3091">
        <v>5690</v>
      </c>
      <c r="L3091">
        <v>250359.99</v>
      </c>
      <c r="M3091">
        <v>44</v>
      </c>
      <c r="N3091" t="s">
        <v>9346</v>
      </c>
      <c r="O3091" t="s">
        <v>9573</v>
      </c>
      <c r="P3091">
        <v>0</v>
      </c>
      <c r="Q3091">
        <v>0</v>
      </c>
      <c r="R3091">
        <v>4</v>
      </c>
    </row>
    <row r="3092" spans="1:18" x14ac:dyDescent="0.25">
      <c r="A3092" t="s">
        <v>16547</v>
      </c>
      <c r="B3092">
        <v>2019</v>
      </c>
      <c r="C3092">
        <v>10</v>
      </c>
      <c r="D3092">
        <v>11</v>
      </c>
      <c r="E3092" t="s">
        <v>16500</v>
      </c>
      <c r="F3092" s="1" t="s">
        <v>9480</v>
      </c>
      <c r="G3092" s="1" t="s">
        <v>9480</v>
      </c>
      <c r="H3092" s="1" t="s">
        <v>9480</v>
      </c>
      <c r="I3092" t="s">
        <v>16439</v>
      </c>
      <c r="J3092" t="s">
        <v>23</v>
      </c>
      <c r="K3092">
        <v>5400</v>
      </c>
      <c r="L3092">
        <v>507600</v>
      </c>
      <c r="M3092">
        <v>94</v>
      </c>
      <c r="N3092" t="e">
        <v>#N/A</v>
      </c>
      <c r="O3092" t="e">
        <v>#N/A</v>
      </c>
      <c r="P3092">
        <v>0</v>
      </c>
      <c r="Q3092">
        <v>0</v>
      </c>
      <c r="R3092">
        <v>4</v>
      </c>
    </row>
    <row r="3093" spans="1:18" x14ac:dyDescent="0.25">
      <c r="A3093" t="s">
        <v>7865</v>
      </c>
      <c r="B3093">
        <v>2017</v>
      </c>
      <c r="C3093">
        <v>1</v>
      </c>
      <c r="D3093">
        <v>23</v>
      </c>
      <c r="E3093" t="s">
        <v>7328</v>
      </c>
      <c r="F3093" s="1" t="s">
        <v>5207</v>
      </c>
      <c r="G3093" s="1" t="s">
        <v>20573</v>
      </c>
      <c r="H3093" s="1" t="s">
        <v>7263</v>
      </c>
      <c r="I3093" t="s">
        <v>6158</v>
      </c>
      <c r="J3093" t="s">
        <v>23</v>
      </c>
      <c r="K3093">
        <v>2000</v>
      </c>
      <c r="L3093">
        <v>286881.59999999998</v>
      </c>
      <c r="M3093">
        <v>143.44</v>
      </c>
      <c r="N3093" t="s">
        <v>9062</v>
      </c>
      <c r="O3093" t="s">
        <v>9456</v>
      </c>
      <c r="P3093">
        <v>0</v>
      </c>
      <c r="Q3093">
        <v>5.8534472775055225E-2</v>
      </c>
      <c r="R3093">
        <v>1</v>
      </c>
    </row>
    <row r="3094" spans="1:18" x14ac:dyDescent="0.25">
      <c r="A3094" t="s">
        <v>7865</v>
      </c>
      <c r="B3094">
        <v>2017</v>
      </c>
      <c r="C3094">
        <v>1</v>
      </c>
      <c r="D3094">
        <v>23</v>
      </c>
      <c r="E3094" t="s">
        <v>7328</v>
      </c>
      <c r="F3094" s="1" t="s">
        <v>5207</v>
      </c>
      <c r="G3094" s="1" t="s">
        <v>20573</v>
      </c>
      <c r="H3094" s="1" t="s">
        <v>7263</v>
      </c>
      <c r="I3094" t="s">
        <v>20712</v>
      </c>
      <c r="J3094" t="s">
        <v>23</v>
      </c>
      <c r="K3094">
        <v>1600</v>
      </c>
      <c r="L3094">
        <v>223161.60000000001</v>
      </c>
      <c r="M3094">
        <v>139.47999999999999</v>
      </c>
      <c r="N3094" t="s">
        <v>9024</v>
      </c>
      <c r="O3094" t="s">
        <v>9469</v>
      </c>
      <c r="P3094">
        <v>0</v>
      </c>
      <c r="Q3094">
        <v>3.3430295232662992E-2</v>
      </c>
      <c r="R3094">
        <v>1</v>
      </c>
    </row>
    <row r="3095" spans="1:18" x14ac:dyDescent="0.25">
      <c r="A3095" t="s">
        <v>7865</v>
      </c>
      <c r="B3095">
        <v>2017</v>
      </c>
      <c r="C3095">
        <v>1</v>
      </c>
      <c r="D3095">
        <v>23</v>
      </c>
      <c r="E3095" t="s">
        <v>7328</v>
      </c>
      <c r="F3095" s="1" t="s">
        <v>5207</v>
      </c>
      <c r="G3095" s="1" t="s">
        <v>20573</v>
      </c>
      <c r="H3095" s="1" t="s">
        <v>7263</v>
      </c>
      <c r="I3095" t="s">
        <v>20811</v>
      </c>
      <c r="J3095" t="s">
        <v>23</v>
      </c>
      <c r="K3095">
        <v>120</v>
      </c>
      <c r="L3095">
        <v>13784.76</v>
      </c>
      <c r="M3095">
        <v>114.87</v>
      </c>
      <c r="N3095" t="s">
        <v>7263</v>
      </c>
      <c r="O3095" t="s">
        <v>23274</v>
      </c>
      <c r="P3095">
        <v>0</v>
      </c>
      <c r="Q3095">
        <v>0</v>
      </c>
      <c r="R3095">
        <v>1</v>
      </c>
    </row>
    <row r="3096" spans="1:18" x14ac:dyDescent="0.25">
      <c r="A3096" t="s">
        <v>7865</v>
      </c>
      <c r="B3096">
        <v>2017</v>
      </c>
      <c r="C3096">
        <v>1</v>
      </c>
      <c r="D3096">
        <v>23</v>
      </c>
      <c r="E3096" t="s">
        <v>7328</v>
      </c>
      <c r="F3096" s="1" t="s">
        <v>5207</v>
      </c>
      <c r="G3096" s="1" t="s">
        <v>20573</v>
      </c>
      <c r="H3096" s="1" t="s">
        <v>7263</v>
      </c>
      <c r="I3096" t="s">
        <v>20704</v>
      </c>
      <c r="J3096" t="s">
        <v>23</v>
      </c>
      <c r="K3096">
        <v>74</v>
      </c>
      <c r="L3096">
        <v>7756.64</v>
      </c>
      <c r="M3096">
        <v>104.82</v>
      </c>
      <c r="N3096" t="s">
        <v>7263</v>
      </c>
      <c r="O3096" t="s">
        <v>23274</v>
      </c>
      <c r="P3096">
        <v>0</v>
      </c>
      <c r="Q3096">
        <v>0</v>
      </c>
      <c r="R3096">
        <v>1</v>
      </c>
    </row>
    <row r="3097" spans="1:18" x14ac:dyDescent="0.25">
      <c r="A3097" t="s">
        <v>7865</v>
      </c>
      <c r="B3097">
        <v>2017</v>
      </c>
      <c r="C3097">
        <v>1</v>
      </c>
      <c r="D3097">
        <v>23</v>
      </c>
      <c r="E3097" t="s">
        <v>7328</v>
      </c>
      <c r="F3097" s="1" t="s">
        <v>5207</v>
      </c>
      <c r="G3097" s="1" t="s">
        <v>20573</v>
      </c>
      <c r="H3097" s="1" t="s">
        <v>7263</v>
      </c>
      <c r="I3097" t="s">
        <v>20795</v>
      </c>
      <c r="J3097" t="s">
        <v>23</v>
      </c>
      <c r="K3097">
        <v>1200</v>
      </c>
      <c r="L3097">
        <v>170231.52</v>
      </c>
      <c r="M3097">
        <v>141.86000000000001</v>
      </c>
      <c r="N3097" t="s">
        <v>7263</v>
      </c>
      <c r="O3097" t="s">
        <v>23274</v>
      </c>
      <c r="P3097">
        <v>0</v>
      </c>
      <c r="Q3097">
        <v>0</v>
      </c>
      <c r="R3097">
        <v>1</v>
      </c>
    </row>
    <row r="3098" spans="1:18" x14ac:dyDescent="0.25">
      <c r="A3098" t="s">
        <v>7865</v>
      </c>
      <c r="B3098">
        <v>2017</v>
      </c>
      <c r="C3098">
        <v>1</v>
      </c>
      <c r="D3098">
        <v>23</v>
      </c>
      <c r="E3098" t="s">
        <v>7328</v>
      </c>
      <c r="F3098" s="1" t="s">
        <v>5207</v>
      </c>
      <c r="G3098" s="1" t="s">
        <v>20573</v>
      </c>
      <c r="H3098" s="1" t="s">
        <v>7263</v>
      </c>
      <c r="I3098" t="s">
        <v>20840</v>
      </c>
      <c r="J3098" t="s">
        <v>23</v>
      </c>
      <c r="K3098">
        <v>1000</v>
      </c>
      <c r="L3098">
        <v>143440.79999999999</v>
      </c>
      <c r="M3098">
        <v>143.44</v>
      </c>
      <c r="N3098" t="s">
        <v>7263</v>
      </c>
      <c r="O3098" t="s">
        <v>23274</v>
      </c>
      <c r="P3098">
        <v>0</v>
      </c>
      <c r="Q3098">
        <v>0</v>
      </c>
      <c r="R3098">
        <v>1</v>
      </c>
    </row>
    <row r="3099" spans="1:18" x14ac:dyDescent="0.25">
      <c r="A3099" t="s">
        <v>7865</v>
      </c>
      <c r="B3099">
        <v>2017</v>
      </c>
      <c r="C3099">
        <v>1</v>
      </c>
      <c r="D3099">
        <v>23</v>
      </c>
      <c r="E3099" t="s">
        <v>7328</v>
      </c>
      <c r="F3099" s="1" t="s">
        <v>5207</v>
      </c>
      <c r="G3099" s="1" t="s">
        <v>20931</v>
      </c>
      <c r="H3099" s="1" t="s">
        <v>7263</v>
      </c>
      <c r="I3099" t="s">
        <v>20959</v>
      </c>
      <c r="J3099" t="s">
        <v>23</v>
      </c>
      <c r="K3099">
        <v>1100</v>
      </c>
      <c r="L3099">
        <v>161821.66</v>
      </c>
      <c r="M3099">
        <v>147.11000000000001</v>
      </c>
      <c r="N3099" t="s">
        <v>9106</v>
      </c>
      <c r="O3099" t="s">
        <v>9459</v>
      </c>
      <c r="P3099">
        <v>0</v>
      </c>
      <c r="Q3099">
        <v>5.3850305373165194E-2</v>
      </c>
      <c r="R3099">
        <v>1</v>
      </c>
    </row>
    <row r="3100" spans="1:18" x14ac:dyDescent="0.25">
      <c r="A3100" t="s">
        <v>7865</v>
      </c>
      <c r="B3100">
        <v>2017</v>
      </c>
      <c r="C3100">
        <v>1</v>
      </c>
      <c r="D3100">
        <v>23</v>
      </c>
      <c r="E3100" t="s">
        <v>7328</v>
      </c>
      <c r="F3100" s="1" t="s">
        <v>5207</v>
      </c>
      <c r="G3100" s="1" t="s">
        <v>20931</v>
      </c>
      <c r="H3100" s="1" t="s">
        <v>7263</v>
      </c>
      <c r="I3100" t="s">
        <v>20982</v>
      </c>
      <c r="J3100" t="s">
        <v>23</v>
      </c>
      <c r="K3100">
        <v>2500</v>
      </c>
      <c r="L3100">
        <v>370549.5</v>
      </c>
      <c r="M3100">
        <v>148.22</v>
      </c>
      <c r="N3100" t="s">
        <v>9110</v>
      </c>
      <c r="O3100" t="s">
        <v>9461</v>
      </c>
      <c r="P3100">
        <v>0</v>
      </c>
      <c r="Q3100">
        <v>5.1453052842904301E-2</v>
      </c>
      <c r="R3100">
        <v>1</v>
      </c>
    </row>
    <row r="3101" spans="1:18" x14ac:dyDescent="0.25">
      <c r="A3101" t="s">
        <v>7865</v>
      </c>
      <c r="B3101">
        <v>2017</v>
      </c>
      <c r="C3101">
        <v>1</v>
      </c>
      <c r="D3101">
        <v>23</v>
      </c>
      <c r="E3101" t="s">
        <v>7328</v>
      </c>
      <c r="F3101" s="1" t="s">
        <v>5207</v>
      </c>
      <c r="G3101" s="1" t="s">
        <v>21008</v>
      </c>
      <c r="H3101" s="1" t="s">
        <v>7263</v>
      </c>
      <c r="I3101" t="s">
        <v>6965</v>
      </c>
      <c r="J3101" t="s">
        <v>23</v>
      </c>
      <c r="K3101">
        <v>475</v>
      </c>
      <c r="L3101">
        <v>63543.88</v>
      </c>
      <c r="M3101">
        <v>133.78</v>
      </c>
      <c r="N3101" t="s">
        <v>9361</v>
      </c>
      <c r="O3101" t="s">
        <v>9778</v>
      </c>
      <c r="P3101">
        <v>0</v>
      </c>
      <c r="Q3101">
        <v>0</v>
      </c>
      <c r="R3101">
        <v>1</v>
      </c>
    </row>
    <row r="3102" spans="1:18" x14ac:dyDescent="0.25">
      <c r="A3102" t="s">
        <v>7865</v>
      </c>
      <c r="B3102">
        <v>2017</v>
      </c>
      <c r="C3102">
        <v>1</v>
      </c>
      <c r="D3102">
        <v>23</v>
      </c>
      <c r="E3102" t="s">
        <v>7328</v>
      </c>
      <c r="F3102" s="1" t="s">
        <v>5207</v>
      </c>
      <c r="G3102" s="1" t="s">
        <v>20573</v>
      </c>
      <c r="H3102" s="1" t="s">
        <v>7263</v>
      </c>
      <c r="I3102" t="s">
        <v>20720</v>
      </c>
      <c r="J3102" t="s">
        <v>23</v>
      </c>
      <c r="K3102">
        <v>500</v>
      </c>
      <c r="L3102">
        <v>69738</v>
      </c>
      <c r="M3102">
        <v>139.47999999999999</v>
      </c>
      <c r="N3102" t="s">
        <v>8855</v>
      </c>
      <c r="O3102" t="s">
        <v>9463</v>
      </c>
      <c r="P3102">
        <v>0</v>
      </c>
      <c r="Q3102">
        <v>4.5717886060994917E-2</v>
      </c>
      <c r="R3102">
        <v>1</v>
      </c>
    </row>
    <row r="3103" spans="1:18" x14ac:dyDescent="0.25">
      <c r="A3103" t="s">
        <v>1405</v>
      </c>
      <c r="B3103">
        <v>2017</v>
      </c>
      <c r="C3103">
        <v>2</v>
      </c>
      <c r="D3103">
        <v>21</v>
      </c>
      <c r="E3103" t="s">
        <v>226</v>
      </c>
      <c r="F3103" s="1" t="s">
        <v>3205</v>
      </c>
      <c r="G3103" s="1" t="s">
        <v>3863</v>
      </c>
      <c r="H3103" s="1" t="s">
        <v>3206</v>
      </c>
      <c r="I3103" t="s">
        <v>19009</v>
      </c>
      <c r="J3103" t="s">
        <v>23</v>
      </c>
      <c r="K3103">
        <v>12435</v>
      </c>
      <c r="L3103">
        <v>578600.55000000005</v>
      </c>
      <c r="M3103">
        <v>46.53</v>
      </c>
      <c r="N3103" t="s">
        <v>9340</v>
      </c>
      <c r="O3103" t="s">
        <v>9482</v>
      </c>
      <c r="P3103">
        <v>8.0867377033553248E-2</v>
      </c>
      <c r="Q3103">
        <v>0</v>
      </c>
      <c r="R3103">
        <v>1</v>
      </c>
    </row>
    <row r="3104" spans="1:18" x14ac:dyDescent="0.25">
      <c r="A3104" t="s">
        <v>15989</v>
      </c>
      <c r="B3104">
        <v>2019</v>
      </c>
      <c r="C3104">
        <v>10</v>
      </c>
      <c r="D3104">
        <v>23</v>
      </c>
      <c r="E3104" t="s">
        <v>1620</v>
      </c>
      <c r="F3104" s="1" t="s">
        <v>3205</v>
      </c>
      <c r="G3104" s="1" t="s">
        <v>3863</v>
      </c>
      <c r="H3104" s="1" t="s">
        <v>3206</v>
      </c>
      <c r="I3104" t="s">
        <v>19210</v>
      </c>
      <c r="J3104" t="s">
        <v>23</v>
      </c>
      <c r="K3104">
        <v>6410</v>
      </c>
      <c r="L3104">
        <v>275630</v>
      </c>
      <c r="M3104">
        <v>43</v>
      </c>
      <c r="N3104" t="s">
        <v>9344</v>
      </c>
      <c r="O3104" t="s">
        <v>9496</v>
      </c>
      <c r="P3104">
        <v>3.9816758144422926E-2</v>
      </c>
      <c r="Q3104">
        <v>0</v>
      </c>
      <c r="R3104">
        <v>4</v>
      </c>
    </row>
    <row r="3105" spans="1:18" x14ac:dyDescent="0.25">
      <c r="A3105" t="s">
        <v>15989</v>
      </c>
      <c r="B3105">
        <v>2019</v>
      </c>
      <c r="C3105">
        <v>10</v>
      </c>
      <c r="D3105">
        <v>23</v>
      </c>
      <c r="E3105" t="s">
        <v>1620</v>
      </c>
      <c r="F3105" s="1" t="s">
        <v>3205</v>
      </c>
      <c r="G3105" s="1" t="s">
        <v>3863</v>
      </c>
      <c r="H3105" s="1" t="s">
        <v>3206</v>
      </c>
      <c r="I3105" t="s">
        <v>19221</v>
      </c>
      <c r="J3105" t="s">
        <v>23</v>
      </c>
      <c r="K3105">
        <v>3650</v>
      </c>
      <c r="L3105">
        <v>156220</v>
      </c>
      <c r="M3105">
        <v>42.8</v>
      </c>
      <c r="N3105" t="s">
        <v>9347</v>
      </c>
      <c r="O3105" t="s">
        <v>9542</v>
      </c>
      <c r="P3105">
        <v>8.0289698840596724E-2</v>
      </c>
      <c r="Q3105">
        <v>0</v>
      </c>
      <c r="R3105">
        <v>4</v>
      </c>
    </row>
    <row r="3106" spans="1:18" x14ac:dyDescent="0.25">
      <c r="A3106" t="s">
        <v>15989</v>
      </c>
      <c r="B3106">
        <v>2019</v>
      </c>
      <c r="C3106">
        <v>10</v>
      </c>
      <c r="D3106">
        <v>23</v>
      </c>
      <c r="E3106" t="s">
        <v>1620</v>
      </c>
      <c r="F3106" s="1" t="s">
        <v>3205</v>
      </c>
      <c r="G3106" s="1" t="s">
        <v>3863</v>
      </c>
      <c r="H3106" s="1" t="s">
        <v>3206</v>
      </c>
      <c r="I3106" t="s">
        <v>19303</v>
      </c>
      <c r="J3106" t="s">
        <v>23</v>
      </c>
      <c r="K3106">
        <v>1184</v>
      </c>
      <c r="L3106">
        <v>75539.199999999997</v>
      </c>
      <c r="M3106">
        <v>63.8</v>
      </c>
      <c r="N3106" t="s">
        <v>9314</v>
      </c>
      <c r="O3106" t="s">
        <v>9453</v>
      </c>
      <c r="P3106">
        <v>1.984751079033405E-2</v>
      </c>
      <c r="Q3106">
        <v>0</v>
      </c>
      <c r="R3106">
        <v>4</v>
      </c>
    </row>
    <row r="3107" spans="1:18" x14ac:dyDescent="0.25">
      <c r="A3107" t="s">
        <v>15989</v>
      </c>
      <c r="B3107">
        <v>2019</v>
      </c>
      <c r="C3107">
        <v>10</v>
      </c>
      <c r="D3107">
        <v>23</v>
      </c>
      <c r="E3107" t="s">
        <v>1620</v>
      </c>
      <c r="F3107" s="1" t="s">
        <v>3205</v>
      </c>
      <c r="G3107" s="1" t="s">
        <v>3863</v>
      </c>
      <c r="H3107" s="1" t="s">
        <v>3206</v>
      </c>
      <c r="I3107" t="s">
        <v>19305</v>
      </c>
      <c r="J3107" t="s">
        <v>23</v>
      </c>
      <c r="K3107">
        <v>5834</v>
      </c>
      <c r="L3107">
        <v>399629</v>
      </c>
      <c r="M3107">
        <v>68.5</v>
      </c>
      <c r="N3107" t="s">
        <v>9319</v>
      </c>
      <c r="O3107" t="s">
        <v>9487</v>
      </c>
      <c r="P3107">
        <v>0</v>
      </c>
      <c r="Q3107">
        <v>0</v>
      </c>
      <c r="R3107">
        <v>4</v>
      </c>
    </row>
    <row r="3108" spans="1:18" x14ac:dyDescent="0.25">
      <c r="A3108" t="s">
        <v>15989</v>
      </c>
      <c r="B3108">
        <v>2019</v>
      </c>
      <c r="C3108">
        <v>10</v>
      </c>
      <c r="D3108">
        <v>23</v>
      </c>
      <c r="E3108" t="s">
        <v>1620</v>
      </c>
      <c r="F3108" s="1" t="s">
        <v>3205</v>
      </c>
      <c r="G3108" s="1" t="s">
        <v>3863</v>
      </c>
      <c r="H3108" s="1" t="s">
        <v>3206</v>
      </c>
      <c r="I3108" t="s">
        <v>19305</v>
      </c>
      <c r="J3108" t="s">
        <v>23</v>
      </c>
      <c r="K3108">
        <v>273</v>
      </c>
      <c r="L3108">
        <v>18700.509999999998</v>
      </c>
      <c r="M3108">
        <v>68.5</v>
      </c>
      <c r="N3108" t="s">
        <v>9319</v>
      </c>
      <c r="O3108" t="s">
        <v>9487</v>
      </c>
      <c r="P3108">
        <v>0</v>
      </c>
      <c r="Q3108">
        <v>0</v>
      </c>
      <c r="R3108">
        <v>4</v>
      </c>
    </row>
    <row r="3109" spans="1:18" x14ac:dyDescent="0.25">
      <c r="A3109" t="s">
        <v>15989</v>
      </c>
      <c r="B3109">
        <v>2019</v>
      </c>
      <c r="C3109">
        <v>10</v>
      </c>
      <c r="D3109">
        <v>23</v>
      </c>
      <c r="E3109" t="s">
        <v>1620</v>
      </c>
      <c r="F3109" s="1" t="s">
        <v>9480</v>
      </c>
      <c r="G3109" s="1" t="s">
        <v>9480</v>
      </c>
      <c r="H3109" s="1" t="s">
        <v>9480</v>
      </c>
      <c r="I3109" t="s">
        <v>1271</v>
      </c>
      <c r="J3109" t="s">
        <v>23</v>
      </c>
      <c r="K3109">
        <v>2025</v>
      </c>
      <c r="L3109">
        <v>96592.5</v>
      </c>
      <c r="M3109">
        <v>47.7</v>
      </c>
      <c r="N3109" t="e">
        <v>#N/A</v>
      </c>
      <c r="O3109" t="e">
        <v>#N/A</v>
      </c>
      <c r="P3109">
        <v>0</v>
      </c>
      <c r="Q3109">
        <v>0</v>
      </c>
      <c r="R3109">
        <v>4</v>
      </c>
    </row>
    <row r="3110" spans="1:18" x14ac:dyDescent="0.25">
      <c r="A3110" t="s">
        <v>15989</v>
      </c>
      <c r="B3110">
        <v>2019</v>
      </c>
      <c r="C3110">
        <v>10</v>
      </c>
      <c r="D3110">
        <v>23</v>
      </c>
      <c r="E3110" t="s">
        <v>1620</v>
      </c>
      <c r="F3110" s="1" t="s">
        <v>9480</v>
      </c>
      <c r="G3110" s="1" t="s">
        <v>9480</v>
      </c>
      <c r="H3110" s="1" t="s">
        <v>9480</v>
      </c>
      <c r="I3110" t="s">
        <v>2496</v>
      </c>
      <c r="J3110" t="s">
        <v>23</v>
      </c>
      <c r="K3110">
        <v>1025</v>
      </c>
      <c r="L3110">
        <v>48892.5</v>
      </c>
      <c r="M3110">
        <v>47.7</v>
      </c>
      <c r="N3110" t="e">
        <v>#N/A</v>
      </c>
      <c r="O3110" t="e">
        <v>#N/A</v>
      </c>
      <c r="P3110">
        <v>0</v>
      </c>
      <c r="Q3110">
        <v>0</v>
      </c>
      <c r="R3110">
        <v>4</v>
      </c>
    </row>
    <row r="3111" spans="1:18" x14ac:dyDescent="0.25">
      <c r="A3111" t="s">
        <v>694</v>
      </c>
      <c r="B3111">
        <v>2016</v>
      </c>
      <c r="C3111">
        <v>3</v>
      </c>
      <c r="D3111">
        <v>18</v>
      </c>
      <c r="E3111" t="s">
        <v>92</v>
      </c>
      <c r="F3111" s="1" t="s">
        <v>3205</v>
      </c>
      <c r="G3111" s="1" t="s">
        <v>3384</v>
      </c>
      <c r="H3111" s="1" t="s">
        <v>3206</v>
      </c>
      <c r="I3111" t="s">
        <v>17071</v>
      </c>
      <c r="J3111" t="s">
        <v>23</v>
      </c>
      <c r="K3111">
        <v>19635</v>
      </c>
      <c r="L3111">
        <v>622036.80000000005</v>
      </c>
      <c r="M3111">
        <v>31.68</v>
      </c>
      <c r="N3111" t="s">
        <v>309</v>
      </c>
      <c r="O3111" t="s">
        <v>9556</v>
      </c>
      <c r="P3111">
        <v>0</v>
      </c>
      <c r="Q3111">
        <v>0</v>
      </c>
      <c r="R3111">
        <v>1</v>
      </c>
    </row>
    <row r="3112" spans="1:18" x14ac:dyDescent="0.25">
      <c r="A3112" t="s">
        <v>8079</v>
      </c>
      <c r="B3112">
        <v>2017</v>
      </c>
      <c r="C3112">
        <v>7</v>
      </c>
      <c r="D3112">
        <v>7</v>
      </c>
      <c r="E3112" t="s">
        <v>36</v>
      </c>
      <c r="F3112" s="1" t="s">
        <v>5207</v>
      </c>
      <c r="G3112" s="1" t="s">
        <v>21316</v>
      </c>
      <c r="H3112" s="1" t="s">
        <v>7263</v>
      </c>
      <c r="I3112" t="s">
        <v>6831</v>
      </c>
      <c r="J3112" t="s">
        <v>38</v>
      </c>
      <c r="K3112">
        <v>80</v>
      </c>
      <c r="L3112">
        <v>39520</v>
      </c>
      <c r="M3112">
        <v>494</v>
      </c>
      <c r="N3112" t="s">
        <v>6831</v>
      </c>
      <c r="O3112" t="s">
        <v>9887</v>
      </c>
      <c r="P3112">
        <v>0</v>
      </c>
      <c r="Q3112">
        <v>0</v>
      </c>
      <c r="R3112">
        <v>3</v>
      </c>
    </row>
    <row r="3113" spans="1:18" x14ac:dyDescent="0.25">
      <c r="A3113" t="s">
        <v>8079</v>
      </c>
      <c r="B3113">
        <v>2017</v>
      </c>
      <c r="C3113">
        <v>7</v>
      </c>
      <c r="D3113">
        <v>7</v>
      </c>
      <c r="E3113" t="s">
        <v>36</v>
      </c>
      <c r="F3113" s="1" t="s">
        <v>5207</v>
      </c>
      <c r="G3113" s="1" t="s">
        <v>6745</v>
      </c>
      <c r="H3113" s="1" t="s">
        <v>7263</v>
      </c>
      <c r="I3113" t="s">
        <v>7193</v>
      </c>
      <c r="J3113" t="s">
        <v>38</v>
      </c>
      <c r="K3113">
        <v>20</v>
      </c>
      <c r="L3113">
        <v>9000</v>
      </c>
      <c r="M3113">
        <v>450</v>
      </c>
      <c r="N3113" t="s">
        <v>8935</v>
      </c>
      <c r="O3113" t="s">
        <v>9473</v>
      </c>
      <c r="P3113">
        <v>0</v>
      </c>
      <c r="Q3113">
        <v>2.5873469413582522E-2</v>
      </c>
      <c r="R3113">
        <v>3</v>
      </c>
    </row>
    <row r="3114" spans="1:18" x14ac:dyDescent="0.25">
      <c r="A3114" t="s">
        <v>2504</v>
      </c>
      <c r="B3114">
        <v>2018</v>
      </c>
      <c r="C3114">
        <v>5</v>
      </c>
      <c r="D3114">
        <v>19</v>
      </c>
      <c r="E3114" t="s">
        <v>1594</v>
      </c>
      <c r="F3114" s="1" t="s">
        <v>3205</v>
      </c>
      <c r="G3114" s="1" t="s">
        <v>3863</v>
      </c>
      <c r="H3114" s="1" t="s">
        <v>3206</v>
      </c>
      <c r="I3114" t="s">
        <v>19111</v>
      </c>
      <c r="J3114" t="s">
        <v>23</v>
      </c>
      <c r="K3114">
        <v>15565</v>
      </c>
      <c r="L3114">
        <v>729066.18</v>
      </c>
      <c r="M3114">
        <v>46.84</v>
      </c>
      <c r="N3114" t="s">
        <v>9332</v>
      </c>
      <c r="O3114" t="s">
        <v>9531</v>
      </c>
      <c r="P3114">
        <v>0</v>
      </c>
      <c r="Q3114">
        <v>0</v>
      </c>
      <c r="R3114">
        <v>2</v>
      </c>
    </row>
    <row r="3115" spans="1:18" x14ac:dyDescent="0.25">
      <c r="A3115" t="s">
        <v>2504</v>
      </c>
      <c r="B3115">
        <v>2018</v>
      </c>
      <c r="C3115">
        <v>5</v>
      </c>
      <c r="D3115">
        <v>19</v>
      </c>
      <c r="E3115" t="s">
        <v>1594</v>
      </c>
      <c r="F3115" s="1" t="s">
        <v>3205</v>
      </c>
      <c r="G3115" s="1" t="s">
        <v>3863</v>
      </c>
      <c r="H3115" s="1" t="s">
        <v>3206</v>
      </c>
      <c r="I3115" t="s">
        <v>19198</v>
      </c>
      <c r="J3115" t="s">
        <v>23</v>
      </c>
      <c r="K3115">
        <v>3947</v>
      </c>
      <c r="L3115">
        <v>187416.19</v>
      </c>
      <c r="M3115">
        <v>47.48</v>
      </c>
      <c r="N3115" t="s">
        <v>9336</v>
      </c>
      <c r="O3115" t="s">
        <v>10729</v>
      </c>
      <c r="P3115">
        <v>0</v>
      </c>
      <c r="Q3115">
        <v>0</v>
      </c>
      <c r="R3115">
        <v>2</v>
      </c>
    </row>
    <row r="3116" spans="1:18" x14ac:dyDescent="0.25">
      <c r="A3116" t="s">
        <v>2877</v>
      </c>
      <c r="B3116">
        <v>2018</v>
      </c>
      <c r="C3116">
        <v>10</v>
      </c>
      <c r="D3116">
        <v>6</v>
      </c>
      <c r="E3116" t="s">
        <v>1620</v>
      </c>
      <c r="F3116" s="1" t="s">
        <v>3205</v>
      </c>
      <c r="G3116" s="1" t="s">
        <v>3227</v>
      </c>
      <c r="H3116" s="1" t="s">
        <v>3206</v>
      </c>
      <c r="I3116" t="s">
        <v>19807</v>
      </c>
      <c r="J3116" t="s">
        <v>23</v>
      </c>
      <c r="K3116">
        <v>590</v>
      </c>
      <c r="L3116">
        <v>29323</v>
      </c>
      <c r="M3116">
        <v>49.7</v>
      </c>
      <c r="N3116" t="s">
        <v>22079</v>
      </c>
      <c r="O3116" t="s">
        <v>23271</v>
      </c>
      <c r="P3116">
        <v>0</v>
      </c>
      <c r="Q3116">
        <v>0</v>
      </c>
      <c r="R3116">
        <v>4</v>
      </c>
    </row>
    <row r="3117" spans="1:18" x14ac:dyDescent="0.25">
      <c r="A3117" t="s">
        <v>2877</v>
      </c>
      <c r="B3117">
        <v>2018</v>
      </c>
      <c r="C3117">
        <v>10</v>
      </c>
      <c r="D3117">
        <v>6</v>
      </c>
      <c r="E3117" t="s">
        <v>1620</v>
      </c>
      <c r="F3117" s="1" t="s">
        <v>3205</v>
      </c>
      <c r="G3117" s="1" t="s">
        <v>18746</v>
      </c>
      <c r="H3117" s="1" t="s">
        <v>3206</v>
      </c>
      <c r="I3117" t="s">
        <v>18846</v>
      </c>
      <c r="J3117" t="s">
        <v>23</v>
      </c>
      <c r="K3117">
        <v>7303</v>
      </c>
      <c r="L3117">
        <v>372453.01</v>
      </c>
      <c r="M3117">
        <v>51</v>
      </c>
      <c r="N3117" t="s">
        <v>21994</v>
      </c>
      <c r="O3117" t="s">
        <v>23336</v>
      </c>
      <c r="P3117">
        <v>0</v>
      </c>
      <c r="Q3117">
        <v>0</v>
      </c>
      <c r="R3117">
        <v>4</v>
      </c>
    </row>
    <row r="3118" spans="1:18" x14ac:dyDescent="0.25">
      <c r="A3118" t="s">
        <v>2877</v>
      </c>
      <c r="B3118">
        <v>2018</v>
      </c>
      <c r="C3118">
        <v>10</v>
      </c>
      <c r="D3118">
        <v>6</v>
      </c>
      <c r="E3118" t="s">
        <v>1620</v>
      </c>
      <c r="F3118" s="1" t="s">
        <v>3205</v>
      </c>
      <c r="G3118" s="1" t="s">
        <v>3863</v>
      </c>
      <c r="H3118" s="1" t="s">
        <v>3206</v>
      </c>
      <c r="I3118" t="s">
        <v>18988</v>
      </c>
      <c r="J3118" t="s">
        <v>23</v>
      </c>
      <c r="K3118">
        <v>1168</v>
      </c>
      <c r="L3118">
        <v>79657.59</v>
      </c>
      <c r="M3118">
        <v>68.2</v>
      </c>
      <c r="N3118" t="s">
        <v>9320</v>
      </c>
      <c r="O3118" t="s">
        <v>9521</v>
      </c>
      <c r="P3118">
        <v>0</v>
      </c>
      <c r="Q3118">
        <v>0</v>
      </c>
      <c r="R3118">
        <v>4</v>
      </c>
    </row>
    <row r="3119" spans="1:18" x14ac:dyDescent="0.25">
      <c r="A3119" t="s">
        <v>2877</v>
      </c>
      <c r="B3119">
        <v>2018</v>
      </c>
      <c r="C3119">
        <v>10</v>
      </c>
      <c r="D3119">
        <v>6</v>
      </c>
      <c r="E3119" t="s">
        <v>1620</v>
      </c>
      <c r="F3119" s="1" t="s">
        <v>3205</v>
      </c>
      <c r="G3119" s="1" t="s">
        <v>3863</v>
      </c>
      <c r="H3119" s="1" t="s">
        <v>3206</v>
      </c>
      <c r="I3119" t="s">
        <v>19021</v>
      </c>
      <c r="J3119" t="s">
        <v>23</v>
      </c>
      <c r="K3119">
        <v>6710</v>
      </c>
      <c r="L3119">
        <v>326777</v>
      </c>
      <c r="M3119">
        <v>48.7</v>
      </c>
      <c r="N3119" t="s">
        <v>9303</v>
      </c>
      <c r="O3119" t="s">
        <v>9512</v>
      </c>
      <c r="P3119">
        <v>0</v>
      </c>
      <c r="Q3119">
        <v>0</v>
      </c>
      <c r="R3119">
        <v>4</v>
      </c>
    </row>
    <row r="3120" spans="1:18" x14ac:dyDescent="0.25">
      <c r="A3120" t="s">
        <v>2877</v>
      </c>
      <c r="B3120">
        <v>2018</v>
      </c>
      <c r="C3120">
        <v>10</v>
      </c>
      <c r="D3120">
        <v>6</v>
      </c>
      <c r="E3120" t="s">
        <v>1620</v>
      </c>
      <c r="F3120" s="1" t="s">
        <v>3205</v>
      </c>
      <c r="G3120" s="1" t="s">
        <v>3863</v>
      </c>
      <c r="H3120" s="1" t="s">
        <v>3206</v>
      </c>
      <c r="I3120" t="s">
        <v>19132</v>
      </c>
      <c r="J3120" t="s">
        <v>23</v>
      </c>
      <c r="K3120">
        <v>902</v>
      </c>
      <c r="L3120">
        <v>60614.41</v>
      </c>
      <c r="M3120">
        <v>67.2</v>
      </c>
      <c r="N3120" t="s">
        <v>9312</v>
      </c>
      <c r="O3120" t="s">
        <v>9644</v>
      </c>
      <c r="P3120">
        <v>0</v>
      </c>
      <c r="Q3120">
        <v>0</v>
      </c>
      <c r="R3120">
        <v>4</v>
      </c>
    </row>
    <row r="3121" spans="1:18" x14ac:dyDescent="0.25">
      <c r="A3121" t="s">
        <v>2877</v>
      </c>
      <c r="B3121">
        <v>2018</v>
      </c>
      <c r="C3121">
        <v>10</v>
      </c>
      <c r="D3121">
        <v>6</v>
      </c>
      <c r="E3121" t="s">
        <v>1620</v>
      </c>
      <c r="F3121" s="1" t="s">
        <v>3205</v>
      </c>
      <c r="G3121" s="1" t="s">
        <v>3863</v>
      </c>
      <c r="H3121" s="1" t="s">
        <v>3206</v>
      </c>
      <c r="I3121" t="s">
        <v>18942</v>
      </c>
      <c r="J3121" t="s">
        <v>23</v>
      </c>
      <c r="K3121">
        <v>3285</v>
      </c>
      <c r="L3121">
        <v>224036.99</v>
      </c>
      <c r="M3121">
        <v>68.2</v>
      </c>
      <c r="N3121" t="s">
        <v>9319</v>
      </c>
      <c r="O3121" t="s">
        <v>9487</v>
      </c>
      <c r="P3121">
        <v>0</v>
      </c>
      <c r="Q3121">
        <v>0</v>
      </c>
      <c r="R3121">
        <v>4</v>
      </c>
    </row>
    <row r="3122" spans="1:18" x14ac:dyDescent="0.25">
      <c r="A3122" t="s">
        <v>8496</v>
      </c>
      <c r="B3122">
        <v>2018</v>
      </c>
      <c r="C3122">
        <v>4</v>
      </c>
      <c r="D3122">
        <v>20</v>
      </c>
      <c r="E3122" t="s">
        <v>8495</v>
      </c>
      <c r="F3122" s="1" t="s">
        <v>5207</v>
      </c>
      <c r="G3122" s="1" t="s">
        <v>21008</v>
      </c>
      <c r="H3122" s="1" t="s">
        <v>3200</v>
      </c>
      <c r="I3122" t="s">
        <v>6941</v>
      </c>
      <c r="J3122" t="s">
        <v>23</v>
      </c>
      <c r="K3122">
        <v>800</v>
      </c>
      <c r="L3122">
        <v>123200</v>
      </c>
      <c r="M3122">
        <v>154</v>
      </c>
      <c r="N3122" t="s">
        <v>9358</v>
      </c>
      <c r="O3122" t="s">
        <v>9835</v>
      </c>
      <c r="P3122">
        <v>0</v>
      </c>
      <c r="Q3122">
        <v>0</v>
      </c>
      <c r="R3122">
        <v>2</v>
      </c>
    </row>
    <row r="3123" spans="1:18" x14ac:dyDescent="0.25">
      <c r="A3123" t="s">
        <v>8115</v>
      </c>
      <c r="B3123">
        <v>2017</v>
      </c>
      <c r="C3123">
        <v>7</v>
      </c>
      <c r="D3123">
        <v>31</v>
      </c>
      <c r="E3123" t="s">
        <v>36</v>
      </c>
      <c r="F3123" s="1" t="s">
        <v>5207</v>
      </c>
      <c r="G3123" s="1" t="s">
        <v>6745</v>
      </c>
      <c r="H3123" s="1" t="s">
        <v>7263</v>
      </c>
      <c r="I3123" t="s">
        <v>6747</v>
      </c>
      <c r="J3123" t="s">
        <v>38</v>
      </c>
      <c r="K3123">
        <v>10</v>
      </c>
      <c r="L3123">
        <v>3450</v>
      </c>
      <c r="M3123">
        <v>345</v>
      </c>
      <c r="N3123" t="s">
        <v>6747</v>
      </c>
      <c r="O3123" t="s">
        <v>10013</v>
      </c>
      <c r="P3123">
        <v>0</v>
      </c>
      <c r="Q3123">
        <v>0</v>
      </c>
      <c r="R3123">
        <v>3</v>
      </c>
    </row>
    <row r="3124" spans="1:18" x14ac:dyDescent="0.25">
      <c r="A3124" t="s">
        <v>8180</v>
      </c>
      <c r="B3124">
        <v>2017</v>
      </c>
      <c r="C3124">
        <v>9</v>
      </c>
      <c r="D3124">
        <v>20</v>
      </c>
      <c r="E3124" t="s">
        <v>7304</v>
      </c>
      <c r="F3124" s="1" t="s">
        <v>5207</v>
      </c>
      <c r="G3124" s="1" t="s">
        <v>20573</v>
      </c>
      <c r="H3124" s="1" t="s">
        <v>7263</v>
      </c>
      <c r="I3124" t="s">
        <v>20720</v>
      </c>
      <c r="J3124" t="s">
        <v>23</v>
      </c>
      <c r="K3124">
        <v>80</v>
      </c>
      <c r="L3124">
        <v>12891.2</v>
      </c>
      <c r="M3124">
        <v>161.13999999999999</v>
      </c>
      <c r="N3124" t="s">
        <v>8855</v>
      </c>
      <c r="O3124" t="s">
        <v>9463</v>
      </c>
      <c r="P3124">
        <v>0</v>
      </c>
      <c r="Q3124">
        <v>4.5717886060994917E-2</v>
      </c>
      <c r="R3124">
        <v>3</v>
      </c>
    </row>
    <row r="3125" spans="1:18" x14ac:dyDescent="0.25">
      <c r="A3125" t="s">
        <v>8180</v>
      </c>
      <c r="B3125">
        <v>2017</v>
      </c>
      <c r="C3125">
        <v>9</v>
      </c>
      <c r="D3125">
        <v>20</v>
      </c>
      <c r="E3125" t="s">
        <v>7304</v>
      </c>
      <c r="F3125" s="1" t="s">
        <v>5207</v>
      </c>
      <c r="G3125" s="1" t="s">
        <v>21008</v>
      </c>
      <c r="H3125" s="1" t="s">
        <v>7263</v>
      </c>
      <c r="I3125" t="s">
        <v>21026</v>
      </c>
      <c r="J3125" t="s">
        <v>23</v>
      </c>
      <c r="K3125">
        <v>60</v>
      </c>
      <c r="L3125">
        <v>7523.4</v>
      </c>
      <c r="M3125">
        <v>125.39</v>
      </c>
      <c r="N3125" t="s">
        <v>7263</v>
      </c>
      <c r="O3125" t="s">
        <v>23274</v>
      </c>
      <c r="P3125">
        <v>0</v>
      </c>
      <c r="Q3125">
        <v>0</v>
      </c>
      <c r="R3125">
        <v>3</v>
      </c>
    </row>
    <row r="3126" spans="1:18" x14ac:dyDescent="0.25">
      <c r="A3126" t="s">
        <v>2554</v>
      </c>
      <c r="B3126">
        <v>2018</v>
      </c>
      <c r="C3126">
        <v>6</v>
      </c>
      <c r="D3126">
        <v>8</v>
      </c>
      <c r="E3126" t="s">
        <v>1395</v>
      </c>
      <c r="F3126" s="1" t="s">
        <v>3205</v>
      </c>
      <c r="G3126" s="1" t="s">
        <v>3967</v>
      </c>
      <c r="H3126" s="1" t="s">
        <v>3206</v>
      </c>
      <c r="I3126" t="s">
        <v>18684</v>
      </c>
      <c r="J3126" t="s">
        <v>23</v>
      </c>
      <c r="K3126">
        <v>1237</v>
      </c>
      <c r="L3126">
        <v>75456.990000000005</v>
      </c>
      <c r="M3126">
        <v>61</v>
      </c>
      <c r="N3126" t="s">
        <v>9232</v>
      </c>
      <c r="O3126" t="s">
        <v>9511</v>
      </c>
      <c r="P3126">
        <v>0</v>
      </c>
      <c r="Q3126">
        <v>0</v>
      </c>
      <c r="R3126">
        <v>2</v>
      </c>
    </row>
    <row r="3127" spans="1:18" x14ac:dyDescent="0.25">
      <c r="A3127" t="s">
        <v>2554</v>
      </c>
      <c r="B3127">
        <v>2018</v>
      </c>
      <c r="C3127">
        <v>6</v>
      </c>
      <c r="D3127">
        <v>8</v>
      </c>
      <c r="E3127" t="s">
        <v>1395</v>
      </c>
      <c r="F3127" s="1" t="s">
        <v>3205</v>
      </c>
      <c r="G3127" s="1" t="s">
        <v>3967</v>
      </c>
      <c r="H3127" s="1" t="s">
        <v>3206</v>
      </c>
      <c r="I3127" t="s">
        <v>18265</v>
      </c>
      <c r="J3127" t="s">
        <v>23</v>
      </c>
      <c r="K3127">
        <v>2775</v>
      </c>
      <c r="L3127">
        <v>190087.47</v>
      </c>
      <c r="M3127">
        <v>68.5</v>
      </c>
      <c r="N3127" t="s">
        <v>9269</v>
      </c>
      <c r="O3127" t="s">
        <v>9615</v>
      </c>
      <c r="P3127">
        <v>0</v>
      </c>
      <c r="Q3127">
        <v>0</v>
      </c>
      <c r="R3127">
        <v>2</v>
      </c>
    </row>
    <row r="3128" spans="1:18" x14ac:dyDescent="0.25">
      <c r="A3128" t="s">
        <v>434</v>
      </c>
      <c r="B3128">
        <v>2016</v>
      </c>
      <c r="C3128">
        <v>1</v>
      </c>
      <c r="D3128">
        <v>27</v>
      </c>
      <c r="E3128" t="s">
        <v>226</v>
      </c>
      <c r="F3128" s="1" t="s">
        <v>3205</v>
      </c>
      <c r="G3128" s="1" t="s">
        <v>3863</v>
      </c>
      <c r="H3128" s="1" t="s">
        <v>3206</v>
      </c>
      <c r="I3128" t="s">
        <v>19010</v>
      </c>
      <c r="J3128" t="s">
        <v>23</v>
      </c>
      <c r="K3128">
        <v>20410</v>
      </c>
      <c r="L3128">
        <v>636792</v>
      </c>
      <c r="M3128">
        <v>31.2</v>
      </c>
      <c r="N3128" t="s">
        <v>9337</v>
      </c>
      <c r="O3128" t="s">
        <v>9440</v>
      </c>
      <c r="P3128">
        <v>0.12068470364021268</v>
      </c>
      <c r="Q3128">
        <v>0</v>
      </c>
      <c r="R3128">
        <v>1</v>
      </c>
    </row>
    <row r="3129" spans="1:18" x14ac:dyDescent="0.25">
      <c r="A3129" t="s">
        <v>2249</v>
      </c>
      <c r="B3129">
        <v>2018</v>
      </c>
      <c r="C3129">
        <v>3</v>
      </c>
      <c r="D3129">
        <v>5</v>
      </c>
      <c r="E3129" t="s">
        <v>51</v>
      </c>
      <c r="F3129" s="1" t="s">
        <v>3205</v>
      </c>
      <c r="G3129" s="1" t="s">
        <v>3227</v>
      </c>
      <c r="H3129" s="1" t="s">
        <v>3206</v>
      </c>
      <c r="I3129" t="s">
        <v>19710</v>
      </c>
      <c r="J3129" t="s">
        <v>23</v>
      </c>
      <c r="K3129">
        <v>1390</v>
      </c>
      <c r="L3129">
        <v>77840</v>
      </c>
      <c r="M3129">
        <v>56</v>
      </c>
      <c r="N3129" t="s">
        <v>22084</v>
      </c>
      <c r="O3129" t="s">
        <v>23254</v>
      </c>
      <c r="P3129">
        <v>0</v>
      </c>
      <c r="Q3129">
        <v>0</v>
      </c>
      <c r="R3129">
        <v>1</v>
      </c>
    </row>
    <row r="3130" spans="1:18" x14ac:dyDescent="0.25">
      <c r="A3130" t="s">
        <v>8370</v>
      </c>
      <c r="B3130">
        <v>2018</v>
      </c>
      <c r="C3130">
        <v>2</v>
      </c>
      <c r="D3130">
        <v>9</v>
      </c>
      <c r="E3130" t="s">
        <v>7662</v>
      </c>
      <c r="F3130" s="1" t="s">
        <v>5207</v>
      </c>
      <c r="G3130" s="1" t="s">
        <v>20573</v>
      </c>
      <c r="H3130" s="1" t="s">
        <v>7263</v>
      </c>
      <c r="I3130" t="s">
        <v>20593</v>
      </c>
      <c r="J3130" t="s">
        <v>23</v>
      </c>
      <c r="K3130">
        <v>18</v>
      </c>
      <c r="L3130">
        <v>1944</v>
      </c>
      <c r="M3130">
        <v>108</v>
      </c>
      <c r="N3130" t="s">
        <v>7263</v>
      </c>
      <c r="O3130" t="s">
        <v>23274</v>
      </c>
      <c r="P3130">
        <v>0</v>
      </c>
      <c r="Q3130">
        <v>0</v>
      </c>
      <c r="R3130">
        <v>1</v>
      </c>
    </row>
    <row r="3131" spans="1:18" x14ac:dyDescent="0.25">
      <c r="A3131" t="s">
        <v>1580</v>
      </c>
      <c r="B3131">
        <v>2017</v>
      </c>
      <c r="C3131">
        <v>5</v>
      </c>
      <c r="D3131">
        <v>4</v>
      </c>
      <c r="E3131" t="s">
        <v>92</v>
      </c>
      <c r="F3131" s="1" t="s">
        <v>3205</v>
      </c>
      <c r="G3131" s="1" t="s">
        <v>3863</v>
      </c>
      <c r="H3131" s="1" t="s">
        <v>3206</v>
      </c>
      <c r="I3131" t="s">
        <v>19059</v>
      </c>
      <c r="J3131" t="s">
        <v>23</v>
      </c>
      <c r="K3131">
        <v>19955</v>
      </c>
      <c r="L3131">
        <v>914936.75</v>
      </c>
      <c r="M3131">
        <v>45.85</v>
      </c>
      <c r="N3131" t="s">
        <v>9337</v>
      </c>
      <c r="O3131" t="s">
        <v>9440</v>
      </c>
      <c r="P3131">
        <v>0.12068470364021268</v>
      </c>
      <c r="Q3131">
        <v>0</v>
      </c>
      <c r="R3131">
        <v>2</v>
      </c>
    </row>
    <row r="3132" spans="1:18" x14ac:dyDescent="0.25">
      <c r="A3132" t="s">
        <v>14715</v>
      </c>
      <c r="B3132">
        <v>2019</v>
      </c>
      <c r="C3132">
        <v>6</v>
      </c>
      <c r="D3132">
        <v>13</v>
      </c>
      <c r="E3132" t="s">
        <v>51</v>
      </c>
      <c r="F3132" s="1" t="s">
        <v>3205</v>
      </c>
      <c r="G3132" s="1" t="s">
        <v>3863</v>
      </c>
      <c r="H3132" s="1" t="s">
        <v>3206</v>
      </c>
      <c r="I3132" t="s">
        <v>19157</v>
      </c>
      <c r="J3132" t="s">
        <v>23</v>
      </c>
      <c r="K3132">
        <v>1293</v>
      </c>
      <c r="L3132">
        <v>87018.9</v>
      </c>
      <c r="M3132">
        <v>67.3</v>
      </c>
      <c r="N3132" t="s">
        <v>9311</v>
      </c>
      <c r="O3132" t="s">
        <v>9520</v>
      </c>
      <c r="P3132">
        <v>0</v>
      </c>
      <c r="Q3132">
        <v>0</v>
      </c>
      <c r="R3132">
        <v>2</v>
      </c>
    </row>
    <row r="3133" spans="1:18" x14ac:dyDescent="0.25">
      <c r="A3133" t="s">
        <v>14715</v>
      </c>
      <c r="B3133">
        <v>2019</v>
      </c>
      <c r="C3133">
        <v>6</v>
      </c>
      <c r="D3133">
        <v>13</v>
      </c>
      <c r="E3133" t="s">
        <v>51</v>
      </c>
      <c r="F3133" s="1" t="s">
        <v>3205</v>
      </c>
      <c r="G3133" s="1" t="s">
        <v>3863</v>
      </c>
      <c r="H3133" s="1" t="s">
        <v>3206</v>
      </c>
      <c r="I3133" t="s">
        <v>19321</v>
      </c>
      <c r="J3133" t="s">
        <v>23</v>
      </c>
      <c r="K3133">
        <v>18659</v>
      </c>
      <c r="L3133">
        <v>1255750.7</v>
      </c>
      <c r="M3133">
        <v>67.3</v>
      </c>
      <c r="N3133" t="s">
        <v>9314</v>
      </c>
      <c r="O3133" t="s">
        <v>9453</v>
      </c>
      <c r="P3133">
        <v>1.984751079033405E-2</v>
      </c>
      <c r="Q3133">
        <v>0</v>
      </c>
      <c r="R3133">
        <v>2</v>
      </c>
    </row>
    <row r="3134" spans="1:18" x14ac:dyDescent="0.25">
      <c r="A3134" t="s">
        <v>654</v>
      </c>
      <c r="B3134">
        <v>2016</v>
      </c>
      <c r="C3134">
        <v>3</v>
      </c>
      <c r="D3134">
        <v>4</v>
      </c>
      <c r="E3134" t="s">
        <v>226</v>
      </c>
      <c r="F3134" s="1" t="s">
        <v>3205</v>
      </c>
      <c r="G3134" s="1" t="s">
        <v>3967</v>
      </c>
      <c r="H3134" s="1" t="s">
        <v>3206</v>
      </c>
      <c r="I3134" t="s">
        <v>18635</v>
      </c>
      <c r="J3134" t="s">
        <v>23</v>
      </c>
      <c r="K3134">
        <v>680</v>
      </c>
      <c r="L3134">
        <v>40868</v>
      </c>
      <c r="M3134">
        <v>60.1</v>
      </c>
      <c r="N3134" t="s">
        <v>9235</v>
      </c>
      <c r="O3134" t="s">
        <v>9519</v>
      </c>
      <c r="P3134">
        <v>0</v>
      </c>
      <c r="Q3134">
        <v>0</v>
      </c>
      <c r="R3134">
        <v>1</v>
      </c>
    </row>
    <row r="3135" spans="1:18" x14ac:dyDescent="0.25">
      <c r="A3135" t="s">
        <v>654</v>
      </c>
      <c r="B3135">
        <v>2016</v>
      </c>
      <c r="C3135">
        <v>3</v>
      </c>
      <c r="D3135">
        <v>4</v>
      </c>
      <c r="E3135" t="s">
        <v>226</v>
      </c>
      <c r="F3135" s="1" t="s">
        <v>3205</v>
      </c>
      <c r="G3135" s="1" t="s">
        <v>3967</v>
      </c>
      <c r="H3135" s="1" t="s">
        <v>3206</v>
      </c>
      <c r="I3135" t="s">
        <v>18123</v>
      </c>
      <c r="J3135" t="s">
        <v>23</v>
      </c>
      <c r="K3135">
        <v>1094</v>
      </c>
      <c r="L3135">
        <v>68867.3</v>
      </c>
      <c r="M3135">
        <v>62.95</v>
      </c>
      <c r="N3135" t="s">
        <v>9245</v>
      </c>
      <c r="O3135" t="s">
        <v>9626</v>
      </c>
      <c r="P3135">
        <v>0</v>
      </c>
      <c r="Q3135">
        <v>0</v>
      </c>
      <c r="R3135">
        <v>1</v>
      </c>
    </row>
    <row r="3136" spans="1:18" x14ac:dyDescent="0.25">
      <c r="A3136" t="s">
        <v>672</v>
      </c>
      <c r="B3136">
        <v>2016</v>
      </c>
      <c r="C3136">
        <v>3</v>
      </c>
      <c r="D3136">
        <v>10</v>
      </c>
      <c r="E3136" t="s">
        <v>226</v>
      </c>
      <c r="F3136" s="1" t="s">
        <v>3205</v>
      </c>
      <c r="G3136" s="1" t="s">
        <v>18031</v>
      </c>
      <c r="H3136" s="1" t="s">
        <v>7263</v>
      </c>
      <c r="I3136" t="s">
        <v>18036</v>
      </c>
      <c r="J3136" t="s">
        <v>23</v>
      </c>
      <c r="K3136">
        <v>135</v>
      </c>
      <c r="L3136">
        <v>4893.75</v>
      </c>
      <c r="M3136">
        <v>36.25</v>
      </c>
      <c r="N3136" t="s">
        <v>9161</v>
      </c>
      <c r="O3136" t="s">
        <v>9545</v>
      </c>
      <c r="P3136">
        <v>0</v>
      </c>
      <c r="Q3136">
        <v>0</v>
      </c>
      <c r="R3136">
        <v>1</v>
      </c>
    </row>
    <row r="3137" spans="1:18" x14ac:dyDescent="0.25">
      <c r="A3137" t="s">
        <v>672</v>
      </c>
      <c r="B3137">
        <v>2016</v>
      </c>
      <c r="C3137">
        <v>3</v>
      </c>
      <c r="D3137">
        <v>10</v>
      </c>
      <c r="E3137" t="s">
        <v>226</v>
      </c>
      <c r="F3137" s="1" t="s">
        <v>3205</v>
      </c>
      <c r="G3137" s="1" t="s">
        <v>3384</v>
      </c>
      <c r="H3137" s="1" t="s">
        <v>3206</v>
      </c>
      <c r="I3137" t="s">
        <v>17036</v>
      </c>
      <c r="J3137" t="s">
        <v>23</v>
      </c>
      <c r="K3137">
        <v>2555</v>
      </c>
      <c r="L3137">
        <v>75055.679999999993</v>
      </c>
      <c r="M3137">
        <v>29.38</v>
      </c>
      <c r="N3137" t="s">
        <v>166</v>
      </c>
      <c r="O3137" t="s">
        <v>9509</v>
      </c>
      <c r="P3137">
        <v>0</v>
      </c>
      <c r="Q3137">
        <v>0</v>
      </c>
      <c r="R3137">
        <v>1</v>
      </c>
    </row>
    <row r="3138" spans="1:18" x14ac:dyDescent="0.25">
      <c r="A3138" t="s">
        <v>672</v>
      </c>
      <c r="B3138">
        <v>2016</v>
      </c>
      <c r="C3138">
        <v>3</v>
      </c>
      <c r="D3138">
        <v>10</v>
      </c>
      <c r="E3138" t="s">
        <v>226</v>
      </c>
      <c r="F3138" s="1" t="s">
        <v>3205</v>
      </c>
      <c r="G3138" s="1" t="s">
        <v>3384</v>
      </c>
      <c r="H3138" s="1" t="s">
        <v>3206</v>
      </c>
      <c r="I3138" t="s">
        <v>17409</v>
      </c>
      <c r="J3138" t="s">
        <v>23</v>
      </c>
      <c r="K3138">
        <v>6405</v>
      </c>
      <c r="L3138">
        <v>189459.9</v>
      </c>
      <c r="M3138">
        <v>29.58</v>
      </c>
      <c r="N3138" t="s">
        <v>160</v>
      </c>
      <c r="O3138" t="s">
        <v>9452</v>
      </c>
      <c r="P3138">
        <v>0.10110188471641929</v>
      </c>
      <c r="Q3138">
        <v>0</v>
      </c>
      <c r="R3138">
        <v>1</v>
      </c>
    </row>
    <row r="3139" spans="1:18" x14ac:dyDescent="0.25">
      <c r="A3139" t="s">
        <v>886</v>
      </c>
      <c r="B3139">
        <v>2016</v>
      </c>
      <c r="C3139">
        <v>5</v>
      </c>
      <c r="D3139">
        <v>22</v>
      </c>
      <c r="E3139" t="s">
        <v>226</v>
      </c>
      <c r="F3139" s="1" t="s">
        <v>3205</v>
      </c>
      <c r="G3139" s="1" t="s">
        <v>3863</v>
      </c>
      <c r="H3139" s="1" t="s">
        <v>3206</v>
      </c>
      <c r="I3139" t="s">
        <v>19012</v>
      </c>
      <c r="J3139" t="s">
        <v>23</v>
      </c>
      <c r="K3139">
        <v>68610</v>
      </c>
      <c r="L3139">
        <v>2140632.16</v>
      </c>
      <c r="M3139">
        <v>31.2</v>
      </c>
      <c r="N3139" t="s">
        <v>9335</v>
      </c>
      <c r="O3139" t="s">
        <v>9441</v>
      </c>
      <c r="P3139">
        <v>0.12724850134172863</v>
      </c>
      <c r="Q3139">
        <v>0</v>
      </c>
      <c r="R3139">
        <v>2</v>
      </c>
    </row>
    <row r="3140" spans="1:18" x14ac:dyDescent="0.25">
      <c r="A3140" t="s">
        <v>1246</v>
      </c>
      <c r="B3140">
        <v>2016</v>
      </c>
      <c r="C3140">
        <v>12</v>
      </c>
      <c r="D3140">
        <v>1</v>
      </c>
      <c r="E3140" t="s">
        <v>226</v>
      </c>
      <c r="F3140" s="1" t="s">
        <v>3205</v>
      </c>
      <c r="G3140" s="1" t="s">
        <v>3384</v>
      </c>
      <c r="H3140" s="1" t="s">
        <v>3206</v>
      </c>
      <c r="I3140" t="s">
        <v>17081</v>
      </c>
      <c r="J3140" t="s">
        <v>23</v>
      </c>
      <c r="K3140">
        <v>19890</v>
      </c>
      <c r="L3140">
        <v>811512</v>
      </c>
      <c r="M3140">
        <v>40.799999999999997</v>
      </c>
      <c r="N3140" t="s">
        <v>160</v>
      </c>
      <c r="O3140" t="s">
        <v>9452</v>
      </c>
      <c r="P3140">
        <v>0.10110188471641929</v>
      </c>
      <c r="Q3140">
        <v>0</v>
      </c>
      <c r="R3140">
        <v>4</v>
      </c>
    </row>
    <row r="3141" spans="1:18" x14ac:dyDescent="0.25">
      <c r="A3141" t="s">
        <v>1193</v>
      </c>
      <c r="B3141">
        <v>2016</v>
      </c>
      <c r="C3141">
        <v>11</v>
      </c>
      <c r="D3141">
        <v>3</v>
      </c>
      <c r="E3141" t="s">
        <v>174</v>
      </c>
      <c r="F3141" s="1" t="s">
        <v>3205</v>
      </c>
      <c r="G3141" s="1" t="s">
        <v>18072</v>
      </c>
      <c r="H3141" s="1" t="s">
        <v>3204</v>
      </c>
      <c r="I3141" t="s">
        <v>18083</v>
      </c>
      <c r="J3141" t="s">
        <v>23</v>
      </c>
      <c r="K3141">
        <v>2850</v>
      </c>
      <c r="L3141">
        <v>112575.01</v>
      </c>
      <c r="M3141">
        <v>39.5</v>
      </c>
      <c r="N3141" t="s">
        <v>21872</v>
      </c>
      <c r="O3141" t="s">
        <v>23211</v>
      </c>
      <c r="P3141">
        <v>0</v>
      </c>
      <c r="Q3141">
        <v>0</v>
      </c>
      <c r="R3141">
        <v>4</v>
      </c>
    </row>
    <row r="3142" spans="1:18" x14ac:dyDescent="0.25">
      <c r="A3142" t="s">
        <v>16553</v>
      </c>
      <c r="B3142">
        <v>2017</v>
      </c>
      <c r="C3142">
        <v>8</v>
      </c>
      <c r="D3142">
        <v>11</v>
      </c>
      <c r="E3142" t="s">
        <v>174</v>
      </c>
      <c r="F3142" s="1" t="s">
        <v>9480</v>
      </c>
      <c r="G3142" s="1" t="s">
        <v>9480</v>
      </c>
      <c r="H3142" s="1" t="s">
        <v>9480</v>
      </c>
      <c r="I3142" t="s">
        <v>1271</v>
      </c>
      <c r="J3142" t="s">
        <v>23</v>
      </c>
      <c r="K3142">
        <v>1039</v>
      </c>
      <c r="L3142">
        <v>42598.99</v>
      </c>
      <c r="M3142">
        <v>41</v>
      </c>
      <c r="N3142" t="e">
        <v>#N/A</v>
      </c>
      <c r="O3142" t="e">
        <v>#N/A</v>
      </c>
      <c r="P3142">
        <v>0</v>
      </c>
      <c r="Q3142">
        <v>0</v>
      </c>
      <c r="R3142">
        <v>3</v>
      </c>
    </row>
    <row r="3143" spans="1:18" x14ac:dyDescent="0.25">
      <c r="A3143" t="s">
        <v>16553</v>
      </c>
      <c r="B3143">
        <v>2017</v>
      </c>
      <c r="C3143">
        <v>8</v>
      </c>
      <c r="D3143">
        <v>11</v>
      </c>
      <c r="E3143" t="s">
        <v>174</v>
      </c>
      <c r="F3143" s="1" t="s">
        <v>9480</v>
      </c>
      <c r="G3143" s="1" t="s">
        <v>9480</v>
      </c>
      <c r="H3143" s="1" t="s">
        <v>9480</v>
      </c>
      <c r="I3143" t="s">
        <v>2253</v>
      </c>
      <c r="J3143" t="s">
        <v>23</v>
      </c>
      <c r="K3143">
        <v>806</v>
      </c>
      <c r="L3143">
        <v>34174.39</v>
      </c>
      <c r="M3143">
        <v>42.4</v>
      </c>
      <c r="N3143" t="e">
        <v>#N/A</v>
      </c>
      <c r="O3143" t="e">
        <v>#N/A</v>
      </c>
      <c r="P3143">
        <v>0</v>
      </c>
      <c r="Q3143">
        <v>0</v>
      </c>
      <c r="R3143">
        <v>3</v>
      </c>
    </row>
    <row r="3144" spans="1:18" x14ac:dyDescent="0.25">
      <c r="A3144" t="s">
        <v>10901</v>
      </c>
      <c r="B3144">
        <v>2019</v>
      </c>
      <c r="C3144">
        <v>5</v>
      </c>
      <c r="D3144">
        <v>22</v>
      </c>
      <c r="E3144" t="s">
        <v>1515</v>
      </c>
      <c r="F3144" s="1" t="s">
        <v>3205</v>
      </c>
      <c r="G3144" s="1" t="s">
        <v>3863</v>
      </c>
      <c r="H3144" s="1" t="s">
        <v>3206</v>
      </c>
      <c r="I3144" t="s">
        <v>19204</v>
      </c>
      <c r="J3144" t="s">
        <v>23</v>
      </c>
      <c r="K3144">
        <v>20620</v>
      </c>
      <c r="L3144">
        <v>1010380</v>
      </c>
      <c r="M3144">
        <v>49</v>
      </c>
      <c r="N3144" t="s">
        <v>9340</v>
      </c>
      <c r="O3144" t="s">
        <v>9482</v>
      </c>
      <c r="P3144">
        <v>8.0867377033553248E-2</v>
      </c>
      <c r="Q3144">
        <v>0</v>
      </c>
      <c r="R3144">
        <v>2</v>
      </c>
    </row>
    <row r="3145" spans="1:18" x14ac:dyDescent="0.25">
      <c r="A3145" t="s">
        <v>2793</v>
      </c>
      <c r="B3145">
        <v>2018</v>
      </c>
      <c r="C3145">
        <v>9</v>
      </c>
      <c r="D3145">
        <v>13</v>
      </c>
      <c r="E3145" t="s">
        <v>1515</v>
      </c>
      <c r="F3145" s="1" t="s">
        <v>3205</v>
      </c>
      <c r="G3145" s="1" t="s">
        <v>3384</v>
      </c>
      <c r="H3145" s="1" t="s">
        <v>3206</v>
      </c>
      <c r="I3145" t="s">
        <v>17161</v>
      </c>
      <c r="J3145" t="s">
        <v>23</v>
      </c>
      <c r="K3145">
        <v>2982</v>
      </c>
      <c r="L3145">
        <v>138663</v>
      </c>
      <c r="M3145">
        <v>46.5</v>
      </c>
      <c r="N3145" t="s">
        <v>279</v>
      </c>
      <c r="O3145" t="s">
        <v>9551</v>
      </c>
      <c r="P3145">
        <v>0</v>
      </c>
      <c r="Q3145">
        <v>0</v>
      </c>
      <c r="R3145">
        <v>3</v>
      </c>
    </row>
    <row r="3146" spans="1:18" x14ac:dyDescent="0.25">
      <c r="A3146" t="s">
        <v>15136</v>
      </c>
      <c r="B3146">
        <v>2019</v>
      </c>
      <c r="C3146">
        <v>7</v>
      </c>
      <c r="D3146">
        <v>20</v>
      </c>
      <c r="E3146" t="s">
        <v>15699</v>
      </c>
      <c r="F3146" s="1" t="s">
        <v>3205</v>
      </c>
      <c r="G3146" s="1" t="s">
        <v>3384</v>
      </c>
      <c r="H3146" s="1" t="s">
        <v>3206</v>
      </c>
      <c r="I3146" t="s">
        <v>17299</v>
      </c>
      <c r="J3146" t="s">
        <v>23</v>
      </c>
      <c r="K3146">
        <v>20300</v>
      </c>
      <c r="L3146">
        <v>1075900.2</v>
      </c>
      <c r="M3146">
        <v>53</v>
      </c>
      <c r="N3146" t="s">
        <v>160</v>
      </c>
      <c r="O3146" t="s">
        <v>9452</v>
      </c>
      <c r="P3146">
        <v>0.10110188471641929</v>
      </c>
      <c r="Q3146">
        <v>0</v>
      </c>
      <c r="R3146">
        <v>3</v>
      </c>
    </row>
    <row r="3147" spans="1:18" x14ac:dyDescent="0.25">
      <c r="A3147" t="s">
        <v>8758</v>
      </c>
      <c r="B3147">
        <v>2018</v>
      </c>
      <c r="C3147">
        <v>10</v>
      </c>
      <c r="D3147">
        <v>26</v>
      </c>
      <c r="E3147" t="s">
        <v>7310</v>
      </c>
      <c r="F3147" s="1" t="s">
        <v>5207</v>
      </c>
      <c r="G3147" s="1" t="s">
        <v>20573</v>
      </c>
      <c r="H3147" s="1" t="s">
        <v>3200</v>
      </c>
      <c r="I3147" t="s">
        <v>20713</v>
      </c>
      <c r="J3147" t="s">
        <v>23</v>
      </c>
      <c r="K3147">
        <v>2405</v>
      </c>
      <c r="L3147">
        <v>374218</v>
      </c>
      <c r="M3147">
        <v>155.6</v>
      </c>
      <c r="N3147" t="s">
        <v>9024</v>
      </c>
      <c r="O3147" t="s">
        <v>9827</v>
      </c>
      <c r="P3147">
        <v>0</v>
      </c>
      <c r="Q3147">
        <v>0</v>
      </c>
      <c r="R3147">
        <v>4</v>
      </c>
    </row>
    <row r="3148" spans="1:18" x14ac:dyDescent="0.25">
      <c r="A3148" t="s">
        <v>8758</v>
      </c>
      <c r="B3148">
        <v>2018</v>
      </c>
      <c r="C3148">
        <v>10</v>
      </c>
      <c r="D3148">
        <v>26</v>
      </c>
      <c r="E3148" t="s">
        <v>7310</v>
      </c>
      <c r="F3148" s="1" t="s">
        <v>5207</v>
      </c>
      <c r="G3148" s="1" t="s">
        <v>20573</v>
      </c>
      <c r="H3148" s="1" t="s">
        <v>3200</v>
      </c>
      <c r="I3148" t="s">
        <v>20694</v>
      </c>
      <c r="J3148" t="s">
        <v>23</v>
      </c>
      <c r="K3148">
        <v>155</v>
      </c>
      <c r="L3148">
        <v>24118</v>
      </c>
      <c r="M3148">
        <v>155.6</v>
      </c>
      <c r="N3148" t="s">
        <v>9014</v>
      </c>
      <c r="O3148" t="s">
        <v>9454</v>
      </c>
      <c r="P3148">
        <v>0</v>
      </c>
      <c r="Q3148">
        <v>0.10248345341786883</v>
      </c>
      <c r="R3148">
        <v>4</v>
      </c>
    </row>
    <row r="3149" spans="1:18" x14ac:dyDescent="0.25">
      <c r="A3149" t="s">
        <v>1437</v>
      </c>
      <c r="B3149">
        <v>2017</v>
      </c>
      <c r="C3149">
        <v>3</v>
      </c>
      <c r="D3149">
        <v>3</v>
      </c>
      <c r="E3149" t="s">
        <v>31</v>
      </c>
      <c r="F3149" s="1" t="s">
        <v>3205</v>
      </c>
      <c r="G3149" s="1" t="s">
        <v>3384</v>
      </c>
      <c r="H3149" s="1" t="s">
        <v>3206</v>
      </c>
      <c r="I3149" t="s">
        <v>17079</v>
      </c>
      <c r="J3149" t="s">
        <v>23</v>
      </c>
      <c r="K3149">
        <v>3305</v>
      </c>
      <c r="L3149">
        <v>147675</v>
      </c>
      <c r="M3149">
        <v>44.68</v>
      </c>
      <c r="N3149" t="s">
        <v>170</v>
      </c>
      <c r="O3149" t="s">
        <v>9516</v>
      </c>
      <c r="P3149">
        <v>3.660242098978287E-2</v>
      </c>
      <c r="Q3149">
        <v>0</v>
      </c>
      <c r="R3149">
        <v>1</v>
      </c>
    </row>
    <row r="3150" spans="1:18" x14ac:dyDescent="0.25">
      <c r="A3150" t="s">
        <v>10606</v>
      </c>
      <c r="B3150">
        <v>2019</v>
      </c>
      <c r="C3150">
        <v>4</v>
      </c>
      <c r="D3150">
        <v>3</v>
      </c>
      <c r="E3150" t="s">
        <v>15747</v>
      </c>
      <c r="F3150" s="1" t="s">
        <v>9480</v>
      </c>
      <c r="G3150" s="1" t="s">
        <v>9480</v>
      </c>
      <c r="H3150" s="1" t="s">
        <v>9480</v>
      </c>
      <c r="I3150" t="s">
        <v>15748</v>
      </c>
      <c r="J3150" t="s">
        <v>23</v>
      </c>
      <c r="K3150">
        <v>100</v>
      </c>
      <c r="L3150">
        <v>10976.4</v>
      </c>
      <c r="M3150">
        <v>109.76</v>
      </c>
      <c r="N3150" t="e">
        <v>#N/A</v>
      </c>
      <c r="O3150" t="e">
        <v>#N/A</v>
      </c>
      <c r="P3150">
        <v>0</v>
      </c>
      <c r="Q3150">
        <v>0</v>
      </c>
      <c r="R3150">
        <v>2</v>
      </c>
    </row>
    <row r="3151" spans="1:18" x14ac:dyDescent="0.25">
      <c r="A3151" t="s">
        <v>10606</v>
      </c>
      <c r="B3151">
        <v>2019</v>
      </c>
      <c r="C3151">
        <v>4</v>
      </c>
      <c r="D3151">
        <v>3</v>
      </c>
      <c r="E3151" t="s">
        <v>15747</v>
      </c>
      <c r="F3151" s="1" t="s">
        <v>9480</v>
      </c>
      <c r="G3151" s="1" t="s">
        <v>9480</v>
      </c>
      <c r="H3151" s="1" t="s">
        <v>9480</v>
      </c>
      <c r="I3151" t="s">
        <v>15749</v>
      </c>
      <c r="J3151" t="s">
        <v>23</v>
      </c>
      <c r="K3151">
        <v>25</v>
      </c>
      <c r="L3151">
        <v>2398.8000000000002</v>
      </c>
      <c r="M3151">
        <v>95.95</v>
      </c>
      <c r="N3151" t="e">
        <v>#N/A</v>
      </c>
      <c r="O3151" t="e">
        <v>#N/A</v>
      </c>
      <c r="P3151">
        <v>0</v>
      </c>
      <c r="Q3151">
        <v>0</v>
      </c>
      <c r="R3151">
        <v>2</v>
      </c>
    </row>
    <row r="3152" spans="1:18" x14ac:dyDescent="0.25">
      <c r="A3152" t="s">
        <v>10606</v>
      </c>
      <c r="B3152">
        <v>2019</v>
      </c>
      <c r="C3152">
        <v>4</v>
      </c>
      <c r="D3152">
        <v>3</v>
      </c>
      <c r="E3152" t="s">
        <v>15747</v>
      </c>
      <c r="F3152" s="1" t="s">
        <v>9480</v>
      </c>
      <c r="G3152" s="1" t="s">
        <v>9480</v>
      </c>
      <c r="H3152" s="1" t="s">
        <v>9480</v>
      </c>
      <c r="I3152" t="s">
        <v>15749</v>
      </c>
      <c r="J3152" t="s">
        <v>23</v>
      </c>
      <c r="K3152">
        <v>65</v>
      </c>
      <c r="L3152">
        <v>6759.48</v>
      </c>
      <c r="M3152">
        <v>103.99</v>
      </c>
      <c r="N3152" t="e">
        <v>#N/A</v>
      </c>
      <c r="O3152" t="e">
        <v>#N/A</v>
      </c>
      <c r="P3152">
        <v>0</v>
      </c>
      <c r="Q3152">
        <v>0</v>
      </c>
      <c r="R3152">
        <v>2</v>
      </c>
    </row>
    <row r="3153" spans="1:18" x14ac:dyDescent="0.25">
      <c r="A3153" t="s">
        <v>10606</v>
      </c>
      <c r="B3153">
        <v>2019</v>
      </c>
      <c r="C3153">
        <v>4</v>
      </c>
      <c r="D3153">
        <v>3</v>
      </c>
      <c r="E3153" t="s">
        <v>15747</v>
      </c>
      <c r="F3153" s="1" t="s">
        <v>9480</v>
      </c>
      <c r="G3153" s="1" t="s">
        <v>9480</v>
      </c>
      <c r="H3153" s="1" t="s">
        <v>9480</v>
      </c>
      <c r="I3153" t="s">
        <v>10689</v>
      </c>
      <c r="J3153" t="s">
        <v>23</v>
      </c>
      <c r="K3153">
        <v>100</v>
      </c>
      <c r="L3153">
        <v>14089.2</v>
      </c>
      <c r="M3153">
        <v>140.88999999999999</v>
      </c>
      <c r="N3153" t="e">
        <v>#N/A</v>
      </c>
      <c r="O3153" t="e">
        <v>#N/A</v>
      </c>
      <c r="P3153">
        <v>0</v>
      </c>
      <c r="Q3153">
        <v>0</v>
      </c>
      <c r="R3153">
        <v>2</v>
      </c>
    </row>
    <row r="3154" spans="1:18" x14ac:dyDescent="0.25">
      <c r="A3154" t="s">
        <v>10606</v>
      </c>
      <c r="B3154">
        <v>2019</v>
      </c>
      <c r="C3154">
        <v>4</v>
      </c>
      <c r="D3154">
        <v>3</v>
      </c>
      <c r="E3154" t="s">
        <v>15747</v>
      </c>
      <c r="F3154" s="1" t="s">
        <v>9480</v>
      </c>
      <c r="G3154" s="1" t="s">
        <v>9480</v>
      </c>
      <c r="H3154" s="1" t="s">
        <v>9480</v>
      </c>
      <c r="I3154" t="s">
        <v>15750</v>
      </c>
      <c r="J3154" t="s">
        <v>23</v>
      </c>
      <c r="K3154">
        <v>100</v>
      </c>
      <c r="L3154">
        <v>9595.2000000000007</v>
      </c>
      <c r="M3154">
        <v>95.95</v>
      </c>
      <c r="N3154" t="e">
        <v>#N/A</v>
      </c>
      <c r="O3154" t="e">
        <v>#N/A</v>
      </c>
      <c r="P3154">
        <v>0</v>
      </c>
      <c r="Q3154">
        <v>0</v>
      </c>
      <c r="R3154">
        <v>2</v>
      </c>
    </row>
    <row r="3155" spans="1:18" x14ac:dyDescent="0.25">
      <c r="A3155" t="s">
        <v>14805</v>
      </c>
      <c r="B3155">
        <v>2019</v>
      </c>
      <c r="C3155">
        <v>6</v>
      </c>
      <c r="D3155">
        <v>13</v>
      </c>
      <c r="E3155" t="s">
        <v>174</v>
      </c>
      <c r="F3155" s="1" t="s">
        <v>3205</v>
      </c>
      <c r="G3155" s="1" t="s">
        <v>3863</v>
      </c>
      <c r="H3155" s="1" t="s">
        <v>3206</v>
      </c>
      <c r="I3155" t="s">
        <v>19205</v>
      </c>
      <c r="J3155" t="s">
        <v>23</v>
      </c>
      <c r="K3155">
        <v>1985</v>
      </c>
      <c r="L3155">
        <v>98853</v>
      </c>
      <c r="M3155">
        <v>49.8</v>
      </c>
      <c r="N3155" t="s">
        <v>9335</v>
      </c>
      <c r="O3155" t="s">
        <v>9441</v>
      </c>
      <c r="P3155">
        <v>0.12724850134172863</v>
      </c>
      <c r="Q3155">
        <v>0</v>
      </c>
      <c r="R3155">
        <v>2</v>
      </c>
    </row>
    <row r="3156" spans="1:18" x14ac:dyDescent="0.25">
      <c r="A3156" t="s">
        <v>14805</v>
      </c>
      <c r="B3156">
        <v>2019</v>
      </c>
      <c r="C3156">
        <v>6</v>
      </c>
      <c r="D3156">
        <v>13</v>
      </c>
      <c r="E3156" t="s">
        <v>174</v>
      </c>
      <c r="F3156" s="1" t="s">
        <v>3205</v>
      </c>
      <c r="G3156" s="1" t="s">
        <v>3863</v>
      </c>
      <c r="H3156" s="1" t="s">
        <v>3206</v>
      </c>
      <c r="I3156" t="s">
        <v>19206</v>
      </c>
      <c r="J3156" t="s">
        <v>23</v>
      </c>
      <c r="K3156">
        <v>5020</v>
      </c>
      <c r="L3156">
        <v>249996</v>
      </c>
      <c r="M3156">
        <v>49.8</v>
      </c>
      <c r="N3156" t="s">
        <v>9305</v>
      </c>
      <c r="O3156" t="s">
        <v>9530</v>
      </c>
      <c r="P3156">
        <v>3.1450189480311259E-2</v>
      </c>
      <c r="Q3156">
        <v>0</v>
      </c>
      <c r="R3156">
        <v>2</v>
      </c>
    </row>
    <row r="3157" spans="1:18" x14ac:dyDescent="0.25">
      <c r="A3157" t="s">
        <v>14805</v>
      </c>
      <c r="B3157">
        <v>2019</v>
      </c>
      <c r="C3157">
        <v>6</v>
      </c>
      <c r="D3157">
        <v>13</v>
      </c>
      <c r="E3157" t="s">
        <v>174</v>
      </c>
      <c r="F3157" s="1" t="s">
        <v>3205</v>
      </c>
      <c r="G3157" s="1" t="s">
        <v>3863</v>
      </c>
      <c r="H3157" s="1" t="s">
        <v>3206</v>
      </c>
      <c r="I3157" t="s">
        <v>19221</v>
      </c>
      <c r="J3157" t="s">
        <v>23</v>
      </c>
      <c r="K3157">
        <v>7985</v>
      </c>
      <c r="L3157">
        <v>397653</v>
      </c>
      <c r="M3157">
        <v>49.8</v>
      </c>
      <c r="N3157" t="s">
        <v>9347</v>
      </c>
      <c r="O3157" t="s">
        <v>9542</v>
      </c>
      <c r="P3157">
        <v>8.0289698840596724E-2</v>
      </c>
      <c r="Q3157">
        <v>0</v>
      </c>
      <c r="R3157">
        <v>2</v>
      </c>
    </row>
    <row r="3158" spans="1:18" x14ac:dyDescent="0.25">
      <c r="A3158" t="s">
        <v>14805</v>
      </c>
      <c r="B3158">
        <v>2019</v>
      </c>
      <c r="C3158">
        <v>6</v>
      </c>
      <c r="D3158">
        <v>13</v>
      </c>
      <c r="E3158" t="s">
        <v>174</v>
      </c>
      <c r="F3158" s="1" t="s">
        <v>3205</v>
      </c>
      <c r="G3158" s="1" t="s">
        <v>3863</v>
      </c>
      <c r="H3158" s="1" t="s">
        <v>3206</v>
      </c>
      <c r="I3158" t="s">
        <v>19262</v>
      </c>
      <c r="J3158" t="s">
        <v>23</v>
      </c>
      <c r="K3158">
        <v>4970</v>
      </c>
      <c r="L3158">
        <v>247506</v>
      </c>
      <c r="M3158">
        <v>49.8</v>
      </c>
      <c r="N3158" t="s">
        <v>9304</v>
      </c>
      <c r="O3158" t="s">
        <v>9502</v>
      </c>
      <c r="P3158">
        <v>0</v>
      </c>
      <c r="Q3158">
        <v>0</v>
      </c>
      <c r="R3158">
        <v>2</v>
      </c>
    </row>
    <row r="3159" spans="1:18" x14ac:dyDescent="0.25">
      <c r="A3159" t="s">
        <v>2241</v>
      </c>
      <c r="B3159">
        <v>2018</v>
      </c>
      <c r="C3159">
        <v>3</v>
      </c>
      <c r="D3159">
        <v>1</v>
      </c>
      <c r="E3159" t="s">
        <v>1620</v>
      </c>
      <c r="F3159" s="1" t="s">
        <v>3205</v>
      </c>
      <c r="G3159" s="1" t="s">
        <v>3863</v>
      </c>
      <c r="H3159" s="1" t="s">
        <v>3206</v>
      </c>
      <c r="I3159" t="s">
        <v>19157</v>
      </c>
      <c r="J3159" t="s">
        <v>23</v>
      </c>
      <c r="K3159">
        <v>12858</v>
      </c>
      <c r="L3159">
        <v>770837.1</v>
      </c>
      <c r="M3159">
        <v>59.95</v>
      </c>
      <c r="N3159" t="s">
        <v>9311</v>
      </c>
      <c r="O3159" t="s">
        <v>9520</v>
      </c>
      <c r="P3159">
        <v>0</v>
      </c>
      <c r="Q3159">
        <v>0</v>
      </c>
      <c r="R3159">
        <v>1</v>
      </c>
    </row>
    <row r="3160" spans="1:18" x14ac:dyDescent="0.25">
      <c r="A3160" t="s">
        <v>2241</v>
      </c>
      <c r="B3160">
        <v>2018</v>
      </c>
      <c r="C3160">
        <v>3</v>
      </c>
      <c r="D3160">
        <v>1</v>
      </c>
      <c r="E3160" t="s">
        <v>1620</v>
      </c>
      <c r="F3160" s="1" t="s">
        <v>3205</v>
      </c>
      <c r="G3160" s="1" t="s">
        <v>3863</v>
      </c>
      <c r="H3160" s="1" t="s">
        <v>3206</v>
      </c>
      <c r="I3160" t="s">
        <v>19540</v>
      </c>
      <c r="J3160" t="s">
        <v>23</v>
      </c>
      <c r="K3160">
        <v>3490</v>
      </c>
      <c r="L3160">
        <v>175198</v>
      </c>
      <c r="M3160">
        <v>50.2</v>
      </c>
      <c r="N3160" t="s">
        <v>9303</v>
      </c>
      <c r="O3160" t="s">
        <v>9512</v>
      </c>
      <c r="P3160">
        <v>0</v>
      </c>
      <c r="Q3160">
        <v>0</v>
      </c>
      <c r="R3160">
        <v>1</v>
      </c>
    </row>
    <row r="3161" spans="1:18" x14ac:dyDescent="0.25">
      <c r="A3161" t="s">
        <v>2241</v>
      </c>
      <c r="B3161">
        <v>2018</v>
      </c>
      <c r="C3161">
        <v>3</v>
      </c>
      <c r="D3161">
        <v>1</v>
      </c>
      <c r="E3161" t="s">
        <v>1620</v>
      </c>
      <c r="F3161" s="1" t="s">
        <v>3205</v>
      </c>
      <c r="G3161" s="1" t="s">
        <v>3863</v>
      </c>
      <c r="H3161" s="1" t="s">
        <v>3206</v>
      </c>
      <c r="I3161" t="s">
        <v>19543</v>
      </c>
      <c r="J3161" t="s">
        <v>23</v>
      </c>
      <c r="K3161">
        <v>2935</v>
      </c>
      <c r="L3161">
        <v>147337</v>
      </c>
      <c r="M3161">
        <v>50.2</v>
      </c>
      <c r="N3161" t="s">
        <v>9308</v>
      </c>
      <c r="O3161" t="s">
        <v>9494</v>
      </c>
      <c r="P3161">
        <v>0</v>
      </c>
      <c r="Q3161">
        <v>0</v>
      </c>
      <c r="R3161">
        <v>1</v>
      </c>
    </row>
    <row r="3162" spans="1:18" x14ac:dyDescent="0.25">
      <c r="A3162" t="s">
        <v>3093</v>
      </c>
      <c r="B3162">
        <v>2018</v>
      </c>
      <c r="C3162">
        <v>12</v>
      </c>
      <c r="D3162">
        <v>7</v>
      </c>
      <c r="E3162" t="s">
        <v>2641</v>
      </c>
      <c r="F3162" s="1" t="s">
        <v>3205</v>
      </c>
      <c r="G3162" s="1" t="s">
        <v>3384</v>
      </c>
      <c r="H3162" s="1" t="s">
        <v>3206</v>
      </c>
      <c r="I3162" t="s">
        <v>17143</v>
      </c>
      <c r="J3162" t="s">
        <v>23</v>
      </c>
      <c r="K3162">
        <v>15620</v>
      </c>
      <c r="L3162">
        <v>729844.55</v>
      </c>
      <c r="M3162">
        <v>46.73</v>
      </c>
      <c r="N3162" t="s">
        <v>112</v>
      </c>
      <c r="O3162" t="s">
        <v>9515</v>
      </c>
      <c r="P3162">
        <v>3.2773227720419927E-2</v>
      </c>
      <c r="Q3162">
        <v>0</v>
      </c>
      <c r="R3162">
        <v>4</v>
      </c>
    </row>
    <row r="3163" spans="1:18" x14ac:dyDescent="0.25">
      <c r="A3163" t="s">
        <v>3093</v>
      </c>
      <c r="B3163">
        <v>2018</v>
      </c>
      <c r="C3163">
        <v>12</v>
      </c>
      <c r="D3163">
        <v>7</v>
      </c>
      <c r="E3163" t="s">
        <v>2641</v>
      </c>
      <c r="F3163" s="1" t="s">
        <v>3205</v>
      </c>
      <c r="G3163" s="1" t="s">
        <v>3384</v>
      </c>
      <c r="H3163" s="1" t="s">
        <v>3206</v>
      </c>
      <c r="I3163" t="s">
        <v>17028</v>
      </c>
      <c r="J3163" t="s">
        <v>23</v>
      </c>
      <c r="K3163">
        <v>5670</v>
      </c>
      <c r="L3163">
        <v>264930.77</v>
      </c>
      <c r="M3163">
        <v>46.73</v>
      </c>
      <c r="N3163" t="s">
        <v>112</v>
      </c>
      <c r="O3163" t="s">
        <v>9515</v>
      </c>
      <c r="P3163">
        <v>3.2773227720419927E-2</v>
      </c>
      <c r="Q3163">
        <v>0</v>
      </c>
      <c r="R3163">
        <v>4</v>
      </c>
    </row>
    <row r="3164" spans="1:18" x14ac:dyDescent="0.25">
      <c r="A3164" t="s">
        <v>1491</v>
      </c>
      <c r="B3164">
        <v>2017</v>
      </c>
      <c r="C3164">
        <v>3</v>
      </c>
      <c r="D3164">
        <v>24</v>
      </c>
      <c r="E3164" t="s">
        <v>174</v>
      </c>
      <c r="F3164" s="1" t="s">
        <v>3205</v>
      </c>
      <c r="G3164" s="1" t="s">
        <v>3384</v>
      </c>
      <c r="H3164" s="1" t="s">
        <v>3206</v>
      </c>
      <c r="I3164" t="s">
        <v>17073</v>
      </c>
      <c r="J3164" t="s">
        <v>23</v>
      </c>
      <c r="K3164">
        <v>19365</v>
      </c>
      <c r="L3164">
        <v>823012.52</v>
      </c>
      <c r="M3164">
        <v>42.5</v>
      </c>
      <c r="N3164" t="s">
        <v>163</v>
      </c>
      <c r="O3164" t="s">
        <v>9505</v>
      </c>
      <c r="P3164">
        <v>3.8218627714528705E-2</v>
      </c>
      <c r="Q3164">
        <v>0</v>
      </c>
      <c r="R3164">
        <v>1</v>
      </c>
    </row>
    <row r="3165" spans="1:18" x14ac:dyDescent="0.25">
      <c r="A3165" t="s">
        <v>15923</v>
      </c>
      <c r="B3165">
        <v>2019</v>
      </c>
      <c r="C3165">
        <v>10</v>
      </c>
      <c r="D3165">
        <v>9</v>
      </c>
      <c r="E3165" t="s">
        <v>8164</v>
      </c>
      <c r="F3165" s="1" t="s">
        <v>5207</v>
      </c>
      <c r="G3165" s="1" t="s">
        <v>20573</v>
      </c>
      <c r="H3165" s="1" t="s">
        <v>3201</v>
      </c>
      <c r="I3165" t="s">
        <v>5424</v>
      </c>
      <c r="J3165" t="s">
        <v>23</v>
      </c>
      <c r="K3165">
        <v>25</v>
      </c>
      <c r="L3165">
        <v>4173</v>
      </c>
      <c r="M3165">
        <v>166.92</v>
      </c>
      <c r="N3165" t="s">
        <v>8851</v>
      </c>
      <c r="O3165" t="s">
        <v>9791</v>
      </c>
      <c r="P3165">
        <v>0</v>
      </c>
      <c r="Q3165">
        <v>0</v>
      </c>
      <c r="R3165">
        <v>4</v>
      </c>
    </row>
    <row r="3166" spans="1:18" x14ac:dyDescent="0.25">
      <c r="A3166" t="s">
        <v>15923</v>
      </c>
      <c r="B3166">
        <v>2019</v>
      </c>
      <c r="C3166">
        <v>10</v>
      </c>
      <c r="D3166">
        <v>9</v>
      </c>
      <c r="E3166" t="s">
        <v>8164</v>
      </c>
      <c r="F3166" s="1" t="s">
        <v>5207</v>
      </c>
      <c r="G3166" s="1" t="s">
        <v>20931</v>
      </c>
      <c r="H3166" s="1" t="s">
        <v>3201</v>
      </c>
      <c r="I3166" t="s">
        <v>20944</v>
      </c>
      <c r="J3166" t="s">
        <v>23</v>
      </c>
      <c r="K3166">
        <v>150</v>
      </c>
      <c r="L3166">
        <v>28116</v>
      </c>
      <c r="M3166">
        <v>187.44</v>
      </c>
      <c r="N3166" t="s">
        <v>7263</v>
      </c>
      <c r="O3166" t="s">
        <v>23191</v>
      </c>
      <c r="P3166">
        <v>0</v>
      </c>
      <c r="Q3166">
        <v>0</v>
      </c>
      <c r="R3166">
        <v>4</v>
      </c>
    </row>
    <row r="3167" spans="1:18" x14ac:dyDescent="0.25">
      <c r="A3167" t="s">
        <v>15923</v>
      </c>
      <c r="B3167">
        <v>2019</v>
      </c>
      <c r="C3167">
        <v>10</v>
      </c>
      <c r="D3167">
        <v>9</v>
      </c>
      <c r="E3167" t="s">
        <v>8164</v>
      </c>
      <c r="F3167" s="1" t="s">
        <v>5207</v>
      </c>
      <c r="G3167" s="1" t="s">
        <v>20573</v>
      </c>
      <c r="H3167" s="1" t="s">
        <v>3201</v>
      </c>
      <c r="I3167" t="s">
        <v>20652</v>
      </c>
      <c r="J3167" t="s">
        <v>23</v>
      </c>
      <c r="K3167">
        <v>300</v>
      </c>
      <c r="L3167">
        <v>49402.8</v>
      </c>
      <c r="M3167">
        <v>164.68</v>
      </c>
      <c r="N3167" t="s">
        <v>7263</v>
      </c>
      <c r="O3167" t="s">
        <v>23191</v>
      </c>
      <c r="P3167">
        <v>0</v>
      </c>
      <c r="Q3167">
        <v>0</v>
      </c>
      <c r="R3167">
        <v>4</v>
      </c>
    </row>
    <row r="3168" spans="1:18" x14ac:dyDescent="0.25">
      <c r="A3168" t="s">
        <v>15923</v>
      </c>
      <c r="B3168">
        <v>2019</v>
      </c>
      <c r="C3168">
        <v>10</v>
      </c>
      <c r="D3168">
        <v>9</v>
      </c>
      <c r="E3168" t="s">
        <v>8164</v>
      </c>
      <c r="F3168" s="1" t="s">
        <v>5207</v>
      </c>
      <c r="G3168" s="1" t="s">
        <v>20573</v>
      </c>
      <c r="H3168" s="1" t="s">
        <v>3201</v>
      </c>
      <c r="I3168" t="s">
        <v>5823</v>
      </c>
      <c r="J3168" t="s">
        <v>23</v>
      </c>
      <c r="K3168">
        <v>400</v>
      </c>
      <c r="L3168">
        <v>68486.399999999994</v>
      </c>
      <c r="M3168">
        <v>171.22</v>
      </c>
      <c r="N3168" t="s">
        <v>8855</v>
      </c>
      <c r="O3168" t="s">
        <v>9798</v>
      </c>
      <c r="P3168">
        <v>0</v>
      </c>
      <c r="Q3168">
        <v>0</v>
      </c>
      <c r="R3168">
        <v>4</v>
      </c>
    </row>
    <row r="3169" spans="1:18" x14ac:dyDescent="0.25">
      <c r="A3169" t="s">
        <v>15923</v>
      </c>
      <c r="B3169">
        <v>2019</v>
      </c>
      <c r="C3169">
        <v>10</v>
      </c>
      <c r="D3169">
        <v>9</v>
      </c>
      <c r="E3169" t="s">
        <v>8164</v>
      </c>
      <c r="F3169" s="1" t="s">
        <v>5207</v>
      </c>
      <c r="G3169" s="1" t="s">
        <v>20573</v>
      </c>
      <c r="H3169" s="1" t="s">
        <v>3201</v>
      </c>
      <c r="I3169" t="s">
        <v>20825</v>
      </c>
      <c r="J3169" t="s">
        <v>23</v>
      </c>
      <c r="K3169">
        <v>50</v>
      </c>
      <c r="L3169">
        <v>8692.7999999999993</v>
      </c>
      <c r="M3169">
        <v>173.86</v>
      </c>
      <c r="N3169" t="s">
        <v>7263</v>
      </c>
      <c r="O3169" t="s">
        <v>23191</v>
      </c>
      <c r="P3169">
        <v>0</v>
      </c>
      <c r="Q3169">
        <v>0</v>
      </c>
      <c r="R3169">
        <v>4</v>
      </c>
    </row>
    <row r="3170" spans="1:18" x14ac:dyDescent="0.25">
      <c r="A3170" t="s">
        <v>15923</v>
      </c>
      <c r="B3170">
        <v>2019</v>
      </c>
      <c r="C3170">
        <v>10</v>
      </c>
      <c r="D3170">
        <v>9</v>
      </c>
      <c r="E3170" t="s">
        <v>8164</v>
      </c>
      <c r="F3170" s="1" t="s">
        <v>5207</v>
      </c>
      <c r="G3170" s="1" t="s">
        <v>20573</v>
      </c>
      <c r="H3170" s="1" t="s">
        <v>3201</v>
      </c>
      <c r="I3170" t="s">
        <v>20695</v>
      </c>
      <c r="J3170" t="s">
        <v>23</v>
      </c>
      <c r="K3170">
        <v>700</v>
      </c>
      <c r="L3170">
        <v>119851.2</v>
      </c>
      <c r="M3170">
        <v>171.22</v>
      </c>
      <c r="N3170" t="s">
        <v>9014</v>
      </c>
      <c r="O3170" t="s">
        <v>9477</v>
      </c>
      <c r="P3170">
        <v>0</v>
      </c>
      <c r="Q3170">
        <v>0</v>
      </c>
      <c r="R3170">
        <v>4</v>
      </c>
    </row>
    <row r="3171" spans="1:18" x14ac:dyDescent="0.25">
      <c r="A3171" t="s">
        <v>15923</v>
      </c>
      <c r="B3171">
        <v>2019</v>
      </c>
      <c r="C3171">
        <v>10</v>
      </c>
      <c r="D3171">
        <v>9</v>
      </c>
      <c r="E3171" t="s">
        <v>8164</v>
      </c>
      <c r="F3171" s="1" t="s">
        <v>5207</v>
      </c>
      <c r="G3171" s="1" t="s">
        <v>20931</v>
      </c>
      <c r="H3171" s="1" t="s">
        <v>3201</v>
      </c>
      <c r="I3171" t="s">
        <v>20962</v>
      </c>
      <c r="J3171" t="s">
        <v>23</v>
      </c>
      <c r="K3171">
        <v>200</v>
      </c>
      <c r="L3171">
        <v>35784</v>
      </c>
      <c r="M3171">
        <v>178.92</v>
      </c>
      <c r="N3171" t="s">
        <v>9106</v>
      </c>
      <c r="O3171" t="s">
        <v>9804</v>
      </c>
      <c r="P3171">
        <v>0</v>
      </c>
      <c r="Q3171">
        <v>0</v>
      </c>
      <c r="R3171">
        <v>4</v>
      </c>
    </row>
    <row r="3172" spans="1:18" x14ac:dyDescent="0.25">
      <c r="A3172" t="s">
        <v>15923</v>
      </c>
      <c r="B3172">
        <v>2019</v>
      </c>
      <c r="C3172">
        <v>10</v>
      </c>
      <c r="D3172">
        <v>9</v>
      </c>
      <c r="E3172" t="s">
        <v>8164</v>
      </c>
      <c r="F3172" s="1" t="s">
        <v>5207</v>
      </c>
      <c r="G3172" s="1" t="s">
        <v>20931</v>
      </c>
      <c r="H3172" s="1" t="s">
        <v>3201</v>
      </c>
      <c r="I3172" t="s">
        <v>20984</v>
      </c>
      <c r="J3172" t="s">
        <v>23</v>
      </c>
      <c r="K3172">
        <v>1700</v>
      </c>
      <c r="L3172">
        <v>300186</v>
      </c>
      <c r="M3172">
        <v>176.58</v>
      </c>
      <c r="N3172" t="s">
        <v>9110</v>
      </c>
      <c r="O3172" t="s">
        <v>9805</v>
      </c>
      <c r="P3172">
        <v>0</v>
      </c>
      <c r="Q3172">
        <v>0</v>
      </c>
      <c r="R3172">
        <v>4</v>
      </c>
    </row>
    <row r="3173" spans="1:18" x14ac:dyDescent="0.25">
      <c r="A3173" t="s">
        <v>15923</v>
      </c>
      <c r="B3173">
        <v>2019</v>
      </c>
      <c r="C3173">
        <v>10</v>
      </c>
      <c r="D3173">
        <v>9</v>
      </c>
      <c r="E3173" t="s">
        <v>8164</v>
      </c>
      <c r="F3173" s="1" t="s">
        <v>5207</v>
      </c>
      <c r="G3173" s="1" t="s">
        <v>20931</v>
      </c>
      <c r="H3173" s="1" t="s">
        <v>3201</v>
      </c>
      <c r="I3173" t="s">
        <v>20988</v>
      </c>
      <c r="J3173" t="s">
        <v>23</v>
      </c>
      <c r="K3173">
        <v>200</v>
      </c>
      <c r="L3173">
        <v>36446.400000000001</v>
      </c>
      <c r="M3173">
        <v>182.23</v>
      </c>
      <c r="N3173" t="s">
        <v>9111</v>
      </c>
      <c r="O3173" t="s">
        <v>9807</v>
      </c>
      <c r="P3173">
        <v>0</v>
      </c>
      <c r="Q3173">
        <v>0</v>
      </c>
      <c r="R3173">
        <v>4</v>
      </c>
    </row>
    <row r="3174" spans="1:18" x14ac:dyDescent="0.25">
      <c r="A3174" t="s">
        <v>15923</v>
      </c>
      <c r="B3174">
        <v>2019</v>
      </c>
      <c r="C3174">
        <v>10</v>
      </c>
      <c r="D3174">
        <v>9</v>
      </c>
      <c r="E3174" t="s">
        <v>8164</v>
      </c>
      <c r="F3174" s="1" t="s">
        <v>5207</v>
      </c>
      <c r="G3174" s="1" t="s">
        <v>21008</v>
      </c>
      <c r="H3174" s="1" t="s">
        <v>3201</v>
      </c>
      <c r="I3174" t="s">
        <v>7031</v>
      </c>
      <c r="J3174" t="s">
        <v>23</v>
      </c>
      <c r="K3174">
        <v>200</v>
      </c>
      <c r="L3174">
        <v>33840</v>
      </c>
      <c r="M3174">
        <v>169.2</v>
      </c>
      <c r="N3174" t="s">
        <v>9365</v>
      </c>
      <c r="O3174" t="s">
        <v>9812</v>
      </c>
      <c r="P3174">
        <v>0</v>
      </c>
      <c r="Q3174">
        <v>0</v>
      </c>
      <c r="R3174">
        <v>4</v>
      </c>
    </row>
    <row r="3175" spans="1:18" x14ac:dyDescent="0.25">
      <c r="A3175" t="s">
        <v>15923</v>
      </c>
      <c r="B3175">
        <v>2019</v>
      </c>
      <c r="C3175">
        <v>10</v>
      </c>
      <c r="D3175">
        <v>9</v>
      </c>
      <c r="E3175" t="s">
        <v>8164</v>
      </c>
      <c r="F3175" s="1" t="s">
        <v>5207</v>
      </c>
      <c r="G3175" s="1" t="s">
        <v>20573</v>
      </c>
      <c r="H3175" s="1" t="s">
        <v>3201</v>
      </c>
      <c r="I3175" t="s">
        <v>20836</v>
      </c>
      <c r="J3175" t="s">
        <v>23</v>
      </c>
      <c r="K3175">
        <v>4000</v>
      </c>
      <c r="L3175">
        <v>695424</v>
      </c>
      <c r="M3175">
        <v>173.86</v>
      </c>
      <c r="N3175" t="s">
        <v>9062</v>
      </c>
      <c r="O3175" t="s">
        <v>9921</v>
      </c>
      <c r="P3175">
        <v>0</v>
      </c>
      <c r="Q3175">
        <v>0</v>
      </c>
      <c r="R3175">
        <v>4</v>
      </c>
    </row>
    <row r="3176" spans="1:18" x14ac:dyDescent="0.25">
      <c r="A3176" t="s">
        <v>15923</v>
      </c>
      <c r="B3176">
        <v>2019</v>
      </c>
      <c r="C3176">
        <v>10</v>
      </c>
      <c r="D3176">
        <v>9</v>
      </c>
      <c r="E3176" t="s">
        <v>8164</v>
      </c>
      <c r="F3176" s="1" t="s">
        <v>5207</v>
      </c>
      <c r="G3176" s="1" t="s">
        <v>20573</v>
      </c>
      <c r="H3176" s="1" t="s">
        <v>3201</v>
      </c>
      <c r="I3176" t="s">
        <v>20878</v>
      </c>
      <c r="J3176" t="s">
        <v>23</v>
      </c>
      <c r="K3176">
        <v>200</v>
      </c>
      <c r="L3176">
        <v>37533.599999999999</v>
      </c>
      <c r="M3176">
        <v>187.67</v>
      </c>
      <c r="N3176" t="s">
        <v>7263</v>
      </c>
      <c r="O3176" t="s">
        <v>23191</v>
      </c>
      <c r="P3176">
        <v>0</v>
      </c>
      <c r="Q3176">
        <v>0</v>
      </c>
      <c r="R3176">
        <v>4</v>
      </c>
    </row>
    <row r="3177" spans="1:18" x14ac:dyDescent="0.25">
      <c r="A3177" t="s">
        <v>15923</v>
      </c>
      <c r="B3177">
        <v>2019</v>
      </c>
      <c r="C3177">
        <v>10</v>
      </c>
      <c r="D3177">
        <v>9</v>
      </c>
      <c r="E3177" t="s">
        <v>8164</v>
      </c>
      <c r="F3177" s="1" t="s">
        <v>5207</v>
      </c>
      <c r="G3177" s="1" t="s">
        <v>20573</v>
      </c>
      <c r="H3177" s="1" t="s">
        <v>3201</v>
      </c>
      <c r="I3177" t="s">
        <v>20753</v>
      </c>
      <c r="J3177" t="s">
        <v>23</v>
      </c>
      <c r="K3177">
        <v>900</v>
      </c>
      <c r="L3177">
        <v>156254.39999999999</v>
      </c>
      <c r="M3177">
        <v>173.62</v>
      </c>
      <c r="N3177" t="s">
        <v>7263</v>
      </c>
      <c r="O3177" t="s">
        <v>23191</v>
      </c>
      <c r="P3177">
        <v>0</v>
      </c>
      <c r="Q3177">
        <v>0</v>
      </c>
      <c r="R3177">
        <v>4</v>
      </c>
    </row>
    <row r="3178" spans="1:18" x14ac:dyDescent="0.25">
      <c r="A3178" t="s">
        <v>15923</v>
      </c>
      <c r="B3178">
        <v>2019</v>
      </c>
      <c r="C3178">
        <v>10</v>
      </c>
      <c r="D3178">
        <v>9</v>
      </c>
      <c r="E3178" t="s">
        <v>8164</v>
      </c>
      <c r="F3178" s="1" t="s">
        <v>5207</v>
      </c>
      <c r="G3178" s="1" t="s">
        <v>20573</v>
      </c>
      <c r="H3178" s="1" t="s">
        <v>3201</v>
      </c>
      <c r="I3178" t="s">
        <v>20699</v>
      </c>
      <c r="J3178" t="s">
        <v>23</v>
      </c>
      <c r="K3178">
        <v>1000</v>
      </c>
      <c r="L3178">
        <v>211272</v>
      </c>
      <c r="M3178">
        <v>211.27</v>
      </c>
      <c r="N3178" t="s">
        <v>7263</v>
      </c>
      <c r="O3178" t="s">
        <v>23191</v>
      </c>
      <c r="P3178">
        <v>0</v>
      </c>
      <c r="Q3178">
        <v>0</v>
      </c>
      <c r="R3178">
        <v>4</v>
      </c>
    </row>
    <row r="3179" spans="1:18" x14ac:dyDescent="0.25">
      <c r="A3179" t="s">
        <v>8267</v>
      </c>
      <c r="B3179">
        <v>2017</v>
      </c>
      <c r="C3179">
        <v>11</v>
      </c>
      <c r="D3179">
        <v>24</v>
      </c>
      <c r="E3179" t="s">
        <v>8070</v>
      </c>
      <c r="F3179" s="1" t="s">
        <v>5207</v>
      </c>
      <c r="G3179" s="1" t="s">
        <v>6745</v>
      </c>
      <c r="H3179" s="1" t="s">
        <v>7263</v>
      </c>
      <c r="I3179" t="s">
        <v>7185</v>
      </c>
      <c r="J3179" t="s">
        <v>38</v>
      </c>
      <c r="K3179">
        <v>25</v>
      </c>
      <c r="L3179">
        <v>31950</v>
      </c>
      <c r="M3179">
        <v>1278</v>
      </c>
      <c r="N3179" t="s">
        <v>7801</v>
      </c>
      <c r="O3179" t="s">
        <v>10062</v>
      </c>
      <c r="P3179">
        <v>0</v>
      </c>
      <c r="Q3179">
        <v>0</v>
      </c>
      <c r="R3179">
        <v>4</v>
      </c>
    </row>
    <row r="3180" spans="1:18" x14ac:dyDescent="0.25">
      <c r="A3180" t="s">
        <v>8545</v>
      </c>
      <c r="B3180">
        <v>2018</v>
      </c>
      <c r="C3180">
        <v>5</v>
      </c>
      <c r="D3180">
        <v>8</v>
      </c>
      <c r="E3180" t="s">
        <v>8070</v>
      </c>
      <c r="F3180" s="1" t="s">
        <v>5207</v>
      </c>
      <c r="G3180" s="1" t="s">
        <v>6745</v>
      </c>
      <c r="H3180" s="1" t="s">
        <v>7263</v>
      </c>
      <c r="I3180" t="s">
        <v>7228</v>
      </c>
      <c r="J3180" t="s">
        <v>38</v>
      </c>
      <c r="K3180">
        <v>512</v>
      </c>
      <c r="L3180">
        <v>344064</v>
      </c>
      <c r="M3180">
        <v>672</v>
      </c>
      <c r="N3180" t="s">
        <v>8939</v>
      </c>
      <c r="O3180" t="s">
        <v>9462</v>
      </c>
      <c r="P3180">
        <v>0</v>
      </c>
      <c r="Q3180">
        <v>4.5837736391081546E-2</v>
      </c>
      <c r="R3180">
        <v>2</v>
      </c>
    </row>
    <row r="3181" spans="1:18" x14ac:dyDescent="0.25">
      <c r="A3181" t="s">
        <v>7552</v>
      </c>
      <c r="B3181">
        <v>2016</v>
      </c>
      <c r="C3181">
        <v>5</v>
      </c>
      <c r="D3181">
        <v>5</v>
      </c>
      <c r="E3181" t="s">
        <v>7471</v>
      </c>
      <c r="F3181" s="1" t="s">
        <v>9480</v>
      </c>
      <c r="G3181" s="1" t="s">
        <v>9480</v>
      </c>
      <c r="H3181" s="1" t="s">
        <v>9480</v>
      </c>
      <c r="I3181" t="s">
        <v>10143</v>
      </c>
      <c r="J3181" t="s">
        <v>23</v>
      </c>
      <c r="K3181">
        <v>530</v>
      </c>
      <c r="L3181">
        <v>79500</v>
      </c>
      <c r="M3181">
        <v>150</v>
      </c>
      <c r="N3181" t="e">
        <v>#N/A</v>
      </c>
      <c r="O3181" t="e">
        <v>#N/A</v>
      </c>
      <c r="P3181">
        <v>0</v>
      </c>
      <c r="Q3181">
        <v>0</v>
      </c>
      <c r="R3181">
        <v>2</v>
      </c>
    </row>
    <row r="3182" spans="1:18" x14ac:dyDescent="0.25">
      <c r="A3182" t="s">
        <v>16557</v>
      </c>
      <c r="B3182">
        <v>2018</v>
      </c>
      <c r="C3182">
        <v>9</v>
      </c>
      <c r="D3182">
        <v>28</v>
      </c>
      <c r="E3182" t="s">
        <v>16454</v>
      </c>
      <c r="F3182" s="1" t="s">
        <v>9480</v>
      </c>
      <c r="G3182" s="1" t="s">
        <v>9480</v>
      </c>
      <c r="H3182" s="1" t="s">
        <v>9480</v>
      </c>
      <c r="I3182" t="s">
        <v>16439</v>
      </c>
      <c r="J3182" t="s">
        <v>23</v>
      </c>
      <c r="K3182">
        <v>1080</v>
      </c>
      <c r="L3182">
        <v>127440</v>
      </c>
      <c r="M3182">
        <v>118</v>
      </c>
      <c r="N3182" t="e">
        <v>#N/A</v>
      </c>
      <c r="O3182" t="e">
        <v>#N/A</v>
      </c>
      <c r="P3182">
        <v>0</v>
      </c>
      <c r="Q3182">
        <v>0</v>
      </c>
      <c r="R3182">
        <v>3</v>
      </c>
    </row>
    <row r="3183" spans="1:18" x14ac:dyDescent="0.25">
      <c r="A3183" t="s">
        <v>995</v>
      </c>
      <c r="B3183">
        <v>2016</v>
      </c>
      <c r="C3183">
        <v>8</v>
      </c>
      <c r="D3183">
        <v>19</v>
      </c>
      <c r="E3183" t="s">
        <v>982</v>
      </c>
      <c r="F3183" s="1" t="s">
        <v>3205</v>
      </c>
      <c r="G3183" s="1" t="s">
        <v>3863</v>
      </c>
      <c r="H3183" s="1" t="s">
        <v>3206</v>
      </c>
      <c r="I3183" t="s">
        <v>19012</v>
      </c>
      <c r="J3183" t="s">
        <v>23</v>
      </c>
      <c r="K3183">
        <v>19280</v>
      </c>
      <c r="L3183">
        <v>0</v>
      </c>
      <c r="M3183">
        <v>0</v>
      </c>
      <c r="N3183" t="s">
        <v>9335</v>
      </c>
      <c r="O3183" t="s">
        <v>9441</v>
      </c>
      <c r="P3183">
        <v>0.12724850134172863</v>
      </c>
      <c r="Q3183">
        <v>0</v>
      </c>
      <c r="R3183">
        <v>3</v>
      </c>
    </row>
    <row r="3184" spans="1:18" x14ac:dyDescent="0.25">
      <c r="A3184" t="s">
        <v>16559</v>
      </c>
      <c r="B3184">
        <v>2019</v>
      </c>
      <c r="C3184">
        <v>12</v>
      </c>
      <c r="D3184">
        <v>16</v>
      </c>
      <c r="E3184" t="s">
        <v>15304</v>
      </c>
      <c r="F3184" s="1" t="s">
        <v>5207</v>
      </c>
      <c r="G3184" s="1" t="s">
        <v>6745</v>
      </c>
      <c r="H3184" s="1" t="s">
        <v>7263</v>
      </c>
      <c r="I3184" t="s">
        <v>7178</v>
      </c>
      <c r="J3184" t="s">
        <v>38</v>
      </c>
      <c r="K3184">
        <v>300</v>
      </c>
      <c r="L3184">
        <v>35478</v>
      </c>
      <c r="M3184">
        <v>118.26</v>
      </c>
      <c r="N3184" t="s">
        <v>7178</v>
      </c>
      <c r="O3184" t="s">
        <v>9945</v>
      </c>
      <c r="P3184">
        <v>0</v>
      </c>
      <c r="Q3184">
        <v>0</v>
      </c>
      <c r="R3184">
        <v>4</v>
      </c>
    </row>
    <row r="3185" spans="1:18" x14ac:dyDescent="0.25">
      <c r="A3185" t="s">
        <v>16559</v>
      </c>
      <c r="B3185">
        <v>2019</v>
      </c>
      <c r="C3185">
        <v>12</v>
      </c>
      <c r="D3185">
        <v>16</v>
      </c>
      <c r="E3185" t="s">
        <v>15304</v>
      </c>
      <c r="F3185" s="1" t="s">
        <v>5207</v>
      </c>
      <c r="G3185" s="1" t="s">
        <v>21109</v>
      </c>
      <c r="H3185" s="1" t="s">
        <v>7263</v>
      </c>
      <c r="I3185" t="s">
        <v>6726</v>
      </c>
      <c r="J3185" t="s">
        <v>38</v>
      </c>
      <c r="K3185">
        <v>10000</v>
      </c>
      <c r="L3185">
        <v>4886</v>
      </c>
      <c r="M3185">
        <v>0.49</v>
      </c>
      <c r="N3185" t="s">
        <v>6726</v>
      </c>
      <c r="O3185" t="s">
        <v>9866</v>
      </c>
      <c r="P3185">
        <v>0</v>
      </c>
      <c r="Q3185">
        <v>0</v>
      </c>
      <c r="R3185">
        <v>4</v>
      </c>
    </row>
    <row r="3186" spans="1:18" x14ac:dyDescent="0.25">
      <c r="A3186" t="s">
        <v>3126</v>
      </c>
      <c r="B3186">
        <v>2018</v>
      </c>
      <c r="C3186">
        <v>12</v>
      </c>
      <c r="D3186">
        <v>14</v>
      </c>
      <c r="E3186" t="s">
        <v>2641</v>
      </c>
      <c r="F3186" s="1" t="s">
        <v>3205</v>
      </c>
      <c r="G3186" s="1" t="s">
        <v>3863</v>
      </c>
      <c r="H3186" s="1" t="s">
        <v>3206</v>
      </c>
      <c r="I3186" t="s">
        <v>19130</v>
      </c>
      <c r="J3186" t="s">
        <v>23</v>
      </c>
      <c r="K3186">
        <v>936</v>
      </c>
      <c r="L3186">
        <v>50614.2</v>
      </c>
      <c r="M3186">
        <v>54.08</v>
      </c>
      <c r="N3186" t="s">
        <v>9330</v>
      </c>
      <c r="O3186" t="s">
        <v>9524</v>
      </c>
      <c r="P3186">
        <v>0</v>
      </c>
      <c r="Q3186">
        <v>0</v>
      </c>
      <c r="R3186">
        <v>4</v>
      </c>
    </row>
    <row r="3187" spans="1:18" x14ac:dyDescent="0.25">
      <c r="A3187" t="s">
        <v>8067</v>
      </c>
      <c r="B3187">
        <v>2017</v>
      </c>
      <c r="C3187">
        <v>6</v>
      </c>
      <c r="D3187">
        <v>30</v>
      </c>
      <c r="E3187" t="s">
        <v>7323</v>
      </c>
      <c r="F3187" s="1" t="s">
        <v>5207</v>
      </c>
      <c r="G3187" s="1" t="s">
        <v>21008</v>
      </c>
      <c r="H3187" s="1" t="s">
        <v>3201</v>
      </c>
      <c r="I3187" t="s">
        <v>6948</v>
      </c>
      <c r="J3187" t="s">
        <v>23</v>
      </c>
      <c r="K3187">
        <v>15</v>
      </c>
      <c r="L3187">
        <v>2040</v>
      </c>
      <c r="M3187">
        <v>136</v>
      </c>
      <c r="N3187" t="s">
        <v>9358</v>
      </c>
      <c r="O3187" t="s">
        <v>9809</v>
      </c>
      <c r="P3187">
        <v>0</v>
      </c>
      <c r="Q3187">
        <v>0</v>
      </c>
      <c r="R3187">
        <v>2</v>
      </c>
    </row>
    <row r="3188" spans="1:18" x14ac:dyDescent="0.25">
      <c r="A3188" t="s">
        <v>8067</v>
      </c>
      <c r="B3188">
        <v>2017</v>
      </c>
      <c r="C3188">
        <v>6</v>
      </c>
      <c r="D3188">
        <v>30</v>
      </c>
      <c r="E3188" t="s">
        <v>7323</v>
      </c>
      <c r="F3188" s="1" t="s">
        <v>5207</v>
      </c>
      <c r="G3188" s="1" t="s">
        <v>21008</v>
      </c>
      <c r="H3188" s="1" t="s">
        <v>3201</v>
      </c>
      <c r="I3188" t="s">
        <v>21028</v>
      </c>
      <c r="J3188" t="s">
        <v>23</v>
      </c>
      <c r="K3188">
        <v>125</v>
      </c>
      <c r="L3188">
        <v>17000</v>
      </c>
      <c r="M3188">
        <v>136</v>
      </c>
      <c r="N3188" t="s">
        <v>7263</v>
      </c>
      <c r="O3188" t="s">
        <v>23191</v>
      </c>
      <c r="P3188">
        <v>0</v>
      </c>
      <c r="Q3188">
        <v>0</v>
      </c>
      <c r="R3188">
        <v>2</v>
      </c>
    </row>
    <row r="3189" spans="1:18" x14ac:dyDescent="0.25">
      <c r="A3189" t="s">
        <v>8067</v>
      </c>
      <c r="B3189">
        <v>2017</v>
      </c>
      <c r="C3189">
        <v>6</v>
      </c>
      <c r="D3189">
        <v>30</v>
      </c>
      <c r="E3189" t="s">
        <v>7323</v>
      </c>
      <c r="F3189" s="1" t="s">
        <v>5207</v>
      </c>
      <c r="G3189" s="1" t="s">
        <v>21008</v>
      </c>
      <c r="H3189" s="1" t="s">
        <v>3201</v>
      </c>
      <c r="I3189" t="s">
        <v>6961</v>
      </c>
      <c r="J3189" t="s">
        <v>23</v>
      </c>
      <c r="K3189">
        <v>10</v>
      </c>
      <c r="L3189">
        <v>1440</v>
      </c>
      <c r="M3189">
        <v>144</v>
      </c>
      <c r="N3189" t="s">
        <v>9359</v>
      </c>
      <c r="O3189" t="s">
        <v>9956</v>
      </c>
      <c r="P3189">
        <v>0</v>
      </c>
      <c r="Q3189">
        <v>0</v>
      </c>
      <c r="R3189">
        <v>2</v>
      </c>
    </row>
    <row r="3190" spans="1:18" x14ac:dyDescent="0.25">
      <c r="A3190" t="s">
        <v>8067</v>
      </c>
      <c r="B3190">
        <v>2017</v>
      </c>
      <c r="C3190">
        <v>6</v>
      </c>
      <c r="D3190">
        <v>30</v>
      </c>
      <c r="E3190" t="s">
        <v>7323</v>
      </c>
      <c r="F3190" s="1" t="s">
        <v>5207</v>
      </c>
      <c r="G3190" s="1" t="s">
        <v>20573</v>
      </c>
      <c r="H3190" s="1" t="s">
        <v>3201</v>
      </c>
      <c r="I3190" t="s">
        <v>5684</v>
      </c>
      <c r="J3190" t="s">
        <v>23</v>
      </c>
      <c r="K3190">
        <v>7</v>
      </c>
      <c r="L3190">
        <v>953.2</v>
      </c>
      <c r="M3190">
        <v>136.16999999999999</v>
      </c>
      <c r="N3190" t="s">
        <v>9004</v>
      </c>
      <c r="O3190" t="s">
        <v>10025</v>
      </c>
      <c r="P3190">
        <v>0</v>
      </c>
      <c r="Q3190">
        <v>0</v>
      </c>
      <c r="R3190">
        <v>2</v>
      </c>
    </row>
    <row r="3191" spans="1:18" x14ac:dyDescent="0.25">
      <c r="A3191" t="s">
        <v>8067</v>
      </c>
      <c r="B3191">
        <v>2017</v>
      </c>
      <c r="C3191">
        <v>6</v>
      </c>
      <c r="D3191">
        <v>30</v>
      </c>
      <c r="E3191" t="s">
        <v>7323</v>
      </c>
      <c r="F3191" s="1" t="s">
        <v>5207</v>
      </c>
      <c r="G3191" s="1" t="s">
        <v>20573</v>
      </c>
      <c r="H3191" s="1" t="s">
        <v>3201</v>
      </c>
      <c r="I3191" t="s">
        <v>5687</v>
      </c>
      <c r="J3191" t="s">
        <v>23</v>
      </c>
      <c r="K3191">
        <v>30</v>
      </c>
      <c r="L3191">
        <v>4086</v>
      </c>
      <c r="M3191">
        <v>136.19999999999999</v>
      </c>
      <c r="N3191" t="s">
        <v>9005</v>
      </c>
      <c r="O3191" t="s">
        <v>10026</v>
      </c>
      <c r="P3191">
        <v>0</v>
      </c>
      <c r="Q3191">
        <v>0</v>
      </c>
      <c r="R3191">
        <v>2</v>
      </c>
    </row>
    <row r="3192" spans="1:18" x14ac:dyDescent="0.25">
      <c r="A3192" t="s">
        <v>8067</v>
      </c>
      <c r="B3192">
        <v>2017</v>
      </c>
      <c r="C3192">
        <v>6</v>
      </c>
      <c r="D3192">
        <v>30</v>
      </c>
      <c r="E3192" t="s">
        <v>7323</v>
      </c>
      <c r="F3192" s="1" t="s">
        <v>5207</v>
      </c>
      <c r="G3192" s="1" t="s">
        <v>20573</v>
      </c>
      <c r="H3192" s="1" t="s">
        <v>3201</v>
      </c>
      <c r="I3192" t="s">
        <v>20660</v>
      </c>
      <c r="J3192" t="s">
        <v>23</v>
      </c>
      <c r="K3192">
        <v>250</v>
      </c>
      <c r="L3192">
        <v>27250</v>
      </c>
      <c r="M3192">
        <v>109</v>
      </c>
      <c r="N3192" t="s">
        <v>7263</v>
      </c>
      <c r="O3192" t="s">
        <v>23191</v>
      </c>
      <c r="P3192">
        <v>0</v>
      </c>
      <c r="Q3192">
        <v>0</v>
      </c>
      <c r="R3192">
        <v>2</v>
      </c>
    </row>
    <row r="3193" spans="1:18" x14ac:dyDescent="0.25">
      <c r="A3193" t="s">
        <v>8067</v>
      </c>
      <c r="B3193">
        <v>2017</v>
      </c>
      <c r="C3193">
        <v>6</v>
      </c>
      <c r="D3193">
        <v>30</v>
      </c>
      <c r="E3193" t="s">
        <v>7323</v>
      </c>
      <c r="F3193" s="1" t="s">
        <v>5207</v>
      </c>
      <c r="G3193" s="1" t="s">
        <v>20573</v>
      </c>
      <c r="H3193" s="1" t="s">
        <v>3201</v>
      </c>
      <c r="I3193" t="s">
        <v>20719</v>
      </c>
      <c r="J3193" t="s">
        <v>23</v>
      </c>
      <c r="K3193">
        <v>450</v>
      </c>
      <c r="L3193">
        <v>53550.2</v>
      </c>
      <c r="M3193">
        <v>119</v>
      </c>
      <c r="N3193" t="s">
        <v>8855</v>
      </c>
      <c r="O3193" t="s">
        <v>9798</v>
      </c>
      <c r="P3193">
        <v>0</v>
      </c>
      <c r="Q3193">
        <v>0</v>
      </c>
      <c r="R3193">
        <v>2</v>
      </c>
    </row>
    <row r="3194" spans="1:18" x14ac:dyDescent="0.25">
      <c r="A3194" t="s">
        <v>8067</v>
      </c>
      <c r="B3194">
        <v>2017</v>
      </c>
      <c r="C3194">
        <v>6</v>
      </c>
      <c r="D3194">
        <v>30</v>
      </c>
      <c r="E3194" t="s">
        <v>7323</v>
      </c>
      <c r="F3194" s="1" t="s">
        <v>5207</v>
      </c>
      <c r="G3194" s="1" t="s">
        <v>20573</v>
      </c>
      <c r="H3194" s="1" t="s">
        <v>3201</v>
      </c>
      <c r="I3194" t="s">
        <v>6022</v>
      </c>
      <c r="J3194" t="s">
        <v>23</v>
      </c>
      <c r="K3194">
        <v>70</v>
      </c>
      <c r="L3194">
        <v>8722</v>
      </c>
      <c r="M3194">
        <v>124.6</v>
      </c>
      <c r="N3194" t="s">
        <v>9045</v>
      </c>
      <c r="O3194" t="s">
        <v>9909</v>
      </c>
      <c r="P3194">
        <v>0</v>
      </c>
      <c r="Q3194">
        <v>0</v>
      </c>
      <c r="R3194">
        <v>2</v>
      </c>
    </row>
    <row r="3195" spans="1:18" x14ac:dyDescent="0.25">
      <c r="A3195" t="s">
        <v>8067</v>
      </c>
      <c r="B3195">
        <v>2017</v>
      </c>
      <c r="C3195">
        <v>6</v>
      </c>
      <c r="D3195">
        <v>30</v>
      </c>
      <c r="E3195" t="s">
        <v>7323</v>
      </c>
      <c r="F3195" s="1" t="s">
        <v>5207</v>
      </c>
      <c r="G3195" s="1" t="s">
        <v>20573</v>
      </c>
      <c r="H3195" s="1" t="s">
        <v>3201</v>
      </c>
      <c r="I3195" t="s">
        <v>5682</v>
      </c>
      <c r="J3195" t="s">
        <v>23</v>
      </c>
      <c r="K3195">
        <v>30</v>
      </c>
      <c r="L3195">
        <v>4086</v>
      </c>
      <c r="M3195">
        <v>136.19999999999999</v>
      </c>
      <c r="N3195" t="s">
        <v>9003</v>
      </c>
      <c r="O3195" t="s">
        <v>10033</v>
      </c>
      <c r="P3195">
        <v>0</v>
      </c>
      <c r="Q3195">
        <v>0</v>
      </c>
      <c r="R3195">
        <v>2</v>
      </c>
    </row>
    <row r="3196" spans="1:18" x14ac:dyDescent="0.25">
      <c r="A3196" t="s">
        <v>8561</v>
      </c>
      <c r="B3196">
        <v>2018</v>
      </c>
      <c r="C3196">
        <v>5</v>
      </c>
      <c r="D3196">
        <v>19</v>
      </c>
      <c r="E3196" t="s">
        <v>7471</v>
      </c>
      <c r="F3196" s="1" t="s">
        <v>5207</v>
      </c>
      <c r="G3196" s="1" t="s">
        <v>20573</v>
      </c>
      <c r="H3196" s="1" t="s">
        <v>3201</v>
      </c>
      <c r="I3196" t="s">
        <v>6372</v>
      </c>
      <c r="J3196" t="s">
        <v>38</v>
      </c>
      <c r="K3196">
        <v>64</v>
      </c>
      <c r="L3196">
        <v>63840</v>
      </c>
      <c r="M3196">
        <v>997.5</v>
      </c>
      <c r="N3196" t="s">
        <v>8862</v>
      </c>
      <c r="O3196" t="s">
        <v>10098</v>
      </c>
      <c r="P3196">
        <v>0</v>
      </c>
      <c r="Q3196">
        <v>0</v>
      </c>
      <c r="R3196">
        <v>2</v>
      </c>
    </row>
    <row r="3197" spans="1:18" x14ac:dyDescent="0.25">
      <c r="A3197" t="s">
        <v>8317</v>
      </c>
      <c r="B3197">
        <v>2018</v>
      </c>
      <c r="C3197">
        <v>1</v>
      </c>
      <c r="D3197">
        <v>17</v>
      </c>
      <c r="E3197" t="s">
        <v>8255</v>
      </c>
      <c r="F3197" s="1" t="s">
        <v>5207</v>
      </c>
      <c r="G3197" s="1" t="s">
        <v>20573</v>
      </c>
      <c r="H3197" s="1" t="s">
        <v>7263</v>
      </c>
      <c r="I3197" t="s">
        <v>20690</v>
      </c>
      <c r="J3197" t="s">
        <v>23</v>
      </c>
      <c r="K3197">
        <v>600</v>
      </c>
      <c r="L3197">
        <v>53567.28</v>
      </c>
      <c r="M3197">
        <v>89.28</v>
      </c>
      <c r="N3197" t="s">
        <v>9014</v>
      </c>
      <c r="O3197" t="s">
        <v>9455</v>
      </c>
      <c r="P3197">
        <v>0</v>
      </c>
      <c r="Q3197">
        <v>7.1029776426183869E-2</v>
      </c>
      <c r="R3197">
        <v>1</v>
      </c>
    </row>
    <row r="3198" spans="1:18" x14ac:dyDescent="0.25">
      <c r="A3198" t="s">
        <v>8317</v>
      </c>
      <c r="B3198">
        <v>2018</v>
      </c>
      <c r="C3198">
        <v>1</v>
      </c>
      <c r="D3198">
        <v>17</v>
      </c>
      <c r="E3198" t="s">
        <v>8255</v>
      </c>
      <c r="F3198" s="1" t="s">
        <v>5207</v>
      </c>
      <c r="G3198" s="1" t="s">
        <v>20573</v>
      </c>
      <c r="H3198" s="1" t="s">
        <v>7263</v>
      </c>
      <c r="I3198" t="s">
        <v>20725</v>
      </c>
      <c r="J3198" t="s">
        <v>23</v>
      </c>
      <c r="K3198">
        <v>165</v>
      </c>
      <c r="L3198">
        <v>14970.48</v>
      </c>
      <c r="M3198">
        <v>90.73</v>
      </c>
      <c r="N3198" t="s">
        <v>7263</v>
      </c>
      <c r="O3198" t="s">
        <v>23274</v>
      </c>
      <c r="P3198">
        <v>0</v>
      </c>
      <c r="Q3198">
        <v>0</v>
      </c>
      <c r="R3198">
        <v>1</v>
      </c>
    </row>
    <row r="3199" spans="1:18" x14ac:dyDescent="0.25">
      <c r="A3199" t="s">
        <v>2799</v>
      </c>
      <c r="B3199">
        <v>2018</v>
      </c>
      <c r="C3199">
        <v>9</v>
      </c>
      <c r="D3199">
        <v>15</v>
      </c>
      <c r="E3199" t="s">
        <v>1305</v>
      </c>
      <c r="F3199" s="1" t="s">
        <v>3205</v>
      </c>
      <c r="G3199" s="1" t="s">
        <v>3967</v>
      </c>
      <c r="H3199" s="1" t="s">
        <v>3206</v>
      </c>
      <c r="I3199" t="s">
        <v>18276</v>
      </c>
      <c r="J3199" t="s">
        <v>23</v>
      </c>
      <c r="K3199">
        <v>20615</v>
      </c>
      <c r="L3199">
        <v>1186393.25</v>
      </c>
      <c r="M3199">
        <v>57.55</v>
      </c>
      <c r="N3199" t="s">
        <v>9232</v>
      </c>
      <c r="O3199" t="s">
        <v>9511</v>
      </c>
      <c r="P3199">
        <v>0</v>
      </c>
      <c r="Q3199">
        <v>0</v>
      </c>
      <c r="R3199">
        <v>3</v>
      </c>
    </row>
    <row r="3200" spans="1:18" x14ac:dyDescent="0.25">
      <c r="A3200" t="s">
        <v>762</v>
      </c>
      <c r="B3200">
        <v>2016</v>
      </c>
      <c r="C3200">
        <v>4</v>
      </c>
      <c r="D3200">
        <v>6</v>
      </c>
      <c r="E3200" t="s">
        <v>92</v>
      </c>
      <c r="F3200" s="1" t="s">
        <v>3205</v>
      </c>
      <c r="G3200" s="1" t="s">
        <v>3863</v>
      </c>
      <c r="H3200" s="1" t="s">
        <v>3204</v>
      </c>
      <c r="I3200" t="s">
        <v>19594</v>
      </c>
      <c r="J3200" t="s">
        <v>23</v>
      </c>
      <c r="K3200">
        <v>638</v>
      </c>
      <c r="L3200">
        <v>19459</v>
      </c>
      <c r="M3200">
        <v>30.5</v>
      </c>
      <c r="N3200" t="s">
        <v>9337</v>
      </c>
      <c r="O3200" t="s">
        <v>9562</v>
      </c>
      <c r="P3200">
        <v>0</v>
      </c>
      <c r="Q3200">
        <v>0</v>
      </c>
      <c r="R3200">
        <v>2</v>
      </c>
    </row>
    <row r="3201" spans="1:18" x14ac:dyDescent="0.25">
      <c r="A3201" t="s">
        <v>1848</v>
      </c>
      <c r="B3201">
        <v>2017</v>
      </c>
      <c r="C3201">
        <v>9</v>
      </c>
      <c r="D3201">
        <v>28</v>
      </c>
      <c r="E3201" t="s">
        <v>226</v>
      </c>
      <c r="F3201" s="1" t="s">
        <v>3205</v>
      </c>
      <c r="G3201" s="1" t="s">
        <v>3863</v>
      </c>
      <c r="H3201" s="1" t="s">
        <v>3206</v>
      </c>
      <c r="I3201" t="s">
        <v>18999</v>
      </c>
      <c r="J3201" t="s">
        <v>23</v>
      </c>
      <c r="K3201">
        <v>21250</v>
      </c>
      <c r="L3201">
        <v>966450</v>
      </c>
      <c r="M3201">
        <v>45.48</v>
      </c>
      <c r="N3201" t="s">
        <v>9337</v>
      </c>
      <c r="O3201" t="s">
        <v>9440</v>
      </c>
      <c r="P3201">
        <v>0.12068470364021268</v>
      </c>
      <c r="Q3201">
        <v>0</v>
      </c>
      <c r="R3201">
        <v>3</v>
      </c>
    </row>
    <row r="3202" spans="1:18" x14ac:dyDescent="0.25">
      <c r="A3202" t="s">
        <v>14807</v>
      </c>
      <c r="B3202">
        <v>2019</v>
      </c>
      <c r="C3202">
        <v>6</v>
      </c>
      <c r="D3202">
        <v>17</v>
      </c>
      <c r="E3202" t="s">
        <v>8295</v>
      </c>
      <c r="F3202" s="1" t="s">
        <v>5207</v>
      </c>
      <c r="G3202" s="1" t="s">
        <v>20931</v>
      </c>
      <c r="H3202" s="1" t="s">
        <v>7263</v>
      </c>
      <c r="I3202" t="s">
        <v>21001</v>
      </c>
      <c r="J3202" t="s">
        <v>38</v>
      </c>
      <c r="K3202">
        <v>1000</v>
      </c>
      <c r="L3202">
        <v>250</v>
      </c>
      <c r="M3202">
        <v>0.25</v>
      </c>
      <c r="N3202" t="s">
        <v>7263</v>
      </c>
      <c r="O3202" t="s">
        <v>23274</v>
      </c>
      <c r="P3202">
        <v>0</v>
      </c>
      <c r="Q3202">
        <v>0</v>
      </c>
      <c r="R3202">
        <v>2</v>
      </c>
    </row>
    <row r="3203" spans="1:18" x14ac:dyDescent="0.25">
      <c r="A3203" t="s">
        <v>14807</v>
      </c>
      <c r="B3203">
        <v>2019</v>
      </c>
      <c r="C3203">
        <v>6</v>
      </c>
      <c r="D3203">
        <v>17</v>
      </c>
      <c r="E3203" t="s">
        <v>8295</v>
      </c>
      <c r="F3203" s="1" t="s">
        <v>9480</v>
      </c>
      <c r="G3203" s="1" t="s">
        <v>9480</v>
      </c>
      <c r="H3203" s="1" t="s">
        <v>9480</v>
      </c>
      <c r="I3203" t="s">
        <v>14809</v>
      </c>
      <c r="J3203" t="s">
        <v>38</v>
      </c>
      <c r="K3203">
        <v>1000</v>
      </c>
      <c r="L3203">
        <v>1020</v>
      </c>
      <c r="M3203">
        <v>1.02</v>
      </c>
      <c r="N3203" t="e">
        <v>#N/A</v>
      </c>
      <c r="O3203" t="e">
        <v>#N/A</v>
      </c>
      <c r="P3203">
        <v>0</v>
      </c>
      <c r="Q3203">
        <v>0</v>
      </c>
      <c r="R3203">
        <v>2</v>
      </c>
    </row>
    <row r="3204" spans="1:18" x14ac:dyDescent="0.25">
      <c r="A3204" t="s">
        <v>14807</v>
      </c>
      <c r="B3204">
        <v>2019</v>
      </c>
      <c r="C3204">
        <v>6</v>
      </c>
      <c r="D3204">
        <v>17</v>
      </c>
      <c r="E3204" t="s">
        <v>8295</v>
      </c>
      <c r="F3204" s="1" t="s">
        <v>9480</v>
      </c>
      <c r="G3204" s="1" t="s">
        <v>9480</v>
      </c>
      <c r="H3204" s="1" t="s">
        <v>9480</v>
      </c>
      <c r="I3204" t="s">
        <v>14810</v>
      </c>
      <c r="J3204" t="s">
        <v>38</v>
      </c>
      <c r="K3204">
        <v>1000</v>
      </c>
      <c r="L3204">
        <v>370</v>
      </c>
      <c r="M3204">
        <v>0.37</v>
      </c>
      <c r="N3204" t="e">
        <v>#N/A</v>
      </c>
      <c r="O3204" t="e">
        <v>#N/A</v>
      </c>
      <c r="P3204">
        <v>0</v>
      </c>
      <c r="Q3204">
        <v>0</v>
      </c>
      <c r="R3204">
        <v>2</v>
      </c>
    </row>
    <row r="3205" spans="1:18" x14ac:dyDescent="0.25">
      <c r="A3205" t="s">
        <v>14807</v>
      </c>
      <c r="B3205">
        <v>2019</v>
      </c>
      <c r="C3205">
        <v>6</v>
      </c>
      <c r="D3205">
        <v>17</v>
      </c>
      <c r="E3205" t="s">
        <v>8295</v>
      </c>
      <c r="F3205" s="1" t="s">
        <v>9480</v>
      </c>
      <c r="G3205" s="1" t="s">
        <v>9480</v>
      </c>
      <c r="H3205" s="1" t="s">
        <v>9480</v>
      </c>
      <c r="I3205" t="s">
        <v>14811</v>
      </c>
      <c r="J3205" t="s">
        <v>38</v>
      </c>
      <c r="K3205">
        <v>900</v>
      </c>
      <c r="L3205">
        <v>603</v>
      </c>
      <c r="M3205">
        <v>0.67</v>
      </c>
      <c r="N3205" t="e">
        <v>#N/A</v>
      </c>
      <c r="O3205" t="e">
        <v>#N/A</v>
      </c>
      <c r="P3205">
        <v>0</v>
      </c>
      <c r="Q3205">
        <v>0</v>
      </c>
      <c r="R3205">
        <v>2</v>
      </c>
    </row>
    <row r="3206" spans="1:18" x14ac:dyDescent="0.25">
      <c r="A3206" t="s">
        <v>14807</v>
      </c>
      <c r="B3206">
        <v>2019</v>
      </c>
      <c r="C3206">
        <v>6</v>
      </c>
      <c r="D3206">
        <v>17</v>
      </c>
      <c r="E3206" t="s">
        <v>8295</v>
      </c>
      <c r="F3206" s="1" t="s">
        <v>9480</v>
      </c>
      <c r="G3206" s="1" t="s">
        <v>9480</v>
      </c>
      <c r="H3206" s="1" t="s">
        <v>9480</v>
      </c>
      <c r="I3206" t="s">
        <v>14812</v>
      </c>
      <c r="J3206" t="s">
        <v>38</v>
      </c>
      <c r="K3206">
        <v>2000</v>
      </c>
      <c r="L3206">
        <v>343</v>
      </c>
      <c r="M3206">
        <v>0.17</v>
      </c>
      <c r="N3206" t="e">
        <v>#N/A</v>
      </c>
      <c r="O3206" t="e">
        <v>#N/A</v>
      </c>
      <c r="P3206">
        <v>0</v>
      </c>
      <c r="Q3206">
        <v>0</v>
      </c>
      <c r="R3206">
        <v>2</v>
      </c>
    </row>
    <row r="3207" spans="1:18" x14ac:dyDescent="0.25">
      <c r="A3207" t="s">
        <v>14807</v>
      </c>
      <c r="B3207">
        <v>2019</v>
      </c>
      <c r="C3207">
        <v>6</v>
      </c>
      <c r="D3207">
        <v>17</v>
      </c>
      <c r="E3207" t="s">
        <v>8295</v>
      </c>
      <c r="F3207" s="1" t="s">
        <v>9480</v>
      </c>
      <c r="G3207" s="1" t="s">
        <v>9480</v>
      </c>
      <c r="H3207" s="1" t="s">
        <v>9480</v>
      </c>
      <c r="I3207" t="s">
        <v>14813</v>
      </c>
      <c r="J3207" t="s">
        <v>38</v>
      </c>
      <c r="K3207">
        <v>1000</v>
      </c>
      <c r="L3207">
        <v>41.04</v>
      </c>
      <c r="M3207">
        <v>0.04</v>
      </c>
      <c r="N3207" t="e">
        <v>#N/A</v>
      </c>
      <c r="O3207" t="e">
        <v>#N/A</v>
      </c>
      <c r="P3207">
        <v>0</v>
      </c>
      <c r="Q3207">
        <v>0</v>
      </c>
      <c r="R3207">
        <v>2</v>
      </c>
    </row>
    <row r="3208" spans="1:18" x14ac:dyDescent="0.25">
      <c r="A3208" t="s">
        <v>14807</v>
      </c>
      <c r="B3208">
        <v>2019</v>
      </c>
      <c r="C3208">
        <v>6</v>
      </c>
      <c r="D3208">
        <v>17</v>
      </c>
      <c r="E3208" t="s">
        <v>8295</v>
      </c>
      <c r="F3208" s="1" t="s">
        <v>9480</v>
      </c>
      <c r="G3208" s="1" t="s">
        <v>9480</v>
      </c>
      <c r="H3208" s="1" t="s">
        <v>9480</v>
      </c>
      <c r="I3208" t="s">
        <v>14814</v>
      </c>
      <c r="J3208" t="s">
        <v>38</v>
      </c>
      <c r="K3208">
        <v>517</v>
      </c>
      <c r="L3208">
        <v>149.93</v>
      </c>
      <c r="M3208">
        <v>0.28999999999999998</v>
      </c>
      <c r="N3208" t="e">
        <v>#N/A</v>
      </c>
      <c r="O3208" t="e">
        <v>#N/A</v>
      </c>
      <c r="P3208">
        <v>0</v>
      </c>
      <c r="Q3208">
        <v>0</v>
      </c>
      <c r="R3208">
        <v>2</v>
      </c>
    </row>
    <row r="3209" spans="1:18" x14ac:dyDescent="0.25">
      <c r="A3209" t="s">
        <v>14807</v>
      </c>
      <c r="B3209">
        <v>2019</v>
      </c>
      <c r="C3209">
        <v>6</v>
      </c>
      <c r="D3209">
        <v>17</v>
      </c>
      <c r="E3209" t="s">
        <v>8295</v>
      </c>
      <c r="F3209" s="1" t="s">
        <v>9480</v>
      </c>
      <c r="G3209" s="1" t="s">
        <v>9480</v>
      </c>
      <c r="H3209" s="1" t="s">
        <v>9480</v>
      </c>
      <c r="I3209" t="s">
        <v>14815</v>
      </c>
      <c r="J3209" t="s">
        <v>38</v>
      </c>
      <c r="K3209">
        <v>1000</v>
      </c>
      <c r="L3209">
        <v>390</v>
      </c>
      <c r="M3209">
        <v>0.39</v>
      </c>
      <c r="N3209" t="e">
        <v>#N/A</v>
      </c>
      <c r="O3209" t="e">
        <v>#N/A</v>
      </c>
      <c r="P3209">
        <v>0</v>
      </c>
      <c r="Q3209">
        <v>0</v>
      </c>
      <c r="R3209">
        <v>2</v>
      </c>
    </row>
    <row r="3210" spans="1:18" x14ac:dyDescent="0.25">
      <c r="A3210" t="s">
        <v>14807</v>
      </c>
      <c r="B3210">
        <v>2019</v>
      </c>
      <c r="C3210">
        <v>6</v>
      </c>
      <c r="D3210">
        <v>17</v>
      </c>
      <c r="E3210" t="s">
        <v>8295</v>
      </c>
      <c r="F3210" s="1" t="s">
        <v>5207</v>
      </c>
      <c r="G3210" s="1" t="s">
        <v>21008</v>
      </c>
      <c r="H3210" s="1" t="s">
        <v>3200</v>
      </c>
      <c r="I3210" t="s">
        <v>7066</v>
      </c>
      <c r="J3210" t="s">
        <v>38</v>
      </c>
      <c r="K3210">
        <v>2000</v>
      </c>
      <c r="L3210">
        <v>426.6</v>
      </c>
      <c r="M3210">
        <v>0.21</v>
      </c>
      <c r="N3210" t="s">
        <v>7263</v>
      </c>
      <c r="O3210" t="s">
        <v>23192</v>
      </c>
      <c r="P3210">
        <v>0</v>
      </c>
      <c r="Q3210">
        <v>0</v>
      </c>
      <c r="R3210">
        <v>2</v>
      </c>
    </row>
    <row r="3211" spans="1:18" x14ac:dyDescent="0.25">
      <c r="A3211" t="s">
        <v>14807</v>
      </c>
      <c r="B3211">
        <v>2019</v>
      </c>
      <c r="C3211">
        <v>6</v>
      </c>
      <c r="D3211">
        <v>17</v>
      </c>
      <c r="E3211" t="s">
        <v>8295</v>
      </c>
      <c r="F3211" s="1" t="s">
        <v>5207</v>
      </c>
      <c r="G3211" s="1" t="s">
        <v>21008</v>
      </c>
      <c r="H3211" s="1" t="s">
        <v>3200</v>
      </c>
      <c r="I3211" t="s">
        <v>7067</v>
      </c>
      <c r="J3211" t="s">
        <v>38</v>
      </c>
      <c r="K3211">
        <v>1000</v>
      </c>
      <c r="L3211">
        <v>220</v>
      </c>
      <c r="M3211">
        <v>0.22</v>
      </c>
      <c r="N3211" t="s">
        <v>7263</v>
      </c>
      <c r="O3211" t="s">
        <v>23192</v>
      </c>
      <c r="P3211">
        <v>0</v>
      </c>
      <c r="Q3211">
        <v>0</v>
      </c>
      <c r="R3211">
        <v>2</v>
      </c>
    </row>
    <row r="3212" spans="1:18" x14ac:dyDescent="0.25">
      <c r="A3212" t="s">
        <v>14929</v>
      </c>
      <c r="B3212">
        <v>2019</v>
      </c>
      <c r="C3212">
        <v>7</v>
      </c>
      <c r="D3212">
        <v>3</v>
      </c>
      <c r="E3212" t="s">
        <v>1620</v>
      </c>
      <c r="F3212" s="1" t="s">
        <v>3205</v>
      </c>
      <c r="G3212" s="1" t="s">
        <v>3863</v>
      </c>
      <c r="H3212" s="1" t="s">
        <v>3206</v>
      </c>
      <c r="I3212" t="s">
        <v>19207</v>
      </c>
      <c r="J3212" t="s">
        <v>23</v>
      </c>
      <c r="K3212">
        <v>13615</v>
      </c>
      <c r="L3212">
        <v>669858</v>
      </c>
      <c r="M3212">
        <v>49.2</v>
      </c>
      <c r="N3212" t="s">
        <v>9331</v>
      </c>
      <c r="O3212" t="s">
        <v>9540</v>
      </c>
      <c r="P3212">
        <v>4.2454374665687751E-2</v>
      </c>
      <c r="Q3212">
        <v>0</v>
      </c>
      <c r="R3212">
        <v>3</v>
      </c>
    </row>
    <row r="3213" spans="1:18" x14ac:dyDescent="0.25">
      <c r="A3213" t="s">
        <v>14929</v>
      </c>
      <c r="B3213">
        <v>2019</v>
      </c>
      <c r="C3213">
        <v>7</v>
      </c>
      <c r="D3213">
        <v>3</v>
      </c>
      <c r="E3213" t="s">
        <v>1620</v>
      </c>
      <c r="F3213" s="1" t="s">
        <v>3205</v>
      </c>
      <c r="G3213" s="1" t="s">
        <v>3863</v>
      </c>
      <c r="H3213" s="1" t="s">
        <v>3206</v>
      </c>
      <c r="I3213" t="s">
        <v>19220</v>
      </c>
      <c r="J3213" t="s">
        <v>23</v>
      </c>
      <c r="K3213">
        <v>3620</v>
      </c>
      <c r="L3213">
        <v>178104</v>
      </c>
      <c r="M3213">
        <v>49.2</v>
      </c>
      <c r="N3213" t="s">
        <v>9303</v>
      </c>
      <c r="O3213" t="s">
        <v>9512</v>
      </c>
      <c r="P3213">
        <v>0</v>
      </c>
      <c r="Q3213">
        <v>0</v>
      </c>
      <c r="R3213">
        <v>3</v>
      </c>
    </row>
    <row r="3214" spans="1:18" x14ac:dyDescent="0.25">
      <c r="A3214" t="s">
        <v>14929</v>
      </c>
      <c r="B3214">
        <v>2019</v>
      </c>
      <c r="C3214">
        <v>7</v>
      </c>
      <c r="D3214">
        <v>3</v>
      </c>
      <c r="E3214" t="s">
        <v>1620</v>
      </c>
      <c r="F3214" s="1" t="s">
        <v>3205</v>
      </c>
      <c r="G3214" s="1" t="s">
        <v>3227</v>
      </c>
      <c r="H3214" s="1" t="s">
        <v>3206</v>
      </c>
      <c r="I3214" t="s">
        <v>19879</v>
      </c>
      <c r="J3214" t="s">
        <v>23</v>
      </c>
      <c r="K3214">
        <v>2150</v>
      </c>
      <c r="L3214">
        <v>119970</v>
      </c>
      <c r="M3214">
        <v>55.8</v>
      </c>
      <c r="N3214" t="s">
        <v>22084</v>
      </c>
      <c r="O3214" t="s">
        <v>23254</v>
      </c>
      <c r="P3214">
        <v>0</v>
      </c>
      <c r="Q3214">
        <v>0</v>
      </c>
      <c r="R3214">
        <v>3</v>
      </c>
    </row>
    <row r="3215" spans="1:18" x14ac:dyDescent="0.25">
      <c r="A3215" t="s">
        <v>8663</v>
      </c>
      <c r="B3215">
        <v>2018</v>
      </c>
      <c r="C3215">
        <v>7</v>
      </c>
      <c r="D3215">
        <v>18</v>
      </c>
      <c r="E3215" t="s">
        <v>8164</v>
      </c>
      <c r="F3215" s="1" t="s">
        <v>5207</v>
      </c>
      <c r="G3215" s="1" t="s">
        <v>20931</v>
      </c>
      <c r="H3215" s="1" t="s">
        <v>7263</v>
      </c>
      <c r="I3215" t="s">
        <v>6644</v>
      </c>
      <c r="J3215" t="s">
        <v>23</v>
      </c>
      <c r="K3215">
        <v>1537</v>
      </c>
      <c r="L3215">
        <v>330267.49</v>
      </c>
      <c r="M3215">
        <v>214.88</v>
      </c>
      <c r="N3215" t="s">
        <v>9112</v>
      </c>
      <c r="O3215" t="s">
        <v>9467</v>
      </c>
      <c r="P3215">
        <v>0</v>
      </c>
      <c r="Q3215">
        <v>3.6734990611718109E-2</v>
      </c>
      <c r="R3215">
        <v>3</v>
      </c>
    </row>
    <row r="3216" spans="1:18" x14ac:dyDescent="0.25">
      <c r="A3216" t="s">
        <v>8663</v>
      </c>
      <c r="B3216">
        <v>2018</v>
      </c>
      <c r="C3216">
        <v>7</v>
      </c>
      <c r="D3216">
        <v>18</v>
      </c>
      <c r="E3216" t="s">
        <v>8164</v>
      </c>
      <c r="F3216" s="1" t="s">
        <v>5207</v>
      </c>
      <c r="G3216" s="1" t="s">
        <v>20573</v>
      </c>
      <c r="H3216" s="1" t="s">
        <v>7263</v>
      </c>
      <c r="I3216" t="s">
        <v>6090</v>
      </c>
      <c r="J3216" t="s">
        <v>23</v>
      </c>
      <c r="K3216">
        <v>125</v>
      </c>
      <c r="L3216">
        <v>18829.849999999999</v>
      </c>
      <c r="M3216">
        <v>150.63999999999999</v>
      </c>
      <c r="N3216" t="s">
        <v>9053</v>
      </c>
      <c r="O3216" t="s">
        <v>10110</v>
      </c>
      <c r="P3216">
        <v>0</v>
      </c>
      <c r="Q3216">
        <v>0</v>
      </c>
      <c r="R3216">
        <v>3</v>
      </c>
    </row>
    <row r="3217" spans="1:18" x14ac:dyDescent="0.25">
      <c r="A3217" t="s">
        <v>2488</v>
      </c>
      <c r="B3217">
        <v>2018</v>
      </c>
      <c r="C3217">
        <v>5</v>
      </c>
      <c r="D3217">
        <v>16</v>
      </c>
      <c r="E3217" t="s">
        <v>174</v>
      </c>
      <c r="F3217" s="1" t="s">
        <v>3205</v>
      </c>
      <c r="G3217" s="1" t="s">
        <v>3863</v>
      </c>
      <c r="H3217" s="1" t="s">
        <v>3206</v>
      </c>
      <c r="I3217" t="s">
        <v>18999</v>
      </c>
      <c r="J3217" t="s">
        <v>23</v>
      </c>
      <c r="K3217">
        <v>18000</v>
      </c>
      <c r="L3217">
        <v>890999.95</v>
      </c>
      <c r="M3217">
        <v>49.5</v>
      </c>
      <c r="N3217" t="s">
        <v>9337</v>
      </c>
      <c r="O3217" t="s">
        <v>9440</v>
      </c>
      <c r="P3217">
        <v>0.12068470364021268</v>
      </c>
      <c r="Q3217">
        <v>0</v>
      </c>
      <c r="R3217">
        <v>2</v>
      </c>
    </row>
    <row r="3218" spans="1:18" x14ac:dyDescent="0.25">
      <c r="A3218" t="s">
        <v>2488</v>
      </c>
      <c r="B3218">
        <v>2018</v>
      </c>
      <c r="C3218">
        <v>5</v>
      </c>
      <c r="D3218">
        <v>16</v>
      </c>
      <c r="E3218" t="s">
        <v>174</v>
      </c>
      <c r="F3218" s="1" t="s">
        <v>3205</v>
      </c>
      <c r="G3218" s="1" t="s">
        <v>3227</v>
      </c>
      <c r="H3218" s="1" t="s">
        <v>3206</v>
      </c>
      <c r="I3218" t="s">
        <v>19770</v>
      </c>
      <c r="J3218" t="s">
        <v>23</v>
      </c>
      <c r="K3218">
        <v>1969</v>
      </c>
      <c r="L3218">
        <v>119124.5</v>
      </c>
      <c r="M3218">
        <v>60.5</v>
      </c>
      <c r="N3218" t="s">
        <v>22071</v>
      </c>
      <c r="O3218" t="s">
        <v>23264</v>
      </c>
      <c r="P3218">
        <v>0</v>
      </c>
      <c r="Q3218">
        <v>0</v>
      </c>
      <c r="R3218">
        <v>2</v>
      </c>
    </row>
    <row r="3219" spans="1:18" x14ac:dyDescent="0.25">
      <c r="A3219" t="s">
        <v>2488</v>
      </c>
      <c r="B3219">
        <v>2018</v>
      </c>
      <c r="C3219">
        <v>5</v>
      </c>
      <c r="D3219">
        <v>16</v>
      </c>
      <c r="E3219" t="s">
        <v>174</v>
      </c>
      <c r="F3219" s="1" t="s">
        <v>3205</v>
      </c>
      <c r="G3219" s="1" t="s">
        <v>18746</v>
      </c>
      <c r="H3219" s="1" t="s">
        <v>3204</v>
      </c>
      <c r="I3219" t="s">
        <v>18913</v>
      </c>
      <c r="J3219" t="s">
        <v>23</v>
      </c>
      <c r="K3219">
        <v>41</v>
      </c>
      <c r="L3219">
        <v>2009</v>
      </c>
      <c r="M3219">
        <v>49</v>
      </c>
      <c r="N3219" t="s">
        <v>22026</v>
      </c>
      <c r="O3219" t="s">
        <v>23321</v>
      </c>
      <c r="P3219">
        <v>0</v>
      </c>
      <c r="Q3219">
        <v>0</v>
      </c>
      <c r="R3219">
        <v>2</v>
      </c>
    </row>
    <row r="3220" spans="1:18" x14ac:dyDescent="0.25">
      <c r="A3220" t="s">
        <v>2488</v>
      </c>
      <c r="B3220">
        <v>2018</v>
      </c>
      <c r="C3220">
        <v>5</v>
      </c>
      <c r="D3220">
        <v>16</v>
      </c>
      <c r="E3220" t="s">
        <v>174</v>
      </c>
      <c r="F3220" s="1" t="s">
        <v>3205</v>
      </c>
      <c r="G3220" s="1" t="s">
        <v>18746</v>
      </c>
      <c r="H3220" s="1" t="s">
        <v>3204</v>
      </c>
      <c r="I3220" t="s">
        <v>18813</v>
      </c>
      <c r="J3220" t="s">
        <v>23</v>
      </c>
      <c r="K3220">
        <v>288</v>
      </c>
      <c r="L3220">
        <v>14112</v>
      </c>
      <c r="M3220">
        <v>49</v>
      </c>
      <c r="N3220" t="s">
        <v>22020</v>
      </c>
      <c r="O3220" t="s">
        <v>23331</v>
      </c>
      <c r="P3220">
        <v>0</v>
      </c>
      <c r="Q3220">
        <v>0</v>
      </c>
      <c r="R3220">
        <v>2</v>
      </c>
    </row>
    <row r="3221" spans="1:18" x14ac:dyDescent="0.25">
      <c r="A3221" t="s">
        <v>1614</v>
      </c>
      <c r="B3221">
        <v>2017</v>
      </c>
      <c r="C3221">
        <v>5</v>
      </c>
      <c r="D3221">
        <v>25</v>
      </c>
      <c r="E3221" t="s">
        <v>174</v>
      </c>
      <c r="F3221" s="1" t="s">
        <v>3205</v>
      </c>
      <c r="G3221" s="1" t="s">
        <v>3384</v>
      </c>
      <c r="H3221" s="1" t="s">
        <v>3206</v>
      </c>
      <c r="I3221" t="s">
        <v>17079</v>
      </c>
      <c r="J3221" t="s">
        <v>23</v>
      </c>
      <c r="K3221">
        <v>1100</v>
      </c>
      <c r="L3221">
        <v>42350</v>
      </c>
      <c r="M3221">
        <v>38.5</v>
      </c>
      <c r="N3221" t="s">
        <v>170</v>
      </c>
      <c r="O3221" t="s">
        <v>9516</v>
      </c>
      <c r="P3221">
        <v>3.660242098978287E-2</v>
      </c>
      <c r="Q3221">
        <v>0</v>
      </c>
      <c r="R3221">
        <v>2</v>
      </c>
    </row>
    <row r="3222" spans="1:18" x14ac:dyDescent="0.25">
      <c r="A3222" t="s">
        <v>1614</v>
      </c>
      <c r="B3222">
        <v>2017</v>
      </c>
      <c r="C3222">
        <v>5</v>
      </c>
      <c r="D3222">
        <v>25</v>
      </c>
      <c r="E3222" t="s">
        <v>174</v>
      </c>
      <c r="F3222" s="1" t="s">
        <v>3205</v>
      </c>
      <c r="G3222" s="1" t="s">
        <v>3863</v>
      </c>
      <c r="H3222" s="1" t="s">
        <v>3206</v>
      </c>
      <c r="I3222" t="s">
        <v>19059</v>
      </c>
      <c r="J3222" t="s">
        <v>23</v>
      </c>
      <c r="K3222">
        <v>15420</v>
      </c>
      <c r="L3222">
        <v>678480.08</v>
      </c>
      <c r="M3222">
        <v>44</v>
      </c>
      <c r="N3222" t="s">
        <v>9337</v>
      </c>
      <c r="O3222" t="s">
        <v>9440</v>
      </c>
      <c r="P3222">
        <v>0.12068470364021268</v>
      </c>
      <c r="Q3222">
        <v>0</v>
      </c>
      <c r="R3222">
        <v>2</v>
      </c>
    </row>
    <row r="3223" spans="1:18" x14ac:dyDescent="0.25">
      <c r="A3223" t="s">
        <v>1614</v>
      </c>
      <c r="B3223">
        <v>2017</v>
      </c>
      <c r="C3223">
        <v>5</v>
      </c>
      <c r="D3223">
        <v>25</v>
      </c>
      <c r="E3223" t="s">
        <v>174</v>
      </c>
      <c r="F3223" s="1" t="s">
        <v>3205</v>
      </c>
      <c r="G3223" s="1" t="s">
        <v>3227</v>
      </c>
      <c r="H3223" s="1" t="s">
        <v>3206</v>
      </c>
      <c r="I3223" t="s">
        <v>19675</v>
      </c>
      <c r="J3223" t="s">
        <v>23</v>
      </c>
      <c r="K3223">
        <v>1940</v>
      </c>
      <c r="L3223">
        <v>85360.01</v>
      </c>
      <c r="M3223">
        <v>44</v>
      </c>
      <c r="N3223" t="s">
        <v>22068</v>
      </c>
      <c r="O3223" t="s">
        <v>23255</v>
      </c>
      <c r="P3223">
        <v>0</v>
      </c>
      <c r="Q3223">
        <v>0</v>
      </c>
      <c r="R3223">
        <v>2</v>
      </c>
    </row>
    <row r="3224" spans="1:18" x14ac:dyDescent="0.25">
      <c r="A3224" t="s">
        <v>8048</v>
      </c>
      <c r="B3224">
        <v>2017</v>
      </c>
      <c r="C3224">
        <v>6</v>
      </c>
      <c r="D3224">
        <v>19</v>
      </c>
      <c r="E3224" t="s">
        <v>7471</v>
      </c>
      <c r="F3224" s="1" t="s">
        <v>5207</v>
      </c>
      <c r="G3224" s="1" t="s">
        <v>20573</v>
      </c>
      <c r="H3224" s="1" t="s">
        <v>7263</v>
      </c>
      <c r="I3224" t="s">
        <v>20873</v>
      </c>
      <c r="J3224" t="s">
        <v>23</v>
      </c>
      <c r="K3224">
        <v>500</v>
      </c>
      <c r="L3224">
        <v>101750</v>
      </c>
      <c r="M3224">
        <v>203.5</v>
      </c>
      <c r="N3224" t="s">
        <v>9082</v>
      </c>
      <c r="O3224" t="s">
        <v>9476</v>
      </c>
      <c r="P3224">
        <v>0</v>
      </c>
      <c r="Q3224">
        <v>2.3301008403514442E-2</v>
      </c>
      <c r="R3224">
        <v>2</v>
      </c>
    </row>
    <row r="3225" spans="1:18" x14ac:dyDescent="0.25">
      <c r="A3225" t="s">
        <v>15638</v>
      </c>
      <c r="B3225">
        <v>2019</v>
      </c>
      <c r="C3225">
        <v>9</v>
      </c>
      <c r="D3225">
        <v>20</v>
      </c>
      <c r="E3225" t="s">
        <v>1620</v>
      </c>
      <c r="F3225" s="1" t="s">
        <v>3205</v>
      </c>
      <c r="G3225" s="1" t="s">
        <v>3863</v>
      </c>
      <c r="H3225" s="1" t="s">
        <v>3206</v>
      </c>
      <c r="I3225" t="s">
        <v>19209</v>
      </c>
      <c r="J3225" t="s">
        <v>23</v>
      </c>
      <c r="K3225">
        <v>14970</v>
      </c>
      <c r="L3225">
        <v>682261</v>
      </c>
      <c r="M3225">
        <v>45.58</v>
      </c>
      <c r="N3225" t="s">
        <v>9337</v>
      </c>
      <c r="O3225" t="s">
        <v>9440</v>
      </c>
      <c r="P3225">
        <v>0.12068470364021268</v>
      </c>
      <c r="Q3225">
        <v>0</v>
      </c>
      <c r="R3225">
        <v>3</v>
      </c>
    </row>
    <row r="3226" spans="1:18" x14ac:dyDescent="0.25">
      <c r="A3226" t="s">
        <v>15638</v>
      </c>
      <c r="B3226">
        <v>2019</v>
      </c>
      <c r="C3226">
        <v>9</v>
      </c>
      <c r="D3226">
        <v>20</v>
      </c>
      <c r="E3226" t="s">
        <v>1620</v>
      </c>
      <c r="F3226" s="1" t="s">
        <v>3205</v>
      </c>
      <c r="G3226" s="1" t="s">
        <v>3863</v>
      </c>
      <c r="H3226" s="1" t="s">
        <v>3206</v>
      </c>
      <c r="I3226" t="s">
        <v>19210</v>
      </c>
      <c r="J3226" t="s">
        <v>23</v>
      </c>
      <c r="K3226">
        <v>3975</v>
      </c>
      <c r="L3226">
        <v>180862.5</v>
      </c>
      <c r="M3226">
        <v>45.5</v>
      </c>
      <c r="N3226" t="s">
        <v>9344</v>
      </c>
      <c r="O3226" t="s">
        <v>9496</v>
      </c>
      <c r="P3226">
        <v>3.9816758144422926E-2</v>
      </c>
      <c r="Q3226">
        <v>0</v>
      </c>
      <c r="R3226">
        <v>3</v>
      </c>
    </row>
    <row r="3227" spans="1:18" x14ac:dyDescent="0.25">
      <c r="A3227" t="s">
        <v>15638</v>
      </c>
      <c r="B3227">
        <v>2019</v>
      </c>
      <c r="C3227">
        <v>9</v>
      </c>
      <c r="D3227">
        <v>20</v>
      </c>
      <c r="E3227" t="s">
        <v>1620</v>
      </c>
      <c r="F3227" s="1" t="s">
        <v>3205</v>
      </c>
      <c r="G3227" s="1" t="s">
        <v>3227</v>
      </c>
      <c r="H3227" s="1" t="s">
        <v>3206</v>
      </c>
      <c r="I3227" t="s">
        <v>19883</v>
      </c>
      <c r="J3227" t="s">
        <v>23</v>
      </c>
      <c r="K3227">
        <v>907</v>
      </c>
      <c r="L3227">
        <v>58955.01</v>
      </c>
      <c r="M3227">
        <v>65</v>
      </c>
      <c r="N3227" t="s">
        <v>22071</v>
      </c>
      <c r="O3227" t="s">
        <v>23264</v>
      </c>
      <c r="P3227">
        <v>0</v>
      </c>
      <c r="Q3227">
        <v>0</v>
      </c>
      <c r="R3227">
        <v>3</v>
      </c>
    </row>
    <row r="3228" spans="1:18" x14ac:dyDescent="0.25">
      <c r="A3228" t="s">
        <v>8153</v>
      </c>
      <c r="B3228">
        <v>2017</v>
      </c>
      <c r="C3228">
        <v>8</v>
      </c>
      <c r="D3228">
        <v>24</v>
      </c>
      <c r="E3228" t="s">
        <v>8070</v>
      </c>
      <c r="F3228" s="1" t="s">
        <v>5207</v>
      </c>
      <c r="G3228" s="1" t="s">
        <v>20573</v>
      </c>
      <c r="H3228" s="1" t="s">
        <v>7263</v>
      </c>
      <c r="I3228" t="s">
        <v>6202</v>
      </c>
      <c r="J3228" t="s">
        <v>38</v>
      </c>
      <c r="K3228">
        <v>100</v>
      </c>
      <c r="L3228">
        <v>73940</v>
      </c>
      <c r="M3228">
        <v>739.4</v>
      </c>
      <c r="N3228" t="s">
        <v>9071</v>
      </c>
      <c r="O3228" t="s">
        <v>10052</v>
      </c>
      <c r="P3228">
        <v>0</v>
      </c>
      <c r="Q3228">
        <v>0</v>
      </c>
      <c r="R3228">
        <v>3</v>
      </c>
    </row>
    <row r="3229" spans="1:18" x14ac:dyDescent="0.25">
      <c r="A3229" t="s">
        <v>8153</v>
      </c>
      <c r="B3229">
        <v>2017</v>
      </c>
      <c r="C3229">
        <v>8</v>
      </c>
      <c r="D3229">
        <v>24</v>
      </c>
      <c r="E3229" t="s">
        <v>8070</v>
      </c>
      <c r="F3229" s="1" t="s">
        <v>5207</v>
      </c>
      <c r="G3229" s="1" t="s">
        <v>20573</v>
      </c>
      <c r="H3229" s="1" t="s">
        <v>7263</v>
      </c>
      <c r="I3229" t="s">
        <v>5231</v>
      </c>
      <c r="J3229" t="s">
        <v>38</v>
      </c>
      <c r="K3229">
        <v>180</v>
      </c>
      <c r="L3229">
        <v>133722</v>
      </c>
      <c r="M3229">
        <v>742.9</v>
      </c>
      <c r="N3229" t="s">
        <v>8948</v>
      </c>
      <c r="O3229" t="s">
        <v>10051</v>
      </c>
      <c r="P3229">
        <v>0</v>
      </c>
      <c r="Q3229">
        <v>0</v>
      </c>
      <c r="R3229">
        <v>3</v>
      </c>
    </row>
    <row r="3230" spans="1:18" x14ac:dyDescent="0.25">
      <c r="A3230" t="s">
        <v>15434</v>
      </c>
      <c r="B3230">
        <v>2019</v>
      </c>
      <c r="C3230">
        <v>8</v>
      </c>
      <c r="D3230">
        <v>27</v>
      </c>
      <c r="E3230" t="s">
        <v>7304</v>
      </c>
      <c r="F3230" s="1" t="s">
        <v>9480</v>
      </c>
      <c r="G3230" s="1" t="s">
        <v>9480</v>
      </c>
      <c r="H3230" s="1" t="s">
        <v>9480</v>
      </c>
      <c r="I3230" t="s">
        <v>15753</v>
      </c>
      <c r="J3230" t="s">
        <v>38</v>
      </c>
      <c r="K3230">
        <v>1000</v>
      </c>
      <c r="L3230">
        <v>160</v>
      </c>
      <c r="M3230">
        <v>0.16</v>
      </c>
      <c r="N3230" t="e">
        <v>#N/A</v>
      </c>
      <c r="O3230" t="e">
        <v>#N/A</v>
      </c>
      <c r="P3230">
        <v>0</v>
      </c>
      <c r="Q3230">
        <v>0</v>
      </c>
      <c r="R3230">
        <v>3</v>
      </c>
    </row>
    <row r="3231" spans="1:18" x14ac:dyDescent="0.25">
      <c r="A3231" t="s">
        <v>15434</v>
      </c>
      <c r="B3231">
        <v>2019</v>
      </c>
      <c r="C3231">
        <v>8</v>
      </c>
      <c r="D3231">
        <v>27</v>
      </c>
      <c r="E3231" t="s">
        <v>7304</v>
      </c>
      <c r="F3231" s="1" t="s">
        <v>5207</v>
      </c>
      <c r="G3231" s="1" t="s">
        <v>20899</v>
      </c>
      <c r="H3231" s="1" t="s">
        <v>7263</v>
      </c>
      <c r="I3231" t="s">
        <v>20905</v>
      </c>
      <c r="J3231" t="s">
        <v>23</v>
      </c>
      <c r="K3231">
        <v>0.9</v>
      </c>
      <c r="L3231">
        <v>143.69</v>
      </c>
      <c r="M3231">
        <v>159.66</v>
      </c>
      <c r="N3231" t="s">
        <v>7263</v>
      </c>
      <c r="O3231" t="s">
        <v>23274</v>
      </c>
      <c r="P3231">
        <v>0</v>
      </c>
      <c r="Q3231">
        <v>0</v>
      </c>
      <c r="R3231">
        <v>3</v>
      </c>
    </row>
    <row r="3232" spans="1:18" x14ac:dyDescent="0.25">
      <c r="A3232" t="s">
        <v>15434</v>
      </c>
      <c r="B3232">
        <v>2019</v>
      </c>
      <c r="C3232">
        <v>8</v>
      </c>
      <c r="D3232">
        <v>27</v>
      </c>
      <c r="E3232" t="s">
        <v>7304</v>
      </c>
      <c r="F3232" s="1" t="s">
        <v>5207</v>
      </c>
      <c r="G3232" s="1" t="s">
        <v>20899</v>
      </c>
      <c r="H3232" s="1" t="s">
        <v>7263</v>
      </c>
      <c r="I3232" t="s">
        <v>20900</v>
      </c>
      <c r="J3232" t="s">
        <v>23</v>
      </c>
      <c r="K3232">
        <v>0.5</v>
      </c>
      <c r="L3232">
        <v>85.8</v>
      </c>
      <c r="M3232">
        <v>171.6</v>
      </c>
      <c r="N3232" t="s">
        <v>7263</v>
      </c>
      <c r="O3232" t="s">
        <v>23274</v>
      </c>
      <c r="P3232">
        <v>0</v>
      </c>
      <c r="Q3232">
        <v>0</v>
      </c>
      <c r="R3232">
        <v>3</v>
      </c>
    </row>
    <row r="3233" spans="1:18" x14ac:dyDescent="0.25">
      <c r="A3233" t="s">
        <v>15434</v>
      </c>
      <c r="B3233">
        <v>2019</v>
      </c>
      <c r="C3233">
        <v>8</v>
      </c>
      <c r="D3233">
        <v>27</v>
      </c>
      <c r="E3233" t="s">
        <v>7304</v>
      </c>
      <c r="F3233" s="1" t="s">
        <v>9480</v>
      </c>
      <c r="G3233" s="1" t="s">
        <v>9480</v>
      </c>
      <c r="H3233" s="1" t="s">
        <v>9480</v>
      </c>
      <c r="I3233" t="s">
        <v>15435</v>
      </c>
      <c r="J3233" t="s">
        <v>23</v>
      </c>
      <c r="K3233">
        <v>0.5</v>
      </c>
      <c r="L3233">
        <v>77.22</v>
      </c>
      <c r="M3233">
        <v>154.44</v>
      </c>
      <c r="N3233" t="e">
        <v>#N/A</v>
      </c>
      <c r="O3233" t="e">
        <v>#N/A</v>
      </c>
      <c r="P3233">
        <v>0</v>
      </c>
      <c r="Q3233">
        <v>0</v>
      </c>
      <c r="R3233">
        <v>3</v>
      </c>
    </row>
    <row r="3234" spans="1:18" x14ac:dyDescent="0.25">
      <c r="A3234" t="s">
        <v>15434</v>
      </c>
      <c r="B3234">
        <v>2019</v>
      </c>
      <c r="C3234">
        <v>8</v>
      </c>
      <c r="D3234">
        <v>27</v>
      </c>
      <c r="E3234" t="s">
        <v>7304</v>
      </c>
      <c r="F3234" s="1" t="s">
        <v>9480</v>
      </c>
      <c r="G3234" s="1" t="s">
        <v>9480</v>
      </c>
      <c r="H3234" s="1" t="s">
        <v>9480</v>
      </c>
      <c r="I3234" t="s">
        <v>15436</v>
      </c>
      <c r="J3234" t="s">
        <v>23</v>
      </c>
      <c r="K3234">
        <v>1.3</v>
      </c>
      <c r="L3234">
        <v>242.75</v>
      </c>
      <c r="M3234">
        <v>186.73</v>
      </c>
      <c r="N3234" t="e">
        <v>#N/A</v>
      </c>
      <c r="O3234" t="e">
        <v>#N/A</v>
      </c>
      <c r="P3234">
        <v>0</v>
      </c>
      <c r="Q3234">
        <v>0</v>
      </c>
      <c r="R3234">
        <v>3</v>
      </c>
    </row>
    <row r="3235" spans="1:18" x14ac:dyDescent="0.25">
      <c r="A3235" t="s">
        <v>15434</v>
      </c>
      <c r="B3235">
        <v>2019</v>
      </c>
      <c r="C3235">
        <v>8</v>
      </c>
      <c r="D3235">
        <v>27</v>
      </c>
      <c r="E3235" t="s">
        <v>7304</v>
      </c>
      <c r="F3235" s="1" t="s">
        <v>9480</v>
      </c>
      <c r="G3235" s="1" t="s">
        <v>9480</v>
      </c>
      <c r="H3235" s="1" t="s">
        <v>9480</v>
      </c>
      <c r="I3235" t="s">
        <v>15437</v>
      </c>
      <c r="J3235" t="s">
        <v>23</v>
      </c>
      <c r="K3235">
        <v>1.9</v>
      </c>
      <c r="L3235">
        <v>270.14</v>
      </c>
      <c r="M3235">
        <v>142.18</v>
      </c>
      <c r="N3235" t="e">
        <v>#N/A</v>
      </c>
      <c r="O3235" t="e">
        <v>#N/A</v>
      </c>
      <c r="P3235">
        <v>0</v>
      </c>
      <c r="Q3235">
        <v>0</v>
      </c>
      <c r="R3235">
        <v>3</v>
      </c>
    </row>
    <row r="3236" spans="1:18" x14ac:dyDescent="0.25">
      <c r="A3236" t="s">
        <v>16180</v>
      </c>
      <c r="B3236">
        <v>2019</v>
      </c>
      <c r="C3236">
        <v>11</v>
      </c>
      <c r="D3236">
        <v>8</v>
      </c>
      <c r="E3236" t="s">
        <v>1620</v>
      </c>
      <c r="F3236" s="1" t="s">
        <v>3205</v>
      </c>
      <c r="G3236" s="1" t="s">
        <v>3384</v>
      </c>
      <c r="H3236" s="1" t="s">
        <v>3206</v>
      </c>
      <c r="I3236" t="s">
        <v>17454</v>
      </c>
      <c r="J3236" t="s">
        <v>23</v>
      </c>
      <c r="K3236">
        <v>5130</v>
      </c>
      <c r="L3236">
        <v>222129</v>
      </c>
      <c r="M3236">
        <v>43.3</v>
      </c>
      <c r="N3236" t="s">
        <v>168</v>
      </c>
      <c r="O3236" t="s">
        <v>9481</v>
      </c>
      <c r="P3236">
        <v>2.7900708435018715E-2</v>
      </c>
      <c r="Q3236">
        <v>0</v>
      </c>
      <c r="R3236">
        <v>4</v>
      </c>
    </row>
    <row r="3237" spans="1:18" x14ac:dyDescent="0.25">
      <c r="A3237" t="s">
        <v>16180</v>
      </c>
      <c r="B3237">
        <v>2019</v>
      </c>
      <c r="C3237">
        <v>11</v>
      </c>
      <c r="D3237">
        <v>8</v>
      </c>
      <c r="E3237" t="s">
        <v>1620</v>
      </c>
      <c r="F3237" s="1" t="s">
        <v>3205</v>
      </c>
      <c r="G3237" s="1" t="s">
        <v>3863</v>
      </c>
      <c r="H3237" s="1" t="s">
        <v>3206</v>
      </c>
      <c r="I3237" t="s">
        <v>19207</v>
      </c>
      <c r="J3237" t="s">
        <v>23</v>
      </c>
      <c r="K3237">
        <v>4240</v>
      </c>
      <c r="L3237">
        <v>183592</v>
      </c>
      <c r="M3237">
        <v>43.3</v>
      </c>
      <c r="N3237" t="s">
        <v>9331</v>
      </c>
      <c r="O3237" t="s">
        <v>9540</v>
      </c>
      <c r="P3237">
        <v>4.2454374665687751E-2</v>
      </c>
      <c r="Q3237">
        <v>0</v>
      </c>
      <c r="R3237">
        <v>4</v>
      </c>
    </row>
    <row r="3238" spans="1:18" x14ac:dyDescent="0.25">
      <c r="A3238" t="s">
        <v>16180</v>
      </c>
      <c r="B3238">
        <v>2019</v>
      </c>
      <c r="C3238">
        <v>11</v>
      </c>
      <c r="D3238">
        <v>8</v>
      </c>
      <c r="E3238" t="s">
        <v>1620</v>
      </c>
      <c r="F3238" s="1" t="s">
        <v>3205</v>
      </c>
      <c r="G3238" s="1" t="s">
        <v>3384</v>
      </c>
      <c r="H3238" s="1" t="s">
        <v>3206</v>
      </c>
      <c r="I3238" t="s">
        <v>17216</v>
      </c>
      <c r="J3238" t="s">
        <v>23</v>
      </c>
      <c r="K3238">
        <v>10224</v>
      </c>
      <c r="L3238">
        <v>442699.2</v>
      </c>
      <c r="M3238">
        <v>43.3</v>
      </c>
      <c r="N3238" t="s">
        <v>166</v>
      </c>
      <c r="O3238" t="s">
        <v>9509</v>
      </c>
      <c r="P3238">
        <v>0</v>
      </c>
      <c r="Q3238">
        <v>0</v>
      </c>
      <c r="R3238">
        <v>4</v>
      </c>
    </row>
    <row r="3239" spans="1:18" x14ac:dyDescent="0.25">
      <c r="A3239" t="s">
        <v>16180</v>
      </c>
      <c r="B3239">
        <v>2019</v>
      </c>
      <c r="C3239">
        <v>11</v>
      </c>
      <c r="D3239">
        <v>8</v>
      </c>
      <c r="E3239" t="s">
        <v>1620</v>
      </c>
      <c r="F3239" s="1" t="s">
        <v>3205</v>
      </c>
      <c r="G3239" s="1" t="s">
        <v>3384</v>
      </c>
      <c r="H3239" s="1" t="s">
        <v>3206</v>
      </c>
      <c r="I3239" t="s">
        <v>17299</v>
      </c>
      <c r="J3239" t="s">
        <v>23</v>
      </c>
      <c r="K3239">
        <v>1120</v>
      </c>
      <c r="L3239">
        <v>48720</v>
      </c>
      <c r="M3239">
        <v>43.5</v>
      </c>
      <c r="N3239" t="s">
        <v>160</v>
      </c>
      <c r="O3239" t="s">
        <v>9452</v>
      </c>
      <c r="P3239">
        <v>0.10110188471641929</v>
      </c>
      <c r="Q3239">
        <v>0</v>
      </c>
      <c r="R3239">
        <v>4</v>
      </c>
    </row>
    <row r="3240" spans="1:18" x14ac:dyDescent="0.25">
      <c r="A3240" t="s">
        <v>8489</v>
      </c>
      <c r="B3240">
        <v>2018</v>
      </c>
      <c r="C3240">
        <v>4</v>
      </c>
      <c r="D3240">
        <v>18</v>
      </c>
      <c r="E3240" t="s">
        <v>7357</v>
      </c>
      <c r="F3240" s="1" t="s">
        <v>5207</v>
      </c>
      <c r="G3240" s="1" t="s">
        <v>20931</v>
      </c>
      <c r="H3240" s="1" t="s">
        <v>7263</v>
      </c>
      <c r="I3240" t="s">
        <v>6478</v>
      </c>
      <c r="J3240" t="s">
        <v>23</v>
      </c>
      <c r="K3240">
        <v>200</v>
      </c>
      <c r="L3240">
        <v>27318</v>
      </c>
      <c r="M3240">
        <v>136.59</v>
      </c>
      <c r="N3240" t="s">
        <v>8296</v>
      </c>
      <c r="O3240" t="s">
        <v>9767</v>
      </c>
      <c r="P3240">
        <v>0</v>
      </c>
      <c r="Q3240">
        <v>0</v>
      </c>
      <c r="R3240">
        <v>2</v>
      </c>
    </row>
    <row r="3241" spans="1:18" x14ac:dyDescent="0.25">
      <c r="A3241" t="s">
        <v>8489</v>
      </c>
      <c r="B3241">
        <v>2018</v>
      </c>
      <c r="C3241">
        <v>4</v>
      </c>
      <c r="D3241">
        <v>18</v>
      </c>
      <c r="E3241" t="s">
        <v>7357</v>
      </c>
      <c r="F3241" s="1" t="s">
        <v>5207</v>
      </c>
      <c r="G3241" s="1" t="s">
        <v>20931</v>
      </c>
      <c r="H3241" s="1" t="s">
        <v>7263</v>
      </c>
      <c r="I3241" t="s">
        <v>20974</v>
      </c>
      <c r="J3241" t="s">
        <v>23</v>
      </c>
      <c r="K3241">
        <v>20</v>
      </c>
      <c r="L3241">
        <v>2560</v>
      </c>
      <c r="M3241">
        <v>128</v>
      </c>
      <c r="N3241" t="s">
        <v>7263</v>
      </c>
      <c r="O3241" t="s">
        <v>23274</v>
      </c>
      <c r="P3241">
        <v>0</v>
      </c>
      <c r="Q3241">
        <v>0</v>
      </c>
      <c r="R3241">
        <v>2</v>
      </c>
    </row>
    <row r="3242" spans="1:18" x14ac:dyDescent="0.25">
      <c r="A3242" t="s">
        <v>8489</v>
      </c>
      <c r="B3242">
        <v>2018</v>
      </c>
      <c r="C3242">
        <v>4</v>
      </c>
      <c r="D3242">
        <v>18</v>
      </c>
      <c r="E3242" t="s">
        <v>7357</v>
      </c>
      <c r="F3242" s="1" t="s">
        <v>5207</v>
      </c>
      <c r="G3242" s="1" t="s">
        <v>20931</v>
      </c>
      <c r="H3242" s="1" t="s">
        <v>7263</v>
      </c>
      <c r="I3242" t="s">
        <v>20958</v>
      </c>
      <c r="J3242" t="s">
        <v>23</v>
      </c>
      <c r="K3242">
        <v>40</v>
      </c>
      <c r="L3242">
        <v>4986.3999999999996</v>
      </c>
      <c r="M3242">
        <v>124.66</v>
      </c>
      <c r="N3242" t="s">
        <v>9106</v>
      </c>
      <c r="O3242" t="s">
        <v>9459</v>
      </c>
      <c r="P3242">
        <v>0</v>
      </c>
      <c r="Q3242">
        <v>5.3850305373165194E-2</v>
      </c>
      <c r="R3242">
        <v>2</v>
      </c>
    </row>
    <row r="3243" spans="1:18" x14ac:dyDescent="0.25">
      <c r="A3243" t="s">
        <v>8489</v>
      </c>
      <c r="B3243">
        <v>2018</v>
      </c>
      <c r="C3243">
        <v>4</v>
      </c>
      <c r="D3243">
        <v>18</v>
      </c>
      <c r="E3243" t="s">
        <v>7357</v>
      </c>
      <c r="F3243" s="1" t="s">
        <v>5207</v>
      </c>
      <c r="G3243" s="1" t="s">
        <v>20931</v>
      </c>
      <c r="H3243" s="1" t="s">
        <v>7263</v>
      </c>
      <c r="I3243" t="s">
        <v>20947</v>
      </c>
      <c r="J3243" t="s">
        <v>23</v>
      </c>
      <c r="K3243">
        <v>20</v>
      </c>
      <c r="L3243">
        <v>2180</v>
      </c>
      <c r="M3243">
        <v>109</v>
      </c>
      <c r="N3243" t="s">
        <v>7263</v>
      </c>
      <c r="O3243" t="s">
        <v>23274</v>
      </c>
      <c r="P3243">
        <v>0</v>
      </c>
      <c r="Q3243">
        <v>0</v>
      </c>
      <c r="R3243">
        <v>2</v>
      </c>
    </row>
    <row r="3244" spans="1:18" x14ac:dyDescent="0.25">
      <c r="A3244" t="s">
        <v>8489</v>
      </c>
      <c r="B3244">
        <v>2018</v>
      </c>
      <c r="C3244">
        <v>4</v>
      </c>
      <c r="D3244">
        <v>18</v>
      </c>
      <c r="E3244" t="s">
        <v>7357</v>
      </c>
      <c r="F3244" s="1" t="s">
        <v>5207</v>
      </c>
      <c r="G3244" s="1" t="s">
        <v>20573</v>
      </c>
      <c r="H3244" s="1" t="s">
        <v>7263</v>
      </c>
      <c r="I3244" t="s">
        <v>20595</v>
      </c>
      <c r="J3244" t="s">
        <v>23</v>
      </c>
      <c r="K3244">
        <v>20</v>
      </c>
      <c r="L3244">
        <v>2420</v>
      </c>
      <c r="M3244">
        <v>121</v>
      </c>
      <c r="N3244" t="s">
        <v>7263</v>
      </c>
      <c r="O3244" t="s">
        <v>23274</v>
      </c>
      <c r="P3244">
        <v>0</v>
      </c>
      <c r="Q3244">
        <v>0</v>
      </c>
      <c r="R3244">
        <v>2</v>
      </c>
    </row>
    <row r="3245" spans="1:18" x14ac:dyDescent="0.25">
      <c r="A3245" t="s">
        <v>8489</v>
      </c>
      <c r="B3245">
        <v>2018</v>
      </c>
      <c r="C3245">
        <v>4</v>
      </c>
      <c r="D3245">
        <v>18</v>
      </c>
      <c r="E3245" t="s">
        <v>7357</v>
      </c>
      <c r="F3245" s="1" t="s">
        <v>5207</v>
      </c>
      <c r="G3245" s="1" t="s">
        <v>20573</v>
      </c>
      <c r="H3245" s="1" t="s">
        <v>7263</v>
      </c>
      <c r="I3245" t="s">
        <v>20656</v>
      </c>
      <c r="J3245" t="s">
        <v>23</v>
      </c>
      <c r="K3245">
        <v>300</v>
      </c>
      <c r="L3245">
        <v>33600</v>
      </c>
      <c r="M3245">
        <v>112</v>
      </c>
      <c r="N3245" t="s">
        <v>8995</v>
      </c>
      <c r="O3245" t="s">
        <v>9471</v>
      </c>
      <c r="P3245">
        <v>0</v>
      </c>
      <c r="Q3245">
        <v>2.730993892398554E-2</v>
      </c>
      <c r="R3245">
        <v>2</v>
      </c>
    </row>
    <row r="3246" spans="1:18" x14ac:dyDescent="0.25">
      <c r="A3246" t="s">
        <v>8489</v>
      </c>
      <c r="B3246">
        <v>2018</v>
      </c>
      <c r="C3246">
        <v>4</v>
      </c>
      <c r="D3246">
        <v>18</v>
      </c>
      <c r="E3246" t="s">
        <v>7357</v>
      </c>
      <c r="F3246" s="1" t="s">
        <v>5207</v>
      </c>
      <c r="G3246" s="1" t="s">
        <v>20573</v>
      </c>
      <c r="H3246" s="1" t="s">
        <v>7263</v>
      </c>
      <c r="I3246" t="s">
        <v>20733</v>
      </c>
      <c r="J3246" t="s">
        <v>23</v>
      </c>
      <c r="K3246">
        <v>20</v>
      </c>
      <c r="L3246">
        <v>2650</v>
      </c>
      <c r="M3246">
        <v>132.5</v>
      </c>
      <c r="N3246" t="s">
        <v>7263</v>
      </c>
      <c r="O3246" t="s">
        <v>23274</v>
      </c>
      <c r="P3246">
        <v>0</v>
      </c>
      <c r="Q3246">
        <v>0</v>
      </c>
      <c r="R3246">
        <v>2</v>
      </c>
    </row>
    <row r="3247" spans="1:18" x14ac:dyDescent="0.25">
      <c r="A3247" t="s">
        <v>8489</v>
      </c>
      <c r="B3247">
        <v>2018</v>
      </c>
      <c r="C3247">
        <v>4</v>
      </c>
      <c r="D3247">
        <v>18</v>
      </c>
      <c r="E3247" t="s">
        <v>7357</v>
      </c>
      <c r="F3247" s="1" t="s">
        <v>5207</v>
      </c>
      <c r="G3247" s="1" t="s">
        <v>20931</v>
      </c>
      <c r="H3247" s="1" t="s">
        <v>7263</v>
      </c>
      <c r="I3247" t="s">
        <v>20959</v>
      </c>
      <c r="J3247" t="s">
        <v>23</v>
      </c>
      <c r="K3247">
        <v>380</v>
      </c>
      <c r="L3247">
        <v>64600</v>
      </c>
      <c r="M3247">
        <v>170</v>
      </c>
      <c r="N3247" t="s">
        <v>9106</v>
      </c>
      <c r="O3247" t="s">
        <v>9459</v>
      </c>
      <c r="P3247">
        <v>0</v>
      </c>
      <c r="Q3247">
        <v>5.3850305373165194E-2</v>
      </c>
      <c r="R3247">
        <v>2</v>
      </c>
    </row>
    <row r="3248" spans="1:18" x14ac:dyDescent="0.25">
      <c r="A3248" t="s">
        <v>8489</v>
      </c>
      <c r="B3248">
        <v>2018</v>
      </c>
      <c r="C3248">
        <v>4</v>
      </c>
      <c r="D3248">
        <v>18</v>
      </c>
      <c r="E3248" t="s">
        <v>7357</v>
      </c>
      <c r="F3248" s="1" t="s">
        <v>5207</v>
      </c>
      <c r="G3248" s="1" t="s">
        <v>20573</v>
      </c>
      <c r="H3248" s="1" t="s">
        <v>7263</v>
      </c>
      <c r="I3248" t="s">
        <v>20650</v>
      </c>
      <c r="J3248" t="s">
        <v>23</v>
      </c>
      <c r="K3248">
        <v>300</v>
      </c>
      <c r="L3248">
        <v>33600</v>
      </c>
      <c r="M3248">
        <v>112</v>
      </c>
      <c r="N3248" t="s">
        <v>7263</v>
      </c>
      <c r="O3248" t="s">
        <v>23274</v>
      </c>
      <c r="P3248">
        <v>0</v>
      </c>
      <c r="Q3248">
        <v>0</v>
      </c>
      <c r="R3248">
        <v>2</v>
      </c>
    </row>
    <row r="3249" spans="1:18" x14ac:dyDescent="0.25">
      <c r="A3249" t="s">
        <v>8489</v>
      </c>
      <c r="B3249">
        <v>2018</v>
      </c>
      <c r="C3249">
        <v>4</v>
      </c>
      <c r="D3249">
        <v>18</v>
      </c>
      <c r="E3249" t="s">
        <v>7357</v>
      </c>
      <c r="F3249" s="1" t="s">
        <v>5207</v>
      </c>
      <c r="G3249" s="1" t="s">
        <v>20931</v>
      </c>
      <c r="H3249" s="1" t="s">
        <v>7263</v>
      </c>
      <c r="I3249" t="s">
        <v>20965</v>
      </c>
      <c r="J3249" t="s">
        <v>23</v>
      </c>
      <c r="K3249">
        <v>260</v>
      </c>
      <c r="L3249">
        <v>32500</v>
      </c>
      <c r="M3249">
        <v>125</v>
      </c>
      <c r="N3249" t="s">
        <v>9108</v>
      </c>
      <c r="O3249" t="s">
        <v>9458</v>
      </c>
      <c r="P3249">
        <v>0</v>
      </c>
      <c r="Q3249">
        <v>5.5249692175779658E-2</v>
      </c>
      <c r="R3249">
        <v>2</v>
      </c>
    </row>
    <row r="3250" spans="1:18" x14ac:dyDescent="0.25">
      <c r="A3250" t="s">
        <v>14719</v>
      </c>
      <c r="B3250">
        <v>2019</v>
      </c>
      <c r="C3250">
        <v>6</v>
      </c>
      <c r="D3250">
        <v>5</v>
      </c>
      <c r="E3250" t="s">
        <v>2641</v>
      </c>
      <c r="F3250" s="1" t="s">
        <v>3205</v>
      </c>
      <c r="G3250" s="1" t="s">
        <v>3863</v>
      </c>
      <c r="H3250" s="1" t="s">
        <v>3206</v>
      </c>
      <c r="I3250" t="s">
        <v>19209</v>
      </c>
      <c r="J3250" t="s">
        <v>23</v>
      </c>
      <c r="K3250">
        <v>20209</v>
      </c>
      <c r="L3250">
        <v>1054029.49</v>
      </c>
      <c r="M3250">
        <v>52.16</v>
      </c>
      <c r="N3250" t="s">
        <v>9337</v>
      </c>
      <c r="O3250" t="s">
        <v>9440</v>
      </c>
      <c r="P3250">
        <v>0.12068470364021268</v>
      </c>
      <c r="Q3250">
        <v>0</v>
      </c>
      <c r="R3250">
        <v>2</v>
      </c>
    </row>
    <row r="3251" spans="1:18" x14ac:dyDescent="0.25">
      <c r="A3251" t="s">
        <v>2673</v>
      </c>
      <c r="B3251">
        <v>2018</v>
      </c>
      <c r="C3251">
        <v>7</v>
      </c>
      <c r="D3251">
        <v>26</v>
      </c>
      <c r="E3251" t="s">
        <v>1620</v>
      </c>
      <c r="F3251" s="1" t="s">
        <v>3205</v>
      </c>
      <c r="G3251" s="1" t="s">
        <v>3863</v>
      </c>
      <c r="H3251" s="1" t="s">
        <v>3206</v>
      </c>
      <c r="I3251" t="s">
        <v>19106</v>
      </c>
      <c r="J3251" t="s">
        <v>23</v>
      </c>
      <c r="K3251">
        <v>18190</v>
      </c>
      <c r="L3251">
        <v>871301</v>
      </c>
      <c r="M3251">
        <v>47.9</v>
      </c>
      <c r="N3251" t="s">
        <v>9331</v>
      </c>
      <c r="O3251" t="s">
        <v>9540</v>
      </c>
      <c r="P3251">
        <v>4.2454374665687751E-2</v>
      </c>
      <c r="Q3251">
        <v>0</v>
      </c>
      <c r="R3251">
        <v>3</v>
      </c>
    </row>
    <row r="3252" spans="1:18" x14ac:dyDescent="0.25">
      <c r="A3252" t="s">
        <v>695</v>
      </c>
      <c r="B3252">
        <v>2016</v>
      </c>
      <c r="C3252">
        <v>3</v>
      </c>
      <c r="D3252">
        <v>18</v>
      </c>
      <c r="E3252" t="s">
        <v>92</v>
      </c>
      <c r="F3252" s="1" t="s">
        <v>3205</v>
      </c>
      <c r="G3252" s="1" t="s">
        <v>3227</v>
      </c>
      <c r="H3252" s="1" t="s">
        <v>3206</v>
      </c>
      <c r="I3252" t="s">
        <v>19725</v>
      </c>
      <c r="J3252" t="s">
        <v>23</v>
      </c>
      <c r="K3252">
        <v>17500</v>
      </c>
      <c r="L3252">
        <v>560000</v>
      </c>
      <c r="M3252">
        <v>32</v>
      </c>
      <c r="N3252" t="s">
        <v>22082</v>
      </c>
      <c r="O3252" t="s">
        <v>23253</v>
      </c>
      <c r="P3252">
        <v>0</v>
      </c>
      <c r="Q3252">
        <v>0</v>
      </c>
      <c r="R3252">
        <v>1</v>
      </c>
    </row>
    <row r="3253" spans="1:18" x14ac:dyDescent="0.25">
      <c r="A3253" t="s">
        <v>10253</v>
      </c>
      <c r="B3253">
        <v>2019</v>
      </c>
      <c r="C3253">
        <v>2</v>
      </c>
      <c r="D3253">
        <v>11</v>
      </c>
      <c r="E3253" t="s">
        <v>1620</v>
      </c>
      <c r="F3253" s="1" t="s">
        <v>3205</v>
      </c>
      <c r="G3253" s="1" t="s">
        <v>3863</v>
      </c>
      <c r="H3253" s="1" t="s">
        <v>3206</v>
      </c>
      <c r="I3253" t="s">
        <v>19221</v>
      </c>
      <c r="J3253" t="s">
        <v>23</v>
      </c>
      <c r="K3253">
        <v>4090</v>
      </c>
      <c r="L3253">
        <v>186095</v>
      </c>
      <c r="M3253">
        <v>45.5</v>
      </c>
      <c r="N3253" t="s">
        <v>9347</v>
      </c>
      <c r="O3253" t="s">
        <v>9542</v>
      </c>
      <c r="P3253">
        <v>8.0289698840596724E-2</v>
      </c>
      <c r="Q3253">
        <v>0</v>
      </c>
      <c r="R3253">
        <v>1</v>
      </c>
    </row>
    <row r="3254" spans="1:18" x14ac:dyDescent="0.25">
      <c r="A3254" t="s">
        <v>10253</v>
      </c>
      <c r="B3254">
        <v>2019</v>
      </c>
      <c r="C3254">
        <v>2</v>
      </c>
      <c r="D3254">
        <v>11</v>
      </c>
      <c r="E3254" t="s">
        <v>1620</v>
      </c>
      <c r="F3254" s="1" t="s">
        <v>3205</v>
      </c>
      <c r="G3254" s="1" t="s">
        <v>3863</v>
      </c>
      <c r="H3254" s="1" t="s">
        <v>3206</v>
      </c>
      <c r="I3254" t="s">
        <v>19301</v>
      </c>
      <c r="J3254" t="s">
        <v>23</v>
      </c>
      <c r="K3254">
        <v>6116</v>
      </c>
      <c r="L3254">
        <v>404267.6</v>
      </c>
      <c r="M3254">
        <v>66.099999999999994</v>
      </c>
      <c r="N3254" t="s">
        <v>9313</v>
      </c>
      <c r="O3254" t="s">
        <v>9448</v>
      </c>
      <c r="P3254">
        <v>2.823689586550486E-2</v>
      </c>
      <c r="Q3254">
        <v>0</v>
      </c>
      <c r="R3254">
        <v>1</v>
      </c>
    </row>
    <row r="3255" spans="1:18" x14ac:dyDescent="0.25">
      <c r="A3255" t="s">
        <v>10253</v>
      </c>
      <c r="B3255">
        <v>2019</v>
      </c>
      <c r="C3255">
        <v>2</v>
      </c>
      <c r="D3255">
        <v>11</v>
      </c>
      <c r="E3255" t="s">
        <v>1620</v>
      </c>
      <c r="F3255" s="1" t="s">
        <v>3205</v>
      </c>
      <c r="G3255" s="1" t="s">
        <v>3863</v>
      </c>
      <c r="H3255" s="1" t="s">
        <v>3206</v>
      </c>
      <c r="I3255" t="s">
        <v>19303</v>
      </c>
      <c r="J3255" t="s">
        <v>23</v>
      </c>
      <c r="K3255">
        <v>8018</v>
      </c>
      <c r="L3255">
        <v>529989.80000000005</v>
      </c>
      <c r="M3255">
        <v>66.099999999999994</v>
      </c>
      <c r="N3255" t="s">
        <v>9314</v>
      </c>
      <c r="O3255" t="s">
        <v>9453</v>
      </c>
      <c r="P3255">
        <v>1.984751079033405E-2</v>
      </c>
      <c r="Q3255">
        <v>0</v>
      </c>
      <c r="R3255">
        <v>1</v>
      </c>
    </row>
    <row r="3256" spans="1:18" x14ac:dyDescent="0.25">
      <c r="A3256" t="s">
        <v>10253</v>
      </c>
      <c r="B3256">
        <v>2019</v>
      </c>
      <c r="C3256">
        <v>2</v>
      </c>
      <c r="D3256">
        <v>11</v>
      </c>
      <c r="E3256" t="s">
        <v>1620</v>
      </c>
      <c r="F3256" s="1" t="s">
        <v>3205</v>
      </c>
      <c r="G3256" s="1" t="s">
        <v>3863</v>
      </c>
      <c r="H3256" s="1" t="s">
        <v>3204</v>
      </c>
      <c r="I3256" t="s">
        <v>19594</v>
      </c>
      <c r="J3256" t="s">
        <v>23</v>
      </c>
      <c r="K3256">
        <v>2320</v>
      </c>
      <c r="L3256">
        <v>101616</v>
      </c>
      <c r="M3256">
        <v>43.8</v>
      </c>
      <c r="N3256" t="s">
        <v>9337</v>
      </c>
      <c r="O3256" t="s">
        <v>9562</v>
      </c>
      <c r="P3256">
        <v>0</v>
      </c>
      <c r="Q3256">
        <v>0</v>
      </c>
      <c r="R3256">
        <v>1</v>
      </c>
    </row>
    <row r="3257" spans="1:18" x14ac:dyDescent="0.25">
      <c r="A3257" t="s">
        <v>10958</v>
      </c>
      <c r="B3257">
        <v>2019</v>
      </c>
      <c r="C3257">
        <v>5</v>
      </c>
      <c r="D3257">
        <v>27</v>
      </c>
      <c r="E3257" t="s">
        <v>31</v>
      </c>
      <c r="F3257" s="1" t="s">
        <v>3205</v>
      </c>
      <c r="G3257" s="1" t="s">
        <v>3384</v>
      </c>
      <c r="H3257" s="1" t="s">
        <v>3206</v>
      </c>
      <c r="I3257" t="s">
        <v>17454</v>
      </c>
      <c r="J3257" t="s">
        <v>23</v>
      </c>
      <c r="K3257">
        <v>840</v>
      </c>
      <c r="L3257">
        <v>41760</v>
      </c>
      <c r="M3257">
        <v>49.71</v>
      </c>
      <c r="N3257" t="s">
        <v>168</v>
      </c>
      <c r="O3257" t="s">
        <v>9481</v>
      </c>
      <c r="P3257">
        <v>2.7900708435018715E-2</v>
      </c>
      <c r="Q3257">
        <v>0</v>
      </c>
      <c r="R3257">
        <v>2</v>
      </c>
    </row>
    <row r="3258" spans="1:18" x14ac:dyDescent="0.25">
      <c r="A3258" t="s">
        <v>10958</v>
      </c>
      <c r="B3258">
        <v>2019</v>
      </c>
      <c r="C3258">
        <v>5</v>
      </c>
      <c r="D3258">
        <v>27</v>
      </c>
      <c r="E3258" t="s">
        <v>31</v>
      </c>
      <c r="F3258" s="1" t="s">
        <v>3205</v>
      </c>
      <c r="G3258" s="1" t="s">
        <v>3384</v>
      </c>
      <c r="H3258" s="1" t="s">
        <v>3206</v>
      </c>
      <c r="I3258" t="s">
        <v>17299</v>
      </c>
      <c r="J3258" t="s">
        <v>23</v>
      </c>
      <c r="K3258">
        <v>19990</v>
      </c>
      <c r="L3258">
        <v>993750</v>
      </c>
      <c r="M3258">
        <v>49.71</v>
      </c>
      <c r="N3258" t="s">
        <v>160</v>
      </c>
      <c r="O3258" t="s">
        <v>9452</v>
      </c>
      <c r="P3258">
        <v>0.10110188471641929</v>
      </c>
      <c r="Q3258">
        <v>0</v>
      </c>
      <c r="R3258">
        <v>2</v>
      </c>
    </row>
    <row r="3259" spans="1:18" x14ac:dyDescent="0.25">
      <c r="A3259" t="s">
        <v>1079</v>
      </c>
      <c r="B3259">
        <v>2016</v>
      </c>
      <c r="C3259">
        <v>9</v>
      </c>
      <c r="D3259">
        <v>12</v>
      </c>
      <c r="E3259" t="s">
        <v>92</v>
      </c>
      <c r="F3259" s="1" t="s">
        <v>3205</v>
      </c>
      <c r="G3259" s="1" t="s">
        <v>3863</v>
      </c>
      <c r="H3259" s="1" t="s">
        <v>3206</v>
      </c>
      <c r="I3259" t="s">
        <v>19088</v>
      </c>
      <c r="J3259" t="s">
        <v>23</v>
      </c>
      <c r="K3259">
        <v>9475</v>
      </c>
      <c r="L3259">
        <v>370946.25</v>
      </c>
      <c r="M3259">
        <v>39.15</v>
      </c>
      <c r="N3259" t="s">
        <v>9307</v>
      </c>
      <c r="O3259" t="s">
        <v>9445</v>
      </c>
      <c r="P3259">
        <v>3.6019547837424074E-2</v>
      </c>
      <c r="Q3259">
        <v>0</v>
      </c>
      <c r="R3259">
        <v>3</v>
      </c>
    </row>
    <row r="3260" spans="1:18" x14ac:dyDescent="0.25">
      <c r="A3260" t="s">
        <v>8311</v>
      </c>
      <c r="B3260">
        <v>2017</v>
      </c>
      <c r="C3260">
        <v>12</v>
      </c>
      <c r="D3260">
        <v>29</v>
      </c>
      <c r="E3260" t="s">
        <v>7304</v>
      </c>
      <c r="F3260" s="1" t="s">
        <v>5207</v>
      </c>
      <c r="G3260" s="1" t="s">
        <v>20573</v>
      </c>
      <c r="H3260" s="1" t="s">
        <v>3200</v>
      </c>
      <c r="I3260" t="s">
        <v>20691</v>
      </c>
      <c r="J3260" t="s">
        <v>23</v>
      </c>
      <c r="K3260">
        <v>70</v>
      </c>
      <c r="L3260">
        <v>7023.81</v>
      </c>
      <c r="M3260">
        <v>100.34</v>
      </c>
      <c r="N3260" t="s">
        <v>9014</v>
      </c>
      <c r="O3260" t="s">
        <v>9454</v>
      </c>
      <c r="P3260">
        <v>0</v>
      </c>
      <c r="Q3260">
        <v>0.10248345341786883</v>
      </c>
      <c r="R3260">
        <v>4</v>
      </c>
    </row>
    <row r="3261" spans="1:18" x14ac:dyDescent="0.25">
      <c r="A3261" t="s">
        <v>8311</v>
      </c>
      <c r="B3261">
        <v>2017</v>
      </c>
      <c r="C3261">
        <v>12</v>
      </c>
      <c r="D3261">
        <v>29</v>
      </c>
      <c r="E3261" t="s">
        <v>7304</v>
      </c>
      <c r="F3261" s="1" t="s">
        <v>5207</v>
      </c>
      <c r="G3261" s="1" t="s">
        <v>20573</v>
      </c>
      <c r="H3261" s="1" t="s">
        <v>7263</v>
      </c>
      <c r="I3261" t="s">
        <v>20725</v>
      </c>
      <c r="J3261" t="s">
        <v>23</v>
      </c>
      <c r="K3261">
        <v>25</v>
      </c>
      <c r="L3261">
        <v>2597.9899999999998</v>
      </c>
      <c r="M3261">
        <v>103.92</v>
      </c>
      <c r="N3261" t="s">
        <v>7263</v>
      </c>
      <c r="O3261" t="s">
        <v>23274</v>
      </c>
      <c r="P3261">
        <v>0</v>
      </c>
      <c r="Q3261">
        <v>0</v>
      </c>
      <c r="R3261">
        <v>4</v>
      </c>
    </row>
    <row r="3262" spans="1:18" x14ac:dyDescent="0.25">
      <c r="A3262" t="s">
        <v>10760</v>
      </c>
      <c r="B3262">
        <v>2019</v>
      </c>
      <c r="C3262">
        <v>4</v>
      </c>
      <c r="D3262">
        <v>23</v>
      </c>
      <c r="E3262" t="s">
        <v>202</v>
      </c>
      <c r="F3262" s="1" t="s">
        <v>3205</v>
      </c>
      <c r="G3262" s="1" t="s">
        <v>3957</v>
      </c>
      <c r="H3262" s="1" t="s">
        <v>7263</v>
      </c>
      <c r="I3262" t="s">
        <v>541</v>
      </c>
      <c r="J3262" t="s">
        <v>300</v>
      </c>
      <c r="K3262">
        <v>25</v>
      </c>
      <c r="L3262">
        <v>5500</v>
      </c>
      <c r="M3262">
        <v>220</v>
      </c>
      <c r="N3262" t="s">
        <v>8894</v>
      </c>
      <c r="O3262" t="s">
        <v>9614</v>
      </c>
      <c r="P3262">
        <v>0</v>
      </c>
      <c r="Q3262">
        <v>0</v>
      </c>
      <c r="R3262">
        <v>2</v>
      </c>
    </row>
    <row r="3263" spans="1:18" x14ac:dyDescent="0.25">
      <c r="A3263" t="s">
        <v>2813</v>
      </c>
      <c r="B3263">
        <v>2018</v>
      </c>
      <c r="C3263">
        <v>9</v>
      </c>
      <c r="D3263">
        <v>18</v>
      </c>
      <c r="E3263" t="s">
        <v>1305</v>
      </c>
      <c r="F3263" s="1" t="s">
        <v>3205</v>
      </c>
      <c r="G3263" s="1" t="s">
        <v>3967</v>
      </c>
      <c r="H3263" s="1" t="s">
        <v>3206</v>
      </c>
      <c r="I3263" t="s">
        <v>18276</v>
      </c>
      <c r="J3263" t="s">
        <v>23</v>
      </c>
      <c r="K3263">
        <v>20615</v>
      </c>
      <c r="L3263">
        <v>1186393.25</v>
      </c>
      <c r="M3263">
        <v>57.55</v>
      </c>
      <c r="N3263" t="s">
        <v>9232</v>
      </c>
      <c r="O3263" t="s">
        <v>9511</v>
      </c>
      <c r="P3263">
        <v>0</v>
      </c>
      <c r="Q3263">
        <v>0</v>
      </c>
      <c r="R3263">
        <v>3</v>
      </c>
    </row>
    <row r="3264" spans="1:18" x14ac:dyDescent="0.25">
      <c r="A3264" t="s">
        <v>8573</v>
      </c>
      <c r="B3264">
        <v>2018</v>
      </c>
      <c r="C3264">
        <v>5</v>
      </c>
      <c r="D3264">
        <v>24</v>
      </c>
      <c r="E3264" t="s">
        <v>7304</v>
      </c>
      <c r="F3264" s="1" t="s">
        <v>5207</v>
      </c>
      <c r="G3264" s="1" t="s">
        <v>21008</v>
      </c>
      <c r="H3264" s="1" t="s">
        <v>7263</v>
      </c>
      <c r="I3264" t="s">
        <v>7023</v>
      </c>
      <c r="J3264" t="s">
        <v>23</v>
      </c>
      <c r="K3264">
        <v>150</v>
      </c>
      <c r="L3264">
        <v>19557</v>
      </c>
      <c r="M3264">
        <v>130.38</v>
      </c>
      <c r="N3264" t="s">
        <v>9365</v>
      </c>
      <c r="O3264" t="s">
        <v>9774</v>
      </c>
      <c r="P3264">
        <v>0</v>
      </c>
      <c r="Q3264">
        <v>0</v>
      </c>
      <c r="R3264">
        <v>2</v>
      </c>
    </row>
    <row r="3265" spans="1:18" x14ac:dyDescent="0.25">
      <c r="A3265" t="s">
        <v>8801</v>
      </c>
      <c r="B3265">
        <v>2018</v>
      </c>
      <c r="C3265">
        <v>12</v>
      </c>
      <c r="D3265">
        <v>6</v>
      </c>
      <c r="E3265" t="s">
        <v>8070</v>
      </c>
      <c r="F3265" s="1" t="s">
        <v>9480</v>
      </c>
      <c r="G3265" s="1" t="s">
        <v>9480</v>
      </c>
      <c r="H3265" s="1" t="s">
        <v>9480</v>
      </c>
      <c r="I3265" t="s">
        <v>15026</v>
      </c>
      <c r="J3265" t="s">
        <v>38</v>
      </c>
      <c r="K3265">
        <v>500</v>
      </c>
      <c r="L3265">
        <v>37500</v>
      </c>
      <c r="M3265">
        <v>75</v>
      </c>
      <c r="N3265" t="e">
        <v>#N/A</v>
      </c>
      <c r="O3265" t="e">
        <v>#N/A</v>
      </c>
      <c r="P3265">
        <v>0</v>
      </c>
      <c r="Q3265">
        <v>0</v>
      </c>
      <c r="R3265">
        <v>4</v>
      </c>
    </row>
    <row r="3266" spans="1:18" x14ac:dyDescent="0.25">
      <c r="A3266" t="s">
        <v>8801</v>
      </c>
      <c r="B3266">
        <v>2018</v>
      </c>
      <c r="C3266">
        <v>12</v>
      </c>
      <c r="D3266">
        <v>6</v>
      </c>
      <c r="E3266" t="s">
        <v>8070</v>
      </c>
      <c r="F3266" s="1" t="s">
        <v>5207</v>
      </c>
      <c r="G3266" s="1" t="s">
        <v>21316</v>
      </c>
      <c r="H3266" s="1" t="s">
        <v>3201</v>
      </c>
      <c r="I3266" t="s">
        <v>6873</v>
      </c>
      <c r="J3266" t="s">
        <v>38</v>
      </c>
      <c r="K3266">
        <v>250</v>
      </c>
      <c r="L3266">
        <v>47500</v>
      </c>
      <c r="M3266">
        <v>190</v>
      </c>
      <c r="N3266" t="s">
        <v>8920</v>
      </c>
      <c r="O3266" t="s">
        <v>10101</v>
      </c>
      <c r="P3266">
        <v>0</v>
      </c>
      <c r="Q3266">
        <v>0</v>
      </c>
      <c r="R3266">
        <v>4</v>
      </c>
    </row>
    <row r="3267" spans="1:18" x14ac:dyDescent="0.25">
      <c r="A3267" t="s">
        <v>729</v>
      </c>
      <c r="B3267">
        <v>2016</v>
      </c>
      <c r="C3267">
        <v>3</v>
      </c>
      <c r="D3267">
        <v>30</v>
      </c>
      <c r="E3267" t="s">
        <v>226</v>
      </c>
      <c r="F3267" s="1" t="s">
        <v>3205</v>
      </c>
      <c r="G3267" s="1" t="s">
        <v>3227</v>
      </c>
      <c r="H3267" s="1" t="s">
        <v>3206</v>
      </c>
      <c r="I3267" t="s">
        <v>19726</v>
      </c>
      <c r="J3267" t="s">
        <v>23</v>
      </c>
      <c r="K3267">
        <v>5905</v>
      </c>
      <c r="L3267">
        <v>183645.5</v>
      </c>
      <c r="M3267">
        <v>31.1</v>
      </c>
      <c r="N3267" t="s">
        <v>22067</v>
      </c>
      <c r="O3267" t="s">
        <v>23263</v>
      </c>
      <c r="P3267">
        <v>0</v>
      </c>
      <c r="Q3267">
        <v>0</v>
      </c>
      <c r="R3267">
        <v>1</v>
      </c>
    </row>
    <row r="3268" spans="1:18" x14ac:dyDescent="0.25">
      <c r="A3268" t="s">
        <v>729</v>
      </c>
      <c r="B3268">
        <v>2016</v>
      </c>
      <c r="C3268">
        <v>3</v>
      </c>
      <c r="D3268">
        <v>30</v>
      </c>
      <c r="E3268" t="s">
        <v>226</v>
      </c>
      <c r="F3268" s="1" t="s">
        <v>3205</v>
      </c>
      <c r="G3268" s="1" t="s">
        <v>3863</v>
      </c>
      <c r="H3268" s="1" t="s">
        <v>3206</v>
      </c>
      <c r="I3268" t="s">
        <v>18929</v>
      </c>
      <c r="J3268" t="s">
        <v>23</v>
      </c>
      <c r="K3268">
        <v>4140</v>
      </c>
      <c r="L3268">
        <v>130617</v>
      </c>
      <c r="M3268">
        <v>31.55</v>
      </c>
      <c r="N3268" t="s">
        <v>9346</v>
      </c>
      <c r="O3268" t="s">
        <v>9484</v>
      </c>
      <c r="P3268">
        <v>0</v>
      </c>
      <c r="Q3268">
        <v>0</v>
      </c>
      <c r="R3268">
        <v>1</v>
      </c>
    </row>
    <row r="3269" spans="1:18" x14ac:dyDescent="0.25">
      <c r="A3269" t="s">
        <v>8052</v>
      </c>
      <c r="B3269">
        <v>2017</v>
      </c>
      <c r="C3269">
        <v>6</v>
      </c>
      <c r="D3269">
        <v>23</v>
      </c>
      <c r="E3269" t="s">
        <v>7323</v>
      </c>
      <c r="F3269" s="1" t="s">
        <v>5207</v>
      </c>
      <c r="G3269" s="1" t="s">
        <v>21008</v>
      </c>
      <c r="H3269" s="1" t="s">
        <v>3201</v>
      </c>
      <c r="I3269" t="s">
        <v>6948</v>
      </c>
      <c r="J3269" t="s">
        <v>23</v>
      </c>
      <c r="K3269">
        <v>69</v>
      </c>
      <c r="L3269">
        <v>9384</v>
      </c>
      <c r="M3269">
        <v>136</v>
      </c>
      <c r="N3269" t="s">
        <v>9358</v>
      </c>
      <c r="O3269" t="s">
        <v>9809</v>
      </c>
      <c r="P3269">
        <v>0</v>
      </c>
      <c r="Q3269">
        <v>0</v>
      </c>
      <c r="R3269">
        <v>2</v>
      </c>
    </row>
    <row r="3270" spans="1:18" x14ac:dyDescent="0.25">
      <c r="A3270" t="s">
        <v>8052</v>
      </c>
      <c r="B3270">
        <v>2017</v>
      </c>
      <c r="C3270">
        <v>6</v>
      </c>
      <c r="D3270">
        <v>23</v>
      </c>
      <c r="E3270" t="s">
        <v>7323</v>
      </c>
      <c r="F3270" s="1" t="s">
        <v>5207</v>
      </c>
      <c r="G3270" s="1" t="s">
        <v>21008</v>
      </c>
      <c r="H3270" s="1" t="s">
        <v>3201</v>
      </c>
      <c r="I3270" t="s">
        <v>21028</v>
      </c>
      <c r="J3270" t="s">
        <v>23</v>
      </c>
      <c r="K3270">
        <v>246</v>
      </c>
      <c r="L3270">
        <v>33456</v>
      </c>
      <c r="M3270">
        <v>136</v>
      </c>
      <c r="N3270" t="s">
        <v>7263</v>
      </c>
      <c r="O3270" t="s">
        <v>23191</v>
      </c>
      <c r="P3270">
        <v>0</v>
      </c>
      <c r="Q3270">
        <v>0</v>
      </c>
      <c r="R3270">
        <v>2</v>
      </c>
    </row>
    <row r="3271" spans="1:18" x14ac:dyDescent="0.25">
      <c r="A3271" t="s">
        <v>8052</v>
      </c>
      <c r="B3271">
        <v>2017</v>
      </c>
      <c r="C3271">
        <v>6</v>
      </c>
      <c r="D3271">
        <v>23</v>
      </c>
      <c r="E3271" t="s">
        <v>7323</v>
      </c>
      <c r="F3271" s="1" t="s">
        <v>5207</v>
      </c>
      <c r="G3271" s="1" t="s">
        <v>20573</v>
      </c>
      <c r="H3271" s="1" t="s">
        <v>3201</v>
      </c>
      <c r="I3271" t="s">
        <v>20655</v>
      </c>
      <c r="J3271" t="s">
        <v>23</v>
      </c>
      <c r="K3271">
        <v>189</v>
      </c>
      <c r="L3271">
        <v>20601</v>
      </c>
      <c r="M3271">
        <v>109</v>
      </c>
      <c r="N3271" t="s">
        <v>8995</v>
      </c>
      <c r="O3271" t="s">
        <v>9794</v>
      </c>
      <c r="P3271">
        <v>0</v>
      </c>
      <c r="Q3271">
        <v>0</v>
      </c>
      <c r="R3271">
        <v>2</v>
      </c>
    </row>
    <row r="3272" spans="1:18" x14ac:dyDescent="0.25">
      <c r="A3272" t="s">
        <v>8052</v>
      </c>
      <c r="B3272">
        <v>2017</v>
      </c>
      <c r="C3272">
        <v>6</v>
      </c>
      <c r="D3272">
        <v>23</v>
      </c>
      <c r="E3272" t="s">
        <v>7323</v>
      </c>
      <c r="F3272" s="1" t="s">
        <v>5207</v>
      </c>
      <c r="G3272" s="1" t="s">
        <v>20573</v>
      </c>
      <c r="H3272" s="1" t="s">
        <v>3201</v>
      </c>
      <c r="I3272" t="s">
        <v>20660</v>
      </c>
      <c r="J3272" t="s">
        <v>23</v>
      </c>
      <c r="K3272">
        <v>168</v>
      </c>
      <c r="L3272">
        <v>18312</v>
      </c>
      <c r="M3272">
        <v>109</v>
      </c>
      <c r="N3272" t="s">
        <v>7263</v>
      </c>
      <c r="O3272" t="s">
        <v>23191</v>
      </c>
      <c r="P3272">
        <v>0</v>
      </c>
      <c r="Q3272">
        <v>0</v>
      </c>
      <c r="R3272">
        <v>2</v>
      </c>
    </row>
    <row r="3273" spans="1:18" x14ac:dyDescent="0.25">
      <c r="A3273" t="s">
        <v>2868</v>
      </c>
      <c r="B3273">
        <v>2018</v>
      </c>
      <c r="C3273">
        <v>10</v>
      </c>
      <c r="D3273">
        <v>4</v>
      </c>
      <c r="E3273" t="s">
        <v>1620</v>
      </c>
      <c r="F3273" s="1" t="s">
        <v>3205</v>
      </c>
      <c r="G3273" s="1" t="s">
        <v>3863</v>
      </c>
      <c r="H3273" s="1" t="s">
        <v>3206</v>
      </c>
      <c r="I3273" t="s">
        <v>18999</v>
      </c>
      <c r="J3273" t="s">
        <v>23</v>
      </c>
      <c r="K3273">
        <v>2985</v>
      </c>
      <c r="L3273">
        <v>145369.5</v>
      </c>
      <c r="M3273">
        <v>48.7</v>
      </c>
      <c r="N3273" t="s">
        <v>9337</v>
      </c>
      <c r="O3273" t="s">
        <v>9440</v>
      </c>
      <c r="P3273">
        <v>0.12068470364021268</v>
      </c>
      <c r="Q3273">
        <v>0</v>
      </c>
      <c r="R3273">
        <v>4</v>
      </c>
    </row>
    <row r="3274" spans="1:18" x14ac:dyDescent="0.25">
      <c r="A3274" t="s">
        <v>2868</v>
      </c>
      <c r="B3274">
        <v>2018</v>
      </c>
      <c r="C3274">
        <v>10</v>
      </c>
      <c r="D3274">
        <v>4</v>
      </c>
      <c r="E3274" t="s">
        <v>1620</v>
      </c>
      <c r="F3274" s="1" t="s">
        <v>9480</v>
      </c>
      <c r="G3274" s="1" t="s">
        <v>9480</v>
      </c>
      <c r="H3274" s="1" t="s">
        <v>9480</v>
      </c>
      <c r="I3274" t="s">
        <v>2253</v>
      </c>
      <c r="J3274" t="s">
        <v>23</v>
      </c>
      <c r="K3274">
        <v>2008</v>
      </c>
      <c r="L3274">
        <v>107595.37</v>
      </c>
      <c r="M3274">
        <v>53.58</v>
      </c>
      <c r="N3274" t="e">
        <v>#N/A</v>
      </c>
      <c r="O3274" t="e">
        <v>#N/A</v>
      </c>
      <c r="P3274">
        <v>0</v>
      </c>
      <c r="Q3274">
        <v>0</v>
      </c>
      <c r="R3274">
        <v>4</v>
      </c>
    </row>
    <row r="3275" spans="1:18" x14ac:dyDescent="0.25">
      <c r="A3275" t="s">
        <v>2868</v>
      </c>
      <c r="B3275">
        <v>2018</v>
      </c>
      <c r="C3275">
        <v>10</v>
      </c>
      <c r="D3275">
        <v>4</v>
      </c>
      <c r="E3275" t="s">
        <v>1620</v>
      </c>
      <c r="F3275" s="1" t="s">
        <v>3205</v>
      </c>
      <c r="G3275" s="1" t="s">
        <v>3227</v>
      </c>
      <c r="H3275" s="1" t="s">
        <v>3206</v>
      </c>
      <c r="I3275" t="s">
        <v>19804</v>
      </c>
      <c r="J3275" t="s">
        <v>23</v>
      </c>
      <c r="K3275">
        <v>15017</v>
      </c>
      <c r="L3275">
        <v>955081.2</v>
      </c>
      <c r="M3275">
        <v>63.6</v>
      </c>
      <c r="N3275" t="s">
        <v>22071</v>
      </c>
      <c r="O3275" t="s">
        <v>23264</v>
      </c>
      <c r="P3275">
        <v>0</v>
      </c>
      <c r="Q3275">
        <v>0</v>
      </c>
      <c r="R3275">
        <v>4</v>
      </c>
    </row>
    <row r="3276" spans="1:18" x14ac:dyDescent="0.25">
      <c r="A3276" t="s">
        <v>16563</v>
      </c>
      <c r="B3276">
        <v>2017</v>
      </c>
      <c r="C3276">
        <v>3</v>
      </c>
      <c r="D3276">
        <v>27</v>
      </c>
      <c r="E3276" t="s">
        <v>92</v>
      </c>
      <c r="F3276" s="1" t="s">
        <v>9480</v>
      </c>
      <c r="G3276" s="1" t="s">
        <v>9480</v>
      </c>
      <c r="H3276" s="1" t="s">
        <v>9480</v>
      </c>
      <c r="I3276" t="s">
        <v>1271</v>
      </c>
      <c r="J3276" t="s">
        <v>23</v>
      </c>
      <c r="K3276">
        <v>999</v>
      </c>
      <c r="L3276">
        <v>53446.5</v>
      </c>
      <c r="M3276">
        <v>53.5</v>
      </c>
      <c r="N3276" t="e">
        <v>#N/A</v>
      </c>
      <c r="O3276" t="e">
        <v>#N/A</v>
      </c>
      <c r="P3276">
        <v>0</v>
      </c>
      <c r="Q3276">
        <v>0</v>
      </c>
      <c r="R3276">
        <v>1</v>
      </c>
    </row>
    <row r="3277" spans="1:18" x14ac:dyDescent="0.25">
      <c r="A3277" t="s">
        <v>8103</v>
      </c>
      <c r="B3277">
        <v>2017</v>
      </c>
      <c r="C3277">
        <v>7</v>
      </c>
      <c r="D3277">
        <v>27</v>
      </c>
      <c r="E3277" t="s">
        <v>7304</v>
      </c>
      <c r="F3277" s="1" t="s">
        <v>5207</v>
      </c>
      <c r="G3277" s="1" t="s">
        <v>20931</v>
      </c>
      <c r="H3277" s="1" t="s">
        <v>7263</v>
      </c>
      <c r="I3277" t="s">
        <v>20990</v>
      </c>
      <c r="J3277" t="s">
        <v>23</v>
      </c>
      <c r="K3277">
        <v>125</v>
      </c>
      <c r="L3277">
        <v>16035</v>
      </c>
      <c r="M3277">
        <v>128.28</v>
      </c>
      <c r="N3277" t="s">
        <v>9112</v>
      </c>
      <c r="O3277" t="s">
        <v>9467</v>
      </c>
      <c r="P3277">
        <v>0</v>
      </c>
      <c r="Q3277">
        <v>3.6734990611718109E-2</v>
      </c>
      <c r="R3277">
        <v>3</v>
      </c>
    </row>
    <row r="3278" spans="1:18" x14ac:dyDescent="0.25">
      <c r="A3278" t="s">
        <v>8139</v>
      </c>
      <c r="B3278">
        <v>2017</v>
      </c>
      <c r="C3278">
        <v>8</v>
      </c>
      <c r="D3278">
        <v>16</v>
      </c>
      <c r="E3278" t="s">
        <v>7357</v>
      </c>
      <c r="F3278" s="1" t="s">
        <v>5207</v>
      </c>
      <c r="G3278" s="1" t="s">
        <v>20573</v>
      </c>
      <c r="H3278" s="1" t="s">
        <v>7263</v>
      </c>
      <c r="I3278" t="s">
        <v>5433</v>
      </c>
      <c r="J3278" t="s">
        <v>23</v>
      </c>
      <c r="K3278">
        <v>158</v>
      </c>
      <c r="L3278">
        <v>15869.52</v>
      </c>
      <c r="M3278">
        <v>100.44</v>
      </c>
      <c r="N3278" t="s">
        <v>8852</v>
      </c>
      <c r="O3278" t="s">
        <v>9785</v>
      </c>
      <c r="P3278">
        <v>0</v>
      </c>
      <c r="Q3278">
        <v>0</v>
      </c>
      <c r="R3278">
        <v>3</v>
      </c>
    </row>
    <row r="3279" spans="1:18" x14ac:dyDescent="0.25">
      <c r="A3279" t="s">
        <v>8139</v>
      </c>
      <c r="B3279">
        <v>2017</v>
      </c>
      <c r="C3279">
        <v>8</v>
      </c>
      <c r="D3279">
        <v>16</v>
      </c>
      <c r="E3279" t="s">
        <v>7357</v>
      </c>
      <c r="F3279" s="1" t="s">
        <v>5207</v>
      </c>
      <c r="G3279" s="1" t="s">
        <v>20573</v>
      </c>
      <c r="H3279" s="1" t="s">
        <v>7263</v>
      </c>
      <c r="I3279" t="s">
        <v>20593</v>
      </c>
      <c r="J3279" t="s">
        <v>23</v>
      </c>
      <c r="K3279">
        <v>20</v>
      </c>
      <c r="L3279">
        <v>1995.6</v>
      </c>
      <c r="M3279">
        <v>99.78</v>
      </c>
      <c r="N3279" t="s">
        <v>7263</v>
      </c>
      <c r="O3279" t="s">
        <v>23274</v>
      </c>
      <c r="P3279">
        <v>0</v>
      </c>
      <c r="Q3279">
        <v>0</v>
      </c>
      <c r="R3279">
        <v>3</v>
      </c>
    </row>
    <row r="3280" spans="1:18" x14ac:dyDescent="0.25">
      <c r="A3280" t="s">
        <v>8139</v>
      </c>
      <c r="B3280">
        <v>2017</v>
      </c>
      <c r="C3280">
        <v>8</v>
      </c>
      <c r="D3280">
        <v>16</v>
      </c>
      <c r="E3280" t="s">
        <v>7357</v>
      </c>
      <c r="F3280" s="1" t="s">
        <v>5207</v>
      </c>
      <c r="G3280" s="1" t="s">
        <v>20573</v>
      </c>
      <c r="H3280" s="1" t="s">
        <v>7263</v>
      </c>
      <c r="I3280" t="s">
        <v>20613</v>
      </c>
      <c r="J3280" t="s">
        <v>23</v>
      </c>
      <c r="K3280">
        <v>20</v>
      </c>
      <c r="L3280">
        <v>2009.2</v>
      </c>
      <c r="M3280">
        <v>100.46</v>
      </c>
      <c r="N3280" t="s">
        <v>7263</v>
      </c>
      <c r="O3280" t="s">
        <v>23274</v>
      </c>
      <c r="P3280">
        <v>0</v>
      </c>
      <c r="Q3280">
        <v>0</v>
      </c>
      <c r="R3280">
        <v>3</v>
      </c>
    </row>
    <row r="3281" spans="1:18" x14ac:dyDescent="0.25">
      <c r="A3281" t="s">
        <v>8139</v>
      </c>
      <c r="B3281">
        <v>2017</v>
      </c>
      <c r="C3281">
        <v>8</v>
      </c>
      <c r="D3281">
        <v>16</v>
      </c>
      <c r="E3281" t="s">
        <v>7357</v>
      </c>
      <c r="F3281" s="1" t="s">
        <v>5207</v>
      </c>
      <c r="G3281" s="1" t="s">
        <v>20573</v>
      </c>
      <c r="H3281" s="1" t="s">
        <v>7263</v>
      </c>
      <c r="I3281" t="s">
        <v>5408</v>
      </c>
      <c r="J3281" t="s">
        <v>23</v>
      </c>
      <c r="K3281">
        <v>20</v>
      </c>
      <c r="L3281">
        <v>2009.2</v>
      </c>
      <c r="M3281">
        <v>100.46</v>
      </c>
      <c r="N3281" t="s">
        <v>8982</v>
      </c>
      <c r="O3281" t="s">
        <v>9772</v>
      </c>
      <c r="P3281">
        <v>0</v>
      </c>
      <c r="Q3281">
        <v>0</v>
      </c>
      <c r="R3281">
        <v>3</v>
      </c>
    </row>
    <row r="3282" spans="1:18" x14ac:dyDescent="0.25">
      <c r="A3282" t="s">
        <v>8139</v>
      </c>
      <c r="B3282">
        <v>2017</v>
      </c>
      <c r="C3282">
        <v>8</v>
      </c>
      <c r="D3282">
        <v>16</v>
      </c>
      <c r="E3282" t="s">
        <v>7357</v>
      </c>
      <c r="F3282" s="1" t="s">
        <v>5207</v>
      </c>
      <c r="G3282" s="1" t="s">
        <v>20573</v>
      </c>
      <c r="H3282" s="1" t="s">
        <v>7263</v>
      </c>
      <c r="I3282" t="s">
        <v>20625</v>
      </c>
      <c r="J3282" t="s">
        <v>23</v>
      </c>
      <c r="K3282">
        <v>66</v>
      </c>
      <c r="L3282">
        <v>6629.04</v>
      </c>
      <c r="M3282">
        <v>100.44</v>
      </c>
      <c r="N3282" t="s">
        <v>7263</v>
      </c>
      <c r="O3282" t="s">
        <v>23274</v>
      </c>
      <c r="P3282">
        <v>0</v>
      </c>
      <c r="Q3282">
        <v>0</v>
      </c>
      <c r="R3282">
        <v>3</v>
      </c>
    </row>
    <row r="3283" spans="1:18" x14ac:dyDescent="0.25">
      <c r="A3283" t="s">
        <v>8139</v>
      </c>
      <c r="B3283">
        <v>2017</v>
      </c>
      <c r="C3283">
        <v>8</v>
      </c>
      <c r="D3283">
        <v>16</v>
      </c>
      <c r="E3283" t="s">
        <v>7357</v>
      </c>
      <c r="F3283" s="1" t="s">
        <v>5207</v>
      </c>
      <c r="G3283" s="1" t="s">
        <v>20573</v>
      </c>
      <c r="H3283" s="1" t="s">
        <v>7263</v>
      </c>
      <c r="I3283" t="s">
        <v>20712</v>
      </c>
      <c r="J3283" t="s">
        <v>23</v>
      </c>
      <c r="K3283">
        <v>260</v>
      </c>
      <c r="L3283">
        <v>39839.800000000003</v>
      </c>
      <c r="M3283">
        <v>153.22999999999999</v>
      </c>
      <c r="N3283" t="s">
        <v>9024</v>
      </c>
      <c r="O3283" t="s">
        <v>9469</v>
      </c>
      <c r="P3283">
        <v>0</v>
      </c>
      <c r="Q3283">
        <v>3.3430295232662992E-2</v>
      </c>
      <c r="R3283">
        <v>3</v>
      </c>
    </row>
    <row r="3284" spans="1:18" x14ac:dyDescent="0.25">
      <c r="A3284" t="s">
        <v>8139</v>
      </c>
      <c r="B3284">
        <v>2017</v>
      </c>
      <c r="C3284">
        <v>8</v>
      </c>
      <c r="D3284">
        <v>16</v>
      </c>
      <c r="E3284" t="s">
        <v>7357</v>
      </c>
      <c r="F3284" s="1" t="s">
        <v>5207</v>
      </c>
      <c r="G3284" s="1" t="s">
        <v>20573</v>
      </c>
      <c r="H3284" s="1" t="s">
        <v>7263</v>
      </c>
      <c r="I3284" t="s">
        <v>20770</v>
      </c>
      <c r="J3284" t="s">
        <v>23</v>
      </c>
      <c r="K3284">
        <v>320</v>
      </c>
      <c r="L3284">
        <v>37562.199999999997</v>
      </c>
      <c r="M3284">
        <v>117.38</v>
      </c>
      <c r="N3284" t="s">
        <v>9044</v>
      </c>
      <c r="O3284" t="s">
        <v>9470</v>
      </c>
      <c r="P3284">
        <v>0</v>
      </c>
      <c r="Q3284">
        <v>3.0368637538317353E-2</v>
      </c>
      <c r="R3284">
        <v>3</v>
      </c>
    </row>
    <row r="3285" spans="1:18" x14ac:dyDescent="0.25">
      <c r="A3285" t="s">
        <v>8139</v>
      </c>
      <c r="B3285">
        <v>2017</v>
      </c>
      <c r="C3285">
        <v>8</v>
      </c>
      <c r="D3285">
        <v>16</v>
      </c>
      <c r="E3285" t="s">
        <v>7357</v>
      </c>
      <c r="F3285" s="1" t="s">
        <v>5207</v>
      </c>
      <c r="G3285" s="1" t="s">
        <v>20573</v>
      </c>
      <c r="H3285" s="1" t="s">
        <v>7263</v>
      </c>
      <c r="I3285" t="s">
        <v>20790</v>
      </c>
      <c r="J3285" t="s">
        <v>23</v>
      </c>
      <c r="K3285">
        <v>40</v>
      </c>
      <c r="L3285">
        <v>4652.3999999999996</v>
      </c>
      <c r="M3285">
        <v>116.31</v>
      </c>
      <c r="N3285" t="s">
        <v>7263</v>
      </c>
      <c r="O3285" t="s">
        <v>23274</v>
      </c>
      <c r="P3285">
        <v>0</v>
      </c>
      <c r="Q3285">
        <v>0</v>
      </c>
      <c r="R3285">
        <v>3</v>
      </c>
    </row>
    <row r="3286" spans="1:18" x14ac:dyDescent="0.25">
      <c r="A3286" t="s">
        <v>8139</v>
      </c>
      <c r="B3286">
        <v>2017</v>
      </c>
      <c r="C3286">
        <v>8</v>
      </c>
      <c r="D3286">
        <v>16</v>
      </c>
      <c r="E3286" t="s">
        <v>7357</v>
      </c>
      <c r="F3286" s="1" t="s">
        <v>5207</v>
      </c>
      <c r="G3286" s="1" t="s">
        <v>20573</v>
      </c>
      <c r="H3286" s="1" t="s">
        <v>7263</v>
      </c>
      <c r="I3286" t="s">
        <v>6145</v>
      </c>
      <c r="J3286" t="s">
        <v>23</v>
      </c>
      <c r="K3286">
        <v>160</v>
      </c>
      <c r="L3286">
        <v>19985.599999999999</v>
      </c>
      <c r="M3286">
        <v>124.91</v>
      </c>
      <c r="N3286" t="s">
        <v>9060</v>
      </c>
      <c r="O3286" t="s">
        <v>9782</v>
      </c>
      <c r="P3286">
        <v>0</v>
      </c>
      <c r="Q3286">
        <v>0</v>
      </c>
      <c r="R3286">
        <v>3</v>
      </c>
    </row>
    <row r="3287" spans="1:18" x14ac:dyDescent="0.25">
      <c r="A3287" t="s">
        <v>8139</v>
      </c>
      <c r="B3287">
        <v>2017</v>
      </c>
      <c r="C3287">
        <v>8</v>
      </c>
      <c r="D3287">
        <v>16</v>
      </c>
      <c r="E3287" t="s">
        <v>7357</v>
      </c>
      <c r="F3287" s="1" t="s">
        <v>5207</v>
      </c>
      <c r="G3287" s="1" t="s">
        <v>20573</v>
      </c>
      <c r="H3287" s="1" t="s">
        <v>7263</v>
      </c>
      <c r="I3287" t="s">
        <v>20704</v>
      </c>
      <c r="J3287" t="s">
        <v>23</v>
      </c>
      <c r="K3287">
        <v>60</v>
      </c>
      <c r="L3287">
        <v>6436.2</v>
      </c>
      <c r="M3287">
        <v>107.27</v>
      </c>
      <c r="N3287" t="s">
        <v>7263</v>
      </c>
      <c r="O3287" t="s">
        <v>23274</v>
      </c>
      <c r="P3287">
        <v>0</v>
      </c>
      <c r="Q3287">
        <v>0</v>
      </c>
      <c r="R3287">
        <v>3</v>
      </c>
    </row>
    <row r="3288" spans="1:18" x14ac:dyDescent="0.25">
      <c r="A3288" t="s">
        <v>8139</v>
      </c>
      <c r="B3288">
        <v>2017</v>
      </c>
      <c r="C3288">
        <v>8</v>
      </c>
      <c r="D3288">
        <v>16</v>
      </c>
      <c r="E3288" t="s">
        <v>7357</v>
      </c>
      <c r="F3288" s="1" t="s">
        <v>5207</v>
      </c>
      <c r="G3288" s="1" t="s">
        <v>20573</v>
      </c>
      <c r="H3288" s="1" t="s">
        <v>7263</v>
      </c>
      <c r="I3288" t="s">
        <v>20717</v>
      </c>
      <c r="J3288" t="s">
        <v>23</v>
      </c>
      <c r="K3288">
        <v>1500</v>
      </c>
      <c r="L3288">
        <v>160905</v>
      </c>
      <c r="M3288">
        <v>107.27</v>
      </c>
      <c r="N3288" t="s">
        <v>8855</v>
      </c>
      <c r="O3288" t="s">
        <v>9463</v>
      </c>
      <c r="P3288">
        <v>0</v>
      </c>
      <c r="Q3288">
        <v>4.5717886060994917E-2</v>
      </c>
      <c r="R3288">
        <v>3</v>
      </c>
    </row>
    <row r="3289" spans="1:18" x14ac:dyDescent="0.25">
      <c r="A3289" t="s">
        <v>8139</v>
      </c>
      <c r="B3289">
        <v>2017</v>
      </c>
      <c r="C3289">
        <v>8</v>
      </c>
      <c r="D3289">
        <v>16</v>
      </c>
      <c r="E3289" t="s">
        <v>7357</v>
      </c>
      <c r="F3289" s="1" t="s">
        <v>5207</v>
      </c>
      <c r="G3289" s="1" t="s">
        <v>20573</v>
      </c>
      <c r="H3289" s="1" t="s">
        <v>7263</v>
      </c>
      <c r="I3289" t="s">
        <v>20647</v>
      </c>
      <c r="J3289" t="s">
        <v>23</v>
      </c>
      <c r="K3289">
        <v>1200</v>
      </c>
      <c r="L3289">
        <v>109440</v>
      </c>
      <c r="M3289">
        <v>91.2</v>
      </c>
      <c r="N3289" t="s">
        <v>7263</v>
      </c>
      <c r="O3289" t="s">
        <v>23274</v>
      </c>
      <c r="P3289">
        <v>0</v>
      </c>
      <c r="Q3289">
        <v>0</v>
      </c>
      <c r="R3289">
        <v>3</v>
      </c>
    </row>
    <row r="3290" spans="1:18" x14ac:dyDescent="0.25">
      <c r="A3290" t="s">
        <v>8139</v>
      </c>
      <c r="B3290">
        <v>2017</v>
      </c>
      <c r="C3290">
        <v>8</v>
      </c>
      <c r="D3290">
        <v>16</v>
      </c>
      <c r="E3290" t="s">
        <v>7357</v>
      </c>
      <c r="F3290" s="1" t="s">
        <v>5207</v>
      </c>
      <c r="G3290" s="1" t="s">
        <v>20573</v>
      </c>
      <c r="H3290" s="1" t="s">
        <v>7263</v>
      </c>
      <c r="I3290" t="s">
        <v>20669</v>
      </c>
      <c r="J3290" t="s">
        <v>23</v>
      </c>
      <c r="K3290">
        <v>20</v>
      </c>
      <c r="L3290">
        <v>1824.2</v>
      </c>
      <c r="M3290">
        <v>91.21</v>
      </c>
      <c r="N3290" t="s">
        <v>7263</v>
      </c>
      <c r="O3290" t="s">
        <v>23274</v>
      </c>
      <c r="P3290">
        <v>0</v>
      </c>
      <c r="Q3290">
        <v>0</v>
      </c>
      <c r="R3290">
        <v>3</v>
      </c>
    </row>
    <row r="3291" spans="1:18" x14ac:dyDescent="0.25">
      <c r="A3291" t="s">
        <v>8139</v>
      </c>
      <c r="B3291">
        <v>2017</v>
      </c>
      <c r="C3291">
        <v>8</v>
      </c>
      <c r="D3291">
        <v>16</v>
      </c>
      <c r="E3291" t="s">
        <v>7357</v>
      </c>
      <c r="F3291" s="1" t="s">
        <v>5207</v>
      </c>
      <c r="G3291" s="1" t="s">
        <v>20573</v>
      </c>
      <c r="H3291" s="1" t="s">
        <v>7263</v>
      </c>
      <c r="I3291" t="s">
        <v>5664</v>
      </c>
      <c r="J3291" t="s">
        <v>23</v>
      </c>
      <c r="K3291">
        <v>80</v>
      </c>
      <c r="L3291">
        <v>7296.8</v>
      </c>
      <c r="M3291">
        <v>91.21</v>
      </c>
      <c r="N3291" t="s">
        <v>9000</v>
      </c>
      <c r="O3291" t="s">
        <v>9850</v>
      </c>
      <c r="P3291">
        <v>0</v>
      </c>
      <c r="Q3291">
        <v>0</v>
      </c>
      <c r="R3291">
        <v>3</v>
      </c>
    </row>
    <row r="3292" spans="1:18" x14ac:dyDescent="0.25">
      <c r="A3292" t="s">
        <v>8139</v>
      </c>
      <c r="B3292">
        <v>2017</v>
      </c>
      <c r="C3292">
        <v>8</v>
      </c>
      <c r="D3292">
        <v>16</v>
      </c>
      <c r="E3292" t="s">
        <v>7357</v>
      </c>
      <c r="F3292" s="1" t="s">
        <v>5207</v>
      </c>
      <c r="G3292" s="1" t="s">
        <v>20573</v>
      </c>
      <c r="H3292" s="1" t="s">
        <v>7263</v>
      </c>
      <c r="I3292" t="s">
        <v>20653</v>
      </c>
      <c r="J3292" t="s">
        <v>23</v>
      </c>
      <c r="K3292">
        <v>1025</v>
      </c>
      <c r="L3292">
        <v>93480</v>
      </c>
      <c r="M3292">
        <v>91.2</v>
      </c>
      <c r="N3292" t="s">
        <v>8995</v>
      </c>
      <c r="O3292" t="s">
        <v>9471</v>
      </c>
      <c r="P3292">
        <v>0</v>
      </c>
      <c r="Q3292">
        <v>2.730993892398554E-2</v>
      </c>
      <c r="R3292">
        <v>3</v>
      </c>
    </row>
    <row r="3293" spans="1:18" x14ac:dyDescent="0.25">
      <c r="A3293" t="s">
        <v>8139</v>
      </c>
      <c r="B3293">
        <v>2017</v>
      </c>
      <c r="C3293">
        <v>8</v>
      </c>
      <c r="D3293">
        <v>16</v>
      </c>
      <c r="E3293" t="s">
        <v>7357</v>
      </c>
      <c r="F3293" s="1" t="s">
        <v>5207</v>
      </c>
      <c r="G3293" s="1" t="s">
        <v>20573</v>
      </c>
      <c r="H3293" s="1" t="s">
        <v>7263</v>
      </c>
      <c r="I3293" t="s">
        <v>20659</v>
      </c>
      <c r="J3293" t="s">
        <v>23</v>
      </c>
      <c r="K3293">
        <v>700</v>
      </c>
      <c r="L3293">
        <v>63840</v>
      </c>
      <c r="M3293">
        <v>91.2</v>
      </c>
      <c r="N3293" t="s">
        <v>7263</v>
      </c>
      <c r="O3293" t="s">
        <v>23274</v>
      </c>
      <c r="P3293">
        <v>0</v>
      </c>
      <c r="Q3293">
        <v>0</v>
      </c>
      <c r="R3293">
        <v>3</v>
      </c>
    </row>
    <row r="3294" spans="1:18" x14ac:dyDescent="0.25">
      <c r="A3294" t="s">
        <v>8139</v>
      </c>
      <c r="B3294">
        <v>2017</v>
      </c>
      <c r="C3294">
        <v>8</v>
      </c>
      <c r="D3294">
        <v>16</v>
      </c>
      <c r="E3294" t="s">
        <v>7357</v>
      </c>
      <c r="F3294" s="1" t="s">
        <v>5207</v>
      </c>
      <c r="G3294" s="1" t="s">
        <v>20573</v>
      </c>
      <c r="H3294" s="1" t="s">
        <v>7263</v>
      </c>
      <c r="I3294" t="s">
        <v>20663</v>
      </c>
      <c r="J3294" t="s">
        <v>23</v>
      </c>
      <c r="K3294">
        <v>50</v>
      </c>
      <c r="L3294">
        <v>4560.5</v>
      </c>
      <c r="M3294">
        <v>91.21</v>
      </c>
      <c r="N3294" t="s">
        <v>7263</v>
      </c>
      <c r="O3294" t="s">
        <v>23274</v>
      </c>
      <c r="P3294">
        <v>0</v>
      </c>
      <c r="Q3294">
        <v>0</v>
      </c>
      <c r="R3294">
        <v>3</v>
      </c>
    </row>
    <row r="3295" spans="1:18" x14ac:dyDescent="0.25">
      <c r="A3295" t="s">
        <v>8139</v>
      </c>
      <c r="B3295">
        <v>2017</v>
      </c>
      <c r="C3295">
        <v>8</v>
      </c>
      <c r="D3295">
        <v>16</v>
      </c>
      <c r="E3295" t="s">
        <v>7357</v>
      </c>
      <c r="F3295" s="1" t="s">
        <v>5207</v>
      </c>
      <c r="G3295" s="1" t="s">
        <v>20573</v>
      </c>
      <c r="H3295" s="1" t="s">
        <v>7263</v>
      </c>
      <c r="I3295" t="s">
        <v>20709</v>
      </c>
      <c r="J3295" t="s">
        <v>23</v>
      </c>
      <c r="K3295">
        <v>3500</v>
      </c>
      <c r="L3295">
        <v>374640</v>
      </c>
      <c r="M3295">
        <v>107.04</v>
      </c>
      <c r="N3295" t="s">
        <v>9024</v>
      </c>
      <c r="O3295" t="s">
        <v>9469</v>
      </c>
      <c r="P3295">
        <v>0</v>
      </c>
      <c r="Q3295">
        <v>3.3430295232662992E-2</v>
      </c>
      <c r="R3295">
        <v>3</v>
      </c>
    </row>
    <row r="3296" spans="1:18" x14ac:dyDescent="0.25">
      <c r="A3296" t="s">
        <v>8139</v>
      </c>
      <c r="B3296">
        <v>2017</v>
      </c>
      <c r="C3296">
        <v>8</v>
      </c>
      <c r="D3296">
        <v>16</v>
      </c>
      <c r="E3296" t="s">
        <v>7357</v>
      </c>
      <c r="F3296" s="1" t="s">
        <v>5207</v>
      </c>
      <c r="G3296" s="1" t="s">
        <v>20573</v>
      </c>
      <c r="H3296" s="1" t="s">
        <v>7263</v>
      </c>
      <c r="I3296" t="s">
        <v>20725</v>
      </c>
      <c r="J3296" t="s">
        <v>23</v>
      </c>
      <c r="K3296">
        <v>400</v>
      </c>
      <c r="L3296">
        <v>42907.99</v>
      </c>
      <c r="M3296">
        <v>107.27</v>
      </c>
      <c r="N3296" t="s">
        <v>7263</v>
      </c>
      <c r="O3296" t="s">
        <v>23274</v>
      </c>
      <c r="P3296">
        <v>0</v>
      </c>
      <c r="Q3296">
        <v>0</v>
      </c>
      <c r="R3296">
        <v>3</v>
      </c>
    </row>
    <row r="3297" spans="1:18" x14ac:dyDescent="0.25">
      <c r="A3297" t="s">
        <v>8139</v>
      </c>
      <c r="B3297">
        <v>2017</v>
      </c>
      <c r="C3297">
        <v>8</v>
      </c>
      <c r="D3297">
        <v>16</v>
      </c>
      <c r="E3297" t="s">
        <v>7357</v>
      </c>
      <c r="F3297" s="1" t="s">
        <v>5207</v>
      </c>
      <c r="G3297" s="1" t="s">
        <v>20573</v>
      </c>
      <c r="H3297" s="1" t="s">
        <v>7263</v>
      </c>
      <c r="I3297" t="s">
        <v>20730</v>
      </c>
      <c r="J3297" t="s">
        <v>23</v>
      </c>
      <c r="K3297">
        <v>220</v>
      </c>
      <c r="L3297">
        <v>23599.4</v>
      </c>
      <c r="M3297">
        <v>107.27</v>
      </c>
      <c r="N3297" t="s">
        <v>7263</v>
      </c>
      <c r="O3297" t="s">
        <v>23274</v>
      </c>
      <c r="P3297">
        <v>0</v>
      </c>
      <c r="Q3297">
        <v>0</v>
      </c>
      <c r="R3297">
        <v>3</v>
      </c>
    </row>
    <row r="3298" spans="1:18" x14ac:dyDescent="0.25">
      <c r="A3298" t="s">
        <v>8139</v>
      </c>
      <c r="B3298">
        <v>2017</v>
      </c>
      <c r="C3298">
        <v>8</v>
      </c>
      <c r="D3298">
        <v>16</v>
      </c>
      <c r="E3298" t="s">
        <v>7357</v>
      </c>
      <c r="F3298" s="1" t="s">
        <v>5207</v>
      </c>
      <c r="G3298" s="1" t="s">
        <v>20573</v>
      </c>
      <c r="H3298" s="1" t="s">
        <v>7263</v>
      </c>
      <c r="I3298" t="s">
        <v>20736</v>
      </c>
      <c r="J3298" t="s">
        <v>23</v>
      </c>
      <c r="K3298">
        <v>20</v>
      </c>
      <c r="L3298">
        <v>2145.41</v>
      </c>
      <c r="M3298">
        <v>107.27</v>
      </c>
      <c r="N3298" t="s">
        <v>7263</v>
      </c>
      <c r="O3298" t="s">
        <v>23274</v>
      </c>
      <c r="P3298">
        <v>0</v>
      </c>
      <c r="Q3298">
        <v>0</v>
      </c>
      <c r="R3298">
        <v>3</v>
      </c>
    </row>
    <row r="3299" spans="1:18" x14ac:dyDescent="0.25">
      <c r="A3299" t="s">
        <v>8139</v>
      </c>
      <c r="B3299">
        <v>2017</v>
      </c>
      <c r="C3299">
        <v>8</v>
      </c>
      <c r="D3299">
        <v>16</v>
      </c>
      <c r="E3299" t="s">
        <v>7357</v>
      </c>
      <c r="F3299" s="1" t="s">
        <v>5207</v>
      </c>
      <c r="G3299" s="1" t="s">
        <v>20573</v>
      </c>
      <c r="H3299" s="1" t="s">
        <v>7263</v>
      </c>
      <c r="I3299" t="s">
        <v>20720</v>
      </c>
      <c r="J3299" t="s">
        <v>23</v>
      </c>
      <c r="K3299">
        <v>160</v>
      </c>
      <c r="L3299">
        <v>24516.799999999999</v>
      </c>
      <c r="M3299">
        <v>153.22999999999999</v>
      </c>
      <c r="N3299" t="s">
        <v>8855</v>
      </c>
      <c r="O3299" t="s">
        <v>9463</v>
      </c>
      <c r="P3299">
        <v>0</v>
      </c>
      <c r="Q3299">
        <v>4.5717886060994917E-2</v>
      </c>
      <c r="R3299">
        <v>3</v>
      </c>
    </row>
    <row r="3300" spans="1:18" x14ac:dyDescent="0.25">
      <c r="A3300" t="s">
        <v>16260</v>
      </c>
      <c r="B3300">
        <v>2019</v>
      </c>
      <c r="C3300">
        <v>12</v>
      </c>
      <c r="D3300">
        <v>4</v>
      </c>
      <c r="E3300" t="s">
        <v>21</v>
      </c>
      <c r="F3300" s="1" t="s">
        <v>3205</v>
      </c>
      <c r="G3300" s="1" t="s">
        <v>3967</v>
      </c>
      <c r="H3300" s="1" t="s">
        <v>3206</v>
      </c>
      <c r="I3300" t="s">
        <v>18601</v>
      </c>
      <c r="J3300" t="s">
        <v>23</v>
      </c>
      <c r="K3300">
        <v>14</v>
      </c>
      <c r="L3300">
        <v>2184</v>
      </c>
      <c r="M3300">
        <v>156</v>
      </c>
      <c r="N3300" t="s">
        <v>21965</v>
      </c>
      <c r="O3300" t="s">
        <v>23337</v>
      </c>
      <c r="P3300">
        <v>0</v>
      </c>
      <c r="Q3300">
        <v>0</v>
      </c>
      <c r="R3300">
        <v>4</v>
      </c>
    </row>
    <row r="3301" spans="1:18" x14ac:dyDescent="0.25">
      <c r="A3301" t="s">
        <v>7936</v>
      </c>
      <c r="B3301">
        <v>2017</v>
      </c>
      <c r="C3301">
        <v>3</v>
      </c>
      <c r="D3301">
        <v>7</v>
      </c>
      <c r="E3301" t="s">
        <v>7323</v>
      </c>
      <c r="F3301" s="1" t="s">
        <v>5207</v>
      </c>
      <c r="G3301" s="1" t="s">
        <v>20573</v>
      </c>
      <c r="H3301" s="1" t="s">
        <v>3201</v>
      </c>
      <c r="I3301" t="s">
        <v>5424</v>
      </c>
      <c r="J3301" t="s">
        <v>23</v>
      </c>
      <c r="K3301">
        <v>706</v>
      </c>
      <c r="L3301">
        <v>111682.14</v>
      </c>
      <c r="M3301">
        <v>158.19</v>
      </c>
      <c r="N3301" t="s">
        <v>8851</v>
      </c>
      <c r="O3301" t="s">
        <v>9791</v>
      </c>
      <c r="P3301">
        <v>0</v>
      </c>
      <c r="Q3301">
        <v>0</v>
      </c>
      <c r="R3301">
        <v>1</v>
      </c>
    </row>
    <row r="3302" spans="1:18" x14ac:dyDescent="0.25">
      <c r="A3302" t="s">
        <v>7936</v>
      </c>
      <c r="B3302">
        <v>2017</v>
      </c>
      <c r="C3302">
        <v>3</v>
      </c>
      <c r="D3302">
        <v>7</v>
      </c>
      <c r="E3302" t="s">
        <v>7323</v>
      </c>
      <c r="F3302" s="1" t="s">
        <v>5207</v>
      </c>
      <c r="G3302" s="1" t="s">
        <v>20573</v>
      </c>
      <c r="H3302" s="1" t="s">
        <v>3201</v>
      </c>
      <c r="I3302" t="s">
        <v>20624</v>
      </c>
      <c r="J3302" t="s">
        <v>23</v>
      </c>
      <c r="K3302">
        <v>600</v>
      </c>
      <c r="L3302">
        <v>94914</v>
      </c>
      <c r="M3302">
        <v>158.19</v>
      </c>
      <c r="N3302" t="s">
        <v>8852</v>
      </c>
      <c r="O3302" t="s">
        <v>9792</v>
      </c>
      <c r="P3302">
        <v>0</v>
      </c>
      <c r="Q3302">
        <v>0</v>
      </c>
      <c r="R3302">
        <v>1</v>
      </c>
    </row>
    <row r="3303" spans="1:18" x14ac:dyDescent="0.25">
      <c r="A3303" t="s">
        <v>7936</v>
      </c>
      <c r="B3303">
        <v>2017</v>
      </c>
      <c r="C3303">
        <v>3</v>
      </c>
      <c r="D3303">
        <v>7</v>
      </c>
      <c r="E3303" t="s">
        <v>7323</v>
      </c>
      <c r="F3303" s="1" t="s">
        <v>5207</v>
      </c>
      <c r="G3303" s="1" t="s">
        <v>20573</v>
      </c>
      <c r="H3303" s="1" t="s">
        <v>3201</v>
      </c>
      <c r="I3303" t="s">
        <v>20629</v>
      </c>
      <c r="J3303" t="s">
        <v>23</v>
      </c>
      <c r="K3303">
        <v>287</v>
      </c>
      <c r="L3303">
        <v>45400.53</v>
      </c>
      <c r="M3303">
        <v>158.19</v>
      </c>
      <c r="N3303" t="s">
        <v>7263</v>
      </c>
      <c r="O3303" t="s">
        <v>23191</v>
      </c>
      <c r="P3303">
        <v>0</v>
      </c>
      <c r="Q3303">
        <v>0</v>
      </c>
      <c r="R3303">
        <v>1</v>
      </c>
    </row>
    <row r="3304" spans="1:18" x14ac:dyDescent="0.25">
      <c r="A3304" t="s">
        <v>7936</v>
      </c>
      <c r="B3304">
        <v>2017</v>
      </c>
      <c r="C3304">
        <v>3</v>
      </c>
      <c r="D3304">
        <v>7</v>
      </c>
      <c r="E3304" t="s">
        <v>7323</v>
      </c>
      <c r="F3304" s="1" t="s">
        <v>5207</v>
      </c>
      <c r="G3304" s="1" t="s">
        <v>20573</v>
      </c>
      <c r="H3304" s="1" t="s">
        <v>3201</v>
      </c>
      <c r="I3304" t="s">
        <v>20658</v>
      </c>
      <c r="J3304" t="s">
        <v>23</v>
      </c>
      <c r="K3304">
        <v>329</v>
      </c>
      <c r="L3304">
        <v>49422.38</v>
      </c>
      <c r="M3304">
        <v>150.22</v>
      </c>
      <c r="N3304" t="s">
        <v>8995</v>
      </c>
      <c r="O3304" t="s">
        <v>9794</v>
      </c>
      <c r="P3304">
        <v>0</v>
      </c>
      <c r="Q3304">
        <v>0</v>
      </c>
      <c r="R3304">
        <v>1</v>
      </c>
    </row>
    <row r="3305" spans="1:18" x14ac:dyDescent="0.25">
      <c r="A3305" t="s">
        <v>7936</v>
      </c>
      <c r="B3305">
        <v>2017</v>
      </c>
      <c r="C3305">
        <v>3</v>
      </c>
      <c r="D3305">
        <v>7</v>
      </c>
      <c r="E3305" t="s">
        <v>7323</v>
      </c>
      <c r="F3305" s="1" t="s">
        <v>5207</v>
      </c>
      <c r="G3305" s="1" t="s">
        <v>20573</v>
      </c>
      <c r="H3305" s="1" t="s">
        <v>3201</v>
      </c>
      <c r="I3305" t="s">
        <v>20708</v>
      </c>
      <c r="J3305" t="s">
        <v>23</v>
      </c>
      <c r="K3305">
        <v>5</v>
      </c>
      <c r="L3305">
        <v>726.8</v>
      </c>
      <c r="M3305">
        <v>145.36000000000001</v>
      </c>
      <c r="N3305" t="s">
        <v>7263</v>
      </c>
      <c r="O3305" t="s">
        <v>23191</v>
      </c>
      <c r="P3305">
        <v>0</v>
      </c>
      <c r="Q3305">
        <v>0</v>
      </c>
      <c r="R3305">
        <v>1</v>
      </c>
    </row>
    <row r="3306" spans="1:18" x14ac:dyDescent="0.25">
      <c r="A3306" t="s">
        <v>7936</v>
      </c>
      <c r="B3306">
        <v>2017</v>
      </c>
      <c r="C3306">
        <v>3</v>
      </c>
      <c r="D3306">
        <v>7</v>
      </c>
      <c r="E3306" t="s">
        <v>7323</v>
      </c>
      <c r="F3306" s="1" t="s">
        <v>5207</v>
      </c>
      <c r="G3306" s="1" t="s">
        <v>20573</v>
      </c>
      <c r="H3306" s="1" t="s">
        <v>3201</v>
      </c>
      <c r="I3306" t="s">
        <v>20729</v>
      </c>
      <c r="J3306" t="s">
        <v>23</v>
      </c>
      <c r="K3306">
        <v>310</v>
      </c>
      <c r="L3306">
        <v>45061.599999999999</v>
      </c>
      <c r="M3306">
        <v>145.36000000000001</v>
      </c>
      <c r="N3306" t="s">
        <v>7263</v>
      </c>
      <c r="O3306" t="s">
        <v>23191</v>
      </c>
      <c r="P3306">
        <v>0</v>
      </c>
      <c r="Q3306">
        <v>0</v>
      </c>
      <c r="R3306">
        <v>1</v>
      </c>
    </row>
    <row r="3307" spans="1:18" x14ac:dyDescent="0.25">
      <c r="A3307" t="s">
        <v>7936</v>
      </c>
      <c r="B3307">
        <v>2017</v>
      </c>
      <c r="C3307">
        <v>3</v>
      </c>
      <c r="D3307">
        <v>7</v>
      </c>
      <c r="E3307" t="s">
        <v>7323</v>
      </c>
      <c r="F3307" s="1" t="s">
        <v>5207</v>
      </c>
      <c r="G3307" s="1" t="s">
        <v>20573</v>
      </c>
      <c r="H3307" s="1" t="s">
        <v>3201</v>
      </c>
      <c r="I3307" t="s">
        <v>20775</v>
      </c>
      <c r="J3307" t="s">
        <v>23</v>
      </c>
      <c r="K3307">
        <v>26</v>
      </c>
      <c r="L3307">
        <v>3955.9</v>
      </c>
      <c r="M3307">
        <v>152.15</v>
      </c>
      <c r="N3307" t="s">
        <v>9044</v>
      </c>
      <c r="O3307" t="s">
        <v>9801</v>
      </c>
      <c r="P3307">
        <v>0</v>
      </c>
      <c r="Q3307">
        <v>0</v>
      </c>
      <c r="R3307">
        <v>1</v>
      </c>
    </row>
    <row r="3308" spans="1:18" x14ac:dyDescent="0.25">
      <c r="A3308" t="s">
        <v>7936</v>
      </c>
      <c r="B3308">
        <v>2017</v>
      </c>
      <c r="C3308">
        <v>3</v>
      </c>
      <c r="D3308">
        <v>7</v>
      </c>
      <c r="E3308" t="s">
        <v>7323</v>
      </c>
      <c r="F3308" s="1" t="s">
        <v>5207</v>
      </c>
      <c r="G3308" s="1" t="s">
        <v>21008</v>
      </c>
      <c r="H3308" s="1" t="s">
        <v>3201</v>
      </c>
      <c r="I3308" t="s">
        <v>6944</v>
      </c>
      <c r="J3308" t="s">
        <v>23</v>
      </c>
      <c r="K3308">
        <v>36</v>
      </c>
      <c r="L3308">
        <v>5153.3999999999996</v>
      </c>
      <c r="M3308">
        <v>143.15</v>
      </c>
      <c r="N3308" t="s">
        <v>9358</v>
      </c>
      <c r="O3308" t="s">
        <v>9809</v>
      </c>
      <c r="P3308">
        <v>0</v>
      </c>
      <c r="Q3308">
        <v>0</v>
      </c>
      <c r="R3308">
        <v>1</v>
      </c>
    </row>
    <row r="3309" spans="1:18" x14ac:dyDescent="0.25">
      <c r="A3309" t="s">
        <v>7936</v>
      </c>
      <c r="B3309">
        <v>2017</v>
      </c>
      <c r="C3309">
        <v>3</v>
      </c>
      <c r="D3309">
        <v>7</v>
      </c>
      <c r="E3309" t="s">
        <v>7323</v>
      </c>
      <c r="F3309" s="1" t="s">
        <v>5207</v>
      </c>
      <c r="G3309" s="1" t="s">
        <v>21008</v>
      </c>
      <c r="H3309" s="1" t="s">
        <v>3201</v>
      </c>
      <c r="I3309" t="s">
        <v>21023</v>
      </c>
      <c r="J3309" t="s">
        <v>23</v>
      </c>
      <c r="K3309">
        <v>62</v>
      </c>
      <c r="L3309">
        <v>8875.2999999999993</v>
      </c>
      <c r="M3309">
        <v>143.15</v>
      </c>
      <c r="N3309" t="s">
        <v>7263</v>
      </c>
      <c r="O3309" t="s">
        <v>23191</v>
      </c>
      <c r="P3309">
        <v>0</v>
      </c>
      <c r="Q3309">
        <v>0</v>
      </c>
      <c r="R3309">
        <v>1</v>
      </c>
    </row>
    <row r="3310" spans="1:18" x14ac:dyDescent="0.25">
      <c r="A3310" t="s">
        <v>7936</v>
      </c>
      <c r="B3310">
        <v>2017</v>
      </c>
      <c r="C3310">
        <v>3</v>
      </c>
      <c r="D3310">
        <v>7</v>
      </c>
      <c r="E3310" t="s">
        <v>7323</v>
      </c>
      <c r="F3310" s="1" t="s">
        <v>5207</v>
      </c>
      <c r="G3310" s="1" t="s">
        <v>21008</v>
      </c>
      <c r="H3310" s="1" t="s">
        <v>3201</v>
      </c>
      <c r="I3310" t="s">
        <v>21027</v>
      </c>
      <c r="J3310" t="s">
        <v>23</v>
      </c>
      <c r="K3310">
        <v>116</v>
      </c>
      <c r="L3310">
        <v>16605.400000000001</v>
      </c>
      <c r="M3310">
        <v>143.15</v>
      </c>
      <c r="N3310" t="s">
        <v>7263</v>
      </c>
      <c r="O3310" t="s">
        <v>23191</v>
      </c>
      <c r="P3310">
        <v>0</v>
      </c>
      <c r="Q3310">
        <v>0</v>
      </c>
      <c r="R3310">
        <v>1</v>
      </c>
    </row>
    <row r="3311" spans="1:18" x14ac:dyDescent="0.25">
      <c r="A3311" t="s">
        <v>7936</v>
      </c>
      <c r="B3311">
        <v>2017</v>
      </c>
      <c r="C3311">
        <v>3</v>
      </c>
      <c r="D3311">
        <v>7</v>
      </c>
      <c r="E3311" t="s">
        <v>7323</v>
      </c>
      <c r="F3311" s="1" t="s">
        <v>5207</v>
      </c>
      <c r="G3311" s="1" t="s">
        <v>21008</v>
      </c>
      <c r="H3311" s="1" t="s">
        <v>3201</v>
      </c>
      <c r="I3311" t="s">
        <v>6926</v>
      </c>
      <c r="J3311" t="s">
        <v>23</v>
      </c>
      <c r="K3311">
        <v>112</v>
      </c>
      <c r="L3311">
        <v>17012.8</v>
      </c>
      <c r="M3311">
        <v>151.9</v>
      </c>
      <c r="N3311" t="s">
        <v>9357</v>
      </c>
      <c r="O3311" t="s">
        <v>9813</v>
      </c>
      <c r="P3311">
        <v>0</v>
      </c>
      <c r="Q3311">
        <v>0</v>
      </c>
      <c r="R3311">
        <v>1</v>
      </c>
    </row>
    <row r="3312" spans="1:18" x14ac:dyDescent="0.25">
      <c r="A3312" t="s">
        <v>7936</v>
      </c>
      <c r="B3312">
        <v>2017</v>
      </c>
      <c r="C3312">
        <v>3</v>
      </c>
      <c r="D3312">
        <v>7</v>
      </c>
      <c r="E3312" t="s">
        <v>7323</v>
      </c>
      <c r="F3312" s="1" t="s">
        <v>5207</v>
      </c>
      <c r="G3312" s="1" t="s">
        <v>21008</v>
      </c>
      <c r="H3312" s="1" t="s">
        <v>3201</v>
      </c>
      <c r="I3312" t="s">
        <v>6977</v>
      </c>
      <c r="J3312" t="s">
        <v>23</v>
      </c>
      <c r="K3312">
        <v>143</v>
      </c>
      <c r="L3312">
        <v>21721.7</v>
      </c>
      <c r="M3312">
        <v>151.9</v>
      </c>
      <c r="N3312" t="s">
        <v>7263</v>
      </c>
      <c r="O3312" t="s">
        <v>23191</v>
      </c>
      <c r="P3312">
        <v>0</v>
      </c>
      <c r="Q3312">
        <v>0</v>
      </c>
      <c r="R3312">
        <v>1</v>
      </c>
    </row>
    <row r="3313" spans="1:18" x14ac:dyDescent="0.25">
      <c r="A3313" t="s">
        <v>7936</v>
      </c>
      <c r="B3313">
        <v>2017</v>
      </c>
      <c r="C3313">
        <v>3</v>
      </c>
      <c r="D3313">
        <v>7</v>
      </c>
      <c r="E3313" t="s">
        <v>7323</v>
      </c>
      <c r="F3313" s="1" t="s">
        <v>5207</v>
      </c>
      <c r="G3313" s="1" t="s">
        <v>21008</v>
      </c>
      <c r="H3313" s="1" t="s">
        <v>3201</v>
      </c>
      <c r="I3313" t="s">
        <v>7002</v>
      </c>
      <c r="J3313" t="s">
        <v>23</v>
      </c>
      <c r="K3313">
        <v>75</v>
      </c>
      <c r="L3313">
        <v>11392.5</v>
      </c>
      <c r="M3313">
        <v>151.9</v>
      </c>
      <c r="N3313" t="s">
        <v>7263</v>
      </c>
      <c r="O3313" t="s">
        <v>23191</v>
      </c>
      <c r="P3313">
        <v>0</v>
      </c>
      <c r="Q3313">
        <v>0</v>
      </c>
      <c r="R3313">
        <v>1</v>
      </c>
    </row>
    <row r="3314" spans="1:18" x14ac:dyDescent="0.25">
      <c r="A3314" t="s">
        <v>7936</v>
      </c>
      <c r="B3314">
        <v>2017</v>
      </c>
      <c r="C3314">
        <v>3</v>
      </c>
      <c r="D3314">
        <v>7</v>
      </c>
      <c r="E3314" t="s">
        <v>7323</v>
      </c>
      <c r="F3314" s="1" t="s">
        <v>5207</v>
      </c>
      <c r="G3314" s="1" t="s">
        <v>20931</v>
      </c>
      <c r="H3314" s="1" t="s">
        <v>3201</v>
      </c>
      <c r="I3314" t="s">
        <v>6455</v>
      </c>
      <c r="J3314" t="s">
        <v>23</v>
      </c>
      <c r="K3314">
        <v>301</v>
      </c>
      <c r="L3314">
        <v>53879</v>
      </c>
      <c r="M3314">
        <v>179</v>
      </c>
      <c r="N3314" t="s">
        <v>9104</v>
      </c>
      <c r="O3314" t="s">
        <v>9793</v>
      </c>
      <c r="P3314">
        <v>0</v>
      </c>
      <c r="Q3314">
        <v>0</v>
      </c>
      <c r="R3314">
        <v>1</v>
      </c>
    </row>
    <row r="3315" spans="1:18" x14ac:dyDescent="0.25">
      <c r="A3315" t="s">
        <v>7936</v>
      </c>
      <c r="B3315">
        <v>2017</v>
      </c>
      <c r="C3315">
        <v>3</v>
      </c>
      <c r="D3315">
        <v>7</v>
      </c>
      <c r="E3315" t="s">
        <v>7323</v>
      </c>
      <c r="F3315" s="1" t="s">
        <v>5207</v>
      </c>
      <c r="G3315" s="1" t="s">
        <v>21008</v>
      </c>
      <c r="H3315" s="1" t="s">
        <v>3201</v>
      </c>
      <c r="I3315" t="s">
        <v>6927</v>
      </c>
      <c r="J3315" t="s">
        <v>23</v>
      </c>
      <c r="K3315">
        <v>210</v>
      </c>
      <c r="L3315">
        <v>30061.5</v>
      </c>
      <c r="M3315">
        <v>143.15</v>
      </c>
      <c r="N3315" t="s">
        <v>7263</v>
      </c>
      <c r="O3315" t="s">
        <v>23191</v>
      </c>
      <c r="P3315">
        <v>0</v>
      </c>
      <c r="Q3315">
        <v>0</v>
      </c>
      <c r="R3315">
        <v>1</v>
      </c>
    </row>
    <row r="3316" spans="1:18" x14ac:dyDescent="0.25">
      <c r="A3316" t="s">
        <v>7936</v>
      </c>
      <c r="B3316">
        <v>2017</v>
      </c>
      <c r="C3316">
        <v>3</v>
      </c>
      <c r="D3316">
        <v>7</v>
      </c>
      <c r="E3316" t="s">
        <v>7323</v>
      </c>
      <c r="F3316" s="1" t="s">
        <v>5207</v>
      </c>
      <c r="G3316" s="1" t="s">
        <v>21008</v>
      </c>
      <c r="H3316" s="1" t="s">
        <v>3201</v>
      </c>
      <c r="I3316" t="s">
        <v>21019</v>
      </c>
      <c r="J3316" t="s">
        <v>23</v>
      </c>
      <c r="K3316">
        <v>19</v>
      </c>
      <c r="L3316">
        <v>2886.1</v>
      </c>
      <c r="M3316">
        <v>151.9</v>
      </c>
      <c r="N3316" t="s">
        <v>7263</v>
      </c>
      <c r="O3316" t="s">
        <v>23191</v>
      </c>
      <c r="P3316">
        <v>0</v>
      </c>
      <c r="Q3316">
        <v>0</v>
      </c>
      <c r="R3316">
        <v>1</v>
      </c>
    </row>
    <row r="3317" spans="1:18" x14ac:dyDescent="0.25">
      <c r="A3317" t="s">
        <v>7936</v>
      </c>
      <c r="B3317">
        <v>2017</v>
      </c>
      <c r="C3317">
        <v>3</v>
      </c>
      <c r="D3317">
        <v>7</v>
      </c>
      <c r="E3317" t="s">
        <v>7323</v>
      </c>
      <c r="F3317" s="1" t="s">
        <v>9480</v>
      </c>
      <c r="G3317" s="1" t="s">
        <v>9480</v>
      </c>
      <c r="H3317" s="1" t="s">
        <v>9480</v>
      </c>
      <c r="I3317" t="s">
        <v>15756</v>
      </c>
      <c r="J3317" t="s">
        <v>23</v>
      </c>
      <c r="K3317">
        <v>5</v>
      </c>
      <c r="L3317">
        <v>790.95</v>
      </c>
      <c r="M3317">
        <v>158.19</v>
      </c>
      <c r="N3317" t="e">
        <v>#N/A</v>
      </c>
      <c r="O3317" t="e">
        <v>#N/A</v>
      </c>
      <c r="P3317">
        <v>0</v>
      </c>
      <c r="Q3317">
        <v>0</v>
      </c>
      <c r="R3317">
        <v>1</v>
      </c>
    </row>
    <row r="3318" spans="1:18" x14ac:dyDescent="0.25">
      <c r="A3318" t="s">
        <v>2061</v>
      </c>
      <c r="B3318">
        <v>2017</v>
      </c>
      <c r="C3318">
        <v>12</v>
      </c>
      <c r="D3318">
        <v>5</v>
      </c>
      <c r="E3318" t="s">
        <v>15699</v>
      </c>
      <c r="F3318" s="1" t="s">
        <v>3205</v>
      </c>
      <c r="G3318" s="1" t="s">
        <v>18031</v>
      </c>
      <c r="H3318" s="1" t="s">
        <v>3204</v>
      </c>
      <c r="I3318" t="s">
        <v>18066</v>
      </c>
      <c r="J3318" t="s">
        <v>23</v>
      </c>
      <c r="K3318">
        <v>396</v>
      </c>
      <c r="L3318">
        <v>18414</v>
      </c>
      <c r="M3318">
        <v>46.5</v>
      </c>
      <c r="N3318" t="s">
        <v>9160</v>
      </c>
      <c r="O3318" t="s">
        <v>9647</v>
      </c>
      <c r="P3318">
        <v>0</v>
      </c>
      <c r="Q3318">
        <v>0</v>
      </c>
      <c r="R3318">
        <v>4</v>
      </c>
    </row>
    <row r="3319" spans="1:18" x14ac:dyDescent="0.25">
      <c r="A3319" t="s">
        <v>15438</v>
      </c>
      <c r="B3319">
        <v>2019</v>
      </c>
      <c r="C3319">
        <v>8</v>
      </c>
      <c r="D3319">
        <v>21</v>
      </c>
      <c r="E3319" t="s">
        <v>15422</v>
      </c>
      <c r="F3319" s="1" t="s">
        <v>9480</v>
      </c>
      <c r="G3319" s="1" t="s">
        <v>9480</v>
      </c>
      <c r="H3319" s="1" t="s">
        <v>9480</v>
      </c>
      <c r="I3319" t="s">
        <v>15423</v>
      </c>
      <c r="J3319" t="s">
        <v>23</v>
      </c>
      <c r="K3319">
        <v>25</v>
      </c>
      <c r="L3319">
        <v>3185.66</v>
      </c>
      <c r="M3319">
        <v>127.43</v>
      </c>
      <c r="N3319" t="e">
        <v>#N/A</v>
      </c>
      <c r="O3319" t="e">
        <v>#N/A</v>
      </c>
      <c r="P3319">
        <v>0</v>
      </c>
      <c r="Q3319">
        <v>0</v>
      </c>
      <c r="R3319">
        <v>3</v>
      </c>
    </row>
    <row r="3320" spans="1:18" x14ac:dyDescent="0.25">
      <c r="A3320" t="s">
        <v>1754</v>
      </c>
      <c r="B3320">
        <v>2017</v>
      </c>
      <c r="C3320">
        <v>8</v>
      </c>
      <c r="D3320">
        <v>10</v>
      </c>
      <c r="E3320" t="s">
        <v>226</v>
      </c>
      <c r="F3320" s="1" t="s">
        <v>3205</v>
      </c>
      <c r="G3320" s="1" t="s">
        <v>3863</v>
      </c>
      <c r="H3320" s="1" t="s">
        <v>3206</v>
      </c>
      <c r="I3320" t="s">
        <v>19008</v>
      </c>
      <c r="J3320" t="s">
        <v>23</v>
      </c>
      <c r="K3320">
        <v>9030</v>
      </c>
      <c r="L3320">
        <v>402828.3</v>
      </c>
      <c r="M3320">
        <v>44.61</v>
      </c>
      <c r="N3320" t="s">
        <v>9344</v>
      </c>
      <c r="O3320" t="s">
        <v>9496</v>
      </c>
      <c r="P3320">
        <v>3.9816758144422926E-2</v>
      </c>
      <c r="Q3320">
        <v>0</v>
      </c>
      <c r="R3320">
        <v>3</v>
      </c>
    </row>
    <row r="3321" spans="1:18" x14ac:dyDescent="0.25">
      <c r="A3321" t="s">
        <v>1754</v>
      </c>
      <c r="B3321">
        <v>2017</v>
      </c>
      <c r="C3321">
        <v>8</v>
      </c>
      <c r="D3321">
        <v>10</v>
      </c>
      <c r="E3321" t="s">
        <v>226</v>
      </c>
      <c r="F3321" s="1" t="s">
        <v>3205</v>
      </c>
      <c r="G3321" s="1" t="s">
        <v>3863</v>
      </c>
      <c r="H3321" s="1" t="s">
        <v>3206</v>
      </c>
      <c r="I3321" t="s">
        <v>19010</v>
      </c>
      <c r="J3321" t="s">
        <v>23</v>
      </c>
      <c r="K3321">
        <v>8540</v>
      </c>
      <c r="L3321">
        <v>377895</v>
      </c>
      <c r="M3321">
        <v>44.25</v>
      </c>
      <c r="N3321" t="s">
        <v>9337</v>
      </c>
      <c r="O3321" t="s">
        <v>9440</v>
      </c>
      <c r="P3321">
        <v>0.12068470364021268</v>
      </c>
      <c r="Q3321">
        <v>0</v>
      </c>
      <c r="R3321">
        <v>3</v>
      </c>
    </row>
    <row r="3322" spans="1:18" x14ac:dyDescent="0.25">
      <c r="A3322" t="s">
        <v>1754</v>
      </c>
      <c r="B3322">
        <v>2017</v>
      </c>
      <c r="C3322">
        <v>8</v>
      </c>
      <c r="D3322">
        <v>10</v>
      </c>
      <c r="E3322" t="s">
        <v>226</v>
      </c>
      <c r="F3322" s="1" t="s">
        <v>3205</v>
      </c>
      <c r="G3322" s="1" t="s">
        <v>3863</v>
      </c>
      <c r="H3322" s="1" t="s">
        <v>3206</v>
      </c>
      <c r="I3322" t="s">
        <v>19013</v>
      </c>
      <c r="J3322" t="s">
        <v>23</v>
      </c>
      <c r="K3322">
        <v>4025</v>
      </c>
      <c r="L3322">
        <v>178106.25</v>
      </c>
      <c r="M3322">
        <v>44.25</v>
      </c>
      <c r="N3322" t="s">
        <v>9331</v>
      </c>
      <c r="O3322" t="s">
        <v>9540</v>
      </c>
      <c r="P3322">
        <v>4.2454374665687751E-2</v>
      </c>
      <c r="Q3322">
        <v>0</v>
      </c>
      <c r="R3322">
        <v>3</v>
      </c>
    </row>
    <row r="3323" spans="1:18" x14ac:dyDescent="0.25">
      <c r="A3323" t="s">
        <v>14721</v>
      </c>
      <c r="B3323">
        <v>2019</v>
      </c>
      <c r="C3323">
        <v>6</v>
      </c>
      <c r="D3323">
        <v>11</v>
      </c>
      <c r="E3323" t="s">
        <v>226</v>
      </c>
      <c r="F3323" s="1" t="s">
        <v>3205</v>
      </c>
      <c r="G3323" s="1" t="s">
        <v>3863</v>
      </c>
      <c r="H3323" s="1" t="s">
        <v>3206</v>
      </c>
      <c r="I3323" t="s">
        <v>19204</v>
      </c>
      <c r="J3323" t="s">
        <v>23</v>
      </c>
      <c r="K3323">
        <v>26700</v>
      </c>
      <c r="L3323">
        <v>1361700</v>
      </c>
      <c r="M3323">
        <v>51</v>
      </c>
      <c r="N3323" t="s">
        <v>9340</v>
      </c>
      <c r="O3323" t="s">
        <v>9482</v>
      </c>
      <c r="P3323">
        <v>8.0867377033553248E-2</v>
      </c>
      <c r="Q3323">
        <v>0</v>
      </c>
      <c r="R3323">
        <v>2</v>
      </c>
    </row>
    <row r="3324" spans="1:18" x14ac:dyDescent="0.25">
      <c r="A3324" t="s">
        <v>14721</v>
      </c>
      <c r="B3324">
        <v>2019</v>
      </c>
      <c r="C3324">
        <v>6</v>
      </c>
      <c r="D3324">
        <v>11</v>
      </c>
      <c r="E3324" t="s">
        <v>226</v>
      </c>
      <c r="F3324" s="1" t="s">
        <v>3205</v>
      </c>
      <c r="G3324" s="1" t="s">
        <v>3863</v>
      </c>
      <c r="H3324" s="1" t="s">
        <v>3206</v>
      </c>
      <c r="I3324" t="s">
        <v>19398</v>
      </c>
      <c r="J3324" t="s">
        <v>23</v>
      </c>
      <c r="K3324">
        <v>1010</v>
      </c>
      <c r="L3324">
        <v>51510</v>
      </c>
      <c r="M3324">
        <v>51</v>
      </c>
      <c r="N3324" t="s">
        <v>489</v>
      </c>
      <c r="O3324" t="s">
        <v>9501</v>
      </c>
      <c r="P3324">
        <v>0</v>
      </c>
      <c r="Q3324">
        <v>0</v>
      </c>
      <c r="R3324">
        <v>2</v>
      </c>
    </row>
    <row r="3325" spans="1:18" x14ac:dyDescent="0.25">
      <c r="A3325" t="s">
        <v>2078</v>
      </c>
      <c r="B3325">
        <v>2017</v>
      </c>
      <c r="C3325">
        <v>12</v>
      </c>
      <c r="D3325">
        <v>11</v>
      </c>
      <c r="E3325" t="s">
        <v>1919</v>
      </c>
      <c r="F3325" s="1" t="s">
        <v>3205</v>
      </c>
      <c r="G3325" s="1" t="s">
        <v>3384</v>
      </c>
      <c r="H3325" s="1" t="s">
        <v>3206</v>
      </c>
      <c r="I3325" t="s">
        <v>17034</v>
      </c>
      <c r="J3325" t="s">
        <v>23</v>
      </c>
      <c r="K3325">
        <v>4751</v>
      </c>
      <c r="L3325">
        <v>270807</v>
      </c>
      <c r="M3325">
        <v>57</v>
      </c>
      <c r="N3325" t="s">
        <v>2035</v>
      </c>
      <c r="O3325" t="s">
        <v>10650</v>
      </c>
      <c r="P3325">
        <v>0</v>
      </c>
      <c r="Q3325">
        <v>0</v>
      </c>
      <c r="R3325">
        <v>4</v>
      </c>
    </row>
    <row r="3326" spans="1:18" x14ac:dyDescent="0.25">
      <c r="A3326" t="s">
        <v>2078</v>
      </c>
      <c r="B3326">
        <v>2017</v>
      </c>
      <c r="C3326">
        <v>12</v>
      </c>
      <c r="D3326">
        <v>11</v>
      </c>
      <c r="E3326" t="s">
        <v>1919</v>
      </c>
      <c r="F3326" s="1" t="s">
        <v>3205</v>
      </c>
      <c r="G3326" s="1" t="s">
        <v>3384</v>
      </c>
      <c r="H3326" s="1" t="s">
        <v>3206</v>
      </c>
      <c r="I3326" t="s">
        <v>17417</v>
      </c>
      <c r="J3326" t="s">
        <v>23</v>
      </c>
      <c r="K3326">
        <v>14950</v>
      </c>
      <c r="L3326">
        <v>768430</v>
      </c>
      <c r="M3326">
        <v>51.4</v>
      </c>
      <c r="N3326" t="s">
        <v>228</v>
      </c>
      <c r="O3326" t="s">
        <v>9547</v>
      </c>
      <c r="P3326">
        <v>0</v>
      </c>
      <c r="Q3326">
        <v>0</v>
      </c>
      <c r="R3326">
        <v>4</v>
      </c>
    </row>
    <row r="3327" spans="1:18" x14ac:dyDescent="0.25">
      <c r="A3327" t="s">
        <v>2922</v>
      </c>
      <c r="B3327">
        <v>2018</v>
      </c>
      <c r="C3327">
        <v>10</v>
      </c>
      <c r="D3327">
        <v>12</v>
      </c>
      <c r="E3327" t="s">
        <v>1620</v>
      </c>
      <c r="F3327" s="1" t="s">
        <v>3205</v>
      </c>
      <c r="G3327" s="1" t="s">
        <v>3863</v>
      </c>
      <c r="H3327" s="1" t="s">
        <v>3206</v>
      </c>
      <c r="I3327" t="s">
        <v>18998</v>
      </c>
      <c r="J3327" t="s">
        <v>23</v>
      </c>
      <c r="K3327">
        <v>22280</v>
      </c>
      <c r="L3327">
        <v>1087264</v>
      </c>
      <c r="M3327">
        <v>48.8</v>
      </c>
      <c r="N3327" t="s">
        <v>9340</v>
      </c>
      <c r="O3327" t="s">
        <v>9482</v>
      </c>
      <c r="P3327">
        <v>8.0867377033553248E-2</v>
      </c>
      <c r="Q3327">
        <v>0</v>
      </c>
      <c r="R3327">
        <v>4</v>
      </c>
    </row>
    <row r="3328" spans="1:18" x14ac:dyDescent="0.25">
      <c r="A3328" t="s">
        <v>8468</v>
      </c>
      <c r="B3328">
        <v>2018</v>
      </c>
      <c r="C3328">
        <v>4</v>
      </c>
      <c r="D3328">
        <v>9</v>
      </c>
      <c r="E3328" t="s">
        <v>7471</v>
      </c>
      <c r="F3328" s="1" t="s">
        <v>5207</v>
      </c>
      <c r="G3328" s="1" t="s">
        <v>21054</v>
      </c>
      <c r="H3328" s="1" t="s">
        <v>7263</v>
      </c>
      <c r="I3328" t="s">
        <v>21114</v>
      </c>
      <c r="J3328" t="s">
        <v>38</v>
      </c>
      <c r="K3328">
        <v>210</v>
      </c>
      <c r="L3328">
        <v>224700</v>
      </c>
      <c r="M3328">
        <v>1070</v>
      </c>
      <c r="N3328" t="s">
        <v>7263</v>
      </c>
      <c r="O3328" t="s">
        <v>23274</v>
      </c>
      <c r="P3328">
        <v>0</v>
      </c>
      <c r="Q3328">
        <v>0</v>
      </c>
      <c r="R3328">
        <v>2</v>
      </c>
    </row>
    <row r="3329" spans="1:18" x14ac:dyDescent="0.25">
      <c r="A3329" t="s">
        <v>8468</v>
      </c>
      <c r="B3329">
        <v>2018</v>
      </c>
      <c r="C3329">
        <v>4</v>
      </c>
      <c r="D3329">
        <v>9</v>
      </c>
      <c r="E3329" t="s">
        <v>7471</v>
      </c>
      <c r="F3329" s="1" t="s">
        <v>5207</v>
      </c>
      <c r="G3329" s="1" t="s">
        <v>20931</v>
      </c>
      <c r="H3329" s="1" t="s">
        <v>7263</v>
      </c>
      <c r="I3329" t="s">
        <v>6655</v>
      </c>
      <c r="J3329" t="s">
        <v>38</v>
      </c>
      <c r="K3329">
        <v>420</v>
      </c>
      <c r="L3329">
        <v>66885</v>
      </c>
      <c r="M3329">
        <v>159.25</v>
      </c>
      <c r="N3329" t="s">
        <v>9113</v>
      </c>
      <c r="O3329" t="s">
        <v>9475</v>
      </c>
      <c r="P3329">
        <v>0</v>
      </c>
      <c r="Q3329">
        <v>2.4283935156735645E-2</v>
      </c>
      <c r="R3329">
        <v>2</v>
      </c>
    </row>
    <row r="3330" spans="1:18" x14ac:dyDescent="0.25">
      <c r="A3330" t="s">
        <v>2090</v>
      </c>
      <c r="B3330">
        <v>2017</v>
      </c>
      <c r="C3330">
        <v>12</v>
      </c>
      <c r="D3330">
        <v>18</v>
      </c>
      <c r="E3330" t="s">
        <v>226</v>
      </c>
      <c r="F3330" s="1" t="s">
        <v>3205</v>
      </c>
      <c r="G3330" s="1" t="s">
        <v>3863</v>
      </c>
      <c r="H3330" s="1" t="s">
        <v>3206</v>
      </c>
      <c r="I3330" t="s">
        <v>19003</v>
      </c>
      <c r="J3330" t="s">
        <v>23</v>
      </c>
      <c r="K3330">
        <v>15390</v>
      </c>
      <c r="L3330">
        <v>713711.25</v>
      </c>
      <c r="M3330">
        <v>46.38</v>
      </c>
      <c r="N3330" t="s">
        <v>9344</v>
      </c>
      <c r="O3330" t="s">
        <v>9496</v>
      </c>
      <c r="P3330">
        <v>3.9816758144422926E-2</v>
      </c>
      <c r="Q3330">
        <v>0</v>
      </c>
      <c r="R3330">
        <v>4</v>
      </c>
    </row>
    <row r="3331" spans="1:18" x14ac:dyDescent="0.25">
      <c r="A3331" t="s">
        <v>2090</v>
      </c>
      <c r="B3331">
        <v>2017</v>
      </c>
      <c r="C3331">
        <v>12</v>
      </c>
      <c r="D3331">
        <v>18</v>
      </c>
      <c r="E3331" t="s">
        <v>226</v>
      </c>
      <c r="F3331" s="1" t="s">
        <v>3205</v>
      </c>
      <c r="G3331" s="1" t="s">
        <v>3863</v>
      </c>
      <c r="H3331" s="1" t="s">
        <v>3206</v>
      </c>
      <c r="I3331" t="s">
        <v>19122</v>
      </c>
      <c r="J3331" t="s">
        <v>23</v>
      </c>
      <c r="K3331">
        <v>3860</v>
      </c>
      <c r="L3331">
        <v>174375.5</v>
      </c>
      <c r="M3331">
        <v>45.18</v>
      </c>
      <c r="N3331" t="s">
        <v>9309</v>
      </c>
      <c r="O3331" t="s">
        <v>9451</v>
      </c>
      <c r="P3331">
        <v>6.5364123560168089E-2</v>
      </c>
      <c r="Q3331">
        <v>0</v>
      </c>
      <c r="R3331">
        <v>4</v>
      </c>
    </row>
    <row r="3332" spans="1:18" x14ac:dyDescent="0.25">
      <c r="A3332" t="s">
        <v>8081</v>
      </c>
      <c r="B3332">
        <v>2017</v>
      </c>
      <c r="C3332">
        <v>7</v>
      </c>
      <c r="D3332">
        <v>10</v>
      </c>
      <c r="E3332" t="s">
        <v>36</v>
      </c>
      <c r="F3332" s="1" t="s">
        <v>5207</v>
      </c>
      <c r="G3332" s="1" t="s">
        <v>21316</v>
      </c>
      <c r="H3332" s="1" t="s">
        <v>7263</v>
      </c>
      <c r="I3332" t="s">
        <v>6831</v>
      </c>
      <c r="J3332" t="s">
        <v>38</v>
      </c>
      <c r="K3332">
        <v>32</v>
      </c>
      <c r="L3332">
        <v>15808</v>
      </c>
      <c r="M3332">
        <v>494</v>
      </c>
      <c r="N3332" t="s">
        <v>6831</v>
      </c>
      <c r="O3332" t="s">
        <v>9887</v>
      </c>
      <c r="P3332">
        <v>0</v>
      </c>
      <c r="Q3332">
        <v>0</v>
      </c>
      <c r="R3332">
        <v>3</v>
      </c>
    </row>
    <row r="3333" spans="1:18" x14ac:dyDescent="0.25">
      <c r="A3333" t="s">
        <v>8081</v>
      </c>
      <c r="B3333">
        <v>2017</v>
      </c>
      <c r="C3333">
        <v>7</v>
      </c>
      <c r="D3333">
        <v>10</v>
      </c>
      <c r="E3333" t="s">
        <v>36</v>
      </c>
      <c r="F3333" s="1" t="s">
        <v>5207</v>
      </c>
      <c r="G3333" s="1" t="s">
        <v>6745</v>
      </c>
      <c r="H3333" s="1" t="s">
        <v>7263</v>
      </c>
      <c r="I3333" t="s">
        <v>7193</v>
      </c>
      <c r="J3333" t="s">
        <v>38</v>
      </c>
      <c r="K3333">
        <v>10</v>
      </c>
      <c r="L3333">
        <v>4500</v>
      </c>
      <c r="M3333">
        <v>450</v>
      </c>
      <c r="N3333" t="s">
        <v>8935</v>
      </c>
      <c r="O3333" t="s">
        <v>9473</v>
      </c>
      <c r="P3333">
        <v>0</v>
      </c>
      <c r="Q3333">
        <v>2.5873469413582522E-2</v>
      </c>
      <c r="R3333">
        <v>3</v>
      </c>
    </row>
    <row r="3334" spans="1:18" x14ac:dyDescent="0.25">
      <c r="A3334" t="s">
        <v>8081</v>
      </c>
      <c r="B3334">
        <v>2017</v>
      </c>
      <c r="C3334">
        <v>7</v>
      </c>
      <c r="D3334">
        <v>10</v>
      </c>
      <c r="E3334" t="s">
        <v>36</v>
      </c>
      <c r="F3334" s="1" t="s">
        <v>5207</v>
      </c>
      <c r="G3334" s="1" t="s">
        <v>21316</v>
      </c>
      <c r="H3334" s="1" t="s">
        <v>7263</v>
      </c>
      <c r="I3334" t="s">
        <v>6870</v>
      </c>
      <c r="J3334" t="s">
        <v>38</v>
      </c>
      <c r="K3334">
        <v>30</v>
      </c>
      <c r="L3334">
        <v>10350</v>
      </c>
      <c r="M3334">
        <v>345</v>
      </c>
      <c r="N3334" t="s">
        <v>8919</v>
      </c>
      <c r="O3334" t="s">
        <v>9993</v>
      </c>
      <c r="P3334">
        <v>0</v>
      </c>
      <c r="Q3334">
        <v>0</v>
      </c>
      <c r="R3334">
        <v>3</v>
      </c>
    </row>
    <row r="3335" spans="1:18" x14ac:dyDescent="0.25">
      <c r="A3335" t="s">
        <v>8081</v>
      </c>
      <c r="B3335">
        <v>2017</v>
      </c>
      <c r="C3335">
        <v>7</v>
      </c>
      <c r="D3335">
        <v>10</v>
      </c>
      <c r="E3335" t="s">
        <v>36</v>
      </c>
      <c r="F3335" s="1" t="s">
        <v>5207</v>
      </c>
      <c r="G3335" s="1" t="s">
        <v>6745</v>
      </c>
      <c r="H3335" s="1" t="s">
        <v>7263</v>
      </c>
      <c r="I3335" t="s">
        <v>6746</v>
      </c>
      <c r="J3335" t="s">
        <v>38</v>
      </c>
      <c r="K3335">
        <v>20</v>
      </c>
      <c r="L3335">
        <v>6600</v>
      </c>
      <c r="M3335">
        <v>330</v>
      </c>
      <c r="N3335" t="s">
        <v>6746</v>
      </c>
      <c r="O3335" t="s">
        <v>10004</v>
      </c>
      <c r="P3335">
        <v>0</v>
      </c>
      <c r="Q3335">
        <v>0</v>
      </c>
      <c r="R3335">
        <v>3</v>
      </c>
    </row>
    <row r="3336" spans="1:18" x14ac:dyDescent="0.25">
      <c r="A3336" t="s">
        <v>8081</v>
      </c>
      <c r="B3336">
        <v>2017</v>
      </c>
      <c r="C3336">
        <v>7</v>
      </c>
      <c r="D3336">
        <v>10</v>
      </c>
      <c r="E3336" t="s">
        <v>36</v>
      </c>
      <c r="F3336" s="1" t="s">
        <v>5207</v>
      </c>
      <c r="G3336" s="1" t="s">
        <v>6745</v>
      </c>
      <c r="H3336" s="1" t="s">
        <v>7263</v>
      </c>
      <c r="I3336" t="s">
        <v>6747</v>
      </c>
      <c r="J3336" t="s">
        <v>38</v>
      </c>
      <c r="K3336">
        <v>140</v>
      </c>
      <c r="L3336">
        <v>48300</v>
      </c>
      <c r="M3336">
        <v>345</v>
      </c>
      <c r="N3336" t="s">
        <v>6747</v>
      </c>
      <c r="O3336" t="s">
        <v>10013</v>
      </c>
      <c r="P3336">
        <v>0</v>
      </c>
      <c r="Q3336">
        <v>0</v>
      </c>
      <c r="R3336">
        <v>3</v>
      </c>
    </row>
    <row r="3337" spans="1:18" x14ac:dyDescent="0.25">
      <c r="A3337" t="s">
        <v>16567</v>
      </c>
      <c r="B3337">
        <v>2019</v>
      </c>
      <c r="C3337">
        <v>12</v>
      </c>
      <c r="D3337">
        <v>9</v>
      </c>
      <c r="E3337" t="s">
        <v>21</v>
      </c>
      <c r="F3337" s="1" t="s">
        <v>3205</v>
      </c>
      <c r="G3337" s="1" t="s">
        <v>3967</v>
      </c>
      <c r="H3337" s="1" t="s">
        <v>3206</v>
      </c>
      <c r="I3337" t="s">
        <v>18457</v>
      </c>
      <c r="J3337" t="s">
        <v>23</v>
      </c>
      <c r="K3337">
        <v>9670</v>
      </c>
      <c r="L3337">
        <v>802610.16</v>
      </c>
      <c r="M3337">
        <v>83</v>
      </c>
      <c r="N3337" t="s">
        <v>10625</v>
      </c>
      <c r="O3337" t="s">
        <v>10648</v>
      </c>
      <c r="P3337">
        <v>0</v>
      </c>
      <c r="Q3337">
        <v>0</v>
      </c>
      <c r="R3337">
        <v>4</v>
      </c>
    </row>
    <row r="3338" spans="1:18" x14ac:dyDescent="0.25">
      <c r="A3338" t="s">
        <v>1445</v>
      </c>
      <c r="B3338">
        <v>2017</v>
      </c>
      <c r="C3338">
        <v>3</v>
      </c>
      <c r="D3338">
        <v>9</v>
      </c>
      <c r="E3338" t="s">
        <v>226</v>
      </c>
      <c r="F3338" s="1" t="s">
        <v>3205</v>
      </c>
      <c r="G3338" s="1" t="s">
        <v>3863</v>
      </c>
      <c r="H3338" s="1" t="s">
        <v>3206</v>
      </c>
      <c r="I3338" t="s">
        <v>19012</v>
      </c>
      <c r="J3338" t="s">
        <v>23</v>
      </c>
      <c r="K3338">
        <v>6030</v>
      </c>
      <c r="L3338">
        <v>284254.2</v>
      </c>
      <c r="M3338">
        <v>47.14</v>
      </c>
      <c r="N3338" t="s">
        <v>9335</v>
      </c>
      <c r="O3338" t="s">
        <v>9441</v>
      </c>
      <c r="P3338">
        <v>0.12724850134172863</v>
      </c>
      <c r="Q3338">
        <v>0</v>
      </c>
      <c r="R3338">
        <v>1</v>
      </c>
    </row>
    <row r="3339" spans="1:18" x14ac:dyDescent="0.25">
      <c r="A3339" t="s">
        <v>1445</v>
      </c>
      <c r="B3339">
        <v>2017</v>
      </c>
      <c r="C3339">
        <v>3</v>
      </c>
      <c r="D3339">
        <v>9</v>
      </c>
      <c r="E3339" t="s">
        <v>226</v>
      </c>
      <c r="F3339" s="1" t="s">
        <v>3205</v>
      </c>
      <c r="G3339" s="1" t="s">
        <v>3384</v>
      </c>
      <c r="H3339" s="1" t="s">
        <v>3206</v>
      </c>
      <c r="I3339" t="s">
        <v>17073</v>
      </c>
      <c r="J3339" t="s">
        <v>23</v>
      </c>
      <c r="K3339">
        <v>2790</v>
      </c>
      <c r="L3339">
        <v>120807</v>
      </c>
      <c r="M3339">
        <v>43.3</v>
      </c>
      <c r="N3339" t="s">
        <v>163</v>
      </c>
      <c r="O3339" t="s">
        <v>9505</v>
      </c>
      <c r="P3339">
        <v>3.8218627714528705E-2</v>
      </c>
      <c r="Q3339">
        <v>0</v>
      </c>
      <c r="R3339">
        <v>1</v>
      </c>
    </row>
    <row r="3340" spans="1:18" x14ac:dyDescent="0.25">
      <c r="A3340" t="s">
        <v>2264</v>
      </c>
      <c r="B3340">
        <v>2018</v>
      </c>
      <c r="C3340">
        <v>3</v>
      </c>
      <c r="D3340">
        <v>9</v>
      </c>
      <c r="E3340" t="s">
        <v>1594</v>
      </c>
      <c r="F3340" s="1" t="s">
        <v>3205</v>
      </c>
      <c r="G3340" s="1" t="s">
        <v>3863</v>
      </c>
      <c r="H3340" s="1" t="s">
        <v>3206</v>
      </c>
      <c r="I3340" t="s">
        <v>18999</v>
      </c>
      <c r="J3340" t="s">
        <v>23</v>
      </c>
      <c r="K3340">
        <v>18730</v>
      </c>
      <c r="L3340">
        <v>821509.03</v>
      </c>
      <c r="M3340">
        <v>43.86</v>
      </c>
      <c r="N3340" t="s">
        <v>9337</v>
      </c>
      <c r="O3340" t="s">
        <v>9440</v>
      </c>
      <c r="P3340">
        <v>0.12068470364021268</v>
      </c>
      <c r="Q3340">
        <v>0</v>
      </c>
      <c r="R3340">
        <v>1</v>
      </c>
    </row>
    <row r="3341" spans="1:18" x14ac:dyDescent="0.25">
      <c r="A3341" t="s">
        <v>662</v>
      </c>
      <c r="B3341">
        <v>2016</v>
      </c>
      <c r="C3341">
        <v>3</v>
      </c>
      <c r="D3341">
        <v>4</v>
      </c>
      <c r="E3341" t="s">
        <v>208</v>
      </c>
      <c r="F3341" s="1" t="s">
        <v>3205</v>
      </c>
      <c r="G3341" s="1" t="s">
        <v>3863</v>
      </c>
      <c r="H3341" s="1" t="s">
        <v>3206</v>
      </c>
      <c r="I3341" t="s">
        <v>19623</v>
      </c>
      <c r="J3341" t="s">
        <v>23</v>
      </c>
      <c r="K3341">
        <v>16010</v>
      </c>
      <c r="L3341">
        <v>675622</v>
      </c>
      <c r="M3341">
        <v>42.2</v>
      </c>
      <c r="N3341" t="s">
        <v>9313</v>
      </c>
      <c r="O3341" t="s">
        <v>9448</v>
      </c>
      <c r="P3341">
        <v>2.823689586550486E-2</v>
      </c>
      <c r="Q3341">
        <v>0</v>
      </c>
      <c r="R3341">
        <v>1</v>
      </c>
    </row>
    <row r="3342" spans="1:18" x14ac:dyDescent="0.25">
      <c r="A3342" t="s">
        <v>662</v>
      </c>
      <c r="B3342">
        <v>2016</v>
      </c>
      <c r="C3342">
        <v>3</v>
      </c>
      <c r="D3342">
        <v>4</v>
      </c>
      <c r="E3342" t="s">
        <v>208</v>
      </c>
      <c r="F3342" s="1" t="s">
        <v>3205</v>
      </c>
      <c r="G3342" s="1" t="s">
        <v>3863</v>
      </c>
      <c r="H3342" s="1" t="s">
        <v>3206</v>
      </c>
      <c r="I3342" t="s">
        <v>19080</v>
      </c>
      <c r="J3342" t="s">
        <v>23</v>
      </c>
      <c r="K3342">
        <v>3870</v>
      </c>
      <c r="L3342">
        <v>132354</v>
      </c>
      <c r="M3342">
        <v>34.200000000000003</v>
      </c>
      <c r="N3342" t="s">
        <v>9341</v>
      </c>
      <c r="O3342" t="s">
        <v>9529</v>
      </c>
      <c r="P3342">
        <v>0</v>
      </c>
      <c r="Q3342">
        <v>0</v>
      </c>
      <c r="R3342">
        <v>1</v>
      </c>
    </row>
    <row r="3343" spans="1:18" x14ac:dyDescent="0.25">
      <c r="A3343" t="s">
        <v>433</v>
      </c>
      <c r="B3343">
        <v>2016</v>
      </c>
      <c r="C3343">
        <v>1</v>
      </c>
      <c r="D3343">
        <v>26</v>
      </c>
      <c r="E3343" t="s">
        <v>174</v>
      </c>
      <c r="F3343" s="1" t="s">
        <v>3205</v>
      </c>
      <c r="G3343" s="1" t="s">
        <v>3384</v>
      </c>
      <c r="H3343" s="1" t="s">
        <v>3204</v>
      </c>
      <c r="I3343" t="s">
        <v>17101</v>
      </c>
      <c r="J3343" t="s">
        <v>23</v>
      </c>
      <c r="K3343">
        <v>1410</v>
      </c>
      <c r="L3343">
        <v>39479.99</v>
      </c>
      <c r="M3343">
        <v>28</v>
      </c>
      <c r="N3343" t="s">
        <v>2239</v>
      </c>
      <c r="O3343" t="s">
        <v>9572</v>
      </c>
      <c r="P3343">
        <v>0</v>
      </c>
      <c r="Q3343">
        <v>0</v>
      </c>
      <c r="R3343">
        <v>1</v>
      </c>
    </row>
    <row r="3344" spans="1:18" x14ac:dyDescent="0.25">
      <c r="A3344" t="s">
        <v>433</v>
      </c>
      <c r="B3344">
        <v>2016</v>
      </c>
      <c r="C3344">
        <v>1</v>
      </c>
      <c r="D3344">
        <v>26</v>
      </c>
      <c r="E3344" t="s">
        <v>174</v>
      </c>
      <c r="F3344" s="1" t="s">
        <v>3205</v>
      </c>
      <c r="G3344" s="1" t="s">
        <v>3384</v>
      </c>
      <c r="H3344" s="1" t="s">
        <v>3204</v>
      </c>
      <c r="I3344" t="s">
        <v>17418</v>
      </c>
      <c r="J3344" t="s">
        <v>23</v>
      </c>
      <c r="K3344">
        <v>7985</v>
      </c>
      <c r="L3344">
        <v>221982.98</v>
      </c>
      <c r="M3344">
        <v>27.8</v>
      </c>
      <c r="N3344" t="s">
        <v>170</v>
      </c>
      <c r="O3344" t="s">
        <v>9576</v>
      </c>
      <c r="P3344">
        <v>0</v>
      </c>
      <c r="Q3344">
        <v>0</v>
      </c>
      <c r="R3344">
        <v>1</v>
      </c>
    </row>
    <row r="3345" spans="1:18" x14ac:dyDescent="0.25">
      <c r="A3345" t="s">
        <v>433</v>
      </c>
      <c r="B3345">
        <v>2016</v>
      </c>
      <c r="C3345">
        <v>1</v>
      </c>
      <c r="D3345">
        <v>26</v>
      </c>
      <c r="E3345" t="s">
        <v>174</v>
      </c>
      <c r="F3345" s="1" t="s">
        <v>3205</v>
      </c>
      <c r="G3345" s="1" t="s">
        <v>3384</v>
      </c>
      <c r="H3345" s="1" t="s">
        <v>3204</v>
      </c>
      <c r="I3345" t="s">
        <v>17419</v>
      </c>
      <c r="J3345" t="s">
        <v>23</v>
      </c>
      <c r="K3345">
        <v>3530</v>
      </c>
      <c r="L3345">
        <v>98133.99</v>
      </c>
      <c r="M3345">
        <v>27.8</v>
      </c>
      <c r="N3345" t="s">
        <v>163</v>
      </c>
      <c r="O3345" t="s">
        <v>9577</v>
      </c>
      <c r="P3345">
        <v>0</v>
      </c>
      <c r="Q3345">
        <v>0</v>
      </c>
      <c r="R3345">
        <v>1</v>
      </c>
    </row>
    <row r="3346" spans="1:18" x14ac:dyDescent="0.25">
      <c r="A3346" t="s">
        <v>433</v>
      </c>
      <c r="B3346">
        <v>2016</v>
      </c>
      <c r="C3346">
        <v>1</v>
      </c>
      <c r="D3346">
        <v>26</v>
      </c>
      <c r="E3346" t="s">
        <v>174</v>
      </c>
      <c r="F3346" s="1" t="s">
        <v>3205</v>
      </c>
      <c r="G3346" s="1" t="s">
        <v>3384</v>
      </c>
      <c r="H3346" s="1" t="s">
        <v>3206</v>
      </c>
      <c r="I3346" t="s">
        <v>17410</v>
      </c>
      <c r="J3346" t="s">
        <v>23</v>
      </c>
      <c r="K3346">
        <v>1110</v>
      </c>
      <c r="L3346">
        <v>33189</v>
      </c>
      <c r="M3346">
        <v>29.9</v>
      </c>
      <c r="N3346" t="s">
        <v>112</v>
      </c>
      <c r="O3346" t="s">
        <v>9515</v>
      </c>
      <c r="P3346">
        <v>3.2773227720419927E-2</v>
      </c>
      <c r="Q3346">
        <v>0</v>
      </c>
      <c r="R3346">
        <v>1</v>
      </c>
    </row>
    <row r="3347" spans="1:18" x14ac:dyDescent="0.25">
      <c r="A3347" t="s">
        <v>433</v>
      </c>
      <c r="B3347">
        <v>2016</v>
      </c>
      <c r="C3347">
        <v>1</v>
      </c>
      <c r="D3347">
        <v>26</v>
      </c>
      <c r="E3347" t="s">
        <v>174</v>
      </c>
      <c r="F3347" s="1" t="s">
        <v>3205</v>
      </c>
      <c r="G3347" s="1" t="s">
        <v>3384</v>
      </c>
      <c r="H3347" s="1" t="s">
        <v>3206</v>
      </c>
      <c r="I3347" t="s">
        <v>17413</v>
      </c>
      <c r="J3347" t="s">
        <v>23</v>
      </c>
      <c r="K3347">
        <v>1100</v>
      </c>
      <c r="L3347">
        <v>31349.99</v>
      </c>
      <c r="M3347">
        <v>28.5</v>
      </c>
      <c r="N3347" t="s">
        <v>170</v>
      </c>
      <c r="O3347" t="s">
        <v>9516</v>
      </c>
      <c r="P3347">
        <v>3.660242098978287E-2</v>
      </c>
      <c r="Q3347">
        <v>0</v>
      </c>
      <c r="R3347">
        <v>1</v>
      </c>
    </row>
    <row r="3348" spans="1:18" x14ac:dyDescent="0.25">
      <c r="A3348" t="s">
        <v>433</v>
      </c>
      <c r="B3348">
        <v>2016</v>
      </c>
      <c r="C3348">
        <v>1</v>
      </c>
      <c r="D3348">
        <v>26</v>
      </c>
      <c r="E3348" t="s">
        <v>174</v>
      </c>
      <c r="F3348" s="1" t="s">
        <v>3205</v>
      </c>
      <c r="G3348" s="1" t="s">
        <v>3384</v>
      </c>
      <c r="H3348" s="1" t="s">
        <v>3206</v>
      </c>
      <c r="I3348" t="s">
        <v>17414</v>
      </c>
      <c r="J3348" t="s">
        <v>23</v>
      </c>
      <c r="K3348">
        <v>1390</v>
      </c>
      <c r="L3348">
        <v>39615.01</v>
      </c>
      <c r="M3348">
        <v>28.5</v>
      </c>
      <c r="N3348" t="s">
        <v>163</v>
      </c>
      <c r="O3348" t="s">
        <v>9505</v>
      </c>
      <c r="P3348">
        <v>3.8218627714528705E-2</v>
      </c>
      <c r="Q3348">
        <v>0</v>
      </c>
      <c r="R3348">
        <v>1</v>
      </c>
    </row>
    <row r="3349" spans="1:18" x14ac:dyDescent="0.25">
      <c r="A3349" t="s">
        <v>8089</v>
      </c>
      <c r="B3349">
        <v>2017</v>
      </c>
      <c r="C3349">
        <v>7</v>
      </c>
      <c r="D3349">
        <v>17</v>
      </c>
      <c r="E3349" t="s">
        <v>7328</v>
      </c>
      <c r="F3349" s="1" t="s">
        <v>5207</v>
      </c>
      <c r="G3349" s="1" t="s">
        <v>20931</v>
      </c>
      <c r="H3349" s="1" t="s">
        <v>3200</v>
      </c>
      <c r="I3349" t="s">
        <v>20936</v>
      </c>
      <c r="J3349" t="s">
        <v>23</v>
      </c>
      <c r="K3349">
        <v>148</v>
      </c>
      <c r="L3349">
        <v>25481.72</v>
      </c>
      <c r="M3349">
        <v>172.17</v>
      </c>
      <c r="N3349" t="s">
        <v>7263</v>
      </c>
      <c r="O3349" t="s">
        <v>23192</v>
      </c>
      <c r="P3349">
        <v>0</v>
      </c>
      <c r="Q3349">
        <v>0</v>
      </c>
      <c r="R3349">
        <v>3</v>
      </c>
    </row>
    <row r="3350" spans="1:18" x14ac:dyDescent="0.25">
      <c r="A3350" t="s">
        <v>3127</v>
      </c>
      <c r="B3350">
        <v>2018</v>
      </c>
      <c r="C3350">
        <v>12</v>
      </c>
      <c r="D3350">
        <v>16</v>
      </c>
      <c r="E3350" t="s">
        <v>2641</v>
      </c>
      <c r="F3350" s="1" t="s">
        <v>3205</v>
      </c>
      <c r="G3350" s="1" t="s">
        <v>3384</v>
      </c>
      <c r="H3350" s="1" t="s">
        <v>7263</v>
      </c>
      <c r="I3350" t="s">
        <v>17474</v>
      </c>
      <c r="J3350" t="s">
        <v>23</v>
      </c>
      <c r="K3350">
        <v>6816</v>
      </c>
      <c r="L3350">
        <v>461613.62</v>
      </c>
      <c r="M3350">
        <v>67.73</v>
      </c>
      <c r="N3350" t="s">
        <v>166</v>
      </c>
      <c r="O3350" t="s">
        <v>23289</v>
      </c>
      <c r="P3350">
        <v>0</v>
      </c>
      <c r="Q3350">
        <v>0</v>
      </c>
      <c r="R3350">
        <v>4</v>
      </c>
    </row>
    <row r="3351" spans="1:18" x14ac:dyDescent="0.25">
      <c r="A3351" t="s">
        <v>3127</v>
      </c>
      <c r="B3351">
        <v>2018</v>
      </c>
      <c r="C3351">
        <v>12</v>
      </c>
      <c r="D3351">
        <v>16</v>
      </c>
      <c r="E3351" t="s">
        <v>2641</v>
      </c>
      <c r="F3351" s="1" t="s">
        <v>3205</v>
      </c>
      <c r="G3351" s="1" t="s">
        <v>3384</v>
      </c>
      <c r="H3351" s="1" t="s">
        <v>7263</v>
      </c>
      <c r="I3351" t="s">
        <v>17288</v>
      </c>
      <c r="J3351" t="s">
        <v>23</v>
      </c>
      <c r="K3351">
        <v>2815</v>
      </c>
      <c r="L3351">
        <v>192714.9</v>
      </c>
      <c r="M3351">
        <v>68.459999999999994</v>
      </c>
      <c r="N3351" t="s">
        <v>645</v>
      </c>
      <c r="O3351" t="s">
        <v>9439</v>
      </c>
      <c r="P3351">
        <v>0</v>
      </c>
      <c r="Q3351">
        <v>0</v>
      </c>
      <c r="R3351">
        <v>4</v>
      </c>
    </row>
    <row r="3352" spans="1:18" x14ac:dyDescent="0.25">
      <c r="A3352" t="s">
        <v>1176</v>
      </c>
      <c r="B3352">
        <v>2016</v>
      </c>
      <c r="C3352">
        <v>10</v>
      </c>
      <c r="D3352">
        <v>26</v>
      </c>
      <c r="E3352" t="s">
        <v>92</v>
      </c>
      <c r="F3352" s="1" t="s">
        <v>3205</v>
      </c>
      <c r="G3352" s="1" t="s">
        <v>3203</v>
      </c>
      <c r="H3352" s="1" t="s">
        <v>3206</v>
      </c>
      <c r="I3352" t="s">
        <v>195</v>
      </c>
      <c r="J3352" t="s">
        <v>23</v>
      </c>
      <c r="K3352">
        <v>500</v>
      </c>
      <c r="L3352">
        <v>22250</v>
      </c>
      <c r="M3352">
        <v>44.5</v>
      </c>
      <c r="N3352" t="s">
        <v>49</v>
      </c>
      <c r="O3352" t="s">
        <v>9491</v>
      </c>
      <c r="P3352">
        <v>0</v>
      </c>
      <c r="Q3352">
        <v>0</v>
      </c>
      <c r="R3352">
        <v>4</v>
      </c>
    </row>
    <row r="3353" spans="1:18" x14ac:dyDescent="0.25">
      <c r="A3353" t="s">
        <v>1176</v>
      </c>
      <c r="B3353">
        <v>2016</v>
      </c>
      <c r="C3353">
        <v>10</v>
      </c>
      <c r="D3353">
        <v>26</v>
      </c>
      <c r="E3353" t="s">
        <v>92</v>
      </c>
      <c r="F3353" s="1" t="s">
        <v>3205</v>
      </c>
      <c r="G3353" s="1" t="s">
        <v>3203</v>
      </c>
      <c r="H3353" s="1" t="s">
        <v>3206</v>
      </c>
      <c r="I3353" t="s">
        <v>17697</v>
      </c>
      <c r="J3353" t="s">
        <v>23</v>
      </c>
      <c r="K3353">
        <v>1500</v>
      </c>
      <c r="L3353">
        <v>66750</v>
      </c>
      <c r="M3353">
        <v>44.5</v>
      </c>
      <c r="N3353" t="s">
        <v>35</v>
      </c>
      <c r="O3353" t="s">
        <v>9486</v>
      </c>
      <c r="P3353">
        <v>0</v>
      </c>
      <c r="Q3353">
        <v>0</v>
      </c>
      <c r="R3353">
        <v>4</v>
      </c>
    </row>
    <row r="3354" spans="1:18" x14ac:dyDescent="0.25">
      <c r="A3354" t="s">
        <v>1176</v>
      </c>
      <c r="B3354">
        <v>2016</v>
      </c>
      <c r="C3354">
        <v>10</v>
      </c>
      <c r="D3354">
        <v>26</v>
      </c>
      <c r="E3354" t="s">
        <v>92</v>
      </c>
      <c r="F3354" s="1" t="s">
        <v>3205</v>
      </c>
      <c r="G3354" s="1" t="s">
        <v>18746</v>
      </c>
      <c r="H3354" s="1" t="s">
        <v>3206</v>
      </c>
      <c r="I3354" t="s">
        <v>18798</v>
      </c>
      <c r="J3354" t="s">
        <v>23</v>
      </c>
      <c r="K3354">
        <v>1770</v>
      </c>
      <c r="L3354">
        <v>85845</v>
      </c>
      <c r="M3354">
        <v>48.5</v>
      </c>
      <c r="N3354" t="s">
        <v>22008</v>
      </c>
      <c r="O3354" t="s">
        <v>23288</v>
      </c>
      <c r="P3354">
        <v>0</v>
      </c>
      <c r="Q3354">
        <v>0</v>
      </c>
      <c r="R3354">
        <v>4</v>
      </c>
    </row>
    <row r="3355" spans="1:18" x14ac:dyDescent="0.25">
      <c r="A3355" t="s">
        <v>1176</v>
      </c>
      <c r="B3355">
        <v>2016</v>
      </c>
      <c r="C3355">
        <v>10</v>
      </c>
      <c r="D3355">
        <v>26</v>
      </c>
      <c r="E3355" t="s">
        <v>92</v>
      </c>
      <c r="F3355" s="1" t="s">
        <v>3205</v>
      </c>
      <c r="G3355" s="1" t="s">
        <v>3967</v>
      </c>
      <c r="H3355" s="1" t="s">
        <v>3204</v>
      </c>
      <c r="I3355" t="s">
        <v>18282</v>
      </c>
      <c r="J3355" t="s">
        <v>23</v>
      </c>
      <c r="K3355">
        <v>495</v>
      </c>
      <c r="L3355">
        <v>22027.5</v>
      </c>
      <c r="M3355">
        <v>44.5</v>
      </c>
      <c r="N3355" t="s">
        <v>9240</v>
      </c>
      <c r="O3355" t="s">
        <v>9665</v>
      </c>
      <c r="P3355">
        <v>0</v>
      </c>
      <c r="Q3355">
        <v>0</v>
      </c>
      <c r="R3355">
        <v>4</v>
      </c>
    </row>
    <row r="3356" spans="1:18" x14ac:dyDescent="0.25">
      <c r="A3356" t="s">
        <v>1176</v>
      </c>
      <c r="B3356">
        <v>2016</v>
      </c>
      <c r="C3356">
        <v>10</v>
      </c>
      <c r="D3356">
        <v>26</v>
      </c>
      <c r="E3356" t="s">
        <v>92</v>
      </c>
      <c r="F3356" s="1" t="s">
        <v>3205</v>
      </c>
      <c r="G3356" s="1" t="s">
        <v>3203</v>
      </c>
      <c r="H3356" s="1" t="s">
        <v>3206</v>
      </c>
      <c r="I3356" t="s">
        <v>18001</v>
      </c>
      <c r="J3356" t="s">
        <v>23</v>
      </c>
      <c r="K3356">
        <v>1028</v>
      </c>
      <c r="L3356">
        <v>46774</v>
      </c>
      <c r="M3356">
        <v>45.5</v>
      </c>
      <c r="N3356" t="s">
        <v>1891</v>
      </c>
      <c r="O3356" t="s">
        <v>9497</v>
      </c>
      <c r="P3356">
        <v>0</v>
      </c>
      <c r="Q3356">
        <v>0</v>
      </c>
      <c r="R3356">
        <v>4</v>
      </c>
    </row>
    <row r="3357" spans="1:18" x14ac:dyDescent="0.25">
      <c r="A3357" t="s">
        <v>1326</v>
      </c>
      <c r="B3357">
        <v>2017</v>
      </c>
      <c r="C3357">
        <v>1</v>
      </c>
      <c r="D3357">
        <v>25</v>
      </c>
      <c r="E3357" t="s">
        <v>92</v>
      </c>
      <c r="F3357" s="1" t="s">
        <v>3205</v>
      </c>
      <c r="G3357" s="1" t="s">
        <v>3863</v>
      </c>
      <c r="H3357" s="1" t="s">
        <v>3206</v>
      </c>
      <c r="I3357" t="s">
        <v>19064</v>
      </c>
      <c r="J3357" t="s">
        <v>23</v>
      </c>
      <c r="K3357">
        <v>16925</v>
      </c>
      <c r="L3357">
        <v>787012.5</v>
      </c>
      <c r="M3357">
        <v>46.5</v>
      </c>
      <c r="N3357" t="s">
        <v>9346</v>
      </c>
      <c r="O3357" t="s">
        <v>9484</v>
      </c>
      <c r="P3357">
        <v>0</v>
      </c>
      <c r="Q3357">
        <v>0</v>
      </c>
      <c r="R3357">
        <v>1</v>
      </c>
    </row>
    <row r="3358" spans="1:18" x14ac:dyDescent="0.25">
      <c r="A3358" t="s">
        <v>15538</v>
      </c>
      <c r="B3358">
        <v>2019</v>
      </c>
      <c r="C3358">
        <v>9</v>
      </c>
      <c r="D3358">
        <v>6</v>
      </c>
      <c r="E3358" t="s">
        <v>1620</v>
      </c>
      <c r="F3358" s="1" t="s">
        <v>3205</v>
      </c>
      <c r="G3358" s="1" t="s">
        <v>3863</v>
      </c>
      <c r="H3358" s="1" t="s">
        <v>3206</v>
      </c>
      <c r="I3358" t="s">
        <v>19209</v>
      </c>
      <c r="J3358" t="s">
        <v>23</v>
      </c>
      <c r="K3358">
        <v>9240</v>
      </c>
      <c r="L3358">
        <v>422268</v>
      </c>
      <c r="M3358">
        <v>45.7</v>
      </c>
      <c r="N3358" t="s">
        <v>9337</v>
      </c>
      <c r="O3358" t="s">
        <v>9440</v>
      </c>
      <c r="P3358">
        <v>0.12068470364021268</v>
      </c>
      <c r="Q3358">
        <v>0</v>
      </c>
      <c r="R3358">
        <v>3</v>
      </c>
    </row>
    <row r="3359" spans="1:18" x14ac:dyDescent="0.25">
      <c r="A3359" t="s">
        <v>15538</v>
      </c>
      <c r="B3359">
        <v>2019</v>
      </c>
      <c r="C3359">
        <v>9</v>
      </c>
      <c r="D3359">
        <v>6</v>
      </c>
      <c r="E3359" t="s">
        <v>1620</v>
      </c>
      <c r="F3359" s="1" t="s">
        <v>3205</v>
      </c>
      <c r="G3359" s="1" t="s">
        <v>3863</v>
      </c>
      <c r="H3359" s="1" t="s">
        <v>3206</v>
      </c>
      <c r="I3359" t="s">
        <v>19219</v>
      </c>
      <c r="J3359" t="s">
        <v>23</v>
      </c>
      <c r="K3359">
        <v>4780</v>
      </c>
      <c r="L3359">
        <v>252384</v>
      </c>
      <c r="M3359">
        <v>52.8</v>
      </c>
      <c r="N3359" t="s">
        <v>9329</v>
      </c>
      <c r="O3359" t="s">
        <v>9493</v>
      </c>
      <c r="P3359">
        <v>0</v>
      </c>
      <c r="Q3359">
        <v>0</v>
      </c>
      <c r="R3359">
        <v>3</v>
      </c>
    </row>
    <row r="3360" spans="1:18" x14ac:dyDescent="0.25">
      <c r="A3360" t="s">
        <v>15538</v>
      </c>
      <c r="B3360">
        <v>2019</v>
      </c>
      <c r="C3360">
        <v>9</v>
      </c>
      <c r="D3360">
        <v>6</v>
      </c>
      <c r="E3360" t="s">
        <v>1620</v>
      </c>
      <c r="F3360" s="1" t="s">
        <v>3205</v>
      </c>
      <c r="G3360" s="1" t="s">
        <v>3384</v>
      </c>
      <c r="H3360" s="1" t="s">
        <v>3206</v>
      </c>
      <c r="I3360" t="s">
        <v>17273</v>
      </c>
      <c r="J3360" t="s">
        <v>23</v>
      </c>
      <c r="K3360">
        <v>6426</v>
      </c>
      <c r="L3360">
        <v>308448</v>
      </c>
      <c r="M3360">
        <v>48</v>
      </c>
      <c r="N3360" t="s">
        <v>298</v>
      </c>
      <c r="O3360" t="s">
        <v>9533</v>
      </c>
      <c r="P3360">
        <v>0</v>
      </c>
      <c r="Q3360">
        <v>0</v>
      </c>
      <c r="R3360">
        <v>3</v>
      </c>
    </row>
    <row r="3361" spans="1:18" x14ac:dyDescent="0.25">
      <c r="A3361" t="s">
        <v>8373</v>
      </c>
      <c r="B3361">
        <v>2018</v>
      </c>
      <c r="C3361">
        <v>2</v>
      </c>
      <c r="D3361">
        <v>9</v>
      </c>
      <c r="E3361" t="s">
        <v>7328</v>
      </c>
      <c r="F3361" s="1" t="s">
        <v>5207</v>
      </c>
      <c r="G3361" s="1" t="s">
        <v>20573</v>
      </c>
      <c r="H3361" s="1" t="s">
        <v>3200</v>
      </c>
      <c r="I3361" t="s">
        <v>20734</v>
      </c>
      <c r="J3361" t="s">
        <v>23</v>
      </c>
      <c r="K3361">
        <v>10</v>
      </c>
      <c r="L3361">
        <v>1731.41</v>
      </c>
      <c r="M3361">
        <v>173.14</v>
      </c>
      <c r="N3361" t="s">
        <v>7263</v>
      </c>
      <c r="O3361" t="s">
        <v>23192</v>
      </c>
      <c r="P3361">
        <v>0</v>
      </c>
      <c r="Q3361">
        <v>0</v>
      </c>
      <c r="R3361">
        <v>1</v>
      </c>
    </row>
    <row r="3362" spans="1:18" x14ac:dyDescent="0.25">
      <c r="A3362" t="s">
        <v>8373</v>
      </c>
      <c r="B3362">
        <v>2018</v>
      </c>
      <c r="C3362">
        <v>2</v>
      </c>
      <c r="D3362">
        <v>9</v>
      </c>
      <c r="E3362" t="s">
        <v>7328</v>
      </c>
      <c r="F3362" s="1" t="s">
        <v>5207</v>
      </c>
      <c r="G3362" s="1" t="s">
        <v>20573</v>
      </c>
      <c r="H3362" s="1" t="s">
        <v>3200</v>
      </c>
      <c r="I3362" t="s">
        <v>5606</v>
      </c>
      <c r="J3362" t="s">
        <v>23</v>
      </c>
      <c r="K3362">
        <v>55</v>
      </c>
      <c r="L3362">
        <v>6394.6</v>
      </c>
      <c r="M3362">
        <v>116.27</v>
      </c>
      <c r="N3362" t="s">
        <v>8996</v>
      </c>
      <c r="O3362" t="s">
        <v>9826</v>
      </c>
      <c r="P3362">
        <v>0</v>
      </c>
      <c r="Q3362">
        <v>0</v>
      </c>
      <c r="R3362">
        <v>1</v>
      </c>
    </row>
    <row r="3363" spans="1:18" x14ac:dyDescent="0.25">
      <c r="A3363" t="s">
        <v>8373</v>
      </c>
      <c r="B3363">
        <v>2018</v>
      </c>
      <c r="C3363">
        <v>2</v>
      </c>
      <c r="D3363">
        <v>9</v>
      </c>
      <c r="E3363" t="s">
        <v>7328</v>
      </c>
      <c r="F3363" s="1" t="s">
        <v>5207</v>
      </c>
      <c r="G3363" s="1" t="s">
        <v>20573</v>
      </c>
      <c r="H3363" s="1" t="s">
        <v>3200</v>
      </c>
      <c r="I3363" t="s">
        <v>20654</v>
      </c>
      <c r="J3363" t="s">
        <v>23</v>
      </c>
      <c r="K3363">
        <v>30</v>
      </c>
      <c r="L3363">
        <v>3487.96</v>
      </c>
      <c r="M3363">
        <v>116.27</v>
      </c>
      <c r="N3363" t="s">
        <v>8995</v>
      </c>
      <c r="O3363" t="s">
        <v>9474</v>
      </c>
      <c r="P3363">
        <v>0</v>
      </c>
      <c r="Q3363">
        <v>2.5802443834095183E-2</v>
      </c>
      <c r="R3363">
        <v>1</v>
      </c>
    </row>
    <row r="3364" spans="1:18" x14ac:dyDescent="0.25">
      <c r="A3364" t="s">
        <v>8373</v>
      </c>
      <c r="B3364">
        <v>2018</v>
      </c>
      <c r="C3364">
        <v>2</v>
      </c>
      <c r="D3364">
        <v>9</v>
      </c>
      <c r="E3364" t="s">
        <v>7328</v>
      </c>
      <c r="F3364" s="1" t="s">
        <v>5207</v>
      </c>
      <c r="G3364" s="1" t="s">
        <v>21008</v>
      </c>
      <c r="H3364" s="1" t="s">
        <v>3200</v>
      </c>
      <c r="I3364" t="s">
        <v>6942</v>
      </c>
      <c r="J3364" t="s">
        <v>23</v>
      </c>
      <c r="K3364">
        <v>10</v>
      </c>
      <c r="L3364">
        <v>1763.75</v>
      </c>
      <c r="M3364">
        <v>176.38</v>
      </c>
      <c r="N3364" t="s">
        <v>9358</v>
      </c>
      <c r="O3364" t="s">
        <v>9835</v>
      </c>
      <c r="P3364">
        <v>0</v>
      </c>
      <c r="Q3364">
        <v>0</v>
      </c>
      <c r="R3364">
        <v>1</v>
      </c>
    </row>
    <row r="3365" spans="1:18" x14ac:dyDescent="0.25">
      <c r="A3365" t="s">
        <v>8373</v>
      </c>
      <c r="B3365">
        <v>2018</v>
      </c>
      <c r="C3365">
        <v>2</v>
      </c>
      <c r="D3365">
        <v>9</v>
      </c>
      <c r="E3365" t="s">
        <v>7328</v>
      </c>
      <c r="F3365" s="1" t="s">
        <v>5207</v>
      </c>
      <c r="G3365" s="1" t="s">
        <v>21008</v>
      </c>
      <c r="H3365" s="1" t="s">
        <v>3200</v>
      </c>
      <c r="I3365" t="s">
        <v>6901</v>
      </c>
      <c r="J3365" t="s">
        <v>23</v>
      </c>
      <c r="K3365">
        <v>40</v>
      </c>
      <c r="L3365">
        <v>6202.08</v>
      </c>
      <c r="M3365">
        <v>155.05000000000001</v>
      </c>
      <c r="N3365" t="s">
        <v>9356</v>
      </c>
      <c r="O3365" t="s">
        <v>10039</v>
      </c>
      <c r="P3365">
        <v>0</v>
      </c>
      <c r="Q3365">
        <v>0</v>
      </c>
      <c r="R3365">
        <v>1</v>
      </c>
    </row>
    <row r="3366" spans="1:18" x14ac:dyDescent="0.25">
      <c r="A3366" t="s">
        <v>8373</v>
      </c>
      <c r="B3366">
        <v>2018</v>
      </c>
      <c r="C3366">
        <v>2</v>
      </c>
      <c r="D3366">
        <v>9</v>
      </c>
      <c r="E3366" t="s">
        <v>7328</v>
      </c>
      <c r="F3366" s="1" t="s">
        <v>5207</v>
      </c>
      <c r="G3366" s="1" t="s">
        <v>20573</v>
      </c>
      <c r="H3366" s="1" t="s">
        <v>3200</v>
      </c>
      <c r="I3366" t="s">
        <v>5535</v>
      </c>
      <c r="J3366" t="s">
        <v>23</v>
      </c>
      <c r="K3366">
        <v>20</v>
      </c>
      <c r="L3366">
        <v>2325.31</v>
      </c>
      <c r="M3366">
        <v>116.27</v>
      </c>
      <c r="N3366" t="s">
        <v>8994</v>
      </c>
      <c r="O3366" t="s">
        <v>10082</v>
      </c>
      <c r="P3366">
        <v>0</v>
      </c>
      <c r="Q3366">
        <v>0</v>
      </c>
      <c r="R3366">
        <v>1</v>
      </c>
    </row>
    <row r="3367" spans="1:18" x14ac:dyDescent="0.25">
      <c r="A3367" t="s">
        <v>8373</v>
      </c>
      <c r="B3367">
        <v>2018</v>
      </c>
      <c r="C3367">
        <v>2</v>
      </c>
      <c r="D3367">
        <v>9</v>
      </c>
      <c r="E3367" t="s">
        <v>7328</v>
      </c>
      <c r="F3367" s="1" t="s">
        <v>5207</v>
      </c>
      <c r="G3367" s="1" t="s">
        <v>20573</v>
      </c>
      <c r="H3367" s="1" t="s">
        <v>3200</v>
      </c>
      <c r="I3367" t="s">
        <v>20850</v>
      </c>
      <c r="J3367" t="s">
        <v>23</v>
      </c>
      <c r="K3367">
        <v>335</v>
      </c>
      <c r="L3367">
        <v>44744.01</v>
      </c>
      <c r="M3367">
        <v>133.56</v>
      </c>
      <c r="N3367" t="s">
        <v>7263</v>
      </c>
      <c r="O3367" t="s">
        <v>23192</v>
      </c>
      <c r="P3367">
        <v>0</v>
      </c>
      <c r="Q3367">
        <v>0</v>
      </c>
      <c r="R3367">
        <v>1</v>
      </c>
    </row>
    <row r="3368" spans="1:18" x14ac:dyDescent="0.25">
      <c r="A3368" t="s">
        <v>8373</v>
      </c>
      <c r="B3368">
        <v>2018</v>
      </c>
      <c r="C3368">
        <v>2</v>
      </c>
      <c r="D3368">
        <v>9</v>
      </c>
      <c r="E3368" t="s">
        <v>7328</v>
      </c>
      <c r="F3368" s="1" t="s">
        <v>5207</v>
      </c>
      <c r="G3368" s="1" t="s">
        <v>20931</v>
      </c>
      <c r="H3368" s="1" t="s">
        <v>3200</v>
      </c>
      <c r="I3368" t="s">
        <v>6608</v>
      </c>
      <c r="J3368" t="s">
        <v>23</v>
      </c>
      <c r="K3368">
        <v>150</v>
      </c>
      <c r="L3368">
        <v>22815.3</v>
      </c>
      <c r="M3368">
        <v>152.1</v>
      </c>
      <c r="N3368" t="s">
        <v>9110</v>
      </c>
      <c r="O3368" t="s">
        <v>10080</v>
      </c>
      <c r="P3368">
        <v>0</v>
      </c>
      <c r="Q3368">
        <v>0</v>
      </c>
      <c r="R3368">
        <v>1</v>
      </c>
    </row>
    <row r="3369" spans="1:18" x14ac:dyDescent="0.25">
      <c r="A3369" t="s">
        <v>8373</v>
      </c>
      <c r="B3369">
        <v>2018</v>
      </c>
      <c r="C3369">
        <v>2</v>
      </c>
      <c r="D3369">
        <v>9</v>
      </c>
      <c r="E3369" t="s">
        <v>7328</v>
      </c>
      <c r="F3369" s="1" t="s">
        <v>5207</v>
      </c>
      <c r="G3369" s="1" t="s">
        <v>21008</v>
      </c>
      <c r="H3369" s="1" t="s">
        <v>3200</v>
      </c>
      <c r="I3369" t="s">
        <v>7027</v>
      </c>
      <c r="J3369" t="s">
        <v>23</v>
      </c>
      <c r="K3369">
        <v>20</v>
      </c>
      <c r="L3369">
        <v>3101.04</v>
      </c>
      <c r="M3369">
        <v>155.05000000000001</v>
      </c>
      <c r="N3369" t="s">
        <v>9365</v>
      </c>
      <c r="O3369" t="s">
        <v>10076</v>
      </c>
      <c r="P3369">
        <v>0</v>
      </c>
      <c r="Q3369">
        <v>0</v>
      </c>
      <c r="R3369">
        <v>1</v>
      </c>
    </row>
    <row r="3370" spans="1:18" x14ac:dyDescent="0.25">
      <c r="A3370" t="s">
        <v>8373</v>
      </c>
      <c r="B3370">
        <v>2018</v>
      </c>
      <c r="C3370">
        <v>2</v>
      </c>
      <c r="D3370">
        <v>9</v>
      </c>
      <c r="E3370" t="s">
        <v>7328</v>
      </c>
      <c r="F3370" s="1" t="s">
        <v>5207</v>
      </c>
      <c r="G3370" s="1" t="s">
        <v>21008</v>
      </c>
      <c r="H3370" s="1" t="s">
        <v>3200</v>
      </c>
      <c r="I3370" t="s">
        <v>7028</v>
      </c>
      <c r="J3370" t="s">
        <v>23</v>
      </c>
      <c r="K3370">
        <v>15</v>
      </c>
      <c r="L3370">
        <v>2645.62</v>
      </c>
      <c r="M3370">
        <v>176.37</v>
      </c>
      <c r="N3370" t="s">
        <v>9365</v>
      </c>
      <c r="O3370" t="s">
        <v>10076</v>
      </c>
      <c r="P3370">
        <v>0</v>
      </c>
      <c r="Q3370">
        <v>0</v>
      </c>
      <c r="R3370">
        <v>1</v>
      </c>
    </row>
    <row r="3371" spans="1:18" x14ac:dyDescent="0.25">
      <c r="A3371" t="s">
        <v>8373</v>
      </c>
      <c r="B3371">
        <v>2018</v>
      </c>
      <c r="C3371">
        <v>2</v>
      </c>
      <c r="D3371">
        <v>9</v>
      </c>
      <c r="E3371" t="s">
        <v>7328</v>
      </c>
      <c r="F3371" s="1" t="s">
        <v>5207</v>
      </c>
      <c r="G3371" s="1" t="s">
        <v>20573</v>
      </c>
      <c r="H3371" s="1" t="s">
        <v>3200</v>
      </c>
      <c r="I3371" t="s">
        <v>20713</v>
      </c>
      <c r="J3371" t="s">
        <v>23</v>
      </c>
      <c r="K3371">
        <v>150</v>
      </c>
      <c r="L3371">
        <v>25971.21</v>
      </c>
      <c r="M3371">
        <v>173.14</v>
      </c>
      <c r="N3371" t="s">
        <v>9024</v>
      </c>
      <c r="O3371" t="s">
        <v>9827</v>
      </c>
      <c r="P3371">
        <v>0</v>
      </c>
      <c r="Q3371">
        <v>0</v>
      </c>
      <c r="R3371">
        <v>1</v>
      </c>
    </row>
    <row r="3372" spans="1:18" x14ac:dyDescent="0.25">
      <c r="A3372" t="s">
        <v>8373</v>
      </c>
      <c r="B3372">
        <v>2018</v>
      </c>
      <c r="C3372">
        <v>2</v>
      </c>
      <c r="D3372">
        <v>9</v>
      </c>
      <c r="E3372" t="s">
        <v>7328</v>
      </c>
      <c r="F3372" s="1" t="s">
        <v>5207</v>
      </c>
      <c r="G3372" s="1" t="s">
        <v>20931</v>
      </c>
      <c r="H3372" s="1" t="s">
        <v>3200</v>
      </c>
      <c r="I3372" t="s">
        <v>20960</v>
      </c>
      <c r="J3372" t="s">
        <v>23</v>
      </c>
      <c r="K3372">
        <v>440</v>
      </c>
      <c r="L3372">
        <v>88518.41</v>
      </c>
      <c r="M3372">
        <v>201.18</v>
      </c>
      <c r="N3372" t="s">
        <v>9106</v>
      </c>
      <c r="O3372" t="s">
        <v>9457</v>
      </c>
      <c r="P3372">
        <v>0</v>
      </c>
      <c r="Q3372">
        <v>5.7969928101551112E-2</v>
      </c>
      <c r="R3372">
        <v>1</v>
      </c>
    </row>
    <row r="3373" spans="1:18" x14ac:dyDescent="0.25">
      <c r="A3373" t="s">
        <v>8373</v>
      </c>
      <c r="B3373">
        <v>2018</v>
      </c>
      <c r="C3373">
        <v>2</v>
      </c>
      <c r="D3373">
        <v>9</v>
      </c>
      <c r="E3373" t="s">
        <v>7328</v>
      </c>
      <c r="F3373" s="1" t="s">
        <v>5207</v>
      </c>
      <c r="G3373" s="1" t="s">
        <v>20573</v>
      </c>
      <c r="H3373" s="1" t="s">
        <v>3200</v>
      </c>
      <c r="I3373" t="s">
        <v>20694</v>
      </c>
      <c r="J3373" t="s">
        <v>23</v>
      </c>
      <c r="K3373">
        <v>1530</v>
      </c>
      <c r="L3373">
        <v>264906.34000000003</v>
      </c>
      <c r="M3373">
        <v>173.14</v>
      </c>
      <c r="N3373" t="s">
        <v>9014</v>
      </c>
      <c r="O3373" t="s">
        <v>9454</v>
      </c>
      <c r="P3373">
        <v>0</v>
      </c>
      <c r="Q3373">
        <v>0.10248345341786883</v>
      </c>
      <c r="R3373">
        <v>1</v>
      </c>
    </row>
    <row r="3374" spans="1:18" x14ac:dyDescent="0.25">
      <c r="A3374" t="s">
        <v>8373</v>
      </c>
      <c r="B3374">
        <v>2018</v>
      </c>
      <c r="C3374">
        <v>2</v>
      </c>
      <c r="D3374">
        <v>9</v>
      </c>
      <c r="E3374" t="s">
        <v>7328</v>
      </c>
      <c r="F3374" s="1" t="s">
        <v>5207</v>
      </c>
      <c r="G3374" s="1" t="s">
        <v>20573</v>
      </c>
      <c r="H3374" s="1" t="s">
        <v>3200</v>
      </c>
      <c r="I3374" t="s">
        <v>20728</v>
      </c>
      <c r="J3374" t="s">
        <v>23</v>
      </c>
      <c r="K3374">
        <v>35</v>
      </c>
      <c r="L3374">
        <v>6059.95</v>
      </c>
      <c r="M3374">
        <v>173.14</v>
      </c>
      <c r="N3374" t="s">
        <v>7263</v>
      </c>
      <c r="O3374" t="s">
        <v>23192</v>
      </c>
      <c r="P3374">
        <v>0</v>
      </c>
      <c r="Q3374">
        <v>0</v>
      </c>
      <c r="R3374">
        <v>1</v>
      </c>
    </row>
    <row r="3375" spans="1:18" x14ac:dyDescent="0.25">
      <c r="A3375" t="s">
        <v>8373</v>
      </c>
      <c r="B3375">
        <v>2018</v>
      </c>
      <c r="C3375">
        <v>2</v>
      </c>
      <c r="D3375">
        <v>9</v>
      </c>
      <c r="E3375" t="s">
        <v>7328</v>
      </c>
      <c r="F3375" s="1" t="s">
        <v>5207</v>
      </c>
      <c r="G3375" s="1" t="s">
        <v>20573</v>
      </c>
      <c r="H3375" s="1" t="s">
        <v>3200</v>
      </c>
      <c r="I3375" t="s">
        <v>20643</v>
      </c>
      <c r="J3375" t="s">
        <v>23</v>
      </c>
      <c r="K3375">
        <v>15</v>
      </c>
      <c r="L3375">
        <v>1743.98</v>
      </c>
      <c r="M3375">
        <v>116.27</v>
      </c>
      <c r="N3375" t="s">
        <v>7263</v>
      </c>
      <c r="O3375" t="s">
        <v>23192</v>
      </c>
      <c r="P3375">
        <v>0</v>
      </c>
      <c r="Q3375">
        <v>0</v>
      </c>
      <c r="R3375">
        <v>1</v>
      </c>
    </row>
    <row r="3376" spans="1:18" x14ac:dyDescent="0.25">
      <c r="A3376" t="s">
        <v>7507</v>
      </c>
      <c r="B3376">
        <v>2016</v>
      </c>
      <c r="C3376">
        <v>3</v>
      </c>
      <c r="D3376">
        <v>25</v>
      </c>
      <c r="E3376" t="s">
        <v>7471</v>
      </c>
      <c r="F3376" s="1" t="s">
        <v>5207</v>
      </c>
      <c r="G3376" s="1" t="s">
        <v>20573</v>
      </c>
      <c r="H3376" s="1" t="s">
        <v>3201</v>
      </c>
      <c r="I3376" t="s">
        <v>20794</v>
      </c>
      <c r="J3376" t="s">
        <v>23</v>
      </c>
      <c r="K3376">
        <v>343</v>
      </c>
      <c r="L3376">
        <v>51450</v>
      </c>
      <c r="M3376">
        <v>150</v>
      </c>
      <c r="N3376" t="s">
        <v>7263</v>
      </c>
      <c r="O3376" t="s">
        <v>23191</v>
      </c>
      <c r="P3376">
        <v>0</v>
      </c>
      <c r="Q3376">
        <v>0</v>
      </c>
      <c r="R3376">
        <v>1</v>
      </c>
    </row>
    <row r="3377" spans="1:18" x14ac:dyDescent="0.25">
      <c r="A3377" t="s">
        <v>7507</v>
      </c>
      <c r="B3377">
        <v>2016</v>
      </c>
      <c r="C3377">
        <v>3</v>
      </c>
      <c r="D3377">
        <v>25</v>
      </c>
      <c r="E3377" t="s">
        <v>7471</v>
      </c>
      <c r="F3377" s="1" t="s">
        <v>5207</v>
      </c>
      <c r="G3377" s="1" t="s">
        <v>20573</v>
      </c>
      <c r="H3377" s="1" t="s">
        <v>7263</v>
      </c>
      <c r="I3377" t="s">
        <v>21110</v>
      </c>
      <c r="J3377" t="s">
        <v>23</v>
      </c>
      <c r="K3377">
        <v>677</v>
      </c>
      <c r="L3377">
        <v>101550</v>
      </c>
      <c r="M3377">
        <v>150</v>
      </c>
      <c r="N3377" t="s">
        <v>7263</v>
      </c>
      <c r="O3377" t="s">
        <v>23274</v>
      </c>
      <c r="P3377">
        <v>0</v>
      </c>
      <c r="Q3377">
        <v>0</v>
      </c>
      <c r="R3377">
        <v>1</v>
      </c>
    </row>
    <row r="3378" spans="1:18" x14ac:dyDescent="0.25">
      <c r="A3378" t="s">
        <v>978</v>
      </c>
      <c r="B3378">
        <v>2016</v>
      </c>
      <c r="C3378">
        <v>8</v>
      </c>
      <c r="D3378">
        <v>16</v>
      </c>
      <c r="E3378" t="s">
        <v>226</v>
      </c>
      <c r="F3378" s="1" t="s">
        <v>3205</v>
      </c>
      <c r="G3378" s="1" t="s">
        <v>3384</v>
      </c>
      <c r="H3378" s="1" t="s">
        <v>3206</v>
      </c>
      <c r="I3378" t="s">
        <v>17081</v>
      </c>
      <c r="J3378" t="s">
        <v>23</v>
      </c>
      <c r="K3378">
        <v>19680</v>
      </c>
      <c r="L3378">
        <v>771456</v>
      </c>
      <c r="M3378">
        <v>39.200000000000003</v>
      </c>
      <c r="N3378" t="s">
        <v>160</v>
      </c>
      <c r="O3378" t="s">
        <v>9452</v>
      </c>
      <c r="P3378">
        <v>0.10110188471641929</v>
      </c>
      <c r="Q3378">
        <v>0</v>
      </c>
      <c r="R3378">
        <v>3</v>
      </c>
    </row>
    <row r="3379" spans="1:18" x14ac:dyDescent="0.25">
      <c r="A3379" t="s">
        <v>10296</v>
      </c>
      <c r="B3379">
        <v>2019</v>
      </c>
      <c r="C3379">
        <v>2</v>
      </c>
      <c r="D3379">
        <v>17</v>
      </c>
      <c r="E3379" t="s">
        <v>2697</v>
      </c>
      <c r="F3379" s="1" t="s">
        <v>3205</v>
      </c>
      <c r="G3379" s="1" t="s">
        <v>3967</v>
      </c>
      <c r="H3379" s="1" t="s">
        <v>3206</v>
      </c>
      <c r="I3379" t="s">
        <v>18219</v>
      </c>
      <c r="J3379" t="s">
        <v>23</v>
      </c>
      <c r="K3379">
        <v>19700</v>
      </c>
      <c r="L3379">
        <v>1635100</v>
      </c>
      <c r="M3379">
        <v>83</v>
      </c>
      <c r="N3379" t="s">
        <v>9232</v>
      </c>
      <c r="O3379" t="s">
        <v>9511</v>
      </c>
      <c r="P3379">
        <v>0</v>
      </c>
      <c r="Q3379">
        <v>0</v>
      </c>
      <c r="R3379">
        <v>1</v>
      </c>
    </row>
    <row r="3380" spans="1:18" x14ac:dyDescent="0.25">
      <c r="A3380" t="s">
        <v>1506</v>
      </c>
      <c r="B3380">
        <v>2017</v>
      </c>
      <c r="C3380">
        <v>3</v>
      </c>
      <c r="D3380">
        <v>31</v>
      </c>
      <c r="E3380" t="s">
        <v>92</v>
      </c>
      <c r="F3380" s="1" t="s">
        <v>3205</v>
      </c>
      <c r="G3380" s="1" t="s">
        <v>3227</v>
      </c>
      <c r="H3380" s="1" t="s">
        <v>3206</v>
      </c>
      <c r="I3380" t="s">
        <v>1335</v>
      </c>
      <c r="J3380" t="s">
        <v>23</v>
      </c>
      <c r="K3380">
        <v>4932</v>
      </c>
      <c r="L3380">
        <v>295180.2</v>
      </c>
      <c r="M3380">
        <v>59.85</v>
      </c>
      <c r="N3380" t="s">
        <v>322</v>
      </c>
      <c r="O3380" t="s">
        <v>9483</v>
      </c>
      <c r="P3380">
        <v>0</v>
      </c>
      <c r="Q3380">
        <v>0</v>
      </c>
      <c r="R3380">
        <v>1</v>
      </c>
    </row>
    <row r="3381" spans="1:18" x14ac:dyDescent="0.25">
      <c r="A3381" t="s">
        <v>2592</v>
      </c>
      <c r="B3381">
        <v>2018</v>
      </c>
      <c r="C3381">
        <v>6</v>
      </c>
      <c r="D3381">
        <v>21</v>
      </c>
      <c r="E3381" t="s">
        <v>1594</v>
      </c>
      <c r="F3381" s="1" t="s">
        <v>3205</v>
      </c>
      <c r="G3381" s="1" t="s">
        <v>3863</v>
      </c>
      <c r="H3381" s="1" t="s">
        <v>3206</v>
      </c>
      <c r="I3381" t="s">
        <v>19001</v>
      </c>
      <c r="J3381" t="s">
        <v>23</v>
      </c>
      <c r="K3381">
        <v>3977</v>
      </c>
      <c r="L3381">
        <v>187949.03</v>
      </c>
      <c r="M3381">
        <v>47.26</v>
      </c>
      <c r="N3381" t="s">
        <v>9335</v>
      </c>
      <c r="O3381" t="s">
        <v>9441</v>
      </c>
      <c r="P3381">
        <v>0.12724850134172863</v>
      </c>
      <c r="Q3381">
        <v>0</v>
      </c>
      <c r="R3381">
        <v>2</v>
      </c>
    </row>
    <row r="3382" spans="1:18" x14ac:dyDescent="0.25">
      <c r="A3382" t="s">
        <v>2592</v>
      </c>
      <c r="B3382">
        <v>2018</v>
      </c>
      <c r="C3382">
        <v>6</v>
      </c>
      <c r="D3382">
        <v>21</v>
      </c>
      <c r="E3382" t="s">
        <v>1594</v>
      </c>
      <c r="F3382" s="1" t="s">
        <v>3205</v>
      </c>
      <c r="G3382" s="1" t="s">
        <v>3863</v>
      </c>
      <c r="H3382" s="1" t="s">
        <v>3206</v>
      </c>
      <c r="I3382" t="s">
        <v>19001</v>
      </c>
      <c r="J3382" t="s">
        <v>23</v>
      </c>
      <c r="K3382">
        <v>16258</v>
      </c>
      <c r="L3382">
        <v>768336.82</v>
      </c>
      <c r="M3382">
        <v>47.26</v>
      </c>
      <c r="N3382" t="s">
        <v>9335</v>
      </c>
      <c r="O3382" t="s">
        <v>9441</v>
      </c>
      <c r="P3382">
        <v>0.12724850134172863</v>
      </c>
      <c r="Q3382">
        <v>0</v>
      </c>
      <c r="R3382">
        <v>2</v>
      </c>
    </row>
    <row r="3383" spans="1:18" x14ac:dyDescent="0.25">
      <c r="A3383" t="s">
        <v>2594</v>
      </c>
      <c r="B3383">
        <v>2018</v>
      </c>
      <c r="C3383">
        <v>6</v>
      </c>
      <c r="D3383">
        <v>21</v>
      </c>
      <c r="E3383" t="s">
        <v>226</v>
      </c>
      <c r="F3383" s="1" t="s">
        <v>3205</v>
      </c>
      <c r="G3383" s="1" t="s">
        <v>3384</v>
      </c>
      <c r="H3383" s="1" t="s">
        <v>3206</v>
      </c>
      <c r="I3383" t="s">
        <v>17068</v>
      </c>
      <c r="J3383" t="s">
        <v>23</v>
      </c>
      <c r="K3383">
        <v>11000</v>
      </c>
      <c r="L3383">
        <v>506000</v>
      </c>
      <c r="M3383">
        <v>46</v>
      </c>
      <c r="N3383" t="s">
        <v>170</v>
      </c>
      <c r="O3383" t="s">
        <v>9516</v>
      </c>
      <c r="P3383">
        <v>3.660242098978287E-2</v>
      </c>
      <c r="Q3383">
        <v>0</v>
      </c>
      <c r="R3383">
        <v>2</v>
      </c>
    </row>
    <row r="3384" spans="1:18" x14ac:dyDescent="0.25">
      <c r="A3384" t="s">
        <v>2594</v>
      </c>
      <c r="B3384">
        <v>2018</v>
      </c>
      <c r="C3384">
        <v>6</v>
      </c>
      <c r="D3384">
        <v>21</v>
      </c>
      <c r="E3384" t="s">
        <v>226</v>
      </c>
      <c r="F3384" s="1" t="s">
        <v>3205</v>
      </c>
      <c r="G3384" s="1" t="s">
        <v>3863</v>
      </c>
      <c r="H3384" s="1" t="s">
        <v>3206</v>
      </c>
      <c r="I3384" t="s">
        <v>19106</v>
      </c>
      <c r="J3384" t="s">
        <v>23</v>
      </c>
      <c r="K3384">
        <v>8625</v>
      </c>
      <c r="L3384">
        <v>447637.5</v>
      </c>
      <c r="M3384">
        <v>51.9</v>
      </c>
      <c r="N3384" t="s">
        <v>9331</v>
      </c>
      <c r="O3384" t="s">
        <v>9540</v>
      </c>
      <c r="P3384">
        <v>4.2454374665687751E-2</v>
      </c>
      <c r="Q3384">
        <v>0</v>
      </c>
      <c r="R3384">
        <v>2</v>
      </c>
    </row>
    <row r="3385" spans="1:18" x14ac:dyDescent="0.25">
      <c r="A3385" t="s">
        <v>8003</v>
      </c>
      <c r="B3385">
        <v>2017</v>
      </c>
      <c r="C3385">
        <v>4</v>
      </c>
      <c r="D3385">
        <v>21</v>
      </c>
      <c r="E3385" t="s">
        <v>7328</v>
      </c>
      <c r="F3385" s="1" t="s">
        <v>5207</v>
      </c>
      <c r="G3385" s="1" t="s">
        <v>20573</v>
      </c>
      <c r="H3385" s="1" t="s">
        <v>7263</v>
      </c>
      <c r="I3385" t="s">
        <v>20606</v>
      </c>
      <c r="J3385" t="s">
        <v>23</v>
      </c>
      <c r="K3385">
        <v>2</v>
      </c>
      <c r="L3385">
        <v>325.82</v>
      </c>
      <c r="M3385">
        <v>162.91</v>
      </c>
      <c r="N3385" t="s">
        <v>7263</v>
      </c>
      <c r="O3385" t="s">
        <v>23274</v>
      </c>
      <c r="P3385">
        <v>0</v>
      </c>
      <c r="Q3385">
        <v>0</v>
      </c>
      <c r="R3385">
        <v>2</v>
      </c>
    </row>
    <row r="3386" spans="1:18" x14ac:dyDescent="0.25">
      <c r="A3386" t="s">
        <v>8003</v>
      </c>
      <c r="B3386">
        <v>2017</v>
      </c>
      <c r="C3386">
        <v>4</v>
      </c>
      <c r="D3386">
        <v>21</v>
      </c>
      <c r="E3386" t="s">
        <v>7328</v>
      </c>
      <c r="F3386" s="1" t="s">
        <v>5207</v>
      </c>
      <c r="G3386" s="1" t="s">
        <v>20573</v>
      </c>
      <c r="H3386" s="1" t="s">
        <v>7263</v>
      </c>
      <c r="I3386" t="s">
        <v>20616</v>
      </c>
      <c r="J3386" t="s">
        <v>23</v>
      </c>
      <c r="K3386">
        <v>24</v>
      </c>
      <c r="L3386">
        <v>3566.34</v>
      </c>
      <c r="M3386">
        <v>148.6</v>
      </c>
      <c r="N3386" t="s">
        <v>7263</v>
      </c>
      <c r="O3386" t="s">
        <v>23274</v>
      </c>
      <c r="P3386">
        <v>0</v>
      </c>
      <c r="Q3386">
        <v>0</v>
      </c>
      <c r="R3386">
        <v>2</v>
      </c>
    </row>
    <row r="3387" spans="1:18" x14ac:dyDescent="0.25">
      <c r="A3387" t="s">
        <v>8003</v>
      </c>
      <c r="B3387">
        <v>2017</v>
      </c>
      <c r="C3387">
        <v>4</v>
      </c>
      <c r="D3387">
        <v>21</v>
      </c>
      <c r="E3387" t="s">
        <v>7328</v>
      </c>
      <c r="F3387" s="1" t="s">
        <v>5207</v>
      </c>
      <c r="G3387" s="1" t="s">
        <v>20573</v>
      </c>
      <c r="H3387" s="1" t="s">
        <v>7263</v>
      </c>
      <c r="I3387" t="s">
        <v>20627</v>
      </c>
      <c r="J3387" t="s">
        <v>23</v>
      </c>
      <c r="K3387">
        <v>25</v>
      </c>
      <c r="L3387">
        <v>3714.94</v>
      </c>
      <c r="M3387">
        <v>148.6</v>
      </c>
      <c r="N3387" t="s">
        <v>7263</v>
      </c>
      <c r="O3387" t="s">
        <v>23274</v>
      </c>
      <c r="P3387">
        <v>0</v>
      </c>
      <c r="Q3387">
        <v>0</v>
      </c>
      <c r="R3387">
        <v>2</v>
      </c>
    </row>
    <row r="3388" spans="1:18" x14ac:dyDescent="0.25">
      <c r="A3388" t="s">
        <v>8003</v>
      </c>
      <c r="B3388">
        <v>2017</v>
      </c>
      <c r="C3388">
        <v>4</v>
      </c>
      <c r="D3388">
        <v>21</v>
      </c>
      <c r="E3388" t="s">
        <v>7328</v>
      </c>
      <c r="F3388" s="1" t="s">
        <v>5207</v>
      </c>
      <c r="G3388" s="1" t="s">
        <v>20931</v>
      </c>
      <c r="H3388" s="1" t="s">
        <v>7263</v>
      </c>
      <c r="I3388" t="s">
        <v>6448</v>
      </c>
      <c r="J3388" t="s">
        <v>23</v>
      </c>
      <c r="K3388">
        <v>33</v>
      </c>
      <c r="L3388">
        <v>5353.47</v>
      </c>
      <c r="M3388">
        <v>162.22999999999999</v>
      </c>
      <c r="N3388" t="s">
        <v>9104</v>
      </c>
      <c r="O3388" t="s">
        <v>9777</v>
      </c>
      <c r="P3388">
        <v>0</v>
      </c>
      <c r="Q3388">
        <v>0</v>
      </c>
      <c r="R3388">
        <v>2</v>
      </c>
    </row>
    <row r="3389" spans="1:18" x14ac:dyDescent="0.25">
      <c r="A3389" t="s">
        <v>8003</v>
      </c>
      <c r="B3389">
        <v>2017</v>
      </c>
      <c r="C3389">
        <v>4</v>
      </c>
      <c r="D3389">
        <v>21</v>
      </c>
      <c r="E3389" t="s">
        <v>7328</v>
      </c>
      <c r="F3389" s="1" t="s">
        <v>5207</v>
      </c>
      <c r="G3389" s="1" t="s">
        <v>20573</v>
      </c>
      <c r="H3389" s="1" t="s">
        <v>7263</v>
      </c>
      <c r="I3389" t="s">
        <v>20693</v>
      </c>
      <c r="J3389" t="s">
        <v>23</v>
      </c>
      <c r="K3389">
        <v>375</v>
      </c>
      <c r="L3389">
        <v>53803.58</v>
      </c>
      <c r="M3389">
        <v>143.47999999999999</v>
      </c>
      <c r="N3389" t="s">
        <v>9014</v>
      </c>
      <c r="O3389" t="s">
        <v>9455</v>
      </c>
      <c r="P3389">
        <v>0</v>
      </c>
      <c r="Q3389">
        <v>7.1029776426183869E-2</v>
      </c>
      <c r="R3389">
        <v>2</v>
      </c>
    </row>
    <row r="3390" spans="1:18" x14ac:dyDescent="0.25">
      <c r="A3390" t="s">
        <v>8003</v>
      </c>
      <c r="B3390">
        <v>2017</v>
      </c>
      <c r="C3390">
        <v>4</v>
      </c>
      <c r="D3390">
        <v>21</v>
      </c>
      <c r="E3390" t="s">
        <v>7328</v>
      </c>
      <c r="F3390" s="1" t="s">
        <v>5207</v>
      </c>
      <c r="G3390" s="1" t="s">
        <v>20931</v>
      </c>
      <c r="H3390" s="1" t="s">
        <v>7263</v>
      </c>
      <c r="I3390" t="s">
        <v>20955</v>
      </c>
      <c r="J3390" t="s">
        <v>23</v>
      </c>
      <c r="K3390">
        <v>3</v>
      </c>
      <c r="L3390">
        <v>501.02</v>
      </c>
      <c r="M3390">
        <v>167.01</v>
      </c>
      <c r="N3390" t="s">
        <v>7263</v>
      </c>
      <c r="O3390" t="s">
        <v>23274</v>
      </c>
      <c r="P3390">
        <v>0</v>
      </c>
      <c r="Q3390">
        <v>0</v>
      </c>
      <c r="R3390">
        <v>2</v>
      </c>
    </row>
    <row r="3391" spans="1:18" x14ac:dyDescent="0.25">
      <c r="A3391" t="s">
        <v>8003</v>
      </c>
      <c r="B3391">
        <v>2017</v>
      </c>
      <c r="C3391">
        <v>4</v>
      </c>
      <c r="D3391">
        <v>21</v>
      </c>
      <c r="E3391" t="s">
        <v>7328</v>
      </c>
      <c r="F3391" s="1" t="s">
        <v>5207</v>
      </c>
      <c r="G3391" s="1" t="s">
        <v>20573</v>
      </c>
      <c r="H3391" s="1" t="s">
        <v>7263</v>
      </c>
      <c r="I3391" t="s">
        <v>20792</v>
      </c>
      <c r="J3391" t="s">
        <v>23</v>
      </c>
      <c r="K3391">
        <v>592</v>
      </c>
      <c r="L3391">
        <v>86782.11</v>
      </c>
      <c r="M3391">
        <v>146.59</v>
      </c>
      <c r="N3391" t="s">
        <v>7263</v>
      </c>
      <c r="O3391" t="s">
        <v>23274</v>
      </c>
      <c r="P3391">
        <v>0</v>
      </c>
      <c r="Q3391">
        <v>0</v>
      </c>
      <c r="R3391">
        <v>2</v>
      </c>
    </row>
    <row r="3392" spans="1:18" x14ac:dyDescent="0.25">
      <c r="A3392" t="s">
        <v>8003</v>
      </c>
      <c r="B3392">
        <v>2017</v>
      </c>
      <c r="C3392">
        <v>4</v>
      </c>
      <c r="D3392">
        <v>21</v>
      </c>
      <c r="E3392" t="s">
        <v>7328</v>
      </c>
      <c r="F3392" s="1" t="s">
        <v>5207</v>
      </c>
      <c r="G3392" s="1" t="s">
        <v>20931</v>
      </c>
      <c r="H3392" s="1" t="s">
        <v>7263</v>
      </c>
      <c r="I3392" t="s">
        <v>20958</v>
      </c>
      <c r="J3392" t="s">
        <v>23</v>
      </c>
      <c r="K3392">
        <v>856</v>
      </c>
      <c r="L3392">
        <v>129320.54</v>
      </c>
      <c r="M3392">
        <v>151.08000000000001</v>
      </c>
      <c r="N3392" t="s">
        <v>9106</v>
      </c>
      <c r="O3392" t="s">
        <v>9459</v>
      </c>
      <c r="P3392">
        <v>0</v>
      </c>
      <c r="Q3392">
        <v>5.3850305373165194E-2</v>
      </c>
      <c r="R3392">
        <v>2</v>
      </c>
    </row>
    <row r="3393" spans="1:18" x14ac:dyDescent="0.25">
      <c r="A3393" t="s">
        <v>8003</v>
      </c>
      <c r="B3393">
        <v>2017</v>
      </c>
      <c r="C3393">
        <v>4</v>
      </c>
      <c r="D3393">
        <v>21</v>
      </c>
      <c r="E3393" t="s">
        <v>7328</v>
      </c>
      <c r="F3393" s="1" t="s">
        <v>5207</v>
      </c>
      <c r="G3393" s="1" t="s">
        <v>20573</v>
      </c>
      <c r="H3393" s="1" t="s">
        <v>7263</v>
      </c>
      <c r="I3393" t="s">
        <v>20690</v>
      </c>
      <c r="J3393" t="s">
        <v>23</v>
      </c>
      <c r="K3393">
        <v>505</v>
      </c>
      <c r="L3393">
        <v>54953.9</v>
      </c>
      <c r="M3393">
        <v>108.82</v>
      </c>
      <c r="N3393" t="s">
        <v>9014</v>
      </c>
      <c r="O3393" t="s">
        <v>9455</v>
      </c>
      <c r="P3393">
        <v>0</v>
      </c>
      <c r="Q3393">
        <v>7.1029776426183869E-2</v>
      </c>
      <c r="R3393">
        <v>2</v>
      </c>
    </row>
    <row r="3394" spans="1:18" x14ac:dyDescent="0.25">
      <c r="A3394" t="s">
        <v>8003</v>
      </c>
      <c r="B3394">
        <v>2017</v>
      </c>
      <c r="C3394">
        <v>4</v>
      </c>
      <c r="D3394">
        <v>21</v>
      </c>
      <c r="E3394" t="s">
        <v>7328</v>
      </c>
      <c r="F3394" s="1" t="s">
        <v>5207</v>
      </c>
      <c r="G3394" s="1" t="s">
        <v>20573</v>
      </c>
      <c r="H3394" s="1" t="s">
        <v>7263</v>
      </c>
      <c r="I3394" t="s">
        <v>20856</v>
      </c>
      <c r="J3394" t="s">
        <v>23</v>
      </c>
      <c r="K3394">
        <v>29</v>
      </c>
      <c r="L3394">
        <v>3300.18</v>
      </c>
      <c r="M3394">
        <v>113.8</v>
      </c>
      <c r="N3394" t="s">
        <v>7263</v>
      </c>
      <c r="O3394" t="s">
        <v>23274</v>
      </c>
      <c r="P3394">
        <v>0</v>
      </c>
      <c r="Q3394">
        <v>0</v>
      </c>
      <c r="R3394">
        <v>2</v>
      </c>
    </row>
    <row r="3395" spans="1:18" x14ac:dyDescent="0.25">
      <c r="A3395" t="s">
        <v>8003</v>
      </c>
      <c r="B3395">
        <v>2017</v>
      </c>
      <c r="C3395">
        <v>4</v>
      </c>
      <c r="D3395">
        <v>21</v>
      </c>
      <c r="E3395" t="s">
        <v>7328</v>
      </c>
      <c r="F3395" s="1" t="s">
        <v>5207</v>
      </c>
      <c r="G3395" s="1" t="s">
        <v>20573</v>
      </c>
      <c r="H3395" s="1" t="s">
        <v>7263</v>
      </c>
      <c r="I3395" t="s">
        <v>20860</v>
      </c>
      <c r="J3395" t="s">
        <v>23</v>
      </c>
      <c r="K3395">
        <v>6</v>
      </c>
      <c r="L3395">
        <v>713.24</v>
      </c>
      <c r="M3395">
        <v>118.87</v>
      </c>
      <c r="N3395" t="s">
        <v>7263</v>
      </c>
      <c r="O3395" t="s">
        <v>23274</v>
      </c>
      <c r="P3395">
        <v>0</v>
      </c>
      <c r="Q3395">
        <v>0</v>
      </c>
      <c r="R3395">
        <v>2</v>
      </c>
    </row>
    <row r="3396" spans="1:18" x14ac:dyDescent="0.25">
      <c r="A3396" t="s">
        <v>8003</v>
      </c>
      <c r="B3396">
        <v>2017</v>
      </c>
      <c r="C3396">
        <v>4</v>
      </c>
      <c r="D3396">
        <v>21</v>
      </c>
      <c r="E3396" t="s">
        <v>7328</v>
      </c>
      <c r="F3396" s="1" t="s">
        <v>5207</v>
      </c>
      <c r="G3396" s="1" t="s">
        <v>21008</v>
      </c>
      <c r="H3396" s="1" t="s">
        <v>7263</v>
      </c>
      <c r="I3396" t="s">
        <v>6895</v>
      </c>
      <c r="J3396" t="s">
        <v>23</v>
      </c>
      <c r="K3396">
        <v>21</v>
      </c>
      <c r="L3396">
        <v>2893.31</v>
      </c>
      <c r="M3396">
        <v>137.78</v>
      </c>
      <c r="N3396" t="s">
        <v>9356</v>
      </c>
      <c r="O3396" t="s">
        <v>9773</v>
      </c>
      <c r="P3396">
        <v>0</v>
      </c>
      <c r="Q3396">
        <v>0</v>
      </c>
      <c r="R3396">
        <v>2</v>
      </c>
    </row>
    <row r="3397" spans="1:18" x14ac:dyDescent="0.25">
      <c r="A3397" t="s">
        <v>8003</v>
      </c>
      <c r="B3397">
        <v>2017</v>
      </c>
      <c r="C3397">
        <v>4</v>
      </c>
      <c r="D3397">
        <v>21</v>
      </c>
      <c r="E3397" t="s">
        <v>7328</v>
      </c>
      <c r="F3397" s="1" t="s">
        <v>5207</v>
      </c>
      <c r="G3397" s="1" t="s">
        <v>21008</v>
      </c>
      <c r="H3397" s="1" t="s">
        <v>7263</v>
      </c>
      <c r="I3397" t="s">
        <v>21034</v>
      </c>
      <c r="J3397" t="s">
        <v>23</v>
      </c>
      <c r="K3397">
        <v>125</v>
      </c>
      <c r="L3397">
        <v>17222.099999999999</v>
      </c>
      <c r="M3397">
        <v>137.78</v>
      </c>
      <c r="N3397" t="s">
        <v>7263</v>
      </c>
      <c r="O3397" t="s">
        <v>23274</v>
      </c>
      <c r="P3397">
        <v>0</v>
      </c>
      <c r="Q3397">
        <v>0</v>
      </c>
      <c r="R3397">
        <v>2</v>
      </c>
    </row>
    <row r="3398" spans="1:18" x14ac:dyDescent="0.25">
      <c r="A3398" t="s">
        <v>8003</v>
      </c>
      <c r="B3398">
        <v>2017</v>
      </c>
      <c r="C3398">
        <v>4</v>
      </c>
      <c r="D3398">
        <v>21</v>
      </c>
      <c r="E3398" t="s">
        <v>7328</v>
      </c>
      <c r="F3398" s="1" t="s">
        <v>5207</v>
      </c>
      <c r="G3398" s="1" t="s">
        <v>21008</v>
      </c>
      <c r="H3398" s="1" t="s">
        <v>7263</v>
      </c>
      <c r="I3398" t="s">
        <v>21018</v>
      </c>
      <c r="J3398" t="s">
        <v>23</v>
      </c>
      <c r="K3398">
        <v>226</v>
      </c>
      <c r="L3398">
        <v>32958.980000000003</v>
      </c>
      <c r="M3398">
        <v>145.84</v>
      </c>
      <c r="N3398" t="s">
        <v>7263</v>
      </c>
      <c r="O3398" t="s">
        <v>23274</v>
      </c>
      <c r="P3398">
        <v>0</v>
      </c>
      <c r="Q3398">
        <v>0</v>
      </c>
      <c r="R3398">
        <v>2</v>
      </c>
    </row>
    <row r="3399" spans="1:18" x14ac:dyDescent="0.25">
      <c r="A3399" t="s">
        <v>8003</v>
      </c>
      <c r="B3399">
        <v>2017</v>
      </c>
      <c r="C3399">
        <v>4</v>
      </c>
      <c r="D3399">
        <v>21</v>
      </c>
      <c r="E3399" t="s">
        <v>7328</v>
      </c>
      <c r="F3399" s="1" t="s">
        <v>5207</v>
      </c>
      <c r="G3399" s="1" t="s">
        <v>21008</v>
      </c>
      <c r="H3399" s="1" t="s">
        <v>7263</v>
      </c>
      <c r="I3399" t="s">
        <v>21016</v>
      </c>
      <c r="J3399" t="s">
        <v>23</v>
      </c>
      <c r="K3399">
        <v>8</v>
      </c>
      <c r="L3399">
        <v>1166.69</v>
      </c>
      <c r="M3399">
        <v>145.84</v>
      </c>
      <c r="N3399" t="s">
        <v>7263</v>
      </c>
      <c r="O3399" t="s">
        <v>23274</v>
      </c>
      <c r="P3399">
        <v>0</v>
      </c>
      <c r="Q3399">
        <v>0</v>
      </c>
      <c r="R3399">
        <v>2</v>
      </c>
    </row>
    <row r="3400" spans="1:18" x14ac:dyDescent="0.25">
      <c r="A3400" t="s">
        <v>8003</v>
      </c>
      <c r="B3400">
        <v>2017</v>
      </c>
      <c r="C3400">
        <v>4</v>
      </c>
      <c r="D3400">
        <v>21</v>
      </c>
      <c r="E3400" t="s">
        <v>7328</v>
      </c>
      <c r="F3400" s="1" t="s">
        <v>5207</v>
      </c>
      <c r="G3400" s="1" t="s">
        <v>21008</v>
      </c>
      <c r="H3400" s="1" t="s">
        <v>7263</v>
      </c>
      <c r="I3400" t="s">
        <v>21012</v>
      </c>
      <c r="J3400" t="s">
        <v>23</v>
      </c>
      <c r="K3400">
        <v>6</v>
      </c>
      <c r="L3400">
        <v>875.02</v>
      </c>
      <c r="M3400">
        <v>145.84</v>
      </c>
      <c r="N3400" t="s">
        <v>7263</v>
      </c>
      <c r="O3400" t="s">
        <v>23274</v>
      </c>
      <c r="P3400">
        <v>0</v>
      </c>
      <c r="Q3400">
        <v>0</v>
      </c>
      <c r="R3400">
        <v>2</v>
      </c>
    </row>
    <row r="3401" spans="1:18" x14ac:dyDescent="0.25">
      <c r="A3401" t="s">
        <v>8003</v>
      </c>
      <c r="B3401">
        <v>2017</v>
      </c>
      <c r="C3401">
        <v>4</v>
      </c>
      <c r="D3401">
        <v>21</v>
      </c>
      <c r="E3401" t="s">
        <v>7328</v>
      </c>
      <c r="F3401" s="1" t="s">
        <v>5207</v>
      </c>
      <c r="G3401" s="1" t="s">
        <v>21008</v>
      </c>
      <c r="H3401" s="1" t="s">
        <v>7263</v>
      </c>
      <c r="I3401" t="s">
        <v>21033</v>
      </c>
      <c r="J3401" t="s">
        <v>23</v>
      </c>
      <c r="K3401">
        <v>2</v>
      </c>
      <c r="L3401">
        <v>288.82</v>
      </c>
      <c r="M3401">
        <v>144.41</v>
      </c>
      <c r="N3401" t="s">
        <v>7263</v>
      </c>
      <c r="O3401" t="s">
        <v>23274</v>
      </c>
      <c r="P3401">
        <v>0</v>
      </c>
      <c r="Q3401">
        <v>0</v>
      </c>
      <c r="R3401">
        <v>2</v>
      </c>
    </row>
    <row r="3402" spans="1:18" x14ac:dyDescent="0.25">
      <c r="A3402" t="s">
        <v>8003</v>
      </c>
      <c r="B3402">
        <v>2017</v>
      </c>
      <c r="C3402">
        <v>4</v>
      </c>
      <c r="D3402">
        <v>21</v>
      </c>
      <c r="E3402" t="s">
        <v>7328</v>
      </c>
      <c r="F3402" s="1" t="s">
        <v>5207</v>
      </c>
      <c r="G3402" s="1" t="s">
        <v>20573</v>
      </c>
      <c r="H3402" s="1" t="s">
        <v>7263</v>
      </c>
      <c r="I3402" t="s">
        <v>20727</v>
      </c>
      <c r="J3402" t="s">
        <v>23</v>
      </c>
      <c r="K3402">
        <v>14</v>
      </c>
      <c r="L3402">
        <v>2008.67</v>
      </c>
      <c r="M3402">
        <v>143.47999999999999</v>
      </c>
      <c r="N3402" t="s">
        <v>7263</v>
      </c>
      <c r="O3402" t="s">
        <v>23274</v>
      </c>
      <c r="P3402">
        <v>0</v>
      </c>
      <c r="Q3402">
        <v>0</v>
      </c>
      <c r="R3402">
        <v>2</v>
      </c>
    </row>
    <row r="3403" spans="1:18" x14ac:dyDescent="0.25">
      <c r="A3403" t="s">
        <v>8003</v>
      </c>
      <c r="B3403">
        <v>2017</v>
      </c>
      <c r="C3403">
        <v>4</v>
      </c>
      <c r="D3403">
        <v>21</v>
      </c>
      <c r="E3403" t="s">
        <v>7328</v>
      </c>
      <c r="F3403" s="1" t="s">
        <v>5207</v>
      </c>
      <c r="G3403" s="1" t="s">
        <v>20573</v>
      </c>
      <c r="H3403" s="1" t="s">
        <v>7263</v>
      </c>
      <c r="I3403" t="s">
        <v>20795</v>
      </c>
      <c r="J3403" t="s">
        <v>23</v>
      </c>
      <c r="K3403">
        <v>198</v>
      </c>
      <c r="L3403">
        <v>29025.1</v>
      </c>
      <c r="M3403">
        <v>146.59</v>
      </c>
      <c r="N3403" t="s">
        <v>7263</v>
      </c>
      <c r="O3403" t="s">
        <v>23274</v>
      </c>
      <c r="P3403">
        <v>0</v>
      </c>
      <c r="Q3403">
        <v>0</v>
      </c>
      <c r="R3403">
        <v>2</v>
      </c>
    </row>
    <row r="3404" spans="1:18" x14ac:dyDescent="0.25">
      <c r="A3404" t="s">
        <v>8003</v>
      </c>
      <c r="B3404">
        <v>2017</v>
      </c>
      <c r="C3404">
        <v>4</v>
      </c>
      <c r="D3404">
        <v>21</v>
      </c>
      <c r="E3404" t="s">
        <v>7328</v>
      </c>
      <c r="F3404" s="1" t="s">
        <v>5207</v>
      </c>
      <c r="G3404" s="1" t="s">
        <v>20573</v>
      </c>
      <c r="H3404" s="1" t="s">
        <v>7263</v>
      </c>
      <c r="I3404" t="s">
        <v>20834</v>
      </c>
      <c r="J3404" t="s">
        <v>23</v>
      </c>
      <c r="K3404">
        <v>1171</v>
      </c>
      <c r="L3404">
        <v>175430.79</v>
      </c>
      <c r="M3404">
        <v>149.81</v>
      </c>
      <c r="N3404" t="s">
        <v>9062</v>
      </c>
      <c r="O3404" t="s">
        <v>9456</v>
      </c>
      <c r="P3404">
        <v>0</v>
      </c>
      <c r="Q3404">
        <v>5.8534472775055225E-2</v>
      </c>
      <c r="R3404">
        <v>2</v>
      </c>
    </row>
    <row r="3405" spans="1:18" x14ac:dyDescent="0.25">
      <c r="A3405" t="s">
        <v>8003</v>
      </c>
      <c r="B3405">
        <v>2017</v>
      </c>
      <c r="C3405">
        <v>4</v>
      </c>
      <c r="D3405">
        <v>21</v>
      </c>
      <c r="E3405" t="s">
        <v>7328</v>
      </c>
      <c r="F3405" s="1" t="s">
        <v>5207</v>
      </c>
      <c r="G3405" s="1" t="s">
        <v>20573</v>
      </c>
      <c r="H3405" s="1" t="s">
        <v>7263</v>
      </c>
      <c r="I3405" t="s">
        <v>20840</v>
      </c>
      <c r="J3405" t="s">
        <v>23</v>
      </c>
      <c r="K3405">
        <v>15</v>
      </c>
      <c r="L3405">
        <v>2211.79</v>
      </c>
      <c r="M3405">
        <v>147.44999999999999</v>
      </c>
      <c r="N3405" t="s">
        <v>7263</v>
      </c>
      <c r="O3405" t="s">
        <v>23274</v>
      </c>
      <c r="P3405">
        <v>0</v>
      </c>
      <c r="Q3405">
        <v>0</v>
      </c>
      <c r="R3405">
        <v>2</v>
      </c>
    </row>
    <row r="3406" spans="1:18" x14ac:dyDescent="0.25">
      <c r="A3406" t="s">
        <v>8003</v>
      </c>
      <c r="B3406">
        <v>2017</v>
      </c>
      <c r="C3406">
        <v>4</v>
      </c>
      <c r="D3406">
        <v>21</v>
      </c>
      <c r="E3406" t="s">
        <v>7328</v>
      </c>
      <c r="F3406" s="1" t="s">
        <v>5207</v>
      </c>
      <c r="G3406" s="1" t="s">
        <v>20931</v>
      </c>
      <c r="H3406" s="1" t="s">
        <v>7263</v>
      </c>
      <c r="I3406" t="s">
        <v>20969</v>
      </c>
      <c r="J3406" t="s">
        <v>23</v>
      </c>
      <c r="K3406">
        <v>513</v>
      </c>
      <c r="L3406">
        <v>78088.86</v>
      </c>
      <c r="M3406">
        <v>152.22</v>
      </c>
      <c r="N3406" t="s">
        <v>9108</v>
      </c>
      <c r="O3406" t="s">
        <v>9458</v>
      </c>
      <c r="P3406">
        <v>0</v>
      </c>
      <c r="Q3406">
        <v>5.5249692175779658E-2</v>
      </c>
      <c r="R3406">
        <v>2</v>
      </c>
    </row>
    <row r="3407" spans="1:18" x14ac:dyDescent="0.25">
      <c r="A3407" t="s">
        <v>8003</v>
      </c>
      <c r="B3407">
        <v>2017</v>
      </c>
      <c r="C3407">
        <v>4</v>
      </c>
      <c r="D3407">
        <v>21</v>
      </c>
      <c r="E3407" t="s">
        <v>7328</v>
      </c>
      <c r="F3407" s="1" t="s">
        <v>5207</v>
      </c>
      <c r="G3407" s="1" t="s">
        <v>20931</v>
      </c>
      <c r="H3407" s="1" t="s">
        <v>7263</v>
      </c>
      <c r="I3407" t="s">
        <v>20982</v>
      </c>
      <c r="J3407" t="s">
        <v>23</v>
      </c>
      <c r="K3407">
        <v>1500</v>
      </c>
      <c r="L3407">
        <v>231870</v>
      </c>
      <c r="M3407">
        <v>154.58000000000001</v>
      </c>
      <c r="N3407" t="s">
        <v>9110</v>
      </c>
      <c r="O3407" t="s">
        <v>9461</v>
      </c>
      <c r="P3407">
        <v>0</v>
      </c>
      <c r="Q3407">
        <v>5.1453052842904301E-2</v>
      </c>
      <c r="R3407">
        <v>2</v>
      </c>
    </row>
    <row r="3408" spans="1:18" x14ac:dyDescent="0.25">
      <c r="A3408" t="s">
        <v>8003</v>
      </c>
      <c r="B3408">
        <v>2017</v>
      </c>
      <c r="C3408">
        <v>4</v>
      </c>
      <c r="D3408">
        <v>21</v>
      </c>
      <c r="E3408" t="s">
        <v>7328</v>
      </c>
      <c r="F3408" s="1" t="s">
        <v>5207</v>
      </c>
      <c r="G3408" s="1" t="s">
        <v>20573</v>
      </c>
      <c r="H3408" s="1" t="s">
        <v>7263</v>
      </c>
      <c r="I3408" t="s">
        <v>20669</v>
      </c>
      <c r="J3408" t="s">
        <v>23</v>
      </c>
      <c r="K3408">
        <v>3</v>
      </c>
      <c r="L3408">
        <v>288.89999999999998</v>
      </c>
      <c r="M3408">
        <v>96.3</v>
      </c>
      <c r="N3408" t="s">
        <v>7263</v>
      </c>
      <c r="O3408" t="s">
        <v>23274</v>
      </c>
      <c r="P3408">
        <v>0</v>
      </c>
      <c r="Q3408">
        <v>0</v>
      </c>
      <c r="R3408">
        <v>2</v>
      </c>
    </row>
    <row r="3409" spans="1:18" x14ac:dyDescent="0.25">
      <c r="A3409" t="s">
        <v>8003</v>
      </c>
      <c r="B3409">
        <v>2017</v>
      </c>
      <c r="C3409">
        <v>4</v>
      </c>
      <c r="D3409">
        <v>21</v>
      </c>
      <c r="E3409" t="s">
        <v>7328</v>
      </c>
      <c r="F3409" s="1" t="s">
        <v>5207</v>
      </c>
      <c r="G3409" s="1" t="s">
        <v>20573</v>
      </c>
      <c r="H3409" s="1" t="s">
        <v>7263</v>
      </c>
      <c r="I3409" t="s">
        <v>5652</v>
      </c>
      <c r="J3409" t="s">
        <v>23</v>
      </c>
      <c r="K3409">
        <v>2</v>
      </c>
      <c r="L3409">
        <v>192.6</v>
      </c>
      <c r="M3409">
        <v>96.3</v>
      </c>
      <c r="N3409" t="s">
        <v>8999</v>
      </c>
      <c r="O3409" t="s">
        <v>9867</v>
      </c>
      <c r="P3409">
        <v>0</v>
      </c>
      <c r="Q3409">
        <v>0</v>
      </c>
      <c r="R3409">
        <v>2</v>
      </c>
    </row>
    <row r="3410" spans="1:18" x14ac:dyDescent="0.25">
      <c r="A3410" t="s">
        <v>8003</v>
      </c>
      <c r="B3410">
        <v>2017</v>
      </c>
      <c r="C3410">
        <v>4</v>
      </c>
      <c r="D3410">
        <v>21</v>
      </c>
      <c r="E3410" t="s">
        <v>7328</v>
      </c>
      <c r="F3410" s="1" t="s">
        <v>5207</v>
      </c>
      <c r="G3410" s="1" t="s">
        <v>20573</v>
      </c>
      <c r="H3410" s="1" t="s">
        <v>7263</v>
      </c>
      <c r="I3410" t="s">
        <v>20720</v>
      </c>
      <c r="J3410" t="s">
        <v>23</v>
      </c>
      <c r="K3410">
        <v>1069</v>
      </c>
      <c r="L3410">
        <v>153376.06</v>
      </c>
      <c r="M3410">
        <v>143.47999999999999</v>
      </c>
      <c r="N3410" t="s">
        <v>8855</v>
      </c>
      <c r="O3410" t="s">
        <v>9463</v>
      </c>
      <c r="P3410">
        <v>0</v>
      </c>
      <c r="Q3410">
        <v>4.5717886060994917E-2</v>
      </c>
      <c r="R3410">
        <v>2</v>
      </c>
    </row>
    <row r="3411" spans="1:18" x14ac:dyDescent="0.25">
      <c r="A3411" t="s">
        <v>8003</v>
      </c>
      <c r="B3411">
        <v>2017</v>
      </c>
      <c r="C3411">
        <v>4</v>
      </c>
      <c r="D3411">
        <v>21</v>
      </c>
      <c r="E3411" t="s">
        <v>7328</v>
      </c>
      <c r="F3411" s="1" t="s">
        <v>5207</v>
      </c>
      <c r="G3411" s="1" t="s">
        <v>21008</v>
      </c>
      <c r="H3411" s="1" t="s">
        <v>7263</v>
      </c>
      <c r="I3411" t="s">
        <v>21026</v>
      </c>
      <c r="J3411" t="s">
        <v>23</v>
      </c>
      <c r="K3411">
        <v>15</v>
      </c>
      <c r="L3411">
        <v>2166.66</v>
      </c>
      <c r="M3411">
        <v>144.44</v>
      </c>
      <c r="N3411" t="s">
        <v>7263</v>
      </c>
      <c r="O3411" t="s">
        <v>23274</v>
      </c>
      <c r="P3411">
        <v>0</v>
      </c>
      <c r="Q3411">
        <v>0</v>
      </c>
      <c r="R3411">
        <v>2</v>
      </c>
    </row>
    <row r="3412" spans="1:18" x14ac:dyDescent="0.25">
      <c r="A3412" t="s">
        <v>2156</v>
      </c>
      <c r="B3412">
        <v>2018</v>
      </c>
      <c r="C3412">
        <v>1</v>
      </c>
      <c r="D3412">
        <v>27</v>
      </c>
      <c r="E3412" t="s">
        <v>1305</v>
      </c>
      <c r="F3412" s="1" t="s">
        <v>3205</v>
      </c>
      <c r="G3412" s="1" t="s">
        <v>3967</v>
      </c>
      <c r="H3412" s="1" t="s">
        <v>3206</v>
      </c>
      <c r="I3412" t="s">
        <v>18219</v>
      </c>
      <c r="J3412" t="s">
        <v>23</v>
      </c>
      <c r="K3412">
        <v>9895</v>
      </c>
      <c r="L3412">
        <v>528393</v>
      </c>
      <c r="M3412">
        <v>53.4</v>
      </c>
      <c r="N3412" t="s">
        <v>9232</v>
      </c>
      <c r="O3412" t="s">
        <v>9511</v>
      </c>
      <c r="P3412">
        <v>0</v>
      </c>
      <c r="Q3412">
        <v>0</v>
      </c>
      <c r="R3412">
        <v>1</v>
      </c>
    </row>
    <row r="3413" spans="1:18" x14ac:dyDescent="0.25">
      <c r="A3413" t="s">
        <v>10959</v>
      </c>
      <c r="B3413">
        <v>2019</v>
      </c>
      <c r="C3413">
        <v>5</v>
      </c>
      <c r="D3413">
        <v>20</v>
      </c>
      <c r="E3413" t="s">
        <v>7471</v>
      </c>
      <c r="F3413" s="1" t="s">
        <v>5207</v>
      </c>
      <c r="G3413" s="1" t="s">
        <v>21008</v>
      </c>
      <c r="H3413" s="1" t="s">
        <v>7263</v>
      </c>
      <c r="I3413" t="s">
        <v>21046</v>
      </c>
      <c r="J3413" t="s">
        <v>23</v>
      </c>
      <c r="K3413">
        <v>95</v>
      </c>
      <c r="L3413">
        <v>29088</v>
      </c>
      <c r="M3413">
        <v>306.19</v>
      </c>
      <c r="N3413" t="s">
        <v>7263</v>
      </c>
      <c r="O3413" t="s">
        <v>23274</v>
      </c>
      <c r="P3413">
        <v>0</v>
      </c>
      <c r="Q3413">
        <v>0</v>
      </c>
      <c r="R3413">
        <v>2</v>
      </c>
    </row>
    <row r="3414" spans="1:18" x14ac:dyDescent="0.25">
      <c r="A3414" t="s">
        <v>15343</v>
      </c>
      <c r="B3414">
        <v>2019</v>
      </c>
      <c r="C3414">
        <v>6</v>
      </c>
      <c r="D3414">
        <v>26</v>
      </c>
      <c r="E3414" t="s">
        <v>15345</v>
      </c>
      <c r="F3414" s="1" t="s">
        <v>9480</v>
      </c>
      <c r="G3414" s="1" t="s">
        <v>9480</v>
      </c>
      <c r="H3414" s="1" t="s">
        <v>9480</v>
      </c>
      <c r="I3414" t="s">
        <v>15346</v>
      </c>
      <c r="J3414" t="s">
        <v>38</v>
      </c>
      <c r="K3414">
        <v>3006</v>
      </c>
      <c r="L3414">
        <v>991.98</v>
      </c>
      <c r="M3414">
        <v>0.33</v>
      </c>
      <c r="N3414" t="e">
        <v>#N/A</v>
      </c>
      <c r="O3414" t="e">
        <v>#N/A</v>
      </c>
      <c r="P3414">
        <v>0</v>
      </c>
      <c r="Q3414">
        <v>0</v>
      </c>
      <c r="R3414">
        <v>2</v>
      </c>
    </row>
    <row r="3415" spans="1:18" x14ac:dyDescent="0.25">
      <c r="A3415" t="s">
        <v>15991</v>
      </c>
      <c r="B3415">
        <v>2019</v>
      </c>
      <c r="C3415">
        <v>10</v>
      </c>
      <c r="D3415">
        <v>18</v>
      </c>
      <c r="E3415" t="s">
        <v>7323</v>
      </c>
      <c r="F3415" s="1" t="s">
        <v>5207</v>
      </c>
      <c r="G3415" s="1" t="s">
        <v>21008</v>
      </c>
      <c r="H3415" s="1" t="s">
        <v>3201</v>
      </c>
      <c r="I3415" t="s">
        <v>21027</v>
      </c>
      <c r="J3415" t="s">
        <v>23</v>
      </c>
      <c r="K3415">
        <v>378</v>
      </c>
      <c r="L3415">
        <v>51982.559999999998</v>
      </c>
      <c r="M3415">
        <v>137.52000000000001</v>
      </c>
      <c r="N3415" t="s">
        <v>7263</v>
      </c>
      <c r="O3415" t="s">
        <v>23191</v>
      </c>
      <c r="P3415">
        <v>0</v>
      </c>
      <c r="Q3415">
        <v>0</v>
      </c>
      <c r="R3415">
        <v>4</v>
      </c>
    </row>
    <row r="3416" spans="1:18" x14ac:dyDescent="0.25">
      <c r="A3416" t="s">
        <v>2708</v>
      </c>
      <c r="B3416">
        <v>2018</v>
      </c>
      <c r="C3416">
        <v>8</v>
      </c>
      <c r="D3416">
        <v>14</v>
      </c>
      <c r="E3416" t="s">
        <v>174</v>
      </c>
      <c r="F3416" s="1" t="s">
        <v>3205</v>
      </c>
      <c r="G3416" s="1" t="s">
        <v>3227</v>
      </c>
      <c r="H3416" s="1" t="s">
        <v>3206</v>
      </c>
      <c r="I3416" t="s">
        <v>19792</v>
      </c>
      <c r="J3416" t="s">
        <v>23</v>
      </c>
      <c r="K3416">
        <v>7984</v>
      </c>
      <c r="L3416">
        <v>488620.83</v>
      </c>
      <c r="M3416">
        <v>61.2</v>
      </c>
      <c r="N3416" t="s">
        <v>22067</v>
      </c>
      <c r="O3416" t="s">
        <v>23263</v>
      </c>
      <c r="P3416">
        <v>0</v>
      </c>
      <c r="Q3416">
        <v>0</v>
      </c>
      <c r="R3416">
        <v>3</v>
      </c>
    </row>
    <row r="3417" spans="1:18" x14ac:dyDescent="0.25">
      <c r="A3417" t="s">
        <v>2708</v>
      </c>
      <c r="B3417">
        <v>2018</v>
      </c>
      <c r="C3417">
        <v>8</v>
      </c>
      <c r="D3417">
        <v>14</v>
      </c>
      <c r="E3417" t="s">
        <v>174</v>
      </c>
      <c r="F3417" s="1" t="s">
        <v>3205</v>
      </c>
      <c r="G3417" s="1" t="s">
        <v>3227</v>
      </c>
      <c r="H3417" s="1" t="s">
        <v>3206</v>
      </c>
      <c r="I3417" t="s">
        <v>19803</v>
      </c>
      <c r="J3417" t="s">
        <v>23</v>
      </c>
      <c r="K3417">
        <v>12296</v>
      </c>
      <c r="L3417">
        <v>956628.75</v>
      </c>
      <c r="M3417">
        <v>77.8</v>
      </c>
      <c r="N3417" t="s">
        <v>22092</v>
      </c>
      <c r="O3417" t="s">
        <v>23269</v>
      </c>
      <c r="P3417">
        <v>0</v>
      </c>
      <c r="Q3417">
        <v>0</v>
      </c>
      <c r="R3417">
        <v>3</v>
      </c>
    </row>
    <row r="3418" spans="1:18" x14ac:dyDescent="0.25">
      <c r="A3418" t="s">
        <v>7962</v>
      </c>
      <c r="B3418">
        <v>2017</v>
      </c>
      <c r="C3418">
        <v>3</v>
      </c>
      <c r="D3418">
        <v>23</v>
      </c>
      <c r="E3418" t="s">
        <v>7532</v>
      </c>
      <c r="F3418" s="1" t="s">
        <v>5207</v>
      </c>
      <c r="G3418" s="1" t="s">
        <v>6745</v>
      </c>
      <c r="H3418" s="1" t="s">
        <v>7263</v>
      </c>
      <c r="I3418" t="s">
        <v>7178</v>
      </c>
      <c r="J3418" t="s">
        <v>38</v>
      </c>
      <c r="K3418">
        <v>70</v>
      </c>
      <c r="L3418">
        <v>6860</v>
      </c>
      <c r="M3418">
        <v>98</v>
      </c>
      <c r="N3418" t="s">
        <v>7178</v>
      </c>
      <c r="O3418" t="s">
        <v>9945</v>
      </c>
      <c r="P3418">
        <v>0</v>
      </c>
      <c r="Q3418">
        <v>0</v>
      </c>
      <c r="R3418">
        <v>1</v>
      </c>
    </row>
    <row r="3419" spans="1:18" x14ac:dyDescent="0.25">
      <c r="A3419" t="s">
        <v>7962</v>
      </c>
      <c r="B3419">
        <v>2017</v>
      </c>
      <c r="C3419">
        <v>3</v>
      </c>
      <c r="D3419">
        <v>23</v>
      </c>
      <c r="E3419" t="s">
        <v>7532</v>
      </c>
      <c r="F3419" s="1" t="s">
        <v>5207</v>
      </c>
      <c r="G3419" s="1" t="s">
        <v>21109</v>
      </c>
      <c r="H3419" s="1" t="s">
        <v>7263</v>
      </c>
      <c r="I3419" t="s">
        <v>6786</v>
      </c>
      <c r="J3419" t="s">
        <v>38</v>
      </c>
      <c r="K3419">
        <v>5000</v>
      </c>
      <c r="L3419">
        <v>1430.1</v>
      </c>
      <c r="M3419">
        <v>0.28999999999999998</v>
      </c>
      <c r="N3419" t="s">
        <v>6786</v>
      </c>
      <c r="O3419" t="s">
        <v>10006</v>
      </c>
      <c r="P3419">
        <v>0</v>
      </c>
      <c r="Q3419">
        <v>0</v>
      </c>
      <c r="R3419">
        <v>1</v>
      </c>
    </row>
    <row r="3420" spans="1:18" x14ac:dyDescent="0.25">
      <c r="A3420" t="s">
        <v>7962</v>
      </c>
      <c r="B3420">
        <v>2017</v>
      </c>
      <c r="C3420">
        <v>3</v>
      </c>
      <c r="D3420">
        <v>23</v>
      </c>
      <c r="E3420" t="s">
        <v>7532</v>
      </c>
      <c r="F3420" s="1" t="s">
        <v>9480</v>
      </c>
      <c r="G3420" s="1" t="s">
        <v>9480</v>
      </c>
      <c r="H3420" s="1" t="s">
        <v>9480</v>
      </c>
      <c r="I3420" t="s">
        <v>7750</v>
      </c>
      <c r="J3420" t="s">
        <v>23</v>
      </c>
      <c r="K3420">
        <v>100</v>
      </c>
      <c r="L3420">
        <v>5682</v>
      </c>
      <c r="M3420">
        <v>56.82</v>
      </c>
      <c r="N3420" t="e">
        <v>#N/A</v>
      </c>
      <c r="O3420" t="e">
        <v>#N/A</v>
      </c>
      <c r="P3420">
        <v>0</v>
      </c>
      <c r="Q3420">
        <v>0</v>
      </c>
      <c r="R3420">
        <v>1</v>
      </c>
    </row>
    <row r="3421" spans="1:18" x14ac:dyDescent="0.25">
      <c r="A3421" t="s">
        <v>1876</v>
      </c>
      <c r="B3421">
        <v>2017</v>
      </c>
      <c r="C3421">
        <v>10</v>
      </c>
      <c r="D3421">
        <v>5</v>
      </c>
      <c r="E3421" t="s">
        <v>226</v>
      </c>
      <c r="F3421" s="1" t="s">
        <v>3205</v>
      </c>
      <c r="G3421" s="1" t="s">
        <v>3384</v>
      </c>
      <c r="H3421" s="1" t="s">
        <v>3206</v>
      </c>
      <c r="I3421" t="s">
        <v>17067</v>
      </c>
      <c r="J3421" t="s">
        <v>23</v>
      </c>
      <c r="K3421">
        <v>17520</v>
      </c>
      <c r="L3421">
        <v>759929.99</v>
      </c>
      <c r="M3421">
        <v>43.37</v>
      </c>
      <c r="N3421" t="s">
        <v>168</v>
      </c>
      <c r="O3421" t="s">
        <v>9481</v>
      </c>
      <c r="P3421">
        <v>2.7900708435018715E-2</v>
      </c>
      <c r="Q3421">
        <v>0</v>
      </c>
      <c r="R3421">
        <v>4</v>
      </c>
    </row>
    <row r="3422" spans="1:18" x14ac:dyDescent="0.25">
      <c r="A3422" t="s">
        <v>1876</v>
      </c>
      <c r="B3422">
        <v>2017</v>
      </c>
      <c r="C3422">
        <v>10</v>
      </c>
      <c r="D3422">
        <v>5</v>
      </c>
      <c r="E3422" t="s">
        <v>226</v>
      </c>
      <c r="F3422" s="1" t="s">
        <v>3205</v>
      </c>
      <c r="G3422" s="1" t="s">
        <v>3384</v>
      </c>
      <c r="H3422" s="1" t="s">
        <v>3206</v>
      </c>
      <c r="I3422" t="s">
        <v>17068</v>
      </c>
      <c r="J3422" t="s">
        <v>23</v>
      </c>
      <c r="K3422">
        <v>2260</v>
      </c>
      <c r="L3422">
        <v>98027.51</v>
      </c>
      <c r="M3422">
        <v>43.38</v>
      </c>
      <c r="N3422" t="s">
        <v>170</v>
      </c>
      <c r="O3422" t="s">
        <v>9516</v>
      </c>
      <c r="P3422">
        <v>3.660242098978287E-2</v>
      </c>
      <c r="Q3422">
        <v>0</v>
      </c>
      <c r="R3422">
        <v>4</v>
      </c>
    </row>
    <row r="3423" spans="1:18" x14ac:dyDescent="0.25">
      <c r="A3423" t="s">
        <v>16571</v>
      </c>
      <c r="B3423">
        <v>2019</v>
      </c>
      <c r="C3423">
        <v>11</v>
      </c>
      <c r="D3423">
        <v>8</v>
      </c>
      <c r="E3423" t="s">
        <v>1620</v>
      </c>
      <c r="F3423" s="1" t="s">
        <v>9480</v>
      </c>
      <c r="G3423" s="1" t="s">
        <v>9480</v>
      </c>
      <c r="H3423" s="1" t="s">
        <v>9480</v>
      </c>
      <c r="I3423" t="s">
        <v>1271</v>
      </c>
      <c r="J3423" t="s">
        <v>23</v>
      </c>
      <c r="K3423">
        <v>2051</v>
      </c>
      <c r="L3423">
        <v>91269.5</v>
      </c>
      <c r="M3423">
        <v>44.5</v>
      </c>
      <c r="N3423" t="e">
        <v>#N/A</v>
      </c>
      <c r="O3423" t="e">
        <v>#N/A</v>
      </c>
      <c r="P3423">
        <v>0</v>
      </c>
      <c r="Q3423">
        <v>0</v>
      </c>
      <c r="R3423">
        <v>4</v>
      </c>
    </row>
    <row r="3424" spans="1:18" x14ac:dyDescent="0.25">
      <c r="A3424" t="s">
        <v>8517</v>
      </c>
      <c r="B3424">
        <v>2018</v>
      </c>
      <c r="C3424">
        <v>4</v>
      </c>
      <c r="D3424">
        <v>23</v>
      </c>
      <c r="E3424" t="s">
        <v>8164</v>
      </c>
      <c r="F3424" s="1" t="s">
        <v>5207</v>
      </c>
      <c r="G3424" s="1" t="s">
        <v>20573</v>
      </c>
      <c r="H3424" s="1" t="s">
        <v>7263</v>
      </c>
      <c r="I3424" t="s">
        <v>20834</v>
      </c>
      <c r="J3424" t="s">
        <v>23</v>
      </c>
      <c r="K3424">
        <v>489</v>
      </c>
      <c r="L3424">
        <v>82019.929999999993</v>
      </c>
      <c r="M3424">
        <v>167.73</v>
      </c>
      <c r="N3424" t="s">
        <v>9062</v>
      </c>
      <c r="O3424" t="s">
        <v>9456</v>
      </c>
      <c r="P3424">
        <v>0</v>
      </c>
      <c r="Q3424">
        <v>5.8534472775055225E-2</v>
      </c>
      <c r="R3424">
        <v>2</v>
      </c>
    </row>
    <row r="3425" spans="1:18" x14ac:dyDescent="0.25">
      <c r="A3425" t="s">
        <v>1478</v>
      </c>
      <c r="B3425">
        <v>2017</v>
      </c>
      <c r="C3425">
        <v>3</v>
      </c>
      <c r="D3425">
        <v>21</v>
      </c>
      <c r="E3425" t="s">
        <v>92</v>
      </c>
      <c r="F3425" s="1" t="s">
        <v>3205</v>
      </c>
      <c r="G3425" s="1" t="s">
        <v>3384</v>
      </c>
      <c r="H3425" s="1" t="s">
        <v>3206</v>
      </c>
      <c r="I3425" t="s">
        <v>17079</v>
      </c>
      <c r="J3425" t="s">
        <v>23</v>
      </c>
      <c r="K3425">
        <v>20070</v>
      </c>
      <c r="L3425">
        <v>862006.5</v>
      </c>
      <c r="M3425">
        <v>42.95</v>
      </c>
      <c r="N3425" t="s">
        <v>170</v>
      </c>
      <c r="O3425" t="s">
        <v>9516</v>
      </c>
      <c r="P3425">
        <v>3.660242098978287E-2</v>
      </c>
      <c r="Q3425">
        <v>0</v>
      </c>
      <c r="R3425">
        <v>1</v>
      </c>
    </row>
    <row r="3426" spans="1:18" x14ac:dyDescent="0.25">
      <c r="A3426" t="s">
        <v>16573</v>
      </c>
      <c r="B3426">
        <v>2019</v>
      </c>
      <c r="C3426">
        <v>2</v>
      </c>
      <c r="D3426">
        <v>8</v>
      </c>
      <c r="E3426" t="s">
        <v>16575</v>
      </c>
      <c r="F3426" s="1" t="s">
        <v>9480</v>
      </c>
      <c r="G3426" s="1" t="s">
        <v>9480</v>
      </c>
      <c r="H3426" s="1" t="s">
        <v>9480</v>
      </c>
      <c r="I3426" t="s">
        <v>16438</v>
      </c>
      <c r="J3426" t="s">
        <v>23</v>
      </c>
      <c r="K3426">
        <v>770</v>
      </c>
      <c r="L3426">
        <v>99792</v>
      </c>
      <c r="M3426">
        <v>129.6</v>
      </c>
      <c r="N3426" t="e">
        <v>#N/A</v>
      </c>
      <c r="O3426" t="e">
        <v>#N/A</v>
      </c>
      <c r="P3426">
        <v>0</v>
      </c>
      <c r="Q3426">
        <v>0</v>
      </c>
      <c r="R3426">
        <v>1</v>
      </c>
    </row>
    <row r="3427" spans="1:18" x14ac:dyDescent="0.25">
      <c r="A3427" t="s">
        <v>8632</v>
      </c>
      <c r="B3427">
        <v>2018</v>
      </c>
      <c r="C3427">
        <v>6</v>
      </c>
      <c r="D3427">
        <v>14</v>
      </c>
      <c r="E3427" t="s">
        <v>8383</v>
      </c>
      <c r="F3427" s="1" t="s">
        <v>5207</v>
      </c>
      <c r="G3427" s="1" t="s">
        <v>20931</v>
      </c>
      <c r="H3427" s="1" t="s">
        <v>7263</v>
      </c>
      <c r="I3427" t="s">
        <v>6415</v>
      </c>
      <c r="J3427" t="s">
        <v>23</v>
      </c>
      <c r="K3427">
        <v>20</v>
      </c>
      <c r="L3427">
        <v>2500</v>
      </c>
      <c r="M3427">
        <v>125</v>
      </c>
      <c r="N3427" t="s">
        <v>9102</v>
      </c>
      <c r="O3427" t="s">
        <v>9840</v>
      </c>
      <c r="P3427">
        <v>0</v>
      </c>
      <c r="Q3427">
        <v>0</v>
      </c>
      <c r="R3427">
        <v>2</v>
      </c>
    </row>
    <row r="3428" spans="1:18" x14ac:dyDescent="0.25">
      <c r="A3428" t="s">
        <v>14723</v>
      </c>
      <c r="B3428">
        <v>2019</v>
      </c>
      <c r="C3428">
        <v>6</v>
      </c>
      <c r="D3428">
        <v>7</v>
      </c>
      <c r="E3428" t="s">
        <v>8138</v>
      </c>
      <c r="F3428" s="1" t="s">
        <v>5207</v>
      </c>
      <c r="G3428" s="1" t="s">
        <v>20573</v>
      </c>
      <c r="H3428" s="1" t="s">
        <v>3201</v>
      </c>
      <c r="I3428" t="s">
        <v>5823</v>
      </c>
      <c r="J3428" t="s">
        <v>23</v>
      </c>
      <c r="K3428">
        <v>25</v>
      </c>
      <c r="L3428">
        <v>2825</v>
      </c>
      <c r="M3428">
        <v>113</v>
      </c>
      <c r="N3428" t="s">
        <v>8855</v>
      </c>
      <c r="O3428" t="s">
        <v>9798</v>
      </c>
      <c r="P3428">
        <v>0</v>
      </c>
      <c r="Q3428">
        <v>0</v>
      </c>
      <c r="R3428">
        <v>2</v>
      </c>
    </row>
    <row r="3429" spans="1:18" x14ac:dyDescent="0.25">
      <c r="A3429" t="s">
        <v>14723</v>
      </c>
      <c r="B3429">
        <v>2019</v>
      </c>
      <c r="C3429">
        <v>6</v>
      </c>
      <c r="D3429">
        <v>7</v>
      </c>
      <c r="E3429" t="s">
        <v>8138</v>
      </c>
      <c r="F3429" s="1" t="s">
        <v>5207</v>
      </c>
      <c r="G3429" s="1" t="s">
        <v>20931</v>
      </c>
      <c r="H3429" s="1" t="s">
        <v>3201</v>
      </c>
      <c r="I3429" t="s">
        <v>20962</v>
      </c>
      <c r="J3429" t="s">
        <v>23</v>
      </c>
      <c r="K3429">
        <v>1150</v>
      </c>
      <c r="L3429">
        <v>156975</v>
      </c>
      <c r="M3429">
        <v>136.5</v>
      </c>
      <c r="N3429" t="s">
        <v>9106</v>
      </c>
      <c r="O3429" t="s">
        <v>9804</v>
      </c>
      <c r="P3429">
        <v>0</v>
      </c>
      <c r="Q3429">
        <v>0</v>
      </c>
      <c r="R3429">
        <v>2</v>
      </c>
    </row>
    <row r="3430" spans="1:18" x14ac:dyDescent="0.25">
      <c r="A3430" t="s">
        <v>14723</v>
      </c>
      <c r="B3430">
        <v>2019</v>
      </c>
      <c r="C3430">
        <v>6</v>
      </c>
      <c r="D3430">
        <v>7</v>
      </c>
      <c r="E3430" t="s">
        <v>8138</v>
      </c>
      <c r="F3430" s="1" t="s">
        <v>5207</v>
      </c>
      <c r="G3430" s="1" t="s">
        <v>20573</v>
      </c>
      <c r="H3430" s="1" t="s">
        <v>3201</v>
      </c>
      <c r="I3430" t="s">
        <v>20836</v>
      </c>
      <c r="J3430" t="s">
        <v>23</v>
      </c>
      <c r="K3430">
        <v>800</v>
      </c>
      <c r="L3430">
        <v>104400</v>
      </c>
      <c r="M3430">
        <v>130.5</v>
      </c>
      <c r="N3430" t="s">
        <v>9062</v>
      </c>
      <c r="O3430" t="s">
        <v>9921</v>
      </c>
      <c r="P3430">
        <v>0</v>
      </c>
      <c r="Q3430">
        <v>0</v>
      </c>
      <c r="R3430">
        <v>2</v>
      </c>
    </row>
    <row r="3431" spans="1:18" x14ac:dyDescent="0.25">
      <c r="A3431" t="s">
        <v>2279</v>
      </c>
      <c r="B3431">
        <v>2018</v>
      </c>
      <c r="C3431">
        <v>3</v>
      </c>
      <c r="D3431">
        <v>14</v>
      </c>
      <c r="E3431" t="s">
        <v>643</v>
      </c>
      <c r="F3431" s="1" t="s">
        <v>3205</v>
      </c>
      <c r="G3431" s="1" t="s">
        <v>3384</v>
      </c>
      <c r="H3431" s="1" t="s">
        <v>3206</v>
      </c>
      <c r="I3431" t="s">
        <v>17066</v>
      </c>
      <c r="J3431" t="s">
        <v>23</v>
      </c>
      <c r="K3431">
        <v>19975</v>
      </c>
      <c r="L3431">
        <v>922845</v>
      </c>
      <c r="M3431">
        <v>46.2</v>
      </c>
      <c r="N3431" t="s">
        <v>160</v>
      </c>
      <c r="O3431" t="s">
        <v>9452</v>
      </c>
      <c r="P3431">
        <v>0.10110188471641929</v>
      </c>
      <c r="Q3431">
        <v>0</v>
      </c>
      <c r="R3431">
        <v>1</v>
      </c>
    </row>
    <row r="3432" spans="1:18" x14ac:dyDescent="0.25">
      <c r="A3432" t="s">
        <v>1104</v>
      </c>
      <c r="B3432">
        <v>2016</v>
      </c>
      <c r="C3432">
        <v>10</v>
      </c>
      <c r="D3432">
        <v>1</v>
      </c>
      <c r="E3432" t="s">
        <v>92</v>
      </c>
      <c r="F3432" s="1" t="s">
        <v>3205</v>
      </c>
      <c r="G3432" s="1" t="s">
        <v>3863</v>
      </c>
      <c r="H3432" s="1" t="s">
        <v>3206</v>
      </c>
      <c r="I3432" t="s">
        <v>19099</v>
      </c>
      <c r="J3432" t="s">
        <v>23</v>
      </c>
      <c r="K3432">
        <v>593</v>
      </c>
      <c r="L3432">
        <v>31132.5</v>
      </c>
      <c r="M3432">
        <v>52.5</v>
      </c>
      <c r="N3432" t="s">
        <v>9312</v>
      </c>
      <c r="O3432" t="s">
        <v>9644</v>
      </c>
      <c r="P3432">
        <v>0</v>
      </c>
      <c r="Q3432">
        <v>0</v>
      </c>
      <c r="R3432">
        <v>4</v>
      </c>
    </row>
    <row r="3433" spans="1:18" x14ac:dyDescent="0.25">
      <c r="A3433" t="s">
        <v>1104</v>
      </c>
      <c r="B3433">
        <v>2016</v>
      </c>
      <c r="C3433">
        <v>10</v>
      </c>
      <c r="D3433">
        <v>1</v>
      </c>
      <c r="E3433" t="s">
        <v>92</v>
      </c>
      <c r="F3433" s="1" t="s">
        <v>3205</v>
      </c>
      <c r="G3433" s="1" t="s">
        <v>3863</v>
      </c>
      <c r="H3433" s="1" t="s">
        <v>3206</v>
      </c>
      <c r="I3433" t="s">
        <v>19100</v>
      </c>
      <c r="J3433" t="s">
        <v>23</v>
      </c>
      <c r="K3433">
        <v>3000</v>
      </c>
      <c r="L3433">
        <v>125550</v>
      </c>
      <c r="M3433">
        <v>41.85</v>
      </c>
      <c r="N3433" t="s">
        <v>9330</v>
      </c>
      <c r="O3433" t="s">
        <v>9524</v>
      </c>
      <c r="P3433">
        <v>0</v>
      </c>
      <c r="Q3433">
        <v>0</v>
      </c>
      <c r="R3433">
        <v>4</v>
      </c>
    </row>
    <row r="3434" spans="1:18" x14ac:dyDescent="0.25">
      <c r="A3434" t="s">
        <v>1104</v>
      </c>
      <c r="B3434">
        <v>2016</v>
      </c>
      <c r="C3434">
        <v>10</v>
      </c>
      <c r="D3434">
        <v>1</v>
      </c>
      <c r="E3434" t="s">
        <v>92</v>
      </c>
      <c r="F3434" s="1" t="s">
        <v>3205</v>
      </c>
      <c r="G3434" s="1" t="s">
        <v>3227</v>
      </c>
      <c r="H3434" s="1" t="s">
        <v>3206</v>
      </c>
      <c r="I3434" t="s">
        <v>19772</v>
      </c>
      <c r="J3434" t="s">
        <v>23</v>
      </c>
      <c r="K3434">
        <v>2975</v>
      </c>
      <c r="L3434">
        <v>124503.75</v>
      </c>
      <c r="M3434">
        <v>41.85</v>
      </c>
      <c r="N3434" t="s">
        <v>22070</v>
      </c>
      <c r="O3434" t="s">
        <v>23261</v>
      </c>
      <c r="P3434">
        <v>0</v>
      </c>
      <c r="Q3434">
        <v>0</v>
      </c>
      <c r="R3434">
        <v>4</v>
      </c>
    </row>
    <row r="3435" spans="1:18" x14ac:dyDescent="0.25">
      <c r="A3435" t="s">
        <v>331</v>
      </c>
      <c r="B3435">
        <v>2016</v>
      </c>
      <c r="C3435">
        <v>1</v>
      </c>
      <c r="D3435">
        <v>5</v>
      </c>
      <c r="E3435" t="s">
        <v>31</v>
      </c>
      <c r="F3435" s="1" t="s">
        <v>3205</v>
      </c>
      <c r="G3435" s="1" t="s">
        <v>18746</v>
      </c>
      <c r="H3435" s="1" t="s">
        <v>7263</v>
      </c>
      <c r="I3435" t="s">
        <v>18765</v>
      </c>
      <c r="J3435" t="s">
        <v>23</v>
      </c>
      <c r="K3435">
        <v>346</v>
      </c>
      <c r="L3435">
        <v>14467.2</v>
      </c>
      <c r="M3435">
        <v>41.81</v>
      </c>
      <c r="N3435" t="s">
        <v>22006</v>
      </c>
      <c r="O3435" t="s">
        <v>23338</v>
      </c>
      <c r="P3435">
        <v>0</v>
      </c>
      <c r="Q3435">
        <v>0</v>
      </c>
      <c r="R3435">
        <v>1</v>
      </c>
    </row>
    <row r="3436" spans="1:18" x14ac:dyDescent="0.25">
      <c r="A3436" t="s">
        <v>331</v>
      </c>
      <c r="B3436">
        <v>2016</v>
      </c>
      <c r="C3436">
        <v>1</v>
      </c>
      <c r="D3436">
        <v>5</v>
      </c>
      <c r="E3436" t="s">
        <v>31</v>
      </c>
      <c r="F3436" s="1" t="s">
        <v>3205</v>
      </c>
      <c r="G3436" s="1" t="s">
        <v>3384</v>
      </c>
      <c r="H3436" s="1" t="s">
        <v>3204</v>
      </c>
      <c r="I3436" t="s">
        <v>17424</v>
      </c>
      <c r="J3436" t="s">
        <v>23</v>
      </c>
      <c r="K3436">
        <v>2160</v>
      </c>
      <c r="L3436">
        <v>68851.210000000006</v>
      </c>
      <c r="M3436">
        <v>31.88</v>
      </c>
      <c r="N3436" t="s">
        <v>298</v>
      </c>
      <c r="O3436" t="s">
        <v>9583</v>
      </c>
      <c r="P3436">
        <v>0</v>
      </c>
      <c r="Q3436">
        <v>0</v>
      </c>
      <c r="R3436">
        <v>1</v>
      </c>
    </row>
    <row r="3437" spans="1:18" x14ac:dyDescent="0.25">
      <c r="A3437" t="s">
        <v>14725</v>
      </c>
      <c r="B3437">
        <v>2019</v>
      </c>
      <c r="C3437">
        <v>6</v>
      </c>
      <c r="D3437">
        <v>10</v>
      </c>
      <c r="E3437" t="s">
        <v>7304</v>
      </c>
      <c r="F3437" s="1" t="s">
        <v>5207</v>
      </c>
      <c r="G3437" s="1" t="s">
        <v>6745</v>
      </c>
      <c r="H3437" s="1" t="s">
        <v>7263</v>
      </c>
      <c r="I3437" t="s">
        <v>7178</v>
      </c>
      <c r="J3437" t="s">
        <v>38</v>
      </c>
      <c r="K3437">
        <v>65</v>
      </c>
      <c r="L3437">
        <v>7967.05</v>
      </c>
      <c r="M3437">
        <v>122.57</v>
      </c>
      <c r="N3437" t="s">
        <v>7178</v>
      </c>
      <c r="O3437" t="s">
        <v>9945</v>
      </c>
      <c r="P3437">
        <v>0</v>
      </c>
      <c r="Q3437">
        <v>0</v>
      </c>
      <c r="R3437">
        <v>2</v>
      </c>
    </row>
    <row r="3438" spans="1:18" x14ac:dyDescent="0.25">
      <c r="A3438" t="s">
        <v>16270</v>
      </c>
      <c r="B3438">
        <v>2019</v>
      </c>
      <c r="C3438">
        <v>11</v>
      </c>
      <c r="D3438">
        <v>18</v>
      </c>
      <c r="E3438" t="s">
        <v>174</v>
      </c>
      <c r="F3438" s="1" t="s">
        <v>3205</v>
      </c>
      <c r="G3438" s="1" t="s">
        <v>3384</v>
      </c>
      <c r="H3438" s="1" t="s">
        <v>3206</v>
      </c>
      <c r="I3438" t="s">
        <v>17454</v>
      </c>
      <c r="J3438" t="s">
        <v>23</v>
      </c>
      <c r="K3438">
        <v>435</v>
      </c>
      <c r="L3438">
        <v>18835.5</v>
      </c>
      <c r="M3438">
        <v>43.3</v>
      </c>
      <c r="N3438" t="s">
        <v>168</v>
      </c>
      <c r="O3438" t="s">
        <v>9481</v>
      </c>
      <c r="P3438">
        <v>2.7900708435018715E-2</v>
      </c>
      <c r="Q3438">
        <v>0</v>
      </c>
      <c r="R3438">
        <v>4</v>
      </c>
    </row>
    <row r="3439" spans="1:18" x14ac:dyDescent="0.25">
      <c r="A3439" t="s">
        <v>16270</v>
      </c>
      <c r="B3439">
        <v>2019</v>
      </c>
      <c r="C3439">
        <v>11</v>
      </c>
      <c r="D3439">
        <v>18</v>
      </c>
      <c r="E3439" t="s">
        <v>174</v>
      </c>
      <c r="F3439" s="1" t="s">
        <v>3205</v>
      </c>
      <c r="G3439" s="1" t="s">
        <v>3384</v>
      </c>
      <c r="H3439" s="1" t="s">
        <v>3206</v>
      </c>
      <c r="I3439" t="s">
        <v>17215</v>
      </c>
      <c r="J3439" t="s">
        <v>23</v>
      </c>
      <c r="K3439">
        <v>8785</v>
      </c>
      <c r="L3439">
        <v>380390.46</v>
      </c>
      <c r="M3439">
        <v>43.3</v>
      </c>
      <c r="N3439" t="s">
        <v>170</v>
      </c>
      <c r="O3439" t="s">
        <v>9516</v>
      </c>
      <c r="P3439">
        <v>3.660242098978287E-2</v>
      </c>
      <c r="Q3439">
        <v>0</v>
      </c>
      <c r="R3439">
        <v>4</v>
      </c>
    </row>
    <row r="3440" spans="1:18" x14ac:dyDescent="0.25">
      <c r="A3440" t="s">
        <v>16270</v>
      </c>
      <c r="B3440">
        <v>2019</v>
      </c>
      <c r="C3440">
        <v>11</v>
      </c>
      <c r="D3440">
        <v>18</v>
      </c>
      <c r="E3440" t="s">
        <v>174</v>
      </c>
      <c r="F3440" s="1" t="s">
        <v>3205</v>
      </c>
      <c r="G3440" s="1" t="s">
        <v>3227</v>
      </c>
      <c r="H3440" s="1" t="s">
        <v>3206</v>
      </c>
      <c r="I3440" t="s">
        <v>19792</v>
      </c>
      <c r="J3440" t="s">
        <v>23</v>
      </c>
      <c r="K3440">
        <v>9725</v>
      </c>
      <c r="L3440">
        <v>463882.5</v>
      </c>
      <c r="M3440">
        <v>47.7</v>
      </c>
      <c r="N3440" t="s">
        <v>22067</v>
      </c>
      <c r="O3440" t="s">
        <v>23263</v>
      </c>
      <c r="P3440">
        <v>0</v>
      </c>
      <c r="Q3440">
        <v>0</v>
      </c>
      <c r="R3440">
        <v>4</v>
      </c>
    </row>
    <row r="3441" spans="1:18" x14ac:dyDescent="0.25">
      <c r="A3441" t="s">
        <v>8446</v>
      </c>
      <c r="B3441">
        <v>2018</v>
      </c>
      <c r="C3441">
        <v>3</v>
      </c>
      <c r="D3441">
        <v>29</v>
      </c>
      <c r="E3441" t="s">
        <v>8070</v>
      </c>
      <c r="F3441" s="1" t="s">
        <v>5207</v>
      </c>
      <c r="G3441" s="1" t="s">
        <v>21316</v>
      </c>
      <c r="H3441" s="1" t="s">
        <v>7263</v>
      </c>
      <c r="I3441" t="s">
        <v>6870</v>
      </c>
      <c r="J3441" t="s">
        <v>38</v>
      </c>
      <c r="K3441">
        <v>160</v>
      </c>
      <c r="L3441">
        <v>34000</v>
      </c>
      <c r="M3441">
        <v>212.5</v>
      </c>
      <c r="N3441" t="s">
        <v>8919</v>
      </c>
      <c r="O3441" t="s">
        <v>9993</v>
      </c>
      <c r="P3441">
        <v>0</v>
      </c>
      <c r="Q3441">
        <v>0</v>
      </c>
      <c r="R3441">
        <v>1</v>
      </c>
    </row>
    <row r="3442" spans="1:18" x14ac:dyDescent="0.25">
      <c r="A3442" t="s">
        <v>10350</v>
      </c>
      <c r="B3442">
        <v>2019</v>
      </c>
      <c r="C3442">
        <v>2</v>
      </c>
      <c r="D3442">
        <v>25</v>
      </c>
      <c r="E3442" t="s">
        <v>174</v>
      </c>
      <c r="F3442" s="1" t="s">
        <v>3205</v>
      </c>
      <c r="G3442" s="1" t="s">
        <v>3384</v>
      </c>
      <c r="H3442" s="1" t="s">
        <v>3206</v>
      </c>
      <c r="I3442" t="s">
        <v>17215</v>
      </c>
      <c r="J3442" t="s">
        <v>23</v>
      </c>
      <c r="K3442">
        <v>13085</v>
      </c>
      <c r="L3442">
        <v>606489.76</v>
      </c>
      <c r="M3442">
        <v>46.35</v>
      </c>
      <c r="N3442" t="s">
        <v>170</v>
      </c>
      <c r="O3442" t="s">
        <v>9516</v>
      </c>
      <c r="P3442">
        <v>3.660242098978287E-2</v>
      </c>
      <c r="Q3442">
        <v>0</v>
      </c>
      <c r="R3442">
        <v>1</v>
      </c>
    </row>
    <row r="3443" spans="1:18" x14ac:dyDescent="0.25">
      <c r="A3443" t="s">
        <v>10350</v>
      </c>
      <c r="B3443">
        <v>2019</v>
      </c>
      <c r="C3443">
        <v>2</v>
      </c>
      <c r="D3443">
        <v>25</v>
      </c>
      <c r="E3443" t="s">
        <v>174</v>
      </c>
      <c r="F3443" s="1" t="s">
        <v>3205</v>
      </c>
      <c r="G3443" s="1" t="s">
        <v>3863</v>
      </c>
      <c r="H3443" s="1" t="s">
        <v>3204</v>
      </c>
      <c r="I3443" t="s">
        <v>18946</v>
      </c>
      <c r="J3443" t="s">
        <v>23</v>
      </c>
      <c r="K3443">
        <v>6485</v>
      </c>
      <c r="L3443">
        <v>281124.76</v>
      </c>
      <c r="M3443">
        <v>43.35</v>
      </c>
      <c r="N3443" t="s">
        <v>9309</v>
      </c>
      <c r="O3443" t="s">
        <v>23339</v>
      </c>
      <c r="P3443">
        <v>0</v>
      </c>
      <c r="Q3443">
        <v>0</v>
      </c>
      <c r="R3443">
        <v>1</v>
      </c>
    </row>
    <row r="3444" spans="1:18" x14ac:dyDescent="0.25">
      <c r="A3444" t="s">
        <v>16272</v>
      </c>
      <c r="B3444">
        <v>2019</v>
      </c>
      <c r="C3444">
        <v>11</v>
      </c>
      <c r="D3444">
        <v>26</v>
      </c>
      <c r="E3444" t="s">
        <v>643</v>
      </c>
      <c r="F3444" s="1" t="s">
        <v>3205</v>
      </c>
      <c r="G3444" s="1" t="s">
        <v>3384</v>
      </c>
      <c r="H3444" s="1" t="s">
        <v>3206</v>
      </c>
      <c r="I3444" t="s">
        <v>17219</v>
      </c>
      <c r="J3444" t="s">
        <v>23</v>
      </c>
      <c r="K3444">
        <v>4548</v>
      </c>
      <c r="L3444">
        <v>195564</v>
      </c>
      <c r="M3444">
        <v>43</v>
      </c>
      <c r="N3444" t="s">
        <v>112</v>
      </c>
      <c r="O3444" t="s">
        <v>9515</v>
      </c>
      <c r="P3444">
        <v>3.2773227720419927E-2</v>
      </c>
      <c r="Q3444">
        <v>0</v>
      </c>
      <c r="R3444">
        <v>4</v>
      </c>
    </row>
    <row r="3445" spans="1:18" x14ac:dyDescent="0.25">
      <c r="A3445" t="s">
        <v>16272</v>
      </c>
      <c r="B3445">
        <v>2019</v>
      </c>
      <c r="C3445">
        <v>11</v>
      </c>
      <c r="D3445">
        <v>26</v>
      </c>
      <c r="E3445" t="s">
        <v>643</v>
      </c>
      <c r="F3445" s="1" t="s">
        <v>3205</v>
      </c>
      <c r="G3445" s="1" t="s">
        <v>3384</v>
      </c>
      <c r="H3445" s="1" t="s">
        <v>3206</v>
      </c>
      <c r="I3445" t="s">
        <v>17299</v>
      </c>
      <c r="J3445" t="s">
        <v>23</v>
      </c>
      <c r="K3445">
        <v>15655</v>
      </c>
      <c r="L3445">
        <v>673165</v>
      </c>
      <c r="M3445">
        <v>43</v>
      </c>
      <c r="N3445" t="s">
        <v>160</v>
      </c>
      <c r="O3445" t="s">
        <v>9452</v>
      </c>
      <c r="P3445">
        <v>0.10110188471641929</v>
      </c>
      <c r="Q3445">
        <v>0</v>
      </c>
      <c r="R3445">
        <v>4</v>
      </c>
    </row>
    <row r="3446" spans="1:18" x14ac:dyDescent="0.25">
      <c r="A3446" t="s">
        <v>1826</v>
      </c>
      <c r="B3446">
        <v>2017</v>
      </c>
      <c r="C3446">
        <v>9</v>
      </c>
      <c r="D3446">
        <v>18</v>
      </c>
      <c r="E3446" t="s">
        <v>92</v>
      </c>
      <c r="F3446" s="1" t="s">
        <v>3205</v>
      </c>
      <c r="G3446" s="1" t="s">
        <v>3227</v>
      </c>
      <c r="H3446" s="1" t="s">
        <v>3206</v>
      </c>
      <c r="I3446" t="s">
        <v>19739</v>
      </c>
      <c r="J3446" t="s">
        <v>23</v>
      </c>
      <c r="K3446">
        <v>1532</v>
      </c>
      <c r="L3446">
        <v>110166.12</v>
      </c>
      <c r="M3446">
        <v>71.91</v>
      </c>
      <c r="N3446" t="s">
        <v>22092</v>
      </c>
      <c r="O3446" t="s">
        <v>23269</v>
      </c>
      <c r="P3446">
        <v>0</v>
      </c>
      <c r="Q3446">
        <v>0</v>
      </c>
      <c r="R3446">
        <v>3</v>
      </c>
    </row>
    <row r="3447" spans="1:18" x14ac:dyDescent="0.25">
      <c r="A3447" t="s">
        <v>15640</v>
      </c>
      <c r="B3447">
        <v>2019</v>
      </c>
      <c r="C3447">
        <v>9</v>
      </c>
      <c r="D3447">
        <v>19</v>
      </c>
      <c r="E3447" t="s">
        <v>1395</v>
      </c>
      <c r="F3447" s="1" t="s">
        <v>3205</v>
      </c>
      <c r="G3447" s="1" t="s">
        <v>3967</v>
      </c>
      <c r="H3447" s="1" t="s">
        <v>3206</v>
      </c>
      <c r="I3447" t="s">
        <v>18458</v>
      </c>
      <c r="J3447" t="s">
        <v>23</v>
      </c>
      <c r="K3447">
        <v>7461</v>
      </c>
      <c r="L3447">
        <v>496156.44</v>
      </c>
      <c r="M3447">
        <v>66.5</v>
      </c>
      <c r="N3447" t="s">
        <v>9269</v>
      </c>
      <c r="O3447" t="s">
        <v>9615</v>
      </c>
      <c r="P3447">
        <v>0</v>
      </c>
      <c r="Q3447">
        <v>0</v>
      </c>
      <c r="R3447">
        <v>3</v>
      </c>
    </row>
    <row r="3448" spans="1:18" x14ac:dyDescent="0.25">
      <c r="A3448" t="s">
        <v>15640</v>
      </c>
      <c r="B3448">
        <v>2019</v>
      </c>
      <c r="C3448">
        <v>9</v>
      </c>
      <c r="D3448">
        <v>19</v>
      </c>
      <c r="E3448" t="s">
        <v>1395</v>
      </c>
      <c r="F3448" s="1" t="s">
        <v>3205</v>
      </c>
      <c r="G3448" s="1" t="s">
        <v>3967</v>
      </c>
      <c r="H3448" s="1" t="s">
        <v>7263</v>
      </c>
      <c r="I3448" t="s">
        <v>18583</v>
      </c>
      <c r="J3448" t="s">
        <v>23</v>
      </c>
      <c r="K3448">
        <v>4400</v>
      </c>
      <c r="L3448">
        <v>336600</v>
      </c>
      <c r="M3448">
        <v>76.5</v>
      </c>
      <c r="N3448" t="s">
        <v>9277</v>
      </c>
      <c r="O3448" t="s">
        <v>23286</v>
      </c>
      <c r="P3448">
        <v>0</v>
      </c>
      <c r="Q3448">
        <v>0</v>
      </c>
      <c r="R3448">
        <v>3</v>
      </c>
    </row>
    <row r="3449" spans="1:18" x14ac:dyDescent="0.25">
      <c r="A3449" t="s">
        <v>8781</v>
      </c>
      <c r="B3449">
        <v>2018</v>
      </c>
      <c r="C3449">
        <v>11</v>
      </c>
      <c r="D3449">
        <v>14</v>
      </c>
      <c r="E3449" t="s">
        <v>7357</v>
      </c>
      <c r="F3449" s="1" t="s">
        <v>5207</v>
      </c>
      <c r="G3449" s="1" t="s">
        <v>20573</v>
      </c>
      <c r="H3449" s="1" t="s">
        <v>7263</v>
      </c>
      <c r="I3449" t="s">
        <v>20580</v>
      </c>
      <c r="J3449" t="s">
        <v>23</v>
      </c>
      <c r="K3449">
        <v>20</v>
      </c>
      <c r="L3449">
        <v>2704.39</v>
      </c>
      <c r="M3449">
        <v>135.22</v>
      </c>
      <c r="N3449" t="s">
        <v>7263</v>
      </c>
      <c r="O3449" t="s">
        <v>23274</v>
      </c>
      <c r="P3449">
        <v>0</v>
      </c>
      <c r="Q3449">
        <v>0</v>
      </c>
      <c r="R3449">
        <v>4</v>
      </c>
    </row>
    <row r="3450" spans="1:18" x14ac:dyDescent="0.25">
      <c r="A3450" t="s">
        <v>8781</v>
      </c>
      <c r="B3450">
        <v>2018</v>
      </c>
      <c r="C3450">
        <v>11</v>
      </c>
      <c r="D3450">
        <v>14</v>
      </c>
      <c r="E3450" t="s">
        <v>7357</v>
      </c>
      <c r="F3450" s="1" t="s">
        <v>5207</v>
      </c>
      <c r="G3450" s="1" t="s">
        <v>21008</v>
      </c>
      <c r="H3450" s="1" t="s">
        <v>7263</v>
      </c>
      <c r="I3450" t="s">
        <v>21018</v>
      </c>
      <c r="J3450" t="s">
        <v>23</v>
      </c>
      <c r="K3450">
        <v>50</v>
      </c>
      <c r="L3450">
        <v>6867</v>
      </c>
      <c r="M3450">
        <v>137.34</v>
      </c>
      <c r="N3450" t="s">
        <v>7263</v>
      </c>
      <c r="O3450" t="s">
        <v>23274</v>
      </c>
      <c r="P3450">
        <v>0</v>
      </c>
      <c r="Q3450">
        <v>0</v>
      </c>
      <c r="R3450">
        <v>4</v>
      </c>
    </row>
    <row r="3451" spans="1:18" x14ac:dyDescent="0.25">
      <c r="A3451" t="s">
        <v>8781</v>
      </c>
      <c r="B3451">
        <v>2018</v>
      </c>
      <c r="C3451">
        <v>11</v>
      </c>
      <c r="D3451">
        <v>14</v>
      </c>
      <c r="E3451" t="s">
        <v>7357</v>
      </c>
      <c r="F3451" s="1" t="s">
        <v>5207</v>
      </c>
      <c r="G3451" s="1" t="s">
        <v>21008</v>
      </c>
      <c r="H3451" s="1" t="s">
        <v>7263</v>
      </c>
      <c r="I3451" t="s">
        <v>21033</v>
      </c>
      <c r="J3451" t="s">
        <v>23</v>
      </c>
      <c r="K3451">
        <v>50</v>
      </c>
      <c r="L3451">
        <v>6929.5</v>
      </c>
      <c r="M3451">
        <v>138.59</v>
      </c>
      <c r="N3451" t="s">
        <v>7263</v>
      </c>
      <c r="O3451" t="s">
        <v>23274</v>
      </c>
      <c r="P3451">
        <v>0</v>
      </c>
      <c r="Q3451">
        <v>0</v>
      </c>
      <c r="R3451">
        <v>4</v>
      </c>
    </row>
    <row r="3452" spans="1:18" x14ac:dyDescent="0.25">
      <c r="A3452" t="s">
        <v>8781</v>
      </c>
      <c r="B3452">
        <v>2018</v>
      </c>
      <c r="C3452">
        <v>11</v>
      </c>
      <c r="D3452">
        <v>14</v>
      </c>
      <c r="E3452" t="s">
        <v>7357</v>
      </c>
      <c r="F3452" s="1" t="s">
        <v>5207</v>
      </c>
      <c r="G3452" s="1" t="s">
        <v>20573</v>
      </c>
      <c r="H3452" s="1" t="s">
        <v>7263</v>
      </c>
      <c r="I3452" t="s">
        <v>20656</v>
      </c>
      <c r="J3452" t="s">
        <v>23</v>
      </c>
      <c r="K3452">
        <v>180</v>
      </c>
      <c r="L3452">
        <v>20719.810000000001</v>
      </c>
      <c r="M3452">
        <v>115.11</v>
      </c>
      <c r="N3452" t="s">
        <v>8995</v>
      </c>
      <c r="O3452" t="s">
        <v>9471</v>
      </c>
      <c r="P3452">
        <v>0</v>
      </c>
      <c r="Q3452">
        <v>2.730993892398554E-2</v>
      </c>
      <c r="R3452">
        <v>4</v>
      </c>
    </row>
    <row r="3453" spans="1:18" x14ac:dyDescent="0.25">
      <c r="A3453" t="s">
        <v>8781</v>
      </c>
      <c r="B3453">
        <v>2018</v>
      </c>
      <c r="C3453">
        <v>11</v>
      </c>
      <c r="D3453">
        <v>14</v>
      </c>
      <c r="E3453" t="s">
        <v>7357</v>
      </c>
      <c r="F3453" s="1" t="s">
        <v>5207</v>
      </c>
      <c r="G3453" s="1" t="s">
        <v>20573</v>
      </c>
      <c r="H3453" s="1" t="s">
        <v>7263</v>
      </c>
      <c r="I3453" t="s">
        <v>20650</v>
      </c>
      <c r="J3453" t="s">
        <v>23</v>
      </c>
      <c r="K3453">
        <v>365</v>
      </c>
      <c r="L3453">
        <v>42015.15</v>
      </c>
      <c r="M3453">
        <v>115.11</v>
      </c>
      <c r="N3453" t="s">
        <v>7263</v>
      </c>
      <c r="O3453" t="s">
        <v>23274</v>
      </c>
      <c r="P3453">
        <v>0</v>
      </c>
      <c r="Q3453">
        <v>0</v>
      </c>
      <c r="R3453">
        <v>4</v>
      </c>
    </row>
    <row r="3454" spans="1:18" x14ac:dyDescent="0.25">
      <c r="A3454" t="s">
        <v>8781</v>
      </c>
      <c r="B3454">
        <v>2018</v>
      </c>
      <c r="C3454">
        <v>11</v>
      </c>
      <c r="D3454">
        <v>14</v>
      </c>
      <c r="E3454" t="s">
        <v>7357</v>
      </c>
      <c r="F3454" s="1" t="s">
        <v>5207</v>
      </c>
      <c r="G3454" s="1" t="s">
        <v>21008</v>
      </c>
      <c r="H3454" s="1" t="s">
        <v>7263</v>
      </c>
      <c r="I3454" t="s">
        <v>21022</v>
      </c>
      <c r="J3454" t="s">
        <v>23</v>
      </c>
      <c r="K3454">
        <v>125</v>
      </c>
      <c r="L3454">
        <v>17167.5</v>
      </c>
      <c r="M3454">
        <v>137.34</v>
      </c>
      <c r="N3454" t="s">
        <v>7263</v>
      </c>
      <c r="O3454" t="s">
        <v>23274</v>
      </c>
      <c r="P3454">
        <v>0</v>
      </c>
      <c r="Q3454">
        <v>0</v>
      </c>
      <c r="R3454">
        <v>4</v>
      </c>
    </row>
    <row r="3455" spans="1:18" x14ac:dyDescent="0.25">
      <c r="A3455" t="s">
        <v>1288</v>
      </c>
      <c r="B3455">
        <v>2017</v>
      </c>
      <c r="C3455">
        <v>1</v>
      </c>
      <c r="D3455">
        <v>11</v>
      </c>
      <c r="E3455" t="s">
        <v>226</v>
      </c>
      <c r="F3455" s="1" t="s">
        <v>3205</v>
      </c>
      <c r="G3455" s="1" t="s">
        <v>3863</v>
      </c>
      <c r="H3455" s="1" t="s">
        <v>3206</v>
      </c>
      <c r="I3455" t="s">
        <v>19117</v>
      </c>
      <c r="J3455" t="s">
        <v>23</v>
      </c>
      <c r="K3455">
        <v>11890</v>
      </c>
      <c r="L3455">
        <v>533861</v>
      </c>
      <c r="M3455">
        <v>44.9</v>
      </c>
      <c r="N3455" t="s">
        <v>489</v>
      </c>
      <c r="O3455" t="s">
        <v>9501</v>
      </c>
      <c r="P3455">
        <v>0</v>
      </c>
      <c r="Q3455">
        <v>0</v>
      </c>
      <c r="R3455">
        <v>1</v>
      </c>
    </row>
    <row r="3456" spans="1:18" x14ac:dyDescent="0.25">
      <c r="A3456" t="s">
        <v>1827</v>
      </c>
      <c r="B3456">
        <v>2017</v>
      </c>
      <c r="C3456">
        <v>9</v>
      </c>
      <c r="D3456">
        <v>18</v>
      </c>
      <c r="E3456" t="s">
        <v>1305</v>
      </c>
      <c r="F3456" s="1" t="s">
        <v>3205</v>
      </c>
      <c r="G3456" s="1" t="s">
        <v>3863</v>
      </c>
      <c r="H3456" s="1" t="s">
        <v>3206</v>
      </c>
      <c r="I3456" t="s">
        <v>19612</v>
      </c>
      <c r="J3456" t="s">
        <v>23</v>
      </c>
      <c r="K3456">
        <v>11923</v>
      </c>
      <c r="L3456">
        <v>245127</v>
      </c>
      <c r="M3456">
        <v>20.56</v>
      </c>
      <c r="N3456" t="s">
        <v>9314</v>
      </c>
      <c r="O3456" t="s">
        <v>9453</v>
      </c>
      <c r="P3456">
        <v>1.984751079033405E-2</v>
      </c>
      <c r="Q3456">
        <v>0</v>
      </c>
      <c r="R3456">
        <v>3</v>
      </c>
    </row>
    <row r="3457" spans="1:18" x14ac:dyDescent="0.25">
      <c r="A3457" t="s">
        <v>1827</v>
      </c>
      <c r="B3457">
        <v>2017</v>
      </c>
      <c r="C3457">
        <v>9</v>
      </c>
      <c r="D3457">
        <v>18</v>
      </c>
      <c r="E3457" t="s">
        <v>1305</v>
      </c>
      <c r="F3457" s="1" t="s">
        <v>3205</v>
      </c>
      <c r="G3457" s="1" t="s">
        <v>3863</v>
      </c>
      <c r="H3457" s="1" t="s">
        <v>3206</v>
      </c>
      <c r="I3457" t="s">
        <v>19009</v>
      </c>
      <c r="J3457" t="s">
        <v>23</v>
      </c>
      <c r="K3457">
        <v>4854</v>
      </c>
      <c r="L3457">
        <v>203820</v>
      </c>
      <c r="M3457">
        <v>41.99</v>
      </c>
      <c r="N3457" t="s">
        <v>9340</v>
      </c>
      <c r="O3457" t="s">
        <v>9482</v>
      </c>
      <c r="P3457">
        <v>8.0867377033553248E-2</v>
      </c>
      <c r="Q3457">
        <v>0</v>
      </c>
      <c r="R3457">
        <v>3</v>
      </c>
    </row>
    <row r="3458" spans="1:18" x14ac:dyDescent="0.25">
      <c r="A3458" t="s">
        <v>1827</v>
      </c>
      <c r="B3458">
        <v>2017</v>
      </c>
      <c r="C3458">
        <v>9</v>
      </c>
      <c r="D3458">
        <v>18</v>
      </c>
      <c r="E3458" t="s">
        <v>1305</v>
      </c>
      <c r="F3458" s="1" t="s">
        <v>3205</v>
      </c>
      <c r="G3458" s="1" t="s">
        <v>3863</v>
      </c>
      <c r="H3458" s="1" t="s">
        <v>3206</v>
      </c>
      <c r="I3458" t="s">
        <v>18934</v>
      </c>
      <c r="J3458" t="s">
        <v>23</v>
      </c>
      <c r="K3458">
        <v>3160</v>
      </c>
      <c r="L3458">
        <v>769033.5</v>
      </c>
      <c r="M3458">
        <v>243.37</v>
      </c>
      <c r="N3458" t="s">
        <v>9318</v>
      </c>
      <c r="O3458" t="s">
        <v>9610</v>
      </c>
      <c r="P3458">
        <v>0</v>
      </c>
      <c r="Q3458">
        <v>0</v>
      </c>
      <c r="R3458">
        <v>3</v>
      </c>
    </row>
    <row r="3459" spans="1:18" x14ac:dyDescent="0.25">
      <c r="A3459" t="s">
        <v>16063</v>
      </c>
      <c r="B3459">
        <v>2019</v>
      </c>
      <c r="C3459">
        <v>10</v>
      </c>
      <c r="D3459">
        <v>30</v>
      </c>
      <c r="E3459" t="s">
        <v>16065</v>
      </c>
      <c r="F3459" s="1" t="s">
        <v>5207</v>
      </c>
      <c r="G3459" s="1" t="s">
        <v>21054</v>
      </c>
      <c r="H3459" s="1" t="s">
        <v>3201</v>
      </c>
      <c r="I3459" t="s">
        <v>21171</v>
      </c>
      <c r="J3459" t="s">
        <v>38</v>
      </c>
      <c r="K3459">
        <v>400</v>
      </c>
      <c r="L3459">
        <v>120000</v>
      </c>
      <c r="M3459">
        <v>300</v>
      </c>
      <c r="N3459" t="s">
        <v>7263</v>
      </c>
      <c r="O3459" t="s">
        <v>23191</v>
      </c>
      <c r="P3459">
        <v>0</v>
      </c>
      <c r="Q3459">
        <v>0</v>
      </c>
      <c r="R3459">
        <v>4</v>
      </c>
    </row>
    <row r="3460" spans="1:18" x14ac:dyDescent="0.25">
      <c r="A3460" t="s">
        <v>2550</v>
      </c>
      <c r="B3460">
        <v>2018</v>
      </c>
      <c r="C3460">
        <v>6</v>
      </c>
      <c r="D3460">
        <v>5</v>
      </c>
      <c r="E3460" t="s">
        <v>1594</v>
      </c>
      <c r="F3460" s="1" t="s">
        <v>3205</v>
      </c>
      <c r="G3460" s="1" t="s">
        <v>3863</v>
      </c>
      <c r="H3460" s="1" t="s">
        <v>3206</v>
      </c>
      <c r="I3460" t="s">
        <v>19111</v>
      </c>
      <c r="J3460" t="s">
        <v>23</v>
      </c>
      <c r="K3460">
        <v>20099</v>
      </c>
      <c r="L3460">
        <v>949858.65</v>
      </c>
      <c r="M3460">
        <v>47.26</v>
      </c>
      <c r="N3460" t="s">
        <v>9332</v>
      </c>
      <c r="O3460" t="s">
        <v>9531</v>
      </c>
      <c r="P3460">
        <v>0</v>
      </c>
      <c r="Q3460">
        <v>0</v>
      </c>
      <c r="R3460">
        <v>2</v>
      </c>
    </row>
    <row r="3461" spans="1:18" x14ac:dyDescent="0.25">
      <c r="A3461" t="s">
        <v>1198</v>
      </c>
      <c r="B3461">
        <v>2016</v>
      </c>
      <c r="C3461">
        <v>11</v>
      </c>
      <c r="D3461">
        <v>7</v>
      </c>
      <c r="E3461" t="s">
        <v>174</v>
      </c>
      <c r="F3461" s="1" t="s">
        <v>3205</v>
      </c>
      <c r="G3461" s="1" t="s">
        <v>3863</v>
      </c>
      <c r="H3461" s="1" t="s">
        <v>3206</v>
      </c>
      <c r="I3461" t="s">
        <v>19007</v>
      </c>
      <c r="J3461" t="s">
        <v>23</v>
      </c>
      <c r="K3461">
        <v>10170</v>
      </c>
      <c r="L3461">
        <v>409850.97</v>
      </c>
      <c r="M3461">
        <v>40.299999999999997</v>
      </c>
      <c r="N3461" t="s">
        <v>9347</v>
      </c>
      <c r="O3461" t="s">
        <v>9542</v>
      </c>
      <c r="P3461">
        <v>8.0289698840596724E-2</v>
      </c>
      <c r="Q3461">
        <v>0</v>
      </c>
      <c r="R3461">
        <v>4</v>
      </c>
    </row>
    <row r="3462" spans="1:18" x14ac:dyDescent="0.25">
      <c r="A3462" t="s">
        <v>1198</v>
      </c>
      <c r="B3462">
        <v>2016</v>
      </c>
      <c r="C3462">
        <v>11</v>
      </c>
      <c r="D3462">
        <v>7</v>
      </c>
      <c r="E3462" t="s">
        <v>174</v>
      </c>
      <c r="F3462" s="1" t="s">
        <v>3205</v>
      </c>
      <c r="G3462" s="1" t="s">
        <v>3863</v>
      </c>
      <c r="H3462" s="1" t="s">
        <v>3206</v>
      </c>
      <c r="I3462" t="s">
        <v>19089</v>
      </c>
      <c r="J3462" t="s">
        <v>23</v>
      </c>
      <c r="K3462">
        <v>9145</v>
      </c>
      <c r="L3462">
        <v>368543.48</v>
      </c>
      <c r="M3462">
        <v>40.299999999999997</v>
      </c>
      <c r="N3462" t="s">
        <v>9334</v>
      </c>
      <c r="O3462" t="s">
        <v>9514</v>
      </c>
      <c r="P3462">
        <v>0</v>
      </c>
      <c r="Q3462">
        <v>0</v>
      </c>
      <c r="R3462">
        <v>4</v>
      </c>
    </row>
    <row r="3463" spans="1:18" x14ac:dyDescent="0.25">
      <c r="A3463" t="s">
        <v>7799</v>
      </c>
      <c r="B3463">
        <v>2016</v>
      </c>
      <c r="C3463">
        <v>11</v>
      </c>
      <c r="D3463">
        <v>29</v>
      </c>
      <c r="E3463" t="s">
        <v>7323</v>
      </c>
      <c r="F3463" s="1" t="s">
        <v>5207</v>
      </c>
      <c r="G3463" s="1" t="s">
        <v>20573</v>
      </c>
      <c r="H3463" s="1" t="s">
        <v>3201</v>
      </c>
      <c r="I3463" t="s">
        <v>5751</v>
      </c>
      <c r="J3463" t="s">
        <v>23</v>
      </c>
      <c r="K3463">
        <v>2177</v>
      </c>
      <c r="L3463">
        <v>418637.1</v>
      </c>
      <c r="M3463">
        <v>192.3</v>
      </c>
      <c r="N3463" t="s">
        <v>9018</v>
      </c>
      <c r="O3463" t="s">
        <v>9979</v>
      </c>
      <c r="P3463">
        <v>0</v>
      </c>
      <c r="Q3463">
        <v>0</v>
      </c>
      <c r="R3463">
        <v>4</v>
      </c>
    </row>
    <row r="3464" spans="1:18" x14ac:dyDescent="0.25">
      <c r="A3464" t="s">
        <v>14727</v>
      </c>
      <c r="B3464">
        <v>2019</v>
      </c>
      <c r="C3464">
        <v>6</v>
      </c>
      <c r="D3464">
        <v>11</v>
      </c>
      <c r="E3464" t="s">
        <v>226</v>
      </c>
      <c r="F3464" s="1" t="s">
        <v>3205</v>
      </c>
      <c r="G3464" s="1" t="s">
        <v>3863</v>
      </c>
      <c r="H3464" s="1" t="s">
        <v>3206</v>
      </c>
      <c r="I3464" t="s">
        <v>19204</v>
      </c>
      <c r="J3464" t="s">
        <v>23</v>
      </c>
      <c r="K3464">
        <v>13910</v>
      </c>
      <c r="L3464">
        <v>709410</v>
      </c>
      <c r="M3464">
        <v>51</v>
      </c>
      <c r="N3464" t="s">
        <v>9340</v>
      </c>
      <c r="O3464" t="s">
        <v>9482</v>
      </c>
      <c r="P3464">
        <v>8.0867377033553248E-2</v>
      </c>
      <c r="Q3464">
        <v>0</v>
      </c>
      <c r="R3464">
        <v>2</v>
      </c>
    </row>
    <row r="3465" spans="1:18" x14ac:dyDescent="0.25">
      <c r="A3465" t="s">
        <v>14727</v>
      </c>
      <c r="B3465">
        <v>2019</v>
      </c>
      <c r="C3465">
        <v>6</v>
      </c>
      <c r="D3465">
        <v>11</v>
      </c>
      <c r="E3465" t="s">
        <v>226</v>
      </c>
      <c r="F3465" s="1" t="s">
        <v>3205</v>
      </c>
      <c r="G3465" s="1" t="s">
        <v>3384</v>
      </c>
      <c r="H3465" s="1" t="s">
        <v>3206</v>
      </c>
      <c r="I3465" t="s">
        <v>17213</v>
      </c>
      <c r="J3465" t="s">
        <v>23</v>
      </c>
      <c r="K3465">
        <v>8420</v>
      </c>
      <c r="L3465">
        <v>412580</v>
      </c>
      <c r="M3465">
        <v>49</v>
      </c>
      <c r="N3465" t="s">
        <v>163</v>
      </c>
      <c r="O3465" t="s">
        <v>9505</v>
      </c>
      <c r="P3465">
        <v>3.8218627714528705E-2</v>
      </c>
      <c r="Q3465">
        <v>0</v>
      </c>
      <c r="R3465">
        <v>2</v>
      </c>
    </row>
    <row r="3466" spans="1:18" x14ac:dyDescent="0.25">
      <c r="A3466" t="s">
        <v>14727</v>
      </c>
      <c r="B3466">
        <v>2019</v>
      </c>
      <c r="C3466">
        <v>6</v>
      </c>
      <c r="D3466">
        <v>11</v>
      </c>
      <c r="E3466" t="s">
        <v>226</v>
      </c>
      <c r="F3466" s="1" t="s">
        <v>3205</v>
      </c>
      <c r="G3466" s="1" t="s">
        <v>3863</v>
      </c>
      <c r="H3466" s="1" t="s">
        <v>3206</v>
      </c>
      <c r="I3466" t="s">
        <v>19221</v>
      </c>
      <c r="J3466" t="s">
        <v>23</v>
      </c>
      <c r="K3466">
        <v>5900</v>
      </c>
      <c r="L3466">
        <v>300900</v>
      </c>
      <c r="M3466">
        <v>51</v>
      </c>
      <c r="N3466" t="s">
        <v>9347</v>
      </c>
      <c r="O3466" t="s">
        <v>9542</v>
      </c>
      <c r="P3466">
        <v>8.0289698840596724E-2</v>
      </c>
      <c r="Q3466">
        <v>0</v>
      </c>
      <c r="R3466">
        <v>2</v>
      </c>
    </row>
    <row r="3467" spans="1:18" x14ac:dyDescent="0.25">
      <c r="A3467" t="s">
        <v>15925</v>
      </c>
      <c r="B3467">
        <v>2019</v>
      </c>
      <c r="C3467">
        <v>10</v>
      </c>
      <c r="D3467">
        <v>17</v>
      </c>
      <c r="E3467" t="s">
        <v>51</v>
      </c>
      <c r="F3467" s="1" t="s">
        <v>3205</v>
      </c>
      <c r="G3467" s="1" t="s">
        <v>3384</v>
      </c>
      <c r="H3467" s="1" t="s">
        <v>3206</v>
      </c>
      <c r="I3467" t="s">
        <v>17215</v>
      </c>
      <c r="J3467" t="s">
        <v>23</v>
      </c>
      <c r="K3467">
        <v>16260</v>
      </c>
      <c r="L3467">
        <v>747960</v>
      </c>
      <c r="M3467">
        <v>46</v>
      </c>
      <c r="N3467" t="s">
        <v>170</v>
      </c>
      <c r="O3467" t="s">
        <v>9516</v>
      </c>
      <c r="P3467">
        <v>3.660242098978287E-2</v>
      </c>
      <c r="Q3467">
        <v>0</v>
      </c>
      <c r="R3467">
        <v>4</v>
      </c>
    </row>
    <row r="3468" spans="1:18" x14ac:dyDescent="0.25">
      <c r="A3468" t="s">
        <v>15925</v>
      </c>
      <c r="B3468">
        <v>2019</v>
      </c>
      <c r="C3468">
        <v>10</v>
      </c>
      <c r="D3468">
        <v>17</v>
      </c>
      <c r="E3468" t="s">
        <v>51</v>
      </c>
      <c r="F3468" s="1" t="s">
        <v>3205</v>
      </c>
      <c r="G3468" s="1" t="s">
        <v>3384</v>
      </c>
      <c r="H3468" s="1" t="s">
        <v>3206</v>
      </c>
      <c r="I3468" t="s">
        <v>17219</v>
      </c>
      <c r="J3468" t="s">
        <v>23</v>
      </c>
      <c r="K3468">
        <v>3411</v>
      </c>
      <c r="L3468">
        <v>156906</v>
      </c>
      <c r="M3468">
        <v>46</v>
      </c>
      <c r="N3468" t="s">
        <v>112</v>
      </c>
      <c r="O3468" t="s">
        <v>9515</v>
      </c>
      <c r="P3468">
        <v>3.2773227720419927E-2</v>
      </c>
      <c r="Q3468">
        <v>0</v>
      </c>
      <c r="R3468">
        <v>4</v>
      </c>
    </row>
    <row r="3469" spans="1:18" x14ac:dyDescent="0.25">
      <c r="A3469" t="s">
        <v>7765</v>
      </c>
      <c r="B3469">
        <v>2016</v>
      </c>
      <c r="C3469">
        <v>10</v>
      </c>
      <c r="D3469">
        <v>24</v>
      </c>
      <c r="E3469" t="s">
        <v>7368</v>
      </c>
      <c r="F3469" s="1" t="s">
        <v>5207</v>
      </c>
      <c r="G3469" s="1" t="s">
        <v>21316</v>
      </c>
      <c r="H3469" s="1" t="s">
        <v>7263</v>
      </c>
      <c r="I3469" t="s">
        <v>6831</v>
      </c>
      <c r="J3469" t="s">
        <v>38</v>
      </c>
      <c r="K3469">
        <v>180</v>
      </c>
      <c r="L3469">
        <v>81319.460000000006</v>
      </c>
      <c r="M3469">
        <v>451.77</v>
      </c>
      <c r="N3469" t="s">
        <v>6831</v>
      </c>
      <c r="O3469" t="s">
        <v>9887</v>
      </c>
      <c r="P3469">
        <v>0</v>
      </c>
      <c r="Q3469">
        <v>0</v>
      </c>
      <c r="R3469">
        <v>4</v>
      </c>
    </row>
    <row r="3470" spans="1:18" x14ac:dyDescent="0.25">
      <c r="A3470" t="s">
        <v>15440</v>
      </c>
      <c r="B3470">
        <v>2019</v>
      </c>
      <c r="C3470">
        <v>8</v>
      </c>
      <c r="D3470">
        <v>29</v>
      </c>
      <c r="E3470" t="s">
        <v>226</v>
      </c>
      <c r="F3470" s="1" t="s">
        <v>3205</v>
      </c>
      <c r="G3470" s="1" t="s">
        <v>3863</v>
      </c>
      <c r="H3470" s="1" t="s">
        <v>3206</v>
      </c>
      <c r="I3470" t="s">
        <v>19205</v>
      </c>
      <c r="J3470" t="s">
        <v>23</v>
      </c>
      <c r="K3470">
        <v>2290</v>
      </c>
      <c r="L3470">
        <v>107401</v>
      </c>
      <c r="M3470">
        <v>46.9</v>
      </c>
      <c r="N3470" t="s">
        <v>9335</v>
      </c>
      <c r="O3470" t="s">
        <v>9441</v>
      </c>
      <c r="P3470">
        <v>0.12724850134172863</v>
      </c>
      <c r="Q3470">
        <v>0</v>
      </c>
      <c r="R3470">
        <v>3</v>
      </c>
    </row>
    <row r="3471" spans="1:18" x14ac:dyDescent="0.25">
      <c r="A3471" t="s">
        <v>15440</v>
      </c>
      <c r="B3471">
        <v>2019</v>
      </c>
      <c r="C3471">
        <v>8</v>
      </c>
      <c r="D3471">
        <v>29</v>
      </c>
      <c r="E3471" t="s">
        <v>226</v>
      </c>
      <c r="F3471" s="1" t="s">
        <v>3205</v>
      </c>
      <c r="G3471" s="1" t="s">
        <v>3384</v>
      </c>
      <c r="H3471" s="1" t="s">
        <v>3206</v>
      </c>
      <c r="I3471" t="s">
        <v>17213</v>
      </c>
      <c r="J3471" t="s">
        <v>23</v>
      </c>
      <c r="K3471">
        <v>15425</v>
      </c>
      <c r="L3471">
        <v>748112.5</v>
      </c>
      <c r="M3471">
        <v>48.5</v>
      </c>
      <c r="N3471" t="s">
        <v>163</v>
      </c>
      <c r="O3471" t="s">
        <v>9505</v>
      </c>
      <c r="P3471">
        <v>3.8218627714528705E-2</v>
      </c>
      <c r="Q3471">
        <v>0</v>
      </c>
      <c r="R3471">
        <v>3</v>
      </c>
    </row>
    <row r="3472" spans="1:18" x14ac:dyDescent="0.25">
      <c r="A3472" t="s">
        <v>15440</v>
      </c>
      <c r="B3472">
        <v>2019</v>
      </c>
      <c r="C3472">
        <v>8</v>
      </c>
      <c r="D3472">
        <v>29</v>
      </c>
      <c r="E3472" t="s">
        <v>226</v>
      </c>
      <c r="F3472" s="1" t="s">
        <v>3205</v>
      </c>
      <c r="G3472" s="1" t="s">
        <v>3863</v>
      </c>
      <c r="H3472" s="1" t="s">
        <v>3206</v>
      </c>
      <c r="I3472" t="s">
        <v>19210</v>
      </c>
      <c r="J3472" t="s">
        <v>23</v>
      </c>
      <c r="K3472">
        <v>3100</v>
      </c>
      <c r="L3472">
        <v>145390</v>
      </c>
      <c r="M3472">
        <v>46.9</v>
      </c>
      <c r="N3472" t="s">
        <v>9344</v>
      </c>
      <c r="O3472" t="s">
        <v>9496</v>
      </c>
      <c r="P3472">
        <v>3.9816758144422926E-2</v>
      </c>
      <c r="Q3472">
        <v>0</v>
      </c>
      <c r="R3472">
        <v>3</v>
      </c>
    </row>
    <row r="3473" spans="1:18" x14ac:dyDescent="0.25">
      <c r="A3473" t="s">
        <v>8841</v>
      </c>
      <c r="B3473">
        <v>2019</v>
      </c>
      <c r="C3473">
        <v>1</v>
      </c>
      <c r="D3473">
        <v>15</v>
      </c>
      <c r="E3473" t="s">
        <v>8334</v>
      </c>
      <c r="F3473" s="1" t="s">
        <v>5207</v>
      </c>
      <c r="G3473" s="1" t="s">
        <v>20573</v>
      </c>
      <c r="H3473" s="1" t="s">
        <v>7263</v>
      </c>
      <c r="I3473" t="s">
        <v>6193</v>
      </c>
      <c r="J3473" t="s">
        <v>23</v>
      </c>
      <c r="K3473">
        <v>75</v>
      </c>
      <c r="L3473">
        <v>18141.169999999998</v>
      </c>
      <c r="M3473">
        <v>241.88</v>
      </c>
      <c r="N3473" t="s">
        <v>9067</v>
      </c>
      <c r="O3473" t="s">
        <v>10066</v>
      </c>
      <c r="P3473">
        <v>0</v>
      </c>
      <c r="Q3473">
        <v>0</v>
      </c>
      <c r="R3473">
        <v>1</v>
      </c>
    </row>
    <row r="3474" spans="1:18" x14ac:dyDescent="0.25">
      <c r="A3474" t="s">
        <v>8841</v>
      </c>
      <c r="B3474">
        <v>2019</v>
      </c>
      <c r="C3474">
        <v>1</v>
      </c>
      <c r="D3474">
        <v>15</v>
      </c>
      <c r="E3474" t="s">
        <v>8334</v>
      </c>
      <c r="F3474" s="1" t="s">
        <v>5207</v>
      </c>
      <c r="G3474" s="1" t="s">
        <v>20573</v>
      </c>
      <c r="H3474" s="1" t="s">
        <v>3201</v>
      </c>
      <c r="I3474" t="s">
        <v>20878</v>
      </c>
      <c r="J3474" t="s">
        <v>23</v>
      </c>
      <c r="K3474">
        <v>300</v>
      </c>
      <c r="L3474">
        <v>68142.47</v>
      </c>
      <c r="M3474">
        <v>227.14</v>
      </c>
      <c r="N3474" t="s">
        <v>7263</v>
      </c>
      <c r="O3474" t="s">
        <v>23191</v>
      </c>
      <c r="P3474">
        <v>0</v>
      </c>
      <c r="Q3474">
        <v>0</v>
      </c>
      <c r="R3474">
        <v>1</v>
      </c>
    </row>
    <row r="3475" spans="1:18" x14ac:dyDescent="0.25">
      <c r="A3475" t="s">
        <v>8841</v>
      </c>
      <c r="B3475">
        <v>2019</v>
      </c>
      <c r="C3475">
        <v>1</v>
      </c>
      <c r="D3475">
        <v>15</v>
      </c>
      <c r="E3475" t="s">
        <v>8334</v>
      </c>
      <c r="F3475" s="1" t="s">
        <v>5207</v>
      </c>
      <c r="G3475" s="1" t="s">
        <v>20573</v>
      </c>
      <c r="H3475" s="1" t="s">
        <v>7263</v>
      </c>
      <c r="I3475" t="s">
        <v>20876</v>
      </c>
      <c r="J3475" t="s">
        <v>23</v>
      </c>
      <c r="K3475">
        <v>500</v>
      </c>
      <c r="L3475">
        <v>97713.31</v>
      </c>
      <c r="M3475">
        <v>195.43</v>
      </c>
      <c r="N3475" t="s">
        <v>7263</v>
      </c>
      <c r="O3475" t="s">
        <v>23274</v>
      </c>
      <c r="P3475">
        <v>0</v>
      </c>
      <c r="Q3475">
        <v>0</v>
      </c>
      <c r="R3475">
        <v>1</v>
      </c>
    </row>
    <row r="3476" spans="1:18" x14ac:dyDescent="0.25">
      <c r="A3476" t="s">
        <v>8841</v>
      </c>
      <c r="B3476">
        <v>2019</v>
      </c>
      <c r="C3476">
        <v>1</v>
      </c>
      <c r="D3476">
        <v>15</v>
      </c>
      <c r="E3476" t="s">
        <v>8334</v>
      </c>
      <c r="F3476" s="1" t="s">
        <v>5207</v>
      </c>
      <c r="G3476" s="1" t="s">
        <v>20573</v>
      </c>
      <c r="H3476" s="1" t="s">
        <v>7263</v>
      </c>
      <c r="I3476" t="s">
        <v>20873</v>
      </c>
      <c r="J3476" t="s">
        <v>23</v>
      </c>
      <c r="K3476">
        <v>300</v>
      </c>
      <c r="L3476">
        <v>59968.05</v>
      </c>
      <c r="M3476">
        <v>199.89</v>
      </c>
      <c r="N3476" t="s">
        <v>9082</v>
      </c>
      <c r="O3476" t="s">
        <v>9476</v>
      </c>
      <c r="P3476">
        <v>0</v>
      </c>
      <c r="Q3476">
        <v>2.3301008403514442E-2</v>
      </c>
      <c r="R3476">
        <v>1</v>
      </c>
    </row>
    <row r="3477" spans="1:18" x14ac:dyDescent="0.25">
      <c r="A3477" t="s">
        <v>7680</v>
      </c>
      <c r="B3477">
        <v>2016</v>
      </c>
      <c r="C3477">
        <v>8</v>
      </c>
      <c r="D3477">
        <v>15</v>
      </c>
      <c r="E3477" t="s">
        <v>7471</v>
      </c>
      <c r="F3477" s="1" t="s">
        <v>5207</v>
      </c>
      <c r="G3477" s="1" t="s">
        <v>20573</v>
      </c>
      <c r="H3477" s="1" t="s">
        <v>3201</v>
      </c>
      <c r="I3477" t="s">
        <v>6168</v>
      </c>
      <c r="J3477" t="s">
        <v>23</v>
      </c>
      <c r="K3477">
        <v>100</v>
      </c>
      <c r="L3477">
        <v>16800</v>
      </c>
      <c r="M3477">
        <v>168</v>
      </c>
      <c r="N3477" t="s">
        <v>9062</v>
      </c>
      <c r="O3477" t="s">
        <v>9921</v>
      </c>
      <c r="P3477">
        <v>0</v>
      </c>
      <c r="Q3477">
        <v>0</v>
      </c>
      <c r="R3477">
        <v>3</v>
      </c>
    </row>
    <row r="3478" spans="1:18" x14ac:dyDescent="0.25">
      <c r="A3478" t="s">
        <v>8746</v>
      </c>
      <c r="B3478">
        <v>2018</v>
      </c>
      <c r="C3478">
        <v>10</v>
      </c>
      <c r="D3478">
        <v>16</v>
      </c>
      <c r="E3478" t="s">
        <v>8095</v>
      </c>
      <c r="F3478" s="1" t="s">
        <v>5207</v>
      </c>
      <c r="G3478" s="1" t="s">
        <v>20573</v>
      </c>
      <c r="H3478" s="1" t="s">
        <v>3200</v>
      </c>
      <c r="I3478" t="s">
        <v>20651</v>
      </c>
      <c r="J3478" t="s">
        <v>23</v>
      </c>
      <c r="K3478">
        <v>200</v>
      </c>
      <c r="L3478">
        <v>24997.98</v>
      </c>
      <c r="M3478">
        <v>124.99</v>
      </c>
      <c r="N3478" t="s">
        <v>7263</v>
      </c>
      <c r="O3478" t="s">
        <v>23192</v>
      </c>
      <c r="P3478">
        <v>0</v>
      </c>
      <c r="Q3478">
        <v>0</v>
      </c>
      <c r="R3478">
        <v>4</v>
      </c>
    </row>
    <row r="3479" spans="1:18" x14ac:dyDescent="0.25">
      <c r="A3479" t="s">
        <v>8746</v>
      </c>
      <c r="B3479">
        <v>2018</v>
      </c>
      <c r="C3479">
        <v>10</v>
      </c>
      <c r="D3479">
        <v>16</v>
      </c>
      <c r="E3479" t="s">
        <v>8095</v>
      </c>
      <c r="F3479" s="1" t="s">
        <v>5207</v>
      </c>
      <c r="G3479" s="1" t="s">
        <v>20573</v>
      </c>
      <c r="H3479" s="1" t="s">
        <v>3200</v>
      </c>
      <c r="I3479" t="s">
        <v>20657</v>
      </c>
      <c r="J3479" t="s">
        <v>23</v>
      </c>
      <c r="K3479">
        <v>260</v>
      </c>
      <c r="L3479">
        <v>32496.65</v>
      </c>
      <c r="M3479">
        <v>124.99</v>
      </c>
      <c r="N3479" t="s">
        <v>8995</v>
      </c>
      <c r="O3479" t="s">
        <v>9474</v>
      </c>
      <c r="P3479">
        <v>0</v>
      </c>
      <c r="Q3479">
        <v>2.5802443834095183E-2</v>
      </c>
      <c r="R3479">
        <v>4</v>
      </c>
    </row>
    <row r="3480" spans="1:18" x14ac:dyDescent="0.25">
      <c r="A3480" t="s">
        <v>8746</v>
      </c>
      <c r="B3480">
        <v>2018</v>
      </c>
      <c r="C3480">
        <v>10</v>
      </c>
      <c r="D3480">
        <v>16</v>
      </c>
      <c r="E3480" t="s">
        <v>8095</v>
      </c>
      <c r="F3480" s="1" t="s">
        <v>5207</v>
      </c>
      <c r="G3480" s="1" t="s">
        <v>20573</v>
      </c>
      <c r="H3480" s="1" t="s">
        <v>3200</v>
      </c>
      <c r="I3480" t="s">
        <v>20713</v>
      </c>
      <c r="J3480" t="s">
        <v>23</v>
      </c>
      <c r="K3480">
        <v>780</v>
      </c>
      <c r="L3480">
        <v>97492.13</v>
      </c>
      <c r="M3480">
        <v>124.99</v>
      </c>
      <c r="N3480" t="s">
        <v>9024</v>
      </c>
      <c r="O3480" t="s">
        <v>9827</v>
      </c>
      <c r="P3480">
        <v>0</v>
      </c>
      <c r="Q3480">
        <v>0</v>
      </c>
      <c r="R3480">
        <v>4</v>
      </c>
    </row>
    <row r="3481" spans="1:18" x14ac:dyDescent="0.25">
      <c r="A3481" t="s">
        <v>8746</v>
      </c>
      <c r="B3481">
        <v>2018</v>
      </c>
      <c r="C3481">
        <v>10</v>
      </c>
      <c r="D3481">
        <v>16</v>
      </c>
      <c r="E3481" t="s">
        <v>8095</v>
      </c>
      <c r="F3481" s="1" t="s">
        <v>5207</v>
      </c>
      <c r="G3481" s="1" t="s">
        <v>20573</v>
      </c>
      <c r="H3481" s="1" t="s">
        <v>3200</v>
      </c>
      <c r="I3481" t="s">
        <v>20721</v>
      </c>
      <c r="J3481" t="s">
        <v>23</v>
      </c>
      <c r="K3481">
        <v>2560</v>
      </c>
      <c r="L3481">
        <v>319974.18</v>
      </c>
      <c r="M3481">
        <v>124.99</v>
      </c>
      <c r="N3481" t="s">
        <v>8855</v>
      </c>
      <c r="O3481" t="s">
        <v>9464</v>
      </c>
      <c r="P3481">
        <v>0</v>
      </c>
      <c r="Q3481">
        <v>4.0124694125017395E-2</v>
      </c>
      <c r="R3481">
        <v>4</v>
      </c>
    </row>
    <row r="3482" spans="1:18" x14ac:dyDescent="0.25">
      <c r="A3482" t="s">
        <v>8746</v>
      </c>
      <c r="B3482">
        <v>2018</v>
      </c>
      <c r="C3482">
        <v>10</v>
      </c>
      <c r="D3482">
        <v>16</v>
      </c>
      <c r="E3482" t="s">
        <v>8095</v>
      </c>
      <c r="F3482" s="1" t="s">
        <v>5207</v>
      </c>
      <c r="G3482" s="1" t="s">
        <v>20931</v>
      </c>
      <c r="H3482" s="1" t="s">
        <v>3200</v>
      </c>
      <c r="I3482" t="s">
        <v>20951</v>
      </c>
      <c r="J3482" t="s">
        <v>23</v>
      </c>
      <c r="K3482">
        <v>280</v>
      </c>
      <c r="L3482">
        <v>32058.48</v>
      </c>
      <c r="M3482">
        <v>114.49</v>
      </c>
      <c r="N3482" t="s">
        <v>7263</v>
      </c>
      <c r="O3482" t="s">
        <v>23192</v>
      </c>
      <c r="P3482">
        <v>0</v>
      </c>
      <c r="Q3482">
        <v>0</v>
      </c>
      <c r="R3482">
        <v>4</v>
      </c>
    </row>
    <row r="3483" spans="1:18" x14ac:dyDescent="0.25">
      <c r="A3483" t="s">
        <v>8746</v>
      </c>
      <c r="B3483">
        <v>2018</v>
      </c>
      <c r="C3483">
        <v>10</v>
      </c>
      <c r="D3483">
        <v>16</v>
      </c>
      <c r="E3483" t="s">
        <v>8095</v>
      </c>
      <c r="F3483" s="1" t="s">
        <v>5207</v>
      </c>
      <c r="G3483" s="1" t="s">
        <v>20931</v>
      </c>
      <c r="H3483" s="1" t="s">
        <v>3200</v>
      </c>
      <c r="I3483" t="s">
        <v>20960</v>
      </c>
      <c r="J3483" t="s">
        <v>23</v>
      </c>
      <c r="K3483">
        <v>1420</v>
      </c>
      <c r="L3483">
        <v>196449.18</v>
      </c>
      <c r="M3483">
        <v>138.34</v>
      </c>
      <c r="N3483" t="s">
        <v>9106</v>
      </c>
      <c r="O3483" t="s">
        <v>9457</v>
      </c>
      <c r="P3483">
        <v>0</v>
      </c>
      <c r="Q3483">
        <v>5.7969928101551112E-2</v>
      </c>
      <c r="R3483">
        <v>4</v>
      </c>
    </row>
    <row r="3484" spans="1:18" x14ac:dyDescent="0.25">
      <c r="A3484" t="s">
        <v>8746</v>
      </c>
      <c r="B3484">
        <v>2018</v>
      </c>
      <c r="C3484">
        <v>10</v>
      </c>
      <c r="D3484">
        <v>16</v>
      </c>
      <c r="E3484" t="s">
        <v>8095</v>
      </c>
      <c r="F3484" s="1" t="s">
        <v>5207</v>
      </c>
      <c r="G3484" s="1" t="s">
        <v>20931</v>
      </c>
      <c r="H3484" s="1" t="s">
        <v>3200</v>
      </c>
      <c r="I3484" t="s">
        <v>20970</v>
      </c>
      <c r="J3484" t="s">
        <v>23</v>
      </c>
      <c r="K3484">
        <v>400</v>
      </c>
      <c r="L3484">
        <v>55339.040000000001</v>
      </c>
      <c r="M3484">
        <v>138.35</v>
      </c>
      <c r="N3484" t="s">
        <v>9108</v>
      </c>
      <c r="O3484" t="s">
        <v>9833</v>
      </c>
      <c r="P3484">
        <v>0</v>
      </c>
      <c r="Q3484">
        <v>0</v>
      </c>
      <c r="R3484">
        <v>4</v>
      </c>
    </row>
    <row r="3485" spans="1:18" x14ac:dyDescent="0.25">
      <c r="A3485" t="s">
        <v>8746</v>
      </c>
      <c r="B3485">
        <v>2018</v>
      </c>
      <c r="C3485">
        <v>10</v>
      </c>
      <c r="D3485">
        <v>16</v>
      </c>
      <c r="E3485" t="s">
        <v>8095</v>
      </c>
      <c r="F3485" s="1" t="s">
        <v>5207</v>
      </c>
      <c r="G3485" s="1" t="s">
        <v>20573</v>
      </c>
      <c r="H3485" s="1" t="s">
        <v>3200</v>
      </c>
      <c r="I3485" t="s">
        <v>20661</v>
      </c>
      <c r="J3485" t="s">
        <v>23</v>
      </c>
      <c r="K3485">
        <v>160</v>
      </c>
      <c r="L3485">
        <v>19998.39</v>
      </c>
      <c r="M3485">
        <v>124.99</v>
      </c>
      <c r="N3485" t="s">
        <v>7263</v>
      </c>
      <c r="O3485" t="s">
        <v>23192</v>
      </c>
      <c r="P3485">
        <v>0</v>
      </c>
      <c r="Q3485">
        <v>0</v>
      </c>
      <c r="R3485">
        <v>4</v>
      </c>
    </row>
    <row r="3486" spans="1:18" x14ac:dyDescent="0.25">
      <c r="A3486" t="s">
        <v>8746</v>
      </c>
      <c r="B3486">
        <v>2018</v>
      </c>
      <c r="C3486">
        <v>10</v>
      </c>
      <c r="D3486">
        <v>16</v>
      </c>
      <c r="E3486" t="s">
        <v>8095</v>
      </c>
      <c r="F3486" s="1" t="s">
        <v>5207</v>
      </c>
      <c r="G3486" s="1" t="s">
        <v>20573</v>
      </c>
      <c r="H3486" s="1" t="s">
        <v>3200</v>
      </c>
      <c r="I3486" t="s">
        <v>20694</v>
      </c>
      <c r="J3486" t="s">
        <v>23</v>
      </c>
      <c r="K3486">
        <v>1720</v>
      </c>
      <c r="L3486">
        <v>214977.81</v>
      </c>
      <c r="M3486">
        <v>124.99</v>
      </c>
      <c r="N3486" t="s">
        <v>9014</v>
      </c>
      <c r="O3486" t="s">
        <v>9454</v>
      </c>
      <c r="P3486">
        <v>0</v>
      </c>
      <c r="Q3486">
        <v>0.10248345341786883</v>
      </c>
      <c r="R3486">
        <v>4</v>
      </c>
    </row>
    <row r="3487" spans="1:18" x14ac:dyDescent="0.25">
      <c r="A3487" t="s">
        <v>8746</v>
      </c>
      <c r="B3487">
        <v>2018</v>
      </c>
      <c r="C3487">
        <v>10</v>
      </c>
      <c r="D3487">
        <v>16</v>
      </c>
      <c r="E3487" t="s">
        <v>8095</v>
      </c>
      <c r="F3487" s="1" t="s">
        <v>5207</v>
      </c>
      <c r="G3487" s="1" t="s">
        <v>20573</v>
      </c>
      <c r="H3487" s="1" t="s">
        <v>3200</v>
      </c>
      <c r="I3487" t="s">
        <v>20728</v>
      </c>
      <c r="J3487" t="s">
        <v>23</v>
      </c>
      <c r="K3487">
        <v>1120</v>
      </c>
      <c r="L3487">
        <v>139988.70000000001</v>
      </c>
      <c r="M3487">
        <v>124.99</v>
      </c>
      <c r="N3487" t="s">
        <v>7263</v>
      </c>
      <c r="O3487" t="s">
        <v>23192</v>
      </c>
      <c r="P3487">
        <v>0</v>
      </c>
      <c r="Q3487">
        <v>0</v>
      </c>
      <c r="R3487">
        <v>4</v>
      </c>
    </row>
    <row r="3488" spans="1:18" x14ac:dyDescent="0.25">
      <c r="A3488" t="s">
        <v>8746</v>
      </c>
      <c r="B3488">
        <v>2018</v>
      </c>
      <c r="C3488">
        <v>10</v>
      </c>
      <c r="D3488">
        <v>16</v>
      </c>
      <c r="E3488" t="s">
        <v>8095</v>
      </c>
      <c r="F3488" s="1" t="s">
        <v>5207</v>
      </c>
      <c r="G3488" s="1" t="s">
        <v>20573</v>
      </c>
      <c r="H3488" s="1" t="s">
        <v>3200</v>
      </c>
      <c r="I3488" t="s">
        <v>20740</v>
      </c>
      <c r="J3488" t="s">
        <v>23</v>
      </c>
      <c r="K3488">
        <v>420</v>
      </c>
      <c r="L3488">
        <v>52495.76</v>
      </c>
      <c r="M3488">
        <v>124.99</v>
      </c>
      <c r="N3488" t="s">
        <v>7263</v>
      </c>
      <c r="O3488" t="s">
        <v>23192</v>
      </c>
      <c r="P3488">
        <v>0</v>
      </c>
      <c r="Q3488">
        <v>0</v>
      </c>
      <c r="R3488">
        <v>4</v>
      </c>
    </row>
    <row r="3489" spans="1:18" x14ac:dyDescent="0.25">
      <c r="A3489" t="s">
        <v>8746</v>
      </c>
      <c r="B3489">
        <v>2018</v>
      </c>
      <c r="C3489">
        <v>10</v>
      </c>
      <c r="D3489">
        <v>16</v>
      </c>
      <c r="E3489" t="s">
        <v>8095</v>
      </c>
      <c r="F3489" s="1" t="s">
        <v>5207</v>
      </c>
      <c r="G3489" s="1" t="s">
        <v>20573</v>
      </c>
      <c r="H3489" s="1" t="s">
        <v>3200</v>
      </c>
      <c r="I3489" t="s">
        <v>20782</v>
      </c>
      <c r="J3489" t="s">
        <v>23</v>
      </c>
      <c r="K3489">
        <v>440</v>
      </c>
      <c r="L3489">
        <v>60031.97</v>
      </c>
      <c r="M3489">
        <v>136.44</v>
      </c>
      <c r="N3489" t="s">
        <v>7263</v>
      </c>
      <c r="O3489" t="s">
        <v>23192</v>
      </c>
      <c r="P3489">
        <v>0</v>
      </c>
      <c r="Q3489">
        <v>0</v>
      </c>
      <c r="R3489">
        <v>4</v>
      </c>
    </row>
    <row r="3490" spans="1:18" x14ac:dyDescent="0.25">
      <c r="A3490" t="s">
        <v>8746</v>
      </c>
      <c r="B3490">
        <v>2018</v>
      </c>
      <c r="C3490">
        <v>10</v>
      </c>
      <c r="D3490">
        <v>16</v>
      </c>
      <c r="E3490" t="s">
        <v>8095</v>
      </c>
      <c r="F3490" s="1" t="s">
        <v>5207</v>
      </c>
      <c r="G3490" s="1" t="s">
        <v>20573</v>
      </c>
      <c r="H3490" s="1" t="s">
        <v>3200</v>
      </c>
      <c r="I3490" t="s">
        <v>20768</v>
      </c>
      <c r="J3490" t="s">
        <v>23</v>
      </c>
      <c r="K3490">
        <v>960</v>
      </c>
      <c r="L3490">
        <v>130981.81</v>
      </c>
      <c r="M3490">
        <v>136.44</v>
      </c>
      <c r="N3490" t="s">
        <v>9043</v>
      </c>
      <c r="O3490" t="s">
        <v>9830</v>
      </c>
      <c r="P3490">
        <v>0</v>
      </c>
      <c r="Q3490">
        <v>0</v>
      </c>
      <c r="R3490">
        <v>4</v>
      </c>
    </row>
    <row r="3491" spans="1:18" x14ac:dyDescent="0.25">
      <c r="A3491" t="s">
        <v>8746</v>
      </c>
      <c r="B3491">
        <v>2018</v>
      </c>
      <c r="C3491">
        <v>10</v>
      </c>
      <c r="D3491">
        <v>16</v>
      </c>
      <c r="E3491" t="s">
        <v>8095</v>
      </c>
      <c r="F3491" s="1" t="s">
        <v>5207</v>
      </c>
      <c r="G3491" s="1" t="s">
        <v>20573</v>
      </c>
      <c r="H3491" s="1" t="s">
        <v>3200</v>
      </c>
      <c r="I3491" t="s">
        <v>20774</v>
      </c>
      <c r="J3491" t="s">
        <v>23</v>
      </c>
      <c r="K3491">
        <v>940</v>
      </c>
      <c r="L3491">
        <v>128253.01</v>
      </c>
      <c r="M3491">
        <v>136.44</v>
      </c>
      <c r="N3491" t="s">
        <v>9044</v>
      </c>
      <c r="O3491" t="s">
        <v>9829</v>
      </c>
      <c r="P3491">
        <v>0</v>
      </c>
      <c r="Q3491">
        <v>0</v>
      </c>
      <c r="R3491">
        <v>4</v>
      </c>
    </row>
    <row r="3492" spans="1:18" x14ac:dyDescent="0.25">
      <c r="A3492" t="s">
        <v>8746</v>
      </c>
      <c r="B3492">
        <v>2018</v>
      </c>
      <c r="C3492">
        <v>10</v>
      </c>
      <c r="D3492">
        <v>16</v>
      </c>
      <c r="E3492" t="s">
        <v>8095</v>
      </c>
      <c r="F3492" s="1" t="s">
        <v>5207</v>
      </c>
      <c r="G3492" s="1" t="s">
        <v>20573</v>
      </c>
      <c r="H3492" s="1" t="s">
        <v>3200</v>
      </c>
      <c r="I3492" t="s">
        <v>20786</v>
      </c>
      <c r="J3492" t="s">
        <v>23</v>
      </c>
      <c r="K3492">
        <v>100</v>
      </c>
      <c r="L3492">
        <v>13643.94</v>
      </c>
      <c r="M3492">
        <v>136.44</v>
      </c>
      <c r="N3492" t="s">
        <v>7263</v>
      </c>
      <c r="O3492" t="s">
        <v>23192</v>
      </c>
      <c r="P3492">
        <v>0</v>
      </c>
      <c r="Q3492">
        <v>0</v>
      </c>
      <c r="R3492">
        <v>4</v>
      </c>
    </row>
    <row r="3493" spans="1:18" x14ac:dyDescent="0.25">
      <c r="A3493" t="s">
        <v>15347</v>
      </c>
      <c r="B3493">
        <v>2019</v>
      </c>
      <c r="C3493">
        <v>8</v>
      </c>
      <c r="D3493">
        <v>20</v>
      </c>
      <c r="E3493" t="s">
        <v>1620</v>
      </c>
      <c r="F3493" s="1" t="s">
        <v>3205</v>
      </c>
      <c r="G3493" s="1" t="s">
        <v>3384</v>
      </c>
      <c r="H3493" s="1" t="s">
        <v>3206</v>
      </c>
      <c r="I3493" t="s">
        <v>17454</v>
      </c>
      <c r="J3493" t="s">
        <v>23</v>
      </c>
      <c r="K3493">
        <v>1675</v>
      </c>
      <c r="L3493">
        <v>82075</v>
      </c>
      <c r="M3493">
        <v>49</v>
      </c>
      <c r="N3493" t="s">
        <v>168</v>
      </c>
      <c r="O3493" t="s">
        <v>9481</v>
      </c>
      <c r="P3493">
        <v>2.7900708435018715E-2</v>
      </c>
      <c r="Q3493">
        <v>0</v>
      </c>
      <c r="R3493">
        <v>3</v>
      </c>
    </row>
    <row r="3494" spans="1:18" x14ac:dyDescent="0.25">
      <c r="A3494" t="s">
        <v>15347</v>
      </c>
      <c r="B3494">
        <v>2019</v>
      </c>
      <c r="C3494">
        <v>8</v>
      </c>
      <c r="D3494">
        <v>20</v>
      </c>
      <c r="E3494" t="s">
        <v>1620</v>
      </c>
      <c r="F3494" s="1" t="s">
        <v>3205</v>
      </c>
      <c r="G3494" s="1" t="s">
        <v>3863</v>
      </c>
      <c r="H3494" s="1" t="s">
        <v>3206</v>
      </c>
      <c r="I3494" t="s">
        <v>19207</v>
      </c>
      <c r="J3494" t="s">
        <v>23</v>
      </c>
      <c r="K3494">
        <v>2650</v>
      </c>
      <c r="L3494">
        <v>130645</v>
      </c>
      <c r="M3494">
        <v>49.3</v>
      </c>
      <c r="N3494" t="s">
        <v>9331</v>
      </c>
      <c r="O3494" t="s">
        <v>9540</v>
      </c>
      <c r="P3494">
        <v>4.2454374665687751E-2</v>
      </c>
      <c r="Q3494">
        <v>0</v>
      </c>
      <c r="R3494">
        <v>3</v>
      </c>
    </row>
    <row r="3495" spans="1:18" x14ac:dyDescent="0.25">
      <c r="A3495" t="s">
        <v>15347</v>
      </c>
      <c r="B3495">
        <v>2019</v>
      </c>
      <c r="C3495">
        <v>8</v>
      </c>
      <c r="D3495">
        <v>20</v>
      </c>
      <c r="E3495" t="s">
        <v>1620</v>
      </c>
      <c r="F3495" s="1" t="s">
        <v>3205</v>
      </c>
      <c r="G3495" s="1" t="s">
        <v>3863</v>
      </c>
      <c r="H3495" s="1" t="s">
        <v>3206</v>
      </c>
      <c r="I3495" t="s">
        <v>19208</v>
      </c>
      <c r="J3495" t="s">
        <v>23</v>
      </c>
      <c r="K3495">
        <v>3510</v>
      </c>
      <c r="L3495">
        <v>173043</v>
      </c>
      <c r="M3495">
        <v>49.3</v>
      </c>
      <c r="N3495" t="s">
        <v>9346</v>
      </c>
      <c r="O3495" t="s">
        <v>9484</v>
      </c>
      <c r="P3495">
        <v>0</v>
      </c>
      <c r="Q3495">
        <v>0</v>
      </c>
      <c r="R3495">
        <v>3</v>
      </c>
    </row>
    <row r="3496" spans="1:18" x14ac:dyDescent="0.25">
      <c r="A3496" t="s">
        <v>15347</v>
      </c>
      <c r="B3496">
        <v>2019</v>
      </c>
      <c r="C3496">
        <v>8</v>
      </c>
      <c r="D3496">
        <v>20</v>
      </c>
      <c r="E3496" t="s">
        <v>1620</v>
      </c>
      <c r="F3496" s="1" t="s">
        <v>3205</v>
      </c>
      <c r="G3496" s="1" t="s">
        <v>3384</v>
      </c>
      <c r="H3496" s="1" t="s">
        <v>3206</v>
      </c>
      <c r="I3496" t="s">
        <v>17216</v>
      </c>
      <c r="J3496" t="s">
        <v>23</v>
      </c>
      <c r="K3496">
        <v>865</v>
      </c>
      <c r="L3496">
        <v>42817.51</v>
      </c>
      <c r="M3496">
        <v>49.5</v>
      </c>
      <c r="N3496" t="s">
        <v>166</v>
      </c>
      <c r="O3496" t="s">
        <v>9509</v>
      </c>
      <c r="P3496">
        <v>0</v>
      </c>
      <c r="Q3496">
        <v>0</v>
      </c>
      <c r="R3496">
        <v>3</v>
      </c>
    </row>
    <row r="3497" spans="1:18" x14ac:dyDescent="0.25">
      <c r="A3497" t="s">
        <v>15347</v>
      </c>
      <c r="B3497">
        <v>2019</v>
      </c>
      <c r="C3497">
        <v>8</v>
      </c>
      <c r="D3497">
        <v>20</v>
      </c>
      <c r="E3497" t="s">
        <v>1620</v>
      </c>
      <c r="F3497" s="1" t="s">
        <v>3205</v>
      </c>
      <c r="G3497" s="1" t="s">
        <v>3227</v>
      </c>
      <c r="H3497" s="1" t="s">
        <v>3206</v>
      </c>
      <c r="I3497" t="s">
        <v>19822</v>
      </c>
      <c r="J3497" t="s">
        <v>23</v>
      </c>
      <c r="K3497">
        <v>5983</v>
      </c>
      <c r="L3497">
        <v>338039.51</v>
      </c>
      <c r="M3497">
        <v>56.5</v>
      </c>
      <c r="N3497" t="s">
        <v>22067</v>
      </c>
      <c r="O3497" t="s">
        <v>23263</v>
      </c>
      <c r="P3497">
        <v>0</v>
      </c>
      <c r="Q3497">
        <v>0</v>
      </c>
      <c r="R3497">
        <v>3</v>
      </c>
    </row>
    <row r="3498" spans="1:18" x14ac:dyDescent="0.25">
      <c r="A3498" t="s">
        <v>15347</v>
      </c>
      <c r="B3498">
        <v>2019</v>
      </c>
      <c r="C3498">
        <v>8</v>
      </c>
      <c r="D3498">
        <v>20</v>
      </c>
      <c r="E3498" t="s">
        <v>1620</v>
      </c>
      <c r="F3498" s="1" t="s">
        <v>3205</v>
      </c>
      <c r="G3498" s="1" t="s">
        <v>3863</v>
      </c>
      <c r="H3498" s="1" t="s">
        <v>3206</v>
      </c>
      <c r="I3498" t="s">
        <v>19219</v>
      </c>
      <c r="J3498" t="s">
        <v>23</v>
      </c>
      <c r="K3498">
        <v>5350</v>
      </c>
      <c r="L3498">
        <v>291575</v>
      </c>
      <c r="M3498">
        <v>54.5</v>
      </c>
      <c r="N3498" t="s">
        <v>9329</v>
      </c>
      <c r="O3498" t="s">
        <v>9493</v>
      </c>
      <c r="P3498">
        <v>0</v>
      </c>
      <c r="Q3498">
        <v>0</v>
      </c>
      <c r="R3498">
        <v>3</v>
      </c>
    </row>
    <row r="3499" spans="1:18" x14ac:dyDescent="0.25">
      <c r="A3499" t="s">
        <v>10762</v>
      </c>
      <c r="B3499">
        <v>2019</v>
      </c>
      <c r="C3499">
        <v>4</v>
      </c>
      <c r="D3499">
        <v>13</v>
      </c>
      <c r="E3499" t="s">
        <v>15699</v>
      </c>
      <c r="F3499" s="1" t="s">
        <v>3205</v>
      </c>
      <c r="G3499" s="1" t="s">
        <v>3863</v>
      </c>
      <c r="H3499" s="1" t="s">
        <v>3206</v>
      </c>
      <c r="I3499" t="s">
        <v>19303</v>
      </c>
      <c r="J3499" t="s">
        <v>23</v>
      </c>
      <c r="K3499">
        <v>20022</v>
      </c>
      <c r="L3499">
        <v>1345478.4</v>
      </c>
      <c r="M3499">
        <v>67.2</v>
      </c>
      <c r="N3499" t="s">
        <v>9314</v>
      </c>
      <c r="O3499" t="s">
        <v>9453</v>
      </c>
      <c r="P3499">
        <v>1.984751079033405E-2</v>
      </c>
      <c r="Q3499">
        <v>0</v>
      </c>
      <c r="R3499">
        <v>2</v>
      </c>
    </row>
    <row r="3500" spans="1:18" x14ac:dyDescent="0.25">
      <c r="A3500" t="s">
        <v>1115</v>
      </c>
      <c r="B3500">
        <v>2016</v>
      </c>
      <c r="C3500">
        <v>10</v>
      </c>
      <c r="D3500">
        <v>5</v>
      </c>
      <c r="E3500" t="s">
        <v>226</v>
      </c>
      <c r="F3500" s="1" t="s">
        <v>3205</v>
      </c>
      <c r="G3500" s="1" t="s">
        <v>3384</v>
      </c>
      <c r="H3500" s="1" t="s">
        <v>3206</v>
      </c>
      <c r="I3500" t="s">
        <v>17081</v>
      </c>
      <c r="J3500" t="s">
        <v>23</v>
      </c>
      <c r="K3500">
        <v>19200</v>
      </c>
      <c r="L3500">
        <v>752640</v>
      </c>
      <c r="M3500">
        <v>39.200000000000003</v>
      </c>
      <c r="N3500" t="s">
        <v>160</v>
      </c>
      <c r="O3500" t="s">
        <v>9452</v>
      </c>
      <c r="P3500">
        <v>0.10110188471641929</v>
      </c>
      <c r="Q3500">
        <v>0</v>
      </c>
      <c r="R3500">
        <v>4</v>
      </c>
    </row>
    <row r="3501" spans="1:18" x14ac:dyDescent="0.25">
      <c r="A3501" t="s">
        <v>7672</v>
      </c>
      <c r="B3501">
        <v>2016</v>
      </c>
      <c r="C3501">
        <v>8</v>
      </c>
      <c r="D3501">
        <v>5</v>
      </c>
      <c r="E3501" t="s">
        <v>7471</v>
      </c>
      <c r="F3501" s="1" t="s">
        <v>5207</v>
      </c>
      <c r="G3501" s="1" t="s">
        <v>20573</v>
      </c>
      <c r="H3501" s="1" t="s">
        <v>3201</v>
      </c>
      <c r="I3501" t="s">
        <v>6168</v>
      </c>
      <c r="J3501" t="s">
        <v>23</v>
      </c>
      <c r="K3501">
        <v>120</v>
      </c>
      <c r="L3501">
        <v>18276</v>
      </c>
      <c r="M3501">
        <v>152.30000000000001</v>
      </c>
      <c r="N3501" t="s">
        <v>9062</v>
      </c>
      <c r="O3501" t="s">
        <v>9921</v>
      </c>
      <c r="P3501">
        <v>0</v>
      </c>
      <c r="Q3501">
        <v>0</v>
      </c>
      <c r="R3501">
        <v>3</v>
      </c>
    </row>
    <row r="3502" spans="1:18" x14ac:dyDescent="0.25">
      <c r="A3502" t="s">
        <v>1311</v>
      </c>
      <c r="B3502">
        <v>2017</v>
      </c>
      <c r="C3502">
        <v>1</v>
      </c>
      <c r="D3502">
        <v>16</v>
      </c>
      <c r="E3502" t="s">
        <v>1305</v>
      </c>
      <c r="F3502" s="1" t="s">
        <v>3205</v>
      </c>
      <c r="G3502" s="1" t="s">
        <v>3863</v>
      </c>
      <c r="H3502" s="1" t="s">
        <v>3206</v>
      </c>
      <c r="I3502" t="s">
        <v>19612</v>
      </c>
      <c r="J3502" t="s">
        <v>23</v>
      </c>
      <c r="K3502">
        <v>19966</v>
      </c>
      <c r="L3502">
        <v>1194965.1000000001</v>
      </c>
      <c r="M3502">
        <v>59.85</v>
      </c>
      <c r="N3502" t="s">
        <v>9314</v>
      </c>
      <c r="O3502" t="s">
        <v>9453</v>
      </c>
      <c r="P3502">
        <v>1.984751079033405E-2</v>
      </c>
      <c r="Q3502">
        <v>0</v>
      </c>
      <c r="R3502">
        <v>1</v>
      </c>
    </row>
    <row r="3503" spans="1:18" x14ac:dyDescent="0.25">
      <c r="A3503" t="s">
        <v>1369</v>
      </c>
      <c r="B3503">
        <v>2017</v>
      </c>
      <c r="C3503">
        <v>2</v>
      </c>
      <c r="D3503">
        <v>15</v>
      </c>
      <c r="E3503" t="s">
        <v>226</v>
      </c>
      <c r="F3503" s="1" t="s">
        <v>3205</v>
      </c>
      <c r="G3503" s="1" t="s">
        <v>3863</v>
      </c>
      <c r="H3503" s="1" t="s">
        <v>3206</v>
      </c>
      <c r="I3503" t="s">
        <v>19012</v>
      </c>
      <c r="J3503" t="s">
        <v>23</v>
      </c>
      <c r="K3503">
        <v>20320</v>
      </c>
      <c r="L3503">
        <v>948944</v>
      </c>
      <c r="M3503">
        <v>46.7</v>
      </c>
      <c r="N3503" t="s">
        <v>9335</v>
      </c>
      <c r="O3503" t="s">
        <v>9441</v>
      </c>
      <c r="P3503">
        <v>0.12724850134172863</v>
      </c>
      <c r="Q3503">
        <v>0</v>
      </c>
      <c r="R3503">
        <v>1</v>
      </c>
    </row>
    <row r="3504" spans="1:18" x14ac:dyDescent="0.25">
      <c r="A3504" t="s">
        <v>2185</v>
      </c>
      <c r="B3504">
        <v>2018</v>
      </c>
      <c r="C3504">
        <v>2</v>
      </c>
      <c r="D3504">
        <v>9</v>
      </c>
      <c r="E3504" t="s">
        <v>1620</v>
      </c>
      <c r="F3504" s="1" t="s">
        <v>3205</v>
      </c>
      <c r="G3504" s="1" t="s">
        <v>3863</v>
      </c>
      <c r="H3504" s="1" t="s">
        <v>3206</v>
      </c>
      <c r="I3504" t="s">
        <v>18999</v>
      </c>
      <c r="J3504" t="s">
        <v>23</v>
      </c>
      <c r="K3504">
        <v>14220</v>
      </c>
      <c r="L3504">
        <v>715266</v>
      </c>
      <c r="M3504">
        <v>50.3</v>
      </c>
      <c r="N3504" t="s">
        <v>9337</v>
      </c>
      <c r="O3504" t="s">
        <v>9440</v>
      </c>
      <c r="P3504">
        <v>0.12068470364021268</v>
      </c>
      <c r="Q3504">
        <v>0</v>
      </c>
      <c r="R3504">
        <v>1</v>
      </c>
    </row>
    <row r="3505" spans="1:18" x14ac:dyDescent="0.25">
      <c r="A3505" t="s">
        <v>2185</v>
      </c>
      <c r="B3505">
        <v>2018</v>
      </c>
      <c r="C3505">
        <v>2</v>
      </c>
      <c r="D3505">
        <v>9</v>
      </c>
      <c r="E3505" t="s">
        <v>1620</v>
      </c>
      <c r="F3505" s="1" t="s">
        <v>3205</v>
      </c>
      <c r="G3505" s="1" t="s">
        <v>3227</v>
      </c>
      <c r="H3505" s="1" t="s">
        <v>3206</v>
      </c>
      <c r="I3505" t="s">
        <v>19713</v>
      </c>
      <c r="J3505" t="s">
        <v>23</v>
      </c>
      <c r="K3505">
        <v>5385</v>
      </c>
      <c r="L3505">
        <v>420030</v>
      </c>
      <c r="M3505">
        <v>78</v>
      </c>
      <c r="N3505" t="s">
        <v>22071</v>
      </c>
      <c r="O3505" t="s">
        <v>23264</v>
      </c>
      <c r="P3505">
        <v>0</v>
      </c>
      <c r="Q3505">
        <v>0</v>
      </c>
      <c r="R3505">
        <v>1</v>
      </c>
    </row>
    <row r="3506" spans="1:18" x14ac:dyDescent="0.25">
      <c r="A3506" t="s">
        <v>10480</v>
      </c>
      <c r="B3506">
        <v>2019</v>
      </c>
      <c r="C3506">
        <v>3</v>
      </c>
      <c r="D3506">
        <v>6</v>
      </c>
      <c r="E3506" t="s">
        <v>15699</v>
      </c>
      <c r="F3506" s="1" t="s">
        <v>3205</v>
      </c>
      <c r="G3506" s="1" t="s">
        <v>3227</v>
      </c>
      <c r="H3506" s="1" t="s">
        <v>3206</v>
      </c>
      <c r="I3506" t="s">
        <v>19822</v>
      </c>
      <c r="J3506" t="s">
        <v>23</v>
      </c>
      <c r="K3506">
        <v>4000</v>
      </c>
      <c r="L3506">
        <v>231200</v>
      </c>
      <c r="M3506">
        <v>57.8</v>
      </c>
      <c r="N3506" t="s">
        <v>22067</v>
      </c>
      <c r="O3506" t="s">
        <v>23263</v>
      </c>
      <c r="P3506">
        <v>0</v>
      </c>
      <c r="Q3506">
        <v>0</v>
      </c>
      <c r="R3506">
        <v>1</v>
      </c>
    </row>
    <row r="3507" spans="1:18" x14ac:dyDescent="0.25">
      <c r="A3507" t="s">
        <v>10480</v>
      </c>
      <c r="B3507">
        <v>2019</v>
      </c>
      <c r="C3507">
        <v>3</v>
      </c>
      <c r="D3507">
        <v>6</v>
      </c>
      <c r="E3507" t="s">
        <v>15699</v>
      </c>
      <c r="F3507" s="1" t="s">
        <v>3205</v>
      </c>
      <c r="G3507" s="1" t="s">
        <v>3863</v>
      </c>
      <c r="H3507" s="1" t="s">
        <v>3206</v>
      </c>
      <c r="I3507" t="s">
        <v>19301</v>
      </c>
      <c r="J3507" t="s">
        <v>23</v>
      </c>
      <c r="K3507">
        <v>9861</v>
      </c>
      <c r="L3507">
        <v>670548</v>
      </c>
      <c r="M3507">
        <v>68</v>
      </c>
      <c r="N3507" t="s">
        <v>9313</v>
      </c>
      <c r="O3507" t="s">
        <v>9448</v>
      </c>
      <c r="P3507">
        <v>2.823689586550486E-2</v>
      </c>
      <c r="Q3507">
        <v>0</v>
      </c>
      <c r="R3507">
        <v>1</v>
      </c>
    </row>
    <row r="3508" spans="1:18" x14ac:dyDescent="0.25">
      <c r="A3508" t="s">
        <v>10480</v>
      </c>
      <c r="B3508">
        <v>2019</v>
      </c>
      <c r="C3508">
        <v>3</v>
      </c>
      <c r="D3508">
        <v>6</v>
      </c>
      <c r="E3508" t="s">
        <v>15699</v>
      </c>
      <c r="F3508" s="1" t="s">
        <v>3205</v>
      </c>
      <c r="G3508" s="1" t="s">
        <v>3863</v>
      </c>
      <c r="H3508" s="1" t="s">
        <v>3204</v>
      </c>
      <c r="I3508" t="s">
        <v>19588</v>
      </c>
      <c r="J3508" t="s">
        <v>23</v>
      </c>
      <c r="K3508">
        <v>5931</v>
      </c>
      <c r="L3508">
        <v>291805.2</v>
      </c>
      <c r="M3508">
        <v>49.2</v>
      </c>
      <c r="N3508" t="s">
        <v>9307</v>
      </c>
      <c r="O3508" t="s">
        <v>9748</v>
      </c>
      <c r="P3508">
        <v>0</v>
      </c>
      <c r="Q3508">
        <v>0</v>
      </c>
      <c r="R3508">
        <v>1</v>
      </c>
    </row>
    <row r="3509" spans="1:18" x14ac:dyDescent="0.25">
      <c r="A3509" t="s">
        <v>10904</v>
      </c>
      <c r="B3509">
        <v>2019</v>
      </c>
      <c r="C3509">
        <v>5</v>
      </c>
      <c r="D3509">
        <v>20</v>
      </c>
      <c r="E3509" t="s">
        <v>1620</v>
      </c>
      <c r="F3509" s="1" t="s">
        <v>3205</v>
      </c>
      <c r="G3509" s="1" t="s">
        <v>3863</v>
      </c>
      <c r="H3509" s="1" t="s">
        <v>3206</v>
      </c>
      <c r="I3509" t="s">
        <v>19229</v>
      </c>
      <c r="J3509" t="s">
        <v>23</v>
      </c>
      <c r="K3509">
        <v>300</v>
      </c>
      <c r="L3509">
        <v>21720.01</v>
      </c>
      <c r="M3509">
        <v>72.400000000000006</v>
      </c>
      <c r="N3509" t="s">
        <v>9312</v>
      </c>
      <c r="O3509" t="s">
        <v>9644</v>
      </c>
      <c r="P3509">
        <v>0</v>
      </c>
      <c r="Q3509">
        <v>0</v>
      </c>
      <c r="R3509">
        <v>2</v>
      </c>
    </row>
    <row r="3510" spans="1:18" x14ac:dyDescent="0.25">
      <c r="A3510" t="s">
        <v>10904</v>
      </c>
      <c r="B3510">
        <v>2019</v>
      </c>
      <c r="C3510">
        <v>5</v>
      </c>
      <c r="D3510">
        <v>20</v>
      </c>
      <c r="E3510" t="s">
        <v>1620</v>
      </c>
      <c r="F3510" s="1" t="s">
        <v>3205</v>
      </c>
      <c r="G3510" s="1" t="s">
        <v>3863</v>
      </c>
      <c r="H3510" s="1" t="s">
        <v>3206</v>
      </c>
      <c r="I3510" t="s">
        <v>19220</v>
      </c>
      <c r="J3510" t="s">
        <v>23</v>
      </c>
      <c r="K3510">
        <v>16950</v>
      </c>
      <c r="L3510">
        <v>844110</v>
      </c>
      <c r="M3510">
        <v>49.8</v>
      </c>
      <c r="N3510" t="s">
        <v>9303</v>
      </c>
      <c r="O3510" t="s">
        <v>9512</v>
      </c>
      <c r="P3510">
        <v>0</v>
      </c>
      <c r="Q3510">
        <v>0</v>
      </c>
      <c r="R3510">
        <v>2</v>
      </c>
    </row>
    <row r="3511" spans="1:18" x14ac:dyDescent="0.25">
      <c r="A3511" t="s">
        <v>10904</v>
      </c>
      <c r="B3511">
        <v>2019</v>
      </c>
      <c r="C3511">
        <v>5</v>
      </c>
      <c r="D3511">
        <v>20</v>
      </c>
      <c r="E3511" t="s">
        <v>1620</v>
      </c>
      <c r="F3511" s="1" t="s">
        <v>3205</v>
      </c>
      <c r="G3511" s="1" t="s">
        <v>3863</v>
      </c>
      <c r="H3511" s="1" t="s">
        <v>3206</v>
      </c>
      <c r="I3511" t="s">
        <v>19302</v>
      </c>
      <c r="J3511" t="s">
        <v>23</v>
      </c>
      <c r="K3511">
        <v>2000</v>
      </c>
      <c r="L3511">
        <v>97860</v>
      </c>
      <c r="M3511">
        <v>48.93</v>
      </c>
      <c r="N3511" t="s">
        <v>9334</v>
      </c>
      <c r="O3511" t="s">
        <v>9514</v>
      </c>
      <c r="P3511">
        <v>0</v>
      </c>
      <c r="Q3511">
        <v>0</v>
      </c>
      <c r="R3511">
        <v>2</v>
      </c>
    </row>
    <row r="3512" spans="1:18" x14ac:dyDescent="0.25">
      <c r="A3512" t="s">
        <v>10904</v>
      </c>
      <c r="B3512">
        <v>2019</v>
      </c>
      <c r="C3512">
        <v>5</v>
      </c>
      <c r="D3512">
        <v>20</v>
      </c>
      <c r="E3512" t="s">
        <v>1620</v>
      </c>
      <c r="F3512" s="1" t="s">
        <v>3205</v>
      </c>
      <c r="G3512" s="1" t="s">
        <v>3863</v>
      </c>
      <c r="H3512" s="1" t="s">
        <v>3206</v>
      </c>
      <c r="I3512" t="s">
        <v>19420</v>
      </c>
      <c r="J3512" t="s">
        <v>23</v>
      </c>
      <c r="K3512">
        <v>980</v>
      </c>
      <c r="L3512">
        <v>47951.39</v>
      </c>
      <c r="M3512">
        <v>48.93</v>
      </c>
      <c r="N3512" t="s">
        <v>9338</v>
      </c>
      <c r="O3512" t="s">
        <v>9503</v>
      </c>
      <c r="P3512">
        <v>0</v>
      </c>
      <c r="Q3512">
        <v>0</v>
      </c>
      <c r="R3512">
        <v>2</v>
      </c>
    </row>
    <row r="3513" spans="1:18" x14ac:dyDescent="0.25">
      <c r="A3513" t="s">
        <v>1340</v>
      </c>
      <c r="B3513">
        <v>2017</v>
      </c>
      <c r="C3513">
        <v>1</v>
      </c>
      <c r="D3513">
        <v>31</v>
      </c>
      <c r="E3513" t="s">
        <v>174</v>
      </c>
      <c r="F3513" s="1" t="s">
        <v>3205</v>
      </c>
      <c r="G3513" s="1" t="s">
        <v>3863</v>
      </c>
      <c r="H3513" s="1" t="s">
        <v>3206</v>
      </c>
      <c r="I3513" t="s">
        <v>19005</v>
      </c>
      <c r="J3513" t="s">
        <v>23</v>
      </c>
      <c r="K3513">
        <v>10940</v>
      </c>
      <c r="L3513">
        <v>486829.95</v>
      </c>
      <c r="M3513">
        <v>44.5</v>
      </c>
      <c r="N3513" t="s">
        <v>9309</v>
      </c>
      <c r="O3513" t="s">
        <v>9451</v>
      </c>
      <c r="P3513">
        <v>6.5364123560168089E-2</v>
      </c>
      <c r="Q3513">
        <v>0</v>
      </c>
      <c r="R3513">
        <v>1</v>
      </c>
    </row>
    <row r="3514" spans="1:18" x14ac:dyDescent="0.25">
      <c r="A3514" t="s">
        <v>1340</v>
      </c>
      <c r="B3514">
        <v>2017</v>
      </c>
      <c r="C3514">
        <v>1</v>
      </c>
      <c r="D3514">
        <v>31</v>
      </c>
      <c r="E3514" t="s">
        <v>174</v>
      </c>
      <c r="F3514" s="1" t="s">
        <v>3205</v>
      </c>
      <c r="G3514" s="1" t="s">
        <v>3863</v>
      </c>
      <c r="H3514" s="1" t="s">
        <v>3206</v>
      </c>
      <c r="I3514" t="s">
        <v>19007</v>
      </c>
      <c r="J3514" t="s">
        <v>23</v>
      </c>
      <c r="K3514">
        <v>1980</v>
      </c>
      <c r="L3514">
        <v>88109.99</v>
      </c>
      <c r="M3514">
        <v>44.5</v>
      </c>
      <c r="N3514" t="s">
        <v>9347</v>
      </c>
      <c r="O3514" t="s">
        <v>9542</v>
      </c>
      <c r="P3514">
        <v>8.0289698840596724E-2</v>
      </c>
      <c r="Q3514">
        <v>0</v>
      </c>
      <c r="R3514">
        <v>1</v>
      </c>
    </row>
    <row r="3515" spans="1:18" x14ac:dyDescent="0.25">
      <c r="A3515" t="s">
        <v>1340</v>
      </c>
      <c r="B3515">
        <v>2017</v>
      </c>
      <c r="C3515">
        <v>1</v>
      </c>
      <c r="D3515">
        <v>31</v>
      </c>
      <c r="E3515" t="s">
        <v>174</v>
      </c>
      <c r="F3515" s="1" t="s">
        <v>3205</v>
      </c>
      <c r="G3515" s="1" t="s">
        <v>3863</v>
      </c>
      <c r="H3515" s="1" t="s">
        <v>3206</v>
      </c>
      <c r="I3515" t="s">
        <v>19097</v>
      </c>
      <c r="J3515" t="s">
        <v>23</v>
      </c>
      <c r="K3515">
        <v>6210</v>
      </c>
      <c r="L3515">
        <v>276344.96999999997</v>
      </c>
      <c r="M3515">
        <v>44.5</v>
      </c>
      <c r="N3515" t="s">
        <v>9340</v>
      </c>
      <c r="O3515" t="s">
        <v>9482</v>
      </c>
      <c r="P3515">
        <v>8.0867377033553248E-2</v>
      </c>
      <c r="Q3515">
        <v>0</v>
      </c>
      <c r="R3515">
        <v>1</v>
      </c>
    </row>
    <row r="3516" spans="1:18" x14ac:dyDescent="0.25">
      <c r="A3516" t="s">
        <v>8340</v>
      </c>
      <c r="B3516">
        <v>2018</v>
      </c>
      <c r="C3516">
        <v>2</v>
      </c>
      <c r="D3516">
        <v>5</v>
      </c>
      <c r="E3516" t="s">
        <v>7471</v>
      </c>
      <c r="F3516" s="1" t="s">
        <v>5207</v>
      </c>
      <c r="G3516" s="1" t="s">
        <v>21316</v>
      </c>
      <c r="H3516" s="1" t="s">
        <v>7263</v>
      </c>
      <c r="I3516" t="s">
        <v>6865</v>
      </c>
      <c r="J3516" t="s">
        <v>38</v>
      </c>
      <c r="K3516">
        <v>219</v>
      </c>
      <c r="L3516">
        <v>30765.119999999999</v>
      </c>
      <c r="M3516">
        <v>140.47999999999999</v>
      </c>
      <c r="N3516" t="s">
        <v>8918</v>
      </c>
      <c r="O3516" t="s">
        <v>9934</v>
      </c>
      <c r="P3516">
        <v>0</v>
      </c>
      <c r="Q3516">
        <v>0</v>
      </c>
      <c r="R3516">
        <v>1</v>
      </c>
    </row>
    <row r="3517" spans="1:18" x14ac:dyDescent="0.25">
      <c r="A3517" t="s">
        <v>15642</v>
      </c>
      <c r="B3517">
        <v>2019</v>
      </c>
      <c r="C3517">
        <v>9</v>
      </c>
      <c r="D3517">
        <v>23</v>
      </c>
      <c r="E3517" t="s">
        <v>1916</v>
      </c>
      <c r="F3517" s="1" t="s">
        <v>3205</v>
      </c>
      <c r="G3517" s="1" t="s">
        <v>3863</v>
      </c>
      <c r="H3517" s="1" t="s">
        <v>3206</v>
      </c>
      <c r="I3517" t="s">
        <v>19204</v>
      </c>
      <c r="J3517" t="s">
        <v>23</v>
      </c>
      <c r="K3517">
        <v>20020</v>
      </c>
      <c r="L3517">
        <v>952952.08</v>
      </c>
      <c r="M3517">
        <v>47.6</v>
      </c>
      <c r="N3517" t="s">
        <v>9340</v>
      </c>
      <c r="O3517" t="s">
        <v>9482</v>
      </c>
      <c r="P3517">
        <v>8.0867377033553248E-2</v>
      </c>
      <c r="Q3517">
        <v>0</v>
      </c>
      <c r="R3517">
        <v>3</v>
      </c>
    </row>
    <row r="3518" spans="1:18" x14ac:dyDescent="0.25">
      <c r="A3518" t="s">
        <v>2200</v>
      </c>
      <c r="B3518">
        <v>2018</v>
      </c>
      <c r="C3518">
        <v>2</v>
      </c>
      <c r="D3518">
        <v>15</v>
      </c>
      <c r="E3518" t="s">
        <v>1620</v>
      </c>
      <c r="F3518" s="1" t="s">
        <v>3205</v>
      </c>
      <c r="G3518" s="1" t="s">
        <v>3863</v>
      </c>
      <c r="H3518" s="1" t="s">
        <v>3206</v>
      </c>
      <c r="I3518" t="s">
        <v>18997</v>
      </c>
      <c r="J3518" t="s">
        <v>23</v>
      </c>
      <c r="K3518">
        <v>8540</v>
      </c>
      <c r="L3518">
        <v>427854</v>
      </c>
      <c r="M3518">
        <v>50.1</v>
      </c>
      <c r="N3518" t="s">
        <v>9307</v>
      </c>
      <c r="O3518" t="s">
        <v>9445</v>
      </c>
      <c r="P3518">
        <v>3.6019547837424074E-2</v>
      </c>
      <c r="Q3518">
        <v>0</v>
      </c>
      <c r="R3518">
        <v>1</v>
      </c>
    </row>
    <row r="3519" spans="1:18" x14ac:dyDescent="0.25">
      <c r="A3519" t="s">
        <v>2200</v>
      </c>
      <c r="B3519">
        <v>2018</v>
      </c>
      <c r="C3519">
        <v>2</v>
      </c>
      <c r="D3519">
        <v>15</v>
      </c>
      <c r="E3519" t="s">
        <v>1620</v>
      </c>
      <c r="F3519" s="1" t="s">
        <v>3205</v>
      </c>
      <c r="G3519" s="1" t="s">
        <v>3863</v>
      </c>
      <c r="H3519" s="1" t="s">
        <v>3206</v>
      </c>
      <c r="I3519" t="s">
        <v>19003</v>
      </c>
      <c r="J3519" t="s">
        <v>23</v>
      </c>
      <c r="K3519">
        <v>11020</v>
      </c>
      <c r="L3519">
        <v>552102</v>
      </c>
      <c r="M3519">
        <v>50.1</v>
      </c>
      <c r="N3519" t="s">
        <v>9344</v>
      </c>
      <c r="O3519" t="s">
        <v>9496</v>
      </c>
      <c r="P3519">
        <v>3.9816758144422926E-2</v>
      </c>
      <c r="Q3519">
        <v>0</v>
      </c>
      <c r="R3519">
        <v>1</v>
      </c>
    </row>
    <row r="3520" spans="1:18" x14ac:dyDescent="0.25">
      <c r="A3520" t="s">
        <v>3017</v>
      </c>
      <c r="B3520">
        <v>2018</v>
      </c>
      <c r="C3520">
        <v>11</v>
      </c>
      <c r="D3520">
        <v>7</v>
      </c>
      <c r="E3520" t="s">
        <v>21</v>
      </c>
      <c r="F3520" s="1" t="s">
        <v>3205</v>
      </c>
      <c r="G3520" s="1" t="s">
        <v>3967</v>
      </c>
      <c r="H3520" s="1" t="s">
        <v>7263</v>
      </c>
      <c r="I3520" t="s">
        <v>18444</v>
      </c>
      <c r="J3520" t="s">
        <v>23</v>
      </c>
      <c r="K3520">
        <v>175</v>
      </c>
      <c r="L3520">
        <v>13737.5</v>
      </c>
      <c r="M3520">
        <v>78.5</v>
      </c>
      <c r="N3520" t="s">
        <v>9212</v>
      </c>
      <c r="O3520" t="s">
        <v>9751</v>
      </c>
      <c r="P3520">
        <v>0</v>
      </c>
      <c r="Q3520">
        <v>0</v>
      </c>
      <c r="R3520">
        <v>4</v>
      </c>
    </row>
    <row r="3521" spans="1:18" x14ac:dyDescent="0.25">
      <c r="A3521" t="s">
        <v>3017</v>
      </c>
      <c r="B3521">
        <v>2018</v>
      </c>
      <c r="C3521">
        <v>11</v>
      </c>
      <c r="D3521">
        <v>7</v>
      </c>
      <c r="E3521" t="s">
        <v>21</v>
      </c>
      <c r="F3521" s="1" t="s">
        <v>3205</v>
      </c>
      <c r="G3521" s="1" t="s">
        <v>3967</v>
      </c>
      <c r="H3521" s="1" t="s">
        <v>3206</v>
      </c>
      <c r="I3521" t="s">
        <v>18628</v>
      </c>
      <c r="J3521" t="s">
        <v>23</v>
      </c>
      <c r="K3521">
        <v>280</v>
      </c>
      <c r="L3521">
        <v>23660</v>
      </c>
      <c r="M3521">
        <v>84.5</v>
      </c>
      <c r="N3521" t="s">
        <v>9280</v>
      </c>
      <c r="O3521" t="s">
        <v>9688</v>
      </c>
      <c r="P3521">
        <v>0</v>
      </c>
      <c r="Q3521">
        <v>0</v>
      </c>
      <c r="R3521">
        <v>4</v>
      </c>
    </row>
    <row r="3522" spans="1:18" x14ac:dyDescent="0.25">
      <c r="A3522" t="s">
        <v>3017</v>
      </c>
      <c r="B3522">
        <v>2018</v>
      </c>
      <c r="C3522">
        <v>11</v>
      </c>
      <c r="D3522">
        <v>7</v>
      </c>
      <c r="E3522" t="s">
        <v>21</v>
      </c>
      <c r="F3522" s="1" t="s">
        <v>3205</v>
      </c>
      <c r="G3522" s="1" t="s">
        <v>3967</v>
      </c>
      <c r="H3522" s="1" t="s">
        <v>3206</v>
      </c>
      <c r="I3522" t="s">
        <v>18708</v>
      </c>
      <c r="J3522" t="s">
        <v>23</v>
      </c>
      <c r="K3522">
        <v>560</v>
      </c>
      <c r="L3522">
        <v>47320.01</v>
      </c>
      <c r="M3522">
        <v>84.5</v>
      </c>
      <c r="N3522" t="s">
        <v>9211</v>
      </c>
      <c r="O3522" t="s">
        <v>23220</v>
      </c>
      <c r="P3522">
        <v>0</v>
      </c>
      <c r="Q3522">
        <v>0</v>
      </c>
      <c r="R3522">
        <v>4</v>
      </c>
    </row>
    <row r="3523" spans="1:18" x14ac:dyDescent="0.25">
      <c r="A3523" t="s">
        <v>3017</v>
      </c>
      <c r="B3523">
        <v>2018</v>
      </c>
      <c r="C3523">
        <v>11</v>
      </c>
      <c r="D3523">
        <v>7</v>
      </c>
      <c r="E3523" t="s">
        <v>21</v>
      </c>
      <c r="F3523" s="1" t="s">
        <v>3205</v>
      </c>
      <c r="G3523" s="1" t="s">
        <v>3967</v>
      </c>
      <c r="H3523" s="1" t="s">
        <v>3206</v>
      </c>
      <c r="I3523" t="s">
        <v>18713</v>
      </c>
      <c r="J3523" t="s">
        <v>23</v>
      </c>
      <c r="K3523">
        <v>935</v>
      </c>
      <c r="L3523">
        <v>76202.509999999995</v>
      </c>
      <c r="M3523">
        <v>81.5</v>
      </c>
      <c r="N3523" t="s">
        <v>9223</v>
      </c>
      <c r="O3523" t="s">
        <v>10730</v>
      </c>
      <c r="P3523">
        <v>0</v>
      </c>
      <c r="Q3523">
        <v>0</v>
      </c>
      <c r="R3523">
        <v>4</v>
      </c>
    </row>
    <row r="3524" spans="1:18" x14ac:dyDescent="0.25">
      <c r="A3524" t="s">
        <v>2384</v>
      </c>
      <c r="B3524">
        <v>2018</v>
      </c>
      <c r="C3524">
        <v>4</v>
      </c>
      <c r="D3524">
        <v>10</v>
      </c>
      <c r="E3524" t="s">
        <v>31</v>
      </c>
      <c r="F3524" s="1" t="s">
        <v>3205</v>
      </c>
      <c r="G3524" s="1" t="s">
        <v>18031</v>
      </c>
      <c r="H3524" s="1" t="s">
        <v>3204</v>
      </c>
      <c r="I3524" t="s">
        <v>18037</v>
      </c>
      <c r="J3524" t="s">
        <v>23</v>
      </c>
      <c r="K3524">
        <v>2520</v>
      </c>
      <c r="L3524">
        <v>124084.8</v>
      </c>
      <c r="M3524">
        <v>49.24</v>
      </c>
      <c r="N3524" t="s">
        <v>9161</v>
      </c>
      <c r="O3524" t="s">
        <v>23283</v>
      </c>
      <c r="P3524">
        <v>0</v>
      </c>
      <c r="Q3524">
        <v>0</v>
      </c>
      <c r="R3524">
        <v>2</v>
      </c>
    </row>
    <row r="3525" spans="1:18" x14ac:dyDescent="0.25">
      <c r="A3525" t="s">
        <v>2691</v>
      </c>
      <c r="B3525">
        <v>2018</v>
      </c>
      <c r="C3525">
        <v>8</v>
      </c>
      <c r="D3525">
        <v>8</v>
      </c>
      <c r="E3525" t="s">
        <v>51</v>
      </c>
      <c r="F3525" s="1" t="s">
        <v>3205</v>
      </c>
      <c r="G3525" s="1" t="s">
        <v>3384</v>
      </c>
      <c r="H3525" s="1" t="s">
        <v>3206</v>
      </c>
      <c r="I3525" t="s">
        <v>17069</v>
      </c>
      <c r="J3525" t="s">
        <v>23</v>
      </c>
      <c r="K3525">
        <v>19440</v>
      </c>
      <c r="L3525">
        <v>915624</v>
      </c>
      <c r="M3525">
        <v>47.1</v>
      </c>
      <c r="N3525" t="s">
        <v>166</v>
      </c>
      <c r="O3525" t="s">
        <v>9509</v>
      </c>
      <c r="P3525">
        <v>0</v>
      </c>
      <c r="Q3525">
        <v>0</v>
      </c>
      <c r="R3525">
        <v>3</v>
      </c>
    </row>
    <row r="3526" spans="1:18" x14ac:dyDescent="0.25">
      <c r="A3526" t="s">
        <v>10905</v>
      </c>
      <c r="B3526">
        <v>2019</v>
      </c>
      <c r="C3526">
        <v>5</v>
      </c>
      <c r="D3526">
        <v>21</v>
      </c>
      <c r="E3526" t="s">
        <v>2641</v>
      </c>
      <c r="F3526" s="1" t="s">
        <v>3205</v>
      </c>
      <c r="G3526" s="1" t="s">
        <v>3863</v>
      </c>
      <c r="H3526" s="1" t="s">
        <v>3206</v>
      </c>
      <c r="I3526" t="s">
        <v>19209</v>
      </c>
      <c r="J3526" t="s">
        <v>23</v>
      </c>
      <c r="K3526">
        <v>19787</v>
      </c>
      <c r="L3526">
        <v>977668.55</v>
      </c>
      <c r="M3526">
        <v>49.41</v>
      </c>
      <c r="N3526" t="s">
        <v>9337</v>
      </c>
      <c r="O3526" t="s">
        <v>9440</v>
      </c>
      <c r="P3526">
        <v>0.12068470364021268</v>
      </c>
      <c r="Q3526">
        <v>0</v>
      </c>
      <c r="R3526">
        <v>2</v>
      </c>
    </row>
    <row r="3527" spans="1:18" x14ac:dyDescent="0.25">
      <c r="A3527" t="s">
        <v>16586</v>
      </c>
      <c r="B3527">
        <v>2019</v>
      </c>
      <c r="C3527">
        <v>12</v>
      </c>
      <c r="D3527">
        <v>29</v>
      </c>
      <c r="E3527" t="s">
        <v>7471</v>
      </c>
      <c r="F3527" s="1" t="s">
        <v>5207</v>
      </c>
      <c r="G3527" s="1" t="s">
        <v>6745</v>
      </c>
      <c r="H3527" s="1" t="s">
        <v>7263</v>
      </c>
      <c r="I3527" t="s">
        <v>7209</v>
      </c>
      <c r="J3527" t="s">
        <v>38</v>
      </c>
      <c r="K3527">
        <v>200</v>
      </c>
      <c r="L3527">
        <v>45400</v>
      </c>
      <c r="M3527">
        <v>227</v>
      </c>
      <c r="N3527" t="s">
        <v>8939</v>
      </c>
      <c r="O3527" t="s">
        <v>9462</v>
      </c>
      <c r="P3527">
        <v>0</v>
      </c>
      <c r="Q3527">
        <v>4.5837736391081546E-2</v>
      </c>
      <c r="R3527">
        <v>4</v>
      </c>
    </row>
    <row r="3528" spans="1:18" x14ac:dyDescent="0.25">
      <c r="A3528" t="s">
        <v>16586</v>
      </c>
      <c r="B3528">
        <v>2019</v>
      </c>
      <c r="C3528">
        <v>12</v>
      </c>
      <c r="D3528">
        <v>29</v>
      </c>
      <c r="E3528" t="s">
        <v>7471</v>
      </c>
      <c r="F3528" s="1" t="s">
        <v>5207</v>
      </c>
      <c r="G3528" s="1" t="s">
        <v>21054</v>
      </c>
      <c r="H3528" s="1" t="s">
        <v>7263</v>
      </c>
      <c r="I3528" t="s">
        <v>21106</v>
      </c>
      <c r="J3528" t="s">
        <v>38</v>
      </c>
      <c r="K3528">
        <v>700</v>
      </c>
      <c r="L3528">
        <v>242900</v>
      </c>
      <c r="M3528">
        <v>347</v>
      </c>
      <c r="N3528" t="s">
        <v>7263</v>
      </c>
      <c r="O3528" t="s">
        <v>23274</v>
      </c>
      <c r="P3528">
        <v>0</v>
      </c>
      <c r="Q3528">
        <v>0</v>
      </c>
      <c r="R3528">
        <v>4</v>
      </c>
    </row>
    <row r="3529" spans="1:18" x14ac:dyDescent="0.25">
      <c r="A3529" t="s">
        <v>16586</v>
      </c>
      <c r="B3529">
        <v>2019</v>
      </c>
      <c r="C3529">
        <v>12</v>
      </c>
      <c r="D3529">
        <v>29</v>
      </c>
      <c r="E3529" t="s">
        <v>7471</v>
      </c>
      <c r="F3529" s="1" t="s">
        <v>5207</v>
      </c>
      <c r="G3529" s="1" t="s">
        <v>21054</v>
      </c>
      <c r="H3529" s="1" t="s">
        <v>7263</v>
      </c>
      <c r="I3529" t="s">
        <v>21066</v>
      </c>
      <c r="J3529" t="s">
        <v>38</v>
      </c>
      <c r="K3529">
        <v>20</v>
      </c>
      <c r="L3529">
        <v>9740</v>
      </c>
      <c r="M3529">
        <v>487</v>
      </c>
      <c r="N3529" t="s">
        <v>7263</v>
      </c>
      <c r="O3529" t="s">
        <v>23274</v>
      </c>
      <c r="P3529">
        <v>0</v>
      </c>
      <c r="Q3529">
        <v>0</v>
      </c>
      <c r="R3529">
        <v>4</v>
      </c>
    </row>
    <row r="3530" spans="1:18" x14ac:dyDescent="0.25">
      <c r="A3530" t="s">
        <v>2938</v>
      </c>
      <c r="B3530">
        <v>2018</v>
      </c>
      <c r="C3530">
        <v>10</v>
      </c>
      <c r="D3530">
        <v>15</v>
      </c>
      <c r="E3530" t="s">
        <v>2845</v>
      </c>
      <c r="F3530" s="1" t="s">
        <v>3205</v>
      </c>
      <c r="G3530" s="1" t="s">
        <v>19961</v>
      </c>
      <c r="H3530" s="1" t="s">
        <v>3206</v>
      </c>
      <c r="I3530" t="s">
        <v>19963</v>
      </c>
      <c r="J3530" t="s">
        <v>23</v>
      </c>
      <c r="K3530">
        <v>828</v>
      </c>
      <c r="L3530">
        <v>81028</v>
      </c>
      <c r="M3530">
        <v>97.86</v>
      </c>
      <c r="N3530" t="s">
        <v>22099</v>
      </c>
      <c r="O3530" t="s">
        <v>23340</v>
      </c>
      <c r="P3530">
        <v>0</v>
      </c>
      <c r="Q3530">
        <v>0</v>
      </c>
      <c r="R3530">
        <v>4</v>
      </c>
    </row>
    <row r="3531" spans="1:18" x14ac:dyDescent="0.25">
      <c r="A3531" t="s">
        <v>600</v>
      </c>
      <c r="B3531">
        <v>2016</v>
      </c>
      <c r="C3531">
        <v>2</v>
      </c>
      <c r="D3531">
        <v>25</v>
      </c>
      <c r="E3531" t="s">
        <v>174</v>
      </c>
      <c r="F3531" s="1" t="s">
        <v>3205</v>
      </c>
      <c r="G3531" s="1" t="s">
        <v>3863</v>
      </c>
      <c r="H3531" s="1" t="s">
        <v>3206</v>
      </c>
      <c r="I3531" t="s">
        <v>19063</v>
      </c>
      <c r="J3531" t="s">
        <v>23</v>
      </c>
      <c r="K3531">
        <v>9895</v>
      </c>
      <c r="L3531">
        <v>282007.46999999997</v>
      </c>
      <c r="M3531">
        <v>28.5</v>
      </c>
      <c r="N3531" t="s">
        <v>9305</v>
      </c>
      <c r="O3531" t="s">
        <v>9530</v>
      </c>
      <c r="P3531">
        <v>3.1450189480311259E-2</v>
      </c>
      <c r="Q3531">
        <v>0</v>
      </c>
      <c r="R3531">
        <v>1</v>
      </c>
    </row>
    <row r="3532" spans="1:18" x14ac:dyDescent="0.25">
      <c r="A3532" t="s">
        <v>600</v>
      </c>
      <c r="B3532">
        <v>2016</v>
      </c>
      <c r="C3532">
        <v>2</v>
      </c>
      <c r="D3532">
        <v>25</v>
      </c>
      <c r="E3532" t="s">
        <v>174</v>
      </c>
      <c r="F3532" s="1" t="s">
        <v>3205</v>
      </c>
      <c r="G3532" s="1" t="s">
        <v>3863</v>
      </c>
      <c r="H3532" s="1" t="s">
        <v>3206</v>
      </c>
      <c r="I3532" t="s">
        <v>19075</v>
      </c>
      <c r="J3532" t="s">
        <v>23</v>
      </c>
      <c r="K3532">
        <v>10770</v>
      </c>
      <c r="L3532">
        <v>306944.96999999997</v>
      </c>
      <c r="M3532">
        <v>28.5</v>
      </c>
      <c r="N3532" t="s">
        <v>489</v>
      </c>
      <c r="O3532" t="s">
        <v>9501</v>
      </c>
      <c r="P3532">
        <v>0</v>
      </c>
      <c r="Q3532">
        <v>0</v>
      </c>
      <c r="R3532">
        <v>1</v>
      </c>
    </row>
    <row r="3533" spans="1:18" x14ac:dyDescent="0.25">
      <c r="A3533" t="s">
        <v>967</v>
      </c>
      <c r="B3533">
        <v>2016</v>
      </c>
      <c r="C3533">
        <v>8</v>
      </c>
      <c r="D3533">
        <v>10</v>
      </c>
      <c r="E3533" t="s">
        <v>92</v>
      </c>
      <c r="F3533" s="1" t="s">
        <v>3205</v>
      </c>
      <c r="G3533" s="1" t="s">
        <v>3863</v>
      </c>
      <c r="H3533" s="1" t="s">
        <v>3206</v>
      </c>
      <c r="I3533" t="s">
        <v>19584</v>
      </c>
      <c r="J3533" t="s">
        <v>23</v>
      </c>
      <c r="K3533">
        <v>1500</v>
      </c>
      <c r="L3533">
        <v>66750</v>
      </c>
      <c r="M3533">
        <v>44.5</v>
      </c>
      <c r="N3533" t="s">
        <v>9330</v>
      </c>
      <c r="O3533" t="s">
        <v>9524</v>
      </c>
      <c r="P3533">
        <v>0</v>
      </c>
      <c r="Q3533">
        <v>0</v>
      </c>
      <c r="R3533">
        <v>3</v>
      </c>
    </row>
    <row r="3534" spans="1:18" x14ac:dyDescent="0.25">
      <c r="A3534" t="s">
        <v>1798</v>
      </c>
      <c r="B3534">
        <v>2017</v>
      </c>
      <c r="C3534">
        <v>9</v>
      </c>
      <c r="D3534">
        <v>4</v>
      </c>
      <c r="E3534" t="s">
        <v>51</v>
      </c>
      <c r="F3534" s="1" t="s">
        <v>3205</v>
      </c>
      <c r="G3534" s="1" t="s">
        <v>3863</v>
      </c>
      <c r="H3534" s="1" t="s">
        <v>3206</v>
      </c>
      <c r="I3534" t="s">
        <v>19066</v>
      </c>
      <c r="J3534" t="s">
        <v>23</v>
      </c>
      <c r="K3534">
        <v>12830</v>
      </c>
      <c r="L3534">
        <v>577350</v>
      </c>
      <c r="M3534">
        <v>45</v>
      </c>
      <c r="N3534" t="s">
        <v>9347</v>
      </c>
      <c r="O3534" t="s">
        <v>9542</v>
      </c>
      <c r="P3534">
        <v>8.0289698840596724E-2</v>
      </c>
      <c r="Q3534">
        <v>0</v>
      </c>
      <c r="R3534">
        <v>3</v>
      </c>
    </row>
    <row r="3535" spans="1:18" x14ac:dyDescent="0.25">
      <c r="A3535" t="s">
        <v>1798</v>
      </c>
      <c r="B3535">
        <v>2017</v>
      </c>
      <c r="C3535">
        <v>9</v>
      </c>
      <c r="D3535">
        <v>4</v>
      </c>
      <c r="E3535" t="s">
        <v>51</v>
      </c>
      <c r="F3535" s="1" t="s">
        <v>3205</v>
      </c>
      <c r="G3535" s="1" t="s">
        <v>3384</v>
      </c>
      <c r="H3535" s="1" t="s">
        <v>3206</v>
      </c>
      <c r="I3535" t="s">
        <v>17156</v>
      </c>
      <c r="J3535" t="s">
        <v>23</v>
      </c>
      <c r="K3535">
        <v>2855</v>
      </c>
      <c r="L3535">
        <v>115056.5</v>
      </c>
      <c r="M3535">
        <v>40.299999999999997</v>
      </c>
      <c r="N3535" t="s">
        <v>2148</v>
      </c>
      <c r="O3535" t="s">
        <v>9552</v>
      </c>
      <c r="P3535">
        <v>0</v>
      </c>
      <c r="Q3535">
        <v>0</v>
      </c>
      <c r="R3535">
        <v>3</v>
      </c>
    </row>
    <row r="3536" spans="1:18" x14ac:dyDescent="0.25">
      <c r="A3536" t="s">
        <v>1742</v>
      </c>
      <c r="B3536">
        <v>2017</v>
      </c>
      <c r="C3536">
        <v>8</v>
      </c>
      <c r="D3536">
        <v>3</v>
      </c>
      <c r="E3536" t="s">
        <v>174</v>
      </c>
      <c r="F3536" s="1" t="s">
        <v>3205</v>
      </c>
      <c r="G3536" s="1" t="s">
        <v>3227</v>
      </c>
      <c r="H3536" s="1" t="s">
        <v>3206</v>
      </c>
      <c r="I3536" t="s">
        <v>19739</v>
      </c>
      <c r="J3536" t="s">
        <v>23</v>
      </c>
      <c r="K3536">
        <v>9954</v>
      </c>
      <c r="L3536">
        <v>642033.03</v>
      </c>
      <c r="M3536">
        <v>64.5</v>
      </c>
      <c r="N3536" t="s">
        <v>22092</v>
      </c>
      <c r="O3536" t="s">
        <v>23269</v>
      </c>
      <c r="P3536">
        <v>0</v>
      </c>
      <c r="Q3536">
        <v>0</v>
      </c>
      <c r="R3536">
        <v>3</v>
      </c>
    </row>
    <row r="3537" spans="1:18" x14ac:dyDescent="0.25">
      <c r="A3537" t="s">
        <v>1742</v>
      </c>
      <c r="B3537">
        <v>2017</v>
      </c>
      <c r="C3537">
        <v>8</v>
      </c>
      <c r="D3537">
        <v>3</v>
      </c>
      <c r="E3537" t="s">
        <v>174</v>
      </c>
      <c r="F3537" s="1" t="s">
        <v>3205</v>
      </c>
      <c r="G3537" s="1" t="s">
        <v>3227</v>
      </c>
      <c r="H3537" s="1" t="s">
        <v>3206</v>
      </c>
      <c r="I3537" t="s">
        <v>19761</v>
      </c>
      <c r="J3537" t="s">
        <v>23</v>
      </c>
      <c r="K3537">
        <v>9834</v>
      </c>
      <c r="L3537">
        <v>634293.03</v>
      </c>
      <c r="M3537">
        <v>64.5</v>
      </c>
      <c r="N3537" t="s">
        <v>22088</v>
      </c>
      <c r="O3537" t="s">
        <v>23267</v>
      </c>
      <c r="P3537">
        <v>0</v>
      </c>
      <c r="Q3537">
        <v>0</v>
      </c>
      <c r="R3537">
        <v>3</v>
      </c>
    </row>
    <row r="3538" spans="1:18" x14ac:dyDescent="0.25">
      <c r="A3538" t="s">
        <v>8595</v>
      </c>
      <c r="B3538">
        <v>2018</v>
      </c>
      <c r="C3538">
        <v>5</v>
      </c>
      <c r="D3538">
        <v>30</v>
      </c>
      <c r="E3538" t="s">
        <v>8070</v>
      </c>
      <c r="F3538" s="1" t="s">
        <v>5207</v>
      </c>
      <c r="G3538" s="1" t="s">
        <v>6745</v>
      </c>
      <c r="H3538" s="1" t="s">
        <v>7263</v>
      </c>
      <c r="I3538" t="s">
        <v>21172</v>
      </c>
      <c r="J3538" t="s">
        <v>38</v>
      </c>
      <c r="K3538">
        <v>92</v>
      </c>
      <c r="L3538">
        <v>39100</v>
      </c>
      <c r="M3538">
        <v>425</v>
      </c>
      <c r="N3538" t="s">
        <v>7263</v>
      </c>
      <c r="O3538" t="s">
        <v>23274</v>
      </c>
      <c r="P3538">
        <v>0</v>
      </c>
      <c r="Q3538">
        <v>0</v>
      </c>
      <c r="R3538">
        <v>2</v>
      </c>
    </row>
    <row r="3539" spans="1:18" x14ac:dyDescent="0.25">
      <c r="A3539" t="s">
        <v>8161</v>
      </c>
      <c r="B3539">
        <v>2017</v>
      </c>
      <c r="C3539">
        <v>8</v>
      </c>
      <c r="D3539">
        <v>29</v>
      </c>
      <c r="E3539" t="s">
        <v>7304</v>
      </c>
      <c r="F3539" s="1" t="s">
        <v>5207</v>
      </c>
      <c r="G3539" s="1" t="s">
        <v>20931</v>
      </c>
      <c r="H3539" s="1" t="s">
        <v>7263</v>
      </c>
      <c r="I3539" t="s">
        <v>20993</v>
      </c>
      <c r="J3539" t="s">
        <v>23</v>
      </c>
      <c r="K3539">
        <v>180</v>
      </c>
      <c r="L3539">
        <v>21060</v>
      </c>
      <c r="M3539">
        <v>117</v>
      </c>
      <c r="N3539" t="s">
        <v>9113</v>
      </c>
      <c r="O3539" t="s">
        <v>9475</v>
      </c>
      <c r="P3539">
        <v>0</v>
      </c>
      <c r="Q3539">
        <v>2.4283935156735645E-2</v>
      </c>
      <c r="R3539">
        <v>3</v>
      </c>
    </row>
    <row r="3540" spans="1:18" x14ac:dyDescent="0.25">
      <c r="A3540" t="s">
        <v>10481</v>
      </c>
      <c r="B3540">
        <v>2019</v>
      </c>
      <c r="C3540">
        <v>3</v>
      </c>
      <c r="D3540">
        <v>13</v>
      </c>
      <c r="E3540" t="s">
        <v>226</v>
      </c>
      <c r="F3540" s="1" t="s">
        <v>3205</v>
      </c>
      <c r="G3540" s="1" t="s">
        <v>3384</v>
      </c>
      <c r="H3540" s="1" t="s">
        <v>3206</v>
      </c>
      <c r="I3540" t="s">
        <v>17454</v>
      </c>
      <c r="J3540" t="s">
        <v>23</v>
      </c>
      <c r="K3540">
        <v>8080</v>
      </c>
      <c r="L3540">
        <v>386466.4</v>
      </c>
      <c r="M3540">
        <v>47.83</v>
      </c>
      <c r="N3540" t="s">
        <v>168</v>
      </c>
      <c r="O3540" t="s">
        <v>9481</v>
      </c>
      <c r="P3540">
        <v>2.7900708435018715E-2</v>
      </c>
      <c r="Q3540">
        <v>0</v>
      </c>
      <c r="R3540">
        <v>1</v>
      </c>
    </row>
    <row r="3541" spans="1:18" x14ac:dyDescent="0.25">
      <c r="A3541" t="s">
        <v>10481</v>
      </c>
      <c r="B3541">
        <v>2019</v>
      </c>
      <c r="C3541">
        <v>3</v>
      </c>
      <c r="D3541">
        <v>13</v>
      </c>
      <c r="E3541" t="s">
        <v>226</v>
      </c>
      <c r="F3541" s="1" t="s">
        <v>3205</v>
      </c>
      <c r="G3541" s="1" t="s">
        <v>3384</v>
      </c>
      <c r="H3541" s="1" t="s">
        <v>3206</v>
      </c>
      <c r="I3541" t="s">
        <v>17271</v>
      </c>
      <c r="J3541" t="s">
        <v>23</v>
      </c>
      <c r="K3541">
        <v>7140</v>
      </c>
      <c r="L3541">
        <v>355572</v>
      </c>
      <c r="M3541">
        <v>49.8</v>
      </c>
      <c r="N3541" t="s">
        <v>309</v>
      </c>
      <c r="O3541" t="s">
        <v>9556</v>
      </c>
      <c r="P3541">
        <v>0</v>
      </c>
      <c r="Q3541">
        <v>0</v>
      </c>
      <c r="R3541">
        <v>1</v>
      </c>
    </row>
    <row r="3542" spans="1:18" x14ac:dyDescent="0.25">
      <c r="A3542" t="s">
        <v>10481</v>
      </c>
      <c r="B3542">
        <v>2019</v>
      </c>
      <c r="C3542">
        <v>3</v>
      </c>
      <c r="D3542">
        <v>13</v>
      </c>
      <c r="E3542" t="s">
        <v>226</v>
      </c>
      <c r="F3542" s="1" t="s">
        <v>3205</v>
      </c>
      <c r="G3542" s="1" t="s">
        <v>3863</v>
      </c>
      <c r="H3542" s="1" t="s">
        <v>3204</v>
      </c>
      <c r="I3542" t="s">
        <v>19587</v>
      </c>
      <c r="J3542" t="s">
        <v>23</v>
      </c>
      <c r="K3542">
        <v>4370</v>
      </c>
      <c r="L3542">
        <v>201020</v>
      </c>
      <c r="M3542">
        <v>46</v>
      </c>
      <c r="N3542" t="s">
        <v>9344</v>
      </c>
      <c r="O3542" t="s">
        <v>9759</v>
      </c>
      <c r="P3542">
        <v>0</v>
      </c>
      <c r="Q3542">
        <v>0</v>
      </c>
      <c r="R3542">
        <v>1</v>
      </c>
    </row>
    <row r="3543" spans="1:18" x14ac:dyDescent="0.25">
      <c r="A3543" t="s">
        <v>10481</v>
      </c>
      <c r="B3543">
        <v>2019</v>
      </c>
      <c r="C3543">
        <v>3</v>
      </c>
      <c r="D3543">
        <v>13</v>
      </c>
      <c r="E3543" t="s">
        <v>226</v>
      </c>
      <c r="F3543" s="1" t="s">
        <v>3205</v>
      </c>
      <c r="G3543" s="1" t="s">
        <v>3384</v>
      </c>
      <c r="H3543" s="1" t="s">
        <v>3206</v>
      </c>
      <c r="I3543" t="s">
        <v>17310</v>
      </c>
      <c r="J3543" t="s">
        <v>23</v>
      </c>
      <c r="K3543">
        <v>994</v>
      </c>
      <c r="L3543">
        <v>49501.2</v>
      </c>
      <c r="M3543">
        <v>49.8</v>
      </c>
      <c r="N3543" t="s">
        <v>279</v>
      </c>
      <c r="O3543" t="s">
        <v>9551</v>
      </c>
      <c r="P3543">
        <v>0</v>
      </c>
      <c r="Q3543">
        <v>0</v>
      </c>
      <c r="R3543">
        <v>1</v>
      </c>
    </row>
    <row r="3544" spans="1:18" x14ac:dyDescent="0.25">
      <c r="A3544" t="s">
        <v>10254</v>
      </c>
      <c r="B3544">
        <v>2019</v>
      </c>
      <c r="C3544">
        <v>2</v>
      </c>
      <c r="D3544">
        <v>13</v>
      </c>
      <c r="E3544" t="s">
        <v>1916</v>
      </c>
      <c r="F3544" s="1" t="s">
        <v>3205</v>
      </c>
      <c r="G3544" s="1" t="s">
        <v>3863</v>
      </c>
      <c r="H3544" s="1" t="s">
        <v>7263</v>
      </c>
      <c r="I3544" t="s">
        <v>19318</v>
      </c>
      <c r="J3544" t="s">
        <v>23</v>
      </c>
      <c r="K3544">
        <v>2900</v>
      </c>
      <c r="L3544">
        <v>127600.01</v>
      </c>
      <c r="M3544">
        <v>44</v>
      </c>
      <c r="N3544" t="s">
        <v>9344</v>
      </c>
      <c r="O3544" t="s">
        <v>23341</v>
      </c>
      <c r="P3544">
        <v>0</v>
      </c>
      <c r="Q3544">
        <v>0</v>
      </c>
      <c r="R3544">
        <v>1</v>
      </c>
    </row>
    <row r="3545" spans="1:18" x14ac:dyDescent="0.25">
      <c r="A3545" t="s">
        <v>10254</v>
      </c>
      <c r="B3545">
        <v>2019</v>
      </c>
      <c r="C3545">
        <v>2</v>
      </c>
      <c r="D3545">
        <v>13</v>
      </c>
      <c r="E3545" t="s">
        <v>1916</v>
      </c>
      <c r="F3545" s="1" t="s">
        <v>3205</v>
      </c>
      <c r="G3545" s="1" t="s">
        <v>3863</v>
      </c>
      <c r="H3545" s="1" t="s">
        <v>3204</v>
      </c>
      <c r="I3545" t="s">
        <v>18957</v>
      </c>
      <c r="J3545" t="s">
        <v>23</v>
      </c>
      <c r="K3545">
        <v>14955</v>
      </c>
      <c r="L3545">
        <v>990021.06</v>
      </c>
      <c r="M3545">
        <v>66.2</v>
      </c>
      <c r="N3545" t="s">
        <v>9323</v>
      </c>
      <c r="O3545" t="s">
        <v>23342</v>
      </c>
      <c r="P3545">
        <v>0</v>
      </c>
      <c r="Q3545">
        <v>0</v>
      </c>
      <c r="R3545">
        <v>1</v>
      </c>
    </row>
    <row r="3546" spans="1:18" x14ac:dyDescent="0.25">
      <c r="A3546" t="s">
        <v>10254</v>
      </c>
      <c r="B3546">
        <v>2019</v>
      </c>
      <c r="C3546">
        <v>2</v>
      </c>
      <c r="D3546">
        <v>13</v>
      </c>
      <c r="E3546" t="s">
        <v>1916</v>
      </c>
      <c r="F3546" s="1" t="s">
        <v>3205</v>
      </c>
      <c r="G3546" s="1" t="s">
        <v>3863</v>
      </c>
      <c r="H3546" s="1" t="s">
        <v>3206</v>
      </c>
      <c r="I3546" t="s">
        <v>19380</v>
      </c>
      <c r="J3546" t="s">
        <v>23</v>
      </c>
      <c r="K3546">
        <v>320</v>
      </c>
      <c r="L3546">
        <v>15040</v>
      </c>
      <c r="M3546">
        <v>47</v>
      </c>
      <c r="N3546" t="s">
        <v>9343</v>
      </c>
      <c r="O3546" t="s">
        <v>9730</v>
      </c>
      <c r="P3546">
        <v>0</v>
      </c>
      <c r="Q3546">
        <v>0</v>
      </c>
      <c r="R3546">
        <v>1</v>
      </c>
    </row>
    <row r="3547" spans="1:18" x14ac:dyDescent="0.25">
      <c r="A3547" t="s">
        <v>14945</v>
      </c>
      <c r="B3547">
        <v>2019</v>
      </c>
      <c r="C3547">
        <v>6</v>
      </c>
      <c r="D3547">
        <v>27</v>
      </c>
      <c r="E3547" t="s">
        <v>10369</v>
      </c>
      <c r="F3547" s="1" t="s">
        <v>9480</v>
      </c>
      <c r="G3547" s="1" t="s">
        <v>9480</v>
      </c>
      <c r="H3547" s="1" t="s">
        <v>9480</v>
      </c>
      <c r="I3547" t="s">
        <v>14947</v>
      </c>
      <c r="J3547" t="s">
        <v>85</v>
      </c>
      <c r="K3547">
        <v>35</v>
      </c>
      <c r="L3547">
        <v>3255</v>
      </c>
      <c r="M3547">
        <v>93</v>
      </c>
      <c r="N3547" t="e">
        <v>#N/A</v>
      </c>
      <c r="O3547" t="e">
        <v>#N/A</v>
      </c>
      <c r="P3547">
        <v>0</v>
      </c>
      <c r="Q3547">
        <v>0</v>
      </c>
      <c r="R3547">
        <v>2</v>
      </c>
    </row>
    <row r="3548" spans="1:18" x14ac:dyDescent="0.25">
      <c r="A3548" t="s">
        <v>14945</v>
      </c>
      <c r="B3548">
        <v>2019</v>
      </c>
      <c r="C3548">
        <v>6</v>
      </c>
      <c r="D3548">
        <v>27</v>
      </c>
      <c r="E3548" t="s">
        <v>10369</v>
      </c>
      <c r="F3548" s="1" t="s">
        <v>9480</v>
      </c>
      <c r="G3548" s="1" t="s">
        <v>9480</v>
      </c>
      <c r="H3548" s="1" t="s">
        <v>9480</v>
      </c>
      <c r="I3548" t="s">
        <v>14948</v>
      </c>
      <c r="J3548" t="s">
        <v>38</v>
      </c>
      <c r="K3548">
        <v>5</v>
      </c>
      <c r="L3548">
        <v>187.5</v>
      </c>
      <c r="M3548">
        <v>37.5</v>
      </c>
      <c r="N3548" t="e">
        <v>#N/A</v>
      </c>
      <c r="O3548" t="e">
        <v>#N/A</v>
      </c>
      <c r="P3548">
        <v>0</v>
      </c>
      <c r="Q3548">
        <v>0</v>
      </c>
      <c r="R3548">
        <v>2</v>
      </c>
    </row>
    <row r="3549" spans="1:18" x14ac:dyDescent="0.25">
      <c r="A3549" t="s">
        <v>14945</v>
      </c>
      <c r="B3549">
        <v>2019</v>
      </c>
      <c r="C3549">
        <v>6</v>
      </c>
      <c r="D3549">
        <v>27</v>
      </c>
      <c r="E3549" t="s">
        <v>10369</v>
      </c>
      <c r="F3549" s="1" t="s">
        <v>9480</v>
      </c>
      <c r="G3549" s="1" t="s">
        <v>9480</v>
      </c>
      <c r="H3549" s="1" t="s">
        <v>9480</v>
      </c>
      <c r="I3549" t="s">
        <v>14949</v>
      </c>
      <c r="J3549" t="s">
        <v>38</v>
      </c>
      <c r="K3549">
        <v>1</v>
      </c>
      <c r="L3549">
        <v>417.5</v>
      </c>
      <c r="M3549">
        <v>417.5</v>
      </c>
      <c r="N3549" t="e">
        <v>#N/A</v>
      </c>
      <c r="O3549" t="e">
        <v>#N/A</v>
      </c>
      <c r="P3549">
        <v>0</v>
      </c>
      <c r="Q3549">
        <v>0</v>
      </c>
      <c r="R3549">
        <v>2</v>
      </c>
    </row>
    <row r="3550" spans="1:18" x14ac:dyDescent="0.25">
      <c r="A3550" t="s">
        <v>14945</v>
      </c>
      <c r="B3550">
        <v>2019</v>
      </c>
      <c r="C3550">
        <v>6</v>
      </c>
      <c r="D3550">
        <v>27</v>
      </c>
      <c r="E3550" t="s">
        <v>10369</v>
      </c>
      <c r="F3550" s="1" t="s">
        <v>9480</v>
      </c>
      <c r="G3550" s="1" t="s">
        <v>9480</v>
      </c>
      <c r="H3550" s="1" t="s">
        <v>9480</v>
      </c>
      <c r="I3550" t="s">
        <v>14949</v>
      </c>
      <c r="J3550" t="s">
        <v>38</v>
      </c>
      <c r="K3550">
        <v>1</v>
      </c>
      <c r="L3550">
        <v>459</v>
      </c>
      <c r="M3550">
        <v>459</v>
      </c>
      <c r="N3550" t="e">
        <v>#N/A</v>
      </c>
      <c r="O3550" t="e">
        <v>#N/A</v>
      </c>
      <c r="P3550">
        <v>0</v>
      </c>
      <c r="Q3550">
        <v>0</v>
      </c>
      <c r="R3550">
        <v>2</v>
      </c>
    </row>
    <row r="3551" spans="1:18" x14ac:dyDescent="0.25">
      <c r="A3551" t="s">
        <v>2941</v>
      </c>
      <c r="B3551">
        <v>2018</v>
      </c>
      <c r="C3551">
        <v>10</v>
      </c>
      <c r="D3551">
        <v>16</v>
      </c>
      <c r="E3551" t="s">
        <v>226</v>
      </c>
      <c r="F3551" s="1" t="s">
        <v>3205</v>
      </c>
      <c r="G3551" s="1" t="s">
        <v>3384</v>
      </c>
      <c r="H3551" s="1" t="s">
        <v>3206</v>
      </c>
      <c r="I3551" t="s">
        <v>17068</v>
      </c>
      <c r="J3551" t="s">
        <v>23</v>
      </c>
      <c r="K3551">
        <v>11245</v>
      </c>
      <c r="L3551">
        <v>527840.30000000005</v>
      </c>
      <c r="M3551">
        <v>46.94</v>
      </c>
      <c r="N3551" t="s">
        <v>170</v>
      </c>
      <c r="O3551" t="s">
        <v>9516</v>
      </c>
      <c r="P3551">
        <v>3.660242098978287E-2</v>
      </c>
      <c r="Q3551">
        <v>0</v>
      </c>
      <c r="R3551">
        <v>4</v>
      </c>
    </row>
    <row r="3552" spans="1:18" x14ac:dyDescent="0.25">
      <c r="A3552" t="s">
        <v>2941</v>
      </c>
      <c r="B3552">
        <v>2018</v>
      </c>
      <c r="C3552">
        <v>10</v>
      </c>
      <c r="D3552">
        <v>16</v>
      </c>
      <c r="E3552" t="s">
        <v>226</v>
      </c>
      <c r="F3552" s="1" t="s">
        <v>3205</v>
      </c>
      <c r="G3552" s="1" t="s">
        <v>3384</v>
      </c>
      <c r="H3552" s="1" t="s">
        <v>3206</v>
      </c>
      <c r="I3552" t="s">
        <v>17143</v>
      </c>
      <c r="J3552" t="s">
        <v>23</v>
      </c>
      <c r="K3552">
        <v>9096</v>
      </c>
      <c r="L3552">
        <v>426966.24</v>
      </c>
      <c r="M3552">
        <v>46.94</v>
      </c>
      <c r="N3552" t="s">
        <v>112</v>
      </c>
      <c r="O3552" t="s">
        <v>9515</v>
      </c>
      <c r="P3552">
        <v>3.2773227720419927E-2</v>
      </c>
      <c r="Q3552">
        <v>0</v>
      </c>
      <c r="R3552">
        <v>4</v>
      </c>
    </row>
    <row r="3553" spans="1:18" x14ac:dyDescent="0.25">
      <c r="A3553" t="s">
        <v>7827</v>
      </c>
      <c r="B3553">
        <v>2016</v>
      </c>
      <c r="C3553">
        <v>12</v>
      </c>
      <c r="D3553">
        <v>20</v>
      </c>
      <c r="E3553" t="s">
        <v>36</v>
      </c>
      <c r="F3553" s="1" t="s">
        <v>5207</v>
      </c>
      <c r="G3553" s="1" t="s">
        <v>21316</v>
      </c>
      <c r="H3553" s="1" t="s">
        <v>7263</v>
      </c>
      <c r="I3553" t="s">
        <v>6831</v>
      </c>
      <c r="J3553" t="s">
        <v>38</v>
      </c>
      <c r="K3553">
        <v>140</v>
      </c>
      <c r="L3553">
        <v>67760</v>
      </c>
      <c r="M3553">
        <v>484</v>
      </c>
      <c r="N3553" t="s">
        <v>6831</v>
      </c>
      <c r="O3553" t="s">
        <v>9887</v>
      </c>
      <c r="P3553">
        <v>0</v>
      </c>
      <c r="Q3553">
        <v>0</v>
      </c>
      <c r="R3553">
        <v>4</v>
      </c>
    </row>
    <row r="3554" spans="1:18" x14ac:dyDescent="0.25">
      <c r="A3554" t="s">
        <v>7827</v>
      </c>
      <c r="B3554">
        <v>2016</v>
      </c>
      <c r="C3554">
        <v>12</v>
      </c>
      <c r="D3554">
        <v>20</v>
      </c>
      <c r="E3554" t="s">
        <v>36</v>
      </c>
      <c r="F3554" s="1" t="s">
        <v>5207</v>
      </c>
      <c r="G3554" s="1" t="s">
        <v>6745</v>
      </c>
      <c r="H3554" s="1" t="s">
        <v>7263</v>
      </c>
      <c r="I3554" t="s">
        <v>7193</v>
      </c>
      <c r="J3554" t="s">
        <v>38</v>
      </c>
      <c r="K3554">
        <v>100</v>
      </c>
      <c r="L3554">
        <v>44000</v>
      </c>
      <c r="M3554">
        <v>440</v>
      </c>
      <c r="N3554" t="s">
        <v>8935</v>
      </c>
      <c r="O3554" t="s">
        <v>9473</v>
      </c>
      <c r="P3554">
        <v>0</v>
      </c>
      <c r="Q3554">
        <v>2.5873469413582522E-2</v>
      </c>
      <c r="R3554">
        <v>4</v>
      </c>
    </row>
    <row r="3555" spans="1:18" x14ac:dyDescent="0.25">
      <c r="A3555" t="s">
        <v>1775</v>
      </c>
      <c r="B3555">
        <v>2017</v>
      </c>
      <c r="C3555">
        <v>8</v>
      </c>
      <c r="D3555">
        <v>25</v>
      </c>
      <c r="E3555" t="s">
        <v>226</v>
      </c>
      <c r="F3555" s="1" t="s">
        <v>3205</v>
      </c>
      <c r="G3555" s="1" t="s">
        <v>3863</v>
      </c>
      <c r="H3555" s="1" t="s">
        <v>3206</v>
      </c>
      <c r="I3555" t="s">
        <v>19005</v>
      </c>
      <c r="J3555" t="s">
        <v>23</v>
      </c>
      <c r="K3555">
        <v>20880</v>
      </c>
      <c r="L3555">
        <v>949622.4</v>
      </c>
      <c r="M3555">
        <v>45.48</v>
      </c>
      <c r="N3555" t="s">
        <v>9309</v>
      </c>
      <c r="O3555" t="s">
        <v>9451</v>
      </c>
      <c r="P3555">
        <v>6.5364123560168089E-2</v>
      </c>
      <c r="Q3555">
        <v>0</v>
      </c>
      <c r="R3555">
        <v>3</v>
      </c>
    </row>
    <row r="3556" spans="1:18" x14ac:dyDescent="0.25">
      <c r="A3556" t="s">
        <v>16590</v>
      </c>
      <c r="B3556">
        <v>2018</v>
      </c>
      <c r="C3556">
        <v>2</v>
      </c>
      <c r="D3556">
        <v>22</v>
      </c>
      <c r="E3556" t="s">
        <v>16454</v>
      </c>
      <c r="F3556" s="1" t="s">
        <v>9480</v>
      </c>
      <c r="G3556" s="1" t="s">
        <v>9480</v>
      </c>
      <c r="H3556" s="1" t="s">
        <v>9480</v>
      </c>
      <c r="I3556" t="s">
        <v>16439</v>
      </c>
      <c r="J3556" t="s">
        <v>23</v>
      </c>
      <c r="K3556">
        <v>2160</v>
      </c>
      <c r="L3556">
        <v>205200</v>
      </c>
      <c r="M3556">
        <v>95</v>
      </c>
      <c r="N3556" t="e">
        <v>#N/A</v>
      </c>
      <c r="O3556" t="e">
        <v>#N/A</v>
      </c>
      <c r="P3556">
        <v>0</v>
      </c>
      <c r="Q3556">
        <v>0</v>
      </c>
      <c r="R3556">
        <v>1</v>
      </c>
    </row>
    <row r="3557" spans="1:18" x14ac:dyDescent="0.25">
      <c r="A3557" t="s">
        <v>1315</v>
      </c>
      <c r="B3557">
        <v>2017</v>
      </c>
      <c r="C3557">
        <v>1</v>
      </c>
      <c r="D3557">
        <v>20</v>
      </c>
      <c r="E3557" t="s">
        <v>226</v>
      </c>
      <c r="F3557" s="1" t="s">
        <v>3205</v>
      </c>
      <c r="G3557" s="1" t="s">
        <v>3863</v>
      </c>
      <c r="H3557" s="1" t="s">
        <v>3206</v>
      </c>
      <c r="I3557" t="s">
        <v>19007</v>
      </c>
      <c r="J3557" t="s">
        <v>23</v>
      </c>
      <c r="K3557">
        <v>20000</v>
      </c>
      <c r="L3557">
        <v>898000</v>
      </c>
      <c r="M3557">
        <v>44.9</v>
      </c>
      <c r="N3557" t="s">
        <v>9347</v>
      </c>
      <c r="O3557" t="s">
        <v>9542</v>
      </c>
      <c r="P3557">
        <v>8.0289698840596724E-2</v>
      </c>
      <c r="Q3557">
        <v>0</v>
      </c>
      <c r="R3557">
        <v>1</v>
      </c>
    </row>
    <row r="3558" spans="1:18" x14ac:dyDescent="0.25">
      <c r="A3558" t="s">
        <v>1572</v>
      </c>
      <c r="B3558">
        <v>2017</v>
      </c>
      <c r="C3558">
        <v>4</v>
      </c>
      <c r="D3558">
        <v>27</v>
      </c>
      <c r="E3558" t="s">
        <v>226</v>
      </c>
      <c r="F3558" s="1" t="s">
        <v>3205</v>
      </c>
      <c r="G3558" s="1" t="s">
        <v>3384</v>
      </c>
      <c r="H3558" s="1" t="s">
        <v>3206</v>
      </c>
      <c r="I3558" t="s">
        <v>17080</v>
      </c>
      <c r="J3558" t="s">
        <v>23</v>
      </c>
      <c r="K3558">
        <v>2055</v>
      </c>
      <c r="L3558">
        <v>86669.63</v>
      </c>
      <c r="M3558">
        <v>42.18</v>
      </c>
      <c r="N3558" t="s">
        <v>2239</v>
      </c>
      <c r="O3558" t="s">
        <v>9550</v>
      </c>
      <c r="P3558">
        <v>0</v>
      </c>
      <c r="Q3558">
        <v>0</v>
      </c>
      <c r="R3558">
        <v>2</v>
      </c>
    </row>
    <row r="3559" spans="1:18" x14ac:dyDescent="0.25">
      <c r="A3559" t="s">
        <v>1572</v>
      </c>
      <c r="B3559">
        <v>2017</v>
      </c>
      <c r="C3559">
        <v>4</v>
      </c>
      <c r="D3559">
        <v>27</v>
      </c>
      <c r="E3559" t="s">
        <v>226</v>
      </c>
      <c r="F3559" s="1" t="s">
        <v>3205</v>
      </c>
      <c r="G3559" s="1" t="s">
        <v>3384</v>
      </c>
      <c r="H3559" s="1" t="s">
        <v>3206</v>
      </c>
      <c r="I3559" t="s">
        <v>17081</v>
      </c>
      <c r="J3559" t="s">
        <v>23</v>
      </c>
      <c r="K3559">
        <v>18255</v>
      </c>
      <c r="L3559">
        <v>769904.64000000001</v>
      </c>
      <c r="M3559">
        <v>42.18</v>
      </c>
      <c r="N3559" t="s">
        <v>160</v>
      </c>
      <c r="O3559" t="s">
        <v>9452</v>
      </c>
      <c r="P3559">
        <v>0.10110188471641929</v>
      </c>
      <c r="Q3559">
        <v>0</v>
      </c>
      <c r="R3559">
        <v>2</v>
      </c>
    </row>
    <row r="3560" spans="1:18" x14ac:dyDescent="0.25">
      <c r="A3560" t="s">
        <v>15644</v>
      </c>
      <c r="B3560">
        <v>2019</v>
      </c>
      <c r="C3560">
        <v>9</v>
      </c>
      <c r="D3560">
        <v>26</v>
      </c>
      <c r="E3560" t="s">
        <v>1916</v>
      </c>
      <c r="F3560" s="1" t="s">
        <v>3205</v>
      </c>
      <c r="G3560" s="1" t="s">
        <v>3863</v>
      </c>
      <c r="H3560" s="1" t="s">
        <v>3206</v>
      </c>
      <c r="I3560" t="s">
        <v>19204</v>
      </c>
      <c r="J3560" t="s">
        <v>23</v>
      </c>
      <c r="K3560">
        <v>9575</v>
      </c>
      <c r="L3560">
        <v>455770.04</v>
      </c>
      <c r="M3560">
        <v>47.6</v>
      </c>
      <c r="N3560" t="s">
        <v>9340</v>
      </c>
      <c r="O3560" t="s">
        <v>9482</v>
      </c>
      <c r="P3560">
        <v>8.0867377033553248E-2</v>
      </c>
      <c r="Q3560">
        <v>0</v>
      </c>
      <c r="R3560">
        <v>3</v>
      </c>
    </row>
    <row r="3561" spans="1:18" x14ac:dyDescent="0.25">
      <c r="A3561" t="s">
        <v>15644</v>
      </c>
      <c r="B3561">
        <v>2019</v>
      </c>
      <c r="C3561">
        <v>9</v>
      </c>
      <c r="D3561">
        <v>26</v>
      </c>
      <c r="E3561" t="s">
        <v>1916</v>
      </c>
      <c r="F3561" s="1" t="s">
        <v>3205</v>
      </c>
      <c r="G3561" s="1" t="s">
        <v>3863</v>
      </c>
      <c r="H3561" s="1" t="s">
        <v>3206</v>
      </c>
      <c r="I3561" t="s">
        <v>19210</v>
      </c>
      <c r="J3561" t="s">
        <v>23</v>
      </c>
      <c r="K3561">
        <v>9950</v>
      </c>
      <c r="L3561">
        <v>473620.04</v>
      </c>
      <c r="M3561">
        <v>47.6</v>
      </c>
      <c r="N3561" t="s">
        <v>9344</v>
      </c>
      <c r="O3561" t="s">
        <v>9496</v>
      </c>
      <c r="P3561">
        <v>3.9816758144422926E-2</v>
      </c>
      <c r="Q3561">
        <v>0</v>
      </c>
      <c r="R3561">
        <v>3</v>
      </c>
    </row>
    <row r="3562" spans="1:18" x14ac:dyDescent="0.25">
      <c r="A3562" t="s">
        <v>1007</v>
      </c>
      <c r="B3562">
        <v>2016</v>
      </c>
      <c r="C3562">
        <v>8</v>
      </c>
      <c r="D3562">
        <v>22</v>
      </c>
      <c r="E3562" t="s">
        <v>226</v>
      </c>
      <c r="F3562" s="1" t="s">
        <v>3205</v>
      </c>
      <c r="G3562" s="1" t="s">
        <v>3384</v>
      </c>
      <c r="H3562" s="1" t="s">
        <v>3206</v>
      </c>
      <c r="I3562" t="s">
        <v>17081</v>
      </c>
      <c r="J3562" t="s">
        <v>23</v>
      </c>
      <c r="K3562">
        <v>19040</v>
      </c>
      <c r="L3562">
        <v>746368</v>
      </c>
      <c r="M3562">
        <v>39.200000000000003</v>
      </c>
      <c r="N3562" t="s">
        <v>160</v>
      </c>
      <c r="O3562" t="s">
        <v>9452</v>
      </c>
      <c r="P3562">
        <v>0.10110188471641929</v>
      </c>
      <c r="Q3562">
        <v>0</v>
      </c>
      <c r="R3562">
        <v>3</v>
      </c>
    </row>
    <row r="3563" spans="1:18" x14ac:dyDescent="0.25">
      <c r="A3563" t="s">
        <v>1715</v>
      </c>
      <c r="B3563">
        <v>2017</v>
      </c>
      <c r="C3563">
        <v>7</v>
      </c>
      <c r="D3563">
        <v>7</v>
      </c>
      <c r="E3563" t="s">
        <v>226</v>
      </c>
      <c r="F3563" s="1" t="s">
        <v>3205</v>
      </c>
      <c r="G3563" s="1" t="s">
        <v>3384</v>
      </c>
      <c r="H3563" s="1" t="s">
        <v>3206</v>
      </c>
      <c r="I3563" t="s">
        <v>17079</v>
      </c>
      <c r="J3563" t="s">
        <v>23</v>
      </c>
      <c r="K3563">
        <v>12995</v>
      </c>
      <c r="L3563">
        <v>491860.75</v>
      </c>
      <c r="M3563">
        <v>37.85</v>
      </c>
      <c r="N3563" t="s">
        <v>170</v>
      </c>
      <c r="O3563" t="s">
        <v>9516</v>
      </c>
      <c r="P3563">
        <v>3.660242098978287E-2</v>
      </c>
      <c r="Q3563">
        <v>0</v>
      </c>
      <c r="R3563">
        <v>3</v>
      </c>
    </row>
    <row r="3564" spans="1:18" x14ac:dyDescent="0.25">
      <c r="A3564" t="s">
        <v>1715</v>
      </c>
      <c r="B3564">
        <v>2017</v>
      </c>
      <c r="C3564">
        <v>7</v>
      </c>
      <c r="D3564">
        <v>7</v>
      </c>
      <c r="E3564" t="s">
        <v>226</v>
      </c>
      <c r="F3564" s="1" t="s">
        <v>3205</v>
      </c>
      <c r="G3564" s="1" t="s">
        <v>3384</v>
      </c>
      <c r="H3564" s="1" t="s">
        <v>3206</v>
      </c>
      <c r="I3564" t="s">
        <v>17080</v>
      </c>
      <c r="J3564" t="s">
        <v>23</v>
      </c>
      <c r="K3564">
        <v>2120</v>
      </c>
      <c r="L3564">
        <v>80242</v>
      </c>
      <c r="M3564">
        <v>37.85</v>
      </c>
      <c r="N3564" t="s">
        <v>2239</v>
      </c>
      <c r="O3564" t="s">
        <v>9550</v>
      </c>
      <c r="P3564">
        <v>0</v>
      </c>
      <c r="Q3564">
        <v>0</v>
      </c>
      <c r="R3564">
        <v>3</v>
      </c>
    </row>
    <row r="3565" spans="1:18" x14ac:dyDescent="0.25">
      <c r="A3565" t="s">
        <v>1715</v>
      </c>
      <c r="B3565">
        <v>2017</v>
      </c>
      <c r="C3565">
        <v>7</v>
      </c>
      <c r="D3565">
        <v>7</v>
      </c>
      <c r="E3565" t="s">
        <v>226</v>
      </c>
      <c r="F3565" s="1" t="s">
        <v>3205</v>
      </c>
      <c r="G3565" s="1" t="s">
        <v>3863</v>
      </c>
      <c r="H3565" s="1" t="s">
        <v>3206</v>
      </c>
      <c r="I3565" t="s">
        <v>19087</v>
      </c>
      <c r="J3565" t="s">
        <v>23</v>
      </c>
      <c r="K3565">
        <v>5200</v>
      </c>
      <c r="L3565">
        <v>227630</v>
      </c>
      <c r="M3565">
        <v>43.78</v>
      </c>
      <c r="N3565" t="s">
        <v>9304</v>
      </c>
      <c r="O3565" t="s">
        <v>9502</v>
      </c>
      <c r="P3565">
        <v>0</v>
      </c>
      <c r="Q3565">
        <v>0</v>
      </c>
      <c r="R3565">
        <v>3</v>
      </c>
    </row>
    <row r="3566" spans="1:18" x14ac:dyDescent="0.25">
      <c r="A3566" t="s">
        <v>10351</v>
      </c>
      <c r="B3566">
        <v>2019</v>
      </c>
      <c r="C3566">
        <v>3</v>
      </c>
      <c r="D3566">
        <v>1</v>
      </c>
      <c r="E3566" t="s">
        <v>7471</v>
      </c>
      <c r="F3566" s="1" t="s">
        <v>5207</v>
      </c>
      <c r="G3566" s="1" t="s">
        <v>6745</v>
      </c>
      <c r="H3566" s="1" t="s">
        <v>7263</v>
      </c>
      <c r="I3566" t="s">
        <v>7190</v>
      </c>
      <c r="J3566" t="s">
        <v>38</v>
      </c>
      <c r="K3566">
        <v>42</v>
      </c>
      <c r="L3566">
        <v>45990</v>
      </c>
      <c r="M3566">
        <v>1095</v>
      </c>
      <c r="N3566" t="s">
        <v>8419</v>
      </c>
      <c r="O3566" t="s">
        <v>10083</v>
      </c>
      <c r="P3566">
        <v>0</v>
      </c>
      <c r="Q3566">
        <v>0</v>
      </c>
      <c r="R3566">
        <v>1</v>
      </c>
    </row>
    <row r="3567" spans="1:18" x14ac:dyDescent="0.25">
      <c r="A3567" t="s">
        <v>16592</v>
      </c>
      <c r="B3567">
        <v>2019</v>
      </c>
      <c r="C3567">
        <v>12</v>
      </c>
      <c r="D3567">
        <v>14</v>
      </c>
      <c r="E3567" t="s">
        <v>1916</v>
      </c>
      <c r="F3567" s="1" t="s">
        <v>3205</v>
      </c>
      <c r="G3567" s="1" t="s">
        <v>3863</v>
      </c>
      <c r="H3567" s="1" t="s">
        <v>3206</v>
      </c>
      <c r="I3567" t="s">
        <v>19209</v>
      </c>
      <c r="J3567" t="s">
        <v>23</v>
      </c>
      <c r="K3567">
        <v>20055</v>
      </c>
      <c r="L3567">
        <v>912502.58</v>
      </c>
      <c r="M3567">
        <v>45.5</v>
      </c>
      <c r="N3567" t="s">
        <v>9337</v>
      </c>
      <c r="O3567" t="s">
        <v>9440</v>
      </c>
      <c r="P3567">
        <v>0.12068470364021268</v>
      </c>
      <c r="Q3567">
        <v>0</v>
      </c>
      <c r="R3567">
        <v>4</v>
      </c>
    </row>
    <row r="3568" spans="1:18" x14ac:dyDescent="0.25">
      <c r="A3568" t="s">
        <v>7877</v>
      </c>
      <c r="B3568">
        <v>2017</v>
      </c>
      <c r="C3568">
        <v>1</v>
      </c>
      <c r="D3568">
        <v>27</v>
      </c>
      <c r="E3568" t="s">
        <v>7471</v>
      </c>
      <c r="F3568" s="1" t="s">
        <v>5207</v>
      </c>
      <c r="G3568" s="1" t="s">
        <v>20931</v>
      </c>
      <c r="H3568" s="1" t="s">
        <v>7263</v>
      </c>
      <c r="I3568" t="s">
        <v>6625</v>
      </c>
      <c r="J3568" t="s">
        <v>23</v>
      </c>
      <c r="K3568">
        <v>225</v>
      </c>
      <c r="L3568">
        <v>37125</v>
      </c>
      <c r="M3568">
        <v>165</v>
      </c>
      <c r="N3568" t="s">
        <v>9111</v>
      </c>
      <c r="O3568" t="s">
        <v>9468</v>
      </c>
      <c r="P3568">
        <v>0</v>
      </c>
      <c r="Q3568">
        <v>3.481892927687627E-2</v>
      </c>
      <c r="R3568">
        <v>1</v>
      </c>
    </row>
    <row r="3569" spans="1:18" x14ac:dyDescent="0.25">
      <c r="A3569" t="s">
        <v>7951</v>
      </c>
      <c r="B3569">
        <v>2017</v>
      </c>
      <c r="C3569">
        <v>3</v>
      </c>
      <c r="D3569">
        <v>17</v>
      </c>
      <c r="E3569" t="s">
        <v>7686</v>
      </c>
      <c r="F3569" s="1" t="s">
        <v>5207</v>
      </c>
      <c r="G3569" s="1" t="s">
        <v>21109</v>
      </c>
      <c r="H3569" s="1" t="s">
        <v>7263</v>
      </c>
      <c r="I3569" t="s">
        <v>6694</v>
      </c>
      <c r="J3569" t="s">
        <v>38</v>
      </c>
      <c r="K3569">
        <v>10</v>
      </c>
      <c r="L3569">
        <v>500</v>
      </c>
      <c r="M3569">
        <v>50</v>
      </c>
      <c r="N3569" t="s">
        <v>6694</v>
      </c>
      <c r="O3569" t="s">
        <v>9985</v>
      </c>
      <c r="P3569">
        <v>0</v>
      </c>
      <c r="Q3569">
        <v>0</v>
      </c>
      <c r="R3569">
        <v>1</v>
      </c>
    </row>
    <row r="3570" spans="1:18" x14ac:dyDescent="0.25">
      <c r="A3570" t="s">
        <v>7951</v>
      </c>
      <c r="B3570">
        <v>2017</v>
      </c>
      <c r="C3570">
        <v>3</v>
      </c>
      <c r="D3570">
        <v>17</v>
      </c>
      <c r="E3570" t="s">
        <v>7686</v>
      </c>
      <c r="F3570" s="1" t="s">
        <v>9480</v>
      </c>
      <c r="G3570" s="1" t="s">
        <v>9480</v>
      </c>
      <c r="H3570" s="1" t="s">
        <v>9480</v>
      </c>
      <c r="I3570" t="s">
        <v>7952</v>
      </c>
      <c r="J3570" t="s">
        <v>38</v>
      </c>
      <c r="K3570">
        <v>1</v>
      </c>
      <c r="L3570">
        <v>3500</v>
      </c>
      <c r="M3570">
        <v>3500</v>
      </c>
      <c r="N3570" t="e">
        <v>#N/A</v>
      </c>
      <c r="O3570" t="e">
        <v>#N/A</v>
      </c>
      <c r="P3570">
        <v>0</v>
      </c>
      <c r="Q3570">
        <v>0</v>
      </c>
      <c r="R3570">
        <v>1</v>
      </c>
    </row>
    <row r="3571" spans="1:18" x14ac:dyDescent="0.25">
      <c r="A3571" t="s">
        <v>8305</v>
      </c>
      <c r="B3571">
        <v>2017</v>
      </c>
      <c r="C3571">
        <v>12</v>
      </c>
      <c r="D3571">
        <v>28</v>
      </c>
      <c r="E3571" t="s">
        <v>8255</v>
      </c>
      <c r="F3571" s="1" t="s">
        <v>5207</v>
      </c>
      <c r="G3571" s="1" t="s">
        <v>20573</v>
      </c>
      <c r="H3571" s="1" t="s">
        <v>7263</v>
      </c>
      <c r="I3571" t="s">
        <v>5901</v>
      </c>
      <c r="J3571" t="s">
        <v>23</v>
      </c>
      <c r="K3571">
        <v>30</v>
      </c>
      <c r="L3571">
        <v>4237.38</v>
      </c>
      <c r="M3571">
        <v>141.25</v>
      </c>
      <c r="N3571" t="s">
        <v>9029</v>
      </c>
      <c r="O3571" t="s">
        <v>9776</v>
      </c>
      <c r="P3571">
        <v>0</v>
      </c>
      <c r="Q3571">
        <v>0</v>
      </c>
      <c r="R3571">
        <v>4</v>
      </c>
    </row>
    <row r="3572" spans="1:18" x14ac:dyDescent="0.25">
      <c r="A3572" t="s">
        <v>8305</v>
      </c>
      <c r="B3572">
        <v>2017</v>
      </c>
      <c r="C3572">
        <v>12</v>
      </c>
      <c r="D3572">
        <v>28</v>
      </c>
      <c r="E3572" t="s">
        <v>8255</v>
      </c>
      <c r="F3572" s="1" t="s">
        <v>5207</v>
      </c>
      <c r="G3572" s="1" t="s">
        <v>20573</v>
      </c>
      <c r="H3572" s="1" t="s">
        <v>7263</v>
      </c>
      <c r="I3572" t="s">
        <v>20717</v>
      </c>
      <c r="J3572" t="s">
        <v>23</v>
      </c>
      <c r="K3572">
        <v>320</v>
      </c>
      <c r="L3572">
        <v>28036.799999999999</v>
      </c>
      <c r="M3572">
        <v>87.62</v>
      </c>
      <c r="N3572" t="s">
        <v>8855</v>
      </c>
      <c r="O3572" t="s">
        <v>9463</v>
      </c>
      <c r="P3572">
        <v>0</v>
      </c>
      <c r="Q3572">
        <v>4.5717886060994917E-2</v>
      </c>
      <c r="R3572">
        <v>4</v>
      </c>
    </row>
    <row r="3573" spans="1:18" x14ac:dyDescent="0.25">
      <c r="A3573" t="s">
        <v>8305</v>
      </c>
      <c r="B3573">
        <v>2017</v>
      </c>
      <c r="C3573">
        <v>12</v>
      </c>
      <c r="D3573">
        <v>28</v>
      </c>
      <c r="E3573" t="s">
        <v>8255</v>
      </c>
      <c r="F3573" s="1" t="s">
        <v>5207</v>
      </c>
      <c r="G3573" s="1" t="s">
        <v>20573</v>
      </c>
      <c r="H3573" s="1" t="s">
        <v>7263</v>
      </c>
      <c r="I3573" t="s">
        <v>20720</v>
      </c>
      <c r="J3573" t="s">
        <v>23</v>
      </c>
      <c r="K3573">
        <v>150</v>
      </c>
      <c r="L3573">
        <v>21186.9</v>
      </c>
      <c r="M3573">
        <v>141.25</v>
      </c>
      <c r="N3573" t="s">
        <v>8855</v>
      </c>
      <c r="O3573" t="s">
        <v>9463</v>
      </c>
      <c r="P3573">
        <v>0</v>
      </c>
      <c r="Q3573">
        <v>4.5717886060994917E-2</v>
      </c>
      <c r="R3573">
        <v>4</v>
      </c>
    </row>
    <row r="3574" spans="1:18" x14ac:dyDescent="0.25">
      <c r="A3574" t="s">
        <v>10482</v>
      </c>
      <c r="B3574">
        <v>2019</v>
      </c>
      <c r="C3574">
        <v>3</v>
      </c>
      <c r="D3574">
        <v>12</v>
      </c>
      <c r="E3574" t="s">
        <v>226</v>
      </c>
      <c r="F3574" s="1" t="s">
        <v>3205</v>
      </c>
      <c r="G3574" s="1" t="s">
        <v>3384</v>
      </c>
      <c r="H3574" s="1" t="s">
        <v>3206</v>
      </c>
      <c r="I3574" t="s">
        <v>17211</v>
      </c>
      <c r="J3574" t="s">
        <v>23</v>
      </c>
      <c r="K3574">
        <v>13005</v>
      </c>
      <c r="L3574">
        <v>622029.15</v>
      </c>
      <c r="M3574">
        <v>47.83</v>
      </c>
      <c r="N3574" t="s">
        <v>160</v>
      </c>
      <c r="O3574" t="s">
        <v>9452</v>
      </c>
      <c r="P3574">
        <v>0.10110188471641929</v>
      </c>
      <c r="Q3574">
        <v>0</v>
      </c>
      <c r="R3574">
        <v>1</v>
      </c>
    </row>
    <row r="3575" spans="1:18" x14ac:dyDescent="0.25">
      <c r="A3575" t="s">
        <v>10482</v>
      </c>
      <c r="B3575">
        <v>2019</v>
      </c>
      <c r="C3575">
        <v>3</v>
      </c>
      <c r="D3575">
        <v>12</v>
      </c>
      <c r="E3575" t="s">
        <v>226</v>
      </c>
      <c r="F3575" s="1" t="s">
        <v>3205</v>
      </c>
      <c r="G3575" s="1" t="s">
        <v>3384</v>
      </c>
      <c r="H3575" s="1" t="s">
        <v>3206</v>
      </c>
      <c r="I3575" t="s">
        <v>17454</v>
      </c>
      <c r="J3575" t="s">
        <v>23</v>
      </c>
      <c r="K3575">
        <v>8060</v>
      </c>
      <c r="L3575">
        <v>385509.8</v>
      </c>
      <c r="M3575">
        <v>47.83</v>
      </c>
      <c r="N3575" t="s">
        <v>168</v>
      </c>
      <c r="O3575" t="s">
        <v>9481</v>
      </c>
      <c r="P3575">
        <v>2.7900708435018715E-2</v>
      </c>
      <c r="Q3575">
        <v>0</v>
      </c>
      <c r="R3575">
        <v>1</v>
      </c>
    </row>
    <row r="3576" spans="1:18" x14ac:dyDescent="0.25">
      <c r="A3576" t="s">
        <v>2818</v>
      </c>
      <c r="B3576">
        <v>2018</v>
      </c>
      <c r="C3576">
        <v>9</v>
      </c>
      <c r="D3576">
        <v>19</v>
      </c>
      <c r="E3576" t="s">
        <v>1620</v>
      </c>
      <c r="F3576" s="1" t="s">
        <v>3205</v>
      </c>
      <c r="G3576" s="1" t="s">
        <v>3863</v>
      </c>
      <c r="H3576" s="1" t="s">
        <v>3206</v>
      </c>
      <c r="I3576" t="s">
        <v>18998</v>
      </c>
      <c r="J3576" t="s">
        <v>23</v>
      </c>
      <c r="K3576">
        <v>4760</v>
      </c>
      <c r="L3576">
        <v>232764</v>
      </c>
      <c r="M3576">
        <v>48.9</v>
      </c>
      <c r="N3576" t="s">
        <v>9340</v>
      </c>
      <c r="O3576" t="s">
        <v>9482</v>
      </c>
      <c r="P3576">
        <v>8.0867377033553248E-2</v>
      </c>
      <c r="Q3576">
        <v>0</v>
      </c>
      <c r="R3576">
        <v>3</v>
      </c>
    </row>
    <row r="3577" spans="1:18" x14ac:dyDescent="0.25">
      <c r="A3577" t="s">
        <v>2818</v>
      </c>
      <c r="B3577">
        <v>2018</v>
      </c>
      <c r="C3577">
        <v>9</v>
      </c>
      <c r="D3577">
        <v>19</v>
      </c>
      <c r="E3577" t="s">
        <v>1620</v>
      </c>
      <c r="F3577" s="1" t="s">
        <v>3205</v>
      </c>
      <c r="G3577" s="1" t="s">
        <v>3863</v>
      </c>
      <c r="H3577" s="1" t="s">
        <v>3206</v>
      </c>
      <c r="I3577" t="s">
        <v>18999</v>
      </c>
      <c r="J3577" t="s">
        <v>23</v>
      </c>
      <c r="K3577">
        <v>4995</v>
      </c>
      <c r="L3577">
        <v>241758</v>
      </c>
      <c r="M3577">
        <v>48.4</v>
      </c>
      <c r="N3577" t="s">
        <v>9337</v>
      </c>
      <c r="O3577" t="s">
        <v>9440</v>
      </c>
      <c r="P3577">
        <v>0.12068470364021268</v>
      </c>
      <c r="Q3577">
        <v>0</v>
      </c>
      <c r="R3577">
        <v>3</v>
      </c>
    </row>
    <row r="3578" spans="1:18" x14ac:dyDescent="0.25">
      <c r="A3578" t="s">
        <v>2818</v>
      </c>
      <c r="B3578">
        <v>2018</v>
      </c>
      <c r="C3578">
        <v>9</v>
      </c>
      <c r="D3578">
        <v>19</v>
      </c>
      <c r="E3578" t="s">
        <v>1620</v>
      </c>
      <c r="F3578" s="1" t="s">
        <v>3205</v>
      </c>
      <c r="G3578" s="1" t="s">
        <v>3863</v>
      </c>
      <c r="H3578" s="1" t="s">
        <v>3206</v>
      </c>
      <c r="I3578" t="s">
        <v>19543</v>
      </c>
      <c r="J3578" t="s">
        <v>23</v>
      </c>
      <c r="K3578">
        <v>6875</v>
      </c>
      <c r="L3578">
        <v>348562.5</v>
      </c>
      <c r="M3578">
        <v>50.7</v>
      </c>
      <c r="N3578" t="s">
        <v>9308</v>
      </c>
      <c r="O3578" t="s">
        <v>9494</v>
      </c>
      <c r="P3578">
        <v>0</v>
      </c>
      <c r="Q3578">
        <v>0</v>
      </c>
      <c r="R3578">
        <v>3</v>
      </c>
    </row>
    <row r="3579" spans="1:18" x14ac:dyDescent="0.25">
      <c r="A3579" t="s">
        <v>2818</v>
      </c>
      <c r="B3579">
        <v>2018</v>
      </c>
      <c r="C3579">
        <v>9</v>
      </c>
      <c r="D3579">
        <v>19</v>
      </c>
      <c r="E3579" t="s">
        <v>1620</v>
      </c>
      <c r="F3579" s="1" t="s">
        <v>3205</v>
      </c>
      <c r="G3579" s="1" t="s">
        <v>3227</v>
      </c>
      <c r="H3579" s="1" t="s">
        <v>3206</v>
      </c>
      <c r="I3579" t="s">
        <v>19803</v>
      </c>
      <c r="J3579" t="s">
        <v>23</v>
      </c>
      <c r="K3579">
        <v>3482</v>
      </c>
      <c r="L3579">
        <v>275078</v>
      </c>
      <c r="M3579">
        <v>79</v>
      </c>
      <c r="N3579" t="s">
        <v>22092</v>
      </c>
      <c r="O3579" t="s">
        <v>23269</v>
      </c>
      <c r="P3579">
        <v>0</v>
      </c>
      <c r="Q3579">
        <v>0</v>
      </c>
      <c r="R3579">
        <v>3</v>
      </c>
    </row>
    <row r="3580" spans="1:18" x14ac:dyDescent="0.25">
      <c r="A3580" t="s">
        <v>10483</v>
      </c>
      <c r="B3580">
        <v>2019</v>
      </c>
      <c r="C3580">
        <v>3</v>
      </c>
      <c r="D3580">
        <v>18</v>
      </c>
      <c r="E3580" t="s">
        <v>1620</v>
      </c>
      <c r="F3580" s="1" t="s">
        <v>3205</v>
      </c>
      <c r="G3580" s="1" t="s">
        <v>3384</v>
      </c>
      <c r="H3580" s="1" t="s">
        <v>3206</v>
      </c>
      <c r="I3580" t="s">
        <v>17213</v>
      </c>
      <c r="J3580" t="s">
        <v>23</v>
      </c>
      <c r="K3580">
        <v>9685</v>
      </c>
      <c r="L3580">
        <v>459069</v>
      </c>
      <c r="M3580">
        <v>47.4</v>
      </c>
      <c r="N3580" t="s">
        <v>163</v>
      </c>
      <c r="O3580" t="s">
        <v>9505</v>
      </c>
      <c r="P3580">
        <v>3.8218627714528705E-2</v>
      </c>
      <c r="Q3580">
        <v>0</v>
      </c>
      <c r="R3580">
        <v>1</v>
      </c>
    </row>
    <row r="3581" spans="1:18" x14ac:dyDescent="0.25">
      <c r="A3581" t="s">
        <v>10483</v>
      </c>
      <c r="B3581">
        <v>2019</v>
      </c>
      <c r="C3581">
        <v>3</v>
      </c>
      <c r="D3581">
        <v>18</v>
      </c>
      <c r="E3581" t="s">
        <v>1620</v>
      </c>
      <c r="F3581" s="1" t="s">
        <v>3205</v>
      </c>
      <c r="G3581" s="1" t="s">
        <v>3863</v>
      </c>
      <c r="H3581" s="1" t="s">
        <v>3206</v>
      </c>
      <c r="I3581" t="s">
        <v>19229</v>
      </c>
      <c r="J3581" t="s">
        <v>23</v>
      </c>
      <c r="K3581">
        <v>869</v>
      </c>
      <c r="L3581">
        <v>59092</v>
      </c>
      <c r="M3581">
        <v>68</v>
      </c>
      <c r="N3581" t="s">
        <v>9312</v>
      </c>
      <c r="O3581" t="s">
        <v>9644</v>
      </c>
      <c r="P3581">
        <v>0</v>
      </c>
      <c r="Q3581">
        <v>0</v>
      </c>
      <c r="R3581">
        <v>1</v>
      </c>
    </row>
    <row r="3582" spans="1:18" x14ac:dyDescent="0.25">
      <c r="A3582" t="s">
        <v>10483</v>
      </c>
      <c r="B3582">
        <v>2019</v>
      </c>
      <c r="C3582">
        <v>3</v>
      </c>
      <c r="D3582">
        <v>18</v>
      </c>
      <c r="E3582" t="s">
        <v>1620</v>
      </c>
      <c r="F3582" s="1" t="s">
        <v>3205</v>
      </c>
      <c r="G3582" s="1" t="s">
        <v>3227</v>
      </c>
      <c r="H3582" s="1" t="s">
        <v>3206</v>
      </c>
      <c r="I3582" t="s">
        <v>19792</v>
      </c>
      <c r="J3582" t="s">
        <v>23</v>
      </c>
      <c r="K3582">
        <v>1999</v>
      </c>
      <c r="L3582">
        <v>118940.48</v>
      </c>
      <c r="M3582">
        <v>59.5</v>
      </c>
      <c r="N3582" t="s">
        <v>22067</v>
      </c>
      <c r="O3582" t="s">
        <v>23263</v>
      </c>
      <c r="P3582">
        <v>0</v>
      </c>
      <c r="Q3582">
        <v>0</v>
      </c>
      <c r="R3582">
        <v>1</v>
      </c>
    </row>
    <row r="3583" spans="1:18" x14ac:dyDescent="0.25">
      <c r="A3583" t="s">
        <v>10483</v>
      </c>
      <c r="B3583">
        <v>2019</v>
      </c>
      <c r="C3583">
        <v>3</v>
      </c>
      <c r="D3583">
        <v>18</v>
      </c>
      <c r="E3583" t="s">
        <v>1620</v>
      </c>
      <c r="F3583" s="1" t="s">
        <v>3205</v>
      </c>
      <c r="G3583" s="1" t="s">
        <v>3216</v>
      </c>
      <c r="H3583" s="1" t="s">
        <v>3206</v>
      </c>
      <c r="I3583" t="s">
        <v>17548</v>
      </c>
      <c r="J3583" t="s">
        <v>23</v>
      </c>
      <c r="K3583">
        <v>760</v>
      </c>
      <c r="L3583">
        <v>43168</v>
      </c>
      <c r="M3583">
        <v>56.8</v>
      </c>
      <c r="N3583" t="s">
        <v>21855</v>
      </c>
      <c r="O3583" t="s">
        <v>23314</v>
      </c>
      <c r="P3583">
        <v>0</v>
      </c>
      <c r="Q3583">
        <v>0</v>
      </c>
      <c r="R3583">
        <v>1</v>
      </c>
    </row>
    <row r="3584" spans="1:18" x14ac:dyDescent="0.25">
      <c r="A3584" t="s">
        <v>10483</v>
      </c>
      <c r="B3584">
        <v>2019</v>
      </c>
      <c r="C3584">
        <v>3</v>
      </c>
      <c r="D3584">
        <v>18</v>
      </c>
      <c r="E3584" t="s">
        <v>1620</v>
      </c>
      <c r="F3584" s="1" t="s">
        <v>3205</v>
      </c>
      <c r="G3584" s="1" t="s">
        <v>3863</v>
      </c>
      <c r="H3584" s="1" t="s">
        <v>3206</v>
      </c>
      <c r="I3584" t="s">
        <v>19254</v>
      </c>
      <c r="J3584" t="s">
        <v>23</v>
      </c>
      <c r="K3584">
        <v>5995</v>
      </c>
      <c r="L3584">
        <v>292556</v>
      </c>
      <c r="M3584">
        <v>48.8</v>
      </c>
      <c r="N3584" t="s">
        <v>9305</v>
      </c>
      <c r="O3584" t="s">
        <v>9530</v>
      </c>
      <c r="P3584">
        <v>3.1450189480311259E-2</v>
      </c>
      <c r="Q3584">
        <v>0</v>
      </c>
      <c r="R3584">
        <v>1</v>
      </c>
    </row>
    <row r="3585" spans="1:18" x14ac:dyDescent="0.25">
      <c r="A3585" t="s">
        <v>7759</v>
      </c>
      <c r="B3585">
        <v>2016</v>
      </c>
      <c r="C3585">
        <v>10</v>
      </c>
      <c r="D3585">
        <v>17</v>
      </c>
      <c r="E3585" t="s">
        <v>7304</v>
      </c>
      <c r="F3585" s="1" t="s">
        <v>5207</v>
      </c>
      <c r="G3585" s="1" t="s">
        <v>21316</v>
      </c>
      <c r="H3585" s="1" t="s">
        <v>7263</v>
      </c>
      <c r="I3585" t="s">
        <v>6811</v>
      </c>
      <c r="J3585" t="s">
        <v>38</v>
      </c>
      <c r="K3585">
        <v>26</v>
      </c>
      <c r="L3585">
        <v>530</v>
      </c>
      <c r="M3585">
        <v>20.38</v>
      </c>
      <c r="N3585" t="s">
        <v>8902</v>
      </c>
      <c r="O3585" t="s">
        <v>9787</v>
      </c>
      <c r="P3585">
        <v>0</v>
      </c>
      <c r="Q3585">
        <v>0</v>
      </c>
      <c r="R3585">
        <v>4</v>
      </c>
    </row>
    <row r="3586" spans="1:18" x14ac:dyDescent="0.25">
      <c r="A3586" t="s">
        <v>1758</v>
      </c>
      <c r="B3586">
        <v>2017</v>
      </c>
      <c r="C3586">
        <v>8</v>
      </c>
      <c r="D3586">
        <v>11</v>
      </c>
      <c r="E3586" t="s">
        <v>226</v>
      </c>
      <c r="F3586" s="1" t="s">
        <v>3205</v>
      </c>
      <c r="G3586" s="1" t="s">
        <v>3384</v>
      </c>
      <c r="H3586" s="1" t="s">
        <v>3206</v>
      </c>
      <c r="I3586" t="s">
        <v>17074</v>
      </c>
      <c r="J3586" t="s">
        <v>23</v>
      </c>
      <c r="K3586">
        <v>9435</v>
      </c>
      <c r="L3586">
        <v>344377.5</v>
      </c>
      <c r="M3586">
        <v>36.5</v>
      </c>
      <c r="N3586" t="s">
        <v>166</v>
      </c>
      <c r="O3586" t="s">
        <v>9509</v>
      </c>
      <c r="P3586">
        <v>0</v>
      </c>
      <c r="Q3586">
        <v>0</v>
      </c>
      <c r="R3586">
        <v>3</v>
      </c>
    </row>
    <row r="3587" spans="1:18" x14ac:dyDescent="0.25">
      <c r="A3587" t="s">
        <v>1758</v>
      </c>
      <c r="B3587">
        <v>2017</v>
      </c>
      <c r="C3587">
        <v>8</v>
      </c>
      <c r="D3587">
        <v>11</v>
      </c>
      <c r="E3587" t="s">
        <v>226</v>
      </c>
      <c r="F3587" s="1" t="s">
        <v>3205</v>
      </c>
      <c r="G3587" s="1" t="s">
        <v>3384</v>
      </c>
      <c r="H3587" s="1" t="s">
        <v>3206</v>
      </c>
      <c r="I3587" t="s">
        <v>17077</v>
      </c>
      <c r="J3587" t="s">
        <v>23</v>
      </c>
      <c r="K3587">
        <v>4566</v>
      </c>
      <c r="L3587">
        <v>169855.2</v>
      </c>
      <c r="M3587">
        <v>37.200000000000003</v>
      </c>
      <c r="N3587" t="s">
        <v>645</v>
      </c>
      <c r="O3587" t="s">
        <v>9450</v>
      </c>
      <c r="P3587">
        <v>9.1123449223886266E-2</v>
      </c>
      <c r="Q3587">
        <v>0</v>
      </c>
      <c r="R3587">
        <v>3</v>
      </c>
    </row>
    <row r="3588" spans="1:18" x14ac:dyDescent="0.25">
      <c r="A3588" t="s">
        <v>1758</v>
      </c>
      <c r="B3588">
        <v>2017</v>
      </c>
      <c r="C3588">
        <v>8</v>
      </c>
      <c r="D3588">
        <v>11</v>
      </c>
      <c r="E3588" t="s">
        <v>226</v>
      </c>
      <c r="F3588" s="1" t="s">
        <v>3205</v>
      </c>
      <c r="G3588" s="1" t="s">
        <v>3384</v>
      </c>
      <c r="H3588" s="1" t="s">
        <v>3206</v>
      </c>
      <c r="I3588" t="s">
        <v>17079</v>
      </c>
      <c r="J3588" t="s">
        <v>23</v>
      </c>
      <c r="K3588">
        <v>6120</v>
      </c>
      <c r="L3588">
        <v>223380</v>
      </c>
      <c r="M3588">
        <v>36.5</v>
      </c>
      <c r="N3588" t="s">
        <v>170</v>
      </c>
      <c r="O3588" t="s">
        <v>9516</v>
      </c>
      <c r="P3588">
        <v>3.660242098978287E-2</v>
      </c>
      <c r="Q3588">
        <v>0</v>
      </c>
      <c r="R3588">
        <v>3</v>
      </c>
    </row>
    <row r="3589" spans="1:18" x14ac:dyDescent="0.25">
      <c r="A3589" t="s">
        <v>969</v>
      </c>
      <c r="B3589">
        <v>2016</v>
      </c>
      <c r="C3589">
        <v>8</v>
      </c>
      <c r="D3589">
        <v>10</v>
      </c>
      <c r="E3589" t="s">
        <v>92</v>
      </c>
      <c r="F3589" s="1" t="s">
        <v>3205</v>
      </c>
      <c r="G3589" s="1" t="s">
        <v>3967</v>
      </c>
      <c r="H3589" s="1" t="s">
        <v>3206</v>
      </c>
      <c r="I3589" t="s">
        <v>18273</v>
      </c>
      <c r="J3589" t="s">
        <v>23</v>
      </c>
      <c r="K3589">
        <v>226</v>
      </c>
      <c r="L3589">
        <v>24521</v>
      </c>
      <c r="M3589">
        <v>108.5</v>
      </c>
      <c r="N3589" t="s">
        <v>9252</v>
      </c>
      <c r="O3589" t="s">
        <v>9655</v>
      </c>
      <c r="P3589">
        <v>0</v>
      </c>
      <c r="Q3589">
        <v>0</v>
      </c>
      <c r="R3589">
        <v>3</v>
      </c>
    </row>
    <row r="3590" spans="1:18" x14ac:dyDescent="0.25">
      <c r="A3590" t="s">
        <v>8813</v>
      </c>
      <c r="B3590">
        <v>2018</v>
      </c>
      <c r="C3590">
        <v>12</v>
      </c>
      <c r="D3590">
        <v>11</v>
      </c>
      <c r="E3590" t="s">
        <v>8712</v>
      </c>
      <c r="F3590" s="1" t="s">
        <v>5207</v>
      </c>
      <c r="G3590" s="1" t="s">
        <v>21054</v>
      </c>
      <c r="H3590" s="1" t="s">
        <v>7263</v>
      </c>
      <c r="I3590" t="s">
        <v>21077</v>
      </c>
      <c r="J3590" t="s">
        <v>38</v>
      </c>
      <c r="K3590">
        <v>50</v>
      </c>
      <c r="L3590">
        <v>1450</v>
      </c>
      <c r="M3590">
        <v>29</v>
      </c>
      <c r="N3590" t="s">
        <v>7263</v>
      </c>
      <c r="O3590" t="s">
        <v>23274</v>
      </c>
      <c r="P3590">
        <v>0</v>
      </c>
      <c r="Q3590">
        <v>0</v>
      </c>
      <c r="R3590">
        <v>4</v>
      </c>
    </row>
    <row r="3591" spans="1:18" x14ac:dyDescent="0.25">
      <c r="A3591" t="s">
        <v>8813</v>
      </c>
      <c r="B3591">
        <v>2018</v>
      </c>
      <c r="C3591">
        <v>12</v>
      </c>
      <c r="D3591">
        <v>11</v>
      </c>
      <c r="E3591" t="s">
        <v>8712</v>
      </c>
      <c r="F3591" s="1" t="s">
        <v>5207</v>
      </c>
      <c r="G3591" s="1" t="s">
        <v>6745</v>
      </c>
      <c r="H3591" s="1" t="s">
        <v>7263</v>
      </c>
      <c r="I3591" t="s">
        <v>7163</v>
      </c>
      <c r="J3591" t="s">
        <v>38</v>
      </c>
      <c r="K3591">
        <v>8</v>
      </c>
      <c r="L3591">
        <v>977.6</v>
      </c>
      <c r="M3591">
        <v>122.2</v>
      </c>
      <c r="N3591" t="s">
        <v>8930</v>
      </c>
      <c r="O3591" t="s">
        <v>10109</v>
      </c>
      <c r="P3591">
        <v>0</v>
      </c>
      <c r="Q3591">
        <v>0</v>
      </c>
      <c r="R3591">
        <v>4</v>
      </c>
    </row>
    <row r="3592" spans="1:18" x14ac:dyDescent="0.25">
      <c r="A3592" t="s">
        <v>1281</v>
      </c>
      <c r="B3592">
        <v>2016</v>
      </c>
      <c r="C3592">
        <v>12</v>
      </c>
      <c r="D3592">
        <v>30</v>
      </c>
      <c r="E3592" t="s">
        <v>226</v>
      </c>
      <c r="F3592" s="1" t="s">
        <v>3205</v>
      </c>
      <c r="G3592" s="1" t="s">
        <v>3863</v>
      </c>
      <c r="H3592" s="1" t="s">
        <v>3206</v>
      </c>
      <c r="I3592" t="s">
        <v>19005</v>
      </c>
      <c r="J3592" t="s">
        <v>23</v>
      </c>
      <c r="K3592">
        <v>8450</v>
      </c>
      <c r="L3592">
        <v>376869.99</v>
      </c>
      <c r="M3592">
        <v>44.6</v>
      </c>
      <c r="N3592" t="s">
        <v>9309</v>
      </c>
      <c r="O3592" t="s">
        <v>9451</v>
      </c>
      <c r="P3592">
        <v>6.5364123560168089E-2</v>
      </c>
      <c r="Q3592">
        <v>0</v>
      </c>
      <c r="R3592">
        <v>4</v>
      </c>
    </row>
    <row r="3593" spans="1:18" x14ac:dyDescent="0.25">
      <c r="A3593" t="s">
        <v>1281</v>
      </c>
      <c r="B3593">
        <v>2016</v>
      </c>
      <c r="C3593">
        <v>12</v>
      </c>
      <c r="D3593">
        <v>30</v>
      </c>
      <c r="E3593" t="s">
        <v>226</v>
      </c>
      <c r="F3593" s="1" t="s">
        <v>3205</v>
      </c>
      <c r="G3593" s="1" t="s">
        <v>3863</v>
      </c>
      <c r="H3593" s="1" t="s">
        <v>3206</v>
      </c>
      <c r="I3593" t="s">
        <v>19014</v>
      </c>
      <c r="J3593" t="s">
        <v>23</v>
      </c>
      <c r="K3593">
        <v>58890</v>
      </c>
      <c r="L3593">
        <v>2658883.37</v>
      </c>
      <c r="M3593">
        <v>45.15</v>
      </c>
      <c r="N3593" t="s">
        <v>9304</v>
      </c>
      <c r="O3593" t="s">
        <v>9502</v>
      </c>
      <c r="P3593">
        <v>0</v>
      </c>
      <c r="Q3593">
        <v>0</v>
      </c>
      <c r="R3593">
        <v>4</v>
      </c>
    </row>
    <row r="3594" spans="1:18" x14ac:dyDescent="0.25">
      <c r="A3594" t="s">
        <v>1323</v>
      </c>
      <c r="B3594">
        <v>2017</v>
      </c>
      <c r="C3594">
        <v>1</v>
      </c>
      <c r="D3594">
        <v>24</v>
      </c>
      <c r="E3594" t="s">
        <v>174</v>
      </c>
      <c r="F3594" s="1" t="s">
        <v>3205</v>
      </c>
      <c r="G3594" s="1" t="s">
        <v>3863</v>
      </c>
      <c r="H3594" s="1" t="s">
        <v>3206</v>
      </c>
      <c r="I3594" t="s">
        <v>19007</v>
      </c>
      <c r="J3594" t="s">
        <v>23</v>
      </c>
      <c r="K3594">
        <v>12955</v>
      </c>
      <c r="L3594">
        <v>576497.43999999994</v>
      </c>
      <c r="M3594">
        <v>44.5</v>
      </c>
      <c r="N3594" t="s">
        <v>9347</v>
      </c>
      <c r="O3594" t="s">
        <v>9542</v>
      </c>
      <c r="P3594">
        <v>8.0289698840596724E-2</v>
      </c>
      <c r="Q3594">
        <v>0</v>
      </c>
      <c r="R3594">
        <v>1</v>
      </c>
    </row>
    <row r="3595" spans="1:18" x14ac:dyDescent="0.25">
      <c r="A3595" t="s">
        <v>1323</v>
      </c>
      <c r="B3595">
        <v>2017</v>
      </c>
      <c r="C3595">
        <v>1</v>
      </c>
      <c r="D3595">
        <v>24</v>
      </c>
      <c r="E3595" t="s">
        <v>174</v>
      </c>
      <c r="F3595" s="1" t="s">
        <v>3205</v>
      </c>
      <c r="G3595" s="1" t="s">
        <v>3863</v>
      </c>
      <c r="H3595" s="1" t="s">
        <v>3206</v>
      </c>
      <c r="I3595" t="s">
        <v>19013</v>
      </c>
      <c r="J3595" t="s">
        <v>23</v>
      </c>
      <c r="K3595">
        <v>6215</v>
      </c>
      <c r="L3595">
        <v>276567.46999999997</v>
      </c>
      <c r="M3595">
        <v>44.5</v>
      </c>
      <c r="N3595" t="s">
        <v>9331</v>
      </c>
      <c r="O3595" t="s">
        <v>9540</v>
      </c>
      <c r="P3595">
        <v>4.2454374665687751E-2</v>
      </c>
      <c r="Q3595">
        <v>0</v>
      </c>
      <c r="R3595">
        <v>1</v>
      </c>
    </row>
    <row r="3596" spans="1:18" x14ac:dyDescent="0.25">
      <c r="A3596" t="s">
        <v>1200</v>
      </c>
      <c r="B3596">
        <v>2016</v>
      </c>
      <c r="C3596">
        <v>11</v>
      </c>
      <c r="D3596">
        <v>8</v>
      </c>
      <c r="E3596" t="s">
        <v>226</v>
      </c>
      <c r="F3596" s="1" t="s">
        <v>3205</v>
      </c>
      <c r="G3596" s="1" t="s">
        <v>3863</v>
      </c>
      <c r="H3596" s="1" t="s">
        <v>3206</v>
      </c>
      <c r="I3596" t="s">
        <v>19117</v>
      </c>
      <c r="J3596" t="s">
        <v>23</v>
      </c>
      <c r="K3596">
        <v>16615</v>
      </c>
      <c r="L3596">
        <v>695337.75</v>
      </c>
      <c r="M3596">
        <v>41.85</v>
      </c>
      <c r="N3596" t="s">
        <v>489</v>
      </c>
      <c r="O3596" t="s">
        <v>9501</v>
      </c>
      <c r="P3596">
        <v>0</v>
      </c>
      <c r="Q3596">
        <v>0</v>
      </c>
      <c r="R3596">
        <v>4</v>
      </c>
    </row>
    <row r="3597" spans="1:18" x14ac:dyDescent="0.25">
      <c r="A3597" t="s">
        <v>10576</v>
      </c>
      <c r="B3597">
        <v>2019</v>
      </c>
      <c r="C3597">
        <v>3</v>
      </c>
      <c r="D3597">
        <v>26</v>
      </c>
      <c r="E3597" t="s">
        <v>7471</v>
      </c>
      <c r="F3597" s="1" t="s">
        <v>5207</v>
      </c>
      <c r="G3597" s="1" t="s">
        <v>21054</v>
      </c>
      <c r="H3597" s="1" t="s">
        <v>7263</v>
      </c>
      <c r="I3597" t="s">
        <v>21069</v>
      </c>
      <c r="J3597" t="s">
        <v>38</v>
      </c>
      <c r="K3597">
        <v>20</v>
      </c>
      <c r="L3597">
        <v>9940</v>
      </c>
      <c r="M3597">
        <v>497</v>
      </c>
      <c r="N3597" t="s">
        <v>7263</v>
      </c>
      <c r="O3597" t="s">
        <v>23274</v>
      </c>
      <c r="P3597">
        <v>0</v>
      </c>
      <c r="Q3597">
        <v>0</v>
      </c>
      <c r="R3597">
        <v>1</v>
      </c>
    </row>
    <row r="3598" spans="1:18" x14ac:dyDescent="0.25">
      <c r="A3598" t="s">
        <v>10576</v>
      </c>
      <c r="B3598">
        <v>2019</v>
      </c>
      <c r="C3598">
        <v>3</v>
      </c>
      <c r="D3598">
        <v>26</v>
      </c>
      <c r="E3598" t="s">
        <v>7471</v>
      </c>
      <c r="F3598" s="1" t="s">
        <v>5207</v>
      </c>
      <c r="G3598" s="1" t="s">
        <v>21316</v>
      </c>
      <c r="H3598" s="1" t="s">
        <v>7263</v>
      </c>
      <c r="I3598" t="s">
        <v>6857</v>
      </c>
      <c r="J3598" t="s">
        <v>38</v>
      </c>
      <c r="K3598">
        <v>2</v>
      </c>
      <c r="L3598">
        <v>520</v>
      </c>
      <c r="M3598">
        <v>260</v>
      </c>
      <c r="N3598" t="e">
        <v>#N/A</v>
      </c>
      <c r="O3598" t="e">
        <v>#N/A</v>
      </c>
      <c r="P3598">
        <v>0</v>
      </c>
      <c r="Q3598">
        <v>0</v>
      </c>
      <c r="R3598">
        <v>1</v>
      </c>
    </row>
    <row r="3599" spans="1:18" x14ac:dyDescent="0.25">
      <c r="A3599" t="s">
        <v>10576</v>
      </c>
      <c r="B3599">
        <v>2019</v>
      </c>
      <c r="C3599">
        <v>3</v>
      </c>
      <c r="D3599">
        <v>26</v>
      </c>
      <c r="E3599" t="s">
        <v>7471</v>
      </c>
      <c r="F3599" s="1" t="s">
        <v>5207</v>
      </c>
      <c r="G3599" s="1" t="s">
        <v>21316</v>
      </c>
      <c r="H3599" s="1" t="s">
        <v>7263</v>
      </c>
      <c r="I3599" t="s">
        <v>6862</v>
      </c>
      <c r="J3599" t="s">
        <v>38</v>
      </c>
      <c r="K3599">
        <v>6</v>
      </c>
      <c r="L3599">
        <v>1194</v>
      </c>
      <c r="M3599">
        <v>199</v>
      </c>
      <c r="N3599" t="e">
        <v>#N/A</v>
      </c>
      <c r="O3599" t="e">
        <v>#N/A</v>
      </c>
      <c r="P3599">
        <v>0</v>
      </c>
      <c r="Q3599">
        <v>0</v>
      </c>
      <c r="R3599">
        <v>1</v>
      </c>
    </row>
    <row r="3600" spans="1:18" x14ac:dyDescent="0.25">
      <c r="A3600" t="s">
        <v>10576</v>
      </c>
      <c r="B3600">
        <v>2019</v>
      </c>
      <c r="C3600">
        <v>3</v>
      </c>
      <c r="D3600">
        <v>26</v>
      </c>
      <c r="E3600" t="s">
        <v>7471</v>
      </c>
      <c r="F3600" s="1" t="s">
        <v>5207</v>
      </c>
      <c r="G3600" s="1" t="s">
        <v>21316</v>
      </c>
      <c r="H3600" s="1" t="s">
        <v>7263</v>
      </c>
      <c r="I3600" t="s">
        <v>6864</v>
      </c>
      <c r="J3600" t="s">
        <v>38</v>
      </c>
      <c r="K3600">
        <v>6</v>
      </c>
      <c r="L3600">
        <v>1314</v>
      </c>
      <c r="M3600">
        <v>219</v>
      </c>
      <c r="N3600" t="e">
        <v>#N/A</v>
      </c>
      <c r="O3600" t="e">
        <v>#N/A</v>
      </c>
      <c r="P3600">
        <v>0</v>
      </c>
      <c r="Q3600">
        <v>0</v>
      </c>
      <c r="R3600">
        <v>1</v>
      </c>
    </row>
    <row r="3601" spans="1:18" x14ac:dyDescent="0.25">
      <c r="A3601" t="s">
        <v>10576</v>
      </c>
      <c r="B3601">
        <v>2019</v>
      </c>
      <c r="C3601">
        <v>3</v>
      </c>
      <c r="D3601">
        <v>26</v>
      </c>
      <c r="E3601" t="s">
        <v>7471</v>
      </c>
      <c r="F3601" s="1" t="s">
        <v>5207</v>
      </c>
      <c r="G3601" s="1" t="s">
        <v>6745</v>
      </c>
      <c r="H3601" s="1" t="s">
        <v>3200</v>
      </c>
      <c r="I3601" t="s">
        <v>10577</v>
      </c>
      <c r="J3601" t="s">
        <v>38</v>
      </c>
      <c r="K3601">
        <v>48</v>
      </c>
      <c r="L3601">
        <v>58080</v>
      </c>
      <c r="M3601">
        <v>1210</v>
      </c>
      <c r="N3601" t="s">
        <v>10619</v>
      </c>
      <c r="O3601" t="s">
        <v>10641</v>
      </c>
      <c r="P3601">
        <v>0</v>
      </c>
      <c r="Q3601">
        <v>0</v>
      </c>
      <c r="R3601">
        <v>1</v>
      </c>
    </row>
    <row r="3602" spans="1:18" x14ac:dyDescent="0.25">
      <c r="A3602" t="s">
        <v>10576</v>
      </c>
      <c r="B3602">
        <v>2019</v>
      </c>
      <c r="C3602">
        <v>3</v>
      </c>
      <c r="D3602">
        <v>26</v>
      </c>
      <c r="E3602" t="s">
        <v>7471</v>
      </c>
      <c r="F3602" s="1" t="s">
        <v>5207</v>
      </c>
      <c r="G3602" s="1" t="s">
        <v>6745</v>
      </c>
      <c r="H3602" s="1" t="s">
        <v>3200</v>
      </c>
      <c r="I3602" t="s">
        <v>10578</v>
      </c>
      <c r="J3602" t="s">
        <v>38</v>
      </c>
      <c r="K3602">
        <v>96</v>
      </c>
      <c r="L3602">
        <v>115488</v>
      </c>
      <c r="M3602">
        <v>1203</v>
      </c>
      <c r="N3602" t="s">
        <v>7216</v>
      </c>
      <c r="O3602" t="s">
        <v>10642</v>
      </c>
      <c r="P3602">
        <v>0</v>
      </c>
      <c r="Q3602">
        <v>0</v>
      </c>
      <c r="R3602">
        <v>1</v>
      </c>
    </row>
    <row r="3603" spans="1:18" x14ac:dyDescent="0.25">
      <c r="A3603" t="s">
        <v>1225</v>
      </c>
      <c r="B3603">
        <v>2016</v>
      </c>
      <c r="C3603">
        <v>11</v>
      </c>
      <c r="D3603">
        <v>14</v>
      </c>
      <c r="E3603" t="s">
        <v>92</v>
      </c>
      <c r="F3603" s="1" t="s">
        <v>3205</v>
      </c>
      <c r="G3603" s="1" t="s">
        <v>3967</v>
      </c>
      <c r="H3603" s="1" t="s">
        <v>3206</v>
      </c>
      <c r="I3603" t="s">
        <v>18283</v>
      </c>
      <c r="J3603" t="s">
        <v>23</v>
      </c>
      <c r="K3603">
        <v>396</v>
      </c>
      <c r="L3603">
        <v>24750</v>
      </c>
      <c r="M3603">
        <v>62.5</v>
      </c>
      <c r="N3603" t="s">
        <v>9272</v>
      </c>
      <c r="O3603" t="s">
        <v>9666</v>
      </c>
      <c r="P3603">
        <v>0</v>
      </c>
      <c r="Q3603">
        <v>0</v>
      </c>
      <c r="R3603">
        <v>4</v>
      </c>
    </row>
    <row r="3604" spans="1:18" x14ac:dyDescent="0.25">
      <c r="A3604" t="s">
        <v>1696</v>
      </c>
      <c r="B3604">
        <v>2017</v>
      </c>
      <c r="C3604">
        <v>7</v>
      </c>
      <c r="D3604">
        <v>3</v>
      </c>
      <c r="E3604" t="s">
        <v>1496</v>
      </c>
      <c r="F3604" s="1" t="s">
        <v>3205</v>
      </c>
      <c r="G3604" s="1" t="s">
        <v>3863</v>
      </c>
      <c r="H3604" s="1" t="s">
        <v>3206</v>
      </c>
      <c r="I3604" t="s">
        <v>18977</v>
      </c>
      <c r="J3604" t="s">
        <v>23</v>
      </c>
      <c r="K3604">
        <v>8190</v>
      </c>
      <c r="L3604">
        <v>475020</v>
      </c>
      <c r="M3604">
        <v>58</v>
      </c>
      <c r="N3604" t="s">
        <v>9313</v>
      </c>
      <c r="O3604" t="s">
        <v>9448</v>
      </c>
      <c r="P3604">
        <v>2.823689586550486E-2</v>
      </c>
      <c r="Q3604">
        <v>0</v>
      </c>
      <c r="R3604">
        <v>3</v>
      </c>
    </row>
    <row r="3605" spans="1:18" x14ac:dyDescent="0.25">
      <c r="A3605" t="s">
        <v>1696</v>
      </c>
      <c r="B3605">
        <v>2017</v>
      </c>
      <c r="C3605">
        <v>7</v>
      </c>
      <c r="D3605">
        <v>3</v>
      </c>
      <c r="E3605" t="s">
        <v>1496</v>
      </c>
      <c r="F3605" s="1" t="s">
        <v>3205</v>
      </c>
      <c r="G3605" s="1" t="s">
        <v>3227</v>
      </c>
      <c r="H3605" s="1" t="s">
        <v>3206</v>
      </c>
      <c r="I3605" t="s">
        <v>19778</v>
      </c>
      <c r="J3605" t="s">
        <v>23</v>
      </c>
      <c r="K3605">
        <v>60833</v>
      </c>
      <c r="L3605">
        <v>3546563.9</v>
      </c>
      <c r="M3605">
        <v>58.3</v>
      </c>
      <c r="N3605" t="s">
        <v>22088</v>
      </c>
      <c r="O3605" t="s">
        <v>23267</v>
      </c>
      <c r="P3605">
        <v>0</v>
      </c>
      <c r="Q3605">
        <v>0</v>
      </c>
      <c r="R3605">
        <v>3</v>
      </c>
    </row>
    <row r="3606" spans="1:18" x14ac:dyDescent="0.25">
      <c r="A3606" t="s">
        <v>2716</v>
      </c>
      <c r="B3606">
        <v>2018</v>
      </c>
      <c r="C3606">
        <v>8</v>
      </c>
      <c r="D3606">
        <v>15</v>
      </c>
      <c r="E3606" t="s">
        <v>1620</v>
      </c>
      <c r="F3606" s="1" t="s">
        <v>3205</v>
      </c>
      <c r="G3606" s="1" t="s">
        <v>3227</v>
      </c>
      <c r="H3606" s="1" t="s">
        <v>3206</v>
      </c>
      <c r="I3606" t="s">
        <v>19815</v>
      </c>
      <c r="J3606" t="s">
        <v>23</v>
      </c>
      <c r="K3606">
        <v>8379</v>
      </c>
      <c r="L3606">
        <v>641831.4</v>
      </c>
      <c r="M3606">
        <v>76.599999999999994</v>
      </c>
      <c r="N3606" t="s">
        <v>22088</v>
      </c>
      <c r="O3606" t="s">
        <v>23267</v>
      </c>
      <c r="P3606">
        <v>0</v>
      </c>
      <c r="Q3606">
        <v>0</v>
      </c>
      <c r="R3606">
        <v>3</v>
      </c>
    </row>
    <row r="3607" spans="1:18" x14ac:dyDescent="0.25">
      <c r="A3607" t="s">
        <v>2716</v>
      </c>
      <c r="B3607">
        <v>2018</v>
      </c>
      <c r="C3607">
        <v>8</v>
      </c>
      <c r="D3607">
        <v>15</v>
      </c>
      <c r="E3607" t="s">
        <v>1620</v>
      </c>
      <c r="F3607" s="1" t="s">
        <v>3205</v>
      </c>
      <c r="G3607" s="1" t="s">
        <v>3384</v>
      </c>
      <c r="H3607" s="1" t="s">
        <v>3206</v>
      </c>
      <c r="I3607" t="s">
        <v>17068</v>
      </c>
      <c r="J3607" t="s">
        <v>23</v>
      </c>
      <c r="K3607">
        <v>10170</v>
      </c>
      <c r="L3607">
        <v>467820</v>
      </c>
      <c r="M3607">
        <v>46</v>
      </c>
      <c r="N3607" t="s">
        <v>170</v>
      </c>
      <c r="O3607" t="s">
        <v>9516</v>
      </c>
      <c r="P3607">
        <v>3.660242098978287E-2</v>
      </c>
      <c r="Q3607">
        <v>0</v>
      </c>
      <c r="R3607">
        <v>3</v>
      </c>
    </row>
    <row r="3608" spans="1:18" x14ac:dyDescent="0.25">
      <c r="A3608" t="s">
        <v>1486</v>
      </c>
      <c r="B3608">
        <v>2017</v>
      </c>
      <c r="C3608">
        <v>3</v>
      </c>
      <c r="D3608">
        <v>24</v>
      </c>
      <c r="E3608" t="s">
        <v>226</v>
      </c>
      <c r="F3608" s="1" t="s">
        <v>3205</v>
      </c>
      <c r="G3608" s="1" t="s">
        <v>3384</v>
      </c>
      <c r="H3608" s="1" t="s">
        <v>3206</v>
      </c>
      <c r="I3608" t="s">
        <v>17077</v>
      </c>
      <c r="J3608" t="s">
        <v>23</v>
      </c>
      <c r="K3608">
        <v>19786</v>
      </c>
      <c r="L3608">
        <v>889974.28</v>
      </c>
      <c r="M3608">
        <v>44.98</v>
      </c>
      <c r="N3608" t="s">
        <v>645</v>
      </c>
      <c r="O3608" t="s">
        <v>9450</v>
      </c>
      <c r="P3608">
        <v>9.1123449223886266E-2</v>
      </c>
      <c r="Q3608">
        <v>0</v>
      </c>
      <c r="R3608">
        <v>1</v>
      </c>
    </row>
    <row r="3609" spans="1:18" x14ac:dyDescent="0.25">
      <c r="A3609" t="s">
        <v>10813</v>
      </c>
      <c r="B3609">
        <v>2019</v>
      </c>
      <c r="C3609">
        <v>4</v>
      </c>
      <c r="D3609">
        <v>18</v>
      </c>
      <c r="E3609" t="s">
        <v>2641</v>
      </c>
      <c r="F3609" s="1" t="s">
        <v>3205</v>
      </c>
      <c r="G3609" s="1" t="s">
        <v>3863</v>
      </c>
      <c r="H3609" s="1" t="s">
        <v>3206</v>
      </c>
      <c r="I3609" t="s">
        <v>19207</v>
      </c>
      <c r="J3609" t="s">
        <v>23</v>
      </c>
      <c r="K3609">
        <v>4070</v>
      </c>
      <c r="L3609">
        <v>213675</v>
      </c>
      <c r="M3609">
        <v>52.5</v>
      </c>
      <c r="N3609" t="s">
        <v>9331</v>
      </c>
      <c r="O3609" t="s">
        <v>9540</v>
      </c>
      <c r="P3609">
        <v>4.2454374665687751E-2</v>
      </c>
      <c r="Q3609">
        <v>0</v>
      </c>
      <c r="R3609">
        <v>2</v>
      </c>
    </row>
    <row r="3610" spans="1:18" x14ac:dyDescent="0.25">
      <c r="A3610" t="s">
        <v>10813</v>
      </c>
      <c r="B3610">
        <v>2019</v>
      </c>
      <c r="C3610">
        <v>4</v>
      </c>
      <c r="D3610">
        <v>18</v>
      </c>
      <c r="E3610" t="s">
        <v>2641</v>
      </c>
      <c r="F3610" s="1" t="s">
        <v>3205</v>
      </c>
      <c r="G3610" s="1" t="s">
        <v>3863</v>
      </c>
      <c r="H3610" s="1" t="s">
        <v>3206</v>
      </c>
      <c r="I3610" t="s">
        <v>19208</v>
      </c>
      <c r="J3610" t="s">
        <v>23</v>
      </c>
      <c r="K3610">
        <v>1965</v>
      </c>
      <c r="L3610">
        <v>103781.47</v>
      </c>
      <c r="M3610">
        <v>52.81</v>
      </c>
      <c r="N3610" t="s">
        <v>9346</v>
      </c>
      <c r="O3610" t="s">
        <v>9484</v>
      </c>
      <c r="P3610">
        <v>0</v>
      </c>
      <c r="Q3610">
        <v>0</v>
      </c>
      <c r="R3610">
        <v>2</v>
      </c>
    </row>
    <row r="3611" spans="1:18" x14ac:dyDescent="0.25">
      <c r="A3611" t="s">
        <v>10813</v>
      </c>
      <c r="B3611">
        <v>2019</v>
      </c>
      <c r="C3611">
        <v>4</v>
      </c>
      <c r="D3611">
        <v>18</v>
      </c>
      <c r="E3611" t="s">
        <v>2641</v>
      </c>
      <c r="F3611" s="1" t="s">
        <v>3205</v>
      </c>
      <c r="G3611" s="1" t="s">
        <v>3863</v>
      </c>
      <c r="H3611" s="1" t="s">
        <v>3206</v>
      </c>
      <c r="I3611" t="s">
        <v>19220</v>
      </c>
      <c r="J3611" t="s">
        <v>23</v>
      </c>
      <c r="K3611">
        <v>12840</v>
      </c>
      <c r="L3611">
        <v>678144.6</v>
      </c>
      <c r="M3611">
        <v>52.82</v>
      </c>
      <c r="N3611" t="s">
        <v>9303</v>
      </c>
      <c r="O3611" t="s">
        <v>9512</v>
      </c>
      <c r="P3611">
        <v>0</v>
      </c>
      <c r="Q3611">
        <v>0</v>
      </c>
      <c r="R3611">
        <v>2</v>
      </c>
    </row>
    <row r="3612" spans="1:18" x14ac:dyDescent="0.25">
      <c r="A3612" t="s">
        <v>10813</v>
      </c>
      <c r="B3612">
        <v>2019</v>
      </c>
      <c r="C3612">
        <v>4</v>
      </c>
      <c r="D3612">
        <v>18</v>
      </c>
      <c r="E3612" t="s">
        <v>2641</v>
      </c>
      <c r="F3612" s="1" t="s">
        <v>9480</v>
      </c>
      <c r="G3612" s="1" t="s">
        <v>9480</v>
      </c>
      <c r="H3612" s="1" t="s">
        <v>9480</v>
      </c>
      <c r="I3612" t="s">
        <v>2253</v>
      </c>
      <c r="J3612" t="s">
        <v>23</v>
      </c>
      <c r="K3612">
        <v>1004</v>
      </c>
      <c r="L3612">
        <v>56216.15</v>
      </c>
      <c r="M3612">
        <v>55.99</v>
      </c>
      <c r="N3612" t="e">
        <v>#N/A</v>
      </c>
      <c r="O3612" t="e">
        <v>#N/A</v>
      </c>
      <c r="P3612">
        <v>0</v>
      </c>
      <c r="Q3612">
        <v>0</v>
      </c>
      <c r="R3612">
        <v>2</v>
      </c>
    </row>
    <row r="3613" spans="1:18" x14ac:dyDescent="0.25">
      <c r="A3613" t="s">
        <v>1523</v>
      </c>
      <c r="B3613">
        <v>2017</v>
      </c>
      <c r="C3613">
        <v>4</v>
      </c>
      <c r="D3613">
        <v>12</v>
      </c>
      <c r="E3613" t="s">
        <v>92</v>
      </c>
      <c r="F3613" s="1" t="s">
        <v>3205</v>
      </c>
      <c r="G3613" s="1" t="s">
        <v>23187</v>
      </c>
      <c r="H3613" s="1" t="s">
        <v>7263</v>
      </c>
      <c r="I3613" t="s">
        <v>1273</v>
      </c>
      <c r="J3613" t="s">
        <v>23</v>
      </c>
      <c r="K3613">
        <v>520</v>
      </c>
      <c r="L3613">
        <v>25740</v>
      </c>
      <c r="M3613">
        <v>49.5</v>
      </c>
      <c r="N3613" t="s">
        <v>1273</v>
      </c>
      <c r="O3613" t="s">
        <v>9678</v>
      </c>
      <c r="P3613">
        <v>0</v>
      </c>
      <c r="Q3613">
        <v>0</v>
      </c>
      <c r="R3613">
        <v>2</v>
      </c>
    </row>
    <row r="3614" spans="1:18" x14ac:dyDescent="0.25">
      <c r="A3614" t="s">
        <v>1523</v>
      </c>
      <c r="B3614">
        <v>2017</v>
      </c>
      <c r="C3614">
        <v>4</v>
      </c>
      <c r="D3614">
        <v>12</v>
      </c>
      <c r="E3614" t="s">
        <v>92</v>
      </c>
      <c r="F3614" s="1" t="s">
        <v>3205</v>
      </c>
      <c r="G3614" s="1" t="s">
        <v>23187</v>
      </c>
      <c r="H3614" s="1" t="s">
        <v>7263</v>
      </c>
      <c r="I3614" t="s">
        <v>1274</v>
      </c>
      <c r="J3614" t="s">
        <v>23</v>
      </c>
      <c r="K3614">
        <v>602</v>
      </c>
      <c r="L3614">
        <v>28294</v>
      </c>
      <c r="M3614">
        <v>47</v>
      </c>
      <c r="N3614" t="s">
        <v>1274</v>
      </c>
      <c r="O3614" t="s">
        <v>9679</v>
      </c>
      <c r="P3614">
        <v>0</v>
      </c>
      <c r="Q3614">
        <v>0</v>
      </c>
      <c r="R3614">
        <v>2</v>
      </c>
    </row>
    <row r="3615" spans="1:18" x14ac:dyDescent="0.25">
      <c r="A3615" t="s">
        <v>10297</v>
      </c>
      <c r="B3615">
        <v>2019</v>
      </c>
      <c r="C3615">
        <v>2</v>
      </c>
      <c r="D3615">
        <v>18</v>
      </c>
      <c r="E3615" t="s">
        <v>8095</v>
      </c>
      <c r="F3615" s="1" t="s">
        <v>5207</v>
      </c>
      <c r="G3615" s="1" t="s">
        <v>20931</v>
      </c>
      <c r="H3615" s="1" t="s">
        <v>3200</v>
      </c>
      <c r="I3615" t="s">
        <v>20977</v>
      </c>
      <c r="J3615" t="s">
        <v>23</v>
      </c>
      <c r="K3615">
        <v>100</v>
      </c>
      <c r="L3615">
        <v>14448</v>
      </c>
      <c r="M3615">
        <v>144.47999999999999</v>
      </c>
      <c r="N3615" t="s">
        <v>7263</v>
      </c>
      <c r="O3615" t="s">
        <v>23192</v>
      </c>
      <c r="P3615">
        <v>0</v>
      </c>
      <c r="Q3615">
        <v>0</v>
      </c>
      <c r="R3615">
        <v>1</v>
      </c>
    </row>
    <row r="3616" spans="1:18" x14ac:dyDescent="0.25">
      <c r="A3616" t="s">
        <v>10297</v>
      </c>
      <c r="B3616">
        <v>2019</v>
      </c>
      <c r="C3616">
        <v>2</v>
      </c>
      <c r="D3616">
        <v>18</v>
      </c>
      <c r="E3616" t="s">
        <v>8095</v>
      </c>
      <c r="F3616" s="1" t="s">
        <v>5207</v>
      </c>
      <c r="G3616" s="1" t="s">
        <v>20573</v>
      </c>
      <c r="H3616" s="1" t="s">
        <v>3200</v>
      </c>
      <c r="I3616" t="s">
        <v>20661</v>
      </c>
      <c r="J3616" t="s">
        <v>23</v>
      </c>
      <c r="K3616">
        <v>40</v>
      </c>
      <c r="L3616">
        <v>5171.5200000000004</v>
      </c>
      <c r="M3616">
        <v>129.29</v>
      </c>
      <c r="N3616" t="s">
        <v>7263</v>
      </c>
      <c r="O3616" t="s">
        <v>23192</v>
      </c>
      <c r="P3616">
        <v>0</v>
      </c>
      <c r="Q3616">
        <v>0</v>
      </c>
      <c r="R3616">
        <v>1</v>
      </c>
    </row>
    <row r="3617" spans="1:18" x14ac:dyDescent="0.25">
      <c r="A3617" t="s">
        <v>10297</v>
      </c>
      <c r="B3617">
        <v>2019</v>
      </c>
      <c r="C3617">
        <v>2</v>
      </c>
      <c r="D3617">
        <v>18</v>
      </c>
      <c r="E3617" t="s">
        <v>8095</v>
      </c>
      <c r="F3617" s="1" t="s">
        <v>5207</v>
      </c>
      <c r="G3617" s="1" t="s">
        <v>20931</v>
      </c>
      <c r="H3617" s="1" t="s">
        <v>7263</v>
      </c>
      <c r="I3617" t="s">
        <v>20959</v>
      </c>
      <c r="J3617" t="s">
        <v>23</v>
      </c>
      <c r="K3617">
        <v>3520</v>
      </c>
      <c r="L3617">
        <v>503669.76000000001</v>
      </c>
      <c r="M3617">
        <v>143.09</v>
      </c>
      <c r="N3617" t="s">
        <v>9106</v>
      </c>
      <c r="O3617" t="s">
        <v>9459</v>
      </c>
      <c r="P3617">
        <v>0</v>
      </c>
      <c r="Q3617">
        <v>5.3850305373165194E-2</v>
      </c>
      <c r="R3617">
        <v>1</v>
      </c>
    </row>
    <row r="3618" spans="1:18" x14ac:dyDescent="0.25">
      <c r="A3618" t="s">
        <v>2946</v>
      </c>
      <c r="B3618">
        <v>2018</v>
      </c>
      <c r="C3618">
        <v>10</v>
      </c>
      <c r="D3618">
        <v>17</v>
      </c>
      <c r="E3618" t="s">
        <v>21</v>
      </c>
      <c r="F3618" s="1" t="s">
        <v>3205</v>
      </c>
      <c r="G3618" s="1" t="s">
        <v>3967</v>
      </c>
      <c r="H3618" s="1" t="s">
        <v>3206</v>
      </c>
      <c r="I3618" t="s">
        <v>18402</v>
      </c>
      <c r="J3618" t="s">
        <v>23</v>
      </c>
      <c r="K3618">
        <v>1624</v>
      </c>
      <c r="L3618">
        <v>137228.01999999999</v>
      </c>
      <c r="M3618">
        <v>84.5</v>
      </c>
      <c r="N3618" t="s">
        <v>9249</v>
      </c>
      <c r="O3618" t="s">
        <v>9553</v>
      </c>
      <c r="P3618">
        <v>0</v>
      </c>
      <c r="Q3618">
        <v>0</v>
      </c>
      <c r="R3618">
        <v>4</v>
      </c>
    </row>
    <row r="3619" spans="1:18" x14ac:dyDescent="0.25">
      <c r="A3619" t="s">
        <v>827</v>
      </c>
      <c r="B3619">
        <v>2016</v>
      </c>
      <c r="C3619">
        <v>4</v>
      </c>
      <c r="D3619">
        <v>25</v>
      </c>
      <c r="E3619" t="s">
        <v>174</v>
      </c>
      <c r="F3619" s="1" t="s">
        <v>3205</v>
      </c>
      <c r="G3619" s="1" t="s">
        <v>3863</v>
      </c>
      <c r="H3619" s="1" t="s">
        <v>3206</v>
      </c>
      <c r="I3619" t="s">
        <v>19059</v>
      </c>
      <c r="J3619" t="s">
        <v>23</v>
      </c>
      <c r="K3619">
        <v>9960</v>
      </c>
      <c r="L3619">
        <v>308760.03999999998</v>
      </c>
      <c r="M3619">
        <v>31</v>
      </c>
      <c r="N3619" t="s">
        <v>9337</v>
      </c>
      <c r="O3619" t="s">
        <v>9440</v>
      </c>
      <c r="P3619">
        <v>0.12068470364021268</v>
      </c>
      <c r="Q3619">
        <v>0</v>
      </c>
      <c r="R3619">
        <v>2</v>
      </c>
    </row>
    <row r="3620" spans="1:18" x14ac:dyDescent="0.25">
      <c r="A3620" t="s">
        <v>827</v>
      </c>
      <c r="B3620">
        <v>2016</v>
      </c>
      <c r="C3620">
        <v>4</v>
      </c>
      <c r="D3620">
        <v>25</v>
      </c>
      <c r="E3620" t="s">
        <v>174</v>
      </c>
      <c r="F3620" s="1" t="s">
        <v>3205</v>
      </c>
      <c r="G3620" s="1" t="s">
        <v>3863</v>
      </c>
      <c r="H3620" s="1" t="s">
        <v>3206</v>
      </c>
      <c r="I3620" t="s">
        <v>19087</v>
      </c>
      <c r="J3620" t="s">
        <v>23</v>
      </c>
      <c r="K3620">
        <v>9710</v>
      </c>
      <c r="L3620">
        <v>301010.03999999998</v>
      </c>
      <c r="M3620">
        <v>31</v>
      </c>
      <c r="N3620" t="s">
        <v>9304</v>
      </c>
      <c r="O3620" t="s">
        <v>9502</v>
      </c>
      <c r="P3620">
        <v>0</v>
      </c>
      <c r="Q3620">
        <v>0</v>
      </c>
      <c r="R3620">
        <v>2</v>
      </c>
    </row>
    <row r="3621" spans="1:18" x14ac:dyDescent="0.25">
      <c r="A3621" t="s">
        <v>7591</v>
      </c>
      <c r="B3621">
        <v>2016</v>
      </c>
      <c r="C3621">
        <v>6</v>
      </c>
      <c r="D3621">
        <v>3</v>
      </c>
      <c r="E3621" t="s">
        <v>7304</v>
      </c>
      <c r="F3621" s="1" t="s">
        <v>5207</v>
      </c>
      <c r="G3621" s="1" t="s">
        <v>21109</v>
      </c>
      <c r="H3621" s="1" t="s">
        <v>7263</v>
      </c>
      <c r="I3621" t="s">
        <v>7233</v>
      </c>
      <c r="J3621" t="s">
        <v>23</v>
      </c>
      <c r="K3621">
        <v>3</v>
      </c>
      <c r="L3621">
        <v>478.08</v>
      </c>
      <c r="M3621">
        <v>159.36000000000001</v>
      </c>
      <c r="N3621" t="s">
        <v>7231</v>
      </c>
      <c r="O3621" t="s">
        <v>9905</v>
      </c>
      <c r="P3621">
        <v>0</v>
      </c>
      <c r="Q3621">
        <v>0</v>
      </c>
      <c r="R3621">
        <v>2</v>
      </c>
    </row>
    <row r="3622" spans="1:18" x14ac:dyDescent="0.25">
      <c r="A3622" t="s">
        <v>7977</v>
      </c>
      <c r="B3622">
        <v>2017</v>
      </c>
      <c r="C3622">
        <v>3</v>
      </c>
      <c r="D3622">
        <v>31</v>
      </c>
      <c r="E3622" t="s">
        <v>7471</v>
      </c>
      <c r="F3622" s="1" t="s">
        <v>5207</v>
      </c>
      <c r="G3622" s="1" t="s">
        <v>20573</v>
      </c>
      <c r="H3622" s="1" t="s">
        <v>7263</v>
      </c>
      <c r="I3622" t="s">
        <v>5304</v>
      </c>
      <c r="J3622" t="s">
        <v>23</v>
      </c>
      <c r="K3622">
        <v>20</v>
      </c>
      <c r="L3622">
        <v>2864</v>
      </c>
      <c r="M3622">
        <v>143.19999999999999</v>
      </c>
      <c r="N3622" t="s">
        <v>5301</v>
      </c>
      <c r="O3622" t="s">
        <v>9766</v>
      </c>
      <c r="P3622">
        <v>0</v>
      </c>
      <c r="Q3622">
        <v>0</v>
      </c>
      <c r="R3622">
        <v>1</v>
      </c>
    </row>
    <row r="3623" spans="1:18" x14ac:dyDescent="0.25">
      <c r="A3623" t="s">
        <v>7977</v>
      </c>
      <c r="B3623">
        <v>2017</v>
      </c>
      <c r="C3623">
        <v>3</v>
      </c>
      <c r="D3623">
        <v>31</v>
      </c>
      <c r="E3623" t="s">
        <v>7471</v>
      </c>
      <c r="F3623" s="1" t="s">
        <v>5207</v>
      </c>
      <c r="G3623" s="1" t="s">
        <v>20573</v>
      </c>
      <c r="H3623" s="1" t="s">
        <v>7263</v>
      </c>
      <c r="I3623" t="s">
        <v>20583</v>
      </c>
      <c r="J3623" t="s">
        <v>23</v>
      </c>
      <c r="K3623">
        <v>25</v>
      </c>
      <c r="L3623">
        <v>3831.25</v>
      </c>
      <c r="M3623">
        <v>153.25</v>
      </c>
      <c r="N3623" t="s">
        <v>7263</v>
      </c>
      <c r="O3623" t="s">
        <v>23274</v>
      </c>
      <c r="P3623">
        <v>0</v>
      </c>
      <c r="Q3623">
        <v>0</v>
      </c>
      <c r="R3623">
        <v>1</v>
      </c>
    </row>
    <row r="3624" spans="1:18" x14ac:dyDescent="0.25">
      <c r="A3624" t="s">
        <v>7977</v>
      </c>
      <c r="B3624">
        <v>2017</v>
      </c>
      <c r="C3624">
        <v>3</v>
      </c>
      <c r="D3624">
        <v>31</v>
      </c>
      <c r="E3624" t="s">
        <v>7471</v>
      </c>
      <c r="F3624" s="1" t="s">
        <v>5207</v>
      </c>
      <c r="G3624" s="1" t="s">
        <v>20573</v>
      </c>
      <c r="H3624" s="1" t="s">
        <v>7263</v>
      </c>
      <c r="I3624" t="s">
        <v>20590</v>
      </c>
      <c r="J3624" t="s">
        <v>23</v>
      </c>
      <c r="K3624">
        <v>20</v>
      </c>
      <c r="L3624">
        <v>2864</v>
      </c>
      <c r="M3624">
        <v>143.19999999999999</v>
      </c>
      <c r="N3624" t="s">
        <v>7263</v>
      </c>
      <c r="O3624" t="s">
        <v>23274</v>
      </c>
      <c r="P3624">
        <v>0</v>
      </c>
      <c r="Q3624">
        <v>0</v>
      </c>
      <c r="R3624">
        <v>1</v>
      </c>
    </row>
    <row r="3625" spans="1:18" x14ac:dyDescent="0.25">
      <c r="A3625" t="s">
        <v>7977</v>
      </c>
      <c r="B3625">
        <v>2017</v>
      </c>
      <c r="C3625">
        <v>3</v>
      </c>
      <c r="D3625">
        <v>31</v>
      </c>
      <c r="E3625" t="s">
        <v>7471</v>
      </c>
      <c r="F3625" s="1" t="s">
        <v>5207</v>
      </c>
      <c r="G3625" s="1" t="s">
        <v>20573</v>
      </c>
      <c r="H3625" s="1" t="s">
        <v>7263</v>
      </c>
      <c r="I3625" t="s">
        <v>20602</v>
      </c>
      <c r="J3625" t="s">
        <v>23</v>
      </c>
      <c r="K3625">
        <v>20</v>
      </c>
      <c r="L3625">
        <v>2864</v>
      </c>
      <c r="M3625">
        <v>143.19999999999999</v>
      </c>
      <c r="N3625" t="s">
        <v>7263</v>
      </c>
      <c r="O3625" t="s">
        <v>23274</v>
      </c>
      <c r="P3625">
        <v>0</v>
      </c>
      <c r="Q3625">
        <v>0</v>
      </c>
      <c r="R3625">
        <v>1</v>
      </c>
    </row>
    <row r="3626" spans="1:18" x14ac:dyDescent="0.25">
      <c r="A3626" t="s">
        <v>7977</v>
      </c>
      <c r="B3626">
        <v>2017</v>
      </c>
      <c r="C3626">
        <v>3</v>
      </c>
      <c r="D3626">
        <v>31</v>
      </c>
      <c r="E3626" t="s">
        <v>7471</v>
      </c>
      <c r="F3626" s="1" t="s">
        <v>5207</v>
      </c>
      <c r="G3626" s="1" t="s">
        <v>20573</v>
      </c>
      <c r="H3626" s="1" t="s">
        <v>7263</v>
      </c>
      <c r="I3626" t="s">
        <v>20645</v>
      </c>
      <c r="J3626" t="s">
        <v>23</v>
      </c>
      <c r="K3626">
        <v>25</v>
      </c>
      <c r="L3626">
        <v>3597.5</v>
      </c>
      <c r="M3626">
        <v>143.9</v>
      </c>
      <c r="N3626" t="s">
        <v>7263</v>
      </c>
      <c r="O3626" t="s">
        <v>23274</v>
      </c>
      <c r="P3626">
        <v>0</v>
      </c>
      <c r="Q3626">
        <v>0</v>
      </c>
      <c r="R3626">
        <v>1</v>
      </c>
    </row>
    <row r="3627" spans="1:18" x14ac:dyDescent="0.25">
      <c r="A3627" t="s">
        <v>7977</v>
      </c>
      <c r="B3627">
        <v>2017</v>
      </c>
      <c r="C3627">
        <v>3</v>
      </c>
      <c r="D3627">
        <v>31</v>
      </c>
      <c r="E3627" t="s">
        <v>7471</v>
      </c>
      <c r="F3627" s="1" t="s">
        <v>5207</v>
      </c>
      <c r="G3627" s="1" t="s">
        <v>20931</v>
      </c>
      <c r="H3627" s="1" t="s">
        <v>7263</v>
      </c>
      <c r="I3627" t="s">
        <v>6448</v>
      </c>
      <c r="J3627" t="s">
        <v>23</v>
      </c>
      <c r="K3627">
        <v>25</v>
      </c>
      <c r="L3627">
        <v>3773.75</v>
      </c>
      <c r="M3627">
        <v>150.94999999999999</v>
      </c>
      <c r="N3627" t="s">
        <v>9104</v>
      </c>
      <c r="O3627" t="s">
        <v>9777</v>
      </c>
      <c r="P3627">
        <v>0</v>
      </c>
      <c r="Q3627">
        <v>0</v>
      </c>
      <c r="R3627">
        <v>1</v>
      </c>
    </row>
    <row r="3628" spans="1:18" x14ac:dyDescent="0.25">
      <c r="A3628" t="s">
        <v>7977</v>
      </c>
      <c r="B3628">
        <v>2017</v>
      </c>
      <c r="C3628">
        <v>3</v>
      </c>
      <c r="D3628">
        <v>31</v>
      </c>
      <c r="E3628" t="s">
        <v>7471</v>
      </c>
      <c r="F3628" s="1" t="s">
        <v>5207</v>
      </c>
      <c r="G3628" s="1" t="s">
        <v>20931</v>
      </c>
      <c r="H3628" s="1" t="s">
        <v>7263</v>
      </c>
      <c r="I3628" t="s">
        <v>6478</v>
      </c>
      <c r="J3628" t="s">
        <v>23</v>
      </c>
      <c r="K3628">
        <v>25</v>
      </c>
      <c r="L3628">
        <v>3827.25</v>
      </c>
      <c r="M3628">
        <v>153.09</v>
      </c>
      <c r="N3628" t="s">
        <v>8296</v>
      </c>
      <c r="O3628" t="s">
        <v>9767</v>
      </c>
      <c r="P3628">
        <v>0</v>
      </c>
      <c r="Q3628">
        <v>0</v>
      </c>
      <c r="R3628">
        <v>1</v>
      </c>
    </row>
    <row r="3629" spans="1:18" x14ac:dyDescent="0.25">
      <c r="A3629" t="s">
        <v>7977</v>
      </c>
      <c r="B3629">
        <v>2017</v>
      </c>
      <c r="C3629">
        <v>3</v>
      </c>
      <c r="D3629">
        <v>31</v>
      </c>
      <c r="E3629" t="s">
        <v>7471</v>
      </c>
      <c r="F3629" s="1" t="s">
        <v>5207</v>
      </c>
      <c r="G3629" s="1" t="s">
        <v>21008</v>
      </c>
      <c r="H3629" s="1" t="s">
        <v>7263</v>
      </c>
      <c r="I3629" t="s">
        <v>7070</v>
      </c>
      <c r="J3629" t="s">
        <v>23</v>
      </c>
      <c r="K3629">
        <v>5</v>
      </c>
      <c r="L3629">
        <v>767.4</v>
      </c>
      <c r="M3629">
        <v>153.47999999999999</v>
      </c>
      <c r="N3629" t="s">
        <v>9371</v>
      </c>
      <c r="O3629" t="s">
        <v>9938</v>
      </c>
      <c r="P3629">
        <v>0</v>
      </c>
      <c r="Q3629">
        <v>0</v>
      </c>
      <c r="R3629">
        <v>1</v>
      </c>
    </row>
    <row r="3630" spans="1:18" x14ac:dyDescent="0.25">
      <c r="A3630" t="s">
        <v>7977</v>
      </c>
      <c r="B3630">
        <v>2017</v>
      </c>
      <c r="C3630">
        <v>3</v>
      </c>
      <c r="D3630">
        <v>31</v>
      </c>
      <c r="E3630" t="s">
        <v>7471</v>
      </c>
      <c r="F3630" s="1" t="s">
        <v>5207</v>
      </c>
      <c r="G3630" s="1" t="s">
        <v>20931</v>
      </c>
      <c r="H3630" s="1" t="s">
        <v>7263</v>
      </c>
      <c r="I3630" t="s">
        <v>21005</v>
      </c>
      <c r="J3630" t="s">
        <v>23</v>
      </c>
      <c r="K3630">
        <v>25</v>
      </c>
      <c r="L3630">
        <v>3451.25</v>
      </c>
      <c r="M3630">
        <v>138.05000000000001</v>
      </c>
      <c r="N3630" t="s">
        <v>7263</v>
      </c>
      <c r="O3630" t="s">
        <v>23274</v>
      </c>
      <c r="P3630">
        <v>0</v>
      </c>
      <c r="Q3630">
        <v>0</v>
      </c>
      <c r="R3630">
        <v>1</v>
      </c>
    </row>
    <row r="3631" spans="1:18" x14ac:dyDescent="0.25">
      <c r="A3631" t="s">
        <v>7977</v>
      </c>
      <c r="B3631">
        <v>2017</v>
      </c>
      <c r="C3631">
        <v>3</v>
      </c>
      <c r="D3631">
        <v>31</v>
      </c>
      <c r="E3631" t="s">
        <v>7471</v>
      </c>
      <c r="F3631" s="1" t="s">
        <v>5207</v>
      </c>
      <c r="G3631" s="1" t="s">
        <v>20573</v>
      </c>
      <c r="H3631" s="1" t="s">
        <v>7263</v>
      </c>
      <c r="I3631" t="s">
        <v>5247</v>
      </c>
      <c r="J3631" t="s">
        <v>23</v>
      </c>
      <c r="K3631">
        <v>20</v>
      </c>
      <c r="L3631">
        <v>2708</v>
      </c>
      <c r="M3631">
        <v>135.4</v>
      </c>
      <c r="N3631" t="s">
        <v>8953</v>
      </c>
      <c r="O3631" t="s">
        <v>9868</v>
      </c>
      <c r="P3631">
        <v>0</v>
      </c>
      <c r="Q3631">
        <v>0</v>
      </c>
      <c r="R3631">
        <v>1</v>
      </c>
    </row>
    <row r="3632" spans="1:18" x14ac:dyDescent="0.25">
      <c r="A3632" t="s">
        <v>7977</v>
      </c>
      <c r="B3632">
        <v>2017</v>
      </c>
      <c r="C3632">
        <v>3</v>
      </c>
      <c r="D3632">
        <v>31</v>
      </c>
      <c r="E3632" t="s">
        <v>7471</v>
      </c>
      <c r="F3632" s="1" t="s">
        <v>5207</v>
      </c>
      <c r="G3632" s="1" t="s">
        <v>20931</v>
      </c>
      <c r="H3632" s="1" t="s">
        <v>7263</v>
      </c>
      <c r="I3632" t="s">
        <v>6415</v>
      </c>
      <c r="J3632" t="s">
        <v>23</v>
      </c>
      <c r="K3632">
        <v>25</v>
      </c>
      <c r="L3632">
        <v>3032.25</v>
      </c>
      <c r="M3632">
        <v>121.29</v>
      </c>
      <c r="N3632" t="s">
        <v>9102</v>
      </c>
      <c r="O3632" t="s">
        <v>9840</v>
      </c>
      <c r="P3632">
        <v>0</v>
      </c>
      <c r="Q3632">
        <v>0</v>
      </c>
      <c r="R3632">
        <v>1</v>
      </c>
    </row>
    <row r="3633" spans="1:18" x14ac:dyDescent="0.25">
      <c r="A3633" t="s">
        <v>7977</v>
      </c>
      <c r="B3633">
        <v>2017</v>
      </c>
      <c r="C3633">
        <v>3</v>
      </c>
      <c r="D3633">
        <v>31</v>
      </c>
      <c r="E3633" t="s">
        <v>7471</v>
      </c>
      <c r="F3633" s="1" t="s">
        <v>5207</v>
      </c>
      <c r="G3633" s="1" t="s">
        <v>20931</v>
      </c>
      <c r="H3633" s="1" t="s">
        <v>7263</v>
      </c>
      <c r="I3633" t="s">
        <v>6419</v>
      </c>
      <c r="J3633" t="s">
        <v>23</v>
      </c>
      <c r="K3633">
        <v>25</v>
      </c>
      <c r="L3633">
        <v>3021.25</v>
      </c>
      <c r="M3633">
        <v>120.85</v>
      </c>
      <c r="N3633" t="s">
        <v>9103</v>
      </c>
      <c r="O3633" t="s">
        <v>9770</v>
      </c>
      <c r="P3633">
        <v>0</v>
      </c>
      <c r="Q3633">
        <v>0</v>
      </c>
      <c r="R3633">
        <v>1</v>
      </c>
    </row>
    <row r="3634" spans="1:18" x14ac:dyDescent="0.25">
      <c r="A3634" t="s">
        <v>7977</v>
      </c>
      <c r="B3634">
        <v>2017</v>
      </c>
      <c r="C3634">
        <v>3</v>
      </c>
      <c r="D3634">
        <v>31</v>
      </c>
      <c r="E3634" t="s">
        <v>7471</v>
      </c>
      <c r="F3634" s="1" t="s">
        <v>5207</v>
      </c>
      <c r="G3634" s="1" t="s">
        <v>21008</v>
      </c>
      <c r="H3634" s="1" t="s">
        <v>7263</v>
      </c>
      <c r="I3634" t="s">
        <v>7071</v>
      </c>
      <c r="J3634" t="s">
        <v>23</v>
      </c>
      <c r="K3634">
        <v>5</v>
      </c>
      <c r="L3634">
        <v>600</v>
      </c>
      <c r="M3634">
        <v>120</v>
      </c>
      <c r="N3634" t="s">
        <v>9371</v>
      </c>
      <c r="O3634" t="s">
        <v>9938</v>
      </c>
      <c r="P3634">
        <v>0</v>
      </c>
      <c r="Q3634">
        <v>0</v>
      </c>
      <c r="R3634">
        <v>1</v>
      </c>
    </row>
    <row r="3635" spans="1:18" x14ac:dyDescent="0.25">
      <c r="A3635" t="s">
        <v>7977</v>
      </c>
      <c r="B3635">
        <v>2017</v>
      </c>
      <c r="C3635">
        <v>3</v>
      </c>
      <c r="D3635">
        <v>31</v>
      </c>
      <c r="E3635" t="s">
        <v>7471</v>
      </c>
      <c r="F3635" s="1" t="s">
        <v>5207</v>
      </c>
      <c r="G3635" s="1" t="s">
        <v>21008</v>
      </c>
      <c r="H3635" s="1" t="s">
        <v>7263</v>
      </c>
      <c r="I3635" t="s">
        <v>6888</v>
      </c>
      <c r="J3635" t="s">
        <v>23</v>
      </c>
      <c r="K3635">
        <v>5</v>
      </c>
      <c r="L3635">
        <v>550.1</v>
      </c>
      <c r="M3635">
        <v>110.02</v>
      </c>
      <c r="N3635" t="s">
        <v>9355</v>
      </c>
      <c r="O3635" t="s">
        <v>9886</v>
      </c>
      <c r="P3635">
        <v>0</v>
      </c>
      <c r="Q3635">
        <v>0</v>
      </c>
      <c r="R3635">
        <v>1</v>
      </c>
    </row>
    <row r="3636" spans="1:18" x14ac:dyDescent="0.25">
      <c r="A3636" t="s">
        <v>7977</v>
      </c>
      <c r="B3636">
        <v>2017</v>
      </c>
      <c r="C3636">
        <v>3</v>
      </c>
      <c r="D3636">
        <v>31</v>
      </c>
      <c r="E3636" t="s">
        <v>7471</v>
      </c>
      <c r="F3636" s="1" t="s">
        <v>5207</v>
      </c>
      <c r="G3636" s="1" t="s">
        <v>21008</v>
      </c>
      <c r="H3636" s="1" t="s">
        <v>7263</v>
      </c>
      <c r="I3636" t="s">
        <v>6899</v>
      </c>
      <c r="J3636" t="s">
        <v>23</v>
      </c>
      <c r="K3636">
        <v>15</v>
      </c>
      <c r="L3636">
        <v>1650.3</v>
      </c>
      <c r="M3636">
        <v>110.02</v>
      </c>
      <c r="N3636" t="s">
        <v>9356</v>
      </c>
      <c r="O3636" t="s">
        <v>9773</v>
      </c>
      <c r="P3636">
        <v>0</v>
      </c>
      <c r="Q3636">
        <v>0</v>
      </c>
      <c r="R3636">
        <v>1</v>
      </c>
    </row>
    <row r="3637" spans="1:18" x14ac:dyDescent="0.25">
      <c r="A3637" t="s">
        <v>7977</v>
      </c>
      <c r="B3637">
        <v>2017</v>
      </c>
      <c r="C3637">
        <v>3</v>
      </c>
      <c r="D3637">
        <v>31</v>
      </c>
      <c r="E3637" t="s">
        <v>7471</v>
      </c>
      <c r="F3637" s="1" t="s">
        <v>5207</v>
      </c>
      <c r="G3637" s="1" t="s">
        <v>20573</v>
      </c>
      <c r="H3637" s="1" t="s">
        <v>7263</v>
      </c>
      <c r="I3637" t="s">
        <v>20792</v>
      </c>
      <c r="J3637" t="s">
        <v>23</v>
      </c>
      <c r="K3637">
        <v>30</v>
      </c>
      <c r="L3637">
        <v>3873</v>
      </c>
      <c r="M3637">
        <v>129.1</v>
      </c>
      <c r="N3637" t="s">
        <v>7263</v>
      </c>
      <c r="O3637" t="s">
        <v>23274</v>
      </c>
      <c r="P3637">
        <v>0</v>
      </c>
      <c r="Q3637">
        <v>0</v>
      </c>
      <c r="R3637">
        <v>1</v>
      </c>
    </row>
    <row r="3638" spans="1:18" x14ac:dyDescent="0.25">
      <c r="A3638" t="s">
        <v>7977</v>
      </c>
      <c r="B3638">
        <v>2017</v>
      </c>
      <c r="C3638">
        <v>3</v>
      </c>
      <c r="D3638">
        <v>31</v>
      </c>
      <c r="E3638" t="s">
        <v>7471</v>
      </c>
      <c r="F3638" s="1" t="s">
        <v>5207</v>
      </c>
      <c r="G3638" s="1" t="s">
        <v>20573</v>
      </c>
      <c r="H3638" s="1" t="s">
        <v>7263</v>
      </c>
      <c r="I3638" t="s">
        <v>20598</v>
      </c>
      <c r="J3638" t="s">
        <v>23</v>
      </c>
      <c r="K3638">
        <v>20</v>
      </c>
      <c r="L3638">
        <v>2864</v>
      </c>
      <c r="M3638">
        <v>143.19999999999999</v>
      </c>
      <c r="N3638" t="s">
        <v>7263</v>
      </c>
      <c r="O3638" t="s">
        <v>23274</v>
      </c>
      <c r="P3638">
        <v>0</v>
      </c>
      <c r="Q3638">
        <v>0</v>
      </c>
      <c r="R3638">
        <v>1</v>
      </c>
    </row>
    <row r="3639" spans="1:18" x14ac:dyDescent="0.25">
      <c r="A3639" t="s">
        <v>7977</v>
      </c>
      <c r="B3639">
        <v>2017</v>
      </c>
      <c r="C3639">
        <v>3</v>
      </c>
      <c r="D3639">
        <v>31</v>
      </c>
      <c r="E3639" t="s">
        <v>7471</v>
      </c>
      <c r="F3639" s="1" t="s">
        <v>5207</v>
      </c>
      <c r="G3639" s="1" t="s">
        <v>21008</v>
      </c>
      <c r="H3639" s="1" t="s">
        <v>7263</v>
      </c>
      <c r="I3639" t="s">
        <v>6895</v>
      </c>
      <c r="J3639" t="s">
        <v>23</v>
      </c>
      <c r="K3639">
        <v>25</v>
      </c>
      <c r="L3639">
        <v>2797.5</v>
      </c>
      <c r="M3639">
        <v>111.9</v>
      </c>
      <c r="N3639" t="s">
        <v>9356</v>
      </c>
      <c r="O3639" t="s">
        <v>9773</v>
      </c>
      <c r="P3639">
        <v>0</v>
      </c>
      <c r="Q3639">
        <v>0</v>
      </c>
      <c r="R3639">
        <v>1</v>
      </c>
    </row>
    <row r="3640" spans="1:18" x14ac:dyDescent="0.25">
      <c r="A3640" t="s">
        <v>7977</v>
      </c>
      <c r="B3640">
        <v>2017</v>
      </c>
      <c r="C3640">
        <v>3</v>
      </c>
      <c r="D3640">
        <v>31</v>
      </c>
      <c r="E3640" t="s">
        <v>7471</v>
      </c>
      <c r="F3640" s="1" t="s">
        <v>5207</v>
      </c>
      <c r="G3640" s="1" t="s">
        <v>21008</v>
      </c>
      <c r="H3640" s="1" t="s">
        <v>7263</v>
      </c>
      <c r="I3640" t="s">
        <v>21017</v>
      </c>
      <c r="J3640" t="s">
        <v>23</v>
      </c>
      <c r="K3640">
        <v>25</v>
      </c>
      <c r="L3640">
        <v>2797.5</v>
      </c>
      <c r="M3640">
        <v>111.9</v>
      </c>
      <c r="N3640" t="s">
        <v>7263</v>
      </c>
      <c r="O3640" t="s">
        <v>23274</v>
      </c>
      <c r="P3640">
        <v>0</v>
      </c>
      <c r="Q3640">
        <v>0</v>
      </c>
      <c r="R3640">
        <v>1</v>
      </c>
    </row>
    <row r="3641" spans="1:18" x14ac:dyDescent="0.25">
      <c r="A3641" t="s">
        <v>7977</v>
      </c>
      <c r="B3641">
        <v>2017</v>
      </c>
      <c r="C3641">
        <v>3</v>
      </c>
      <c r="D3641">
        <v>31</v>
      </c>
      <c r="E3641" t="s">
        <v>7471</v>
      </c>
      <c r="F3641" s="1" t="s">
        <v>5207</v>
      </c>
      <c r="G3641" s="1" t="s">
        <v>21008</v>
      </c>
      <c r="H3641" s="1" t="s">
        <v>7263</v>
      </c>
      <c r="I3641" t="s">
        <v>21018</v>
      </c>
      <c r="J3641" t="s">
        <v>23</v>
      </c>
      <c r="K3641">
        <v>25</v>
      </c>
      <c r="L3641">
        <v>3597.5</v>
      </c>
      <c r="M3641">
        <v>143.9</v>
      </c>
      <c r="N3641" t="s">
        <v>7263</v>
      </c>
      <c r="O3641" t="s">
        <v>23274</v>
      </c>
      <c r="P3641">
        <v>0</v>
      </c>
      <c r="Q3641">
        <v>0</v>
      </c>
      <c r="R3641">
        <v>1</v>
      </c>
    </row>
    <row r="3642" spans="1:18" x14ac:dyDescent="0.25">
      <c r="A3642" t="s">
        <v>7977</v>
      </c>
      <c r="B3642">
        <v>2017</v>
      </c>
      <c r="C3642">
        <v>3</v>
      </c>
      <c r="D3642">
        <v>31</v>
      </c>
      <c r="E3642" t="s">
        <v>7471</v>
      </c>
      <c r="F3642" s="1" t="s">
        <v>5207</v>
      </c>
      <c r="G3642" s="1" t="s">
        <v>21008</v>
      </c>
      <c r="H3642" s="1" t="s">
        <v>7263</v>
      </c>
      <c r="I3642" t="s">
        <v>21012</v>
      </c>
      <c r="J3642" t="s">
        <v>23</v>
      </c>
      <c r="K3642">
        <v>25</v>
      </c>
      <c r="L3642">
        <v>3575</v>
      </c>
      <c r="M3642">
        <v>143</v>
      </c>
      <c r="N3642" t="s">
        <v>7263</v>
      </c>
      <c r="O3642" t="s">
        <v>23274</v>
      </c>
      <c r="P3642">
        <v>0</v>
      </c>
      <c r="Q3642">
        <v>0</v>
      </c>
      <c r="R3642">
        <v>1</v>
      </c>
    </row>
    <row r="3643" spans="1:18" x14ac:dyDescent="0.25">
      <c r="A3643" t="s">
        <v>7977</v>
      </c>
      <c r="B3643">
        <v>2017</v>
      </c>
      <c r="C3643">
        <v>3</v>
      </c>
      <c r="D3643">
        <v>31</v>
      </c>
      <c r="E3643" t="s">
        <v>7471</v>
      </c>
      <c r="F3643" s="1" t="s">
        <v>5207</v>
      </c>
      <c r="G3643" s="1" t="s">
        <v>20573</v>
      </c>
      <c r="H3643" s="1" t="s">
        <v>7263</v>
      </c>
      <c r="I3643" t="s">
        <v>20595</v>
      </c>
      <c r="J3643" t="s">
        <v>23</v>
      </c>
      <c r="K3643">
        <v>20</v>
      </c>
      <c r="L3643">
        <v>2864</v>
      </c>
      <c r="M3643">
        <v>143.19999999999999</v>
      </c>
      <c r="N3643" t="s">
        <v>7263</v>
      </c>
      <c r="O3643" t="s">
        <v>23274</v>
      </c>
      <c r="P3643">
        <v>0</v>
      </c>
      <c r="Q3643">
        <v>0</v>
      </c>
      <c r="R3643">
        <v>1</v>
      </c>
    </row>
    <row r="3644" spans="1:18" x14ac:dyDescent="0.25">
      <c r="A3644" t="s">
        <v>7977</v>
      </c>
      <c r="B3644">
        <v>2017</v>
      </c>
      <c r="C3644">
        <v>3</v>
      </c>
      <c r="D3644">
        <v>31</v>
      </c>
      <c r="E3644" t="s">
        <v>7471</v>
      </c>
      <c r="F3644" s="1" t="s">
        <v>5207</v>
      </c>
      <c r="G3644" s="1" t="s">
        <v>20573</v>
      </c>
      <c r="H3644" s="1" t="s">
        <v>7263</v>
      </c>
      <c r="I3644" t="s">
        <v>20656</v>
      </c>
      <c r="J3644" t="s">
        <v>23</v>
      </c>
      <c r="K3644">
        <v>20</v>
      </c>
      <c r="L3644">
        <v>2878</v>
      </c>
      <c r="M3644">
        <v>143.9</v>
      </c>
      <c r="N3644" t="s">
        <v>8995</v>
      </c>
      <c r="O3644" t="s">
        <v>9471</v>
      </c>
      <c r="P3644">
        <v>0</v>
      </c>
      <c r="Q3644">
        <v>2.730993892398554E-2</v>
      </c>
      <c r="R3644">
        <v>1</v>
      </c>
    </row>
    <row r="3645" spans="1:18" x14ac:dyDescent="0.25">
      <c r="A3645" t="s">
        <v>7977</v>
      </c>
      <c r="B3645">
        <v>2017</v>
      </c>
      <c r="C3645">
        <v>3</v>
      </c>
      <c r="D3645">
        <v>31</v>
      </c>
      <c r="E3645" t="s">
        <v>7471</v>
      </c>
      <c r="F3645" s="1" t="s">
        <v>5207</v>
      </c>
      <c r="G3645" s="1" t="s">
        <v>20931</v>
      </c>
      <c r="H3645" s="1" t="s">
        <v>7263</v>
      </c>
      <c r="I3645" t="s">
        <v>20969</v>
      </c>
      <c r="J3645" t="s">
        <v>23</v>
      </c>
      <c r="K3645">
        <v>20</v>
      </c>
      <c r="L3645">
        <v>3439.8</v>
      </c>
      <c r="M3645">
        <v>171.99</v>
      </c>
      <c r="N3645" t="s">
        <v>9108</v>
      </c>
      <c r="O3645" t="s">
        <v>9458</v>
      </c>
      <c r="P3645">
        <v>0</v>
      </c>
      <c r="Q3645">
        <v>5.5249692175779658E-2</v>
      </c>
      <c r="R3645">
        <v>1</v>
      </c>
    </row>
    <row r="3646" spans="1:18" x14ac:dyDescent="0.25">
      <c r="A3646" t="s">
        <v>7977</v>
      </c>
      <c r="B3646">
        <v>2017</v>
      </c>
      <c r="C3646">
        <v>3</v>
      </c>
      <c r="D3646">
        <v>31</v>
      </c>
      <c r="E3646" t="s">
        <v>7471</v>
      </c>
      <c r="F3646" s="1" t="s">
        <v>5207</v>
      </c>
      <c r="G3646" s="1" t="s">
        <v>20573</v>
      </c>
      <c r="H3646" s="1" t="s">
        <v>7263</v>
      </c>
      <c r="I3646" t="s">
        <v>5384</v>
      </c>
      <c r="J3646" t="s">
        <v>23</v>
      </c>
      <c r="K3646">
        <v>25</v>
      </c>
      <c r="L3646">
        <v>3580</v>
      </c>
      <c r="M3646">
        <v>143.19999999999999</v>
      </c>
      <c r="N3646" t="s">
        <v>8977</v>
      </c>
      <c r="O3646" t="s">
        <v>9847</v>
      </c>
      <c r="P3646">
        <v>0</v>
      </c>
      <c r="Q3646">
        <v>0</v>
      </c>
      <c r="R3646">
        <v>1</v>
      </c>
    </row>
    <row r="3647" spans="1:18" x14ac:dyDescent="0.25">
      <c r="A3647" t="s">
        <v>7977</v>
      </c>
      <c r="B3647">
        <v>2017</v>
      </c>
      <c r="C3647">
        <v>3</v>
      </c>
      <c r="D3647">
        <v>31</v>
      </c>
      <c r="E3647" t="s">
        <v>7471</v>
      </c>
      <c r="F3647" s="1" t="s">
        <v>5207</v>
      </c>
      <c r="G3647" s="1" t="s">
        <v>20573</v>
      </c>
      <c r="H3647" s="1" t="s">
        <v>7263</v>
      </c>
      <c r="I3647" t="s">
        <v>20644</v>
      </c>
      <c r="J3647" t="s">
        <v>23</v>
      </c>
      <c r="K3647">
        <v>20</v>
      </c>
      <c r="L3647">
        <v>2878</v>
      </c>
      <c r="M3647">
        <v>143.9</v>
      </c>
      <c r="N3647" t="s">
        <v>7263</v>
      </c>
      <c r="O3647" t="s">
        <v>23274</v>
      </c>
      <c r="P3647">
        <v>0</v>
      </c>
      <c r="Q3647">
        <v>0</v>
      </c>
      <c r="R3647">
        <v>1</v>
      </c>
    </row>
    <row r="3648" spans="1:18" x14ac:dyDescent="0.25">
      <c r="A3648" t="s">
        <v>7977</v>
      </c>
      <c r="B3648">
        <v>2017</v>
      </c>
      <c r="C3648">
        <v>3</v>
      </c>
      <c r="D3648">
        <v>31</v>
      </c>
      <c r="E3648" t="s">
        <v>7471</v>
      </c>
      <c r="F3648" s="1" t="s">
        <v>5207</v>
      </c>
      <c r="G3648" s="1" t="s">
        <v>20573</v>
      </c>
      <c r="H3648" s="1" t="s">
        <v>7263</v>
      </c>
      <c r="I3648" t="s">
        <v>5603</v>
      </c>
      <c r="J3648" t="s">
        <v>23</v>
      </c>
      <c r="K3648">
        <v>20</v>
      </c>
      <c r="L3648">
        <v>2878</v>
      </c>
      <c r="M3648">
        <v>143.9</v>
      </c>
      <c r="N3648" t="s">
        <v>8996</v>
      </c>
      <c r="O3648" t="s">
        <v>9779</v>
      </c>
      <c r="P3648">
        <v>0</v>
      </c>
      <c r="Q3648">
        <v>0</v>
      </c>
      <c r="R3648">
        <v>1</v>
      </c>
    </row>
    <row r="3649" spans="1:18" x14ac:dyDescent="0.25">
      <c r="A3649" t="s">
        <v>7977</v>
      </c>
      <c r="B3649">
        <v>2017</v>
      </c>
      <c r="C3649">
        <v>3</v>
      </c>
      <c r="D3649">
        <v>31</v>
      </c>
      <c r="E3649" t="s">
        <v>7471</v>
      </c>
      <c r="F3649" s="1" t="s">
        <v>5207</v>
      </c>
      <c r="G3649" s="1" t="s">
        <v>21008</v>
      </c>
      <c r="H3649" s="1" t="s">
        <v>7263</v>
      </c>
      <c r="I3649" t="s">
        <v>6883</v>
      </c>
      <c r="J3649" t="s">
        <v>23</v>
      </c>
      <c r="K3649">
        <v>25</v>
      </c>
      <c r="L3649">
        <v>2797.5</v>
      </c>
      <c r="M3649">
        <v>111.9</v>
      </c>
      <c r="N3649" t="s">
        <v>9355</v>
      </c>
      <c r="O3649" t="s">
        <v>9886</v>
      </c>
      <c r="P3649">
        <v>0</v>
      </c>
      <c r="Q3649">
        <v>0</v>
      </c>
      <c r="R3649">
        <v>1</v>
      </c>
    </row>
    <row r="3650" spans="1:18" x14ac:dyDescent="0.25">
      <c r="A3650" t="s">
        <v>7977</v>
      </c>
      <c r="B3650">
        <v>2017</v>
      </c>
      <c r="C3650">
        <v>3</v>
      </c>
      <c r="D3650">
        <v>31</v>
      </c>
      <c r="E3650" t="s">
        <v>7471</v>
      </c>
      <c r="F3650" s="1" t="s">
        <v>5207</v>
      </c>
      <c r="G3650" s="1" t="s">
        <v>21008</v>
      </c>
      <c r="H3650" s="1" t="s">
        <v>7263</v>
      </c>
      <c r="I3650" t="s">
        <v>7069</v>
      </c>
      <c r="J3650" t="s">
        <v>23</v>
      </c>
      <c r="K3650">
        <v>25</v>
      </c>
      <c r="L3650">
        <v>3052.5</v>
      </c>
      <c r="M3650">
        <v>122.1</v>
      </c>
      <c r="N3650" t="s">
        <v>9371</v>
      </c>
      <c r="O3650" t="s">
        <v>9938</v>
      </c>
      <c r="P3650">
        <v>0</v>
      </c>
      <c r="Q3650">
        <v>0</v>
      </c>
      <c r="R3650">
        <v>1</v>
      </c>
    </row>
    <row r="3651" spans="1:18" x14ac:dyDescent="0.25">
      <c r="A3651" t="s">
        <v>7977</v>
      </c>
      <c r="B3651">
        <v>2017</v>
      </c>
      <c r="C3651">
        <v>3</v>
      </c>
      <c r="D3651">
        <v>31</v>
      </c>
      <c r="E3651" t="s">
        <v>7471</v>
      </c>
      <c r="F3651" s="1" t="s">
        <v>5207</v>
      </c>
      <c r="G3651" s="1" t="s">
        <v>21008</v>
      </c>
      <c r="H3651" s="1" t="s">
        <v>7263</v>
      </c>
      <c r="I3651" t="s">
        <v>6886</v>
      </c>
      <c r="J3651" t="s">
        <v>23</v>
      </c>
      <c r="K3651">
        <v>25</v>
      </c>
      <c r="L3651">
        <v>3663.75</v>
      </c>
      <c r="M3651">
        <v>146.55000000000001</v>
      </c>
      <c r="N3651" t="s">
        <v>9355</v>
      </c>
      <c r="O3651" t="s">
        <v>9886</v>
      </c>
      <c r="P3651">
        <v>0</v>
      </c>
      <c r="Q3651">
        <v>0</v>
      </c>
      <c r="R3651">
        <v>1</v>
      </c>
    </row>
    <row r="3652" spans="1:18" x14ac:dyDescent="0.25">
      <c r="A3652" t="s">
        <v>7977</v>
      </c>
      <c r="B3652">
        <v>2017</v>
      </c>
      <c r="C3652">
        <v>3</v>
      </c>
      <c r="D3652">
        <v>31</v>
      </c>
      <c r="E3652" t="s">
        <v>7471</v>
      </c>
      <c r="F3652" s="1" t="s">
        <v>5207</v>
      </c>
      <c r="G3652" s="1" t="s">
        <v>20573</v>
      </c>
      <c r="H3652" s="1" t="s">
        <v>7263</v>
      </c>
      <c r="I3652" t="s">
        <v>20650</v>
      </c>
      <c r="J3652" t="s">
        <v>23</v>
      </c>
      <c r="K3652">
        <v>20</v>
      </c>
      <c r="L3652">
        <v>2878</v>
      </c>
      <c r="M3652">
        <v>143.9</v>
      </c>
      <c r="N3652" t="s">
        <v>7263</v>
      </c>
      <c r="O3652" t="s">
        <v>23274</v>
      </c>
      <c r="P3652">
        <v>0</v>
      </c>
      <c r="Q3652">
        <v>0</v>
      </c>
      <c r="R3652">
        <v>1</v>
      </c>
    </row>
    <row r="3653" spans="1:18" x14ac:dyDescent="0.25">
      <c r="A3653" t="s">
        <v>7977</v>
      </c>
      <c r="B3653">
        <v>2017</v>
      </c>
      <c r="C3653">
        <v>3</v>
      </c>
      <c r="D3653">
        <v>31</v>
      </c>
      <c r="E3653" t="s">
        <v>7471</v>
      </c>
      <c r="F3653" s="1" t="s">
        <v>5207</v>
      </c>
      <c r="G3653" s="1" t="s">
        <v>21008</v>
      </c>
      <c r="H3653" s="1" t="s">
        <v>7263</v>
      </c>
      <c r="I3653" t="s">
        <v>21025</v>
      </c>
      <c r="J3653" t="s">
        <v>23</v>
      </c>
      <c r="K3653">
        <v>25</v>
      </c>
      <c r="L3653">
        <v>2797.5</v>
      </c>
      <c r="M3653">
        <v>111.9</v>
      </c>
      <c r="N3653" t="s">
        <v>7263</v>
      </c>
      <c r="O3653" t="s">
        <v>23274</v>
      </c>
      <c r="P3653">
        <v>0</v>
      </c>
      <c r="Q3653">
        <v>0</v>
      </c>
      <c r="R3653">
        <v>1</v>
      </c>
    </row>
    <row r="3654" spans="1:18" x14ac:dyDescent="0.25">
      <c r="A3654" t="s">
        <v>7538</v>
      </c>
      <c r="B3654">
        <v>2016</v>
      </c>
      <c r="C3654">
        <v>4</v>
      </c>
      <c r="D3654">
        <v>28</v>
      </c>
      <c r="E3654" t="s">
        <v>7368</v>
      </c>
      <c r="F3654" s="1" t="s">
        <v>5207</v>
      </c>
      <c r="G3654" s="1" t="s">
        <v>6745</v>
      </c>
      <c r="H3654" s="1" t="s">
        <v>7263</v>
      </c>
      <c r="I3654" t="s">
        <v>7216</v>
      </c>
      <c r="J3654" t="s">
        <v>38</v>
      </c>
      <c r="K3654">
        <v>250</v>
      </c>
      <c r="L3654">
        <v>295000</v>
      </c>
      <c r="M3654">
        <v>1180</v>
      </c>
      <c r="N3654" t="s">
        <v>7216</v>
      </c>
      <c r="O3654" t="s">
        <v>9933</v>
      </c>
      <c r="P3654">
        <v>0</v>
      </c>
      <c r="Q3654">
        <v>0</v>
      </c>
      <c r="R3654">
        <v>2</v>
      </c>
    </row>
    <row r="3655" spans="1:18" x14ac:dyDescent="0.25">
      <c r="A3655" t="s">
        <v>14729</v>
      </c>
      <c r="B3655">
        <v>2019</v>
      </c>
      <c r="C3655">
        <v>6</v>
      </c>
      <c r="D3655">
        <v>13</v>
      </c>
      <c r="E3655" t="s">
        <v>1620</v>
      </c>
      <c r="F3655" s="1" t="s">
        <v>3205</v>
      </c>
      <c r="G3655" s="1" t="s">
        <v>3863</v>
      </c>
      <c r="H3655" s="1" t="s">
        <v>3206</v>
      </c>
      <c r="I3655" t="s">
        <v>19210</v>
      </c>
      <c r="J3655" t="s">
        <v>23</v>
      </c>
      <c r="K3655">
        <v>3495</v>
      </c>
      <c r="L3655">
        <v>179118.75</v>
      </c>
      <c r="M3655">
        <v>51.25</v>
      </c>
      <c r="N3655" t="s">
        <v>9344</v>
      </c>
      <c r="O3655" t="s">
        <v>9496</v>
      </c>
      <c r="P3655">
        <v>3.9816758144422926E-2</v>
      </c>
      <c r="Q3655">
        <v>0</v>
      </c>
      <c r="R3655">
        <v>2</v>
      </c>
    </row>
    <row r="3656" spans="1:18" x14ac:dyDescent="0.25">
      <c r="A3656" t="s">
        <v>14729</v>
      </c>
      <c r="B3656">
        <v>2019</v>
      </c>
      <c r="C3656">
        <v>6</v>
      </c>
      <c r="D3656">
        <v>13</v>
      </c>
      <c r="E3656" t="s">
        <v>1620</v>
      </c>
      <c r="F3656" s="1" t="s">
        <v>3205</v>
      </c>
      <c r="G3656" s="1" t="s">
        <v>3863</v>
      </c>
      <c r="H3656" s="1" t="s">
        <v>3206</v>
      </c>
      <c r="I3656" t="s">
        <v>19300</v>
      </c>
      <c r="J3656" t="s">
        <v>23</v>
      </c>
      <c r="K3656">
        <v>8280</v>
      </c>
      <c r="L3656">
        <v>424350</v>
      </c>
      <c r="M3656">
        <v>51.25</v>
      </c>
      <c r="N3656" t="s">
        <v>9307</v>
      </c>
      <c r="O3656" t="s">
        <v>9445</v>
      </c>
      <c r="P3656">
        <v>3.6019547837424074E-2</v>
      </c>
      <c r="Q3656">
        <v>0</v>
      </c>
      <c r="R3656">
        <v>2</v>
      </c>
    </row>
    <row r="3657" spans="1:18" x14ac:dyDescent="0.25">
      <c r="A3657" t="s">
        <v>14729</v>
      </c>
      <c r="B3657">
        <v>2019</v>
      </c>
      <c r="C3657">
        <v>6</v>
      </c>
      <c r="D3657">
        <v>13</v>
      </c>
      <c r="E3657" t="s">
        <v>1620</v>
      </c>
      <c r="F3657" s="1" t="s">
        <v>3205</v>
      </c>
      <c r="G3657" s="1" t="s">
        <v>3863</v>
      </c>
      <c r="H3657" s="1" t="s">
        <v>3206</v>
      </c>
      <c r="I3657" t="s">
        <v>19305</v>
      </c>
      <c r="J3657" t="s">
        <v>23</v>
      </c>
      <c r="K3657">
        <v>2528</v>
      </c>
      <c r="L3657">
        <v>179614.4</v>
      </c>
      <c r="M3657">
        <v>71.05</v>
      </c>
      <c r="N3657" t="s">
        <v>9319</v>
      </c>
      <c r="O3657" t="s">
        <v>9487</v>
      </c>
      <c r="P3657">
        <v>0</v>
      </c>
      <c r="Q3657">
        <v>0</v>
      </c>
      <c r="R3657">
        <v>2</v>
      </c>
    </row>
    <row r="3658" spans="1:18" x14ac:dyDescent="0.25">
      <c r="A3658" t="s">
        <v>14729</v>
      </c>
      <c r="B3658">
        <v>2019</v>
      </c>
      <c r="C3658">
        <v>6</v>
      </c>
      <c r="D3658">
        <v>13</v>
      </c>
      <c r="E3658" t="s">
        <v>1620</v>
      </c>
      <c r="F3658" s="1" t="s">
        <v>3205</v>
      </c>
      <c r="G3658" s="1" t="s">
        <v>3863</v>
      </c>
      <c r="H3658" s="1" t="s">
        <v>3206</v>
      </c>
      <c r="I3658" t="s">
        <v>19014</v>
      </c>
      <c r="J3658" t="s">
        <v>23</v>
      </c>
      <c r="K3658">
        <v>5490</v>
      </c>
      <c r="L3658">
        <v>281362.5</v>
      </c>
      <c r="M3658">
        <v>51.25</v>
      </c>
      <c r="N3658" t="s">
        <v>9304</v>
      </c>
      <c r="O3658" t="s">
        <v>9502</v>
      </c>
      <c r="P3658">
        <v>0</v>
      </c>
      <c r="Q3658">
        <v>0</v>
      </c>
      <c r="R3658">
        <v>2</v>
      </c>
    </row>
    <row r="3659" spans="1:18" x14ac:dyDescent="0.25">
      <c r="A3659" t="s">
        <v>16279</v>
      </c>
      <c r="B3659">
        <v>2019</v>
      </c>
      <c r="C3659">
        <v>11</v>
      </c>
      <c r="D3659">
        <v>14</v>
      </c>
      <c r="E3659" t="s">
        <v>1305</v>
      </c>
      <c r="F3659" s="1" t="s">
        <v>3205</v>
      </c>
      <c r="G3659" s="1" t="s">
        <v>18746</v>
      </c>
      <c r="H3659" s="1" t="s">
        <v>3206</v>
      </c>
      <c r="I3659" t="s">
        <v>18842</v>
      </c>
      <c r="J3659" t="s">
        <v>23</v>
      </c>
      <c r="K3659">
        <v>4927</v>
      </c>
      <c r="L3659">
        <v>253740.5</v>
      </c>
      <c r="M3659">
        <v>51.5</v>
      </c>
      <c r="N3659" t="s">
        <v>21995</v>
      </c>
      <c r="O3659" t="s">
        <v>23241</v>
      </c>
      <c r="P3659">
        <v>0</v>
      </c>
      <c r="Q3659">
        <v>0</v>
      </c>
      <c r="R3659">
        <v>4</v>
      </c>
    </row>
    <row r="3660" spans="1:18" x14ac:dyDescent="0.25">
      <c r="A3660" t="s">
        <v>3029</v>
      </c>
      <c r="B3660">
        <v>2018</v>
      </c>
      <c r="C3660">
        <v>11</v>
      </c>
      <c r="D3660">
        <v>9</v>
      </c>
      <c r="E3660" t="s">
        <v>15699</v>
      </c>
      <c r="F3660" s="1" t="s">
        <v>3205</v>
      </c>
      <c r="G3660" s="1" t="s">
        <v>3384</v>
      </c>
      <c r="H3660" s="1" t="s">
        <v>3206</v>
      </c>
      <c r="I3660" t="s">
        <v>17066</v>
      </c>
      <c r="J3660" t="s">
        <v>23</v>
      </c>
      <c r="K3660">
        <v>20110</v>
      </c>
      <c r="L3660">
        <v>925060.1</v>
      </c>
      <c r="M3660">
        <v>46</v>
      </c>
      <c r="N3660" t="s">
        <v>160</v>
      </c>
      <c r="O3660" t="s">
        <v>9452</v>
      </c>
      <c r="P3660">
        <v>0.10110188471641929</v>
      </c>
      <c r="Q3660">
        <v>0</v>
      </c>
      <c r="R3660">
        <v>4</v>
      </c>
    </row>
    <row r="3661" spans="1:18" x14ac:dyDescent="0.25">
      <c r="A3661" t="s">
        <v>8533</v>
      </c>
      <c r="B3661">
        <v>2018</v>
      </c>
      <c r="C3661">
        <v>4</v>
      </c>
      <c r="D3661">
        <v>29</v>
      </c>
      <c r="E3661" t="s">
        <v>7310</v>
      </c>
      <c r="F3661" s="1" t="s">
        <v>5207</v>
      </c>
      <c r="G3661" s="1" t="s">
        <v>20931</v>
      </c>
      <c r="H3661" s="1" t="s">
        <v>3200</v>
      </c>
      <c r="I3661" t="s">
        <v>6629</v>
      </c>
      <c r="J3661" t="s">
        <v>38</v>
      </c>
      <c r="K3661">
        <v>704</v>
      </c>
      <c r="L3661">
        <v>57629.440000000002</v>
      </c>
      <c r="M3661">
        <v>81.86</v>
      </c>
      <c r="N3661" t="s">
        <v>9111</v>
      </c>
      <c r="O3661" t="s">
        <v>10093</v>
      </c>
      <c r="P3661">
        <v>0</v>
      </c>
      <c r="Q3661">
        <v>0</v>
      </c>
      <c r="R3661">
        <v>2</v>
      </c>
    </row>
    <row r="3662" spans="1:18" x14ac:dyDescent="0.25">
      <c r="A3662" t="s">
        <v>8533</v>
      </c>
      <c r="B3662">
        <v>2018</v>
      </c>
      <c r="C3662">
        <v>4</v>
      </c>
      <c r="D3662">
        <v>29</v>
      </c>
      <c r="E3662" t="s">
        <v>7310</v>
      </c>
      <c r="F3662" s="1" t="s">
        <v>5207</v>
      </c>
      <c r="G3662" s="1" t="s">
        <v>21008</v>
      </c>
      <c r="H3662" s="1" t="s">
        <v>3200</v>
      </c>
      <c r="I3662" t="s">
        <v>6997</v>
      </c>
      <c r="J3662" t="s">
        <v>23</v>
      </c>
      <c r="K3662">
        <v>9</v>
      </c>
      <c r="L3662">
        <v>1143</v>
      </c>
      <c r="M3662">
        <v>127</v>
      </c>
      <c r="N3662" t="s">
        <v>9363</v>
      </c>
      <c r="O3662" t="s">
        <v>9834</v>
      </c>
      <c r="P3662">
        <v>0</v>
      </c>
      <c r="Q3662">
        <v>0</v>
      </c>
      <c r="R3662">
        <v>2</v>
      </c>
    </row>
    <row r="3663" spans="1:18" x14ac:dyDescent="0.25">
      <c r="A3663" t="s">
        <v>8533</v>
      </c>
      <c r="B3663">
        <v>2018</v>
      </c>
      <c r="C3663">
        <v>4</v>
      </c>
      <c r="D3663">
        <v>29</v>
      </c>
      <c r="E3663" t="s">
        <v>7310</v>
      </c>
      <c r="F3663" s="1" t="s">
        <v>5207</v>
      </c>
      <c r="G3663" s="1" t="s">
        <v>21008</v>
      </c>
      <c r="H3663" s="1" t="s">
        <v>3200</v>
      </c>
      <c r="I3663" t="s">
        <v>6941</v>
      </c>
      <c r="J3663" t="s">
        <v>23</v>
      </c>
      <c r="K3663">
        <v>9</v>
      </c>
      <c r="L3663">
        <v>1305</v>
      </c>
      <c r="M3663">
        <v>145</v>
      </c>
      <c r="N3663" t="s">
        <v>9358</v>
      </c>
      <c r="O3663" t="s">
        <v>9835</v>
      </c>
      <c r="P3663">
        <v>0</v>
      </c>
      <c r="Q3663">
        <v>0</v>
      </c>
      <c r="R3663">
        <v>2</v>
      </c>
    </row>
    <row r="3664" spans="1:18" x14ac:dyDescent="0.25">
      <c r="A3664" t="s">
        <v>8533</v>
      </c>
      <c r="B3664">
        <v>2018</v>
      </c>
      <c r="C3664">
        <v>4</v>
      </c>
      <c r="D3664">
        <v>29</v>
      </c>
      <c r="E3664" t="s">
        <v>7310</v>
      </c>
      <c r="F3664" s="1" t="s">
        <v>5207</v>
      </c>
      <c r="G3664" s="1" t="s">
        <v>21008</v>
      </c>
      <c r="H3664" s="1" t="s">
        <v>3200</v>
      </c>
      <c r="I3664" t="s">
        <v>6971</v>
      </c>
      <c r="J3664" t="s">
        <v>23</v>
      </c>
      <c r="K3664">
        <v>9</v>
      </c>
      <c r="L3664">
        <v>1143</v>
      </c>
      <c r="M3664">
        <v>127</v>
      </c>
      <c r="N3664" t="s">
        <v>9361</v>
      </c>
      <c r="O3664" t="s">
        <v>9837</v>
      </c>
      <c r="P3664">
        <v>0</v>
      </c>
      <c r="Q3664">
        <v>0</v>
      </c>
      <c r="R3664">
        <v>2</v>
      </c>
    </row>
    <row r="3665" spans="1:18" x14ac:dyDescent="0.25">
      <c r="A3665" t="s">
        <v>8533</v>
      </c>
      <c r="B3665">
        <v>2018</v>
      </c>
      <c r="C3665">
        <v>4</v>
      </c>
      <c r="D3665">
        <v>29</v>
      </c>
      <c r="E3665" t="s">
        <v>7310</v>
      </c>
      <c r="F3665" s="1" t="s">
        <v>5207</v>
      </c>
      <c r="G3665" s="1" t="s">
        <v>21008</v>
      </c>
      <c r="H3665" s="1" t="s">
        <v>3200</v>
      </c>
      <c r="I3665" t="s">
        <v>6942</v>
      </c>
      <c r="J3665" t="s">
        <v>23</v>
      </c>
      <c r="K3665">
        <v>5</v>
      </c>
      <c r="L3665">
        <v>860</v>
      </c>
      <c r="M3665">
        <v>172</v>
      </c>
      <c r="N3665" t="s">
        <v>9358</v>
      </c>
      <c r="O3665" t="s">
        <v>9835</v>
      </c>
      <c r="P3665">
        <v>0</v>
      </c>
      <c r="Q3665">
        <v>0</v>
      </c>
      <c r="R3665">
        <v>2</v>
      </c>
    </row>
    <row r="3666" spans="1:18" x14ac:dyDescent="0.25">
      <c r="A3666" t="s">
        <v>8533</v>
      </c>
      <c r="B3666">
        <v>2018</v>
      </c>
      <c r="C3666">
        <v>4</v>
      </c>
      <c r="D3666">
        <v>29</v>
      </c>
      <c r="E3666" t="s">
        <v>7310</v>
      </c>
      <c r="F3666" s="1" t="s">
        <v>5207</v>
      </c>
      <c r="G3666" s="1" t="s">
        <v>21008</v>
      </c>
      <c r="H3666" s="1" t="s">
        <v>3200</v>
      </c>
      <c r="I3666" t="s">
        <v>6972</v>
      </c>
      <c r="J3666" t="s">
        <v>23</v>
      </c>
      <c r="K3666">
        <v>7</v>
      </c>
      <c r="L3666">
        <v>1204</v>
      </c>
      <c r="M3666">
        <v>172</v>
      </c>
      <c r="N3666" t="s">
        <v>9361</v>
      </c>
      <c r="O3666" t="s">
        <v>9837</v>
      </c>
      <c r="P3666">
        <v>0</v>
      </c>
      <c r="Q3666">
        <v>0</v>
      </c>
      <c r="R3666">
        <v>2</v>
      </c>
    </row>
    <row r="3667" spans="1:18" x14ac:dyDescent="0.25">
      <c r="A3667" t="s">
        <v>8533</v>
      </c>
      <c r="B3667">
        <v>2018</v>
      </c>
      <c r="C3667">
        <v>4</v>
      </c>
      <c r="D3667">
        <v>29</v>
      </c>
      <c r="E3667" t="s">
        <v>7310</v>
      </c>
      <c r="F3667" s="1" t="s">
        <v>5207</v>
      </c>
      <c r="G3667" s="1" t="s">
        <v>21008</v>
      </c>
      <c r="H3667" s="1" t="s">
        <v>3200</v>
      </c>
      <c r="I3667" t="s">
        <v>6998</v>
      </c>
      <c r="J3667" t="s">
        <v>23</v>
      </c>
      <c r="K3667">
        <v>6</v>
      </c>
      <c r="L3667">
        <v>999</v>
      </c>
      <c r="M3667">
        <v>166.5</v>
      </c>
      <c r="N3667" t="s">
        <v>9363</v>
      </c>
      <c r="O3667" t="s">
        <v>9834</v>
      </c>
      <c r="P3667">
        <v>0</v>
      </c>
      <c r="Q3667">
        <v>0</v>
      </c>
      <c r="R3667">
        <v>2</v>
      </c>
    </row>
    <row r="3668" spans="1:18" x14ac:dyDescent="0.25">
      <c r="A3668" t="s">
        <v>8533</v>
      </c>
      <c r="B3668">
        <v>2018</v>
      </c>
      <c r="C3668">
        <v>4</v>
      </c>
      <c r="D3668">
        <v>29</v>
      </c>
      <c r="E3668" t="s">
        <v>7310</v>
      </c>
      <c r="F3668" s="1" t="s">
        <v>5207</v>
      </c>
      <c r="G3668" s="1" t="s">
        <v>20573</v>
      </c>
      <c r="H3668" s="1" t="s">
        <v>3200</v>
      </c>
      <c r="I3668" t="s">
        <v>20651</v>
      </c>
      <c r="J3668" t="s">
        <v>23</v>
      </c>
      <c r="K3668">
        <v>46</v>
      </c>
      <c r="L3668">
        <v>7508.12</v>
      </c>
      <c r="M3668">
        <v>163.22</v>
      </c>
      <c r="N3668" t="s">
        <v>7263</v>
      </c>
      <c r="O3668" t="s">
        <v>23192</v>
      </c>
      <c r="P3668">
        <v>0</v>
      </c>
      <c r="Q3668">
        <v>0</v>
      </c>
      <c r="R3668">
        <v>2</v>
      </c>
    </row>
    <row r="3669" spans="1:18" x14ac:dyDescent="0.25">
      <c r="A3669" t="s">
        <v>8533</v>
      </c>
      <c r="B3669">
        <v>2018</v>
      </c>
      <c r="C3669">
        <v>4</v>
      </c>
      <c r="D3669">
        <v>29</v>
      </c>
      <c r="E3669" t="s">
        <v>7310</v>
      </c>
      <c r="F3669" s="1" t="s">
        <v>5207</v>
      </c>
      <c r="G3669" s="1" t="s">
        <v>20573</v>
      </c>
      <c r="H3669" s="1" t="s">
        <v>3200</v>
      </c>
      <c r="I3669" t="s">
        <v>20657</v>
      </c>
      <c r="J3669" t="s">
        <v>23</v>
      </c>
      <c r="K3669">
        <v>49</v>
      </c>
      <c r="L3669">
        <v>7997.78</v>
      </c>
      <c r="M3669">
        <v>163.22</v>
      </c>
      <c r="N3669" t="s">
        <v>8995</v>
      </c>
      <c r="O3669" t="s">
        <v>9474</v>
      </c>
      <c r="P3669">
        <v>0</v>
      </c>
      <c r="Q3669">
        <v>2.5802443834095183E-2</v>
      </c>
      <c r="R3669">
        <v>2</v>
      </c>
    </row>
    <row r="3670" spans="1:18" x14ac:dyDescent="0.25">
      <c r="A3670" t="s">
        <v>8533</v>
      </c>
      <c r="B3670">
        <v>2018</v>
      </c>
      <c r="C3670">
        <v>4</v>
      </c>
      <c r="D3670">
        <v>29</v>
      </c>
      <c r="E3670" t="s">
        <v>7310</v>
      </c>
      <c r="F3670" s="1" t="s">
        <v>5207</v>
      </c>
      <c r="G3670" s="1" t="s">
        <v>20573</v>
      </c>
      <c r="H3670" s="1" t="s">
        <v>3200</v>
      </c>
      <c r="I3670" t="s">
        <v>20713</v>
      </c>
      <c r="J3670" t="s">
        <v>23</v>
      </c>
      <c r="K3670">
        <v>29</v>
      </c>
      <c r="L3670">
        <v>4805.3</v>
      </c>
      <c r="M3670">
        <v>165.7</v>
      </c>
      <c r="N3670" t="s">
        <v>9024</v>
      </c>
      <c r="O3670" t="s">
        <v>9827</v>
      </c>
      <c r="P3670">
        <v>0</v>
      </c>
      <c r="Q3670">
        <v>0</v>
      </c>
      <c r="R3670">
        <v>2</v>
      </c>
    </row>
    <row r="3671" spans="1:18" x14ac:dyDescent="0.25">
      <c r="A3671" t="s">
        <v>8533</v>
      </c>
      <c r="B3671">
        <v>2018</v>
      </c>
      <c r="C3671">
        <v>4</v>
      </c>
      <c r="D3671">
        <v>29</v>
      </c>
      <c r="E3671" t="s">
        <v>7310</v>
      </c>
      <c r="F3671" s="1" t="s">
        <v>5207</v>
      </c>
      <c r="G3671" s="1" t="s">
        <v>20573</v>
      </c>
      <c r="H3671" s="1" t="s">
        <v>3200</v>
      </c>
      <c r="I3671" t="s">
        <v>20721</v>
      </c>
      <c r="J3671" t="s">
        <v>23</v>
      </c>
      <c r="K3671">
        <v>61</v>
      </c>
      <c r="L3671">
        <v>10107.700000000001</v>
      </c>
      <c r="M3671">
        <v>165.7</v>
      </c>
      <c r="N3671" t="s">
        <v>8855</v>
      </c>
      <c r="O3671" t="s">
        <v>9464</v>
      </c>
      <c r="P3671">
        <v>0</v>
      </c>
      <c r="Q3671">
        <v>4.0124694125017395E-2</v>
      </c>
      <c r="R3671">
        <v>2</v>
      </c>
    </row>
    <row r="3672" spans="1:18" x14ac:dyDescent="0.25">
      <c r="A3672" t="s">
        <v>8533</v>
      </c>
      <c r="B3672">
        <v>2018</v>
      </c>
      <c r="C3672">
        <v>4</v>
      </c>
      <c r="D3672">
        <v>29</v>
      </c>
      <c r="E3672" t="s">
        <v>7310</v>
      </c>
      <c r="F3672" s="1" t="s">
        <v>5207</v>
      </c>
      <c r="G3672" s="1" t="s">
        <v>20573</v>
      </c>
      <c r="H3672" s="1" t="s">
        <v>3200</v>
      </c>
      <c r="I3672" t="s">
        <v>20752</v>
      </c>
      <c r="J3672" t="s">
        <v>23</v>
      </c>
      <c r="K3672">
        <v>125</v>
      </c>
      <c r="L3672">
        <v>21306.25</v>
      </c>
      <c r="M3672">
        <v>170.45</v>
      </c>
      <c r="N3672" t="s">
        <v>7263</v>
      </c>
      <c r="O3672" t="s">
        <v>23192</v>
      </c>
      <c r="P3672">
        <v>0</v>
      </c>
      <c r="Q3672">
        <v>0</v>
      </c>
      <c r="R3672">
        <v>2</v>
      </c>
    </row>
    <row r="3673" spans="1:18" x14ac:dyDescent="0.25">
      <c r="A3673" t="s">
        <v>8533</v>
      </c>
      <c r="B3673">
        <v>2018</v>
      </c>
      <c r="C3673">
        <v>4</v>
      </c>
      <c r="D3673">
        <v>29</v>
      </c>
      <c r="E3673" t="s">
        <v>7310</v>
      </c>
      <c r="F3673" s="1" t="s">
        <v>5207</v>
      </c>
      <c r="G3673" s="1" t="s">
        <v>20931</v>
      </c>
      <c r="H3673" s="1" t="s">
        <v>3200</v>
      </c>
      <c r="I3673" t="s">
        <v>20951</v>
      </c>
      <c r="J3673" t="s">
        <v>23</v>
      </c>
      <c r="K3673">
        <v>30</v>
      </c>
      <c r="L3673">
        <v>4735.5</v>
      </c>
      <c r="M3673">
        <v>157.85</v>
      </c>
      <c r="N3673" t="s">
        <v>7263</v>
      </c>
      <c r="O3673" t="s">
        <v>23192</v>
      </c>
      <c r="P3673">
        <v>0</v>
      </c>
      <c r="Q3673">
        <v>0</v>
      </c>
      <c r="R3673">
        <v>2</v>
      </c>
    </row>
    <row r="3674" spans="1:18" x14ac:dyDescent="0.25">
      <c r="A3674" t="s">
        <v>8533</v>
      </c>
      <c r="B3674">
        <v>2018</v>
      </c>
      <c r="C3674">
        <v>4</v>
      </c>
      <c r="D3674">
        <v>29</v>
      </c>
      <c r="E3674" t="s">
        <v>7310</v>
      </c>
      <c r="F3674" s="1" t="s">
        <v>5207</v>
      </c>
      <c r="G3674" s="1" t="s">
        <v>20931</v>
      </c>
      <c r="H3674" s="1" t="s">
        <v>3200</v>
      </c>
      <c r="I3674" t="s">
        <v>20960</v>
      </c>
      <c r="J3674" t="s">
        <v>23</v>
      </c>
      <c r="K3674">
        <v>35</v>
      </c>
      <c r="L3674">
        <v>6378.75</v>
      </c>
      <c r="M3674">
        <v>182.25</v>
      </c>
      <c r="N3674" t="s">
        <v>9106</v>
      </c>
      <c r="O3674" t="s">
        <v>9457</v>
      </c>
      <c r="P3674">
        <v>0</v>
      </c>
      <c r="Q3674">
        <v>5.7969928101551112E-2</v>
      </c>
      <c r="R3674">
        <v>2</v>
      </c>
    </row>
    <row r="3675" spans="1:18" x14ac:dyDescent="0.25">
      <c r="A3675" t="s">
        <v>8533</v>
      </c>
      <c r="B3675">
        <v>2018</v>
      </c>
      <c r="C3675">
        <v>4</v>
      </c>
      <c r="D3675">
        <v>29</v>
      </c>
      <c r="E3675" t="s">
        <v>7310</v>
      </c>
      <c r="F3675" s="1" t="s">
        <v>5207</v>
      </c>
      <c r="G3675" s="1" t="s">
        <v>20931</v>
      </c>
      <c r="H3675" s="1" t="s">
        <v>3200</v>
      </c>
      <c r="I3675" t="s">
        <v>20970</v>
      </c>
      <c r="J3675" t="s">
        <v>23</v>
      </c>
      <c r="K3675">
        <v>33</v>
      </c>
      <c r="L3675">
        <v>5934.72</v>
      </c>
      <c r="M3675">
        <v>179.84</v>
      </c>
      <c r="N3675" t="s">
        <v>9108</v>
      </c>
      <c r="O3675" t="s">
        <v>9833</v>
      </c>
      <c r="P3675">
        <v>0</v>
      </c>
      <c r="Q3675">
        <v>0</v>
      </c>
      <c r="R3675">
        <v>2</v>
      </c>
    </row>
    <row r="3676" spans="1:18" x14ac:dyDescent="0.25">
      <c r="A3676" t="s">
        <v>8533</v>
      </c>
      <c r="B3676">
        <v>2018</v>
      </c>
      <c r="C3676">
        <v>4</v>
      </c>
      <c r="D3676">
        <v>29</v>
      </c>
      <c r="E3676" t="s">
        <v>7310</v>
      </c>
      <c r="F3676" s="1" t="s">
        <v>5207</v>
      </c>
      <c r="G3676" s="1" t="s">
        <v>20573</v>
      </c>
      <c r="H3676" s="1" t="s">
        <v>3200</v>
      </c>
      <c r="I3676" t="s">
        <v>20747</v>
      </c>
      <c r="J3676" t="s">
        <v>23</v>
      </c>
      <c r="K3676">
        <v>26</v>
      </c>
      <c r="L3676">
        <v>4308.2</v>
      </c>
      <c r="M3676">
        <v>165.7</v>
      </c>
      <c r="N3676" t="s">
        <v>7263</v>
      </c>
      <c r="O3676" t="s">
        <v>23192</v>
      </c>
      <c r="P3676">
        <v>0</v>
      </c>
      <c r="Q3676">
        <v>0</v>
      </c>
      <c r="R3676">
        <v>2</v>
      </c>
    </row>
    <row r="3677" spans="1:18" x14ac:dyDescent="0.25">
      <c r="A3677" t="s">
        <v>8533</v>
      </c>
      <c r="B3677">
        <v>2018</v>
      </c>
      <c r="C3677">
        <v>4</v>
      </c>
      <c r="D3677">
        <v>29</v>
      </c>
      <c r="E3677" t="s">
        <v>7310</v>
      </c>
      <c r="F3677" s="1" t="s">
        <v>5207</v>
      </c>
      <c r="G3677" s="1" t="s">
        <v>21008</v>
      </c>
      <c r="H3677" s="1" t="s">
        <v>3200</v>
      </c>
      <c r="I3677" t="s">
        <v>7041</v>
      </c>
      <c r="J3677" t="s">
        <v>23</v>
      </c>
      <c r="K3677">
        <v>65</v>
      </c>
      <c r="L3677">
        <v>8255</v>
      </c>
      <c r="M3677">
        <v>127</v>
      </c>
      <c r="N3677" t="s">
        <v>9366</v>
      </c>
      <c r="O3677" t="s">
        <v>10094</v>
      </c>
      <c r="P3677">
        <v>0</v>
      </c>
      <c r="Q3677">
        <v>0</v>
      </c>
      <c r="R3677">
        <v>2</v>
      </c>
    </row>
    <row r="3678" spans="1:18" x14ac:dyDescent="0.25">
      <c r="A3678" t="s">
        <v>996</v>
      </c>
      <c r="B3678">
        <v>2016</v>
      </c>
      <c r="C3678">
        <v>8</v>
      </c>
      <c r="D3678">
        <v>19</v>
      </c>
      <c r="E3678" t="s">
        <v>982</v>
      </c>
      <c r="F3678" s="1" t="s">
        <v>3205</v>
      </c>
      <c r="G3678" s="1" t="s">
        <v>3384</v>
      </c>
      <c r="H3678" s="1" t="s">
        <v>3206</v>
      </c>
      <c r="I3678" t="s">
        <v>17079</v>
      </c>
      <c r="J3678" t="s">
        <v>23</v>
      </c>
      <c r="K3678">
        <v>19880</v>
      </c>
      <c r="L3678">
        <v>0</v>
      </c>
      <c r="M3678">
        <v>0</v>
      </c>
      <c r="N3678" t="s">
        <v>170</v>
      </c>
      <c r="O3678" t="s">
        <v>9516</v>
      </c>
      <c r="P3678">
        <v>3.660242098978287E-2</v>
      </c>
      <c r="Q3678">
        <v>0</v>
      </c>
      <c r="R3678">
        <v>3</v>
      </c>
    </row>
    <row r="3679" spans="1:18" x14ac:dyDescent="0.25">
      <c r="A3679" t="s">
        <v>8829</v>
      </c>
      <c r="B3679">
        <v>2018</v>
      </c>
      <c r="C3679">
        <v>12</v>
      </c>
      <c r="D3679">
        <v>18</v>
      </c>
      <c r="E3679" t="s">
        <v>8095</v>
      </c>
      <c r="F3679" s="1" t="s">
        <v>5207</v>
      </c>
      <c r="G3679" s="1" t="s">
        <v>20573</v>
      </c>
      <c r="H3679" s="1" t="s">
        <v>3200</v>
      </c>
      <c r="I3679" t="s">
        <v>20675</v>
      </c>
      <c r="J3679" t="s">
        <v>23</v>
      </c>
      <c r="K3679">
        <v>20</v>
      </c>
      <c r="L3679">
        <v>2499.8000000000002</v>
      </c>
      <c r="M3679">
        <v>124.99</v>
      </c>
      <c r="N3679" t="s">
        <v>7263</v>
      </c>
      <c r="O3679" t="s">
        <v>23192</v>
      </c>
      <c r="P3679">
        <v>0</v>
      </c>
      <c r="Q3679">
        <v>0</v>
      </c>
      <c r="R3679">
        <v>4</v>
      </c>
    </row>
    <row r="3680" spans="1:18" x14ac:dyDescent="0.25">
      <c r="A3680" t="s">
        <v>8829</v>
      </c>
      <c r="B3680">
        <v>2018</v>
      </c>
      <c r="C3680">
        <v>12</v>
      </c>
      <c r="D3680">
        <v>18</v>
      </c>
      <c r="E3680" t="s">
        <v>8095</v>
      </c>
      <c r="F3680" s="1" t="s">
        <v>5207</v>
      </c>
      <c r="G3680" s="1" t="s">
        <v>20573</v>
      </c>
      <c r="H3680" s="1" t="s">
        <v>3200</v>
      </c>
      <c r="I3680" t="s">
        <v>20677</v>
      </c>
      <c r="J3680" t="s">
        <v>23</v>
      </c>
      <c r="K3680">
        <v>40</v>
      </c>
      <c r="L3680">
        <v>4999.6000000000004</v>
      </c>
      <c r="M3680">
        <v>124.99</v>
      </c>
      <c r="N3680" t="s">
        <v>7263</v>
      </c>
      <c r="O3680" t="s">
        <v>23192</v>
      </c>
      <c r="P3680">
        <v>0</v>
      </c>
      <c r="Q3680">
        <v>0</v>
      </c>
      <c r="R3680">
        <v>4</v>
      </c>
    </row>
    <row r="3681" spans="1:18" x14ac:dyDescent="0.25">
      <c r="A3681" t="s">
        <v>8829</v>
      </c>
      <c r="B3681">
        <v>2018</v>
      </c>
      <c r="C3681">
        <v>12</v>
      </c>
      <c r="D3681">
        <v>18</v>
      </c>
      <c r="E3681" t="s">
        <v>8095</v>
      </c>
      <c r="F3681" s="1" t="s">
        <v>5207</v>
      </c>
      <c r="G3681" s="1" t="s">
        <v>20573</v>
      </c>
      <c r="H3681" s="1" t="s">
        <v>3200</v>
      </c>
      <c r="I3681" t="s">
        <v>20651</v>
      </c>
      <c r="J3681" t="s">
        <v>23</v>
      </c>
      <c r="K3681">
        <v>460</v>
      </c>
      <c r="L3681">
        <v>57495.4</v>
      </c>
      <c r="M3681">
        <v>124.99</v>
      </c>
      <c r="N3681" t="s">
        <v>7263</v>
      </c>
      <c r="O3681" t="s">
        <v>23192</v>
      </c>
      <c r="P3681">
        <v>0</v>
      </c>
      <c r="Q3681">
        <v>0</v>
      </c>
      <c r="R3681">
        <v>4</v>
      </c>
    </row>
    <row r="3682" spans="1:18" x14ac:dyDescent="0.25">
      <c r="A3682" t="s">
        <v>8829</v>
      </c>
      <c r="B3682">
        <v>2018</v>
      </c>
      <c r="C3682">
        <v>12</v>
      </c>
      <c r="D3682">
        <v>18</v>
      </c>
      <c r="E3682" t="s">
        <v>8095</v>
      </c>
      <c r="F3682" s="1" t="s">
        <v>5207</v>
      </c>
      <c r="G3682" s="1" t="s">
        <v>20573</v>
      </c>
      <c r="H3682" s="1" t="s">
        <v>3200</v>
      </c>
      <c r="I3682" t="s">
        <v>20657</v>
      </c>
      <c r="J3682" t="s">
        <v>23</v>
      </c>
      <c r="K3682">
        <v>340</v>
      </c>
      <c r="L3682">
        <v>42496.6</v>
      </c>
      <c r="M3682">
        <v>124.99</v>
      </c>
      <c r="N3682" t="s">
        <v>8995</v>
      </c>
      <c r="O3682" t="s">
        <v>9474</v>
      </c>
      <c r="P3682">
        <v>0</v>
      </c>
      <c r="Q3682">
        <v>2.5802443834095183E-2</v>
      </c>
      <c r="R3682">
        <v>4</v>
      </c>
    </row>
    <row r="3683" spans="1:18" x14ac:dyDescent="0.25">
      <c r="A3683" t="s">
        <v>8829</v>
      </c>
      <c r="B3683">
        <v>2018</v>
      </c>
      <c r="C3683">
        <v>12</v>
      </c>
      <c r="D3683">
        <v>18</v>
      </c>
      <c r="E3683" t="s">
        <v>8095</v>
      </c>
      <c r="F3683" s="1" t="s">
        <v>5207</v>
      </c>
      <c r="G3683" s="1" t="s">
        <v>20573</v>
      </c>
      <c r="H3683" s="1" t="s">
        <v>3200</v>
      </c>
      <c r="I3683" t="s">
        <v>20713</v>
      </c>
      <c r="J3683" t="s">
        <v>23</v>
      </c>
      <c r="K3683">
        <v>800</v>
      </c>
      <c r="L3683">
        <v>99992</v>
      </c>
      <c r="M3683">
        <v>124.99</v>
      </c>
      <c r="N3683" t="s">
        <v>9024</v>
      </c>
      <c r="O3683" t="s">
        <v>9827</v>
      </c>
      <c r="P3683">
        <v>0</v>
      </c>
      <c r="Q3683">
        <v>0</v>
      </c>
      <c r="R3683">
        <v>4</v>
      </c>
    </row>
    <row r="3684" spans="1:18" x14ac:dyDescent="0.25">
      <c r="A3684" t="s">
        <v>8829</v>
      </c>
      <c r="B3684">
        <v>2018</v>
      </c>
      <c r="C3684">
        <v>12</v>
      </c>
      <c r="D3684">
        <v>18</v>
      </c>
      <c r="E3684" t="s">
        <v>8095</v>
      </c>
      <c r="F3684" s="1" t="s">
        <v>5207</v>
      </c>
      <c r="G3684" s="1" t="s">
        <v>20573</v>
      </c>
      <c r="H3684" s="1" t="s">
        <v>3200</v>
      </c>
      <c r="I3684" t="s">
        <v>20721</v>
      </c>
      <c r="J3684" t="s">
        <v>23</v>
      </c>
      <c r="K3684">
        <v>1040</v>
      </c>
      <c r="L3684">
        <v>129989.6</v>
      </c>
      <c r="M3684">
        <v>124.99</v>
      </c>
      <c r="N3684" t="s">
        <v>8855</v>
      </c>
      <c r="O3684" t="s">
        <v>9464</v>
      </c>
      <c r="P3684">
        <v>0</v>
      </c>
      <c r="Q3684">
        <v>4.0124694125017395E-2</v>
      </c>
      <c r="R3684">
        <v>4</v>
      </c>
    </row>
    <row r="3685" spans="1:18" x14ac:dyDescent="0.25">
      <c r="A3685" t="s">
        <v>8829</v>
      </c>
      <c r="B3685">
        <v>2018</v>
      </c>
      <c r="C3685">
        <v>12</v>
      </c>
      <c r="D3685">
        <v>18</v>
      </c>
      <c r="E3685" t="s">
        <v>8095</v>
      </c>
      <c r="F3685" s="1" t="s">
        <v>5207</v>
      </c>
      <c r="G3685" s="1" t="s">
        <v>20931</v>
      </c>
      <c r="H3685" s="1" t="s">
        <v>3200</v>
      </c>
      <c r="I3685" t="s">
        <v>20951</v>
      </c>
      <c r="J3685" t="s">
        <v>23</v>
      </c>
      <c r="K3685">
        <v>320</v>
      </c>
      <c r="L3685">
        <v>36636.800000000003</v>
      </c>
      <c r="M3685">
        <v>114.49</v>
      </c>
      <c r="N3685" t="s">
        <v>7263</v>
      </c>
      <c r="O3685" t="s">
        <v>23192</v>
      </c>
      <c r="P3685">
        <v>0</v>
      </c>
      <c r="Q3685">
        <v>0</v>
      </c>
      <c r="R3685">
        <v>4</v>
      </c>
    </row>
    <row r="3686" spans="1:18" x14ac:dyDescent="0.25">
      <c r="A3686" t="s">
        <v>8829</v>
      </c>
      <c r="B3686">
        <v>2018</v>
      </c>
      <c r="C3686">
        <v>12</v>
      </c>
      <c r="D3686">
        <v>18</v>
      </c>
      <c r="E3686" t="s">
        <v>8095</v>
      </c>
      <c r="F3686" s="1" t="s">
        <v>5207</v>
      </c>
      <c r="G3686" s="1" t="s">
        <v>20931</v>
      </c>
      <c r="H3686" s="1" t="s">
        <v>3200</v>
      </c>
      <c r="I3686" t="s">
        <v>20960</v>
      </c>
      <c r="J3686" t="s">
        <v>23</v>
      </c>
      <c r="K3686">
        <v>1020</v>
      </c>
      <c r="L3686">
        <v>141106.79999999999</v>
      </c>
      <c r="M3686">
        <v>138.34</v>
      </c>
      <c r="N3686" t="s">
        <v>9106</v>
      </c>
      <c r="O3686" t="s">
        <v>9457</v>
      </c>
      <c r="P3686">
        <v>0</v>
      </c>
      <c r="Q3686">
        <v>5.7969928101551112E-2</v>
      </c>
      <c r="R3686">
        <v>4</v>
      </c>
    </row>
    <row r="3687" spans="1:18" x14ac:dyDescent="0.25">
      <c r="A3687" t="s">
        <v>8829</v>
      </c>
      <c r="B3687">
        <v>2018</v>
      </c>
      <c r="C3687">
        <v>12</v>
      </c>
      <c r="D3687">
        <v>18</v>
      </c>
      <c r="E3687" t="s">
        <v>8095</v>
      </c>
      <c r="F3687" s="1" t="s">
        <v>5207</v>
      </c>
      <c r="G3687" s="1" t="s">
        <v>20573</v>
      </c>
      <c r="H3687" s="1" t="s">
        <v>3200</v>
      </c>
      <c r="I3687" t="s">
        <v>20661</v>
      </c>
      <c r="J3687" t="s">
        <v>23</v>
      </c>
      <c r="K3687">
        <v>60</v>
      </c>
      <c r="L3687">
        <v>7499.4</v>
      </c>
      <c r="M3687">
        <v>124.99</v>
      </c>
      <c r="N3687" t="s">
        <v>7263</v>
      </c>
      <c r="O3687" t="s">
        <v>23192</v>
      </c>
      <c r="P3687">
        <v>0</v>
      </c>
      <c r="Q3687">
        <v>0</v>
      </c>
      <c r="R3687">
        <v>4</v>
      </c>
    </row>
    <row r="3688" spans="1:18" x14ac:dyDescent="0.25">
      <c r="A3688" t="s">
        <v>8829</v>
      </c>
      <c r="B3688">
        <v>2018</v>
      </c>
      <c r="C3688">
        <v>12</v>
      </c>
      <c r="D3688">
        <v>18</v>
      </c>
      <c r="E3688" t="s">
        <v>8095</v>
      </c>
      <c r="F3688" s="1" t="s">
        <v>5207</v>
      </c>
      <c r="G3688" s="1" t="s">
        <v>20573</v>
      </c>
      <c r="H3688" s="1" t="s">
        <v>3200</v>
      </c>
      <c r="I3688" t="s">
        <v>20672</v>
      </c>
      <c r="J3688" t="s">
        <v>23</v>
      </c>
      <c r="K3688">
        <v>20</v>
      </c>
      <c r="L3688">
        <v>2499.8000000000002</v>
      </c>
      <c r="M3688">
        <v>124.99</v>
      </c>
      <c r="N3688" t="s">
        <v>7263</v>
      </c>
      <c r="O3688" t="s">
        <v>23192</v>
      </c>
      <c r="P3688">
        <v>0</v>
      </c>
      <c r="Q3688">
        <v>0</v>
      </c>
      <c r="R3688">
        <v>4</v>
      </c>
    </row>
    <row r="3689" spans="1:18" x14ac:dyDescent="0.25">
      <c r="A3689" t="s">
        <v>8829</v>
      </c>
      <c r="B3689">
        <v>2018</v>
      </c>
      <c r="C3689">
        <v>12</v>
      </c>
      <c r="D3689">
        <v>18</v>
      </c>
      <c r="E3689" t="s">
        <v>8095</v>
      </c>
      <c r="F3689" s="1" t="s">
        <v>5207</v>
      </c>
      <c r="G3689" s="1" t="s">
        <v>20573</v>
      </c>
      <c r="H3689" s="1" t="s">
        <v>3200</v>
      </c>
      <c r="I3689" t="s">
        <v>20694</v>
      </c>
      <c r="J3689" t="s">
        <v>23</v>
      </c>
      <c r="K3689">
        <v>1200</v>
      </c>
      <c r="L3689">
        <v>149988</v>
      </c>
      <c r="M3689">
        <v>124.99</v>
      </c>
      <c r="N3689" t="s">
        <v>9014</v>
      </c>
      <c r="O3689" t="s">
        <v>9454</v>
      </c>
      <c r="P3689">
        <v>0</v>
      </c>
      <c r="Q3689">
        <v>0.10248345341786883</v>
      </c>
      <c r="R3689">
        <v>4</v>
      </c>
    </row>
    <row r="3690" spans="1:18" x14ac:dyDescent="0.25">
      <c r="A3690" t="s">
        <v>8829</v>
      </c>
      <c r="B3690">
        <v>2018</v>
      </c>
      <c r="C3690">
        <v>12</v>
      </c>
      <c r="D3690">
        <v>18</v>
      </c>
      <c r="E3690" t="s">
        <v>8095</v>
      </c>
      <c r="F3690" s="1" t="s">
        <v>5207</v>
      </c>
      <c r="G3690" s="1" t="s">
        <v>20573</v>
      </c>
      <c r="H3690" s="1" t="s">
        <v>3200</v>
      </c>
      <c r="I3690" t="s">
        <v>20728</v>
      </c>
      <c r="J3690" t="s">
        <v>23</v>
      </c>
      <c r="K3690">
        <v>320</v>
      </c>
      <c r="L3690">
        <v>39996.800000000003</v>
      </c>
      <c r="M3690">
        <v>124.99</v>
      </c>
      <c r="N3690" t="s">
        <v>7263</v>
      </c>
      <c r="O3690" t="s">
        <v>23192</v>
      </c>
      <c r="P3690">
        <v>0</v>
      </c>
      <c r="Q3690">
        <v>0</v>
      </c>
      <c r="R3690">
        <v>4</v>
      </c>
    </row>
    <row r="3691" spans="1:18" x14ac:dyDescent="0.25">
      <c r="A3691" t="s">
        <v>8829</v>
      </c>
      <c r="B3691">
        <v>2018</v>
      </c>
      <c r="C3691">
        <v>12</v>
      </c>
      <c r="D3691">
        <v>18</v>
      </c>
      <c r="E3691" t="s">
        <v>8095</v>
      </c>
      <c r="F3691" s="1" t="s">
        <v>5207</v>
      </c>
      <c r="G3691" s="1" t="s">
        <v>20573</v>
      </c>
      <c r="H3691" s="1" t="s">
        <v>3200</v>
      </c>
      <c r="I3691" t="s">
        <v>20740</v>
      </c>
      <c r="J3691" t="s">
        <v>23</v>
      </c>
      <c r="K3691">
        <v>220</v>
      </c>
      <c r="L3691">
        <v>27497.8</v>
      </c>
      <c r="M3691">
        <v>124.99</v>
      </c>
      <c r="N3691" t="s">
        <v>7263</v>
      </c>
      <c r="O3691" t="s">
        <v>23192</v>
      </c>
      <c r="P3691">
        <v>0</v>
      </c>
      <c r="Q3691">
        <v>0</v>
      </c>
      <c r="R3691">
        <v>4</v>
      </c>
    </row>
    <row r="3692" spans="1:18" x14ac:dyDescent="0.25">
      <c r="A3692" t="s">
        <v>8829</v>
      </c>
      <c r="B3692">
        <v>2018</v>
      </c>
      <c r="C3692">
        <v>12</v>
      </c>
      <c r="D3692">
        <v>18</v>
      </c>
      <c r="E3692" t="s">
        <v>8095</v>
      </c>
      <c r="F3692" s="1" t="s">
        <v>5207</v>
      </c>
      <c r="G3692" s="1" t="s">
        <v>20573</v>
      </c>
      <c r="H3692" s="1" t="s">
        <v>3200</v>
      </c>
      <c r="I3692" t="s">
        <v>20782</v>
      </c>
      <c r="J3692" t="s">
        <v>23</v>
      </c>
      <c r="K3692">
        <v>40</v>
      </c>
      <c r="L3692">
        <v>5457.6</v>
      </c>
      <c r="M3692">
        <v>136.44</v>
      </c>
      <c r="N3692" t="s">
        <v>7263</v>
      </c>
      <c r="O3692" t="s">
        <v>23192</v>
      </c>
      <c r="P3692">
        <v>0</v>
      </c>
      <c r="Q3692">
        <v>0</v>
      </c>
      <c r="R3692">
        <v>4</v>
      </c>
    </row>
    <row r="3693" spans="1:18" x14ac:dyDescent="0.25">
      <c r="A3693" t="s">
        <v>8829</v>
      </c>
      <c r="B3693">
        <v>2018</v>
      </c>
      <c r="C3693">
        <v>12</v>
      </c>
      <c r="D3693">
        <v>18</v>
      </c>
      <c r="E3693" t="s">
        <v>8095</v>
      </c>
      <c r="F3693" s="1" t="s">
        <v>5207</v>
      </c>
      <c r="G3693" s="1" t="s">
        <v>20573</v>
      </c>
      <c r="H3693" s="1" t="s">
        <v>3200</v>
      </c>
      <c r="I3693" t="s">
        <v>20667</v>
      </c>
      <c r="J3693" t="s">
        <v>23</v>
      </c>
      <c r="K3693">
        <v>20</v>
      </c>
      <c r="L3693">
        <v>2499.8000000000002</v>
      </c>
      <c r="M3693">
        <v>124.99</v>
      </c>
      <c r="N3693" t="s">
        <v>7263</v>
      </c>
      <c r="O3693" t="s">
        <v>23192</v>
      </c>
      <c r="P3693">
        <v>0</v>
      </c>
      <c r="Q3693">
        <v>0</v>
      </c>
      <c r="R3693">
        <v>4</v>
      </c>
    </row>
    <row r="3694" spans="1:18" x14ac:dyDescent="0.25">
      <c r="A3694" t="s">
        <v>8829</v>
      </c>
      <c r="B3694">
        <v>2018</v>
      </c>
      <c r="C3694">
        <v>12</v>
      </c>
      <c r="D3694">
        <v>18</v>
      </c>
      <c r="E3694" t="s">
        <v>8095</v>
      </c>
      <c r="F3694" s="1" t="s">
        <v>5207</v>
      </c>
      <c r="G3694" s="1" t="s">
        <v>20573</v>
      </c>
      <c r="H3694" s="1" t="s">
        <v>3200</v>
      </c>
      <c r="I3694" t="s">
        <v>20768</v>
      </c>
      <c r="J3694" t="s">
        <v>23</v>
      </c>
      <c r="K3694">
        <v>20</v>
      </c>
      <c r="L3694">
        <v>2728.8</v>
      </c>
      <c r="M3694">
        <v>136.44</v>
      </c>
      <c r="N3694" t="s">
        <v>9043</v>
      </c>
      <c r="O3694" t="s">
        <v>9830</v>
      </c>
      <c r="P3694">
        <v>0</v>
      </c>
      <c r="Q3694">
        <v>0</v>
      </c>
      <c r="R3694">
        <v>4</v>
      </c>
    </row>
    <row r="3695" spans="1:18" x14ac:dyDescent="0.25">
      <c r="A3695" t="s">
        <v>8829</v>
      </c>
      <c r="B3695">
        <v>2018</v>
      </c>
      <c r="C3695">
        <v>12</v>
      </c>
      <c r="D3695">
        <v>18</v>
      </c>
      <c r="E3695" t="s">
        <v>8095</v>
      </c>
      <c r="F3695" s="1" t="s">
        <v>5207</v>
      </c>
      <c r="G3695" s="1" t="s">
        <v>20573</v>
      </c>
      <c r="H3695" s="1" t="s">
        <v>3200</v>
      </c>
      <c r="I3695" t="s">
        <v>20774</v>
      </c>
      <c r="J3695" t="s">
        <v>23</v>
      </c>
      <c r="K3695">
        <v>40</v>
      </c>
      <c r="L3695">
        <v>5457.6</v>
      </c>
      <c r="M3695">
        <v>136.44</v>
      </c>
      <c r="N3695" t="s">
        <v>9044</v>
      </c>
      <c r="O3695" t="s">
        <v>9829</v>
      </c>
      <c r="P3695">
        <v>0</v>
      </c>
      <c r="Q3695">
        <v>0</v>
      </c>
      <c r="R3695">
        <v>4</v>
      </c>
    </row>
    <row r="3696" spans="1:18" x14ac:dyDescent="0.25">
      <c r="A3696" t="s">
        <v>8829</v>
      </c>
      <c r="B3696">
        <v>2018</v>
      </c>
      <c r="C3696">
        <v>12</v>
      </c>
      <c r="D3696">
        <v>18</v>
      </c>
      <c r="E3696" t="s">
        <v>8095</v>
      </c>
      <c r="F3696" s="1" t="s">
        <v>5207</v>
      </c>
      <c r="G3696" s="1" t="s">
        <v>20573</v>
      </c>
      <c r="H3696" s="1" t="s">
        <v>3200</v>
      </c>
      <c r="I3696" t="s">
        <v>20786</v>
      </c>
      <c r="J3696" t="s">
        <v>23</v>
      </c>
      <c r="K3696">
        <v>60</v>
      </c>
      <c r="L3696">
        <v>8186.4</v>
      </c>
      <c r="M3696">
        <v>136.44</v>
      </c>
      <c r="N3696" t="s">
        <v>7263</v>
      </c>
      <c r="O3696" t="s">
        <v>23192</v>
      </c>
      <c r="P3696">
        <v>0</v>
      </c>
      <c r="Q3696">
        <v>0</v>
      </c>
      <c r="R3696">
        <v>4</v>
      </c>
    </row>
    <row r="3697" spans="1:18" x14ac:dyDescent="0.25">
      <c r="A3697" t="s">
        <v>1707</v>
      </c>
      <c r="B3697">
        <v>2017</v>
      </c>
      <c r="C3697">
        <v>7</v>
      </c>
      <c r="D3697">
        <v>6</v>
      </c>
      <c r="E3697" t="s">
        <v>51</v>
      </c>
      <c r="F3697" s="1" t="s">
        <v>3205</v>
      </c>
      <c r="G3697" s="1" t="s">
        <v>3384</v>
      </c>
      <c r="H3697" s="1" t="s">
        <v>3206</v>
      </c>
      <c r="I3697" t="s">
        <v>17122</v>
      </c>
      <c r="J3697" t="s">
        <v>23</v>
      </c>
      <c r="K3697">
        <v>11424</v>
      </c>
      <c r="L3697">
        <v>416976</v>
      </c>
      <c r="M3697">
        <v>36.5</v>
      </c>
      <c r="N3697" t="s">
        <v>645</v>
      </c>
      <c r="O3697" t="s">
        <v>9450</v>
      </c>
      <c r="P3697">
        <v>9.1123449223886266E-2</v>
      </c>
      <c r="Q3697">
        <v>0</v>
      </c>
      <c r="R3697">
        <v>3</v>
      </c>
    </row>
    <row r="3698" spans="1:18" x14ac:dyDescent="0.25">
      <c r="A3698" t="s">
        <v>1707</v>
      </c>
      <c r="B3698">
        <v>2017</v>
      </c>
      <c r="C3698">
        <v>7</v>
      </c>
      <c r="D3698">
        <v>6</v>
      </c>
      <c r="E3698" t="s">
        <v>51</v>
      </c>
      <c r="F3698" s="1" t="s">
        <v>3205</v>
      </c>
      <c r="G3698" s="1" t="s">
        <v>3863</v>
      </c>
      <c r="H3698" s="1" t="s">
        <v>3204</v>
      </c>
      <c r="I3698" t="s">
        <v>19592</v>
      </c>
      <c r="J3698" t="s">
        <v>23</v>
      </c>
      <c r="K3698">
        <v>6605</v>
      </c>
      <c r="L3698">
        <v>276419.25</v>
      </c>
      <c r="M3698">
        <v>41.85</v>
      </c>
      <c r="N3698" t="s">
        <v>9342</v>
      </c>
      <c r="O3698" t="s">
        <v>9587</v>
      </c>
      <c r="P3698">
        <v>0</v>
      </c>
      <c r="Q3698">
        <v>0</v>
      </c>
      <c r="R3698">
        <v>3</v>
      </c>
    </row>
    <row r="3699" spans="1:18" x14ac:dyDescent="0.25">
      <c r="A3699" t="s">
        <v>1124</v>
      </c>
      <c r="B3699">
        <v>2016</v>
      </c>
      <c r="C3699">
        <v>10</v>
      </c>
      <c r="D3699">
        <v>5</v>
      </c>
      <c r="E3699" t="s">
        <v>31</v>
      </c>
      <c r="F3699" s="1" t="s">
        <v>3205</v>
      </c>
      <c r="G3699" s="1" t="s">
        <v>3967</v>
      </c>
      <c r="H3699" s="1" t="s">
        <v>3204</v>
      </c>
      <c r="I3699" t="s">
        <v>1125</v>
      </c>
      <c r="J3699" t="s">
        <v>85</v>
      </c>
      <c r="K3699">
        <v>54</v>
      </c>
      <c r="L3699">
        <v>3030.24</v>
      </c>
      <c r="M3699">
        <v>56.12</v>
      </c>
      <c r="N3699" t="s">
        <v>9301</v>
      </c>
      <c r="O3699" t="s">
        <v>9663</v>
      </c>
      <c r="P3699">
        <v>0</v>
      </c>
      <c r="Q3699">
        <v>0</v>
      </c>
      <c r="R3699">
        <v>4</v>
      </c>
    </row>
    <row r="3700" spans="1:18" x14ac:dyDescent="0.25">
      <c r="A3700" t="s">
        <v>1381</v>
      </c>
      <c r="B3700">
        <v>2017</v>
      </c>
      <c r="C3700">
        <v>2</v>
      </c>
      <c r="D3700">
        <v>16</v>
      </c>
      <c r="E3700" t="s">
        <v>92</v>
      </c>
      <c r="F3700" s="1" t="s">
        <v>3205</v>
      </c>
      <c r="G3700" s="1" t="s">
        <v>3863</v>
      </c>
      <c r="H3700" s="1" t="s">
        <v>3206</v>
      </c>
      <c r="I3700" t="s">
        <v>19614</v>
      </c>
      <c r="J3700" t="s">
        <v>23</v>
      </c>
      <c r="K3700">
        <v>234</v>
      </c>
      <c r="L3700">
        <v>10822.5</v>
      </c>
      <c r="M3700">
        <v>46.25</v>
      </c>
      <c r="N3700" t="s">
        <v>9308</v>
      </c>
      <c r="O3700" t="s">
        <v>9494</v>
      </c>
      <c r="P3700">
        <v>0</v>
      </c>
      <c r="Q3700">
        <v>0</v>
      </c>
      <c r="R3700">
        <v>1</v>
      </c>
    </row>
    <row r="3701" spans="1:18" x14ac:dyDescent="0.25">
      <c r="A3701" t="s">
        <v>1381</v>
      </c>
      <c r="B3701">
        <v>2017</v>
      </c>
      <c r="C3701">
        <v>2</v>
      </c>
      <c r="D3701">
        <v>16</v>
      </c>
      <c r="E3701" t="s">
        <v>92</v>
      </c>
      <c r="F3701" s="1" t="s">
        <v>3205</v>
      </c>
      <c r="G3701" s="1" t="s">
        <v>3863</v>
      </c>
      <c r="H3701" s="1" t="s">
        <v>3206</v>
      </c>
      <c r="I3701" t="s">
        <v>19100</v>
      </c>
      <c r="J3701" t="s">
        <v>23</v>
      </c>
      <c r="K3701">
        <v>1000</v>
      </c>
      <c r="L3701">
        <v>54500</v>
      </c>
      <c r="M3701">
        <v>54.5</v>
      </c>
      <c r="N3701" t="s">
        <v>9330</v>
      </c>
      <c r="O3701" t="s">
        <v>9524</v>
      </c>
      <c r="P3701">
        <v>0</v>
      </c>
      <c r="Q3701">
        <v>0</v>
      </c>
      <c r="R3701">
        <v>1</v>
      </c>
    </row>
    <row r="3702" spans="1:18" x14ac:dyDescent="0.25">
      <c r="A3702" t="s">
        <v>1381</v>
      </c>
      <c r="B3702">
        <v>2017</v>
      </c>
      <c r="C3702">
        <v>2</v>
      </c>
      <c r="D3702">
        <v>16</v>
      </c>
      <c r="E3702" t="s">
        <v>92</v>
      </c>
      <c r="F3702" s="1" t="s">
        <v>3205</v>
      </c>
      <c r="G3702" s="1" t="s">
        <v>3227</v>
      </c>
      <c r="H3702" s="1" t="s">
        <v>3206</v>
      </c>
      <c r="I3702" t="s">
        <v>19761</v>
      </c>
      <c r="J3702" t="s">
        <v>23</v>
      </c>
      <c r="K3702">
        <v>11265</v>
      </c>
      <c r="L3702">
        <v>647737.5</v>
      </c>
      <c r="M3702">
        <v>57.5</v>
      </c>
      <c r="N3702" t="s">
        <v>22088</v>
      </c>
      <c r="O3702" t="s">
        <v>23267</v>
      </c>
      <c r="P3702">
        <v>0</v>
      </c>
      <c r="Q3702">
        <v>0</v>
      </c>
      <c r="R3702">
        <v>1</v>
      </c>
    </row>
    <row r="3703" spans="1:18" x14ac:dyDescent="0.25">
      <c r="A3703" t="s">
        <v>10298</v>
      </c>
      <c r="B3703">
        <v>2019</v>
      </c>
      <c r="C3703">
        <v>2</v>
      </c>
      <c r="D3703">
        <v>13</v>
      </c>
      <c r="E3703" t="s">
        <v>15699</v>
      </c>
      <c r="F3703" s="1" t="s">
        <v>3205</v>
      </c>
      <c r="G3703" s="1" t="s">
        <v>3384</v>
      </c>
      <c r="H3703" s="1" t="s">
        <v>3206</v>
      </c>
      <c r="I3703" t="s">
        <v>17211</v>
      </c>
      <c r="J3703" t="s">
        <v>23</v>
      </c>
      <c r="K3703">
        <v>5915</v>
      </c>
      <c r="L3703">
        <v>272090</v>
      </c>
      <c r="M3703">
        <v>46</v>
      </c>
      <c r="N3703" t="s">
        <v>160</v>
      </c>
      <c r="O3703" t="s">
        <v>9452</v>
      </c>
      <c r="P3703">
        <v>0.10110188471641929</v>
      </c>
      <c r="Q3703">
        <v>0</v>
      </c>
      <c r="R3703">
        <v>1</v>
      </c>
    </row>
    <row r="3704" spans="1:18" x14ac:dyDescent="0.25">
      <c r="A3704" t="s">
        <v>10298</v>
      </c>
      <c r="B3704">
        <v>2019</v>
      </c>
      <c r="C3704">
        <v>2</v>
      </c>
      <c r="D3704">
        <v>13</v>
      </c>
      <c r="E3704" t="s">
        <v>15699</v>
      </c>
      <c r="F3704" s="1" t="s">
        <v>3205</v>
      </c>
      <c r="G3704" s="1" t="s">
        <v>18086</v>
      </c>
      <c r="H3704" s="1" t="s">
        <v>3204</v>
      </c>
      <c r="I3704" t="s">
        <v>18091</v>
      </c>
      <c r="J3704" t="s">
        <v>23</v>
      </c>
      <c r="K3704">
        <v>8649</v>
      </c>
      <c r="L3704">
        <v>419476.5</v>
      </c>
      <c r="M3704">
        <v>48.5</v>
      </c>
      <c r="N3704" t="s">
        <v>21876</v>
      </c>
      <c r="O3704" t="s">
        <v>23212</v>
      </c>
      <c r="P3704">
        <v>0</v>
      </c>
      <c r="Q3704">
        <v>0</v>
      </c>
      <c r="R3704">
        <v>1</v>
      </c>
    </row>
    <row r="3705" spans="1:18" x14ac:dyDescent="0.25">
      <c r="A3705" t="s">
        <v>10298</v>
      </c>
      <c r="B3705">
        <v>2019</v>
      </c>
      <c r="C3705">
        <v>2</v>
      </c>
      <c r="D3705">
        <v>13</v>
      </c>
      <c r="E3705" t="s">
        <v>15699</v>
      </c>
      <c r="F3705" s="1" t="s">
        <v>3205</v>
      </c>
      <c r="G3705" s="1" t="s">
        <v>18031</v>
      </c>
      <c r="H3705" s="1" t="s">
        <v>3204</v>
      </c>
      <c r="I3705" t="s">
        <v>18037</v>
      </c>
      <c r="J3705" t="s">
        <v>23</v>
      </c>
      <c r="K3705">
        <v>1622</v>
      </c>
      <c r="L3705">
        <v>79964.600000000006</v>
      </c>
      <c r="M3705">
        <v>49.3</v>
      </c>
      <c r="N3705" t="s">
        <v>9161</v>
      </c>
      <c r="O3705" t="s">
        <v>23283</v>
      </c>
      <c r="P3705">
        <v>0</v>
      </c>
      <c r="Q3705">
        <v>0</v>
      </c>
      <c r="R3705">
        <v>1</v>
      </c>
    </row>
    <row r="3706" spans="1:18" x14ac:dyDescent="0.25">
      <c r="A3706" t="s">
        <v>10298</v>
      </c>
      <c r="B3706">
        <v>2019</v>
      </c>
      <c r="C3706">
        <v>2</v>
      </c>
      <c r="D3706">
        <v>13</v>
      </c>
      <c r="E3706" t="s">
        <v>15699</v>
      </c>
      <c r="F3706" s="1" t="s">
        <v>3205</v>
      </c>
      <c r="G3706" s="1" t="s">
        <v>3863</v>
      </c>
      <c r="H3706" s="1" t="s">
        <v>3204</v>
      </c>
      <c r="I3706" t="s">
        <v>19594</v>
      </c>
      <c r="J3706" t="s">
        <v>23</v>
      </c>
      <c r="K3706">
        <v>2033</v>
      </c>
      <c r="L3706">
        <v>89452</v>
      </c>
      <c r="M3706">
        <v>44</v>
      </c>
      <c r="N3706" t="s">
        <v>9337</v>
      </c>
      <c r="O3706" t="s">
        <v>9562</v>
      </c>
      <c r="P3706">
        <v>0</v>
      </c>
      <c r="Q3706">
        <v>0</v>
      </c>
      <c r="R3706">
        <v>1</v>
      </c>
    </row>
    <row r="3707" spans="1:18" x14ac:dyDescent="0.25">
      <c r="A3707" t="s">
        <v>10298</v>
      </c>
      <c r="B3707">
        <v>2019</v>
      </c>
      <c r="C3707">
        <v>2</v>
      </c>
      <c r="D3707">
        <v>13</v>
      </c>
      <c r="E3707" t="s">
        <v>15699</v>
      </c>
      <c r="F3707" s="1" t="s">
        <v>3205</v>
      </c>
      <c r="G3707" s="1" t="s">
        <v>18031</v>
      </c>
      <c r="H3707" s="1" t="s">
        <v>3204</v>
      </c>
      <c r="I3707" t="s">
        <v>18067</v>
      </c>
      <c r="J3707" t="s">
        <v>23</v>
      </c>
      <c r="K3707">
        <v>1543</v>
      </c>
      <c r="L3707">
        <v>76069.899999999994</v>
      </c>
      <c r="M3707">
        <v>49.3</v>
      </c>
      <c r="N3707" t="s">
        <v>9162</v>
      </c>
      <c r="O3707" t="s">
        <v>9522</v>
      </c>
      <c r="P3707">
        <v>0</v>
      </c>
      <c r="Q3707">
        <v>0</v>
      </c>
      <c r="R3707">
        <v>1</v>
      </c>
    </row>
    <row r="3708" spans="1:18" x14ac:dyDescent="0.25">
      <c r="A3708" t="s">
        <v>16600</v>
      </c>
      <c r="B3708">
        <v>2018</v>
      </c>
      <c r="C3708">
        <v>3</v>
      </c>
      <c r="D3708">
        <v>22</v>
      </c>
      <c r="E3708" t="s">
        <v>16463</v>
      </c>
      <c r="F3708" s="1" t="s">
        <v>9480</v>
      </c>
      <c r="G3708" s="1" t="s">
        <v>9480</v>
      </c>
      <c r="H3708" s="1" t="s">
        <v>9480</v>
      </c>
      <c r="I3708" t="s">
        <v>16439</v>
      </c>
      <c r="J3708" t="s">
        <v>23</v>
      </c>
      <c r="K3708">
        <v>10800</v>
      </c>
      <c r="L3708">
        <v>977400</v>
      </c>
      <c r="M3708">
        <v>90.5</v>
      </c>
      <c r="N3708" t="e">
        <v>#N/A</v>
      </c>
      <c r="O3708" t="e">
        <v>#N/A</v>
      </c>
      <c r="P3708">
        <v>0</v>
      </c>
      <c r="Q3708">
        <v>0</v>
      </c>
      <c r="R3708">
        <v>1</v>
      </c>
    </row>
    <row r="3709" spans="1:18" x14ac:dyDescent="0.25">
      <c r="A3709" t="s">
        <v>2010</v>
      </c>
      <c r="B3709">
        <v>2017</v>
      </c>
      <c r="C3709">
        <v>11</v>
      </c>
      <c r="D3709">
        <v>15</v>
      </c>
      <c r="E3709" t="s">
        <v>174</v>
      </c>
      <c r="F3709" s="1" t="s">
        <v>3205</v>
      </c>
      <c r="G3709" s="1" t="s">
        <v>3863</v>
      </c>
      <c r="H3709" s="1" t="s">
        <v>3206</v>
      </c>
      <c r="I3709" t="s">
        <v>18930</v>
      </c>
      <c r="J3709" t="s">
        <v>23</v>
      </c>
      <c r="K3709">
        <v>9520</v>
      </c>
      <c r="L3709">
        <v>421735.96</v>
      </c>
      <c r="M3709">
        <v>44.3</v>
      </c>
      <c r="N3709" t="s">
        <v>9304</v>
      </c>
      <c r="O3709" t="s">
        <v>9502</v>
      </c>
      <c r="P3709">
        <v>0</v>
      </c>
      <c r="Q3709">
        <v>0</v>
      </c>
      <c r="R3709">
        <v>4</v>
      </c>
    </row>
    <row r="3710" spans="1:18" x14ac:dyDescent="0.25">
      <c r="A3710" t="s">
        <v>2010</v>
      </c>
      <c r="B3710">
        <v>2017</v>
      </c>
      <c r="C3710">
        <v>11</v>
      </c>
      <c r="D3710">
        <v>15</v>
      </c>
      <c r="E3710" t="s">
        <v>174</v>
      </c>
      <c r="F3710" s="1" t="s">
        <v>3205</v>
      </c>
      <c r="G3710" s="1" t="s">
        <v>3384</v>
      </c>
      <c r="H3710" s="1" t="s">
        <v>3206</v>
      </c>
      <c r="I3710" t="s">
        <v>17029</v>
      </c>
      <c r="J3710" t="s">
        <v>23</v>
      </c>
      <c r="K3710">
        <v>9910</v>
      </c>
      <c r="L3710">
        <v>411264.99</v>
      </c>
      <c r="M3710">
        <v>41.5</v>
      </c>
      <c r="N3710" t="s">
        <v>645</v>
      </c>
      <c r="O3710" t="s">
        <v>9450</v>
      </c>
      <c r="P3710">
        <v>9.1123449223886266E-2</v>
      </c>
      <c r="Q3710">
        <v>0</v>
      </c>
      <c r="R3710">
        <v>4</v>
      </c>
    </row>
    <row r="3711" spans="1:18" x14ac:dyDescent="0.25">
      <c r="A3711" t="s">
        <v>8766</v>
      </c>
      <c r="B3711">
        <v>2018</v>
      </c>
      <c r="C3711">
        <v>11</v>
      </c>
      <c r="D3711">
        <v>3</v>
      </c>
      <c r="E3711" t="s">
        <v>7357</v>
      </c>
      <c r="F3711" s="1" t="s">
        <v>5207</v>
      </c>
      <c r="G3711" s="1" t="s">
        <v>20573</v>
      </c>
      <c r="H3711" s="1" t="s">
        <v>7263</v>
      </c>
      <c r="I3711" t="s">
        <v>20674</v>
      </c>
      <c r="J3711" t="s">
        <v>23</v>
      </c>
      <c r="K3711">
        <v>25</v>
      </c>
      <c r="L3711">
        <v>2942.75</v>
      </c>
      <c r="M3711">
        <v>117.71</v>
      </c>
      <c r="N3711" t="s">
        <v>7263</v>
      </c>
      <c r="O3711" t="s">
        <v>23274</v>
      </c>
      <c r="P3711">
        <v>0</v>
      </c>
      <c r="Q3711">
        <v>0</v>
      </c>
      <c r="R3711">
        <v>4</v>
      </c>
    </row>
    <row r="3712" spans="1:18" x14ac:dyDescent="0.25">
      <c r="A3712" t="s">
        <v>8766</v>
      </c>
      <c r="B3712">
        <v>2018</v>
      </c>
      <c r="C3712">
        <v>11</v>
      </c>
      <c r="D3712">
        <v>3</v>
      </c>
      <c r="E3712" t="s">
        <v>7357</v>
      </c>
      <c r="F3712" s="1" t="s">
        <v>5207</v>
      </c>
      <c r="G3712" s="1" t="s">
        <v>20931</v>
      </c>
      <c r="H3712" s="1" t="s">
        <v>7263</v>
      </c>
      <c r="I3712" t="s">
        <v>6478</v>
      </c>
      <c r="J3712" t="s">
        <v>23</v>
      </c>
      <c r="K3712">
        <v>640</v>
      </c>
      <c r="L3712">
        <v>88768</v>
      </c>
      <c r="M3712">
        <v>138.69999999999999</v>
      </c>
      <c r="N3712" t="s">
        <v>8296</v>
      </c>
      <c r="O3712" t="s">
        <v>9767</v>
      </c>
      <c r="P3712">
        <v>0</v>
      </c>
      <c r="Q3712">
        <v>0</v>
      </c>
      <c r="R3712">
        <v>4</v>
      </c>
    </row>
    <row r="3713" spans="1:18" x14ac:dyDescent="0.25">
      <c r="A3713" t="s">
        <v>8766</v>
      </c>
      <c r="B3713">
        <v>2018</v>
      </c>
      <c r="C3713">
        <v>11</v>
      </c>
      <c r="D3713">
        <v>3</v>
      </c>
      <c r="E3713" t="s">
        <v>7357</v>
      </c>
      <c r="F3713" s="1" t="s">
        <v>5207</v>
      </c>
      <c r="G3713" s="1" t="s">
        <v>20573</v>
      </c>
      <c r="H3713" s="1" t="s">
        <v>7263</v>
      </c>
      <c r="I3713" t="s">
        <v>20712</v>
      </c>
      <c r="J3713" t="s">
        <v>23</v>
      </c>
      <c r="K3713">
        <v>80</v>
      </c>
      <c r="L3713">
        <v>11628.8</v>
      </c>
      <c r="M3713">
        <v>145.36000000000001</v>
      </c>
      <c r="N3713" t="s">
        <v>9024</v>
      </c>
      <c r="O3713" t="s">
        <v>9469</v>
      </c>
      <c r="P3713">
        <v>0</v>
      </c>
      <c r="Q3713">
        <v>3.3430295232662992E-2</v>
      </c>
      <c r="R3713">
        <v>4</v>
      </c>
    </row>
    <row r="3714" spans="1:18" x14ac:dyDescent="0.25">
      <c r="A3714" t="s">
        <v>8766</v>
      </c>
      <c r="B3714">
        <v>2018</v>
      </c>
      <c r="C3714">
        <v>11</v>
      </c>
      <c r="D3714">
        <v>3</v>
      </c>
      <c r="E3714" t="s">
        <v>7357</v>
      </c>
      <c r="F3714" s="1" t="s">
        <v>5207</v>
      </c>
      <c r="G3714" s="1" t="s">
        <v>20573</v>
      </c>
      <c r="H3714" s="1" t="s">
        <v>7263</v>
      </c>
      <c r="I3714" t="s">
        <v>20767</v>
      </c>
      <c r="J3714" t="s">
        <v>23</v>
      </c>
      <c r="K3714">
        <v>20</v>
      </c>
      <c r="L3714">
        <v>2857</v>
      </c>
      <c r="M3714">
        <v>142.85</v>
      </c>
      <c r="N3714" t="s">
        <v>9043</v>
      </c>
      <c r="O3714" t="s">
        <v>9465</v>
      </c>
      <c r="P3714">
        <v>0</v>
      </c>
      <c r="Q3714">
        <v>3.9029243790110295E-2</v>
      </c>
      <c r="R3714">
        <v>4</v>
      </c>
    </row>
    <row r="3715" spans="1:18" x14ac:dyDescent="0.25">
      <c r="A3715" t="s">
        <v>8766</v>
      </c>
      <c r="B3715">
        <v>2018</v>
      </c>
      <c r="C3715">
        <v>11</v>
      </c>
      <c r="D3715">
        <v>3</v>
      </c>
      <c r="E3715" t="s">
        <v>7357</v>
      </c>
      <c r="F3715" s="1" t="s">
        <v>5207</v>
      </c>
      <c r="G3715" s="1" t="s">
        <v>21008</v>
      </c>
      <c r="H3715" s="1" t="s">
        <v>7263</v>
      </c>
      <c r="I3715" t="s">
        <v>21030</v>
      </c>
      <c r="J3715" t="s">
        <v>23</v>
      </c>
      <c r="K3715">
        <v>25</v>
      </c>
      <c r="L3715">
        <v>3415.5</v>
      </c>
      <c r="M3715">
        <v>136.62</v>
      </c>
      <c r="N3715" t="s">
        <v>7263</v>
      </c>
      <c r="O3715" t="s">
        <v>23274</v>
      </c>
      <c r="P3715">
        <v>0</v>
      </c>
      <c r="Q3715">
        <v>0</v>
      </c>
      <c r="R3715">
        <v>4</v>
      </c>
    </row>
    <row r="3716" spans="1:18" x14ac:dyDescent="0.25">
      <c r="A3716" t="s">
        <v>8766</v>
      </c>
      <c r="B3716">
        <v>2018</v>
      </c>
      <c r="C3716">
        <v>11</v>
      </c>
      <c r="D3716">
        <v>3</v>
      </c>
      <c r="E3716" t="s">
        <v>7357</v>
      </c>
      <c r="F3716" s="1" t="s">
        <v>5207</v>
      </c>
      <c r="G3716" s="1" t="s">
        <v>20573</v>
      </c>
      <c r="H3716" s="1" t="s">
        <v>7263</v>
      </c>
      <c r="I3716" t="s">
        <v>20656</v>
      </c>
      <c r="J3716" t="s">
        <v>23</v>
      </c>
      <c r="K3716">
        <v>460</v>
      </c>
      <c r="L3716">
        <v>54146.6</v>
      </c>
      <c r="M3716">
        <v>117.71</v>
      </c>
      <c r="N3716" t="s">
        <v>8995</v>
      </c>
      <c r="O3716" t="s">
        <v>9471</v>
      </c>
      <c r="P3716">
        <v>0</v>
      </c>
      <c r="Q3716">
        <v>2.730993892398554E-2</v>
      </c>
      <c r="R3716">
        <v>4</v>
      </c>
    </row>
    <row r="3717" spans="1:18" x14ac:dyDescent="0.25">
      <c r="A3717" t="s">
        <v>8766</v>
      </c>
      <c r="B3717">
        <v>2018</v>
      </c>
      <c r="C3717">
        <v>11</v>
      </c>
      <c r="D3717">
        <v>3</v>
      </c>
      <c r="E3717" t="s">
        <v>7357</v>
      </c>
      <c r="F3717" s="1" t="s">
        <v>5207</v>
      </c>
      <c r="G3717" s="1" t="s">
        <v>20573</v>
      </c>
      <c r="H3717" s="1" t="s">
        <v>7263</v>
      </c>
      <c r="I3717" t="s">
        <v>20727</v>
      </c>
      <c r="J3717" t="s">
        <v>23</v>
      </c>
      <c r="K3717">
        <v>40</v>
      </c>
      <c r="L3717">
        <v>5814.4</v>
      </c>
      <c r="M3717">
        <v>145.36000000000001</v>
      </c>
      <c r="N3717" t="s">
        <v>7263</v>
      </c>
      <c r="O3717" t="s">
        <v>23274</v>
      </c>
      <c r="P3717">
        <v>0</v>
      </c>
      <c r="Q3717">
        <v>0</v>
      </c>
      <c r="R3717">
        <v>4</v>
      </c>
    </row>
    <row r="3718" spans="1:18" x14ac:dyDescent="0.25">
      <c r="A3718" t="s">
        <v>8766</v>
      </c>
      <c r="B3718">
        <v>2018</v>
      </c>
      <c r="C3718">
        <v>11</v>
      </c>
      <c r="D3718">
        <v>3</v>
      </c>
      <c r="E3718" t="s">
        <v>7357</v>
      </c>
      <c r="F3718" s="1" t="s">
        <v>5207</v>
      </c>
      <c r="G3718" s="1" t="s">
        <v>20573</v>
      </c>
      <c r="H3718" s="1" t="s">
        <v>7263</v>
      </c>
      <c r="I3718" t="s">
        <v>20733</v>
      </c>
      <c r="J3718" t="s">
        <v>23</v>
      </c>
      <c r="K3718">
        <v>20</v>
      </c>
      <c r="L3718">
        <v>2907.2</v>
      </c>
      <c r="M3718">
        <v>145.36000000000001</v>
      </c>
      <c r="N3718" t="s">
        <v>7263</v>
      </c>
      <c r="O3718" t="s">
        <v>23274</v>
      </c>
      <c r="P3718">
        <v>0</v>
      </c>
      <c r="Q3718">
        <v>0</v>
      </c>
      <c r="R3718">
        <v>4</v>
      </c>
    </row>
    <row r="3719" spans="1:18" x14ac:dyDescent="0.25">
      <c r="A3719" t="s">
        <v>8766</v>
      </c>
      <c r="B3719">
        <v>2018</v>
      </c>
      <c r="C3719">
        <v>11</v>
      </c>
      <c r="D3719">
        <v>3</v>
      </c>
      <c r="E3719" t="s">
        <v>7357</v>
      </c>
      <c r="F3719" s="1" t="s">
        <v>5207</v>
      </c>
      <c r="G3719" s="1" t="s">
        <v>20573</v>
      </c>
      <c r="H3719" s="1" t="s">
        <v>7263</v>
      </c>
      <c r="I3719" t="s">
        <v>5995</v>
      </c>
      <c r="J3719" t="s">
        <v>23</v>
      </c>
      <c r="K3719">
        <v>20</v>
      </c>
      <c r="L3719">
        <v>2857</v>
      </c>
      <c r="M3719">
        <v>142.85</v>
      </c>
      <c r="N3719" t="s">
        <v>9044</v>
      </c>
      <c r="O3719" t="s">
        <v>9470</v>
      </c>
      <c r="P3719">
        <v>0</v>
      </c>
      <c r="Q3719">
        <v>3.0368637538317353E-2</v>
      </c>
      <c r="R3719">
        <v>4</v>
      </c>
    </row>
    <row r="3720" spans="1:18" x14ac:dyDescent="0.25">
      <c r="A3720" t="s">
        <v>8766</v>
      </c>
      <c r="B3720">
        <v>2018</v>
      </c>
      <c r="C3720">
        <v>11</v>
      </c>
      <c r="D3720">
        <v>3</v>
      </c>
      <c r="E3720" t="s">
        <v>7357</v>
      </c>
      <c r="F3720" s="1" t="s">
        <v>5207</v>
      </c>
      <c r="G3720" s="1" t="s">
        <v>20931</v>
      </c>
      <c r="H3720" s="1" t="s">
        <v>7263</v>
      </c>
      <c r="I3720" t="s">
        <v>20969</v>
      </c>
      <c r="J3720" t="s">
        <v>23</v>
      </c>
      <c r="K3720">
        <v>40</v>
      </c>
      <c r="L3720">
        <v>6729.6</v>
      </c>
      <c r="M3720">
        <v>168.24</v>
      </c>
      <c r="N3720" t="s">
        <v>9108</v>
      </c>
      <c r="O3720" t="s">
        <v>9458</v>
      </c>
      <c r="P3720">
        <v>0</v>
      </c>
      <c r="Q3720">
        <v>5.5249692175779658E-2</v>
      </c>
      <c r="R3720">
        <v>4</v>
      </c>
    </row>
    <row r="3721" spans="1:18" x14ac:dyDescent="0.25">
      <c r="A3721" t="s">
        <v>8766</v>
      </c>
      <c r="B3721">
        <v>2018</v>
      </c>
      <c r="C3721">
        <v>11</v>
      </c>
      <c r="D3721">
        <v>3</v>
      </c>
      <c r="E3721" t="s">
        <v>7357</v>
      </c>
      <c r="F3721" s="1" t="s">
        <v>5207</v>
      </c>
      <c r="G3721" s="1" t="s">
        <v>20931</v>
      </c>
      <c r="H3721" s="1" t="s">
        <v>7263</v>
      </c>
      <c r="I3721" t="s">
        <v>20959</v>
      </c>
      <c r="J3721" t="s">
        <v>23</v>
      </c>
      <c r="K3721">
        <v>140</v>
      </c>
      <c r="L3721">
        <v>22414</v>
      </c>
      <c r="M3721">
        <v>160.1</v>
      </c>
      <c r="N3721" t="s">
        <v>9106</v>
      </c>
      <c r="O3721" t="s">
        <v>9459</v>
      </c>
      <c r="P3721">
        <v>0</v>
      </c>
      <c r="Q3721">
        <v>5.3850305373165194E-2</v>
      </c>
      <c r="R3721">
        <v>4</v>
      </c>
    </row>
    <row r="3722" spans="1:18" x14ac:dyDescent="0.25">
      <c r="A3722" t="s">
        <v>8766</v>
      </c>
      <c r="B3722">
        <v>2018</v>
      </c>
      <c r="C3722">
        <v>11</v>
      </c>
      <c r="D3722">
        <v>3</v>
      </c>
      <c r="E3722" t="s">
        <v>7357</v>
      </c>
      <c r="F3722" s="1" t="s">
        <v>5207</v>
      </c>
      <c r="G3722" s="1" t="s">
        <v>20573</v>
      </c>
      <c r="H3722" s="1" t="s">
        <v>7263</v>
      </c>
      <c r="I3722" t="s">
        <v>20676</v>
      </c>
      <c r="J3722" t="s">
        <v>23</v>
      </c>
      <c r="K3722">
        <v>220</v>
      </c>
      <c r="L3722">
        <v>25896.2</v>
      </c>
      <c r="M3722">
        <v>117.71</v>
      </c>
      <c r="N3722" t="s">
        <v>7263</v>
      </c>
      <c r="O3722" t="s">
        <v>23274</v>
      </c>
      <c r="P3722">
        <v>0</v>
      </c>
      <c r="Q3722">
        <v>0</v>
      </c>
      <c r="R3722">
        <v>4</v>
      </c>
    </row>
    <row r="3723" spans="1:18" x14ac:dyDescent="0.25">
      <c r="A3723" t="s">
        <v>8766</v>
      </c>
      <c r="B3723">
        <v>2018</v>
      </c>
      <c r="C3723">
        <v>11</v>
      </c>
      <c r="D3723">
        <v>3</v>
      </c>
      <c r="E3723" t="s">
        <v>7357</v>
      </c>
      <c r="F3723" s="1" t="s">
        <v>5207</v>
      </c>
      <c r="G3723" s="1" t="s">
        <v>21008</v>
      </c>
      <c r="H3723" s="1" t="s">
        <v>7263</v>
      </c>
      <c r="I3723" t="s">
        <v>6965</v>
      </c>
      <c r="J3723" t="s">
        <v>23</v>
      </c>
      <c r="K3723">
        <v>10</v>
      </c>
      <c r="L3723">
        <v>1402</v>
      </c>
      <c r="M3723">
        <v>140.19999999999999</v>
      </c>
      <c r="N3723" t="s">
        <v>9361</v>
      </c>
      <c r="O3723" t="s">
        <v>9778</v>
      </c>
      <c r="P3723">
        <v>0</v>
      </c>
      <c r="Q3723">
        <v>0</v>
      </c>
      <c r="R3723">
        <v>4</v>
      </c>
    </row>
    <row r="3724" spans="1:18" x14ac:dyDescent="0.25">
      <c r="A3724" t="s">
        <v>8766</v>
      </c>
      <c r="B3724">
        <v>2018</v>
      </c>
      <c r="C3724">
        <v>11</v>
      </c>
      <c r="D3724">
        <v>3</v>
      </c>
      <c r="E3724" t="s">
        <v>7357</v>
      </c>
      <c r="F3724" s="1" t="s">
        <v>5207</v>
      </c>
      <c r="G3724" s="1" t="s">
        <v>20573</v>
      </c>
      <c r="H3724" s="1" t="s">
        <v>7263</v>
      </c>
      <c r="I3724" t="s">
        <v>20720</v>
      </c>
      <c r="J3724" t="s">
        <v>23</v>
      </c>
      <c r="K3724">
        <v>40</v>
      </c>
      <c r="L3724">
        <v>5814.4</v>
      </c>
      <c r="M3724">
        <v>145.36000000000001</v>
      </c>
      <c r="N3724" t="s">
        <v>8855</v>
      </c>
      <c r="O3724" t="s">
        <v>9463</v>
      </c>
      <c r="P3724">
        <v>0</v>
      </c>
      <c r="Q3724">
        <v>4.5717886060994917E-2</v>
      </c>
      <c r="R3724">
        <v>4</v>
      </c>
    </row>
    <row r="3725" spans="1:18" x14ac:dyDescent="0.25">
      <c r="A3725" t="s">
        <v>8766</v>
      </c>
      <c r="B3725">
        <v>2018</v>
      </c>
      <c r="C3725">
        <v>11</v>
      </c>
      <c r="D3725">
        <v>3</v>
      </c>
      <c r="E3725" t="s">
        <v>7357</v>
      </c>
      <c r="F3725" s="1" t="s">
        <v>5207</v>
      </c>
      <c r="G3725" s="1" t="s">
        <v>20573</v>
      </c>
      <c r="H3725" s="1" t="s">
        <v>7263</v>
      </c>
      <c r="I3725" t="s">
        <v>20781</v>
      </c>
      <c r="J3725" t="s">
        <v>23</v>
      </c>
      <c r="K3725">
        <v>60</v>
      </c>
      <c r="L3725">
        <v>8571</v>
      </c>
      <c r="M3725">
        <v>142.85</v>
      </c>
      <c r="N3725" t="s">
        <v>7263</v>
      </c>
      <c r="O3725" t="s">
        <v>23274</v>
      </c>
      <c r="P3725">
        <v>0</v>
      </c>
      <c r="Q3725">
        <v>0</v>
      </c>
      <c r="R3725">
        <v>4</v>
      </c>
    </row>
    <row r="3726" spans="1:18" x14ac:dyDescent="0.25">
      <c r="A3726" t="s">
        <v>8766</v>
      </c>
      <c r="B3726">
        <v>2018</v>
      </c>
      <c r="C3726">
        <v>11</v>
      </c>
      <c r="D3726">
        <v>3</v>
      </c>
      <c r="E3726" t="s">
        <v>7357</v>
      </c>
      <c r="F3726" s="1" t="s">
        <v>5207</v>
      </c>
      <c r="G3726" s="1" t="s">
        <v>21008</v>
      </c>
      <c r="H3726" s="1" t="s">
        <v>7263</v>
      </c>
      <c r="I3726" t="s">
        <v>21025</v>
      </c>
      <c r="J3726" t="s">
        <v>23</v>
      </c>
      <c r="K3726">
        <v>10</v>
      </c>
      <c r="L3726">
        <v>1366.2</v>
      </c>
      <c r="M3726">
        <v>136.62</v>
      </c>
      <c r="N3726" t="s">
        <v>7263</v>
      </c>
      <c r="O3726" t="s">
        <v>23274</v>
      </c>
      <c r="P3726">
        <v>0</v>
      </c>
      <c r="Q3726">
        <v>0</v>
      </c>
      <c r="R3726">
        <v>4</v>
      </c>
    </row>
    <row r="3727" spans="1:18" x14ac:dyDescent="0.25">
      <c r="A3727" t="s">
        <v>8766</v>
      </c>
      <c r="B3727">
        <v>2018</v>
      </c>
      <c r="C3727">
        <v>11</v>
      </c>
      <c r="D3727">
        <v>3</v>
      </c>
      <c r="E3727" t="s">
        <v>7357</v>
      </c>
      <c r="F3727" s="1" t="s">
        <v>5207</v>
      </c>
      <c r="G3727" s="1" t="s">
        <v>21008</v>
      </c>
      <c r="H3727" s="1" t="s">
        <v>7263</v>
      </c>
      <c r="I3727" t="s">
        <v>21022</v>
      </c>
      <c r="J3727" t="s">
        <v>23</v>
      </c>
      <c r="K3727">
        <v>25</v>
      </c>
      <c r="L3727">
        <v>3523.5</v>
      </c>
      <c r="M3727">
        <v>140.94</v>
      </c>
      <c r="N3727" t="s">
        <v>7263</v>
      </c>
      <c r="O3727" t="s">
        <v>23274</v>
      </c>
      <c r="P3727">
        <v>0</v>
      </c>
      <c r="Q3727">
        <v>0</v>
      </c>
      <c r="R3727">
        <v>4</v>
      </c>
    </row>
    <row r="3728" spans="1:18" x14ac:dyDescent="0.25">
      <c r="A3728" t="s">
        <v>8766</v>
      </c>
      <c r="B3728">
        <v>2018</v>
      </c>
      <c r="C3728">
        <v>11</v>
      </c>
      <c r="D3728">
        <v>3</v>
      </c>
      <c r="E3728" t="s">
        <v>7357</v>
      </c>
      <c r="F3728" s="1" t="s">
        <v>5207</v>
      </c>
      <c r="G3728" s="1" t="s">
        <v>21008</v>
      </c>
      <c r="H3728" s="1" t="s">
        <v>7263</v>
      </c>
      <c r="I3728" t="s">
        <v>21026</v>
      </c>
      <c r="J3728" t="s">
        <v>23</v>
      </c>
      <c r="K3728">
        <v>25</v>
      </c>
      <c r="L3728">
        <v>3554.75</v>
      </c>
      <c r="M3728">
        <v>142.19</v>
      </c>
      <c r="N3728" t="s">
        <v>7263</v>
      </c>
      <c r="O3728" t="s">
        <v>23274</v>
      </c>
      <c r="P3728">
        <v>0</v>
      </c>
      <c r="Q3728">
        <v>0</v>
      </c>
      <c r="R3728">
        <v>4</v>
      </c>
    </row>
    <row r="3729" spans="1:18" x14ac:dyDescent="0.25">
      <c r="A3729" t="s">
        <v>16602</v>
      </c>
      <c r="B3729">
        <v>2018</v>
      </c>
      <c r="C3729">
        <v>12</v>
      </c>
      <c r="D3729">
        <v>28</v>
      </c>
      <c r="E3729" t="s">
        <v>16463</v>
      </c>
      <c r="F3729" s="1" t="s">
        <v>9480</v>
      </c>
      <c r="G3729" s="1" t="s">
        <v>9480</v>
      </c>
      <c r="H3729" s="1" t="s">
        <v>9480</v>
      </c>
      <c r="I3729" t="s">
        <v>16439</v>
      </c>
      <c r="J3729" t="s">
        <v>23</v>
      </c>
      <c r="K3729">
        <v>5400</v>
      </c>
      <c r="L3729">
        <v>548100</v>
      </c>
      <c r="M3729">
        <v>101.5</v>
      </c>
      <c r="N3729" t="e">
        <v>#N/A</v>
      </c>
      <c r="O3729" t="e">
        <v>#N/A</v>
      </c>
      <c r="P3729">
        <v>0</v>
      </c>
      <c r="Q3729">
        <v>0</v>
      </c>
      <c r="R3729">
        <v>4</v>
      </c>
    </row>
    <row r="3730" spans="1:18" x14ac:dyDescent="0.25">
      <c r="A3730" t="s">
        <v>1180</v>
      </c>
      <c r="B3730">
        <v>2016</v>
      </c>
      <c r="C3730">
        <v>10</v>
      </c>
      <c r="D3730">
        <v>27</v>
      </c>
      <c r="E3730" t="s">
        <v>174</v>
      </c>
      <c r="F3730" s="1" t="s">
        <v>3205</v>
      </c>
      <c r="G3730" s="1" t="s">
        <v>3863</v>
      </c>
      <c r="H3730" s="1" t="s">
        <v>3206</v>
      </c>
      <c r="I3730" t="s">
        <v>19014</v>
      </c>
      <c r="J3730" t="s">
        <v>23</v>
      </c>
      <c r="K3730">
        <v>19820</v>
      </c>
      <c r="L3730">
        <v>800728.05</v>
      </c>
      <c r="M3730">
        <v>40.4</v>
      </c>
      <c r="N3730" t="s">
        <v>9304</v>
      </c>
      <c r="O3730" t="s">
        <v>9502</v>
      </c>
      <c r="P3730">
        <v>0</v>
      </c>
      <c r="Q3730">
        <v>0</v>
      </c>
      <c r="R3730">
        <v>4</v>
      </c>
    </row>
    <row r="3731" spans="1:18" x14ac:dyDescent="0.25">
      <c r="A3731" t="s">
        <v>1208</v>
      </c>
      <c r="B3731">
        <v>2016</v>
      </c>
      <c r="C3731">
        <v>11</v>
      </c>
      <c r="D3731">
        <v>11</v>
      </c>
      <c r="E3731" t="s">
        <v>1206</v>
      </c>
      <c r="F3731" s="1" t="s">
        <v>3205</v>
      </c>
      <c r="G3731" s="1" t="s">
        <v>23187</v>
      </c>
      <c r="H3731" s="1" t="s">
        <v>7263</v>
      </c>
      <c r="I3731" t="s">
        <v>1209</v>
      </c>
      <c r="J3731" t="s">
        <v>23</v>
      </c>
      <c r="K3731">
        <v>0.7</v>
      </c>
      <c r="L3731">
        <v>379.61</v>
      </c>
      <c r="M3731">
        <v>542.29999999999995</v>
      </c>
      <c r="N3731" t="s">
        <v>8871</v>
      </c>
      <c r="O3731" t="s">
        <v>9668</v>
      </c>
      <c r="P3731">
        <v>0</v>
      </c>
      <c r="Q3731">
        <v>0</v>
      </c>
      <c r="R3731">
        <v>4</v>
      </c>
    </row>
    <row r="3732" spans="1:18" x14ac:dyDescent="0.25">
      <c r="A3732" t="s">
        <v>7983</v>
      </c>
      <c r="B3732">
        <v>2017</v>
      </c>
      <c r="C3732">
        <v>4</v>
      </c>
      <c r="D3732">
        <v>11</v>
      </c>
      <c r="E3732" t="s">
        <v>7984</v>
      </c>
      <c r="F3732" s="1" t="s">
        <v>5207</v>
      </c>
      <c r="G3732" s="1" t="s">
        <v>21548</v>
      </c>
      <c r="H3732" s="1" t="s">
        <v>7263</v>
      </c>
      <c r="I3732" t="s">
        <v>6387</v>
      </c>
      <c r="J3732" t="s">
        <v>23</v>
      </c>
      <c r="K3732">
        <v>1.5</v>
      </c>
      <c r="L3732">
        <v>288</v>
      </c>
      <c r="M3732">
        <v>192</v>
      </c>
      <c r="N3732" t="s">
        <v>6387</v>
      </c>
      <c r="O3732" t="s">
        <v>9884</v>
      </c>
      <c r="P3732">
        <v>0</v>
      </c>
      <c r="Q3732">
        <v>0</v>
      </c>
      <c r="R3732">
        <v>2</v>
      </c>
    </row>
    <row r="3733" spans="1:18" x14ac:dyDescent="0.25">
      <c r="A3733" t="s">
        <v>16604</v>
      </c>
      <c r="B3733">
        <v>2019</v>
      </c>
      <c r="C3733">
        <v>12</v>
      </c>
      <c r="D3733">
        <v>11</v>
      </c>
      <c r="E3733" t="s">
        <v>226</v>
      </c>
      <c r="F3733" s="1" t="s">
        <v>3205</v>
      </c>
      <c r="G3733" s="1" t="s">
        <v>3863</v>
      </c>
      <c r="H3733" s="1" t="s">
        <v>3206</v>
      </c>
      <c r="I3733" t="s">
        <v>19207</v>
      </c>
      <c r="J3733" t="s">
        <v>23</v>
      </c>
      <c r="K3733">
        <v>5810</v>
      </c>
      <c r="L3733">
        <v>273070</v>
      </c>
      <c r="M3733">
        <v>47</v>
      </c>
      <c r="N3733" t="s">
        <v>9331</v>
      </c>
      <c r="O3733" t="s">
        <v>9540</v>
      </c>
      <c r="P3733">
        <v>4.2454374665687751E-2</v>
      </c>
      <c r="Q3733">
        <v>0</v>
      </c>
      <c r="R3733">
        <v>4</v>
      </c>
    </row>
    <row r="3734" spans="1:18" x14ac:dyDescent="0.25">
      <c r="A3734" t="s">
        <v>16604</v>
      </c>
      <c r="B3734">
        <v>2019</v>
      </c>
      <c r="C3734">
        <v>12</v>
      </c>
      <c r="D3734">
        <v>11</v>
      </c>
      <c r="E3734" t="s">
        <v>226</v>
      </c>
      <c r="F3734" s="1" t="s">
        <v>3205</v>
      </c>
      <c r="G3734" s="1" t="s">
        <v>3863</v>
      </c>
      <c r="H3734" s="1" t="s">
        <v>3206</v>
      </c>
      <c r="I3734" t="s">
        <v>19252</v>
      </c>
      <c r="J3734" t="s">
        <v>23</v>
      </c>
      <c r="K3734">
        <v>14520</v>
      </c>
      <c r="L3734">
        <v>682440</v>
      </c>
      <c r="M3734">
        <v>47</v>
      </c>
      <c r="N3734" t="s">
        <v>9309</v>
      </c>
      <c r="O3734" t="s">
        <v>9451</v>
      </c>
      <c r="P3734">
        <v>6.5364123560168089E-2</v>
      </c>
      <c r="Q3734">
        <v>0</v>
      </c>
      <c r="R3734">
        <v>4</v>
      </c>
    </row>
    <row r="3735" spans="1:18" x14ac:dyDescent="0.25">
      <c r="A3735" t="s">
        <v>8452</v>
      </c>
      <c r="B3735">
        <v>2018</v>
      </c>
      <c r="C3735">
        <v>4</v>
      </c>
      <c r="D3735">
        <v>2</v>
      </c>
      <c r="E3735" t="s">
        <v>7471</v>
      </c>
      <c r="F3735" s="1" t="s">
        <v>9480</v>
      </c>
      <c r="G3735" s="1" t="s">
        <v>9480</v>
      </c>
      <c r="H3735" s="1" t="s">
        <v>9480</v>
      </c>
      <c r="I3735" t="s">
        <v>15763</v>
      </c>
      <c r="J3735" t="s">
        <v>38</v>
      </c>
      <c r="K3735">
        <v>700</v>
      </c>
      <c r="L3735">
        <v>122850</v>
      </c>
      <c r="M3735">
        <v>175.5</v>
      </c>
      <c r="N3735" t="e">
        <v>#N/A</v>
      </c>
      <c r="O3735" t="e">
        <v>#N/A</v>
      </c>
      <c r="P3735">
        <v>0</v>
      </c>
      <c r="Q3735">
        <v>0</v>
      </c>
      <c r="R3735">
        <v>2</v>
      </c>
    </row>
    <row r="3736" spans="1:18" x14ac:dyDescent="0.25">
      <c r="A3736" t="s">
        <v>8452</v>
      </c>
      <c r="B3736">
        <v>2018</v>
      </c>
      <c r="C3736">
        <v>4</v>
      </c>
      <c r="D3736">
        <v>2</v>
      </c>
      <c r="E3736" t="s">
        <v>7471</v>
      </c>
      <c r="F3736" s="1" t="s">
        <v>5207</v>
      </c>
      <c r="G3736" s="1" t="s">
        <v>21051</v>
      </c>
      <c r="H3736" s="1" t="s">
        <v>7263</v>
      </c>
      <c r="I3736" t="s">
        <v>21076</v>
      </c>
      <c r="J3736" t="s">
        <v>38</v>
      </c>
      <c r="K3736">
        <v>450</v>
      </c>
      <c r="L3736">
        <v>52500</v>
      </c>
      <c r="M3736">
        <v>116.67</v>
      </c>
      <c r="N3736" t="s">
        <v>7263</v>
      </c>
      <c r="O3736" t="s">
        <v>23274</v>
      </c>
      <c r="P3736">
        <v>0</v>
      </c>
      <c r="Q3736">
        <v>0</v>
      </c>
      <c r="R3736">
        <v>2</v>
      </c>
    </row>
    <row r="3737" spans="1:18" x14ac:dyDescent="0.25">
      <c r="A3737" t="s">
        <v>2852</v>
      </c>
      <c r="B3737">
        <v>2018</v>
      </c>
      <c r="C3737">
        <v>9</v>
      </c>
      <c r="D3737">
        <v>28</v>
      </c>
      <c r="E3737" t="s">
        <v>226</v>
      </c>
      <c r="F3737" s="1" t="s">
        <v>3205</v>
      </c>
      <c r="G3737" s="1" t="s">
        <v>3863</v>
      </c>
      <c r="H3737" s="1" t="s">
        <v>3206</v>
      </c>
      <c r="I3737" t="s">
        <v>18995</v>
      </c>
      <c r="J3737" t="s">
        <v>23</v>
      </c>
      <c r="K3737">
        <v>21300</v>
      </c>
      <c r="L3737">
        <v>1047960</v>
      </c>
      <c r="M3737">
        <v>49.2</v>
      </c>
      <c r="N3737" t="s">
        <v>9347</v>
      </c>
      <c r="O3737" t="s">
        <v>9542</v>
      </c>
      <c r="P3737">
        <v>8.0289698840596724E-2</v>
      </c>
      <c r="Q3737">
        <v>0</v>
      </c>
      <c r="R3737">
        <v>3</v>
      </c>
    </row>
    <row r="3738" spans="1:18" x14ac:dyDescent="0.25">
      <c r="A3738" t="s">
        <v>16608</v>
      </c>
      <c r="B3738">
        <v>2019</v>
      </c>
      <c r="C3738">
        <v>12</v>
      </c>
      <c r="D3738">
        <v>26</v>
      </c>
      <c r="E3738" t="s">
        <v>226</v>
      </c>
      <c r="F3738" s="1" t="s">
        <v>3205</v>
      </c>
      <c r="G3738" s="1" t="s">
        <v>3863</v>
      </c>
      <c r="H3738" s="1" t="s">
        <v>3206</v>
      </c>
      <c r="I3738" t="s">
        <v>19204</v>
      </c>
      <c r="J3738" t="s">
        <v>23</v>
      </c>
      <c r="K3738">
        <v>10090</v>
      </c>
      <c r="L3738">
        <v>474230</v>
      </c>
      <c r="M3738">
        <v>47</v>
      </c>
      <c r="N3738" t="s">
        <v>9340</v>
      </c>
      <c r="O3738" t="s">
        <v>9482</v>
      </c>
      <c r="P3738">
        <v>8.0867377033553248E-2</v>
      </c>
      <c r="Q3738">
        <v>0</v>
      </c>
      <c r="R3738">
        <v>4</v>
      </c>
    </row>
    <row r="3739" spans="1:18" x14ac:dyDescent="0.25">
      <c r="A3739" t="s">
        <v>16608</v>
      </c>
      <c r="B3739">
        <v>2019</v>
      </c>
      <c r="C3739">
        <v>12</v>
      </c>
      <c r="D3739">
        <v>26</v>
      </c>
      <c r="E3739" t="s">
        <v>226</v>
      </c>
      <c r="F3739" s="1" t="s">
        <v>3205</v>
      </c>
      <c r="G3739" s="1" t="s">
        <v>3863</v>
      </c>
      <c r="H3739" s="1" t="s">
        <v>3206</v>
      </c>
      <c r="I3739" t="s">
        <v>19262</v>
      </c>
      <c r="J3739" t="s">
        <v>23</v>
      </c>
      <c r="K3739">
        <v>10520</v>
      </c>
      <c r="L3739">
        <v>494440</v>
      </c>
      <c r="M3739">
        <v>47</v>
      </c>
      <c r="N3739" t="s">
        <v>9304</v>
      </c>
      <c r="O3739" t="s">
        <v>9502</v>
      </c>
      <c r="P3739">
        <v>0</v>
      </c>
      <c r="Q3739">
        <v>0</v>
      </c>
      <c r="R3739">
        <v>4</v>
      </c>
    </row>
    <row r="3740" spans="1:18" x14ac:dyDescent="0.25">
      <c r="A3740" t="s">
        <v>15646</v>
      </c>
      <c r="B3740">
        <v>2019</v>
      </c>
      <c r="C3740">
        <v>9</v>
      </c>
      <c r="D3740">
        <v>24</v>
      </c>
      <c r="E3740" t="s">
        <v>1620</v>
      </c>
      <c r="F3740" s="1" t="s">
        <v>3205</v>
      </c>
      <c r="G3740" s="1" t="s">
        <v>3863</v>
      </c>
      <c r="H3740" s="1" t="s">
        <v>3206</v>
      </c>
      <c r="I3740" t="s">
        <v>19209</v>
      </c>
      <c r="J3740" t="s">
        <v>23</v>
      </c>
      <c r="K3740">
        <v>6000</v>
      </c>
      <c r="L3740">
        <v>263400</v>
      </c>
      <c r="M3740">
        <v>43.9</v>
      </c>
      <c r="N3740" t="s">
        <v>9337</v>
      </c>
      <c r="O3740" t="s">
        <v>9440</v>
      </c>
      <c r="P3740">
        <v>0.12068470364021268</v>
      </c>
      <c r="Q3740">
        <v>0</v>
      </c>
      <c r="R3740">
        <v>3</v>
      </c>
    </row>
    <row r="3741" spans="1:18" x14ac:dyDescent="0.25">
      <c r="A3741" t="s">
        <v>15646</v>
      </c>
      <c r="B3741">
        <v>2019</v>
      </c>
      <c r="C3741">
        <v>9</v>
      </c>
      <c r="D3741">
        <v>24</v>
      </c>
      <c r="E3741" t="s">
        <v>1620</v>
      </c>
      <c r="F3741" s="1" t="s">
        <v>3205</v>
      </c>
      <c r="G3741" s="1" t="s">
        <v>3863</v>
      </c>
      <c r="H3741" s="1" t="s">
        <v>3206</v>
      </c>
      <c r="I3741" t="s">
        <v>19210</v>
      </c>
      <c r="J3741" t="s">
        <v>23</v>
      </c>
      <c r="K3741">
        <v>3980</v>
      </c>
      <c r="L3741">
        <v>181090</v>
      </c>
      <c r="M3741">
        <v>45.5</v>
      </c>
      <c r="N3741" t="s">
        <v>9344</v>
      </c>
      <c r="O3741" t="s">
        <v>9496</v>
      </c>
      <c r="P3741">
        <v>3.9816758144422926E-2</v>
      </c>
      <c r="Q3741">
        <v>0</v>
      </c>
      <c r="R3741">
        <v>3</v>
      </c>
    </row>
    <row r="3742" spans="1:18" x14ac:dyDescent="0.25">
      <c r="A3742" t="s">
        <v>15646</v>
      </c>
      <c r="B3742">
        <v>2019</v>
      </c>
      <c r="C3742">
        <v>9</v>
      </c>
      <c r="D3742">
        <v>24</v>
      </c>
      <c r="E3742" t="s">
        <v>1620</v>
      </c>
      <c r="F3742" s="1" t="s">
        <v>3205</v>
      </c>
      <c r="G3742" s="1" t="s">
        <v>3863</v>
      </c>
      <c r="H3742" s="1" t="s">
        <v>3206</v>
      </c>
      <c r="I3742" t="s">
        <v>19301</v>
      </c>
      <c r="J3742" t="s">
        <v>23</v>
      </c>
      <c r="K3742">
        <v>3779</v>
      </c>
      <c r="L3742">
        <v>238077</v>
      </c>
      <c r="M3742">
        <v>63</v>
      </c>
      <c r="N3742" t="s">
        <v>9313</v>
      </c>
      <c r="O3742" t="s">
        <v>9448</v>
      </c>
      <c r="P3742">
        <v>2.823689586550486E-2</v>
      </c>
      <c r="Q3742">
        <v>0</v>
      </c>
      <c r="R3742">
        <v>3</v>
      </c>
    </row>
    <row r="3743" spans="1:18" x14ac:dyDescent="0.25">
      <c r="A3743" t="s">
        <v>15646</v>
      </c>
      <c r="B3743">
        <v>2019</v>
      </c>
      <c r="C3743">
        <v>9</v>
      </c>
      <c r="D3743">
        <v>24</v>
      </c>
      <c r="E3743" t="s">
        <v>1620</v>
      </c>
      <c r="F3743" s="1" t="s">
        <v>3205</v>
      </c>
      <c r="G3743" s="1" t="s">
        <v>3863</v>
      </c>
      <c r="H3743" s="1" t="s">
        <v>3206</v>
      </c>
      <c r="I3743" t="s">
        <v>19303</v>
      </c>
      <c r="J3743" t="s">
        <v>23</v>
      </c>
      <c r="K3743">
        <v>5615</v>
      </c>
      <c r="L3743">
        <v>353745</v>
      </c>
      <c r="M3743">
        <v>63</v>
      </c>
      <c r="N3743" t="s">
        <v>9314</v>
      </c>
      <c r="O3743" t="s">
        <v>9453</v>
      </c>
      <c r="P3743">
        <v>1.984751079033405E-2</v>
      </c>
      <c r="Q3743">
        <v>0</v>
      </c>
      <c r="R3743">
        <v>3</v>
      </c>
    </row>
    <row r="3744" spans="1:18" x14ac:dyDescent="0.25">
      <c r="A3744" t="s">
        <v>8582</v>
      </c>
      <c r="B3744">
        <v>2018</v>
      </c>
      <c r="C3744">
        <v>5</v>
      </c>
      <c r="D3744">
        <v>26</v>
      </c>
      <c r="E3744" t="s">
        <v>7471</v>
      </c>
      <c r="F3744" s="1" t="s">
        <v>5207</v>
      </c>
      <c r="G3744" s="1" t="s">
        <v>21054</v>
      </c>
      <c r="H3744" s="1" t="s">
        <v>7263</v>
      </c>
      <c r="I3744" t="s">
        <v>21069</v>
      </c>
      <c r="J3744" t="s">
        <v>38</v>
      </c>
      <c r="K3744">
        <v>6</v>
      </c>
      <c r="L3744">
        <v>2476.98</v>
      </c>
      <c r="M3744">
        <v>412.83</v>
      </c>
      <c r="N3744" t="s">
        <v>7263</v>
      </c>
      <c r="O3744" t="s">
        <v>23274</v>
      </c>
      <c r="P3744">
        <v>0</v>
      </c>
      <c r="Q3744">
        <v>0</v>
      </c>
      <c r="R3744">
        <v>2</v>
      </c>
    </row>
    <row r="3745" spans="1:18" x14ac:dyDescent="0.25">
      <c r="A3745" t="s">
        <v>16184</v>
      </c>
      <c r="B3745">
        <v>2019</v>
      </c>
      <c r="C3745">
        <v>11</v>
      </c>
      <c r="D3745">
        <v>8</v>
      </c>
      <c r="E3745" t="s">
        <v>15304</v>
      </c>
      <c r="F3745" s="1" t="s">
        <v>5207</v>
      </c>
      <c r="G3745" s="1" t="s">
        <v>21008</v>
      </c>
      <c r="H3745" s="1" t="s">
        <v>7263</v>
      </c>
      <c r="I3745" t="s">
        <v>21026</v>
      </c>
      <c r="J3745" t="s">
        <v>23</v>
      </c>
      <c r="K3745">
        <v>73.099999999999994</v>
      </c>
      <c r="L3745">
        <v>12881.68</v>
      </c>
      <c r="M3745">
        <v>176.22</v>
      </c>
      <c r="N3745" t="s">
        <v>7263</v>
      </c>
      <c r="O3745" t="s">
        <v>23274</v>
      </c>
      <c r="P3745">
        <v>0</v>
      </c>
      <c r="Q3745">
        <v>0</v>
      </c>
      <c r="R3745">
        <v>4</v>
      </c>
    </row>
    <row r="3746" spans="1:18" x14ac:dyDescent="0.25">
      <c r="A3746" t="s">
        <v>10485</v>
      </c>
      <c r="B3746">
        <v>2019</v>
      </c>
      <c r="C3746">
        <v>3</v>
      </c>
      <c r="D3746">
        <v>6</v>
      </c>
      <c r="E3746" t="s">
        <v>226</v>
      </c>
      <c r="F3746" s="1" t="s">
        <v>3205</v>
      </c>
      <c r="G3746" s="1" t="s">
        <v>3384</v>
      </c>
      <c r="H3746" s="1" t="s">
        <v>3206</v>
      </c>
      <c r="I3746" t="s">
        <v>17454</v>
      </c>
      <c r="J3746" t="s">
        <v>23</v>
      </c>
      <c r="K3746">
        <v>8785</v>
      </c>
      <c r="L3746">
        <v>420186.55</v>
      </c>
      <c r="M3746">
        <v>47.83</v>
      </c>
      <c r="N3746" t="s">
        <v>168</v>
      </c>
      <c r="O3746" t="s">
        <v>9481</v>
      </c>
      <c r="P3746">
        <v>2.7900708435018715E-2</v>
      </c>
      <c r="Q3746">
        <v>0</v>
      </c>
      <c r="R3746">
        <v>1</v>
      </c>
    </row>
    <row r="3747" spans="1:18" x14ac:dyDescent="0.25">
      <c r="A3747" t="s">
        <v>10485</v>
      </c>
      <c r="B3747">
        <v>2019</v>
      </c>
      <c r="C3747">
        <v>3</v>
      </c>
      <c r="D3747">
        <v>6</v>
      </c>
      <c r="E3747" t="s">
        <v>226</v>
      </c>
      <c r="F3747" s="1" t="s">
        <v>3205</v>
      </c>
      <c r="G3747" s="1" t="s">
        <v>3384</v>
      </c>
      <c r="H3747" s="1" t="s">
        <v>3206</v>
      </c>
      <c r="I3747" t="s">
        <v>17212</v>
      </c>
      <c r="J3747" t="s">
        <v>23</v>
      </c>
      <c r="K3747">
        <v>1440</v>
      </c>
      <c r="L3747">
        <v>68875.199999999997</v>
      </c>
      <c r="M3747">
        <v>47.83</v>
      </c>
      <c r="N3747" t="s">
        <v>2239</v>
      </c>
      <c r="O3747" t="s">
        <v>9550</v>
      </c>
      <c r="P3747">
        <v>0</v>
      </c>
      <c r="Q3747">
        <v>0</v>
      </c>
      <c r="R3747">
        <v>1</v>
      </c>
    </row>
    <row r="3748" spans="1:18" x14ac:dyDescent="0.25">
      <c r="A3748" t="s">
        <v>10485</v>
      </c>
      <c r="B3748">
        <v>2019</v>
      </c>
      <c r="C3748">
        <v>3</v>
      </c>
      <c r="D3748">
        <v>6</v>
      </c>
      <c r="E3748" t="s">
        <v>226</v>
      </c>
      <c r="F3748" s="1" t="s">
        <v>3205</v>
      </c>
      <c r="G3748" s="1" t="s">
        <v>3863</v>
      </c>
      <c r="H3748" s="1" t="s">
        <v>3206</v>
      </c>
      <c r="I3748" t="s">
        <v>19300</v>
      </c>
      <c r="J3748" t="s">
        <v>23</v>
      </c>
      <c r="K3748">
        <v>7750</v>
      </c>
      <c r="L3748">
        <v>379750</v>
      </c>
      <c r="M3748">
        <v>49</v>
      </c>
      <c r="N3748" t="s">
        <v>9307</v>
      </c>
      <c r="O3748" t="s">
        <v>9445</v>
      </c>
      <c r="P3748">
        <v>3.6019547837424074E-2</v>
      </c>
      <c r="Q3748">
        <v>0</v>
      </c>
      <c r="R3748">
        <v>1</v>
      </c>
    </row>
    <row r="3749" spans="1:18" x14ac:dyDescent="0.25">
      <c r="A3749" t="s">
        <v>10485</v>
      </c>
      <c r="B3749">
        <v>2019</v>
      </c>
      <c r="C3749">
        <v>3</v>
      </c>
      <c r="D3749">
        <v>6</v>
      </c>
      <c r="E3749" t="s">
        <v>226</v>
      </c>
      <c r="F3749" s="1" t="s">
        <v>3205</v>
      </c>
      <c r="G3749" s="1" t="s">
        <v>3863</v>
      </c>
      <c r="H3749" s="1" t="s">
        <v>3204</v>
      </c>
      <c r="I3749" t="s">
        <v>19593</v>
      </c>
      <c r="J3749" t="s">
        <v>23</v>
      </c>
      <c r="K3749">
        <v>2970</v>
      </c>
      <c r="L3749">
        <v>136620</v>
      </c>
      <c r="M3749">
        <v>46</v>
      </c>
      <c r="N3749" t="s">
        <v>9340</v>
      </c>
      <c r="O3749" t="s">
        <v>9702</v>
      </c>
      <c r="P3749">
        <v>0</v>
      </c>
      <c r="Q3749">
        <v>0</v>
      </c>
      <c r="R3749">
        <v>1</v>
      </c>
    </row>
    <row r="3750" spans="1:18" x14ac:dyDescent="0.25">
      <c r="A3750" t="s">
        <v>15927</v>
      </c>
      <c r="B3750">
        <v>2019</v>
      </c>
      <c r="C3750">
        <v>10</v>
      </c>
      <c r="D3750">
        <v>11</v>
      </c>
      <c r="E3750" t="s">
        <v>15304</v>
      </c>
      <c r="F3750" s="1" t="s">
        <v>5207</v>
      </c>
      <c r="G3750" s="1" t="s">
        <v>21008</v>
      </c>
      <c r="H3750" s="1" t="s">
        <v>7263</v>
      </c>
      <c r="I3750" t="s">
        <v>21022</v>
      </c>
      <c r="J3750" t="s">
        <v>23</v>
      </c>
      <c r="K3750">
        <v>59.5</v>
      </c>
      <c r="L3750">
        <v>10115</v>
      </c>
      <c r="M3750">
        <v>170</v>
      </c>
      <c r="N3750" t="s">
        <v>7263</v>
      </c>
      <c r="O3750" t="s">
        <v>23274</v>
      </c>
      <c r="P3750">
        <v>0</v>
      </c>
      <c r="Q3750">
        <v>0</v>
      </c>
      <c r="R3750">
        <v>4</v>
      </c>
    </row>
    <row r="3751" spans="1:18" x14ac:dyDescent="0.25">
      <c r="A3751" t="s">
        <v>493</v>
      </c>
      <c r="B3751">
        <v>2016</v>
      </c>
      <c r="C3751">
        <v>2</v>
      </c>
      <c r="D3751">
        <v>5</v>
      </c>
      <c r="E3751" t="s">
        <v>92</v>
      </c>
      <c r="F3751" s="1" t="s">
        <v>3205</v>
      </c>
      <c r="G3751" s="1" t="s">
        <v>3863</v>
      </c>
      <c r="H3751" s="1" t="s">
        <v>3206</v>
      </c>
      <c r="I3751" t="s">
        <v>18977</v>
      </c>
      <c r="J3751" t="s">
        <v>23</v>
      </c>
      <c r="K3751">
        <v>19678</v>
      </c>
      <c r="L3751">
        <v>862880.3</v>
      </c>
      <c r="M3751">
        <v>43.85</v>
      </c>
      <c r="N3751" t="s">
        <v>9313</v>
      </c>
      <c r="O3751" t="s">
        <v>9448</v>
      </c>
      <c r="P3751">
        <v>2.823689586550486E-2</v>
      </c>
      <c r="Q3751">
        <v>0</v>
      </c>
      <c r="R3751">
        <v>1</v>
      </c>
    </row>
    <row r="3752" spans="1:18" x14ac:dyDescent="0.25">
      <c r="A3752" t="s">
        <v>493</v>
      </c>
      <c r="B3752">
        <v>2016</v>
      </c>
      <c r="C3752">
        <v>2</v>
      </c>
      <c r="D3752">
        <v>5</v>
      </c>
      <c r="E3752" t="s">
        <v>92</v>
      </c>
      <c r="F3752" s="1" t="s">
        <v>3205</v>
      </c>
      <c r="G3752" s="1" t="s">
        <v>3216</v>
      </c>
      <c r="H3752" s="1" t="s">
        <v>3206</v>
      </c>
      <c r="I3752" t="s">
        <v>17509</v>
      </c>
      <c r="J3752" t="s">
        <v>23</v>
      </c>
      <c r="K3752">
        <v>261</v>
      </c>
      <c r="L3752">
        <v>13793.85</v>
      </c>
      <c r="M3752">
        <v>52.85</v>
      </c>
      <c r="N3752" t="s">
        <v>21827</v>
      </c>
      <c r="O3752" t="s">
        <v>23343</v>
      </c>
      <c r="P3752">
        <v>0</v>
      </c>
      <c r="Q3752">
        <v>0</v>
      </c>
      <c r="R3752">
        <v>1</v>
      </c>
    </row>
    <row r="3753" spans="1:18" x14ac:dyDescent="0.25">
      <c r="A3753" t="s">
        <v>14731</v>
      </c>
      <c r="B3753">
        <v>2019</v>
      </c>
      <c r="C3753">
        <v>6</v>
      </c>
      <c r="D3753">
        <v>11</v>
      </c>
      <c r="E3753" t="s">
        <v>1620</v>
      </c>
      <c r="F3753" s="1" t="s">
        <v>3205</v>
      </c>
      <c r="G3753" s="1" t="s">
        <v>3863</v>
      </c>
      <c r="H3753" s="1" t="s">
        <v>3206</v>
      </c>
      <c r="I3753" t="s">
        <v>19301</v>
      </c>
      <c r="J3753" t="s">
        <v>23</v>
      </c>
      <c r="K3753">
        <v>5840</v>
      </c>
      <c r="L3753">
        <v>379662.9</v>
      </c>
      <c r="M3753">
        <v>65.010000000000005</v>
      </c>
      <c r="N3753" t="s">
        <v>9313</v>
      </c>
      <c r="O3753" t="s">
        <v>9448</v>
      </c>
      <c r="P3753">
        <v>2.823689586550486E-2</v>
      </c>
      <c r="Q3753">
        <v>0</v>
      </c>
      <c r="R3753">
        <v>2</v>
      </c>
    </row>
    <row r="3754" spans="1:18" x14ac:dyDescent="0.25">
      <c r="A3754" t="s">
        <v>1724</v>
      </c>
      <c r="B3754">
        <v>2017</v>
      </c>
      <c r="C3754">
        <v>7</v>
      </c>
      <c r="D3754">
        <v>13</v>
      </c>
      <c r="E3754" t="s">
        <v>1620</v>
      </c>
      <c r="F3754" s="1" t="s">
        <v>3205</v>
      </c>
      <c r="G3754" s="1" t="s">
        <v>3863</v>
      </c>
      <c r="H3754" s="1" t="s">
        <v>3206</v>
      </c>
      <c r="I3754" t="s">
        <v>19010</v>
      </c>
      <c r="J3754" t="s">
        <v>23</v>
      </c>
      <c r="K3754">
        <v>9950</v>
      </c>
      <c r="L3754">
        <v>443272.5</v>
      </c>
      <c r="M3754">
        <v>44.55</v>
      </c>
      <c r="N3754" t="s">
        <v>9337</v>
      </c>
      <c r="O3754" t="s">
        <v>9440</v>
      </c>
      <c r="P3754">
        <v>0.12068470364021268</v>
      </c>
      <c r="Q3754">
        <v>0</v>
      </c>
      <c r="R3754">
        <v>3</v>
      </c>
    </row>
    <row r="3755" spans="1:18" x14ac:dyDescent="0.25">
      <c r="A3755" t="s">
        <v>8175</v>
      </c>
      <c r="B3755">
        <v>2017</v>
      </c>
      <c r="C3755">
        <v>9</v>
      </c>
      <c r="D3755">
        <v>12</v>
      </c>
      <c r="E3755" t="s">
        <v>8170</v>
      </c>
      <c r="F3755" s="1" t="s">
        <v>5207</v>
      </c>
      <c r="G3755" s="1" t="s">
        <v>20573</v>
      </c>
      <c r="H3755" s="1" t="s">
        <v>7263</v>
      </c>
      <c r="I3755" t="s">
        <v>20870</v>
      </c>
      <c r="J3755" t="s">
        <v>23</v>
      </c>
      <c r="K3755">
        <v>1000</v>
      </c>
      <c r="L3755">
        <v>139000</v>
      </c>
      <c r="M3755">
        <v>139</v>
      </c>
      <c r="N3755" t="s">
        <v>9081</v>
      </c>
      <c r="O3755" t="s">
        <v>9466</v>
      </c>
      <c r="P3755">
        <v>0</v>
      </c>
      <c r="Q3755">
        <v>3.6744815637470611E-2</v>
      </c>
      <c r="R3755">
        <v>3</v>
      </c>
    </row>
    <row r="3756" spans="1:18" x14ac:dyDescent="0.25">
      <c r="A3756" t="s">
        <v>8175</v>
      </c>
      <c r="B3756">
        <v>2017</v>
      </c>
      <c r="C3756">
        <v>9</v>
      </c>
      <c r="D3756">
        <v>12</v>
      </c>
      <c r="E3756" t="s">
        <v>8170</v>
      </c>
      <c r="F3756" s="1" t="s">
        <v>5207</v>
      </c>
      <c r="G3756" s="1" t="s">
        <v>20931</v>
      </c>
      <c r="H3756" s="1" t="s">
        <v>7263</v>
      </c>
      <c r="I3756" t="s">
        <v>6625</v>
      </c>
      <c r="J3756" t="s">
        <v>23</v>
      </c>
      <c r="K3756">
        <v>775</v>
      </c>
      <c r="L3756">
        <v>106717.5</v>
      </c>
      <c r="M3756">
        <v>137.69999999999999</v>
      </c>
      <c r="N3756" t="s">
        <v>9111</v>
      </c>
      <c r="O3756" t="s">
        <v>9468</v>
      </c>
      <c r="P3756">
        <v>0</v>
      </c>
      <c r="Q3756">
        <v>3.481892927687627E-2</v>
      </c>
      <c r="R3756">
        <v>3</v>
      </c>
    </row>
    <row r="3757" spans="1:18" x14ac:dyDescent="0.25">
      <c r="A3757" t="s">
        <v>2372</v>
      </c>
      <c r="B3757">
        <v>2018</v>
      </c>
      <c r="C3757">
        <v>4</v>
      </c>
      <c r="D3757">
        <v>6</v>
      </c>
      <c r="E3757" t="s">
        <v>1620</v>
      </c>
      <c r="F3757" s="1" t="s">
        <v>3205</v>
      </c>
      <c r="G3757" s="1" t="s">
        <v>3863</v>
      </c>
      <c r="H3757" s="1" t="s">
        <v>3206</v>
      </c>
      <c r="I3757" t="s">
        <v>19002</v>
      </c>
      <c r="J3757" t="s">
        <v>23</v>
      </c>
      <c r="K3757">
        <v>3845</v>
      </c>
      <c r="L3757">
        <v>192250</v>
      </c>
      <c r="M3757">
        <v>50</v>
      </c>
      <c r="N3757" t="s">
        <v>9330</v>
      </c>
      <c r="O3757" t="s">
        <v>9524</v>
      </c>
      <c r="P3757">
        <v>0</v>
      </c>
      <c r="Q3757">
        <v>0</v>
      </c>
      <c r="R3757">
        <v>2</v>
      </c>
    </row>
    <row r="3758" spans="1:18" x14ac:dyDescent="0.25">
      <c r="A3758" t="s">
        <v>2372</v>
      </c>
      <c r="B3758">
        <v>2018</v>
      </c>
      <c r="C3758">
        <v>4</v>
      </c>
      <c r="D3758">
        <v>6</v>
      </c>
      <c r="E3758" t="s">
        <v>1620</v>
      </c>
      <c r="F3758" s="1" t="s">
        <v>3205</v>
      </c>
      <c r="G3758" s="1" t="s">
        <v>3863</v>
      </c>
      <c r="H3758" s="1" t="s">
        <v>3206</v>
      </c>
      <c r="I3758" t="s">
        <v>19103</v>
      </c>
      <c r="J3758" t="s">
        <v>23</v>
      </c>
      <c r="K3758">
        <v>6360</v>
      </c>
      <c r="L3758">
        <v>314820</v>
      </c>
      <c r="M3758">
        <v>49.5</v>
      </c>
      <c r="N3758" t="s">
        <v>9342</v>
      </c>
      <c r="O3758" t="s">
        <v>9510</v>
      </c>
      <c r="P3758">
        <v>0</v>
      </c>
      <c r="Q3758">
        <v>0</v>
      </c>
      <c r="R3758">
        <v>2</v>
      </c>
    </row>
    <row r="3759" spans="1:18" x14ac:dyDescent="0.25">
      <c r="A3759" t="s">
        <v>2372</v>
      </c>
      <c r="B3759">
        <v>2018</v>
      </c>
      <c r="C3759">
        <v>4</v>
      </c>
      <c r="D3759">
        <v>6</v>
      </c>
      <c r="E3759" t="s">
        <v>1620</v>
      </c>
      <c r="F3759" s="1" t="s">
        <v>3205</v>
      </c>
      <c r="G3759" s="1" t="s">
        <v>3227</v>
      </c>
      <c r="H3759" s="1" t="s">
        <v>3206</v>
      </c>
      <c r="I3759" t="s">
        <v>19713</v>
      </c>
      <c r="J3759" t="s">
        <v>23</v>
      </c>
      <c r="K3759">
        <v>2240</v>
      </c>
      <c r="L3759">
        <v>164080</v>
      </c>
      <c r="M3759">
        <v>73.25</v>
      </c>
      <c r="N3759" t="s">
        <v>22071</v>
      </c>
      <c r="O3759" t="s">
        <v>23264</v>
      </c>
      <c r="P3759">
        <v>0</v>
      </c>
      <c r="Q3759">
        <v>0</v>
      </c>
      <c r="R3759">
        <v>2</v>
      </c>
    </row>
    <row r="3760" spans="1:18" x14ac:dyDescent="0.25">
      <c r="A3760" t="s">
        <v>2372</v>
      </c>
      <c r="B3760">
        <v>2018</v>
      </c>
      <c r="C3760">
        <v>4</v>
      </c>
      <c r="D3760">
        <v>6</v>
      </c>
      <c r="E3760" t="s">
        <v>1620</v>
      </c>
      <c r="F3760" s="1" t="s">
        <v>3205</v>
      </c>
      <c r="G3760" s="1" t="s">
        <v>3863</v>
      </c>
      <c r="H3760" s="1" t="s">
        <v>3206</v>
      </c>
      <c r="I3760" t="s">
        <v>18942</v>
      </c>
      <c r="J3760" t="s">
        <v>23</v>
      </c>
      <c r="K3760">
        <v>7556</v>
      </c>
      <c r="L3760">
        <v>471872.2</v>
      </c>
      <c r="M3760">
        <v>62.45</v>
      </c>
      <c r="N3760" t="s">
        <v>9319</v>
      </c>
      <c r="O3760" t="s">
        <v>9487</v>
      </c>
      <c r="P3760">
        <v>0</v>
      </c>
      <c r="Q3760">
        <v>0</v>
      </c>
      <c r="R3760">
        <v>2</v>
      </c>
    </row>
    <row r="3761" spans="1:18" x14ac:dyDescent="0.25">
      <c r="A3761" t="s">
        <v>658</v>
      </c>
      <c r="B3761">
        <v>2016</v>
      </c>
      <c r="C3761">
        <v>3</v>
      </c>
      <c r="D3761">
        <v>4</v>
      </c>
      <c r="E3761" t="s">
        <v>226</v>
      </c>
      <c r="F3761" s="1" t="s">
        <v>3205</v>
      </c>
      <c r="G3761" s="1" t="s">
        <v>18031</v>
      </c>
      <c r="H3761" s="1" t="s">
        <v>7263</v>
      </c>
      <c r="I3761" t="s">
        <v>18036</v>
      </c>
      <c r="J3761" t="s">
        <v>23</v>
      </c>
      <c r="K3761">
        <v>40</v>
      </c>
      <c r="L3761">
        <v>1450</v>
      </c>
      <c r="M3761">
        <v>36.25</v>
      </c>
      <c r="N3761" t="s">
        <v>9161</v>
      </c>
      <c r="O3761" t="s">
        <v>9545</v>
      </c>
      <c r="P3761">
        <v>0</v>
      </c>
      <c r="Q3761">
        <v>0</v>
      </c>
      <c r="R3761">
        <v>1</v>
      </c>
    </row>
    <row r="3762" spans="1:18" x14ac:dyDescent="0.25">
      <c r="A3762" t="s">
        <v>658</v>
      </c>
      <c r="B3762">
        <v>2016</v>
      </c>
      <c r="C3762">
        <v>3</v>
      </c>
      <c r="D3762">
        <v>4</v>
      </c>
      <c r="E3762" t="s">
        <v>226</v>
      </c>
      <c r="F3762" s="1" t="s">
        <v>3205</v>
      </c>
      <c r="G3762" s="1" t="s">
        <v>3863</v>
      </c>
      <c r="H3762" s="1" t="s">
        <v>3206</v>
      </c>
      <c r="I3762" t="s">
        <v>19054</v>
      </c>
      <c r="J3762" t="s">
        <v>23</v>
      </c>
      <c r="K3762">
        <v>1000</v>
      </c>
      <c r="L3762">
        <v>29000</v>
      </c>
      <c r="M3762">
        <v>29</v>
      </c>
      <c r="N3762" t="s">
        <v>9332</v>
      </c>
      <c r="O3762" t="s">
        <v>9531</v>
      </c>
      <c r="P3762">
        <v>0</v>
      </c>
      <c r="Q3762">
        <v>0</v>
      </c>
      <c r="R3762">
        <v>1</v>
      </c>
    </row>
    <row r="3763" spans="1:18" x14ac:dyDescent="0.25">
      <c r="A3763" t="s">
        <v>658</v>
      </c>
      <c r="B3763">
        <v>2016</v>
      </c>
      <c r="C3763">
        <v>3</v>
      </c>
      <c r="D3763">
        <v>4</v>
      </c>
      <c r="E3763" t="s">
        <v>226</v>
      </c>
      <c r="F3763" s="1" t="s">
        <v>3205</v>
      </c>
      <c r="G3763" s="1" t="s">
        <v>3227</v>
      </c>
      <c r="H3763" s="1" t="s">
        <v>3206</v>
      </c>
      <c r="I3763" t="s">
        <v>19938</v>
      </c>
      <c r="J3763" t="s">
        <v>23</v>
      </c>
      <c r="K3763">
        <v>1020</v>
      </c>
      <c r="L3763">
        <v>27387</v>
      </c>
      <c r="M3763">
        <v>26.85</v>
      </c>
      <c r="N3763" t="s">
        <v>22073</v>
      </c>
      <c r="O3763" t="s">
        <v>23260</v>
      </c>
      <c r="P3763">
        <v>0</v>
      </c>
      <c r="Q3763">
        <v>0</v>
      </c>
      <c r="R3763">
        <v>1</v>
      </c>
    </row>
    <row r="3764" spans="1:18" x14ac:dyDescent="0.25">
      <c r="A3764" t="s">
        <v>658</v>
      </c>
      <c r="B3764">
        <v>2016</v>
      </c>
      <c r="C3764">
        <v>3</v>
      </c>
      <c r="D3764">
        <v>4</v>
      </c>
      <c r="E3764" t="s">
        <v>226</v>
      </c>
      <c r="F3764" s="1" t="s">
        <v>3205</v>
      </c>
      <c r="G3764" s="1" t="s">
        <v>3227</v>
      </c>
      <c r="H3764" s="1" t="s">
        <v>3206</v>
      </c>
      <c r="I3764" t="s">
        <v>19932</v>
      </c>
      <c r="J3764" t="s">
        <v>23</v>
      </c>
      <c r="K3764">
        <v>1040</v>
      </c>
      <c r="L3764">
        <v>26988</v>
      </c>
      <c r="M3764">
        <v>25.95</v>
      </c>
      <c r="N3764" t="s">
        <v>22082</v>
      </c>
      <c r="O3764" t="s">
        <v>23253</v>
      </c>
      <c r="P3764">
        <v>0</v>
      </c>
      <c r="Q3764">
        <v>0</v>
      </c>
      <c r="R3764">
        <v>1</v>
      </c>
    </row>
    <row r="3765" spans="1:18" x14ac:dyDescent="0.25">
      <c r="A3765" t="s">
        <v>1578</v>
      </c>
      <c r="B3765">
        <v>2017</v>
      </c>
      <c r="C3765">
        <v>5</v>
      </c>
      <c r="D3765">
        <v>2</v>
      </c>
      <c r="E3765" t="s">
        <v>92</v>
      </c>
      <c r="F3765" s="1" t="s">
        <v>3205</v>
      </c>
      <c r="G3765" s="1" t="s">
        <v>3384</v>
      </c>
      <c r="H3765" s="1" t="s">
        <v>3206</v>
      </c>
      <c r="I3765" t="s">
        <v>17081</v>
      </c>
      <c r="J3765" t="s">
        <v>23</v>
      </c>
      <c r="K3765">
        <v>9180</v>
      </c>
      <c r="L3765">
        <v>426870</v>
      </c>
      <c r="M3765">
        <v>46.5</v>
      </c>
      <c r="N3765" t="s">
        <v>160</v>
      </c>
      <c r="O3765" t="s">
        <v>9452</v>
      </c>
      <c r="P3765">
        <v>0.10110188471641929</v>
      </c>
      <c r="Q3765">
        <v>0</v>
      </c>
      <c r="R3765">
        <v>2</v>
      </c>
    </row>
    <row r="3766" spans="1:18" x14ac:dyDescent="0.25">
      <c r="A3766" t="s">
        <v>16074</v>
      </c>
      <c r="B3766">
        <v>2019</v>
      </c>
      <c r="C3766">
        <v>10</v>
      </c>
      <c r="D3766">
        <v>14</v>
      </c>
      <c r="E3766" t="s">
        <v>1395</v>
      </c>
      <c r="F3766" s="1" t="s">
        <v>3205</v>
      </c>
      <c r="G3766" s="1" t="s">
        <v>3967</v>
      </c>
      <c r="H3766" s="1" t="s">
        <v>3206</v>
      </c>
      <c r="I3766" t="s">
        <v>18499</v>
      </c>
      <c r="J3766" t="s">
        <v>23</v>
      </c>
      <c r="K3766">
        <v>2581</v>
      </c>
      <c r="L3766">
        <v>166990.68</v>
      </c>
      <c r="M3766">
        <v>64.7</v>
      </c>
      <c r="N3766" t="s">
        <v>9269</v>
      </c>
      <c r="O3766" t="s">
        <v>9615</v>
      </c>
      <c r="P3766">
        <v>0</v>
      </c>
      <c r="Q3766">
        <v>0</v>
      </c>
      <c r="R3766">
        <v>4</v>
      </c>
    </row>
    <row r="3767" spans="1:18" x14ac:dyDescent="0.25">
      <c r="A3767" t="s">
        <v>16074</v>
      </c>
      <c r="B3767">
        <v>2019</v>
      </c>
      <c r="C3767">
        <v>10</v>
      </c>
      <c r="D3767">
        <v>14</v>
      </c>
      <c r="E3767" t="s">
        <v>1395</v>
      </c>
      <c r="F3767" s="1" t="s">
        <v>3205</v>
      </c>
      <c r="G3767" s="1" t="s">
        <v>3967</v>
      </c>
      <c r="H3767" s="1" t="s">
        <v>3206</v>
      </c>
      <c r="I3767" t="s">
        <v>18499</v>
      </c>
      <c r="J3767" t="s">
        <v>23</v>
      </c>
      <c r="K3767">
        <v>1200</v>
      </c>
      <c r="L3767">
        <v>77640</v>
      </c>
      <c r="M3767">
        <v>64.7</v>
      </c>
      <c r="N3767" t="s">
        <v>9269</v>
      </c>
      <c r="O3767" t="s">
        <v>9615</v>
      </c>
      <c r="P3767">
        <v>0</v>
      </c>
      <c r="Q3767">
        <v>0</v>
      </c>
      <c r="R3767">
        <v>4</v>
      </c>
    </row>
    <row r="3768" spans="1:18" x14ac:dyDescent="0.25">
      <c r="A3768" t="s">
        <v>16074</v>
      </c>
      <c r="B3768">
        <v>2019</v>
      </c>
      <c r="C3768">
        <v>10</v>
      </c>
      <c r="D3768">
        <v>14</v>
      </c>
      <c r="E3768" t="s">
        <v>1395</v>
      </c>
      <c r="F3768" s="1" t="s">
        <v>3205</v>
      </c>
      <c r="G3768" s="1" t="s">
        <v>3967</v>
      </c>
      <c r="H3768" s="1" t="s">
        <v>3206</v>
      </c>
      <c r="I3768" t="s">
        <v>18499</v>
      </c>
      <c r="J3768" t="s">
        <v>23</v>
      </c>
      <c r="K3768">
        <v>2239</v>
      </c>
      <c r="L3768">
        <v>144863.28</v>
      </c>
      <c r="M3768">
        <v>64.7</v>
      </c>
      <c r="N3768" t="s">
        <v>9269</v>
      </c>
      <c r="O3768" t="s">
        <v>9615</v>
      </c>
      <c r="P3768">
        <v>0</v>
      </c>
      <c r="Q3768">
        <v>0</v>
      </c>
      <c r="R3768">
        <v>4</v>
      </c>
    </row>
    <row r="3769" spans="1:18" x14ac:dyDescent="0.25">
      <c r="A3769" t="s">
        <v>16074</v>
      </c>
      <c r="B3769">
        <v>2019</v>
      </c>
      <c r="C3769">
        <v>10</v>
      </c>
      <c r="D3769">
        <v>14</v>
      </c>
      <c r="E3769" t="s">
        <v>1395</v>
      </c>
      <c r="F3769" s="1" t="s">
        <v>3205</v>
      </c>
      <c r="G3769" s="1" t="s">
        <v>3967</v>
      </c>
      <c r="H3769" s="1" t="s">
        <v>3206</v>
      </c>
      <c r="I3769" t="s">
        <v>18499</v>
      </c>
      <c r="J3769" t="s">
        <v>23</v>
      </c>
      <c r="K3769">
        <v>2704</v>
      </c>
      <c r="L3769">
        <v>174948.78</v>
      </c>
      <c r="M3769">
        <v>64.7</v>
      </c>
      <c r="N3769" t="s">
        <v>9269</v>
      </c>
      <c r="O3769" t="s">
        <v>9615</v>
      </c>
      <c r="P3769">
        <v>0</v>
      </c>
      <c r="Q3769">
        <v>0</v>
      </c>
      <c r="R3769">
        <v>4</v>
      </c>
    </row>
    <row r="3770" spans="1:18" x14ac:dyDescent="0.25">
      <c r="A3770" t="s">
        <v>16074</v>
      </c>
      <c r="B3770">
        <v>2019</v>
      </c>
      <c r="C3770">
        <v>10</v>
      </c>
      <c r="D3770">
        <v>14</v>
      </c>
      <c r="E3770" t="s">
        <v>1395</v>
      </c>
      <c r="F3770" s="1" t="s">
        <v>3205</v>
      </c>
      <c r="G3770" s="1" t="s">
        <v>3967</v>
      </c>
      <c r="H3770" s="1" t="s">
        <v>3206</v>
      </c>
      <c r="I3770" t="s">
        <v>18507</v>
      </c>
      <c r="J3770" t="s">
        <v>23</v>
      </c>
      <c r="K3770">
        <v>2320</v>
      </c>
      <c r="L3770">
        <v>192559.98</v>
      </c>
      <c r="M3770">
        <v>83</v>
      </c>
      <c r="N3770" t="s">
        <v>9237</v>
      </c>
      <c r="O3770" t="s">
        <v>23226</v>
      </c>
      <c r="P3770">
        <v>0</v>
      </c>
      <c r="Q3770">
        <v>0</v>
      </c>
      <c r="R3770">
        <v>4</v>
      </c>
    </row>
    <row r="3771" spans="1:18" x14ac:dyDescent="0.25">
      <c r="A3771" t="s">
        <v>16074</v>
      </c>
      <c r="B3771">
        <v>2019</v>
      </c>
      <c r="C3771">
        <v>10</v>
      </c>
      <c r="D3771">
        <v>14</v>
      </c>
      <c r="E3771" t="s">
        <v>1395</v>
      </c>
      <c r="F3771" s="1" t="s">
        <v>3205</v>
      </c>
      <c r="G3771" s="1" t="s">
        <v>3967</v>
      </c>
      <c r="H3771" s="1" t="s">
        <v>3206</v>
      </c>
      <c r="I3771" t="s">
        <v>18507</v>
      </c>
      <c r="J3771" t="s">
        <v>23</v>
      </c>
      <c r="K3771">
        <v>526</v>
      </c>
      <c r="L3771">
        <v>43657.99</v>
      </c>
      <c r="M3771">
        <v>83</v>
      </c>
      <c r="N3771" t="s">
        <v>9237</v>
      </c>
      <c r="O3771" t="s">
        <v>23226</v>
      </c>
      <c r="P3771">
        <v>0</v>
      </c>
      <c r="Q3771">
        <v>0</v>
      </c>
      <c r="R3771">
        <v>4</v>
      </c>
    </row>
    <row r="3772" spans="1:18" x14ac:dyDescent="0.25">
      <c r="A3772" t="s">
        <v>16074</v>
      </c>
      <c r="B3772">
        <v>2019</v>
      </c>
      <c r="C3772">
        <v>10</v>
      </c>
      <c r="D3772">
        <v>14</v>
      </c>
      <c r="E3772" t="s">
        <v>1395</v>
      </c>
      <c r="F3772" s="1" t="s">
        <v>3205</v>
      </c>
      <c r="G3772" s="1" t="s">
        <v>3967</v>
      </c>
      <c r="H3772" s="1" t="s">
        <v>3206</v>
      </c>
      <c r="I3772" t="s">
        <v>18558</v>
      </c>
      <c r="J3772" t="s">
        <v>23</v>
      </c>
      <c r="K3772">
        <v>1808</v>
      </c>
      <c r="L3772">
        <v>112095.97</v>
      </c>
      <c r="M3772">
        <v>62</v>
      </c>
      <c r="N3772" t="s">
        <v>9250</v>
      </c>
      <c r="O3772" t="s">
        <v>9732</v>
      </c>
      <c r="P3772">
        <v>0</v>
      </c>
      <c r="Q3772">
        <v>0</v>
      </c>
      <c r="R3772">
        <v>4</v>
      </c>
    </row>
    <row r="3773" spans="1:18" x14ac:dyDescent="0.25">
      <c r="A3773" t="s">
        <v>16074</v>
      </c>
      <c r="B3773">
        <v>2019</v>
      </c>
      <c r="C3773">
        <v>10</v>
      </c>
      <c r="D3773">
        <v>14</v>
      </c>
      <c r="E3773" t="s">
        <v>1395</v>
      </c>
      <c r="F3773" s="1" t="s">
        <v>3205</v>
      </c>
      <c r="G3773" s="1" t="s">
        <v>3967</v>
      </c>
      <c r="H3773" s="1" t="s">
        <v>3206</v>
      </c>
      <c r="I3773" t="s">
        <v>18578</v>
      </c>
      <c r="J3773" t="s">
        <v>23</v>
      </c>
      <c r="K3773">
        <v>5337</v>
      </c>
      <c r="L3773">
        <v>345303.85</v>
      </c>
      <c r="M3773">
        <v>64.7</v>
      </c>
      <c r="N3773" t="s">
        <v>21952</v>
      </c>
      <c r="O3773" t="s">
        <v>23344</v>
      </c>
      <c r="P3773">
        <v>0</v>
      </c>
      <c r="Q3773">
        <v>0</v>
      </c>
      <c r="R3773">
        <v>4</v>
      </c>
    </row>
    <row r="3774" spans="1:18" x14ac:dyDescent="0.25">
      <c r="A3774" t="s">
        <v>1144</v>
      </c>
      <c r="B3774">
        <v>2016</v>
      </c>
      <c r="C3774">
        <v>10</v>
      </c>
      <c r="D3774">
        <v>14</v>
      </c>
      <c r="E3774" t="s">
        <v>63</v>
      </c>
      <c r="F3774" s="1" t="s">
        <v>3205</v>
      </c>
      <c r="G3774" s="1" t="s">
        <v>23187</v>
      </c>
      <c r="H3774" s="1" t="s">
        <v>7263</v>
      </c>
      <c r="I3774" t="s">
        <v>419</v>
      </c>
      <c r="J3774" t="s">
        <v>23</v>
      </c>
      <c r="K3774">
        <v>20</v>
      </c>
      <c r="L3774">
        <v>10785.2</v>
      </c>
      <c r="M3774">
        <v>539.26</v>
      </c>
      <c r="N3774" t="s">
        <v>8870</v>
      </c>
      <c r="O3774" t="s">
        <v>9607</v>
      </c>
      <c r="P3774">
        <v>0</v>
      </c>
      <c r="Q3774">
        <v>0</v>
      </c>
      <c r="R3774">
        <v>4</v>
      </c>
    </row>
    <row r="3775" spans="1:18" x14ac:dyDescent="0.25">
      <c r="A3775" t="s">
        <v>1170</v>
      </c>
      <c r="B3775">
        <v>2016</v>
      </c>
      <c r="C3775">
        <v>10</v>
      </c>
      <c r="D3775">
        <v>26</v>
      </c>
      <c r="E3775" t="s">
        <v>174</v>
      </c>
      <c r="F3775" s="1" t="s">
        <v>3205</v>
      </c>
      <c r="G3775" s="1" t="s">
        <v>3384</v>
      </c>
      <c r="H3775" s="1" t="s">
        <v>3204</v>
      </c>
      <c r="I3775" t="s">
        <v>17127</v>
      </c>
      <c r="J3775" t="s">
        <v>23</v>
      </c>
      <c r="K3775">
        <v>1380</v>
      </c>
      <c r="L3775">
        <v>50094.01</v>
      </c>
      <c r="M3775">
        <v>36.299999999999997</v>
      </c>
      <c r="N3775" t="s">
        <v>163</v>
      </c>
      <c r="O3775" t="s">
        <v>9577</v>
      </c>
      <c r="P3775">
        <v>0</v>
      </c>
      <c r="Q3775">
        <v>0</v>
      </c>
      <c r="R3775">
        <v>4</v>
      </c>
    </row>
    <row r="3776" spans="1:18" x14ac:dyDescent="0.25">
      <c r="A3776" t="s">
        <v>14638</v>
      </c>
      <c r="B3776">
        <v>2019</v>
      </c>
      <c r="C3776">
        <v>6</v>
      </c>
      <c r="D3776">
        <v>6</v>
      </c>
      <c r="E3776" t="s">
        <v>1620</v>
      </c>
      <c r="F3776" s="1" t="s">
        <v>3205</v>
      </c>
      <c r="G3776" s="1" t="s">
        <v>3863</v>
      </c>
      <c r="H3776" s="1" t="s">
        <v>3206</v>
      </c>
      <c r="I3776" t="s">
        <v>19210</v>
      </c>
      <c r="J3776" t="s">
        <v>23</v>
      </c>
      <c r="K3776">
        <v>13070</v>
      </c>
      <c r="L3776">
        <v>650886</v>
      </c>
      <c r="M3776">
        <v>49.8</v>
      </c>
      <c r="N3776" t="s">
        <v>9344</v>
      </c>
      <c r="O3776" t="s">
        <v>9496</v>
      </c>
      <c r="P3776">
        <v>3.9816758144422926E-2</v>
      </c>
      <c r="Q3776">
        <v>0</v>
      </c>
      <c r="R3776">
        <v>2</v>
      </c>
    </row>
    <row r="3777" spans="1:18" x14ac:dyDescent="0.25">
      <c r="A3777" t="s">
        <v>14638</v>
      </c>
      <c r="B3777">
        <v>2019</v>
      </c>
      <c r="C3777">
        <v>6</v>
      </c>
      <c r="D3777">
        <v>6</v>
      </c>
      <c r="E3777" t="s">
        <v>1620</v>
      </c>
      <c r="F3777" s="1" t="s">
        <v>3205</v>
      </c>
      <c r="G3777" s="1" t="s">
        <v>3863</v>
      </c>
      <c r="H3777" s="1" t="s">
        <v>3206</v>
      </c>
      <c r="I3777" t="s">
        <v>19221</v>
      </c>
      <c r="J3777" t="s">
        <v>23</v>
      </c>
      <c r="K3777">
        <v>6965</v>
      </c>
      <c r="L3777">
        <v>346857</v>
      </c>
      <c r="M3777">
        <v>49.8</v>
      </c>
      <c r="N3777" t="s">
        <v>9347</v>
      </c>
      <c r="O3777" t="s">
        <v>9542</v>
      </c>
      <c r="P3777">
        <v>8.0289698840596724E-2</v>
      </c>
      <c r="Q3777">
        <v>0</v>
      </c>
      <c r="R3777">
        <v>2</v>
      </c>
    </row>
    <row r="3778" spans="1:18" x14ac:dyDescent="0.25">
      <c r="A3778" t="s">
        <v>813</v>
      </c>
      <c r="B3778">
        <v>2016</v>
      </c>
      <c r="C3778">
        <v>4</v>
      </c>
      <c r="D3778">
        <v>22</v>
      </c>
      <c r="E3778" t="s">
        <v>226</v>
      </c>
      <c r="F3778" s="1" t="s">
        <v>3205</v>
      </c>
      <c r="G3778" s="1" t="s">
        <v>3863</v>
      </c>
      <c r="H3778" s="1" t="s">
        <v>3206</v>
      </c>
      <c r="I3778" t="s">
        <v>18997</v>
      </c>
      <c r="J3778" t="s">
        <v>23</v>
      </c>
      <c r="K3778">
        <v>4320</v>
      </c>
      <c r="L3778">
        <v>143424</v>
      </c>
      <c r="M3778">
        <v>33.200000000000003</v>
      </c>
      <c r="N3778" t="s">
        <v>9307</v>
      </c>
      <c r="O3778" t="s">
        <v>9445</v>
      </c>
      <c r="P3778">
        <v>3.6019547837424074E-2</v>
      </c>
      <c r="Q3778">
        <v>0</v>
      </c>
      <c r="R3778">
        <v>2</v>
      </c>
    </row>
    <row r="3779" spans="1:18" x14ac:dyDescent="0.25">
      <c r="A3779" t="s">
        <v>813</v>
      </c>
      <c r="B3779">
        <v>2016</v>
      </c>
      <c r="C3779">
        <v>4</v>
      </c>
      <c r="D3779">
        <v>22</v>
      </c>
      <c r="E3779" t="s">
        <v>226</v>
      </c>
      <c r="F3779" s="1" t="s">
        <v>3205</v>
      </c>
      <c r="G3779" s="1" t="s">
        <v>3863</v>
      </c>
      <c r="H3779" s="1" t="s">
        <v>3206</v>
      </c>
      <c r="I3779" t="s">
        <v>19556</v>
      </c>
      <c r="J3779" t="s">
        <v>23</v>
      </c>
      <c r="K3779">
        <v>8010</v>
      </c>
      <c r="L3779">
        <v>266733</v>
      </c>
      <c r="M3779">
        <v>33.299999999999997</v>
      </c>
      <c r="N3779" t="s">
        <v>9347</v>
      </c>
      <c r="O3779" t="s">
        <v>9542</v>
      </c>
      <c r="P3779">
        <v>8.0289698840596724E-2</v>
      </c>
      <c r="Q3779">
        <v>0</v>
      </c>
      <c r="R3779">
        <v>2</v>
      </c>
    </row>
    <row r="3780" spans="1:18" x14ac:dyDescent="0.25">
      <c r="A3780" t="s">
        <v>813</v>
      </c>
      <c r="B3780">
        <v>2016</v>
      </c>
      <c r="C3780">
        <v>4</v>
      </c>
      <c r="D3780">
        <v>22</v>
      </c>
      <c r="E3780" t="s">
        <v>226</v>
      </c>
      <c r="F3780" s="1" t="s">
        <v>3205</v>
      </c>
      <c r="G3780" s="1" t="s">
        <v>3227</v>
      </c>
      <c r="H3780" s="1" t="s">
        <v>3206</v>
      </c>
      <c r="I3780" t="s">
        <v>19726</v>
      </c>
      <c r="J3780" t="s">
        <v>23</v>
      </c>
      <c r="K3780">
        <v>9190</v>
      </c>
      <c r="L3780">
        <v>305108</v>
      </c>
      <c r="M3780">
        <v>33.200000000000003</v>
      </c>
      <c r="N3780" t="s">
        <v>22067</v>
      </c>
      <c r="O3780" t="s">
        <v>23263</v>
      </c>
      <c r="P3780">
        <v>0</v>
      </c>
      <c r="Q3780">
        <v>0</v>
      </c>
      <c r="R3780">
        <v>2</v>
      </c>
    </row>
    <row r="3781" spans="1:18" x14ac:dyDescent="0.25">
      <c r="A3781" t="s">
        <v>7722</v>
      </c>
      <c r="B3781">
        <v>2016</v>
      </c>
      <c r="C3781">
        <v>8</v>
      </c>
      <c r="D3781">
        <v>29</v>
      </c>
      <c r="E3781" t="s">
        <v>7303</v>
      </c>
      <c r="F3781" s="1" t="s">
        <v>5207</v>
      </c>
      <c r="G3781" s="1" t="s">
        <v>20573</v>
      </c>
      <c r="H3781" s="1" t="s">
        <v>7263</v>
      </c>
      <c r="I3781" t="s">
        <v>20696</v>
      </c>
      <c r="J3781" t="s">
        <v>23</v>
      </c>
      <c r="K3781">
        <v>90</v>
      </c>
      <c r="L3781">
        <v>10615.5</v>
      </c>
      <c r="M3781">
        <v>117.95</v>
      </c>
      <c r="N3781" t="s">
        <v>7263</v>
      </c>
      <c r="O3781" t="s">
        <v>23274</v>
      </c>
      <c r="P3781">
        <v>0</v>
      </c>
      <c r="Q3781">
        <v>0</v>
      </c>
      <c r="R3781">
        <v>3</v>
      </c>
    </row>
    <row r="3782" spans="1:18" x14ac:dyDescent="0.25">
      <c r="A3782" t="s">
        <v>7722</v>
      </c>
      <c r="B3782">
        <v>2016</v>
      </c>
      <c r="C3782">
        <v>8</v>
      </c>
      <c r="D3782">
        <v>29</v>
      </c>
      <c r="E3782" t="s">
        <v>7303</v>
      </c>
      <c r="F3782" s="1" t="s">
        <v>5207</v>
      </c>
      <c r="G3782" s="1" t="s">
        <v>20573</v>
      </c>
      <c r="H3782" s="1" t="s">
        <v>7263</v>
      </c>
      <c r="I3782" t="s">
        <v>20690</v>
      </c>
      <c r="J3782" t="s">
        <v>23</v>
      </c>
      <c r="K3782">
        <v>440</v>
      </c>
      <c r="L3782">
        <v>42565.599999999999</v>
      </c>
      <c r="M3782">
        <v>96.74</v>
      </c>
      <c r="N3782" t="s">
        <v>9014</v>
      </c>
      <c r="O3782" t="s">
        <v>9455</v>
      </c>
      <c r="P3782">
        <v>0</v>
      </c>
      <c r="Q3782">
        <v>7.1029776426183869E-2</v>
      </c>
      <c r="R3782">
        <v>3</v>
      </c>
    </row>
    <row r="3783" spans="1:18" x14ac:dyDescent="0.25">
      <c r="A3783" t="s">
        <v>7722</v>
      </c>
      <c r="B3783">
        <v>2016</v>
      </c>
      <c r="C3783">
        <v>8</v>
      </c>
      <c r="D3783">
        <v>29</v>
      </c>
      <c r="E3783" t="s">
        <v>7303</v>
      </c>
      <c r="F3783" s="1" t="s">
        <v>5207</v>
      </c>
      <c r="G3783" s="1" t="s">
        <v>20573</v>
      </c>
      <c r="H3783" s="1" t="s">
        <v>7263</v>
      </c>
      <c r="I3783" t="s">
        <v>20834</v>
      </c>
      <c r="J3783" t="s">
        <v>23</v>
      </c>
      <c r="K3783">
        <v>2075</v>
      </c>
      <c r="L3783">
        <v>279523.25</v>
      </c>
      <c r="M3783">
        <v>134.71</v>
      </c>
      <c r="N3783" t="s">
        <v>9062</v>
      </c>
      <c r="O3783" t="s">
        <v>9456</v>
      </c>
      <c r="P3783">
        <v>0</v>
      </c>
      <c r="Q3783">
        <v>5.8534472775055225E-2</v>
      </c>
      <c r="R3783">
        <v>3</v>
      </c>
    </row>
    <row r="3784" spans="1:18" x14ac:dyDescent="0.25">
      <c r="A3784" t="s">
        <v>7722</v>
      </c>
      <c r="B3784">
        <v>2016</v>
      </c>
      <c r="C3784">
        <v>8</v>
      </c>
      <c r="D3784">
        <v>29</v>
      </c>
      <c r="E3784" t="s">
        <v>7303</v>
      </c>
      <c r="F3784" s="1" t="s">
        <v>5207</v>
      </c>
      <c r="G3784" s="1" t="s">
        <v>20573</v>
      </c>
      <c r="H3784" s="1" t="s">
        <v>7263</v>
      </c>
      <c r="I3784" t="s">
        <v>20840</v>
      </c>
      <c r="J3784" t="s">
        <v>23</v>
      </c>
      <c r="K3784">
        <v>225</v>
      </c>
      <c r="L3784">
        <v>30309.75</v>
      </c>
      <c r="M3784">
        <v>134.71</v>
      </c>
      <c r="N3784" t="s">
        <v>7263</v>
      </c>
      <c r="O3784" t="s">
        <v>23274</v>
      </c>
      <c r="P3784">
        <v>0</v>
      </c>
      <c r="Q3784">
        <v>0</v>
      </c>
      <c r="R3784">
        <v>3</v>
      </c>
    </row>
    <row r="3785" spans="1:18" x14ac:dyDescent="0.25">
      <c r="A3785" t="s">
        <v>7722</v>
      </c>
      <c r="B3785">
        <v>2016</v>
      </c>
      <c r="C3785">
        <v>8</v>
      </c>
      <c r="D3785">
        <v>29</v>
      </c>
      <c r="E3785" t="s">
        <v>7303</v>
      </c>
      <c r="F3785" s="1" t="s">
        <v>5207</v>
      </c>
      <c r="G3785" s="1" t="s">
        <v>20931</v>
      </c>
      <c r="H3785" s="1" t="s">
        <v>7263</v>
      </c>
      <c r="I3785" t="s">
        <v>20982</v>
      </c>
      <c r="J3785" t="s">
        <v>23</v>
      </c>
      <c r="K3785">
        <v>400</v>
      </c>
      <c r="L3785">
        <v>60880</v>
      </c>
      <c r="M3785">
        <v>152.19999999999999</v>
      </c>
      <c r="N3785" t="s">
        <v>9110</v>
      </c>
      <c r="O3785" t="s">
        <v>9461</v>
      </c>
      <c r="P3785">
        <v>0</v>
      </c>
      <c r="Q3785">
        <v>5.1453052842904301E-2</v>
      </c>
      <c r="R3785">
        <v>3</v>
      </c>
    </row>
    <row r="3786" spans="1:18" x14ac:dyDescent="0.25">
      <c r="A3786" t="s">
        <v>7722</v>
      </c>
      <c r="B3786">
        <v>2016</v>
      </c>
      <c r="C3786">
        <v>8</v>
      </c>
      <c r="D3786">
        <v>29</v>
      </c>
      <c r="E3786" t="s">
        <v>7303</v>
      </c>
      <c r="F3786" s="1" t="s">
        <v>5207</v>
      </c>
      <c r="G3786" s="1" t="s">
        <v>20573</v>
      </c>
      <c r="H3786" s="1" t="s">
        <v>7263</v>
      </c>
      <c r="I3786" t="s">
        <v>20717</v>
      </c>
      <c r="J3786" t="s">
        <v>23</v>
      </c>
      <c r="K3786">
        <v>140</v>
      </c>
      <c r="L3786">
        <v>13819.4</v>
      </c>
      <c r="M3786">
        <v>98.71</v>
      </c>
      <c r="N3786" t="s">
        <v>8855</v>
      </c>
      <c r="O3786" t="s">
        <v>9463</v>
      </c>
      <c r="P3786">
        <v>0</v>
      </c>
      <c r="Q3786">
        <v>4.5717886060994917E-2</v>
      </c>
      <c r="R3786">
        <v>3</v>
      </c>
    </row>
    <row r="3787" spans="1:18" x14ac:dyDescent="0.25">
      <c r="A3787" t="s">
        <v>7722</v>
      </c>
      <c r="B3787">
        <v>2016</v>
      </c>
      <c r="C3787">
        <v>8</v>
      </c>
      <c r="D3787">
        <v>29</v>
      </c>
      <c r="E3787" t="s">
        <v>7303</v>
      </c>
      <c r="F3787" s="1" t="s">
        <v>5207</v>
      </c>
      <c r="G3787" s="1" t="s">
        <v>20931</v>
      </c>
      <c r="H3787" s="1" t="s">
        <v>7263</v>
      </c>
      <c r="I3787" t="s">
        <v>20965</v>
      </c>
      <c r="J3787" t="s">
        <v>23</v>
      </c>
      <c r="K3787">
        <v>270</v>
      </c>
      <c r="L3787">
        <v>28117.8</v>
      </c>
      <c r="M3787">
        <v>104.14</v>
      </c>
      <c r="N3787" t="s">
        <v>9108</v>
      </c>
      <c r="O3787" t="s">
        <v>9458</v>
      </c>
      <c r="P3787">
        <v>0</v>
      </c>
      <c r="Q3787">
        <v>5.5249692175779658E-2</v>
      </c>
      <c r="R3787">
        <v>3</v>
      </c>
    </row>
    <row r="3788" spans="1:18" x14ac:dyDescent="0.25">
      <c r="A3788" t="s">
        <v>8123</v>
      </c>
      <c r="B3788">
        <v>2017</v>
      </c>
      <c r="C3788">
        <v>8</v>
      </c>
      <c r="D3788">
        <v>7</v>
      </c>
      <c r="E3788" t="s">
        <v>8070</v>
      </c>
      <c r="F3788" s="1" t="s">
        <v>9480</v>
      </c>
      <c r="G3788" s="1" t="s">
        <v>9480</v>
      </c>
      <c r="H3788" s="1" t="s">
        <v>9480</v>
      </c>
      <c r="I3788" t="s">
        <v>15770</v>
      </c>
      <c r="J3788" t="s">
        <v>38</v>
      </c>
      <c r="K3788">
        <v>168</v>
      </c>
      <c r="L3788">
        <v>8232</v>
      </c>
      <c r="M3788">
        <v>49</v>
      </c>
      <c r="N3788" t="e">
        <v>#N/A</v>
      </c>
      <c r="O3788" t="e">
        <v>#N/A</v>
      </c>
      <c r="P3788">
        <v>0</v>
      </c>
      <c r="Q3788">
        <v>0</v>
      </c>
      <c r="R3788">
        <v>3</v>
      </c>
    </row>
    <row r="3789" spans="1:18" x14ac:dyDescent="0.25">
      <c r="A3789" t="s">
        <v>785</v>
      </c>
      <c r="B3789">
        <v>2016</v>
      </c>
      <c r="C3789">
        <v>4</v>
      </c>
      <c r="D3789">
        <v>15</v>
      </c>
      <c r="E3789" t="s">
        <v>92</v>
      </c>
      <c r="F3789" s="1" t="s">
        <v>3205</v>
      </c>
      <c r="G3789" s="1" t="s">
        <v>3967</v>
      </c>
      <c r="H3789" s="1" t="s">
        <v>3206</v>
      </c>
      <c r="I3789" t="s">
        <v>18253</v>
      </c>
      <c r="J3789" t="s">
        <v>23</v>
      </c>
      <c r="K3789">
        <v>49050</v>
      </c>
      <c r="L3789">
        <v>2526075</v>
      </c>
      <c r="M3789">
        <v>51.5</v>
      </c>
      <c r="N3789" t="s">
        <v>9247</v>
      </c>
      <c r="O3789" t="s">
        <v>9591</v>
      </c>
      <c r="P3789">
        <v>0</v>
      </c>
      <c r="Q3789">
        <v>0</v>
      </c>
      <c r="R3789">
        <v>2</v>
      </c>
    </row>
    <row r="3790" spans="1:18" x14ac:dyDescent="0.25">
      <c r="A3790" t="s">
        <v>10299</v>
      </c>
      <c r="B3790">
        <v>2019</v>
      </c>
      <c r="C3790">
        <v>2</v>
      </c>
      <c r="D3790">
        <v>15</v>
      </c>
      <c r="E3790" t="s">
        <v>1620</v>
      </c>
      <c r="F3790" s="1" t="s">
        <v>3205</v>
      </c>
      <c r="G3790" s="1" t="s">
        <v>3863</v>
      </c>
      <c r="H3790" s="1" t="s">
        <v>3206</v>
      </c>
      <c r="I3790" t="s">
        <v>19221</v>
      </c>
      <c r="J3790" t="s">
        <v>23</v>
      </c>
      <c r="K3790">
        <v>1130</v>
      </c>
      <c r="L3790">
        <v>51414.99</v>
      </c>
      <c r="M3790">
        <v>45.5</v>
      </c>
      <c r="N3790" t="s">
        <v>9347</v>
      </c>
      <c r="O3790" t="s">
        <v>9542</v>
      </c>
      <c r="P3790">
        <v>8.0289698840596724E-2</v>
      </c>
      <c r="Q3790">
        <v>0</v>
      </c>
      <c r="R3790">
        <v>1</v>
      </c>
    </row>
    <row r="3791" spans="1:18" x14ac:dyDescent="0.25">
      <c r="A3791" t="s">
        <v>10299</v>
      </c>
      <c r="B3791">
        <v>2019</v>
      </c>
      <c r="C3791">
        <v>2</v>
      </c>
      <c r="D3791">
        <v>15</v>
      </c>
      <c r="E3791" t="s">
        <v>1620</v>
      </c>
      <c r="F3791" s="1" t="s">
        <v>3205</v>
      </c>
      <c r="G3791" s="1" t="s">
        <v>3863</v>
      </c>
      <c r="H3791" s="1" t="s">
        <v>3206</v>
      </c>
      <c r="I3791" t="s">
        <v>19194</v>
      </c>
      <c r="J3791" t="s">
        <v>23</v>
      </c>
      <c r="K3791">
        <v>10738</v>
      </c>
      <c r="L3791">
        <v>708708</v>
      </c>
      <c r="M3791">
        <v>66</v>
      </c>
      <c r="N3791" t="s">
        <v>9314</v>
      </c>
      <c r="O3791" t="s">
        <v>9453</v>
      </c>
      <c r="P3791">
        <v>1.984751079033405E-2</v>
      </c>
      <c r="Q3791">
        <v>0</v>
      </c>
      <c r="R3791">
        <v>1</v>
      </c>
    </row>
    <row r="3792" spans="1:18" x14ac:dyDescent="0.25">
      <c r="A3792" t="s">
        <v>10299</v>
      </c>
      <c r="B3792">
        <v>2019</v>
      </c>
      <c r="C3792">
        <v>2</v>
      </c>
      <c r="D3792">
        <v>15</v>
      </c>
      <c r="E3792" t="s">
        <v>1620</v>
      </c>
      <c r="F3792" s="1" t="s">
        <v>3205</v>
      </c>
      <c r="G3792" s="1" t="s">
        <v>3227</v>
      </c>
      <c r="H3792" s="1" t="s">
        <v>3206</v>
      </c>
      <c r="I3792" t="s">
        <v>19792</v>
      </c>
      <c r="J3792" t="s">
        <v>23</v>
      </c>
      <c r="K3792">
        <v>2948</v>
      </c>
      <c r="L3792">
        <v>157718</v>
      </c>
      <c r="M3792">
        <v>53.5</v>
      </c>
      <c r="N3792" t="s">
        <v>22067</v>
      </c>
      <c r="O3792" t="s">
        <v>23263</v>
      </c>
      <c r="P3792">
        <v>0</v>
      </c>
      <c r="Q3792">
        <v>0</v>
      </c>
      <c r="R3792">
        <v>1</v>
      </c>
    </row>
    <row r="3793" spans="1:18" x14ac:dyDescent="0.25">
      <c r="A3793" t="s">
        <v>10299</v>
      </c>
      <c r="B3793">
        <v>2019</v>
      </c>
      <c r="C3793">
        <v>2</v>
      </c>
      <c r="D3793">
        <v>15</v>
      </c>
      <c r="E3793" t="s">
        <v>1620</v>
      </c>
      <c r="F3793" s="1" t="s">
        <v>3205</v>
      </c>
      <c r="G3793" s="1" t="s">
        <v>3863</v>
      </c>
      <c r="H3793" s="1" t="s">
        <v>3206</v>
      </c>
      <c r="I3793" t="s">
        <v>19669</v>
      </c>
      <c r="J3793" t="s">
        <v>23</v>
      </c>
      <c r="K3793">
        <v>5420</v>
      </c>
      <c r="L3793">
        <v>246610</v>
      </c>
      <c r="M3793">
        <v>45.5</v>
      </c>
      <c r="N3793" t="s">
        <v>10620</v>
      </c>
      <c r="O3793" t="s">
        <v>10643</v>
      </c>
      <c r="P3793">
        <v>0</v>
      </c>
      <c r="Q3793">
        <v>0</v>
      </c>
      <c r="R3793">
        <v>1</v>
      </c>
    </row>
    <row r="3794" spans="1:18" x14ac:dyDescent="0.25">
      <c r="A3794" t="s">
        <v>2629</v>
      </c>
      <c r="B3794">
        <v>2018</v>
      </c>
      <c r="C3794">
        <v>7</v>
      </c>
      <c r="D3794">
        <v>7</v>
      </c>
      <c r="E3794" t="s">
        <v>51</v>
      </c>
      <c r="F3794" s="1" t="s">
        <v>3205</v>
      </c>
      <c r="G3794" s="1" t="s">
        <v>3863</v>
      </c>
      <c r="H3794" s="1" t="s">
        <v>3206</v>
      </c>
      <c r="I3794" t="s">
        <v>18999</v>
      </c>
      <c r="J3794" t="s">
        <v>23</v>
      </c>
      <c r="K3794">
        <v>10400</v>
      </c>
      <c r="L3794">
        <v>512720</v>
      </c>
      <c r="M3794">
        <v>49.3</v>
      </c>
      <c r="N3794" t="s">
        <v>9337</v>
      </c>
      <c r="O3794" t="s">
        <v>9440</v>
      </c>
      <c r="P3794">
        <v>0.12068470364021268</v>
      </c>
      <c r="Q3794">
        <v>0</v>
      </c>
      <c r="R3794">
        <v>3</v>
      </c>
    </row>
    <row r="3795" spans="1:18" x14ac:dyDescent="0.25">
      <c r="A3795" t="s">
        <v>10256</v>
      </c>
      <c r="B3795">
        <v>2019</v>
      </c>
      <c r="C3795">
        <v>2</v>
      </c>
      <c r="D3795">
        <v>11</v>
      </c>
      <c r="E3795" t="s">
        <v>1620</v>
      </c>
      <c r="F3795" s="1" t="s">
        <v>3205</v>
      </c>
      <c r="G3795" s="1" t="s">
        <v>3863</v>
      </c>
      <c r="H3795" s="1" t="s">
        <v>3206</v>
      </c>
      <c r="I3795" t="s">
        <v>19207</v>
      </c>
      <c r="J3795" t="s">
        <v>23</v>
      </c>
      <c r="K3795">
        <v>18387</v>
      </c>
      <c r="L3795">
        <v>844882.65</v>
      </c>
      <c r="M3795">
        <v>45.95</v>
      </c>
      <c r="N3795" t="s">
        <v>9331</v>
      </c>
      <c r="O3795" t="s">
        <v>9540</v>
      </c>
      <c r="P3795">
        <v>4.2454374665687751E-2</v>
      </c>
      <c r="Q3795">
        <v>0</v>
      </c>
      <c r="R3795">
        <v>1</v>
      </c>
    </row>
    <row r="3796" spans="1:18" x14ac:dyDescent="0.25">
      <c r="A3796" t="s">
        <v>10256</v>
      </c>
      <c r="B3796">
        <v>2019</v>
      </c>
      <c r="C3796">
        <v>2</v>
      </c>
      <c r="D3796">
        <v>11</v>
      </c>
      <c r="E3796" t="s">
        <v>1620</v>
      </c>
      <c r="F3796" s="1" t="s">
        <v>3205</v>
      </c>
      <c r="G3796" s="1" t="s">
        <v>3227</v>
      </c>
      <c r="H3796" s="1" t="s">
        <v>3206</v>
      </c>
      <c r="I3796" t="s">
        <v>19792</v>
      </c>
      <c r="J3796" t="s">
        <v>23</v>
      </c>
      <c r="K3796">
        <v>1168</v>
      </c>
      <c r="L3796">
        <v>62488</v>
      </c>
      <c r="M3796">
        <v>53.5</v>
      </c>
      <c r="N3796" t="s">
        <v>22067</v>
      </c>
      <c r="O3796" t="s">
        <v>23263</v>
      </c>
      <c r="P3796">
        <v>0</v>
      </c>
      <c r="Q3796">
        <v>0</v>
      </c>
      <c r="R3796">
        <v>1</v>
      </c>
    </row>
    <row r="3797" spans="1:18" x14ac:dyDescent="0.25">
      <c r="A3797" t="s">
        <v>2748</v>
      </c>
      <c r="B3797">
        <v>2018</v>
      </c>
      <c r="C3797">
        <v>8</v>
      </c>
      <c r="D3797">
        <v>29</v>
      </c>
      <c r="E3797" t="s">
        <v>174</v>
      </c>
      <c r="F3797" s="1" t="s">
        <v>3205</v>
      </c>
      <c r="G3797" s="1" t="s">
        <v>3868</v>
      </c>
      <c r="H3797" s="1" t="s">
        <v>7263</v>
      </c>
      <c r="I3797" t="s">
        <v>1641</v>
      </c>
      <c r="J3797" t="s">
        <v>23</v>
      </c>
      <c r="K3797">
        <v>578</v>
      </c>
      <c r="L3797">
        <v>28564.77</v>
      </c>
      <c r="M3797">
        <v>49.42</v>
      </c>
      <c r="N3797" t="s">
        <v>9177</v>
      </c>
      <c r="O3797" t="s">
        <v>9695</v>
      </c>
      <c r="P3797">
        <v>0</v>
      </c>
      <c r="Q3797">
        <v>0</v>
      </c>
      <c r="R3797">
        <v>3</v>
      </c>
    </row>
    <row r="3798" spans="1:18" x14ac:dyDescent="0.25">
      <c r="A3798" t="s">
        <v>7450</v>
      </c>
      <c r="B3798">
        <v>2016</v>
      </c>
      <c r="C3798">
        <v>2</v>
      </c>
      <c r="D3798">
        <v>25</v>
      </c>
      <c r="E3798" t="s">
        <v>36</v>
      </c>
      <c r="F3798" s="1" t="s">
        <v>5207</v>
      </c>
      <c r="G3798" s="1" t="s">
        <v>21008</v>
      </c>
      <c r="H3798" s="1" t="s">
        <v>7263</v>
      </c>
      <c r="I3798" t="s">
        <v>21026</v>
      </c>
      <c r="J3798" t="s">
        <v>23</v>
      </c>
      <c r="K3798">
        <v>45</v>
      </c>
      <c r="L3798">
        <v>6975</v>
      </c>
      <c r="M3798">
        <v>155</v>
      </c>
      <c r="N3798" t="s">
        <v>7263</v>
      </c>
      <c r="O3798" t="s">
        <v>23274</v>
      </c>
      <c r="P3798">
        <v>0</v>
      </c>
      <c r="Q3798">
        <v>0</v>
      </c>
      <c r="R3798">
        <v>1</v>
      </c>
    </row>
    <row r="3799" spans="1:18" x14ac:dyDescent="0.25">
      <c r="A3799" t="s">
        <v>7706</v>
      </c>
      <c r="B3799">
        <v>2016</v>
      </c>
      <c r="C3799">
        <v>8</v>
      </c>
      <c r="D3799">
        <v>23</v>
      </c>
      <c r="E3799" t="s">
        <v>7662</v>
      </c>
      <c r="F3799" s="1" t="s">
        <v>5207</v>
      </c>
      <c r="G3799" s="1" t="s">
        <v>20931</v>
      </c>
      <c r="H3799" s="1" t="s">
        <v>7263</v>
      </c>
      <c r="I3799" t="s">
        <v>6470</v>
      </c>
      <c r="J3799" t="s">
        <v>23</v>
      </c>
      <c r="K3799">
        <v>50</v>
      </c>
      <c r="L3799">
        <v>6400</v>
      </c>
      <c r="M3799">
        <v>128</v>
      </c>
      <c r="N3799" t="s">
        <v>8296</v>
      </c>
      <c r="O3799" t="s">
        <v>9767</v>
      </c>
      <c r="P3799">
        <v>0</v>
      </c>
      <c r="Q3799">
        <v>0</v>
      </c>
      <c r="R3799">
        <v>3</v>
      </c>
    </row>
    <row r="3800" spans="1:18" x14ac:dyDescent="0.25">
      <c r="A3800" t="s">
        <v>7706</v>
      </c>
      <c r="B3800">
        <v>2016</v>
      </c>
      <c r="C3800">
        <v>8</v>
      </c>
      <c r="D3800">
        <v>23</v>
      </c>
      <c r="E3800" t="s">
        <v>7662</v>
      </c>
      <c r="F3800" s="1" t="s">
        <v>5207</v>
      </c>
      <c r="G3800" s="1" t="s">
        <v>21008</v>
      </c>
      <c r="H3800" s="1" t="s">
        <v>7263</v>
      </c>
      <c r="I3800" t="s">
        <v>21017</v>
      </c>
      <c r="J3800" t="s">
        <v>23</v>
      </c>
      <c r="K3800">
        <v>25</v>
      </c>
      <c r="L3800">
        <v>3200</v>
      </c>
      <c r="M3800">
        <v>128</v>
      </c>
      <c r="N3800" t="s">
        <v>7263</v>
      </c>
      <c r="O3800" t="s">
        <v>23274</v>
      </c>
      <c r="P3800">
        <v>0</v>
      </c>
      <c r="Q3800">
        <v>0</v>
      </c>
      <c r="R3800">
        <v>3</v>
      </c>
    </row>
    <row r="3801" spans="1:18" x14ac:dyDescent="0.25">
      <c r="A3801" t="s">
        <v>7947</v>
      </c>
      <c r="B3801">
        <v>2017</v>
      </c>
      <c r="C3801">
        <v>3</v>
      </c>
      <c r="D3801">
        <v>16</v>
      </c>
      <c r="E3801" t="s">
        <v>7471</v>
      </c>
      <c r="F3801" s="1" t="s">
        <v>5207</v>
      </c>
      <c r="G3801" s="1" t="s">
        <v>20573</v>
      </c>
      <c r="H3801" s="1" t="s">
        <v>7263</v>
      </c>
      <c r="I3801" t="s">
        <v>20873</v>
      </c>
      <c r="J3801" t="s">
        <v>23</v>
      </c>
      <c r="K3801">
        <v>1372.3</v>
      </c>
      <c r="L3801">
        <v>271029.25</v>
      </c>
      <c r="M3801">
        <v>197.5</v>
      </c>
      <c r="N3801" t="s">
        <v>9082</v>
      </c>
      <c r="O3801" t="s">
        <v>9476</v>
      </c>
      <c r="P3801">
        <v>0</v>
      </c>
      <c r="Q3801">
        <v>2.3301008403514442E-2</v>
      </c>
      <c r="R3801">
        <v>1</v>
      </c>
    </row>
    <row r="3802" spans="1:18" x14ac:dyDescent="0.25">
      <c r="A3802" t="s">
        <v>15029</v>
      </c>
      <c r="B3802">
        <v>2019</v>
      </c>
      <c r="C3802">
        <v>6</v>
      </c>
      <c r="D3802">
        <v>30</v>
      </c>
      <c r="E3802" t="s">
        <v>1620</v>
      </c>
      <c r="F3802" s="1" t="s">
        <v>3205</v>
      </c>
      <c r="G3802" s="1" t="s">
        <v>3863</v>
      </c>
      <c r="H3802" s="1" t="s">
        <v>3206</v>
      </c>
      <c r="I3802" t="s">
        <v>19252</v>
      </c>
      <c r="J3802" t="s">
        <v>23</v>
      </c>
      <c r="K3802">
        <v>20000</v>
      </c>
      <c r="L3802">
        <v>990000</v>
      </c>
      <c r="M3802">
        <v>49.5</v>
      </c>
      <c r="N3802" t="s">
        <v>9309</v>
      </c>
      <c r="O3802" t="s">
        <v>9451</v>
      </c>
      <c r="P3802">
        <v>6.5364123560168089E-2</v>
      </c>
      <c r="Q3802">
        <v>0</v>
      </c>
      <c r="R3802">
        <v>2</v>
      </c>
    </row>
    <row r="3803" spans="1:18" x14ac:dyDescent="0.25">
      <c r="A3803" t="s">
        <v>16188</v>
      </c>
      <c r="B3803">
        <v>2019</v>
      </c>
      <c r="C3803">
        <v>11</v>
      </c>
      <c r="D3803">
        <v>9</v>
      </c>
      <c r="E3803" t="s">
        <v>226</v>
      </c>
      <c r="F3803" s="1" t="s">
        <v>3205</v>
      </c>
      <c r="G3803" s="1" t="s">
        <v>3863</v>
      </c>
      <c r="H3803" s="1" t="s">
        <v>3206</v>
      </c>
      <c r="I3803" t="s">
        <v>19221</v>
      </c>
      <c r="J3803" t="s">
        <v>23</v>
      </c>
      <c r="K3803">
        <v>20970</v>
      </c>
      <c r="L3803">
        <v>943650</v>
      </c>
      <c r="M3803">
        <v>45</v>
      </c>
      <c r="N3803" t="s">
        <v>9347</v>
      </c>
      <c r="O3803" t="s">
        <v>9542</v>
      </c>
      <c r="P3803">
        <v>8.0289698840596724E-2</v>
      </c>
      <c r="Q3803">
        <v>0</v>
      </c>
      <c r="R3803">
        <v>4</v>
      </c>
    </row>
    <row r="3804" spans="1:18" x14ac:dyDescent="0.25">
      <c r="A3804" t="s">
        <v>2319</v>
      </c>
      <c r="B3804">
        <v>2018</v>
      </c>
      <c r="C3804">
        <v>3</v>
      </c>
      <c r="D3804">
        <v>23</v>
      </c>
      <c r="E3804" t="s">
        <v>226</v>
      </c>
      <c r="F3804" s="1" t="s">
        <v>3205</v>
      </c>
      <c r="G3804" s="1" t="s">
        <v>3863</v>
      </c>
      <c r="H3804" s="1" t="s">
        <v>3206</v>
      </c>
      <c r="I3804" t="s">
        <v>18995</v>
      </c>
      <c r="J3804" t="s">
        <v>23</v>
      </c>
      <c r="K3804">
        <v>19940</v>
      </c>
      <c r="L3804">
        <v>997000</v>
      </c>
      <c r="M3804">
        <v>50</v>
      </c>
      <c r="N3804" t="s">
        <v>9347</v>
      </c>
      <c r="O3804" t="s">
        <v>9542</v>
      </c>
      <c r="P3804">
        <v>8.0289698840596724E-2</v>
      </c>
      <c r="Q3804">
        <v>0</v>
      </c>
      <c r="R3804">
        <v>1</v>
      </c>
    </row>
    <row r="3805" spans="1:18" x14ac:dyDescent="0.25">
      <c r="A3805" t="s">
        <v>2968</v>
      </c>
      <c r="B3805">
        <v>2018</v>
      </c>
      <c r="C3805">
        <v>10</v>
      </c>
      <c r="D3805">
        <v>26</v>
      </c>
      <c r="E3805" t="s">
        <v>31</v>
      </c>
      <c r="F3805" s="1" t="s">
        <v>3205</v>
      </c>
      <c r="G3805" s="1" t="s">
        <v>18722</v>
      </c>
      <c r="H3805" s="1" t="s">
        <v>3206</v>
      </c>
      <c r="I3805" t="s">
        <v>18731</v>
      </c>
      <c r="J3805" t="s">
        <v>23</v>
      </c>
      <c r="K3805">
        <v>214</v>
      </c>
      <c r="L3805">
        <v>11009.73</v>
      </c>
      <c r="M3805">
        <v>51.45</v>
      </c>
      <c r="N3805" t="s">
        <v>21985</v>
      </c>
      <c r="O3805" t="s">
        <v>23345</v>
      </c>
      <c r="P3805">
        <v>0</v>
      </c>
      <c r="Q3805">
        <v>0</v>
      </c>
      <c r="R3805">
        <v>4</v>
      </c>
    </row>
    <row r="3806" spans="1:18" x14ac:dyDescent="0.25">
      <c r="A3806" t="s">
        <v>2968</v>
      </c>
      <c r="B3806">
        <v>2018</v>
      </c>
      <c r="C3806">
        <v>10</v>
      </c>
      <c r="D3806">
        <v>26</v>
      </c>
      <c r="E3806" t="s">
        <v>31</v>
      </c>
      <c r="F3806" s="1" t="s">
        <v>3205</v>
      </c>
      <c r="G3806" s="1" t="s">
        <v>3967</v>
      </c>
      <c r="H3806" s="1" t="s">
        <v>3204</v>
      </c>
      <c r="I3806" t="s">
        <v>18153</v>
      </c>
      <c r="J3806" t="s">
        <v>23</v>
      </c>
      <c r="K3806">
        <v>30</v>
      </c>
      <c r="L3806">
        <v>1417.14</v>
      </c>
      <c r="M3806">
        <v>47.24</v>
      </c>
      <c r="N3806" t="s">
        <v>9230</v>
      </c>
      <c r="O3806" t="s">
        <v>9504</v>
      </c>
      <c r="P3806">
        <v>0</v>
      </c>
      <c r="Q3806">
        <v>0</v>
      </c>
      <c r="R3806">
        <v>4</v>
      </c>
    </row>
    <row r="3807" spans="1:18" x14ac:dyDescent="0.25">
      <c r="A3807" t="s">
        <v>7518</v>
      </c>
      <c r="B3807">
        <v>2016</v>
      </c>
      <c r="C3807">
        <v>4</v>
      </c>
      <c r="D3807">
        <v>8</v>
      </c>
      <c r="E3807" t="s">
        <v>229</v>
      </c>
      <c r="F3807" s="1" t="s">
        <v>9480</v>
      </c>
      <c r="G3807" s="1" t="s">
        <v>9480</v>
      </c>
      <c r="H3807" s="1" t="s">
        <v>9480</v>
      </c>
      <c r="I3807" t="s">
        <v>15710</v>
      </c>
      <c r="J3807" t="s">
        <v>38</v>
      </c>
      <c r="K3807">
        <v>301</v>
      </c>
      <c r="L3807">
        <v>71943.92</v>
      </c>
      <c r="M3807">
        <v>239.02</v>
      </c>
      <c r="N3807" t="e">
        <v>#N/A</v>
      </c>
      <c r="O3807" t="e">
        <v>#N/A</v>
      </c>
      <c r="P3807">
        <v>0</v>
      </c>
      <c r="Q3807">
        <v>0</v>
      </c>
      <c r="R3807">
        <v>2</v>
      </c>
    </row>
    <row r="3808" spans="1:18" x14ac:dyDescent="0.25">
      <c r="A3808" t="s">
        <v>7518</v>
      </c>
      <c r="B3808">
        <v>2016</v>
      </c>
      <c r="C3808">
        <v>4</v>
      </c>
      <c r="D3808">
        <v>8</v>
      </c>
      <c r="E3808" t="s">
        <v>229</v>
      </c>
      <c r="F3808" s="1" t="s">
        <v>9480</v>
      </c>
      <c r="G3808" s="1" t="s">
        <v>9480</v>
      </c>
      <c r="H3808" s="1" t="s">
        <v>9480</v>
      </c>
      <c r="I3808" t="s">
        <v>15771</v>
      </c>
      <c r="J3808" t="s">
        <v>38</v>
      </c>
      <c r="K3808">
        <v>1</v>
      </c>
      <c r="L3808">
        <v>1580.07</v>
      </c>
      <c r="M3808">
        <v>1580.07</v>
      </c>
      <c r="N3808" t="e">
        <v>#N/A</v>
      </c>
      <c r="O3808" t="e">
        <v>#N/A</v>
      </c>
      <c r="P3808">
        <v>0</v>
      </c>
      <c r="Q3808">
        <v>0</v>
      </c>
      <c r="R3808">
        <v>2</v>
      </c>
    </row>
    <row r="3809" spans="1:18" x14ac:dyDescent="0.25">
      <c r="A3809" t="s">
        <v>7518</v>
      </c>
      <c r="B3809">
        <v>2016</v>
      </c>
      <c r="C3809">
        <v>4</v>
      </c>
      <c r="D3809">
        <v>8</v>
      </c>
      <c r="E3809" t="s">
        <v>229</v>
      </c>
      <c r="F3809" s="1" t="s">
        <v>5207</v>
      </c>
      <c r="G3809" s="1" t="s">
        <v>21109</v>
      </c>
      <c r="H3809" s="1" t="s">
        <v>7263</v>
      </c>
      <c r="I3809" t="s">
        <v>6785</v>
      </c>
      <c r="J3809" t="s">
        <v>38</v>
      </c>
      <c r="K3809">
        <v>1000</v>
      </c>
      <c r="L3809">
        <v>330.28</v>
      </c>
      <c r="M3809">
        <v>0.33</v>
      </c>
      <c r="N3809" t="s">
        <v>6785</v>
      </c>
      <c r="O3809" t="s">
        <v>9881</v>
      </c>
      <c r="P3809">
        <v>0</v>
      </c>
      <c r="Q3809">
        <v>0</v>
      </c>
      <c r="R3809">
        <v>2</v>
      </c>
    </row>
    <row r="3810" spans="1:18" x14ac:dyDescent="0.25">
      <c r="A3810" t="s">
        <v>7518</v>
      </c>
      <c r="B3810">
        <v>2016</v>
      </c>
      <c r="C3810">
        <v>4</v>
      </c>
      <c r="D3810">
        <v>8</v>
      </c>
      <c r="E3810" t="s">
        <v>229</v>
      </c>
      <c r="F3810" s="1" t="s">
        <v>9480</v>
      </c>
      <c r="G3810" s="1" t="s">
        <v>9480</v>
      </c>
      <c r="H3810" s="1" t="s">
        <v>9480</v>
      </c>
      <c r="I3810" t="s">
        <v>15704</v>
      </c>
      <c r="J3810" t="s">
        <v>7341</v>
      </c>
      <c r="K3810">
        <v>20</v>
      </c>
      <c r="L3810">
        <v>1085.5999999999999</v>
      </c>
      <c r="M3810">
        <v>54.28</v>
      </c>
      <c r="N3810" t="e">
        <v>#N/A</v>
      </c>
      <c r="O3810" t="e">
        <v>#N/A</v>
      </c>
      <c r="P3810">
        <v>0</v>
      </c>
      <c r="Q3810">
        <v>0</v>
      </c>
      <c r="R3810">
        <v>2</v>
      </c>
    </row>
    <row r="3811" spans="1:18" x14ac:dyDescent="0.25">
      <c r="A3811" t="s">
        <v>7518</v>
      </c>
      <c r="B3811">
        <v>2016</v>
      </c>
      <c r="C3811">
        <v>4</v>
      </c>
      <c r="D3811">
        <v>8</v>
      </c>
      <c r="E3811" t="s">
        <v>229</v>
      </c>
      <c r="F3811" s="1" t="s">
        <v>9480</v>
      </c>
      <c r="G3811" s="1" t="s">
        <v>9480</v>
      </c>
      <c r="H3811" s="1" t="s">
        <v>9480</v>
      </c>
      <c r="I3811" t="s">
        <v>7462</v>
      </c>
      <c r="J3811" t="s">
        <v>7341</v>
      </c>
      <c r="K3811">
        <v>18</v>
      </c>
      <c r="L3811">
        <v>19726.77</v>
      </c>
      <c r="M3811">
        <v>1095.93</v>
      </c>
      <c r="N3811" t="e">
        <v>#N/A</v>
      </c>
      <c r="O3811" t="e">
        <v>#N/A</v>
      </c>
      <c r="P3811">
        <v>0</v>
      </c>
      <c r="Q3811">
        <v>0</v>
      </c>
      <c r="R3811">
        <v>2</v>
      </c>
    </row>
    <row r="3812" spans="1:18" x14ac:dyDescent="0.25">
      <c r="A3812" t="s">
        <v>7518</v>
      </c>
      <c r="B3812">
        <v>2016</v>
      </c>
      <c r="C3812">
        <v>4</v>
      </c>
      <c r="D3812">
        <v>8</v>
      </c>
      <c r="E3812" t="s">
        <v>229</v>
      </c>
      <c r="F3812" s="1" t="s">
        <v>9480</v>
      </c>
      <c r="G3812" s="1" t="s">
        <v>9480</v>
      </c>
      <c r="H3812" s="1" t="s">
        <v>9480</v>
      </c>
      <c r="I3812" t="s">
        <v>7519</v>
      </c>
      <c r="J3812" t="s">
        <v>38</v>
      </c>
      <c r="K3812">
        <v>4</v>
      </c>
      <c r="L3812">
        <v>3860.32</v>
      </c>
      <c r="M3812">
        <v>965.08</v>
      </c>
      <c r="N3812" t="e">
        <v>#N/A</v>
      </c>
      <c r="O3812" t="e">
        <v>#N/A</v>
      </c>
      <c r="P3812">
        <v>0</v>
      </c>
      <c r="Q3812">
        <v>0</v>
      </c>
      <c r="R3812">
        <v>2</v>
      </c>
    </row>
    <row r="3813" spans="1:18" x14ac:dyDescent="0.25">
      <c r="A3813" t="s">
        <v>7518</v>
      </c>
      <c r="B3813">
        <v>2016</v>
      </c>
      <c r="C3813">
        <v>4</v>
      </c>
      <c r="D3813">
        <v>8</v>
      </c>
      <c r="E3813" t="s">
        <v>229</v>
      </c>
      <c r="F3813" s="1" t="s">
        <v>9480</v>
      </c>
      <c r="G3813" s="1" t="s">
        <v>9480</v>
      </c>
      <c r="H3813" s="1" t="s">
        <v>9480</v>
      </c>
      <c r="I3813" t="s">
        <v>7520</v>
      </c>
      <c r="J3813" t="s">
        <v>38</v>
      </c>
      <c r="K3813">
        <v>3</v>
      </c>
      <c r="L3813">
        <v>549.24</v>
      </c>
      <c r="M3813">
        <v>183.08</v>
      </c>
      <c r="N3813" t="e">
        <v>#N/A</v>
      </c>
      <c r="O3813" t="e">
        <v>#N/A</v>
      </c>
      <c r="P3813">
        <v>0</v>
      </c>
      <c r="Q3813">
        <v>0</v>
      </c>
      <c r="R3813">
        <v>2</v>
      </c>
    </row>
    <row r="3814" spans="1:18" x14ac:dyDescent="0.25">
      <c r="A3814" t="s">
        <v>7518</v>
      </c>
      <c r="B3814">
        <v>2016</v>
      </c>
      <c r="C3814">
        <v>4</v>
      </c>
      <c r="D3814">
        <v>8</v>
      </c>
      <c r="E3814" t="s">
        <v>229</v>
      </c>
      <c r="F3814" s="1" t="s">
        <v>9480</v>
      </c>
      <c r="G3814" s="1" t="s">
        <v>9480</v>
      </c>
      <c r="H3814" s="1" t="s">
        <v>9480</v>
      </c>
      <c r="I3814" t="s">
        <v>15772</v>
      </c>
      <c r="J3814" t="s">
        <v>38</v>
      </c>
      <c r="K3814">
        <v>1</v>
      </c>
      <c r="L3814">
        <v>321.08</v>
      </c>
      <c r="M3814">
        <v>321.08</v>
      </c>
      <c r="N3814" t="e">
        <v>#N/A</v>
      </c>
      <c r="O3814" t="e">
        <v>#N/A</v>
      </c>
      <c r="P3814">
        <v>0</v>
      </c>
      <c r="Q3814">
        <v>0</v>
      </c>
      <c r="R3814">
        <v>2</v>
      </c>
    </row>
    <row r="3815" spans="1:18" x14ac:dyDescent="0.25">
      <c r="A3815" t="s">
        <v>7518</v>
      </c>
      <c r="B3815">
        <v>2016</v>
      </c>
      <c r="C3815">
        <v>4</v>
      </c>
      <c r="D3815">
        <v>8</v>
      </c>
      <c r="E3815" t="s">
        <v>229</v>
      </c>
      <c r="F3815" s="1" t="s">
        <v>9480</v>
      </c>
      <c r="G3815" s="1" t="s">
        <v>9480</v>
      </c>
      <c r="H3815" s="1" t="s">
        <v>9480</v>
      </c>
      <c r="I3815" t="s">
        <v>7321</v>
      </c>
      <c r="J3815" t="s">
        <v>38</v>
      </c>
      <c r="K3815">
        <v>20</v>
      </c>
      <c r="L3815">
        <v>1453.59</v>
      </c>
      <c r="M3815">
        <v>72.680000000000007</v>
      </c>
      <c r="N3815" t="e">
        <v>#N/A</v>
      </c>
      <c r="O3815" t="e">
        <v>#N/A</v>
      </c>
      <c r="P3815">
        <v>0</v>
      </c>
      <c r="Q3815">
        <v>0</v>
      </c>
      <c r="R3815">
        <v>2</v>
      </c>
    </row>
    <row r="3816" spans="1:18" x14ac:dyDescent="0.25">
      <c r="A3816" t="s">
        <v>1328</v>
      </c>
      <c r="B3816">
        <v>2017</v>
      </c>
      <c r="C3816">
        <v>1</v>
      </c>
      <c r="D3816">
        <v>25</v>
      </c>
      <c r="E3816" t="s">
        <v>92</v>
      </c>
      <c r="F3816" s="1" t="s">
        <v>3205</v>
      </c>
      <c r="G3816" s="1" t="s">
        <v>3203</v>
      </c>
      <c r="H3816" s="1" t="s">
        <v>7263</v>
      </c>
      <c r="I3816" t="s">
        <v>1329</v>
      </c>
      <c r="J3816" t="s">
        <v>23</v>
      </c>
      <c r="K3816">
        <v>43</v>
      </c>
      <c r="L3816">
        <v>2257.5</v>
      </c>
      <c r="M3816">
        <v>52.5</v>
      </c>
      <c r="N3816" t="s">
        <v>9145</v>
      </c>
      <c r="O3816" t="s">
        <v>9681</v>
      </c>
      <c r="P3816">
        <v>0</v>
      </c>
      <c r="Q3816">
        <v>0</v>
      </c>
      <c r="R3816">
        <v>1</v>
      </c>
    </row>
    <row r="3817" spans="1:18" x14ac:dyDescent="0.25">
      <c r="A3817" t="s">
        <v>8037</v>
      </c>
      <c r="B3817">
        <v>2017</v>
      </c>
      <c r="C3817">
        <v>6</v>
      </c>
      <c r="D3817">
        <v>14</v>
      </c>
      <c r="E3817" t="s">
        <v>7471</v>
      </c>
      <c r="F3817" s="1" t="s">
        <v>5207</v>
      </c>
      <c r="G3817" s="1" t="s">
        <v>20573</v>
      </c>
      <c r="H3817" s="1" t="s">
        <v>7263</v>
      </c>
      <c r="I3817" t="s">
        <v>20834</v>
      </c>
      <c r="J3817" t="s">
        <v>23</v>
      </c>
      <c r="K3817">
        <v>948</v>
      </c>
      <c r="L3817">
        <v>173104.8</v>
      </c>
      <c r="M3817">
        <v>182.6</v>
      </c>
      <c r="N3817" t="s">
        <v>9062</v>
      </c>
      <c r="O3817" t="s">
        <v>9456</v>
      </c>
      <c r="P3817">
        <v>0</v>
      </c>
      <c r="Q3817">
        <v>5.8534472775055225E-2</v>
      </c>
      <c r="R3817">
        <v>2</v>
      </c>
    </row>
    <row r="3818" spans="1:18" x14ac:dyDescent="0.25">
      <c r="A3818" t="s">
        <v>2371</v>
      </c>
      <c r="B3818">
        <v>2018</v>
      </c>
      <c r="C3818">
        <v>4</v>
      </c>
      <c r="D3818">
        <v>5</v>
      </c>
      <c r="E3818" t="s">
        <v>1594</v>
      </c>
      <c r="F3818" s="1" t="s">
        <v>3205</v>
      </c>
      <c r="G3818" s="1" t="s">
        <v>3863</v>
      </c>
      <c r="H3818" s="1" t="s">
        <v>3206</v>
      </c>
      <c r="I3818" t="s">
        <v>19001</v>
      </c>
      <c r="J3818" t="s">
        <v>23</v>
      </c>
      <c r="K3818">
        <v>7711</v>
      </c>
      <c r="L3818">
        <v>339164.49</v>
      </c>
      <c r="M3818">
        <v>43.98</v>
      </c>
      <c r="N3818" t="s">
        <v>9335</v>
      </c>
      <c r="O3818" t="s">
        <v>9441</v>
      </c>
      <c r="P3818">
        <v>0.12724850134172863</v>
      </c>
      <c r="Q3818">
        <v>0</v>
      </c>
      <c r="R3818">
        <v>2</v>
      </c>
    </row>
    <row r="3819" spans="1:18" x14ac:dyDescent="0.25">
      <c r="A3819" t="s">
        <v>2371</v>
      </c>
      <c r="B3819">
        <v>2018</v>
      </c>
      <c r="C3819">
        <v>4</v>
      </c>
      <c r="D3819">
        <v>5</v>
      </c>
      <c r="E3819" t="s">
        <v>1594</v>
      </c>
      <c r="F3819" s="1" t="s">
        <v>3205</v>
      </c>
      <c r="G3819" s="1" t="s">
        <v>3863</v>
      </c>
      <c r="H3819" s="1" t="s">
        <v>3206</v>
      </c>
      <c r="I3819" t="s">
        <v>19111</v>
      </c>
      <c r="J3819" t="s">
        <v>23</v>
      </c>
      <c r="K3819">
        <v>10038</v>
      </c>
      <c r="L3819">
        <v>441516.42</v>
      </c>
      <c r="M3819">
        <v>43.98</v>
      </c>
      <c r="N3819" t="s">
        <v>9332</v>
      </c>
      <c r="O3819" t="s">
        <v>9531</v>
      </c>
      <c r="P3819">
        <v>0</v>
      </c>
      <c r="Q3819">
        <v>0</v>
      </c>
      <c r="R3819">
        <v>2</v>
      </c>
    </row>
    <row r="3820" spans="1:18" x14ac:dyDescent="0.25">
      <c r="A3820" t="s">
        <v>10226</v>
      </c>
      <c r="B3820">
        <v>2019</v>
      </c>
      <c r="C3820">
        <v>2</v>
      </c>
      <c r="D3820">
        <v>5</v>
      </c>
      <c r="E3820" t="s">
        <v>8095</v>
      </c>
      <c r="F3820" s="1" t="s">
        <v>5207</v>
      </c>
      <c r="G3820" s="1" t="s">
        <v>20931</v>
      </c>
      <c r="H3820" s="1" t="s">
        <v>3200</v>
      </c>
      <c r="I3820" t="s">
        <v>20971</v>
      </c>
      <c r="J3820" t="s">
        <v>23</v>
      </c>
      <c r="K3820">
        <v>280</v>
      </c>
      <c r="L3820">
        <v>40454.400000000001</v>
      </c>
      <c r="M3820">
        <v>144.47999999999999</v>
      </c>
      <c r="N3820" t="s">
        <v>9108</v>
      </c>
      <c r="O3820" t="s">
        <v>9833</v>
      </c>
      <c r="P3820">
        <v>0</v>
      </c>
      <c r="Q3820">
        <v>0</v>
      </c>
      <c r="R3820">
        <v>1</v>
      </c>
    </row>
    <row r="3821" spans="1:18" x14ac:dyDescent="0.25">
      <c r="A3821" t="s">
        <v>10226</v>
      </c>
      <c r="B3821">
        <v>2019</v>
      </c>
      <c r="C3821">
        <v>2</v>
      </c>
      <c r="D3821">
        <v>5</v>
      </c>
      <c r="E3821" t="s">
        <v>8095</v>
      </c>
      <c r="F3821" s="1" t="s">
        <v>5207</v>
      </c>
      <c r="G3821" s="1" t="s">
        <v>20573</v>
      </c>
      <c r="H3821" s="1" t="s">
        <v>3200</v>
      </c>
      <c r="I3821" t="s">
        <v>20651</v>
      </c>
      <c r="J3821" t="s">
        <v>23</v>
      </c>
      <c r="K3821">
        <v>160</v>
      </c>
      <c r="L3821">
        <v>20686.080000000002</v>
      </c>
      <c r="M3821">
        <v>129.29</v>
      </c>
      <c r="N3821" t="s">
        <v>7263</v>
      </c>
      <c r="O3821" t="s">
        <v>23192</v>
      </c>
      <c r="P3821">
        <v>0</v>
      </c>
      <c r="Q3821">
        <v>0</v>
      </c>
      <c r="R3821">
        <v>1</v>
      </c>
    </row>
    <row r="3822" spans="1:18" x14ac:dyDescent="0.25">
      <c r="A3822" t="s">
        <v>10226</v>
      </c>
      <c r="B3822">
        <v>2019</v>
      </c>
      <c r="C3822">
        <v>2</v>
      </c>
      <c r="D3822">
        <v>5</v>
      </c>
      <c r="E3822" t="s">
        <v>8095</v>
      </c>
      <c r="F3822" s="1" t="s">
        <v>5207</v>
      </c>
      <c r="G3822" s="1" t="s">
        <v>20573</v>
      </c>
      <c r="H3822" s="1" t="s">
        <v>3200</v>
      </c>
      <c r="I3822" t="s">
        <v>20657</v>
      </c>
      <c r="J3822" t="s">
        <v>23</v>
      </c>
      <c r="K3822">
        <v>1000</v>
      </c>
      <c r="L3822">
        <v>129288</v>
      </c>
      <c r="M3822">
        <v>129.29</v>
      </c>
      <c r="N3822" t="s">
        <v>8995</v>
      </c>
      <c r="O3822" t="s">
        <v>9474</v>
      </c>
      <c r="P3822">
        <v>0</v>
      </c>
      <c r="Q3822">
        <v>2.5802443834095183E-2</v>
      </c>
      <c r="R3822">
        <v>1</v>
      </c>
    </row>
    <row r="3823" spans="1:18" x14ac:dyDescent="0.25">
      <c r="A3823" t="s">
        <v>10226</v>
      </c>
      <c r="B3823">
        <v>2019</v>
      </c>
      <c r="C3823">
        <v>2</v>
      </c>
      <c r="D3823">
        <v>5</v>
      </c>
      <c r="E3823" t="s">
        <v>8095</v>
      </c>
      <c r="F3823" s="1" t="s">
        <v>5207</v>
      </c>
      <c r="G3823" s="1" t="s">
        <v>20573</v>
      </c>
      <c r="H3823" s="1" t="s">
        <v>3200</v>
      </c>
      <c r="I3823" t="s">
        <v>20713</v>
      </c>
      <c r="J3823" t="s">
        <v>23</v>
      </c>
      <c r="K3823">
        <v>460</v>
      </c>
      <c r="L3823">
        <v>59472.480000000003</v>
      </c>
      <c r="M3823">
        <v>129.29</v>
      </c>
      <c r="N3823" t="s">
        <v>9024</v>
      </c>
      <c r="O3823" t="s">
        <v>9827</v>
      </c>
      <c r="P3823">
        <v>0</v>
      </c>
      <c r="Q3823">
        <v>0</v>
      </c>
      <c r="R3823">
        <v>1</v>
      </c>
    </row>
    <row r="3824" spans="1:18" x14ac:dyDescent="0.25">
      <c r="A3824" t="s">
        <v>10226</v>
      </c>
      <c r="B3824">
        <v>2019</v>
      </c>
      <c r="C3824">
        <v>2</v>
      </c>
      <c r="D3824">
        <v>5</v>
      </c>
      <c r="E3824" t="s">
        <v>8095</v>
      </c>
      <c r="F3824" s="1" t="s">
        <v>5207</v>
      </c>
      <c r="G3824" s="1" t="s">
        <v>20573</v>
      </c>
      <c r="H3824" s="1" t="s">
        <v>3200</v>
      </c>
      <c r="I3824" t="s">
        <v>20661</v>
      </c>
      <c r="J3824" t="s">
        <v>23</v>
      </c>
      <c r="K3824">
        <v>700</v>
      </c>
      <c r="L3824">
        <v>90501.6</v>
      </c>
      <c r="M3824">
        <v>129.29</v>
      </c>
      <c r="N3824" t="s">
        <v>7263</v>
      </c>
      <c r="O3824" t="s">
        <v>23192</v>
      </c>
      <c r="P3824">
        <v>0</v>
      </c>
      <c r="Q3824">
        <v>0</v>
      </c>
      <c r="R3824">
        <v>1</v>
      </c>
    </row>
    <row r="3825" spans="1:18" x14ac:dyDescent="0.25">
      <c r="A3825" t="s">
        <v>10226</v>
      </c>
      <c r="B3825">
        <v>2019</v>
      </c>
      <c r="C3825">
        <v>2</v>
      </c>
      <c r="D3825">
        <v>5</v>
      </c>
      <c r="E3825" t="s">
        <v>8095</v>
      </c>
      <c r="F3825" s="1" t="s">
        <v>5207</v>
      </c>
      <c r="G3825" s="1" t="s">
        <v>20573</v>
      </c>
      <c r="H3825" s="1" t="s">
        <v>3200</v>
      </c>
      <c r="I3825" t="s">
        <v>20694</v>
      </c>
      <c r="J3825" t="s">
        <v>23</v>
      </c>
      <c r="K3825">
        <v>1600</v>
      </c>
      <c r="L3825">
        <v>206860.79999999999</v>
      </c>
      <c r="M3825">
        <v>129.29</v>
      </c>
      <c r="N3825" t="s">
        <v>9014</v>
      </c>
      <c r="O3825" t="s">
        <v>9454</v>
      </c>
      <c r="P3825">
        <v>0</v>
      </c>
      <c r="Q3825">
        <v>0.10248345341786883</v>
      </c>
      <c r="R3825">
        <v>1</v>
      </c>
    </row>
    <row r="3826" spans="1:18" x14ac:dyDescent="0.25">
      <c r="A3826" t="s">
        <v>10226</v>
      </c>
      <c r="B3826">
        <v>2019</v>
      </c>
      <c r="C3826">
        <v>2</v>
      </c>
      <c r="D3826">
        <v>5</v>
      </c>
      <c r="E3826" t="s">
        <v>8095</v>
      </c>
      <c r="F3826" s="1" t="s">
        <v>5207</v>
      </c>
      <c r="G3826" s="1" t="s">
        <v>20573</v>
      </c>
      <c r="H3826" s="1" t="s">
        <v>3200</v>
      </c>
      <c r="I3826" t="s">
        <v>10227</v>
      </c>
      <c r="J3826" t="s">
        <v>23</v>
      </c>
      <c r="K3826">
        <v>20</v>
      </c>
      <c r="L3826">
        <v>2585.7600000000002</v>
      </c>
      <c r="M3826">
        <v>129.29</v>
      </c>
      <c r="N3826" t="s">
        <v>8990</v>
      </c>
      <c r="O3826" t="s">
        <v>10644</v>
      </c>
      <c r="P3826">
        <v>0</v>
      </c>
      <c r="Q3826">
        <v>0</v>
      </c>
      <c r="R3826">
        <v>1</v>
      </c>
    </row>
    <row r="3827" spans="1:18" x14ac:dyDescent="0.25">
      <c r="A3827" t="s">
        <v>10486</v>
      </c>
      <c r="B3827">
        <v>2019</v>
      </c>
      <c r="C3827">
        <v>3</v>
      </c>
      <c r="D3827">
        <v>17</v>
      </c>
      <c r="E3827" t="s">
        <v>7328</v>
      </c>
      <c r="F3827" s="1" t="s">
        <v>5207</v>
      </c>
      <c r="G3827" s="1" t="s">
        <v>20573</v>
      </c>
      <c r="H3827" s="1" t="s">
        <v>7263</v>
      </c>
      <c r="I3827" t="s">
        <v>20855</v>
      </c>
      <c r="J3827" t="s">
        <v>23</v>
      </c>
      <c r="K3827">
        <v>150</v>
      </c>
      <c r="L3827">
        <v>23007.599999999999</v>
      </c>
      <c r="M3827">
        <v>153.38</v>
      </c>
      <c r="N3827" t="s">
        <v>7263</v>
      </c>
      <c r="O3827" t="s">
        <v>23274</v>
      </c>
      <c r="P3827">
        <v>0</v>
      </c>
      <c r="Q3827">
        <v>0</v>
      </c>
      <c r="R3827">
        <v>1</v>
      </c>
    </row>
    <row r="3828" spans="1:18" x14ac:dyDescent="0.25">
      <c r="A3828" t="s">
        <v>2741</v>
      </c>
      <c r="B3828">
        <v>2018</v>
      </c>
      <c r="C3828">
        <v>8</v>
      </c>
      <c r="D3828">
        <v>29</v>
      </c>
      <c r="E3828" t="s">
        <v>2742</v>
      </c>
      <c r="F3828" s="1" t="s">
        <v>3205</v>
      </c>
      <c r="G3828" s="1" t="s">
        <v>3967</v>
      </c>
      <c r="H3828" s="1" t="s">
        <v>3206</v>
      </c>
      <c r="I3828" t="s">
        <v>18712</v>
      </c>
      <c r="J3828" t="s">
        <v>23</v>
      </c>
      <c r="K3828">
        <v>20141</v>
      </c>
      <c r="L3828">
        <v>1262260.6399999999</v>
      </c>
      <c r="M3828">
        <v>62.67</v>
      </c>
      <c r="N3828" t="s">
        <v>9267</v>
      </c>
      <c r="O3828" t="s">
        <v>9518</v>
      </c>
      <c r="P3828">
        <v>0</v>
      </c>
      <c r="Q3828">
        <v>0</v>
      </c>
      <c r="R3828">
        <v>3</v>
      </c>
    </row>
    <row r="3829" spans="1:18" x14ac:dyDescent="0.25">
      <c r="A3829" t="s">
        <v>1269</v>
      </c>
      <c r="B3829">
        <v>2016</v>
      </c>
      <c r="C3829">
        <v>12</v>
      </c>
      <c r="D3829">
        <v>28</v>
      </c>
      <c r="E3829" t="s">
        <v>174</v>
      </c>
      <c r="F3829" s="1" t="s">
        <v>3205</v>
      </c>
      <c r="G3829" s="1" t="s">
        <v>3863</v>
      </c>
      <c r="H3829" s="1" t="s">
        <v>3206</v>
      </c>
      <c r="I3829" t="s">
        <v>19010</v>
      </c>
      <c r="J3829" t="s">
        <v>23</v>
      </c>
      <c r="K3829">
        <v>4700</v>
      </c>
      <c r="L3829">
        <v>203745.01</v>
      </c>
      <c r="M3829">
        <v>43.35</v>
      </c>
      <c r="N3829" t="s">
        <v>9337</v>
      </c>
      <c r="O3829" t="s">
        <v>9440</v>
      </c>
      <c r="P3829">
        <v>0.12068470364021268</v>
      </c>
      <c r="Q3829">
        <v>0</v>
      </c>
      <c r="R3829">
        <v>4</v>
      </c>
    </row>
    <row r="3830" spans="1:18" x14ac:dyDescent="0.25">
      <c r="A3830" t="s">
        <v>1269</v>
      </c>
      <c r="B3830">
        <v>2016</v>
      </c>
      <c r="C3830">
        <v>12</v>
      </c>
      <c r="D3830">
        <v>28</v>
      </c>
      <c r="E3830" t="s">
        <v>174</v>
      </c>
      <c r="F3830" s="1" t="s">
        <v>3205</v>
      </c>
      <c r="G3830" s="1" t="s">
        <v>3384</v>
      </c>
      <c r="H3830" s="1" t="s">
        <v>3206</v>
      </c>
      <c r="I3830" t="s">
        <v>17075</v>
      </c>
      <c r="J3830" t="s">
        <v>23</v>
      </c>
      <c r="K3830">
        <v>4920</v>
      </c>
      <c r="L3830">
        <v>212051.98</v>
      </c>
      <c r="M3830">
        <v>43.1</v>
      </c>
      <c r="N3830" t="s">
        <v>168</v>
      </c>
      <c r="O3830" t="s">
        <v>9481</v>
      </c>
      <c r="P3830">
        <v>2.7900708435018715E-2</v>
      </c>
      <c r="Q3830">
        <v>0</v>
      </c>
      <c r="R3830">
        <v>4</v>
      </c>
    </row>
    <row r="3831" spans="1:18" x14ac:dyDescent="0.25">
      <c r="A3831" t="s">
        <v>1269</v>
      </c>
      <c r="B3831">
        <v>2016</v>
      </c>
      <c r="C3831">
        <v>12</v>
      </c>
      <c r="D3831">
        <v>28</v>
      </c>
      <c r="E3831" t="s">
        <v>174</v>
      </c>
      <c r="F3831" s="1" t="s">
        <v>3205</v>
      </c>
      <c r="G3831" s="1" t="s">
        <v>3384</v>
      </c>
      <c r="H3831" s="1" t="s">
        <v>3206</v>
      </c>
      <c r="I3831" t="s">
        <v>17079</v>
      </c>
      <c r="J3831" t="s">
        <v>23</v>
      </c>
      <c r="K3831">
        <v>9460</v>
      </c>
      <c r="L3831">
        <v>407725.95</v>
      </c>
      <c r="M3831">
        <v>43.1</v>
      </c>
      <c r="N3831" t="s">
        <v>170</v>
      </c>
      <c r="O3831" t="s">
        <v>9516</v>
      </c>
      <c r="P3831">
        <v>3.660242098978287E-2</v>
      </c>
      <c r="Q3831">
        <v>0</v>
      </c>
      <c r="R3831">
        <v>4</v>
      </c>
    </row>
    <row r="3832" spans="1:18" x14ac:dyDescent="0.25">
      <c r="A3832" t="s">
        <v>8165</v>
      </c>
      <c r="B3832">
        <v>2017</v>
      </c>
      <c r="C3832">
        <v>9</v>
      </c>
      <c r="D3832">
        <v>4</v>
      </c>
      <c r="E3832" t="s">
        <v>7471</v>
      </c>
      <c r="F3832" s="1" t="s">
        <v>5207</v>
      </c>
      <c r="G3832" s="1" t="s">
        <v>20573</v>
      </c>
      <c r="H3832" s="1" t="s">
        <v>7263</v>
      </c>
      <c r="I3832" t="s">
        <v>20870</v>
      </c>
      <c r="J3832" t="s">
        <v>23</v>
      </c>
      <c r="K3832">
        <v>966</v>
      </c>
      <c r="L3832">
        <v>192717</v>
      </c>
      <c r="M3832">
        <v>199.5</v>
      </c>
      <c r="N3832" t="s">
        <v>9081</v>
      </c>
      <c r="O3832" t="s">
        <v>9466</v>
      </c>
      <c r="P3832">
        <v>0</v>
      </c>
      <c r="Q3832">
        <v>3.6744815637470611E-2</v>
      </c>
      <c r="R3832">
        <v>3</v>
      </c>
    </row>
    <row r="3833" spans="1:18" x14ac:dyDescent="0.25">
      <c r="A3833" t="s">
        <v>8165</v>
      </c>
      <c r="B3833">
        <v>2017</v>
      </c>
      <c r="C3833">
        <v>9</v>
      </c>
      <c r="D3833">
        <v>4</v>
      </c>
      <c r="E3833" t="s">
        <v>7471</v>
      </c>
      <c r="F3833" s="1" t="s">
        <v>5207</v>
      </c>
      <c r="G3833" s="1" t="s">
        <v>20931</v>
      </c>
      <c r="H3833" s="1" t="s">
        <v>7263</v>
      </c>
      <c r="I3833" t="s">
        <v>6655</v>
      </c>
      <c r="J3833" t="s">
        <v>23</v>
      </c>
      <c r="K3833">
        <v>200</v>
      </c>
      <c r="L3833">
        <v>31000</v>
      </c>
      <c r="M3833">
        <v>155</v>
      </c>
      <c r="N3833" t="s">
        <v>9113</v>
      </c>
      <c r="O3833" t="s">
        <v>9475</v>
      </c>
      <c r="P3833">
        <v>0</v>
      </c>
      <c r="Q3833">
        <v>2.4283935156735645E-2</v>
      </c>
      <c r="R3833">
        <v>3</v>
      </c>
    </row>
    <row r="3834" spans="1:18" x14ac:dyDescent="0.25">
      <c r="A3834" t="s">
        <v>7917</v>
      </c>
      <c r="B3834">
        <v>2017</v>
      </c>
      <c r="C3834">
        <v>2</v>
      </c>
      <c r="D3834">
        <v>27</v>
      </c>
      <c r="E3834" t="s">
        <v>7532</v>
      </c>
      <c r="F3834" s="1" t="s">
        <v>5207</v>
      </c>
      <c r="G3834" s="1" t="s">
        <v>20573</v>
      </c>
      <c r="H3834" s="1" t="s">
        <v>7263</v>
      </c>
      <c r="I3834" t="s">
        <v>5306</v>
      </c>
      <c r="J3834" t="s">
        <v>23</v>
      </c>
      <c r="K3834">
        <v>3</v>
      </c>
      <c r="L3834">
        <v>329.88</v>
      </c>
      <c r="M3834">
        <v>109.96</v>
      </c>
      <c r="N3834" t="s">
        <v>8969</v>
      </c>
      <c r="O3834" t="s">
        <v>9939</v>
      </c>
      <c r="P3834">
        <v>0</v>
      </c>
      <c r="Q3834">
        <v>0</v>
      </c>
      <c r="R3834">
        <v>1</v>
      </c>
    </row>
    <row r="3835" spans="1:18" x14ac:dyDescent="0.25">
      <c r="A3835" t="s">
        <v>7917</v>
      </c>
      <c r="B3835">
        <v>2017</v>
      </c>
      <c r="C3835">
        <v>2</v>
      </c>
      <c r="D3835">
        <v>27</v>
      </c>
      <c r="E3835" t="s">
        <v>7532</v>
      </c>
      <c r="F3835" s="1" t="s">
        <v>9480</v>
      </c>
      <c r="G3835" s="1" t="s">
        <v>9480</v>
      </c>
      <c r="H3835" s="1" t="s">
        <v>9480</v>
      </c>
      <c r="I3835" t="s">
        <v>7753</v>
      </c>
      <c r="J3835" t="s">
        <v>38</v>
      </c>
      <c r="K3835">
        <v>100</v>
      </c>
      <c r="L3835">
        <v>31.63</v>
      </c>
      <c r="M3835">
        <v>0.32</v>
      </c>
      <c r="N3835" t="e">
        <v>#N/A</v>
      </c>
      <c r="O3835" t="e">
        <v>#N/A</v>
      </c>
      <c r="P3835">
        <v>0</v>
      </c>
      <c r="Q3835">
        <v>0</v>
      </c>
      <c r="R3835">
        <v>1</v>
      </c>
    </row>
    <row r="3836" spans="1:18" x14ac:dyDescent="0.25">
      <c r="A3836" t="s">
        <v>7917</v>
      </c>
      <c r="B3836">
        <v>2017</v>
      </c>
      <c r="C3836">
        <v>2</v>
      </c>
      <c r="D3836">
        <v>27</v>
      </c>
      <c r="E3836" t="s">
        <v>7532</v>
      </c>
      <c r="F3836" s="1" t="s">
        <v>5207</v>
      </c>
      <c r="G3836" s="1" t="s">
        <v>20573</v>
      </c>
      <c r="H3836" s="1" t="s">
        <v>7263</v>
      </c>
      <c r="I3836" t="s">
        <v>5262</v>
      </c>
      <c r="J3836" t="s">
        <v>23</v>
      </c>
      <c r="K3836">
        <v>2</v>
      </c>
      <c r="L3836">
        <v>311.3</v>
      </c>
      <c r="M3836">
        <v>155.65</v>
      </c>
      <c r="N3836" t="s">
        <v>8955</v>
      </c>
      <c r="O3836" t="s">
        <v>9869</v>
      </c>
      <c r="P3836">
        <v>0</v>
      </c>
      <c r="Q3836">
        <v>0</v>
      </c>
      <c r="R3836">
        <v>1</v>
      </c>
    </row>
    <row r="3837" spans="1:18" x14ac:dyDescent="0.25">
      <c r="A3837" t="s">
        <v>7917</v>
      </c>
      <c r="B3837">
        <v>2017</v>
      </c>
      <c r="C3837">
        <v>2</v>
      </c>
      <c r="D3837">
        <v>27</v>
      </c>
      <c r="E3837" t="s">
        <v>7532</v>
      </c>
      <c r="F3837" s="1" t="s">
        <v>5207</v>
      </c>
      <c r="G3837" s="1" t="s">
        <v>20573</v>
      </c>
      <c r="H3837" s="1" t="s">
        <v>7263</v>
      </c>
      <c r="I3837" t="s">
        <v>6322</v>
      </c>
      <c r="J3837" t="s">
        <v>23</v>
      </c>
      <c r="K3837">
        <v>1</v>
      </c>
      <c r="L3837">
        <v>108.82</v>
      </c>
      <c r="M3837">
        <v>108.82</v>
      </c>
      <c r="N3837" t="s">
        <v>9096</v>
      </c>
      <c r="O3837" t="s">
        <v>9950</v>
      </c>
      <c r="P3837">
        <v>0</v>
      </c>
      <c r="Q3837">
        <v>0</v>
      </c>
      <c r="R3837">
        <v>1</v>
      </c>
    </row>
    <row r="3838" spans="1:18" x14ac:dyDescent="0.25">
      <c r="A3838" t="s">
        <v>7917</v>
      </c>
      <c r="B3838">
        <v>2017</v>
      </c>
      <c r="C3838">
        <v>2</v>
      </c>
      <c r="D3838">
        <v>27</v>
      </c>
      <c r="E3838" t="s">
        <v>7532</v>
      </c>
      <c r="F3838" s="1" t="s">
        <v>5207</v>
      </c>
      <c r="G3838" s="1" t="s">
        <v>6745</v>
      </c>
      <c r="H3838" s="1" t="s">
        <v>7263</v>
      </c>
      <c r="I3838" t="s">
        <v>7178</v>
      </c>
      <c r="J3838" t="s">
        <v>38</v>
      </c>
      <c r="K3838">
        <v>300</v>
      </c>
      <c r="L3838">
        <v>31200</v>
      </c>
      <c r="M3838">
        <v>104</v>
      </c>
      <c r="N3838" t="s">
        <v>7178</v>
      </c>
      <c r="O3838" t="s">
        <v>9945</v>
      </c>
      <c r="P3838">
        <v>0</v>
      </c>
      <c r="Q3838">
        <v>0</v>
      </c>
      <c r="R3838">
        <v>1</v>
      </c>
    </row>
    <row r="3839" spans="1:18" x14ac:dyDescent="0.25">
      <c r="A3839" t="s">
        <v>7917</v>
      </c>
      <c r="B3839">
        <v>2017</v>
      </c>
      <c r="C3839">
        <v>2</v>
      </c>
      <c r="D3839">
        <v>27</v>
      </c>
      <c r="E3839" t="s">
        <v>7532</v>
      </c>
      <c r="F3839" s="1" t="s">
        <v>5207</v>
      </c>
      <c r="G3839" s="1" t="s">
        <v>21008</v>
      </c>
      <c r="H3839" s="1" t="s">
        <v>7263</v>
      </c>
      <c r="I3839" t="s">
        <v>7023</v>
      </c>
      <c r="J3839" t="s">
        <v>23</v>
      </c>
      <c r="K3839">
        <v>15</v>
      </c>
      <c r="L3839">
        <v>1920</v>
      </c>
      <c r="M3839">
        <v>128</v>
      </c>
      <c r="N3839" t="s">
        <v>9365</v>
      </c>
      <c r="O3839" t="s">
        <v>9774</v>
      </c>
      <c r="P3839">
        <v>0</v>
      </c>
      <c r="Q3839">
        <v>0</v>
      </c>
      <c r="R3839">
        <v>1</v>
      </c>
    </row>
    <row r="3840" spans="1:18" x14ac:dyDescent="0.25">
      <c r="A3840" t="s">
        <v>7917</v>
      </c>
      <c r="B3840">
        <v>2017</v>
      </c>
      <c r="C3840">
        <v>2</v>
      </c>
      <c r="D3840">
        <v>27</v>
      </c>
      <c r="E3840" t="s">
        <v>7532</v>
      </c>
      <c r="F3840" s="1" t="s">
        <v>5207</v>
      </c>
      <c r="G3840" s="1" t="s">
        <v>20573</v>
      </c>
      <c r="H3840" s="1" t="s">
        <v>7263</v>
      </c>
      <c r="I3840" t="s">
        <v>5295</v>
      </c>
      <c r="J3840" t="s">
        <v>38</v>
      </c>
      <c r="K3840">
        <v>5</v>
      </c>
      <c r="L3840">
        <v>579.41</v>
      </c>
      <c r="M3840">
        <v>115.88</v>
      </c>
      <c r="N3840" t="s">
        <v>8965</v>
      </c>
      <c r="O3840" t="s">
        <v>10005</v>
      </c>
      <c r="P3840">
        <v>0</v>
      </c>
      <c r="Q3840">
        <v>0</v>
      </c>
      <c r="R3840">
        <v>1</v>
      </c>
    </row>
    <row r="3841" spans="1:18" x14ac:dyDescent="0.25">
      <c r="A3841" t="s">
        <v>7917</v>
      </c>
      <c r="B3841">
        <v>2017</v>
      </c>
      <c r="C3841">
        <v>2</v>
      </c>
      <c r="D3841">
        <v>27</v>
      </c>
      <c r="E3841" t="s">
        <v>7532</v>
      </c>
      <c r="F3841" s="1" t="s">
        <v>5207</v>
      </c>
      <c r="G3841" s="1" t="s">
        <v>20931</v>
      </c>
      <c r="H3841" s="1" t="s">
        <v>7263</v>
      </c>
      <c r="I3841" t="s">
        <v>6409</v>
      </c>
      <c r="J3841" t="s">
        <v>23</v>
      </c>
      <c r="K3841">
        <v>1</v>
      </c>
      <c r="L3841">
        <v>127.99</v>
      </c>
      <c r="M3841">
        <v>127.99</v>
      </c>
      <c r="N3841" t="s">
        <v>9102</v>
      </c>
      <c r="O3841" t="s">
        <v>9840</v>
      </c>
      <c r="P3841">
        <v>0</v>
      </c>
      <c r="Q3841">
        <v>0</v>
      </c>
      <c r="R3841">
        <v>1</v>
      </c>
    </row>
    <row r="3842" spans="1:18" x14ac:dyDescent="0.25">
      <c r="A3842" t="s">
        <v>7917</v>
      </c>
      <c r="B3842">
        <v>2017</v>
      </c>
      <c r="C3842">
        <v>2</v>
      </c>
      <c r="D3842">
        <v>27</v>
      </c>
      <c r="E3842" t="s">
        <v>7532</v>
      </c>
      <c r="F3842" s="1" t="s">
        <v>5207</v>
      </c>
      <c r="G3842" s="1" t="s">
        <v>20931</v>
      </c>
      <c r="H3842" s="1" t="s">
        <v>7263</v>
      </c>
      <c r="I3842" t="s">
        <v>6685</v>
      </c>
      <c r="J3842" t="s">
        <v>23</v>
      </c>
      <c r="K3842">
        <v>0.5</v>
      </c>
      <c r="L3842">
        <v>64</v>
      </c>
      <c r="M3842">
        <v>128</v>
      </c>
      <c r="N3842" t="s">
        <v>9117</v>
      </c>
      <c r="O3842" t="s">
        <v>9941</v>
      </c>
      <c r="P3842">
        <v>0</v>
      </c>
      <c r="Q3842">
        <v>0</v>
      </c>
      <c r="R3842">
        <v>1</v>
      </c>
    </row>
    <row r="3843" spans="1:18" x14ac:dyDescent="0.25">
      <c r="A3843" t="s">
        <v>15349</v>
      </c>
      <c r="B3843">
        <v>2019</v>
      </c>
      <c r="C3843">
        <v>8</v>
      </c>
      <c r="D3843">
        <v>23</v>
      </c>
      <c r="E3843" t="s">
        <v>15067</v>
      </c>
      <c r="F3843" s="1" t="s">
        <v>3205</v>
      </c>
      <c r="G3843" s="1" t="s">
        <v>3384</v>
      </c>
      <c r="H3843" s="1" t="s">
        <v>3206</v>
      </c>
      <c r="I3843" t="s">
        <v>17299</v>
      </c>
      <c r="J3843" t="s">
        <v>23</v>
      </c>
      <c r="K3843">
        <v>18606</v>
      </c>
      <c r="L3843">
        <v>958209.03</v>
      </c>
      <c r="M3843">
        <v>51.5</v>
      </c>
      <c r="N3843" t="s">
        <v>160</v>
      </c>
      <c r="O3843" t="s">
        <v>9452</v>
      </c>
      <c r="P3843">
        <v>0.10110188471641929</v>
      </c>
      <c r="Q3843">
        <v>0</v>
      </c>
      <c r="R3843">
        <v>3</v>
      </c>
    </row>
    <row r="3844" spans="1:18" x14ac:dyDescent="0.25">
      <c r="A3844" t="s">
        <v>2478</v>
      </c>
      <c r="B3844">
        <v>2018</v>
      </c>
      <c r="C3844">
        <v>5</v>
      </c>
      <c r="D3844">
        <v>12</v>
      </c>
      <c r="E3844" t="s">
        <v>1305</v>
      </c>
      <c r="F3844" s="1" t="s">
        <v>3205</v>
      </c>
      <c r="G3844" s="1" t="s">
        <v>3227</v>
      </c>
      <c r="H3844" s="1" t="s">
        <v>3206</v>
      </c>
      <c r="I3844" t="s">
        <v>19770</v>
      </c>
      <c r="J3844" t="s">
        <v>23</v>
      </c>
      <c r="K3844">
        <v>13067</v>
      </c>
      <c r="L3844">
        <v>1045360</v>
      </c>
      <c r="M3844">
        <v>80</v>
      </c>
      <c r="N3844" t="s">
        <v>22071</v>
      </c>
      <c r="O3844" t="s">
        <v>23264</v>
      </c>
      <c r="P3844">
        <v>0</v>
      </c>
      <c r="Q3844">
        <v>0</v>
      </c>
      <c r="R3844">
        <v>2</v>
      </c>
    </row>
    <row r="3845" spans="1:18" x14ac:dyDescent="0.25">
      <c r="A3845" t="s">
        <v>8002</v>
      </c>
      <c r="B3845">
        <v>2017</v>
      </c>
      <c r="C3845">
        <v>4</v>
      </c>
      <c r="D3845">
        <v>21</v>
      </c>
      <c r="E3845" t="s">
        <v>7471</v>
      </c>
      <c r="F3845" s="1" t="s">
        <v>5207</v>
      </c>
      <c r="G3845" s="1" t="s">
        <v>21008</v>
      </c>
      <c r="H3845" s="1" t="s">
        <v>7263</v>
      </c>
      <c r="I3845" t="s">
        <v>21022</v>
      </c>
      <c r="J3845" t="s">
        <v>23</v>
      </c>
      <c r="K3845">
        <v>100</v>
      </c>
      <c r="L3845">
        <v>16900</v>
      </c>
      <c r="M3845">
        <v>169</v>
      </c>
      <c r="N3845" t="s">
        <v>7263</v>
      </c>
      <c r="O3845" t="s">
        <v>23274</v>
      </c>
      <c r="P3845">
        <v>0</v>
      </c>
      <c r="Q3845">
        <v>0</v>
      </c>
      <c r="R3845">
        <v>2</v>
      </c>
    </row>
    <row r="3846" spans="1:18" x14ac:dyDescent="0.25">
      <c r="A3846" t="s">
        <v>8799</v>
      </c>
      <c r="B3846">
        <v>2018</v>
      </c>
      <c r="C3846">
        <v>12</v>
      </c>
      <c r="D3846">
        <v>4</v>
      </c>
      <c r="E3846" t="s">
        <v>8712</v>
      </c>
      <c r="F3846" s="1" t="s">
        <v>5207</v>
      </c>
      <c r="G3846" s="1" t="s">
        <v>6745</v>
      </c>
      <c r="H3846" s="1" t="s">
        <v>3200</v>
      </c>
      <c r="I3846" t="s">
        <v>7152</v>
      </c>
      <c r="J3846" t="s">
        <v>38</v>
      </c>
      <c r="K3846">
        <v>54</v>
      </c>
      <c r="L3846">
        <v>11772</v>
      </c>
      <c r="M3846">
        <v>218</v>
      </c>
      <c r="N3846" t="s">
        <v>9404</v>
      </c>
      <c r="O3846" t="s">
        <v>10134</v>
      </c>
      <c r="P3846">
        <v>0</v>
      </c>
      <c r="Q3846">
        <v>0</v>
      </c>
      <c r="R3846">
        <v>4</v>
      </c>
    </row>
    <row r="3847" spans="1:18" x14ac:dyDescent="0.25">
      <c r="A3847" t="s">
        <v>1605</v>
      </c>
      <c r="B3847">
        <v>2017</v>
      </c>
      <c r="C3847">
        <v>5</v>
      </c>
      <c r="D3847">
        <v>19</v>
      </c>
      <c r="E3847" t="s">
        <v>1496</v>
      </c>
      <c r="F3847" s="1" t="s">
        <v>3205</v>
      </c>
      <c r="G3847" s="1" t="s">
        <v>3863</v>
      </c>
      <c r="H3847" s="1" t="s">
        <v>3206</v>
      </c>
      <c r="I3847" t="s">
        <v>19006</v>
      </c>
      <c r="J3847" t="s">
        <v>23</v>
      </c>
      <c r="K3847">
        <v>20385</v>
      </c>
      <c r="L3847">
        <v>907132.5</v>
      </c>
      <c r="M3847">
        <v>44.5</v>
      </c>
      <c r="N3847" t="s">
        <v>9307</v>
      </c>
      <c r="O3847" t="s">
        <v>9445</v>
      </c>
      <c r="P3847">
        <v>3.6019547837424074E-2</v>
      </c>
      <c r="Q3847">
        <v>0</v>
      </c>
      <c r="R3847">
        <v>2</v>
      </c>
    </row>
    <row r="3848" spans="1:18" x14ac:dyDescent="0.25">
      <c r="A3848" t="s">
        <v>2311</v>
      </c>
      <c r="B3848">
        <v>2018</v>
      </c>
      <c r="C3848">
        <v>3</v>
      </c>
      <c r="D3848">
        <v>21</v>
      </c>
      <c r="E3848" t="s">
        <v>226</v>
      </c>
      <c r="F3848" s="1" t="s">
        <v>3205</v>
      </c>
      <c r="G3848" s="1" t="s">
        <v>3863</v>
      </c>
      <c r="H3848" s="1" t="s">
        <v>3206</v>
      </c>
      <c r="I3848" t="s">
        <v>18995</v>
      </c>
      <c r="J3848" t="s">
        <v>23</v>
      </c>
      <c r="K3848">
        <v>14560</v>
      </c>
      <c r="L3848">
        <v>728000</v>
      </c>
      <c r="M3848">
        <v>50</v>
      </c>
      <c r="N3848" t="s">
        <v>9347</v>
      </c>
      <c r="O3848" t="s">
        <v>9542</v>
      </c>
      <c r="P3848">
        <v>8.0289698840596724E-2</v>
      </c>
      <c r="Q3848">
        <v>0</v>
      </c>
      <c r="R3848">
        <v>1</v>
      </c>
    </row>
    <row r="3849" spans="1:18" x14ac:dyDescent="0.25">
      <c r="A3849" t="s">
        <v>2311</v>
      </c>
      <c r="B3849">
        <v>2018</v>
      </c>
      <c r="C3849">
        <v>3</v>
      </c>
      <c r="D3849">
        <v>21</v>
      </c>
      <c r="E3849" t="s">
        <v>226</v>
      </c>
      <c r="F3849" s="1" t="s">
        <v>3205</v>
      </c>
      <c r="G3849" s="1" t="s">
        <v>3863</v>
      </c>
      <c r="H3849" s="1" t="s">
        <v>3206</v>
      </c>
      <c r="I3849" t="s">
        <v>19624</v>
      </c>
      <c r="J3849" t="s">
        <v>23</v>
      </c>
      <c r="K3849">
        <v>5565</v>
      </c>
      <c r="L3849">
        <v>335569.5</v>
      </c>
      <c r="M3849">
        <v>60.3</v>
      </c>
      <c r="N3849" t="s">
        <v>9313</v>
      </c>
      <c r="O3849" t="s">
        <v>9448</v>
      </c>
      <c r="P3849">
        <v>2.823689586550486E-2</v>
      </c>
      <c r="Q3849">
        <v>0</v>
      </c>
      <c r="R3849">
        <v>1</v>
      </c>
    </row>
    <row r="3850" spans="1:18" x14ac:dyDescent="0.25">
      <c r="A3850" t="s">
        <v>15249</v>
      </c>
      <c r="B3850">
        <v>2019</v>
      </c>
      <c r="C3850">
        <v>8</v>
      </c>
      <c r="D3850">
        <v>1</v>
      </c>
      <c r="E3850" t="s">
        <v>1620</v>
      </c>
      <c r="F3850" s="1" t="s">
        <v>3205</v>
      </c>
      <c r="G3850" s="1" t="s">
        <v>3384</v>
      </c>
      <c r="H3850" s="1" t="s">
        <v>3206</v>
      </c>
      <c r="I3850" t="s">
        <v>17214</v>
      </c>
      <c r="J3850" t="s">
        <v>23</v>
      </c>
      <c r="K3850">
        <v>8568</v>
      </c>
      <c r="L3850">
        <v>415548</v>
      </c>
      <c r="M3850">
        <v>48.5</v>
      </c>
      <c r="N3850" t="s">
        <v>645</v>
      </c>
      <c r="O3850" t="s">
        <v>9450</v>
      </c>
      <c r="P3850">
        <v>9.1123449223886266E-2</v>
      </c>
      <c r="Q3850">
        <v>0</v>
      </c>
      <c r="R3850">
        <v>3</v>
      </c>
    </row>
    <row r="3851" spans="1:18" x14ac:dyDescent="0.25">
      <c r="A3851" t="s">
        <v>15249</v>
      </c>
      <c r="B3851">
        <v>2019</v>
      </c>
      <c r="C3851">
        <v>8</v>
      </c>
      <c r="D3851">
        <v>1</v>
      </c>
      <c r="E3851" t="s">
        <v>1620</v>
      </c>
      <c r="F3851" s="1" t="s">
        <v>3205</v>
      </c>
      <c r="G3851" s="1" t="s">
        <v>3384</v>
      </c>
      <c r="H3851" s="1" t="s">
        <v>3206</v>
      </c>
      <c r="I3851" t="s">
        <v>17216</v>
      </c>
      <c r="J3851" t="s">
        <v>23</v>
      </c>
      <c r="K3851">
        <v>2520</v>
      </c>
      <c r="L3851">
        <v>122220</v>
      </c>
      <c r="M3851">
        <v>48.5</v>
      </c>
      <c r="N3851" t="s">
        <v>166</v>
      </c>
      <c r="O3851" t="s">
        <v>9509</v>
      </c>
      <c r="P3851">
        <v>0</v>
      </c>
      <c r="Q3851">
        <v>0</v>
      </c>
      <c r="R3851">
        <v>3</v>
      </c>
    </row>
    <row r="3852" spans="1:18" x14ac:dyDescent="0.25">
      <c r="A3852" t="s">
        <v>15249</v>
      </c>
      <c r="B3852">
        <v>2019</v>
      </c>
      <c r="C3852">
        <v>8</v>
      </c>
      <c r="D3852">
        <v>1</v>
      </c>
      <c r="E3852" t="s">
        <v>1620</v>
      </c>
      <c r="F3852" s="1" t="s">
        <v>3205</v>
      </c>
      <c r="G3852" s="1" t="s">
        <v>3863</v>
      </c>
      <c r="H3852" s="1" t="s">
        <v>3206</v>
      </c>
      <c r="I3852" t="s">
        <v>19209</v>
      </c>
      <c r="J3852" t="s">
        <v>23</v>
      </c>
      <c r="K3852">
        <v>7760</v>
      </c>
      <c r="L3852">
        <v>380240</v>
      </c>
      <c r="M3852">
        <v>49</v>
      </c>
      <c r="N3852" t="s">
        <v>9337</v>
      </c>
      <c r="O3852" t="s">
        <v>9440</v>
      </c>
      <c r="P3852">
        <v>0.12068470364021268</v>
      </c>
      <c r="Q3852">
        <v>0</v>
      </c>
      <c r="R3852">
        <v>3</v>
      </c>
    </row>
    <row r="3853" spans="1:18" x14ac:dyDescent="0.25">
      <c r="A3853" t="s">
        <v>15249</v>
      </c>
      <c r="B3853">
        <v>2019</v>
      </c>
      <c r="C3853">
        <v>8</v>
      </c>
      <c r="D3853">
        <v>1</v>
      </c>
      <c r="E3853" t="s">
        <v>1620</v>
      </c>
      <c r="F3853" s="1" t="s">
        <v>3205</v>
      </c>
      <c r="G3853" s="1" t="s">
        <v>3227</v>
      </c>
      <c r="H3853" s="1" t="s">
        <v>3206</v>
      </c>
      <c r="I3853" t="s">
        <v>19822</v>
      </c>
      <c r="J3853" t="s">
        <v>23</v>
      </c>
      <c r="K3853">
        <v>2157</v>
      </c>
      <c r="L3853">
        <v>121870.5</v>
      </c>
      <c r="M3853">
        <v>56.5</v>
      </c>
      <c r="N3853" t="s">
        <v>22067</v>
      </c>
      <c r="O3853" t="s">
        <v>23263</v>
      </c>
      <c r="P3853">
        <v>0</v>
      </c>
      <c r="Q3853">
        <v>0</v>
      </c>
      <c r="R3853">
        <v>3</v>
      </c>
    </row>
    <row r="3854" spans="1:18" x14ac:dyDescent="0.25">
      <c r="A3854" t="s">
        <v>15929</v>
      </c>
      <c r="B3854">
        <v>2019</v>
      </c>
      <c r="C3854">
        <v>10</v>
      </c>
      <c r="D3854">
        <v>16</v>
      </c>
      <c r="E3854" t="s">
        <v>1620</v>
      </c>
      <c r="F3854" s="1" t="s">
        <v>3205</v>
      </c>
      <c r="G3854" s="1" t="s">
        <v>3227</v>
      </c>
      <c r="H3854" s="1" t="s">
        <v>3206</v>
      </c>
      <c r="I3854" t="s">
        <v>19821</v>
      </c>
      <c r="J3854" t="s">
        <v>23</v>
      </c>
      <c r="K3854">
        <v>1275</v>
      </c>
      <c r="L3854">
        <v>83895</v>
      </c>
      <c r="M3854">
        <v>65.8</v>
      </c>
      <c r="N3854" t="s">
        <v>22069</v>
      </c>
      <c r="O3854" t="s">
        <v>23265</v>
      </c>
      <c r="P3854">
        <v>0</v>
      </c>
      <c r="Q3854">
        <v>0</v>
      </c>
      <c r="R3854">
        <v>4</v>
      </c>
    </row>
    <row r="3855" spans="1:18" x14ac:dyDescent="0.25">
      <c r="A3855" t="s">
        <v>15929</v>
      </c>
      <c r="B3855">
        <v>2019</v>
      </c>
      <c r="C3855">
        <v>10</v>
      </c>
      <c r="D3855">
        <v>16</v>
      </c>
      <c r="E3855" t="s">
        <v>1620</v>
      </c>
      <c r="F3855" s="1" t="s">
        <v>3205</v>
      </c>
      <c r="G3855" s="1" t="s">
        <v>3384</v>
      </c>
      <c r="H3855" s="1" t="s">
        <v>3206</v>
      </c>
      <c r="I3855" t="s">
        <v>17218</v>
      </c>
      <c r="J3855" t="s">
        <v>23</v>
      </c>
      <c r="K3855">
        <v>1080</v>
      </c>
      <c r="L3855">
        <v>55512</v>
      </c>
      <c r="M3855">
        <v>51.4</v>
      </c>
      <c r="N3855" t="s">
        <v>228</v>
      </c>
      <c r="O3855" t="s">
        <v>9547</v>
      </c>
      <c r="P3855">
        <v>0</v>
      </c>
      <c r="Q3855">
        <v>0</v>
      </c>
      <c r="R3855">
        <v>4</v>
      </c>
    </row>
    <row r="3856" spans="1:18" x14ac:dyDescent="0.25">
      <c r="A3856" t="s">
        <v>15929</v>
      </c>
      <c r="B3856">
        <v>2019</v>
      </c>
      <c r="C3856">
        <v>10</v>
      </c>
      <c r="D3856">
        <v>16</v>
      </c>
      <c r="E3856" t="s">
        <v>1620</v>
      </c>
      <c r="F3856" s="1" t="s">
        <v>3205</v>
      </c>
      <c r="G3856" s="1" t="s">
        <v>3227</v>
      </c>
      <c r="H3856" s="1" t="s">
        <v>3206</v>
      </c>
      <c r="I3856" t="s">
        <v>19822</v>
      </c>
      <c r="J3856" t="s">
        <v>23</v>
      </c>
      <c r="K3856">
        <v>597</v>
      </c>
      <c r="L3856">
        <v>31776</v>
      </c>
      <c r="M3856">
        <v>53.23</v>
      </c>
      <c r="N3856" t="s">
        <v>22067</v>
      </c>
      <c r="O3856" t="s">
        <v>23263</v>
      </c>
      <c r="P3856">
        <v>0</v>
      </c>
      <c r="Q3856">
        <v>0</v>
      </c>
      <c r="R3856">
        <v>4</v>
      </c>
    </row>
    <row r="3857" spans="1:18" x14ac:dyDescent="0.25">
      <c r="A3857" t="s">
        <v>15929</v>
      </c>
      <c r="B3857">
        <v>2019</v>
      </c>
      <c r="C3857">
        <v>10</v>
      </c>
      <c r="D3857">
        <v>16</v>
      </c>
      <c r="E3857" t="s">
        <v>1620</v>
      </c>
      <c r="F3857" s="1" t="s">
        <v>3205</v>
      </c>
      <c r="G3857" s="1" t="s">
        <v>3384</v>
      </c>
      <c r="H3857" s="1" t="s">
        <v>3206</v>
      </c>
      <c r="I3857" t="s">
        <v>17219</v>
      </c>
      <c r="J3857" t="s">
        <v>23</v>
      </c>
      <c r="K3857">
        <v>14781</v>
      </c>
      <c r="L3857">
        <v>670261.5</v>
      </c>
      <c r="M3857">
        <v>45.35</v>
      </c>
      <c r="N3857" t="s">
        <v>112</v>
      </c>
      <c r="O3857" t="s">
        <v>9515</v>
      </c>
      <c r="P3857">
        <v>3.2773227720419927E-2</v>
      </c>
      <c r="Q3857">
        <v>0</v>
      </c>
      <c r="R3857">
        <v>4</v>
      </c>
    </row>
    <row r="3858" spans="1:18" x14ac:dyDescent="0.25">
      <c r="A3858" t="s">
        <v>15929</v>
      </c>
      <c r="B3858">
        <v>2019</v>
      </c>
      <c r="C3858">
        <v>10</v>
      </c>
      <c r="D3858">
        <v>16</v>
      </c>
      <c r="E3858" t="s">
        <v>1620</v>
      </c>
      <c r="F3858" s="1" t="s">
        <v>3205</v>
      </c>
      <c r="G3858" s="1" t="s">
        <v>3227</v>
      </c>
      <c r="H3858" s="1" t="s">
        <v>3206</v>
      </c>
      <c r="I3858" t="s">
        <v>19883</v>
      </c>
      <c r="J3858" t="s">
        <v>23</v>
      </c>
      <c r="K3858">
        <v>1370</v>
      </c>
      <c r="L3858">
        <v>89050</v>
      </c>
      <c r="M3858">
        <v>65</v>
      </c>
      <c r="N3858" t="s">
        <v>22071</v>
      </c>
      <c r="O3858" t="s">
        <v>23264</v>
      </c>
      <c r="P3858">
        <v>0</v>
      </c>
      <c r="Q3858">
        <v>0</v>
      </c>
      <c r="R3858">
        <v>4</v>
      </c>
    </row>
    <row r="3859" spans="1:18" x14ac:dyDescent="0.25">
      <c r="A3859" t="s">
        <v>16287</v>
      </c>
      <c r="B3859">
        <v>2019</v>
      </c>
      <c r="C3859">
        <v>11</v>
      </c>
      <c r="D3859">
        <v>22</v>
      </c>
      <c r="E3859" t="s">
        <v>1620</v>
      </c>
      <c r="F3859" s="1" t="s">
        <v>3205</v>
      </c>
      <c r="G3859" s="1" t="s">
        <v>3227</v>
      </c>
      <c r="H3859" s="1" t="s">
        <v>3206</v>
      </c>
      <c r="I3859" t="s">
        <v>19922</v>
      </c>
      <c r="J3859" t="s">
        <v>23</v>
      </c>
      <c r="K3859">
        <v>20216</v>
      </c>
      <c r="L3859">
        <v>1614247.6</v>
      </c>
      <c r="M3859">
        <v>79.849999999999994</v>
      </c>
      <c r="N3859" t="s">
        <v>22087</v>
      </c>
      <c r="O3859" t="s">
        <v>23268</v>
      </c>
      <c r="P3859">
        <v>0</v>
      </c>
      <c r="Q3859">
        <v>0</v>
      </c>
      <c r="R3859">
        <v>4</v>
      </c>
    </row>
    <row r="3860" spans="1:18" x14ac:dyDescent="0.25">
      <c r="A3860" t="s">
        <v>2871</v>
      </c>
      <c r="B3860">
        <v>2018</v>
      </c>
      <c r="C3860">
        <v>10</v>
      </c>
      <c r="D3860">
        <v>5</v>
      </c>
      <c r="E3860" t="s">
        <v>2827</v>
      </c>
      <c r="F3860" s="1" t="s">
        <v>3205</v>
      </c>
      <c r="G3860" s="1" t="s">
        <v>3863</v>
      </c>
      <c r="H3860" s="1" t="s">
        <v>3206</v>
      </c>
      <c r="I3860" t="s">
        <v>18999</v>
      </c>
      <c r="J3860" t="s">
        <v>23</v>
      </c>
      <c r="K3860">
        <v>20050</v>
      </c>
      <c r="L3860">
        <v>952375</v>
      </c>
      <c r="M3860">
        <v>47.5</v>
      </c>
      <c r="N3860" t="s">
        <v>9337</v>
      </c>
      <c r="O3860" t="s">
        <v>9440</v>
      </c>
      <c r="P3860">
        <v>0.12068470364021268</v>
      </c>
      <c r="Q3860">
        <v>0</v>
      </c>
      <c r="R3860">
        <v>4</v>
      </c>
    </row>
    <row r="3861" spans="1:18" x14ac:dyDescent="0.25">
      <c r="A3861" t="s">
        <v>15031</v>
      </c>
      <c r="B3861">
        <v>2019</v>
      </c>
      <c r="C3861">
        <v>4</v>
      </c>
      <c r="D3861">
        <v>15</v>
      </c>
      <c r="E3861" t="s">
        <v>7328</v>
      </c>
      <c r="F3861" s="1" t="s">
        <v>5207</v>
      </c>
      <c r="G3861" s="1" t="s">
        <v>20573</v>
      </c>
      <c r="H3861" s="1" t="s">
        <v>3200</v>
      </c>
      <c r="I3861" t="s">
        <v>20818</v>
      </c>
      <c r="J3861" t="s">
        <v>23</v>
      </c>
      <c r="K3861">
        <v>600</v>
      </c>
      <c r="L3861">
        <v>101520</v>
      </c>
      <c r="M3861">
        <v>169.2</v>
      </c>
      <c r="N3861" t="s">
        <v>7263</v>
      </c>
      <c r="O3861" t="s">
        <v>23192</v>
      </c>
      <c r="P3861">
        <v>0</v>
      </c>
      <c r="Q3861">
        <v>0</v>
      </c>
      <c r="R3861">
        <v>2</v>
      </c>
    </row>
    <row r="3862" spans="1:18" x14ac:dyDescent="0.25">
      <c r="A3862" t="s">
        <v>15031</v>
      </c>
      <c r="B3862">
        <v>2019</v>
      </c>
      <c r="C3862">
        <v>4</v>
      </c>
      <c r="D3862">
        <v>15</v>
      </c>
      <c r="E3862" t="s">
        <v>7328</v>
      </c>
      <c r="F3862" s="1" t="s">
        <v>5207</v>
      </c>
      <c r="G3862" s="1" t="s">
        <v>20573</v>
      </c>
      <c r="H3862" s="1" t="s">
        <v>3200</v>
      </c>
      <c r="I3862" t="s">
        <v>20874</v>
      </c>
      <c r="J3862" t="s">
        <v>23</v>
      </c>
      <c r="K3862">
        <v>300</v>
      </c>
      <c r="L3862">
        <v>68040</v>
      </c>
      <c r="M3862">
        <v>226.8</v>
      </c>
      <c r="N3862" t="s">
        <v>9082</v>
      </c>
      <c r="O3862" t="s">
        <v>23275</v>
      </c>
      <c r="P3862">
        <v>0</v>
      </c>
      <c r="Q3862">
        <v>0</v>
      </c>
      <c r="R3862">
        <v>2</v>
      </c>
    </row>
    <row r="3863" spans="1:18" x14ac:dyDescent="0.25">
      <c r="A3863" t="s">
        <v>2982</v>
      </c>
      <c r="B3863">
        <v>2018</v>
      </c>
      <c r="C3863">
        <v>10</v>
      </c>
      <c r="D3863">
        <v>30</v>
      </c>
      <c r="E3863" t="s">
        <v>1515</v>
      </c>
      <c r="F3863" s="1" t="s">
        <v>3205</v>
      </c>
      <c r="G3863" s="1" t="s">
        <v>3384</v>
      </c>
      <c r="H3863" s="1" t="s">
        <v>3204</v>
      </c>
      <c r="I3863" t="s">
        <v>320</v>
      </c>
      <c r="J3863" t="s">
        <v>23</v>
      </c>
      <c r="K3863">
        <v>21060</v>
      </c>
      <c r="L3863">
        <v>937170</v>
      </c>
      <c r="M3863">
        <v>44.5</v>
      </c>
      <c r="N3863" t="s">
        <v>645</v>
      </c>
      <c r="O3863" t="s">
        <v>9579</v>
      </c>
      <c r="P3863">
        <v>0</v>
      </c>
      <c r="Q3863">
        <v>0</v>
      </c>
      <c r="R3863">
        <v>4</v>
      </c>
    </row>
    <row r="3864" spans="1:18" x14ac:dyDescent="0.25">
      <c r="A3864" t="s">
        <v>3007</v>
      </c>
      <c r="B3864">
        <v>2018</v>
      </c>
      <c r="C3864">
        <v>11</v>
      </c>
      <c r="D3864">
        <v>2</v>
      </c>
      <c r="E3864" t="s">
        <v>15699</v>
      </c>
      <c r="F3864" s="1" t="s">
        <v>3205</v>
      </c>
      <c r="G3864" s="1" t="s">
        <v>3216</v>
      </c>
      <c r="H3864" s="1" t="s">
        <v>7263</v>
      </c>
      <c r="I3864" t="s">
        <v>17536</v>
      </c>
      <c r="J3864" t="s">
        <v>23</v>
      </c>
      <c r="K3864">
        <v>10494</v>
      </c>
      <c r="L3864">
        <v>555132.59</v>
      </c>
      <c r="M3864">
        <v>52.9</v>
      </c>
      <c r="N3864" t="s">
        <v>21853</v>
      </c>
      <c r="O3864" t="s">
        <v>23334</v>
      </c>
      <c r="P3864">
        <v>0</v>
      </c>
      <c r="Q3864">
        <v>0</v>
      </c>
      <c r="R3864">
        <v>4</v>
      </c>
    </row>
    <row r="3865" spans="1:18" x14ac:dyDescent="0.25">
      <c r="A3865" t="s">
        <v>3007</v>
      </c>
      <c r="B3865">
        <v>2018</v>
      </c>
      <c r="C3865">
        <v>11</v>
      </c>
      <c r="D3865">
        <v>2</v>
      </c>
      <c r="E3865" t="s">
        <v>15699</v>
      </c>
      <c r="F3865" s="1" t="s">
        <v>3205</v>
      </c>
      <c r="G3865" s="1" t="s">
        <v>3863</v>
      </c>
      <c r="H3865" s="1" t="s">
        <v>3206</v>
      </c>
      <c r="I3865" t="s">
        <v>19105</v>
      </c>
      <c r="J3865" t="s">
        <v>23</v>
      </c>
      <c r="K3865">
        <v>8955</v>
      </c>
      <c r="L3865">
        <v>438795.01</v>
      </c>
      <c r="M3865">
        <v>49</v>
      </c>
      <c r="N3865" t="s">
        <v>9346</v>
      </c>
      <c r="O3865" t="s">
        <v>9484</v>
      </c>
      <c r="P3865">
        <v>0</v>
      </c>
      <c r="Q3865">
        <v>0</v>
      </c>
      <c r="R3865">
        <v>4</v>
      </c>
    </row>
    <row r="3866" spans="1:18" x14ac:dyDescent="0.25">
      <c r="A3866" t="s">
        <v>1118</v>
      </c>
      <c r="B3866">
        <v>2016</v>
      </c>
      <c r="C3866">
        <v>10</v>
      </c>
      <c r="D3866">
        <v>5</v>
      </c>
      <c r="E3866" t="s">
        <v>226</v>
      </c>
      <c r="F3866" s="1" t="s">
        <v>3205</v>
      </c>
      <c r="G3866" s="1" t="s">
        <v>3384</v>
      </c>
      <c r="H3866" s="1" t="s">
        <v>3206</v>
      </c>
      <c r="I3866" t="s">
        <v>17081</v>
      </c>
      <c r="J3866" t="s">
        <v>23</v>
      </c>
      <c r="K3866">
        <v>20000</v>
      </c>
      <c r="L3866">
        <v>784000</v>
      </c>
      <c r="M3866">
        <v>39.200000000000003</v>
      </c>
      <c r="N3866" t="s">
        <v>160</v>
      </c>
      <c r="O3866" t="s">
        <v>9452</v>
      </c>
      <c r="P3866">
        <v>0.10110188471641929</v>
      </c>
      <c r="Q3866">
        <v>0</v>
      </c>
      <c r="R3866">
        <v>4</v>
      </c>
    </row>
    <row r="3867" spans="1:18" x14ac:dyDescent="0.25">
      <c r="A3867" t="s">
        <v>1530</v>
      </c>
      <c r="B3867">
        <v>2017</v>
      </c>
      <c r="C3867">
        <v>4</v>
      </c>
      <c r="D3867">
        <v>17</v>
      </c>
      <c r="E3867" t="s">
        <v>92</v>
      </c>
      <c r="F3867" s="1" t="s">
        <v>3205</v>
      </c>
      <c r="G3867" s="1" t="s">
        <v>3384</v>
      </c>
      <c r="H3867" s="1" t="s">
        <v>3206</v>
      </c>
      <c r="I3867" t="s">
        <v>17081</v>
      </c>
      <c r="J3867" t="s">
        <v>23</v>
      </c>
      <c r="K3867">
        <v>2275</v>
      </c>
      <c r="L3867">
        <v>105787.5</v>
      </c>
      <c r="M3867">
        <v>46.5</v>
      </c>
      <c r="N3867" t="s">
        <v>160</v>
      </c>
      <c r="O3867" t="s">
        <v>9452</v>
      </c>
      <c r="P3867">
        <v>0.10110188471641929</v>
      </c>
      <c r="Q3867">
        <v>0</v>
      </c>
      <c r="R3867">
        <v>2</v>
      </c>
    </row>
    <row r="3868" spans="1:18" x14ac:dyDescent="0.25">
      <c r="A3868" t="s">
        <v>8206</v>
      </c>
      <c r="B3868">
        <v>2017</v>
      </c>
      <c r="C3868">
        <v>10</v>
      </c>
      <c r="D3868">
        <v>20</v>
      </c>
      <c r="E3868" t="s">
        <v>7357</v>
      </c>
      <c r="F3868" s="1" t="s">
        <v>5207</v>
      </c>
      <c r="G3868" s="1" t="s">
        <v>20931</v>
      </c>
      <c r="H3868" s="1" t="s">
        <v>7263</v>
      </c>
      <c r="I3868" t="s">
        <v>20990</v>
      </c>
      <c r="J3868" t="s">
        <v>23</v>
      </c>
      <c r="K3868">
        <v>180</v>
      </c>
      <c r="L3868">
        <v>23887.8</v>
      </c>
      <c r="M3868">
        <v>132.71</v>
      </c>
      <c r="N3868" t="s">
        <v>9112</v>
      </c>
      <c r="O3868" t="s">
        <v>9467</v>
      </c>
      <c r="P3868">
        <v>0</v>
      </c>
      <c r="Q3868">
        <v>3.6734990611718109E-2</v>
      </c>
      <c r="R3868">
        <v>4</v>
      </c>
    </row>
    <row r="3869" spans="1:18" x14ac:dyDescent="0.25">
      <c r="A3869" t="s">
        <v>8206</v>
      </c>
      <c r="B3869">
        <v>2017</v>
      </c>
      <c r="C3869">
        <v>10</v>
      </c>
      <c r="D3869">
        <v>20</v>
      </c>
      <c r="E3869" t="s">
        <v>7357</v>
      </c>
      <c r="F3869" s="1" t="s">
        <v>5207</v>
      </c>
      <c r="G3869" s="1" t="s">
        <v>20573</v>
      </c>
      <c r="H3869" s="1" t="s">
        <v>7263</v>
      </c>
      <c r="I3869" t="s">
        <v>20690</v>
      </c>
      <c r="J3869" t="s">
        <v>23</v>
      </c>
      <c r="K3869">
        <v>1740</v>
      </c>
      <c r="L3869">
        <v>200100</v>
      </c>
      <c r="M3869">
        <v>115</v>
      </c>
      <c r="N3869" t="s">
        <v>9014</v>
      </c>
      <c r="O3869" t="s">
        <v>9455</v>
      </c>
      <c r="P3869">
        <v>0</v>
      </c>
      <c r="Q3869">
        <v>7.1029776426183869E-2</v>
      </c>
      <c r="R3869">
        <v>4</v>
      </c>
    </row>
    <row r="3870" spans="1:18" x14ac:dyDescent="0.25">
      <c r="A3870" t="s">
        <v>8230</v>
      </c>
      <c r="B3870">
        <v>2017</v>
      </c>
      <c r="C3870">
        <v>11</v>
      </c>
      <c r="D3870">
        <v>13</v>
      </c>
      <c r="E3870" t="s">
        <v>7471</v>
      </c>
      <c r="F3870" s="1" t="s">
        <v>5207</v>
      </c>
      <c r="G3870" s="1" t="s">
        <v>20573</v>
      </c>
      <c r="H3870" s="1" t="s">
        <v>7263</v>
      </c>
      <c r="I3870" t="s">
        <v>20700</v>
      </c>
      <c r="J3870" t="s">
        <v>23</v>
      </c>
      <c r="K3870">
        <v>840.27499999999998</v>
      </c>
      <c r="L3870">
        <v>159600</v>
      </c>
      <c r="M3870">
        <v>189.94</v>
      </c>
      <c r="N3870" t="s">
        <v>7263</v>
      </c>
      <c r="O3870" t="s">
        <v>23274</v>
      </c>
      <c r="P3870">
        <v>0</v>
      </c>
      <c r="Q3870">
        <v>0</v>
      </c>
      <c r="R3870">
        <v>4</v>
      </c>
    </row>
    <row r="3871" spans="1:18" x14ac:dyDescent="0.25">
      <c r="A3871" t="s">
        <v>15540</v>
      </c>
      <c r="B3871">
        <v>2019</v>
      </c>
      <c r="C3871">
        <v>9</v>
      </c>
      <c r="D3871">
        <v>16</v>
      </c>
      <c r="E3871" t="s">
        <v>1620</v>
      </c>
      <c r="F3871" s="1" t="s">
        <v>3205</v>
      </c>
      <c r="G3871" s="1" t="s">
        <v>3863</v>
      </c>
      <c r="H3871" s="1" t="s">
        <v>3206</v>
      </c>
      <c r="I3871" t="s">
        <v>19208</v>
      </c>
      <c r="J3871" t="s">
        <v>23</v>
      </c>
      <c r="K3871">
        <v>1970</v>
      </c>
      <c r="L3871">
        <v>90029</v>
      </c>
      <c r="M3871">
        <v>45.7</v>
      </c>
      <c r="N3871" t="s">
        <v>9346</v>
      </c>
      <c r="O3871" t="s">
        <v>9484</v>
      </c>
      <c r="P3871">
        <v>0</v>
      </c>
      <c r="Q3871">
        <v>0</v>
      </c>
      <c r="R3871">
        <v>3</v>
      </c>
    </row>
    <row r="3872" spans="1:18" x14ac:dyDescent="0.25">
      <c r="A3872" t="s">
        <v>15540</v>
      </c>
      <c r="B3872">
        <v>2019</v>
      </c>
      <c r="C3872">
        <v>9</v>
      </c>
      <c r="D3872">
        <v>16</v>
      </c>
      <c r="E3872" t="s">
        <v>1620</v>
      </c>
      <c r="F3872" s="1" t="s">
        <v>3205</v>
      </c>
      <c r="G3872" s="1" t="s">
        <v>3863</v>
      </c>
      <c r="H3872" s="1" t="s">
        <v>3206</v>
      </c>
      <c r="I3872" t="s">
        <v>19210</v>
      </c>
      <c r="J3872" t="s">
        <v>23</v>
      </c>
      <c r="K3872">
        <v>4905</v>
      </c>
      <c r="L3872">
        <v>224158.5</v>
      </c>
      <c r="M3872">
        <v>45.7</v>
      </c>
      <c r="N3872" t="s">
        <v>9344</v>
      </c>
      <c r="O3872" t="s">
        <v>9496</v>
      </c>
      <c r="P3872">
        <v>3.9816758144422926E-2</v>
      </c>
      <c r="Q3872">
        <v>0</v>
      </c>
      <c r="R3872">
        <v>3</v>
      </c>
    </row>
    <row r="3873" spans="1:18" x14ac:dyDescent="0.25">
      <c r="A3873" t="s">
        <v>15540</v>
      </c>
      <c r="B3873">
        <v>2019</v>
      </c>
      <c r="C3873">
        <v>9</v>
      </c>
      <c r="D3873">
        <v>16</v>
      </c>
      <c r="E3873" t="s">
        <v>1620</v>
      </c>
      <c r="F3873" s="1" t="s">
        <v>3205</v>
      </c>
      <c r="G3873" s="1" t="s">
        <v>3227</v>
      </c>
      <c r="H3873" s="1" t="s">
        <v>3206</v>
      </c>
      <c r="I3873" t="s">
        <v>19822</v>
      </c>
      <c r="J3873" t="s">
        <v>23</v>
      </c>
      <c r="K3873">
        <v>5777</v>
      </c>
      <c r="L3873">
        <v>311958</v>
      </c>
      <c r="M3873">
        <v>54</v>
      </c>
      <c r="N3873" t="s">
        <v>22067</v>
      </c>
      <c r="O3873" t="s">
        <v>23263</v>
      </c>
      <c r="P3873">
        <v>0</v>
      </c>
      <c r="Q3873">
        <v>0</v>
      </c>
      <c r="R3873">
        <v>3</v>
      </c>
    </row>
    <row r="3874" spans="1:18" x14ac:dyDescent="0.25">
      <c r="A3874" t="s">
        <v>15540</v>
      </c>
      <c r="B3874">
        <v>2019</v>
      </c>
      <c r="C3874">
        <v>9</v>
      </c>
      <c r="D3874">
        <v>16</v>
      </c>
      <c r="E3874" t="s">
        <v>1620</v>
      </c>
      <c r="F3874" s="1" t="s">
        <v>3205</v>
      </c>
      <c r="G3874" s="1" t="s">
        <v>3863</v>
      </c>
      <c r="H3874" s="1" t="s">
        <v>3206</v>
      </c>
      <c r="I3874" t="s">
        <v>19301</v>
      </c>
      <c r="J3874" t="s">
        <v>23</v>
      </c>
      <c r="K3874">
        <v>5882</v>
      </c>
      <c r="L3874">
        <v>370566</v>
      </c>
      <c r="M3874">
        <v>63</v>
      </c>
      <c r="N3874" t="s">
        <v>9313</v>
      </c>
      <c r="O3874" t="s">
        <v>9448</v>
      </c>
      <c r="P3874">
        <v>2.823689586550486E-2</v>
      </c>
      <c r="Q3874">
        <v>0</v>
      </c>
      <c r="R3874">
        <v>3</v>
      </c>
    </row>
    <row r="3875" spans="1:18" x14ac:dyDescent="0.25">
      <c r="A3875" t="s">
        <v>15540</v>
      </c>
      <c r="B3875">
        <v>2019</v>
      </c>
      <c r="C3875">
        <v>9</v>
      </c>
      <c r="D3875">
        <v>16</v>
      </c>
      <c r="E3875" t="s">
        <v>1620</v>
      </c>
      <c r="F3875" s="1" t="s">
        <v>9480</v>
      </c>
      <c r="G3875" s="1" t="s">
        <v>9480</v>
      </c>
      <c r="H3875" s="1" t="s">
        <v>9480</v>
      </c>
      <c r="I3875" t="s">
        <v>1271</v>
      </c>
      <c r="J3875" t="s">
        <v>23</v>
      </c>
      <c r="K3875">
        <v>988</v>
      </c>
      <c r="L3875">
        <v>53255.42</v>
      </c>
      <c r="M3875">
        <v>53.9</v>
      </c>
      <c r="N3875" t="e">
        <v>#N/A</v>
      </c>
      <c r="O3875" t="e">
        <v>#N/A</v>
      </c>
      <c r="P3875">
        <v>0</v>
      </c>
      <c r="Q3875">
        <v>0</v>
      </c>
      <c r="R3875">
        <v>3</v>
      </c>
    </row>
    <row r="3876" spans="1:18" x14ac:dyDescent="0.25">
      <c r="A3876" t="s">
        <v>15540</v>
      </c>
      <c r="B3876">
        <v>2019</v>
      </c>
      <c r="C3876">
        <v>9</v>
      </c>
      <c r="D3876">
        <v>16</v>
      </c>
      <c r="E3876" t="s">
        <v>1620</v>
      </c>
      <c r="F3876" s="1" t="s">
        <v>9480</v>
      </c>
      <c r="G3876" s="1" t="s">
        <v>9480</v>
      </c>
      <c r="H3876" s="1" t="s">
        <v>9480</v>
      </c>
      <c r="I3876" t="s">
        <v>2253</v>
      </c>
      <c r="J3876" t="s">
        <v>23</v>
      </c>
      <c r="K3876">
        <v>974</v>
      </c>
      <c r="L3876">
        <v>52987.79</v>
      </c>
      <c r="M3876">
        <v>54.4</v>
      </c>
      <c r="N3876" t="e">
        <v>#N/A</v>
      </c>
      <c r="O3876" t="e">
        <v>#N/A</v>
      </c>
      <c r="P3876">
        <v>0</v>
      </c>
      <c r="Q3876">
        <v>0</v>
      </c>
      <c r="R3876">
        <v>3</v>
      </c>
    </row>
    <row r="3877" spans="1:18" x14ac:dyDescent="0.25">
      <c r="A3877" t="s">
        <v>897</v>
      </c>
      <c r="B3877">
        <v>2016</v>
      </c>
      <c r="C3877">
        <v>5</v>
      </c>
      <c r="D3877">
        <v>28</v>
      </c>
      <c r="E3877" t="s">
        <v>226</v>
      </c>
      <c r="F3877" s="1" t="s">
        <v>3205</v>
      </c>
      <c r="G3877" s="1" t="s">
        <v>3863</v>
      </c>
      <c r="H3877" s="1" t="s">
        <v>3206</v>
      </c>
      <c r="I3877" t="s">
        <v>19007</v>
      </c>
      <c r="J3877" t="s">
        <v>23</v>
      </c>
      <c r="K3877">
        <v>62550</v>
      </c>
      <c r="L3877">
        <v>1945277.32</v>
      </c>
      <c r="M3877">
        <v>31.1</v>
      </c>
      <c r="N3877" t="s">
        <v>9347</v>
      </c>
      <c r="O3877" t="s">
        <v>9542</v>
      </c>
      <c r="P3877">
        <v>8.0289698840596724E-2</v>
      </c>
      <c r="Q3877">
        <v>0</v>
      </c>
      <c r="R3877">
        <v>2</v>
      </c>
    </row>
    <row r="3878" spans="1:18" x14ac:dyDescent="0.25">
      <c r="A3878" t="s">
        <v>897</v>
      </c>
      <c r="B3878">
        <v>2016</v>
      </c>
      <c r="C3878">
        <v>5</v>
      </c>
      <c r="D3878">
        <v>28</v>
      </c>
      <c r="E3878" t="s">
        <v>226</v>
      </c>
      <c r="F3878" s="1" t="s">
        <v>3205</v>
      </c>
      <c r="G3878" s="1" t="s">
        <v>3863</v>
      </c>
      <c r="H3878" s="1" t="s">
        <v>3206</v>
      </c>
      <c r="I3878" t="s">
        <v>19556</v>
      </c>
      <c r="J3878" t="s">
        <v>23</v>
      </c>
      <c r="K3878">
        <v>5730</v>
      </c>
      <c r="L3878">
        <v>178230.5</v>
      </c>
      <c r="M3878">
        <v>31.1</v>
      </c>
      <c r="N3878" t="s">
        <v>9347</v>
      </c>
      <c r="O3878" t="s">
        <v>9542</v>
      </c>
      <c r="P3878">
        <v>8.0289698840596724E-2</v>
      </c>
      <c r="Q3878">
        <v>0</v>
      </c>
      <c r="R3878">
        <v>2</v>
      </c>
    </row>
    <row r="3879" spans="1:18" x14ac:dyDescent="0.25">
      <c r="A3879" t="s">
        <v>1571</v>
      </c>
      <c r="B3879">
        <v>2017</v>
      </c>
      <c r="C3879">
        <v>4</v>
      </c>
      <c r="D3879">
        <v>27</v>
      </c>
      <c r="E3879" t="s">
        <v>226</v>
      </c>
      <c r="F3879" s="1" t="s">
        <v>3205</v>
      </c>
      <c r="G3879" s="1" t="s">
        <v>3863</v>
      </c>
      <c r="H3879" s="1" t="s">
        <v>3206</v>
      </c>
      <c r="I3879" t="s">
        <v>19066</v>
      </c>
      <c r="J3879" t="s">
        <v>23</v>
      </c>
      <c r="K3879">
        <v>4490</v>
      </c>
      <c r="L3879">
        <v>210468.75</v>
      </c>
      <c r="M3879">
        <v>46.88</v>
      </c>
      <c r="N3879" t="s">
        <v>9347</v>
      </c>
      <c r="O3879" t="s">
        <v>9542</v>
      </c>
      <c r="P3879">
        <v>8.0289698840596724E-2</v>
      </c>
      <c r="Q3879">
        <v>0</v>
      </c>
      <c r="R3879">
        <v>2</v>
      </c>
    </row>
    <row r="3880" spans="1:18" x14ac:dyDescent="0.25">
      <c r="A3880" t="s">
        <v>2291</v>
      </c>
      <c r="B3880">
        <v>2018</v>
      </c>
      <c r="C3880">
        <v>3</v>
      </c>
      <c r="D3880">
        <v>16</v>
      </c>
      <c r="E3880" t="s">
        <v>1594</v>
      </c>
      <c r="F3880" s="1" t="s">
        <v>3205</v>
      </c>
      <c r="G3880" s="1" t="s">
        <v>3863</v>
      </c>
      <c r="H3880" s="1" t="s">
        <v>3206</v>
      </c>
      <c r="I3880" t="s">
        <v>19111</v>
      </c>
      <c r="J3880" t="s">
        <v>23</v>
      </c>
      <c r="K3880">
        <v>20609</v>
      </c>
      <c r="L3880">
        <v>903923.11</v>
      </c>
      <c r="M3880">
        <v>43.86</v>
      </c>
      <c r="N3880" t="s">
        <v>9332</v>
      </c>
      <c r="O3880" t="s">
        <v>9531</v>
      </c>
      <c r="P3880">
        <v>0</v>
      </c>
      <c r="Q3880">
        <v>0</v>
      </c>
      <c r="R3880">
        <v>1</v>
      </c>
    </row>
    <row r="3881" spans="1:18" x14ac:dyDescent="0.25">
      <c r="A3881" t="s">
        <v>15296</v>
      </c>
      <c r="B3881">
        <v>2019</v>
      </c>
      <c r="C3881">
        <v>8</v>
      </c>
      <c r="D3881">
        <v>7</v>
      </c>
      <c r="E3881" t="s">
        <v>1620</v>
      </c>
      <c r="F3881" s="1" t="s">
        <v>3205</v>
      </c>
      <c r="G3881" s="1" t="s">
        <v>3863</v>
      </c>
      <c r="H3881" s="1" t="s">
        <v>3206</v>
      </c>
      <c r="I3881" t="s">
        <v>19204</v>
      </c>
      <c r="J3881" t="s">
        <v>23</v>
      </c>
      <c r="K3881">
        <v>21700</v>
      </c>
      <c r="L3881">
        <v>1063300</v>
      </c>
      <c r="M3881">
        <v>49</v>
      </c>
      <c r="N3881" t="s">
        <v>9340</v>
      </c>
      <c r="O3881" t="s">
        <v>9482</v>
      </c>
      <c r="P3881">
        <v>8.0867377033553248E-2</v>
      </c>
      <c r="Q3881">
        <v>0</v>
      </c>
      <c r="R3881">
        <v>3</v>
      </c>
    </row>
    <row r="3882" spans="1:18" x14ac:dyDescent="0.25">
      <c r="A3882" t="s">
        <v>2945</v>
      </c>
      <c r="B3882">
        <v>2018</v>
      </c>
      <c r="C3882">
        <v>10</v>
      </c>
      <c r="D3882">
        <v>17</v>
      </c>
      <c r="E3882" t="s">
        <v>21</v>
      </c>
      <c r="F3882" s="1" t="s">
        <v>3205</v>
      </c>
      <c r="G3882" s="1" t="s">
        <v>3967</v>
      </c>
      <c r="H3882" s="1" t="s">
        <v>3206</v>
      </c>
      <c r="I3882" t="s">
        <v>18631</v>
      </c>
      <c r="J3882" t="s">
        <v>23</v>
      </c>
      <c r="K3882">
        <v>4815</v>
      </c>
      <c r="L3882">
        <v>392422.52</v>
      </c>
      <c r="M3882">
        <v>81.5</v>
      </c>
      <c r="N3882" t="s">
        <v>9232</v>
      </c>
      <c r="O3882" t="s">
        <v>9511</v>
      </c>
      <c r="P3882">
        <v>0</v>
      </c>
      <c r="Q3882">
        <v>0</v>
      </c>
      <c r="R3882">
        <v>4</v>
      </c>
    </row>
    <row r="3883" spans="1:18" x14ac:dyDescent="0.25">
      <c r="A3883" t="s">
        <v>16612</v>
      </c>
      <c r="B3883">
        <v>2018</v>
      </c>
      <c r="C3883">
        <v>12</v>
      </c>
      <c r="D3883">
        <v>3</v>
      </c>
      <c r="E3883" t="s">
        <v>16463</v>
      </c>
      <c r="F3883" s="1" t="s">
        <v>9480</v>
      </c>
      <c r="G3883" s="1" t="s">
        <v>9480</v>
      </c>
      <c r="H3883" s="1" t="s">
        <v>9480</v>
      </c>
      <c r="I3883" t="s">
        <v>16439</v>
      </c>
      <c r="J3883" t="s">
        <v>23</v>
      </c>
      <c r="K3883">
        <v>10800</v>
      </c>
      <c r="L3883">
        <v>1101600</v>
      </c>
      <c r="M3883">
        <v>102</v>
      </c>
      <c r="N3883" t="e">
        <v>#N/A</v>
      </c>
      <c r="O3883" t="e">
        <v>#N/A</v>
      </c>
      <c r="P3883">
        <v>0</v>
      </c>
      <c r="Q3883">
        <v>0</v>
      </c>
      <c r="R3883">
        <v>4</v>
      </c>
    </row>
    <row r="3884" spans="1:18" x14ac:dyDescent="0.25">
      <c r="A3884" t="s">
        <v>7904</v>
      </c>
      <c r="B3884">
        <v>2017</v>
      </c>
      <c r="C3884">
        <v>2</v>
      </c>
      <c r="D3884">
        <v>13</v>
      </c>
      <c r="E3884" t="s">
        <v>36</v>
      </c>
      <c r="F3884" s="1" t="s">
        <v>5207</v>
      </c>
      <c r="G3884" s="1" t="s">
        <v>21316</v>
      </c>
      <c r="H3884" s="1" t="s">
        <v>7263</v>
      </c>
      <c r="I3884" t="s">
        <v>6870</v>
      </c>
      <c r="J3884" t="s">
        <v>38</v>
      </c>
      <c r="K3884">
        <v>320</v>
      </c>
      <c r="L3884">
        <v>105600</v>
      </c>
      <c r="M3884">
        <v>330</v>
      </c>
      <c r="N3884" t="s">
        <v>8919</v>
      </c>
      <c r="O3884" t="s">
        <v>9993</v>
      </c>
      <c r="P3884">
        <v>0</v>
      </c>
      <c r="Q3884">
        <v>0</v>
      </c>
      <c r="R3884">
        <v>1</v>
      </c>
    </row>
    <row r="3885" spans="1:18" x14ac:dyDescent="0.25">
      <c r="A3885" t="s">
        <v>8392</v>
      </c>
      <c r="B3885">
        <v>2018</v>
      </c>
      <c r="C3885">
        <v>2</v>
      </c>
      <c r="D3885">
        <v>27</v>
      </c>
      <c r="E3885" t="s">
        <v>8334</v>
      </c>
      <c r="F3885" s="1" t="s">
        <v>5207</v>
      </c>
      <c r="G3885" s="1" t="s">
        <v>20573</v>
      </c>
      <c r="H3885" s="1" t="s">
        <v>7263</v>
      </c>
      <c r="I3885" t="s">
        <v>20870</v>
      </c>
      <c r="J3885" t="s">
        <v>23</v>
      </c>
      <c r="K3885">
        <v>1700</v>
      </c>
      <c r="L3885">
        <v>310557.87</v>
      </c>
      <c r="M3885">
        <v>182.68</v>
      </c>
      <c r="N3885" t="s">
        <v>9081</v>
      </c>
      <c r="O3885" t="s">
        <v>9466</v>
      </c>
      <c r="P3885">
        <v>0</v>
      </c>
      <c r="Q3885">
        <v>3.6744815637470611E-2</v>
      </c>
      <c r="R3885">
        <v>1</v>
      </c>
    </row>
    <row r="3886" spans="1:18" x14ac:dyDescent="0.25">
      <c r="A3886" t="s">
        <v>3148</v>
      </c>
      <c r="B3886">
        <v>2018</v>
      </c>
      <c r="C3886">
        <v>12</v>
      </c>
      <c r="D3886">
        <v>19</v>
      </c>
      <c r="E3886" t="s">
        <v>643</v>
      </c>
      <c r="F3886" s="1" t="s">
        <v>3205</v>
      </c>
      <c r="G3886" s="1" t="s">
        <v>3863</v>
      </c>
      <c r="H3886" s="1" t="s">
        <v>3206</v>
      </c>
      <c r="I3886" t="s">
        <v>18998</v>
      </c>
      <c r="J3886" t="s">
        <v>23</v>
      </c>
      <c r="K3886">
        <v>15020</v>
      </c>
      <c r="L3886">
        <v>695065.52</v>
      </c>
      <c r="M3886">
        <v>46.28</v>
      </c>
      <c r="N3886" t="s">
        <v>9340</v>
      </c>
      <c r="O3886" t="s">
        <v>9482</v>
      </c>
      <c r="P3886">
        <v>8.0867377033553248E-2</v>
      </c>
      <c r="Q3886">
        <v>0</v>
      </c>
      <c r="R3886">
        <v>4</v>
      </c>
    </row>
    <row r="3887" spans="1:18" x14ac:dyDescent="0.25">
      <c r="A3887" t="s">
        <v>3148</v>
      </c>
      <c r="B3887">
        <v>2018</v>
      </c>
      <c r="C3887">
        <v>12</v>
      </c>
      <c r="D3887">
        <v>19</v>
      </c>
      <c r="E3887" t="s">
        <v>643</v>
      </c>
      <c r="F3887" s="1" t="s">
        <v>3205</v>
      </c>
      <c r="G3887" s="1" t="s">
        <v>3384</v>
      </c>
      <c r="H3887" s="1" t="s">
        <v>3206</v>
      </c>
      <c r="I3887" t="s">
        <v>17081</v>
      </c>
      <c r="J3887" t="s">
        <v>23</v>
      </c>
      <c r="K3887">
        <v>4930</v>
      </c>
      <c r="L3887">
        <v>228140.68</v>
      </c>
      <c r="M3887">
        <v>46.28</v>
      </c>
      <c r="N3887" t="s">
        <v>160</v>
      </c>
      <c r="O3887" t="s">
        <v>9452</v>
      </c>
      <c r="P3887">
        <v>0.10110188471641929</v>
      </c>
      <c r="Q3887">
        <v>0</v>
      </c>
      <c r="R3887">
        <v>4</v>
      </c>
    </row>
    <row r="3888" spans="1:18" x14ac:dyDescent="0.25">
      <c r="A3888" t="s">
        <v>7523</v>
      </c>
      <c r="B3888">
        <v>2016</v>
      </c>
      <c r="C3888">
        <v>4</v>
      </c>
      <c r="D3888">
        <v>11</v>
      </c>
      <c r="E3888" t="s">
        <v>7337</v>
      </c>
      <c r="F3888" s="1" t="s">
        <v>5207</v>
      </c>
      <c r="G3888" s="1" t="s">
        <v>20931</v>
      </c>
      <c r="H3888" s="1" t="s">
        <v>7263</v>
      </c>
      <c r="I3888" t="s">
        <v>6594</v>
      </c>
      <c r="J3888" t="s">
        <v>23</v>
      </c>
      <c r="K3888">
        <v>70</v>
      </c>
      <c r="L3888">
        <v>18900.53</v>
      </c>
      <c r="M3888">
        <v>270.01</v>
      </c>
      <c r="N3888" t="s">
        <v>9110</v>
      </c>
      <c r="O3888" t="s">
        <v>9461</v>
      </c>
      <c r="P3888">
        <v>0</v>
      </c>
      <c r="Q3888">
        <v>5.1453052842904301E-2</v>
      </c>
      <c r="R3888">
        <v>2</v>
      </c>
    </row>
    <row r="3889" spans="1:18" x14ac:dyDescent="0.25">
      <c r="A3889" t="s">
        <v>7523</v>
      </c>
      <c r="B3889">
        <v>2016</v>
      </c>
      <c r="C3889">
        <v>4</v>
      </c>
      <c r="D3889">
        <v>11</v>
      </c>
      <c r="E3889" t="s">
        <v>7337</v>
      </c>
      <c r="F3889" s="1" t="s">
        <v>5207</v>
      </c>
      <c r="G3889" s="1" t="s">
        <v>20931</v>
      </c>
      <c r="H3889" s="1" t="s">
        <v>7263</v>
      </c>
      <c r="I3889" t="s">
        <v>6578</v>
      </c>
      <c r="J3889" t="s">
        <v>23</v>
      </c>
      <c r="K3889">
        <v>100</v>
      </c>
      <c r="L3889">
        <v>27000.76</v>
      </c>
      <c r="M3889">
        <v>270.01</v>
      </c>
      <c r="N3889" t="s">
        <v>9108</v>
      </c>
      <c r="O3889" t="s">
        <v>9458</v>
      </c>
      <c r="P3889">
        <v>0</v>
      </c>
      <c r="Q3889">
        <v>5.5249692175779658E-2</v>
      </c>
      <c r="R3889">
        <v>2</v>
      </c>
    </row>
    <row r="3890" spans="1:18" x14ac:dyDescent="0.25">
      <c r="A3890" t="s">
        <v>7523</v>
      </c>
      <c r="B3890">
        <v>2016</v>
      </c>
      <c r="C3890">
        <v>4</v>
      </c>
      <c r="D3890">
        <v>11</v>
      </c>
      <c r="E3890" t="s">
        <v>7337</v>
      </c>
      <c r="F3890" s="1" t="s">
        <v>5207</v>
      </c>
      <c r="G3890" s="1" t="s">
        <v>20931</v>
      </c>
      <c r="H3890" s="1" t="s">
        <v>7263</v>
      </c>
      <c r="I3890" t="s">
        <v>20974</v>
      </c>
      <c r="J3890" t="s">
        <v>23</v>
      </c>
      <c r="K3890">
        <v>36</v>
      </c>
      <c r="L3890">
        <v>4892.42</v>
      </c>
      <c r="M3890">
        <v>135.9</v>
      </c>
      <c r="N3890" t="s">
        <v>7263</v>
      </c>
      <c r="O3890" t="s">
        <v>23274</v>
      </c>
      <c r="P3890">
        <v>0</v>
      </c>
      <c r="Q3890">
        <v>0</v>
      </c>
      <c r="R3890">
        <v>2</v>
      </c>
    </row>
    <row r="3891" spans="1:18" x14ac:dyDescent="0.25">
      <c r="A3891" t="s">
        <v>7523</v>
      </c>
      <c r="B3891">
        <v>2016</v>
      </c>
      <c r="C3891">
        <v>4</v>
      </c>
      <c r="D3891">
        <v>11</v>
      </c>
      <c r="E3891" t="s">
        <v>7337</v>
      </c>
      <c r="F3891" s="1" t="s">
        <v>5207</v>
      </c>
      <c r="G3891" s="1" t="s">
        <v>20931</v>
      </c>
      <c r="H3891" s="1" t="s">
        <v>7263</v>
      </c>
      <c r="I3891" t="s">
        <v>20986</v>
      </c>
      <c r="J3891" t="s">
        <v>23</v>
      </c>
      <c r="K3891">
        <v>202.35</v>
      </c>
      <c r="L3891">
        <v>35338.400000000001</v>
      </c>
      <c r="M3891">
        <v>174.64</v>
      </c>
      <c r="N3891" t="s">
        <v>9111</v>
      </c>
      <c r="O3891" t="s">
        <v>9468</v>
      </c>
      <c r="P3891">
        <v>0</v>
      </c>
      <c r="Q3891">
        <v>3.481892927687627E-2</v>
      </c>
      <c r="R3891">
        <v>2</v>
      </c>
    </row>
    <row r="3892" spans="1:18" x14ac:dyDescent="0.25">
      <c r="A3892" t="s">
        <v>7523</v>
      </c>
      <c r="B3892">
        <v>2016</v>
      </c>
      <c r="C3892">
        <v>4</v>
      </c>
      <c r="D3892">
        <v>11</v>
      </c>
      <c r="E3892" t="s">
        <v>7337</v>
      </c>
      <c r="F3892" s="1" t="s">
        <v>5207</v>
      </c>
      <c r="G3892" s="1" t="s">
        <v>20931</v>
      </c>
      <c r="H3892" s="1" t="s">
        <v>7263</v>
      </c>
      <c r="I3892" t="s">
        <v>20965</v>
      </c>
      <c r="J3892" t="s">
        <v>23</v>
      </c>
      <c r="K3892">
        <v>144</v>
      </c>
      <c r="L3892">
        <v>20730.240000000002</v>
      </c>
      <c r="M3892">
        <v>143.96</v>
      </c>
      <c r="N3892" t="s">
        <v>9108</v>
      </c>
      <c r="O3892" t="s">
        <v>9458</v>
      </c>
      <c r="P3892">
        <v>0</v>
      </c>
      <c r="Q3892">
        <v>5.5249692175779658E-2</v>
      </c>
      <c r="R3892">
        <v>2</v>
      </c>
    </row>
    <row r="3893" spans="1:18" x14ac:dyDescent="0.25">
      <c r="A3893" t="s">
        <v>1842</v>
      </c>
      <c r="B3893">
        <v>2017</v>
      </c>
      <c r="C3893">
        <v>9</v>
      </c>
      <c r="D3893">
        <v>27</v>
      </c>
      <c r="E3893" t="s">
        <v>226</v>
      </c>
      <c r="F3893" s="1" t="s">
        <v>3205</v>
      </c>
      <c r="G3893" s="1" t="s">
        <v>3863</v>
      </c>
      <c r="H3893" s="1" t="s">
        <v>3206</v>
      </c>
      <c r="I3893" t="s">
        <v>19007</v>
      </c>
      <c r="J3893" t="s">
        <v>23</v>
      </c>
      <c r="K3893">
        <v>20840</v>
      </c>
      <c r="L3893">
        <v>947803.2</v>
      </c>
      <c r="M3893">
        <v>45.48</v>
      </c>
      <c r="N3893" t="s">
        <v>9347</v>
      </c>
      <c r="O3893" t="s">
        <v>9542</v>
      </c>
      <c r="P3893">
        <v>8.0289698840596724E-2</v>
      </c>
      <c r="Q3893">
        <v>0</v>
      </c>
      <c r="R3893">
        <v>3</v>
      </c>
    </row>
    <row r="3894" spans="1:18" x14ac:dyDescent="0.25">
      <c r="A3894" t="s">
        <v>16289</v>
      </c>
      <c r="B3894">
        <v>2019</v>
      </c>
      <c r="C3894">
        <v>11</v>
      </c>
      <c r="D3894">
        <v>22</v>
      </c>
      <c r="E3894" t="s">
        <v>174</v>
      </c>
      <c r="F3894" s="1" t="s">
        <v>3205</v>
      </c>
      <c r="G3894" s="1" t="s">
        <v>3384</v>
      </c>
      <c r="H3894" s="1" t="s">
        <v>3206</v>
      </c>
      <c r="I3894" t="s">
        <v>17213</v>
      </c>
      <c r="J3894" t="s">
        <v>23</v>
      </c>
      <c r="K3894">
        <v>1390</v>
      </c>
      <c r="L3894">
        <v>60187</v>
      </c>
      <c r="M3894">
        <v>43.3</v>
      </c>
      <c r="N3894" t="s">
        <v>163</v>
      </c>
      <c r="O3894" t="s">
        <v>9505</v>
      </c>
      <c r="P3894">
        <v>3.8218627714528705E-2</v>
      </c>
      <c r="Q3894">
        <v>0</v>
      </c>
      <c r="R3894">
        <v>4</v>
      </c>
    </row>
    <row r="3895" spans="1:18" x14ac:dyDescent="0.25">
      <c r="A3895" t="s">
        <v>16289</v>
      </c>
      <c r="B3895">
        <v>2019</v>
      </c>
      <c r="C3895">
        <v>11</v>
      </c>
      <c r="D3895">
        <v>22</v>
      </c>
      <c r="E3895" t="s">
        <v>174</v>
      </c>
      <c r="F3895" s="1" t="s">
        <v>3205</v>
      </c>
      <c r="G3895" s="1" t="s">
        <v>3384</v>
      </c>
      <c r="H3895" s="1" t="s">
        <v>3206</v>
      </c>
      <c r="I3895" t="s">
        <v>17214</v>
      </c>
      <c r="J3895" t="s">
        <v>23</v>
      </c>
      <c r="K3895">
        <v>11295</v>
      </c>
      <c r="L3895">
        <v>489073.45</v>
      </c>
      <c r="M3895">
        <v>43.3</v>
      </c>
      <c r="N3895" t="s">
        <v>645</v>
      </c>
      <c r="O3895" t="s">
        <v>9450</v>
      </c>
      <c r="P3895">
        <v>9.1123449223886266E-2</v>
      </c>
      <c r="Q3895">
        <v>0</v>
      </c>
      <c r="R3895">
        <v>4</v>
      </c>
    </row>
    <row r="3896" spans="1:18" x14ac:dyDescent="0.25">
      <c r="A3896" t="s">
        <v>16289</v>
      </c>
      <c r="B3896">
        <v>2019</v>
      </c>
      <c r="C3896">
        <v>11</v>
      </c>
      <c r="D3896">
        <v>22</v>
      </c>
      <c r="E3896" t="s">
        <v>174</v>
      </c>
      <c r="F3896" s="1" t="s">
        <v>3205</v>
      </c>
      <c r="G3896" s="1" t="s">
        <v>3384</v>
      </c>
      <c r="H3896" s="1" t="s">
        <v>3206</v>
      </c>
      <c r="I3896" t="s">
        <v>17215</v>
      </c>
      <c r="J3896" t="s">
        <v>23</v>
      </c>
      <c r="K3896">
        <v>2725</v>
      </c>
      <c r="L3896">
        <v>117992.48</v>
      </c>
      <c r="M3896">
        <v>43.3</v>
      </c>
      <c r="N3896" t="s">
        <v>170</v>
      </c>
      <c r="O3896" t="s">
        <v>9516</v>
      </c>
      <c r="P3896">
        <v>3.660242098978287E-2</v>
      </c>
      <c r="Q3896">
        <v>0</v>
      </c>
      <c r="R3896">
        <v>4</v>
      </c>
    </row>
    <row r="3897" spans="1:18" x14ac:dyDescent="0.25">
      <c r="A3897" t="s">
        <v>16289</v>
      </c>
      <c r="B3897">
        <v>2019</v>
      </c>
      <c r="C3897">
        <v>11</v>
      </c>
      <c r="D3897">
        <v>22</v>
      </c>
      <c r="E3897" t="s">
        <v>174</v>
      </c>
      <c r="F3897" s="1" t="s">
        <v>3205</v>
      </c>
      <c r="G3897" s="1" t="s">
        <v>3384</v>
      </c>
      <c r="H3897" s="1" t="s">
        <v>3206</v>
      </c>
      <c r="I3897" t="s">
        <v>17216</v>
      </c>
      <c r="J3897" t="s">
        <v>23</v>
      </c>
      <c r="K3897">
        <v>3320</v>
      </c>
      <c r="L3897">
        <v>143755.99</v>
      </c>
      <c r="M3897">
        <v>43.3</v>
      </c>
      <c r="N3897" t="s">
        <v>166</v>
      </c>
      <c r="O3897" t="s">
        <v>9509</v>
      </c>
      <c r="P3897">
        <v>0</v>
      </c>
      <c r="Q3897">
        <v>0</v>
      </c>
      <c r="R3897">
        <v>4</v>
      </c>
    </row>
    <row r="3898" spans="1:18" x14ac:dyDescent="0.25">
      <c r="A3898" t="s">
        <v>8697</v>
      </c>
      <c r="B3898">
        <v>2018</v>
      </c>
      <c r="C3898">
        <v>8</v>
      </c>
      <c r="D3898">
        <v>27</v>
      </c>
      <c r="E3898" t="s">
        <v>7310</v>
      </c>
      <c r="F3898" s="1" t="s">
        <v>5207</v>
      </c>
      <c r="G3898" s="1" t="s">
        <v>20573</v>
      </c>
      <c r="H3898" s="1" t="s">
        <v>7263</v>
      </c>
      <c r="I3898" t="s">
        <v>5764</v>
      </c>
      <c r="J3898" t="s">
        <v>23</v>
      </c>
      <c r="K3898">
        <v>44</v>
      </c>
      <c r="L3898">
        <v>5592.06</v>
      </c>
      <c r="M3898">
        <v>127.09</v>
      </c>
      <c r="N3898" t="s">
        <v>9021</v>
      </c>
      <c r="O3898" t="s">
        <v>9839</v>
      </c>
      <c r="P3898">
        <v>0</v>
      </c>
      <c r="Q3898">
        <v>0</v>
      </c>
      <c r="R3898">
        <v>3</v>
      </c>
    </row>
    <row r="3899" spans="1:18" x14ac:dyDescent="0.25">
      <c r="A3899" t="s">
        <v>8697</v>
      </c>
      <c r="B3899">
        <v>2018</v>
      </c>
      <c r="C3899">
        <v>8</v>
      </c>
      <c r="D3899">
        <v>27</v>
      </c>
      <c r="E3899" t="s">
        <v>7310</v>
      </c>
      <c r="F3899" s="1" t="s">
        <v>5207</v>
      </c>
      <c r="G3899" s="1" t="s">
        <v>20573</v>
      </c>
      <c r="H3899" s="1" t="s">
        <v>7263</v>
      </c>
      <c r="I3899" t="s">
        <v>20693</v>
      </c>
      <c r="J3899" t="s">
        <v>23</v>
      </c>
      <c r="K3899">
        <v>86</v>
      </c>
      <c r="L3899">
        <v>13161.44</v>
      </c>
      <c r="M3899">
        <v>153.04</v>
      </c>
      <c r="N3899" t="s">
        <v>9014</v>
      </c>
      <c r="O3899" t="s">
        <v>9455</v>
      </c>
      <c r="P3899">
        <v>0</v>
      </c>
      <c r="Q3899">
        <v>7.1029776426183869E-2</v>
      </c>
      <c r="R3899">
        <v>3</v>
      </c>
    </row>
    <row r="3900" spans="1:18" x14ac:dyDescent="0.25">
      <c r="A3900" t="s">
        <v>8697</v>
      </c>
      <c r="B3900">
        <v>2018</v>
      </c>
      <c r="C3900">
        <v>8</v>
      </c>
      <c r="D3900">
        <v>27</v>
      </c>
      <c r="E3900" t="s">
        <v>7310</v>
      </c>
      <c r="F3900" s="1" t="s">
        <v>5207</v>
      </c>
      <c r="G3900" s="1" t="s">
        <v>20573</v>
      </c>
      <c r="H3900" s="1" t="s">
        <v>7263</v>
      </c>
      <c r="I3900" t="s">
        <v>20795</v>
      </c>
      <c r="J3900" t="s">
        <v>23</v>
      </c>
      <c r="K3900">
        <v>603</v>
      </c>
      <c r="L3900">
        <v>77594.61</v>
      </c>
      <c r="M3900">
        <v>128.68</v>
      </c>
      <c r="N3900" t="s">
        <v>7263</v>
      </c>
      <c r="O3900" t="s">
        <v>23274</v>
      </c>
      <c r="P3900">
        <v>0</v>
      </c>
      <c r="Q3900">
        <v>0</v>
      </c>
      <c r="R3900">
        <v>3</v>
      </c>
    </row>
    <row r="3901" spans="1:18" x14ac:dyDescent="0.25">
      <c r="A3901" t="s">
        <v>8697</v>
      </c>
      <c r="B3901">
        <v>2018</v>
      </c>
      <c r="C3901">
        <v>8</v>
      </c>
      <c r="D3901">
        <v>27</v>
      </c>
      <c r="E3901" t="s">
        <v>7310</v>
      </c>
      <c r="F3901" s="1" t="s">
        <v>5207</v>
      </c>
      <c r="G3901" s="1" t="s">
        <v>20573</v>
      </c>
      <c r="H3901" s="1" t="s">
        <v>7263</v>
      </c>
      <c r="I3901" t="s">
        <v>20834</v>
      </c>
      <c r="J3901" t="s">
        <v>23</v>
      </c>
      <c r="K3901">
        <v>1500</v>
      </c>
      <c r="L3901">
        <v>235980</v>
      </c>
      <c r="M3901">
        <v>157.32</v>
      </c>
      <c r="N3901" t="s">
        <v>9062</v>
      </c>
      <c r="O3901" t="s">
        <v>9456</v>
      </c>
      <c r="P3901">
        <v>0</v>
      </c>
      <c r="Q3901">
        <v>5.8534472775055225E-2</v>
      </c>
      <c r="R3901">
        <v>3</v>
      </c>
    </row>
    <row r="3902" spans="1:18" x14ac:dyDescent="0.25">
      <c r="A3902" t="s">
        <v>8697</v>
      </c>
      <c r="B3902">
        <v>2018</v>
      </c>
      <c r="C3902">
        <v>8</v>
      </c>
      <c r="D3902">
        <v>27</v>
      </c>
      <c r="E3902" t="s">
        <v>7310</v>
      </c>
      <c r="F3902" s="1" t="s">
        <v>5207</v>
      </c>
      <c r="G3902" s="1" t="s">
        <v>20573</v>
      </c>
      <c r="H3902" s="1" t="s">
        <v>7263</v>
      </c>
      <c r="I3902" t="s">
        <v>20840</v>
      </c>
      <c r="J3902" t="s">
        <v>23</v>
      </c>
      <c r="K3902">
        <v>333</v>
      </c>
      <c r="L3902">
        <v>53783.87</v>
      </c>
      <c r="M3902">
        <v>161.51</v>
      </c>
      <c r="N3902" t="s">
        <v>7263</v>
      </c>
      <c r="O3902" t="s">
        <v>23274</v>
      </c>
      <c r="P3902">
        <v>0</v>
      </c>
      <c r="Q3902">
        <v>0</v>
      </c>
      <c r="R3902">
        <v>3</v>
      </c>
    </row>
    <row r="3903" spans="1:18" x14ac:dyDescent="0.25">
      <c r="A3903" t="s">
        <v>8697</v>
      </c>
      <c r="B3903">
        <v>2018</v>
      </c>
      <c r="C3903">
        <v>8</v>
      </c>
      <c r="D3903">
        <v>27</v>
      </c>
      <c r="E3903" t="s">
        <v>7310</v>
      </c>
      <c r="F3903" s="1" t="s">
        <v>5207</v>
      </c>
      <c r="G3903" s="1" t="s">
        <v>20931</v>
      </c>
      <c r="H3903" s="1" t="s">
        <v>7263</v>
      </c>
      <c r="I3903" t="s">
        <v>20982</v>
      </c>
      <c r="J3903" t="s">
        <v>23</v>
      </c>
      <c r="K3903">
        <v>1093</v>
      </c>
      <c r="L3903">
        <v>178849.03</v>
      </c>
      <c r="M3903">
        <v>163.63</v>
      </c>
      <c r="N3903" t="s">
        <v>9110</v>
      </c>
      <c r="O3903" t="s">
        <v>9461</v>
      </c>
      <c r="P3903">
        <v>0</v>
      </c>
      <c r="Q3903">
        <v>5.1453052842904301E-2</v>
      </c>
      <c r="R3903">
        <v>3</v>
      </c>
    </row>
    <row r="3904" spans="1:18" x14ac:dyDescent="0.25">
      <c r="A3904" t="s">
        <v>648</v>
      </c>
      <c r="B3904">
        <v>2016</v>
      </c>
      <c r="C3904">
        <v>3</v>
      </c>
      <c r="D3904">
        <v>3</v>
      </c>
      <c r="E3904" t="s">
        <v>174</v>
      </c>
      <c r="F3904" s="1" t="s">
        <v>3205</v>
      </c>
      <c r="G3904" s="1" t="s">
        <v>3863</v>
      </c>
      <c r="H3904" s="1" t="s">
        <v>3206</v>
      </c>
      <c r="I3904" t="s">
        <v>19059</v>
      </c>
      <c r="J3904" t="s">
        <v>23</v>
      </c>
      <c r="K3904">
        <v>12000</v>
      </c>
      <c r="L3904">
        <v>338400.07</v>
      </c>
      <c r="M3904">
        <v>28.2</v>
      </c>
      <c r="N3904" t="s">
        <v>9337</v>
      </c>
      <c r="O3904" t="s">
        <v>9440</v>
      </c>
      <c r="P3904">
        <v>0.12068470364021268</v>
      </c>
      <c r="Q3904">
        <v>0</v>
      </c>
      <c r="R3904">
        <v>1</v>
      </c>
    </row>
    <row r="3905" spans="1:18" x14ac:dyDescent="0.25">
      <c r="A3905" t="s">
        <v>648</v>
      </c>
      <c r="B3905">
        <v>2016</v>
      </c>
      <c r="C3905">
        <v>3</v>
      </c>
      <c r="D3905">
        <v>3</v>
      </c>
      <c r="E3905" t="s">
        <v>174</v>
      </c>
      <c r="F3905" s="1" t="s">
        <v>3205</v>
      </c>
      <c r="G3905" s="1" t="s">
        <v>3863</v>
      </c>
      <c r="H3905" s="1" t="s">
        <v>3206</v>
      </c>
      <c r="I3905" t="s">
        <v>19061</v>
      </c>
      <c r="J3905" t="s">
        <v>23</v>
      </c>
      <c r="K3905">
        <v>2000</v>
      </c>
      <c r="L3905">
        <v>56400.01</v>
      </c>
      <c r="M3905">
        <v>28.2</v>
      </c>
      <c r="N3905" t="s">
        <v>9331</v>
      </c>
      <c r="O3905" t="s">
        <v>9540</v>
      </c>
      <c r="P3905">
        <v>4.2454374665687751E-2</v>
      </c>
      <c r="Q3905">
        <v>0</v>
      </c>
      <c r="R3905">
        <v>1</v>
      </c>
    </row>
    <row r="3906" spans="1:18" x14ac:dyDescent="0.25">
      <c r="A3906" t="s">
        <v>648</v>
      </c>
      <c r="B3906">
        <v>2016</v>
      </c>
      <c r="C3906">
        <v>3</v>
      </c>
      <c r="D3906">
        <v>3</v>
      </c>
      <c r="E3906" t="s">
        <v>174</v>
      </c>
      <c r="F3906" s="1" t="s">
        <v>3205</v>
      </c>
      <c r="G3906" s="1" t="s">
        <v>3863</v>
      </c>
      <c r="H3906" s="1" t="s">
        <v>3206</v>
      </c>
      <c r="I3906" t="s">
        <v>19066</v>
      </c>
      <c r="J3906" t="s">
        <v>23</v>
      </c>
      <c r="K3906">
        <v>4975</v>
      </c>
      <c r="L3906">
        <v>141787.49</v>
      </c>
      <c r="M3906">
        <v>28.5</v>
      </c>
      <c r="N3906" t="s">
        <v>9347</v>
      </c>
      <c r="O3906" t="s">
        <v>9542</v>
      </c>
      <c r="P3906">
        <v>8.0289698840596724E-2</v>
      </c>
      <c r="Q3906">
        <v>0</v>
      </c>
      <c r="R3906">
        <v>1</v>
      </c>
    </row>
    <row r="3907" spans="1:18" x14ac:dyDescent="0.25">
      <c r="A3907" t="s">
        <v>7528</v>
      </c>
      <c r="B3907">
        <v>2016</v>
      </c>
      <c r="C3907">
        <v>4</v>
      </c>
      <c r="D3907">
        <v>19</v>
      </c>
      <c r="E3907" t="s">
        <v>7368</v>
      </c>
      <c r="F3907" s="1" t="s">
        <v>5207</v>
      </c>
      <c r="G3907" s="1" t="s">
        <v>6745</v>
      </c>
      <c r="H3907" s="1" t="s">
        <v>7263</v>
      </c>
      <c r="I3907" t="s">
        <v>7216</v>
      </c>
      <c r="J3907" t="s">
        <v>38</v>
      </c>
      <c r="K3907">
        <v>250</v>
      </c>
      <c r="L3907">
        <v>295000</v>
      </c>
      <c r="M3907">
        <v>1180</v>
      </c>
      <c r="N3907" t="s">
        <v>7216</v>
      </c>
      <c r="O3907" t="s">
        <v>9933</v>
      </c>
      <c r="P3907">
        <v>0</v>
      </c>
      <c r="Q3907">
        <v>0</v>
      </c>
      <c r="R3907">
        <v>2</v>
      </c>
    </row>
    <row r="3908" spans="1:18" x14ac:dyDescent="0.25">
      <c r="A3908" t="s">
        <v>15351</v>
      </c>
      <c r="B3908">
        <v>2019</v>
      </c>
      <c r="C3908">
        <v>8</v>
      </c>
      <c r="D3908">
        <v>16</v>
      </c>
      <c r="E3908" t="s">
        <v>8095</v>
      </c>
      <c r="F3908" s="1" t="s">
        <v>5207</v>
      </c>
      <c r="G3908" s="1" t="s">
        <v>20573</v>
      </c>
      <c r="H3908" s="1" t="s">
        <v>3200</v>
      </c>
      <c r="I3908" t="s">
        <v>20734</v>
      </c>
      <c r="J3908" t="s">
        <v>23</v>
      </c>
      <c r="K3908">
        <v>900</v>
      </c>
      <c r="L3908">
        <v>109836</v>
      </c>
      <c r="M3908">
        <v>122.04</v>
      </c>
      <c r="N3908" t="s">
        <v>7263</v>
      </c>
      <c r="O3908" t="s">
        <v>23192</v>
      </c>
      <c r="P3908">
        <v>0</v>
      </c>
      <c r="Q3908">
        <v>0</v>
      </c>
      <c r="R3908">
        <v>3</v>
      </c>
    </row>
    <row r="3909" spans="1:18" x14ac:dyDescent="0.25">
      <c r="A3909" t="s">
        <v>15351</v>
      </c>
      <c r="B3909">
        <v>2019</v>
      </c>
      <c r="C3909">
        <v>8</v>
      </c>
      <c r="D3909">
        <v>16</v>
      </c>
      <c r="E3909" t="s">
        <v>8095</v>
      </c>
      <c r="F3909" s="1" t="s">
        <v>5207</v>
      </c>
      <c r="G3909" s="1" t="s">
        <v>20573</v>
      </c>
      <c r="H3909" s="1" t="s">
        <v>3200</v>
      </c>
      <c r="I3909" t="s">
        <v>20866</v>
      </c>
      <c r="J3909" t="s">
        <v>23</v>
      </c>
      <c r="K3909">
        <v>40</v>
      </c>
      <c r="L3909">
        <v>5644.8</v>
      </c>
      <c r="M3909">
        <v>141.12</v>
      </c>
      <c r="N3909" t="s">
        <v>7263</v>
      </c>
      <c r="O3909" t="s">
        <v>23192</v>
      </c>
      <c r="P3909">
        <v>0</v>
      </c>
      <c r="Q3909">
        <v>0</v>
      </c>
      <c r="R3909">
        <v>3</v>
      </c>
    </row>
    <row r="3910" spans="1:18" x14ac:dyDescent="0.25">
      <c r="A3910" t="s">
        <v>15351</v>
      </c>
      <c r="B3910">
        <v>2019</v>
      </c>
      <c r="C3910">
        <v>8</v>
      </c>
      <c r="D3910">
        <v>16</v>
      </c>
      <c r="E3910" t="s">
        <v>8095</v>
      </c>
      <c r="F3910" s="1" t="s">
        <v>5207</v>
      </c>
      <c r="G3910" s="1" t="s">
        <v>20573</v>
      </c>
      <c r="H3910" s="1" t="s">
        <v>3200</v>
      </c>
      <c r="I3910" t="s">
        <v>20830</v>
      </c>
      <c r="J3910" t="s">
        <v>23</v>
      </c>
      <c r="K3910">
        <v>400</v>
      </c>
      <c r="L3910">
        <v>56448</v>
      </c>
      <c r="M3910">
        <v>141.12</v>
      </c>
      <c r="N3910" t="s">
        <v>7263</v>
      </c>
      <c r="O3910" t="s">
        <v>23192</v>
      </c>
      <c r="P3910">
        <v>0</v>
      </c>
      <c r="Q3910">
        <v>0</v>
      </c>
      <c r="R3910">
        <v>3</v>
      </c>
    </row>
    <row r="3911" spans="1:18" x14ac:dyDescent="0.25">
      <c r="A3911" t="s">
        <v>15351</v>
      </c>
      <c r="B3911">
        <v>2019</v>
      </c>
      <c r="C3911">
        <v>8</v>
      </c>
      <c r="D3911">
        <v>16</v>
      </c>
      <c r="E3911" t="s">
        <v>8095</v>
      </c>
      <c r="F3911" s="1" t="s">
        <v>5207</v>
      </c>
      <c r="G3911" s="1" t="s">
        <v>20573</v>
      </c>
      <c r="H3911" s="1" t="s">
        <v>3200</v>
      </c>
      <c r="I3911" t="s">
        <v>20814</v>
      </c>
      <c r="J3911" t="s">
        <v>23</v>
      </c>
      <c r="K3911">
        <v>60</v>
      </c>
      <c r="L3911">
        <v>8467.2000000000007</v>
      </c>
      <c r="M3911">
        <v>141.12</v>
      </c>
      <c r="N3911" t="s">
        <v>7263</v>
      </c>
      <c r="O3911" t="s">
        <v>23192</v>
      </c>
      <c r="P3911">
        <v>0</v>
      </c>
      <c r="Q3911">
        <v>0</v>
      </c>
      <c r="R3911">
        <v>3</v>
      </c>
    </row>
    <row r="3912" spans="1:18" x14ac:dyDescent="0.25">
      <c r="A3912" t="s">
        <v>15351</v>
      </c>
      <c r="B3912">
        <v>2019</v>
      </c>
      <c r="C3912">
        <v>8</v>
      </c>
      <c r="D3912">
        <v>16</v>
      </c>
      <c r="E3912" t="s">
        <v>8095</v>
      </c>
      <c r="F3912" s="1" t="s">
        <v>5207</v>
      </c>
      <c r="G3912" s="1" t="s">
        <v>21008</v>
      </c>
      <c r="H3912" s="1" t="s">
        <v>3200</v>
      </c>
      <c r="I3912" t="s">
        <v>6942</v>
      </c>
      <c r="J3912" t="s">
        <v>23</v>
      </c>
      <c r="K3912">
        <v>252</v>
      </c>
      <c r="L3912">
        <v>48081.599999999999</v>
      </c>
      <c r="M3912">
        <v>190.8</v>
      </c>
      <c r="N3912" t="s">
        <v>9358</v>
      </c>
      <c r="O3912" t="s">
        <v>9835</v>
      </c>
      <c r="P3912">
        <v>0</v>
      </c>
      <c r="Q3912">
        <v>0</v>
      </c>
      <c r="R3912">
        <v>3</v>
      </c>
    </row>
    <row r="3913" spans="1:18" x14ac:dyDescent="0.25">
      <c r="A3913" t="s">
        <v>15351</v>
      </c>
      <c r="B3913">
        <v>2019</v>
      </c>
      <c r="C3913">
        <v>8</v>
      </c>
      <c r="D3913">
        <v>16</v>
      </c>
      <c r="E3913" t="s">
        <v>8095</v>
      </c>
      <c r="F3913" s="1" t="s">
        <v>5207</v>
      </c>
      <c r="G3913" s="1" t="s">
        <v>20573</v>
      </c>
      <c r="H3913" s="1" t="s">
        <v>3200</v>
      </c>
      <c r="I3913" t="s">
        <v>20801</v>
      </c>
      <c r="J3913" t="s">
        <v>23</v>
      </c>
      <c r="K3913">
        <v>40</v>
      </c>
      <c r="L3913">
        <v>5644.8</v>
      </c>
      <c r="M3913">
        <v>141.12</v>
      </c>
      <c r="N3913" t="s">
        <v>7263</v>
      </c>
      <c r="O3913" t="s">
        <v>23192</v>
      </c>
      <c r="P3913">
        <v>0</v>
      </c>
      <c r="Q3913">
        <v>0</v>
      </c>
      <c r="R3913">
        <v>3</v>
      </c>
    </row>
    <row r="3914" spans="1:18" x14ac:dyDescent="0.25">
      <c r="A3914" t="s">
        <v>15351</v>
      </c>
      <c r="B3914">
        <v>2019</v>
      </c>
      <c r="C3914">
        <v>8</v>
      </c>
      <c r="D3914">
        <v>16</v>
      </c>
      <c r="E3914" t="s">
        <v>8095</v>
      </c>
      <c r="F3914" s="1" t="s">
        <v>5207</v>
      </c>
      <c r="G3914" s="1" t="s">
        <v>20573</v>
      </c>
      <c r="H3914" s="1" t="s">
        <v>3200</v>
      </c>
      <c r="I3914" t="s">
        <v>20804</v>
      </c>
      <c r="J3914" t="s">
        <v>23</v>
      </c>
      <c r="K3914">
        <v>300</v>
      </c>
      <c r="L3914">
        <v>42336</v>
      </c>
      <c r="M3914">
        <v>141.12</v>
      </c>
      <c r="N3914" t="s">
        <v>7263</v>
      </c>
      <c r="O3914" t="s">
        <v>23192</v>
      </c>
      <c r="P3914">
        <v>0</v>
      </c>
      <c r="Q3914">
        <v>0</v>
      </c>
      <c r="R3914">
        <v>3</v>
      </c>
    </row>
    <row r="3915" spans="1:18" x14ac:dyDescent="0.25">
      <c r="A3915" t="s">
        <v>15351</v>
      </c>
      <c r="B3915">
        <v>2019</v>
      </c>
      <c r="C3915">
        <v>8</v>
      </c>
      <c r="D3915">
        <v>16</v>
      </c>
      <c r="E3915" t="s">
        <v>8095</v>
      </c>
      <c r="F3915" s="1" t="s">
        <v>5207</v>
      </c>
      <c r="G3915" s="1" t="s">
        <v>20573</v>
      </c>
      <c r="H3915" s="1" t="s">
        <v>3200</v>
      </c>
      <c r="I3915" t="s">
        <v>20721</v>
      </c>
      <c r="J3915" t="s">
        <v>23</v>
      </c>
      <c r="K3915">
        <v>1500</v>
      </c>
      <c r="L3915">
        <v>183060</v>
      </c>
      <c r="M3915">
        <v>122.04</v>
      </c>
      <c r="N3915" t="s">
        <v>8855</v>
      </c>
      <c r="O3915" t="s">
        <v>9464</v>
      </c>
      <c r="P3915">
        <v>0</v>
      </c>
      <c r="Q3915">
        <v>4.0124694125017395E-2</v>
      </c>
      <c r="R3915">
        <v>3</v>
      </c>
    </row>
    <row r="3916" spans="1:18" x14ac:dyDescent="0.25">
      <c r="A3916" t="s">
        <v>15351</v>
      </c>
      <c r="B3916">
        <v>2019</v>
      </c>
      <c r="C3916">
        <v>8</v>
      </c>
      <c r="D3916">
        <v>16</v>
      </c>
      <c r="E3916" t="s">
        <v>8095</v>
      </c>
      <c r="F3916" s="1" t="s">
        <v>5207</v>
      </c>
      <c r="G3916" s="1" t="s">
        <v>20573</v>
      </c>
      <c r="H3916" s="1" t="s">
        <v>3200</v>
      </c>
      <c r="I3916" t="s">
        <v>20835</v>
      </c>
      <c r="J3916" t="s">
        <v>23</v>
      </c>
      <c r="K3916">
        <v>1000</v>
      </c>
      <c r="L3916">
        <v>141120</v>
      </c>
      <c r="M3916">
        <v>141.12</v>
      </c>
      <c r="N3916" t="s">
        <v>9062</v>
      </c>
      <c r="O3916" t="s">
        <v>10077</v>
      </c>
      <c r="P3916">
        <v>0</v>
      </c>
      <c r="Q3916">
        <v>0</v>
      </c>
      <c r="R3916">
        <v>3</v>
      </c>
    </row>
    <row r="3917" spans="1:18" x14ac:dyDescent="0.25">
      <c r="A3917" t="s">
        <v>15351</v>
      </c>
      <c r="B3917">
        <v>2019</v>
      </c>
      <c r="C3917">
        <v>8</v>
      </c>
      <c r="D3917">
        <v>16</v>
      </c>
      <c r="E3917" t="s">
        <v>8095</v>
      </c>
      <c r="F3917" s="1" t="s">
        <v>5207</v>
      </c>
      <c r="G3917" s="1" t="s">
        <v>20931</v>
      </c>
      <c r="H3917" s="1" t="s">
        <v>3200</v>
      </c>
      <c r="I3917" t="s">
        <v>20960</v>
      </c>
      <c r="J3917" t="s">
        <v>23</v>
      </c>
      <c r="K3917">
        <v>2000</v>
      </c>
      <c r="L3917">
        <v>286176</v>
      </c>
      <c r="M3917">
        <v>143.09</v>
      </c>
      <c r="N3917" t="s">
        <v>9106</v>
      </c>
      <c r="O3917" t="s">
        <v>9457</v>
      </c>
      <c r="P3917">
        <v>0</v>
      </c>
      <c r="Q3917">
        <v>5.7969928101551112E-2</v>
      </c>
      <c r="R3917">
        <v>3</v>
      </c>
    </row>
    <row r="3918" spans="1:18" x14ac:dyDescent="0.25">
      <c r="A3918" t="s">
        <v>15351</v>
      </c>
      <c r="B3918">
        <v>2019</v>
      </c>
      <c r="C3918">
        <v>8</v>
      </c>
      <c r="D3918">
        <v>16</v>
      </c>
      <c r="E3918" t="s">
        <v>8095</v>
      </c>
      <c r="F3918" s="1" t="s">
        <v>5207</v>
      </c>
      <c r="G3918" s="1" t="s">
        <v>20573</v>
      </c>
      <c r="H3918" s="1" t="s">
        <v>3200</v>
      </c>
      <c r="I3918" t="s">
        <v>20661</v>
      </c>
      <c r="J3918" t="s">
        <v>23</v>
      </c>
      <c r="K3918">
        <v>60</v>
      </c>
      <c r="L3918">
        <v>8280</v>
      </c>
      <c r="M3918">
        <v>138</v>
      </c>
      <c r="N3918" t="s">
        <v>7263</v>
      </c>
      <c r="O3918" t="s">
        <v>23192</v>
      </c>
      <c r="P3918">
        <v>0</v>
      </c>
      <c r="Q3918">
        <v>0</v>
      </c>
      <c r="R3918">
        <v>3</v>
      </c>
    </row>
    <row r="3919" spans="1:18" x14ac:dyDescent="0.25">
      <c r="A3919" t="s">
        <v>15351</v>
      </c>
      <c r="B3919">
        <v>2019</v>
      </c>
      <c r="C3919">
        <v>8</v>
      </c>
      <c r="D3919">
        <v>16</v>
      </c>
      <c r="E3919" t="s">
        <v>8095</v>
      </c>
      <c r="F3919" s="1" t="s">
        <v>5207</v>
      </c>
      <c r="G3919" s="1" t="s">
        <v>20573</v>
      </c>
      <c r="H3919" s="1" t="s">
        <v>3200</v>
      </c>
      <c r="I3919" t="s">
        <v>20694</v>
      </c>
      <c r="J3919" t="s">
        <v>23</v>
      </c>
      <c r="K3919">
        <v>9000</v>
      </c>
      <c r="L3919">
        <v>1098360</v>
      </c>
      <c r="M3919">
        <v>122.04</v>
      </c>
      <c r="N3919" t="s">
        <v>9014</v>
      </c>
      <c r="O3919" t="s">
        <v>9454</v>
      </c>
      <c r="P3919">
        <v>0</v>
      </c>
      <c r="Q3919">
        <v>0.10248345341786883</v>
      </c>
      <c r="R3919">
        <v>3</v>
      </c>
    </row>
    <row r="3920" spans="1:18" x14ac:dyDescent="0.25">
      <c r="A3920" t="s">
        <v>15351</v>
      </c>
      <c r="B3920">
        <v>2019</v>
      </c>
      <c r="C3920">
        <v>8</v>
      </c>
      <c r="D3920">
        <v>16</v>
      </c>
      <c r="E3920" t="s">
        <v>8095</v>
      </c>
      <c r="F3920" s="1" t="s">
        <v>5207</v>
      </c>
      <c r="G3920" s="1" t="s">
        <v>20573</v>
      </c>
      <c r="H3920" s="1" t="s">
        <v>3200</v>
      </c>
      <c r="I3920" t="s">
        <v>20728</v>
      </c>
      <c r="J3920" t="s">
        <v>23</v>
      </c>
      <c r="K3920">
        <v>260</v>
      </c>
      <c r="L3920">
        <v>31730.400000000001</v>
      </c>
      <c r="M3920">
        <v>122.04</v>
      </c>
      <c r="N3920" t="s">
        <v>7263</v>
      </c>
      <c r="O3920" t="s">
        <v>23192</v>
      </c>
      <c r="P3920">
        <v>0</v>
      </c>
      <c r="Q3920">
        <v>0</v>
      </c>
      <c r="R3920">
        <v>3</v>
      </c>
    </row>
    <row r="3921" spans="1:18" x14ac:dyDescent="0.25">
      <c r="A3921" t="s">
        <v>15351</v>
      </c>
      <c r="B3921">
        <v>2019</v>
      </c>
      <c r="C3921">
        <v>8</v>
      </c>
      <c r="D3921">
        <v>16</v>
      </c>
      <c r="E3921" t="s">
        <v>8095</v>
      </c>
      <c r="F3921" s="1" t="s">
        <v>5207</v>
      </c>
      <c r="G3921" s="1" t="s">
        <v>20573</v>
      </c>
      <c r="H3921" s="1" t="s">
        <v>3200</v>
      </c>
      <c r="I3921" t="s">
        <v>20740</v>
      </c>
      <c r="J3921" t="s">
        <v>23</v>
      </c>
      <c r="K3921">
        <v>300</v>
      </c>
      <c r="L3921">
        <v>36612</v>
      </c>
      <c r="M3921">
        <v>122.04</v>
      </c>
      <c r="N3921" t="s">
        <v>7263</v>
      </c>
      <c r="O3921" t="s">
        <v>23192</v>
      </c>
      <c r="P3921">
        <v>0</v>
      </c>
      <c r="Q3921">
        <v>0</v>
      </c>
      <c r="R3921">
        <v>3</v>
      </c>
    </row>
    <row r="3922" spans="1:18" x14ac:dyDescent="0.25">
      <c r="A3922" t="s">
        <v>15351</v>
      </c>
      <c r="B3922">
        <v>2019</v>
      </c>
      <c r="C3922">
        <v>8</v>
      </c>
      <c r="D3922">
        <v>16</v>
      </c>
      <c r="E3922" t="s">
        <v>8095</v>
      </c>
      <c r="F3922" s="1" t="s">
        <v>5207</v>
      </c>
      <c r="G3922" s="1" t="s">
        <v>20573</v>
      </c>
      <c r="H3922" s="1" t="s">
        <v>3200</v>
      </c>
      <c r="I3922" t="s">
        <v>20683</v>
      </c>
      <c r="J3922" t="s">
        <v>23</v>
      </c>
      <c r="K3922">
        <v>40</v>
      </c>
      <c r="L3922">
        <v>4881.6000000000004</v>
      </c>
      <c r="M3922">
        <v>122.04</v>
      </c>
      <c r="N3922" t="s">
        <v>7263</v>
      </c>
      <c r="O3922" t="s">
        <v>23192</v>
      </c>
      <c r="P3922">
        <v>0</v>
      </c>
      <c r="Q3922">
        <v>0</v>
      </c>
      <c r="R3922">
        <v>3</v>
      </c>
    </row>
    <row r="3923" spans="1:18" x14ac:dyDescent="0.25">
      <c r="A3923" t="s">
        <v>15351</v>
      </c>
      <c r="B3923">
        <v>2019</v>
      </c>
      <c r="C3923">
        <v>8</v>
      </c>
      <c r="D3923">
        <v>16</v>
      </c>
      <c r="E3923" t="s">
        <v>8095</v>
      </c>
      <c r="F3923" s="1" t="s">
        <v>5207</v>
      </c>
      <c r="G3923" s="1" t="s">
        <v>20573</v>
      </c>
      <c r="H3923" s="1" t="s">
        <v>3200</v>
      </c>
      <c r="I3923" t="s">
        <v>20768</v>
      </c>
      <c r="J3923" t="s">
        <v>23</v>
      </c>
      <c r="K3923">
        <v>100</v>
      </c>
      <c r="L3923">
        <v>14112</v>
      </c>
      <c r="M3923">
        <v>141.12</v>
      </c>
      <c r="N3923" t="s">
        <v>9043</v>
      </c>
      <c r="O3923" t="s">
        <v>9830</v>
      </c>
      <c r="P3923">
        <v>0</v>
      </c>
      <c r="Q3923">
        <v>0</v>
      </c>
      <c r="R3923">
        <v>3</v>
      </c>
    </row>
    <row r="3924" spans="1:18" x14ac:dyDescent="0.25">
      <c r="A3924" t="s">
        <v>15351</v>
      </c>
      <c r="B3924">
        <v>2019</v>
      </c>
      <c r="C3924">
        <v>8</v>
      </c>
      <c r="D3924">
        <v>16</v>
      </c>
      <c r="E3924" t="s">
        <v>8095</v>
      </c>
      <c r="F3924" s="1" t="s">
        <v>5207</v>
      </c>
      <c r="G3924" s="1" t="s">
        <v>20573</v>
      </c>
      <c r="H3924" s="1" t="s">
        <v>3200</v>
      </c>
      <c r="I3924" t="s">
        <v>20774</v>
      </c>
      <c r="J3924" t="s">
        <v>23</v>
      </c>
      <c r="K3924">
        <v>500</v>
      </c>
      <c r="L3924">
        <v>70560</v>
      </c>
      <c r="M3924">
        <v>141.12</v>
      </c>
      <c r="N3924" t="s">
        <v>9044</v>
      </c>
      <c r="O3924" t="s">
        <v>9829</v>
      </c>
      <c r="P3924">
        <v>0</v>
      </c>
      <c r="Q3924">
        <v>0</v>
      </c>
      <c r="R3924">
        <v>3</v>
      </c>
    </row>
    <row r="3925" spans="1:18" x14ac:dyDescent="0.25">
      <c r="A3925" t="s">
        <v>15351</v>
      </c>
      <c r="B3925">
        <v>2019</v>
      </c>
      <c r="C3925">
        <v>8</v>
      </c>
      <c r="D3925">
        <v>16</v>
      </c>
      <c r="E3925" t="s">
        <v>8095</v>
      </c>
      <c r="F3925" s="1" t="s">
        <v>5207</v>
      </c>
      <c r="G3925" s="1" t="s">
        <v>20573</v>
      </c>
      <c r="H3925" s="1" t="s">
        <v>3200</v>
      </c>
      <c r="I3925" t="s">
        <v>20858</v>
      </c>
      <c r="J3925" t="s">
        <v>23</v>
      </c>
      <c r="K3925">
        <v>500</v>
      </c>
      <c r="L3925">
        <v>70560</v>
      </c>
      <c r="M3925">
        <v>141.12</v>
      </c>
      <c r="N3925" t="s">
        <v>7263</v>
      </c>
      <c r="O3925" t="s">
        <v>23192</v>
      </c>
      <c r="P3925">
        <v>0</v>
      </c>
      <c r="Q3925">
        <v>0</v>
      </c>
      <c r="R3925">
        <v>3</v>
      </c>
    </row>
    <row r="3926" spans="1:18" x14ac:dyDescent="0.25">
      <c r="A3926" t="s">
        <v>15351</v>
      </c>
      <c r="B3926">
        <v>2019</v>
      </c>
      <c r="C3926">
        <v>8</v>
      </c>
      <c r="D3926">
        <v>16</v>
      </c>
      <c r="E3926" t="s">
        <v>8095</v>
      </c>
      <c r="F3926" s="1" t="s">
        <v>5207</v>
      </c>
      <c r="G3926" s="1" t="s">
        <v>20573</v>
      </c>
      <c r="H3926" s="1" t="s">
        <v>3200</v>
      </c>
      <c r="I3926" t="s">
        <v>20747</v>
      </c>
      <c r="J3926" t="s">
        <v>23</v>
      </c>
      <c r="K3926">
        <v>60</v>
      </c>
      <c r="L3926">
        <v>7322.4</v>
      </c>
      <c r="M3926">
        <v>122.04</v>
      </c>
      <c r="N3926" t="s">
        <v>7263</v>
      </c>
      <c r="O3926" t="s">
        <v>23192</v>
      </c>
      <c r="P3926">
        <v>0</v>
      </c>
      <c r="Q3926">
        <v>0</v>
      </c>
      <c r="R3926">
        <v>3</v>
      </c>
    </row>
    <row r="3927" spans="1:18" x14ac:dyDescent="0.25">
      <c r="A3927" t="s">
        <v>8704</v>
      </c>
      <c r="B3927">
        <v>2018</v>
      </c>
      <c r="C3927">
        <v>8</v>
      </c>
      <c r="D3927">
        <v>31</v>
      </c>
      <c r="E3927" t="s">
        <v>8609</v>
      </c>
      <c r="F3927" s="1" t="s">
        <v>5207</v>
      </c>
      <c r="G3927" s="1" t="s">
        <v>6745</v>
      </c>
      <c r="H3927" s="1" t="s">
        <v>7263</v>
      </c>
      <c r="I3927" t="s">
        <v>7137</v>
      </c>
      <c r="J3927" t="s">
        <v>38</v>
      </c>
      <c r="K3927">
        <v>34</v>
      </c>
      <c r="L3927">
        <v>11560</v>
      </c>
      <c r="M3927">
        <v>340</v>
      </c>
      <c r="N3927" t="s">
        <v>8701</v>
      </c>
      <c r="O3927" t="s">
        <v>10117</v>
      </c>
      <c r="P3927">
        <v>0</v>
      </c>
      <c r="Q3927">
        <v>0</v>
      </c>
      <c r="R3927">
        <v>3</v>
      </c>
    </row>
    <row r="3928" spans="1:18" x14ac:dyDescent="0.25">
      <c r="A3928" t="s">
        <v>3032</v>
      </c>
      <c r="B3928">
        <v>2018</v>
      </c>
      <c r="C3928">
        <v>11</v>
      </c>
      <c r="D3928">
        <v>9</v>
      </c>
      <c r="E3928" t="s">
        <v>15721</v>
      </c>
      <c r="F3928" s="1" t="s">
        <v>3205</v>
      </c>
      <c r="G3928" s="1" t="s">
        <v>3384</v>
      </c>
      <c r="H3928" s="1" t="s">
        <v>3206</v>
      </c>
      <c r="I3928" t="s">
        <v>17066</v>
      </c>
      <c r="J3928" t="s">
        <v>23</v>
      </c>
      <c r="K3928">
        <v>20060</v>
      </c>
      <c r="L3928">
        <v>948838</v>
      </c>
      <c r="M3928">
        <v>47.3</v>
      </c>
      <c r="N3928" t="s">
        <v>160</v>
      </c>
      <c r="O3928" t="s">
        <v>9452</v>
      </c>
      <c r="P3928">
        <v>0.10110188471641929</v>
      </c>
      <c r="Q3928">
        <v>0</v>
      </c>
      <c r="R3928">
        <v>4</v>
      </c>
    </row>
    <row r="3929" spans="1:18" x14ac:dyDescent="0.25">
      <c r="A3929" t="s">
        <v>8794</v>
      </c>
      <c r="B3929">
        <v>2018</v>
      </c>
      <c r="C3929">
        <v>11</v>
      </c>
      <c r="D3929">
        <v>23</v>
      </c>
      <c r="E3929" t="s">
        <v>7304</v>
      </c>
      <c r="F3929" s="1" t="s">
        <v>5207</v>
      </c>
      <c r="G3929" s="1" t="s">
        <v>20573</v>
      </c>
      <c r="H3929" s="1" t="s">
        <v>7263</v>
      </c>
      <c r="I3929" t="s">
        <v>6086</v>
      </c>
      <c r="J3929" t="s">
        <v>23</v>
      </c>
      <c r="K3929">
        <v>6.8</v>
      </c>
      <c r="L3929">
        <v>1571.62</v>
      </c>
      <c r="M3929">
        <v>231.12</v>
      </c>
      <c r="N3929" t="s">
        <v>9051</v>
      </c>
      <c r="O3929" t="s">
        <v>10119</v>
      </c>
      <c r="P3929">
        <v>0</v>
      </c>
      <c r="Q3929">
        <v>0</v>
      </c>
      <c r="R3929">
        <v>4</v>
      </c>
    </row>
    <row r="3930" spans="1:18" x14ac:dyDescent="0.25">
      <c r="A3930" t="s">
        <v>8794</v>
      </c>
      <c r="B3930">
        <v>2018</v>
      </c>
      <c r="C3930">
        <v>11</v>
      </c>
      <c r="D3930">
        <v>23</v>
      </c>
      <c r="E3930" t="s">
        <v>7304</v>
      </c>
      <c r="F3930" s="1" t="s">
        <v>5207</v>
      </c>
      <c r="G3930" s="1" t="s">
        <v>20573</v>
      </c>
      <c r="H3930" s="1" t="s">
        <v>7263</v>
      </c>
      <c r="I3930" t="s">
        <v>20884</v>
      </c>
      <c r="J3930" t="s">
        <v>23</v>
      </c>
      <c r="K3930">
        <v>4</v>
      </c>
      <c r="L3930">
        <v>720</v>
      </c>
      <c r="M3930">
        <v>180</v>
      </c>
      <c r="N3930" t="s">
        <v>7263</v>
      </c>
      <c r="O3930" t="s">
        <v>23274</v>
      </c>
      <c r="P3930">
        <v>0</v>
      </c>
      <c r="Q3930">
        <v>0</v>
      </c>
      <c r="R3930">
        <v>4</v>
      </c>
    </row>
    <row r="3931" spans="1:18" x14ac:dyDescent="0.25">
      <c r="A3931" t="s">
        <v>1162</v>
      </c>
      <c r="B3931">
        <v>2016</v>
      </c>
      <c r="C3931">
        <v>10</v>
      </c>
      <c r="D3931">
        <v>21</v>
      </c>
      <c r="E3931" t="s">
        <v>1163</v>
      </c>
      <c r="F3931" s="1" t="s">
        <v>3205</v>
      </c>
      <c r="G3931" s="1" t="s">
        <v>3227</v>
      </c>
      <c r="H3931" s="1" t="s">
        <v>3206</v>
      </c>
      <c r="I3931" t="s">
        <v>1164</v>
      </c>
      <c r="J3931" t="s">
        <v>23</v>
      </c>
      <c r="K3931">
        <v>803</v>
      </c>
      <c r="L3931">
        <v>1</v>
      </c>
      <c r="M3931">
        <v>0</v>
      </c>
      <c r="N3931" t="s">
        <v>66</v>
      </c>
      <c r="O3931" t="s">
        <v>9499</v>
      </c>
      <c r="P3931">
        <v>0</v>
      </c>
      <c r="Q3931">
        <v>0</v>
      </c>
      <c r="R3931">
        <v>4</v>
      </c>
    </row>
    <row r="3932" spans="1:18" x14ac:dyDescent="0.25">
      <c r="A3932" t="s">
        <v>1162</v>
      </c>
      <c r="B3932">
        <v>2016</v>
      </c>
      <c r="C3932">
        <v>10</v>
      </c>
      <c r="D3932">
        <v>21</v>
      </c>
      <c r="E3932" t="s">
        <v>1163</v>
      </c>
      <c r="F3932" s="1" t="s">
        <v>3205</v>
      </c>
      <c r="G3932" s="1" t="s">
        <v>3203</v>
      </c>
      <c r="H3932" s="1" t="s">
        <v>3206</v>
      </c>
      <c r="I3932" t="s">
        <v>34</v>
      </c>
      <c r="J3932" t="s">
        <v>23</v>
      </c>
      <c r="K3932">
        <v>19</v>
      </c>
      <c r="L3932">
        <v>1</v>
      </c>
      <c r="M3932">
        <v>0.05</v>
      </c>
      <c r="N3932" t="s">
        <v>35</v>
      </c>
      <c r="O3932" t="s">
        <v>9486</v>
      </c>
      <c r="P3932">
        <v>0</v>
      </c>
      <c r="Q3932">
        <v>0</v>
      </c>
      <c r="R3932">
        <v>4</v>
      </c>
    </row>
    <row r="3933" spans="1:18" x14ac:dyDescent="0.25">
      <c r="A3933" t="s">
        <v>16294</v>
      </c>
      <c r="B3933">
        <v>2018</v>
      </c>
      <c r="C3933">
        <v>5</v>
      </c>
      <c r="D3933">
        <v>31</v>
      </c>
      <c r="E3933" t="s">
        <v>7583</v>
      </c>
      <c r="F3933" s="1" t="s">
        <v>9480</v>
      </c>
      <c r="G3933" s="1" t="s">
        <v>9480</v>
      </c>
      <c r="H3933" s="1" t="s">
        <v>9480</v>
      </c>
      <c r="I3933" t="s">
        <v>16213</v>
      </c>
      <c r="J3933" t="s">
        <v>38</v>
      </c>
      <c r="K3933">
        <v>6</v>
      </c>
      <c r="L3933">
        <v>180</v>
      </c>
      <c r="M3933">
        <v>30</v>
      </c>
      <c r="N3933" t="e">
        <v>#N/A</v>
      </c>
      <c r="O3933" t="e">
        <v>#N/A</v>
      </c>
      <c r="P3933">
        <v>0</v>
      </c>
      <c r="Q3933">
        <v>0</v>
      </c>
      <c r="R3933">
        <v>2</v>
      </c>
    </row>
    <row r="3934" spans="1:18" x14ac:dyDescent="0.25">
      <c r="A3934" t="s">
        <v>10580</v>
      </c>
      <c r="B3934">
        <v>2019</v>
      </c>
      <c r="C3934">
        <v>3</v>
      </c>
      <c r="D3934">
        <v>29</v>
      </c>
      <c r="E3934" t="s">
        <v>7328</v>
      </c>
      <c r="F3934" s="1" t="s">
        <v>5207</v>
      </c>
      <c r="G3934" s="1" t="s">
        <v>20573</v>
      </c>
      <c r="H3934" s="1" t="s">
        <v>3200</v>
      </c>
      <c r="I3934" t="s">
        <v>5747</v>
      </c>
      <c r="J3934" t="s">
        <v>23</v>
      </c>
      <c r="K3934">
        <v>514</v>
      </c>
      <c r="L3934">
        <v>109580.69</v>
      </c>
      <c r="M3934">
        <v>213.19</v>
      </c>
      <c r="N3934" t="e">
        <v>#N/A</v>
      </c>
      <c r="O3934" t="e">
        <v>#N/A</v>
      </c>
      <c r="P3934">
        <v>0</v>
      </c>
      <c r="Q3934">
        <v>0</v>
      </c>
      <c r="R3934">
        <v>1</v>
      </c>
    </row>
    <row r="3935" spans="1:18" x14ac:dyDescent="0.25">
      <c r="A3935" t="s">
        <v>10581</v>
      </c>
      <c r="B3935">
        <v>2019</v>
      </c>
      <c r="C3935">
        <v>3</v>
      </c>
      <c r="D3935">
        <v>27</v>
      </c>
      <c r="E3935" t="s">
        <v>229</v>
      </c>
      <c r="F3935" s="1" t="s">
        <v>9480</v>
      </c>
      <c r="G3935" s="1" t="s">
        <v>9480</v>
      </c>
      <c r="H3935" s="1" t="s">
        <v>9480</v>
      </c>
      <c r="I3935" t="s">
        <v>7564</v>
      </c>
      <c r="J3935" t="s">
        <v>300</v>
      </c>
      <c r="K3935">
        <v>26.01</v>
      </c>
      <c r="L3935">
        <v>6576.89</v>
      </c>
      <c r="M3935">
        <v>252.86</v>
      </c>
      <c r="N3935" t="e">
        <v>#N/A</v>
      </c>
      <c r="O3935" t="e">
        <v>#N/A</v>
      </c>
      <c r="P3935">
        <v>0</v>
      </c>
      <c r="Q3935">
        <v>0</v>
      </c>
      <c r="R3935">
        <v>1</v>
      </c>
    </row>
    <row r="3936" spans="1:18" x14ac:dyDescent="0.25">
      <c r="A3936" t="s">
        <v>10581</v>
      </c>
      <c r="B3936">
        <v>2019</v>
      </c>
      <c r="C3936">
        <v>3</v>
      </c>
      <c r="D3936">
        <v>27</v>
      </c>
      <c r="E3936" t="s">
        <v>229</v>
      </c>
      <c r="F3936" s="1" t="s">
        <v>9480</v>
      </c>
      <c r="G3936" s="1" t="s">
        <v>9480</v>
      </c>
      <c r="H3936" s="1" t="s">
        <v>9480</v>
      </c>
      <c r="I3936" t="s">
        <v>8425</v>
      </c>
      <c r="J3936" t="s">
        <v>38</v>
      </c>
      <c r="K3936">
        <v>100</v>
      </c>
      <c r="L3936">
        <v>920</v>
      </c>
      <c r="M3936">
        <v>9.1999999999999993</v>
      </c>
      <c r="N3936" t="e">
        <v>#N/A</v>
      </c>
      <c r="O3936" t="e">
        <v>#N/A</v>
      </c>
      <c r="P3936">
        <v>0</v>
      </c>
      <c r="Q3936">
        <v>0</v>
      </c>
      <c r="R3936">
        <v>1</v>
      </c>
    </row>
    <row r="3937" spans="1:18" x14ac:dyDescent="0.25">
      <c r="A3937" t="s">
        <v>10581</v>
      </c>
      <c r="B3937">
        <v>2019</v>
      </c>
      <c r="C3937">
        <v>3</v>
      </c>
      <c r="D3937">
        <v>27</v>
      </c>
      <c r="E3937" t="s">
        <v>229</v>
      </c>
      <c r="F3937" s="1" t="s">
        <v>9480</v>
      </c>
      <c r="G3937" s="1" t="s">
        <v>9480</v>
      </c>
      <c r="H3937" s="1" t="s">
        <v>9480</v>
      </c>
      <c r="I3937" t="s">
        <v>7567</v>
      </c>
      <c r="J3937" t="s">
        <v>38</v>
      </c>
      <c r="K3937">
        <v>25</v>
      </c>
      <c r="L3937">
        <v>8027</v>
      </c>
      <c r="M3937">
        <v>321.08</v>
      </c>
      <c r="N3937" t="e">
        <v>#N/A</v>
      </c>
      <c r="O3937" t="e">
        <v>#N/A</v>
      </c>
      <c r="P3937">
        <v>0</v>
      </c>
      <c r="Q3937">
        <v>0</v>
      </c>
      <c r="R3937">
        <v>1</v>
      </c>
    </row>
    <row r="3938" spans="1:18" x14ac:dyDescent="0.25">
      <c r="A3938" t="s">
        <v>10581</v>
      </c>
      <c r="B3938">
        <v>2019</v>
      </c>
      <c r="C3938">
        <v>3</v>
      </c>
      <c r="D3938">
        <v>27</v>
      </c>
      <c r="E3938" t="s">
        <v>229</v>
      </c>
      <c r="F3938" s="1" t="s">
        <v>5207</v>
      </c>
      <c r="G3938" s="1" t="s">
        <v>21109</v>
      </c>
      <c r="H3938" s="1" t="s">
        <v>7263</v>
      </c>
      <c r="I3938" t="s">
        <v>6764</v>
      </c>
      <c r="J3938" t="s">
        <v>7341</v>
      </c>
      <c r="K3938">
        <v>1</v>
      </c>
      <c r="L3938">
        <v>321.08</v>
      </c>
      <c r="M3938">
        <v>321.08</v>
      </c>
      <c r="N3938" t="s">
        <v>8888</v>
      </c>
      <c r="O3938" t="s">
        <v>9892</v>
      </c>
      <c r="P3938">
        <v>0</v>
      </c>
      <c r="Q3938">
        <v>0</v>
      </c>
      <c r="R3938">
        <v>1</v>
      </c>
    </row>
    <row r="3939" spans="1:18" x14ac:dyDescent="0.25">
      <c r="A3939" t="s">
        <v>10581</v>
      </c>
      <c r="B3939">
        <v>2019</v>
      </c>
      <c r="C3939">
        <v>3</v>
      </c>
      <c r="D3939">
        <v>27</v>
      </c>
      <c r="E3939" t="s">
        <v>229</v>
      </c>
      <c r="F3939" s="1" t="s">
        <v>5207</v>
      </c>
      <c r="G3939" s="1" t="s">
        <v>21109</v>
      </c>
      <c r="H3939" s="1" t="s">
        <v>7263</v>
      </c>
      <c r="I3939" t="s">
        <v>6765</v>
      </c>
      <c r="J3939" t="s">
        <v>7341</v>
      </c>
      <c r="K3939">
        <v>2</v>
      </c>
      <c r="L3939">
        <v>697.36</v>
      </c>
      <c r="M3939">
        <v>348.68</v>
      </c>
      <c r="N3939" t="s">
        <v>8889</v>
      </c>
      <c r="O3939" t="s">
        <v>9893</v>
      </c>
      <c r="P3939">
        <v>0</v>
      </c>
      <c r="Q3939">
        <v>0</v>
      </c>
      <c r="R3939">
        <v>1</v>
      </c>
    </row>
    <row r="3940" spans="1:18" x14ac:dyDescent="0.25">
      <c r="A3940" t="s">
        <v>10581</v>
      </c>
      <c r="B3940">
        <v>2019</v>
      </c>
      <c r="C3940">
        <v>3</v>
      </c>
      <c r="D3940">
        <v>27</v>
      </c>
      <c r="E3940" t="s">
        <v>229</v>
      </c>
      <c r="F3940" s="1" t="s">
        <v>9480</v>
      </c>
      <c r="G3940" s="1" t="s">
        <v>9480</v>
      </c>
      <c r="H3940" s="1" t="s">
        <v>9480</v>
      </c>
      <c r="I3940" t="s">
        <v>8238</v>
      </c>
      <c r="J3940" t="s">
        <v>300</v>
      </c>
      <c r="K3940">
        <v>46.08</v>
      </c>
      <c r="L3940">
        <v>12251.75</v>
      </c>
      <c r="M3940">
        <v>265.88</v>
      </c>
      <c r="N3940" t="e">
        <v>#N/A</v>
      </c>
      <c r="O3940" t="e">
        <v>#N/A</v>
      </c>
      <c r="P3940">
        <v>0</v>
      </c>
      <c r="Q3940">
        <v>0</v>
      </c>
      <c r="R3940">
        <v>1</v>
      </c>
    </row>
    <row r="3941" spans="1:18" x14ac:dyDescent="0.25">
      <c r="A3941" t="s">
        <v>10581</v>
      </c>
      <c r="B3941">
        <v>2019</v>
      </c>
      <c r="C3941">
        <v>3</v>
      </c>
      <c r="D3941">
        <v>27</v>
      </c>
      <c r="E3941" t="s">
        <v>229</v>
      </c>
      <c r="F3941" s="1" t="s">
        <v>9480</v>
      </c>
      <c r="G3941" s="1" t="s">
        <v>9480</v>
      </c>
      <c r="H3941" s="1" t="s">
        <v>9480</v>
      </c>
      <c r="I3941" t="s">
        <v>10271</v>
      </c>
      <c r="J3941" t="s">
        <v>38</v>
      </c>
      <c r="K3941">
        <v>14</v>
      </c>
      <c r="L3941">
        <v>5119.24</v>
      </c>
      <c r="M3941">
        <v>365.66</v>
      </c>
      <c r="N3941" t="e">
        <v>#N/A</v>
      </c>
      <c r="O3941" t="e">
        <v>#N/A</v>
      </c>
      <c r="P3941">
        <v>0</v>
      </c>
      <c r="Q3941">
        <v>0</v>
      </c>
      <c r="R3941">
        <v>1</v>
      </c>
    </row>
    <row r="3942" spans="1:18" x14ac:dyDescent="0.25">
      <c r="A3942" t="s">
        <v>10581</v>
      </c>
      <c r="B3942">
        <v>2019</v>
      </c>
      <c r="C3942">
        <v>3</v>
      </c>
      <c r="D3942">
        <v>27</v>
      </c>
      <c r="E3942" t="s">
        <v>229</v>
      </c>
      <c r="F3942" s="1" t="s">
        <v>9480</v>
      </c>
      <c r="G3942" s="1" t="s">
        <v>9480</v>
      </c>
      <c r="H3942" s="1" t="s">
        <v>9480</v>
      </c>
      <c r="I3942" t="s">
        <v>8320</v>
      </c>
      <c r="J3942" t="s">
        <v>38</v>
      </c>
      <c r="K3942">
        <v>2000</v>
      </c>
      <c r="L3942">
        <v>818.8</v>
      </c>
      <c r="M3942">
        <v>0.41</v>
      </c>
      <c r="N3942" t="e">
        <v>#N/A</v>
      </c>
      <c r="O3942" t="e">
        <v>#N/A</v>
      </c>
      <c r="P3942">
        <v>0</v>
      </c>
      <c r="Q3942">
        <v>0</v>
      </c>
      <c r="R3942">
        <v>1</v>
      </c>
    </row>
    <row r="3943" spans="1:18" x14ac:dyDescent="0.25">
      <c r="A3943" t="s">
        <v>10581</v>
      </c>
      <c r="B3943">
        <v>2019</v>
      </c>
      <c r="C3943">
        <v>3</v>
      </c>
      <c r="D3943">
        <v>27</v>
      </c>
      <c r="E3943" t="s">
        <v>229</v>
      </c>
      <c r="F3943" s="1" t="s">
        <v>9480</v>
      </c>
      <c r="G3943" s="1" t="s">
        <v>9480</v>
      </c>
      <c r="H3943" s="1" t="s">
        <v>9480</v>
      </c>
      <c r="I3943" t="s">
        <v>10582</v>
      </c>
      <c r="J3943" t="s">
        <v>38</v>
      </c>
      <c r="K3943">
        <v>50</v>
      </c>
      <c r="L3943">
        <v>4183</v>
      </c>
      <c r="M3943">
        <v>83.66</v>
      </c>
      <c r="N3943" t="e">
        <v>#N/A</v>
      </c>
      <c r="O3943" t="e">
        <v>#N/A</v>
      </c>
      <c r="P3943">
        <v>0</v>
      </c>
      <c r="Q3943">
        <v>0</v>
      </c>
      <c r="R3943">
        <v>1</v>
      </c>
    </row>
    <row r="3944" spans="1:18" x14ac:dyDescent="0.25">
      <c r="A3944" t="s">
        <v>10581</v>
      </c>
      <c r="B3944">
        <v>2019</v>
      </c>
      <c r="C3944">
        <v>3</v>
      </c>
      <c r="D3944">
        <v>27</v>
      </c>
      <c r="E3944" t="s">
        <v>229</v>
      </c>
      <c r="F3944" s="1" t="s">
        <v>9480</v>
      </c>
      <c r="G3944" s="1" t="s">
        <v>9480</v>
      </c>
      <c r="H3944" s="1" t="s">
        <v>9480</v>
      </c>
      <c r="I3944" t="s">
        <v>8435</v>
      </c>
      <c r="J3944" t="s">
        <v>38</v>
      </c>
      <c r="K3944">
        <v>17</v>
      </c>
      <c r="L3944">
        <v>1102.6199999999999</v>
      </c>
      <c r="M3944">
        <v>64.86</v>
      </c>
      <c r="N3944" t="e">
        <v>#N/A</v>
      </c>
      <c r="O3944" t="e">
        <v>#N/A</v>
      </c>
      <c r="P3944">
        <v>0</v>
      </c>
      <c r="Q3944">
        <v>0</v>
      </c>
      <c r="R3944">
        <v>1</v>
      </c>
    </row>
    <row r="3945" spans="1:18" x14ac:dyDescent="0.25">
      <c r="A3945" t="s">
        <v>10581</v>
      </c>
      <c r="B3945">
        <v>2019</v>
      </c>
      <c r="C3945">
        <v>3</v>
      </c>
      <c r="D3945">
        <v>27</v>
      </c>
      <c r="E3945" t="s">
        <v>229</v>
      </c>
      <c r="F3945" s="1" t="s">
        <v>9480</v>
      </c>
      <c r="G3945" s="1" t="s">
        <v>9480</v>
      </c>
      <c r="H3945" s="1" t="s">
        <v>9480</v>
      </c>
      <c r="I3945" t="s">
        <v>8436</v>
      </c>
      <c r="J3945" t="s">
        <v>38</v>
      </c>
      <c r="K3945">
        <v>40</v>
      </c>
      <c r="L3945">
        <v>4399.2</v>
      </c>
      <c r="M3945">
        <v>109.98</v>
      </c>
      <c r="N3945" t="e">
        <v>#N/A</v>
      </c>
      <c r="O3945" t="e">
        <v>#N/A</v>
      </c>
      <c r="P3945">
        <v>0</v>
      </c>
      <c r="Q3945">
        <v>0</v>
      </c>
      <c r="R3945">
        <v>1</v>
      </c>
    </row>
    <row r="3946" spans="1:18" x14ac:dyDescent="0.25">
      <c r="A3946" t="s">
        <v>16190</v>
      </c>
      <c r="B3946">
        <v>2019</v>
      </c>
      <c r="C3946">
        <v>11</v>
      </c>
      <c r="D3946">
        <v>14</v>
      </c>
      <c r="E3946" t="s">
        <v>1916</v>
      </c>
      <c r="F3946" s="1" t="s">
        <v>3205</v>
      </c>
      <c r="G3946" s="1" t="s">
        <v>3863</v>
      </c>
      <c r="H3946" s="1" t="s">
        <v>3206</v>
      </c>
      <c r="I3946" t="s">
        <v>19210</v>
      </c>
      <c r="J3946" t="s">
        <v>23</v>
      </c>
      <c r="K3946">
        <v>12245</v>
      </c>
      <c r="L3946">
        <v>581025.30000000005</v>
      </c>
      <c r="M3946">
        <v>47.45</v>
      </c>
      <c r="N3946" t="s">
        <v>9344</v>
      </c>
      <c r="O3946" t="s">
        <v>9496</v>
      </c>
      <c r="P3946">
        <v>3.9816758144422926E-2</v>
      </c>
      <c r="Q3946">
        <v>0</v>
      </c>
      <c r="R3946">
        <v>4</v>
      </c>
    </row>
    <row r="3947" spans="1:18" x14ac:dyDescent="0.25">
      <c r="A3947" t="s">
        <v>16190</v>
      </c>
      <c r="B3947">
        <v>2019</v>
      </c>
      <c r="C3947">
        <v>11</v>
      </c>
      <c r="D3947">
        <v>14</v>
      </c>
      <c r="E3947" t="s">
        <v>1916</v>
      </c>
      <c r="F3947" s="1" t="s">
        <v>3205</v>
      </c>
      <c r="G3947" s="1" t="s">
        <v>3863</v>
      </c>
      <c r="H3947" s="1" t="s">
        <v>3206</v>
      </c>
      <c r="I3947" t="s">
        <v>19300</v>
      </c>
      <c r="J3947" t="s">
        <v>23</v>
      </c>
      <c r="K3947">
        <v>6285</v>
      </c>
      <c r="L3947">
        <v>298223.28000000003</v>
      </c>
      <c r="M3947">
        <v>47.45</v>
      </c>
      <c r="N3947" t="s">
        <v>9307</v>
      </c>
      <c r="O3947" t="s">
        <v>9445</v>
      </c>
      <c r="P3947">
        <v>3.6019547837424074E-2</v>
      </c>
      <c r="Q3947">
        <v>0</v>
      </c>
      <c r="R3947">
        <v>4</v>
      </c>
    </row>
    <row r="3948" spans="1:18" x14ac:dyDescent="0.25">
      <c r="A3948" t="s">
        <v>16190</v>
      </c>
      <c r="B3948">
        <v>2019</v>
      </c>
      <c r="C3948">
        <v>11</v>
      </c>
      <c r="D3948">
        <v>14</v>
      </c>
      <c r="E3948" t="s">
        <v>1916</v>
      </c>
      <c r="F3948" s="1" t="s">
        <v>3205</v>
      </c>
      <c r="G3948" s="1" t="s">
        <v>3227</v>
      </c>
      <c r="H3948" s="1" t="s">
        <v>3206</v>
      </c>
      <c r="I3948" t="s">
        <v>19861</v>
      </c>
      <c r="J3948" t="s">
        <v>23</v>
      </c>
      <c r="K3948">
        <v>1255</v>
      </c>
      <c r="L3948">
        <v>60867.5</v>
      </c>
      <c r="M3948">
        <v>48.5</v>
      </c>
      <c r="N3948" t="s">
        <v>22082</v>
      </c>
      <c r="O3948" t="s">
        <v>23253</v>
      </c>
      <c r="P3948">
        <v>0</v>
      </c>
      <c r="Q3948">
        <v>0</v>
      </c>
      <c r="R3948">
        <v>4</v>
      </c>
    </row>
    <row r="3949" spans="1:18" x14ac:dyDescent="0.25">
      <c r="A3949" t="s">
        <v>16190</v>
      </c>
      <c r="B3949">
        <v>2019</v>
      </c>
      <c r="C3949">
        <v>11</v>
      </c>
      <c r="D3949">
        <v>14</v>
      </c>
      <c r="E3949" t="s">
        <v>1916</v>
      </c>
      <c r="F3949" s="1" t="s">
        <v>3205</v>
      </c>
      <c r="G3949" s="1" t="s">
        <v>3863</v>
      </c>
      <c r="H3949" s="1" t="s">
        <v>3206</v>
      </c>
      <c r="I3949" t="s">
        <v>19421</v>
      </c>
      <c r="J3949" t="s">
        <v>23</v>
      </c>
      <c r="K3949">
        <v>105</v>
      </c>
      <c r="L3949">
        <v>5565</v>
      </c>
      <c r="M3949">
        <v>53</v>
      </c>
      <c r="N3949" t="s">
        <v>9327</v>
      </c>
      <c r="O3949" t="s">
        <v>9492</v>
      </c>
      <c r="P3949">
        <v>0</v>
      </c>
      <c r="Q3949">
        <v>0</v>
      </c>
      <c r="R3949">
        <v>4</v>
      </c>
    </row>
    <row r="3950" spans="1:18" x14ac:dyDescent="0.25">
      <c r="A3950" t="s">
        <v>1471</v>
      </c>
      <c r="B3950">
        <v>2017</v>
      </c>
      <c r="C3950">
        <v>3</v>
      </c>
      <c r="D3950">
        <v>16</v>
      </c>
      <c r="E3950" t="s">
        <v>226</v>
      </c>
      <c r="F3950" s="1" t="s">
        <v>3205</v>
      </c>
      <c r="G3950" s="1" t="s">
        <v>3227</v>
      </c>
      <c r="H3950" s="1" t="s">
        <v>3206</v>
      </c>
      <c r="I3950" t="s">
        <v>19751</v>
      </c>
      <c r="J3950" t="s">
        <v>23</v>
      </c>
      <c r="K3950">
        <v>330</v>
      </c>
      <c r="L3950">
        <v>18711</v>
      </c>
      <c r="M3950">
        <v>56.7</v>
      </c>
      <c r="N3950" t="s">
        <v>22071</v>
      </c>
      <c r="O3950" t="s">
        <v>23264</v>
      </c>
      <c r="P3950">
        <v>0</v>
      </c>
      <c r="Q3950">
        <v>0</v>
      </c>
      <c r="R3950">
        <v>1</v>
      </c>
    </row>
    <row r="3951" spans="1:18" x14ac:dyDescent="0.25">
      <c r="A3951" t="s">
        <v>1675</v>
      </c>
      <c r="B3951">
        <v>2017</v>
      </c>
      <c r="C3951">
        <v>6</v>
      </c>
      <c r="D3951">
        <v>23</v>
      </c>
      <c r="E3951" t="s">
        <v>92</v>
      </c>
      <c r="F3951" s="1" t="s">
        <v>9480</v>
      </c>
      <c r="G3951" s="1" t="s">
        <v>9480</v>
      </c>
      <c r="H3951" s="1" t="s">
        <v>9480</v>
      </c>
      <c r="I3951" t="s">
        <v>15746</v>
      </c>
      <c r="J3951" t="s">
        <v>23</v>
      </c>
      <c r="K3951">
        <v>255</v>
      </c>
      <c r="L3951">
        <v>16830</v>
      </c>
      <c r="M3951">
        <v>66</v>
      </c>
      <c r="N3951" t="e">
        <v>#N/A</v>
      </c>
      <c r="O3951" t="e">
        <v>#N/A</v>
      </c>
      <c r="P3951">
        <v>0</v>
      </c>
      <c r="Q3951">
        <v>0</v>
      </c>
      <c r="R3951">
        <v>2</v>
      </c>
    </row>
    <row r="3952" spans="1:18" x14ac:dyDescent="0.25">
      <c r="A3952" t="s">
        <v>1675</v>
      </c>
      <c r="B3952">
        <v>2017</v>
      </c>
      <c r="C3952">
        <v>6</v>
      </c>
      <c r="D3952">
        <v>23</v>
      </c>
      <c r="E3952" t="s">
        <v>92</v>
      </c>
      <c r="F3952" s="1" t="s">
        <v>3205</v>
      </c>
      <c r="G3952" s="1" t="s">
        <v>19998</v>
      </c>
      <c r="H3952" s="1" t="s">
        <v>3206</v>
      </c>
      <c r="I3952" t="s">
        <v>304</v>
      </c>
      <c r="J3952" t="s">
        <v>23</v>
      </c>
      <c r="K3952">
        <v>1092</v>
      </c>
      <c r="L3952">
        <v>54054</v>
      </c>
      <c r="M3952">
        <v>49.5</v>
      </c>
      <c r="N3952" t="s">
        <v>9174</v>
      </c>
      <c r="O3952" t="s">
        <v>10723</v>
      </c>
      <c r="P3952">
        <v>0</v>
      </c>
      <c r="Q3952">
        <v>0</v>
      </c>
      <c r="R3952">
        <v>2</v>
      </c>
    </row>
    <row r="3953" spans="1:18" x14ac:dyDescent="0.25">
      <c r="A3953" t="s">
        <v>1675</v>
      </c>
      <c r="B3953">
        <v>2017</v>
      </c>
      <c r="C3953">
        <v>6</v>
      </c>
      <c r="D3953">
        <v>23</v>
      </c>
      <c r="E3953" t="s">
        <v>92</v>
      </c>
      <c r="F3953" s="1" t="s">
        <v>3205</v>
      </c>
      <c r="G3953" s="1" t="s">
        <v>19998</v>
      </c>
      <c r="H3953" s="1" t="s">
        <v>7263</v>
      </c>
      <c r="I3953" t="s">
        <v>1676</v>
      </c>
      <c r="J3953" t="s">
        <v>224</v>
      </c>
      <c r="K3953">
        <v>516</v>
      </c>
      <c r="L3953">
        <v>25542</v>
      </c>
      <c r="M3953">
        <v>0.05</v>
      </c>
      <c r="N3953" t="s">
        <v>9175</v>
      </c>
      <c r="O3953" t="s">
        <v>9697</v>
      </c>
      <c r="P3953">
        <v>0</v>
      </c>
      <c r="Q3953">
        <v>0</v>
      </c>
      <c r="R3953">
        <v>2</v>
      </c>
    </row>
    <row r="3954" spans="1:18" x14ac:dyDescent="0.25">
      <c r="A3954" t="s">
        <v>8661</v>
      </c>
      <c r="B3954">
        <v>2018</v>
      </c>
      <c r="C3954">
        <v>7</v>
      </c>
      <c r="D3954">
        <v>16</v>
      </c>
      <c r="E3954" t="s">
        <v>7471</v>
      </c>
      <c r="F3954" s="1" t="s">
        <v>5207</v>
      </c>
      <c r="G3954" s="1" t="s">
        <v>6745</v>
      </c>
      <c r="H3954" s="1" t="s">
        <v>7263</v>
      </c>
      <c r="I3954" t="s">
        <v>7225</v>
      </c>
      <c r="J3954" t="s">
        <v>38</v>
      </c>
      <c r="K3954">
        <v>2</v>
      </c>
      <c r="L3954">
        <v>976</v>
      </c>
      <c r="M3954">
        <v>488</v>
      </c>
      <c r="N3954" t="s">
        <v>8935</v>
      </c>
      <c r="O3954" t="s">
        <v>9473</v>
      </c>
      <c r="P3954">
        <v>0</v>
      </c>
      <c r="Q3954">
        <v>2.5873469413582522E-2</v>
      </c>
      <c r="R3954">
        <v>3</v>
      </c>
    </row>
    <row r="3955" spans="1:18" x14ac:dyDescent="0.25">
      <c r="A3955" t="s">
        <v>14824</v>
      </c>
      <c r="B3955">
        <v>2019</v>
      </c>
      <c r="C3955">
        <v>6</v>
      </c>
      <c r="D3955">
        <v>17</v>
      </c>
      <c r="E3955" t="s">
        <v>1916</v>
      </c>
      <c r="F3955" s="1" t="s">
        <v>3205</v>
      </c>
      <c r="G3955" s="1" t="s">
        <v>3863</v>
      </c>
      <c r="H3955" s="1" t="s">
        <v>3206</v>
      </c>
      <c r="I3955" t="s">
        <v>19210</v>
      </c>
      <c r="J3955" t="s">
        <v>23</v>
      </c>
      <c r="K3955">
        <v>17780</v>
      </c>
      <c r="L3955">
        <v>913003.07</v>
      </c>
      <c r="M3955">
        <v>51.35</v>
      </c>
      <c r="N3955" t="s">
        <v>9344</v>
      </c>
      <c r="O3955" t="s">
        <v>9496</v>
      </c>
      <c r="P3955">
        <v>3.9816758144422926E-2</v>
      </c>
      <c r="Q3955">
        <v>0</v>
      </c>
      <c r="R3955">
        <v>2</v>
      </c>
    </row>
    <row r="3956" spans="1:18" x14ac:dyDescent="0.25">
      <c r="A3956" t="s">
        <v>14824</v>
      </c>
      <c r="B3956">
        <v>2019</v>
      </c>
      <c r="C3956">
        <v>6</v>
      </c>
      <c r="D3956">
        <v>17</v>
      </c>
      <c r="E3956" t="s">
        <v>1916</v>
      </c>
      <c r="F3956" s="1" t="s">
        <v>3205</v>
      </c>
      <c r="G3956" s="1" t="s">
        <v>3863</v>
      </c>
      <c r="H3956" s="1" t="s">
        <v>3206</v>
      </c>
      <c r="I3956" t="s">
        <v>19300</v>
      </c>
      <c r="J3956" t="s">
        <v>23</v>
      </c>
      <c r="K3956">
        <v>2420</v>
      </c>
      <c r="L3956">
        <v>124267.01</v>
      </c>
      <c r="M3956">
        <v>51.35</v>
      </c>
      <c r="N3956" t="s">
        <v>9307</v>
      </c>
      <c r="O3956" t="s">
        <v>9445</v>
      </c>
      <c r="P3956">
        <v>3.6019547837424074E-2</v>
      </c>
      <c r="Q3956">
        <v>0</v>
      </c>
      <c r="R3956">
        <v>2</v>
      </c>
    </row>
    <row r="3957" spans="1:18" x14ac:dyDescent="0.25">
      <c r="A3957" t="s">
        <v>8557</v>
      </c>
      <c r="B3957">
        <v>2018</v>
      </c>
      <c r="C3957">
        <v>5</v>
      </c>
      <c r="D3957">
        <v>18</v>
      </c>
      <c r="E3957" t="s">
        <v>7310</v>
      </c>
      <c r="F3957" s="1" t="s">
        <v>5207</v>
      </c>
      <c r="G3957" s="1" t="s">
        <v>21008</v>
      </c>
      <c r="H3957" s="1" t="s">
        <v>3200</v>
      </c>
      <c r="I3957" t="s">
        <v>6942</v>
      </c>
      <c r="J3957" t="s">
        <v>23</v>
      </c>
      <c r="K3957">
        <v>490</v>
      </c>
      <c r="L3957">
        <v>76449.8</v>
      </c>
      <c r="M3957">
        <v>156.02000000000001</v>
      </c>
      <c r="N3957" t="s">
        <v>9358</v>
      </c>
      <c r="O3957" t="s">
        <v>9835</v>
      </c>
      <c r="P3957">
        <v>0</v>
      </c>
      <c r="Q3957">
        <v>0</v>
      </c>
      <c r="R3957">
        <v>2</v>
      </c>
    </row>
    <row r="3958" spans="1:18" x14ac:dyDescent="0.25">
      <c r="A3958" t="s">
        <v>7380</v>
      </c>
      <c r="B3958">
        <v>2016</v>
      </c>
      <c r="C3958">
        <v>1</v>
      </c>
      <c r="D3958">
        <v>22</v>
      </c>
      <c r="E3958" t="s">
        <v>7310</v>
      </c>
      <c r="F3958" s="1" t="s">
        <v>5207</v>
      </c>
      <c r="G3958" s="1" t="s">
        <v>20573</v>
      </c>
      <c r="H3958" s="1" t="s">
        <v>7263</v>
      </c>
      <c r="I3958" t="s">
        <v>6185</v>
      </c>
      <c r="J3958" t="s">
        <v>23</v>
      </c>
      <c r="K3958">
        <v>3</v>
      </c>
      <c r="L3958">
        <v>343.44</v>
      </c>
      <c r="M3958">
        <v>114.48</v>
      </c>
      <c r="N3958" t="s">
        <v>9066</v>
      </c>
      <c r="O3958" t="s">
        <v>9874</v>
      </c>
      <c r="P3958">
        <v>0</v>
      </c>
      <c r="Q3958">
        <v>0</v>
      </c>
      <c r="R3958">
        <v>1</v>
      </c>
    </row>
    <row r="3959" spans="1:18" x14ac:dyDescent="0.25">
      <c r="A3959" t="s">
        <v>7469</v>
      </c>
      <c r="B3959">
        <v>2016</v>
      </c>
      <c r="C3959">
        <v>3</v>
      </c>
      <c r="D3959">
        <v>2</v>
      </c>
      <c r="E3959" t="s">
        <v>7310</v>
      </c>
      <c r="F3959" s="1" t="s">
        <v>5207</v>
      </c>
      <c r="G3959" s="1" t="s">
        <v>20931</v>
      </c>
      <c r="H3959" s="1" t="s">
        <v>7263</v>
      </c>
      <c r="I3959" t="s">
        <v>6625</v>
      </c>
      <c r="J3959" t="s">
        <v>23</v>
      </c>
      <c r="K3959">
        <v>70</v>
      </c>
      <c r="L3959">
        <v>13150.2</v>
      </c>
      <c r="M3959">
        <v>187.86</v>
      </c>
      <c r="N3959" t="s">
        <v>9111</v>
      </c>
      <c r="O3959" t="s">
        <v>9468</v>
      </c>
      <c r="P3959">
        <v>0</v>
      </c>
      <c r="Q3959">
        <v>3.481892927687627E-2</v>
      </c>
      <c r="R3959">
        <v>1</v>
      </c>
    </row>
    <row r="3960" spans="1:18" x14ac:dyDescent="0.25">
      <c r="A3960" t="s">
        <v>15442</v>
      </c>
      <c r="B3960">
        <v>2019</v>
      </c>
      <c r="C3960">
        <v>9</v>
      </c>
      <c r="D3960">
        <v>5</v>
      </c>
      <c r="E3960" t="s">
        <v>2307</v>
      </c>
      <c r="F3960" s="1" t="s">
        <v>3205</v>
      </c>
      <c r="G3960" s="1" t="s">
        <v>3203</v>
      </c>
      <c r="H3960" s="1" t="s">
        <v>3206</v>
      </c>
      <c r="I3960" t="s">
        <v>17812</v>
      </c>
      <c r="J3960" t="s">
        <v>23</v>
      </c>
      <c r="K3960">
        <v>1973</v>
      </c>
      <c r="L3960">
        <v>94309.4</v>
      </c>
      <c r="M3960">
        <v>47.8</v>
      </c>
      <c r="N3960" t="s">
        <v>35</v>
      </c>
      <c r="O3960" t="s">
        <v>9486</v>
      </c>
      <c r="P3960">
        <v>0</v>
      </c>
      <c r="Q3960">
        <v>0</v>
      </c>
      <c r="R3960">
        <v>3</v>
      </c>
    </row>
    <row r="3961" spans="1:18" x14ac:dyDescent="0.25">
      <c r="A3961" t="s">
        <v>15442</v>
      </c>
      <c r="B3961">
        <v>2019</v>
      </c>
      <c r="C3961">
        <v>9</v>
      </c>
      <c r="D3961">
        <v>5</v>
      </c>
      <c r="E3961" t="s">
        <v>2307</v>
      </c>
      <c r="F3961" s="1" t="s">
        <v>3205</v>
      </c>
      <c r="G3961" s="1" t="s">
        <v>3203</v>
      </c>
      <c r="H3961" s="1" t="s">
        <v>3206</v>
      </c>
      <c r="I3961" t="s">
        <v>17885</v>
      </c>
      <c r="J3961" t="s">
        <v>23</v>
      </c>
      <c r="K3961">
        <v>1300</v>
      </c>
      <c r="L3961">
        <v>64220</v>
      </c>
      <c r="M3961">
        <v>49.4</v>
      </c>
      <c r="N3961" t="s">
        <v>2891</v>
      </c>
      <c r="O3961" t="s">
        <v>9541</v>
      </c>
      <c r="P3961">
        <v>0</v>
      </c>
      <c r="Q3961">
        <v>0</v>
      </c>
      <c r="R3961">
        <v>3</v>
      </c>
    </row>
    <row r="3962" spans="1:18" x14ac:dyDescent="0.25">
      <c r="A3962" t="s">
        <v>3024</v>
      </c>
      <c r="B3962">
        <v>2018</v>
      </c>
      <c r="C3962">
        <v>11</v>
      </c>
      <c r="D3962">
        <v>8</v>
      </c>
      <c r="E3962" t="s">
        <v>1620</v>
      </c>
      <c r="F3962" s="1" t="s">
        <v>3205</v>
      </c>
      <c r="G3962" s="1" t="s">
        <v>3863</v>
      </c>
      <c r="H3962" s="1" t="s">
        <v>3206</v>
      </c>
      <c r="I3962" t="s">
        <v>19321</v>
      </c>
      <c r="J3962" t="s">
        <v>23</v>
      </c>
      <c r="K3962">
        <v>10001</v>
      </c>
      <c r="L3962">
        <v>642064.19999999995</v>
      </c>
      <c r="M3962">
        <v>64.2</v>
      </c>
      <c r="N3962" t="s">
        <v>9314</v>
      </c>
      <c r="O3962" t="s">
        <v>9453</v>
      </c>
      <c r="P3962">
        <v>1.984751079033405E-2</v>
      </c>
      <c r="Q3962">
        <v>0</v>
      </c>
      <c r="R3962">
        <v>4</v>
      </c>
    </row>
    <row r="3963" spans="1:18" x14ac:dyDescent="0.25">
      <c r="A3963" t="s">
        <v>3024</v>
      </c>
      <c r="B3963">
        <v>2018</v>
      </c>
      <c r="C3963">
        <v>11</v>
      </c>
      <c r="D3963">
        <v>8</v>
      </c>
      <c r="E3963" t="s">
        <v>1620</v>
      </c>
      <c r="F3963" s="1" t="s">
        <v>3205</v>
      </c>
      <c r="G3963" s="1" t="s">
        <v>3863</v>
      </c>
      <c r="H3963" s="1" t="s">
        <v>3206</v>
      </c>
      <c r="I3963" t="s">
        <v>19003</v>
      </c>
      <c r="J3963" t="s">
        <v>23</v>
      </c>
      <c r="K3963">
        <v>10030</v>
      </c>
      <c r="L3963">
        <v>478431</v>
      </c>
      <c r="M3963">
        <v>47.7</v>
      </c>
      <c r="N3963" t="s">
        <v>9344</v>
      </c>
      <c r="O3963" t="s">
        <v>9496</v>
      </c>
      <c r="P3963">
        <v>3.9816758144422926E-2</v>
      </c>
      <c r="Q3963">
        <v>0</v>
      </c>
      <c r="R3963">
        <v>4</v>
      </c>
    </row>
    <row r="3964" spans="1:18" x14ac:dyDescent="0.25">
      <c r="A3964" t="s">
        <v>7291</v>
      </c>
      <c r="B3964">
        <v>2019</v>
      </c>
      <c r="C3964">
        <v>1</v>
      </c>
      <c r="D3964">
        <v>18</v>
      </c>
      <c r="E3964" t="s">
        <v>226</v>
      </c>
      <c r="F3964" s="1" t="s">
        <v>3205</v>
      </c>
      <c r="G3964" s="1" t="s">
        <v>3863</v>
      </c>
      <c r="H3964" s="1" t="s">
        <v>3206</v>
      </c>
      <c r="I3964" t="s">
        <v>19204</v>
      </c>
      <c r="J3964" t="s">
        <v>23</v>
      </c>
      <c r="K3964">
        <v>4705</v>
      </c>
      <c r="L3964">
        <v>214077.5</v>
      </c>
      <c r="M3964">
        <v>45.5</v>
      </c>
      <c r="N3964" t="s">
        <v>9340</v>
      </c>
      <c r="O3964" t="s">
        <v>9482</v>
      </c>
      <c r="P3964">
        <v>8.0867377033553248E-2</v>
      </c>
      <c r="Q3964">
        <v>0</v>
      </c>
      <c r="R3964">
        <v>1</v>
      </c>
    </row>
    <row r="3965" spans="1:18" x14ac:dyDescent="0.25">
      <c r="A3965" t="s">
        <v>7291</v>
      </c>
      <c r="B3965">
        <v>2019</v>
      </c>
      <c r="C3965">
        <v>1</v>
      </c>
      <c r="D3965">
        <v>18</v>
      </c>
      <c r="E3965" t="s">
        <v>226</v>
      </c>
      <c r="F3965" s="1" t="s">
        <v>3205</v>
      </c>
      <c r="G3965" s="1" t="s">
        <v>3863</v>
      </c>
      <c r="H3965" s="1" t="s">
        <v>3206</v>
      </c>
      <c r="I3965" t="s">
        <v>19159</v>
      </c>
      <c r="J3965" t="s">
        <v>23</v>
      </c>
      <c r="K3965">
        <v>7170</v>
      </c>
      <c r="L3965">
        <v>326235</v>
      </c>
      <c r="M3965">
        <v>45.5</v>
      </c>
      <c r="N3965" t="s">
        <v>9304</v>
      </c>
      <c r="O3965" t="s">
        <v>9502</v>
      </c>
      <c r="P3965">
        <v>0</v>
      </c>
      <c r="Q3965">
        <v>0</v>
      </c>
      <c r="R3965">
        <v>1</v>
      </c>
    </row>
    <row r="3966" spans="1:18" x14ac:dyDescent="0.25">
      <c r="A3966" t="s">
        <v>7291</v>
      </c>
      <c r="B3966">
        <v>2019</v>
      </c>
      <c r="C3966">
        <v>1</v>
      </c>
      <c r="D3966">
        <v>18</v>
      </c>
      <c r="E3966" t="s">
        <v>226</v>
      </c>
      <c r="F3966" s="1" t="s">
        <v>3205</v>
      </c>
      <c r="G3966" s="1" t="s">
        <v>3863</v>
      </c>
      <c r="H3966" s="1" t="s">
        <v>3206</v>
      </c>
      <c r="I3966" t="s">
        <v>19188</v>
      </c>
      <c r="J3966" t="s">
        <v>23</v>
      </c>
      <c r="K3966">
        <v>8570</v>
      </c>
      <c r="L3966">
        <v>389935</v>
      </c>
      <c r="M3966">
        <v>45.5</v>
      </c>
      <c r="N3966" t="s">
        <v>489</v>
      </c>
      <c r="O3966" t="s">
        <v>9501</v>
      </c>
      <c r="P3966">
        <v>0</v>
      </c>
      <c r="Q3966">
        <v>0</v>
      </c>
      <c r="R3966">
        <v>1</v>
      </c>
    </row>
    <row r="3967" spans="1:18" x14ac:dyDescent="0.25">
      <c r="A3967" t="s">
        <v>1093</v>
      </c>
      <c r="B3967">
        <v>2016</v>
      </c>
      <c r="C3967">
        <v>9</v>
      </c>
      <c r="D3967">
        <v>16</v>
      </c>
      <c r="E3967" t="s">
        <v>92</v>
      </c>
      <c r="F3967" s="1" t="s">
        <v>3205</v>
      </c>
      <c r="G3967" s="1" t="s">
        <v>3227</v>
      </c>
      <c r="H3967" s="1" t="s">
        <v>3206</v>
      </c>
      <c r="I3967" t="s">
        <v>19725</v>
      </c>
      <c r="J3967" t="s">
        <v>23</v>
      </c>
      <c r="K3967">
        <v>2538</v>
      </c>
      <c r="L3967">
        <v>105327</v>
      </c>
      <c r="M3967">
        <v>41.5</v>
      </c>
      <c r="N3967" t="s">
        <v>22082</v>
      </c>
      <c r="O3967" t="s">
        <v>23253</v>
      </c>
      <c r="P3967">
        <v>0</v>
      </c>
      <c r="Q3967">
        <v>0</v>
      </c>
      <c r="R3967">
        <v>3</v>
      </c>
    </row>
    <row r="3968" spans="1:18" x14ac:dyDescent="0.25">
      <c r="A3968" t="s">
        <v>1093</v>
      </c>
      <c r="B3968">
        <v>2016</v>
      </c>
      <c r="C3968">
        <v>9</v>
      </c>
      <c r="D3968">
        <v>16</v>
      </c>
      <c r="E3968" t="s">
        <v>92</v>
      </c>
      <c r="F3968" s="1" t="s">
        <v>3205</v>
      </c>
      <c r="G3968" s="1" t="s">
        <v>3384</v>
      </c>
      <c r="H3968" s="1" t="s">
        <v>7263</v>
      </c>
      <c r="I3968" t="s">
        <v>17151</v>
      </c>
      <c r="J3968" t="s">
        <v>23</v>
      </c>
      <c r="K3968">
        <v>1876</v>
      </c>
      <c r="L3968">
        <v>257950</v>
      </c>
      <c r="M3968">
        <v>137.5</v>
      </c>
      <c r="N3968" t="s">
        <v>228</v>
      </c>
      <c r="O3968" t="s">
        <v>9622</v>
      </c>
      <c r="P3968">
        <v>0</v>
      </c>
      <c r="Q3968">
        <v>0</v>
      </c>
      <c r="R3968">
        <v>3</v>
      </c>
    </row>
    <row r="3969" spans="1:18" x14ac:dyDescent="0.25">
      <c r="A3969" t="s">
        <v>1093</v>
      </c>
      <c r="B3969">
        <v>2016</v>
      </c>
      <c r="C3969">
        <v>9</v>
      </c>
      <c r="D3969">
        <v>16</v>
      </c>
      <c r="E3969" t="s">
        <v>92</v>
      </c>
      <c r="F3969" s="1" t="s">
        <v>3205</v>
      </c>
      <c r="G3969" s="1" t="s">
        <v>18746</v>
      </c>
      <c r="H3969" s="1" t="s">
        <v>3204</v>
      </c>
      <c r="I3969" t="s">
        <v>18750</v>
      </c>
      <c r="J3969" t="s">
        <v>23</v>
      </c>
      <c r="K3969">
        <v>1484</v>
      </c>
      <c r="L3969">
        <v>66038</v>
      </c>
      <c r="M3969">
        <v>44.5</v>
      </c>
      <c r="N3969" t="s">
        <v>21994</v>
      </c>
      <c r="O3969" t="s">
        <v>23346</v>
      </c>
      <c r="P3969">
        <v>0</v>
      </c>
      <c r="Q3969">
        <v>0</v>
      </c>
      <c r="R3969">
        <v>3</v>
      </c>
    </row>
    <row r="3970" spans="1:18" x14ac:dyDescent="0.25">
      <c r="A3970" t="s">
        <v>10228</v>
      </c>
      <c r="B3970">
        <v>2019</v>
      </c>
      <c r="C3970">
        <v>1</v>
      </c>
      <c r="D3970">
        <v>17</v>
      </c>
      <c r="E3970" t="s">
        <v>10171</v>
      </c>
      <c r="F3970" s="1" t="s">
        <v>3205</v>
      </c>
      <c r="G3970" s="1" t="s">
        <v>3863</v>
      </c>
      <c r="H3970" s="1" t="s">
        <v>3206</v>
      </c>
      <c r="I3970" t="s">
        <v>19204</v>
      </c>
      <c r="J3970" t="s">
        <v>23</v>
      </c>
      <c r="K3970">
        <v>912</v>
      </c>
      <c r="L3970">
        <v>43479.6</v>
      </c>
      <c r="M3970">
        <v>47.68</v>
      </c>
      <c r="N3970" t="s">
        <v>9340</v>
      </c>
      <c r="O3970" t="s">
        <v>9482</v>
      </c>
      <c r="P3970">
        <v>8.0867377033553248E-2</v>
      </c>
      <c r="Q3970">
        <v>0</v>
      </c>
      <c r="R3970">
        <v>1</v>
      </c>
    </row>
    <row r="3971" spans="1:18" x14ac:dyDescent="0.25">
      <c r="A3971" t="s">
        <v>10228</v>
      </c>
      <c r="B3971">
        <v>2019</v>
      </c>
      <c r="C3971">
        <v>1</v>
      </c>
      <c r="D3971">
        <v>17</v>
      </c>
      <c r="E3971" t="s">
        <v>10171</v>
      </c>
      <c r="F3971" s="1" t="s">
        <v>3205</v>
      </c>
      <c r="G3971" s="1" t="s">
        <v>3863</v>
      </c>
      <c r="H3971" s="1" t="s">
        <v>3206</v>
      </c>
      <c r="I3971" t="s">
        <v>19221</v>
      </c>
      <c r="J3971" t="s">
        <v>23</v>
      </c>
      <c r="K3971">
        <v>15298</v>
      </c>
      <c r="L3971">
        <v>760463.58</v>
      </c>
      <c r="M3971">
        <v>49.71</v>
      </c>
      <c r="N3971" t="s">
        <v>9347</v>
      </c>
      <c r="O3971" t="s">
        <v>9542</v>
      </c>
      <c r="P3971">
        <v>8.0289698840596724E-2</v>
      </c>
      <c r="Q3971">
        <v>0</v>
      </c>
      <c r="R3971">
        <v>1</v>
      </c>
    </row>
    <row r="3972" spans="1:18" x14ac:dyDescent="0.25">
      <c r="A3972" t="s">
        <v>10228</v>
      </c>
      <c r="B3972">
        <v>2019</v>
      </c>
      <c r="C3972">
        <v>1</v>
      </c>
      <c r="D3972">
        <v>17</v>
      </c>
      <c r="E3972" t="s">
        <v>10171</v>
      </c>
      <c r="F3972" s="1" t="s">
        <v>3205</v>
      </c>
      <c r="G3972" s="1" t="s">
        <v>3863</v>
      </c>
      <c r="H3972" s="1" t="s">
        <v>3206</v>
      </c>
      <c r="I3972" t="s">
        <v>19301</v>
      </c>
      <c r="J3972" t="s">
        <v>23</v>
      </c>
      <c r="K3972">
        <v>3927</v>
      </c>
      <c r="L3972">
        <v>267036.01</v>
      </c>
      <c r="M3972">
        <v>68</v>
      </c>
      <c r="N3972" t="s">
        <v>9313</v>
      </c>
      <c r="O3972" t="s">
        <v>9448</v>
      </c>
      <c r="P3972">
        <v>2.823689586550486E-2</v>
      </c>
      <c r="Q3972">
        <v>0</v>
      </c>
      <c r="R3972">
        <v>1</v>
      </c>
    </row>
    <row r="3973" spans="1:18" x14ac:dyDescent="0.25">
      <c r="A3973" t="s">
        <v>917</v>
      </c>
      <c r="B3973">
        <v>2016</v>
      </c>
      <c r="C3973">
        <v>6</v>
      </c>
      <c r="D3973">
        <v>14</v>
      </c>
      <c r="E3973" t="s">
        <v>226</v>
      </c>
      <c r="F3973" s="1" t="s">
        <v>3205</v>
      </c>
      <c r="G3973" s="1" t="s">
        <v>3227</v>
      </c>
      <c r="H3973" s="1" t="s">
        <v>3206</v>
      </c>
      <c r="I3973" t="s">
        <v>19753</v>
      </c>
      <c r="J3973" t="s">
        <v>23</v>
      </c>
      <c r="K3973">
        <v>67790</v>
      </c>
      <c r="L3973">
        <v>2650588.75</v>
      </c>
      <c r="M3973">
        <v>39.1</v>
      </c>
      <c r="N3973" t="s">
        <v>22067</v>
      </c>
      <c r="O3973" t="s">
        <v>23263</v>
      </c>
      <c r="P3973">
        <v>0</v>
      </c>
      <c r="Q3973">
        <v>0</v>
      </c>
      <c r="R3973">
        <v>2</v>
      </c>
    </row>
    <row r="3974" spans="1:18" x14ac:dyDescent="0.25">
      <c r="A3974" t="s">
        <v>8073</v>
      </c>
      <c r="B3974">
        <v>2017</v>
      </c>
      <c r="C3974">
        <v>7</v>
      </c>
      <c r="D3974">
        <v>4</v>
      </c>
      <c r="E3974" t="s">
        <v>7471</v>
      </c>
      <c r="F3974" s="1" t="s">
        <v>9480</v>
      </c>
      <c r="G3974" s="1" t="s">
        <v>9480</v>
      </c>
      <c r="H3974" s="1" t="s">
        <v>9480</v>
      </c>
      <c r="I3974" t="s">
        <v>15773</v>
      </c>
      <c r="J3974" t="s">
        <v>23</v>
      </c>
      <c r="K3974">
        <v>25</v>
      </c>
      <c r="L3974">
        <v>4512.75</v>
      </c>
      <c r="M3974">
        <v>180.51</v>
      </c>
      <c r="N3974" t="e">
        <v>#N/A</v>
      </c>
      <c r="O3974" t="e">
        <v>#N/A</v>
      </c>
      <c r="P3974">
        <v>0</v>
      </c>
      <c r="Q3974">
        <v>0</v>
      </c>
      <c r="R3974">
        <v>3</v>
      </c>
    </row>
    <row r="3975" spans="1:18" x14ac:dyDescent="0.25">
      <c r="A3975" t="s">
        <v>8073</v>
      </c>
      <c r="B3975">
        <v>2017</v>
      </c>
      <c r="C3975">
        <v>7</v>
      </c>
      <c r="D3975">
        <v>4</v>
      </c>
      <c r="E3975" t="s">
        <v>7471</v>
      </c>
      <c r="F3975" s="1" t="s">
        <v>5207</v>
      </c>
      <c r="G3975" s="1" t="s">
        <v>20573</v>
      </c>
      <c r="H3975" s="1" t="s">
        <v>3201</v>
      </c>
      <c r="I3975" t="s">
        <v>20621</v>
      </c>
      <c r="J3975" t="s">
        <v>23</v>
      </c>
      <c r="K3975">
        <v>20</v>
      </c>
      <c r="L3975">
        <v>2810</v>
      </c>
      <c r="M3975">
        <v>140.5</v>
      </c>
      <c r="N3975" t="s">
        <v>8852</v>
      </c>
      <c r="O3975" t="s">
        <v>9792</v>
      </c>
      <c r="P3975">
        <v>0</v>
      </c>
      <c r="Q3975">
        <v>0</v>
      </c>
      <c r="R3975">
        <v>3</v>
      </c>
    </row>
    <row r="3976" spans="1:18" x14ac:dyDescent="0.25">
      <c r="A3976" t="s">
        <v>2359</v>
      </c>
      <c r="B3976">
        <v>2018</v>
      </c>
      <c r="C3976">
        <v>4</v>
      </c>
      <c r="D3976">
        <v>4</v>
      </c>
      <c r="E3976" t="s">
        <v>226</v>
      </c>
      <c r="F3976" s="1" t="s">
        <v>3205</v>
      </c>
      <c r="G3976" s="1" t="s">
        <v>3384</v>
      </c>
      <c r="H3976" s="1" t="s">
        <v>3206</v>
      </c>
      <c r="I3976" t="s">
        <v>17065</v>
      </c>
      <c r="J3976" t="s">
        <v>23</v>
      </c>
      <c r="K3976">
        <v>5570</v>
      </c>
      <c r="L3976">
        <v>271426.09999999998</v>
      </c>
      <c r="M3976">
        <v>48.73</v>
      </c>
      <c r="N3976" t="s">
        <v>163</v>
      </c>
      <c r="O3976" t="s">
        <v>9505</v>
      </c>
      <c r="P3976">
        <v>3.8218627714528705E-2</v>
      </c>
      <c r="Q3976">
        <v>0</v>
      </c>
      <c r="R3976">
        <v>2</v>
      </c>
    </row>
    <row r="3977" spans="1:18" x14ac:dyDescent="0.25">
      <c r="A3977" t="s">
        <v>2359</v>
      </c>
      <c r="B3977">
        <v>2018</v>
      </c>
      <c r="C3977">
        <v>4</v>
      </c>
      <c r="D3977">
        <v>4</v>
      </c>
      <c r="E3977" t="s">
        <v>226</v>
      </c>
      <c r="F3977" s="1" t="s">
        <v>3205</v>
      </c>
      <c r="G3977" s="1" t="s">
        <v>3384</v>
      </c>
      <c r="H3977" s="1" t="s">
        <v>3206</v>
      </c>
      <c r="I3977" t="s">
        <v>17068</v>
      </c>
      <c r="J3977" t="s">
        <v>23</v>
      </c>
      <c r="K3977">
        <v>16185</v>
      </c>
      <c r="L3977">
        <v>788695.05</v>
      </c>
      <c r="M3977">
        <v>48.73</v>
      </c>
      <c r="N3977" t="s">
        <v>170</v>
      </c>
      <c r="O3977" t="s">
        <v>9516</v>
      </c>
      <c r="P3977">
        <v>3.660242098978287E-2</v>
      </c>
      <c r="Q3977">
        <v>0</v>
      </c>
      <c r="R3977">
        <v>2</v>
      </c>
    </row>
    <row r="3978" spans="1:18" x14ac:dyDescent="0.25">
      <c r="A3978" t="s">
        <v>8777</v>
      </c>
      <c r="B3978">
        <v>2018</v>
      </c>
      <c r="C3978">
        <v>11</v>
      </c>
      <c r="D3978">
        <v>9</v>
      </c>
      <c r="E3978" t="s">
        <v>7310</v>
      </c>
      <c r="F3978" s="1" t="s">
        <v>5207</v>
      </c>
      <c r="G3978" s="1" t="s">
        <v>21008</v>
      </c>
      <c r="H3978" s="1" t="s">
        <v>7263</v>
      </c>
      <c r="I3978" t="s">
        <v>21039</v>
      </c>
      <c r="J3978" t="s">
        <v>23</v>
      </c>
      <c r="K3978">
        <v>43</v>
      </c>
      <c r="L3978">
        <v>5920.94</v>
      </c>
      <c r="M3978">
        <v>137.69999999999999</v>
      </c>
      <c r="N3978" t="s">
        <v>7263</v>
      </c>
      <c r="O3978" t="s">
        <v>23274</v>
      </c>
      <c r="P3978">
        <v>0</v>
      </c>
      <c r="Q3978">
        <v>0</v>
      </c>
      <c r="R3978">
        <v>4</v>
      </c>
    </row>
    <row r="3979" spans="1:18" x14ac:dyDescent="0.25">
      <c r="A3979" t="s">
        <v>7375</v>
      </c>
      <c r="B3979">
        <v>2016</v>
      </c>
      <c r="C3979">
        <v>1</v>
      </c>
      <c r="D3979">
        <v>19</v>
      </c>
      <c r="E3979" t="s">
        <v>7357</v>
      </c>
      <c r="F3979" s="1" t="s">
        <v>5207</v>
      </c>
      <c r="G3979" s="1" t="s">
        <v>20573</v>
      </c>
      <c r="H3979" s="1" t="s">
        <v>7263</v>
      </c>
      <c r="I3979" t="s">
        <v>20581</v>
      </c>
      <c r="J3979" t="s">
        <v>23</v>
      </c>
      <c r="K3979">
        <v>25</v>
      </c>
      <c r="L3979">
        <v>2081.4899999999998</v>
      </c>
      <c r="M3979">
        <v>83.26</v>
      </c>
      <c r="N3979" t="s">
        <v>7263</v>
      </c>
      <c r="O3979" t="s">
        <v>23274</v>
      </c>
      <c r="P3979">
        <v>0</v>
      </c>
      <c r="Q3979">
        <v>0</v>
      </c>
      <c r="R3979">
        <v>1</v>
      </c>
    </row>
    <row r="3980" spans="1:18" x14ac:dyDescent="0.25">
      <c r="A3980" t="s">
        <v>7375</v>
      </c>
      <c r="B3980">
        <v>2016</v>
      </c>
      <c r="C3980">
        <v>1</v>
      </c>
      <c r="D3980">
        <v>19</v>
      </c>
      <c r="E3980" t="s">
        <v>7357</v>
      </c>
      <c r="F3980" s="1" t="s">
        <v>5207</v>
      </c>
      <c r="G3980" s="1" t="s">
        <v>21008</v>
      </c>
      <c r="H3980" s="1" t="s">
        <v>7263</v>
      </c>
      <c r="I3980" t="s">
        <v>21017</v>
      </c>
      <c r="J3980" t="s">
        <v>23</v>
      </c>
      <c r="K3980">
        <v>50</v>
      </c>
      <c r="L3980">
        <v>3909.51</v>
      </c>
      <c r="M3980">
        <v>78.19</v>
      </c>
      <c r="N3980" t="s">
        <v>7263</v>
      </c>
      <c r="O3980" t="s">
        <v>23274</v>
      </c>
      <c r="P3980">
        <v>0</v>
      </c>
      <c r="Q3980">
        <v>0</v>
      </c>
      <c r="R3980">
        <v>1</v>
      </c>
    </row>
    <row r="3981" spans="1:18" x14ac:dyDescent="0.25">
      <c r="A3981" t="s">
        <v>7375</v>
      </c>
      <c r="B3981">
        <v>2016</v>
      </c>
      <c r="C3981">
        <v>1</v>
      </c>
      <c r="D3981">
        <v>19</v>
      </c>
      <c r="E3981" t="s">
        <v>7357</v>
      </c>
      <c r="F3981" s="1" t="s">
        <v>5207</v>
      </c>
      <c r="G3981" s="1" t="s">
        <v>21008</v>
      </c>
      <c r="H3981" s="1" t="s">
        <v>7263</v>
      </c>
      <c r="I3981" t="s">
        <v>7023</v>
      </c>
      <c r="J3981" t="s">
        <v>23</v>
      </c>
      <c r="K3981">
        <v>50</v>
      </c>
      <c r="L3981">
        <v>3975</v>
      </c>
      <c r="M3981">
        <v>79.5</v>
      </c>
      <c r="N3981" t="s">
        <v>9365</v>
      </c>
      <c r="O3981" t="s">
        <v>9774</v>
      </c>
      <c r="P3981">
        <v>0</v>
      </c>
      <c r="Q3981">
        <v>0</v>
      </c>
      <c r="R3981">
        <v>1</v>
      </c>
    </row>
    <row r="3982" spans="1:18" x14ac:dyDescent="0.25">
      <c r="A3982" t="s">
        <v>7375</v>
      </c>
      <c r="B3982">
        <v>2016</v>
      </c>
      <c r="C3982">
        <v>1</v>
      </c>
      <c r="D3982">
        <v>19</v>
      </c>
      <c r="E3982" t="s">
        <v>7357</v>
      </c>
      <c r="F3982" s="1" t="s">
        <v>5207</v>
      </c>
      <c r="G3982" s="1" t="s">
        <v>21008</v>
      </c>
      <c r="H3982" s="1" t="s">
        <v>7263</v>
      </c>
      <c r="I3982" t="s">
        <v>21034</v>
      </c>
      <c r="J3982" t="s">
        <v>23</v>
      </c>
      <c r="K3982">
        <v>50</v>
      </c>
      <c r="L3982">
        <v>3975.01</v>
      </c>
      <c r="M3982">
        <v>79.5</v>
      </c>
      <c r="N3982" t="s">
        <v>7263</v>
      </c>
      <c r="O3982" t="s">
        <v>23274</v>
      </c>
      <c r="P3982">
        <v>0</v>
      </c>
      <c r="Q3982">
        <v>0</v>
      </c>
      <c r="R3982">
        <v>1</v>
      </c>
    </row>
    <row r="3983" spans="1:18" x14ac:dyDescent="0.25">
      <c r="A3983" t="s">
        <v>7375</v>
      </c>
      <c r="B3983">
        <v>2016</v>
      </c>
      <c r="C3983">
        <v>1</v>
      </c>
      <c r="D3983">
        <v>19</v>
      </c>
      <c r="E3983" t="s">
        <v>7357</v>
      </c>
      <c r="F3983" s="1" t="s">
        <v>5207</v>
      </c>
      <c r="G3983" s="1" t="s">
        <v>21008</v>
      </c>
      <c r="H3983" s="1" t="s">
        <v>7263</v>
      </c>
      <c r="I3983" t="s">
        <v>21018</v>
      </c>
      <c r="J3983" t="s">
        <v>23</v>
      </c>
      <c r="K3983">
        <v>50</v>
      </c>
      <c r="L3983">
        <v>4994</v>
      </c>
      <c r="M3983">
        <v>99.88</v>
      </c>
      <c r="N3983" t="s">
        <v>7263</v>
      </c>
      <c r="O3983" t="s">
        <v>23274</v>
      </c>
      <c r="P3983">
        <v>0</v>
      </c>
      <c r="Q3983">
        <v>0</v>
      </c>
      <c r="R3983">
        <v>1</v>
      </c>
    </row>
    <row r="3984" spans="1:18" x14ac:dyDescent="0.25">
      <c r="A3984" t="s">
        <v>7375</v>
      </c>
      <c r="B3984">
        <v>2016</v>
      </c>
      <c r="C3984">
        <v>1</v>
      </c>
      <c r="D3984">
        <v>19</v>
      </c>
      <c r="E3984" t="s">
        <v>7357</v>
      </c>
      <c r="F3984" s="1" t="s">
        <v>5207</v>
      </c>
      <c r="G3984" s="1" t="s">
        <v>21008</v>
      </c>
      <c r="H3984" s="1" t="s">
        <v>7263</v>
      </c>
      <c r="I3984" t="s">
        <v>21033</v>
      </c>
      <c r="J3984" t="s">
        <v>23</v>
      </c>
      <c r="K3984">
        <v>50</v>
      </c>
      <c r="L3984">
        <v>5134</v>
      </c>
      <c r="M3984">
        <v>102.68</v>
      </c>
      <c r="N3984" t="s">
        <v>7263</v>
      </c>
      <c r="O3984" t="s">
        <v>23274</v>
      </c>
      <c r="P3984">
        <v>0</v>
      </c>
      <c r="Q3984">
        <v>0</v>
      </c>
      <c r="R3984">
        <v>1</v>
      </c>
    </row>
    <row r="3985" spans="1:18" x14ac:dyDescent="0.25">
      <c r="A3985" t="s">
        <v>7375</v>
      </c>
      <c r="B3985">
        <v>2016</v>
      </c>
      <c r="C3985">
        <v>1</v>
      </c>
      <c r="D3985">
        <v>19</v>
      </c>
      <c r="E3985" t="s">
        <v>7357</v>
      </c>
      <c r="F3985" s="1" t="s">
        <v>5207</v>
      </c>
      <c r="G3985" s="1" t="s">
        <v>20573</v>
      </c>
      <c r="H3985" s="1" t="s">
        <v>7263</v>
      </c>
      <c r="I3985" t="s">
        <v>5525</v>
      </c>
      <c r="J3985" t="s">
        <v>23</v>
      </c>
      <c r="K3985">
        <v>25</v>
      </c>
      <c r="L3985">
        <v>1864.25</v>
      </c>
      <c r="M3985">
        <v>74.569999999999993</v>
      </c>
      <c r="N3985" t="s">
        <v>8993</v>
      </c>
      <c r="O3985" t="s">
        <v>9864</v>
      </c>
      <c r="P3985">
        <v>0</v>
      </c>
      <c r="Q3985">
        <v>0</v>
      </c>
      <c r="R3985">
        <v>1</v>
      </c>
    </row>
    <row r="3986" spans="1:18" x14ac:dyDescent="0.25">
      <c r="A3986" t="s">
        <v>7375</v>
      </c>
      <c r="B3986">
        <v>2016</v>
      </c>
      <c r="C3986">
        <v>1</v>
      </c>
      <c r="D3986">
        <v>19</v>
      </c>
      <c r="E3986" t="s">
        <v>7357</v>
      </c>
      <c r="F3986" s="1" t="s">
        <v>5207</v>
      </c>
      <c r="G3986" s="1" t="s">
        <v>20573</v>
      </c>
      <c r="H3986" s="1" t="s">
        <v>7263</v>
      </c>
      <c r="I3986" t="s">
        <v>20647</v>
      </c>
      <c r="J3986" t="s">
        <v>23</v>
      </c>
      <c r="K3986">
        <v>600</v>
      </c>
      <c r="L3986">
        <v>44741.99</v>
      </c>
      <c r="M3986">
        <v>74.569999999999993</v>
      </c>
      <c r="N3986" t="s">
        <v>7263</v>
      </c>
      <c r="O3986" t="s">
        <v>23274</v>
      </c>
      <c r="P3986">
        <v>0</v>
      </c>
      <c r="Q3986">
        <v>0</v>
      </c>
      <c r="R3986">
        <v>1</v>
      </c>
    </row>
    <row r="3987" spans="1:18" x14ac:dyDescent="0.25">
      <c r="A3987" t="s">
        <v>7375</v>
      </c>
      <c r="B3987">
        <v>2016</v>
      </c>
      <c r="C3987">
        <v>1</v>
      </c>
      <c r="D3987">
        <v>19</v>
      </c>
      <c r="E3987" t="s">
        <v>7357</v>
      </c>
      <c r="F3987" s="1" t="s">
        <v>5207</v>
      </c>
      <c r="G3987" s="1" t="s">
        <v>20573</v>
      </c>
      <c r="H3987" s="1" t="s">
        <v>7263</v>
      </c>
      <c r="I3987" t="s">
        <v>5966</v>
      </c>
      <c r="J3987" t="s">
        <v>23</v>
      </c>
      <c r="K3987">
        <v>100</v>
      </c>
      <c r="L3987">
        <v>7869</v>
      </c>
      <c r="M3987">
        <v>78.69</v>
      </c>
      <c r="N3987" t="s">
        <v>9040</v>
      </c>
      <c r="O3987" t="s">
        <v>9865</v>
      </c>
      <c r="P3987">
        <v>0</v>
      </c>
      <c r="Q3987">
        <v>0</v>
      </c>
      <c r="R3987">
        <v>1</v>
      </c>
    </row>
    <row r="3988" spans="1:18" x14ac:dyDescent="0.25">
      <c r="A3988" t="s">
        <v>7375</v>
      </c>
      <c r="B3988">
        <v>2016</v>
      </c>
      <c r="C3988">
        <v>1</v>
      </c>
      <c r="D3988">
        <v>19</v>
      </c>
      <c r="E3988" t="s">
        <v>7357</v>
      </c>
      <c r="F3988" s="1" t="s">
        <v>5207</v>
      </c>
      <c r="G3988" s="1" t="s">
        <v>21008</v>
      </c>
      <c r="H3988" s="1" t="s">
        <v>7263</v>
      </c>
      <c r="I3988" t="s">
        <v>6965</v>
      </c>
      <c r="J3988" t="s">
        <v>23</v>
      </c>
      <c r="K3988">
        <v>50</v>
      </c>
      <c r="L3988">
        <v>3909.51</v>
      </c>
      <c r="M3988">
        <v>78.19</v>
      </c>
      <c r="N3988" t="s">
        <v>9361</v>
      </c>
      <c r="O3988" t="s">
        <v>9778</v>
      </c>
      <c r="P3988">
        <v>0</v>
      </c>
      <c r="Q3988">
        <v>0</v>
      </c>
      <c r="R3988">
        <v>1</v>
      </c>
    </row>
    <row r="3989" spans="1:18" x14ac:dyDescent="0.25">
      <c r="A3989" t="s">
        <v>7375</v>
      </c>
      <c r="B3989">
        <v>2016</v>
      </c>
      <c r="C3989">
        <v>1</v>
      </c>
      <c r="D3989">
        <v>19</v>
      </c>
      <c r="E3989" t="s">
        <v>7357</v>
      </c>
      <c r="F3989" s="1" t="s">
        <v>5207</v>
      </c>
      <c r="G3989" s="1" t="s">
        <v>20573</v>
      </c>
      <c r="H3989" s="1" t="s">
        <v>7263</v>
      </c>
      <c r="I3989" t="s">
        <v>20653</v>
      </c>
      <c r="J3989" t="s">
        <v>23</v>
      </c>
      <c r="K3989">
        <v>180</v>
      </c>
      <c r="L3989">
        <v>13422.6</v>
      </c>
      <c r="M3989">
        <v>74.569999999999993</v>
      </c>
      <c r="N3989" t="s">
        <v>8995</v>
      </c>
      <c r="O3989" t="s">
        <v>9471</v>
      </c>
      <c r="P3989">
        <v>0</v>
      </c>
      <c r="Q3989">
        <v>2.730993892398554E-2</v>
      </c>
      <c r="R3989">
        <v>1</v>
      </c>
    </row>
    <row r="3990" spans="1:18" x14ac:dyDescent="0.25">
      <c r="A3990" t="s">
        <v>7375</v>
      </c>
      <c r="B3990">
        <v>2016</v>
      </c>
      <c r="C3990">
        <v>1</v>
      </c>
      <c r="D3990">
        <v>19</v>
      </c>
      <c r="E3990" t="s">
        <v>7357</v>
      </c>
      <c r="F3990" s="1" t="s">
        <v>5207</v>
      </c>
      <c r="G3990" s="1" t="s">
        <v>20573</v>
      </c>
      <c r="H3990" s="1" t="s">
        <v>7263</v>
      </c>
      <c r="I3990" t="s">
        <v>20659</v>
      </c>
      <c r="J3990" t="s">
        <v>23</v>
      </c>
      <c r="K3990">
        <v>100</v>
      </c>
      <c r="L3990">
        <v>7456.99</v>
      </c>
      <c r="M3990">
        <v>74.569999999999993</v>
      </c>
      <c r="N3990" t="s">
        <v>7263</v>
      </c>
      <c r="O3990" t="s">
        <v>23274</v>
      </c>
      <c r="P3990">
        <v>0</v>
      </c>
      <c r="Q3990">
        <v>0</v>
      </c>
      <c r="R3990">
        <v>1</v>
      </c>
    </row>
    <row r="3991" spans="1:18" x14ac:dyDescent="0.25">
      <c r="A3991" t="s">
        <v>7375</v>
      </c>
      <c r="B3991">
        <v>2016</v>
      </c>
      <c r="C3991">
        <v>1</v>
      </c>
      <c r="D3991">
        <v>19</v>
      </c>
      <c r="E3991" t="s">
        <v>7357</v>
      </c>
      <c r="F3991" s="1" t="s">
        <v>5207</v>
      </c>
      <c r="G3991" s="1" t="s">
        <v>20573</v>
      </c>
      <c r="H3991" s="1" t="s">
        <v>7263</v>
      </c>
      <c r="I3991" t="s">
        <v>20709</v>
      </c>
      <c r="J3991" t="s">
        <v>23</v>
      </c>
      <c r="K3991">
        <v>500</v>
      </c>
      <c r="L3991">
        <v>39344.99</v>
      </c>
      <c r="M3991">
        <v>78.69</v>
      </c>
      <c r="N3991" t="s">
        <v>9024</v>
      </c>
      <c r="O3991" t="s">
        <v>9469</v>
      </c>
      <c r="P3991">
        <v>0</v>
      </c>
      <c r="Q3991">
        <v>3.3430295232662992E-2</v>
      </c>
      <c r="R3991">
        <v>1</v>
      </c>
    </row>
    <row r="3992" spans="1:18" x14ac:dyDescent="0.25">
      <c r="A3992" t="s">
        <v>7375</v>
      </c>
      <c r="B3992">
        <v>2016</v>
      </c>
      <c r="C3992">
        <v>1</v>
      </c>
      <c r="D3992">
        <v>19</v>
      </c>
      <c r="E3992" t="s">
        <v>7357</v>
      </c>
      <c r="F3992" s="1" t="s">
        <v>5207</v>
      </c>
      <c r="G3992" s="1" t="s">
        <v>20573</v>
      </c>
      <c r="H3992" s="1" t="s">
        <v>7263</v>
      </c>
      <c r="I3992" t="s">
        <v>20725</v>
      </c>
      <c r="J3992" t="s">
        <v>23</v>
      </c>
      <c r="K3992">
        <v>160</v>
      </c>
      <c r="L3992">
        <v>12590.39</v>
      </c>
      <c r="M3992">
        <v>78.69</v>
      </c>
      <c r="N3992" t="s">
        <v>7263</v>
      </c>
      <c r="O3992" t="s">
        <v>23274</v>
      </c>
      <c r="P3992">
        <v>0</v>
      </c>
      <c r="Q3992">
        <v>0</v>
      </c>
      <c r="R3992">
        <v>1</v>
      </c>
    </row>
    <row r="3993" spans="1:18" x14ac:dyDescent="0.25">
      <c r="A3993" t="s">
        <v>7375</v>
      </c>
      <c r="B3993">
        <v>2016</v>
      </c>
      <c r="C3993">
        <v>1</v>
      </c>
      <c r="D3993">
        <v>19</v>
      </c>
      <c r="E3993" t="s">
        <v>7357</v>
      </c>
      <c r="F3993" s="1" t="s">
        <v>5207</v>
      </c>
      <c r="G3993" s="1" t="s">
        <v>20573</v>
      </c>
      <c r="H3993" s="1" t="s">
        <v>7263</v>
      </c>
      <c r="I3993" t="s">
        <v>20730</v>
      </c>
      <c r="J3993" t="s">
        <v>23</v>
      </c>
      <c r="K3993">
        <v>40</v>
      </c>
      <c r="L3993">
        <v>3147.6</v>
      </c>
      <c r="M3993">
        <v>78.69</v>
      </c>
      <c r="N3993" t="s">
        <v>7263</v>
      </c>
      <c r="O3993" t="s">
        <v>23274</v>
      </c>
      <c r="P3993">
        <v>0</v>
      </c>
      <c r="Q3993">
        <v>0</v>
      </c>
      <c r="R3993">
        <v>1</v>
      </c>
    </row>
    <row r="3994" spans="1:18" x14ac:dyDescent="0.25">
      <c r="A3994" t="s">
        <v>7375</v>
      </c>
      <c r="B3994">
        <v>2016</v>
      </c>
      <c r="C3994">
        <v>1</v>
      </c>
      <c r="D3994">
        <v>19</v>
      </c>
      <c r="E3994" t="s">
        <v>7357</v>
      </c>
      <c r="F3994" s="1" t="s">
        <v>5207</v>
      </c>
      <c r="G3994" s="1" t="s">
        <v>21008</v>
      </c>
      <c r="H3994" s="1" t="s">
        <v>7263</v>
      </c>
      <c r="I3994" t="s">
        <v>21025</v>
      </c>
      <c r="J3994" t="s">
        <v>23</v>
      </c>
      <c r="K3994">
        <v>50</v>
      </c>
      <c r="L3994">
        <v>3909.51</v>
      </c>
      <c r="M3994">
        <v>78.19</v>
      </c>
      <c r="N3994" t="s">
        <v>7263</v>
      </c>
      <c r="O3994" t="s">
        <v>23274</v>
      </c>
      <c r="P3994">
        <v>0</v>
      </c>
      <c r="Q3994">
        <v>0</v>
      </c>
      <c r="R3994">
        <v>1</v>
      </c>
    </row>
    <row r="3995" spans="1:18" x14ac:dyDescent="0.25">
      <c r="A3995" t="s">
        <v>7375</v>
      </c>
      <c r="B3995">
        <v>2016</v>
      </c>
      <c r="C3995">
        <v>1</v>
      </c>
      <c r="D3995">
        <v>19</v>
      </c>
      <c r="E3995" t="s">
        <v>7357</v>
      </c>
      <c r="F3995" s="1" t="s">
        <v>5207</v>
      </c>
      <c r="G3995" s="1" t="s">
        <v>21008</v>
      </c>
      <c r="H3995" s="1" t="s">
        <v>7263</v>
      </c>
      <c r="I3995" t="s">
        <v>21022</v>
      </c>
      <c r="J3995" t="s">
        <v>23</v>
      </c>
      <c r="K3995">
        <v>50</v>
      </c>
      <c r="L3995">
        <v>4994</v>
      </c>
      <c r="M3995">
        <v>99.88</v>
      </c>
      <c r="N3995" t="s">
        <v>7263</v>
      </c>
      <c r="O3995" t="s">
        <v>23274</v>
      </c>
      <c r="P3995">
        <v>0</v>
      </c>
      <c r="Q3995">
        <v>0</v>
      </c>
      <c r="R3995">
        <v>1</v>
      </c>
    </row>
    <row r="3996" spans="1:18" x14ac:dyDescent="0.25">
      <c r="A3996" t="s">
        <v>7375</v>
      </c>
      <c r="B3996">
        <v>2016</v>
      </c>
      <c r="C3996">
        <v>1</v>
      </c>
      <c r="D3996">
        <v>19</v>
      </c>
      <c r="E3996" t="s">
        <v>7357</v>
      </c>
      <c r="F3996" s="1" t="s">
        <v>5207</v>
      </c>
      <c r="G3996" s="1" t="s">
        <v>21008</v>
      </c>
      <c r="H3996" s="1" t="s">
        <v>7263</v>
      </c>
      <c r="I3996" t="s">
        <v>21026</v>
      </c>
      <c r="J3996" t="s">
        <v>23</v>
      </c>
      <c r="K3996">
        <v>50</v>
      </c>
      <c r="L3996">
        <v>5064.01</v>
      </c>
      <c r="M3996">
        <v>101.28</v>
      </c>
      <c r="N3996" t="s">
        <v>7263</v>
      </c>
      <c r="O3996" t="s">
        <v>23274</v>
      </c>
      <c r="P3996">
        <v>0</v>
      </c>
      <c r="Q3996">
        <v>0</v>
      </c>
      <c r="R3996">
        <v>1</v>
      </c>
    </row>
    <row r="3997" spans="1:18" x14ac:dyDescent="0.25">
      <c r="A3997" t="s">
        <v>10495</v>
      </c>
      <c r="B3997">
        <v>2019</v>
      </c>
      <c r="C3997">
        <v>3</v>
      </c>
      <c r="D3997">
        <v>17</v>
      </c>
      <c r="E3997" t="s">
        <v>7328</v>
      </c>
      <c r="F3997" s="1" t="s">
        <v>5207</v>
      </c>
      <c r="G3997" s="1" t="s">
        <v>21008</v>
      </c>
      <c r="H3997" s="1" t="s">
        <v>3201</v>
      </c>
      <c r="I3997" t="s">
        <v>6977</v>
      </c>
      <c r="J3997" t="s">
        <v>23</v>
      </c>
      <c r="K3997">
        <v>34</v>
      </c>
      <c r="L3997">
        <v>5417.42</v>
      </c>
      <c r="M3997">
        <v>159.34</v>
      </c>
      <c r="N3997" t="s">
        <v>7263</v>
      </c>
      <c r="O3997" t="s">
        <v>23191</v>
      </c>
      <c r="P3997">
        <v>0</v>
      </c>
      <c r="Q3997">
        <v>0</v>
      </c>
      <c r="R3997">
        <v>1</v>
      </c>
    </row>
    <row r="3998" spans="1:18" x14ac:dyDescent="0.25">
      <c r="A3998" t="s">
        <v>10495</v>
      </c>
      <c r="B3998">
        <v>2019</v>
      </c>
      <c r="C3998">
        <v>3</v>
      </c>
      <c r="D3998">
        <v>17</v>
      </c>
      <c r="E3998" t="s">
        <v>7328</v>
      </c>
      <c r="F3998" s="1" t="s">
        <v>5207</v>
      </c>
      <c r="G3998" s="1" t="s">
        <v>20573</v>
      </c>
      <c r="H3998" s="1" t="s">
        <v>3201</v>
      </c>
      <c r="I3998" t="s">
        <v>20827</v>
      </c>
      <c r="J3998" t="s">
        <v>23</v>
      </c>
      <c r="K3998">
        <v>29</v>
      </c>
      <c r="L3998">
        <v>4775.26</v>
      </c>
      <c r="M3998">
        <v>164.66</v>
      </c>
      <c r="N3998" t="s">
        <v>7263</v>
      </c>
      <c r="O3998" t="s">
        <v>23191</v>
      </c>
      <c r="P3998">
        <v>0</v>
      </c>
      <c r="Q3998">
        <v>0</v>
      </c>
      <c r="R3998">
        <v>1</v>
      </c>
    </row>
    <row r="3999" spans="1:18" x14ac:dyDescent="0.25">
      <c r="A3999" t="s">
        <v>15542</v>
      </c>
      <c r="B3999">
        <v>2019</v>
      </c>
      <c r="C3999">
        <v>9</v>
      </c>
      <c r="D3999">
        <v>10</v>
      </c>
      <c r="E3999" t="s">
        <v>31</v>
      </c>
      <c r="F3999" s="1" t="s">
        <v>3205</v>
      </c>
      <c r="G3999" s="1" t="s">
        <v>18722</v>
      </c>
      <c r="H3999" s="1" t="s">
        <v>3204</v>
      </c>
      <c r="I3999" t="s">
        <v>18730</v>
      </c>
      <c r="J3999" t="s">
        <v>23</v>
      </c>
      <c r="K3999">
        <v>40</v>
      </c>
      <c r="L3999">
        <v>2011.7</v>
      </c>
      <c r="M3999">
        <v>50.29</v>
      </c>
      <c r="N3999" t="s">
        <v>21984</v>
      </c>
      <c r="O3999" t="s">
        <v>23239</v>
      </c>
      <c r="P3999">
        <v>0</v>
      </c>
      <c r="Q3999">
        <v>0</v>
      </c>
      <c r="R3999">
        <v>3</v>
      </c>
    </row>
    <row r="4000" spans="1:18" x14ac:dyDescent="0.25">
      <c r="A4000" t="s">
        <v>15542</v>
      </c>
      <c r="B4000">
        <v>2019</v>
      </c>
      <c r="C4000">
        <v>9</v>
      </c>
      <c r="D4000">
        <v>10</v>
      </c>
      <c r="E4000" t="s">
        <v>31</v>
      </c>
      <c r="F4000" s="1" t="s">
        <v>3205</v>
      </c>
      <c r="G4000" s="1" t="s">
        <v>18746</v>
      </c>
      <c r="H4000" s="1" t="s">
        <v>3204</v>
      </c>
      <c r="I4000" t="s">
        <v>18880</v>
      </c>
      <c r="J4000" t="s">
        <v>23</v>
      </c>
      <c r="K4000">
        <v>1064</v>
      </c>
      <c r="L4000">
        <v>51740.1</v>
      </c>
      <c r="M4000">
        <v>48.63</v>
      </c>
      <c r="N4000" t="s">
        <v>21997</v>
      </c>
      <c r="O4000" t="s">
        <v>23347</v>
      </c>
      <c r="P4000">
        <v>0</v>
      </c>
      <c r="Q4000">
        <v>0</v>
      </c>
      <c r="R4000">
        <v>3</v>
      </c>
    </row>
    <row r="4001" spans="1:18" x14ac:dyDescent="0.25">
      <c r="A4001" t="s">
        <v>16129</v>
      </c>
      <c r="B4001">
        <v>2019</v>
      </c>
      <c r="C4001">
        <v>11</v>
      </c>
      <c r="D4001">
        <v>4</v>
      </c>
      <c r="E4001" t="s">
        <v>1594</v>
      </c>
      <c r="F4001" s="1" t="s">
        <v>3205</v>
      </c>
      <c r="G4001" s="1" t="s">
        <v>3863</v>
      </c>
      <c r="H4001" s="1" t="s">
        <v>3206</v>
      </c>
      <c r="I4001" t="s">
        <v>19209</v>
      </c>
      <c r="J4001" t="s">
        <v>23</v>
      </c>
      <c r="K4001">
        <v>19021</v>
      </c>
      <c r="L4001">
        <v>796394.07</v>
      </c>
      <c r="M4001">
        <v>41.87</v>
      </c>
      <c r="N4001" t="s">
        <v>9337</v>
      </c>
      <c r="O4001" t="s">
        <v>9440</v>
      </c>
      <c r="P4001">
        <v>0.12068470364021268</v>
      </c>
      <c r="Q4001">
        <v>0</v>
      </c>
      <c r="R4001">
        <v>4</v>
      </c>
    </row>
    <row r="4002" spans="1:18" x14ac:dyDescent="0.25">
      <c r="A4002" t="s">
        <v>2904</v>
      </c>
      <c r="B4002">
        <v>2018</v>
      </c>
      <c r="C4002">
        <v>10</v>
      </c>
      <c r="D4002">
        <v>11</v>
      </c>
      <c r="E4002" t="s">
        <v>226</v>
      </c>
      <c r="F4002" s="1" t="s">
        <v>3205</v>
      </c>
      <c r="G4002" s="1" t="s">
        <v>3384</v>
      </c>
      <c r="H4002" s="1" t="s">
        <v>3206</v>
      </c>
      <c r="I4002" t="s">
        <v>17069</v>
      </c>
      <c r="J4002" t="s">
        <v>23</v>
      </c>
      <c r="K4002">
        <v>8520</v>
      </c>
      <c r="L4002">
        <v>399928.8</v>
      </c>
      <c r="M4002">
        <v>46.94</v>
      </c>
      <c r="N4002" t="s">
        <v>166</v>
      </c>
      <c r="O4002" t="s">
        <v>9509</v>
      </c>
      <c r="P4002">
        <v>0</v>
      </c>
      <c r="Q4002">
        <v>0</v>
      </c>
      <c r="R4002">
        <v>4</v>
      </c>
    </row>
    <row r="4003" spans="1:18" x14ac:dyDescent="0.25">
      <c r="A4003" t="s">
        <v>2904</v>
      </c>
      <c r="B4003">
        <v>2018</v>
      </c>
      <c r="C4003">
        <v>10</v>
      </c>
      <c r="D4003">
        <v>11</v>
      </c>
      <c r="E4003" t="s">
        <v>226</v>
      </c>
      <c r="F4003" s="1" t="s">
        <v>3205</v>
      </c>
      <c r="G4003" s="1" t="s">
        <v>3863</v>
      </c>
      <c r="H4003" s="1" t="s">
        <v>3206</v>
      </c>
      <c r="I4003" t="s">
        <v>19003</v>
      </c>
      <c r="J4003" t="s">
        <v>23</v>
      </c>
      <c r="K4003">
        <v>4880</v>
      </c>
      <c r="L4003">
        <v>240096</v>
      </c>
      <c r="M4003">
        <v>49.2</v>
      </c>
      <c r="N4003" t="s">
        <v>9344</v>
      </c>
      <c r="O4003" t="s">
        <v>9496</v>
      </c>
      <c r="P4003">
        <v>3.9816758144422926E-2</v>
      </c>
      <c r="Q4003">
        <v>0</v>
      </c>
      <c r="R4003">
        <v>4</v>
      </c>
    </row>
    <row r="4004" spans="1:18" x14ac:dyDescent="0.25">
      <c r="A4004" t="s">
        <v>2904</v>
      </c>
      <c r="B4004">
        <v>2018</v>
      </c>
      <c r="C4004">
        <v>10</v>
      </c>
      <c r="D4004">
        <v>11</v>
      </c>
      <c r="E4004" t="s">
        <v>226</v>
      </c>
      <c r="F4004" s="1" t="s">
        <v>3205</v>
      </c>
      <c r="G4004" s="1" t="s">
        <v>3384</v>
      </c>
      <c r="H4004" s="1" t="s">
        <v>3206</v>
      </c>
      <c r="I4004" t="s">
        <v>17023</v>
      </c>
      <c r="J4004" t="s">
        <v>23</v>
      </c>
      <c r="K4004">
        <v>5355</v>
      </c>
      <c r="L4004">
        <v>251363.7</v>
      </c>
      <c r="M4004">
        <v>46.94</v>
      </c>
      <c r="N4004" t="s">
        <v>309</v>
      </c>
      <c r="O4004" t="s">
        <v>9556</v>
      </c>
      <c r="P4004">
        <v>0</v>
      </c>
      <c r="Q4004">
        <v>0</v>
      </c>
      <c r="R4004">
        <v>4</v>
      </c>
    </row>
    <row r="4005" spans="1:18" x14ac:dyDescent="0.25">
      <c r="A4005" t="s">
        <v>3061</v>
      </c>
      <c r="B4005">
        <v>2018</v>
      </c>
      <c r="C4005">
        <v>11</v>
      </c>
      <c r="D4005">
        <v>23</v>
      </c>
      <c r="E4005" t="s">
        <v>226</v>
      </c>
      <c r="F4005" s="1" t="s">
        <v>3205</v>
      </c>
      <c r="G4005" s="1" t="s">
        <v>3384</v>
      </c>
      <c r="H4005" s="1" t="s">
        <v>3206</v>
      </c>
      <c r="I4005" t="s">
        <v>17065</v>
      </c>
      <c r="J4005" t="s">
        <v>23</v>
      </c>
      <c r="K4005">
        <v>9695</v>
      </c>
      <c r="L4005">
        <v>443061.5</v>
      </c>
      <c r="M4005">
        <v>45.7</v>
      </c>
      <c r="N4005" t="s">
        <v>163</v>
      </c>
      <c r="O4005" t="s">
        <v>9505</v>
      </c>
      <c r="P4005">
        <v>3.8218627714528705E-2</v>
      </c>
      <c r="Q4005">
        <v>0</v>
      </c>
      <c r="R4005">
        <v>4</v>
      </c>
    </row>
    <row r="4006" spans="1:18" x14ac:dyDescent="0.25">
      <c r="A4006" t="s">
        <v>3061</v>
      </c>
      <c r="B4006">
        <v>2018</v>
      </c>
      <c r="C4006">
        <v>11</v>
      </c>
      <c r="D4006">
        <v>23</v>
      </c>
      <c r="E4006" t="s">
        <v>226</v>
      </c>
      <c r="F4006" s="1" t="s">
        <v>3205</v>
      </c>
      <c r="G4006" s="1" t="s">
        <v>3384</v>
      </c>
      <c r="H4006" s="1" t="s">
        <v>3206</v>
      </c>
      <c r="I4006" t="s">
        <v>17069</v>
      </c>
      <c r="J4006" t="s">
        <v>23</v>
      </c>
      <c r="K4006">
        <v>2556</v>
      </c>
      <c r="L4006">
        <v>118342.8</v>
      </c>
      <c r="M4006">
        <v>46.3</v>
      </c>
      <c r="N4006" t="s">
        <v>166</v>
      </c>
      <c r="O4006" t="s">
        <v>9509</v>
      </c>
      <c r="P4006">
        <v>0</v>
      </c>
      <c r="Q4006">
        <v>0</v>
      </c>
      <c r="R4006">
        <v>4</v>
      </c>
    </row>
    <row r="4007" spans="1:18" x14ac:dyDescent="0.25">
      <c r="A4007" t="s">
        <v>3061</v>
      </c>
      <c r="B4007">
        <v>2018</v>
      </c>
      <c r="C4007">
        <v>11</v>
      </c>
      <c r="D4007">
        <v>23</v>
      </c>
      <c r="E4007" t="s">
        <v>226</v>
      </c>
      <c r="F4007" s="1" t="s">
        <v>3205</v>
      </c>
      <c r="G4007" s="1" t="s">
        <v>3863</v>
      </c>
      <c r="H4007" s="1" t="s">
        <v>3206</v>
      </c>
      <c r="I4007" t="s">
        <v>18999</v>
      </c>
      <c r="J4007" t="s">
        <v>23</v>
      </c>
      <c r="K4007">
        <v>8600</v>
      </c>
      <c r="L4007">
        <v>398180</v>
      </c>
      <c r="M4007">
        <v>46.3</v>
      </c>
      <c r="N4007" t="s">
        <v>9337</v>
      </c>
      <c r="O4007" t="s">
        <v>9440</v>
      </c>
      <c r="P4007">
        <v>0.12068470364021268</v>
      </c>
      <c r="Q4007">
        <v>0</v>
      </c>
      <c r="R4007">
        <v>4</v>
      </c>
    </row>
    <row r="4008" spans="1:18" x14ac:dyDescent="0.25">
      <c r="A4008" t="s">
        <v>439</v>
      </c>
      <c r="B4008">
        <v>2016</v>
      </c>
      <c r="C4008">
        <v>1</v>
      </c>
      <c r="D4008">
        <v>28</v>
      </c>
      <c r="E4008" t="s">
        <v>226</v>
      </c>
      <c r="F4008" s="1" t="s">
        <v>3205</v>
      </c>
      <c r="G4008" s="1" t="s">
        <v>3384</v>
      </c>
      <c r="H4008" s="1" t="s">
        <v>3206</v>
      </c>
      <c r="I4008" t="s">
        <v>17081</v>
      </c>
      <c r="J4008" t="s">
        <v>23</v>
      </c>
      <c r="K4008">
        <v>19980</v>
      </c>
      <c r="L4008">
        <v>616682.69999999995</v>
      </c>
      <c r="M4008">
        <v>30.87</v>
      </c>
      <c r="N4008" t="s">
        <v>160</v>
      </c>
      <c r="O4008" t="s">
        <v>9452</v>
      </c>
      <c r="P4008">
        <v>0.10110188471641929</v>
      </c>
      <c r="Q4008">
        <v>0</v>
      </c>
      <c r="R4008">
        <v>1</v>
      </c>
    </row>
    <row r="4009" spans="1:18" x14ac:dyDescent="0.25">
      <c r="A4009" t="s">
        <v>7656</v>
      </c>
      <c r="B4009">
        <v>2016</v>
      </c>
      <c r="C4009">
        <v>7</v>
      </c>
      <c r="D4009">
        <v>25</v>
      </c>
      <c r="E4009" t="s">
        <v>7471</v>
      </c>
      <c r="F4009" s="1" t="s">
        <v>5207</v>
      </c>
      <c r="G4009" s="1" t="s">
        <v>20573</v>
      </c>
      <c r="H4009" s="1" t="s">
        <v>3201</v>
      </c>
      <c r="I4009" t="s">
        <v>5731</v>
      </c>
      <c r="J4009" t="s">
        <v>23</v>
      </c>
      <c r="K4009">
        <v>1004.8</v>
      </c>
      <c r="L4009">
        <v>115552</v>
      </c>
      <c r="M4009">
        <v>115</v>
      </c>
      <c r="N4009" t="s">
        <v>9014</v>
      </c>
      <c r="O4009" t="s">
        <v>9477</v>
      </c>
      <c r="P4009">
        <v>0</v>
      </c>
      <c r="Q4009">
        <v>0</v>
      </c>
      <c r="R4009">
        <v>3</v>
      </c>
    </row>
    <row r="4010" spans="1:18" x14ac:dyDescent="0.25">
      <c r="A4010" t="s">
        <v>2150</v>
      </c>
      <c r="B4010">
        <v>2018</v>
      </c>
      <c r="C4010">
        <v>1</v>
      </c>
      <c r="D4010">
        <v>26</v>
      </c>
      <c r="E4010" t="s">
        <v>226</v>
      </c>
      <c r="F4010" s="1" t="s">
        <v>3205</v>
      </c>
      <c r="G4010" s="1" t="s">
        <v>3863</v>
      </c>
      <c r="H4010" s="1" t="s">
        <v>3206</v>
      </c>
      <c r="I4010" t="s">
        <v>18998</v>
      </c>
      <c r="J4010" t="s">
        <v>23</v>
      </c>
      <c r="K4010">
        <v>9185</v>
      </c>
      <c r="L4010">
        <v>442487.38</v>
      </c>
      <c r="M4010">
        <v>48.18</v>
      </c>
      <c r="N4010" t="s">
        <v>9340</v>
      </c>
      <c r="O4010" t="s">
        <v>9482</v>
      </c>
      <c r="P4010">
        <v>8.0867377033553248E-2</v>
      </c>
      <c r="Q4010">
        <v>0</v>
      </c>
      <c r="R4010">
        <v>1</v>
      </c>
    </row>
    <row r="4011" spans="1:18" x14ac:dyDescent="0.25">
      <c r="A4011" t="s">
        <v>2150</v>
      </c>
      <c r="B4011">
        <v>2018</v>
      </c>
      <c r="C4011">
        <v>1</v>
      </c>
      <c r="D4011">
        <v>26</v>
      </c>
      <c r="E4011" t="s">
        <v>226</v>
      </c>
      <c r="F4011" s="1" t="s">
        <v>3205</v>
      </c>
      <c r="G4011" s="1" t="s">
        <v>3863</v>
      </c>
      <c r="H4011" s="1" t="s">
        <v>3206</v>
      </c>
      <c r="I4011" t="s">
        <v>19106</v>
      </c>
      <c r="J4011" t="s">
        <v>23</v>
      </c>
      <c r="K4011">
        <v>11965</v>
      </c>
      <c r="L4011">
        <v>576413.89</v>
      </c>
      <c r="M4011">
        <v>48.18</v>
      </c>
      <c r="N4011" t="s">
        <v>9331</v>
      </c>
      <c r="O4011" t="s">
        <v>9540</v>
      </c>
      <c r="P4011">
        <v>4.2454374665687751E-2</v>
      </c>
      <c r="Q4011">
        <v>0</v>
      </c>
      <c r="R4011">
        <v>1</v>
      </c>
    </row>
    <row r="4012" spans="1:18" x14ac:dyDescent="0.25">
      <c r="A4012" t="s">
        <v>2785</v>
      </c>
      <c r="B4012">
        <v>2018</v>
      </c>
      <c r="C4012">
        <v>9</v>
      </c>
      <c r="D4012">
        <v>12</v>
      </c>
      <c r="E4012" t="s">
        <v>174</v>
      </c>
      <c r="F4012" s="1" t="s">
        <v>3205</v>
      </c>
      <c r="G4012" s="1" t="s">
        <v>3863</v>
      </c>
      <c r="H4012" s="1" t="s">
        <v>3206</v>
      </c>
      <c r="I4012" t="s">
        <v>18999</v>
      </c>
      <c r="J4012" t="s">
        <v>23</v>
      </c>
      <c r="K4012">
        <v>16380</v>
      </c>
      <c r="L4012">
        <v>778050.06</v>
      </c>
      <c r="M4012">
        <v>47.5</v>
      </c>
      <c r="N4012" t="s">
        <v>9337</v>
      </c>
      <c r="O4012" t="s">
        <v>9440</v>
      </c>
      <c r="P4012">
        <v>0.12068470364021268</v>
      </c>
      <c r="Q4012">
        <v>0</v>
      </c>
      <c r="R4012">
        <v>3</v>
      </c>
    </row>
    <row r="4013" spans="1:18" x14ac:dyDescent="0.25">
      <c r="A4013" t="s">
        <v>2785</v>
      </c>
      <c r="B4013">
        <v>2018</v>
      </c>
      <c r="C4013">
        <v>9</v>
      </c>
      <c r="D4013">
        <v>12</v>
      </c>
      <c r="E4013" t="s">
        <v>174</v>
      </c>
      <c r="F4013" s="1" t="s">
        <v>3205</v>
      </c>
      <c r="G4013" s="1" t="s">
        <v>3384</v>
      </c>
      <c r="H4013" s="1" t="s">
        <v>3206</v>
      </c>
      <c r="I4013" t="s">
        <v>17143</v>
      </c>
      <c r="J4013" t="s">
        <v>23</v>
      </c>
      <c r="K4013">
        <v>2240</v>
      </c>
      <c r="L4013">
        <v>104160</v>
      </c>
      <c r="M4013">
        <v>46.5</v>
      </c>
      <c r="N4013" t="s">
        <v>112</v>
      </c>
      <c r="O4013" t="s">
        <v>9515</v>
      </c>
      <c r="P4013">
        <v>3.2773227720419927E-2</v>
      </c>
      <c r="Q4013">
        <v>0</v>
      </c>
      <c r="R4013">
        <v>3</v>
      </c>
    </row>
    <row r="4014" spans="1:18" x14ac:dyDescent="0.25">
      <c r="A4014" t="s">
        <v>1344</v>
      </c>
      <c r="B4014">
        <v>2017</v>
      </c>
      <c r="C4014">
        <v>2</v>
      </c>
      <c r="D4014">
        <v>2</v>
      </c>
      <c r="E4014" t="s">
        <v>226</v>
      </c>
      <c r="F4014" s="1" t="s">
        <v>3205</v>
      </c>
      <c r="G4014" s="1" t="s">
        <v>3863</v>
      </c>
      <c r="H4014" s="1" t="s">
        <v>3206</v>
      </c>
      <c r="I4014" t="s">
        <v>19013</v>
      </c>
      <c r="J4014" t="s">
        <v>23</v>
      </c>
      <c r="K4014">
        <v>21930</v>
      </c>
      <c r="L4014">
        <v>1021938</v>
      </c>
      <c r="M4014">
        <v>46.6</v>
      </c>
      <c r="N4014" t="s">
        <v>9331</v>
      </c>
      <c r="O4014" t="s">
        <v>9540</v>
      </c>
      <c r="P4014">
        <v>4.2454374665687751E-2</v>
      </c>
      <c r="Q4014">
        <v>0</v>
      </c>
      <c r="R4014">
        <v>1</v>
      </c>
    </row>
    <row r="4015" spans="1:18" x14ac:dyDescent="0.25">
      <c r="A4015" t="s">
        <v>8011</v>
      </c>
      <c r="B4015">
        <v>2017</v>
      </c>
      <c r="C4015">
        <v>5</v>
      </c>
      <c r="D4015">
        <v>10</v>
      </c>
      <c r="E4015" t="s">
        <v>7304</v>
      </c>
      <c r="F4015" s="1" t="s">
        <v>5207</v>
      </c>
      <c r="G4015" s="1" t="s">
        <v>21109</v>
      </c>
      <c r="H4015" s="1" t="s">
        <v>7263</v>
      </c>
      <c r="I4015" t="s">
        <v>6878</v>
      </c>
      <c r="J4015" t="s">
        <v>38</v>
      </c>
      <c r="K4015">
        <v>2250</v>
      </c>
      <c r="L4015">
        <v>2701.5</v>
      </c>
      <c r="M4015">
        <v>1.2</v>
      </c>
      <c r="N4015" t="s">
        <v>6878</v>
      </c>
      <c r="O4015" t="s">
        <v>9845</v>
      </c>
      <c r="P4015">
        <v>0</v>
      </c>
      <c r="Q4015">
        <v>0</v>
      </c>
      <c r="R4015">
        <v>2</v>
      </c>
    </row>
    <row r="4016" spans="1:18" x14ac:dyDescent="0.25">
      <c r="A4016" t="s">
        <v>8011</v>
      </c>
      <c r="B4016">
        <v>2017</v>
      </c>
      <c r="C4016">
        <v>5</v>
      </c>
      <c r="D4016">
        <v>10</v>
      </c>
      <c r="E4016" t="s">
        <v>7304</v>
      </c>
      <c r="F4016" s="1" t="s">
        <v>5207</v>
      </c>
      <c r="G4016" s="1" t="s">
        <v>21109</v>
      </c>
      <c r="H4016" s="1" t="s">
        <v>7263</v>
      </c>
      <c r="I4016" t="s">
        <v>6369</v>
      </c>
      <c r="J4016" t="s">
        <v>23</v>
      </c>
      <c r="K4016">
        <v>26.8</v>
      </c>
      <c r="L4016">
        <v>3994.3</v>
      </c>
      <c r="M4016">
        <v>149.04</v>
      </c>
      <c r="N4016" t="s">
        <v>6369</v>
      </c>
      <c r="O4016" t="s">
        <v>9975</v>
      </c>
      <c r="P4016">
        <v>0</v>
      </c>
      <c r="Q4016">
        <v>0</v>
      </c>
      <c r="R4016">
        <v>2</v>
      </c>
    </row>
    <row r="4017" spans="1:18" x14ac:dyDescent="0.25">
      <c r="A4017" t="s">
        <v>8011</v>
      </c>
      <c r="B4017">
        <v>2017</v>
      </c>
      <c r="C4017">
        <v>5</v>
      </c>
      <c r="D4017">
        <v>10</v>
      </c>
      <c r="E4017" t="s">
        <v>7304</v>
      </c>
      <c r="F4017" s="1" t="s">
        <v>5207</v>
      </c>
      <c r="G4017" s="1" t="s">
        <v>21109</v>
      </c>
      <c r="H4017" s="1" t="s">
        <v>7263</v>
      </c>
      <c r="I4017" t="s">
        <v>6694</v>
      </c>
      <c r="J4017" t="s">
        <v>38</v>
      </c>
      <c r="K4017">
        <v>200</v>
      </c>
      <c r="L4017">
        <v>54</v>
      </c>
      <c r="M4017">
        <v>0.27</v>
      </c>
      <c r="N4017" t="s">
        <v>6694</v>
      </c>
      <c r="O4017" t="s">
        <v>9985</v>
      </c>
      <c r="P4017">
        <v>0</v>
      </c>
      <c r="Q4017">
        <v>0</v>
      </c>
      <c r="R4017">
        <v>2</v>
      </c>
    </row>
    <row r="4018" spans="1:18" x14ac:dyDescent="0.25">
      <c r="A4018" t="s">
        <v>10817</v>
      </c>
      <c r="B4018">
        <v>2019</v>
      </c>
      <c r="C4018">
        <v>4</v>
      </c>
      <c r="D4018">
        <v>12</v>
      </c>
      <c r="E4018" t="s">
        <v>1620</v>
      </c>
      <c r="F4018" s="1" t="s">
        <v>3205</v>
      </c>
      <c r="G4018" s="1" t="s">
        <v>3863</v>
      </c>
      <c r="H4018" s="1" t="s">
        <v>3206</v>
      </c>
      <c r="I4018" t="s">
        <v>19221</v>
      </c>
      <c r="J4018" t="s">
        <v>23</v>
      </c>
      <c r="K4018">
        <v>6340</v>
      </c>
      <c r="L4018">
        <v>320170</v>
      </c>
      <c r="M4018">
        <v>50.5</v>
      </c>
      <c r="N4018" t="s">
        <v>9347</v>
      </c>
      <c r="O4018" t="s">
        <v>9542</v>
      </c>
      <c r="P4018">
        <v>8.0289698840596724E-2</v>
      </c>
      <c r="Q4018">
        <v>0</v>
      </c>
      <c r="R4018">
        <v>2</v>
      </c>
    </row>
    <row r="4019" spans="1:18" x14ac:dyDescent="0.25">
      <c r="A4019" t="s">
        <v>10817</v>
      </c>
      <c r="B4019">
        <v>2019</v>
      </c>
      <c r="C4019">
        <v>4</v>
      </c>
      <c r="D4019">
        <v>12</v>
      </c>
      <c r="E4019" t="s">
        <v>1620</v>
      </c>
      <c r="F4019" s="1" t="s">
        <v>3205</v>
      </c>
      <c r="G4019" s="1" t="s">
        <v>3216</v>
      </c>
      <c r="H4019" s="1" t="s">
        <v>3206</v>
      </c>
      <c r="I4019" t="s">
        <v>17575</v>
      </c>
      <c r="J4019" t="s">
        <v>23</v>
      </c>
      <c r="K4019">
        <v>2469</v>
      </c>
      <c r="L4019">
        <v>144090.84</v>
      </c>
      <c r="M4019">
        <v>58.36</v>
      </c>
      <c r="N4019" t="s">
        <v>21851</v>
      </c>
      <c r="O4019" t="s">
        <v>23333</v>
      </c>
      <c r="P4019">
        <v>0</v>
      </c>
      <c r="Q4019">
        <v>0</v>
      </c>
      <c r="R4019">
        <v>2</v>
      </c>
    </row>
    <row r="4020" spans="1:18" x14ac:dyDescent="0.25">
      <c r="A4020" t="s">
        <v>10817</v>
      </c>
      <c r="B4020">
        <v>2019</v>
      </c>
      <c r="C4020">
        <v>4</v>
      </c>
      <c r="D4020">
        <v>12</v>
      </c>
      <c r="E4020" t="s">
        <v>1620</v>
      </c>
      <c r="F4020" s="1" t="s">
        <v>3205</v>
      </c>
      <c r="G4020" s="1" t="s">
        <v>3863</v>
      </c>
      <c r="H4020" s="1" t="s">
        <v>3204</v>
      </c>
      <c r="I4020" t="s">
        <v>18957</v>
      </c>
      <c r="J4020" t="s">
        <v>23</v>
      </c>
      <c r="K4020">
        <v>8644</v>
      </c>
      <c r="L4020">
        <v>554080.4</v>
      </c>
      <c r="M4020">
        <v>64.099999999999994</v>
      </c>
      <c r="N4020" t="s">
        <v>9323</v>
      </c>
      <c r="O4020" t="s">
        <v>23342</v>
      </c>
      <c r="P4020">
        <v>0</v>
      </c>
      <c r="Q4020">
        <v>0</v>
      </c>
      <c r="R4020">
        <v>2</v>
      </c>
    </row>
    <row r="4021" spans="1:18" x14ac:dyDescent="0.25">
      <c r="A4021" t="s">
        <v>10817</v>
      </c>
      <c r="B4021">
        <v>2019</v>
      </c>
      <c r="C4021">
        <v>4</v>
      </c>
      <c r="D4021">
        <v>12</v>
      </c>
      <c r="E4021" t="s">
        <v>1620</v>
      </c>
      <c r="F4021" s="1" t="s">
        <v>3205</v>
      </c>
      <c r="G4021" s="1" t="s">
        <v>3863</v>
      </c>
      <c r="H4021" s="1" t="s">
        <v>3206</v>
      </c>
      <c r="I4021" t="s">
        <v>19398</v>
      </c>
      <c r="J4021" t="s">
        <v>23</v>
      </c>
      <c r="K4021">
        <v>3690</v>
      </c>
      <c r="L4021">
        <v>186345</v>
      </c>
      <c r="M4021">
        <v>50.5</v>
      </c>
      <c r="N4021" t="s">
        <v>489</v>
      </c>
      <c r="O4021" t="s">
        <v>9501</v>
      </c>
      <c r="P4021">
        <v>0</v>
      </c>
      <c r="Q4021">
        <v>0</v>
      </c>
      <c r="R4021">
        <v>2</v>
      </c>
    </row>
    <row r="4022" spans="1:18" x14ac:dyDescent="0.25">
      <c r="A4022" t="s">
        <v>2228</v>
      </c>
      <c r="B4022">
        <v>2018</v>
      </c>
      <c r="C4022">
        <v>2</v>
      </c>
      <c r="D4022">
        <v>24</v>
      </c>
      <c r="E4022" t="s">
        <v>1305</v>
      </c>
      <c r="F4022" s="1" t="s">
        <v>3205</v>
      </c>
      <c r="G4022" s="1" t="s">
        <v>18746</v>
      </c>
      <c r="H4022" s="1" t="s">
        <v>3206</v>
      </c>
      <c r="I4022" t="s">
        <v>18914</v>
      </c>
      <c r="J4022" t="s">
        <v>23</v>
      </c>
      <c r="K4022">
        <v>19250</v>
      </c>
      <c r="L4022">
        <v>1203125</v>
      </c>
      <c r="M4022">
        <v>62.5</v>
      </c>
      <c r="N4022" t="s">
        <v>22035</v>
      </c>
      <c r="O4022" t="s">
        <v>23348</v>
      </c>
      <c r="P4022">
        <v>0</v>
      </c>
      <c r="Q4022">
        <v>0</v>
      </c>
      <c r="R4022">
        <v>1</v>
      </c>
    </row>
    <row r="4023" spans="1:18" x14ac:dyDescent="0.25">
      <c r="A4023" t="s">
        <v>2246</v>
      </c>
      <c r="B4023">
        <v>2018</v>
      </c>
      <c r="C4023">
        <v>3</v>
      </c>
      <c r="D4023">
        <v>2</v>
      </c>
      <c r="E4023" t="s">
        <v>21</v>
      </c>
      <c r="F4023" s="1" t="s">
        <v>3205</v>
      </c>
      <c r="G4023" s="1" t="s">
        <v>3967</v>
      </c>
      <c r="H4023" s="1" t="s">
        <v>3206</v>
      </c>
      <c r="I4023" t="s">
        <v>18354</v>
      </c>
      <c r="J4023" t="s">
        <v>23</v>
      </c>
      <c r="K4023">
        <v>6198</v>
      </c>
      <c r="L4023">
        <v>418365</v>
      </c>
      <c r="M4023">
        <v>67.5</v>
      </c>
      <c r="N4023" t="s">
        <v>9267</v>
      </c>
      <c r="O4023" t="s">
        <v>9518</v>
      </c>
      <c r="P4023">
        <v>0</v>
      </c>
      <c r="Q4023">
        <v>0</v>
      </c>
      <c r="R4023">
        <v>1</v>
      </c>
    </row>
    <row r="4024" spans="1:18" x14ac:dyDescent="0.25">
      <c r="A4024" t="s">
        <v>2246</v>
      </c>
      <c r="B4024">
        <v>2018</v>
      </c>
      <c r="C4024">
        <v>3</v>
      </c>
      <c r="D4024">
        <v>2</v>
      </c>
      <c r="E4024" t="s">
        <v>21</v>
      </c>
      <c r="F4024" s="1" t="s">
        <v>3205</v>
      </c>
      <c r="G4024" s="1" t="s">
        <v>3967</v>
      </c>
      <c r="H4024" s="1" t="s">
        <v>3206</v>
      </c>
      <c r="I4024" t="s">
        <v>18631</v>
      </c>
      <c r="J4024" t="s">
        <v>23</v>
      </c>
      <c r="K4024">
        <v>2940</v>
      </c>
      <c r="L4024">
        <v>221970</v>
      </c>
      <c r="M4024">
        <v>75.5</v>
      </c>
      <c r="N4024" t="s">
        <v>9232</v>
      </c>
      <c r="O4024" t="s">
        <v>9511</v>
      </c>
      <c r="P4024">
        <v>0</v>
      </c>
      <c r="Q4024">
        <v>0</v>
      </c>
      <c r="R4024">
        <v>1</v>
      </c>
    </row>
    <row r="4025" spans="1:18" x14ac:dyDescent="0.25">
      <c r="A4025" t="s">
        <v>1010</v>
      </c>
      <c r="B4025">
        <v>2016</v>
      </c>
      <c r="C4025">
        <v>8</v>
      </c>
      <c r="D4025">
        <v>23</v>
      </c>
      <c r="E4025" t="s">
        <v>226</v>
      </c>
      <c r="F4025" s="1" t="s">
        <v>3205</v>
      </c>
      <c r="G4025" s="1" t="s">
        <v>3384</v>
      </c>
      <c r="H4025" s="1" t="s">
        <v>3206</v>
      </c>
      <c r="I4025" t="s">
        <v>17081</v>
      </c>
      <c r="J4025" t="s">
        <v>23</v>
      </c>
      <c r="K4025">
        <v>20780</v>
      </c>
      <c r="L4025">
        <v>814576</v>
      </c>
      <c r="M4025">
        <v>39.200000000000003</v>
      </c>
      <c r="N4025" t="s">
        <v>160</v>
      </c>
      <c r="O4025" t="s">
        <v>9452</v>
      </c>
      <c r="P4025">
        <v>0.10110188471641929</v>
      </c>
      <c r="Q4025">
        <v>0</v>
      </c>
      <c r="R4025">
        <v>3</v>
      </c>
    </row>
    <row r="4026" spans="1:18" x14ac:dyDescent="0.25">
      <c r="A4026" t="s">
        <v>1671</v>
      </c>
      <c r="B4026">
        <v>2017</v>
      </c>
      <c r="C4026">
        <v>6</v>
      </c>
      <c r="D4026">
        <v>22</v>
      </c>
      <c r="E4026" t="s">
        <v>21</v>
      </c>
      <c r="F4026" s="1" t="s">
        <v>3205</v>
      </c>
      <c r="G4026" s="1" t="s">
        <v>3967</v>
      </c>
      <c r="H4026" s="1" t="s">
        <v>3206</v>
      </c>
      <c r="I4026" t="s">
        <v>18631</v>
      </c>
      <c r="J4026" t="s">
        <v>23</v>
      </c>
      <c r="K4026">
        <v>3210</v>
      </c>
      <c r="L4026">
        <v>210255</v>
      </c>
      <c r="M4026">
        <v>65.5</v>
      </c>
      <c r="N4026" t="s">
        <v>9232</v>
      </c>
      <c r="O4026" t="s">
        <v>9511</v>
      </c>
      <c r="P4026">
        <v>0</v>
      </c>
      <c r="Q4026">
        <v>0</v>
      </c>
      <c r="R4026">
        <v>2</v>
      </c>
    </row>
    <row r="4027" spans="1:18" x14ac:dyDescent="0.25">
      <c r="A4027" t="s">
        <v>10818</v>
      </c>
      <c r="B4027">
        <v>2019</v>
      </c>
      <c r="C4027">
        <v>4</v>
      </c>
      <c r="D4027">
        <v>25</v>
      </c>
      <c r="E4027" t="s">
        <v>7304</v>
      </c>
      <c r="F4027" s="1" t="s">
        <v>5207</v>
      </c>
      <c r="G4027" s="1" t="s">
        <v>20573</v>
      </c>
      <c r="H4027" s="1" t="s">
        <v>7263</v>
      </c>
      <c r="I4027" t="s">
        <v>20873</v>
      </c>
      <c r="J4027" t="s">
        <v>23</v>
      </c>
      <c r="K4027">
        <v>50</v>
      </c>
      <c r="L4027">
        <v>10274</v>
      </c>
      <c r="M4027">
        <v>205.48</v>
      </c>
      <c r="N4027" t="s">
        <v>9082</v>
      </c>
      <c r="O4027" t="s">
        <v>9476</v>
      </c>
      <c r="P4027">
        <v>0</v>
      </c>
      <c r="Q4027">
        <v>2.3301008403514442E-2</v>
      </c>
      <c r="R4027">
        <v>2</v>
      </c>
    </row>
    <row r="4028" spans="1:18" x14ac:dyDescent="0.25">
      <c r="A4028" t="s">
        <v>16078</v>
      </c>
      <c r="B4028">
        <v>2019</v>
      </c>
      <c r="C4028">
        <v>10</v>
      </c>
      <c r="D4028">
        <v>31</v>
      </c>
      <c r="E4028" t="s">
        <v>1620</v>
      </c>
      <c r="F4028" s="1" t="s">
        <v>3205</v>
      </c>
      <c r="G4028" s="1" t="s">
        <v>3227</v>
      </c>
      <c r="H4028" s="1" t="s">
        <v>3206</v>
      </c>
      <c r="I4028" t="s">
        <v>19820</v>
      </c>
      <c r="J4028" t="s">
        <v>23</v>
      </c>
      <c r="K4028">
        <v>5176</v>
      </c>
      <c r="L4028">
        <v>339028</v>
      </c>
      <c r="M4028">
        <v>65.5</v>
      </c>
      <c r="N4028" t="s">
        <v>22081</v>
      </c>
      <c r="O4028" t="s">
        <v>23305</v>
      </c>
      <c r="P4028">
        <v>0</v>
      </c>
      <c r="Q4028">
        <v>0</v>
      </c>
      <c r="R4028">
        <v>4</v>
      </c>
    </row>
    <row r="4029" spans="1:18" x14ac:dyDescent="0.25">
      <c r="A4029" t="s">
        <v>16078</v>
      </c>
      <c r="B4029">
        <v>2019</v>
      </c>
      <c r="C4029">
        <v>10</v>
      </c>
      <c r="D4029">
        <v>31</v>
      </c>
      <c r="E4029" t="s">
        <v>1620</v>
      </c>
      <c r="F4029" s="1" t="s">
        <v>3205</v>
      </c>
      <c r="G4029" s="1" t="s">
        <v>3863</v>
      </c>
      <c r="H4029" s="1" t="s">
        <v>3206</v>
      </c>
      <c r="I4029" t="s">
        <v>19210</v>
      </c>
      <c r="J4029" t="s">
        <v>23</v>
      </c>
      <c r="K4029">
        <v>4665</v>
      </c>
      <c r="L4029">
        <v>212257.5</v>
      </c>
      <c r="M4029">
        <v>45.5</v>
      </c>
      <c r="N4029" t="s">
        <v>9344</v>
      </c>
      <c r="O4029" t="s">
        <v>9496</v>
      </c>
      <c r="P4029">
        <v>3.9816758144422926E-2</v>
      </c>
      <c r="Q4029">
        <v>0</v>
      </c>
      <c r="R4029">
        <v>4</v>
      </c>
    </row>
    <row r="4030" spans="1:18" x14ac:dyDescent="0.25">
      <c r="A4030" t="s">
        <v>16078</v>
      </c>
      <c r="B4030">
        <v>2019</v>
      </c>
      <c r="C4030">
        <v>10</v>
      </c>
      <c r="D4030">
        <v>31</v>
      </c>
      <c r="E4030" t="s">
        <v>1620</v>
      </c>
      <c r="F4030" s="1" t="s">
        <v>3205</v>
      </c>
      <c r="G4030" s="1" t="s">
        <v>3863</v>
      </c>
      <c r="H4030" s="1" t="s">
        <v>3206</v>
      </c>
      <c r="I4030" t="s">
        <v>19322</v>
      </c>
      <c r="J4030" t="s">
        <v>23</v>
      </c>
      <c r="K4030">
        <v>1960</v>
      </c>
      <c r="L4030">
        <v>137199.98000000001</v>
      </c>
      <c r="M4030">
        <v>70</v>
      </c>
      <c r="N4030" t="s">
        <v>9320</v>
      </c>
      <c r="O4030" t="s">
        <v>9521</v>
      </c>
      <c r="P4030">
        <v>0</v>
      </c>
      <c r="Q4030">
        <v>0</v>
      </c>
      <c r="R4030">
        <v>4</v>
      </c>
    </row>
    <row r="4031" spans="1:18" x14ac:dyDescent="0.25">
      <c r="A4031" t="s">
        <v>16078</v>
      </c>
      <c r="B4031">
        <v>2019</v>
      </c>
      <c r="C4031">
        <v>10</v>
      </c>
      <c r="D4031">
        <v>31</v>
      </c>
      <c r="E4031" t="s">
        <v>1620</v>
      </c>
      <c r="F4031" s="1" t="s">
        <v>3205</v>
      </c>
      <c r="G4031" s="1" t="s">
        <v>3227</v>
      </c>
      <c r="H4031" s="1" t="s">
        <v>3206</v>
      </c>
      <c r="I4031" t="s">
        <v>19860</v>
      </c>
      <c r="J4031" t="s">
        <v>23</v>
      </c>
      <c r="K4031">
        <v>8485</v>
      </c>
      <c r="L4031">
        <v>449705</v>
      </c>
      <c r="M4031">
        <v>53</v>
      </c>
      <c r="N4031" t="s">
        <v>22073</v>
      </c>
      <c r="O4031" t="s">
        <v>23260</v>
      </c>
      <c r="P4031">
        <v>0</v>
      </c>
      <c r="Q4031">
        <v>0</v>
      </c>
      <c r="R4031">
        <v>4</v>
      </c>
    </row>
    <row r="4032" spans="1:18" x14ac:dyDescent="0.25">
      <c r="A4032" t="s">
        <v>1441</v>
      </c>
      <c r="B4032">
        <v>2017</v>
      </c>
      <c r="C4032">
        <v>3</v>
      </c>
      <c r="D4032">
        <v>7</v>
      </c>
      <c r="E4032" t="s">
        <v>226</v>
      </c>
      <c r="F4032" s="1" t="s">
        <v>3205</v>
      </c>
      <c r="G4032" s="1" t="s">
        <v>3863</v>
      </c>
      <c r="H4032" s="1" t="s">
        <v>3206</v>
      </c>
      <c r="I4032" t="s">
        <v>19012</v>
      </c>
      <c r="J4032" t="s">
        <v>23</v>
      </c>
      <c r="K4032">
        <v>20400</v>
      </c>
      <c r="L4032">
        <v>961656</v>
      </c>
      <c r="M4032">
        <v>47.14</v>
      </c>
      <c r="N4032" t="s">
        <v>9335</v>
      </c>
      <c r="O4032" t="s">
        <v>9441</v>
      </c>
      <c r="P4032">
        <v>0.12724850134172863</v>
      </c>
      <c r="Q4032">
        <v>0</v>
      </c>
      <c r="R4032">
        <v>1</v>
      </c>
    </row>
    <row r="4033" spans="1:18" x14ac:dyDescent="0.25">
      <c r="A4033" t="s">
        <v>1897</v>
      </c>
      <c r="B4033">
        <v>2017</v>
      </c>
      <c r="C4033">
        <v>10</v>
      </c>
      <c r="D4033">
        <v>12</v>
      </c>
      <c r="E4033" t="s">
        <v>1620</v>
      </c>
      <c r="F4033" s="1" t="s">
        <v>3205</v>
      </c>
      <c r="G4033" s="1" t="s">
        <v>3227</v>
      </c>
      <c r="H4033" s="1" t="s">
        <v>3206</v>
      </c>
      <c r="I4033" t="s">
        <v>19726</v>
      </c>
      <c r="J4033" t="s">
        <v>23</v>
      </c>
      <c r="K4033">
        <v>8202</v>
      </c>
      <c r="L4033">
        <v>482277.6</v>
      </c>
      <c r="M4033">
        <v>58.8</v>
      </c>
      <c r="N4033" t="s">
        <v>22067</v>
      </c>
      <c r="O4033" t="s">
        <v>23263</v>
      </c>
      <c r="P4033">
        <v>0</v>
      </c>
      <c r="Q4033">
        <v>0</v>
      </c>
      <c r="R4033">
        <v>4</v>
      </c>
    </row>
    <row r="4034" spans="1:18" x14ac:dyDescent="0.25">
      <c r="A4034" t="s">
        <v>1897</v>
      </c>
      <c r="B4034">
        <v>2017</v>
      </c>
      <c r="C4034">
        <v>10</v>
      </c>
      <c r="D4034">
        <v>12</v>
      </c>
      <c r="E4034" t="s">
        <v>1620</v>
      </c>
      <c r="F4034" s="1" t="s">
        <v>3205</v>
      </c>
      <c r="G4034" s="1" t="s">
        <v>3863</v>
      </c>
      <c r="H4034" s="1" t="s">
        <v>3206</v>
      </c>
      <c r="I4034" t="s">
        <v>18931</v>
      </c>
      <c r="J4034" t="s">
        <v>23</v>
      </c>
      <c r="K4034">
        <v>9720</v>
      </c>
      <c r="L4034">
        <v>442901.81</v>
      </c>
      <c r="M4034">
        <v>45.57</v>
      </c>
      <c r="N4034" t="s">
        <v>9309</v>
      </c>
      <c r="O4034" t="s">
        <v>9451</v>
      </c>
      <c r="P4034">
        <v>6.5364123560168089E-2</v>
      </c>
      <c r="Q4034">
        <v>0</v>
      </c>
      <c r="R4034">
        <v>4</v>
      </c>
    </row>
    <row r="4035" spans="1:18" x14ac:dyDescent="0.25">
      <c r="A4035" t="s">
        <v>844</v>
      </c>
      <c r="B4035">
        <v>2016</v>
      </c>
      <c r="C4035">
        <v>4</v>
      </c>
      <c r="D4035">
        <v>30</v>
      </c>
      <c r="E4035" t="s">
        <v>226</v>
      </c>
      <c r="F4035" s="1" t="s">
        <v>3205</v>
      </c>
      <c r="G4035" s="1" t="s">
        <v>3384</v>
      </c>
      <c r="H4035" s="1" t="s">
        <v>3206</v>
      </c>
      <c r="I4035" t="s">
        <v>17081</v>
      </c>
      <c r="J4035" t="s">
        <v>23</v>
      </c>
      <c r="K4035">
        <v>62515</v>
      </c>
      <c r="L4035">
        <v>2039239.47</v>
      </c>
      <c r="M4035">
        <v>32.619999999999997</v>
      </c>
      <c r="N4035" t="s">
        <v>160</v>
      </c>
      <c r="O4035" t="s">
        <v>9452</v>
      </c>
      <c r="P4035">
        <v>0.10110188471641929</v>
      </c>
      <c r="Q4035">
        <v>0</v>
      </c>
      <c r="R4035">
        <v>2</v>
      </c>
    </row>
    <row r="4036" spans="1:18" x14ac:dyDescent="0.25">
      <c r="A4036" t="s">
        <v>1553</v>
      </c>
      <c r="B4036">
        <v>2017</v>
      </c>
      <c r="C4036">
        <v>4</v>
      </c>
      <c r="D4036">
        <v>24</v>
      </c>
      <c r="E4036" t="s">
        <v>174</v>
      </c>
      <c r="F4036" s="1" t="s">
        <v>3205</v>
      </c>
      <c r="G4036" s="1" t="s">
        <v>3384</v>
      </c>
      <c r="H4036" s="1" t="s">
        <v>3206</v>
      </c>
      <c r="I4036" t="s">
        <v>17075</v>
      </c>
      <c r="J4036" t="s">
        <v>23</v>
      </c>
      <c r="K4036">
        <v>8990</v>
      </c>
      <c r="L4036">
        <v>368589.97</v>
      </c>
      <c r="M4036">
        <v>41</v>
      </c>
      <c r="N4036" t="s">
        <v>168</v>
      </c>
      <c r="O4036" t="s">
        <v>9481</v>
      </c>
      <c r="P4036">
        <v>2.7900708435018715E-2</v>
      </c>
      <c r="Q4036">
        <v>0</v>
      </c>
      <c r="R4036">
        <v>2</v>
      </c>
    </row>
    <row r="4037" spans="1:18" x14ac:dyDescent="0.25">
      <c r="A4037" t="s">
        <v>16296</v>
      </c>
      <c r="B4037">
        <v>2019</v>
      </c>
      <c r="C4037">
        <v>11</v>
      </c>
      <c r="D4037">
        <v>10</v>
      </c>
      <c r="E4037" t="s">
        <v>8138</v>
      </c>
      <c r="F4037" s="1" t="s">
        <v>5207</v>
      </c>
      <c r="G4037" s="1" t="s">
        <v>21008</v>
      </c>
      <c r="H4037" s="1" t="s">
        <v>3200</v>
      </c>
      <c r="I4037" t="s">
        <v>6998</v>
      </c>
      <c r="J4037" t="s">
        <v>23</v>
      </c>
      <c r="K4037">
        <v>100</v>
      </c>
      <c r="L4037">
        <v>14268</v>
      </c>
      <c r="M4037">
        <v>142.68</v>
      </c>
      <c r="N4037" t="s">
        <v>9363</v>
      </c>
      <c r="O4037" t="s">
        <v>9834</v>
      </c>
      <c r="P4037">
        <v>0</v>
      </c>
      <c r="Q4037">
        <v>0</v>
      </c>
      <c r="R4037">
        <v>4</v>
      </c>
    </row>
    <row r="4038" spans="1:18" x14ac:dyDescent="0.25">
      <c r="A4038" t="s">
        <v>16296</v>
      </c>
      <c r="B4038">
        <v>2019</v>
      </c>
      <c r="C4038">
        <v>11</v>
      </c>
      <c r="D4038">
        <v>10</v>
      </c>
      <c r="E4038" t="s">
        <v>8138</v>
      </c>
      <c r="F4038" s="1" t="s">
        <v>5207</v>
      </c>
      <c r="G4038" s="1" t="s">
        <v>20931</v>
      </c>
      <c r="H4038" s="1" t="s">
        <v>3200</v>
      </c>
      <c r="I4038" t="s">
        <v>20970</v>
      </c>
      <c r="J4038" t="s">
        <v>23</v>
      </c>
      <c r="K4038">
        <v>400</v>
      </c>
      <c r="L4038">
        <v>64008</v>
      </c>
      <c r="M4038">
        <v>160.02000000000001</v>
      </c>
      <c r="N4038" t="s">
        <v>9108</v>
      </c>
      <c r="O4038" t="s">
        <v>9833</v>
      </c>
      <c r="P4038">
        <v>0</v>
      </c>
      <c r="Q4038">
        <v>0</v>
      </c>
      <c r="R4038">
        <v>4</v>
      </c>
    </row>
    <row r="4039" spans="1:18" x14ac:dyDescent="0.25">
      <c r="A4039" t="s">
        <v>16296</v>
      </c>
      <c r="B4039">
        <v>2019</v>
      </c>
      <c r="C4039">
        <v>11</v>
      </c>
      <c r="D4039">
        <v>10</v>
      </c>
      <c r="E4039" t="s">
        <v>8138</v>
      </c>
      <c r="F4039" s="1" t="s">
        <v>5207</v>
      </c>
      <c r="G4039" s="1" t="s">
        <v>20573</v>
      </c>
      <c r="H4039" s="1" t="s">
        <v>3200</v>
      </c>
      <c r="I4039" t="s">
        <v>20782</v>
      </c>
      <c r="J4039" t="s">
        <v>23</v>
      </c>
      <c r="K4039">
        <v>450</v>
      </c>
      <c r="L4039">
        <v>60142.5</v>
      </c>
      <c r="M4039">
        <v>133.65</v>
      </c>
      <c r="N4039" t="s">
        <v>7263</v>
      </c>
      <c r="O4039" t="s">
        <v>23192</v>
      </c>
      <c r="P4039">
        <v>0</v>
      </c>
      <c r="Q4039">
        <v>0</v>
      </c>
      <c r="R4039">
        <v>4</v>
      </c>
    </row>
    <row r="4040" spans="1:18" x14ac:dyDescent="0.25">
      <c r="A4040" t="s">
        <v>16296</v>
      </c>
      <c r="B4040">
        <v>2019</v>
      </c>
      <c r="C4040">
        <v>11</v>
      </c>
      <c r="D4040">
        <v>10</v>
      </c>
      <c r="E4040" t="s">
        <v>8138</v>
      </c>
      <c r="F4040" s="1" t="s">
        <v>5207</v>
      </c>
      <c r="G4040" s="1" t="s">
        <v>20573</v>
      </c>
      <c r="H4040" s="1" t="s">
        <v>3200</v>
      </c>
      <c r="I4040" t="s">
        <v>20774</v>
      </c>
      <c r="J4040" t="s">
        <v>23</v>
      </c>
      <c r="K4040">
        <v>850</v>
      </c>
      <c r="L4040">
        <v>113602.5</v>
      </c>
      <c r="M4040">
        <v>133.65</v>
      </c>
      <c r="N4040" t="s">
        <v>9044</v>
      </c>
      <c r="O4040" t="s">
        <v>9829</v>
      </c>
      <c r="P4040">
        <v>0</v>
      </c>
      <c r="Q4040">
        <v>0</v>
      </c>
      <c r="R4040">
        <v>4</v>
      </c>
    </row>
    <row r="4041" spans="1:18" x14ac:dyDescent="0.25">
      <c r="A4041" t="s">
        <v>7653</v>
      </c>
      <c r="B4041">
        <v>2016</v>
      </c>
      <c r="C4041">
        <v>7</v>
      </c>
      <c r="D4041">
        <v>20</v>
      </c>
      <c r="E4041" t="s">
        <v>7471</v>
      </c>
      <c r="F4041" s="1" t="s">
        <v>5207</v>
      </c>
      <c r="G4041" s="1" t="s">
        <v>20573</v>
      </c>
      <c r="H4041" s="1" t="s">
        <v>3201</v>
      </c>
      <c r="I4041" t="s">
        <v>5731</v>
      </c>
      <c r="J4041" t="s">
        <v>23</v>
      </c>
      <c r="K4041">
        <v>2009.6</v>
      </c>
      <c r="L4041">
        <v>231104</v>
      </c>
      <c r="M4041">
        <v>115</v>
      </c>
      <c r="N4041" t="s">
        <v>9014</v>
      </c>
      <c r="O4041" t="s">
        <v>9477</v>
      </c>
      <c r="P4041">
        <v>0</v>
      </c>
      <c r="Q4041">
        <v>0</v>
      </c>
      <c r="R4041">
        <v>3</v>
      </c>
    </row>
    <row r="4042" spans="1:18" x14ac:dyDescent="0.25">
      <c r="A4042" t="s">
        <v>15298</v>
      </c>
      <c r="B4042">
        <v>2019</v>
      </c>
      <c r="C4042">
        <v>8</v>
      </c>
      <c r="D4042">
        <v>9</v>
      </c>
      <c r="E4042" t="s">
        <v>1620</v>
      </c>
      <c r="F4042" s="1" t="s">
        <v>3205</v>
      </c>
      <c r="G4042" s="1" t="s">
        <v>3863</v>
      </c>
      <c r="H4042" s="1" t="s">
        <v>3206</v>
      </c>
      <c r="I4042" t="s">
        <v>19204</v>
      </c>
      <c r="J4042" t="s">
        <v>23</v>
      </c>
      <c r="K4042">
        <v>5100</v>
      </c>
      <c r="L4042">
        <v>249900</v>
      </c>
      <c r="M4042">
        <v>49</v>
      </c>
      <c r="N4042" t="s">
        <v>9340</v>
      </c>
      <c r="O4042" t="s">
        <v>9482</v>
      </c>
      <c r="P4042">
        <v>8.0867377033553248E-2</v>
      </c>
      <c r="Q4042">
        <v>0</v>
      </c>
      <c r="R4042">
        <v>3</v>
      </c>
    </row>
    <row r="4043" spans="1:18" x14ac:dyDescent="0.25">
      <c r="A4043" t="s">
        <v>15298</v>
      </c>
      <c r="B4043">
        <v>2019</v>
      </c>
      <c r="C4043">
        <v>8</v>
      </c>
      <c r="D4043">
        <v>9</v>
      </c>
      <c r="E4043" t="s">
        <v>1620</v>
      </c>
      <c r="F4043" s="1" t="s">
        <v>3205</v>
      </c>
      <c r="G4043" s="1" t="s">
        <v>3384</v>
      </c>
      <c r="H4043" s="1" t="s">
        <v>3206</v>
      </c>
      <c r="I4043" t="s">
        <v>17213</v>
      </c>
      <c r="J4043" t="s">
        <v>23</v>
      </c>
      <c r="K4043">
        <v>9065</v>
      </c>
      <c r="L4043">
        <v>453250</v>
      </c>
      <c r="M4043">
        <v>50</v>
      </c>
      <c r="N4043" t="s">
        <v>163</v>
      </c>
      <c r="O4043" t="s">
        <v>9505</v>
      </c>
      <c r="P4043">
        <v>3.8218627714528705E-2</v>
      </c>
      <c r="Q4043">
        <v>0</v>
      </c>
      <c r="R4043">
        <v>3</v>
      </c>
    </row>
    <row r="4044" spans="1:18" x14ac:dyDescent="0.25">
      <c r="A4044" t="s">
        <v>15298</v>
      </c>
      <c r="B4044">
        <v>2019</v>
      </c>
      <c r="C4044">
        <v>8</v>
      </c>
      <c r="D4044">
        <v>9</v>
      </c>
      <c r="E4044" t="s">
        <v>1620</v>
      </c>
      <c r="F4044" s="1" t="s">
        <v>3205</v>
      </c>
      <c r="G4044" s="1" t="s">
        <v>3227</v>
      </c>
      <c r="H4044" s="1" t="s">
        <v>3206</v>
      </c>
      <c r="I4044" t="s">
        <v>19822</v>
      </c>
      <c r="J4044" t="s">
        <v>23</v>
      </c>
      <c r="K4044">
        <v>3997</v>
      </c>
      <c r="L4044">
        <v>225830.51</v>
      </c>
      <c r="M4044">
        <v>56.5</v>
      </c>
      <c r="N4044" t="s">
        <v>22067</v>
      </c>
      <c r="O4044" t="s">
        <v>23263</v>
      </c>
      <c r="P4044">
        <v>0</v>
      </c>
      <c r="Q4044">
        <v>0</v>
      </c>
      <c r="R4044">
        <v>3</v>
      </c>
    </row>
    <row r="4045" spans="1:18" x14ac:dyDescent="0.25">
      <c r="A4045" t="s">
        <v>15298</v>
      </c>
      <c r="B4045">
        <v>2019</v>
      </c>
      <c r="C4045">
        <v>8</v>
      </c>
      <c r="D4045">
        <v>9</v>
      </c>
      <c r="E4045" t="s">
        <v>1620</v>
      </c>
      <c r="F4045" s="1" t="s">
        <v>3205</v>
      </c>
      <c r="G4045" s="1" t="s">
        <v>3227</v>
      </c>
      <c r="H4045" s="1" t="s">
        <v>3206</v>
      </c>
      <c r="I4045" t="s">
        <v>19879</v>
      </c>
      <c r="J4045" t="s">
        <v>23</v>
      </c>
      <c r="K4045">
        <v>260</v>
      </c>
      <c r="L4045">
        <v>14429.99</v>
      </c>
      <c r="M4045">
        <v>55.5</v>
      </c>
      <c r="N4045" t="s">
        <v>22084</v>
      </c>
      <c r="O4045" t="s">
        <v>23254</v>
      </c>
      <c r="P4045">
        <v>0</v>
      </c>
      <c r="Q4045">
        <v>0</v>
      </c>
      <c r="R4045">
        <v>3</v>
      </c>
    </row>
    <row r="4046" spans="1:18" x14ac:dyDescent="0.25">
      <c r="A4046" t="s">
        <v>15995</v>
      </c>
      <c r="B4046">
        <v>2019</v>
      </c>
      <c r="C4046">
        <v>10</v>
      </c>
      <c r="D4046">
        <v>17</v>
      </c>
      <c r="E4046" t="s">
        <v>8095</v>
      </c>
      <c r="F4046" s="1" t="s">
        <v>5207</v>
      </c>
      <c r="G4046" s="1" t="s">
        <v>20931</v>
      </c>
      <c r="H4046" s="1" t="s">
        <v>3200</v>
      </c>
      <c r="I4046" t="s">
        <v>20977</v>
      </c>
      <c r="J4046" t="s">
        <v>23</v>
      </c>
      <c r="K4046">
        <v>1380</v>
      </c>
      <c r="L4046">
        <v>199382.39999999999</v>
      </c>
      <c r="M4046">
        <v>144.47999999999999</v>
      </c>
      <c r="N4046" t="s">
        <v>7263</v>
      </c>
      <c r="O4046" t="s">
        <v>23192</v>
      </c>
      <c r="P4046">
        <v>0</v>
      </c>
      <c r="Q4046">
        <v>0</v>
      </c>
      <c r="R4046">
        <v>4</v>
      </c>
    </row>
    <row r="4047" spans="1:18" x14ac:dyDescent="0.25">
      <c r="A4047" t="s">
        <v>15995</v>
      </c>
      <c r="B4047">
        <v>2019</v>
      </c>
      <c r="C4047">
        <v>10</v>
      </c>
      <c r="D4047">
        <v>17</v>
      </c>
      <c r="E4047" t="s">
        <v>8095</v>
      </c>
      <c r="F4047" s="1" t="s">
        <v>5207</v>
      </c>
      <c r="G4047" s="1" t="s">
        <v>20573</v>
      </c>
      <c r="H4047" s="1" t="s">
        <v>3200</v>
      </c>
      <c r="I4047" t="s">
        <v>20866</v>
      </c>
      <c r="J4047" t="s">
        <v>23</v>
      </c>
      <c r="K4047">
        <v>800</v>
      </c>
      <c r="L4047">
        <v>112896</v>
      </c>
      <c r="M4047">
        <v>141.12</v>
      </c>
      <c r="N4047" t="s">
        <v>7263</v>
      </c>
      <c r="O4047" t="s">
        <v>23192</v>
      </c>
      <c r="P4047">
        <v>0</v>
      </c>
      <c r="Q4047">
        <v>0</v>
      </c>
      <c r="R4047">
        <v>4</v>
      </c>
    </row>
    <row r="4048" spans="1:18" x14ac:dyDescent="0.25">
      <c r="A4048" t="s">
        <v>15995</v>
      </c>
      <c r="B4048">
        <v>2019</v>
      </c>
      <c r="C4048">
        <v>10</v>
      </c>
      <c r="D4048">
        <v>17</v>
      </c>
      <c r="E4048" t="s">
        <v>8095</v>
      </c>
      <c r="F4048" s="1" t="s">
        <v>5207</v>
      </c>
      <c r="G4048" s="1" t="s">
        <v>20573</v>
      </c>
      <c r="H4048" s="1" t="s">
        <v>3200</v>
      </c>
      <c r="I4048" t="s">
        <v>20830</v>
      </c>
      <c r="J4048" t="s">
        <v>23</v>
      </c>
      <c r="K4048">
        <v>20</v>
      </c>
      <c r="L4048">
        <v>2822.4</v>
      </c>
      <c r="M4048">
        <v>141.12</v>
      </c>
      <c r="N4048" t="s">
        <v>7263</v>
      </c>
      <c r="O4048" t="s">
        <v>23192</v>
      </c>
      <c r="P4048">
        <v>0</v>
      </c>
      <c r="Q4048">
        <v>0</v>
      </c>
      <c r="R4048">
        <v>4</v>
      </c>
    </row>
    <row r="4049" spans="1:18" x14ac:dyDescent="0.25">
      <c r="A4049" t="s">
        <v>15995</v>
      </c>
      <c r="B4049">
        <v>2019</v>
      </c>
      <c r="C4049">
        <v>10</v>
      </c>
      <c r="D4049">
        <v>17</v>
      </c>
      <c r="E4049" t="s">
        <v>8095</v>
      </c>
      <c r="F4049" s="1" t="s">
        <v>5207</v>
      </c>
      <c r="G4049" s="1" t="s">
        <v>20573</v>
      </c>
      <c r="H4049" s="1" t="s">
        <v>3200</v>
      </c>
      <c r="I4049" t="s">
        <v>20818</v>
      </c>
      <c r="J4049" t="s">
        <v>23</v>
      </c>
      <c r="K4049">
        <v>2000</v>
      </c>
      <c r="L4049">
        <v>282240</v>
      </c>
      <c r="M4049">
        <v>141.12</v>
      </c>
      <c r="N4049" t="s">
        <v>7263</v>
      </c>
      <c r="O4049" t="s">
        <v>23192</v>
      </c>
      <c r="P4049">
        <v>0</v>
      </c>
      <c r="Q4049">
        <v>0</v>
      </c>
      <c r="R4049">
        <v>4</v>
      </c>
    </row>
    <row r="4050" spans="1:18" x14ac:dyDescent="0.25">
      <c r="A4050" t="s">
        <v>15995</v>
      </c>
      <c r="B4050">
        <v>2019</v>
      </c>
      <c r="C4050">
        <v>10</v>
      </c>
      <c r="D4050">
        <v>17</v>
      </c>
      <c r="E4050" t="s">
        <v>8095</v>
      </c>
      <c r="F4050" s="1" t="s">
        <v>5207</v>
      </c>
      <c r="G4050" s="1" t="s">
        <v>20573</v>
      </c>
      <c r="H4050" s="1" t="s">
        <v>3200</v>
      </c>
      <c r="I4050" t="s">
        <v>20826</v>
      </c>
      <c r="J4050" t="s">
        <v>23</v>
      </c>
      <c r="K4050">
        <v>1000</v>
      </c>
      <c r="L4050">
        <v>141120</v>
      </c>
      <c r="M4050">
        <v>141.12</v>
      </c>
      <c r="N4050" t="s">
        <v>7263</v>
      </c>
      <c r="O4050" t="s">
        <v>23192</v>
      </c>
      <c r="P4050">
        <v>0</v>
      </c>
      <c r="Q4050">
        <v>0</v>
      </c>
      <c r="R4050">
        <v>4</v>
      </c>
    </row>
    <row r="4051" spans="1:18" x14ac:dyDescent="0.25">
      <c r="A4051" t="s">
        <v>15995</v>
      </c>
      <c r="B4051">
        <v>2019</v>
      </c>
      <c r="C4051">
        <v>10</v>
      </c>
      <c r="D4051">
        <v>17</v>
      </c>
      <c r="E4051" t="s">
        <v>8095</v>
      </c>
      <c r="F4051" s="1" t="s">
        <v>5207</v>
      </c>
      <c r="G4051" s="1" t="s">
        <v>21008</v>
      </c>
      <c r="H4051" s="1" t="s">
        <v>3200</v>
      </c>
      <c r="I4051" t="s">
        <v>6997</v>
      </c>
      <c r="J4051" t="s">
        <v>23</v>
      </c>
      <c r="K4051">
        <v>16</v>
      </c>
      <c r="L4051">
        <v>2784</v>
      </c>
      <c r="M4051">
        <v>174</v>
      </c>
      <c r="N4051" t="s">
        <v>9363</v>
      </c>
      <c r="O4051" t="s">
        <v>9834</v>
      </c>
      <c r="P4051">
        <v>0</v>
      </c>
      <c r="Q4051">
        <v>0</v>
      </c>
      <c r="R4051">
        <v>4</v>
      </c>
    </row>
    <row r="4052" spans="1:18" x14ac:dyDescent="0.25">
      <c r="A4052" t="s">
        <v>15995</v>
      </c>
      <c r="B4052">
        <v>2019</v>
      </c>
      <c r="C4052">
        <v>10</v>
      </c>
      <c r="D4052">
        <v>17</v>
      </c>
      <c r="E4052" t="s">
        <v>8095</v>
      </c>
      <c r="F4052" s="1" t="s">
        <v>5207</v>
      </c>
      <c r="G4052" s="1" t="s">
        <v>21008</v>
      </c>
      <c r="H4052" s="1" t="s">
        <v>3200</v>
      </c>
      <c r="I4052" t="s">
        <v>6942</v>
      </c>
      <c r="J4052" t="s">
        <v>23</v>
      </c>
      <c r="K4052">
        <v>210</v>
      </c>
      <c r="L4052">
        <v>40068</v>
      </c>
      <c r="M4052">
        <v>190.8</v>
      </c>
      <c r="N4052" t="s">
        <v>9358</v>
      </c>
      <c r="O4052" t="s">
        <v>9835</v>
      </c>
      <c r="P4052">
        <v>0</v>
      </c>
      <c r="Q4052">
        <v>0</v>
      </c>
      <c r="R4052">
        <v>4</v>
      </c>
    </row>
    <row r="4053" spans="1:18" x14ac:dyDescent="0.25">
      <c r="A4053" t="s">
        <v>15995</v>
      </c>
      <c r="B4053">
        <v>2019</v>
      </c>
      <c r="C4053">
        <v>10</v>
      </c>
      <c r="D4053">
        <v>17</v>
      </c>
      <c r="E4053" t="s">
        <v>8095</v>
      </c>
      <c r="F4053" s="1" t="s">
        <v>5207</v>
      </c>
      <c r="G4053" s="1" t="s">
        <v>21008</v>
      </c>
      <c r="H4053" s="1" t="s">
        <v>3200</v>
      </c>
      <c r="I4053" t="s">
        <v>6972</v>
      </c>
      <c r="J4053" t="s">
        <v>23</v>
      </c>
      <c r="K4053">
        <v>238</v>
      </c>
      <c r="L4053">
        <v>45410.400000000001</v>
      </c>
      <c r="M4053">
        <v>190.8</v>
      </c>
      <c r="N4053" t="s">
        <v>9361</v>
      </c>
      <c r="O4053" t="s">
        <v>9837</v>
      </c>
      <c r="P4053">
        <v>0</v>
      </c>
      <c r="Q4053">
        <v>0</v>
      </c>
      <c r="R4053">
        <v>4</v>
      </c>
    </row>
    <row r="4054" spans="1:18" x14ac:dyDescent="0.25">
      <c r="A4054" t="s">
        <v>15995</v>
      </c>
      <c r="B4054">
        <v>2019</v>
      </c>
      <c r="C4054">
        <v>10</v>
      </c>
      <c r="D4054">
        <v>17</v>
      </c>
      <c r="E4054" t="s">
        <v>8095</v>
      </c>
      <c r="F4054" s="1" t="s">
        <v>5207</v>
      </c>
      <c r="G4054" s="1" t="s">
        <v>20573</v>
      </c>
      <c r="H4054" s="1" t="s">
        <v>3200</v>
      </c>
      <c r="I4054" t="s">
        <v>20804</v>
      </c>
      <c r="J4054" t="s">
        <v>23</v>
      </c>
      <c r="K4054">
        <v>800</v>
      </c>
      <c r="L4054">
        <v>112896</v>
      </c>
      <c r="M4054">
        <v>141.12</v>
      </c>
      <c r="N4054" t="s">
        <v>7263</v>
      </c>
      <c r="O4054" t="s">
        <v>23192</v>
      </c>
      <c r="P4054">
        <v>0</v>
      </c>
      <c r="Q4054">
        <v>0</v>
      </c>
      <c r="R4054">
        <v>4</v>
      </c>
    </row>
    <row r="4055" spans="1:18" x14ac:dyDescent="0.25">
      <c r="A4055" t="s">
        <v>15995</v>
      </c>
      <c r="B4055">
        <v>2019</v>
      </c>
      <c r="C4055">
        <v>10</v>
      </c>
      <c r="D4055">
        <v>17</v>
      </c>
      <c r="E4055" t="s">
        <v>8095</v>
      </c>
      <c r="F4055" s="1" t="s">
        <v>5207</v>
      </c>
      <c r="G4055" s="1" t="s">
        <v>21008</v>
      </c>
      <c r="H4055" s="1" t="s">
        <v>3200</v>
      </c>
      <c r="I4055" t="s">
        <v>7012</v>
      </c>
      <c r="J4055" t="s">
        <v>23</v>
      </c>
      <c r="K4055">
        <v>464</v>
      </c>
      <c r="L4055">
        <v>80736</v>
      </c>
      <c r="M4055">
        <v>174</v>
      </c>
      <c r="N4055" t="s">
        <v>9364</v>
      </c>
      <c r="O4055" t="s">
        <v>9879</v>
      </c>
      <c r="P4055">
        <v>0</v>
      </c>
      <c r="Q4055">
        <v>0</v>
      </c>
      <c r="R4055">
        <v>4</v>
      </c>
    </row>
    <row r="4056" spans="1:18" x14ac:dyDescent="0.25">
      <c r="A4056" t="s">
        <v>15995</v>
      </c>
      <c r="B4056">
        <v>2019</v>
      </c>
      <c r="C4056">
        <v>10</v>
      </c>
      <c r="D4056">
        <v>17</v>
      </c>
      <c r="E4056" t="s">
        <v>8095</v>
      </c>
      <c r="F4056" s="1" t="s">
        <v>5207</v>
      </c>
      <c r="G4056" s="1" t="s">
        <v>21008</v>
      </c>
      <c r="H4056" s="1" t="s">
        <v>3200</v>
      </c>
      <c r="I4056" t="s">
        <v>7013</v>
      </c>
      <c r="J4056" t="s">
        <v>23</v>
      </c>
      <c r="K4056">
        <v>336</v>
      </c>
      <c r="L4056">
        <v>64108.800000000003</v>
      </c>
      <c r="M4056">
        <v>190.8</v>
      </c>
      <c r="N4056" t="s">
        <v>9364</v>
      </c>
      <c r="O4056" t="s">
        <v>9879</v>
      </c>
      <c r="P4056">
        <v>0</v>
      </c>
      <c r="Q4056">
        <v>0</v>
      </c>
      <c r="R4056">
        <v>4</v>
      </c>
    </row>
    <row r="4057" spans="1:18" x14ac:dyDescent="0.25">
      <c r="A4057" t="s">
        <v>15995</v>
      </c>
      <c r="B4057">
        <v>2019</v>
      </c>
      <c r="C4057">
        <v>10</v>
      </c>
      <c r="D4057">
        <v>17</v>
      </c>
      <c r="E4057" t="s">
        <v>8095</v>
      </c>
      <c r="F4057" s="1" t="s">
        <v>5207</v>
      </c>
      <c r="G4057" s="1" t="s">
        <v>21008</v>
      </c>
      <c r="H4057" s="1" t="s">
        <v>3200</v>
      </c>
      <c r="I4057" t="s">
        <v>6901</v>
      </c>
      <c r="J4057" t="s">
        <v>23</v>
      </c>
      <c r="K4057">
        <v>16</v>
      </c>
      <c r="L4057">
        <v>2784</v>
      </c>
      <c r="M4057">
        <v>174</v>
      </c>
      <c r="N4057" t="s">
        <v>9356</v>
      </c>
      <c r="O4057" t="s">
        <v>10039</v>
      </c>
      <c r="P4057">
        <v>0</v>
      </c>
      <c r="Q4057">
        <v>0</v>
      </c>
      <c r="R4057">
        <v>4</v>
      </c>
    </row>
    <row r="4058" spans="1:18" x14ac:dyDescent="0.25">
      <c r="A4058" t="s">
        <v>15995</v>
      </c>
      <c r="B4058">
        <v>2019</v>
      </c>
      <c r="C4058">
        <v>10</v>
      </c>
      <c r="D4058">
        <v>17</v>
      </c>
      <c r="E4058" t="s">
        <v>8095</v>
      </c>
      <c r="F4058" s="1" t="s">
        <v>5207</v>
      </c>
      <c r="G4058" s="1" t="s">
        <v>20931</v>
      </c>
      <c r="H4058" s="1" t="s">
        <v>3200</v>
      </c>
      <c r="I4058" t="s">
        <v>20936</v>
      </c>
      <c r="J4058" t="s">
        <v>23</v>
      </c>
      <c r="K4058">
        <v>20</v>
      </c>
      <c r="L4058">
        <v>2304</v>
      </c>
      <c r="M4058">
        <v>115.2</v>
      </c>
      <c r="N4058" t="s">
        <v>7263</v>
      </c>
      <c r="O4058" t="s">
        <v>23192</v>
      </c>
      <c r="P4058">
        <v>0</v>
      </c>
      <c r="Q4058">
        <v>0</v>
      </c>
      <c r="R4058">
        <v>4</v>
      </c>
    </row>
    <row r="4059" spans="1:18" x14ac:dyDescent="0.25">
      <c r="A4059" t="s">
        <v>15995</v>
      </c>
      <c r="B4059">
        <v>2019</v>
      </c>
      <c r="C4059">
        <v>10</v>
      </c>
      <c r="D4059">
        <v>17</v>
      </c>
      <c r="E4059" t="s">
        <v>8095</v>
      </c>
      <c r="F4059" s="1" t="s">
        <v>5207</v>
      </c>
      <c r="G4059" s="1" t="s">
        <v>21008</v>
      </c>
      <c r="H4059" s="1" t="s">
        <v>3200</v>
      </c>
      <c r="I4059" t="s">
        <v>7027</v>
      </c>
      <c r="J4059" t="s">
        <v>23</v>
      </c>
      <c r="K4059">
        <v>112</v>
      </c>
      <c r="L4059">
        <v>19488</v>
      </c>
      <c r="M4059">
        <v>174</v>
      </c>
      <c r="N4059" t="s">
        <v>9365</v>
      </c>
      <c r="O4059" t="s">
        <v>10076</v>
      </c>
      <c r="P4059">
        <v>0</v>
      </c>
      <c r="Q4059">
        <v>0</v>
      </c>
      <c r="R4059">
        <v>4</v>
      </c>
    </row>
    <row r="4060" spans="1:18" x14ac:dyDescent="0.25">
      <c r="A4060" t="s">
        <v>15995</v>
      </c>
      <c r="B4060">
        <v>2019</v>
      </c>
      <c r="C4060">
        <v>10</v>
      </c>
      <c r="D4060">
        <v>17</v>
      </c>
      <c r="E4060" t="s">
        <v>8095</v>
      </c>
      <c r="F4060" s="1" t="s">
        <v>5207</v>
      </c>
      <c r="G4060" s="1" t="s">
        <v>21008</v>
      </c>
      <c r="H4060" s="1" t="s">
        <v>3200</v>
      </c>
      <c r="I4060" t="s">
        <v>7028</v>
      </c>
      <c r="J4060" t="s">
        <v>23</v>
      </c>
      <c r="K4060">
        <v>70</v>
      </c>
      <c r="L4060">
        <v>13356</v>
      </c>
      <c r="M4060">
        <v>190.8</v>
      </c>
      <c r="N4060" t="s">
        <v>9365</v>
      </c>
      <c r="O4060" t="s">
        <v>10076</v>
      </c>
      <c r="P4060">
        <v>0</v>
      </c>
      <c r="Q4060">
        <v>0</v>
      </c>
      <c r="R4060">
        <v>4</v>
      </c>
    </row>
    <row r="4061" spans="1:18" x14ac:dyDescent="0.25">
      <c r="A4061" t="s">
        <v>15995</v>
      </c>
      <c r="B4061">
        <v>2019</v>
      </c>
      <c r="C4061">
        <v>10</v>
      </c>
      <c r="D4061">
        <v>17</v>
      </c>
      <c r="E4061" t="s">
        <v>8095</v>
      </c>
      <c r="F4061" s="1" t="s">
        <v>5207</v>
      </c>
      <c r="G4061" s="1" t="s">
        <v>20573</v>
      </c>
      <c r="H4061" s="1" t="s">
        <v>3200</v>
      </c>
      <c r="I4061" t="s">
        <v>20651</v>
      </c>
      <c r="J4061" t="s">
        <v>23</v>
      </c>
      <c r="K4061">
        <v>1000</v>
      </c>
      <c r="L4061">
        <v>138000</v>
      </c>
      <c r="M4061">
        <v>138</v>
      </c>
      <c r="N4061" t="s">
        <v>7263</v>
      </c>
      <c r="O4061" t="s">
        <v>23192</v>
      </c>
      <c r="P4061">
        <v>0</v>
      </c>
      <c r="Q4061">
        <v>0</v>
      </c>
      <c r="R4061">
        <v>4</v>
      </c>
    </row>
    <row r="4062" spans="1:18" x14ac:dyDescent="0.25">
      <c r="A4062" t="s">
        <v>15995</v>
      </c>
      <c r="B4062">
        <v>2019</v>
      </c>
      <c r="C4062">
        <v>10</v>
      </c>
      <c r="D4062">
        <v>17</v>
      </c>
      <c r="E4062" t="s">
        <v>8095</v>
      </c>
      <c r="F4062" s="1" t="s">
        <v>5207</v>
      </c>
      <c r="G4062" s="1" t="s">
        <v>20573</v>
      </c>
      <c r="H4062" s="1" t="s">
        <v>3200</v>
      </c>
      <c r="I4062" t="s">
        <v>20657</v>
      </c>
      <c r="J4062" t="s">
        <v>23</v>
      </c>
      <c r="K4062">
        <v>1680</v>
      </c>
      <c r="L4062">
        <v>231840</v>
      </c>
      <c r="M4062">
        <v>138</v>
      </c>
      <c r="N4062" t="s">
        <v>8995</v>
      </c>
      <c r="O4062" t="s">
        <v>9474</v>
      </c>
      <c r="P4062">
        <v>0</v>
      </c>
      <c r="Q4062">
        <v>2.5802443834095183E-2</v>
      </c>
      <c r="R4062">
        <v>4</v>
      </c>
    </row>
    <row r="4063" spans="1:18" x14ac:dyDescent="0.25">
      <c r="A4063" t="s">
        <v>15995</v>
      </c>
      <c r="B4063">
        <v>2019</v>
      </c>
      <c r="C4063">
        <v>10</v>
      </c>
      <c r="D4063">
        <v>17</v>
      </c>
      <c r="E4063" t="s">
        <v>8095</v>
      </c>
      <c r="F4063" s="1" t="s">
        <v>5207</v>
      </c>
      <c r="G4063" s="1" t="s">
        <v>20573</v>
      </c>
      <c r="H4063" s="1" t="s">
        <v>3200</v>
      </c>
      <c r="I4063" t="s">
        <v>20835</v>
      </c>
      <c r="J4063" t="s">
        <v>23</v>
      </c>
      <c r="K4063">
        <v>40</v>
      </c>
      <c r="L4063">
        <v>5644.8</v>
      </c>
      <c r="M4063">
        <v>141.12</v>
      </c>
      <c r="N4063" t="s">
        <v>9062</v>
      </c>
      <c r="O4063" t="s">
        <v>10077</v>
      </c>
      <c r="P4063">
        <v>0</v>
      </c>
      <c r="Q4063">
        <v>0</v>
      </c>
      <c r="R4063">
        <v>4</v>
      </c>
    </row>
    <row r="4064" spans="1:18" x14ac:dyDescent="0.25">
      <c r="A4064" t="s">
        <v>15995</v>
      </c>
      <c r="B4064">
        <v>2019</v>
      </c>
      <c r="C4064">
        <v>10</v>
      </c>
      <c r="D4064">
        <v>17</v>
      </c>
      <c r="E4064" t="s">
        <v>8095</v>
      </c>
      <c r="F4064" s="1" t="s">
        <v>5207</v>
      </c>
      <c r="G4064" s="1" t="s">
        <v>20931</v>
      </c>
      <c r="H4064" s="1" t="s">
        <v>3200</v>
      </c>
      <c r="I4064" t="s">
        <v>20970</v>
      </c>
      <c r="J4064" t="s">
        <v>23</v>
      </c>
      <c r="K4064">
        <v>100</v>
      </c>
      <c r="L4064">
        <v>14448</v>
      </c>
      <c r="M4064">
        <v>144.47999999999999</v>
      </c>
      <c r="N4064" t="s">
        <v>9108</v>
      </c>
      <c r="O4064" t="s">
        <v>9833</v>
      </c>
      <c r="P4064">
        <v>0</v>
      </c>
      <c r="Q4064">
        <v>0</v>
      </c>
      <c r="R4064">
        <v>4</v>
      </c>
    </row>
    <row r="4065" spans="1:18" x14ac:dyDescent="0.25">
      <c r="A4065" t="s">
        <v>15995</v>
      </c>
      <c r="B4065">
        <v>2019</v>
      </c>
      <c r="C4065">
        <v>10</v>
      </c>
      <c r="D4065">
        <v>17</v>
      </c>
      <c r="E4065" t="s">
        <v>8095</v>
      </c>
      <c r="F4065" s="1" t="s">
        <v>5207</v>
      </c>
      <c r="G4065" s="1" t="s">
        <v>20573</v>
      </c>
      <c r="H4065" s="1" t="s">
        <v>3200</v>
      </c>
      <c r="I4065" t="s">
        <v>20863</v>
      </c>
      <c r="J4065" t="s">
        <v>23</v>
      </c>
      <c r="K4065">
        <v>240</v>
      </c>
      <c r="L4065">
        <v>33868.800000000003</v>
      </c>
      <c r="M4065">
        <v>141.12</v>
      </c>
      <c r="N4065" t="s">
        <v>7263</v>
      </c>
      <c r="O4065" t="s">
        <v>23192</v>
      </c>
      <c r="P4065">
        <v>0</v>
      </c>
      <c r="Q4065">
        <v>0</v>
      </c>
      <c r="R4065">
        <v>4</v>
      </c>
    </row>
    <row r="4066" spans="1:18" x14ac:dyDescent="0.25">
      <c r="A4066" t="s">
        <v>15995</v>
      </c>
      <c r="B4066">
        <v>2019</v>
      </c>
      <c r="C4066">
        <v>10</v>
      </c>
      <c r="D4066">
        <v>17</v>
      </c>
      <c r="E4066" t="s">
        <v>8095</v>
      </c>
      <c r="F4066" s="1" t="s">
        <v>9480</v>
      </c>
      <c r="G4066" s="1" t="s">
        <v>9480</v>
      </c>
      <c r="H4066" s="1" t="s">
        <v>9480</v>
      </c>
      <c r="I4066" t="s">
        <v>15997</v>
      </c>
      <c r="J4066" t="s">
        <v>23</v>
      </c>
      <c r="K4066">
        <v>20</v>
      </c>
      <c r="L4066">
        <v>2822.4</v>
      </c>
      <c r="M4066">
        <v>141.12</v>
      </c>
      <c r="N4066" t="e">
        <v>#N/A</v>
      </c>
      <c r="O4066" t="e">
        <v>#N/A</v>
      </c>
      <c r="P4066">
        <v>0</v>
      </c>
      <c r="Q4066">
        <v>0</v>
      </c>
      <c r="R4066">
        <v>4</v>
      </c>
    </row>
    <row r="4067" spans="1:18" x14ac:dyDescent="0.25">
      <c r="A4067" t="s">
        <v>16298</v>
      </c>
      <c r="B4067">
        <v>2018</v>
      </c>
      <c r="C4067">
        <v>12</v>
      </c>
      <c r="D4067">
        <v>10</v>
      </c>
      <c r="E4067" t="s">
        <v>16300</v>
      </c>
      <c r="F4067" s="1" t="s">
        <v>9480</v>
      </c>
      <c r="G4067" s="1" t="s">
        <v>9480</v>
      </c>
      <c r="H4067" s="1" t="s">
        <v>9480</v>
      </c>
      <c r="I4067" t="s">
        <v>16213</v>
      </c>
      <c r="J4067" t="s">
        <v>38</v>
      </c>
      <c r="K4067">
        <v>50</v>
      </c>
      <c r="L4067">
        <v>4720</v>
      </c>
      <c r="M4067">
        <v>94.4</v>
      </c>
      <c r="N4067" t="e">
        <v>#N/A</v>
      </c>
      <c r="O4067" t="e">
        <v>#N/A</v>
      </c>
      <c r="P4067">
        <v>0</v>
      </c>
      <c r="Q4067">
        <v>0</v>
      </c>
      <c r="R4067">
        <v>4</v>
      </c>
    </row>
    <row r="4068" spans="1:18" x14ac:dyDescent="0.25">
      <c r="A4068" t="s">
        <v>7293</v>
      </c>
      <c r="B4068">
        <v>2019</v>
      </c>
      <c r="C4068">
        <v>1</v>
      </c>
      <c r="D4068">
        <v>21</v>
      </c>
      <c r="E4068" t="s">
        <v>174</v>
      </c>
      <c r="F4068" s="1" t="s">
        <v>3205</v>
      </c>
      <c r="G4068" s="1" t="s">
        <v>3384</v>
      </c>
      <c r="H4068" s="1" t="s">
        <v>3206</v>
      </c>
      <c r="I4068" t="s">
        <v>17214</v>
      </c>
      <c r="J4068" t="s">
        <v>23</v>
      </c>
      <c r="K4068">
        <v>12705</v>
      </c>
      <c r="L4068">
        <v>571725</v>
      </c>
      <c r="M4068">
        <v>45</v>
      </c>
      <c r="N4068" t="s">
        <v>645</v>
      </c>
      <c r="O4068" t="s">
        <v>9450</v>
      </c>
      <c r="P4068">
        <v>9.1123449223886266E-2</v>
      </c>
      <c r="Q4068">
        <v>0</v>
      </c>
      <c r="R4068">
        <v>1</v>
      </c>
    </row>
    <row r="4069" spans="1:18" x14ac:dyDescent="0.25">
      <c r="A4069" t="s">
        <v>7293</v>
      </c>
      <c r="B4069">
        <v>2019</v>
      </c>
      <c r="C4069">
        <v>1</v>
      </c>
      <c r="D4069">
        <v>21</v>
      </c>
      <c r="E4069" t="s">
        <v>174</v>
      </c>
      <c r="F4069" s="1" t="s">
        <v>3205</v>
      </c>
      <c r="G4069" s="1" t="s">
        <v>3863</v>
      </c>
      <c r="H4069" s="1" t="s">
        <v>3206</v>
      </c>
      <c r="I4069" t="s">
        <v>19252</v>
      </c>
      <c r="J4069" t="s">
        <v>23</v>
      </c>
      <c r="K4069">
        <v>6300</v>
      </c>
      <c r="L4069">
        <v>286650.02</v>
      </c>
      <c r="M4069">
        <v>45.5</v>
      </c>
      <c r="N4069" t="s">
        <v>9309</v>
      </c>
      <c r="O4069" t="s">
        <v>9451</v>
      </c>
      <c r="P4069">
        <v>6.5364123560168089E-2</v>
      </c>
      <c r="Q4069">
        <v>0</v>
      </c>
      <c r="R4069">
        <v>1</v>
      </c>
    </row>
    <row r="4070" spans="1:18" x14ac:dyDescent="0.25">
      <c r="A4070" t="s">
        <v>7383</v>
      </c>
      <c r="B4070">
        <v>2016</v>
      </c>
      <c r="C4070">
        <v>1</v>
      </c>
      <c r="D4070">
        <v>25</v>
      </c>
      <c r="E4070" t="s">
        <v>7366</v>
      </c>
      <c r="F4070" s="1" t="s">
        <v>5207</v>
      </c>
      <c r="G4070" s="1" t="s">
        <v>20931</v>
      </c>
      <c r="H4070" s="1" t="s">
        <v>7263</v>
      </c>
      <c r="I4070" t="s">
        <v>6443</v>
      </c>
      <c r="J4070" t="s">
        <v>23</v>
      </c>
      <c r="K4070">
        <v>12</v>
      </c>
      <c r="L4070">
        <v>3745.1</v>
      </c>
      <c r="M4070">
        <v>312.08999999999997</v>
      </c>
      <c r="N4070" t="s">
        <v>9104</v>
      </c>
      <c r="O4070" t="s">
        <v>9777</v>
      </c>
      <c r="P4070">
        <v>0</v>
      </c>
      <c r="Q4070">
        <v>0</v>
      </c>
      <c r="R4070">
        <v>1</v>
      </c>
    </row>
    <row r="4071" spans="1:18" x14ac:dyDescent="0.25">
      <c r="A4071" t="s">
        <v>7436</v>
      </c>
      <c r="B4071">
        <v>2016</v>
      </c>
      <c r="C4071">
        <v>2</v>
      </c>
      <c r="D4071">
        <v>10</v>
      </c>
      <c r="E4071" t="s">
        <v>7328</v>
      </c>
      <c r="F4071" s="1" t="s">
        <v>5207</v>
      </c>
      <c r="G4071" s="1" t="s">
        <v>20573</v>
      </c>
      <c r="H4071" s="1" t="s">
        <v>3201</v>
      </c>
      <c r="I4071" t="s">
        <v>5731</v>
      </c>
      <c r="J4071" t="s">
        <v>23</v>
      </c>
      <c r="K4071">
        <v>351</v>
      </c>
      <c r="L4071">
        <v>35149.14</v>
      </c>
      <c r="M4071">
        <v>100.14</v>
      </c>
      <c r="N4071" t="s">
        <v>9014</v>
      </c>
      <c r="O4071" t="s">
        <v>9477</v>
      </c>
      <c r="P4071">
        <v>0</v>
      </c>
      <c r="Q4071">
        <v>0</v>
      </c>
      <c r="R4071">
        <v>1</v>
      </c>
    </row>
    <row r="4072" spans="1:18" x14ac:dyDescent="0.25">
      <c r="A4072" t="s">
        <v>7436</v>
      </c>
      <c r="B4072">
        <v>2016</v>
      </c>
      <c r="C4072">
        <v>2</v>
      </c>
      <c r="D4072">
        <v>10</v>
      </c>
      <c r="E4072" t="s">
        <v>7328</v>
      </c>
      <c r="F4072" s="1" t="s">
        <v>5207</v>
      </c>
      <c r="G4072" s="1" t="s">
        <v>20573</v>
      </c>
      <c r="H4072" s="1" t="s">
        <v>3201</v>
      </c>
      <c r="I4072" t="s">
        <v>6117</v>
      </c>
      <c r="J4072" t="s">
        <v>23</v>
      </c>
      <c r="K4072">
        <v>100</v>
      </c>
      <c r="L4072">
        <v>10465</v>
      </c>
      <c r="M4072">
        <v>104.65</v>
      </c>
      <c r="N4072" t="s">
        <v>9056</v>
      </c>
      <c r="O4072" t="s">
        <v>9819</v>
      </c>
      <c r="P4072">
        <v>0</v>
      </c>
      <c r="Q4072">
        <v>0</v>
      </c>
      <c r="R4072">
        <v>1</v>
      </c>
    </row>
    <row r="4073" spans="1:18" x14ac:dyDescent="0.25">
      <c r="A4073" t="s">
        <v>7436</v>
      </c>
      <c r="B4073">
        <v>2016</v>
      </c>
      <c r="C4073">
        <v>2</v>
      </c>
      <c r="D4073">
        <v>10</v>
      </c>
      <c r="E4073" t="s">
        <v>7328</v>
      </c>
      <c r="F4073" s="1" t="s">
        <v>5207</v>
      </c>
      <c r="G4073" s="1" t="s">
        <v>20573</v>
      </c>
      <c r="H4073" s="1" t="s">
        <v>3201</v>
      </c>
      <c r="I4073" t="s">
        <v>20809</v>
      </c>
      <c r="J4073" t="s">
        <v>23</v>
      </c>
      <c r="K4073">
        <v>300</v>
      </c>
      <c r="L4073">
        <v>31395</v>
      </c>
      <c r="M4073">
        <v>104.65</v>
      </c>
      <c r="N4073" t="s">
        <v>7263</v>
      </c>
      <c r="O4073" t="s">
        <v>23191</v>
      </c>
      <c r="P4073">
        <v>0</v>
      </c>
      <c r="Q4073">
        <v>0</v>
      </c>
      <c r="R4073">
        <v>1</v>
      </c>
    </row>
    <row r="4074" spans="1:18" x14ac:dyDescent="0.25">
      <c r="A4074" t="s">
        <v>7436</v>
      </c>
      <c r="B4074">
        <v>2016</v>
      </c>
      <c r="C4074">
        <v>2</v>
      </c>
      <c r="D4074">
        <v>10</v>
      </c>
      <c r="E4074" t="s">
        <v>7328</v>
      </c>
      <c r="F4074" s="1" t="s">
        <v>5207</v>
      </c>
      <c r="G4074" s="1" t="s">
        <v>20573</v>
      </c>
      <c r="H4074" s="1" t="s">
        <v>3201</v>
      </c>
      <c r="I4074" t="s">
        <v>5799</v>
      </c>
      <c r="J4074" t="s">
        <v>23</v>
      </c>
      <c r="K4074">
        <v>250</v>
      </c>
      <c r="L4074">
        <v>25035</v>
      </c>
      <c r="M4074">
        <v>100.14</v>
      </c>
      <c r="N4074" t="s">
        <v>9024</v>
      </c>
      <c r="O4074" t="s">
        <v>9797</v>
      </c>
      <c r="P4074">
        <v>0</v>
      </c>
      <c r="Q4074">
        <v>0</v>
      </c>
      <c r="R4074">
        <v>1</v>
      </c>
    </row>
    <row r="4075" spans="1:18" x14ac:dyDescent="0.25">
      <c r="A4075" t="s">
        <v>7436</v>
      </c>
      <c r="B4075">
        <v>2016</v>
      </c>
      <c r="C4075">
        <v>2</v>
      </c>
      <c r="D4075">
        <v>10</v>
      </c>
      <c r="E4075" t="s">
        <v>7328</v>
      </c>
      <c r="F4075" s="1" t="s">
        <v>5207</v>
      </c>
      <c r="G4075" s="1" t="s">
        <v>20573</v>
      </c>
      <c r="H4075" s="1" t="s">
        <v>3201</v>
      </c>
      <c r="I4075" t="s">
        <v>20861</v>
      </c>
      <c r="J4075" t="s">
        <v>23</v>
      </c>
      <c r="K4075">
        <v>150</v>
      </c>
      <c r="L4075">
        <v>15697.5</v>
      </c>
      <c r="M4075">
        <v>104.65</v>
      </c>
      <c r="N4075" t="s">
        <v>7263</v>
      </c>
      <c r="O4075" t="s">
        <v>23191</v>
      </c>
      <c r="P4075">
        <v>0</v>
      </c>
      <c r="Q4075">
        <v>0</v>
      </c>
      <c r="R4075">
        <v>1</v>
      </c>
    </row>
    <row r="4076" spans="1:18" x14ac:dyDescent="0.25">
      <c r="A4076" t="s">
        <v>7550</v>
      </c>
      <c r="B4076">
        <v>2016</v>
      </c>
      <c r="C4076">
        <v>5</v>
      </c>
      <c r="D4076">
        <v>5</v>
      </c>
      <c r="E4076" t="s">
        <v>7471</v>
      </c>
      <c r="F4076" s="1" t="s">
        <v>9480</v>
      </c>
      <c r="G4076" s="1" t="s">
        <v>9480</v>
      </c>
      <c r="H4076" s="1" t="s">
        <v>9480</v>
      </c>
      <c r="I4076" t="s">
        <v>10143</v>
      </c>
      <c r="J4076" t="s">
        <v>23</v>
      </c>
      <c r="K4076">
        <v>910</v>
      </c>
      <c r="L4076">
        <v>136500</v>
      </c>
      <c r="M4076">
        <v>150</v>
      </c>
      <c r="N4076" t="e">
        <v>#N/A</v>
      </c>
      <c r="O4076" t="e">
        <v>#N/A</v>
      </c>
      <c r="P4076">
        <v>0</v>
      </c>
      <c r="Q4076">
        <v>0</v>
      </c>
      <c r="R4076">
        <v>2</v>
      </c>
    </row>
    <row r="4077" spans="1:18" x14ac:dyDescent="0.25">
      <c r="A4077" t="s">
        <v>7550</v>
      </c>
      <c r="B4077">
        <v>2016</v>
      </c>
      <c r="C4077">
        <v>5</v>
      </c>
      <c r="D4077">
        <v>5</v>
      </c>
      <c r="E4077" t="s">
        <v>7471</v>
      </c>
      <c r="F4077" s="1" t="s">
        <v>5207</v>
      </c>
      <c r="G4077" s="1" t="s">
        <v>21008</v>
      </c>
      <c r="H4077" s="1" t="s">
        <v>3201</v>
      </c>
      <c r="I4077" t="s">
        <v>7051</v>
      </c>
      <c r="J4077" t="s">
        <v>23</v>
      </c>
      <c r="K4077">
        <v>99</v>
      </c>
      <c r="L4077">
        <v>16830</v>
      </c>
      <c r="M4077">
        <v>170</v>
      </c>
      <c r="N4077" t="s">
        <v>9368</v>
      </c>
      <c r="O4077" t="s">
        <v>9935</v>
      </c>
      <c r="P4077">
        <v>0</v>
      </c>
      <c r="Q4077">
        <v>0</v>
      </c>
      <c r="R4077">
        <v>2</v>
      </c>
    </row>
    <row r="4078" spans="1:18" x14ac:dyDescent="0.25">
      <c r="A4078" t="s">
        <v>15931</v>
      </c>
      <c r="B4078">
        <v>2019</v>
      </c>
      <c r="C4078">
        <v>10</v>
      </c>
      <c r="D4078">
        <v>4</v>
      </c>
      <c r="E4078" t="s">
        <v>226</v>
      </c>
      <c r="F4078" s="1" t="s">
        <v>3205</v>
      </c>
      <c r="G4078" s="1" t="s">
        <v>3384</v>
      </c>
      <c r="H4078" s="1" t="s">
        <v>3206</v>
      </c>
      <c r="I4078" t="s">
        <v>17310</v>
      </c>
      <c r="J4078" t="s">
        <v>23</v>
      </c>
      <c r="K4078">
        <v>994</v>
      </c>
      <c r="L4078">
        <v>47712</v>
      </c>
      <c r="M4078">
        <v>48</v>
      </c>
      <c r="N4078" t="s">
        <v>279</v>
      </c>
      <c r="O4078" t="s">
        <v>9551</v>
      </c>
      <c r="P4078">
        <v>0</v>
      </c>
      <c r="Q4078">
        <v>0</v>
      </c>
      <c r="R4078">
        <v>4</v>
      </c>
    </row>
    <row r="4079" spans="1:18" x14ac:dyDescent="0.25">
      <c r="A4079" t="s">
        <v>714</v>
      </c>
      <c r="B4079">
        <v>2016</v>
      </c>
      <c r="C4079">
        <v>3</v>
      </c>
      <c r="D4079">
        <v>28</v>
      </c>
      <c r="E4079" t="s">
        <v>661</v>
      </c>
      <c r="F4079" s="1" t="s">
        <v>3205</v>
      </c>
      <c r="G4079" s="1" t="s">
        <v>3967</v>
      </c>
      <c r="H4079" s="1" t="s">
        <v>3206</v>
      </c>
      <c r="I4079" t="s">
        <v>18682</v>
      </c>
      <c r="J4079" t="s">
        <v>23</v>
      </c>
      <c r="K4079">
        <v>6120</v>
      </c>
      <c r="L4079">
        <v>297432</v>
      </c>
      <c r="M4079">
        <v>48.6</v>
      </c>
      <c r="N4079" t="s">
        <v>9268</v>
      </c>
      <c r="O4079" t="s">
        <v>9565</v>
      </c>
      <c r="P4079">
        <v>0</v>
      </c>
      <c r="Q4079">
        <v>0</v>
      </c>
      <c r="R4079">
        <v>1</v>
      </c>
    </row>
    <row r="4080" spans="1:18" x14ac:dyDescent="0.25">
      <c r="A4080" t="s">
        <v>16618</v>
      </c>
      <c r="B4080">
        <v>2019</v>
      </c>
      <c r="C4080">
        <v>12</v>
      </c>
      <c r="D4080">
        <v>11</v>
      </c>
      <c r="E4080" t="s">
        <v>226</v>
      </c>
      <c r="F4080" s="1" t="s">
        <v>3205</v>
      </c>
      <c r="G4080" s="1" t="s">
        <v>3863</v>
      </c>
      <c r="H4080" s="1" t="s">
        <v>3206</v>
      </c>
      <c r="I4080" t="s">
        <v>19210</v>
      </c>
      <c r="J4080" t="s">
        <v>23</v>
      </c>
      <c r="K4080">
        <v>20210</v>
      </c>
      <c r="L4080">
        <v>949870</v>
      </c>
      <c r="M4080">
        <v>47</v>
      </c>
      <c r="N4080" t="s">
        <v>9344</v>
      </c>
      <c r="O4080" t="s">
        <v>9496</v>
      </c>
      <c r="P4080">
        <v>3.9816758144422926E-2</v>
      </c>
      <c r="Q4080">
        <v>0</v>
      </c>
      <c r="R4080">
        <v>4</v>
      </c>
    </row>
    <row r="4081" spans="1:18" x14ac:dyDescent="0.25">
      <c r="A4081" t="s">
        <v>2957</v>
      </c>
      <c r="B4081">
        <v>2018</v>
      </c>
      <c r="C4081">
        <v>10</v>
      </c>
      <c r="D4081">
        <v>22</v>
      </c>
      <c r="E4081" t="s">
        <v>174</v>
      </c>
      <c r="F4081" s="1" t="s">
        <v>3205</v>
      </c>
      <c r="G4081" s="1" t="s">
        <v>3863</v>
      </c>
      <c r="H4081" s="1" t="s">
        <v>3206</v>
      </c>
      <c r="I4081" t="s">
        <v>18995</v>
      </c>
      <c r="J4081" t="s">
        <v>23</v>
      </c>
      <c r="K4081">
        <v>17390</v>
      </c>
      <c r="L4081">
        <v>834720.08</v>
      </c>
      <c r="M4081">
        <v>48</v>
      </c>
      <c r="N4081" t="s">
        <v>9347</v>
      </c>
      <c r="O4081" t="s">
        <v>9542</v>
      </c>
      <c r="P4081">
        <v>8.0289698840596724E-2</v>
      </c>
      <c r="Q4081">
        <v>0</v>
      </c>
      <c r="R4081">
        <v>4</v>
      </c>
    </row>
    <row r="4082" spans="1:18" x14ac:dyDescent="0.25">
      <c r="A4082" t="s">
        <v>2957</v>
      </c>
      <c r="B4082">
        <v>2018</v>
      </c>
      <c r="C4082">
        <v>10</v>
      </c>
      <c r="D4082">
        <v>22</v>
      </c>
      <c r="E4082" t="s">
        <v>174</v>
      </c>
      <c r="F4082" s="1" t="s">
        <v>3205</v>
      </c>
      <c r="G4082" s="1" t="s">
        <v>3863</v>
      </c>
      <c r="H4082" s="1" t="s">
        <v>3206</v>
      </c>
      <c r="I4082" t="s">
        <v>19103</v>
      </c>
      <c r="J4082" t="s">
        <v>23</v>
      </c>
      <c r="K4082">
        <v>1000</v>
      </c>
      <c r="L4082">
        <v>48000</v>
      </c>
      <c r="M4082">
        <v>48</v>
      </c>
      <c r="N4082" t="s">
        <v>9342</v>
      </c>
      <c r="O4082" t="s">
        <v>9510</v>
      </c>
      <c r="P4082">
        <v>0</v>
      </c>
      <c r="Q4082">
        <v>0</v>
      </c>
      <c r="R4082">
        <v>4</v>
      </c>
    </row>
    <row r="4083" spans="1:18" x14ac:dyDescent="0.25">
      <c r="A4083" t="s">
        <v>542</v>
      </c>
      <c r="B4083">
        <v>2016</v>
      </c>
      <c r="C4083">
        <v>2</v>
      </c>
      <c r="D4083">
        <v>16</v>
      </c>
      <c r="E4083" t="s">
        <v>92</v>
      </c>
      <c r="F4083" s="1" t="s">
        <v>3205</v>
      </c>
      <c r="G4083" s="1" t="s">
        <v>3967</v>
      </c>
      <c r="H4083" s="1" t="s">
        <v>3206</v>
      </c>
      <c r="I4083" t="s">
        <v>18680</v>
      </c>
      <c r="J4083" t="s">
        <v>23</v>
      </c>
      <c r="K4083">
        <v>1364</v>
      </c>
      <c r="L4083">
        <v>44330</v>
      </c>
      <c r="M4083">
        <v>32.5</v>
      </c>
      <c r="N4083" t="s">
        <v>9247</v>
      </c>
      <c r="O4083" t="s">
        <v>9591</v>
      </c>
      <c r="P4083">
        <v>0</v>
      </c>
      <c r="Q4083">
        <v>0</v>
      </c>
      <c r="R4083">
        <v>1</v>
      </c>
    </row>
    <row r="4084" spans="1:18" x14ac:dyDescent="0.25">
      <c r="A4084" t="s">
        <v>542</v>
      </c>
      <c r="B4084">
        <v>2016</v>
      </c>
      <c r="C4084">
        <v>2</v>
      </c>
      <c r="D4084">
        <v>16</v>
      </c>
      <c r="E4084" t="s">
        <v>92</v>
      </c>
      <c r="F4084" s="1" t="s">
        <v>3205</v>
      </c>
      <c r="G4084" s="1" t="s">
        <v>3384</v>
      </c>
      <c r="H4084" s="1" t="s">
        <v>3204</v>
      </c>
      <c r="I4084" t="s">
        <v>17421</v>
      </c>
      <c r="J4084" t="s">
        <v>23</v>
      </c>
      <c r="K4084">
        <v>6822</v>
      </c>
      <c r="L4084">
        <v>203636.7</v>
      </c>
      <c r="M4084">
        <v>29.85</v>
      </c>
      <c r="N4084" t="s">
        <v>112</v>
      </c>
      <c r="O4084" t="s">
        <v>9578</v>
      </c>
      <c r="P4084">
        <v>0</v>
      </c>
      <c r="Q4084">
        <v>0</v>
      </c>
      <c r="R4084">
        <v>1</v>
      </c>
    </row>
    <row r="4085" spans="1:18" x14ac:dyDescent="0.25">
      <c r="A4085" t="s">
        <v>542</v>
      </c>
      <c r="B4085">
        <v>2016</v>
      </c>
      <c r="C4085">
        <v>2</v>
      </c>
      <c r="D4085">
        <v>16</v>
      </c>
      <c r="E4085" t="s">
        <v>92</v>
      </c>
      <c r="F4085" s="1" t="s">
        <v>3205</v>
      </c>
      <c r="G4085" s="1" t="s">
        <v>3203</v>
      </c>
      <c r="H4085" s="1" t="s">
        <v>3206</v>
      </c>
      <c r="I4085" t="s">
        <v>17592</v>
      </c>
      <c r="J4085" t="s">
        <v>23</v>
      </c>
      <c r="K4085">
        <v>1500</v>
      </c>
      <c r="L4085">
        <v>36000</v>
      </c>
      <c r="M4085">
        <v>24</v>
      </c>
      <c r="N4085" t="s">
        <v>62</v>
      </c>
      <c r="O4085" t="s">
        <v>9498</v>
      </c>
      <c r="P4085">
        <v>0</v>
      </c>
      <c r="Q4085">
        <v>0</v>
      </c>
      <c r="R4085">
        <v>1</v>
      </c>
    </row>
    <row r="4086" spans="1:18" x14ac:dyDescent="0.25">
      <c r="A4086" t="s">
        <v>2042</v>
      </c>
      <c r="B4086">
        <v>2017</v>
      </c>
      <c r="C4086">
        <v>11</v>
      </c>
      <c r="D4086">
        <v>24</v>
      </c>
      <c r="E4086" t="s">
        <v>1515</v>
      </c>
      <c r="F4086" s="1" t="s">
        <v>3205</v>
      </c>
      <c r="G4086" s="1" t="s">
        <v>18031</v>
      </c>
      <c r="H4086" s="1" t="s">
        <v>3204</v>
      </c>
      <c r="I4086" t="s">
        <v>18066</v>
      </c>
      <c r="J4086" t="s">
        <v>23</v>
      </c>
      <c r="K4086">
        <v>6050</v>
      </c>
      <c r="L4086">
        <v>287375</v>
      </c>
      <c r="M4086">
        <v>47.5</v>
      </c>
      <c r="N4086" t="s">
        <v>9160</v>
      </c>
      <c r="O4086" t="s">
        <v>9647</v>
      </c>
      <c r="P4086">
        <v>0</v>
      </c>
      <c r="Q4086">
        <v>0</v>
      </c>
      <c r="R4086">
        <v>4</v>
      </c>
    </row>
    <row r="4087" spans="1:18" x14ac:dyDescent="0.25">
      <c r="A4087" t="s">
        <v>2042</v>
      </c>
      <c r="B4087">
        <v>2017</v>
      </c>
      <c r="C4087">
        <v>11</v>
      </c>
      <c r="D4087">
        <v>24</v>
      </c>
      <c r="E4087" t="s">
        <v>1515</v>
      </c>
      <c r="F4087" s="1" t="s">
        <v>3205</v>
      </c>
      <c r="G4087" s="1" t="s">
        <v>3384</v>
      </c>
      <c r="H4087" s="1" t="s">
        <v>3206</v>
      </c>
      <c r="I4087" t="s">
        <v>17025</v>
      </c>
      <c r="J4087" t="s">
        <v>23</v>
      </c>
      <c r="K4087">
        <v>7247</v>
      </c>
      <c r="L4087">
        <v>304374</v>
      </c>
      <c r="M4087">
        <v>42</v>
      </c>
      <c r="N4087" t="s">
        <v>168</v>
      </c>
      <c r="O4087" t="s">
        <v>9481</v>
      </c>
      <c r="P4087">
        <v>2.7900708435018715E-2</v>
      </c>
      <c r="Q4087">
        <v>0</v>
      </c>
      <c r="R4087">
        <v>4</v>
      </c>
    </row>
    <row r="4088" spans="1:18" x14ac:dyDescent="0.25">
      <c r="A4088" t="s">
        <v>2042</v>
      </c>
      <c r="B4088">
        <v>2017</v>
      </c>
      <c r="C4088">
        <v>11</v>
      </c>
      <c r="D4088">
        <v>24</v>
      </c>
      <c r="E4088" t="s">
        <v>1515</v>
      </c>
      <c r="F4088" s="1" t="s">
        <v>3205</v>
      </c>
      <c r="G4088" s="1" t="s">
        <v>3384</v>
      </c>
      <c r="H4088" s="1" t="s">
        <v>3206</v>
      </c>
      <c r="I4088" t="s">
        <v>17026</v>
      </c>
      <c r="J4088" t="s">
        <v>23</v>
      </c>
      <c r="K4088">
        <v>6778</v>
      </c>
      <c r="L4088">
        <v>284676</v>
      </c>
      <c r="M4088">
        <v>42</v>
      </c>
      <c r="N4088" t="s">
        <v>170</v>
      </c>
      <c r="O4088" t="s">
        <v>9516</v>
      </c>
      <c r="P4088">
        <v>3.660242098978287E-2</v>
      </c>
      <c r="Q4088">
        <v>0</v>
      </c>
      <c r="R4088">
        <v>4</v>
      </c>
    </row>
    <row r="4089" spans="1:18" x14ac:dyDescent="0.25">
      <c r="A4089" t="s">
        <v>8343</v>
      </c>
      <c r="B4089">
        <v>2018</v>
      </c>
      <c r="C4089">
        <v>2</v>
      </c>
      <c r="D4089">
        <v>6</v>
      </c>
      <c r="E4089" t="s">
        <v>8255</v>
      </c>
      <c r="F4089" s="1" t="s">
        <v>5207</v>
      </c>
      <c r="G4089" s="1" t="s">
        <v>20931</v>
      </c>
      <c r="H4089" s="1" t="s">
        <v>7263</v>
      </c>
      <c r="I4089" t="s">
        <v>20940</v>
      </c>
      <c r="J4089" t="s">
        <v>23</v>
      </c>
      <c r="K4089">
        <v>200</v>
      </c>
      <c r="L4089">
        <v>19606.88</v>
      </c>
      <c r="M4089">
        <v>98.03</v>
      </c>
      <c r="N4089" t="s">
        <v>7263</v>
      </c>
      <c r="O4089" t="s">
        <v>23274</v>
      </c>
      <c r="P4089">
        <v>0</v>
      </c>
      <c r="Q4089">
        <v>0</v>
      </c>
      <c r="R4089">
        <v>1</v>
      </c>
    </row>
    <row r="4090" spans="1:18" x14ac:dyDescent="0.25">
      <c r="A4090" t="s">
        <v>8343</v>
      </c>
      <c r="B4090">
        <v>2018</v>
      </c>
      <c r="C4090">
        <v>2</v>
      </c>
      <c r="D4090">
        <v>6</v>
      </c>
      <c r="E4090" t="s">
        <v>8255</v>
      </c>
      <c r="F4090" s="1" t="s">
        <v>5207</v>
      </c>
      <c r="G4090" s="1" t="s">
        <v>20931</v>
      </c>
      <c r="H4090" s="1" t="s">
        <v>7263</v>
      </c>
      <c r="I4090" t="s">
        <v>6519</v>
      </c>
      <c r="J4090" t="s">
        <v>23</v>
      </c>
      <c r="K4090">
        <v>500</v>
      </c>
      <c r="L4090">
        <v>54663.5</v>
      </c>
      <c r="M4090">
        <v>109.33</v>
      </c>
      <c r="N4090" t="s">
        <v>9106</v>
      </c>
      <c r="O4090" t="s">
        <v>9459</v>
      </c>
      <c r="P4090">
        <v>0</v>
      </c>
      <c r="Q4090">
        <v>5.3850305373165194E-2</v>
      </c>
      <c r="R4090">
        <v>1</v>
      </c>
    </row>
    <row r="4091" spans="1:18" x14ac:dyDescent="0.25">
      <c r="A4091" t="s">
        <v>16620</v>
      </c>
      <c r="B4091">
        <v>2018</v>
      </c>
      <c r="C4091">
        <v>2</v>
      </c>
      <c r="D4091">
        <v>2</v>
      </c>
      <c r="E4091" t="s">
        <v>31</v>
      </c>
      <c r="F4091" s="1" t="s">
        <v>9480</v>
      </c>
      <c r="G4091" s="1" t="s">
        <v>9480</v>
      </c>
      <c r="H4091" s="1" t="s">
        <v>9480</v>
      </c>
      <c r="I4091" t="s">
        <v>1271</v>
      </c>
      <c r="J4091" t="s">
        <v>23</v>
      </c>
      <c r="K4091">
        <v>988</v>
      </c>
      <c r="L4091">
        <v>47009.04</v>
      </c>
      <c r="M4091">
        <v>47.58</v>
      </c>
      <c r="N4091" t="e">
        <v>#N/A</v>
      </c>
      <c r="O4091" t="e">
        <v>#N/A</v>
      </c>
      <c r="P4091">
        <v>0</v>
      </c>
      <c r="Q4091">
        <v>0</v>
      </c>
      <c r="R4091">
        <v>1</v>
      </c>
    </row>
    <row r="4092" spans="1:18" x14ac:dyDescent="0.25">
      <c r="A4092" t="s">
        <v>16620</v>
      </c>
      <c r="B4092">
        <v>2018</v>
      </c>
      <c r="C4092">
        <v>2</v>
      </c>
      <c r="D4092">
        <v>2</v>
      </c>
      <c r="E4092" t="s">
        <v>31</v>
      </c>
      <c r="F4092" s="1" t="s">
        <v>9480</v>
      </c>
      <c r="G4092" s="1" t="s">
        <v>9480</v>
      </c>
      <c r="H4092" s="1" t="s">
        <v>9480</v>
      </c>
      <c r="I4092" t="s">
        <v>2496</v>
      </c>
      <c r="J4092" t="s">
        <v>23</v>
      </c>
      <c r="K4092">
        <v>1004</v>
      </c>
      <c r="L4092">
        <v>51163.839999999997</v>
      </c>
      <c r="M4092">
        <v>50.96</v>
      </c>
      <c r="N4092" t="e">
        <v>#N/A</v>
      </c>
      <c r="O4092" t="e">
        <v>#N/A</v>
      </c>
      <c r="P4092">
        <v>0</v>
      </c>
      <c r="Q4092">
        <v>0</v>
      </c>
      <c r="R4092">
        <v>1</v>
      </c>
    </row>
    <row r="4093" spans="1:18" x14ac:dyDescent="0.25">
      <c r="A4093" t="s">
        <v>15302</v>
      </c>
      <c r="B4093">
        <v>2019</v>
      </c>
      <c r="C4093">
        <v>8</v>
      </c>
      <c r="D4093">
        <v>15</v>
      </c>
      <c r="E4093" t="s">
        <v>15304</v>
      </c>
      <c r="F4093" s="1" t="s">
        <v>5207</v>
      </c>
      <c r="G4093" s="1" t="s">
        <v>21008</v>
      </c>
      <c r="H4093" s="1" t="s">
        <v>7263</v>
      </c>
      <c r="I4093" t="s">
        <v>6895</v>
      </c>
      <c r="J4093" t="s">
        <v>23</v>
      </c>
      <c r="K4093">
        <v>59.7</v>
      </c>
      <c r="L4093">
        <v>7938.91</v>
      </c>
      <c r="M4093">
        <v>132.97999999999999</v>
      </c>
      <c r="N4093" t="s">
        <v>9356</v>
      </c>
      <c r="O4093" t="s">
        <v>9773</v>
      </c>
      <c r="P4093">
        <v>0</v>
      </c>
      <c r="Q4093">
        <v>0</v>
      </c>
      <c r="R4093">
        <v>3</v>
      </c>
    </row>
    <row r="4094" spans="1:18" x14ac:dyDescent="0.25">
      <c r="A4094" t="s">
        <v>15302</v>
      </c>
      <c r="B4094">
        <v>2019</v>
      </c>
      <c r="C4094">
        <v>8</v>
      </c>
      <c r="D4094">
        <v>15</v>
      </c>
      <c r="E4094" t="s">
        <v>15304</v>
      </c>
      <c r="F4094" s="1" t="s">
        <v>5207</v>
      </c>
      <c r="G4094" s="1" t="s">
        <v>21008</v>
      </c>
      <c r="H4094" s="1" t="s">
        <v>7263</v>
      </c>
      <c r="I4094" t="s">
        <v>6883</v>
      </c>
      <c r="J4094" t="s">
        <v>23</v>
      </c>
      <c r="K4094">
        <v>53</v>
      </c>
      <c r="L4094">
        <v>7047.94</v>
      </c>
      <c r="M4094">
        <v>132.97999999999999</v>
      </c>
      <c r="N4094" t="s">
        <v>9355</v>
      </c>
      <c r="O4094" t="s">
        <v>9886</v>
      </c>
      <c r="P4094">
        <v>0</v>
      </c>
      <c r="Q4094">
        <v>0</v>
      </c>
      <c r="R4094">
        <v>3</v>
      </c>
    </row>
    <row r="4095" spans="1:18" x14ac:dyDescent="0.25">
      <c r="A4095" t="s">
        <v>8416</v>
      </c>
      <c r="B4095">
        <v>2018</v>
      </c>
      <c r="C4095">
        <v>3</v>
      </c>
      <c r="D4095">
        <v>22</v>
      </c>
      <c r="E4095" t="s">
        <v>8164</v>
      </c>
      <c r="F4095" s="1" t="s">
        <v>5207</v>
      </c>
      <c r="G4095" s="1" t="s">
        <v>20573</v>
      </c>
      <c r="H4095" s="1" t="s">
        <v>7263</v>
      </c>
      <c r="I4095" t="s">
        <v>20856</v>
      </c>
      <c r="J4095" t="s">
        <v>23</v>
      </c>
      <c r="K4095">
        <v>465</v>
      </c>
      <c r="L4095">
        <v>64830.55</v>
      </c>
      <c r="M4095">
        <v>139.41999999999999</v>
      </c>
      <c r="N4095" t="s">
        <v>7263</v>
      </c>
      <c r="O4095" t="s">
        <v>23274</v>
      </c>
      <c r="P4095">
        <v>0</v>
      </c>
      <c r="Q4095">
        <v>0</v>
      </c>
      <c r="R4095">
        <v>1</v>
      </c>
    </row>
    <row r="4096" spans="1:18" x14ac:dyDescent="0.25">
      <c r="A4096" t="s">
        <v>8416</v>
      </c>
      <c r="B4096">
        <v>2018</v>
      </c>
      <c r="C4096">
        <v>3</v>
      </c>
      <c r="D4096">
        <v>22</v>
      </c>
      <c r="E4096" t="s">
        <v>8164</v>
      </c>
      <c r="F4096" s="1" t="s">
        <v>5207</v>
      </c>
      <c r="G4096" s="1" t="s">
        <v>20573</v>
      </c>
      <c r="H4096" s="1" t="s">
        <v>7263</v>
      </c>
      <c r="I4096" t="s">
        <v>20834</v>
      </c>
      <c r="J4096" t="s">
        <v>23</v>
      </c>
      <c r="K4096">
        <v>123</v>
      </c>
      <c r="L4096">
        <v>20630.78</v>
      </c>
      <c r="M4096">
        <v>167.73</v>
      </c>
      <c r="N4096" t="s">
        <v>9062</v>
      </c>
      <c r="O4096" t="s">
        <v>9456</v>
      </c>
      <c r="P4096">
        <v>0</v>
      </c>
      <c r="Q4096">
        <v>5.8534472775055225E-2</v>
      </c>
      <c r="R4096">
        <v>1</v>
      </c>
    </row>
    <row r="4097" spans="1:18" x14ac:dyDescent="0.25">
      <c r="A4097" t="s">
        <v>8050</v>
      </c>
      <c r="B4097">
        <v>2017</v>
      </c>
      <c r="C4097">
        <v>6</v>
      </c>
      <c r="D4097">
        <v>22</v>
      </c>
      <c r="E4097" t="s">
        <v>229</v>
      </c>
      <c r="F4097" s="1" t="s">
        <v>5207</v>
      </c>
      <c r="G4097" s="1" t="s">
        <v>21109</v>
      </c>
      <c r="H4097" s="1" t="s">
        <v>7263</v>
      </c>
      <c r="I4097" t="s">
        <v>6730</v>
      </c>
      <c r="J4097" t="s">
        <v>38</v>
      </c>
      <c r="K4097">
        <v>3</v>
      </c>
      <c r="L4097">
        <v>3198.84</v>
      </c>
      <c r="M4097">
        <v>1066.28</v>
      </c>
      <c r="N4097" t="s">
        <v>6730</v>
      </c>
      <c r="O4097" t="s">
        <v>10003</v>
      </c>
      <c r="P4097">
        <v>0</v>
      </c>
      <c r="Q4097">
        <v>0</v>
      </c>
      <c r="R4097">
        <v>2</v>
      </c>
    </row>
    <row r="4098" spans="1:18" x14ac:dyDescent="0.25">
      <c r="A4098" t="s">
        <v>8078</v>
      </c>
      <c r="B4098">
        <v>2017</v>
      </c>
      <c r="C4098">
        <v>7</v>
      </c>
      <c r="D4098">
        <v>6</v>
      </c>
      <c r="E4098" t="s">
        <v>7471</v>
      </c>
      <c r="F4098" s="1" t="s">
        <v>5207</v>
      </c>
      <c r="G4098" s="1" t="s">
        <v>21316</v>
      </c>
      <c r="H4098" s="1" t="s">
        <v>7263</v>
      </c>
      <c r="I4098" t="s">
        <v>6805</v>
      </c>
      <c r="J4098" t="s">
        <v>38</v>
      </c>
      <c r="K4098">
        <v>40</v>
      </c>
      <c r="L4098">
        <v>13560</v>
      </c>
      <c r="M4098">
        <v>339</v>
      </c>
      <c r="N4098" t="s">
        <v>6805</v>
      </c>
      <c r="O4098" t="s">
        <v>10044</v>
      </c>
      <c r="P4098">
        <v>0</v>
      </c>
      <c r="Q4098">
        <v>0</v>
      </c>
      <c r="R4098">
        <v>3</v>
      </c>
    </row>
    <row r="4099" spans="1:18" x14ac:dyDescent="0.25">
      <c r="A4099" t="s">
        <v>8078</v>
      </c>
      <c r="B4099">
        <v>2017</v>
      </c>
      <c r="C4099">
        <v>7</v>
      </c>
      <c r="D4099">
        <v>6</v>
      </c>
      <c r="E4099" t="s">
        <v>7471</v>
      </c>
      <c r="F4099" s="1" t="s">
        <v>5207</v>
      </c>
      <c r="G4099" s="1" t="s">
        <v>21316</v>
      </c>
      <c r="H4099" s="1" t="s">
        <v>7263</v>
      </c>
      <c r="I4099" t="s">
        <v>6854</v>
      </c>
      <c r="J4099" t="s">
        <v>38</v>
      </c>
      <c r="K4099">
        <v>760</v>
      </c>
      <c r="L4099">
        <v>242820</v>
      </c>
      <c r="M4099">
        <v>319.5</v>
      </c>
      <c r="N4099" t="s">
        <v>6854</v>
      </c>
      <c r="O4099" t="s">
        <v>10045</v>
      </c>
      <c r="P4099">
        <v>0</v>
      </c>
      <c r="Q4099">
        <v>0</v>
      </c>
      <c r="R4099">
        <v>3</v>
      </c>
    </row>
    <row r="4100" spans="1:18" x14ac:dyDescent="0.25">
      <c r="A4100" t="s">
        <v>8078</v>
      </c>
      <c r="B4100">
        <v>2017</v>
      </c>
      <c r="C4100">
        <v>7</v>
      </c>
      <c r="D4100">
        <v>6</v>
      </c>
      <c r="E4100" t="s">
        <v>7471</v>
      </c>
      <c r="F4100" s="1" t="s">
        <v>5207</v>
      </c>
      <c r="G4100" s="1" t="s">
        <v>6745</v>
      </c>
      <c r="H4100" s="1" t="s">
        <v>7263</v>
      </c>
      <c r="I4100" t="s">
        <v>7117</v>
      </c>
      <c r="J4100" t="s">
        <v>38</v>
      </c>
      <c r="K4100">
        <v>435</v>
      </c>
      <c r="L4100">
        <v>89088</v>
      </c>
      <c r="M4100">
        <v>204.8</v>
      </c>
      <c r="N4100" t="s">
        <v>9397</v>
      </c>
      <c r="O4100" t="s">
        <v>10009</v>
      </c>
      <c r="P4100">
        <v>0</v>
      </c>
      <c r="Q4100">
        <v>0</v>
      </c>
      <c r="R4100">
        <v>3</v>
      </c>
    </row>
    <row r="4101" spans="1:18" x14ac:dyDescent="0.25">
      <c r="A4101" t="s">
        <v>8078</v>
      </c>
      <c r="B4101">
        <v>2017</v>
      </c>
      <c r="C4101">
        <v>7</v>
      </c>
      <c r="D4101">
        <v>6</v>
      </c>
      <c r="E4101" t="s">
        <v>7471</v>
      </c>
      <c r="F4101" s="1" t="s">
        <v>9480</v>
      </c>
      <c r="G4101" s="1" t="s">
        <v>9480</v>
      </c>
      <c r="H4101" s="1" t="s">
        <v>9480</v>
      </c>
      <c r="I4101" t="s">
        <v>15777</v>
      </c>
      <c r="J4101" t="s">
        <v>38</v>
      </c>
      <c r="K4101">
        <v>2</v>
      </c>
      <c r="L4101">
        <v>338</v>
      </c>
      <c r="M4101">
        <v>169</v>
      </c>
      <c r="N4101" t="e">
        <v>#N/A</v>
      </c>
      <c r="O4101" t="e">
        <v>#N/A</v>
      </c>
      <c r="P4101">
        <v>0</v>
      </c>
      <c r="Q4101">
        <v>0</v>
      </c>
      <c r="R4101">
        <v>3</v>
      </c>
    </row>
    <row r="4102" spans="1:18" x14ac:dyDescent="0.25">
      <c r="A4102" t="s">
        <v>1990</v>
      </c>
      <c r="B4102">
        <v>2017</v>
      </c>
      <c r="C4102">
        <v>11</v>
      </c>
      <c r="D4102">
        <v>11</v>
      </c>
      <c r="E4102" t="s">
        <v>1916</v>
      </c>
      <c r="F4102" s="1" t="s">
        <v>3205</v>
      </c>
      <c r="G4102" s="1" t="s">
        <v>18031</v>
      </c>
      <c r="H4102" s="1" t="s">
        <v>3204</v>
      </c>
      <c r="I4102" t="s">
        <v>18070</v>
      </c>
      <c r="J4102" t="s">
        <v>23</v>
      </c>
      <c r="K4102">
        <v>9120</v>
      </c>
      <c r="L4102">
        <v>388511.94</v>
      </c>
      <c r="M4102">
        <v>42.6</v>
      </c>
      <c r="N4102" t="s">
        <v>9160</v>
      </c>
      <c r="O4102" t="s">
        <v>9647</v>
      </c>
      <c r="P4102">
        <v>0</v>
      </c>
      <c r="Q4102">
        <v>0</v>
      </c>
      <c r="R4102">
        <v>4</v>
      </c>
    </row>
    <row r="4103" spans="1:18" x14ac:dyDescent="0.25">
      <c r="A4103" t="s">
        <v>1990</v>
      </c>
      <c r="B4103">
        <v>2017</v>
      </c>
      <c r="C4103">
        <v>11</v>
      </c>
      <c r="D4103">
        <v>11</v>
      </c>
      <c r="E4103" t="s">
        <v>1916</v>
      </c>
      <c r="F4103" s="1" t="s">
        <v>3205</v>
      </c>
      <c r="G4103" s="1" t="s">
        <v>3227</v>
      </c>
      <c r="H4103" s="1" t="s">
        <v>3206</v>
      </c>
      <c r="I4103" t="s">
        <v>19712</v>
      </c>
      <c r="J4103" t="s">
        <v>23</v>
      </c>
      <c r="K4103">
        <v>10570</v>
      </c>
      <c r="L4103">
        <v>619402.04</v>
      </c>
      <c r="M4103">
        <v>58.6</v>
      </c>
      <c r="N4103" t="s">
        <v>22075</v>
      </c>
      <c r="O4103" t="s">
        <v>23349</v>
      </c>
      <c r="P4103">
        <v>0</v>
      </c>
      <c r="Q4103">
        <v>0</v>
      </c>
      <c r="R4103">
        <v>4</v>
      </c>
    </row>
    <row r="4104" spans="1:18" x14ac:dyDescent="0.25">
      <c r="A4104" t="s">
        <v>8583</v>
      </c>
      <c r="B4104">
        <v>2018</v>
      </c>
      <c r="C4104">
        <v>5</v>
      </c>
      <c r="D4104">
        <v>26</v>
      </c>
      <c r="E4104" t="s">
        <v>7471</v>
      </c>
      <c r="F4104" s="1" t="s">
        <v>5207</v>
      </c>
      <c r="G4104" s="1" t="s">
        <v>6745</v>
      </c>
      <c r="H4104" s="1" t="s">
        <v>7263</v>
      </c>
      <c r="I4104" t="s">
        <v>7220</v>
      </c>
      <c r="J4104" t="s">
        <v>38</v>
      </c>
      <c r="K4104">
        <v>4</v>
      </c>
      <c r="L4104">
        <v>392</v>
      </c>
      <c r="M4104">
        <v>98</v>
      </c>
      <c r="N4104" t="s">
        <v>8935</v>
      </c>
      <c r="O4104" t="s">
        <v>9473</v>
      </c>
      <c r="P4104">
        <v>0</v>
      </c>
      <c r="Q4104">
        <v>2.5873469413582522E-2</v>
      </c>
      <c r="R4104">
        <v>2</v>
      </c>
    </row>
    <row r="4105" spans="1:18" x14ac:dyDescent="0.25">
      <c r="A4105" t="s">
        <v>8583</v>
      </c>
      <c r="B4105">
        <v>2018</v>
      </c>
      <c r="C4105">
        <v>5</v>
      </c>
      <c r="D4105">
        <v>26</v>
      </c>
      <c r="E4105" t="s">
        <v>7471</v>
      </c>
      <c r="F4105" s="1" t="s">
        <v>5207</v>
      </c>
      <c r="G4105" s="1" t="s">
        <v>6745</v>
      </c>
      <c r="H4105" s="1" t="s">
        <v>7263</v>
      </c>
      <c r="I4105" t="s">
        <v>21172</v>
      </c>
      <c r="J4105" t="s">
        <v>38</v>
      </c>
      <c r="K4105">
        <v>96</v>
      </c>
      <c r="L4105">
        <v>41280</v>
      </c>
      <c r="M4105">
        <v>430</v>
      </c>
      <c r="N4105" t="s">
        <v>7263</v>
      </c>
      <c r="O4105" t="s">
        <v>23274</v>
      </c>
      <c r="P4105">
        <v>0</v>
      </c>
      <c r="Q4105">
        <v>0</v>
      </c>
      <c r="R4105">
        <v>2</v>
      </c>
    </row>
    <row r="4106" spans="1:18" x14ac:dyDescent="0.25">
      <c r="A4106" t="s">
        <v>10497</v>
      </c>
      <c r="B4106">
        <v>2019</v>
      </c>
      <c r="C4106">
        <v>3</v>
      </c>
      <c r="D4106">
        <v>21</v>
      </c>
      <c r="E4106" t="s">
        <v>174</v>
      </c>
      <c r="F4106" s="1" t="s">
        <v>3205</v>
      </c>
      <c r="G4106" s="1" t="s">
        <v>3384</v>
      </c>
      <c r="H4106" s="1" t="s">
        <v>3206</v>
      </c>
      <c r="I4106" t="s">
        <v>17214</v>
      </c>
      <c r="J4106" t="s">
        <v>23</v>
      </c>
      <c r="K4106">
        <v>4230</v>
      </c>
      <c r="L4106">
        <v>200924.99</v>
      </c>
      <c r="M4106">
        <v>47.5</v>
      </c>
      <c r="N4106" t="s">
        <v>645</v>
      </c>
      <c r="O4106" t="s">
        <v>9450</v>
      </c>
      <c r="P4106">
        <v>9.1123449223886266E-2</v>
      </c>
      <c r="Q4106">
        <v>0</v>
      </c>
      <c r="R4106">
        <v>1</v>
      </c>
    </row>
    <row r="4107" spans="1:18" x14ac:dyDescent="0.25">
      <c r="A4107" t="s">
        <v>10497</v>
      </c>
      <c r="B4107">
        <v>2019</v>
      </c>
      <c r="C4107">
        <v>3</v>
      </c>
      <c r="D4107">
        <v>21</v>
      </c>
      <c r="E4107" t="s">
        <v>174</v>
      </c>
      <c r="F4107" s="1" t="s">
        <v>3205</v>
      </c>
      <c r="G4107" s="1" t="s">
        <v>3384</v>
      </c>
      <c r="H4107" s="1" t="s">
        <v>3204</v>
      </c>
      <c r="I4107" t="s">
        <v>17438</v>
      </c>
      <c r="J4107" t="s">
        <v>23</v>
      </c>
      <c r="K4107">
        <v>975</v>
      </c>
      <c r="L4107">
        <v>44362.5</v>
      </c>
      <c r="M4107">
        <v>45.5</v>
      </c>
      <c r="N4107" t="s">
        <v>279</v>
      </c>
      <c r="O4107" t="s">
        <v>9749</v>
      </c>
      <c r="P4107">
        <v>0</v>
      </c>
      <c r="Q4107">
        <v>0</v>
      </c>
      <c r="R4107">
        <v>1</v>
      </c>
    </row>
    <row r="4108" spans="1:18" x14ac:dyDescent="0.25">
      <c r="A4108" t="s">
        <v>10497</v>
      </c>
      <c r="B4108">
        <v>2019</v>
      </c>
      <c r="C4108">
        <v>3</v>
      </c>
      <c r="D4108">
        <v>21</v>
      </c>
      <c r="E4108" t="s">
        <v>174</v>
      </c>
      <c r="F4108" s="1" t="s">
        <v>3205</v>
      </c>
      <c r="G4108" s="1" t="s">
        <v>3863</v>
      </c>
      <c r="H4108" s="1" t="s">
        <v>3206</v>
      </c>
      <c r="I4108" t="s">
        <v>19054</v>
      </c>
      <c r="J4108" t="s">
        <v>23</v>
      </c>
      <c r="K4108">
        <v>2000</v>
      </c>
      <c r="L4108">
        <v>93199.99</v>
      </c>
      <c r="M4108">
        <v>46.6</v>
      </c>
      <c r="N4108" t="s">
        <v>9332</v>
      </c>
      <c r="O4108" t="s">
        <v>9531</v>
      </c>
      <c r="P4108">
        <v>0</v>
      </c>
      <c r="Q4108">
        <v>0</v>
      </c>
      <c r="R4108">
        <v>1</v>
      </c>
    </row>
    <row r="4109" spans="1:18" x14ac:dyDescent="0.25">
      <c r="A4109" t="s">
        <v>10497</v>
      </c>
      <c r="B4109">
        <v>2019</v>
      </c>
      <c r="C4109">
        <v>3</v>
      </c>
      <c r="D4109">
        <v>21</v>
      </c>
      <c r="E4109" t="s">
        <v>174</v>
      </c>
      <c r="F4109" s="1" t="s">
        <v>9480</v>
      </c>
      <c r="G4109" s="1" t="s">
        <v>9480</v>
      </c>
      <c r="H4109" s="1" t="s">
        <v>9480</v>
      </c>
      <c r="I4109" t="s">
        <v>1780</v>
      </c>
      <c r="J4109" t="s">
        <v>23</v>
      </c>
      <c r="K4109">
        <v>1942</v>
      </c>
      <c r="L4109">
        <v>101760.8</v>
      </c>
      <c r="M4109">
        <v>52.4</v>
      </c>
      <c r="N4109" t="e">
        <v>#N/A</v>
      </c>
      <c r="O4109" t="e">
        <v>#N/A</v>
      </c>
      <c r="P4109">
        <v>0</v>
      </c>
      <c r="Q4109">
        <v>0</v>
      </c>
      <c r="R4109">
        <v>1</v>
      </c>
    </row>
    <row r="4110" spans="1:18" x14ac:dyDescent="0.25">
      <c r="A4110" t="s">
        <v>10497</v>
      </c>
      <c r="B4110">
        <v>2019</v>
      </c>
      <c r="C4110">
        <v>3</v>
      </c>
      <c r="D4110">
        <v>21</v>
      </c>
      <c r="E4110" t="s">
        <v>174</v>
      </c>
      <c r="F4110" s="1" t="s">
        <v>3205</v>
      </c>
      <c r="G4110" s="1" t="s">
        <v>3863</v>
      </c>
      <c r="H4110" s="1" t="s">
        <v>3204</v>
      </c>
      <c r="I4110" t="s">
        <v>19593</v>
      </c>
      <c r="J4110" t="s">
        <v>23</v>
      </c>
      <c r="K4110">
        <v>4815</v>
      </c>
      <c r="L4110">
        <v>209452.5</v>
      </c>
      <c r="M4110">
        <v>43.5</v>
      </c>
      <c r="N4110" t="s">
        <v>9340</v>
      </c>
      <c r="O4110" t="s">
        <v>9702</v>
      </c>
      <c r="P4110">
        <v>0</v>
      </c>
      <c r="Q4110">
        <v>0</v>
      </c>
      <c r="R4110">
        <v>1</v>
      </c>
    </row>
    <row r="4111" spans="1:18" x14ac:dyDescent="0.25">
      <c r="A4111" t="s">
        <v>10497</v>
      </c>
      <c r="B4111">
        <v>2019</v>
      </c>
      <c r="C4111">
        <v>3</v>
      </c>
      <c r="D4111">
        <v>21</v>
      </c>
      <c r="E4111" t="s">
        <v>174</v>
      </c>
      <c r="F4111" s="1" t="s">
        <v>3205</v>
      </c>
      <c r="G4111" s="1" t="s">
        <v>3863</v>
      </c>
      <c r="H4111" s="1" t="s">
        <v>3204</v>
      </c>
      <c r="I4111" t="s">
        <v>19595</v>
      </c>
      <c r="J4111" t="s">
        <v>23</v>
      </c>
      <c r="K4111">
        <v>3990</v>
      </c>
      <c r="L4111">
        <v>173565</v>
      </c>
      <c r="M4111">
        <v>43.5</v>
      </c>
      <c r="N4111" t="s">
        <v>9335</v>
      </c>
      <c r="O4111" t="s">
        <v>9588</v>
      </c>
      <c r="P4111">
        <v>0</v>
      </c>
      <c r="Q4111">
        <v>0</v>
      </c>
      <c r="R4111">
        <v>1</v>
      </c>
    </row>
    <row r="4112" spans="1:18" x14ac:dyDescent="0.25">
      <c r="A4112" t="s">
        <v>10497</v>
      </c>
      <c r="B4112">
        <v>2019</v>
      </c>
      <c r="C4112">
        <v>3</v>
      </c>
      <c r="D4112">
        <v>21</v>
      </c>
      <c r="E4112" t="s">
        <v>174</v>
      </c>
      <c r="F4112" s="1" t="s">
        <v>3205</v>
      </c>
      <c r="G4112" s="1" t="s">
        <v>3384</v>
      </c>
      <c r="H4112" s="1" t="s">
        <v>3204</v>
      </c>
      <c r="I4112" t="s">
        <v>17421</v>
      </c>
      <c r="J4112" t="s">
        <v>23</v>
      </c>
      <c r="K4112">
        <v>1110</v>
      </c>
      <c r="L4112">
        <v>50505</v>
      </c>
      <c r="M4112">
        <v>45.5</v>
      </c>
      <c r="N4112" t="s">
        <v>112</v>
      </c>
      <c r="O4112" t="s">
        <v>9578</v>
      </c>
      <c r="P4112">
        <v>0</v>
      </c>
      <c r="Q4112">
        <v>0</v>
      </c>
      <c r="R4112">
        <v>1</v>
      </c>
    </row>
    <row r="4113" spans="1:18" x14ac:dyDescent="0.25">
      <c r="A4113" t="s">
        <v>1307</v>
      </c>
      <c r="B4113">
        <v>2017</v>
      </c>
      <c r="C4113">
        <v>1</v>
      </c>
      <c r="D4113">
        <v>16</v>
      </c>
      <c r="E4113" t="s">
        <v>31</v>
      </c>
      <c r="F4113" s="1" t="s">
        <v>3205</v>
      </c>
      <c r="G4113" s="1" t="s">
        <v>3868</v>
      </c>
      <c r="H4113" s="1" t="s">
        <v>7263</v>
      </c>
      <c r="I4113" t="s">
        <v>93</v>
      </c>
      <c r="J4113" t="s">
        <v>23</v>
      </c>
      <c r="K4113">
        <v>2931</v>
      </c>
      <c r="L4113">
        <v>134967.16</v>
      </c>
      <c r="M4113">
        <v>46.05</v>
      </c>
      <c r="N4113" t="s">
        <v>9178</v>
      </c>
      <c r="O4113" t="s">
        <v>9506</v>
      </c>
      <c r="P4113">
        <v>0</v>
      </c>
      <c r="Q4113">
        <v>0</v>
      </c>
      <c r="R4113">
        <v>1</v>
      </c>
    </row>
    <row r="4114" spans="1:18" x14ac:dyDescent="0.25">
      <c r="A4114" t="s">
        <v>7850</v>
      </c>
      <c r="B4114">
        <v>2017</v>
      </c>
      <c r="C4114">
        <v>1</v>
      </c>
      <c r="D4114">
        <v>14</v>
      </c>
      <c r="E4114" t="s">
        <v>7357</v>
      </c>
      <c r="F4114" s="1" t="s">
        <v>5207</v>
      </c>
      <c r="G4114" s="1" t="s">
        <v>6745</v>
      </c>
      <c r="H4114" s="1" t="s">
        <v>7263</v>
      </c>
      <c r="I4114" t="s">
        <v>7178</v>
      </c>
      <c r="J4114" t="s">
        <v>38</v>
      </c>
      <c r="K4114">
        <v>730</v>
      </c>
      <c r="L4114">
        <v>76058.7</v>
      </c>
      <c r="M4114">
        <v>104.19</v>
      </c>
      <c r="N4114" t="s">
        <v>7178</v>
      </c>
      <c r="O4114" t="s">
        <v>9945</v>
      </c>
      <c r="P4114">
        <v>0</v>
      </c>
      <c r="Q4114">
        <v>0</v>
      </c>
      <c r="R4114">
        <v>1</v>
      </c>
    </row>
    <row r="4115" spans="1:18" x14ac:dyDescent="0.25">
      <c r="A4115" t="s">
        <v>8725</v>
      </c>
      <c r="B4115">
        <v>2018</v>
      </c>
      <c r="C4115">
        <v>9</v>
      </c>
      <c r="D4115">
        <v>24</v>
      </c>
      <c r="E4115" t="s">
        <v>8295</v>
      </c>
      <c r="F4115" s="1" t="s">
        <v>5207</v>
      </c>
      <c r="G4115" s="1" t="s">
        <v>20573</v>
      </c>
      <c r="H4115" s="1" t="s">
        <v>7263</v>
      </c>
      <c r="I4115" t="s">
        <v>5709</v>
      </c>
      <c r="J4115" t="s">
        <v>23</v>
      </c>
      <c r="K4115">
        <v>19</v>
      </c>
      <c r="L4115">
        <v>2877.16</v>
      </c>
      <c r="M4115">
        <v>151.43</v>
      </c>
      <c r="N4115" t="s">
        <v>9010</v>
      </c>
      <c r="O4115" t="s">
        <v>10001</v>
      </c>
      <c r="P4115">
        <v>0</v>
      </c>
      <c r="Q4115">
        <v>0</v>
      </c>
      <c r="R4115">
        <v>3</v>
      </c>
    </row>
    <row r="4116" spans="1:18" x14ac:dyDescent="0.25">
      <c r="A4116" t="s">
        <v>947</v>
      </c>
      <c r="B4116">
        <v>2016</v>
      </c>
      <c r="C4116">
        <v>7</v>
      </c>
      <c r="D4116">
        <v>11</v>
      </c>
      <c r="E4116" t="s">
        <v>661</v>
      </c>
      <c r="F4116" s="1" t="s">
        <v>3205</v>
      </c>
      <c r="G4116" s="1" t="s">
        <v>3203</v>
      </c>
      <c r="H4116" s="1" t="s">
        <v>7263</v>
      </c>
      <c r="I4116" t="s">
        <v>17644</v>
      </c>
      <c r="J4116" t="s">
        <v>23</v>
      </c>
      <c r="K4116">
        <v>50</v>
      </c>
      <c r="L4116">
        <v>3500</v>
      </c>
      <c r="M4116">
        <v>70</v>
      </c>
      <c r="N4116" t="s">
        <v>1893</v>
      </c>
      <c r="O4116" t="s">
        <v>9508</v>
      </c>
      <c r="P4116">
        <v>0</v>
      </c>
      <c r="Q4116">
        <v>0</v>
      </c>
      <c r="R4116">
        <v>3</v>
      </c>
    </row>
    <row r="4117" spans="1:18" x14ac:dyDescent="0.25">
      <c r="A4117" t="s">
        <v>947</v>
      </c>
      <c r="B4117">
        <v>2016</v>
      </c>
      <c r="C4117">
        <v>7</v>
      </c>
      <c r="D4117">
        <v>11</v>
      </c>
      <c r="E4117" t="s">
        <v>661</v>
      </c>
      <c r="F4117" s="1" t="s">
        <v>3205</v>
      </c>
      <c r="G4117" s="1" t="s">
        <v>23187</v>
      </c>
      <c r="H4117" s="1" t="s">
        <v>7263</v>
      </c>
      <c r="I4117" t="s">
        <v>137</v>
      </c>
      <c r="J4117" t="s">
        <v>38</v>
      </c>
      <c r="K4117">
        <v>270</v>
      </c>
      <c r="L4117">
        <v>18900</v>
      </c>
      <c r="M4117">
        <v>70</v>
      </c>
      <c r="N4117" t="s">
        <v>9144</v>
      </c>
      <c r="O4117" t="s">
        <v>9526</v>
      </c>
      <c r="P4117">
        <v>0</v>
      </c>
      <c r="Q4117">
        <v>0</v>
      </c>
      <c r="R4117">
        <v>3</v>
      </c>
    </row>
    <row r="4118" spans="1:18" x14ac:dyDescent="0.25">
      <c r="A4118" t="s">
        <v>947</v>
      </c>
      <c r="B4118">
        <v>2016</v>
      </c>
      <c r="C4118">
        <v>7</v>
      </c>
      <c r="D4118">
        <v>11</v>
      </c>
      <c r="E4118" t="s">
        <v>661</v>
      </c>
      <c r="F4118" s="1" t="s">
        <v>3205</v>
      </c>
      <c r="G4118" s="1" t="s">
        <v>3203</v>
      </c>
      <c r="H4118" s="1" t="s">
        <v>7263</v>
      </c>
      <c r="I4118" t="s">
        <v>17727</v>
      </c>
      <c r="J4118" t="s">
        <v>23</v>
      </c>
      <c r="K4118">
        <v>104</v>
      </c>
      <c r="L4118">
        <v>7280</v>
      </c>
      <c r="M4118">
        <v>70</v>
      </c>
      <c r="N4118" t="s">
        <v>1967</v>
      </c>
      <c r="O4118" t="s">
        <v>9632</v>
      </c>
      <c r="P4118">
        <v>0</v>
      </c>
      <c r="Q4118">
        <v>0</v>
      </c>
      <c r="R4118">
        <v>3</v>
      </c>
    </row>
    <row r="4119" spans="1:18" x14ac:dyDescent="0.25">
      <c r="A4119" t="s">
        <v>1823</v>
      </c>
      <c r="B4119">
        <v>2017</v>
      </c>
      <c r="C4119">
        <v>9</v>
      </c>
      <c r="D4119">
        <v>15</v>
      </c>
      <c r="E4119" t="s">
        <v>92</v>
      </c>
      <c r="F4119" s="1" t="s">
        <v>3205</v>
      </c>
      <c r="G4119" s="1" t="s">
        <v>3227</v>
      </c>
      <c r="H4119" s="1" t="s">
        <v>3206</v>
      </c>
      <c r="I4119" t="s">
        <v>19776</v>
      </c>
      <c r="J4119" t="s">
        <v>23</v>
      </c>
      <c r="K4119">
        <v>2020</v>
      </c>
      <c r="L4119">
        <v>104462.28</v>
      </c>
      <c r="M4119">
        <v>51.71</v>
      </c>
      <c r="N4119" t="s">
        <v>22083</v>
      </c>
      <c r="O4119" t="s">
        <v>23291</v>
      </c>
      <c r="P4119">
        <v>0</v>
      </c>
      <c r="Q4119">
        <v>0</v>
      </c>
      <c r="R4119">
        <v>3</v>
      </c>
    </row>
    <row r="4120" spans="1:18" x14ac:dyDescent="0.25">
      <c r="A4120" t="s">
        <v>2257</v>
      </c>
      <c r="B4120">
        <v>2018</v>
      </c>
      <c r="C4120">
        <v>3</v>
      </c>
      <c r="D4120">
        <v>7</v>
      </c>
      <c r="E4120" t="s">
        <v>1620</v>
      </c>
      <c r="F4120" s="1" t="s">
        <v>3205</v>
      </c>
      <c r="G4120" s="1" t="s">
        <v>3863</v>
      </c>
      <c r="H4120" s="1" t="s">
        <v>3206</v>
      </c>
      <c r="I4120" t="s">
        <v>18995</v>
      </c>
      <c r="J4120" t="s">
        <v>23</v>
      </c>
      <c r="K4120">
        <v>9985</v>
      </c>
      <c r="L4120">
        <v>499250</v>
      </c>
      <c r="M4120">
        <v>50</v>
      </c>
      <c r="N4120" t="s">
        <v>9347</v>
      </c>
      <c r="O4120" t="s">
        <v>9542</v>
      </c>
      <c r="P4120">
        <v>8.0289698840596724E-2</v>
      </c>
      <c r="Q4120">
        <v>0</v>
      </c>
      <c r="R4120">
        <v>1</v>
      </c>
    </row>
    <row r="4121" spans="1:18" x14ac:dyDescent="0.25">
      <c r="A4121" t="s">
        <v>2257</v>
      </c>
      <c r="B4121">
        <v>2018</v>
      </c>
      <c r="C4121">
        <v>3</v>
      </c>
      <c r="D4121">
        <v>7</v>
      </c>
      <c r="E4121" t="s">
        <v>1620</v>
      </c>
      <c r="F4121" s="1" t="s">
        <v>3205</v>
      </c>
      <c r="G4121" s="1" t="s">
        <v>3863</v>
      </c>
      <c r="H4121" s="1" t="s">
        <v>3206</v>
      </c>
      <c r="I4121" t="s">
        <v>19127</v>
      </c>
      <c r="J4121" t="s">
        <v>23</v>
      </c>
      <c r="K4121">
        <v>10060</v>
      </c>
      <c r="L4121">
        <v>508030</v>
      </c>
      <c r="M4121">
        <v>50.5</v>
      </c>
      <c r="N4121" t="s">
        <v>489</v>
      </c>
      <c r="O4121" t="s">
        <v>9501</v>
      </c>
      <c r="P4121">
        <v>0</v>
      </c>
      <c r="Q4121">
        <v>0</v>
      </c>
      <c r="R4121">
        <v>1</v>
      </c>
    </row>
    <row r="4122" spans="1:18" x14ac:dyDescent="0.25">
      <c r="A4122" t="s">
        <v>1267</v>
      </c>
      <c r="B4122">
        <v>2016</v>
      </c>
      <c r="C4122">
        <v>12</v>
      </c>
      <c r="D4122">
        <v>28</v>
      </c>
      <c r="E4122" t="s">
        <v>174</v>
      </c>
      <c r="F4122" s="1" t="s">
        <v>3205</v>
      </c>
      <c r="G4122" s="1" t="s">
        <v>3863</v>
      </c>
      <c r="H4122" s="1" t="s">
        <v>3206</v>
      </c>
      <c r="I4122" t="s">
        <v>19005</v>
      </c>
      <c r="J4122" t="s">
        <v>23</v>
      </c>
      <c r="K4122">
        <v>10190</v>
      </c>
      <c r="L4122">
        <v>444793.55</v>
      </c>
      <c r="M4122">
        <v>43.65</v>
      </c>
      <c r="N4122" t="s">
        <v>9309</v>
      </c>
      <c r="O4122" t="s">
        <v>9451</v>
      </c>
      <c r="P4122">
        <v>6.5364123560168089E-2</v>
      </c>
      <c r="Q4122">
        <v>0</v>
      </c>
      <c r="R4122">
        <v>4</v>
      </c>
    </row>
    <row r="4123" spans="1:18" x14ac:dyDescent="0.25">
      <c r="A4123" t="s">
        <v>1267</v>
      </c>
      <c r="B4123">
        <v>2016</v>
      </c>
      <c r="C4123">
        <v>12</v>
      </c>
      <c r="D4123">
        <v>28</v>
      </c>
      <c r="E4123" t="s">
        <v>174</v>
      </c>
      <c r="F4123" s="1" t="s">
        <v>3205</v>
      </c>
      <c r="G4123" s="1" t="s">
        <v>3384</v>
      </c>
      <c r="H4123" s="1" t="s">
        <v>3206</v>
      </c>
      <c r="I4123" t="s">
        <v>17072</v>
      </c>
      <c r="J4123" t="s">
        <v>23</v>
      </c>
      <c r="K4123">
        <v>10010</v>
      </c>
      <c r="L4123">
        <v>410409.97</v>
      </c>
      <c r="M4123">
        <v>41</v>
      </c>
      <c r="N4123" t="s">
        <v>112</v>
      </c>
      <c r="O4123" t="s">
        <v>9515</v>
      </c>
      <c r="P4123">
        <v>3.2773227720419927E-2</v>
      </c>
      <c r="Q4123">
        <v>0</v>
      </c>
      <c r="R4123">
        <v>4</v>
      </c>
    </row>
    <row r="4124" spans="1:18" x14ac:dyDescent="0.25">
      <c r="A4124" t="s">
        <v>15544</v>
      </c>
      <c r="B4124">
        <v>2019</v>
      </c>
      <c r="C4124">
        <v>9</v>
      </c>
      <c r="D4124">
        <v>18</v>
      </c>
      <c r="E4124" t="s">
        <v>8811</v>
      </c>
      <c r="F4124" s="1" t="s">
        <v>9480</v>
      </c>
      <c r="G4124" s="1" t="s">
        <v>9480</v>
      </c>
      <c r="H4124" s="1" t="s">
        <v>9480</v>
      </c>
      <c r="I4124" t="s">
        <v>14959</v>
      </c>
      <c r="J4124" t="s">
        <v>38</v>
      </c>
      <c r="K4124">
        <v>88</v>
      </c>
      <c r="L4124">
        <v>131912.35</v>
      </c>
      <c r="M4124">
        <v>1499</v>
      </c>
      <c r="N4124" t="e">
        <v>#N/A</v>
      </c>
      <c r="O4124" t="e">
        <v>#N/A</v>
      </c>
      <c r="P4124">
        <v>0</v>
      </c>
      <c r="Q4124">
        <v>0</v>
      </c>
      <c r="R4124">
        <v>3</v>
      </c>
    </row>
    <row r="4125" spans="1:18" x14ac:dyDescent="0.25">
      <c r="A4125" t="s">
        <v>15544</v>
      </c>
      <c r="B4125">
        <v>2019</v>
      </c>
      <c r="C4125">
        <v>9</v>
      </c>
      <c r="D4125">
        <v>18</v>
      </c>
      <c r="E4125" t="s">
        <v>8811</v>
      </c>
      <c r="F4125" s="1" t="s">
        <v>9480</v>
      </c>
      <c r="G4125" s="1" t="s">
        <v>9480</v>
      </c>
      <c r="H4125" s="1" t="s">
        <v>9480</v>
      </c>
      <c r="I4125" t="s">
        <v>15293</v>
      </c>
      <c r="J4125" t="s">
        <v>38</v>
      </c>
      <c r="K4125">
        <v>2</v>
      </c>
      <c r="L4125">
        <v>3940.01</v>
      </c>
      <c r="M4125">
        <v>1970.01</v>
      </c>
      <c r="N4125" t="e">
        <v>#N/A</v>
      </c>
      <c r="O4125" t="e">
        <v>#N/A</v>
      </c>
      <c r="P4125">
        <v>0</v>
      </c>
      <c r="Q4125">
        <v>0</v>
      </c>
      <c r="R4125">
        <v>3</v>
      </c>
    </row>
    <row r="4126" spans="1:18" x14ac:dyDescent="0.25">
      <c r="A4126" t="s">
        <v>15544</v>
      </c>
      <c r="B4126">
        <v>2019</v>
      </c>
      <c r="C4126">
        <v>9</v>
      </c>
      <c r="D4126">
        <v>18</v>
      </c>
      <c r="E4126" t="s">
        <v>8811</v>
      </c>
      <c r="F4126" s="1" t="s">
        <v>5207</v>
      </c>
      <c r="G4126" s="1" t="s">
        <v>21083</v>
      </c>
      <c r="H4126" s="1" t="s">
        <v>7263</v>
      </c>
      <c r="I4126" t="s">
        <v>21170</v>
      </c>
      <c r="J4126" t="s">
        <v>38</v>
      </c>
      <c r="K4126">
        <v>4</v>
      </c>
      <c r="L4126">
        <v>7944</v>
      </c>
      <c r="M4126">
        <v>1986</v>
      </c>
      <c r="N4126" t="s">
        <v>7263</v>
      </c>
      <c r="O4126" t="s">
        <v>23274</v>
      </c>
      <c r="P4126">
        <v>0</v>
      </c>
      <c r="Q4126">
        <v>0</v>
      </c>
      <c r="R4126">
        <v>3</v>
      </c>
    </row>
    <row r="4127" spans="1:18" x14ac:dyDescent="0.25">
      <c r="A4127" t="s">
        <v>778</v>
      </c>
      <c r="B4127">
        <v>2016</v>
      </c>
      <c r="C4127">
        <v>4</v>
      </c>
      <c r="D4127">
        <v>12</v>
      </c>
      <c r="E4127" t="s">
        <v>174</v>
      </c>
      <c r="F4127" s="1" t="s">
        <v>3205</v>
      </c>
      <c r="G4127" s="1" t="s">
        <v>3384</v>
      </c>
      <c r="H4127" s="1" t="s">
        <v>3206</v>
      </c>
      <c r="I4127" t="s">
        <v>17119</v>
      </c>
      <c r="J4127" t="s">
        <v>23</v>
      </c>
      <c r="K4127">
        <v>8500</v>
      </c>
      <c r="L4127">
        <v>272850.01</v>
      </c>
      <c r="M4127">
        <v>32.1</v>
      </c>
      <c r="N4127" t="s">
        <v>168</v>
      </c>
      <c r="O4127" t="s">
        <v>9481</v>
      </c>
      <c r="P4127">
        <v>2.7900708435018715E-2</v>
      </c>
      <c r="Q4127">
        <v>0</v>
      </c>
      <c r="R4127">
        <v>2</v>
      </c>
    </row>
    <row r="4128" spans="1:18" x14ac:dyDescent="0.25">
      <c r="A4128" t="s">
        <v>8216</v>
      </c>
      <c r="B4128">
        <v>2017</v>
      </c>
      <c r="C4128">
        <v>10</v>
      </c>
      <c r="D4128">
        <v>25</v>
      </c>
      <c r="E4128" t="s">
        <v>7357</v>
      </c>
      <c r="F4128" s="1" t="s">
        <v>5207</v>
      </c>
      <c r="G4128" s="1" t="s">
        <v>20573</v>
      </c>
      <c r="H4128" s="1" t="s">
        <v>7263</v>
      </c>
      <c r="I4128" t="s">
        <v>20653</v>
      </c>
      <c r="J4128" t="s">
        <v>23</v>
      </c>
      <c r="K4128">
        <v>340</v>
      </c>
      <c r="L4128">
        <v>31293.599999999999</v>
      </c>
      <c r="M4128">
        <v>92.04</v>
      </c>
      <c r="N4128" t="s">
        <v>8995</v>
      </c>
      <c r="O4128" t="s">
        <v>9471</v>
      </c>
      <c r="P4128">
        <v>0</v>
      </c>
      <c r="Q4128">
        <v>2.730993892398554E-2</v>
      </c>
      <c r="R4128">
        <v>4</v>
      </c>
    </row>
    <row r="4129" spans="1:18" x14ac:dyDescent="0.25">
      <c r="A4129" t="s">
        <v>15251</v>
      </c>
      <c r="B4129">
        <v>2019</v>
      </c>
      <c r="C4129">
        <v>8</v>
      </c>
      <c r="D4129">
        <v>7</v>
      </c>
      <c r="E4129" t="s">
        <v>31</v>
      </c>
      <c r="F4129" s="1" t="s">
        <v>3205</v>
      </c>
      <c r="G4129" s="1" t="s">
        <v>3203</v>
      </c>
      <c r="H4129" s="1" t="s">
        <v>3206</v>
      </c>
      <c r="I4129" t="s">
        <v>17812</v>
      </c>
      <c r="J4129" t="s">
        <v>23</v>
      </c>
      <c r="K4129">
        <v>1234</v>
      </c>
      <c r="L4129">
        <v>67376.399999999994</v>
      </c>
      <c r="M4129">
        <v>54.6</v>
      </c>
      <c r="N4129" t="s">
        <v>35</v>
      </c>
      <c r="O4129" t="s">
        <v>9486</v>
      </c>
      <c r="P4129">
        <v>0</v>
      </c>
      <c r="Q4129">
        <v>0</v>
      </c>
      <c r="R4129">
        <v>3</v>
      </c>
    </row>
    <row r="4130" spans="1:18" x14ac:dyDescent="0.25">
      <c r="A4130" t="s">
        <v>15251</v>
      </c>
      <c r="B4130">
        <v>2019</v>
      </c>
      <c r="C4130">
        <v>8</v>
      </c>
      <c r="D4130">
        <v>7</v>
      </c>
      <c r="E4130" t="s">
        <v>31</v>
      </c>
      <c r="F4130" s="1" t="s">
        <v>3205</v>
      </c>
      <c r="G4130" s="1" t="s">
        <v>3203</v>
      </c>
      <c r="H4130" s="1" t="s">
        <v>3206</v>
      </c>
      <c r="I4130" t="s">
        <v>17887</v>
      </c>
      <c r="J4130" t="s">
        <v>23</v>
      </c>
      <c r="K4130">
        <v>170</v>
      </c>
      <c r="L4130">
        <v>9285</v>
      </c>
      <c r="M4130">
        <v>54.62</v>
      </c>
      <c r="N4130" t="s">
        <v>187</v>
      </c>
      <c r="O4130" t="s">
        <v>9489</v>
      </c>
      <c r="P4130">
        <v>0</v>
      </c>
      <c r="Q4130">
        <v>0</v>
      </c>
      <c r="R4130">
        <v>3</v>
      </c>
    </row>
    <row r="4131" spans="1:18" x14ac:dyDescent="0.25">
      <c r="A4131" t="s">
        <v>15251</v>
      </c>
      <c r="B4131">
        <v>2019</v>
      </c>
      <c r="C4131">
        <v>8</v>
      </c>
      <c r="D4131">
        <v>7</v>
      </c>
      <c r="E4131" t="s">
        <v>31</v>
      </c>
      <c r="F4131" s="1" t="s">
        <v>3205</v>
      </c>
      <c r="G4131" s="1" t="s">
        <v>3203</v>
      </c>
      <c r="H4131" s="1" t="s">
        <v>3206</v>
      </c>
      <c r="I4131" t="s">
        <v>17889</v>
      </c>
      <c r="J4131" t="s">
        <v>23</v>
      </c>
      <c r="K4131">
        <v>23</v>
      </c>
      <c r="L4131">
        <v>1255.8</v>
      </c>
      <c r="M4131">
        <v>54.6</v>
      </c>
      <c r="N4131" t="s">
        <v>49</v>
      </c>
      <c r="O4131" t="s">
        <v>9491</v>
      </c>
      <c r="P4131">
        <v>0</v>
      </c>
      <c r="Q4131">
        <v>0</v>
      </c>
      <c r="R4131">
        <v>3</v>
      </c>
    </row>
    <row r="4132" spans="1:18" x14ac:dyDescent="0.25">
      <c r="A4132" t="s">
        <v>15251</v>
      </c>
      <c r="B4132">
        <v>2019</v>
      </c>
      <c r="C4132">
        <v>8</v>
      </c>
      <c r="D4132">
        <v>7</v>
      </c>
      <c r="E4132" t="s">
        <v>31</v>
      </c>
      <c r="F4132" s="1" t="s">
        <v>3205</v>
      </c>
      <c r="G4132" s="1" t="s">
        <v>3967</v>
      </c>
      <c r="H4132" s="1" t="s">
        <v>7263</v>
      </c>
      <c r="I4132" t="s">
        <v>18561</v>
      </c>
      <c r="J4132" t="s">
        <v>23</v>
      </c>
      <c r="K4132">
        <v>42</v>
      </c>
      <c r="L4132">
        <v>6895</v>
      </c>
      <c r="M4132">
        <v>164.17</v>
      </c>
      <c r="N4132" t="s">
        <v>21935</v>
      </c>
      <c r="O4132" t="s">
        <v>23350</v>
      </c>
      <c r="P4132">
        <v>0</v>
      </c>
      <c r="Q4132">
        <v>0</v>
      </c>
      <c r="R4132">
        <v>3</v>
      </c>
    </row>
    <row r="4133" spans="1:18" x14ac:dyDescent="0.25">
      <c r="A4133" t="s">
        <v>1457</v>
      </c>
      <c r="B4133">
        <v>2017</v>
      </c>
      <c r="C4133">
        <v>3</v>
      </c>
      <c r="D4133">
        <v>14</v>
      </c>
      <c r="E4133" t="s">
        <v>226</v>
      </c>
      <c r="F4133" s="1" t="s">
        <v>3205</v>
      </c>
      <c r="G4133" s="1" t="s">
        <v>3384</v>
      </c>
      <c r="H4133" s="1" t="s">
        <v>3206</v>
      </c>
      <c r="I4133" t="s">
        <v>17077</v>
      </c>
      <c r="J4133" t="s">
        <v>23</v>
      </c>
      <c r="K4133">
        <v>8568</v>
      </c>
      <c r="L4133">
        <v>375963.84</v>
      </c>
      <c r="M4133">
        <v>43.88</v>
      </c>
      <c r="N4133" t="s">
        <v>645</v>
      </c>
      <c r="O4133" t="s">
        <v>9450</v>
      </c>
      <c r="P4133">
        <v>9.1123449223886266E-2</v>
      </c>
      <c r="Q4133">
        <v>0</v>
      </c>
      <c r="R4133">
        <v>1</v>
      </c>
    </row>
    <row r="4134" spans="1:18" x14ac:dyDescent="0.25">
      <c r="A4134" t="s">
        <v>1457</v>
      </c>
      <c r="B4134">
        <v>2017</v>
      </c>
      <c r="C4134">
        <v>3</v>
      </c>
      <c r="D4134">
        <v>14</v>
      </c>
      <c r="E4134" t="s">
        <v>226</v>
      </c>
      <c r="F4134" s="1" t="s">
        <v>3205</v>
      </c>
      <c r="G4134" s="1" t="s">
        <v>3863</v>
      </c>
      <c r="H4134" s="1" t="s">
        <v>3206</v>
      </c>
      <c r="I4134" t="s">
        <v>19117</v>
      </c>
      <c r="J4134" t="s">
        <v>23</v>
      </c>
      <c r="K4134">
        <v>13700</v>
      </c>
      <c r="L4134">
        <v>626090</v>
      </c>
      <c r="M4134">
        <v>45.7</v>
      </c>
      <c r="N4134" t="s">
        <v>489</v>
      </c>
      <c r="O4134" t="s">
        <v>9501</v>
      </c>
      <c r="P4134">
        <v>0</v>
      </c>
      <c r="Q4134">
        <v>0</v>
      </c>
      <c r="R4134">
        <v>1</v>
      </c>
    </row>
    <row r="4135" spans="1:18" x14ac:dyDescent="0.25">
      <c r="A4135" t="s">
        <v>10693</v>
      </c>
      <c r="B4135">
        <v>2019</v>
      </c>
      <c r="C4135">
        <v>4</v>
      </c>
      <c r="D4135">
        <v>4</v>
      </c>
      <c r="E4135" t="s">
        <v>10223</v>
      </c>
      <c r="F4135" s="1" t="s">
        <v>5207</v>
      </c>
      <c r="G4135" s="1" t="s">
        <v>20573</v>
      </c>
      <c r="H4135" s="1" t="s">
        <v>7263</v>
      </c>
      <c r="I4135" t="s">
        <v>20579</v>
      </c>
      <c r="J4135" t="s">
        <v>23</v>
      </c>
      <c r="K4135">
        <v>77.400000000000006</v>
      </c>
      <c r="L4135">
        <v>12328.27</v>
      </c>
      <c r="M4135">
        <v>159.28</v>
      </c>
      <c r="N4135" t="s">
        <v>7263</v>
      </c>
      <c r="O4135" t="s">
        <v>23274</v>
      </c>
      <c r="P4135">
        <v>0</v>
      </c>
      <c r="Q4135">
        <v>0</v>
      </c>
      <c r="R4135">
        <v>2</v>
      </c>
    </row>
    <row r="4136" spans="1:18" x14ac:dyDescent="0.25">
      <c r="A4136" t="s">
        <v>16628</v>
      </c>
      <c r="B4136">
        <v>2019</v>
      </c>
      <c r="C4136">
        <v>12</v>
      </c>
      <c r="D4136">
        <v>19</v>
      </c>
      <c r="E4136" t="s">
        <v>7304</v>
      </c>
      <c r="F4136" s="1" t="s">
        <v>9480</v>
      </c>
      <c r="G4136" s="1" t="s">
        <v>9480</v>
      </c>
      <c r="H4136" s="1" t="s">
        <v>9480</v>
      </c>
      <c r="I4136" t="s">
        <v>16630</v>
      </c>
      <c r="J4136" t="s">
        <v>38</v>
      </c>
      <c r="K4136">
        <v>160</v>
      </c>
      <c r="L4136">
        <v>254.4</v>
      </c>
      <c r="M4136">
        <v>1.59</v>
      </c>
      <c r="N4136" t="e">
        <v>#N/A</v>
      </c>
      <c r="O4136" t="e">
        <v>#N/A</v>
      </c>
      <c r="P4136">
        <v>0</v>
      </c>
      <c r="Q4136">
        <v>0</v>
      </c>
      <c r="R4136">
        <v>4</v>
      </c>
    </row>
    <row r="4137" spans="1:18" x14ac:dyDescent="0.25">
      <c r="A4137" t="s">
        <v>8760</v>
      </c>
      <c r="B4137">
        <v>2018</v>
      </c>
      <c r="C4137">
        <v>10</v>
      </c>
      <c r="D4137">
        <v>26</v>
      </c>
      <c r="E4137" t="s">
        <v>8070</v>
      </c>
      <c r="F4137" s="1" t="s">
        <v>5207</v>
      </c>
      <c r="G4137" s="1" t="s">
        <v>6745</v>
      </c>
      <c r="H4137" s="1" t="s">
        <v>7263</v>
      </c>
      <c r="I4137" t="s">
        <v>7157</v>
      </c>
      <c r="J4137" t="s">
        <v>38</v>
      </c>
      <c r="K4137">
        <v>284</v>
      </c>
      <c r="L4137">
        <v>76907.199999999997</v>
      </c>
      <c r="M4137">
        <v>270.8</v>
      </c>
      <c r="N4137" t="s">
        <v>8927</v>
      </c>
      <c r="O4137" t="s">
        <v>10127</v>
      </c>
      <c r="P4137">
        <v>0</v>
      </c>
      <c r="Q4137">
        <v>0</v>
      </c>
      <c r="R4137">
        <v>4</v>
      </c>
    </row>
    <row r="4138" spans="1:18" x14ac:dyDescent="0.25">
      <c r="A4138" t="s">
        <v>7276</v>
      </c>
      <c r="B4138">
        <v>2019</v>
      </c>
      <c r="C4138">
        <v>1</v>
      </c>
      <c r="D4138">
        <v>16</v>
      </c>
      <c r="E4138" t="s">
        <v>226</v>
      </c>
      <c r="F4138" s="1" t="s">
        <v>3205</v>
      </c>
      <c r="G4138" s="1" t="s">
        <v>3384</v>
      </c>
      <c r="H4138" s="1" t="s">
        <v>3206</v>
      </c>
      <c r="I4138" t="s">
        <v>17079</v>
      </c>
      <c r="J4138" t="s">
        <v>23</v>
      </c>
      <c r="K4138">
        <v>3940</v>
      </c>
      <c r="L4138">
        <v>180452</v>
      </c>
      <c r="M4138">
        <v>45.8</v>
      </c>
      <c r="N4138" t="s">
        <v>170</v>
      </c>
      <c r="O4138" t="s">
        <v>9516</v>
      </c>
      <c r="P4138">
        <v>3.660242098978287E-2</v>
      </c>
      <c r="Q4138">
        <v>0</v>
      </c>
      <c r="R4138">
        <v>1</v>
      </c>
    </row>
    <row r="4139" spans="1:18" x14ac:dyDescent="0.25">
      <c r="A4139" t="s">
        <v>7276</v>
      </c>
      <c r="B4139">
        <v>2019</v>
      </c>
      <c r="C4139">
        <v>1</v>
      </c>
      <c r="D4139">
        <v>16</v>
      </c>
      <c r="E4139" t="s">
        <v>226</v>
      </c>
      <c r="F4139" s="1" t="s">
        <v>3205</v>
      </c>
      <c r="G4139" s="1" t="s">
        <v>3384</v>
      </c>
      <c r="H4139" s="1" t="s">
        <v>3206</v>
      </c>
      <c r="I4139" t="s">
        <v>17299</v>
      </c>
      <c r="J4139" t="s">
        <v>23</v>
      </c>
      <c r="K4139">
        <v>17245</v>
      </c>
      <c r="L4139">
        <v>789821</v>
      </c>
      <c r="M4139">
        <v>45.8</v>
      </c>
      <c r="N4139" t="s">
        <v>160</v>
      </c>
      <c r="O4139" t="s">
        <v>9452</v>
      </c>
      <c r="P4139">
        <v>0.10110188471641929</v>
      </c>
      <c r="Q4139">
        <v>0</v>
      </c>
      <c r="R4139">
        <v>1</v>
      </c>
    </row>
    <row r="4140" spans="1:18" x14ac:dyDescent="0.25">
      <c r="A4140" t="s">
        <v>10583</v>
      </c>
      <c r="B4140">
        <v>2019</v>
      </c>
      <c r="C4140">
        <v>3</v>
      </c>
      <c r="D4140">
        <v>28</v>
      </c>
      <c r="E4140" t="s">
        <v>1620</v>
      </c>
      <c r="F4140" s="1" t="s">
        <v>3205</v>
      </c>
      <c r="G4140" s="1" t="s">
        <v>3227</v>
      </c>
      <c r="H4140" s="1" t="s">
        <v>3206</v>
      </c>
      <c r="I4140" t="s">
        <v>19792</v>
      </c>
      <c r="J4140" t="s">
        <v>23</v>
      </c>
      <c r="K4140">
        <v>1971</v>
      </c>
      <c r="L4140">
        <v>116683.2</v>
      </c>
      <c r="M4140">
        <v>59.2</v>
      </c>
      <c r="N4140" t="s">
        <v>22067</v>
      </c>
      <c r="O4140" t="s">
        <v>23263</v>
      </c>
      <c r="P4140">
        <v>0</v>
      </c>
      <c r="Q4140">
        <v>0</v>
      </c>
      <c r="R4140">
        <v>1</v>
      </c>
    </row>
    <row r="4141" spans="1:18" x14ac:dyDescent="0.25">
      <c r="A4141" t="s">
        <v>10583</v>
      </c>
      <c r="B4141">
        <v>2019</v>
      </c>
      <c r="C4141">
        <v>3</v>
      </c>
      <c r="D4141">
        <v>28</v>
      </c>
      <c r="E4141" t="s">
        <v>1620</v>
      </c>
      <c r="F4141" s="1" t="s">
        <v>3205</v>
      </c>
      <c r="G4141" s="1" t="s">
        <v>3216</v>
      </c>
      <c r="H4141" s="1" t="s">
        <v>3206</v>
      </c>
      <c r="I4141" t="s">
        <v>4542</v>
      </c>
      <c r="J4141" t="s">
        <v>23</v>
      </c>
      <c r="K4141">
        <v>6980</v>
      </c>
      <c r="L4141">
        <v>352490</v>
      </c>
      <c r="M4141">
        <v>50.5</v>
      </c>
      <c r="N4141" t="e">
        <v>#N/A</v>
      </c>
      <c r="O4141" t="e">
        <v>#N/A</v>
      </c>
      <c r="P4141">
        <v>0</v>
      </c>
      <c r="Q4141">
        <v>0</v>
      </c>
      <c r="R4141">
        <v>1</v>
      </c>
    </row>
    <row r="4142" spans="1:18" x14ac:dyDescent="0.25">
      <c r="A4142" t="s">
        <v>10583</v>
      </c>
      <c r="B4142">
        <v>2019</v>
      </c>
      <c r="C4142">
        <v>3</v>
      </c>
      <c r="D4142">
        <v>28</v>
      </c>
      <c r="E4142" t="s">
        <v>1620</v>
      </c>
      <c r="F4142" s="1" t="s">
        <v>3205</v>
      </c>
      <c r="G4142" s="1" t="s">
        <v>3863</v>
      </c>
      <c r="H4142" s="1" t="s">
        <v>3204</v>
      </c>
      <c r="I4142" t="s">
        <v>18946</v>
      </c>
      <c r="J4142" t="s">
        <v>23</v>
      </c>
      <c r="K4142">
        <v>5485</v>
      </c>
      <c r="L4142">
        <v>245434.61</v>
      </c>
      <c r="M4142">
        <v>44.75</v>
      </c>
      <c r="N4142" t="s">
        <v>9309</v>
      </c>
      <c r="O4142" t="s">
        <v>23339</v>
      </c>
      <c r="P4142">
        <v>0</v>
      </c>
      <c r="Q4142">
        <v>0</v>
      </c>
      <c r="R4142">
        <v>1</v>
      </c>
    </row>
    <row r="4143" spans="1:18" x14ac:dyDescent="0.25">
      <c r="A4143" t="s">
        <v>10583</v>
      </c>
      <c r="B4143">
        <v>2019</v>
      </c>
      <c r="C4143">
        <v>3</v>
      </c>
      <c r="D4143">
        <v>28</v>
      </c>
      <c r="E4143" t="s">
        <v>1620</v>
      </c>
      <c r="F4143" s="1" t="s">
        <v>3205</v>
      </c>
      <c r="G4143" s="1" t="s">
        <v>18746</v>
      </c>
      <c r="H4143" s="1" t="s">
        <v>3204</v>
      </c>
      <c r="I4143" t="s">
        <v>18874</v>
      </c>
      <c r="J4143" t="s">
        <v>23</v>
      </c>
      <c r="K4143">
        <v>21</v>
      </c>
      <c r="L4143">
        <v>1069.31</v>
      </c>
      <c r="M4143">
        <v>50.92</v>
      </c>
      <c r="N4143" t="s">
        <v>22001</v>
      </c>
      <c r="O4143" t="s">
        <v>23247</v>
      </c>
      <c r="P4143">
        <v>0</v>
      </c>
      <c r="Q4143">
        <v>0</v>
      </c>
      <c r="R4143">
        <v>1</v>
      </c>
    </row>
    <row r="4144" spans="1:18" x14ac:dyDescent="0.25">
      <c r="A4144" t="s">
        <v>10583</v>
      </c>
      <c r="B4144">
        <v>2019</v>
      </c>
      <c r="C4144">
        <v>3</v>
      </c>
      <c r="D4144">
        <v>28</v>
      </c>
      <c r="E4144" t="s">
        <v>1620</v>
      </c>
      <c r="F4144" s="1" t="s">
        <v>3205</v>
      </c>
      <c r="G4144" s="1" t="s">
        <v>3863</v>
      </c>
      <c r="H4144" s="1" t="s">
        <v>3206</v>
      </c>
      <c r="I4144" t="s">
        <v>19416</v>
      </c>
      <c r="J4144" t="s">
        <v>23</v>
      </c>
      <c r="K4144">
        <v>5005</v>
      </c>
      <c r="L4144">
        <v>252752.49</v>
      </c>
      <c r="M4144">
        <v>50.5</v>
      </c>
      <c r="N4144" t="s">
        <v>9332</v>
      </c>
      <c r="O4144" t="s">
        <v>9531</v>
      </c>
      <c r="P4144">
        <v>0</v>
      </c>
      <c r="Q4144">
        <v>0</v>
      </c>
      <c r="R4144">
        <v>1</v>
      </c>
    </row>
    <row r="4145" spans="1:18" x14ac:dyDescent="0.25">
      <c r="A4145" t="s">
        <v>10583</v>
      </c>
      <c r="B4145">
        <v>2019</v>
      </c>
      <c r="C4145">
        <v>3</v>
      </c>
      <c r="D4145">
        <v>28</v>
      </c>
      <c r="E4145" t="s">
        <v>1620</v>
      </c>
      <c r="F4145" s="1" t="s">
        <v>3205</v>
      </c>
      <c r="G4145" s="1" t="s">
        <v>17478</v>
      </c>
      <c r="H4145" s="1" t="s">
        <v>7263</v>
      </c>
      <c r="I4145" t="s">
        <v>10584</v>
      </c>
      <c r="J4145" t="s">
        <v>23</v>
      </c>
      <c r="K4145">
        <v>820</v>
      </c>
      <c r="L4145">
        <v>34850</v>
      </c>
      <c r="M4145">
        <v>42.5</v>
      </c>
      <c r="N4145" t="e">
        <v>#N/A</v>
      </c>
      <c r="O4145" t="e">
        <v>#N/A</v>
      </c>
      <c r="P4145">
        <v>0</v>
      </c>
      <c r="Q4145">
        <v>0</v>
      </c>
      <c r="R4145">
        <v>1</v>
      </c>
    </row>
    <row r="4146" spans="1:18" x14ac:dyDescent="0.25">
      <c r="A4146" t="s">
        <v>10908</v>
      </c>
      <c r="B4146">
        <v>2019</v>
      </c>
      <c r="C4146">
        <v>5</v>
      </c>
      <c r="D4146">
        <v>21</v>
      </c>
      <c r="E4146" t="s">
        <v>2641</v>
      </c>
      <c r="F4146" s="1" t="s">
        <v>3205</v>
      </c>
      <c r="G4146" s="1" t="s">
        <v>3863</v>
      </c>
      <c r="H4146" s="1" t="s">
        <v>3206</v>
      </c>
      <c r="I4146" t="s">
        <v>19205</v>
      </c>
      <c r="J4146" t="s">
        <v>23</v>
      </c>
      <c r="K4146">
        <v>3969</v>
      </c>
      <c r="L4146">
        <v>196106.86</v>
      </c>
      <c r="M4146">
        <v>49.41</v>
      </c>
      <c r="N4146" t="s">
        <v>9335</v>
      </c>
      <c r="O4146" t="s">
        <v>9441</v>
      </c>
      <c r="P4146">
        <v>0.12724850134172863</v>
      </c>
      <c r="Q4146">
        <v>0</v>
      </c>
      <c r="R4146">
        <v>2</v>
      </c>
    </row>
    <row r="4147" spans="1:18" x14ac:dyDescent="0.25">
      <c r="A4147" t="s">
        <v>10908</v>
      </c>
      <c r="B4147">
        <v>2019</v>
      </c>
      <c r="C4147">
        <v>5</v>
      </c>
      <c r="D4147">
        <v>21</v>
      </c>
      <c r="E4147" t="s">
        <v>2641</v>
      </c>
      <c r="F4147" s="1" t="s">
        <v>3205</v>
      </c>
      <c r="G4147" s="1" t="s">
        <v>3863</v>
      </c>
      <c r="H4147" s="1" t="s">
        <v>3206</v>
      </c>
      <c r="I4147" t="s">
        <v>19209</v>
      </c>
      <c r="J4147" t="s">
        <v>23</v>
      </c>
      <c r="K4147">
        <v>11852</v>
      </c>
      <c r="L4147">
        <v>585603.05000000005</v>
      </c>
      <c r="M4147">
        <v>49.41</v>
      </c>
      <c r="N4147" t="s">
        <v>9337</v>
      </c>
      <c r="O4147" t="s">
        <v>9440</v>
      </c>
      <c r="P4147">
        <v>0.12068470364021268</v>
      </c>
      <c r="Q4147">
        <v>0</v>
      </c>
      <c r="R4147">
        <v>2</v>
      </c>
    </row>
    <row r="4148" spans="1:18" x14ac:dyDescent="0.25">
      <c r="A4148" t="s">
        <v>10908</v>
      </c>
      <c r="B4148">
        <v>2019</v>
      </c>
      <c r="C4148">
        <v>5</v>
      </c>
      <c r="D4148">
        <v>21</v>
      </c>
      <c r="E4148" t="s">
        <v>2641</v>
      </c>
      <c r="F4148" s="1" t="s">
        <v>3205</v>
      </c>
      <c r="G4148" s="1" t="s">
        <v>3863</v>
      </c>
      <c r="H4148" s="1" t="s">
        <v>3206</v>
      </c>
      <c r="I4148" t="s">
        <v>19302</v>
      </c>
      <c r="J4148" t="s">
        <v>23</v>
      </c>
      <c r="K4148">
        <v>3839</v>
      </c>
      <c r="L4148">
        <v>189683.6</v>
      </c>
      <c r="M4148">
        <v>49.41</v>
      </c>
      <c r="N4148" t="s">
        <v>9334</v>
      </c>
      <c r="O4148" t="s">
        <v>9514</v>
      </c>
      <c r="P4148">
        <v>0</v>
      </c>
      <c r="Q4148">
        <v>0</v>
      </c>
      <c r="R4148">
        <v>2</v>
      </c>
    </row>
    <row r="4149" spans="1:18" x14ac:dyDescent="0.25">
      <c r="A4149" t="s">
        <v>16631</v>
      </c>
      <c r="B4149">
        <v>2019</v>
      </c>
      <c r="C4149">
        <v>12</v>
      </c>
      <c r="D4149">
        <v>12</v>
      </c>
      <c r="E4149" t="s">
        <v>16257</v>
      </c>
      <c r="F4149" s="1" t="s">
        <v>3205</v>
      </c>
      <c r="G4149" s="1" t="s">
        <v>3863</v>
      </c>
      <c r="H4149" s="1" t="s">
        <v>3206</v>
      </c>
      <c r="I4149" t="s">
        <v>19210</v>
      </c>
      <c r="J4149" t="s">
        <v>23</v>
      </c>
      <c r="K4149">
        <v>8290</v>
      </c>
      <c r="L4149">
        <v>364760</v>
      </c>
      <c r="M4149">
        <v>44</v>
      </c>
      <c r="N4149" t="s">
        <v>9344</v>
      </c>
      <c r="O4149" t="s">
        <v>9496</v>
      </c>
      <c r="P4149">
        <v>3.9816758144422926E-2</v>
      </c>
      <c r="Q4149">
        <v>0</v>
      </c>
      <c r="R4149">
        <v>4</v>
      </c>
    </row>
    <row r="4150" spans="1:18" x14ac:dyDescent="0.25">
      <c r="A4150" t="s">
        <v>16631</v>
      </c>
      <c r="B4150">
        <v>2019</v>
      </c>
      <c r="C4150">
        <v>12</v>
      </c>
      <c r="D4150">
        <v>12</v>
      </c>
      <c r="E4150" t="s">
        <v>16257</v>
      </c>
      <c r="F4150" s="1" t="s">
        <v>3205</v>
      </c>
      <c r="G4150" s="1" t="s">
        <v>3863</v>
      </c>
      <c r="H4150" s="1" t="s">
        <v>3206</v>
      </c>
      <c r="I4150" t="s">
        <v>19303</v>
      </c>
      <c r="J4150" t="s">
        <v>23</v>
      </c>
      <c r="K4150">
        <v>10107</v>
      </c>
      <c r="L4150">
        <v>645837.30000000005</v>
      </c>
      <c r="M4150">
        <v>63.9</v>
      </c>
      <c r="N4150" t="s">
        <v>9314</v>
      </c>
      <c r="O4150" t="s">
        <v>9453</v>
      </c>
      <c r="P4150">
        <v>1.984751079033405E-2</v>
      </c>
      <c r="Q4150">
        <v>0</v>
      </c>
      <c r="R4150">
        <v>4</v>
      </c>
    </row>
    <row r="4151" spans="1:18" x14ac:dyDescent="0.25">
      <c r="A4151" t="s">
        <v>2459</v>
      </c>
      <c r="B4151">
        <v>2018</v>
      </c>
      <c r="C4151">
        <v>5</v>
      </c>
      <c r="D4151">
        <v>11</v>
      </c>
      <c r="E4151" t="s">
        <v>1620</v>
      </c>
      <c r="F4151" s="1" t="s">
        <v>3205</v>
      </c>
      <c r="G4151" s="1" t="s">
        <v>3863</v>
      </c>
      <c r="H4151" s="1" t="s">
        <v>3206</v>
      </c>
      <c r="I4151" t="s">
        <v>18999</v>
      </c>
      <c r="J4151" t="s">
        <v>23</v>
      </c>
      <c r="K4151">
        <v>19680</v>
      </c>
      <c r="L4151">
        <v>996829.98</v>
      </c>
      <c r="M4151">
        <v>50.65</v>
      </c>
      <c r="N4151" t="s">
        <v>9337</v>
      </c>
      <c r="O4151" t="s">
        <v>9440</v>
      </c>
      <c r="P4151">
        <v>0.12068470364021268</v>
      </c>
      <c r="Q4151">
        <v>0</v>
      </c>
      <c r="R4151">
        <v>2</v>
      </c>
    </row>
    <row r="4152" spans="1:18" x14ac:dyDescent="0.25">
      <c r="A4152" t="s">
        <v>8825</v>
      </c>
      <c r="B4152">
        <v>2018</v>
      </c>
      <c r="C4152">
        <v>12</v>
      </c>
      <c r="D4152">
        <v>17</v>
      </c>
      <c r="E4152" t="s">
        <v>7310</v>
      </c>
      <c r="F4152" s="1" t="s">
        <v>5207</v>
      </c>
      <c r="G4152" s="1" t="s">
        <v>20573</v>
      </c>
      <c r="H4152" s="1" t="s">
        <v>3200</v>
      </c>
      <c r="I4152" t="s">
        <v>20814</v>
      </c>
      <c r="J4152" t="s">
        <v>23</v>
      </c>
      <c r="K4152">
        <v>390</v>
      </c>
      <c r="L4152">
        <v>69005.789999999994</v>
      </c>
      <c r="M4152">
        <v>176.94</v>
      </c>
      <c r="N4152" t="s">
        <v>7263</v>
      </c>
      <c r="O4152" t="s">
        <v>23192</v>
      </c>
      <c r="P4152">
        <v>0</v>
      </c>
      <c r="Q4152">
        <v>0</v>
      </c>
      <c r="R4152">
        <v>4</v>
      </c>
    </row>
    <row r="4153" spans="1:18" x14ac:dyDescent="0.25">
      <c r="A4153" t="s">
        <v>8825</v>
      </c>
      <c r="B4153">
        <v>2018</v>
      </c>
      <c r="C4153">
        <v>12</v>
      </c>
      <c r="D4153">
        <v>17</v>
      </c>
      <c r="E4153" t="s">
        <v>7310</v>
      </c>
      <c r="F4153" s="1" t="s">
        <v>5207</v>
      </c>
      <c r="G4153" s="1" t="s">
        <v>20573</v>
      </c>
      <c r="H4153" s="1" t="s">
        <v>3200</v>
      </c>
      <c r="I4153" t="s">
        <v>20818</v>
      </c>
      <c r="J4153" t="s">
        <v>23</v>
      </c>
      <c r="K4153">
        <v>135</v>
      </c>
      <c r="L4153">
        <v>23884.34</v>
      </c>
      <c r="M4153">
        <v>176.92</v>
      </c>
      <c r="N4153" t="s">
        <v>7263</v>
      </c>
      <c r="O4153" t="s">
        <v>23192</v>
      </c>
      <c r="P4153">
        <v>0</v>
      </c>
      <c r="Q4153">
        <v>0</v>
      </c>
      <c r="R4153">
        <v>4</v>
      </c>
    </row>
    <row r="4154" spans="1:18" x14ac:dyDescent="0.25">
      <c r="A4154" t="s">
        <v>8825</v>
      </c>
      <c r="B4154">
        <v>2018</v>
      </c>
      <c r="C4154">
        <v>12</v>
      </c>
      <c r="D4154">
        <v>17</v>
      </c>
      <c r="E4154" t="s">
        <v>7310</v>
      </c>
      <c r="F4154" s="1" t="s">
        <v>5207</v>
      </c>
      <c r="G4154" s="1" t="s">
        <v>20573</v>
      </c>
      <c r="H4154" s="1" t="s">
        <v>3200</v>
      </c>
      <c r="I4154" t="s">
        <v>20826</v>
      </c>
      <c r="J4154" t="s">
        <v>23</v>
      </c>
      <c r="K4154">
        <v>220</v>
      </c>
      <c r="L4154">
        <v>38926.339999999997</v>
      </c>
      <c r="M4154">
        <v>176.94</v>
      </c>
      <c r="N4154" t="s">
        <v>7263</v>
      </c>
      <c r="O4154" t="s">
        <v>23192</v>
      </c>
      <c r="P4154">
        <v>0</v>
      </c>
      <c r="Q4154">
        <v>0</v>
      </c>
      <c r="R4154">
        <v>4</v>
      </c>
    </row>
    <row r="4155" spans="1:18" x14ac:dyDescent="0.25">
      <c r="A4155" t="s">
        <v>7711</v>
      </c>
      <c r="B4155">
        <v>2016</v>
      </c>
      <c r="C4155">
        <v>8</v>
      </c>
      <c r="D4155">
        <v>25</v>
      </c>
      <c r="E4155" t="s">
        <v>982</v>
      </c>
      <c r="F4155" s="1" t="s">
        <v>5207</v>
      </c>
      <c r="G4155" s="1" t="s">
        <v>20573</v>
      </c>
      <c r="H4155" s="1" t="s">
        <v>3201</v>
      </c>
      <c r="I4155" t="s">
        <v>20692</v>
      </c>
      <c r="J4155" t="s">
        <v>23</v>
      </c>
      <c r="K4155">
        <v>16015</v>
      </c>
      <c r="L4155">
        <v>0</v>
      </c>
      <c r="M4155">
        <v>0</v>
      </c>
      <c r="N4155" t="s">
        <v>9014</v>
      </c>
      <c r="O4155" t="s">
        <v>9477</v>
      </c>
      <c r="P4155">
        <v>0</v>
      </c>
      <c r="Q4155">
        <v>0</v>
      </c>
      <c r="R4155">
        <v>3</v>
      </c>
    </row>
    <row r="4156" spans="1:18" x14ac:dyDescent="0.25">
      <c r="A4156" t="s">
        <v>7700</v>
      </c>
      <c r="B4156">
        <v>2016</v>
      </c>
      <c r="C4156">
        <v>8</v>
      </c>
      <c r="D4156">
        <v>22</v>
      </c>
      <c r="E4156" t="s">
        <v>7323</v>
      </c>
      <c r="F4156" s="1" t="s">
        <v>5207</v>
      </c>
      <c r="G4156" s="1" t="s">
        <v>20573</v>
      </c>
      <c r="H4156" s="1" t="s">
        <v>3201</v>
      </c>
      <c r="I4156" t="s">
        <v>5424</v>
      </c>
      <c r="J4156" t="s">
        <v>23</v>
      </c>
      <c r="K4156">
        <v>18</v>
      </c>
      <c r="L4156">
        <v>2613.7800000000002</v>
      </c>
      <c r="M4156">
        <v>145.21</v>
      </c>
      <c r="N4156" t="s">
        <v>8851</v>
      </c>
      <c r="O4156" t="s">
        <v>9791</v>
      </c>
      <c r="P4156">
        <v>0</v>
      </c>
      <c r="Q4156">
        <v>0</v>
      </c>
      <c r="R4156">
        <v>3</v>
      </c>
    </row>
    <row r="4157" spans="1:18" x14ac:dyDescent="0.25">
      <c r="A4157" t="s">
        <v>7700</v>
      </c>
      <c r="B4157">
        <v>2016</v>
      </c>
      <c r="C4157">
        <v>8</v>
      </c>
      <c r="D4157">
        <v>22</v>
      </c>
      <c r="E4157" t="s">
        <v>7323</v>
      </c>
      <c r="F4157" s="1" t="s">
        <v>5207</v>
      </c>
      <c r="G4157" s="1" t="s">
        <v>20573</v>
      </c>
      <c r="H4157" s="1" t="s">
        <v>3201</v>
      </c>
      <c r="I4157" t="s">
        <v>20624</v>
      </c>
      <c r="J4157" t="s">
        <v>23</v>
      </c>
      <c r="K4157">
        <v>62</v>
      </c>
      <c r="L4157">
        <v>9003.02</v>
      </c>
      <c r="M4157">
        <v>145.21</v>
      </c>
      <c r="N4157" t="s">
        <v>8852</v>
      </c>
      <c r="O4157" t="s">
        <v>9792</v>
      </c>
      <c r="P4157">
        <v>0</v>
      </c>
      <c r="Q4157">
        <v>0</v>
      </c>
      <c r="R4157">
        <v>3</v>
      </c>
    </row>
    <row r="4158" spans="1:18" x14ac:dyDescent="0.25">
      <c r="A4158" t="s">
        <v>7700</v>
      </c>
      <c r="B4158">
        <v>2016</v>
      </c>
      <c r="C4158">
        <v>8</v>
      </c>
      <c r="D4158">
        <v>22</v>
      </c>
      <c r="E4158" t="s">
        <v>7323</v>
      </c>
      <c r="F4158" s="1" t="s">
        <v>5207</v>
      </c>
      <c r="G4158" s="1" t="s">
        <v>20573</v>
      </c>
      <c r="H4158" s="1" t="s">
        <v>3201</v>
      </c>
      <c r="I4158" t="s">
        <v>20629</v>
      </c>
      <c r="J4158" t="s">
        <v>23</v>
      </c>
      <c r="K4158">
        <v>10</v>
      </c>
      <c r="L4158">
        <v>1452.1</v>
      </c>
      <c r="M4158">
        <v>145.21</v>
      </c>
      <c r="N4158" t="s">
        <v>7263</v>
      </c>
      <c r="O4158" t="s">
        <v>23191</v>
      </c>
      <c r="P4158">
        <v>0</v>
      </c>
      <c r="Q4158">
        <v>0</v>
      </c>
      <c r="R4158">
        <v>3</v>
      </c>
    </row>
    <row r="4159" spans="1:18" x14ac:dyDescent="0.25">
      <c r="A4159" t="s">
        <v>7700</v>
      </c>
      <c r="B4159">
        <v>2016</v>
      </c>
      <c r="C4159">
        <v>8</v>
      </c>
      <c r="D4159">
        <v>22</v>
      </c>
      <c r="E4159" t="s">
        <v>7323</v>
      </c>
      <c r="F4159" s="1" t="s">
        <v>5207</v>
      </c>
      <c r="G4159" s="1" t="s">
        <v>20931</v>
      </c>
      <c r="H4159" s="1" t="s">
        <v>3201</v>
      </c>
      <c r="I4159" t="s">
        <v>20944</v>
      </c>
      <c r="J4159" t="s">
        <v>23</v>
      </c>
      <c r="K4159">
        <v>26</v>
      </c>
      <c r="L4159">
        <v>4442.3599999999997</v>
      </c>
      <c r="M4159">
        <v>170.86</v>
      </c>
      <c r="N4159" t="s">
        <v>7263</v>
      </c>
      <c r="O4159" t="s">
        <v>23191</v>
      </c>
      <c r="P4159">
        <v>0</v>
      </c>
      <c r="Q4159">
        <v>0</v>
      </c>
      <c r="R4159">
        <v>3</v>
      </c>
    </row>
    <row r="4160" spans="1:18" x14ac:dyDescent="0.25">
      <c r="A4160" t="s">
        <v>7700</v>
      </c>
      <c r="B4160">
        <v>2016</v>
      </c>
      <c r="C4160">
        <v>8</v>
      </c>
      <c r="D4160">
        <v>22</v>
      </c>
      <c r="E4160" t="s">
        <v>7323</v>
      </c>
      <c r="F4160" s="1" t="s">
        <v>5207</v>
      </c>
      <c r="G4160" s="1" t="s">
        <v>20573</v>
      </c>
      <c r="H4160" s="1" t="s">
        <v>3201</v>
      </c>
      <c r="I4160" t="s">
        <v>20652</v>
      </c>
      <c r="J4160" t="s">
        <v>23</v>
      </c>
      <c r="K4160">
        <v>81</v>
      </c>
      <c r="L4160">
        <v>11441.24</v>
      </c>
      <c r="M4160">
        <v>141.25</v>
      </c>
      <c r="N4160" t="s">
        <v>7263</v>
      </c>
      <c r="O4160" t="s">
        <v>23191</v>
      </c>
      <c r="P4160">
        <v>0</v>
      </c>
      <c r="Q4160">
        <v>0</v>
      </c>
      <c r="R4160">
        <v>3</v>
      </c>
    </row>
    <row r="4161" spans="1:18" x14ac:dyDescent="0.25">
      <c r="A4161" t="s">
        <v>7700</v>
      </c>
      <c r="B4161">
        <v>2016</v>
      </c>
      <c r="C4161">
        <v>8</v>
      </c>
      <c r="D4161">
        <v>22</v>
      </c>
      <c r="E4161" t="s">
        <v>7323</v>
      </c>
      <c r="F4161" s="1" t="s">
        <v>5207</v>
      </c>
      <c r="G4161" s="1" t="s">
        <v>20573</v>
      </c>
      <c r="H4161" s="1" t="s">
        <v>3201</v>
      </c>
      <c r="I4161" t="s">
        <v>20658</v>
      </c>
      <c r="J4161" t="s">
        <v>23</v>
      </c>
      <c r="K4161">
        <v>37</v>
      </c>
      <c r="L4161">
        <v>5041.99</v>
      </c>
      <c r="M4161">
        <v>136.27000000000001</v>
      </c>
      <c r="N4161" t="s">
        <v>8995</v>
      </c>
      <c r="O4161" t="s">
        <v>9794</v>
      </c>
      <c r="P4161">
        <v>0</v>
      </c>
      <c r="Q4161">
        <v>0</v>
      </c>
      <c r="R4161">
        <v>3</v>
      </c>
    </row>
    <row r="4162" spans="1:18" x14ac:dyDescent="0.25">
      <c r="A4162" t="s">
        <v>7700</v>
      </c>
      <c r="B4162">
        <v>2016</v>
      </c>
      <c r="C4162">
        <v>8</v>
      </c>
      <c r="D4162">
        <v>22</v>
      </c>
      <c r="E4162" t="s">
        <v>7323</v>
      </c>
      <c r="F4162" s="1" t="s">
        <v>5207</v>
      </c>
      <c r="G4162" s="1" t="s">
        <v>20573</v>
      </c>
      <c r="H4162" s="1" t="s">
        <v>3201</v>
      </c>
      <c r="I4162" t="s">
        <v>20729</v>
      </c>
      <c r="J4162" t="s">
        <v>23</v>
      </c>
      <c r="K4162">
        <v>171</v>
      </c>
      <c r="L4162">
        <v>24010.11</v>
      </c>
      <c r="M4162">
        <v>140.41</v>
      </c>
      <c r="N4162" t="s">
        <v>7263</v>
      </c>
      <c r="O4162" t="s">
        <v>23191</v>
      </c>
      <c r="P4162">
        <v>0</v>
      </c>
      <c r="Q4162">
        <v>0</v>
      </c>
      <c r="R4162">
        <v>3</v>
      </c>
    </row>
    <row r="4163" spans="1:18" x14ac:dyDescent="0.25">
      <c r="A4163" t="s">
        <v>7700</v>
      </c>
      <c r="B4163">
        <v>2016</v>
      </c>
      <c r="C4163">
        <v>8</v>
      </c>
      <c r="D4163">
        <v>22</v>
      </c>
      <c r="E4163" t="s">
        <v>7323</v>
      </c>
      <c r="F4163" s="1" t="s">
        <v>5207</v>
      </c>
      <c r="G4163" s="1" t="s">
        <v>20573</v>
      </c>
      <c r="H4163" s="1" t="s">
        <v>3201</v>
      </c>
      <c r="I4163" t="s">
        <v>6238</v>
      </c>
      <c r="J4163" t="s">
        <v>23</v>
      </c>
      <c r="K4163">
        <v>41</v>
      </c>
      <c r="L4163">
        <v>5907.69</v>
      </c>
      <c r="M4163">
        <v>144.09</v>
      </c>
      <c r="N4163" t="s">
        <v>9077</v>
      </c>
      <c r="O4163" t="s">
        <v>9898</v>
      </c>
      <c r="P4163">
        <v>0</v>
      </c>
      <c r="Q4163">
        <v>0</v>
      </c>
      <c r="R4163">
        <v>3</v>
      </c>
    </row>
    <row r="4164" spans="1:18" x14ac:dyDescent="0.25">
      <c r="A4164" t="s">
        <v>7700</v>
      </c>
      <c r="B4164">
        <v>2016</v>
      </c>
      <c r="C4164">
        <v>8</v>
      </c>
      <c r="D4164">
        <v>22</v>
      </c>
      <c r="E4164" t="s">
        <v>7323</v>
      </c>
      <c r="F4164" s="1" t="s">
        <v>5207</v>
      </c>
      <c r="G4164" s="1" t="s">
        <v>20573</v>
      </c>
      <c r="H4164" s="1" t="s">
        <v>3201</v>
      </c>
      <c r="I4164" t="s">
        <v>20815</v>
      </c>
      <c r="J4164" t="s">
        <v>23</v>
      </c>
      <c r="K4164">
        <v>19</v>
      </c>
      <c r="L4164">
        <v>2737.71</v>
      </c>
      <c r="M4164">
        <v>144.09</v>
      </c>
      <c r="N4164" t="s">
        <v>7263</v>
      </c>
      <c r="O4164" t="s">
        <v>23191</v>
      </c>
      <c r="P4164">
        <v>0</v>
      </c>
      <c r="Q4164">
        <v>0</v>
      </c>
      <c r="R4164">
        <v>3</v>
      </c>
    </row>
    <row r="4165" spans="1:18" x14ac:dyDescent="0.25">
      <c r="A4165" t="s">
        <v>7700</v>
      </c>
      <c r="B4165">
        <v>2016</v>
      </c>
      <c r="C4165">
        <v>8</v>
      </c>
      <c r="D4165">
        <v>22</v>
      </c>
      <c r="E4165" t="s">
        <v>7323</v>
      </c>
      <c r="F4165" s="1" t="s">
        <v>5207</v>
      </c>
      <c r="G4165" s="1" t="s">
        <v>20931</v>
      </c>
      <c r="H4165" s="1" t="s">
        <v>3201</v>
      </c>
      <c r="I4165" t="s">
        <v>20952</v>
      </c>
      <c r="J4165" t="s">
        <v>23</v>
      </c>
      <c r="K4165">
        <v>33</v>
      </c>
      <c r="L4165">
        <v>5045.7</v>
      </c>
      <c r="M4165">
        <v>152.9</v>
      </c>
      <c r="N4165" t="s">
        <v>7263</v>
      </c>
      <c r="O4165" t="s">
        <v>23191</v>
      </c>
      <c r="P4165">
        <v>0</v>
      </c>
      <c r="Q4165">
        <v>0</v>
      </c>
      <c r="R4165">
        <v>3</v>
      </c>
    </row>
    <row r="4166" spans="1:18" x14ac:dyDescent="0.25">
      <c r="A4166" t="s">
        <v>7700</v>
      </c>
      <c r="B4166">
        <v>2016</v>
      </c>
      <c r="C4166">
        <v>8</v>
      </c>
      <c r="D4166">
        <v>22</v>
      </c>
      <c r="E4166" t="s">
        <v>7323</v>
      </c>
      <c r="F4166" s="1" t="s">
        <v>5207</v>
      </c>
      <c r="G4166" s="1" t="s">
        <v>20931</v>
      </c>
      <c r="H4166" s="1" t="s">
        <v>3201</v>
      </c>
      <c r="I4166" t="s">
        <v>20962</v>
      </c>
      <c r="J4166" t="s">
        <v>23</v>
      </c>
      <c r="K4166">
        <v>20</v>
      </c>
      <c r="L4166">
        <v>2852.6</v>
      </c>
      <c r="M4166">
        <v>142.63</v>
      </c>
      <c r="N4166" t="s">
        <v>9106</v>
      </c>
      <c r="O4166" t="s">
        <v>9804</v>
      </c>
      <c r="P4166">
        <v>0</v>
      </c>
      <c r="Q4166">
        <v>0</v>
      </c>
      <c r="R4166">
        <v>3</v>
      </c>
    </row>
    <row r="4167" spans="1:18" x14ac:dyDescent="0.25">
      <c r="A4167" t="s">
        <v>7700</v>
      </c>
      <c r="B4167">
        <v>2016</v>
      </c>
      <c r="C4167">
        <v>8</v>
      </c>
      <c r="D4167">
        <v>22</v>
      </c>
      <c r="E4167" t="s">
        <v>7323</v>
      </c>
      <c r="F4167" s="1" t="s">
        <v>5207</v>
      </c>
      <c r="G4167" s="1" t="s">
        <v>20931</v>
      </c>
      <c r="H4167" s="1" t="s">
        <v>3201</v>
      </c>
      <c r="I4167" t="s">
        <v>20978</v>
      </c>
      <c r="J4167" t="s">
        <v>23</v>
      </c>
      <c r="K4167">
        <v>21</v>
      </c>
      <c r="L4167">
        <v>3128.37</v>
      </c>
      <c r="M4167">
        <v>148.97</v>
      </c>
      <c r="N4167" t="s">
        <v>7263</v>
      </c>
      <c r="O4167" t="s">
        <v>23191</v>
      </c>
      <c r="P4167">
        <v>0</v>
      </c>
      <c r="Q4167">
        <v>0</v>
      </c>
      <c r="R4167">
        <v>3</v>
      </c>
    </row>
    <row r="4168" spans="1:18" x14ac:dyDescent="0.25">
      <c r="A4168" t="s">
        <v>7700</v>
      </c>
      <c r="B4168">
        <v>2016</v>
      </c>
      <c r="C4168">
        <v>8</v>
      </c>
      <c r="D4168">
        <v>22</v>
      </c>
      <c r="E4168" t="s">
        <v>7323</v>
      </c>
      <c r="F4168" s="1" t="s">
        <v>5207</v>
      </c>
      <c r="G4168" s="1" t="s">
        <v>20931</v>
      </c>
      <c r="H4168" s="1" t="s">
        <v>3201</v>
      </c>
      <c r="I4168" t="s">
        <v>20984</v>
      </c>
      <c r="J4168" t="s">
        <v>23</v>
      </c>
      <c r="K4168">
        <v>16</v>
      </c>
      <c r="L4168">
        <v>2298.09</v>
      </c>
      <c r="M4168">
        <v>143.63</v>
      </c>
      <c r="N4168" t="s">
        <v>9110</v>
      </c>
      <c r="O4168" t="s">
        <v>9805</v>
      </c>
      <c r="P4168">
        <v>0</v>
      </c>
      <c r="Q4168">
        <v>0</v>
      </c>
      <c r="R4168">
        <v>3</v>
      </c>
    </row>
    <row r="4169" spans="1:18" x14ac:dyDescent="0.25">
      <c r="A4169" t="s">
        <v>7700</v>
      </c>
      <c r="B4169">
        <v>2016</v>
      </c>
      <c r="C4169">
        <v>8</v>
      </c>
      <c r="D4169">
        <v>22</v>
      </c>
      <c r="E4169" t="s">
        <v>7323</v>
      </c>
      <c r="F4169" s="1" t="s">
        <v>5207</v>
      </c>
      <c r="G4169" s="1" t="s">
        <v>20931</v>
      </c>
      <c r="H4169" s="1" t="s">
        <v>3201</v>
      </c>
      <c r="I4169" t="s">
        <v>20972</v>
      </c>
      <c r="J4169" t="s">
        <v>23</v>
      </c>
      <c r="K4169">
        <v>120</v>
      </c>
      <c r="L4169">
        <v>17235.599999999999</v>
      </c>
      <c r="M4169">
        <v>143.63</v>
      </c>
      <c r="N4169" t="s">
        <v>9108</v>
      </c>
      <c r="O4169" t="s">
        <v>9806</v>
      </c>
      <c r="P4169">
        <v>0</v>
      </c>
      <c r="Q4169">
        <v>0</v>
      </c>
      <c r="R4169">
        <v>3</v>
      </c>
    </row>
    <row r="4170" spans="1:18" x14ac:dyDescent="0.25">
      <c r="A4170" t="s">
        <v>7700</v>
      </c>
      <c r="B4170">
        <v>2016</v>
      </c>
      <c r="C4170">
        <v>8</v>
      </c>
      <c r="D4170">
        <v>22</v>
      </c>
      <c r="E4170" t="s">
        <v>7323</v>
      </c>
      <c r="F4170" s="1" t="s">
        <v>5207</v>
      </c>
      <c r="G4170" s="1" t="s">
        <v>21008</v>
      </c>
      <c r="H4170" s="1" t="s">
        <v>7263</v>
      </c>
      <c r="I4170" t="s">
        <v>7024</v>
      </c>
      <c r="J4170" t="s">
        <v>23</v>
      </c>
      <c r="K4170">
        <v>15</v>
      </c>
      <c r="L4170">
        <v>2197.5</v>
      </c>
      <c r="M4170">
        <v>146.5</v>
      </c>
      <c r="N4170" t="s">
        <v>9365</v>
      </c>
      <c r="O4170" t="s">
        <v>9774</v>
      </c>
      <c r="P4170">
        <v>0</v>
      </c>
      <c r="Q4170">
        <v>0</v>
      </c>
      <c r="R4170">
        <v>3</v>
      </c>
    </row>
    <row r="4171" spans="1:18" x14ac:dyDescent="0.25">
      <c r="A4171" t="s">
        <v>7700</v>
      </c>
      <c r="B4171">
        <v>2016</v>
      </c>
      <c r="C4171">
        <v>8</v>
      </c>
      <c r="D4171">
        <v>22</v>
      </c>
      <c r="E4171" t="s">
        <v>7323</v>
      </c>
      <c r="F4171" s="1" t="s">
        <v>5207</v>
      </c>
      <c r="G4171" s="1" t="s">
        <v>21008</v>
      </c>
      <c r="H4171" s="1" t="s">
        <v>3201</v>
      </c>
      <c r="I4171" t="s">
        <v>6944</v>
      </c>
      <c r="J4171" t="s">
        <v>23</v>
      </c>
      <c r="K4171">
        <v>2</v>
      </c>
      <c r="L4171">
        <v>293.01</v>
      </c>
      <c r="M4171">
        <v>146.51</v>
      </c>
      <c r="N4171" t="s">
        <v>9358</v>
      </c>
      <c r="O4171" t="s">
        <v>9809</v>
      </c>
      <c r="P4171">
        <v>0</v>
      </c>
      <c r="Q4171">
        <v>0</v>
      </c>
      <c r="R4171">
        <v>3</v>
      </c>
    </row>
    <row r="4172" spans="1:18" x14ac:dyDescent="0.25">
      <c r="A4172" t="s">
        <v>7700</v>
      </c>
      <c r="B4172">
        <v>2016</v>
      </c>
      <c r="C4172">
        <v>8</v>
      </c>
      <c r="D4172">
        <v>22</v>
      </c>
      <c r="E4172" t="s">
        <v>7323</v>
      </c>
      <c r="F4172" s="1" t="s">
        <v>5207</v>
      </c>
      <c r="G4172" s="1" t="s">
        <v>21008</v>
      </c>
      <c r="H4172" s="1" t="s">
        <v>3201</v>
      </c>
      <c r="I4172" t="s">
        <v>21027</v>
      </c>
      <c r="J4172" t="s">
        <v>23</v>
      </c>
      <c r="K4172">
        <v>23</v>
      </c>
      <c r="L4172">
        <v>3369.5</v>
      </c>
      <c r="M4172">
        <v>146.5</v>
      </c>
      <c r="N4172" t="s">
        <v>7263</v>
      </c>
      <c r="O4172" t="s">
        <v>23191</v>
      </c>
      <c r="P4172">
        <v>0</v>
      </c>
      <c r="Q4172">
        <v>0</v>
      </c>
      <c r="R4172">
        <v>3</v>
      </c>
    </row>
    <row r="4173" spans="1:18" x14ac:dyDescent="0.25">
      <c r="A4173" t="s">
        <v>7700</v>
      </c>
      <c r="B4173">
        <v>2016</v>
      </c>
      <c r="C4173">
        <v>8</v>
      </c>
      <c r="D4173">
        <v>22</v>
      </c>
      <c r="E4173" t="s">
        <v>7323</v>
      </c>
      <c r="F4173" s="1" t="s">
        <v>5207</v>
      </c>
      <c r="G4173" s="1" t="s">
        <v>21008</v>
      </c>
      <c r="H4173" s="1" t="s">
        <v>3201</v>
      </c>
      <c r="I4173" t="s">
        <v>7031</v>
      </c>
      <c r="J4173" t="s">
        <v>23</v>
      </c>
      <c r="K4173">
        <v>4</v>
      </c>
      <c r="L4173">
        <v>586</v>
      </c>
      <c r="M4173">
        <v>146.5</v>
      </c>
      <c r="N4173" t="s">
        <v>9365</v>
      </c>
      <c r="O4173" t="s">
        <v>9812</v>
      </c>
      <c r="P4173">
        <v>0</v>
      </c>
      <c r="Q4173">
        <v>0</v>
      </c>
      <c r="R4173">
        <v>3</v>
      </c>
    </row>
    <row r="4174" spans="1:18" x14ac:dyDescent="0.25">
      <c r="A4174" t="s">
        <v>7700</v>
      </c>
      <c r="B4174">
        <v>2016</v>
      </c>
      <c r="C4174">
        <v>8</v>
      </c>
      <c r="D4174">
        <v>22</v>
      </c>
      <c r="E4174" t="s">
        <v>7323</v>
      </c>
      <c r="F4174" s="1" t="s">
        <v>5207</v>
      </c>
      <c r="G4174" s="1" t="s">
        <v>21008</v>
      </c>
      <c r="H4174" s="1" t="s">
        <v>3201</v>
      </c>
      <c r="I4174" t="s">
        <v>7016</v>
      </c>
      <c r="J4174" t="s">
        <v>23</v>
      </c>
      <c r="K4174">
        <v>5</v>
      </c>
      <c r="L4174">
        <v>732.5</v>
      </c>
      <c r="M4174">
        <v>146.5</v>
      </c>
      <c r="N4174" t="s">
        <v>9364</v>
      </c>
      <c r="O4174" t="s">
        <v>9821</v>
      </c>
      <c r="P4174">
        <v>0</v>
      </c>
      <c r="Q4174">
        <v>0</v>
      </c>
      <c r="R4174">
        <v>3</v>
      </c>
    </row>
    <row r="4175" spans="1:18" x14ac:dyDescent="0.25">
      <c r="A4175" t="s">
        <v>7700</v>
      </c>
      <c r="B4175">
        <v>2016</v>
      </c>
      <c r="C4175">
        <v>8</v>
      </c>
      <c r="D4175">
        <v>22</v>
      </c>
      <c r="E4175" t="s">
        <v>7323</v>
      </c>
      <c r="F4175" s="1" t="s">
        <v>5207</v>
      </c>
      <c r="G4175" s="1" t="s">
        <v>21008</v>
      </c>
      <c r="H4175" s="1" t="s">
        <v>7263</v>
      </c>
      <c r="I4175" t="s">
        <v>6994</v>
      </c>
      <c r="J4175" t="s">
        <v>23</v>
      </c>
      <c r="K4175">
        <v>3</v>
      </c>
      <c r="L4175">
        <v>458.22</v>
      </c>
      <c r="M4175">
        <v>152.74</v>
      </c>
      <c r="N4175" t="s">
        <v>9363</v>
      </c>
      <c r="O4175" t="s">
        <v>9763</v>
      </c>
      <c r="P4175">
        <v>0</v>
      </c>
      <c r="Q4175">
        <v>0</v>
      </c>
      <c r="R4175">
        <v>3</v>
      </c>
    </row>
    <row r="4176" spans="1:18" x14ac:dyDescent="0.25">
      <c r="A4176" t="s">
        <v>7700</v>
      </c>
      <c r="B4176">
        <v>2016</v>
      </c>
      <c r="C4176">
        <v>8</v>
      </c>
      <c r="D4176">
        <v>22</v>
      </c>
      <c r="E4176" t="s">
        <v>7323</v>
      </c>
      <c r="F4176" s="1" t="s">
        <v>5207</v>
      </c>
      <c r="G4176" s="1" t="s">
        <v>21008</v>
      </c>
      <c r="H4176" s="1" t="s">
        <v>3201</v>
      </c>
      <c r="I4176" t="s">
        <v>7002</v>
      </c>
      <c r="J4176" t="s">
        <v>23</v>
      </c>
      <c r="K4176">
        <v>18</v>
      </c>
      <c r="L4176">
        <v>2749.32</v>
      </c>
      <c r="M4176">
        <v>152.74</v>
      </c>
      <c r="N4176" t="s">
        <v>7263</v>
      </c>
      <c r="O4176" t="s">
        <v>23191</v>
      </c>
      <c r="P4176">
        <v>0</v>
      </c>
      <c r="Q4176">
        <v>0</v>
      </c>
      <c r="R4176">
        <v>3</v>
      </c>
    </row>
    <row r="4177" spans="1:18" x14ac:dyDescent="0.25">
      <c r="A4177" t="s">
        <v>7700</v>
      </c>
      <c r="B4177">
        <v>2016</v>
      </c>
      <c r="C4177">
        <v>8</v>
      </c>
      <c r="D4177">
        <v>22</v>
      </c>
      <c r="E4177" t="s">
        <v>7323</v>
      </c>
      <c r="F4177" s="1" t="s">
        <v>5207</v>
      </c>
      <c r="G4177" s="1" t="s">
        <v>21008</v>
      </c>
      <c r="H4177" s="1" t="s">
        <v>3201</v>
      </c>
      <c r="I4177" t="s">
        <v>7017</v>
      </c>
      <c r="J4177" t="s">
        <v>23</v>
      </c>
      <c r="K4177">
        <v>2</v>
      </c>
      <c r="L4177">
        <v>305.48</v>
      </c>
      <c r="M4177">
        <v>152.74</v>
      </c>
      <c r="N4177" t="s">
        <v>7263</v>
      </c>
      <c r="O4177" t="s">
        <v>23191</v>
      </c>
      <c r="P4177">
        <v>0</v>
      </c>
      <c r="Q4177">
        <v>0</v>
      </c>
      <c r="R4177">
        <v>3</v>
      </c>
    </row>
    <row r="4178" spans="1:18" x14ac:dyDescent="0.25">
      <c r="A4178" t="s">
        <v>7700</v>
      </c>
      <c r="B4178">
        <v>2016</v>
      </c>
      <c r="C4178">
        <v>8</v>
      </c>
      <c r="D4178">
        <v>22</v>
      </c>
      <c r="E4178" t="s">
        <v>7323</v>
      </c>
      <c r="F4178" s="1" t="s">
        <v>5207</v>
      </c>
      <c r="G4178" s="1" t="s">
        <v>21008</v>
      </c>
      <c r="H4178" s="1" t="s">
        <v>3201</v>
      </c>
      <c r="I4178" t="s">
        <v>7032</v>
      </c>
      <c r="J4178" t="s">
        <v>23</v>
      </c>
      <c r="K4178">
        <v>4</v>
      </c>
      <c r="L4178">
        <v>610.96</v>
      </c>
      <c r="M4178">
        <v>152.74</v>
      </c>
      <c r="N4178" t="s">
        <v>7263</v>
      </c>
      <c r="O4178" t="s">
        <v>23191</v>
      </c>
      <c r="P4178">
        <v>0</v>
      </c>
      <c r="Q4178">
        <v>0</v>
      </c>
      <c r="R4178">
        <v>3</v>
      </c>
    </row>
    <row r="4179" spans="1:18" x14ac:dyDescent="0.25">
      <c r="A4179" t="s">
        <v>7700</v>
      </c>
      <c r="B4179">
        <v>2016</v>
      </c>
      <c r="C4179">
        <v>8</v>
      </c>
      <c r="D4179">
        <v>22</v>
      </c>
      <c r="E4179" t="s">
        <v>7323</v>
      </c>
      <c r="F4179" s="1" t="s">
        <v>5207</v>
      </c>
      <c r="G4179" s="1" t="s">
        <v>20573</v>
      </c>
      <c r="H4179" s="1" t="s">
        <v>3201</v>
      </c>
      <c r="I4179" t="s">
        <v>5647</v>
      </c>
      <c r="J4179" t="s">
        <v>23</v>
      </c>
      <c r="K4179">
        <v>56</v>
      </c>
      <c r="L4179">
        <v>7631.12</v>
      </c>
      <c r="M4179">
        <v>136.27000000000001</v>
      </c>
      <c r="N4179" t="s">
        <v>8998</v>
      </c>
      <c r="O4179" t="s">
        <v>9842</v>
      </c>
      <c r="P4179">
        <v>0</v>
      </c>
      <c r="Q4179">
        <v>0</v>
      </c>
      <c r="R4179">
        <v>3</v>
      </c>
    </row>
    <row r="4180" spans="1:18" x14ac:dyDescent="0.25">
      <c r="A4180" t="s">
        <v>7700</v>
      </c>
      <c r="B4180">
        <v>2016</v>
      </c>
      <c r="C4180">
        <v>8</v>
      </c>
      <c r="D4180">
        <v>22</v>
      </c>
      <c r="E4180" t="s">
        <v>7323</v>
      </c>
      <c r="F4180" s="1" t="s">
        <v>5207</v>
      </c>
      <c r="G4180" s="1" t="s">
        <v>20573</v>
      </c>
      <c r="H4180" s="1" t="s">
        <v>3201</v>
      </c>
      <c r="I4180" t="s">
        <v>20794</v>
      </c>
      <c r="J4180" t="s">
        <v>23</v>
      </c>
      <c r="K4180">
        <v>32</v>
      </c>
      <c r="L4180">
        <v>4564.79</v>
      </c>
      <c r="M4180">
        <v>142.65</v>
      </c>
      <c r="N4180" t="s">
        <v>7263</v>
      </c>
      <c r="O4180" t="s">
        <v>23191</v>
      </c>
      <c r="P4180">
        <v>0</v>
      </c>
      <c r="Q4180">
        <v>0</v>
      </c>
      <c r="R4180">
        <v>3</v>
      </c>
    </row>
    <row r="4181" spans="1:18" x14ac:dyDescent="0.25">
      <c r="A4181" t="s">
        <v>7700</v>
      </c>
      <c r="B4181">
        <v>2016</v>
      </c>
      <c r="C4181">
        <v>8</v>
      </c>
      <c r="D4181">
        <v>22</v>
      </c>
      <c r="E4181" t="s">
        <v>7323</v>
      </c>
      <c r="F4181" s="1" t="s">
        <v>5207</v>
      </c>
      <c r="G4181" s="1" t="s">
        <v>20573</v>
      </c>
      <c r="H4181" s="1" t="s">
        <v>3201</v>
      </c>
      <c r="I4181" t="s">
        <v>20819</v>
      </c>
      <c r="J4181" t="s">
        <v>23</v>
      </c>
      <c r="K4181">
        <v>45</v>
      </c>
      <c r="L4181">
        <v>6484.05</v>
      </c>
      <c r="M4181">
        <v>144.09</v>
      </c>
      <c r="N4181" t="s">
        <v>7263</v>
      </c>
      <c r="O4181" t="s">
        <v>23191</v>
      </c>
      <c r="P4181">
        <v>0</v>
      </c>
      <c r="Q4181">
        <v>0</v>
      </c>
      <c r="R4181">
        <v>3</v>
      </c>
    </row>
    <row r="4182" spans="1:18" x14ac:dyDescent="0.25">
      <c r="A4182" t="s">
        <v>7700</v>
      </c>
      <c r="B4182">
        <v>2016</v>
      </c>
      <c r="C4182">
        <v>8</v>
      </c>
      <c r="D4182">
        <v>22</v>
      </c>
      <c r="E4182" t="s">
        <v>7323</v>
      </c>
      <c r="F4182" s="1" t="s">
        <v>9480</v>
      </c>
      <c r="G4182" s="1" t="s">
        <v>9480</v>
      </c>
      <c r="H4182" s="1" t="s">
        <v>9480</v>
      </c>
      <c r="I4182" t="s">
        <v>10819</v>
      </c>
      <c r="J4182" t="s">
        <v>23</v>
      </c>
      <c r="K4182">
        <v>108</v>
      </c>
      <c r="L4182">
        <v>15561.72</v>
      </c>
      <c r="M4182">
        <v>144.09</v>
      </c>
      <c r="N4182" t="e">
        <v>#N/A</v>
      </c>
      <c r="O4182" t="e">
        <v>#N/A</v>
      </c>
      <c r="P4182">
        <v>0</v>
      </c>
      <c r="Q4182">
        <v>0</v>
      </c>
      <c r="R4182">
        <v>3</v>
      </c>
    </row>
    <row r="4183" spans="1:18" x14ac:dyDescent="0.25">
      <c r="A4183" t="s">
        <v>1854</v>
      </c>
      <c r="B4183">
        <v>2017</v>
      </c>
      <c r="C4183">
        <v>9</v>
      </c>
      <c r="D4183">
        <v>29</v>
      </c>
      <c r="E4183" t="s">
        <v>226</v>
      </c>
      <c r="F4183" s="1" t="s">
        <v>3205</v>
      </c>
      <c r="G4183" s="1" t="s">
        <v>3863</v>
      </c>
      <c r="H4183" s="1" t="s">
        <v>3206</v>
      </c>
      <c r="I4183" t="s">
        <v>19003</v>
      </c>
      <c r="J4183" t="s">
        <v>23</v>
      </c>
      <c r="K4183">
        <v>17080</v>
      </c>
      <c r="L4183">
        <v>776798.4</v>
      </c>
      <c r="M4183">
        <v>45.48</v>
      </c>
      <c r="N4183" t="s">
        <v>9344</v>
      </c>
      <c r="O4183" t="s">
        <v>9496</v>
      </c>
      <c r="P4183">
        <v>3.9816758144422926E-2</v>
      </c>
      <c r="Q4183">
        <v>0</v>
      </c>
      <c r="R4183">
        <v>3</v>
      </c>
    </row>
    <row r="4184" spans="1:18" x14ac:dyDescent="0.25">
      <c r="A4184" t="s">
        <v>1854</v>
      </c>
      <c r="B4184">
        <v>2017</v>
      </c>
      <c r="C4184">
        <v>9</v>
      </c>
      <c r="D4184">
        <v>29</v>
      </c>
      <c r="E4184" t="s">
        <v>226</v>
      </c>
      <c r="F4184" s="1" t="s">
        <v>3205</v>
      </c>
      <c r="G4184" s="1" t="s">
        <v>3863</v>
      </c>
      <c r="H4184" s="1" t="s">
        <v>3206</v>
      </c>
      <c r="I4184" t="s">
        <v>19106</v>
      </c>
      <c r="J4184" t="s">
        <v>23</v>
      </c>
      <c r="K4184">
        <v>3265</v>
      </c>
      <c r="L4184">
        <v>148492.20000000001</v>
      </c>
      <c r="M4184">
        <v>45.48</v>
      </c>
      <c r="N4184" t="s">
        <v>9331</v>
      </c>
      <c r="O4184" t="s">
        <v>9540</v>
      </c>
      <c r="P4184">
        <v>4.2454374665687751E-2</v>
      </c>
      <c r="Q4184">
        <v>0</v>
      </c>
      <c r="R4184">
        <v>3</v>
      </c>
    </row>
    <row r="4185" spans="1:18" x14ac:dyDescent="0.25">
      <c r="A4185" t="s">
        <v>2718</v>
      </c>
      <c r="B4185">
        <v>2018</v>
      </c>
      <c r="C4185">
        <v>8</v>
      </c>
      <c r="D4185">
        <v>16</v>
      </c>
      <c r="E4185" t="s">
        <v>1620</v>
      </c>
      <c r="F4185" s="1" t="s">
        <v>3205</v>
      </c>
      <c r="G4185" s="1" t="s">
        <v>3863</v>
      </c>
      <c r="H4185" s="1" t="s">
        <v>3206</v>
      </c>
      <c r="I4185" t="s">
        <v>18995</v>
      </c>
      <c r="J4185" t="s">
        <v>23</v>
      </c>
      <c r="K4185">
        <v>9832</v>
      </c>
      <c r="L4185">
        <v>510255</v>
      </c>
      <c r="M4185">
        <v>51.9</v>
      </c>
      <c r="N4185" t="s">
        <v>9347</v>
      </c>
      <c r="O4185" t="s">
        <v>9542</v>
      </c>
      <c r="P4185">
        <v>8.0289698840596724E-2</v>
      </c>
      <c r="Q4185">
        <v>0</v>
      </c>
      <c r="R4185">
        <v>3</v>
      </c>
    </row>
    <row r="4186" spans="1:18" x14ac:dyDescent="0.25">
      <c r="A4186" t="s">
        <v>2718</v>
      </c>
      <c r="B4186">
        <v>2018</v>
      </c>
      <c r="C4186">
        <v>8</v>
      </c>
      <c r="D4186">
        <v>16</v>
      </c>
      <c r="E4186" t="s">
        <v>1620</v>
      </c>
      <c r="F4186" s="1" t="s">
        <v>3205</v>
      </c>
      <c r="G4186" s="1" t="s">
        <v>3863</v>
      </c>
      <c r="H4186" s="1" t="s">
        <v>3206</v>
      </c>
      <c r="I4186" t="s">
        <v>18998</v>
      </c>
      <c r="J4186" t="s">
        <v>23</v>
      </c>
      <c r="K4186">
        <v>9360</v>
      </c>
      <c r="L4186">
        <v>453024.09</v>
      </c>
      <c r="M4186">
        <v>48.4</v>
      </c>
      <c r="N4186" t="s">
        <v>9340</v>
      </c>
      <c r="O4186" t="s">
        <v>9482</v>
      </c>
      <c r="P4186">
        <v>8.0867377033553248E-2</v>
      </c>
      <c r="Q4186">
        <v>0</v>
      </c>
      <c r="R4186">
        <v>3</v>
      </c>
    </row>
    <row r="4187" spans="1:18" x14ac:dyDescent="0.25">
      <c r="A4187" t="s">
        <v>683</v>
      </c>
      <c r="B4187">
        <v>2016</v>
      </c>
      <c r="C4187">
        <v>3</v>
      </c>
      <c r="D4187">
        <v>14</v>
      </c>
      <c r="E4187" t="s">
        <v>174</v>
      </c>
      <c r="F4187" s="1" t="s">
        <v>3205</v>
      </c>
      <c r="G4187" s="1" t="s">
        <v>3863</v>
      </c>
      <c r="H4187" s="1" t="s">
        <v>3206</v>
      </c>
      <c r="I4187" t="s">
        <v>19620</v>
      </c>
      <c r="J4187" t="s">
        <v>23</v>
      </c>
      <c r="K4187">
        <v>4820</v>
      </c>
      <c r="L4187">
        <v>135924.01999999999</v>
      </c>
      <c r="M4187">
        <v>28.2</v>
      </c>
      <c r="N4187" t="s">
        <v>9304</v>
      </c>
      <c r="O4187" t="s">
        <v>9502</v>
      </c>
      <c r="P4187">
        <v>0</v>
      </c>
      <c r="Q4187">
        <v>0</v>
      </c>
      <c r="R4187">
        <v>1</v>
      </c>
    </row>
    <row r="4188" spans="1:18" x14ac:dyDescent="0.25">
      <c r="A4188" t="s">
        <v>836</v>
      </c>
      <c r="B4188">
        <v>2016</v>
      </c>
      <c r="C4188">
        <v>4</v>
      </c>
      <c r="D4188">
        <v>26</v>
      </c>
      <c r="E4188" t="s">
        <v>226</v>
      </c>
      <c r="F4188" s="1" t="s">
        <v>3205</v>
      </c>
      <c r="G4188" s="1" t="s">
        <v>3863</v>
      </c>
      <c r="H4188" s="1" t="s">
        <v>3206</v>
      </c>
      <c r="I4188" t="s">
        <v>19009</v>
      </c>
      <c r="J4188" t="s">
        <v>23</v>
      </c>
      <c r="K4188">
        <v>69505</v>
      </c>
      <c r="L4188">
        <v>2119902.7000000002</v>
      </c>
      <c r="M4188">
        <v>30.5</v>
      </c>
      <c r="N4188" t="s">
        <v>9340</v>
      </c>
      <c r="O4188" t="s">
        <v>9482</v>
      </c>
      <c r="P4188">
        <v>8.0867377033553248E-2</v>
      </c>
      <c r="Q4188">
        <v>0</v>
      </c>
      <c r="R4188">
        <v>2</v>
      </c>
    </row>
    <row r="4189" spans="1:18" x14ac:dyDescent="0.25">
      <c r="A4189" t="s">
        <v>1365</v>
      </c>
      <c r="B4189">
        <v>2017</v>
      </c>
      <c r="C4189">
        <v>2</v>
      </c>
      <c r="D4189">
        <v>10</v>
      </c>
      <c r="E4189" t="s">
        <v>92</v>
      </c>
      <c r="F4189" s="1" t="s">
        <v>3205</v>
      </c>
      <c r="G4189" s="1" t="s">
        <v>3384</v>
      </c>
      <c r="H4189" s="1" t="s">
        <v>3206</v>
      </c>
      <c r="I4189" t="s">
        <v>17071</v>
      </c>
      <c r="J4189" t="s">
        <v>23</v>
      </c>
      <c r="K4189">
        <v>3570</v>
      </c>
      <c r="L4189">
        <v>152974.5</v>
      </c>
      <c r="M4189">
        <v>42.85</v>
      </c>
      <c r="N4189" t="s">
        <v>309</v>
      </c>
      <c r="O4189" t="s">
        <v>9556</v>
      </c>
      <c r="P4189">
        <v>0</v>
      </c>
      <c r="Q4189">
        <v>0</v>
      </c>
      <c r="R4189">
        <v>1</v>
      </c>
    </row>
    <row r="4190" spans="1:18" x14ac:dyDescent="0.25">
      <c r="A4190" t="s">
        <v>1365</v>
      </c>
      <c r="B4190">
        <v>2017</v>
      </c>
      <c r="C4190">
        <v>2</v>
      </c>
      <c r="D4190">
        <v>10</v>
      </c>
      <c r="E4190" t="s">
        <v>92</v>
      </c>
      <c r="F4190" s="1" t="s">
        <v>3205</v>
      </c>
      <c r="G4190" s="1" t="s">
        <v>3384</v>
      </c>
      <c r="H4190" s="1" t="s">
        <v>3206</v>
      </c>
      <c r="I4190" t="s">
        <v>17072</v>
      </c>
      <c r="J4190" t="s">
        <v>23</v>
      </c>
      <c r="K4190">
        <v>1137</v>
      </c>
      <c r="L4190">
        <v>50767.05</v>
      </c>
      <c r="M4190">
        <v>44.65</v>
      </c>
      <c r="N4190" t="s">
        <v>112</v>
      </c>
      <c r="O4190" t="s">
        <v>9515</v>
      </c>
      <c r="P4190">
        <v>3.2773227720419927E-2</v>
      </c>
      <c r="Q4190">
        <v>0</v>
      </c>
      <c r="R4190">
        <v>1</v>
      </c>
    </row>
    <row r="4191" spans="1:18" x14ac:dyDescent="0.25">
      <c r="A4191" t="s">
        <v>1365</v>
      </c>
      <c r="B4191">
        <v>2017</v>
      </c>
      <c r="C4191">
        <v>2</v>
      </c>
      <c r="D4191">
        <v>10</v>
      </c>
      <c r="E4191" t="s">
        <v>92</v>
      </c>
      <c r="F4191" s="1" t="s">
        <v>3205</v>
      </c>
      <c r="G4191" s="1" t="s">
        <v>3384</v>
      </c>
      <c r="H4191" s="1" t="s">
        <v>3206</v>
      </c>
      <c r="I4191" t="s">
        <v>17078</v>
      </c>
      <c r="J4191" t="s">
        <v>23</v>
      </c>
      <c r="K4191">
        <v>4970</v>
      </c>
      <c r="L4191">
        <v>222904.5</v>
      </c>
      <c r="M4191">
        <v>44.85</v>
      </c>
      <c r="N4191" t="s">
        <v>279</v>
      </c>
      <c r="O4191" t="s">
        <v>9551</v>
      </c>
      <c r="P4191">
        <v>0</v>
      </c>
      <c r="Q4191">
        <v>0</v>
      </c>
      <c r="R4191">
        <v>1</v>
      </c>
    </row>
    <row r="4192" spans="1:18" x14ac:dyDescent="0.25">
      <c r="A4192" t="s">
        <v>1365</v>
      </c>
      <c r="B4192">
        <v>2017</v>
      </c>
      <c r="C4192">
        <v>2</v>
      </c>
      <c r="D4192">
        <v>10</v>
      </c>
      <c r="E4192" t="s">
        <v>92</v>
      </c>
      <c r="F4192" s="1" t="s">
        <v>3205</v>
      </c>
      <c r="G4192" s="1" t="s">
        <v>3863</v>
      </c>
      <c r="H4192" s="1" t="s">
        <v>3206</v>
      </c>
      <c r="I4192" t="s">
        <v>19053</v>
      </c>
      <c r="J4192" t="s">
        <v>23</v>
      </c>
      <c r="K4192">
        <v>4200</v>
      </c>
      <c r="L4192">
        <v>199500</v>
      </c>
      <c r="M4192">
        <v>47.5</v>
      </c>
      <c r="N4192" t="s">
        <v>9346</v>
      </c>
      <c r="O4192" t="s">
        <v>9484</v>
      </c>
      <c r="P4192">
        <v>0</v>
      </c>
      <c r="Q4192">
        <v>0</v>
      </c>
      <c r="R4192">
        <v>1</v>
      </c>
    </row>
    <row r="4193" spans="1:18" x14ac:dyDescent="0.25">
      <c r="A4193" t="s">
        <v>1365</v>
      </c>
      <c r="B4193">
        <v>2017</v>
      </c>
      <c r="C4193">
        <v>2</v>
      </c>
      <c r="D4193">
        <v>10</v>
      </c>
      <c r="E4193" t="s">
        <v>92</v>
      </c>
      <c r="F4193" s="1" t="s">
        <v>3205</v>
      </c>
      <c r="G4193" s="1" t="s">
        <v>3384</v>
      </c>
      <c r="H4193" s="1" t="s">
        <v>3206</v>
      </c>
      <c r="I4193" t="s">
        <v>17155</v>
      </c>
      <c r="J4193" t="s">
        <v>23</v>
      </c>
      <c r="K4193">
        <v>2142</v>
      </c>
      <c r="L4193">
        <v>91784.7</v>
      </c>
      <c r="M4193">
        <v>42.85</v>
      </c>
      <c r="N4193" t="s">
        <v>298</v>
      </c>
      <c r="O4193" t="s">
        <v>9533</v>
      </c>
      <c r="P4193">
        <v>0</v>
      </c>
      <c r="Q4193">
        <v>0</v>
      </c>
      <c r="R4193">
        <v>1</v>
      </c>
    </row>
    <row r="4194" spans="1:18" x14ac:dyDescent="0.25">
      <c r="A4194" t="s">
        <v>1365</v>
      </c>
      <c r="B4194">
        <v>2017</v>
      </c>
      <c r="C4194">
        <v>2</v>
      </c>
      <c r="D4194">
        <v>10</v>
      </c>
      <c r="E4194" t="s">
        <v>92</v>
      </c>
      <c r="F4194" s="1" t="s">
        <v>3205</v>
      </c>
      <c r="G4194" s="1" t="s">
        <v>3863</v>
      </c>
      <c r="H4194" s="1" t="s">
        <v>3206</v>
      </c>
      <c r="I4194" t="s">
        <v>19119</v>
      </c>
      <c r="J4194" t="s">
        <v>23</v>
      </c>
      <c r="K4194">
        <v>1000</v>
      </c>
      <c r="L4194">
        <v>54500</v>
      </c>
      <c r="M4194">
        <v>54.5</v>
      </c>
      <c r="N4194" t="s">
        <v>9329</v>
      </c>
      <c r="O4194" t="s">
        <v>9493</v>
      </c>
      <c r="P4194">
        <v>0</v>
      </c>
      <c r="Q4194">
        <v>0</v>
      </c>
      <c r="R4194">
        <v>1</v>
      </c>
    </row>
    <row r="4195" spans="1:18" x14ac:dyDescent="0.25">
      <c r="A4195" t="s">
        <v>1365</v>
      </c>
      <c r="B4195">
        <v>2017</v>
      </c>
      <c r="C4195">
        <v>2</v>
      </c>
      <c r="D4195">
        <v>10</v>
      </c>
      <c r="E4195" t="s">
        <v>92</v>
      </c>
      <c r="F4195" s="1" t="s">
        <v>9480</v>
      </c>
      <c r="G4195" s="1" t="s">
        <v>9480</v>
      </c>
      <c r="H4195" s="1" t="s">
        <v>9480</v>
      </c>
      <c r="I4195" t="s">
        <v>1271</v>
      </c>
      <c r="J4195" t="s">
        <v>23</v>
      </c>
      <c r="K4195">
        <v>2890</v>
      </c>
      <c r="L4195">
        <v>157505</v>
      </c>
      <c r="M4195">
        <v>54.5</v>
      </c>
      <c r="N4195" t="e">
        <v>#N/A</v>
      </c>
      <c r="O4195" t="e">
        <v>#N/A</v>
      </c>
      <c r="P4195">
        <v>0</v>
      </c>
      <c r="Q4195">
        <v>0</v>
      </c>
      <c r="R4195">
        <v>1</v>
      </c>
    </row>
    <row r="4196" spans="1:18" x14ac:dyDescent="0.25">
      <c r="A4196" t="s">
        <v>1365</v>
      </c>
      <c r="B4196">
        <v>2017</v>
      </c>
      <c r="C4196">
        <v>2</v>
      </c>
      <c r="D4196">
        <v>10</v>
      </c>
      <c r="E4196" t="s">
        <v>92</v>
      </c>
      <c r="F4196" s="1" t="s">
        <v>3205</v>
      </c>
      <c r="G4196" s="1" t="s">
        <v>3863</v>
      </c>
      <c r="H4196" s="1" t="s">
        <v>3206</v>
      </c>
      <c r="I4196" t="s">
        <v>19130</v>
      </c>
      <c r="J4196" t="s">
        <v>23</v>
      </c>
      <c r="K4196">
        <v>338</v>
      </c>
      <c r="L4196">
        <v>18421</v>
      </c>
      <c r="M4196">
        <v>54.5</v>
      </c>
      <c r="N4196" t="s">
        <v>9330</v>
      </c>
      <c r="O4196" t="s">
        <v>9524</v>
      </c>
      <c r="P4196">
        <v>0</v>
      </c>
      <c r="Q4196">
        <v>0</v>
      </c>
      <c r="R4196">
        <v>1</v>
      </c>
    </row>
    <row r="4197" spans="1:18" x14ac:dyDescent="0.25">
      <c r="A4197" t="s">
        <v>7976</v>
      </c>
      <c r="B4197">
        <v>2017</v>
      </c>
      <c r="C4197">
        <v>3</v>
      </c>
      <c r="D4197">
        <v>31</v>
      </c>
      <c r="E4197" t="s">
        <v>7471</v>
      </c>
      <c r="F4197" s="1" t="s">
        <v>5207</v>
      </c>
      <c r="G4197" s="1" t="s">
        <v>20573</v>
      </c>
      <c r="H4197" s="1" t="s">
        <v>7263</v>
      </c>
      <c r="I4197" t="s">
        <v>20690</v>
      </c>
      <c r="J4197" t="s">
        <v>23</v>
      </c>
      <c r="K4197">
        <v>720</v>
      </c>
      <c r="L4197">
        <v>89568</v>
      </c>
      <c r="M4197">
        <v>124.4</v>
      </c>
      <c r="N4197" t="s">
        <v>9014</v>
      </c>
      <c r="O4197" t="s">
        <v>9455</v>
      </c>
      <c r="P4197">
        <v>0</v>
      </c>
      <c r="Q4197">
        <v>7.1029776426183869E-2</v>
      </c>
      <c r="R4197">
        <v>1</v>
      </c>
    </row>
    <row r="4198" spans="1:18" x14ac:dyDescent="0.25">
      <c r="A4198" t="s">
        <v>14735</v>
      </c>
      <c r="B4198">
        <v>2019</v>
      </c>
      <c r="C4198">
        <v>6</v>
      </c>
      <c r="D4198">
        <v>10</v>
      </c>
      <c r="E4198" t="s">
        <v>7335</v>
      </c>
      <c r="F4198" s="1" t="s">
        <v>9480</v>
      </c>
      <c r="G4198" s="1" t="s">
        <v>9480</v>
      </c>
      <c r="H4198" s="1" t="s">
        <v>9480</v>
      </c>
      <c r="I4198" t="s">
        <v>14737</v>
      </c>
      <c r="J4198" t="s">
        <v>38</v>
      </c>
      <c r="K4198">
        <v>30</v>
      </c>
      <c r="L4198">
        <v>362.7</v>
      </c>
      <c r="M4198">
        <v>12.09</v>
      </c>
      <c r="N4198" t="e">
        <v>#N/A</v>
      </c>
      <c r="O4198" t="e">
        <v>#N/A</v>
      </c>
      <c r="P4198">
        <v>0</v>
      </c>
      <c r="Q4198">
        <v>0</v>
      </c>
      <c r="R4198">
        <v>2</v>
      </c>
    </row>
    <row r="4199" spans="1:18" x14ac:dyDescent="0.25">
      <c r="A4199" t="s">
        <v>14735</v>
      </c>
      <c r="B4199">
        <v>2019</v>
      </c>
      <c r="C4199">
        <v>6</v>
      </c>
      <c r="D4199">
        <v>10</v>
      </c>
      <c r="E4199" t="s">
        <v>7335</v>
      </c>
      <c r="F4199" s="1" t="s">
        <v>9480</v>
      </c>
      <c r="G4199" s="1" t="s">
        <v>9480</v>
      </c>
      <c r="H4199" s="1" t="s">
        <v>9480</v>
      </c>
      <c r="I4199" t="s">
        <v>10828</v>
      </c>
      <c r="J4199" t="s">
        <v>23</v>
      </c>
      <c r="K4199">
        <v>18</v>
      </c>
      <c r="L4199">
        <v>5412.6</v>
      </c>
      <c r="M4199">
        <v>300.7</v>
      </c>
      <c r="N4199" t="e">
        <v>#N/A</v>
      </c>
      <c r="O4199" t="e">
        <v>#N/A</v>
      </c>
      <c r="P4199">
        <v>0</v>
      </c>
      <c r="Q4199">
        <v>0</v>
      </c>
      <c r="R4199">
        <v>2</v>
      </c>
    </row>
    <row r="4200" spans="1:18" x14ac:dyDescent="0.25">
      <c r="A4200" t="s">
        <v>14735</v>
      </c>
      <c r="B4200">
        <v>2019</v>
      </c>
      <c r="C4200">
        <v>6</v>
      </c>
      <c r="D4200">
        <v>10</v>
      </c>
      <c r="E4200" t="s">
        <v>7335</v>
      </c>
      <c r="F4200" s="1" t="s">
        <v>9480</v>
      </c>
      <c r="G4200" s="1" t="s">
        <v>9480</v>
      </c>
      <c r="H4200" s="1" t="s">
        <v>9480</v>
      </c>
      <c r="I4200" t="s">
        <v>14738</v>
      </c>
      <c r="J4200" t="s">
        <v>7341</v>
      </c>
      <c r="K4200">
        <v>4</v>
      </c>
      <c r="L4200">
        <v>409.2</v>
      </c>
      <c r="M4200">
        <v>102.3</v>
      </c>
      <c r="N4200" t="e">
        <v>#N/A</v>
      </c>
      <c r="O4200" t="e">
        <v>#N/A</v>
      </c>
      <c r="P4200">
        <v>0</v>
      </c>
      <c r="Q4200">
        <v>0</v>
      </c>
      <c r="R4200">
        <v>2</v>
      </c>
    </row>
    <row r="4201" spans="1:18" x14ac:dyDescent="0.25">
      <c r="A4201" t="s">
        <v>14735</v>
      </c>
      <c r="B4201">
        <v>2019</v>
      </c>
      <c r="C4201">
        <v>6</v>
      </c>
      <c r="D4201">
        <v>10</v>
      </c>
      <c r="E4201" t="s">
        <v>7335</v>
      </c>
      <c r="F4201" s="1" t="s">
        <v>9480</v>
      </c>
      <c r="G4201" s="1" t="s">
        <v>9480</v>
      </c>
      <c r="H4201" s="1" t="s">
        <v>9480</v>
      </c>
      <c r="I4201" t="s">
        <v>14738</v>
      </c>
      <c r="J4201" t="s">
        <v>7341</v>
      </c>
      <c r="K4201">
        <v>6</v>
      </c>
      <c r="L4201">
        <v>753.3</v>
      </c>
      <c r="M4201">
        <v>125.55</v>
      </c>
      <c r="N4201" t="e">
        <v>#N/A</v>
      </c>
      <c r="O4201" t="e">
        <v>#N/A</v>
      </c>
      <c r="P4201">
        <v>0</v>
      </c>
      <c r="Q4201">
        <v>0</v>
      </c>
      <c r="R4201">
        <v>2</v>
      </c>
    </row>
    <row r="4202" spans="1:18" x14ac:dyDescent="0.25">
      <c r="A4202" t="s">
        <v>14735</v>
      </c>
      <c r="B4202">
        <v>2019</v>
      </c>
      <c r="C4202">
        <v>6</v>
      </c>
      <c r="D4202">
        <v>10</v>
      </c>
      <c r="E4202" t="s">
        <v>7335</v>
      </c>
      <c r="F4202" s="1" t="s">
        <v>9480</v>
      </c>
      <c r="G4202" s="1" t="s">
        <v>9480</v>
      </c>
      <c r="H4202" s="1" t="s">
        <v>9480</v>
      </c>
      <c r="I4202" t="s">
        <v>14739</v>
      </c>
      <c r="J4202" t="s">
        <v>38</v>
      </c>
      <c r="K4202">
        <v>7</v>
      </c>
      <c r="L4202">
        <v>1204.3499999999999</v>
      </c>
      <c r="M4202">
        <v>172.05</v>
      </c>
      <c r="N4202" t="e">
        <v>#N/A</v>
      </c>
      <c r="O4202" t="e">
        <v>#N/A</v>
      </c>
      <c r="P4202">
        <v>0</v>
      </c>
      <c r="Q4202">
        <v>0</v>
      </c>
      <c r="R4202">
        <v>2</v>
      </c>
    </row>
    <row r="4203" spans="1:18" x14ac:dyDescent="0.25">
      <c r="A4203" t="s">
        <v>14735</v>
      </c>
      <c r="B4203">
        <v>2019</v>
      </c>
      <c r="C4203">
        <v>6</v>
      </c>
      <c r="D4203">
        <v>10</v>
      </c>
      <c r="E4203" t="s">
        <v>7335</v>
      </c>
      <c r="F4203" s="1" t="s">
        <v>5207</v>
      </c>
      <c r="G4203" s="1" t="s">
        <v>21316</v>
      </c>
      <c r="H4203" s="1" t="s">
        <v>7263</v>
      </c>
      <c r="I4203" t="s">
        <v>6801</v>
      </c>
      <c r="J4203" t="s">
        <v>38</v>
      </c>
      <c r="K4203">
        <v>30</v>
      </c>
      <c r="L4203">
        <v>418.5</v>
      </c>
      <c r="M4203">
        <v>13.95</v>
      </c>
      <c r="N4203" t="s">
        <v>8898</v>
      </c>
      <c r="O4203" t="s">
        <v>10053</v>
      </c>
      <c r="P4203">
        <v>0</v>
      </c>
      <c r="Q4203">
        <v>0</v>
      </c>
      <c r="R4203">
        <v>2</v>
      </c>
    </row>
    <row r="4204" spans="1:18" x14ac:dyDescent="0.25">
      <c r="A4204" t="s">
        <v>14735</v>
      </c>
      <c r="B4204">
        <v>2019</v>
      </c>
      <c r="C4204">
        <v>6</v>
      </c>
      <c r="D4204">
        <v>10</v>
      </c>
      <c r="E4204" t="s">
        <v>7335</v>
      </c>
      <c r="F4204" s="1" t="s">
        <v>9480</v>
      </c>
      <c r="G4204" s="1" t="s">
        <v>9480</v>
      </c>
      <c r="H4204" s="1" t="s">
        <v>9480</v>
      </c>
      <c r="I4204" t="s">
        <v>14740</v>
      </c>
      <c r="J4204" t="s">
        <v>38</v>
      </c>
      <c r="K4204">
        <v>1</v>
      </c>
      <c r="L4204">
        <v>2790</v>
      </c>
      <c r="M4204">
        <v>2790</v>
      </c>
      <c r="N4204" t="e">
        <v>#N/A</v>
      </c>
      <c r="O4204" t="e">
        <v>#N/A</v>
      </c>
      <c r="P4204">
        <v>0</v>
      </c>
      <c r="Q4204">
        <v>0</v>
      </c>
      <c r="R4204">
        <v>2</v>
      </c>
    </row>
    <row r="4205" spans="1:18" x14ac:dyDescent="0.25">
      <c r="A4205" t="s">
        <v>15444</v>
      </c>
      <c r="B4205">
        <v>2019</v>
      </c>
      <c r="C4205">
        <v>8</v>
      </c>
      <c r="D4205">
        <v>27</v>
      </c>
      <c r="E4205" t="s">
        <v>1620</v>
      </c>
      <c r="F4205" s="1" t="s">
        <v>3205</v>
      </c>
      <c r="G4205" s="1" t="s">
        <v>3863</v>
      </c>
      <c r="H4205" s="1" t="s">
        <v>3206</v>
      </c>
      <c r="I4205" t="s">
        <v>19208</v>
      </c>
      <c r="J4205" t="s">
        <v>23</v>
      </c>
      <c r="K4205">
        <v>4410</v>
      </c>
      <c r="L4205">
        <v>216090</v>
      </c>
      <c r="M4205">
        <v>49</v>
      </c>
      <c r="N4205" t="s">
        <v>9346</v>
      </c>
      <c r="O4205" t="s">
        <v>9484</v>
      </c>
      <c r="P4205">
        <v>0</v>
      </c>
      <c r="Q4205">
        <v>0</v>
      </c>
      <c r="R4205">
        <v>3</v>
      </c>
    </row>
    <row r="4206" spans="1:18" x14ac:dyDescent="0.25">
      <c r="A4206" t="s">
        <v>15444</v>
      </c>
      <c r="B4206">
        <v>2019</v>
      </c>
      <c r="C4206">
        <v>8</v>
      </c>
      <c r="D4206">
        <v>27</v>
      </c>
      <c r="E4206" t="s">
        <v>1620</v>
      </c>
      <c r="F4206" s="1" t="s">
        <v>3205</v>
      </c>
      <c r="G4206" s="1" t="s">
        <v>3227</v>
      </c>
      <c r="H4206" s="1" t="s">
        <v>3206</v>
      </c>
      <c r="I4206" t="s">
        <v>19822</v>
      </c>
      <c r="J4206" t="s">
        <v>23</v>
      </c>
      <c r="K4206">
        <v>5340</v>
      </c>
      <c r="L4206">
        <v>297972</v>
      </c>
      <c r="M4206">
        <v>55.8</v>
      </c>
      <c r="N4206" t="s">
        <v>22067</v>
      </c>
      <c r="O4206" t="s">
        <v>23263</v>
      </c>
      <c r="P4206">
        <v>0</v>
      </c>
      <c r="Q4206">
        <v>0</v>
      </c>
      <c r="R4206">
        <v>3</v>
      </c>
    </row>
    <row r="4207" spans="1:18" x14ac:dyDescent="0.25">
      <c r="A4207" t="s">
        <v>15444</v>
      </c>
      <c r="B4207">
        <v>2019</v>
      </c>
      <c r="C4207">
        <v>8</v>
      </c>
      <c r="D4207">
        <v>27</v>
      </c>
      <c r="E4207" t="s">
        <v>1620</v>
      </c>
      <c r="F4207" s="1" t="s">
        <v>3205</v>
      </c>
      <c r="G4207" s="1" t="s">
        <v>3863</v>
      </c>
      <c r="H4207" s="1" t="s">
        <v>3206</v>
      </c>
      <c r="I4207" t="s">
        <v>19303</v>
      </c>
      <c r="J4207" t="s">
        <v>23</v>
      </c>
      <c r="K4207">
        <v>5922</v>
      </c>
      <c r="L4207">
        <v>382561.2</v>
      </c>
      <c r="M4207">
        <v>64.599999999999994</v>
      </c>
      <c r="N4207" t="s">
        <v>9314</v>
      </c>
      <c r="O4207" t="s">
        <v>9453</v>
      </c>
      <c r="P4207">
        <v>1.984751079033405E-2</v>
      </c>
      <c r="Q4207">
        <v>0</v>
      </c>
      <c r="R4207">
        <v>3</v>
      </c>
    </row>
    <row r="4208" spans="1:18" x14ac:dyDescent="0.25">
      <c r="A4208" t="s">
        <v>15444</v>
      </c>
      <c r="B4208">
        <v>2019</v>
      </c>
      <c r="C4208">
        <v>8</v>
      </c>
      <c r="D4208">
        <v>27</v>
      </c>
      <c r="E4208" t="s">
        <v>1620</v>
      </c>
      <c r="F4208" s="1" t="s">
        <v>3205</v>
      </c>
      <c r="G4208" s="1" t="s">
        <v>3227</v>
      </c>
      <c r="H4208" s="1" t="s">
        <v>3206</v>
      </c>
      <c r="I4208" t="s">
        <v>19865</v>
      </c>
      <c r="J4208" t="s">
        <v>23</v>
      </c>
      <c r="K4208">
        <v>1768</v>
      </c>
      <c r="L4208">
        <v>114919.98</v>
      </c>
      <c r="M4208">
        <v>65</v>
      </c>
      <c r="N4208" t="s">
        <v>22081</v>
      </c>
      <c r="O4208" t="s">
        <v>23305</v>
      </c>
      <c r="P4208">
        <v>0</v>
      </c>
      <c r="Q4208">
        <v>0</v>
      </c>
      <c r="R4208">
        <v>3</v>
      </c>
    </row>
    <row r="4209" spans="1:18" x14ac:dyDescent="0.25">
      <c r="A4209" t="s">
        <v>15444</v>
      </c>
      <c r="B4209">
        <v>2019</v>
      </c>
      <c r="C4209">
        <v>8</v>
      </c>
      <c r="D4209">
        <v>27</v>
      </c>
      <c r="E4209" t="s">
        <v>1620</v>
      </c>
      <c r="F4209" s="1" t="s">
        <v>3205</v>
      </c>
      <c r="G4209" s="1" t="s">
        <v>3863</v>
      </c>
      <c r="H4209" s="1" t="s">
        <v>3206</v>
      </c>
      <c r="I4209" t="s">
        <v>19262</v>
      </c>
      <c r="J4209" t="s">
        <v>23</v>
      </c>
      <c r="K4209">
        <v>2650</v>
      </c>
      <c r="L4209">
        <v>129850</v>
      </c>
      <c r="M4209">
        <v>49</v>
      </c>
      <c r="N4209" t="s">
        <v>9304</v>
      </c>
      <c r="O4209" t="s">
        <v>9502</v>
      </c>
      <c r="P4209">
        <v>0</v>
      </c>
      <c r="Q4209">
        <v>0</v>
      </c>
      <c r="R4209">
        <v>3</v>
      </c>
    </row>
    <row r="4210" spans="1:18" x14ac:dyDescent="0.25">
      <c r="A4210" t="s">
        <v>3077</v>
      </c>
      <c r="B4210">
        <v>2018</v>
      </c>
      <c r="C4210">
        <v>12</v>
      </c>
      <c r="D4210">
        <v>2</v>
      </c>
      <c r="E4210" t="s">
        <v>2641</v>
      </c>
      <c r="F4210" s="1" t="s">
        <v>3205</v>
      </c>
      <c r="G4210" s="1" t="s">
        <v>3863</v>
      </c>
      <c r="H4210" s="1" t="s">
        <v>3206</v>
      </c>
      <c r="I4210" t="s">
        <v>18995</v>
      </c>
      <c r="J4210" t="s">
        <v>23</v>
      </c>
      <c r="K4210">
        <v>8935</v>
      </c>
      <c r="L4210">
        <v>426869.63</v>
      </c>
      <c r="M4210">
        <v>47.78</v>
      </c>
      <c r="N4210" t="s">
        <v>9347</v>
      </c>
      <c r="O4210" t="s">
        <v>9542</v>
      </c>
      <c r="P4210">
        <v>8.0289698840596724E-2</v>
      </c>
      <c r="Q4210">
        <v>0</v>
      </c>
      <c r="R4210">
        <v>4</v>
      </c>
    </row>
    <row r="4211" spans="1:18" x14ac:dyDescent="0.25">
      <c r="A4211" t="s">
        <v>3077</v>
      </c>
      <c r="B4211">
        <v>2018</v>
      </c>
      <c r="C4211">
        <v>12</v>
      </c>
      <c r="D4211">
        <v>2</v>
      </c>
      <c r="E4211" t="s">
        <v>2641</v>
      </c>
      <c r="F4211" s="1" t="s">
        <v>3205</v>
      </c>
      <c r="G4211" s="1" t="s">
        <v>3863</v>
      </c>
      <c r="H4211" s="1" t="s">
        <v>3206</v>
      </c>
      <c r="I4211" t="s">
        <v>19107</v>
      </c>
      <c r="J4211" t="s">
        <v>23</v>
      </c>
      <c r="K4211">
        <v>1720</v>
      </c>
      <c r="L4211">
        <v>92828.4</v>
      </c>
      <c r="M4211">
        <v>53.97</v>
      </c>
      <c r="N4211" t="s">
        <v>9329</v>
      </c>
      <c r="O4211" t="s">
        <v>9493</v>
      </c>
      <c r="P4211">
        <v>0</v>
      </c>
      <c r="Q4211">
        <v>0</v>
      </c>
      <c r="R4211">
        <v>4</v>
      </c>
    </row>
    <row r="4212" spans="1:18" x14ac:dyDescent="0.25">
      <c r="A4212" t="s">
        <v>3077</v>
      </c>
      <c r="B4212">
        <v>2018</v>
      </c>
      <c r="C4212">
        <v>12</v>
      </c>
      <c r="D4212">
        <v>2</v>
      </c>
      <c r="E4212" t="s">
        <v>2641</v>
      </c>
      <c r="F4212" s="1" t="s">
        <v>3205</v>
      </c>
      <c r="G4212" s="1" t="s">
        <v>3863</v>
      </c>
      <c r="H4212" s="1" t="s">
        <v>3206</v>
      </c>
      <c r="I4212" t="s">
        <v>18938</v>
      </c>
      <c r="J4212" t="s">
        <v>23</v>
      </c>
      <c r="K4212">
        <v>5988</v>
      </c>
      <c r="L4212">
        <v>397363.68</v>
      </c>
      <c r="M4212">
        <v>66.36</v>
      </c>
      <c r="N4212" t="s">
        <v>9313</v>
      </c>
      <c r="O4212" t="s">
        <v>9448</v>
      </c>
      <c r="P4212">
        <v>2.823689586550486E-2</v>
      </c>
      <c r="Q4212">
        <v>0</v>
      </c>
      <c r="R4212">
        <v>4</v>
      </c>
    </row>
    <row r="4213" spans="1:18" x14ac:dyDescent="0.25">
      <c r="A4213" t="s">
        <v>3077</v>
      </c>
      <c r="B4213">
        <v>2018</v>
      </c>
      <c r="C4213">
        <v>12</v>
      </c>
      <c r="D4213">
        <v>2</v>
      </c>
      <c r="E4213" t="s">
        <v>2641</v>
      </c>
      <c r="F4213" s="1" t="s">
        <v>3205</v>
      </c>
      <c r="G4213" s="1" t="s">
        <v>3227</v>
      </c>
      <c r="H4213" s="1" t="s">
        <v>3206</v>
      </c>
      <c r="I4213" t="s">
        <v>19690</v>
      </c>
      <c r="J4213" t="s">
        <v>23</v>
      </c>
      <c r="K4213">
        <v>3480</v>
      </c>
      <c r="L4213">
        <v>195306.3</v>
      </c>
      <c r="M4213">
        <v>56.12</v>
      </c>
      <c r="N4213" t="s">
        <v>22079</v>
      </c>
      <c r="O4213" t="s">
        <v>23271</v>
      </c>
      <c r="P4213">
        <v>0</v>
      </c>
      <c r="Q4213">
        <v>0</v>
      </c>
      <c r="R4213">
        <v>4</v>
      </c>
    </row>
    <row r="4214" spans="1:18" x14ac:dyDescent="0.25">
      <c r="A4214" t="s">
        <v>2474</v>
      </c>
      <c r="B4214">
        <v>2018</v>
      </c>
      <c r="C4214">
        <v>5</v>
      </c>
      <c r="D4214">
        <v>12</v>
      </c>
      <c r="E4214" t="s">
        <v>1305</v>
      </c>
      <c r="F4214" s="1" t="s">
        <v>3205</v>
      </c>
      <c r="G4214" s="1" t="s">
        <v>3227</v>
      </c>
      <c r="H4214" s="1" t="s">
        <v>3206</v>
      </c>
      <c r="I4214" t="s">
        <v>19711</v>
      </c>
      <c r="J4214" t="s">
        <v>23</v>
      </c>
      <c r="K4214">
        <v>1059</v>
      </c>
      <c r="L4214">
        <v>65287.35</v>
      </c>
      <c r="M4214">
        <v>61.65</v>
      </c>
      <c r="N4214" t="s">
        <v>22082</v>
      </c>
      <c r="O4214" t="s">
        <v>23253</v>
      </c>
      <c r="P4214">
        <v>0</v>
      </c>
      <c r="Q4214">
        <v>0</v>
      </c>
      <c r="R4214">
        <v>2</v>
      </c>
    </row>
    <row r="4215" spans="1:18" x14ac:dyDescent="0.25">
      <c r="A4215" t="s">
        <v>2532</v>
      </c>
      <c r="B4215">
        <v>2018</v>
      </c>
      <c r="C4215">
        <v>5</v>
      </c>
      <c r="D4215">
        <v>31</v>
      </c>
      <c r="E4215" t="s">
        <v>1620</v>
      </c>
      <c r="F4215" s="1" t="s">
        <v>3205</v>
      </c>
      <c r="G4215" s="1" t="s">
        <v>3863</v>
      </c>
      <c r="H4215" s="1" t="s">
        <v>3206</v>
      </c>
      <c r="I4215" t="s">
        <v>18998</v>
      </c>
      <c r="J4215" t="s">
        <v>23</v>
      </c>
      <c r="K4215">
        <v>20870</v>
      </c>
      <c r="L4215">
        <v>1053934.79</v>
      </c>
      <c r="M4215">
        <v>50.5</v>
      </c>
      <c r="N4215" t="s">
        <v>9340</v>
      </c>
      <c r="O4215" t="s">
        <v>9482</v>
      </c>
      <c r="P4215">
        <v>8.0867377033553248E-2</v>
      </c>
      <c r="Q4215">
        <v>0</v>
      </c>
      <c r="R4215">
        <v>2</v>
      </c>
    </row>
    <row r="4216" spans="1:18" x14ac:dyDescent="0.25">
      <c r="A4216" t="s">
        <v>938</v>
      </c>
      <c r="B4216">
        <v>2016</v>
      </c>
      <c r="C4216">
        <v>7</v>
      </c>
      <c r="D4216">
        <v>8</v>
      </c>
      <c r="E4216" t="s">
        <v>174</v>
      </c>
      <c r="F4216" s="1" t="s">
        <v>3205</v>
      </c>
      <c r="G4216" s="1" t="s">
        <v>3216</v>
      </c>
      <c r="H4216" s="1" t="s">
        <v>3206</v>
      </c>
      <c r="I4216" t="s">
        <v>17568</v>
      </c>
      <c r="J4216" t="s">
        <v>23</v>
      </c>
      <c r="K4216">
        <v>385</v>
      </c>
      <c r="L4216">
        <v>23080.75</v>
      </c>
      <c r="M4216">
        <v>59.95</v>
      </c>
      <c r="N4216" t="s">
        <v>21859</v>
      </c>
      <c r="O4216" t="s">
        <v>23351</v>
      </c>
      <c r="P4216">
        <v>0</v>
      </c>
      <c r="Q4216">
        <v>0</v>
      </c>
      <c r="R4216">
        <v>3</v>
      </c>
    </row>
    <row r="4217" spans="1:18" x14ac:dyDescent="0.25">
      <c r="A4217" t="s">
        <v>938</v>
      </c>
      <c r="B4217">
        <v>2016</v>
      </c>
      <c r="C4217">
        <v>7</v>
      </c>
      <c r="D4217">
        <v>8</v>
      </c>
      <c r="E4217" t="s">
        <v>174</v>
      </c>
      <c r="F4217" s="1" t="s">
        <v>3205</v>
      </c>
      <c r="G4217" s="1" t="s">
        <v>3384</v>
      </c>
      <c r="H4217" s="1" t="s">
        <v>3206</v>
      </c>
      <c r="I4217" t="s">
        <v>17118</v>
      </c>
      <c r="J4217" t="s">
        <v>23</v>
      </c>
      <c r="K4217">
        <v>2260</v>
      </c>
      <c r="L4217">
        <v>90400.01</v>
      </c>
      <c r="M4217">
        <v>40</v>
      </c>
      <c r="N4217" t="s">
        <v>170</v>
      </c>
      <c r="O4217" t="s">
        <v>9516</v>
      </c>
      <c r="P4217">
        <v>3.660242098978287E-2</v>
      </c>
      <c r="Q4217">
        <v>0</v>
      </c>
      <c r="R4217">
        <v>3</v>
      </c>
    </row>
    <row r="4218" spans="1:18" x14ac:dyDescent="0.25">
      <c r="A4218" t="s">
        <v>938</v>
      </c>
      <c r="B4218">
        <v>2016</v>
      </c>
      <c r="C4218">
        <v>7</v>
      </c>
      <c r="D4218">
        <v>8</v>
      </c>
      <c r="E4218" t="s">
        <v>174</v>
      </c>
      <c r="F4218" s="1" t="s">
        <v>3205</v>
      </c>
      <c r="G4218" s="1" t="s">
        <v>3216</v>
      </c>
      <c r="H4218" s="1" t="s">
        <v>3206</v>
      </c>
      <c r="I4218" t="s">
        <v>17510</v>
      </c>
      <c r="J4218" t="s">
        <v>23</v>
      </c>
      <c r="K4218">
        <v>780</v>
      </c>
      <c r="L4218">
        <v>44967</v>
      </c>
      <c r="M4218">
        <v>57.65</v>
      </c>
      <c r="N4218" t="s">
        <v>21827</v>
      </c>
      <c r="O4218" t="s">
        <v>23343</v>
      </c>
      <c r="P4218">
        <v>0</v>
      </c>
      <c r="Q4218">
        <v>0</v>
      </c>
      <c r="R4218">
        <v>3</v>
      </c>
    </row>
    <row r="4219" spans="1:18" x14ac:dyDescent="0.25">
      <c r="A4219" t="s">
        <v>938</v>
      </c>
      <c r="B4219">
        <v>2016</v>
      </c>
      <c r="C4219">
        <v>7</v>
      </c>
      <c r="D4219">
        <v>8</v>
      </c>
      <c r="E4219" t="s">
        <v>174</v>
      </c>
      <c r="F4219" s="1" t="s">
        <v>3205</v>
      </c>
      <c r="G4219" s="1" t="s">
        <v>3227</v>
      </c>
      <c r="H4219" s="1" t="s">
        <v>3206</v>
      </c>
      <c r="I4219" t="s">
        <v>19939</v>
      </c>
      <c r="J4219" t="s">
        <v>23</v>
      </c>
      <c r="K4219">
        <v>170</v>
      </c>
      <c r="L4219">
        <v>6239</v>
      </c>
      <c r="M4219">
        <v>36.700000000000003</v>
      </c>
      <c r="N4219" t="s">
        <v>22070</v>
      </c>
      <c r="O4219" t="s">
        <v>23261</v>
      </c>
      <c r="P4219">
        <v>0</v>
      </c>
      <c r="Q4219">
        <v>0</v>
      </c>
      <c r="R4219">
        <v>3</v>
      </c>
    </row>
    <row r="4220" spans="1:18" x14ac:dyDescent="0.25">
      <c r="A4220" t="s">
        <v>938</v>
      </c>
      <c r="B4220">
        <v>2016</v>
      </c>
      <c r="C4220">
        <v>7</v>
      </c>
      <c r="D4220">
        <v>8</v>
      </c>
      <c r="E4220" t="s">
        <v>174</v>
      </c>
      <c r="F4220" s="1" t="s">
        <v>3205</v>
      </c>
      <c r="G4220" s="1" t="s">
        <v>18031</v>
      </c>
      <c r="H4220" s="1" t="s">
        <v>3204</v>
      </c>
      <c r="I4220" t="s">
        <v>18066</v>
      </c>
      <c r="J4220" t="s">
        <v>23</v>
      </c>
      <c r="K4220">
        <v>490</v>
      </c>
      <c r="L4220">
        <v>20580</v>
      </c>
      <c r="M4220">
        <v>42</v>
      </c>
      <c r="N4220" t="s">
        <v>9160</v>
      </c>
      <c r="O4220" t="s">
        <v>9647</v>
      </c>
      <c r="P4220">
        <v>0</v>
      </c>
      <c r="Q4220">
        <v>0</v>
      </c>
      <c r="R4220">
        <v>3</v>
      </c>
    </row>
    <row r="4221" spans="1:18" x14ac:dyDescent="0.25">
      <c r="A4221" t="s">
        <v>8816</v>
      </c>
      <c r="B4221">
        <v>2018</v>
      </c>
      <c r="C4221">
        <v>12</v>
      </c>
      <c r="D4221">
        <v>14</v>
      </c>
      <c r="E4221" t="s">
        <v>229</v>
      </c>
      <c r="F4221" s="1" t="s">
        <v>9480</v>
      </c>
      <c r="G4221" s="1" t="s">
        <v>9480</v>
      </c>
      <c r="H4221" s="1" t="s">
        <v>9480</v>
      </c>
      <c r="I4221" t="s">
        <v>8817</v>
      </c>
      <c r="J4221" t="s">
        <v>23</v>
      </c>
      <c r="K4221">
        <v>5</v>
      </c>
      <c r="L4221">
        <v>639.4</v>
      </c>
      <c r="M4221">
        <v>127.88</v>
      </c>
      <c r="N4221" t="e">
        <v>#N/A</v>
      </c>
      <c r="O4221" t="e">
        <v>#N/A</v>
      </c>
      <c r="P4221">
        <v>0</v>
      </c>
      <c r="Q4221">
        <v>0</v>
      </c>
      <c r="R4221">
        <v>4</v>
      </c>
    </row>
    <row r="4222" spans="1:18" x14ac:dyDescent="0.25">
      <c r="A4222" t="s">
        <v>8816</v>
      </c>
      <c r="B4222">
        <v>2018</v>
      </c>
      <c r="C4222">
        <v>12</v>
      </c>
      <c r="D4222">
        <v>14</v>
      </c>
      <c r="E4222" t="s">
        <v>229</v>
      </c>
      <c r="F4222" s="1" t="s">
        <v>9480</v>
      </c>
      <c r="G4222" s="1" t="s">
        <v>9480</v>
      </c>
      <c r="H4222" s="1" t="s">
        <v>9480</v>
      </c>
      <c r="I4222" t="s">
        <v>15780</v>
      </c>
      <c r="J4222" t="s">
        <v>23</v>
      </c>
      <c r="K4222">
        <v>40</v>
      </c>
      <c r="L4222">
        <v>3157.44</v>
      </c>
      <c r="M4222">
        <v>78.94</v>
      </c>
      <c r="N4222" t="e">
        <v>#N/A</v>
      </c>
      <c r="O4222" t="e">
        <v>#N/A</v>
      </c>
      <c r="P4222">
        <v>0</v>
      </c>
      <c r="Q4222">
        <v>0</v>
      </c>
      <c r="R4222">
        <v>4</v>
      </c>
    </row>
    <row r="4223" spans="1:18" x14ac:dyDescent="0.25">
      <c r="A4223" t="s">
        <v>8816</v>
      </c>
      <c r="B4223">
        <v>2018</v>
      </c>
      <c r="C4223">
        <v>12</v>
      </c>
      <c r="D4223">
        <v>14</v>
      </c>
      <c r="E4223" t="s">
        <v>229</v>
      </c>
      <c r="F4223" s="1" t="s">
        <v>9480</v>
      </c>
      <c r="G4223" s="1" t="s">
        <v>9480</v>
      </c>
      <c r="H4223" s="1" t="s">
        <v>9480</v>
      </c>
      <c r="I4223" t="s">
        <v>7750</v>
      </c>
      <c r="J4223" t="s">
        <v>23</v>
      </c>
      <c r="K4223">
        <v>40</v>
      </c>
      <c r="L4223">
        <v>3157.44</v>
      </c>
      <c r="M4223">
        <v>78.94</v>
      </c>
      <c r="N4223" t="e">
        <v>#N/A</v>
      </c>
      <c r="O4223" t="e">
        <v>#N/A</v>
      </c>
      <c r="P4223">
        <v>0</v>
      </c>
      <c r="Q4223">
        <v>0</v>
      </c>
      <c r="R4223">
        <v>4</v>
      </c>
    </row>
    <row r="4224" spans="1:18" x14ac:dyDescent="0.25">
      <c r="A4224" t="s">
        <v>10175</v>
      </c>
      <c r="B4224">
        <v>2019</v>
      </c>
      <c r="C4224">
        <v>1</v>
      </c>
      <c r="D4224">
        <v>22</v>
      </c>
      <c r="E4224" t="s">
        <v>226</v>
      </c>
      <c r="F4224" s="1" t="s">
        <v>3205</v>
      </c>
      <c r="G4224" s="1" t="s">
        <v>3863</v>
      </c>
      <c r="H4224" s="1" t="s">
        <v>3206</v>
      </c>
      <c r="I4224" t="s">
        <v>19207</v>
      </c>
      <c r="J4224" t="s">
        <v>23</v>
      </c>
      <c r="K4224">
        <v>6885</v>
      </c>
      <c r="L4224">
        <v>313267.5</v>
      </c>
      <c r="M4224">
        <v>45.5</v>
      </c>
      <c r="N4224" t="s">
        <v>9331</v>
      </c>
      <c r="O4224" t="s">
        <v>9540</v>
      </c>
      <c r="P4224">
        <v>4.2454374665687751E-2</v>
      </c>
      <c r="Q4224">
        <v>0</v>
      </c>
      <c r="R4224">
        <v>1</v>
      </c>
    </row>
    <row r="4225" spans="1:18" x14ac:dyDescent="0.25">
      <c r="A4225" t="s">
        <v>10175</v>
      </c>
      <c r="B4225">
        <v>2019</v>
      </c>
      <c r="C4225">
        <v>1</v>
      </c>
      <c r="D4225">
        <v>22</v>
      </c>
      <c r="E4225" t="s">
        <v>226</v>
      </c>
      <c r="F4225" s="1" t="s">
        <v>3205</v>
      </c>
      <c r="G4225" s="1" t="s">
        <v>3863</v>
      </c>
      <c r="H4225" s="1" t="s">
        <v>3206</v>
      </c>
      <c r="I4225" t="s">
        <v>19210</v>
      </c>
      <c r="J4225" t="s">
        <v>23</v>
      </c>
      <c r="K4225">
        <v>10530</v>
      </c>
      <c r="L4225">
        <v>479115</v>
      </c>
      <c r="M4225">
        <v>45.5</v>
      </c>
      <c r="N4225" t="s">
        <v>9344</v>
      </c>
      <c r="O4225" t="s">
        <v>9496</v>
      </c>
      <c r="P4225">
        <v>3.9816758144422926E-2</v>
      </c>
      <c r="Q4225">
        <v>0</v>
      </c>
      <c r="R4225">
        <v>1</v>
      </c>
    </row>
    <row r="4226" spans="1:18" x14ac:dyDescent="0.25">
      <c r="A4226" t="s">
        <v>10175</v>
      </c>
      <c r="B4226">
        <v>2019</v>
      </c>
      <c r="C4226">
        <v>1</v>
      </c>
      <c r="D4226">
        <v>22</v>
      </c>
      <c r="E4226" t="s">
        <v>226</v>
      </c>
      <c r="F4226" s="1" t="s">
        <v>3205</v>
      </c>
      <c r="G4226" s="1" t="s">
        <v>3863</v>
      </c>
      <c r="H4226" s="1" t="s">
        <v>3206</v>
      </c>
      <c r="I4226" t="s">
        <v>19173</v>
      </c>
      <c r="J4226" t="s">
        <v>23</v>
      </c>
      <c r="K4226">
        <v>2112</v>
      </c>
      <c r="L4226">
        <v>96096</v>
      </c>
      <c r="M4226">
        <v>45.5</v>
      </c>
      <c r="N4226" t="s">
        <v>9309</v>
      </c>
      <c r="O4226" t="s">
        <v>9451</v>
      </c>
      <c r="P4226">
        <v>6.5364123560168089E-2</v>
      </c>
      <c r="Q4226">
        <v>0</v>
      </c>
      <c r="R4226">
        <v>1</v>
      </c>
    </row>
    <row r="4227" spans="1:18" x14ac:dyDescent="0.25">
      <c r="A4227" t="s">
        <v>10175</v>
      </c>
      <c r="B4227">
        <v>2019</v>
      </c>
      <c r="C4227">
        <v>1</v>
      </c>
      <c r="D4227">
        <v>22</v>
      </c>
      <c r="E4227" t="s">
        <v>226</v>
      </c>
      <c r="F4227" s="1" t="s">
        <v>3205</v>
      </c>
      <c r="G4227" s="1" t="s">
        <v>3863</v>
      </c>
      <c r="H4227" s="1" t="s">
        <v>3206</v>
      </c>
      <c r="I4227" t="s">
        <v>19163</v>
      </c>
      <c r="J4227" t="s">
        <v>23</v>
      </c>
      <c r="K4227">
        <v>1246</v>
      </c>
      <c r="L4227">
        <v>56693</v>
      </c>
      <c r="M4227">
        <v>45.5</v>
      </c>
      <c r="N4227" t="s">
        <v>9337</v>
      </c>
      <c r="O4227" t="s">
        <v>9440</v>
      </c>
      <c r="P4227">
        <v>0.12068470364021268</v>
      </c>
      <c r="Q4227">
        <v>0</v>
      </c>
      <c r="R4227">
        <v>1</v>
      </c>
    </row>
    <row r="4228" spans="1:18" x14ac:dyDescent="0.25">
      <c r="A4228" t="s">
        <v>10175</v>
      </c>
      <c r="B4228">
        <v>2019</v>
      </c>
      <c r="C4228">
        <v>1</v>
      </c>
      <c r="D4228">
        <v>22</v>
      </c>
      <c r="E4228" t="s">
        <v>226</v>
      </c>
      <c r="F4228" s="1" t="s">
        <v>3205</v>
      </c>
      <c r="G4228" s="1" t="s">
        <v>3863</v>
      </c>
      <c r="H4228" s="1" t="s">
        <v>3206</v>
      </c>
      <c r="I4228" t="s">
        <v>19187</v>
      </c>
      <c r="J4228" t="s">
        <v>23</v>
      </c>
      <c r="K4228">
        <v>1320</v>
      </c>
      <c r="L4228">
        <v>60060</v>
      </c>
      <c r="M4228">
        <v>45.5</v>
      </c>
      <c r="N4228" t="s">
        <v>9305</v>
      </c>
      <c r="O4228" t="s">
        <v>9530</v>
      </c>
      <c r="P4228">
        <v>3.1450189480311259E-2</v>
      </c>
      <c r="Q4228">
        <v>0</v>
      </c>
      <c r="R4228">
        <v>1</v>
      </c>
    </row>
    <row r="4229" spans="1:18" x14ac:dyDescent="0.25">
      <c r="A4229" t="s">
        <v>348</v>
      </c>
      <c r="B4229">
        <v>2016</v>
      </c>
      <c r="C4229">
        <v>1</v>
      </c>
      <c r="D4229">
        <v>16</v>
      </c>
      <c r="E4229" t="s">
        <v>226</v>
      </c>
      <c r="F4229" s="1" t="s">
        <v>3205</v>
      </c>
      <c r="G4229" s="1" t="s">
        <v>3384</v>
      </c>
      <c r="H4229" s="1" t="s">
        <v>3206</v>
      </c>
      <c r="I4229" t="s">
        <v>17079</v>
      </c>
      <c r="J4229" t="s">
        <v>23</v>
      </c>
      <c r="K4229">
        <v>10146</v>
      </c>
      <c r="L4229">
        <v>307931.09999999998</v>
      </c>
      <c r="M4229">
        <v>30.35</v>
      </c>
      <c r="N4229" t="s">
        <v>170</v>
      </c>
      <c r="O4229" t="s">
        <v>9516</v>
      </c>
      <c r="P4229">
        <v>3.660242098978287E-2</v>
      </c>
      <c r="Q4229">
        <v>0</v>
      </c>
      <c r="R4229">
        <v>1</v>
      </c>
    </row>
    <row r="4230" spans="1:18" x14ac:dyDescent="0.25">
      <c r="A4230" t="s">
        <v>348</v>
      </c>
      <c r="B4230">
        <v>2016</v>
      </c>
      <c r="C4230">
        <v>1</v>
      </c>
      <c r="D4230">
        <v>16</v>
      </c>
      <c r="E4230" t="s">
        <v>226</v>
      </c>
      <c r="F4230" s="1" t="s">
        <v>3205</v>
      </c>
      <c r="G4230" s="1" t="s">
        <v>3384</v>
      </c>
      <c r="H4230" s="1" t="s">
        <v>3206</v>
      </c>
      <c r="I4230" t="s">
        <v>17081</v>
      </c>
      <c r="J4230" t="s">
        <v>23</v>
      </c>
      <c r="K4230">
        <v>10287</v>
      </c>
      <c r="L4230">
        <v>313753.52</v>
      </c>
      <c r="M4230">
        <v>30.5</v>
      </c>
      <c r="N4230" t="s">
        <v>160</v>
      </c>
      <c r="O4230" t="s">
        <v>9452</v>
      </c>
      <c r="P4230">
        <v>0.10110188471641929</v>
      </c>
      <c r="Q4230">
        <v>0</v>
      </c>
      <c r="R4230">
        <v>1</v>
      </c>
    </row>
    <row r="4231" spans="1:18" x14ac:dyDescent="0.25">
      <c r="A4231" t="s">
        <v>1126</v>
      </c>
      <c r="B4231">
        <v>2016</v>
      </c>
      <c r="C4231">
        <v>10</v>
      </c>
      <c r="D4231">
        <v>6</v>
      </c>
      <c r="E4231" t="s">
        <v>31</v>
      </c>
      <c r="F4231" s="1" t="s">
        <v>3205</v>
      </c>
      <c r="G4231" s="1" t="s">
        <v>3203</v>
      </c>
      <c r="H4231" s="1" t="s">
        <v>3206</v>
      </c>
      <c r="I4231" t="s">
        <v>18006</v>
      </c>
      <c r="J4231" t="s">
        <v>23</v>
      </c>
      <c r="K4231">
        <v>202</v>
      </c>
      <c r="L4231">
        <v>8303.02</v>
      </c>
      <c r="M4231">
        <v>41.1</v>
      </c>
      <c r="N4231" t="s">
        <v>1967</v>
      </c>
      <c r="O4231" t="s">
        <v>9536</v>
      </c>
      <c r="P4231">
        <v>0</v>
      </c>
      <c r="Q4231">
        <v>0</v>
      </c>
      <c r="R4231">
        <v>4</v>
      </c>
    </row>
    <row r="4232" spans="1:18" x14ac:dyDescent="0.25">
      <c r="A4232" t="s">
        <v>8226</v>
      </c>
      <c r="B4232">
        <v>2017</v>
      </c>
      <c r="C4232">
        <v>11</v>
      </c>
      <c r="D4232">
        <v>7</v>
      </c>
      <c r="E4232" t="s">
        <v>7328</v>
      </c>
      <c r="F4232" s="1" t="s">
        <v>5207</v>
      </c>
      <c r="G4232" s="1" t="s">
        <v>21008</v>
      </c>
      <c r="H4232" s="1" t="s">
        <v>3201</v>
      </c>
      <c r="I4232" t="s">
        <v>7043</v>
      </c>
      <c r="J4232" t="s">
        <v>23</v>
      </c>
      <c r="K4232">
        <v>30</v>
      </c>
      <c r="L4232">
        <v>4550.32</v>
      </c>
      <c r="M4232">
        <v>151.68</v>
      </c>
      <c r="N4232" t="s">
        <v>9366</v>
      </c>
      <c r="O4232" t="s">
        <v>9944</v>
      </c>
      <c r="P4232">
        <v>0</v>
      </c>
      <c r="Q4232">
        <v>0</v>
      </c>
      <c r="R4232">
        <v>4</v>
      </c>
    </row>
    <row r="4233" spans="1:18" x14ac:dyDescent="0.25">
      <c r="A4233" t="s">
        <v>8415</v>
      </c>
      <c r="B4233">
        <v>2018</v>
      </c>
      <c r="C4233">
        <v>3</v>
      </c>
      <c r="D4233">
        <v>22</v>
      </c>
      <c r="E4233" t="s">
        <v>8095</v>
      </c>
      <c r="F4233" s="1" t="s">
        <v>5207</v>
      </c>
      <c r="G4233" s="1" t="s">
        <v>20573</v>
      </c>
      <c r="H4233" s="1" t="s">
        <v>3200</v>
      </c>
      <c r="I4233" t="s">
        <v>20734</v>
      </c>
      <c r="J4233" t="s">
        <v>23</v>
      </c>
      <c r="K4233">
        <v>340</v>
      </c>
      <c r="L4233">
        <v>47481</v>
      </c>
      <c r="M4233">
        <v>139.65</v>
      </c>
      <c r="N4233" t="s">
        <v>7263</v>
      </c>
      <c r="O4233" t="s">
        <v>23192</v>
      </c>
      <c r="P4233">
        <v>0</v>
      </c>
      <c r="Q4233">
        <v>0</v>
      </c>
      <c r="R4233">
        <v>1</v>
      </c>
    </row>
    <row r="4234" spans="1:18" x14ac:dyDescent="0.25">
      <c r="A4234" t="s">
        <v>8415</v>
      </c>
      <c r="B4234">
        <v>2018</v>
      </c>
      <c r="C4234">
        <v>3</v>
      </c>
      <c r="D4234">
        <v>22</v>
      </c>
      <c r="E4234" t="s">
        <v>8095</v>
      </c>
      <c r="F4234" s="1" t="s">
        <v>5207</v>
      </c>
      <c r="G4234" s="1" t="s">
        <v>20573</v>
      </c>
      <c r="H4234" s="1" t="s">
        <v>3200</v>
      </c>
      <c r="I4234" t="s">
        <v>20651</v>
      </c>
      <c r="J4234" t="s">
        <v>23</v>
      </c>
      <c r="K4234">
        <v>1740</v>
      </c>
      <c r="L4234">
        <v>247950</v>
      </c>
      <c r="M4234">
        <v>142.5</v>
      </c>
      <c r="N4234" t="s">
        <v>7263</v>
      </c>
      <c r="O4234" t="s">
        <v>23192</v>
      </c>
      <c r="P4234">
        <v>0</v>
      </c>
      <c r="Q4234">
        <v>0</v>
      </c>
      <c r="R4234">
        <v>1</v>
      </c>
    </row>
    <row r="4235" spans="1:18" x14ac:dyDescent="0.25">
      <c r="A4235" t="s">
        <v>8415</v>
      </c>
      <c r="B4235">
        <v>2018</v>
      </c>
      <c r="C4235">
        <v>3</v>
      </c>
      <c r="D4235">
        <v>22</v>
      </c>
      <c r="E4235" t="s">
        <v>8095</v>
      </c>
      <c r="F4235" s="1" t="s">
        <v>5207</v>
      </c>
      <c r="G4235" s="1" t="s">
        <v>20573</v>
      </c>
      <c r="H4235" s="1" t="s">
        <v>3200</v>
      </c>
      <c r="I4235" t="s">
        <v>20657</v>
      </c>
      <c r="J4235" t="s">
        <v>23</v>
      </c>
      <c r="K4235">
        <v>4880</v>
      </c>
      <c r="L4235">
        <v>681492</v>
      </c>
      <c r="M4235">
        <v>139.65</v>
      </c>
      <c r="N4235" t="s">
        <v>8995</v>
      </c>
      <c r="O4235" t="s">
        <v>9474</v>
      </c>
      <c r="P4235">
        <v>0</v>
      </c>
      <c r="Q4235">
        <v>2.5802443834095183E-2</v>
      </c>
      <c r="R4235">
        <v>1</v>
      </c>
    </row>
    <row r="4236" spans="1:18" x14ac:dyDescent="0.25">
      <c r="A4236" t="s">
        <v>8415</v>
      </c>
      <c r="B4236">
        <v>2018</v>
      </c>
      <c r="C4236">
        <v>3</v>
      </c>
      <c r="D4236">
        <v>22</v>
      </c>
      <c r="E4236" t="s">
        <v>8095</v>
      </c>
      <c r="F4236" s="1" t="s">
        <v>5207</v>
      </c>
      <c r="G4236" s="1" t="s">
        <v>20573</v>
      </c>
      <c r="H4236" s="1" t="s">
        <v>3200</v>
      </c>
      <c r="I4236" t="s">
        <v>20713</v>
      </c>
      <c r="J4236" t="s">
        <v>23</v>
      </c>
      <c r="K4236">
        <v>600</v>
      </c>
      <c r="L4236">
        <v>83790</v>
      </c>
      <c r="M4236">
        <v>139.65</v>
      </c>
      <c r="N4236" t="s">
        <v>9024</v>
      </c>
      <c r="O4236" t="s">
        <v>9827</v>
      </c>
      <c r="P4236">
        <v>0</v>
      </c>
      <c r="Q4236">
        <v>0</v>
      </c>
      <c r="R4236">
        <v>1</v>
      </c>
    </row>
    <row r="4237" spans="1:18" x14ac:dyDescent="0.25">
      <c r="A4237" t="s">
        <v>8415</v>
      </c>
      <c r="B4237">
        <v>2018</v>
      </c>
      <c r="C4237">
        <v>3</v>
      </c>
      <c r="D4237">
        <v>22</v>
      </c>
      <c r="E4237" t="s">
        <v>8095</v>
      </c>
      <c r="F4237" s="1" t="s">
        <v>5207</v>
      </c>
      <c r="G4237" s="1" t="s">
        <v>20573</v>
      </c>
      <c r="H4237" s="1" t="s">
        <v>3200</v>
      </c>
      <c r="I4237" t="s">
        <v>20721</v>
      </c>
      <c r="J4237" t="s">
        <v>23</v>
      </c>
      <c r="K4237">
        <v>6860</v>
      </c>
      <c r="L4237">
        <v>957999</v>
      </c>
      <c r="M4237">
        <v>139.65</v>
      </c>
      <c r="N4237" t="s">
        <v>8855</v>
      </c>
      <c r="O4237" t="s">
        <v>9464</v>
      </c>
      <c r="P4237">
        <v>0</v>
      </c>
      <c r="Q4237">
        <v>4.0124694125017395E-2</v>
      </c>
      <c r="R4237">
        <v>1</v>
      </c>
    </row>
    <row r="4238" spans="1:18" x14ac:dyDescent="0.25">
      <c r="A4238" t="s">
        <v>8415</v>
      </c>
      <c r="B4238">
        <v>2018</v>
      </c>
      <c r="C4238">
        <v>3</v>
      </c>
      <c r="D4238">
        <v>22</v>
      </c>
      <c r="E4238" t="s">
        <v>8095</v>
      </c>
      <c r="F4238" s="1" t="s">
        <v>5207</v>
      </c>
      <c r="G4238" s="1" t="s">
        <v>20573</v>
      </c>
      <c r="H4238" s="1" t="s">
        <v>3200</v>
      </c>
      <c r="I4238" t="s">
        <v>20661</v>
      </c>
      <c r="J4238" t="s">
        <v>23</v>
      </c>
      <c r="K4238">
        <v>380</v>
      </c>
      <c r="L4238">
        <v>53067</v>
      </c>
      <c r="M4238">
        <v>139.65</v>
      </c>
      <c r="N4238" t="s">
        <v>7263</v>
      </c>
      <c r="O4238" t="s">
        <v>23192</v>
      </c>
      <c r="P4238">
        <v>0</v>
      </c>
      <c r="Q4238">
        <v>0</v>
      </c>
      <c r="R4238">
        <v>1</v>
      </c>
    </row>
    <row r="4239" spans="1:18" x14ac:dyDescent="0.25">
      <c r="A4239" t="s">
        <v>8415</v>
      </c>
      <c r="B4239">
        <v>2018</v>
      </c>
      <c r="C4239">
        <v>3</v>
      </c>
      <c r="D4239">
        <v>22</v>
      </c>
      <c r="E4239" t="s">
        <v>8095</v>
      </c>
      <c r="F4239" s="1" t="s">
        <v>5207</v>
      </c>
      <c r="G4239" s="1" t="s">
        <v>20573</v>
      </c>
      <c r="H4239" s="1" t="s">
        <v>3200</v>
      </c>
      <c r="I4239" t="s">
        <v>20694</v>
      </c>
      <c r="J4239" t="s">
        <v>23</v>
      </c>
      <c r="K4239">
        <v>1820</v>
      </c>
      <c r="L4239">
        <v>254163</v>
      </c>
      <c r="M4239">
        <v>139.65</v>
      </c>
      <c r="N4239" t="s">
        <v>9014</v>
      </c>
      <c r="O4239" t="s">
        <v>9454</v>
      </c>
      <c r="P4239">
        <v>0</v>
      </c>
      <c r="Q4239">
        <v>0.10248345341786883</v>
      </c>
      <c r="R4239">
        <v>1</v>
      </c>
    </row>
    <row r="4240" spans="1:18" x14ac:dyDescent="0.25">
      <c r="A4240" t="s">
        <v>8415</v>
      </c>
      <c r="B4240">
        <v>2018</v>
      </c>
      <c r="C4240">
        <v>3</v>
      </c>
      <c r="D4240">
        <v>22</v>
      </c>
      <c r="E4240" t="s">
        <v>8095</v>
      </c>
      <c r="F4240" s="1" t="s">
        <v>5207</v>
      </c>
      <c r="G4240" s="1" t="s">
        <v>20573</v>
      </c>
      <c r="H4240" s="1" t="s">
        <v>3200</v>
      </c>
      <c r="I4240" t="s">
        <v>20728</v>
      </c>
      <c r="J4240" t="s">
        <v>23</v>
      </c>
      <c r="K4240">
        <v>3380</v>
      </c>
      <c r="L4240">
        <v>472017</v>
      </c>
      <c r="M4240">
        <v>139.65</v>
      </c>
      <c r="N4240" t="s">
        <v>7263</v>
      </c>
      <c r="O4240" t="s">
        <v>23192</v>
      </c>
      <c r="P4240">
        <v>0</v>
      </c>
      <c r="Q4240">
        <v>0</v>
      </c>
      <c r="R4240">
        <v>1</v>
      </c>
    </row>
    <row r="4241" spans="1:18" x14ac:dyDescent="0.25">
      <c r="A4241" t="s">
        <v>8041</v>
      </c>
      <c r="B4241">
        <v>2017</v>
      </c>
      <c r="C4241">
        <v>6</v>
      </c>
      <c r="D4241">
        <v>16</v>
      </c>
      <c r="E4241" t="s">
        <v>7984</v>
      </c>
      <c r="F4241" s="1" t="s">
        <v>5207</v>
      </c>
      <c r="G4241" s="1" t="s">
        <v>21008</v>
      </c>
      <c r="H4241" s="1" t="s">
        <v>7263</v>
      </c>
      <c r="I4241" t="s">
        <v>7023</v>
      </c>
      <c r="J4241" t="s">
        <v>23</v>
      </c>
      <c r="K4241">
        <v>27</v>
      </c>
      <c r="L4241">
        <v>3874.5</v>
      </c>
      <c r="M4241">
        <v>143.5</v>
      </c>
      <c r="N4241" t="s">
        <v>9365</v>
      </c>
      <c r="O4241" t="s">
        <v>9774</v>
      </c>
      <c r="P4241">
        <v>0</v>
      </c>
      <c r="Q4241">
        <v>0</v>
      </c>
      <c r="R4241">
        <v>2</v>
      </c>
    </row>
    <row r="4242" spans="1:18" x14ac:dyDescent="0.25">
      <c r="A4242" t="s">
        <v>1722</v>
      </c>
      <c r="B4242">
        <v>2017</v>
      </c>
      <c r="C4242">
        <v>7</v>
      </c>
      <c r="D4242">
        <v>12</v>
      </c>
      <c r="E4242" t="s">
        <v>92</v>
      </c>
      <c r="F4242" s="1" t="s">
        <v>3205</v>
      </c>
      <c r="G4242" s="1" t="s">
        <v>3203</v>
      </c>
      <c r="H4242" s="1" t="s">
        <v>3204</v>
      </c>
      <c r="I4242" t="s">
        <v>17620</v>
      </c>
      <c r="J4242" t="s">
        <v>23</v>
      </c>
      <c r="K4242">
        <v>1294</v>
      </c>
      <c r="L4242">
        <v>53701</v>
      </c>
      <c r="M4242">
        <v>41.5</v>
      </c>
      <c r="N4242" t="s">
        <v>553</v>
      </c>
      <c r="O4242" t="s">
        <v>9539</v>
      </c>
      <c r="P4242">
        <v>0</v>
      </c>
      <c r="Q4242">
        <v>0</v>
      </c>
      <c r="R4242">
        <v>3</v>
      </c>
    </row>
    <row r="4243" spans="1:18" x14ac:dyDescent="0.25">
      <c r="A4243" t="s">
        <v>2163</v>
      </c>
      <c r="B4243">
        <v>2018</v>
      </c>
      <c r="C4243">
        <v>1</v>
      </c>
      <c r="D4243">
        <v>31</v>
      </c>
      <c r="E4243" t="s">
        <v>226</v>
      </c>
      <c r="F4243" s="1" t="s">
        <v>3205</v>
      </c>
      <c r="G4243" s="1" t="s">
        <v>3863</v>
      </c>
      <c r="H4243" s="1" t="s">
        <v>3206</v>
      </c>
      <c r="I4243" t="s">
        <v>19122</v>
      </c>
      <c r="J4243" t="s">
        <v>23</v>
      </c>
      <c r="K4243">
        <v>10710</v>
      </c>
      <c r="L4243">
        <v>515954.26</v>
      </c>
      <c r="M4243">
        <v>48.18</v>
      </c>
      <c r="N4243" t="s">
        <v>9309</v>
      </c>
      <c r="O4243" t="s">
        <v>9451</v>
      </c>
      <c r="P4243">
        <v>6.5364123560168089E-2</v>
      </c>
      <c r="Q4243">
        <v>0</v>
      </c>
      <c r="R4243">
        <v>1</v>
      </c>
    </row>
    <row r="4244" spans="1:18" x14ac:dyDescent="0.25">
      <c r="A4244" t="s">
        <v>2163</v>
      </c>
      <c r="B4244">
        <v>2018</v>
      </c>
      <c r="C4244">
        <v>1</v>
      </c>
      <c r="D4244">
        <v>31</v>
      </c>
      <c r="E4244" t="s">
        <v>226</v>
      </c>
      <c r="F4244" s="1" t="s">
        <v>3205</v>
      </c>
      <c r="G4244" s="1" t="s">
        <v>3863</v>
      </c>
      <c r="H4244" s="1" t="s">
        <v>3206</v>
      </c>
      <c r="I4244" t="s">
        <v>18930</v>
      </c>
      <c r="J4244" t="s">
        <v>23</v>
      </c>
      <c r="K4244">
        <v>10790</v>
      </c>
      <c r="L4244">
        <v>519808.24</v>
      </c>
      <c r="M4244">
        <v>48.17</v>
      </c>
      <c r="N4244" t="s">
        <v>9304</v>
      </c>
      <c r="O4244" t="s">
        <v>9502</v>
      </c>
      <c r="P4244">
        <v>0</v>
      </c>
      <c r="Q4244">
        <v>0</v>
      </c>
      <c r="R4244">
        <v>1</v>
      </c>
    </row>
    <row r="4245" spans="1:18" x14ac:dyDescent="0.25">
      <c r="A4245" t="s">
        <v>1116</v>
      </c>
      <c r="B4245">
        <v>2016</v>
      </c>
      <c r="C4245">
        <v>10</v>
      </c>
      <c r="D4245">
        <v>5</v>
      </c>
      <c r="E4245" t="s">
        <v>226</v>
      </c>
      <c r="F4245" s="1" t="s">
        <v>3205</v>
      </c>
      <c r="G4245" s="1" t="s">
        <v>3384</v>
      </c>
      <c r="H4245" s="1" t="s">
        <v>3206</v>
      </c>
      <c r="I4245" t="s">
        <v>17081</v>
      </c>
      <c r="J4245" t="s">
        <v>23</v>
      </c>
      <c r="K4245">
        <v>20085</v>
      </c>
      <c r="L4245">
        <v>787332</v>
      </c>
      <c r="M4245">
        <v>39.200000000000003</v>
      </c>
      <c r="N4245" t="s">
        <v>160</v>
      </c>
      <c r="O4245" t="s">
        <v>9452</v>
      </c>
      <c r="P4245">
        <v>0.10110188471641929</v>
      </c>
      <c r="Q4245">
        <v>0</v>
      </c>
      <c r="R4245">
        <v>4</v>
      </c>
    </row>
    <row r="4246" spans="1:18" x14ac:dyDescent="0.25">
      <c r="A4246" t="s">
        <v>7909</v>
      </c>
      <c r="B4246">
        <v>2017</v>
      </c>
      <c r="C4246">
        <v>2</v>
      </c>
      <c r="D4246">
        <v>20</v>
      </c>
      <c r="E4246" t="s">
        <v>7323</v>
      </c>
      <c r="F4246" s="1" t="s">
        <v>5207</v>
      </c>
      <c r="G4246" s="1" t="s">
        <v>20573</v>
      </c>
      <c r="H4246" s="1" t="s">
        <v>3201</v>
      </c>
      <c r="I4246" t="s">
        <v>5424</v>
      </c>
      <c r="J4246" t="s">
        <v>23</v>
      </c>
      <c r="K4246">
        <v>151</v>
      </c>
      <c r="L4246">
        <v>23886.69</v>
      </c>
      <c r="M4246">
        <v>158.19</v>
      </c>
      <c r="N4246" t="s">
        <v>8851</v>
      </c>
      <c r="O4246" t="s">
        <v>9791</v>
      </c>
      <c r="P4246">
        <v>0</v>
      </c>
      <c r="Q4246">
        <v>0</v>
      </c>
      <c r="R4246">
        <v>1</v>
      </c>
    </row>
    <row r="4247" spans="1:18" x14ac:dyDescent="0.25">
      <c r="A4247" t="s">
        <v>7909</v>
      </c>
      <c r="B4247">
        <v>2017</v>
      </c>
      <c r="C4247">
        <v>2</v>
      </c>
      <c r="D4247">
        <v>20</v>
      </c>
      <c r="E4247" t="s">
        <v>7323</v>
      </c>
      <c r="F4247" s="1" t="s">
        <v>5207</v>
      </c>
      <c r="G4247" s="1" t="s">
        <v>20573</v>
      </c>
      <c r="H4247" s="1" t="s">
        <v>3201</v>
      </c>
      <c r="I4247" t="s">
        <v>20624</v>
      </c>
      <c r="J4247" t="s">
        <v>23</v>
      </c>
      <c r="K4247">
        <v>1088</v>
      </c>
      <c r="L4247">
        <v>172110.72</v>
      </c>
      <c r="M4247">
        <v>158.19</v>
      </c>
      <c r="N4247" t="s">
        <v>8852</v>
      </c>
      <c r="O4247" t="s">
        <v>9792</v>
      </c>
      <c r="P4247">
        <v>0</v>
      </c>
      <c r="Q4247">
        <v>0</v>
      </c>
      <c r="R4247">
        <v>1</v>
      </c>
    </row>
    <row r="4248" spans="1:18" x14ac:dyDescent="0.25">
      <c r="A4248" t="s">
        <v>7909</v>
      </c>
      <c r="B4248">
        <v>2017</v>
      </c>
      <c r="C4248">
        <v>2</v>
      </c>
      <c r="D4248">
        <v>20</v>
      </c>
      <c r="E4248" t="s">
        <v>7323</v>
      </c>
      <c r="F4248" s="1" t="s">
        <v>5207</v>
      </c>
      <c r="G4248" s="1" t="s">
        <v>20573</v>
      </c>
      <c r="H4248" s="1" t="s">
        <v>3201</v>
      </c>
      <c r="I4248" t="s">
        <v>20629</v>
      </c>
      <c r="J4248" t="s">
        <v>23</v>
      </c>
      <c r="K4248">
        <v>469</v>
      </c>
      <c r="L4248">
        <v>74191.11</v>
      </c>
      <c r="M4248">
        <v>158.19</v>
      </c>
      <c r="N4248" t="s">
        <v>7263</v>
      </c>
      <c r="O4248" t="s">
        <v>23191</v>
      </c>
      <c r="P4248">
        <v>0</v>
      </c>
      <c r="Q4248">
        <v>0</v>
      </c>
      <c r="R4248">
        <v>1</v>
      </c>
    </row>
    <row r="4249" spans="1:18" x14ac:dyDescent="0.25">
      <c r="A4249" t="s">
        <v>7909</v>
      </c>
      <c r="B4249">
        <v>2017</v>
      </c>
      <c r="C4249">
        <v>2</v>
      </c>
      <c r="D4249">
        <v>20</v>
      </c>
      <c r="E4249" t="s">
        <v>7323</v>
      </c>
      <c r="F4249" s="1" t="s">
        <v>5207</v>
      </c>
      <c r="G4249" s="1" t="s">
        <v>20573</v>
      </c>
      <c r="H4249" s="1" t="s">
        <v>3201</v>
      </c>
      <c r="I4249" t="s">
        <v>20658</v>
      </c>
      <c r="J4249" t="s">
        <v>23</v>
      </c>
      <c r="K4249">
        <v>284</v>
      </c>
      <c r="L4249">
        <v>42662.48</v>
      </c>
      <c r="M4249">
        <v>150.22</v>
      </c>
      <c r="N4249" t="s">
        <v>8995</v>
      </c>
      <c r="O4249" t="s">
        <v>9794</v>
      </c>
      <c r="P4249">
        <v>0</v>
      </c>
      <c r="Q4249">
        <v>0</v>
      </c>
      <c r="R4249">
        <v>1</v>
      </c>
    </row>
    <row r="4250" spans="1:18" x14ac:dyDescent="0.25">
      <c r="A4250" t="s">
        <v>7909</v>
      </c>
      <c r="B4250">
        <v>2017</v>
      </c>
      <c r="C4250">
        <v>2</v>
      </c>
      <c r="D4250">
        <v>20</v>
      </c>
      <c r="E4250" t="s">
        <v>7323</v>
      </c>
      <c r="F4250" s="1" t="s">
        <v>5207</v>
      </c>
      <c r="G4250" s="1" t="s">
        <v>20573</v>
      </c>
      <c r="H4250" s="1" t="s">
        <v>3201</v>
      </c>
      <c r="I4250" t="s">
        <v>20729</v>
      </c>
      <c r="J4250" t="s">
        <v>23</v>
      </c>
      <c r="K4250">
        <v>898</v>
      </c>
      <c r="L4250">
        <v>130533.28</v>
      </c>
      <c r="M4250">
        <v>145.36000000000001</v>
      </c>
      <c r="N4250" t="s">
        <v>7263</v>
      </c>
      <c r="O4250" t="s">
        <v>23191</v>
      </c>
      <c r="P4250">
        <v>0</v>
      </c>
      <c r="Q4250">
        <v>0</v>
      </c>
      <c r="R4250">
        <v>1</v>
      </c>
    </row>
    <row r="4251" spans="1:18" x14ac:dyDescent="0.25">
      <c r="A4251" t="s">
        <v>7909</v>
      </c>
      <c r="B4251">
        <v>2017</v>
      </c>
      <c r="C4251">
        <v>2</v>
      </c>
      <c r="D4251">
        <v>20</v>
      </c>
      <c r="E4251" t="s">
        <v>7323</v>
      </c>
      <c r="F4251" s="1" t="s">
        <v>5207</v>
      </c>
      <c r="G4251" s="1" t="s">
        <v>21008</v>
      </c>
      <c r="H4251" s="1" t="s">
        <v>3201</v>
      </c>
      <c r="I4251" t="s">
        <v>6977</v>
      </c>
      <c r="J4251" t="s">
        <v>23</v>
      </c>
      <c r="K4251">
        <v>43</v>
      </c>
      <c r="L4251">
        <v>6531.7</v>
      </c>
      <c r="M4251">
        <v>151.9</v>
      </c>
      <c r="N4251" t="s">
        <v>7263</v>
      </c>
      <c r="O4251" t="s">
        <v>23191</v>
      </c>
      <c r="P4251">
        <v>0</v>
      </c>
      <c r="Q4251">
        <v>0</v>
      </c>
      <c r="R4251">
        <v>1</v>
      </c>
    </row>
    <row r="4252" spans="1:18" x14ac:dyDescent="0.25">
      <c r="A4252" t="s">
        <v>7909</v>
      </c>
      <c r="B4252">
        <v>2017</v>
      </c>
      <c r="C4252">
        <v>2</v>
      </c>
      <c r="D4252">
        <v>20</v>
      </c>
      <c r="E4252" t="s">
        <v>7323</v>
      </c>
      <c r="F4252" s="1" t="s">
        <v>5207</v>
      </c>
      <c r="G4252" s="1" t="s">
        <v>21008</v>
      </c>
      <c r="H4252" s="1" t="s">
        <v>3200</v>
      </c>
      <c r="I4252" t="s">
        <v>6971</v>
      </c>
      <c r="J4252" t="s">
        <v>23</v>
      </c>
      <c r="K4252">
        <v>127</v>
      </c>
      <c r="L4252">
        <v>18180.05</v>
      </c>
      <c r="M4252">
        <v>143.15</v>
      </c>
      <c r="N4252" t="s">
        <v>9361</v>
      </c>
      <c r="O4252" t="s">
        <v>9837</v>
      </c>
      <c r="P4252">
        <v>0</v>
      </c>
      <c r="Q4252">
        <v>0</v>
      </c>
      <c r="R4252">
        <v>1</v>
      </c>
    </row>
    <row r="4253" spans="1:18" x14ac:dyDescent="0.25">
      <c r="A4253" t="s">
        <v>7909</v>
      </c>
      <c r="B4253">
        <v>2017</v>
      </c>
      <c r="C4253">
        <v>2</v>
      </c>
      <c r="D4253">
        <v>20</v>
      </c>
      <c r="E4253" t="s">
        <v>7323</v>
      </c>
      <c r="F4253" s="1" t="s">
        <v>5207</v>
      </c>
      <c r="G4253" s="1" t="s">
        <v>21008</v>
      </c>
      <c r="H4253" s="1" t="s">
        <v>3201</v>
      </c>
      <c r="I4253" t="s">
        <v>6944</v>
      </c>
      <c r="J4253" t="s">
        <v>23</v>
      </c>
      <c r="K4253">
        <v>7</v>
      </c>
      <c r="L4253">
        <v>1002.05</v>
      </c>
      <c r="M4253">
        <v>143.15</v>
      </c>
      <c r="N4253" t="s">
        <v>9358</v>
      </c>
      <c r="O4253" t="s">
        <v>9809</v>
      </c>
      <c r="P4253">
        <v>0</v>
      </c>
      <c r="Q4253">
        <v>0</v>
      </c>
      <c r="R4253">
        <v>1</v>
      </c>
    </row>
    <row r="4254" spans="1:18" x14ac:dyDescent="0.25">
      <c r="A4254" t="s">
        <v>7909</v>
      </c>
      <c r="B4254">
        <v>2017</v>
      </c>
      <c r="C4254">
        <v>2</v>
      </c>
      <c r="D4254">
        <v>20</v>
      </c>
      <c r="E4254" t="s">
        <v>7323</v>
      </c>
      <c r="F4254" s="1" t="s">
        <v>5207</v>
      </c>
      <c r="G4254" s="1" t="s">
        <v>21008</v>
      </c>
      <c r="H4254" s="1" t="s">
        <v>3201</v>
      </c>
      <c r="I4254" t="s">
        <v>6926</v>
      </c>
      <c r="J4254" t="s">
        <v>23</v>
      </c>
      <c r="K4254">
        <v>237</v>
      </c>
      <c r="L4254">
        <v>36000.300000000003</v>
      </c>
      <c r="M4254">
        <v>151.9</v>
      </c>
      <c r="N4254" t="s">
        <v>9357</v>
      </c>
      <c r="O4254" t="s">
        <v>9813</v>
      </c>
      <c r="P4254">
        <v>0</v>
      </c>
      <c r="Q4254">
        <v>0</v>
      </c>
      <c r="R4254">
        <v>1</v>
      </c>
    </row>
    <row r="4255" spans="1:18" x14ac:dyDescent="0.25">
      <c r="A4255" t="s">
        <v>7909</v>
      </c>
      <c r="B4255">
        <v>2017</v>
      </c>
      <c r="C4255">
        <v>2</v>
      </c>
      <c r="D4255">
        <v>20</v>
      </c>
      <c r="E4255" t="s">
        <v>7323</v>
      </c>
      <c r="F4255" s="1" t="s">
        <v>5207</v>
      </c>
      <c r="G4255" s="1" t="s">
        <v>21008</v>
      </c>
      <c r="H4255" s="1" t="s">
        <v>3201</v>
      </c>
      <c r="I4255" t="s">
        <v>21019</v>
      </c>
      <c r="J4255" t="s">
        <v>23</v>
      </c>
      <c r="K4255">
        <v>89</v>
      </c>
      <c r="L4255">
        <v>13519.1</v>
      </c>
      <c r="M4255">
        <v>151.9</v>
      </c>
      <c r="N4255" t="s">
        <v>7263</v>
      </c>
      <c r="O4255" t="s">
        <v>23191</v>
      </c>
      <c r="P4255">
        <v>0</v>
      </c>
      <c r="Q4255">
        <v>0</v>
      </c>
      <c r="R4255">
        <v>1</v>
      </c>
    </row>
    <row r="4256" spans="1:18" x14ac:dyDescent="0.25">
      <c r="A4256" t="s">
        <v>7909</v>
      </c>
      <c r="B4256">
        <v>2017</v>
      </c>
      <c r="C4256">
        <v>2</v>
      </c>
      <c r="D4256">
        <v>20</v>
      </c>
      <c r="E4256" t="s">
        <v>7323</v>
      </c>
      <c r="F4256" s="1" t="s">
        <v>9480</v>
      </c>
      <c r="G4256" s="1" t="s">
        <v>9480</v>
      </c>
      <c r="H4256" s="1" t="s">
        <v>9480</v>
      </c>
      <c r="I4256" t="s">
        <v>15756</v>
      </c>
      <c r="J4256" t="s">
        <v>23</v>
      </c>
      <c r="K4256">
        <v>96</v>
      </c>
      <c r="L4256">
        <v>14832</v>
      </c>
      <c r="M4256">
        <v>154.5</v>
      </c>
      <c r="N4256" t="e">
        <v>#N/A</v>
      </c>
      <c r="O4256" t="e">
        <v>#N/A</v>
      </c>
      <c r="P4256">
        <v>0</v>
      </c>
      <c r="Q4256">
        <v>0</v>
      </c>
      <c r="R4256">
        <v>1</v>
      </c>
    </row>
    <row r="4257" spans="1:18" x14ac:dyDescent="0.25">
      <c r="A4257" t="s">
        <v>2441</v>
      </c>
      <c r="B4257">
        <v>2018</v>
      </c>
      <c r="C4257">
        <v>5</v>
      </c>
      <c r="D4257">
        <v>3</v>
      </c>
      <c r="E4257" t="s">
        <v>21</v>
      </c>
      <c r="F4257" s="1" t="s">
        <v>3205</v>
      </c>
      <c r="G4257" s="1" t="s">
        <v>3967</v>
      </c>
      <c r="H4257" s="1" t="s">
        <v>3206</v>
      </c>
      <c r="I4257" t="s">
        <v>18706</v>
      </c>
      <c r="J4257" t="s">
        <v>23</v>
      </c>
      <c r="K4257">
        <v>17669</v>
      </c>
      <c r="L4257">
        <v>1422354.52</v>
      </c>
      <c r="M4257">
        <v>80.5</v>
      </c>
      <c r="N4257" t="s">
        <v>9253</v>
      </c>
      <c r="O4257" t="s">
        <v>9723</v>
      </c>
      <c r="P4257">
        <v>0</v>
      </c>
      <c r="Q4257">
        <v>0</v>
      </c>
      <c r="R4257">
        <v>2</v>
      </c>
    </row>
    <row r="4258" spans="1:18" x14ac:dyDescent="0.25">
      <c r="A4258" t="s">
        <v>8572</v>
      </c>
      <c r="B4258">
        <v>2018</v>
      </c>
      <c r="C4258">
        <v>5</v>
      </c>
      <c r="D4258">
        <v>24</v>
      </c>
      <c r="E4258" t="s">
        <v>8255</v>
      </c>
      <c r="F4258" s="1" t="s">
        <v>5207</v>
      </c>
      <c r="G4258" s="1" t="s">
        <v>20931</v>
      </c>
      <c r="H4258" s="1" t="s">
        <v>7263</v>
      </c>
      <c r="I4258" t="s">
        <v>20946</v>
      </c>
      <c r="J4258" t="s">
        <v>23</v>
      </c>
      <c r="K4258">
        <v>120</v>
      </c>
      <c r="L4258">
        <v>12472.13</v>
      </c>
      <c r="M4258">
        <v>103.93</v>
      </c>
      <c r="N4258" t="s">
        <v>7263</v>
      </c>
      <c r="O4258" t="s">
        <v>23274</v>
      </c>
      <c r="P4258">
        <v>0</v>
      </c>
      <c r="Q4258">
        <v>0</v>
      </c>
      <c r="R4258">
        <v>2</v>
      </c>
    </row>
    <row r="4259" spans="1:18" x14ac:dyDescent="0.25">
      <c r="A4259" t="s">
        <v>8572</v>
      </c>
      <c r="B4259">
        <v>2018</v>
      </c>
      <c r="C4259">
        <v>5</v>
      </c>
      <c r="D4259">
        <v>24</v>
      </c>
      <c r="E4259" t="s">
        <v>8255</v>
      </c>
      <c r="F4259" s="1" t="s">
        <v>5207</v>
      </c>
      <c r="G4259" s="1" t="s">
        <v>20931</v>
      </c>
      <c r="H4259" s="1" t="s">
        <v>7263</v>
      </c>
      <c r="I4259" t="s">
        <v>20974</v>
      </c>
      <c r="J4259" t="s">
        <v>23</v>
      </c>
      <c r="K4259">
        <v>40</v>
      </c>
      <c r="L4259">
        <v>4681.3</v>
      </c>
      <c r="M4259">
        <v>117.03</v>
      </c>
      <c r="N4259" t="s">
        <v>7263</v>
      </c>
      <c r="O4259" t="s">
        <v>23274</v>
      </c>
      <c r="P4259">
        <v>0</v>
      </c>
      <c r="Q4259">
        <v>0</v>
      </c>
      <c r="R4259">
        <v>2</v>
      </c>
    </row>
    <row r="4260" spans="1:18" x14ac:dyDescent="0.25">
      <c r="A4260" t="s">
        <v>8572</v>
      </c>
      <c r="B4260">
        <v>2018</v>
      </c>
      <c r="C4260">
        <v>5</v>
      </c>
      <c r="D4260">
        <v>24</v>
      </c>
      <c r="E4260" t="s">
        <v>8255</v>
      </c>
      <c r="F4260" s="1" t="s">
        <v>5207</v>
      </c>
      <c r="G4260" s="1" t="s">
        <v>20573</v>
      </c>
      <c r="H4260" s="1" t="s">
        <v>7263</v>
      </c>
      <c r="I4260" t="s">
        <v>20690</v>
      </c>
      <c r="J4260" t="s">
        <v>23</v>
      </c>
      <c r="K4260">
        <v>720</v>
      </c>
      <c r="L4260">
        <v>67866.05</v>
      </c>
      <c r="M4260">
        <v>94.26</v>
      </c>
      <c r="N4260" t="s">
        <v>9014</v>
      </c>
      <c r="O4260" t="s">
        <v>9455</v>
      </c>
      <c r="P4260">
        <v>0</v>
      </c>
      <c r="Q4260">
        <v>7.1029776426183869E-2</v>
      </c>
      <c r="R4260">
        <v>2</v>
      </c>
    </row>
    <row r="4261" spans="1:18" x14ac:dyDescent="0.25">
      <c r="A4261" t="s">
        <v>8572</v>
      </c>
      <c r="B4261">
        <v>2018</v>
      </c>
      <c r="C4261">
        <v>5</v>
      </c>
      <c r="D4261">
        <v>24</v>
      </c>
      <c r="E4261" t="s">
        <v>8255</v>
      </c>
      <c r="F4261" s="1" t="s">
        <v>5207</v>
      </c>
      <c r="G4261" s="1" t="s">
        <v>20573</v>
      </c>
      <c r="H4261" s="1" t="s">
        <v>7263</v>
      </c>
      <c r="I4261" t="s">
        <v>20690</v>
      </c>
      <c r="J4261" t="s">
        <v>23</v>
      </c>
      <c r="K4261">
        <v>5</v>
      </c>
      <c r="L4261">
        <v>516.96</v>
      </c>
      <c r="M4261">
        <v>103.39</v>
      </c>
      <c r="N4261" t="s">
        <v>9014</v>
      </c>
      <c r="O4261" t="s">
        <v>9455</v>
      </c>
      <c r="P4261">
        <v>0</v>
      </c>
      <c r="Q4261">
        <v>7.1029776426183869E-2</v>
      </c>
      <c r="R4261">
        <v>2</v>
      </c>
    </row>
    <row r="4262" spans="1:18" x14ac:dyDescent="0.25">
      <c r="A4262" t="s">
        <v>8572</v>
      </c>
      <c r="B4262">
        <v>2018</v>
      </c>
      <c r="C4262">
        <v>5</v>
      </c>
      <c r="D4262">
        <v>24</v>
      </c>
      <c r="E4262" t="s">
        <v>8255</v>
      </c>
      <c r="F4262" s="1" t="s">
        <v>5207</v>
      </c>
      <c r="G4262" s="1" t="s">
        <v>20573</v>
      </c>
      <c r="H4262" s="1" t="s">
        <v>7263</v>
      </c>
      <c r="I4262" t="s">
        <v>20770</v>
      </c>
      <c r="J4262" t="s">
        <v>23</v>
      </c>
      <c r="K4262">
        <v>375</v>
      </c>
      <c r="L4262">
        <v>38838.230000000003</v>
      </c>
      <c r="M4262">
        <v>103.57</v>
      </c>
      <c r="N4262" t="s">
        <v>9044</v>
      </c>
      <c r="O4262" t="s">
        <v>9470</v>
      </c>
      <c r="P4262">
        <v>0</v>
      </c>
      <c r="Q4262">
        <v>3.0368637538317353E-2</v>
      </c>
      <c r="R4262">
        <v>2</v>
      </c>
    </row>
    <row r="4263" spans="1:18" x14ac:dyDescent="0.25">
      <c r="A4263" t="s">
        <v>8572</v>
      </c>
      <c r="B4263">
        <v>2018</v>
      </c>
      <c r="C4263">
        <v>5</v>
      </c>
      <c r="D4263">
        <v>24</v>
      </c>
      <c r="E4263" t="s">
        <v>8255</v>
      </c>
      <c r="F4263" s="1" t="s">
        <v>5207</v>
      </c>
      <c r="G4263" s="1" t="s">
        <v>20573</v>
      </c>
      <c r="H4263" s="1" t="s">
        <v>7263</v>
      </c>
      <c r="I4263" t="s">
        <v>20764</v>
      </c>
      <c r="J4263" t="s">
        <v>23</v>
      </c>
      <c r="K4263">
        <v>120</v>
      </c>
      <c r="L4263">
        <v>12261.14</v>
      </c>
      <c r="M4263">
        <v>102.18</v>
      </c>
      <c r="N4263" t="s">
        <v>9043</v>
      </c>
      <c r="O4263" t="s">
        <v>9465</v>
      </c>
      <c r="P4263">
        <v>0</v>
      </c>
      <c r="Q4263">
        <v>3.9029243790110295E-2</v>
      </c>
      <c r="R4263">
        <v>2</v>
      </c>
    </row>
    <row r="4264" spans="1:18" x14ac:dyDescent="0.25">
      <c r="A4264" t="s">
        <v>8572</v>
      </c>
      <c r="B4264">
        <v>2018</v>
      </c>
      <c r="C4264">
        <v>5</v>
      </c>
      <c r="D4264">
        <v>24</v>
      </c>
      <c r="E4264" t="s">
        <v>8255</v>
      </c>
      <c r="F4264" s="1" t="s">
        <v>5207</v>
      </c>
      <c r="G4264" s="1" t="s">
        <v>20573</v>
      </c>
      <c r="H4264" s="1" t="s">
        <v>7263</v>
      </c>
      <c r="I4264" t="s">
        <v>20811</v>
      </c>
      <c r="J4264" t="s">
        <v>23</v>
      </c>
      <c r="K4264">
        <v>80</v>
      </c>
      <c r="L4264">
        <v>8484.67</v>
      </c>
      <c r="M4264">
        <v>106.06</v>
      </c>
      <c r="N4264" t="s">
        <v>7263</v>
      </c>
      <c r="O4264" t="s">
        <v>23274</v>
      </c>
      <c r="P4264">
        <v>0</v>
      </c>
      <c r="Q4264">
        <v>0</v>
      </c>
      <c r="R4264">
        <v>2</v>
      </c>
    </row>
    <row r="4265" spans="1:18" x14ac:dyDescent="0.25">
      <c r="A4265" t="s">
        <v>8572</v>
      </c>
      <c r="B4265">
        <v>2018</v>
      </c>
      <c r="C4265">
        <v>5</v>
      </c>
      <c r="D4265">
        <v>24</v>
      </c>
      <c r="E4265" t="s">
        <v>8255</v>
      </c>
      <c r="F4265" s="1" t="s">
        <v>5207</v>
      </c>
      <c r="G4265" s="1" t="s">
        <v>21008</v>
      </c>
      <c r="H4265" s="1" t="s">
        <v>7263</v>
      </c>
      <c r="I4265" t="s">
        <v>21018</v>
      </c>
      <c r="J4265" t="s">
        <v>23</v>
      </c>
      <c r="K4265">
        <v>20</v>
      </c>
      <c r="L4265">
        <v>3196.38</v>
      </c>
      <c r="M4265">
        <v>159.82</v>
      </c>
      <c r="N4265" t="s">
        <v>7263</v>
      </c>
      <c r="O4265" t="s">
        <v>23274</v>
      </c>
      <c r="P4265">
        <v>0</v>
      </c>
      <c r="Q4265">
        <v>0</v>
      </c>
      <c r="R4265">
        <v>2</v>
      </c>
    </row>
    <row r="4266" spans="1:18" x14ac:dyDescent="0.25">
      <c r="A4266" t="s">
        <v>8572</v>
      </c>
      <c r="B4266">
        <v>2018</v>
      </c>
      <c r="C4266">
        <v>5</v>
      </c>
      <c r="D4266">
        <v>24</v>
      </c>
      <c r="E4266" t="s">
        <v>8255</v>
      </c>
      <c r="F4266" s="1" t="s">
        <v>5207</v>
      </c>
      <c r="G4266" s="1" t="s">
        <v>21008</v>
      </c>
      <c r="H4266" s="1" t="s">
        <v>7263</v>
      </c>
      <c r="I4266" t="s">
        <v>21012</v>
      </c>
      <c r="J4266" t="s">
        <v>23</v>
      </c>
      <c r="K4266">
        <v>5</v>
      </c>
      <c r="L4266">
        <v>799.1</v>
      </c>
      <c r="M4266">
        <v>159.82</v>
      </c>
      <c r="N4266" t="s">
        <v>7263</v>
      </c>
      <c r="O4266" t="s">
        <v>23274</v>
      </c>
      <c r="P4266">
        <v>0</v>
      </c>
      <c r="Q4266">
        <v>0</v>
      </c>
      <c r="R4266">
        <v>2</v>
      </c>
    </row>
    <row r="4267" spans="1:18" x14ac:dyDescent="0.25">
      <c r="A4267" t="s">
        <v>8572</v>
      </c>
      <c r="B4267">
        <v>2018</v>
      </c>
      <c r="C4267">
        <v>5</v>
      </c>
      <c r="D4267">
        <v>24</v>
      </c>
      <c r="E4267" t="s">
        <v>8255</v>
      </c>
      <c r="F4267" s="1" t="s">
        <v>5207</v>
      </c>
      <c r="G4267" s="1" t="s">
        <v>20573</v>
      </c>
      <c r="H4267" s="1" t="s">
        <v>7263</v>
      </c>
      <c r="I4267" t="s">
        <v>20595</v>
      </c>
      <c r="J4267" t="s">
        <v>23</v>
      </c>
      <c r="K4267">
        <v>20</v>
      </c>
      <c r="L4267">
        <v>2444.7199999999998</v>
      </c>
      <c r="M4267">
        <v>122.24</v>
      </c>
      <c r="N4267" t="s">
        <v>7263</v>
      </c>
      <c r="O4267" t="s">
        <v>23274</v>
      </c>
      <c r="P4267">
        <v>0</v>
      </c>
      <c r="Q4267">
        <v>0</v>
      </c>
      <c r="R4267">
        <v>2</v>
      </c>
    </row>
    <row r="4268" spans="1:18" x14ac:dyDescent="0.25">
      <c r="A4268" t="s">
        <v>8572</v>
      </c>
      <c r="B4268">
        <v>2018</v>
      </c>
      <c r="C4268">
        <v>5</v>
      </c>
      <c r="D4268">
        <v>24</v>
      </c>
      <c r="E4268" t="s">
        <v>8255</v>
      </c>
      <c r="F4268" s="1" t="s">
        <v>5207</v>
      </c>
      <c r="G4268" s="1" t="s">
        <v>20573</v>
      </c>
      <c r="H4268" s="1" t="s">
        <v>7263</v>
      </c>
      <c r="I4268" t="s">
        <v>20608</v>
      </c>
      <c r="J4268" t="s">
        <v>23</v>
      </c>
      <c r="K4268">
        <v>20</v>
      </c>
      <c r="L4268">
        <v>2444.7199999999998</v>
      </c>
      <c r="M4268">
        <v>122.24</v>
      </c>
      <c r="N4268" t="s">
        <v>7263</v>
      </c>
      <c r="O4268" t="s">
        <v>23274</v>
      </c>
      <c r="P4268">
        <v>0</v>
      </c>
      <c r="Q4268">
        <v>0</v>
      </c>
      <c r="R4268">
        <v>2</v>
      </c>
    </row>
    <row r="4269" spans="1:18" x14ac:dyDescent="0.25">
      <c r="A4269" t="s">
        <v>8572</v>
      </c>
      <c r="B4269">
        <v>2018</v>
      </c>
      <c r="C4269">
        <v>5</v>
      </c>
      <c r="D4269">
        <v>24</v>
      </c>
      <c r="E4269" t="s">
        <v>8255</v>
      </c>
      <c r="F4269" s="1" t="s">
        <v>5207</v>
      </c>
      <c r="G4269" s="1" t="s">
        <v>20573</v>
      </c>
      <c r="H4269" s="1" t="s">
        <v>7263</v>
      </c>
      <c r="I4269" t="s">
        <v>5534</v>
      </c>
      <c r="J4269" t="s">
        <v>23</v>
      </c>
      <c r="K4269">
        <v>80</v>
      </c>
      <c r="L4269">
        <v>6726.94</v>
      </c>
      <c r="M4269">
        <v>84.09</v>
      </c>
      <c r="N4269" t="s">
        <v>8994</v>
      </c>
      <c r="O4269" t="s">
        <v>9786</v>
      </c>
      <c r="P4269">
        <v>0</v>
      </c>
      <c r="Q4269">
        <v>0</v>
      </c>
      <c r="R4269">
        <v>2</v>
      </c>
    </row>
    <row r="4270" spans="1:18" x14ac:dyDescent="0.25">
      <c r="A4270" t="s">
        <v>8572</v>
      </c>
      <c r="B4270">
        <v>2018</v>
      </c>
      <c r="C4270">
        <v>5</v>
      </c>
      <c r="D4270">
        <v>24</v>
      </c>
      <c r="E4270" t="s">
        <v>8255</v>
      </c>
      <c r="F4270" s="1" t="s">
        <v>5207</v>
      </c>
      <c r="G4270" s="1" t="s">
        <v>20573</v>
      </c>
      <c r="H4270" s="1" t="s">
        <v>7263</v>
      </c>
      <c r="I4270" t="s">
        <v>20647</v>
      </c>
      <c r="J4270" t="s">
        <v>23</v>
      </c>
      <c r="K4270">
        <v>220</v>
      </c>
      <c r="L4270">
        <v>18499.099999999999</v>
      </c>
      <c r="M4270">
        <v>84.09</v>
      </c>
      <c r="N4270" t="s">
        <v>7263</v>
      </c>
      <c r="O4270" t="s">
        <v>23274</v>
      </c>
      <c r="P4270">
        <v>0</v>
      </c>
      <c r="Q4270">
        <v>0</v>
      </c>
      <c r="R4270">
        <v>2</v>
      </c>
    </row>
    <row r="4271" spans="1:18" x14ac:dyDescent="0.25">
      <c r="A4271" t="s">
        <v>8572</v>
      </c>
      <c r="B4271">
        <v>2018</v>
      </c>
      <c r="C4271">
        <v>5</v>
      </c>
      <c r="D4271">
        <v>24</v>
      </c>
      <c r="E4271" t="s">
        <v>8255</v>
      </c>
      <c r="F4271" s="1" t="s">
        <v>5207</v>
      </c>
      <c r="G4271" s="1" t="s">
        <v>20573</v>
      </c>
      <c r="H4271" s="1" t="s">
        <v>7263</v>
      </c>
      <c r="I4271" t="s">
        <v>5603</v>
      </c>
      <c r="J4271" t="s">
        <v>23</v>
      </c>
      <c r="K4271">
        <v>5</v>
      </c>
      <c r="L4271">
        <v>559.55999999999995</v>
      </c>
      <c r="M4271">
        <v>111.91</v>
      </c>
      <c r="N4271" t="s">
        <v>8996</v>
      </c>
      <c r="O4271" t="s">
        <v>9779</v>
      </c>
      <c r="P4271">
        <v>0</v>
      </c>
      <c r="Q4271">
        <v>0</v>
      </c>
      <c r="R4271">
        <v>2</v>
      </c>
    </row>
    <row r="4272" spans="1:18" x14ac:dyDescent="0.25">
      <c r="A4272" t="s">
        <v>8572</v>
      </c>
      <c r="B4272">
        <v>2018</v>
      </c>
      <c r="C4272">
        <v>5</v>
      </c>
      <c r="D4272">
        <v>24</v>
      </c>
      <c r="E4272" t="s">
        <v>8255</v>
      </c>
      <c r="F4272" s="1" t="s">
        <v>5207</v>
      </c>
      <c r="G4272" s="1" t="s">
        <v>20573</v>
      </c>
      <c r="H4272" s="1" t="s">
        <v>7263</v>
      </c>
      <c r="I4272" t="s">
        <v>20650</v>
      </c>
      <c r="J4272" t="s">
        <v>23</v>
      </c>
      <c r="K4272">
        <v>25</v>
      </c>
      <c r="L4272">
        <v>2634.65</v>
      </c>
      <c r="M4272">
        <v>105.39</v>
      </c>
      <c r="N4272" t="s">
        <v>7263</v>
      </c>
      <c r="O4272" t="s">
        <v>23274</v>
      </c>
      <c r="P4272">
        <v>0</v>
      </c>
      <c r="Q4272">
        <v>0</v>
      </c>
      <c r="R4272">
        <v>2</v>
      </c>
    </row>
    <row r="4273" spans="1:18" x14ac:dyDescent="0.25">
      <c r="A4273" t="s">
        <v>8572</v>
      </c>
      <c r="B4273">
        <v>2018</v>
      </c>
      <c r="C4273">
        <v>5</v>
      </c>
      <c r="D4273">
        <v>24</v>
      </c>
      <c r="E4273" t="s">
        <v>8255</v>
      </c>
      <c r="F4273" s="1" t="s">
        <v>5207</v>
      </c>
      <c r="G4273" s="1" t="s">
        <v>20573</v>
      </c>
      <c r="H4273" s="1" t="s">
        <v>7263</v>
      </c>
      <c r="I4273" t="s">
        <v>20653</v>
      </c>
      <c r="J4273" t="s">
        <v>23</v>
      </c>
      <c r="K4273">
        <v>60</v>
      </c>
      <c r="L4273">
        <v>5045.21</v>
      </c>
      <c r="M4273">
        <v>84.09</v>
      </c>
      <c r="N4273" t="s">
        <v>8995</v>
      </c>
      <c r="O4273" t="s">
        <v>9471</v>
      </c>
      <c r="P4273">
        <v>0</v>
      </c>
      <c r="Q4273">
        <v>2.730993892398554E-2</v>
      </c>
      <c r="R4273">
        <v>2</v>
      </c>
    </row>
    <row r="4274" spans="1:18" x14ac:dyDescent="0.25">
      <c r="A4274" t="s">
        <v>8572</v>
      </c>
      <c r="B4274">
        <v>2018</v>
      </c>
      <c r="C4274">
        <v>5</v>
      </c>
      <c r="D4274">
        <v>24</v>
      </c>
      <c r="E4274" t="s">
        <v>8255</v>
      </c>
      <c r="F4274" s="1" t="s">
        <v>5207</v>
      </c>
      <c r="G4274" s="1" t="s">
        <v>20931</v>
      </c>
      <c r="H4274" s="1" t="s">
        <v>7263</v>
      </c>
      <c r="I4274" t="s">
        <v>20965</v>
      </c>
      <c r="J4274" t="s">
        <v>23</v>
      </c>
      <c r="K4274">
        <v>360</v>
      </c>
      <c r="L4274">
        <v>42624.43</v>
      </c>
      <c r="M4274">
        <v>118.4</v>
      </c>
      <c r="N4274" t="s">
        <v>9108</v>
      </c>
      <c r="O4274" t="s">
        <v>9458</v>
      </c>
      <c r="P4274">
        <v>0</v>
      </c>
      <c r="Q4274">
        <v>5.5249692175779658E-2</v>
      </c>
      <c r="R4274">
        <v>2</v>
      </c>
    </row>
    <row r="4275" spans="1:18" x14ac:dyDescent="0.25">
      <c r="A4275" t="s">
        <v>8572</v>
      </c>
      <c r="B4275">
        <v>2018</v>
      </c>
      <c r="C4275">
        <v>5</v>
      </c>
      <c r="D4275">
        <v>24</v>
      </c>
      <c r="E4275" t="s">
        <v>8255</v>
      </c>
      <c r="F4275" s="1" t="s">
        <v>5207</v>
      </c>
      <c r="G4275" s="1" t="s">
        <v>20931</v>
      </c>
      <c r="H4275" s="1" t="s">
        <v>7263</v>
      </c>
      <c r="I4275" t="s">
        <v>6519</v>
      </c>
      <c r="J4275" t="s">
        <v>23</v>
      </c>
      <c r="K4275">
        <v>1120</v>
      </c>
      <c r="L4275">
        <v>132001.41</v>
      </c>
      <c r="M4275">
        <v>117.86</v>
      </c>
      <c r="N4275" t="s">
        <v>9106</v>
      </c>
      <c r="O4275" t="s">
        <v>9459</v>
      </c>
      <c r="P4275">
        <v>0</v>
      </c>
      <c r="Q4275">
        <v>5.3850305373165194E-2</v>
      </c>
      <c r="R4275">
        <v>2</v>
      </c>
    </row>
    <row r="4276" spans="1:18" x14ac:dyDescent="0.25">
      <c r="A4276" t="s">
        <v>8572</v>
      </c>
      <c r="B4276">
        <v>2018</v>
      </c>
      <c r="C4276">
        <v>5</v>
      </c>
      <c r="D4276">
        <v>24</v>
      </c>
      <c r="E4276" t="s">
        <v>8255</v>
      </c>
      <c r="F4276" s="1" t="s">
        <v>5207</v>
      </c>
      <c r="G4276" s="1" t="s">
        <v>21008</v>
      </c>
      <c r="H4276" s="1" t="s">
        <v>7263</v>
      </c>
      <c r="I4276" t="s">
        <v>21022</v>
      </c>
      <c r="J4276" t="s">
        <v>23</v>
      </c>
      <c r="K4276">
        <v>75</v>
      </c>
      <c r="L4276">
        <v>11248.35</v>
      </c>
      <c r="M4276">
        <v>149.97999999999999</v>
      </c>
      <c r="N4276" t="s">
        <v>7263</v>
      </c>
      <c r="O4276" t="s">
        <v>23274</v>
      </c>
      <c r="P4276">
        <v>0</v>
      </c>
      <c r="Q4276">
        <v>0</v>
      </c>
      <c r="R4276">
        <v>2</v>
      </c>
    </row>
    <row r="4277" spans="1:18" x14ac:dyDescent="0.25">
      <c r="A4277" t="s">
        <v>8572</v>
      </c>
      <c r="B4277">
        <v>2018</v>
      </c>
      <c r="C4277">
        <v>5</v>
      </c>
      <c r="D4277">
        <v>24</v>
      </c>
      <c r="E4277" t="s">
        <v>8255</v>
      </c>
      <c r="F4277" s="1" t="s">
        <v>5207</v>
      </c>
      <c r="G4277" s="1" t="s">
        <v>21008</v>
      </c>
      <c r="H4277" s="1" t="s">
        <v>7263</v>
      </c>
      <c r="I4277" t="s">
        <v>21026</v>
      </c>
      <c r="J4277" t="s">
        <v>23</v>
      </c>
      <c r="K4277">
        <v>75</v>
      </c>
      <c r="L4277">
        <v>11443.94</v>
      </c>
      <c r="M4277">
        <v>152.59</v>
      </c>
      <c r="N4277" t="s">
        <v>7263</v>
      </c>
      <c r="O4277" t="s">
        <v>23274</v>
      </c>
      <c r="P4277">
        <v>0</v>
      </c>
      <c r="Q4277">
        <v>0</v>
      </c>
      <c r="R4277">
        <v>2</v>
      </c>
    </row>
    <row r="4278" spans="1:18" x14ac:dyDescent="0.25">
      <c r="A4278" t="s">
        <v>16637</v>
      </c>
      <c r="B4278">
        <v>2019</v>
      </c>
      <c r="C4278">
        <v>12</v>
      </c>
      <c r="D4278">
        <v>6</v>
      </c>
      <c r="E4278" t="s">
        <v>174</v>
      </c>
      <c r="F4278" s="1" t="s">
        <v>3205</v>
      </c>
      <c r="G4278" s="1" t="s">
        <v>3227</v>
      </c>
      <c r="H4278" s="1" t="s">
        <v>3206</v>
      </c>
      <c r="I4278" t="s">
        <v>19815</v>
      </c>
      <c r="J4278" t="s">
        <v>23</v>
      </c>
      <c r="K4278">
        <v>3075</v>
      </c>
      <c r="L4278">
        <v>239542.51</v>
      </c>
      <c r="M4278">
        <v>77.900000000000006</v>
      </c>
      <c r="N4278" t="s">
        <v>22088</v>
      </c>
      <c r="O4278" t="s">
        <v>23267</v>
      </c>
      <c r="P4278">
        <v>0</v>
      </c>
      <c r="Q4278">
        <v>0</v>
      </c>
      <c r="R4278">
        <v>4</v>
      </c>
    </row>
    <row r="4279" spans="1:18" x14ac:dyDescent="0.25">
      <c r="A4279" t="s">
        <v>16637</v>
      </c>
      <c r="B4279">
        <v>2019</v>
      </c>
      <c r="C4279">
        <v>12</v>
      </c>
      <c r="D4279">
        <v>6</v>
      </c>
      <c r="E4279" t="s">
        <v>174</v>
      </c>
      <c r="F4279" s="1" t="s">
        <v>3205</v>
      </c>
      <c r="G4279" s="1" t="s">
        <v>3384</v>
      </c>
      <c r="H4279" s="1" t="s">
        <v>3206</v>
      </c>
      <c r="I4279" t="s">
        <v>17215</v>
      </c>
      <c r="J4279" t="s">
        <v>23</v>
      </c>
      <c r="K4279">
        <v>15985</v>
      </c>
      <c r="L4279">
        <v>690552</v>
      </c>
      <c r="M4279">
        <v>43.2</v>
      </c>
      <c r="N4279" t="s">
        <v>170</v>
      </c>
      <c r="O4279" t="s">
        <v>9516</v>
      </c>
      <c r="P4279">
        <v>3.660242098978287E-2</v>
      </c>
      <c r="Q4279">
        <v>0</v>
      </c>
      <c r="R4279">
        <v>4</v>
      </c>
    </row>
    <row r="4280" spans="1:18" x14ac:dyDescent="0.25">
      <c r="A4280" t="s">
        <v>2211</v>
      </c>
      <c r="B4280">
        <v>2018</v>
      </c>
      <c r="C4280">
        <v>2</v>
      </c>
      <c r="D4280">
        <v>19</v>
      </c>
      <c r="E4280" t="s">
        <v>226</v>
      </c>
      <c r="F4280" s="1" t="s">
        <v>3205</v>
      </c>
      <c r="G4280" s="1" t="s">
        <v>3384</v>
      </c>
      <c r="H4280" s="1" t="s">
        <v>3206</v>
      </c>
      <c r="I4280" t="s">
        <v>17070</v>
      </c>
      <c r="J4280" t="s">
        <v>23</v>
      </c>
      <c r="K4280">
        <v>11424</v>
      </c>
      <c r="L4280">
        <v>513737.28</v>
      </c>
      <c r="M4280">
        <v>44.97</v>
      </c>
      <c r="N4280" t="s">
        <v>645</v>
      </c>
      <c r="O4280" t="s">
        <v>9450</v>
      </c>
      <c r="P4280">
        <v>9.1123449223886266E-2</v>
      </c>
      <c r="Q4280">
        <v>0</v>
      </c>
      <c r="R4280">
        <v>1</v>
      </c>
    </row>
    <row r="4281" spans="1:18" x14ac:dyDescent="0.25">
      <c r="A4281" t="s">
        <v>2211</v>
      </c>
      <c r="B4281">
        <v>2018</v>
      </c>
      <c r="C4281">
        <v>2</v>
      </c>
      <c r="D4281">
        <v>19</v>
      </c>
      <c r="E4281" t="s">
        <v>226</v>
      </c>
      <c r="F4281" s="1" t="s">
        <v>3205</v>
      </c>
      <c r="G4281" s="1" t="s">
        <v>3863</v>
      </c>
      <c r="H4281" s="1" t="s">
        <v>3206</v>
      </c>
      <c r="I4281" t="s">
        <v>18998</v>
      </c>
      <c r="J4281" t="s">
        <v>23</v>
      </c>
      <c r="K4281">
        <v>8900</v>
      </c>
      <c r="L4281">
        <v>445000</v>
      </c>
      <c r="M4281">
        <v>50</v>
      </c>
      <c r="N4281" t="s">
        <v>9340</v>
      </c>
      <c r="O4281" t="s">
        <v>9482</v>
      </c>
      <c r="P4281">
        <v>8.0867377033553248E-2</v>
      </c>
      <c r="Q4281">
        <v>0</v>
      </c>
      <c r="R4281">
        <v>1</v>
      </c>
    </row>
    <row r="4282" spans="1:18" x14ac:dyDescent="0.25">
      <c r="A4282" t="s">
        <v>2250</v>
      </c>
      <c r="B4282">
        <v>2018</v>
      </c>
      <c r="C4282">
        <v>3</v>
      </c>
      <c r="D4282">
        <v>5</v>
      </c>
      <c r="E4282" t="s">
        <v>1594</v>
      </c>
      <c r="F4282" s="1" t="s">
        <v>3205</v>
      </c>
      <c r="G4282" s="1" t="s">
        <v>3863</v>
      </c>
      <c r="H4282" s="1" t="s">
        <v>3206</v>
      </c>
      <c r="I4282" t="s">
        <v>18999</v>
      </c>
      <c r="J4282" t="s">
        <v>23</v>
      </c>
      <c r="K4282">
        <v>7470</v>
      </c>
      <c r="L4282">
        <v>327638.68</v>
      </c>
      <c r="M4282">
        <v>43.86</v>
      </c>
      <c r="N4282" t="s">
        <v>9337</v>
      </c>
      <c r="O4282" t="s">
        <v>9440</v>
      </c>
      <c r="P4282">
        <v>0.12068470364021268</v>
      </c>
      <c r="Q4282">
        <v>0</v>
      </c>
      <c r="R4282">
        <v>1</v>
      </c>
    </row>
    <row r="4283" spans="1:18" x14ac:dyDescent="0.25">
      <c r="A4283" t="s">
        <v>2250</v>
      </c>
      <c r="B4283">
        <v>2018</v>
      </c>
      <c r="C4283">
        <v>3</v>
      </c>
      <c r="D4283">
        <v>5</v>
      </c>
      <c r="E4283" t="s">
        <v>1594</v>
      </c>
      <c r="F4283" s="1" t="s">
        <v>3205</v>
      </c>
      <c r="G4283" s="1" t="s">
        <v>3863</v>
      </c>
      <c r="H4283" s="1" t="s">
        <v>3206</v>
      </c>
      <c r="I4283" t="s">
        <v>19111</v>
      </c>
      <c r="J4283" t="s">
        <v>23</v>
      </c>
      <c r="K4283">
        <v>10966</v>
      </c>
      <c r="L4283">
        <v>480975.35</v>
      </c>
      <c r="M4283">
        <v>43.86</v>
      </c>
      <c r="N4283" t="s">
        <v>9332</v>
      </c>
      <c r="O4283" t="s">
        <v>9531</v>
      </c>
      <c r="P4283">
        <v>0</v>
      </c>
      <c r="Q4283">
        <v>0</v>
      </c>
      <c r="R4283">
        <v>1</v>
      </c>
    </row>
    <row r="4284" spans="1:18" x14ac:dyDescent="0.25">
      <c r="A4284" t="s">
        <v>2997</v>
      </c>
      <c r="B4284">
        <v>2018</v>
      </c>
      <c r="C4284">
        <v>10</v>
      </c>
      <c r="D4284">
        <v>31</v>
      </c>
      <c r="E4284" t="s">
        <v>174</v>
      </c>
      <c r="F4284" s="1" t="s">
        <v>3205</v>
      </c>
      <c r="G4284" s="1" t="s">
        <v>3227</v>
      </c>
      <c r="H4284" s="1" t="s">
        <v>3206</v>
      </c>
      <c r="I4284" t="s">
        <v>19776</v>
      </c>
      <c r="J4284" t="s">
        <v>23</v>
      </c>
      <c r="K4284">
        <v>2090</v>
      </c>
      <c r="L4284">
        <v>113905</v>
      </c>
      <c r="M4284">
        <v>54.5</v>
      </c>
      <c r="N4284" t="s">
        <v>22083</v>
      </c>
      <c r="O4284" t="s">
        <v>23291</v>
      </c>
      <c r="P4284">
        <v>0</v>
      </c>
      <c r="Q4284">
        <v>0</v>
      </c>
      <c r="R4284">
        <v>4</v>
      </c>
    </row>
    <row r="4285" spans="1:18" x14ac:dyDescent="0.25">
      <c r="A4285" t="s">
        <v>2997</v>
      </c>
      <c r="B4285">
        <v>2018</v>
      </c>
      <c r="C4285">
        <v>10</v>
      </c>
      <c r="D4285">
        <v>31</v>
      </c>
      <c r="E4285" t="s">
        <v>174</v>
      </c>
      <c r="F4285" s="1" t="s">
        <v>3205</v>
      </c>
      <c r="G4285" s="1" t="s">
        <v>3384</v>
      </c>
      <c r="H4285" s="1" t="s">
        <v>3204</v>
      </c>
      <c r="I4285" t="s">
        <v>17171</v>
      </c>
      <c r="J4285" t="s">
        <v>23</v>
      </c>
      <c r="K4285">
        <v>7860</v>
      </c>
      <c r="L4285">
        <v>342695.98</v>
      </c>
      <c r="M4285">
        <v>43.6</v>
      </c>
      <c r="N4285" t="s">
        <v>112</v>
      </c>
      <c r="O4285" t="s">
        <v>9578</v>
      </c>
      <c r="P4285">
        <v>0</v>
      </c>
      <c r="Q4285">
        <v>0</v>
      </c>
      <c r="R4285">
        <v>4</v>
      </c>
    </row>
    <row r="4286" spans="1:18" x14ac:dyDescent="0.25">
      <c r="A4286" t="s">
        <v>2997</v>
      </c>
      <c r="B4286">
        <v>2018</v>
      </c>
      <c r="C4286">
        <v>10</v>
      </c>
      <c r="D4286">
        <v>31</v>
      </c>
      <c r="E4286" t="s">
        <v>174</v>
      </c>
      <c r="F4286" s="1" t="s">
        <v>3205</v>
      </c>
      <c r="G4286" s="1" t="s">
        <v>3863</v>
      </c>
      <c r="H4286" s="1" t="s">
        <v>3204</v>
      </c>
      <c r="I4286" t="s">
        <v>19591</v>
      </c>
      <c r="J4286" t="s">
        <v>23</v>
      </c>
      <c r="K4286">
        <v>2995</v>
      </c>
      <c r="L4286">
        <v>132978</v>
      </c>
      <c r="M4286">
        <v>44.4</v>
      </c>
      <c r="N4286" t="s">
        <v>9347</v>
      </c>
      <c r="O4286" t="s">
        <v>9561</v>
      </c>
      <c r="P4286">
        <v>0</v>
      </c>
      <c r="Q4286">
        <v>0</v>
      </c>
      <c r="R4286">
        <v>4</v>
      </c>
    </row>
    <row r="4287" spans="1:18" x14ac:dyDescent="0.25">
      <c r="A4287" t="s">
        <v>2997</v>
      </c>
      <c r="B4287">
        <v>2018</v>
      </c>
      <c r="C4287">
        <v>10</v>
      </c>
      <c r="D4287">
        <v>31</v>
      </c>
      <c r="E4287" t="s">
        <v>174</v>
      </c>
      <c r="F4287" s="1" t="s">
        <v>3205</v>
      </c>
      <c r="G4287" s="1" t="s">
        <v>3384</v>
      </c>
      <c r="H4287" s="1" t="s">
        <v>3204</v>
      </c>
      <c r="I4287" t="s">
        <v>17042</v>
      </c>
      <c r="J4287" t="s">
        <v>23</v>
      </c>
      <c r="K4287">
        <v>5790</v>
      </c>
      <c r="L4287">
        <v>252443.98</v>
      </c>
      <c r="M4287">
        <v>43.6</v>
      </c>
      <c r="N4287" t="s">
        <v>166</v>
      </c>
      <c r="O4287" t="s">
        <v>9750</v>
      </c>
      <c r="P4287">
        <v>0</v>
      </c>
      <c r="Q4287">
        <v>0</v>
      </c>
      <c r="R4287">
        <v>4</v>
      </c>
    </row>
    <row r="4288" spans="1:18" x14ac:dyDescent="0.25">
      <c r="A4288" t="s">
        <v>15781</v>
      </c>
      <c r="B4288">
        <v>2019</v>
      </c>
      <c r="C4288">
        <v>9</v>
      </c>
      <c r="D4288">
        <v>28</v>
      </c>
      <c r="E4288" t="s">
        <v>7328</v>
      </c>
      <c r="F4288" s="1" t="s">
        <v>5207</v>
      </c>
      <c r="G4288" s="1" t="s">
        <v>20573</v>
      </c>
      <c r="H4288" s="1" t="s">
        <v>3201</v>
      </c>
      <c r="I4288" t="s">
        <v>20825</v>
      </c>
      <c r="J4288" t="s">
        <v>23</v>
      </c>
      <c r="K4288">
        <v>200</v>
      </c>
      <c r="L4288">
        <v>32932.800000000003</v>
      </c>
      <c r="M4288">
        <v>164.66</v>
      </c>
      <c r="N4288" t="s">
        <v>7263</v>
      </c>
      <c r="O4288" t="s">
        <v>23191</v>
      </c>
      <c r="P4288">
        <v>0</v>
      </c>
      <c r="Q4288">
        <v>0</v>
      </c>
      <c r="R4288">
        <v>3</v>
      </c>
    </row>
    <row r="4289" spans="1:18" x14ac:dyDescent="0.25">
      <c r="A4289" t="s">
        <v>15781</v>
      </c>
      <c r="B4289">
        <v>2019</v>
      </c>
      <c r="C4289">
        <v>9</v>
      </c>
      <c r="D4289">
        <v>28</v>
      </c>
      <c r="E4289" t="s">
        <v>7328</v>
      </c>
      <c r="F4289" s="1" t="s">
        <v>5207</v>
      </c>
      <c r="G4289" s="1" t="s">
        <v>21008</v>
      </c>
      <c r="H4289" s="1" t="s">
        <v>3200</v>
      </c>
      <c r="I4289" t="s">
        <v>6972</v>
      </c>
      <c r="J4289" t="s">
        <v>23</v>
      </c>
      <c r="K4289">
        <v>200</v>
      </c>
      <c r="L4289">
        <v>34800</v>
      </c>
      <c r="M4289">
        <v>174</v>
      </c>
      <c r="N4289" t="s">
        <v>9361</v>
      </c>
      <c r="O4289" t="s">
        <v>9837</v>
      </c>
      <c r="P4289">
        <v>0</v>
      </c>
      <c r="Q4289">
        <v>0</v>
      </c>
      <c r="R4289">
        <v>3</v>
      </c>
    </row>
    <row r="4290" spans="1:18" x14ac:dyDescent="0.25">
      <c r="A4290" t="s">
        <v>8828</v>
      </c>
      <c r="B4290">
        <v>2018</v>
      </c>
      <c r="C4290">
        <v>12</v>
      </c>
      <c r="D4290">
        <v>18</v>
      </c>
      <c r="E4290" t="s">
        <v>8095</v>
      </c>
      <c r="F4290" s="1" t="s">
        <v>5207</v>
      </c>
      <c r="G4290" s="1" t="s">
        <v>20573</v>
      </c>
      <c r="H4290" s="1" t="s">
        <v>3200</v>
      </c>
      <c r="I4290" t="s">
        <v>20651</v>
      </c>
      <c r="J4290" t="s">
        <v>23</v>
      </c>
      <c r="K4290">
        <v>160</v>
      </c>
      <c r="L4290">
        <v>19998.400000000001</v>
      </c>
      <c r="M4290">
        <v>124.99</v>
      </c>
      <c r="N4290" t="s">
        <v>7263</v>
      </c>
      <c r="O4290" t="s">
        <v>23192</v>
      </c>
      <c r="P4290">
        <v>0</v>
      </c>
      <c r="Q4290">
        <v>0</v>
      </c>
      <c r="R4290">
        <v>4</v>
      </c>
    </row>
    <row r="4291" spans="1:18" x14ac:dyDescent="0.25">
      <c r="A4291" t="s">
        <v>8828</v>
      </c>
      <c r="B4291">
        <v>2018</v>
      </c>
      <c r="C4291">
        <v>12</v>
      </c>
      <c r="D4291">
        <v>18</v>
      </c>
      <c r="E4291" t="s">
        <v>8095</v>
      </c>
      <c r="F4291" s="1" t="s">
        <v>5207</v>
      </c>
      <c r="G4291" s="1" t="s">
        <v>20573</v>
      </c>
      <c r="H4291" s="1" t="s">
        <v>3200</v>
      </c>
      <c r="I4291" t="s">
        <v>20657</v>
      </c>
      <c r="J4291" t="s">
        <v>23</v>
      </c>
      <c r="K4291">
        <v>860</v>
      </c>
      <c r="L4291">
        <v>107491.4</v>
      </c>
      <c r="M4291">
        <v>124.99</v>
      </c>
      <c r="N4291" t="s">
        <v>8995</v>
      </c>
      <c r="O4291" t="s">
        <v>9474</v>
      </c>
      <c r="P4291">
        <v>0</v>
      </c>
      <c r="Q4291">
        <v>2.5802443834095183E-2</v>
      </c>
      <c r="R4291">
        <v>4</v>
      </c>
    </row>
    <row r="4292" spans="1:18" x14ac:dyDescent="0.25">
      <c r="A4292" t="s">
        <v>8828</v>
      </c>
      <c r="B4292">
        <v>2018</v>
      </c>
      <c r="C4292">
        <v>12</v>
      </c>
      <c r="D4292">
        <v>18</v>
      </c>
      <c r="E4292" t="s">
        <v>8095</v>
      </c>
      <c r="F4292" s="1" t="s">
        <v>5207</v>
      </c>
      <c r="G4292" s="1" t="s">
        <v>20573</v>
      </c>
      <c r="H4292" s="1" t="s">
        <v>3200</v>
      </c>
      <c r="I4292" t="s">
        <v>20721</v>
      </c>
      <c r="J4292" t="s">
        <v>23</v>
      </c>
      <c r="K4292">
        <v>780</v>
      </c>
      <c r="L4292">
        <v>97492.2</v>
      </c>
      <c r="M4292">
        <v>124.99</v>
      </c>
      <c r="N4292" t="s">
        <v>8855</v>
      </c>
      <c r="O4292" t="s">
        <v>9464</v>
      </c>
      <c r="P4292">
        <v>0</v>
      </c>
      <c r="Q4292">
        <v>4.0124694125017395E-2</v>
      </c>
      <c r="R4292">
        <v>4</v>
      </c>
    </row>
    <row r="4293" spans="1:18" x14ac:dyDescent="0.25">
      <c r="A4293" t="s">
        <v>8828</v>
      </c>
      <c r="B4293">
        <v>2018</v>
      </c>
      <c r="C4293">
        <v>12</v>
      </c>
      <c r="D4293">
        <v>18</v>
      </c>
      <c r="E4293" t="s">
        <v>8095</v>
      </c>
      <c r="F4293" s="1" t="s">
        <v>5207</v>
      </c>
      <c r="G4293" s="1" t="s">
        <v>20931</v>
      </c>
      <c r="H4293" s="1" t="s">
        <v>3200</v>
      </c>
      <c r="I4293" t="s">
        <v>20960</v>
      </c>
      <c r="J4293" t="s">
        <v>23</v>
      </c>
      <c r="K4293">
        <v>1280</v>
      </c>
      <c r="L4293">
        <v>177075.20000000001</v>
      </c>
      <c r="M4293">
        <v>138.34</v>
      </c>
      <c r="N4293" t="s">
        <v>9106</v>
      </c>
      <c r="O4293" t="s">
        <v>9457</v>
      </c>
      <c r="P4293">
        <v>0</v>
      </c>
      <c r="Q4293">
        <v>5.7969928101551112E-2</v>
      </c>
      <c r="R4293">
        <v>4</v>
      </c>
    </row>
    <row r="4294" spans="1:18" x14ac:dyDescent="0.25">
      <c r="A4294" t="s">
        <v>8828</v>
      </c>
      <c r="B4294">
        <v>2018</v>
      </c>
      <c r="C4294">
        <v>12</v>
      </c>
      <c r="D4294">
        <v>18</v>
      </c>
      <c r="E4294" t="s">
        <v>8095</v>
      </c>
      <c r="F4294" s="1" t="s">
        <v>5207</v>
      </c>
      <c r="G4294" s="1" t="s">
        <v>20573</v>
      </c>
      <c r="H4294" s="1" t="s">
        <v>3200</v>
      </c>
      <c r="I4294" t="s">
        <v>20694</v>
      </c>
      <c r="J4294" t="s">
        <v>23</v>
      </c>
      <c r="K4294">
        <v>840</v>
      </c>
      <c r="L4294">
        <v>104991.6</v>
      </c>
      <c r="M4294">
        <v>124.99</v>
      </c>
      <c r="N4294" t="s">
        <v>9014</v>
      </c>
      <c r="O4294" t="s">
        <v>9454</v>
      </c>
      <c r="P4294">
        <v>0</v>
      </c>
      <c r="Q4294">
        <v>0.10248345341786883</v>
      </c>
      <c r="R4294">
        <v>4</v>
      </c>
    </row>
    <row r="4295" spans="1:18" x14ac:dyDescent="0.25">
      <c r="A4295" t="s">
        <v>8828</v>
      </c>
      <c r="B4295">
        <v>2018</v>
      </c>
      <c r="C4295">
        <v>12</v>
      </c>
      <c r="D4295">
        <v>18</v>
      </c>
      <c r="E4295" t="s">
        <v>8095</v>
      </c>
      <c r="F4295" s="1" t="s">
        <v>5207</v>
      </c>
      <c r="G4295" s="1" t="s">
        <v>20573</v>
      </c>
      <c r="H4295" s="1" t="s">
        <v>3200</v>
      </c>
      <c r="I4295" t="s">
        <v>20728</v>
      </c>
      <c r="J4295" t="s">
        <v>23</v>
      </c>
      <c r="K4295">
        <v>500</v>
      </c>
      <c r="L4295">
        <v>62495</v>
      </c>
      <c r="M4295">
        <v>124.99</v>
      </c>
      <c r="N4295" t="s">
        <v>7263</v>
      </c>
      <c r="O4295" t="s">
        <v>23192</v>
      </c>
      <c r="P4295">
        <v>0</v>
      </c>
      <c r="Q4295">
        <v>0</v>
      </c>
      <c r="R4295">
        <v>4</v>
      </c>
    </row>
    <row r="4296" spans="1:18" x14ac:dyDescent="0.25">
      <c r="A4296" t="s">
        <v>8828</v>
      </c>
      <c r="B4296">
        <v>2018</v>
      </c>
      <c r="C4296">
        <v>12</v>
      </c>
      <c r="D4296">
        <v>18</v>
      </c>
      <c r="E4296" t="s">
        <v>8095</v>
      </c>
      <c r="F4296" s="1" t="s">
        <v>5207</v>
      </c>
      <c r="G4296" s="1" t="s">
        <v>20573</v>
      </c>
      <c r="H4296" s="1" t="s">
        <v>3200</v>
      </c>
      <c r="I4296" t="s">
        <v>20740</v>
      </c>
      <c r="J4296" t="s">
        <v>23</v>
      </c>
      <c r="K4296">
        <v>340</v>
      </c>
      <c r="L4296">
        <v>42496.6</v>
      </c>
      <c r="M4296">
        <v>124.99</v>
      </c>
      <c r="N4296" t="s">
        <v>7263</v>
      </c>
      <c r="O4296" t="s">
        <v>23192</v>
      </c>
      <c r="P4296">
        <v>0</v>
      </c>
      <c r="Q4296">
        <v>0</v>
      </c>
      <c r="R4296">
        <v>4</v>
      </c>
    </row>
    <row r="4297" spans="1:18" x14ac:dyDescent="0.25">
      <c r="A4297" t="s">
        <v>8828</v>
      </c>
      <c r="B4297">
        <v>2018</v>
      </c>
      <c r="C4297">
        <v>12</v>
      </c>
      <c r="D4297">
        <v>18</v>
      </c>
      <c r="E4297" t="s">
        <v>8095</v>
      </c>
      <c r="F4297" s="1" t="s">
        <v>5207</v>
      </c>
      <c r="G4297" s="1" t="s">
        <v>20573</v>
      </c>
      <c r="H4297" s="1" t="s">
        <v>3200</v>
      </c>
      <c r="I4297" t="s">
        <v>20782</v>
      </c>
      <c r="J4297" t="s">
        <v>23</v>
      </c>
      <c r="K4297">
        <v>120</v>
      </c>
      <c r="L4297">
        <v>16372.8</v>
      </c>
      <c r="M4297">
        <v>136.44</v>
      </c>
      <c r="N4297" t="s">
        <v>7263</v>
      </c>
      <c r="O4297" t="s">
        <v>23192</v>
      </c>
      <c r="P4297">
        <v>0</v>
      </c>
      <c r="Q4297">
        <v>0</v>
      </c>
      <c r="R4297">
        <v>4</v>
      </c>
    </row>
    <row r="4298" spans="1:18" x14ac:dyDescent="0.25">
      <c r="A4298" t="s">
        <v>8828</v>
      </c>
      <c r="B4298">
        <v>2018</v>
      </c>
      <c r="C4298">
        <v>12</v>
      </c>
      <c r="D4298">
        <v>18</v>
      </c>
      <c r="E4298" t="s">
        <v>8095</v>
      </c>
      <c r="F4298" s="1" t="s">
        <v>5207</v>
      </c>
      <c r="G4298" s="1" t="s">
        <v>20573</v>
      </c>
      <c r="H4298" s="1" t="s">
        <v>3200</v>
      </c>
      <c r="I4298" t="s">
        <v>20667</v>
      </c>
      <c r="J4298" t="s">
        <v>23</v>
      </c>
      <c r="K4298">
        <v>20</v>
      </c>
      <c r="L4298">
        <v>2499.8000000000002</v>
      </c>
      <c r="M4298">
        <v>124.99</v>
      </c>
      <c r="N4298" t="s">
        <v>7263</v>
      </c>
      <c r="O4298" t="s">
        <v>23192</v>
      </c>
      <c r="P4298">
        <v>0</v>
      </c>
      <c r="Q4298">
        <v>0</v>
      </c>
      <c r="R4298">
        <v>4</v>
      </c>
    </row>
    <row r="4299" spans="1:18" x14ac:dyDescent="0.25">
      <c r="A4299" t="s">
        <v>8828</v>
      </c>
      <c r="B4299">
        <v>2018</v>
      </c>
      <c r="C4299">
        <v>12</v>
      </c>
      <c r="D4299">
        <v>18</v>
      </c>
      <c r="E4299" t="s">
        <v>8095</v>
      </c>
      <c r="F4299" s="1" t="s">
        <v>5207</v>
      </c>
      <c r="G4299" s="1" t="s">
        <v>20573</v>
      </c>
      <c r="H4299" s="1" t="s">
        <v>3200</v>
      </c>
      <c r="I4299" t="s">
        <v>20786</v>
      </c>
      <c r="J4299" t="s">
        <v>23</v>
      </c>
      <c r="K4299">
        <v>80</v>
      </c>
      <c r="L4299">
        <v>10915.2</v>
      </c>
      <c r="M4299">
        <v>136.44</v>
      </c>
      <c r="N4299" t="s">
        <v>7263</v>
      </c>
      <c r="O4299" t="s">
        <v>23192</v>
      </c>
      <c r="P4299">
        <v>0</v>
      </c>
      <c r="Q4299">
        <v>0</v>
      </c>
      <c r="R4299">
        <v>4</v>
      </c>
    </row>
    <row r="4300" spans="1:18" x14ac:dyDescent="0.25">
      <c r="A4300" t="s">
        <v>8828</v>
      </c>
      <c r="B4300">
        <v>2018</v>
      </c>
      <c r="C4300">
        <v>12</v>
      </c>
      <c r="D4300">
        <v>18</v>
      </c>
      <c r="E4300" t="s">
        <v>8095</v>
      </c>
      <c r="F4300" s="1" t="s">
        <v>5207</v>
      </c>
      <c r="G4300" s="1" t="s">
        <v>20573</v>
      </c>
      <c r="H4300" s="1" t="s">
        <v>3200</v>
      </c>
      <c r="I4300" t="s">
        <v>20793</v>
      </c>
      <c r="J4300" t="s">
        <v>23</v>
      </c>
      <c r="K4300">
        <v>80</v>
      </c>
      <c r="L4300">
        <v>10915.2</v>
      </c>
      <c r="M4300">
        <v>136.44</v>
      </c>
      <c r="N4300" t="s">
        <v>7263</v>
      </c>
      <c r="O4300" t="s">
        <v>23192</v>
      </c>
      <c r="P4300">
        <v>0</v>
      </c>
      <c r="Q4300">
        <v>0</v>
      </c>
      <c r="R4300">
        <v>4</v>
      </c>
    </row>
    <row r="4301" spans="1:18" x14ac:dyDescent="0.25">
      <c r="A4301" t="s">
        <v>14816</v>
      </c>
      <c r="B4301">
        <v>2019</v>
      </c>
      <c r="C4301">
        <v>6</v>
      </c>
      <c r="D4301">
        <v>18</v>
      </c>
      <c r="E4301" t="s">
        <v>10929</v>
      </c>
      <c r="F4301" s="1" t="s">
        <v>9480</v>
      </c>
      <c r="G4301" s="1" t="s">
        <v>9480</v>
      </c>
      <c r="H4301" s="1" t="s">
        <v>9480</v>
      </c>
      <c r="I4301" t="s">
        <v>14818</v>
      </c>
      <c r="J4301" t="s">
        <v>38</v>
      </c>
      <c r="K4301">
        <v>1</v>
      </c>
      <c r="L4301">
        <v>1460</v>
      </c>
      <c r="M4301">
        <v>1460</v>
      </c>
      <c r="N4301" t="e">
        <v>#N/A</v>
      </c>
      <c r="O4301" t="e">
        <v>#N/A</v>
      </c>
      <c r="P4301">
        <v>0</v>
      </c>
      <c r="Q4301">
        <v>0</v>
      </c>
      <c r="R4301">
        <v>2</v>
      </c>
    </row>
    <row r="4302" spans="1:18" x14ac:dyDescent="0.25">
      <c r="A4302" t="s">
        <v>14816</v>
      </c>
      <c r="B4302">
        <v>2019</v>
      </c>
      <c r="C4302">
        <v>6</v>
      </c>
      <c r="D4302">
        <v>18</v>
      </c>
      <c r="E4302" t="s">
        <v>10929</v>
      </c>
      <c r="F4302" s="1" t="s">
        <v>9480</v>
      </c>
      <c r="G4302" s="1" t="s">
        <v>9480</v>
      </c>
      <c r="H4302" s="1" t="s">
        <v>9480</v>
      </c>
      <c r="I4302" t="s">
        <v>14819</v>
      </c>
      <c r="J4302" t="s">
        <v>38</v>
      </c>
      <c r="K4302">
        <v>1</v>
      </c>
      <c r="L4302">
        <v>1940</v>
      </c>
      <c r="M4302">
        <v>1940</v>
      </c>
      <c r="N4302" t="e">
        <v>#N/A</v>
      </c>
      <c r="O4302" t="e">
        <v>#N/A</v>
      </c>
      <c r="P4302">
        <v>0</v>
      </c>
      <c r="Q4302">
        <v>0</v>
      </c>
      <c r="R4302">
        <v>2</v>
      </c>
    </row>
    <row r="4303" spans="1:18" x14ac:dyDescent="0.25">
      <c r="A4303" t="s">
        <v>14816</v>
      </c>
      <c r="B4303">
        <v>2019</v>
      </c>
      <c r="C4303">
        <v>6</v>
      </c>
      <c r="D4303">
        <v>18</v>
      </c>
      <c r="E4303" t="s">
        <v>10929</v>
      </c>
      <c r="F4303" s="1" t="s">
        <v>9480</v>
      </c>
      <c r="G4303" s="1" t="s">
        <v>9480</v>
      </c>
      <c r="H4303" s="1" t="s">
        <v>9480</v>
      </c>
      <c r="I4303" t="s">
        <v>14820</v>
      </c>
      <c r="J4303" t="s">
        <v>38</v>
      </c>
      <c r="K4303">
        <v>1</v>
      </c>
      <c r="L4303">
        <v>1555</v>
      </c>
      <c r="M4303">
        <v>1555</v>
      </c>
      <c r="N4303" t="e">
        <v>#N/A</v>
      </c>
      <c r="O4303" t="e">
        <v>#N/A</v>
      </c>
      <c r="P4303">
        <v>0</v>
      </c>
      <c r="Q4303">
        <v>0</v>
      </c>
      <c r="R4303">
        <v>2</v>
      </c>
    </row>
    <row r="4304" spans="1:18" x14ac:dyDescent="0.25">
      <c r="A4304" t="s">
        <v>14816</v>
      </c>
      <c r="B4304">
        <v>2019</v>
      </c>
      <c r="C4304">
        <v>6</v>
      </c>
      <c r="D4304">
        <v>18</v>
      </c>
      <c r="E4304" t="s">
        <v>10929</v>
      </c>
      <c r="F4304" s="1" t="s">
        <v>9480</v>
      </c>
      <c r="G4304" s="1" t="s">
        <v>9480</v>
      </c>
      <c r="H4304" s="1" t="s">
        <v>9480</v>
      </c>
      <c r="I4304" t="s">
        <v>14821</v>
      </c>
      <c r="J4304" t="s">
        <v>38</v>
      </c>
      <c r="K4304">
        <v>1</v>
      </c>
      <c r="L4304">
        <v>15</v>
      </c>
      <c r="M4304">
        <v>15</v>
      </c>
      <c r="N4304" t="e">
        <v>#N/A</v>
      </c>
      <c r="O4304" t="e">
        <v>#N/A</v>
      </c>
      <c r="P4304">
        <v>0</v>
      </c>
      <c r="Q4304">
        <v>0</v>
      </c>
      <c r="R4304">
        <v>2</v>
      </c>
    </row>
    <row r="4305" spans="1:18" x14ac:dyDescent="0.25">
      <c r="A4305" t="s">
        <v>1347</v>
      </c>
      <c r="B4305">
        <v>2017</v>
      </c>
      <c r="C4305">
        <v>2</v>
      </c>
      <c r="D4305">
        <v>2</v>
      </c>
      <c r="E4305" t="s">
        <v>92</v>
      </c>
      <c r="F4305" s="1" t="s">
        <v>3205</v>
      </c>
      <c r="G4305" s="1" t="s">
        <v>18746</v>
      </c>
      <c r="H4305" s="1" t="s">
        <v>3206</v>
      </c>
      <c r="I4305" t="s">
        <v>18798</v>
      </c>
      <c r="J4305" t="s">
        <v>23</v>
      </c>
      <c r="K4305">
        <v>9143</v>
      </c>
      <c r="L4305">
        <v>498293.5</v>
      </c>
      <c r="M4305">
        <v>54.5</v>
      </c>
      <c r="N4305" t="s">
        <v>22008</v>
      </c>
      <c r="O4305" t="s">
        <v>23288</v>
      </c>
      <c r="P4305">
        <v>0</v>
      </c>
      <c r="Q4305">
        <v>0</v>
      </c>
      <c r="R4305">
        <v>1</v>
      </c>
    </row>
    <row r="4306" spans="1:18" x14ac:dyDescent="0.25">
      <c r="A4306" t="s">
        <v>1347</v>
      </c>
      <c r="B4306">
        <v>2017</v>
      </c>
      <c r="C4306">
        <v>2</v>
      </c>
      <c r="D4306">
        <v>2</v>
      </c>
      <c r="E4306" t="s">
        <v>92</v>
      </c>
      <c r="F4306" s="1" t="s">
        <v>3205</v>
      </c>
      <c r="G4306" s="1" t="s">
        <v>3384</v>
      </c>
      <c r="H4306" s="1" t="s">
        <v>3206</v>
      </c>
      <c r="I4306" t="s">
        <v>17411</v>
      </c>
      <c r="J4306" t="s">
        <v>23</v>
      </c>
      <c r="K4306">
        <v>10710</v>
      </c>
      <c r="L4306">
        <v>458923.5</v>
      </c>
      <c r="M4306">
        <v>42.85</v>
      </c>
      <c r="N4306" t="s">
        <v>298</v>
      </c>
      <c r="O4306" t="s">
        <v>9533</v>
      </c>
      <c r="P4306">
        <v>0</v>
      </c>
      <c r="Q4306">
        <v>0</v>
      </c>
      <c r="R4306">
        <v>1</v>
      </c>
    </row>
    <row r="4307" spans="1:18" x14ac:dyDescent="0.25">
      <c r="A4307" t="s">
        <v>8324</v>
      </c>
      <c r="B4307">
        <v>2018</v>
      </c>
      <c r="C4307">
        <v>1</v>
      </c>
      <c r="D4307">
        <v>19</v>
      </c>
      <c r="E4307" t="s">
        <v>7357</v>
      </c>
      <c r="F4307" s="1" t="s">
        <v>5207</v>
      </c>
      <c r="G4307" s="1" t="s">
        <v>20573</v>
      </c>
      <c r="H4307" s="1" t="s">
        <v>7263</v>
      </c>
      <c r="I4307" t="s">
        <v>20811</v>
      </c>
      <c r="J4307" t="s">
        <v>23</v>
      </c>
      <c r="K4307">
        <v>200</v>
      </c>
      <c r="L4307">
        <v>26664</v>
      </c>
      <c r="M4307">
        <v>133.32</v>
      </c>
      <c r="N4307" t="s">
        <v>7263</v>
      </c>
      <c r="O4307" t="s">
        <v>23274</v>
      </c>
      <c r="P4307">
        <v>0</v>
      </c>
      <c r="Q4307">
        <v>0</v>
      </c>
      <c r="R4307">
        <v>1</v>
      </c>
    </row>
    <row r="4308" spans="1:18" x14ac:dyDescent="0.25">
      <c r="A4308" t="s">
        <v>8324</v>
      </c>
      <c r="B4308">
        <v>2018</v>
      </c>
      <c r="C4308">
        <v>1</v>
      </c>
      <c r="D4308">
        <v>19</v>
      </c>
      <c r="E4308" t="s">
        <v>7357</v>
      </c>
      <c r="F4308" s="1" t="s">
        <v>5207</v>
      </c>
      <c r="G4308" s="1" t="s">
        <v>20573</v>
      </c>
      <c r="H4308" s="1" t="s">
        <v>7263</v>
      </c>
      <c r="I4308" t="s">
        <v>20595</v>
      </c>
      <c r="J4308" t="s">
        <v>23</v>
      </c>
      <c r="K4308">
        <v>20</v>
      </c>
      <c r="L4308">
        <v>3003</v>
      </c>
      <c r="M4308">
        <v>150.15</v>
      </c>
      <c r="N4308" t="s">
        <v>7263</v>
      </c>
      <c r="O4308" t="s">
        <v>23274</v>
      </c>
      <c r="P4308">
        <v>0</v>
      </c>
      <c r="Q4308">
        <v>0</v>
      </c>
      <c r="R4308">
        <v>1</v>
      </c>
    </row>
    <row r="4309" spans="1:18" x14ac:dyDescent="0.25">
      <c r="A4309" t="s">
        <v>8324</v>
      </c>
      <c r="B4309">
        <v>2018</v>
      </c>
      <c r="C4309">
        <v>1</v>
      </c>
      <c r="D4309">
        <v>19</v>
      </c>
      <c r="E4309" t="s">
        <v>7357</v>
      </c>
      <c r="F4309" s="1" t="s">
        <v>5207</v>
      </c>
      <c r="G4309" s="1" t="s">
        <v>20573</v>
      </c>
      <c r="H4309" s="1" t="s">
        <v>7263</v>
      </c>
      <c r="I4309" t="s">
        <v>20656</v>
      </c>
      <c r="J4309" t="s">
        <v>23</v>
      </c>
      <c r="K4309">
        <v>200</v>
      </c>
      <c r="L4309">
        <v>28430</v>
      </c>
      <c r="M4309">
        <v>142.15</v>
      </c>
      <c r="N4309" t="s">
        <v>8995</v>
      </c>
      <c r="O4309" t="s">
        <v>9471</v>
      </c>
      <c r="P4309">
        <v>0</v>
      </c>
      <c r="Q4309">
        <v>2.730993892398554E-2</v>
      </c>
      <c r="R4309">
        <v>1</v>
      </c>
    </row>
    <row r="4310" spans="1:18" x14ac:dyDescent="0.25">
      <c r="A4310" t="s">
        <v>8324</v>
      </c>
      <c r="B4310">
        <v>2018</v>
      </c>
      <c r="C4310">
        <v>1</v>
      </c>
      <c r="D4310">
        <v>19</v>
      </c>
      <c r="E4310" t="s">
        <v>7357</v>
      </c>
      <c r="F4310" s="1" t="s">
        <v>5207</v>
      </c>
      <c r="G4310" s="1" t="s">
        <v>20573</v>
      </c>
      <c r="H4310" s="1" t="s">
        <v>7263</v>
      </c>
      <c r="I4310" t="s">
        <v>20725</v>
      </c>
      <c r="J4310" t="s">
        <v>23</v>
      </c>
      <c r="K4310">
        <v>160</v>
      </c>
      <c r="L4310">
        <v>19406.400000000001</v>
      </c>
      <c r="M4310">
        <v>121.29</v>
      </c>
      <c r="N4310" t="s">
        <v>7263</v>
      </c>
      <c r="O4310" t="s">
        <v>23274</v>
      </c>
      <c r="P4310">
        <v>0</v>
      </c>
      <c r="Q4310">
        <v>0</v>
      </c>
      <c r="R4310">
        <v>1</v>
      </c>
    </row>
    <row r="4311" spans="1:18" x14ac:dyDescent="0.25">
      <c r="A4311" t="s">
        <v>901</v>
      </c>
      <c r="B4311">
        <v>2016</v>
      </c>
      <c r="C4311">
        <v>6</v>
      </c>
      <c r="D4311">
        <v>1</v>
      </c>
      <c r="E4311" t="s">
        <v>226</v>
      </c>
      <c r="F4311" s="1" t="s">
        <v>3205</v>
      </c>
      <c r="G4311" s="1" t="s">
        <v>3863</v>
      </c>
      <c r="H4311" s="1" t="s">
        <v>3206</v>
      </c>
      <c r="I4311" t="s">
        <v>19012</v>
      </c>
      <c r="J4311" t="s">
        <v>23</v>
      </c>
      <c r="K4311">
        <v>30560</v>
      </c>
      <c r="L4311">
        <v>953502.48</v>
      </c>
      <c r="M4311">
        <v>31.2</v>
      </c>
      <c r="N4311" t="s">
        <v>9335</v>
      </c>
      <c r="O4311" t="s">
        <v>9441</v>
      </c>
      <c r="P4311">
        <v>0.12724850134172863</v>
      </c>
      <c r="Q4311">
        <v>0</v>
      </c>
      <c r="R4311">
        <v>2</v>
      </c>
    </row>
    <row r="4312" spans="1:18" x14ac:dyDescent="0.25">
      <c r="A4312" t="s">
        <v>901</v>
      </c>
      <c r="B4312">
        <v>2016</v>
      </c>
      <c r="C4312">
        <v>6</v>
      </c>
      <c r="D4312">
        <v>1</v>
      </c>
      <c r="E4312" t="s">
        <v>226</v>
      </c>
      <c r="F4312" s="1" t="s">
        <v>3205</v>
      </c>
      <c r="G4312" s="1" t="s">
        <v>3863</v>
      </c>
      <c r="H4312" s="1" t="s">
        <v>3206</v>
      </c>
      <c r="I4312" t="s">
        <v>18967</v>
      </c>
      <c r="J4312" t="s">
        <v>23</v>
      </c>
      <c r="K4312">
        <v>37890</v>
      </c>
      <c r="L4312">
        <v>1182137.69</v>
      </c>
      <c r="M4312">
        <v>31.2</v>
      </c>
      <c r="N4312" t="s">
        <v>9335</v>
      </c>
      <c r="O4312" t="s">
        <v>9441</v>
      </c>
      <c r="P4312">
        <v>0.12724850134172863</v>
      </c>
      <c r="Q4312">
        <v>0</v>
      </c>
      <c r="R4312">
        <v>2</v>
      </c>
    </row>
    <row r="4313" spans="1:18" x14ac:dyDescent="0.25">
      <c r="A4313" t="s">
        <v>16307</v>
      </c>
      <c r="B4313">
        <v>2019</v>
      </c>
      <c r="C4313">
        <v>11</v>
      </c>
      <c r="D4313">
        <v>28</v>
      </c>
      <c r="E4313" t="s">
        <v>16257</v>
      </c>
      <c r="F4313" s="1" t="s">
        <v>3205</v>
      </c>
      <c r="G4313" s="1" t="s">
        <v>3384</v>
      </c>
      <c r="H4313" s="1" t="s">
        <v>3206</v>
      </c>
      <c r="I4313" t="s">
        <v>17214</v>
      </c>
      <c r="J4313" t="s">
        <v>23</v>
      </c>
      <c r="K4313">
        <v>7140</v>
      </c>
      <c r="L4313">
        <v>309162</v>
      </c>
      <c r="M4313">
        <v>43.3</v>
      </c>
      <c r="N4313" t="s">
        <v>645</v>
      </c>
      <c r="O4313" t="s">
        <v>9450</v>
      </c>
      <c r="P4313">
        <v>9.1123449223886266E-2</v>
      </c>
      <c r="Q4313">
        <v>0</v>
      </c>
      <c r="R4313">
        <v>4</v>
      </c>
    </row>
    <row r="4314" spans="1:18" x14ac:dyDescent="0.25">
      <c r="A4314" t="s">
        <v>16307</v>
      </c>
      <c r="B4314">
        <v>2019</v>
      </c>
      <c r="C4314">
        <v>11</v>
      </c>
      <c r="D4314">
        <v>28</v>
      </c>
      <c r="E4314" t="s">
        <v>16257</v>
      </c>
      <c r="F4314" s="1" t="s">
        <v>3205</v>
      </c>
      <c r="G4314" s="1" t="s">
        <v>3227</v>
      </c>
      <c r="H4314" s="1" t="s">
        <v>3206</v>
      </c>
      <c r="I4314" t="s">
        <v>19822</v>
      </c>
      <c r="J4314" t="s">
        <v>23</v>
      </c>
      <c r="K4314">
        <v>198</v>
      </c>
      <c r="L4314">
        <v>9603</v>
      </c>
      <c r="M4314">
        <v>48.5</v>
      </c>
      <c r="N4314" t="s">
        <v>22067</v>
      </c>
      <c r="O4314" t="s">
        <v>23263</v>
      </c>
      <c r="P4314">
        <v>0</v>
      </c>
      <c r="Q4314">
        <v>0</v>
      </c>
      <c r="R4314">
        <v>4</v>
      </c>
    </row>
    <row r="4315" spans="1:18" x14ac:dyDescent="0.25">
      <c r="A4315" t="s">
        <v>16307</v>
      </c>
      <c r="B4315">
        <v>2019</v>
      </c>
      <c r="C4315">
        <v>11</v>
      </c>
      <c r="D4315">
        <v>28</v>
      </c>
      <c r="E4315" t="s">
        <v>16257</v>
      </c>
      <c r="F4315" s="1" t="s">
        <v>3205</v>
      </c>
      <c r="G4315" s="1" t="s">
        <v>3384</v>
      </c>
      <c r="H4315" s="1" t="s">
        <v>3206</v>
      </c>
      <c r="I4315" t="s">
        <v>17271</v>
      </c>
      <c r="J4315" t="s">
        <v>23</v>
      </c>
      <c r="K4315">
        <v>7140</v>
      </c>
      <c r="L4315">
        <v>309162</v>
      </c>
      <c r="M4315">
        <v>43.3</v>
      </c>
      <c r="N4315" t="s">
        <v>309</v>
      </c>
      <c r="O4315" t="s">
        <v>9556</v>
      </c>
      <c r="P4315">
        <v>0</v>
      </c>
      <c r="Q4315">
        <v>0</v>
      </c>
      <c r="R4315">
        <v>4</v>
      </c>
    </row>
    <row r="4316" spans="1:18" x14ac:dyDescent="0.25">
      <c r="A4316" t="s">
        <v>16307</v>
      </c>
      <c r="B4316">
        <v>2019</v>
      </c>
      <c r="C4316">
        <v>11</v>
      </c>
      <c r="D4316">
        <v>28</v>
      </c>
      <c r="E4316" t="s">
        <v>16257</v>
      </c>
      <c r="F4316" s="1" t="s">
        <v>3205</v>
      </c>
      <c r="G4316" s="1" t="s">
        <v>3863</v>
      </c>
      <c r="H4316" s="1" t="s">
        <v>3206</v>
      </c>
      <c r="I4316" t="s">
        <v>19321</v>
      </c>
      <c r="J4316" t="s">
        <v>23</v>
      </c>
      <c r="K4316">
        <v>5640</v>
      </c>
      <c r="L4316">
        <v>360396</v>
      </c>
      <c r="M4316">
        <v>63.9</v>
      </c>
      <c r="N4316" t="s">
        <v>9314</v>
      </c>
      <c r="O4316" t="s">
        <v>9453</v>
      </c>
      <c r="P4316">
        <v>1.984751079033405E-2</v>
      </c>
      <c r="Q4316">
        <v>0</v>
      </c>
      <c r="R4316">
        <v>4</v>
      </c>
    </row>
    <row r="4317" spans="1:18" x14ac:dyDescent="0.25">
      <c r="A4317" t="s">
        <v>2186</v>
      </c>
      <c r="B4317">
        <v>2018</v>
      </c>
      <c r="C4317">
        <v>2</v>
      </c>
      <c r="D4317">
        <v>9</v>
      </c>
      <c r="E4317" t="s">
        <v>1620</v>
      </c>
      <c r="F4317" s="1" t="s">
        <v>3205</v>
      </c>
      <c r="G4317" s="1" t="s">
        <v>3863</v>
      </c>
      <c r="H4317" s="1" t="s">
        <v>3206</v>
      </c>
      <c r="I4317" t="s">
        <v>18995</v>
      </c>
      <c r="J4317" t="s">
        <v>23</v>
      </c>
      <c r="K4317">
        <v>9530</v>
      </c>
      <c r="L4317">
        <v>479359</v>
      </c>
      <c r="M4317">
        <v>50.3</v>
      </c>
      <c r="N4317" t="s">
        <v>9347</v>
      </c>
      <c r="O4317" t="s">
        <v>9542</v>
      </c>
      <c r="P4317">
        <v>8.0289698840596724E-2</v>
      </c>
      <c r="Q4317">
        <v>0</v>
      </c>
      <c r="R4317">
        <v>1</v>
      </c>
    </row>
    <row r="4318" spans="1:18" x14ac:dyDescent="0.25">
      <c r="A4318" t="s">
        <v>2186</v>
      </c>
      <c r="B4318">
        <v>2018</v>
      </c>
      <c r="C4318">
        <v>2</v>
      </c>
      <c r="D4318">
        <v>9</v>
      </c>
      <c r="E4318" t="s">
        <v>1620</v>
      </c>
      <c r="F4318" s="1" t="s">
        <v>3205</v>
      </c>
      <c r="G4318" s="1" t="s">
        <v>3863</v>
      </c>
      <c r="H4318" s="1" t="s">
        <v>3206</v>
      </c>
      <c r="I4318" t="s">
        <v>19540</v>
      </c>
      <c r="J4318" t="s">
        <v>23</v>
      </c>
      <c r="K4318">
        <v>4040</v>
      </c>
      <c r="L4318">
        <v>456520</v>
      </c>
      <c r="M4318">
        <v>113</v>
      </c>
      <c r="N4318" t="s">
        <v>9303</v>
      </c>
      <c r="O4318" t="s">
        <v>9512</v>
      </c>
      <c r="P4318">
        <v>0</v>
      </c>
      <c r="Q4318">
        <v>0</v>
      </c>
      <c r="R4318">
        <v>1</v>
      </c>
    </row>
    <row r="4319" spans="1:18" x14ac:dyDescent="0.25">
      <c r="A4319" t="s">
        <v>504</v>
      </c>
      <c r="B4319">
        <v>2016</v>
      </c>
      <c r="C4319">
        <v>2</v>
      </c>
      <c r="D4319">
        <v>9</v>
      </c>
      <c r="E4319" t="s">
        <v>92</v>
      </c>
      <c r="F4319" s="1" t="s">
        <v>3205</v>
      </c>
      <c r="G4319" s="1" t="s">
        <v>3384</v>
      </c>
      <c r="H4319" s="1" t="s">
        <v>3206</v>
      </c>
      <c r="I4319" t="s">
        <v>17417</v>
      </c>
      <c r="J4319" t="s">
        <v>23</v>
      </c>
      <c r="K4319">
        <v>152</v>
      </c>
      <c r="L4319">
        <v>4636</v>
      </c>
      <c r="M4319">
        <v>30.5</v>
      </c>
      <c r="N4319" t="s">
        <v>228</v>
      </c>
      <c r="O4319" t="s">
        <v>9547</v>
      </c>
      <c r="P4319">
        <v>0</v>
      </c>
      <c r="Q4319">
        <v>0</v>
      </c>
      <c r="R4319">
        <v>1</v>
      </c>
    </row>
    <row r="4320" spans="1:18" x14ac:dyDescent="0.25">
      <c r="A4320" t="s">
        <v>911</v>
      </c>
      <c r="B4320">
        <v>2016</v>
      </c>
      <c r="C4320">
        <v>6</v>
      </c>
      <c r="D4320">
        <v>9</v>
      </c>
      <c r="E4320" t="s">
        <v>21</v>
      </c>
      <c r="F4320" s="1" t="s">
        <v>3205</v>
      </c>
      <c r="G4320" s="1" t="s">
        <v>3967</v>
      </c>
      <c r="H4320" s="1" t="s">
        <v>3206</v>
      </c>
      <c r="I4320" t="s">
        <v>18248</v>
      </c>
      <c r="J4320" t="s">
        <v>23</v>
      </c>
      <c r="K4320">
        <v>53</v>
      </c>
      <c r="L4320">
        <v>3180</v>
      </c>
      <c r="M4320">
        <v>60</v>
      </c>
      <c r="N4320" t="s">
        <v>9236</v>
      </c>
      <c r="O4320" t="s">
        <v>9554</v>
      </c>
      <c r="P4320">
        <v>0</v>
      </c>
      <c r="Q4320">
        <v>0</v>
      </c>
      <c r="R4320">
        <v>2</v>
      </c>
    </row>
    <row r="4321" spans="1:18" x14ac:dyDescent="0.25">
      <c r="A4321" t="s">
        <v>1492</v>
      </c>
      <c r="B4321">
        <v>2017</v>
      </c>
      <c r="C4321">
        <v>3</v>
      </c>
      <c r="D4321">
        <v>24</v>
      </c>
      <c r="E4321" t="s">
        <v>92</v>
      </c>
      <c r="F4321" s="1" t="s">
        <v>3205</v>
      </c>
      <c r="G4321" s="1" t="s">
        <v>23187</v>
      </c>
      <c r="H4321" s="1" t="s">
        <v>7263</v>
      </c>
      <c r="I4321" t="s">
        <v>1273</v>
      </c>
      <c r="J4321" t="s">
        <v>23</v>
      </c>
      <c r="K4321">
        <v>882</v>
      </c>
      <c r="L4321">
        <v>48069</v>
      </c>
      <c r="M4321">
        <v>54.5</v>
      </c>
      <c r="N4321" t="s">
        <v>1273</v>
      </c>
      <c r="O4321" t="s">
        <v>9678</v>
      </c>
      <c r="P4321">
        <v>0</v>
      </c>
      <c r="Q4321">
        <v>0</v>
      </c>
      <c r="R4321">
        <v>1</v>
      </c>
    </row>
    <row r="4322" spans="1:18" x14ac:dyDescent="0.25">
      <c r="A4322" t="s">
        <v>14822</v>
      </c>
      <c r="B4322">
        <v>2019</v>
      </c>
      <c r="C4322">
        <v>6</v>
      </c>
      <c r="D4322">
        <v>18</v>
      </c>
      <c r="E4322" t="s">
        <v>7471</v>
      </c>
      <c r="F4322" s="1" t="s">
        <v>5207</v>
      </c>
      <c r="G4322" s="1" t="s">
        <v>6745</v>
      </c>
      <c r="H4322" s="1" t="s">
        <v>7263</v>
      </c>
      <c r="I4322" t="s">
        <v>7198</v>
      </c>
      <c r="J4322" t="s">
        <v>38</v>
      </c>
      <c r="K4322">
        <v>107</v>
      </c>
      <c r="L4322">
        <v>32100</v>
      </c>
      <c r="M4322">
        <v>300</v>
      </c>
      <c r="N4322" t="s">
        <v>8935</v>
      </c>
      <c r="O4322" t="s">
        <v>9473</v>
      </c>
      <c r="P4322">
        <v>0</v>
      </c>
      <c r="Q4322">
        <v>2.5873469413582522E-2</v>
      </c>
      <c r="R4322">
        <v>2</v>
      </c>
    </row>
    <row r="4323" spans="1:18" x14ac:dyDescent="0.25">
      <c r="A4323" t="s">
        <v>14822</v>
      </c>
      <c r="B4323">
        <v>2019</v>
      </c>
      <c r="C4323">
        <v>6</v>
      </c>
      <c r="D4323">
        <v>18</v>
      </c>
      <c r="E4323" t="s">
        <v>7471</v>
      </c>
      <c r="F4323" s="1" t="s">
        <v>5207</v>
      </c>
      <c r="G4323" s="1" t="s">
        <v>6745</v>
      </c>
      <c r="H4323" s="1" t="s">
        <v>7263</v>
      </c>
      <c r="I4323" t="s">
        <v>7209</v>
      </c>
      <c r="J4323" t="s">
        <v>38</v>
      </c>
      <c r="K4323">
        <v>288</v>
      </c>
      <c r="L4323">
        <v>60480</v>
      </c>
      <c r="M4323">
        <v>210</v>
      </c>
      <c r="N4323" t="s">
        <v>8939</v>
      </c>
      <c r="O4323" t="s">
        <v>9462</v>
      </c>
      <c r="P4323">
        <v>0</v>
      </c>
      <c r="Q4323">
        <v>4.5837736391081546E-2</v>
      </c>
      <c r="R4323">
        <v>2</v>
      </c>
    </row>
    <row r="4324" spans="1:18" x14ac:dyDescent="0.25">
      <c r="A4324" t="s">
        <v>8390</v>
      </c>
      <c r="B4324">
        <v>2018</v>
      </c>
      <c r="C4324">
        <v>2</v>
      </c>
      <c r="D4324">
        <v>26</v>
      </c>
      <c r="E4324" t="s">
        <v>7357</v>
      </c>
      <c r="F4324" s="1" t="s">
        <v>5207</v>
      </c>
      <c r="G4324" s="1" t="s">
        <v>20573</v>
      </c>
      <c r="H4324" s="1" t="s">
        <v>7263</v>
      </c>
      <c r="I4324" t="s">
        <v>20704</v>
      </c>
      <c r="J4324" t="s">
        <v>23</v>
      </c>
      <c r="K4324">
        <v>60</v>
      </c>
      <c r="L4324">
        <v>6077.4</v>
      </c>
      <c r="M4324">
        <v>101.29</v>
      </c>
      <c r="N4324" t="s">
        <v>7263</v>
      </c>
      <c r="O4324" t="s">
        <v>23274</v>
      </c>
      <c r="P4324">
        <v>0</v>
      </c>
      <c r="Q4324">
        <v>0</v>
      </c>
      <c r="R4324">
        <v>1</v>
      </c>
    </row>
    <row r="4325" spans="1:18" x14ac:dyDescent="0.25">
      <c r="A4325" t="s">
        <v>8390</v>
      </c>
      <c r="B4325">
        <v>2018</v>
      </c>
      <c r="C4325">
        <v>2</v>
      </c>
      <c r="D4325">
        <v>26</v>
      </c>
      <c r="E4325" t="s">
        <v>7357</v>
      </c>
      <c r="F4325" s="1" t="s">
        <v>5207</v>
      </c>
      <c r="G4325" s="1" t="s">
        <v>20573</v>
      </c>
      <c r="H4325" s="1" t="s">
        <v>7263</v>
      </c>
      <c r="I4325" t="s">
        <v>20717</v>
      </c>
      <c r="J4325" t="s">
        <v>23</v>
      </c>
      <c r="K4325">
        <v>160</v>
      </c>
      <c r="L4325">
        <v>16206.4</v>
      </c>
      <c r="M4325">
        <v>101.29</v>
      </c>
      <c r="N4325" t="s">
        <v>8855</v>
      </c>
      <c r="O4325" t="s">
        <v>9463</v>
      </c>
      <c r="P4325">
        <v>0</v>
      </c>
      <c r="Q4325">
        <v>4.5717886060994917E-2</v>
      </c>
      <c r="R4325">
        <v>1</v>
      </c>
    </row>
    <row r="4326" spans="1:18" x14ac:dyDescent="0.25">
      <c r="A4326" t="s">
        <v>8390</v>
      </c>
      <c r="B4326">
        <v>2018</v>
      </c>
      <c r="C4326">
        <v>2</v>
      </c>
      <c r="D4326">
        <v>26</v>
      </c>
      <c r="E4326" t="s">
        <v>7357</v>
      </c>
      <c r="F4326" s="1" t="s">
        <v>5207</v>
      </c>
      <c r="G4326" s="1" t="s">
        <v>20573</v>
      </c>
      <c r="H4326" s="1" t="s">
        <v>7263</v>
      </c>
      <c r="I4326" t="s">
        <v>20589</v>
      </c>
      <c r="J4326" t="s">
        <v>23</v>
      </c>
      <c r="K4326">
        <v>50</v>
      </c>
      <c r="L4326">
        <v>4319</v>
      </c>
      <c r="M4326">
        <v>86.38</v>
      </c>
      <c r="N4326" t="s">
        <v>7263</v>
      </c>
      <c r="O4326" t="s">
        <v>23274</v>
      </c>
      <c r="P4326">
        <v>0</v>
      </c>
      <c r="Q4326">
        <v>0</v>
      </c>
      <c r="R4326">
        <v>1</v>
      </c>
    </row>
    <row r="4327" spans="1:18" x14ac:dyDescent="0.25">
      <c r="A4327" t="s">
        <v>8390</v>
      </c>
      <c r="B4327">
        <v>2018</v>
      </c>
      <c r="C4327">
        <v>2</v>
      </c>
      <c r="D4327">
        <v>26</v>
      </c>
      <c r="E4327" t="s">
        <v>7357</v>
      </c>
      <c r="F4327" s="1" t="s">
        <v>5207</v>
      </c>
      <c r="G4327" s="1" t="s">
        <v>20931</v>
      </c>
      <c r="H4327" s="1" t="s">
        <v>7263</v>
      </c>
      <c r="I4327" t="s">
        <v>6445</v>
      </c>
      <c r="J4327" t="s">
        <v>23</v>
      </c>
      <c r="K4327">
        <v>75</v>
      </c>
      <c r="L4327">
        <v>8400</v>
      </c>
      <c r="M4327">
        <v>112</v>
      </c>
      <c r="N4327" t="s">
        <v>9104</v>
      </c>
      <c r="O4327" t="s">
        <v>9777</v>
      </c>
      <c r="P4327">
        <v>0</v>
      </c>
      <c r="Q4327">
        <v>0</v>
      </c>
      <c r="R4327">
        <v>1</v>
      </c>
    </row>
    <row r="4328" spans="1:18" x14ac:dyDescent="0.25">
      <c r="A4328" t="s">
        <v>8390</v>
      </c>
      <c r="B4328">
        <v>2018</v>
      </c>
      <c r="C4328">
        <v>2</v>
      </c>
      <c r="D4328">
        <v>26</v>
      </c>
      <c r="E4328" t="s">
        <v>7357</v>
      </c>
      <c r="F4328" s="1" t="s">
        <v>5207</v>
      </c>
      <c r="G4328" s="1" t="s">
        <v>20573</v>
      </c>
      <c r="H4328" s="1" t="s">
        <v>7263</v>
      </c>
      <c r="I4328" t="s">
        <v>20653</v>
      </c>
      <c r="J4328" t="s">
        <v>23</v>
      </c>
      <c r="K4328">
        <v>600</v>
      </c>
      <c r="L4328">
        <v>51996</v>
      </c>
      <c r="M4328">
        <v>86.66</v>
      </c>
      <c r="N4328" t="s">
        <v>8995</v>
      </c>
      <c r="O4328" t="s">
        <v>9471</v>
      </c>
      <c r="P4328">
        <v>0</v>
      </c>
      <c r="Q4328">
        <v>2.730993892398554E-2</v>
      </c>
      <c r="R4328">
        <v>1</v>
      </c>
    </row>
    <row r="4329" spans="1:18" x14ac:dyDescent="0.25">
      <c r="A4329" t="s">
        <v>8390</v>
      </c>
      <c r="B4329">
        <v>2018</v>
      </c>
      <c r="C4329">
        <v>2</v>
      </c>
      <c r="D4329">
        <v>26</v>
      </c>
      <c r="E4329" t="s">
        <v>7357</v>
      </c>
      <c r="F4329" s="1" t="s">
        <v>5207</v>
      </c>
      <c r="G4329" s="1" t="s">
        <v>20573</v>
      </c>
      <c r="H4329" s="1" t="s">
        <v>7263</v>
      </c>
      <c r="I4329" t="s">
        <v>20725</v>
      </c>
      <c r="J4329" t="s">
        <v>23</v>
      </c>
      <c r="K4329">
        <v>120</v>
      </c>
      <c r="L4329">
        <v>12154.8</v>
      </c>
      <c r="M4329">
        <v>101.29</v>
      </c>
      <c r="N4329" t="s">
        <v>7263</v>
      </c>
      <c r="O4329" t="s">
        <v>23274</v>
      </c>
      <c r="P4329">
        <v>0</v>
      </c>
      <c r="Q4329">
        <v>0</v>
      </c>
      <c r="R4329">
        <v>1</v>
      </c>
    </row>
    <row r="4330" spans="1:18" x14ac:dyDescent="0.25">
      <c r="A4330" t="s">
        <v>8390</v>
      </c>
      <c r="B4330">
        <v>2018</v>
      </c>
      <c r="C4330">
        <v>2</v>
      </c>
      <c r="D4330">
        <v>26</v>
      </c>
      <c r="E4330" t="s">
        <v>7357</v>
      </c>
      <c r="F4330" s="1" t="s">
        <v>5207</v>
      </c>
      <c r="G4330" s="1" t="s">
        <v>20573</v>
      </c>
      <c r="H4330" s="1" t="s">
        <v>7263</v>
      </c>
      <c r="I4330" t="s">
        <v>20730</v>
      </c>
      <c r="J4330" t="s">
        <v>23</v>
      </c>
      <c r="K4330">
        <v>200</v>
      </c>
      <c r="L4330">
        <v>20258</v>
      </c>
      <c r="M4330">
        <v>101.29</v>
      </c>
      <c r="N4330" t="s">
        <v>7263</v>
      </c>
      <c r="O4330" t="s">
        <v>23274</v>
      </c>
      <c r="P4330">
        <v>0</v>
      </c>
      <c r="Q4330">
        <v>0</v>
      </c>
      <c r="R4330">
        <v>1</v>
      </c>
    </row>
    <row r="4331" spans="1:18" x14ac:dyDescent="0.25">
      <c r="A4331" t="s">
        <v>16639</v>
      </c>
      <c r="B4331">
        <v>2019</v>
      </c>
      <c r="C4331">
        <v>12</v>
      </c>
      <c r="D4331">
        <v>7</v>
      </c>
      <c r="E4331" t="s">
        <v>2307</v>
      </c>
      <c r="F4331" s="1" t="s">
        <v>3205</v>
      </c>
      <c r="G4331" s="1" t="s">
        <v>3203</v>
      </c>
      <c r="H4331" s="1" t="s">
        <v>3206</v>
      </c>
      <c r="I4331" t="s">
        <v>17812</v>
      </c>
      <c r="J4331" t="s">
        <v>23</v>
      </c>
      <c r="K4331">
        <v>6484</v>
      </c>
      <c r="L4331">
        <v>285944.40000000002</v>
      </c>
      <c r="M4331">
        <v>44.1</v>
      </c>
      <c r="N4331" t="s">
        <v>35</v>
      </c>
      <c r="O4331" t="s">
        <v>9486</v>
      </c>
      <c r="P4331">
        <v>0</v>
      </c>
      <c r="Q4331">
        <v>0</v>
      </c>
      <c r="R4331">
        <v>4</v>
      </c>
    </row>
    <row r="4332" spans="1:18" x14ac:dyDescent="0.25">
      <c r="A4332" t="s">
        <v>16639</v>
      </c>
      <c r="B4332">
        <v>2019</v>
      </c>
      <c r="C4332">
        <v>12</v>
      </c>
      <c r="D4332">
        <v>7</v>
      </c>
      <c r="E4332" t="s">
        <v>2307</v>
      </c>
      <c r="F4332" s="1" t="s">
        <v>3205</v>
      </c>
      <c r="G4332" s="1" t="s">
        <v>3203</v>
      </c>
      <c r="H4332" s="1" t="s">
        <v>7263</v>
      </c>
      <c r="I4332" t="s">
        <v>17715</v>
      </c>
      <c r="J4332" t="s">
        <v>23</v>
      </c>
      <c r="K4332">
        <v>10</v>
      </c>
      <c r="L4332">
        <v>431</v>
      </c>
      <c r="M4332">
        <v>43.1</v>
      </c>
      <c r="N4332" t="s">
        <v>35</v>
      </c>
      <c r="O4332" t="s">
        <v>9558</v>
      </c>
      <c r="P4332">
        <v>0</v>
      </c>
      <c r="Q4332">
        <v>0</v>
      </c>
      <c r="R4332">
        <v>4</v>
      </c>
    </row>
    <row r="4333" spans="1:18" x14ac:dyDescent="0.25">
      <c r="A4333" t="s">
        <v>16639</v>
      </c>
      <c r="B4333">
        <v>2019</v>
      </c>
      <c r="C4333">
        <v>12</v>
      </c>
      <c r="D4333">
        <v>7</v>
      </c>
      <c r="E4333" t="s">
        <v>2307</v>
      </c>
      <c r="F4333" s="1" t="s">
        <v>3205</v>
      </c>
      <c r="G4333" s="1" t="s">
        <v>3203</v>
      </c>
      <c r="H4333" s="1" t="s">
        <v>3206</v>
      </c>
      <c r="I4333" t="s">
        <v>17886</v>
      </c>
      <c r="J4333" t="s">
        <v>23</v>
      </c>
      <c r="K4333">
        <v>492</v>
      </c>
      <c r="L4333">
        <v>21697.200000000001</v>
      </c>
      <c r="M4333">
        <v>44.1</v>
      </c>
      <c r="N4333" t="s">
        <v>62</v>
      </c>
      <c r="O4333" t="s">
        <v>9498</v>
      </c>
      <c r="P4333">
        <v>0</v>
      </c>
      <c r="Q4333">
        <v>0</v>
      </c>
      <c r="R4333">
        <v>4</v>
      </c>
    </row>
    <row r="4334" spans="1:18" x14ac:dyDescent="0.25">
      <c r="A4334" t="s">
        <v>16639</v>
      </c>
      <c r="B4334">
        <v>2019</v>
      </c>
      <c r="C4334">
        <v>12</v>
      </c>
      <c r="D4334">
        <v>7</v>
      </c>
      <c r="E4334" t="s">
        <v>2307</v>
      </c>
      <c r="F4334" s="1" t="s">
        <v>3205</v>
      </c>
      <c r="G4334" s="1" t="s">
        <v>3203</v>
      </c>
      <c r="H4334" s="1" t="s">
        <v>3206</v>
      </c>
      <c r="I4334" t="s">
        <v>17887</v>
      </c>
      <c r="J4334" t="s">
        <v>23</v>
      </c>
      <c r="K4334">
        <v>1283</v>
      </c>
      <c r="L4334">
        <v>56580.3</v>
      </c>
      <c r="M4334">
        <v>44.1</v>
      </c>
      <c r="N4334" t="s">
        <v>187</v>
      </c>
      <c r="O4334" t="s">
        <v>9489</v>
      </c>
      <c r="P4334">
        <v>0</v>
      </c>
      <c r="Q4334">
        <v>0</v>
      </c>
      <c r="R4334">
        <v>4</v>
      </c>
    </row>
    <row r="4335" spans="1:18" x14ac:dyDescent="0.25">
      <c r="A4335" t="s">
        <v>16639</v>
      </c>
      <c r="B4335">
        <v>2019</v>
      </c>
      <c r="C4335">
        <v>12</v>
      </c>
      <c r="D4335">
        <v>7</v>
      </c>
      <c r="E4335" t="s">
        <v>2307</v>
      </c>
      <c r="F4335" s="1" t="s">
        <v>3205</v>
      </c>
      <c r="G4335" s="1" t="s">
        <v>3203</v>
      </c>
      <c r="H4335" s="1" t="s">
        <v>3206</v>
      </c>
      <c r="I4335" t="s">
        <v>17942</v>
      </c>
      <c r="J4335" t="s">
        <v>23</v>
      </c>
      <c r="K4335">
        <v>60</v>
      </c>
      <c r="L4335">
        <v>2664</v>
      </c>
      <c r="M4335">
        <v>44.4</v>
      </c>
      <c r="N4335" t="s">
        <v>1893</v>
      </c>
      <c r="O4335" t="s">
        <v>9721</v>
      </c>
      <c r="P4335">
        <v>0</v>
      </c>
      <c r="Q4335">
        <v>0</v>
      </c>
      <c r="R4335">
        <v>4</v>
      </c>
    </row>
    <row r="4336" spans="1:18" x14ac:dyDescent="0.25">
      <c r="A4336" t="s">
        <v>16639</v>
      </c>
      <c r="B4336">
        <v>2019</v>
      </c>
      <c r="C4336">
        <v>12</v>
      </c>
      <c r="D4336">
        <v>7</v>
      </c>
      <c r="E4336" t="s">
        <v>2307</v>
      </c>
      <c r="F4336" s="1" t="s">
        <v>3205</v>
      </c>
      <c r="G4336" s="1" t="s">
        <v>3203</v>
      </c>
      <c r="H4336" s="1" t="s">
        <v>3206</v>
      </c>
      <c r="I4336" t="s">
        <v>17943</v>
      </c>
      <c r="J4336" t="s">
        <v>23</v>
      </c>
      <c r="K4336">
        <v>878</v>
      </c>
      <c r="L4336">
        <v>38719.800000000003</v>
      </c>
      <c r="M4336">
        <v>44.1</v>
      </c>
      <c r="N4336" t="s">
        <v>553</v>
      </c>
      <c r="O4336" t="s">
        <v>9490</v>
      </c>
      <c r="P4336">
        <v>0</v>
      </c>
      <c r="Q4336">
        <v>0</v>
      </c>
      <c r="R4336">
        <v>4</v>
      </c>
    </row>
    <row r="4337" spans="1:18" x14ac:dyDescent="0.25">
      <c r="A4337" t="s">
        <v>16639</v>
      </c>
      <c r="B4337">
        <v>2019</v>
      </c>
      <c r="C4337">
        <v>12</v>
      </c>
      <c r="D4337">
        <v>7</v>
      </c>
      <c r="E4337" t="s">
        <v>2307</v>
      </c>
      <c r="F4337" s="1" t="s">
        <v>3205</v>
      </c>
      <c r="G4337" s="1" t="s">
        <v>3203</v>
      </c>
      <c r="H4337" s="1" t="s">
        <v>3206</v>
      </c>
      <c r="I4337" t="s">
        <v>17963</v>
      </c>
      <c r="J4337" t="s">
        <v>23</v>
      </c>
      <c r="K4337">
        <v>1360</v>
      </c>
      <c r="L4337">
        <v>59976</v>
      </c>
      <c r="M4337">
        <v>44.1</v>
      </c>
      <c r="N4337" t="s">
        <v>115</v>
      </c>
      <c r="O4337" t="s">
        <v>9597</v>
      </c>
      <c r="P4337">
        <v>0</v>
      </c>
      <c r="Q4337">
        <v>0</v>
      </c>
      <c r="R4337">
        <v>4</v>
      </c>
    </row>
    <row r="4338" spans="1:18" x14ac:dyDescent="0.25">
      <c r="A4338" t="s">
        <v>16639</v>
      </c>
      <c r="B4338">
        <v>2019</v>
      </c>
      <c r="C4338">
        <v>12</v>
      </c>
      <c r="D4338">
        <v>7</v>
      </c>
      <c r="E4338" t="s">
        <v>2307</v>
      </c>
      <c r="F4338" s="1" t="s">
        <v>3205</v>
      </c>
      <c r="G4338" s="1" t="s">
        <v>3203</v>
      </c>
      <c r="H4338" s="1" t="s">
        <v>7263</v>
      </c>
      <c r="I4338" t="s">
        <v>17994</v>
      </c>
      <c r="J4338" t="s">
        <v>23</v>
      </c>
      <c r="K4338">
        <v>8</v>
      </c>
      <c r="L4338">
        <v>344.8</v>
      </c>
      <c r="M4338">
        <v>43.1</v>
      </c>
      <c r="N4338" t="s">
        <v>45</v>
      </c>
      <c r="O4338" t="s">
        <v>23202</v>
      </c>
      <c r="P4338">
        <v>0</v>
      </c>
      <c r="Q4338">
        <v>0</v>
      </c>
      <c r="R4338">
        <v>4</v>
      </c>
    </row>
    <row r="4339" spans="1:18" x14ac:dyDescent="0.25">
      <c r="A4339" t="s">
        <v>16639</v>
      </c>
      <c r="B4339">
        <v>2019</v>
      </c>
      <c r="C4339">
        <v>12</v>
      </c>
      <c r="D4339">
        <v>7</v>
      </c>
      <c r="E4339" t="s">
        <v>2307</v>
      </c>
      <c r="F4339" s="1" t="s">
        <v>3205</v>
      </c>
      <c r="G4339" s="1" t="s">
        <v>3384</v>
      </c>
      <c r="H4339" s="1" t="s">
        <v>7263</v>
      </c>
      <c r="I4339" t="s">
        <v>17403</v>
      </c>
      <c r="J4339" t="s">
        <v>23</v>
      </c>
      <c r="K4339">
        <v>50</v>
      </c>
      <c r="L4339">
        <v>3144.5</v>
      </c>
      <c r="M4339">
        <v>62.89</v>
      </c>
      <c r="N4339" t="s">
        <v>645</v>
      </c>
      <c r="O4339" t="s">
        <v>9439</v>
      </c>
      <c r="P4339">
        <v>0</v>
      </c>
      <c r="Q4339">
        <v>0</v>
      </c>
      <c r="R4339">
        <v>4</v>
      </c>
    </row>
    <row r="4340" spans="1:18" x14ac:dyDescent="0.25">
      <c r="A4340" t="s">
        <v>16639</v>
      </c>
      <c r="B4340">
        <v>2019</v>
      </c>
      <c r="C4340">
        <v>12</v>
      </c>
      <c r="D4340">
        <v>7</v>
      </c>
      <c r="E4340" t="s">
        <v>2307</v>
      </c>
      <c r="F4340" s="1" t="s">
        <v>3205</v>
      </c>
      <c r="G4340" s="1" t="s">
        <v>3384</v>
      </c>
      <c r="H4340" s="1" t="s">
        <v>7263</v>
      </c>
      <c r="I4340" t="s">
        <v>17404</v>
      </c>
      <c r="J4340" t="s">
        <v>23</v>
      </c>
      <c r="K4340">
        <v>312</v>
      </c>
      <c r="L4340">
        <v>19621.68</v>
      </c>
      <c r="M4340">
        <v>62.89</v>
      </c>
      <c r="N4340" t="s">
        <v>2148</v>
      </c>
      <c r="O4340" t="s">
        <v>9714</v>
      </c>
      <c r="P4340">
        <v>0</v>
      </c>
      <c r="Q4340">
        <v>0</v>
      </c>
      <c r="R4340">
        <v>4</v>
      </c>
    </row>
    <row r="4341" spans="1:18" x14ac:dyDescent="0.25">
      <c r="A4341" t="s">
        <v>16639</v>
      </c>
      <c r="B4341">
        <v>2019</v>
      </c>
      <c r="C4341">
        <v>12</v>
      </c>
      <c r="D4341">
        <v>7</v>
      </c>
      <c r="E4341" t="s">
        <v>2307</v>
      </c>
      <c r="F4341" s="1" t="s">
        <v>3205</v>
      </c>
      <c r="G4341" s="1" t="s">
        <v>3203</v>
      </c>
      <c r="H4341" s="1" t="s">
        <v>3206</v>
      </c>
      <c r="I4341" t="s">
        <v>17995</v>
      </c>
      <c r="J4341" t="s">
        <v>23</v>
      </c>
      <c r="K4341">
        <v>76</v>
      </c>
      <c r="L4341">
        <v>3351.6</v>
      </c>
      <c r="M4341">
        <v>44.1</v>
      </c>
      <c r="N4341" t="s">
        <v>9137</v>
      </c>
      <c r="O4341" t="s">
        <v>9617</v>
      </c>
      <c r="P4341">
        <v>0</v>
      </c>
      <c r="Q4341">
        <v>0</v>
      </c>
      <c r="R4341">
        <v>4</v>
      </c>
    </row>
    <row r="4342" spans="1:18" x14ac:dyDescent="0.25">
      <c r="A4342" t="s">
        <v>16639</v>
      </c>
      <c r="B4342">
        <v>2019</v>
      </c>
      <c r="C4342">
        <v>12</v>
      </c>
      <c r="D4342">
        <v>7</v>
      </c>
      <c r="E4342" t="s">
        <v>2307</v>
      </c>
      <c r="F4342" s="1" t="s">
        <v>3205</v>
      </c>
      <c r="G4342" s="1" t="s">
        <v>3203</v>
      </c>
      <c r="H4342" s="1" t="s">
        <v>3206</v>
      </c>
      <c r="I4342" t="s">
        <v>20013</v>
      </c>
      <c r="J4342" t="s">
        <v>23</v>
      </c>
      <c r="K4342">
        <v>234</v>
      </c>
      <c r="L4342">
        <v>10319.4</v>
      </c>
      <c r="M4342">
        <v>44.1</v>
      </c>
      <c r="N4342" t="s">
        <v>194</v>
      </c>
      <c r="O4342" t="s">
        <v>23204</v>
      </c>
      <c r="P4342">
        <v>0</v>
      </c>
      <c r="Q4342">
        <v>0</v>
      </c>
      <c r="R4342">
        <v>4</v>
      </c>
    </row>
    <row r="4343" spans="1:18" x14ac:dyDescent="0.25">
      <c r="A4343" t="s">
        <v>16639</v>
      </c>
      <c r="B4343">
        <v>2019</v>
      </c>
      <c r="C4343">
        <v>12</v>
      </c>
      <c r="D4343">
        <v>7</v>
      </c>
      <c r="E4343" t="s">
        <v>2307</v>
      </c>
      <c r="F4343" s="1" t="s">
        <v>9480</v>
      </c>
      <c r="G4343" s="1" t="s">
        <v>9480</v>
      </c>
      <c r="H4343" s="1" t="s">
        <v>9480</v>
      </c>
      <c r="I4343" t="s">
        <v>16641</v>
      </c>
      <c r="J4343" t="s">
        <v>23</v>
      </c>
      <c r="K4343">
        <v>1084</v>
      </c>
      <c r="L4343">
        <v>62319.16</v>
      </c>
      <c r="M4343">
        <v>57.49</v>
      </c>
      <c r="N4343" t="e">
        <v>#N/A</v>
      </c>
      <c r="O4343" t="e">
        <v>#N/A</v>
      </c>
      <c r="P4343">
        <v>0</v>
      </c>
      <c r="Q4343">
        <v>0</v>
      </c>
      <c r="R4343">
        <v>4</v>
      </c>
    </row>
    <row r="4344" spans="1:18" x14ac:dyDescent="0.25">
      <c r="A4344" t="s">
        <v>8752</v>
      </c>
      <c r="B4344">
        <v>2018</v>
      </c>
      <c r="C4344">
        <v>10</v>
      </c>
      <c r="D4344">
        <v>22</v>
      </c>
      <c r="E4344" t="s">
        <v>7310</v>
      </c>
      <c r="F4344" s="1" t="s">
        <v>5207</v>
      </c>
      <c r="G4344" s="1" t="s">
        <v>20573</v>
      </c>
      <c r="H4344" s="1" t="s">
        <v>3200</v>
      </c>
      <c r="I4344" t="s">
        <v>20734</v>
      </c>
      <c r="J4344" t="s">
        <v>23</v>
      </c>
      <c r="K4344">
        <v>555</v>
      </c>
      <c r="L4344">
        <v>91948.74</v>
      </c>
      <c r="M4344">
        <v>165.67</v>
      </c>
      <c r="N4344" t="s">
        <v>7263</v>
      </c>
      <c r="O4344" t="s">
        <v>23192</v>
      </c>
      <c r="P4344">
        <v>0</v>
      </c>
      <c r="Q4344">
        <v>0</v>
      </c>
      <c r="R4344">
        <v>4</v>
      </c>
    </row>
    <row r="4345" spans="1:18" x14ac:dyDescent="0.25">
      <c r="A4345" t="s">
        <v>8752</v>
      </c>
      <c r="B4345">
        <v>2018</v>
      </c>
      <c r="C4345">
        <v>10</v>
      </c>
      <c r="D4345">
        <v>22</v>
      </c>
      <c r="E4345" t="s">
        <v>7310</v>
      </c>
      <c r="F4345" s="1" t="s">
        <v>5207</v>
      </c>
      <c r="G4345" s="1" t="s">
        <v>21008</v>
      </c>
      <c r="H4345" s="1" t="s">
        <v>3200</v>
      </c>
      <c r="I4345" t="s">
        <v>6997</v>
      </c>
      <c r="J4345" t="s">
        <v>23</v>
      </c>
      <c r="K4345">
        <v>15</v>
      </c>
      <c r="L4345">
        <v>2015.98</v>
      </c>
      <c r="M4345">
        <v>134.4</v>
      </c>
      <c r="N4345" t="s">
        <v>9363</v>
      </c>
      <c r="O4345" t="s">
        <v>9834</v>
      </c>
      <c r="P4345">
        <v>0</v>
      </c>
      <c r="Q4345">
        <v>0</v>
      </c>
      <c r="R4345">
        <v>4</v>
      </c>
    </row>
    <row r="4346" spans="1:18" x14ac:dyDescent="0.25">
      <c r="A4346" t="s">
        <v>8752</v>
      </c>
      <c r="B4346">
        <v>2018</v>
      </c>
      <c r="C4346">
        <v>10</v>
      </c>
      <c r="D4346">
        <v>22</v>
      </c>
      <c r="E4346" t="s">
        <v>7310</v>
      </c>
      <c r="F4346" s="1" t="s">
        <v>5207</v>
      </c>
      <c r="G4346" s="1" t="s">
        <v>21008</v>
      </c>
      <c r="H4346" s="1" t="s">
        <v>3200</v>
      </c>
      <c r="I4346" t="s">
        <v>6971</v>
      </c>
      <c r="J4346" t="s">
        <v>23</v>
      </c>
      <c r="K4346">
        <v>87</v>
      </c>
      <c r="L4346">
        <v>11692.71</v>
      </c>
      <c r="M4346">
        <v>134.4</v>
      </c>
      <c r="N4346" t="s">
        <v>9361</v>
      </c>
      <c r="O4346" t="s">
        <v>9837</v>
      </c>
      <c r="P4346">
        <v>0</v>
      </c>
      <c r="Q4346">
        <v>0</v>
      </c>
      <c r="R4346">
        <v>4</v>
      </c>
    </row>
    <row r="4347" spans="1:18" x14ac:dyDescent="0.25">
      <c r="A4347" t="s">
        <v>8752</v>
      </c>
      <c r="B4347">
        <v>2018</v>
      </c>
      <c r="C4347">
        <v>10</v>
      </c>
      <c r="D4347">
        <v>22</v>
      </c>
      <c r="E4347" t="s">
        <v>7310</v>
      </c>
      <c r="F4347" s="1" t="s">
        <v>5207</v>
      </c>
      <c r="G4347" s="1" t="s">
        <v>21008</v>
      </c>
      <c r="H4347" s="1" t="s">
        <v>3200</v>
      </c>
      <c r="I4347" t="s">
        <v>6972</v>
      </c>
      <c r="J4347" t="s">
        <v>23</v>
      </c>
      <c r="K4347">
        <v>26</v>
      </c>
      <c r="L4347">
        <v>4415.3900000000003</v>
      </c>
      <c r="M4347">
        <v>169.82</v>
      </c>
      <c r="N4347" t="s">
        <v>9361</v>
      </c>
      <c r="O4347" t="s">
        <v>9837</v>
      </c>
      <c r="P4347">
        <v>0</v>
      </c>
      <c r="Q4347">
        <v>0</v>
      </c>
      <c r="R4347">
        <v>4</v>
      </c>
    </row>
    <row r="4348" spans="1:18" x14ac:dyDescent="0.25">
      <c r="A4348" t="s">
        <v>8752</v>
      </c>
      <c r="B4348">
        <v>2018</v>
      </c>
      <c r="C4348">
        <v>10</v>
      </c>
      <c r="D4348">
        <v>22</v>
      </c>
      <c r="E4348" t="s">
        <v>7310</v>
      </c>
      <c r="F4348" s="1" t="s">
        <v>5207</v>
      </c>
      <c r="G4348" s="1" t="s">
        <v>20573</v>
      </c>
      <c r="H4348" s="1" t="s">
        <v>3200</v>
      </c>
      <c r="I4348" t="s">
        <v>20657</v>
      </c>
      <c r="J4348" t="s">
        <v>23</v>
      </c>
      <c r="K4348">
        <v>66</v>
      </c>
      <c r="L4348">
        <v>9314.5499999999993</v>
      </c>
      <c r="M4348">
        <v>141.13</v>
      </c>
      <c r="N4348" t="s">
        <v>8995</v>
      </c>
      <c r="O4348" t="s">
        <v>9474</v>
      </c>
      <c r="P4348">
        <v>0</v>
      </c>
      <c r="Q4348">
        <v>2.5802443834095183E-2</v>
      </c>
      <c r="R4348">
        <v>4</v>
      </c>
    </row>
    <row r="4349" spans="1:18" x14ac:dyDescent="0.25">
      <c r="A4349" t="s">
        <v>8752</v>
      </c>
      <c r="B4349">
        <v>2018</v>
      </c>
      <c r="C4349">
        <v>10</v>
      </c>
      <c r="D4349">
        <v>22</v>
      </c>
      <c r="E4349" t="s">
        <v>7310</v>
      </c>
      <c r="F4349" s="1" t="s">
        <v>5207</v>
      </c>
      <c r="G4349" s="1" t="s">
        <v>20931</v>
      </c>
      <c r="H4349" s="1" t="s">
        <v>3200</v>
      </c>
      <c r="I4349" t="s">
        <v>20960</v>
      </c>
      <c r="J4349" t="s">
        <v>23</v>
      </c>
      <c r="K4349">
        <v>50</v>
      </c>
      <c r="L4349">
        <v>9981.26</v>
      </c>
      <c r="M4349">
        <v>199.63</v>
      </c>
      <c r="N4349" t="s">
        <v>9106</v>
      </c>
      <c r="O4349" t="s">
        <v>9457</v>
      </c>
      <c r="P4349">
        <v>0</v>
      </c>
      <c r="Q4349">
        <v>5.7969928101551112E-2</v>
      </c>
      <c r="R4349">
        <v>4</v>
      </c>
    </row>
    <row r="4350" spans="1:18" x14ac:dyDescent="0.25">
      <c r="A4350" t="s">
        <v>8752</v>
      </c>
      <c r="B4350">
        <v>2018</v>
      </c>
      <c r="C4350">
        <v>10</v>
      </c>
      <c r="D4350">
        <v>22</v>
      </c>
      <c r="E4350" t="s">
        <v>7310</v>
      </c>
      <c r="F4350" s="1" t="s">
        <v>5207</v>
      </c>
      <c r="G4350" s="1" t="s">
        <v>20573</v>
      </c>
      <c r="H4350" s="1" t="s">
        <v>3200</v>
      </c>
      <c r="I4350" t="s">
        <v>20694</v>
      </c>
      <c r="J4350" t="s">
        <v>23</v>
      </c>
      <c r="K4350">
        <v>145</v>
      </c>
      <c r="L4350">
        <v>24022.65</v>
      </c>
      <c r="M4350">
        <v>165.67</v>
      </c>
      <c r="N4350" t="s">
        <v>9014</v>
      </c>
      <c r="O4350" t="s">
        <v>9454</v>
      </c>
      <c r="P4350">
        <v>0</v>
      </c>
      <c r="Q4350">
        <v>0.10248345341786883</v>
      </c>
      <c r="R4350">
        <v>4</v>
      </c>
    </row>
    <row r="4351" spans="1:18" x14ac:dyDescent="0.25">
      <c r="A4351" t="s">
        <v>8752</v>
      </c>
      <c r="B4351">
        <v>2018</v>
      </c>
      <c r="C4351">
        <v>10</v>
      </c>
      <c r="D4351">
        <v>22</v>
      </c>
      <c r="E4351" t="s">
        <v>7310</v>
      </c>
      <c r="F4351" s="1" t="s">
        <v>5207</v>
      </c>
      <c r="G4351" s="1" t="s">
        <v>20573</v>
      </c>
      <c r="H4351" s="1" t="s">
        <v>3200</v>
      </c>
      <c r="I4351" t="s">
        <v>20782</v>
      </c>
      <c r="J4351" t="s">
        <v>23</v>
      </c>
      <c r="K4351">
        <v>40</v>
      </c>
      <c r="L4351">
        <v>6626.94</v>
      </c>
      <c r="M4351">
        <v>165.67</v>
      </c>
      <c r="N4351" t="s">
        <v>7263</v>
      </c>
      <c r="O4351" t="s">
        <v>23192</v>
      </c>
      <c r="P4351">
        <v>0</v>
      </c>
      <c r="Q4351">
        <v>0</v>
      </c>
      <c r="R4351">
        <v>4</v>
      </c>
    </row>
    <row r="4352" spans="1:18" x14ac:dyDescent="0.25">
      <c r="A4352" t="s">
        <v>8800</v>
      </c>
      <c r="B4352">
        <v>2018</v>
      </c>
      <c r="C4352">
        <v>12</v>
      </c>
      <c r="D4352">
        <v>5</v>
      </c>
      <c r="E4352" t="s">
        <v>8712</v>
      </c>
      <c r="F4352" s="1" t="s">
        <v>5207</v>
      </c>
      <c r="G4352" s="1" t="s">
        <v>21054</v>
      </c>
      <c r="H4352" s="1" t="s">
        <v>7263</v>
      </c>
      <c r="I4352" t="s">
        <v>21318</v>
      </c>
      <c r="J4352" t="s">
        <v>38</v>
      </c>
      <c r="K4352">
        <v>30</v>
      </c>
      <c r="L4352">
        <v>12150</v>
      </c>
      <c r="M4352">
        <v>405</v>
      </c>
      <c r="N4352" t="s">
        <v>7263</v>
      </c>
      <c r="O4352" t="s">
        <v>23274</v>
      </c>
      <c r="P4352">
        <v>0</v>
      </c>
      <c r="Q4352">
        <v>0</v>
      </c>
      <c r="R4352">
        <v>4</v>
      </c>
    </row>
    <row r="4353" spans="1:18" x14ac:dyDescent="0.25">
      <c r="A4353" t="s">
        <v>10763</v>
      </c>
      <c r="B4353">
        <v>2019</v>
      </c>
      <c r="C4353">
        <v>4</v>
      </c>
      <c r="D4353">
        <v>30</v>
      </c>
      <c r="E4353" t="s">
        <v>7357</v>
      </c>
      <c r="F4353" s="1" t="s">
        <v>5207</v>
      </c>
      <c r="G4353" s="1" t="s">
        <v>21008</v>
      </c>
      <c r="H4353" s="1" t="s">
        <v>7263</v>
      </c>
      <c r="I4353" t="s">
        <v>21033</v>
      </c>
      <c r="J4353" t="s">
        <v>23</v>
      </c>
      <c r="K4353">
        <v>125</v>
      </c>
      <c r="L4353">
        <v>16890</v>
      </c>
      <c r="M4353">
        <v>135.12</v>
      </c>
      <c r="N4353" t="s">
        <v>7263</v>
      </c>
      <c r="O4353" t="s">
        <v>23274</v>
      </c>
      <c r="P4353">
        <v>0</v>
      </c>
      <c r="Q4353">
        <v>0</v>
      </c>
      <c r="R4353">
        <v>2</v>
      </c>
    </row>
    <row r="4354" spans="1:18" x14ac:dyDescent="0.25">
      <c r="A4354" t="s">
        <v>10763</v>
      </c>
      <c r="B4354">
        <v>2019</v>
      </c>
      <c r="C4354">
        <v>4</v>
      </c>
      <c r="D4354">
        <v>30</v>
      </c>
      <c r="E4354" t="s">
        <v>7357</v>
      </c>
      <c r="F4354" s="1" t="s">
        <v>5207</v>
      </c>
      <c r="G4354" s="1" t="s">
        <v>20573</v>
      </c>
      <c r="H4354" s="1" t="s">
        <v>7263</v>
      </c>
      <c r="I4354" t="s">
        <v>5603</v>
      </c>
      <c r="J4354" t="s">
        <v>23</v>
      </c>
      <c r="K4354">
        <v>100</v>
      </c>
      <c r="L4354">
        <v>10241</v>
      </c>
      <c r="M4354">
        <v>102.41</v>
      </c>
      <c r="N4354" t="s">
        <v>8996</v>
      </c>
      <c r="O4354" t="s">
        <v>9779</v>
      </c>
      <c r="P4354">
        <v>0</v>
      </c>
      <c r="Q4354">
        <v>0</v>
      </c>
      <c r="R4354">
        <v>2</v>
      </c>
    </row>
    <row r="4355" spans="1:18" x14ac:dyDescent="0.25">
      <c r="A4355" t="s">
        <v>14885</v>
      </c>
      <c r="B4355">
        <v>2019</v>
      </c>
      <c r="C4355">
        <v>6</v>
      </c>
      <c r="D4355">
        <v>26</v>
      </c>
      <c r="E4355" t="s">
        <v>1916</v>
      </c>
      <c r="F4355" s="1" t="s">
        <v>3205</v>
      </c>
      <c r="G4355" s="1" t="s">
        <v>3384</v>
      </c>
      <c r="H4355" s="1" t="s">
        <v>3206</v>
      </c>
      <c r="I4355" t="s">
        <v>17299</v>
      </c>
      <c r="J4355" t="s">
        <v>23</v>
      </c>
      <c r="K4355">
        <v>20200</v>
      </c>
      <c r="L4355">
        <v>996870</v>
      </c>
      <c r="M4355">
        <v>49.35</v>
      </c>
      <c r="N4355" t="s">
        <v>160</v>
      </c>
      <c r="O4355" t="s">
        <v>9452</v>
      </c>
      <c r="P4355">
        <v>0.10110188471641929</v>
      </c>
      <c r="Q4355">
        <v>0</v>
      </c>
      <c r="R4355">
        <v>2</v>
      </c>
    </row>
    <row r="4356" spans="1:18" x14ac:dyDescent="0.25">
      <c r="A4356" t="s">
        <v>8531</v>
      </c>
      <c r="B4356">
        <v>2018</v>
      </c>
      <c r="C4356">
        <v>4</v>
      </c>
      <c r="D4356">
        <v>28</v>
      </c>
      <c r="E4356" t="s">
        <v>8070</v>
      </c>
      <c r="F4356" s="1" t="s">
        <v>5207</v>
      </c>
      <c r="G4356" s="1" t="s">
        <v>21316</v>
      </c>
      <c r="H4356" s="1" t="s">
        <v>7263</v>
      </c>
      <c r="I4356" t="s">
        <v>6870</v>
      </c>
      <c r="J4356" t="s">
        <v>38</v>
      </c>
      <c r="K4356">
        <v>101</v>
      </c>
      <c r="L4356">
        <v>15150</v>
      </c>
      <c r="M4356">
        <v>150</v>
      </c>
      <c r="N4356" t="s">
        <v>8919</v>
      </c>
      <c r="O4356" t="s">
        <v>9993</v>
      </c>
      <c r="P4356">
        <v>0</v>
      </c>
      <c r="Q4356">
        <v>0</v>
      </c>
      <c r="R4356">
        <v>2</v>
      </c>
    </row>
    <row r="4357" spans="1:18" x14ac:dyDescent="0.25">
      <c r="A4357" t="s">
        <v>15546</v>
      </c>
      <c r="B4357">
        <v>2019</v>
      </c>
      <c r="C4357">
        <v>9</v>
      </c>
      <c r="D4357">
        <v>13</v>
      </c>
      <c r="E4357" t="s">
        <v>1620</v>
      </c>
      <c r="F4357" s="1" t="s">
        <v>3205</v>
      </c>
      <c r="G4357" s="1" t="s">
        <v>3863</v>
      </c>
      <c r="H4357" s="1" t="s">
        <v>3206</v>
      </c>
      <c r="I4357" t="s">
        <v>19204</v>
      </c>
      <c r="J4357" t="s">
        <v>23</v>
      </c>
      <c r="K4357">
        <v>4980</v>
      </c>
      <c r="L4357">
        <v>227586</v>
      </c>
      <c r="M4357">
        <v>45.7</v>
      </c>
      <c r="N4357" t="s">
        <v>9340</v>
      </c>
      <c r="O4357" t="s">
        <v>9482</v>
      </c>
      <c r="P4357">
        <v>8.0867377033553248E-2</v>
      </c>
      <c r="Q4357">
        <v>0</v>
      </c>
      <c r="R4357">
        <v>3</v>
      </c>
    </row>
    <row r="4358" spans="1:18" x14ac:dyDescent="0.25">
      <c r="A4358" t="s">
        <v>15546</v>
      </c>
      <c r="B4358">
        <v>2019</v>
      </c>
      <c r="C4358">
        <v>9</v>
      </c>
      <c r="D4358">
        <v>13</v>
      </c>
      <c r="E4358" t="s">
        <v>1620</v>
      </c>
      <c r="F4358" s="1" t="s">
        <v>3205</v>
      </c>
      <c r="G4358" s="1" t="s">
        <v>3227</v>
      </c>
      <c r="H4358" s="1" t="s">
        <v>3206</v>
      </c>
      <c r="I4358" t="s">
        <v>19820</v>
      </c>
      <c r="J4358" t="s">
        <v>23</v>
      </c>
      <c r="K4358">
        <v>1116</v>
      </c>
      <c r="L4358">
        <v>72540</v>
      </c>
      <c r="M4358">
        <v>65</v>
      </c>
      <c r="N4358" t="s">
        <v>22081</v>
      </c>
      <c r="O4358" t="s">
        <v>23305</v>
      </c>
      <c r="P4358">
        <v>0</v>
      </c>
      <c r="Q4358">
        <v>0</v>
      </c>
      <c r="R4358">
        <v>3</v>
      </c>
    </row>
    <row r="4359" spans="1:18" x14ac:dyDescent="0.25">
      <c r="A4359" t="s">
        <v>15546</v>
      </c>
      <c r="B4359">
        <v>2019</v>
      </c>
      <c r="C4359">
        <v>9</v>
      </c>
      <c r="D4359">
        <v>13</v>
      </c>
      <c r="E4359" t="s">
        <v>1620</v>
      </c>
      <c r="F4359" s="1" t="s">
        <v>3205</v>
      </c>
      <c r="G4359" s="1" t="s">
        <v>3863</v>
      </c>
      <c r="H4359" s="1" t="s">
        <v>3206</v>
      </c>
      <c r="I4359" t="s">
        <v>19210</v>
      </c>
      <c r="J4359" t="s">
        <v>23</v>
      </c>
      <c r="K4359">
        <v>3940</v>
      </c>
      <c r="L4359">
        <v>180058</v>
      </c>
      <c r="M4359">
        <v>45.7</v>
      </c>
      <c r="N4359" t="s">
        <v>9344</v>
      </c>
      <c r="O4359" t="s">
        <v>9496</v>
      </c>
      <c r="P4359">
        <v>3.9816758144422926E-2</v>
      </c>
      <c r="Q4359">
        <v>0</v>
      </c>
      <c r="R4359">
        <v>3</v>
      </c>
    </row>
    <row r="4360" spans="1:18" x14ac:dyDescent="0.25">
      <c r="A4360" t="s">
        <v>15546</v>
      </c>
      <c r="B4360">
        <v>2019</v>
      </c>
      <c r="C4360">
        <v>9</v>
      </c>
      <c r="D4360">
        <v>13</v>
      </c>
      <c r="E4360" t="s">
        <v>1620</v>
      </c>
      <c r="F4360" s="1" t="s">
        <v>3205</v>
      </c>
      <c r="G4360" s="1" t="s">
        <v>3384</v>
      </c>
      <c r="H4360" s="1" t="s">
        <v>3206</v>
      </c>
      <c r="I4360" t="s">
        <v>17218</v>
      </c>
      <c r="J4360" t="s">
        <v>23</v>
      </c>
      <c r="K4360">
        <v>6020</v>
      </c>
      <c r="L4360">
        <v>309428</v>
      </c>
      <c r="M4360">
        <v>51.4</v>
      </c>
      <c r="N4360" t="s">
        <v>228</v>
      </c>
      <c r="O4360" t="s">
        <v>9547</v>
      </c>
      <c r="P4360">
        <v>0</v>
      </c>
      <c r="Q4360">
        <v>0</v>
      </c>
      <c r="R4360">
        <v>3</v>
      </c>
    </row>
    <row r="4361" spans="1:18" x14ac:dyDescent="0.25">
      <c r="A4361" t="s">
        <v>15546</v>
      </c>
      <c r="B4361">
        <v>2019</v>
      </c>
      <c r="C4361">
        <v>9</v>
      </c>
      <c r="D4361">
        <v>13</v>
      </c>
      <c r="E4361" t="s">
        <v>1620</v>
      </c>
      <c r="F4361" s="1" t="s">
        <v>3205</v>
      </c>
      <c r="G4361" s="1" t="s">
        <v>3863</v>
      </c>
      <c r="H4361" s="1" t="s">
        <v>3206</v>
      </c>
      <c r="I4361" t="s">
        <v>19219</v>
      </c>
      <c r="J4361" t="s">
        <v>23</v>
      </c>
      <c r="K4361">
        <v>2870</v>
      </c>
      <c r="L4361">
        <v>151536</v>
      </c>
      <c r="M4361">
        <v>52.8</v>
      </c>
      <c r="N4361" t="s">
        <v>9329</v>
      </c>
      <c r="O4361" t="s">
        <v>9493</v>
      </c>
      <c r="P4361">
        <v>0</v>
      </c>
      <c r="Q4361">
        <v>0</v>
      </c>
      <c r="R4361">
        <v>3</v>
      </c>
    </row>
    <row r="4362" spans="1:18" x14ac:dyDescent="0.25">
      <c r="A4362" t="s">
        <v>15546</v>
      </c>
      <c r="B4362">
        <v>2019</v>
      </c>
      <c r="C4362">
        <v>9</v>
      </c>
      <c r="D4362">
        <v>13</v>
      </c>
      <c r="E4362" t="s">
        <v>1620</v>
      </c>
      <c r="F4362" s="1" t="s">
        <v>9480</v>
      </c>
      <c r="G4362" s="1" t="s">
        <v>9480</v>
      </c>
      <c r="H4362" s="1" t="s">
        <v>9480</v>
      </c>
      <c r="I4362" t="s">
        <v>1780</v>
      </c>
      <c r="J4362" t="s">
        <v>23</v>
      </c>
      <c r="K4362">
        <v>1200</v>
      </c>
      <c r="L4362">
        <v>66718.12</v>
      </c>
      <c r="M4362">
        <v>55.6</v>
      </c>
      <c r="N4362" t="e">
        <v>#N/A</v>
      </c>
      <c r="O4362" t="e">
        <v>#N/A</v>
      </c>
      <c r="P4362">
        <v>0</v>
      </c>
      <c r="Q4362">
        <v>0</v>
      </c>
      <c r="R4362">
        <v>3</v>
      </c>
    </row>
    <row r="4363" spans="1:18" x14ac:dyDescent="0.25">
      <c r="A4363" t="s">
        <v>15546</v>
      </c>
      <c r="B4363">
        <v>2019</v>
      </c>
      <c r="C4363">
        <v>9</v>
      </c>
      <c r="D4363">
        <v>13</v>
      </c>
      <c r="E4363" t="s">
        <v>1620</v>
      </c>
      <c r="F4363" s="1" t="s">
        <v>3205</v>
      </c>
      <c r="G4363" s="1" t="s">
        <v>3863</v>
      </c>
      <c r="H4363" s="1" t="s">
        <v>3206</v>
      </c>
      <c r="I4363" t="s">
        <v>19520</v>
      </c>
      <c r="J4363" t="s">
        <v>23</v>
      </c>
      <c r="K4363">
        <v>703</v>
      </c>
      <c r="L4363">
        <v>44289</v>
      </c>
      <c r="M4363">
        <v>63</v>
      </c>
      <c r="N4363" t="s">
        <v>9324</v>
      </c>
      <c r="O4363" t="s">
        <v>9698</v>
      </c>
      <c r="P4363">
        <v>0</v>
      </c>
      <c r="Q4363">
        <v>0</v>
      </c>
      <c r="R4363">
        <v>3</v>
      </c>
    </row>
    <row r="4364" spans="1:18" x14ac:dyDescent="0.25">
      <c r="A4364" t="s">
        <v>16642</v>
      </c>
      <c r="B4364">
        <v>2019</v>
      </c>
      <c r="C4364">
        <v>12</v>
      </c>
      <c r="D4364">
        <v>12</v>
      </c>
      <c r="E4364" t="s">
        <v>226</v>
      </c>
      <c r="F4364" s="1" t="s">
        <v>3205</v>
      </c>
      <c r="G4364" s="1" t="s">
        <v>3384</v>
      </c>
      <c r="H4364" s="1" t="s">
        <v>3206</v>
      </c>
      <c r="I4364" t="s">
        <v>17214</v>
      </c>
      <c r="J4364" t="s">
        <v>23</v>
      </c>
      <c r="K4364">
        <v>2775</v>
      </c>
      <c r="L4364">
        <v>123487.5</v>
      </c>
      <c r="M4364">
        <v>44.5</v>
      </c>
      <c r="N4364" t="s">
        <v>645</v>
      </c>
      <c r="O4364" t="s">
        <v>9450</v>
      </c>
      <c r="P4364">
        <v>9.1123449223886266E-2</v>
      </c>
      <c r="Q4364">
        <v>0</v>
      </c>
      <c r="R4364">
        <v>4</v>
      </c>
    </row>
    <row r="4365" spans="1:18" x14ac:dyDescent="0.25">
      <c r="A4365" t="s">
        <v>16642</v>
      </c>
      <c r="B4365">
        <v>2019</v>
      </c>
      <c r="C4365">
        <v>12</v>
      </c>
      <c r="D4365">
        <v>12</v>
      </c>
      <c r="E4365" t="s">
        <v>226</v>
      </c>
      <c r="F4365" s="1" t="s">
        <v>3205</v>
      </c>
      <c r="G4365" s="1" t="s">
        <v>3863</v>
      </c>
      <c r="H4365" s="1" t="s">
        <v>3206</v>
      </c>
      <c r="I4365" t="s">
        <v>19300</v>
      </c>
      <c r="J4365" t="s">
        <v>23</v>
      </c>
      <c r="K4365">
        <v>17600</v>
      </c>
      <c r="L4365">
        <v>827200</v>
      </c>
      <c r="M4365">
        <v>47</v>
      </c>
      <c r="N4365" t="s">
        <v>9307</v>
      </c>
      <c r="O4365" t="s">
        <v>9445</v>
      </c>
      <c r="P4365">
        <v>3.6019547837424074E-2</v>
      </c>
      <c r="Q4365">
        <v>0</v>
      </c>
      <c r="R4365">
        <v>4</v>
      </c>
    </row>
    <row r="4366" spans="1:18" x14ac:dyDescent="0.25">
      <c r="A4366" t="s">
        <v>2336</v>
      </c>
      <c r="B4366">
        <v>2018</v>
      </c>
      <c r="C4366">
        <v>3</v>
      </c>
      <c r="D4366">
        <v>27</v>
      </c>
      <c r="E4366" t="s">
        <v>226</v>
      </c>
      <c r="F4366" s="1" t="s">
        <v>3205</v>
      </c>
      <c r="G4366" s="1" t="s">
        <v>3863</v>
      </c>
      <c r="H4366" s="1" t="s">
        <v>3206</v>
      </c>
      <c r="I4366" t="s">
        <v>18998</v>
      </c>
      <c r="J4366" t="s">
        <v>23</v>
      </c>
      <c r="K4366">
        <v>7410</v>
      </c>
      <c r="L4366">
        <v>370500</v>
      </c>
      <c r="M4366">
        <v>50</v>
      </c>
      <c r="N4366" t="s">
        <v>9340</v>
      </c>
      <c r="O4366" t="s">
        <v>9482</v>
      </c>
      <c r="P4366">
        <v>8.0867377033553248E-2</v>
      </c>
      <c r="Q4366">
        <v>0</v>
      </c>
      <c r="R4366">
        <v>1</v>
      </c>
    </row>
    <row r="4367" spans="1:18" x14ac:dyDescent="0.25">
      <c r="A4367" t="s">
        <v>2336</v>
      </c>
      <c r="B4367">
        <v>2018</v>
      </c>
      <c r="C4367">
        <v>3</v>
      </c>
      <c r="D4367">
        <v>27</v>
      </c>
      <c r="E4367" t="s">
        <v>226</v>
      </c>
      <c r="F4367" s="1" t="s">
        <v>3205</v>
      </c>
      <c r="G4367" s="1" t="s">
        <v>3863</v>
      </c>
      <c r="H4367" s="1" t="s">
        <v>3206</v>
      </c>
      <c r="I4367" t="s">
        <v>19106</v>
      </c>
      <c r="J4367" t="s">
        <v>23</v>
      </c>
      <c r="K4367">
        <v>9280</v>
      </c>
      <c r="L4367">
        <v>464000</v>
      </c>
      <c r="M4367">
        <v>50</v>
      </c>
      <c r="N4367" t="s">
        <v>9331</v>
      </c>
      <c r="O4367" t="s">
        <v>9540</v>
      </c>
      <c r="P4367">
        <v>4.2454374665687751E-2</v>
      </c>
      <c r="Q4367">
        <v>0</v>
      </c>
      <c r="R4367">
        <v>1</v>
      </c>
    </row>
    <row r="4368" spans="1:18" x14ac:dyDescent="0.25">
      <c r="A4368" t="s">
        <v>2336</v>
      </c>
      <c r="B4368">
        <v>2018</v>
      </c>
      <c r="C4368">
        <v>3</v>
      </c>
      <c r="D4368">
        <v>27</v>
      </c>
      <c r="E4368" t="s">
        <v>226</v>
      </c>
      <c r="F4368" s="1" t="s">
        <v>3205</v>
      </c>
      <c r="G4368" s="1" t="s">
        <v>3863</v>
      </c>
      <c r="H4368" s="1" t="s">
        <v>3206</v>
      </c>
      <c r="I4368" t="s">
        <v>19112</v>
      </c>
      <c r="J4368" t="s">
        <v>23</v>
      </c>
      <c r="K4368">
        <v>3450</v>
      </c>
      <c r="L4368">
        <v>177675</v>
      </c>
      <c r="M4368">
        <v>51.5</v>
      </c>
      <c r="N4368" t="s">
        <v>9304</v>
      </c>
      <c r="O4368" t="s">
        <v>9502</v>
      </c>
      <c r="P4368">
        <v>0</v>
      </c>
      <c r="Q4368">
        <v>0</v>
      </c>
      <c r="R4368">
        <v>1</v>
      </c>
    </row>
    <row r="4369" spans="1:18" x14ac:dyDescent="0.25">
      <c r="A4369" t="s">
        <v>7851</v>
      </c>
      <c r="B4369">
        <v>2017</v>
      </c>
      <c r="C4369">
        <v>1</v>
      </c>
      <c r="D4369">
        <v>16</v>
      </c>
      <c r="E4369" t="s">
        <v>36</v>
      </c>
      <c r="F4369" s="1" t="s">
        <v>5207</v>
      </c>
      <c r="G4369" s="1" t="s">
        <v>6745</v>
      </c>
      <c r="H4369" s="1" t="s">
        <v>7263</v>
      </c>
      <c r="I4369" t="s">
        <v>7193</v>
      </c>
      <c r="J4369" t="s">
        <v>38</v>
      </c>
      <c r="K4369">
        <v>5</v>
      </c>
      <c r="L4369">
        <v>2200</v>
      </c>
      <c r="M4369">
        <v>440</v>
      </c>
      <c r="N4369" t="s">
        <v>8935</v>
      </c>
      <c r="O4369" t="s">
        <v>9473</v>
      </c>
      <c r="P4369">
        <v>0</v>
      </c>
      <c r="Q4369">
        <v>2.5873469413582522E-2</v>
      </c>
      <c r="R4369">
        <v>1</v>
      </c>
    </row>
    <row r="4370" spans="1:18" x14ac:dyDescent="0.25">
      <c r="A4370" t="s">
        <v>7851</v>
      </c>
      <c r="B4370">
        <v>2017</v>
      </c>
      <c r="C4370">
        <v>1</v>
      </c>
      <c r="D4370">
        <v>16</v>
      </c>
      <c r="E4370" t="s">
        <v>36</v>
      </c>
      <c r="F4370" s="1" t="s">
        <v>5207</v>
      </c>
      <c r="G4370" s="1" t="s">
        <v>21316</v>
      </c>
      <c r="H4370" s="1" t="s">
        <v>7263</v>
      </c>
      <c r="I4370" t="s">
        <v>6870</v>
      </c>
      <c r="J4370" t="s">
        <v>38</v>
      </c>
      <c r="K4370">
        <v>108</v>
      </c>
      <c r="L4370">
        <v>35640</v>
      </c>
      <c r="M4370">
        <v>330</v>
      </c>
      <c r="N4370" t="s">
        <v>8919</v>
      </c>
      <c r="O4370" t="s">
        <v>9993</v>
      </c>
      <c r="P4370">
        <v>0</v>
      </c>
      <c r="Q4370">
        <v>0</v>
      </c>
      <c r="R4370">
        <v>1</v>
      </c>
    </row>
    <row r="4371" spans="1:18" x14ac:dyDescent="0.25">
      <c r="A4371" t="s">
        <v>2453</v>
      </c>
      <c r="B4371">
        <v>2018</v>
      </c>
      <c r="C4371">
        <v>5</v>
      </c>
      <c r="D4371">
        <v>11</v>
      </c>
      <c r="E4371" t="s">
        <v>1620</v>
      </c>
      <c r="F4371" s="1" t="s">
        <v>3205</v>
      </c>
      <c r="G4371" s="1" t="s">
        <v>3863</v>
      </c>
      <c r="H4371" s="1" t="s">
        <v>3206</v>
      </c>
      <c r="I4371" t="s">
        <v>18998</v>
      </c>
      <c r="J4371" t="s">
        <v>23</v>
      </c>
      <c r="K4371">
        <v>20930</v>
      </c>
      <c r="L4371">
        <v>1056965</v>
      </c>
      <c r="M4371">
        <v>50.5</v>
      </c>
      <c r="N4371" t="s">
        <v>9340</v>
      </c>
      <c r="O4371" t="s">
        <v>9482</v>
      </c>
      <c r="P4371">
        <v>8.0867377033553248E-2</v>
      </c>
      <c r="Q4371">
        <v>0</v>
      </c>
      <c r="R4371">
        <v>2</v>
      </c>
    </row>
    <row r="4372" spans="1:18" x14ac:dyDescent="0.25">
      <c r="A4372" t="s">
        <v>2448</v>
      </c>
      <c r="B4372">
        <v>2018</v>
      </c>
      <c r="C4372">
        <v>5</v>
      </c>
      <c r="D4372">
        <v>4</v>
      </c>
      <c r="E4372" t="s">
        <v>226</v>
      </c>
      <c r="F4372" s="1" t="s">
        <v>3205</v>
      </c>
      <c r="G4372" s="1" t="s">
        <v>3863</v>
      </c>
      <c r="H4372" s="1" t="s">
        <v>3206</v>
      </c>
      <c r="I4372" t="s">
        <v>18998</v>
      </c>
      <c r="J4372" t="s">
        <v>23</v>
      </c>
      <c r="K4372">
        <v>18730</v>
      </c>
      <c r="L4372">
        <v>936500</v>
      </c>
      <c r="M4372">
        <v>50</v>
      </c>
      <c r="N4372" t="s">
        <v>9340</v>
      </c>
      <c r="O4372" t="s">
        <v>9482</v>
      </c>
      <c r="P4372">
        <v>8.0867377033553248E-2</v>
      </c>
      <c r="Q4372">
        <v>0</v>
      </c>
      <c r="R4372">
        <v>2</v>
      </c>
    </row>
    <row r="4373" spans="1:18" x14ac:dyDescent="0.25">
      <c r="A4373" t="s">
        <v>736</v>
      </c>
      <c r="B4373">
        <v>2016</v>
      </c>
      <c r="C4373">
        <v>3</v>
      </c>
      <c r="D4373">
        <v>31</v>
      </c>
      <c r="E4373" t="s">
        <v>226</v>
      </c>
      <c r="F4373" s="1" t="s">
        <v>3205</v>
      </c>
      <c r="G4373" s="1" t="s">
        <v>3863</v>
      </c>
      <c r="H4373" s="1" t="s">
        <v>3206</v>
      </c>
      <c r="I4373" t="s">
        <v>19005</v>
      </c>
      <c r="J4373" t="s">
        <v>23</v>
      </c>
      <c r="K4373">
        <v>14800</v>
      </c>
      <c r="L4373">
        <v>432900.1</v>
      </c>
      <c r="M4373">
        <v>29.25</v>
      </c>
      <c r="N4373" t="s">
        <v>9309</v>
      </c>
      <c r="O4373" t="s">
        <v>9451</v>
      </c>
      <c r="P4373">
        <v>6.5364123560168089E-2</v>
      </c>
      <c r="Q4373">
        <v>0</v>
      </c>
      <c r="R4373">
        <v>1</v>
      </c>
    </row>
    <row r="4374" spans="1:18" x14ac:dyDescent="0.25">
      <c r="A4374" t="s">
        <v>736</v>
      </c>
      <c r="B4374">
        <v>2016</v>
      </c>
      <c r="C4374">
        <v>3</v>
      </c>
      <c r="D4374">
        <v>31</v>
      </c>
      <c r="E4374" t="s">
        <v>226</v>
      </c>
      <c r="F4374" s="1" t="s">
        <v>3205</v>
      </c>
      <c r="G4374" s="1" t="s">
        <v>3863</v>
      </c>
      <c r="H4374" s="1" t="s">
        <v>3206</v>
      </c>
      <c r="I4374" t="s">
        <v>19009</v>
      </c>
      <c r="J4374" t="s">
        <v>23</v>
      </c>
      <c r="K4374">
        <v>32885</v>
      </c>
      <c r="L4374">
        <v>937222.41</v>
      </c>
      <c r="M4374">
        <v>28.5</v>
      </c>
      <c r="N4374" t="s">
        <v>9340</v>
      </c>
      <c r="O4374" t="s">
        <v>9482</v>
      </c>
      <c r="P4374">
        <v>8.0867377033553248E-2</v>
      </c>
      <c r="Q4374">
        <v>0</v>
      </c>
      <c r="R4374">
        <v>1</v>
      </c>
    </row>
    <row r="4375" spans="1:18" x14ac:dyDescent="0.25">
      <c r="A4375" t="s">
        <v>736</v>
      </c>
      <c r="B4375">
        <v>2016</v>
      </c>
      <c r="C4375">
        <v>3</v>
      </c>
      <c r="D4375">
        <v>31</v>
      </c>
      <c r="E4375" t="s">
        <v>226</v>
      </c>
      <c r="F4375" s="1" t="s">
        <v>3205</v>
      </c>
      <c r="G4375" s="1" t="s">
        <v>3863</v>
      </c>
      <c r="H4375" s="1" t="s">
        <v>3206</v>
      </c>
      <c r="I4375" t="s">
        <v>19010</v>
      </c>
      <c r="J4375" t="s">
        <v>23</v>
      </c>
      <c r="K4375">
        <v>12600</v>
      </c>
      <c r="L4375">
        <v>366660.04</v>
      </c>
      <c r="M4375">
        <v>29.1</v>
      </c>
      <c r="N4375" t="s">
        <v>9337</v>
      </c>
      <c r="O4375" t="s">
        <v>9440</v>
      </c>
      <c r="P4375">
        <v>0.12068470364021268</v>
      </c>
      <c r="Q4375">
        <v>0</v>
      </c>
      <c r="R4375">
        <v>1</v>
      </c>
    </row>
    <row r="4376" spans="1:18" x14ac:dyDescent="0.25">
      <c r="A4376" t="s">
        <v>736</v>
      </c>
      <c r="B4376">
        <v>2016</v>
      </c>
      <c r="C4376">
        <v>3</v>
      </c>
      <c r="D4376">
        <v>31</v>
      </c>
      <c r="E4376" t="s">
        <v>226</v>
      </c>
      <c r="F4376" s="1" t="s">
        <v>3205</v>
      </c>
      <c r="G4376" s="1" t="s">
        <v>3863</v>
      </c>
      <c r="H4376" s="1" t="s">
        <v>3206</v>
      </c>
      <c r="I4376" t="s">
        <v>18931</v>
      </c>
      <c r="J4376" t="s">
        <v>23</v>
      </c>
      <c r="K4376">
        <v>5180</v>
      </c>
      <c r="L4376">
        <v>151515.01</v>
      </c>
      <c r="M4376">
        <v>29.25</v>
      </c>
      <c r="N4376" t="s">
        <v>9309</v>
      </c>
      <c r="O4376" t="s">
        <v>9451</v>
      </c>
      <c r="P4376">
        <v>6.5364123560168089E-2</v>
      </c>
      <c r="Q4376">
        <v>0</v>
      </c>
      <c r="R4376">
        <v>1</v>
      </c>
    </row>
    <row r="4377" spans="1:18" x14ac:dyDescent="0.25">
      <c r="A4377" t="s">
        <v>2786</v>
      </c>
      <c r="B4377">
        <v>2018</v>
      </c>
      <c r="C4377">
        <v>9</v>
      </c>
      <c r="D4377">
        <v>12</v>
      </c>
      <c r="E4377" t="s">
        <v>31</v>
      </c>
      <c r="F4377" s="1" t="s">
        <v>3205</v>
      </c>
      <c r="G4377" s="1" t="s">
        <v>3203</v>
      </c>
      <c r="H4377" s="1" t="s">
        <v>3204</v>
      </c>
      <c r="I4377" t="s">
        <v>17804</v>
      </c>
      <c r="J4377" t="s">
        <v>23</v>
      </c>
      <c r="K4377">
        <v>20000</v>
      </c>
      <c r="L4377">
        <v>844379.44</v>
      </c>
      <c r="M4377">
        <v>42.22</v>
      </c>
      <c r="N4377" t="s">
        <v>115</v>
      </c>
      <c r="O4377" t="s">
        <v>9643</v>
      </c>
      <c r="P4377">
        <v>0</v>
      </c>
      <c r="Q4377">
        <v>0</v>
      </c>
      <c r="R4377">
        <v>3</v>
      </c>
    </row>
    <row r="4378" spans="1:18" x14ac:dyDescent="0.25">
      <c r="A4378" t="s">
        <v>2786</v>
      </c>
      <c r="B4378">
        <v>2018</v>
      </c>
      <c r="C4378">
        <v>9</v>
      </c>
      <c r="D4378">
        <v>12</v>
      </c>
      <c r="E4378" t="s">
        <v>31</v>
      </c>
      <c r="F4378" s="1" t="s">
        <v>3205</v>
      </c>
      <c r="G4378" s="1" t="s">
        <v>19998</v>
      </c>
      <c r="H4378" s="1" t="s">
        <v>7263</v>
      </c>
      <c r="I4378" t="s">
        <v>1676</v>
      </c>
      <c r="J4378" t="s">
        <v>23</v>
      </c>
      <c r="K4378">
        <v>2203</v>
      </c>
      <c r="L4378">
        <v>116163.05</v>
      </c>
      <c r="M4378">
        <v>52.73</v>
      </c>
      <c r="N4378" t="s">
        <v>9175</v>
      </c>
      <c r="O4378" t="s">
        <v>9697</v>
      </c>
      <c r="P4378">
        <v>0</v>
      </c>
      <c r="Q4378">
        <v>0</v>
      </c>
      <c r="R4378">
        <v>3</v>
      </c>
    </row>
    <row r="4379" spans="1:18" x14ac:dyDescent="0.25">
      <c r="A4379" t="s">
        <v>2786</v>
      </c>
      <c r="B4379">
        <v>2018</v>
      </c>
      <c r="C4379">
        <v>9</v>
      </c>
      <c r="D4379">
        <v>12</v>
      </c>
      <c r="E4379" t="s">
        <v>31</v>
      </c>
      <c r="F4379" s="1" t="s">
        <v>3205</v>
      </c>
      <c r="G4379" s="1" t="s">
        <v>3967</v>
      </c>
      <c r="H4379" s="1" t="s">
        <v>3206</v>
      </c>
      <c r="I4379" t="s">
        <v>2787</v>
      </c>
      <c r="J4379" t="s">
        <v>23</v>
      </c>
      <c r="K4379">
        <v>284</v>
      </c>
      <c r="L4379">
        <v>13282.65</v>
      </c>
      <c r="M4379">
        <v>46.77</v>
      </c>
      <c r="N4379" t="s">
        <v>9217</v>
      </c>
      <c r="O4379" t="s">
        <v>9740</v>
      </c>
      <c r="P4379">
        <v>0</v>
      </c>
      <c r="Q4379">
        <v>0</v>
      </c>
      <c r="R4379">
        <v>3</v>
      </c>
    </row>
    <row r="4380" spans="1:18" x14ac:dyDescent="0.25">
      <c r="A4380" t="s">
        <v>2444</v>
      </c>
      <c r="B4380">
        <v>2018</v>
      </c>
      <c r="C4380">
        <v>5</v>
      </c>
      <c r="D4380">
        <v>3</v>
      </c>
      <c r="E4380" t="s">
        <v>21</v>
      </c>
      <c r="F4380" s="1" t="s">
        <v>3205</v>
      </c>
      <c r="G4380" s="1" t="s">
        <v>3967</v>
      </c>
      <c r="H4380" s="1" t="s">
        <v>3206</v>
      </c>
      <c r="I4380" t="s">
        <v>18706</v>
      </c>
      <c r="J4380" t="s">
        <v>23</v>
      </c>
      <c r="K4380">
        <v>13870</v>
      </c>
      <c r="L4380">
        <v>1116535.01</v>
      </c>
      <c r="M4380">
        <v>80.5</v>
      </c>
      <c r="N4380" t="s">
        <v>9253</v>
      </c>
      <c r="O4380" t="s">
        <v>9723</v>
      </c>
      <c r="P4380">
        <v>0</v>
      </c>
      <c r="Q4380">
        <v>0</v>
      </c>
      <c r="R4380">
        <v>2</v>
      </c>
    </row>
    <row r="4381" spans="1:18" x14ac:dyDescent="0.25">
      <c r="A4381" t="s">
        <v>3186</v>
      </c>
      <c r="B4381">
        <v>2018</v>
      </c>
      <c r="C4381">
        <v>12</v>
      </c>
      <c r="D4381">
        <v>29</v>
      </c>
      <c r="E4381" t="s">
        <v>31</v>
      </c>
      <c r="F4381" s="1" t="s">
        <v>3205</v>
      </c>
      <c r="G4381" s="1" t="s">
        <v>3216</v>
      </c>
      <c r="H4381" s="1" t="s">
        <v>3204</v>
      </c>
      <c r="I4381" t="s">
        <v>17543</v>
      </c>
      <c r="J4381" t="s">
        <v>23</v>
      </c>
      <c r="K4381">
        <v>16200</v>
      </c>
      <c r="L4381">
        <v>886250</v>
      </c>
      <c r="M4381">
        <v>54.71</v>
      </c>
      <c r="N4381" t="s">
        <v>21842</v>
      </c>
      <c r="O4381" t="s">
        <v>23352</v>
      </c>
      <c r="P4381">
        <v>0</v>
      </c>
      <c r="Q4381">
        <v>0</v>
      </c>
      <c r="R4381">
        <v>4</v>
      </c>
    </row>
    <row r="4382" spans="1:18" x14ac:dyDescent="0.25">
      <c r="A4382" t="s">
        <v>3186</v>
      </c>
      <c r="B4382">
        <v>2018</v>
      </c>
      <c r="C4382">
        <v>12</v>
      </c>
      <c r="D4382">
        <v>29</v>
      </c>
      <c r="E4382" t="s">
        <v>31</v>
      </c>
      <c r="F4382" s="1" t="s">
        <v>9480</v>
      </c>
      <c r="G4382" s="1" t="s">
        <v>9480</v>
      </c>
      <c r="H4382" s="1" t="s">
        <v>9480</v>
      </c>
      <c r="I4382" t="s">
        <v>2575</v>
      </c>
      <c r="J4382" t="s">
        <v>23</v>
      </c>
      <c r="K4382">
        <v>110</v>
      </c>
      <c r="L4382">
        <v>8050</v>
      </c>
      <c r="M4382">
        <v>73.180000000000007</v>
      </c>
      <c r="N4382" t="e">
        <v>#N/A</v>
      </c>
      <c r="O4382" t="e">
        <v>#N/A</v>
      </c>
      <c r="P4382">
        <v>0</v>
      </c>
      <c r="Q4382">
        <v>0</v>
      </c>
      <c r="R4382">
        <v>4</v>
      </c>
    </row>
    <row r="4383" spans="1:18" x14ac:dyDescent="0.25">
      <c r="A4383" t="s">
        <v>3186</v>
      </c>
      <c r="B4383">
        <v>2018</v>
      </c>
      <c r="C4383">
        <v>12</v>
      </c>
      <c r="D4383">
        <v>29</v>
      </c>
      <c r="E4383" t="s">
        <v>31</v>
      </c>
      <c r="F4383" s="1" t="s">
        <v>3205</v>
      </c>
      <c r="G4383" s="1" t="s">
        <v>3863</v>
      </c>
      <c r="H4383" s="1" t="s">
        <v>3204</v>
      </c>
      <c r="I4383" t="s">
        <v>19589</v>
      </c>
      <c r="J4383" t="s">
        <v>23</v>
      </c>
      <c r="K4383">
        <v>750</v>
      </c>
      <c r="L4383">
        <v>45870</v>
      </c>
      <c r="M4383">
        <v>61.16</v>
      </c>
      <c r="N4383" t="s">
        <v>9311</v>
      </c>
      <c r="O4383" t="s">
        <v>9603</v>
      </c>
      <c r="P4383">
        <v>0</v>
      </c>
      <c r="Q4383">
        <v>0</v>
      </c>
      <c r="R4383">
        <v>4</v>
      </c>
    </row>
    <row r="4384" spans="1:18" x14ac:dyDescent="0.25">
      <c r="A4384" t="s">
        <v>3186</v>
      </c>
      <c r="B4384">
        <v>2018</v>
      </c>
      <c r="C4384">
        <v>12</v>
      </c>
      <c r="D4384">
        <v>29</v>
      </c>
      <c r="E4384" t="s">
        <v>31</v>
      </c>
      <c r="F4384" s="1" t="s">
        <v>3205</v>
      </c>
      <c r="G4384" s="1" t="s">
        <v>3863</v>
      </c>
      <c r="H4384" s="1" t="s">
        <v>3204</v>
      </c>
      <c r="I4384" t="s">
        <v>19592</v>
      </c>
      <c r="J4384" t="s">
        <v>23</v>
      </c>
      <c r="K4384">
        <v>6720</v>
      </c>
      <c r="L4384">
        <v>295650</v>
      </c>
      <c r="M4384">
        <v>44</v>
      </c>
      <c r="N4384" t="s">
        <v>9342</v>
      </c>
      <c r="O4384" t="s">
        <v>9587</v>
      </c>
      <c r="P4384">
        <v>0</v>
      </c>
      <c r="Q4384">
        <v>0</v>
      </c>
      <c r="R4384">
        <v>4</v>
      </c>
    </row>
    <row r="4385" spans="1:18" x14ac:dyDescent="0.25">
      <c r="A4385" t="s">
        <v>7716</v>
      </c>
      <c r="B4385">
        <v>2016</v>
      </c>
      <c r="C4385">
        <v>8</v>
      </c>
      <c r="D4385">
        <v>26</v>
      </c>
      <c r="E4385" t="s">
        <v>7323</v>
      </c>
      <c r="F4385" s="1" t="s">
        <v>5207</v>
      </c>
      <c r="G4385" s="1" t="s">
        <v>20573</v>
      </c>
      <c r="H4385" s="1" t="s">
        <v>3201</v>
      </c>
      <c r="I4385" t="s">
        <v>20658</v>
      </c>
      <c r="J4385" t="s">
        <v>23</v>
      </c>
      <c r="K4385">
        <v>490</v>
      </c>
      <c r="L4385">
        <v>66772.289999999994</v>
      </c>
      <c r="M4385">
        <v>136.27000000000001</v>
      </c>
      <c r="N4385" t="s">
        <v>8995</v>
      </c>
      <c r="O4385" t="s">
        <v>9794</v>
      </c>
      <c r="P4385">
        <v>0</v>
      </c>
      <c r="Q4385">
        <v>0</v>
      </c>
      <c r="R4385">
        <v>3</v>
      </c>
    </row>
    <row r="4386" spans="1:18" x14ac:dyDescent="0.25">
      <c r="A4386" t="s">
        <v>7716</v>
      </c>
      <c r="B4386">
        <v>2016</v>
      </c>
      <c r="C4386">
        <v>8</v>
      </c>
      <c r="D4386">
        <v>26</v>
      </c>
      <c r="E4386" t="s">
        <v>7323</v>
      </c>
      <c r="F4386" s="1" t="s">
        <v>5207</v>
      </c>
      <c r="G4386" s="1" t="s">
        <v>20573</v>
      </c>
      <c r="H4386" s="1" t="s">
        <v>3201</v>
      </c>
      <c r="I4386" t="s">
        <v>5823</v>
      </c>
      <c r="J4386" t="s">
        <v>23</v>
      </c>
      <c r="K4386">
        <v>147</v>
      </c>
      <c r="L4386">
        <v>19914.09</v>
      </c>
      <c r="M4386">
        <v>135.47</v>
      </c>
      <c r="N4386" t="s">
        <v>8855</v>
      </c>
      <c r="O4386" t="s">
        <v>9798</v>
      </c>
      <c r="P4386">
        <v>0</v>
      </c>
      <c r="Q4386">
        <v>0</v>
      </c>
      <c r="R4386">
        <v>3</v>
      </c>
    </row>
    <row r="4387" spans="1:18" x14ac:dyDescent="0.25">
      <c r="A4387" t="s">
        <v>7716</v>
      </c>
      <c r="B4387">
        <v>2016</v>
      </c>
      <c r="C4387">
        <v>8</v>
      </c>
      <c r="D4387">
        <v>26</v>
      </c>
      <c r="E4387" t="s">
        <v>7323</v>
      </c>
      <c r="F4387" s="1" t="s">
        <v>5207</v>
      </c>
      <c r="G4387" s="1" t="s">
        <v>20931</v>
      </c>
      <c r="H4387" s="1" t="s">
        <v>3201</v>
      </c>
      <c r="I4387" t="s">
        <v>20952</v>
      </c>
      <c r="J4387" t="s">
        <v>23</v>
      </c>
      <c r="K4387">
        <v>449</v>
      </c>
      <c r="L4387">
        <v>68652.11</v>
      </c>
      <c r="M4387">
        <v>152.9</v>
      </c>
      <c r="N4387" t="s">
        <v>7263</v>
      </c>
      <c r="O4387" t="s">
        <v>23191</v>
      </c>
      <c r="P4387">
        <v>0</v>
      </c>
      <c r="Q4387">
        <v>0</v>
      </c>
      <c r="R4387">
        <v>3</v>
      </c>
    </row>
    <row r="4388" spans="1:18" x14ac:dyDescent="0.25">
      <c r="A4388" t="s">
        <v>7716</v>
      </c>
      <c r="B4388">
        <v>2016</v>
      </c>
      <c r="C4388">
        <v>8</v>
      </c>
      <c r="D4388">
        <v>26</v>
      </c>
      <c r="E4388" t="s">
        <v>7323</v>
      </c>
      <c r="F4388" s="1" t="s">
        <v>5207</v>
      </c>
      <c r="G4388" s="1" t="s">
        <v>20931</v>
      </c>
      <c r="H4388" s="1" t="s">
        <v>3201</v>
      </c>
      <c r="I4388" t="s">
        <v>20962</v>
      </c>
      <c r="J4388" t="s">
        <v>23</v>
      </c>
      <c r="K4388">
        <v>1990.1</v>
      </c>
      <c r="L4388">
        <v>283847.95</v>
      </c>
      <c r="M4388">
        <v>142.63</v>
      </c>
      <c r="N4388" t="s">
        <v>9106</v>
      </c>
      <c r="O4388" t="s">
        <v>9804</v>
      </c>
      <c r="P4388">
        <v>0</v>
      </c>
      <c r="Q4388">
        <v>0</v>
      </c>
      <c r="R4388">
        <v>3</v>
      </c>
    </row>
    <row r="4389" spans="1:18" x14ac:dyDescent="0.25">
      <c r="A4389" t="s">
        <v>7716</v>
      </c>
      <c r="B4389">
        <v>2016</v>
      </c>
      <c r="C4389">
        <v>8</v>
      </c>
      <c r="D4389">
        <v>26</v>
      </c>
      <c r="E4389" t="s">
        <v>7323</v>
      </c>
      <c r="F4389" s="1" t="s">
        <v>5207</v>
      </c>
      <c r="G4389" s="1" t="s">
        <v>20931</v>
      </c>
      <c r="H4389" s="1" t="s">
        <v>3201</v>
      </c>
      <c r="I4389" t="s">
        <v>20984</v>
      </c>
      <c r="J4389" t="s">
        <v>23</v>
      </c>
      <c r="K4389">
        <v>330</v>
      </c>
      <c r="L4389">
        <v>47397.9</v>
      </c>
      <c r="M4389">
        <v>143.63</v>
      </c>
      <c r="N4389" t="s">
        <v>9110</v>
      </c>
      <c r="O4389" t="s">
        <v>9805</v>
      </c>
      <c r="P4389">
        <v>0</v>
      </c>
      <c r="Q4389">
        <v>0</v>
      </c>
      <c r="R4389">
        <v>3</v>
      </c>
    </row>
    <row r="4390" spans="1:18" x14ac:dyDescent="0.25">
      <c r="A4390" t="s">
        <v>7716</v>
      </c>
      <c r="B4390">
        <v>2016</v>
      </c>
      <c r="C4390">
        <v>8</v>
      </c>
      <c r="D4390">
        <v>26</v>
      </c>
      <c r="E4390" t="s">
        <v>7323</v>
      </c>
      <c r="F4390" s="1" t="s">
        <v>5207</v>
      </c>
      <c r="G4390" s="1" t="s">
        <v>20931</v>
      </c>
      <c r="H4390" s="1" t="s">
        <v>3201</v>
      </c>
      <c r="I4390" t="s">
        <v>20972</v>
      </c>
      <c r="J4390" t="s">
        <v>23</v>
      </c>
      <c r="K4390">
        <v>329</v>
      </c>
      <c r="L4390">
        <v>47254.27</v>
      </c>
      <c r="M4390">
        <v>143.63</v>
      </c>
      <c r="N4390" t="s">
        <v>9108</v>
      </c>
      <c r="O4390" t="s">
        <v>9806</v>
      </c>
      <c r="P4390">
        <v>0</v>
      </c>
      <c r="Q4390">
        <v>0</v>
      </c>
      <c r="R4390">
        <v>3</v>
      </c>
    </row>
    <row r="4391" spans="1:18" x14ac:dyDescent="0.25">
      <c r="A4391" t="s">
        <v>7716</v>
      </c>
      <c r="B4391">
        <v>2016</v>
      </c>
      <c r="C4391">
        <v>8</v>
      </c>
      <c r="D4391">
        <v>26</v>
      </c>
      <c r="E4391" t="s">
        <v>7323</v>
      </c>
      <c r="F4391" s="1" t="s">
        <v>5207</v>
      </c>
      <c r="G4391" s="1" t="s">
        <v>21008</v>
      </c>
      <c r="H4391" s="1" t="s">
        <v>3201</v>
      </c>
      <c r="I4391" t="s">
        <v>6944</v>
      </c>
      <c r="J4391" t="s">
        <v>23</v>
      </c>
      <c r="K4391">
        <v>131</v>
      </c>
      <c r="L4391">
        <v>19191.5</v>
      </c>
      <c r="M4391">
        <v>146.5</v>
      </c>
      <c r="N4391" t="s">
        <v>9358</v>
      </c>
      <c r="O4391" t="s">
        <v>9809</v>
      </c>
      <c r="P4391">
        <v>0</v>
      </c>
      <c r="Q4391">
        <v>0</v>
      </c>
      <c r="R4391">
        <v>3</v>
      </c>
    </row>
    <row r="4392" spans="1:18" x14ac:dyDescent="0.25">
      <c r="A4392" t="s">
        <v>7716</v>
      </c>
      <c r="B4392">
        <v>2016</v>
      </c>
      <c r="C4392">
        <v>8</v>
      </c>
      <c r="D4392">
        <v>26</v>
      </c>
      <c r="E4392" t="s">
        <v>7323</v>
      </c>
      <c r="F4392" s="1" t="s">
        <v>5207</v>
      </c>
      <c r="G4392" s="1" t="s">
        <v>21008</v>
      </c>
      <c r="H4392" s="1" t="s">
        <v>3201</v>
      </c>
      <c r="I4392" t="s">
        <v>21023</v>
      </c>
      <c r="J4392" t="s">
        <v>23</v>
      </c>
      <c r="K4392">
        <v>715</v>
      </c>
      <c r="L4392">
        <v>104747.5</v>
      </c>
      <c r="M4392">
        <v>146.5</v>
      </c>
      <c r="N4392" t="s">
        <v>7263</v>
      </c>
      <c r="O4392" t="s">
        <v>23191</v>
      </c>
      <c r="P4392">
        <v>0</v>
      </c>
      <c r="Q4392">
        <v>0</v>
      </c>
      <c r="R4392">
        <v>3</v>
      </c>
    </row>
    <row r="4393" spans="1:18" x14ac:dyDescent="0.25">
      <c r="A4393" t="s">
        <v>7716</v>
      </c>
      <c r="B4393">
        <v>2016</v>
      </c>
      <c r="C4393">
        <v>8</v>
      </c>
      <c r="D4393">
        <v>26</v>
      </c>
      <c r="E4393" t="s">
        <v>7323</v>
      </c>
      <c r="F4393" s="1" t="s">
        <v>5207</v>
      </c>
      <c r="G4393" s="1" t="s">
        <v>21008</v>
      </c>
      <c r="H4393" s="1" t="s">
        <v>3201</v>
      </c>
      <c r="I4393" t="s">
        <v>21027</v>
      </c>
      <c r="J4393" t="s">
        <v>23</v>
      </c>
      <c r="K4393">
        <v>53</v>
      </c>
      <c r="L4393">
        <v>7764.49</v>
      </c>
      <c r="M4393">
        <v>146.5</v>
      </c>
      <c r="N4393" t="s">
        <v>7263</v>
      </c>
      <c r="O4393" t="s">
        <v>23191</v>
      </c>
      <c r="P4393">
        <v>0</v>
      </c>
      <c r="Q4393">
        <v>0</v>
      </c>
      <c r="R4393">
        <v>3</v>
      </c>
    </row>
    <row r="4394" spans="1:18" x14ac:dyDescent="0.25">
      <c r="A4394" t="s">
        <v>7716</v>
      </c>
      <c r="B4394">
        <v>2016</v>
      </c>
      <c r="C4394">
        <v>8</v>
      </c>
      <c r="D4394">
        <v>26</v>
      </c>
      <c r="E4394" t="s">
        <v>7323</v>
      </c>
      <c r="F4394" s="1" t="s">
        <v>5207</v>
      </c>
      <c r="G4394" s="1" t="s">
        <v>21008</v>
      </c>
      <c r="H4394" s="1" t="s">
        <v>3201</v>
      </c>
      <c r="I4394" t="s">
        <v>7031</v>
      </c>
      <c r="J4394" t="s">
        <v>23</v>
      </c>
      <c r="K4394">
        <v>74</v>
      </c>
      <c r="L4394">
        <v>10841</v>
      </c>
      <c r="M4394">
        <v>146.5</v>
      </c>
      <c r="N4394" t="s">
        <v>9365</v>
      </c>
      <c r="O4394" t="s">
        <v>9812</v>
      </c>
      <c r="P4394">
        <v>0</v>
      </c>
      <c r="Q4394">
        <v>0</v>
      </c>
      <c r="R4394">
        <v>3</v>
      </c>
    </row>
    <row r="4395" spans="1:18" x14ac:dyDescent="0.25">
      <c r="A4395" t="s">
        <v>7716</v>
      </c>
      <c r="B4395">
        <v>2016</v>
      </c>
      <c r="C4395">
        <v>8</v>
      </c>
      <c r="D4395">
        <v>26</v>
      </c>
      <c r="E4395" t="s">
        <v>7323</v>
      </c>
      <c r="F4395" s="1" t="s">
        <v>5207</v>
      </c>
      <c r="G4395" s="1" t="s">
        <v>21008</v>
      </c>
      <c r="H4395" s="1" t="s">
        <v>7263</v>
      </c>
      <c r="I4395" t="s">
        <v>6994</v>
      </c>
      <c r="J4395" t="s">
        <v>23</v>
      </c>
      <c r="K4395">
        <v>71</v>
      </c>
      <c r="L4395">
        <v>10844.54</v>
      </c>
      <c r="M4395">
        <v>152.74</v>
      </c>
      <c r="N4395" t="s">
        <v>9363</v>
      </c>
      <c r="O4395" t="s">
        <v>9763</v>
      </c>
      <c r="P4395">
        <v>0</v>
      </c>
      <c r="Q4395">
        <v>0</v>
      </c>
      <c r="R4395">
        <v>3</v>
      </c>
    </row>
    <row r="4396" spans="1:18" x14ac:dyDescent="0.25">
      <c r="A4396" t="s">
        <v>7716</v>
      </c>
      <c r="B4396">
        <v>2016</v>
      </c>
      <c r="C4396">
        <v>8</v>
      </c>
      <c r="D4396">
        <v>26</v>
      </c>
      <c r="E4396" t="s">
        <v>7323</v>
      </c>
      <c r="F4396" s="1" t="s">
        <v>5207</v>
      </c>
      <c r="G4396" s="1" t="s">
        <v>21008</v>
      </c>
      <c r="H4396" s="1" t="s">
        <v>3201</v>
      </c>
      <c r="I4396" t="s">
        <v>6977</v>
      </c>
      <c r="J4396" t="s">
        <v>23</v>
      </c>
      <c r="K4396">
        <v>170</v>
      </c>
      <c r="L4396">
        <v>25965.81</v>
      </c>
      <c r="M4396">
        <v>152.74</v>
      </c>
      <c r="N4396" t="s">
        <v>7263</v>
      </c>
      <c r="O4396" t="s">
        <v>23191</v>
      </c>
      <c r="P4396">
        <v>0</v>
      </c>
      <c r="Q4396">
        <v>0</v>
      </c>
      <c r="R4396">
        <v>3</v>
      </c>
    </row>
    <row r="4397" spans="1:18" x14ac:dyDescent="0.25">
      <c r="A4397" t="s">
        <v>7716</v>
      </c>
      <c r="B4397">
        <v>2016</v>
      </c>
      <c r="C4397">
        <v>8</v>
      </c>
      <c r="D4397">
        <v>26</v>
      </c>
      <c r="E4397" t="s">
        <v>7323</v>
      </c>
      <c r="F4397" s="1" t="s">
        <v>5207</v>
      </c>
      <c r="G4397" s="1" t="s">
        <v>21008</v>
      </c>
      <c r="H4397" s="1" t="s">
        <v>3201</v>
      </c>
      <c r="I4397" t="s">
        <v>7002</v>
      </c>
      <c r="J4397" t="s">
        <v>23</v>
      </c>
      <c r="K4397">
        <v>13</v>
      </c>
      <c r="L4397">
        <v>1985.62</v>
      </c>
      <c r="M4397">
        <v>152.74</v>
      </c>
      <c r="N4397" t="s">
        <v>7263</v>
      </c>
      <c r="O4397" t="s">
        <v>23191</v>
      </c>
      <c r="P4397">
        <v>0</v>
      </c>
      <c r="Q4397">
        <v>0</v>
      </c>
      <c r="R4397">
        <v>3</v>
      </c>
    </row>
    <row r="4398" spans="1:18" x14ac:dyDescent="0.25">
      <c r="A4398" t="s">
        <v>7716</v>
      </c>
      <c r="B4398">
        <v>2016</v>
      </c>
      <c r="C4398">
        <v>8</v>
      </c>
      <c r="D4398">
        <v>26</v>
      </c>
      <c r="E4398" t="s">
        <v>7323</v>
      </c>
      <c r="F4398" s="1" t="s">
        <v>5207</v>
      </c>
      <c r="G4398" s="1" t="s">
        <v>21008</v>
      </c>
      <c r="H4398" s="1" t="s">
        <v>3201</v>
      </c>
      <c r="I4398" t="s">
        <v>7032</v>
      </c>
      <c r="J4398" t="s">
        <v>23</v>
      </c>
      <c r="K4398">
        <v>43</v>
      </c>
      <c r="L4398">
        <v>6567.82</v>
      </c>
      <c r="M4398">
        <v>152.74</v>
      </c>
      <c r="N4398" t="s">
        <v>7263</v>
      </c>
      <c r="O4398" t="s">
        <v>23191</v>
      </c>
      <c r="P4398">
        <v>0</v>
      </c>
      <c r="Q4398">
        <v>0</v>
      </c>
      <c r="R4398">
        <v>3</v>
      </c>
    </row>
    <row r="4399" spans="1:18" x14ac:dyDescent="0.25">
      <c r="A4399" t="s">
        <v>7716</v>
      </c>
      <c r="B4399">
        <v>2016</v>
      </c>
      <c r="C4399">
        <v>8</v>
      </c>
      <c r="D4399">
        <v>26</v>
      </c>
      <c r="E4399" t="s">
        <v>7323</v>
      </c>
      <c r="F4399" s="1" t="s">
        <v>5207</v>
      </c>
      <c r="G4399" s="1" t="s">
        <v>21008</v>
      </c>
      <c r="H4399" s="1" t="s">
        <v>3201</v>
      </c>
      <c r="I4399" t="s">
        <v>21014</v>
      </c>
      <c r="J4399" t="s">
        <v>23</v>
      </c>
      <c r="K4399">
        <v>3</v>
      </c>
      <c r="L4399">
        <v>458.22</v>
      </c>
      <c r="M4399">
        <v>152.74</v>
      </c>
      <c r="N4399" t="s">
        <v>7263</v>
      </c>
      <c r="O4399" t="s">
        <v>23191</v>
      </c>
      <c r="P4399">
        <v>0</v>
      </c>
      <c r="Q4399">
        <v>0</v>
      </c>
      <c r="R4399">
        <v>3</v>
      </c>
    </row>
    <row r="4400" spans="1:18" x14ac:dyDescent="0.25">
      <c r="A4400" t="s">
        <v>7716</v>
      </c>
      <c r="B4400">
        <v>2016</v>
      </c>
      <c r="C4400">
        <v>8</v>
      </c>
      <c r="D4400">
        <v>26</v>
      </c>
      <c r="E4400" t="s">
        <v>7323</v>
      </c>
      <c r="F4400" s="1" t="s">
        <v>5207</v>
      </c>
      <c r="G4400" s="1" t="s">
        <v>21008</v>
      </c>
      <c r="H4400" s="1" t="s">
        <v>3201</v>
      </c>
      <c r="I4400" t="s">
        <v>6906</v>
      </c>
      <c r="J4400" t="s">
        <v>23</v>
      </c>
      <c r="K4400">
        <v>6</v>
      </c>
      <c r="L4400">
        <v>879.01</v>
      </c>
      <c r="M4400">
        <v>146.5</v>
      </c>
      <c r="N4400" t="s">
        <v>7263</v>
      </c>
      <c r="O4400" t="s">
        <v>23191</v>
      </c>
      <c r="P4400">
        <v>0</v>
      </c>
      <c r="Q4400">
        <v>0</v>
      </c>
      <c r="R4400">
        <v>3</v>
      </c>
    </row>
    <row r="4401" spans="1:18" x14ac:dyDescent="0.25">
      <c r="A4401" t="s">
        <v>7716</v>
      </c>
      <c r="B4401">
        <v>2016</v>
      </c>
      <c r="C4401">
        <v>8</v>
      </c>
      <c r="D4401">
        <v>26</v>
      </c>
      <c r="E4401" t="s">
        <v>7323</v>
      </c>
      <c r="F4401" s="1" t="s">
        <v>5207</v>
      </c>
      <c r="G4401" s="1" t="s">
        <v>20931</v>
      </c>
      <c r="H4401" s="1" t="s">
        <v>3201</v>
      </c>
      <c r="I4401" t="s">
        <v>20937</v>
      </c>
      <c r="J4401" t="s">
        <v>23</v>
      </c>
      <c r="K4401">
        <v>16</v>
      </c>
      <c r="L4401">
        <v>2635.52</v>
      </c>
      <c r="M4401">
        <v>164.72</v>
      </c>
      <c r="N4401" t="s">
        <v>7263</v>
      </c>
      <c r="O4401" t="s">
        <v>23191</v>
      </c>
      <c r="P4401">
        <v>0</v>
      </c>
      <c r="Q4401">
        <v>0</v>
      </c>
      <c r="R4401">
        <v>3</v>
      </c>
    </row>
    <row r="4402" spans="1:18" x14ac:dyDescent="0.25">
      <c r="A4402" t="s">
        <v>7716</v>
      </c>
      <c r="B4402">
        <v>2016</v>
      </c>
      <c r="C4402">
        <v>8</v>
      </c>
      <c r="D4402">
        <v>26</v>
      </c>
      <c r="E4402" t="s">
        <v>7323</v>
      </c>
      <c r="F4402" s="1" t="s">
        <v>5207</v>
      </c>
      <c r="G4402" s="1" t="s">
        <v>20573</v>
      </c>
      <c r="H4402" s="1" t="s">
        <v>3201</v>
      </c>
      <c r="I4402" t="s">
        <v>5343</v>
      </c>
      <c r="J4402" t="s">
        <v>23</v>
      </c>
      <c r="K4402">
        <v>42</v>
      </c>
      <c r="L4402">
        <v>6447</v>
      </c>
      <c r="M4402">
        <v>153.5</v>
      </c>
      <c r="N4402" t="s">
        <v>8971</v>
      </c>
      <c r="O4402" t="s">
        <v>9955</v>
      </c>
      <c r="P4402">
        <v>0</v>
      </c>
      <c r="Q4402">
        <v>0</v>
      </c>
      <c r="R4402">
        <v>3</v>
      </c>
    </row>
    <row r="4403" spans="1:18" x14ac:dyDescent="0.25">
      <c r="A4403" t="s">
        <v>7716</v>
      </c>
      <c r="B4403">
        <v>2016</v>
      </c>
      <c r="C4403">
        <v>8</v>
      </c>
      <c r="D4403">
        <v>26</v>
      </c>
      <c r="E4403" t="s">
        <v>7323</v>
      </c>
      <c r="F4403" s="1" t="s">
        <v>5207</v>
      </c>
      <c r="G4403" s="1" t="s">
        <v>20573</v>
      </c>
      <c r="H4403" s="1" t="s">
        <v>3201</v>
      </c>
      <c r="I4403" t="s">
        <v>5395</v>
      </c>
      <c r="J4403" t="s">
        <v>23</v>
      </c>
      <c r="K4403">
        <v>9</v>
      </c>
      <c r="L4403">
        <v>1381.5</v>
      </c>
      <c r="M4403">
        <v>153.5</v>
      </c>
      <c r="N4403" t="s">
        <v>8979</v>
      </c>
      <c r="O4403" t="s">
        <v>9958</v>
      </c>
      <c r="P4403">
        <v>0</v>
      </c>
      <c r="Q4403">
        <v>0</v>
      </c>
      <c r="R4403">
        <v>3</v>
      </c>
    </row>
    <row r="4404" spans="1:18" x14ac:dyDescent="0.25">
      <c r="A4404" t="s">
        <v>1343</v>
      </c>
      <c r="B4404">
        <v>2017</v>
      </c>
      <c r="C4404">
        <v>2</v>
      </c>
      <c r="D4404">
        <v>1</v>
      </c>
      <c r="E4404" t="s">
        <v>226</v>
      </c>
      <c r="F4404" s="1" t="s">
        <v>3205</v>
      </c>
      <c r="G4404" s="1" t="s">
        <v>3863</v>
      </c>
      <c r="H4404" s="1" t="s">
        <v>3206</v>
      </c>
      <c r="I4404" t="s">
        <v>19013</v>
      </c>
      <c r="J4404" t="s">
        <v>23</v>
      </c>
      <c r="K4404">
        <v>20330</v>
      </c>
      <c r="L4404">
        <v>947378</v>
      </c>
      <c r="M4404">
        <v>46.6</v>
      </c>
      <c r="N4404" t="s">
        <v>9331</v>
      </c>
      <c r="O4404" t="s">
        <v>9540</v>
      </c>
      <c r="P4404">
        <v>4.2454374665687751E-2</v>
      </c>
      <c r="Q4404">
        <v>0</v>
      </c>
      <c r="R4404">
        <v>1</v>
      </c>
    </row>
    <row r="4405" spans="1:18" x14ac:dyDescent="0.25">
      <c r="A4405" t="s">
        <v>2170</v>
      </c>
      <c r="B4405">
        <v>2018</v>
      </c>
      <c r="C4405">
        <v>2</v>
      </c>
      <c r="D4405">
        <v>6</v>
      </c>
      <c r="E4405" t="s">
        <v>1620</v>
      </c>
      <c r="F4405" s="1" t="s">
        <v>3205</v>
      </c>
      <c r="G4405" s="1" t="s">
        <v>3863</v>
      </c>
      <c r="H4405" s="1" t="s">
        <v>3206</v>
      </c>
      <c r="I4405" t="s">
        <v>18999</v>
      </c>
      <c r="J4405" t="s">
        <v>23</v>
      </c>
      <c r="K4405">
        <v>8835</v>
      </c>
      <c r="L4405">
        <v>446167.5</v>
      </c>
      <c r="M4405">
        <v>50.5</v>
      </c>
      <c r="N4405" t="s">
        <v>9337</v>
      </c>
      <c r="O4405" t="s">
        <v>9440</v>
      </c>
      <c r="P4405">
        <v>0.12068470364021268</v>
      </c>
      <c r="Q4405">
        <v>0</v>
      </c>
      <c r="R4405">
        <v>1</v>
      </c>
    </row>
    <row r="4406" spans="1:18" x14ac:dyDescent="0.25">
      <c r="A4406" t="s">
        <v>2170</v>
      </c>
      <c r="B4406">
        <v>2018</v>
      </c>
      <c r="C4406">
        <v>2</v>
      </c>
      <c r="D4406">
        <v>6</v>
      </c>
      <c r="E4406" t="s">
        <v>1620</v>
      </c>
      <c r="F4406" s="1" t="s">
        <v>3205</v>
      </c>
      <c r="G4406" s="1" t="s">
        <v>3384</v>
      </c>
      <c r="H4406" s="1" t="s">
        <v>3206</v>
      </c>
      <c r="I4406" t="s">
        <v>17174</v>
      </c>
      <c r="J4406" t="s">
        <v>23</v>
      </c>
      <c r="K4406">
        <v>8520</v>
      </c>
      <c r="L4406">
        <v>374880</v>
      </c>
      <c r="M4406">
        <v>44</v>
      </c>
      <c r="N4406" t="s">
        <v>160</v>
      </c>
      <c r="O4406" t="s">
        <v>9452</v>
      </c>
      <c r="P4406">
        <v>0.10110188471641929</v>
      </c>
      <c r="Q4406">
        <v>0</v>
      </c>
      <c r="R4406">
        <v>1</v>
      </c>
    </row>
    <row r="4407" spans="1:18" x14ac:dyDescent="0.25">
      <c r="A4407" t="s">
        <v>2735</v>
      </c>
      <c r="B4407">
        <v>2018</v>
      </c>
      <c r="C4407">
        <v>8</v>
      </c>
      <c r="D4407">
        <v>24</v>
      </c>
      <c r="E4407" t="s">
        <v>643</v>
      </c>
      <c r="F4407" s="1" t="s">
        <v>3205</v>
      </c>
      <c r="G4407" s="1" t="s">
        <v>3384</v>
      </c>
      <c r="H4407" s="1" t="s">
        <v>3206</v>
      </c>
      <c r="I4407" t="s">
        <v>17065</v>
      </c>
      <c r="J4407" t="s">
        <v>23</v>
      </c>
      <c r="K4407">
        <v>8250</v>
      </c>
      <c r="L4407">
        <v>378642</v>
      </c>
      <c r="M4407">
        <v>45.9</v>
      </c>
      <c r="N4407" t="s">
        <v>163</v>
      </c>
      <c r="O4407" t="s">
        <v>9505</v>
      </c>
      <c r="P4407">
        <v>3.8218627714528705E-2</v>
      </c>
      <c r="Q4407">
        <v>0</v>
      </c>
      <c r="R4407">
        <v>3</v>
      </c>
    </row>
    <row r="4408" spans="1:18" x14ac:dyDescent="0.25">
      <c r="A4408" t="s">
        <v>8503</v>
      </c>
      <c r="B4408">
        <v>2018</v>
      </c>
      <c r="C4408">
        <v>4</v>
      </c>
      <c r="D4408">
        <v>22</v>
      </c>
      <c r="E4408" t="s">
        <v>7471</v>
      </c>
      <c r="F4408" s="1" t="s">
        <v>5207</v>
      </c>
      <c r="G4408" s="1" t="s">
        <v>21316</v>
      </c>
      <c r="H4408" s="1" t="s">
        <v>7263</v>
      </c>
      <c r="I4408" t="s">
        <v>6870</v>
      </c>
      <c r="J4408" t="s">
        <v>38</v>
      </c>
      <c r="K4408">
        <v>100</v>
      </c>
      <c r="L4408">
        <v>38400</v>
      </c>
      <c r="M4408">
        <v>384</v>
      </c>
      <c r="N4408" t="s">
        <v>8919</v>
      </c>
      <c r="O4408" t="s">
        <v>9993</v>
      </c>
      <c r="P4408">
        <v>0</v>
      </c>
      <c r="Q4408">
        <v>0</v>
      </c>
      <c r="R4408">
        <v>2</v>
      </c>
    </row>
    <row r="4409" spans="1:18" x14ac:dyDescent="0.25">
      <c r="A4409" t="s">
        <v>8640</v>
      </c>
      <c r="B4409">
        <v>2018</v>
      </c>
      <c r="C4409">
        <v>6</v>
      </c>
      <c r="D4409">
        <v>22</v>
      </c>
      <c r="E4409" t="s">
        <v>7310</v>
      </c>
      <c r="F4409" s="1" t="s">
        <v>5207</v>
      </c>
      <c r="G4409" s="1" t="s">
        <v>21008</v>
      </c>
      <c r="H4409" s="1" t="s">
        <v>3201</v>
      </c>
      <c r="I4409" t="s">
        <v>21045</v>
      </c>
      <c r="J4409" t="s">
        <v>23</v>
      </c>
      <c r="K4409">
        <v>1</v>
      </c>
      <c r="L4409">
        <v>150</v>
      </c>
      <c r="M4409">
        <v>150</v>
      </c>
      <c r="N4409" t="s">
        <v>7263</v>
      </c>
      <c r="O4409" t="s">
        <v>23191</v>
      </c>
      <c r="P4409">
        <v>0</v>
      </c>
      <c r="Q4409">
        <v>0</v>
      </c>
      <c r="R4409">
        <v>2</v>
      </c>
    </row>
    <row r="4410" spans="1:18" x14ac:dyDescent="0.25">
      <c r="A4410" t="s">
        <v>8640</v>
      </c>
      <c r="B4410">
        <v>2018</v>
      </c>
      <c r="C4410">
        <v>6</v>
      </c>
      <c r="D4410">
        <v>22</v>
      </c>
      <c r="E4410" t="s">
        <v>7310</v>
      </c>
      <c r="F4410" s="1" t="s">
        <v>5207</v>
      </c>
      <c r="G4410" s="1" t="s">
        <v>20931</v>
      </c>
      <c r="H4410" s="1" t="s">
        <v>3201</v>
      </c>
      <c r="I4410" t="s">
        <v>21006</v>
      </c>
      <c r="J4410" t="s">
        <v>23</v>
      </c>
      <c r="K4410">
        <v>1</v>
      </c>
      <c r="L4410">
        <v>151</v>
      </c>
      <c r="M4410">
        <v>151</v>
      </c>
      <c r="N4410" t="s">
        <v>7263</v>
      </c>
      <c r="O4410" t="s">
        <v>23191</v>
      </c>
      <c r="P4410">
        <v>0</v>
      </c>
      <c r="Q4410">
        <v>0</v>
      </c>
      <c r="R4410">
        <v>2</v>
      </c>
    </row>
    <row r="4411" spans="1:18" x14ac:dyDescent="0.25">
      <c r="A4411" t="s">
        <v>8640</v>
      </c>
      <c r="B4411">
        <v>2018</v>
      </c>
      <c r="C4411">
        <v>6</v>
      </c>
      <c r="D4411">
        <v>22</v>
      </c>
      <c r="E4411" t="s">
        <v>7310</v>
      </c>
      <c r="F4411" s="1" t="s">
        <v>5207</v>
      </c>
      <c r="G4411" s="1" t="s">
        <v>20573</v>
      </c>
      <c r="H4411" s="1" t="s">
        <v>3201</v>
      </c>
      <c r="I4411" t="s">
        <v>6334</v>
      </c>
      <c r="J4411" t="s">
        <v>23</v>
      </c>
      <c r="K4411">
        <v>1</v>
      </c>
      <c r="L4411">
        <v>170</v>
      </c>
      <c r="M4411">
        <v>170</v>
      </c>
      <c r="N4411" t="s">
        <v>9097</v>
      </c>
      <c r="O4411" t="s">
        <v>10106</v>
      </c>
      <c r="P4411">
        <v>0</v>
      </c>
      <c r="Q4411">
        <v>0</v>
      </c>
      <c r="R4411">
        <v>2</v>
      </c>
    </row>
    <row r="4412" spans="1:18" x14ac:dyDescent="0.25">
      <c r="A4412" t="s">
        <v>15446</v>
      </c>
      <c r="B4412">
        <v>2019</v>
      </c>
      <c r="C4412">
        <v>9</v>
      </c>
      <c r="D4412">
        <v>3</v>
      </c>
      <c r="E4412" t="s">
        <v>226</v>
      </c>
      <c r="F4412" s="1" t="s">
        <v>3205</v>
      </c>
      <c r="G4412" s="1" t="s">
        <v>3384</v>
      </c>
      <c r="H4412" s="1" t="s">
        <v>3206</v>
      </c>
      <c r="I4412" t="s">
        <v>17454</v>
      </c>
      <c r="J4412" t="s">
        <v>23</v>
      </c>
      <c r="K4412">
        <v>8135</v>
      </c>
      <c r="L4412">
        <v>394547.5</v>
      </c>
      <c r="M4412">
        <v>48.5</v>
      </c>
      <c r="N4412" t="s">
        <v>168</v>
      </c>
      <c r="O4412" t="s">
        <v>9481</v>
      </c>
      <c r="P4412">
        <v>2.7900708435018715E-2</v>
      </c>
      <c r="Q4412">
        <v>0</v>
      </c>
      <c r="R4412">
        <v>3</v>
      </c>
    </row>
    <row r="4413" spans="1:18" x14ac:dyDescent="0.25">
      <c r="A4413" t="s">
        <v>606</v>
      </c>
      <c r="B4413">
        <v>2016</v>
      </c>
      <c r="C4413">
        <v>2</v>
      </c>
      <c r="D4413">
        <v>26</v>
      </c>
      <c r="E4413" t="s">
        <v>607</v>
      </c>
      <c r="F4413" s="1" t="s">
        <v>3205</v>
      </c>
      <c r="G4413" s="1" t="s">
        <v>3967</v>
      </c>
      <c r="H4413" s="1" t="s">
        <v>3206</v>
      </c>
      <c r="I4413" t="s">
        <v>18240</v>
      </c>
      <c r="J4413" t="s">
        <v>23</v>
      </c>
      <c r="K4413">
        <v>53</v>
      </c>
      <c r="L4413">
        <v>13515</v>
      </c>
      <c r="M4413">
        <v>255</v>
      </c>
      <c r="N4413" t="s">
        <v>9265</v>
      </c>
      <c r="O4413" t="s">
        <v>10640</v>
      </c>
      <c r="P4413">
        <v>0</v>
      </c>
      <c r="Q4413">
        <v>0</v>
      </c>
      <c r="R4413">
        <v>1</v>
      </c>
    </row>
    <row r="4414" spans="1:18" x14ac:dyDescent="0.25">
      <c r="A4414" t="s">
        <v>2458</v>
      </c>
      <c r="B4414">
        <v>2018</v>
      </c>
      <c r="C4414">
        <v>5</v>
      </c>
      <c r="D4414">
        <v>11</v>
      </c>
      <c r="E4414" t="s">
        <v>1620</v>
      </c>
      <c r="F4414" s="1" t="s">
        <v>3205</v>
      </c>
      <c r="G4414" s="1" t="s">
        <v>3863</v>
      </c>
      <c r="H4414" s="1" t="s">
        <v>3206</v>
      </c>
      <c r="I4414" t="s">
        <v>19106</v>
      </c>
      <c r="J4414" t="s">
        <v>23</v>
      </c>
      <c r="K4414">
        <v>20600</v>
      </c>
      <c r="L4414">
        <v>1056780</v>
      </c>
      <c r="M4414">
        <v>51.3</v>
      </c>
      <c r="N4414" t="s">
        <v>9331</v>
      </c>
      <c r="O4414" t="s">
        <v>9540</v>
      </c>
      <c r="P4414">
        <v>4.2454374665687751E-2</v>
      </c>
      <c r="Q4414">
        <v>0</v>
      </c>
      <c r="R4414">
        <v>2</v>
      </c>
    </row>
    <row r="4415" spans="1:18" x14ac:dyDescent="0.25">
      <c r="A4415" t="s">
        <v>920</v>
      </c>
      <c r="B4415">
        <v>2016</v>
      </c>
      <c r="C4415">
        <v>6</v>
      </c>
      <c r="D4415">
        <v>16</v>
      </c>
      <c r="E4415" t="s">
        <v>226</v>
      </c>
      <c r="F4415" s="1" t="s">
        <v>3205</v>
      </c>
      <c r="G4415" s="1" t="s">
        <v>3384</v>
      </c>
      <c r="H4415" s="1" t="s">
        <v>3206</v>
      </c>
      <c r="I4415" t="s">
        <v>17417</v>
      </c>
      <c r="J4415" t="s">
        <v>23</v>
      </c>
      <c r="K4415">
        <v>56480</v>
      </c>
      <c r="L4415">
        <v>2188599.7999999998</v>
      </c>
      <c r="M4415">
        <v>38.75</v>
      </c>
      <c r="N4415" t="s">
        <v>228</v>
      </c>
      <c r="O4415" t="s">
        <v>9547</v>
      </c>
      <c r="P4415">
        <v>0</v>
      </c>
      <c r="Q4415">
        <v>0</v>
      </c>
      <c r="R4415">
        <v>2</v>
      </c>
    </row>
    <row r="4416" spans="1:18" x14ac:dyDescent="0.25">
      <c r="A4416" t="s">
        <v>920</v>
      </c>
      <c r="B4416">
        <v>2016</v>
      </c>
      <c r="C4416">
        <v>6</v>
      </c>
      <c r="D4416">
        <v>16</v>
      </c>
      <c r="E4416" t="s">
        <v>226</v>
      </c>
      <c r="F4416" s="1" t="s">
        <v>3205</v>
      </c>
      <c r="G4416" s="1" t="s">
        <v>3384</v>
      </c>
      <c r="H4416" s="1" t="s">
        <v>3206</v>
      </c>
      <c r="I4416" t="s">
        <v>17409</v>
      </c>
      <c r="J4416" t="s">
        <v>23</v>
      </c>
      <c r="K4416">
        <v>8430</v>
      </c>
      <c r="L4416">
        <v>325397.96000000002</v>
      </c>
      <c r="M4416">
        <v>38.6</v>
      </c>
      <c r="N4416" t="s">
        <v>160</v>
      </c>
      <c r="O4416" t="s">
        <v>9452</v>
      </c>
      <c r="P4416">
        <v>0.10110188471641929</v>
      </c>
      <c r="Q4416">
        <v>0</v>
      </c>
      <c r="R4416">
        <v>2</v>
      </c>
    </row>
    <row r="4417" spans="1:18" x14ac:dyDescent="0.25">
      <c r="A4417" t="s">
        <v>8069</v>
      </c>
      <c r="B4417">
        <v>2017</v>
      </c>
      <c r="C4417">
        <v>7</v>
      </c>
      <c r="D4417">
        <v>3</v>
      </c>
      <c r="E4417" t="s">
        <v>8070</v>
      </c>
      <c r="F4417" s="1" t="s">
        <v>9480</v>
      </c>
      <c r="G4417" s="1" t="s">
        <v>9480</v>
      </c>
      <c r="H4417" s="1" t="s">
        <v>9480</v>
      </c>
      <c r="I4417" t="s">
        <v>15770</v>
      </c>
      <c r="J4417" t="s">
        <v>38</v>
      </c>
      <c r="K4417">
        <v>314</v>
      </c>
      <c r="L4417">
        <v>15386</v>
      </c>
      <c r="M4417">
        <v>49</v>
      </c>
      <c r="N4417" t="e">
        <v>#N/A</v>
      </c>
      <c r="O4417" t="e">
        <v>#N/A</v>
      </c>
      <c r="P4417">
        <v>0</v>
      </c>
      <c r="Q4417">
        <v>0</v>
      </c>
      <c r="R4417">
        <v>3</v>
      </c>
    </row>
    <row r="4418" spans="1:18" x14ac:dyDescent="0.25">
      <c r="A4418" t="s">
        <v>15548</v>
      </c>
      <c r="B4418">
        <v>2019</v>
      </c>
      <c r="C4418">
        <v>9</v>
      </c>
      <c r="D4418">
        <v>9</v>
      </c>
      <c r="E4418" t="s">
        <v>226</v>
      </c>
      <c r="F4418" s="1" t="s">
        <v>3205</v>
      </c>
      <c r="G4418" s="1" t="s">
        <v>3863</v>
      </c>
      <c r="H4418" s="1" t="s">
        <v>3206</v>
      </c>
      <c r="I4418" t="s">
        <v>19205</v>
      </c>
      <c r="J4418" t="s">
        <v>23</v>
      </c>
      <c r="K4418">
        <v>12640</v>
      </c>
      <c r="L4418">
        <v>575120</v>
      </c>
      <c r="M4418">
        <v>45.5</v>
      </c>
      <c r="N4418" t="s">
        <v>9335</v>
      </c>
      <c r="O4418" t="s">
        <v>9441</v>
      </c>
      <c r="P4418">
        <v>0.12724850134172863</v>
      </c>
      <c r="Q4418">
        <v>0</v>
      </c>
      <c r="R4418">
        <v>3</v>
      </c>
    </row>
    <row r="4419" spans="1:18" x14ac:dyDescent="0.25">
      <c r="A4419" t="s">
        <v>15548</v>
      </c>
      <c r="B4419">
        <v>2019</v>
      </c>
      <c r="C4419">
        <v>9</v>
      </c>
      <c r="D4419">
        <v>9</v>
      </c>
      <c r="E4419" t="s">
        <v>226</v>
      </c>
      <c r="F4419" s="1" t="s">
        <v>3205</v>
      </c>
      <c r="G4419" s="1" t="s">
        <v>3863</v>
      </c>
      <c r="H4419" s="1" t="s">
        <v>3206</v>
      </c>
      <c r="I4419" t="s">
        <v>19206</v>
      </c>
      <c r="J4419" t="s">
        <v>23</v>
      </c>
      <c r="K4419">
        <v>4740</v>
      </c>
      <c r="L4419">
        <v>215670</v>
      </c>
      <c r="M4419">
        <v>45.5</v>
      </c>
      <c r="N4419" t="s">
        <v>9305</v>
      </c>
      <c r="O4419" t="s">
        <v>9530</v>
      </c>
      <c r="P4419">
        <v>3.1450189480311259E-2</v>
      </c>
      <c r="Q4419">
        <v>0</v>
      </c>
      <c r="R4419">
        <v>3</v>
      </c>
    </row>
    <row r="4420" spans="1:18" x14ac:dyDescent="0.25">
      <c r="A4420" t="s">
        <v>15548</v>
      </c>
      <c r="B4420">
        <v>2019</v>
      </c>
      <c r="C4420">
        <v>9</v>
      </c>
      <c r="D4420">
        <v>9</v>
      </c>
      <c r="E4420" t="s">
        <v>226</v>
      </c>
      <c r="F4420" s="1" t="s">
        <v>3205</v>
      </c>
      <c r="G4420" s="1" t="s">
        <v>3863</v>
      </c>
      <c r="H4420" s="1" t="s">
        <v>3206</v>
      </c>
      <c r="I4420" t="s">
        <v>19221</v>
      </c>
      <c r="J4420" t="s">
        <v>23</v>
      </c>
      <c r="K4420">
        <v>8790</v>
      </c>
      <c r="L4420">
        <v>399945</v>
      </c>
      <c r="M4420">
        <v>45.5</v>
      </c>
      <c r="N4420" t="s">
        <v>9347</v>
      </c>
      <c r="O4420" t="s">
        <v>9542</v>
      </c>
      <c r="P4420">
        <v>8.0289698840596724E-2</v>
      </c>
      <c r="Q4420">
        <v>0</v>
      </c>
      <c r="R4420">
        <v>3</v>
      </c>
    </row>
    <row r="4421" spans="1:18" x14ac:dyDescent="0.25">
      <c r="A4421" t="s">
        <v>15548</v>
      </c>
      <c r="B4421">
        <v>2019</v>
      </c>
      <c r="C4421">
        <v>9</v>
      </c>
      <c r="D4421">
        <v>9</v>
      </c>
      <c r="E4421" t="s">
        <v>226</v>
      </c>
      <c r="F4421" s="1" t="s">
        <v>3205</v>
      </c>
      <c r="G4421" s="1" t="s">
        <v>3863</v>
      </c>
      <c r="H4421" s="1" t="s">
        <v>3206</v>
      </c>
      <c r="I4421" t="s">
        <v>19222</v>
      </c>
      <c r="J4421" t="s">
        <v>23</v>
      </c>
      <c r="K4421">
        <v>330</v>
      </c>
      <c r="L4421">
        <v>15015</v>
      </c>
      <c r="M4421">
        <v>45.5</v>
      </c>
      <c r="N4421" t="s">
        <v>9342</v>
      </c>
      <c r="O4421" t="s">
        <v>9510</v>
      </c>
      <c r="P4421">
        <v>0</v>
      </c>
      <c r="Q4421">
        <v>0</v>
      </c>
      <c r="R4421">
        <v>3</v>
      </c>
    </row>
    <row r="4422" spans="1:18" x14ac:dyDescent="0.25">
      <c r="A4422" t="s">
        <v>2314</v>
      </c>
      <c r="B4422">
        <v>2018</v>
      </c>
      <c r="C4422">
        <v>3</v>
      </c>
      <c r="D4422">
        <v>22</v>
      </c>
      <c r="E4422" t="s">
        <v>1594</v>
      </c>
      <c r="F4422" s="1" t="s">
        <v>3205</v>
      </c>
      <c r="G4422" s="1" t="s">
        <v>3863</v>
      </c>
      <c r="H4422" s="1" t="s">
        <v>3206</v>
      </c>
      <c r="I4422" t="s">
        <v>18999</v>
      </c>
      <c r="J4422" t="s">
        <v>23</v>
      </c>
      <c r="K4422">
        <v>20249</v>
      </c>
      <c r="L4422">
        <v>888133.29</v>
      </c>
      <c r="M4422">
        <v>43.86</v>
      </c>
      <c r="N4422" t="s">
        <v>9337</v>
      </c>
      <c r="O4422" t="s">
        <v>9440</v>
      </c>
      <c r="P4422">
        <v>0.12068470364021268</v>
      </c>
      <c r="Q4422">
        <v>0</v>
      </c>
      <c r="R4422">
        <v>1</v>
      </c>
    </row>
    <row r="4423" spans="1:18" x14ac:dyDescent="0.25">
      <c r="A4423" t="s">
        <v>7831</v>
      </c>
      <c r="B4423">
        <v>2016</v>
      </c>
      <c r="C4423">
        <v>12</v>
      </c>
      <c r="D4423">
        <v>20</v>
      </c>
      <c r="E4423" t="s">
        <v>7471</v>
      </c>
      <c r="F4423" s="1" t="s">
        <v>5207</v>
      </c>
      <c r="G4423" s="1" t="s">
        <v>20573</v>
      </c>
      <c r="H4423" s="1" t="s">
        <v>7263</v>
      </c>
      <c r="I4423" t="s">
        <v>20712</v>
      </c>
      <c r="J4423" t="s">
        <v>23</v>
      </c>
      <c r="K4423">
        <v>150</v>
      </c>
      <c r="L4423">
        <v>21969</v>
      </c>
      <c r="M4423">
        <v>146.46</v>
      </c>
      <c r="N4423" t="s">
        <v>9024</v>
      </c>
      <c r="O4423" t="s">
        <v>9469</v>
      </c>
      <c r="P4423">
        <v>0</v>
      </c>
      <c r="Q4423">
        <v>3.3430295232662992E-2</v>
      </c>
      <c r="R4423">
        <v>4</v>
      </c>
    </row>
    <row r="4424" spans="1:18" x14ac:dyDescent="0.25">
      <c r="A4424" t="s">
        <v>7831</v>
      </c>
      <c r="B4424">
        <v>2016</v>
      </c>
      <c r="C4424">
        <v>12</v>
      </c>
      <c r="D4424">
        <v>20</v>
      </c>
      <c r="E4424" t="s">
        <v>7471</v>
      </c>
      <c r="F4424" s="1" t="s">
        <v>5207</v>
      </c>
      <c r="G4424" s="1" t="s">
        <v>21008</v>
      </c>
      <c r="H4424" s="1" t="s">
        <v>7263</v>
      </c>
      <c r="I4424" t="s">
        <v>6965</v>
      </c>
      <c r="J4424" t="s">
        <v>23</v>
      </c>
      <c r="K4424">
        <v>50</v>
      </c>
      <c r="L4424">
        <v>6653</v>
      </c>
      <c r="M4424">
        <v>133.06</v>
      </c>
      <c r="N4424" t="s">
        <v>9361</v>
      </c>
      <c r="O4424" t="s">
        <v>9778</v>
      </c>
      <c r="P4424">
        <v>0</v>
      </c>
      <c r="Q4424">
        <v>0</v>
      </c>
      <c r="R4424">
        <v>4</v>
      </c>
    </row>
    <row r="4425" spans="1:18" x14ac:dyDescent="0.25">
      <c r="A4425" t="s">
        <v>7831</v>
      </c>
      <c r="B4425">
        <v>2016</v>
      </c>
      <c r="C4425">
        <v>12</v>
      </c>
      <c r="D4425">
        <v>20</v>
      </c>
      <c r="E4425" t="s">
        <v>7471</v>
      </c>
      <c r="F4425" s="1" t="s">
        <v>5207</v>
      </c>
      <c r="G4425" s="1" t="s">
        <v>21008</v>
      </c>
      <c r="H4425" s="1" t="s">
        <v>7263</v>
      </c>
      <c r="I4425" t="s">
        <v>21039</v>
      </c>
      <c r="J4425" t="s">
        <v>23</v>
      </c>
      <c r="K4425">
        <v>50</v>
      </c>
      <c r="L4425">
        <v>7770</v>
      </c>
      <c r="M4425">
        <v>155.4</v>
      </c>
      <c r="N4425" t="s">
        <v>7263</v>
      </c>
      <c r="O4425" t="s">
        <v>23274</v>
      </c>
      <c r="P4425">
        <v>0</v>
      </c>
      <c r="Q4425">
        <v>0</v>
      </c>
      <c r="R4425">
        <v>4</v>
      </c>
    </row>
    <row r="4426" spans="1:18" x14ac:dyDescent="0.25">
      <c r="A4426" t="s">
        <v>7831</v>
      </c>
      <c r="B4426">
        <v>2016</v>
      </c>
      <c r="C4426">
        <v>12</v>
      </c>
      <c r="D4426">
        <v>20</v>
      </c>
      <c r="E4426" t="s">
        <v>7471</v>
      </c>
      <c r="F4426" s="1" t="s">
        <v>5207</v>
      </c>
      <c r="G4426" s="1" t="s">
        <v>20573</v>
      </c>
      <c r="H4426" s="1" t="s">
        <v>7263</v>
      </c>
      <c r="I4426" t="s">
        <v>20720</v>
      </c>
      <c r="J4426" t="s">
        <v>23</v>
      </c>
      <c r="K4426">
        <v>650</v>
      </c>
      <c r="L4426">
        <v>95199</v>
      </c>
      <c r="M4426">
        <v>146.46</v>
      </c>
      <c r="N4426" t="s">
        <v>8855</v>
      </c>
      <c r="O4426" t="s">
        <v>9463</v>
      </c>
      <c r="P4426">
        <v>0</v>
      </c>
      <c r="Q4426">
        <v>4.5717886060994917E-2</v>
      </c>
      <c r="R4426">
        <v>4</v>
      </c>
    </row>
    <row r="4427" spans="1:18" x14ac:dyDescent="0.25">
      <c r="A4427" t="s">
        <v>7831</v>
      </c>
      <c r="B4427">
        <v>2016</v>
      </c>
      <c r="C4427">
        <v>12</v>
      </c>
      <c r="D4427">
        <v>20</v>
      </c>
      <c r="E4427" t="s">
        <v>7471</v>
      </c>
      <c r="F4427" s="1" t="s">
        <v>5207</v>
      </c>
      <c r="G4427" s="1" t="s">
        <v>21008</v>
      </c>
      <c r="H4427" s="1" t="s">
        <v>7263</v>
      </c>
      <c r="I4427" t="s">
        <v>21022</v>
      </c>
      <c r="J4427" t="s">
        <v>23</v>
      </c>
      <c r="K4427">
        <v>200</v>
      </c>
      <c r="L4427">
        <v>27220</v>
      </c>
      <c r="M4427">
        <v>136.1</v>
      </c>
      <c r="N4427" t="s">
        <v>7263</v>
      </c>
      <c r="O4427" t="s">
        <v>23274</v>
      </c>
      <c r="P4427">
        <v>0</v>
      </c>
      <c r="Q4427">
        <v>0</v>
      </c>
      <c r="R4427">
        <v>4</v>
      </c>
    </row>
    <row r="4428" spans="1:18" x14ac:dyDescent="0.25">
      <c r="A4428" t="s">
        <v>1458</v>
      </c>
      <c r="B4428">
        <v>2017</v>
      </c>
      <c r="C4428">
        <v>3</v>
      </c>
      <c r="D4428">
        <v>15</v>
      </c>
      <c r="E4428" t="s">
        <v>1459</v>
      </c>
      <c r="F4428" s="1" t="s">
        <v>3205</v>
      </c>
      <c r="G4428" s="1" t="s">
        <v>3967</v>
      </c>
      <c r="H4428" s="1" t="s">
        <v>3206</v>
      </c>
      <c r="I4428" t="s">
        <v>18631</v>
      </c>
      <c r="J4428" t="s">
        <v>23</v>
      </c>
      <c r="K4428">
        <v>620</v>
      </c>
      <c r="L4428">
        <v>40610</v>
      </c>
      <c r="M4428">
        <v>65.5</v>
      </c>
      <c r="N4428" t="s">
        <v>9232</v>
      </c>
      <c r="O4428" t="s">
        <v>9511</v>
      </c>
      <c r="P4428">
        <v>0</v>
      </c>
      <c r="Q4428">
        <v>0</v>
      </c>
      <c r="R4428">
        <v>1</v>
      </c>
    </row>
    <row r="4429" spans="1:18" x14ac:dyDescent="0.25">
      <c r="A4429" t="s">
        <v>1458</v>
      </c>
      <c r="B4429">
        <v>2017</v>
      </c>
      <c r="C4429">
        <v>3</v>
      </c>
      <c r="D4429">
        <v>15</v>
      </c>
      <c r="E4429" t="s">
        <v>1459</v>
      </c>
      <c r="F4429" s="1" t="s">
        <v>3205</v>
      </c>
      <c r="G4429" s="1" t="s">
        <v>18746</v>
      </c>
      <c r="H4429" s="1" t="s">
        <v>3206</v>
      </c>
      <c r="I4429" t="s">
        <v>18807</v>
      </c>
      <c r="J4429" t="s">
        <v>23</v>
      </c>
      <c r="K4429">
        <v>1513</v>
      </c>
      <c r="L4429">
        <v>77919.48</v>
      </c>
      <c r="M4429">
        <v>51.5</v>
      </c>
      <c r="N4429" t="s">
        <v>22017</v>
      </c>
      <c r="O4429" t="s">
        <v>23243</v>
      </c>
      <c r="P4429">
        <v>0</v>
      </c>
      <c r="Q4429">
        <v>0</v>
      </c>
      <c r="R4429">
        <v>1</v>
      </c>
    </row>
    <row r="4430" spans="1:18" x14ac:dyDescent="0.25">
      <c r="A4430" t="s">
        <v>1458</v>
      </c>
      <c r="B4430">
        <v>2017</v>
      </c>
      <c r="C4430">
        <v>3</v>
      </c>
      <c r="D4430">
        <v>15</v>
      </c>
      <c r="E4430" t="s">
        <v>1459</v>
      </c>
      <c r="F4430" s="1" t="s">
        <v>3205</v>
      </c>
      <c r="G4430" s="1" t="s">
        <v>3967</v>
      </c>
      <c r="H4430" s="1" t="s">
        <v>3206</v>
      </c>
      <c r="I4430" t="s">
        <v>18305</v>
      </c>
      <c r="J4430" t="s">
        <v>23</v>
      </c>
      <c r="K4430">
        <v>43</v>
      </c>
      <c r="L4430">
        <v>2214.4899999999998</v>
      </c>
      <c r="M4430">
        <v>51.5</v>
      </c>
      <c r="N4430" t="s">
        <v>9271</v>
      </c>
      <c r="O4430" t="s">
        <v>9570</v>
      </c>
      <c r="P4430">
        <v>0</v>
      </c>
      <c r="Q4430">
        <v>0</v>
      </c>
      <c r="R4430">
        <v>1</v>
      </c>
    </row>
    <row r="4431" spans="1:18" x14ac:dyDescent="0.25">
      <c r="A4431" t="s">
        <v>1458</v>
      </c>
      <c r="B4431">
        <v>2017</v>
      </c>
      <c r="C4431">
        <v>3</v>
      </c>
      <c r="D4431">
        <v>15</v>
      </c>
      <c r="E4431" t="s">
        <v>1459</v>
      </c>
      <c r="F4431" s="1" t="s">
        <v>3205</v>
      </c>
      <c r="G4431" s="1" t="s">
        <v>3967</v>
      </c>
      <c r="H4431" s="1" t="s">
        <v>3206</v>
      </c>
      <c r="I4431" t="s">
        <v>18628</v>
      </c>
      <c r="J4431" t="s">
        <v>23</v>
      </c>
      <c r="K4431">
        <v>265</v>
      </c>
      <c r="L4431">
        <v>17357.490000000002</v>
      </c>
      <c r="M4431">
        <v>65.5</v>
      </c>
      <c r="N4431" t="s">
        <v>9280</v>
      </c>
      <c r="O4431" t="s">
        <v>9688</v>
      </c>
      <c r="P4431">
        <v>0</v>
      </c>
      <c r="Q4431">
        <v>0</v>
      </c>
      <c r="R4431">
        <v>1</v>
      </c>
    </row>
    <row r="4432" spans="1:18" x14ac:dyDescent="0.25">
      <c r="A4432" t="s">
        <v>14634</v>
      </c>
      <c r="B4432">
        <v>2019</v>
      </c>
      <c r="C4432">
        <v>6</v>
      </c>
      <c r="D4432">
        <v>5</v>
      </c>
      <c r="E4432" t="s">
        <v>1620</v>
      </c>
      <c r="F4432" s="1" t="s">
        <v>3205</v>
      </c>
      <c r="G4432" s="1" t="s">
        <v>3863</v>
      </c>
      <c r="H4432" s="1" t="s">
        <v>3206</v>
      </c>
      <c r="I4432" t="s">
        <v>19210</v>
      </c>
      <c r="J4432" t="s">
        <v>23</v>
      </c>
      <c r="K4432">
        <v>10580</v>
      </c>
      <c r="L4432">
        <v>526884</v>
      </c>
      <c r="M4432">
        <v>49.8</v>
      </c>
      <c r="N4432" t="s">
        <v>9344</v>
      </c>
      <c r="O4432" t="s">
        <v>9496</v>
      </c>
      <c r="P4432">
        <v>3.9816758144422926E-2</v>
      </c>
      <c r="Q4432">
        <v>0</v>
      </c>
      <c r="R4432">
        <v>2</v>
      </c>
    </row>
    <row r="4433" spans="1:18" x14ac:dyDescent="0.25">
      <c r="A4433" t="s">
        <v>14634</v>
      </c>
      <c r="B4433">
        <v>2019</v>
      </c>
      <c r="C4433">
        <v>6</v>
      </c>
      <c r="D4433">
        <v>5</v>
      </c>
      <c r="E4433" t="s">
        <v>1620</v>
      </c>
      <c r="F4433" s="1" t="s">
        <v>3205</v>
      </c>
      <c r="G4433" s="1" t="s">
        <v>3863</v>
      </c>
      <c r="H4433" s="1" t="s">
        <v>3206</v>
      </c>
      <c r="I4433" t="s">
        <v>19221</v>
      </c>
      <c r="J4433" t="s">
        <v>23</v>
      </c>
      <c r="K4433">
        <v>9110</v>
      </c>
      <c r="L4433">
        <v>453678</v>
      </c>
      <c r="M4433">
        <v>49.8</v>
      </c>
      <c r="N4433" t="s">
        <v>9347</v>
      </c>
      <c r="O4433" t="s">
        <v>9542</v>
      </c>
      <c r="P4433">
        <v>8.0289698840596724E-2</v>
      </c>
      <c r="Q4433">
        <v>0</v>
      </c>
      <c r="R4433">
        <v>2</v>
      </c>
    </row>
    <row r="4434" spans="1:18" x14ac:dyDescent="0.25">
      <c r="A4434" t="s">
        <v>8207</v>
      </c>
      <c r="B4434">
        <v>2017</v>
      </c>
      <c r="C4434">
        <v>10</v>
      </c>
      <c r="D4434">
        <v>20</v>
      </c>
      <c r="E4434" t="s">
        <v>7357</v>
      </c>
      <c r="F4434" s="1" t="s">
        <v>5207</v>
      </c>
      <c r="G4434" s="1" t="s">
        <v>20573</v>
      </c>
      <c r="H4434" s="1" t="s">
        <v>7263</v>
      </c>
      <c r="I4434" t="s">
        <v>20717</v>
      </c>
      <c r="J4434" t="s">
        <v>23</v>
      </c>
      <c r="K4434">
        <v>580</v>
      </c>
      <c r="L4434">
        <v>62060</v>
      </c>
      <c r="M4434">
        <v>107</v>
      </c>
      <c r="N4434" t="s">
        <v>8855</v>
      </c>
      <c r="O4434" t="s">
        <v>9463</v>
      </c>
      <c r="P4434">
        <v>0</v>
      </c>
      <c r="Q4434">
        <v>4.5717886060994917E-2</v>
      </c>
      <c r="R4434">
        <v>4</v>
      </c>
    </row>
    <row r="4435" spans="1:18" x14ac:dyDescent="0.25">
      <c r="A4435" t="s">
        <v>8207</v>
      </c>
      <c r="B4435">
        <v>2017</v>
      </c>
      <c r="C4435">
        <v>10</v>
      </c>
      <c r="D4435">
        <v>20</v>
      </c>
      <c r="E4435" t="s">
        <v>7357</v>
      </c>
      <c r="F4435" s="1" t="s">
        <v>5207</v>
      </c>
      <c r="G4435" s="1" t="s">
        <v>20573</v>
      </c>
      <c r="H4435" s="1" t="s">
        <v>7263</v>
      </c>
      <c r="I4435" t="s">
        <v>20647</v>
      </c>
      <c r="J4435" t="s">
        <v>23</v>
      </c>
      <c r="K4435">
        <v>825</v>
      </c>
      <c r="L4435">
        <v>72740.25</v>
      </c>
      <c r="M4435">
        <v>88.17</v>
      </c>
      <c r="N4435" t="s">
        <v>7263</v>
      </c>
      <c r="O4435" t="s">
        <v>23274</v>
      </c>
      <c r="P4435">
        <v>0</v>
      </c>
      <c r="Q4435">
        <v>0</v>
      </c>
      <c r="R4435">
        <v>4</v>
      </c>
    </row>
    <row r="4436" spans="1:18" x14ac:dyDescent="0.25">
      <c r="A4436" t="s">
        <v>8207</v>
      </c>
      <c r="B4436">
        <v>2017</v>
      </c>
      <c r="C4436">
        <v>10</v>
      </c>
      <c r="D4436">
        <v>20</v>
      </c>
      <c r="E4436" t="s">
        <v>7357</v>
      </c>
      <c r="F4436" s="1" t="s">
        <v>5207</v>
      </c>
      <c r="G4436" s="1" t="s">
        <v>20573</v>
      </c>
      <c r="H4436" s="1" t="s">
        <v>7263</v>
      </c>
      <c r="I4436" t="s">
        <v>20653</v>
      </c>
      <c r="J4436" t="s">
        <v>23</v>
      </c>
      <c r="K4436">
        <v>600</v>
      </c>
      <c r="L4436">
        <v>52902</v>
      </c>
      <c r="M4436">
        <v>88.17</v>
      </c>
      <c r="N4436" t="s">
        <v>8995</v>
      </c>
      <c r="O4436" t="s">
        <v>9471</v>
      </c>
      <c r="P4436">
        <v>0</v>
      </c>
      <c r="Q4436">
        <v>2.730993892398554E-2</v>
      </c>
      <c r="R4436">
        <v>4</v>
      </c>
    </row>
    <row r="4437" spans="1:18" x14ac:dyDescent="0.25">
      <c r="A4437" t="s">
        <v>2084</v>
      </c>
      <c r="B4437">
        <v>2017</v>
      </c>
      <c r="C4437">
        <v>12</v>
      </c>
      <c r="D4437">
        <v>15</v>
      </c>
      <c r="E4437" t="s">
        <v>1395</v>
      </c>
      <c r="F4437" s="1" t="s">
        <v>3205</v>
      </c>
      <c r="G4437" s="1" t="s">
        <v>3967</v>
      </c>
      <c r="H4437" s="1" t="s">
        <v>3206</v>
      </c>
      <c r="I4437" t="s">
        <v>18628</v>
      </c>
      <c r="J4437" t="s">
        <v>23</v>
      </c>
      <c r="K4437">
        <v>365</v>
      </c>
      <c r="L4437">
        <v>29382.5</v>
      </c>
      <c r="M4437">
        <v>80.5</v>
      </c>
      <c r="N4437" t="s">
        <v>9280</v>
      </c>
      <c r="O4437" t="s">
        <v>9688</v>
      </c>
      <c r="P4437">
        <v>0</v>
      </c>
      <c r="Q4437">
        <v>0</v>
      </c>
      <c r="R4437">
        <v>4</v>
      </c>
    </row>
    <row r="4438" spans="1:18" x14ac:dyDescent="0.25">
      <c r="A4438" t="s">
        <v>7433</v>
      </c>
      <c r="B4438">
        <v>2016</v>
      </c>
      <c r="C4438">
        <v>2</v>
      </c>
      <c r="D4438">
        <v>3</v>
      </c>
      <c r="E4438" t="s">
        <v>7310</v>
      </c>
      <c r="F4438" s="1" t="s">
        <v>5207</v>
      </c>
      <c r="G4438" s="1" t="s">
        <v>20931</v>
      </c>
      <c r="H4438" s="1" t="s">
        <v>7263</v>
      </c>
      <c r="I4438" t="s">
        <v>6622</v>
      </c>
      <c r="J4438" t="s">
        <v>23</v>
      </c>
      <c r="K4438">
        <v>45</v>
      </c>
      <c r="L4438">
        <v>5008.5</v>
      </c>
      <c r="M4438">
        <v>111.3</v>
      </c>
      <c r="N4438" t="s">
        <v>9111</v>
      </c>
      <c r="O4438" t="s">
        <v>9468</v>
      </c>
      <c r="P4438">
        <v>0</v>
      </c>
      <c r="Q4438">
        <v>3.481892927687627E-2</v>
      </c>
      <c r="R4438">
        <v>1</v>
      </c>
    </row>
    <row r="4439" spans="1:18" x14ac:dyDescent="0.25">
      <c r="A4439" t="s">
        <v>7433</v>
      </c>
      <c r="B4439">
        <v>2016</v>
      </c>
      <c r="C4439">
        <v>2</v>
      </c>
      <c r="D4439">
        <v>3</v>
      </c>
      <c r="E4439" t="s">
        <v>7310</v>
      </c>
      <c r="F4439" s="1" t="s">
        <v>5207</v>
      </c>
      <c r="G4439" s="1" t="s">
        <v>20931</v>
      </c>
      <c r="H4439" s="1" t="s">
        <v>7263</v>
      </c>
      <c r="I4439" t="s">
        <v>6674</v>
      </c>
      <c r="J4439" t="s">
        <v>23</v>
      </c>
      <c r="K4439">
        <v>2</v>
      </c>
      <c r="L4439">
        <v>193.12</v>
      </c>
      <c r="M4439">
        <v>96.56</v>
      </c>
      <c r="N4439" t="s">
        <v>8287</v>
      </c>
      <c r="O4439" t="s">
        <v>9823</v>
      </c>
      <c r="P4439">
        <v>0</v>
      </c>
      <c r="Q4439">
        <v>0</v>
      </c>
      <c r="R4439">
        <v>1</v>
      </c>
    </row>
    <row r="4440" spans="1:18" x14ac:dyDescent="0.25">
      <c r="A4440" t="s">
        <v>7433</v>
      </c>
      <c r="B4440">
        <v>2016</v>
      </c>
      <c r="C4440">
        <v>2</v>
      </c>
      <c r="D4440">
        <v>3</v>
      </c>
      <c r="E4440" t="s">
        <v>7310</v>
      </c>
      <c r="F4440" s="1" t="s">
        <v>5207</v>
      </c>
      <c r="G4440" s="1" t="s">
        <v>20931</v>
      </c>
      <c r="H4440" s="1" t="s">
        <v>7263</v>
      </c>
      <c r="I4440" t="s">
        <v>20958</v>
      </c>
      <c r="J4440" t="s">
        <v>23</v>
      </c>
      <c r="K4440">
        <v>9</v>
      </c>
      <c r="L4440">
        <v>890.37</v>
      </c>
      <c r="M4440">
        <v>98.93</v>
      </c>
      <c r="N4440" t="s">
        <v>9106</v>
      </c>
      <c r="O4440" t="s">
        <v>9459</v>
      </c>
      <c r="P4440">
        <v>0</v>
      </c>
      <c r="Q4440">
        <v>5.3850305373165194E-2</v>
      </c>
      <c r="R4440">
        <v>1</v>
      </c>
    </row>
    <row r="4441" spans="1:18" x14ac:dyDescent="0.25">
      <c r="A4441" t="s">
        <v>7433</v>
      </c>
      <c r="B4441">
        <v>2016</v>
      </c>
      <c r="C4441">
        <v>2</v>
      </c>
      <c r="D4441">
        <v>3</v>
      </c>
      <c r="E4441" t="s">
        <v>7310</v>
      </c>
      <c r="F4441" s="1" t="s">
        <v>5207</v>
      </c>
      <c r="G4441" s="1" t="s">
        <v>20931</v>
      </c>
      <c r="H4441" s="1" t="s">
        <v>7263</v>
      </c>
      <c r="I4441" t="s">
        <v>20947</v>
      </c>
      <c r="J4441" t="s">
        <v>23</v>
      </c>
      <c r="K4441">
        <v>10</v>
      </c>
      <c r="L4441">
        <v>764</v>
      </c>
      <c r="M4441">
        <v>76.400000000000006</v>
      </c>
      <c r="N4441" t="s">
        <v>7263</v>
      </c>
      <c r="O4441" t="s">
        <v>23274</v>
      </c>
      <c r="P4441">
        <v>0</v>
      </c>
      <c r="Q4441">
        <v>0</v>
      </c>
      <c r="R4441">
        <v>1</v>
      </c>
    </row>
    <row r="4442" spans="1:18" x14ac:dyDescent="0.25">
      <c r="A4442" t="s">
        <v>7433</v>
      </c>
      <c r="B4442">
        <v>2016</v>
      </c>
      <c r="C4442">
        <v>2</v>
      </c>
      <c r="D4442">
        <v>3</v>
      </c>
      <c r="E4442" t="s">
        <v>7310</v>
      </c>
      <c r="F4442" s="1" t="s">
        <v>5207</v>
      </c>
      <c r="G4442" s="1" t="s">
        <v>21008</v>
      </c>
      <c r="H4442" s="1" t="s">
        <v>7263</v>
      </c>
      <c r="I4442" t="s">
        <v>21017</v>
      </c>
      <c r="J4442" t="s">
        <v>23</v>
      </c>
      <c r="K4442">
        <v>3</v>
      </c>
      <c r="L4442">
        <v>318.08999999999997</v>
      </c>
      <c r="M4442">
        <v>106.03</v>
      </c>
      <c r="N4442" t="s">
        <v>7263</v>
      </c>
      <c r="O4442" t="s">
        <v>23274</v>
      </c>
      <c r="P4442">
        <v>0</v>
      </c>
      <c r="Q4442">
        <v>0</v>
      </c>
      <c r="R4442">
        <v>1</v>
      </c>
    </row>
    <row r="4443" spans="1:18" x14ac:dyDescent="0.25">
      <c r="A4443" t="s">
        <v>7433</v>
      </c>
      <c r="B4443">
        <v>2016</v>
      </c>
      <c r="C4443">
        <v>2</v>
      </c>
      <c r="D4443">
        <v>3</v>
      </c>
      <c r="E4443" t="s">
        <v>7310</v>
      </c>
      <c r="F4443" s="1" t="s">
        <v>5207</v>
      </c>
      <c r="G4443" s="1" t="s">
        <v>21008</v>
      </c>
      <c r="H4443" s="1" t="s">
        <v>7263</v>
      </c>
      <c r="I4443" t="s">
        <v>21034</v>
      </c>
      <c r="J4443" t="s">
        <v>23</v>
      </c>
      <c r="K4443">
        <v>10</v>
      </c>
      <c r="L4443">
        <v>1186.8</v>
      </c>
      <c r="M4443">
        <v>118.68</v>
      </c>
      <c r="N4443" t="s">
        <v>7263</v>
      </c>
      <c r="O4443" t="s">
        <v>23274</v>
      </c>
      <c r="P4443">
        <v>0</v>
      </c>
      <c r="Q4443">
        <v>0</v>
      </c>
      <c r="R4443">
        <v>1</v>
      </c>
    </row>
    <row r="4444" spans="1:18" x14ac:dyDescent="0.25">
      <c r="A4444" t="s">
        <v>7433</v>
      </c>
      <c r="B4444">
        <v>2016</v>
      </c>
      <c r="C4444">
        <v>2</v>
      </c>
      <c r="D4444">
        <v>3</v>
      </c>
      <c r="E4444" t="s">
        <v>7310</v>
      </c>
      <c r="F4444" s="1" t="s">
        <v>5207</v>
      </c>
      <c r="G4444" s="1" t="s">
        <v>21008</v>
      </c>
      <c r="H4444" s="1" t="s">
        <v>7263</v>
      </c>
      <c r="I4444" t="s">
        <v>21041</v>
      </c>
      <c r="J4444" t="s">
        <v>23</v>
      </c>
      <c r="K4444">
        <v>3</v>
      </c>
      <c r="L4444">
        <v>414.84</v>
      </c>
      <c r="M4444">
        <v>138.28</v>
      </c>
      <c r="N4444" t="s">
        <v>7263</v>
      </c>
      <c r="O4444" t="s">
        <v>23274</v>
      </c>
      <c r="P4444">
        <v>0</v>
      </c>
      <c r="Q4444">
        <v>0</v>
      </c>
      <c r="R4444">
        <v>1</v>
      </c>
    </row>
    <row r="4445" spans="1:18" x14ac:dyDescent="0.25">
      <c r="A4445" t="s">
        <v>7433</v>
      </c>
      <c r="B4445">
        <v>2016</v>
      </c>
      <c r="C4445">
        <v>2</v>
      </c>
      <c r="D4445">
        <v>3</v>
      </c>
      <c r="E4445" t="s">
        <v>7310</v>
      </c>
      <c r="F4445" s="1" t="s">
        <v>5207</v>
      </c>
      <c r="G4445" s="1" t="s">
        <v>21008</v>
      </c>
      <c r="H4445" s="1" t="s">
        <v>7263</v>
      </c>
      <c r="I4445" t="s">
        <v>21018</v>
      </c>
      <c r="J4445" t="s">
        <v>23</v>
      </c>
      <c r="K4445">
        <v>2</v>
      </c>
      <c r="L4445">
        <v>256.18</v>
      </c>
      <c r="M4445">
        <v>128.09</v>
      </c>
      <c r="N4445" t="s">
        <v>7263</v>
      </c>
      <c r="O4445" t="s">
        <v>23274</v>
      </c>
      <c r="P4445">
        <v>0</v>
      </c>
      <c r="Q4445">
        <v>0</v>
      </c>
      <c r="R4445">
        <v>1</v>
      </c>
    </row>
    <row r="4446" spans="1:18" x14ac:dyDescent="0.25">
      <c r="A4446" t="s">
        <v>7433</v>
      </c>
      <c r="B4446">
        <v>2016</v>
      </c>
      <c r="C4446">
        <v>2</v>
      </c>
      <c r="D4446">
        <v>3</v>
      </c>
      <c r="E4446" t="s">
        <v>7310</v>
      </c>
      <c r="F4446" s="1" t="s">
        <v>5207</v>
      </c>
      <c r="G4446" s="1" t="s">
        <v>21008</v>
      </c>
      <c r="H4446" s="1" t="s">
        <v>7263</v>
      </c>
      <c r="I4446" t="s">
        <v>21042</v>
      </c>
      <c r="J4446" t="s">
        <v>23</v>
      </c>
      <c r="K4446">
        <v>1</v>
      </c>
      <c r="L4446">
        <v>142.74</v>
      </c>
      <c r="M4446">
        <v>142.74</v>
      </c>
      <c r="N4446" t="s">
        <v>7263</v>
      </c>
      <c r="O4446" t="s">
        <v>23274</v>
      </c>
      <c r="P4446">
        <v>0</v>
      </c>
      <c r="Q4446">
        <v>0</v>
      </c>
      <c r="R4446">
        <v>1</v>
      </c>
    </row>
    <row r="4447" spans="1:18" x14ac:dyDescent="0.25">
      <c r="A4447" t="s">
        <v>7433</v>
      </c>
      <c r="B4447">
        <v>2016</v>
      </c>
      <c r="C4447">
        <v>2</v>
      </c>
      <c r="D4447">
        <v>3</v>
      </c>
      <c r="E4447" t="s">
        <v>7310</v>
      </c>
      <c r="F4447" s="1" t="s">
        <v>5207</v>
      </c>
      <c r="G4447" s="1" t="s">
        <v>21008</v>
      </c>
      <c r="H4447" s="1" t="s">
        <v>7263</v>
      </c>
      <c r="I4447" t="s">
        <v>6965</v>
      </c>
      <c r="J4447" t="s">
        <v>23</v>
      </c>
      <c r="K4447">
        <v>3</v>
      </c>
      <c r="L4447">
        <v>318.08999999999997</v>
      </c>
      <c r="M4447">
        <v>106.03</v>
      </c>
      <c r="N4447" t="s">
        <v>9361</v>
      </c>
      <c r="O4447" t="s">
        <v>9778</v>
      </c>
      <c r="P4447">
        <v>0</v>
      </c>
      <c r="Q4447">
        <v>0</v>
      </c>
      <c r="R4447">
        <v>1</v>
      </c>
    </row>
    <row r="4448" spans="1:18" x14ac:dyDescent="0.25">
      <c r="A4448" t="s">
        <v>2107</v>
      </c>
      <c r="B4448">
        <v>2017</v>
      </c>
      <c r="C4448">
        <v>12</v>
      </c>
      <c r="D4448">
        <v>26</v>
      </c>
      <c r="E4448" t="s">
        <v>1305</v>
      </c>
      <c r="F4448" s="1" t="s">
        <v>3205</v>
      </c>
      <c r="G4448" s="1" t="s">
        <v>3384</v>
      </c>
      <c r="H4448" s="1" t="s">
        <v>3206</v>
      </c>
      <c r="I4448" t="s">
        <v>17029</v>
      </c>
      <c r="J4448" t="s">
        <v>23</v>
      </c>
      <c r="K4448">
        <v>19992</v>
      </c>
      <c r="L4448">
        <v>949620</v>
      </c>
      <c r="M4448">
        <v>47.5</v>
      </c>
      <c r="N4448" t="s">
        <v>645</v>
      </c>
      <c r="O4448" t="s">
        <v>9450</v>
      </c>
      <c r="P4448">
        <v>9.1123449223886266E-2</v>
      </c>
      <c r="Q4448">
        <v>0</v>
      </c>
      <c r="R4448">
        <v>4</v>
      </c>
    </row>
    <row r="4449" spans="1:18" x14ac:dyDescent="0.25">
      <c r="A4449" t="s">
        <v>10764</v>
      </c>
      <c r="B4449">
        <v>2019</v>
      </c>
      <c r="C4449">
        <v>4</v>
      </c>
      <c r="D4449">
        <v>12</v>
      </c>
      <c r="E4449" t="s">
        <v>7335</v>
      </c>
      <c r="F4449" s="1" t="s">
        <v>9480</v>
      </c>
      <c r="G4449" s="1" t="s">
        <v>9480</v>
      </c>
      <c r="H4449" s="1" t="s">
        <v>9480</v>
      </c>
      <c r="I4449" t="s">
        <v>15785</v>
      </c>
      <c r="J4449" t="s">
        <v>38</v>
      </c>
      <c r="K4449">
        <v>1</v>
      </c>
      <c r="L4449">
        <v>11457.6</v>
      </c>
      <c r="M4449">
        <v>11457.6</v>
      </c>
      <c r="N4449" t="e">
        <v>#N/A</v>
      </c>
      <c r="O4449" t="e">
        <v>#N/A</v>
      </c>
      <c r="P4449">
        <v>0</v>
      </c>
      <c r="Q4449">
        <v>0</v>
      </c>
      <c r="R4449">
        <v>2</v>
      </c>
    </row>
    <row r="4450" spans="1:18" x14ac:dyDescent="0.25">
      <c r="A4450" t="s">
        <v>10764</v>
      </c>
      <c r="B4450">
        <v>2019</v>
      </c>
      <c r="C4450">
        <v>4</v>
      </c>
      <c r="D4450">
        <v>12</v>
      </c>
      <c r="E4450" t="s">
        <v>7335</v>
      </c>
      <c r="F4450" s="1" t="s">
        <v>9480</v>
      </c>
      <c r="G4450" s="1" t="s">
        <v>9480</v>
      </c>
      <c r="H4450" s="1" t="s">
        <v>9480</v>
      </c>
      <c r="I4450" t="s">
        <v>10765</v>
      </c>
      <c r="J4450" t="s">
        <v>38</v>
      </c>
      <c r="K4450">
        <v>48</v>
      </c>
      <c r="L4450">
        <v>6696</v>
      </c>
      <c r="M4450">
        <v>139.5</v>
      </c>
      <c r="N4450" t="e">
        <v>#N/A</v>
      </c>
      <c r="O4450" t="e">
        <v>#N/A</v>
      </c>
      <c r="P4450">
        <v>0</v>
      </c>
      <c r="Q4450">
        <v>0</v>
      </c>
      <c r="R4450">
        <v>2</v>
      </c>
    </row>
    <row r="4451" spans="1:18" x14ac:dyDescent="0.25">
      <c r="A4451" t="s">
        <v>10764</v>
      </c>
      <c r="B4451">
        <v>2019</v>
      </c>
      <c r="C4451">
        <v>4</v>
      </c>
      <c r="D4451">
        <v>12</v>
      </c>
      <c r="E4451" t="s">
        <v>7335</v>
      </c>
      <c r="F4451" s="1" t="s">
        <v>9480</v>
      </c>
      <c r="G4451" s="1" t="s">
        <v>9480</v>
      </c>
      <c r="H4451" s="1" t="s">
        <v>9480</v>
      </c>
      <c r="I4451" t="s">
        <v>10766</v>
      </c>
      <c r="J4451" t="s">
        <v>38</v>
      </c>
      <c r="K4451">
        <v>2</v>
      </c>
      <c r="L4451">
        <v>4278</v>
      </c>
      <c r="M4451">
        <v>2139</v>
      </c>
      <c r="N4451" t="e">
        <v>#N/A</v>
      </c>
      <c r="O4451" t="e">
        <v>#N/A</v>
      </c>
      <c r="P4451">
        <v>0</v>
      </c>
      <c r="Q4451">
        <v>0</v>
      </c>
      <c r="R4451">
        <v>2</v>
      </c>
    </row>
    <row r="4452" spans="1:18" x14ac:dyDescent="0.25">
      <c r="A4452" t="s">
        <v>10764</v>
      </c>
      <c r="B4452">
        <v>2019</v>
      </c>
      <c r="C4452">
        <v>4</v>
      </c>
      <c r="D4452">
        <v>12</v>
      </c>
      <c r="E4452" t="s">
        <v>7335</v>
      </c>
      <c r="F4452" s="1" t="s">
        <v>9480</v>
      </c>
      <c r="G4452" s="1" t="s">
        <v>9480</v>
      </c>
      <c r="H4452" s="1" t="s">
        <v>9480</v>
      </c>
      <c r="I4452" t="s">
        <v>10767</v>
      </c>
      <c r="J4452" t="s">
        <v>85</v>
      </c>
      <c r="K4452">
        <v>20</v>
      </c>
      <c r="L4452">
        <v>1432.2</v>
      </c>
      <c r="M4452">
        <v>71.61</v>
      </c>
      <c r="N4452" t="e">
        <v>#N/A</v>
      </c>
      <c r="O4452" t="e">
        <v>#N/A</v>
      </c>
      <c r="P4452">
        <v>0</v>
      </c>
      <c r="Q4452">
        <v>0</v>
      </c>
      <c r="R4452">
        <v>2</v>
      </c>
    </row>
    <row r="4453" spans="1:18" x14ac:dyDescent="0.25">
      <c r="A4453" t="s">
        <v>10764</v>
      </c>
      <c r="B4453">
        <v>2019</v>
      </c>
      <c r="C4453">
        <v>4</v>
      </c>
      <c r="D4453">
        <v>12</v>
      </c>
      <c r="E4453" t="s">
        <v>7335</v>
      </c>
      <c r="F4453" s="1" t="s">
        <v>9480</v>
      </c>
      <c r="G4453" s="1" t="s">
        <v>9480</v>
      </c>
      <c r="H4453" s="1" t="s">
        <v>9480</v>
      </c>
      <c r="I4453" t="s">
        <v>10768</v>
      </c>
      <c r="J4453" t="s">
        <v>23</v>
      </c>
      <c r="K4453">
        <v>50</v>
      </c>
      <c r="L4453">
        <v>3720</v>
      </c>
      <c r="M4453">
        <v>74.400000000000006</v>
      </c>
      <c r="N4453" t="e">
        <v>#N/A</v>
      </c>
      <c r="O4453" t="e">
        <v>#N/A</v>
      </c>
      <c r="P4453">
        <v>0</v>
      </c>
      <c r="Q4453">
        <v>0</v>
      </c>
      <c r="R4453">
        <v>2</v>
      </c>
    </row>
    <row r="4454" spans="1:18" x14ac:dyDescent="0.25">
      <c r="A4454" t="s">
        <v>10764</v>
      </c>
      <c r="B4454">
        <v>2019</v>
      </c>
      <c r="C4454">
        <v>4</v>
      </c>
      <c r="D4454">
        <v>12</v>
      </c>
      <c r="E4454" t="s">
        <v>7335</v>
      </c>
      <c r="F4454" s="1" t="s">
        <v>9480</v>
      </c>
      <c r="G4454" s="1" t="s">
        <v>9480</v>
      </c>
      <c r="H4454" s="1" t="s">
        <v>9480</v>
      </c>
      <c r="I4454" t="s">
        <v>10769</v>
      </c>
      <c r="J4454" t="s">
        <v>38</v>
      </c>
      <c r="K4454">
        <v>300</v>
      </c>
      <c r="L4454">
        <v>613.79999999999995</v>
      </c>
      <c r="M4454">
        <v>2.0499999999999998</v>
      </c>
      <c r="N4454" t="e">
        <v>#N/A</v>
      </c>
      <c r="O4454" t="e">
        <v>#N/A</v>
      </c>
      <c r="P4454">
        <v>0</v>
      </c>
      <c r="Q4454">
        <v>0</v>
      </c>
      <c r="R4454">
        <v>2</v>
      </c>
    </row>
    <row r="4455" spans="1:18" x14ac:dyDescent="0.25">
      <c r="A4455" t="s">
        <v>15786</v>
      </c>
      <c r="B4455">
        <v>2019</v>
      </c>
      <c r="C4455">
        <v>9</v>
      </c>
      <c r="D4455">
        <v>27</v>
      </c>
      <c r="E4455" t="s">
        <v>15345</v>
      </c>
      <c r="F4455" s="1" t="s">
        <v>5207</v>
      </c>
      <c r="G4455" s="1" t="s">
        <v>20899</v>
      </c>
      <c r="H4455" s="1" t="s">
        <v>7263</v>
      </c>
      <c r="I4455" t="s">
        <v>20926</v>
      </c>
      <c r="J4455" t="s">
        <v>23</v>
      </c>
      <c r="K4455">
        <v>2.335</v>
      </c>
      <c r="L4455">
        <v>426.4</v>
      </c>
      <c r="M4455">
        <v>182.61</v>
      </c>
      <c r="N4455" t="s">
        <v>7263</v>
      </c>
      <c r="O4455" t="s">
        <v>23274</v>
      </c>
      <c r="P4455">
        <v>0</v>
      </c>
      <c r="Q4455">
        <v>0</v>
      </c>
      <c r="R4455">
        <v>3</v>
      </c>
    </row>
    <row r="4456" spans="1:18" x14ac:dyDescent="0.25">
      <c r="A4456" t="s">
        <v>15786</v>
      </c>
      <c r="B4456">
        <v>2019</v>
      </c>
      <c r="C4456">
        <v>9</v>
      </c>
      <c r="D4456">
        <v>27</v>
      </c>
      <c r="E4456" t="s">
        <v>15345</v>
      </c>
      <c r="F4456" s="1" t="s">
        <v>5207</v>
      </c>
      <c r="G4456" s="1" t="s">
        <v>20931</v>
      </c>
      <c r="H4456" s="1" t="s">
        <v>7263</v>
      </c>
      <c r="I4456" t="s">
        <v>21003</v>
      </c>
      <c r="J4456" t="s">
        <v>23</v>
      </c>
      <c r="K4456">
        <v>0.66800000000000004</v>
      </c>
      <c r="L4456">
        <v>114.4</v>
      </c>
      <c r="M4456">
        <v>171.26</v>
      </c>
      <c r="N4456" t="s">
        <v>7263</v>
      </c>
      <c r="O4456" t="s">
        <v>23274</v>
      </c>
      <c r="P4456">
        <v>0</v>
      </c>
      <c r="Q4456">
        <v>0</v>
      </c>
      <c r="R4456">
        <v>3</v>
      </c>
    </row>
    <row r="4457" spans="1:18" x14ac:dyDescent="0.25">
      <c r="A4457" t="s">
        <v>15786</v>
      </c>
      <c r="B4457">
        <v>2019</v>
      </c>
      <c r="C4457">
        <v>9</v>
      </c>
      <c r="D4457">
        <v>27</v>
      </c>
      <c r="E4457" t="s">
        <v>15345</v>
      </c>
      <c r="F4457" s="1" t="s">
        <v>5207</v>
      </c>
      <c r="G4457" s="1" t="s">
        <v>21008</v>
      </c>
      <c r="H4457" s="1" t="s">
        <v>7263</v>
      </c>
      <c r="I4457" t="s">
        <v>21041</v>
      </c>
      <c r="J4457" t="s">
        <v>23</v>
      </c>
      <c r="K4457">
        <v>0.26300000000000001</v>
      </c>
      <c r="L4457">
        <v>70.2</v>
      </c>
      <c r="M4457">
        <v>266.92</v>
      </c>
      <c r="N4457" t="s">
        <v>7263</v>
      </c>
      <c r="O4457" t="s">
        <v>23274</v>
      </c>
      <c r="P4457">
        <v>0</v>
      </c>
      <c r="Q4457">
        <v>0</v>
      </c>
      <c r="R4457">
        <v>3</v>
      </c>
    </row>
    <row r="4458" spans="1:18" x14ac:dyDescent="0.25">
      <c r="A4458" t="s">
        <v>15786</v>
      </c>
      <c r="B4458">
        <v>2019</v>
      </c>
      <c r="C4458">
        <v>9</v>
      </c>
      <c r="D4458">
        <v>27</v>
      </c>
      <c r="E4458" t="s">
        <v>15345</v>
      </c>
      <c r="F4458" s="1" t="s">
        <v>5207</v>
      </c>
      <c r="G4458" s="1" t="s">
        <v>21008</v>
      </c>
      <c r="H4458" s="1" t="s">
        <v>7263</v>
      </c>
      <c r="I4458" t="s">
        <v>21042</v>
      </c>
      <c r="J4458" t="s">
        <v>23</v>
      </c>
      <c r="K4458">
        <v>9.8000000000000004E-2</v>
      </c>
      <c r="L4458">
        <v>46.8</v>
      </c>
      <c r="M4458">
        <v>477.55</v>
      </c>
      <c r="N4458" t="s">
        <v>7263</v>
      </c>
      <c r="O4458" t="s">
        <v>23274</v>
      </c>
      <c r="P4458">
        <v>0</v>
      </c>
      <c r="Q4458">
        <v>0</v>
      </c>
      <c r="R4458">
        <v>3</v>
      </c>
    </row>
    <row r="4459" spans="1:18" x14ac:dyDescent="0.25">
      <c r="A4459" t="s">
        <v>2863</v>
      </c>
      <c r="B4459">
        <v>2018</v>
      </c>
      <c r="C4459">
        <v>10</v>
      </c>
      <c r="D4459">
        <v>2</v>
      </c>
      <c r="E4459" t="s">
        <v>15699</v>
      </c>
      <c r="F4459" s="1" t="s">
        <v>3205</v>
      </c>
      <c r="G4459" s="1" t="s">
        <v>18031</v>
      </c>
      <c r="H4459" s="1" t="s">
        <v>3204</v>
      </c>
      <c r="I4459" t="s">
        <v>18066</v>
      </c>
      <c r="J4459" t="s">
        <v>23</v>
      </c>
      <c r="K4459">
        <v>2051</v>
      </c>
      <c r="L4459">
        <v>104601.01</v>
      </c>
      <c r="M4459">
        <v>51</v>
      </c>
      <c r="N4459" t="s">
        <v>9160</v>
      </c>
      <c r="O4459" t="s">
        <v>9647</v>
      </c>
      <c r="P4459">
        <v>0</v>
      </c>
      <c r="Q4459">
        <v>0</v>
      </c>
      <c r="R4459">
        <v>4</v>
      </c>
    </row>
    <row r="4460" spans="1:18" x14ac:dyDescent="0.25">
      <c r="A4460" t="s">
        <v>2863</v>
      </c>
      <c r="B4460">
        <v>2018</v>
      </c>
      <c r="C4460">
        <v>10</v>
      </c>
      <c r="D4460">
        <v>2</v>
      </c>
      <c r="E4460" t="s">
        <v>15699</v>
      </c>
      <c r="F4460" s="1" t="s">
        <v>3205</v>
      </c>
      <c r="G4460" s="1" t="s">
        <v>18031</v>
      </c>
      <c r="H4460" s="1" t="s">
        <v>3204</v>
      </c>
      <c r="I4460" t="s">
        <v>18067</v>
      </c>
      <c r="J4460" t="s">
        <v>23</v>
      </c>
      <c r="K4460">
        <v>2034</v>
      </c>
      <c r="L4460">
        <v>103734.01</v>
      </c>
      <c r="M4460">
        <v>51</v>
      </c>
      <c r="N4460" t="s">
        <v>9162</v>
      </c>
      <c r="O4460" t="s">
        <v>9522</v>
      </c>
      <c r="P4460">
        <v>0</v>
      </c>
      <c r="Q4460">
        <v>0</v>
      </c>
      <c r="R4460">
        <v>4</v>
      </c>
    </row>
    <row r="4461" spans="1:18" x14ac:dyDescent="0.25">
      <c r="A4461" t="s">
        <v>789</v>
      </c>
      <c r="B4461">
        <v>2016</v>
      </c>
      <c r="C4461">
        <v>4</v>
      </c>
      <c r="D4461">
        <v>18</v>
      </c>
      <c r="E4461" t="s">
        <v>226</v>
      </c>
      <c r="F4461" s="1" t="s">
        <v>3205</v>
      </c>
      <c r="G4461" s="1" t="s">
        <v>3863</v>
      </c>
      <c r="H4461" s="1" t="s">
        <v>3206</v>
      </c>
      <c r="I4461" t="s">
        <v>19054</v>
      </c>
      <c r="J4461" t="s">
        <v>23</v>
      </c>
      <c r="K4461">
        <v>67080</v>
      </c>
      <c r="L4461">
        <v>2092896.16</v>
      </c>
      <c r="M4461">
        <v>31.2</v>
      </c>
      <c r="N4461" t="s">
        <v>9332</v>
      </c>
      <c r="O4461" t="s">
        <v>9531</v>
      </c>
      <c r="P4461">
        <v>0</v>
      </c>
      <c r="Q4461">
        <v>0</v>
      </c>
      <c r="R4461">
        <v>2</v>
      </c>
    </row>
    <row r="4462" spans="1:18" x14ac:dyDescent="0.25">
      <c r="A4462" t="s">
        <v>7527</v>
      </c>
      <c r="B4462">
        <v>2016</v>
      </c>
      <c r="C4462">
        <v>4</v>
      </c>
      <c r="D4462">
        <v>18</v>
      </c>
      <c r="E4462" t="s">
        <v>7310</v>
      </c>
      <c r="F4462" s="1" t="s">
        <v>5207</v>
      </c>
      <c r="G4462" s="1" t="s">
        <v>21008</v>
      </c>
      <c r="H4462" s="1" t="s">
        <v>7263</v>
      </c>
      <c r="I4462" t="s">
        <v>6965</v>
      </c>
      <c r="J4462" t="s">
        <v>23</v>
      </c>
      <c r="K4462">
        <v>13</v>
      </c>
      <c r="L4462">
        <v>1522.9</v>
      </c>
      <c r="M4462">
        <v>117.15</v>
      </c>
      <c r="N4462" t="s">
        <v>9361</v>
      </c>
      <c r="O4462" t="s">
        <v>9778</v>
      </c>
      <c r="P4462">
        <v>0</v>
      </c>
      <c r="Q4462">
        <v>0</v>
      </c>
      <c r="R4462">
        <v>2</v>
      </c>
    </row>
    <row r="4463" spans="1:18" x14ac:dyDescent="0.25">
      <c r="A4463" t="s">
        <v>1399</v>
      </c>
      <c r="B4463">
        <v>2017</v>
      </c>
      <c r="C4463">
        <v>2</v>
      </c>
      <c r="D4463">
        <v>20</v>
      </c>
      <c r="E4463" t="s">
        <v>92</v>
      </c>
      <c r="F4463" s="1" t="s">
        <v>3205</v>
      </c>
      <c r="G4463" s="1" t="s">
        <v>3203</v>
      </c>
      <c r="H4463" s="1" t="s">
        <v>3206</v>
      </c>
      <c r="I4463" t="s">
        <v>195</v>
      </c>
      <c r="J4463" t="s">
        <v>23</v>
      </c>
      <c r="K4463">
        <v>200</v>
      </c>
      <c r="L4463">
        <v>9500</v>
      </c>
      <c r="M4463">
        <v>47.5</v>
      </c>
      <c r="N4463" t="s">
        <v>49</v>
      </c>
      <c r="O4463" t="s">
        <v>9491</v>
      </c>
      <c r="P4463">
        <v>0</v>
      </c>
      <c r="Q4463">
        <v>0</v>
      </c>
      <c r="R4463">
        <v>1</v>
      </c>
    </row>
    <row r="4464" spans="1:18" x14ac:dyDescent="0.25">
      <c r="A4464" t="s">
        <v>1399</v>
      </c>
      <c r="B4464">
        <v>2017</v>
      </c>
      <c r="C4464">
        <v>2</v>
      </c>
      <c r="D4464">
        <v>20</v>
      </c>
      <c r="E4464" t="s">
        <v>92</v>
      </c>
      <c r="F4464" s="1" t="s">
        <v>3205</v>
      </c>
      <c r="G4464" s="1" t="s">
        <v>18746</v>
      </c>
      <c r="H4464" s="1" t="s">
        <v>3206</v>
      </c>
      <c r="I4464" t="s">
        <v>18798</v>
      </c>
      <c r="J4464" t="s">
        <v>23</v>
      </c>
      <c r="K4464">
        <v>5002</v>
      </c>
      <c r="L4464">
        <v>266106.40000000002</v>
      </c>
      <c r="M4464">
        <v>53.2</v>
      </c>
      <c r="N4464" t="s">
        <v>22008</v>
      </c>
      <c r="O4464" t="s">
        <v>23288</v>
      </c>
      <c r="P4464">
        <v>0</v>
      </c>
      <c r="Q4464">
        <v>0</v>
      </c>
      <c r="R4464">
        <v>1</v>
      </c>
    </row>
    <row r="4465" spans="1:18" x14ac:dyDescent="0.25">
      <c r="A4465" t="s">
        <v>1399</v>
      </c>
      <c r="B4465">
        <v>2017</v>
      </c>
      <c r="C4465">
        <v>2</v>
      </c>
      <c r="D4465">
        <v>20</v>
      </c>
      <c r="E4465" t="s">
        <v>92</v>
      </c>
      <c r="F4465" s="1" t="s">
        <v>3205</v>
      </c>
      <c r="G4465" s="1" t="s">
        <v>3203</v>
      </c>
      <c r="H4465" s="1" t="s">
        <v>3206</v>
      </c>
      <c r="I4465" t="s">
        <v>18001</v>
      </c>
      <c r="J4465" t="s">
        <v>23</v>
      </c>
      <c r="K4465">
        <v>434</v>
      </c>
      <c r="L4465">
        <v>20615</v>
      </c>
      <c r="M4465">
        <v>47.5</v>
      </c>
      <c r="N4465" t="s">
        <v>1891</v>
      </c>
      <c r="O4465" t="s">
        <v>9497</v>
      </c>
      <c r="P4465">
        <v>0</v>
      </c>
      <c r="Q4465">
        <v>0</v>
      </c>
      <c r="R4465">
        <v>1</v>
      </c>
    </row>
    <row r="4466" spans="1:18" x14ac:dyDescent="0.25">
      <c r="A4466" t="s">
        <v>10770</v>
      </c>
      <c r="B4466">
        <v>2019</v>
      </c>
      <c r="C4466">
        <v>4</v>
      </c>
      <c r="D4466">
        <v>15</v>
      </c>
      <c r="E4466" t="s">
        <v>226</v>
      </c>
      <c r="F4466" s="1" t="s">
        <v>3205</v>
      </c>
      <c r="G4466" s="1" t="s">
        <v>3384</v>
      </c>
      <c r="H4466" s="1" t="s">
        <v>3206</v>
      </c>
      <c r="I4466" t="s">
        <v>17211</v>
      </c>
      <c r="J4466" t="s">
        <v>23</v>
      </c>
      <c r="K4466">
        <v>25900</v>
      </c>
      <c r="L4466">
        <v>1243200</v>
      </c>
      <c r="M4466">
        <v>48</v>
      </c>
      <c r="N4466" t="s">
        <v>160</v>
      </c>
      <c r="O4466" t="s">
        <v>9452</v>
      </c>
      <c r="P4466">
        <v>0.10110188471641929</v>
      </c>
      <c r="Q4466">
        <v>0</v>
      </c>
      <c r="R4466">
        <v>2</v>
      </c>
    </row>
    <row r="4467" spans="1:18" x14ac:dyDescent="0.25">
      <c r="A4467" t="s">
        <v>2919</v>
      </c>
      <c r="B4467">
        <v>2018</v>
      </c>
      <c r="C4467">
        <v>10</v>
      </c>
      <c r="D4467">
        <v>12</v>
      </c>
      <c r="E4467" t="s">
        <v>1515</v>
      </c>
      <c r="F4467" s="1" t="s">
        <v>3205</v>
      </c>
      <c r="G4467" s="1" t="s">
        <v>3384</v>
      </c>
      <c r="H4467" s="1" t="s">
        <v>3206</v>
      </c>
      <c r="I4467" t="s">
        <v>17070</v>
      </c>
      <c r="J4467" t="s">
        <v>23</v>
      </c>
      <c r="K4467">
        <v>18236</v>
      </c>
      <c r="L4467">
        <v>847974</v>
      </c>
      <c r="M4467">
        <v>46.5</v>
      </c>
      <c r="N4467" t="s">
        <v>645</v>
      </c>
      <c r="O4467" t="s">
        <v>9450</v>
      </c>
      <c r="P4467">
        <v>9.1123449223886266E-2</v>
      </c>
      <c r="Q4467">
        <v>0</v>
      </c>
      <c r="R4467">
        <v>4</v>
      </c>
    </row>
    <row r="4468" spans="1:18" x14ac:dyDescent="0.25">
      <c r="A4468" t="s">
        <v>2919</v>
      </c>
      <c r="B4468">
        <v>2018</v>
      </c>
      <c r="C4468">
        <v>10</v>
      </c>
      <c r="D4468">
        <v>12</v>
      </c>
      <c r="E4468" t="s">
        <v>1515</v>
      </c>
      <c r="F4468" s="1" t="s">
        <v>3205</v>
      </c>
      <c r="G4468" s="1" t="s">
        <v>18746</v>
      </c>
      <c r="H4468" s="1" t="s">
        <v>3206</v>
      </c>
      <c r="I4468" t="s">
        <v>18792</v>
      </c>
      <c r="J4468" t="s">
        <v>23</v>
      </c>
      <c r="K4468">
        <v>3552</v>
      </c>
      <c r="L4468">
        <v>177244.79999999999</v>
      </c>
      <c r="M4468">
        <v>49.9</v>
      </c>
      <c r="N4468" t="s">
        <v>21995</v>
      </c>
      <c r="O4468" t="s">
        <v>23241</v>
      </c>
      <c r="P4468">
        <v>0</v>
      </c>
      <c r="Q4468">
        <v>0</v>
      </c>
      <c r="R4468">
        <v>4</v>
      </c>
    </row>
    <row r="4469" spans="1:18" x14ac:dyDescent="0.25">
      <c r="A4469" t="s">
        <v>2569</v>
      </c>
      <c r="B4469">
        <v>2018</v>
      </c>
      <c r="C4469">
        <v>6</v>
      </c>
      <c r="D4469">
        <v>13</v>
      </c>
      <c r="E4469" t="s">
        <v>1620</v>
      </c>
      <c r="F4469" s="1" t="s">
        <v>3205</v>
      </c>
      <c r="G4469" s="1" t="s">
        <v>3863</v>
      </c>
      <c r="H4469" s="1" t="s">
        <v>3206</v>
      </c>
      <c r="I4469" t="s">
        <v>19003</v>
      </c>
      <c r="J4469" t="s">
        <v>23</v>
      </c>
      <c r="K4469">
        <v>8445</v>
      </c>
      <c r="L4469">
        <v>435762</v>
      </c>
      <c r="M4469">
        <v>51.6</v>
      </c>
      <c r="N4469" t="s">
        <v>9344</v>
      </c>
      <c r="O4469" t="s">
        <v>9496</v>
      </c>
      <c r="P4469">
        <v>3.9816758144422926E-2</v>
      </c>
      <c r="Q4469">
        <v>0</v>
      </c>
      <c r="R4469">
        <v>2</v>
      </c>
    </row>
    <row r="4470" spans="1:18" x14ac:dyDescent="0.25">
      <c r="A4470" t="s">
        <v>2569</v>
      </c>
      <c r="B4470">
        <v>2018</v>
      </c>
      <c r="C4470">
        <v>6</v>
      </c>
      <c r="D4470">
        <v>13</v>
      </c>
      <c r="E4470" t="s">
        <v>1620</v>
      </c>
      <c r="F4470" s="1" t="s">
        <v>3205</v>
      </c>
      <c r="G4470" s="1" t="s">
        <v>3227</v>
      </c>
      <c r="H4470" s="1" t="s">
        <v>3206</v>
      </c>
      <c r="I4470" t="s">
        <v>19726</v>
      </c>
      <c r="J4470" t="s">
        <v>23</v>
      </c>
      <c r="K4470">
        <v>11905</v>
      </c>
      <c r="L4470">
        <v>782212.91</v>
      </c>
      <c r="M4470">
        <v>65.7</v>
      </c>
      <c r="N4470" t="s">
        <v>22067</v>
      </c>
      <c r="O4470" t="s">
        <v>23263</v>
      </c>
      <c r="P4470">
        <v>0</v>
      </c>
      <c r="Q4470">
        <v>0</v>
      </c>
      <c r="R4470">
        <v>2</v>
      </c>
    </row>
    <row r="4471" spans="1:18" x14ac:dyDescent="0.25">
      <c r="A4471" t="s">
        <v>7685</v>
      </c>
      <c r="B4471">
        <v>2016</v>
      </c>
      <c r="C4471">
        <v>8</v>
      </c>
      <c r="D4471">
        <v>17</v>
      </c>
      <c r="E4471" t="s">
        <v>7686</v>
      </c>
      <c r="F4471" s="1" t="s">
        <v>9480</v>
      </c>
      <c r="G4471" s="1" t="s">
        <v>9480</v>
      </c>
      <c r="H4471" s="1" t="s">
        <v>9480</v>
      </c>
      <c r="I4471" t="s">
        <v>7687</v>
      </c>
      <c r="J4471" t="s">
        <v>38</v>
      </c>
      <c r="K4471">
        <v>200</v>
      </c>
      <c r="L4471">
        <v>12000</v>
      </c>
      <c r="M4471">
        <v>60</v>
      </c>
      <c r="N4471" t="e">
        <v>#N/A</v>
      </c>
      <c r="O4471" t="e">
        <v>#N/A</v>
      </c>
      <c r="P4471">
        <v>0</v>
      </c>
      <c r="Q4471">
        <v>0</v>
      </c>
      <c r="R4471">
        <v>3</v>
      </c>
    </row>
    <row r="4472" spans="1:18" x14ac:dyDescent="0.25">
      <c r="A4472" t="s">
        <v>7685</v>
      </c>
      <c r="B4472">
        <v>2016</v>
      </c>
      <c r="C4472">
        <v>8</v>
      </c>
      <c r="D4472">
        <v>17</v>
      </c>
      <c r="E4472" t="s">
        <v>7686</v>
      </c>
      <c r="F4472" s="1" t="s">
        <v>9480</v>
      </c>
      <c r="G4472" s="1" t="s">
        <v>9480</v>
      </c>
      <c r="H4472" s="1" t="s">
        <v>9480</v>
      </c>
      <c r="I4472" t="s">
        <v>7688</v>
      </c>
      <c r="J4472" t="s">
        <v>38</v>
      </c>
      <c r="K4472">
        <v>10</v>
      </c>
      <c r="L4472">
        <v>4800</v>
      </c>
      <c r="M4472">
        <v>480</v>
      </c>
      <c r="N4472" t="e">
        <v>#N/A</v>
      </c>
      <c r="O4472" t="e">
        <v>#N/A</v>
      </c>
      <c r="P4472">
        <v>0</v>
      </c>
      <c r="Q4472">
        <v>0</v>
      </c>
      <c r="R4472">
        <v>3</v>
      </c>
    </row>
    <row r="4473" spans="1:18" x14ac:dyDescent="0.25">
      <c r="A4473" t="s">
        <v>7685</v>
      </c>
      <c r="B4473">
        <v>2016</v>
      </c>
      <c r="C4473">
        <v>8</v>
      </c>
      <c r="D4473">
        <v>17</v>
      </c>
      <c r="E4473" t="s">
        <v>7686</v>
      </c>
      <c r="F4473" s="1" t="s">
        <v>9480</v>
      </c>
      <c r="G4473" s="1" t="s">
        <v>9480</v>
      </c>
      <c r="H4473" s="1" t="s">
        <v>9480</v>
      </c>
      <c r="I4473" t="s">
        <v>7689</v>
      </c>
      <c r="J4473" t="s">
        <v>38</v>
      </c>
      <c r="K4473">
        <v>10</v>
      </c>
      <c r="L4473">
        <v>2000</v>
      </c>
      <c r="M4473">
        <v>200</v>
      </c>
      <c r="N4473" t="e">
        <v>#N/A</v>
      </c>
      <c r="O4473" t="e">
        <v>#N/A</v>
      </c>
      <c r="P4473">
        <v>0</v>
      </c>
      <c r="Q4473">
        <v>0</v>
      </c>
      <c r="R4473">
        <v>3</v>
      </c>
    </row>
    <row r="4474" spans="1:18" x14ac:dyDescent="0.25">
      <c r="A4474" t="s">
        <v>7685</v>
      </c>
      <c r="B4474">
        <v>2016</v>
      </c>
      <c r="C4474">
        <v>8</v>
      </c>
      <c r="D4474">
        <v>17</v>
      </c>
      <c r="E4474" t="s">
        <v>7686</v>
      </c>
      <c r="F4474" s="1" t="s">
        <v>9480</v>
      </c>
      <c r="G4474" s="1" t="s">
        <v>9480</v>
      </c>
      <c r="H4474" s="1" t="s">
        <v>9480</v>
      </c>
      <c r="I4474" t="s">
        <v>7690</v>
      </c>
      <c r="J4474" t="s">
        <v>38</v>
      </c>
      <c r="K4474">
        <v>4</v>
      </c>
      <c r="L4474">
        <v>1920</v>
      </c>
      <c r="M4474">
        <v>480</v>
      </c>
      <c r="N4474" t="e">
        <v>#N/A</v>
      </c>
      <c r="O4474" t="e">
        <v>#N/A</v>
      </c>
      <c r="P4474">
        <v>0</v>
      </c>
      <c r="Q4474">
        <v>0</v>
      </c>
      <c r="R4474">
        <v>3</v>
      </c>
    </row>
    <row r="4475" spans="1:18" x14ac:dyDescent="0.25">
      <c r="A4475" t="s">
        <v>7685</v>
      </c>
      <c r="B4475">
        <v>2016</v>
      </c>
      <c r="C4475">
        <v>8</v>
      </c>
      <c r="D4475">
        <v>17</v>
      </c>
      <c r="E4475" t="s">
        <v>7686</v>
      </c>
      <c r="F4475" s="1" t="s">
        <v>9480</v>
      </c>
      <c r="G4475" s="1" t="s">
        <v>9480</v>
      </c>
      <c r="H4475" s="1" t="s">
        <v>9480</v>
      </c>
      <c r="I4475" t="s">
        <v>7691</v>
      </c>
      <c r="J4475" t="s">
        <v>38</v>
      </c>
      <c r="K4475">
        <v>10</v>
      </c>
      <c r="L4475">
        <v>4800</v>
      </c>
      <c r="M4475">
        <v>480</v>
      </c>
      <c r="N4475" t="e">
        <v>#N/A</v>
      </c>
      <c r="O4475" t="e">
        <v>#N/A</v>
      </c>
      <c r="P4475">
        <v>0</v>
      </c>
      <c r="Q4475">
        <v>0</v>
      </c>
      <c r="R4475">
        <v>3</v>
      </c>
    </row>
    <row r="4476" spans="1:18" x14ac:dyDescent="0.25">
      <c r="A4476" t="s">
        <v>7685</v>
      </c>
      <c r="B4476">
        <v>2016</v>
      </c>
      <c r="C4476">
        <v>8</v>
      </c>
      <c r="D4476">
        <v>17</v>
      </c>
      <c r="E4476" t="s">
        <v>7686</v>
      </c>
      <c r="F4476" s="1" t="s">
        <v>9480</v>
      </c>
      <c r="G4476" s="1" t="s">
        <v>9480</v>
      </c>
      <c r="H4476" s="1" t="s">
        <v>9480</v>
      </c>
      <c r="I4476" t="s">
        <v>7692</v>
      </c>
      <c r="J4476" t="s">
        <v>38</v>
      </c>
      <c r="K4476">
        <v>10</v>
      </c>
      <c r="L4476">
        <v>2000</v>
      </c>
      <c r="M4476">
        <v>200</v>
      </c>
      <c r="N4476" t="e">
        <v>#N/A</v>
      </c>
      <c r="O4476" t="e">
        <v>#N/A</v>
      </c>
      <c r="P4476">
        <v>0</v>
      </c>
      <c r="Q4476">
        <v>0</v>
      </c>
      <c r="R4476">
        <v>3</v>
      </c>
    </row>
    <row r="4477" spans="1:18" x14ac:dyDescent="0.25">
      <c r="A4477" t="s">
        <v>7685</v>
      </c>
      <c r="B4477">
        <v>2016</v>
      </c>
      <c r="C4477">
        <v>8</v>
      </c>
      <c r="D4477">
        <v>17</v>
      </c>
      <c r="E4477" t="s">
        <v>7686</v>
      </c>
      <c r="F4477" s="1" t="s">
        <v>5207</v>
      </c>
      <c r="G4477" s="1" t="s">
        <v>21316</v>
      </c>
      <c r="H4477" s="1" t="s">
        <v>7263</v>
      </c>
      <c r="I4477" t="s">
        <v>6810</v>
      </c>
      <c r="J4477" t="s">
        <v>38</v>
      </c>
      <c r="K4477">
        <v>100</v>
      </c>
      <c r="L4477">
        <v>1000</v>
      </c>
      <c r="M4477">
        <v>10</v>
      </c>
      <c r="N4477" t="s">
        <v>8901</v>
      </c>
      <c r="O4477" t="s">
        <v>9977</v>
      </c>
      <c r="P4477">
        <v>0</v>
      </c>
      <c r="Q4477">
        <v>0</v>
      </c>
      <c r="R4477">
        <v>3</v>
      </c>
    </row>
    <row r="4478" spans="1:18" x14ac:dyDescent="0.25">
      <c r="A4478" t="s">
        <v>7685</v>
      </c>
      <c r="B4478">
        <v>2016</v>
      </c>
      <c r="C4478">
        <v>8</v>
      </c>
      <c r="D4478">
        <v>17</v>
      </c>
      <c r="E4478" t="s">
        <v>7686</v>
      </c>
      <c r="F4478" s="1" t="s">
        <v>9480</v>
      </c>
      <c r="G4478" s="1" t="s">
        <v>9480</v>
      </c>
      <c r="H4478" s="1" t="s">
        <v>9480</v>
      </c>
      <c r="I4478" t="s">
        <v>7693</v>
      </c>
      <c r="J4478" t="s">
        <v>38</v>
      </c>
      <c r="K4478">
        <v>100</v>
      </c>
      <c r="L4478">
        <v>6000</v>
      </c>
      <c r="M4478">
        <v>60</v>
      </c>
      <c r="N4478" t="e">
        <v>#N/A</v>
      </c>
      <c r="O4478" t="e">
        <v>#N/A</v>
      </c>
      <c r="P4478">
        <v>0</v>
      </c>
      <c r="Q4478">
        <v>0</v>
      </c>
      <c r="R4478">
        <v>3</v>
      </c>
    </row>
    <row r="4479" spans="1:18" x14ac:dyDescent="0.25">
      <c r="A4479" t="s">
        <v>7685</v>
      </c>
      <c r="B4479">
        <v>2016</v>
      </c>
      <c r="C4479">
        <v>8</v>
      </c>
      <c r="D4479">
        <v>17</v>
      </c>
      <c r="E4479" t="s">
        <v>7686</v>
      </c>
      <c r="F4479" s="1" t="s">
        <v>9480</v>
      </c>
      <c r="G4479" s="1" t="s">
        <v>9480</v>
      </c>
      <c r="H4479" s="1" t="s">
        <v>9480</v>
      </c>
      <c r="I4479" t="s">
        <v>7694</v>
      </c>
      <c r="J4479" t="s">
        <v>38</v>
      </c>
      <c r="K4479">
        <v>200</v>
      </c>
      <c r="L4479">
        <v>4400</v>
      </c>
      <c r="M4479">
        <v>22</v>
      </c>
      <c r="N4479" t="e">
        <v>#N/A</v>
      </c>
      <c r="O4479" t="e">
        <v>#N/A</v>
      </c>
      <c r="P4479">
        <v>0</v>
      </c>
      <c r="Q4479">
        <v>0</v>
      </c>
      <c r="R4479">
        <v>3</v>
      </c>
    </row>
    <row r="4480" spans="1:18" x14ac:dyDescent="0.25">
      <c r="A4480" t="s">
        <v>7685</v>
      </c>
      <c r="B4480">
        <v>2016</v>
      </c>
      <c r="C4480">
        <v>8</v>
      </c>
      <c r="D4480">
        <v>17</v>
      </c>
      <c r="E4480" t="s">
        <v>7686</v>
      </c>
      <c r="F4480" s="1" t="s">
        <v>9480</v>
      </c>
      <c r="G4480" s="1" t="s">
        <v>9480</v>
      </c>
      <c r="H4480" s="1" t="s">
        <v>9480</v>
      </c>
      <c r="I4480" t="s">
        <v>7695</v>
      </c>
      <c r="J4480" t="s">
        <v>38</v>
      </c>
      <c r="K4480">
        <v>200</v>
      </c>
      <c r="L4480">
        <v>8600</v>
      </c>
      <c r="M4480">
        <v>43</v>
      </c>
      <c r="N4480" t="e">
        <v>#N/A</v>
      </c>
      <c r="O4480" t="e">
        <v>#N/A</v>
      </c>
      <c r="P4480">
        <v>0</v>
      </c>
      <c r="Q4480">
        <v>0</v>
      </c>
      <c r="R4480">
        <v>3</v>
      </c>
    </row>
    <row r="4481" spans="1:18" x14ac:dyDescent="0.25">
      <c r="A4481" t="s">
        <v>7685</v>
      </c>
      <c r="B4481">
        <v>2016</v>
      </c>
      <c r="C4481">
        <v>8</v>
      </c>
      <c r="D4481">
        <v>17</v>
      </c>
      <c r="E4481" t="s">
        <v>7686</v>
      </c>
      <c r="F4481" s="1" t="s">
        <v>9480</v>
      </c>
      <c r="G4481" s="1" t="s">
        <v>9480</v>
      </c>
      <c r="H4481" s="1" t="s">
        <v>9480</v>
      </c>
      <c r="I4481" t="s">
        <v>7696</v>
      </c>
      <c r="J4481" t="s">
        <v>38</v>
      </c>
      <c r="K4481">
        <v>10</v>
      </c>
      <c r="L4481">
        <v>2000</v>
      </c>
      <c r="M4481">
        <v>200</v>
      </c>
      <c r="N4481" t="e">
        <v>#N/A</v>
      </c>
      <c r="O4481" t="e">
        <v>#N/A</v>
      </c>
      <c r="P4481">
        <v>0</v>
      </c>
      <c r="Q4481">
        <v>0</v>
      </c>
      <c r="R4481">
        <v>3</v>
      </c>
    </row>
    <row r="4482" spans="1:18" x14ac:dyDescent="0.25">
      <c r="A4482" t="s">
        <v>7685</v>
      </c>
      <c r="B4482">
        <v>2016</v>
      </c>
      <c r="C4482">
        <v>8</v>
      </c>
      <c r="D4482">
        <v>17</v>
      </c>
      <c r="E4482" t="s">
        <v>7686</v>
      </c>
      <c r="F4482" s="1" t="s">
        <v>9480</v>
      </c>
      <c r="G4482" s="1" t="s">
        <v>9480</v>
      </c>
      <c r="H4482" s="1" t="s">
        <v>9480</v>
      </c>
      <c r="I4482" t="s">
        <v>7496</v>
      </c>
      <c r="J4482" t="s">
        <v>85</v>
      </c>
      <c r="K4482">
        <v>150</v>
      </c>
      <c r="L4482">
        <v>7500</v>
      </c>
      <c r="M4482">
        <v>50</v>
      </c>
      <c r="N4482" t="e">
        <v>#N/A</v>
      </c>
      <c r="O4482" t="e">
        <v>#N/A</v>
      </c>
      <c r="P4482">
        <v>0</v>
      </c>
      <c r="Q4482">
        <v>0</v>
      </c>
      <c r="R4482">
        <v>3</v>
      </c>
    </row>
    <row r="4483" spans="1:18" x14ac:dyDescent="0.25">
      <c r="A4483" t="s">
        <v>7685</v>
      </c>
      <c r="B4483">
        <v>2016</v>
      </c>
      <c r="C4483">
        <v>8</v>
      </c>
      <c r="D4483">
        <v>17</v>
      </c>
      <c r="E4483" t="s">
        <v>7686</v>
      </c>
      <c r="F4483" s="1" t="s">
        <v>9480</v>
      </c>
      <c r="G4483" s="1" t="s">
        <v>9480</v>
      </c>
      <c r="H4483" s="1" t="s">
        <v>9480</v>
      </c>
      <c r="I4483" t="s">
        <v>7697</v>
      </c>
      <c r="J4483" t="s">
        <v>38</v>
      </c>
      <c r="K4483">
        <v>400</v>
      </c>
      <c r="L4483">
        <v>24000</v>
      </c>
      <c r="M4483">
        <v>60</v>
      </c>
      <c r="N4483" t="e">
        <v>#N/A</v>
      </c>
      <c r="O4483" t="e">
        <v>#N/A</v>
      </c>
      <c r="P4483">
        <v>0</v>
      </c>
      <c r="Q4483">
        <v>0</v>
      </c>
      <c r="R4483">
        <v>3</v>
      </c>
    </row>
    <row r="4484" spans="1:18" x14ac:dyDescent="0.25">
      <c r="A4484" t="s">
        <v>1196</v>
      </c>
      <c r="B4484">
        <v>2016</v>
      </c>
      <c r="C4484">
        <v>11</v>
      </c>
      <c r="D4484">
        <v>7</v>
      </c>
      <c r="E4484" t="s">
        <v>92</v>
      </c>
      <c r="F4484" s="1" t="s">
        <v>3205</v>
      </c>
      <c r="G4484" s="1" t="s">
        <v>3967</v>
      </c>
      <c r="H4484" s="1" t="s">
        <v>3206</v>
      </c>
      <c r="I4484" t="s">
        <v>18283</v>
      </c>
      <c r="J4484" t="s">
        <v>23</v>
      </c>
      <c r="K4484">
        <v>196</v>
      </c>
      <c r="L4484">
        <v>12250</v>
      </c>
      <c r="M4484">
        <v>62.5</v>
      </c>
      <c r="N4484" t="s">
        <v>9272</v>
      </c>
      <c r="O4484" t="s">
        <v>9666</v>
      </c>
      <c r="P4484">
        <v>0</v>
      </c>
      <c r="Q4484">
        <v>0</v>
      </c>
      <c r="R4484">
        <v>4</v>
      </c>
    </row>
    <row r="4485" spans="1:18" x14ac:dyDescent="0.25">
      <c r="A4485" t="s">
        <v>2840</v>
      </c>
      <c r="B4485">
        <v>2018</v>
      </c>
      <c r="C4485">
        <v>9</v>
      </c>
      <c r="D4485">
        <v>26</v>
      </c>
      <c r="E4485" t="s">
        <v>1305</v>
      </c>
      <c r="F4485" s="1" t="s">
        <v>3205</v>
      </c>
      <c r="G4485" s="1" t="s">
        <v>3967</v>
      </c>
      <c r="H4485" s="1" t="s">
        <v>3206</v>
      </c>
      <c r="I4485" t="s">
        <v>18276</v>
      </c>
      <c r="J4485" t="s">
        <v>23</v>
      </c>
      <c r="K4485">
        <v>20615</v>
      </c>
      <c r="L4485">
        <v>1186393.25</v>
      </c>
      <c r="M4485">
        <v>57.55</v>
      </c>
      <c r="N4485" t="s">
        <v>9232</v>
      </c>
      <c r="O4485" t="s">
        <v>9511</v>
      </c>
      <c r="P4485">
        <v>0</v>
      </c>
      <c r="Q4485">
        <v>0</v>
      </c>
      <c r="R4485">
        <v>3</v>
      </c>
    </row>
    <row r="4486" spans="1:18" x14ac:dyDescent="0.25">
      <c r="A4486" t="s">
        <v>8469</v>
      </c>
      <c r="B4486">
        <v>2018</v>
      </c>
      <c r="C4486">
        <v>4</v>
      </c>
      <c r="D4486">
        <v>10</v>
      </c>
      <c r="E4486" t="s">
        <v>8258</v>
      </c>
      <c r="F4486" s="1" t="s">
        <v>5207</v>
      </c>
      <c r="G4486" s="1" t="s">
        <v>20573</v>
      </c>
      <c r="H4486" s="1" t="s">
        <v>7263</v>
      </c>
      <c r="I4486" t="s">
        <v>20590</v>
      </c>
      <c r="J4486" t="s">
        <v>23</v>
      </c>
      <c r="K4486">
        <v>6</v>
      </c>
      <c r="L4486">
        <v>1038</v>
      </c>
      <c r="M4486">
        <v>173</v>
      </c>
      <c r="N4486" t="s">
        <v>7263</v>
      </c>
      <c r="O4486" t="s">
        <v>23274</v>
      </c>
      <c r="P4486">
        <v>0</v>
      </c>
      <c r="Q4486">
        <v>0</v>
      </c>
      <c r="R4486">
        <v>2</v>
      </c>
    </row>
    <row r="4487" spans="1:18" x14ac:dyDescent="0.25">
      <c r="A4487" t="s">
        <v>8469</v>
      </c>
      <c r="B4487">
        <v>2018</v>
      </c>
      <c r="C4487">
        <v>4</v>
      </c>
      <c r="D4487">
        <v>10</v>
      </c>
      <c r="E4487" t="s">
        <v>8258</v>
      </c>
      <c r="F4487" s="1" t="s">
        <v>5207</v>
      </c>
      <c r="G4487" s="1" t="s">
        <v>20931</v>
      </c>
      <c r="H4487" s="1" t="s">
        <v>7263</v>
      </c>
      <c r="I4487" t="s">
        <v>20955</v>
      </c>
      <c r="J4487" t="s">
        <v>23</v>
      </c>
      <c r="K4487">
        <v>2</v>
      </c>
      <c r="L4487">
        <v>428</v>
      </c>
      <c r="M4487">
        <v>214</v>
      </c>
      <c r="N4487" t="s">
        <v>7263</v>
      </c>
      <c r="O4487" t="s">
        <v>23274</v>
      </c>
      <c r="P4487">
        <v>0</v>
      </c>
      <c r="Q4487">
        <v>0</v>
      </c>
      <c r="R4487">
        <v>2</v>
      </c>
    </row>
    <row r="4488" spans="1:18" x14ac:dyDescent="0.25">
      <c r="A4488" t="s">
        <v>8469</v>
      </c>
      <c r="B4488">
        <v>2018</v>
      </c>
      <c r="C4488">
        <v>4</v>
      </c>
      <c r="D4488">
        <v>10</v>
      </c>
      <c r="E4488" t="s">
        <v>8258</v>
      </c>
      <c r="F4488" s="1" t="s">
        <v>5207</v>
      </c>
      <c r="G4488" s="1" t="s">
        <v>20573</v>
      </c>
      <c r="H4488" s="1" t="s">
        <v>7263</v>
      </c>
      <c r="I4488" t="s">
        <v>20598</v>
      </c>
      <c r="J4488" t="s">
        <v>23</v>
      </c>
      <c r="K4488">
        <v>1</v>
      </c>
      <c r="L4488">
        <v>173</v>
      </c>
      <c r="M4488">
        <v>173</v>
      </c>
      <c r="N4488" t="s">
        <v>7263</v>
      </c>
      <c r="O4488" t="s">
        <v>23274</v>
      </c>
      <c r="P4488">
        <v>0</v>
      </c>
      <c r="Q4488">
        <v>0</v>
      </c>
      <c r="R4488">
        <v>2</v>
      </c>
    </row>
    <row r="4489" spans="1:18" x14ac:dyDescent="0.25">
      <c r="A4489" t="s">
        <v>8469</v>
      </c>
      <c r="B4489">
        <v>2018</v>
      </c>
      <c r="C4489">
        <v>4</v>
      </c>
      <c r="D4489">
        <v>10</v>
      </c>
      <c r="E4489" t="s">
        <v>8258</v>
      </c>
      <c r="F4489" s="1" t="s">
        <v>5207</v>
      </c>
      <c r="G4489" s="1" t="s">
        <v>20573</v>
      </c>
      <c r="H4489" s="1" t="s">
        <v>7263</v>
      </c>
      <c r="I4489" t="s">
        <v>20829</v>
      </c>
      <c r="J4489" t="s">
        <v>23</v>
      </c>
      <c r="K4489">
        <v>201</v>
      </c>
      <c r="L4489">
        <v>47757.599999999999</v>
      </c>
      <c r="M4489">
        <v>237.6</v>
      </c>
      <c r="N4489" t="s">
        <v>7263</v>
      </c>
      <c r="O4489" t="s">
        <v>23274</v>
      </c>
      <c r="P4489">
        <v>0</v>
      </c>
      <c r="Q4489">
        <v>0</v>
      </c>
      <c r="R4489">
        <v>2</v>
      </c>
    </row>
    <row r="4490" spans="1:18" x14ac:dyDescent="0.25">
      <c r="A4490" t="s">
        <v>8469</v>
      </c>
      <c r="B4490">
        <v>2018</v>
      </c>
      <c r="C4490">
        <v>4</v>
      </c>
      <c r="D4490">
        <v>10</v>
      </c>
      <c r="E4490" t="s">
        <v>8258</v>
      </c>
      <c r="F4490" s="1" t="s">
        <v>5207</v>
      </c>
      <c r="G4490" s="1" t="s">
        <v>20573</v>
      </c>
      <c r="H4490" s="1" t="s">
        <v>7263</v>
      </c>
      <c r="I4490" t="s">
        <v>20834</v>
      </c>
      <c r="J4490" t="s">
        <v>23</v>
      </c>
      <c r="K4490">
        <v>700</v>
      </c>
      <c r="L4490">
        <v>165900</v>
      </c>
      <c r="M4490">
        <v>237</v>
      </c>
      <c r="N4490" t="s">
        <v>9062</v>
      </c>
      <c r="O4490" t="s">
        <v>9456</v>
      </c>
      <c r="P4490">
        <v>0</v>
      </c>
      <c r="Q4490">
        <v>5.8534472775055225E-2</v>
      </c>
      <c r="R4490">
        <v>2</v>
      </c>
    </row>
    <row r="4491" spans="1:18" x14ac:dyDescent="0.25">
      <c r="A4491" t="s">
        <v>712</v>
      </c>
      <c r="B4491">
        <v>2016</v>
      </c>
      <c r="C4491">
        <v>3</v>
      </c>
      <c r="D4491">
        <v>28</v>
      </c>
      <c r="E4491" t="s">
        <v>226</v>
      </c>
      <c r="F4491" s="1" t="s">
        <v>3205</v>
      </c>
      <c r="G4491" s="1" t="s">
        <v>3227</v>
      </c>
      <c r="H4491" s="1" t="s">
        <v>3206</v>
      </c>
      <c r="I4491" t="s">
        <v>19713</v>
      </c>
      <c r="J4491" t="s">
        <v>23</v>
      </c>
      <c r="K4491">
        <v>2870</v>
      </c>
      <c r="L4491">
        <v>129437</v>
      </c>
      <c r="M4491">
        <v>45.1</v>
      </c>
      <c r="N4491" t="s">
        <v>22071</v>
      </c>
      <c r="O4491" t="s">
        <v>23264</v>
      </c>
      <c r="P4491">
        <v>0</v>
      </c>
      <c r="Q4491">
        <v>0</v>
      </c>
      <c r="R4491">
        <v>1</v>
      </c>
    </row>
    <row r="4492" spans="1:18" x14ac:dyDescent="0.25">
      <c r="A4492" t="s">
        <v>712</v>
      </c>
      <c r="B4492">
        <v>2016</v>
      </c>
      <c r="C4492">
        <v>3</v>
      </c>
      <c r="D4492">
        <v>28</v>
      </c>
      <c r="E4492" t="s">
        <v>226</v>
      </c>
      <c r="F4492" s="1" t="s">
        <v>3205</v>
      </c>
      <c r="G4492" s="1" t="s">
        <v>3863</v>
      </c>
      <c r="H4492" s="1" t="s">
        <v>3206</v>
      </c>
      <c r="I4492" t="s">
        <v>18929</v>
      </c>
      <c r="J4492" t="s">
        <v>23</v>
      </c>
      <c r="K4492">
        <v>4040</v>
      </c>
      <c r="L4492">
        <v>126250</v>
      </c>
      <c r="M4492">
        <v>31.25</v>
      </c>
      <c r="N4492" t="s">
        <v>9346</v>
      </c>
      <c r="O4492" t="s">
        <v>9484</v>
      </c>
      <c r="P4492">
        <v>0</v>
      </c>
      <c r="Q4492">
        <v>0</v>
      </c>
      <c r="R4492">
        <v>1</v>
      </c>
    </row>
    <row r="4493" spans="1:18" x14ac:dyDescent="0.25">
      <c r="A4493" t="s">
        <v>1404</v>
      </c>
      <c r="B4493">
        <v>2017</v>
      </c>
      <c r="C4493">
        <v>2</v>
      </c>
      <c r="D4493">
        <v>21</v>
      </c>
      <c r="E4493" t="s">
        <v>92</v>
      </c>
      <c r="F4493" s="1" t="s">
        <v>3205</v>
      </c>
      <c r="G4493" s="1" t="s">
        <v>3863</v>
      </c>
      <c r="H4493" s="1" t="s">
        <v>3206</v>
      </c>
      <c r="I4493" t="s">
        <v>19006</v>
      </c>
      <c r="J4493" t="s">
        <v>23</v>
      </c>
      <c r="K4493">
        <v>2995</v>
      </c>
      <c r="L4493">
        <v>139267.5</v>
      </c>
      <c r="M4493">
        <v>46.5</v>
      </c>
      <c r="N4493" t="s">
        <v>9307</v>
      </c>
      <c r="O4493" t="s">
        <v>9445</v>
      </c>
      <c r="P4493">
        <v>3.6019547837424074E-2</v>
      </c>
      <c r="Q4493">
        <v>0</v>
      </c>
      <c r="R4493">
        <v>1</v>
      </c>
    </row>
    <row r="4494" spans="1:18" x14ac:dyDescent="0.25">
      <c r="A4494" t="s">
        <v>1404</v>
      </c>
      <c r="B4494">
        <v>2017</v>
      </c>
      <c r="C4494">
        <v>2</v>
      </c>
      <c r="D4494">
        <v>21</v>
      </c>
      <c r="E4494" t="s">
        <v>92</v>
      </c>
      <c r="F4494" s="1" t="s">
        <v>3205</v>
      </c>
      <c r="G4494" s="1" t="s">
        <v>3863</v>
      </c>
      <c r="H4494" s="1" t="s">
        <v>3206</v>
      </c>
      <c r="I4494" t="s">
        <v>19014</v>
      </c>
      <c r="J4494" t="s">
        <v>23</v>
      </c>
      <c r="K4494">
        <v>255</v>
      </c>
      <c r="L4494">
        <v>11857.5</v>
      </c>
      <c r="M4494">
        <v>46.5</v>
      </c>
      <c r="N4494" t="s">
        <v>9304</v>
      </c>
      <c r="O4494" t="s">
        <v>9502</v>
      </c>
      <c r="P4494">
        <v>0</v>
      </c>
      <c r="Q4494">
        <v>0</v>
      </c>
      <c r="R4494">
        <v>1</v>
      </c>
    </row>
    <row r="4495" spans="1:18" x14ac:dyDescent="0.25">
      <c r="A4495" t="s">
        <v>7998</v>
      </c>
      <c r="B4495">
        <v>2017</v>
      </c>
      <c r="C4495">
        <v>4</v>
      </c>
      <c r="D4495">
        <v>20</v>
      </c>
      <c r="E4495" t="s">
        <v>7304</v>
      </c>
      <c r="F4495" s="1" t="s">
        <v>5207</v>
      </c>
      <c r="G4495" s="1" t="s">
        <v>21109</v>
      </c>
      <c r="H4495" s="1" t="s">
        <v>7263</v>
      </c>
      <c r="I4495" t="s">
        <v>6878</v>
      </c>
      <c r="J4495" t="s">
        <v>38</v>
      </c>
      <c r="K4495">
        <v>100</v>
      </c>
      <c r="L4495">
        <v>250</v>
      </c>
      <c r="M4495">
        <v>2.5</v>
      </c>
      <c r="N4495" t="s">
        <v>6878</v>
      </c>
      <c r="O4495" t="s">
        <v>9845</v>
      </c>
      <c r="P4495">
        <v>0</v>
      </c>
      <c r="Q4495">
        <v>0</v>
      </c>
      <c r="R4495">
        <v>2</v>
      </c>
    </row>
    <row r="4496" spans="1:18" x14ac:dyDescent="0.25">
      <c r="A4496" t="s">
        <v>14636</v>
      </c>
      <c r="B4496">
        <v>2019</v>
      </c>
      <c r="C4496">
        <v>6</v>
      </c>
      <c r="D4496">
        <v>1</v>
      </c>
      <c r="E4496" t="s">
        <v>1620</v>
      </c>
      <c r="F4496" s="1" t="s">
        <v>3205</v>
      </c>
      <c r="G4496" s="1" t="s">
        <v>3384</v>
      </c>
      <c r="H4496" s="1" t="s">
        <v>3206</v>
      </c>
      <c r="I4496" t="s">
        <v>17454</v>
      </c>
      <c r="J4496" t="s">
        <v>23</v>
      </c>
      <c r="K4496">
        <v>15790</v>
      </c>
      <c r="L4496">
        <v>781605</v>
      </c>
      <c r="M4496">
        <v>49.5</v>
      </c>
      <c r="N4496" t="s">
        <v>168</v>
      </c>
      <c r="O4496" t="s">
        <v>9481</v>
      </c>
      <c r="P4496">
        <v>2.7900708435018715E-2</v>
      </c>
      <c r="Q4496">
        <v>0</v>
      </c>
      <c r="R4496">
        <v>2</v>
      </c>
    </row>
    <row r="4497" spans="1:18" x14ac:dyDescent="0.25">
      <c r="A4497" t="s">
        <v>2549</v>
      </c>
      <c r="B4497">
        <v>2018</v>
      </c>
      <c r="C4497">
        <v>6</v>
      </c>
      <c r="D4497">
        <v>4</v>
      </c>
      <c r="E4497" t="s">
        <v>1916</v>
      </c>
      <c r="F4497" s="1" t="s">
        <v>3205</v>
      </c>
      <c r="G4497" s="1" t="s">
        <v>3863</v>
      </c>
      <c r="H4497" s="1" t="s">
        <v>3206</v>
      </c>
      <c r="I4497" t="s">
        <v>19001</v>
      </c>
      <c r="J4497" t="s">
        <v>23</v>
      </c>
      <c r="K4497">
        <v>4005</v>
      </c>
      <c r="L4497">
        <v>192640.49</v>
      </c>
      <c r="M4497">
        <v>48.1</v>
      </c>
      <c r="N4497" t="s">
        <v>9335</v>
      </c>
      <c r="O4497" t="s">
        <v>9441</v>
      </c>
      <c r="P4497">
        <v>0.12724850134172863</v>
      </c>
      <c r="Q4497">
        <v>0</v>
      </c>
      <c r="R4497">
        <v>2</v>
      </c>
    </row>
    <row r="4498" spans="1:18" x14ac:dyDescent="0.25">
      <c r="A4498" t="s">
        <v>8453</v>
      </c>
      <c r="B4498">
        <v>2018</v>
      </c>
      <c r="C4498">
        <v>4</v>
      </c>
      <c r="D4498">
        <v>2</v>
      </c>
      <c r="E4498" t="s">
        <v>8095</v>
      </c>
      <c r="F4498" s="1" t="s">
        <v>5207</v>
      </c>
      <c r="G4498" s="1" t="s">
        <v>20573</v>
      </c>
      <c r="H4498" s="1" t="s">
        <v>3200</v>
      </c>
      <c r="I4498" t="s">
        <v>20657</v>
      </c>
      <c r="J4498" t="s">
        <v>23</v>
      </c>
      <c r="K4498">
        <v>2120</v>
      </c>
      <c r="L4498">
        <v>296058</v>
      </c>
      <c r="M4498">
        <v>139.65</v>
      </c>
      <c r="N4498" t="s">
        <v>8995</v>
      </c>
      <c r="O4498" t="s">
        <v>9474</v>
      </c>
      <c r="P4498">
        <v>0</v>
      </c>
      <c r="Q4498">
        <v>2.5802443834095183E-2</v>
      </c>
      <c r="R4498">
        <v>2</v>
      </c>
    </row>
    <row r="4499" spans="1:18" x14ac:dyDescent="0.25">
      <c r="A4499" t="s">
        <v>8453</v>
      </c>
      <c r="B4499">
        <v>2018</v>
      </c>
      <c r="C4499">
        <v>4</v>
      </c>
      <c r="D4499">
        <v>2</v>
      </c>
      <c r="E4499" t="s">
        <v>8095</v>
      </c>
      <c r="F4499" s="1" t="s">
        <v>5207</v>
      </c>
      <c r="G4499" s="1" t="s">
        <v>20573</v>
      </c>
      <c r="H4499" s="1" t="s">
        <v>3200</v>
      </c>
      <c r="I4499" t="s">
        <v>20721</v>
      </c>
      <c r="J4499" t="s">
        <v>23</v>
      </c>
      <c r="K4499">
        <v>1940</v>
      </c>
      <c r="L4499">
        <v>270921</v>
      </c>
      <c r="M4499">
        <v>139.65</v>
      </c>
      <c r="N4499" t="s">
        <v>8855</v>
      </c>
      <c r="O4499" t="s">
        <v>9464</v>
      </c>
      <c r="P4499">
        <v>0</v>
      </c>
      <c r="Q4499">
        <v>4.0124694125017395E-2</v>
      </c>
      <c r="R4499">
        <v>2</v>
      </c>
    </row>
    <row r="4500" spans="1:18" x14ac:dyDescent="0.25">
      <c r="A4500" t="s">
        <v>8453</v>
      </c>
      <c r="B4500">
        <v>2018</v>
      </c>
      <c r="C4500">
        <v>4</v>
      </c>
      <c r="D4500">
        <v>2</v>
      </c>
      <c r="E4500" t="s">
        <v>8095</v>
      </c>
      <c r="F4500" s="1" t="s">
        <v>5207</v>
      </c>
      <c r="G4500" s="1" t="s">
        <v>20931</v>
      </c>
      <c r="H4500" s="1" t="s">
        <v>3200</v>
      </c>
      <c r="I4500" t="s">
        <v>20951</v>
      </c>
      <c r="J4500" t="s">
        <v>23</v>
      </c>
      <c r="K4500">
        <v>3400</v>
      </c>
      <c r="L4500">
        <v>489054.3</v>
      </c>
      <c r="M4500">
        <v>143.84</v>
      </c>
      <c r="N4500" t="s">
        <v>7263</v>
      </c>
      <c r="O4500" t="s">
        <v>23192</v>
      </c>
      <c r="P4500">
        <v>0</v>
      </c>
      <c r="Q4500">
        <v>0</v>
      </c>
      <c r="R4500">
        <v>2</v>
      </c>
    </row>
    <row r="4501" spans="1:18" x14ac:dyDescent="0.25">
      <c r="A4501" t="s">
        <v>8453</v>
      </c>
      <c r="B4501">
        <v>2018</v>
      </c>
      <c r="C4501">
        <v>4</v>
      </c>
      <c r="D4501">
        <v>2</v>
      </c>
      <c r="E4501" t="s">
        <v>8095</v>
      </c>
      <c r="F4501" s="1" t="s">
        <v>5207</v>
      </c>
      <c r="G4501" s="1" t="s">
        <v>20931</v>
      </c>
      <c r="H4501" s="1" t="s">
        <v>3200</v>
      </c>
      <c r="I4501" t="s">
        <v>20960</v>
      </c>
      <c r="J4501" t="s">
        <v>23</v>
      </c>
      <c r="K4501">
        <v>3940</v>
      </c>
      <c r="L4501">
        <v>566727.63</v>
      </c>
      <c r="M4501">
        <v>143.84</v>
      </c>
      <c r="N4501" t="s">
        <v>9106</v>
      </c>
      <c r="O4501" t="s">
        <v>9457</v>
      </c>
      <c r="P4501">
        <v>0</v>
      </c>
      <c r="Q4501">
        <v>5.7969928101551112E-2</v>
      </c>
      <c r="R4501">
        <v>2</v>
      </c>
    </row>
    <row r="4502" spans="1:18" x14ac:dyDescent="0.25">
      <c r="A4502" t="s">
        <v>8453</v>
      </c>
      <c r="B4502">
        <v>2018</v>
      </c>
      <c r="C4502">
        <v>4</v>
      </c>
      <c r="D4502">
        <v>2</v>
      </c>
      <c r="E4502" t="s">
        <v>8095</v>
      </c>
      <c r="F4502" s="1" t="s">
        <v>5207</v>
      </c>
      <c r="G4502" s="1" t="s">
        <v>20573</v>
      </c>
      <c r="H4502" s="1" t="s">
        <v>3200</v>
      </c>
      <c r="I4502" t="s">
        <v>20694</v>
      </c>
      <c r="J4502" t="s">
        <v>23</v>
      </c>
      <c r="K4502">
        <v>8600</v>
      </c>
      <c r="L4502">
        <v>1200990</v>
      </c>
      <c r="M4502">
        <v>139.65</v>
      </c>
      <c r="N4502" t="s">
        <v>9014</v>
      </c>
      <c r="O4502" t="s">
        <v>9454</v>
      </c>
      <c r="P4502">
        <v>0</v>
      </c>
      <c r="Q4502">
        <v>0.10248345341786883</v>
      </c>
      <c r="R4502">
        <v>2</v>
      </c>
    </row>
    <row r="4503" spans="1:18" x14ac:dyDescent="0.25">
      <c r="A4503" t="s">
        <v>10906</v>
      </c>
      <c r="B4503">
        <v>2019</v>
      </c>
      <c r="C4503">
        <v>5</v>
      </c>
      <c r="D4503">
        <v>17</v>
      </c>
      <c r="E4503" t="s">
        <v>226</v>
      </c>
      <c r="F4503" s="1" t="s">
        <v>3205</v>
      </c>
      <c r="G4503" s="1" t="s">
        <v>3863</v>
      </c>
      <c r="H4503" s="1" t="s">
        <v>3206</v>
      </c>
      <c r="I4503" t="s">
        <v>19209</v>
      </c>
      <c r="J4503" t="s">
        <v>23</v>
      </c>
      <c r="K4503">
        <v>8440</v>
      </c>
      <c r="L4503">
        <v>409340</v>
      </c>
      <c r="M4503">
        <v>48.5</v>
      </c>
      <c r="N4503" t="s">
        <v>9337</v>
      </c>
      <c r="O4503" t="s">
        <v>9440</v>
      </c>
      <c r="P4503">
        <v>0.12068470364021268</v>
      </c>
      <c r="Q4503">
        <v>0</v>
      </c>
      <c r="R4503">
        <v>2</v>
      </c>
    </row>
    <row r="4504" spans="1:18" x14ac:dyDescent="0.25">
      <c r="A4504" t="s">
        <v>10906</v>
      </c>
      <c r="B4504">
        <v>2019</v>
      </c>
      <c r="C4504">
        <v>5</v>
      </c>
      <c r="D4504">
        <v>17</v>
      </c>
      <c r="E4504" t="s">
        <v>226</v>
      </c>
      <c r="F4504" s="1" t="s">
        <v>3205</v>
      </c>
      <c r="G4504" s="1" t="s">
        <v>3863</v>
      </c>
      <c r="H4504" s="1" t="s">
        <v>3206</v>
      </c>
      <c r="I4504" t="s">
        <v>19222</v>
      </c>
      <c r="J4504" t="s">
        <v>23</v>
      </c>
      <c r="K4504">
        <v>4065</v>
      </c>
      <c r="L4504">
        <v>197152.5</v>
      </c>
      <c r="M4504">
        <v>48.5</v>
      </c>
      <c r="N4504" t="s">
        <v>9342</v>
      </c>
      <c r="O4504" t="s">
        <v>9510</v>
      </c>
      <c r="P4504">
        <v>0</v>
      </c>
      <c r="Q4504">
        <v>0</v>
      </c>
      <c r="R4504">
        <v>2</v>
      </c>
    </row>
    <row r="4505" spans="1:18" x14ac:dyDescent="0.25">
      <c r="A4505" t="s">
        <v>10906</v>
      </c>
      <c r="B4505">
        <v>2019</v>
      </c>
      <c r="C4505">
        <v>5</v>
      </c>
      <c r="D4505">
        <v>17</v>
      </c>
      <c r="E4505" t="s">
        <v>226</v>
      </c>
      <c r="F4505" s="1" t="s">
        <v>3205</v>
      </c>
      <c r="G4505" s="1" t="s">
        <v>3384</v>
      </c>
      <c r="H4505" s="1" t="s">
        <v>3206</v>
      </c>
      <c r="I4505" t="s">
        <v>17299</v>
      </c>
      <c r="J4505" t="s">
        <v>23</v>
      </c>
      <c r="K4505">
        <v>14200</v>
      </c>
      <c r="L4505">
        <v>692960</v>
      </c>
      <c r="M4505">
        <v>48.8</v>
      </c>
      <c r="N4505" t="s">
        <v>160</v>
      </c>
      <c r="O4505" t="s">
        <v>9452</v>
      </c>
      <c r="P4505">
        <v>0.10110188471641929</v>
      </c>
      <c r="Q4505">
        <v>0</v>
      </c>
      <c r="R4505">
        <v>2</v>
      </c>
    </row>
    <row r="4506" spans="1:18" x14ac:dyDescent="0.25">
      <c r="A4506" t="s">
        <v>2173</v>
      </c>
      <c r="B4506">
        <v>2018</v>
      </c>
      <c r="C4506">
        <v>2</v>
      </c>
      <c r="D4506">
        <v>6</v>
      </c>
      <c r="E4506" t="s">
        <v>1392</v>
      </c>
      <c r="F4506" s="1" t="s">
        <v>3205</v>
      </c>
      <c r="G4506" s="1" t="s">
        <v>3203</v>
      </c>
      <c r="H4506" s="1" t="s">
        <v>7263</v>
      </c>
      <c r="I4506" t="s">
        <v>17644</v>
      </c>
      <c r="J4506" t="s">
        <v>23</v>
      </c>
      <c r="K4506">
        <v>101</v>
      </c>
      <c r="L4506">
        <v>5757</v>
      </c>
      <c r="M4506">
        <v>57</v>
      </c>
      <c r="N4506" t="s">
        <v>1893</v>
      </c>
      <c r="O4506" t="s">
        <v>9508</v>
      </c>
      <c r="P4506">
        <v>0</v>
      </c>
      <c r="Q4506">
        <v>0</v>
      </c>
      <c r="R4506">
        <v>1</v>
      </c>
    </row>
    <row r="4507" spans="1:18" x14ac:dyDescent="0.25">
      <c r="A4507" t="s">
        <v>10484</v>
      </c>
      <c r="B4507">
        <v>2019</v>
      </c>
      <c r="C4507">
        <v>3</v>
      </c>
      <c r="D4507">
        <v>21</v>
      </c>
      <c r="E4507" t="s">
        <v>15709</v>
      </c>
      <c r="F4507" s="1" t="s">
        <v>3205</v>
      </c>
      <c r="G4507" s="1" t="s">
        <v>18746</v>
      </c>
      <c r="H4507" s="1" t="s">
        <v>3206</v>
      </c>
      <c r="I4507" t="s">
        <v>18868</v>
      </c>
      <c r="J4507" t="s">
        <v>23</v>
      </c>
      <c r="K4507">
        <v>1084</v>
      </c>
      <c r="L4507">
        <v>92552</v>
      </c>
      <c r="M4507">
        <v>85.38</v>
      </c>
      <c r="N4507" t="s">
        <v>22030</v>
      </c>
      <c r="O4507" t="s">
        <v>23353</v>
      </c>
      <c r="P4507">
        <v>0</v>
      </c>
      <c r="Q4507">
        <v>0</v>
      </c>
      <c r="R4507">
        <v>1</v>
      </c>
    </row>
    <row r="4508" spans="1:18" x14ac:dyDescent="0.25">
      <c r="A4508" t="s">
        <v>2232</v>
      </c>
      <c r="B4508">
        <v>2018</v>
      </c>
      <c r="C4508">
        <v>2</v>
      </c>
      <c r="D4508">
        <v>27</v>
      </c>
      <c r="E4508" t="s">
        <v>226</v>
      </c>
      <c r="F4508" s="1" t="s">
        <v>3205</v>
      </c>
      <c r="G4508" s="1" t="s">
        <v>3863</v>
      </c>
      <c r="H4508" s="1" t="s">
        <v>3206</v>
      </c>
      <c r="I4508" t="s">
        <v>18995</v>
      </c>
      <c r="J4508" t="s">
        <v>23</v>
      </c>
      <c r="K4508">
        <v>20010</v>
      </c>
      <c r="L4508">
        <v>1000500</v>
      </c>
      <c r="M4508">
        <v>50</v>
      </c>
      <c r="N4508" t="s">
        <v>9347</v>
      </c>
      <c r="O4508" t="s">
        <v>9542</v>
      </c>
      <c r="P4508">
        <v>8.0289698840596724E-2</v>
      </c>
      <c r="Q4508">
        <v>0</v>
      </c>
      <c r="R4508">
        <v>1</v>
      </c>
    </row>
    <row r="4509" spans="1:18" x14ac:dyDescent="0.25">
      <c r="A4509" t="s">
        <v>2724</v>
      </c>
      <c r="B4509">
        <v>2018</v>
      </c>
      <c r="C4509">
        <v>8</v>
      </c>
      <c r="D4509">
        <v>20</v>
      </c>
      <c r="E4509" t="s">
        <v>226</v>
      </c>
      <c r="F4509" s="1" t="s">
        <v>3205</v>
      </c>
      <c r="G4509" s="1" t="s">
        <v>3384</v>
      </c>
      <c r="H4509" s="1" t="s">
        <v>3206</v>
      </c>
      <c r="I4509" t="s">
        <v>17024</v>
      </c>
      <c r="J4509" t="s">
        <v>23</v>
      </c>
      <c r="K4509">
        <v>2855</v>
      </c>
      <c r="L4509">
        <v>135012.95000000001</v>
      </c>
      <c r="M4509">
        <v>47.29</v>
      </c>
      <c r="N4509" t="s">
        <v>2148</v>
      </c>
      <c r="O4509" t="s">
        <v>9552</v>
      </c>
      <c r="P4509">
        <v>0</v>
      </c>
      <c r="Q4509">
        <v>0</v>
      </c>
      <c r="R4509">
        <v>3</v>
      </c>
    </row>
    <row r="4510" spans="1:18" x14ac:dyDescent="0.25">
      <c r="A4510" t="s">
        <v>3115</v>
      </c>
      <c r="B4510">
        <v>2018</v>
      </c>
      <c r="C4510">
        <v>12</v>
      </c>
      <c r="D4510">
        <v>13</v>
      </c>
      <c r="E4510" t="s">
        <v>2641</v>
      </c>
      <c r="F4510" s="1" t="s">
        <v>3205</v>
      </c>
      <c r="G4510" s="1" t="s">
        <v>3384</v>
      </c>
      <c r="H4510" s="1" t="s">
        <v>7263</v>
      </c>
      <c r="I4510" t="s">
        <v>17474</v>
      </c>
      <c r="J4510" t="s">
        <v>23</v>
      </c>
      <c r="K4510">
        <v>20308</v>
      </c>
      <c r="L4510">
        <v>1375359.35</v>
      </c>
      <c r="M4510">
        <v>67.73</v>
      </c>
      <c r="N4510" t="s">
        <v>166</v>
      </c>
      <c r="O4510" t="s">
        <v>23289</v>
      </c>
      <c r="P4510">
        <v>0</v>
      </c>
      <c r="Q4510">
        <v>0</v>
      </c>
      <c r="R4510">
        <v>4</v>
      </c>
    </row>
    <row r="4511" spans="1:18" x14ac:dyDescent="0.25">
      <c r="A4511" t="s">
        <v>2756</v>
      </c>
      <c r="B4511">
        <v>2018</v>
      </c>
      <c r="C4511">
        <v>8</v>
      </c>
      <c r="D4511">
        <v>31</v>
      </c>
      <c r="E4511" t="s">
        <v>174</v>
      </c>
      <c r="F4511" s="1" t="s">
        <v>3205</v>
      </c>
      <c r="G4511" s="1" t="s">
        <v>3384</v>
      </c>
      <c r="H4511" s="1" t="s">
        <v>3206</v>
      </c>
      <c r="I4511" t="s">
        <v>17070</v>
      </c>
      <c r="J4511" t="s">
        <v>23</v>
      </c>
      <c r="K4511">
        <v>9800</v>
      </c>
      <c r="L4511">
        <v>453740.02</v>
      </c>
      <c r="M4511">
        <v>46.3</v>
      </c>
      <c r="N4511" t="s">
        <v>645</v>
      </c>
      <c r="O4511" t="s">
        <v>9450</v>
      </c>
      <c r="P4511">
        <v>9.1123449223886266E-2</v>
      </c>
      <c r="Q4511">
        <v>0</v>
      </c>
      <c r="R4511">
        <v>3</v>
      </c>
    </row>
    <row r="4512" spans="1:18" x14ac:dyDescent="0.25">
      <c r="A4512" t="s">
        <v>2756</v>
      </c>
      <c r="B4512">
        <v>2018</v>
      </c>
      <c r="C4512">
        <v>8</v>
      </c>
      <c r="D4512">
        <v>31</v>
      </c>
      <c r="E4512" t="s">
        <v>174</v>
      </c>
      <c r="F4512" s="1" t="s">
        <v>3205</v>
      </c>
      <c r="G4512" s="1" t="s">
        <v>3384</v>
      </c>
      <c r="H4512" s="1" t="s">
        <v>3206</v>
      </c>
      <c r="I4512" t="s">
        <v>17143</v>
      </c>
      <c r="J4512" t="s">
        <v>23</v>
      </c>
      <c r="K4512">
        <v>8940</v>
      </c>
      <c r="L4512">
        <v>413922.02</v>
      </c>
      <c r="M4512">
        <v>46.3</v>
      </c>
      <c r="N4512" t="s">
        <v>112</v>
      </c>
      <c r="O4512" t="s">
        <v>9515</v>
      </c>
      <c r="P4512">
        <v>3.2773227720419927E-2</v>
      </c>
      <c r="Q4512">
        <v>0</v>
      </c>
      <c r="R4512">
        <v>3</v>
      </c>
    </row>
    <row r="4513" spans="1:18" x14ac:dyDescent="0.25">
      <c r="A4513" t="s">
        <v>10691</v>
      </c>
      <c r="B4513">
        <v>2019</v>
      </c>
      <c r="C4513">
        <v>4</v>
      </c>
      <c r="D4513">
        <v>5</v>
      </c>
      <c r="E4513" t="s">
        <v>2641</v>
      </c>
      <c r="F4513" s="1" t="s">
        <v>3205</v>
      </c>
      <c r="G4513" s="1" t="s">
        <v>3863</v>
      </c>
      <c r="H4513" s="1" t="s">
        <v>3204</v>
      </c>
      <c r="I4513" t="s">
        <v>18957</v>
      </c>
      <c r="J4513" t="s">
        <v>23</v>
      </c>
      <c r="K4513">
        <v>16748</v>
      </c>
      <c r="L4513">
        <v>1127224.1399999999</v>
      </c>
      <c r="M4513">
        <v>67.31</v>
      </c>
      <c r="N4513" t="s">
        <v>9323</v>
      </c>
      <c r="O4513" t="s">
        <v>23342</v>
      </c>
      <c r="P4513">
        <v>0</v>
      </c>
      <c r="Q4513">
        <v>0</v>
      </c>
      <c r="R4513">
        <v>2</v>
      </c>
    </row>
    <row r="4514" spans="1:18" x14ac:dyDescent="0.25">
      <c r="A4514" t="s">
        <v>10691</v>
      </c>
      <c r="B4514">
        <v>2019</v>
      </c>
      <c r="C4514">
        <v>4</v>
      </c>
      <c r="D4514">
        <v>5</v>
      </c>
      <c r="E4514" t="s">
        <v>2641</v>
      </c>
      <c r="F4514" s="1" t="s">
        <v>3205</v>
      </c>
      <c r="G4514" s="1" t="s">
        <v>3863</v>
      </c>
      <c r="H4514" s="1" t="s">
        <v>3204</v>
      </c>
      <c r="I4514" t="s">
        <v>19600</v>
      </c>
      <c r="J4514" t="s">
        <v>23</v>
      </c>
      <c r="K4514">
        <v>2356</v>
      </c>
      <c r="L4514">
        <v>158570.57999999999</v>
      </c>
      <c r="M4514">
        <v>67.31</v>
      </c>
      <c r="N4514" t="s">
        <v>9324</v>
      </c>
      <c r="O4514" t="s">
        <v>23354</v>
      </c>
      <c r="P4514">
        <v>0</v>
      </c>
      <c r="Q4514">
        <v>0</v>
      </c>
      <c r="R4514">
        <v>2</v>
      </c>
    </row>
    <row r="4515" spans="1:18" x14ac:dyDescent="0.25">
      <c r="A4515" t="s">
        <v>10771</v>
      </c>
      <c r="B4515">
        <v>2019</v>
      </c>
      <c r="C4515">
        <v>4</v>
      </c>
      <c r="D4515">
        <v>19</v>
      </c>
      <c r="E4515" t="s">
        <v>10772</v>
      </c>
      <c r="F4515" s="1" t="s">
        <v>9480</v>
      </c>
      <c r="G4515" s="1" t="s">
        <v>9480</v>
      </c>
      <c r="H4515" s="1" t="s">
        <v>9480</v>
      </c>
      <c r="I4515" t="s">
        <v>10773</v>
      </c>
      <c r="J4515" t="s">
        <v>38</v>
      </c>
      <c r="K4515">
        <v>1</v>
      </c>
      <c r="L4515">
        <v>183.95</v>
      </c>
      <c r="M4515">
        <v>183.95</v>
      </c>
      <c r="N4515" t="e">
        <v>#N/A</v>
      </c>
      <c r="O4515" t="e">
        <v>#N/A</v>
      </c>
      <c r="P4515">
        <v>0</v>
      </c>
      <c r="Q4515">
        <v>0</v>
      </c>
      <c r="R4515">
        <v>2</v>
      </c>
    </row>
    <row r="4516" spans="1:18" x14ac:dyDescent="0.25">
      <c r="A4516" t="s">
        <v>10771</v>
      </c>
      <c r="B4516">
        <v>2019</v>
      </c>
      <c r="C4516">
        <v>4</v>
      </c>
      <c r="D4516">
        <v>19</v>
      </c>
      <c r="E4516" t="s">
        <v>10772</v>
      </c>
      <c r="F4516" s="1" t="s">
        <v>9480</v>
      </c>
      <c r="G4516" s="1" t="s">
        <v>9480</v>
      </c>
      <c r="H4516" s="1" t="s">
        <v>9480</v>
      </c>
      <c r="I4516" t="s">
        <v>10774</v>
      </c>
      <c r="J4516" t="s">
        <v>85</v>
      </c>
      <c r="K4516">
        <v>100</v>
      </c>
      <c r="L4516">
        <v>495.6</v>
      </c>
      <c r="M4516">
        <v>4.96</v>
      </c>
      <c r="N4516" t="e">
        <v>#N/A</v>
      </c>
      <c r="O4516" t="e">
        <v>#N/A</v>
      </c>
      <c r="P4516">
        <v>0</v>
      </c>
      <c r="Q4516">
        <v>0</v>
      </c>
      <c r="R4516">
        <v>2</v>
      </c>
    </row>
    <row r="4517" spans="1:18" x14ac:dyDescent="0.25">
      <c r="A4517" t="s">
        <v>10771</v>
      </c>
      <c r="B4517">
        <v>2019</v>
      </c>
      <c r="C4517">
        <v>4</v>
      </c>
      <c r="D4517">
        <v>19</v>
      </c>
      <c r="E4517" t="s">
        <v>10772</v>
      </c>
      <c r="F4517" s="1" t="s">
        <v>9480</v>
      </c>
      <c r="G4517" s="1" t="s">
        <v>9480</v>
      </c>
      <c r="H4517" s="1" t="s">
        <v>9480</v>
      </c>
      <c r="I4517" t="s">
        <v>10775</v>
      </c>
      <c r="J4517" t="s">
        <v>85</v>
      </c>
      <c r="K4517">
        <v>100</v>
      </c>
      <c r="L4517">
        <v>513.6</v>
      </c>
      <c r="M4517">
        <v>5.14</v>
      </c>
      <c r="N4517" t="e">
        <v>#N/A</v>
      </c>
      <c r="O4517" t="e">
        <v>#N/A</v>
      </c>
      <c r="P4517">
        <v>0</v>
      </c>
      <c r="Q4517">
        <v>0</v>
      </c>
      <c r="R4517">
        <v>2</v>
      </c>
    </row>
    <row r="4518" spans="1:18" x14ac:dyDescent="0.25">
      <c r="A4518" t="s">
        <v>10771</v>
      </c>
      <c r="B4518">
        <v>2019</v>
      </c>
      <c r="C4518">
        <v>4</v>
      </c>
      <c r="D4518">
        <v>19</v>
      </c>
      <c r="E4518" t="s">
        <v>10772</v>
      </c>
      <c r="F4518" s="1" t="s">
        <v>9480</v>
      </c>
      <c r="G4518" s="1" t="s">
        <v>9480</v>
      </c>
      <c r="H4518" s="1" t="s">
        <v>9480</v>
      </c>
      <c r="I4518" t="s">
        <v>8349</v>
      </c>
      <c r="J4518" t="s">
        <v>38</v>
      </c>
      <c r="K4518">
        <v>2</v>
      </c>
      <c r="L4518">
        <v>183.91</v>
      </c>
      <c r="M4518">
        <v>91.96</v>
      </c>
      <c r="N4518" t="e">
        <v>#N/A</v>
      </c>
      <c r="O4518" t="e">
        <v>#N/A</v>
      </c>
      <c r="P4518">
        <v>0</v>
      </c>
      <c r="Q4518">
        <v>0</v>
      </c>
      <c r="R4518">
        <v>2</v>
      </c>
    </row>
    <row r="4519" spans="1:18" x14ac:dyDescent="0.25">
      <c r="A4519" t="s">
        <v>10771</v>
      </c>
      <c r="B4519">
        <v>2019</v>
      </c>
      <c r="C4519">
        <v>4</v>
      </c>
      <c r="D4519">
        <v>19</v>
      </c>
      <c r="E4519" t="s">
        <v>10772</v>
      </c>
      <c r="F4519" s="1" t="s">
        <v>9480</v>
      </c>
      <c r="G4519" s="1" t="s">
        <v>9480</v>
      </c>
      <c r="H4519" s="1" t="s">
        <v>9480</v>
      </c>
      <c r="I4519" t="s">
        <v>8349</v>
      </c>
      <c r="J4519" t="s">
        <v>38</v>
      </c>
      <c r="K4519">
        <v>3</v>
      </c>
      <c r="L4519">
        <v>358.31</v>
      </c>
      <c r="M4519">
        <v>119.44</v>
      </c>
      <c r="N4519" t="e">
        <v>#N/A</v>
      </c>
      <c r="O4519" t="e">
        <v>#N/A</v>
      </c>
      <c r="P4519">
        <v>0</v>
      </c>
      <c r="Q4519">
        <v>0</v>
      </c>
      <c r="R4519">
        <v>2</v>
      </c>
    </row>
    <row r="4520" spans="1:18" x14ac:dyDescent="0.25">
      <c r="A4520" t="s">
        <v>10771</v>
      </c>
      <c r="B4520">
        <v>2019</v>
      </c>
      <c r="C4520">
        <v>4</v>
      </c>
      <c r="D4520">
        <v>19</v>
      </c>
      <c r="E4520" t="s">
        <v>10772</v>
      </c>
      <c r="F4520" s="1" t="s">
        <v>9480</v>
      </c>
      <c r="G4520" s="1" t="s">
        <v>9480</v>
      </c>
      <c r="H4520" s="1" t="s">
        <v>9480</v>
      </c>
      <c r="I4520" t="s">
        <v>8349</v>
      </c>
      <c r="J4520" t="s">
        <v>38</v>
      </c>
      <c r="K4520">
        <v>10</v>
      </c>
      <c r="L4520">
        <v>885.24</v>
      </c>
      <c r="M4520">
        <v>88.52</v>
      </c>
      <c r="N4520" t="e">
        <v>#N/A</v>
      </c>
      <c r="O4520" t="e">
        <v>#N/A</v>
      </c>
      <c r="P4520">
        <v>0</v>
      </c>
      <c r="Q4520">
        <v>0</v>
      </c>
      <c r="R4520">
        <v>2</v>
      </c>
    </row>
    <row r="4521" spans="1:18" x14ac:dyDescent="0.25">
      <c r="A4521" t="s">
        <v>10771</v>
      </c>
      <c r="B4521">
        <v>2019</v>
      </c>
      <c r="C4521">
        <v>4</v>
      </c>
      <c r="D4521">
        <v>19</v>
      </c>
      <c r="E4521" t="s">
        <v>10772</v>
      </c>
      <c r="F4521" s="1" t="s">
        <v>9480</v>
      </c>
      <c r="G4521" s="1" t="s">
        <v>9480</v>
      </c>
      <c r="H4521" s="1" t="s">
        <v>9480</v>
      </c>
      <c r="I4521" t="s">
        <v>10776</v>
      </c>
      <c r="J4521" t="s">
        <v>38</v>
      </c>
      <c r="K4521">
        <v>17</v>
      </c>
      <c r="L4521">
        <v>10878.71</v>
      </c>
      <c r="M4521">
        <v>639.91999999999996</v>
      </c>
      <c r="N4521" t="e">
        <v>#N/A</v>
      </c>
      <c r="O4521" t="e">
        <v>#N/A</v>
      </c>
      <c r="P4521">
        <v>0</v>
      </c>
      <c r="Q4521">
        <v>0</v>
      </c>
      <c r="R4521">
        <v>2</v>
      </c>
    </row>
    <row r="4522" spans="1:18" x14ac:dyDescent="0.25">
      <c r="A4522" t="s">
        <v>10771</v>
      </c>
      <c r="B4522">
        <v>2019</v>
      </c>
      <c r="C4522">
        <v>4</v>
      </c>
      <c r="D4522">
        <v>19</v>
      </c>
      <c r="E4522" t="s">
        <v>10772</v>
      </c>
      <c r="F4522" s="1" t="s">
        <v>9480</v>
      </c>
      <c r="G4522" s="1" t="s">
        <v>9480</v>
      </c>
      <c r="H4522" s="1" t="s">
        <v>9480</v>
      </c>
      <c r="I4522" t="s">
        <v>10777</v>
      </c>
      <c r="J4522" t="s">
        <v>85</v>
      </c>
      <c r="K4522">
        <v>50</v>
      </c>
      <c r="L4522">
        <v>2303.4</v>
      </c>
      <c r="M4522">
        <v>46.07</v>
      </c>
      <c r="N4522" t="e">
        <v>#N/A</v>
      </c>
      <c r="O4522" t="e">
        <v>#N/A</v>
      </c>
      <c r="P4522">
        <v>0</v>
      </c>
      <c r="Q4522">
        <v>0</v>
      </c>
      <c r="R4522">
        <v>2</v>
      </c>
    </row>
    <row r="4523" spans="1:18" x14ac:dyDescent="0.25">
      <c r="A4523" t="s">
        <v>10771</v>
      </c>
      <c r="B4523">
        <v>2019</v>
      </c>
      <c r="C4523">
        <v>4</v>
      </c>
      <c r="D4523">
        <v>19</v>
      </c>
      <c r="E4523" t="s">
        <v>10772</v>
      </c>
      <c r="F4523" s="1" t="s">
        <v>9480</v>
      </c>
      <c r="G4523" s="1" t="s">
        <v>9480</v>
      </c>
      <c r="H4523" s="1" t="s">
        <v>9480</v>
      </c>
      <c r="I4523" t="s">
        <v>7309</v>
      </c>
      <c r="J4523" t="s">
        <v>38</v>
      </c>
      <c r="K4523">
        <v>50</v>
      </c>
      <c r="L4523">
        <v>773.4</v>
      </c>
      <c r="M4523">
        <v>15.47</v>
      </c>
      <c r="N4523" t="e">
        <v>#N/A</v>
      </c>
      <c r="O4523" t="e">
        <v>#N/A</v>
      </c>
      <c r="P4523">
        <v>0</v>
      </c>
      <c r="Q4523">
        <v>0</v>
      </c>
      <c r="R4523">
        <v>2</v>
      </c>
    </row>
    <row r="4524" spans="1:18" x14ac:dyDescent="0.25">
      <c r="A4524" t="s">
        <v>10771</v>
      </c>
      <c r="B4524">
        <v>2019</v>
      </c>
      <c r="C4524">
        <v>4</v>
      </c>
      <c r="D4524">
        <v>19</v>
      </c>
      <c r="E4524" t="s">
        <v>10772</v>
      </c>
      <c r="F4524" s="1" t="s">
        <v>9480</v>
      </c>
      <c r="G4524" s="1" t="s">
        <v>9480</v>
      </c>
      <c r="H4524" s="1" t="s">
        <v>9480</v>
      </c>
      <c r="I4524" t="s">
        <v>10778</v>
      </c>
      <c r="J4524" t="s">
        <v>38</v>
      </c>
      <c r="K4524">
        <v>4</v>
      </c>
      <c r="L4524">
        <v>3333.46</v>
      </c>
      <c r="M4524">
        <v>833.37</v>
      </c>
      <c r="N4524" t="e">
        <v>#N/A</v>
      </c>
      <c r="O4524" t="e">
        <v>#N/A</v>
      </c>
      <c r="P4524">
        <v>0</v>
      </c>
      <c r="Q4524">
        <v>0</v>
      </c>
      <c r="R4524">
        <v>2</v>
      </c>
    </row>
    <row r="4525" spans="1:18" x14ac:dyDescent="0.25">
      <c r="A4525" t="s">
        <v>10771</v>
      </c>
      <c r="B4525">
        <v>2019</v>
      </c>
      <c r="C4525">
        <v>4</v>
      </c>
      <c r="D4525">
        <v>19</v>
      </c>
      <c r="E4525" t="s">
        <v>10772</v>
      </c>
      <c r="F4525" s="1" t="s">
        <v>9480</v>
      </c>
      <c r="G4525" s="1" t="s">
        <v>9480</v>
      </c>
      <c r="H4525" s="1" t="s">
        <v>9480</v>
      </c>
      <c r="I4525" t="s">
        <v>15790</v>
      </c>
      <c r="J4525" t="s">
        <v>38</v>
      </c>
      <c r="K4525">
        <v>4</v>
      </c>
      <c r="L4525">
        <v>575.47</v>
      </c>
      <c r="M4525">
        <v>143.87</v>
      </c>
      <c r="N4525" t="e">
        <v>#N/A</v>
      </c>
      <c r="O4525" t="e">
        <v>#N/A</v>
      </c>
      <c r="P4525">
        <v>0</v>
      </c>
      <c r="Q4525">
        <v>0</v>
      </c>
      <c r="R4525">
        <v>2</v>
      </c>
    </row>
    <row r="4526" spans="1:18" x14ac:dyDescent="0.25">
      <c r="A4526" t="s">
        <v>10771</v>
      </c>
      <c r="B4526">
        <v>2019</v>
      </c>
      <c r="C4526">
        <v>4</v>
      </c>
      <c r="D4526">
        <v>19</v>
      </c>
      <c r="E4526" t="s">
        <v>10772</v>
      </c>
      <c r="F4526" s="1" t="s">
        <v>9480</v>
      </c>
      <c r="G4526" s="1" t="s">
        <v>9480</v>
      </c>
      <c r="H4526" s="1" t="s">
        <v>9480</v>
      </c>
      <c r="I4526" t="s">
        <v>15790</v>
      </c>
      <c r="J4526" t="s">
        <v>38</v>
      </c>
      <c r="K4526">
        <v>2</v>
      </c>
      <c r="L4526">
        <v>206.35</v>
      </c>
      <c r="M4526">
        <v>103.18</v>
      </c>
      <c r="N4526" t="e">
        <v>#N/A</v>
      </c>
      <c r="O4526" t="e">
        <v>#N/A</v>
      </c>
      <c r="P4526">
        <v>0</v>
      </c>
      <c r="Q4526">
        <v>0</v>
      </c>
      <c r="R4526">
        <v>2</v>
      </c>
    </row>
    <row r="4527" spans="1:18" x14ac:dyDescent="0.25">
      <c r="A4527" t="s">
        <v>10771</v>
      </c>
      <c r="B4527">
        <v>2019</v>
      </c>
      <c r="C4527">
        <v>4</v>
      </c>
      <c r="D4527">
        <v>19</v>
      </c>
      <c r="E4527" t="s">
        <v>10772</v>
      </c>
      <c r="F4527" s="1" t="s">
        <v>9480</v>
      </c>
      <c r="G4527" s="1" t="s">
        <v>9480</v>
      </c>
      <c r="H4527" s="1" t="s">
        <v>9480</v>
      </c>
      <c r="I4527" t="s">
        <v>10208</v>
      </c>
      <c r="J4527" t="s">
        <v>38</v>
      </c>
      <c r="K4527">
        <v>2</v>
      </c>
      <c r="L4527">
        <v>313.87</v>
      </c>
      <c r="M4527">
        <v>156.94</v>
      </c>
      <c r="N4527" t="e">
        <v>#N/A</v>
      </c>
      <c r="O4527" t="e">
        <v>#N/A</v>
      </c>
      <c r="P4527">
        <v>0</v>
      </c>
      <c r="Q4527">
        <v>0</v>
      </c>
      <c r="R4527">
        <v>2</v>
      </c>
    </row>
    <row r="4528" spans="1:18" x14ac:dyDescent="0.25">
      <c r="A4528" t="s">
        <v>10771</v>
      </c>
      <c r="B4528">
        <v>2019</v>
      </c>
      <c r="C4528">
        <v>4</v>
      </c>
      <c r="D4528">
        <v>19</v>
      </c>
      <c r="E4528" t="s">
        <v>10772</v>
      </c>
      <c r="F4528" s="1" t="s">
        <v>9480</v>
      </c>
      <c r="G4528" s="1" t="s">
        <v>9480</v>
      </c>
      <c r="H4528" s="1" t="s">
        <v>9480</v>
      </c>
      <c r="I4528" t="s">
        <v>7411</v>
      </c>
      <c r="J4528" t="s">
        <v>38</v>
      </c>
      <c r="K4528">
        <v>11</v>
      </c>
      <c r="L4528">
        <v>1961.26</v>
      </c>
      <c r="M4528">
        <v>178.3</v>
      </c>
      <c r="N4528" t="e">
        <v>#N/A</v>
      </c>
      <c r="O4528" t="e">
        <v>#N/A</v>
      </c>
      <c r="P4528">
        <v>0</v>
      </c>
      <c r="Q4528">
        <v>0</v>
      </c>
      <c r="R4528">
        <v>2</v>
      </c>
    </row>
    <row r="4529" spans="1:18" x14ac:dyDescent="0.25">
      <c r="A4529" t="s">
        <v>10771</v>
      </c>
      <c r="B4529">
        <v>2019</v>
      </c>
      <c r="C4529">
        <v>4</v>
      </c>
      <c r="D4529">
        <v>19</v>
      </c>
      <c r="E4529" t="s">
        <v>10772</v>
      </c>
      <c r="F4529" s="1" t="s">
        <v>9480</v>
      </c>
      <c r="G4529" s="1" t="s">
        <v>9480</v>
      </c>
      <c r="H4529" s="1" t="s">
        <v>9480</v>
      </c>
      <c r="I4529" t="s">
        <v>10779</v>
      </c>
      <c r="J4529" t="s">
        <v>38</v>
      </c>
      <c r="K4529">
        <v>11</v>
      </c>
      <c r="L4529">
        <v>6596.83</v>
      </c>
      <c r="M4529">
        <v>599.71</v>
      </c>
      <c r="N4529" t="e">
        <v>#N/A</v>
      </c>
      <c r="O4529" t="e">
        <v>#N/A</v>
      </c>
      <c r="P4529">
        <v>0</v>
      </c>
      <c r="Q4529">
        <v>0</v>
      </c>
      <c r="R4529">
        <v>2</v>
      </c>
    </row>
    <row r="4530" spans="1:18" x14ac:dyDescent="0.25">
      <c r="A4530" t="s">
        <v>10771</v>
      </c>
      <c r="B4530">
        <v>2019</v>
      </c>
      <c r="C4530">
        <v>4</v>
      </c>
      <c r="D4530">
        <v>19</v>
      </c>
      <c r="E4530" t="s">
        <v>10772</v>
      </c>
      <c r="F4530" s="1" t="s">
        <v>9480</v>
      </c>
      <c r="G4530" s="1" t="s">
        <v>9480</v>
      </c>
      <c r="H4530" s="1" t="s">
        <v>9480</v>
      </c>
      <c r="I4530" t="s">
        <v>10780</v>
      </c>
      <c r="J4530" t="s">
        <v>38</v>
      </c>
      <c r="K4530">
        <v>4</v>
      </c>
      <c r="L4530">
        <v>1513.34</v>
      </c>
      <c r="M4530">
        <v>378.34</v>
      </c>
      <c r="N4530" t="e">
        <v>#N/A</v>
      </c>
      <c r="O4530" t="e">
        <v>#N/A</v>
      </c>
      <c r="P4530">
        <v>0</v>
      </c>
      <c r="Q4530">
        <v>0</v>
      </c>
      <c r="R4530">
        <v>2</v>
      </c>
    </row>
    <row r="4531" spans="1:18" x14ac:dyDescent="0.25">
      <c r="A4531" t="s">
        <v>10771</v>
      </c>
      <c r="B4531">
        <v>2019</v>
      </c>
      <c r="C4531">
        <v>4</v>
      </c>
      <c r="D4531">
        <v>19</v>
      </c>
      <c r="E4531" t="s">
        <v>10772</v>
      </c>
      <c r="F4531" s="1" t="s">
        <v>5207</v>
      </c>
      <c r="G4531" s="1" t="s">
        <v>21109</v>
      </c>
      <c r="H4531" s="1" t="s">
        <v>7263</v>
      </c>
      <c r="I4531" t="s">
        <v>6766</v>
      </c>
      <c r="J4531" t="s">
        <v>38</v>
      </c>
      <c r="K4531">
        <v>200</v>
      </c>
      <c r="L4531">
        <v>102.04</v>
      </c>
      <c r="M4531">
        <v>0.51</v>
      </c>
      <c r="N4531" t="s">
        <v>6766</v>
      </c>
      <c r="O4531" t="s">
        <v>9920</v>
      </c>
      <c r="P4531">
        <v>0</v>
      </c>
      <c r="Q4531">
        <v>0</v>
      </c>
      <c r="R4531">
        <v>2</v>
      </c>
    </row>
    <row r="4532" spans="1:18" x14ac:dyDescent="0.25">
      <c r="A4532" t="s">
        <v>10771</v>
      </c>
      <c r="B4532">
        <v>2019</v>
      </c>
      <c r="C4532">
        <v>4</v>
      </c>
      <c r="D4532">
        <v>19</v>
      </c>
      <c r="E4532" t="s">
        <v>10772</v>
      </c>
      <c r="F4532" s="1" t="s">
        <v>9480</v>
      </c>
      <c r="G4532" s="1" t="s">
        <v>9480</v>
      </c>
      <c r="H4532" s="1" t="s">
        <v>9480</v>
      </c>
      <c r="I4532" t="s">
        <v>10781</v>
      </c>
      <c r="J4532" t="s">
        <v>38</v>
      </c>
      <c r="K4532">
        <v>1</v>
      </c>
      <c r="L4532">
        <v>119.44</v>
      </c>
      <c r="M4532">
        <v>119.44</v>
      </c>
      <c r="N4532" t="e">
        <v>#N/A</v>
      </c>
      <c r="O4532" t="e">
        <v>#N/A</v>
      </c>
      <c r="P4532">
        <v>0</v>
      </c>
      <c r="Q4532">
        <v>0</v>
      </c>
      <c r="R4532">
        <v>2</v>
      </c>
    </row>
    <row r="4533" spans="1:18" x14ac:dyDescent="0.25">
      <c r="A4533" t="s">
        <v>10771</v>
      </c>
      <c r="B4533">
        <v>2019</v>
      </c>
      <c r="C4533">
        <v>4</v>
      </c>
      <c r="D4533">
        <v>19</v>
      </c>
      <c r="E4533" t="s">
        <v>10772</v>
      </c>
      <c r="F4533" s="1" t="s">
        <v>9480</v>
      </c>
      <c r="G4533" s="1" t="s">
        <v>9480</v>
      </c>
      <c r="H4533" s="1" t="s">
        <v>9480</v>
      </c>
      <c r="I4533" t="s">
        <v>10782</v>
      </c>
      <c r="J4533" t="s">
        <v>38</v>
      </c>
      <c r="K4533">
        <v>5</v>
      </c>
      <c r="L4533">
        <v>443.34</v>
      </c>
      <c r="M4533">
        <v>88.67</v>
      </c>
      <c r="N4533" t="e">
        <v>#N/A</v>
      </c>
      <c r="O4533" t="e">
        <v>#N/A</v>
      </c>
      <c r="P4533">
        <v>0</v>
      </c>
      <c r="Q4533">
        <v>0</v>
      </c>
      <c r="R4533">
        <v>2</v>
      </c>
    </row>
    <row r="4534" spans="1:18" x14ac:dyDescent="0.25">
      <c r="A4534" t="s">
        <v>10771</v>
      </c>
      <c r="B4534">
        <v>2019</v>
      </c>
      <c r="C4534">
        <v>4</v>
      </c>
      <c r="D4534">
        <v>19</v>
      </c>
      <c r="E4534" t="s">
        <v>10772</v>
      </c>
      <c r="F4534" s="1" t="s">
        <v>9480</v>
      </c>
      <c r="G4534" s="1" t="s">
        <v>9480</v>
      </c>
      <c r="H4534" s="1" t="s">
        <v>9480</v>
      </c>
      <c r="I4534" t="s">
        <v>10783</v>
      </c>
      <c r="J4534" t="s">
        <v>38</v>
      </c>
      <c r="K4534">
        <v>20</v>
      </c>
      <c r="L4534">
        <v>3494.16</v>
      </c>
      <c r="M4534">
        <v>174.71</v>
      </c>
      <c r="N4534" t="e">
        <v>#N/A</v>
      </c>
      <c r="O4534" t="e">
        <v>#N/A</v>
      </c>
      <c r="P4534">
        <v>0</v>
      </c>
      <c r="Q4534">
        <v>0</v>
      </c>
      <c r="R4534">
        <v>2</v>
      </c>
    </row>
    <row r="4535" spans="1:18" x14ac:dyDescent="0.25">
      <c r="A4535" t="s">
        <v>10771</v>
      </c>
      <c r="B4535">
        <v>2019</v>
      </c>
      <c r="C4535">
        <v>4</v>
      </c>
      <c r="D4535">
        <v>19</v>
      </c>
      <c r="E4535" t="s">
        <v>10772</v>
      </c>
      <c r="F4535" s="1" t="s">
        <v>9480</v>
      </c>
      <c r="G4535" s="1" t="s">
        <v>9480</v>
      </c>
      <c r="H4535" s="1" t="s">
        <v>9480</v>
      </c>
      <c r="I4535" t="s">
        <v>10784</v>
      </c>
      <c r="J4535" t="s">
        <v>38</v>
      </c>
      <c r="K4535">
        <v>10</v>
      </c>
      <c r="L4535">
        <v>1346.04</v>
      </c>
      <c r="M4535">
        <v>134.6</v>
      </c>
      <c r="N4535" t="e">
        <v>#N/A</v>
      </c>
      <c r="O4535" t="e">
        <v>#N/A</v>
      </c>
      <c r="P4535">
        <v>0</v>
      </c>
      <c r="Q4535">
        <v>0</v>
      </c>
      <c r="R4535">
        <v>2</v>
      </c>
    </row>
    <row r="4536" spans="1:18" x14ac:dyDescent="0.25">
      <c r="A4536" t="s">
        <v>10771</v>
      </c>
      <c r="B4536">
        <v>2019</v>
      </c>
      <c r="C4536">
        <v>4</v>
      </c>
      <c r="D4536">
        <v>19</v>
      </c>
      <c r="E4536" t="s">
        <v>10772</v>
      </c>
      <c r="F4536" s="1" t="s">
        <v>9480</v>
      </c>
      <c r="G4536" s="1" t="s">
        <v>9480</v>
      </c>
      <c r="H4536" s="1" t="s">
        <v>9480</v>
      </c>
      <c r="I4536" t="s">
        <v>10784</v>
      </c>
      <c r="J4536" t="s">
        <v>38</v>
      </c>
      <c r="K4536">
        <v>1</v>
      </c>
      <c r="L4536">
        <v>143.87</v>
      </c>
      <c r="M4536">
        <v>143.87</v>
      </c>
      <c r="N4536" t="e">
        <v>#N/A</v>
      </c>
      <c r="O4536" t="e">
        <v>#N/A</v>
      </c>
      <c r="P4536">
        <v>0</v>
      </c>
      <c r="Q4536">
        <v>0</v>
      </c>
      <c r="R4536">
        <v>2</v>
      </c>
    </row>
    <row r="4537" spans="1:18" x14ac:dyDescent="0.25">
      <c r="A4537" t="s">
        <v>10771</v>
      </c>
      <c r="B4537">
        <v>2019</v>
      </c>
      <c r="C4537">
        <v>4</v>
      </c>
      <c r="D4537">
        <v>19</v>
      </c>
      <c r="E4537" t="s">
        <v>10772</v>
      </c>
      <c r="F4537" s="1" t="s">
        <v>9480</v>
      </c>
      <c r="G4537" s="1" t="s">
        <v>9480</v>
      </c>
      <c r="H4537" s="1" t="s">
        <v>9480</v>
      </c>
      <c r="I4537" t="s">
        <v>10785</v>
      </c>
      <c r="J4537" t="s">
        <v>38</v>
      </c>
      <c r="K4537">
        <v>3</v>
      </c>
      <c r="L4537">
        <v>346.86</v>
      </c>
      <c r="M4537">
        <v>115.62</v>
      </c>
      <c r="N4537" t="e">
        <v>#N/A</v>
      </c>
      <c r="O4537" t="e">
        <v>#N/A</v>
      </c>
      <c r="P4537">
        <v>0</v>
      </c>
      <c r="Q4537">
        <v>0</v>
      </c>
      <c r="R4537">
        <v>2</v>
      </c>
    </row>
    <row r="4538" spans="1:18" x14ac:dyDescent="0.25">
      <c r="A4538" t="s">
        <v>10771</v>
      </c>
      <c r="B4538">
        <v>2019</v>
      </c>
      <c r="C4538">
        <v>4</v>
      </c>
      <c r="D4538">
        <v>19</v>
      </c>
      <c r="E4538" t="s">
        <v>10772</v>
      </c>
      <c r="F4538" s="1" t="s">
        <v>9480</v>
      </c>
      <c r="G4538" s="1" t="s">
        <v>9480</v>
      </c>
      <c r="H4538" s="1" t="s">
        <v>9480</v>
      </c>
      <c r="I4538" t="s">
        <v>10786</v>
      </c>
      <c r="J4538" t="s">
        <v>38</v>
      </c>
      <c r="K4538">
        <v>3</v>
      </c>
      <c r="L4538">
        <v>344.92</v>
      </c>
      <c r="M4538">
        <v>114.97</v>
      </c>
      <c r="N4538" t="e">
        <v>#N/A</v>
      </c>
      <c r="O4538" t="e">
        <v>#N/A</v>
      </c>
      <c r="P4538">
        <v>0</v>
      </c>
      <c r="Q4538">
        <v>0</v>
      </c>
      <c r="R4538">
        <v>2</v>
      </c>
    </row>
    <row r="4539" spans="1:18" x14ac:dyDescent="0.25">
      <c r="A4539" t="s">
        <v>10771</v>
      </c>
      <c r="B4539">
        <v>2019</v>
      </c>
      <c r="C4539">
        <v>4</v>
      </c>
      <c r="D4539">
        <v>19</v>
      </c>
      <c r="E4539" t="s">
        <v>10772</v>
      </c>
      <c r="F4539" s="1" t="s">
        <v>9480</v>
      </c>
      <c r="G4539" s="1" t="s">
        <v>9480</v>
      </c>
      <c r="H4539" s="1" t="s">
        <v>9480</v>
      </c>
      <c r="I4539" t="s">
        <v>10786</v>
      </c>
      <c r="J4539" t="s">
        <v>38</v>
      </c>
      <c r="K4539">
        <v>3</v>
      </c>
      <c r="L4539">
        <v>264.31</v>
      </c>
      <c r="M4539">
        <v>88.1</v>
      </c>
      <c r="N4539" t="e">
        <v>#N/A</v>
      </c>
      <c r="O4539" t="e">
        <v>#N/A</v>
      </c>
      <c r="P4539">
        <v>0</v>
      </c>
      <c r="Q4539">
        <v>0</v>
      </c>
      <c r="R4539">
        <v>2</v>
      </c>
    </row>
    <row r="4540" spans="1:18" x14ac:dyDescent="0.25">
      <c r="A4540" t="s">
        <v>10771</v>
      </c>
      <c r="B4540">
        <v>2019</v>
      </c>
      <c r="C4540">
        <v>4</v>
      </c>
      <c r="D4540">
        <v>19</v>
      </c>
      <c r="E4540" t="s">
        <v>10772</v>
      </c>
      <c r="F4540" s="1" t="s">
        <v>9480</v>
      </c>
      <c r="G4540" s="1" t="s">
        <v>9480</v>
      </c>
      <c r="H4540" s="1" t="s">
        <v>9480</v>
      </c>
      <c r="I4540" t="s">
        <v>8365</v>
      </c>
      <c r="J4540" t="s">
        <v>85</v>
      </c>
      <c r="K4540">
        <v>70</v>
      </c>
      <c r="L4540">
        <v>1097.8800000000001</v>
      </c>
      <c r="M4540">
        <v>15.68</v>
      </c>
      <c r="N4540" t="e">
        <v>#N/A</v>
      </c>
      <c r="O4540" t="e">
        <v>#N/A</v>
      </c>
      <c r="P4540">
        <v>0</v>
      </c>
      <c r="Q4540">
        <v>0</v>
      </c>
      <c r="R4540">
        <v>2</v>
      </c>
    </row>
    <row r="4541" spans="1:18" x14ac:dyDescent="0.25">
      <c r="A4541" t="s">
        <v>10771</v>
      </c>
      <c r="B4541">
        <v>2019</v>
      </c>
      <c r="C4541">
        <v>4</v>
      </c>
      <c r="D4541">
        <v>19</v>
      </c>
      <c r="E4541" t="s">
        <v>10772</v>
      </c>
      <c r="F4541" s="1" t="s">
        <v>9480</v>
      </c>
      <c r="G4541" s="1" t="s">
        <v>9480</v>
      </c>
      <c r="H4541" s="1" t="s">
        <v>9480</v>
      </c>
      <c r="I4541" t="s">
        <v>10787</v>
      </c>
      <c r="J4541" t="s">
        <v>7341</v>
      </c>
      <c r="K4541">
        <v>3</v>
      </c>
      <c r="L4541">
        <v>356.4</v>
      </c>
      <c r="M4541">
        <v>118.8</v>
      </c>
      <c r="N4541" t="e">
        <v>#N/A</v>
      </c>
      <c r="O4541" t="e">
        <v>#N/A</v>
      </c>
      <c r="P4541">
        <v>0</v>
      </c>
      <c r="Q4541">
        <v>0</v>
      </c>
      <c r="R4541">
        <v>2</v>
      </c>
    </row>
    <row r="4542" spans="1:18" x14ac:dyDescent="0.25">
      <c r="A4542" t="s">
        <v>10771</v>
      </c>
      <c r="B4542">
        <v>2019</v>
      </c>
      <c r="C4542">
        <v>4</v>
      </c>
      <c r="D4542">
        <v>19</v>
      </c>
      <c r="E4542" t="s">
        <v>10772</v>
      </c>
      <c r="F4542" s="1" t="s">
        <v>9480</v>
      </c>
      <c r="G4542" s="1" t="s">
        <v>9480</v>
      </c>
      <c r="H4542" s="1" t="s">
        <v>9480</v>
      </c>
      <c r="I4542" t="s">
        <v>10788</v>
      </c>
      <c r="J4542" t="s">
        <v>38</v>
      </c>
      <c r="K4542">
        <v>2</v>
      </c>
      <c r="L4542">
        <v>317.47000000000003</v>
      </c>
      <c r="M4542">
        <v>158.74</v>
      </c>
      <c r="N4542" t="e">
        <v>#N/A</v>
      </c>
      <c r="O4542" t="e">
        <v>#N/A</v>
      </c>
      <c r="P4542">
        <v>0</v>
      </c>
      <c r="Q4542">
        <v>0</v>
      </c>
      <c r="R4542">
        <v>2</v>
      </c>
    </row>
    <row r="4543" spans="1:18" x14ac:dyDescent="0.25">
      <c r="A4543" t="s">
        <v>10771</v>
      </c>
      <c r="B4543">
        <v>2019</v>
      </c>
      <c r="C4543">
        <v>4</v>
      </c>
      <c r="D4543">
        <v>19</v>
      </c>
      <c r="E4543" t="s">
        <v>10772</v>
      </c>
      <c r="F4543" s="1" t="s">
        <v>9480</v>
      </c>
      <c r="G4543" s="1" t="s">
        <v>9480</v>
      </c>
      <c r="H4543" s="1" t="s">
        <v>9480</v>
      </c>
      <c r="I4543" t="s">
        <v>10789</v>
      </c>
      <c r="J4543" t="s">
        <v>85</v>
      </c>
      <c r="K4543">
        <v>120</v>
      </c>
      <c r="L4543">
        <v>14060.16</v>
      </c>
      <c r="M4543">
        <v>117.17</v>
      </c>
      <c r="N4543" t="e">
        <v>#N/A</v>
      </c>
      <c r="O4543" t="e">
        <v>#N/A</v>
      </c>
      <c r="P4543">
        <v>0</v>
      </c>
      <c r="Q4543">
        <v>0</v>
      </c>
      <c r="R4543">
        <v>2</v>
      </c>
    </row>
    <row r="4544" spans="1:18" x14ac:dyDescent="0.25">
      <c r="A4544" t="s">
        <v>10771</v>
      </c>
      <c r="B4544">
        <v>2019</v>
      </c>
      <c r="C4544">
        <v>4</v>
      </c>
      <c r="D4544">
        <v>19</v>
      </c>
      <c r="E4544" t="s">
        <v>10772</v>
      </c>
      <c r="F4544" s="1" t="s">
        <v>9480</v>
      </c>
      <c r="G4544" s="1" t="s">
        <v>9480</v>
      </c>
      <c r="H4544" s="1" t="s">
        <v>9480</v>
      </c>
      <c r="I4544" t="s">
        <v>10790</v>
      </c>
      <c r="J4544" t="s">
        <v>85</v>
      </c>
      <c r="K4544">
        <v>210</v>
      </c>
      <c r="L4544">
        <v>6294.96</v>
      </c>
      <c r="M4544">
        <v>29.98</v>
      </c>
      <c r="N4544" t="e">
        <v>#N/A</v>
      </c>
      <c r="O4544" t="e">
        <v>#N/A</v>
      </c>
      <c r="P4544">
        <v>0</v>
      </c>
      <c r="Q4544">
        <v>0</v>
      </c>
      <c r="R4544">
        <v>2</v>
      </c>
    </row>
    <row r="4545" spans="1:18" x14ac:dyDescent="0.25">
      <c r="A4545" t="s">
        <v>10771</v>
      </c>
      <c r="B4545">
        <v>2019</v>
      </c>
      <c r="C4545">
        <v>4</v>
      </c>
      <c r="D4545">
        <v>19</v>
      </c>
      <c r="E4545" t="s">
        <v>10772</v>
      </c>
      <c r="F4545" s="1" t="s">
        <v>9480</v>
      </c>
      <c r="G4545" s="1" t="s">
        <v>9480</v>
      </c>
      <c r="H4545" s="1" t="s">
        <v>9480</v>
      </c>
      <c r="I4545" t="s">
        <v>10791</v>
      </c>
      <c r="J4545" t="s">
        <v>38</v>
      </c>
      <c r="K4545">
        <v>3</v>
      </c>
      <c r="L4545">
        <v>1037.77</v>
      </c>
      <c r="M4545">
        <v>345.92</v>
      </c>
      <c r="N4545" t="e">
        <v>#N/A</v>
      </c>
      <c r="O4545" t="e">
        <v>#N/A</v>
      </c>
      <c r="P4545">
        <v>0</v>
      </c>
      <c r="Q4545">
        <v>0</v>
      </c>
      <c r="R4545">
        <v>2</v>
      </c>
    </row>
    <row r="4546" spans="1:18" x14ac:dyDescent="0.25">
      <c r="A4546" t="s">
        <v>10771</v>
      </c>
      <c r="B4546">
        <v>2019</v>
      </c>
      <c r="C4546">
        <v>4</v>
      </c>
      <c r="D4546">
        <v>19</v>
      </c>
      <c r="E4546" t="s">
        <v>10772</v>
      </c>
      <c r="F4546" s="1" t="s">
        <v>9480</v>
      </c>
      <c r="G4546" s="1" t="s">
        <v>9480</v>
      </c>
      <c r="H4546" s="1" t="s">
        <v>9480</v>
      </c>
      <c r="I4546" t="s">
        <v>10792</v>
      </c>
      <c r="J4546" t="s">
        <v>85</v>
      </c>
      <c r="K4546">
        <v>4</v>
      </c>
      <c r="L4546">
        <v>922.04</v>
      </c>
      <c r="M4546">
        <v>230.51</v>
      </c>
      <c r="N4546" t="e">
        <v>#N/A</v>
      </c>
      <c r="O4546" t="e">
        <v>#N/A</v>
      </c>
      <c r="P4546">
        <v>0</v>
      </c>
      <c r="Q4546">
        <v>0</v>
      </c>
      <c r="R4546">
        <v>2</v>
      </c>
    </row>
    <row r="4547" spans="1:18" x14ac:dyDescent="0.25">
      <c r="A4547" t="s">
        <v>10771</v>
      </c>
      <c r="B4547">
        <v>2019</v>
      </c>
      <c r="C4547">
        <v>4</v>
      </c>
      <c r="D4547">
        <v>19</v>
      </c>
      <c r="E4547" t="s">
        <v>10772</v>
      </c>
      <c r="F4547" s="1" t="s">
        <v>9480</v>
      </c>
      <c r="G4547" s="1" t="s">
        <v>9480</v>
      </c>
      <c r="H4547" s="1" t="s">
        <v>9480</v>
      </c>
      <c r="I4547" t="s">
        <v>10793</v>
      </c>
      <c r="J4547" t="s">
        <v>38</v>
      </c>
      <c r="K4547">
        <v>15</v>
      </c>
      <c r="L4547">
        <v>1048.5</v>
      </c>
      <c r="M4547">
        <v>69.900000000000006</v>
      </c>
      <c r="N4547" t="e">
        <v>#N/A</v>
      </c>
      <c r="O4547" t="e">
        <v>#N/A</v>
      </c>
      <c r="P4547">
        <v>0</v>
      </c>
      <c r="Q4547">
        <v>0</v>
      </c>
      <c r="R4547">
        <v>2</v>
      </c>
    </row>
    <row r="4548" spans="1:18" x14ac:dyDescent="0.25">
      <c r="A4548" t="s">
        <v>10771</v>
      </c>
      <c r="B4548">
        <v>2019</v>
      </c>
      <c r="C4548">
        <v>4</v>
      </c>
      <c r="D4548">
        <v>19</v>
      </c>
      <c r="E4548" t="s">
        <v>10772</v>
      </c>
      <c r="F4548" s="1" t="s">
        <v>9480</v>
      </c>
      <c r="G4548" s="1" t="s">
        <v>9480</v>
      </c>
      <c r="H4548" s="1" t="s">
        <v>9480</v>
      </c>
      <c r="I4548" t="s">
        <v>10794</v>
      </c>
      <c r="J4548" t="s">
        <v>38</v>
      </c>
      <c r="K4548">
        <v>40</v>
      </c>
      <c r="L4548">
        <v>2796</v>
      </c>
      <c r="M4548">
        <v>69.900000000000006</v>
      </c>
      <c r="N4548" t="e">
        <v>#N/A</v>
      </c>
      <c r="O4548" t="e">
        <v>#N/A</v>
      </c>
      <c r="P4548">
        <v>0</v>
      </c>
      <c r="Q4548">
        <v>0</v>
      </c>
      <c r="R4548">
        <v>2</v>
      </c>
    </row>
    <row r="4549" spans="1:18" x14ac:dyDescent="0.25">
      <c r="A4549" t="s">
        <v>10771</v>
      </c>
      <c r="B4549">
        <v>2019</v>
      </c>
      <c r="C4549">
        <v>4</v>
      </c>
      <c r="D4549">
        <v>19</v>
      </c>
      <c r="E4549" t="s">
        <v>10772</v>
      </c>
      <c r="F4549" s="1" t="s">
        <v>9480</v>
      </c>
      <c r="G4549" s="1" t="s">
        <v>9480</v>
      </c>
      <c r="H4549" s="1" t="s">
        <v>9480</v>
      </c>
      <c r="I4549" t="s">
        <v>10795</v>
      </c>
      <c r="J4549" t="s">
        <v>38</v>
      </c>
      <c r="K4549">
        <v>7</v>
      </c>
      <c r="L4549">
        <v>307.69</v>
      </c>
      <c r="M4549">
        <v>43.96</v>
      </c>
      <c r="N4549" t="e">
        <v>#N/A</v>
      </c>
      <c r="O4549" t="e">
        <v>#N/A</v>
      </c>
      <c r="P4549">
        <v>0</v>
      </c>
      <c r="Q4549">
        <v>0</v>
      </c>
      <c r="R4549">
        <v>2</v>
      </c>
    </row>
    <row r="4550" spans="1:18" x14ac:dyDescent="0.25">
      <c r="A4550" t="s">
        <v>10771</v>
      </c>
      <c r="B4550">
        <v>2019</v>
      </c>
      <c r="C4550">
        <v>4</v>
      </c>
      <c r="D4550">
        <v>19</v>
      </c>
      <c r="E4550" t="s">
        <v>10772</v>
      </c>
      <c r="F4550" s="1" t="s">
        <v>9480</v>
      </c>
      <c r="G4550" s="1" t="s">
        <v>9480</v>
      </c>
      <c r="H4550" s="1" t="s">
        <v>9480</v>
      </c>
      <c r="I4550" t="s">
        <v>10796</v>
      </c>
      <c r="J4550" t="s">
        <v>85</v>
      </c>
      <c r="K4550">
        <v>100</v>
      </c>
      <c r="L4550">
        <v>25929.599999999999</v>
      </c>
      <c r="M4550">
        <v>259.3</v>
      </c>
      <c r="N4550" t="e">
        <v>#N/A</v>
      </c>
      <c r="O4550" t="e">
        <v>#N/A</v>
      </c>
      <c r="P4550">
        <v>0</v>
      </c>
      <c r="Q4550">
        <v>0</v>
      </c>
      <c r="R4550">
        <v>2</v>
      </c>
    </row>
    <row r="4551" spans="1:18" x14ac:dyDescent="0.25">
      <c r="A4551" t="s">
        <v>10771</v>
      </c>
      <c r="B4551">
        <v>2019</v>
      </c>
      <c r="C4551">
        <v>4</v>
      </c>
      <c r="D4551">
        <v>19</v>
      </c>
      <c r="E4551" t="s">
        <v>10772</v>
      </c>
      <c r="F4551" s="1" t="s">
        <v>9480</v>
      </c>
      <c r="G4551" s="1" t="s">
        <v>9480</v>
      </c>
      <c r="H4551" s="1" t="s">
        <v>9480</v>
      </c>
      <c r="I4551" t="s">
        <v>10797</v>
      </c>
      <c r="J4551" t="s">
        <v>38</v>
      </c>
      <c r="K4551">
        <v>20</v>
      </c>
      <c r="L4551">
        <v>4009.68</v>
      </c>
      <c r="M4551">
        <v>200.48</v>
      </c>
      <c r="N4551" t="e">
        <v>#N/A</v>
      </c>
      <c r="O4551" t="e">
        <v>#N/A</v>
      </c>
      <c r="P4551">
        <v>0</v>
      </c>
      <c r="Q4551">
        <v>0</v>
      </c>
      <c r="R4551">
        <v>2</v>
      </c>
    </row>
    <row r="4552" spans="1:18" x14ac:dyDescent="0.25">
      <c r="A4552" t="s">
        <v>10771</v>
      </c>
      <c r="B4552">
        <v>2019</v>
      </c>
      <c r="C4552">
        <v>4</v>
      </c>
      <c r="D4552">
        <v>19</v>
      </c>
      <c r="E4552" t="s">
        <v>10772</v>
      </c>
      <c r="F4552" s="1" t="s">
        <v>9480</v>
      </c>
      <c r="G4552" s="1" t="s">
        <v>9480</v>
      </c>
      <c r="H4552" s="1" t="s">
        <v>9480</v>
      </c>
      <c r="I4552" t="s">
        <v>10798</v>
      </c>
      <c r="J4552" t="s">
        <v>38</v>
      </c>
      <c r="K4552">
        <v>66</v>
      </c>
      <c r="L4552">
        <v>3393.72</v>
      </c>
      <c r="M4552">
        <v>51.42</v>
      </c>
      <c r="N4552" t="e">
        <v>#N/A</v>
      </c>
      <c r="O4552" t="e">
        <v>#N/A</v>
      </c>
      <c r="P4552">
        <v>0</v>
      </c>
      <c r="Q4552">
        <v>0</v>
      </c>
      <c r="R4552">
        <v>2</v>
      </c>
    </row>
    <row r="4553" spans="1:18" x14ac:dyDescent="0.25">
      <c r="A4553" t="s">
        <v>10771</v>
      </c>
      <c r="B4553">
        <v>2019</v>
      </c>
      <c r="C4553">
        <v>4</v>
      </c>
      <c r="D4553">
        <v>19</v>
      </c>
      <c r="E4553" t="s">
        <v>10772</v>
      </c>
      <c r="F4553" s="1" t="s">
        <v>9480</v>
      </c>
      <c r="G4553" s="1" t="s">
        <v>9480</v>
      </c>
      <c r="H4553" s="1" t="s">
        <v>9480</v>
      </c>
      <c r="I4553" t="s">
        <v>10799</v>
      </c>
      <c r="J4553" t="s">
        <v>38</v>
      </c>
      <c r="K4553">
        <v>100</v>
      </c>
      <c r="L4553">
        <v>1382.4</v>
      </c>
      <c r="M4553">
        <v>13.82</v>
      </c>
      <c r="N4553" t="e">
        <v>#N/A</v>
      </c>
      <c r="O4553" t="e">
        <v>#N/A</v>
      </c>
      <c r="P4553">
        <v>0</v>
      </c>
      <c r="Q4553">
        <v>0</v>
      </c>
      <c r="R4553">
        <v>2</v>
      </c>
    </row>
    <row r="4554" spans="1:18" x14ac:dyDescent="0.25">
      <c r="A4554" t="s">
        <v>10771</v>
      </c>
      <c r="B4554">
        <v>2019</v>
      </c>
      <c r="C4554">
        <v>4</v>
      </c>
      <c r="D4554">
        <v>19</v>
      </c>
      <c r="E4554" t="s">
        <v>10772</v>
      </c>
      <c r="F4554" s="1" t="s">
        <v>9480</v>
      </c>
      <c r="G4554" s="1" t="s">
        <v>9480</v>
      </c>
      <c r="H4554" s="1" t="s">
        <v>9480</v>
      </c>
      <c r="I4554" t="s">
        <v>10800</v>
      </c>
      <c r="J4554" t="s">
        <v>38</v>
      </c>
      <c r="K4554">
        <v>100</v>
      </c>
      <c r="L4554">
        <v>2228.4</v>
      </c>
      <c r="M4554">
        <v>22.28</v>
      </c>
      <c r="N4554" t="e">
        <v>#N/A</v>
      </c>
      <c r="O4554" t="e">
        <v>#N/A</v>
      </c>
      <c r="P4554">
        <v>0</v>
      </c>
      <c r="Q4554">
        <v>0</v>
      </c>
      <c r="R4554">
        <v>2</v>
      </c>
    </row>
    <row r="4555" spans="1:18" x14ac:dyDescent="0.25">
      <c r="A4555" t="s">
        <v>10771</v>
      </c>
      <c r="B4555">
        <v>2019</v>
      </c>
      <c r="C4555">
        <v>4</v>
      </c>
      <c r="D4555">
        <v>19</v>
      </c>
      <c r="E4555" t="s">
        <v>10772</v>
      </c>
      <c r="F4555" s="1" t="s">
        <v>9480</v>
      </c>
      <c r="G4555" s="1" t="s">
        <v>9480</v>
      </c>
      <c r="H4555" s="1" t="s">
        <v>9480</v>
      </c>
      <c r="I4555" t="s">
        <v>10801</v>
      </c>
      <c r="J4555" t="s">
        <v>85</v>
      </c>
      <c r="K4555">
        <v>220</v>
      </c>
      <c r="L4555">
        <v>10232.64</v>
      </c>
      <c r="M4555">
        <v>46.51</v>
      </c>
      <c r="N4555" t="e">
        <v>#N/A</v>
      </c>
      <c r="O4555" t="e">
        <v>#N/A</v>
      </c>
      <c r="P4555">
        <v>0</v>
      </c>
      <c r="Q4555">
        <v>0</v>
      </c>
      <c r="R4555">
        <v>2</v>
      </c>
    </row>
    <row r="4556" spans="1:18" x14ac:dyDescent="0.25">
      <c r="A4556" t="s">
        <v>10771</v>
      </c>
      <c r="B4556">
        <v>2019</v>
      </c>
      <c r="C4556">
        <v>4</v>
      </c>
      <c r="D4556">
        <v>19</v>
      </c>
      <c r="E4556" t="s">
        <v>10772</v>
      </c>
      <c r="F4556" s="1" t="s">
        <v>9480</v>
      </c>
      <c r="G4556" s="1" t="s">
        <v>9480</v>
      </c>
      <c r="H4556" s="1" t="s">
        <v>9480</v>
      </c>
      <c r="I4556" t="s">
        <v>10802</v>
      </c>
      <c r="J4556" t="s">
        <v>85</v>
      </c>
      <c r="K4556">
        <v>100</v>
      </c>
      <c r="L4556">
        <v>5649.6</v>
      </c>
      <c r="M4556">
        <v>56.5</v>
      </c>
      <c r="N4556" t="e">
        <v>#N/A</v>
      </c>
      <c r="O4556" t="e">
        <v>#N/A</v>
      </c>
      <c r="P4556">
        <v>0</v>
      </c>
      <c r="Q4556">
        <v>0</v>
      </c>
      <c r="R4556">
        <v>2</v>
      </c>
    </row>
    <row r="4557" spans="1:18" x14ac:dyDescent="0.25">
      <c r="A4557" t="s">
        <v>10771</v>
      </c>
      <c r="B4557">
        <v>2019</v>
      </c>
      <c r="C4557">
        <v>4</v>
      </c>
      <c r="D4557">
        <v>19</v>
      </c>
      <c r="E4557" t="s">
        <v>10772</v>
      </c>
      <c r="F4557" s="1" t="s">
        <v>9480</v>
      </c>
      <c r="G4557" s="1" t="s">
        <v>9480</v>
      </c>
      <c r="H4557" s="1" t="s">
        <v>9480</v>
      </c>
      <c r="I4557" t="s">
        <v>10803</v>
      </c>
      <c r="J4557" t="s">
        <v>85</v>
      </c>
      <c r="K4557">
        <v>140</v>
      </c>
      <c r="L4557">
        <v>21352.799999999999</v>
      </c>
      <c r="M4557">
        <v>152.52000000000001</v>
      </c>
      <c r="N4557" t="e">
        <v>#N/A</v>
      </c>
      <c r="O4557" t="e">
        <v>#N/A</v>
      </c>
      <c r="P4557">
        <v>0</v>
      </c>
      <c r="Q4557">
        <v>0</v>
      </c>
      <c r="R4557">
        <v>2</v>
      </c>
    </row>
    <row r="4558" spans="1:18" x14ac:dyDescent="0.25">
      <c r="A4558" t="s">
        <v>10771</v>
      </c>
      <c r="B4558">
        <v>2019</v>
      </c>
      <c r="C4558">
        <v>4</v>
      </c>
      <c r="D4558">
        <v>19</v>
      </c>
      <c r="E4558" t="s">
        <v>10772</v>
      </c>
      <c r="F4558" s="1" t="s">
        <v>9480</v>
      </c>
      <c r="G4558" s="1" t="s">
        <v>9480</v>
      </c>
      <c r="H4558" s="1" t="s">
        <v>9480</v>
      </c>
      <c r="I4558" t="s">
        <v>10804</v>
      </c>
      <c r="J4558" t="s">
        <v>85</v>
      </c>
      <c r="K4558">
        <v>250</v>
      </c>
      <c r="L4558">
        <v>4113</v>
      </c>
      <c r="M4558">
        <v>16.45</v>
      </c>
      <c r="N4558" t="e">
        <v>#N/A</v>
      </c>
      <c r="O4558" t="e">
        <v>#N/A</v>
      </c>
      <c r="P4558">
        <v>0</v>
      </c>
      <c r="Q4558">
        <v>0</v>
      </c>
      <c r="R4558">
        <v>2</v>
      </c>
    </row>
    <row r="4559" spans="1:18" x14ac:dyDescent="0.25">
      <c r="A4559" t="s">
        <v>10771</v>
      </c>
      <c r="B4559">
        <v>2019</v>
      </c>
      <c r="C4559">
        <v>4</v>
      </c>
      <c r="D4559">
        <v>19</v>
      </c>
      <c r="E4559" t="s">
        <v>10772</v>
      </c>
      <c r="F4559" s="1" t="s">
        <v>9480</v>
      </c>
      <c r="G4559" s="1" t="s">
        <v>9480</v>
      </c>
      <c r="H4559" s="1" t="s">
        <v>9480</v>
      </c>
      <c r="I4559" t="s">
        <v>10805</v>
      </c>
      <c r="J4559" t="s">
        <v>38</v>
      </c>
      <c r="K4559">
        <v>20</v>
      </c>
      <c r="L4559">
        <v>3413.28</v>
      </c>
      <c r="M4559">
        <v>170.66</v>
      </c>
      <c r="N4559" t="e">
        <v>#N/A</v>
      </c>
      <c r="O4559" t="e">
        <v>#N/A</v>
      </c>
      <c r="P4559">
        <v>0</v>
      </c>
      <c r="Q4559">
        <v>0</v>
      </c>
      <c r="R4559">
        <v>2</v>
      </c>
    </row>
    <row r="4560" spans="1:18" x14ac:dyDescent="0.25">
      <c r="A4560" t="s">
        <v>10771</v>
      </c>
      <c r="B4560">
        <v>2019</v>
      </c>
      <c r="C4560">
        <v>4</v>
      </c>
      <c r="D4560">
        <v>19</v>
      </c>
      <c r="E4560" t="s">
        <v>10772</v>
      </c>
      <c r="F4560" s="1" t="s">
        <v>9480</v>
      </c>
      <c r="G4560" s="1" t="s">
        <v>9480</v>
      </c>
      <c r="H4560" s="1" t="s">
        <v>9480</v>
      </c>
      <c r="I4560" t="s">
        <v>10806</v>
      </c>
      <c r="J4560" t="s">
        <v>38</v>
      </c>
      <c r="K4560">
        <v>100</v>
      </c>
      <c r="L4560">
        <v>168.36</v>
      </c>
      <c r="M4560">
        <v>1.68</v>
      </c>
      <c r="N4560" t="e">
        <v>#N/A</v>
      </c>
      <c r="O4560" t="e">
        <v>#N/A</v>
      </c>
      <c r="P4560">
        <v>0</v>
      </c>
      <c r="Q4560">
        <v>0</v>
      </c>
      <c r="R4560">
        <v>2</v>
      </c>
    </row>
    <row r="4561" spans="1:18" x14ac:dyDescent="0.25">
      <c r="A4561" t="s">
        <v>10771</v>
      </c>
      <c r="B4561">
        <v>2019</v>
      </c>
      <c r="C4561">
        <v>4</v>
      </c>
      <c r="D4561">
        <v>19</v>
      </c>
      <c r="E4561" t="s">
        <v>10772</v>
      </c>
      <c r="F4561" s="1" t="s">
        <v>9480</v>
      </c>
      <c r="G4561" s="1" t="s">
        <v>9480</v>
      </c>
      <c r="H4561" s="1" t="s">
        <v>9480</v>
      </c>
      <c r="I4561" t="s">
        <v>10807</v>
      </c>
      <c r="J4561" t="s">
        <v>38</v>
      </c>
      <c r="K4561">
        <v>2</v>
      </c>
      <c r="L4561">
        <v>2577.77</v>
      </c>
      <c r="M4561">
        <v>1288.8900000000001</v>
      </c>
      <c r="N4561" t="e">
        <v>#N/A</v>
      </c>
      <c r="O4561" t="e">
        <v>#N/A</v>
      </c>
      <c r="P4561">
        <v>0</v>
      </c>
      <c r="Q4561">
        <v>0</v>
      </c>
      <c r="R4561">
        <v>2</v>
      </c>
    </row>
    <row r="4562" spans="1:18" x14ac:dyDescent="0.25">
      <c r="A4562" t="s">
        <v>10771</v>
      </c>
      <c r="B4562">
        <v>2019</v>
      </c>
      <c r="C4562">
        <v>4</v>
      </c>
      <c r="D4562">
        <v>19</v>
      </c>
      <c r="E4562" t="s">
        <v>10772</v>
      </c>
      <c r="F4562" s="1" t="s">
        <v>9480</v>
      </c>
      <c r="G4562" s="1" t="s">
        <v>9480</v>
      </c>
      <c r="H4562" s="1" t="s">
        <v>9480</v>
      </c>
      <c r="I4562" t="s">
        <v>10808</v>
      </c>
      <c r="J4562" t="s">
        <v>38</v>
      </c>
      <c r="K4562">
        <v>2</v>
      </c>
      <c r="L4562">
        <v>2577.77</v>
      </c>
      <c r="M4562">
        <v>1288.8900000000001</v>
      </c>
      <c r="N4562" t="e">
        <v>#N/A</v>
      </c>
      <c r="O4562" t="e">
        <v>#N/A</v>
      </c>
      <c r="P4562">
        <v>0</v>
      </c>
      <c r="Q4562">
        <v>0</v>
      </c>
      <c r="R4562">
        <v>2</v>
      </c>
    </row>
    <row r="4563" spans="1:18" x14ac:dyDescent="0.25">
      <c r="A4563" t="s">
        <v>10771</v>
      </c>
      <c r="B4563">
        <v>2019</v>
      </c>
      <c r="C4563">
        <v>4</v>
      </c>
      <c r="D4563">
        <v>19</v>
      </c>
      <c r="E4563" t="s">
        <v>10772</v>
      </c>
      <c r="F4563" s="1" t="s">
        <v>9480</v>
      </c>
      <c r="G4563" s="1" t="s">
        <v>9480</v>
      </c>
      <c r="H4563" s="1" t="s">
        <v>9480</v>
      </c>
      <c r="I4563" t="s">
        <v>10809</v>
      </c>
      <c r="J4563" t="s">
        <v>38</v>
      </c>
      <c r="K4563">
        <v>5</v>
      </c>
      <c r="L4563">
        <v>837.18</v>
      </c>
      <c r="M4563">
        <v>167.44</v>
      </c>
      <c r="N4563" t="e">
        <v>#N/A</v>
      </c>
      <c r="O4563" t="e">
        <v>#N/A</v>
      </c>
      <c r="P4563">
        <v>0</v>
      </c>
      <c r="Q4563">
        <v>0</v>
      </c>
      <c r="R4563">
        <v>2</v>
      </c>
    </row>
    <row r="4564" spans="1:18" x14ac:dyDescent="0.25">
      <c r="A4564" t="s">
        <v>10771</v>
      </c>
      <c r="B4564">
        <v>2019</v>
      </c>
      <c r="C4564">
        <v>4</v>
      </c>
      <c r="D4564">
        <v>19</v>
      </c>
      <c r="E4564" t="s">
        <v>10772</v>
      </c>
      <c r="F4564" s="1" t="s">
        <v>9480</v>
      </c>
      <c r="G4564" s="1" t="s">
        <v>9480</v>
      </c>
      <c r="H4564" s="1" t="s">
        <v>9480</v>
      </c>
      <c r="I4564" t="s">
        <v>10810</v>
      </c>
      <c r="J4564" t="s">
        <v>85</v>
      </c>
      <c r="K4564">
        <v>25</v>
      </c>
      <c r="L4564">
        <v>2580.9</v>
      </c>
      <c r="M4564">
        <v>103.24</v>
      </c>
      <c r="N4564" t="e">
        <v>#N/A</v>
      </c>
      <c r="O4564" t="e">
        <v>#N/A</v>
      </c>
      <c r="P4564">
        <v>0</v>
      </c>
      <c r="Q4564">
        <v>0</v>
      </c>
      <c r="R4564">
        <v>2</v>
      </c>
    </row>
    <row r="4565" spans="1:18" x14ac:dyDescent="0.25">
      <c r="A4565" t="s">
        <v>10771</v>
      </c>
      <c r="B4565">
        <v>2019</v>
      </c>
      <c r="C4565">
        <v>4</v>
      </c>
      <c r="D4565">
        <v>19</v>
      </c>
      <c r="E4565" t="s">
        <v>10772</v>
      </c>
      <c r="F4565" s="1" t="s">
        <v>9480</v>
      </c>
      <c r="G4565" s="1" t="s">
        <v>9480</v>
      </c>
      <c r="H4565" s="1" t="s">
        <v>9480</v>
      </c>
      <c r="I4565" t="s">
        <v>10811</v>
      </c>
      <c r="J4565" t="s">
        <v>85</v>
      </c>
      <c r="K4565">
        <v>50</v>
      </c>
      <c r="L4565">
        <v>782.4</v>
      </c>
      <c r="M4565">
        <v>15.65</v>
      </c>
      <c r="N4565" t="e">
        <v>#N/A</v>
      </c>
      <c r="O4565" t="e">
        <v>#N/A</v>
      </c>
      <c r="P4565">
        <v>0</v>
      </c>
      <c r="Q4565">
        <v>0</v>
      </c>
      <c r="R4565">
        <v>2</v>
      </c>
    </row>
    <row r="4566" spans="1:18" x14ac:dyDescent="0.25">
      <c r="A4566" t="s">
        <v>10771</v>
      </c>
      <c r="B4566">
        <v>2019</v>
      </c>
      <c r="C4566">
        <v>4</v>
      </c>
      <c r="D4566">
        <v>19</v>
      </c>
      <c r="E4566" t="s">
        <v>10772</v>
      </c>
      <c r="F4566" s="1" t="s">
        <v>9480</v>
      </c>
      <c r="G4566" s="1" t="s">
        <v>9480</v>
      </c>
      <c r="H4566" s="1" t="s">
        <v>9480</v>
      </c>
      <c r="I4566" t="s">
        <v>10812</v>
      </c>
      <c r="J4566" t="s">
        <v>85</v>
      </c>
      <c r="K4566">
        <v>70</v>
      </c>
      <c r="L4566">
        <v>5466.72</v>
      </c>
      <c r="M4566">
        <v>78.099999999999994</v>
      </c>
      <c r="N4566" t="e">
        <v>#N/A</v>
      </c>
      <c r="O4566" t="e">
        <v>#N/A</v>
      </c>
      <c r="P4566">
        <v>0</v>
      </c>
      <c r="Q4566">
        <v>0</v>
      </c>
      <c r="R4566">
        <v>2</v>
      </c>
    </row>
    <row r="4567" spans="1:18" x14ac:dyDescent="0.25">
      <c r="A4567" t="s">
        <v>1449</v>
      </c>
      <c r="B4567">
        <v>2017</v>
      </c>
      <c r="C4567">
        <v>3</v>
      </c>
      <c r="D4567">
        <v>10</v>
      </c>
      <c r="E4567" t="s">
        <v>174</v>
      </c>
      <c r="F4567" s="1" t="s">
        <v>3205</v>
      </c>
      <c r="G4567" s="1" t="s">
        <v>3863</v>
      </c>
      <c r="H4567" s="1" t="s">
        <v>3206</v>
      </c>
      <c r="I4567" t="s">
        <v>18977</v>
      </c>
      <c r="J4567" t="s">
        <v>23</v>
      </c>
      <c r="K4567">
        <v>6892</v>
      </c>
      <c r="L4567">
        <v>390087.18</v>
      </c>
      <c r="M4567">
        <v>56.6</v>
      </c>
      <c r="N4567" t="s">
        <v>9313</v>
      </c>
      <c r="O4567" t="s">
        <v>9448</v>
      </c>
      <c r="P4567">
        <v>2.823689586550486E-2</v>
      </c>
      <c r="Q4567">
        <v>0</v>
      </c>
      <c r="R4567">
        <v>1</v>
      </c>
    </row>
    <row r="4568" spans="1:18" x14ac:dyDescent="0.25">
      <c r="A4568" t="s">
        <v>1449</v>
      </c>
      <c r="B4568">
        <v>2017</v>
      </c>
      <c r="C4568">
        <v>3</v>
      </c>
      <c r="D4568">
        <v>10</v>
      </c>
      <c r="E4568" t="s">
        <v>174</v>
      </c>
      <c r="F4568" s="1" t="s">
        <v>3205</v>
      </c>
      <c r="G4568" s="1" t="s">
        <v>3863</v>
      </c>
      <c r="H4568" s="1" t="s">
        <v>3206</v>
      </c>
      <c r="I4568" t="s">
        <v>19612</v>
      </c>
      <c r="J4568" t="s">
        <v>23</v>
      </c>
      <c r="K4568">
        <v>10935</v>
      </c>
      <c r="L4568">
        <v>618920.97</v>
      </c>
      <c r="M4568">
        <v>56.6</v>
      </c>
      <c r="N4568" t="s">
        <v>9314</v>
      </c>
      <c r="O4568" t="s">
        <v>9453</v>
      </c>
      <c r="P4568">
        <v>1.984751079033405E-2</v>
      </c>
      <c r="Q4568">
        <v>0</v>
      </c>
      <c r="R4568">
        <v>1</v>
      </c>
    </row>
    <row r="4569" spans="1:18" x14ac:dyDescent="0.25">
      <c r="A4569" t="s">
        <v>8129</v>
      </c>
      <c r="B4569">
        <v>2017</v>
      </c>
      <c r="C4569">
        <v>8</v>
      </c>
      <c r="D4569">
        <v>11</v>
      </c>
      <c r="E4569" t="s">
        <v>7662</v>
      </c>
      <c r="F4569" s="1" t="s">
        <v>5207</v>
      </c>
      <c r="G4569" s="1" t="s">
        <v>21008</v>
      </c>
      <c r="H4569" s="1" t="s">
        <v>7263</v>
      </c>
      <c r="I4569" t="s">
        <v>21026</v>
      </c>
      <c r="J4569" t="s">
        <v>23</v>
      </c>
      <c r="K4569">
        <v>35</v>
      </c>
      <c r="L4569">
        <v>4480</v>
      </c>
      <c r="M4569">
        <v>128</v>
      </c>
      <c r="N4569" t="s">
        <v>7263</v>
      </c>
      <c r="O4569" t="s">
        <v>23274</v>
      </c>
      <c r="P4569">
        <v>0</v>
      </c>
      <c r="Q4569">
        <v>0</v>
      </c>
      <c r="R4569">
        <v>3</v>
      </c>
    </row>
    <row r="4570" spans="1:18" x14ac:dyDescent="0.25">
      <c r="A4570" t="s">
        <v>16650</v>
      </c>
      <c r="B4570">
        <v>2018</v>
      </c>
      <c r="C4570">
        <v>4</v>
      </c>
      <c r="D4570">
        <v>6</v>
      </c>
      <c r="E4570" t="s">
        <v>31</v>
      </c>
      <c r="F4570" s="1" t="s">
        <v>9480</v>
      </c>
      <c r="G4570" s="1" t="s">
        <v>9480</v>
      </c>
      <c r="H4570" s="1" t="s">
        <v>9480</v>
      </c>
      <c r="I4570" t="s">
        <v>1271</v>
      </c>
      <c r="J4570" t="s">
        <v>23</v>
      </c>
      <c r="K4570">
        <v>986</v>
      </c>
      <c r="L4570">
        <v>50050</v>
      </c>
      <c r="M4570">
        <v>50.76</v>
      </c>
      <c r="N4570" t="e">
        <v>#N/A</v>
      </c>
      <c r="O4570" t="e">
        <v>#N/A</v>
      </c>
      <c r="P4570">
        <v>0</v>
      </c>
      <c r="Q4570">
        <v>0</v>
      </c>
      <c r="R4570">
        <v>2</v>
      </c>
    </row>
    <row r="4571" spans="1:18" x14ac:dyDescent="0.25">
      <c r="A4571" t="s">
        <v>16650</v>
      </c>
      <c r="B4571">
        <v>2018</v>
      </c>
      <c r="C4571">
        <v>4</v>
      </c>
      <c r="D4571">
        <v>6</v>
      </c>
      <c r="E4571" t="s">
        <v>31</v>
      </c>
      <c r="F4571" s="1" t="s">
        <v>9480</v>
      </c>
      <c r="G4571" s="1" t="s">
        <v>9480</v>
      </c>
      <c r="H4571" s="1" t="s">
        <v>9480</v>
      </c>
      <c r="I4571" t="s">
        <v>2496</v>
      </c>
      <c r="J4571" t="s">
        <v>23</v>
      </c>
      <c r="K4571">
        <v>807</v>
      </c>
      <c r="L4571">
        <v>42890</v>
      </c>
      <c r="M4571">
        <v>53.15</v>
      </c>
      <c r="N4571" t="e">
        <v>#N/A</v>
      </c>
      <c r="O4571" t="e">
        <v>#N/A</v>
      </c>
      <c r="P4571">
        <v>0</v>
      </c>
      <c r="Q4571">
        <v>0</v>
      </c>
      <c r="R4571">
        <v>2</v>
      </c>
    </row>
    <row r="4572" spans="1:18" x14ac:dyDescent="0.25">
      <c r="A4572" t="s">
        <v>8341</v>
      </c>
      <c r="B4572">
        <v>2018</v>
      </c>
      <c r="C4572">
        <v>2</v>
      </c>
      <c r="D4572">
        <v>6</v>
      </c>
      <c r="E4572" t="s">
        <v>8258</v>
      </c>
      <c r="F4572" s="1" t="s">
        <v>5207</v>
      </c>
      <c r="G4572" s="1" t="s">
        <v>20931</v>
      </c>
      <c r="H4572" s="1" t="s">
        <v>7263</v>
      </c>
      <c r="I4572" t="s">
        <v>20990</v>
      </c>
      <c r="J4572" t="s">
        <v>23</v>
      </c>
      <c r="K4572">
        <v>245</v>
      </c>
      <c r="L4572">
        <v>40547.5</v>
      </c>
      <c r="M4572">
        <v>165.5</v>
      </c>
      <c r="N4572" t="s">
        <v>9112</v>
      </c>
      <c r="O4572" t="s">
        <v>9467</v>
      </c>
      <c r="P4572">
        <v>0</v>
      </c>
      <c r="Q4572">
        <v>3.6734990611718109E-2</v>
      </c>
      <c r="R4572">
        <v>1</v>
      </c>
    </row>
    <row r="4573" spans="1:18" x14ac:dyDescent="0.25">
      <c r="A4573" t="s">
        <v>15138</v>
      </c>
      <c r="B4573">
        <v>2019</v>
      </c>
      <c r="C4573">
        <v>6</v>
      </c>
      <c r="D4573">
        <v>13</v>
      </c>
      <c r="E4573" t="s">
        <v>8138</v>
      </c>
      <c r="F4573" s="1" t="s">
        <v>5207</v>
      </c>
      <c r="G4573" s="1" t="s">
        <v>21008</v>
      </c>
      <c r="H4573" s="1" t="s">
        <v>3200</v>
      </c>
      <c r="I4573" t="s">
        <v>7056</v>
      </c>
      <c r="J4573" t="s">
        <v>23</v>
      </c>
      <c r="K4573">
        <v>40</v>
      </c>
      <c r="L4573">
        <v>5200</v>
      </c>
      <c r="M4573">
        <v>130</v>
      </c>
      <c r="N4573" t="s">
        <v>9369</v>
      </c>
      <c r="O4573" t="s">
        <v>10126</v>
      </c>
      <c r="P4573">
        <v>0</v>
      </c>
      <c r="Q4573">
        <v>0</v>
      </c>
      <c r="R4573">
        <v>2</v>
      </c>
    </row>
    <row r="4574" spans="1:18" x14ac:dyDescent="0.25">
      <c r="A4574" t="s">
        <v>15138</v>
      </c>
      <c r="B4574">
        <v>2019</v>
      </c>
      <c r="C4574">
        <v>6</v>
      </c>
      <c r="D4574">
        <v>13</v>
      </c>
      <c r="E4574" t="s">
        <v>8138</v>
      </c>
      <c r="F4574" s="1" t="s">
        <v>5207</v>
      </c>
      <c r="G4574" s="1" t="s">
        <v>20573</v>
      </c>
      <c r="H4574" s="1" t="s">
        <v>3201</v>
      </c>
      <c r="I4574" t="s">
        <v>5823</v>
      </c>
      <c r="J4574" t="s">
        <v>23</v>
      </c>
      <c r="K4574">
        <v>500</v>
      </c>
      <c r="L4574">
        <v>56500</v>
      </c>
      <c r="M4574">
        <v>113</v>
      </c>
      <c r="N4574" t="s">
        <v>8855</v>
      </c>
      <c r="O4574" t="s">
        <v>9798</v>
      </c>
      <c r="P4574">
        <v>0</v>
      </c>
      <c r="Q4574">
        <v>0</v>
      </c>
      <c r="R4574">
        <v>2</v>
      </c>
    </row>
    <row r="4575" spans="1:18" x14ac:dyDescent="0.25">
      <c r="A4575" t="s">
        <v>678</v>
      </c>
      <c r="B4575">
        <v>2016</v>
      </c>
      <c r="C4575">
        <v>3</v>
      </c>
      <c r="D4575">
        <v>14</v>
      </c>
      <c r="E4575" t="s">
        <v>31</v>
      </c>
      <c r="F4575" s="1" t="s">
        <v>3205</v>
      </c>
      <c r="G4575" s="1" t="s">
        <v>3203</v>
      </c>
      <c r="H4575" s="1" t="s">
        <v>3206</v>
      </c>
      <c r="I4575" t="s">
        <v>18010</v>
      </c>
      <c r="J4575" t="s">
        <v>23</v>
      </c>
      <c r="K4575">
        <v>230</v>
      </c>
      <c r="L4575">
        <v>8443.82</v>
      </c>
      <c r="M4575">
        <v>36.71</v>
      </c>
      <c r="N4575" t="s">
        <v>1970</v>
      </c>
      <c r="O4575" t="s">
        <v>9538</v>
      </c>
      <c r="P4575">
        <v>0</v>
      </c>
      <c r="Q4575">
        <v>0</v>
      </c>
      <c r="R4575">
        <v>1</v>
      </c>
    </row>
    <row r="4576" spans="1:18" x14ac:dyDescent="0.25">
      <c r="A4576" t="s">
        <v>7756</v>
      </c>
      <c r="B4576">
        <v>2016</v>
      </c>
      <c r="C4576">
        <v>10</v>
      </c>
      <c r="D4576">
        <v>12</v>
      </c>
      <c r="E4576" t="s">
        <v>7532</v>
      </c>
      <c r="F4576" s="1" t="s">
        <v>5207</v>
      </c>
      <c r="G4576" s="1" t="s">
        <v>23188</v>
      </c>
      <c r="H4576" s="1" t="s">
        <v>7263</v>
      </c>
      <c r="I4576" t="s">
        <v>6783</v>
      </c>
      <c r="J4576" t="s">
        <v>38</v>
      </c>
      <c r="K4576">
        <v>1000</v>
      </c>
      <c r="L4576">
        <v>3800</v>
      </c>
      <c r="M4576">
        <v>3.8</v>
      </c>
      <c r="N4576" t="s">
        <v>6783</v>
      </c>
      <c r="O4576" t="s">
        <v>9986</v>
      </c>
      <c r="P4576">
        <v>0</v>
      </c>
      <c r="Q4576">
        <v>0</v>
      </c>
      <c r="R4576">
        <v>4</v>
      </c>
    </row>
    <row r="4577" spans="1:18" x14ac:dyDescent="0.25">
      <c r="A4577" t="s">
        <v>1747</v>
      </c>
      <c r="B4577">
        <v>2017</v>
      </c>
      <c r="C4577">
        <v>8</v>
      </c>
      <c r="D4577">
        <v>8</v>
      </c>
      <c r="E4577" t="s">
        <v>226</v>
      </c>
      <c r="F4577" s="1" t="s">
        <v>3205</v>
      </c>
      <c r="G4577" s="1" t="s">
        <v>3863</v>
      </c>
      <c r="H4577" s="1" t="s">
        <v>3206</v>
      </c>
      <c r="I4577" t="s">
        <v>19005</v>
      </c>
      <c r="J4577" t="s">
        <v>23</v>
      </c>
      <c r="K4577">
        <v>20950</v>
      </c>
      <c r="L4577">
        <v>934579.5</v>
      </c>
      <c r="M4577">
        <v>44.61</v>
      </c>
      <c r="N4577" t="s">
        <v>9309</v>
      </c>
      <c r="O4577" t="s">
        <v>9451</v>
      </c>
      <c r="P4577">
        <v>6.5364123560168089E-2</v>
      </c>
      <c r="Q4577">
        <v>0</v>
      </c>
      <c r="R4577">
        <v>3</v>
      </c>
    </row>
    <row r="4578" spans="1:18" x14ac:dyDescent="0.25">
      <c r="A4578" t="s">
        <v>2917</v>
      </c>
      <c r="B4578">
        <v>2018</v>
      </c>
      <c r="C4578">
        <v>10</v>
      </c>
      <c r="D4578">
        <v>12</v>
      </c>
      <c r="E4578" t="s">
        <v>174</v>
      </c>
      <c r="F4578" s="1" t="s">
        <v>3205</v>
      </c>
      <c r="G4578" s="1" t="s">
        <v>3863</v>
      </c>
      <c r="H4578" s="1" t="s">
        <v>3206</v>
      </c>
      <c r="I4578" t="s">
        <v>18999</v>
      </c>
      <c r="J4578" t="s">
        <v>23</v>
      </c>
      <c r="K4578">
        <v>15040</v>
      </c>
      <c r="L4578">
        <v>721920.07</v>
      </c>
      <c r="M4578">
        <v>48</v>
      </c>
      <c r="N4578" t="s">
        <v>9337</v>
      </c>
      <c r="O4578" t="s">
        <v>9440</v>
      </c>
      <c r="P4578">
        <v>0.12068470364021268</v>
      </c>
      <c r="Q4578">
        <v>0</v>
      </c>
      <c r="R4578">
        <v>4</v>
      </c>
    </row>
    <row r="4579" spans="1:18" x14ac:dyDescent="0.25">
      <c r="A4579" t="s">
        <v>2917</v>
      </c>
      <c r="B4579">
        <v>2018</v>
      </c>
      <c r="C4579">
        <v>10</v>
      </c>
      <c r="D4579">
        <v>12</v>
      </c>
      <c r="E4579" t="s">
        <v>174</v>
      </c>
      <c r="F4579" s="1" t="s">
        <v>3205</v>
      </c>
      <c r="G4579" s="1" t="s">
        <v>3863</v>
      </c>
      <c r="H4579" s="1" t="s">
        <v>3206</v>
      </c>
      <c r="I4579" t="s">
        <v>19103</v>
      </c>
      <c r="J4579" t="s">
        <v>23</v>
      </c>
      <c r="K4579">
        <v>3940</v>
      </c>
      <c r="L4579">
        <v>189120.02</v>
      </c>
      <c r="M4579">
        <v>48</v>
      </c>
      <c r="N4579" t="s">
        <v>9342</v>
      </c>
      <c r="O4579" t="s">
        <v>9510</v>
      </c>
      <c r="P4579">
        <v>0</v>
      </c>
      <c r="Q4579">
        <v>0</v>
      </c>
      <c r="R4579">
        <v>4</v>
      </c>
    </row>
    <row r="4580" spans="1:18" x14ac:dyDescent="0.25">
      <c r="A4580" t="s">
        <v>8224</v>
      </c>
      <c r="B4580">
        <v>2017</v>
      </c>
      <c r="C4580">
        <v>10</v>
      </c>
      <c r="D4580">
        <v>31</v>
      </c>
      <c r="E4580" t="s">
        <v>7357</v>
      </c>
      <c r="F4580" s="1" t="s">
        <v>5207</v>
      </c>
      <c r="G4580" s="1" t="s">
        <v>20573</v>
      </c>
      <c r="H4580" s="1" t="s">
        <v>7263</v>
      </c>
      <c r="I4580" t="s">
        <v>20792</v>
      </c>
      <c r="J4580" t="s">
        <v>23</v>
      </c>
      <c r="K4580">
        <v>1700</v>
      </c>
      <c r="L4580">
        <v>286923.12</v>
      </c>
      <c r="M4580">
        <v>168.78</v>
      </c>
      <c r="N4580" t="s">
        <v>7263</v>
      </c>
      <c r="O4580" t="s">
        <v>23274</v>
      </c>
      <c r="P4580">
        <v>0</v>
      </c>
      <c r="Q4580">
        <v>0</v>
      </c>
      <c r="R4580">
        <v>4</v>
      </c>
    </row>
    <row r="4581" spans="1:18" x14ac:dyDescent="0.25">
      <c r="A4581" t="s">
        <v>8224</v>
      </c>
      <c r="B4581">
        <v>2017</v>
      </c>
      <c r="C4581">
        <v>10</v>
      </c>
      <c r="D4581">
        <v>31</v>
      </c>
      <c r="E4581" t="s">
        <v>7357</v>
      </c>
      <c r="F4581" s="1" t="s">
        <v>5207</v>
      </c>
      <c r="G4581" s="1" t="s">
        <v>20573</v>
      </c>
      <c r="H4581" s="1" t="s">
        <v>7263</v>
      </c>
      <c r="I4581" t="s">
        <v>20656</v>
      </c>
      <c r="J4581" t="s">
        <v>23</v>
      </c>
      <c r="K4581">
        <v>280</v>
      </c>
      <c r="L4581">
        <v>43136.89</v>
      </c>
      <c r="M4581">
        <v>154.06</v>
      </c>
      <c r="N4581" t="s">
        <v>8995</v>
      </c>
      <c r="O4581" t="s">
        <v>9471</v>
      </c>
      <c r="P4581">
        <v>0</v>
      </c>
      <c r="Q4581">
        <v>2.730993892398554E-2</v>
      </c>
      <c r="R4581">
        <v>4</v>
      </c>
    </row>
    <row r="4582" spans="1:18" x14ac:dyDescent="0.25">
      <c r="A4582" t="s">
        <v>8224</v>
      </c>
      <c r="B4582">
        <v>2017</v>
      </c>
      <c r="C4582">
        <v>10</v>
      </c>
      <c r="D4582">
        <v>31</v>
      </c>
      <c r="E4582" t="s">
        <v>7357</v>
      </c>
      <c r="F4582" s="1" t="s">
        <v>5207</v>
      </c>
      <c r="G4582" s="1" t="s">
        <v>20573</v>
      </c>
      <c r="H4582" s="1" t="s">
        <v>7263</v>
      </c>
      <c r="I4582" t="s">
        <v>20727</v>
      </c>
      <c r="J4582" t="s">
        <v>23</v>
      </c>
      <c r="K4582">
        <v>150</v>
      </c>
      <c r="L4582">
        <v>25067.8</v>
      </c>
      <c r="M4582">
        <v>167.12</v>
      </c>
      <c r="N4582" t="s">
        <v>7263</v>
      </c>
      <c r="O4582" t="s">
        <v>23274</v>
      </c>
      <c r="P4582">
        <v>0</v>
      </c>
      <c r="Q4582">
        <v>0</v>
      </c>
      <c r="R4582">
        <v>4</v>
      </c>
    </row>
    <row r="4583" spans="1:18" x14ac:dyDescent="0.25">
      <c r="A4583" t="s">
        <v>8224</v>
      </c>
      <c r="B4583">
        <v>2017</v>
      </c>
      <c r="C4583">
        <v>10</v>
      </c>
      <c r="D4583">
        <v>31</v>
      </c>
      <c r="E4583" t="s">
        <v>7357</v>
      </c>
      <c r="F4583" s="1" t="s">
        <v>5207</v>
      </c>
      <c r="G4583" s="1" t="s">
        <v>20573</v>
      </c>
      <c r="H4583" s="1" t="s">
        <v>7263</v>
      </c>
      <c r="I4583" t="s">
        <v>20720</v>
      </c>
      <c r="J4583" t="s">
        <v>23</v>
      </c>
      <c r="K4583">
        <v>60</v>
      </c>
      <c r="L4583">
        <v>10027.120000000001</v>
      </c>
      <c r="M4583">
        <v>167.12</v>
      </c>
      <c r="N4583" t="s">
        <v>8855</v>
      </c>
      <c r="O4583" t="s">
        <v>9463</v>
      </c>
      <c r="P4583">
        <v>0</v>
      </c>
      <c r="Q4583">
        <v>4.5717886060994917E-2</v>
      </c>
      <c r="R4583">
        <v>4</v>
      </c>
    </row>
    <row r="4584" spans="1:18" x14ac:dyDescent="0.25">
      <c r="A4584" t="s">
        <v>8460</v>
      </c>
      <c r="B4584">
        <v>2018</v>
      </c>
      <c r="C4584">
        <v>4</v>
      </c>
      <c r="D4584">
        <v>7</v>
      </c>
      <c r="E4584" t="s">
        <v>7471</v>
      </c>
      <c r="F4584" s="1" t="s">
        <v>5207</v>
      </c>
      <c r="G4584" s="1" t="s">
        <v>21054</v>
      </c>
      <c r="H4584" s="1" t="s">
        <v>7263</v>
      </c>
      <c r="I4584" t="s">
        <v>21114</v>
      </c>
      <c r="J4584" t="s">
        <v>38</v>
      </c>
      <c r="K4584">
        <v>100</v>
      </c>
      <c r="L4584">
        <v>107000</v>
      </c>
      <c r="M4584">
        <v>1070</v>
      </c>
      <c r="N4584" t="s">
        <v>7263</v>
      </c>
      <c r="O4584" t="s">
        <v>23274</v>
      </c>
      <c r="P4584">
        <v>0</v>
      </c>
      <c r="Q4584">
        <v>0</v>
      </c>
      <c r="R4584">
        <v>2</v>
      </c>
    </row>
    <row r="4585" spans="1:18" x14ac:dyDescent="0.25">
      <c r="A4585" t="s">
        <v>8460</v>
      </c>
      <c r="B4585">
        <v>2018</v>
      </c>
      <c r="C4585">
        <v>4</v>
      </c>
      <c r="D4585">
        <v>7</v>
      </c>
      <c r="E4585" t="s">
        <v>7471</v>
      </c>
      <c r="F4585" s="1" t="s">
        <v>5207</v>
      </c>
      <c r="G4585" s="1" t="s">
        <v>20931</v>
      </c>
      <c r="H4585" s="1" t="s">
        <v>7263</v>
      </c>
      <c r="I4585" t="s">
        <v>6655</v>
      </c>
      <c r="J4585" t="s">
        <v>38</v>
      </c>
      <c r="K4585">
        <v>232</v>
      </c>
      <c r="L4585">
        <v>36946</v>
      </c>
      <c r="M4585">
        <v>159.25</v>
      </c>
      <c r="N4585" t="s">
        <v>9113</v>
      </c>
      <c r="O4585" t="s">
        <v>9475</v>
      </c>
      <c r="P4585">
        <v>0</v>
      </c>
      <c r="Q4585">
        <v>2.4283935156735645E-2</v>
      </c>
      <c r="R4585">
        <v>2</v>
      </c>
    </row>
    <row r="4586" spans="1:18" x14ac:dyDescent="0.25">
      <c r="A4586" t="s">
        <v>8460</v>
      </c>
      <c r="B4586">
        <v>2018</v>
      </c>
      <c r="C4586">
        <v>4</v>
      </c>
      <c r="D4586">
        <v>7</v>
      </c>
      <c r="E4586" t="s">
        <v>7471</v>
      </c>
      <c r="F4586" s="1" t="s">
        <v>5207</v>
      </c>
      <c r="G4586" s="1" t="s">
        <v>21054</v>
      </c>
      <c r="H4586" s="1" t="s">
        <v>7263</v>
      </c>
      <c r="I4586" t="s">
        <v>7183</v>
      </c>
      <c r="J4586" t="s">
        <v>7340</v>
      </c>
      <c r="K4586">
        <v>16</v>
      </c>
      <c r="L4586">
        <v>17120</v>
      </c>
      <c r="M4586">
        <v>1070</v>
      </c>
      <c r="N4586" t="s">
        <v>8933</v>
      </c>
      <c r="O4586" t="s">
        <v>10089</v>
      </c>
      <c r="P4586">
        <v>0</v>
      </c>
      <c r="Q4586">
        <v>0</v>
      </c>
      <c r="R4586">
        <v>2</v>
      </c>
    </row>
    <row r="4587" spans="1:18" x14ac:dyDescent="0.25">
      <c r="A4587" t="s">
        <v>817</v>
      </c>
      <c r="B4587">
        <v>2016</v>
      </c>
      <c r="C4587">
        <v>4</v>
      </c>
      <c r="D4587">
        <v>25</v>
      </c>
      <c r="E4587" t="s">
        <v>226</v>
      </c>
      <c r="F4587" s="1" t="s">
        <v>3205</v>
      </c>
      <c r="G4587" s="1" t="s">
        <v>3384</v>
      </c>
      <c r="H4587" s="1" t="s">
        <v>3206</v>
      </c>
      <c r="I4587" t="s">
        <v>17027</v>
      </c>
      <c r="J4587" t="s">
        <v>23</v>
      </c>
      <c r="K4587">
        <v>22960</v>
      </c>
      <c r="L4587">
        <v>801304</v>
      </c>
      <c r="M4587">
        <v>34.9</v>
      </c>
      <c r="N4587" t="s">
        <v>163</v>
      </c>
      <c r="O4587" t="s">
        <v>9505</v>
      </c>
      <c r="P4587">
        <v>3.8218627714528705E-2</v>
      </c>
      <c r="Q4587">
        <v>0</v>
      </c>
      <c r="R4587">
        <v>2</v>
      </c>
    </row>
    <row r="4588" spans="1:18" x14ac:dyDescent="0.25">
      <c r="A4588" t="s">
        <v>2514</v>
      </c>
      <c r="B4588">
        <v>2018</v>
      </c>
      <c r="C4588">
        <v>5</v>
      </c>
      <c r="D4588">
        <v>21</v>
      </c>
      <c r="E4588" t="s">
        <v>15791</v>
      </c>
      <c r="F4588" s="1" t="s">
        <v>3205</v>
      </c>
      <c r="G4588" s="1" t="s">
        <v>3863</v>
      </c>
      <c r="H4588" s="1" t="s">
        <v>3206</v>
      </c>
      <c r="I4588" t="s">
        <v>19106</v>
      </c>
      <c r="J4588" t="s">
        <v>23</v>
      </c>
      <c r="K4588">
        <v>19995</v>
      </c>
      <c r="L4588">
        <v>1009747.55</v>
      </c>
      <c r="M4588">
        <v>50.5</v>
      </c>
      <c r="N4588" t="s">
        <v>9331</v>
      </c>
      <c r="O4588" t="s">
        <v>9540</v>
      </c>
      <c r="P4588">
        <v>4.2454374665687751E-2</v>
      </c>
      <c r="Q4588">
        <v>0</v>
      </c>
      <c r="R4588">
        <v>2</v>
      </c>
    </row>
    <row r="4589" spans="1:18" x14ac:dyDescent="0.25">
      <c r="A4589" t="s">
        <v>1284</v>
      </c>
      <c r="B4589">
        <v>2017</v>
      </c>
      <c r="C4589">
        <v>1</v>
      </c>
      <c r="D4589">
        <v>10</v>
      </c>
      <c r="E4589" t="s">
        <v>226</v>
      </c>
      <c r="F4589" s="1" t="s">
        <v>3205</v>
      </c>
      <c r="G4589" s="1" t="s">
        <v>3863</v>
      </c>
      <c r="H4589" s="1" t="s">
        <v>3206</v>
      </c>
      <c r="I4589" t="s">
        <v>19007</v>
      </c>
      <c r="J4589" t="s">
        <v>23</v>
      </c>
      <c r="K4589">
        <v>20840</v>
      </c>
      <c r="L4589">
        <v>935716</v>
      </c>
      <c r="M4589">
        <v>44.9</v>
      </c>
      <c r="N4589" t="s">
        <v>9347</v>
      </c>
      <c r="O4589" t="s">
        <v>9542</v>
      </c>
      <c r="P4589">
        <v>8.0289698840596724E-2</v>
      </c>
      <c r="Q4589">
        <v>0</v>
      </c>
      <c r="R4589">
        <v>1</v>
      </c>
    </row>
    <row r="4590" spans="1:18" x14ac:dyDescent="0.25">
      <c r="A4590" t="s">
        <v>15245</v>
      </c>
      <c r="B4590">
        <v>2019</v>
      </c>
      <c r="C4590">
        <v>8</v>
      </c>
      <c r="D4590">
        <v>7</v>
      </c>
      <c r="E4590" t="s">
        <v>226</v>
      </c>
      <c r="F4590" s="1" t="s">
        <v>3205</v>
      </c>
      <c r="G4590" s="1" t="s">
        <v>3863</v>
      </c>
      <c r="H4590" s="1" t="s">
        <v>3206</v>
      </c>
      <c r="I4590" t="s">
        <v>19204</v>
      </c>
      <c r="J4590" t="s">
        <v>23</v>
      </c>
      <c r="K4590">
        <v>7520</v>
      </c>
      <c r="L4590">
        <v>391040</v>
      </c>
      <c r="M4590">
        <v>52</v>
      </c>
      <c r="N4590" t="s">
        <v>9340</v>
      </c>
      <c r="O4590" t="s">
        <v>9482</v>
      </c>
      <c r="P4590">
        <v>8.0867377033553248E-2</v>
      </c>
      <c r="Q4590">
        <v>0</v>
      </c>
      <c r="R4590">
        <v>3</v>
      </c>
    </row>
    <row r="4591" spans="1:18" x14ac:dyDescent="0.25">
      <c r="A4591" t="s">
        <v>15245</v>
      </c>
      <c r="B4591">
        <v>2019</v>
      </c>
      <c r="C4591">
        <v>8</v>
      </c>
      <c r="D4591">
        <v>7</v>
      </c>
      <c r="E4591" t="s">
        <v>226</v>
      </c>
      <c r="F4591" s="1" t="s">
        <v>3205</v>
      </c>
      <c r="G4591" s="1" t="s">
        <v>3384</v>
      </c>
      <c r="H4591" s="1" t="s">
        <v>3206</v>
      </c>
      <c r="I4591" t="s">
        <v>17214</v>
      </c>
      <c r="J4591" t="s">
        <v>23</v>
      </c>
      <c r="K4591">
        <v>1428</v>
      </c>
      <c r="L4591">
        <v>74684.399999999994</v>
      </c>
      <c r="M4591">
        <v>52.3</v>
      </c>
      <c r="N4591" t="s">
        <v>645</v>
      </c>
      <c r="O4591" t="s">
        <v>9450</v>
      </c>
      <c r="P4591">
        <v>9.1123449223886266E-2</v>
      </c>
      <c r="Q4591">
        <v>0</v>
      </c>
      <c r="R4591">
        <v>3</v>
      </c>
    </row>
    <row r="4592" spans="1:18" x14ac:dyDescent="0.25">
      <c r="A4592" t="s">
        <v>15245</v>
      </c>
      <c r="B4592">
        <v>2019</v>
      </c>
      <c r="C4592">
        <v>8</v>
      </c>
      <c r="D4592">
        <v>7</v>
      </c>
      <c r="E4592" t="s">
        <v>226</v>
      </c>
      <c r="F4592" s="1" t="s">
        <v>3205</v>
      </c>
      <c r="G4592" s="1" t="s">
        <v>3384</v>
      </c>
      <c r="H4592" s="1" t="s">
        <v>3206</v>
      </c>
      <c r="I4592" t="s">
        <v>17215</v>
      </c>
      <c r="J4592" t="s">
        <v>23</v>
      </c>
      <c r="K4592">
        <v>11425</v>
      </c>
      <c r="L4592">
        <v>586102.5</v>
      </c>
      <c r="M4592">
        <v>51.3</v>
      </c>
      <c r="N4592" t="s">
        <v>170</v>
      </c>
      <c r="O4592" t="s">
        <v>9516</v>
      </c>
      <c r="P4592">
        <v>3.660242098978287E-2</v>
      </c>
      <c r="Q4592">
        <v>0</v>
      </c>
      <c r="R4592">
        <v>3</v>
      </c>
    </row>
    <row r="4593" spans="1:18" x14ac:dyDescent="0.25">
      <c r="A4593" t="s">
        <v>791</v>
      </c>
      <c r="B4593">
        <v>2016</v>
      </c>
      <c r="C4593">
        <v>4</v>
      </c>
      <c r="D4593">
        <v>20</v>
      </c>
      <c r="E4593" t="s">
        <v>226</v>
      </c>
      <c r="F4593" s="1" t="s">
        <v>3205</v>
      </c>
      <c r="G4593" s="1" t="s">
        <v>3863</v>
      </c>
      <c r="H4593" s="1" t="s">
        <v>3206</v>
      </c>
      <c r="I4593" t="s">
        <v>19556</v>
      </c>
      <c r="J4593" t="s">
        <v>23</v>
      </c>
      <c r="K4593">
        <v>14140</v>
      </c>
      <c r="L4593">
        <v>449652</v>
      </c>
      <c r="M4593">
        <v>31.8</v>
      </c>
      <c r="N4593" t="s">
        <v>9347</v>
      </c>
      <c r="O4593" t="s">
        <v>9542</v>
      </c>
      <c r="P4593">
        <v>8.0289698840596724E-2</v>
      </c>
      <c r="Q4593">
        <v>0</v>
      </c>
      <c r="R4593">
        <v>2</v>
      </c>
    </row>
    <row r="4594" spans="1:18" x14ac:dyDescent="0.25">
      <c r="A4594" t="s">
        <v>791</v>
      </c>
      <c r="B4594">
        <v>2016</v>
      </c>
      <c r="C4594">
        <v>4</v>
      </c>
      <c r="D4594">
        <v>20</v>
      </c>
      <c r="E4594" t="s">
        <v>226</v>
      </c>
      <c r="F4594" s="1" t="s">
        <v>3205</v>
      </c>
      <c r="G4594" s="1" t="s">
        <v>3227</v>
      </c>
      <c r="H4594" s="1" t="s">
        <v>3206</v>
      </c>
      <c r="I4594" t="s">
        <v>19713</v>
      </c>
      <c r="J4594" t="s">
        <v>23</v>
      </c>
      <c r="K4594">
        <v>5275</v>
      </c>
      <c r="L4594">
        <v>246870</v>
      </c>
      <c r="M4594">
        <v>46.8</v>
      </c>
      <c r="N4594" t="s">
        <v>22071</v>
      </c>
      <c r="O4594" t="s">
        <v>23264</v>
      </c>
      <c r="P4594">
        <v>0</v>
      </c>
      <c r="Q4594">
        <v>0</v>
      </c>
      <c r="R4594">
        <v>2</v>
      </c>
    </row>
    <row r="4595" spans="1:18" x14ac:dyDescent="0.25">
      <c r="A4595" t="s">
        <v>791</v>
      </c>
      <c r="B4595">
        <v>2016</v>
      </c>
      <c r="C4595">
        <v>4</v>
      </c>
      <c r="D4595">
        <v>20</v>
      </c>
      <c r="E4595" t="s">
        <v>226</v>
      </c>
      <c r="F4595" s="1" t="s">
        <v>3205</v>
      </c>
      <c r="G4595" s="1" t="s">
        <v>3384</v>
      </c>
      <c r="H4595" s="1" t="s">
        <v>3206</v>
      </c>
      <c r="I4595" t="s">
        <v>17026</v>
      </c>
      <c r="J4595" t="s">
        <v>23</v>
      </c>
      <c r="K4595">
        <v>2770</v>
      </c>
      <c r="L4595">
        <v>92241</v>
      </c>
      <c r="M4595">
        <v>33.299999999999997</v>
      </c>
      <c r="N4595" t="s">
        <v>170</v>
      </c>
      <c r="O4595" t="s">
        <v>9516</v>
      </c>
      <c r="P4595">
        <v>3.660242098978287E-2</v>
      </c>
      <c r="Q4595">
        <v>0</v>
      </c>
      <c r="R4595">
        <v>2</v>
      </c>
    </row>
    <row r="4596" spans="1:18" x14ac:dyDescent="0.25">
      <c r="A4596" t="s">
        <v>894</v>
      </c>
      <c r="B4596">
        <v>2016</v>
      </c>
      <c r="C4596">
        <v>5</v>
      </c>
      <c r="D4596">
        <v>27</v>
      </c>
      <c r="E4596" t="s">
        <v>226</v>
      </c>
      <c r="F4596" s="1" t="s">
        <v>3205</v>
      </c>
      <c r="G4596" s="1" t="s">
        <v>3967</v>
      </c>
      <c r="H4596" s="1" t="s">
        <v>3206</v>
      </c>
      <c r="I4596" t="s">
        <v>18231</v>
      </c>
      <c r="J4596" t="s">
        <v>23</v>
      </c>
      <c r="K4596">
        <v>667</v>
      </c>
      <c r="L4596">
        <v>42521.25</v>
      </c>
      <c r="M4596">
        <v>63.75</v>
      </c>
      <c r="N4596" t="s">
        <v>9249</v>
      </c>
      <c r="O4596" t="s">
        <v>9553</v>
      </c>
      <c r="P4596">
        <v>0</v>
      </c>
      <c r="Q4596">
        <v>0</v>
      </c>
      <c r="R4596">
        <v>2</v>
      </c>
    </row>
    <row r="4597" spans="1:18" x14ac:dyDescent="0.25">
      <c r="A4597" t="s">
        <v>10579</v>
      </c>
      <c r="B4597">
        <v>2019</v>
      </c>
      <c r="C4597">
        <v>3</v>
      </c>
      <c r="D4597">
        <v>28</v>
      </c>
      <c r="E4597" t="s">
        <v>2641</v>
      </c>
      <c r="F4597" s="1" t="s">
        <v>3205</v>
      </c>
      <c r="G4597" s="1" t="s">
        <v>3227</v>
      </c>
      <c r="H4597" s="1" t="s">
        <v>3206</v>
      </c>
      <c r="I4597" t="s">
        <v>19792</v>
      </c>
      <c r="J4597" t="s">
        <v>23</v>
      </c>
      <c r="K4597">
        <v>6724</v>
      </c>
      <c r="L4597">
        <v>413021.7</v>
      </c>
      <c r="M4597">
        <v>61.43</v>
      </c>
      <c r="N4597" t="s">
        <v>22067</v>
      </c>
      <c r="O4597" t="s">
        <v>23263</v>
      </c>
      <c r="P4597">
        <v>0</v>
      </c>
      <c r="Q4597">
        <v>0</v>
      </c>
      <c r="R4597">
        <v>1</v>
      </c>
    </row>
    <row r="4598" spans="1:18" x14ac:dyDescent="0.25">
      <c r="A4598" t="s">
        <v>10579</v>
      </c>
      <c r="B4598">
        <v>2019</v>
      </c>
      <c r="C4598">
        <v>3</v>
      </c>
      <c r="D4598">
        <v>28</v>
      </c>
      <c r="E4598" t="s">
        <v>2641</v>
      </c>
      <c r="F4598" s="1" t="s">
        <v>3205</v>
      </c>
      <c r="G4598" s="1" t="s">
        <v>3216</v>
      </c>
      <c r="H4598" s="1" t="s">
        <v>3206</v>
      </c>
      <c r="I4598" t="s">
        <v>4542</v>
      </c>
      <c r="J4598" t="s">
        <v>23</v>
      </c>
      <c r="K4598">
        <v>3965</v>
      </c>
      <c r="L4598">
        <v>207329.86</v>
      </c>
      <c r="M4598">
        <v>52.29</v>
      </c>
      <c r="N4598" t="e">
        <v>#N/A</v>
      </c>
      <c r="O4598" t="e">
        <v>#N/A</v>
      </c>
      <c r="P4598">
        <v>0</v>
      </c>
      <c r="Q4598">
        <v>0</v>
      </c>
      <c r="R4598">
        <v>1</v>
      </c>
    </row>
    <row r="4599" spans="1:18" x14ac:dyDescent="0.25">
      <c r="A4599" t="s">
        <v>10579</v>
      </c>
      <c r="B4599">
        <v>2019</v>
      </c>
      <c r="C4599">
        <v>3</v>
      </c>
      <c r="D4599">
        <v>28</v>
      </c>
      <c r="E4599" t="s">
        <v>2641</v>
      </c>
      <c r="F4599" s="1" t="s">
        <v>3205</v>
      </c>
      <c r="G4599" s="1" t="s">
        <v>3863</v>
      </c>
      <c r="H4599" s="1" t="s">
        <v>3206</v>
      </c>
      <c r="I4599" t="s">
        <v>19270</v>
      </c>
      <c r="J4599" t="s">
        <v>23</v>
      </c>
      <c r="K4599">
        <v>9781</v>
      </c>
      <c r="L4599">
        <v>691174.37</v>
      </c>
      <c r="M4599">
        <v>70.67</v>
      </c>
      <c r="N4599" t="s">
        <v>9313</v>
      </c>
      <c r="O4599" t="s">
        <v>9448</v>
      </c>
      <c r="P4599">
        <v>2.823689586550486E-2</v>
      </c>
      <c r="Q4599">
        <v>0</v>
      </c>
      <c r="R4599">
        <v>1</v>
      </c>
    </row>
    <row r="4600" spans="1:18" x14ac:dyDescent="0.25">
      <c r="A4600" t="s">
        <v>7934</v>
      </c>
      <c r="B4600">
        <v>2017</v>
      </c>
      <c r="C4600">
        <v>3</v>
      </c>
      <c r="D4600">
        <v>5</v>
      </c>
      <c r="E4600" t="s">
        <v>7304</v>
      </c>
      <c r="F4600" s="1" t="s">
        <v>5207</v>
      </c>
      <c r="G4600" s="1" t="s">
        <v>6745</v>
      </c>
      <c r="H4600" s="1" t="s">
        <v>7263</v>
      </c>
      <c r="I4600" t="s">
        <v>7178</v>
      </c>
      <c r="J4600" t="s">
        <v>38</v>
      </c>
      <c r="K4600">
        <v>290</v>
      </c>
      <c r="L4600">
        <v>29820.7</v>
      </c>
      <c r="M4600">
        <v>102.83</v>
      </c>
      <c r="N4600" t="s">
        <v>7178</v>
      </c>
      <c r="O4600" t="s">
        <v>9945</v>
      </c>
      <c r="P4600">
        <v>0</v>
      </c>
      <c r="Q4600">
        <v>0</v>
      </c>
      <c r="R4600">
        <v>1</v>
      </c>
    </row>
    <row r="4601" spans="1:18" x14ac:dyDescent="0.25">
      <c r="A4601" t="s">
        <v>10960</v>
      </c>
      <c r="B4601">
        <v>2019</v>
      </c>
      <c r="C4601">
        <v>5</v>
      </c>
      <c r="D4601">
        <v>24</v>
      </c>
      <c r="E4601" t="s">
        <v>15699</v>
      </c>
      <c r="F4601" s="1" t="s">
        <v>3205</v>
      </c>
      <c r="G4601" s="1" t="s">
        <v>18031</v>
      </c>
      <c r="H4601" s="1" t="s">
        <v>3204</v>
      </c>
      <c r="I4601" t="s">
        <v>18066</v>
      </c>
      <c r="J4601" t="s">
        <v>23</v>
      </c>
      <c r="K4601">
        <v>751</v>
      </c>
      <c r="L4601">
        <v>38000.6</v>
      </c>
      <c r="M4601">
        <v>50.6</v>
      </c>
      <c r="N4601" t="s">
        <v>9160</v>
      </c>
      <c r="O4601" t="s">
        <v>9647</v>
      </c>
      <c r="P4601">
        <v>0</v>
      </c>
      <c r="Q4601">
        <v>0</v>
      </c>
      <c r="R4601">
        <v>2</v>
      </c>
    </row>
    <row r="4602" spans="1:18" x14ac:dyDescent="0.25">
      <c r="A4602" t="s">
        <v>8695</v>
      </c>
      <c r="B4602">
        <v>2018</v>
      </c>
      <c r="C4602">
        <v>8</v>
      </c>
      <c r="D4602">
        <v>27</v>
      </c>
      <c r="E4602" t="s">
        <v>7310</v>
      </c>
      <c r="F4602" s="1" t="s">
        <v>5207</v>
      </c>
      <c r="G4602" s="1" t="s">
        <v>20931</v>
      </c>
      <c r="H4602" s="1" t="s">
        <v>7263</v>
      </c>
      <c r="I4602" t="s">
        <v>6524</v>
      </c>
      <c r="J4602" t="s">
        <v>23</v>
      </c>
      <c r="K4602">
        <v>185</v>
      </c>
      <c r="L4602">
        <v>28902.639999999999</v>
      </c>
      <c r="M4602">
        <v>156.22999999999999</v>
      </c>
      <c r="N4602" t="s">
        <v>9106</v>
      </c>
      <c r="O4602" t="s">
        <v>9459</v>
      </c>
      <c r="P4602">
        <v>0</v>
      </c>
      <c r="Q4602">
        <v>5.3850305373165194E-2</v>
      </c>
      <c r="R4602">
        <v>3</v>
      </c>
    </row>
    <row r="4603" spans="1:18" x14ac:dyDescent="0.25">
      <c r="A4603" t="s">
        <v>8695</v>
      </c>
      <c r="B4603">
        <v>2018</v>
      </c>
      <c r="C4603">
        <v>8</v>
      </c>
      <c r="D4603">
        <v>27</v>
      </c>
      <c r="E4603" t="s">
        <v>7310</v>
      </c>
      <c r="F4603" s="1" t="s">
        <v>5207</v>
      </c>
      <c r="G4603" s="1" t="s">
        <v>20573</v>
      </c>
      <c r="H4603" s="1" t="s">
        <v>7263</v>
      </c>
      <c r="I4603" t="s">
        <v>20834</v>
      </c>
      <c r="J4603" t="s">
        <v>23</v>
      </c>
      <c r="K4603">
        <v>250</v>
      </c>
      <c r="L4603">
        <v>39463.85</v>
      </c>
      <c r="M4603">
        <v>157.86000000000001</v>
      </c>
      <c r="N4603" t="s">
        <v>9062</v>
      </c>
      <c r="O4603" t="s">
        <v>9456</v>
      </c>
      <c r="P4603">
        <v>0</v>
      </c>
      <c r="Q4603">
        <v>5.8534472775055225E-2</v>
      </c>
      <c r="R4603">
        <v>3</v>
      </c>
    </row>
    <row r="4604" spans="1:18" x14ac:dyDescent="0.25">
      <c r="A4604" t="s">
        <v>8695</v>
      </c>
      <c r="B4604">
        <v>2018</v>
      </c>
      <c r="C4604">
        <v>8</v>
      </c>
      <c r="D4604">
        <v>27</v>
      </c>
      <c r="E4604" t="s">
        <v>7310</v>
      </c>
      <c r="F4604" s="1" t="s">
        <v>5207</v>
      </c>
      <c r="G4604" s="1" t="s">
        <v>20931</v>
      </c>
      <c r="H4604" s="1" t="s">
        <v>7263</v>
      </c>
      <c r="I4604" t="s">
        <v>20982</v>
      </c>
      <c r="J4604" t="s">
        <v>23</v>
      </c>
      <c r="K4604">
        <v>105</v>
      </c>
      <c r="L4604">
        <v>17623.439999999999</v>
      </c>
      <c r="M4604">
        <v>167.84</v>
      </c>
      <c r="N4604" t="s">
        <v>9110</v>
      </c>
      <c r="O4604" t="s">
        <v>9461</v>
      </c>
      <c r="P4604">
        <v>0</v>
      </c>
      <c r="Q4604">
        <v>5.1453052842904301E-2</v>
      </c>
      <c r="R4604">
        <v>3</v>
      </c>
    </row>
    <row r="4605" spans="1:18" x14ac:dyDescent="0.25">
      <c r="A4605" t="s">
        <v>8695</v>
      </c>
      <c r="B4605">
        <v>2018</v>
      </c>
      <c r="C4605">
        <v>8</v>
      </c>
      <c r="D4605">
        <v>27</v>
      </c>
      <c r="E4605" t="s">
        <v>7310</v>
      </c>
      <c r="F4605" s="1" t="s">
        <v>5207</v>
      </c>
      <c r="G4605" s="1" t="s">
        <v>20573</v>
      </c>
      <c r="H4605" s="1" t="s">
        <v>7263</v>
      </c>
      <c r="I4605" t="s">
        <v>20720</v>
      </c>
      <c r="J4605" t="s">
        <v>23</v>
      </c>
      <c r="K4605">
        <v>205</v>
      </c>
      <c r="L4605">
        <v>25968.05</v>
      </c>
      <c r="M4605">
        <v>126.67</v>
      </c>
      <c r="N4605" t="s">
        <v>8855</v>
      </c>
      <c r="O4605" t="s">
        <v>9463</v>
      </c>
      <c r="P4605">
        <v>0</v>
      </c>
      <c r="Q4605">
        <v>4.5717886060994917E-2</v>
      </c>
      <c r="R4605">
        <v>3</v>
      </c>
    </row>
    <row r="4606" spans="1:18" x14ac:dyDescent="0.25">
      <c r="A4606" t="s">
        <v>3047</v>
      </c>
      <c r="B4606">
        <v>2018</v>
      </c>
      <c r="C4606">
        <v>11</v>
      </c>
      <c r="D4606">
        <v>18</v>
      </c>
      <c r="E4606" t="s">
        <v>15699</v>
      </c>
      <c r="F4606" s="1" t="s">
        <v>3205</v>
      </c>
      <c r="G4606" s="1" t="s">
        <v>3384</v>
      </c>
      <c r="H4606" s="1" t="s">
        <v>3206</v>
      </c>
      <c r="I4606" t="s">
        <v>17066</v>
      </c>
      <c r="J4606" t="s">
        <v>23</v>
      </c>
      <c r="K4606">
        <v>20010</v>
      </c>
      <c r="L4606">
        <v>966483.02</v>
      </c>
      <c r="M4606">
        <v>48.3</v>
      </c>
      <c r="N4606" t="s">
        <v>160</v>
      </c>
      <c r="O4606" t="s">
        <v>9452</v>
      </c>
      <c r="P4606">
        <v>0.10110188471641929</v>
      </c>
      <c r="Q4606">
        <v>0</v>
      </c>
      <c r="R4606">
        <v>4</v>
      </c>
    </row>
    <row r="4607" spans="1:18" x14ac:dyDescent="0.25">
      <c r="A4607" t="s">
        <v>7873</v>
      </c>
      <c r="B4607">
        <v>2017</v>
      </c>
      <c r="C4607">
        <v>1</v>
      </c>
      <c r="D4607">
        <v>26</v>
      </c>
      <c r="E4607" t="s">
        <v>7532</v>
      </c>
      <c r="F4607" s="1" t="s">
        <v>9480</v>
      </c>
      <c r="G4607" s="1" t="s">
        <v>9480</v>
      </c>
      <c r="H4607" s="1" t="s">
        <v>9480</v>
      </c>
      <c r="I4607" t="s">
        <v>7874</v>
      </c>
      <c r="J4607" t="s">
        <v>23</v>
      </c>
      <c r="K4607">
        <v>100</v>
      </c>
      <c r="L4607">
        <v>5800</v>
      </c>
      <c r="M4607">
        <v>58</v>
      </c>
      <c r="N4607" t="e">
        <v>#N/A</v>
      </c>
      <c r="O4607" t="e">
        <v>#N/A</v>
      </c>
      <c r="P4607">
        <v>0</v>
      </c>
      <c r="Q4607">
        <v>0</v>
      </c>
      <c r="R4607">
        <v>1</v>
      </c>
    </row>
    <row r="4608" spans="1:18" x14ac:dyDescent="0.25">
      <c r="A4608" t="s">
        <v>7873</v>
      </c>
      <c r="B4608">
        <v>2017</v>
      </c>
      <c r="C4608">
        <v>1</v>
      </c>
      <c r="D4608">
        <v>26</v>
      </c>
      <c r="E4608" t="s">
        <v>7532</v>
      </c>
      <c r="F4608" s="1" t="s">
        <v>5207</v>
      </c>
      <c r="G4608" s="1" t="s">
        <v>21109</v>
      </c>
      <c r="H4608" s="1" t="s">
        <v>7263</v>
      </c>
      <c r="I4608" t="s">
        <v>6786</v>
      </c>
      <c r="J4608" t="s">
        <v>38</v>
      </c>
      <c r="K4608">
        <v>2000</v>
      </c>
      <c r="L4608">
        <v>580.55999999999995</v>
      </c>
      <c r="M4608">
        <v>0.28999999999999998</v>
      </c>
      <c r="N4608" t="s">
        <v>6786</v>
      </c>
      <c r="O4608" t="s">
        <v>10006</v>
      </c>
      <c r="P4608">
        <v>0</v>
      </c>
      <c r="Q4608">
        <v>0</v>
      </c>
      <c r="R4608">
        <v>1</v>
      </c>
    </row>
    <row r="4609" spans="1:18" x14ac:dyDescent="0.25">
      <c r="A4609" t="s">
        <v>15648</v>
      </c>
      <c r="B4609">
        <v>2019</v>
      </c>
      <c r="C4609">
        <v>9</v>
      </c>
      <c r="D4609">
        <v>20</v>
      </c>
      <c r="E4609" t="s">
        <v>8811</v>
      </c>
      <c r="F4609" s="1" t="s">
        <v>9480</v>
      </c>
      <c r="G4609" s="1" t="s">
        <v>9480</v>
      </c>
      <c r="H4609" s="1" t="s">
        <v>9480</v>
      </c>
      <c r="I4609" t="s">
        <v>15176</v>
      </c>
      <c r="J4609" t="s">
        <v>38</v>
      </c>
      <c r="K4609">
        <v>22</v>
      </c>
      <c r="L4609">
        <v>25124.09</v>
      </c>
      <c r="M4609">
        <v>1142</v>
      </c>
      <c r="N4609" t="e">
        <v>#N/A</v>
      </c>
      <c r="O4609" t="e">
        <v>#N/A</v>
      </c>
      <c r="P4609">
        <v>0</v>
      </c>
      <c r="Q4609">
        <v>0</v>
      </c>
      <c r="R4609">
        <v>3</v>
      </c>
    </row>
    <row r="4610" spans="1:18" x14ac:dyDescent="0.25">
      <c r="A4610" t="s">
        <v>15935</v>
      </c>
      <c r="B4610">
        <v>2019</v>
      </c>
      <c r="C4610">
        <v>10</v>
      </c>
      <c r="D4610">
        <v>4</v>
      </c>
      <c r="E4610" t="s">
        <v>226</v>
      </c>
      <c r="F4610" s="1" t="s">
        <v>3205</v>
      </c>
      <c r="G4610" s="1" t="s">
        <v>3863</v>
      </c>
      <c r="H4610" s="1" t="s">
        <v>3206</v>
      </c>
      <c r="I4610" t="s">
        <v>19210</v>
      </c>
      <c r="J4610" t="s">
        <v>23</v>
      </c>
      <c r="K4610">
        <v>8300</v>
      </c>
      <c r="L4610">
        <v>377650</v>
      </c>
      <c r="M4610">
        <v>45.5</v>
      </c>
      <c r="N4610" t="s">
        <v>9344</v>
      </c>
      <c r="O4610" t="s">
        <v>9496</v>
      </c>
      <c r="P4610">
        <v>3.9816758144422926E-2</v>
      </c>
      <c r="Q4610">
        <v>0</v>
      </c>
      <c r="R4610">
        <v>4</v>
      </c>
    </row>
    <row r="4611" spans="1:18" x14ac:dyDescent="0.25">
      <c r="A4611" t="s">
        <v>15935</v>
      </c>
      <c r="B4611">
        <v>2019</v>
      </c>
      <c r="C4611">
        <v>10</v>
      </c>
      <c r="D4611">
        <v>4</v>
      </c>
      <c r="E4611" t="s">
        <v>226</v>
      </c>
      <c r="F4611" s="1" t="s">
        <v>3205</v>
      </c>
      <c r="G4611" s="1" t="s">
        <v>3863</v>
      </c>
      <c r="H4611" s="1" t="s">
        <v>3206</v>
      </c>
      <c r="I4611" t="s">
        <v>19262</v>
      </c>
      <c r="J4611" t="s">
        <v>23</v>
      </c>
      <c r="K4611">
        <v>11240</v>
      </c>
      <c r="L4611">
        <v>511420</v>
      </c>
      <c r="M4611">
        <v>45.5</v>
      </c>
      <c r="N4611" t="s">
        <v>9304</v>
      </c>
      <c r="O4611" t="s">
        <v>9502</v>
      </c>
      <c r="P4611">
        <v>0</v>
      </c>
      <c r="Q4611">
        <v>0</v>
      </c>
      <c r="R4611">
        <v>4</v>
      </c>
    </row>
    <row r="4612" spans="1:18" x14ac:dyDescent="0.25">
      <c r="A4612" t="s">
        <v>2230</v>
      </c>
      <c r="B4612">
        <v>2018</v>
      </c>
      <c r="C4612">
        <v>2</v>
      </c>
      <c r="D4612">
        <v>27</v>
      </c>
      <c r="E4612" t="s">
        <v>226</v>
      </c>
      <c r="F4612" s="1" t="s">
        <v>3205</v>
      </c>
      <c r="G4612" s="1" t="s">
        <v>3863</v>
      </c>
      <c r="H4612" s="1" t="s">
        <v>3206</v>
      </c>
      <c r="I4612" t="s">
        <v>18998</v>
      </c>
      <c r="J4612" t="s">
        <v>23</v>
      </c>
      <c r="K4612">
        <v>9890</v>
      </c>
      <c r="L4612">
        <v>494500</v>
      </c>
      <c r="M4612">
        <v>50</v>
      </c>
      <c r="N4612" t="s">
        <v>9340</v>
      </c>
      <c r="O4612" t="s">
        <v>9482</v>
      </c>
      <c r="P4612">
        <v>8.0867377033553248E-2</v>
      </c>
      <c r="Q4612">
        <v>0</v>
      </c>
      <c r="R4612">
        <v>1</v>
      </c>
    </row>
    <row r="4613" spans="1:18" x14ac:dyDescent="0.25">
      <c r="A4613" t="s">
        <v>2230</v>
      </c>
      <c r="B4613">
        <v>2018</v>
      </c>
      <c r="C4613">
        <v>2</v>
      </c>
      <c r="D4613">
        <v>27</v>
      </c>
      <c r="E4613" t="s">
        <v>226</v>
      </c>
      <c r="F4613" s="1" t="s">
        <v>3205</v>
      </c>
      <c r="G4613" s="1" t="s">
        <v>3863</v>
      </c>
      <c r="H4613" s="1" t="s">
        <v>3206</v>
      </c>
      <c r="I4613" t="s">
        <v>19141</v>
      </c>
      <c r="J4613" t="s">
        <v>23</v>
      </c>
      <c r="K4613">
        <v>11060</v>
      </c>
      <c r="L4613">
        <v>658070</v>
      </c>
      <c r="M4613">
        <v>59.5</v>
      </c>
      <c r="N4613" t="s">
        <v>9311</v>
      </c>
      <c r="O4613" t="s">
        <v>9520</v>
      </c>
      <c r="P4613">
        <v>0</v>
      </c>
      <c r="Q4613">
        <v>0</v>
      </c>
      <c r="R4613">
        <v>1</v>
      </c>
    </row>
    <row r="4614" spans="1:18" x14ac:dyDescent="0.25">
      <c r="A4614" t="s">
        <v>7727</v>
      </c>
      <c r="B4614">
        <v>2016</v>
      </c>
      <c r="C4614">
        <v>9</v>
      </c>
      <c r="D4614">
        <v>1</v>
      </c>
      <c r="E4614" t="s">
        <v>7471</v>
      </c>
      <c r="F4614" s="1" t="s">
        <v>5207</v>
      </c>
      <c r="G4614" s="1" t="s">
        <v>20573</v>
      </c>
      <c r="H4614" s="1" t="s">
        <v>3201</v>
      </c>
      <c r="I4614" t="s">
        <v>20658</v>
      </c>
      <c r="J4614" t="s">
        <v>23</v>
      </c>
      <c r="K4614">
        <v>313</v>
      </c>
      <c r="L4614">
        <v>45544.63</v>
      </c>
      <c r="M4614">
        <v>145.51</v>
      </c>
      <c r="N4614" t="s">
        <v>8995</v>
      </c>
      <c r="O4614" t="s">
        <v>9794</v>
      </c>
      <c r="P4614">
        <v>0</v>
      </c>
      <c r="Q4614">
        <v>0</v>
      </c>
      <c r="R4614">
        <v>3</v>
      </c>
    </row>
    <row r="4615" spans="1:18" x14ac:dyDescent="0.25">
      <c r="A4615" t="s">
        <v>7727</v>
      </c>
      <c r="B4615">
        <v>2016</v>
      </c>
      <c r="C4615">
        <v>9</v>
      </c>
      <c r="D4615">
        <v>1</v>
      </c>
      <c r="E4615" t="s">
        <v>7471</v>
      </c>
      <c r="F4615" s="1" t="s">
        <v>5207</v>
      </c>
      <c r="G4615" s="1" t="s">
        <v>20573</v>
      </c>
      <c r="H4615" s="1" t="s">
        <v>3201</v>
      </c>
      <c r="I4615" t="s">
        <v>20662</v>
      </c>
      <c r="J4615" t="s">
        <v>23</v>
      </c>
      <c r="K4615">
        <v>275</v>
      </c>
      <c r="L4615">
        <v>40015.25</v>
      </c>
      <c r="M4615">
        <v>145.51</v>
      </c>
      <c r="N4615" t="s">
        <v>7263</v>
      </c>
      <c r="O4615" t="s">
        <v>23191</v>
      </c>
      <c r="P4615">
        <v>0</v>
      </c>
      <c r="Q4615">
        <v>0</v>
      </c>
      <c r="R4615">
        <v>3</v>
      </c>
    </row>
    <row r="4616" spans="1:18" x14ac:dyDescent="0.25">
      <c r="A4616" t="s">
        <v>7727</v>
      </c>
      <c r="B4616">
        <v>2016</v>
      </c>
      <c r="C4616">
        <v>9</v>
      </c>
      <c r="D4616">
        <v>1</v>
      </c>
      <c r="E4616" t="s">
        <v>7471</v>
      </c>
      <c r="F4616" s="1" t="s">
        <v>5207</v>
      </c>
      <c r="G4616" s="1" t="s">
        <v>20573</v>
      </c>
      <c r="H4616" s="1" t="s">
        <v>3201</v>
      </c>
      <c r="I4616" t="s">
        <v>20708</v>
      </c>
      <c r="J4616" t="s">
        <v>23</v>
      </c>
      <c r="K4616">
        <v>20</v>
      </c>
      <c r="L4616">
        <v>3228</v>
      </c>
      <c r="M4616">
        <v>161.4</v>
      </c>
      <c r="N4616" t="s">
        <v>7263</v>
      </c>
      <c r="O4616" t="s">
        <v>23191</v>
      </c>
      <c r="P4616">
        <v>0</v>
      </c>
      <c r="Q4616">
        <v>0</v>
      </c>
      <c r="R4616">
        <v>3</v>
      </c>
    </row>
    <row r="4617" spans="1:18" x14ac:dyDescent="0.25">
      <c r="A4617" t="s">
        <v>1252</v>
      </c>
      <c r="B4617">
        <v>2016</v>
      </c>
      <c r="C4617">
        <v>12</v>
      </c>
      <c r="D4617">
        <v>9</v>
      </c>
      <c r="E4617" t="s">
        <v>31</v>
      </c>
      <c r="F4617" s="1" t="s">
        <v>3205</v>
      </c>
      <c r="G4617" s="1" t="s">
        <v>23187</v>
      </c>
      <c r="H4617" s="1" t="s">
        <v>7263</v>
      </c>
      <c r="I4617" t="s">
        <v>216</v>
      </c>
      <c r="J4617" t="s">
        <v>23</v>
      </c>
      <c r="K4617">
        <v>592</v>
      </c>
      <c r="L4617">
        <v>29612.3</v>
      </c>
      <c r="M4617">
        <v>50.02</v>
      </c>
      <c r="N4617" t="s">
        <v>8880</v>
      </c>
      <c r="O4617" t="s">
        <v>9546</v>
      </c>
      <c r="P4617">
        <v>0</v>
      </c>
      <c r="Q4617">
        <v>0</v>
      </c>
      <c r="R4617">
        <v>4</v>
      </c>
    </row>
    <row r="4618" spans="1:18" x14ac:dyDescent="0.25">
      <c r="A4618" t="s">
        <v>1252</v>
      </c>
      <c r="B4618">
        <v>2016</v>
      </c>
      <c r="C4618">
        <v>12</v>
      </c>
      <c r="D4618">
        <v>9</v>
      </c>
      <c r="E4618" t="s">
        <v>31</v>
      </c>
      <c r="F4618" s="1" t="s">
        <v>3205</v>
      </c>
      <c r="G4618" s="1" t="s">
        <v>23187</v>
      </c>
      <c r="H4618" s="1" t="s">
        <v>7263</v>
      </c>
      <c r="I4618" t="s">
        <v>310</v>
      </c>
      <c r="J4618" t="s">
        <v>23</v>
      </c>
      <c r="K4618">
        <v>995</v>
      </c>
      <c r="L4618">
        <v>52858.97</v>
      </c>
      <c r="M4618">
        <v>53.12</v>
      </c>
      <c r="N4618" t="s">
        <v>8879</v>
      </c>
      <c r="O4618" t="s">
        <v>9571</v>
      </c>
      <c r="P4618">
        <v>0</v>
      </c>
      <c r="Q4618">
        <v>0</v>
      </c>
      <c r="R4618">
        <v>4</v>
      </c>
    </row>
    <row r="4619" spans="1:18" x14ac:dyDescent="0.25">
      <c r="A4619" t="s">
        <v>1252</v>
      </c>
      <c r="B4619">
        <v>2016</v>
      </c>
      <c r="C4619">
        <v>12</v>
      </c>
      <c r="D4619">
        <v>9</v>
      </c>
      <c r="E4619" t="s">
        <v>31</v>
      </c>
      <c r="F4619" s="1" t="s">
        <v>3205</v>
      </c>
      <c r="G4619" s="1" t="s">
        <v>23187</v>
      </c>
      <c r="H4619" s="1" t="s">
        <v>7263</v>
      </c>
      <c r="I4619" t="s">
        <v>1253</v>
      </c>
      <c r="J4619" t="s">
        <v>23</v>
      </c>
      <c r="K4619">
        <v>598</v>
      </c>
      <c r="L4619">
        <v>32443.11</v>
      </c>
      <c r="M4619">
        <v>54.25</v>
      </c>
      <c r="N4619" t="s">
        <v>1253</v>
      </c>
      <c r="O4619" t="s">
        <v>9675</v>
      </c>
      <c r="P4619">
        <v>0</v>
      </c>
      <c r="Q4619">
        <v>0</v>
      </c>
      <c r="R4619">
        <v>4</v>
      </c>
    </row>
    <row r="4620" spans="1:18" x14ac:dyDescent="0.25">
      <c r="A4620" t="s">
        <v>590</v>
      </c>
      <c r="B4620">
        <v>2016</v>
      </c>
      <c r="C4620">
        <v>2</v>
      </c>
      <c r="D4620">
        <v>24</v>
      </c>
      <c r="E4620" t="s">
        <v>591</v>
      </c>
      <c r="F4620" s="1" t="s">
        <v>3205</v>
      </c>
      <c r="G4620" s="1" t="s">
        <v>3216</v>
      </c>
      <c r="H4620" s="1" t="s">
        <v>3204</v>
      </c>
      <c r="I4620" t="s">
        <v>17491</v>
      </c>
      <c r="J4620" t="s">
        <v>23</v>
      </c>
      <c r="K4620">
        <v>9151.24</v>
      </c>
      <c r="L4620">
        <v>163683.5</v>
      </c>
      <c r="M4620">
        <v>17.89</v>
      </c>
      <c r="N4620" t="s">
        <v>21831</v>
      </c>
      <c r="O4620" t="s">
        <v>23355</v>
      </c>
      <c r="P4620">
        <v>0</v>
      </c>
      <c r="Q4620">
        <v>0</v>
      </c>
      <c r="R4620">
        <v>1</v>
      </c>
    </row>
    <row r="4621" spans="1:18" x14ac:dyDescent="0.25">
      <c r="A4621" t="s">
        <v>15034</v>
      </c>
      <c r="B4621">
        <v>2019</v>
      </c>
      <c r="C4621">
        <v>7</v>
      </c>
      <c r="D4621">
        <v>5</v>
      </c>
      <c r="E4621" t="s">
        <v>1916</v>
      </c>
      <c r="F4621" s="1" t="s">
        <v>3205</v>
      </c>
      <c r="G4621" s="1" t="s">
        <v>3384</v>
      </c>
      <c r="H4621" s="1" t="s">
        <v>3206</v>
      </c>
      <c r="I4621" t="s">
        <v>17218</v>
      </c>
      <c r="J4621" t="s">
        <v>23</v>
      </c>
      <c r="K4621">
        <v>12000</v>
      </c>
      <c r="L4621">
        <v>615600</v>
      </c>
      <c r="M4621">
        <v>51.3</v>
      </c>
      <c r="N4621" t="s">
        <v>228</v>
      </c>
      <c r="O4621" t="s">
        <v>9547</v>
      </c>
      <c r="P4621">
        <v>0</v>
      </c>
      <c r="Q4621">
        <v>0</v>
      </c>
      <c r="R4621">
        <v>3</v>
      </c>
    </row>
    <row r="4622" spans="1:18" x14ac:dyDescent="0.25">
      <c r="A4622" t="s">
        <v>15034</v>
      </c>
      <c r="B4622">
        <v>2019</v>
      </c>
      <c r="C4622">
        <v>7</v>
      </c>
      <c r="D4622">
        <v>5</v>
      </c>
      <c r="E4622" t="s">
        <v>1916</v>
      </c>
      <c r="F4622" s="1" t="s">
        <v>3205</v>
      </c>
      <c r="G4622" s="1" t="s">
        <v>3863</v>
      </c>
      <c r="H4622" s="1" t="s">
        <v>3206</v>
      </c>
      <c r="I4622" t="s">
        <v>19221</v>
      </c>
      <c r="J4622" t="s">
        <v>23</v>
      </c>
      <c r="K4622">
        <v>7980</v>
      </c>
      <c r="L4622">
        <v>397803.04</v>
      </c>
      <c r="M4622">
        <v>49.85</v>
      </c>
      <c r="N4622" t="s">
        <v>9347</v>
      </c>
      <c r="O4622" t="s">
        <v>9542</v>
      </c>
      <c r="P4622">
        <v>8.0289698840596724E-2</v>
      </c>
      <c r="Q4622">
        <v>0</v>
      </c>
      <c r="R4622">
        <v>3</v>
      </c>
    </row>
    <row r="4623" spans="1:18" x14ac:dyDescent="0.25">
      <c r="A4623" t="s">
        <v>15247</v>
      </c>
      <c r="B4623">
        <v>2019</v>
      </c>
      <c r="C4623">
        <v>8</v>
      </c>
      <c r="D4623">
        <v>6</v>
      </c>
      <c r="E4623" t="s">
        <v>226</v>
      </c>
      <c r="F4623" s="1" t="s">
        <v>3205</v>
      </c>
      <c r="G4623" s="1" t="s">
        <v>3863</v>
      </c>
      <c r="H4623" s="1" t="s">
        <v>3206</v>
      </c>
      <c r="I4623" t="s">
        <v>19204</v>
      </c>
      <c r="J4623" t="s">
        <v>23</v>
      </c>
      <c r="K4623">
        <v>12040</v>
      </c>
      <c r="L4623">
        <v>626080</v>
      </c>
      <c r="M4623">
        <v>52</v>
      </c>
      <c r="N4623" t="s">
        <v>9340</v>
      </c>
      <c r="O4623" t="s">
        <v>9482</v>
      </c>
      <c r="P4623">
        <v>8.0867377033553248E-2</v>
      </c>
      <c r="Q4623">
        <v>0</v>
      </c>
      <c r="R4623">
        <v>3</v>
      </c>
    </row>
    <row r="4624" spans="1:18" x14ac:dyDescent="0.25">
      <c r="A4624" t="s">
        <v>15247</v>
      </c>
      <c r="B4624">
        <v>2019</v>
      </c>
      <c r="C4624">
        <v>8</v>
      </c>
      <c r="D4624">
        <v>6</v>
      </c>
      <c r="E4624" t="s">
        <v>226</v>
      </c>
      <c r="F4624" s="1" t="s">
        <v>3205</v>
      </c>
      <c r="G4624" s="1" t="s">
        <v>3384</v>
      </c>
      <c r="H4624" s="1" t="s">
        <v>3206</v>
      </c>
      <c r="I4624" t="s">
        <v>17454</v>
      </c>
      <c r="J4624" t="s">
        <v>23</v>
      </c>
      <c r="K4624">
        <v>8970</v>
      </c>
      <c r="L4624">
        <v>451191</v>
      </c>
      <c r="M4624">
        <v>50.3</v>
      </c>
      <c r="N4624" t="s">
        <v>168</v>
      </c>
      <c r="O4624" t="s">
        <v>9481</v>
      </c>
      <c r="P4624">
        <v>2.7900708435018715E-2</v>
      </c>
      <c r="Q4624">
        <v>0</v>
      </c>
      <c r="R4624">
        <v>3</v>
      </c>
    </row>
    <row r="4625" spans="1:18" x14ac:dyDescent="0.25">
      <c r="A4625" t="s">
        <v>16311</v>
      </c>
      <c r="B4625">
        <v>2019</v>
      </c>
      <c r="C4625">
        <v>11</v>
      </c>
      <c r="D4625">
        <v>29</v>
      </c>
      <c r="E4625" t="s">
        <v>16065</v>
      </c>
      <c r="F4625" s="1" t="s">
        <v>5207</v>
      </c>
      <c r="G4625" s="1" t="s">
        <v>6745</v>
      </c>
      <c r="H4625" s="1" t="s">
        <v>7263</v>
      </c>
      <c r="I4625" t="s">
        <v>7209</v>
      </c>
      <c r="J4625" t="s">
        <v>38</v>
      </c>
      <c r="K4625">
        <v>60</v>
      </c>
      <c r="L4625">
        <v>15000</v>
      </c>
      <c r="M4625">
        <v>250</v>
      </c>
      <c r="N4625" t="s">
        <v>8939</v>
      </c>
      <c r="O4625" t="s">
        <v>9462</v>
      </c>
      <c r="P4625">
        <v>0</v>
      </c>
      <c r="Q4625">
        <v>4.5837736391081546E-2</v>
      </c>
      <c r="R4625">
        <v>4</v>
      </c>
    </row>
    <row r="4626" spans="1:18" x14ac:dyDescent="0.25">
      <c r="A4626" t="s">
        <v>16311</v>
      </c>
      <c r="B4626">
        <v>2019</v>
      </c>
      <c r="C4626">
        <v>11</v>
      </c>
      <c r="D4626">
        <v>29</v>
      </c>
      <c r="E4626" t="s">
        <v>16065</v>
      </c>
      <c r="F4626" s="1" t="s">
        <v>5207</v>
      </c>
      <c r="G4626" s="1" t="s">
        <v>21054</v>
      </c>
      <c r="H4626" s="1" t="s">
        <v>7263</v>
      </c>
      <c r="I4626" t="s">
        <v>21077</v>
      </c>
      <c r="J4626" t="s">
        <v>38</v>
      </c>
      <c r="K4626">
        <v>58</v>
      </c>
      <c r="L4626">
        <v>3303.1</v>
      </c>
      <c r="M4626">
        <v>56.95</v>
      </c>
      <c r="N4626" t="s">
        <v>7263</v>
      </c>
      <c r="O4626" t="s">
        <v>23274</v>
      </c>
      <c r="P4626">
        <v>0</v>
      </c>
      <c r="Q4626">
        <v>0</v>
      </c>
      <c r="R4626">
        <v>4</v>
      </c>
    </row>
    <row r="4627" spans="1:18" x14ac:dyDescent="0.25">
      <c r="A4627" t="s">
        <v>16311</v>
      </c>
      <c r="B4627">
        <v>2019</v>
      </c>
      <c r="C4627">
        <v>11</v>
      </c>
      <c r="D4627">
        <v>29</v>
      </c>
      <c r="E4627" t="s">
        <v>16065</v>
      </c>
      <c r="F4627" s="1" t="s">
        <v>5207</v>
      </c>
      <c r="G4627" s="1" t="s">
        <v>21051</v>
      </c>
      <c r="H4627" s="1" t="s">
        <v>7263</v>
      </c>
      <c r="I4627" t="s">
        <v>21076</v>
      </c>
      <c r="J4627" t="s">
        <v>38</v>
      </c>
      <c r="K4627">
        <v>150</v>
      </c>
      <c r="L4627">
        <v>51000</v>
      </c>
      <c r="M4627">
        <v>340</v>
      </c>
      <c r="N4627" t="s">
        <v>7263</v>
      </c>
      <c r="O4627" t="s">
        <v>23274</v>
      </c>
      <c r="P4627">
        <v>0</v>
      </c>
      <c r="Q4627">
        <v>0</v>
      </c>
      <c r="R4627">
        <v>4</v>
      </c>
    </row>
    <row r="4628" spans="1:18" x14ac:dyDescent="0.25">
      <c r="A4628" t="s">
        <v>7912</v>
      </c>
      <c r="B4628">
        <v>2017</v>
      </c>
      <c r="C4628">
        <v>2</v>
      </c>
      <c r="D4628">
        <v>22</v>
      </c>
      <c r="E4628" t="s">
        <v>7357</v>
      </c>
      <c r="F4628" s="1" t="s">
        <v>5207</v>
      </c>
      <c r="G4628" s="1" t="s">
        <v>20573</v>
      </c>
      <c r="H4628" s="1" t="s">
        <v>3201</v>
      </c>
      <c r="I4628" t="s">
        <v>5731</v>
      </c>
      <c r="J4628" t="s">
        <v>23</v>
      </c>
      <c r="K4628">
        <v>3300</v>
      </c>
      <c r="L4628">
        <v>381282</v>
      </c>
      <c r="M4628">
        <v>115.54</v>
      </c>
      <c r="N4628" t="s">
        <v>9014</v>
      </c>
      <c r="O4628" t="s">
        <v>9477</v>
      </c>
      <c r="P4628">
        <v>0</v>
      </c>
      <c r="Q4628">
        <v>0</v>
      </c>
      <c r="R4628">
        <v>1</v>
      </c>
    </row>
    <row r="4629" spans="1:18" x14ac:dyDescent="0.25">
      <c r="A4629" t="s">
        <v>3099</v>
      </c>
      <c r="B4629">
        <v>2018</v>
      </c>
      <c r="C4629">
        <v>12</v>
      </c>
      <c r="D4629">
        <v>10</v>
      </c>
      <c r="E4629" t="s">
        <v>2641</v>
      </c>
      <c r="F4629" s="1" t="s">
        <v>3205</v>
      </c>
      <c r="G4629" s="1" t="s">
        <v>3384</v>
      </c>
      <c r="H4629" s="1" t="s">
        <v>3206</v>
      </c>
      <c r="I4629" t="s">
        <v>17066</v>
      </c>
      <c r="J4629" t="s">
        <v>23</v>
      </c>
      <c r="K4629">
        <v>6615</v>
      </c>
      <c r="L4629">
        <v>313947.83</v>
      </c>
      <c r="M4629">
        <v>47.46</v>
      </c>
      <c r="N4629" t="s">
        <v>160</v>
      </c>
      <c r="O4629" t="s">
        <v>9452</v>
      </c>
      <c r="P4629">
        <v>0.10110188471641929</v>
      </c>
      <c r="Q4629">
        <v>0</v>
      </c>
      <c r="R4629">
        <v>4</v>
      </c>
    </row>
    <row r="4630" spans="1:18" x14ac:dyDescent="0.25">
      <c r="A4630" t="s">
        <v>3099</v>
      </c>
      <c r="B4630">
        <v>2018</v>
      </c>
      <c r="C4630">
        <v>12</v>
      </c>
      <c r="D4630">
        <v>10</v>
      </c>
      <c r="E4630" t="s">
        <v>2641</v>
      </c>
      <c r="F4630" s="1" t="s">
        <v>3205</v>
      </c>
      <c r="G4630" s="1" t="s">
        <v>3384</v>
      </c>
      <c r="H4630" s="1" t="s">
        <v>3206</v>
      </c>
      <c r="I4630" t="s">
        <v>17070</v>
      </c>
      <c r="J4630" t="s">
        <v>23</v>
      </c>
      <c r="K4630">
        <v>8380</v>
      </c>
      <c r="L4630">
        <v>403874.2</v>
      </c>
      <c r="M4630">
        <v>48.2</v>
      </c>
      <c r="N4630" t="s">
        <v>645</v>
      </c>
      <c r="O4630" t="s">
        <v>9450</v>
      </c>
      <c r="P4630">
        <v>9.1123449223886266E-2</v>
      </c>
      <c r="Q4630">
        <v>0</v>
      </c>
      <c r="R4630">
        <v>4</v>
      </c>
    </row>
    <row r="4631" spans="1:18" x14ac:dyDescent="0.25">
      <c r="A4631" t="s">
        <v>3099</v>
      </c>
      <c r="B4631">
        <v>2018</v>
      </c>
      <c r="C4631">
        <v>12</v>
      </c>
      <c r="D4631">
        <v>10</v>
      </c>
      <c r="E4631" t="s">
        <v>2641</v>
      </c>
      <c r="F4631" s="1" t="s">
        <v>3205</v>
      </c>
      <c r="G4631" s="1" t="s">
        <v>3863</v>
      </c>
      <c r="H4631" s="1" t="s">
        <v>3206</v>
      </c>
      <c r="I4631" t="s">
        <v>19106</v>
      </c>
      <c r="J4631" t="s">
        <v>23</v>
      </c>
      <c r="K4631">
        <v>5240</v>
      </c>
      <c r="L4631">
        <v>254742.59</v>
      </c>
      <c r="M4631">
        <v>48.61</v>
      </c>
      <c r="N4631" t="s">
        <v>9331</v>
      </c>
      <c r="O4631" t="s">
        <v>9540</v>
      </c>
      <c r="P4631">
        <v>4.2454374665687751E-2</v>
      </c>
      <c r="Q4631">
        <v>0</v>
      </c>
      <c r="R4631">
        <v>4</v>
      </c>
    </row>
    <row r="4632" spans="1:18" x14ac:dyDescent="0.25">
      <c r="A4632" t="s">
        <v>16658</v>
      </c>
      <c r="B4632">
        <v>2018</v>
      </c>
      <c r="C4632">
        <v>1</v>
      </c>
      <c r="D4632">
        <v>23</v>
      </c>
      <c r="E4632" t="s">
        <v>16454</v>
      </c>
      <c r="F4632" s="1" t="s">
        <v>9480</v>
      </c>
      <c r="G4632" s="1" t="s">
        <v>9480</v>
      </c>
      <c r="H4632" s="1" t="s">
        <v>9480</v>
      </c>
      <c r="I4632" t="s">
        <v>16439</v>
      </c>
      <c r="J4632" t="s">
        <v>23</v>
      </c>
      <c r="K4632">
        <v>1080</v>
      </c>
      <c r="L4632">
        <v>109080</v>
      </c>
      <c r="M4632">
        <v>101</v>
      </c>
      <c r="N4632" t="e">
        <v>#N/A</v>
      </c>
      <c r="O4632" t="e">
        <v>#N/A</v>
      </c>
      <c r="P4632">
        <v>0</v>
      </c>
      <c r="Q4632">
        <v>0</v>
      </c>
      <c r="R4632">
        <v>1</v>
      </c>
    </row>
    <row r="4633" spans="1:18" x14ac:dyDescent="0.25">
      <c r="A4633" t="s">
        <v>8463</v>
      </c>
      <c r="B4633">
        <v>2018</v>
      </c>
      <c r="C4633">
        <v>4</v>
      </c>
      <c r="D4633">
        <v>9</v>
      </c>
      <c r="E4633" t="s">
        <v>8164</v>
      </c>
      <c r="F4633" s="1" t="s">
        <v>5207</v>
      </c>
      <c r="G4633" s="1" t="s">
        <v>20573</v>
      </c>
      <c r="H4633" s="1" t="s">
        <v>7263</v>
      </c>
      <c r="I4633" t="s">
        <v>20856</v>
      </c>
      <c r="J4633" t="s">
        <v>23</v>
      </c>
      <c r="K4633">
        <v>1401</v>
      </c>
      <c r="L4633">
        <v>195328.18</v>
      </c>
      <c r="M4633">
        <v>139.41999999999999</v>
      </c>
      <c r="N4633" t="s">
        <v>7263</v>
      </c>
      <c r="O4633" t="s">
        <v>23274</v>
      </c>
      <c r="P4633">
        <v>0</v>
      </c>
      <c r="Q4633">
        <v>0</v>
      </c>
      <c r="R4633">
        <v>2</v>
      </c>
    </row>
    <row r="4634" spans="1:18" x14ac:dyDescent="0.25">
      <c r="A4634" t="s">
        <v>8463</v>
      </c>
      <c r="B4634">
        <v>2018</v>
      </c>
      <c r="C4634">
        <v>4</v>
      </c>
      <c r="D4634">
        <v>9</v>
      </c>
      <c r="E4634" t="s">
        <v>8164</v>
      </c>
      <c r="F4634" s="1" t="s">
        <v>5207</v>
      </c>
      <c r="G4634" s="1" t="s">
        <v>20931</v>
      </c>
      <c r="H4634" s="1" t="s">
        <v>7263</v>
      </c>
      <c r="I4634" t="s">
        <v>6655</v>
      </c>
      <c r="J4634" t="s">
        <v>23</v>
      </c>
      <c r="K4634">
        <v>2006</v>
      </c>
      <c r="L4634">
        <v>412274.32</v>
      </c>
      <c r="M4634">
        <v>205.52</v>
      </c>
      <c r="N4634" t="s">
        <v>9113</v>
      </c>
      <c r="O4634" t="s">
        <v>9475</v>
      </c>
      <c r="P4634">
        <v>0</v>
      </c>
      <c r="Q4634">
        <v>2.4283935156735645E-2</v>
      </c>
      <c r="R4634">
        <v>2</v>
      </c>
    </row>
    <row r="4635" spans="1:18" x14ac:dyDescent="0.25">
      <c r="A4635" t="s">
        <v>2702</v>
      </c>
      <c r="B4635">
        <v>2018</v>
      </c>
      <c r="C4635">
        <v>8</v>
      </c>
      <c r="D4635">
        <v>13</v>
      </c>
      <c r="E4635" t="s">
        <v>2697</v>
      </c>
      <c r="F4635" s="1" t="s">
        <v>3205</v>
      </c>
      <c r="G4635" s="1" t="s">
        <v>3863</v>
      </c>
      <c r="H4635" s="1" t="s">
        <v>3206</v>
      </c>
      <c r="I4635" t="s">
        <v>19003</v>
      </c>
      <c r="J4635" t="s">
        <v>23</v>
      </c>
      <c r="K4635">
        <v>20045</v>
      </c>
      <c r="L4635">
        <v>982205</v>
      </c>
      <c r="M4635">
        <v>49</v>
      </c>
      <c r="N4635" t="s">
        <v>9344</v>
      </c>
      <c r="O4635" t="s">
        <v>9496</v>
      </c>
      <c r="P4635">
        <v>3.9816758144422926E-2</v>
      </c>
      <c r="Q4635">
        <v>0</v>
      </c>
      <c r="R4635">
        <v>3</v>
      </c>
    </row>
    <row r="4636" spans="1:18" x14ac:dyDescent="0.25">
      <c r="A4636" t="s">
        <v>2032</v>
      </c>
      <c r="B4636">
        <v>2017</v>
      </c>
      <c r="C4636">
        <v>11</v>
      </c>
      <c r="D4636">
        <v>22</v>
      </c>
      <c r="E4636" t="s">
        <v>1919</v>
      </c>
      <c r="F4636" s="1" t="s">
        <v>3205</v>
      </c>
      <c r="G4636" s="1" t="s">
        <v>3227</v>
      </c>
      <c r="H4636" s="1" t="s">
        <v>3206</v>
      </c>
      <c r="I4636" t="s">
        <v>19712</v>
      </c>
      <c r="J4636" t="s">
        <v>23</v>
      </c>
      <c r="K4636">
        <v>5015</v>
      </c>
      <c r="L4636">
        <v>291873</v>
      </c>
      <c r="M4636">
        <v>58.2</v>
      </c>
      <c r="N4636" t="s">
        <v>22075</v>
      </c>
      <c r="O4636" t="s">
        <v>23349</v>
      </c>
      <c r="P4636">
        <v>0</v>
      </c>
      <c r="Q4636">
        <v>0</v>
      </c>
      <c r="R4636">
        <v>4</v>
      </c>
    </row>
    <row r="4637" spans="1:18" x14ac:dyDescent="0.25">
      <c r="A4637" t="s">
        <v>2032</v>
      </c>
      <c r="B4637">
        <v>2017</v>
      </c>
      <c r="C4637">
        <v>11</v>
      </c>
      <c r="D4637">
        <v>22</v>
      </c>
      <c r="E4637" t="s">
        <v>1919</v>
      </c>
      <c r="F4637" s="1" t="s">
        <v>3205</v>
      </c>
      <c r="G4637" s="1" t="s">
        <v>3203</v>
      </c>
      <c r="H4637" s="1" t="s">
        <v>3206</v>
      </c>
      <c r="I4637" t="s">
        <v>17596</v>
      </c>
      <c r="J4637" t="s">
        <v>23</v>
      </c>
      <c r="K4637">
        <v>2028</v>
      </c>
      <c r="L4637">
        <v>99372</v>
      </c>
      <c r="M4637">
        <v>49</v>
      </c>
      <c r="N4637" t="s">
        <v>1891</v>
      </c>
      <c r="O4637" t="s">
        <v>9497</v>
      </c>
      <c r="P4637">
        <v>0</v>
      </c>
      <c r="Q4637">
        <v>0</v>
      </c>
      <c r="R4637">
        <v>4</v>
      </c>
    </row>
    <row r="4638" spans="1:18" x14ac:dyDescent="0.25">
      <c r="A4638" t="s">
        <v>2032</v>
      </c>
      <c r="B4638">
        <v>2017</v>
      </c>
      <c r="C4638">
        <v>11</v>
      </c>
      <c r="D4638">
        <v>22</v>
      </c>
      <c r="E4638" t="s">
        <v>1919</v>
      </c>
      <c r="F4638" s="1" t="s">
        <v>3205</v>
      </c>
      <c r="G4638" s="1" t="s">
        <v>3384</v>
      </c>
      <c r="H4638" s="1" t="s">
        <v>3206</v>
      </c>
      <c r="I4638" t="s">
        <v>17034</v>
      </c>
      <c r="J4638" t="s">
        <v>23</v>
      </c>
      <c r="K4638">
        <v>13440</v>
      </c>
      <c r="L4638">
        <v>698880</v>
      </c>
      <c r="M4638">
        <v>52</v>
      </c>
      <c r="N4638" t="s">
        <v>2035</v>
      </c>
      <c r="O4638" t="s">
        <v>10650</v>
      </c>
      <c r="P4638">
        <v>0</v>
      </c>
      <c r="Q4638">
        <v>0</v>
      </c>
      <c r="R4638">
        <v>4</v>
      </c>
    </row>
    <row r="4639" spans="1:18" x14ac:dyDescent="0.25">
      <c r="A4639" t="s">
        <v>15792</v>
      </c>
      <c r="B4639">
        <v>2019</v>
      </c>
      <c r="C4639">
        <v>10</v>
      </c>
      <c r="D4639">
        <v>1</v>
      </c>
      <c r="E4639" t="s">
        <v>1620</v>
      </c>
      <c r="F4639" s="1" t="s">
        <v>3205</v>
      </c>
      <c r="G4639" s="1" t="s">
        <v>3863</v>
      </c>
      <c r="H4639" s="1" t="s">
        <v>3206</v>
      </c>
      <c r="I4639" t="s">
        <v>19209</v>
      </c>
      <c r="J4639" t="s">
        <v>23</v>
      </c>
      <c r="K4639">
        <v>10050</v>
      </c>
      <c r="L4639">
        <v>441195</v>
      </c>
      <c r="M4639">
        <v>43.9</v>
      </c>
      <c r="N4639" t="s">
        <v>9337</v>
      </c>
      <c r="O4639" t="s">
        <v>9440</v>
      </c>
      <c r="P4639">
        <v>0.12068470364021268</v>
      </c>
      <c r="Q4639">
        <v>0</v>
      </c>
      <c r="R4639">
        <v>4</v>
      </c>
    </row>
    <row r="4640" spans="1:18" x14ac:dyDescent="0.25">
      <c r="A4640" t="s">
        <v>15792</v>
      </c>
      <c r="B4640">
        <v>2019</v>
      </c>
      <c r="C4640">
        <v>10</v>
      </c>
      <c r="D4640">
        <v>1</v>
      </c>
      <c r="E4640" t="s">
        <v>1620</v>
      </c>
      <c r="F4640" s="1" t="s">
        <v>3205</v>
      </c>
      <c r="G4640" s="1" t="s">
        <v>3863</v>
      </c>
      <c r="H4640" s="1" t="s">
        <v>3206</v>
      </c>
      <c r="I4640" t="s">
        <v>19301</v>
      </c>
      <c r="J4640" t="s">
        <v>23</v>
      </c>
      <c r="K4640">
        <v>9216</v>
      </c>
      <c r="L4640">
        <v>580608</v>
      </c>
      <c r="M4640">
        <v>63</v>
      </c>
      <c r="N4640" t="s">
        <v>9313</v>
      </c>
      <c r="O4640" t="s">
        <v>9448</v>
      </c>
      <c r="P4640">
        <v>2.823689586550486E-2</v>
      </c>
      <c r="Q4640">
        <v>0</v>
      </c>
      <c r="R4640">
        <v>4</v>
      </c>
    </row>
    <row r="4641" spans="1:18" x14ac:dyDescent="0.25">
      <c r="A4641" t="s">
        <v>16313</v>
      </c>
      <c r="B4641">
        <v>2019</v>
      </c>
      <c r="C4641">
        <v>11</v>
      </c>
      <c r="D4641">
        <v>19</v>
      </c>
      <c r="E4641" t="s">
        <v>1620</v>
      </c>
      <c r="F4641" s="1" t="s">
        <v>3205</v>
      </c>
      <c r="G4641" s="1" t="s">
        <v>3863</v>
      </c>
      <c r="H4641" s="1" t="s">
        <v>3206</v>
      </c>
      <c r="I4641" t="s">
        <v>19220</v>
      </c>
      <c r="J4641" t="s">
        <v>23</v>
      </c>
      <c r="K4641">
        <v>11260</v>
      </c>
      <c r="L4641">
        <v>495440</v>
      </c>
      <c r="M4641">
        <v>44</v>
      </c>
      <c r="N4641" t="s">
        <v>9303</v>
      </c>
      <c r="O4641" t="s">
        <v>9512</v>
      </c>
      <c r="P4641">
        <v>0</v>
      </c>
      <c r="Q4641">
        <v>0</v>
      </c>
      <c r="R4641">
        <v>4</v>
      </c>
    </row>
    <row r="4642" spans="1:18" x14ac:dyDescent="0.25">
      <c r="A4642" t="s">
        <v>16313</v>
      </c>
      <c r="B4642">
        <v>2019</v>
      </c>
      <c r="C4642">
        <v>11</v>
      </c>
      <c r="D4642">
        <v>19</v>
      </c>
      <c r="E4642" t="s">
        <v>1620</v>
      </c>
      <c r="F4642" s="1" t="s">
        <v>3205</v>
      </c>
      <c r="G4642" s="1" t="s">
        <v>3227</v>
      </c>
      <c r="H4642" s="1" t="s">
        <v>3206</v>
      </c>
      <c r="I4642" t="s">
        <v>19848</v>
      </c>
      <c r="J4642" t="s">
        <v>23</v>
      </c>
      <c r="K4642">
        <v>2557</v>
      </c>
      <c r="L4642">
        <v>125293</v>
      </c>
      <c r="M4642">
        <v>49</v>
      </c>
      <c r="N4642" t="s">
        <v>22076</v>
      </c>
      <c r="O4642" t="s">
        <v>23262</v>
      </c>
      <c r="P4642">
        <v>0</v>
      </c>
      <c r="Q4642">
        <v>0</v>
      </c>
      <c r="R4642">
        <v>4</v>
      </c>
    </row>
    <row r="4643" spans="1:18" x14ac:dyDescent="0.25">
      <c r="A4643" t="s">
        <v>16313</v>
      </c>
      <c r="B4643">
        <v>2019</v>
      </c>
      <c r="C4643">
        <v>11</v>
      </c>
      <c r="D4643">
        <v>19</v>
      </c>
      <c r="E4643" t="s">
        <v>1620</v>
      </c>
      <c r="F4643" s="1" t="s">
        <v>3205</v>
      </c>
      <c r="G4643" s="1" t="s">
        <v>3863</v>
      </c>
      <c r="H4643" s="1" t="s">
        <v>3206</v>
      </c>
      <c r="I4643" t="s">
        <v>19321</v>
      </c>
      <c r="J4643" t="s">
        <v>23</v>
      </c>
      <c r="K4643">
        <v>4141</v>
      </c>
      <c r="L4643">
        <v>264609.90000000002</v>
      </c>
      <c r="M4643">
        <v>63.9</v>
      </c>
      <c r="N4643" t="s">
        <v>9314</v>
      </c>
      <c r="O4643" t="s">
        <v>9453</v>
      </c>
      <c r="P4643">
        <v>1.984751079033405E-2</v>
      </c>
      <c r="Q4643">
        <v>0</v>
      </c>
      <c r="R4643">
        <v>4</v>
      </c>
    </row>
    <row r="4644" spans="1:18" x14ac:dyDescent="0.25">
      <c r="A4644" t="s">
        <v>16313</v>
      </c>
      <c r="B4644">
        <v>2019</v>
      </c>
      <c r="C4644">
        <v>11</v>
      </c>
      <c r="D4644">
        <v>19</v>
      </c>
      <c r="E4644" t="s">
        <v>1620</v>
      </c>
      <c r="F4644" s="1" t="s">
        <v>3205</v>
      </c>
      <c r="G4644" s="1" t="s">
        <v>3863</v>
      </c>
      <c r="H4644" s="1" t="s">
        <v>3206</v>
      </c>
      <c r="I4644" t="s">
        <v>19262</v>
      </c>
      <c r="J4644" t="s">
        <v>23</v>
      </c>
      <c r="K4644">
        <v>2135</v>
      </c>
      <c r="L4644">
        <v>91805</v>
      </c>
      <c r="M4644">
        <v>43</v>
      </c>
      <c r="N4644" t="s">
        <v>9304</v>
      </c>
      <c r="O4644" t="s">
        <v>9502</v>
      </c>
      <c r="P4644">
        <v>0</v>
      </c>
      <c r="Q4644">
        <v>0</v>
      </c>
      <c r="R4644">
        <v>4</v>
      </c>
    </row>
    <row r="4645" spans="1:18" x14ac:dyDescent="0.25">
      <c r="A4645" t="s">
        <v>2455</v>
      </c>
      <c r="B4645">
        <v>2018</v>
      </c>
      <c r="C4645">
        <v>5</v>
      </c>
      <c r="D4645">
        <v>11</v>
      </c>
      <c r="E4645" t="s">
        <v>1620</v>
      </c>
      <c r="F4645" s="1" t="s">
        <v>3205</v>
      </c>
      <c r="G4645" s="1" t="s">
        <v>3227</v>
      </c>
      <c r="H4645" s="1" t="s">
        <v>3206</v>
      </c>
      <c r="I4645" t="s">
        <v>19792</v>
      </c>
      <c r="J4645" t="s">
        <v>23</v>
      </c>
      <c r="K4645">
        <v>4967</v>
      </c>
      <c r="L4645">
        <v>310437.5</v>
      </c>
      <c r="M4645">
        <v>62.5</v>
      </c>
      <c r="N4645" t="s">
        <v>22067</v>
      </c>
      <c r="O4645" t="s">
        <v>23263</v>
      </c>
      <c r="P4645">
        <v>0</v>
      </c>
      <c r="Q4645">
        <v>0</v>
      </c>
      <c r="R4645">
        <v>2</v>
      </c>
    </row>
    <row r="4646" spans="1:18" x14ac:dyDescent="0.25">
      <c r="A4646" t="s">
        <v>2455</v>
      </c>
      <c r="B4646">
        <v>2018</v>
      </c>
      <c r="C4646">
        <v>5</v>
      </c>
      <c r="D4646">
        <v>11</v>
      </c>
      <c r="E4646" t="s">
        <v>1620</v>
      </c>
      <c r="F4646" s="1" t="s">
        <v>3205</v>
      </c>
      <c r="G4646" s="1" t="s">
        <v>3863</v>
      </c>
      <c r="H4646" s="1" t="s">
        <v>3206</v>
      </c>
      <c r="I4646" t="s">
        <v>18995</v>
      </c>
      <c r="J4646" t="s">
        <v>23</v>
      </c>
      <c r="K4646">
        <v>15115</v>
      </c>
      <c r="L4646">
        <v>779934</v>
      </c>
      <c r="M4646">
        <v>51.6</v>
      </c>
      <c r="N4646" t="s">
        <v>9347</v>
      </c>
      <c r="O4646" t="s">
        <v>9542</v>
      </c>
      <c r="P4646">
        <v>8.0289698840596724E-2</v>
      </c>
      <c r="Q4646">
        <v>0</v>
      </c>
      <c r="R4646">
        <v>2</v>
      </c>
    </row>
    <row r="4647" spans="1:18" x14ac:dyDescent="0.25">
      <c r="A4647" t="s">
        <v>2455</v>
      </c>
      <c r="B4647">
        <v>2018</v>
      </c>
      <c r="C4647">
        <v>5</v>
      </c>
      <c r="D4647">
        <v>11</v>
      </c>
      <c r="E4647" t="s">
        <v>1620</v>
      </c>
      <c r="F4647" s="1" t="s">
        <v>3205</v>
      </c>
      <c r="G4647" s="1" t="s">
        <v>3227</v>
      </c>
      <c r="H4647" s="1" t="s">
        <v>3206</v>
      </c>
      <c r="I4647" t="s">
        <v>19764</v>
      </c>
      <c r="J4647" t="s">
        <v>23</v>
      </c>
      <c r="K4647">
        <v>515</v>
      </c>
      <c r="L4647">
        <v>29870</v>
      </c>
      <c r="M4647">
        <v>58</v>
      </c>
      <c r="N4647" t="s">
        <v>22082</v>
      </c>
      <c r="O4647" t="s">
        <v>23253</v>
      </c>
      <c r="P4647">
        <v>0</v>
      </c>
      <c r="Q4647">
        <v>0</v>
      </c>
      <c r="R4647">
        <v>2</v>
      </c>
    </row>
    <row r="4648" spans="1:18" x14ac:dyDescent="0.25">
      <c r="A4648" t="s">
        <v>2287</v>
      </c>
      <c r="B4648">
        <v>2018</v>
      </c>
      <c r="C4648">
        <v>3</v>
      </c>
      <c r="D4648">
        <v>15</v>
      </c>
      <c r="E4648" t="s">
        <v>174</v>
      </c>
      <c r="F4648" s="1" t="s">
        <v>3205</v>
      </c>
      <c r="G4648" s="1" t="s">
        <v>3384</v>
      </c>
      <c r="H4648" s="1" t="s">
        <v>3206</v>
      </c>
      <c r="I4648" t="s">
        <v>17068</v>
      </c>
      <c r="J4648" t="s">
        <v>23</v>
      </c>
      <c r="K4648">
        <v>19410</v>
      </c>
      <c r="L4648">
        <v>907417.4</v>
      </c>
      <c r="M4648">
        <v>46.75</v>
      </c>
      <c r="N4648" t="s">
        <v>170</v>
      </c>
      <c r="O4648" t="s">
        <v>9516</v>
      </c>
      <c r="P4648">
        <v>3.660242098978287E-2</v>
      </c>
      <c r="Q4648">
        <v>0</v>
      </c>
      <c r="R4648">
        <v>1</v>
      </c>
    </row>
    <row r="4649" spans="1:18" x14ac:dyDescent="0.25">
      <c r="A4649" t="s">
        <v>10301</v>
      </c>
      <c r="B4649">
        <v>2019</v>
      </c>
      <c r="C4649">
        <v>2</v>
      </c>
      <c r="D4649">
        <v>13</v>
      </c>
      <c r="E4649" t="s">
        <v>1515</v>
      </c>
      <c r="F4649" s="1" t="s">
        <v>3205</v>
      </c>
      <c r="G4649" s="1" t="s">
        <v>3384</v>
      </c>
      <c r="H4649" s="1" t="s">
        <v>3206</v>
      </c>
      <c r="I4649" t="s">
        <v>17214</v>
      </c>
      <c r="J4649" t="s">
        <v>23</v>
      </c>
      <c r="K4649">
        <v>11424</v>
      </c>
      <c r="L4649">
        <v>516364.79999999999</v>
      </c>
      <c r="M4649">
        <v>45.2</v>
      </c>
      <c r="N4649" t="s">
        <v>645</v>
      </c>
      <c r="O4649" t="s">
        <v>9450</v>
      </c>
      <c r="P4649">
        <v>9.1123449223886266E-2</v>
      </c>
      <c r="Q4649">
        <v>0</v>
      </c>
      <c r="R4649">
        <v>1</v>
      </c>
    </row>
    <row r="4650" spans="1:18" x14ac:dyDescent="0.25">
      <c r="A4650" t="s">
        <v>10301</v>
      </c>
      <c r="B4650">
        <v>2019</v>
      </c>
      <c r="C4650">
        <v>2</v>
      </c>
      <c r="D4650">
        <v>13</v>
      </c>
      <c r="E4650" t="s">
        <v>1515</v>
      </c>
      <c r="F4650" s="1" t="s">
        <v>3205</v>
      </c>
      <c r="G4650" s="1" t="s">
        <v>3384</v>
      </c>
      <c r="H4650" s="1" t="s">
        <v>3206</v>
      </c>
      <c r="I4650" t="s">
        <v>17215</v>
      </c>
      <c r="J4650" t="s">
        <v>23</v>
      </c>
      <c r="K4650">
        <v>4608</v>
      </c>
      <c r="L4650">
        <v>208281.60000000001</v>
      </c>
      <c r="M4650">
        <v>45.2</v>
      </c>
      <c r="N4650" t="s">
        <v>170</v>
      </c>
      <c r="O4650" t="s">
        <v>9516</v>
      </c>
      <c r="P4650">
        <v>3.660242098978287E-2</v>
      </c>
      <c r="Q4650">
        <v>0</v>
      </c>
      <c r="R4650">
        <v>1</v>
      </c>
    </row>
    <row r="4651" spans="1:18" x14ac:dyDescent="0.25">
      <c r="A4651" t="s">
        <v>10301</v>
      </c>
      <c r="B4651">
        <v>2019</v>
      </c>
      <c r="C4651">
        <v>2</v>
      </c>
      <c r="D4651">
        <v>13</v>
      </c>
      <c r="E4651" t="s">
        <v>1515</v>
      </c>
      <c r="F4651" s="1" t="s">
        <v>3205</v>
      </c>
      <c r="G4651" s="1" t="s">
        <v>3967</v>
      </c>
      <c r="H4651" s="1" t="s">
        <v>3204</v>
      </c>
      <c r="I4651" t="s">
        <v>18153</v>
      </c>
      <c r="J4651" t="s">
        <v>23</v>
      </c>
      <c r="K4651">
        <v>249</v>
      </c>
      <c r="L4651">
        <v>11205</v>
      </c>
      <c r="M4651">
        <v>45</v>
      </c>
      <c r="N4651" t="s">
        <v>9230</v>
      </c>
      <c r="O4651" t="s">
        <v>9504</v>
      </c>
      <c r="P4651">
        <v>0</v>
      </c>
      <c r="Q4651">
        <v>0</v>
      </c>
      <c r="R4651">
        <v>1</v>
      </c>
    </row>
    <row r="4652" spans="1:18" x14ac:dyDescent="0.25">
      <c r="A4652" t="s">
        <v>10301</v>
      </c>
      <c r="B4652">
        <v>2019</v>
      </c>
      <c r="C4652">
        <v>2</v>
      </c>
      <c r="D4652">
        <v>13</v>
      </c>
      <c r="E4652" t="s">
        <v>1515</v>
      </c>
      <c r="F4652" s="1" t="s">
        <v>3205</v>
      </c>
      <c r="G4652" s="1" t="s">
        <v>3967</v>
      </c>
      <c r="H4652" s="1" t="s">
        <v>3204</v>
      </c>
      <c r="I4652" t="s">
        <v>18180</v>
      </c>
      <c r="J4652" t="s">
        <v>23</v>
      </c>
      <c r="K4652">
        <v>288</v>
      </c>
      <c r="L4652">
        <v>12672</v>
      </c>
      <c r="M4652">
        <v>44</v>
      </c>
      <c r="N4652" t="s">
        <v>9242</v>
      </c>
      <c r="O4652" t="s">
        <v>9676</v>
      </c>
      <c r="P4652">
        <v>0</v>
      </c>
      <c r="Q4652">
        <v>0</v>
      </c>
      <c r="R4652">
        <v>1</v>
      </c>
    </row>
    <row r="4653" spans="1:18" x14ac:dyDescent="0.25">
      <c r="A4653" t="s">
        <v>8451</v>
      </c>
      <c r="B4653">
        <v>2018</v>
      </c>
      <c r="C4653">
        <v>4</v>
      </c>
      <c r="D4653">
        <v>1</v>
      </c>
      <c r="E4653" t="s">
        <v>7328</v>
      </c>
      <c r="F4653" s="1" t="s">
        <v>5207</v>
      </c>
      <c r="G4653" s="1" t="s">
        <v>21008</v>
      </c>
      <c r="H4653" s="1" t="s">
        <v>7263</v>
      </c>
      <c r="I4653" t="s">
        <v>7096</v>
      </c>
      <c r="J4653" t="s">
        <v>38</v>
      </c>
      <c r="K4653">
        <v>35</v>
      </c>
      <c r="L4653">
        <v>5220.7299999999996</v>
      </c>
      <c r="M4653">
        <v>149.16</v>
      </c>
      <c r="N4653" t="s">
        <v>9377</v>
      </c>
      <c r="O4653" t="s">
        <v>10085</v>
      </c>
      <c r="P4653">
        <v>0</v>
      </c>
      <c r="Q4653">
        <v>0</v>
      </c>
      <c r="R4653">
        <v>2</v>
      </c>
    </row>
    <row r="4654" spans="1:18" x14ac:dyDescent="0.25">
      <c r="A4654" t="s">
        <v>8451</v>
      </c>
      <c r="B4654">
        <v>2018</v>
      </c>
      <c r="C4654">
        <v>4</v>
      </c>
      <c r="D4654">
        <v>1</v>
      </c>
      <c r="E4654" t="s">
        <v>7328</v>
      </c>
      <c r="F4654" s="1" t="s">
        <v>5207</v>
      </c>
      <c r="G4654" s="1" t="s">
        <v>20573</v>
      </c>
      <c r="H4654" s="1" t="s">
        <v>7263</v>
      </c>
      <c r="I4654" t="s">
        <v>20627</v>
      </c>
      <c r="J4654" t="s">
        <v>23</v>
      </c>
      <c r="K4654">
        <v>10</v>
      </c>
      <c r="L4654">
        <v>1541.91</v>
      </c>
      <c r="M4654">
        <v>154.19</v>
      </c>
      <c r="N4654" t="s">
        <v>7263</v>
      </c>
      <c r="O4654" t="s">
        <v>23274</v>
      </c>
      <c r="P4654">
        <v>0</v>
      </c>
      <c r="Q4654">
        <v>0</v>
      </c>
      <c r="R4654">
        <v>2</v>
      </c>
    </row>
    <row r="4655" spans="1:18" x14ac:dyDescent="0.25">
      <c r="A4655" t="s">
        <v>8451</v>
      </c>
      <c r="B4655">
        <v>2018</v>
      </c>
      <c r="C4655">
        <v>4</v>
      </c>
      <c r="D4655">
        <v>1</v>
      </c>
      <c r="E4655" t="s">
        <v>7328</v>
      </c>
      <c r="F4655" s="1" t="s">
        <v>5207</v>
      </c>
      <c r="G4655" s="1" t="s">
        <v>20931</v>
      </c>
      <c r="H4655" s="1" t="s">
        <v>7263</v>
      </c>
      <c r="I4655" t="s">
        <v>6448</v>
      </c>
      <c r="J4655" t="s">
        <v>23</v>
      </c>
      <c r="K4655">
        <v>20</v>
      </c>
      <c r="L4655">
        <v>3485.01</v>
      </c>
      <c r="M4655">
        <v>174.25</v>
      </c>
      <c r="N4655" t="s">
        <v>9104</v>
      </c>
      <c r="O4655" t="s">
        <v>9777</v>
      </c>
      <c r="P4655">
        <v>0</v>
      </c>
      <c r="Q4655">
        <v>0</v>
      </c>
      <c r="R4655">
        <v>2</v>
      </c>
    </row>
    <row r="4656" spans="1:18" x14ac:dyDescent="0.25">
      <c r="A4656" t="s">
        <v>8451</v>
      </c>
      <c r="B4656">
        <v>2018</v>
      </c>
      <c r="C4656">
        <v>4</v>
      </c>
      <c r="D4656">
        <v>1</v>
      </c>
      <c r="E4656" t="s">
        <v>7328</v>
      </c>
      <c r="F4656" s="1" t="s">
        <v>5207</v>
      </c>
      <c r="G4656" s="1" t="s">
        <v>20573</v>
      </c>
      <c r="H4656" s="1" t="s">
        <v>7263</v>
      </c>
      <c r="I4656" t="s">
        <v>20622</v>
      </c>
      <c r="J4656" t="s">
        <v>23</v>
      </c>
      <c r="K4656">
        <v>40</v>
      </c>
      <c r="L4656">
        <v>6167.62</v>
      </c>
      <c r="M4656">
        <v>154.19</v>
      </c>
      <c r="N4656" t="s">
        <v>8852</v>
      </c>
      <c r="O4656" t="s">
        <v>9785</v>
      </c>
      <c r="P4656">
        <v>0</v>
      </c>
      <c r="Q4656">
        <v>0</v>
      </c>
      <c r="R4656">
        <v>2</v>
      </c>
    </row>
    <row r="4657" spans="1:18" x14ac:dyDescent="0.25">
      <c r="A4657" t="s">
        <v>8451</v>
      </c>
      <c r="B4657">
        <v>2018</v>
      </c>
      <c r="C4657">
        <v>4</v>
      </c>
      <c r="D4657">
        <v>1</v>
      </c>
      <c r="E4657" t="s">
        <v>7328</v>
      </c>
      <c r="F4657" s="1" t="s">
        <v>5207</v>
      </c>
      <c r="G4657" s="1" t="s">
        <v>20573</v>
      </c>
      <c r="H4657" s="1" t="s">
        <v>7263</v>
      </c>
      <c r="I4657" t="s">
        <v>20625</v>
      </c>
      <c r="J4657" t="s">
        <v>23</v>
      </c>
      <c r="K4657">
        <v>25</v>
      </c>
      <c r="L4657">
        <v>3034.96</v>
      </c>
      <c r="M4657">
        <v>121.4</v>
      </c>
      <c r="N4657" t="s">
        <v>7263</v>
      </c>
      <c r="O4657" t="s">
        <v>23274</v>
      </c>
      <c r="P4657">
        <v>0</v>
      </c>
      <c r="Q4657">
        <v>0</v>
      </c>
      <c r="R4657">
        <v>2</v>
      </c>
    </row>
    <row r="4658" spans="1:18" x14ac:dyDescent="0.25">
      <c r="A4658" t="s">
        <v>8451</v>
      </c>
      <c r="B4658">
        <v>2018</v>
      </c>
      <c r="C4658">
        <v>4</v>
      </c>
      <c r="D4658">
        <v>1</v>
      </c>
      <c r="E4658" t="s">
        <v>7328</v>
      </c>
      <c r="F4658" s="1" t="s">
        <v>5207</v>
      </c>
      <c r="G4658" s="1" t="s">
        <v>20573</v>
      </c>
      <c r="H4658" s="1" t="s">
        <v>7263</v>
      </c>
      <c r="I4658" t="s">
        <v>20712</v>
      </c>
      <c r="J4658" t="s">
        <v>23</v>
      </c>
      <c r="K4658">
        <v>440</v>
      </c>
      <c r="L4658">
        <v>58041.37</v>
      </c>
      <c r="M4658">
        <v>131.91</v>
      </c>
      <c r="N4658" t="s">
        <v>9024</v>
      </c>
      <c r="O4658" t="s">
        <v>9469</v>
      </c>
      <c r="P4658">
        <v>0</v>
      </c>
      <c r="Q4658">
        <v>3.3430295232662992E-2</v>
      </c>
      <c r="R4658">
        <v>2</v>
      </c>
    </row>
    <row r="4659" spans="1:18" x14ac:dyDescent="0.25">
      <c r="A4659" t="s">
        <v>8451</v>
      </c>
      <c r="B4659">
        <v>2018</v>
      </c>
      <c r="C4659">
        <v>4</v>
      </c>
      <c r="D4659">
        <v>1</v>
      </c>
      <c r="E4659" t="s">
        <v>7328</v>
      </c>
      <c r="F4659" s="1" t="s">
        <v>5207</v>
      </c>
      <c r="G4659" s="1" t="s">
        <v>20573</v>
      </c>
      <c r="H4659" s="1" t="s">
        <v>7263</v>
      </c>
      <c r="I4659" t="s">
        <v>5603</v>
      </c>
      <c r="J4659" t="s">
        <v>23</v>
      </c>
      <c r="K4659">
        <v>10</v>
      </c>
      <c r="L4659">
        <v>1533.65</v>
      </c>
      <c r="M4659">
        <v>153.37</v>
      </c>
      <c r="N4659" t="s">
        <v>8996</v>
      </c>
      <c r="O4659" t="s">
        <v>9779</v>
      </c>
      <c r="P4659">
        <v>0</v>
      </c>
      <c r="Q4659">
        <v>0</v>
      </c>
      <c r="R4659">
        <v>2</v>
      </c>
    </row>
    <row r="4660" spans="1:18" x14ac:dyDescent="0.25">
      <c r="A4660" t="s">
        <v>8680</v>
      </c>
      <c r="B4660">
        <v>2018</v>
      </c>
      <c r="C4660">
        <v>8</v>
      </c>
      <c r="D4660">
        <v>2</v>
      </c>
      <c r="E4660" t="s">
        <v>8334</v>
      </c>
      <c r="F4660" s="1" t="s">
        <v>5207</v>
      </c>
      <c r="G4660" s="1" t="s">
        <v>20573</v>
      </c>
      <c r="H4660" s="1" t="s">
        <v>7263</v>
      </c>
      <c r="I4660" t="s">
        <v>20868</v>
      </c>
      <c r="J4660" t="s">
        <v>23</v>
      </c>
      <c r="K4660">
        <v>100</v>
      </c>
      <c r="L4660">
        <v>19610</v>
      </c>
      <c r="M4660">
        <v>196.1</v>
      </c>
      <c r="N4660" t="s">
        <v>7263</v>
      </c>
      <c r="O4660" t="s">
        <v>23274</v>
      </c>
      <c r="P4660">
        <v>0</v>
      </c>
      <c r="Q4660">
        <v>0</v>
      </c>
      <c r="R4660">
        <v>3</v>
      </c>
    </row>
    <row r="4661" spans="1:18" x14ac:dyDescent="0.25">
      <c r="A4661" t="s">
        <v>10814</v>
      </c>
      <c r="B4661">
        <v>2019</v>
      </c>
      <c r="C4661">
        <v>5</v>
      </c>
      <c r="D4661">
        <v>8</v>
      </c>
      <c r="E4661" t="s">
        <v>226</v>
      </c>
      <c r="F4661" s="1" t="s">
        <v>3205</v>
      </c>
      <c r="G4661" s="1" t="s">
        <v>3863</v>
      </c>
      <c r="H4661" s="1" t="s">
        <v>3206</v>
      </c>
      <c r="I4661" t="s">
        <v>19261</v>
      </c>
      <c r="J4661" t="s">
        <v>23</v>
      </c>
      <c r="K4661">
        <v>21050</v>
      </c>
      <c r="L4661">
        <v>1063025</v>
      </c>
      <c r="M4661">
        <v>50.5</v>
      </c>
      <c r="N4661" t="s">
        <v>9347</v>
      </c>
      <c r="O4661" t="s">
        <v>9542</v>
      </c>
      <c r="P4661">
        <v>8.0289698840596724E-2</v>
      </c>
      <c r="Q4661">
        <v>0</v>
      </c>
      <c r="R4661">
        <v>2</v>
      </c>
    </row>
    <row r="4662" spans="1:18" x14ac:dyDescent="0.25">
      <c r="A4662" t="s">
        <v>2619</v>
      </c>
      <c r="B4662">
        <v>2018</v>
      </c>
      <c r="C4662">
        <v>6</v>
      </c>
      <c r="D4662">
        <v>30</v>
      </c>
      <c r="E4662" t="s">
        <v>1594</v>
      </c>
      <c r="F4662" s="1" t="s">
        <v>3205</v>
      </c>
      <c r="G4662" s="1" t="s">
        <v>3863</v>
      </c>
      <c r="H4662" s="1" t="s">
        <v>3206</v>
      </c>
      <c r="I4662" t="s">
        <v>19001</v>
      </c>
      <c r="J4662" t="s">
        <v>23</v>
      </c>
      <c r="K4662">
        <v>16247</v>
      </c>
      <c r="L4662">
        <v>767816.97</v>
      </c>
      <c r="M4662">
        <v>47.26</v>
      </c>
      <c r="N4662" t="s">
        <v>9335</v>
      </c>
      <c r="O4662" t="s">
        <v>9441</v>
      </c>
      <c r="P4662">
        <v>0.12724850134172863</v>
      </c>
      <c r="Q4662">
        <v>0</v>
      </c>
      <c r="R4662">
        <v>2</v>
      </c>
    </row>
    <row r="4663" spans="1:18" x14ac:dyDescent="0.25">
      <c r="A4663" t="s">
        <v>8691</v>
      </c>
      <c r="B4663">
        <v>2018</v>
      </c>
      <c r="C4663">
        <v>8</v>
      </c>
      <c r="D4663">
        <v>24</v>
      </c>
      <c r="E4663" t="s">
        <v>8609</v>
      </c>
      <c r="F4663" s="1" t="s">
        <v>5207</v>
      </c>
      <c r="G4663" s="1" t="s">
        <v>21054</v>
      </c>
      <c r="H4663" s="1" t="s">
        <v>7263</v>
      </c>
      <c r="I4663" t="s">
        <v>21067</v>
      </c>
      <c r="J4663" t="s">
        <v>38</v>
      </c>
      <c r="K4663">
        <v>70</v>
      </c>
      <c r="L4663">
        <v>30562</v>
      </c>
      <c r="M4663">
        <v>436.6</v>
      </c>
      <c r="N4663" t="s">
        <v>7263</v>
      </c>
      <c r="O4663" t="s">
        <v>23274</v>
      </c>
      <c r="P4663">
        <v>0</v>
      </c>
      <c r="Q4663">
        <v>0</v>
      </c>
      <c r="R4663">
        <v>3</v>
      </c>
    </row>
    <row r="4664" spans="1:18" x14ac:dyDescent="0.25">
      <c r="A4664" t="s">
        <v>1815</v>
      </c>
      <c r="B4664">
        <v>2017</v>
      </c>
      <c r="C4664">
        <v>9</v>
      </c>
      <c r="D4664">
        <v>11</v>
      </c>
      <c r="E4664" t="s">
        <v>1594</v>
      </c>
      <c r="F4664" s="1" t="s">
        <v>3205</v>
      </c>
      <c r="G4664" s="1" t="s">
        <v>3863</v>
      </c>
      <c r="H4664" s="1" t="s">
        <v>3206</v>
      </c>
      <c r="I4664" t="s">
        <v>19054</v>
      </c>
      <c r="J4664" t="s">
        <v>23</v>
      </c>
      <c r="K4664">
        <v>20805</v>
      </c>
      <c r="L4664">
        <v>850654.03</v>
      </c>
      <c r="M4664">
        <v>40.89</v>
      </c>
      <c r="N4664" t="s">
        <v>9332</v>
      </c>
      <c r="O4664" t="s">
        <v>9531</v>
      </c>
      <c r="P4664">
        <v>0</v>
      </c>
      <c r="Q4664">
        <v>0</v>
      </c>
      <c r="R4664">
        <v>3</v>
      </c>
    </row>
    <row r="4665" spans="1:18" x14ac:dyDescent="0.25">
      <c r="A4665" t="s">
        <v>8259</v>
      </c>
      <c r="B4665">
        <v>2017</v>
      </c>
      <c r="C4665">
        <v>11</v>
      </c>
      <c r="D4665">
        <v>21</v>
      </c>
      <c r="E4665" t="s">
        <v>7357</v>
      </c>
      <c r="F4665" s="1" t="s">
        <v>5207</v>
      </c>
      <c r="G4665" s="1" t="s">
        <v>20573</v>
      </c>
      <c r="H4665" s="1" t="s">
        <v>7263</v>
      </c>
      <c r="I4665" t="s">
        <v>20770</v>
      </c>
      <c r="J4665" t="s">
        <v>23</v>
      </c>
      <c r="K4665">
        <v>20</v>
      </c>
      <c r="L4665">
        <v>2341.1999999999998</v>
      </c>
      <c r="M4665">
        <v>117.06</v>
      </c>
      <c r="N4665" t="s">
        <v>9044</v>
      </c>
      <c r="O4665" t="s">
        <v>9470</v>
      </c>
      <c r="P4665">
        <v>0</v>
      </c>
      <c r="Q4665">
        <v>3.0368637538317353E-2</v>
      </c>
      <c r="R4665">
        <v>4</v>
      </c>
    </row>
    <row r="4666" spans="1:18" x14ac:dyDescent="0.25">
      <c r="A4666" t="s">
        <v>8259</v>
      </c>
      <c r="B4666">
        <v>2017</v>
      </c>
      <c r="C4666">
        <v>11</v>
      </c>
      <c r="D4666">
        <v>21</v>
      </c>
      <c r="E4666" t="s">
        <v>7357</v>
      </c>
      <c r="F4666" s="1" t="s">
        <v>5207</v>
      </c>
      <c r="G4666" s="1" t="s">
        <v>20573</v>
      </c>
      <c r="H4666" s="1" t="s">
        <v>7263</v>
      </c>
      <c r="I4666" t="s">
        <v>20764</v>
      </c>
      <c r="J4666" t="s">
        <v>23</v>
      </c>
      <c r="K4666">
        <v>360</v>
      </c>
      <c r="L4666">
        <v>42141.599999999999</v>
      </c>
      <c r="M4666">
        <v>117.06</v>
      </c>
      <c r="N4666" t="s">
        <v>9043</v>
      </c>
      <c r="O4666" t="s">
        <v>9465</v>
      </c>
      <c r="P4666">
        <v>0</v>
      </c>
      <c r="Q4666">
        <v>3.9029243790110295E-2</v>
      </c>
      <c r="R4666">
        <v>4</v>
      </c>
    </row>
    <row r="4667" spans="1:18" x14ac:dyDescent="0.25">
      <c r="A4667" t="s">
        <v>2721</v>
      </c>
      <c r="B4667">
        <v>2018</v>
      </c>
      <c r="C4667">
        <v>8</v>
      </c>
      <c r="D4667">
        <v>17</v>
      </c>
      <c r="E4667" t="s">
        <v>174</v>
      </c>
      <c r="F4667" s="1" t="s">
        <v>3205</v>
      </c>
      <c r="G4667" s="1" t="s">
        <v>3863</v>
      </c>
      <c r="H4667" s="1" t="s">
        <v>3206</v>
      </c>
      <c r="I4667" t="s">
        <v>18998</v>
      </c>
      <c r="J4667" t="s">
        <v>23</v>
      </c>
      <c r="K4667">
        <v>11750</v>
      </c>
      <c r="L4667">
        <v>567524.94999999995</v>
      </c>
      <c r="M4667">
        <v>48.3</v>
      </c>
      <c r="N4667" t="s">
        <v>9340</v>
      </c>
      <c r="O4667" t="s">
        <v>9482</v>
      </c>
      <c r="P4667">
        <v>8.0867377033553248E-2</v>
      </c>
      <c r="Q4667">
        <v>0</v>
      </c>
      <c r="R4667">
        <v>3</v>
      </c>
    </row>
    <row r="4668" spans="1:18" x14ac:dyDescent="0.25">
      <c r="A4668" t="s">
        <v>2721</v>
      </c>
      <c r="B4668">
        <v>2018</v>
      </c>
      <c r="C4668">
        <v>8</v>
      </c>
      <c r="D4668">
        <v>17</v>
      </c>
      <c r="E4668" t="s">
        <v>174</v>
      </c>
      <c r="F4668" s="1" t="s">
        <v>3205</v>
      </c>
      <c r="G4668" s="1" t="s">
        <v>3863</v>
      </c>
      <c r="H4668" s="1" t="s">
        <v>3206</v>
      </c>
      <c r="I4668" t="s">
        <v>19104</v>
      </c>
      <c r="J4668" t="s">
        <v>23</v>
      </c>
      <c r="K4668">
        <v>8360</v>
      </c>
      <c r="L4668">
        <v>394592</v>
      </c>
      <c r="M4668">
        <v>47.2</v>
      </c>
      <c r="N4668" t="s">
        <v>9305</v>
      </c>
      <c r="O4668" t="s">
        <v>9530</v>
      </c>
      <c r="P4668">
        <v>3.1450189480311259E-2</v>
      </c>
      <c r="Q4668">
        <v>0</v>
      </c>
      <c r="R4668">
        <v>3</v>
      </c>
    </row>
    <row r="4669" spans="1:18" x14ac:dyDescent="0.25">
      <c r="A4669" t="s">
        <v>438</v>
      </c>
      <c r="B4669">
        <v>2016</v>
      </c>
      <c r="C4669">
        <v>1</v>
      </c>
      <c r="D4669">
        <v>27</v>
      </c>
      <c r="E4669" t="s">
        <v>226</v>
      </c>
      <c r="F4669" s="1" t="s">
        <v>3205</v>
      </c>
      <c r="G4669" s="1" t="s">
        <v>3863</v>
      </c>
      <c r="H4669" s="1" t="s">
        <v>3206</v>
      </c>
      <c r="I4669" t="s">
        <v>19010</v>
      </c>
      <c r="J4669" t="s">
        <v>23</v>
      </c>
      <c r="K4669">
        <v>20420</v>
      </c>
      <c r="L4669">
        <v>637104</v>
      </c>
      <c r="M4669">
        <v>31.2</v>
      </c>
      <c r="N4669" t="s">
        <v>9337</v>
      </c>
      <c r="O4669" t="s">
        <v>9440</v>
      </c>
      <c r="P4669">
        <v>0.12068470364021268</v>
      </c>
      <c r="Q4669">
        <v>0</v>
      </c>
      <c r="R4669">
        <v>1</v>
      </c>
    </row>
    <row r="4670" spans="1:18" x14ac:dyDescent="0.25">
      <c r="A4670" t="s">
        <v>12119</v>
      </c>
      <c r="B4670">
        <v>2019</v>
      </c>
      <c r="C4670">
        <v>4</v>
      </c>
      <c r="D4670">
        <v>29</v>
      </c>
      <c r="E4670" t="s">
        <v>7471</v>
      </c>
      <c r="F4670" s="1" t="s">
        <v>9480</v>
      </c>
      <c r="G4670" s="1" t="s">
        <v>9480</v>
      </c>
      <c r="H4670" s="1" t="s">
        <v>9480</v>
      </c>
      <c r="I4670" t="s">
        <v>15707</v>
      </c>
      <c r="J4670" t="s">
        <v>38</v>
      </c>
      <c r="K4670">
        <v>500</v>
      </c>
      <c r="L4670">
        <v>114000</v>
      </c>
      <c r="M4670">
        <v>228</v>
      </c>
      <c r="N4670" t="e">
        <v>#N/A</v>
      </c>
      <c r="O4670" t="e">
        <v>#N/A</v>
      </c>
      <c r="P4670">
        <v>0</v>
      </c>
      <c r="Q4670">
        <v>0</v>
      </c>
      <c r="R4670">
        <v>2</v>
      </c>
    </row>
    <row r="4671" spans="1:18" x14ac:dyDescent="0.25">
      <c r="A4671" t="s">
        <v>15550</v>
      </c>
      <c r="B4671">
        <v>2019</v>
      </c>
      <c r="C4671">
        <v>9</v>
      </c>
      <c r="D4671">
        <v>16</v>
      </c>
      <c r="E4671" t="s">
        <v>226</v>
      </c>
      <c r="F4671" s="1" t="s">
        <v>3205</v>
      </c>
      <c r="G4671" s="1" t="s">
        <v>3863</v>
      </c>
      <c r="H4671" s="1" t="s">
        <v>3206</v>
      </c>
      <c r="I4671" t="s">
        <v>19221</v>
      </c>
      <c r="J4671" t="s">
        <v>23</v>
      </c>
      <c r="K4671">
        <v>5500</v>
      </c>
      <c r="L4671">
        <v>250250</v>
      </c>
      <c r="M4671">
        <v>45.5</v>
      </c>
      <c r="N4671" t="s">
        <v>9347</v>
      </c>
      <c r="O4671" t="s">
        <v>9542</v>
      </c>
      <c r="P4671">
        <v>8.0289698840596724E-2</v>
      </c>
      <c r="Q4671">
        <v>0</v>
      </c>
      <c r="R4671">
        <v>3</v>
      </c>
    </row>
    <row r="4672" spans="1:18" x14ac:dyDescent="0.25">
      <c r="A4672" t="s">
        <v>15550</v>
      </c>
      <c r="B4672">
        <v>2019</v>
      </c>
      <c r="C4672">
        <v>9</v>
      </c>
      <c r="D4672">
        <v>16</v>
      </c>
      <c r="E4672" t="s">
        <v>226</v>
      </c>
      <c r="F4672" s="1" t="s">
        <v>3205</v>
      </c>
      <c r="G4672" s="1" t="s">
        <v>3863</v>
      </c>
      <c r="H4672" s="1" t="s">
        <v>3206</v>
      </c>
      <c r="I4672" t="s">
        <v>19262</v>
      </c>
      <c r="J4672" t="s">
        <v>23</v>
      </c>
      <c r="K4672">
        <v>520</v>
      </c>
      <c r="L4672">
        <v>23660</v>
      </c>
      <c r="M4672">
        <v>45.5</v>
      </c>
      <c r="N4672" t="s">
        <v>9304</v>
      </c>
      <c r="O4672" t="s">
        <v>9502</v>
      </c>
      <c r="P4672">
        <v>0</v>
      </c>
      <c r="Q4672">
        <v>0</v>
      </c>
      <c r="R4672">
        <v>3</v>
      </c>
    </row>
    <row r="4673" spans="1:18" x14ac:dyDescent="0.25">
      <c r="A4673" t="s">
        <v>2873</v>
      </c>
      <c r="B4673">
        <v>2018</v>
      </c>
      <c r="C4673">
        <v>10</v>
      </c>
      <c r="D4673">
        <v>5</v>
      </c>
      <c r="E4673" t="s">
        <v>226</v>
      </c>
      <c r="F4673" s="1" t="s">
        <v>3205</v>
      </c>
      <c r="G4673" s="1" t="s">
        <v>3863</v>
      </c>
      <c r="H4673" s="1" t="s">
        <v>3206</v>
      </c>
      <c r="I4673" t="s">
        <v>18996</v>
      </c>
      <c r="J4673" t="s">
        <v>23</v>
      </c>
      <c r="K4673">
        <v>6820</v>
      </c>
      <c r="L4673">
        <v>451484</v>
      </c>
      <c r="M4673">
        <v>66.2</v>
      </c>
      <c r="N4673" t="s">
        <v>9314</v>
      </c>
      <c r="O4673" t="s">
        <v>9453</v>
      </c>
      <c r="P4673">
        <v>1.984751079033405E-2</v>
      </c>
      <c r="Q4673">
        <v>0</v>
      </c>
      <c r="R4673">
        <v>4</v>
      </c>
    </row>
    <row r="4674" spans="1:18" x14ac:dyDescent="0.25">
      <c r="A4674" t="s">
        <v>2873</v>
      </c>
      <c r="B4674">
        <v>2018</v>
      </c>
      <c r="C4674">
        <v>10</v>
      </c>
      <c r="D4674">
        <v>5</v>
      </c>
      <c r="E4674" t="s">
        <v>226</v>
      </c>
      <c r="F4674" s="1" t="s">
        <v>3205</v>
      </c>
      <c r="G4674" s="1" t="s">
        <v>3863</v>
      </c>
      <c r="H4674" s="1" t="s">
        <v>3206</v>
      </c>
      <c r="I4674" t="s">
        <v>18997</v>
      </c>
      <c r="J4674" t="s">
        <v>23</v>
      </c>
      <c r="K4674">
        <v>7810</v>
      </c>
      <c r="L4674">
        <v>384252</v>
      </c>
      <c r="M4674">
        <v>49.2</v>
      </c>
      <c r="N4674" t="s">
        <v>9307</v>
      </c>
      <c r="O4674" t="s">
        <v>9445</v>
      </c>
      <c r="P4674">
        <v>3.6019547837424074E-2</v>
      </c>
      <c r="Q4674">
        <v>0</v>
      </c>
      <c r="R4674">
        <v>4</v>
      </c>
    </row>
    <row r="4675" spans="1:18" x14ac:dyDescent="0.25">
      <c r="A4675" t="s">
        <v>2873</v>
      </c>
      <c r="B4675">
        <v>2018</v>
      </c>
      <c r="C4675">
        <v>10</v>
      </c>
      <c r="D4675">
        <v>5</v>
      </c>
      <c r="E4675" t="s">
        <v>226</v>
      </c>
      <c r="F4675" s="1" t="s">
        <v>3205</v>
      </c>
      <c r="G4675" s="1" t="s">
        <v>3863</v>
      </c>
      <c r="H4675" s="1" t="s">
        <v>3206</v>
      </c>
      <c r="I4675" t="s">
        <v>18998</v>
      </c>
      <c r="J4675" t="s">
        <v>23</v>
      </c>
      <c r="K4675">
        <v>4915</v>
      </c>
      <c r="L4675">
        <v>240835</v>
      </c>
      <c r="M4675">
        <v>49</v>
      </c>
      <c r="N4675" t="s">
        <v>9340</v>
      </c>
      <c r="O4675" t="s">
        <v>9482</v>
      </c>
      <c r="P4675">
        <v>8.0867377033553248E-2</v>
      </c>
      <c r="Q4675">
        <v>0</v>
      </c>
      <c r="R4675">
        <v>4</v>
      </c>
    </row>
    <row r="4676" spans="1:18" x14ac:dyDescent="0.25">
      <c r="A4676" t="s">
        <v>15184</v>
      </c>
      <c r="B4676">
        <v>2019</v>
      </c>
      <c r="C4676">
        <v>7</v>
      </c>
      <c r="D4676">
        <v>28</v>
      </c>
      <c r="E4676" t="s">
        <v>1620</v>
      </c>
      <c r="F4676" s="1" t="s">
        <v>3205</v>
      </c>
      <c r="G4676" s="1" t="s">
        <v>3384</v>
      </c>
      <c r="H4676" s="1" t="s">
        <v>3206</v>
      </c>
      <c r="I4676" t="s">
        <v>17213</v>
      </c>
      <c r="J4676" t="s">
        <v>23</v>
      </c>
      <c r="K4676">
        <v>9965</v>
      </c>
      <c r="L4676">
        <v>101498.72</v>
      </c>
      <c r="M4676">
        <v>10.19</v>
      </c>
      <c r="N4676" t="s">
        <v>163</v>
      </c>
      <c r="O4676" t="s">
        <v>9505</v>
      </c>
      <c r="P4676">
        <v>3.8218627714528705E-2</v>
      </c>
      <c r="Q4676">
        <v>0</v>
      </c>
      <c r="R4676">
        <v>3</v>
      </c>
    </row>
    <row r="4677" spans="1:18" x14ac:dyDescent="0.25">
      <c r="A4677" t="s">
        <v>15184</v>
      </c>
      <c r="B4677">
        <v>2019</v>
      </c>
      <c r="C4677">
        <v>7</v>
      </c>
      <c r="D4677">
        <v>28</v>
      </c>
      <c r="E4677" t="s">
        <v>1620</v>
      </c>
      <c r="F4677" s="1" t="s">
        <v>3205</v>
      </c>
      <c r="G4677" s="1" t="s">
        <v>3863</v>
      </c>
      <c r="H4677" s="1" t="s">
        <v>3206</v>
      </c>
      <c r="I4677" t="s">
        <v>19300</v>
      </c>
      <c r="J4677" t="s">
        <v>23</v>
      </c>
      <c r="K4677">
        <v>1930</v>
      </c>
      <c r="L4677">
        <v>517183.6</v>
      </c>
      <c r="M4677">
        <v>267.97000000000003</v>
      </c>
      <c r="N4677" t="s">
        <v>9307</v>
      </c>
      <c r="O4677" t="s">
        <v>9445</v>
      </c>
      <c r="P4677">
        <v>3.6019547837424074E-2</v>
      </c>
      <c r="Q4677">
        <v>0</v>
      </c>
      <c r="R4677">
        <v>3</v>
      </c>
    </row>
    <row r="4678" spans="1:18" x14ac:dyDescent="0.25">
      <c r="A4678" t="s">
        <v>15184</v>
      </c>
      <c r="B4678">
        <v>2019</v>
      </c>
      <c r="C4678">
        <v>7</v>
      </c>
      <c r="D4678">
        <v>28</v>
      </c>
      <c r="E4678" t="s">
        <v>1620</v>
      </c>
      <c r="F4678" s="1" t="s">
        <v>3205</v>
      </c>
      <c r="G4678" s="1" t="s">
        <v>3863</v>
      </c>
      <c r="H4678" s="1" t="s">
        <v>3206</v>
      </c>
      <c r="I4678" t="s">
        <v>19668</v>
      </c>
      <c r="J4678" t="s">
        <v>23</v>
      </c>
      <c r="K4678">
        <v>1586</v>
      </c>
      <c r="L4678">
        <v>334466.56</v>
      </c>
      <c r="M4678">
        <v>210.89</v>
      </c>
      <c r="N4678" t="s">
        <v>9317</v>
      </c>
      <c r="O4678" t="s">
        <v>9752</v>
      </c>
      <c r="P4678">
        <v>0</v>
      </c>
      <c r="Q4678">
        <v>0</v>
      </c>
      <c r="R4678">
        <v>3</v>
      </c>
    </row>
    <row r="4679" spans="1:18" x14ac:dyDescent="0.25">
      <c r="A4679" t="s">
        <v>15184</v>
      </c>
      <c r="B4679">
        <v>2019</v>
      </c>
      <c r="C4679">
        <v>7</v>
      </c>
      <c r="D4679">
        <v>28</v>
      </c>
      <c r="E4679" t="s">
        <v>1620</v>
      </c>
      <c r="F4679" s="1" t="s">
        <v>3205</v>
      </c>
      <c r="G4679" s="1" t="s">
        <v>3863</v>
      </c>
      <c r="H4679" s="1" t="s">
        <v>3206</v>
      </c>
      <c r="I4679" t="s">
        <v>19262</v>
      </c>
      <c r="J4679" t="s">
        <v>23</v>
      </c>
      <c r="K4679">
        <v>6460</v>
      </c>
      <c r="L4679">
        <v>105627.62</v>
      </c>
      <c r="M4679">
        <v>16.350000000000001</v>
      </c>
      <c r="N4679" t="s">
        <v>9304</v>
      </c>
      <c r="O4679" t="s">
        <v>9502</v>
      </c>
      <c r="P4679">
        <v>0</v>
      </c>
      <c r="Q4679">
        <v>0</v>
      </c>
      <c r="R4679">
        <v>3</v>
      </c>
    </row>
    <row r="4680" spans="1:18" x14ac:dyDescent="0.25">
      <c r="A4680" t="s">
        <v>1988</v>
      </c>
      <c r="B4680">
        <v>2017</v>
      </c>
      <c r="C4680">
        <v>11</v>
      </c>
      <c r="D4680">
        <v>11</v>
      </c>
      <c r="E4680" t="s">
        <v>1919</v>
      </c>
      <c r="F4680" s="1" t="s">
        <v>3205</v>
      </c>
      <c r="G4680" s="1" t="s">
        <v>3863</v>
      </c>
      <c r="H4680" s="1" t="s">
        <v>3206</v>
      </c>
      <c r="I4680" t="s">
        <v>19132</v>
      </c>
      <c r="J4680" t="s">
        <v>23</v>
      </c>
      <c r="K4680">
        <v>3040</v>
      </c>
      <c r="L4680">
        <v>193648</v>
      </c>
      <c r="M4680">
        <v>63.7</v>
      </c>
      <c r="N4680" t="s">
        <v>9312</v>
      </c>
      <c r="O4680" t="s">
        <v>9644</v>
      </c>
      <c r="P4680">
        <v>0</v>
      </c>
      <c r="Q4680">
        <v>0</v>
      </c>
      <c r="R4680">
        <v>4</v>
      </c>
    </row>
    <row r="4681" spans="1:18" x14ac:dyDescent="0.25">
      <c r="A4681" t="s">
        <v>8541</v>
      </c>
      <c r="B4681">
        <v>2018</v>
      </c>
      <c r="C4681">
        <v>5</v>
      </c>
      <c r="D4681">
        <v>4</v>
      </c>
      <c r="E4681" t="s">
        <v>8070</v>
      </c>
      <c r="F4681" s="1" t="s">
        <v>5207</v>
      </c>
      <c r="G4681" s="1" t="s">
        <v>6745</v>
      </c>
      <c r="H4681" s="1" t="s">
        <v>7263</v>
      </c>
      <c r="I4681" t="s">
        <v>7228</v>
      </c>
      <c r="J4681" t="s">
        <v>38</v>
      </c>
      <c r="K4681">
        <v>200</v>
      </c>
      <c r="L4681">
        <v>134400</v>
      </c>
      <c r="M4681">
        <v>672</v>
      </c>
      <c r="N4681" t="s">
        <v>8939</v>
      </c>
      <c r="O4681" t="s">
        <v>9462</v>
      </c>
      <c r="P4681">
        <v>0</v>
      </c>
      <c r="Q4681">
        <v>4.5837736391081546E-2</v>
      </c>
      <c r="R4681">
        <v>2</v>
      </c>
    </row>
    <row r="4682" spans="1:18" x14ac:dyDescent="0.25">
      <c r="A4682" t="s">
        <v>653</v>
      </c>
      <c r="B4682">
        <v>2016</v>
      </c>
      <c r="C4682">
        <v>3</v>
      </c>
      <c r="D4682">
        <v>4</v>
      </c>
      <c r="E4682" t="s">
        <v>226</v>
      </c>
      <c r="F4682" s="1" t="s">
        <v>3205</v>
      </c>
      <c r="G4682" s="1" t="s">
        <v>3863</v>
      </c>
      <c r="H4682" s="1" t="s">
        <v>3206</v>
      </c>
      <c r="I4682" t="s">
        <v>19007</v>
      </c>
      <c r="J4682" t="s">
        <v>23</v>
      </c>
      <c r="K4682">
        <v>13720</v>
      </c>
      <c r="L4682">
        <v>401502.08</v>
      </c>
      <c r="M4682">
        <v>29.26</v>
      </c>
      <c r="N4682" t="s">
        <v>9347</v>
      </c>
      <c r="O4682" t="s">
        <v>9542</v>
      </c>
      <c r="P4682">
        <v>8.0289698840596724E-2</v>
      </c>
      <c r="Q4682">
        <v>0</v>
      </c>
      <c r="R4682">
        <v>1</v>
      </c>
    </row>
    <row r="4683" spans="1:18" x14ac:dyDescent="0.25">
      <c r="A4683" t="s">
        <v>653</v>
      </c>
      <c r="B4683">
        <v>2016</v>
      </c>
      <c r="C4683">
        <v>3</v>
      </c>
      <c r="D4683">
        <v>4</v>
      </c>
      <c r="E4683" t="s">
        <v>226</v>
      </c>
      <c r="F4683" s="1" t="s">
        <v>3205</v>
      </c>
      <c r="G4683" s="1" t="s">
        <v>3863</v>
      </c>
      <c r="H4683" s="1" t="s">
        <v>3206</v>
      </c>
      <c r="I4683" t="s">
        <v>19010</v>
      </c>
      <c r="J4683" t="s">
        <v>23</v>
      </c>
      <c r="K4683">
        <v>9970</v>
      </c>
      <c r="L4683">
        <v>289997.40000000002</v>
      </c>
      <c r="M4683">
        <v>29.09</v>
      </c>
      <c r="N4683" t="s">
        <v>9337</v>
      </c>
      <c r="O4683" t="s">
        <v>9440</v>
      </c>
      <c r="P4683">
        <v>0.12068470364021268</v>
      </c>
      <c r="Q4683">
        <v>0</v>
      </c>
      <c r="R4683">
        <v>1</v>
      </c>
    </row>
    <row r="4684" spans="1:18" x14ac:dyDescent="0.25">
      <c r="A4684" t="s">
        <v>653</v>
      </c>
      <c r="B4684">
        <v>2016</v>
      </c>
      <c r="C4684">
        <v>3</v>
      </c>
      <c r="D4684">
        <v>4</v>
      </c>
      <c r="E4684" t="s">
        <v>226</v>
      </c>
      <c r="F4684" s="1" t="s">
        <v>3205</v>
      </c>
      <c r="G4684" s="1" t="s">
        <v>3863</v>
      </c>
      <c r="H4684" s="1" t="s">
        <v>3206</v>
      </c>
      <c r="I4684" t="s">
        <v>19556</v>
      </c>
      <c r="J4684" t="s">
        <v>23</v>
      </c>
      <c r="K4684">
        <v>19050</v>
      </c>
      <c r="L4684">
        <v>557254.41</v>
      </c>
      <c r="M4684">
        <v>29.25</v>
      </c>
      <c r="N4684" t="s">
        <v>9347</v>
      </c>
      <c r="O4684" t="s">
        <v>9542</v>
      </c>
      <c r="P4684">
        <v>8.0289698840596724E-2</v>
      </c>
      <c r="Q4684">
        <v>0</v>
      </c>
      <c r="R4684">
        <v>1</v>
      </c>
    </row>
    <row r="4685" spans="1:18" x14ac:dyDescent="0.25">
      <c r="A4685" t="s">
        <v>653</v>
      </c>
      <c r="B4685">
        <v>2016</v>
      </c>
      <c r="C4685">
        <v>3</v>
      </c>
      <c r="D4685">
        <v>4</v>
      </c>
      <c r="E4685" t="s">
        <v>226</v>
      </c>
      <c r="F4685" s="1" t="s">
        <v>3205</v>
      </c>
      <c r="G4685" s="1" t="s">
        <v>3863</v>
      </c>
      <c r="H4685" s="1" t="s">
        <v>3206</v>
      </c>
      <c r="I4685" t="s">
        <v>18926</v>
      </c>
      <c r="J4685" t="s">
        <v>23</v>
      </c>
      <c r="K4685">
        <v>22180</v>
      </c>
      <c r="L4685">
        <v>645333.89</v>
      </c>
      <c r="M4685">
        <v>29.1</v>
      </c>
      <c r="N4685" t="s">
        <v>9337</v>
      </c>
      <c r="O4685" t="s">
        <v>9440</v>
      </c>
      <c r="P4685">
        <v>0.12068470364021268</v>
      </c>
      <c r="Q4685">
        <v>0</v>
      </c>
      <c r="R4685">
        <v>1</v>
      </c>
    </row>
    <row r="4686" spans="1:18" x14ac:dyDescent="0.25">
      <c r="A4686" t="s">
        <v>14887</v>
      </c>
      <c r="B4686">
        <v>2019</v>
      </c>
      <c r="C4686">
        <v>6</v>
      </c>
      <c r="D4686">
        <v>27</v>
      </c>
      <c r="E4686" t="s">
        <v>174</v>
      </c>
      <c r="F4686" s="1" t="s">
        <v>3205</v>
      </c>
      <c r="G4686" s="1" t="s">
        <v>3227</v>
      </c>
      <c r="H4686" s="1" t="s">
        <v>3206</v>
      </c>
      <c r="I4686" t="s">
        <v>19792</v>
      </c>
      <c r="J4686" t="s">
        <v>23</v>
      </c>
      <c r="K4686">
        <v>19695</v>
      </c>
      <c r="L4686">
        <v>1120645.58</v>
      </c>
      <c r="M4686">
        <v>56.9</v>
      </c>
      <c r="N4686" t="s">
        <v>22067</v>
      </c>
      <c r="O4686" t="s">
        <v>23263</v>
      </c>
      <c r="P4686">
        <v>0</v>
      </c>
      <c r="Q4686">
        <v>0</v>
      </c>
      <c r="R4686">
        <v>2</v>
      </c>
    </row>
    <row r="4687" spans="1:18" x14ac:dyDescent="0.25">
      <c r="A4687" t="s">
        <v>15448</v>
      </c>
      <c r="B4687">
        <v>2019</v>
      </c>
      <c r="C4687">
        <v>8</v>
      </c>
      <c r="D4687">
        <v>25</v>
      </c>
      <c r="E4687" t="s">
        <v>1305</v>
      </c>
      <c r="F4687" s="1" t="s">
        <v>3205</v>
      </c>
      <c r="G4687" s="1" t="s">
        <v>18746</v>
      </c>
      <c r="H4687" s="1" t="s">
        <v>3206</v>
      </c>
      <c r="I4687" t="s">
        <v>18842</v>
      </c>
      <c r="J4687" t="s">
        <v>23</v>
      </c>
      <c r="K4687">
        <v>4516</v>
      </c>
      <c r="L4687">
        <v>240025.4</v>
      </c>
      <c r="M4687">
        <v>53.15</v>
      </c>
      <c r="N4687" t="s">
        <v>21995</v>
      </c>
      <c r="O4687" t="s">
        <v>23241</v>
      </c>
      <c r="P4687">
        <v>0</v>
      </c>
      <c r="Q4687">
        <v>0</v>
      </c>
      <c r="R4687">
        <v>3</v>
      </c>
    </row>
    <row r="4688" spans="1:18" x14ac:dyDescent="0.25">
      <c r="A4688" t="s">
        <v>15448</v>
      </c>
      <c r="B4688">
        <v>2019</v>
      </c>
      <c r="C4688">
        <v>8</v>
      </c>
      <c r="D4688">
        <v>25</v>
      </c>
      <c r="E4688" t="s">
        <v>1305</v>
      </c>
      <c r="F4688" s="1" t="s">
        <v>3205</v>
      </c>
      <c r="G4688" s="1" t="s">
        <v>18746</v>
      </c>
      <c r="H4688" s="1" t="s">
        <v>3206</v>
      </c>
      <c r="I4688" t="s">
        <v>18843</v>
      </c>
      <c r="J4688" t="s">
        <v>23</v>
      </c>
      <c r="K4688">
        <v>1992</v>
      </c>
      <c r="L4688">
        <v>105874.8</v>
      </c>
      <c r="M4688">
        <v>53.15</v>
      </c>
      <c r="N4688" t="s">
        <v>22005</v>
      </c>
      <c r="O4688" t="s">
        <v>23249</v>
      </c>
      <c r="P4688">
        <v>0</v>
      </c>
      <c r="Q4688">
        <v>0</v>
      </c>
      <c r="R4688">
        <v>3</v>
      </c>
    </row>
    <row r="4689" spans="1:18" x14ac:dyDescent="0.25">
      <c r="A4689" t="s">
        <v>15448</v>
      </c>
      <c r="B4689">
        <v>2019</v>
      </c>
      <c r="C4689">
        <v>8</v>
      </c>
      <c r="D4689">
        <v>25</v>
      </c>
      <c r="E4689" t="s">
        <v>1305</v>
      </c>
      <c r="F4689" s="1" t="s">
        <v>3205</v>
      </c>
      <c r="G4689" s="1" t="s">
        <v>3967</v>
      </c>
      <c r="H4689" s="1" t="s">
        <v>3206</v>
      </c>
      <c r="I4689" t="s">
        <v>18488</v>
      </c>
      <c r="J4689" t="s">
        <v>23</v>
      </c>
      <c r="K4689">
        <v>1269</v>
      </c>
      <c r="L4689">
        <v>77599.34</v>
      </c>
      <c r="M4689">
        <v>61.15</v>
      </c>
      <c r="N4689" t="s">
        <v>9236</v>
      </c>
      <c r="O4689" t="s">
        <v>9554</v>
      </c>
      <c r="P4689">
        <v>0</v>
      </c>
      <c r="Q4689">
        <v>0</v>
      </c>
      <c r="R4689">
        <v>3</v>
      </c>
    </row>
    <row r="4690" spans="1:18" x14ac:dyDescent="0.25">
      <c r="A4690" t="s">
        <v>15448</v>
      </c>
      <c r="B4690">
        <v>2019</v>
      </c>
      <c r="C4690">
        <v>8</v>
      </c>
      <c r="D4690">
        <v>25</v>
      </c>
      <c r="E4690" t="s">
        <v>1305</v>
      </c>
      <c r="F4690" s="1" t="s">
        <v>3205</v>
      </c>
      <c r="G4690" s="1" t="s">
        <v>3967</v>
      </c>
      <c r="H4690" s="1" t="s">
        <v>3206</v>
      </c>
      <c r="I4690" t="s">
        <v>18557</v>
      </c>
      <c r="J4690" t="s">
        <v>23</v>
      </c>
      <c r="K4690">
        <v>489</v>
      </c>
      <c r="L4690">
        <v>29902.36</v>
      </c>
      <c r="M4690">
        <v>61.15</v>
      </c>
      <c r="N4690" t="s">
        <v>9237</v>
      </c>
      <c r="O4690" t="s">
        <v>23226</v>
      </c>
      <c r="P4690">
        <v>0</v>
      </c>
      <c r="Q4690">
        <v>0</v>
      </c>
      <c r="R4690">
        <v>3</v>
      </c>
    </row>
    <row r="4691" spans="1:18" x14ac:dyDescent="0.25">
      <c r="A4691" t="s">
        <v>15448</v>
      </c>
      <c r="B4691">
        <v>2019</v>
      </c>
      <c r="C4691">
        <v>8</v>
      </c>
      <c r="D4691">
        <v>25</v>
      </c>
      <c r="E4691" t="s">
        <v>1305</v>
      </c>
      <c r="F4691" s="1" t="s">
        <v>3205</v>
      </c>
      <c r="G4691" s="1" t="s">
        <v>3967</v>
      </c>
      <c r="H4691" s="1" t="s">
        <v>3206</v>
      </c>
      <c r="I4691" t="s">
        <v>18557</v>
      </c>
      <c r="J4691" t="s">
        <v>23</v>
      </c>
      <c r="K4691">
        <v>466</v>
      </c>
      <c r="L4691">
        <v>28495.9</v>
      </c>
      <c r="M4691">
        <v>61.15</v>
      </c>
      <c r="N4691" t="s">
        <v>9237</v>
      </c>
      <c r="O4691" t="s">
        <v>23226</v>
      </c>
      <c r="P4691">
        <v>0</v>
      </c>
      <c r="Q4691">
        <v>0</v>
      </c>
      <c r="R4691">
        <v>3</v>
      </c>
    </row>
    <row r="4692" spans="1:18" x14ac:dyDescent="0.25">
      <c r="A4692" t="s">
        <v>15448</v>
      </c>
      <c r="B4692">
        <v>2019</v>
      </c>
      <c r="C4692">
        <v>8</v>
      </c>
      <c r="D4692">
        <v>25</v>
      </c>
      <c r="E4692" t="s">
        <v>1305</v>
      </c>
      <c r="F4692" s="1" t="s">
        <v>3205</v>
      </c>
      <c r="G4692" s="1" t="s">
        <v>3967</v>
      </c>
      <c r="H4692" s="1" t="s">
        <v>3206</v>
      </c>
      <c r="I4692" t="s">
        <v>18557</v>
      </c>
      <c r="J4692" t="s">
        <v>23</v>
      </c>
      <c r="K4692">
        <v>443</v>
      </c>
      <c r="L4692">
        <v>27089.45</v>
      </c>
      <c r="M4692">
        <v>61.15</v>
      </c>
      <c r="N4692" t="s">
        <v>9237</v>
      </c>
      <c r="O4692" t="s">
        <v>23226</v>
      </c>
      <c r="P4692">
        <v>0</v>
      </c>
      <c r="Q4692">
        <v>0</v>
      </c>
      <c r="R4692">
        <v>3</v>
      </c>
    </row>
    <row r="4693" spans="1:18" x14ac:dyDescent="0.25">
      <c r="A4693" t="s">
        <v>15448</v>
      </c>
      <c r="B4693">
        <v>2019</v>
      </c>
      <c r="C4693">
        <v>8</v>
      </c>
      <c r="D4693">
        <v>25</v>
      </c>
      <c r="E4693" t="s">
        <v>1305</v>
      </c>
      <c r="F4693" s="1" t="s">
        <v>3205</v>
      </c>
      <c r="G4693" s="1" t="s">
        <v>3967</v>
      </c>
      <c r="H4693" s="1" t="s">
        <v>3206</v>
      </c>
      <c r="I4693" t="s">
        <v>18557</v>
      </c>
      <c r="J4693" t="s">
        <v>23</v>
      </c>
      <c r="K4693">
        <v>420</v>
      </c>
      <c r="L4693">
        <v>25683</v>
      </c>
      <c r="M4693">
        <v>61.15</v>
      </c>
      <c r="N4693" t="s">
        <v>9237</v>
      </c>
      <c r="O4693" t="s">
        <v>23226</v>
      </c>
      <c r="P4693">
        <v>0</v>
      </c>
      <c r="Q4693">
        <v>0</v>
      </c>
      <c r="R4693">
        <v>3</v>
      </c>
    </row>
    <row r="4694" spans="1:18" x14ac:dyDescent="0.25">
      <c r="A4694" t="s">
        <v>15448</v>
      </c>
      <c r="B4694">
        <v>2019</v>
      </c>
      <c r="C4694">
        <v>8</v>
      </c>
      <c r="D4694">
        <v>25</v>
      </c>
      <c r="E4694" t="s">
        <v>1305</v>
      </c>
      <c r="F4694" s="1" t="s">
        <v>3205</v>
      </c>
      <c r="G4694" s="1" t="s">
        <v>18746</v>
      </c>
      <c r="H4694" s="1" t="s">
        <v>3206</v>
      </c>
      <c r="I4694" t="s">
        <v>18844</v>
      </c>
      <c r="J4694" t="s">
        <v>23</v>
      </c>
      <c r="K4694">
        <v>1942</v>
      </c>
      <c r="L4694">
        <v>107781</v>
      </c>
      <c r="M4694">
        <v>55.5</v>
      </c>
      <c r="N4694" t="s">
        <v>21993</v>
      </c>
      <c r="O4694" t="s">
        <v>23246</v>
      </c>
      <c r="P4694">
        <v>0</v>
      </c>
      <c r="Q4694">
        <v>0</v>
      </c>
      <c r="R4694">
        <v>3</v>
      </c>
    </row>
    <row r="4695" spans="1:18" x14ac:dyDescent="0.25">
      <c r="A4695" t="s">
        <v>7437</v>
      </c>
      <c r="B4695">
        <v>2016</v>
      </c>
      <c r="C4695">
        <v>2</v>
      </c>
      <c r="D4695">
        <v>11</v>
      </c>
      <c r="E4695" t="s">
        <v>7357</v>
      </c>
      <c r="F4695" s="1" t="s">
        <v>5207</v>
      </c>
      <c r="G4695" s="1" t="s">
        <v>20573</v>
      </c>
      <c r="H4695" s="1" t="s">
        <v>3201</v>
      </c>
      <c r="I4695" t="s">
        <v>20624</v>
      </c>
      <c r="J4695" t="s">
        <v>23</v>
      </c>
      <c r="K4695">
        <v>20</v>
      </c>
      <c r="L4695">
        <v>2123.1999999999998</v>
      </c>
      <c r="M4695">
        <v>106.16</v>
      </c>
      <c r="N4695" t="s">
        <v>8852</v>
      </c>
      <c r="O4695" t="s">
        <v>9792</v>
      </c>
      <c r="P4695">
        <v>0</v>
      </c>
      <c r="Q4695">
        <v>0</v>
      </c>
      <c r="R4695">
        <v>1</v>
      </c>
    </row>
    <row r="4696" spans="1:18" x14ac:dyDescent="0.25">
      <c r="A4696" t="s">
        <v>7437</v>
      </c>
      <c r="B4696">
        <v>2016</v>
      </c>
      <c r="C4696">
        <v>2</v>
      </c>
      <c r="D4696">
        <v>11</v>
      </c>
      <c r="E4696" t="s">
        <v>7357</v>
      </c>
      <c r="F4696" s="1" t="s">
        <v>5207</v>
      </c>
      <c r="G4696" s="1" t="s">
        <v>20573</v>
      </c>
      <c r="H4696" s="1" t="s">
        <v>3201</v>
      </c>
      <c r="I4696" t="s">
        <v>5823</v>
      </c>
      <c r="J4696" t="s">
        <v>23</v>
      </c>
      <c r="K4696">
        <v>40</v>
      </c>
      <c r="L4696">
        <v>4240</v>
      </c>
      <c r="M4696">
        <v>106</v>
      </c>
      <c r="N4696" t="s">
        <v>8855</v>
      </c>
      <c r="O4696" t="s">
        <v>9798</v>
      </c>
      <c r="P4696">
        <v>0</v>
      </c>
      <c r="Q4696">
        <v>0</v>
      </c>
      <c r="R4696">
        <v>1</v>
      </c>
    </row>
    <row r="4697" spans="1:18" x14ac:dyDescent="0.25">
      <c r="A4697" t="s">
        <v>7437</v>
      </c>
      <c r="B4697">
        <v>2016</v>
      </c>
      <c r="C4697">
        <v>2</v>
      </c>
      <c r="D4697">
        <v>11</v>
      </c>
      <c r="E4697" t="s">
        <v>7357</v>
      </c>
      <c r="F4697" s="1" t="s">
        <v>5207</v>
      </c>
      <c r="G4697" s="1" t="s">
        <v>20573</v>
      </c>
      <c r="H4697" s="1" t="s">
        <v>3201</v>
      </c>
      <c r="I4697" t="s">
        <v>20729</v>
      </c>
      <c r="J4697" t="s">
        <v>23</v>
      </c>
      <c r="K4697">
        <v>40</v>
      </c>
      <c r="L4697">
        <v>4334.3999999999996</v>
      </c>
      <c r="M4697">
        <v>108.36</v>
      </c>
      <c r="N4697" t="s">
        <v>7263</v>
      </c>
      <c r="O4697" t="s">
        <v>23191</v>
      </c>
      <c r="P4697">
        <v>0</v>
      </c>
      <c r="Q4697">
        <v>0</v>
      </c>
      <c r="R4697">
        <v>1</v>
      </c>
    </row>
    <row r="4698" spans="1:18" x14ac:dyDescent="0.25">
      <c r="A4698" t="s">
        <v>7437</v>
      </c>
      <c r="B4698">
        <v>2016</v>
      </c>
      <c r="C4698">
        <v>2</v>
      </c>
      <c r="D4698">
        <v>11</v>
      </c>
      <c r="E4698" t="s">
        <v>7357</v>
      </c>
      <c r="F4698" s="1" t="s">
        <v>5207</v>
      </c>
      <c r="G4698" s="1" t="s">
        <v>20573</v>
      </c>
      <c r="H4698" s="1" t="s">
        <v>3201</v>
      </c>
      <c r="I4698" t="s">
        <v>20735</v>
      </c>
      <c r="J4698" t="s">
        <v>23</v>
      </c>
      <c r="K4698">
        <v>20</v>
      </c>
      <c r="L4698">
        <v>2167.1999999999998</v>
      </c>
      <c r="M4698">
        <v>108.36</v>
      </c>
      <c r="N4698" t="s">
        <v>7263</v>
      </c>
      <c r="O4698" t="s">
        <v>23191</v>
      </c>
      <c r="P4698">
        <v>0</v>
      </c>
      <c r="Q4698">
        <v>0</v>
      </c>
      <c r="R4698">
        <v>1</v>
      </c>
    </row>
    <row r="4699" spans="1:18" x14ac:dyDescent="0.25">
      <c r="A4699" t="s">
        <v>7437</v>
      </c>
      <c r="B4699">
        <v>2016</v>
      </c>
      <c r="C4699">
        <v>2</v>
      </c>
      <c r="D4699">
        <v>11</v>
      </c>
      <c r="E4699" t="s">
        <v>7357</v>
      </c>
      <c r="F4699" s="1" t="s">
        <v>5207</v>
      </c>
      <c r="G4699" s="1" t="s">
        <v>20931</v>
      </c>
      <c r="H4699" s="1" t="s">
        <v>3201</v>
      </c>
      <c r="I4699" t="s">
        <v>20978</v>
      </c>
      <c r="J4699" t="s">
        <v>23</v>
      </c>
      <c r="K4699">
        <v>260</v>
      </c>
      <c r="L4699">
        <v>31644.6</v>
      </c>
      <c r="M4699">
        <v>121.71</v>
      </c>
      <c r="N4699" t="s">
        <v>7263</v>
      </c>
      <c r="O4699" t="s">
        <v>23191</v>
      </c>
      <c r="P4699">
        <v>0</v>
      </c>
      <c r="Q4699">
        <v>0</v>
      </c>
      <c r="R4699">
        <v>1</v>
      </c>
    </row>
    <row r="4700" spans="1:18" x14ac:dyDescent="0.25">
      <c r="A4700" t="s">
        <v>7437</v>
      </c>
      <c r="B4700">
        <v>2016</v>
      </c>
      <c r="C4700">
        <v>2</v>
      </c>
      <c r="D4700">
        <v>11</v>
      </c>
      <c r="E4700" t="s">
        <v>7357</v>
      </c>
      <c r="F4700" s="1" t="s">
        <v>5207</v>
      </c>
      <c r="G4700" s="1" t="s">
        <v>21008</v>
      </c>
      <c r="H4700" s="1" t="s">
        <v>7263</v>
      </c>
      <c r="I4700" t="s">
        <v>7024</v>
      </c>
      <c r="J4700" t="s">
        <v>23</v>
      </c>
      <c r="K4700">
        <v>25</v>
      </c>
      <c r="L4700">
        <v>3000</v>
      </c>
      <c r="M4700">
        <v>120</v>
      </c>
      <c r="N4700" t="s">
        <v>9365</v>
      </c>
      <c r="O4700" t="s">
        <v>9774</v>
      </c>
      <c r="P4700">
        <v>0</v>
      </c>
      <c r="Q4700">
        <v>0</v>
      </c>
      <c r="R4700">
        <v>1</v>
      </c>
    </row>
    <row r="4701" spans="1:18" x14ac:dyDescent="0.25">
      <c r="A4701" t="s">
        <v>7437</v>
      </c>
      <c r="B4701">
        <v>2016</v>
      </c>
      <c r="C4701">
        <v>2</v>
      </c>
      <c r="D4701">
        <v>11</v>
      </c>
      <c r="E4701" t="s">
        <v>7357</v>
      </c>
      <c r="F4701" s="1" t="s">
        <v>5207</v>
      </c>
      <c r="G4701" s="1" t="s">
        <v>21008</v>
      </c>
      <c r="H4701" s="1" t="s">
        <v>3201</v>
      </c>
      <c r="I4701" t="s">
        <v>6944</v>
      </c>
      <c r="J4701" t="s">
        <v>23</v>
      </c>
      <c r="K4701">
        <v>25</v>
      </c>
      <c r="L4701">
        <v>3000</v>
      </c>
      <c r="M4701">
        <v>120</v>
      </c>
      <c r="N4701" t="s">
        <v>9358</v>
      </c>
      <c r="O4701" t="s">
        <v>9809</v>
      </c>
      <c r="P4701">
        <v>0</v>
      </c>
      <c r="Q4701">
        <v>0</v>
      </c>
      <c r="R4701">
        <v>1</v>
      </c>
    </row>
    <row r="4702" spans="1:18" x14ac:dyDescent="0.25">
      <c r="A4702" t="s">
        <v>7437</v>
      </c>
      <c r="B4702">
        <v>2016</v>
      </c>
      <c r="C4702">
        <v>2</v>
      </c>
      <c r="D4702">
        <v>11</v>
      </c>
      <c r="E4702" t="s">
        <v>7357</v>
      </c>
      <c r="F4702" s="1" t="s">
        <v>5207</v>
      </c>
      <c r="G4702" s="1" t="s">
        <v>21008</v>
      </c>
      <c r="H4702" s="1" t="s">
        <v>3201</v>
      </c>
      <c r="I4702" t="s">
        <v>21023</v>
      </c>
      <c r="J4702" t="s">
        <v>23</v>
      </c>
      <c r="K4702">
        <v>75</v>
      </c>
      <c r="L4702">
        <v>9000</v>
      </c>
      <c r="M4702">
        <v>120</v>
      </c>
      <c r="N4702" t="s">
        <v>7263</v>
      </c>
      <c r="O4702" t="s">
        <v>23191</v>
      </c>
      <c r="P4702">
        <v>0</v>
      </c>
      <c r="Q4702">
        <v>0</v>
      </c>
      <c r="R4702">
        <v>1</v>
      </c>
    </row>
    <row r="4703" spans="1:18" x14ac:dyDescent="0.25">
      <c r="A4703" t="s">
        <v>7437</v>
      </c>
      <c r="B4703">
        <v>2016</v>
      </c>
      <c r="C4703">
        <v>2</v>
      </c>
      <c r="D4703">
        <v>11</v>
      </c>
      <c r="E4703" t="s">
        <v>7357</v>
      </c>
      <c r="F4703" s="1" t="s">
        <v>5207</v>
      </c>
      <c r="G4703" s="1" t="s">
        <v>21008</v>
      </c>
      <c r="H4703" s="1" t="s">
        <v>3201</v>
      </c>
      <c r="I4703" t="s">
        <v>7031</v>
      </c>
      <c r="J4703" t="s">
        <v>23</v>
      </c>
      <c r="K4703">
        <v>50</v>
      </c>
      <c r="L4703">
        <v>6000</v>
      </c>
      <c r="M4703">
        <v>120</v>
      </c>
      <c r="N4703" t="s">
        <v>9365</v>
      </c>
      <c r="O4703" t="s">
        <v>9812</v>
      </c>
      <c r="P4703">
        <v>0</v>
      </c>
      <c r="Q4703">
        <v>0</v>
      </c>
      <c r="R4703">
        <v>1</v>
      </c>
    </row>
    <row r="4704" spans="1:18" x14ac:dyDescent="0.25">
      <c r="A4704" t="s">
        <v>7437</v>
      </c>
      <c r="B4704">
        <v>2016</v>
      </c>
      <c r="C4704">
        <v>2</v>
      </c>
      <c r="D4704">
        <v>11</v>
      </c>
      <c r="E4704" t="s">
        <v>7357</v>
      </c>
      <c r="F4704" s="1" t="s">
        <v>5207</v>
      </c>
      <c r="G4704" s="1" t="s">
        <v>21008</v>
      </c>
      <c r="H4704" s="1" t="s">
        <v>3201</v>
      </c>
      <c r="I4704" t="s">
        <v>7016</v>
      </c>
      <c r="J4704" t="s">
        <v>23</v>
      </c>
      <c r="K4704">
        <v>100</v>
      </c>
      <c r="L4704">
        <v>12000</v>
      </c>
      <c r="M4704">
        <v>120</v>
      </c>
      <c r="N4704" t="s">
        <v>9364</v>
      </c>
      <c r="O4704" t="s">
        <v>9821</v>
      </c>
      <c r="P4704">
        <v>0</v>
      </c>
      <c r="Q4704">
        <v>0</v>
      </c>
      <c r="R4704">
        <v>1</v>
      </c>
    </row>
    <row r="4705" spans="1:18" x14ac:dyDescent="0.25">
      <c r="A4705" t="s">
        <v>7437</v>
      </c>
      <c r="B4705">
        <v>2016</v>
      </c>
      <c r="C4705">
        <v>2</v>
      </c>
      <c r="D4705">
        <v>11</v>
      </c>
      <c r="E4705" t="s">
        <v>7357</v>
      </c>
      <c r="F4705" s="1" t="s">
        <v>5207</v>
      </c>
      <c r="G4705" s="1" t="s">
        <v>20931</v>
      </c>
      <c r="H4705" s="1" t="s">
        <v>3201</v>
      </c>
      <c r="I4705" t="s">
        <v>6462</v>
      </c>
      <c r="J4705" t="s">
        <v>23</v>
      </c>
      <c r="K4705">
        <v>20</v>
      </c>
      <c r="L4705">
        <v>2325.8000000000002</v>
      </c>
      <c r="M4705">
        <v>116.29</v>
      </c>
      <c r="N4705" t="s">
        <v>9104</v>
      </c>
      <c r="O4705" t="s">
        <v>9793</v>
      </c>
      <c r="P4705">
        <v>0</v>
      </c>
      <c r="Q4705">
        <v>0</v>
      </c>
      <c r="R4705">
        <v>1</v>
      </c>
    </row>
    <row r="4706" spans="1:18" x14ac:dyDescent="0.25">
      <c r="A4706" t="s">
        <v>7437</v>
      </c>
      <c r="B4706">
        <v>2016</v>
      </c>
      <c r="C4706">
        <v>2</v>
      </c>
      <c r="D4706">
        <v>11</v>
      </c>
      <c r="E4706" t="s">
        <v>7357</v>
      </c>
      <c r="F4706" s="1" t="s">
        <v>5207</v>
      </c>
      <c r="G4706" s="1" t="s">
        <v>20931</v>
      </c>
      <c r="H4706" s="1" t="s">
        <v>3201</v>
      </c>
      <c r="I4706" t="s">
        <v>6486</v>
      </c>
      <c r="J4706" t="s">
        <v>23</v>
      </c>
      <c r="K4706">
        <v>100</v>
      </c>
      <c r="L4706">
        <v>11628.99</v>
      </c>
      <c r="M4706">
        <v>116.29</v>
      </c>
      <c r="N4706" t="s">
        <v>8296</v>
      </c>
      <c r="O4706" t="s">
        <v>9803</v>
      </c>
      <c r="P4706">
        <v>0</v>
      </c>
      <c r="Q4706">
        <v>0</v>
      </c>
      <c r="R4706">
        <v>1</v>
      </c>
    </row>
    <row r="4707" spans="1:18" x14ac:dyDescent="0.25">
      <c r="A4707" t="s">
        <v>7437</v>
      </c>
      <c r="B4707">
        <v>2016</v>
      </c>
      <c r="C4707">
        <v>2</v>
      </c>
      <c r="D4707">
        <v>11</v>
      </c>
      <c r="E4707" t="s">
        <v>7357</v>
      </c>
      <c r="F4707" s="1" t="s">
        <v>5207</v>
      </c>
      <c r="G4707" s="1" t="s">
        <v>20931</v>
      </c>
      <c r="H4707" s="1" t="s">
        <v>3201</v>
      </c>
      <c r="I4707" t="s">
        <v>6539</v>
      </c>
      <c r="J4707" t="s">
        <v>23</v>
      </c>
      <c r="K4707">
        <v>300</v>
      </c>
      <c r="L4707">
        <v>34980</v>
      </c>
      <c r="M4707">
        <v>116.6</v>
      </c>
      <c r="N4707" t="s">
        <v>9106</v>
      </c>
      <c r="O4707" t="s">
        <v>9804</v>
      </c>
      <c r="P4707">
        <v>0</v>
      </c>
      <c r="Q4707">
        <v>0</v>
      </c>
      <c r="R4707">
        <v>1</v>
      </c>
    </row>
    <row r="4708" spans="1:18" x14ac:dyDescent="0.25">
      <c r="A4708" t="s">
        <v>7437</v>
      </c>
      <c r="B4708">
        <v>2016</v>
      </c>
      <c r="C4708">
        <v>2</v>
      </c>
      <c r="D4708">
        <v>11</v>
      </c>
      <c r="E4708" t="s">
        <v>7357</v>
      </c>
      <c r="F4708" s="1" t="s">
        <v>5207</v>
      </c>
      <c r="G4708" s="1" t="s">
        <v>20931</v>
      </c>
      <c r="H4708" s="1" t="s">
        <v>3201</v>
      </c>
      <c r="I4708" t="s">
        <v>6610</v>
      </c>
      <c r="J4708" t="s">
        <v>23</v>
      </c>
      <c r="K4708">
        <v>160</v>
      </c>
      <c r="L4708">
        <v>19360</v>
      </c>
      <c r="M4708">
        <v>121</v>
      </c>
      <c r="N4708" t="s">
        <v>9110</v>
      </c>
      <c r="O4708" t="s">
        <v>9805</v>
      </c>
      <c r="P4708">
        <v>0</v>
      </c>
      <c r="Q4708">
        <v>0</v>
      </c>
      <c r="R4708">
        <v>1</v>
      </c>
    </row>
    <row r="4709" spans="1:18" x14ac:dyDescent="0.25">
      <c r="A4709" t="s">
        <v>7437</v>
      </c>
      <c r="B4709">
        <v>2016</v>
      </c>
      <c r="C4709">
        <v>2</v>
      </c>
      <c r="D4709">
        <v>11</v>
      </c>
      <c r="E4709" t="s">
        <v>7357</v>
      </c>
      <c r="F4709" s="1" t="s">
        <v>5207</v>
      </c>
      <c r="G4709" s="1" t="s">
        <v>20573</v>
      </c>
      <c r="H4709" s="1" t="s">
        <v>3201</v>
      </c>
      <c r="I4709" t="s">
        <v>6134</v>
      </c>
      <c r="J4709" t="s">
        <v>23</v>
      </c>
      <c r="K4709">
        <v>40</v>
      </c>
      <c r="L4709">
        <v>4214.3999999999996</v>
      </c>
      <c r="M4709">
        <v>105.36</v>
      </c>
      <c r="N4709" t="s">
        <v>9058</v>
      </c>
      <c r="O4709" t="s">
        <v>9817</v>
      </c>
      <c r="P4709">
        <v>0</v>
      </c>
      <c r="Q4709">
        <v>0</v>
      </c>
      <c r="R4709">
        <v>1</v>
      </c>
    </row>
    <row r="4710" spans="1:18" x14ac:dyDescent="0.25">
      <c r="A4710" t="s">
        <v>7437</v>
      </c>
      <c r="B4710">
        <v>2016</v>
      </c>
      <c r="C4710">
        <v>2</v>
      </c>
      <c r="D4710">
        <v>11</v>
      </c>
      <c r="E4710" t="s">
        <v>7357</v>
      </c>
      <c r="F4710" s="1" t="s">
        <v>5207</v>
      </c>
      <c r="G4710" s="1" t="s">
        <v>20573</v>
      </c>
      <c r="H4710" s="1" t="s">
        <v>3201</v>
      </c>
      <c r="I4710" t="s">
        <v>5617</v>
      </c>
      <c r="J4710" t="s">
        <v>23</v>
      </c>
      <c r="K4710">
        <v>20</v>
      </c>
      <c r="L4710">
        <v>2004.01</v>
      </c>
      <c r="M4710">
        <v>100.2</v>
      </c>
      <c r="N4710" t="s">
        <v>8996</v>
      </c>
      <c r="O4710" t="s">
        <v>9795</v>
      </c>
      <c r="P4710">
        <v>0</v>
      </c>
      <c r="Q4710">
        <v>0</v>
      </c>
      <c r="R4710">
        <v>1</v>
      </c>
    </row>
    <row r="4711" spans="1:18" x14ac:dyDescent="0.25">
      <c r="A4711" t="s">
        <v>7437</v>
      </c>
      <c r="B4711">
        <v>2016</v>
      </c>
      <c r="C4711">
        <v>2</v>
      </c>
      <c r="D4711">
        <v>11</v>
      </c>
      <c r="E4711" t="s">
        <v>7357</v>
      </c>
      <c r="F4711" s="1" t="s">
        <v>5207</v>
      </c>
      <c r="G4711" s="1" t="s">
        <v>20573</v>
      </c>
      <c r="H4711" s="1" t="s">
        <v>3201</v>
      </c>
      <c r="I4711" t="s">
        <v>5594</v>
      </c>
      <c r="J4711" t="s">
        <v>23</v>
      </c>
      <c r="K4711">
        <v>80</v>
      </c>
      <c r="L4711">
        <v>8016</v>
      </c>
      <c r="M4711">
        <v>100.2</v>
      </c>
      <c r="N4711" t="s">
        <v>8995</v>
      </c>
      <c r="O4711" t="s">
        <v>9794</v>
      </c>
      <c r="P4711">
        <v>0</v>
      </c>
      <c r="Q4711">
        <v>0</v>
      </c>
      <c r="R4711">
        <v>1</v>
      </c>
    </row>
    <row r="4712" spans="1:18" x14ac:dyDescent="0.25">
      <c r="A4712" t="s">
        <v>7437</v>
      </c>
      <c r="B4712">
        <v>2016</v>
      </c>
      <c r="C4712">
        <v>2</v>
      </c>
      <c r="D4712">
        <v>11</v>
      </c>
      <c r="E4712" t="s">
        <v>7357</v>
      </c>
      <c r="F4712" s="1" t="s">
        <v>5207</v>
      </c>
      <c r="G4712" s="1" t="s">
        <v>20573</v>
      </c>
      <c r="H4712" s="1" t="s">
        <v>3201</v>
      </c>
      <c r="I4712" t="s">
        <v>20649</v>
      </c>
      <c r="J4712" t="s">
        <v>23</v>
      </c>
      <c r="K4712">
        <v>50</v>
      </c>
      <c r="L4712">
        <v>5160</v>
      </c>
      <c r="M4712">
        <v>103.2</v>
      </c>
      <c r="N4712" t="s">
        <v>7263</v>
      </c>
      <c r="O4712" t="s">
        <v>23191</v>
      </c>
      <c r="P4712">
        <v>0</v>
      </c>
      <c r="Q4712">
        <v>0</v>
      </c>
      <c r="R4712">
        <v>1</v>
      </c>
    </row>
    <row r="4713" spans="1:18" x14ac:dyDescent="0.25">
      <c r="A4713" t="s">
        <v>7437</v>
      </c>
      <c r="B4713">
        <v>2016</v>
      </c>
      <c r="C4713">
        <v>2</v>
      </c>
      <c r="D4713">
        <v>11</v>
      </c>
      <c r="E4713" t="s">
        <v>7357</v>
      </c>
      <c r="F4713" s="1" t="s">
        <v>5207</v>
      </c>
      <c r="G4713" s="1" t="s">
        <v>20573</v>
      </c>
      <c r="H4713" s="1" t="s">
        <v>3201</v>
      </c>
      <c r="I4713" t="s">
        <v>20689</v>
      </c>
      <c r="J4713" t="s">
        <v>23</v>
      </c>
      <c r="K4713">
        <v>360</v>
      </c>
      <c r="L4713">
        <v>40089.599999999999</v>
      </c>
      <c r="M4713">
        <v>111.36</v>
      </c>
      <c r="N4713" t="s">
        <v>7263</v>
      </c>
      <c r="O4713" t="s">
        <v>23191</v>
      </c>
      <c r="P4713">
        <v>0</v>
      </c>
      <c r="Q4713">
        <v>0</v>
      </c>
      <c r="R4713">
        <v>1</v>
      </c>
    </row>
    <row r="4714" spans="1:18" x14ac:dyDescent="0.25">
      <c r="A4714" t="s">
        <v>2773</v>
      </c>
      <c r="B4714">
        <v>2018</v>
      </c>
      <c r="C4714">
        <v>9</v>
      </c>
      <c r="D4714">
        <v>7</v>
      </c>
      <c r="E4714" t="s">
        <v>1515</v>
      </c>
      <c r="F4714" s="1" t="s">
        <v>3205</v>
      </c>
      <c r="G4714" s="1" t="s">
        <v>3384</v>
      </c>
      <c r="H4714" s="1" t="s">
        <v>3206</v>
      </c>
      <c r="I4714" t="s">
        <v>17070</v>
      </c>
      <c r="J4714" t="s">
        <v>23</v>
      </c>
      <c r="K4714">
        <v>12725</v>
      </c>
      <c r="L4714">
        <v>591712.5</v>
      </c>
      <c r="M4714">
        <v>46.5</v>
      </c>
      <c r="N4714" t="s">
        <v>645</v>
      </c>
      <c r="O4714" t="s">
        <v>9450</v>
      </c>
      <c r="P4714">
        <v>9.1123449223886266E-2</v>
      </c>
      <c r="Q4714">
        <v>0</v>
      </c>
      <c r="R4714">
        <v>3</v>
      </c>
    </row>
    <row r="4715" spans="1:18" x14ac:dyDescent="0.25">
      <c r="A4715" t="s">
        <v>2773</v>
      </c>
      <c r="B4715">
        <v>2018</v>
      </c>
      <c r="C4715">
        <v>9</v>
      </c>
      <c r="D4715">
        <v>7</v>
      </c>
      <c r="E4715" t="s">
        <v>1515</v>
      </c>
      <c r="F4715" s="1" t="s">
        <v>3205</v>
      </c>
      <c r="G4715" s="1" t="s">
        <v>3384</v>
      </c>
      <c r="H4715" s="1" t="s">
        <v>3206</v>
      </c>
      <c r="I4715" t="s">
        <v>17143</v>
      </c>
      <c r="J4715" t="s">
        <v>23</v>
      </c>
      <c r="K4715">
        <v>5598</v>
      </c>
      <c r="L4715">
        <v>260307</v>
      </c>
      <c r="M4715">
        <v>46.5</v>
      </c>
      <c r="N4715" t="s">
        <v>112</v>
      </c>
      <c r="O4715" t="s">
        <v>9515</v>
      </c>
      <c r="P4715">
        <v>3.2773227720419927E-2</v>
      </c>
      <c r="Q4715">
        <v>0</v>
      </c>
      <c r="R4715">
        <v>3</v>
      </c>
    </row>
    <row r="4716" spans="1:18" x14ac:dyDescent="0.25">
      <c r="A4716" t="s">
        <v>14640</v>
      </c>
      <c r="B4716">
        <v>2019</v>
      </c>
      <c r="C4716">
        <v>6</v>
      </c>
      <c r="D4716">
        <v>5</v>
      </c>
      <c r="E4716" t="s">
        <v>1620</v>
      </c>
      <c r="F4716" s="1" t="s">
        <v>3205</v>
      </c>
      <c r="G4716" s="1" t="s">
        <v>3863</v>
      </c>
      <c r="H4716" s="1" t="s">
        <v>3206</v>
      </c>
      <c r="I4716" t="s">
        <v>19207</v>
      </c>
      <c r="J4716" t="s">
        <v>23</v>
      </c>
      <c r="K4716">
        <v>3760</v>
      </c>
      <c r="L4716">
        <v>187248</v>
      </c>
      <c r="M4716">
        <v>49.8</v>
      </c>
      <c r="N4716" t="s">
        <v>9331</v>
      </c>
      <c r="O4716" t="s">
        <v>9540</v>
      </c>
      <c r="P4716">
        <v>4.2454374665687751E-2</v>
      </c>
      <c r="Q4716">
        <v>0</v>
      </c>
      <c r="R4716">
        <v>2</v>
      </c>
    </row>
    <row r="4717" spans="1:18" x14ac:dyDescent="0.25">
      <c r="A4717" t="s">
        <v>14640</v>
      </c>
      <c r="B4717">
        <v>2019</v>
      </c>
      <c r="C4717">
        <v>6</v>
      </c>
      <c r="D4717">
        <v>5</v>
      </c>
      <c r="E4717" t="s">
        <v>1620</v>
      </c>
      <c r="F4717" s="1" t="s">
        <v>3205</v>
      </c>
      <c r="G4717" s="1" t="s">
        <v>3227</v>
      </c>
      <c r="H4717" s="1" t="s">
        <v>3206</v>
      </c>
      <c r="I4717" t="s">
        <v>19822</v>
      </c>
      <c r="J4717" t="s">
        <v>23</v>
      </c>
      <c r="K4717">
        <v>8965</v>
      </c>
      <c r="L4717">
        <v>520866.5</v>
      </c>
      <c r="M4717">
        <v>58.1</v>
      </c>
      <c r="N4717" t="s">
        <v>22067</v>
      </c>
      <c r="O4717" t="s">
        <v>23263</v>
      </c>
      <c r="P4717">
        <v>0</v>
      </c>
      <c r="Q4717">
        <v>0</v>
      </c>
      <c r="R4717">
        <v>2</v>
      </c>
    </row>
    <row r="4718" spans="1:18" x14ac:dyDescent="0.25">
      <c r="A4718" t="s">
        <v>14640</v>
      </c>
      <c r="B4718">
        <v>2019</v>
      </c>
      <c r="C4718">
        <v>6</v>
      </c>
      <c r="D4718">
        <v>5</v>
      </c>
      <c r="E4718" t="s">
        <v>1620</v>
      </c>
      <c r="F4718" s="1" t="s">
        <v>3205</v>
      </c>
      <c r="G4718" s="1" t="s">
        <v>3863</v>
      </c>
      <c r="H4718" s="1" t="s">
        <v>3206</v>
      </c>
      <c r="I4718" t="s">
        <v>19303</v>
      </c>
      <c r="J4718" t="s">
        <v>23</v>
      </c>
      <c r="K4718">
        <v>5350</v>
      </c>
      <c r="L4718">
        <v>363800</v>
      </c>
      <c r="M4718">
        <v>68</v>
      </c>
      <c r="N4718" t="s">
        <v>9314</v>
      </c>
      <c r="O4718" t="s">
        <v>9453</v>
      </c>
      <c r="P4718">
        <v>1.984751079033405E-2</v>
      </c>
      <c r="Q4718">
        <v>0</v>
      </c>
      <c r="R4718">
        <v>2</v>
      </c>
    </row>
    <row r="4719" spans="1:18" x14ac:dyDescent="0.25">
      <c r="A4719" t="s">
        <v>22178</v>
      </c>
      <c r="B4719">
        <v>2019</v>
      </c>
      <c r="C4719">
        <v>12</v>
      </c>
      <c r="D4719">
        <v>31</v>
      </c>
      <c r="E4719" t="s">
        <v>1916</v>
      </c>
      <c r="F4719" s="1" t="s">
        <v>3205</v>
      </c>
      <c r="G4719" s="1" t="s">
        <v>3863</v>
      </c>
      <c r="H4719" s="1" t="s">
        <v>3206</v>
      </c>
      <c r="I4719" t="s">
        <v>19204</v>
      </c>
      <c r="J4719" t="s">
        <v>23</v>
      </c>
      <c r="K4719">
        <v>8825</v>
      </c>
      <c r="L4719">
        <v>413301.23</v>
      </c>
      <c r="M4719">
        <v>46.83</v>
      </c>
      <c r="N4719" t="s">
        <v>9340</v>
      </c>
      <c r="O4719" t="s">
        <v>9482</v>
      </c>
      <c r="P4719">
        <v>8.0867377033553248E-2</v>
      </c>
      <c r="Q4719">
        <v>0</v>
      </c>
      <c r="R4719">
        <v>4</v>
      </c>
    </row>
    <row r="4720" spans="1:18" x14ac:dyDescent="0.25">
      <c r="A4720" t="s">
        <v>22178</v>
      </c>
      <c r="B4720">
        <v>2019</v>
      </c>
      <c r="C4720">
        <v>12</v>
      </c>
      <c r="D4720">
        <v>31</v>
      </c>
      <c r="E4720" t="s">
        <v>1916</v>
      </c>
      <c r="F4720" s="1" t="s">
        <v>3205</v>
      </c>
      <c r="G4720" s="1" t="s">
        <v>3863</v>
      </c>
      <c r="H4720" s="1" t="s">
        <v>3206</v>
      </c>
      <c r="I4720" t="s">
        <v>19210</v>
      </c>
      <c r="J4720" t="s">
        <v>23</v>
      </c>
      <c r="K4720">
        <v>3090</v>
      </c>
      <c r="L4720">
        <v>144713.98000000001</v>
      </c>
      <c r="M4720">
        <v>46.83</v>
      </c>
      <c r="N4720" t="s">
        <v>9344</v>
      </c>
      <c r="O4720" t="s">
        <v>9496</v>
      </c>
      <c r="P4720">
        <v>3.9816758144422926E-2</v>
      </c>
      <c r="Q4720">
        <v>0</v>
      </c>
      <c r="R4720">
        <v>4</v>
      </c>
    </row>
    <row r="4721" spans="1:18" x14ac:dyDescent="0.25">
      <c r="A4721" t="s">
        <v>22178</v>
      </c>
      <c r="B4721">
        <v>2019</v>
      </c>
      <c r="C4721">
        <v>12</v>
      </c>
      <c r="D4721">
        <v>31</v>
      </c>
      <c r="E4721" t="s">
        <v>1916</v>
      </c>
      <c r="F4721" s="1" t="s">
        <v>3205</v>
      </c>
      <c r="G4721" s="1" t="s">
        <v>3863</v>
      </c>
      <c r="H4721" s="1" t="s">
        <v>3206</v>
      </c>
      <c r="I4721" t="s">
        <v>19220</v>
      </c>
      <c r="J4721" t="s">
        <v>23</v>
      </c>
      <c r="K4721">
        <v>5920</v>
      </c>
      <c r="L4721">
        <v>277251.36</v>
      </c>
      <c r="M4721">
        <v>46.83</v>
      </c>
      <c r="N4721" t="s">
        <v>9303</v>
      </c>
      <c r="O4721" t="s">
        <v>9512</v>
      </c>
      <c r="P4721">
        <v>0</v>
      </c>
      <c r="Q4721">
        <v>0</v>
      </c>
      <c r="R4721">
        <v>4</v>
      </c>
    </row>
    <row r="4722" spans="1:18" x14ac:dyDescent="0.25">
      <c r="A4722" t="s">
        <v>22178</v>
      </c>
      <c r="B4722">
        <v>2019</v>
      </c>
      <c r="C4722">
        <v>12</v>
      </c>
      <c r="D4722">
        <v>31</v>
      </c>
      <c r="E4722" t="s">
        <v>1916</v>
      </c>
      <c r="F4722" s="1" t="s">
        <v>3205</v>
      </c>
      <c r="G4722" s="1" t="s">
        <v>3863</v>
      </c>
      <c r="H4722" s="1" t="s">
        <v>3206</v>
      </c>
      <c r="I4722" t="s">
        <v>19347</v>
      </c>
      <c r="J4722" t="s">
        <v>23</v>
      </c>
      <c r="K4722">
        <v>2150</v>
      </c>
      <c r="L4722">
        <v>100690.96</v>
      </c>
      <c r="M4722">
        <v>46.83</v>
      </c>
      <c r="N4722" t="s">
        <v>9308</v>
      </c>
      <c r="O4722" t="s">
        <v>9494</v>
      </c>
      <c r="P4722">
        <v>0</v>
      </c>
      <c r="Q4722">
        <v>0</v>
      </c>
      <c r="R4722">
        <v>4</v>
      </c>
    </row>
    <row r="4723" spans="1:18" x14ac:dyDescent="0.25">
      <c r="A4723" t="s">
        <v>7961</v>
      </c>
      <c r="B4723">
        <v>2017</v>
      </c>
      <c r="C4723">
        <v>3</v>
      </c>
      <c r="D4723">
        <v>23</v>
      </c>
      <c r="E4723" t="s">
        <v>7304</v>
      </c>
      <c r="F4723" s="1" t="s">
        <v>5207</v>
      </c>
      <c r="G4723" s="1" t="s">
        <v>21008</v>
      </c>
      <c r="H4723" s="1" t="s">
        <v>7263</v>
      </c>
      <c r="I4723" t="s">
        <v>7023</v>
      </c>
      <c r="J4723" t="s">
        <v>23</v>
      </c>
      <c r="K4723">
        <v>100</v>
      </c>
      <c r="L4723">
        <v>11547</v>
      </c>
      <c r="M4723">
        <v>115.47</v>
      </c>
      <c r="N4723" t="s">
        <v>9365</v>
      </c>
      <c r="O4723" t="s">
        <v>9774</v>
      </c>
      <c r="P4723">
        <v>0</v>
      </c>
      <c r="Q4723">
        <v>0</v>
      </c>
      <c r="R4723">
        <v>1</v>
      </c>
    </row>
    <row r="4724" spans="1:18" x14ac:dyDescent="0.25">
      <c r="A4724" t="s">
        <v>1972</v>
      </c>
      <c r="B4724">
        <v>2017</v>
      </c>
      <c r="C4724">
        <v>11</v>
      </c>
      <c r="D4724">
        <v>3</v>
      </c>
      <c r="E4724" t="s">
        <v>1919</v>
      </c>
      <c r="F4724" s="1" t="s">
        <v>3205</v>
      </c>
      <c r="G4724" s="1" t="s">
        <v>3216</v>
      </c>
      <c r="H4724" s="1" t="s">
        <v>3206</v>
      </c>
      <c r="I4724" t="s">
        <v>17523</v>
      </c>
      <c r="J4724" t="s">
        <v>23</v>
      </c>
      <c r="K4724">
        <v>860</v>
      </c>
      <c r="L4724">
        <v>53148</v>
      </c>
      <c r="M4724">
        <v>61.8</v>
      </c>
      <c r="N4724" t="s">
        <v>21830</v>
      </c>
      <c r="O4724" t="s">
        <v>23356</v>
      </c>
      <c r="P4724">
        <v>0</v>
      </c>
      <c r="Q4724">
        <v>0</v>
      </c>
      <c r="R4724">
        <v>4</v>
      </c>
    </row>
    <row r="4725" spans="1:18" x14ac:dyDescent="0.25">
      <c r="A4725" t="s">
        <v>8337</v>
      </c>
      <c r="B4725">
        <v>2018</v>
      </c>
      <c r="C4725">
        <v>2</v>
      </c>
      <c r="D4725">
        <v>2</v>
      </c>
      <c r="E4725" t="s">
        <v>7471</v>
      </c>
      <c r="F4725" s="1" t="s">
        <v>5207</v>
      </c>
      <c r="G4725" s="1" t="s">
        <v>21316</v>
      </c>
      <c r="H4725" s="1" t="s">
        <v>7263</v>
      </c>
      <c r="I4725" t="s">
        <v>6865</v>
      </c>
      <c r="J4725" t="s">
        <v>38</v>
      </c>
      <c r="K4725">
        <v>116</v>
      </c>
      <c r="L4725">
        <v>16295.68</v>
      </c>
      <c r="M4725">
        <v>140.47999999999999</v>
      </c>
      <c r="N4725" t="s">
        <v>8918</v>
      </c>
      <c r="O4725" t="s">
        <v>9934</v>
      </c>
      <c r="P4725">
        <v>0</v>
      </c>
      <c r="Q4725">
        <v>0</v>
      </c>
      <c r="R4725">
        <v>1</v>
      </c>
    </row>
    <row r="4726" spans="1:18" x14ac:dyDescent="0.25">
      <c r="A4726" t="s">
        <v>2282</v>
      </c>
      <c r="B4726">
        <v>2018</v>
      </c>
      <c r="C4726">
        <v>3</v>
      </c>
      <c r="D4726">
        <v>15</v>
      </c>
      <c r="E4726" t="s">
        <v>51</v>
      </c>
      <c r="F4726" s="1" t="s">
        <v>3205</v>
      </c>
      <c r="G4726" s="1" t="s">
        <v>3384</v>
      </c>
      <c r="H4726" s="1" t="s">
        <v>3206</v>
      </c>
      <c r="I4726" t="s">
        <v>17143</v>
      </c>
      <c r="J4726" t="s">
        <v>23</v>
      </c>
      <c r="K4726">
        <v>5650</v>
      </c>
      <c r="L4726">
        <v>262160</v>
      </c>
      <c r="M4726">
        <v>46.4</v>
      </c>
      <c r="N4726" t="s">
        <v>112</v>
      </c>
      <c r="O4726" t="s">
        <v>9515</v>
      </c>
      <c r="P4726">
        <v>3.2773227720419927E-2</v>
      </c>
      <c r="Q4726">
        <v>0</v>
      </c>
      <c r="R4726">
        <v>1</v>
      </c>
    </row>
    <row r="4727" spans="1:18" x14ac:dyDescent="0.25">
      <c r="A4727" t="s">
        <v>2282</v>
      </c>
      <c r="B4727">
        <v>2018</v>
      </c>
      <c r="C4727">
        <v>3</v>
      </c>
      <c r="D4727">
        <v>15</v>
      </c>
      <c r="E4727" t="s">
        <v>51</v>
      </c>
      <c r="F4727" s="1" t="s">
        <v>3205</v>
      </c>
      <c r="G4727" s="1" t="s">
        <v>3384</v>
      </c>
      <c r="H4727" s="1" t="s">
        <v>3206</v>
      </c>
      <c r="I4727" t="s">
        <v>17028</v>
      </c>
      <c r="J4727" t="s">
        <v>23</v>
      </c>
      <c r="K4727">
        <v>3420</v>
      </c>
      <c r="L4727">
        <v>158688</v>
      </c>
      <c r="M4727">
        <v>46.4</v>
      </c>
      <c r="N4727" t="s">
        <v>112</v>
      </c>
      <c r="O4727" t="s">
        <v>9515</v>
      </c>
      <c r="P4727">
        <v>3.2773227720419927E-2</v>
      </c>
      <c r="Q4727">
        <v>0</v>
      </c>
      <c r="R4727">
        <v>1</v>
      </c>
    </row>
    <row r="4728" spans="1:18" x14ac:dyDescent="0.25">
      <c r="A4728" t="s">
        <v>2282</v>
      </c>
      <c r="B4728">
        <v>2018</v>
      </c>
      <c r="C4728">
        <v>3</v>
      </c>
      <c r="D4728">
        <v>15</v>
      </c>
      <c r="E4728" t="s">
        <v>51</v>
      </c>
      <c r="F4728" s="1" t="s">
        <v>3205</v>
      </c>
      <c r="G4728" s="1" t="s">
        <v>3384</v>
      </c>
      <c r="H4728" s="1" t="s">
        <v>3206</v>
      </c>
      <c r="I4728" t="s">
        <v>17029</v>
      </c>
      <c r="J4728" t="s">
        <v>23</v>
      </c>
      <c r="K4728">
        <v>9996</v>
      </c>
      <c r="L4728">
        <v>463814.40000000002</v>
      </c>
      <c r="M4728">
        <v>46.4</v>
      </c>
      <c r="N4728" t="s">
        <v>645</v>
      </c>
      <c r="O4728" t="s">
        <v>9450</v>
      </c>
      <c r="P4728">
        <v>9.1123449223886266E-2</v>
      </c>
      <c r="Q4728">
        <v>0</v>
      </c>
      <c r="R4728">
        <v>1</v>
      </c>
    </row>
    <row r="4729" spans="1:18" x14ac:dyDescent="0.25">
      <c r="A4729" t="s">
        <v>2844</v>
      </c>
      <c r="B4729">
        <v>2018</v>
      </c>
      <c r="C4729">
        <v>9</v>
      </c>
      <c r="D4729">
        <v>27</v>
      </c>
      <c r="E4729" t="s">
        <v>2845</v>
      </c>
      <c r="F4729" s="1" t="s">
        <v>3205</v>
      </c>
      <c r="G4729" s="1" t="s">
        <v>3227</v>
      </c>
      <c r="H4729" s="1" t="s">
        <v>3204</v>
      </c>
      <c r="I4729" t="s">
        <v>2846</v>
      </c>
      <c r="J4729" t="s">
        <v>23</v>
      </c>
      <c r="K4729">
        <v>99</v>
      </c>
      <c r="L4729">
        <v>14652</v>
      </c>
      <c r="M4729">
        <v>148</v>
      </c>
      <c r="N4729" t="s">
        <v>2846</v>
      </c>
      <c r="O4729" t="s">
        <v>9745</v>
      </c>
      <c r="P4729">
        <v>0</v>
      </c>
      <c r="Q4729">
        <v>0</v>
      </c>
      <c r="R4729">
        <v>3</v>
      </c>
    </row>
    <row r="4730" spans="1:18" x14ac:dyDescent="0.25">
      <c r="A4730" t="s">
        <v>2844</v>
      </c>
      <c r="B4730">
        <v>2018</v>
      </c>
      <c r="C4730">
        <v>9</v>
      </c>
      <c r="D4730">
        <v>27</v>
      </c>
      <c r="E4730" t="s">
        <v>2845</v>
      </c>
      <c r="F4730" s="1" t="s">
        <v>3205</v>
      </c>
      <c r="G4730" s="1" t="s">
        <v>19961</v>
      </c>
      <c r="H4730" s="1" t="s">
        <v>3204</v>
      </c>
      <c r="I4730" t="s">
        <v>19979</v>
      </c>
      <c r="J4730" t="s">
        <v>23</v>
      </c>
      <c r="K4730">
        <v>303</v>
      </c>
      <c r="L4730">
        <v>44844</v>
      </c>
      <c r="M4730">
        <v>148</v>
      </c>
      <c r="N4730" t="s">
        <v>22109</v>
      </c>
      <c r="O4730" t="s">
        <v>23357</v>
      </c>
      <c r="P4730">
        <v>0</v>
      </c>
      <c r="Q4730">
        <v>0</v>
      </c>
      <c r="R4730">
        <v>3</v>
      </c>
    </row>
    <row r="4731" spans="1:18" x14ac:dyDescent="0.25">
      <c r="A4731" t="s">
        <v>16317</v>
      </c>
      <c r="B4731">
        <v>2019</v>
      </c>
      <c r="C4731">
        <v>8</v>
      </c>
      <c r="D4731">
        <v>27</v>
      </c>
      <c r="E4731" t="s">
        <v>10369</v>
      </c>
      <c r="F4731" s="1" t="s">
        <v>9480</v>
      </c>
      <c r="G4731" s="1" t="s">
        <v>9480</v>
      </c>
      <c r="H4731" s="1" t="s">
        <v>9480</v>
      </c>
      <c r="I4731" t="s">
        <v>16213</v>
      </c>
      <c r="J4731" t="s">
        <v>38</v>
      </c>
      <c r="K4731">
        <v>12</v>
      </c>
      <c r="L4731">
        <v>5160</v>
      </c>
      <c r="M4731">
        <v>430</v>
      </c>
      <c r="N4731" t="e">
        <v>#N/A</v>
      </c>
      <c r="O4731" t="e">
        <v>#N/A</v>
      </c>
      <c r="P4731">
        <v>0</v>
      </c>
      <c r="Q4731">
        <v>0</v>
      </c>
      <c r="R4731">
        <v>3</v>
      </c>
    </row>
    <row r="4732" spans="1:18" x14ac:dyDescent="0.25">
      <c r="A4732" t="s">
        <v>659</v>
      </c>
      <c r="B4732">
        <v>2016</v>
      </c>
      <c r="C4732">
        <v>3</v>
      </c>
      <c r="D4732">
        <v>4</v>
      </c>
      <c r="E4732" t="s">
        <v>92</v>
      </c>
      <c r="F4732" s="1" t="s">
        <v>3205</v>
      </c>
      <c r="G4732" s="1" t="s">
        <v>3203</v>
      </c>
      <c r="H4732" s="1" t="s">
        <v>7263</v>
      </c>
      <c r="I4732" t="s">
        <v>578</v>
      </c>
      <c r="J4732" t="s">
        <v>23</v>
      </c>
      <c r="K4732">
        <v>500</v>
      </c>
      <c r="L4732">
        <v>18600</v>
      </c>
      <c r="M4732">
        <v>37.200000000000003</v>
      </c>
      <c r="N4732" t="s">
        <v>187</v>
      </c>
      <c r="O4732" t="s">
        <v>9525</v>
      </c>
      <c r="P4732">
        <v>0</v>
      </c>
      <c r="Q4732">
        <v>0</v>
      </c>
      <c r="R4732">
        <v>1</v>
      </c>
    </row>
    <row r="4733" spans="1:18" x14ac:dyDescent="0.25">
      <c r="A4733" t="s">
        <v>14642</v>
      </c>
      <c r="B4733">
        <v>2019</v>
      </c>
      <c r="C4733">
        <v>6</v>
      </c>
      <c r="D4733">
        <v>5</v>
      </c>
      <c r="E4733" t="s">
        <v>1620</v>
      </c>
      <c r="F4733" s="1" t="s">
        <v>3205</v>
      </c>
      <c r="G4733" s="1" t="s">
        <v>3863</v>
      </c>
      <c r="H4733" s="1" t="s">
        <v>3206</v>
      </c>
      <c r="I4733" t="s">
        <v>19208</v>
      </c>
      <c r="J4733" t="s">
        <v>23</v>
      </c>
      <c r="K4733">
        <v>3015</v>
      </c>
      <c r="L4733">
        <v>150147</v>
      </c>
      <c r="M4733">
        <v>49.8</v>
      </c>
      <c r="N4733" t="s">
        <v>9346</v>
      </c>
      <c r="O4733" t="s">
        <v>9484</v>
      </c>
      <c r="P4733">
        <v>0</v>
      </c>
      <c r="Q4733">
        <v>0</v>
      </c>
      <c r="R4733">
        <v>2</v>
      </c>
    </row>
    <row r="4734" spans="1:18" x14ac:dyDescent="0.25">
      <c r="A4734" t="s">
        <v>14642</v>
      </c>
      <c r="B4734">
        <v>2019</v>
      </c>
      <c r="C4734">
        <v>6</v>
      </c>
      <c r="D4734">
        <v>5</v>
      </c>
      <c r="E4734" t="s">
        <v>1620</v>
      </c>
      <c r="F4734" s="1" t="s">
        <v>3205</v>
      </c>
      <c r="G4734" s="1" t="s">
        <v>3863</v>
      </c>
      <c r="H4734" s="1" t="s">
        <v>3206</v>
      </c>
      <c r="I4734" t="s">
        <v>19210</v>
      </c>
      <c r="J4734" t="s">
        <v>23</v>
      </c>
      <c r="K4734">
        <v>16390</v>
      </c>
      <c r="L4734">
        <v>816221.99</v>
      </c>
      <c r="M4734">
        <v>49.8</v>
      </c>
      <c r="N4734" t="s">
        <v>9344</v>
      </c>
      <c r="O4734" t="s">
        <v>9496</v>
      </c>
      <c r="P4734">
        <v>3.9816758144422926E-2</v>
      </c>
      <c r="Q4734">
        <v>0</v>
      </c>
      <c r="R4734">
        <v>2</v>
      </c>
    </row>
    <row r="4735" spans="1:18" x14ac:dyDescent="0.25">
      <c r="A4735" t="s">
        <v>14642</v>
      </c>
      <c r="B4735">
        <v>2019</v>
      </c>
      <c r="C4735">
        <v>6</v>
      </c>
      <c r="D4735">
        <v>5</v>
      </c>
      <c r="E4735" t="s">
        <v>1620</v>
      </c>
      <c r="F4735" s="1" t="s">
        <v>3205</v>
      </c>
      <c r="G4735" s="1" t="s">
        <v>3216</v>
      </c>
      <c r="H4735" s="1" t="s">
        <v>3206</v>
      </c>
      <c r="I4735" t="s">
        <v>17582</v>
      </c>
      <c r="J4735" t="s">
        <v>23</v>
      </c>
      <c r="K4735">
        <v>792</v>
      </c>
      <c r="L4735">
        <v>47124</v>
      </c>
      <c r="M4735">
        <v>59.5</v>
      </c>
      <c r="N4735" t="s">
        <v>10516</v>
      </c>
      <c r="O4735" t="s">
        <v>10651</v>
      </c>
      <c r="P4735">
        <v>0</v>
      </c>
      <c r="Q4735">
        <v>0</v>
      </c>
      <c r="R4735">
        <v>2</v>
      </c>
    </row>
    <row r="4736" spans="1:18" x14ac:dyDescent="0.25">
      <c r="A4736" t="s">
        <v>7486</v>
      </c>
      <c r="B4736">
        <v>2016</v>
      </c>
      <c r="C4736">
        <v>3</v>
      </c>
      <c r="D4736">
        <v>11</v>
      </c>
      <c r="E4736" t="s">
        <v>7357</v>
      </c>
      <c r="F4736" s="1" t="s">
        <v>5207</v>
      </c>
      <c r="G4736" s="1" t="s">
        <v>20573</v>
      </c>
      <c r="H4736" s="1" t="s">
        <v>7263</v>
      </c>
      <c r="I4736" t="s">
        <v>5433</v>
      </c>
      <c r="J4736" t="s">
        <v>23</v>
      </c>
      <c r="K4736">
        <v>100</v>
      </c>
      <c r="L4736">
        <v>9895</v>
      </c>
      <c r="M4736">
        <v>98.95</v>
      </c>
      <c r="N4736" t="s">
        <v>8852</v>
      </c>
      <c r="O4736" t="s">
        <v>9785</v>
      </c>
      <c r="P4736">
        <v>0</v>
      </c>
      <c r="Q4736">
        <v>0</v>
      </c>
      <c r="R4736">
        <v>1</v>
      </c>
    </row>
    <row r="4737" spans="1:18" x14ac:dyDescent="0.25">
      <c r="A4737" t="s">
        <v>7486</v>
      </c>
      <c r="B4737">
        <v>2016</v>
      </c>
      <c r="C4737">
        <v>3</v>
      </c>
      <c r="D4737">
        <v>11</v>
      </c>
      <c r="E4737" t="s">
        <v>7357</v>
      </c>
      <c r="F4737" s="1" t="s">
        <v>5207</v>
      </c>
      <c r="G4737" s="1" t="s">
        <v>20573</v>
      </c>
      <c r="H4737" s="1" t="s">
        <v>7263</v>
      </c>
      <c r="I4737" t="s">
        <v>5408</v>
      </c>
      <c r="J4737" t="s">
        <v>23</v>
      </c>
      <c r="K4737">
        <v>40</v>
      </c>
      <c r="L4737">
        <v>3958</v>
      </c>
      <c r="M4737">
        <v>98.95</v>
      </c>
      <c r="N4737" t="s">
        <v>8982</v>
      </c>
      <c r="O4737" t="s">
        <v>9772</v>
      </c>
      <c r="P4737">
        <v>0</v>
      </c>
      <c r="Q4737">
        <v>0</v>
      </c>
      <c r="R4737">
        <v>1</v>
      </c>
    </row>
    <row r="4738" spans="1:18" x14ac:dyDescent="0.25">
      <c r="A4738" t="s">
        <v>7486</v>
      </c>
      <c r="B4738">
        <v>2016</v>
      </c>
      <c r="C4738">
        <v>3</v>
      </c>
      <c r="D4738">
        <v>11</v>
      </c>
      <c r="E4738" t="s">
        <v>7357</v>
      </c>
      <c r="F4738" s="1" t="s">
        <v>5207</v>
      </c>
      <c r="G4738" s="1" t="s">
        <v>20573</v>
      </c>
      <c r="H4738" s="1" t="s">
        <v>7263</v>
      </c>
      <c r="I4738" t="s">
        <v>20625</v>
      </c>
      <c r="J4738" t="s">
        <v>23</v>
      </c>
      <c r="K4738">
        <v>40</v>
      </c>
      <c r="L4738">
        <v>3958</v>
      </c>
      <c r="M4738">
        <v>98.95</v>
      </c>
      <c r="N4738" t="s">
        <v>7263</v>
      </c>
      <c r="O4738" t="s">
        <v>23274</v>
      </c>
      <c r="P4738">
        <v>0</v>
      </c>
      <c r="Q4738">
        <v>0</v>
      </c>
      <c r="R4738">
        <v>1</v>
      </c>
    </row>
    <row r="4739" spans="1:18" x14ac:dyDescent="0.25">
      <c r="A4739" t="s">
        <v>7486</v>
      </c>
      <c r="B4739">
        <v>2016</v>
      </c>
      <c r="C4739">
        <v>3</v>
      </c>
      <c r="D4739">
        <v>11</v>
      </c>
      <c r="E4739" t="s">
        <v>7357</v>
      </c>
      <c r="F4739" s="1" t="s">
        <v>5207</v>
      </c>
      <c r="G4739" s="1" t="s">
        <v>20573</v>
      </c>
      <c r="H4739" s="1" t="s">
        <v>7263</v>
      </c>
      <c r="I4739" t="s">
        <v>20770</v>
      </c>
      <c r="J4739" t="s">
        <v>23</v>
      </c>
      <c r="K4739">
        <v>20</v>
      </c>
      <c r="L4739">
        <v>1977</v>
      </c>
      <c r="M4739">
        <v>98.85</v>
      </c>
      <c r="N4739" t="s">
        <v>9044</v>
      </c>
      <c r="O4739" t="s">
        <v>9470</v>
      </c>
      <c r="P4739">
        <v>0</v>
      </c>
      <c r="Q4739">
        <v>3.0368637538317353E-2</v>
      </c>
      <c r="R4739">
        <v>1</v>
      </c>
    </row>
    <row r="4740" spans="1:18" x14ac:dyDescent="0.25">
      <c r="A4740" t="s">
        <v>7486</v>
      </c>
      <c r="B4740">
        <v>2016</v>
      </c>
      <c r="C4740">
        <v>3</v>
      </c>
      <c r="D4740">
        <v>11</v>
      </c>
      <c r="E4740" t="s">
        <v>7357</v>
      </c>
      <c r="F4740" s="1" t="s">
        <v>5207</v>
      </c>
      <c r="G4740" s="1" t="s">
        <v>20573</v>
      </c>
      <c r="H4740" s="1" t="s">
        <v>7263</v>
      </c>
      <c r="I4740" t="s">
        <v>20764</v>
      </c>
      <c r="J4740" t="s">
        <v>23</v>
      </c>
      <c r="K4740">
        <v>120</v>
      </c>
      <c r="L4740">
        <v>11862</v>
      </c>
      <c r="M4740">
        <v>98.85</v>
      </c>
      <c r="N4740" t="s">
        <v>9043</v>
      </c>
      <c r="O4740" t="s">
        <v>9465</v>
      </c>
      <c r="P4740">
        <v>0</v>
      </c>
      <c r="Q4740">
        <v>3.9029243790110295E-2</v>
      </c>
      <c r="R4740">
        <v>1</v>
      </c>
    </row>
    <row r="4741" spans="1:18" x14ac:dyDescent="0.25">
      <c r="A4741" t="s">
        <v>7486</v>
      </c>
      <c r="B4741">
        <v>2016</v>
      </c>
      <c r="C4741">
        <v>3</v>
      </c>
      <c r="D4741">
        <v>11</v>
      </c>
      <c r="E4741" t="s">
        <v>7357</v>
      </c>
      <c r="F4741" s="1" t="s">
        <v>5207</v>
      </c>
      <c r="G4741" s="1" t="s">
        <v>20573</v>
      </c>
      <c r="H4741" s="1" t="s">
        <v>7263</v>
      </c>
      <c r="I4741" t="s">
        <v>6307</v>
      </c>
      <c r="J4741" t="s">
        <v>23</v>
      </c>
      <c r="K4741">
        <v>5</v>
      </c>
      <c r="L4741">
        <v>565.70000000000005</v>
      </c>
      <c r="M4741">
        <v>113.14</v>
      </c>
      <c r="N4741" t="s">
        <v>9092</v>
      </c>
      <c r="O4741" t="s">
        <v>9862</v>
      </c>
      <c r="P4741">
        <v>0</v>
      </c>
      <c r="Q4741">
        <v>0</v>
      </c>
      <c r="R4741">
        <v>1</v>
      </c>
    </row>
    <row r="4742" spans="1:18" x14ac:dyDescent="0.25">
      <c r="A4742" t="s">
        <v>7486</v>
      </c>
      <c r="B4742">
        <v>2016</v>
      </c>
      <c r="C4742">
        <v>3</v>
      </c>
      <c r="D4742">
        <v>11</v>
      </c>
      <c r="E4742" t="s">
        <v>7357</v>
      </c>
      <c r="F4742" s="1" t="s">
        <v>5207</v>
      </c>
      <c r="G4742" s="1" t="s">
        <v>20573</v>
      </c>
      <c r="H4742" s="1" t="s">
        <v>7263</v>
      </c>
      <c r="I4742" t="s">
        <v>20811</v>
      </c>
      <c r="J4742" t="s">
        <v>23</v>
      </c>
      <c r="K4742">
        <v>60</v>
      </c>
      <c r="L4742">
        <v>6196.2</v>
      </c>
      <c r="M4742">
        <v>103.27</v>
      </c>
      <c r="N4742" t="s">
        <v>7263</v>
      </c>
      <c r="O4742" t="s">
        <v>23274</v>
      </c>
      <c r="P4742">
        <v>0</v>
      </c>
      <c r="Q4742">
        <v>0</v>
      </c>
      <c r="R4742">
        <v>1</v>
      </c>
    </row>
    <row r="4743" spans="1:18" x14ac:dyDescent="0.25">
      <c r="A4743" t="s">
        <v>7486</v>
      </c>
      <c r="B4743">
        <v>2016</v>
      </c>
      <c r="C4743">
        <v>3</v>
      </c>
      <c r="D4743">
        <v>11</v>
      </c>
      <c r="E4743" t="s">
        <v>7357</v>
      </c>
      <c r="F4743" s="1" t="s">
        <v>5207</v>
      </c>
      <c r="G4743" s="1" t="s">
        <v>20573</v>
      </c>
      <c r="H4743" s="1" t="s">
        <v>7263</v>
      </c>
      <c r="I4743" t="s">
        <v>20816</v>
      </c>
      <c r="J4743" t="s">
        <v>23</v>
      </c>
      <c r="K4743">
        <v>20</v>
      </c>
      <c r="L4743">
        <v>2065.4</v>
      </c>
      <c r="M4743">
        <v>103.27</v>
      </c>
      <c r="N4743" t="s">
        <v>7263</v>
      </c>
      <c r="O4743" t="s">
        <v>23274</v>
      </c>
      <c r="P4743">
        <v>0</v>
      </c>
      <c r="Q4743">
        <v>0</v>
      </c>
      <c r="R4743">
        <v>1</v>
      </c>
    </row>
    <row r="4744" spans="1:18" x14ac:dyDescent="0.25">
      <c r="A4744" t="s">
        <v>7486</v>
      </c>
      <c r="B4744">
        <v>2016</v>
      </c>
      <c r="C4744">
        <v>3</v>
      </c>
      <c r="D4744">
        <v>11</v>
      </c>
      <c r="E4744" t="s">
        <v>7357</v>
      </c>
      <c r="F4744" s="1" t="s">
        <v>5207</v>
      </c>
      <c r="G4744" s="1" t="s">
        <v>20573</v>
      </c>
      <c r="H4744" s="1" t="s">
        <v>7263</v>
      </c>
      <c r="I4744" t="s">
        <v>20820</v>
      </c>
      <c r="J4744" t="s">
        <v>23</v>
      </c>
      <c r="K4744">
        <v>40</v>
      </c>
      <c r="L4744">
        <v>4130.8</v>
      </c>
      <c r="M4744">
        <v>103.27</v>
      </c>
      <c r="N4744" t="s">
        <v>7263</v>
      </c>
      <c r="O4744" t="s">
        <v>23274</v>
      </c>
      <c r="P4744">
        <v>0</v>
      </c>
      <c r="Q4744">
        <v>0</v>
      </c>
      <c r="R4744">
        <v>1</v>
      </c>
    </row>
    <row r="4745" spans="1:18" x14ac:dyDescent="0.25">
      <c r="A4745" t="s">
        <v>7486</v>
      </c>
      <c r="B4745">
        <v>2016</v>
      </c>
      <c r="C4745">
        <v>3</v>
      </c>
      <c r="D4745">
        <v>11</v>
      </c>
      <c r="E4745" t="s">
        <v>7357</v>
      </c>
      <c r="F4745" s="1" t="s">
        <v>5207</v>
      </c>
      <c r="G4745" s="1" t="s">
        <v>20573</v>
      </c>
      <c r="H4745" s="1" t="s">
        <v>7263</v>
      </c>
      <c r="I4745" t="s">
        <v>20704</v>
      </c>
      <c r="J4745" t="s">
        <v>23</v>
      </c>
      <c r="K4745">
        <v>40</v>
      </c>
      <c r="L4745">
        <v>3812</v>
      </c>
      <c r="M4745">
        <v>95.3</v>
      </c>
      <c r="N4745" t="s">
        <v>7263</v>
      </c>
      <c r="O4745" t="s">
        <v>23274</v>
      </c>
      <c r="P4745">
        <v>0</v>
      </c>
      <c r="Q4745">
        <v>0</v>
      </c>
      <c r="R4745">
        <v>1</v>
      </c>
    </row>
    <row r="4746" spans="1:18" x14ac:dyDescent="0.25">
      <c r="A4746" t="s">
        <v>7486</v>
      </c>
      <c r="B4746">
        <v>2016</v>
      </c>
      <c r="C4746">
        <v>3</v>
      </c>
      <c r="D4746">
        <v>11</v>
      </c>
      <c r="E4746" t="s">
        <v>7357</v>
      </c>
      <c r="F4746" s="1" t="s">
        <v>5207</v>
      </c>
      <c r="G4746" s="1" t="s">
        <v>20573</v>
      </c>
      <c r="H4746" s="1" t="s">
        <v>7263</v>
      </c>
      <c r="I4746" t="s">
        <v>6097</v>
      </c>
      <c r="J4746" t="s">
        <v>23</v>
      </c>
      <c r="K4746">
        <v>80</v>
      </c>
      <c r="L4746">
        <v>8261.6</v>
      </c>
      <c r="M4746">
        <v>103.27</v>
      </c>
      <c r="N4746" t="s">
        <v>9055</v>
      </c>
      <c r="O4746" t="s">
        <v>9863</v>
      </c>
      <c r="P4746">
        <v>0</v>
      </c>
      <c r="Q4746">
        <v>0</v>
      </c>
      <c r="R4746">
        <v>1</v>
      </c>
    </row>
    <row r="4747" spans="1:18" x14ac:dyDescent="0.25">
      <c r="A4747" t="s">
        <v>7486</v>
      </c>
      <c r="B4747">
        <v>2016</v>
      </c>
      <c r="C4747">
        <v>3</v>
      </c>
      <c r="D4747">
        <v>11</v>
      </c>
      <c r="E4747" t="s">
        <v>7357</v>
      </c>
      <c r="F4747" s="1" t="s">
        <v>5207</v>
      </c>
      <c r="G4747" s="1" t="s">
        <v>20931</v>
      </c>
      <c r="H4747" s="1" t="s">
        <v>7263</v>
      </c>
      <c r="I4747" t="s">
        <v>20969</v>
      </c>
      <c r="J4747" t="s">
        <v>23</v>
      </c>
      <c r="K4747">
        <v>120</v>
      </c>
      <c r="L4747">
        <v>16316.4</v>
      </c>
      <c r="M4747">
        <v>135.97</v>
      </c>
      <c r="N4747" t="s">
        <v>9108</v>
      </c>
      <c r="O4747" t="s">
        <v>9458</v>
      </c>
      <c r="P4747">
        <v>0</v>
      </c>
      <c r="Q4747">
        <v>5.5249692175779658E-2</v>
      </c>
      <c r="R4747">
        <v>1</v>
      </c>
    </row>
    <row r="4748" spans="1:18" x14ac:dyDescent="0.25">
      <c r="A4748" t="s">
        <v>7486</v>
      </c>
      <c r="B4748">
        <v>2016</v>
      </c>
      <c r="C4748">
        <v>3</v>
      </c>
      <c r="D4748">
        <v>11</v>
      </c>
      <c r="E4748" t="s">
        <v>7357</v>
      </c>
      <c r="F4748" s="1" t="s">
        <v>5207</v>
      </c>
      <c r="G4748" s="1" t="s">
        <v>20931</v>
      </c>
      <c r="H4748" s="1" t="s">
        <v>7263</v>
      </c>
      <c r="I4748" t="s">
        <v>20959</v>
      </c>
      <c r="J4748" t="s">
        <v>23</v>
      </c>
      <c r="K4748">
        <v>140</v>
      </c>
      <c r="L4748">
        <v>18761.400000000001</v>
      </c>
      <c r="M4748">
        <v>134.01</v>
      </c>
      <c r="N4748" t="s">
        <v>9106</v>
      </c>
      <c r="O4748" t="s">
        <v>9459</v>
      </c>
      <c r="P4748">
        <v>0</v>
      </c>
      <c r="Q4748">
        <v>5.3850305373165194E-2</v>
      </c>
      <c r="R4748">
        <v>1</v>
      </c>
    </row>
    <row r="4749" spans="1:18" x14ac:dyDescent="0.25">
      <c r="A4749" t="s">
        <v>7486</v>
      </c>
      <c r="B4749">
        <v>2016</v>
      </c>
      <c r="C4749">
        <v>3</v>
      </c>
      <c r="D4749">
        <v>11</v>
      </c>
      <c r="E4749" t="s">
        <v>7357</v>
      </c>
      <c r="F4749" s="1" t="s">
        <v>5207</v>
      </c>
      <c r="G4749" s="1" t="s">
        <v>21008</v>
      </c>
      <c r="H4749" s="1" t="s">
        <v>7263</v>
      </c>
      <c r="I4749" t="s">
        <v>6965</v>
      </c>
      <c r="J4749" t="s">
        <v>23</v>
      </c>
      <c r="K4749">
        <v>75</v>
      </c>
      <c r="L4749">
        <v>9033.75</v>
      </c>
      <c r="M4749">
        <v>120.45</v>
      </c>
      <c r="N4749" t="s">
        <v>9361</v>
      </c>
      <c r="O4749" t="s">
        <v>9778</v>
      </c>
      <c r="P4749">
        <v>0</v>
      </c>
      <c r="Q4749">
        <v>0</v>
      </c>
      <c r="R4749">
        <v>1</v>
      </c>
    </row>
    <row r="4750" spans="1:18" x14ac:dyDescent="0.25">
      <c r="A4750" t="s">
        <v>7486</v>
      </c>
      <c r="B4750">
        <v>2016</v>
      </c>
      <c r="C4750">
        <v>3</v>
      </c>
      <c r="D4750">
        <v>11</v>
      </c>
      <c r="E4750" t="s">
        <v>7357</v>
      </c>
      <c r="F4750" s="1" t="s">
        <v>5207</v>
      </c>
      <c r="G4750" s="1" t="s">
        <v>20573</v>
      </c>
      <c r="H4750" s="1" t="s">
        <v>7263</v>
      </c>
      <c r="I4750" t="s">
        <v>20653</v>
      </c>
      <c r="J4750" t="s">
        <v>23</v>
      </c>
      <c r="K4750">
        <v>300</v>
      </c>
      <c r="L4750">
        <v>27486</v>
      </c>
      <c r="M4750">
        <v>91.62</v>
      </c>
      <c r="N4750" t="s">
        <v>8995</v>
      </c>
      <c r="O4750" t="s">
        <v>9471</v>
      </c>
      <c r="P4750">
        <v>0</v>
      </c>
      <c r="Q4750">
        <v>2.730993892398554E-2</v>
      </c>
      <c r="R4750">
        <v>1</v>
      </c>
    </row>
    <row r="4751" spans="1:18" x14ac:dyDescent="0.25">
      <c r="A4751" t="s">
        <v>7486</v>
      </c>
      <c r="B4751">
        <v>2016</v>
      </c>
      <c r="C4751">
        <v>3</v>
      </c>
      <c r="D4751">
        <v>11</v>
      </c>
      <c r="E4751" t="s">
        <v>7357</v>
      </c>
      <c r="F4751" s="1" t="s">
        <v>5207</v>
      </c>
      <c r="G4751" s="1" t="s">
        <v>20573</v>
      </c>
      <c r="H4751" s="1" t="s">
        <v>7263</v>
      </c>
      <c r="I4751" t="s">
        <v>20659</v>
      </c>
      <c r="J4751" t="s">
        <v>23</v>
      </c>
      <c r="K4751">
        <v>20</v>
      </c>
      <c r="L4751">
        <v>1832.4</v>
      </c>
      <c r="M4751">
        <v>91.62</v>
      </c>
      <c r="N4751" t="s">
        <v>7263</v>
      </c>
      <c r="O4751" t="s">
        <v>23274</v>
      </c>
      <c r="P4751">
        <v>0</v>
      </c>
      <c r="Q4751">
        <v>0</v>
      </c>
      <c r="R4751">
        <v>1</v>
      </c>
    </row>
    <row r="4752" spans="1:18" x14ac:dyDescent="0.25">
      <c r="A4752" t="s">
        <v>7486</v>
      </c>
      <c r="B4752">
        <v>2016</v>
      </c>
      <c r="C4752">
        <v>3</v>
      </c>
      <c r="D4752">
        <v>11</v>
      </c>
      <c r="E4752" t="s">
        <v>7357</v>
      </c>
      <c r="F4752" s="1" t="s">
        <v>5207</v>
      </c>
      <c r="G4752" s="1" t="s">
        <v>20573</v>
      </c>
      <c r="H4752" s="1" t="s">
        <v>7263</v>
      </c>
      <c r="I4752" t="s">
        <v>20730</v>
      </c>
      <c r="J4752" t="s">
        <v>23</v>
      </c>
      <c r="K4752">
        <v>40</v>
      </c>
      <c r="L4752">
        <v>3812</v>
      </c>
      <c r="M4752">
        <v>95.3</v>
      </c>
      <c r="N4752" t="s">
        <v>7263</v>
      </c>
      <c r="O4752" t="s">
        <v>23274</v>
      </c>
      <c r="P4752">
        <v>0</v>
      </c>
      <c r="Q4752">
        <v>0</v>
      </c>
      <c r="R4752">
        <v>1</v>
      </c>
    </row>
    <row r="4753" spans="1:18" x14ac:dyDescent="0.25">
      <c r="A4753" t="s">
        <v>7486</v>
      </c>
      <c r="B4753">
        <v>2016</v>
      </c>
      <c r="C4753">
        <v>3</v>
      </c>
      <c r="D4753">
        <v>11</v>
      </c>
      <c r="E4753" t="s">
        <v>7357</v>
      </c>
      <c r="F4753" s="1" t="s">
        <v>5207</v>
      </c>
      <c r="G4753" s="1" t="s">
        <v>20573</v>
      </c>
      <c r="H4753" s="1" t="s">
        <v>7263</v>
      </c>
      <c r="I4753" t="s">
        <v>20781</v>
      </c>
      <c r="J4753" t="s">
        <v>23</v>
      </c>
      <c r="K4753">
        <v>100</v>
      </c>
      <c r="L4753">
        <v>9885</v>
      </c>
      <c r="M4753">
        <v>98.85</v>
      </c>
      <c r="N4753" t="s">
        <v>7263</v>
      </c>
      <c r="O4753" t="s">
        <v>23274</v>
      </c>
      <c r="P4753">
        <v>0</v>
      </c>
      <c r="Q4753">
        <v>0</v>
      </c>
      <c r="R4753">
        <v>1</v>
      </c>
    </row>
    <row r="4754" spans="1:18" x14ac:dyDescent="0.25">
      <c r="A4754" t="s">
        <v>7486</v>
      </c>
      <c r="B4754">
        <v>2016</v>
      </c>
      <c r="C4754">
        <v>3</v>
      </c>
      <c r="D4754">
        <v>11</v>
      </c>
      <c r="E4754" t="s">
        <v>7357</v>
      </c>
      <c r="F4754" s="1" t="s">
        <v>5207</v>
      </c>
      <c r="G4754" s="1" t="s">
        <v>20931</v>
      </c>
      <c r="H4754" s="1" t="s">
        <v>7263</v>
      </c>
      <c r="I4754" t="s">
        <v>6519</v>
      </c>
      <c r="J4754" t="s">
        <v>23</v>
      </c>
      <c r="K4754">
        <v>1020</v>
      </c>
      <c r="L4754">
        <v>118299.6</v>
      </c>
      <c r="M4754">
        <v>115.98</v>
      </c>
      <c r="N4754" t="s">
        <v>9106</v>
      </c>
      <c r="O4754" t="s">
        <v>9459</v>
      </c>
      <c r="P4754">
        <v>0</v>
      </c>
      <c r="Q4754">
        <v>5.3850305373165194E-2</v>
      </c>
      <c r="R4754">
        <v>1</v>
      </c>
    </row>
    <row r="4755" spans="1:18" x14ac:dyDescent="0.25">
      <c r="A4755" t="s">
        <v>15650</v>
      </c>
      <c r="B4755">
        <v>2019</v>
      </c>
      <c r="C4755">
        <v>9</v>
      </c>
      <c r="D4755">
        <v>23</v>
      </c>
      <c r="E4755" t="s">
        <v>8164</v>
      </c>
      <c r="F4755" s="1" t="s">
        <v>5207</v>
      </c>
      <c r="G4755" s="1" t="s">
        <v>20931</v>
      </c>
      <c r="H4755" s="1" t="s">
        <v>3201</v>
      </c>
      <c r="I4755" t="s">
        <v>20996</v>
      </c>
      <c r="J4755" t="s">
        <v>38</v>
      </c>
      <c r="K4755">
        <v>450</v>
      </c>
      <c r="L4755">
        <v>86400</v>
      </c>
      <c r="M4755">
        <v>192</v>
      </c>
      <c r="N4755" t="s">
        <v>9113</v>
      </c>
      <c r="O4755" t="s">
        <v>9931</v>
      </c>
      <c r="P4755">
        <v>0</v>
      </c>
      <c r="Q4755">
        <v>0</v>
      </c>
      <c r="R4755">
        <v>3</v>
      </c>
    </row>
    <row r="4756" spans="1:18" x14ac:dyDescent="0.25">
      <c r="A4756" t="s">
        <v>15650</v>
      </c>
      <c r="B4756">
        <v>2019</v>
      </c>
      <c r="C4756">
        <v>9</v>
      </c>
      <c r="D4756">
        <v>23</v>
      </c>
      <c r="E4756" t="s">
        <v>8164</v>
      </c>
      <c r="F4756" s="1" t="s">
        <v>5207</v>
      </c>
      <c r="G4756" s="1" t="s">
        <v>20573</v>
      </c>
      <c r="H4756" s="1" t="s">
        <v>3201</v>
      </c>
      <c r="I4756" t="s">
        <v>20882</v>
      </c>
      <c r="J4756" t="s">
        <v>38</v>
      </c>
      <c r="K4756">
        <v>450</v>
      </c>
      <c r="L4756">
        <v>256500</v>
      </c>
      <c r="M4756">
        <v>570</v>
      </c>
      <c r="N4756" t="s">
        <v>7263</v>
      </c>
      <c r="O4756" t="s">
        <v>23191</v>
      </c>
      <c r="P4756">
        <v>0</v>
      </c>
      <c r="Q4756">
        <v>0</v>
      </c>
      <c r="R4756">
        <v>3</v>
      </c>
    </row>
    <row r="4757" spans="1:18" x14ac:dyDescent="0.25">
      <c r="A4757" t="s">
        <v>8345</v>
      </c>
      <c r="B4757">
        <v>2018</v>
      </c>
      <c r="C4757">
        <v>2</v>
      </c>
      <c r="D4757">
        <v>9</v>
      </c>
      <c r="E4757" t="s">
        <v>8346</v>
      </c>
      <c r="F4757" s="1" t="s">
        <v>9480</v>
      </c>
      <c r="G4757" s="1" t="s">
        <v>9480</v>
      </c>
      <c r="H4757" s="1" t="s">
        <v>9480</v>
      </c>
      <c r="I4757" t="s">
        <v>8347</v>
      </c>
      <c r="J4757" t="s">
        <v>38</v>
      </c>
      <c r="K4757">
        <v>1</v>
      </c>
      <c r="L4757">
        <v>176.53</v>
      </c>
      <c r="M4757">
        <v>176.53</v>
      </c>
      <c r="N4757" t="e">
        <v>#N/A</v>
      </c>
      <c r="O4757" t="e">
        <v>#N/A</v>
      </c>
      <c r="P4757">
        <v>0</v>
      </c>
      <c r="Q4757">
        <v>0</v>
      </c>
      <c r="R4757">
        <v>1</v>
      </c>
    </row>
    <row r="4758" spans="1:18" x14ac:dyDescent="0.25">
      <c r="A4758" t="s">
        <v>8345</v>
      </c>
      <c r="B4758">
        <v>2018</v>
      </c>
      <c r="C4758">
        <v>2</v>
      </c>
      <c r="D4758">
        <v>9</v>
      </c>
      <c r="E4758" t="s">
        <v>8346</v>
      </c>
      <c r="F4758" s="1" t="s">
        <v>9480</v>
      </c>
      <c r="G4758" s="1" t="s">
        <v>9480</v>
      </c>
      <c r="H4758" s="1" t="s">
        <v>9480</v>
      </c>
      <c r="I4758" t="s">
        <v>8348</v>
      </c>
      <c r="J4758" t="s">
        <v>38</v>
      </c>
      <c r="K4758">
        <v>10</v>
      </c>
      <c r="L4758">
        <v>452.41</v>
      </c>
      <c r="M4758">
        <v>45.24</v>
      </c>
      <c r="N4758" t="e">
        <v>#N/A</v>
      </c>
      <c r="O4758" t="e">
        <v>#N/A</v>
      </c>
      <c r="P4758">
        <v>0</v>
      </c>
      <c r="Q4758">
        <v>0</v>
      </c>
      <c r="R4758">
        <v>1</v>
      </c>
    </row>
    <row r="4759" spans="1:18" x14ac:dyDescent="0.25">
      <c r="A4759" t="s">
        <v>8345</v>
      </c>
      <c r="B4759">
        <v>2018</v>
      </c>
      <c r="C4759">
        <v>2</v>
      </c>
      <c r="D4759">
        <v>9</v>
      </c>
      <c r="E4759" t="s">
        <v>8346</v>
      </c>
      <c r="F4759" s="1" t="s">
        <v>9480</v>
      </c>
      <c r="G4759" s="1" t="s">
        <v>9480</v>
      </c>
      <c r="H4759" s="1" t="s">
        <v>9480</v>
      </c>
      <c r="I4759" t="s">
        <v>8349</v>
      </c>
      <c r="J4759" t="s">
        <v>38</v>
      </c>
      <c r="K4759">
        <v>1</v>
      </c>
      <c r="L4759">
        <v>79.83</v>
      </c>
      <c r="M4759">
        <v>79.83</v>
      </c>
      <c r="N4759" t="e">
        <v>#N/A</v>
      </c>
      <c r="O4759" t="e">
        <v>#N/A</v>
      </c>
      <c r="P4759">
        <v>0</v>
      </c>
      <c r="Q4759">
        <v>0</v>
      </c>
      <c r="R4759">
        <v>1</v>
      </c>
    </row>
    <row r="4760" spans="1:18" x14ac:dyDescent="0.25">
      <c r="A4760" t="s">
        <v>8345</v>
      </c>
      <c r="B4760">
        <v>2018</v>
      </c>
      <c r="C4760">
        <v>2</v>
      </c>
      <c r="D4760">
        <v>9</v>
      </c>
      <c r="E4760" t="s">
        <v>8346</v>
      </c>
      <c r="F4760" s="1" t="s">
        <v>9480</v>
      </c>
      <c r="G4760" s="1" t="s">
        <v>9480</v>
      </c>
      <c r="H4760" s="1" t="s">
        <v>9480</v>
      </c>
      <c r="I4760" t="s">
        <v>8350</v>
      </c>
      <c r="J4760" t="s">
        <v>38</v>
      </c>
      <c r="K4760">
        <v>1</v>
      </c>
      <c r="L4760">
        <v>105.32</v>
      </c>
      <c r="M4760">
        <v>105.32</v>
      </c>
      <c r="N4760" t="e">
        <v>#N/A</v>
      </c>
      <c r="O4760" t="e">
        <v>#N/A</v>
      </c>
      <c r="P4760">
        <v>0</v>
      </c>
      <c r="Q4760">
        <v>0</v>
      </c>
      <c r="R4760">
        <v>1</v>
      </c>
    </row>
    <row r="4761" spans="1:18" x14ac:dyDescent="0.25">
      <c r="A4761" t="s">
        <v>8345</v>
      </c>
      <c r="B4761">
        <v>2018</v>
      </c>
      <c r="C4761">
        <v>2</v>
      </c>
      <c r="D4761">
        <v>9</v>
      </c>
      <c r="E4761" t="s">
        <v>8346</v>
      </c>
      <c r="F4761" s="1" t="s">
        <v>9480</v>
      </c>
      <c r="G4761" s="1" t="s">
        <v>9480</v>
      </c>
      <c r="H4761" s="1" t="s">
        <v>9480</v>
      </c>
      <c r="I4761" t="s">
        <v>8351</v>
      </c>
      <c r="J4761" t="s">
        <v>38</v>
      </c>
      <c r="K4761">
        <v>1</v>
      </c>
      <c r="L4761">
        <v>955.97</v>
      </c>
      <c r="M4761">
        <v>955.97</v>
      </c>
      <c r="N4761" t="e">
        <v>#N/A</v>
      </c>
      <c r="O4761" t="e">
        <v>#N/A</v>
      </c>
      <c r="P4761">
        <v>0</v>
      </c>
      <c r="Q4761">
        <v>0</v>
      </c>
      <c r="R4761">
        <v>1</v>
      </c>
    </row>
    <row r="4762" spans="1:18" x14ac:dyDescent="0.25">
      <c r="A4762" t="s">
        <v>8345</v>
      </c>
      <c r="B4762">
        <v>2018</v>
      </c>
      <c r="C4762">
        <v>2</v>
      </c>
      <c r="D4762">
        <v>9</v>
      </c>
      <c r="E4762" t="s">
        <v>8346</v>
      </c>
      <c r="F4762" s="1" t="s">
        <v>9480</v>
      </c>
      <c r="G4762" s="1" t="s">
        <v>9480</v>
      </c>
      <c r="H4762" s="1" t="s">
        <v>9480</v>
      </c>
      <c r="I4762" t="s">
        <v>15797</v>
      </c>
      <c r="J4762" t="s">
        <v>38</v>
      </c>
      <c r="K4762">
        <v>2</v>
      </c>
      <c r="L4762">
        <v>355.94</v>
      </c>
      <c r="M4762">
        <v>177.97</v>
      </c>
      <c r="N4762" t="e">
        <v>#N/A</v>
      </c>
      <c r="O4762" t="e">
        <v>#N/A</v>
      </c>
      <c r="P4762">
        <v>0</v>
      </c>
      <c r="Q4762">
        <v>0</v>
      </c>
      <c r="R4762">
        <v>1</v>
      </c>
    </row>
    <row r="4763" spans="1:18" x14ac:dyDescent="0.25">
      <c r="A4763" t="s">
        <v>8345</v>
      </c>
      <c r="B4763">
        <v>2018</v>
      </c>
      <c r="C4763">
        <v>2</v>
      </c>
      <c r="D4763">
        <v>9</v>
      </c>
      <c r="E4763" t="s">
        <v>8346</v>
      </c>
      <c r="F4763" s="1" t="s">
        <v>9480</v>
      </c>
      <c r="G4763" s="1" t="s">
        <v>9480</v>
      </c>
      <c r="H4763" s="1" t="s">
        <v>9480</v>
      </c>
      <c r="I4763" t="s">
        <v>8352</v>
      </c>
      <c r="J4763" t="s">
        <v>7341</v>
      </c>
      <c r="K4763">
        <v>50</v>
      </c>
      <c r="L4763">
        <v>666.7</v>
      </c>
      <c r="M4763">
        <v>13.33</v>
      </c>
      <c r="N4763" t="e">
        <v>#N/A</v>
      </c>
      <c r="O4763" t="e">
        <v>#N/A</v>
      </c>
      <c r="P4763">
        <v>0</v>
      </c>
      <c r="Q4763">
        <v>0</v>
      </c>
      <c r="R4763">
        <v>1</v>
      </c>
    </row>
    <row r="4764" spans="1:18" x14ac:dyDescent="0.25">
      <c r="A4764" t="s">
        <v>8345</v>
      </c>
      <c r="B4764">
        <v>2018</v>
      </c>
      <c r="C4764">
        <v>2</v>
      </c>
      <c r="D4764">
        <v>9</v>
      </c>
      <c r="E4764" t="s">
        <v>8346</v>
      </c>
      <c r="F4764" s="1" t="s">
        <v>9480</v>
      </c>
      <c r="G4764" s="1" t="s">
        <v>9480</v>
      </c>
      <c r="H4764" s="1" t="s">
        <v>9480</v>
      </c>
      <c r="I4764" t="s">
        <v>8353</v>
      </c>
      <c r="J4764" t="s">
        <v>7341</v>
      </c>
      <c r="K4764">
        <v>5</v>
      </c>
      <c r="L4764">
        <v>449.82</v>
      </c>
      <c r="M4764">
        <v>89.96</v>
      </c>
      <c r="N4764" t="e">
        <v>#N/A</v>
      </c>
      <c r="O4764" t="e">
        <v>#N/A</v>
      </c>
      <c r="P4764">
        <v>0</v>
      </c>
      <c r="Q4764">
        <v>0</v>
      </c>
      <c r="R4764">
        <v>1</v>
      </c>
    </row>
    <row r="4765" spans="1:18" x14ac:dyDescent="0.25">
      <c r="A4765" t="s">
        <v>8345</v>
      </c>
      <c r="B4765">
        <v>2018</v>
      </c>
      <c r="C4765">
        <v>2</v>
      </c>
      <c r="D4765">
        <v>9</v>
      </c>
      <c r="E4765" t="s">
        <v>8346</v>
      </c>
      <c r="F4765" s="1" t="s">
        <v>9480</v>
      </c>
      <c r="G4765" s="1" t="s">
        <v>9480</v>
      </c>
      <c r="H4765" s="1" t="s">
        <v>9480</v>
      </c>
      <c r="I4765" t="s">
        <v>8354</v>
      </c>
      <c r="J4765" t="s">
        <v>85</v>
      </c>
      <c r="K4765">
        <v>4</v>
      </c>
      <c r="L4765">
        <v>805.94</v>
      </c>
      <c r="M4765">
        <v>201.49</v>
      </c>
      <c r="N4765" t="e">
        <v>#N/A</v>
      </c>
      <c r="O4765" t="e">
        <v>#N/A</v>
      </c>
      <c r="P4765">
        <v>0</v>
      </c>
      <c r="Q4765">
        <v>0</v>
      </c>
      <c r="R4765">
        <v>1</v>
      </c>
    </row>
    <row r="4766" spans="1:18" x14ac:dyDescent="0.25">
      <c r="A4766" t="s">
        <v>8345</v>
      </c>
      <c r="B4766">
        <v>2018</v>
      </c>
      <c r="C4766">
        <v>2</v>
      </c>
      <c r="D4766">
        <v>9</v>
      </c>
      <c r="E4766" t="s">
        <v>8346</v>
      </c>
      <c r="F4766" s="1" t="s">
        <v>9480</v>
      </c>
      <c r="G4766" s="1" t="s">
        <v>9480</v>
      </c>
      <c r="H4766" s="1" t="s">
        <v>9480</v>
      </c>
      <c r="I4766" t="s">
        <v>8355</v>
      </c>
      <c r="J4766" t="s">
        <v>85</v>
      </c>
      <c r="K4766">
        <v>4</v>
      </c>
      <c r="L4766">
        <v>595.57000000000005</v>
      </c>
      <c r="M4766">
        <v>148.88999999999999</v>
      </c>
      <c r="N4766" t="e">
        <v>#N/A</v>
      </c>
      <c r="O4766" t="e">
        <v>#N/A</v>
      </c>
      <c r="P4766">
        <v>0</v>
      </c>
      <c r="Q4766">
        <v>0</v>
      </c>
      <c r="R4766">
        <v>1</v>
      </c>
    </row>
    <row r="4767" spans="1:18" x14ac:dyDescent="0.25">
      <c r="A4767" t="s">
        <v>8345</v>
      </c>
      <c r="B4767">
        <v>2018</v>
      </c>
      <c r="C4767">
        <v>2</v>
      </c>
      <c r="D4767">
        <v>9</v>
      </c>
      <c r="E4767" t="s">
        <v>8346</v>
      </c>
      <c r="F4767" s="1" t="s">
        <v>9480</v>
      </c>
      <c r="G4767" s="1" t="s">
        <v>9480</v>
      </c>
      <c r="H4767" s="1" t="s">
        <v>9480</v>
      </c>
      <c r="I4767" t="s">
        <v>8356</v>
      </c>
      <c r="J4767" t="s">
        <v>38</v>
      </c>
      <c r="K4767">
        <v>25</v>
      </c>
      <c r="L4767">
        <v>1904.52</v>
      </c>
      <c r="M4767">
        <v>76.180000000000007</v>
      </c>
      <c r="N4767" t="e">
        <v>#N/A</v>
      </c>
      <c r="O4767" t="e">
        <v>#N/A</v>
      </c>
      <c r="P4767">
        <v>0</v>
      </c>
      <c r="Q4767">
        <v>0</v>
      </c>
      <c r="R4767">
        <v>1</v>
      </c>
    </row>
    <row r="4768" spans="1:18" x14ac:dyDescent="0.25">
      <c r="A4768" t="s">
        <v>8345</v>
      </c>
      <c r="B4768">
        <v>2018</v>
      </c>
      <c r="C4768">
        <v>2</v>
      </c>
      <c r="D4768">
        <v>9</v>
      </c>
      <c r="E4768" t="s">
        <v>8346</v>
      </c>
      <c r="F4768" s="1" t="s">
        <v>9480</v>
      </c>
      <c r="G4768" s="1" t="s">
        <v>9480</v>
      </c>
      <c r="H4768" s="1" t="s">
        <v>9480</v>
      </c>
      <c r="I4768" t="s">
        <v>7420</v>
      </c>
      <c r="J4768" t="s">
        <v>38</v>
      </c>
      <c r="K4768">
        <v>100</v>
      </c>
      <c r="L4768">
        <v>1590.64</v>
      </c>
      <c r="M4768">
        <v>15.91</v>
      </c>
      <c r="N4768" t="e">
        <v>#N/A</v>
      </c>
      <c r="O4768" t="e">
        <v>#N/A</v>
      </c>
      <c r="P4768">
        <v>0</v>
      </c>
      <c r="Q4768">
        <v>0</v>
      </c>
      <c r="R4768">
        <v>1</v>
      </c>
    </row>
    <row r="4769" spans="1:18" x14ac:dyDescent="0.25">
      <c r="A4769" t="s">
        <v>8345</v>
      </c>
      <c r="B4769">
        <v>2018</v>
      </c>
      <c r="C4769">
        <v>2</v>
      </c>
      <c r="D4769">
        <v>9</v>
      </c>
      <c r="E4769" t="s">
        <v>8346</v>
      </c>
      <c r="F4769" s="1" t="s">
        <v>9480</v>
      </c>
      <c r="G4769" s="1" t="s">
        <v>9480</v>
      </c>
      <c r="H4769" s="1" t="s">
        <v>9480</v>
      </c>
      <c r="I4769" t="s">
        <v>8357</v>
      </c>
      <c r="J4769" t="s">
        <v>38</v>
      </c>
      <c r="K4769">
        <v>1</v>
      </c>
      <c r="L4769">
        <v>4946.8</v>
      </c>
      <c r="M4769">
        <v>4946.8</v>
      </c>
      <c r="N4769" t="e">
        <v>#N/A</v>
      </c>
      <c r="O4769" t="e">
        <v>#N/A</v>
      </c>
      <c r="P4769">
        <v>0</v>
      </c>
      <c r="Q4769">
        <v>0</v>
      </c>
      <c r="R4769">
        <v>1</v>
      </c>
    </row>
    <row r="4770" spans="1:18" x14ac:dyDescent="0.25">
      <c r="A4770" t="s">
        <v>8345</v>
      </c>
      <c r="B4770">
        <v>2018</v>
      </c>
      <c r="C4770">
        <v>2</v>
      </c>
      <c r="D4770">
        <v>9</v>
      </c>
      <c r="E4770" t="s">
        <v>8346</v>
      </c>
      <c r="F4770" s="1" t="s">
        <v>9480</v>
      </c>
      <c r="G4770" s="1" t="s">
        <v>9480</v>
      </c>
      <c r="H4770" s="1" t="s">
        <v>9480</v>
      </c>
      <c r="I4770" t="s">
        <v>8358</v>
      </c>
      <c r="J4770" t="s">
        <v>38</v>
      </c>
      <c r="K4770">
        <v>1</v>
      </c>
      <c r="L4770">
        <v>196.66</v>
      </c>
      <c r="M4770">
        <v>196.66</v>
      </c>
      <c r="N4770" t="e">
        <v>#N/A</v>
      </c>
      <c r="O4770" t="e">
        <v>#N/A</v>
      </c>
      <c r="P4770">
        <v>0</v>
      </c>
      <c r="Q4770">
        <v>0</v>
      </c>
      <c r="R4770">
        <v>1</v>
      </c>
    </row>
    <row r="4771" spans="1:18" x14ac:dyDescent="0.25">
      <c r="A4771" t="s">
        <v>8345</v>
      </c>
      <c r="B4771">
        <v>2018</v>
      </c>
      <c r="C4771">
        <v>2</v>
      </c>
      <c r="D4771">
        <v>9</v>
      </c>
      <c r="E4771" t="s">
        <v>8346</v>
      </c>
      <c r="F4771" s="1" t="s">
        <v>9480</v>
      </c>
      <c r="G4771" s="1" t="s">
        <v>9480</v>
      </c>
      <c r="H4771" s="1" t="s">
        <v>9480</v>
      </c>
      <c r="I4771" t="s">
        <v>8358</v>
      </c>
      <c r="J4771" t="s">
        <v>38</v>
      </c>
      <c r="K4771">
        <v>2</v>
      </c>
      <c r="L4771">
        <v>313.01</v>
      </c>
      <c r="M4771">
        <v>156.51</v>
      </c>
      <c r="N4771" t="e">
        <v>#N/A</v>
      </c>
      <c r="O4771" t="e">
        <v>#N/A</v>
      </c>
      <c r="P4771">
        <v>0</v>
      </c>
      <c r="Q4771">
        <v>0</v>
      </c>
      <c r="R4771">
        <v>1</v>
      </c>
    </row>
    <row r="4772" spans="1:18" x14ac:dyDescent="0.25">
      <c r="A4772" t="s">
        <v>8345</v>
      </c>
      <c r="B4772">
        <v>2018</v>
      </c>
      <c r="C4772">
        <v>2</v>
      </c>
      <c r="D4772">
        <v>9</v>
      </c>
      <c r="E4772" t="s">
        <v>8346</v>
      </c>
      <c r="F4772" s="1" t="s">
        <v>9480</v>
      </c>
      <c r="G4772" s="1" t="s">
        <v>9480</v>
      </c>
      <c r="H4772" s="1" t="s">
        <v>9480</v>
      </c>
      <c r="I4772" t="s">
        <v>15698</v>
      </c>
      <c r="J4772" t="s">
        <v>38</v>
      </c>
      <c r="K4772">
        <v>600</v>
      </c>
      <c r="L4772">
        <v>382.04</v>
      </c>
      <c r="M4772">
        <v>0.64</v>
      </c>
      <c r="N4772" t="e">
        <v>#N/A</v>
      </c>
      <c r="O4772" t="e">
        <v>#N/A</v>
      </c>
      <c r="P4772">
        <v>0</v>
      </c>
      <c r="Q4772">
        <v>0</v>
      </c>
      <c r="R4772">
        <v>1</v>
      </c>
    </row>
    <row r="4773" spans="1:18" x14ac:dyDescent="0.25">
      <c r="A4773" t="s">
        <v>8345</v>
      </c>
      <c r="B4773">
        <v>2018</v>
      </c>
      <c r="C4773">
        <v>2</v>
      </c>
      <c r="D4773">
        <v>9</v>
      </c>
      <c r="E4773" t="s">
        <v>8346</v>
      </c>
      <c r="F4773" s="1" t="s">
        <v>9480</v>
      </c>
      <c r="G4773" s="1" t="s">
        <v>9480</v>
      </c>
      <c r="H4773" s="1" t="s">
        <v>9480</v>
      </c>
      <c r="I4773" t="s">
        <v>8359</v>
      </c>
      <c r="J4773" t="s">
        <v>38</v>
      </c>
      <c r="K4773">
        <v>1</v>
      </c>
      <c r="L4773">
        <v>127.84</v>
      </c>
      <c r="M4773">
        <v>127.84</v>
      </c>
      <c r="N4773" t="e">
        <v>#N/A</v>
      </c>
      <c r="O4773" t="e">
        <v>#N/A</v>
      </c>
      <c r="P4773">
        <v>0</v>
      </c>
      <c r="Q4773">
        <v>0</v>
      </c>
      <c r="R4773">
        <v>1</v>
      </c>
    </row>
    <row r="4774" spans="1:18" x14ac:dyDescent="0.25">
      <c r="A4774" t="s">
        <v>8345</v>
      </c>
      <c r="B4774">
        <v>2018</v>
      </c>
      <c r="C4774">
        <v>2</v>
      </c>
      <c r="D4774">
        <v>9</v>
      </c>
      <c r="E4774" t="s">
        <v>8346</v>
      </c>
      <c r="F4774" s="1" t="s">
        <v>9480</v>
      </c>
      <c r="G4774" s="1" t="s">
        <v>9480</v>
      </c>
      <c r="H4774" s="1" t="s">
        <v>9480</v>
      </c>
      <c r="I4774" t="s">
        <v>15798</v>
      </c>
      <c r="J4774" t="s">
        <v>38</v>
      </c>
      <c r="K4774">
        <v>50</v>
      </c>
      <c r="L4774">
        <v>594.72</v>
      </c>
      <c r="M4774">
        <v>11.89</v>
      </c>
      <c r="N4774" t="e">
        <v>#N/A</v>
      </c>
      <c r="O4774" t="e">
        <v>#N/A</v>
      </c>
      <c r="P4774">
        <v>0</v>
      </c>
      <c r="Q4774">
        <v>0</v>
      </c>
      <c r="R4774">
        <v>1</v>
      </c>
    </row>
    <row r="4775" spans="1:18" x14ac:dyDescent="0.25">
      <c r="A4775" t="s">
        <v>8345</v>
      </c>
      <c r="B4775">
        <v>2018</v>
      </c>
      <c r="C4775">
        <v>2</v>
      </c>
      <c r="D4775">
        <v>9</v>
      </c>
      <c r="E4775" t="s">
        <v>8346</v>
      </c>
      <c r="F4775" s="1" t="s">
        <v>9480</v>
      </c>
      <c r="G4775" s="1" t="s">
        <v>9480</v>
      </c>
      <c r="H4775" s="1" t="s">
        <v>9480</v>
      </c>
      <c r="I4775" t="s">
        <v>15798</v>
      </c>
      <c r="J4775" t="s">
        <v>38</v>
      </c>
      <c r="K4775">
        <v>50</v>
      </c>
      <c r="L4775">
        <v>1695.66</v>
      </c>
      <c r="M4775">
        <v>33.909999999999997</v>
      </c>
      <c r="N4775" t="e">
        <v>#N/A</v>
      </c>
      <c r="O4775" t="e">
        <v>#N/A</v>
      </c>
      <c r="P4775">
        <v>0</v>
      </c>
      <c r="Q4775">
        <v>0</v>
      </c>
      <c r="R4775">
        <v>1</v>
      </c>
    </row>
    <row r="4776" spans="1:18" x14ac:dyDescent="0.25">
      <c r="A4776" t="s">
        <v>8345</v>
      </c>
      <c r="B4776">
        <v>2018</v>
      </c>
      <c r="C4776">
        <v>2</v>
      </c>
      <c r="D4776">
        <v>9</v>
      </c>
      <c r="E4776" t="s">
        <v>8346</v>
      </c>
      <c r="F4776" s="1" t="s">
        <v>9480</v>
      </c>
      <c r="G4776" s="1" t="s">
        <v>9480</v>
      </c>
      <c r="H4776" s="1" t="s">
        <v>9480</v>
      </c>
      <c r="I4776" t="s">
        <v>8322</v>
      </c>
      <c r="J4776" t="s">
        <v>38</v>
      </c>
      <c r="K4776">
        <v>1</v>
      </c>
      <c r="L4776">
        <v>6962</v>
      </c>
      <c r="M4776">
        <v>6962</v>
      </c>
      <c r="N4776" t="e">
        <v>#N/A</v>
      </c>
      <c r="O4776" t="e">
        <v>#N/A</v>
      </c>
      <c r="P4776">
        <v>0</v>
      </c>
      <c r="Q4776">
        <v>0</v>
      </c>
      <c r="R4776">
        <v>1</v>
      </c>
    </row>
    <row r="4777" spans="1:18" x14ac:dyDescent="0.25">
      <c r="A4777" t="s">
        <v>1706</v>
      </c>
      <c r="B4777">
        <v>2017</v>
      </c>
      <c r="C4777">
        <v>7</v>
      </c>
      <c r="D4777">
        <v>6</v>
      </c>
      <c r="E4777" t="s">
        <v>174</v>
      </c>
      <c r="F4777" s="1" t="s">
        <v>3205</v>
      </c>
      <c r="G4777" s="1" t="s">
        <v>3384</v>
      </c>
      <c r="H4777" s="1" t="s">
        <v>3206</v>
      </c>
      <c r="I4777" t="s">
        <v>17077</v>
      </c>
      <c r="J4777" t="s">
        <v>23</v>
      </c>
      <c r="K4777">
        <v>19730</v>
      </c>
      <c r="L4777">
        <v>710279.89</v>
      </c>
      <c r="M4777">
        <v>36</v>
      </c>
      <c r="N4777" t="s">
        <v>645</v>
      </c>
      <c r="O4777" t="s">
        <v>9450</v>
      </c>
      <c r="P4777">
        <v>9.1123449223886266E-2</v>
      </c>
      <c r="Q4777">
        <v>0</v>
      </c>
      <c r="R4777">
        <v>3</v>
      </c>
    </row>
    <row r="4778" spans="1:18" x14ac:dyDescent="0.25">
      <c r="A4778" t="s">
        <v>2479</v>
      </c>
      <c r="B4778">
        <v>2018</v>
      </c>
      <c r="C4778">
        <v>5</v>
      </c>
      <c r="D4778">
        <v>14</v>
      </c>
      <c r="E4778" t="s">
        <v>226</v>
      </c>
      <c r="F4778" s="1" t="s">
        <v>3205</v>
      </c>
      <c r="G4778" s="1" t="s">
        <v>3863</v>
      </c>
      <c r="H4778" s="1" t="s">
        <v>3206</v>
      </c>
      <c r="I4778" t="s">
        <v>19001</v>
      </c>
      <c r="J4778" t="s">
        <v>23</v>
      </c>
      <c r="K4778">
        <v>21050</v>
      </c>
      <c r="L4778">
        <v>1052500</v>
      </c>
      <c r="M4778">
        <v>50</v>
      </c>
      <c r="N4778" t="s">
        <v>9335</v>
      </c>
      <c r="O4778" t="s">
        <v>9441</v>
      </c>
      <c r="P4778">
        <v>0.12724850134172863</v>
      </c>
      <c r="Q4778">
        <v>0</v>
      </c>
      <c r="R4778">
        <v>2</v>
      </c>
    </row>
    <row r="4779" spans="1:18" x14ac:dyDescent="0.25">
      <c r="A4779" t="s">
        <v>1259</v>
      </c>
      <c r="B4779">
        <v>2016</v>
      </c>
      <c r="C4779">
        <v>12</v>
      </c>
      <c r="D4779">
        <v>15</v>
      </c>
      <c r="E4779" t="s">
        <v>92</v>
      </c>
      <c r="F4779" s="1" t="s">
        <v>3205</v>
      </c>
      <c r="G4779" s="1" t="s">
        <v>3863</v>
      </c>
      <c r="H4779" s="1" t="s">
        <v>3206</v>
      </c>
      <c r="I4779" t="s">
        <v>19006</v>
      </c>
      <c r="J4779" t="s">
        <v>23</v>
      </c>
      <c r="K4779">
        <v>6899</v>
      </c>
      <c r="L4779">
        <v>305280.75</v>
      </c>
      <c r="M4779">
        <v>44.25</v>
      </c>
      <c r="N4779" t="s">
        <v>9307</v>
      </c>
      <c r="O4779" t="s">
        <v>9445</v>
      </c>
      <c r="P4779">
        <v>3.6019547837424074E-2</v>
      </c>
      <c r="Q4779">
        <v>0</v>
      </c>
      <c r="R4779">
        <v>4</v>
      </c>
    </row>
    <row r="4780" spans="1:18" x14ac:dyDescent="0.25">
      <c r="A4780" t="s">
        <v>1259</v>
      </c>
      <c r="B4780">
        <v>2016</v>
      </c>
      <c r="C4780">
        <v>12</v>
      </c>
      <c r="D4780">
        <v>15</v>
      </c>
      <c r="E4780" t="s">
        <v>92</v>
      </c>
      <c r="F4780" s="1" t="s">
        <v>3205</v>
      </c>
      <c r="G4780" s="1" t="s">
        <v>3227</v>
      </c>
      <c r="H4780" s="1" t="s">
        <v>3206</v>
      </c>
      <c r="I4780" t="s">
        <v>19751</v>
      </c>
      <c r="J4780" t="s">
        <v>23</v>
      </c>
      <c r="K4780">
        <v>6005</v>
      </c>
      <c r="L4780">
        <v>329374.25</v>
      </c>
      <c r="M4780">
        <v>54.85</v>
      </c>
      <c r="N4780" t="s">
        <v>22071</v>
      </c>
      <c r="O4780" t="s">
        <v>23264</v>
      </c>
      <c r="P4780">
        <v>0</v>
      </c>
      <c r="Q4780">
        <v>0</v>
      </c>
      <c r="R4780">
        <v>4</v>
      </c>
    </row>
    <row r="4781" spans="1:18" x14ac:dyDescent="0.25">
      <c r="A4781" t="s">
        <v>1259</v>
      </c>
      <c r="B4781">
        <v>2016</v>
      </c>
      <c r="C4781">
        <v>12</v>
      </c>
      <c r="D4781">
        <v>15</v>
      </c>
      <c r="E4781" t="s">
        <v>92</v>
      </c>
      <c r="F4781" s="1" t="s">
        <v>3205</v>
      </c>
      <c r="G4781" s="1" t="s">
        <v>3863</v>
      </c>
      <c r="H4781" s="1" t="s">
        <v>3206</v>
      </c>
      <c r="I4781" t="s">
        <v>19119</v>
      </c>
      <c r="J4781" t="s">
        <v>23</v>
      </c>
      <c r="K4781">
        <v>5000</v>
      </c>
      <c r="L4781">
        <v>249250</v>
      </c>
      <c r="M4781">
        <v>49.85</v>
      </c>
      <c r="N4781" t="s">
        <v>9329</v>
      </c>
      <c r="O4781" t="s">
        <v>9493</v>
      </c>
      <c r="P4781">
        <v>0</v>
      </c>
      <c r="Q4781">
        <v>0</v>
      </c>
      <c r="R4781">
        <v>4</v>
      </c>
    </row>
    <row r="4782" spans="1:18" x14ac:dyDescent="0.25">
      <c r="A4782" t="s">
        <v>15186</v>
      </c>
      <c r="B4782">
        <v>2019</v>
      </c>
      <c r="C4782">
        <v>7</v>
      </c>
      <c r="D4782">
        <v>28</v>
      </c>
      <c r="E4782" t="s">
        <v>1620</v>
      </c>
      <c r="F4782" s="1" t="s">
        <v>3205</v>
      </c>
      <c r="G4782" s="1" t="s">
        <v>3384</v>
      </c>
      <c r="H4782" s="1" t="s">
        <v>3206</v>
      </c>
      <c r="I4782" t="s">
        <v>17454</v>
      </c>
      <c r="J4782" t="s">
        <v>23</v>
      </c>
      <c r="K4782">
        <v>6640</v>
      </c>
      <c r="L4782">
        <v>344616.07</v>
      </c>
      <c r="M4782">
        <v>51.9</v>
      </c>
      <c r="N4782" t="s">
        <v>168</v>
      </c>
      <c r="O4782" t="s">
        <v>9481</v>
      </c>
      <c r="P4782">
        <v>2.7900708435018715E-2</v>
      </c>
      <c r="Q4782">
        <v>0</v>
      </c>
      <c r="R4782">
        <v>3</v>
      </c>
    </row>
    <row r="4783" spans="1:18" x14ac:dyDescent="0.25">
      <c r="A4783" t="s">
        <v>15186</v>
      </c>
      <c r="B4783">
        <v>2019</v>
      </c>
      <c r="C4783">
        <v>7</v>
      </c>
      <c r="D4783">
        <v>28</v>
      </c>
      <c r="E4783" t="s">
        <v>1620</v>
      </c>
      <c r="F4783" s="1" t="s">
        <v>3205</v>
      </c>
      <c r="G4783" s="1" t="s">
        <v>3384</v>
      </c>
      <c r="H4783" s="1" t="s">
        <v>3206</v>
      </c>
      <c r="I4783" t="s">
        <v>17213</v>
      </c>
      <c r="J4783" t="s">
        <v>23</v>
      </c>
      <c r="K4783">
        <v>9945</v>
      </c>
      <c r="L4783">
        <v>516145.6</v>
      </c>
      <c r="M4783">
        <v>51.9</v>
      </c>
      <c r="N4783" t="s">
        <v>163</v>
      </c>
      <c r="O4783" t="s">
        <v>9505</v>
      </c>
      <c r="P4783">
        <v>3.8218627714528705E-2</v>
      </c>
      <c r="Q4783">
        <v>0</v>
      </c>
      <c r="R4783">
        <v>3</v>
      </c>
    </row>
    <row r="4784" spans="1:18" x14ac:dyDescent="0.25">
      <c r="A4784" t="s">
        <v>15186</v>
      </c>
      <c r="B4784">
        <v>2019</v>
      </c>
      <c r="C4784">
        <v>7</v>
      </c>
      <c r="D4784">
        <v>28</v>
      </c>
      <c r="E4784" t="s">
        <v>1620</v>
      </c>
      <c r="F4784" s="1" t="s">
        <v>3205</v>
      </c>
      <c r="G4784" s="1" t="s">
        <v>3863</v>
      </c>
      <c r="H4784" s="1" t="s">
        <v>3206</v>
      </c>
      <c r="I4784" t="s">
        <v>19300</v>
      </c>
      <c r="J4784" t="s">
        <v>23</v>
      </c>
      <c r="K4784">
        <v>2900</v>
      </c>
      <c r="L4784">
        <v>152511.03</v>
      </c>
      <c r="M4784">
        <v>52.59</v>
      </c>
      <c r="N4784" t="s">
        <v>9307</v>
      </c>
      <c r="O4784" t="s">
        <v>9445</v>
      </c>
      <c r="P4784">
        <v>3.6019547837424074E-2</v>
      </c>
      <c r="Q4784">
        <v>0</v>
      </c>
      <c r="R4784">
        <v>3</v>
      </c>
    </row>
    <row r="4785" spans="1:18" x14ac:dyDescent="0.25">
      <c r="A4785" t="s">
        <v>2967</v>
      </c>
      <c r="B4785">
        <v>2018</v>
      </c>
      <c r="C4785">
        <v>10</v>
      </c>
      <c r="D4785">
        <v>25</v>
      </c>
      <c r="E4785" t="s">
        <v>226</v>
      </c>
      <c r="F4785" s="1" t="s">
        <v>3205</v>
      </c>
      <c r="G4785" s="1" t="s">
        <v>3967</v>
      </c>
      <c r="H4785" s="1" t="s">
        <v>3206</v>
      </c>
      <c r="I4785" t="s">
        <v>18276</v>
      </c>
      <c r="J4785" t="s">
        <v>23</v>
      </c>
      <c r="K4785">
        <v>61340</v>
      </c>
      <c r="L4785">
        <v>3573055.21</v>
      </c>
      <c r="M4785">
        <v>58.25</v>
      </c>
      <c r="N4785" t="s">
        <v>9232</v>
      </c>
      <c r="O4785" t="s">
        <v>9511</v>
      </c>
      <c r="P4785">
        <v>0</v>
      </c>
      <c r="Q4785">
        <v>0</v>
      </c>
      <c r="R4785">
        <v>4</v>
      </c>
    </row>
    <row r="4786" spans="1:18" x14ac:dyDescent="0.25">
      <c r="A4786" t="s">
        <v>1021</v>
      </c>
      <c r="B4786">
        <v>2016</v>
      </c>
      <c r="C4786">
        <v>8</v>
      </c>
      <c r="D4786">
        <v>24</v>
      </c>
      <c r="E4786" t="s">
        <v>982</v>
      </c>
      <c r="F4786" s="1" t="s">
        <v>3205</v>
      </c>
      <c r="G4786" s="1" t="s">
        <v>3863</v>
      </c>
      <c r="H4786" s="1" t="s">
        <v>3206</v>
      </c>
      <c r="I4786" t="s">
        <v>19009</v>
      </c>
      <c r="J4786" t="s">
        <v>23</v>
      </c>
      <c r="K4786">
        <v>17060</v>
      </c>
      <c r="L4786">
        <v>0</v>
      </c>
      <c r="M4786">
        <v>0</v>
      </c>
      <c r="N4786" t="s">
        <v>9340</v>
      </c>
      <c r="O4786" t="s">
        <v>9482</v>
      </c>
      <c r="P4786">
        <v>8.0867377033553248E-2</v>
      </c>
      <c r="Q4786">
        <v>0</v>
      </c>
      <c r="R4786">
        <v>3</v>
      </c>
    </row>
    <row r="4787" spans="1:18" x14ac:dyDescent="0.25">
      <c r="A4787" t="s">
        <v>10692</v>
      </c>
      <c r="B4787">
        <v>2019</v>
      </c>
      <c r="C4787">
        <v>4</v>
      </c>
      <c r="D4787">
        <v>4</v>
      </c>
      <c r="E4787" t="s">
        <v>1620</v>
      </c>
      <c r="F4787" s="1" t="s">
        <v>3205</v>
      </c>
      <c r="G4787" s="1" t="s">
        <v>3384</v>
      </c>
      <c r="H4787" s="1" t="s">
        <v>3206</v>
      </c>
      <c r="I4787" t="s">
        <v>17218</v>
      </c>
      <c r="J4787" t="s">
        <v>23</v>
      </c>
      <c r="K4787">
        <v>3070</v>
      </c>
      <c r="L4787">
        <v>161316.22</v>
      </c>
      <c r="M4787">
        <v>52.55</v>
      </c>
      <c r="N4787" t="s">
        <v>228</v>
      </c>
      <c r="O4787" t="s">
        <v>9547</v>
      </c>
      <c r="P4787">
        <v>0</v>
      </c>
      <c r="Q4787">
        <v>0</v>
      </c>
      <c r="R4787">
        <v>2</v>
      </c>
    </row>
    <row r="4788" spans="1:18" x14ac:dyDescent="0.25">
      <c r="A4788" t="s">
        <v>10692</v>
      </c>
      <c r="B4788">
        <v>2019</v>
      </c>
      <c r="C4788">
        <v>4</v>
      </c>
      <c r="D4788">
        <v>4</v>
      </c>
      <c r="E4788" t="s">
        <v>1620</v>
      </c>
      <c r="F4788" s="1" t="s">
        <v>3205</v>
      </c>
      <c r="G4788" s="1" t="s">
        <v>3863</v>
      </c>
      <c r="H4788" s="1" t="s">
        <v>3204</v>
      </c>
      <c r="I4788" t="s">
        <v>19590</v>
      </c>
      <c r="J4788" t="s">
        <v>23</v>
      </c>
      <c r="K4788">
        <v>5600</v>
      </c>
      <c r="L4788">
        <v>369600</v>
      </c>
      <c r="M4788">
        <v>66</v>
      </c>
      <c r="N4788" t="s">
        <v>9314</v>
      </c>
      <c r="O4788" t="s">
        <v>23284</v>
      </c>
      <c r="P4788">
        <v>0</v>
      </c>
      <c r="Q4788">
        <v>0</v>
      </c>
      <c r="R4788">
        <v>2</v>
      </c>
    </row>
    <row r="4789" spans="1:18" x14ac:dyDescent="0.25">
      <c r="A4789" t="s">
        <v>10692</v>
      </c>
      <c r="B4789">
        <v>2019</v>
      </c>
      <c r="C4789">
        <v>4</v>
      </c>
      <c r="D4789">
        <v>4</v>
      </c>
      <c r="E4789" t="s">
        <v>1620</v>
      </c>
      <c r="F4789" s="1" t="s">
        <v>3205</v>
      </c>
      <c r="G4789" s="1" t="s">
        <v>3863</v>
      </c>
      <c r="H4789" s="1" t="s">
        <v>3204</v>
      </c>
      <c r="I4789" t="s">
        <v>19600</v>
      </c>
      <c r="J4789" t="s">
        <v>23</v>
      </c>
      <c r="K4789">
        <v>6479</v>
      </c>
      <c r="L4789">
        <v>415303.9</v>
      </c>
      <c r="M4789">
        <v>64.099999999999994</v>
      </c>
      <c r="N4789" t="s">
        <v>9324</v>
      </c>
      <c r="O4789" t="s">
        <v>23354</v>
      </c>
      <c r="P4789">
        <v>0</v>
      </c>
      <c r="Q4789">
        <v>0</v>
      </c>
      <c r="R4789">
        <v>2</v>
      </c>
    </row>
    <row r="4790" spans="1:18" x14ac:dyDescent="0.25">
      <c r="A4790" t="s">
        <v>10692</v>
      </c>
      <c r="B4790">
        <v>2019</v>
      </c>
      <c r="C4790">
        <v>4</v>
      </c>
      <c r="D4790">
        <v>4</v>
      </c>
      <c r="E4790" t="s">
        <v>1620</v>
      </c>
      <c r="F4790" s="1" t="s">
        <v>3205</v>
      </c>
      <c r="G4790" s="1" t="s">
        <v>3227</v>
      </c>
      <c r="H4790" s="1" t="s">
        <v>3206</v>
      </c>
      <c r="I4790" t="s">
        <v>19804</v>
      </c>
      <c r="J4790" t="s">
        <v>23</v>
      </c>
      <c r="K4790">
        <v>4640</v>
      </c>
      <c r="L4790">
        <v>305312</v>
      </c>
      <c r="M4790">
        <v>65.8</v>
      </c>
      <c r="N4790" t="s">
        <v>22071</v>
      </c>
      <c r="O4790" t="s">
        <v>23264</v>
      </c>
      <c r="P4790">
        <v>0</v>
      </c>
      <c r="Q4790">
        <v>0</v>
      </c>
      <c r="R4790">
        <v>2</v>
      </c>
    </row>
    <row r="4791" spans="1:18" x14ac:dyDescent="0.25">
      <c r="A4791" t="s">
        <v>10815</v>
      </c>
      <c r="B4791">
        <v>2019</v>
      </c>
      <c r="C4791">
        <v>4</v>
      </c>
      <c r="D4791">
        <v>29</v>
      </c>
      <c r="E4791" t="s">
        <v>8095</v>
      </c>
      <c r="F4791" s="1" t="s">
        <v>5207</v>
      </c>
      <c r="G4791" s="1" t="s">
        <v>20573</v>
      </c>
      <c r="H4791" s="1" t="s">
        <v>3200</v>
      </c>
      <c r="I4791" t="s">
        <v>20796</v>
      </c>
      <c r="J4791" t="s">
        <v>23</v>
      </c>
      <c r="K4791">
        <v>280</v>
      </c>
      <c r="L4791">
        <v>38328.19</v>
      </c>
      <c r="M4791">
        <v>136.88999999999999</v>
      </c>
      <c r="N4791" t="s">
        <v>7263</v>
      </c>
      <c r="O4791" t="s">
        <v>23192</v>
      </c>
      <c r="P4791">
        <v>0</v>
      </c>
      <c r="Q4791">
        <v>0</v>
      </c>
      <c r="R4791">
        <v>2</v>
      </c>
    </row>
    <row r="4792" spans="1:18" x14ac:dyDescent="0.25">
      <c r="A4792" t="s">
        <v>10815</v>
      </c>
      <c r="B4792">
        <v>2019</v>
      </c>
      <c r="C4792">
        <v>4</v>
      </c>
      <c r="D4792">
        <v>29</v>
      </c>
      <c r="E4792" t="s">
        <v>8095</v>
      </c>
      <c r="F4792" s="1" t="s">
        <v>5207</v>
      </c>
      <c r="G4792" s="1" t="s">
        <v>20931</v>
      </c>
      <c r="H4792" s="1" t="s">
        <v>3200</v>
      </c>
      <c r="I4792" t="s">
        <v>20983</v>
      </c>
      <c r="J4792" t="s">
        <v>23</v>
      </c>
      <c r="K4792">
        <v>1800</v>
      </c>
      <c r="L4792">
        <v>261900</v>
      </c>
      <c r="M4792">
        <v>145.5</v>
      </c>
      <c r="N4792" t="s">
        <v>9110</v>
      </c>
      <c r="O4792" t="s">
        <v>10080</v>
      </c>
      <c r="P4792">
        <v>0</v>
      </c>
      <c r="Q4792">
        <v>0</v>
      </c>
      <c r="R4792">
        <v>2</v>
      </c>
    </row>
    <row r="4793" spans="1:18" x14ac:dyDescent="0.25">
      <c r="A4793" t="s">
        <v>10815</v>
      </c>
      <c r="B4793">
        <v>2019</v>
      </c>
      <c r="C4793">
        <v>4</v>
      </c>
      <c r="D4793">
        <v>29</v>
      </c>
      <c r="E4793" t="s">
        <v>8095</v>
      </c>
      <c r="F4793" s="1" t="s">
        <v>5207</v>
      </c>
      <c r="G4793" s="1" t="s">
        <v>20573</v>
      </c>
      <c r="H4793" s="1" t="s">
        <v>3200</v>
      </c>
      <c r="I4793" t="s">
        <v>20863</v>
      </c>
      <c r="J4793" t="s">
        <v>23</v>
      </c>
      <c r="K4793">
        <v>540</v>
      </c>
      <c r="L4793">
        <v>73918.66</v>
      </c>
      <c r="M4793">
        <v>136.88999999999999</v>
      </c>
      <c r="N4793" t="s">
        <v>7263</v>
      </c>
      <c r="O4793" t="s">
        <v>23192</v>
      </c>
      <c r="P4793">
        <v>0</v>
      </c>
      <c r="Q4793">
        <v>0</v>
      </c>
      <c r="R4793">
        <v>2</v>
      </c>
    </row>
    <row r="4794" spans="1:18" x14ac:dyDescent="0.25">
      <c r="A4794" t="s">
        <v>1656</v>
      </c>
      <c r="B4794">
        <v>2017</v>
      </c>
      <c r="C4794">
        <v>6</v>
      </c>
      <c r="D4794">
        <v>19</v>
      </c>
      <c r="E4794" t="s">
        <v>1620</v>
      </c>
      <c r="F4794" s="1" t="s">
        <v>3205</v>
      </c>
      <c r="G4794" s="1" t="s">
        <v>3227</v>
      </c>
      <c r="H4794" s="1" t="s">
        <v>3206</v>
      </c>
      <c r="I4794" t="s">
        <v>19727</v>
      </c>
      <c r="J4794" t="s">
        <v>23</v>
      </c>
      <c r="K4794">
        <v>10145</v>
      </c>
      <c r="L4794">
        <v>440293</v>
      </c>
      <c r="M4794">
        <v>43.4</v>
      </c>
      <c r="N4794" t="s">
        <v>22073</v>
      </c>
      <c r="O4794" t="s">
        <v>23260</v>
      </c>
      <c r="P4794">
        <v>0</v>
      </c>
      <c r="Q4794">
        <v>0</v>
      </c>
      <c r="R4794">
        <v>2</v>
      </c>
    </row>
    <row r="4795" spans="1:18" x14ac:dyDescent="0.25">
      <c r="A4795" t="s">
        <v>1656</v>
      </c>
      <c r="B4795">
        <v>2017</v>
      </c>
      <c r="C4795">
        <v>6</v>
      </c>
      <c r="D4795">
        <v>19</v>
      </c>
      <c r="E4795" t="s">
        <v>1620</v>
      </c>
      <c r="F4795" s="1" t="s">
        <v>3205</v>
      </c>
      <c r="G4795" s="1" t="s">
        <v>3227</v>
      </c>
      <c r="H4795" s="1" t="s">
        <v>3206</v>
      </c>
      <c r="I4795" t="s">
        <v>19750</v>
      </c>
      <c r="J4795" t="s">
        <v>23</v>
      </c>
      <c r="K4795">
        <v>4380</v>
      </c>
      <c r="L4795">
        <v>190092</v>
      </c>
      <c r="M4795">
        <v>43.4</v>
      </c>
      <c r="N4795" t="s">
        <v>22073</v>
      </c>
      <c r="O4795" t="s">
        <v>23260</v>
      </c>
      <c r="P4795">
        <v>0</v>
      </c>
      <c r="Q4795">
        <v>0</v>
      </c>
      <c r="R4795">
        <v>2</v>
      </c>
    </row>
    <row r="4796" spans="1:18" x14ac:dyDescent="0.25">
      <c r="A4796" t="s">
        <v>10487</v>
      </c>
      <c r="B4796">
        <v>2019</v>
      </c>
      <c r="C4796">
        <v>3</v>
      </c>
      <c r="D4796">
        <v>6</v>
      </c>
      <c r="E4796" t="s">
        <v>226</v>
      </c>
      <c r="F4796" s="1" t="s">
        <v>3205</v>
      </c>
      <c r="G4796" s="1" t="s">
        <v>3384</v>
      </c>
      <c r="H4796" s="1" t="s">
        <v>3206</v>
      </c>
      <c r="I4796" t="s">
        <v>17213</v>
      </c>
      <c r="J4796" t="s">
        <v>23</v>
      </c>
      <c r="K4796">
        <v>14500</v>
      </c>
      <c r="L4796">
        <v>693100</v>
      </c>
      <c r="M4796">
        <v>47.8</v>
      </c>
      <c r="N4796" t="s">
        <v>163</v>
      </c>
      <c r="O4796" t="s">
        <v>9505</v>
      </c>
      <c r="P4796">
        <v>3.8218627714528705E-2</v>
      </c>
      <c r="Q4796">
        <v>0</v>
      </c>
      <c r="R4796">
        <v>1</v>
      </c>
    </row>
    <row r="4797" spans="1:18" x14ac:dyDescent="0.25">
      <c r="A4797" t="s">
        <v>10487</v>
      </c>
      <c r="B4797">
        <v>2019</v>
      </c>
      <c r="C4797">
        <v>3</v>
      </c>
      <c r="D4797">
        <v>6</v>
      </c>
      <c r="E4797" t="s">
        <v>226</v>
      </c>
      <c r="F4797" s="1" t="s">
        <v>3205</v>
      </c>
      <c r="G4797" s="1" t="s">
        <v>3384</v>
      </c>
      <c r="H4797" s="1" t="s">
        <v>3206</v>
      </c>
      <c r="I4797" t="s">
        <v>17216</v>
      </c>
      <c r="J4797" t="s">
        <v>23</v>
      </c>
      <c r="K4797">
        <v>5940</v>
      </c>
      <c r="L4797">
        <v>295812</v>
      </c>
      <c r="M4797">
        <v>49.8</v>
      </c>
      <c r="N4797" t="s">
        <v>166</v>
      </c>
      <c r="O4797" t="s">
        <v>9509</v>
      </c>
      <c r="P4797">
        <v>0</v>
      </c>
      <c r="Q4797">
        <v>0</v>
      </c>
      <c r="R4797">
        <v>1</v>
      </c>
    </row>
    <row r="4798" spans="1:18" x14ac:dyDescent="0.25">
      <c r="A4798" t="s">
        <v>2258</v>
      </c>
      <c r="B4798">
        <v>2018</v>
      </c>
      <c r="C4798">
        <v>3</v>
      </c>
      <c r="D4798">
        <v>7</v>
      </c>
      <c r="E4798" t="s">
        <v>643</v>
      </c>
      <c r="F4798" s="1" t="s">
        <v>3205</v>
      </c>
      <c r="G4798" s="1" t="s">
        <v>3384</v>
      </c>
      <c r="H4798" s="1" t="s">
        <v>3206</v>
      </c>
      <c r="I4798" t="s">
        <v>17065</v>
      </c>
      <c r="J4798" t="s">
        <v>23</v>
      </c>
      <c r="K4798">
        <v>11960</v>
      </c>
      <c r="L4798">
        <v>550494.88</v>
      </c>
      <c r="M4798">
        <v>46.03</v>
      </c>
      <c r="N4798" t="s">
        <v>163</v>
      </c>
      <c r="O4798" t="s">
        <v>9505</v>
      </c>
      <c r="P4798">
        <v>3.8218627714528705E-2</v>
      </c>
      <c r="Q4798">
        <v>0</v>
      </c>
      <c r="R4798">
        <v>1</v>
      </c>
    </row>
    <row r="4799" spans="1:18" x14ac:dyDescent="0.25">
      <c r="A4799" t="s">
        <v>2258</v>
      </c>
      <c r="B4799">
        <v>2018</v>
      </c>
      <c r="C4799">
        <v>3</v>
      </c>
      <c r="D4799">
        <v>7</v>
      </c>
      <c r="E4799" t="s">
        <v>643</v>
      </c>
      <c r="F4799" s="1" t="s">
        <v>3205</v>
      </c>
      <c r="G4799" s="1" t="s">
        <v>3384</v>
      </c>
      <c r="H4799" s="1" t="s">
        <v>3206</v>
      </c>
      <c r="I4799" t="s">
        <v>17066</v>
      </c>
      <c r="J4799" t="s">
        <v>23</v>
      </c>
      <c r="K4799">
        <v>8310</v>
      </c>
      <c r="L4799">
        <v>385816.68</v>
      </c>
      <c r="M4799">
        <v>46.43</v>
      </c>
      <c r="N4799" t="s">
        <v>160</v>
      </c>
      <c r="O4799" t="s">
        <v>9452</v>
      </c>
      <c r="P4799">
        <v>0.10110188471641929</v>
      </c>
      <c r="Q4799">
        <v>0</v>
      </c>
      <c r="R4799">
        <v>1</v>
      </c>
    </row>
    <row r="4800" spans="1:18" x14ac:dyDescent="0.25">
      <c r="A4800" t="s">
        <v>514</v>
      </c>
      <c r="B4800">
        <v>2016</v>
      </c>
      <c r="C4800">
        <v>2</v>
      </c>
      <c r="D4800">
        <v>10</v>
      </c>
      <c r="E4800" t="s">
        <v>31</v>
      </c>
      <c r="F4800" s="1" t="s">
        <v>3205</v>
      </c>
      <c r="G4800" s="1" t="s">
        <v>3863</v>
      </c>
      <c r="H4800" s="1" t="s">
        <v>3206</v>
      </c>
      <c r="I4800" t="s">
        <v>19558</v>
      </c>
      <c r="J4800" t="s">
        <v>23</v>
      </c>
      <c r="K4800">
        <v>3330</v>
      </c>
      <c r="L4800">
        <v>143582.57</v>
      </c>
      <c r="M4800">
        <v>43.12</v>
      </c>
      <c r="N4800" t="s">
        <v>9319</v>
      </c>
      <c r="O4800" t="s">
        <v>9487</v>
      </c>
      <c r="P4800">
        <v>0</v>
      </c>
      <c r="Q4800">
        <v>0</v>
      </c>
      <c r="R4800">
        <v>1</v>
      </c>
    </row>
    <row r="4801" spans="1:18" x14ac:dyDescent="0.25">
      <c r="A4801" t="s">
        <v>514</v>
      </c>
      <c r="B4801">
        <v>2016</v>
      </c>
      <c r="C4801">
        <v>2</v>
      </c>
      <c r="D4801">
        <v>10</v>
      </c>
      <c r="E4801" t="s">
        <v>31</v>
      </c>
      <c r="F4801" s="1" t="s">
        <v>3205</v>
      </c>
      <c r="G4801" s="1" t="s">
        <v>3863</v>
      </c>
      <c r="H4801" s="1" t="s">
        <v>3206</v>
      </c>
      <c r="I4801" t="s">
        <v>19565</v>
      </c>
      <c r="J4801" t="s">
        <v>23</v>
      </c>
      <c r="K4801">
        <v>9520</v>
      </c>
      <c r="L4801">
        <v>285402.65000000002</v>
      </c>
      <c r="M4801">
        <v>29.98</v>
      </c>
      <c r="N4801" t="s">
        <v>489</v>
      </c>
      <c r="O4801" t="s">
        <v>9501</v>
      </c>
      <c r="P4801">
        <v>0</v>
      </c>
      <c r="Q4801">
        <v>0</v>
      </c>
      <c r="R4801">
        <v>1</v>
      </c>
    </row>
    <row r="4802" spans="1:18" x14ac:dyDescent="0.25">
      <c r="A4802" t="s">
        <v>514</v>
      </c>
      <c r="B4802">
        <v>2016</v>
      </c>
      <c r="C4802">
        <v>2</v>
      </c>
      <c r="D4802">
        <v>10</v>
      </c>
      <c r="E4802" t="s">
        <v>31</v>
      </c>
      <c r="F4802" s="1" t="s">
        <v>3205</v>
      </c>
      <c r="G4802" s="1" t="s">
        <v>3863</v>
      </c>
      <c r="H4802" s="1" t="s">
        <v>3206</v>
      </c>
      <c r="I4802" t="s">
        <v>19566</v>
      </c>
      <c r="J4802" t="s">
        <v>23</v>
      </c>
      <c r="K4802">
        <v>690</v>
      </c>
      <c r="L4802">
        <v>21107.86</v>
      </c>
      <c r="M4802">
        <v>30.59</v>
      </c>
      <c r="N4802" t="s">
        <v>9308</v>
      </c>
      <c r="O4802" t="s">
        <v>9494</v>
      </c>
      <c r="P4802">
        <v>0</v>
      </c>
      <c r="Q4802">
        <v>0</v>
      </c>
      <c r="R4802">
        <v>1</v>
      </c>
    </row>
    <row r="4803" spans="1:18" x14ac:dyDescent="0.25">
      <c r="A4803" t="s">
        <v>15038</v>
      </c>
      <c r="B4803">
        <v>2019</v>
      </c>
      <c r="C4803">
        <v>7</v>
      </c>
      <c r="D4803">
        <v>4</v>
      </c>
      <c r="E4803" t="s">
        <v>31</v>
      </c>
      <c r="F4803" s="1" t="s">
        <v>3205</v>
      </c>
      <c r="G4803" s="1" t="s">
        <v>3384</v>
      </c>
      <c r="H4803" s="1" t="s">
        <v>7263</v>
      </c>
      <c r="I4803" t="s">
        <v>17366</v>
      </c>
      <c r="J4803" t="s">
        <v>23</v>
      </c>
      <c r="K4803">
        <v>71.84</v>
      </c>
      <c r="L4803">
        <v>9819.9500000000007</v>
      </c>
      <c r="M4803">
        <v>136.69</v>
      </c>
      <c r="N4803" t="s">
        <v>9149</v>
      </c>
      <c r="O4803" t="s">
        <v>9485</v>
      </c>
      <c r="P4803">
        <v>0</v>
      </c>
      <c r="Q4803">
        <v>0</v>
      </c>
      <c r="R4803">
        <v>3</v>
      </c>
    </row>
    <row r="4804" spans="1:18" x14ac:dyDescent="0.25">
      <c r="A4804" t="s">
        <v>15998</v>
      </c>
      <c r="B4804">
        <v>2019</v>
      </c>
      <c r="C4804">
        <v>10</v>
      </c>
      <c r="D4804">
        <v>18</v>
      </c>
      <c r="E4804" t="s">
        <v>174</v>
      </c>
      <c r="F4804" s="1" t="s">
        <v>3205</v>
      </c>
      <c r="G4804" s="1" t="s">
        <v>3863</v>
      </c>
      <c r="H4804" s="1" t="s">
        <v>3206</v>
      </c>
      <c r="I4804" t="s">
        <v>19205</v>
      </c>
      <c r="J4804" t="s">
        <v>23</v>
      </c>
      <c r="K4804">
        <v>6980</v>
      </c>
      <c r="L4804">
        <v>300139.96999999997</v>
      </c>
      <c r="M4804">
        <v>43</v>
      </c>
      <c r="N4804" t="s">
        <v>9335</v>
      </c>
      <c r="O4804" t="s">
        <v>9441</v>
      </c>
      <c r="P4804">
        <v>0.12724850134172863</v>
      </c>
      <c r="Q4804">
        <v>0</v>
      </c>
      <c r="R4804">
        <v>4</v>
      </c>
    </row>
    <row r="4805" spans="1:18" x14ac:dyDescent="0.25">
      <c r="A4805" t="s">
        <v>15998</v>
      </c>
      <c r="B4805">
        <v>2019</v>
      </c>
      <c r="C4805">
        <v>10</v>
      </c>
      <c r="D4805">
        <v>18</v>
      </c>
      <c r="E4805" t="s">
        <v>174</v>
      </c>
      <c r="F4805" s="1" t="s">
        <v>3205</v>
      </c>
      <c r="G4805" s="1" t="s">
        <v>3863</v>
      </c>
      <c r="H4805" s="1" t="s">
        <v>3206</v>
      </c>
      <c r="I4805" t="s">
        <v>19252</v>
      </c>
      <c r="J4805" t="s">
        <v>23</v>
      </c>
      <c r="K4805">
        <v>13090</v>
      </c>
      <c r="L4805">
        <v>572949.30000000005</v>
      </c>
      <c r="M4805">
        <v>43.77</v>
      </c>
      <c r="N4805" t="s">
        <v>9309</v>
      </c>
      <c r="O4805" t="s">
        <v>9451</v>
      </c>
      <c r="P4805">
        <v>6.5364123560168089E-2</v>
      </c>
      <c r="Q4805">
        <v>0</v>
      </c>
      <c r="R4805">
        <v>4</v>
      </c>
    </row>
    <row r="4806" spans="1:18" x14ac:dyDescent="0.25">
      <c r="A4806" t="s">
        <v>793</v>
      </c>
      <c r="B4806">
        <v>2016</v>
      </c>
      <c r="C4806">
        <v>4</v>
      </c>
      <c r="D4806">
        <v>20</v>
      </c>
      <c r="E4806" t="s">
        <v>226</v>
      </c>
      <c r="F4806" s="1" t="s">
        <v>3205</v>
      </c>
      <c r="G4806" s="1" t="s">
        <v>3384</v>
      </c>
      <c r="H4806" s="1" t="s">
        <v>3206</v>
      </c>
      <c r="I4806" t="s">
        <v>17409</v>
      </c>
      <c r="J4806" t="s">
        <v>23</v>
      </c>
      <c r="K4806">
        <v>19630</v>
      </c>
      <c r="L4806">
        <v>657605</v>
      </c>
      <c r="M4806">
        <v>33.5</v>
      </c>
      <c r="N4806" t="s">
        <v>160</v>
      </c>
      <c r="O4806" t="s">
        <v>9452</v>
      </c>
      <c r="P4806">
        <v>0.10110188471641929</v>
      </c>
      <c r="Q4806">
        <v>0</v>
      </c>
      <c r="R4806">
        <v>2</v>
      </c>
    </row>
    <row r="4807" spans="1:18" x14ac:dyDescent="0.25">
      <c r="A4807" t="s">
        <v>2092</v>
      </c>
      <c r="B4807">
        <v>2017</v>
      </c>
      <c r="C4807">
        <v>12</v>
      </c>
      <c r="D4807">
        <v>18</v>
      </c>
      <c r="E4807" t="s">
        <v>226</v>
      </c>
      <c r="F4807" s="1" t="s">
        <v>3205</v>
      </c>
      <c r="G4807" s="1" t="s">
        <v>3384</v>
      </c>
      <c r="H4807" s="1" t="s">
        <v>3206</v>
      </c>
      <c r="I4807" t="s">
        <v>17065</v>
      </c>
      <c r="J4807" t="s">
        <v>23</v>
      </c>
      <c r="K4807">
        <v>20550</v>
      </c>
      <c r="L4807">
        <v>854366.26</v>
      </c>
      <c r="M4807">
        <v>41.58</v>
      </c>
      <c r="N4807" t="s">
        <v>163</v>
      </c>
      <c r="O4807" t="s">
        <v>9505</v>
      </c>
      <c r="P4807">
        <v>3.8218627714528705E-2</v>
      </c>
      <c r="Q4807">
        <v>0</v>
      </c>
      <c r="R4807">
        <v>4</v>
      </c>
    </row>
    <row r="4808" spans="1:18" x14ac:dyDescent="0.25">
      <c r="A4808" t="s">
        <v>10816</v>
      </c>
      <c r="B4808">
        <v>2019</v>
      </c>
      <c r="C4808">
        <v>4</v>
      </c>
      <c r="D4808">
        <v>18</v>
      </c>
      <c r="E4808" t="s">
        <v>2641</v>
      </c>
      <c r="F4808" s="1" t="s">
        <v>3205</v>
      </c>
      <c r="G4808" s="1" t="s">
        <v>3863</v>
      </c>
      <c r="H4808" s="1" t="s">
        <v>3206</v>
      </c>
      <c r="I4808" t="s">
        <v>19205</v>
      </c>
      <c r="J4808" t="s">
        <v>23</v>
      </c>
      <c r="K4808">
        <v>4880</v>
      </c>
      <c r="L4808">
        <v>257737.2</v>
      </c>
      <c r="M4808">
        <v>52.82</v>
      </c>
      <c r="N4808" t="s">
        <v>9335</v>
      </c>
      <c r="O4808" t="s">
        <v>9441</v>
      </c>
      <c r="P4808">
        <v>0.12724850134172863</v>
      </c>
      <c r="Q4808">
        <v>0</v>
      </c>
      <c r="R4808">
        <v>2</v>
      </c>
    </row>
    <row r="4809" spans="1:18" x14ac:dyDescent="0.25">
      <c r="A4809" t="s">
        <v>10816</v>
      </c>
      <c r="B4809">
        <v>2019</v>
      </c>
      <c r="C4809">
        <v>4</v>
      </c>
      <c r="D4809">
        <v>18</v>
      </c>
      <c r="E4809" t="s">
        <v>2641</v>
      </c>
      <c r="F4809" s="1" t="s">
        <v>3205</v>
      </c>
      <c r="G4809" s="1" t="s">
        <v>3863</v>
      </c>
      <c r="H4809" s="1" t="s">
        <v>3206</v>
      </c>
      <c r="I4809" t="s">
        <v>19219</v>
      </c>
      <c r="J4809" t="s">
        <v>23</v>
      </c>
      <c r="K4809">
        <v>5400</v>
      </c>
      <c r="L4809">
        <v>303345</v>
      </c>
      <c r="M4809">
        <v>56.18</v>
      </c>
      <c r="N4809" t="s">
        <v>9329</v>
      </c>
      <c r="O4809" t="s">
        <v>9493</v>
      </c>
      <c r="P4809">
        <v>0</v>
      </c>
      <c r="Q4809">
        <v>0</v>
      </c>
      <c r="R4809">
        <v>2</v>
      </c>
    </row>
    <row r="4810" spans="1:18" x14ac:dyDescent="0.25">
      <c r="A4810" t="s">
        <v>10816</v>
      </c>
      <c r="B4810">
        <v>2019</v>
      </c>
      <c r="C4810">
        <v>4</v>
      </c>
      <c r="D4810">
        <v>18</v>
      </c>
      <c r="E4810" t="s">
        <v>2641</v>
      </c>
      <c r="F4810" s="1" t="s">
        <v>3205</v>
      </c>
      <c r="G4810" s="1" t="s">
        <v>3863</v>
      </c>
      <c r="H4810" s="1" t="s">
        <v>3206</v>
      </c>
      <c r="I4810" t="s">
        <v>19220</v>
      </c>
      <c r="J4810" t="s">
        <v>23</v>
      </c>
      <c r="K4810">
        <v>3020</v>
      </c>
      <c r="L4810">
        <v>159501.29999999999</v>
      </c>
      <c r="M4810">
        <v>52.82</v>
      </c>
      <c r="N4810" t="s">
        <v>9303</v>
      </c>
      <c r="O4810" t="s">
        <v>9512</v>
      </c>
      <c r="P4810">
        <v>0</v>
      </c>
      <c r="Q4810">
        <v>0</v>
      </c>
      <c r="R4810">
        <v>2</v>
      </c>
    </row>
    <row r="4811" spans="1:18" x14ac:dyDescent="0.25">
      <c r="A4811" t="s">
        <v>10816</v>
      </c>
      <c r="B4811">
        <v>2019</v>
      </c>
      <c r="C4811">
        <v>4</v>
      </c>
      <c r="D4811">
        <v>18</v>
      </c>
      <c r="E4811" t="s">
        <v>2641</v>
      </c>
      <c r="F4811" s="1" t="s">
        <v>3205</v>
      </c>
      <c r="G4811" s="1" t="s">
        <v>3227</v>
      </c>
      <c r="H4811" s="1" t="s">
        <v>3206</v>
      </c>
      <c r="I4811" t="s">
        <v>19792</v>
      </c>
      <c r="J4811" t="s">
        <v>23</v>
      </c>
      <c r="K4811">
        <v>1570</v>
      </c>
      <c r="L4811">
        <v>95856.6</v>
      </c>
      <c r="M4811">
        <v>61.06</v>
      </c>
      <c r="N4811" t="s">
        <v>22067</v>
      </c>
      <c r="O4811" t="s">
        <v>23263</v>
      </c>
      <c r="P4811">
        <v>0</v>
      </c>
      <c r="Q4811">
        <v>0</v>
      </c>
      <c r="R4811">
        <v>2</v>
      </c>
    </row>
    <row r="4812" spans="1:18" x14ac:dyDescent="0.25">
      <c r="A4812" t="s">
        <v>10816</v>
      </c>
      <c r="B4812">
        <v>2019</v>
      </c>
      <c r="C4812">
        <v>4</v>
      </c>
      <c r="D4812">
        <v>18</v>
      </c>
      <c r="E4812" t="s">
        <v>2641</v>
      </c>
      <c r="F4812" s="1" t="s">
        <v>3205</v>
      </c>
      <c r="G4812" s="1" t="s">
        <v>3227</v>
      </c>
      <c r="H4812" s="1" t="s">
        <v>3206</v>
      </c>
      <c r="I4812" t="s">
        <v>19860</v>
      </c>
      <c r="J4812" t="s">
        <v>23</v>
      </c>
      <c r="K4812">
        <v>3490</v>
      </c>
      <c r="L4812">
        <v>207044.26</v>
      </c>
      <c r="M4812">
        <v>59.33</v>
      </c>
      <c r="N4812" t="s">
        <v>22073</v>
      </c>
      <c r="O4812" t="s">
        <v>23260</v>
      </c>
      <c r="P4812">
        <v>0</v>
      </c>
      <c r="Q4812">
        <v>0</v>
      </c>
      <c r="R4812">
        <v>2</v>
      </c>
    </row>
    <row r="4813" spans="1:18" x14ac:dyDescent="0.25">
      <c r="A4813" t="s">
        <v>10816</v>
      </c>
      <c r="B4813">
        <v>2019</v>
      </c>
      <c r="C4813">
        <v>4</v>
      </c>
      <c r="D4813">
        <v>18</v>
      </c>
      <c r="E4813" t="s">
        <v>2641</v>
      </c>
      <c r="F4813" s="1" t="s">
        <v>3205</v>
      </c>
      <c r="G4813" s="1" t="s">
        <v>3227</v>
      </c>
      <c r="H4813" s="1" t="s">
        <v>3206</v>
      </c>
      <c r="I4813" t="s">
        <v>19879</v>
      </c>
      <c r="J4813" t="s">
        <v>23</v>
      </c>
      <c r="K4813">
        <v>2500</v>
      </c>
      <c r="L4813">
        <v>148312.5</v>
      </c>
      <c r="M4813">
        <v>59.33</v>
      </c>
      <c r="N4813" t="s">
        <v>22084</v>
      </c>
      <c r="O4813" t="s">
        <v>23254</v>
      </c>
      <c r="P4813">
        <v>0</v>
      </c>
      <c r="Q4813">
        <v>0</v>
      </c>
      <c r="R4813">
        <v>2</v>
      </c>
    </row>
    <row r="4814" spans="1:18" x14ac:dyDescent="0.25">
      <c r="A4814" t="s">
        <v>8780</v>
      </c>
      <c r="B4814">
        <v>2018</v>
      </c>
      <c r="C4814">
        <v>11</v>
      </c>
      <c r="D4814">
        <v>14</v>
      </c>
      <c r="E4814" t="s">
        <v>7357</v>
      </c>
      <c r="F4814" s="1" t="s">
        <v>5207</v>
      </c>
      <c r="G4814" s="1" t="s">
        <v>20573</v>
      </c>
      <c r="H4814" s="1" t="s">
        <v>7263</v>
      </c>
      <c r="I4814" t="s">
        <v>20702</v>
      </c>
      <c r="J4814" t="s">
        <v>23</v>
      </c>
      <c r="K4814">
        <v>25</v>
      </c>
      <c r="L4814">
        <v>4153</v>
      </c>
      <c r="M4814">
        <v>166.12</v>
      </c>
      <c r="N4814" t="s">
        <v>7263</v>
      </c>
      <c r="O4814" t="s">
        <v>23274</v>
      </c>
      <c r="P4814">
        <v>0</v>
      </c>
      <c r="Q4814">
        <v>0</v>
      </c>
      <c r="R4814">
        <v>4</v>
      </c>
    </row>
    <row r="4815" spans="1:18" x14ac:dyDescent="0.25">
      <c r="A4815" t="s">
        <v>8780</v>
      </c>
      <c r="B4815">
        <v>2018</v>
      </c>
      <c r="C4815">
        <v>11</v>
      </c>
      <c r="D4815">
        <v>14</v>
      </c>
      <c r="E4815" t="s">
        <v>7357</v>
      </c>
      <c r="F4815" s="1" t="s">
        <v>5207</v>
      </c>
      <c r="G4815" s="1" t="s">
        <v>20573</v>
      </c>
      <c r="H4815" s="1" t="s">
        <v>7263</v>
      </c>
      <c r="I4815" t="s">
        <v>20693</v>
      </c>
      <c r="J4815" t="s">
        <v>23</v>
      </c>
      <c r="K4815">
        <v>1160</v>
      </c>
      <c r="L4815">
        <v>115304</v>
      </c>
      <c r="M4815">
        <v>99.4</v>
      </c>
      <c r="N4815" t="s">
        <v>9014</v>
      </c>
      <c r="O4815" t="s">
        <v>9455</v>
      </c>
      <c r="P4815">
        <v>0</v>
      </c>
      <c r="Q4815">
        <v>7.1029776426183869E-2</v>
      </c>
      <c r="R4815">
        <v>4</v>
      </c>
    </row>
    <row r="4816" spans="1:18" x14ac:dyDescent="0.25">
      <c r="A4816" t="s">
        <v>8780</v>
      </c>
      <c r="B4816">
        <v>2018</v>
      </c>
      <c r="C4816">
        <v>11</v>
      </c>
      <c r="D4816">
        <v>14</v>
      </c>
      <c r="E4816" t="s">
        <v>7357</v>
      </c>
      <c r="F4816" s="1" t="s">
        <v>5207</v>
      </c>
      <c r="G4816" s="1" t="s">
        <v>20573</v>
      </c>
      <c r="H4816" s="1" t="s">
        <v>7263</v>
      </c>
      <c r="I4816" t="s">
        <v>20579</v>
      </c>
      <c r="J4816" t="s">
        <v>23</v>
      </c>
      <c r="K4816">
        <v>40</v>
      </c>
      <c r="L4816">
        <v>5411.2</v>
      </c>
      <c r="M4816">
        <v>135.28</v>
      </c>
      <c r="N4816" t="s">
        <v>7263</v>
      </c>
      <c r="O4816" t="s">
        <v>23274</v>
      </c>
      <c r="P4816">
        <v>0</v>
      </c>
      <c r="Q4816">
        <v>0</v>
      </c>
      <c r="R4816">
        <v>4</v>
      </c>
    </row>
    <row r="4817" spans="1:18" x14ac:dyDescent="0.25">
      <c r="A4817" t="s">
        <v>8780</v>
      </c>
      <c r="B4817">
        <v>2018</v>
      </c>
      <c r="C4817">
        <v>11</v>
      </c>
      <c r="D4817">
        <v>14</v>
      </c>
      <c r="E4817" t="s">
        <v>7357</v>
      </c>
      <c r="F4817" s="1" t="s">
        <v>5207</v>
      </c>
      <c r="G4817" s="1" t="s">
        <v>20931</v>
      </c>
      <c r="H4817" s="1" t="s">
        <v>7263</v>
      </c>
      <c r="I4817" t="s">
        <v>20969</v>
      </c>
      <c r="J4817" t="s">
        <v>23</v>
      </c>
      <c r="K4817">
        <v>460</v>
      </c>
      <c r="L4817">
        <v>77063.8</v>
      </c>
      <c r="M4817">
        <v>167.53</v>
      </c>
      <c r="N4817" t="s">
        <v>9108</v>
      </c>
      <c r="O4817" t="s">
        <v>9458</v>
      </c>
      <c r="P4817">
        <v>0</v>
      </c>
      <c r="Q4817">
        <v>5.5249692175779658E-2</v>
      </c>
      <c r="R4817">
        <v>4</v>
      </c>
    </row>
    <row r="4818" spans="1:18" x14ac:dyDescent="0.25">
      <c r="A4818" t="s">
        <v>8780</v>
      </c>
      <c r="B4818">
        <v>2018</v>
      </c>
      <c r="C4818">
        <v>11</v>
      </c>
      <c r="D4818">
        <v>14</v>
      </c>
      <c r="E4818" t="s">
        <v>7357</v>
      </c>
      <c r="F4818" s="1" t="s">
        <v>5207</v>
      </c>
      <c r="G4818" s="1" t="s">
        <v>20573</v>
      </c>
      <c r="H4818" s="1" t="s">
        <v>7263</v>
      </c>
      <c r="I4818" t="s">
        <v>20720</v>
      </c>
      <c r="J4818" t="s">
        <v>23</v>
      </c>
      <c r="K4818">
        <v>700</v>
      </c>
      <c r="L4818">
        <v>99778</v>
      </c>
      <c r="M4818">
        <v>142.54</v>
      </c>
      <c r="N4818" t="s">
        <v>8855</v>
      </c>
      <c r="O4818" t="s">
        <v>9463</v>
      </c>
      <c r="P4818">
        <v>0</v>
      </c>
      <c r="Q4818">
        <v>4.5717886060994917E-2</v>
      </c>
      <c r="R4818">
        <v>4</v>
      </c>
    </row>
    <row r="4819" spans="1:18" x14ac:dyDescent="0.25">
      <c r="A4819" t="s">
        <v>16669</v>
      </c>
      <c r="B4819">
        <v>2018</v>
      </c>
      <c r="C4819">
        <v>4</v>
      </c>
      <c r="D4819">
        <v>10</v>
      </c>
      <c r="E4819" t="s">
        <v>31</v>
      </c>
      <c r="F4819" s="1" t="s">
        <v>9480</v>
      </c>
      <c r="G4819" s="1" t="s">
        <v>9480</v>
      </c>
      <c r="H4819" s="1" t="s">
        <v>9480</v>
      </c>
      <c r="I4819" t="s">
        <v>1780</v>
      </c>
      <c r="J4819" t="s">
        <v>23</v>
      </c>
      <c r="K4819">
        <v>996</v>
      </c>
      <c r="L4819">
        <v>53510</v>
      </c>
      <c r="M4819">
        <v>53.72</v>
      </c>
      <c r="N4819" t="e">
        <v>#N/A</v>
      </c>
      <c r="O4819" t="e">
        <v>#N/A</v>
      </c>
      <c r="P4819">
        <v>0</v>
      </c>
      <c r="Q4819">
        <v>0</v>
      </c>
      <c r="R4819">
        <v>2</v>
      </c>
    </row>
    <row r="4820" spans="1:18" x14ac:dyDescent="0.25">
      <c r="A4820" t="s">
        <v>16669</v>
      </c>
      <c r="B4820">
        <v>2018</v>
      </c>
      <c r="C4820">
        <v>4</v>
      </c>
      <c r="D4820">
        <v>10</v>
      </c>
      <c r="E4820" t="s">
        <v>31</v>
      </c>
      <c r="F4820" s="1" t="s">
        <v>9480</v>
      </c>
      <c r="G4820" s="1" t="s">
        <v>9480</v>
      </c>
      <c r="H4820" s="1" t="s">
        <v>9480</v>
      </c>
      <c r="I4820" t="s">
        <v>2253</v>
      </c>
      <c r="J4820" t="s">
        <v>23</v>
      </c>
      <c r="K4820">
        <v>995</v>
      </c>
      <c r="L4820">
        <v>57370</v>
      </c>
      <c r="M4820">
        <v>57.66</v>
      </c>
      <c r="N4820" t="e">
        <v>#N/A</v>
      </c>
      <c r="O4820" t="e">
        <v>#N/A</v>
      </c>
      <c r="P4820">
        <v>0</v>
      </c>
      <c r="Q4820">
        <v>0</v>
      </c>
      <c r="R4820">
        <v>2</v>
      </c>
    </row>
    <row r="4821" spans="1:18" x14ac:dyDescent="0.25">
      <c r="A4821" t="s">
        <v>16669</v>
      </c>
      <c r="B4821">
        <v>2018</v>
      </c>
      <c r="C4821">
        <v>4</v>
      </c>
      <c r="D4821">
        <v>10</v>
      </c>
      <c r="E4821" t="s">
        <v>31</v>
      </c>
      <c r="F4821" s="1" t="s">
        <v>9480</v>
      </c>
      <c r="G4821" s="1" t="s">
        <v>9480</v>
      </c>
      <c r="H4821" s="1" t="s">
        <v>9480</v>
      </c>
      <c r="I4821" t="s">
        <v>2496</v>
      </c>
      <c r="J4821" t="s">
        <v>23</v>
      </c>
      <c r="K4821">
        <v>195</v>
      </c>
      <c r="L4821">
        <v>10370</v>
      </c>
      <c r="M4821">
        <v>53.18</v>
      </c>
      <c r="N4821" t="e">
        <v>#N/A</v>
      </c>
      <c r="O4821" t="e">
        <v>#N/A</v>
      </c>
      <c r="P4821">
        <v>0</v>
      </c>
      <c r="Q4821">
        <v>0</v>
      </c>
      <c r="R4821">
        <v>2</v>
      </c>
    </row>
    <row r="4822" spans="1:18" x14ac:dyDescent="0.25">
      <c r="A4822" t="s">
        <v>15652</v>
      </c>
      <c r="B4822">
        <v>2019</v>
      </c>
      <c r="C4822">
        <v>9</v>
      </c>
      <c r="D4822">
        <v>25</v>
      </c>
      <c r="E4822" t="s">
        <v>174</v>
      </c>
      <c r="F4822" s="1" t="s">
        <v>3205</v>
      </c>
      <c r="G4822" s="1" t="s">
        <v>3863</v>
      </c>
      <c r="H4822" s="1" t="s">
        <v>3206</v>
      </c>
      <c r="I4822" t="s">
        <v>19205</v>
      </c>
      <c r="J4822" t="s">
        <v>23</v>
      </c>
      <c r="K4822">
        <v>19970</v>
      </c>
      <c r="L4822">
        <v>878680.08</v>
      </c>
      <c r="M4822">
        <v>44</v>
      </c>
      <c r="N4822" t="s">
        <v>9335</v>
      </c>
      <c r="O4822" t="s">
        <v>9441</v>
      </c>
      <c r="P4822">
        <v>0.12724850134172863</v>
      </c>
      <c r="Q4822">
        <v>0</v>
      </c>
      <c r="R4822">
        <v>3</v>
      </c>
    </row>
    <row r="4823" spans="1:18" x14ac:dyDescent="0.25">
      <c r="A4823" t="s">
        <v>8502</v>
      </c>
      <c r="B4823">
        <v>2018</v>
      </c>
      <c r="C4823">
        <v>4</v>
      </c>
      <c r="D4823">
        <v>22</v>
      </c>
      <c r="E4823" t="s">
        <v>7471</v>
      </c>
      <c r="F4823" s="1" t="s">
        <v>5207</v>
      </c>
      <c r="G4823" s="1" t="s">
        <v>21051</v>
      </c>
      <c r="H4823" s="1" t="s">
        <v>7263</v>
      </c>
      <c r="I4823" t="s">
        <v>21076</v>
      </c>
      <c r="J4823" t="s">
        <v>38</v>
      </c>
      <c r="K4823">
        <v>120</v>
      </c>
      <c r="L4823">
        <v>46080</v>
      </c>
      <c r="M4823">
        <v>384</v>
      </c>
      <c r="N4823" t="s">
        <v>7263</v>
      </c>
      <c r="O4823" t="s">
        <v>23274</v>
      </c>
      <c r="P4823">
        <v>0</v>
      </c>
      <c r="Q4823">
        <v>0</v>
      </c>
      <c r="R4823">
        <v>2</v>
      </c>
    </row>
    <row r="4824" spans="1:18" x14ac:dyDescent="0.25">
      <c r="A4824" t="s">
        <v>3082</v>
      </c>
      <c r="B4824">
        <v>2018</v>
      </c>
      <c r="C4824">
        <v>12</v>
      </c>
      <c r="D4824">
        <v>5</v>
      </c>
      <c r="E4824" t="s">
        <v>2641</v>
      </c>
      <c r="F4824" s="1" t="s">
        <v>3205</v>
      </c>
      <c r="G4824" s="1" t="s">
        <v>3863</v>
      </c>
      <c r="H4824" s="1" t="s">
        <v>3206</v>
      </c>
      <c r="I4824" t="s">
        <v>18999</v>
      </c>
      <c r="J4824" t="s">
        <v>23</v>
      </c>
      <c r="K4824">
        <v>16141</v>
      </c>
      <c r="L4824">
        <v>755705.32</v>
      </c>
      <c r="M4824">
        <v>46.82</v>
      </c>
      <c r="N4824" t="s">
        <v>9337</v>
      </c>
      <c r="O4824" t="s">
        <v>9440</v>
      </c>
      <c r="P4824">
        <v>0.12068470364021268</v>
      </c>
      <c r="Q4824">
        <v>0</v>
      </c>
      <c r="R4824">
        <v>4</v>
      </c>
    </row>
    <row r="4825" spans="1:18" x14ac:dyDescent="0.25">
      <c r="A4825" t="s">
        <v>3082</v>
      </c>
      <c r="B4825">
        <v>2018</v>
      </c>
      <c r="C4825">
        <v>12</v>
      </c>
      <c r="D4825">
        <v>5</v>
      </c>
      <c r="E4825" t="s">
        <v>2641</v>
      </c>
      <c r="F4825" s="1" t="s">
        <v>3205</v>
      </c>
      <c r="G4825" s="1" t="s">
        <v>3863</v>
      </c>
      <c r="H4825" s="1" t="s">
        <v>3206</v>
      </c>
      <c r="I4825" t="s">
        <v>19001</v>
      </c>
      <c r="J4825" t="s">
        <v>23</v>
      </c>
      <c r="K4825">
        <v>4100</v>
      </c>
      <c r="L4825">
        <v>191957.86</v>
      </c>
      <c r="M4825">
        <v>46.82</v>
      </c>
      <c r="N4825" t="s">
        <v>9335</v>
      </c>
      <c r="O4825" t="s">
        <v>9441</v>
      </c>
      <c r="P4825">
        <v>0.12724850134172863</v>
      </c>
      <c r="Q4825">
        <v>0</v>
      </c>
      <c r="R4825">
        <v>4</v>
      </c>
    </row>
    <row r="4826" spans="1:18" x14ac:dyDescent="0.25">
      <c r="A4826" t="s">
        <v>3180</v>
      </c>
      <c r="B4826">
        <v>2018</v>
      </c>
      <c r="C4826">
        <v>12</v>
      </c>
      <c r="D4826">
        <v>28</v>
      </c>
      <c r="E4826" t="s">
        <v>202</v>
      </c>
      <c r="F4826" s="1" t="s">
        <v>3205</v>
      </c>
      <c r="G4826" s="1" t="s">
        <v>3957</v>
      </c>
      <c r="H4826" s="1" t="s">
        <v>7263</v>
      </c>
      <c r="I4826" t="s">
        <v>541</v>
      </c>
      <c r="J4826" t="s">
        <v>300</v>
      </c>
      <c r="K4826">
        <v>25</v>
      </c>
      <c r="L4826">
        <v>5500</v>
      </c>
      <c r="M4826">
        <v>220</v>
      </c>
      <c r="N4826" t="s">
        <v>8894</v>
      </c>
      <c r="O4826" t="s">
        <v>9614</v>
      </c>
      <c r="P4826">
        <v>0</v>
      </c>
      <c r="Q4826">
        <v>0</v>
      </c>
      <c r="R4826">
        <v>4</v>
      </c>
    </row>
    <row r="4827" spans="1:18" x14ac:dyDescent="0.25">
      <c r="A4827" t="s">
        <v>7989</v>
      </c>
      <c r="B4827">
        <v>2017</v>
      </c>
      <c r="C4827">
        <v>4</v>
      </c>
      <c r="D4827">
        <v>18</v>
      </c>
      <c r="E4827" t="s">
        <v>7471</v>
      </c>
      <c r="F4827" s="1" t="s">
        <v>5207</v>
      </c>
      <c r="G4827" s="1" t="s">
        <v>20573</v>
      </c>
      <c r="H4827" s="1" t="s">
        <v>7263</v>
      </c>
      <c r="I4827" t="s">
        <v>20873</v>
      </c>
      <c r="J4827" t="s">
        <v>23</v>
      </c>
      <c r="K4827">
        <v>524.6</v>
      </c>
      <c r="L4827">
        <v>103608.5</v>
      </c>
      <c r="M4827">
        <v>197.5</v>
      </c>
      <c r="N4827" t="s">
        <v>9082</v>
      </c>
      <c r="O4827" t="s">
        <v>9476</v>
      </c>
      <c r="P4827">
        <v>0</v>
      </c>
      <c r="Q4827">
        <v>2.3301008403514442E-2</v>
      </c>
      <c r="R4827">
        <v>2</v>
      </c>
    </row>
    <row r="4828" spans="1:18" x14ac:dyDescent="0.25">
      <c r="A4828" t="s">
        <v>7824</v>
      </c>
      <c r="B4828">
        <v>2016</v>
      </c>
      <c r="C4828">
        <v>12</v>
      </c>
      <c r="D4828">
        <v>15</v>
      </c>
      <c r="E4828" t="s">
        <v>7304</v>
      </c>
      <c r="F4828" s="1" t="s">
        <v>5207</v>
      </c>
      <c r="G4828" s="1" t="s">
        <v>21316</v>
      </c>
      <c r="H4828" s="1" t="s">
        <v>7263</v>
      </c>
      <c r="I4828" t="s">
        <v>6797</v>
      </c>
      <c r="J4828" t="s">
        <v>38</v>
      </c>
      <c r="K4828">
        <v>50</v>
      </c>
      <c r="L4828">
        <v>973.5</v>
      </c>
      <c r="M4828">
        <v>19.47</v>
      </c>
      <c r="N4828" t="s">
        <v>8895</v>
      </c>
      <c r="O4828" t="s">
        <v>9998</v>
      </c>
      <c r="P4828">
        <v>0</v>
      </c>
      <c r="Q4828">
        <v>0</v>
      </c>
      <c r="R4828">
        <v>4</v>
      </c>
    </row>
    <row r="4829" spans="1:18" x14ac:dyDescent="0.25">
      <c r="A4829" t="s">
        <v>1697</v>
      </c>
      <c r="B4829">
        <v>2017</v>
      </c>
      <c r="C4829">
        <v>7</v>
      </c>
      <c r="D4829">
        <v>3</v>
      </c>
      <c r="E4829" t="s">
        <v>226</v>
      </c>
      <c r="F4829" s="1" t="s">
        <v>3205</v>
      </c>
      <c r="G4829" s="1" t="s">
        <v>3863</v>
      </c>
      <c r="H4829" s="1" t="s">
        <v>3206</v>
      </c>
      <c r="I4829" t="s">
        <v>19008</v>
      </c>
      <c r="J4829" t="s">
        <v>23</v>
      </c>
      <c r="K4829">
        <v>19849</v>
      </c>
      <c r="L4829">
        <v>865416.4</v>
      </c>
      <c r="M4829">
        <v>43.6</v>
      </c>
      <c r="N4829" t="s">
        <v>9344</v>
      </c>
      <c r="O4829" t="s">
        <v>9496</v>
      </c>
      <c r="P4829">
        <v>3.9816758144422926E-2</v>
      </c>
      <c r="Q4829">
        <v>0</v>
      </c>
      <c r="R4829">
        <v>3</v>
      </c>
    </row>
    <row r="4830" spans="1:18" x14ac:dyDescent="0.25">
      <c r="A4830" t="s">
        <v>843</v>
      </c>
      <c r="B4830">
        <v>2016</v>
      </c>
      <c r="C4830">
        <v>4</v>
      </c>
      <c r="D4830">
        <v>29</v>
      </c>
      <c r="E4830" t="s">
        <v>226</v>
      </c>
      <c r="F4830" s="1" t="s">
        <v>3205</v>
      </c>
      <c r="G4830" s="1" t="s">
        <v>3384</v>
      </c>
      <c r="H4830" s="1" t="s">
        <v>3206</v>
      </c>
      <c r="I4830" t="s">
        <v>17027</v>
      </c>
      <c r="J4830" t="s">
        <v>23</v>
      </c>
      <c r="K4830">
        <v>63160</v>
      </c>
      <c r="L4830">
        <v>1872694.1</v>
      </c>
      <c r="M4830">
        <v>29.65</v>
      </c>
      <c r="N4830" t="s">
        <v>163</v>
      </c>
      <c r="O4830" t="s">
        <v>9505</v>
      </c>
      <c r="P4830">
        <v>3.8218627714528705E-2</v>
      </c>
      <c r="Q4830">
        <v>0</v>
      </c>
      <c r="R4830">
        <v>2</v>
      </c>
    </row>
    <row r="4831" spans="1:18" x14ac:dyDescent="0.25">
      <c r="A4831" t="s">
        <v>8741</v>
      </c>
      <c r="B4831">
        <v>2018</v>
      </c>
      <c r="C4831">
        <v>10</v>
      </c>
      <c r="D4831">
        <v>9</v>
      </c>
      <c r="E4831" t="s">
        <v>7304</v>
      </c>
      <c r="F4831" s="1" t="s">
        <v>5207</v>
      </c>
      <c r="G4831" s="1" t="s">
        <v>20573</v>
      </c>
      <c r="H4831" s="1" t="s">
        <v>7263</v>
      </c>
      <c r="I4831" t="s">
        <v>5944</v>
      </c>
      <c r="J4831" t="s">
        <v>23</v>
      </c>
      <c r="K4831">
        <v>162</v>
      </c>
      <c r="L4831">
        <v>18165.060000000001</v>
      </c>
      <c r="M4831">
        <v>112.13</v>
      </c>
      <c r="N4831" t="s">
        <v>9036</v>
      </c>
      <c r="O4831" t="s">
        <v>9872</v>
      </c>
      <c r="P4831">
        <v>0</v>
      </c>
      <c r="Q4831">
        <v>0</v>
      </c>
      <c r="R4831">
        <v>4</v>
      </c>
    </row>
    <row r="4832" spans="1:18" x14ac:dyDescent="0.25">
      <c r="A4832" t="s">
        <v>337</v>
      </c>
      <c r="B4832">
        <v>2016</v>
      </c>
      <c r="C4832">
        <v>1</v>
      </c>
      <c r="D4832">
        <v>14</v>
      </c>
      <c r="E4832" t="s">
        <v>226</v>
      </c>
      <c r="F4832" s="1" t="s">
        <v>3205</v>
      </c>
      <c r="G4832" s="1" t="s">
        <v>3863</v>
      </c>
      <c r="H4832" s="1" t="s">
        <v>3206</v>
      </c>
      <c r="I4832" t="s">
        <v>19009</v>
      </c>
      <c r="J4832" t="s">
        <v>23</v>
      </c>
      <c r="K4832">
        <v>18000</v>
      </c>
      <c r="L4832">
        <v>563400</v>
      </c>
      <c r="M4832">
        <v>31.3</v>
      </c>
      <c r="N4832" t="s">
        <v>9340</v>
      </c>
      <c r="O4832" t="s">
        <v>9482</v>
      </c>
      <c r="P4832">
        <v>8.0867377033553248E-2</v>
      </c>
      <c r="Q4832">
        <v>0</v>
      </c>
      <c r="R4832">
        <v>1</v>
      </c>
    </row>
    <row r="4833" spans="1:18" x14ac:dyDescent="0.25">
      <c r="A4833" t="s">
        <v>337</v>
      </c>
      <c r="B4833">
        <v>2016</v>
      </c>
      <c r="C4833">
        <v>1</v>
      </c>
      <c r="D4833">
        <v>14</v>
      </c>
      <c r="E4833" t="s">
        <v>226</v>
      </c>
      <c r="F4833" s="1" t="s">
        <v>3205</v>
      </c>
      <c r="G4833" s="1" t="s">
        <v>3863</v>
      </c>
      <c r="H4833" s="1" t="s">
        <v>3206</v>
      </c>
      <c r="I4833" t="s">
        <v>19010</v>
      </c>
      <c r="J4833" t="s">
        <v>23</v>
      </c>
      <c r="K4833">
        <v>2380</v>
      </c>
      <c r="L4833">
        <v>74256</v>
      </c>
      <c r="M4833">
        <v>31.2</v>
      </c>
      <c r="N4833" t="s">
        <v>9337</v>
      </c>
      <c r="O4833" t="s">
        <v>9440</v>
      </c>
      <c r="P4833">
        <v>0.12068470364021268</v>
      </c>
      <c r="Q4833">
        <v>0</v>
      </c>
      <c r="R4833">
        <v>1</v>
      </c>
    </row>
    <row r="4834" spans="1:18" x14ac:dyDescent="0.25">
      <c r="A4834" t="s">
        <v>2121</v>
      </c>
      <c r="B4834">
        <v>2018</v>
      </c>
      <c r="C4834">
        <v>1</v>
      </c>
      <c r="D4834">
        <v>15</v>
      </c>
      <c r="E4834" t="s">
        <v>1620</v>
      </c>
      <c r="F4834" s="1" t="s">
        <v>3205</v>
      </c>
      <c r="G4834" s="1" t="s">
        <v>3863</v>
      </c>
      <c r="H4834" s="1" t="s">
        <v>3206</v>
      </c>
      <c r="I4834" t="s">
        <v>18998</v>
      </c>
      <c r="J4834" t="s">
        <v>23</v>
      </c>
      <c r="K4834">
        <v>5870</v>
      </c>
      <c r="L4834">
        <v>282015.87</v>
      </c>
      <c r="M4834">
        <v>48.04</v>
      </c>
      <c r="N4834" t="s">
        <v>9340</v>
      </c>
      <c r="O4834" t="s">
        <v>9482</v>
      </c>
      <c r="P4834">
        <v>8.0867377033553248E-2</v>
      </c>
      <c r="Q4834">
        <v>0</v>
      </c>
      <c r="R4834">
        <v>1</v>
      </c>
    </row>
    <row r="4835" spans="1:18" x14ac:dyDescent="0.25">
      <c r="A4835" t="s">
        <v>2121</v>
      </c>
      <c r="B4835">
        <v>2018</v>
      </c>
      <c r="C4835">
        <v>1</v>
      </c>
      <c r="D4835">
        <v>15</v>
      </c>
      <c r="E4835" t="s">
        <v>1620</v>
      </c>
      <c r="F4835" s="1" t="s">
        <v>3205</v>
      </c>
      <c r="G4835" s="1" t="s">
        <v>3863</v>
      </c>
      <c r="H4835" s="1" t="s">
        <v>3206</v>
      </c>
      <c r="I4835" t="s">
        <v>19104</v>
      </c>
      <c r="J4835" t="s">
        <v>23</v>
      </c>
      <c r="K4835">
        <v>4690</v>
      </c>
      <c r="L4835">
        <v>220726.41</v>
      </c>
      <c r="M4835">
        <v>47.06</v>
      </c>
      <c r="N4835" t="s">
        <v>9305</v>
      </c>
      <c r="O4835" t="s">
        <v>9530</v>
      </c>
      <c r="P4835">
        <v>3.1450189480311259E-2</v>
      </c>
      <c r="Q4835">
        <v>0</v>
      </c>
      <c r="R4835">
        <v>1</v>
      </c>
    </row>
    <row r="4836" spans="1:18" x14ac:dyDescent="0.25">
      <c r="A4836" t="s">
        <v>2121</v>
      </c>
      <c r="B4836">
        <v>2018</v>
      </c>
      <c r="C4836">
        <v>1</v>
      </c>
      <c r="D4836">
        <v>15</v>
      </c>
      <c r="E4836" t="s">
        <v>1620</v>
      </c>
      <c r="F4836" s="1" t="s">
        <v>3205</v>
      </c>
      <c r="G4836" s="1" t="s">
        <v>3863</v>
      </c>
      <c r="H4836" s="1" t="s">
        <v>3206</v>
      </c>
      <c r="I4836" t="s">
        <v>19106</v>
      </c>
      <c r="J4836" t="s">
        <v>23</v>
      </c>
      <c r="K4836">
        <v>9620</v>
      </c>
      <c r="L4836">
        <v>452747.98</v>
      </c>
      <c r="M4836">
        <v>47.06</v>
      </c>
      <c r="N4836" t="s">
        <v>9331</v>
      </c>
      <c r="O4836" t="s">
        <v>9540</v>
      </c>
      <c r="P4836">
        <v>4.2454374665687751E-2</v>
      </c>
      <c r="Q4836">
        <v>0</v>
      </c>
      <c r="R4836">
        <v>1</v>
      </c>
    </row>
    <row r="4837" spans="1:18" x14ac:dyDescent="0.25">
      <c r="A4837" t="s">
        <v>10488</v>
      </c>
      <c r="B4837">
        <v>2019</v>
      </c>
      <c r="C4837">
        <v>3</v>
      </c>
      <c r="D4837">
        <v>7</v>
      </c>
      <c r="E4837" t="s">
        <v>15799</v>
      </c>
      <c r="F4837" s="1" t="s">
        <v>9480</v>
      </c>
      <c r="G4837" s="1" t="s">
        <v>9480</v>
      </c>
      <c r="H4837" s="1" t="s">
        <v>9480</v>
      </c>
      <c r="I4837" t="s">
        <v>10489</v>
      </c>
      <c r="J4837" t="s">
        <v>224</v>
      </c>
      <c r="K4837">
        <v>12.28</v>
      </c>
      <c r="L4837">
        <v>564880.1</v>
      </c>
      <c r="M4837">
        <v>46</v>
      </c>
      <c r="N4837" t="e">
        <v>#N/A</v>
      </c>
      <c r="O4837" t="e">
        <v>#N/A</v>
      </c>
      <c r="P4837">
        <v>0</v>
      </c>
      <c r="Q4837">
        <v>0</v>
      </c>
      <c r="R4837">
        <v>1</v>
      </c>
    </row>
    <row r="4838" spans="1:18" x14ac:dyDescent="0.25">
      <c r="A4838" t="s">
        <v>10488</v>
      </c>
      <c r="B4838">
        <v>2019</v>
      </c>
      <c r="C4838">
        <v>3</v>
      </c>
      <c r="D4838">
        <v>7</v>
      </c>
      <c r="E4838" t="s">
        <v>15799</v>
      </c>
      <c r="F4838" s="1" t="s">
        <v>9480</v>
      </c>
      <c r="G4838" s="1" t="s">
        <v>9480</v>
      </c>
      <c r="H4838" s="1" t="s">
        <v>9480</v>
      </c>
      <c r="I4838" t="s">
        <v>10490</v>
      </c>
      <c r="J4838" t="s">
        <v>7340</v>
      </c>
      <c r="K4838">
        <v>192</v>
      </c>
      <c r="L4838">
        <v>27417.599999999999</v>
      </c>
      <c r="M4838">
        <v>142.80000000000001</v>
      </c>
      <c r="N4838" t="e">
        <v>#N/A</v>
      </c>
      <c r="O4838" t="e">
        <v>#N/A</v>
      </c>
      <c r="P4838">
        <v>0</v>
      </c>
      <c r="Q4838">
        <v>0</v>
      </c>
      <c r="R4838">
        <v>1</v>
      </c>
    </row>
    <row r="4839" spans="1:18" x14ac:dyDescent="0.25">
      <c r="A4839" t="s">
        <v>10488</v>
      </c>
      <c r="B4839">
        <v>2019</v>
      </c>
      <c r="C4839">
        <v>3</v>
      </c>
      <c r="D4839">
        <v>7</v>
      </c>
      <c r="E4839" t="s">
        <v>15799</v>
      </c>
      <c r="F4839" s="1" t="s">
        <v>5207</v>
      </c>
      <c r="G4839" s="1" t="s">
        <v>21008</v>
      </c>
      <c r="H4839" s="1" t="s">
        <v>7263</v>
      </c>
      <c r="I4839" t="s">
        <v>21025</v>
      </c>
      <c r="J4839" t="s">
        <v>23</v>
      </c>
      <c r="K4839">
        <v>80</v>
      </c>
      <c r="L4839">
        <v>12480</v>
      </c>
      <c r="M4839">
        <v>156</v>
      </c>
      <c r="N4839" t="s">
        <v>7263</v>
      </c>
      <c r="O4839" t="s">
        <v>23274</v>
      </c>
      <c r="P4839">
        <v>0</v>
      </c>
      <c r="Q4839">
        <v>0</v>
      </c>
      <c r="R4839">
        <v>1</v>
      </c>
    </row>
    <row r="4840" spans="1:18" x14ac:dyDescent="0.25">
      <c r="A4840" t="s">
        <v>10488</v>
      </c>
      <c r="B4840">
        <v>2019</v>
      </c>
      <c r="C4840">
        <v>3</v>
      </c>
      <c r="D4840">
        <v>7</v>
      </c>
      <c r="E4840" t="s">
        <v>15799</v>
      </c>
      <c r="F4840" s="1" t="s">
        <v>9480</v>
      </c>
      <c r="G4840" s="1" t="s">
        <v>9480</v>
      </c>
      <c r="H4840" s="1" t="s">
        <v>9480</v>
      </c>
      <c r="I4840" t="s">
        <v>10491</v>
      </c>
      <c r="J4840" t="s">
        <v>38</v>
      </c>
      <c r="K4840">
        <v>36</v>
      </c>
      <c r="L4840">
        <v>36000.29</v>
      </c>
      <c r="M4840">
        <v>1000.01</v>
      </c>
      <c r="N4840" t="e">
        <v>#N/A</v>
      </c>
      <c r="O4840" t="e">
        <v>#N/A</v>
      </c>
      <c r="P4840">
        <v>0</v>
      </c>
      <c r="Q4840">
        <v>0</v>
      </c>
      <c r="R4840">
        <v>1</v>
      </c>
    </row>
    <row r="4841" spans="1:18" x14ac:dyDescent="0.25">
      <c r="A4841" t="s">
        <v>10488</v>
      </c>
      <c r="B4841">
        <v>2019</v>
      </c>
      <c r="C4841">
        <v>3</v>
      </c>
      <c r="D4841">
        <v>7</v>
      </c>
      <c r="E4841" t="s">
        <v>15799</v>
      </c>
      <c r="F4841" s="1" t="s">
        <v>5207</v>
      </c>
      <c r="G4841" s="1" t="s">
        <v>20573</v>
      </c>
      <c r="H4841" s="1" t="s">
        <v>7263</v>
      </c>
      <c r="I4841" t="s">
        <v>10492</v>
      </c>
      <c r="J4841" t="s">
        <v>23</v>
      </c>
      <c r="K4841">
        <v>1260</v>
      </c>
      <c r="L4841">
        <v>152454.96</v>
      </c>
      <c r="M4841">
        <v>121</v>
      </c>
      <c r="N4841" t="s">
        <v>9033</v>
      </c>
      <c r="O4841" t="s">
        <v>9885</v>
      </c>
      <c r="P4841">
        <v>0</v>
      </c>
      <c r="Q4841">
        <v>0</v>
      </c>
      <c r="R4841">
        <v>1</v>
      </c>
    </row>
    <row r="4842" spans="1:18" x14ac:dyDescent="0.25">
      <c r="A4842" t="s">
        <v>10488</v>
      </c>
      <c r="B4842">
        <v>2019</v>
      </c>
      <c r="C4842">
        <v>3</v>
      </c>
      <c r="D4842">
        <v>7</v>
      </c>
      <c r="E4842" t="s">
        <v>15799</v>
      </c>
      <c r="F4842" s="1" t="s">
        <v>5207</v>
      </c>
      <c r="G4842" s="1" t="s">
        <v>20931</v>
      </c>
      <c r="H4842" s="1" t="s">
        <v>7263</v>
      </c>
      <c r="I4842" t="s">
        <v>10493</v>
      </c>
      <c r="J4842" t="s">
        <v>23</v>
      </c>
      <c r="K4842">
        <v>260</v>
      </c>
      <c r="L4842">
        <v>43056</v>
      </c>
      <c r="M4842">
        <v>165.6</v>
      </c>
      <c r="N4842" t="s">
        <v>9108</v>
      </c>
      <c r="O4842" t="s">
        <v>9458</v>
      </c>
      <c r="P4842">
        <v>0</v>
      </c>
      <c r="Q4842">
        <v>5.5249692175779658E-2</v>
      </c>
      <c r="R4842">
        <v>1</v>
      </c>
    </row>
    <row r="4843" spans="1:18" x14ac:dyDescent="0.25">
      <c r="A4843" t="s">
        <v>2449</v>
      </c>
      <c r="B4843">
        <v>2018</v>
      </c>
      <c r="C4843">
        <v>5</v>
      </c>
      <c r="D4843">
        <v>7</v>
      </c>
      <c r="E4843" t="s">
        <v>226</v>
      </c>
      <c r="F4843" s="1" t="s">
        <v>3205</v>
      </c>
      <c r="G4843" s="1" t="s">
        <v>3384</v>
      </c>
      <c r="H4843" s="1" t="s">
        <v>3206</v>
      </c>
      <c r="I4843" t="s">
        <v>17065</v>
      </c>
      <c r="J4843" t="s">
        <v>23</v>
      </c>
      <c r="K4843">
        <v>5680</v>
      </c>
      <c r="L4843">
        <v>278291.59999999998</v>
      </c>
      <c r="M4843">
        <v>49</v>
      </c>
      <c r="N4843" t="s">
        <v>163</v>
      </c>
      <c r="O4843" t="s">
        <v>9505</v>
      </c>
      <c r="P4843">
        <v>3.8218627714528705E-2</v>
      </c>
      <c r="Q4843">
        <v>0</v>
      </c>
      <c r="R4843">
        <v>2</v>
      </c>
    </row>
    <row r="4844" spans="1:18" x14ac:dyDescent="0.25">
      <c r="A4844" t="s">
        <v>2449</v>
      </c>
      <c r="B4844">
        <v>2018</v>
      </c>
      <c r="C4844">
        <v>5</v>
      </c>
      <c r="D4844">
        <v>7</v>
      </c>
      <c r="E4844" t="s">
        <v>226</v>
      </c>
      <c r="F4844" s="1" t="s">
        <v>3205</v>
      </c>
      <c r="G4844" s="1" t="s">
        <v>3384</v>
      </c>
      <c r="H4844" s="1" t="s">
        <v>3206</v>
      </c>
      <c r="I4844" t="s">
        <v>17066</v>
      </c>
      <c r="J4844" t="s">
        <v>23</v>
      </c>
      <c r="K4844">
        <v>5410</v>
      </c>
      <c r="L4844">
        <v>265062.95</v>
      </c>
      <c r="M4844">
        <v>49</v>
      </c>
      <c r="N4844" t="s">
        <v>160</v>
      </c>
      <c r="O4844" t="s">
        <v>9452</v>
      </c>
      <c r="P4844">
        <v>0.10110188471641929</v>
      </c>
      <c r="Q4844">
        <v>0</v>
      </c>
      <c r="R4844">
        <v>2</v>
      </c>
    </row>
    <row r="4845" spans="1:18" x14ac:dyDescent="0.25">
      <c r="A4845" t="s">
        <v>2449</v>
      </c>
      <c r="B4845">
        <v>2018</v>
      </c>
      <c r="C4845">
        <v>5</v>
      </c>
      <c r="D4845">
        <v>7</v>
      </c>
      <c r="E4845" t="s">
        <v>226</v>
      </c>
      <c r="F4845" s="1" t="s">
        <v>3205</v>
      </c>
      <c r="G4845" s="1" t="s">
        <v>3384</v>
      </c>
      <c r="H4845" s="1" t="s">
        <v>3206</v>
      </c>
      <c r="I4845" t="s">
        <v>17069</v>
      </c>
      <c r="J4845" t="s">
        <v>23</v>
      </c>
      <c r="K4845">
        <v>10130</v>
      </c>
      <c r="L4845">
        <v>497686.9</v>
      </c>
      <c r="M4845">
        <v>49.13</v>
      </c>
      <c r="N4845" t="s">
        <v>166</v>
      </c>
      <c r="O4845" t="s">
        <v>9509</v>
      </c>
      <c r="P4845">
        <v>0</v>
      </c>
      <c r="Q4845">
        <v>0</v>
      </c>
      <c r="R4845">
        <v>2</v>
      </c>
    </row>
    <row r="4846" spans="1:18" x14ac:dyDescent="0.25">
      <c r="A4846" t="s">
        <v>2449</v>
      </c>
      <c r="B4846">
        <v>2018</v>
      </c>
      <c r="C4846">
        <v>5</v>
      </c>
      <c r="D4846">
        <v>7</v>
      </c>
      <c r="E4846" t="s">
        <v>226</v>
      </c>
      <c r="F4846" s="1" t="s">
        <v>3205</v>
      </c>
      <c r="G4846" s="1" t="s">
        <v>3384</v>
      </c>
      <c r="H4846" s="1" t="s">
        <v>3206</v>
      </c>
      <c r="I4846" t="s">
        <v>17069</v>
      </c>
      <c r="J4846" t="s">
        <v>23</v>
      </c>
      <c r="K4846">
        <v>840</v>
      </c>
      <c r="L4846">
        <v>41269.199999999997</v>
      </c>
      <c r="M4846">
        <v>49.13</v>
      </c>
      <c r="N4846" t="s">
        <v>166</v>
      </c>
      <c r="O4846" t="s">
        <v>9509</v>
      </c>
      <c r="P4846">
        <v>0</v>
      </c>
      <c r="Q4846">
        <v>0</v>
      </c>
      <c r="R4846">
        <v>2</v>
      </c>
    </row>
    <row r="4847" spans="1:18" x14ac:dyDescent="0.25">
      <c r="A4847" t="s">
        <v>8371</v>
      </c>
      <c r="B4847">
        <v>2018</v>
      </c>
      <c r="C4847">
        <v>2</v>
      </c>
      <c r="D4847">
        <v>9</v>
      </c>
      <c r="E4847" t="s">
        <v>7471</v>
      </c>
      <c r="F4847" s="1" t="s">
        <v>5207</v>
      </c>
      <c r="G4847" s="1" t="s">
        <v>20931</v>
      </c>
      <c r="H4847" s="1" t="s">
        <v>3200</v>
      </c>
      <c r="I4847" t="s">
        <v>6671</v>
      </c>
      <c r="J4847" t="s">
        <v>38</v>
      </c>
      <c r="K4847">
        <v>954</v>
      </c>
      <c r="L4847">
        <v>333900</v>
      </c>
      <c r="M4847">
        <v>350</v>
      </c>
      <c r="N4847" t="s">
        <v>9115</v>
      </c>
      <c r="O4847" t="s">
        <v>10081</v>
      </c>
      <c r="P4847">
        <v>0</v>
      </c>
      <c r="Q4847">
        <v>0</v>
      </c>
      <c r="R4847">
        <v>1</v>
      </c>
    </row>
    <row r="4848" spans="1:18" x14ac:dyDescent="0.25">
      <c r="A4848" t="s">
        <v>384</v>
      </c>
      <c r="B4848">
        <v>2016</v>
      </c>
      <c r="C4848">
        <v>1</v>
      </c>
      <c r="D4848">
        <v>20</v>
      </c>
      <c r="E4848" t="s">
        <v>31</v>
      </c>
      <c r="F4848" s="1" t="s">
        <v>3205</v>
      </c>
      <c r="G4848" s="1" t="s">
        <v>3203</v>
      </c>
      <c r="H4848" s="1" t="s">
        <v>3204</v>
      </c>
      <c r="I4848" t="s">
        <v>17675</v>
      </c>
      <c r="J4848" t="s">
        <v>23</v>
      </c>
      <c r="K4848">
        <v>7670</v>
      </c>
      <c r="L4848">
        <v>185199.97</v>
      </c>
      <c r="M4848">
        <v>24.15</v>
      </c>
      <c r="N4848" t="s">
        <v>9132</v>
      </c>
      <c r="O4848" t="s">
        <v>9580</v>
      </c>
      <c r="P4848">
        <v>0</v>
      </c>
      <c r="Q4848">
        <v>0</v>
      </c>
      <c r="R4848">
        <v>1</v>
      </c>
    </row>
    <row r="4849" spans="1:18" x14ac:dyDescent="0.25">
      <c r="A4849" t="s">
        <v>384</v>
      </c>
      <c r="B4849">
        <v>2016</v>
      </c>
      <c r="C4849">
        <v>1</v>
      </c>
      <c r="D4849">
        <v>20</v>
      </c>
      <c r="E4849" t="s">
        <v>31</v>
      </c>
      <c r="F4849" s="1" t="s">
        <v>3205</v>
      </c>
      <c r="G4849" s="1" t="s">
        <v>3203</v>
      </c>
      <c r="H4849" s="1" t="s">
        <v>7263</v>
      </c>
      <c r="I4849" t="s">
        <v>17680</v>
      </c>
      <c r="J4849" t="s">
        <v>23</v>
      </c>
      <c r="K4849">
        <v>325</v>
      </c>
      <c r="L4849">
        <v>11748.43</v>
      </c>
      <c r="M4849">
        <v>36.15</v>
      </c>
      <c r="N4849" t="s">
        <v>9124</v>
      </c>
      <c r="O4849" t="s">
        <v>9527</v>
      </c>
      <c r="P4849">
        <v>0</v>
      </c>
      <c r="Q4849">
        <v>0</v>
      </c>
      <c r="R4849">
        <v>1</v>
      </c>
    </row>
    <row r="4850" spans="1:18" x14ac:dyDescent="0.25">
      <c r="A4850" t="s">
        <v>384</v>
      </c>
      <c r="B4850">
        <v>2016</v>
      </c>
      <c r="C4850">
        <v>1</v>
      </c>
      <c r="D4850">
        <v>20</v>
      </c>
      <c r="E4850" t="s">
        <v>31</v>
      </c>
      <c r="F4850" s="1" t="s">
        <v>3205</v>
      </c>
      <c r="G4850" s="1" t="s">
        <v>3384</v>
      </c>
      <c r="H4850" s="1" t="s">
        <v>3204</v>
      </c>
      <c r="I4850" t="s">
        <v>17421</v>
      </c>
      <c r="J4850" t="s">
        <v>23</v>
      </c>
      <c r="K4850">
        <v>7810</v>
      </c>
      <c r="L4850">
        <v>251440.52</v>
      </c>
      <c r="M4850">
        <v>32.19</v>
      </c>
      <c r="N4850" t="s">
        <v>112</v>
      </c>
      <c r="O4850" t="s">
        <v>9578</v>
      </c>
      <c r="P4850">
        <v>0</v>
      </c>
      <c r="Q4850">
        <v>0</v>
      </c>
      <c r="R4850">
        <v>1</v>
      </c>
    </row>
    <row r="4851" spans="1:18" x14ac:dyDescent="0.25">
      <c r="A4851" t="s">
        <v>384</v>
      </c>
      <c r="B4851">
        <v>2016</v>
      </c>
      <c r="C4851">
        <v>1</v>
      </c>
      <c r="D4851">
        <v>20</v>
      </c>
      <c r="E4851" t="s">
        <v>31</v>
      </c>
      <c r="F4851" s="1" t="s">
        <v>3205</v>
      </c>
      <c r="G4851" s="1" t="s">
        <v>3384</v>
      </c>
      <c r="H4851" s="1" t="s">
        <v>3204</v>
      </c>
      <c r="I4851" t="s">
        <v>320</v>
      </c>
      <c r="J4851" t="s">
        <v>23</v>
      </c>
      <c r="K4851">
        <v>1410</v>
      </c>
      <c r="L4851">
        <v>45857.73</v>
      </c>
      <c r="M4851">
        <v>32.520000000000003</v>
      </c>
      <c r="N4851" t="s">
        <v>645</v>
      </c>
      <c r="O4851" t="s">
        <v>9579</v>
      </c>
      <c r="P4851">
        <v>0</v>
      </c>
      <c r="Q4851">
        <v>0</v>
      </c>
      <c r="R4851">
        <v>1</v>
      </c>
    </row>
    <row r="4852" spans="1:18" x14ac:dyDescent="0.25">
      <c r="A4852" t="s">
        <v>384</v>
      </c>
      <c r="B4852">
        <v>2016</v>
      </c>
      <c r="C4852">
        <v>1</v>
      </c>
      <c r="D4852">
        <v>20</v>
      </c>
      <c r="E4852" t="s">
        <v>31</v>
      </c>
      <c r="F4852" s="1" t="s">
        <v>3205</v>
      </c>
      <c r="G4852" s="1" t="s">
        <v>3203</v>
      </c>
      <c r="H4852" s="1" t="s">
        <v>3204</v>
      </c>
      <c r="I4852" t="s">
        <v>17625</v>
      </c>
      <c r="J4852" t="s">
        <v>23</v>
      </c>
      <c r="K4852">
        <v>48</v>
      </c>
      <c r="L4852">
        <v>1686.41</v>
      </c>
      <c r="M4852">
        <v>35.130000000000003</v>
      </c>
      <c r="N4852" t="s">
        <v>1893</v>
      </c>
      <c r="O4852" t="s">
        <v>9598</v>
      </c>
      <c r="P4852">
        <v>0</v>
      </c>
      <c r="Q4852">
        <v>0</v>
      </c>
      <c r="R4852">
        <v>1</v>
      </c>
    </row>
    <row r="4853" spans="1:18" x14ac:dyDescent="0.25">
      <c r="A4853" t="s">
        <v>384</v>
      </c>
      <c r="B4853">
        <v>2016</v>
      </c>
      <c r="C4853">
        <v>1</v>
      </c>
      <c r="D4853">
        <v>20</v>
      </c>
      <c r="E4853" t="s">
        <v>31</v>
      </c>
      <c r="F4853" s="1" t="s">
        <v>3205</v>
      </c>
      <c r="G4853" s="1" t="s">
        <v>3203</v>
      </c>
      <c r="H4853" s="1" t="s">
        <v>3204</v>
      </c>
      <c r="I4853" t="s">
        <v>17629</v>
      </c>
      <c r="J4853" t="s">
        <v>23</v>
      </c>
      <c r="K4853">
        <v>3095</v>
      </c>
      <c r="L4853">
        <v>109505.15</v>
      </c>
      <c r="M4853">
        <v>35.380000000000003</v>
      </c>
      <c r="N4853" t="s">
        <v>2471</v>
      </c>
      <c r="O4853" t="s">
        <v>9582</v>
      </c>
      <c r="P4853">
        <v>0</v>
      </c>
      <c r="Q4853">
        <v>0</v>
      </c>
      <c r="R4853">
        <v>1</v>
      </c>
    </row>
    <row r="4854" spans="1:18" x14ac:dyDescent="0.25">
      <c r="A4854" t="s">
        <v>384</v>
      </c>
      <c r="B4854">
        <v>2016</v>
      </c>
      <c r="C4854">
        <v>1</v>
      </c>
      <c r="D4854">
        <v>20</v>
      </c>
      <c r="E4854" t="s">
        <v>31</v>
      </c>
      <c r="F4854" s="1" t="s">
        <v>3205</v>
      </c>
      <c r="G4854" s="1" t="s">
        <v>3203</v>
      </c>
      <c r="H4854" s="1" t="s">
        <v>3204</v>
      </c>
      <c r="I4854" t="s">
        <v>17632</v>
      </c>
      <c r="J4854" t="s">
        <v>23</v>
      </c>
      <c r="K4854">
        <v>120</v>
      </c>
      <c r="L4854">
        <v>4374.43</v>
      </c>
      <c r="M4854">
        <v>36.450000000000003</v>
      </c>
      <c r="N4854" t="s">
        <v>9137</v>
      </c>
      <c r="O4854" t="s">
        <v>9599</v>
      </c>
      <c r="P4854">
        <v>0</v>
      </c>
      <c r="Q4854">
        <v>0</v>
      </c>
      <c r="R4854">
        <v>1</v>
      </c>
    </row>
    <row r="4855" spans="1:18" x14ac:dyDescent="0.25">
      <c r="A4855" t="s">
        <v>384</v>
      </c>
      <c r="B4855">
        <v>2016</v>
      </c>
      <c r="C4855">
        <v>1</v>
      </c>
      <c r="D4855">
        <v>20</v>
      </c>
      <c r="E4855" t="s">
        <v>31</v>
      </c>
      <c r="F4855" s="1" t="s">
        <v>3205</v>
      </c>
      <c r="G4855" s="1" t="s">
        <v>3203</v>
      </c>
      <c r="H4855" s="1" t="s">
        <v>3204</v>
      </c>
      <c r="I4855" t="s">
        <v>17634</v>
      </c>
      <c r="J4855" t="s">
        <v>23</v>
      </c>
      <c r="K4855">
        <v>57</v>
      </c>
      <c r="L4855">
        <v>2002.6</v>
      </c>
      <c r="M4855">
        <v>35.130000000000003</v>
      </c>
      <c r="N4855" t="s">
        <v>2415</v>
      </c>
      <c r="O4855" t="s">
        <v>9600</v>
      </c>
      <c r="P4855">
        <v>0</v>
      </c>
      <c r="Q4855">
        <v>0</v>
      </c>
      <c r="R4855">
        <v>1</v>
      </c>
    </row>
    <row r="4856" spans="1:18" x14ac:dyDescent="0.25">
      <c r="A4856" t="s">
        <v>384</v>
      </c>
      <c r="B4856">
        <v>2016</v>
      </c>
      <c r="C4856">
        <v>1</v>
      </c>
      <c r="D4856">
        <v>20</v>
      </c>
      <c r="E4856" t="s">
        <v>31</v>
      </c>
      <c r="F4856" s="1" t="s">
        <v>3205</v>
      </c>
      <c r="G4856" s="1" t="s">
        <v>3216</v>
      </c>
      <c r="H4856" s="1" t="s">
        <v>3204</v>
      </c>
      <c r="I4856" t="s">
        <v>17562</v>
      </c>
      <c r="J4856" t="s">
        <v>23</v>
      </c>
      <c r="K4856">
        <v>1158</v>
      </c>
      <c r="L4856">
        <v>64037.87</v>
      </c>
      <c r="M4856">
        <v>55.3</v>
      </c>
      <c r="N4856" t="s">
        <v>21842</v>
      </c>
      <c r="O4856" t="s">
        <v>23352</v>
      </c>
      <c r="P4856">
        <v>0</v>
      </c>
      <c r="Q4856">
        <v>0</v>
      </c>
      <c r="R4856">
        <v>1</v>
      </c>
    </row>
    <row r="4857" spans="1:18" x14ac:dyDescent="0.25">
      <c r="A4857" t="s">
        <v>452</v>
      </c>
      <c r="B4857">
        <v>2016</v>
      </c>
      <c r="C4857">
        <v>1</v>
      </c>
      <c r="D4857">
        <v>29</v>
      </c>
      <c r="E4857" t="s">
        <v>226</v>
      </c>
      <c r="F4857" s="1" t="s">
        <v>3205</v>
      </c>
      <c r="G4857" s="1" t="s">
        <v>3384</v>
      </c>
      <c r="H4857" s="1" t="s">
        <v>3206</v>
      </c>
      <c r="I4857" t="s">
        <v>17073</v>
      </c>
      <c r="J4857" t="s">
        <v>23</v>
      </c>
      <c r="K4857">
        <v>16025</v>
      </c>
      <c r="L4857">
        <v>474340</v>
      </c>
      <c r="M4857">
        <v>29.6</v>
      </c>
      <c r="N4857" t="s">
        <v>163</v>
      </c>
      <c r="O4857" t="s">
        <v>9505</v>
      </c>
      <c r="P4857">
        <v>3.8218627714528705E-2</v>
      </c>
      <c r="Q4857">
        <v>0</v>
      </c>
      <c r="R4857">
        <v>1</v>
      </c>
    </row>
    <row r="4858" spans="1:18" x14ac:dyDescent="0.25">
      <c r="A4858" t="s">
        <v>452</v>
      </c>
      <c r="B4858">
        <v>2016</v>
      </c>
      <c r="C4858">
        <v>1</v>
      </c>
      <c r="D4858">
        <v>29</v>
      </c>
      <c r="E4858" t="s">
        <v>226</v>
      </c>
      <c r="F4858" s="1" t="s">
        <v>3205</v>
      </c>
      <c r="G4858" s="1" t="s">
        <v>3863</v>
      </c>
      <c r="H4858" s="1" t="s">
        <v>3206</v>
      </c>
      <c r="I4858" t="s">
        <v>453</v>
      </c>
      <c r="J4858" t="s">
        <v>23</v>
      </c>
      <c r="K4858">
        <v>4095</v>
      </c>
      <c r="L4858">
        <v>127764</v>
      </c>
      <c r="M4858">
        <v>31.2</v>
      </c>
      <c r="N4858" t="s">
        <v>9344</v>
      </c>
      <c r="O4858" t="s">
        <v>9496</v>
      </c>
      <c r="P4858">
        <v>3.9816758144422926E-2</v>
      </c>
      <c r="Q4858">
        <v>0</v>
      </c>
      <c r="R4858">
        <v>1</v>
      </c>
    </row>
    <row r="4859" spans="1:18" x14ac:dyDescent="0.25">
      <c r="A4859" t="s">
        <v>15941</v>
      </c>
      <c r="B4859">
        <v>2019</v>
      </c>
      <c r="C4859">
        <v>10</v>
      </c>
      <c r="D4859">
        <v>8</v>
      </c>
      <c r="E4859" t="s">
        <v>1620</v>
      </c>
      <c r="F4859" s="1" t="s">
        <v>3205</v>
      </c>
      <c r="G4859" s="1" t="s">
        <v>3384</v>
      </c>
      <c r="H4859" s="1" t="s">
        <v>3206</v>
      </c>
      <c r="I4859" t="s">
        <v>17219</v>
      </c>
      <c r="J4859" t="s">
        <v>23</v>
      </c>
      <c r="K4859">
        <v>4548</v>
      </c>
      <c r="L4859">
        <v>206934</v>
      </c>
      <c r="M4859">
        <v>45.5</v>
      </c>
      <c r="N4859" t="s">
        <v>112</v>
      </c>
      <c r="O4859" t="s">
        <v>9515</v>
      </c>
      <c r="P4859">
        <v>3.2773227720419927E-2</v>
      </c>
      <c r="Q4859">
        <v>0</v>
      </c>
      <c r="R4859">
        <v>4</v>
      </c>
    </row>
    <row r="4860" spans="1:18" x14ac:dyDescent="0.25">
      <c r="A4860" t="s">
        <v>15941</v>
      </c>
      <c r="B4860">
        <v>2019</v>
      </c>
      <c r="C4860">
        <v>10</v>
      </c>
      <c r="D4860">
        <v>8</v>
      </c>
      <c r="E4860" t="s">
        <v>1620</v>
      </c>
      <c r="F4860" s="1" t="s">
        <v>3205</v>
      </c>
      <c r="G4860" s="1" t="s">
        <v>3863</v>
      </c>
      <c r="H4860" s="1" t="s">
        <v>3206</v>
      </c>
      <c r="I4860" t="s">
        <v>19219</v>
      </c>
      <c r="J4860" t="s">
        <v>23</v>
      </c>
      <c r="K4860">
        <v>790</v>
      </c>
      <c r="L4860">
        <v>40448</v>
      </c>
      <c r="M4860">
        <v>51.2</v>
      </c>
      <c r="N4860" t="s">
        <v>9329</v>
      </c>
      <c r="O4860" t="s">
        <v>9493</v>
      </c>
      <c r="P4860">
        <v>0</v>
      </c>
      <c r="Q4860">
        <v>0</v>
      </c>
      <c r="R4860">
        <v>4</v>
      </c>
    </row>
    <row r="4861" spans="1:18" x14ac:dyDescent="0.25">
      <c r="A4861" t="s">
        <v>15941</v>
      </c>
      <c r="B4861">
        <v>2019</v>
      </c>
      <c r="C4861">
        <v>10</v>
      </c>
      <c r="D4861">
        <v>8</v>
      </c>
      <c r="E4861" t="s">
        <v>1620</v>
      </c>
      <c r="F4861" s="1" t="s">
        <v>3205</v>
      </c>
      <c r="G4861" s="1" t="s">
        <v>3863</v>
      </c>
      <c r="H4861" s="1" t="s">
        <v>3206</v>
      </c>
      <c r="I4861" t="s">
        <v>19221</v>
      </c>
      <c r="J4861" t="s">
        <v>23</v>
      </c>
      <c r="K4861">
        <v>6200</v>
      </c>
      <c r="L4861">
        <v>266600</v>
      </c>
      <c r="M4861">
        <v>43</v>
      </c>
      <c r="N4861" t="s">
        <v>9347</v>
      </c>
      <c r="O4861" t="s">
        <v>9542</v>
      </c>
      <c r="P4861">
        <v>8.0289698840596724E-2</v>
      </c>
      <c r="Q4861">
        <v>0</v>
      </c>
      <c r="R4861">
        <v>4</v>
      </c>
    </row>
    <row r="4862" spans="1:18" x14ac:dyDescent="0.25">
      <c r="A4862" t="s">
        <v>15941</v>
      </c>
      <c r="B4862">
        <v>2019</v>
      </c>
      <c r="C4862">
        <v>10</v>
      </c>
      <c r="D4862">
        <v>8</v>
      </c>
      <c r="E4862" t="s">
        <v>1620</v>
      </c>
      <c r="F4862" s="1" t="s">
        <v>3205</v>
      </c>
      <c r="G4862" s="1" t="s">
        <v>3863</v>
      </c>
      <c r="H4862" s="1" t="s">
        <v>3206</v>
      </c>
      <c r="I4862" t="s">
        <v>19252</v>
      </c>
      <c r="J4862" t="s">
        <v>23</v>
      </c>
      <c r="K4862">
        <v>5055</v>
      </c>
      <c r="L4862">
        <v>221914.5</v>
      </c>
      <c r="M4862">
        <v>43.9</v>
      </c>
      <c r="N4862" t="s">
        <v>9309</v>
      </c>
      <c r="O4862" t="s">
        <v>9451</v>
      </c>
      <c r="P4862">
        <v>6.5364123560168089E-2</v>
      </c>
      <c r="Q4862">
        <v>0</v>
      </c>
      <c r="R4862">
        <v>4</v>
      </c>
    </row>
    <row r="4863" spans="1:18" x14ac:dyDescent="0.25">
      <c r="A4863" t="s">
        <v>15941</v>
      </c>
      <c r="B4863">
        <v>2019</v>
      </c>
      <c r="C4863">
        <v>10</v>
      </c>
      <c r="D4863">
        <v>8</v>
      </c>
      <c r="E4863" t="s">
        <v>1620</v>
      </c>
      <c r="F4863" s="1" t="s">
        <v>3205</v>
      </c>
      <c r="G4863" s="1" t="s">
        <v>3863</v>
      </c>
      <c r="H4863" s="1" t="s">
        <v>3206</v>
      </c>
      <c r="I4863" t="s">
        <v>19301</v>
      </c>
      <c r="J4863" t="s">
        <v>23</v>
      </c>
      <c r="K4863">
        <v>3047</v>
      </c>
      <c r="L4863">
        <v>194398.6</v>
      </c>
      <c r="M4863">
        <v>63.8</v>
      </c>
      <c r="N4863" t="s">
        <v>9313</v>
      </c>
      <c r="O4863" t="s">
        <v>9448</v>
      </c>
      <c r="P4863">
        <v>2.823689586550486E-2</v>
      </c>
      <c r="Q4863">
        <v>0</v>
      </c>
      <c r="R4863">
        <v>4</v>
      </c>
    </row>
    <row r="4864" spans="1:18" x14ac:dyDescent="0.25">
      <c r="A4864" t="s">
        <v>2807</v>
      </c>
      <c r="B4864">
        <v>2018</v>
      </c>
      <c r="C4864">
        <v>9</v>
      </c>
      <c r="D4864">
        <v>17</v>
      </c>
      <c r="E4864" t="s">
        <v>21</v>
      </c>
      <c r="F4864" s="1" t="s">
        <v>3205</v>
      </c>
      <c r="G4864" s="1" t="s">
        <v>3967</v>
      </c>
      <c r="H4864" s="1" t="s">
        <v>7263</v>
      </c>
      <c r="I4864" t="s">
        <v>18421</v>
      </c>
      <c r="J4864" t="s">
        <v>23</v>
      </c>
      <c r="K4864">
        <v>29</v>
      </c>
      <c r="L4864">
        <v>3057.21</v>
      </c>
      <c r="M4864">
        <v>105.42</v>
      </c>
      <c r="N4864" t="s">
        <v>9254</v>
      </c>
      <c r="O4864" t="s">
        <v>9742</v>
      </c>
      <c r="P4864">
        <v>0</v>
      </c>
      <c r="Q4864">
        <v>0</v>
      </c>
      <c r="R4864">
        <v>3</v>
      </c>
    </row>
    <row r="4865" spans="1:18" x14ac:dyDescent="0.25">
      <c r="A4865" t="s">
        <v>2807</v>
      </c>
      <c r="B4865">
        <v>2018</v>
      </c>
      <c r="C4865">
        <v>9</v>
      </c>
      <c r="D4865">
        <v>17</v>
      </c>
      <c r="E4865" t="s">
        <v>21</v>
      </c>
      <c r="F4865" s="1" t="s">
        <v>3205</v>
      </c>
      <c r="G4865" s="1" t="s">
        <v>3967</v>
      </c>
      <c r="H4865" s="1" t="s">
        <v>7263</v>
      </c>
      <c r="I4865" t="s">
        <v>18422</v>
      </c>
      <c r="J4865" t="s">
        <v>23</v>
      </c>
      <c r="K4865">
        <v>15</v>
      </c>
      <c r="L4865">
        <v>1957.8</v>
      </c>
      <c r="M4865">
        <v>130.52000000000001</v>
      </c>
      <c r="N4865" t="s">
        <v>9241</v>
      </c>
      <c r="O4865" t="s">
        <v>9743</v>
      </c>
      <c r="P4865">
        <v>0</v>
      </c>
      <c r="Q4865">
        <v>0</v>
      </c>
      <c r="R4865">
        <v>3</v>
      </c>
    </row>
    <row r="4866" spans="1:18" x14ac:dyDescent="0.25">
      <c r="A4866" t="s">
        <v>2807</v>
      </c>
      <c r="B4866">
        <v>2018</v>
      </c>
      <c r="C4866">
        <v>9</v>
      </c>
      <c r="D4866">
        <v>17</v>
      </c>
      <c r="E4866" t="s">
        <v>21</v>
      </c>
      <c r="F4866" s="1" t="s">
        <v>3205</v>
      </c>
      <c r="G4866" s="1" t="s">
        <v>3967</v>
      </c>
      <c r="H4866" s="1" t="s">
        <v>7263</v>
      </c>
      <c r="I4866" t="s">
        <v>18423</v>
      </c>
      <c r="J4866" t="s">
        <v>23</v>
      </c>
      <c r="K4866">
        <v>32</v>
      </c>
      <c r="L4866">
        <v>3317.61</v>
      </c>
      <c r="M4866">
        <v>103.68</v>
      </c>
      <c r="N4866" t="s">
        <v>9262</v>
      </c>
      <c r="O4866" t="s">
        <v>9744</v>
      </c>
      <c r="P4866">
        <v>0</v>
      </c>
      <c r="Q4866">
        <v>0</v>
      </c>
      <c r="R4866">
        <v>3</v>
      </c>
    </row>
    <row r="4867" spans="1:18" x14ac:dyDescent="0.25">
      <c r="A4867" t="s">
        <v>10907</v>
      </c>
      <c r="B4867">
        <v>2019</v>
      </c>
      <c r="C4867">
        <v>5</v>
      </c>
      <c r="D4867">
        <v>22</v>
      </c>
      <c r="E4867" t="s">
        <v>15699</v>
      </c>
      <c r="F4867" s="1" t="s">
        <v>3205</v>
      </c>
      <c r="G4867" s="1" t="s">
        <v>3227</v>
      </c>
      <c r="H4867" s="1" t="s">
        <v>3206</v>
      </c>
      <c r="I4867" t="s">
        <v>19822</v>
      </c>
      <c r="J4867" t="s">
        <v>23</v>
      </c>
      <c r="K4867">
        <v>11005</v>
      </c>
      <c r="L4867">
        <v>622883</v>
      </c>
      <c r="M4867">
        <v>56.6</v>
      </c>
      <c r="N4867" t="s">
        <v>22067</v>
      </c>
      <c r="O4867" t="s">
        <v>23263</v>
      </c>
      <c r="P4867">
        <v>0</v>
      </c>
      <c r="Q4867">
        <v>0</v>
      </c>
      <c r="R4867">
        <v>2</v>
      </c>
    </row>
    <row r="4868" spans="1:18" x14ac:dyDescent="0.25">
      <c r="A4868" t="s">
        <v>10907</v>
      </c>
      <c r="B4868">
        <v>2019</v>
      </c>
      <c r="C4868">
        <v>5</v>
      </c>
      <c r="D4868">
        <v>22</v>
      </c>
      <c r="E4868" t="s">
        <v>15699</v>
      </c>
      <c r="F4868" s="1" t="s">
        <v>3205</v>
      </c>
      <c r="G4868" s="1" t="s">
        <v>3863</v>
      </c>
      <c r="H4868" s="1" t="s">
        <v>3206</v>
      </c>
      <c r="I4868" t="s">
        <v>19301</v>
      </c>
      <c r="J4868" t="s">
        <v>23</v>
      </c>
      <c r="K4868">
        <v>1168</v>
      </c>
      <c r="L4868">
        <v>78489.600000000006</v>
      </c>
      <c r="M4868">
        <v>67.2</v>
      </c>
      <c r="N4868" t="s">
        <v>9313</v>
      </c>
      <c r="O4868" t="s">
        <v>9448</v>
      </c>
      <c r="P4868">
        <v>2.823689586550486E-2</v>
      </c>
      <c r="Q4868">
        <v>0</v>
      </c>
      <c r="R4868">
        <v>2</v>
      </c>
    </row>
    <row r="4869" spans="1:18" x14ac:dyDescent="0.25">
      <c r="A4869" t="s">
        <v>10907</v>
      </c>
      <c r="B4869">
        <v>2019</v>
      </c>
      <c r="C4869">
        <v>5</v>
      </c>
      <c r="D4869">
        <v>22</v>
      </c>
      <c r="E4869" t="s">
        <v>15699</v>
      </c>
      <c r="F4869" s="1" t="s">
        <v>3205</v>
      </c>
      <c r="G4869" s="1" t="s">
        <v>3863</v>
      </c>
      <c r="H4869" s="1" t="s">
        <v>3206</v>
      </c>
      <c r="I4869" t="s">
        <v>19304</v>
      </c>
      <c r="J4869" t="s">
        <v>23</v>
      </c>
      <c r="K4869">
        <v>5575</v>
      </c>
      <c r="L4869">
        <v>373525</v>
      </c>
      <c r="M4869">
        <v>67</v>
      </c>
      <c r="N4869" t="s">
        <v>9311</v>
      </c>
      <c r="O4869" t="s">
        <v>9520</v>
      </c>
      <c r="P4869">
        <v>0</v>
      </c>
      <c r="Q4869">
        <v>0</v>
      </c>
      <c r="R4869">
        <v>2</v>
      </c>
    </row>
    <row r="4870" spans="1:18" x14ac:dyDescent="0.25">
      <c r="A4870" t="s">
        <v>652</v>
      </c>
      <c r="B4870">
        <v>2016</v>
      </c>
      <c r="C4870">
        <v>3</v>
      </c>
      <c r="D4870">
        <v>3</v>
      </c>
      <c r="E4870" t="s">
        <v>92</v>
      </c>
      <c r="F4870" s="1" t="s">
        <v>3205</v>
      </c>
      <c r="G4870" s="1" t="s">
        <v>3863</v>
      </c>
      <c r="H4870" s="1" t="s">
        <v>3206</v>
      </c>
      <c r="I4870" t="s">
        <v>19567</v>
      </c>
      <c r="J4870" t="s">
        <v>23</v>
      </c>
      <c r="K4870">
        <v>15812</v>
      </c>
      <c r="L4870">
        <v>709168.2</v>
      </c>
      <c r="M4870">
        <v>44.85</v>
      </c>
      <c r="N4870" t="s">
        <v>9313</v>
      </c>
      <c r="O4870" t="s">
        <v>9448</v>
      </c>
      <c r="P4870">
        <v>2.823689586550486E-2</v>
      </c>
      <c r="Q4870">
        <v>0</v>
      </c>
      <c r="R4870">
        <v>1</v>
      </c>
    </row>
    <row r="4871" spans="1:18" x14ac:dyDescent="0.25">
      <c r="A4871" t="s">
        <v>7526</v>
      </c>
      <c r="B4871">
        <v>2016</v>
      </c>
      <c r="C4871">
        <v>4</v>
      </c>
      <c r="D4871">
        <v>15</v>
      </c>
      <c r="E4871" t="s">
        <v>7471</v>
      </c>
      <c r="F4871" s="1" t="s">
        <v>5207</v>
      </c>
      <c r="G4871" s="1" t="s">
        <v>20931</v>
      </c>
      <c r="H4871" s="1" t="s">
        <v>7263</v>
      </c>
      <c r="I4871" t="s">
        <v>20993</v>
      </c>
      <c r="J4871" t="s">
        <v>23</v>
      </c>
      <c r="K4871">
        <v>260</v>
      </c>
      <c r="L4871">
        <v>38220</v>
      </c>
      <c r="M4871">
        <v>147</v>
      </c>
      <c r="N4871" t="s">
        <v>9113</v>
      </c>
      <c r="O4871" t="s">
        <v>9475</v>
      </c>
      <c r="P4871">
        <v>0</v>
      </c>
      <c r="Q4871">
        <v>2.4283935156735645E-2</v>
      </c>
      <c r="R4871">
        <v>2</v>
      </c>
    </row>
    <row r="4872" spans="1:18" x14ac:dyDescent="0.25">
      <c r="A4872" t="s">
        <v>7526</v>
      </c>
      <c r="B4872">
        <v>2016</v>
      </c>
      <c r="C4872">
        <v>4</v>
      </c>
      <c r="D4872">
        <v>15</v>
      </c>
      <c r="E4872" t="s">
        <v>7471</v>
      </c>
      <c r="F4872" s="1" t="s">
        <v>5207</v>
      </c>
      <c r="G4872" s="1" t="s">
        <v>21008</v>
      </c>
      <c r="H4872" s="1" t="s">
        <v>7263</v>
      </c>
      <c r="I4872" t="s">
        <v>21039</v>
      </c>
      <c r="J4872" t="s">
        <v>23</v>
      </c>
      <c r="K4872">
        <v>40</v>
      </c>
      <c r="L4872">
        <v>6360</v>
      </c>
      <c r="M4872">
        <v>159</v>
      </c>
      <c r="N4872" t="s">
        <v>7263</v>
      </c>
      <c r="O4872" t="s">
        <v>23274</v>
      </c>
      <c r="P4872">
        <v>0</v>
      </c>
      <c r="Q4872">
        <v>0</v>
      </c>
      <c r="R4872">
        <v>2</v>
      </c>
    </row>
    <row r="4873" spans="1:18" x14ac:dyDescent="0.25">
      <c r="A4873" t="s">
        <v>16673</v>
      </c>
      <c r="B4873">
        <v>2019</v>
      </c>
      <c r="C4873">
        <v>12</v>
      </c>
      <c r="D4873">
        <v>12</v>
      </c>
      <c r="E4873" t="s">
        <v>7323</v>
      </c>
      <c r="F4873" s="1" t="s">
        <v>5207</v>
      </c>
      <c r="G4873" s="1" t="s">
        <v>20573</v>
      </c>
      <c r="H4873" s="1" t="s">
        <v>3201</v>
      </c>
      <c r="I4873" t="s">
        <v>5424</v>
      </c>
      <c r="J4873" t="s">
        <v>23</v>
      </c>
      <c r="K4873">
        <v>50</v>
      </c>
      <c r="L4873">
        <v>7932.86</v>
      </c>
      <c r="M4873">
        <v>158.66</v>
      </c>
      <c r="N4873" t="s">
        <v>8851</v>
      </c>
      <c r="O4873" t="s">
        <v>9791</v>
      </c>
      <c r="P4873">
        <v>0</v>
      </c>
      <c r="Q4873">
        <v>0</v>
      </c>
      <c r="R4873">
        <v>4</v>
      </c>
    </row>
    <row r="4874" spans="1:18" x14ac:dyDescent="0.25">
      <c r="A4874" t="s">
        <v>16673</v>
      </c>
      <c r="B4874">
        <v>2019</v>
      </c>
      <c r="C4874">
        <v>12</v>
      </c>
      <c r="D4874">
        <v>12</v>
      </c>
      <c r="E4874" t="s">
        <v>7323</v>
      </c>
      <c r="F4874" s="1" t="s">
        <v>5207</v>
      </c>
      <c r="G4874" s="1" t="s">
        <v>20573</v>
      </c>
      <c r="H4874" s="1" t="s">
        <v>3201</v>
      </c>
      <c r="I4874" t="s">
        <v>20624</v>
      </c>
      <c r="J4874" t="s">
        <v>23</v>
      </c>
      <c r="K4874">
        <v>50</v>
      </c>
      <c r="L4874">
        <v>7298.36</v>
      </c>
      <c r="M4874">
        <v>145.97</v>
      </c>
      <c r="N4874" t="s">
        <v>8852</v>
      </c>
      <c r="O4874" t="s">
        <v>9792</v>
      </c>
      <c r="P4874">
        <v>0</v>
      </c>
      <c r="Q4874">
        <v>0</v>
      </c>
      <c r="R4874">
        <v>4</v>
      </c>
    </row>
    <row r="4875" spans="1:18" x14ac:dyDescent="0.25">
      <c r="A4875" t="s">
        <v>16673</v>
      </c>
      <c r="B4875">
        <v>2019</v>
      </c>
      <c r="C4875">
        <v>12</v>
      </c>
      <c r="D4875">
        <v>12</v>
      </c>
      <c r="E4875" t="s">
        <v>7323</v>
      </c>
      <c r="F4875" s="1" t="s">
        <v>5207</v>
      </c>
      <c r="G4875" s="1" t="s">
        <v>20573</v>
      </c>
      <c r="H4875" s="1" t="s">
        <v>3201</v>
      </c>
      <c r="I4875" t="s">
        <v>20629</v>
      </c>
      <c r="J4875" t="s">
        <v>23</v>
      </c>
      <c r="K4875">
        <v>20</v>
      </c>
      <c r="L4875">
        <v>2919.34</v>
      </c>
      <c r="M4875">
        <v>145.97</v>
      </c>
      <c r="N4875" t="s">
        <v>7263</v>
      </c>
      <c r="O4875" t="s">
        <v>23191</v>
      </c>
      <c r="P4875">
        <v>0</v>
      </c>
      <c r="Q4875">
        <v>0</v>
      </c>
      <c r="R4875">
        <v>4</v>
      </c>
    </row>
    <row r="4876" spans="1:18" x14ac:dyDescent="0.25">
      <c r="A4876" t="s">
        <v>16673</v>
      </c>
      <c r="B4876">
        <v>2019</v>
      </c>
      <c r="C4876">
        <v>12</v>
      </c>
      <c r="D4876">
        <v>12</v>
      </c>
      <c r="E4876" t="s">
        <v>7323</v>
      </c>
      <c r="F4876" s="1" t="s">
        <v>5207</v>
      </c>
      <c r="G4876" s="1" t="s">
        <v>20573</v>
      </c>
      <c r="H4876" s="1" t="s">
        <v>3201</v>
      </c>
      <c r="I4876" t="s">
        <v>20652</v>
      </c>
      <c r="J4876" t="s">
        <v>23</v>
      </c>
      <c r="K4876">
        <v>350</v>
      </c>
      <c r="L4876">
        <v>41774.71</v>
      </c>
      <c r="M4876">
        <v>119.36</v>
      </c>
      <c r="N4876" t="s">
        <v>7263</v>
      </c>
      <c r="O4876" t="s">
        <v>23191</v>
      </c>
      <c r="P4876">
        <v>0</v>
      </c>
      <c r="Q4876">
        <v>0</v>
      </c>
      <c r="R4876">
        <v>4</v>
      </c>
    </row>
    <row r="4877" spans="1:18" x14ac:dyDescent="0.25">
      <c r="A4877" t="s">
        <v>16673</v>
      </c>
      <c r="B4877">
        <v>2019</v>
      </c>
      <c r="C4877">
        <v>12</v>
      </c>
      <c r="D4877">
        <v>12</v>
      </c>
      <c r="E4877" t="s">
        <v>7323</v>
      </c>
      <c r="F4877" s="1" t="s">
        <v>5207</v>
      </c>
      <c r="G4877" s="1" t="s">
        <v>20573</v>
      </c>
      <c r="H4877" s="1" t="s">
        <v>3201</v>
      </c>
      <c r="I4877" t="s">
        <v>20658</v>
      </c>
      <c r="J4877" t="s">
        <v>23</v>
      </c>
      <c r="K4877">
        <v>1300</v>
      </c>
      <c r="L4877">
        <v>174820.32</v>
      </c>
      <c r="M4877">
        <v>134.47999999999999</v>
      </c>
      <c r="N4877" t="s">
        <v>8995</v>
      </c>
      <c r="O4877" t="s">
        <v>9794</v>
      </c>
      <c r="P4877">
        <v>0</v>
      </c>
      <c r="Q4877">
        <v>0</v>
      </c>
      <c r="R4877">
        <v>4</v>
      </c>
    </row>
    <row r="4878" spans="1:18" x14ac:dyDescent="0.25">
      <c r="A4878" t="s">
        <v>16673</v>
      </c>
      <c r="B4878">
        <v>2019</v>
      </c>
      <c r="C4878">
        <v>12</v>
      </c>
      <c r="D4878">
        <v>12</v>
      </c>
      <c r="E4878" t="s">
        <v>7323</v>
      </c>
      <c r="F4878" s="1" t="s">
        <v>5207</v>
      </c>
      <c r="G4878" s="1" t="s">
        <v>20573</v>
      </c>
      <c r="H4878" s="1" t="s">
        <v>3201</v>
      </c>
      <c r="I4878" t="s">
        <v>20714</v>
      </c>
      <c r="J4878" t="s">
        <v>23</v>
      </c>
      <c r="K4878">
        <v>400</v>
      </c>
      <c r="L4878">
        <v>52482.87</v>
      </c>
      <c r="M4878">
        <v>131.21</v>
      </c>
      <c r="N4878" t="s">
        <v>9024</v>
      </c>
      <c r="O4878" t="s">
        <v>9797</v>
      </c>
      <c r="P4878">
        <v>0</v>
      </c>
      <c r="Q4878">
        <v>0</v>
      </c>
      <c r="R4878">
        <v>4</v>
      </c>
    </row>
    <row r="4879" spans="1:18" x14ac:dyDescent="0.25">
      <c r="A4879" t="s">
        <v>16673</v>
      </c>
      <c r="B4879">
        <v>2019</v>
      </c>
      <c r="C4879">
        <v>12</v>
      </c>
      <c r="D4879">
        <v>12</v>
      </c>
      <c r="E4879" t="s">
        <v>7323</v>
      </c>
      <c r="F4879" s="1" t="s">
        <v>5207</v>
      </c>
      <c r="G4879" s="1" t="s">
        <v>20573</v>
      </c>
      <c r="H4879" s="1" t="s">
        <v>3201</v>
      </c>
      <c r="I4879" t="s">
        <v>5823</v>
      </c>
      <c r="J4879" t="s">
        <v>23</v>
      </c>
      <c r="K4879">
        <v>2000</v>
      </c>
      <c r="L4879">
        <v>257392.66</v>
      </c>
      <c r="M4879">
        <v>128.69999999999999</v>
      </c>
      <c r="N4879" t="s">
        <v>8855</v>
      </c>
      <c r="O4879" t="s">
        <v>9798</v>
      </c>
      <c r="P4879">
        <v>0</v>
      </c>
      <c r="Q4879">
        <v>0</v>
      </c>
      <c r="R4879">
        <v>4</v>
      </c>
    </row>
    <row r="4880" spans="1:18" x14ac:dyDescent="0.25">
      <c r="A4880" t="s">
        <v>16673</v>
      </c>
      <c r="B4880">
        <v>2019</v>
      </c>
      <c r="C4880">
        <v>12</v>
      </c>
      <c r="D4880">
        <v>12</v>
      </c>
      <c r="E4880" t="s">
        <v>7323</v>
      </c>
      <c r="F4880" s="1" t="s">
        <v>5207</v>
      </c>
      <c r="G4880" s="1" t="s">
        <v>20573</v>
      </c>
      <c r="H4880" s="1" t="s">
        <v>3201</v>
      </c>
      <c r="I4880" t="s">
        <v>20695</v>
      </c>
      <c r="J4880" t="s">
        <v>23</v>
      </c>
      <c r="K4880">
        <v>487</v>
      </c>
      <c r="L4880">
        <v>82312.740000000005</v>
      </c>
      <c r="M4880">
        <v>169.02</v>
      </c>
      <c r="N4880" t="s">
        <v>9014</v>
      </c>
      <c r="O4880" t="s">
        <v>9477</v>
      </c>
      <c r="P4880">
        <v>0</v>
      </c>
      <c r="Q4880">
        <v>0</v>
      </c>
      <c r="R4880">
        <v>4</v>
      </c>
    </row>
    <row r="4881" spans="1:18" x14ac:dyDescent="0.25">
      <c r="A4881" t="s">
        <v>16673</v>
      </c>
      <c r="B4881">
        <v>2019</v>
      </c>
      <c r="C4881">
        <v>12</v>
      </c>
      <c r="D4881">
        <v>12</v>
      </c>
      <c r="E4881" t="s">
        <v>7323</v>
      </c>
      <c r="F4881" s="1" t="s">
        <v>5207</v>
      </c>
      <c r="G4881" s="1" t="s">
        <v>21008</v>
      </c>
      <c r="H4881" s="1" t="s">
        <v>3201</v>
      </c>
      <c r="I4881" t="s">
        <v>6944</v>
      </c>
      <c r="J4881" t="s">
        <v>23</v>
      </c>
      <c r="K4881">
        <v>200</v>
      </c>
      <c r="L4881">
        <v>24749.43</v>
      </c>
      <c r="M4881">
        <v>123.75</v>
      </c>
      <c r="N4881" t="s">
        <v>9358</v>
      </c>
      <c r="O4881" t="s">
        <v>9809</v>
      </c>
      <c r="P4881">
        <v>0</v>
      </c>
      <c r="Q4881">
        <v>0</v>
      </c>
      <c r="R4881">
        <v>4</v>
      </c>
    </row>
    <row r="4882" spans="1:18" x14ac:dyDescent="0.25">
      <c r="A4882" t="s">
        <v>16673</v>
      </c>
      <c r="B4882">
        <v>2019</v>
      </c>
      <c r="C4882">
        <v>12</v>
      </c>
      <c r="D4882">
        <v>12</v>
      </c>
      <c r="E4882" t="s">
        <v>7323</v>
      </c>
      <c r="F4882" s="1" t="s">
        <v>5207</v>
      </c>
      <c r="G4882" s="1" t="s">
        <v>21008</v>
      </c>
      <c r="H4882" s="1" t="s">
        <v>3201</v>
      </c>
      <c r="I4882" t="s">
        <v>21023</v>
      </c>
      <c r="J4882" t="s">
        <v>23</v>
      </c>
      <c r="K4882">
        <v>500</v>
      </c>
      <c r="L4882">
        <v>61873.59</v>
      </c>
      <c r="M4882">
        <v>123.75</v>
      </c>
      <c r="N4882" t="s">
        <v>7263</v>
      </c>
      <c r="O4882" t="s">
        <v>23191</v>
      </c>
      <c r="P4882">
        <v>0</v>
      </c>
      <c r="Q4882">
        <v>0</v>
      </c>
      <c r="R4882">
        <v>4</v>
      </c>
    </row>
    <row r="4883" spans="1:18" x14ac:dyDescent="0.25">
      <c r="A4883" t="s">
        <v>16673</v>
      </c>
      <c r="B4883">
        <v>2019</v>
      </c>
      <c r="C4883">
        <v>12</v>
      </c>
      <c r="D4883">
        <v>12</v>
      </c>
      <c r="E4883" t="s">
        <v>7323</v>
      </c>
      <c r="F4883" s="1" t="s">
        <v>5207</v>
      </c>
      <c r="G4883" s="1" t="s">
        <v>21008</v>
      </c>
      <c r="H4883" s="1" t="s">
        <v>3201</v>
      </c>
      <c r="I4883" t="s">
        <v>21027</v>
      </c>
      <c r="J4883" t="s">
        <v>23</v>
      </c>
      <c r="K4883">
        <v>200</v>
      </c>
      <c r="L4883">
        <v>24749.43</v>
      </c>
      <c r="M4883">
        <v>123.75</v>
      </c>
      <c r="N4883" t="s">
        <v>7263</v>
      </c>
      <c r="O4883" t="s">
        <v>23191</v>
      </c>
      <c r="P4883">
        <v>0</v>
      </c>
      <c r="Q4883">
        <v>0</v>
      </c>
      <c r="R4883">
        <v>4</v>
      </c>
    </row>
    <row r="4884" spans="1:18" x14ac:dyDescent="0.25">
      <c r="A4884" t="s">
        <v>16673</v>
      </c>
      <c r="B4884">
        <v>2019</v>
      </c>
      <c r="C4884">
        <v>12</v>
      </c>
      <c r="D4884">
        <v>12</v>
      </c>
      <c r="E4884" t="s">
        <v>7323</v>
      </c>
      <c r="F4884" s="1" t="s">
        <v>5207</v>
      </c>
      <c r="G4884" s="1" t="s">
        <v>21008</v>
      </c>
      <c r="H4884" s="1" t="s">
        <v>3201</v>
      </c>
      <c r="I4884" t="s">
        <v>7031</v>
      </c>
      <c r="J4884" t="s">
        <v>23</v>
      </c>
      <c r="K4884">
        <v>600</v>
      </c>
      <c r="L4884">
        <v>89643.79</v>
      </c>
      <c r="M4884">
        <v>149.41</v>
      </c>
      <c r="N4884" t="s">
        <v>9365</v>
      </c>
      <c r="O4884" t="s">
        <v>9812</v>
      </c>
      <c r="P4884">
        <v>0</v>
      </c>
      <c r="Q4884">
        <v>0</v>
      </c>
      <c r="R4884">
        <v>4</v>
      </c>
    </row>
    <row r="4885" spans="1:18" x14ac:dyDescent="0.25">
      <c r="A4885" t="s">
        <v>16673</v>
      </c>
      <c r="B4885">
        <v>2019</v>
      </c>
      <c r="C4885">
        <v>12</v>
      </c>
      <c r="D4885">
        <v>12</v>
      </c>
      <c r="E4885" t="s">
        <v>7323</v>
      </c>
      <c r="F4885" s="1" t="s">
        <v>5207</v>
      </c>
      <c r="G4885" s="1" t="s">
        <v>21008</v>
      </c>
      <c r="H4885" s="1" t="s">
        <v>3201</v>
      </c>
      <c r="I4885" t="s">
        <v>6926</v>
      </c>
      <c r="J4885" t="s">
        <v>23</v>
      </c>
      <c r="K4885">
        <v>20</v>
      </c>
      <c r="L4885">
        <v>2848.54</v>
      </c>
      <c r="M4885">
        <v>142.43</v>
      </c>
      <c r="N4885" t="s">
        <v>9357</v>
      </c>
      <c r="O4885" t="s">
        <v>9813</v>
      </c>
      <c r="P4885">
        <v>0</v>
      </c>
      <c r="Q4885">
        <v>0</v>
      </c>
      <c r="R4885">
        <v>4</v>
      </c>
    </row>
    <row r="4886" spans="1:18" x14ac:dyDescent="0.25">
      <c r="A4886" t="s">
        <v>16673</v>
      </c>
      <c r="B4886">
        <v>2019</v>
      </c>
      <c r="C4886">
        <v>12</v>
      </c>
      <c r="D4886">
        <v>12</v>
      </c>
      <c r="E4886" t="s">
        <v>7323</v>
      </c>
      <c r="F4886" s="1" t="s">
        <v>5207</v>
      </c>
      <c r="G4886" s="1" t="s">
        <v>21008</v>
      </c>
      <c r="H4886" s="1" t="s">
        <v>3201</v>
      </c>
      <c r="I4886" t="s">
        <v>6977</v>
      </c>
      <c r="J4886" t="s">
        <v>23</v>
      </c>
      <c r="K4886">
        <v>200</v>
      </c>
      <c r="L4886">
        <v>28046</v>
      </c>
      <c r="M4886">
        <v>140.22999999999999</v>
      </c>
      <c r="N4886" t="s">
        <v>7263</v>
      </c>
      <c r="O4886" t="s">
        <v>23191</v>
      </c>
      <c r="P4886">
        <v>0</v>
      </c>
      <c r="Q4886">
        <v>0</v>
      </c>
      <c r="R4886">
        <v>4</v>
      </c>
    </row>
    <row r="4887" spans="1:18" x14ac:dyDescent="0.25">
      <c r="A4887" t="s">
        <v>16673</v>
      </c>
      <c r="B4887">
        <v>2019</v>
      </c>
      <c r="C4887">
        <v>12</v>
      </c>
      <c r="D4887">
        <v>12</v>
      </c>
      <c r="E4887" t="s">
        <v>7323</v>
      </c>
      <c r="F4887" s="1" t="s">
        <v>5207</v>
      </c>
      <c r="G4887" s="1" t="s">
        <v>21008</v>
      </c>
      <c r="H4887" s="1" t="s">
        <v>3201</v>
      </c>
      <c r="I4887" t="s">
        <v>7002</v>
      </c>
      <c r="J4887" t="s">
        <v>23</v>
      </c>
      <c r="K4887">
        <v>100</v>
      </c>
      <c r="L4887">
        <v>14242.73</v>
      </c>
      <c r="M4887">
        <v>142.43</v>
      </c>
      <c r="N4887" t="s">
        <v>7263</v>
      </c>
      <c r="O4887" t="s">
        <v>23191</v>
      </c>
      <c r="P4887">
        <v>0</v>
      </c>
      <c r="Q4887">
        <v>0</v>
      </c>
      <c r="R4887">
        <v>4</v>
      </c>
    </row>
    <row r="4888" spans="1:18" x14ac:dyDescent="0.25">
      <c r="A4888" t="s">
        <v>16673</v>
      </c>
      <c r="B4888">
        <v>2019</v>
      </c>
      <c r="C4888">
        <v>12</v>
      </c>
      <c r="D4888">
        <v>12</v>
      </c>
      <c r="E4888" t="s">
        <v>7323</v>
      </c>
      <c r="F4888" s="1" t="s">
        <v>5207</v>
      </c>
      <c r="G4888" s="1" t="s">
        <v>21008</v>
      </c>
      <c r="H4888" s="1" t="s">
        <v>3201</v>
      </c>
      <c r="I4888" t="s">
        <v>7032</v>
      </c>
      <c r="J4888" t="s">
        <v>23</v>
      </c>
      <c r="K4888">
        <v>20</v>
      </c>
      <c r="L4888">
        <v>2916.74</v>
      </c>
      <c r="M4888">
        <v>145.84</v>
      </c>
      <c r="N4888" t="s">
        <v>7263</v>
      </c>
      <c r="O4888" t="s">
        <v>23191</v>
      </c>
      <c r="P4888">
        <v>0</v>
      </c>
      <c r="Q4888">
        <v>0</v>
      </c>
      <c r="R4888">
        <v>4</v>
      </c>
    </row>
    <row r="4889" spans="1:18" x14ac:dyDescent="0.25">
      <c r="A4889" t="s">
        <v>16673</v>
      </c>
      <c r="B4889">
        <v>2019</v>
      </c>
      <c r="C4889">
        <v>12</v>
      </c>
      <c r="D4889">
        <v>12</v>
      </c>
      <c r="E4889" t="s">
        <v>7323</v>
      </c>
      <c r="F4889" s="1" t="s">
        <v>5207</v>
      </c>
      <c r="G4889" s="1" t="s">
        <v>20573</v>
      </c>
      <c r="H4889" s="1" t="s">
        <v>3201</v>
      </c>
      <c r="I4889" t="s">
        <v>20741</v>
      </c>
      <c r="J4889" t="s">
        <v>23</v>
      </c>
      <c r="K4889">
        <v>150</v>
      </c>
      <c r="L4889">
        <v>19681.080000000002</v>
      </c>
      <c r="M4889">
        <v>131.21</v>
      </c>
      <c r="N4889" t="s">
        <v>7263</v>
      </c>
      <c r="O4889" t="s">
        <v>23191</v>
      </c>
      <c r="P4889">
        <v>0</v>
      </c>
      <c r="Q4889">
        <v>0</v>
      </c>
      <c r="R4889">
        <v>4</v>
      </c>
    </row>
    <row r="4890" spans="1:18" x14ac:dyDescent="0.25">
      <c r="A4890" t="s">
        <v>16673</v>
      </c>
      <c r="B4890">
        <v>2019</v>
      </c>
      <c r="C4890">
        <v>12</v>
      </c>
      <c r="D4890">
        <v>12</v>
      </c>
      <c r="E4890" t="s">
        <v>7323</v>
      </c>
      <c r="F4890" s="1" t="s">
        <v>5207</v>
      </c>
      <c r="G4890" s="1" t="s">
        <v>21008</v>
      </c>
      <c r="H4890" s="1" t="s">
        <v>3201</v>
      </c>
      <c r="I4890" t="s">
        <v>6906</v>
      </c>
      <c r="J4890" t="s">
        <v>23</v>
      </c>
      <c r="K4890">
        <v>20</v>
      </c>
      <c r="L4890">
        <v>2557.14</v>
      </c>
      <c r="M4890">
        <v>127.86</v>
      </c>
      <c r="N4890" t="s">
        <v>7263</v>
      </c>
      <c r="O4890" t="s">
        <v>23191</v>
      </c>
      <c r="P4890">
        <v>0</v>
      </c>
      <c r="Q4890">
        <v>0</v>
      </c>
      <c r="R4890">
        <v>4</v>
      </c>
    </row>
    <row r="4891" spans="1:18" x14ac:dyDescent="0.25">
      <c r="A4891" t="s">
        <v>16673</v>
      </c>
      <c r="B4891">
        <v>2019</v>
      </c>
      <c r="C4891">
        <v>12</v>
      </c>
      <c r="D4891">
        <v>12</v>
      </c>
      <c r="E4891" t="s">
        <v>7323</v>
      </c>
      <c r="F4891" s="1" t="s">
        <v>5207</v>
      </c>
      <c r="G4891" s="1" t="s">
        <v>21008</v>
      </c>
      <c r="H4891" s="1" t="s">
        <v>3201</v>
      </c>
      <c r="I4891" t="s">
        <v>21045</v>
      </c>
      <c r="J4891" t="s">
        <v>23</v>
      </c>
      <c r="K4891">
        <v>5</v>
      </c>
      <c r="L4891">
        <v>672.49</v>
      </c>
      <c r="M4891">
        <v>134.5</v>
      </c>
      <c r="N4891" t="s">
        <v>7263</v>
      </c>
      <c r="O4891" t="s">
        <v>23191</v>
      </c>
      <c r="P4891">
        <v>0</v>
      </c>
      <c r="Q4891">
        <v>0</v>
      </c>
      <c r="R4891">
        <v>4</v>
      </c>
    </row>
    <row r="4892" spans="1:18" x14ac:dyDescent="0.25">
      <c r="A4892" t="s">
        <v>16673</v>
      </c>
      <c r="B4892">
        <v>2019</v>
      </c>
      <c r="C4892">
        <v>12</v>
      </c>
      <c r="D4892">
        <v>12</v>
      </c>
      <c r="E4892" t="s">
        <v>7323</v>
      </c>
      <c r="F4892" s="1" t="s">
        <v>5207</v>
      </c>
      <c r="G4892" s="1" t="s">
        <v>20931</v>
      </c>
      <c r="H4892" s="1" t="s">
        <v>3201</v>
      </c>
      <c r="I4892" t="s">
        <v>20937</v>
      </c>
      <c r="J4892" t="s">
        <v>23</v>
      </c>
      <c r="K4892">
        <v>100</v>
      </c>
      <c r="L4892">
        <v>12495.72</v>
      </c>
      <c r="M4892">
        <v>124.96</v>
      </c>
      <c r="N4892" t="s">
        <v>7263</v>
      </c>
      <c r="O4892" t="s">
        <v>23191</v>
      </c>
      <c r="P4892">
        <v>0</v>
      </c>
      <c r="Q4892">
        <v>0</v>
      </c>
      <c r="R4892">
        <v>4</v>
      </c>
    </row>
    <row r="4893" spans="1:18" x14ac:dyDescent="0.25">
      <c r="A4893" t="s">
        <v>16673</v>
      </c>
      <c r="B4893">
        <v>2019</v>
      </c>
      <c r="C4893">
        <v>12</v>
      </c>
      <c r="D4893">
        <v>12</v>
      </c>
      <c r="E4893" t="s">
        <v>7323</v>
      </c>
      <c r="F4893" s="1" t="s">
        <v>5207</v>
      </c>
      <c r="G4893" s="1" t="s">
        <v>21008</v>
      </c>
      <c r="H4893" s="1" t="s">
        <v>3201</v>
      </c>
      <c r="I4893" t="s">
        <v>21035</v>
      </c>
      <c r="J4893" t="s">
        <v>23</v>
      </c>
      <c r="K4893">
        <v>50</v>
      </c>
      <c r="L4893">
        <v>6337.37</v>
      </c>
      <c r="M4893">
        <v>126.75</v>
      </c>
      <c r="N4893" t="s">
        <v>7263</v>
      </c>
      <c r="O4893" t="s">
        <v>23191</v>
      </c>
      <c r="P4893">
        <v>0</v>
      </c>
      <c r="Q4893">
        <v>0</v>
      </c>
      <c r="R4893">
        <v>4</v>
      </c>
    </row>
    <row r="4894" spans="1:18" x14ac:dyDescent="0.25">
      <c r="A4894" t="s">
        <v>16673</v>
      </c>
      <c r="B4894">
        <v>2019</v>
      </c>
      <c r="C4894">
        <v>12</v>
      </c>
      <c r="D4894">
        <v>12</v>
      </c>
      <c r="E4894" t="s">
        <v>7323</v>
      </c>
      <c r="F4894" s="1" t="s">
        <v>5207</v>
      </c>
      <c r="G4894" s="1" t="s">
        <v>21008</v>
      </c>
      <c r="H4894" s="1" t="s">
        <v>3201</v>
      </c>
      <c r="I4894" t="s">
        <v>6927</v>
      </c>
      <c r="J4894" t="s">
        <v>23</v>
      </c>
      <c r="K4894">
        <v>20</v>
      </c>
      <c r="L4894">
        <v>2440.34</v>
      </c>
      <c r="M4894">
        <v>122.02</v>
      </c>
      <c r="N4894" t="s">
        <v>7263</v>
      </c>
      <c r="O4894" t="s">
        <v>23191</v>
      </c>
      <c r="P4894">
        <v>0</v>
      </c>
      <c r="Q4894">
        <v>0</v>
      </c>
      <c r="R4894">
        <v>4</v>
      </c>
    </row>
    <row r="4895" spans="1:18" x14ac:dyDescent="0.25">
      <c r="A4895" t="s">
        <v>16673</v>
      </c>
      <c r="B4895">
        <v>2019</v>
      </c>
      <c r="C4895">
        <v>12</v>
      </c>
      <c r="D4895">
        <v>12</v>
      </c>
      <c r="E4895" t="s">
        <v>7323</v>
      </c>
      <c r="F4895" s="1" t="s">
        <v>5207</v>
      </c>
      <c r="G4895" s="1" t="s">
        <v>21008</v>
      </c>
      <c r="H4895" s="1" t="s">
        <v>3201</v>
      </c>
      <c r="I4895" t="s">
        <v>21019</v>
      </c>
      <c r="J4895" t="s">
        <v>23</v>
      </c>
      <c r="K4895">
        <v>100</v>
      </c>
      <c r="L4895">
        <v>13915.72</v>
      </c>
      <c r="M4895">
        <v>139.16</v>
      </c>
      <c r="N4895" t="s">
        <v>7263</v>
      </c>
      <c r="O4895" t="s">
        <v>23191</v>
      </c>
      <c r="P4895">
        <v>0</v>
      </c>
      <c r="Q4895">
        <v>0</v>
      </c>
      <c r="R4895">
        <v>4</v>
      </c>
    </row>
    <row r="4896" spans="1:18" x14ac:dyDescent="0.25">
      <c r="A4896" t="s">
        <v>16673</v>
      </c>
      <c r="B4896">
        <v>2019</v>
      </c>
      <c r="C4896">
        <v>12</v>
      </c>
      <c r="D4896">
        <v>12</v>
      </c>
      <c r="E4896" t="s">
        <v>7323</v>
      </c>
      <c r="F4896" s="1" t="s">
        <v>5207</v>
      </c>
      <c r="G4896" s="1" t="s">
        <v>20573</v>
      </c>
      <c r="H4896" s="1" t="s">
        <v>3201</v>
      </c>
      <c r="I4896" t="s">
        <v>20836</v>
      </c>
      <c r="J4896" t="s">
        <v>23</v>
      </c>
      <c r="K4896">
        <v>3766</v>
      </c>
      <c r="L4896">
        <v>596068.65</v>
      </c>
      <c r="M4896">
        <v>158.28</v>
      </c>
      <c r="N4896" t="s">
        <v>9062</v>
      </c>
      <c r="O4896" t="s">
        <v>9921</v>
      </c>
      <c r="P4896">
        <v>0</v>
      </c>
      <c r="Q4896">
        <v>0</v>
      </c>
      <c r="R4896">
        <v>4</v>
      </c>
    </row>
    <row r="4897" spans="1:18" x14ac:dyDescent="0.25">
      <c r="A4897" t="s">
        <v>16673</v>
      </c>
      <c r="B4897">
        <v>2019</v>
      </c>
      <c r="C4897">
        <v>12</v>
      </c>
      <c r="D4897">
        <v>12</v>
      </c>
      <c r="E4897" t="s">
        <v>7323</v>
      </c>
      <c r="F4897" s="1" t="s">
        <v>5207</v>
      </c>
      <c r="G4897" s="1" t="s">
        <v>20573</v>
      </c>
      <c r="H4897" s="1" t="s">
        <v>3201</v>
      </c>
      <c r="I4897" t="s">
        <v>20597</v>
      </c>
      <c r="J4897" t="s">
        <v>23</v>
      </c>
      <c r="K4897">
        <v>150</v>
      </c>
      <c r="L4897">
        <v>21427.08</v>
      </c>
      <c r="M4897">
        <v>142.85</v>
      </c>
      <c r="N4897" t="s">
        <v>7263</v>
      </c>
      <c r="O4897" t="s">
        <v>23191</v>
      </c>
      <c r="P4897">
        <v>0</v>
      </c>
      <c r="Q4897">
        <v>0</v>
      </c>
      <c r="R4897">
        <v>4</v>
      </c>
    </row>
    <row r="4898" spans="1:18" x14ac:dyDescent="0.25">
      <c r="A4898" t="s">
        <v>16673</v>
      </c>
      <c r="B4898">
        <v>2019</v>
      </c>
      <c r="C4898">
        <v>12</v>
      </c>
      <c r="D4898">
        <v>12</v>
      </c>
      <c r="E4898" t="s">
        <v>7323</v>
      </c>
      <c r="F4898" s="1" t="s">
        <v>5207</v>
      </c>
      <c r="G4898" s="1" t="s">
        <v>20931</v>
      </c>
      <c r="H4898" s="1" t="s">
        <v>3201</v>
      </c>
      <c r="I4898" t="s">
        <v>21006</v>
      </c>
      <c r="J4898" t="s">
        <v>23</v>
      </c>
      <c r="K4898">
        <v>5</v>
      </c>
      <c r="L4898">
        <v>738.99</v>
      </c>
      <c r="M4898">
        <v>147.80000000000001</v>
      </c>
      <c r="N4898" t="s">
        <v>7263</v>
      </c>
      <c r="O4898" t="s">
        <v>23191</v>
      </c>
      <c r="P4898">
        <v>0</v>
      </c>
      <c r="Q4898">
        <v>0</v>
      </c>
      <c r="R4898">
        <v>4</v>
      </c>
    </row>
    <row r="4899" spans="1:18" x14ac:dyDescent="0.25">
      <c r="A4899" t="s">
        <v>16673</v>
      </c>
      <c r="B4899">
        <v>2019</v>
      </c>
      <c r="C4899">
        <v>12</v>
      </c>
      <c r="D4899">
        <v>12</v>
      </c>
      <c r="E4899" t="s">
        <v>7323</v>
      </c>
      <c r="F4899" s="1" t="s">
        <v>5207</v>
      </c>
      <c r="G4899" s="1" t="s">
        <v>20573</v>
      </c>
      <c r="H4899" s="1" t="s">
        <v>3201</v>
      </c>
      <c r="I4899" t="s">
        <v>20592</v>
      </c>
      <c r="J4899" t="s">
        <v>23</v>
      </c>
      <c r="K4899">
        <v>5</v>
      </c>
      <c r="L4899">
        <v>672.99</v>
      </c>
      <c r="M4899">
        <v>134.6</v>
      </c>
      <c r="N4899" t="s">
        <v>7263</v>
      </c>
      <c r="O4899" t="s">
        <v>23191</v>
      </c>
      <c r="P4899">
        <v>0</v>
      </c>
      <c r="Q4899">
        <v>0</v>
      </c>
      <c r="R4899">
        <v>4</v>
      </c>
    </row>
    <row r="4900" spans="1:18" x14ac:dyDescent="0.25">
      <c r="A4900" t="s">
        <v>16673</v>
      </c>
      <c r="B4900">
        <v>2019</v>
      </c>
      <c r="C4900">
        <v>12</v>
      </c>
      <c r="D4900">
        <v>12</v>
      </c>
      <c r="E4900" t="s">
        <v>7323</v>
      </c>
      <c r="F4900" s="1" t="s">
        <v>5207</v>
      </c>
      <c r="G4900" s="1" t="s">
        <v>20573</v>
      </c>
      <c r="H4900" s="1" t="s">
        <v>3201</v>
      </c>
      <c r="I4900" t="s">
        <v>20699</v>
      </c>
      <c r="J4900" t="s">
        <v>23</v>
      </c>
      <c r="K4900">
        <v>1367</v>
      </c>
      <c r="L4900">
        <v>257060.49</v>
      </c>
      <c r="M4900">
        <v>188.05</v>
      </c>
      <c r="N4900" t="s">
        <v>7263</v>
      </c>
      <c r="O4900" t="s">
        <v>23191</v>
      </c>
      <c r="P4900">
        <v>0</v>
      </c>
      <c r="Q4900">
        <v>0</v>
      </c>
      <c r="R4900">
        <v>4</v>
      </c>
    </row>
    <row r="4901" spans="1:18" x14ac:dyDescent="0.25">
      <c r="A4901" t="s">
        <v>16673</v>
      </c>
      <c r="B4901">
        <v>2019</v>
      </c>
      <c r="C4901">
        <v>12</v>
      </c>
      <c r="D4901">
        <v>12</v>
      </c>
      <c r="E4901" t="s">
        <v>7323</v>
      </c>
      <c r="F4901" s="1" t="s">
        <v>9480</v>
      </c>
      <c r="G4901" s="1" t="s">
        <v>9480</v>
      </c>
      <c r="H4901" s="1" t="s">
        <v>9480</v>
      </c>
      <c r="I4901" t="s">
        <v>16675</v>
      </c>
      <c r="J4901" t="s">
        <v>23</v>
      </c>
      <c r="K4901">
        <v>100</v>
      </c>
      <c r="L4901">
        <v>13459.72</v>
      </c>
      <c r="M4901">
        <v>134.6</v>
      </c>
      <c r="N4901" t="e">
        <v>#N/A</v>
      </c>
      <c r="O4901" t="e">
        <v>#N/A</v>
      </c>
      <c r="P4901">
        <v>0</v>
      </c>
      <c r="Q4901">
        <v>0</v>
      </c>
      <c r="R4901">
        <v>4</v>
      </c>
    </row>
    <row r="4902" spans="1:18" x14ac:dyDescent="0.25">
      <c r="A4902" t="s">
        <v>16673</v>
      </c>
      <c r="B4902">
        <v>2019</v>
      </c>
      <c r="C4902">
        <v>12</v>
      </c>
      <c r="D4902">
        <v>12</v>
      </c>
      <c r="E4902" t="s">
        <v>7323</v>
      </c>
      <c r="F4902" s="1" t="s">
        <v>9480</v>
      </c>
      <c r="G4902" s="1" t="s">
        <v>9480</v>
      </c>
      <c r="H4902" s="1" t="s">
        <v>9480</v>
      </c>
      <c r="I4902" t="s">
        <v>16676</v>
      </c>
      <c r="J4902" t="s">
        <v>23</v>
      </c>
      <c r="K4902">
        <v>20</v>
      </c>
      <c r="L4902">
        <v>2628.52</v>
      </c>
      <c r="M4902">
        <v>131.43</v>
      </c>
      <c r="N4902" t="e">
        <v>#N/A</v>
      </c>
      <c r="O4902" t="e">
        <v>#N/A</v>
      </c>
      <c r="P4902">
        <v>0</v>
      </c>
      <c r="Q4902">
        <v>0</v>
      </c>
      <c r="R4902">
        <v>4</v>
      </c>
    </row>
    <row r="4903" spans="1:18" x14ac:dyDescent="0.25">
      <c r="A4903" t="s">
        <v>10494</v>
      </c>
      <c r="B4903">
        <v>2019</v>
      </c>
      <c r="C4903">
        <v>3</v>
      </c>
      <c r="D4903">
        <v>11</v>
      </c>
      <c r="E4903" t="s">
        <v>1515</v>
      </c>
      <c r="F4903" s="1" t="s">
        <v>3205</v>
      </c>
      <c r="G4903" s="1" t="s">
        <v>3384</v>
      </c>
      <c r="H4903" s="1" t="s">
        <v>3206</v>
      </c>
      <c r="I4903" t="s">
        <v>17211</v>
      </c>
      <c r="J4903" t="s">
        <v>23</v>
      </c>
      <c r="K4903">
        <v>19930</v>
      </c>
      <c r="L4903">
        <v>946675</v>
      </c>
      <c r="M4903">
        <v>47.5</v>
      </c>
      <c r="N4903" t="s">
        <v>160</v>
      </c>
      <c r="O4903" t="s">
        <v>9452</v>
      </c>
      <c r="P4903">
        <v>0.10110188471641929</v>
      </c>
      <c r="Q4903">
        <v>0</v>
      </c>
      <c r="R4903">
        <v>1</v>
      </c>
    </row>
    <row r="4904" spans="1:18" x14ac:dyDescent="0.25">
      <c r="A4904" t="s">
        <v>14953</v>
      </c>
      <c r="B4904">
        <v>2019</v>
      </c>
      <c r="C4904">
        <v>6</v>
      </c>
      <c r="D4904">
        <v>28</v>
      </c>
      <c r="E4904" t="s">
        <v>174</v>
      </c>
      <c r="F4904" s="1" t="s">
        <v>3205</v>
      </c>
      <c r="G4904" s="1" t="s">
        <v>3863</v>
      </c>
      <c r="H4904" s="1" t="s">
        <v>3206</v>
      </c>
      <c r="I4904" t="s">
        <v>19205</v>
      </c>
      <c r="J4904" t="s">
        <v>23</v>
      </c>
      <c r="K4904">
        <v>9455</v>
      </c>
      <c r="L4904">
        <v>461404.03</v>
      </c>
      <c r="M4904">
        <v>48.8</v>
      </c>
      <c r="N4904" t="s">
        <v>9335</v>
      </c>
      <c r="O4904" t="s">
        <v>9441</v>
      </c>
      <c r="P4904">
        <v>0.12724850134172863</v>
      </c>
      <c r="Q4904">
        <v>0</v>
      </c>
      <c r="R4904">
        <v>2</v>
      </c>
    </row>
    <row r="4905" spans="1:18" x14ac:dyDescent="0.25">
      <c r="A4905" t="s">
        <v>14953</v>
      </c>
      <c r="B4905">
        <v>2019</v>
      </c>
      <c r="C4905">
        <v>6</v>
      </c>
      <c r="D4905">
        <v>28</v>
      </c>
      <c r="E4905" t="s">
        <v>174</v>
      </c>
      <c r="F4905" s="1" t="s">
        <v>3205</v>
      </c>
      <c r="G4905" s="1" t="s">
        <v>3863</v>
      </c>
      <c r="H4905" s="1" t="s">
        <v>3206</v>
      </c>
      <c r="I4905" t="s">
        <v>19206</v>
      </c>
      <c r="J4905" t="s">
        <v>23</v>
      </c>
      <c r="K4905">
        <v>7520</v>
      </c>
      <c r="L4905">
        <v>366976.03</v>
      </c>
      <c r="M4905">
        <v>48.8</v>
      </c>
      <c r="N4905" t="s">
        <v>9305</v>
      </c>
      <c r="O4905" t="s">
        <v>9530</v>
      </c>
      <c r="P4905">
        <v>3.1450189480311259E-2</v>
      </c>
      <c r="Q4905">
        <v>0</v>
      </c>
      <c r="R4905">
        <v>2</v>
      </c>
    </row>
    <row r="4906" spans="1:18" x14ac:dyDescent="0.25">
      <c r="A4906" t="s">
        <v>2530</v>
      </c>
      <c r="B4906">
        <v>2018</v>
      </c>
      <c r="C4906">
        <v>5</v>
      </c>
      <c r="D4906">
        <v>31</v>
      </c>
      <c r="E4906" t="s">
        <v>174</v>
      </c>
      <c r="F4906" s="1" t="s">
        <v>3205</v>
      </c>
      <c r="G4906" s="1" t="s">
        <v>3384</v>
      </c>
      <c r="H4906" s="1" t="s">
        <v>3206</v>
      </c>
      <c r="I4906" t="s">
        <v>17067</v>
      </c>
      <c r="J4906" t="s">
        <v>23</v>
      </c>
      <c r="K4906">
        <v>15055</v>
      </c>
      <c r="L4906">
        <v>725651.04</v>
      </c>
      <c r="M4906">
        <v>48.2</v>
      </c>
      <c r="N4906" t="s">
        <v>168</v>
      </c>
      <c r="O4906" t="s">
        <v>9481</v>
      </c>
      <c r="P4906">
        <v>2.7900708435018715E-2</v>
      </c>
      <c r="Q4906">
        <v>0</v>
      </c>
      <c r="R4906">
        <v>2</v>
      </c>
    </row>
    <row r="4907" spans="1:18" x14ac:dyDescent="0.25">
      <c r="A4907" t="s">
        <v>2530</v>
      </c>
      <c r="B4907">
        <v>2018</v>
      </c>
      <c r="C4907">
        <v>5</v>
      </c>
      <c r="D4907">
        <v>31</v>
      </c>
      <c r="E4907" t="s">
        <v>174</v>
      </c>
      <c r="F4907" s="1" t="s">
        <v>3205</v>
      </c>
      <c r="G4907" s="1" t="s">
        <v>3863</v>
      </c>
      <c r="H4907" s="1" t="s">
        <v>3206</v>
      </c>
      <c r="I4907" t="s">
        <v>19106</v>
      </c>
      <c r="J4907" t="s">
        <v>23</v>
      </c>
      <c r="K4907">
        <v>4450</v>
      </c>
      <c r="L4907">
        <v>220416.02</v>
      </c>
      <c r="M4907">
        <v>49.53</v>
      </c>
      <c r="N4907" t="s">
        <v>9331</v>
      </c>
      <c r="O4907" t="s">
        <v>9540</v>
      </c>
      <c r="P4907">
        <v>4.2454374665687751E-2</v>
      </c>
      <c r="Q4907">
        <v>0</v>
      </c>
      <c r="R4907">
        <v>2</v>
      </c>
    </row>
    <row r="4908" spans="1:18" x14ac:dyDescent="0.25">
      <c r="A4908" t="s">
        <v>7849</v>
      </c>
      <c r="B4908">
        <v>2017</v>
      </c>
      <c r="C4908">
        <v>1</v>
      </c>
      <c r="D4908">
        <v>13</v>
      </c>
      <c r="E4908" t="s">
        <v>36</v>
      </c>
      <c r="F4908" s="1" t="s">
        <v>5207</v>
      </c>
      <c r="G4908" s="1" t="s">
        <v>21316</v>
      </c>
      <c r="H4908" s="1" t="s">
        <v>7263</v>
      </c>
      <c r="I4908" t="s">
        <v>6831</v>
      </c>
      <c r="J4908" t="s">
        <v>38</v>
      </c>
      <c r="K4908">
        <v>300</v>
      </c>
      <c r="L4908">
        <v>145200</v>
      </c>
      <c r="M4908">
        <v>484</v>
      </c>
      <c r="N4908" t="s">
        <v>6831</v>
      </c>
      <c r="O4908" t="s">
        <v>9887</v>
      </c>
      <c r="P4908">
        <v>0</v>
      </c>
      <c r="Q4908">
        <v>0</v>
      </c>
      <c r="R4908">
        <v>1</v>
      </c>
    </row>
    <row r="4909" spans="1:18" x14ac:dyDescent="0.25">
      <c r="A4909" t="s">
        <v>1744</v>
      </c>
      <c r="B4909">
        <v>2017</v>
      </c>
      <c r="C4909">
        <v>8</v>
      </c>
      <c r="D4909">
        <v>4</v>
      </c>
      <c r="E4909" t="s">
        <v>31</v>
      </c>
      <c r="F4909" s="1" t="s">
        <v>3205</v>
      </c>
      <c r="G4909" s="1" t="s">
        <v>3384</v>
      </c>
      <c r="H4909" s="1" t="s">
        <v>3206</v>
      </c>
      <c r="I4909" t="s">
        <v>17077</v>
      </c>
      <c r="J4909" t="s">
        <v>23</v>
      </c>
      <c r="K4909">
        <v>10000</v>
      </c>
      <c r="L4909">
        <v>381929</v>
      </c>
      <c r="M4909">
        <v>38.19</v>
      </c>
      <c r="N4909" t="s">
        <v>645</v>
      </c>
      <c r="O4909" t="s">
        <v>9450</v>
      </c>
      <c r="P4909">
        <v>9.1123449223886266E-2</v>
      </c>
      <c r="Q4909">
        <v>0</v>
      </c>
      <c r="R4909">
        <v>3</v>
      </c>
    </row>
    <row r="4910" spans="1:18" x14ac:dyDescent="0.25">
      <c r="A4910" t="s">
        <v>8662</v>
      </c>
      <c r="B4910">
        <v>2018</v>
      </c>
      <c r="C4910">
        <v>7</v>
      </c>
      <c r="D4910">
        <v>18</v>
      </c>
      <c r="E4910" t="s">
        <v>8164</v>
      </c>
      <c r="F4910" s="1" t="s">
        <v>5207</v>
      </c>
      <c r="G4910" s="1" t="s">
        <v>20931</v>
      </c>
      <c r="H4910" s="1" t="s">
        <v>7263</v>
      </c>
      <c r="I4910" t="s">
        <v>6644</v>
      </c>
      <c r="J4910" t="s">
        <v>23</v>
      </c>
      <c r="K4910">
        <v>431</v>
      </c>
      <c r="L4910">
        <v>102784.02</v>
      </c>
      <c r="M4910">
        <v>238.48</v>
      </c>
      <c r="N4910" t="s">
        <v>9112</v>
      </c>
      <c r="O4910" t="s">
        <v>9467</v>
      </c>
      <c r="P4910">
        <v>0</v>
      </c>
      <c r="Q4910">
        <v>3.6734990611718109E-2</v>
      </c>
      <c r="R4910">
        <v>3</v>
      </c>
    </row>
    <row r="4911" spans="1:18" x14ac:dyDescent="0.25">
      <c r="A4911" t="s">
        <v>7748</v>
      </c>
      <c r="B4911">
        <v>2016</v>
      </c>
      <c r="C4911">
        <v>9</v>
      </c>
      <c r="D4911">
        <v>28</v>
      </c>
      <c r="E4911" t="s">
        <v>7368</v>
      </c>
      <c r="F4911" s="1" t="s">
        <v>5207</v>
      </c>
      <c r="G4911" s="1" t="s">
        <v>21316</v>
      </c>
      <c r="H4911" s="1" t="s">
        <v>7263</v>
      </c>
      <c r="I4911" t="s">
        <v>6831</v>
      </c>
      <c r="J4911" t="s">
        <v>38</v>
      </c>
      <c r="K4911">
        <v>500</v>
      </c>
      <c r="L4911">
        <v>225887.4</v>
      </c>
      <c r="M4911">
        <v>451.77</v>
      </c>
      <c r="N4911" t="s">
        <v>6831</v>
      </c>
      <c r="O4911" t="s">
        <v>9887</v>
      </c>
      <c r="P4911">
        <v>0</v>
      </c>
      <c r="Q4911">
        <v>0</v>
      </c>
      <c r="R4911">
        <v>3</v>
      </c>
    </row>
    <row r="4912" spans="1:18" x14ac:dyDescent="0.25">
      <c r="A4912" t="s">
        <v>7748</v>
      </c>
      <c r="B4912">
        <v>2016</v>
      </c>
      <c r="C4912">
        <v>9</v>
      </c>
      <c r="D4912">
        <v>28</v>
      </c>
      <c r="E4912" t="s">
        <v>7368</v>
      </c>
      <c r="F4912" s="1" t="s">
        <v>5207</v>
      </c>
      <c r="G4912" s="1" t="s">
        <v>6745</v>
      </c>
      <c r="H4912" s="1" t="s">
        <v>7263</v>
      </c>
      <c r="I4912" t="s">
        <v>7193</v>
      </c>
      <c r="J4912" t="s">
        <v>38</v>
      </c>
      <c r="K4912">
        <v>140</v>
      </c>
      <c r="L4912">
        <v>57565.59</v>
      </c>
      <c r="M4912">
        <v>411.18</v>
      </c>
      <c r="N4912" t="s">
        <v>8935</v>
      </c>
      <c r="O4912" t="s">
        <v>9473</v>
      </c>
      <c r="P4912">
        <v>0</v>
      </c>
      <c r="Q4912">
        <v>2.5873469413582522E-2</v>
      </c>
      <c r="R4912">
        <v>3</v>
      </c>
    </row>
    <row r="4913" spans="1:18" x14ac:dyDescent="0.25">
      <c r="A4913" t="s">
        <v>16677</v>
      </c>
      <c r="B4913">
        <v>2018</v>
      </c>
      <c r="C4913">
        <v>2</v>
      </c>
      <c r="D4913">
        <v>14</v>
      </c>
      <c r="E4913" t="s">
        <v>174</v>
      </c>
      <c r="F4913" s="1" t="s">
        <v>9480</v>
      </c>
      <c r="G4913" s="1" t="s">
        <v>9480</v>
      </c>
      <c r="H4913" s="1" t="s">
        <v>9480</v>
      </c>
      <c r="I4913" t="s">
        <v>1780</v>
      </c>
      <c r="J4913" t="s">
        <v>23</v>
      </c>
      <c r="K4913">
        <v>1526</v>
      </c>
      <c r="L4913">
        <v>73248</v>
      </c>
      <c r="M4913">
        <v>48</v>
      </c>
      <c r="N4913" t="e">
        <v>#N/A</v>
      </c>
      <c r="O4913" t="e">
        <v>#N/A</v>
      </c>
      <c r="P4913">
        <v>0</v>
      </c>
      <c r="Q4913">
        <v>0</v>
      </c>
      <c r="R4913">
        <v>1</v>
      </c>
    </row>
    <row r="4914" spans="1:18" x14ac:dyDescent="0.25">
      <c r="A4914" t="s">
        <v>1074</v>
      </c>
      <c r="B4914">
        <v>2016</v>
      </c>
      <c r="C4914">
        <v>9</v>
      </c>
      <c r="D4914">
        <v>8</v>
      </c>
      <c r="E4914" t="s">
        <v>92</v>
      </c>
      <c r="F4914" s="1" t="s">
        <v>3205</v>
      </c>
      <c r="G4914" s="1" t="s">
        <v>3384</v>
      </c>
      <c r="H4914" s="1" t="s">
        <v>3206</v>
      </c>
      <c r="I4914" t="s">
        <v>17080</v>
      </c>
      <c r="J4914" t="s">
        <v>23</v>
      </c>
      <c r="K4914">
        <v>2350</v>
      </c>
      <c r="L4914">
        <v>89300</v>
      </c>
      <c r="M4914">
        <v>38</v>
      </c>
      <c r="N4914" t="s">
        <v>2239</v>
      </c>
      <c r="O4914" t="s">
        <v>9550</v>
      </c>
      <c r="P4914">
        <v>0</v>
      </c>
      <c r="Q4914">
        <v>0</v>
      </c>
      <c r="R4914">
        <v>3</v>
      </c>
    </row>
    <row r="4915" spans="1:18" x14ac:dyDescent="0.25">
      <c r="A4915" t="s">
        <v>1074</v>
      </c>
      <c r="B4915">
        <v>2016</v>
      </c>
      <c r="C4915">
        <v>9</v>
      </c>
      <c r="D4915">
        <v>8</v>
      </c>
      <c r="E4915" t="s">
        <v>92</v>
      </c>
      <c r="F4915" s="1" t="s">
        <v>3205</v>
      </c>
      <c r="G4915" s="1" t="s">
        <v>3203</v>
      </c>
      <c r="H4915" s="1" t="s">
        <v>3206</v>
      </c>
      <c r="I4915" t="s">
        <v>17697</v>
      </c>
      <c r="J4915" t="s">
        <v>23</v>
      </c>
      <c r="K4915">
        <v>3496</v>
      </c>
      <c r="L4915">
        <v>155572</v>
      </c>
      <c r="M4915">
        <v>44.5</v>
      </c>
      <c r="N4915" t="s">
        <v>35</v>
      </c>
      <c r="O4915" t="s">
        <v>9486</v>
      </c>
      <c r="P4915">
        <v>0</v>
      </c>
      <c r="Q4915">
        <v>0</v>
      </c>
      <c r="R4915">
        <v>3</v>
      </c>
    </row>
    <row r="4916" spans="1:18" x14ac:dyDescent="0.25">
      <c r="A4916" t="s">
        <v>1074</v>
      </c>
      <c r="B4916">
        <v>2016</v>
      </c>
      <c r="C4916">
        <v>9</v>
      </c>
      <c r="D4916">
        <v>8</v>
      </c>
      <c r="E4916" t="s">
        <v>92</v>
      </c>
      <c r="F4916" s="1" t="s">
        <v>3205</v>
      </c>
      <c r="G4916" s="1" t="s">
        <v>3203</v>
      </c>
      <c r="H4916" s="1" t="s">
        <v>3206</v>
      </c>
      <c r="I4916" t="s">
        <v>17698</v>
      </c>
      <c r="J4916" t="s">
        <v>23</v>
      </c>
      <c r="K4916">
        <v>266</v>
      </c>
      <c r="L4916">
        <v>11837</v>
      </c>
      <c r="M4916">
        <v>44.5</v>
      </c>
      <c r="N4916" t="s">
        <v>62</v>
      </c>
      <c r="O4916" t="s">
        <v>9498</v>
      </c>
      <c r="P4916">
        <v>0</v>
      </c>
      <c r="Q4916">
        <v>0</v>
      </c>
      <c r="R4916">
        <v>3</v>
      </c>
    </row>
    <row r="4917" spans="1:18" x14ac:dyDescent="0.25">
      <c r="A4917" t="s">
        <v>1074</v>
      </c>
      <c r="B4917">
        <v>2016</v>
      </c>
      <c r="C4917">
        <v>9</v>
      </c>
      <c r="D4917">
        <v>8</v>
      </c>
      <c r="E4917" t="s">
        <v>92</v>
      </c>
      <c r="F4917" s="1" t="s">
        <v>3205</v>
      </c>
      <c r="G4917" s="1" t="s">
        <v>3203</v>
      </c>
      <c r="H4917" s="1" t="s">
        <v>3206</v>
      </c>
      <c r="I4917" t="s">
        <v>17721</v>
      </c>
      <c r="J4917" t="s">
        <v>23</v>
      </c>
      <c r="K4917">
        <v>1430</v>
      </c>
      <c r="L4917">
        <v>65065</v>
      </c>
      <c r="M4917">
        <v>45.5</v>
      </c>
      <c r="N4917" t="s">
        <v>49</v>
      </c>
      <c r="O4917" t="s">
        <v>9491</v>
      </c>
      <c r="P4917">
        <v>0</v>
      </c>
      <c r="Q4917">
        <v>0</v>
      </c>
      <c r="R4917">
        <v>3</v>
      </c>
    </row>
    <row r="4918" spans="1:18" x14ac:dyDescent="0.25">
      <c r="A4918" t="s">
        <v>1074</v>
      </c>
      <c r="B4918">
        <v>2016</v>
      </c>
      <c r="C4918">
        <v>9</v>
      </c>
      <c r="D4918">
        <v>8</v>
      </c>
      <c r="E4918" t="s">
        <v>92</v>
      </c>
      <c r="F4918" s="1" t="s">
        <v>3205</v>
      </c>
      <c r="G4918" s="1" t="s">
        <v>3203</v>
      </c>
      <c r="H4918" s="1" t="s">
        <v>3206</v>
      </c>
      <c r="I4918" t="s">
        <v>17731</v>
      </c>
      <c r="J4918" t="s">
        <v>23</v>
      </c>
      <c r="K4918">
        <v>696</v>
      </c>
      <c r="L4918">
        <v>30972</v>
      </c>
      <c r="M4918">
        <v>44.5</v>
      </c>
      <c r="N4918" t="s">
        <v>45</v>
      </c>
      <c r="O4918" t="s">
        <v>9488</v>
      </c>
      <c r="P4918">
        <v>0</v>
      </c>
      <c r="Q4918">
        <v>0</v>
      </c>
      <c r="R4918">
        <v>3</v>
      </c>
    </row>
    <row r="4919" spans="1:18" x14ac:dyDescent="0.25">
      <c r="A4919" t="s">
        <v>1074</v>
      </c>
      <c r="B4919">
        <v>2016</v>
      </c>
      <c r="C4919">
        <v>9</v>
      </c>
      <c r="D4919">
        <v>8</v>
      </c>
      <c r="E4919" t="s">
        <v>92</v>
      </c>
      <c r="F4919" s="1" t="s">
        <v>3205</v>
      </c>
      <c r="G4919" s="1" t="s">
        <v>3203</v>
      </c>
      <c r="H4919" s="1" t="s">
        <v>3206</v>
      </c>
      <c r="I4919" t="s">
        <v>17740</v>
      </c>
      <c r="J4919" t="s">
        <v>23</v>
      </c>
      <c r="K4919">
        <v>16</v>
      </c>
      <c r="L4919">
        <v>728</v>
      </c>
      <c r="M4919">
        <v>45.5</v>
      </c>
      <c r="N4919" t="s">
        <v>2891</v>
      </c>
      <c r="O4919" t="s">
        <v>9541</v>
      </c>
      <c r="P4919">
        <v>0</v>
      </c>
      <c r="Q4919">
        <v>0</v>
      </c>
      <c r="R4919">
        <v>3</v>
      </c>
    </row>
    <row r="4920" spans="1:18" x14ac:dyDescent="0.25">
      <c r="A4920" t="s">
        <v>7852</v>
      </c>
      <c r="B4920">
        <v>2017</v>
      </c>
      <c r="C4920">
        <v>1</v>
      </c>
      <c r="D4920">
        <v>16</v>
      </c>
      <c r="E4920" t="s">
        <v>7853</v>
      </c>
      <c r="F4920" s="1" t="s">
        <v>5207</v>
      </c>
      <c r="G4920" s="1" t="s">
        <v>20931</v>
      </c>
      <c r="H4920" s="1" t="s">
        <v>7263</v>
      </c>
      <c r="I4920" t="s">
        <v>6478</v>
      </c>
      <c r="J4920" t="s">
        <v>23</v>
      </c>
      <c r="K4920">
        <v>50</v>
      </c>
      <c r="L4920">
        <v>5248.5</v>
      </c>
      <c r="M4920">
        <v>104.97</v>
      </c>
      <c r="N4920" t="s">
        <v>8296</v>
      </c>
      <c r="O4920" t="s">
        <v>9767</v>
      </c>
      <c r="P4920">
        <v>0</v>
      </c>
      <c r="Q4920">
        <v>0</v>
      </c>
      <c r="R4920">
        <v>1</v>
      </c>
    </row>
    <row r="4921" spans="1:18" x14ac:dyDescent="0.25">
      <c r="A4921" t="s">
        <v>7852</v>
      </c>
      <c r="B4921">
        <v>2017</v>
      </c>
      <c r="C4921">
        <v>1</v>
      </c>
      <c r="D4921">
        <v>16</v>
      </c>
      <c r="E4921" t="s">
        <v>7853</v>
      </c>
      <c r="F4921" s="1" t="s">
        <v>5207</v>
      </c>
      <c r="G4921" s="1" t="s">
        <v>20573</v>
      </c>
      <c r="H4921" s="1" t="s">
        <v>7263</v>
      </c>
      <c r="I4921" t="s">
        <v>6158</v>
      </c>
      <c r="J4921" t="s">
        <v>23</v>
      </c>
      <c r="K4921">
        <v>75</v>
      </c>
      <c r="L4921">
        <v>11371.5</v>
      </c>
      <c r="M4921">
        <v>151.62</v>
      </c>
      <c r="N4921" t="s">
        <v>9062</v>
      </c>
      <c r="O4921" t="s">
        <v>9456</v>
      </c>
      <c r="P4921">
        <v>0</v>
      </c>
      <c r="Q4921">
        <v>5.8534472775055225E-2</v>
      </c>
      <c r="R4921">
        <v>1</v>
      </c>
    </row>
    <row r="4922" spans="1:18" x14ac:dyDescent="0.25">
      <c r="A4922" t="s">
        <v>7852</v>
      </c>
      <c r="B4922">
        <v>2017</v>
      </c>
      <c r="C4922">
        <v>1</v>
      </c>
      <c r="D4922">
        <v>16</v>
      </c>
      <c r="E4922" t="s">
        <v>7853</v>
      </c>
      <c r="F4922" s="1" t="s">
        <v>5207</v>
      </c>
      <c r="G4922" s="1" t="s">
        <v>20573</v>
      </c>
      <c r="H4922" s="1" t="s">
        <v>3201</v>
      </c>
      <c r="I4922" t="s">
        <v>5537</v>
      </c>
      <c r="J4922" t="s">
        <v>23</v>
      </c>
      <c r="K4922">
        <v>20</v>
      </c>
      <c r="L4922">
        <v>1841.6</v>
      </c>
      <c r="M4922">
        <v>92.08</v>
      </c>
      <c r="N4922" t="s">
        <v>8994</v>
      </c>
      <c r="O4922" t="s">
        <v>9963</v>
      </c>
      <c r="P4922">
        <v>0</v>
      </c>
      <c r="Q4922">
        <v>0</v>
      </c>
      <c r="R4922">
        <v>1</v>
      </c>
    </row>
    <row r="4923" spans="1:18" x14ac:dyDescent="0.25">
      <c r="A4923" t="s">
        <v>7852</v>
      </c>
      <c r="B4923">
        <v>2017</v>
      </c>
      <c r="C4923">
        <v>1</v>
      </c>
      <c r="D4923">
        <v>16</v>
      </c>
      <c r="E4923" t="s">
        <v>7853</v>
      </c>
      <c r="F4923" s="1" t="s">
        <v>5207</v>
      </c>
      <c r="G4923" s="1" t="s">
        <v>21008</v>
      </c>
      <c r="H4923" s="1" t="s">
        <v>7263</v>
      </c>
      <c r="I4923" t="s">
        <v>21036</v>
      </c>
      <c r="J4923" t="s">
        <v>23</v>
      </c>
      <c r="K4923">
        <v>25</v>
      </c>
      <c r="L4923">
        <v>5678</v>
      </c>
      <c r="M4923">
        <v>227.12</v>
      </c>
      <c r="N4923" t="s">
        <v>7263</v>
      </c>
      <c r="O4923" t="s">
        <v>23274</v>
      </c>
      <c r="P4923">
        <v>0</v>
      </c>
      <c r="Q4923">
        <v>0</v>
      </c>
      <c r="R4923">
        <v>1</v>
      </c>
    </row>
    <row r="4924" spans="1:18" x14ac:dyDescent="0.25">
      <c r="A4924" t="s">
        <v>7852</v>
      </c>
      <c r="B4924">
        <v>2017</v>
      </c>
      <c r="C4924">
        <v>1</v>
      </c>
      <c r="D4924">
        <v>16</v>
      </c>
      <c r="E4924" t="s">
        <v>7853</v>
      </c>
      <c r="F4924" s="1" t="s">
        <v>5207</v>
      </c>
      <c r="G4924" s="1" t="s">
        <v>20931</v>
      </c>
      <c r="H4924" s="1" t="s">
        <v>7263</v>
      </c>
      <c r="I4924" t="s">
        <v>6625</v>
      </c>
      <c r="J4924" t="s">
        <v>23</v>
      </c>
      <c r="K4924">
        <v>210</v>
      </c>
      <c r="L4924">
        <v>42539.7</v>
      </c>
      <c r="M4924">
        <v>202.57</v>
      </c>
      <c r="N4924" t="s">
        <v>9111</v>
      </c>
      <c r="O4924" t="s">
        <v>9468</v>
      </c>
      <c r="P4924">
        <v>0</v>
      </c>
      <c r="Q4924">
        <v>3.481892927687627E-2</v>
      </c>
      <c r="R4924">
        <v>1</v>
      </c>
    </row>
    <row r="4925" spans="1:18" x14ac:dyDescent="0.25">
      <c r="A4925" t="s">
        <v>7852</v>
      </c>
      <c r="B4925">
        <v>2017</v>
      </c>
      <c r="C4925">
        <v>1</v>
      </c>
      <c r="D4925">
        <v>16</v>
      </c>
      <c r="E4925" t="s">
        <v>7853</v>
      </c>
      <c r="F4925" s="1" t="s">
        <v>5207</v>
      </c>
      <c r="G4925" s="1" t="s">
        <v>20931</v>
      </c>
      <c r="H4925" s="1" t="s">
        <v>7263</v>
      </c>
      <c r="I4925" t="s">
        <v>20982</v>
      </c>
      <c r="J4925" t="s">
        <v>23</v>
      </c>
      <c r="K4925">
        <v>1175</v>
      </c>
      <c r="L4925">
        <v>196906.5</v>
      </c>
      <c r="M4925">
        <v>167.58</v>
      </c>
      <c r="N4925" t="s">
        <v>9110</v>
      </c>
      <c r="O4925" t="s">
        <v>9461</v>
      </c>
      <c r="P4925">
        <v>0</v>
      </c>
      <c r="Q4925">
        <v>5.1453052842904301E-2</v>
      </c>
      <c r="R4925">
        <v>1</v>
      </c>
    </row>
    <row r="4926" spans="1:18" x14ac:dyDescent="0.25">
      <c r="A4926" t="s">
        <v>1702</v>
      </c>
      <c r="B4926">
        <v>2017</v>
      </c>
      <c r="C4926">
        <v>7</v>
      </c>
      <c r="D4926">
        <v>6</v>
      </c>
      <c r="E4926" t="s">
        <v>1305</v>
      </c>
      <c r="F4926" s="1" t="s">
        <v>3205</v>
      </c>
      <c r="G4926" s="1" t="s">
        <v>3227</v>
      </c>
      <c r="H4926" s="1" t="s">
        <v>3206</v>
      </c>
      <c r="I4926" t="s">
        <v>19751</v>
      </c>
      <c r="J4926" t="s">
        <v>23</v>
      </c>
      <c r="K4926">
        <v>8413</v>
      </c>
      <c r="L4926">
        <v>533384.19999999995</v>
      </c>
      <c r="M4926">
        <v>63.4</v>
      </c>
      <c r="N4926" t="s">
        <v>22071</v>
      </c>
      <c r="O4926" t="s">
        <v>23264</v>
      </c>
      <c r="P4926">
        <v>0</v>
      </c>
      <c r="Q4926">
        <v>0</v>
      </c>
      <c r="R4926">
        <v>3</v>
      </c>
    </row>
    <row r="4927" spans="1:18" x14ac:dyDescent="0.25">
      <c r="A4927" t="s">
        <v>10496</v>
      </c>
      <c r="B4927">
        <v>2019</v>
      </c>
      <c r="C4927">
        <v>3</v>
      </c>
      <c r="D4927">
        <v>19</v>
      </c>
      <c r="E4927" t="s">
        <v>643</v>
      </c>
      <c r="F4927" s="1" t="s">
        <v>3205</v>
      </c>
      <c r="G4927" s="1" t="s">
        <v>3384</v>
      </c>
      <c r="H4927" s="1" t="s">
        <v>3206</v>
      </c>
      <c r="I4927" t="s">
        <v>17211</v>
      </c>
      <c r="J4927" t="s">
        <v>23</v>
      </c>
      <c r="K4927">
        <v>8280</v>
      </c>
      <c r="L4927">
        <v>411499.44</v>
      </c>
      <c r="M4927">
        <v>49.7</v>
      </c>
      <c r="N4927" t="s">
        <v>160</v>
      </c>
      <c r="O4927" t="s">
        <v>9452</v>
      </c>
      <c r="P4927">
        <v>0.10110188471641929</v>
      </c>
      <c r="Q4927">
        <v>0</v>
      </c>
      <c r="R4927">
        <v>1</v>
      </c>
    </row>
    <row r="4928" spans="1:18" x14ac:dyDescent="0.25">
      <c r="A4928" t="s">
        <v>10496</v>
      </c>
      <c r="B4928">
        <v>2019</v>
      </c>
      <c r="C4928">
        <v>3</v>
      </c>
      <c r="D4928">
        <v>19</v>
      </c>
      <c r="E4928" t="s">
        <v>643</v>
      </c>
      <c r="F4928" s="1" t="s">
        <v>3205</v>
      </c>
      <c r="G4928" s="1" t="s">
        <v>3384</v>
      </c>
      <c r="H4928" s="1" t="s">
        <v>3206</v>
      </c>
      <c r="I4928" t="s">
        <v>17218</v>
      </c>
      <c r="J4928" t="s">
        <v>23</v>
      </c>
      <c r="K4928">
        <v>6595</v>
      </c>
      <c r="L4928">
        <v>336727.51</v>
      </c>
      <c r="M4928">
        <v>51.06</v>
      </c>
      <c r="N4928" t="s">
        <v>228</v>
      </c>
      <c r="O4928" t="s">
        <v>9547</v>
      </c>
      <c r="P4928">
        <v>0</v>
      </c>
      <c r="Q4928">
        <v>0</v>
      </c>
      <c r="R4928">
        <v>1</v>
      </c>
    </row>
    <row r="4929" spans="1:18" x14ac:dyDescent="0.25">
      <c r="A4929" t="s">
        <v>10496</v>
      </c>
      <c r="B4929">
        <v>2019</v>
      </c>
      <c r="C4929">
        <v>3</v>
      </c>
      <c r="D4929">
        <v>19</v>
      </c>
      <c r="E4929" t="s">
        <v>643</v>
      </c>
      <c r="F4929" s="1" t="s">
        <v>3205</v>
      </c>
      <c r="G4929" s="1" t="s">
        <v>3384</v>
      </c>
      <c r="H4929" s="1" t="s">
        <v>3206</v>
      </c>
      <c r="I4929" t="s">
        <v>17271</v>
      </c>
      <c r="J4929" t="s">
        <v>23</v>
      </c>
      <c r="K4929">
        <v>5355</v>
      </c>
      <c r="L4929">
        <v>276575.03999999998</v>
      </c>
      <c r="M4929">
        <v>51.65</v>
      </c>
      <c r="N4929" t="s">
        <v>309</v>
      </c>
      <c r="O4929" t="s">
        <v>9556</v>
      </c>
      <c r="P4929">
        <v>0</v>
      </c>
      <c r="Q4929">
        <v>0</v>
      </c>
      <c r="R4929">
        <v>1</v>
      </c>
    </row>
    <row r="4930" spans="1:18" x14ac:dyDescent="0.25">
      <c r="A4930" t="s">
        <v>16679</v>
      </c>
      <c r="B4930">
        <v>2019</v>
      </c>
      <c r="C4930">
        <v>12</v>
      </c>
      <c r="D4930">
        <v>26</v>
      </c>
      <c r="E4930" t="s">
        <v>16065</v>
      </c>
      <c r="F4930" s="1" t="s">
        <v>5207</v>
      </c>
      <c r="G4930" s="1" t="s">
        <v>6745</v>
      </c>
      <c r="H4930" s="1" t="s">
        <v>7263</v>
      </c>
      <c r="I4930" t="s">
        <v>7198</v>
      </c>
      <c r="J4930" t="s">
        <v>38</v>
      </c>
      <c r="K4930">
        <v>17</v>
      </c>
      <c r="L4930">
        <v>5100</v>
      </c>
      <c r="M4930">
        <v>300</v>
      </c>
      <c r="N4930" t="s">
        <v>8935</v>
      </c>
      <c r="O4930" t="s">
        <v>9473</v>
      </c>
      <c r="P4930">
        <v>0</v>
      </c>
      <c r="Q4930">
        <v>2.5873469413582522E-2</v>
      </c>
      <c r="R4930">
        <v>4</v>
      </c>
    </row>
    <row r="4931" spans="1:18" x14ac:dyDescent="0.25">
      <c r="A4931" t="s">
        <v>16679</v>
      </c>
      <c r="B4931">
        <v>2019</v>
      </c>
      <c r="C4931">
        <v>12</v>
      </c>
      <c r="D4931">
        <v>26</v>
      </c>
      <c r="E4931" t="s">
        <v>16065</v>
      </c>
      <c r="F4931" s="1" t="s">
        <v>5207</v>
      </c>
      <c r="G4931" s="1" t="s">
        <v>6745</v>
      </c>
      <c r="H4931" s="1" t="s">
        <v>3201</v>
      </c>
      <c r="I4931" t="s">
        <v>7212</v>
      </c>
      <c r="J4931" t="s">
        <v>38</v>
      </c>
      <c r="K4931">
        <v>123</v>
      </c>
      <c r="L4931">
        <v>30750</v>
      </c>
      <c r="M4931">
        <v>250</v>
      </c>
      <c r="N4931" t="s">
        <v>8939</v>
      </c>
      <c r="O4931" t="s">
        <v>10102</v>
      </c>
      <c r="P4931">
        <v>0</v>
      </c>
      <c r="Q4931">
        <v>0</v>
      </c>
      <c r="R4931">
        <v>4</v>
      </c>
    </row>
    <row r="4932" spans="1:18" x14ac:dyDescent="0.25">
      <c r="A4932" t="s">
        <v>16679</v>
      </c>
      <c r="B4932">
        <v>2019</v>
      </c>
      <c r="C4932">
        <v>12</v>
      </c>
      <c r="D4932">
        <v>26</v>
      </c>
      <c r="E4932" t="s">
        <v>16065</v>
      </c>
      <c r="F4932" s="1" t="s">
        <v>5207</v>
      </c>
      <c r="G4932" s="1" t="s">
        <v>21054</v>
      </c>
      <c r="H4932" s="1" t="s">
        <v>3201</v>
      </c>
      <c r="I4932" t="s">
        <v>21171</v>
      </c>
      <c r="J4932" t="s">
        <v>38</v>
      </c>
      <c r="K4932">
        <v>104</v>
      </c>
      <c r="L4932">
        <v>36192</v>
      </c>
      <c r="M4932">
        <v>348</v>
      </c>
      <c r="N4932" t="s">
        <v>7263</v>
      </c>
      <c r="O4932" t="s">
        <v>23191</v>
      </c>
      <c r="P4932">
        <v>0</v>
      </c>
      <c r="Q4932">
        <v>0</v>
      </c>
      <c r="R4932">
        <v>4</v>
      </c>
    </row>
    <row r="4933" spans="1:18" x14ac:dyDescent="0.25">
      <c r="A4933" t="s">
        <v>516</v>
      </c>
      <c r="B4933">
        <v>2016</v>
      </c>
      <c r="C4933">
        <v>2</v>
      </c>
      <c r="D4933">
        <v>11</v>
      </c>
      <c r="E4933" t="s">
        <v>226</v>
      </c>
      <c r="F4933" s="1" t="s">
        <v>3205</v>
      </c>
      <c r="G4933" s="1" t="s">
        <v>3227</v>
      </c>
      <c r="H4933" s="1" t="s">
        <v>3204</v>
      </c>
      <c r="I4933" t="s">
        <v>19701</v>
      </c>
      <c r="J4933" t="s">
        <v>23</v>
      </c>
      <c r="K4933">
        <v>1404</v>
      </c>
      <c r="L4933">
        <v>40645.800000000003</v>
      </c>
      <c r="M4933">
        <v>28.95</v>
      </c>
      <c r="N4933" t="s">
        <v>22084</v>
      </c>
      <c r="O4933" t="s">
        <v>23358</v>
      </c>
      <c r="P4933">
        <v>0</v>
      </c>
      <c r="Q4933">
        <v>0</v>
      </c>
      <c r="R4933">
        <v>1</v>
      </c>
    </row>
    <row r="4934" spans="1:18" x14ac:dyDescent="0.25">
      <c r="A4934" t="s">
        <v>516</v>
      </c>
      <c r="B4934">
        <v>2016</v>
      </c>
      <c r="C4934">
        <v>2</v>
      </c>
      <c r="D4934">
        <v>11</v>
      </c>
      <c r="E4934" t="s">
        <v>226</v>
      </c>
      <c r="F4934" s="1" t="s">
        <v>3205</v>
      </c>
      <c r="G4934" s="1" t="s">
        <v>3384</v>
      </c>
      <c r="H4934" s="1" t="s">
        <v>3206</v>
      </c>
      <c r="I4934" t="s">
        <v>17036</v>
      </c>
      <c r="J4934" t="s">
        <v>23</v>
      </c>
      <c r="K4934">
        <v>1700</v>
      </c>
      <c r="L4934">
        <v>50320</v>
      </c>
      <c r="M4934">
        <v>29.6</v>
      </c>
      <c r="N4934" t="s">
        <v>166</v>
      </c>
      <c r="O4934" t="s">
        <v>9509</v>
      </c>
      <c r="P4934">
        <v>0</v>
      </c>
      <c r="Q4934">
        <v>0</v>
      </c>
      <c r="R4934">
        <v>1</v>
      </c>
    </row>
    <row r="4935" spans="1:18" x14ac:dyDescent="0.25">
      <c r="A4935" t="s">
        <v>516</v>
      </c>
      <c r="B4935">
        <v>2016</v>
      </c>
      <c r="C4935">
        <v>2</v>
      </c>
      <c r="D4935">
        <v>11</v>
      </c>
      <c r="E4935" t="s">
        <v>226</v>
      </c>
      <c r="F4935" s="1" t="s">
        <v>3205</v>
      </c>
      <c r="G4935" s="1" t="s">
        <v>3384</v>
      </c>
      <c r="H4935" s="1" t="s">
        <v>3206</v>
      </c>
      <c r="I4935" t="s">
        <v>17409</v>
      </c>
      <c r="J4935" t="s">
        <v>23</v>
      </c>
      <c r="K4935">
        <v>12880</v>
      </c>
      <c r="L4935">
        <v>383824</v>
      </c>
      <c r="M4935">
        <v>29.8</v>
      </c>
      <c r="N4935" t="s">
        <v>160</v>
      </c>
      <c r="O4935" t="s">
        <v>9452</v>
      </c>
      <c r="P4935">
        <v>0.10110188471641929</v>
      </c>
      <c r="Q4935">
        <v>0</v>
      </c>
      <c r="R4935">
        <v>1</v>
      </c>
    </row>
    <row r="4936" spans="1:18" x14ac:dyDescent="0.25">
      <c r="A4936" t="s">
        <v>516</v>
      </c>
      <c r="B4936">
        <v>2016</v>
      </c>
      <c r="C4936">
        <v>2</v>
      </c>
      <c r="D4936">
        <v>11</v>
      </c>
      <c r="E4936" t="s">
        <v>226</v>
      </c>
      <c r="F4936" s="1" t="s">
        <v>3205</v>
      </c>
      <c r="G4936" s="1" t="s">
        <v>3384</v>
      </c>
      <c r="H4936" s="1" t="s">
        <v>3206</v>
      </c>
      <c r="I4936" t="s">
        <v>17028</v>
      </c>
      <c r="J4936" t="s">
        <v>23</v>
      </c>
      <c r="K4936">
        <v>2274</v>
      </c>
      <c r="L4936">
        <v>66173.399999999994</v>
      </c>
      <c r="M4936">
        <v>29.1</v>
      </c>
      <c r="N4936" t="s">
        <v>112</v>
      </c>
      <c r="O4936" t="s">
        <v>9515</v>
      </c>
      <c r="P4936">
        <v>3.2773227720419927E-2</v>
      </c>
      <c r="Q4936">
        <v>0</v>
      </c>
      <c r="R4936">
        <v>1</v>
      </c>
    </row>
    <row r="4937" spans="1:18" x14ac:dyDescent="0.25">
      <c r="A4937" t="s">
        <v>7555</v>
      </c>
      <c r="B4937">
        <v>2016</v>
      </c>
      <c r="C4937">
        <v>5</v>
      </c>
      <c r="D4937">
        <v>10</v>
      </c>
      <c r="E4937" t="s">
        <v>7532</v>
      </c>
      <c r="F4937" s="1" t="s">
        <v>5207</v>
      </c>
      <c r="G4937" s="1" t="s">
        <v>6745</v>
      </c>
      <c r="H4937" s="1" t="s">
        <v>7263</v>
      </c>
      <c r="I4937" t="s">
        <v>7180</v>
      </c>
      <c r="J4937" t="s">
        <v>38</v>
      </c>
      <c r="K4937">
        <v>8</v>
      </c>
      <c r="L4937">
        <v>4544</v>
      </c>
      <c r="M4937">
        <v>568</v>
      </c>
      <c r="N4937" t="s">
        <v>7180</v>
      </c>
      <c r="O4937" t="s">
        <v>9947</v>
      </c>
      <c r="P4937">
        <v>0</v>
      </c>
      <c r="Q4937">
        <v>0</v>
      </c>
      <c r="R4937">
        <v>2</v>
      </c>
    </row>
    <row r="4938" spans="1:18" x14ac:dyDescent="0.25">
      <c r="A4938" t="s">
        <v>1733</v>
      </c>
      <c r="B4938">
        <v>2017</v>
      </c>
      <c r="C4938">
        <v>7</v>
      </c>
      <c r="D4938">
        <v>23</v>
      </c>
      <c r="E4938" t="s">
        <v>92</v>
      </c>
      <c r="F4938" s="1" t="s">
        <v>3205</v>
      </c>
      <c r="G4938" s="1" t="s">
        <v>3863</v>
      </c>
      <c r="H4938" s="1" t="s">
        <v>3206</v>
      </c>
      <c r="I4938" t="s">
        <v>19130</v>
      </c>
      <c r="J4938" t="s">
        <v>23</v>
      </c>
      <c r="K4938">
        <v>7830</v>
      </c>
      <c r="L4938">
        <v>359005.5</v>
      </c>
      <c r="M4938">
        <v>45.85</v>
      </c>
      <c r="N4938" t="s">
        <v>9330</v>
      </c>
      <c r="O4938" t="s">
        <v>9524</v>
      </c>
      <c r="P4938">
        <v>0</v>
      </c>
      <c r="Q4938">
        <v>0</v>
      </c>
      <c r="R4938">
        <v>3</v>
      </c>
    </row>
    <row r="4939" spans="1:18" x14ac:dyDescent="0.25">
      <c r="A4939" t="s">
        <v>2044</v>
      </c>
      <c r="B4939">
        <v>2017</v>
      </c>
      <c r="C4939">
        <v>11</v>
      </c>
      <c r="D4939">
        <v>24</v>
      </c>
      <c r="E4939" t="s">
        <v>1620</v>
      </c>
      <c r="F4939" s="1" t="s">
        <v>3205</v>
      </c>
      <c r="G4939" s="1" t="s">
        <v>3863</v>
      </c>
      <c r="H4939" s="1" t="s">
        <v>3206</v>
      </c>
      <c r="I4939" t="s">
        <v>18996</v>
      </c>
      <c r="J4939" t="s">
        <v>23</v>
      </c>
      <c r="K4939">
        <v>4963</v>
      </c>
      <c r="L4939">
        <v>294305.90000000002</v>
      </c>
      <c r="M4939">
        <v>59.3</v>
      </c>
      <c r="N4939" t="s">
        <v>9314</v>
      </c>
      <c r="O4939" t="s">
        <v>9453</v>
      </c>
      <c r="P4939">
        <v>1.984751079033405E-2</v>
      </c>
      <c r="Q4939">
        <v>0</v>
      </c>
      <c r="R4939">
        <v>4</v>
      </c>
    </row>
    <row r="4940" spans="1:18" x14ac:dyDescent="0.25">
      <c r="A4940" t="s">
        <v>2044</v>
      </c>
      <c r="B4940">
        <v>2017</v>
      </c>
      <c r="C4940">
        <v>11</v>
      </c>
      <c r="D4940">
        <v>24</v>
      </c>
      <c r="E4940" t="s">
        <v>1620</v>
      </c>
      <c r="F4940" s="1" t="s">
        <v>3205</v>
      </c>
      <c r="G4940" s="1" t="s">
        <v>3863</v>
      </c>
      <c r="H4940" s="1" t="s">
        <v>3206</v>
      </c>
      <c r="I4940" t="s">
        <v>19049</v>
      </c>
      <c r="J4940" t="s">
        <v>23</v>
      </c>
      <c r="K4940">
        <v>10846</v>
      </c>
      <c r="L4940">
        <v>646421.6</v>
      </c>
      <c r="M4940">
        <v>59.6</v>
      </c>
      <c r="N4940" t="s">
        <v>9323</v>
      </c>
      <c r="O4940" t="s">
        <v>9507</v>
      </c>
      <c r="P4940">
        <v>0</v>
      </c>
      <c r="Q4940">
        <v>0</v>
      </c>
      <c r="R4940">
        <v>4</v>
      </c>
    </row>
    <row r="4941" spans="1:18" x14ac:dyDescent="0.25">
      <c r="A4941" t="s">
        <v>2044</v>
      </c>
      <c r="B4941">
        <v>2017</v>
      </c>
      <c r="C4941">
        <v>11</v>
      </c>
      <c r="D4941">
        <v>24</v>
      </c>
      <c r="E4941" t="s">
        <v>1620</v>
      </c>
      <c r="F4941" s="1" t="s">
        <v>3205</v>
      </c>
      <c r="G4941" s="1" t="s">
        <v>3227</v>
      </c>
      <c r="H4941" s="1" t="s">
        <v>3206</v>
      </c>
      <c r="I4941" t="s">
        <v>19709</v>
      </c>
      <c r="J4941" t="s">
        <v>23</v>
      </c>
      <c r="K4941">
        <v>176</v>
      </c>
      <c r="L4941">
        <v>10751.92</v>
      </c>
      <c r="M4941">
        <v>61.09</v>
      </c>
      <c r="N4941" t="s">
        <v>22073</v>
      </c>
      <c r="O4941" t="s">
        <v>23260</v>
      </c>
      <c r="P4941">
        <v>0</v>
      </c>
      <c r="Q4941">
        <v>0</v>
      </c>
      <c r="R4941">
        <v>4</v>
      </c>
    </row>
    <row r="4942" spans="1:18" x14ac:dyDescent="0.25">
      <c r="A4942" t="s">
        <v>2044</v>
      </c>
      <c r="B4942">
        <v>2017</v>
      </c>
      <c r="C4942">
        <v>11</v>
      </c>
      <c r="D4942">
        <v>24</v>
      </c>
      <c r="E4942" t="s">
        <v>1620</v>
      </c>
      <c r="F4942" s="1" t="s">
        <v>3205</v>
      </c>
      <c r="G4942" s="1" t="s">
        <v>3863</v>
      </c>
      <c r="H4942" s="1" t="s">
        <v>3206</v>
      </c>
      <c r="I4942" t="s">
        <v>18931</v>
      </c>
      <c r="J4942" t="s">
        <v>23</v>
      </c>
      <c r="K4942">
        <v>4960</v>
      </c>
      <c r="L4942">
        <v>226672</v>
      </c>
      <c r="M4942">
        <v>45.7</v>
      </c>
      <c r="N4942" t="s">
        <v>9309</v>
      </c>
      <c r="O4942" t="s">
        <v>9451</v>
      </c>
      <c r="P4942">
        <v>6.5364123560168089E-2</v>
      </c>
      <c r="Q4942">
        <v>0</v>
      </c>
      <c r="R4942">
        <v>4</v>
      </c>
    </row>
    <row r="4943" spans="1:18" x14ac:dyDescent="0.25">
      <c r="A4943" t="s">
        <v>10352</v>
      </c>
      <c r="B4943">
        <v>2019</v>
      </c>
      <c r="C4943">
        <v>2</v>
      </c>
      <c r="D4943">
        <v>28</v>
      </c>
      <c r="E4943" t="s">
        <v>1620</v>
      </c>
      <c r="F4943" s="1" t="s">
        <v>3205</v>
      </c>
      <c r="G4943" s="1" t="s">
        <v>3863</v>
      </c>
      <c r="H4943" s="1" t="s">
        <v>3206</v>
      </c>
      <c r="I4943" t="s">
        <v>19300</v>
      </c>
      <c r="J4943" t="s">
        <v>23</v>
      </c>
      <c r="K4943">
        <v>19905</v>
      </c>
      <c r="L4943">
        <v>957430.5</v>
      </c>
      <c r="M4943">
        <v>48.1</v>
      </c>
      <c r="N4943" t="s">
        <v>9307</v>
      </c>
      <c r="O4943" t="s">
        <v>9445</v>
      </c>
      <c r="P4943">
        <v>3.6019547837424074E-2</v>
      </c>
      <c r="Q4943">
        <v>0</v>
      </c>
      <c r="R4943">
        <v>1</v>
      </c>
    </row>
    <row r="4944" spans="1:18" x14ac:dyDescent="0.25">
      <c r="A4944" t="s">
        <v>781</v>
      </c>
      <c r="B4944">
        <v>2016</v>
      </c>
      <c r="C4944">
        <v>4</v>
      </c>
      <c r="D4944">
        <v>13</v>
      </c>
      <c r="E4944" t="s">
        <v>226</v>
      </c>
      <c r="F4944" s="1" t="s">
        <v>3205</v>
      </c>
      <c r="G4944" s="1" t="s">
        <v>3384</v>
      </c>
      <c r="H4944" s="1" t="s">
        <v>3206</v>
      </c>
      <c r="I4944" t="s">
        <v>17073</v>
      </c>
      <c r="J4944" t="s">
        <v>23</v>
      </c>
      <c r="K4944">
        <v>19450</v>
      </c>
      <c r="L4944">
        <v>647685</v>
      </c>
      <c r="M4944">
        <v>33.299999999999997</v>
      </c>
      <c r="N4944" t="s">
        <v>163</v>
      </c>
      <c r="O4944" t="s">
        <v>9505</v>
      </c>
      <c r="P4944">
        <v>3.8218627714528705E-2</v>
      </c>
      <c r="Q4944">
        <v>0</v>
      </c>
      <c r="R4944">
        <v>2</v>
      </c>
    </row>
    <row r="4945" spans="1:18" x14ac:dyDescent="0.25">
      <c r="A4945" t="s">
        <v>3056</v>
      </c>
      <c r="B4945">
        <v>2018</v>
      </c>
      <c r="C4945">
        <v>11</v>
      </c>
      <c r="D4945">
        <v>23</v>
      </c>
      <c r="E4945" t="s">
        <v>2697</v>
      </c>
      <c r="F4945" s="1" t="s">
        <v>3205</v>
      </c>
      <c r="G4945" s="1" t="s">
        <v>3967</v>
      </c>
      <c r="H4945" s="1" t="s">
        <v>7263</v>
      </c>
      <c r="I4945" t="s">
        <v>19988</v>
      </c>
      <c r="J4945" t="s">
        <v>23</v>
      </c>
      <c r="K4945">
        <v>115</v>
      </c>
      <c r="L4945">
        <v>9924.5</v>
      </c>
      <c r="M4945">
        <v>86.3</v>
      </c>
      <c r="N4945" t="s">
        <v>9289</v>
      </c>
      <c r="O4945" t="s">
        <v>9753</v>
      </c>
      <c r="P4945">
        <v>0</v>
      </c>
      <c r="Q4945">
        <v>0</v>
      </c>
      <c r="R4945">
        <v>4</v>
      </c>
    </row>
    <row r="4946" spans="1:18" x14ac:dyDescent="0.25">
      <c r="A4946" t="s">
        <v>14733</v>
      </c>
      <c r="B4946">
        <v>2019</v>
      </c>
      <c r="C4946">
        <v>6</v>
      </c>
      <c r="D4946">
        <v>11</v>
      </c>
      <c r="E4946" t="s">
        <v>174</v>
      </c>
      <c r="F4946" s="1" t="s">
        <v>3205</v>
      </c>
      <c r="G4946" s="1" t="s">
        <v>3863</v>
      </c>
      <c r="H4946" s="1" t="s">
        <v>3206</v>
      </c>
      <c r="I4946" t="s">
        <v>19205</v>
      </c>
      <c r="J4946" t="s">
        <v>23</v>
      </c>
      <c r="K4946">
        <v>1475</v>
      </c>
      <c r="L4946">
        <v>73455</v>
      </c>
      <c r="M4946">
        <v>49.8</v>
      </c>
      <c r="N4946" t="s">
        <v>9335</v>
      </c>
      <c r="O4946" t="s">
        <v>9441</v>
      </c>
      <c r="P4946">
        <v>0.12724850134172863</v>
      </c>
      <c r="Q4946">
        <v>0</v>
      </c>
      <c r="R4946">
        <v>2</v>
      </c>
    </row>
    <row r="4947" spans="1:18" x14ac:dyDescent="0.25">
      <c r="A4947" t="s">
        <v>14733</v>
      </c>
      <c r="B4947">
        <v>2019</v>
      </c>
      <c r="C4947">
        <v>6</v>
      </c>
      <c r="D4947">
        <v>11</v>
      </c>
      <c r="E4947" t="s">
        <v>174</v>
      </c>
      <c r="F4947" s="1" t="s">
        <v>3205</v>
      </c>
      <c r="G4947" s="1" t="s">
        <v>3384</v>
      </c>
      <c r="H4947" s="1" t="s">
        <v>3206</v>
      </c>
      <c r="I4947" t="s">
        <v>17214</v>
      </c>
      <c r="J4947" t="s">
        <v>23</v>
      </c>
      <c r="K4947">
        <v>9820</v>
      </c>
      <c r="L4947">
        <v>471360</v>
      </c>
      <c r="M4947">
        <v>48</v>
      </c>
      <c r="N4947" t="s">
        <v>645</v>
      </c>
      <c r="O4947" t="s">
        <v>9450</v>
      </c>
      <c r="P4947">
        <v>9.1123449223886266E-2</v>
      </c>
      <c r="Q4947">
        <v>0</v>
      </c>
      <c r="R4947">
        <v>2</v>
      </c>
    </row>
    <row r="4948" spans="1:18" x14ac:dyDescent="0.25">
      <c r="A4948" t="s">
        <v>14733</v>
      </c>
      <c r="B4948">
        <v>2019</v>
      </c>
      <c r="C4948">
        <v>6</v>
      </c>
      <c r="D4948">
        <v>11</v>
      </c>
      <c r="E4948" t="s">
        <v>174</v>
      </c>
      <c r="F4948" s="1" t="s">
        <v>3205</v>
      </c>
      <c r="G4948" s="1" t="s">
        <v>3863</v>
      </c>
      <c r="H4948" s="1" t="s">
        <v>3206</v>
      </c>
      <c r="I4948" t="s">
        <v>19209</v>
      </c>
      <c r="J4948" t="s">
        <v>23</v>
      </c>
      <c r="K4948">
        <v>3545</v>
      </c>
      <c r="L4948">
        <v>176541</v>
      </c>
      <c r="M4948">
        <v>49.8</v>
      </c>
      <c r="N4948" t="s">
        <v>9337</v>
      </c>
      <c r="O4948" t="s">
        <v>9440</v>
      </c>
      <c r="P4948">
        <v>0.12068470364021268</v>
      </c>
      <c r="Q4948">
        <v>0</v>
      </c>
      <c r="R4948">
        <v>2</v>
      </c>
    </row>
    <row r="4949" spans="1:18" x14ac:dyDescent="0.25">
      <c r="A4949" t="s">
        <v>14733</v>
      </c>
      <c r="B4949">
        <v>2019</v>
      </c>
      <c r="C4949">
        <v>6</v>
      </c>
      <c r="D4949">
        <v>11</v>
      </c>
      <c r="E4949" t="s">
        <v>174</v>
      </c>
      <c r="F4949" s="1" t="s">
        <v>3205</v>
      </c>
      <c r="G4949" s="1" t="s">
        <v>3384</v>
      </c>
      <c r="H4949" s="1" t="s">
        <v>3206</v>
      </c>
      <c r="I4949" t="s">
        <v>17219</v>
      </c>
      <c r="J4949" t="s">
        <v>23</v>
      </c>
      <c r="K4949">
        <v>1115</v>
      </c>
      <c r="L4949">
        <v>53520</v>
      </c>
      <c r="M4949">
        <v>48</v>
      </c>
      <c r="N4949" t="s">
        <v>112</v>
      </c>
      <c r="O4949" t="s">
        <v>9515</v>
      </c>
      <c r="P4949">
        <v>3.2773227720419927E-2</v>
      </c>
      <c r="Q4949">
        <v>0</v>
      </c>
      <c r="R4949">
        <v>2</v>
      </c>
    </row>
    <row r="4950" spans="1:18" x14ac:dyDescent="0.25">
      <c r="A4950" t="s">
        <v>14733</v>
      </c>
      <c r="B4950">
        <v>2019</v>
      </c>
      <c r="C4950">
        <v>6</v>
      </c>
      <c r="D4950">
        <v>11</v>
      </c>
      <c r="E4950" t="s">
        <v>174</v>
      </c>
      <c r="F4950" s="1" t="s">
        <v>3205</v>
      </c>
      <c r="G4950" s="1" t="s">
        <v>3863</v>
      </c>
      <c r="H4950" s="1" t="s">
        <v>3206</v>
      </c>
      <c r="I4950" t="s">
        <v>19222</v>
      </c>
      <c r="J4950" t="s">
        <v>23</v>
      </c>
      <c r="K4950">
        <v>2780</v>
      </c>
      <c r="L4950">
        <v>138444</v>
      </c>
      <c r="M4950">
        <v>49.8</v>
      </c>
      <c r="N4950" t="s">
        <v>9342</v>
      </c>
      <c r="O4950" t="s">
        <v>9510</v>
      </c>
      <c r="P4950">
        <v>0</v>
      </c>
      <c r="Q4950">
        <v>0</v>
      </c>
      <c r="R4950">
        <v>2</v>
      </c>
    </row>
    <row r="4951" spans="1:18" x14ac:dyDescent="0.25">
      <c r="A4951" t="s">
        <v>14733</v>
      </c>
      <c r="B4951">
        <v>2019</v>
      </c>
      <c r="C4951">
        <v>6</v>
      </c>
      <c r="D4951">
        <v>11</v>
      </c>
      <c r="E4951" t="s">
        <v>174</v>
      </c>
      <c r="F4951" s="1" t="s">
        <v>9480</v>
      </c>
      <c r="G4951" s="1" t="s">
        <v>9480</v>
      </c>
      <c r="H4951" s="1" t="s">
        <v>9480</v>
      </c>
      <c r="I4951" t="s">
        <v>1271</v>
      </c>
      <c r="J4951" t="s">
        <v>23</v>
      </c>
      <c r="K4951">
        <v>789</v>
      </c>
      <c r="L4951">
        <v>40239</v>
      </c>
      <c r="M4951">
        <v>51</v>
      </c>
      <c r="N4951" t="e">
        <v>#N/A</v>
      </c>
      <c r="O4951" t="e">
        <v>#N/A</v>
      </c>
      <c r="P4951">
        <v>0</v>
      </c>
      <c r="Q4951">
        <v>0</v>
      </c>
      <c r="R4951">
        <v>2</v>
      </c>
    </row>
    <row r="4952" spans="1:18" x14ac:dyDescent="0.25">
      <c r="A4952" t="s">
        <v>10302</v>
      </c>
      <c r="B4952">
        <v>2019</v>
      </c>
      <c r="C4952">
        <v>2</v>
      </c>
      <c r="D4952">
        <v>19</v>
      </c>
      <c r="E4952" t="s">
        <v>174</v>
      </c>
      <c r="F4952" s="1" t="s">
        <v>3205</v>
      </c>
      <c r="G4952" s="1" t="s">
        <v>3384</v>
      </c>
      <c r="H4952" s="1" t="s">
        <v>3206</v>
      </c>
      <c r="I4952" t="s">
        <v>17215</v>
      </c>
      <c r="J4952" t="s">
        <v>23</v>
      </c>
      <c r="K4952">
        <v>6600</v>
      </c>
      <c r="L4952">
        <v>295020</v>
      </c>
      <c r="M4952">
        <v>44.7</v>
      </c>
      <c r="N4952" t="s">
        <v>170</v>
      </c>
      <c r="O4952" t="s">
        <v>9516</v>
      </c>
      <c r="P4952">
        <v>3.660242098978287E-2</v>
      </c>
      <c r="Q4952">
        <v>0</v>
      </c>
      <c r="R4952">
        <v>1</v>
      </c>
    </row>
    <row r="4953" spans="1:18" x14ac:dyDescent="0.25">
      <c r="A4953" t="s">
        <v>10302</v>
      </c>
      <c r="B4953">
        <v>2019</v>
      </c>
      <c r="C4953">
        <v>2</v>
      </c>
      <c r="D4953">
        <v>19</v>
      </c>
      <c r="E4953" t="s">
        <v>174</v>
      </c>
      <c r="F4953" s="1" t="s">
        <v>3205</v>
      </c>
      <c r="G4953" s="1" t="s">
        <v>3384</v>
      </c>
      <c r="H4953" s="1" t="s">
        <v>3206</v>
      </c>
      <c r="I4953" t="s">
        <v>17219</v>
      </c>
      <c r="J4953" t="s">
        <v>23</v>
      </c>
      <c r="K4953">
        <v>7850</v>
      </c>
      <c r="L4953">
        <v>350895</v>
      </c>
      <c r="M4953">
        <v>44.7</v>
      </c>
      <c r="N4953" t="s">
        <v>112</v>
      </c>
      <c r="O4953" t="s">
        <v>9515</v>
      </c>
      <c r="P4953">
        <v>3.2773227720419927E-2</v>
      </c>
      <c r="Q4953">
        <v>0</v>
      </c>
      <c r="R4953">
        <v>1</v>
      </c>
    </row>
    <row r="4954" spans="1:18" x14ac:dyDescent="0.25">
      <c r="A4954" t="s">
        <v>10302</v>
      </c>
      <c r="B4954">
        <v>2019</v>
      </c>
      <c r="C4954">
        <v>2</v>
      </c>
      <c r="D4954">
        <v>19</v>
      </c>
      <c r="E4954" t="s">
        <v>174</v>
      </c>
      <c r="F4954" s="1" t="s">
        <v>3205</v>
      </c>
      <c r="G4954" s="1" t="s">
        <v>3384</v>
      </c>
      <c r="H4954" s="1" t="s">
        <v>3204</v>
      </c>
      <c r="I4954" t="s">
        <v>17042</v>
      </c>
      <c r="J4954" t="s">
        <v>23</v>
      </c>
      <c r="K4954">
        <v>4950</v>
      </c>
      <c r="L4954">
        <v>211364.98</v>
      </c>
      <c r="M4954">
        <v>42.7</v>
      </c>
      <c r="N4954" t="s">
        <v>166</v>
      </c>
      <c r="O4954" t="s">
        <v>9750</v>
      </c>
      <c r="P4954">
        <v>0</v>
      </c>
      <c r="Q4954">
        <v>0</v>
      </c>
      <c r="R4954">
        <v>1</v>
      </c>
    </row>
    <row r="4955" spans="1:18" x14ac:dyDescent="0.25">
      <c r="A4955" t="s">
        <v>15042</v>
      </c>
      <c r="B4955">
        <v>2019</v>
      </c>
      <c r="C4955">
        <v>7</v>
      </c>
      <c r="D4955">
        <v>5</v>
      </c>
      <c r="E4955" t="s">
        <v>10369</v>
      </c>
      <c r="F4955" s="1" t="s">
        <v>9480</v>
      </c>
      <c r="G4955" s="1" t="s">
        <v>9480</v>
      </c>
      <c r="H4955" s="1" t="s">
        <v>9480</v>
      </c>
      <c r="I4955" t="s">
        <v>15044</v>
      </c>
      <c r="J4955" t="s">
        <v>23</v>
      </c>
      <c r="K4955">
        <v>5</v>
      </c>
      <c r="L4955">
        <v>840</v>
      </c>
      <c r="M4955">
        <v>168</v>
      </c>
      <c r="N4955" t="e">
        <v>#N/A</v>
      </c>
      <c r="O4955" t="e">
        <v>#N/A</v>
      </c>
      <c r="P4955">
        <v>0</v>
      </c>
      <c r="Q4955">
        <v>0</v>
      </c>
      <c r="R4955">
        <v>3</v>
      </c>
    </row>
    <row r="4956" spans="1:18" x14ac:dyDescent="0.25">
      <c r="A4956" t="s">
        <v>8824</v>
      </c>
      <c r="B4956">
        <v>2018</v>
      </c>
      <c r="C4956">
        <v>12</v>
      </c>
      <c r="D4956">
        <v>17</v>
      </c>
      <c r="E4956" t="s">
        <v>7310</v>
      </c>
      <c r="F4956" s="1" t="s">
        <v>5207</v>
      </c>
      <c r="G4956" s="1" t="s">
        <v>20573</v>
      </c>
      <c r="H4956" s="1" t="s">
        <v>3200</v>
      </c>
      <c r="I4956" t="s">
        <v>20591</v>
      </c>
      <c r="J4956" t="s">
        <v>23</v>
      </c>
      <c r="K4956">
        <v>9</v>
      </c>
      <c r="L4956">
        <v>1683.45</v>
      </c>
      <c r="M4956">
        <v>187.05</v>
      </c>
      <c r="N4956" t="s">
        <v>7263</v>
      </c>
      <c r="O4956" t="s">
        <v>23192</v>
      </c>
      <c r="P4956">
        <v>0</v>
      </c>
      <c r="Q4956">
        <v>0</v>
      </c>
      <c r="R4956">
        <v>4</v>
      </c>
    </row>
    <row r="4957" spans="1:18" x14ac:dyDescent="0.25">
      <c r="A4957" t="s">
        <v>8824</v>
      </c>
      <c r="B4957">
        <v>2018</v>
      </c>
      <c r="C4957">
        <v>12</v>
      </c>
      <c r="D4957">
        <v>17</v>
      </c>
      <c r="E4957" t="s">
        <v>7310</v>
      </c>
      <c r="F4957" s="1" t="s">
        <v>5207</v>
      </c>
      <c r="G4957" s="1" t="s">
        <v>20573</v>
      </c>
      <c r="H4957" s="1" t="s">
        <v>3200</v>
      </c>
      <c r="I4957" t="s">
        <v>20599</v>
      </c>
      <c r="J4957" t="s">
        <v>23</v>
      </c>
      <c r="K4957">
        <v>9</v>
      </c>
      <c r="L4957">
        <v>1683.45</v>
      </c>
      <c r="M4957">
        <v>187.05</v>
      </c>
      <c r="N4957" t="s">
        <v>7263</v>
      </c>
      <c r="O4957" t="s">
        <v>23192</v>
      </c>
      <c r="P4957">
        <v>0</v>
      </c>
      <c r="Q4957">
        <v>0</v>
      </c>
      <c r="R4957">
        <v>4</v>
      </c>
    </row>
    <row r="4958" spans="1:18" x14ac:dyDescent="0.25">
      <c r="A4958" t="s">
        <v>8824</v>
      </c>
      <c r="B4958">
        <v>2018</v>
      </c>
      <c r="C4958">
        <v>12</v>
      </c>
      <c r="D4958">
        <v>17</v>
      </c>
      <c r="E4958" t="s">
        <v>7310</v>
      </c>
      <c r="F4958" s="1" t="s">
        <v>5207</v>
      </c>
      <c r="G4958" s="1" t="s">
        <v>20573</v>
      </c>
      <c r="H4958" s="1" t="s">
        <v>7263</v>
      </c>
      <c r="I4958" t="s">
        <v>20754</v>
      </c>
      <c r="J4958" t="s">
        <v>23</v>
      </c>
      <c r="K4958">
        <v>39</v>
      </c>
      <c r="L4958">
        <v>5312.86</v>
      </c>
      <c r="M4958">
        <v>136.22999999999999</v>
      </c>
      <c r="N4958" t="s">
        <v>7263</v>
      </c>
      <c r="O4958" t="s">
        <v>23274</v>
      </c>
      <c r="P4958">
        <v>0</v>
      </c>
      <c r="Q4958">
        <v>0</v>
      </c>
      <c r="R4958">
        <v>4</v>
      </c>
    </row>
    <row r="4959" spans="1:18" x14ac:dyDescent="0.25">
      <c r="A4959" t="s">
        <v>8824</v>
      </c>
      <c r="B4959">
        <v>2018</v>
      </c>
      <c r="C4959">
        <v>12</v>
      </c>
      <c r="D4959">
        <v>17</v>
      </c>
      <c r="E4959" t="s">
        <v>7310</v>
      </c>
      <c r="F4959" s="1" t="s">
        <v>9480</v>
      </c>
      <c r="G4959" s="1" t="s">
        <v>9480</v>
      </c>
      <c r="H4959" s="1" t="s">
        <v>9480</v>
      </c>
      <c r="I4959" t="s">
        <v>15800</v>
      </c>
      <c r="J4959" t="s">
        <v>23</v>
      </c>
      <c r="K4959">
        <v>33</v>
      </c>
      <c r="L4959">
        <v>5290.85</v>
      </c>
      <c r="M4959">
        <v>160.33000000000001</v>
      </c>
      <c r="N4959" t="e">
        <v>#N/A</v>
      </c>
      <c r="O4959" t="e">
        <v>#N/A</v>
      </c>
      <c r="P4959">
        <v>0</v>
      </c>
      <c r="Q4959">
        <v>0</v>
      </c>
      <c r="R4959">
        <v>4</v>
      </c>
    </row>
    <row r="4960" spans="1:18" x14ac:dyDescent="0.25">
      <c r="A4960" t="s">
        <v>8824</v>
      </c>
      <c r="B4960">
        <v>2018</v>
      </c>
      <c r="C4960">
        <v>12</v>
      </c>
      <c r="D4960">
        <v>17</v>
      </c>
      <c r="E4960" t="s">
        <v>7310</v>
      </c>
      <c r="F4960" s="1" t="s">
        <v>5207</v>
      </c>
      <c r="G4960" s="1" t="s">
        <v>20573</v>
      </c>
      <c r="H4960" s="1" t="s">
        <v>3200</v>
      </c>
      <c r="I4960" t="s">
        <v>20734</v>
      </c>
      <c r="J4960" t="s">
        <v>23</v>
      </c>
      <c r="K4960">
        <v>20</v>
      </c>
      <c r="L4960">
        <v>3070.35</v>
      </c>
      <c r="M4960">
        <v>153.52000000000001</v>
      </c>
      <c r="N4960" t="s">
        <v>7263</v>
      </c>
      <c r="O4960" t="s">
        <v>23192</v>
      </c>
      <c r="P4960">
        <v>0</v>
      </c>
      <c r="Q4960">
        <v>0</v>
      </c>
      <c r="R4960">
        <v>4</v>
      </c>
    </row>
    <row r="4961" spans="1:18" x14ac:dyDescent="0.25">
      <c r="A4961" t="s">
        <v>8824</v>
      </c>
      <c r="B4961">
        <v>2018</v>
      </c>
      <c r="C4961">
        <v>12</v>
      </c>
      <c r="D4961">
        <v>17</v>
      </c>
      <c r="E4961" t="s">
        <v>7310</v>
      </c>
      <c r="F4961" s="1" t="s">
        <v>5207</v>
      </c>
      <c r="G4961" s="1" t="s">
        <v>20931</v>
      </c>
      <c r="H4961" s="1" t="s">
        <v>3200</v>
      </c>
      <c r="I4961" t="s">
        <v>20992</v>
      </c>
      <c r="J4961" t="s">
        <v>23</v>
      </c>
      <c r="K4961">
        <v>265</v>
      </c>
      <c r="L4961">
        <v>66646.44</v>
      </c>
      <c r="M4961">
        <v>251.5</v>
      </c>
      <c r="N4961" t="s">
        <v>9112</v>
      </c>
      <c r="O4961" t="s">
        <v>10097</v>
      </c>
      <c r="P4961">
        <v>0</v>
      </c>
      <c r="Q4961">
        <v>0</v>
      </c>
      <c r="R4961">
        <v>4</v>
      </c>
    </row>
    <row r="4962" spans="1:18" x14ac:dyDescent="0.25">
      <c r="A4962" t="s">
        <v>8824</v>
      </c>
      <c r="B4962">
        <v>2018</v>
      </c>
      <c r="C4962">
        <v>12</v>
      </c>
      <c r="D4962">
        <v>17</v>
      </c>
      <c r="E4962" t="s">
        <v>7310</v>
      </c>
      <c r="F4962" s="1" t="s">
        <v>5207</v>
      </c>
      <c r="G4962" s="1" t="s">
        <v>21008</v>
      </c>
      <c r="H4962" s="1" t="s">
        <v>7263</v>
      </c>
      <c r="I4962" t="s">
        <v>7055</v>
      </c>
      <c r="J4962" t="s">
        <v>23</v>
      </c>
      <c r="K4962">
        <v>6</v>
      </c>
      <c r="L4962">
        <v>1144.31</v>
      </c>
      <c r="M4962">
        <v>190.72</v>
      </c>
      <c r="N4962" t="s">
        <v>9369</v>
      </c>
      <c r="O4962" t="s">
        <v>9936</v>
      </c>
      <c r="P4962">
        <v>0</v>
      </c>
      <c r="Q4962">
        <v>0</v>
      </c>
      <c r="R4962">
        <v>4</v>
      </c>
    </row>
    <row r="4963" spans="1:18" x14ac:dyDescent="0.25">
      <c r="A4963" t="s">
        <v>8824</v>
      </c>
      <c r="B4963">
        <v>2018</v>
      </c>
      <c r="C4963">
        <v>12</v>
      </c>
      <c r="D4963">
        <v>17</v>
      </c>
      <c r="E4963" t="s">
        <v>7310</v>
      </c>
      <c r="F4963" s="1" t="s">
        <v>5207</v>
      </c>
      <c r="G4963" s="1" t="s">
        <v>20573</v>
      </c>
      <c r="H4963" s="1" t="s">
        <v>3200</v>
      </c>
      <c r="I4963" t="s">
        <v>20675</v>
      </c>
      <c r="J4963" t="s">
        <v>23</v>
      </c>
      <c r="K4963">
        <v>11</v>
      </c>
      <c r="L4963">
        <v>1546.33</v>
      </c>
      <c r="M4963">
        <v>140.58000000000001</v>
      </c>
      <c r="N4963" t="s">
        <v>7263</v>
      </c>
      <c r="O4963" t="s">
        <v>23192</v>
      </c>
      <c r="P4963">
        <v>0</v>
      </c>
      <c r="Q4963">
        <v>0</v>
      </c>
      <c r="R4963">
        <v>4</v>
      </c>
    </row>
    <row r="4964" spans="1:18" x14ac:dyDescent="0.25">
      <c r="A4964" t="s">
        <v>8824</v>
      </c>
      <c r="B4964">
        <v>2018</v>
      </c>
      <c r="C4964">
        <v>12</v>
      </c>
      <c r="D4964">
        <v>17</v>
      </c>
      <c r="E4964" t="s">
        <v>7310</v>
      </c>
      <c r="F4964" s="1" t="s">
        <v>5207</v>
      </c>
      <c r="G4964" s="1" t="s">
        <v>20573</v>
      </c>
      <c r="H4964" s="1" t="s">
        <v>3200</v>
      </c>
      <c r="I4964" t="s">
        <v>20830</v>
      </c>
      <c r="J4964" t="s">
        <v>23</v>
      </c>
      <c r="K4964">
        <v>50</v>
      </c>
      <c r="L4964">
        <v>8846.9</v>
      </c>
      <c r="M4964">
        <v>176.94</v>
      </c>
      <c r="N4964" t="s">
        <v>7263</v>
      </c>
      <c r="O4964" t="s">
        <v>23192</v>
      </c>
      <c r="P4964">
        <v>0</v>
      </c>
      <c r="Q4964">
        <v>0</v>
      </c>
      <c r="R4964">
        <v>4</v>
      </c>
    </row>
    <row r="4965" spans="1:18" x14ac:dyDescent="0.25">
      <c r="A4965" t="s">
        <v>8824</v>
      </c>
      <c r="B4965">
        <v>2018</v>
      </c>
      <c r="C4965">
        <v>12</v>
      </c>
      <c r="D4965">
        <v>17</v>
      </c>
      <c r="E4965" t="s">
        <v>7310</v>
      </c>
      <c r="F4965" s="1" t="s">
        <v>5207</v>
      </c>
      <c r="G4965" s="1" t="s">
        <v>20573</v>
      </c>
      <c r="H4965" s="1" t="s">
        <v>3200</v>
      </c>
      <c r="I4965" t="s">
        <v>20677</v>
      </c>
      <c r="J4965" t="s">
        <v>23</v>
      </c>
      <c r="K4965">
        <v>41</v>
      </c>
      <c r="L4965">
        <v>5763.62</v>
      </c>
      <c r="M4965">
        <v>140.58000000000001</v>
      </c>
      <c r="N4965" t="s">
        <v>7263</v>
      </c>
      <c r="O4965" t="s">
        <v>23192</v>
      </c>
      <c r="P4965">
        <v>0</v>
      </c>
      <c r="Q4965">
        <v>0</v>
      </c>
      <c r="R4965">
        <v>4</v>
      </c>
    </row>
    <row r="4966" spans="1:18" x14ac:dyDescent="0.25">
      <c r="A4966" t="s">
        <v>8824</v>
      </c>
      <c r="B4966">
        <v>2018</v>
      </c>
      <c r="C4966">
        <v>12</v>
      </c>
      <c r="D4966">
        <v>17</v>
      </c>
      <c r="E4966" t="s">
        <v>7310</v>
      </c>
      <c r="F4966" s="1" t="s">
        <v>5207</v>
      </c>
      <c r="G4966" s="1" t="s">
        <v>20573</v>
      </c>
      <c r="H4966" s="1" t="s">
        <v>7263</v>
      </c>
      <c r="I4966" t="s">
        <v>20590</v>
      </c>
      <c r="J4966" t="s">
        <v>23</v>
      </c>
      <c r="K4966">
        <v>21</v>
      </c>
      <c r="L4966">
        <v>2508.67</v>
      </c>
      <c r="M4966">
        <v>119.46</v>
      </c>
      <c r="N4966" t="s">
        <v>7263</v>
      </c>
      <c r="O4966" t="s">
        <v>23274</v>
      </c>
      <c r="P4966">
        <v>0</v>
      </c>
      <c r="Q4966">
        <v>0</v>
      </c>
      <c r="R4966">
        <v>4</v>
      </c>
    </row>
    <row r="4967" spans="1:18" x14ac:dyDescent="0.25">
      <c r="A4967" t="s">
        <v>8824</v>
      </c>
      <c r="B4967">
        <v>2018</v>
      </c>
      <c r="C4967">
        <v>12</v>
      </c>
      <c r="D4967">
        <v>17</v>
      </c>
      <c r="E4967" t="s">
        <v>7310</v>
      </c>
      <c r="F4967" s="1" t="s">
        <v>5207</v>
      </c>
      <c r="G4967" s="1" t="s">
        <v>20573</v>
      </c>
      <c r="H4967" s="1" t="s">
        <v>7263</v>
      </c>
      <c r="I4967" t="s">
        <v>5513</v>
      </c>
      <c r="J4967" t="s">
        <v>23</v>
      </c>
      <c r="K4967">
        <v>6</v>
      </c>
      <c r="L4967">
        <v>697.9</v>
      </c>
      <c r="M4967">
        <v>116.32</v>
      </c>
      <c r="N4967" t="s">
        <v>8990</v>
      </c>
      <c r="O4967" t="s">
        <v>10090</v>
      </c>
      <c r="P4967">
        <v>0</v>
      </c>
      <c r="Q4967">
        <v>0</v>
      </c>
      <c r="R4967">
        <v>4</v>
      </c>
    </row>
    <row r="4968" spans="1:18" x14ac:dyDescent="0.25">
      <c r="A4968" t="s">
        <v>8824</v>
      </c>
      <c r="B4968">
        <v>2018</v>
      </c>
      <c r="C4968">
        <v>12</v>
      </c>
      <c r="D4968">
        <v>17</v>
      </c>
      <c r="E4968" t="s">
        <v>7310</v>
      </c>
      <c r="F4968" s="1" t="s">
        <v>5207</v>
      </c>
      <c r="G4968" s="1" t="s">
        <v>20573</v>
      </c>
      <c r="H4968" s="1" t="s">
        <v>7263</v>
      </c>
      <c r="I4968" t="s">
        <v>20627</v>
      </c>
      <c r="J4968" t="s">
        <v>23</v>
      </c>
      <c r="K4968">
        <v>11</v>
      </c>
      <c r="L4968">
        <v>1481.21</v>
      </c>
      <c r="M4968">
        <v>134.66</v>
      </c>
      <c r="N4968" t="s">
        <v>7263</v>
      </c>
      <c r="O4968" t="s">
        <v>23274</v>
      </c>
      <c r="P4968">
        <v>0</v>
      </c>
      <c r="Q4968">
        <v>0</v>
      </c>
      <c r="R4968">
        <v>4</v>
      </c>
    </row>
    <row r="4969" spans="1:18" x14ac:dyDescent="0.25">
      <c r="A4969" t="s">
        <v>8824</v>
      </c>
      <c r="B4969">
        <v>2018</v>
      </c>
      <c r="C4969">
        <v>12</v>
      </c>
      <c r="D4969">
        <v>17</v>
      </c>
      <c r="E4969" t="s">
        <v>7310</v>
      </c>
      <c r="F4969" s="1" t="s">
        <v>5207</v>
      </c>
      <c r="G4969" s="1" t="s">
        <v>20573</v>
      </c>
      <c r="H4969" s="1" t="s">
        <v>7263</v>
      </c>
      <c r="I4969" t="s">
        <v>6241</v>
      </c>
      <c r="J4969" t="s">
        <v>23</v>
      </c>
      <c r="K4969">
        <v>47</v>
      </c>
      <c r="L4969">
        <v>7289.19</v>
      </c>
      <c r="M4969">
        <v>155.09</v>
      </c>
      <c r="N4969" t="s">
        <v>9078</v>
      </c>
      <c r="O4969" t="s">
        <v>9783</v>
      </c>
      <c r="P4969">
        <v>0</v>
      </c>
      <c r="Q4969">
        <v>0</v>
      </c>
      <c r="R4969">
        <v>4</v>
      </c>
    </row>
    <row r="4970" spans="1:18" x14ac:dyDescent="0.25">
      <c r="A4970" t="s">
        <v>8824</v>
      </c>
      <c r="B4970">
        <v>2018</v>
      </c>
      <c r="C4970">
        <v>12</v>
      </c>
      <c r="D4970">
        <v>17</v>
      </c>
      <c r="E4970" t="s">
        <v>7310</v>
      </c>
      <c r="F4970" s="1" t="s">
        <v>5207</v>
      </c>
      <c r="G4970" s="1" t="s">
        <v>20931</v>
      </c>
      <c r="H4970" s="1" t="s">
        <v>7263</v>
      </c>
      <c r="I4970" t="s">
        <v>6448</v>
      </c>
      <c r="J4970" t="s">
        <v>23</v>
      </c>
      <c r="K4970">
        <v>17</v>
      </c>
      <c r="L4970">
        <v>1977.39</v>
      </c>
      <c r="M4970">
        <v>116.32</v>
      </c>
      <c r="N4970" t="s">
        <v>9104</v>
      </c>
      <c r="O4970" t="s">
        <v>9777</v>
      </c>
      <c r="P4970">
        <v>0</v>
      </c>
      <c r="Q4970">
        <v>0</v>
      </c>
      <c r="R4970">
        <v>4</v>
      </c>
    </row>
    <row r="4971" spans="1:18" x14ac:dyDescent="0.25">
      <c r="A4971" t="s">
        <v>8824</v>
      </c>
      <c r="B4971">
        <v>2018</v>
      </c>
      <c r="C4971">
        <v>12</v>
      </c>
      <c r="D4971">
        <v>17</v>
      </c>
      <c r="E4971" t="s">
        <v>7310</v>
      </c>
      <c r="F4971" s="1" t="s">
        <v>5207</v>
      </c>
      <c r="G4971" s="1" t="s">
        <v>20931</v>
      </c>
      <c r="H4971" s="1" t="s">
        <v>7263</v>
      </c>
      <c r="I4971" t="s">
        <v>6478</v>
      </c>
      <c r="J4971" t="s">
        <v>23</v>
      </c>
      <c r="K4971">
        <v>199</v>
      </c>
      <c r="L4971">
        <v>25023.85</v>
      </c>
      <c r="M4971">
        <v>125.75</v>
      </c>
      <c r="N4971" t="s">
        <v>8296</v>
      </c>
      <c r="O4971" t="s">
        <v>9767</v>
      </c>
      <c r="P4971">
        <v>0</v>
      </c>
      <c r="Q4971">
        <v>0</v>
      </c>
      <c r="R4971">
        <v>4</v>
      </c>
    </row>
    <row r="4972" spans="1:18" x14ac:dyDescent="0.25">
      <c r="A4972" t="s">
        <v>8824</v>
      </c>
      <c r="B4972">
        <v>2018</v>
      </c>
      <c r="C4972">
        <v>12</v>
      </c>
      <c r="D4972">
        <v>17</v>
      </c>
      <c r="E4972" t="s">
        <v>7310</v>
      </c>
      <c r="F4972" s="1" t="s">
        <v>5207</v>
      </c>
      <c r="G4972" s="1" t="s">
        <v>20931</v>
      </c>
      <c r="H4972" s="1" t="s">
        <v>7263</v>
      </c>
      <c r="I4972" t="s">
        <v>6644</v>
      </c>
      <c r="J4972" t="s">
        <v>23</v>
      </c>
      <c r="K4972">
        <v>355</v>
      </c>
      <c r="L4972">
        <v>82399</v>
      </c>
      <c r="M4972">
        <v>232.11</v>
      </c>
      <c r="N4972" t="s">
        <v>9112</v>
      </c>
      <c r="O4972" t="s">
        <v>9467</v>
      </c>
      <c r="P4972">
        <v>0</v>
      </c>
      <c r="Q4972">
        <v>3.6734990611718109E-2</v>
      </c>
      <c r="R4972">
        <v>4</v>
      </c>
    </row>
    <row r="4973" spans="1:18" x14ac:dyDescent="0.25">
      <c r="A4973" t="s">
        <v>8824</v>
      </c>
      <c r="B4973">
        <v>2018</v>
      </c>
      <c r="C4973">
        <v>12</v>
      </c>
      <c r="D4973">
        <v>17</v>
      </c>
      <c r="E4973" t="s">
        <v>7310</v>
      </c>
      <c r="F4973" s="1" t="s">
        <v>5207</v>
      </c>
      <c r="G4973" s="1" t="s">
        <v>21008</v>
      </c>
      <c r="H4973" s="1" t="s">
        <v>3200</v>
      </c>
      <c r="I4973" t="s">
        <v>6997</v>
      </c>
      <c r="J4973" t="s">
        <v>23</v>
      </c>
      <c r="K4973">
        <v>62</v>
      </c>
      <c r="L4973">
        <v>8446.07</v>
      </c>
      <c r="M4973">
        <v>136.22999999999999</v>
      </c>
      <c r="N4973" t="s">
        <v>9363</v>
      </c>
      <c r="O4973" t="s">
        <v>9834</v>
      </c>
      <c r="P4973">
        <v>0</v>
      </c>
      <c r="Q4973">
        <v>0</v>
      </c>
      <c r="R4973">
        <v>4</v>
      </c>
    </row>
    <row r="4974" spans="1:18" x14ac:dyDescent="0.25">
      <c r="A4974" t="s">
        <v>8824</v>
      </c>
      <c r="B4974">
        <v>2018</v>
      </c>
      <c r="C4974">
        <v>12</v>
      </c>
      <c r="D4974">
        <v>17</v>
      </c>
      <c r="E4974" t="s">
        <v>7310</v>
      </c>
      <c r="F4974" s="1" t="s">
        <v>5207</v>
      </c>
      <c r="G4974" s="1" t="s">
        <v>21008</v>
      </c>
      <c r="H4974" s="1" t="s">
        <v>3200</v>
      </c>
      <c r="I4974" t="s">
        <v>6923</v>
      </c>
      <c r="J4974" t="s">
        <v>23</v>
      </c>
      <c r="K4974">
        <v>34</v>
      </c>
      <c r="L4974">
        <v>4631.72</v>
      </c>
      <c r="M4974">
        <v>136.22999999999999</v>
      </c>
      <c r="N4974" t="s">
        <v>9357</v>
      </c>
      <c r="O4974" t="s">
        <v>9836</v>
      </c>
      <c r="P4974">
        <v>0</v>
      </c>
      <c r="Q4974">
        <v>0</v>
      </c>
      <c r="R4974">
        <v>4</v>
      </c>
    </row>
    <row r="4975" spans="1:18" x14ac:dyDescent="0.25">
      <c r="A4975" t="s">
        <v>8824</v>
      </c>
      <c r="B4975">
        <v>2018</v>
      </c>
      <c r="C4975">
        <v>12</v>
      </c>
      <c r="D4975">
        <v>17</v>
      </c>
      <c r="E4975" t="s">
        <v>7310</v>
      </c>
      <c r="F4975" s="1" t="s">
        <v>5207</v>
      </c>
      <c r="G4975" s="1" t="s">
        <v>21008</v>
      </c>
      <c r="H4975" s="1" t="s">
        <v>3200</v>
      </c>
      <c r="I4975" t="s">
        <v>6971</v>
      </c>
      <c r="J4975" t="s">
        <v>23</v>
      </c>
      <c r="K4975">
        <v>249</v>
      </c>
      <c r="L4975">
        <v>33920.519999999997</v>
      </c>
      <c r="M4975">
        <v>136.22999999999999</v>
      </c>
      <c r="N4975" t="s">
        <v>9361</v>
      </c>
      <c r="O4975" t="s">
        <v>9837</v>
      </c>
      <c r="P4975">
        <v>0</v>
      </c>
      <c r="Q4975">
        <v>0</v>
      </c>
      <c r="R4975">
        <v>4</v>
      </c>
    </row>
    <row r="4976" spans="1:18" x14ac:dyDescent="0.25">
      <c r="A4976" t="s">
        <v>8824</v>
      </c>
      <c r="B4976">
        <v>2018</v>
      </c>
      <c r="C4976">
        <v>12</v>
      </c>
      <c r="D4976">
        <v>17</v>
      </c>
      <c r="E4976" t="s">
        <v>7310</v>
      </c>
      <c r="F4976" s="1" t="s">
        <v>5207</v>
      </c>
      <c r="G4976" s="1" t="s">
        <v>21008</v>
      </c>
      <c r="H4976" s="1" t="s">
        <v>3200</v>
      </c>
      <c r="I4976" t="s">
        <v>6924</v>
      </c>
      <c r="J4976" t="s">
        <v>23</v>
      </c>
      <c r="K4976">
        <v>23</v>
      </c>
      <c r="L4976">
        <v>3759.87</v>
      </c>
      <c r="M4976">
        <v>163.47</v>
      </c>
      <c r="N4976" t="s">
        <v>9357</v>
      </c>
      <c r="O4976" t="s">
        <v>9836</v>
      </c>
      <c r="P4976">
        <v>0</v>
      </c>
      <c r="Q4976">
        <v>0</v>
      </c>
      <c r="R4976">
        <v>4</v>
      </c>
    </row>
    <row r="4977" spans="1:18" x14ac:dyDescent="0.25">
      <c r="A4977" t="s">
        <v>8824</v>
      </c>
      <c r="B4977">
        <v>2018</v>
      </c>
      <c r="C4977">
        <v>12</v>
      </c>
      <c r="D4977">
        <v>17</v>
      </c>
      <c r="E4977" t="s">
        <v>7310</v>
      </c>
      <c r="F4977" s="1" t="s">
        <v>5207</v>
      </c>
      <c r="G4977" s="1" t="s">
        <v>21008</v>
      </c>
      <c r="H4977" s="1" t="s">
        <v>3200</v>
      </c>
      <c r="I4977" t="s">
        <v>6942</v>
      </c>
      <c r="J4977" t="s">
        <v>23</v>
      </c>
      <c r="K4977">
        <v>59</v>
      </c>
      <c r="L4977">
        <v>9644.8700000000008</v>
      </c>
      <c r="M4977">
        <v>163.47</v>
      </c>
      <c r="N4977" t="s">
        <v>9358</v>
      </c>
      <c r="O4977" t="s">
        <v>9835</v>
      </c>
      <c r="P4977">
        <v>0</v>
      </c>
      <c r="Q4977">
        <v>0</v>
      </c>
      <c r="R4977">
        <v>4</v>
      </c>
    </row>
    <row r="4978" spans="1:18" x14ac:dyDescent="0.25">
      <c r="A4978" t="s">
        <v>8824</v>
      </c>
      <c r="B4978">
        <v>2018</v>
      </c>
      <c r="C4978">
        <v>12</v>
      </c>
      <c r="D4978">
        <v>17</v>
      </c>
      <c r="E4978" t="s">
        <v>7310</v>
      </c>
      <c r="F4978" s="1" t="s">
        <v>5207</v>
      </c>
      <c r="G4978" s="1" t="s">
        <v>21008</v>
      </c>
      <c r="H4978" s="1" t="s">
        <v>3200</v>
      </c>
      <c r="I4978" t="s">
        <v>6972</v>
      </c>
      <c r="J4978" t="s">
        <v>23</v>
      </c>
      <c r="K4978">
        <v>159</v>
      </c>
      <c r="L4978">
        <v>25992.11</v>
      </c>
      <c r="M4978">
        <v>163.47</v>
      </c>
      <c r="N4978" t="s">
        <v>9361</v>
      </c>
      <c r="O4978" t="s">
        <v>9837</v>
      </c>
      <c r="P4978">
        <v>0</v>
      </c>
      <c r="Q4978">
        <v>0</v>
      </c>
      <c r="R4978">
        <v>4</v>
      </c>
    </row>
    <row r="4979" spans="1:18" x14ac:dyDescent="0.25">
      <c r="A4979" t="s">
        <v>8824</v>
      </c>
      <c r="B4979">
        <v>2018</v>
      </c>
      <c r="C4979">
        <v>12</v>
      </c>
      <c r="D4979">
        <v>17</v>
      </c>
      <c r="E4979" t="s">
        <v>7310</v>
      </c>
      <c r="F4979" s="1" t="s">
        <v>5207</v>
      </c>
      <c r="G4979" s="1" t="s">
        <v>20573</v>
      </c>
      <c r="H4979" s="1" t="s">
        <v>7263</v>
      </c>
      <c r="I4979" t="s">
        <v>20622</v>
      </c>
      <c r="J4979" t="s">
        <v>23</v>
      </c>
      <c r="K4979">
        <v>31</v>
      </c>
      <c r="L4979">
        <v>4174.3100000000004</v>
      </c>
      <c r="M4979">
        <v>134.66</v>
      </c>
      <c r="N4979" t="s">
        <v>8852</v>
      </c>
      <c r="O4979" t="s">
        <v>9785</v>
      </c>
      <c r="P4979">
        <v>0</v>
      </c>
      <c r="Q4979">
        <v>0</v>
      </c>
      <c r="R4979">
        <v>4</v>
      </c>
    </row>
    <row r="4980" spans="1:18" x14ac:dyDescent="0.25">
      <c r="A4980" t="s">
        <v>8824</v>
      </c>
      <c r="B4980">
        <v>2018</v>
      </c>
      <c r="C4980">
        <v>12</v>
      </c>
      <c r="D4980">
        <v>17</v>
      </c>
      <c r="E4980" t="s">
        <v>7310</v>
      </c>
      <c r="F4980" s="1" t="s">
        <v>5207</v>
      </c>
      <c r="G4980" s="1" t="s">
        <v>20573</v>
      </c>
      <c r="H4980" s="1" t="s">
        <v>7263</v>
      </c>
      <c r="I4980" t="s">
        <v>20642</v>
      </c>
      <c r="J4980" t="s">
        <v>23</v>
      </c>
      <c r="K4980">
        <v>19</v>
      </c>
      <c r="L4980">
        <v>2329.4899999999998</v>
      </c>
      <c r="M4980">
        <v>122.6</v>
      </c>
      <c r="N4980" t="s">
        <v>7263</v>
      </c>
      <c r="O4980" t="s">
        <v>23274</v>
      </c>
      <c r="P4980">
        <v>0</v>
      </c>
      <c r="Q4980">
        <v>0</v>
      </c>
      <c r="R4980">
        <v>4</v>
      </c>
    </row>
    <row r="4981" spans="1:18" x14ac:dyDescent="0.25">
      <c r="A4981" t="s">
        <v>8824</v>
      </c>
      <c r="B4981">
        <v>2018</v>
      </c>
      <c r="C4981">
        <v>12</v>
      </c>
      <c r="D4981">
        <v>17</v>
      </c>
      <c r="E4981" t="s">
        <v>7310</v>
      </c>
      <c r="F4981" s="1" t="s">
        <v>9480</v>
      </c>
      <c r="G4981" s="1" t="s">
        <v>9480</v>
      </c>
      <c r="H4981" s="1" t="s">
        <v>9480</v>
      </c>
      <c r="I4981" t="s">
        <v>15708</v>
      </c>
      <c r="J4981" t="s">
        <v>23</v>
      </c>
      <c r="K4981">
        <v>9</v>
      </c>
      <c r="L4981">
        <v>1226.04</v>
      </c>
      <c r="M4981">
        <v>136.22999999999999</v>
      </c>
      <c r="N4981" t="e">
        <v>#N/A</v>
      </c>
      <c r="O4981" t="e">
        <v>#N/A</v>
      </c>
      <c r="P4981">
        <v>0</v>
      </c>
      <c r="Q4981">
        <v>0</v>
      </c>
      <c r="R4981">
        <v>4</v>
      </c>
    </row>
    <row r="4982" spans="1:18" x14ac:dyDescent="0.25">
      <c r="A4982" t="s">
        <v>8824</v>
      </c>
      <c r="B4982">
        <v>2018</v>
      </c>
      <c r="C4982">
        <v>12</v>
      </c>
      <c r="D4982">
        <v>17</v>
      </c>
      <c r="E4982" t="s">
        <v>7310</v>
      </c>
      <c r="F4982" s="1" t="s">
        <v>5207</v>
      </c>
      <c r="G4982" s="1" t="s">
        <v>20931</v>
      </c>
      <c r="H4982" s="1" t="s">
        <v>3200</v>
      </c>
      <c r="I4982" t="s">
        <v>20936</v>
      </c>
      <c r="J4982" t="s">
        <v>23</v>
      </c>
      <c r="K4982">
        <v>32</v>
      </c>
      <c r="L4982">
        <v>4661.0600000000004</v>
      </c>
      <c r="M4982">
        <v>145.66</v>
      </c>
      <c r="N4982" t="s">
        <v>7263</v>
      </c>
      <c r="O4982" t="s">
        <v>23192</v>
      </c>
      <c r="P4982">
        <v>0</v>
      </c>
      <c r="Q4982">
        <v>0</v>
      </c>
      <c r="R4982">
        <v>4</v>
      </c>
    </row>
    <row r="4983" spans="1:18" x14ac:dyDescent="0.25">
      <c r="A4983" t="s">
        <v>8824</v>
      </c>
      <c r="B4983">
        <v>2018</v>
      </c>
      <c r="C4983">
        <v>12</v>
      </c>
      <c r="D4983">
        <v>17</v>
      </c>
      <c r="E4983" t="s">
        <v>7310</v>
      </c>
      <c r="F4983" s="1" t="s">
        <v>5207</v>
      </c>
      <c r="G4983" s="1" t="s">
        <v>20573</v>
      </c>
      <c r="H4983" s="1" t="s">
        <v>3200</v>
      </c>
      <c r="I4983" t="s">
        <v>20609</v>
      </c>
      <c r="J4983" t="s">
        <v>23</v>
      </c>
      <c r="K4983">
        <v>23</v>
      </c>
      <c r="L4983">
        <v>4302.1499999999996</v>
      </c>
      <c r="M4983">
        <v>187.05</v>
      </c>
      <c r="N4983" t="s">
        <v>7263</v>
      </c>
      <c r="O4983" t="s">
        <v>23192</v>
      </c>
      <c r="P4983">
        <v>0</v>
      </c>
      <c r="Q4983">
        <v>0</v>
      </c>
      <c r="R4983">
        <v>4</v>
      </c>
    </row>
    <row r="4984" spans="1:18" x14ac:dyDescent="0.25">
      <c r="A4984" t="s">
        <v>8824</v>
      </c>
      <c r="B4984">
        <v>2018</v>
      </c>
      <c r="C4984">
        <v>12</v>
      </c>
      <c r="D4984">
        <v>17</v>
      </c>
      <c r="E4984" t="s">
        <v>7310</v>
      </c>
      <c r="F4984" s="1" t="s">
        <v>5207</v>
      </c>
      <c r="G4984" s="1" t="s">
        <v>20573</v>
      </c>
      <c r="H4984" s="1" t="s">
        <v>3200</v>
      </c>
      <c r="I4984" t="s">
        <v>20596</v>
      </c>
      <c r="J4984" t="s">
        <v>23</v>
      </c>
      <c r="K4984">
        <v>28</v>
      </c>
      <c r="L4984">
        <v>5237.3900000000003</v>
      </c>
      <c r="M4984">
        <v>187.05</v>
      </c>
      <c r="N4984" t="s">
        <v>7263</v>
      </c>
      <c r="O4984" t="s">
        <v>23192</v>
      </c>
      <c r="P4984">
        <v>0</v>
      </c>
      <c r="Q4984">
        <v>0</v>
      </c>
      <c r="R4984">
        <v>4</v>
      </c>
    </row>
    <row r="4985" spans="1:18" x14ac:dyDescent="0.25">
      <c r="A4985" t="s">
        <v>8824</v>
      </c>
      <c r="B4985">
        <v>2018</v>
      </c>
      <c r="C4985">
        <v>12</v>
      </c>
      <c r="D4985">
        <v>17</v>
      </c>
      <c r="E4985" t="s">
        <v>7310</v>
      </c>
      <c r="F4985" s="1" t="s">
        <v>5207</v>
      </c>
      <c r="G4985" s="1" t="s">
        <v>20573</v>
      </c>
      <c r="H4985" s="1" t="s">
        <v>3200</v>
      </c>
      <c r="I4985" t="s">
        <v>20617</v>
      </c>
      <c r="J4985" t="s">
        <v>23</v>
      </c>
      <c r="K4985">
        <v>120</v>
      </c>
      <c r="L4985">
        <v>19880.759999999998</v>
      </c>
      <c r="M4985">
        <v>165.67</v>
      </c>
      <c r="N4985" t="s">
        <v>7263</v>
      </c>
      <c r="O4985" t="s">
        <v>23192</v>
      </c>
      <c r="P4985">
        <v>0</v>
      </c>
      <c r="Q4985">
        <v>0</v>
      </c>
      <c r="R4985">
        <v>4</v>
      </c>
    </row>
    <row r="4986" spans="1:18" x14ac:dyDescent="0.25">
      <c r="A4986" t="s">
        <v>8824</v>
      </c>
      <c r="B4986">
        <v>2018</v>
      </c>
      <c r="C4986">
        <v>12</v>
      </c>
      <c r="D4986">
        <v>17</v>
      </c>
      <c r="E4986" t="s">
        <v>7310</v>
      </c>
      <c r="F4986" s="1" t="s">
        <v>5207</v>
      </c>
      <c r="G4986" s="1" t="s">
        <v>20573</v>
      </c>
      <c r="H4986" s="1" t="s">
        <v>7263</v>
      </c>
      <c r="I4986" t="s">
        <v>20603</v>
      </c>
      <c r="J4986" t="s">
        <v>23</v>
      </c>
      <c r="K4986">
        <v>8</v>
      </c>
      <c r="L4986">
        <v>955.68</v>
      </c>
      <c r="M4986">
        <v>119.46</v>
      </c>
      <c r="N4986" t="s">
        <v>7263</v>
      </c>
      <c r="O4986" t="s">
        <v>23274</v>
      </c>
      <c r="P4986">
        <v>0</v>
      </c>
      <c r="Q4986">
        <v>0</v>
      </c>
      <c r="R4986">
        <v>4</v>
      </c>
    </row>
    <row r="4987" spans="1:18" x14ac:dyDescent="0.25">
      <c r="A4987" t="s">
        <v>8824</v>
      </c>
      <c r="B4987">
        <v>2018</v>
      </c>
      <c r="C4987">
        <v>12</v>
      </c>
      <c r="D4987">
        <v>17</v>
      </c>
      <c r="E4987" t="s">
        <v>7310</v>
      </c>
      <c r="F4987" s="1" t="s">
        <v>5207</v>
      </c>
      <c r="G4987" s="1" t="s">
        <v>21008</v>
      </c>
      <c r="H4987" s="1" t="s">
        <v>7263</v>
      </c>
      <c r="I4987" t="s">
        <v>7022</v>
      </c>
      <c r="J4987" t="s">
        <v>23</v>
      </c>
      <c r="K4987">
        <v>47</v>
      </c>
      <c r="L4987">
        <v>5910.16</v>
      </c>
      <c r="M4987">
        <v>125.75</v>
      </c>
      <c r="N4987" t="s">
        <v>9365</v>
      </c>
      <c r="O4987" t="s">
        <v>9774</v>
      </c>
      <c r="P4987">
        <v>0</v>
      </c>
      <c r="Q4987">
        <v>0</v>
      </c>
      <c r="R4987">
        <v>4</v>
      </c>
    </row>
    <row r="4988" spans="1:18" x14ac:dyDescent="0.25">
      <c r="A4988" t="s">
        <v>8824</v>
      </c>
      <c r="B4988">
        <v>2018</v>
      </c>
      <c r="C4988">
        <v>12</v>
      </c>
      <c r="D4988">
        <v>17</v>
      </c>
      <c r="E4988" t="s">
        <v>7310</v>
      </c>
      <c r="F4988" s="1" t="s">
        <v>5207</v>
      </c>
      <c r="G4988" s="1" t="s">
        <v>21008</v>
      </c>
      <c r="H4988" s="1" t="s">
        <v>3200</v>
      </c>
      <c r="I4988" t="s">
        <v>7027</v>
      </c>
      <c r="J4988" t="s">
        <v>23</v>
      </c>
      <c r="K4988">
        <v>107</v>
      </c>
      <c r="L4988">
        <v>14576.29</v>
      </c>
      <c r="M4988">
        <v>136.22999999999999</v>
      </c>
      <c r="N4988" t="s">
        <v>9365</v>
      </c>
      <c r="O4988" t="s">
        <v>10076</v>
      </c>
      <c r="P4988">
        <v>0</v>
      </c>
      <c r="Q4988">
        <v>0</v>
      </c>
      <c r="R4988">
        <v>4</v>
      </c>
    </row>
    <row r="4989" spans="1:18" x14ac:dyDescent="0.25">
      <c r="A4989" t="s">
        <v>8824</v>
      </c>
      <c r="B4989">
        <v>2018</v>
      </c>
      <c r="C4989">
        <v>12</v>
      </c>
      <c r="D4989">
        <v>17</v>
      </c>
      <c r="E4989" t="s">
        <v>7310</v>
      </c>
      <c r="F4989" s="1" t="s">
        <v>5207</v>
      </c>
      <c r="G4989" s="1" t="s">
        <v>21008</v>
      </c>
      <c r="H4989" s="1" t="s">
        <v>3200</v>
      </c>
      <c r="I4989" t="s">
        <v>7028</v>
      </c>
      <c r="J4989" t="s">
        <v>23</v>
      </c>
      <c r="K4989">
        <v>21</v>
      </c>
      <c r="L4989">
        <v>3597.96</v>
      </c>
      <c r="M4989">
        <v>171.33</v>
      </c>
      <c r="N4989" t="s">
        <v>9365</v>
      </c>
      <c r="O4989" t="s">
        <v>10076</v>
      </c>
      <c r="P4989">
        <v>0</v>
      </c>
      <c r="Q4989">
        <v>0</v>
      </c>
      <c r="R4989">
        <v>4</v>
      </c>
    </row>
    <row r="4990" spans="1:18" x14ac:dyDescent="0.25">
      <c r="A4990" t="s">
        <v>8824</v>
      </c>
      <c r="B4990">
        <v>2018</v>
      </c>
      <c r="C4990">
        <v>12</v>
      </c>
      <c r="D4990">
        <v>17</v>
      </c>
      <c r="E4990" t="s">
        <v>7310</v>
      </c>
      <c r="F4990" s="1" t="s">
        <v>5207</v>
      </c>
      <c r="G4990" s="1" t="s">
        <v>20573</v>
      </c>
      <c r="H4990" s="1" t="s">
        <v>3200</v>
      </c>
      <c r="I4990" t="s">
        <v>20713</v>
      </c>
      <c r="J4990" t="s">
        <v>23</v>
      </c>
      <c r="K4990">
        <v>332</v>
      </c>
      <c r="L4990">
        <v>50967.76</v>
      </c>
      <c r="M4990">
        <v>153.52000000000001</v>
      </c>
      <c r="N4990" t="s">
        <v>9024</v>
      </c>
      <c r="O4990" t="s">
        <v>9827</v>
      </c>
      <c r="P4990">
        <v>0</v>
      </c>
      <c r="Q4990">
        <v>0</v>
      </c>
      <c r="R4990">
        <v>4</v>
      </c>
    </row>
    <row r="4991" spans="1:18" x14ac:dyDescent="0.25">
      <c r="A4991" t="s">
        <v>8824</v>
      </c>
      <c r="B4991">
        <v>2018</v>
      </c>
      <c r="C4991">
        <v>12</v>
      </c>
      <c r="D4991">
        <v>17</v>
      </c>
      <c r="E4991" t="s">
        <v>7310</v>
      </c>
      <c r="F4991" s="1" t="s">
        <v>5207</v>
      </c>
      <c r="G4991" s="1" t="s">
        <v>20573</v>
      </c>
      <c r="H4991" s="1" t="s">
        <v>3200</v>
      </c>
      <c r="I4991" t="s">
        <v>20752</v>
      </c>
      <c r="J4991" t="s">
        <v>23</v>
      </c>
      <c r="K4991">
        <v>40</v>
      </c>
      <c r="L4991">
        <v>6140.68</v>
      </c>
      <c r="M4991">
        <v>153.52000000000001</v>
      </c>
      <c r="N4991" t="s">
        <v>7263</v>
      </c>
      <c r="O4991" t="s">
        <v>23192</v>
      </c>
      <c r="P4991">
        <v>0</v>
      </c>
      <c r="Q4991">
        <v>0</v>
      </c>
      <c r="R4991">
        <v>4</v>
      </c>
    </row>
    <row r="4992" spans="1:18" x14ac:dyDescent="0.25">
      <c r="A4992" t="s">
        <v>8824</v>
      </c>
      <c r="B4992">
        <v>2018</v>
      </c>
      <c r="C4992">
        <v>12</v>
      </c>
      <c r="D4992">
        <v>17</v>
      </c>
      <c r="E4992" t="s">
        <v>7310</v>
      </c>
      <c r="F4992" s="1" t="s">
        <v>5207</v>
      </c>
      <c r="G4992" s="1" t="s">
        <v>20573</v>
      </c>
      <c r="H4992" s="1" t="s">
        <v>3200</v>
      </c>
      <c r="I4992" t="s">
        <v>20835</v>
      </c>
      <c r="J4992" t="s">
        <v>23</v>
      </c>
      <c r="K4992">
        <v>565</v>
      </c>
      <c r="L4992">
        <v>99969.919999999998</v>
      </c>
      <c r="M4992">
        <v>176.94</v>
      </c>
      <c r="N4992" t="s">
        <v>9062</v>
      </c>
      <c r="O4992" t="s">
        <v>10077</v>
      </c>
      <c r="P4992">
        <v>0</v>
      </c>
      <c r="Q4992">
        <v>0</v>
      </c>
      <c r="R4992">
        <v>4</v>
      </c>
    </row>
    <row r="4993" spans="1:18" x14ac:dyDescent="0.25">
      <c r="A4993" t="s">
        <v>8824</v>
      </c>
      <c r="B4993">
        <v>2018</v>
      </c>
      <c r="C4993">
        <v>12</v>
      </c>
      <c r="D4993">
        <v>17</v>
      </c>
      <c r="E4993" t="s">
        <v>7310</v>
      </c>
      <c r="F4993" s="1" t="s">
        <v>5207</v>
      </c>
      <c r="G4993" s="1" t="s">
        <v>20931</v>
      </c>
      <c r="H4993" s="1" t="s">
        <v>3200</v>
      </c>
      <c r="I4993" t="s">
        <v>20951</v>
      </c>
      <c r="J4993" t="s">
        <v>23</v>
      </c>
      <c r="K4993">
        <v>305</v>
      </c>
      <c r="L4993">
        <v>49539.47</v>
      </c>
      <c r="M4993">
        <v>162.41999999999999</v>
      </c>
      <c r="N4993" t="s">
        <v>7263</v>
      </c>
      <c r="O4993" t="s">
        <v>23192</v>
      </c>
      <c r="P4993">
        <v>0</v>
      </c>
      <c r="Q4993">
        <v>0</v>
      </c>
      <c r="R4993">
        <v>4</v>
      </c>
    </row>
    <row r="4994" spans="1:18" x14ac:dyDescent="0.25">
      <c r="A4994" t="s">
        <v>8824</v>
      </c>
      <c r="B4994">
        <v>2018</v>
      </c>
      <c r="C4994">
        <v>12</v>
      </c>
      <c r="D4994">
        <v>17</v>
      </c>
      <c r="E4994" t="s">
        <v>7310</v>
      </c>
      <c r="F4994" s="1" t="s">
        <v>5207</v>
      </c>
      <c r="G4994" s="1" t="s">
        <v>20931</v>
      </c>
      <c r="H4994" s="1" t="s">
        <v>3200</v>
      </c>
      <c r="I4994" t="s">
        <v>20983</v>
      </c>
      <c r="J4994" t="s">
        <v>23</v>
      </c>
      <c r="K4994">
        <v>468</v>
      </c>
      <c r="L4994">
        <v>89010.72</v>
      </c>
      <c r="M4994">
        <v>190.19</v>
      </c>
      <c r="N4994" t="s">
        <v>9110</v>
      </c>
      <c r="O4994" t="s">
        <v>10080</v>
      </c>
      <c r="P4994">
        <v>0</v>
      </c>
      <c r="Q4994">
        <v>0</v>
      </c>
      <c r="R4994">
        <v>4</v>
      </c>
    </row>
    <row r="4995" spans="1:18" x14ac:dyDescent="0.25">
      <c r="A4995" t="s">
        <v>8824</v>
      </c>
      <c r="B4995">
        <v>2018</v>
      </c>
      <c r="C4995">
        <v>12</v>
      </c>
      <c r="D4995">
        <v>17</v>
      </c>
      <c r="E4995" t="s">
        <v>7310</v>
      </c>
      <c r="F4995" s="1" t="s">
        <v>5207</v>
      </c>
      <c r="G4995" s="1" t="s">
        <v>20573</v>
      </c>
      <c r="H4995" s="1" t="s">
        <v>3200</v>
      </c>
      <c r="I4995" t="s">
        <v>20623</v>
      </c>
      <c r="J4995" t="s">
        <v>23</v>
      </c>
      <c r="K4995">
        <v>146</v>
      </c>
      <c r="L4995">
        <v>24188.27</v>
      </c>
      <c r="M4995">
        <v>165.67</v>
      </c>
      <c r="N4995" t="s">
        <v>8852</v>
      </c>
      <c r="O4995" t="s">
        <v>9472</v>
      </c>
      <c r="P4995">
        <v>0</v>
      </c>
      <c r="Q4995">
        <v>2.6301685849296381E-2</v>
      </c>
      <c r="R4995">
        <v>4</v>
      </c>
    </row>
    <row r="4996" spans="1:18" x14ac:dyDescent="0.25">
      <c r="A4996" t="s">
        <v>8824</v>
      </c>
      <c r="B4996">
        <v>2018</v>
      </c>
      <c r="C4996">
        <v>12</v>
      </c>
      <c r="D4996">
        <v>17</v>
      </c>
      <c r="E4996" t="s">
        <v>7310</v>
      </c>
      <c r="F4996" s="1" t="s">
        <v>5207</v>
      </c>
      <c r="G4996" s="1" t="s">
        <v>20573</v>
      </c>
      <c r="H4996" s="1" t="s">
        <v>3200</v>
      </c>
      <c r="I4996" t="s">
        <v>20628</v>
      </c>
      <c r="J4996" t="s">
        <v>23</v>
      </c>
      <c r="K4996">
        <v>15</v>
      </c>
      <c r="L4996">
        <v>2485.09</v>
      </c>
      <c r="M4996">
        <v>165.67</v>
      </c>
      <c r="N4996" t="s">
        <v>7263</v>
      </c>
      <c r="O4996" t="s">
        <v>23192</v>
      </c>
      <c r="P4996">
        <v>0</v>
      </c>
      <c r="Q4996">
        <v>0</v>
      </c>
      <c r="R4996">
        <v>4</v>
      </c>
    </row>
    <row r="4997" spans="1:18" x14ac:dyDescent="0.25">
      <c r="A4997" t="s">
        <v>8824</v>
      </c>
      <c r="B4997">
        <v>2018</v>
      </c>
      <c r="C4997">
        <v>12</v>
      </c>
      <c r="D4997">
        <v>17</v>
      </c>
      <c r="E4997" t="s">
        <v>7310</v>
      </c>
      <c r="F4997" s="1" t="s">
        <v>5207</v>
      </c>
      <c r="G4997" s="1" t="s">
        <v>20573</v>
      </c>
      <c r="H4997" s="1" t="s">
        <v>3200</v>
      </c>
      <c r="I4997" t="s">
        <v>20661</v>
      </c>
      <c r="J4997" t="s">
        <v>23</v>
      </c>
      <c r="K4997">
        <v>75</v>
      </c>
      <c r="L4997">
        <v>10543.18</v>
      </c>
      <c r="M4997">
        <v>140.58000000000001</v>
      </c>
      <c r="N4997" t="s">
        <v>7263</v>
      </c>
      <c r="O4997" t="s">
        <v>23192</v>
      </c>
      <c r="P4997">
        <v>0</v>
      </c>
      <c r="Q4997">
        <v>0</v>
      </c>
      <c r="R4997">
        <v>4</v>
      </c>
    </row>
    <row r="4998" spans="1:18" x14ac:dyDescent="0.25">
      <c r="A4998" t="s">
        <v>8824</v>
      </c>
      <c r="B4998">
        <v>2018</v>
      </c>
      <c r="C4998">
        <v>12</v>
      </c>
      <c r="D4998">
        <v>17</v>
      </c>
      <c r="E4998" t="s">
        <v>7310</v>
      </c>
      <c r="F4998" s="1" t="s">
        <v>5207</v>
      </c>
      <c r="G4998" s="1" t="s">
        <v>20573</v>
      </c>
      <c r="H4998" s="1" t="s">
        <v>3200</v>
      </c>
      <c r="I4998" t="s">
        <v>20863</v>
      </c>
      <c r="J4998" t="s">
        <v>23</v>
      </c>
      <c r="K4998">
        <v>238</v>
      </c>
      <c r="L4998">
        <v>42111.21</v>
      </c>
      <c r="M4998">
        <v>176.94</v>
      </c>
      <c r="N4998" t="s">
        <v>7263</v>
      </c>
      <c r="O4998" t="s">
        <v>23192</v>
      </c>
      <c r="P4998">
        <v>0</v>
      </c>
      <c r="Q4998">
        <v>0</v>
      </c>
      <c r="R4998">
        <v>4</v>
      </c>
    </row>
    <row r="4999" spans="1:18" x14ac:dyDescent="0.25">
      <c r="A4999" t="s">
        <v>8824</v>
      </c>
      <c r="B4999">
        <v>2018</v>
      </c>
      <c r="C4999">
        <v>12</v>
      </c>
      <c r="D4999">
        <v>17</v>
      </c>
      <c r="E4999" t="s">
        <v>7310</v>
      </c>
      <c r="F4999" s="1" t="s">
        <v>5207</v>
      </c>
      <c r="G4999" s="1" t="s">
        <v>20931</v>
      </c>
      <c r="H4999" s="1" t="s">
        <v>3200</v>
      </c>
      <c r="I4999" t="s">
        <v>20930</v>
      </c>
      <c r="J4999" t="s">
        <v>23</v>
      </c>
      <c r="K4999">
        <v>89</v>
      </c>
      <c r="L4999">
        <v>13262.01</v>
      </c>
      <c r="M4999">
        <v>149.01</v>
      </c>
      <c r="N4999" t="s">
        <v>7263</v>
      </c>
      <c r="O4999" t="s">
        <v>23192</v>
      </c>
      <c r="P4999">
        <v>0</v>
      </c>
      <c r="Q4999">
        <v>0</v>
      </c>
      <c r="R4999">
        <v>4</v>
      </c>
    </row>
    <row r="5000" spans="1:18" x14ac:dyDescent="0.25">
      <c r="A5000" t="s">
        <v>8824</v>
      </c>
      <c r="B5000">
        <v>2018</v>
      </c>
      <c r="C5000">
        <v>12</v>
      </c>
      <c r="D5000">
        <v>17</v>
      </c>
      <c r="E5000" t="s">
        <v>7310</v>
      </c>
      <c r="F5000" s="1" t="s">
        <v>5207</v>
      </c>
      <c r="G5000" s="1" t="s">
        <v>20573</v>
      </c>
      <c r="H5000" s="1" t="s">
        <v>7263</v>
      </c>
      <c r="I5000" t="s">
        <v>20829</v>
      </c>
      <c r="J5000" t="s">
        <v>23</v>
      </c>
      <c r="K5000">
        <v>34</v>
      </c>
      <c r="L5000">
        <v>5273.03</v>
      </c>
      <c r="M5000">
        <v>155.09</v>
      </c>
      <c r="N5000" t="s">
        <v>7263</v>
      </c>
      <c r="O5000" t="s">
        <v>23274</v>
      </c>
      <c r="P5000">
        <v>0</v>
      </c>
      <c r="Q5000">
        <v>0</v>
      </c>
      <c r="R5000">
        <v>4</v>
      </c>
    </row>
    <row r="5001" spans="1:18" x14ac:dyDescent="0.25">
      <c r="A5001" t="s">
        <v>8824</v>
      </c>
      <c r="B5001">
        <v>2018</v>
      </c>
      <c r="C5001">
        <v>12</v>
      </c>
      <c r="D5001">
        <v>17</v>
      </c>
      <c r="E5001" t="s">
        <v>7310</v>
      </c>
      <c r="F5001" s="1" t="s">
        <v>5207</v>
      </c>
      <c r="G5001" s="1" t="s">
        <v>21008</v>
      </c>
      <c r="H5001" s="1" t="s">
        <v>7263</v>
      </c>
      <c r="I5001" t="s">
        <v>6895</v>
      </c>
      <c r="J5001" t="s">
        <v>23</v>
      </c>
      <c r="K5001">
        <v>47</v>
      </c>
      <c r="L5001">
        <v>5516.15</v>
      </c>
      <c r="M5001">
        <v>117.36</v>
      </c>
      <c r="N5001" t="s">
        <v>9356</v>
      </c>
      <c r="O5001" t="s">
        <v>9773</v>
      </c>
      <c r="P5001">
        <v>0</v>
      </c>
      <c r="Q5001">
        <v>0</v>
      </c>
      <c r="R5001">
        <v>4</v>
      </c>
    </row>
    <row r="5002" spans="1:18" x14ac:dyDescent="0.25">
      <c r="A5002" t="s">
        <v>8824</v>
      </c>
      <c r="B5002">
        <v>2018</v>
      </c>
      <c r="C5002">
        <v>12</v>
      </c>
      <c r="D5002">
        <v>17</v>
      </c>
      <c r="E5002" t="s">
        <v>7310</v>
      </c>
      <c r="F5002" s="1" t="s">
        <v>5207</v>
      </c>
      <c r="G5002" s="1" t="s">
        <v>21008</v>
      </c>
      <c r="H5002" s="1" t="s">
        <v>7263</v>
      </c>
      <c r="I5002" t="s">
        <v>21017</v>
      </c>
      <c r="J5002" t="s">
        <v>23</v>
      </c>
      <c r="K5002">
        <v>80</v>
      </c>
      <c r="L5002">
        <v>9389.18</v>
      </c>
      <c r="M5002">
        <v>117.36</v>
      </c>
      <c r="N5002" t="s">
        <v>7263</v>
      </c>
      <c r="O5002" t="s">
        <v>23274</v>
      </c>
      <c r="P5002">
        <v>0</v>
      </c>
      <c r="Q5002">
        <v>0</v>
      </c>
      <c r="R5002">
        <v>4</v>
      </c>
    </row>
    <row r="5003" spans="1:18" x14ac:dyDescent="0.25">
      <c r="A5003" t="s">
        <v>8824</v>
      </c>
      <c r="B5003">
        <v>2018</v>
      </c>
      <c r="C5003">
        <v>12</v>
      </c>
      <c r="D5003">
        <v>17</v>
      </c>
      <c r="E5003" t="s">
        <v>7310</v>
      </c>
      <c r="F5003" s="1" t="s">
        <v>5207</v>
      </c>
      <c r="G5003" s="1" t="s">
        <v>21008</v>
      </c>
      <c r="H5003" s="1" t="s">
        <v>7263</v>
      </c>
      <c r="I5003" t="s">
        <v>7023</v>
      </c>
      <c r="J5003" t="s">
        <v>23</v>
      </c>
      <c r="K5003">
        <v>76</v>
      </c>
      <c r="L5003">
        <v>8919.7099999999991</v>
      </c>
      <c r="M5003">
        <v>117.36</v>
      </c>
      <c r="N5003" t="s">
        <v>9365</v>
      </c>
      <c r="O5003" t="s">
        <v>9774</v>
      </c>
      <c r="P5003">
        <v>0</v>
      </c>
      <c r="Q5003">
        <v>0</v>
      </c>
      <c r="R5003">
        <v>4</v>
      </c>
    </row>
    <row r="5004" spans="1:18" x14ac:dyDescent="0.25">
      <c r="A5004" t="s">
        <v>8824</v>
      </c>
      <c r="B5004">
        <v>2018</v>
      </c>
      <c r="C5004">
        <v>12</v>
      </c>
      <c r="D5004">
        <v>17</v>
      </c>
      <c r="E5004" t="s">
        <v>7310</v>
      </c>
      <c r="F5004" s="1" t="s">
        <v>5207</v>
      </c>
      <c r="G5004" s="1" t="s">
        <v>21008</v>
      </c>
      <c r="H5004" s="1" t="s">
        <v>7263</v>
      </c>
      <c r="I5004" t="s">
        <v>21034</v>
      </c>
      <c r="J5004" t="s">
        <v>23</v>
      </c>
      <c r="K5004">
        <v>65</v>
      </c>
      <c r="L5004">
        <v>7628.71</v>
      </c>
      <c r="M5004">
        <v>117.36</v>
      </c>
      <c r="N5004" t="s">
        <v>7263</v>
      </c>
      <c r="O5004" t="s">
        <v>23274</v>
      </c>
      <c r="P5004">
        <v>0</v>
      </c>
      <c r="Q5004">
        <v>0</v>
      </c>
      <c r="R5004">
        <v>4</v>
      </c>
    </row>
    <row r="5005" spans="1:18" x14ac:dyDescent="0.25">
      <c r="A5005" t="s">
        <v>8824</v>
      </c>
      <c r="B5005">
        <v>2018</v>
      </c>
      <c r="C5005">
        <v>12</v>
      </c>
      <c r="D5005">
        <v>17</v>
      </c>
      <c r="E5005" t="s">
        <v>7310</v>
      </c>
      <c r="F5005" s="1" t="s">
        <v>5207</v>
      </c>
      <c r="G5005" s="1" t="s">
        <v>20573</v>
      </c>
      <c r="H5005" s="1" t="s">
        <v>7263</v>
      </c>
      <c r="I5005" t="s">
        <v>20595</v>
      </c>
      <c r="J5005" t="s">
        <v>23</v>
      </c>
      <c r="K5005">
        <v>120</v>
      </c>
      <c r="L5005">
        <v>14335.27</v>
      </c>
      <c r="M5005">
        <v>119.46</v>
      </c>
      <c r="N5005" t="s">
        <v>7263</v>
      </c>
      <c r="O5005" t="s">
        <v>23274</v>
      </c>
      <c r="P5005">
        <v>0</v>
      </c>
      <c r="Q5005">
        <v>0</v>
      </c>
      <c r="R5005">
        <v>4</v>
      </c>
    </row>
    <row r="5006" spans="1:18" x14ac:dyDescent="0.25">
      <c r="A5006" t="s">
        <v>8824</v>
      </c>
      <c r="B5006">
        <v>2018</v>
      </c>
      <c r="C5006">
        <v>12</v>
      </c>
      <c r="D5006">
        <v>17</v>
      </c>
      <c r="E5006" t="s">
        <v>7310</v>
      </c>
      <c r="F5006" s="1" t="s">
        <v>5207</v>
      </c>
      <c r="G5006" s="1" t="s">
        <v>20573</v>
      </c>
      <c r="H5006" s="1" t="s">
        <v>7263</v>
      </c>
      <c r="I5006" t="s">
        <v>20834</v>
      </c>
      <c r="J5006" t="s">
        <v>23</v>
      </c>
      <c r="K5006">
        <v>770</v>
      </c>
      <c r="L5006">
        <v>119418.68</v>
      </c>
      <c r="M5006">
        <v>155.09</v>
      </c>
      <c r="N5006" t="s">
        <v>9062</v>
      </c>
      <c r="O5006" t="s">
        <v>9456</v>
      </c>
      <c r="P5006">
        <v>0</v>
      </c>
      <c r="Q5006">
        <v>5.8534472775055225E-2</v>
      </c>
      <c r="R5006">
        <v>4</v>
      </c>
    </row>
    <row r="5007" spans="1:18" x14ac:dyDescent="0.25">
      <c r="A5007" t="s">
        <v>8824</v>
      </c>
      <c r="B5007">
        <v>2018</v>
      </c>
      <c r="C5007">
        <v>12</v>
      </c>
      <c r="D5007">
        <v>17</v>
      </c>
      <c r="E5007" t="s">
        <v>7310</v>
      </c>
      <c r="F5007" s="1" t="s">
        <v>5207</v>
      </c>
      <c r="G5007" s="1" t="s">
        <v>20931</v>
      </c>
      <c r="H5007" s="1" t="s">
        <v>7263</v>
      </c>
      <c r="I5007" t="s">
        <v>20982</v>
      </c>
      <c r="J5007" t="s">
        <v>23</v>
      </c>
      <c r="K5007">
        <v>235</v>
      </c>
      <c r="L5007">
        <v>38785.4</v>
      </c>
      <c r="M5007">
        <v>165.04</v>
      </c>
      <c r="N5007" t="s">
        <v>9110</v>
      </c>
      <c r="O5007" t="s">
        <v>9461</v>
      </c>
      <c r="P5007">
        <v>0</v>
      </c>
      <c r="Q5007">
        <v>5.1453052842904301E-2</v>
      </c>
      <c r="R5007">
        <v>4</v>
      </c>
    </row>
    <row r="5008" spans="1:18" x14ac:dyDescent="0.25">
      <c r="A5008" t="s">
        <v>8824</v>
      </c>
      <c r="B5008">
        <v>2018</v>
      </c>
      <c r="C5008">
        <v>12</v>
      </c>
      <c r="D5008">
        <v>17</v>
      </c>
      <c r="E5008" t="s">
        <v>7310</v>
      </c>
      <c r="F5008" s="1" t="s">
        <v>5207</v>
      </c>
      <c r="G5008" s="1" t="s">
        <v>20573</v>
      </c>
      <c r="H5008" s="1" t="s">
        <v>7263</v>
      </c>
      <c r="I5008" t="s">
        <v>5311</v>
      </c>
      <c r="J5008" t="s">
        <v>23</v>
      </c>
      <c r="K5008">
        <v>6</v>
      </c>
      <c r="L5008">
        <v>716.76</v>
      </c>
      <c r="M5008">
        <v>119.46</v>
      </c>
      <c r="N5008" t="s">
        <v>8969</v>
      </c>
      <c r="O5008" t="s">
        <v>9939</v>
      </c>
      <c r="P5008">
        <v>0</v>
      </c>
      <c r="Q5008">
        <v>0</v>
      </c>
      <c r="R5008">
        <v>4</v>
      </c>
    </row>
    <row r="5009" spans="1:18" x14ac:dyDescent="0.25">
      <c r="A5009" t="s">
        <v>8824</v>
      </c>
      <c r="B5009">
        <v>2018</v>
      </c>
      <c r="C5009">
        <v>12</v>
      </c>
      <c r="D5009">
        <v>17</v>
      </c>
      <c r="E5009" t="s">
        <v>7310</v>
      </c>
      <c r="F5009" s="1" t="s">
        <v>5207</v>
      </c>
      <c r="G5009" s="1" t="s">
        <v>21008</v>
      </c>
      <c r="H5009" s="1" t="s">
        <v>7263</v>
      </c>
      <c r="I5009" t="s">
        <v>21039</v>
      </c>
      <c r="J5009" t="s">
        <v>23</v>
      </c>
      <c r="K5009">
        <v>33</v>
      </c>
      <c r="L5009">
        <v>4495.49</v>
      </c>
      <c r="M5009">
        <v>136.22999999999999</v>
      </c>
      <c r="N5009" t="s">
        <v>7263</v>
      </c>
      <c r="O5009" t="s">
        <v>23274</v>
      </c>
      <c r="P5009">
        <v>0</v>
      </c>
      <c r="Q5009">
        <v>0</v>
      </c>
      <c r="R5009">
        <v>4</v>
      </c>
    </row>
    <row r="5010" spans="1:18" x14ac:dyDescent="0.25">
      <c r="A5010" t="s">
        <v>8824</v>
      </c>
      <c r="B5010">
        <v>2018</v>
      </c>
      <c r="C5010">
        <v>12</v>
      </c>
      <c r="D5010">
        <v>17</v>
      </c>
      <c r="E5010" t="s">
        <v>7310</v>
      </c>
      <c r="F5010" s="1" t="s">
        <v>5207</v>
      </c>
      <c r="G5010" s="1" t="s">
        <v>21008</v>
      </c>
      <c r="H5010" s="1" t="s">
        <v>7263</v>
      </c>
      <c r="I5010" t="s">
        <v>21025</v>
      </c>
      <c r="J5010" t="s">
        <v>23</v>
      </c>
      <c r="K5010">
        <v>11</v>
      </c>
      <c r="L5010">
        <v>1291.01</v>
      </c>
      <c r="M5010">
        <v>117.36</v>
      </c>
      <c r="N5010" t="s">
        <v>7263</v>
      </c>
      <c r="O5010" t="s">
        <v>23274</v>
      </c>
      <c r="P5010">
        <v>0</v>
      </c>
      <c r="Q5010">
        <v>0</v>
      </c>
      <c r="R5010">
        <v>4</v>
      </c>
    </row>
    <row r="5011" spans="1:18" x14ac:dyDescent="0.25">
      <c r="A5011" t="s">
        <v>8824</v>
      </c>
      <c r="B5011">
        <v>2018</v>
      </c>
      <c r="C5011">
        <v>12</v>
      </c>
      <c r="D5011">
        <v>17</v>
      </c>
      <c r="E5011" t="s">
        <v>7310</v>
      </c>
      <c r="F5011" s="1" t="s">
        <v>5207</v>
      </c>
      <c r="G5011" s="1" t="s">
        <v>20931</v>
      </c>
      <c r="H5011" s="1" t="s">
        <v>3200</v>
      </c>
      <c r="I5011" t="s">
        <v>6629</v>
      </c>
      <c r="J5011" t="s">
        <v>23</v>
      </c>
      <c r="K5011">
        <v>19</v>
      </c>
      <c r="L5011">
        <v>4778.42</v>
      </c>
      <c r="M5011">
        <v>251.5</v>
      </c>
      <c r="N5011" t="s">
        <v>9111</v>
      </c>
      <c r="O5011" t="s">
        <v>10093</v>
      </c>
      <c r="P5011">
        <v>0</v>
      </c>
      <c r="Q5011">
        <v>0</v>
      </c>
      <c r="R5011">
        <v>4</v>
      </c>
    </row>
    <row r="5012" spans="1:18" x14ac:dyDescent="0.25">
      <c r="A5012" t="s">
        <v>8824</v>
      </c>
      <c r="B5012">
        <v>2018</v>
      </c>
      <c r="C5012">
        <v>12</v>
      </c>
      <c r="D5012">
        <v>17</v>
      </c>
      <c r="E5012" t="s">
        <v>7310</v>
      </c>
      <c r="F5012" s="1" t="s">
        <v>5207</v>
      </c>
      <c r="G5012" s="1" t="s">
        <v>21008</v>
      </c>
      <c r="H5012" s="1" t="s">
        <v>3200</v>
      </c>
      <c r="I5012" t="s">
        <v>7041</v>
      </c>
      <c r="J5012" t="s">
        <v>23</v>
      </c>
      <c r="K5012">
        <v>8</v>
      </c>
      <c r="L5012">
        <v>1089.82</v>
      </c>
      <c r="M5012">
        <v>136.22999999999999</v>
      </c>
      <c r="N5012" t="s">
        <v>9366</v>
      </c>
      <c r="O5012" t="s">
        <v>10094</v>
      </c>
      <c r="P5012">
        <v>0</v>
      </c>
      <c r="Q5012">
        <v>0</v>
      </c>
      <c r="R5012">
        <v>4</v>
      </c>
    </row>
    <row r="5013" spans="1:18" x14ac:dyDescent="0.25">
      <c r="A5013" t="s">
        <v>15300</v>
      </c>
      <c r="B5013">
        <v>2019</v>
      </c>
      <c r="C5013">
        <v>8</v>
      </c>
      <c r="D5013">
        <v>13</v>
      </c>
      <c r="E5013" t="s">
        <v>226</v>
      </c>
      <c r="F5013" s="1" t="s">
        <v>3205</v>
      </c>
      <c r="G5013" s="1" t="s">
        <v>3863</v>
      </c>
      <c r="H5013" s="1" t="s">
        <v>3206</v>
      </c>
      <c r="I5013" t="s">
        <v>19428</v>
      </c>
      <c r="J5013" t="s">
        <v>23</v>
      </c>
      <c r="K5013">
        <v>5540</v>
      </c>
      <c r="L5013">
        <v>281155</v>
      </c>
      <c r="M5013">
        <v>50.75</v>
      </c>
      <c r="N5013" t="s">
        <v>9348</v>
      </c>
      <c r="O5013" t="s">
        <v>9495</v>
      </c>
      <c r="P5013">
        <v>0</v>
      </c>
      <c r="Q5013">
        <v>0</v>
      </c>
      <c r="R5013">
        <v>3</v>
      </c>
    </row>
    <row r="5014" spans="1:18" x14ac:dyDescent="0.25">
      <c r="A5014" t="s">
        <v>15552</v>
      </c>
      <c r="B5014">
        <v>2019</v>
      </c>
      <c r="C5014">
        <v>9</v>
      </c>
      <c r="D5014">
        <v>9</v>
      </c>
      <c r="E5014" t="s">
        <v>174</v>
      </c>
      <c r="F5014" s="1" t="s">
        <v>3205</v>
      </c>
      <c r="G5014" s="1" t="s">
        <v>3384</v>
      </c>
      <c r="H5014" s="1" t="s">
        <v>3206</v>
      </c>
      <c r="I5014" t="s">
        <v>17213</v>
      </c>
      <c r="J5014" t="s">
        <v>23</v>
      </c>
      <c r="K5014">
        <v>6300</v>
      </c>
      <c r="L5014">
        <v>302400</v>
      </c>
      <c r="M5014">
        <v>48</v>
      </c>
      <c r="N5014" t="s">
        <v>163</v>
      </c>
      <c r="O5014" t="s">
        <v>9505</v>
      </c>
      <c r="P5014">
        <v>3.8218627714528705E-2</v>
      </c>
      <c r="Q5014">
        <v>0</v>
      </c>
      <c r="R5014">
        <v>3</v>
      </c>
    </row>
    <row r="5015" spans="1:18" x14ac:dyDescent="0.25">
      <c r="A5015" t="s">
        <v>15552</v>
      </c>
      <c r="B5015">
        <v>2019</v>
      </c>
      <c r="C5015">
        <v>9</v>
      </c>
      <c r="D5015">
        <v>9</v>
      </c>
      <c r="E5015" t="s">
        <v>174</v>
      </c>
      <c r="F5015" s="1" t="s">
        <v>3205</v>
      </c>
      <c r="G5015" s="1" t="s">
        <v>3384</v>
      </c>
      <c r="H5015" s="1" t="s">
        <v>3206</v>
      </c>
      <c r="I5015" t="s">
        <v>17215</v>
      </c>
      <c r="J5015" t="s">
        <v>23</v>
      </c>
      <c r="K5015">
        <v>7130</v>
      </c>
      <c r="L5015">
        <v>342240</v>
      </c>
      <c r="M5015">
        <v>48</v>
      </c>
      <c r="N5015" t="s">
        <v>170</v>
      </c>
      <c r="O5015" t="s">
        <v>9516</v>
      </c>
      <c r="P5015">
        <v>3.660242098978287E-2</v>
      </c>
      <c r="Q5015">
        <v>0</v>
      </c>
      <c r="R5015">
        <v>3</v>
      </c>
    </row>
    <row r="5016" spans="1:18" x14ac:dyDescent="0.25">
      <c r="A5016" t="s">
        <v>15552</v>
      </c>
      <c r="B5016">
        <v>2019</v>
      </c>
      <c r="C5016">
        <v>9</v>
      </c>
      <c r="D5016">
        <v>9</v>
      </c>
      <c r="E5016" t="s">
        <v>174</v>
      </c>
      <c r="F5016" s="1" t="s">
        <v>3205</v>
      </c>
      <c r="G5016" s="1" t="s">
        <v>3384</v>
      </c>
      <c r="H5016" s="1" t="s">
        <v>3206</v>
      </c>
      <c r="I5016" t="s">
        <v>17219</v>
      </c>
      <c r="J5016" t="s">
        <v>23</v>
      </c>
      <c r="K5016">
        <v>5555</v>
      </c>
      <c r="L5016">
        <v>266640</v>
      </c>
      <c r="M5016">
        <v>48</v>
      </c>
      <c r="N5016" t="s">
        <v>112</v>
      </c>
      <c r="O5016" t="s">
        <v>9515</v>
      </c>
      <c r="P5016">
        <v>3.2773227720419927E-2</v>
      </c>
      <c r="Q5016">
        <v>0</v>
      </c>
      <c r="R5016">
        <v>3</v>
      </c>
    </row>
    <row r="5017" spans="1:18" x14ac:dyDescent="0.25">
      <c r="A5017" t="s">
        <v>864</v>
      </c>
      <c r="B5017">
        <v>2016</v>
      </c>
      <c r="C5017">
        <v>5</v>
      </c>
      <c r="D5017">
        <v>6</v>
      </c>
      <c r="E5017" t="s">
        <v>92</v>
      </c>
      <c r="F5017" s="1" t="s">
        <v>3205</v>
      </c>
      <c r="G5017" s="1" t="s">
        <v>3967</v>
      </c>
      <c r="H5017" s="1" t="s">
        <v>3206</v>
      </c>
      <c r="I5017" t="s">
        <v>766</v>
      </c>
      <c r="J5017" t="s">
        <v>23</v>
      </c>
      <c r="K5017">
        <v>1051</v>
      </c>
      <c r="L5017">
        <v>68157.350000000006</v>
      </c>
      <c r="M5017">
        <v>64.849999999999994</v>
      </c>
      <c r="N5017" t="s">
        <v>9258</v>
      </c>
      <c r="O5017" t="s">
        <v>9566</v>
      </c>
      <c r="P5017">
        <v>0</v>
      </c>
      <c r="Q5017">
        <v>0</v>
      </c>
      <c r="R5017">
        <v>2</v>
      </c>
    </row>
    <row r="5018" spans="1:18" x14ac:dyDescent="0.25">
      <c r="A5018" t="s">
        <v>864</v>
      </c>
      <c r="B5018">
        <v>2016</v>
      </c>
      <c r="C5018">
        <v>5</v>
      </c>
      <c r="D5018">
        <v>6</v>
      </c>
      <c r="E5018" t="s">
        <v>92</v>
      </c>
      <c r="F5018" s="1" t="s">
        <v>3205</v>
      </c>
      <c r="G5018" s="1" t="s">
        <v>3227</v>
      </c>
      <c r="H5018" s="1" t="s">
        <v>3206</v>
      </c>
      <c r="I5018" t="s">
        <v>19751</v>
      </c>
      <c r="J5018" t="s">
        <v>23</v>
      </c>
      <c r="K5018">
        <v>2020</v>
      </c>
      <c r="L5018">
        <v>106050</v>
      </c>
      <c r="M5018">
        <v>52.5</v>
      </c>
      <c r="N5018" t="s">
        <v>22071</v>
      </c>
      <c r="O5018" t="s">
        <v>23264</v>
      </c>
      <c r="P5018">
        <v>0</v>
      </c>
      <c r="Q5018">
        <v>0</v>
      </c>
      <c r="R5018">
        <v>2</v>
      </c>
    </row>
    <row r="5019" spans="1:18" x14ac:dyDescent="0.25">
      <c r="A5019" t="s">
        <v>864</v>
      </c>
      <c r="B5019">
        <v>2016</v>
      </c>
      <c r="C5019">
        <v>5</v>
      </c>
      <c r="D5019">
        <v>6</v>
      </c>
      <c r="E5019" t="s">
        <v>92</v>
      </c>
      <c r="F5019" s="1" t="s">
        <v>3205</v>
      </c>
      <c r="G5019" s="1" t="s">
        <v>3863</v>
      </c>
      <c r="H5019" s="1" t="s">
        <v>3206</v>
      </c>
      <c r="I5019" t="s">
        <v>19603</v>
      </c>
      <c r="J5019" t="s">
        <v>23</v>
      </c>
      <c r="K5019">
        <v>310</v>
      </c>
      <c r="L5019">
        <v>13593.5</v>
      </c>
      <c r="M5019">
        <v>43.85</v>
      </c>
      <c r="N5019" t="s">
        <v>9329</v>
      </c>
      <c r="O5019" t="s">
        <v>9493</v>
      </c>
      <c r="P5019">
        <v>0</v>
      </c>
      <c r="Q5019">
        <v>0</v>
      </c>
      <c r="R5019">
        <v>2</v>
      </c>
    </row>
    <row r="5020" spans="1:18" x14ac:dyDescent="0.25">
      <c r="A5020" t="s">
        <v>864</v>
      </c>
      <c r="B5020">
        <v>2016</v>
      </c>
      <c r="C5020">
        <v>5</v>
      </c>
      <c r="D5020">
        <v>6</v>
      </c>
      <c r="E5020" t="s">
        <v>92</v>
      </c>
      <c r="F5020" s="1" t="s">
        <v>3205</v>
      </c>
      <c r="G5020" s="1" t="s">
        <v>3863</v>
      </c>
      <c r="H5020" s="1" t="s">
        <v>3206</v>
      </c>
      <c r="I5020" t="s">
        <v>18922</v>
      </c>
      <c r="J5020" t="s">
        <v>23</v>
      </c>
      <c r="K5020">
        <v>1000</v>
      </c>
      <c r="L5020">
        <v>40500</v>
      </c>
      <c r="M5020">
        <v>40.5</v>
      </c>
      <c r="N5020" t="s">
        <v>9327</v>
      </c>
      <c r="O5020" t="s">
        <v>9492</v>
      </c>
      <c r="P5020">
        <v>0</v>
      </c>
      <c r="Q5020">
        <v>0</v>
      </c>
      <c r="R5020">
        <v>2</v>
      </c>
    </row>
    <row r="5021" spans="1:18" x14ac:dyDescent="0.25">
      <c r="A5021" t="s">
        <v>1008</v>
      </c>
      <c r="B5021">
        <v>2016</v>
      </c>
      <c r="C5021">
        <v>8</v>
      </c>
      <c r="D5021">
        <v>22</v>
      </c>
      <c r="E5021" t="s">
        <v>982</v>
      </c>
      <c r="F5021" s="1" t="s">
        <v>3205</v>
      </c>
      <c r="G5021" s="1" t="s">
        <v>3863</v>
      </c>
      <c r="H5021" s="1" t="s">
        <v>3206</v>
      </c>
      <c r="I5021" t="s">
        <v>19014</v>
      </c>
      <c r="J5021" t="s">
        <v>23</v>
      </c>
      <c r="K5021">
        <v>19765</v>
      </c>
      <c r="L5021">
        <v>0</v>
      </c>
      <c r="M5021">
        <v>0</v>
      </c>
      <c r="N5021" t="s">
        <v>9304</v>
      </c>
      <c r="O5021" t="s">
        <v>9502</v>
      </c>
      <c r="P5021">
        <v>0</v>
      </c>
      <c r="Q5021">
        <v>0</v>
      </c>
      <c r="R5021">
        <v>3</v>
      </c>
    </row>
    <row r="5022" spans="1:18" x14ac:dyDescent="0.25">
      <c r="A5022" t="s">
        <v>7982</v>
      </c>
      <c r="B5022">
        <v>2017</v>
      </c>
      <c r="C5022">
        <v>4</v>
      </c>
      <c r="D5022">
        <v>11</v>
      </c>
      <c r="E5022" t="s">
        <v>7328</v>
      </c>
      <c r="F5022" s="1" t="s">
        <v>5207</v>
      </c>
      <c r="G5022" s="1" t="s">
        <v>21008</v>
      </c>
      <c r="H5022" s="1" t="s">
        <v>3201</v>
      </c>
      <c r="I5022" t="s">
        <v>21027</v>
      </c>
      <c r="J5022" t="s">
        <v>23</v>
      </c>
      <c r="K5022">
        <v>156</v>
      </c>
      <c r="L5022">
        <v>22524.03</v>
      </c>
      <c r="M5022">
        <v>144.38</v>
      </c>
      <c r="N5022" t="s">
        <v>7263</v>
      </c>
      <c r="O5022" t="s">
        <v>23191</v>
      </c>
      <c r="P5022">
        <v>0</v>
      </c>
      <c r="Q5022">
        <v>0</v>
      </c>
      <c r="R5022">
        <v>2</v>
      </c>
    </row>
    <row r="5023" spans="1:18" x14ac:dyDescent="0.25">
      <c r="A5023" t="s">
        <v>7982</v>
      </c>
      <c r="B5023">
        <v>2017</v>
      </c>
      <c r="C5023">
        <v>4</v>
      </c>
      <c r="D5023">
        <v>11</v>
      </c>
      <c r="E5023" t="s">
        <v>7328</v>
      </c>
      <c r="F5023" s="1" t="s">
        <v>5207</v>
      </c>
      <c r="G5023" s="1" t="s">
        <v>20573</v>
      </c>
      <c r="H5023" s="1" t="s">
        <v>3201</v>
      </c>
      <c r="I5023" t="s">
        <v>6045</v>
      </c>
      <c r="J5023" t="s">
        <v>23</v>
      </c>
      <c r="K5023">
        <v>1052</v>
      </c>
      <c r="L5023">
        <v>184689.54</v>
      </c>
      <c r="M5023">
        <v>175.56</v>
      </c>
      <c r="N5023" t="s">
        <v>9047</v>
      </c>
      <c r="O5023" t="s">
        <v>9856</v>
      </c>
      <c r="P5023">
        <v>0</v>
      </c>
      <c r="Q5023">
        <v>0</v>
      </c>
      <c r="R5023">
        <v>2</v>
      </c>
    </row>
    <row r="5024" spans="1:18" x14ac:dyDescent="0.25">
      <c r="A5024" t="s">
        <v>7982</v>
      </c>
      <c r="B5024">
        <v>2017</v>
      </c>
      <c r="C5024">
        <v>4</v>
      </c>
      <c r="D5024">
        <v>11</v>
      </c>
      <c r="E5024" t="s">
        <v>7328</v>
      </c>
      <c r="F5024" s="1" t="s">
        <v>5207</v>
      </c>
      <c r="G5024" s="1" t="s">
        <v>20931</v>
      </c>
      <c r="H5024" s="1" t="s">
        <v>3201</v>
      </c>
      <c r="I5024" t="s">
        <v>6567</v>
      </c>
      <c r="J5024" t="s">
        <v>23</v>
      </c>
      <c r="K5024">
        <v>590</v>
      </c>
      <c r="L5024">
        <v>107374.93</v>
      </c>
      <c r="M5024">
        <v>181.99</v>
      </c>
      <c r="N5024" t="s">
        <v>9108</v>
      </c>
      <c r="O5024" t="s">
        <v>9806</v>
      </c>
      <c r="P5024">
        <v>0</v>
      </c>
      <c r="Q5024">
        <v>0</v>
      </c>
      <c r="R5024">
        <v>2</v>
      </c>
    </row>
    <row r="5025" spans="1:18" x14ac:dyDescent="0.25">
      <c r="A5025" t="s">
        <v>16002</v>
      </c>
      <c r="B5025">
        <v>2019</v>
      </c>
      <c r="C5025">
        <v>10</v>
      </c>
      <c r="D5025">
        <v>22</v>
      </c>
      <c r="E5025" t="s">
        <v>1620</v>
      </c>
      <c r="F5025" s="1" t="s">
        <v>3205</v>
      </c>
      <c r="G5025" s="1" t="s">
        <v>3863</v>
      </c>
      <c r="H5025" s="1" t="s">
        <v>3206</v>
      </c>
      <c r="I5025" t="s">
        <v>19207</v>
      </c>
      <c r="J5025" t="s">
        <v>23</v>
      </c>
      <c r="K5025">
        <v>4285</v>
      </c>
      <c r="L5025">
        <v>183398</v>
      </c>
      <c r="M5025">
        <v>42.8</v>
      </c>
      <c r="N5025" t="s">
        <v>9331</v>
      </c>
      <c r="O5025" t="s">
        <v>9540</v>
      </c>
      <c r="P5025">
        <v>4.2454374665687751E-2</v>
      </c>
      <c r="Q5025">
        <v>0</v>
      </c>
      <c r="R5025">
        <v>4</v>
      </c>
    </row>
    <row r="5026" spans="1:18" x14ac:dyDescent="0.25">
      <c r="A5026" t="s">
        <v>16002</v>
      </c>
      <c r="B5026">
        <v>2019</v>
      </c>
      <c r="C5026">
        <v>10</v>
      </c>
      <c r="D5026">
        <v>22</v>
      </c>
      <c r="E5026" t="s">
        <v>1620</v>
      </c>
      <c r="F5026" s="1" t="s">
        <v>3205</v>
      </c>
      <c r="G5026" s="1" t="s">
        <v>3863</v>
      </c>
      <c r="H5026" s="1" t="s">
        <v>3206</v>
      </c>
      <c r="I5026" t="s">
        <v>19210</v>
      </c>
      <c r="J5026" t="s">
        <v>23</v>
      </c>
      <c r="K5026">
        <v>3995</v>
      </c>
      <c r="L5026">
        <v>171785</v>
      </c>
      <c r="M5026">
        <v>43</v>
      </c>
      <c r="N5026" t="s">
        <v>9344</v>
      </c>
      <c r="O5026" t="s">
        <v>9496</v>
      </c>
      <c r="P5026">
        <v>3.9816758144422926E-2</v>
      </c>
      <c r="Q5026">
        <v>0</v>
      </c>
      <c r="R5026">
        <v>4</v>
      </c>
    </row>
    <row r="5027" spans="1:18" x14ac:dyDescent="0.25">
      <c r="A5027" t="s">
        <v>16002</v>
      </c>
      <c r="B5027">
        <v>2019</v>
      </c>
      <c r="C5027">
        <v>10</v>
      </c>
      <c r="D5027">
        <v>22</v>
      </c>
      <c r="E5027" t="s">
        <v>1620</v>
      </c>
      <c r="F5027" s="1" t="s">
        <v>3205</v>
      </c>
      <c r="G5027" s="1" t="s">
        <v>3227</v>
      </c>
      <c r="H5027" s="1" t="s">
        <v>3206</v>
      </c>
      <c r="I5027" t="s">
        <v>19822</v>
      </c>
      <c r="J5027" t="s">
        <v>23</v>
      </c>
      <c r="K5027">
        <v>398</v>
      </c>
      <c r="L5027">
        <v>21492</v>
      </c>
      <c r="M5027">
        <v>54</v>
      </c>
      <c r="N5027" t="s">
        <v>22067</v>
      </c>
      <c r="O5027" t="s">
        <v>23263</v>
      </c>
      <c r="P5027">
        <v>0</v>
      </c>
      <c r="Q5027">
        <v>0</v>
      </c>
      <c r="R5027">
        <v>4</v>
      </c>
    </row>
    <row r="5028" spans="1:18" x14ac:dyDescent="0.25">
      <c r="A5028" t="s">
        <v>16002</v>
      </c>
      <c r="B5028">
        <v>2019</v>
      </c>
      <c r="C5028">
        <v>10</v>
      </c>
      <c r="D5028">
        <v>22</v>
      </c>
      <c r="E5028" t="s">
        <v>1620</v>
      </c>
      <c r="F5028" s="1" t="s">
        <v>3205</v>
      </c>
      <c r="G5028" s="1" t="s">
        <v>3863</v>
      </c>
      <c r="H5028" s="1" t="s">
        <v>3206</v>
      </c>
      <c r="I5028" t="s">
        <v>19221</v>
      </c>
      <c r="J5028" t="s">
        <v>23</v>
      </c>
      <c r="K5028">
        <v>4010</v>
      </c>
      <c r="L5028">
        <v>171628</v>
      </c>
      <c r="M5028">
        <v>42.8</v>
      </c>
      <c r="N5028" t="s">
        <v>9347</v>
      </c>
      <c r="O5028" t="s">
        <v>9542</v>
      </c>
      <c r="P5028">
        <v>8.0289698840596724E-2</v>
      </c>
      <c r="Q5028">
        <v>0</v>
      </c>
      <c r="R5028">
        <v>4</v>
      </c>
    </row>
    <row r="5029" spans="1:18" x14ac:dyDescent="0.25">
      <c r="A5029" t="s">
        <v>16002</v>
      </c>
      <c r="B5029">
        <v>2019</v>
      </c>
      <c r="C5029">
        <v>10</v>
      </c>
      <c r="D5029">
        <v>22</v>
      </c>
      <c r="E5029" t="s">
        <v>1620</v>
      </c>
      <c r="F5029" s="1" t="s">
        <v>3205</v>
      </c>
      <c r="G5029" s="1" t="s">
        <v>3863</v>
      </c>
      <c r="H5029" s="1" t="s">
        <v>3206</v>
      </c>
      <c r="I5029" t="s">
        <v>19301</v>
      </c>
      <c r="J5029" t="s">
        <v>23</v>
      </c>
      <c r="K5029">
        <v>7951</v>
      </c>
      <c r="L5029">
        <v>507273.8</v>
      </c>
      <c r="M5029">
        <v>63.8</v>
      </c>
      <c r="N5029" t="s">
        <v>9313</v>
      </c>
      <c r="O5029" t="s">
        <v>9448</v>
      </c>
      <c r="P5029">
        <v>2.823689586550486E-2</v>
      </c>
      <c r="Q5029">
        <v>0</v>
      </c>
      <c r="R5029">
        <v>4</v>
      </c>
    </row>
    <row r="5030" spans="1:18" x14ac:dyDescent="0.25">
      <c r="A5030" t="s">
        <v>16681</v>
      </c>
      <c r="B5030">
        <v>2019</v>
      </c>
      <c r="C5030">
        <v>12</v>
      </c>
      <c r="D5030">
        <v>20</v>
      </c>
      <c r="E5030" t="s">
        <v>16065</v>
      </c>
      <c r="F5030" s="1" t="s">
        <v>5207</v>
      </c>
      <c r="G5030" s="1" t="s">
        <v>21316</v>
      </c>
      <c r="H5030" s="1" t="s">
        <v>7263</v>
      </c>
      <c r="I5030" t="s">
        <v>6865</v>
      </c>
      <c r="J5030" t="s">
        <v>38</v>
      </c>
      <c r="K5030">
        <v>10</v>
      </c>
      <c r="L5030">
        <v>1990</v>
      </c>
      <c r="M5030">
        <v>199</v>
      </c>
      <c r="N5030" t="s">
        <v>8918</v>
      </c>
      <c r="O5030" t="s">
        <v>9934</v>
      </c>
      <c r="P5030">
        <v>0</v>
      </c>
      <c r="Q5030">
        <v>0</v>
      </c>
      <c r="R5030">
        <v>4</v>
      </c>
    </row>
    <row r="5031" spans="1:18" x14ac:dyDescent="0.25">
      <c r="A5031" t="s">
        <v>16681</v>
      </c>
      <c r="B5031">
        <v>2019</v>
      </c>
      <c r="C5031">
        <v>12</v>
      </c>
      <c r="D5031">
        <v>20</v>
      </c>
      <c r="E5031" t="s">
        <v>16065</v>
      </c>
      <c r="F5031" s="1" t="s">
        <v>5207</v>
      </c>
      <c r="G5031" s="1" t="s">
        <v>6745</v>
      </c>
      <c r="H5031" s="1" t="s">
        <v>3201</v>
      </c>
      <c r="I5031" t="s">
        <v>7212</v>
      </c>
      <c r="J5031" t="s">
        <v>38</v>
      </c>
      <c r="K5031">
        <v>93</v>
      </c>
      <c r="L5031">
        <v>23250</v>
      </c>
      <c r="M5031">
        <v>250</v>
      </c>
      <c r="N5031" t="s">
        <v>8939</v>
      </c>
      <c r="O5031" t="s">
        <v>10102</v>
      </c>
      <c r="P5031">
        <v>0</v>
      </c>
      <c r="Q5031">
        <v>0</v>
      </c>
      <c r="R5031">
        <v>4</v>
      </c>
    </row>
    <row r="5032" spans="1:18" x14ac:dyDescent="0.25">
      <c r="A5032" t="s">
        <v>16681</v>
      </c>
      <c r="B5032">
        <v>2019</v>
      </c>
      <c r="C5032">
        <v>12</v>
      </c>
      <c r="D5032">
        <v>20</v>
      </c>
      <c r="E5032" t="s">
        <v>16065</v>
      </c>
      <c r="F5032" s="1" t="s">
        <v>5207</v>
      </c>
      <c r="G5032" s="1" t="s">
        <v>21054</v>
      </c>
      <c r="H5032" s="1" t="s">
        <v>3201</v>
      </c>
      <c r="I5032" t="s">
        <v>21171</v>
      </c>
      <c r="J5032" t="s">
        <v>38</v>
      </c>
      <c r="K5032">
        <v>160</v>
      </c>
      <c r="L5032">
        <v>55680</v>
      </c>
      <c r="M5032">
        <v>348</v>
      </c>
      <c r="N5032" t="s">
        <v>7263</v>
      </c>
      <c r="O5032" t="s">
        <v>23191</v>
      </c>
      <c r="P5032">
        <v>0</v>
      </c>
      <c r="Q5032">
        <v>0</v>
      </c>
      <c r="R5032">
        <v>4</v>
      </c>
    </row>
    <row r="5033" spans="1:18" x14ac:dyDescent="0.25">
      <c r="A5033" t="s">
        <v>2751</v>
      </c>
      <c r="B5033">
        <v>2018</v>
      </c>
      <c r="C5033">
        <v>8</v>
      </c>
      <c r="D5033">
        <v>30</v>
      </c>
      <c r="E5033" t="s">
        <v>1620</v>
      </c>
      <c r="F5033" s="1" t="s">
        <v>3205</v>
      </c>
      <c r="G5033" s="1" t="s">
        <v>3863</v>
      </c>
      <c r="H5033" s="1" t="s">
        <v>3206</v>
      </c>
      <c r="I5033" t="s">
        <v>19253</v>
      </c>
      <c r="J5033" t="s">
        <v>23</v>
      </c>
      <c r="K5033">
        <v>2013</v>
      </c>
      <c r="L5033">
        <v>129838.51</v>
      </c>
      <c r="M5033">
        <v>64.5</v>
      </c>
      <c r="N5033" t="s">
        <v>9322</v>
      </c>
      <c r="O5033" t="s">
        <v>9682</v>
      </c>
      <c r="P5033">
        <v>0</v>
      </c>
      <c r="Q5033">
        <v>0</v>
      </c>
      <c r="R5033">
        <v>3</v>
      </c>
    </row>
    <row r="5034" spans="1:18" x14ac:dyDescent="0.25">
      <c r="A5034" t="s">
        <v>2751</v>
      </c>
      <c r="B5034">
        <v>2018</v>
      </c>
      <c r="C5034">
        <v>8</v>
      </c>
      <c r="D5034">
        <v>30</v>
      </c>
      <c r="E5034" t="s">
        <v>1620</v>
      </c>
      <c r="F5034" s="1" t="s">
        <v>3205</v>
      </c>
      <c r="G5034" s="1" t="s">
        <v>3203</v>
      </c>
      <c r="H5034" s="1" t="s">
        <v>3204</v>
      </c>
      <c r="I5034" t="s">
        <v>17804</v>
      </c>
      <c r="J5034" t="s">
        <v>23</v>
      </c>
      <c r="K5034">
        <v>3980</v>
      </c>
      <c r="L5034">
        <v>167956</v>
      </c>
      <c r="M5034">
        <v>42.2</v>
      </c>
      <c r="N5034" t="s">
        <v>115</v>
      </c>
      <c r="O5034" t="s">
        <v>9643</v>
      </c>
      <c r="P5034">
        <v>0</v>
      </c>
      <c r="Q5034">
        <v>0</v>
      </c>
      <c r="R5034">
        <v>3</v>
      </c>
    </row>
    <row r="5035" spans="1:18" x14ac:dyDescent="0.25">
      <c r="A5035" t="s">
        <v>2751</v>
      </c>
      <c r="B5035">
        <v>2018</v>
      </c>
      <c r="C5035">
        <v>8</v>
      </c>
      <c r="D5035">
        <v>30</v>
      </c>
      <c r="E5035" t="s">
        <v>1620</v>
      </c>
      <c r="F5035" s="1" t="s">
        <v>3205</v>
      </c>
      <c r="G5035" s="1" t="s">
        <v>3863</v>
      </c>
      <c r="H5035" s="1" t="s">
        <v>3206</v>
      </c>
      <c r="I5035" t="s">
        <v>19003</v>
      </c>
      <c r="J5035" t="s">
        <v>23</v>
      </c>
      <c r="K5035">
        <v>13940</v>
      </c>
      <c r="L5035">
        <v>671908</v>
      </c>
      <c r="M5035">
        <v>48.2</v>
      </c>
      <c r="N5035" t="s">
        <v>9344</v>
      </c>
      <c r="O5035" t="s">
        <v>9496</v>
      </c>
      <c r="P5035">
        <v>3.9816758144422926E-2</v>
      </c>
      <c r="Q5035">
        <v>0</v>
      </c>
      <c r="R5035">
        <v>3</v>
      </c>
    </row>
    <row r="5036" spans="1:18" x14ac:dyDescent="0.25">
      <c r="A5036" t="s">
        <v>7929</v>
      </c>
      <c r="B5036">
        <v>2017</v>
      </c>
      <c r="C5036">
        <v>3</v>
      </c>
      <c r="D5036">
        <v>2</v>
      </c>
      <c r="E5036" t="s">
        <v>7853</v>
      </c>
      <c r="F5036" s="1" t="s">
        <v>5207</v>
      </c>
      <c r="G5036" s="1" t="s">
        <v>20573</v>
      </c>
      <c r="H5036" s="1" t="s">
        <v>7263</v>
      </c>
      <c r="I5036" t="s">
        <v>5262</v>
      </c>
      <c r="J5036" t="s">
        <v>23</v>
      </c>
      <c r="K5036">
        <v>20</v>
      </c>
      <c r="L5036">
        <v>2070.9899999999998</v>
      </c>
      <c r="M5036">
        <v>103.55</v>
      </c>
      <c r="N5036" t="s">
        <v>8955</v>
      </c>
      <c r="O5036" t="s">
        <v>9869</v>
      </c>
      <c r="P5036">
        <v>0</v>
      </c>
      <c r="Q5036">
        <v>0</v>
      </c>
      <c r="R5036">
        <v>1</v>
      </c>
    </row>
    <row r="5037" spans="1:18" x14ac:dyDescent="0.25">
      <c r="A5037" t="s">
        <v>7929</v>
      </c>
      <c r="B5037">
        <v>2017</v>
      </c>
      <c r="C5037">
        <v>3</v>
      </c>
      <c r="D5037">
        <v>2</v>
      </c>
      <c r="E5037" t="s">
        <v>7853</v>
      </c>
      <c r="F5037" s="1" t="s">
        <v>5207</v>
      </c>
      <c r="G5037" s="1" t="s">
        <v>20573</v>
      </c>
      <c r="H5037" s="1" t="s">
        <v>7263</v>
      </c>
      <c r="I5037" t="s">
        <v>20593</v>
      </c>
      <c r="J5037" t="s">
        <v>23</v>
      </c>
      <c r="K5037">
        <v>25</v>
      </c>
      <c r="L5037">
        <v>2271.25</v>
      </c>
      <c r="M5037">
        <v>90.85</v>
      </c>
      <c r="N5037" t="s">
        <v>7263</v>
      </c>
      <c r="O5037" t="s">
        <v>23274</v>
      </c>
      <c r="P5037">
        <v>0</v>
      </c>
      <c r="Q5037">
        <v>0</v>
      </c>
      <c r="R5037">
        <v>1</v>
      </c>
    </row>
    <row r="5038" spans="1:18" x14ac:dyDescent="0.25">
      <c r="A5038" t="s">
        <v>7929</v>
      </c>
      <c r="B5038">
        <v>2017</v>
      </c>
      <c r="C5038">
        <v>3</v>
      </c>
      <c r="D5038">
        <v>2</v>
      </c>
      <c r="E5038" t="s">
        <v>7853</v>
      </c>
      <c r="F5038" s="1" t="s">
        <v>5207</v>
      </c>
      <c r="G5038" s="1" t="s">
        <v>20931</v>
      </c>
      <c r="H5038" s="1" t="s">
        <v>7263</v>
      </c>
      <c r="I5038" t="s">
        <v>20985</v>
      </c>
      <c r="J5038" t="s">
        <v>23</v>
      </c>
      <c r="K5038">
        <v>150</v>
      </c>
      <c r="L5038">
        <v>18010.509999999998</v>
      </c>
      <c r="M5038">
        <v>120.07</v>
      </c>
      <c r="N5038" t="s">
        <v>9111</v>
      </c>
      <c r="O5038" t="s">
        <v>9468</v>
      </c>
      <c r="P5038">
        <v>0</v>
      </c>
      <c r="Q5038">
        <v>3.481892927687627E-2</v>
      </c>
      <c r="R5038">
        <v>1</v>
      </c>
    </row>
    <row r="5039" spans="1:18" x14ac:dyDescent="0.25">
      <c r="A5039" t="s">
        <v>7929</v>
      </c>
      <c r="B5039">
        <v>2017</v>
      </c>
      <c r="C5039">
        <v>3</v>
      </c>
      <c r="D5039">
        <v>2</v>
      </c>
      <c r="E5039" t="s">
        <v>7853</v>
      </c>
      <c r="F5039" s="1" t="s">
        <v>5207</v>
      </c>
      <c r="G5039" s="1" t="s">
        <v>21008</v>
      </c>
      <c r="H5039" s="1" t="s">
        <v>7263</v>
      </c>
      <c r="I5039" t="s">
        <v>21017</v>
      </c>
      <c r="J5039" t="s">
        <v>23</v>
      </c>
      <c r="K5039">
        <v>25</v>
      </c>
      <c r="L5039">
        <v>2588.75</v>
      </c>
      <c r="M5039">
        <v>103.55</v>
      </c>
      <c r="N5039" t="s">
        <v>7263</v>
      </c>
      <c r="O5039" t="s">
        <v>23274</v>
      </c>
      <c r="P5039">
        <v>0</v>
      </c>
      <c r="Q5039">
        <v>0</v>
      </c>
      <c r="R5039">
        <v>1</v>
      </c>
    </row>
    <row r="5040" spans="1:18" x14ac:dyDescent="0.25">
      <c r="A5040" t="s">
        <v>7929</v>
      </c>
      <c r="B5040">
        <v>2017</v>
      </c>
      <c r="C5040">
        <v>3</v>
      </c>
      <c r="D5040">
        <v>2</v>
      </c>
      <c r="E5040" t="s">
        <v>7853</v>
      </c>
      <c r="F5040" s="1" t="s">
        <v>5207</v>
      </c>
      <c r="G5040" s="1" t="s">
        <v>20573</v>
      </c>
      <c r="H5040" s="1" t="s">
        <v>7263</v>
      </c>
      <c r="I5040" t="s">
        <v>20640</v>
      </c>
      <c r="J5040" t="s">
        <v>23</v>
      </c>
      <c r="K5040">
        <v>25</v>
      </c>
      <c r="L5040">
        <v>2080.75</v>
      </c>
      <c r="M5040">
        <v>83.23</v>
      </c>
      <c r="N5040" t="s">
        <v>7263</v>
      </c>
      <c r="O5040" t="s">
        <v>23274</v>
      </c>
      <c r="P5040">
        <v>0</v>
      </c>
      <c r="Q5040">
        <v>0</v>
      </c>
      <c r="R5040">
        <v>1</v>
      </c>
    </row>
    <row r="5041" spans="1:18" x14ac:dyDescent="0.25">
      <c r="A5041" t="s">
        <v>7929</v>
      </c>
      <c r="B5041">
        <v>2017</v>
      </c>
      <c r="C5041">
        <v>3</v>
      </c>
      <c r="D5041">
        <v>2</v>
      </c>
      <c r="E5041" t="s">
        <v>7853</v>
      </c>
      <c r="F5041" s="1" t="s">
        <v>5207</v>
      </c>
      <c r="G5041" s="1" t="s">
        <v>21008</v>
      </c>
      <c r="H5041" s="1" t="s">
        <v>7263</v>
      </c>
      <c r="I5041" t="s">
        <v>6886</v>
      </c>
      <c r="J5041" t="s">
        <v>23</v>
      </c>
      <c r="K5041">
        <v>25</v>
      </c>
      <c r="L5041">
        <v>3287.75</v>
      </c>
      <c r="M5041">
        <v>131.51</v>
      </c>
      <c r="N5041" t="s">
        <v>9355</v>
      </c>
      <c r="O5041" t="s">
        <v>9886</v>
      </c>
      <c r="P5041">
        <v>0</v>
      </c>
      <c r="Q5041">
        <v>0</v>
      </c>
      <c r="R5041">
        <v>1</v>
      </c>
    </row>
    <row r="5042" spans="1:18" x14ac:dyDescent="0.25">
      <c r="A5042" t="s">
        <v>7929</v>
      </c>
      <c r="B5042">
        <v>2017</v>
      </c>
      <c r="C5042">
        <v>3</v>
      </c>
      <c r="D5042">
        <v>2</v>
      </c>
      <c r="E5042" t="s">
        <v>7853</v>
      </c>
      <c r="F5042" s="1" t="s">
        <v>5207</v>
      </c>
      <c r="G5042" s="1" t="s">
        <v>20573</v>
      </c>
      <c r="H5042" s="1" t="s">
        <v>7263</v>
      </c>
      <c r="I5042" t="s">
        <v>20709</v>
      </c>
      <c r="J5042" t="s">
        <v>23</v>
      </c>
      <c r="K5042">
        <v>40</v>
      </c>
      <c r="L5042">
        <v>3786.4</v>
      </c>
      <c r="M5042">
        <v>94.66</v>
      </c>
      <c r="N5042" t="s">
        <v>9024</v>
      </c>
      <c r="O5042" t="s">
        <v>9469</v>
      </c>
      <c r="P5042">
        <v>0</v>
      </c>
      <c r="Q5042">
        <v>3.3430295232662992E-2</v>
      </c>
      <c r="R5042">
        <v>1</v>
      </c>
    </row>
    <row r="5043" spans="1:18" x14ac:dyDescent="0.25">
      <c r="A5043" t="s">
        <v>8104</v>
      </c>
      <c r="B5043">
        <v>2017</v>
      </c>
      <c r="C5043">
        <v>7</v>
      </c>
      <c r="D5043">
        <v>27</v>
      </c>
      <c r="E5043" t="s">
        <v>8105</v>
      </c>
      <c r="F5043" s="1" t="s">
        <v>5207</v>
      </c>
      <c r="G5043" s="1" t="s">
        <v>20573</v>
      </c>
      <c r="H5043" s="1" t="s">
        <v>7263</v>
      </c>
      <c r="I5043" t="s">
        <v>20750</v>
      </c>
      <c r="J5043" t="s">
        <v>23</v>
      </c>
      <c r="K5043">
        <v>8</v>
      </c>
      <c r="L5043">
        <v>536.72</v>
      </c>
      <c r="M5043">
        <v>67.09</v>
      </c>
      <c r="N5043" t="s">
        <v>7263</v>
      </c>
      <c r="O5043" t="s">
        <v>23274</v>
      </c>
      <c r="P5043">
        <v>0</v>
      </c>
      <c r="Q5043">
        <v>0</v>
      </c>
      <c r="R5043">
        <v>3</v>
      </c>
    </row>
    <row r="5044" spans="1:18" x14ac:dyDescent="0.25">
      <c r="A5044" t="s">
        <v>8104</v>
      </c>
      <c r="B5044">
        <v>2017</v>
      </c>
      <c r="C5044">
        <v>7</v>
      </c>
      <c r="D5044">
        <v>27</v>
      </c>
      <c r="E5044" t="s">
        <v>8105</v>
      </c>
      <c r="F5044" s="1" t="s">
        <v>5207</v>
      </c>
      <c r="G5044" s="1" t="s">
        <v>20573</v>
      </c>
      <c r="H5044" s="1" t="s">
        <v>7263</v>
      </c>
      <c r="I5044" t="s">
        <v>5699</v>
      </c>
      <c r="J5044" t="s">
        <v>23</v>
      </c>
      <c r="K5044">
        <v>36</v>
      </c>
      <c r="L5044">
        <v>1770.48</v>
      </c>
      <c r="M5044">
        <v>49.18</v>
      </c>
      <c r="N5044" t="s">
        <v>9008</v>
      </c>
      <c r="O5044" t="s">
        <v>9825</v>
      </c>
      <c r="P5044">
        <v>0</v>
      </c>
      <c r="Q5044">
        <v>0</v>
      </c>
      <c r="R5044">
        <v>3</v>
      </c>
    </row>
    <row r="5045" spans="1:18" x14ac:dyDescent="0.25">
      <c r="A5045" t="s">
        <v>7918</v>
      </c>
      <c r="B5045">
        <v>2017</v>
      </c>
      <c r="C5045">
        <v>2</v>
      </c>
      <c r="D5045">
        <v>27</v>
      </c>
      <c r="E5045" t="s">
        <v>7304</v>
      </c>
      <c r="F5045" s="1" t="s">
        <v>5207</v>
      </c>
      <c r="G5045" s="1" t="s">
        <v>20573</v>
      </c>
      <c r="H5045" s="1" t="s">
        <v>7263</v>
      </c>
      <c r="I5045" t="s">
        <v>5296</v>
      </c>
      <c r="J5045" t="s">
        <v>23</v>
      </c>
      <c r="K5045">
        <v>1.2</v>
      </c>
      <c r="L5045">
        <v>138.82</v>
      </c>
      <c r="M5045">
        <v>115.68</v>
      </c>
      <c r="N5045" t="s">
        <v>8966</v>
      </c>
      <c r="O5045" t="s">
        <v>10011</v>
      </c>
      <c r="P5045">
        <v>0</v>
      </c>
      <c r="Q5045">
        <v>0</v>
      </c>
      <c r="R5045">
        <v>1</v>
      </c>
    </row>
    <row r="5046" spans="1:18" x14ac:dyDescent="0.25">
      <c r="A5046" t="s">
        <v>846</v>
      </c>
      <c r="B5046">
        <v>2016</v>
      </c>
      <c r="C5046">
        <v>4</v>
      </c>
      <c r="D5046">
        <v>30</v>
      </c>
      <c r="E5046" t="s">
        <v>92</v>
      </c>
      <c r="F5046" s="1" t="s">
        <v>3205</v>
      </c>
      <c r="G5046" s="1" t="s">
        <v>18746</v>
      </c>
      <c r="H5046" s="1" t="s">
        <v>3206</v>
      </c>
      <c r="I5046" t="s">
        <v>18751</v>
      </c>
      <c r="J5046" t="s">
        <v>23</v>
      </c>
      <c r="K5046">
        <v>19987</v>
      </c>
      <c r="L5046">
        <v>849447.5</v>
      </c>
      <c r="M5046">
        <v>42.5</v>
      </c>
      <c r="N5046" t="s">
        <v>21995</v>
      </c>
      <c r="O5046" t="s">
        <v>23241</v>
      </c>
      <c r="P5046">
        <v>0</v>
      </c>
      <c r="Q5046">
        <v>0</v>
      </c>
      <c r="R5046">
        <v>2</v>
      </c>
    </row>
    <row r="5047" spans="1:18" x14ac:dyDescent="0.25">
      <c r="A5047" t="s">
        <v>7587</v>
      </c>
      <c r="B5047">
        <v>2016</v>
      </c>
      <c r="C5047">
        <v>6</v>
      </c>
      <c r="D5047">
        <v>1</v>
      </c>
      <c r="E5047" t="s">
        <v>7532</v>
      </c>
      <c r="F5047" s="1" t="s">
        <v>5207</v>
      </c>
      <c r="G5047" s="1" t="s">
        <v>6745</v>
      </c>
      <c r="H5047" s="1" t="s">
        <v>7263</v>
      </c>
      <c r="I5047" t="s">
        <v>7178</v>
      </c>
      <c r="J5047" t="s">
        <v>38</v>
      </c>
      <c r="K5047">
        <v>200</v>
      </c>
      <c r="L5047">
        <v>18800</v>
      </c>
      <c r="M5047">
        <v>94</v>
      </c>
      <c r="N5047" t="s">
        <v>7178</v>
      </c>
      <c r="O5047" t="s">
        <v>9945</v>
      </c>
      <c r="P5047">
        <v>0</v>
      </c>
      <c r="Q5047">
        <v>0</v>
      </c>
      <c r="R5047">
        <v>2</v>
      </c>
    </row>
    <row r="5048" spans="1:18" x14ac:dyDescent="0.25">
      <c r="A5048" t="s">
        <v>7669</v>
      </c>
      <c r="B5048">
        <v>2016</v>
      </c>
      <c r="C5048">
        <v>8</v>
      </c>
      <c r="D5048">
        <v>3</v>
      </c>
      <c r="E5048" t="s">
        <v>7323</v>
      </c>
      <c r="F5048" s="1" t="s">
        <v>5207</v>
      </c>
      <c r="G5048" s="1" t="s">
        <v>21008</v>
      </c>
      <c r="H5048" s="1" t="s">
        <v>7263</v>
      </c>
      <c r="I5048" t="s">
        <v>7024</v>
      </c>
      <c r="J5048" t="s">
        <v>23</v>
      </c>
      <c r="K5048">
        <v>500</v>
      </c>
      <c r="L5048">
        <v>69455</v>
      </c>
      <c r="M5048">
        <v>138.91</v>
      </c>
      <c r="N5048" t="s">
        <v>9365</v>
      </c>
      <c r="O5048" t="s">
        <v>9774</v>
      </c>
      <c r="P5048">
        <v>0</v>
      </c>
      <c r="Q5048">
        <v>0</v>
      </c>
      <c r="R5048">
        <v>3</v>
      </c>
    </row>
    <row r="5049" spans="1:18" x14ac:dyDescent="0.25">
      <c r="A5049" t="s">
        <v>7669</v>
      </c>
      <c r="B5049">
        <v>2016</v>
      </c>
      <c r="C5049">
        <v>8</v>
      </c>
      <c r="D5049">
        <v>3</v>
      </c>
      <c r="E5049" t="s">
        <v>7323</v>
      </c>
      <c r="F5049" s="1" t="s">
        <v>5207</v>
      </c>
      <c r="G5049" s="1" t="s">
        <v>21008</v>
      </c>
      <c r="H5049" s="1" t="s">
        <v>3201</v>
      </c>
      <c r="I5049" t="s">
        <v>21023</v>
      </c>
      <c r="J5049" t="s">
        <v>23</v>
      </c>
      <c r="K5049">
        <v>225</v>
      </c>
      <c r="L5049">
        <v>29081.25</v>
      </c>
      <c r="M5049">
        <v>129.25</v>
      </c>
      <c r="N5049" t="s">
        <v>7263</v>
      </c>
      <c r="O5049" t="s">
        <v>23191</v>
      </c>
      <c r="P5049">
        <v>0</v>
      </c>
      <c r="Q5049">
        <v>0</v>
      </c>
      <c r="R5049">
        <v>3</v>
      </c>
    </row>
    <row r="5050" spans="1:18" x14ac:dyDescent="0.25">
      <c r="A5050" t="s">
        <v>7669</v>
      </c>
      <c r="B5050">
        <v>2016</v>
      </c>
      <c r="C5050">
        <v>8</v>
      </c>
      <c r="D5050">
        <v>3</v>
      </c>
      <c r="E5050" t="s">
        <v>7323</v>
      </c>
      <c r="F5050" s="1" t="s">
        <v>5207</v>
      </c>
      <c r="G5050" s="1" t="s">
        <v>20931</v>
      </c>
      <c r="H5050" s="1" t="s">
        <v>3201</v>
      </c>
      <c r="I5050" t="s">
        <v>6512</v>
      </c>
      <c r="J5050" t="s">
        <v>23</v>
      </c>
      <c r="K5050">
        <v>50</v>
      </c>
      <c r="L5050">
        <v>9252.5</v>
      </c>
      <c r="M5050">
        <v>185.05</v>
      </c>
      <c r="N5050" t="s">
        <v>9105</v>
      </c>
      <c r="O5050" t="s">
        <v>9972</v>
      </c>
      <c r="P5050">
        <v>0</v>
      </c>
      <c r="Q5050">
        <v>0</v>
      </c>
      <c r="R5050">
        <v>3</v>
      </c>
    </row>
    <row r="5051" spans="1:18" x14ac:dyDescent="0.25">
      <c r="A5051" t="s">
        <v>1621</v>
      </c>
      <c r="B5051">
        <v>2017</v>
      </c>
      <c r="C5051">
        <v>5</v>
      </c>
      <c r="D5051">
        <v>29</v>
      </c>
      <c r="E5051" t="s">
        <v>226</v>
      </c>
      <c r="F5051" s="1" t="s">
        <v>3205</v>
      </c>
      <c r="G5051" s="1" t="s">
        <v>3863</v>
      </c>
      <c r="H5051" s="1" t="s">
        <v>3206</v>
      </c>
      <c r="I5051" t="s">
        <v>19008</v>
      </c>
      <c r="J5051" t="s">
        <v>23</v>
      </c>
      <c r="K5051">
        <v>8110</v>
      </c>
      <c r="L5051">
        <v>360084</v>
      </c>
      <c r="M5051">
        <v>44.4</v>
      </c>
      <c r="N5051" t="s">
        <v>9344</v>
      </c>
      <c r="O5051" t="s">
        <v>9496</v>
      </c>
      <c r="P5051">
        <v>3.9816758144422926E-2</v>
      </c>
      <c r="Q5051">
        <v>0</v>
      </c>
      <c r="R5051">
        <v>2</v>
      </c>
    </row>
    <row r="5052" spans="1:18" x14ac:dyDescent="0.25">
      <c r="A5052" t="s">
        <v>1621</v>
      </c>
      <c r="B5052">
        <v>2017</v>
      </c>
      <c r="C5052">
        <v>5</v>
      </c>
      <c r="D5052">
        <v>29</v>
      </c>
      <c r="E5052" t="s">
        <v>226</v>
      </c>
      <c r="F5052" s="1" t="s">
        <v>3205</v>
      </c>
      <c r="G5052" s="1" t="s">
        <v>3863</v>
      </c>
      <c r="H5052" s="1" t="s">
        <v>3206</v>
      </c>
      <c r="I5052" t="s">
        <v>19009</v>
      </c>
      <c r="J5052" t="s">
        <v>23</v>
      </c>
      <c r="K5052">
        <v>3446</v>
      </c>
      <c r="L5052">
        <v>153002.4</v>
      </c>
      <c r="M5052">
        <v>44.4</v>
      </c>
      <c r="N5052" t="s">
        <v>9340</v>
      </c>
      <c r="O5052" t="s">
        <v>9482</v>
      </c>
      <c r="P5052">
        <v>8.0867377033553248E-2</v>
      </c>
      <c r="Q5052">
        <v>0</v>
      </c>
      <c r="R5052">
        <v>2</v>
      </c>
    </row>
    <row r="5053" spans="1:18" x14ac:dyDescent="0.25">
      <c r="A5053" t="s">
        <v>1621</v>
      </c>
      <c r="B5053">
        <v>2017</v>
      </c>
      <c r="C5053">
        <v>5</v>
      </c>
      <c r="D5053">
        <v>29</v>
      </c>
      <c r="E5053" t="s">
        <v>226</v>
      </c>
      <c r="F5053" s="1" t="s">
        <v>3205</v>
      </c>
      <c r="G5053" s="1" t="s">
        <v>3863</v>
      </c>
      <c r="H5053" s="1" t="s">
        <v>3206</v>
      </c>
      <c r="I5053" t="s">
        <v>19010</v>
      </c>
      <c r="J5053" t="s">
        <v>23</v>
      </c>
      <c r="K5053">
        <v>7180</v>
      </c>
      <c r="L5053">
        <v>318792</v>
      </c>
      <c r="M5053">
        <v>44.4</v>
      </c>
      <c r="N5053" t="s">
        <v>9337</v>
      </c>
      <c r="O5053" t="s">
        <v>9440</v>
      </c>
      <c r="P5053">
        <v>0.12068470364021268</v>
      </c>
      <c r="Q5053">
        <v>0</v>
      </c>
      <c r="R5053">
        <v>2</v>
      </c>
    </row>
    <row r="5054" spans="1:18" x14ac:dyDescent="0.25">
      <c r="A5054" t="s">
        <v>1621</v>
      </c>
      <c r="B5054">
        <v>2017</v>
      </c>
      <c r="C5054">
        <v>5</v>
      </c>
      <c r="D5054">
        <v>29</v>
      </c>
      <c r="E5054" t="s">
        <v>226</v>
      </c>
      <c r="F5054" s="1" t="s">
        <v>3205</v>
      </c>
      <c r="G5054" s="1" t="s">
        <v>3384</v>
      </c>
      <c r="H5054" s="1" t="s">
        <v>3206</v>
      </c>
      <c r="I5054" t="s">
        <v>17080</v>
      </c>
      <c r="J5054" t="s">
        <v>23</v>
      </c>
      <c r="K5054">
        <v>2055</v>
      </c>
      <c r="L5054">
        <v>86721</v>
      </c>
      <c r="M5054">
        <v>42.2</v>
      </c>
      <c r="N5054" t="s">
        <v>2239</v>
      </c>
      <c r="O5054" t="s">
        <v>9550</v>
      </c>
      <c r="P5054">
        <v>0</v>
      </c>
      <c r="Q5054">
        <v>0</v>
      </c>
      <c r="R5054">
        <v>2</v>
      </c>
    </row>
    <row r="5055" spans="1:18" x14ac:dyDescent="0.25">
      <c r="A5055" t="s">
        <v>16683</v>
      </c>
      <c r="B5055">
        <v>2019</v>
      </c>
      <c r="C5055">
        <v>2</v>
      </c>
      <c r="D5055">
        <v>26</v>
      </c>
      <c r="E5055" t="s">
        <v>16481</v>
      </c>
      <c r="F5055" s="1" t="s">
        <v>9480</v>
      </c>
      <c r="G5055" s="1" t="s">
        <v>9480</v>
      </c>
      <c r="H5055" s="1" t="s">
        <v>9480</v>
      </c>
      <c r="I5055" t="s">
        <v>16439</v>
      </c>
      <c r="J5055" t="s">
        <v>23</v>
      </c>
      <c r="K5055">
        <v>5400</v>
      </c>
      <c r="L5055">
        <v>529221.6</v>
      </c>
      <c r="M5055">
        <v>98</v>
      </c>
      <c r="N5055" t="e">
        <v>#N/A</v>
      </c>
      <c r="O5055" t="e">
        <v>#N/A</v>
      </c>
      <c r="P5055">
        <v>0</v>
      </c>
      <c r="Q5055">
        <v>0</v>
      </c>
      <c r="R5055">
        <v>1</v>
      </c>
    </row>
    <row r="5056" spans="1:18" x14ac:dyDescent="0.25">
      <c r="A5056" t="s">
        <v>684</v>
      </c>
      <c r="B5056">
        <v>2016</v>
      </c>
      <c r="C5056">
        <v>3</v>
      </c>
      <c r="D5056">
        <v>14</v>
      </c>
      <c r="E5056" t="s">
        <v>226</v>
      </c>
      <c r="F5056" s="1" t="s">
        <v>3205</v>
      </c>
      <c r="G5056" s="1" t="s">
        <v>3863</v>
      </c>
      <c r="H5056" s="1" t="s">
        <v>3206</v>
      </c>
      <c r="I5056" t="s">
        <v>19008</v>
      </c>
      <c r="J5056" t="s">
        <v>23</v>
      </c>
      <c r="K5056">
        <v>7500</v>
      </c>
      <c r="L5056">
        <v>223875</v>
      </c>
      <c r="M5056">
        <v>29.85</v>
      </c>
      <c r="N5056" t="s">
        <v>9344</v>
      </c>
      <c r="O5056" t="s">
        <v>9496</v>
      </c>
      <c r="P5056">
        <v>3.9816758144422926E-2</v>
      </c>
      <c r="Q5056">
        <v>0</v>
      </c>
      <c r="R5056">
        <v>1</v>
      </c>
    </row>
    <row r="5057" spans="1:18" x14ac:dyDescent="0.25">
      <c r="A5057" t="s">
        <v>2483</v>
      </c>
      <c r="B5057">
        <v>2018</v>
      </c>
      <c r="C5057">
        <v>5</v>
      </c>
      <c r="D5057">
        <v>14</v>
      </c>
      <c r="E5057" t="s">
        <v>1620</v>
      </c>
      <c r="F5057" s="1" t="s">
        <v>3205</v>
      </c>
      <c r="G5057" s="1" t="s">
        <v>3863</v>
      </c>
      <c r="H5057" s="1" t="s">
        <v>3206</v>
      </c>
      <c r="I5057" t="s">
        <v>18999</v>
      </c>
      <c r="J5057" t="s">
        <v>23</v>
      </c>
      <c r="K5057">
        <v>19800</v>
      </c>
      <c r="L5057">
        <v>1002908.21</v>
      </c>
      <c r="M5057">
        <v>50.65</v>
      </c>
      <c r="N5057" t="s">
        <v>9337</v>
      </c>
      <c r="O5057" t="s">
        <v>9440</v>
      </c>
      <c r="P5057">
        <v>0.12068470364021268</v>
      </c>
      <c r="Q5057">
        <v>0</v>
      </c>
      <c r="R5057">
        <v>2</v>
      </c>
    </row>
    <row r="5058" spans="1:18" x14ac:dyDescent="0.25">
      <c r="A5058" t="s">
        <v>2315</v>
      </c>
      <c r="B5058">
        <v>2018</v>
      </c>
      <c r="C5058">
        <v>3</v>
      </c>
      <c r="D5058">
        <v>22</v>
      </c>
      <c r="E5058" t="s">
        <v>226</v>
      </c>
      <c r="F5058" s="1" t="s">
        <v>3205</v>
      </c>
      <c r="G5058" s="1" t="s">
        <v>3863</v>
      </c>
      <c r="H5058" s="1" t="s">
        <v>3206</v>
      </c>
      <c r="I5058" t="s">
        <v>18998</v>
      </c>
      <c r="J5058" t="s">
        <v>23</v>
      </c>
      <c r="K5058">
        <v>8595</v>
      </c>
      <c r="L5058">
        <v>429750.01</v>
      </c>
      <c r="M5058">
        <v>50</v>
      </c>
      <c r="N5058" t="s">
        <v>9340</v>
      </c>
      <c r="O5058" t="s">
        <v>9482</v>
      </c>
      <c r="P5058">
        <v>8.0867377033553248E-2</v>
      </c>
      <c r="Q5058">
        <v>0</v>
      </c>
      <c r="R5058">
        <v>1</v>
      </c>
    </row>
    <row r="5059" spans="1:18" x14ac:dyDescent="0.25">
      <c r="A5059" t="s">
        <v>2315</v>
      </c>
      <c r="B5059">
        <v>2018</v>
      </c>
      <c r="C5059">
        <v>3</v>
      </c>
      <c r="D5059">
        <v>22</v>
      </c>
      <c r="E5059" t="s">
        <v>226</v>
      </c>
      <c r="F5059" s="1" t="s">
        <v>3205</v>
      </c>
      <c r="G5059" s="1" t="s">
        <v>3863</v>
      </c>
      <c r="H5059" s="1" t="s">
        <v>3206</v>
      </c>
      <c r="I5059" t="s">
        <v>19003</v>
      </c>
      <c r="J5059" t="s">
        <v>23</v>
      </c>
      <c r="K5059">
        <v>5610</v>
      </c>
      <c r="L5059">
        <v>280499.99</v>
      </c>
      <c r="M5059">
        <v>50</v>
      </c>
      <c r="N5059" t="s">
        <v>9344</v>
      </c>
      <c r="O5059" t="s">
        <v>9496</v>
      </c>
      <c r="P5059">
        <v>3.9816758144422926E-2</v>
      </c>
      <c r="Q5059">
        <v>0</v>
      </c>
      <c r="R5059">
        <v>1</v>
      </c>
    </row>
    <row r="5060" spans="1:18" x14ac:dyDescent="0.25">
      <c r="A5060" t="s">
        <v>2315</v>
      </c>
      <c r="B5060">
        <v>2018</v>
      </c>
      <c r="C5060">
        <v>3</v>
      </c>
      <c r="D5060">
        <v>22</v>
      </c>
      <c r="E5060" t="s">
        <v>226</v>
      </c>
      <c r="F5060" s="1" t="s">
        <v>3205</v>
      </c>
      <c r="G5060" s="1" t="s">
        <v>3384</v>
      </c>
      <c r="H5060" s="1" t="s">
        <v>3206</v>
      </c>
      <c r="I5060" t="s">
        <v>17023</v>
      </c>
      <c r="J5060" t="s">
        <v>23</v>
      </c>
      <c r="K5060">
        <v>7140</v>
      </c>
      <c r="L5060">
        <v>333152.40000000002</v>
      </c>
      <c r="M5060">
        <v>46.66</v>
      </c>
      <c r="N5060" t="s">
        <v>309</v>
      </c>
      <c r="O5060" t="s">
        <v>9556</v>
      </c>
      <c r="P5060">
        <v>0</v>
      </c>
      <c r="Q5060">
        <v>0</v>
      </c>
      <c r="R5060">
        <v>1</v>
      </c>
    </row>
    <row r="5061" spans="1:18" x14ac:dyDescent="0.25">
      <c r="A5061" t="s">
        <v>8444</v>
      </c>
      <c r="B5061">
        <v>2018</v>
      </c>
      <c r="C5061">
        <v>3</v>
      </c>
      <c r="D5061">
        <v>29</v>
      </c>
      <c r="E5061" t="s">
        <v>8070</v>
      </c>
      <c r="F5061" s="1" t="s">
        <v>5207</v>
      </c>
      <c r="G5061" s="1" t="s">
        <v>6745</v>
      </c>
      <c r="H5061" s="1" t="s">
        <v>7263</v>
      </c>
      <c r="I5061" t="s">
        <v>7228</v>
      </c>
      <c r="J5061" t="s">
        <v>38</v>
      </c>
      <c r="K5061">
        <v>200</v>
      </c>
      <c r="L5061">
        <v>134400</v>
      </c>
      <c r="M5061">
        <v>672</v>
      </c>
      <c r="N5061" t="s">
        <v>8939</v>
      </c>
      <c r="O5061" t="s">
        <v>9462</v>
      </c>
      <c r="P5061">
        <v>0</v>
      </c>
      <c r="Q5061">
        <v>4.5837736391081546E-2</v>
      </c>
      <c r="R5061">
        <v>1</v>
      </c>
    </row>
    <row r="5062" spans="1:18" x14ac:dyDescent="0.25">
      <c r="A5062" t="s">
        <v>8535</v>
      </c>
      <c r="B5062">
        <v>2018</v>
      </c>
      <c r="C5062">
        <v>4</v>
      </c>
      <c r="D5062">
        <v>29</v>
      </c>
      <c r="E5062" t="s">
        <v>7471</v>
      </c>
      <c r="F5062" s="1" t="s">
        <v>5207</v>
      </c>
      <c r="G5062" s="1" t="s">
        <v>21051</v>
      </c>
      <c r="H5062" s="1" t="s">
        <v>7263</v>
      </c>
      <c r="I5062" t="s">
        <v>21076</v>
      </c>
      <c r="J5062" t="s">
        <v>38</v>
      </c>
      <c r="K5062">
        <v>80</v>
      </c>
      <c r="L5062">
        <v>30720</v>
      </c>
      <c r="M5062">
        <v>384</v>
      </c>
      <c r="N5062" t="s">
        <v>7263</v>
      </c>
      <c r="O5062" t="s">
        <v>23274</v>
      </c>
      <c r="P5062">
        <v>0</v>
      </c>
      <c r="Q5062">
        <v>0</v>
      </c>
      <c r="R5062">
        <v>2</v>
      </c>
    </row>
    <row r="5063" spans="1:18" x14ac:dyDescent="0.25">
      <c r="A5063" t="s">
        <v>1977</v>
      </c>
      <c r="B5063">
        <v>2017</v>
      </c>
      <c r="C5063">
        <v>11</v>
      </c>
      <c r="D5063">
        <v>8</v>
      </c>
      <c r="E5063" t="s">
        <v>174</v>
      </c>
      <c r="F5063" s="1" t="s">
        <v>9480</v>
      </c>
      <c r="G5063" s="1" t="s">
        <v>9480</v>
      </c>
      <c r="H5063" s="1" t="s">
        <v>9480</v>
      </c>
      <c r="I5063" t="s">
        <v>1271</v>
      </c>
      <c r="J5063" t="s">
        <v>23</v>
      </c>
      <c r="K5063">
        <v>245</v>
      </c>
      <c r="L5063">
        <v>11135.25</v>
      </c>
      <c r="M5063">
        <v>45.45</v>
      </c>
      <c r="N5063" t="e">
        <v>#N/A</v>
      </c>
      <c r="O5063" t="e">
        <v>#N/A</v>
      </c>
      <c r="P5063">
        <v>0</v>
      </c>
      <c r="Q5063">
        <v>0</v>
      </c>
      <c r="R5063">
        <v>4</v>
      </c>
    </row>
    <row r="5064" spans="1:18" x14ac:dyDescent="0.25">
      <c r="A5064" t="s">
        <v>1977</v>
      </c>
      <c r="B5064">
        <v>2017</v>
      </c>
      <c r="C5064">
        <v>11</v>
      </c>
      <c r="D5064">
        <v>8</v>
      </c>
      <c r="E5064" t="s">
        <v>174</v>
      </c>
      <c r="F5064" s="1" t="s">
        <v>3205</v>
      </c>
      <c r="G5064" s="1" t="s">
        <v>3863</v>
      </c>
      <c r="H5064" s="1" t="s">
        <v>3206</v>
      </c>
      <c r="I5064" t="s">
        <v>18967</v>
      </c>
      <c r="J5064" t="s">
        <v>23</v>
      </c>
      <c r="K5064">
        <v>14715</v>
      </c>
      <c r="L5064">
        <v>637159.59</v>
      </c>
      <c r="M5064">
        <v>43.3</v>
      </c>
      <c r="N5064" t="s">
        <v>9335</v>
      </c>
      <c r="O5064" t="s">
        <v>9441</v>
      </c>
      <c r="P5064">
        <v>0.12724850134172863</v>
      </c>
      <c r="Q5064">
        <v>0</v>
      </c>
      <c r="R5064">
        <v>4</v>
      </c>
    </row>
    <row r="5065" spans="1:18" x14ac:dyDescent="0.25">
      <c r="A5065" t="s">
        <v>1977</v>
      </c>
      <c r="B5065">
        <v>2017</v>
      </c>
      <c r="C5065">
        <v>11</v>
      </c>
      <c r="D5065">
        <v>8</v>
      </c>
      <c r="E5065" t="s">
        <v>174</v>
      </c>
      <c r="F5065" s="1" t="s">
        <v>3205</v>
      </c>
      <c r="G5065" s="1" t="s">
        <v>3863</v>
      </c>
      <c r="H5065" s="1" t="s">
        <v>3206</v>
      </c>
      <c r="I5065" t="s">
        <v>18926</v>
      </c>
      <c r="J5065" t="s">
        <v>23</v>
      </c>
      <c r="K5065">
        <v>3950</v>
      </c>
      <c r="L5065">
        <v>170837.49</v>
      </c>
      <c r="M5065">
        <v>43.25</v>
      </c>
      <c r="N5065" t="s">
        <v>9337</v>
      </c>
      <c r="O5065" t="s">
        <v>9440</v>
      </c>
      <c r="P5065">
        <v>0.12068470364021268</v>
      </c>
      <c r="Q5065">
        <v>0</v>
      </c>
      <c r="R5065">
        <v>4</v>
      </c>
    </row>
    <row r="5066" spans="1:18" x14ac:dyDescent="0.25">
      <c r="A5066" t="s">
        <v>2159</v>
      </c>
      <c r="B5066">
        <v>2018</v>
      </c>
      <c r="C5066">
        <v>1</v>
      </c>
      <c r="D5066">
        <v>29</v>
      </c>
      <c r="E5066" t="s">
        <v>174</v>
      </c>
      <c r="F5066" s="1" t="s">
        <v>3205</v>
      </c>
      <c r="G5066" s="1" t="s">
        <v>3863</v>
      </c>
      <c r="H5066" s="1" t="s">
        <v>3206</v>
      </c>
      <c r="I5066" t="s">
        <v>18997</v>
      </c>
      <c r="J5066" t="s">
        <v>23</v>
      </c>
      <c r="K5066">
        <v>17200</v>
      </c>
      <c r="L5066">
        <v>797219.98</v>
      </c>
      <c r="M5066">
        <v>46.35</v>
      </c>
      <c r="N5066" t="s">
        <v>9307</v>
      </c>
      <c r="O5066" t="s">
        <v>9445</v>
      </c>
      <c r="P5066">
        <v>3.6019547837424074E-2</v>
      </c>
      <c r="Q5066">
        <v>0</v>
      </c>
      <c r="R5066">
        <v>1</v>
      </c>
    </row>
    <row r="5067" spans="1:18" x14ac:dyDescent="0.25">
      <c r="A5067" t="s">
        <v>2159</v>
      </c>
      <c r="B5067">
        <v>2018</v>
      </c>
      <c r="C5067">
        <v>1</v>
      </c>
      <c r="D5067">
        <v>29</v>
      </c>
      <c r="E5067" t="s">
        <v>174</v>
      </c>
      <c r="F5067" s="1" t="s">
        <v>3205</v>
      </c>
      <c r="G5067" s="1" t="s">
        <v>3863</v>
      </c>
      <c r="H5067" s="1" t="s">
        <v>3206</v>
      </c>
      <c r="I5067" t="s">
        <v>18999</v>
      </c>
      <c r="J5067" t="s">
        <v>23</v>
      </c>
      <c r="K5067">
        <v>2820</v>
      </c>
      <c r="L5067">
        <v>130707</v>
      </c>
      <c r="M5067">
        <v>46.35</v>
      </c>
      <c r="N5067" t="s">
        <v>9337</v>
      </c>
      <c r="O5067" t="s">
        <v>9440</v>
      </c>
      <c r="P5067">
        <v>0.12068470364021268</v>
      </c>
      <c r="Q5067">
        <v>0</v>
      </c>
      <c r="R5067">
        <v>1</v>
      </c>
    </row>
    <row r="5068" spans="1:18" x14ac:dyDescent="0.25">
      <c r="A5068" t="s">
        <v>14826</v>
      </c>
      <c r="B5068">
        <v>2019</v>
      </c>
      <c r="C5068">
        <v>6</v>
      </c>
      <c r="D5068">
        <v>18</v>
      </c>
      <c r="E5068" t="s">
        <v>1395</v>
      </c>
      <c r="F5068" s="1" t="s">
        <v>3205</v>
      </c>
      <c r="G5068" s="1" t="s">
        <v>3967</v>
      </c>
      <c r="H5068" s="1" t="s">
        <v>3206</v>
      </c>
      <c r="I5068" t="s">
        <v>18499</v>
      </c>
      <c r="J5068" t="s">
        <v>23</v>
      </c>
      <c r="K5068">
        <v>14752</v>
      </c>
      <c r="L5068">
        <v>1003135.88</v>
      </c>
      <c r="M5068">
        <v>68</v>
      </c>
      <c r="N5068" t="s">
        <v>9269</v>
      </c>
      <c r="O5068" t="s">
        <v>9615</v>
      </c>
      <c r="P5068">
        <v>0</v>
      </c>
      <c r="Q5068">
        <v>0</v>
      </c>
      <c r="R5068">
        <v>2</v>
      </c>
    </row>
    <row r="5069" spans="1:18" x14ac:dyDescent="0.25">
      <c r="A5069" t="s">
        <v>1983</v>
      </c>
      <c r="B5069">
        <v>2017</v>
      </c>
      <c r="C5069">
        <v>11</v>
      </c>
      <c r="D5069">
        <v>9</v>
      </c>
      <c r="E5069" t="s">
        <v>1620</v>
      </c>
      <c r="F5069" s="1" t="s">
        <v>3205</v>
      </c>
      <c r="G5069" s="1" t="s">
        <v>3227</v>
      </c>
      <c r="H5069" s="1" t="s">
        <v>3206</v>
      </c>
      <c r="I5069" t="s">
        <v>19710</v>
      </c>
      <c r="J5069" t="s">
        <v>23</v>
      </c>
      <c r="K5069">
        <v>1024</v>
      </c>
      <c r="L5069">
        <v>60211.199999999997</v>
      </c>
      <c r="M5069">
        <v>58.8</v>
      </c>
      <c r="N5069" t="s">
        <v>22084</v>
      </c>
      <c r="O5069" t="s">
        <v>23254</v>
      </c>
      <c r="P5069">
        <v>0</v>
      </c>
      <c r="Q5069">
        <v>0</v>
      </c>
      <c r="R5069">
        <v>4</v>
      </c>
    </row>
    <row r="5070" spans="1:18" x14ac:dyDescent="0.25">
      <c r="A5070" t="s">
        <v>8393</v>
      </c>
      <c r="B5070">
        <v>2018</v>
      </c>
      <c r="C5070">
        <v>2</v>
      </c>
      <c r="D5070">
        <v>27</v>
      </c>
      <c r="E5070" t="s">
        <v>7471</v>
      </c>
      <c r="F5070" s="1" t="s">
        <v>5207</v>
      </c>
      <c r="G5070" s="1" t="s">
        <v>6745</v>
      </c>
      <c r="H5070" s="1" t="s">
        <v>7263</v>
      </c>
      <c r="I5070" t="s">
        <v>6746</v>
      </c>
      <c r="J5070" t="s">
        <v>38</v>
      </c>
      <c r="K5070">
        <v>50</v>
      </c>
      <c r="L5070">
        <v>6150</v>
      </c>
      <c r="M5070">
        <v>123</v>
      </c>
      <c r="N5070" t="s">
        <v>6746</v>
      </c>
      <c r="O5070" t="s">
        <v>10004</v>
      </c>
      <c r="P5070">
        <v>0</v>
      </c>
      <c r="Q5070">
        <v>0</v>
      </c>
      <c r="R5070">
        <v>1</v>
      </c>
    </row>
    <row r="5071" spans="1:18" x14ac:dyDescent="0.25">
      <c r="A5071" t="s">
        <v>8393</v>
      </c>
      <c r="B5071">
        <v>2018</v>
      </c>
      <c r="C5071">
        <v>2</v>
      </c>
      <c r="D5071">
        <v>27</v>
      </c>
      <c r="E5071" t="s">
        <v>7471</v>
      </c>
      <c r="F5071" s="1" t="s">
        <v>5207</v>
      </c>
      <c r="G5071" s="1" t="s">
        <v>6745</v>
      </c>
      <c r="H5071" s="1" t="s">
        <v>7263</v>
      </c>
      <c r="I5071" t="s">
        <v>6747</v>
      </c>
      <c r="J5071" t="s">
        <v>38</v>
      </c>
      <c r="K5071">
        <v>650</v>
      </c>
      <c r="L5071">
        <v>104650</v>
      </c>
      <c r="M5071">
        <v>161</v>
      </c>
      <c r="N5071" t="s">
        <v>6747</v>
      </c>
      <c r="O5071" t="s">
        <v>10013</v>
      </c>
      <c r="P5071">
        <v>0</v>
      </c>
      <c r="Q5071">
        <v>0</v>
      </c>
      <c r="R5071">
        <v>1</v>
      </c>
    </row>
    <row r="5072" spans="1:18" x14ac:dyDescent="0.25">
      <c r="A5072" t="s">
        <v>7959</v>
      </c>
      <c r="B5072">
        <v>2017</v>
      </c>
      <c r="C5072">
        <v>3</v>
      </c>
      <c r="D5072">
        <v>22</v>
      </c>
      <c r="E5072" t="s">
        <v>7853</v>
      </c>
      <c r="F5072" s="1" t="s">
        <v>5207</v>
      </c>
      <c r="G5072" s="1" t="s">
        <v>20573</v>
      </c>
      <c r="H5072" s="1" t="s">
        <v>7263</v>
      </c>
      <c r="I5072" t="s">
        <v>20690</v>
      </c>
      <c r="J5072" t="s">
        <v>23</v>
      </c>
      <c r="K5072">
        <v>240</v>
      </c>
      <c r="L5072">
        <v>23354.400000000001</v>
      </c>
      <c r="M5072">
        <v>97.31</v>
      </c>
      <c r="N5072" t="s">
        <v>9014</v>
      </c>
      <c r="O5072" t="s">
        <v>9455</v>
      </c>
      <c r="P5072">
        <v>0</v>
      </c>
      <c r="Q5072">
        <v>7.1029776426183869E-2</v>
      </c>
      <c r="R5072">
        <v>1</v>
      </c>
    </row>
    <row r="5073" spans="1:18" x14ac:dyDescent="0.25">
      <c r="A5073" t="s">
        <v>7959</v>
      </c>
      <c r="B5073">
        <v>2017</v>
      </c>
      <c r="C5073">
        <v>3</v>
      </c>
      <c r="D5073">
        <v>22</v>
      </c>
      <c r="E5073" t="s">
        <v>7853</v>
      </c>
      <c r="F5073" s="1" t="s">
        <v>5207</v>
      </c>
      <c r="G5073" s="1" t="s">
        <v>21008</v>
      </c>
      <c r="H5073" s="1" t="s">
        <v>7263</v>
      </c>
      <c r="I5073" t="s">
        <v>21017</v>
      </c>
      <c r="J5073" t="s">
        <v>23</v>
      </c>
      <c r="K5073">
        <v>400</v>
      </c>
      <c r="L5073">
        <v>39904</v>
      </c>
      <c r="M5073">
        <v>99.76</v>
      </c>
      <c r="N5073" t="s">
        <v>7263</v>
      </c>
      <c r="O5073" t="s">
        <v>23274</v>
      </c>
      <c r="P5073">
        <v>0</v>
      </c>
      <c r="Q5073">
        <v>0</v>
      </c>
      <c r="R5073">
        <v>1</v>
      </c>
    </row>
    <row r="5074" spans="1:18" x14ac:dyDescent="0.25">
      <c r="A5074" t="s">
        <v>7959</v>
      </c>
      <c r="B5074">
        <v>2017</v>
      </c>
      <c r="C5074">
        <v>3</v>
      </c>
      <c r="D5074">
        <v>22</v>
      </c>
      <c r="E5074" t="s">
        <v>7853</v>
      </c>
      <c r="F5074" s="1" t="s">
        <v>5207</v>
      </c>
      <c r="G5074" s="1" t="s">
        <v>21008</v>
      </c>
      <c r="H5074" s="1" t="s">
        <v>7263</v>
      </c>
      <c r="I5074" t="s">
        <v>21034</v>
      </c>
      <c r="J5074" t="s">
        <v>23</v>
      </c>
      <c r="K5074">
        <v>300</v>
      </c>
      <c r="L5074">
        <v>38007</v>
      </c>
      <c r="M5074">
        <v>126.69</v>
      </c>
      <c r="N5074" t="s">
        <v>7263</v>
      </c>
      <c r="O5074" t="s">
        <v>23274</v>
      </c>
      <c r="P5074">
        <v>0</v>
      </c>
      <c r="Q5074">
        <v>0</v>
      </c>
      <c r="R5074">
        <v>1</v>
      </c>
    </row>
    <row r="5075" spans="1:18" x14ac:dyDescent="0.25">
      <c r="A5075" t="s">
        <v>7959</v>
      </c>
      <c r="B5075">
        <v>2017</v>
      </c>
      <c r="C5075">
        <v>3</v>
      </c>
      <c r="D5075">
        <v>22</v>
      </c>
      <c r="E5075" t="s">
        <v>7853</v>
      </c>
      <c r="F5075" s="1" t="s">
        <v>5207</v>
      </c>
      <c r="G5075" s="1" t="s">
        <v>20573</v>
      </c>
      <c r="H5075" s="1" t="s">
        <v>7263</v>
      </c>
      <c r="I5075" t="s">
        <v>20656</v>
      </c>
      <c r="J5075" t="s">
        <v>23</v>
      </c>
      <c r="K5075">
        <v>750</v>
      </c>
      <c r="L5075">
        <v>76200</v>
      </c>
      <c r="M5075">
        <v>101.6</v>
      </c>
      <c r="N5075" t="s">
        <v>8995</v>
      </c>
      <c r="O5075" t="s">
        <v>9471</v>
      </c>
      <c r="P5075">
        <v>0</v>
      </c>
      <c r="Q5075">
        <v>2.730993892398554E-2</v>
      </c>
      <c r="R5075">
        <v>1</v>
      </c>
    </row>
    <row r="5076" spans="1:18" x14ac:dyDescent="0.25">
      <c r="A5076" t="s">
        <v>7959</v>
      </c>
      <c r="B5076">
        <v>2017</v>
      </c>
      <c r="C5076">
        <v>3</v>
      </c>
      <c r="D5076">
        <v>22</v>
      </c>
      <c r="E5076" t="s">
        <v>7853</v>
      </c>
      <c r="F5076" s="1" t="s">
        <v>5207</v>
      </c>
      <c r="G5076" s="1" t="s">
        <v>20573</v>
      </c>
      <c r="H5076" s="1" t="s">
        <v>7263</v>
      </c>
      <c r="I5076" t="s">
        <v>6051</v>
      </c>
      <c r="J5076" t="s">
        <v>23</v>
      </c>
      <c r="K5076">
        <v>250</v>
      </c>
      <c r="L5076">
        <v>38252.5</v>
      </c>
      <c r="M5076">
        <v>153.01</v>
      </c>
      <c r="N5076" t="s">
        <v>9047</v>
      </c>
      <c r="O5076" t="s">
        <v>9761</v>
      </c>
      <c r="P5076">
        <v>0</v>
      </c>
      <c r="Q5076">
        <v>0</v>
      </c>
      <c r="R5076">
        <v>1</v>
      </c>
    </row>
    <row r="5077" spans="1:18" x14ac:dyDescent="0.25">
      <c r="A5077" t="s">
        <v>7959</v>
      </c>
      <c r="B5077">
        <v>2017</v>
      </c>
      <c r="C5077">
        <v>3</v>
      </c>
      <c r="D5077">
        <v>22</v>
      </c>
      <c r="E5077" t="s">
        <v>7853</v>
      </c>
      <c r="F5077" s="1" t="s">
        <v>5207</v>
      </c>
      <c r="G5077" s="1" t="s">
        <v>20573</v>
      </c>
      <c r="H5077" s="1" t="s">
        <v>7263</v>
      </c>
      <c r="I5077" t="s">
        <v>20834</v>
      </c>
      <c r="J5077" t="s">
        <v>23</v>
      </c>
      <c r="K5077">
        <v>550</v>
      </c>
      <c r="L5077">
        <v>71027</v>
      </c>
      <c r="M5077">
        <v>129.13999999999999</v>
      </c>
      <c r="N5077" t="s">
        <v>9062</v>
      </c>
      <c r="O5077" t="s">
        <v>9456</v>
      </c>
      <c r="P5077">
        <v>0</v>
      </c>
      <c r="Q5077">
        <v>5.8534472775055225E-2</v>
      </c>
      <c r="R5077">
        <v>1</v>
      </c>
    </row>
    <row r="5078" spans="1:18" x14ac:dyDescent="0.25">
      <c r="A5078" t="s">
        <v>7959</v>
      </c>
      <c r="B5078">
        <v>2017</v>
      </c>
      <c r="C5078">
        <v>3</v>
      </c>
      <c r="D5078">
        <v>22</v>
      </c>
      <c r="E5078" t="s">
        <v>7853</v>
      </c>
      <c r="F5078" s="1" t="s">
        <v>5207</v>
      </c>
      <c r="G5078" s="1" t="s">
        <v>21008</v>
      </c>
      <c r="H5078" s="1" t="s">
        <v>7263</v>
      </c>
      <c r="I5078" t="s">
        <v>6965</v>
      </c>
      <c r="J5078" t="s">
        <v>23</v>
      </c>
      <c r="K5078">
        <v>1300</v>
      </c>
      <c r="L5078">
        <v>124917</v>
      </c>
      <c r="M5078">
        <v>96.09</v>
      </c>
      <c r="N5078" t="s">
        <v>9361</v>
      </c>
      <c r="O5078" t="s">
        <v>9778</v>
      </c>
      <c r="P5078">
        <v>0</v>
      </c>
      <c r="Q5078">
        <v>0</v>
      </c>
      <c r="R5078">
        <v>1</v>
      </c>
    </row>
    <row r="5079" spans="1:18" x14ac:dyDescent="0.25">
      <c r="A5079" t="s">
        <v>7959</v>
      </c>
      <c r="B5079">
        <v>2017</v>
      </c>
      <c r="C5079">
        <v>3</v>
      </c>
      <c r="D5079">
        <v>22</v>
      </c>
      <c r="E5079" t="s">
        <v>7853</v>
      </c>
      <c r="F5079" s="1" t="s">
        <v>5207</v>
      </c>
      <c r="G5079" s="1" t="s">
        <v>21008</v>
      </c>
      <c r="H5079" s="1" t="s">
        <v>7263</v>
      </c>
      <c r="I5079" t="s">
        <v>21025</v>
      </c>
      <c r="J5079" t="s">
        <v>23</v>
      </c>
      <c r="K5079">
        <v>225</v>
      </c>
      <c r="L5079">
        <v>22032</v>
      </c>
      <c r="M5079">
        <v>97.92</v>
      </c>
      <c r="N5079" t="s">
        <v>7263</v>
      </c>
      <c r="O5079" t="s">
        <v>23274</v>
      </c>
      <c r="P5079">
        <v>0</v>
      </c>
      <c r="Q5079">
        <v>0</v>
      </c>
      <c r="R5079">
        <v>1</v>
      </c>
    </row>
    <row r="5080" spans="1:18" x14ac:dyDescent="0.25">
      <c r="A5080" t="s">
        <v>7959</v>
      </c>
      <c r="B5080">
        <v>2017</v>
      </c>
      <c r="C5080">
        <v>3</v>
      </c>
      <c r="D5080">
        <v>22</v>
      </c>
      <c r="E5080" t="s">
        <v>7853</v>
      </c>
      <c r="F5080" s="1" t="s">
        <v>5207</v>
      </c>
      <c r="G5080" s="1" t="s">
        <v>21008</v>
      </c>
      <c r="H5080" s="1" t="s">
        <v>7263</v>
      </c>
      <c r="I5080" t="s">
        <v>21022</v>
      </c>
      <c r="J5080" t="s">
        <v>23</v>
      </c>
      <c r="K5080">
        <v>175</v>
      </c>
      <c r="L5080">
        <v>18851</v>
      </c>
      <c r="M5080">
        <v>107.72</v>
      </c>
      <c r="N5080" t="s">
        <v>7263</v>
      </c>
      <c r="O5080" t="s">
        <v>23274</v>
      </c>
      <c r="P5080">
        <v>0</v>
      </c>
      <c r="Q5080">
        <v>0</v>
      </c>
      <c r="R5080">
        <v>1</v>
      </c>
    </row>
    <row r="5081" spans="1:18" x14ac:dyDescent="0.25">
      <c r="A5081" t="s">
        <v>7959</v>
      </c>
      <c r="B5081">
        <v>2017</v>
      </c>
      <c r="C5081">
        <v>3</v>
      </c>
      <c r="D5081">
        <v>22</v>
      </c>
      <c r="E5081" t="s">
        <v>7853</v>
      </c>
      <c r="F5081" s="1" t="s">
        <v>5207</v>
      </c>
      <c r="G5081" s="1" t="s">
        <v>21008</v>
      </c>
      <c r="H5081" s="1" t="s">
        <v>7263</v>
      </c>
      <c r="I5081" t="s">
        <v>21026</v>
      </c>
      <c r="J5081" t="s">
        <v>23</v>
      </c>
      <c r="K5081">
        <v>125</v>
      </c>
      <c r="L5081">
        <v>13693.75</v>
      </c>
      <c r="M5081">
        <v>109.55</v>
      </c>
      <c r="N5081" t="s">
        <v>7263</v>
      </c>
      <c r="O5081" t="s">
        <v>23274</v>
      </c>
      <c r="P5081">
        <v>0</v>
      </c>
      <c r="Q5081">
        <v>0</v>
      </c>
      <c r="R5081">
        <v>1</v>
      </c>
    </row>
    <row r="5082" spans="1:18" x14ac:dyDescent="0.25">
      <c r="A5082" t="s">
        <v>7991</v>
      </c>
      <c r="B5082">
        <v>2017</v>
      </c>
      <c r="C5082">
        <v>4</v>
      </c>
      <c r="D5082">
        <v>18</v>
      </c>
      <c r="E5082" t="s">
        <v>36</v>
      </c>
      <c r="F5082" s="1" t="s">
        <v>5207</v>
      </c>
      <c r="G5082" s="1" t="s">
        <v>21316</v>
      </c>
      <c r="H5082" s="1" t="s">
        <v>7263</v>
      </c>
      <c r="I5082" t="s">
        <v>6870</v>
      </c>
      <c r="J5082" t="s">
        <v>38</v>
      </c>
      <c r="K5082">
        <v>300</v>
      </c>
      <c r="L5082">
        <v>103500</v>
      </c>
      <c r="M5082">
        <v>345</v>
      </c>
      <c r="N5082" t="s">
        <v>8919</v>
      </c>
      <c r="O5082" t="s">
        <v>9993</v>
      </c>
      <c r="P5082">
        <v>0</v>
      </c>
      <c r="Q5082">
        <v>0</v>
      </c>
      <c r="R5082">
        <v>2</v>
      </c>
    </row>
    <row r="5083" spans="1:18" x14ac:dyDescent="0.25">
      <c r="A5083" t="s">
        <v>16319</v>
      </c>
      <c r="B5083">
        <v>2019</v>
      </c>
      <c r="C5083">
        <v>12</v>
      </c>
      <c r="D5083">
        <v>2</v>
      </c>
      <c r="E5083" t="s">
        <v>31</v>
      </c>
      <c r="F5083" s="1" t="s">
        <v>3205</v>
      </c>
      <c r="G5083" s="1" t="s">
        <v>18086</v>
      </c>
      <c r="H5083" s="1" t="s">
        <v>3204</v>
      </c>
      <c r="I5083" t="s">
        <v>18091</v>
      </c>
      <c r="J5083" t="s">
        <v>23</v>
      </c>
      <c r="K5083">
        <v>580</v>
      </c>
      <c r="L5083">
        <v>34455</v>
      </c>
      <c r="M5083">
        <v>59.41</v>
      </c>
      <c r="N5083" t="s">
        <v>21876</v>
      </c>
      <c r="O5083" t="s">
        <v>23212</v>
      </c>
      <c r="P5083">
        <v>0</v>
      </c>
      <c r="Q5083">
        <v>0</v>
      </c>
      <c r="R5083">
        <v>4</v>
      </c>
    </row>
    <row r="5084" spans="1:18" x14ac:dyDescent="0.25">
      <c r="A5084" t="s">
        <v>16685</v>
      </c>
      <c r="B5084">
        <v>2019</v>
      </c>
      <c r="C5084">
        <v>12</v>
      </c>
      <c r="D5084">
        <v>12</v>
      </c>
      <c r="E5084" t="s">
        <v>1916</v>
      </c>
      <c r="F5084" s="1" t="s">
        <v>3205</v>
      </c>
      <c r="G5084" s="1" t="s">
        <v>3863</v>
      </c>
      <c r="H5084" s="1" t="s">
        <v>3206</v>
      </c>
      <c r="I5084" t="s">
        <v>19221</v>
      </c>
      <c r="J5084" t="s">
        <v>23</v>
      </c>
      <c r="K5084">
        <v>2750</v>
      </c>
      <c r="L5084">
        <v>125125.01</v>
      </c>
      <c r="M5084">
        <v>45.5</v>
      </c>
      <c r="N5084" t="s">
        <v>9347</v>
      </c>
      <c r="O5084" t="s">
        <v>9542</v>
      </c>
      <c r="P5084">
        <v>8.0289698840596724E-2</v>
      </c>
      <c r="Q5084">
        <v>0</v>
      </c>
      <c r="R5084">
        <v>4</v>
      </c>
    </row>
    <row r="5085" spans="1:18" x14ac:dyDescent="0.25">
      <c r="A5085" t="s">
        <v>16685</v>
      </c>
      <c r="B5085">
        <v>2019</v>
      </c>
      <c r="C5085">
        <v>12</v>
      </c>
      <c r="D5085">
        <v>12</v>
      </c>
      <c r="E5085" t="s">
        <v>1916</v>
      </c>
      <c r="F5085" s="1" t="s">
        <v>3205</v>
      </c>
      <c r="G5085" s="1" t="s">
        <v>3227</v>
      </c>
      <c r="H5085" s="1" t="s">
        <v>3206</v>
      </c>
      <c r="I5085" t="s">
        <v>19883</v>
      </c>
      <c r="J5085" t="s">
        <v>23</v>
      </c>
      <c r="K5085">
        <v>13090</v>
      </c>
      <c r="L5085">
        <v>863940</v>
      </c>
      <c r="M5085">
        <v>66</v>
      </c>
      <c r="N5085" t="s">
        <v>22071</v>
      </c>
      <c r="O5085" t="s">
        <v>23264</v>
      </c>
      <c r="P5085">
        <v>0</v>
      </c>
      <c r="Q5085">
        <v>0</v>
      </c>
      <c r="R5085">
        <v>4</v>
      </c>
    </row>
    <row r="5086" spans="1:18" x14ac:dyDescent="0.25">
      <c r="A5086" t="s">
        <v>16685</v>
      </c>
      <c r="B5086">
        <v>2019</v>
      </c>
      <c r="C5086">
        <v>12</v>
      </c>
      <c r="D5086">
        <v>12</v>
      </c>
      <c r="E5086" t="s">
        <v>1916</v>
      </c>
      <c r="F5086" s="1" t="s">
        <v>3205</v>
      </c>
      <c r="G5086" s="1" t="s">
        <v>3863</v>
      </c>
      <c r="H5086" s="1" t="s">
        <v>3206</v>
      </c>
      <c r="I5086" t="s">
        <v>19472</v>
      </c>
      <c r="J5086" t="s">
        <v>23</v>
      </c>
      <c r="K5086">
        <v>4100</v>
      </c>
      <c r="L5086">
        <v>198030</v>
      </c>
      <c r="M5086">
        <v>48.3</v>
      </c>
      <c r="N5086" t="s">
        <v>9333</v>
      </c>
      <c r="O5086" t="s">
        <v>9549</v>
      </c>
      <c r="P5086">
        <v>0</v>
      </c>
      <c r="Q5086">
        <v>0</v>
      </c>
      <c r="R5086">
        <v>4</v>
      </c>
    </row>
    <row r="5087" spans="1:18" x14ac:dyDescent="0.25">
      <c r="A5087" t="s">
        <v>8186</v>
      </c>
      <c r="B5087">
        <v>2017</v>
      </c>
      <c r="C5087">
        <v>9</v>
      </c>
      <c r="D5087">
        <v>28</v>
      </c>
      <c r="E5087" t="s">
        <v>7357</v>
      </c>
      <c r="F5087" s="1" t="s">
        <v>5207</v>
      </c>
      <c r="G5087" s="1" t="s">
        <v>21008</v>
      </c>
      <c r="H5087" s="1" t="s">
        <v>7263</v>
      </c>
      <c r="I5087" t="s">
        <v>21017</v>
      </c>
      <c r="J5087" t="s">
        <v>23</v>
      </c>
      <c r="K5087">
        <v>100</v>
      </c>
      <c r="L5087">
        <v>12375</v>
      </c>
      <c r="M5087">
        <v>123.75</v>
      </c>
      <c r="N5087" t="s">
        <v>7263</v>
      </c>
      <c r="O5087" t="s">
        <v>23274</v>
      </c>
      <c r="P5087">
        <v>0</v>
      </c>
      <c r="Q5087">
        <v>0</v>
      </c>
      <c r="R5087">
        <v>3</v>
      </c>
    </row>
    <row r="5088" spans="1:18" x14ac:dyDescent="0.25">
      <c r="A5088" t="s">
        <v>8186</v>
      </c>
      <c r="B5088">
        <v>2017</v>
      </c>
      <c r="C5088">
        <v>9</v>
      </c>
      <c r="D5088">
        <v>28</v>
      </c>
      <c r="E5088" t="s">
        <v>7357</v>
      </c>
      <c r="F5088" s="1" t="s">
        <v>5207</v>
      </c>
      <c r="G5088" s="1" t="s">
        <v>21008</v>
      </c>
      <c r="H5088" s="1" t="s">
        <v>7263</v>
      </c>
      <c r="I5088" t="s">
        <v>21018</v>
      </c>
      <c r="J5088" t="s">
        <v>23</v>
      </c>
      <c r="K5088">
        <v>100</v>
      </c>
      <c r="L5088">
        <v>14047</v>
      </c>
      <c r="M5088">
        <v>140.47</v>
      </c>
      <c r="N5088" t="s">
        <v>7263</v>
      </c>
      <c r="O5088" t="s">
        <v>23274</v>
      </c>
      <c r="P5088">
        <v>0</v>
      </c>
      <c r="Q5088">
        <v>0</v>
      </c>
      <c r="R5088">
        <v>3</v>
      </c>
    </row>
    <row r="5089" spans="1:18" x14ac:dyDescent="0.25">
      <c r="A5089" t="s">
        <v>8186</v>
      </c>
      <c r="B5089">
        <v>2017</v>
      </c>
      <c r="C5089">
        <v>9</v>
      </c>
      <c r="D5089">
        <v>28</v>
      </c>
      <c r="E5089" t="s">
        <v>7357</v>
      </c>
      <c r="F5089" s="1" t="s">
        <v>5207</v>
      </c>
      <c r="G5089" s="1" t="s">
        <v>21008</v>
      </c>
      <c r="H5089" s="1" t="s">
        <v>7263</v>
      </c>
      <c r="I5089" t="s">
        <v>21026</v>
      </c>
      <c r="J5089" t="s">
        <v>23</v>
      </c>
      <c r="K5089">
        <v>525</v>
      </c>
      <c r="L5089">
        <v>71804.25</v>
      </c>
      <c r="M5089">
        <v>136.77000000000001</v>
      </c>
      <c r="N5089" t="s">
        <v>7263</v>
      </c>
      <c r="O5089" t="s">
        <v>23274</v>
      </c>
      <c r="P5089">
        <v>0</v>
      </c>
      <c r="Q5089">
        <v>0</v>
      </c>
      <c r="R5089">
        <v>3</v>
      </c>
    </row>
    <row r="5090" spans="1:18" x14ac:dyDescent="0.25">
      <c r="A5090" t="s">
        <v>10257</v>
      </c>
      <c r="B5090">
        <v>2019</v>
      </c>
      <c r="C5090">
        <v>2</v>
      </c>
      <c r="D5090">
        <v>11</v>
      </c>
      <c r="E5090" t="s">
        <v>15721</v>
      </c>
      <c r="F5090" s="1" t="s">
        <v>3205</v>
      </c>
      <c r="G5090" s="1" t="s">
        <v>3863</v>
      </c>
      <c r="H5090" s="1" t="s">
        <v>3206</v>
      </c>
      <c r="I5090" t="s">
        <v>19204</v>
      </c>
      <c r="J5090" t="s">
        <v>23</v>
      </c>
      <c r="K5090">
        <v>3485</v>
      </c>
      <c r="L5090">
        <v>158567.5</v>
      </c>
      <c r="M5090">
        <v>45.5</v>
      </c>
      <c r="N5090" t="s">
        <v>9340</v>
      </c>
      <c r="O5090" t="s">
        <v>9482</v>
      </c>
      <c r="P5090">
        <v>8.0867377033553248E-2</v>
      </c>
      <c r="Q5090">
        <v>0</v>
      </c>
      <c r="R5090">
        <v>1</v>
      </c>
    </row>
    <row r="5091" spans="1:18" x14ac:dyDescent="0.25">
      <c r="A5091" t="s">
        <v>10257</v>
      </c>
      <c r="B5091">
        <v>2019</v>
      </c>
      <c r="C5091">
        <v>2</v>
      </c>
      <c r="D5091">
        <v>11</v>
      </c>
      <c r="E5091" t="s">
        <v>15721</v>
      </c>
      <c r="F5091" s="1" t="s">
        <v>3205</v>
      </c>
      <c r="G5091" s="1" t="s">
        <v>3863</v>
      </c>
      <c r="H5091" s="1" t="s">
        <v>3204</v>
      </c>
      <c r="I5091" t="s">
        <v>19586</v>
      </c>
      <c r="J5091" t="s">
        <v>23</v>
      </c>
      <c r="K5091">
        <v>13330</v>
      </c>
      <c r="L5091">
        <v>583854</v>
      </c>
      <c r="M5091">
        <v>43.8</v>
      </c>
      <c r="N5091" t="s">
        <v>9304</v>
      </c>
      <c r="O5091" t="s">
        <v>23328</v>
      </c>
      <c r="P5091">
        <v>0</v>
      </c>
      <c r="Q5091">
        <v>0</v>
      </c>
      <c r="R5091">
        <v>1</v>
      </c>
    </row>
    <row r="5092" spans="1:18" x14ac:dyDescent="0.25">
      <c r="A5092" t="s">
        <v>10257</v>
      </c>
      <c r="B5092">
        <v>2019</v>
      </c>
      <c r="C5092">
        <v>2</v>
      </c>
      <c r="D5092">
        <v>11</v>
      </c>
      <c r="E5092" t="s">
        <v>15721</v>
      </c>
      <c r="F5092" s="1" t="s">
        <v>3205</v>
      </c>
      <c r="G5092" s="1" t="s">
        <v>3863</v>
      </c>
      <c r="H5092" s="1" t="s">
        <v>3204</v>
      </c>
      <c r="I5092" t="s">
        <v>19593</v>
      </c>
      <c r="J5092" t="s">
        <v>23</v>
      </c>
      <c r="K5092">
        <v>4030</v>
      </c>
      <c r="L5092">
        <v>176514</v>
      </c>
      <c r="M5092">
        <v>43.8</v>
      </c>
      <c r="N5092" t="s">
        <v>9340</v>
      </c>
      <c r="O5092" t="s">
        <v>9702</v>
      </c>
      <c r="P5092">
        <v>0</v>
      </c>
      <c r="Q5092">
        <v>0</v>
      </c>
      <c r="R5092">
        <v>1</v>
      </c>
    </row>
    <row r="5093" spans="1:18" x14ac:dyDescent="0.25">
      <c r="A5093" t="s">
        <v>2473</v>
      </c>
      <c r="B5093">
        <v>2018</v>
      </c>
      <c r="C5093">
        <v>5</v>
      </c>
      <c r="D5093">
        <v>12</v>
      </c>
      <c r="E5093" t="s">
        <v>1594</v>
      </c>
      <c r="F5093" s="1" t="s">
        <v>3205</v>
      </c>
      <c r="G5093" s="1" t="s">
        <v>3863</v>
      </c>
      <c r="H5093" s="1" t="s">
        <v>3206</v>
      </c>
      <c r="I5093" t="s">
        <v>19111</v>
      </c>
      <c r="J5093" t="s">
        <v>23</v>
      </c>
      <c r="K5093">
        <v>15752</v>
      </c>
      <c r="L5093">
        <v>719237.92</v>
      </c>
      <c r="M5093">
        <v>45.66</v>
      </c>
      <c r="N5093" t="s">
        <v>9332</v>
      </c>
      <c r="O5093" t="s">
        <v>9531</v>
      </c>
      <c r="P5093">
        <v>0</v>
      </c>
      <c r="Q5093">
        <v>0</v>
      </c>
      <c r="R5093">
        <v>2</v>
      </c>
    </row>
    <row r="5094" spans="1:18" x14ac:dyDescent="0.25">
      <c r="A5094" t="s">
        <v>2473</v>
      </c>
      <c r="B5094">
        <v>2018</v>
      </c>
      <c r="C5094">
        <v>5</v>
      </c>
      <c r="D5094">
        <v>12</v>
      </c>
      <c r="E5094" t="s">
        <v>1594</v>
      </c>
      <c r="F5094" s="1" t="s">
        <v>3205</v>
      </c>
      <c r="G5094" s="1" t="s">
        <v>3863</v>
      </c>
      <c r="H5094" s="1" t="s">
        <v>3206</v>
      </c>
      <c r="I5094" t="s">
        <v>19111</v>
      </c>
      <c r="J5094" t="s">
        <v>23</v>
      </c>
      <c r="K5094">
        <v>3979</v>
      </c>
      <c r="L5094">
        <v>181681.55</v>
      </c>
      <c r="M5094">
        <v>45.66</v>
      </c>
      <c r="N5094" t="s">
        <v>9332</v>
      </c>
      <c r="O5094" t="s">
        <v>9531</v>
      </c>
      <c r="P5094">
        <v>0</v>
      </c>
      <c r="Q5094">
        <v>0</v>
      </c>
      <c r="R5094">
        <v>2</v>
      </c>
    </row>
    <row r="5095" spans="1:18" x14ac:dyDescent="0.25">
      <c r="A5095" t="s">
        <v>2397</v>
      </c>
      <c r="B5095">
        <v>2018</v>
      </c>
      <c r="C5095">
        <v>4</v>
      </c>
      <c r="D5095">
        <v>13</v>
      </c>
      <c r="E5095" t="s">
        <v>226</v>
      </c>
      <c r="F5095" s="1" t="s">
        <v>3205</v>
      </c>
      <c r="G5095" s="1" t="s">
        <v>3863</v>
      </c>
      <c r="H5095" s="1" t="s">
        <v>3206</v>
      </c>
      <c r="I5095" t="s">
        <v>18996</v>
      </c>
      <c r="J5095" t="s">
        <v>23</v>
      </c>
      <c r="K5095">
        <v>11260</v>
      </c>
      <c r="L5095">
        <v>678977.99</v>
      </c>
      <c r="M5095">
        <v>60.3</v>
      </c>
      <c r="N5095" t="s">
        <v>9314</v>
      </c>
      <c r="O5095" t="s">
        <v>9453</v>
      </c>
      <c r="P5095">
        <v>1.984751079033405E-2</v>
      </c>
      <c r="Q5095">
        <v>0</v>
      </c>
      <c r="R5095">
        <v>2</v>
      </c>
    </row>
    <row r="5096" spans="1:18" x14ac:dyDescent="0.25">
      <c r="A5096" t="s">
        <v>2397</v>
      </c>
      <c r="B5096">
        <v>2018</v>
      </c>
      <c r="C5096">
        <v>4</v>
      </c>
      <c r="D5096">
        <v>13</v>
      </c>
      <c r="E5096" t="s">
        <v>226</v>
      </c>
      <c r="F5096" s="1" t="s">
        <v>3205</v>
      </c>
      <c r="G5096" s="1" t="s">
        <v>3863</v>
      </c>
      <c r="H5096" s="1" t="s">
        <v>3206</v>
      </c>
      <c r="I5096" t="s">
        <v>18997</v>
      </c>
      <c r="J5096" t="s">
        <v>23</v>
      </c>
      <c r="K5096">
        <v>5890</v>
      </c>
      <c r="L5096">
        <v>321005.01</v>
      </c>
      <c r="M5096">
        <v>54.5</v>
      </c>
      <c r="N5096" t="s">
        <v>9307</v>
      </c>
      <c r="O5096" t="s">
        <v>9445</v>
      </c>
      <c r="P5096">
        <v>3.6019547837424074E-2</v>
      </c>
      <c r="Q5096">
        <v>0</v>
      </c>
      <c r="R5096">
        <v>2</v>
      </c>
    </row>
    <row r="5097" spans="1:18" x14ac:dyDescent="0.25">
      <c r="A5097" t="s">
        <v>2397</v>
      </c>
      <c r="B5097">
        <v>2018</v>
      </c>
      <c r="C5097">
        <v>4</v>
      </c>
      <c r="D5097">
        <v>13</v>
      </c>
      <c r="E5097" t="s">
        <v>226</v>
      </c>
      <c r="F5097" s="1" t="s">
        <v>3205</v>
      </c>
      <c r="G5097" s="1" t="s">
        <v>3863</v>
      </c>
      <c r="H5097" s="1" t="s">
        <v>3206</v>
      </c>
      <c r="I5097" t="s">
        <v>19122</v>
      </c>
      <c r="J5097" t="s">
        <v>23</v>
      </c>
      <c r="K5097">
        <v>3790</v>
      </c>
      <c r="L5097">
        <v>206555</v>
      </c>
      <c r="M5097">
        <v>54.5</v>
      </c>
      <c r="N5097" t="s">
        <v>9309</v>
      </c>
      <c r="O5097" t="s">
        <v>9451</v>
      </c>
      <c r="P5097">
        <v>6.5364123560168089E-2</v>
      </c>
      <c r="Q5097">
        <v>0</v>
      </c>
      <c r="R5097">
        <v>2</v>
      </c>
    </row>
    <row r="5098" spans="1:18" x14ac:dyDescent="0.25">
      <c r="A5098" t="s">
        <v>1367</v>
      </c>
      <c r="B5098">
        <v>2017</v>
      </c>
      <c r="C5098">
        <v>2</v>
      </c>
      <c r="D5098">
        <v>12</v>
      </c>
      <c r="E5098" t="s">
        <v>92</v>
      </c>
      <c r="F5098" s="1" t="s">
        <v>3205</v>
      </c>
      <c r="G5098" s="1" t="s">
        <v>3863</v>
      </c>
      <c r="H5098" s="1" t="s">
        <v>3206</v>
      </c>
      <c r="I5098" t="s">
        <v>19614</v>
      </c>
      <c r="J5098" t="s">
        <v>23</v>
      </c>
      <c r="K5098">
        <v>3910</v>
      </c>
      <c r="L5098">
        <v>180837.5</v>
      </c>
      <c r="M5098">
        <v>46.25</v>
      </c>
      <c r="N5098" t="s">
        <v>9308</v>
      </c>
      <c r="O5098" t="s">
        <v>9494</v>
      </c>
      <c r="P5098">
        <v>0</v>
      </c>
      <c r="Q5098">
        <v>0</v>
      </c>
      <c r="R5098">
        <v>1</v>
      </c>
    </row>
    <row r="5099" spans="1:18" x14ac:dyDescent="0.25">
      <c r="A5099" t="s">
        <v>1367</v>
      </c>
      <c r="B5099">
        <v>2017</v>
      </c>
      <c r="C5099">
        <v>2</v>
      </c>
      <c r="D5099">
        <v>12</v>
      </c>
      <c r="E5099" t="s">
        <v>92</v>
      </c>
      <c r="F5099" s="1" t="s">
        <v>3205</v>
      </c>
      <c r="G5099" s="1" t="s">
        <v>3863</v>
      </c>
      <c r="H5099" s="1" t="s">
        <v>3206</v>
      </c>
      <c r="I5099" t="s">
        <v>19053</v>
      </c>
      <c r="J5099" t="s">
        <v>23</v>
      </c>
      <c r="K5099">
        <v>12680</v>
      </c>
      <c r="L5099">
        <v>602300</v>
      </c>
      <c r="M5099">
        <v>47.5</v>
      </c>
      <c r="N5099" t="s">
        <v>9346</v>
      </c>
      <c r="O5099" t="s">
        <v>9484</v>
      </c>
      <c r="P5099">
        <v>0</v>
      </c>
      <c r="Q5099">
        <v>0</v>
      </c>
      <c r="R5099">
        <v>1</v>
      </c>
    </row>
    <row r="5100" spans="1:18" x14ac:dyDescent="0.25">
      <c r="A5100" t="s">
        <v>1367</v>
      </c>
      <c r="B5100">
        <v>2017</v>
      </c>
      <c r="C5100">
        <v>2</v>
      </c>
      <c r="D5100">
        <v>12</v>
      </c>
      <c r="E5100" t="s">
        <v>92</v>
      </c>
      <c r="F5100" s="1" t="s">
        <v>3205</v>
      </c>
      <c r="G5100" s="1" t="s">
        <v>3863</v>
      </c>
      <c r="H5100" s="1" t="s">
        <v>3206</v>
      </c>
      <c r="I5100" t="s">
        <v>19083</v>
      </c>
      <c r="J5100" t="s">
        <v>23</v>
      </c>
      <c r="K5100">
        <v>1660</v>
      </c>
      <c r="L5100">
        <v>76775</v>
      </c>
      <c r="M5100">
        <v>46.25</v>
      </c>
      <c r="N5100" t="s">
        <v>9305</v>
      </c>
      <c r="O5100" t="s">
        <v>9530</v>
      </c>
      <c r="P5100">
        <v>3.1450189480311259E-2</v>
      </c>
      <c r="Q5100">
        <v>0</v>
      </c>
      <c r="R5100">
        <v>1</v>
      </c>
    </row>
    <row r="5101" spans="1:18" x14ac:dyDescent="0.25">
      <c r="A5101" t="s">
        <v>1367</v>
      </c>
      <c r="B5101">
        <v>2017</v>
      </c>
      <c r="C5101">
        <v>2</v>
      </c>
      <c r="D5101">
        <v>12</v>
      </c>
      <c r="E5101" t="s">
        <v>92</v>
      </c>
      <c r="F5101" s="1" t="s">
        <v>3205</v>
      </c>
      <c r="G5101" s="1" t="s">
        <v>3863</v>
      </c>
      <c r="H5101" s="1" t="s">
        <v>3206</v>
      </c>
      <c r="I5101" t="s">
        <v>19636</v>
      </c>
      <c r="J5101" t="s">
        <v>23</v>
      </c>
      <c r="K5101">
        <v>1542</v>
      </c>
      <c r="L5101">
        <v>93830.7</v>
      </c>
      <c r="M5101">
        <v>60.85</v>
      </c>
      <c r="N5101" t="s">
        <v>9322</v>
      </c>
      <c r="O5101" t="s">
        <v>9682</v>
      </c>
      <c r="P5101">
        <v>0</v>
      </c>
      <c r="Q5101">
        <v>0</v>
      </c>
      <c r="R5101">
        <v>1</v>
      </c>
    </row>
    <row r="5102" spans="1:18" x14ac:dyDescent="0.25">
      <c r="A5102" t="s">
        <v>1930</v>
      </c>
      <c r="B5102">
        <v>2017</v>
      </c>
      <c r="C5102">
        <v>10</v>
      </c>
      <c r="D5102">
        <v>24</v>
      </c>
      <c r="E5102" t="s">
        <v>174</v>
      </c>
      <c r="F5102" s="1" t="s">
        <v>3205</v>
      </c>
      <c r="G5102" s="1" t="s">
        <v>3384</v>
      </c>
      <c r="H5102" s="1" t="s">
        <v>3206</v>
      </c>
      <c r="I5102" t="s">
        <v>17029</v>
      </c>
      <c r="J5102" t="s">
        <v>23</v>
      </c>
      <c r="K5102">
        <v>19640</v>
      </c>
      <c r="L5102">
        <v>815059.96</v>
      </c>
      <c r="M5102">
        <v>41.5</v>
      </c>
      <c r="N5102" t="s">
        <v>645</v>
      </c>
      <c r="O5102" t="s">
        <v>9450</v>
      </c>
      <c r="P5102">
        <v>9.1123449223886266E-2</v>
      </c>
      <c r="Q5102">
        <v>0</v>
      </c>
      <c r="R5102">
        <v>4</v>
      </c>
    </row>
    <row r="5103" spans="1:18" x14ac:dyDescent="0.25">
      <c r="A5103" t="s">
        <v>10303</v>
      </c>
      <c r="B5103">
        <v>2019</v>
      </c>
      <c r="C5103">
        <v>2</v>
      </c>
      <c r="D5103">
        <v>18</v>
      </c>
      <c r="E5103" t="s">
        <v>174</v>
      </c>
      <c r="F5103" s="1" t="s">
        <v>3205</v>
      </c>
      <c r="G5103" s="1" t="s">
        <v>3863</v>
      </c>
      <c r="H5103" s="1" t="s">
        <v>3206</v>
      </c>
      <c r="I5103" t="s">
        <v>19222</v>
      </c>
      <c r="J5103" t="s">
        <v>23</v>
      </c>
      <c r="K5103">
        <v>3000</v>
      </c>
      <c r="L5103">
        <v>135600.01</v>
      </c>
      <c r="M5103">
        <v>45.2</v>
      </c>
      <c r="N5103" t="s">
        <v>9342</v>
      </c>
      <c r="O5103" t="s">
        <v>9510</v>
      </c>
      <c r="P5103">
        <v>0</v>
      </c>
      <c r="Q5103">
        <v>0</v>
      </c>
      <c r="R5103">
        <v>1</v>
      </c>
    </row>
    <row r="5104" spans="1:18" x14ac:dyDescent="0.25">
      <c r="A5104" t="s">
        <v>10303</v>
      </c>
      <c r="B5104">
        <v>2019</v>
      </c>
      <c r="C5104">
        <v>2</v>
      </c>
      <c r="D5104">
        <v>18</v>
      </c>
      <c r="E5104" t="s">
        <v>174</v>
      </c>
      <c r="F5104" s="1" t="s">
        <v>3205</v>
      </c>
      <c r="G5104" s="1" t="s">
        <v>3863</v>
      </c>
      <c r="H5104" s="1" t="s">
        <v>3206</v>
      </c>
      <c r="I5104" t="s">
        <v>19252</v>
      </c>
      <c r="J5104" t="s">
        <v>23</v>
      </c>
      <c r="K5104">
        <v>17135</v>
      </c>
      <c r="L5104">
        <v>792493.82</v>
      </c>
      <c r="M5104">
        <v>46.25</v>
      </c>
      <c r="N5104" t="s">
        <v>9309</v>
      </c>
      <c r="O5104" t="s">
        <v>9451</v>
      </c>
      <c r="P5104">
        <v>6.5364123560168089E-2</v>
      </c>
      <c r="Q5104">
        <v>0</v>
      </c>
      <c r="R5104">
        <v>1</v>
      </c>
    </row>
    <row r="5105" spans="1:18" x14ac:dyDescent="0.25">
      <c r="A5105" t="s">
        <v>15450</v>
      </c>
      <c r="B5105">
        <v>2019</v>
      </c>
      <c r="C5105">
        <v>9</v>
      </c>
      <c r="D5105">
        <v>1</v>
      </c>
      <c r="E5105" t="s">
        <v>15067</v>
      </c>
      <c r="F5105" s="1" t="s">
        <v>3205</v>
      </c>
      <c r="G5105" s="1" t="s">
        <v>3384</v>
      </c>
      <c r="H5105" s="1" t="s">
        <v>3206</v>
      </c>
      <c r="I5105" t="s">
        <v>17299</v>
      </c>
      <c r="J5105" t="s">
        <v>23</v>
      </c>
      <c r="K5105">
        <v>19815</v>
      </c>
      <c r="L5105">
        <v>1020472.5</v>
      </c>
      <c r="M5105">
        <v>51.5</v>
      </c>
      <c r="N5105" t="s">
        <v>160</v>
      </c>
      <c r="O5105" t="s">
        <v>9452</v>
      </c>
      <c r="P5105">
        <v>0.10110188471641929</v>
      </c>
      <c r="Q5105">
        <v>0</v>
      </c>
      <c r="R5105">
        <v>3</v>
      </c>
    </row>
    <row r="5106" spans="1:18" x14ac:dyDescent="0.25">
      <c r="A5106" t="s">
        <v>2665</v>
      </c>
      <c r="B5106">
        <v>2018</v>
      </c>
      <c r="C5106">
        <v>7</v>
      </c>
      <c r="D5106">
        <v>19</v>
      </c>
      <c r="E5106" t="s">
        <v>51</v>
      </c>
      <c r="F5106" s="1" t="s">
        <v>3205</v>
      </c>
      <c r="G5106" s="1" t="s">
        <v>3863</v>
      </c>
      <c r="H5106" s="1" t="s">
        <v>3206</v>
      </c>
      <c r="I5106" t="s">
        <v>18998</v>
      </c>
      <c r="J5106" t="s">
        <v>23</v>
      </c>
      <c r="K5106">
        <v>20025</v>
      </c>
      <c r="L5106">
        <v>1031287.5</v>
      </c>
      <c r="M5106">
        <v>51.5</v>
      </c>
      <c r="N5106" t="s">
        <v>9340</v>
      </c>
      <c r="O5106" t="s">
        <v>9482</v>
      </c>
      <c r="P5106">
        <v>8.0867377033553248E-2</v>
      </c>
      <c r="Q5106">
        <v>0</v>
      </c>
      <c r="R5106">
        <v>3</v>
      </c>
    </row>
    <row r="5107" spans="1:18" x14ac:dyDescent="0.25">
      <c r="A5107" t="s">
        <v>2074</v>
      </c>
      <c r="B5107">
        <v>2017</v>
      </c>
      <c r="C5107">
        <v>12</v>
      </c>
      <c r="D5107">
        <v>8</v>
      </c>
      <c r="E5107" t="s">
        <v>1620</v>
      </c>
      <c r="F5107" s="1" t="s">
        <v>3205</v>
      </c>
      <c r="G5107" s="1" t="s">
        <v>3863</v>
      </c>
      <c r="H5107" s="1" t="s">
        <v>3206</v>
      </c>
      <c r="I5107" t="s">
        <v>19021</v>
      </c>
      <c r="J5107" t="s">
        <v>23</v>
      </c>
      <c r="K5107">
        <v>3050</v>
      </c>
      <c r="L5107">
        <v>143807.47</v>
      </c>
      <c r="M5107">
        <v>47.15</v>
      </c>
      <c r="N5107" t="s">
        <v>9303</v>
      </c>
      <c r="O5107" t="s">
        <v>9512</v>
      </c>
      <c r="P5107">
        <v>0</v>
      </c>
      <c r="Q5107">
        <v>0</v>
      </c>
      <c r="R5107">
        <v>4</v>
      </c>
    </row>
    <row r="5108" spans="1:18" x14ac:dyDescent="0.25">
      <c r="A5108" t="s">
        <v>2074</v>
      </c>
      <c r="B5108">
        <v>2017</v>
      </c>
      <c r="C5108">
        <v>12</v>
      </c>
      <c r="D5108">
        <v>8</v>
      </c>
      <c r="E5108" t="s">
        <v>1620</v>
      </c>
      <c r="F5108" s="1" t="s">
        <v>3205</v>
      </c>
      <c r="G5108" s="1" t="s">
        <v>3863</v>
      </c>
      <c r="H5108" s="1" t="s">
        <v>3206</v>
      </c>
      <c r="I5108" t="s">
        <v>19049</v>
      </c>
      <c r="J5108" t="s">
        <v>23</v>
      </c>
      <c r="K5108">
        <v>14886</v>
      </c>
      <c r="L5108">
        <v>911767.35</v>
      </c>
      <c r="M5108">
        <v>61.25</v>
      </c>
      <c r="N5108" t="s">
        <v>9323</v>
      </c>
      <c r="O5108" t="s">
        <v>9507</v>
      </c>
      <c r="P5108">
        <v>0</v>
      </c>
      <c r="Q5108">
        <v>0</v>
      </c>
      <c r="R5108">
        <v>4</v>
      </c>
    </row>
    <row r="5109" spans="1:18" x14ac:dyDescent="0.25">
      <c r="A5109" t="s">
        <v>2074</v>
      </c>
      <c r="B5109">
        <v>2017</v>
      </c>
      <c r="C5109">
        <v>12</v>
      </c>
      <c r="D5109">
        <v>8</v>
      </c>
      <c r="E5109" t="s">
        <v>1620</v>
      </c>
      <c r="F5109" s="1" t="s">
        <v>3205</v>
      </c>
      <c r="G5109" s="1" t="s">
        <v>3227</v>
      </c>
      <c r="H5109" s="1" t="s">
        <v>3206</v>
      </c>
      <c r="I5109" t="s">
        <v>19736</v>
      </c>
      <c r="J5109" t="s">
        <v>23</v>
      </c>
      <c r="K5109">
        <v>1910</v>
      </c>
      <c r="L5109">
        <v>112307.98</v>
      </c>
      <c r="M5109">
        <v>58.8</v>
      </c>
      <c r="N5109" t="s">
        <v>22070</v>
      </c>
      <c r="O5109" t="s">
        <v>23261</v>
      </c>
      <c r="P5109">
        <v>0</v>
      </c>
      <c r="Q5109">
        <v>0</v>
      </c>
      <c r="R5109">
        <v>4</v>
      </c>
    </row>
    <row r="5110" spans="1:18" x14ac:dyDescent="0.25">
      <c r="A5110" t="s">
        <v>8418</v>
      </c>
      <c r="B5110">
        <v>2018</v>
      </c>
      <c r="C5110">
        <v>3</v>
      </c>
      <c r="D5110">
        <v>22</v>
      </c>
      <c r="E5110" t="s">
        <v>7471</v>
      </c>
      <c r="F5110" s="1" t="s">
        <v>5207</v>
      </c>
      <c r="G5110" s="1" t="s">
        <v>6745</v>
      </c>
      <c r="H5110" s="1" t="s">
        <v>7263</v>
      </c>
      <c r="I5110" t="s">
        <v>7190</v>
      </c>
      <c r="J5110" t="s">
        <v>38</v>
      </c>
      <c r="K5110">
        <v>120</v>
      </c>
      <c r="L5110">
        <v>126600</v>
      </c>
      <c r="M5110">
        <v>1055</v>
      </c>
      <c r="N5110" t="s">
        <v>8419</v>
      </c>
      <c r="O5110" t="s">
        <v>10083</v>
      </c>
      <c r="P5110">
        <v>0</v>
      </c>
      <c r="Q5110">
        <v>0</v>
      </c>
      <c r="R5110">
        <v>1</v>
      </c>
    </row>
    <row r="5111" spans="1:18" x14ac:dyDescent="0.25">
      <c r="A5111" t="s">
        <v>8418</v>
      </c>
      <c r="B5111">
        <v>2018</v>
      </c>
      <c r="C5111">
        <v>3</v>
      </c>
      <c r="D5111">
        <v>22</v>
      </c>
      <c r="E5111" t="s">
        <v>7471</v>
      </c>
      <c r="F5111" s="1" t="s">
        <v>5207</v>
      </c>
      <c r="G5111" s="1" t="s">
        <v>20931</v>
      </c>
      <c r="H5111" s="1" t="s">
        <v>7263</v>
      </c>
      <c r="I5111" t="s">
        <v>6655</v>
      </c>
      <c r="J5111" t="s">
        <v>38</v>
      </c>
      <c r="K5111">
        <v>480</v>
      </c>
      <c r="L5111">
        <v>73560</v>
      </c>
      <c r="M5111">
        <v>153.25</v>
      </c>
      <c r="N5111" t="s">
        <v>9113</v>
      </c>
      <c r="O5111" t="s">
        <v>9475</v>
      </c>
      <c r="P5111">
        <v>0</v>
      </c>
      <c r="Q5111">
        <v>2.4283935156735645E-2</v>
      </c>
      <c r="R5111">
        <v>1</v>
      </c>
    </row>
    <row r="5112" spans="1:18" x14ac:dyDescent="0.25">
      <c r="A5112" t="s">
        <v>8418</v>
      </c>
      <c r="B5112">
        <v>2018</v>
      </c>
      <c r="C5112">
        <v>3</v>
      </c>
      <c r="D5112">
        <v>22</v>
      </c>
      <c r="E5112" t="s">
        <v>7471</v>
      </c>
      <c r="F5112" s="1" t="s">
        <v>5207</v>
      </c>
      <c r="G5112" s="1" t="s">
        <v>21008</v>
      </c>
      <c r="H5112" s="1" t="s">
        <v>7263</v>
      </c>
      <c r="I5112" t="s">
        <v>7098</v>
      </c>
      <c r="J5112" t="s">
        <v>38</v>
      </c>
      <c r="K5112">
        <v>240</v>
      </c>
      <c r="L5112">
        <v>15960</v>
      </c>
      <c r="M5112">
        <v>66.5</v>
      </c>
      <c r="N5112" t="s">
        <v>8921</v>
      </c>
      <c r="O5112" t="s">
        <v>10000</v>
      </c>
      <c r="P5112">
        <v>0</v>
      </c>
      <c r="Q5112">
        <v>0</v>
      </c>
      <c r="R5112">
        <v>1</v>
      </c>
    </row>
    <row r="5113" spans="1:18" x14ac:dyDescent="0.25">
      <c r="A5113" t="s">
        <v>1507</v>
      </c>
      <c r="B5113">
        <v>2017</v>
      </c>
      <c r="C5113">
        <v>3</v>
      </c>
      <c r="D5113">
        <v>31</v>
      </c>
      <c r="E5113" t="s">
        <v>92</v>
      </c>
      <c r="F5113" s="1" t="s">
        <v>3205</v>
      </c>
      <c r="G5113" s="1" t="s">
        <v>3967</v>
      </c>
      <c r="H5113" s="1" t="s">
        <v>3204</v>
      </c>
      <c r="I5113" t="s">
        <v>18180</v>
      </c>
      <c r="J5113" t="s">
        <v>23</v>
      </c>
      <c r="K5113">
        <v>3012</v>
      </c>
      <c r="L5113">
        <v>143070</v>
      </c>
      <c r="M5113">
        <v>47.5</v>
      </c>
      <c r="N5113" t="s">
        <v>9242</v>
      </c>
      <c r="O5113" t="s">
        <v>9676</v>
      </c>
      <c r="P5113">
        <v>0</v>
      </c>
      <c r="Q5113">
        <v>0</v>
      </c>
      <c r="R5113">
        <v>1</v>
      </c>
    </row>
    <row r="5114" spans="1:18" x14ac:dyDescent="0.25">
      <c r="A5114" t="s">
        <v>7271</v>
      </c>
      <c r="B5114">
        <v>2019</v>
      </c>
      <c r="C5114">
        <v>1</v>
      </c>
      <c r="D5114">
        <v>15</v>
      </c>
      <c r="E5114" t="s">
        <v>226</v>
      </c>
      <c r="F5114" s="1" t="s">
        <v>3205</v>
      </c>
      <c r="G5114" s="1" t="s">
        <v>3863</v>
      </c>
      <c r="H5114" s="1" t="s">
        <v>3206</v>
      </c>
      <c r="I5114" t="s">
        <v>19013</v>
      </c>
      <c r="J5114" t="s">
        <v>23</v>
      </c>
      <c r="K5114">
        <v>11040</v>
      </c>
      <c r="L5114">
        <v>502320</v>
      </c>
      <c r="M5114">
        <v>45.5</v>
      </c>
      <c r="N5114" t="s">
        <v>9331</v>
      </c>
      <c r="O5114" t="s">
        <v>9540</v>
      </c>
      <c r="P5114">
        <v>4.2454374665687751E-2</v>
      </c>
      <c r="Q5114">
        <v>0</v>
      </c>
      <c r="R5114">
        <v>1</v>
      </c>
    </row>
    <row r="5115" spans="1:18" x14ac:dyDescent="0.25">
      <c r="A5115" t="s">
        <v>7271</v>
      </c>
      <c r="B5115">
        <v>2019</v>
      </c>
      <c r="C5115">
        <v>1</v>
      </c>
      <c r="D5115">
        <v>15</v>
      </c>
      <c r="E5115" t="s">
        <v>226</v>
      </c>
      <c r="F5115" s="1" t="s">
        <v>3205</v>
      </c>
      <c r="G5115" s="1" t="s">
        <v>3863</v>
      </c>
      <c r="H5115" s="1" t="s">
        <v>3206</v>
      </c>
      <c r="I5115" t="s">
        <v>19166</v>
      </c>
      <c r="J5115" t="s">
        <v>23</v>
      </c>
      <c r="K5115">
        <v>9875</v>
      </c>
      <c r="L5115">
        <v>449312.5</v>
      </c>
      <c r="M5115">
        <v>45.5</v>
      </c>
      <c r="N5115" t="s">
        <v>9347</v>
      </c>
      <c r="O5115" t="s">
        <v>9542</v>
      </c>
      <c r="P5115">
        <v>8.0289698840596724E-2</v>
      </c>
      <c r="Q5115">
        <v>0</v>
      </c>
      <c r="R5115">
        <v>1</v>
      </c>
    </row>
    <row r="5116" spans="1:18" x14ac:dyDescent="0.25">
      <c r="A5116" t="s">
        <v>7661</v>
      </c>
      <c r="B5116">
        <v>2016</v>
      </c>
      <c r="C5116">
        <v>8</v>
      </c>
      <c r="D5116">
        <v>1</v>
      </c>
      <c r="E5116" t="s">
        <v>7662</v>
      </c>
      <c r="F5116" s="1" t="s">
        <v>5207</v>
      </c>
      <c r="G5116" s="1" t="s">
        <v>21008</v>
      </c>
      <c r="H5116" s="1" t="s">
        <v>7263</v>
      </c>
      <c r="I5116" t="s">
        <v>6965</v>
      </c>
      <c r="J5116" t="s">
        <v>23</v>
      </c>
      <c r="K5116">
        <v>25</v>
      </c>
      <c r="L5116">
        <v>3200</v>
      </c>
      <c r="M5116">
        <v>128</v>
      </c>
      <c r="N5116" t="s">
        <v>9361</v>
      </c>
      <c r="O5116" t="s">
        <v>9778</v>
      </c>
      <c r="P5116">
        <v>0</v>
      </c>
      <c r="Q5116">
        <v>0</v>
      </c>
      <c r="R5116">
        <v>3</v>
      </c>
    </row>
    <row r="5117" spans="1:18" x14ac:dyDescent="0.25">
      <c r="A5117" t="s">
        <v>10498</v>
      </c>
      <c r="B5117">
        <v>2019</v>
      </c>
      <c r="C5117">
        <v>3</v>
      </c>
      <c r="D5117">
        <v>17</v>
      </c>
      <c r="E5117" t="s">
        <v>7328</v>
      </c>
      <c r="F5117" s="1" t="s">
        <v>5207</v>
      </c>
      <c r="G5117" s="1" t="s">
        <v>20573</v>
      </c>
      <c r="H5117" s="1" t="s">
        <v>7263</v>
      </c>
      <c r="I5117" t="s">
        <v>20759</v>
      </c>
      <c r="J5117" t="s">
        <v>23</v>
      </c>
      <c r="K5117">
        <v>3</v>
      </c>
      <c r="L5117">
        <v>411.26</v>
      </c>
      <c r="M5117">
        <v>137.09</v>
      </c>
      <c r="N5117" t="s">
        <v>7263</v>
      </c>
      <c r="O5117" t="s">
        <v>23274</v>
      </c>
      <c r="P5117">
        <v>0</v>
      </c>
      <c r="Q5117">
        <v>0</v>
      </c>
      <c r="R5117">
        <v>1</v>
      </c>
    </row>
    <row r="5118" spans="1:18" x14ac:dyDescent="0.25">
      <c r="A5118" t="s">
        <v>10498</v>
      </c>
      <c r="B5118">
        <v>2019</v>
      </c>
      <c r="C5118">
        <v>3</v>
      </c>
      <c r="D5118">
        <v>17</v>
      </c>
      <c r="E5118" t="s">
        <v>7328</v>
      </c>
      <c r="F5118" s="1" t="s">
        <v>5207</v>
      </c>
      <c r="G5118" s="1" t="s">
        <v>20573</v>
      </c>
      <c r="H5118" s="1" t="s">
        <v>7263</v>
      </c>
      <c r="I5118" t="s">
        <v>20602</v>
      </c>
      <c r="J5118" t="s">
        <v>23</v>
      </c>
      <c r="K5118">
        <v>2</v>
      </c>
      <c r="L5118">
        <v>243.36</v>
      </c>
      <c r="M5118">
        <v>121.68</v>
      </c>
      <c r="N5118" t="s">
        <v>7263</v>
      </c>
      <c r="O5118" t="s">
        <v>23274</v>
      </c>
      <c r="P5118">
        <v>0</v>
      </c>
      <c r="Q5118">
        <v>0</v>
      </c>
      <c r="R5118">
        <v>1</v>
      </c>
    </row>
    <row r="5119" spans="1:18" x14ac:dyDescent="0.25">
      <c r="A5119" t="s">
        <v>10498</v>
      </c>
      <c r="B5119">
        <v>2019</v>
      </c>
      <c r="C5119">
        <v>3</v>
      </c>
      <c r="D5119">
        <v>17</v>
      </c>
      <c r="E5119" t="s">
        <v>7328</v>
      </c>
      <c r="F5119" s="1" t="s">
        <v>5207</v>
      </c>
      <c r="G5119" s="1" t="s">
        <v>20573</v>
      </c>
      <c r="H5119" s="1" t="s">
        <v>7263</v>
      </c>
      <c r="I5119" t="s">
        <v>20632</v>
      </c>
      <c r="J5119" t="s">
        <v>23</v>
      </c>
      <c r="K5119">
        <v>11</v>
      </c>
      <c r="L5119">
        <v>1579.64</v>
      </c>
      <c r="M5119">
        <v>143.6</v>
      </c>
      <c r="N5119" t="s">
        <v>7263</v>
      </c>
      <c r="O5119" t="s">
        <v>23274</v>
      </c>
      <c r="P5119">
        <v>0</v>
      </c>
      <c r="Q5119">
        <v>0</v>
      </c>
      <c r="R5119">
        <v>1</v>
      </c>
    </row>
    <row r="5120" spans="1:18" x14ac:dyDescent="0.25">
      <c r="A5120" t="s">
        <v>10498</v>
      </c>
      <c r="B5120">
        <v>2019</v>
      </c>
      <c r="C5120">
        <v>3</v>
      </c>
      <c r="D5120">
        <v>17</v>
      </c>
      <c r="E5120" t="s">
        <v>7328</v>
      </c>
      <c r="F5120" s="1" t="s">
        <v>5207</v>
      </c>
      <c r="G5120" s="1" t="s">
        <v>20573</v>
      </c>
      <c r="H5120" s="1" t="s">
        <v>7263</v>
      </c>
      <c r="I5120" t="s">
        <v>5482</v>
      </c>
      <c r="J5120" t="s">
        <v>23</v>
      </c>
      <c r="K5120">
        <v>16</v>
      </c>
      <c r="L5120">
        <v>2297.66</v>
      </c>
      <c r="M5120">
        <v>143.6</v>
      </c>
      <c r="N5120" t="s">
        <v>8985</v>
      </c>
      <c r="O5120" t="s">
        <v>10002</v>
      </c>
      <c r="P5120">
        <v>0</v>
      </c>
      <c r="Q5120">
        <v>0</v>
      </c>
      <c r="R5120">
        <v>1</v>
      </c>
    </row>
    <row r="5121" spans="1:18" x14ac:dyDescent="0.25">
      <c r="A5121" t="s">
        <v>10498</v>
      </c>
      <c r="B5121">
        <v>2019</v>
      </c>
      <c r="C5121">
        <v>3</v>
      </c>
      <c r="D5121">
        <v>17</v>
      </c>
      <c r="E5121" t="s">
        <v>7328</v>
      </c>
      <c r="F5121" s="1" t="s">
        <v>5207</v>
      </c>
      <c r="G5121" s="1" t="s">
        <v>20573</v>
      </c>
      <c r="H5121" s="1" t="s">
        <v>7263</v>
      </c>
      <c r="I5121" t="s">
        <v>5703</v>
      </c>
      <c r="J5121" t="s">
        <v>23</v>
      </c>
      <c r="K5121">
        <v>6</v>
      </c>
      <c r="L5121">
        <v>760.61</v>
      </c>
      <c r="M5121">
        <v>126.77</v>
      </c>
      <c r="N5121" t="e">
        <v>#N/A</v>
      </c>
      <c r="O5121" t="e">
        <v>#N/A</v>
      </c>
      <c r="P5121">
        <v>0</v>
      </c>
      <c r="Q5121">
        <v>0</v>
      </c>
      <c r="R5121">
        <v>1</v>
      </c>
    </row>
    <row r="5122" spans="1:18" x14ac:dyDescent="0.25">
      <c r="A5122" t="s">
        <v>10498</v>
      </c>
      <c r="B5122">
        <v>2019</v>
      </c>
      <c r="C5122">
        <v>3</v>
      </c>
      <c r="D5122">
        <v>17</v>
      </c>
      <c r="E5122" t="s">
        <v>7328</v>
      </c>
      <c r="F5122" s="1" t="s">
        <v>5207</v>
      </c>
      <c r="G5122" s="1" t="s">
        <v>20573</v>
      </c>
      <c r="H5122" s="1" t="s">
        <v>7263</v>
      </c>
      <c r="I5122" t="s">
        <v>20838</v>
      </c>
      <c r="J5122" t="s">
        <v>23</v>
      </c>
      <c r="K5122">
        <v>113</v>
      </c>
      <c r="L5122">
        <v>17332.39</v>
      </c>
      <c r="M5122">
        <v>153.38</v>
      </c>
      <c r="N5122" t="s">
        <v>7263</v>
      </c>
      <c r="O5122" t="s">
        <v>23274</v>
      </c>
      <c r="P5122">
        <v>0</v>
      </c>
      <c r="Q5122">
        <v>0</v>
      </c>
      <c r="R5122">
        <v>1</v>
      </c>
    </row>
    <row r="5123" spans="1:18" x14ac:dyDescent="0.25">
      <c r="A5123" t="s">
        <v>10498</v>
      </c>
      <c r="B5123">
        <v>2019</v>
      </c>
      <c r="C5123">
        <v>3</v>
      </c>
      <c r="D5123">
        <v>17</v>
      </c>
      <c r="E5123" t="s">
        <v>7328</v>
      </c>
      <c r="F5123" s="1" t="s">
        <v>5207</v>
      </c>
      <c r="G5123" s="1" t="s">
        <v>20931</v>
      </c>
      <c r="H5123" s="1" t="s">
        <v>7263</v>
      </c>
      <c r="I5123" t="s">
        <v>6448</v>
      </c>
      <c r="J5123" t="s">
        <v>23</v>
      </c>
      <c r="K5123">
        <v>1</v>
      </c>
      <c r="L5123">
        <v>174.86</v>
      </c>
      <c r="M5123">
        <v>174.86</v>
      </c>
      <c r="N5123" t="s">
        <v>9104</v>
      </c>
      <c r="O5123" t="s">
        <v>9777</v>
      </c>
      <c r="P5123">
        <v>0</v>
      </c>
      <c r="Q5123">
        <v>0</v>
      </c>
      <c r="R5123">
        <v>1</v>
      </c>
    </row>
    <row r="5124" spans="1:18" x14ac:dyDescent="0.25">
      <c r="A5124" t="s">
        <v>10498</v>
      </c>
      <c r="B5124">
        <v>2019</v>
      </c>
      <c r="C5124">
        <v>3</v>
      </c>
      <c r="D5124">
        <v>17</v>
      </c>
      <c r="E5124" t="s">
        <v>7328</v>
      </c>
      <c r="F5124" s="1" t="s">
        <v>5207</v>
      </c>
      <c r="G5124" s="1" t="s">
        <v>21008</v>
      </c>
      <c r="H5124" s="1" t="s">
        <v>3200</v>
      </c>
      <c r="I5124" t="s">
        <v>6997</v>
      </c>
      <c r="J5124" t="s">
        <v>23</v>
      </c>
      <c r="K5124">
        <v>108</v>
      </c>
      <c r="L5124">
        <v>14618.88</v>
      </c>
      <c r="M5124">
        <v>135.36000000000001</v>
      </c>
      <c r="N5124" t="s">
        <v>9363</v>
      </c>
      <c r="O5124" t="s">
        <v>9834</v>
      </c>
      <c r="P5124">
        <v>0</v>
      </c>
      <c r="Q5124">
        <v>0</v>
      </c>
      <c r="R5124">
        <v>1</v>
      </c>
    </row>
    <row r="5125" spans="1:18" x14ac:dyDescent="0.25">
      <c r="A5125" t="s">
        <v>10498</v>
      </c>
      <c r="B5125">
        <v>2019</v>
      </c>
      <c r="C5125">
        <v>3</v>
      </c>
      <c r="D5125">
        <v>17</v>
      </c>
      <c r="E5125" t="s">
        <v>7328</v>
      </c>
      <c r="F5125" s="1" t="s">
        <v>5207</v>
      </c>
      <c r="G5125" s="1" t="s">
        <v>21008</v>
      </c>
      <c r="H5125" s="1" t="s">
        <v>3200</v>
      </c>
      <c r="I5125" t="s">
        <v>6971</v>
      </c>
      <c r="J5125" t="s">
        <v>23</v>
      </c>
      <c r="K5125">
        <v>179</v>
      </c>
      <c r="L5125">
        <v>24229.439999999999</v>
      </c>
      <c r="M5125">
        <v>135.36000000000001</v>
      </c>
      <c r="N5125" t="s">
        <v>9361</v>
      </c>
      <c r="O5125" t="s">
        <v>9837</v>
      </c>
      <c r="P5125">
        <v>0</v>
      </c>
      <c r="Q5125">
        <v>0</v>
      </c>
      <c r="R5125">
        <v>1</v>
      </c>
    </row>
    <row r="5126" spans="1:18" x14ac:dyDescent="0.25">
      <c r="A5126" t="s">
        <v>10498</v>
      </c>
      <c r="B5126">
        <v>2019</v>
      </c>
      <c r="C5126">
        <v>3</v>
      </c>
      <c r="D5126">
        <v>17</v>
      </c>
      <c r="E5126" t="s">
        <v>7328</v>
      </c>
      <c r="F5126" s="1" t="s">
        <v>5207</v>
      </c>
      <c r="G5126" s="1" t="s">
        <v>21008</v>
      </c>
      <c r="H5126" s="1" t="s">
        <v>3200</v>
      </c>
      <c r="I5126" t="s">
        <v>6972</v>
      </c>
      <c r="J5126" t="s">
        <v>23</v>
      </c>
      <c r="K5126">
        <v>16</v>
      </c>
      <c r="L5126">
        <v>2653.06</v>
      </c>
      <c r="M5126">
        <v>165.82</v>
      </c>
      <c r="N5126" t="s">
        <v>9361</v>
      </c>
      <c r="O5126" t="s">
        <v>9837</v>
      </c>
      <c r="P5126">
        <v>0</v>
      </c>
      <c r="Q5126">
        <v>0</v>
      </c>
      <c r="R5126">
        <v>1</v>
      </c>
    </row>
    <row r="5127" spans="1:18" x14ac:dyDescent="0.25">
      <c r="A5127" t="s">
        <v>10498</v>
      </c>
      <c r="B5127">
        <v>2019</v>
      </c>
      <c r="C5127">
        <v>3</v>
      </c>
      <c r="D5127">
        <v>17</v>
      </c>
      <c r="E5127" t="s">
        <v>7328</v>
      </c>
      <c r="F5127" s="1" t="s">
        <v>5207</v>
      </c>
      <c r="G5127" s="1" t="s">
        <v>21008</v>
      </c>
      <c r="H5127" s="1" t="s">
        <v>3200</v>
      </c>
      <c r="I5127" t="s">
        <v>6998</v>
      </c>
      <c r="J5127" t="s">
        <v>23</v>
      </c>
      <c r="K5127">
        <v>28</v>
      </c>
      <c r="L5127">
        <v>4642.8500000000004</v>
      </c>
      <c r="M5127">
        <v>165.82</v>
      </c>
      <c r="N5127" t="s">
        <v>9363</v>
      </c>
      <c r="O5127" t="s">
        <v>9834</v>
      </c>
      <c r="P5127">
        <v>0</v>
      </c>
      <c r="Q5127">
        <v>0</v>
      </c>
      <c r="R5127">
        <v>1</v>
      </c>
    </row>
    <row r="5128" spans="1:18" x14ac:dyDescent="0.25">
      <c r="A5128" t="s">
        <v>10498</v>
      </c>
      <c r="B5128">
        <v>2019</v>
      </c>
      <c r="C5128">
        <v>3</v>
      </c>
      <c r="D5128">
        <v>17</v>
      </c>
      <c r="E5128" t="s">
        <v>7328</v>
      </c>
      <c r="F5128" s="1" t="s">
        <v>5207</v>
      </c>
      <c r="G5128" s="1" t="s">
        <v>20573</v>
      </c>
      <c r="H5128" s="1" t="s">
        <v>7263</v>
      </c>
      <c r="I5128" t="s">
        <v>5400</v>
      </c>
      <c r="J5128" t="s">
        <v>23</v>
      </c>
      <c r="K5128">
        <v>1</v>
      </c>
      <c r="L5128">
        <v>121.68</v>
      </c>
      <c r="M5128">
        <v>121.68</v>
      </c>
      <c r="N5128" t="e">
        <v>#N/A</v>
      </c>
      <c r="O5128" t="e">
        <v>#N/A</v>
      </c>
      <c r="P5128">
        <v>0</v>
      </c>
      <c r="Q5128">
        <v>0</v>
      </c>
      <c r="R5128">
        <v>1</v>
      </c>
    </row>
    <row r="5129" spans="1:18" x14ac:dyDescent="0.25">
      <c r="A5129" t="s">
        <v>10498</v>
      </c>
      <c r="B5129">
        <v>2019</v>
      </c>
      <c r="C5129">
        <v>3</v>
      </c>
      <c r="D5129">
        <v>17</v>
      </c>
      <c r="E5129" t="s">
        <v>7328</v>
      </c>
      <c r="F5129" s="1" t="s">
        <v>5207</v>
      </c>
      <c r="G5129" s="1" t="s">
        <v>20573</v>
      </c>
      <c r="H5129" s="1" t="s">
        <v>7263</v>
      </c>
      <c r="I5129" t="s">
        <v>5742</v>
      </c>
      <c r="J5129" t="s">
        <v>23</v>
      </c>
      <c r="K5129">
        <v>21</v>
      </c>
      <c r="L5129">
        <v>3301.2</v>
      </c>
      <c r="M5129">
        <v>157.19999999999999</v>
      </c>
      <c r="N5129" t="e">
        <v>#N/A</v>
      </c>
      <c r="O5129" t="e">
        <v>#N/A</v>
      </c>
      <c r="P5129">
        <v>0</v>
      </c>
      <c r="Q5129">
        <v>0</v>
      </c>
      <c r="R5129">
        <v>1</v>
      </c>
    </row>
    <row r="5130" spans="1:18" x14ac:dyDescent="0.25">
      <c r="A5130" t="s">
        <v>10498</v>
      </c>
      <c r="B5130">
        <v>2019</v>
      </c>
      <c r="C5130">
        <v>3</v>
      </c>
      <c r="D5130">
        <v>17</v>
      </c>
      <c r="E5130" t="s">
        <v>7328</v>
      </c>
      <c r="F5130" s="1" t="s">
        <v>5207</v>
      </c>
      <c r="G5130" s="1" t="s">
        <v>21008</v>
      </c>
      <c r="H5130" s="1" t="s">
        <v>3200</v>
      </c>
      <c r="I5130" t="s">
        <v>7012</v>
      </c>
      <c r="J5130" t="s">
        <v>23</v>
      </c>
      <c r="K5130">
        <v>419</v>
      </c>
      <c r="L5130">
        <v>56715.839999999997</v>
      </c>
      <c r="M5130">
        <v>135.36000000000001</v>
      </c>
      <c r="N5130" t="s">
        <v>9364</v>
      </c>
      <c r="O5130" t="s">
        <v>9879</v>
      </c>
      <c r="P5130">
        <v>0</v>
      </c>
      <c r="Q5130">
        <v>0</v>
      </c>
      <c r="R5130">
        <v>1</v>
      </c>
    </row>
    <row r="5131" spans="1:18" x14ac:dyDescent="0.25">
      <c r="A5131" t="s">
        <v>10498</v>
      </c>
      <c r="B5131">
        <v>2019</v>
      </c>
      <c r="C5131">
        <v>3</v>
      </c>
      <c r="D5131">
        <v>17</v>
      </c>
      <c r="E5131" t="s">
        <v>7328</v>
      </c>
      <c r="F5131" s="1" t="s">
        <v>5207</v>
      </c>
      <c r="G5131" s="1" t="s">
        <v>20573</v>
      </c>
      <c r="H5131" s="1" t="s">
        <v>7263</v>
      </c>
      <c r="I5131" t="s">
        <v>20578</v>
      </c>
      <c r="J5131" t="s">
        <v>23</v>
      </c>
      <c r="K5131">
        <v>24</v>
      </c>
      <c r="L5131">
        <v>4052.45</v>
      </c>
      <c r="M5131">
        <v>168.85</v>
      </c>
      <c r="N5131" t="s">
        <v>7263</v>
      </c>
      <c r="O5131" t="s">
        <v>23274</v>
      </c>
      <c r="P5131">
        <v>0</v>
      </c>
      <c r="Q5131">
        <v>0</v>
      </c>
      <c r="R5131">
        <v>1</v>
      </c>
    </row>
    <row r="5132" spans="1:18" x14ac:dyDescent="0.25">
      <c r="A5132" t="s">
        <v>10498</v>
      </c>
      <c r="B5132">
        <v>2019</v>
      </c>
      <c r="C5132">
        <v>3</v>
      </c>
      <c r="D5132">
        <v>17</v>
      </c>
      <c r="E5132" t="s">
        <v>7328</v>
      </c>
      <c r="F5132" s="1" t="s">
        <v>5207</v>
      </c>
      <c r="G5132" s="1" t="s">
        <v>20573</v>
      </c>
      <c r="H5132" s="1" t="s">
        <v>7263</v>
      </c>
      <c r="I5132" t="s">
        <v>20870</v>
      </c>
      <c r="J5132" t="s">
        <v>23</v>
      </c>
      <c r="K5132">
        <v>1124</v>
      </c>
      <c r="L5132">
        <v>237820.42</v>
      </c>
      <c r="M5132">
        <v>211.58</v>
      </c>
      <c r="N5132" t="s">
        <v>9081</v>
      </c>
      <c r="O5132" t="s">
        <v>9466</v>
      </c>
      <c r="P5132">
        <v>0</v>
      </c>
      <c r="Q5132">
        <v>3.6744815637470611E-2</v>
      </c>
      <c r="R5132">
        <v>1</v>
      </c>
    </row>
    <row r="5133" spans="1:18" x14ac:dyDescent="0.25">
      <c r="A5133" t="s">
        <v>10498</v>
      </c>
      <c r="B5133">
        <v>2019</v>
      </c>
      <c r="C5133">
        <v>3</v>
      </c>
      <c r="D5133">
        <v>17</v>
      </c>
      <c r="E5133" t="s">
        <v>7328</v>
      </c>
      <c r="F5133" s="1" t="s">
        <v>5207</v>
      </c>
      <c r="G5133" s="1" t="s">
        <v>20573</v>
      </c>
      <c r="H5133" s="1" t="s">
        <v>7263</v>
      </c>
      <c r="I5133" t="s">
        <v>20579</v>
      </c>
      <c r="J5133" t="s">
        <v>23</v>
      </c>
      <c r="K5133">
        <v>1</v>
      </c>
      <c r="L5133">
        <v>168.85</v>
      </c>
      <c r="M5133">
        <v>168.85</v>
      </c>
      <c r="N5133" t="s">
        <v>7263</v>
      </c>
      <c r="O5133" t="s">
        <v>23274</v>
      </c>
      <c r="P5133">
        <v>0</v>
      </c>
      <c r="Q5133">
        <v>0</v>
      </c>
      <c r="R5133">
        <v>1</v>
      </c>
    </row>
    <row r="5134" spans="1:18" x14ac:dyDescent="0.25">
      <c r="A5134" t="s">
        <v>10498</v>
      </c>
      <c r="B5134">
        <v>2019</v>
      </c>
      <c r="C5134">
        <v>3</v>
      </c>
      <c r="D5134">
        <v>17</v>
      </c>
      <c r="E5134" t="s">
        <v>7328</v>
      </c>
      <c r="F5134" s="1" t="s">
        <v>5207</v>
      </c>
      <c r="G5134" s="1" t="s">
        <v>21008</v>
      </c>
      <c r="H5134" s="1" t="s">
        <v>3200</v>
      </c>
      <c r="I5134" t="s">
        <v>6901</v>
      </c>
      <c r="J5134" t="s">
        <v>23</v>
      </c>
      <c r="K5134">
        <v>18</v>
      </c>
      <c r="L5134">
        <v>2436.48</v>
      </c>
      <c r="M5134">
        <v>135.36000000000001</v>
      </c>
      <c r="N5134" t="s">
        <v>9356</v>
      </c>
      <c r="O5134" t="s">
        <v>10039</v>
      </c>
      <c r="P5134">
        <v>0</v>
      </c>
      <c r="Q5134">
        <v>0</v>
      </c>
      <c r="R5134">
        <v>1</v>
      </c>
    </row>
    <row r="5135" spans="1:18" x14ac:dyDescent="0.25">
      <c r="A5135" t="s">
        <v>10498</v>
      </c>
      <c r="B5135">
        <v>2019</v>
      </c>
      <c r="C5135">
        <v>3</v>
      </c>
      <c r="D5135">
        <v>17</v>
      </c>
      <c r="E5135" t="s">
        <v>7328</v>
      </c>
      <c r="F5135" s="1" t="s">
        <v>5207</v>
      </c>
      <c r="G5135" s="1" t="s">
        <v>21008</v>
      </c>
      <c r="H5135" s="1" t="s">
        <v>3200</v>
      </c>
      <c r="I5135" t="s">
        <v>21013</v>
      </c>
      <c r="J5135" t="s">
        <v>23</v>
      </c>
      <c r="K5135">
        <v>21</v>
      </c>
      <c r="L5135">
        <v>3482.14</v>
      </c>
      <c r="M5135">
        <v>165.82</v>
      </c>
      <c r="N5135" t="s">
        <v>7263</v>
      </c>
      <c r="O5135" t="s">
        <v>23192</v>
      </c>
      <c r="P5135">
        <v>0</v>
      </c>
      <c r="Q5135">
        <v>0</v>
      </c>
      <c r="R5135">
        <v>1</v>
      </c>
    </row>
    <row r="5136" spans="1:18" x14ac:dyDescent="0.25">
      <c r="A5136" t="s">
        <v>10498</v>
      </c>
      <c r="B5136">
        <v>2019</v>
      </c>
      <c r="C5136">
        <v>3</v>
      </c>
      <c r="D5136">
        <v>17</v>
      </c>
      <c r="E5136" t="s">
        <v>7328</v>
      </c>
      <c r="F5136" s="1" t="s">
        <v>5207</v>
      </c>
      <c r="G5136" s="1" t="s">
        <v>20573</v>
      </c>
      <c r="H5136" s="1" t="s">
        <v>3200</v>
      </c>
      <c r="I5136" t="s">
        <v>20617</v>
      </c>
      <c r="J5136" t="s">
        <v>23</v>
      </c>
      <c r="K5136">
        <v>337</v>
      </c>
      <c r="L5136">
        <v>55063.1</v>
      </c>
      <c r="M5136">
        <v>163.38999999999999</v>
      </c>
      <c r="N5136" t="s">
        <v>7263</v>
      </c>
      <c r="O5136" t="s">
        <v>23192</v>
      </c>
      <c r="P5136">
        <v>0</v>
      </c>
      <c r="Q5136">
        <v>0</v>
      </c>
      <c r="R5136">
        <v>1</v>
      </c>
    </row>
    <row r="5137" spans="1:18" x14ac:dyDescent="0.25">
      <c r="A5137" t="s">
        <v>10498</v>
      </c>
      <c r="B5137">
        <v>2019</v>
      </c>
      <c r="C5137">
        <v>3</v>
      </c>
      <c r="D5137">
        <v>17</v>
      </c>
      <c r="E5137" t="s">
        <v>7328</v>
      </c>
      <c r="F5137" s="1" t="s">
        <v>5207</v>
      </c>
      <c r="G5137" s="1" t="s">
        <v>21008</v>
      </c>
      <c r="H5137" s="1" t="s">
        <v>7263</v>
      </c>
      <c r="I5137" t="s">
        <v>7022</v>
      </c>
      <c r="J5137" t="s">
        <v>23</v>
      </c>
      <c r="K5137">
        <v>16</v>
      </c>
      <c r="L5137">
        <v>2163.0700000000002</v>
      </c>
      <c r="M5137">
        <v>135.19</v>
      </c>
      <c r="N5137" t="s">
        <v>9365</v>
      </c>
      <c r="O5137" t="s">
        <v>9774</v>
      </c>
      <c r="P5137">
        <v>0</v>
      </c>
      <c r="Q5137">
        <v>0</v>
      </c>
      <c r="R5137">
        <v>1</v>
      </c>
    </row>
    <row r="5138" spans="1:18" x14ac:dyDescent="0.25">
      <c r="A5138" t="s">
        <v>10498</v>
      </c>
      <c r="B5138">
        <v>2019</v>
      </c>
      <c r="C5138">
        <v>3</v>
      </c>
      <c r="D5138">
        <v>17</v>
      </c>
      <c r="E5138" t="s">
        <v>7328</v>
      </c>
      <c r="F5138" s="1" t="s">
        <v>5207</v>
      </c>
      <c r="G5138" s="1" t="s">
        <v>20573</v>
      </c>
      <c r="H5138" s="1" t="s">
        <v>7263</v>
      </c>
      <c r="I5138" t="s">
        <v>20598</v>
      </c>
      <c r="J5138" t="s">
        <v>23</v>
      </c>
      <c r="K5138">
        <v>43</v>
      </c>
      <c r="L5138">
        <v>5232.24</v>
      </c>
      <c r="M5138">
        <v>121.68</v>
      </c>
      <c r="N5138" t="s">
        <v>7263</v>
      </c>
      <c r="O5138" t="s">
        <v>23274</v>
      </c>
      <c r="P5138">
        <v>0</v>
      </c>
      <c r="Q5138">
        <v>0</v>
      </c>
      <c r="R5138">
        <v>1</v>
      </c>
    </row>
    <row r="5139" spans="1:18" x14ac:dyDescent="0.25">
      <c r="A5139" t="s">
        <v>10498</v>
      </c>
      <c r="B5139">
        <v>2019</v>
      </c>
      <c r="C5139">
        <v>3</v>
      </c>
      <c r="D5139">
        <v>17</v>
      </c>
      <c r="E5139" t="s">
        <v>7328</v>
      </c>
      <c r="F5139" s="1" t="s">
        <v>5207</v>
      </c>
      <c r="G5139" s="1" t="s">
        <v>21008</v>
      </c>
      <c r="H5139" s="1" t="s">
        <v>7263</v>
      </c>
      <c r="I5139" t="s">
        <v>21015</v>
      </c>
      <c r="J5139" t="s">
        <v>23</v>
      </c>
      <c r="K5139">
        <v>31</v>
      </c>
      <c r="L5139">
        <v>4103.8999999999996</v>
      </c>
      <c r="M5139">
        <v>132.38</v>
      </c>
      <c r="N5139" t="s">
        <v>7263</v>
      </c>
      <c r="O5139" t="s">
        <v>23274</v>
      </c>
      <c r="P5139">
        <v>0</v>
      </c>
      <c r="Q5139">
        <v>0</v>
      </c>
      <c r="R5139">
        <v>1</v>
      </c>
    </row>
    <row r="5140" spans="1:18" x14ac:dyDescent="0.25">
      <c r="A5140" t="s">
        <v>10498</v>
      </c>
      <c r="B5140">
        <v>2019</v>
      </c>
      <c r="C5140">
        <v>3</v>
      </c>
      <c r="D5140">
        <v>17</v>
      </c>
      <c r="E5140" t="s">
        <v>7328</v>
      </c>
      <c r="F5140" s="1" t="s">
        <v>5207</v>
      </c>
      <c r="G5140" s="1" t="s">
        <v>21008</v>
      </c>
      <c r="H5140" s="1" t="s">
        <v>7263</v>
      </c>
      <c r="I5140" t="s">
        <v>21017</v>
      </c>
      <c r="J5140" t="s">
        <v>23</v>
      </c>
      <c r="K5140">
        <v>79</v>
      </c>
      <c r="L5140">
        <v>10146.44</v>
      </c>
      <c r="M5140">
        <v>128.44</v>
      </c>
      <c r="N5140" t="s">
        <v>7263</v>
      </c>
      <c r="O5140" t="s">
        <v>23274</v>
      </c>
      <c r="P5140">
        <v>0</v>
      </c>
      <c r="Q5140">
        <v>0</v>
      </c>
      <c r="R5140">
        <v>1</v>
      </c>
    </row>
    <row r="5141" spans="1:18" x14ac:dyDescent="0.25">
      <c r="A5141" t="s">
        <v>10498</v>
      </c>
      <c r="B5141">
        <v>2019</v>
      </c>
      <c r="C5141">
        <v>3</v>
      </c>
      <c r="D5141">
        <v>17</v>
      </c>
      <c r="E5141" t="s">
        <v>7328</v>
      </c>
      <c r="F5141" s="1" t="s">
        <v>5207</v>
      </c>
      <c r="G5141" s="1" t="s">
        <v>21008</v>
      </c>
      <c r="H5141" s="1" t="s">
        <v>7263</v>
      </c>
      <c r="I5141" t="s">
        <v>21034</v>
      </c>
      <c r="J5141" t="s">
        <v>23</v>
      </c>
      <c r="K5141">
        <v>21</v>
      </c>
      <c r="L5141">
        <v>2780.06</v>
      </c>
      <c r="M5141">
        <v>132.38</v>
      </c>
      <c r="N5141" t="s">
        <v>7263</v>
      </c>
      <c r="O5141" t="s">
        <v>23274</v>
      </c>
      <c r="P5141">
        <v>0</v>
      </c>
      <c r="Q5141">
        <v>0</v>
      </c>
      <c r="R5141">
        <v>1</v>
      </c>
    </row>
    <row r="5142" spans="1:18" x14ac:dyDescent="0.25">
      <c r="A5142" t="s">
        <v>10498</v>
      </c>
      <c r="B5142">
        <v>2019</v>
      </c>
      <c r="C5142">
        <v>3</v>
      </c>
      <c r="D5142">
        <v>17</v>
      </c>
      <c r="E5142" t="s">
        <v>7328</v>
      </c>
      <c r="F5142" s="1" t="s">
        <v>5207</v>
      </c>
      <c r="G5142" s="1" t="s">
        <v>20573</v>
      </c>
      <c r="H5142" s="1" t="s">
        <v>7263</v>
      </c>
      <c r="I5142" t="s">
        <v>20813</v>
      </c>
      <c r="J5142" t="s">
        <v>23</v>
      </c>
      <c r="K5142">
        <v>265</v>
      </c>
      <c r="L5142">
        <v>40646.76</v>
      </c>
      <c r="M5142">
        <v>153.38</v>
      </c>
      <c r="N5142" t="s">
        <v>7263</v>
      </c>
      <c r="O5142" t="s">
        <v>23274</v>
      </c>
      <c r="P5142">
        <v>0</v>
      </c>
      <c r="Q5142">
        <v>0</v>
      </c>
      <c r="R5142">
        <v>1</v>
      </c>
    </row>
    <row r="5143" spans="1:18" x14ac:dyDescent="0.25">
      <c r="A5143" t="s">
        <v>10498</v>
      </c>
      <c r="B5143">
        <v>2019</v>
      </c>
      <c r="C5143">
        <v>3</v>
      </c>
      <c r="D5143">
        <v>17</v>
      </c>
      <c r="E5143" t="s">
        <v>7328</v>
      </c>
      <c r="F5143" s="1" t="s">
        <v>5207</v>
      </c>
      <c r="G5143" s="1" t="s">
        <v>20573</v>
      </c>
      <c r="H5143" s="1" t="s">
        <v>7263</v>
      </c>
      <c r="I5143" t="s">
        <v>5311</v>
      </c>
      <c r="J5143" t="s">
        <v>23</v>
      </c>
      <c r="K5143">
        <v>32</v>
      </c>
      <c r="L5143">
        <v>3893.76</v>
      </c>
      <c r="M5143">
        <v>121.68</v>
      </c>
      <c r="N5143" t="s">
        <v>8969</v>
      </c>
      <c r="O5143" t="s">
        <v>9939</v>
      </c>
      <c r="P5143">
        <v>0</v>
      </c>
      <c r="Q5143">
        <v>0</v>
      </c>
      <c r="R5143">
        <v>1</v>
      </c>
    </row>
    <row r="5144" spans="1:18" x14ac:dyDescent="0.25">
      <c r="A5144" t="s">
        <v>10498</v>
      </c>
      <c r="B5144">
        <v>2019</v>
      </c>
      <c r="C5144">
        <v>3</v>
      </c>
      <c r="D5144">
        <v>17</v>
      </c>
      <c r="E5144" t="s">
        <v>7328</v>
      </c>
      <c r="F5144" s="1" t="s">
        <v>5207</v>
      </c>
      <c r="G5144" s="1" t="s">
        <v>21008</v>
      </c>
      <c r="H5144" s="1" t="s">
        <v>7263</v>
      </c>
      <c r="I5144" t="s">
        <v>21039</v>
      </c>
      <c r="J5144" t="s">
        <v>23</v>
      </c>
      <c r="K5144">
        <v>6</v>
      </c>
      <c r="L5144">
        <v>794.31</v>
      </c>
      <c r="M5144">
        <v>132.38999999999999</v>
      </c>
      <c r="N5144" t="s">
        <v>7263</v>
      </c>
      <c r="O5144" t="s">
        <v>23274</v>
      </c>
      <c r="P5144">
        <v>0</v>
      </c>
      <c r="Q5144">
        <v>0</v>
      </c>
      <c r="R5144">
        <v>1</v>
      </c>
    </row>
    <row r="5145" spans="1:18" x14ac:dyDescent="0.25">
      <c r="A5145" t="s">
        <v>10498</v>
      </c>
      <c r="B5145">
        <v>2019</v>
      </c>
      <c r="C5145">
        <v>3</v>
      </c>
      <c r="D5145">
        <v>17</v>
      </c>
      <c r="E5145" t="s">
        <v>7328</v>
      </c>
      <c r="F5145" s="1" t="s">
        <v>5207</v>
      </c>
      <c r="G5145" s="1" t="s">
        <v>20573</v>
      </c>
      <c r="H5145" s="1" t="s">
        <v>7263</v>
      </c>
      <c r="I5145" t="s">
        <v>20653</v>
      </c>
      <c r="J5145" t="s">
        <v>23</v>
      </c>
      <c r="K5145">
        <v>955</v>
      </c>
      <c r="L5145">
        <v>101764.8</v>
      </c>
      <c r="M5145">
        <v>106.56</v>
      </c>
      <c r="N5145" t="s">
        <v>8995</v>
      </c>
      <c r="O5145" t="s">
        <v>9471</v>
      </c>
      <c r="P5145">
        <v>0</v>
      </c>
      <c r="Q5145">
        <v>2.730993892398554E-2</v>
      </c>
      <c r="R5145">
        <v>1</v>
      </c>
    </row>
    <row r="5146" spans="1:18" x14ac:dyDescent="0.25">
      <c r="A5146" t="s">
        <v>10498</v>
      </c>
      <c r="B5146">
        <v>2019</v>
      </c>
      <c r="C5146">
        <v>3</v>
      </c>
      <c r="D5146">
        <v>17</v>
      </c>
      <c r="E5146" t="s">
        <v>7328</v>
      </c>
      <c r="F5146" s="1" t="s">
        <v>5207</v>
      </c>
      <c r="G5146" s="1" t="s">
        <v>21008</v>
      </c>
      <c r="H5146" s="1" t="s">
        <v>7263</v>
      </c>
      <c r="I5146" t="s">
        <v>21026</v>
      </c>
      <c r="J5146" t="s">
        <v>23</v>
      </c>
      <c r="K5146">
        <v>237</v>
      </c>
      <c r="L5146">
        <v>35097.81</v>
      </c>
      <c r="M5146">
        <v>148.09</v>
      </c>
      <c r="N5146" t="s">
        <v>7263</v>
      </c>
      <c r="O5146" t="s">
        <v>23274</v>
      </c>
      <c r="P5146">
        <v>0</v>
      </c>
      <c r="Q5146">
        <v>0</v>
      </c>
      <c r="R5146">
        <v>1</v>
      </c>
    </row>
    <row r="5147" spans="1:18" x14ac:dyDescent="0.25">
      <c r="A5147" t="s">
        <v>8755</v>
      </c>
      <c r="B5147">
        <v>2018</v>
      </c>
      <c r="C5147">
        <v>10</v>
      </c>
      <c r="D5147">
        <v>22</v>
      </c>
      <c r="E5147" t="s">
        <v>7310</v>
      </c>
      <c r="F5147" s="1" t="s">
        <v>5207</v>
      </c>
      <c r="G5147" s="1" t="s">
        <v>20931</v>
      </c>
      <c r="H5147" s="1" t="s">
        <v>7263</v>
      </c>
      <c r="I5147" t="s">
        <v>20982</v>
      </c>
      <c r="J5147" t="s">
        <v>23</v>
      </c>
      <c r="K5147">
        <v>2600</v>
      </c>
      <c r="L5147">
        <v>437100</v>
      </c>
      <c r="M5147">
        <v>168.12</v>
      </c>
      <c r="N5147" t="s">
        <v>9110</v>
      </c>
      <c r="O5147" t="s">
        <v>9461</v>
      </c>
      <c r="P5147">
        <v>0</v>
      </c>
      <c r="Q5147">
        <v>5.1453052842904301E-2</v>
      </c>
      <c r="R5147">
        <v>4</v>
      </c>
    </row>
    <row r="5148" spans="1:18" x14ac:dyDescent="0.25">
      <c r="A5148" t="s">
        <v>7733</v>
      </c>
      <c r="B5148">
        <v>2016</v>
      </c>
      <c r="C5148">
        <v>9</v>
      </c>
      <c r="D5148">
        <v>2</v>
      </c>
      <c r="E5148" t="s">
        <v>7662</v>
      </c>
      <c r="F5148" s="1" t="s">
        <v>5207</v>
      </c>
      <c r="G5148" s="1" t="s">
        <v>6745</v>
      </c>
      <c r="H5148" s="1" t="s">
        <v>7263</v>
      </c>
      <c r="I5148" t="s">
        <v>7179</v>
      </c>
      <c r="J5148" t="s">
        <v>38</v>
      </c>
      <c r="K5148">
        <v>100</v>
      </c>
      <c r="L5148">
        <v>20800</v>
      </c>
      <c r="M5148">
        <v>208</v>
      </c>
      <c r="N5148" t="s">
        <v>7179</v>
      </c>
      <c r="O5148" t="s">
        <v>9970</v>
      </c>
      <c r="P5148">
        <v>0</v>
      </c>
      <c r="Q5148">
        <v>0</v>
      </c>
      <c r="R5148">
        <v>3</v>
      </c>
    </row>
    <row r="5149" spans="1:18" x14ac:dyDescent="0.25">
      <c r="A5149" t="s">
        <v>8181</v>
      </c>
      <c r="B5149">
        <v>2017</v>
      </c>
      <c r="C5149">
        <v>9</v>
      </c>
      <c r="D5149">
        <v>20</v>
      </c>
      <c r="E5149" t="s">
        <v>8070</v>
      </c>
      <c r="F5149" s="1" t="s">
        <v>5207</v>
      </c>
      <c r="G5149" s="1" t="s">
        <v>20573</v>
      </c>
      <c r="H5149" s="1" t="s">
        <v>7263</v>
      </c>
      <c r="I5149" t="s">
        <v>5231</v>
      </c>
      <c r="J5149" t="s">
        <v>38</v>
      </c>
      <c r="K5149">
        <v>130</v>
      </c>
      <c r="L5149">
        <v>96577</v>
      </c>
      <c r="M5149">
        <v>742.9</v>
      </c>
      <c r="N5149" t="s">
        <v>8948</v>
      </c>
      <c r="O5149" t="s">
        <v>10051</v>
      </c>
      <c r="P5149">
        <v>0</v>
      </c>
      <c r="Q5149">
        <v>0</v>
      </c>
      <c r="R5149">
        <v>3</v>
      </c>
    </row>
    <row r="5150" spans="1:18" x14ac:dyDescent="0.25">
      <c r="A5150" t="s">
        <v>2152</v>
      </c>
      <c r="B5150">
        <v>2018</v>
      </c>
      <c r="C5150">
        <v>1</v>
      </c>
      <c r="D5150">
        <v>26</v>
      </c>
      <c r="E5150" t="s">
        <v>1620</v>
      </c>
      <c r="F5150" s="1" t="s">
        <v>3205</v>
      </c>
      <c r="G5150" s="1" t="s">
        <v>3863</v>
      </c>
      <c r="H5150" s="1" t="s">
        <v>3206</v>
      </c>
      <c r="I5150" t="s">
        <v>18998</v>
      </c>
      <c r="J5150" t="s">
        <v>23</v>
      </c>
      <c r="K5150">
        <v>2750</v>
      </c>
      <c r="L5150">
        <v>134200</v>
      </c>
      <c r="M5150">
        <v>48.8</v>
      </c>
      <c r="N5150" t="s">
        <v>9340</v>
      </c>
      <c r="O5150" t="s">
        <v>9482</v>
      </c>
      <c r="P5150">
        <v>8.0867377033553248E-2</v>
      </c>
      <c r="Q5150">
        <v>0</v>
      </c>
      <c r="R5150">
        <v>1</v>
      </c>
    </row>
    <row r="5151" spans="1:18" x14ac:dyDescent="0.25">
      <c r="A5151" t="s">
        <v>2152</v>
      </c>
      <c r="B5151">
        <v>2018</v>
      </c>
      <c r="C5151">
        <v>1</v>
      </c>
      <c r="D5151">
        <v>26</v>
      </c>
      <c r="E5151" t="s">
        <v>1620</v>
      </c>
      <c r="F5151" s="1" t="s">
        <v>3205</v>
      </c>
      <c r="G5151" s="1" t="s">
        <v>3863</v>
      </c>
      <c r="H5151" s="1" t="s">
        <v>3206</v>
      </c>
      <c r="I5151" t="s">
        <v>18999</v>
      </c>
      <c r="J5151" t="s">
        <v>23</v>
      </c>
      <c r="K5151">
        <v>4540</v>
      </c>
      <c r="L5151">
        <v>217012</v>
      </c>
      <c r="M5151">
        <v>47.8</v>
      </c>
      <c r="N5151" t="s">
        <v>9337</v>
      </c>
      <c r="O5151" t="s">
        <v>9440</v>
      </c>
      <c r="P5151">
        <v>0.12068470364021268</v>
      </c>
      <c r="Q5151">
        <v>0</v>
      </c>
      <c r="R5151">
        <v>1</v>
      </c>
    </row>
    <row r="5152" spans="1:18" x14ac:dyDescent="0.25">
      <c r="A5152" t="s">
        <v>2152</v>
      </c>
      <c r="B5152">
        <v>2018</v>
      </c>
      <c r="C5152">
        <v>1</v>
      </c>
      <c r="D5152">
        <v>26</v>
      </c>
      <c r="E5152" t="s">
        <v>1620</v>
      </c>
      <c r="F5152" s="1" t="s">
        <v>3205</v>
      </c>
      <c r="G5152" s="1" t="s">
        <v>3227</v>
      </c>
      <c r="H5152" s="1" t="s">
        <v>3206</v>
      </c>
      <c r="I5152" t="s">
        <v>19710</v>
      </c>
      <c r="J5152" t="s">
        <v>23</v>
      </c>
      <c r="K5152">
        <v>2440</v>
      </c>
      <c r="L5152">
        <v>143472</v>
      </c>
      <c r="M5152">
        <v>58.8</v>
      </c>
      <c r="N5152" t="s">
        <v>22084</v>
      </c>
      <c r="O5152" t="s">
        <v>23254</v>
      </c>
      <c r="P5152">
        <v>0</v>
      </c>
      <c r="Q5152">
        <v>0</v>
      </c>
      <c r="R5152">
        <v>1</v>
      </c>
    </row>
    <row r="5153" spans="1:18" x14ac:dyDescent="0.25">
      <c r="A5153" t="s">
        <v>2152</v>
      </c>
      <c r="B5153">
        <v>2018</v>
      </c>
      <c r="C5153">
        <v>1</v>
      </c>
      <c r="D5153">
        <v>26</v>
      </c>
      <c r="E5153" t="s">
        <v>1620</v>
      </c>
      <c r="F5153" s="1" t="s">
        <v>3205</v>
      </c>
      <c r="G5153" s="1" t="s">
        <v>3384</v>
      </c>
      <c r="H5153" s="1" t="s">
        <v>3206</v>
      </c>
      <c r="I5153" t="s">
        <v>17030</v>
      </c>
      <c r="J5153" t="s">
        <v>23</v>
      </c>
      <c r="K5153">
        <v>10710</v>
      </c>
      <c r="L5153">
        <v>459459</v>
      </c>
      <c r="M5153">
        <v>42.9</v>
      </c>
      <c r="N5153" t="s">
        <v>309</v>
      </c>
      <c r="O5153" t="s">
        <v>9556</v>
      </c>
      <c r="P5153">
        <v>0</v>
      </c>
      <c r="Q5153">
        <v>0</v>
      </c>
      <c r="R5153">
        <v>1</v>
      </c>
    </row>
    <row r="5154" spans="1:18" x14ac:dyDescent="0.25">
      <c r="A5154" t="s">
        <v>10585</v>
      </c>
      <c r="B5154">
        <v>2019</v>
      </c>
      <c r="C5154">
        <v>3</v>
      </c>
      <c r="D5154">
        <v>27</v>
      </c>
      <c r="E5154" t="s">
        <v>226</v>
      </c>
      <c r="F5154" s="1" t="s">
        <v>3205</v>
      </c>
      <c r="G5154" s="1" t="s">
        <v>3863</v>
      </c>
      <c r="H5154" s="1" t="s">
        <v>3206</v>
      </c>
      <c r="I5154" t="s">
        <v>19204</v>
      </c>
      <c r="J5154" t="s">
        <v>23</v>
      </c>
      <c r="K5154">
        <v>4385</v>
      </c>
      <c r="L5154">
        <v>214865</v>
      </c>
      <c r="M5154">
        <v>49</v>
      </c>
      <c r="N5154" t="s">
        <v>9340</v>
      </c>
      <c r="O5154" t="s">
        <v>9482</v>
      </c>
      <c r="P5154">
        <v>8.0867377033553248E-2</v>
      </c>
      <c r="Q5154">
        <v>0</v>
      </c>
      <c r="R5154">
        <v>1</v>
      </c>
    </row>
    <row r="5155" spans="1:18" x14ac:dyDescent="0.25">
      <c r="A5155" t="s">
        <v>10585</v>
      </c>
      <c r="B5155">
        <v>2019</v>
      </c>
      <c r="C5155">
        <v>3</v>
      </c>
      <c r="D5155">
        <v>27</v>
      </c>
      <c r="E5155" t="s">
        <v>226</v>
      </c>
      <c r="F5155" s="1" t="s">
        <v>3205</v>
      </c>
      <c r="G5155" s="1" t="s">
        <v>3384</v>
      </c>
      <c r="H5155" s="1" t="s">
        <v>3206</v>
      </c>
      <c r="I5155" t="s">
        <v>17214</v>
      </c>
      <c r="J5155" t="s">
        <v>23</v>
      </c>
      <c r="K5155">
        <v>9996</v>
      </c>
      <c r="L5155">
        <v>497800.8</v>
      </c>
      <c r="M5155">
        <v>49.8</v>
      </c>
      <c r="N5155" t="s">
        <v>645</v>
      </c>
      <c r="O5155" t="s">
        <v>9450</v>
      </c>
      <c r="P5155">
        <v>9.1123449223886266E-2</v>
      </c>
      <c r="Q5155">
        <v>0</v>
      </c>
      <c r="R5155">
        <v>1</v>
      </c>
    </row>
    <row r="5156" spans="1:18" x14ac:dyDescent="0.25">
      <c r="A5156" t="s">
        <v>10585</v>
      </c>
      <c r="B5156">
        <v>2019</v>
      </c>
      <c r="C5156">
        <v>3</v>
      </c>
      <c r="D5156">
        <v>27</v>
      </c>
      <c r="E5156" t="s">
        <v>226</v>
      </c>
      <c r="F5156" s="1" t="s">
        <v>3205</v>
      </c>
      <c r="G5156" s="1" t="s">
        <v>3863</v>
      </c>
      <c r="H5156" s="1" t="s">
        <v>3206</v>
      </c>
      <c r="I5156" t="s">
        <v>19337</v>
      </c>
      <c r="J5156" t="s">
        <v>23</v>
      </c>
      <c r="K5156">
        <v>5610</v>
      </c>
      <c r="L5156">
        <v>274890</v>
      </c>
      <c r="M5156">
        <v>49</v>
      </c>
      <c r="N5156" t="s">
        <v>9304</v>
      </c>
      <c r="O5156" t="s">
        <v>9502</v>
      </c>
      <c r="P5156">
        <v>0</v>
      </c>
      <c r="Q5156">
        <v>0</v>
      </c>
      <c r="R5156">
        <v>1</v>
      </c>
    </row>
    <row r="5157" spans="1:18" x14ac:dyDescent="0.25">
      <c r="A5157" t="s">
        <v>15093</v>
      </c>
      <c r="B5157">
        <v>2019</v>
      </c>
      <c r="C5157">
        <v>7</v>
      </c>
      <c r="D5157">
        <v>18</v>
      </c>
      <c r="E5157" t="s">
        <v>1395</v>
      </c>
      <c r="F5157" s="1" t="s">
        <v>3205</v>
      </c>
      <c r="G5157" s="1" t="s">
        <v>3967</v>
      </c>
      <c r="H5157" s="1" t="s">
        <v>3206</v>
      </c>
      <c r="I5157" t="s">
        <v>18389</v>
      </c>
      <c r="J5157" t="s">
        <v>23</v>
      </c>
      <c r="K5157">
        <v>3382</v>
      </c>
      <c r="L5157">
        <v>280705.96999999997</v>
      </c>
      <c r="M5157">
        <v>83</v>
      </c>
      <c r="N5157" t="s">
        <v>9236</v>
      </c>
      <c r="O5157" t="s">
        <v>9554</v>
      </c>
      <c r="P5157">
        <v>0</v>
      </c>
      <c r="Q5157">
        <v>0</v>
      </c>
      <c r="R5157">
        <v>3</v>
      </c>
    </row>
    <row r="5158" spans="1:18" x14ac:dyDescent="0.25">
      <c r="A5158" t="s">
        <v>15093</v>
      </c>
      <c r="B5158">
        <v>2019</v>
      </c>
      <c r="C5158">
        <v>7</v>
      </c>
      <c r="D5158">
        <v>18</v>
      </c>
      <c r="E5158" t="s">
        <v>1395</v>
      </c>
      <c r="F5158" s="1" t="s">
        <v>3205</v>
      </c>
      <c r="G5158" s="1" t="s">
        <v>3967</v>
      </c>
      <c r="H5158" s="1" t="s">
        <v>3206</v>
      </c>
      <c r="I5158" t="s">
        <v>18719</v>
      </c>
      <c r="J5158" t="s">
        <v>23</v>
      </c>
      <c r="K5158">
        <v>16021</v>
      </c>
      <c r="L5158">
        <v>1033354.5</v>
      </c>
      <c r="M5158">
        <v>64.5</v>
      </c>
      <c r="N5158" t="s">
        <v>21967</v>
      </c>
      <c r="O5158" t="s">
        <v>23290</v>
      </c>
      <c r="P5158">
        <v>0</v>
      </c>
      <c r="Q5158">
        <v>0</v>
      </c>
      <c r="R5158">
        <v>3</v>
      </c>
    </row>
    <row r="5159" spans="1:18" x14ac:dyDescent="0.25">
      <c r="A5159" t="s">
        <v>16999</v>
      </c>
      <c r="B5159">
        <v>2019</v>
      </c>
      <c r="C5159">
        <v>12</v>
      </c>
      <c r="D5159">
        <v>21</v>
      </c>
      <c r="E5159" t="s">
        <v>8138</v>
      </c>
      <c r="F5159" s="1" t="s">
        <v>5207</v>
      </c>
      <c r="G5159" s="1" t="s">
        <v>20573</v>
      </c>
      <c r="H5159" s="1" t="s">
        <v>7263</v>
      </c>
      <c r="I5159" t="s">
        <v>20602</v>
      </c>
      <c r="J5159" t="s">
        <v>23</v>
      </c>
      <c r="K5159">
        <v>10</v>
      </c>
      <c r="L5159">
        <v>1155</v>
      </c>
      <c r="M5159">
        <v>115.5</v>
      </c>
      <c r="N5159" t="s">
        <v>7263</v>
      </c>
      <c r="O5159" t="s">
        <v>23274</v>
      </c>
      <c r="P5159">
        <v>0</v>
      </c>
      <c r="Q5159">
        <v>0</v>
      </c>
      <c r="R5159">
        <v>4</v>
      </c>
    </row>
    <row r="5160" spans="1:18" x14ac:dyDescent="0.25">
      <c r="A5160" t="s">
        <v>16999</v>
      </c>
      <c r="B5160">
        <v>2019</v>
      </c>
      <c r="C5160">
        <v>12</v>
      </c>
      <c r="D5160">
        <v>21</v>
      </c>
      <c r="E5160" t="s">
        <v>8138</v>
      </c>
      <c r="F5160" s="1" t="s">
        <v>5207</v>
      </c>
      <c r="G5160" s="1" t="s">
        <v>20573</v>
      </c>
      <c r="H5160" s="1" t="s">
        <v>7263</v>
      </c>
      <c r="I5160" t="s">
        <v>20616</v>
      </c>
      <c r="J5160" t="s">
        <v>23</v>
      </c>
      <c r="K5160">
        <v>180</v>
      </c>
      <c r="L5160">
        <v>21033</v>
      </c>
      <c r="M5160">
        <v>116.85</v>
      </c>
      <c r="N5160" t="s">
        <v>7263</v>
      </c>
      <c r="O5160" t="s">
        <v>23274</v>
      </c>
      <c r="P5160">
        <v>0</v>
      </c>
      <c r="Q5160">
        <v>0</v>
      </c>
      <c r="R5160">
        <v>4</v>
      </c>
    </row>
    <row r="5161" spans="1:18" x14ac:dyDescent="0.25">
      <c r="A5161" t="s">
        <v>16999</v>
      </c>
      <c r="B5161">
        <v>2019</v>
      </c>
      <c r="C5161">
        <v>12</v>
      </c>
      <c r="D5161">
        <v>21</v>
      </c>
      <c r="E5161" t="s">
        <v>8138</v>
      </c>
      <c r="F5161" s="1" t="s">
        <v>5207</v>
      </c>
      <c r="G5161" s="1" t="s">
        <v>20573</v>
      </c>
      <c r="H5161" s="1" t="s">
        <v>7263</v>
      </c>
      <c r="I5161" t="s">
        <v>20627</v>
      </c>
      <c r="J5161" t="s">
        <v>23</v>
      </c>
      <c r="K5161">
        <v>50</v>
      </c>
      <c r="L5161">
        <v>5750</v>
      </c>
      <c r="M5161">
        <v>115</v>
      </c>
      <c r="N5161" t="s">
        <v>7263</v>
      </c>
      <c r="O5161" t="s">
        <v>23274</v>
      </c>
      <c r="P5161">
        <v>0</v>
      </c>
      <c r="Q5161">
        <v>0</v>
      </c>
      <c r="R5161">
        <v>4</v>
      </c>
    </row>
    <row r="5162" spans="1:18" x14ac:dyDescent="0.25">
      <c r="A5162" t="s">
        <v>16999</v>
      </c>
      <c r="B5162">
        <v>2019</v>
      </c>
      <c r="C5162">
        <v>12</v>
      </c>
      <c r="D5162">
        <v>21</v>
      </c>
      <c r="E5162" t="s">
        <v>8138</v>
      </c>
      <c r="F5162" s="1" t="s">
        <v>5207</v>
      </c>
      <c r="G5162" s="1" t="s">
        <v>20573</v>
      </c>
      <c r="H5162" s="1" t="s">
        <v>7263</v>
      </c>
      <c r="I5162" t="s">
        <v>20857</v>
      </c>
      <c r="J5162" t="s">
        <v>23</v>
      </c>
      <c r="K5162">
        <v>60</v>
      </c>
      <c r="L5162">
        <v>7413</v>
      </c>
      <c r="M5162">
        <v>123.55</v>
      </c>
      <c r="N5162" t="s">
        <v>7263</v>
      </c>
      <c r="O5162" t="s">
        <v>23274</v>
      </c>
      <c r="P5162">
        <v>0</v>
      </c>
      <c r="Q5162">
        <v>0</v>
      </c>
      <c r="R5162">
        <v>4</v>
      </c>
    </row>
    <row r="5163" spans="1:18" x14ac:dyDescent="0.25">
      <c r="A5163" t="s">
        <v>16999</v>
      </c>
      <c r="B5163">
        <v>2019</v>
      </c>
      <c r="C5163">
        <v>12</v>
      </c>
      <c r="D5163">
        <v>21</v>
      </c>
      <c r="E5163" t="s">
        <v>8138</v>
      </c>
      <c r="F5163" s="1" t="s">
        <v>5207</v>
      </c>
      <c r="G5163" s="1" t="s">
        <v>20573</v>
      </c>
      <c r="H5163" s="1" t="s">
        <v>7263</v>
      </c>
      <c r="I5163" t="s">
        <v>20622</v>
      </c>
      <c r="J5163" t="s">
        <v>23</v>
      </c>
      <c r="K5163">
        <v>520</v>
      </c>
      <c r="L5163">
        <v>59800</v>
      </c>
      <c r="M5163">
        <v>115</v>
      </c>
      <c r="N5163" t="s">
        <v>8852</v>
      </c>
      <c r="O5163" t="s">
        <v>9785</v>
      </c>
      <c r="P5163">
        <v>0</v>
      </c>
      <c r="Q5163">
        <v>0</v>
      </c>
      <c r="R5163">
        <v>4</v>
      </c>
    </row>
    <row r="5164" spans="1:18" x14ac:dyDescent="0.25">
      <c r="A5164" t="s">
        <v>16999</v>
      </c>
      <c r="B5164">
        <v>2019</v>
      </c>
      <c r="C5164">
        <v>12</v>
      </c>
      <c r="D5164">
        <v>21</v>
      </c>
      <c r="E5164" t="s">
        <v>8138</v>
      </c>
      <c r="F5164" s="1" t="s">
        <v>5207</v>
      </c>
      <c r="G5164" s="1" t="s">
        <v>20573</v>
      </c>
      <c r="H5164" s="1" t="s">
        <v>7263</v>
      </c>
      <c r="I5164" t="s">
        <v>20896</v>
      </c>
      <c r="J5164" t="s">
        <v>23</v>
      </c>
      <c r="K5164">
        <v>5</v>
      </c>
      <c r="L5164">
        <v>637.75</v>
      </c>
      <c r="M5164">
        <v>127.55</v>
      </c>
      <c r="N5164" t="s">
        <v>7263</v>
      </c>
      <c r="O5164" t="s">
        <v>23274</v>
      </c>
      <c r="P5164">
        <v>0</v>
      </c>
      <c r="Q5164">
        <v>0</v>
      </c>
      <c r="R5164">
        <v>4</v>
      </c>
    </row>
    <row r="5165" spans="1:18" x14ac:dyDescent="0.25">
      <c r="A5165" t="s">
        <v>16999</v>
      </c>
      <c r="B5165">
        <v>2019</v>
      </c>
      <c r="C5165">
        <v>12</v>
      </c>
      <c r="D5165">
        <v>21</v>
      </c>
      <c r="E5165" t="s">
        <v>8138</v>
      </c>
      <c r="F5165" s="1" t="s">
        <v>5207</v>
      </c>
      <c r="G5165" s="1" t="s">
        <v>20573</v>
      </c>
      <c r="H5165" s="1" t="s">
        <v>7263</v>
      </c>
      <c r="I5165" t="s">
        <v>20580</v>
      </c>
      <c r="J5165" t="s">
        <v>23</v>
      </c>
      <c r="K5165">
        <v>2</v>
      </c>
      <c r="L5165">
        <v>263.39999999999998</v>
      </c>
      <c r="M5165">
        <v>131.69999999999999</v>
      </c>
      <c r="N5165" t="s">
        <v>7263</v>
      </c>
      <c r="O5165" t="s">
        <v>23274</v>
      </c>
      <c r="P5165">
        <v>0</v>
      </c>
      <c r="Q5165">
        <v>0</v>
      </c>
      <c r="R5165">
        <v>4</v>
      </c>
    </row>
    <row r="5166" spans="1:18" x14ac:dyDescent="0.25">
      <c r="A5166" t="s">
        <v>16999</v>
      </c>
      <c r="B5166">
        <v>2019</v>
      </c>
      <c r="C5166">
        <v>12</v>
      </c>
      <c r="D5166">
        <v>21</v>
      </c>
      <c r="E5166" t="s">
        <v>8138</v>
      </c>
      <c r="F5166" s="1" t="s">
        <v>5207</v>
      </c>
      <c r="G5166" s="1" t="s">
        <v>20573</v>
      </c>
      <c r="H5166" s="1" t="s">
        <v>7263</v>
      </c>
      <c r="I5166" t="s">
        <v>20886</v>
      </c>
      <c r="J5166" t="s">
        <v>23</v>
      </c>
      <c r="K5166">
        <v>5</v>
      </c>
      <c r="L5166">
        <v>682.75</v>
      </c>
      <c r="M5166">
        <v>136.55000000000001</v>
      </c>
      <c r="N5166" t="s">
        <v>7263</v>
      </c>
      <c r="O5166" t="s">
        <v>23274</v>
      </c>
      <c r="P5166">
        <v>0</v>
      </c>
      <c r="Q5166">
        <v>0</v>
      </c>
      <c r="R5166">
        <v>4</v>
      </c>
    </row>
    <row r="5167" spans="1:18" x14ac:dyDescent="0.25">
      <c r="A5167" t="s">
        <v>16999</v>
      </c>
      <c r="B5167">
        <v>2019</v>
      </c>
      <c r="C5167">
        <v>12</v>
      </c>
      <c r="D5167">
        <v>21</v>
      </c>
      <c r="E5167" t="s">
        <v>8138</v>
      </c>
      <c r="F5167" s="1" t="s">
        <v>5207</v>
      </c>
      <c r="G5167" s="1" t="s">
        <v>20573</v>
      </c>
      <c r="H5167" s="1" t="s">
        <v>7263</v>
      </c>
      <c r="I5167" t="s">
        <v>20579</v>
      </c>
      <c r="J5167" t="s">
        <v>23</v>
      </c>
      <c r="K5167">
        <v>10</v>
      </c>
      <c r="L5167">
        <v>1231</v>
      </c>
      <c r="M5167">
        <v>123.1</v>
      </c>
      <c r="N5167" t="s">
        <v>7263</v>
      </c>
      <c r="O5167" t="s">
        <v>23274</v>
      </c>
      <c r="P5167">
        <v>0</v>
      </c>
      <c r="Q5167">
        <v>0</v>
      </c>
      <c r="R5167">
        <v>4</v>
      </c>
    </row>
    <row r="5168" spans="1:18" x14ac:dyDescent="0.25">
      <c r="A5168" t="s">
        <v>16999</v>
      </c>
      <c r="B5168">
        <v>2019</v>
      </c>
      <c r="C5168">
        <v>12</v>
      </c>
      <c r="D5168">
        <v>21</v>
      </c>
      <c r="E5168" t="s">
        <v>8138</v>
      </c>
      <c r="F5168" s="1" t="s">
        <v>5207</v>
      </c>
      <c r="G5168" s="1" t="s">
        <v>20573</v>
      </c>
      <c r="H5168" s="1" t="s">
        <v>7263</v>
      </c>
      <c r="I5168" t="s">
        <v>20603</v>
      </c>
      <c r="J5168" t="s">
        <v>23</v>
      </c>
      <c r="K5168">
        <v>5</v>
      </c>
      <c r="L5168">
        <v>555</v>
      </c>
      <c r="M5168">
        <v>111</v>
      </c>
      <c r="N5168" t="s">
        <v>7263</v>
      </c>
      <c r="O5168" t="s">
        <v>23274</v>
      </c>
      <c r="P5168">
        <v>0</v>
      </c>
      <c r="Q5168">
        <v>0</v>
      </c>
      <c r="R5168">
        <v>4</v>
      </c>
    </row>
    <row r="5169" spans="1:18" x14ac:dyDescent="0.25">
      <c r="A5169" t="s">
        <v>16999</v>
      </c>
      <c r="B5169">
        <v>2019</v>
      </c>
      <c r="C5169">
        <v>12</v>
      </c>
      <c r="D5169">
        <v>21</v>
      </c>
      <c r="E5169" t="s">
        <v>8138</v>
      </c>
      <c r="F5169" s="1" t="s">
        <v>5207</v>
      </c>
      <c r="G5169" s="1" t="s">
        <v>20573</v>
      </c>
      <c r="H5169" s="1" t="s">
        <v>7263</v>
      </c>
      <c r="I5169" t="s">
        <v>20598</v>
      </c>
      <c r="J5169" t="s">
        <v>23</v>
      </c>
      <c r="K5169">
        <v>35</v>
      </c>
      <c r="L5169">
        <v>3885</v>
      </c>
      <c r="M5169">
        <v>111</v>
      </c>
      <c r="N5169" t="s">
        <v>7263</v>
      </c>
      <c r="O5169" t="s">
        <v>23274</v>
      </c>
      <c r="P5169">
        <v>0</v>
      </c>
      <c r="Q5169">
        <v>0</v>
      </c>
      <c r="R5169">
        <v>4</v>
      </c>
    </row>
    <row r="5170" spans="1:18" x14ac:dyDescent="0.25">
      <c r="A5170" t="s">
        <v>16999</v>
      </c>
      <c r="B5170">
        <v>2019</v>
      </c>
      <c r="C5170">
        <v>12</v>
      </c>
      <c r="D5170">
        <v>21</v>
      </c>
      <c r="E5170" t="s">
        <v>8138</v>
      </c>
      <c r="F5170" s="1" t="s">
        <v>5207</v>
      </c>
      <c r="G5170" s="1" t="s">
        <v>20573</v>
      </c>
      <c r="H5170" s="1" t="s">
        <v>7263</v>
      </c>
      <c r="I5170" t="s">
        <v>20595</v>
      </c>
      <c r="J5170" t="s">
        <v>23</v>
      </c>
      <c r="K5170">
        <v>15</v>
      </c>
      <c r="L5170">
        <v>1665</v>
      </c>
      <c r="M5170">
        <v>111</v>
      </c>
      <c r="N5170" t="s">
        <v>7263</v>
      </c>
      <c r="O5170" t="s">
        <v>23274</v>
      </c>
      <c r="P5170">
        <v>0</v>
      </c>
      <c r="Q5170">
        <v>0</v>
      </c>
      <c r="R5170">
        <v>4</v>
      </c>
    </row>
    <row r="5171" spans="1:18" x14ac:dyDescent="0.25">
      <c r="A5171" t="s">
        <v>16999</v>
      </c>
      <c r="B5171">
        <v>2019</v>
      </c>
      <c r="C5171">
        <v>12</v>
      </c>
      <c r="D5171">
        <v>21</v>
      </c>
      <c r="E5171" t="s">
        <v>8138</v>
      </c>
      <c r="F5171" s="1" t="s">
        <v>5207</v>
      </c>
      <c r="G5171" s="1" t="s">
        <v>20573</v>
      </c>
      <c r="H5171" s="1" t="s">
        <v>7263</v>
      </c>
      <c r="I5171" t="s">
        <v>20727</v>
      </c>
      <c r="J5171" t="s">
        <v>23</v>
      </c>
      <c r="K5171">
        <v>10</v>
      </c>
      <c r="L5171">
        <v>1092</v>
      </c>
      <c r="M5171">
        <v>109.2</v>
      </c>
      <c r="N5171" t="s">
        <v>7263</v>
      </c>
      <c r="O5171" t="s">
        <v>23274</v>
      </c>
      <c r="P5171">
        <v>0</v>
      </c>
      <c r="Q5171">
        <v>0</v>
      </c>
      <c r="R5171">
        <v>4</v>
      </c>
    </row>
    <row r="5172" spans="1:18" x14ac:dyDescent="0.25">
      <c r="A5172" t="s">
        <v>16999</v>
      </c>
      <c r="B5172">
        <v>2019</v>
      </c>
      <c r="C5172">
        <v>12</v>
      </c>
      <c r="D5172">
        <v>21</v>
      </c>
      <c r="E5172" t="s">
        <v>8138</v>
      </c>
      <c r="F5172" s="1" t="s">
        <v>5207</v>
      </c>
      <c r="G5172" s="1" t="s">
        <v>20931</v>
      </c>
      <c r="H5172" s="1" t="s">
        <v>7263</v>
      </c>
      <c r="I5172" t="s">
        <v>20935</v>
      </c>
      <c r="J5172" t="s">
        <v>23</v>
      </c>
      <c r="K5172">
        <v>70</v>
      </c>
      <c r="L5172">
        <v>9124.5</v>
      </c>
      <c r="M5172">
        <v>130.35</v>
      </c>
      <c r="N5172" t="s">
        <v>7263</v>
      </c>
      <c r="O5172" t="s">
        <v>23274</v>
      </c>
      <c r="P5172">
        <v>0</v>
      </c>
      <c r="Q5172">
        <v>0</v>
      </c>
      <c r="R5172">
        <v>4</v>
      </c>
    </row>
    <row r="5173" spans="1:18" x14ac:dyDescent="0.25">
      <c r="A5173" t="s">
        <v>16999</v>
      </c>
      <c r="B5173">
        <v>2019</v>
      </c>
      <c r="C5173">
        <v>12</v>
      </c>
      <c r="D5173">
        <v>21</v>
      </c>
      <c r="E5173" t="s">
        <v>8138</v>
      </c>
      <c r="F5173" s="1" t="s">
        <v>5207</v>
      </c>
      <c r="G5173" s="1" t="s">
        <v>20931</v>
      </c>
      <c r="H5173" s="1" t="s">
        <v>7263</v>
      </c>
      <c r="I5173" t="s">
        <v>20982</v>
      </c>
      <c r="J5173" t="s">
        <v>23</v>
      </c>
      <c r="K5173">
        <v>700</v>
      </c>
      <c r="L5173">
        <v>92120</v>
      </c>
      <c r="M5173">
        <v>131.6</v>
      </c>
      <c r="N5173" t="s">
        <v>9110</v>
      </c>
      <c r="O5173" t="s">
        <v>9461</v>
      </c>
      <c r="P5173">
        <v>0</v>
      </c>
      <c r="Q5173">
        <v>5.1453052842904301E-2</v>
      </c>
      <c r="R5173">
        <v>4</v>
      </c>
    </row>
    <row r="5174" spans="1:18" x14ac:dyDescent="0.25">
      <c r="A5174" t="s">
        <v>16999</v>
      </c>
      <c r="B5174">
        <v>2019</v>
      </c>
      <c r="C5174">
        <v>12</v>
      </c>
      <c r="D5174">
        <v>21</v>
      </c>
      <c r="E5174" t="s">
        <v>8138</v>
      </c>
      <c r="F5174" s="1" t="s">
        <v>5207</v>
      </c>
      <c r="G5174" s="1" t="s">
        <v>20573</v>
      </c>
      <c r="H5174" s="1" t="s">
        <v>7263</v>
      </c>
      <c r="I5174" t="s">
        <v>20605</v>
      </c>
      <c r="J5174" t="s">
        <v>23</v>
      </c>
      <c r="K5174">
        <v>5</v>
      </c>
      <c r="L5174">
        <v>626.75</v>
      </c>
      <c r="M5174">
        <v>125.35</v>
      </c>
      <c r="N5174" t="s">
        <v>7263</v>
      </c>
      <c r="O5174" t="s">
        <v>23274</v>
      </c>
      <c r="P5174">
        <v>0</v>
      </c>
      <c r="Q5174">
        <v>0</v>
      </c>
      <c r="R5174">
        <v>4</v>
      </c>
    </row>
    <row r="5175" spans="1:18" x14ac:dyDescent="0.25">
      <c r="A5175" t="s">
        <v>16999</v>
      </c>
      <c r="B5175">
        <v>2019</v>
      </c>
      <c r="C5175">
        <v>12</v>
      </c>
      <c r="D5175">
        <v>21</v>
      </c>
      <c r="E5175" t="s">
        <v>8138</v>
      </c>
      <c r="F5175" s="1" t="s">
        <v>5207</v>
      </c>
      <c r="G5175" s="1" t="s">
        <v>20573</v>
      </c>
      <c r="H5175" s="1" t="s">
        <v>7263</v>
      </c>
      <c r="I5175" t="s">
        <v>21110</v>
      </c>
      <c r="J5175" t="s">
        <v>23</v>
      </c>
      <c r="K5175">
        <v>80</v>
      </c>
      <c r="L5175">
        <v>10160</v>
      </c>
      <c r="M5175">
        <v>127</v>
      </c>
      <c r="N5175" t="s">
        <v>7263</v>
      </c>
      <c r="O5175" t="s">
        <v>23274</v>
      </c>
      <c r="P5175">
        <v>0</v>
      </c>
      <c r="Q5175">
        <v>0</v>
      </c>
      <c r="R5175">
        <v>4</v>
      </c>
    </row>
    <row r="5176" spans="1:18" x14ac:dyDescent="0.25">
      <c r="A5176" t="s">
        <v>16999</v>
      </c>
      <c r="B5176">
        <v>2019</v>
      </c>
      <c r="C5176">
        <v>12</v>
      </c>
      <c r="D5176">
        <v>21</v>
      </c>
      <c r="E5176" t="s">
        <v>8138</v>
      </c>
      <c r="F5176" s="1" t="s">
        <v>5207</v>
      </c>
      <c r="G5176" s="1" t="s">
        <v>20573</v>
      </c>
      <c r="H5176" s="1" t="s">
        <v>7263</v>
      </c>
      <c r="I5176" t="s">
        <v>20720</v>
      </c>
      <c r="J5176" t="s">
        <v>23</v>
      </c>
      <c r="K5176">
        <v>10</v>
      </c>
      <c r="L5176">
        <v>1250</v>
      </c>
      <c r="M5176">
        <v>125</v>
      </c>
      <c r="N5176" t="s">
        <v>8855</v>
      </c>
      <c r="O5176" t="s">
        <v>9463</v>
      </c>
      <c r="P5176">
        <v>0</v>
      </c>
      <c r="Q5176">
        <v>4.5717886060994917E-2</v>
      </c>
      <c r="R5176">
        <v>4</v>
      </c>
    </row>
    <row r="5177" spans="1:18" x14ac:dyDescent="0.25">
      <c r="A5177" t="s">
        <v>16999</v>
      </c>
      <c r="B5177">
        <v>2019</v>
      </c>
      <c r="C5177">
        <v>12</v>
      </c>
      <c r="D5177">
        <v>21</v>
      </c>
      <c r="E5177" t="s">
        <v>8138</v>
      </c>
      <c r="F5177" s="1" t="s">
        <v>5207</v>
      </c>
      <c r="G5177" s="1" t="s">
        <v>20573</v>
      </c>
      <c r="H5177" s="1" t="s">
        <v>7263</v>
      </c>
      <c r="I5177" t="s">
        <v>20781</v>
      </c>
      <c r="J5177" t="s">
        <v>23</v>
      </c>
      <c r="K5177">
        <v>2800</v>
      </c>
      <c r="L5177">
        <v>335580</v>
      </c>
      <c r="M5177">
        <v>119.85</v>
      </c>
      <c r="N5177" t="s">
        <v>7263</v>
      </c>
      <c r="O5177" t="s">
        <v>23274</v>
      </c>
      <c r="P5177">
        <v>0</v>
      </c>
      <c r="Q5177">
        <v>0</v>
      </c>
      <c r="R5177">
        <v>4</v>
      </c>
    </row>
    <row r="5178" spans="1:18" x14ac:dyDescent="0.25">
      <c r="A5178" t="s">
        <v>16999</v>
      </c>
      <c r="B5178">
        <v>2019</v>
      </c>
      <c r="C5178">
        <v>12</v>
      </c>
      <c r="D5178">
        <v>21</v>
      </c>
      <c r="E5178" t="s">
        <v>8138</v>
      </c>
      <c r="F5178" s="1" t="s">
        <v>5207</v>
      </c>
      <c r="G5178" s="1" t="s">
        <v>20573</v>
      </c>
      <c r="H5178" s="1" t="s">
        <v>7263</v>
      </c>
      <c r="I5178" t="s">
        <v>20897</v>
      </c>
      <c r="J5178" t="s">
        <v>23</v>
      </c>
      <c r="K5178">
        <v>5</v>
      </c>
      <c r="L5178">
        <v>680</v>
      </c>
      <c r="M5178">
        <v>136</v>
      </c>
      <c r="N5178" t="s">
        <v>7263</v>
      </c>
      <c r="O5178" t="s">
        <v>23274</v>
      </c>
      <c r="P5178">
        <v>0</v>
      </c>
      <c r="Q5178">
        <v>0</v>
      </c>
      <c r="R5178">
        <v>4</v>
      </c>
    </row>
    <row r="5179" spans="1:18" x14ac:dyDescent="0.25">
      <c r="A5179" t="s">
        <v>16999</v>
      </c>
      <c r="B5179">
        <v>2019</v>
      </c>
      <c r="C5179">
        <v>12</v>
      </c>
      <c r="D5179">
        <v>21</v>
      </c>
      <c r="E5179" t="s">
        <v>8138</v>
      </c>
      <c r="F5179" s="1" t="s">
        <v>5207</v>
      </c>
      <c r="G5179" s="1" t="s">
        <v>20573</v>
      </c>
      <c r="H5179" s="1" t="s">
        <v>7263</v>
      </c>
      <c r="I5179" t="s">
        <v>20698</v>
      </c>
      <c r="J5179" t="s">
        <v>23</v>
      </c>
      <c r="K5179">
        <v>42</v>
      </c>
      <c r="L5179">
        <v>6396.6</v>
      </c>
      <c r="M5179">
        <v>152.30000000000001</v>
      </c>
      <c r="N5179" t="s">
        <v>7263</v>
      </c>
      <c r="O5179" t="s">
        <v>23274</v>
      </c>
      <c r="P5179">
        <v>0</v>
      </c>
      <c r="Q5179">
        <v>0</v>
      </c>
      <c r="R5179">
        <v>4</v>
      </c>
    </row>
    <row r="5180" spans="1:18" x14ac:dyDescent="0.25">
      <c r="A5180" t="s">
        <v>16999</v>
      </c>
      <c r="B5180">
        <v>2019</v>
      </c>
      <c r="C5180">
        <v>12</v>
      </c>
      <c r="D5180">
        <v>21</v>
      </c>
      <c r="E5180" t="s">
        <v>8138</v>
      </c>
      <c r="F5180" s="1" t="s">
        <v>5207</v>
      </c>
      <c r="G5180" s="1" t="s">
        <v>20573</v>
      </c>
      <c r="H5180" s="1" t="s">
        <v>7263</v>
      </c>
      <c r="I5180" t="s">
        <v>21113</v>
      </c>
      <c r="J5180" t="s">
        <v>23</v>
      </c>
      <c r="K5180">
        <v>10</v>
      </c>
      <c r="L5180">
        <v>1317</v>
      </c>
      <c r="M5180">
        <v>131.69999999999999</v>
      </c>
      <c r="N5180" t="s">
        <v>7263</v>
      </c>
      <c r="O5180" t="s">
        <v>23274</v>
      </c>
      <c r="P5180">
        <v>0</v>
      </c>
      <c r="Q5180">
        <v>0</v>
      </c>
      <c r="R5180">
        <v>4</v>
      </c>
    </row>
    <row r="5181" spans="1:18" x14ac:dyDescent="0.25">
      <c r="A5181" t="s">
        <v>16999</v>
      </c>
      <c r="B5181">
        <v>2019</v>
      </c>
      <c r="C5181">
        <v>12</v>
      </c>
      <c r="D5181">
        <v>21</v>
      </c>
      <c r="E5181" t="s">
        <v>8138</v>
      </c>
      <c r="F5181" s="1" t="s">
        <v>5207</v>
      </c>
      <c r="G5181" s="1" t="s">
        <v>21008</v>
      </c>
      <c r="H5181" s="1" t="s">
        <v>7263</v>
      </c>
      <c r="I5181" t="s">
        <v>21177</v>
      </c>
      <c r="J5181" t="s">
        <v>38</v>
      </c>
      <c r="K5181">
        <v>10</v>
      </c>
      <c r="L5181">
        <v>295</v>
      </c>
      <c r="M5181">
        <v>29.5</v>
      </c>
      <c r="N5181" t="s">
        <v>7263</v>
      </c>
      <c r="O5181" t="s">
        <v>23274</v>
      </c>
      <c r="P5181">
        <v>0</v>
      </c>
      <c r="Q5181">
        <v>0</v>
      </c>
      <c r="R5181">
        <v>4</v>
      </c>
    </row>
    <row r="5182" spans="1:18" x14ac:dyDescent="0.25">
      <c r="A5182" t="s">
        <v>16576</v>
      </c>
      <c r="B5182">
        <v>2018</v>
      </c>
      <c r="C5182">
        <v>2</v>
      </c>
      <c r="D5182">
        <v>9</v>
      </c>
      <c r="E5182" t="s">
        <v>16454</v>
      </c>
      <c r="F5182" s="1" t="s">
        <v>9480</v>
      </c>
      <c r="G5182" s="1" t="s">
        <v>9480</v>
      </c>
      <c r="H5182" s="1" t="s">
        <v>9480</v>
      </c>
      <c r="I5182" t="s">
        <v>16439</v>
      </c>
      <c r="J5182" t="s">
        <v>23</v>
      </c>
      <c r="K5182">
        <v>1080</v>
      </c>
      <c r="L5182">
        <v>102600</v>
      </c>
      <c r="M5182">
        <v>95</v>
      </c>
      <c r="N5182" t="e">
        <v>#N/A</v>
      </c>
      <c r="O5182" t="e">
        <v>#N/A</v>
      </c>
      <c r="P5182">
        <v>0</v>
      </c>
      <c r="Q5182">
        <v>0</v>
      </c>
      <c r="R5182">
        <v>1</v>
      </c>
    </row>
    <row r="5183" spans="1:18" x14ac:dyDescent="0.25">
      <c r="A5183" t="s">
        <v>2382</v>
      </c>
      <c r="B5183">
        <v>2018</v>
      </c>
      <c r="C5183">
        <v>4</v>
      </c>
      <c r="D5183">
        <v>9</v>
      </c>
      <c r="E5183" t="s">
        <v>226</v>
      </c>
      <c r="F5183" s="1" t="s">
        <v>3205</v>
      </c>
      <c r="G5183" s="1" t="s">
        <v>3384</v>
      </c>
      <c r="H5183" s="1" t="s">
        <v>3206</v>
      </c>
      <c r="I5183" t="s">
        <v>17070</v>
      </c>
      <c r="J5183" t="s">
        <v>23</v>
      </c>
      <c r="K5183">
        <v>66297</v>
      </c>
      <c r="L5183">
        <v>3162367</v>
      </c>
      <c r="M5183">
        <v>47.7</v>
      </c>
      <c r="N5183" t="s">
        <v>645</v>
      </c>
      <c r="O5183" t="s">
        <v>9450</v>
      </c>
      <c r="P5183">
        <v>9.1123449223886266E-2</v>
      </c>
      <c r="Q5183">
        <v>0</v>
      </c>
      <c r="R5183">
        <v>2</v>
      </c>
    </row>
    <row r="5184" spans="1:18" x14ac:dyDescent="0.25">
      <c r="A5184" t="s">
        <v>16268</v>
      </c>
      <c r="B5184">
        <v>2019</v>
      </c>
      <c r="C5184">
        <v>11</v>
      </c>
      <c r="D5184">
        <v>20</v>
      </c>
      <c r="E5184" t="s">
        <v>1620</v>
      </c>
      <c r="F5184" s="1" t="s">
        <v>3205</v>
      </c>
      <c r="G5184" s="1" t="s">
        <v>3863</v>
      </c>
      <c r="H5184" s="1" t="s">
        <v>3206</v>
      </c>
      <c r="I5184" t="s">
        <v>19209</v>
      </c>
      <c r="J5184" t="s">
        <v>23</v>
      </c>
      <c r="K5184">
        <v>19810</v>
      </c>
      <c r="L5184">
        <v>851830</v>
      </c>
      <c r="M5184">
        <v>43</v>
      </c>
      <c r="N5184" t="s">
        <v>9337</v>
      </c>
      <c r="O5184" t="s">
        <v>9440</v>
      </c>
      <c r="P5184">
        <v>0.12068470364021268</v>
      </c>
      <c r="Q5184">
        <v>0</v>
      </c>
      <c r="R5184">
        <v>4</v>
      </c>
    </row>
    <row r="5185" spans="1:18" x14ac:dyDescent="0.25">
      <c r="A5185" t="s">
        <v>2451</v>
      </c>
      <c r="B5185">
        <v>2018</v>
      </c>
      <c r="C5185">
        <v>5</v>
      </c>
      <c r="D5185">
        <v>7</v>
      </c>
      <c r="E5185" t="s">
        <v>226</v>
      </c>
      <c r="F5185" s="1" t="s">
        <v>3205</v>
      </c>
      <c r="G5185" s="1" t="s">
        <v>3863</v>
      </c>
      <c r="H5185" s="1" t="s">
        <v>3206</v>
      </c>
      <c r="I5185" t="s">
        <v>18995</v>
      </c>
      <c r="J5185" t="s">
        <v>23</v>
      </c>
      <c r="K5185">
        <v>20390</v>
      </c>
      <c r="L5185">
        <v>1021539</v>
      </c>
      <c r="M5185">
        <v>50.1</v>
      </c>
      <c r="N5185" t="s">
        <v>9347</v>
      </c>
      <c r="O5185" t="s">
        <v>9542</v>
      </c>
      <c r="P5185">
        <v>8.0289698840596724E-2</v>
      </c>
      <c r="Q5185">
        <v>0</v>
      </c>
      <c r="R5185">
        <v>2</v>
      </c>
    </row>
    <row r="5186" spans="1:18" x14ac:dyDescent="0.25">
      <c r="A5186" t="s">
        <v>7818</v>
      </c>
      <c r="B5186">
        <v>2016</v>
      </c>
      <c r="C5186">
        <v>12</v>
      </c>
      <c r="D5186">
        <v>12</v>
      </c>
      <c r="E5186" t="s">
        <v>7328</v>
      </c>
      <c r="F5186" s="1" t="s">
        <v>5207</v>
      </c>
      <c r="G5186" s="1" t="s">
        <v>20573</v>
      </c>
      <c r="H5186" s="1" t="s">
        <v>7263</v>
      </c>
      <c r="I5186" t="s">
        <v>5901</v>
      </c>
      <c r="J5186" t="s">
        <v>23</v>
      </c>
      <c r="K5186">
        <v>300</v>
      </c>
      <c r="L5186">
        <v>48368.75</v>
      </c>
      <c r="M5186">
        <v>161.22999999999999</v>
      </c>
      <c r="N5186" t="s">
        <v>9029</v>
      </c>
      <c r="O5186" t="s">
        <v>9776</v>
      </c>
      <c r="P5186">
        <v>0</v>
      </c>
      <c r="Q5186">
        <v>0</v>
      </c>
      <c r="R5186">
        <v>4</v>
      </c>
    </row>
    <row r="5187" spans="1:18" x14ac:dyDescent="0.25">
      <c r="A5187" t="s">
        <v>7818</v>
      </c>
      <c r="B5187">
        <v>2016</v>
      </c>
      <c r="C5187">
        <v>12</v>
      </c>
      <c r="D5187">
        <v>12</v>
      </c>
      <c r="E5187" t="s">
        <v>7328</v>
      </c>
      <c r="F5187" s="1" t="s">
        <v>5207</v>
      </c>
      <c r="G5187" s="1" t="s">
        <v>20573</v>
      </c>
      <c r="H5187" s="1" t="s">
        <v>7263</v>
      </c>
      <c r="I5187" t="s">
        <v>20795</v>
      </c>
      <c r="J5187" t="s">
        <v>23</v>
      </c>
      <c r="K5187">
        <v>1000</v>
      </c>
      <c r="L5187">
        <v>164859.66</v>
      </c>
      <c r="M5187">
        <v>164.86</v>
      </c>
      <c r="N5187" t="s">
        <v>7263</v>
      </c>
      <c r="O5187" t="s">
        <v>23274</v>
      </c>
      <c r="P5187">
        <v>0</v>
      </c>
      <c r="Q5187">
        <v>0</v>
      </c>
      <c r="R5187">
        <v>4</v>
      </c>
    </row>
    <row r="5188" spans="1:18" x14ac:dyDescent="0.25">
      <c r="A5188" t="s">
        <v>7818</v>
      </c>
      <c r="B5188">
        <v>2016</v>
      </c>
      <c r="C5188">
        <v>12</v>
      </c>
      <c r="D5188">
        <v>12</v>
      </c>
      <c r="E5188" t="s">
        <v>7328</v>
      </c>
      <c r="F5188" s="1" t="s">
        <v>5207</v>
      </c>
      <c r="G5188" s="1" t="s">
        <v>20931</v>
      </c>
      <c r="H5188" s="1" t="s">
        <v>7263</v>
      </c>
      <c r="I5188" t="s">
        <v>20959</v>
      </c>
      <c r="J5188" t="s">
        <v>23</v>
      </c>
      <c r="K5188">
        <v>1000</v>
      </c>
      <c r="L5188">
        <v>172477.97</v>
      </c>
      <c r="M5188">
        <v>172.48</v>
      </c>
      <c r="N5188" t="s">
        <v>9106</v>
      </c>
      <c r="O5188" t="s">
        <v>9459</v>
      </c>
      <c r="P5188">
        <v>0</v>
      </c>
      <c r="Q5188">
        <v>5.3850305373165194E-2</v>
      </c>
      <c r="R5188">
        <v>4</v>
      </c>
    </row>
    <row r="5189" spans="1:18" x14ac:dyDescent="0.25">
      <c r="A5189" t="s">
        <v>14941</v>
      </c>
      <c r="B5189">
        <v>2019</v>
      </c>
      <c r="C5189">
        <v>7</v>
      </c>
      <c r="D5189">
        <v>2</v>
      </c>
      <c r="E5189" t="s">
        <v>1515</v>
      </c>
      <c r="F5189" s="1" t="s">
        <v>3205</v>
      </c>
      <c r="G5189" s="1" t="s">
        <v>18722</v>
      </c>
      <c r="H5189" s="1" t="s">
        <v>3204</v>
      </c>
      <c r="I5189" t="s">
        <v>18743</v>
      </c>
      <c r="J5189" t="s">
        <v>23</v>
      </c>
      <c r="K5189">
        <v>264</v>
      </c>
      <c r="L5189">
        <v>12804</v>
      </c>
      <c r="M5189">
        <v>48.5</v>
      </c>
      <c r="N5189" t="s">
        <v>21990</v>
      </c>
      <c r="O5189" t="s">
        <v>23359</v>
      </c>
      <c r="P5189">
        <v>0</v>
      </c>
      <c r="Q5189">
        <v>0</v>
      </c>
      <c r="R5189">
        <v>3</v>
      </c>
    </row>
    <row r="5190" spans="1:18" x14ac:dyDescent="0.25">
      <c r="A5190" t="s">
        <v>16123</v>
      </c>
      <c r="B5190">
        <v>2019</v>
      </c>
      <c r="C5190">
        <v>11</v>
      </c>
      <c r="D5190">
        <v>2</v>
      </c>
      <c r="E5190" t="s">
        <v>1620</v>
      </c>
      <c r="F5190" s="1" t="s">
        <v>3205</v>
      </c>
      <c r="G5190" s="1" t="s">
        <v>3863</v>
      </c>
      <c r="H5190" s="1" t="s">
        <v>3206</v>
      </c>
      <c r="I5190" t="s">
        <v>19207</v>
      </c>
      <c r="J5190" t="s">
        <v>23</v>
      </c>
      <c r="K5190">
        <v>9280</v>
      </c>
      <c r="L5190">
        <v>422240</v>
      </c>
      <c r="M5190">
        <v>45.5</v>
      </c>
      <c r="N5190" t="s">
        <v>9331</v>
      </c>
      <c r="O5190" t="s">
        <v>9540</v>
      </c>
      <c r="P5190">
        <v>4.2454374665687751E-2</v>
      </c>
      <c r="Q5190">
        <v>0</v>
      </c>
      <c r="R5190">
        <v>4</v>
      </c>
    </row>
    <row r="5191" spans="1:18" x14ac:dyDescent="0.25">
      <c r="A5191" t="s">
        <v>16123</v>
      </c>
      <c r="B5191">
        <v>2019</v>
      </c>
      <c r="C5191">
        <v>11</v>
      </c>
      <c r="D5191">
        <v>2</v>
      </c>
      <c r="E5191" t="s">
        <v>1620</v>
      </c>
      <c r="F5191" s="1" t="s">
        <v>3205</v>
      </c>
      <c r="G5191" s="1" t="s">
        <v>3863</v>
      </c>
      <c r="H5191" s="1" t="s">
        <v>3206</v>
      </c>
      <c r="I5191" t="s">
        <v>19210</v>
      </c>
      <c r="J5191" t="s">
        <v>23</v>
      </c>
      <c r="K5191">
        <v>4575</v>
      </c>
      <c r="L5191">
        <v>208162.5</v>
      </c>
      <c r="M5191">
        <v>45.5</v>
      </c>
      <c r="N5191" t="s">
        <v>9344</v>
      </c>
      <c r="O5191" t="s">
        <v>9496</v>
      </c>
      <c r="P5191">
        <v>3.9816758144422926E-2</v>
      </c>
      <c r="Q5191">
        <v>0</v>
      </c>
      <c r="R5191">
        <v>4</v>
      </c>
    </row>
    <row r="5192" spans="1:18" x14ac:dyDescent="0.25">
      <c r="A5192" t="s">
        <v>16123</v>
      </c>
      <c r="B5192">
        <v>2019</v>
      </c>
      <c r="C5192">
        <v>11</v>
      </c>
      <c r="D5192">
        <v>2</v>
      </c>
      <c r="E5192" t="s">
        <v>1620</v>
      </c>
      <c r="F5192" s="1" t="s">
        <v>3205</v>
      </c>
      <c r="G5192" s="1" t="s">
        <v>3863</v>
      </c>
      <c r="H5192" s="1" t="s">
        <v>3206</v>
      </c>
      <c r="I5192" t="s">
        <v>19300</v>
      </c>
      <c r="J5192" t="s">
        <v>23</v>
      </c>
      <c r="K5192">
        <v>5870</v>
      </c>
      <c r="L5192">
        <v>267085</v>
      </c>
      <c r="M5192">
        <v>45.5</v>
      </c>
      <c r="N5192" t="s">
        <v>9307</v>
      </c>
      <c r="O5192" t="s">
        <v>9445</v>
      </c>
      <c r="P5192">
        <v>3.6019547837424074E-2</v>
      </c>
      <c r="Q5192">
        <v>0</v>
      </c>
      <c r="R5192">
        <v>4</v>
      </c>
    </row>
    <row r="5193" spans="1:18" x14ac:dyDescent="0.25">
      <c r="A5193" t="s">
        <v>1186</v>
      </c>
      <c r="B5193">
        <v>2016</v>
      </c>
      <c r="C5193">
        <v>10</v>
      </c>
      <c r="D5193">
        <v>28</v>
      </c>
      <c r="E5193" t="s">
        <v>1163</v>
      </c>
      <c r="F5193" s="1" t="s">
        <v>3205</v>
      </c>
      <c r="G5193" s="1" t="s">
        <v>3227</v>
      </c>
      <c r="H5193" s="1" t="s">
        <v>3206</v>
      </c>
      <c r="I5193" t="s">
        <v>19753</v>
      </c>
      <c r="J5193" t="s">
        <v>23</v>
      </c>
      <c r="K5193">
        <v>6100</v>
      </c>
      <c r="L5193">
        <v>0</v>
      </c>
      <c r="M5193">
        <v>0</v>
      </c>
      <c r="N5193" t="s">
        <v>22067</v>
      </c>
      <c r="O5193" t="s">
        <v>23263</v>
      </c>
      <c r="P5193">
        <v>0</v>
      </c>
      <c r="Q5193">
        <v>0</v>
      </c>
      <c r="R5193">
        <v>4</v>
      </c>
    </row>
    <row r="5194" spans="1:18" x14ac:dyDescent="0.25">
      <c r="A5194" t="s">
        <v>10586</v>
      </c>
      <c r="B5194">
        <v>2019</v>
      </c>
      <c r="C5194">
        <v>3</v>
      </c>
      <c r="D5194">
        <v>26</v>
      </c>
      <c r="E5194" t="s">
        <v>15699</v>
      </c>
      <c r="F5194" s="1" t="s">
        <v>3205</v>
      </c>
      <c r="G5194" s="1" t="s">
        <v>3863</v>
      </c>
      <c r="H5194" s="1" t="s">
        <v>3204</v>
      </c>
      <c r="I5194" t="s">
        <v>18957</v>
      </c>
      <c r="J5194" t="s">
        <v>23</v>
      </c>
      <c r="K5194">
        <v>19897</v>
      </c>
      <c r="L5194">
        <v>1283356.5</v>
      </c>
      <c r="M5194">
        <v>64.5</v>
      </c>
      <c r="N5194" t="s">
        <v>9323</v>
      </c>
      <c r="O5194" t="s">
        <v>23342</v>
      </c>
      <c r="P5194">
        <v>0</v>
      </c>
      <c r="Q5194">
        <v>0</v>
      </c>
      <c r="R5194">
        <v>1</v>
      </c>
    </row>
    <row r="5195" spans="1:18" x14ac:dyDescent="0.25">
      <c r="A5195" t="s">
        <v>2625</v>
      </c>
      <c r="B5195">
        <v>2018</v>
      </c>
      <c r="C5195">
        <v>7</v>
      </c>
      <c r="D5195">
        <v>6</v>
      </c>
      <c r="E5195" t="s">
        <v>1620</v>
      </c>
      <c r="F5195" s="1" t="s">
        <v>3205</v>
      </c>
      <c r="G5195" s="1" t="s">
        <v>3863</v>
      </c>
      <c r="H5195" s="1" t="s">
        <v>3206</v>
      </c>
      <c r="I5195" t="s">
        <v>19001</v>
      </c>
      <c r="J5195" t="s">
        <v>23</v>
      </c>
      <c r="K5195">
        <v>16835</v>
      </c>
      <c r="L5195">
        <v>821548</v>
      </c>
      <c r="M5195">
        <v>48.8</v>
      </c>
      <c r="N5195" t="s">
        <v>9335</v>
      </c>
      <c r="O5195" t="s">
        <v>9441</v>
      </c>
      <c r="P5195">
        <v>0.12724850134172863</v>
      </c>
      <c r="Q5195">
        <v>0</v>
      </c>
      <c r="R5195">
        <v>3</v>
      </c>
    </row>
    <row r="5196" spans="1:18" x14ac:dyDescent="0.25">
      <c r="A5196" t="s">
        <v>2625</v>
      </c>
      <c r="B5196">
        <v>2018</v>
      </c>
      <c r="C5196">
        <v>7</v>
      </c>
      <c r="D5196">
        <v>6</v>
      </c>
      <c r="E5196" t="s">
        <v>1620</v>
      </c>
      <c r="F5196" s="1" t="s">
        <v>3205</v>
      </c>
      <c r="G5196" s="1" t="s">
        <v>3863</v>
      </c>
      <c r="H5196" s="1" t="s">
        <v>3206</v>
      </c>
      <c r="I5196" t="s">
        <v>19001</v>
      </c>
      <c r="J5196" t="s">
        <v>23</v>
      </c>
      <c r="K5196">
        <v>3135</v>
      </c>
      <c r="L5196">
        <v>152988</v>
      </c>
      <c r="M5196">
        <v>48.8</v>
      </c>
      <c r="N5196" t="s">
        <v>9335</v>
      </c>
      <c r="O5196" t="s">
        <v>9441</v>
      </c>
      <c r="P5196">
        <v>0.12724850134172863</v>
      </c>
      <c r="Q5196">
        <v>0</v>
      </c>
      <c r="R5196">
        <v>3</v>
      </c>
    </row>
    <row r="5197" spans="1:18" x14ac:dyDescent="0.25">
      <c r="A5197" t="s">
        <v>838</v>
      </c>
      <c r="B5197">
        <v>2016</v>
      </c>
      <c r="C5197">
        <v>4</v>
      </c>
      <c r="D5197">
        <v>27</v>
      </c>
      <c r="E5197" t="s">
        <v>92</v>
      </c>
      <c r="F5197" s="1" t="s">
        <v>3205</v>
      </c>
      <c r="G5197" s="1" t="s">
        <v>3227</v>
      </c>
      <c r="H5197" s="1" t="s">
        <v>3206</v>
      </c>
      <c r="I5197" t="s">
        <v>19938</v>
      </c>
      <c r="J5197" t="s">
        <v>23</v>
      </c>
      <c r="K5197">
        <v>340</v>
      </c>
      <c r="L5197">
        <v>11655.2</v>
      </c>
      <c r="M5197">
        <v>34.28</v>
      </c>
      <c r="N5197" t="s">
        <v>22073</v>
      </c>
      <c r="O5197" t="s">
        <v>23260</v>
      </c>
      <c r="P5197">
        <v>0</v>
      </c>
      <c r="Q5197">
        <v>0</v>
      </c>
      <c r="R5197">
        <v>2</v>
      </c>
    </row>
    <row r="5198" spans="1:18" x14ac:dyDescent="0.25">
      <c r="A5198" t="s">
        <v>10820</v>
      </c>
      <c r="B5198">
        <v>2019</v>
      </c>
      <c r="C5198">
        <v>5</v>
      </c>
      <c r="D5198">
        <v>8</v>
      </c>
      <c r="E5198" t="s">
        <v>15721</v>
      </c>
      <c r="F5198" s="1" t="s">
        <v>3205</v>
      </c>
      <c r="G5198" s="1" t="s">
        <v>3863</v>
      </c>
      <c r="H5198" s="1" t="s">
        <v>3206</v>
      </c>
      <c r="I5198" t="s">
        <v>19208</v>
      </c>
      <c r="J5198" t="s">
        <v>23</v>
      </c>
      <c r="K5198">
        <v>11905</v>
      </c>
      <c r="L5198">
        <v>613107.5</v>
      </c>
      <c r="M5198">
        <v>51.5</v>
      </c>
      <c r="N5198" t="s">
        <v>9346</v>
      </c>
      <c r="O5198" t="s">
        <v>9484</v>
      </c>
      <c r="P5198">
        <v>0</v>
      </c>
      <c r="Q5198">
        <v>0</v>
      </c>
      <c r="R5198">
        <v>2</v>
      </c>
    </row>
    <row r="5199" spans="1:18" x14ac:dyDescent="0.25">
      <c r="A5199" t="s">
        <v>10820</v>
      </c>
      <c r="B5199">
        <v>2019</v>
      </c>
      <c r="C5199">
        <v>5</v>
      </c>
      <c r="D5199">
        <v>8</v>
      </c>
      <c r="E5199" t="s">
        <v>15721</v>
      </c>
      <c r="F5199" s="1" t="s">
        <v>3205</v>
      </c>
      <c r="G5199" s="1" t="s">
        <v>3863</v>
      </c>
      <c r="H5199" s="1" t="s">
        <v>3206</v>
      </c>
      <c r="I5199" t="s">
        <v>19210</v>
      </c>
      <c r="J5199" t="s">
        <v>23</v>
      </c>
      <c r="K5199">
        <v>7995</v>
      </c>
      <c r="L5199">
        <v>411742.5</v>
      </c>
      <c r="M5199">
        <v>51.5</v>
      </c>
      <c r="N5199" t="s">
        <v>9344</v>
      </c>
      <c r="O5199" t="s">
        <v>9496</v>
      </c>
      <c r="P5199">
        <v>3.9816758144422926E-2</v>
      </c>
      <c r="Q5199">
        <v>0</v>
      </c>
      <c r="R5199">
        <v>2</v>
      </c>
    </row>
    <row r="5200" spans="1:18" x14ac:dyDescent="0.25">
      <c r="A5200" t="s">
        <v>2120</v>
      </c>
      <c r="B5200">
        <v>2017</v>
      </c>
      <c r="C5200">
        <v>12</v>
      </c>
      <c r="D5200">
        <v>29</v>
      </c>
      <c r="E5200" t="s">
        <v>226</v>
      </c>
      <c r="F5200" s="1" t="s">
        <v>3205</v>
      </c>
      <c r="G5200" s="1" t="s">
        <v>3863</v>
      </c>
      <c r="H5200" s="1" t="s">
        <v>3206</v>
      </c>
      <c r="I5200" t="s">
        <v>19106</v>
      </c>
      <c r="J5200" t="s">
        <v>23</v>
      </c>
      <c r="K5200">
        <v>4905</v>
      </c>
      <c r="L5200">
        <v>225507.38</v>
      </c>
      <c r="M5200">
        <v>45.98</v>
      </c>
      <c r="N5200" t="s">
        <v>9331</v>
      </c>
      <c r="O5200" t="s">
        <v>9540</v>
      </c>
      <c r="P5200">
        <v>4.2454374665687751E-2</v>
      </c>
      <c r="Q5200">
        <v>0</v>
      </c>
      <c r="R5200">
        <v>4</v>
      </c>
    </row>
    <row r="5201" spans="1:18" x14ac:dyDescent="0.25">
      <c r="A5201" t="s">
        <v>2120</v>
      </c>
      <c r="B5201">
        <v>2017</v>
      </c>
      <c r="C5201">
        <v>12</v>
      </c>
      <c r="D5201">
        <v>29</v>
      </c>
      <c r="E5201" t="s">
        <v>226</v>
      </c>
      <c r="F5201" s="1" t="s">
        <v>3205</v>
      </c>
      <c r="G5201" s="1" t="s">
        <v>3384</v>
      </c>
      <c r="H5201" s="1" t="s">
        <v>3206</v>
      </c>
      <c r="I5201" t="s">
        <v>17143</v>
      </c>
      <c r="J5201" t="s">
        <v>23</v>
      </c>
      <c r="K5201">
        <v>4548</v>
      </c>
      <c r="L5201">
        <v>193631.1</v>
      </c>
      <c r="M5201">
        <v>42.58</v>
      </c>
      <c r="N5201" t="s">
        <v>112</v>
      </c>
      <c r="O5201" t="s">
        <v>9515</v>
      </c>
      <c r="P5201">
        <v>3.2773227720419927E-2</v>
      </c>
      <c r="Q5201">
        <v>0</v>
      </c>
      <c r="R5201">
        <v>4</v>
      </c>
    </row>
    <row r="5202" spans="1:18" x14ac:dyDescent="0.25">
      <c r="A5202" t="s">
        <v>2149</v>
      </c>
      <c r="B5202">
        <v>2018</v>
      </c>
      <c r="C5202">
        <v>1</v>
      </c>
      <c r="D5202">
        <v>25</v>
      </c>
      <c r="E5202" t="s">
        <v>1620</v>
      </c>
      <c r="F5202" s="1" t="s">
        <v>3205</v>
      </c>
      <c r="G5202" s="1" t="s">
        <v>3863</v>
      </c>
      <c r="H5202" s="1" t="s">
        <v>3206</v>
      </c>
      <c r="I5202" t="s">
        <v>18998</v>
      </c>
      <c r="J5202" t="s">
        <v>23</v>
      </c>
      <c r="K5202">
        <v>14505</v>
      </c>
      <c r="L5202">
        <v>707844</v>
      </c>
      <c r="M5202">
        <v>48.8</v>
      </c>
      <c r="N5202" t="s">
        <v>9340</v>
      </c>
      <c r="O5202" t="s">
        <v>9482</v>
      </c>
      <c r="P5202">
        <v>8.0867377033553248E-2</v>
      </c>
      <c r="Q5202">
        <v>0</v>
      </c>
      <c r="R5202">
        <v>1</v>
      </c>
    </row>
    <row r="5203" spans="1:18" x14ac:dyDescent="0.25">
      <c r="A5203" t="s">
        <v>2149</v>
      </c>
      <c r="B5203">
        <v>2018</v>
      </c>
      <c r="C5203">
        <v>1</v>
      </c>
      <c r="D5203">
        <v>25</v>
      </c>
      <c r="E5203" t="s">
        <v>1620</v>
      </c>
      <c r="F5203" s="1" t="s">
        <v>3205</v>
      </c>
      <c r="G5203" s="1" t="s">
        <v>3384</v>
      </c>
      <c r="H5203" s="1" t="s">
        <v>3206</v>
      </c>
      <c r="I5203" t="s">
        <v>17030</v>
      </c>
      <c r="J5203" t="s">
        <v>23</v>
      </c>
      <c r="K5203">
        <v>5355</v>
      </c>
      <c r="L5203">
        <v>229729.5</v>
      </c>
      <c r="M5203">
        <v>42.9</v>
      </c>
      <c r="N5203" t="s">
        <v>309</v>
      </c>
      <c r="O5203" t="s">
        <v>9556</v>
      </c>
      <c r="P5203">
        <v>0</v>
      </c>
      <c r="Q5203">
        <v>0</v>
      </c>
      <c r="R5203">
        <v>1</v>
      </c>
    </row>
    <row r="5204" spans="1:18" x14ac:dyDescent="0.25">
      <c r="A5204" t="s">
        <v>10821</v>
      </c>
      <c r="B5204">
        <v>2019</v>
      </c>
      <c r="C5204">
        <v>3</v>
      </c>
      <c r="D5204">
        <v>31</v>
      </c>
      <c r="E5204" t="s">
        <v>1620</v>
      </c>
      <c r="F5204" s="1" t="s">
        <v>3205</v>
      </c>
      <c r="G5204" s="1" t="s">
        <v>3863</v>
      </c>
      <c r="H5204" s="1" t="s">
        <v>3206</v>
      </c>
      <c r="I5204" t="s">
        <v>19220</v>
      </c>
      <c r="J5204" t="s">
        <v>23</v>
      </c>
      <c r="K5204">
        <v>1980</v>
      </c>
      <c r="L5204">
        <v>99989.98</v>
      </c>
      <c r="M5204">
        <v>50.5</v>
      </c>
      <c r="N5204" t="s">
        <v>9303</v>
      </c>
      <c r="O5204" t="s">
        <v>9512</v>
      </c>
      <c r="P5204">
        <v>0</v>
      </c>
      <c r="Q5204">
        <v>0</v>
      </c>
      <c r="R5204">
        <v>1</v>
      </c>
    </row>
    <row r="5205" spans="1:18" x14ac:dyDescent="0.25">
      <c r="A5205" t="s">
        <v>10821</v>
      </c>
      <c r="B5205">
        <v>2019</v>
      </c>
      <c r="C5205">
        <v>3</v>
      </c>
      <c r="D5205">
        <v>31</v>
      </c>
      <c r="E5205" t="s">
        <v>1620</v>
      </c>
      <c r="F5205" s="1" t="s">
        <v>3205</v>
      </c>
      <c r="G5205" s="1" t="s">
        <v>3863</v>
      </c>
      <c r="H5205" s="1" t="s">
        <v>3204</v>
      </c>
      <c r="I5205" t="s">
        <v>19591</v>
      </c>
      <c r="J5205" t="s">
        <v>23</v>
      </c>
      <c r="K5205">
        <v>2050</v>
      </c>
      <c r="L5205">
        <v>93275.01</v>
      </c>
      <c r="M5205">
        <v>45.5</v>
      </c>
      <c r="N5205" t="s">
        <v>9347</v>
      </c>
      <c r="O5205" t="s">
        <v>9561</v>
      </c>
      <c r="P5205">
        <v>0</v>
      </c>
      <c r="Q5205">
        <v>0</v>
      </c>
      <c r="R5205">
        <v>1</v>
      </c>
    </row>
    <row r="5206" spans="1:18" x14ac:dyDescent="0.25">
      <c r="A5206" t="s">
        <v>10821</v>
      </c>
      <c r="B5206">
        <v>2019</v>
      </c>
      <c r="C5206">
        <v>3</v>
      </c>
      <c r="D5206">
        <v>31</v>
      </c>
      <c r="E5206" t="s">
        <v>1620</v>
      </c>
      <c r="F5206" s="1" t="s">
        <v>3205</v>
      </c>
      <c r="G5206" s="1" t="s">
        <v>3863</v>
      </c>
      <c r="H5206" s="1" t="s">
        <v>3204</v>
      </c>
      <c r="I5206" t="s">
        <v>18957</v>
      </c>
      <c r="J5206" t="s">
        <v>23</v>
      </c>
      <c r="K5206">
        <v>1738</v>
      </c>
      <c r="L5206">
        <v>113839</v>
      </c>
      <c r="M5206">
        <v>65.5</v>
      </c>
      <c r="N5206" t="s">
        <v>9323</v>
      </c>
      <c r="O5206" t="s">
        <v>23342</v>
      </c>
      <c r="P5206">
        <v>0</v>
      </c>
      <c r="Q5206">
        <v>0</v>
      </c>
      <c r="R5206">
        <v>1</v>
      </c>
    </row>
    <row r="5207" spans="1:18" x14ac:dyDescent="0.25">
      <c r="A5207" t="s">
        <v>10821</v>
      </c>
      <c r="B5207">
        <v>2019</v>
      </c>
      <c r="C5207">
        <v>3</v>
      </c>
      <c r="D5207">
        <v>31</v>
      </c>
      <c r="E5207" t="s">
        <v>1620</v>
      </c>
      <c r="F5207" s="1" t="s">
        <v>3205</v>
      </c>
      <c r="G5207" s="1" t="s">
        <v>3863</v>
      </c>
      <c r="H5207" s="1" t="s">
        <v>3206</v>
      </c>
      <c r="I5207" t="s">
        <v>19398</v>
      </c>
      <c r="J5207" t="s">
        <v>23</v>
      </c>
      <c r="K5207">
        <v>13870</v>
      </c>
      <c r="L5207">
        <v>700435</v>
      </c>
      <c r="M5207">
        <v>50.5</v>
      </c>
      <c r="N5207" t="s">
        <v>489</v>
      </c>
      <c r="O5207" t="s">
        <v>9501</v>
      </c>
      <c r="P5207">
        <v>0</v>
      </c>
      <c r="Q5207">
        <v>0</v>
      </c>
      <c r="R5207">
        <v>1</v>
      </c>
    </row>
    <row r="5208" spans="1:18" x14ac:dyDescent="0.25">
      <c r="A5208" t="s">
        <v>1602</v>
      </c>
      <c r="B5208">
        <v>2017</v>
      </c>
      <c r="C5208">
        <v>5</v>
      </c>
      <c r="D5208">
        <v>15</v>
      </c>
      <c r="E5208" t="s">
        <v>92</v>
      </c>
      <c r="F5208" s="1" t="s">
        <v>3205</v>
      </c>
      <c r="G5208" s="1" t="s">
        <v>3384</v>
      </c>
      <c r="H5208" s="1" t="s">
        <v>3206</v>
      </c>
      <c r="I5208" t="s">
        <v>17075</v>
      </c>
      <c r="J5208" t="s">
        <v>23</v>
      </c>
      <c r="K5208">
        <v>3000</v>
      </c>
      <c r="L5208">
        <v>124500</v>
      </c>
      <c r="M5208">
        <v>41.5</v>
      </c>
      <c r="N5208" t="s">
        <v>168</v>
      </c>
      <c r="O5208" t="s">
        <v>9481</v>
      </c>
      <c r="P5208">
        <v>2.7900708435018715E-2</v>
      </c>
      <c r="Q5208">
        <v>0</v>
      </c>
      <c r="R5208">
        <v>2</v>
      </c>
    </row>
    <row r="5209" spans="1:18" x14ac:dyDescent="0.25">
      <c r="A5209" t="s">
        <v>10304</v>
      </c>
      <c r="B5209">
        <v>2019</v>
      </c>
      <c r="C5209">
        <v>2</v>
      </c>
      <c r="D5209">
        <v>14</v>
      </c>
      <c r="E5209" t="s">
        <v>21</v>
      </c>
      <c r="F5209" s="1" t="s">
        <v>3205</v>
      </c>
      <c r="G5209" s="1" t="s">
        <v>3967</v>
      </c>
      <c r="H5209" s="1" t="s">
        <v>3206</v>
      </c>
      <c r="I5209" t="s">
        <v>18389</v>
      </c>
      <c r="J5209" t="s">
        <v>23</v>
      </c>
      <c r="K5209">
        <v>4100</v>
      </c>
      <c r="L5209">
        <v>340300.07</v>
      </c>
      <c r="M5209">
        <v>83</v>
      </c>
      <c r="N5209" t="s">
        <v>9236</v>
      </c>
      <c r="O5209" t="s">
        <v>9554</v>
      </c>
      <c r="P5209">
        <v>0</v>
      </c>
      <c r="Q5209">
        <v>0</v>
      </c>
      <c r="R5209">
        <v>1</v>
      </c>
    </row>
    <row r="5210" spans="1:18" x14ac:dyDescent="0.25">
      <c r="A5210" t="s">
        <v>15654</v>
      </c>
      <c r="B5210">
        <v>2019</v>
      </c>
      <c r="C5210">
        <v>9</v>
      </c>
      <c r="D5210">
        <v>23</v>
      </c>
      <c r="E5210" t="s">
        <v>7471</v>
      </c>
      <c r="F5210" s="1" t="s">
        <v>9480</v>
      </c>
      <c r="G5210" s="1" t="s">
        <v>9480</v>
      </c>
      <c r="H5210" s="1" t="s">
        <v>9480</v>
      </c>
      <c r="I5210" t="s">
        <v>15656</v>
      </c>
      <c r="J5210" t="s">
        <v>38</v>
      </c>
      <c r="K5210">
        <v>3</v>
      </c>
      <c r="L5210">
        <v>1350</v>
      </c>
      <c r="M5210">
        <v>450</v>
      </c>
      <c r="N5210" t="e">
        <v>#N/A</v>
      </c>
      <c r="O5210" t="e">
        <v>#N/A</v>
      </c>
      <c r="P5210">
        <v>0</v>
      </c>
      <c r="Q5210">
        <v>0</v>
      </c>
      <c r="R5210">
        <v>3</v>
      </c>
    </row>
    <row r="5211" spans="1:18" x14ac:dyDescent="0.25">
      <c r="A5211" t="s">
        <v>16578</v>
      </c>
      <c r="B5211">
        <v>2019</v>
      </c>
      <c r="C5211">
        <v>11</v>
      </c>
      <c r="D5211">
        <v>18</v>
      </c>
      <c r="E5211" t="s">
        <v>7471</v>
      </c>
      <c r="F5211" s="1" t="s">
        <v>5207</v>
      </c>
      <c r="G5211" s="1" t="s">
        <v>20931</v>
      </c>
      <c r="H5211" s="1" t="s">
        <v>3201</v>
      </c>
      <c r="I5211" t="s">
        <v>20988</v>
      </c>
      <c r="J5211" t="s">
        <v>23</v>
      </c>
      <c r="K5211">
        <v>300</v>
      </c>
      <c r="L5211">
        <v>54660</v>
      </c>
      <c r="M5211">
        <v>182.2</v>
      </c>
      <c r="N5211" t="s">
        <v>9111</v>
      </c>
      <c r="O5211" t="s">
        <v>9807</v>
      </c>
      <c r="P5211">
        <v>0</v>
      </c>
      <c r="Q5211">
        <v>0</v>
      </c>
      <c r="R5211">
        <v>4</v>
      </c>
    </row>
    <row r="5212" spans="1:18" x14ac:dyDescent="0.25">
      <c r="A5212" t="s">
        <v>16580</v>
      </c>
      <c r="B5212">
        <v>2019</v>
      </c>
      <c r="C5212">
        <v>12</v>
      </c>
      <c r="D5212">
        <v>25</v>
      </c>
      <c r="E5212" t="s">
        <v>8095</v>
      </c>
      <c r="F5212" s="1" t="s">
        <v>5207</v>
      </c>
      <c r="G5212" s="1" t="s">
        <v>20931</v>
      </c>
      <c r="H5212" s="1" t="s">
        <v>3200</v>
      </c>
      <c r="I5212" t="s">
        <v>20951</v>
      </c>
      <c r="J5212" t="s">
        <v>23</v>
      </c>
      <c r="K5212">
        <v>960</v>
      </c>
      <c r="L5212">
        <v>113679.36</v>
      </c>
      <c r="M5212">
        <v>118.42</v>
      </c>
      <c r="N5212" t="s">
        <v>7263</v>
      </c>
      <c r="O5212" t="s">
        <v>23192</v>
      </c>
      <c r="P5212">
        <v>0</v>
      </c>
      <c r="Q5212">
        <v>0</v>
      </c>
      <c r="R5212">
        <v>4</v>
      </c>
    </row>
    <row r="5213" spans="1:18" x14ac:dyDescent="0.25">
      <c r="A5213" t="s">
        <v>8450</v>
      </c>
      <c r="B5213">
        <v>2018</v>
      </c>
      <c r="C5213">
        <v>4</v>
      </c>
      <c r="D5213">
        <v>1</v>
      </c>
      <c r="E5213" t="s">
        <v>7328</v>
      </c>
      <c r="F5213" s="1" t="s">
        <v>5207</v>
      </c>
      <c r="G5213" s="1" t="s">
        <v>20573</v>
      </c>
      <c r="H5213" s="1" t="s">
        <v>7263</v>
      </c>
      <c r="I5213" t="s">
        <v>5433</v>
      </c>
      <c r="J5213" t="s">
        <v>23</v>
      </c>
      <c r="K5213">
        <v>60</v>
      </c>
      <c r="L5213">
        <v>7038.94</v>
      </c>
      <c r="M5213">
        <v>117.32</v>
      </c>
      <c r="N5213" t="s">
        <v>8852</v>
      </c>
      <c r="O5213" t="s">
        <v>9785</v>
      </c>
      <c r="P5213">
        <v>0</v>
      </c>
      <c r="Q5213">
        <v>0</v>
      </c>
      <c r="R5213">
        <v>2</v>
      </c>
    </row>
    <row r="5214" spans="1:18" x14ac:dyDescent="0.25">
      <c r="A5214" t="s">
        <v>8450</v>
      </c>
      <c r="B5214">
        <v>2018</v>
      </c>
      <c r="C5214">
        <v>4</v>
      </c>
      <c r="D5214">
        <v>1</v>
      </c>
      <c r="E5214" t="s">
        <v>7328</v>
      </c>
      <c r="F5214" s="1" t="s">
        <v>5207</v>
      </c>
      <c r="G5214" s="1" t="s">
        <v>20573</v>
      </c>
      <c r="H5214" s="1" t="s">
        <v>7263</v>
      </c>
      <c r="I5214" t="s">
        <v>20784</v>
      </c>
      <c r="J5214" t="s">
        <v>23</v>
      </c>
      <c r="K5214">
        <v>300</v>
      </c>
      <c r="L5214">
        <v>34033.56</v>
      </c>
      <c r="M5214">
        <v>113.45</v>
      </c>
      <c r="N5214" t="s">
        <v>7263</v>
      </c>
      <c r="O5214" t="s">
        <v>23274</v>
      </c>
      <c r="P5214">
        <v>0</v>
      </c>
      <c r="Q5214">
        <v>0</v>
      </c>
      <c r="R5214">
        <v>2</v>
      </c>
    </row>
    <row r="5215" spans="1:18" x14ac:dyDescent="0.25">
      <c r="A5215" t="s">
        <v>8450</v>
      </c>
      <c r="B5215">
        <v>2018</v>
      </c>
      <c r="C5215">
        <v>4</v>
      </c>
      <c r="D5215">
        <v>1</v>
      </c>
      <c r="E5215" t="s">
        <v>7328</v>
      </c>
      <c r="F5215" s="1" t="s">
        <v>5207</v>
      </c>
      <c r="G5215" s="1" t="s">
        <v>20931</v>
      </c>
      <c r="H5215" s="1" t="s">
        <v>7263</v>
      </c>
      <c r="I5215" t="s">
        <v>6519</v>
      </c>
      <c r="J5215" t="s">
        <v>23</v>
      </c>
      <c r="K5215">
        <v>1250</v>
      </c>
      <c r="L5215">
        <v>161822.25</v>
      </c>
      <c r="M5215">
        <v>129.46</v>
      </c>
      <c r="N5215" t="s">
        <v>9106</v>
      </c>
      <c r="O5215" t="s">
        <v>9459</v>
      </c>
      <c r="P5215">
        <v>0</v>
      </c>
      <c r="Q5215">
        <v>5.3850305373165194E-2</v>
      </c>
      <c r="R5215">
        <v>2</v>
      </c>
    </row>
    <row r="5216" spans="1:18" x14ac:dyDescent="0.25">
      <c r="A5216" t="s">
        <v>16274</v>
      </c>
      <c r="B5216">
        <v>2019</v>
      </c>
      <c r="C5216">
        <v>11</v>
      </c>
      <c r="D5216">
        <v>22</v>
      </c>
      <c r="E5216" t="s">
        <v>51</v>
      </c>
      <c r="F5216" s="1" t="s">
        <v>3205</v>
      </c>
      <c r="G5216" s="1" t="s">
        <v>3384</v>
      </c>
      <c r="H5216" s="1" t="s">
        <v>3206</v>
      </c>
      <c r="I5216" t="s">
        <v>17454</v>
      </c>
      <c r="J5216" t="s">
        <v>23</v>
      </c>
      <c r="K5216">
        <v>3005</v>
      </c>
      <c r="L5216">
        <v>131919.5</v>
      </c>
      <c r="M5216">
        <v>43.9</v>
      </c>
      <c r="N5216" t="s">
        <v>168</v>
      </c>
      <c r="O5216" t="s">
        <v>9481</v>
      </c>
      <c r="P5216">
        <v>2.7900708435018715E-2</v>
      </c>
      <c r="Q5216">
        <v>0</v>
      </c>
      <c r="R5216">
        <v>4</v>
      </c>
    </row>
    <row r="5217" spans="1:18" x14ac:dyDescent="0.25">
      <c r="A5217" t="s">
        <v>16274</v>
      </c>
      <c r="B5217">
        <v>2019</v>
      </c>
      <c r="C5217">
        <v>11</v>
      </c>
      <c r="D5217">
        <v>22</v>
      </c>
      <c r="E5217" t="s">
        <v>51</v>
      </c>
      <c r="F5217" s="1" t="s">
        <v>3205</v>
      </c>
      <c r="G5217" s="1" t="s">
        <v>3384</v>
      </c>
      <c r="H5217" s="1" t="s">
        <v>3206</v>
      </c>
      <c r="I5217" t="s">
        <v>17214</v>
      </c>
      <c r="J5217" t="s">
        <v>23</v>
      </c>
      <c r="K5217">
        <v>4284</v>
      </c>
      <c r="L5217">
        <v>188067.6</v>
      </c>
      <c r="M5217">
        <v>43.9</v>
      </c>
      <c r="N5217" t="s">
        <v>645</v>
      </c>
      <c r="O5217" t="s">
        <v>9450</v>
      </c>
      <c r="P5217">
        <v>9.1123449223886266E-2</v>
      </c>
      <c r="Q5217">
        <v>0</v>
      </c>
      <c r="R5217">
        <v>4</v>
      </c>
    </row>
    <row r="5218" spans="1:18" x14ac:dyDescent="0.25">
      <c r="A5218" t="s">
        <v>16274</v>
      </c>
      <c r="B5218">
        <v>2019</v>
      </c>
      <c r="C5218">
        <v>11</v>
      </c>
      <c r="D5218">
        <v>22</v>
      </c>
      <c r="E5218" t="s">
        <v>51</v>
      </c>
      <c r="F5218" s="1" t="s">
        <v>3205</v>
      </c>
      <c r="G5218" s="1" t="s">
        <v>3384</v>
      </c>
      <c r="H5218" s="1" t="s">
        <v>3206</v>
      </c>
      <c r="I5218" t="s">
        <v>17273</v>
      </c>
      <c r="J5218" t="s">
        <v>23</v>
      </c>
      <c r="K5218">
        <v>12852</v>
      </c>
      <c r="L5218">
        <v>564202.80000000005</v>
      </c>
      <c r="M5218">
        <v>43.9</v>
      </c>
      <c r="N5218" t="s">
        <v>298</v>
      </c>
      <c r="O5218" t="s">
        <v>9533</v>
      </c>
      <c r="P5218">
        <v>0</v>
      </c>
      <c r="Q5218">
        <v>0</v>
      </c>
      <c r="R5218">
        <v>4</v>
      </c>
    </row>
    <row r="5219" spans="1:18" x14ac:dyDescent="0.25">
      <c r="A5219" t="s">
        <v>2388</v>
      </c>
      <c r="B5219">
        <v>2018</v>
      </c>
      <c r="C5219">
        <v>4</v>
      </c>
      <c r="D5219">
        <v>12</v>
      </c>
      <c r="E5219" t="s">
        <v>15699</v>
      </c>
      <c r="F5219" s="1" t="s">
        <v>3205</v>
      </c>
      <c r="G5219" s="1" t="s">
        <v>3227</v>
      </c>
      <c r="H5219" s="1" t="s">
        <v>3206</v>
      </c>
      <c r="I5219" t="s">
        <v>19739</v>
      </c>
      <c r="J5219" t="s">
        <v>23</v>
      </c>
      <c r="K5219">
        <v>2328</v>
      </c>
      <c r="L5219">
        <v>193805.99</v>
      </c>
      <c r="M5219">
        <v>83.25</v>
      </c>
      <c r="N5219" t="s">
        <v>22092</v>
      </c>
      <c r="O5219" t="s">
        <v>23269</v>
      </c>
      <c r="P5219">
        <v>0</v>
      </c>
      <c r="Q5219">
        <v>0</v>
      </c>
      <c r="R5219">
        <v>2</v>
      </c>
    </row>
    <row r="5220" spans="1:18" x14ac:dyDescent="0.25">
      <c r="A5220" t="s">
        <v>2388</v>
      </c>
      <c r="B5220">
        <v>2018</v>
      </c>
      <c r="C5220">
        <v>4</v>
      </c>
      <c r="D5220">
        <v>12</v>
      </c>
      <c r="E5220" t="s">
        <v>15699</v>
      </c>
      <c r="F5220" s="1" t="s">
        <v>3205</v>
      </c>
      <c r="G5220" s="1" t="s">
        <v>3227</v>
      </c>
      <c r="H5220" s="1" t="s">
        <v>3206</v>
      </c>
      <c r="I5220" t="s">
        <v>19770</v>
      </c>
      <c r="J5220" t="s">
        <v>23</v>
      </c>
      <c r="K5220">
        <v>2030</v>
      </c>
      <c r="L5220">
        <v>161790.99</v>
      </c>
      <c r="M5220">
        <v>79.7</v>
      </c>
      <c r="N5220" t="s">
        <v>22071</v>
      </c>
      <c r="O5220" t="s">
        <v>23264</v>
      </c>
      <c r="P5220">
        <v>0</v>
      </c>
      <c r="Q5220">
        <v>0</v>
      </c>
      <c r="R5220">
        <v>2</v>
      </c>
    </row>
    <row r="5221" spans="1:18" x14ac:dyDescent="0.25">
      <c r="A5221" t="s">
        <v>2388</v>
      </c>
      <c r="B5221">
        <v>2018</v>
      </c>
      <c r="C5221">
        <v>4</v>
      </c>
      <c r="D5221">
        <v>12</v>
      </c>
      <c r="E5221" t="s">
        <v>15699</v>
      </c>
      <c r="F5221" s="1" t="s">
        <v>3205</v>
      </c>
      <c r="G5221" s="1" t="s">
        <v>3227</v>
      </c>
      <c r="H5221" s="1" t="s">
        <v>3206</v>
      </c>
      <c r="I5221" t="s">
        <v>19674</v>
      </c>
      <c r="J5221" t="s">
        <v>23</v>
      </c>
      <c r="K5221">
        <v>995</v>
      </c>
      <c r="L5221">
        <v>63630.25</v>
      </c>
      <c r="M5221">
        <v>63.95</v>
      </c>
      <c r="N5221" t="s">
        <v>22067</v>
      </c>
      <c r="O5221" t="s">
        <v>23263</v>
      </c>
      <c r="P5221">
        <v>0</v>
      </c>
      <c r="Q5221">
        <v>0</v>
      </c>
      <c r="R5221">
        <v>2</v>
      </c>
    </row>
    <row r="5222" spans="1:18" x14ac:dyDescent="0.25">
      <c r="A5222" t="s">
        <v>2388</v>
      </c>
      <c r="B5222">
        <v>2018</v>
      </c>
      <c r="C5222">
        <v>4</v>
      </c>
      <c r="D5222">
        <v>12</v>
      </c>
      <c r="E5222" t="s">
        <v>15699</v>
      </c>
      <c r="F5222" s="1" t="s">
        <v>3205</v>
      </c>
      <c r="G5222" s="1" t="s">
        <v>3863</v>
      </c>
      <c r="H5222" s="1" t="s">
        <v>3206</v>
      </c>
      <c r="I5222" t="s">
        <v>19156</v>
      </c>
      <c r="J5222" t="s">
        <v>23</v>
      </c>
      <c r="K5222">
        <v>1045</v>
      </c>
      <c r="L5222">
        <v>71948.25</v>
      </c>
      <c r="M5222">
        <v>68.849999999999994</v>
      </c>
      <c r="N5222" t="s">
        <v>9310</v>
      </c>
      <c r="O5222" t="s">
        <v>9720</v>
      </c>
      <c r="P5222">
        <v>0</v>
      </c>
      <c r="Q5222">
        <v>0</v>
      </c>
      <c r="R5222">
        <v>2</v>
      </c>
    </row>
    <row r="5223" spans="1:18" x14ac:dyDescent="0.25">
      <c r="A5223" t="s">
        <v>2388</v>
      </c>
      <c r="B5223">
        <v>2018</v>
      </c>
      <c r="C5223">
        <v>4</v>
      </c>
      <c r="D5223">
        <v>12</v>
      </c>
      <c r="E5223" t="s">
        <v>15699</v>
      </c>
      <c r="F5223" s="1" t="s">
        <v>3205</v>
      </c>
      <c r="G5223" s="1" t="s">
        <v>3227</v>
      </c>
      <c r="H5223" s="1" t="s">
        <v>3206</v>
      </c>
      <c r="I5223" t="s">
        <v>19799</v>
      </c>
      <c r="J5223" t="s">
        <v>23</v>
      </c>
      <c r="K5223">
        <v>3465</v>
      </c>
      <c r="L5223">
        <v>225051.74</v>
      </c>
      <c r="M5223">
        <v>64.95</v>
      </c>
      <c r="N5223" t="s">
        <v>22070</v>
      </c>
      <c r="O5223" t="s">
        <v>23261</v>
      </c>
      <c r="P5223">
        <v>0</v>
      </c>
      <c r="Q5223">
        <v>0</v>
      </c>
      <c r="R5223">
        <v>2</v>
      </c>
    </row>
    <row r="5224" spans="1:18" x14ac:dyDescent="0.25">
      <c r="A5224" t="s">
        <v>2388</v>
      </c>
      <c r="B5224">
        <v>2018</v>
      </c>
      <c r="C5224">
        <v>4</v>
      </c>
      <c r="D5224">
        <v>12</v>
      </c>
      <c r="E5224" t="s">
        <v>15699</v>
      </c>
      <c r="F5224" s="1" t="s">
        <v>3205</v>
      </c>
      <c r="G5224" s="1" t="s">
        <v>3384</v>
      </c>
      <c r="H5224" s="1" t="s">
        <v>3206</v>
      </c>
      <c r="I5224" t="s">
        <v>17417</v>
      </c>
      <c r="J5224" t="s">
        <v>23</v>
      </c>
      <c r="K5224">
        <v>2975</v>
      </c>
      <c r="L5224">
        <v>163476.25</v>
      </c>
      <c r="M5224">
        <v>54.95</v>
      </c>
      <c r="N5224" t="s">
        <v>228</v>
      </c>
      <c r="O5224" t="s">
        <v>9547</v>
      </c>
      <c r="P5224">
        <v>0</v>
      </c>
      <c r="Q5224">
        <v>0</v>
      </c>
      <c r="R5224">
        <v>2</v>
      </c>
    </row>
    <row r="5225" spans="1:18" x14ac:dyDescent="0.25">
      <c r="A5225" t="s">
        <v>2559</v>
      </c>
      <c r="B5225">
        <v>2018</v>
      </c>
      <c r="C5225">
        <v>6</v>
      </c>
      <c r="D5225">
        <v>9</v>
      </c>
      <c r="E5225" t="s">
        <v>21</v>
      </c>
      <c r="F5225" s="1" t="s">
        <v>3205</v>
      </c>
      <c r="G5225" s="1" t="s">
        <v>3967</v>
      </c>
      <c r="H5225" s="1" t="s">
        <v>3206</v>
      </c>
      <c r="I5225" t="s">
        <v>18631</v>
      </c>
      <c r="J5225" t="s">
        <v>23</v>
      </c>
      <c r="K5225">
        <v>17579</v>
      </c>
      <c r="L5225">
        <v>1379951.42</v>
      </c>
      <c r="M5225">
        <v>78.5</v>
      </c>
      <c r="N5225" t="s">
        <v>9232</v>
      </c>
      <c r="O5225" t="s">
        <v>9511</v>
      </c>
      <c r="P5225">
        <v>0</v>
      </c>
      <c r="Q5225">
        <v>0</v>
      </c>
      <c r="R5225">
        <v>2</v>
      </c>
    </row>
    <row r="5226" spans="1:18" x14ac:dyDescent="0.25">
      <c r="A5226" t="s">
        <v>647</v>
      </c>
      <c r="B5226">
        <v>2016</v>
      </c>
      <c r="C5226">
        <v>3</v>
      </c>
      <c r="D5226">
        <v>3</v>
      </c>
      <c r="E5226" t="s">
        <v>92</v>
      </c>
      <c r="F5226" s="1" t="s">
        <v>3205</v>
      </c>
      <c r="G5226" s="1" t="s">
        <v>3863</v>
      </c>
      <c r="H5226" s="1" t="s">
        <v>3206</v>
      </c>
      <c r="I5226" t="s">
        <v>291</v>
      </c>
      <c r="J5226" t="s">
        <v>23</v>
      </c>
      <c r="K5226">
        <v>20000</v>
      </c>
      <c r="L5226">
        <v>628000</v>
      </c>
      <c r="M5226">
        <v>31.4</v>
      </c>
      <c r="N5226" t="s">
        <v>9347</v>
      </c>
      <c r="O5226" t="s">
        <v>9542</v>
      </c>
      <c r="P5226">
        <v>8.0289698840596724E-2</v>
      </c>
      <c r="Q5226">
        <v>0</v>
      </c>
      <c r="R5226">
        <v>1</v>
      </c>
    </row>
    <row r="5227" spans="1:18" x14ac:dyDescent="0.25">
      <c r="A5227" t="s">
        <v>7475</v>
      </c>
      <c r="B5227">
        <v>2016</v>
      </c>
      <c r="C5227">
        <v>3</v>
      </c>
      <c r="D5227">
        <v>4</v>
      </c>
      <c r="E5227" t="s">
        <v>7303</v>
      </c>
      <c r="F5227" s="1" t="s">
        <v>5207</v>
      </c>
      <c r="G5227" s="1" t="s">
        <v>20573</v>
      </c>
      <c r="H5227" s="1" t="s">
        <v>7263</v>
      </c>
      <c r="I5227" t="s">
        <v>5433</v>
      </c>
      <c r="J5227" t="s">
        <v>23</v>
      </c>
      <c r="K5227">
        <v>200</v>
      </c>
      <c r="L5227">
        <v>16820</v>
      </c>
      <c r="M5227">
        <v>84.1</v>
      </c>
      <c r="N5227" t="s">
        <v>8852</v>
      </c>
      <c r="O5227" t="s">
        <v>9785</v>
      </c>
      <c r="P5227">
        <v>0</v>
      </c>
      <c r="Q5227">
        <v>0</v>
      </c>
      <c r="R5227">
        <v>1</v>
      </c>
    </row>
    <row r="5228" spans="1:18" x14ac:dyDescent="0.25">
      <c r="A5228" t="s">
        <v>7475</v>
      </c>
      <c r="B5228">
        <v>2016</v>
      </c>
      <c r="C5228">
        <v>3</v>
      </c>
      <c r="D5228">
        <v>4</v>
      </c>
      <c r="E5228" t="s">
        <v>7303</v>
      </c>
      <c r="F5228" s="1" t="s">
        <v>5207</v>
      </c>
      <c r="G5228" s="1" t="s">
        <v>21008</v>
      </c>
      <c r="H5228" s="1" t="s">
        <v>7263</v>
      </c>
      <c r="I5228" t="s">
        <v>21020</v>
      </c>
      <c r="J5228" t="s">
        <v>23</v>
      </c>
      <c r="K5228">
        <v>25</v>
      </c>
      <c r="L5228">
        <v>2636.25</v>
      </c>
      <c r="M5228">
        <v>105.45</v>
      </c>
      <c r="N5228" t="s">
        <v>7263</v>
      </c>
      <c r="O5228" t="s">
        <v>23274</v>
      </c>
      <c r="P5228">
        <v>0</v>
      </c>
      <c r="Q5228">
        <v>0</v>
      </c>
      <c r="R5228">
        <v>1</v>
      </c>
    </row>
    <row r="5229" spans="1:18" x14ac:dyDescent="0.25">
      <c r="A5229" t="s">
        <v>7475</v>
      </c>
      <c r="B5229">
        <v>2016</v>
      </c>
      <c r="C5229">
        <v>3</v>
      </c>
      <c r="D5229">
        <v>4</v>
      </c>
      <c r="E5229" t="s">
        <v>7303</v>
      </c>
      <c r="F5229" s="1" t="s">
        <v>5207</v>
      </c>
      <c r="G5229" s="1" t="s">
        <v>20573</v>
      </c>
      <c r="H5229" s="1" t="s">
        <v>7263</v>
      </c>
      <c r="I5229" t="s">
        <v>20867</v>
      </c>
      <c r="J5229" t="s">
        <v>23</v>
      </c>
      <c r="K5229">
        <v>50</v>
      </c>
      <c r="L5229">
        <v>6240.5</v>
      </c>
      <c r="M5229">
        <v>124.81</v>
      </c>
      <c r="N5229" t="s">
        <v>7263</v>
      </c>
      <c r="O5229" t="s">
        <v>23274</v>
      </c>
      <c r="P5229">
        <v>0</v>
      </c>
      <c r="Q5229">
        <v>0</v>
      </c>
      <c r="R5229">
        <v>1</v>
      </c>
    </row>
    <row r="5230" spans="1:18" x14ac:dyDescent="0.25">
      <c r="A5230" t="s">
        <v>7475</v>
      </c>
      <c r="B5230">
        <v>2016</v>
      </c>
      <c r="C5230">
        <v>3</v>
      </c>
      <c r="D5230">
        <v>4</v>
      </c>
      <c r="E5230" t="s">
        <v>7303</v>
      </c>
      <c r="F5230" s="1" t="s">
        <v>5207</v>
      </c>
      <c r="G5230" s="1" t="s">
        <v>20573</v>
      </c>
      <c r="H5230" s="1" t="s">
        <v>7263</v>
      </c>
      <c r="I5230" t="s">
        <v>20593</v>
      </c>
      <c r="J5230" t="s">
        <v>23</v>
      </c>
      <c r="K5230">
        <v>25</v>
      </c>
      <c r="L5230">
        <v>1985.5</v>
      </c>
      <c r="M5230">
        <v>79.42</v>
      </c>
      <c r="N5230" t="s">
        <v>7263</v>
      </c>
      <c r="O5230" t="s">
        <v>23274</v>
      </c>
      <c r="P5230">
        <v>0</v>
      </c>
      <c r="Q5230">
        <v>0</v>
      </c>
      <c r="R5230">
        <v>1</v>
      </c>
    </row>
    <row r="5231" spans="1:18" x14ac:dyDescent="0.25">
      <c r="A5231" t="s">
        <v>7475</v>
      </c>
      <c r="B5231">
        <v>2016</v>
      </c>
      <c r="C5231">
        <v>3</v>
      </c>
      <c r="D5231">
        <v>4</v>
      </c>
      <c r="E5231" t="s">
        <v>7303</v>
      </c>
      <c r="F5231" s="1" t="s">
        <v>5207</v>
      </c>
      <c r="G5231" s="1" t="s">
        <v>20931</v>
      </c>
      <c r="H5231" s="1" t="s">
        <v>7263</v>
      </c>
      <c r="I5231" t="s">
        <v>6423</v>
      </c>
      <c r="J5231" t="s">
        <v>23</v>
      </c>
      <c r="K5231">
        <v>25</v>
      </c>
      <c r="L5231">
        <v>2269.25</v>
      </c>
      <c r="M5231">
        <v>90.77</v>
      </c>
      <c r="N5231" t="s">
        <v>9103</v>
      </c>
      <c r="O5231" t="s">
        <v>9770</v>
      </c>
      <c r="P5231">
        <v>0</v>
      </c>
      <c r="Q5231">
        <v>0</v>
      </c>
      <c r="R5231">
        <v>1</v>
      </c>
    </row>
    <row r="5232" spans="1:18" x14ac:dyDescent="0.25">
      <c r="A5232" t="s">
        <v>7475</v>
      </c>
      <c r="B5232">
        <v>2016</v>
      </c>
      <c r="C5232">
        <v>3</v>
      </c>
      <c r="D5232">
        <v>4</v>
      </c>
      <c r="E5232" t="s">
        <v>7303</v>
      </c>
      <c r="F5232" s="1" t="s">
        <v>5207</v>
      </c>
      <c r="G5232" s="1" t="s">
        <v>20931</v>
      </c>
      <c r="H5232" s="1" t="s">
        <v>7263</v>
      </c>
      <c r="I5232" t="s">
        <v>6445</v>
      </c>
      <c r="J5232" t="s">
        <v>23</v>
      </c>
      <c r="K5232">
        <v>125</v>
      </c>
      <c r="L5232">
        <v>12513.75</v>
      </c>
      <c r="M5232">
        <v>100.11</v>
      </c>
      <c r="N5232" t="s">
        <v>9104</v>
      </c>
      <c r="O5232" t="s">
        <v>9777</v>
      </c>
      <c r="P5232">
        <v>0</v>
      </c>
      <c r="Q5232">
        <v>0</v>
      </c>
      <c r="R5232">
        <v>1</v>
      </c>
    </row>
    <row r="5233" spans="1:18" x14ac:dyDescent="0.25">
      <c r="A5233" t="s">
        <v>7475</v>
      </c>
      <c r="B5233">
        <v>2016</v>
      </c>
      <c r="C5233">
        <v>3</v>
      </c>
      <c r="D5233">
        <v>4</v>
      </c>
      <c r="E5233" t="s">
        <v>7303</v>
      </c>
      <c r="F5233" s="1" t="s">
        <v>5207</v>
      </c>
      <c r="G5233" s="1" t="s">
        <v>20931</v>
      </c>
      <c r="H5233" s="1" t="s">
        <v>7263</v>
      </c>
      <c r="I5233" t="s">
        <v>20974</v>
      </c>
      <c r="J5233" t="s">
        <v>23</v>
      </c>
      <c r="K5233">
        <v>90</v>
      </c>
      <c r="L5233">
        <v>10391.4</v>
      </c>
      <c r="M5233">
        <v>115.46</v>
      </c>
      <c r="N5233" t="s">
        <v>7263</v>
      </c>
      <c r="O5233" t="s">
        <v>23274</v>
      </c>
      <c r="P5233">
        <v>0</v>
      </c>
      <c r="Q5233">
        <v>0</v>
      </c>
      <c r="R5233">
        <v>1</v>
      </c>
    </row>
    <row r="5234" spans="1:18" x14ac:dyDescent="0.25">
      <c r="A5234" t="s">
        <v>7475</v>
      </c>
      <c r="B5234">
        <v>2016</v>
      </c>
      <c r="C5234">
        <v>3</v>
      </c>
      <c r="D5234">
        <v>4</v>
      </c>
      <c r="E5234" t="s">
        <v>7303</v>
      </c>
      <c r="F5234" s="1" t="s">
        <v>5207</v>
      </c>
      <c r="G5234" s="1" t="s">
        <v>20931</v>
      </c>
      <c r="H5234" s="1" t="s">
        <v>7263</v>
      </c>
      <c r="I5234" t="s">
        <v>20985</v>
      </c>
      <c r="J5234" t="s">
        <v>23</v>
      </c>
      <c r="K5234">
        <v>30</v>
      </c>
      <c r="L5234">
        <v>4244.7</v>
      </c>
      <c r="M5234">
        <v>141.49</v>
      </c>
      <c r="N5234" t="s">
        <v>9111</v>
      </c>
      <c r="O5234" t="s">
        <v>9468</v>
      </c>
      <c r="P5234">
        <v>0</v>
      </c>
      <c r="Q5234">
        <v>3.481892927687627E-2</v>
      </c>
      <c r="R5234">
        <v>1</v>
      </c>
    </row>
    <row r="5235" spans="1:18" x14ac:dyDescent="0.25">
      <c r="A5235" t="s">
        <v>7475</v>
      </c>
      <c r="B5235">
        <v>2016</v>
      </c>
      <c r="C5235">
        <v>3</v>
      </c>
      <c r="D5235">
        <v>4</v>
      </c>
      <c r="E5235" t="s">
        <v>7303</v>
      </c>
      <c r="F5235" s="1" t="s">
        <v>5207</v>
      </c>
      <c r="G5235" s="1" t="s">
        <v>20931</v>
      </c>
      <c r="H5235" s="1" t="s">
        <v>7263</v>
      </c>
      <c r="I5235" t="s">
        <v>6674</v>
      </c>
      <c r="J5235" t="s">
        <v>23</v>
      </c>
      <c r="K5235">
        <v>25</v>
      </c>
      <c r="L5235">
        <v>2386</v>
      </c>
      <c r="M5235">
        <v>95.44</v>
      </c>
      <c r="N5235" t="s">
        <v>8287</v>
      </c>
      <c r="O5235" t="s">
        <v>9823</v>
      </c>
      <c r="P5235">
        <v>0</v>
      </c>
      <c r="Q5235">
        <v>0</v>
      </c>
      <c r="R5235">
        <v>1</v>
      </c>
    </row>
    <row r="5236" spans="1:18" x14ac:dyDescent="0.25">
      <c r="A5236" t="s">
        <v>7475</v>
      </c>
      <c r="B5236">
        <v>2016</v>
      </c>
      <c r="C5236">
        <v>3</v>
      </c>
      <c r="D5236">
        <v>4</v>
      </c>
      <c r="E5236" t="s">
        <v>7303</v>
      </c>
      <c r="F5236" s="1" t="s">
        <v>5207</v>
      </c>
      <c r="G5236" s="1" t="s">
        <v>20931</v>
      </c>
      <c r="H5236" s="1" t="s">
        <v>7263</v>
      </c>
      <c r="I5236" t="s">
        <v>20958</v>
      </c>
      <c r="J5236" t="s">
        <v>23</v>
      </c>
      <c r="K5236">
        <v>775</v>
      </c>
      <c r="L5236">
        <v>73966</v>
      </c>
      <c r="M5236">
        <v>95.44</v>
      </c>
      <c r="N5236" t="s">
        <v>9106</v>
      </c>
      <c r="O5236" t="s">
        <v>9459</v>
      </c>
      <c r="P5236">
        <v>0</v>
      </c>
      <c r="Q5236">
        <v>5.3850305373165194E-2</v>
      </c>
      <c r="R5236">
        <v>1</v>
      </c>
    </row>
    <row r="5237" spans="1:18" x14ac:dyDescent="0.25">
      <c r="A5237" t="s">
        <v>7475</v>
      </c>
      <c r="B5237">
        <v>2016</v>
      </c>
      <c r="C5237">
        <v>3</v>
      </c>
      <c r="D5237">
        <v>4</v>
      </c>
      <c r="E5237" t="s">
        <v>7303</v>
      </c>
      <c r="F5237" s="1" t="s">
        <v>5207</v>
      </c>
      <c r="G5237" s="1" t="s">
        <v>20931</v>
      </c>
      <c r="H5237" s="1" t="s">
        <v>7263</v>
      </c>
      <c r="I5237" t="s">
        <v>20947</v>
      </c>
      <c r="J5237" t="s">
        <v>23</v>
      </c>
      <c r="K5237">
        <v>550</v>
      </c>
      <c r="L5237">
        <v>53229</v>
      </c>
      <c r="M5237">
        <v>96.78</v>
      </c>
      <c r="N5237" t="s">
        <v>7263</v>
      </c>
      <c r="O5237" t="s">
        <v>23274</v>
      </c>
      <c r="P5237">
        <v>0</v>
      </c>
      <c r="Q5237">
        <v>0</v>
      </c>
      <c r="R5237">
        <v>1</v>
      </c>
    </row>
    <row r="5238" spans="1:18" x14ac:dyDescent="0.25">
      <c r="A5238" t="s">
        <v>7475</v>
      </c>
      <c r="B5238">
        <v>2016</v>
      </c>
      <c r="C5238">
        <v>3</v>
      </c>
      <c r="D5238">
        <v>4</v>
      </c>
      <c r="E5238" t="s">
        <v>7303</v>
      </c>
      <c r="F5238" s="1" t="s">
        <v>5207</v>
      </c>
      <c r="G5238" s="1" t="s">
        <v>20573</v>
      </c>
      <c r="H5238" s="1" t="s">
        <v>7263</v>
      </c>
      <c r="I5238" t="s">
        <v>20625</v>
      </c>
      <c r="J5238" t="s">
        <v>23</v>
      </c>
      <c r="K5238">
        <v>75</v>
      </c>
      <c r="L5238">
        <v>6307.5</v>
      </c>
      <c r="M5238">
        <v>84.1</v>
      </c>
      <c r="N5238" t="s">
        <v>7263</v>
      </c>
      <c r="O5238" t="s">
        <v>23274</v>
      </c>
      <c r="P5238">
        <v>0</v>
      </c>
      <c r="Q5238">
        <v>0</v>
      </c>
      <c r="R5238">
        <v>1</v>
      </c>
    </row>
    <row r="5239" spans="1:18" x14ac:dyDescent="0.25">
      <c r="A5239" t="s">
        <v>7475</v>
      </c>
      <c r="B5239">
        <v>2016</v>
      </c>
      <c r="C5239">
        <v>3</v>
      </c>
      <c r="D5239">
        <v>4</v>
      </c>
      <c r="E5239" t="s">
        <v>7303</v>
      </c>
      <c r="F5239" s="1" t="s">
        <v>5207</v>
      </c>
      <c r="G5239" s="1" t="s">
        <v>20573</v>
      </c>
      <c r="H5239" s="1" t="s">
        <v>7263</v>
      </c>
      <c r="I5239" t="s">
        <v>20690</v>
      </c>
      <c r="J5239" t="s">
        <v>23</v>
      </c>
      <c r="K5239">
        <v>1860</v>
      </c>
      <c r="L5239">
        <v>168832.19</v>
      </c>
      <c r="M5239">
        <v>90.77</v>
      </c>
      <c r="N5239" t="s">
        <v>9014</v>
      </c>
      <c r="O5239" t="s">
        <v>9455</v>
      </c>
      <c r="P5239">
        <v>0</v>
      </c>
      <c r="Q5239">
        <v>7.1029776426183869E-2</v>
      </c>
      <c r="R5239">
        <v>1</v>
      </c>
    </row>
    <row r="5240" spans="1:18" x14ac:dyDescent="0.25">
      <c r="A5240" t="s">
        <v>7475</v>
      </c>
      <c r="B5240">
        <v>2016</v>
      </c>
      <c r="C5240">
        <v>3</v>
      </c>
      <c r="D5240">
        <v>4</v>
      </c>
      <c r="E5240" t="s">
        <v>7303</v>
      </c>
      <c r="F5240" s="1" t="s">
        <v>5207</v>
      </c>
      <c r="G5240" s="1" t="s">
        <v>20573</v>
      </c>
      <c r="H5240" s="1" t="s">
        <v>7263</v>
      </c>
      <c r="I5240" t="s">
        <v>20770</v>
      </c>
      <c r="J5240" t="s">
        <v>23</v>
      </c>
      <c r="K5240">
        <v>50</v>
      </c>
      <c r="L5240">
        <v>4805.5</v>
      </c>
      <c r="M5240">
        <v>96.11</v>
      </c>
      <c r="N5240" t="s">
        <v>9044</v>
      </c>
      <c r="O5240" t="s">
        <v>9470</v>
      </c>
      <c r="P5240">
        <v>0</v>
      </c>
      <c r="Q5240">
        <v>3.0368637538317353E-2</v>
      </c>
      <c r="R5240">
        <v>1</v>
      </c>
    </row>
    <row r="5241" spans="1:18" x14ac:dyDescent="0.25">
      <c r="A5241" t="s">
        <v>7475</v>
      </c>
      <c r="B5241">
        <v>2016</v>
      </c>
      <c r="C5241">
        <v>3</v>
      </c>
      <c r="D5241">
        <v>4</v>
      </c>
      <c r="E5241" t="s">
        <v>7303</v>
      </c>
      <c r="F5241" s="1" t="s">
        <v>5207</v>
      </c>
      <c r="G5241" s="1" t="s">
        <v>20573</v>
      </c>
      <c r="H5241" s="1" t="s">
        <v>7263</v>
      </c>
      <c r="I5241" t="s">
        <v>20762</v>
      </c>
      <c r="J5241" t="s">
        <v>23</v>
      </c>
      <c r="K5241">
        <v>50</v>
      </c>
      <c r="L5241">
        <v>4805.5</v>
      </c>
      <c r="M5241">
        <v>96.11</v>
      </c>
      <c r="N5241" t="s">
        <v>7263</v>
      </c>
      <c r="O5241" t="s">
        <v>23274</v>
      </c>
      <c r="P5241">
        <v>0</v>
      </c>
      <c r="Q5241">
        <v>0</v>
      </c>
      <c r="R5241">
        <v>1</v>
      </c>
    </row>
    <row r="5242" spans="1:18" x14ac:dyDescent="0.25">
      <c r="A5242" t="s">
        <v>7475</v>
      </c>
      <c r="B5242">
        <v>2016</v>
      </c>
      <c r="C5242">
        <v>3</v>
      </c>
      <c r="D5242">
        <v>4</v>
      </c>
      <c r="E5242" t="s">
        <v>7303</v>
      </c>
      <c r="F5242" s="1" t="s">
        <v>5207</v>
      </c>
      <c r="G5242" s="1" t="s">
        <v>20573</v>
      </c>
      <c r="H5242" s="1" t="s">
        <v>7263</v>
      </c>
      <c r="I5242" t="s">
        <v>20764</v>
      </c>
      <c r="J5242" t="s">
        <v>23</v>
      </c>
      <c r="K5242">
        <v>600</v>
      </c>
      <c r="L5242">
        <v>57666</v>
      </c>
      <c r="M5242">
        <v>96.11</v>
      </c>
      <c r="N5242" t="s">
        <v>9043</v>
      </c>
      <c r="O5242" t="s">
        <v>9465</v>
      </c>
      <c r="P5242">
        <v>0</v>
      </c>
      <c r="Q5242">
        <v>3.9029243790110295E-2</v>
      </c>
      <c r="R5242">
        <v>1</v>
      </c>
    </row>
    <row r="5243" spans="1:18" x14ac:dyDescent="0.25">
      <c r="A5243" t="s">
        <v>7475</v>
      </c>
      <c r="B5243">
        <v>2016</v>
      </c>
      <c r="C5243">
        <v>3</v>
      </c>
      <c r="D5243">
        <v>4</v>
      </c>
      <c r="E5243" t="s">
        <v>7303</v>
      </c>
      <c r="F5243" s="1" t="s">
        <v>5207</v>
      </c>
      <c r="G5243" s="1" t="s">
        <v>20573</v>
      </c>
      <c r="H5243" s="1" t="s">
        <v>7263</v>
      </c>
      <c r="I5243" t="s">
        <v>6307</v>
      </c>
      <c r="J5243" t="s">
        <v>23</v>
      </c>
      <c r="K5243">
        <v>25</v>
      </c>
      <c r="L5243">
        <v>2669.75</v>
      </c>
      <c r="M5243">
        <v>106.79</v>
      </c>
      <c r="N5243" t="s">
        <v>9092</v>
      </c>
      <c r="O5243" t="s">
        <v>9862</v>
      </c>
      <c r="P5243">
        <v>0</v>
      </c>
      <c r="Q5243">
        <v>0</v>
      </c>
      <c r="R5243">
        <v>1</v>
      </c>
    </row>
    <row r="5244" spans="1:18" x14ac:dyDescent="0.25">
      <c r="A5244" t="s">
        <v>7475</v>
      </c>
      <c r="B5244">
        <v>2016</v>
      </c>
      <c r="C5244">
        <v>3</v>
      </c>
      <c r="D5244">
        <v>4</v>
      </c>
      <c r="E5244" t="s">
        <v>7303</v>
      </c>
      <c r="F5244" s="1" t="s">
        <v>5207</v>
      </c>
      <c r="G5244" s="1" t="s">
        <v>20573</v>
      </c>
      <c r="H5244" s="1" t="s">
        <v>7263</v>
      </c>
      <c r="I5244" t="s">
        <v>5923</v>
      </c>
      <c r="J5244" t="s">
        <v>23</v>
      </c>
      <c r="K5244">
        <v>210</v>
      </c>
      <c r="L5244">
        <v>22986.6</v>
      </c>
      <c r="M5244">
        <v>109.46</v>
      </c>
      <c r="N5244" t="s">
        <v>9032</v>
      </c>
      <c r="O5244" t="s">
        <v>9762</v>
      </c>
      <c r="P5244">
        <v>0</v>
      </c>
      <c r="Q5244">
        <v>0</v>
      </c>
      <c r="R5244">
        <v>1</v>
      </c>
    </row>
    <row r="5245" spans="1:18" x14ac:dyDescent="0.25">
      <c r="A5245" t="s">
        <v>7475</v>
      </c>
      <c r="B5245">
        <v>2016</v>
      </c>
      <c r="C5245">
        <v>3</v>
      </c>
      <c r="D5245">
        <v>4</v>
      </c>
      <c r="E5245" t="s">
        <v>7303</v>
      </c>
      <c r="F5245" s="1" t="s">
        <v>5207</v>
      </c>
      <c r="G5245" s="1" t="s">
        <v>20573</v>
      </c>
      <c r="H5245" s="1" t="s">
        <v>7263</v>
      </c>
      <c r="I5245" t="s">
        <v>20811</v>
      </c>
      <c r="J5245" t="s">
        <v>23</v>
      </c>
      <c r="K5245">
        <v>100</v>
      </c>
      <c r="L5245">
        <v>10545</v>
      </c>
      <c r="M5245">
        <v>105.45</v>
      </c>
      <c r="N5245" t="s">
        <v>7263</v>
      </c>
      <c r="O5245" t="s">
        <v>23274</v>
      </c>
      <c r="P5245">
        <v>0</v>
      </c>
      <c r="Q5245">
        <v>0</v>
      </c>
      <c r="R5245">
        <v>1</v>
      </c>
    </row>
    <row r="5246" spans="1:18" x14ac:dyDescent="0.25">
      <c r="A5246" t="s">
        <v>7475</v>
      </c>
      <c r="B5246">
        <v>2016</v>
      </c>
      <c r="C5246">
        <v>3</v>
      </c>
      <c r="D5246">
        <v>4</v>
      </c>
      <c r="E5246" t="s">
        <v>7303</v>
      </c>
      <c r="F5246" s="1" t="s">
        <v>5207</v>
      </c>
      <c r="G5246" s="1" t="s">
        <v>20573</v>
      </c>
      <c r="H5246" s="1" t="s">
        <v>7263</v>
      </c>
      <c r="I5246" t="s">
        <v>20816</v>
      </c>
      <c r="J5246" t="s">
        <v>23</v>
      </c>
      <c r="K5246">
        <v>25</v>
      </c>
      <c r="L5246">
        <v>2636.25</v>
      </c>
      <c r="M5246">
        <v>105.45</v>
      </c>
      <c r="N5246" t="s">
        <v>7263</v>
      </c>
      <c r="O5246" t="s">
        <v>23274</v>
      </c>
      <c r="P5246">
        <v>0</v>
      </c>
      <c r="Q5246">
        <v>0</v>
      </c>
      <c r="R5246">
        <v>1</v>
      </c>
    </row>
    <row r="5247" spans="1:18" x14ac:dyDescent="0.25">
      <c r="A5247" t="s">
        <v>7475</v>
      </c>
      <c r="B5247">
        <v>2016</v>
      </c>
      <c r="C5247">
        <v>3</v>
      </c>
      <c r="D5247">
        <v>4</v>
      </c>
      <c r="E5247" t="s">
        <v>7303</v>
      </c>
      <c r="F5247" s="1" t="s">
        <v>5207</v>
      </c>
      <c r="G5247" s="1" t="s">
        <v>20573</v>
      </c>
      <c r="H5247" s="1" t="s">
        <v>7263</v>
      </c>
      <c r="I5247" t="s">
        <v>20820</v>
      </c>
      <c r="J5247" t="s">
        <v>23</v>
      </c>
      <c r="K5247">
        <v>50</v>
      </c>
      <c r="L5247">
        <v>5272.5</v>
      </c>
      <c r="M5247">
        <v>105.45</v>
      </c>
      <c r="N5247" t="s">
        <v>7263</v>
      </c>
      <c r="O5247" t="s">
        <v>23274</v>
      </c>
      <c r="P5247">
        <v>0</v>
      </c>
      <c r="Q5247">
        <v>0</v>
      </c>
      <c r="R5247">
        <v>1</v>
      </c>
    </row>
    <row r="5248" spans="1:18" x14ac:dyDescent="0.25">
      <c r="A5248" t="s">
        <v>7475</v>
      </c>
      <c r="B5248">
        <v>2016</v>
      </c>
      <c r="C5248">
        <v>3</v>
      </c>
      <c r="D5248">
        <v>4</v>
      </c>
      <c r="E5248" t="s">
        <v>7303</v>
      </c>
      <c r="F5248" s="1" t="s">
        <v>5207</v>
      </c>
      <c r="G5248" s="1" t="s">
        <v>20573</v>
      </c>
      <c r="H5248" s="1" t="s">
        <v>7263</v>
      </c>
      <c r="I5248" t="s">
        <v>6135</v>
      </c>
      <c r="J5248" t="s">
        <v>23</v>
      </c>
      <c r="K5248">
        <v>50</v>
      </c>
      <c r="L5248">
        <v>5272.5</v>
      </c>
      <c r="M5248">
        <v>105.45</v>
      </c>
      <c r="N5248" t="s">
        <v>9059</v>
      </c>
      <c r="O5248" t="s">
        <v>9790</v>
      </c>
      <c r="P5248">
        <v>0</v>
      </c>
      <c r="Q5248">
        <v>0</v>
      </c>
      <c r="R5248">
        <v>1</v>
      </c>
    </row>
    <row r="5249" spans="1:18" x14ac:dyDescent="0.25">
      <c r="A5249" t="s">
        <v>7475</v>
      </c>
      <c r="B5249">
        <v>2016</v>
      </c>
      <c r="C5249">
        <v>3</v>
      </c>
      <c r="D5249">
        <v>4</v>
      </c>
      <c r="E5249" t="s">
        <v>7303</v>
      </c>
      <c r="F5249" s="1" t="s">
        <v>5207</v>
      </c>
      <c r="G5249" s="1" t="s">
        <v>20573</v>
      </c>
      <c r="H5249" s="1" t="s">
        <v>7263</v>
      </c>
      <c r="I5249" t="s">
        <v>6212</v>
      </c>
      <c r="J5249" t="s">
        <v>23</v>
      </c>
      <c r="K5249">
        <v>150</v>
      </c>
      <c r="L5249">
        <v>15817.5</v>
      </c>
      <c r="M5249">
        <v>105.45</v>
      </c>
      <c r="N5249" t="s">
        <v>9075</v>
      </c>
      <c r="O5249" t="s">
        <v>9788</v>
      </c>
      <c r="P5249">
        <v>0</v>
      </c>
      <c r="Q5249">
        <v>0</v>
      </c>
      <c r="R5249">
        <v>1</v>
      </c>
    </row>
    <row r="5250" spans="1:18" x14ac:dyDescent="0.25">
      <c r="A5250" t="s">
        <v>7475</v>
      </c>
      <c r="B5250">
        <v>2016</v>
      </c>
      <c r="C5250">
        <v>3</v>
      </c>
      <c r="D5250">
        <v>4</v>
      </c>
      <c r="E5250" t="s">
        <v>7303</v>
      </c>
      <c r="F5250" s="1" t="s">
        <v>5207</v>
      </c>
      <c r="G5250" s="1" t="s">
        <v>20573</v>
      </c>
      <c r="H5250" s="1" t="s">
        <v>7263</v>
      </c>
      <c r="I5250" t="s">
        <v>20856</v>
      </c>
      <c r="J5250" t="s">
        <v>23</v>
      </c>
      <c r="K5250">
        <v>150</v>
      </c>
      <c r="L5250">
        <v>15817.5</v>
      </c>
      <c r="M5250">
        <v>105.45</v>
      </c>
      <c r="N5250" t="s">
        <v>7263</v>
      </c>
      <c r="O5250" t="s">
        <v>23274</v>
      </c>
      <c r="P5250">
        <v>0</v>
      </c>
      <c r="Q5250">
        <v>0</v>
      </c>
      <c r="R5250">
        <v>1</v>
      </c>
    </row>
    <row r="5251" spans="1:18" x14ac:dyDescent="0.25">
      <c r="A5251" t="s">
        <v>7475</v>
      </c>
      <c r="B5251">
        <v>2016</v>
      </c>
      <c r="C5251">
        <v>3</v>
      </c>
      <c r="D5251">
        <v>4</v>
      </c>
      <c r="E5251" t="s">
        <v>7303</v>
      </c>
      <c r="F5251" s="1" t="s">
        <v>5207</v>
      </c>
      <c r="G5251" s="1" t="s">
        <v>20573</v>
      </c>
      <c r="H5251" s="1" t="s">
        <v>7263</v>
      </c>
      <c r="I5251" t="s">
        <v>20860</v>
      </c>
      <c r="J5251" t="s">
        <v>23</v>
      </c>
      <c r="K5251">
        <v>50</v>
      </c>
      <c r="L5251">
        <v>5272.5</v>
      </c>
      <c r="M5251">
        <v>105.45</v>
      </c>
      <c r="N5251" t="s">
        <v>7263</v>
      </c>
      <c r="O5251" t="s">
        <v>23274</v>
      </c>
      <c r="P5251">
        <v>0</v>
      </c>
      <c r="Q5251">
        <v>0</v>
      </c>
      <c r="R5251">
        <v>1</v>
      </c>
    </row>
    <row r="5252" spans="1:18" x14ac:dyDescent="0.25">
      <c r="A5252" t="s">
        <v>7475</v>
      </c>
      <c r="B5252">
        <v>2016</v>
      </c>
      <c r="C5252">
        <v>3</v>
      </c>
      <c r="D5252">
        <v>4</v>
      </c>
      <c r="E5252" t="s">
        <v>7303</v>
      </c>
      <c r="F5252" s="1" t="s">
        <v>5207</v>
      </c>
      <c r="G5252" s="1" t="s">
        <v>20573</v>
      </c>
      <c r="H5252" s="1" t="s">
        <v>7263</v>
      </c>
      <c r="I5252" t="s">
        <v>20876</v>
      </c>
      <c r="J5252" t="s">
        <v>23</v>
      </c>
      <c r="K5252">
        <v>675</v>
      </c>
      <c r="L5252">
        <v>135607.5</v>
      </c>
      <c r="M5252">
        <v>200.9</v>
      </c>
      <c r="N5252" t="s">
        <v>7263</v>
      </c>
      <c r="O5252" t="s">
        <v>23274</v>
      </c>
      <c r="P5252">
        <v>0</v>
      </c>
      <c r="Q5252">
        <v>0</v>
      </c>
      <c r="R5252">
        <v>1</v>
      </c>
    </row>
    <row r="5253" spans="1:18" x14ac:dyDescent="0.25">
      <c r="A5253" t="s">
        <v>7475</v>
      </c>
      <c r="B5253">
        <v>2016</v>
      </c>
      <c r="C5253">
        <v>3</v>
      </c>
      <c r="D5253">
        <v>4</v>
      </c>
      <c r="E5253" t="s">
        <v>7303</v>
      </c>
      <c r="F5253" s="1" t="s">
        <v>5207</v>
      </c>
      <c r="G5253" s="1" t="s">
        <v>21008</v>
      </c>
      <c r="H5253" s="1" t="s">
        <v>7263</v>
      </c>
      <c r="I5253" t="s">
        <v>21030</v>
      </c>
      <c r="J5253" t="s">
        <v>23</v>
      </c>
      <c r="K5253">
        <v>50</v>
      </c>
      <c r="L5253">
        <v>5172.49</v>
      </c>
      <c r="M5253">
        <v>103.45</v>
      </c>
      <c r="N5253" t="s">
        <v>7263</v>
      </c>
      <c r="O5253" t="s">
        <v>23274</v>
      </c>
      <c r="P5253">
        <v>0</v>
      </c>
      <c r="Q5253">
        <v>0</v>
      </c>
      <c r="R5253">
        <v>1</v>
      </c>
    </row>
    <row r="5254" spans="1:18" x14ac:dyDescent="0.25">
      <c r="A5254" t="s">
        <v>7475</v>
      </c>
      <c r="B5254">
        <v>2016</v>
      </c>
      <c r="C5254">
        <v>3</v>
      </c>
      <c r="D5254">
        <v>4</v>
      </c>
      <c r="E5254" t="s">
        <v>7303</v>
      </c>
      <c r="F5254" s="1" t="s">
        <v>5207</v>
      </c>
      <c r="G5254" s="1" t="s">
        <v>21008</v>
      </c>
      <c r="H5254" s="1" t="s">
        <v>7263</v>
      </c>
      <c r="I5254" t="s">
        <v>21034</v>
      </c>
      <c r="J5254" t="s">
        <v>23</v>
      </c>
      <c r="K5254">
        <v>200</v>
      </c>
      <c r="L5254">
        <v>26563.99</v>
      </c>
      <c r="M5254">
        <v>132.82</v>
      </c>
      <c r="N5254" t="s">
        <v>7263</v>
      </c>
      <c r="O5254" t="s">
        <v>23274</v>
      </c>
      <c r="P5254">
        <v>0</v>
      </c>
      <c r="Q5254">
        <v>0</v>
      </c>
      <c r="R5254">
        <v>1</v>
      </c>
    </row>
    <row r="5255" spans="1:18" x14ac:dyDescent="0.25">
      <c r="A5255" t="s">
        <v>7475</v>
      </c>
      <c r="B5255">
        <v>2016</v>
      </c>
      <c r="C5255">
        <v>3</v>
      </c>
      <c r="D5255">
        <v>4</v>
      </c>
      <c r="E5255" t="s">
        <v>7303</v>
      </c>
      <c r="F5255" s="1" t="s">
        <v>5207</v>
      </c>
      <c r="G5255" s="1" t="s">
        <v>21008</v>
      </c>
      <c r="H5255" s="1" t="s">
        <v>7263</v>
      </c>
      <c r="I5255" t="s">
        <v>21031</v>
      </c>
      <c r="J5255" t="s">
        <v>23</v>
      </c>
      <c r="K5255">
        <v>25</v>
      </c>
      <c r="L5255">
        <v>3220.26</v>
      </c>
      <c r="M5255">
        <v>128.81</v>
      </c>
      <c r="N5255" t="s">
        <v>7263</v>
      </c>
      <c r="O5255" t="s">
        <v>23274</v>
      </c>
      <c r="P5255">
        <v>0</v>
      </c>
      <c r="Q5255">
        <v>0</v>
      </c>
      <c r="R5255">
        <v>1</v>
      </c>
    </row>
    <row r="5256" spans="1:18" x14ac:dyDescent="0.25">
      <c r="A5256" t="s">
        <v>7475</v>
      </c>
      <c r="B5256">
        <v>2016</v>
      </c>
      <c r="C5256">
        <v>3</v>
      </c>
      <c r="D5256">
        <v>4</v>
      </c>
      <c r="E5256" t="s">
        <v>7303</v>
      </c>
      <c r="F5256" s="1" t="s">
        <v>5207</v>
      </c>
      <c r="G5256" s="1" t="s">
        <v>20573</v>
      </c>
      <c r="H5256" s="1" t="s">
        <v>7263</v>
      </c>
      <c r="I5256" t="s">
        <v>20704</v>
      </c>
      <c r="J5256" t="s">
        <v>23</v>
      </c>
      <c r="K5256">
        <v>100</v>
      </c>
      <c r="L5256">
        <v>9209.99</v>
      </c>
      <c r="M5256">
        <v>92.1</v>
      </c>
      <c r="N5256" t="s">
        <v>7263</v>
      </c>
      <c r="O5256" t="s">
        <v>23274</v>
      </c>
      <c r="P5256">
        <v>0</v>
      </c>
      <c r="Q5256">
        <v>0</v>
      </c>
      <c r="R5256">
        <v>1</v>
      </c>
    </row>
    <row r="5257" spans="1:18" x14ac:dyDescent="0.25">
      <c r="A5257" t="s">
        <v>7475</v>
      </c>
      <c r="B5257">
        <v>2016</v>
      </c>
      <c r="C5257">
        <v>3</v>
      </c>
      <c r="D5257">
        <v>4</v>
      </c>
      <c r="E5257" t="s">
        <v>7303</v>
      </c>
      <c r="F5257" s="1" t="s">
        <v>5207</v>
      </c>
      <c r="G5257" s="1" t="s">
        <v>20573</v>
      </c>
      <c r="H5257" s="1" t="s">
        <v>7263</v>
      </c>
      <c r="I5257" t="s">
        <v>6051</v>
      </c>
      <c r="J5257" t="s">
        <v>23</v>
      </c>
      <c r="K5257">
        <v>780</v>
      </c>
      <c r="L5257">
        <v>85378.81</v>
      </c>
      <c r="M5257">
        <v>109.46</v>
      </c>
      <c r="N5257" t="s">
        <v>9047</v>
      </c>
      <c r="O5257" t="s">
        <v>9761</v>
      </c>
      <c r="P5257">
        <v>0</v>
      </c>
      <c r="Q5257">
        <v>0</v>
      </c>
      <c r="R5257">
        <v>1</v>
      </c>
    </row>
    <row r="5258" spans="1:18" x14ac:dyDescent="0.25">
      <c r="A5258" t="s">
        <v>7475</v>
      </c>
      <c r="B5258">
        <v>2016</v>
      </c>
      <c r="C5258">
        <v>3</v>
      </c>
      <c r="D5258">
        <v>4</v>
      </c>
      <c r="E5258" t="s">
        <v>7303</v>
      </c>
      <c r="F5258" s="1" t="s">
        <v>5207</v>
      </c>
      <c r="G5258" s="1" t="s">
        <v>20573</v>
      </c>
      <c r="H5258" s="1" t="s">
        <v>7263</v>
      </c>
      <c r="I5258" t="s">
        <v>20840</v>
      </c>
      <c r="J5258" t="s">
        <v>23</v>
      </c>
      <c r="K5258">
        <v>800</v>
      </c>
      <c r="L5258">
        <v>92368</v>
      </c>
      <c r="M5258">
        <v>115.46</v>
      </c>
      <c r="N5258" t="s">
        <v>7263</v>
      </c>
      <c r="O5258" t="s">
        <v>23274</v>
      </c>
      <c r="P5258">
        <v>0</v>
      </c>
      <c r="Q5258">
        <v>0</v>
      </c>
      <c r="R5258">
        <v>1</v>
      </c>
    </row>
    <row r="5259" spans="1:18" x14ac:dyDescent="0.25">
      <c r="A5259" t="s">
        <v>7475</v>
      </c>
      <c r="B5259">
        <v>2016</v>
      </c>
      <c r="C5259">
        <v>3</v>
      </c>
      <c r="D5259">
        <v>4</v>
      </c>
      <c r="E5259" t="s">
        <v>7303</v>
      </c>
      <c r="F5259" s="1" t="s">
        <v>5207</v>
      </c>
      <c r="G5259" s="1" t="s">
        <v>20931</v>
      </c>
      <c r="H5259" s="1" t="s">
        <v>7263</v>
      </c>
      <c r="I5259" t="s">
        <v>20959</v>
      </c>
      <c r="J5259" t="s">
        <v>23</v>
      </c>
      <c r="K5259">
        <v>150</v>
      </c>
      <c r="L5259">
        <v>18421.5</v>
      </c>
      <c r="M5259">
        <v>122.81</v>
      </c>
      <c r="N5259" t="s">
        <v>9106</v>
      </c>
      <c r="O5259" t="s">
        <v>9459</v>
      </c>
      <c r="P5259">
        <v>0</v>
      </c>
      <c r="Q5259">
        <v>5.3850305373165194E-2</v>
      </c>
      <c r="R5259">
        <v>1</v>
      </c>
    </row>
    <row r="5260" spans="1:18" x14ac:dyDescent="0.25">
      <c r="A5260" t="s">
        <v>7475</v>
      </c>
      <c r="B5260">
        <v>2016</v>
      </c>
      <c r="C5260">
        <v>3</v>
      </c>
      <c r="D5260">
        <v>4</v>
      </c>
      <c r="E5260" t="s">
        <v>7303</v>
      </c>
      <c r="F5260" s="1" t="s">
        <v>5207</v>
      </c>
      <c r="G5260" s="1" t="s">
        <v>20573</v>
      </c>
      <c r="H5260" s="1" t="s">
        <v>7263</v>
      </c>
      <c r="I5260" t="s">
        <v>20717</v>
      </c>
      <c r="J5260" t="s">
        <v>23</v>
      </c>
      <c r="K5260">
        <v>375</v>
      </c>
      <c r="L5260">
        <v>34537.5</v>
      </c>
      <c r="M5260">
        <v>92.1</v>
      </c>
      <c r="N5260" t="s">
        <v>8855</v>
      </c>
      <c r="O5260" t="s">
        <v>9463</v>
      </c>
      <c r="P5260">
        <v>0</v>
      </c>
      <c r="Q5260">
        <v>4.5717886060994917E-2</v>
      </c>
      <c r="R5260">
        <v>1</v>
      </c>
    </row>
    <row r="5261" spans="1:18" x14ac:dyDescent="0.25">
      <c r="A5261" t="s">
        <v>7475</v>
      </c>
      <c r="B5261">
        <v>2016</v>
      </c>
      <c r="C5261">
        <v>3</v>
      </c>
      <c r="D5261">
        <v>4</v>
      </c>
      <c r="E5261" t="s">
        <v>7303</v>
      </c>
      <c r="F5261" s="1" t="s">
        <v>5207</v>
      </c>
      <c r="G5261" s="1" t="s">
        <v>20573</v>
      </c>
      <c r="H5261" s="1" t="s">
        <v>7263</v>
      </c>
      <c r="I5261" t="s">
        <v>20647</v>
      </c>
      <c r="J5261" t="s">
        <v>23</v>
      </c>
      <c r="K5261">
        <v>400</v>
      </c>
      <c r="L5261">
        <v>31236</v>
      </c>
      <c r="M5261">
        <v>78.09</v>
      </c>
      <c r="N5261" t="s">
        <v>7263</v>
      </c>
      <c r="O5261" t="s">
        <v>23274</v>
      </c>
      <c r="P5261">
        <v>0</v>
      </c>
      <c r="Q5261">
        <v>0</v>
      </c>
      <c r="R5261">
        <v>1</v>
      </c>
    </row>
    <row r="5262" spans="1:18" x14ac:dyDescent="0.25">
      <c r="A5262" t="s">
        <v>7475</v>
      </c>
      <c r="B5262">
        <v>2016</v>
      </c>
      <c r="C5262">
        <v>3</v>
      </c>
      <c r="D5262">
        <v>4</v>
      </c>
      <c r="E5262" t="s">
        <v>7303</v>
      </c>
      <c r="F5262" s="1" t="s">
        <v>5207</v>
      </c>
      <c r="G5262" s="1" t="s">
        <v>20573</v>
      </c>
      <c r="H5262" s="1" t="s">
        <v>7263</v>
      </c>
      <c r="I5262" t="s">
        <v>20669</v>
      </c>
      <c r="J5262" t="s">
        <v>23</v>
      </c>
      <c r="K5262">
        <v>25</v>
      </c>
      <c r="L5262">
        <v>1952.25</v>
      </c>
      <c r="M5262">
        <v>78.09</v>
      </c>
      <c r="N5262" t="s">
        <v>7263</v>
      </c>
      <c r="O5262" t="s">
        <v>23274</v>
      </c>
      <c r="P5262">
        <v>0</v>
      </c>
      <c r="Q5262">
        <v>0</v>
      </c>
      <c r="R5262">
        <v>1</v>
      </c>
    </row>
    <row r="5263" spans="1:18" x14ac:dyDescent="0.25">
      <c r="A5263" t="s">
        <v>7475</v>
      </c>
      <c r="B5263">
        <v>2016</v>
      </c>
      <c r="C5263">
        <v>3</v>
      </c>
      <c r="D5263">
        <v>4</v>
      </c>
      <c r="E5263" t="s">
        <v>7303</v>
      </c>
      <c r="F5263" s="1" t="s">
        <v>9480</v>
      </c>
      <c r="G5263" s="1" t="s">
        <v>9480</v>
      </c>
      <c r="H5263" s="1" t="s">
        <v>9480</v>
      </c>
      <c r="I5263" t="s">
        <v>15757</v>
      </c>
      <c r="J5263" t="s">
        <v>23</v>
      </c>
      <c r="K5263">
        <v>90</v>
      </c>
      <c r="L5263">
        <v>10152</v>
      </c>
      <c r="M5263">
        <v>112.8</v>
      </c>
      <c r="N5263" t="e">
        <v>#N/A</v>
      </c>
      <c r="O5263" t="e">
        <v>#N/A</v>
      </c>
      <c r="P5263">
        <v>0</v>
      </c>
      <c r="Q5263">
        <v>0</v>
      </c>
      <c r="R5263">
        <v>1</v>
      </c>
    </row>
    <row r="5264" spans="1:18" x14ac:dyDescent="0.25">
      <c r="A5264" t="s">
        <v>7475</v>
      </c>
      <c r="B5264">
        <v>2016</v>
      </c>
      <c r="C5264">
        <v>3</v>
      </c>
      <c r="D5264">
        <v>4</v>
      </c>
      <c r="E5264" t="s">
        <v>7303</v>
      </c>
      <c r="F5264" s="1" t="s">
        <v>5207</v>
      </c>
      <c r="G5264" s="1" t="s">
        <v>20573</v>
      </c>
      <c r="H5264" s="1" t="s">
        <v>7263</v>
      </c>
      <c r="I5264" t="s">
        <v>20653</v>
      </c>
      <c r="J5264" t="s">
        <v>23</v>
      </c>
      <c r="K5264">
        <v>325</v>
      </c>
      <c r="L5264">
        <v>25379.25</v>
      </c>
      <c r="M5264">
        <v>78.09</v>
      </c>
      <c r="N5264" t="s">
        <v>8995</v>
      </c>
      <c r="O5264" t="s">
        <v>9471</v>
      </c>
      <c r="P5264">
        <v>0</v>
      </c>
      <c r="Q5264">
        <v>2.730993892398554E-2</v>
      </c>
      <c r="R5264">
        <v>1</v>
      </c>
    </row>
    <row r="5265" spans="1:18" x14ac:dyDescent="0.25">
      <c r="A5265" t="s">
        <v>7475</v>
      </c>
      <c r="B5265">
        <v>2016</v>
      </c>
      <c r="C5265">
        <v>3</v>
      </c>
      <c r="D5265">
        <v>4</v>
      </c>
      <c r="E5265" t="s">
        <v>7303</v>
      </c>
      <c r="F5265" s="1" t="s">
        <v>5207</v>
      </c>
      <c r="G5265" s="1" t="s">
        <v>20573</v>
      </c>
      <c r="H5265" s="1" t="s">
        <v>7263</v>
      </c>
      <c r="I5265" t="s">
        <v>20659</v>
      </c>
      <c r="J5265" t="s">
        <v>23</v>
      </c>
      <c r="K5265">
        <v>25</v>
      </c>
      <c r="L5265">
        <v>1952.25</v>
      </c>
      <c r="M5265">
        <v>78.09</v>
      </c>
      <c r="N5265" t="s">
        <v>7263</v>
      </c>
      <c r="O5265" t="s">
        <v>23274</v>
      </c>
      <c r="P5265">
        <v>0</v>
      </c>
      <c r="Q5265">
        <v>0</v>
      </c>
      <c r="R5265">
        <v>1</v>
      </c>
    </row>
    <row r="5266" spans="1:18" x14ac:dyDescent="0.25">
      <c r="A5266" t="s">
        <v>7475</v>
      </c>
      <c r="B5266">
        <v>2016</v>
      </c>
      <c r="C5266">
        <v>3</v>
      </c>
      <c r="D5266">
        <v>4</v>
      </c>
      <c r="E5266" t="s">
        <v>7303</v>
      </c>
      <c r="F5266" s="1" t="s">
        <v>5207</v>
      </c>
      <c r="G5266" s="1" t="s">
        <v>20573</v>
      </c>
      <c r="H5266" s="1" t="s">
        <v>7263</v>
      </c>
      <c r="I5266" t="s">
        <v>20663</v>
      </c>
      <c r="J5266" t="s">
        <v>23</v>
      </c>
      <c r="K5266">
        <v>25</v>
      </c>
      <c r="L5266">
        <v>1952.25</v>
      </c>
      <c r="M5266">
        <v>78.09</v>
      </c>
      <c r="N5266" t="s">
        <v>7263</v>
      </c>
      <c r="O5266" t="s">
        <v>23274</v>
      </c>
      <c r="P5266">
        <v>0</v>
      </c>
      <c r="Q5266">
        <v>0</v>
      </c>
      <c r="R5266">
        <v>1</v>
      </c>
    </row>
    <row r="5267" spans="1:18" x14ac:dyDescent="0.25">
      <c r="A5267" t="s">
        <v>7475</v>
      </c>
      <c r="B5267">
        <v>2016</v>
      </c>
      <c r="C5267">
        <v>3</v>
      </c>
      <c r="D5267">
        <v>4</v>
      </c>
      <c r="E5267" t="s">
        <v>7303</v>
      </c>
      <c r="F5267" s="1" t="s">
        <v>5207</v>
      </c>
      <c r="G5267" s="1" t="s">
        <v>20573</v>
      </c>
      <c r="H5267" s="1" t="s">
        <v>7263</v>
      </c>
      <c r="I5267" t="s">
        <v>20725</v>
      </c>
      <c r="J5267" t="s">
        <v>23</v>
      </c>
      <c r="K5267">
        <v>50</v>
      </c>
      <c r="L5267">
        <v>4605</v>
      </c>
      <c r="M5267">
        <v>92.1</v>
      </c>
      <c r="N5267" t="s">
        <v>7263</v>
      </c>
      <c r="O5267" t="s">
        <v>23274</v>
      </c>
      <c r="P5267">
        <v>0</v>
      </c>
      <c r="Q5267">
        <v>0</v>
      </c>
      <c r="R5267">
        <v>1</v>
      </c>
    </row>
    <row r="5268" spans="1:18" x14ac:dyDescent="0.25">
      <c r="A5268" t="s">
        <v>7475</v>
      </c>
      <c r="B5268">
        <v>2016</v>
      </c>
      <c r="C5268">
        <v>3</v>
      </c>
      <c r="D5268">
        <v>4</v>
      </c>
      <c r="E5268" t="s">
        <v>7303</v>
      </c>
      <c r="F5268" s="1" t="s">
        <v>5207</v>
      </c>
      <c r="G5268" s="1" t="s">
        <v>20573</v>
      </c>
      <c r="H5268" s="1" t="s">
        <v>7263</v>
      </c>
      <c r="I5268" t="s">
        <v>20730</v>
      </c>
      <c r="J5268" t="s">
        <v>23</v>
      </c>
      <c r="K5268">
        <v>50</v>
      </c>
      <c r="L5268">
        <v>4605</v>
      </c>
      <c r="M5268">
        <v>92.1</v>
      </c>
      <c r="N5268" t="s">
        <v>7263</v>
      </c>
      <c r="O5268" t="s">
        <v>23274</v>
      </c>
      <c r="P5268">
        <v>0</v>
      </c>
      <c r="Q5268">
        <v>0</v>
      </c>
      <c r="R5268">
        <v>1</v>
      </c>
    </row>
    <row r="5269" spans="1:18" x14ac:dyDescent="0.25">
      <c r="A5269" t="s">
        <v>7475</v>
      </c>
      <c r="B5269">
        <v>2016</v>
      </c>
      <c r="C5269">
        <v>3</v>
      </c>
      <c r="D5269">
        <v>4</v>
      </c>
      <c r="E5269" t="s">
        <v>7303</v>
      </c>
      <c r="F5269" s="1" t="s">
        <v>5207</v>
      </c>
      <c r="G5269" s="1" t="s">
        <v>20573</v>
      </c>
      <c r="H5269" s="1" t="s">
        <v>7263</v>
      </c>
      <c r="I5269" t="s">
        <v>20720</v>
      </c>
      <c r="J5269" t="s">
        <v>23</v>
      </c>
      <c r="K5269">
        <v>1125</v>
      </c>
      <c r="L5269">
        <v>121635</v>
      </c>
      <c r="M5269">
        <v>108.12</v>
      </c>
      <c r="N5269" t="s">
        <v>8855</v>
      </c>
      <c r="O5269" t="s">
        <v>9463</v>
      </c>
      <c r="P5269">
        <v>0</v>
      </c>
      <c r="Q5269">
        <v>4.5717886060994917E-2</v>
      </c>
      <c r="R5269">
        <v>1</v>
      </c>
    </row>
    <row r="5270" spans="1:18" x14ac:dyDescent="0.25">
      <c r="A5270" t="s">
        <v>7475</v>
      </c>
      <c r="B5270">
        <v>2016</v>
      </c>
      <c r="C5270">
        <v>3</v>
      </c>
      <c r="D5270">
        <v>4</v>
      </c>
      <c r="E5270" t="s">
        <v>7303</v>
      </c>
      <c r="F5270" s="1" t="s">
        <v>5207</v>
      </c>
      <c r="G5270" s="1" t="s">
        <v>20573</v>
      </c>
      <c r="H5270" s="1" t="s">
        <v>7263</v>
      </c>
      <c r="I5270" t="s">
        <v>20781</v>
      </c>
      <c r="J5270" t="s">
        <v>23</v>
      </c>
      <c r="K5270">
        <v>300</v>
      </c>
      <c r="L5270">
        <v>28833.01</v>
      </c>
      <c r="M5270">
        <v>96.11</v>
      </c>
      <c r="N5270" t="s">
        <v>7263</v>
      </c>
      <c r="O5270" t="s">
        <v>23274</v>
      </c>
      <c r="P5270">
        <v>0</v>
      </c>
      <c r="Q5270">
        <v>0</v>
      </c>
      <c r="R5270">
        <v>1</v>
      </c>
    </row>
    <row r="5271" spans="1:18" x14ac:dyDescent="0.25">
      <c r="A5271" t="s">
        <v>7475</v>
      </c>
      <c r="B5271">
        <v>2016</v>
      </c>
      <c r="C5271">
        <v>3</v>
      </c>
      <c r="D5271">
        <v>4</v>
      </c>
      <c r="E5271" t="s">
        <v>7303</v>
      </c>
      <c r="F5271" s="1" t="s">
        <v>5207</v>
      </c>
      <c r="G5271" s="1" t="s">
        <v>20931</v>
      </c>
      <c r="H5271" s="1" t="s">
        <v>7263</v>
      </c>
      <c r="I5271" t="s">
        <v>20965</v>
      </c>
      <c r="J5271" t="s">
        <v>23</v>
      </c>
      <c r="K5271">
        <v>180</v>
      </c>
      <c r="L5271">
        <v>20782.8</v>
      </c>
      <c r="M5271">
        <v>115.46</v>
      </c>
      <c r="N5271" t="s">
        <v>9108</v>
      </c>
      <c r="O5271" t="s">
        <v>9458</v>
      </c>
      <c r="P5271">
        <v>0</v>
      </c>
      <c r="Q5271">
        <v>5.5249692175779658E-2</v>
      </c>
      <c r="R5271">
        <v>1</v>
      </c>
    </row>
    <row r="5272" spans="1:18" x14ac:dyDescent="0.25">
      <c r="A5272" t="s">
        <v>7475</v>
      </c>
      <c r="B5272">
        <v>2016</v>
      </c>
      <c r="C5272">
        <v>3</v>
      </c>
      <c r="D5272">
        <v>4</v>
      </c>
      <c r="E5272" t="s">
        <v>7303</v>
      </c>
      <c r="F5272" s="1" t="s">
        <v>5207</v>
      </c>
      <c r="G5272" s="1" t="s">
        <v>21008</v>
      </c>
      <c r="H5272" s="1" t="s">
        <v>7263</v>
      </c>
      <c r="I5272" t="s">
        <v>21025</v>
      </c>
      <c r="J5272" t="s">
        <v>23</v>
      </c>
      <c r="K5272">
        <v>50</v>
      </c>
      <c r="L5272">
        <v>5172.49</v>
      </c>
      <c r="M5272">
        <v>103.45</v>
      </c>
      <c r="N5272" t="s">
        <v>7263</v>
      </c>
      <c r="O5272" t="s">
        <v>23274</v>
      </c>
      <c r="P5272">
        <v>0</v>
      </c>
      <c r="Q5272">
        <v>0</v>
      </c>
      <c r="R5272">
        <v>1</v>
      </c>
    </row>
    <row r="5273" spans="1:18" x14ac:dyDescent="0.25">
      <c r="A5273" t="s">
        <v>7475</v>
      </c>
      <c r="B5273">
        <v>2016</v>
      </c>
      <c r="C5273">
        <v>3</v>
      </c>
      <c r="D5273">
        <v>4</v>
      </c>
      <c r="E5273" t="s">
        <v>7303</v>
      </c>
      <c r="F5273" s="1" t="s">
        <v>5207</v>
      </c>
      <c r="G5273" s="1" t="s">
        <v>21008</v>
      </c>
      <c r="H5273" s="1" t="s">
        <v>7263</v>
      </c>
      <c r="I5273" t="s">
        <v>21022</v>
      </c>
      <c r="J5273" t="s">
        <v>23</v>
      </c>
      <c r="K5273">
        <v>225</v>
      </c>
      <c r="L5273">
        <v>29133</v>
      </c>
      <c r="M5273">
        <v>129.47999999999999</v>
      </c>
      <c r="N5273" t="s">
        <v>7263</v>
      </c>
      <c r="O5273" t="s">
        <v>23274</v>
      </c>
      <c r="P5273">
        <v>0</v>
      </c>
      <c r="Q5273">
        <v>0</v>
      </c>
      <c r="R5273">
        <v>1</v>
      </c>
    </row>
    <row r="5274" spans="1:18" x14ac:dyDescent="0.25">
      <c r="A5274" t="s">
        <v>7488</v>
      </c>
      <c r="B5274">
        <v>2016</v>
      </c>
      <c r="C5274">
        <v>3</v>
      </c>
      <c r="D5274">
        <v>11</v>
      </c>
      <c r="E5274" t="s">
        <v>7357</v>
      </c>
      <c r="F5274" s="1" t="s">
        <v>5207</v>
      </c>
      <c r="G5274" s="1" t="s">
        <v>20573</v>
      </c>
      <c r="H5274" s="1" t="s">
        <v>7263</v>
      </c>
      <c r="I5274" t="s">
        <v>5433</v>
      </c>
      <c r="J5274" t="s">
        <v>23</v>
      </c>
      <c r="K5274">
        <v>100</v>
      </c>
      <c r="L5274">
        <v>9895</v>
      </c>
      <c r="M5274">
        <v>98.95</v>
      </c>
      <c r="N5274" t="s">
        <v>8852</v>
      </c>
      <c r="O5274" t="s">
        <v>9785</v>
      </c>
      <c r="P5274">
        <v>0</v>
      </c>
      <c r="Q5274">
        <v>0</v>
      </c>
      <c r="R5274">
        <v>1</v>
      </c>
    </row>
    <row r="5275" spans="1:18" x14ac:dyDescent="0.25">
      <c r="A5275" t="s">
        <v>7488</v>
      </c>
      <c r="B5275">
        <v>2016</v>
      </c>
      <c r="C5275">
        <v>3</v>
      </c>
      <c r="D5275">
        <v>11</v>
      </c>
      <c r="E5275" t="s">
        <v>7357</v>
      </c>
      <c r="F5275" s="1" t="s">
        <v>5207</v>
      </c>
      <c r="G5275" s="1" t="s">
        <v>20573</v>
      </c>
      <c r="H5275" s="1" t="s">
        <v>7263</v>
      </c>
      <c r="I5275" t="s">
        <v>5408</v>
      </c>
      <c r="J5275" t="s">
        <v>23</v>
      </c>
      <c r="K5275">
        <v>40</v>
      </c>
      <c r="L5275">
        <v>3958</v>
      </c>
      <c r="M5275">
        <v>98.95</v>
      </c>
      <c r="N5275" t="s">
        <v>8982</v>
      </c>
      <c r="O5275" t="s">
        <v>9772</v>
      </c>
      <c r="P5275">
        <v>0</v>
      </c>
      <c r="Q5275">
        <v>0</v>
      </c>
      <c r="R5275">
        <v>1</v>
      </c>
    </row>
    <row r="5276" spans="1:18" x14ac:dyDescent="0.25">
      <c r="A5276" t="s">
        <v>7488</v>
      </c>
      <c r="B5276">
        <v>2016</v>
      </c>
      <c r="C5276">
        <v>3</v>
      </c>
      <c r="D5276">
        <v>11</v>
      </c>
      <c r="E5276" t="s">
        <v>7357</v>
      </c>
      <c r="F5276" s="1" t="s">
        <v>5207</v>
      </c>
      <c r="G5276" s="1" t="s">
        <v>20573</v>
      </c>
      <c r="H5276" s="1" t="s">
        <v>7263</v>
      </c>
      <c r="I5276" t="s">
        <v>20625</v>
      </c>
      <c r="J5276" t="s">
        <v>23</v>
      </c>
      <c r="K5276">
        <v>40</v>
      </c>
      <c r="L5276">
        <v>3958</v>
      </c>
      <c r="M5276">
        <v>98.95</v>
      </c>
      <c r="N5276" t="s">
        <v>7263</v>
      </c>
      <c r="O5276" t="s">
        <v>23274</v>
      </c>
      <c r="P5276">
        <v>0</v>
      </c>
      <c r="Q5276">
        <v>0</v>
      </c>
      <c r="R5276">
        <v>1</v>
      </c>
    </row>
    <row r="5277" spans="1:18" x14ac:dyDescent="0.25">
      <c r="A5277" t="s">
        <v>7488</v>
      </c>
      <c r="B5277">
        <v>2016</v>
      </c>
      <c r="C5277">
        <v>3</v>
      </c>
      <c r="D5277">
        <v>11</v>
      </c>
      <c r="E5277" t="s">
        <v>7357</v>
      </c>
      <c r="F5277" s="1" t="s">
        <v>5207</v>
      </c>
      <c r="G5277" s="1" t="s">
        <v>20573</v>
      </c>
      <c r="H5277" s="1" t="s">
        <v>7263</v>
      </c>
      <c r="I5277" t="s">
        <v>20770</v>
      </c>
      <c r="J5277" t="s">
        <v>23</v>
      </c>
      <c r="K5277">
        <v>20</v>
      </c>
      <c r="L5277">
        <v>1977</v>
      </c>
      <c r="M5277">
        <v>98.85</v>
      </c>
      <c r="N5277" t="s">
        <v>9044</v>
      </c>
      <c r="O5277" t="s">
        <v>9470</v>
      </c>
      <c r="P5277">
        <v>0</v>
      </c>
      <c r="Q5277">
        <v>3.0368637538317353E-2</v>
      </c>
      <c r="R5277">
        <v>1</v>
      </c>
    </row>
    <row r="5278" spans="1:18" x14ac:dyDescent="0.25">
      <c r="A5278" t="s">
        <v>7488</v>
      </c>
      <c r="B5278">
        <v>2016</v>
      </c>
      <c r="C5278">
        <v>3</v>
      </c>
      <c r="D5278">
        <v>11</v>
      </c>
      <c r="E5278" t="s">
        <v>7357</v>
      </c>
      <c r="F5278" s="1" t="s">
        <v>5207</v>
      </c>
      <c r="G5278" s="1" t="s">
        <v>20573</v>
      </c>
      <c r="H5278" s="1" t="s">
        <v>7263</v>
      </c>
      <c r="I5278" t="s">
        <v>20764</v>
      </c>
      <c r="J5278" t="s">
        <v>23</v>
      </c>
      <c r="K5278">
        <v>120</v>
      </c>
      <c r="L5278">
        <v>11862</v>
      </c>
      <c r="M5278">
        <v>98.85</v>
      </c>
      <c r="N5278" t="s">
        <v>9043</v>
      </c>
      <c r="O5278" t="s">
        <v>9465</v>
      </c>
      <c r="P5278">
        <v>0</v>
      </c>
      <c r="Q5278">
        <v>3.9029243790110295E-2</v>
      </c>
      <c r="R5278">
        <v>1</v>
      </c>
    </row>
    <row r="5279" spans="1:18" x14ac:dyDescent="0.25">
      <c r="A5279" t="s">
        <v>7488</v>
      </c>
      <c r="B5279">
        <v>2016</v>
      </c>
      <c r="C5279">
        <v>3</v>
      </c>
      <c r="D5279">
        <v>11</v>
      </c>
      <c r="E5279" t="s">
        <v>7357</v>
      </c>
      <c r="F5279" s="1" t="s">
        <v>5207</v>
      </c>
      <c r="G5279" s="1" t="s">
        <v>20573</v>
      </c>
      <c r="H5279" s="1" t="s">
        <v>7263</v>
      </c>
      <c r="I5279" t="s">
        <v>6307</v>
      </c>
      <c r="J5279" t="s">
        <v>23</v>
      </c>
      <c r="K5279">
        <v>5</v>
      </c>
      <c r="L5279">
        <v>565.70000000000005</v>
      </c>
      <c r="M5279">
        <v>113.14</v>
      </c>
      <c r="N5279" t="s">
        <v>9092</v>
      </c>
      <c r="O5279" t="s">
        <v>9862</v>
      </c>
      <c r="P5279">
        <v>0</v>
      </c>
      <c r="Q5279">
        <v>0</v>
      </c>
      <c r="R5279">
        <v>1</v>
      </c>
    </row>
    <row r="5280" spans="1:18" x14ac:dyDescent="0.25">
      <c r="A5280" t="s">
        <v>7488</v>
      </c>
      <c r="B5280">
        <v>2016</v>
      </c>
      <c r="C5280">
        <v>3</v>
      </c>
      <c r="D5280">
        <v>11</v>
      </c>
      <c r="E5280" t="s">
        <v>7357</v>
      </c>
      <c r="F5280" s="1" t="s">
        <v>5207</v>
      </c>
      <c r="G5280" s="1" t="s">
        <v>20573</v>
      </c>
      <c r="H5280" s="1" t="s">
        <v>7263</v>
      </c>
      <c r="I5280" t="s">
        <v>20811</v>
      </c>
      <c r="J5280" t="s">
        <v>23</v>
      </c>
      <c r="K5280">
        <v>60</v>
      </c>
      <c r="L5280">
        <v>6196.2</v>
      </c>
      <c r="M5280">
        <v>103.27</v>
      </c>
      <c r="N5280" t="s">
        <v>7263</v>
      </c>
      <c r="O5280" t="s">
        <v>23274</v>
      </c>
      <c r="P5280">
        <v>0</v>
      </c>
      <c r="Q5280">
        <v>0</v>
      </c>
      <c r="R5280">
        <v>1</v>
      </c>
    </row>
    <row r="5281" spans="1:18" x14ac:dyDescent="0.25">
      <c r="A5281" t="s">
        <v>7488</v>
      </c>
      <c r="B5281">
        <v>2016</v>
      </c>
      <c r="C5281">
        <v>3</v>
      </c>
      <c r="D5281">
        <v>11</v>
      </c>
      <c r="E5281" t="s">
        <v>7357</v>
      </c>
      <c r="F5281" s="1" t="s">
        <v>5207</v>
      </c>
      <c r="G5281" s="1" t="s">
        <v>20573</v>
      </c>
      <c r="H5281" s="1" t="s">
        <v>7263</v>
      </c>
      <c r="I5281" t="s">
        <v>20816</v>
      </c>
      <c r="J5281" t="s">
        <v>23</v>
      </c>
      <c r="K5281">
        <v>20</v>
      </c>
      <c r="L5281">
        <v>2065.4</v>
      </c>
      <c r="M5281">
        <v>103.27</v>
      </c>
      <c r="N5281" t="s">
        <v>7263</v>
      </c>
      <c r="O5281" t="s">
        <v>23274</v>
      </c>
      <c r="P5281">
        <v>0</v>
      </c>
      <c r="Q5281">
        <v>0</v>
      </c>
      <c r="R5281">
        <v>1</v>
      </c>
    </row>
    <row r="5282" spans="1:18" x14ac:dyDescent="0.25">
      <c r="A5282" t="s">
        <v>7488</v>
      </c>
      <c r="B5282">
        <v>2016</v>
      </c>
      <c r="C5282">
        <v>3</v>
      </c>
      <c r="D5282">
        <v>11</v>
      </c>
      <c r="E5282" t="s">
        <v>7357</v>
      </c>
      <c r="F5282" s="1" t="s">
        <v>5207</v>
      </c>
      <c r="G5282" s="1" t="s">
        <v>20573</v>
      </c>
      <c r="H5282" s="1" t="s">
        <v>7263</v>
      </c>
      <c r="I5282" t="s">
        <v>20820</v>
      </c>
      <c r="J5282" t="s">
        <v>23</v>
      </c>
      <c r="K5282">
        <v>40</v>
      </c>
      <c r="L5282">
        <v>4130.8</v>
      </c>
      <c r="M5282">
        <v>103.27</v>
      </c>
      <c r="N5282" t="s">
        <v>7263</v>
      </c>
      <c r="O5282" t="s">
        <v>23274</v>
      </c>
      <c r="P5282">
        <v>0</v>
      </c>
      <c r="Q5282">
        <v>0</v>
      </c>
      <c r="R5282">
        <v>1</v>
      </c>
    </row>
    <row r="5283" spans="1:18" x14ac:dyDescent="0.25">
      <c r="A5283" t="s">
        <v>7488</v>
      </c>
      <c r="B5283">
        <v>2016</v>
      </c>
      <c r="C5283">
        <v>3</v>
      </c>
      <c r="D5283">
        <v>11</v>
      </c>
      <c r="E5283" t="s">
        <v>7357</v>
      </c>
      <c r="F5283" s="1" t="s">
        <v>5207</v>
      </c>
      <c r="G5283" s="1" t="s">
        <v>20573</v>
      </c>
      <c r="H5283" s="1" t="s">
        <v>7263</v>
      </c>
      <c r="I5283" t="s">
        <v>20704</v>
      </c>
      <c r="J5283" t="s">
        <v>23</v>
      </c>
      <c r="K5283">
        <v>40</v>
      </c>
      <c r="L5283">
        <v>3812</v>
      </c>
      <c r="M5283">
        <v>95.3</v>
      </c>
      <c r="N5283" t="s">
        <v>7263</v>
      </c>
      <c r="O5283" t="s">
        <v>23274</v>
      </c>
      <c r="P5283">
        <v>0</v>
      </c>
      <c r="Q5283">
        <v>0</v>
      </c>
      <c r="R5283">
        <v>1</v>
      </c>
    </row>
    <row r="5284" spans="1:18" x14ac:dyDescent="0.25">
      <c r="A5284" t="s">
        <v>7488</v>
      </c>
      <c r="B5284">
        <v>2016</v>
      </c>
      <c r="C5284">
        <v>3</v>
      </c>
      <c r="D5284">
        <v>11</v>
      </c>
      <c r="E5284" t="s">
        <v>7357</v>
      </c>
      <c r="F5284" s="1" t="s">
        <v>5207</v>
      </c>
      <c r="G5284" s="1" t="s">
        <v>20573</v>
      </c>
      <c r="H5284" s="1" t="s">
        <v>7263</v>
      </c>
      <c r="I5284" t="s">
        <v>6097</v>
      </c>
      <c r="J5284" t="s">
        <v>23</v>
      </c>
      <c r="K5284">
        <v>80</v>
      </c>
      <c r="L5284">
        <v>8261.6</v>
      </c>
      <c r="M5284">
        <v>103.27</v>
      </c>
      <c r="N5284" t="s">
        <v>9055</v>
      </c>
      <c r="O5284" t="s">
        <v>9863</v>
      </c>
      <c r="P5284">
        <v>0</v>
      </c>
      <c r="Q5284">
        <v>0</v>
      </c>
      <c r="R5284">
        <v>1</v>
      </c>
    </row>
    <row r="5285" spans="1:18" x14ac:dyDescent="0.25">
      <c r="A5285" t="s">
        <v>7488</v>
      </c>
      <c r="B5285">
        <v>2016</v>
      </c>
      <c r="C5285">
        <v>3</v>
      </c>
      <c r="D5285">
        <v>11</v>
      </c>
      <c r="E5285" t="s">
        <v>7357</v>
      </c>
      <c r="F5285" s="1" t="s">
        <v>5207</v>
      </c>
      <c r="G5285" s="1" t="s">
        <v>20931</v>
      </c>
      <c r="H5285" s="1" t="s">
        <v>7263</v>
      </c>
      <c r="I5285" t="s">
        <v>20969</v>
      </c>
      <c r="J5285" t="s">
        <v>23</v>
      </c>
      <c r="K5285">
        <v>120</v>
      </c>
      <c r="L5285">
        <v>16316.4</v>
      </c>
      <c r="M5285">
        <v>135.97</v>
      </c>
      <c r="N5285" t="s">
        <v>9108</v>
      </c>
      <c r="O5285" t="s">
        <v>9458</v>
      </c>
      <c r="P5285">
        <v>0</v>
      </c>
      <c r="Q5285">
        <v>5.5249692175779658E-2</v>
      </c>
      <c r="R5285">
        <v>1</v>
      </c>
    </row>
    <row r="5286" spans="1:18" x14ac:dyDescent="0.25">
      <c r="A5286" t="s">
        <v>7488</v>
      </c>
      <c r="B5286">
        <v>2016</v>
      </c>
      <c r="C5286">
        <v>3</v>
      </c>
      <c r="D5286">
        <v>11</v>
      </c>
      <c r="E5286" t="s">
        <v>7357</v>
      </c>
      <c r="F5286" s="1" t="s">
        <v>5207</v>
      </c>
      <c r="G5286" s="1" t="s">
        <v>20931</v>
      </c>
      <c r="H5286" s="1" t="s">
        <v>7263</v>
      </c>
      <c r="I5286" t="s">
        <v>20959</v>
      </c>
      <c r="J5286" t="s">
        <v>23</v>
      </c>
      <c r="K5286">
        <v>140</v>
      </c>
      <c r="L5286">
        <v>18761.400000000001</v>
      </c>
      <c r="M5286">
        <v>134.01</v>
      </c>
      <c r="N5286" t="s">
        <v>9106</v>
      </c>
      <c r="O5286" t="s">
        <v>9459</v>
      </c>
      <c r="P5286">
        <v>0</v>
      </c>
      <c r="Q5286">
        <v>5.3850305373165194E-2</v>
      </c>
      <c r="R5286">
        <v>1</v>
      </c>
    </row>
    <row r="5287" spans="1:18" x14ac:dyDescent="0.25">
      <c r="A5287" t="s">
        <v>7488</v>
      </c>
      <c r="B5287">
        <v>2016</v>
      </c>
      <c r="C5287">
        <v>3</v>
      </c>
      <c r="D5287">
        <v>11</v>
      </c>
      <c r="E5287" t="s">
        <v>7357</v>
      </c>
      <c r="F5287" s="1" t="s">
        <v>5207</v>
      </c>
      <c r="G5287" s="1" t="s">
        <v>20573</v>
      </c>
      <c r="H5287" s="1" t="s">
        <v>7263</v>
      </c>
      <c r="I5287" t="s">
        <v>20653</v>
      </c>
      <c r="J5287" t="s">
        <v>23</v>
      </c>
      <c r="K5287">
        <v>300</v>
      </c>
      <c r="L5287">
        <v>27486</v>
      </c>
      <c r="M5287">
        <v>91.62</v>
      </c>
      <c r="N5287" t="s">
        <v>8995</v>
      </c>
      <c r="O5287" t="s">
        <v>9471</v>
      </c>
      <c r="P5287">
        <v>0</v>
      </c>
      <c r="Q5287">
        <v>2.730993892398554E-2</v>
      </c>
      <c r="R5287">
        <v>1</v>
      </c>
    </row>
    <row r="5288" spans="1:18" x14ac:dyDescent="0.25">
      <c r="A5288" t="s">
        <v>7488</v>
      </c>
      <c r="B5288">
        <v>2016</v>
      </c>
      <c r="C5288">
        <v>3</v>
      </c>
      <c r="D5288">
        <v>11</v>
      </c>
      <c r="E5288" t="s">
        <v>7357</v>
      </c>
      <c r="F5288" s="1" t="s">
        <v>5207</v>
      </c>
      <c r="G5288" s="1" t="s">
        <v>20573</v>
      </c>
      <c r="H5288" s="1" t="s">
        <v>7263</v>
      </c>
      <c r="I5288" t="s">
        <v>20659</v>
      </c>
      <c r="J5288" t="s">
        <v>23</v>
      </c>
      <c r="K5288">
        <v>20</v>
      </c>
      <c r="L5288">
        <v>1832.4</v>
      </c>
      <c r="M5288">
        <v>91.62</v>
      </c>
      <c r="N5288" t="s">
        <v>7263</v>
      </c>
      <c r="O5288" t="s">
        <v>23274</v>
      </c>
      <c r="P5288">
        <v>0</v>
      </c>
      <c r="Q5288">
        <v>0</v>
      </c>
      <c r="R5288">
        <v>1</v>
      </c>
    </row>
    <row r="5289" spans="1:18" x14ac:dyDescent="0.25">
      <c r="A5289" t="s">
        <v>7488</v>
      </c>
      <c r="B5289">
        <v>2016</v>
      </c>
      <c r="C5289">
        <v>3</v>
      </c>
      <c r="D5289">
        <v>11</v>
      </c>
      <c r="E5289" t="s">
        <v>7357</v>
      </c>
      <c r="F5289" s="1" t="s">
        <v>5207</v>
      </c>
      <c r="G5289" s="1" t="s">
        <v>20573</v>
      </c>
      <c r="H5289" s="1" t="s">
        <v>7263</v>
      </c>
      <c r="I5289" t="s">
        <v>20730</v>
      </c>
      <c r="J5289" t="s">
        <v>23</v>
      </c>
      <c r="K5289">
        <v>40</v>
      </c>
      <c r="L5289">
        <v>3812</v>
      </c>
      <c r="M5289">
        <v>95.3</v>
      </c>
      <c r="N5289" t="s">
        <v>7263</v>
      </c>
      <c r="O5289" t="s">
        <v>23274</v>
      </c>
      <c r="P5289">
        <v>0</v>
      </c>
      <c r="Q5289">
        <v>0</v>
      </c>
      <c r="R5289">
        <v>1</v>
      </c>
    </row>
    <row r="5290" spans="1:18" x14ac:dyDescent="0.25">
      <c r="A5290" t="s">
        <v>7488</v>
      </c>
      <c r="B5290">
        <v>2016</v>
      </c>
      <c r="C5290">
        <v>3</v>
      </c>
      <c r="D5290">
        <v>11</v>
      </c>
      <c r="E5290" t="s">
        <v>7357</v>
      </c>
      <c r="F5290" s="1" t="s">
        <v>5207</v>
      </c>
      <c r="G5290" s="1" t="s">
        <v>20573</v>
      </c>
      <c r="H5290" s="1" t="s">
        <v>7263</v>
      </c>
      <c r="I5290" t="s">
        <v>20781</v>
      </c>
      <c r="J5290" t="s">
        <v>23</v>
      </c>
      <c r="K5290">
        <v>100</v>
      </c>
      <c r="L5290">
        <v>9885</v>
      </c>
      <c r="M5290">
        <v>98.85</v>
      </c>
      <c r="N5290" t="s">
        <v>7263</v>
      </c>
      <c r="O5290" t="s">
        <v>23274</v>
      </c>
      <c r="P5290">
        <v>0</v>
      </c>
      <c r="Q5290">
        <v>0</v>
      </c>
      <c r="R5290">
        <v>1</v>
      </c>
    </row>
    <row r="5291" spans="1:18" x14ac:dyDescent="0.25">
      <c r="A5291" t="s">
        <v>7488</v>
      </c>
      <c r="B5291">
        <v>2016</v>
      </c>
      <c r="C5291">
        <v>3</v>
      </c>
      <c r="D5291">
        <v>11</v>
      </c>
      <c r="E5291" t="s">
        <v>7357</v>
      </c>
      <c r="F5291" s="1" t="s">
        <v>5207</v>
      </c>
      <c r="G5291" s="1" t="s">
        <v>20931</v>
      </c>
      <c r="H5291" s="1" t="s">
        <v>7263</v>
      </c>
      <c r="I5291" t="s">
        <v>6519</v>
      </c>
      <c r="J5291" t="s">
        <v>23</v>
      </c>
      <c r="K5291">
        <v>1020</v>
      </c>
      <c r="L5291">
        <v>118299.6</v>
      </c>
      <c r="M5291">
        <v>115.98</v>
      </c>
      <c r="N5291" t="s">
        <v>9106</v>
      </c>
      <c r="O5291" t="s">
        <v>9459</v>
      </c>
      <c r="P5291">
        <v>0</v>
      </c>
      <c r="Q5291">
        <v>5.3850305373165194E-2</v>
      </c>
      <c r="R5291">
        <v>1</v>
      </c>
    </row>
    <row r="5292" spans="1:18" x14ac:dyDescent="0.25">
      <c r="A5292" t="s">
        <v>7488</v>
      </c>
      <c r="B5292">
        <v>2016</v>
      </c>
      <c r="C5292">
        <v>3</v>
      </c>
      <c r="D5292">
        <v>11</v>
      </c>
      <c r="E5292" t="s">
        <v>7357</v>
      </c>
      <c r="F5292" s="1" t="s">
        <v>5207</v>
      </c>
      <c r="G5292" s="1" t="s">
        <v>21008</v>
      </c>
      <c r="H5292" s="1" t="s">
        <v>7263</v>
      </c>
      <c r="I5292" t="s">
        <v>21025</v>
      </c>
      <c r="J5292" t="s">
        <v>23</v>
      </c>
      <c r="K5292">
        <v>75</v>
      </c>
      <c r="L5292">
        <v>9033.75</v>
      </c>
      <c r="M5292">
        <v>120.45</v>
      </c>
      <c r="N5292" t="s">
        <v>7263</v>
      </c>
      <c r="O5292" t="s">
        <v>23274</v>
      </c>
      <c r="P5292">
        <v>0</v>
      </c>
      <c r="Q5292">
        <v>0</v>
      </c>
      <c r="R5292">
        <v>1</v>
      </c>
    </row>
    <row r="5293" spans="1:18" x14ac:dyDescent="0.25">
      <c r="A5293" t="s">
        <v>1268</v>
      </c>
      <c r="B5293">
        <v>2016</v>
      </c>
      <c r="C5293">
        <v>12</v>
      </c>
      <c r="D5293">
        <v>28</v>
      </c>
      <c r="E5293" t="s">
        <v>92</v>
      </c>
      <c r="F5293" s="1" t="s">
        <v>3205</v>
      </c>
      <c r="G5293" s="1" t="s">
        <v>18746</v>
      </c>
      <c r="H5293" s="1" t="s">
        <v>3206</v>
      </c>
      <c r="I5293" t="s">
        <v>18797</v>
      </c>
      <c r="J5293" t="s">
        <v>23</v>
      </c>
      <c r="K5293">
        <v>15428</v>
      </c>
      <c r="L5293">
        <v>763686</v>
      </c>
      <c r="M5293">
        <v>49.5</v>
      </c>
      <c r="N5293" t="s">
        <v>22008</v>
      </c>
      <c r="O5293" t="s">
        <v>23288</v>
      </c>
      <c r="P5293">
        <v>0</v>
      </c>
      <c r="Q5293">
        <v>0</v>
      </c>
      <c r="R5293">
        <v>4</v>
      </c>
    </row>
    <row r="5294" spans="1:18" x14ac:dyDescent="0.25">
      <c r="A5294" t="s">
        <v>1776</v>
      </c>
      <c r="B5294">
        <v>2017</v>
      </c>
      <c r="C5294">
        <v>8</v>
      </c>
      <c r="D5294">
        <v>25</v>
      </c>
      <c r="E5294" t="s">
        <v>226</v>
      </c>
      <c r="F5294" s="1" t="s">
        <v>3205</v>
      </c>
      <c r="G5294" s="1" t="s">
        <v>3863</v>
      </c>
      <c r="H5294" s="1" t="s">
        <v>3206</v>
      </c>
      <c r="I5294" t="s">
        <v>19005</v>
      </c>
      <c r="J5294" t="s">
        <v>23</v>
      </c>
      <c r="K5294">
        <v>20060</v>
      </c>
      <c r="L5294">
        <v>912328.8</v>
      </c>
      <c r="M5294">
        <v>45.48</v>
      </c>
      <c r="N5294" t="s">
        <v>9309</v>
      </c>
      <c r="O5294" t="s">
        <v>9451</v>
      </c>
      <c r="P5294">
        <v>6.5364123560168089E-2</v>
      </c>
      <c r="Q5294">
        <v>0</v>
      </c>
      <c r="R5294">
        <v>3</v>
      </c>
    </row>
    <row r="5295" spans="1:18" x14ac:dyDescent="0.25">
      <c r="A5295" t="s">
        <v>1788</v>
      </c>
      <c r="B5295">
        <v>2017</v>
      </c>
      <c r="C5295">
        <v>8</v>
      </c>
      <c r="D5295">
        <v>31</v>
      </c>
      <c r="E5295" t="s">
        <v>226</v>
      </c>
      <c r="F5295" s="1" t="s">
        <v>3205</v>
      </c>
      <c r="G5295" s="1" t="s">
        <v>3863</v>
      </c>
      <c r="H5295" s="1" t="s">
        <v>3206</v>
      </c>
      <c r="I5295" t="s">
        <v>19010</v>
      </c>
      <c r="J5295" t="s">
        <v>23</v>
      </c>
      <c r="K5295">
        <v>20660</v>
      </c>
      <c r="L5295">
        <v>939616.8</v>
      </c>
      <c r="M5295">
        <v>45.48</v>
      </c>
      <c r="N5295" t="s">
        <v>9337</v>
      </c>
      <c r="O5295" t="s">
        <v>9440</v>
      </c>
      <c r="P5295">
        <v>0.12068470364021268</v>
      </c>
      <c r="Q5295">
        <v>0</v>
      </c>
      <c r="R5295">
        <v>3</v>
      </c>
    </row>
    <row r="5296" spans="1:18" x14ac:dyDescent="0.25">
      <c r="A5296" t="s">
        <v>10587</v>
      </c>
      <c r="B5296">
        <v>2019</v>
      </c>
      <c r="C5296">
        <v>3</v>
      </c>
      <c r="D5296">
        <v>28</v>
      </c>
      <c r="E5296" t="s">
        <v>226</v>
      </c>
      <c r="F5296" s="1" t="s">
        <v>3205</v>
      </c>
      <c r="G5296" s="1" t="s">
        <v>3863</v>
      </c>
      <c r="H5296" s="1" t="s">
        <v>3206</v>
      </c>
      <c r="I5296" t="s">
        <v>19221</v>
      </c>
      <c r="J5296" t="s">
        <v>23</v>
      </c>
      <c r="K5296">
        <v>18435</v>
      </c>
      <c r="L5296">
        <v>903314.92</v>
      </c>
      <c r="M5296">
        <v>49</v>
      </c>
      <c r="N5296" t="s">
        <v>9347</v>
      </c>
      <c r="O5296" t="s">
        <v>9542</v>
      </c>
      <c r="P5296">
        <v>8.0289698840596724E-2</v>
      </c>
      <c r="Q5296">
        <v>0</v>
      </c>
      <c r="R5296">
        <v>1</v>
      </c>
    </row>
    <row r="5297" spans="1:18" x14ac:dyDescent="0.25">
      <c r="A5297" t="s">
        <v>2584</v>
      </c>
      <c r="B5297">
        <v>2018</v>
      </c>
      <c r="C5297">
        <v>6</v>
      </c>
      <c r="D5297">
        <v>18</v>
      </c>
      <c r="E5297" t="s">
        <v>1620</v>
      </c>
      <c r="F5297" s="1" t="s">
        <v>3205</v>
      </c>
      <c r="G5297" s="1" t="s">
        <v>19998</v>
      </c>
      <c r="H5297" s="1" t="s">
        <v>3206</v>
      </c>
      <c r="I5297" t="s">
        <v>304</v>
      </c>
      <c r="J5297" t="s">
        <v>23</v>
      </c>
      <c r="K5297">
        <v>32</v>
      </c>
      <c r="L5297">
        <v>1590.9</v>
      </c>
      <c r="M5297">
        <v>49.72</v>
      </c>
      <c r="N5297" t="s">
        <v>9174</v>
      </c>
      <c r="O5297" t="s">
        <v>10723</v>
      </c>
      <c r="P5297">
        <v>0</v>
      </c>
      <c r="Q5297">
        <v>0</v>
      </c>
      <c r="R5297">
        <v>2</v>
      </c>
    </row>
    <row r="5298" spans="1:18" x14ac:dyDescent="0.25">
      <c r="A5298" t="s">
        <v>2584</v>
      </c>
      <c r="B5298">
        <v>2018</v>
      </c>
      <c r="C5298">
        <v>6</v>
      </c>
      <c r="D5298">
        <v>18</v>
      </c>
      <c r="E5298" t="s">
        <v>1620</v>
      </c>
      <c r="F5298" s="1" t="s">
        <v>9480</v>
      </c>
      <c r="G5298" s="1" t="s">
        <v>9480</v>
      </c>
      <c r="H5298" s="1" t="s">
        <v>9480</v>
      </c>
      <c r="I5298" t="s">
        <v>1780</v>
      </c>
      <c r="J5298" t="s">
        <v>23</v>
      </c>
      <c r="K5298">
        <v>955</v>
      </c>
      <c r="L5298">
        <v>48800.5</v>
      </c>
      <c r="M5298">
        <v>51.1</v>
      </c>
      <c r="N5298" t="e">
        <v>#N/A</v>
      </c>
      <c r="O5298" t="e">
        <v>#N/A</v>
      </c>
      <c r="P5298">
        <v>0</v>
      </c>
      <c r="Q5298">
        <v>0</v>
      </c>
      <c r="R5298">
        <v>2</v>
      </c>
    </row>
    <row r="5299" spans="1:18" x14ac:dyDescent="0.25">
      <c r="A5299" t="s">
        <v>2584</v>
      </c>
      <c r="B5299">
        <v>2018</v>
      </c>
      <c r="C5299">
        <v>6</v>
      </c>
      <c r="D5299">
        <v>18</v>
      </c>
      <c r="E5299" t="s">
        <v>1620</v>
      </c>
      <c r="F5299" s="1" t="s">
        <v>3205</v>
      </c>
      <c r="G5299" s="1" t="s">
        <v>3384</v>
      </c>
      <c r="H5299" s="1" t="s">
        <v>3206</v>
      </c>
      <c r="I5299" t="s">
        <v>17409</v>
      </c>
      <c r="J5299" t="s">
        <v>23</v>
      </c>
      <c r="K5299">
        <v>9740</v>
      </c>
      <c r="L5299">
        <v>448040</v>
      </c>
      <c r="M5299">
        <v>46</v>
      </c>
      <c r="N5299" t="s">
        <v>160</v>
      </c>
      <c r="O5299" t="s">
        <v>9452</v>
      </c>
      <c r="P5299">
        <v>0.10110188471641929</v>
      </c>
      <c r="Q5299">
        <v>0</v>
      </c>
      <c r="R5299">
        <v>2</v>
      </c>
    </row>
    <row r="5300" spans="1:18" x14ac:dyDescent="0.25">
      <c r="A5300" t="s">
        <v>2584</v>
      </c>
      <c r="B5300">
        <v>2018</v>
      </c>
      <c r="C5300">
        <v>6</v>
      </c>
      <c r="D5300">
        <v>18</v>
      </c>
      <c r="E5300" t="s">
        <v>1620</v>
      </c>
      <c r="F5300" s="1" t="s">
        <v>3205</v>
      </c>
      <c r="G5300" s="1" t="s">
        <v>3384</v>
      </c>
      <c r="H5300" s="1" t="s">
        <v>3206</v>
      </c>
      <c r="I5300" t="s">
        <v>17025</v>
      </c>
      <c r="J5300" t="s">
        <v>23</v>
      </c>
      <c r="K5300">
        <v>9940</v>
      </c>
      <c r="L5300">
        <v>457240</v>
      </c>
      <c r="M5300">
        <v>46</v>
      </c>
      <c r="N5300" t="s">
        <v>168</v>
      </c>
      <c r="O5300" t="s">
        <v>9481</v>
      </c>
      <c r="P5300">
        <v>2.7900708435018715E-2</v>
      </c>
      <c r="Q5300">
        <v>0</v>
      </c>
      <c r="R5300">
        <v>2</v>
      </c>
    </row>
    <row r="5301" spans="1:18" x14ac:dyDescent="0.25">
      <c r="A5301" t="s">
        <v>1581</v>
      </c>
      <c r="B5301">
        <v>2017</v>
      </c>
      <c r="C5301">
        <v>5</v>
      </c>
      <c r="D5301">
        <v>4</v>
      </c>
      <c r="E5301" t="s">
        <v>31</v>
      </c>
      <c r="F5301" s="1" t="s">
        <v>3205</v>
      </c>
      <c r="G5301" s="1" t="s">
        <v>3384</v>
      </c>
      <c r="H5301" s="1" t="s">
        <v>3206</v>
      </c>
      <c r="I5301" t="s">
        <v>17081</v>
      </c>
      <c r="J5301" t="s">
        <v>23</v>
      </c>
      <c r="K5301">
        <v>13720</v>
      </c>
      <c r="L5301">
        <v>601923.83999999997</v>
      </c>
      <c r="M5301">
        <v>43.87</v>
      </c>
      <c r="N5301" t="s">
        <v>160</v>
      </c>
      <c r="O5301" t="s">
        <v>9452</v>
      </c>
      <c r="P5301">
        <v>0.10110188471641929</v>
      </c>
      <c r="Q5301">
        <v>0</v>
      </c>
      <c r="R5301">
        <v>2</v>
      </c>
    </row>
    <row r="5302" spans="1:18" x14ac:dyDescent="0.25">
      <c r="A5302" t="s">
        <v>15095</v>
      </c>
      <c r="B5302">
        <v>2019</v>
      </c>
      <c r="C5302">
        <v>7</v>
      </c>
      <c r="D5302">
        <v>18</v>
      </c>
      <c r="E5302" t="s">
        <v>7323</v>
      </c>
      <c r="F5302" s="1" t="s">
        <v>5207</v>
      </c>
      <c r="G5302" s="1" t="s">
        <v>20573</v>
      </c>
      <c r="H5302" s="1" t="s">
        <v>3201</v>
      </c>
      <c r="I5302" t="s">
        <v>20845</v>
      </c>
      <c r="J5302" t="s">
        <v>23</v>
      </c>
      <c r="K5302">
        <v>103</v>
      </c>
      <c r="L5302">
        <v>18864.45</v>
      </c>
      <c r="M5302">
        <v>183.15</v>
      </c>
      <c r="N5302" t="s">
        <v>7263</v>
      </c>
      <c r="O5302" t="s">
        <v>23191</v>
      </c>
      <c r="P5302">
        <v>0</v>
      </c>
      <c r="Q5302">
        <v>0</v>
      </c>
      <c r="R5302">
        <v>3</v>
      </c>
    </row>
    <row r="5303" spans="1:18" x14ac:dyDescent="0.25">
      <c r="A5303" t="s">
        <v>15188</v>
      </c>
      <c r="B5303">
        <v>2019</v>
      </c>
      <c r="C5303">
        <v>7</v>
      </c>
      <c r="D5303">
        <v>29</v>
      </c>
      <c r="E5303" t="s">
        <v>1620</v>
      </c>
      <c r="F5303" s="1" t="s">
        <v>3205</v>
      </c>
      <c r="G5303" s="1" t="s">
        <v>3863</v>
      </c>
      <c r="H5303" s="1" t="s">
        <v>3206</v>
      </c>
      <c r="I5303" t="s">
        <v>19209</v>
      </c>
      <c r="J5303" t="s">
        <v>23</v>
      </c>
      <c r="K5303">
        <v>9990</v>
      </c>
      <c r="L5303">
        <v>489510</v>
      </c>
      <c r="M5303">
        <v>49</v>
      </c>
      <c r="N5303" t="s">
        <v>9337</v>
      </c>
      <c r="O5303" t="s">
        <v>9440</v>
      </c>
      <c r="P5303">
        <v>0.12068470364021268</v>
      </c>
      <c r="Q5303">
        <v>0</v>
      </c>
      <c r="R5303">
        <v>3</v>
      </c>
    </row>
    <row r="5304" spans="1:18" x14ac:dyDescent="0.25">
      <c r="A5304" t="s">
        <v>15188</v>
      </c>
      <c r="B5304">
        <v>2019</v>
      </c>
      <c r="C5304">
        <v>7</v>
      </c>
      <c r="D5304">
        <v>29</v>
      </c>
      <c r="E5304" t="s">
        <v>1620</v>
      </c>
      <c r="F5304" s="1" t="s">
        <v>3205</v>
      </c>
      <c r="G5304" s="1" t="s">
        <v>3384</v>
      </c>
      <c r="H5304" s="1" t="s">
        <v>3206</v>
      </c>
      <c r="I5304" t="s">
        <v>17219</v>
      </c>
      <c r="J5304" t="s">
        <v>23</v>
      </c>
      <c r="K5304">
        <v>10233</v>
      </c>
      <c r="L5304">
        <v>496300.5</v>
      </c>
      <c r="M5304">
        <v>48.5</v>
      </c>
      <c r="N5304" t="s">
        <v>112</v>
      </c>
      <c r="O5304" t="s">
        <v>9515</v>
      </c>
      <c r="P5304">
        <v>3.2773227720419927E-2</v>
      </c>
      <c r="Q5304">
        <v>0</v>
      </c>
      <c r="R5304">
        <v>3</v>
      </c>
    </row>
    <row r="5305" spans="1:18" x14ac:dyDescent="0.25">
      <c r="A5305" t="s">
        <v>7654</v>
      </c>
      <c r="B5305">
        <v>2016</v>
      </c>
      <c r="C5305">
        <v>7</v>
      </c>
      <c r="D5305">
        <v>20</v>
      </c>
      <c r="E5305" t="s">
        <v>7471</v>
      </c>
      <c r="F5305" s="1" t="s">
        <v>5207</v>
      </c>
      <c r="G5305" s="1" t="s">
        <v>20573</v>
      </c>
      <c r="H5305" s="1" t="s">
        <v>3201</v>
      </c>
      <c r="I5305" t="s">
        <v>5731</v>
      </c>
      <c r="J5305" t="s">
        <v>23</v>
      </c>
      <c r="K5305">
        <v>2009.6</v>
      </c>
      <c r="L5305">
        <v>231104</v>
      </c>
      <c r="M5305">
        <v>115</v>
      </c>
      <c r="N5305" t="s">
        <v>9014</v>
      </c>
      <c r="O5305" t="s">
        <v>9477</v>
      </c>
      <c r="P5305">
        <v>0</v>
      </c>
      <c r="Q5305">
        <v>0</v>
      </c>
      <c r="R5305">
        <v>3</v>
      </c>
    </row>
    <row r="5306" spans="1:18" x14ac:dyDescent="0.25">
      <c r="A5306" t="s">
        <v>16582</v>
      </c>
      <c r="B5306">
        <v>2017</v>
      </c>
      <c r="C5306">
        <v>11</v>
      </c>
      <c r="D5306">
        <v>14</v>
      </c>
      <c r="E5306" t="s">
        <v>16454</v>
      </c>
      <c r="F5306" s="1" t="s">
        <v>9480</v>
      </c>
      <c r="G5306" s="1" t="s">
        <v>9480</v>
      </c>
      <c r="H5306" s="1" t="s">
        <v>9480</v>
      </c>
      <c r="I5306" t="s">
        <v>16439</v>
      </c>
      <c r="J5306" t="s">
        <v>23</v>
      </c>
      <c r="K5306">
        <v>18</v>
      </c>
      <c r="L5306">
        <v>1899.9</v>
      </c>
      <c r="M5306">
        <v>105.55</v>
      </c>
      <c r="N5306" t="e">
        <v>#N/A</v>
      </c>
      <c r="O5306" t="e">
        <v>#N/A</v>
      </c>
      <c r="P5306">
        <v>0</v>
      </c>
      <c r="Q5306">
        <v>0</v>
      </c>
      <c r="R5306">
        <v>4</v>
      </c>
    </row>
    <row r="5307" spans="1:18" x14ac:dyDescent="0.25">
      <c r="A5307" t="s">
        <v>10198</v>
      </c>
      <c r="B5307">
        <v>2019</v>
      </c>
      <c r="C5307">
        <v>1</v>
      </c>
      <c r="D5307">
        <v>31</v>
      </c>
      <c r="E5307" t="s">
        <v>174</v>
      </c>
      <c r="F5307" s="1" t="s">
        <v>3205</v>
      </c>
      <c r="G5307" s="1" t="s">
        <v>3384</v>
      </c>
      <c r="H5307" s="1" t="s">
        <v>3206</v>
      </c>
      <c r="I5307" t="s">
        <v>17213</v>
      </c>
      <c r="J5307" t="s">
        <v>23</v>
      </c>
      <c r="K5307">
        <v>19310</v>
      </c>
      <c r="L5307">
        <v>859294.92</v>
      </c>
      <c r="M5307">
        <v>44.5</v>
      </c>
      <c r="N5307" t="s">
        <v>163</v>
      </c>
      <c r="O5307" t="s">
        <v>9505</v>
      </c>
      <c r="P5307">
        <v>3.8218627714528705E-2</v>
      </c>
      <c r="Q5307">
        <v>0</v>
      </c>
      <c r="R5307">
        <v>1</v>
      </c>
    </row>
    <row r="5308" spans="1:18" x14ac:dyDescent="0.25">
      <c r="A5308" t="s">
        <v>8779</v>
      </c>
      <c r="B5308">
        <v>2018</v>
      </c>
      <c r="C5308">
        <v>11</v>
      </c>
      <c r="D5308">
        <v>14</v>
      </c>
      <c r="E5308" t="s">
        <v>8712</v>
      </c>
      <c r="F5308" s="1" t="s">
        <v>5207</v>
      </c>
      <c r="G5308" s="1" t="s">
        <v>6745</v>
      </c>
      <c r="H5308" s="1" t="s">
        <v>7263</v>
      </c>
      <c r="I5308" t="s">
        <v>7156</v>
      </c>
      <c r="J5308" t="s">
        <v>38</v>
      </c>
      <c r="K5308">
        <v>187</v>
      </c>
      <c r="L5308">
        <v>73571.41</v>
      </c>
      <c r="M5308">
        <v>393.43</v>
      </c>
      <c r="N5308" t="s">
        <v>8926</v>
      </c>
      <c r="O5308" t="s">
        <v>10129</v>
      </c>
      <c r="P5308">
        <v>0</v>
      </c>
      <c r="Q5308">
        <v>0</v>
      </c>
      <c r="R5308">
        <v>4</v>
      </c>
    </row>
    <row r="5309" spans="1:18" x14ac:dyDescent="0.25">
      <c r="A5309" t="s">
        <v>8779</v>
      </c>
      <c r="B5309">
        <v>2018</v>
      </c>
      <c r="C5309">
        <v>11</v>
      </c>
      <c r="D5309">
        <v>14</v>
      </c>
      <c r="E5309" t="s">
        <v>8712</v>
      </c>
      <c r="F5309" s="1" t="s">
        <v>5207</v>
      </c>
      <c r="G5309" s="1" t="s">
        <v>6745</v>
      </c>
      <c r="H5309" s="1" t="s">
        <v>7263</v>
      </c>
      <c r="I5309" t="s">
        <v>7158</v>
      </c>
      <c r="J5309" t="s">
        <v>38</v>
      </c>
      <c r="K5309">
        <v>54</v>
      </c>
      <c r="L5309">
        <v>42678.9</v>
      </c>
      <c r="M5309">
        <v>790.35</v>
      </c>
      <c r="N5309" t="s">
        <v>8928</v>
      </c>
      <c r="O5309" t="s">
        <v>10130</v>
      </c>
      <c r="P5309">
        <v>0</v>
      </c>
      <c r="Q5309">
        <v>0</v>
      </c>
      <c r="R5309">
        <v>4</v>
      </c>
    </row>
    <row r="5310" spans="1:18" x14ac:dyDescent="0.25">
      <c r="A5310" t="s">
        <v>10909</v>
      </c>
      <c r="B5310">
        <v>2019</v>
      </c>
      <c r="C5310">
        <v>5</v>
      </c>
      <c r="D5310">
        <v>21</v>
      </c>
      <c r="E5310" t="s">
        <v>31</v>
      </c>
      <c r="F5310" s="1" t="s">
        <v>3205</v>
      </c>
      <c r="G5310" s="1" t="s">
        <v>3203</v>
      </c>
      <c r="H5310" s="1" t="s">
        <v>3206</v>
      </c>
      <c r="I5310" t="s">
        <v>17812</v>
      </c>
      <c r="J5310" t="s">
        <v>23</v>
      </c>
      <c r="K5310">
        <v>840</v>
      </c>
      <c r="L5310">
        <v>44808.58</v>
      </c>
      <c r="M5310">
        <v>53.34</v>
      </c>
      <c r="N5310" t="s">
        <v>35</v>
      </c>
      <c r="O5310" t="s">
        <v>9486</v>
      </c>
      <c r="P5310">
        <v>0</v>
      </c>
      <c r="Q5310">
        <v>0</v>
      </c>
      <c r="R5310">
        <v>2</v>
      </c>
    </row>
    <row r="5311" spans="1:18" x14ac:dyDescent="0.25">
      <c r="A5311" t="s">
        <v>10909</v>
      </c>
      <c r="B5311">
        <v>2019</v>
      </c>
      <c r="C5311">
        <v>5</v>
      </c>
      <c r="D5311">
        <v>21</v>
      </c>
      <c r="E5311" t="s">
        <v>31</v>
      </c>
      <c r="F5311" s="1" t="s">
        <v>3205</v>
      </c>
      <c r="G5311" s="1" t="s">
        <v>3203</v>
      </c>
      <c r="H5311" s="1" t="s">
        <v>3206</v>
      </c>
      <c r="I5311" t="s">
        <v>17847</v>
      </c>
      <c r="J5311" t="s">
        <v>23</v>
      </c>
      <c r="K5311">
        <v>270</v>
      </c>
      <c r="L5311">
        <v>14200</v>
      </c>
      <c r="M5311">
        <v>52.59</v>
      </c>
      <c r="N5311" t="s">
        <v>2889</v>
      </c>
      <c r="O5311" t="s">
        <v>9544</v>
      </c>
      <c r="P5311">
        <v>0</v>
      </c>
      <c r="Q5311">
        <v>0</v>
      </c>
      <c r="R5311">
        <v>2</v>
      </c>
    </row>
    <row r="5312" spans="1:18" x14ac:dyDescent="0.25">
      <c r="A5312" t="s">
        <v>10909</v>
      </c>
      <c r="B5312">
        <v>2019</v>
      </c>
      <c r="C5312">
        <v>5</v>
      </c>
      <c r="D5312">
        <v>21</v>
      </c>
      <c r="E5312" t="s">
        <v>31</v>
      </c>
      <c r="F5312" s="1" t="s">
        <v>3205</v>
      </c>
      <c r="G5312" s="1" t="s">
        <v>18722</v>
      </c>
      <c r="H5312" s="1" t="s">
        <v>3204</v>
      </c>
      <c r="I5312" t="s">
        <v>18743</v>
      </c>
      <c r="J5312" t="s">
        <v>23</v>
      </c>
      <c r="K5312">
        <v>277</v>
      </c>
      <c r="L5312">
        <v>14458.5</v>
      </c>
      <c r="M5312">
        <v>52.2</v>
      </c>
      <c r="N5312" t="s">
        <v>21990</v>
      </c>
      <c r="O5312" t="s">
        <v>23359</v>
      </c>
      <c r="P5312">
        <v>0</v>
      </c>
      <c r="Q5312">
        <v>0</v>
      </c>
      <c r="R5312">
        <v>2</v>
      </c>
    </row>
    <row r="5313" spans="1:18" x14ac:dyDescent="0.25">
      <c r="A5313" t="s">
        <v>16066</v>
      </c>
      <c r="B5313">
        <v>2019</v>
      </c>
      <c r="C5313">
        <v>10</v>
      </c>
      <c r="D5313">
        <v>31</v>
      </c>
      <c r="E5313" t="s">
        <v>174</v>
      </c>
      <c r="F5313" s="1" t="s">
        <v>3205</v>
      </c>
      <c r="G5313" s="1" t="s">
        <v>3227</v>
      </c>
      <c r="H5313" s="1" t="s">
        <v>3206</v>
      </c>
      <c r="I5313" t="s">
        <v>19815</v>
      </c>
      <c r="J5313" t="s">
        <v>23</v>
      </c>
      <c r="K5313">
        <v>559</v>
      </c>
      <c r="L5313">
        <v>43881.5</v>
      </c>
      <c r="M5313">
        <v>78.5</v>
      </c>
      <c r="N5313" t="s">
        <v>22088</v>
      </c>
      <c r="O5313" t="s">
        <v>23267</v>
      </c>
      <c r="P5313">
        <v>0</v>
      </c>
      <c r="Q5313">
        <v>0</v>
      </c>
      <c r="R5313">
        <v>4</v>
      </c>
    </row>
    <row r="5314" spans="1:18" x14ac:dyDescent="0.25">
      <c r="A5314" t="s">
        <v>16066</v>
      </c>
      <c r="B5314">
        <v>2019</v>
      </c>
      <c r="C5314">
        <v>10</v>
      </c>
      <c r="D5314">
        <v>31</v>
      </c>
      <c r="E5314" t="s">
        <v>174</v>
      </c>
      <c r="F5314" s="1" t="s">
        <v>3205</v>
      </c>
      <c r="G5314" s="1" t="s">
        <v>3863</v>
      </c>
      <c r="H5314" s="1" t="s">
        <v>3206</v>
      </c>
      <c r="I5314" t="s">
        <v>19209</v>
      </c>
      <c r="J5314" t="s">
        <v>23</v>
      </c>
      <c r="K5314">
        <v>9995</v>
      </c>
      <c r="L5314">
        <v>429784.96</v>
      </c>
      <c r="M5314">
        <v>43</v>
      </c>
      <c r="N5314" t="s">
        <v>9337</v>
      </c>
      <c r="O5314" t="s">
        <v>9440</v>
      </c>
      <c r="P5314">
        <v>0.12068470364021268</v>
      </c>
      <c r="Q5314">
        <v>0</v>
      </c>
      <c r="R5314">
        <v>4</v>
      </c>
    </row>
    <row r="5315" spans="1:18" x14ac:dyDescent="0.25">
      <c r="A5315" t="s">
        <v>16066</v>
      </c>
      <c r="B5315">
        <v>2019</v>
      </c>
      <c r="C5315">
        <v>10</v>
      </c>
      <c r="D5315">
        <v>31</v>
      </c>
      <c r="E5315" t="s">
        <v>174</v>
      </c>
      <c r="F5315" s="1" t="s">
        <v>3205</v>
      </c>
      <c r="G5315" s="1" t="s">
        <v>3863</v>
      </c>
      <c r="H5315" s="1" t="s">
        <v>3206</v>
      </c>
      <c r="I5315" t="s">
        <v>19262</v>
      </c>
      <c r="J5315" t="s">
        <v>23</v>
      </c>
      <c r="K5315">
        <v>9480</v>
      </c>
      <c r="L5315">
        <v>415224</v>
      </c>
      <c r="M5315">
        <v>43.8</v>
      </c>
      <c r="N5315" t="s">
        <v>9304</v>
      </c>
      <c r="O5315" t="s">
        <v>9502</v>
      </c>
      <c r="P5315">
        <v>0</v>
      </c>
      <c r="Q5315">
        <v>0</v>
      </c>
      <c r="R5315">
        <v>4</v>
      </c>
    </row>
    <row r="5316" spans="1:18" x14ac:dyDescent="0.25">
      <c r="A5316" t="s">
        <v>16584</v>
      </c>
      <c r="B5316">
        <v>2019</v>
      </c>
      <c r="C5316">
        <v>12</v>
      </c>
      <c r="D5316">
        <v>7</v>
      </c>
      <c r="E5316" t="s">
        <v>21</v>
      </c>
      <c r="F5316" s="1" t="s">
        <v>3205</v>
      </c>
      <c r="G5316" s="1" t="s">
        <v>3967</v>
      </c>
      <c r="H5316" s="1" t="s">
        <v>3206</v>
      </c>
      <c r="I5316" t="s">
        <v>18457</v>
      </c>
      <c r="J5316" t="s">
        <v>23</v>
      </c>
      <c r="K5316">
        <v>19850</v>
      </c>
      <c r="L5316">
        <v>1647550.32</v>
      </c>
      <c r="M5316">
        <v>83</v>
      </c>
      <c r="N5316" t="s">
        <v>10625</v>
      </c>
      <c r="O5316" t="s">
        <v>10648</v>
      </c>
      <c r="P5316">
        <v>0</v>
      </c>
      <c r="Q5316">
        <v>0</v>
      </c>
      <c r="R5316">
        <v>4</v>
      </c>
    </row>
    <row r="5317" spans="1:18" x14ac:dyDescent="0.25">
      <c r="A5317" t="s">
        <v>2440</v>
      </c>
      <c r="B5317">
        <v>2018</v>
      </c>
      <c r="C5317">
        <v>5</v>
      </c>
      <c r="D5317">
        <v>3</v>
      </c>
      <c r="E5317" t="s">
        <v>226</v>
      </c>
      <c r="F5317" s="1" t="s">
        <v>3205</v>
      </c>
      <c r="G5317" s="1" t="s">
        <v>3863</v>
      </c>
      <c r="H5317" s="1" t="s">
        <v>3206</v>
      </c>
      <c r="I5317" t="s">
        <v>19003</v>
      </c>
      <c r="J5317" t="s">
        <v>23</v>
      </c>
      <c r="K5317">
        <v>9930</v>
      </c>
      <c r="L5317">
        <v>500472</v>
      </c>
      <c r="M5317">
        <v>50.4</v>
      </c>
      <c r="N5317" t="s">
        <v>9344</v>
      </c>
      <c r="O5317" t="s">
        <v>9496</v>
      </c>
      <c r="P5317">
        <v>3.9816758144422926E-2</v>
      </c>
      <c r="Q5317">
        <v>0</v>
      </c>
      <c r="R5317">
        <v>2</v>
      </c>
    </row>
    <row r="5318" spans="1:18" x14ac:dyDescent="0.25">
      <c r="A5318" t="s">
        <v>2440</v>
      </c>
      <c r="B5318">
        <v>2018</v>
      </c>
      <c r="C5318">
        <v>5</v>
      </c>
      <c r="D5318">
        <v>3</v>
      </c>
      <c r="E5318" t="s">
        <v>226</v>
      </c>
      <c r="F5318" s="1" t="s">
        <v>3205</v>
      </c>
      <c r="G5318" s="1" t="s">
        <v>3863</v>
      </c>
      <c r="H5318" s="1" t="s">
        <v>3206</v>
      </c>
      <c r="I5318" t="s">
        <v>19105</v>
      </c>
      <c r="J5318" t="s">
        <v>23</v>
      </c>
      <c r="K5318">
        <v>10000</v>
      </c>
      <c r="L5318">
        <v>501000</v>
      </c>
      <c r="M5318">
        <v>50.1</v>
      </c>
      <c r="N5318" t="s">
        <v>9346</v>
      </c>
      <c r="O5318" t="s">
        <v>9484</v>
      </c>
      <c r="P5318">
        <v>0</v>
      </c>
      <c r="Q5318">
        <v>0</v>
      </c>
      <c r="R5318">
        <v>2</v>
      </c>
    </row>
    <row r="5319" spans="1:18" x14ac:dyDescent="0.25">
      <c r="A5319" t="s">
        <v>8770</v>
      </c>
      <c r="B5319">
        <v>2018</v>
      </c>
      <c r="C5319">
        <v>11</v>
      </c>
      <c r="D5319">
        <v>5</v>
      </c>
      <c r="E5319" t="s">
        <v>8495</v>
      </c>
      <c r="F5319" s="1" t="s">
        <v>5207</v>
      </c>
      <c r="G5319" s="1" t="s">
        <v>20573</v>
      </c>
      <c r="H5319" s="1" t="s">
        <v>7263</v>
      </c>
      <c r="I5319" t="s">
        <v>20650</v>
      </c>
      <c r="J5319" t="s">
        <v>23</v>
      </c>
      <c r="K5319">
        <v>600</v>
      </c>
      <c r="L5319">
        <v>60000</v>
      </c>
      <c r="M5319">
        <v>100</v>
      </c>
      <c r="N5319" t="s">
        <v>7263</v>
      </c>
      <c r="O5319" t="s">
        <v>23274</v>
      </c>
      <c r="P5319">
        <v>0</v>
      </c>
      <c r="Q5319">
        <v>0</v>
      </c>
      <c r="R5319">
        <v>4</v>
      </c>
    </row>
    <row r="5320" spans="1:18" x14ac:dyDescent="0.25">
      <c r="A5320" t="s">
        <v>8770</v>
      </c>
      <c r="B5320">
        <v>2018</v>
      </c>
      <c r="C5320">
        <v>11</v>
      </c>
      <c r="D5320">
        <v>5</v>
      </c>
      <c r="E5320" t="s">
        <v>8495</v>
      </c>
      <c r="F5320" s="1" t="s">
        <v>5207</v>
      </c>
      <c r="G5320" s="1" t="s">
        <v>20573</v>
      </c>
      <c r="H5320" s="1" t="s">
        <v>7263</v>
      </c>
      <c r="I5320" t="s">
        <v>20653</v>
      </c>
      <c r="J5320" t="s">
        <v>23</v>
      </c>
      <c r="K5320">
        <v>600</v>
      </c>
      <c r="L5320">
        <v>50850</v>
      </c>
      <c r="M5320">
        <v>84.75</v>
      </c>
      <c r="N5320" t="s">
        <v>8995</v>
      </c>
      <c r="O5320" t="s">
        <v>9471</v>
      </c>
      <c r="P5320">
        <v>0</v>
      </c>
      <c r="Q5320">
        <v>2.730993892398554E-2</v>
      </c>
      <c r="R5320">
        <v>4</v>
      </c>
    </row>
    <row r="5321" spans="1:18" x14ac:dyDescent="0.25">
      <c r="A5321" t="s">
        <v>8269</v>
      </c>
      <c r="B5321">
        <v>2017</v>
      </c>
      <c r="C5321">
        <v>11</v>
      </c>
      <c r="D5321">
        <v>26</v>
      </c>
      <c r="E5321" t="s">
        <v>8070</v>
      </c>
      <c r="F5321" s="1" t="s">
        <v>5207</v>
      </c>
      <c r="G5321" s="1" t="s">
        <v>20573</v>
      </c>
      <c r="H5321" s="1" t="s">
        <v>7263</v>
      </c>
      <c r="I5321" t="s">
        <v>5230</v>
      </c>
      <c r="J5321" t="s">
        <v>38</v>
      </c>
      <c r="K5321">
        <v>81</v>
      </c>
      <c r="L5321">
        <v>84240</v>
      </c>
      <c r="M5321">
        <v>1040</v>
      </c>
      <c r="N5321" t="s">
        <v>8947</v>
      </c>
      <c r="O5321" t="s">
        <v>10063</v>
      </c>
      <c r="P5321">
        <v>0</v>
      </c>
      <c r="Q5321">
        <v>0</v>
      </c>
      <c r="R5321">
        <v>4</v>
      </c>
    </row>
    <row r="5322" spans="1:18" x14ac:dyDescent="0.25">
      <c r="A5322" t="s">
        <v>2790</v>
      </c>
      <c r="B5322">
        <v>2018</v>
      </c>
      <c r="C5322">
        <v>9</v>
      </c>
      <c r="D5322">
        <v>12</v>
      </c>
      <c r="E5322" t="s">
        <v>226</v>
      </c>
      <c r="F5322" s="1" t="s">
        <v>3205</v>
      </c>
      <c r="G5322" s="1" t="s">
        <v>3967</v>
      </c>
      <c r="H5322" s="1" t="s">
        <v>3206</v>
      </c>
      <c r="I5322" t="s">
        <v>18276</v>
      </c>
      <c r="J5322" t="s">
        <v>23</v>
      </c>
      <c r="K5322">
        <v>66680</v>
      </c>
      <c r="L5322">
        <v>3884110.22</v>
      </c>
      <c r="M5322">
        <v>58.25</v>
      </c>
      <c r="N5322" t="s">
        <v>9232</v>
      </c>
      <c r="O5322" t="s">
        <v>9511</v>
      </c>
      <c r="P5322">
        <v>0</v>
      </c>
      <c r="Q5322">
        <v>0</v>
      </c>
      <c r="R5322">
        <v>3</v>
      </c>
    </row>
    <row r="5323" spans="1:18" x14ac:dyDescent="0.25">
      <c r="A5323" t="s">
        <v>2713</v>
      </c>
      <c r="B5323">
        <v>2018</v>
      </c>
      <c r="C5323">
        <v>8</v>
      </c>
      <c r="D5323">
        <v>15</v>
      </c>
      <c r="E5323" t="s">
        <v>1620</v>
      </c>
      <c r="F5323" s="1" t="s">
        <v>3205</v>
      </c>
      <c r="G5323" s="1" t="s">
        <v>3863</v>
      </c>
      <c r="H5323" s="1" t="s">
        <v>3206</v>
      </c>
      <c r="I5323" t="s">
        <v>19112</v>
      </c>
      <c r="J5323" t="s">
        <v>23</v>
      </c>
      <c r="K5323">
        <v>19450</v>
      </c>
      <c r="L5323">
        <v>958885</v>
      </c>
      <c r="M5323">
        <v>49.3</v>
      </c>
      <c r="N5323" t="s">
        <v>9304</v>
      </c>
      <c r="O5323" t="s">
        <v>9502</v>
      </c>
      <c r="P5323">
        <v>0</v>
      </c>
      <c r="Q5323">
        <v>0</v>
      </c>
      <c r="R5323">
        <v>3</v>
      </c>
    </row>
    <row r="5324" spans="1:18" x14ac:dyDescent="0.25">
      <c r="A5324" t="s">
        <v>368</v>
      </c>
      <c r="B5324">
        <v>2016</v>
      </c>
      <c r="C5324">
        <v>1</v>
      </c>
      <c r="D5324">
        <v>19</v>
      </c>
      <c r="E5324" t="s">
        <v>226</v>
      </c>
      <c r="F5324" s="1" t="s">
        <v>3205</v>
      </c>
      <c r="G5324" s="1" t="s">
        <v>3863</v>
      </c>
      <c r="H5324" s="1" t="s">
        <v>3206</v>
      </c>
      <c r="I5324" t="s">
        <v>19005</v>
      </c>
      <c r="J5324" t="s">
        <v>23</v>
      </c>
      <c r="K5324">
        <v>740</v>
      </c>
      <c r="L5324">
        <v>23606.01</v>
      </c>
      <c r="M5324">
        <v>31.9</v>
      </c>
      <c r="N5324" t="s">
        <v>9309</v>
      </c>
      <c r="O5324" t="s">
        <v>9451</v>
      </c>
      <c r="P5324">
        <v>6.5364123560168089E-2</v>
      </c>
      <c r="Q5324">
        <v>0</v>
      </c>
      <c r="R5324">
        <v>1</v>
      </c>
    </row>
    <row r="5325" spans="1:18" x14ac:dyDescent="0.25">
      <c r="A5325" t="s">
        <v>368</v>
      </c>
      <c r="B5325">
        <v>2016</v>
      </c>
      <c r="C5325">
        <v>1</v>
      </c>
      <c r="D5325">
        <v>19</v>
      </c>
      <c r="E5325" t="s">
        <v>226</v>
      </c>
      <c r="F5325" s="1" t="s">
        <v>3205</v>
      </c>
      <c r="G5325" s="1" t="s">
        <v>3384</v>
      </c>
      <c r="H5325" s="1" t="s">
        <v>3206</v>
      </c>
      <c r="I5325" t="s">
        <v>17073</v>
      </c>
      <c r="J5325" t="s">
        <v>23</v>
      </c>
      <c r="K5325">
        <v>10024</v>
      </c>
      <c r="L5325">
        <v>298264.11</v>
      </c>
      <c r="M5325">
        <v>29.75</v>
      </c>
      <c r="N5325" t="s">
        <v>163</v>
      </c>
      <c r="O5325" t="s">
        <v>9505</v>
      </c>
      <c r="P5325">
        <v>3.8218627714528705E-2</v>
      </c>
      <c r="Q5325">
        <v>0</v>
      </c>
      <c r="R5325">
        <v>1</v>
      </c>
    </row>
    <row r="5326" spans="1:18" x14ac:dyDescent="0.25">
      <c r="A5326" t="s">
        <v>368</v>
      </c>
      <c r="B5326">
        <v>2016</v>
      </c>
      <c r="C5326">
        <v>1</v>
      </c>
      <c r="D5326">
        <v>19</v>
      </c>
      <c r="E5326" t="s">
        <v>226</v>
      </c>
      <c r="F5326" s="1" t="s">
        <v>3205</v>
      </c>
      <c r="G5326" s="1" t="s">
        <v>3384</v>
      </c>
      <c r="H5326" s="1" t="s">
        <v>3206</v>
      </c>
      <c r="I5326" t="s">
        <v>17079</v>
      </c>
      <c r="J5326" t="s">
        <v>23</v>
      </c>
      <c r="K5326">
        <v>5770</v>
      </c>
      <c r="L5326">
        <v>173388.49</v>
      </c>
      <c r="M5326">
        <v>30.05</v>
      </c>
      <c r="N5326" t="s">
        <v>170</v>
      </c>
      <c r="O5326" t="s">
        <v>9516</v>
      </c>
      <c r="P5326">
        <v>3.660242098978287E-2</v>
      </c>
      <c r="Q5326">
        <v>0</v>
      </c>
      <c r="R5326">
        <v>1</v>
      </c>
    </row>
    <row r="5327" spans="1:18" x14ac:dyDescent="0.25">
      <c r="A5327" t="s">
        <v>368</v>
      </c>
      <c r="B5327">
        <v>2016</v>
      </c>
      <c r="C5327">
        <v>1</v>
      </c>
      <c r="D5327">
        <v>19</v>
      </c>
      <c r="E5327" t="s">
        <v>226</v>
      </c>
      <c r="F5327" s="1" t="s">
        <v>3205</v>
      </c>
      <c r="G5327" s="1" t="s">
        <v>18086</v>
      </c>
      <c r="H5327" s="1" t="s">
        <v>3204</v>
      </c>
      <c r="I5327" t="s">
        <v>18087</v>
      </c>
      <c r="J5327" t="s">
        <v>23</v>
      </c>
      <c r="K5327">
        <v>3792</v>
      </c>
      <c r="L5327">
        <v>125136</v>
      </c>
      <c r="M5327">
        <v>33</v>
      </c>
      <c r="N5327" t="s">
        <v>21875</v>
      </c>
      <c r="O5327" t="s">
        <v>23360</v>
      </c>
      <c r="P5327">
        <v>0</v>
      </c>
      <c r="Q5327">
        <v>0</v>
      </c>
      <c r="R5327">
        <v>1</v>
      </c>
    </row>
    <row r="5328" spans="1:18" x14ac:dyDescent="0.25">
      <c r="A5328" t="s">
        <v>10912</v>
      </c>
      <c r="B5328">
        <v>2019</v>
      </c>
      <c r="C5328">
        <v>5</v>
      </c>
      <c r="D5328">
        <v>14</v>
      </c>
      <c r="E5328" t="s">
        <v>10369</v>
      </c>
      <c r="F5328" s="1" t="s">
        <v>9480</v>
      </c>
      <c r="G5328" s="1" t="s">
        <v>9480</v>
      </c>
      <c r="H5328" s="1" t="s">
        <v>9480</v>
      </c>
      <c r="I5328" t="s">
        <v>10913</v>
      </c>
      <c r="J5328" t="s">
        <v>23</v>
      </c>
      <c r="K5328">
        <v>3.2000000000000001E-2</v>
      </c>
      <c r="L5328">
        <v>14</v>
      </c>
      <c r="M5328">
        <v>437.5</v>
      </c>
      <c r="N5328" t="e">
        <v>#N/A</v>
      </c>
      <c r="O5328" t="e">
        <v>#N/A</v>
      </c>
      <c r="P5328">
        <v>0</v>
      </c>
      <c r="Q5328">
        <v>0</v>
      </c>
      <c r="R5328">
        <v>2</v>
      </c>
    </row>
    <row r="5329" spans="1:18" x14ac:dyDescent="0.25">
      <c r="A5329" t="s">
        <v>949</v>
      </c>
      <c r="B5329">
        <v>2016</v>
      </c>
      <c r="C5329">
        <v>7</v>
      </c>
      <c r="D5329">
        <v>11</v>
      </c>
      <c r="E5329" t="s">
        <v>92</v>
      </c>
      <c r="F5329" s="1" t="s">
        <v>3205</v>
      </c>
      <c r="G5329" s="1" t="s">
        <v>17478</v>
      </c>
      <c r="H5329" s="1" t="s">
        <v>3204</v>
      </c>
      <c r="I5329" t="s">
        <v>950</v>
      </c>
      <c r="J5329" t="s">
        <v>23</v>
      </c>
      <c r="K5329">
        <v>19</v>
      </c>
      <c r="L5329">
        <v>750.5</v>
      </c>
      <c r="M5329">
        <v>39.5</v>
      </c>
      <c r="N5329" t="s">
        <v>8944</v>
      </c>
      <c r="O5329" t="s">
        <v>9651</v>
      </c>
      <c r="P5329">
        <v>0</v>
      </c>
      <c r="Q5329">
        <v>0</v>
      </c>
      <c r="R5329">
        <v>3</v>
      </c>
    </row>
    <row r="5330" spans="1:18" x14ac:dyDescent="0.25">
      <c r="A5330" t="s">
        <v>7996</v>
      </c>
      <c r="B5330">
        <v>2017</v>
      </c>
      <c r="C5330">
        <v>4</v>
      </c>
      <c r="D5330">
        <v>19</v>
      </c>
      <c r="E5330" t="s">
        <v>7373</v>
      </c>
      <c r="F5330" s="1" t="s">
        <v>5207</v>
      </c>
      <c r="G5330" s="1" t="s">
        <v>6745</v>
      </c>
      <c r="H5330" s="1" t="s">
        <v>7263</v>
      </c>
      <c r="I5330" t="s">
        <v>7178</v>
      </c>
      <c r="J5330" t="s">
        <v>38</v>
      </c>
      <c r="K5330">
        <v>75</v>
      </c>
      <c r="L5330">
        <v>14850</v>
      </c>
      <c r="M5330">
        <v>198</v>
      </c>
      <c r="N5330" t="s">
        <v>7178</v>
      </c>
      <c r="O5330" t="s">
        <v>9945</v>
      </c>
      <c r="P5330">
        <v>0</v>
      </c>
      <c r="Q5330">
        <v>0</v>
      </c>
      <c r="R5330">
        <v>2</v>
      </c>
    </row>
    <row r="5331" spans="1:18" x14ac:dyDescent="0.25">
      <c r="A5331" t="s">
        <v>1673</v>
      </c>
      <c r="B5331">
        <v>2017</v>
      </c>
      <c r="C5331">
        <v>6</v>
      </c>
      <c r="D5331">
        <v>22</v>
      </c>
      <c r="E5331" t="s">
        <v>226</v>
      </c>
      <c r="F5331" s="1" t="s">
        <v>3205</v>
      </c>
      <c r="G5331" s="1" t="s">
        <v>3384</v>
      </c>
      <c r="H5331" s="1" t="s">
        <v>3204</v>
      </c>
      <c r="I5331" t="s">
        <v>17041</v>
      </c>
      <c r="J5331" t="s">
        <v>23</v>
      </c>
      <c r="K5331">
        <v>6550</v>
      </c>
      <c r="L5331">
        <v>237175.5</v>
      </c>
      <c r="M5331">
        <v>36.21</v>
      </c>
      <c r="N5331" t="s">
        <v>168</v>
      </c>
      <c r="O5331" t="s">
        <v>9692</v>
      </c>
      <c r="P5331">
        <v>0</v>
      </c>
      <c r="Q5331">
        <v>0</v>
      </c>
      <c r="R5331">
        <v>2</v>
      </c>
    </row>
    <row r="5332" spans="1:18" x14ac:dyDescent="0.25">
      <c r="A5332" t="s">
        <v>1673</v>
      </c>
      <c r="B5332">
        <v>2017</v>
      </c>
      <c r="C5332">
        <v>6</v>
      </c>
      <c r="D5332">
        <v>22</v>
      </c>
      <c r="E5332" t="s">
        <v>226</v>
      </c>
      <c r="F5332" s="1" t="s">
        <v>3205</v>
      </c>
      <c r="G5332" s="1" t="s">
        <v>3384</v>
      </c>
      <c r="H5332" s="1" t="s">
        <v>3204</v>
      </c>
      <c r="I5332" t="s">
        <v>17421</v>
      </c>
      <c r="J5332" t="s">
        <v>23</v>
      </c>
      <c r="K5332">
        <v>11300</v>
      </c>
      <c r="L5332">
        <v>405387.5</v>
      </c>
      <c r="M5332">
        <v>35.880000000000003</v>
      </c>
      <c r="N5332" t="s">
        <v>112</v>
      </c>
      <c r="O5332" t="s">
        <v>9578</v>
      </c>
      <c r="P5332">
        <v>0</v>
      </c>
      <c r="Q5332">
        <v>0</v>
      </c>
      <c r="R5332">
        <v>2</v>
      </c>
    </row>
    <row r="5333" spans="1:18" x14ac:dyDescent="0.25">
      <c r="A5333" t="s">
        <v>7432</v>
      </c>
      <c r="B5333">
        <v>2016</v>
      </c>
      <c r="C5333">
        <v>2</v>
      </c>
      <c r="D5333">
        <v>3</v>
      </c>
      <c r="E5333" t="s">
        <v>7310</v>
      </c>
      <c r="F5333" s="1" t="s">
        <v>5207</v>
      </c>
      <c r="G5333" s="1" t="s">
        <v>20931</v>
      </c>
      <c r="H5333" s="1" t="s">
        <v>7263</v>
      </c>
      <c r="I5333" t="s">
        <v>6470</v>
      </c>
      <c r="J5333" t="s">
        <v>23</v>
      </c>
      <c r="K5333">
        <v>8</v>
      </c>
      <c r="L5333">
        <v>1420</v>
      </c>
      <c r="M5333">
        <v>177.5</v>
      </c>
      <c r="N5333" t="s">
        <v>8296</v>
      </c>
      <c r="O5333" t="s">
        <v>9767</v>
      </c>
      <c r="P5333">
        <v>0</v>
      </c>
      <c r="Q5333">
        <v>0</v>
      </c>
      <c r="R5333">
        <v>1</v>
      </c>
    </row>
    <row r="5334" spans="1:18" x14ac:dyDescent="0.25">
      <c r="A5334" t="s">
        <v>7432</v>
      </c>
      <c r="B5334">
        <v>2016</v>
      </c>
      <c r="C5334">
        <v>2</v>
      </c>
      <c r="D5334">
        <v>3</v>
      </c>
      <c r="E5334" t="s">
        <v>7310</v>
      </c>
      <c r="F5334" s="1" t="s">
        <v>5207</v>
      </c>
      <c r="G5334" s="1" t="s">
        <v>21008</v>
      </c>
      <c r="H5334" s="1" t="s">
        <v>7263</v>
      </c>
      <c r="I5334" t="s">
        <v>6940</v>
      </c>
      <c r="J5334" t="s">
        <v>23</v>
      </c>
      <c r="K5334">
        <v>4</v>
      </c>
      <c r="L5334">
        <v>745.4</v>
      </c>
      <c r="M5334">
        <v>186.35</v>
      </c>
      <c r="N5334" t="s">
        <v>9358</v>
      </c>
      <c r="O5334" t="s">
        <v>9768</v>
      </c>
      <c r="P5334">
        <v>0</v>
      </c>
      <c r="Q5334">
        <v>0</v>
      </c>
      <c r="R5334">
        <v>1</v>
      </c>
    </row>
    <row r="5335" spans="1:18" x14ac:dyDescent="0.25">
      <c r="A5335" t="s">
        <v>7432</v>
      </c>
      <c r="B5335">
        <v>2016</v>
      </c>
      <c r="C5335">
        <v>2</v>
      </c>
      <c r="D5335">
        <v>3</v>
      </c>
      <c r="E5335" t="s">
        <v>7310</v>
      </c>
      <c r="F5335" s="1" t="s">
        <v>5207</v>
      </c>
      <c r="G5335" s="1" t="s">
        <v>20931</v>
      </c>
      <c r="H5335" s="1" t="s">
        <v>7263</v>
      </c>
      <c r="I5335" t="s">
        <v>20969</v>
      </c>
      <c r="J5335" t="s">
        <v>23</v>
      </c>
      <c r="K5335">
        <v>5</v>
      </c>
      <c r="L5335">
        <v>547.15</v>
      </c>
      <c r="M5335">
        <v>109.43</v>
      </c>
      <c r="N5335" t="s">
        <v>9108</v>
      </c>
      <c r="O5335" t="s">
        <v>9458</v>
      </c>
      <c r="P5335">
        <v>0</v>
      </c>
      <c r="Q5335">
        <v>5.5249692175779658E-2</v>
      </c>
      <c r="R5335">
        <v>1</v>
      </c>
    </row>
    <row r="5336" spans="1:18" x14ac:dyDescent="0.25">
      <c r="A5336" t="s">
        <v>7432</v>
      </c>
      <c r="B5336">
        <v>2016</v>
      </c>
      <c r="C5336">
        <v>2</v>
      </c>
      <c r="D5336">
        <v>3</v>
      </c>
      <c r="E5336" t="s">
        <v>7310</v>
      </c>
      <c r="F5336" s="1" t="s">
        <v>5207</v>
      </c>
      <c r="G5336" s="1" t="s">
        <v>20931</v>
      </c>
      <c r="H5336" s="1" t="s">
        <v>7263</v>
      </c>
      <c r="I5336" t="s">
        <v>20982</v>
      </c>
      <c r="J5336" t="s">
        <v>23</v>
      </c>
      <c r="K5336">
        <v>10</v>
      </c>
      <c r="L5336">
        <v>1094.3</v>
      </c>
      <c r="M5336">
        <v>109.43</v>
      </c>
      <c r="N5336" t="s">
        <v>9110</v>
      </c>
      <c r="O5336" t="s">
        <v>9461</v>
      </c>
      <c r="P5336">
        <v>0</v>
      </c>
      <c r="Q5336">
        <v>5.1453052842904301E-2</v>
      </c>
      <c r="R5336">
        <v>1</v>
      </c>
    </row>
    <row r="5337" spans="1:18" x14ac:dyDescent="0.25">
      <c r="A5337" t="s">
        <v>14830</v>
      </c>
      <c r="B5337">
        <v>2019</v>
      </c>
      <c r="C5337">
        <v>6</v>
      </c>
      <c r="D5337">
        <v>19</v>
      </c>
      <c r="E5337" t="s">
        <v>1916</v>
      </c>
      <c r="F5337" s="1" t="s">
        <v>3205</v>
      </c>
      <c r="G5337" s="1" t="s">
        <v>3384</v>
      </c>
      <c r="H5337" s="1" t="s">
        <v>3206</v>
      </c>
      <c r="I5337" t="s">
        <v>17454</v>
      </c>
      <c r="J5337" t="s">
        <v>23</v>
      </c>
      <c r="K5337">
        <v>20070</v>
      </c>
      <c r="L5337">
        <v>1005507</v>
      </c>
      <c r="M5337">
        <v>50.1</v>
      </c>
      <c r="N5337" t="s">
        <v>168</v>
      </c>
      <c r="O5337" t="s">
        <v>9481</v>
      </c>
      <c r="P5337">
        <v>2.7900708435018715E-2</v>
      </c>
      <c r="Q5337">
        <v>0</v>
      </c>
      <c r="R5337">
        <v>2</v>
      </c>
    </row>
    <row r="5338" spans="1:18" x14ac:dyDescent="0.25">
      <c r="A5338" t="s">
        <v>14943</v>
      </c>
      <c r="B5338">
        <v>2019</v>
      </c>
      <c r="C5338">
        <v>7</v>
      </c>
      <c r="D5338">
        <v>2</v>
      </c>
      <c r="E5338" t="s">
        <v>7471</v>
      </c>
      <c r="F5338" s="1" t="s">
        <v>5207</v>
      </c>
      <c r="G5338" s="1" t="s">
        <v>21054</v>
      </c>
      <c r="H5338" s="1" t="s">
        <v>7263</v>
      </c>
      <c r="I5338" t="s">
        <v>21106</v>
      </c>
      <c r="J5338" t="s">
        <v>38</v>
      </c>
      <c r="K5338">
        <v>150</v>
      </c>
      <c r="L5338">
        <v>48300</v>
      </c>
      <c r="M5338">
        <v>322</v>
      </c>
      <c r="N5338" t="s">
        <v>7263</v>
      </c>
      <c r="O5338" t="s">
        <v>23274</v>
      </c>
      <c r="P5338">
        <v>0</v>
      </c>
      <c r="Q5338">
        <v>0</v>
      </c>
      <c r="R5338">
        <v>3</v>
      </c>
    </row>
    <row r="5339" spans="1:18" x14ac:dyDescent="0.25">
      <c r="A5339" t="s">
        <v>15554</v>
      </c>
      <c r="B5339">
        <v>2019</v>
      </c>
      <c r="C5339">
        <v>9</v>
      </c>
      <c r="D5339">
        <v>10</v>
      </c>
      <c r="E5339" t="s">
        <v>174</v>
      </c>
      <c r="F5339" s="1" t="s">
        <v>3205</v>
      </c>
      <c r="G5339" s="1" t="s">
        <v>3384</v>
      </c>
      <c r="H5339" s="1" t="s">
        <v>3206</v>
      </c>
      <c r="I5339" t="s">
        <v>17213</v>
      </c>
      <c r="J5339" t="s">
        <v>23</v>
      </c>
      <c r="K5339">
        <v>4215</v>
      </c>
      <c r="L5339">
        <v>202320</v>
      </c>
      <c r="M5339">
        <v>48</v>
      </c>
      <c r="N5339" t="s">
        <v>163</v>
      </c>
      <c r="O5339" t="s">
        <v>9505</v>
      </c>
      <c r="P5339">
        <v>3.8218627714528705E-2</v>
      </c>
      <c r="Q5339">
        <v>0</v>
      </c>
      <c r="R5339">
        <v>3</v>
      </c>
    </row>
    <row r="5340" spans="1:18" x14ac:dyDescent="0.25">
      <c r="A5340" t="s">
        <v>15554</v>
      </c>
      <c r="B5340">
        <v>2019</v>
      </c>
      <c r="C5340">
        <v>9</v>
      </c>
      <c r="D5340">
        <v>10</v>
      </c>
      <c r="E5340" t="s">
        <v>174</v>
      </c>
      <c r="F5340" s="1" t="s">
        <v>3205</v>
      </c>
      <c r="G5340" s="1" t="s">
        <v>3384</v>
      </c>
      <c r="H5340" s="1" t="s">
        <v>3206</v>
      </c>
      <c r="I5340" t="s">
        <v>17215</v>
      </c>
      <c r="J5340" t="s">
        <v>23</v>
      </c>
      <c r="K5340">
        <v>3300</v>
      </c>
      <c r="L5340">
        <v>158400</v>
      </c>
      <c r="M5340">
        <v>48</v>
      </c>
      <c r="N5340" t="s">
        <v>170</v>
      </c>
      <c r="O5340" t="s">
        <v>9516</v>
      </c>
      <c r="P5340">
        <v>3.660242098978287E-2</v>
      </c>
      <c r="Q5340">
        <v>0</v>
      </c>
      <c r="R5340">
        <v>3</v>
      </c>
    </row>
    <row r="5341" spans="1:18" x14ac:dyDescent="0.25">
      <c r="A5341" t="s">
        <v>15554</v>
      </c>
      <c r="B5341">
        <v>2019</v>
      </c>
      <c r="C5341">
        <v>9</v>
      </c>
      <c r="D5341">
        <v>10</v>
      </c>
      <c r="E5341" t="s">
        <v>174</v>
      </c>
      <c r="F5341" s="1" t="s">
        <v>3205</v>
      </c>
      <c r="G5341" s="1" t="s">
        <v>3863</v>
      </c>
      <c r="H5341" s="1" t="s">
        <v>3206</v>
      </c>
      <c r="I5341" t="s">
        <v>19209</v>
      </c>
      <c r="J5341" t="s">
        <v>23</v>
      </c>
      <c r="K5341">
        <v>7970</v>
      </c>
      <c r="L5341">
        <v>359446.97</v>
      </c>
      <c r="M5341">
        <v>45.1</v>
      </c>
      <c r="N5341" t="s">
        <v>9337</v>
      </c>
      <c r="O5341" t="s">
        <v>9440</v>
      </c>
      <c r="P5341">
        <v>0.12068470364021268</v>
      </c>
      <c r="Q5341">
        <v>0</v>
      </c>
      <c r="R5341">
        <v>3</v>
      </c>
    </row>
    <row r="5342" spans="1:18" x14ac:dyDescent="0.25">
      <c r="A5342" t="s">
        <v>15554</v>
      </c>
      <c r="B5342">
        <v>2019</v>
      </c>
      <c r="C5342">
        <v>9</v>
      </c>
      <c r="D5342">
        <v>10</v>
      </c>
      <c r="E5342" t="s">
        <v>174</v>
      </c>
      <c r="F5342" s="1" t="s">
        <v>3205</v>
      </c>
      <c r="G5342" s="1" t="s">
        <v>3384</v>
      </c>
      <c r="H5342" s="1" t="s">
        <v>3206</v>
      </c>
      <c r="I5342" t="s">
        <v>17219</v>
      </c>
      <c r="J5342" t="s">
        <v>23</v>
      </c>
      <c r="K5342">
        <v>3340</v>
      </c>
      <c r="L5342">
        <v>160320</v>
      </c>
      <c r="M5342">
        <v>48</v>
      </c>
      <c r="N5342" t="s">
        <v>112</v>
      </c>
      <c r="O5342" t="s">
        <v>9515</v>
      </c>
      <c r="P5342">
        <v>3.2773227720419927E-2</v>
      </c>
      <c r="Q5342">
        <v>0</v>
      </c>
      <c r="R5342">
        <v>3</v>
      </c>
    </row>
    <row r="5343" spans="1:18" x14ac:dyDescent="0.25">
      <c r="A5343" t="s">
        <v>2447</v>
      </c>
      <c r="B5343">
        <v>2018</v>
      </c>
      <c r="C5343">
        <v>5</v>
      </c>
      <c r="D5343">
        <v>4</v>
      </c>
      <c r="E5343" t="s">
        <v>226</v>
      </c>
      <c r="F5343" s="1" t="s">
        <v>3205</v>
      </c>
      <c r="G5343" s="1" t="s">
        <v>3863</v>
      </c>
      <c r="H5343" s="1" t="s">
        <v>3206</v>
      </c>
      <c r="I5343" t="s">
        <v>19112</v>
      </c>
      <c r="J5343" t="s">
        <v>23</v>
      </c>
      <c r="K5343">
        <v>19820</v>
      </c>
      <c r="L5343">
        <v>1020730</v>
      </c>
      <c r="M5343">
        <v>51.5</v>
      </c>
      <c r="N5343" t="s">
        <v>9304</v>
      </c>
      <c r="O5343" t="s">
        <v>9502</v>
      </c>
      <c r="P5343">
        <v>0</v>
      </c>
      <c r="Q5343">
        <v>0</v>
      </c>
      <c r="R5343">
        <v>2</v>
      </c>
    </row>
    <row r="5344" spans="1:18" x14ac:dyDescent="0.25">
      <c r="A5344" t="s">
        <v>16068</v>
      </c>
      <c r="B5344">
        <v>2019</v>
      </c>
      <c r="C5344">
        <v>10</v>
      </c>
      <c r="D5344">
        <v>28</v>
      </c>
      <c r="E5344" t="s">
        <v>1620</v>
      </c>
      <c r="F5344" s="1" t="s">
        <v>3205</v>
      </c>
      <c r="G5344" s="1" t="s">
        <v>3863</v>
      </c>
      <c r="H5344" s="1" t="s">
        <v>3206</v>
      </c>
      <c r="I5344" t="s">
        <v>19207</v>
      </c>
      <c r="J5344" t="s">
        <v>23</v>
      </c>
      <c r="K5344">
        <v>8720</v>
      </c>
      <c r="L5344">
        <v>377576</v>
      </c>
      <c r="M5344">
        <v>43.3</v>
      </c>
      <c r="N5344" t="s">
        <v>9331</v>
      </c>
      <c r="O5344" t="s">
        <v>9540</v>
      </c>
      <c r="P5344">
        <v>4.2454374665687751E-2</v>
      </c>
      <c r="Q5344">
        <v>0</v>
      </c>
      <c r="R5344">
        <v>4</v>
      </c>
    </row>
    <row r="5345" spans="1:18" x14ac:dyDescent="0.25">
      <c r="A5345" t="s">
        <v>16068</v>
      </c>
      <c r="B5345">
        <v>2019</v>
      </c>
      <c r="C5345">
        <v>10</v>
      </c>
      <c r="D5345">
        <v>28</v>
      </c>
      <c r="E5345" t="s">
        <v>1620</v>
      </c>
      <c r="F5345" s="1" t="s">
        <v>3205</v>
      </c>
      <c r="G5345" s="1" t="s">
        <v>3863</v>
      </c>
      <c r="H5345" s="1" t="s">
        <v>3206</v>
      </c>
      <c r="I5345" t="s">
        <v>19301</v>
      </c>
      <c r="J5345" t="s">
        <v>23</v>
      </c>
      <c r="K5345">
        <v>6283</v>
      </c>
      <c r="L5345">
        <v>416562.9</v>
      </c>
      <c r="M5345">
        <v>66.3</v>
      </c>
      <c r="N5345" t="s">
        <v>9313</v>
      </c>
      <c r="O5345" t="s">
        <v>9448</v>
      </c>
      <c r="P5345">
        <v>2.823689586550486E-2</v>
      </c>
      <c r="Q5345">
        <v>0</v>
      </c>
      <c r="R5345">
        <v>4</v>
      </c>
    </row>
    <row r="5346" spans="1:18" x14ac:dyDescent="0.25">
      <c r="A5346" t="s">
        <v>16068</v>
      </c>
      <c r="B5346">
        <v>2019</v>
      </c>
      <c r="C5346">
        <v>10</v>
      </c>
      <c r="D5346">
        <v>28</v>
      </c>
      <c r="E5346" t="s">
        <v>1620</v>
      </c>
      <c r="F5346" s="1" t="s">
        <v>3205</v>
      </c>
      <c r="G5346" s="1" t="s">
        <v>3384</v>
      </c>
      <c r="H5346" s="1" t="s">
        <v>3206</v>
      </c>
      <c r="I5346" t="s">
        <v>17299</v>
      </c>
      <c r="J5346" t="s">
        <v>23</v>
      </c>
      <c r="K5346">
        <v>4830</v>
      </c>
      <c r="L5346">
        <v>212520</v>
      </c>
      <c r="M5346">
        <v>44</v>
      </c>
      <c r="N5346" t="s">
        <v>160</v>
      </c>
      <c r="O5346" t="s">
        <v>9452</v>
      </c>
      <c r="P5346">
        <v>0.10110188471641929</v>
      </c>
      <c r="Q5346">
        <v>0</v>
      </c>
      <c r="R5346">
        <v>4</v>
      </c>
    </row>
    <row r="5347" spans="1:18" x14ac:dyDescent="0.25">
      <c r="A5347" t="s">
        <v>1624</v>
      </c>
      <c r="B5347">
        <v>2017</v>
      </c>
      <c r="C5347">
        <v>5</v>
      </c>
      <c r="D5347">
        <v>30</v>
      </c>
      <c r="E5347" t="s">
        <v>174</v>
      </c>
      <c r="F5347" s="1" t="s">
        <v>3205</v>
      </c>
      <c r="G5347" s="1" t="s">
        <v>3863</v>
      </c>
      <c r="H5347" s="1" t="s">
        <v>3206</v>
      </c>
      <c r="I5347" t="s">
        <v>19005</v>
      </c>
      <c r="J5347" t="s">
        <v>23</v>
      </c>
      <c r="K5347">
        <v>14620</v>
      </c>
      <c r="L5347">
        <v>635970.05000000005</v>
      </c>
      <c r="M5347">
        <v>43.5</v>
      </c>
      <c r="N5347" t="s">
        <v>9309</v>
      </c>
      <c r="O5347" t="s">
        <v>9451</v>
      </c>
      <c r="P5347">
        <v>6.5364123560168089E-2</v>
      </c>
      <c r="Q5347">
        <v>0</v>
      </c>
      <c r="R5347">
        <v>2</v>
      </c>
    </row>
    <row r="5348" spans="1:18" x14ac:dyDescent="0.25">
      <c r="A5348" t="s">
        <v>7487</v>
      </c>
      <c r="B5348">
        <v>2016</v>
      </c>
      <c r="C5348">
        <v>3</v>
      </c>
      <c r="D5348">
        <v>11</v>
      </c>
      <c r="E5348" t="s">
        <v>7323</v>
      </c>
      <c r="F5348" s="1" t="s">
        <v>5207</v>
      </c>
      <c r="G5348" s="1" t="s">
        <v>20931</v>
      </c>
      <c r="H5348" s="1" t="s">
        <v>3201</v>
      </c>
      <c r="I5348" t="s">
        <v>20984</v>
      </c>
      <c r="J5348" t="s">
        <v>23</v>
      </c>
      <c r="K5348">
        <v>420</v>
      </c>
      <c r="L5348">
        <v>56305.2</v>
      </c>
      <c r="M5348">
        <v>134.06</v>
      </c>
      <c r="N5348" t="s">
        <v>9110</v>
      </c>
      <c r="O5348" t="s">
        <v>9805</v>
      </c>
      <c r="P5348">
        <v>0</v>
      </c>
      <c r="Q5348">
        <v>0</v>
      </c>
      <c r="R5348">
        <v>1</v>
      </c>
    </row>
    <row r="5349" spans="1:18" x14ac:dyDescent="0.25">
      <c r="A5349" t="s">
        <v>7487</v>
      </c>
      <c r="B5349">
        <v>2016</v>
      </c>
      <c r="C5349">
        <v>3</v>
      </c>
      <c r="D5349">
        <v>11</v>
      </c>
      <c r="E5349" t="s">
        <v>7323</v>
      </c>
      <c r="F5349" s="1" t="s">
        <v>5207</v>
      </c>
      <c r="G5349" s="1" t="s">
        <v>20931</v>
      </c>
      <c r="H5349" s="1" t="s">
        <v>3201</v>
      </c>
      <c r="I5349" t="s">
        <v>20972</v>
      </c>
      <c r="J5349" t="s">
        <v>23</v>
      </c>
      <c r="K5349">
        <v>767</v>
      </c>
      <c r="L5349">
        <v>102824.02</v>
      </c>
      <c r="M5349">
        <v>134.06</v>
      </c>
      <c r="N5349" t="s">
        <v>9108</v>
      </c>
      <c r="O5349" t="s">
        <v>9806</v>
      </c>
      <c r="P5349">
        <v>0</v>
      </c>
      <c r="Q5349">
        <v>0</v>
      </c>
      <c r="R5349">
        <v>1</v>
      </c>
    </row>
    <row r="5350" spans="1:18" x14ac:dyDescent="0.25">
      <c r="A5350" t="s">
        <v>2108</v>
      </c>
      <c r="B5350">
        <v>2017</v>
      </c>
      <c r="C5350">
        <v>12</v>
      </c>
      <c r="D5350">
        <v>27</v>
      </c>
      <c r="E5350" t="s">
        <v>174</v>
      </c>
      <c r="F5350" s="1" t="s">
        <v>3205</v>
      </c>
      <c r="G5350" s="1" t="s">
        <v>3227</v>
      </c>
      <c r="H5350" s="1" t="s">
        <v>3206</v>
      </c>
      <c r="I5350" t="s">
        <v>19714</v>
      </c>
      <c r="J5350" t="s">
        <v>23</v>
      </c>
      <c r="K5350">
        <v>5044</v>
      </c>
      <c r="L5350">
        <v>373255.97</v>
      </c>
      <c r="M5350">
        <v>74</v>
      </c>
      <c r="N5350" t="s">
        <v>22088</v>
      </c>
      <c r="O5350" t="s">
        <v>23267</v>
      </c>
      <c r="P5350">
        <v>0</v>
      </c>
      <c r="Q5350">
        <v>0</v>
      </c>
      <c r="R5350">
        <v>4</v>
      </c>
    </row>
    <row r="5351" spans="1:18" x14ac:dyDescent="0.25">
      <c r="A5351" t="s">
        <v>2108</v>
      </c>
      <c r="B5351">
        <v>2017</v>
      </c>
      <c r="C5351">
        <v>12</v>
      </c>
      <c r="D5351">
        <v>27</v>
      </c>
      <c r="E5351" t="s">
        <v>174</v>
      </c>
      <c r="F5351" s="1" t="s">
        <v>3205</v>
      </c>
      <c r="G5351" s="1" t="s">
        <v>3863</v>
      </c>
      <c r="H5351" s="1" t="s">
        <v>3206</v>
      </c>
      <c r="I5351" t="s">
        <v>18926</v>
      </c>
      <c r="J5351" t="s">
        <v>23</v>
      </c>
      <c r="K5351">
        <v>9000</v>
      </c>
      <c r="L5351">
        <v>402839.96</v>
      </c>
      <c r="M5351">
        <v>44.76</v>
      </c>
      <c r="N5351" t="s">
        <v>9337</v>
      </c>
      <c r="O5351" t="s">
        <v>9440</v>
      </c>
      <c r="P5351">
        <v>0.12068470364021268</v>
      </c>
      <c r="Q5351">
        <v>0</v>
      </c>
      <c r="R5351">
        <v>4</v>
      </c>
    </row>
    <row r="5352" spans="1:18" x14ac:dyDescent="0.25">
      <c r="A5352" t="s">
        <v>2108</v>
      </c>
      <c r="B5352">
        <v>2017</v>
      </c>
      <c r="C5352">
        <v>12</v>
      </c>
      <c r="D5352">
        <v>27</v>
      </c>
      <c r="E5352" t="s">
        <v>174</v>
      </c>
      <c r="F5352" s="1" t="s">
        <v>3205</v>
      </c>
      <c r="G5352" s="1" t="s">
        <v>3384</v>
      </c>
      <c r="H5352" s="1" t="s">
        <v>3206</v>
      </c>
      <c r="I5352" t="s">
        <v>17026</v>
      </c>
      <c r="J5352" t="s">
        <v>23</v>
      </c>
      <c r="K5352">
        <v>2790</v>
      </c>
      <c r="L5352">
        <v>117598.51</v>
      </c>
      <c r="M5352">
        <v>42.15</v>
      </c>
      <c r="N5352" t="s">
        <v>170</v>
      </c>
      <c r="O5352" t="s">
        <v>9516</v>
      </c>
      <c r="P5352">
        <v>3.660242098978287E-2</v>
      </c>
      <c r="Q5352">
        <v>0</v>
      </c>
      <c r="R5352">
        <v>4</v>
      </c>
    </row>
    <row r="5353" spans="1:18" x14ac:dyDescent="0.25">
      <c r="A5353" t="s">
        <v>2560</v>
      </c>
      <c r="B5353">
        <v>2018</v>
      </c>
      <c r="C5353">
        <v>6</v>
      </c>
      <c r="D5353">
        <v>9</v>
      </c>
      <c r="E5353" t="s">
        <v>226</v>
      </c>
      <c r="F5353" s="1" t="s">
        <v>3205</v>
      </c>
      <c r="G5353" s="1" t="s">
        <v>3384</v>
      </c>
      <c r="H5353" s="1" t="s">
        <v>3206</v>
      </c>
      <c r="I5353" t="s">
        <v>17143</v>
      </c>
      <c r="J5353" t="s">
        <v>23</v>
      </c>
      <c r="K5353">
        <v>12507</v>
      </c>
      <c r="L5353">
        <v>612467.79</v>
      </c>
      <c r="M5353">
        <v>48.97</v>
      </c>
      <c r="N5353" t="s">
        <v>112</v>
      </c>
      <c r="O5353" t="s">
        <v>9515</v>
      </c>
      <c r="P5353">
        <v>3.2773227720419927E-2</v>
      </c>
      <c r="Q5353">
        <v>0</v>
      </c>
      <c r="R5353">
        <v>2</v>
      </c>
    </row>
    <row r="5354" spans="1:18" x14ac:dyDescent="0.25">
      <c r="A5354" t="s">
        <v>8579</v>
      </c>
      <c r="B5354">
        <v>2018</v>
      </c>
      <c r="C5354">
        <v>5</v>
      </c>
      <c r="D5354">
        <v>25</v>
      </c>
      <c r="E5354" t="s">
        <v>7310</v>
      </c>
      <c r="F5354" s="1" t="s">
        <v>5207</v>
      </c>
      <c r="G5354" s="1" t="s">
        <v>20573</v>
      </c>
      <c r="H5354" s="1" t="s">
        <v>3200</v>
      </c>
      <c r="I5354" t="s">
        <v>20657</v>
      </c>
      <c r="J5354" t="s">
        <v>23</v>
      </c>
      <c r="K5354">
        <v>8</v>
      </c>
      <c r="L5354">
        <v>1305.76</v>
      </c>
      <c r="M5354">
        <v>163.22</v>
      </c>
      <c r="N5354" t="s">
        <v>8995</v>
      </c>
      <c r="O5354" t="s">
        <v>9474</v>
      </c>
      <c r="P5354">
        <v>0</v>
      </c>
      <c r="Q5354">
        <v>2.5802443834095183E-2</v>
      </c>
      <c r="R5354">
        <v>2</v>
      </c>
    </row>
    <row r="5355" spans="1:18" x14ac:dyDescent="0.25">
      <c r="A5355" t="s">
        <v>8717</v>
      </c>
      <c r="B5355">
        <v>2018</v>
      </c>
      <c r="C5355">
        <v>9</v>
      </c>
      <c r="D5355">
        <v>13</v>
      </c>
      <c r="E5355" t="s">
        <v>7310</v>
      </c>
      <c r="F5355" s="1" t="s">
        <v>5207</v>
      </c>
      <c r="G5355" s="1" t="s">
        <v>20931</v>
      </c>
      <c r="H5355" s="1" t="s">
        <v>7263</v>
      </c>
      <c r="I5355" t="s">
        <v>6644</v>
      </c>
      <c r="J5355" t="s">
        <v>23</v>
      </c>
      <c r="K5355">
        <v>805</v>
      </c>
      <c r="L5355">
        <v>189154.11</v>
      </c>
      <c r="M5355">
        <v>234.97</v>
      </c>
      <c r="N5355" t="s">
        <v>9112</v>
      </c>
      <c r="O5355" t="s">
        <v>9467</v>
      </c>
      <c r="P5355">
        <v>0</v>
      </c>
      <c r="Q5355">
        <v>3.6734990611718109E-2</v>
      </c>
      <c r="R5355">
        <v>3</v>
      </c>
    </row>
    <row r="5356" spans="1:18" x14ac:dyDescent="0.25">
      <c r="A5356" t="s">
        <v>15355</v>
      </c>
      <c r="B5356">
        <v>2019</v>
      </c>
      <c r="C5356">
        <v>8</v>
      </c>
      <c r="D5356">
        <v>16</v>
      </c>
      <c r="E5356" t="s">
        <v>1620</v>
      </c>
      <c r="F5356" s="1" t="s">
        <v>3205</v>
      </c>
      <c r="G5356" s="1" t="s">
        <v>3863</v>
      </c>
      <c r="H5356" s="1" t="s">
        <v>3206</v>
      </c>
      <c r="I5356" t="s">
        <v>19206</v>
      </c>
      <c r="J5356" t="s">
        <v>23</v>
      </c>
      <c r="K5356">
        <v>3290</v>
      </c>
      <c r="L5356">
        <v>162197</v>
      </c>
      <c r="M5356">
        <v>49.3</v>
      </c>
      <c r="N5356" t="s">
        <v>9305</v>
      </c>
      <c r="O5356" t="s">
        <v>9530</v>
      </c>
      <c r="P5356">
        <v>3.1450189480311259E-2</v>
      </c>
      <c r="Q5356">
        <v>0</v>
      </c>
      <c r="R5356">
        <v>3</v>
      </c>
    </row>
    <row r="5357" spans="1:18" x14ac:dyDescent="0.25">
      <c r="A5357" t="s">
        <v>15355</v>
      </c>
      <c r="B5357">
        <v>2019</v>
      </c>
      <c r="C5357">
        <v>8</v>
      </c>
      <c r="D5357">
        <v>16</v>
      </c>
      <c r="E5357" t="s">
        <v>1620</v>
      </c>
      <c r="F5357" s="1" t="s">
        <v>3205</v>
      </c>
      <c r="G5357" s="1" t="s">
        <v>3863</v>
      </c>
      <c r="H5357" s="1" t="s">
        <v>3206</v>
      </c>
      <c r="I5357" t="s">
        <v>19208</v>
      </c>
      <c r="J5357" t="s">
        <v>23</v>
      </c>
      <c r="K5357">
        <v>6860</v>
      </c>
      <c r="L5357">
        <v>338198</v>
      </c>
      <c r="M5357">
        <v>49.3</v>
      </c>
      <c r="N5357" t="s">
        <v>9346</v>
      </c>
      <c r="O5357" t="s">
        <v>9484</v>
      </c>
      <c r="P5357">
        <v>0</v>
      </c>
      <c r="Q5357">
        <v>0</v>
      </c>
      <c r="R5357">
        <v>3</v>
      </c>
    </row>
    <row r="5358" spans="1:18" x14ac:dyDescent="0.25">
      <c r="A5358" t="s">
        <v>15355</v>
      </c>
      <c r="B5358">
        <v>2019</v>
      </c>
      <c r="C5358">
        <v>8</v>
      </c>
      <c r="D5358">
        <v>16</v>
      </c>
      <c r="E5358" t="s">
        <v>1620</v>
      </c>
      <c r="F5358" s="1" t="s">
        <v>3205</v>
      </c>
      <c r="G5358" s="1" t="s">
        <v>3863</v>
      </c>
      <c r="H5358" s="1" t="s">
        <v>3206</v>
      </c>
      <c r="I5358" t="s">
        <v>19219</v>
      </c>
      <c r="J5358" t="s">
        <v>23</v>
      </c>
      <c r="K5358">
        <v>4880</v>
      </c>
      <c r="L5358">
        <v>265960</v>
      </c>
      <c r="M5358">
        <v>54.5</v>
      </c>
      <c r="N5358" t="s">
        <v>9329</v>
      </c>
      <c r="O5358" t="s">
        <v>9493</v>
      </c>
      <c r="P5358">
        <v>0</v>
      </c>
      <c r="Q5358">
        <v>0</v>
      </c>
      <c r="R5358">
        <v>3</v>
      </c>
    </row>
    <row r="5359" spans="1:18" x14ac:dyDescent="0.25">
      <c r="A5359" t="s">
        <v>15355</v>
      </c>
      <c r="B5359">
        <v>2019</v>
      </c>
      <c r="C5359">
        <v>8</v>
      </c>
      <c r="D5359">
        <v>16</v>
      </c>
      <c r="E5359" t="s">
        <v>1620</v>
      </c>
      <c r="F5359" s="1" t="s">
        <v>3205</v>
      </c>
      <c r="G5359" s="1" t="s">
        <v>3863</v>
      </c>
      <c r="H5359" s="1" t="s">
        <v>3206</v>
      </c>
      <c r="I5359" t="s">
        <v>19220</v>
      </c>
      <c r="J5359" t="s">
        <v>23</v>
      </c>
      <c r="K5359">
        <v>890</v>
      </c>
      <c r="L5359">
        <v>43877</v>
      </c>
      <c r="M5359">
        <v>49.3</v>
      </c>
      <c r="N5359" t="s">
        <v>9303</v>
      </c>
      <c r="O5359" t="s">
        <v>9512</v>
      </c>
      <c r="P5359">
        <v>0</v>
      </c>
      <c r="Q5359">
        <v>0</v>
      </c>
      <c r="R5359">
        <v>3</v>
      </c>
    </row>
    <row r="5360" spans="1:18" x14ac:dyDescent="0.25">
      <c r="A5360" t="s">
        <v>15355</v>
      </c>
      <c r="B5360">
        <v>2019</v>
      </c>
      <c r="C5360">
        <v>8</v>
      </c>
      <c r="D5360">
        <v>16</v>
      </c>
      <c r="E5360" t="s">
        <v>1620</v>
      </c>
      <c r="F5360" s="1" t="s">
        <v>3205</v>
      </c>
      <c r="G5360" s="1" t="s">
        <v>3227</v>
      </c>
      <c r="H5360" s="1" t="s">
        <v>3206</v>
      </c>
      <c r="I5360" t="s">
        <v>19860</v>
      </c>
      <c r="J5360" t="s">
        <v>23</v>
      </c>
      <c r="K5360">
        <v>700</v>
      </c>
      <c r="L5360">
        <v>38850</v>
      </c>
      <c r="M5360">
        <v>55.5</v>
      </c>
      <c r="N5360" t="s">
        <v>22073</v>
      </c>
      <c r="O5360" t="s">
        <v>23260</v>
      </c>
      <c r="P5360">
        <v>0</v>
      </c>
      <c r="Q5360">
        <v>0</v>
      </c>
      <c r="R5360">
        <v>3</v>
      </c>
    </row>
    <row r="5361" spans="1:18" x14ac:dyDescent="0.25">
      <c r="A5361" t="s">
        <v>15355</v>
      </c>
      <c r="B5361">
        <v>2019</v>
      </c>
      <c r="C5361">
        <v>8</v>
      </c>
      <c r="D5361">
        <v>16</v>
      </c>
      <c r="E5361" t="s">
        <v>1620</v>
      </c>
      <c r="F5361" s="1" t="s">
        <v>3205</v>
      </c>
      <c r="G5361" s="1" t="s">
        <v>3227</v>
      </c>
      <c r="H5361" s="1" t="s">
        <v>3206</v>
      </c>
      <c r="I5361" t="s">
        <v>19865</v>
      </c>
      <c r="J5361" t="s">
        <v>23</v>
      </c>
      <c r="K5361">
        <v>3096</v>
      </c>
      <c r="L5361">
        <v>204335.99</v>
      </c>
      <c r="M5361">
        <v>66</v>
      </c>
      <c r="N5361" t="s">
        <v>22081</v>
      </c>
      <c r="O5361" t="s">
        <v>23305</v>
      </c>
      <c r="P5361">
        <v>0</v>
      </c>
      <c r="Q5361">
        <v>0</v>
      </c>
      <c r="R5361">
        <v>3</v>
      </c>
    </row>
    <row r="5362" spans="1:18" x14ac:dyDescent="0.25">
      <c r="A5362" t="s">
        <v>7405</v>
      </c>
      <c r="B5362">
        <v>2016</v>
      </c>
      <c r="C5362">
        <v>1</v>
      </c>
      <c r="D5362">
        <v>27</v>
      </c>
      <c r="E5362" t="s">
        <v>7335</v>
      </c>
      <c r="F5362" s="1" t="s">
        <v>9480</v>
      </c>
      <c r="G5362" s="1" t="s">
        <v>9480</v>
      </c>
      <c r="H5362" s="1" t="s">
        <v>9480</v>
      </c>
      <c r="I5362" t="s">
        <v>7371</v>
      </c>
      <c r="J5362" t="s">
        <v>7341</v>
      </c>
      <c r="K5362">
        <v>20</v>
      </c>
      <c r="L5362">
        <v>2755</v>
      </c>
      <c r="M5362">
        <v>137.75</v>
      </c>
      <c r="N5362" t="e">
        <v>#N/A</v>
      </c>
      <c r="O5362" t="e">
        <v>#N/A</v>
      </c>
      <c r="P5362">
        <v>0</v>
      </c>
      <c r="Q5362">
        <v>0</v>
      </c>
      <c r="R5362">
        <v>1</v>
      </c>
    </row>
    <row r="5363" spans="1:18" x14ac:dyDescent="0.25">
      <c r="A5363" t="s">
        <v>7405</v>
      </c>
      <c r="B5363">
        <v>2016</v>
      </c>
      <c r="C5363">
        <v>1</v>
      </c>
      <c r="D5363">
        <v>27</v>
      </c>
      <c r="E5363" t="s">
        <v>7335</v>
      </c>
      <c r="F5363" s="1" t="s">
        <v>5207</v>
      </c>
      <c r="G5363" s="1" t="s">
        <v>21109</v>
      </c>
      <c r="H5363" s="1" t="s">
        <v>7263</v>
      </c>
      <c r="I5363" t="s">
        <v>6725</v>
      </c>
      <c r="J5363" t="s">
        <v>7341</v>
      </c>
      <c r="K5363">
        <v>15</v>
      </c>
      <c r="L5363">
        <v>712.5</v>
      </c>
      <c r="M5363">
        <v>47.5</v>
      </c>
      <c r="N5363" t="s">
        <v>8868</v>
      </c>
      <c r="O5363" t="s">
        <v>9889</v>
      </c>
      <c r="P5363">
        <v>0</v>
      </c>
      <c r="Q5363">
        <v>0</v>
      </c>
      <c r="R5363">
        <v>1</v>
      </c>
    </row>
    <row r="5364" spans="1:18" x14ac:dyDescent="0.25">
      <c r="A5364" t="s">
        <v>7609</v>
      </c>
      <c r="B5364">
        <v>2016</v>
      </c>
      <c r="C5364">
        <v>6</v>
      </c>
      <c r="D5364">
        <v>22</v>
      </c>
      <c r="E5364" t="s">
        <v>7471</v>
      </c>
      <c r="F5364" s="1" t="s">
        <v>9480</v>
      </c>
      <c r="G5364" s="1" t="s">
        <v>9480</v>
      </c>
      <c r="H5364" s="1" t="s">
        <v>9480</v>
      </c>
      <c r="I5364" t="s">
        <v>15758</v>
      </c>
      <c r="J5364" t="s">
        <v>38</v>
      </c>
      <c r="K5364">
        <v>120</v>
      </c>
      <c r="L5364">
        <v>74770.789999999994</v>
      </c>
      <c r="M5364">
        <v>623.09</v>
      </c>
      <c r="N5364" t="e">
        <v>#N/A</v>
      </c>
      <c r="O5364" t="e">
        <v>#N/A</v>
      </c>
      <c r="P5364">
        <v>0</v>
      </c>
      <c r="Q5364">
        <v>0</v>
      </c>
      <c r="R5364">
        <v>2</v>
      </c>
    </row>
    <row r="5365" spans="1:18" x14ac:dyDescent="0.25">
      <c r="A5365" t="s">
        <v>7609</v>
      </c>
      <c r="B5365">
        <v>2016</v>
      </c>
      <c r="C5365">
        <v>6</v>
      </c>
      <c r="D5365">
        <v>22</v>
      </c>
      <c r="E5365" t="s">
        <v>7471</v>
      </c>
      <c r="F5365" s="1" t="s">
        <v>9480</v>
      </c>
      <c r="G5365" s="1" t="s">
        <v>9480</v>
      </c>
      <c r="H5365" s="1" t="s">
        <v>9480</v>
      </c>
      <c r="I5365" t="s">
        <v>15759</v>
      </c>
      <c r="J5365" t="s">
        <v>38</v>
      </c>
      <c r="K5365">
        <v>111</v>
      </c>
      <c r="L5365">
        <v>50974.54</v>
      </c>
      <c r="M5365">
        <v>459.23</v>
      </c>
      <c r="N5365" t="e">
        <v>#N/A</v>
      </c>
      <c r="O5365" t="e">
        <v>#N/A</v>
      </c>
      <c r="P5365">
        <v>0</v>
      </c>
      <c r="Q5365">
        <v>0</v>
      </c>
      <c r="R5365">
        <v>2</v>
      </c>
    </row>
    <row r="5366" spans="1:18" x14ac:dyDescent="0.25">
      <c r="A5366" t="s">
        <v>7609</v>
      </c>
      <c r="B5366">
        <v>2016</v>
      </c>
      <c r="C5366">
        <v>6</v>
      </c>
      <c r="D5366">
        <v>22</v>
      </c>
      <c r="E5366" t="s">
        <v>7471</v>
      </c>
      <c r="F5366" s="1" t="s">
        <v>9480</v>
      </c>
      <c r="G5366" s="1" t="s">
        <v>9480</v>
      </c>
      <c r="H5366" s="1" t="s">
        <v>9480</v>
      </c>
      <c r="I5366" t="s">
        <v>15760</v>
      </c>
      <c r="J5366" t="s">
        <v>38</v>
      </c>
      <c r="K5366">
        <v>10</v>
      </c>
      <c r="L5366">
        <v>4592.3</v>
      </c>
      <c r="M5366">
        <v>459.23</v>
      </c>
      <c r="N5366" t="e">
        <v>#N/A</v>
      </c>
      <c r="O5366" t="e">
        <v>#N/A</v>
      </c>
      <c r="P5366">
        <v>0</v>
      </c>
      <c r="Q5366">
        <v>0</v>
      </c>
      <c r="R5366">
        <v>2</v>
      </c>
    </row>
    <row r="5367" spans="1:18" x14ac:dyDescent="0.25">
      <c r="A5367" t="s">
        <v>7609</v>
      </c>
      <c r="B5367">
        <v>2016</v>
      </c>
      <c r="C5367">
        <v>6</v>
      </c>
      <c r="D5367">
        <v>22</v>
      </c>
      <c r="E5367" t="s">
        <v>7471</v>
      </c>
      <c r="F5367" s="1" t="s">
        <v>9480</v>
      </c>
      <c r="G5367" s="1" t="s">
        <v>9480</v>
      </c>
      <c r="H5367" s="1" t="s">
        <v>9480</v>
      </c>
      <c r="I5367" t="s">
        <v>15761</v>
      </c>
      <c r="J5367" t="s">
        <v>38</v>
      </c>
      <c r="K5367">
        <v>324</v>
      </c>
      <c r="L5367">
        <v>201881.16</v>
      </c>
      <c r="M5367">
        <v>623.09</v>
      </c>
      <c r="N5367" t="e">
        <v>#N/A</v>
      </c>
      <c r="O5367" t="e">
        <v>#N/A</v>
      </c>
      <c r="P5367">
        <v>0</v>
      </c>
      <c r="Q5367">
        <v>0</v>
      </c>
      <c r="R5367">
        <v>2</v>
      </c>
    </row>
    <row r="5368" spans="1:18" x14ac:dyDescent="0.25">
      <c r="A5368" t="s">
        <v>7609</v>
      </c>
      <c r="B5368">
        <v>2016</v>
      </c>
      <c r="C5368">
        <v>6</v>
      </c>
      <c r="D5368">
        <v>22</v>
      </c>
      <c r="E5368" t="s">
        <v>7471</v>
      </c>
      <c r="F5368" s="1" t="s">
        <v>9480</v>
      </c>
      <c r="G5368" s="1" t="s">
        <v>9480</v>
      </c>
      <c r="H5368" s="1" t="s">
        <v>9480</v>
      </c>
      <c r="I5368" t="s">
        <v>15762</v>
      </c>
      <c r="J5368" t="s">
        <v>38</v>
      </c>
      <c r="K5368">
        <v>40</v>
      </c>
      <c r="L5368">
        <v>24923.599999999999</v>
      </c>
      <c r="M5368">
        <v>623.09</v>
      </c>
      <c r="N5368" t="e">
        <v>#N/A</v>
      </c>
      <c r="O5368" t="e">
        <v>#N/A</v>
      </c>
      <c r="P5368">
        <v>0</v>
      </c>
      <c r="Q5368">
        <v>0</v>
      </c>
      <c r="R5368">
        <v>2</v>
      </c>
    </row>
    <row r="5369" spans="1:18" x14ac:dyDescent="0.25">
      <c r="A5369" t="s">
        <v>2160</v>
      </c>
      <c r="B5369">
        <v>2018</v>
      </c>
      <c r="C5369">
        <v>1</v>
      </c>
      <c r="D5369">
        <v>29</v>
      </c>
      <c r="E5369" t="s">
        <v>174</v>
      </c>
      <c r="F5369" s="1" t="s">
        <v>3205</v>
      </c>
      <c r="G5369" s="1" t="s">
        <v>3863</v>
      </c>
      <c r="H5369" s="1" t="s">
        <v>3206</v>
      </c>
      <c r="I5369" t="s">
        <v>18999</v>
      </c>
      <c r="J5369" t="s">
        <v>23</v>
      </c>
      <c r="K5369">
        <v>750</v>
      </c>
      <c r="L5369">
        <v>34762.51</v>
      </c>
      <c r="M5369">
        <v>46.35</v>
      </c>
      <c r="N5369" t="s">
        <v>9337</v>
      </c>
      <c r="O5369" t="s">
        <v>9440</v>
      </c>
      <c r="P5369">
        <v>0.12068470364021268</v>
      </c>
      <c r="Q5369">
        <v>0</v>
      </c>
      <c r="R5369">
        <v>1</v>
      </c>
    </row>
    <row r="5370" spans="1:18" x14ac:dyDescent="0.25">
      <c r="A5370" t="s">
        <v>2160</v>
      </c>
      <c r="B5370">
        <v>2018</v>
      </c>
      <c r="C5370">
        <v>1</v>
      </c>
      <c r="D5370">
        <v>29</v>
      </c>
      <c r="E5370" t="s">
        <v>174</v>
      </c>
      <c r="F5370" s="1" t="s">
        <v>3205</v>
      </c>
      <c r="G5370" s="1" t="s">
        <v>3863</v>
      </c>
      <c r="H5370" s="1" t="s">
        <v>3206</v>
      </c>
      <c r="I5370" t="s">
        <v>18999</v>
      </c>
      <c r="J5370" t="s">
        <v>23</v>
      </c>
      <c r="K5370">
        <v>4045</v>
      </c>
      <c r="L5370">
        <v>187485.74</v>
      </c>
      <c r="M5370">
        <v>46.35</v>
      </c>
      <c r="N5370" t="s">
        <v>9337</v>
      </c>
      <c r="O5370" t="s">
        <v>9440</v>
      </c>
      <c r="P5370">
        <v>0.12068470364021268</v>
      </c>
      <c r="Q5370">
        <v>0</v>
      </c>
      <c r="R5370">
        <v>1</v>
      </c>
    </row>
    <row r="5371" spans="1:18" x14ac:dyDescent="0.25">
      <c r="A5371" t="s">
        <v>2160</v>
      </c>
      <c r="B5371">
        <v>2018</v>
      </c>
      <c r="C5371">
        <v>1</v>
      </c>
      <c r="D5371">
        <v>29</v>
      </c>
      <c r="E5371" t="s">
        <v>174</v>
      </c>
      <c r="F5371" s="1" t="s">
        <v>3205</v>
      </c>
      <c r="G5371" s="1" t="s">
        <v>3863</v>
      </c>
      <c r="H5371" s="1" t="s">
        <v>3206</v>
      </c>
      <c r="I5371" t="s">
        <v>19001</v>
      </c>
      <c r="J5371" t="s">
        <v>23</v>
      </c>
      <c r="K5371">
        <v>15015</v>
      </c>
      <c r="L5371">
        <v>695945.23</v>
      </c>
      <c r="M5371">
        <v>46.35</v>
      </c>
      <c r="N5371" t="s">
        <v>9335</v>
      </c>
      <c r="O5371" t="s">
        <v>9441</v>
      </c>
      <c r="P5371">
        <v>0.12724850134172863</v>
      </c>
      <c r="Q5371">
        <v>0</v>
      </c>
      <c r="R5371">
        <v>1</v>
      </c>
    </row>
    <row r="5372" spans="1:18" x14ac:dyDescent="0.25">
      <c r="A5372" t="s">
        <v>16588</v>
      </c>
      <c r="B5372">
        <v>2019</v>
      </c>
      <c r="C5372">
        <v>12</v>
      </c>
      <c r="D5372">
        <v>13</v>
      </c>
      <c r="E5372" t="s">
        <v>16065</v>
      </c>
      <c r="F5372" s="1" t="s">
        <v>5207</v>
      </c>
      <c r="G5372" s="1" t="s">
        <v>6745</v>
      </c>
      <c r="H5372" s="1" t="s">
        <v>7263</v>
      </c>
      <c r="I5372" t="s">
        <v>7198</v>
      </c>
      <c r="J5372" t="s">
        <v>38</v>
      </c>
      <c r="K5372">
        <v>202</v>
      </c>
      <c r="L5372">
        <v>60600</v>
      </c>
      <c r="M5372">
        <v>300</v>
      </c>
      <c r="N5372" t="s">
        <v>8935</v>
      </c>
      <c r="O5372" t="s">
        <v>9473</v>
      </c>
      <c r="P5372">
        <v>0</v>
      </c>
      <c r="Q5372">
        <v>2.5873469413582522E-2</v>
      </c>
      <c r="R5372">
        <v>4</v>
      </c>
    </row>
    <row r="5373" spans="1:18" x14ac:dyDescent="0.25">
      <c r="A5373" t="s">
        <v>8643</v>
      </c>
      <c r="B5373">
        <v>2018</v>
      </c>
      <c r="C5373">
        <v>6</v>
      </c>
      <c r="D5373">
        <v>26</v>
      </c>
      <c r="E5373" t="s">
        <v>7323</v>
      </c>
      <c r="F5373" s="1" t="s">
        <v>5207</v>
      </c>
      <c r="G5373" s="1" t="s">
        <v>6745</v>
      </c>
      <c r="H5373" s="1" t="s">
        <v>3201</v>
      </c>
      <c r="I5373" t="s">
        <v>7197</v>
      </c>
      <c r="J5373" t="s">
        <v>38</v>
      </c>
      <c r="K5373">
        <v>14</v>
      </c>
      <c r="L5373">
        <v>1501.08</v>
      </c>
      <c r="M5373">
        <v>107.22</v>
      </c>
      <c r="N5373" t="s">
        <v>8935</v>
      </c>
      <c r="O5373" t="s">
        <v>10099</v>
      </c>
      <c r="P5373">
        <v>0</v>
      </c>
      <c r="Q5373">
        <v>0</v>
      </c>
      <c r="R5373">
        <v>2</v>
      </c>
    </row>
    <row r="5374" spans="1:18" x14ac:dyDescent="0.25">
      <c r="A5374" t="s">
        <v>8643</v>
      </c>
      <c r="B5374">
        <v>2018</v>
      </c>
      <c r="C5374">
        <v>6</v>
      </c>
      <c r="D5374">
        <v>26</v>
      </c>
      <c r="E5374" t="s">
        <v>7323</v>
      </c>
      <c r="F5374" s="1" t="s">
        <v>5207</v>
      </c>
      <c r="G5374" s="1" t="s">
        <v>6745</v>
      </c>
      <c r="H5374" s="1" t="s">
        <v>3201</v>
      </c>
      <c r="I5374" t="s">
        <v>7213</v>
      </c>
      <c r="J5374" t="s">
        <v>38</v>
      </c>
      <c r="K5374">
        <v>845</v>
      </c>
      <c r="L5374">
        <v>122913.7</v>
      </c>
      <c r="M5374">
        <v>145.46</v>
      </c>
      <c r="N5374" t="s">
        <v>8939</v>
      </c>
      <c r="O5374" t="s">
        <v>10102</v>
      </c>
      <c r="P5374">
        <v>0</v>
      </c>
      <c r="Q5374">
        <v>0</v>
      </c>
      <c r="R5374">
        <v>2</v>
      </c>
    </row>
    <row r="5375" spans="1:18" x14ac:dyDescent="0.25">
      <c r="A5375" t="s">
        <v>8643</v>
      </c>
      <c r="B5375">
        <v>2018</v>
      </c>
      <c r="C5375">
        <v>6</v>
      </c>
      <c r="D5375">
        <v>26</v>
      </c>
      <c r="E5375" t="s">
        <v>7323</v>
      </c>
      <c r="F5375" s="1" t="s">
        <v>5207</v>
      </c>
      <c r="G5375" s="1" t="s">
        <v>21051</v>
      </c>
      <c r="H5375" s="1" t="s">
        <v>3201</v>
      </c>
      <c r="I5375" t="s">
        <v>21050</v>
      </c>
      <c r="J5375" t="s">
        <v>38</v>
      </c>
      <c r="K5375">
        <v>340</v>
      </c>
      <c r="L5375">
        <v>127636</v>
      </c>
      <c r="M5375">
        <v>375.4</v>
      </c>
      <c r="N5375" t="s">
        <v>7263</v>
      </c>
      <c r="O5375" t="s">
        <v>23191</v>
      </c>
      <c r="P5375">
        <v>0</v>
      </c>
      <c r="Q5375">
        <v>0</v>
      </c>
      <c r="R5375">
        <v>2</v>
      </c>
    </row>
    <row r="5376" spans="1:18" x14ac:dyDescent="0.25">
      <c r="A5376" t="s">
        <v>8643</v>
      </c>
      <c r="B5376">
        <v>2018</v>
      </c>
      <c r="C5376">
        <v>6</v>
      </c>
      <c r="D5376">
        <v>26</v>
      </c>
      <c r="E5376" t="s">
        <v>7323</v>
      </c>
      <c r="F5376" s="1" t="s">
        <v>5207</v>
      </c>
      <c r="G5376" s="1" t="s">
        <v>21054</v>
      </c>
      <c r="H5376" s="1" t="s">
        <v>3201</v>
      </c>
      <c r="I5376" t="s">
        <v>21293</v>
      </c>
      <c r="J5376" t="s">
        <v>38</v>
      </c>
      <c r="K5376">
        <v>85</v>
      </c>
      <c r="L5376">
        <v>17129.2</v>
      </c>
      <c r="M5376">
        <v>201.52</v>
      </c>
      <c r="N5376" t="s">
        <v>7263</v>
      </c>
      <c r="O5376" t="s">
        <v>23191</v>
      </c>
      <c r="P5376">
        <v>0</v>
      </c>
      <c r="Q5376">
        <v>0</v>
      </c>
      <c r="R5376">
        <v>2</v>
      </c>
    </row>
    <row r="5377" spans="1:18" x14ac:dyDescent="0.25">
      <c r="A5377" t="s">
        <v>759</v>
      </c>
      <c r="B5377">
        <v>2016</v>
      </c>
      <c r="C5377">
        <v>4</v>
      </c>
      <c r="D5377">
        <v>5</v>
      </c>
      <c r="E5377" t="s">
        <v>226</v>
      </c>
      <c r="F5377" s="1" t="s">
        <v>3205</v>
      </c>
      <c r="G5377" s="1" t="s">
        <v>3384</v>
      </c>
      <c r="H5377" s="1" t="s">
        <v>3206</v>
      </c>
      <c r="I5377" t="s">
        <v>17139</v>
      </c>
      <c r="J5377" t="s">
        <v>23</v>
      </c>
      <c r="K5377">
        <v>65195</v>
      </c>
      <c r="L5377">
        <v>1955850.09</v>
      </c>
      <c r="M5377">
        <v>30</v>
      </c>
      <c r="N5377" t="s">
        <v>228</v>
      </c>
      <c r="O5377" t="s">
        <v>9547</v>
      </c>
      <c r="P5377">
        <v>0</v>
      </c>
      <c r="Q5377">
        <v>0</v>
      </c>
      <c r="R5377">
        <v>2</v>
      </c>
    </row>
    <row r="5378" spans="1:18" x14ac:dyDescent="0.25">
      <c r="A5378" t="s">
        <v>759</v>
      </c>
      <c r="B5378">
        <v>2016</v>
      </c>
      <c r="C5378">
        <v>4</v>
      </c>
      <c r="D5378">
        <v>5</v>
      </c>
      <c r="E5378" t="s">
        <v>226</v>
      </c>
      <c r="F5378" s="1" t="s">
        <v>3205</v>
      </c>
      <c r="G5378" s="1" t="s">
        <v>3384</v>
      </c>
      <c r="H5378" s="1" t="s">
        <v>3206</v>
      </c>
      <c r="I5378" t="s">
        <v>17409</v>
      </c>
      <c r="J5378" t="s">
        <v>23</v>
      </c>
      <c r="K5378">
        <v>810</v>
      </c>
      <c r="L5378">
        <v>24162.29</v>
      </c>
      <c r="M5378">
        <v>29.83</v>
      </c>
      <c r="N5378" t="s">
        <v>160</v>
      </c>
      <c r="O5378" t="s">
        <v>9452</v>
      </c>
      <c r="P5378">
        <v>0.10110188471641929</v>
      </c>
      <c r="Q5378">
        <v>0</v>
      </c>
      <c r="R5378">
        <v>2</v>
      </c>
    </row>
    <row r="5379" spans="1:18" x14ac:dyDescent="0.25">
      <c r="A5379" t="s">
        <v>2601</v>
      </c>
      <c r="B5379">
        <v>2018</v>
      </c>
      <c r="C5379">
        <v>6</v>
      </c>
      <c r="D5379">
        <v>22</v>
      </c>
      <c r="E5379" t="s">
        <v>1594</v>
      </c>
      <c r="F5379" s="1" t="s">
        <v>3205</v>
      </c>
      <c r="G5379" s="1" t="s">
        <v>3863</v>
      </c>
      <c r="H5379" s="1" t="s">
        <v>3206</v>
      </c>
      <c r="I5379" t="s">
        <v>19001</v>
      </c>
      <c r="J5379" t="s">
        <v>23</v>
      </c>
      <c r="K5379">
        <v>12080</v>
      </c>
      <c r="L5379">
        <v>570888.72</v>
      </c>
      <c r="M5379">
        <v>47.26</v>
      </c>
      <c r="N5379" t="s">
        <v>9335</v>
      </c>
      <c r="O5379" t="s">
        <v>9441</v>
      </c>
      <c r="P5379">
        <v>0.12724850134172863</v>
      </c>
      <c r="Q5379">
        <v>0</v>
      </c>
      <c r="R5379">
        <v>2</v>
      </c>
    </row>
    <row r="5380" spans="1:18" x14ac:dyDescent="0.25">
      <c r="A5380" t="s">
        <v>2601</v>
      </c>
      <c r="B5380">
        <v>2018</v>
      </c>
      <c r="C5380">
        <v>6</v>
      </c>
      <c r="D5380">
        <v>22</v>
      </c>
      <c r="E5380" t="s">
        <v>1594</v>
      </c>
      <c r="F5380" s="1" t="s">
        <v>3205</v>
      </c>
      <c r="G5380" s="1" t="s">
        <v>3863</v>
      </c>
      <c r="H5380" s="1" t="s">
        <v>3206</v>
      </c>
      <c r="I5380" t="s">
        <v>19001</v>
      </c>
      <c r="J5380" t="s">
        <v>23</v>
      </c>
      <c r="K5380">
        <v>7592</v>
      </c>
      <c r="L5380">
        <v>358790.34</v>
      </c>
      <c r="M5380">
        <v>47.26</v>
      </c>
      <c r="N5380" t="s">
        <v>9335</v>
      </c>
      <c r="O5380" t="s">
        <v>9441</v>
      </c>
      <c r="P5380">
        <v>0.12724850134172863</v>
      </c>
      <c r="Q5380">
        <v>0</v>
      </c>
      <c r="R5380">
        <v>2</v>
      </c>
    </row>
    <row r="5381" spans="1:18" x14ac:dyDescent="0.25">
      <c r="A5381" t="s">
        <v>2853</v>
      </c>
      <c r="B5381">
        <v>2018</v>
      </c>
      <c r="C5381">
        <v>9</v>
      </c>
      <c r="D5381">
        <v>28</v>
      </c>
      <c r="E5381" t="s">
        <v>226</v>
      </c>
      <c r="F5381" s="1" t="s">
        <v>3205</v>
      </c>
      <c r="G5381" s="1" t="s">
        <v>3384</v>
      </c>
      <c r="H5381" s="1" t="s">
        <v>3206</v>
      </c>
      <c r="I5381" t="s">
        <v>17066</v>
      </c>
      <c r="J5381" t="s">
        <v>23</v>
      </c>
      <c r="K5381">
        <v>2250</v>
      </c>
      <c r="L5381">
        <v>104445</v>
      </c>
      <c r="M5381">
        <v>46.42</v>
      </c>
      <c r="N5381" t="s">
        <v>160</v>
      </c>
      <c r="O5381" t="s">
        <v>9452</v>
      </c>
      <c r="P5381">
        <v>0.10110188471641929</v>
      </c>
      <c r="Q5381">
        <v>0</v>
      </c>
      <c r="R5381">
        <v>3</v>
      </c>
    </row>
    <row r="5382" spans="1:18" x14ac:dyDescent="0.25">
      <c r="A5382" t="s">
        <v>2853</v>
      </c>
      <c r="B5382">
        <v>2018</v>
      </c>
      <c r="C5382">
        <v>9</v>
      </c>
      <c r="D5382">
        <v>28</v>
      </c>
      <c r="E5382" t="s">
        <v>226</v>
      </c>
      <c r="F5382" s="1" t="s">
        <v>3205</v>
      </c>
      <c r="G5382" s="1" t="s">
        <v>3863</v>
      </c>
      <c r="H5382" s="1" t="s">
        <v>3206</v>
      </c>
      <c r="I5382" t="s">
        <v>19003</v>
      </c>
      <c r="J5382" t="s">
        <v>23</v>
      </c>
      <c r="K5382">
        <v>10160</v>
      </c>
      <c r="L5382">
        <v>499872</v>
      </c>
      <c r="M5382">
        <v>49.2</v>
      </c>
      <c r="N5382" t="s">
        <v>9344</v>
      </c>
      <c r="O5382" t="s">
        <v>9496</v>
      </c>
      <c r="P5382">
        <v>3.9816758144422926E-2</v>
      </c>
      <c r="Q5382">
        <v>0</v>
      </c>
      <c r="R5382">
        <v>3</v>
      </c>
    </row>
    <row r="5383" spans="1:18" x14ac:dyDescent="0.25">
      <c r="A5383" t="s">
        <v>2853</v>
      </c>
      <c r="B5383">
        <v>2018</v>
      </c>
      <c r="C5383">
        <v>9</v>
      </c>
      <c r="D5383">
        <v>28</v>
      </c>
      <c r="E5383" t="s">
        <v>226</v>
      </c>
      <c r="F5383" s="1" t="s">
        <v>3205</v>
      </c>
      <c r="G5383" s="1" t="s">
        <v>3863</v>
      </c>
      <c r="H5383" s="1" t="s">
        <v>3206</v>
      </c>
      <c r="I5383" t="s">
        <v>19106</v>
      </c>
      <c r="J5383" t="s">
        <v>23</v>
      </c>
      <c r="K5383">
        <v>4775</v>
      </c>
      <c r="L5383">
        <v>233975</v>
      </c>
      <c r="M5383">
        <v>49</v>
      </c>
      <c r="N5383" t="s">
        <v>9331</v>
      </c>
      <c r="O5383" t="s">
        <v>9540</v>
      </c>
      <c r="P5383">
        <v>4.2454374665687751E-2</v>
      </c>
      <c r="Q5383">
        <v>0</v>
      </c>
      <c r="R5383">
        <v>3</v>
      </c>
    </row>
    <row r="5384" spans="1:18" x14ac:dyDescent="0.25">
      <c r="A5384" t="s">
        <v>2853</v>
      </c>
      <c r="B5384">
        <v>2018</v>
      </c>
      <c r="C5384">
        <v>9</v>
      </c>
      <c r="D5384">
        <v>28</v>
      </c>
      <c r="E5384" t="s">
        <v>226</v>
      </c>
      <c r="F5384" s="1" t="s">
        <v>3205</v>
      </c>
      <c r="G5384" s="1" t="s">
        <v>3384</v>
      </c>
      <c r="H5384" s="1" t="s">
        <v>3206</v>
      </c>
      <c r="I5384" t="s">
        <v>17143</v>
      </c>
      <c r="J5384" t="s">
        <v>23</v>
      </c>
      <c r="K5384">
        <v>5685</v>
      </c>
      <c r="L5384">
        <v>263897.7</v>
      </c>
      <c r="M5384">
        <v>46.42</v>
      </c>
      <c r="N5384" t="s">
        <v>112</v>
      </c>
      <c r="O5384" t="s">
        <v>9515</v>
      </c>
      <c r="P5384">
        <v>3.2773227720419927E-2</v>
      </c>
      <c r="Q5384">
        <v>0</v>
      </c>
      <c r="R5384">
        <v>3</v>
      </c>
    </row>
    <row r="5385" spans="1:18" x14ac:dyDescent="0.25">
      <c r="A5385" t="s">
        <v>3011</v>
      </c>
      <c r="B5385">
        <v>2018</v>
      </c>
      <c r="C5385">
        <v>11</v>
      </c>
      <c r="D5385">
        <v>3</v>
      </c>
      <c r="E5385" t="s">
        <v>2307</v>
      </c>
      <c r="F5385" s="1" t="s">
        <v>3205</v>
      </c>
      <c r="G5385" s="1" t="s">
        <v>3203</v>
      </c>
      <c r="H5385" s="1" t="s">
        <v>3206</v>
      </c>
      <c r="I5385" t="s">
        <v>17807</v>
      </c>
      <c r="J5385" t="s">
        <v>23</v>
      </c>
      <c r="K5385">
        <v>2000</v>
      </c>
      <c r="L5385">
        <v>91400</v>
      </c>
      <c r="M5385">
        <v>45.7</v>
      </c>
      <c r="N5385" t="s">
        <v>187</v>
      </c>
      <c r="O5385" t="s">
        <v>9489</v>
      </c>
      <c r="P5385">
        <v>0</v>
      </c>
      <c r="Q5385">
        <v>0</v>
      </c>
      <c r="R5385">
        <v>4</v>
      </c>
    </row>
    <row r="5386" spans="1:18" x14ac:dyDescent="0.25">
      <c r="A5386" t="s">
        <v>3011</v>
      </c>
      <c r="B5386">
        <v>2018</v>
      </c>
      <c r="C5386">
        <v>11</v>
      </c>
      <c r="D5386">
        <v>3</v>
      </c>
      <c r="E5386" t="s">
        <v>2307</v>
      </c>
      <c r="F5386" s="1" t="s">
        <v>3205</v>
      </c>
      <c r="G5386" s="1" t="s">
        <v>3203</v>
      </c>
      <c r="H5386" s="1" t="s">
        <v>3206</v>
      </c>
      <c r="I5386" t="s">
        <v>17641</v>
      </c>
      <c r="J5386" t="s">
        <v>23</v>
      </c>
      <c r="K5386">
        <v>1112</v>
      </c>
      <c r="L5386">
        <v>50818.400000000001</v>
      </c>
      <c r="M5386">
        <v>45.7</v>
      </c>
      <c r="N5386" t="s">
        <v>115</v>
      </c>
      <c r="O5386" t="s">
        <v>9597</v>
      </c>
      <c r="P5386">
        <v>0</v>
      </c>
      <c r="Q5386">
        <v>0</v>
      </c>
      <c r="R5386">
        <v>4</v>
      </c>
    </row>
    <row r="5387" spans="1:18" x14ac:dyDescent="0.25">
      <c r="A5387" t="s">
        <v>3011</v>
      </c>
      <c r="B5387">
        <v>2018</v>
      </c>
      <c r="C5387">
        <v>11</v>
      </c>
      <c r="D5387">
        <v>3</v>
      </c>
      <c r="E5387" t="s">
        <v>2307</v>
      </c>
      <c r="F5387" s="1" t="s">
        <v>3205</v>
      </c>
      <c r="G5387" s="1" t="s">
        <v>3203</v>
      </c>
      <c r="H5387" s="1" t="s">
        <v>3206</v>
      </c>
      <c r="I5387" t="s">
        <v>195</v>
      </c>
      <c r="J5387" t="s">
        <v>23</v>
      </c>
      <c r="K5387">
        <v>602</v>
      </c>
      <c r="L5387">
        <v>29437.8</v>
      </c>
      <c r="M5387">
        <v>48.9</v>
      </c>
      <c r="N5387" t="s">
        <v>49</v>
      </c>
      <c r="O5387" t="s">
        <v>9491</v>
      </c>
      <c r="P5387">
        <v>0</v>
      </c>
      <c r="Q5387">
        <v>0</v>
      </c>
      <c r="R5387">
        <v>4</v>
      </c>
    </row>
    <row r="5388" spans="1:18" x14ac:dyDescent="0.25">
      <c r="A5388" t="s">
        <v>3011</v>
      </c>
      <c r="B5388">
        <v>2018</v>
      </c>
      <c r="C5388">
        <v>11</v>
      </c>
      <c r="D5388">
        <v>3</v>
      </c>
      <c r="E5388" t="s">
        <v>2307</v>
      </c>
      <c r="F5388" s="1" t="s">
        <v>3205</v>
      </c>
      <c r="G5388" s="1" t="s">
        <v>3203</v>
      </c>
      <c r="H5388" s="1" t="s">
        <v>3206</v>
      </c>
      <c r="I5388" t="s">
        <v>17999</v>
      </c>
      <c r="J5388" t="s">
        <v>23</v>
      </c>
      <c r="K5388">
        <v>6012</v>
      </c>
      <c r="L5388">
        <v>274748.40000000002</v>
      </c>
      <c r="M5388">
        <v>45.7</v>
      </c>
      <c r="N5388" t="s">
        <v>35</v>
      </c>
      <c r="O5388" t="s">
        <v>9486</v>
      </c>
      <c r="P5388">
        <v>0</v>
      </c>
      <c r="Q5388">
        <v>0</v>
      </c>
      <c r="R5388">
        <v>4</v>
      </c>
    </row>
    <row r="5389" spans="1:18" x14ac:dyDescent="0.25">
      <c r="A5389" t="s">
        <v>604</v>
      </c>
      <c r="B5389">
        <v>2016</v>
      </c>
      <c r="C5389">
        <v>2</v>
      </c>
      <c r="D5389">
        <v>26</v>
      </c>
      <c r="E5389" t="s">
        <v>226</v>
      </c>
      <c r="F5389" s="1" t="s">
        <v>3205</v>
      </c>
      <c r="G5389" s="1" t="s">
        <v>3863</v>
      </c>
      <c r="H5389" s="1" t="s">
        <v>3206</v>
      </c>
      <c r="I5389" t="s">
        <v>18923</v>
      </c>
      <c r="J5389" t="s">
        <v>23</v>
      </c>
      <c r="K5389">
        <v>3195</v>
      </c>
      <c r="L5389">
        <v>92552.76</v>
      </c>
      <c r="M5389">
        <v>28.97</v>
      </c>
      <c r="N5389" t="s">
        <v>9332</v>
      </c>
      <c r="O5389" t="s">
        <v>9531</v>
      </c>
      <c r="P5389">
        <v>0</v>
      </c>
      <c r="Q5389">
        <v>0</v>
      </c>
      <c r="R5389">
        <v>1</v>
      </c>
    </row>
    <row r="5390" spans="1:18" x14ac:dyDescent="0.25">
      <c r="A5390" t="s">
        <v>604</v>
      </c>
      <c r="B5390">
        <v>2016</v>
      </c>
      <c r="C5390">
        <v>2</v>
      </c>
      <c r="D5390">
        <v>26</v>
      </c>
      <c r="E5390" t="s">
        <v>226</v>
      </c>
      <c r="F5390" s="1" t="s">
        <v>3205</v>
      </c>
      <c r="G5390" s="1" t="s">
        <v>3863</v>
      </c>
      <c r="H5390" s="1" t="s">
        <v>3206</v>
      </c>
      <c r="I5390" t="s">
        <v>18926</v>
      </c>
      <c r="J5390" t="s">
        <v>23</v>
      </c>
      <c r="K5390">
        <v>1680</v>
      </c>
      <c r="L5390">
        <v>45581.760000000002</v>
      </c>
      <c r="M5390">
        <v>27.13</v>
      </c>
      <c r="N5390" t="s">
        <v>9337</v>
      </c>
      <c r="O5390" t="s">
        <v>9440</v>
      </c>
      <c r="P5390">
        <v>0.12068470364021268</v>
      </c>
      <c r="Q5390">
        <v>0</v>
      </c>
      <c r="R5390">
        <v>1</v>
      </c>
    </row>
    <row r="5391" spans="1:18" x14ac:dyDescent="0.25">
      <c r="A5391" t="s">
        <v>604</v>
      </c>
      <c r="B5391">
        <v>2016</v>
      </c>
      <c r="C5391">
        <v>2</v>
      </c>
      <c r="D5391">
        <v>26</v>
      </c>
      <c r="E5391" t="s">
        <v>226</v>
      </c>
      <c r="F5391" s="1" t="s">
        <v>3205</v>
      </c>
      <c r="G5391" s="1" t="s">
        <v>3863</v>
      </c>
      <c r="H5391" s="1" t="s">
        <v>3206</v>
      </c>
      <c r="I5391" t="s">
        <v>18930</v>
      </c>
      <c r="J5391" t="s">
        <v>23</v>
      </c>
      <c r="K5391">
        <v>9124</v>
      </c>
      <c r="L5391">
        <v>269887.92</v>
      </c>
      <c r="M5391">
        <v>29.58</v>
      </c>
      <c r="N5391" t="s">
        <v>9304</v>
      </c>
      <c r="O5391" t="s">
        <v>9502</v>
      </c>
      <c r="P5391">
        <v>0</v>
      </c>
      <c r="Q5391">
        <v>0</v>
      </c>
      <c r="R5391">
        <v>1</v>
      </c>
    </row>
    <row r="5392" spans="1:18" x14ac:dyDescent="0.25">
      <c r="A5392" t="s">
        <v>604</v>
      </c>
      <c r="B5392">
        <v>2016</v>
      </c>
      <c r="C5392">
        <v>2</v>
      </c>
      <c r="D5392">
        <v>26</v>
      </c>
      <c r="E5392" t="s">
        <v>226</v>
      </c>
      <c r="F5392" s="1" t="s">
        <v>3205</v>
      </c>
      <c r="G5392" s="1" t="s">
        <v>3384</v>
      </c>
      <c r="H5392" s="1" t="s">
        <v>3206</v>
      </c>
      <c r="I5392" t="s">
        <v>17027</v>
      </c>
      <c r="J5392" t="s">
        <v>23</v>
      </c>
      <c r="K5392">
        <v>6215</v>
      </c>
      <c r="L5392">
        <v>182571.84</v>
      </c>
      <c r="M5392">
        <v>29.38</v>
      </c>
      <c r="N5392" t="s">
        <v>163</v>
      </c>
      <c r="O5392" t="s">
        <v>9505</v>
      </c>
      <c r="P5392">
        <v>3.8218627714528705E-2</v>
      </c>
      <c r="Q5392">
        <v>0</v>
      </c>
      <c r="R5392">
        <v>1</v>
      </c>
    </row>
    <row r="5393" spans="1:18" x14ac:dyDescent="0.25">
      <c r="A5393" t="s">
        <v>15556</v>
      </c>
      <c r="B5393">
        <v>2019</v>
      </c>
      <c r="C5393">
        <v>9</v>
      </c>
      <c r="D5393">
        <v>17</v>
      </c>
      <c r="E5393" t="s">
        <v>21</v>
      </c>
      <c r="F5393" s="1" t="s">
        <v>3205</v>
      </c>
      <c r="G5393" s="1" t="s">
        <v>3967</v>
      </c>
      <c r="H5393" s="1" t="s">
        <v>3206</v>
      </c>
      <c r="I5393" t="s">
        <v>18390</v>
      </c>
      <c r="J5393" t="s">
        <v>23</v>
      </c>
      <c r="K5393">
        <v>1209</v>
      </c>
      <c r="L5393">
        <v>103974.02</v>
      </c>
      <c r="M5393">
        <v>86</v>
      </c>
      <c r="N5393" t="s">
        <v>9250</v>
      </c>
      <c r="O5393" t="s">
        <v>9732</v>
      </c>
      <c r="P5393">
        <v>0</v>
      </c>
      <c r="Q5393">
        <v>0</v>
      </c>
      <c r="R5393">
        <v>3</v>
      </c>
    </row>
    <row r="5394" spans="1:18" x14ac:dyDescent="0.25">
      <c r="A5394" t="s">
        <v>15556</v>
      </c>
      <c r="B5394">
        <v>2019</v>
      </c>
      <c r="C5394">
        <v>9</v>
      </c>
      <c r="D5394">
        <v>17</v>
      </c>
      <c r="E5394" t="s">
        <v>21</v>
      </c>
      <c r="F5394" s="1" t="s">
        <v>3205</v>
      </c>
      <c r="G5394" s="1" t="s">
        <v>3967</v>
      </c>
      <c r="H5394" s="1" t="s">
        <v>3206</v>
      </c>
      <c r="I5394" t="s">
        <v>18397</v>
      </c>
      <c r="J5394" t="s">
        <v>23</v>
      </c>
      <c r="K5394">
        <v>5970</v>
      </c>
      <c r="L5394">
        <v>495510.1</v>
      </c>
      <c r="M5394">
        <v>83</v>
      </c>
      <c r="N5394" t="s">
        <v>9232</v>
      </c>
      <c r="O5394" t="s">
        <v>9511</v>
      </c>
      <c r="P5394">
        <v>0</v>
      </c>
      <c r="Q5394">
        <v>0</v>
      </c>
      <c r="R5394">
        <v>3</v>
      </c>
    </row>
    <row r="5395" spans="1:18" x14ac:dyDescent="0.25">
      <c r="A5395" t="s">
        <v>15556</v>
      </c>
      <c r="B5395">
        <v>2019</v>
      </c>
      <c r="C5395">
        <v>9</v>
      </c>
      <c r="D5395">
        <v>17</v>
      </c>
      <c r="E5395" t="s">
        <v>21</v>
      </c>
      <c r="F5395" s="1" t="s">
        <v>3205</v>
      </c>
      <c r="G5395" s="1" t="s">
        <v>3967</v>
      </c>
      <c r="H5395" s="1" t="s">
        <v>7263</v>
      </c>
      <c r="I5395" t="s">
        <v>18528</v>
      </c>
      <c r="J5395" t="s">
        <v>23</v>
      </c>
      <c r="K5395">
        <v>588</v>
      </c>
      <c r="L5395">
        <v>52332.01</v>
      </c>
      <c r="M5395">
        <v>89</v>
      </c>
      <c r="N5395" t="s">
        <v>21948</v>
      </c>
      <c r="O5395" t="s">
        <v>23302</v>
      </c>
      <c r="P5395">
        <v>0</v>
      </c>
      <c r="Q5395">
        <v>0</v>
      </c>
      <c r="R5395">
        <v>3</v>
      </c>
    </row>
    <row r="5396" spans="1:18" x14ac:dyDescent="0.25">
      <c r="A5396" t="s">
        <v>15556</v>
      </c>
      <c r="B5396">
        <v>2019</v>
      </c>
      <c r="C5396">
        <v>9</v>
      </c>
      <c r="D5396">
        <v>17</v>
      </c>
      <c r="E5396" t="s">
        <v>21</v>
      </c>
      <c r="F5396" s="1" t="s">
        <v>3205</v>
      </c>
      <c r="G5396" s="1" t="s">
        <v>3967</v>
      </c>
      <c r="H5396" s="1" t="s">
        <v>3206</v>
      </c>
      <c r="I5396" t="s">
        <v>18581</v>
      </c>
      <c r="J5396" t="s">
        <v>23</v>
      </c>
      <c r="K5396">
        <v>265</v>
      </c>
      <c r="L5396">
        <v>21995</v>
      </c>
      <c r="M5396">
        <v>83</v>
      </c>
      <c r="N5396" t="s">
        <v>21955</v>
      </c>
      <c r="O5396" t="s">
        <v>23303</v>
      </c>
      <c r="P5396">
        <v>0</v>
      </c>
      <c r="Q5396">
        <v>0</v>
      </c>
      <c r="R5396">
        <v>3</v>
      </c>
    </row>
    <row r="5397" spans="1:18" x14ac:dyDescent="0.25">
      <c r="A5397" t="s">
        <v>1394</v>
      </c>
      <c r="B5397">
        <v>2017</v>
      </c>
      <c r="C5397">
        <v>2</v>
      </c>
      <c r="D5397">
        <v>20</v>
      </c>
      <c r="E5397" t="s">
        <v>1395</v>
      </c>
      <c r="F5397" s="1" t="s">
        <v>3205</v>
      </c>
      <c r="G5397" s="1" t="s">
        <v>3967</v>
      </c>
      <c r="H5397" s="1" t="s">
        <v>3206</v>
      </c>
      <c r="I5397" t="s">
        <v>18304</v>
      </c>
      <c r="J5397" t="s">
        <v>23</v>
      </c>
      <c r="K5397">
        <v>682</v>
      </c>
      <c r="L5397">
        <v>43989</v>
      </c>
      <c r="M5397">
        <v>64.5</v>
      </c>
      <c r="N5397" t="s">
        <v>9274</v>
      </c>
      <c r="O5397" t="s">
        <v>9687</v>
      </c>
      <c r="P5397">
        <v>0</v>
      </c>
      <c r="Q5397">
        <v>0</v>
      </c>
      <c r="R5397">
        <v>1</v>
      </c>
    </row>
    <row r="5398" spans="1:18" x14ac:dyDescent="0.25">
      <c r="A5398" t="s">
        <v>1394</v>
      </c>
      <c r="B5398">
        <v>2017</v>
      </c>
      <c r="C5398">
        <v>2</v>
      </c>
      <c r="D5398">
        <v>20</v>
      </c>
      <c r="E5398" t="s">
        <v>1395</v>
      </c>
      <c r="F5398" s="1" t="s">
        <v>3205</v>
      </c>
      <c r="G5398" s="1" t="s">
        <v>3967</v>
      </c>
      <c r="H5398" s="1" t="s">
        <v>3206</v>
      </c>
      <c r="I5398" t="s">
        <v>18623</v>
      </c>
      <c r="J5398" t="s">
        <v>23</v>
      </c>
      <c r="K5398">
        <v>47</v>
      </c>
      <c r="L5398">
        <v>3031.5</v>
      </c>
      <c r="M5398">
        <v>64.5</v>
      </c>
      <c r="N5398" t="s">
        <v>9271</v>
      </c>
      <c r="O5398" t="s">
        <v>9570</v>
      </c>
      <c r="P5398">
        <v>0</v>
      </c>
      <c r="Q5398">
        <v>0</v>
      </c>
      <c r="R5398">
        <v>1</v>
      </c>
    </row>
    <row r="5399" spans="1:18" x14ac:dyDescent="0.25">
      <c r="A5399" t="s">
        <v>2012</v>
      </c>
      <c r="B5399">
        <v>2017</v>
      </c>
      <c r="C5399">
        <v>11</v>
      </c>
      <c r="D5399">
        <v>16</v>
      </c>
      <c r="E5399" t="s">
        <v>105</v>
      </c>
      <c r="F5399" s="1" t="s">
        <v>3205</v>
      </c>
      <c r="G5399" s="1" t="s">
        <v>18031</v>
      </c>
      <c r="H5399" s="1" t="s">
        <v>3204</v>
      </c>
      <c r="I5399" t="s">
        <v>18070</v>
      </c>
      <c r="J5399" t="s">
        <v>23</v>
      </c>
      <c r="K5399">
        <v>2780</v>
      </c>
      <c r="L5399">
        <v>136220</v>
      </c>
      <c r="M5399">
        <v>49</v>
      </c>
      <c r="N5399" t="s">
        <v>9160</v>
      </c>
      <c r="O5399" t="s">
        <v>9647</v>
      </c>
      <c r="P5399">
        <v>0</v>
      </c>
      <c r="Q5399">
        <v>0</v>
      </c>
      <c r="R5399">
        <v>4</v>
      </c>
    </row>
    <row r="5400" spans="1:18" x14ac:dyDescent="0.25">
      <c r="A5400" t="s">
        <v>1110</v>
      </c>
      <c r="B5400">
        <v>2016</v>
      </c>
      <c r="C5400">
        <v>10</v>
      </c>
      <c r="D5400">
        <v>3</v>
      </c>
      <c r="E5400" t="s">
        <v>92</v>
      </c>
      <c r="F5400" s="1" t="s">
        <v>3205</v>
      </c>
      <c r="G5400" s="1" t="s">
        <v>3227</v>
      </c>
      <c r="H5400" s="1" t="s">
        <v>3206</v>
      </c>
      <c r="I5400" t="s">
        <v>19725</v>
      </c>
      <c r="J5400" t="s">
        <v>23</v>
      </c>
      <c r="K5400">
        <v>4969</v>
      </c>
      <c r="L5400">
        <v>206213.5</v>
      </c>
      <c r="M5400">
        <v>41.5</v>
      </c>
      <c r="N5400" t="s">
        <v>22082</v>
      </c>
      <c r="O5400" t="s">
        <v>23253</v>
      </c>
      <c r="P5400">
        <v>0</v>
      </c>
      <c r="Q5400">
        <v>0</v>
      </c>
      <c r="R5400">
        <v>4</v>
      </c>
    </row>
    <row r="5401" spans="1:18" x14ac:dyDescent="0.25">
      <c r="A5401" t="s">
        <v>1110</v>
      </c>
      <c r="B5401">
        <v>2016</v>
      </c>
      <c r="C5401">
        <v>10</v>
      </c>
      <c r="D5401">
        <v>3</v>
      </c>
      <c r="E5401" t="s">
        <v>92</v>
      </c>
      <c r="F5401" s="1" t="s">
        <v>3205</v>
      </c>
      <c r="G5401" s="1" t="s">
        <v>3227</v>
      </c>
      <c r="H5401" s="1" t="s">
        <v>3206</v>
      </c>
      <c r="I5401" t="s">
        <v>19930</v>
      </c>
      <c r="J5401" t="s">
        <v>23</v>
      </c>
      <c r="K5401">
        <v>509</v>
      </c>
      <c r="L5401">
        <v>21123.5</v>
      </c>
      <c r="M5401">
        <v>41.5</v>
      </c>
      <c r="N5401" t="s">
        <v>22075</v>
      </c>
      <c r="O5401" t="s">
        <v>23349</v>
      </c>
      <c r="P5401">
        <v>0</v>
      </c>
      <c r="Q5401">
        <v>0</v>
      </c>
      <c r="R5401">
        <v>4</v>
      </c>
    </row>
    <row r="5402" spans="1:18" x14ac:dyDescent="0.25">
      <c r="A5402" t="s">
        <v>8042</v>
      </c>
      <c r="B5402">
        <v>2017</v>
      </c>
      <c r="C5402">
        <v>6</v>
      </c>
      <c r="D5402">
        <v>16</v>
      </c>
      <c r="E5402" t="s">
        <v>7323</v>
      </c>
      <c r="F5402" s="1" t="s">
        <v>5207</v>
      </c>
      <c r="G5402" s="1" t="s">
        <v>20573</v>
      </c>
      <c r="H5402" s="1" t="s">
        <v>7263</v>
      </c>
      <c r="I5402" t="s">
        <v>5765</v>
      </c>
      <c r="J5402" t="s">
        <v>23</v>
      </c>
      <c r="K5402">
        <v>600</v>
      </c>
      <c r="L5402">
        <v>62891.64</v>
      </c>
      <c r="M5402">
        <v>104.82</v>
      </c>
      <c r="N5402" t="s">
        <v>9021</v>
      </c>
      <c r="O5402" t="s">
        <v>9839</v>
      </c>
      <c r="P5402">
        <v>0</v>
      </c>
      <c r="Q5402">
        <v>0</v>
      </c>
      <c r="R5402">
        <v>2</v>
      </c>
    </row>
    <row r="5403" spans="1:18" x14ac:dyDescent="0.25">
      <c r="A5403" t="s">
        <v>8042</v>
      </c>
      <c r="B5403">
        <v>2017</v>
      </c>
      <c r="C5403">
        <v>6</v>
      </c>
      <c r="D5403">
        <v>16</v>
      </c>
      <c r="E5403" t="s">
        <v>7323</v>
      </c>
      <c r="F5403" s="1" t="s">
        <v>5207</v>
      </c>
      <c r="G5403" s="1" t="s">
        <v>21008</v>
      </c>
      <c r="H5403" s="1" t="s">
        <v>7263</v>
      </c>
      <c r="I5403" t="s">
        <v>6965</v>
      </c>
      <c r="J5403" t="s">
        <v>23</v>
      </c>
      <c r="K5403">
        <v>60</v>
      </c>
      <c r="L5403">
        <v>8025.89</v>
      </c>
      <c r="M5403">
        <v>133.76</v>
      </c>
      <c r="N5403" t="s">
        <v>9361</v>
      </c>
      <c r="O5403" t="s">
        <v>9778</v>
      </c>
      <c r="P5403">
        <v>0</v>
      </c>
      <c r="Q5403">
        <v>0</v>
      </c>
      <c r="R5403">
        <v>2</v>
      </c>
    </row>
    <row r="5404" spans="1:18" x14ac:dyDescent="0.25">
      <c r="A5404" t="s">
        <v>8042</v>
      </c>
      <c r="B5404">
        <v>2017</v>
      </c>
      <c r="C5404">
        <v>6</v>
      </c>
      <c r="D5404">
        <v>16</v>
      </c>
      <c r="E5404" t="s">
        <v>7323</v>
      </c>
      <c r="F5404" s="1" t="s">
        <v>5207</v>
      </c>
      <c r="G5404" s="1" t="s">
        <v>20931</v>
      </c>
      <c r="H5404" s="1" t="s">
        <v>7263</v>
      </c>
      <c r="I5404" t="s">
        <v>6519</v>
      </c>
      <c r="J5404" t="s">
        <v>23</v>
      </c>
      <c r="K5404">
        <v>500</v>
      </c>
      <c r="L5404">
        <v>60746.400000000001</v>
      </c>
      <c r="M5404">
        <v>121.49</v>
      </c>
      <c r="N5404" t="s">
        <v>9106</v>
      </c>
      <c r="O5404" t="s">
        <v>9459</v>
      </c>
      <c r="P5404">
        <v>0</v>
      </c>
      <c r="Q5404">
        <v>5.3850305373165194E-2</v>
      </c>
      <c r="R5404">
        <v>2</v>
      </c>
    </row>
    <row r="5405" spans="1:18" x14ac:dyDescent="0.25">
      <c r="A5405" t="s">
        <v>2085</v>
      </c>
      <c r="B5405">
        <v>2017</v>
      </c>
      <c r="C5405">
        <v>12</v>
      </c>
      <c r="D5405">
        <v>15</v>
      </c>
      <c r="E5405" t="s">
        <v>226</v>
      </c>
      <c r="F5405" s="1" t="s">
        <v>3205</v>
      </c>
      <c r="G5405" s="1" t="s">
        <v>3384</v>
      </c>
      <c r="H5405" s="1" t="s">
        <v>3206</v>
      </c>
      <c r="I5405" t="s">
        <v>17028</v>
      </c>
      <c r="J5405" t="s">
        <v>23</v>
      </c>
      <c r="K5405">
        <v>12507</v>
      </c>
      <c r="L5405">
        <v>532485.53</v>
      </c>
      <c r="M5405">
        <v>42.58</v>
      </c>
      <c r="N5405" t="s">
        <v>112</v>
      </c>
      <c r="O5405" t="s">
        <v>9515</v>
      </c>
      <c r="P5405">
        <v>3.2773227720419927E-2</v>
      </c>
      <c r="Q5405">
        <v>0</v>
      </c>
      <c r="R5405">
        <v>4</v>
      </c>
    </row>
    <row r="5406" spans="1:18" x14ac:dyDescent="0.25">
      <c r="A5406" t="s">
        <v>2085</v>
      </c>
      <c r="B5406">
        <v>2017</v>
      </c>
      <c r="C5406">
        <v>12</v>
      </c>
      <c r="D5406">
        <v>15</v>
      </c>
      <c r="E5406" t="s">
        <v>226</v>
      </c>
      <c r="F5406" s="1" t="s">
        <v>3205</v>
      </c>
      <c r="G5406" s="1" t="s">
        <v>3384</v>
      </c>
      <c r="H5406" s="1" t="s">
        <v>3206</v>
      </c>
      <c r="I5406" t="s">
        <v>17029</v>
      </c>
      <c r="J5406" t="s">
        <v>23</v>
      </c>
      <c r="K5406">
        <v>7140</v>
      </c>
      <c r="L5406">
        <v>303985.5</v>
      </c>
      <c r="M5406">
        <v>42.58</v>
      </c>
      <c r="N5406" t="s">
        <v>645</v>
      </c>
      <c r="O5406" t="s">
        <v>9450</v>
      </c>
      <c r="P5406">
        <v>9.1123449223886266E-2</v>
      </c>
      <c r="Q5406">
        <v>0</v>
      </c>
      <c r="R5406">
        <v>4</v>
      </c>
    </row>
    <row r="5407" spans="1:18" x14ac:dyDescent="0.25">
      <c r="A5407" t="s">
        <v>7879</v>
      </c>
      <c r="B5407">
        <v>2017</v>
      </c>
      <c r="C5407">
        <v>1</v>
      </c>
      <c r="D5407">
        <v>30</v>
      </c>
      <c r="E5407" t="s">
        <v>7328</v>
      </c>
      <c r="F5407" s="1" t="s">
        <v>5207</v>
      </c>
      <c r="G5407" s="1" t="s">
        <v>20573</v>
      </c>
      <c r="H5407" s="1" t="s">
        <v>7263</v>
      </c>
      <c r="I5407" t="s">
        <v>20856</v>
      </c>
      <c r="J5407" t="s">
        <v>23</v>
      </c>
      <c r="K5407">
        <v>800</v>
      </c>
      <c r="L5407">
        <v>91898.4</v>
      </c>
      <c r="M5407">
        <v>114.87</v>
      </c>
      <c r="N5407" t="s">
        <v>7263</v>
      </c>
      <c r="O5407" t="s">
        <v>23274</v>
      </c>
      <c r="P5407">
        <v>0</v>
      </c>
      <c r="Q5407">
        <v>0</v>
      </c>
      <c r="R5407">
        <v>1</v>
      </c>
    </row>
    <row r="5408" spans="1:18" x14ac:dyDescent="0.25">
      <c r="A5408" t="s">
        <v>14644</v>
      </c>
      <c r="B5408">
        <v>2019</v>
      </c>
      <c r="C5408">
        <v>6</v>
      </c>
      <c r="D5408">
        <v>3</v>
      </c>
      <c r="E5408" t="s">
        <v>226</v>
      </c>
      <c r="F5408" s="1" t="s">
        <v>3205</v>
      </c>
      <c r="G5408" s="1" t="s">
        <v>3863</v>
      </c>
      <c r="H5408" s="1" t="s">
        <v>3206</v>
      </c>
      <c r="I5408" t="s">
        <v>19210</v>
      </c>
      <c r="J5408" t="s">
        <v>23</v>
      </c>
      <c r="K5408">
        <v>3240</v>
      </c>
      <c r="L5408">
        <v>160380</v>
      </c>
      <c r="M5408">
        <v>49.5</v>
      </c>
      <c r="N5408" t="s">
        <v>9344</v>
      </c>
      <c r="O5408" t="s">
        <v>9496</v>
      </c>
      <c r="P5408">
        <v>3.9816758144422926E-2</v>
      </c>
      <c r="Q5408">
        <v>0</v>
      </c>
      <c r="R5408">
        <v>2</v>
      </c>
    </row>
    <row r="5409" spans="1:18" x14ac:dyDescent="0.25">
      <c r="A5409" t="s">
        <v>14644</v>
      </c>
      <c r="B5409">
        <v>2019</v>
      </c>
      <c r="C5409">
        <v>6</v>
      </c>
      <c r="D5409">
        <v>3</v>
      </c>
      <c r="E5409" t="s">
        <v>226</v>
      </c>
      <c r="F5409" s="1" t="s">
        <v>3205</v>
      </c>
      <c r="G5409" s="1" t="s">
        <v>3384</v>
      </c>
      <c r="H5409" s="1" t="s">
        <v>3206</v>
      </c>
      <c r="I5409" t="s">
        <v>17299</v>
      </c>
      <c r="J5409" t="s">
        <v>23</v>
      </c>
      <c r="K5409">
        <v>24170</v>
      </c>
      <c r="L5409">
        <v>1184330</v>
      </c>
      <c r="M5409">
        <v>49</v>
      </c>
      <c r="N5409" t="s">
        <v>160</v>
      </c>
      <c r="O5409" t="s">
        <v>9452</v>
      </c>
      <c r="P5409">
        <v>0.10110188471641929</v>
      </c>
      <c r="Q5409">
        <v>0</v>
      </c>
      <c r="R5409">
        <v>2</v>
      </c>
    </row>
    <row r="5410" spans="1:18" x14ac:dyDescent="0.25">
      <c r="A5410" t="s">
        <v>2201</v>
      </c>
      <c r="B5410">
        <v>2018</v>
      </c>
      <c r="C5410">
        <v>2</v>
      </c>
      <c r="D5410">
        <v>15</v>
      </c>
      <c r="E5410" t="s">
        <v>226</v>
      </c>
      <c r="F5410" s="1" t="s">
        <v>3205</v>
      </c>
      <c r="G5410" s="1" t="s">
        <v>3384</v>
      </c>
      <c r="H5410" s="1" t="s">
        <v>3206</v>
      </c>
      <c r="I5410" t="s">
        <v>17066</v>
      </c>
      <c r="J5410" t="s">
        <v>23</v>
      </c>
      <c r="K5410">
        <v>13780</v>
      </c>
      <c r="L5410">
        <v>604942</v>
      </c>
      <c r="M5410">
        <v>43.9</v>
      </c>
      <c r="N5410" t="s">
        <v>160</v>
      </c>
      <c r="O5410" t="s">
        <v>9452</v>
      </c>
      <c r="P5410">
        <v>0.10110188471641929</v>
      </c>
      <c r="Q5410">
        <v>0</v>
      </c>
      <c r="R5410">
        <v>1</v>
      </c>
    </row>
    <row r="5411" spans="1:18" x14ac:dyDescent="0.25">
      <c r="A5411" t="s">
        <v>2201</v>
      </c>
      <c r="B5411">
        <v>2018</v>
      </c>
      <c r="C5411">
        <v>2</v>
      </c>
      <c r="D5411">
        <v>15</v>
      </c>
      <c r="E5411" t="s">
        <v>226</v>
      </c>
      <c r="F5411" s="1" t="s">
        <v>3205</v>
      </c>
      <c r="G5411" s="1" t="s">
        <v>3863</v>
      </c>
      <c r="H5411" s="1" t="s">
        <v>3206</v>
      </c>
      <c r="I5411" t="s">
        <v>19104</v>
      </c>
      <c r="J5411" t="s">
        <v>23</v>
      </c>
      <c r="K5411">
        <v>8350</v>
      </c>
      <c r="L5411">
        <v>421675</v>
      </c>
      <c r="M5411">
        <v>50.5</v>
      </c>
      <c r="N5411" t="s">
        <v>9305</v>
      </c>
      <c r="O5411" t="s">
        <v>9530</v>
      </c>
      <c r="P5411">
        <v>3.1450189480311259E-2</v>
      </c>
      <c r="Q5411">
        <v>0</v>
      </c>
      <c r="R5411">
        <v>1</v>
      </c>
    </row>
    <row r="5412" spans="1:18" x14ac:dyDescent="0.25">
      <c r="A5412" t="s">
        <v>8750</v>
      </c>
      <c r="B5412">
        <v>2018</v>
      </c>
      <c r="C5412">
        <v>10</v>
      </c>
      <c r="D5412">
        <v>22</v>
      </c>
      <c r="E5412" t="s">
        <v>7357</v>
      </c>
      <c r="F5412" s="1" t="s">
        <v>9480</v>
      </c>
      <c r="G5412" s="1" t="s">
        <v>9480</v>
      </c>
      <c r="H5412" s="1" t="s">
        <v>9480</v>
      </c>
      <c r="I5412" t="s">
        <v>15708</v>
      </c>
      <c r="J5412" t="s">
        <v>23</v>
      </c>
      <c r="K5412">
        <v>310</v>
      </c>
      <c r="L5412">
        <v>41850</v>
      </c>
      <c r="M5412">
        <v>135</v>
      </c>
      <c r="N5412" t="e">
        <v>#N/A</v>
      </c>
      <c r="O5412" t="e">
        <v>#N/A</v>
      </c>
      <c r="P5412">
        <v>0</v>
      </c>
      <c r="Q5412">
        <v>0</v>
      </c>
      <c r="R5412">
        <v>4</v>
      </c>
    </row>
    <row r="5413" spans="1:18" x14ac:dyDescent="0.25">
      <c r="A5413" t="s">
        <v>8386</v>
      </c>
      <c r="B5413">
        <v>2018</v>
      </c>
      <c r="C5413">
        <v>2</v>
      </c>
      <c r="D5413">
        <v>21</v>
      </c>
      <c r="E5413" t="s">
        <v>8145</v>
      </c>
      <c r="F5413" s="1" t="s">
        <v>5207</v>
      </c>
      <c r="G5413" s="1" t="s">
        <v>20931</v>
      </c>
      <c r="H5413" s="1" t="s">
        <v>7263</v>
      </c>
      <c r="I5413" t="s">
        <v>6478</v>
      </c>
      <c r="J5413" t="s">
        <v>23</v>
      </c>
      <c r="K5413">
        <v>600</v>
      </c>
      <c r="L5413">
        <v>84000</v>
      </c>
      <c r="M5413">
        <v>140</v>
      </c>
      <c r="N5413" t="s">
        <v>8296</v>
      </c>
      <c r="O5413" t="s">
        <v>9767</v>
      </c>
      <c r="P5413">
        <v>0</v>
      </c>
      <c r="Q5413">
        <v>0</v>
      </c>
      <c r="R5413">
        <v>1</v>
      </c>
    </row>
    <row r="5414" spans="1:18" x14ac:dyDescent="0.25">
      <c r="A5414" t="s">
        <v>8386</v>
      </c>
      <c r="B5414">
        <v>2018</v>
      </c>
      <c r="C5414">
        <v>2</v>
      </c>
      <c r="D5414">
        <v>21</v>
      </c>
      <c r="E5414" t="s">
        <v>8145</v>
      </c>
      <c r="F5414" s="1" t="s">
        <v>5207</v>
      </c>
      <c r="G5414" s="1" t="s">
        <v>20573</v>
      </c>
      <c r="H5414" s="1" t="s">
        <v>7263</v>
      </c>
      <c r="I5414" t="s">
        <v>20792</v>
      </c>
      <c r="J5414" t="s">
        <v>23</v>
      </c>
      <c r="K5414">
        <v>3600</v>
      </c>
      <c r="L5414">
        <v>426528</v>
      </c>
      <c r="M5414">
        <v>118.48</v>
      </c>
      <c r="N5414" t="s">
        <v>7263</v>
      </c>
      <c r="O5414" t="s">
        <v>23274</v>
      </c>
      <c r="P5414">
        <v>0</v>
      </c>
      <c r="Q5414">
        <v>0</v>
      </c>
      <c r="R5414">
        <v>1</v>
      </c>
    </row>
    <row r="5415" spans="1:18" x14ac:dyDescent="0.25">
      <c r="A5415" t="s">
        <v>8386</v>
      </c>
      <c r="B5415">
        <v>2018</v>
      </c>
      <c r="C5415">
        <v>2</v>
      </c>
      <c r="D5415">
        <v>21</v>
      </c>
      <c r="E5415" t="s">
        <v>8145</v>
      </c>
      <c r="F5415" s="1" t="s">
        <v>5207</v>
      </c>
      <c r="G5415" s="1" t="s">
        <v>20931</v>
      </c>
      <c r="H5415" s="1" t="s">
        <v>7263</v>
      </c>
      <c r="I5415" t="s">
        <v>20947</v>
      </c>
      <c r="J5415" t="s">
        <v>23</v>
      </c>
      <c r="K5415">
        <v>600</v>
      </c>
      <c r="L5415">
        <v>56999.99</v>
      </c>
      <c r="M5415">
        <v>95</v>
      </c>
      <c r="N5415" t="s">
        <v>7263</v>
      </c>
      <c r="O5415" t="s">
        <v>23274</v>
      </c>
      <c r="P5415">
        <v>0</v>
      </c>
      <c r="Q5415">
        <v>0</v>
      </c>
      <c r="R5415">
        <v>1</v>
      </c>
    </row>
    <row r="5416" spans="1:18" x14ac:dyDescent="0.25">
      <c r="A5416" t="s">
        <v>8386</v>
      </c>
      <c r="B5416">
        <v>2018</v>
      </c>
      <c r="C5416">
        <v>2</v>
      </c>
      <c r="D5416">
        <v>21</v>
      </c>
      <c r="E5416" t="s">
        <v>8145</v>
      </c>
      <c r="F5416" s="1" t="s">
        <v>5207</v>
      </c>
      <c r="G5416" s="1" t="s">
        <v>20573</v>
      </c>
      <c r="H5416" s="1" t="s">
        <v>7263</v>
      </c>
      <c r="I5416" t="s">
        <v>20712</v>
      </c>
      <c r="J5416" t="s">
        <v>23</v>
      </c>
      <c r="K5416">
        <v>1400</v>
      </c>
      <c r="L5416">
        <v>169708</v>
      </c>
      <c r="M5416">
        <v>121.22</v>
      </c>
      <c r="N5416" t="s">
        <v>9024</v>
      </c>
      <c r="O5416" t="s">
        <v>9469</v>
      </c>
      <c r="P5416">
        <v>0</v>
      </c>
      <c r="Q5416">
        <v>3.3430295232662992E-2</v>
      </c>
      <c r="R5416">
        <v>1</v>
      </c>
    </row>
    <row r="5417" spans="1:18" x14ac:dyDescent="0.25">
      <c r="A5417" t="s">
        <v>8386</v>
      </c>
      <c r="B5417">
        <v>2018</v>
      </c>
      <c r="C5417">
        <v>2</v>
      </c>
      <c r="D5417">
        <v>21</v>
      </c>
      <c r="E5417" t="s">
        <v>8145</v>
      </c>
      <c r="F5417" s="1" t="s">
        <v>5207</v>
      </c>
      <c r="G5417" s="1" t="s">
        <v>20573</v>
      </c>
      <c r="H5417" s="1" t="s">
        <v>7263</v>
      </c>
      <c r="I5417" t="s">
        <v>20764</v>
      </c>
      <c r="J5417" t="s">
        <v>23</v>
      </c>
      <c r="K5417">
        <v>2000</v>
      </c>
      <c r="L5417">
        <v>181820.01</v>
      </c>
      <c r="M5417">
        <v>90.91</v>
      </c>
      <c r="N5417" t="s">
        <v>9043</v>
      </c>
      <c r="O5417" t="s">
        <v>9465</v>
      </c>
      <c r="P5417">
        <v>0</v>
      </c>
      <c r="Q5417">
        <v>3.9029243790110295E-2</v>
      </c>
      <c r="R5417">
        <v>1</v>
      </c>
    </row>
    <row r="5418" spans="1:18" x14ac:dyDescent="0.25">
      <c r="A5418" t="s">
        <v>8386</v>
      </c>
      <c r="B5418">
        <v>2018</v>
      </c>
      <c r="C5418">
        <v>2</v>
      </c>
      <c r="D5418">
        <v>21</v>
      </c>
      <c r="E5418" t="s">
        <v>8145</v>
      </c>
      <c r="F5418" s="1" t="s">
        <v>5207</v>
      </c>
      <c r="G5418" s="1" t="s">
        <v>20573</v>
      </c>
      <c r="H5418" s="1" t="s">
        <v>7263</v>
      </c>
      <c r="I5418" t="s">
        <v>20764</v>
      </c>
      <c r="J5418" t="s">
        <v>23</v>
      </c>
      <c r="K5418">
        <v>1200</v>
      </c>
      <c r="L5418">
        <v>120000.01</v>
      </c>
      <c r="M5418">
        <v>100</v>
      </c>
      <c r="N5418" t="s">
        <v>9043</v>
      </c>
      <c r="O5418" t="s">
        <v>9465</v>
      </c>
      <c r="P5418">
        <v>0</v>
      </c>
      <c r="Q5418">
        <v>3.9029243790110295E-2</v>
      </c>
      <c r="R5418">
        <v>1</v>
      </c>
    </row>
    <row r="5419" spans="1:18" x14ac:dyDescent="0.25">
      <c r="A5419" t="s">
        <v>8386</v>
      </c>
      <c r="B5419">
        <v>2018</v>
      </c>
      <c r="C5419">
        <v>2</v>
      </c>
      <c r="D5419">
        <v>21</v>
      </c>
      <c r="E5419" t="s">
        <v>8145</v>
      </c>
      <c r="F5419" s="1" t="s">
        <v>5207</v>
      </c>
      <c r="G5419" s="1" t="s">
        <v>20573</v>
      </c>
      <c r="H5419" s="1" t="s">
        <v>7263</v>
      </c>
      <c r="I5419" t="s">
        <v>20656</v>
      </c>
      <c r="J5419" t="s">
        <v>23</v>
      </c>
      <c r="K5419">
        <v>900</v>
      </c>
      <c r="L5419">
        <v>92403</v>
      </c>
      <c r="M5419">
        <v>102.67</v>
      </c>
      <c r="N5419" t="s">
        <v>8995</v>
      </c>
      <c r="O5419" t="s">
        <v>9471</v>
      </c>
      <c r="P5419">
        <v>0</v>
      </c>
      <c r="Q5419">
        <v>2.730993892398554E-2</v>
      </c>
      <c r="R5419">
        <v>1</v>
      </c>
    </row>
    <row r="5420" spans="1:18" x14ac:dyDescent="0.25">
      <c r="A5420" t="s">
        <v>8386</v>
      </c>
      <c r="B5420">
        <v>2018</v>
      </c>
      <c r="C5420">
        <v>2</v>
      </c>
      <c r="D5420">
        <v>21</v>
      </c>
      <c r="E5420" t="s">
        <v>8145</v>
      </c>
      <c r="F5420" s="1" t="s">
        <v>5207</v>
      </c>
      <c r="G5420" s="1" t="s">
        <v>20573</v>
      </c>
      <c r="H5420" s="1" t="s">
        <v>7263</v>
      </c>
      <c r="I5420" t="s">
        <v>20727</v>
      </c>
      <c r="J5420" t="s">
        <v>23</v>
      </c>
      <c r="K5420">
        <v>1100</v>
      </c>
      <c r="L5420">
        <v>133341.99</v>
      </c>
      <c r="M5420">
        <v>121.22</v>
      </c>
      <c r="N5420" t="s">
        <v>7263</v>
      </c>
      <c r="O5420" t="s">
        <v>23274</v>
      </c>
      <c r="P5420">
        <v>0</v>
      </c>
      <c r="Q5420">
        <v>0</v>
      </c>
      <c r="R5420">
        <v>1</v>
      </c>
    </row>
    <row r="5421" spans="1:18" x14ac:dyDescent="0.25">
      <c r="A5421" t="s">
        <v>8386</v>
      </c>
      <c r="B5421">
        <v>2018</v>
      </c>
      <c r="C5421">
        <v>2</v>
      </c>
      <c r="D5421">
        <v>21</v>
      </c>
      <c r="E5421" t="s">
        <v>8145</v>
      </c>
      <c r="F5421" s="1" t="s">
        <v>5207</v>
      </c>
      <c r="G5421" s="1" t="s">
        <v>20573</v>
      </c>
      <c r="H5421" s="1" t="s">
        <v>7263</v>
      </c>
      <c r="I5421" t="s">
        <v>20778</v>
      </c>
      <c r="J5421" t="s">
        <v>23</v>
      </c>
      <c r="K5421">
        <v>1900</v>
      </c>
      <c r="L5421">
        <v>190000</v>
      </c>
      <c r="M5421">
        <v>100</v>
      </c>
      <c r="N5421" t="s">
        <v>7263</v>
      </c>
      <c r="O5421" t="s">
        <v>23274</v>
      </c>
      <c r="P5421">
        <v>0</v>
      </c>
      <c r="Q5421">
        <v>0</v>
      </c>
      <c r="R5421">
        <v>1</v>
      </c>
    </row>
    <row r="5422" spans="1:18" x14ac:dyDescent="0.25">
      <c r="A5422" t="s">
        <v>8386</v>
      </c>
      <c r="B5422">
        <v>2018</v>
      </c>
      <c r="C5422">
        <v>2</v>
      </c>
      <c r="D5422">
        <v>21</v>
      </c>
      <c r="E5422" t="s">
        <v>8145</v>
      </c>
      <c r="F5422" s="1" t="s">
        <v>5207</v>
      </c>
      <c r="G5422" s="1" t="s">
        <v>20573</v>
      </c>
      <c r="H5422" s="1" t="s">
        <v>7263</v>
      </c>
      <c r="I5422" t="s">
        <v>20650</v>
      </c>
      <c r="J5422" t="s">
        <v>23</v>
      </c>
      <c r="K5422">
        <v>100</v>
      </c>
      <c r="L5422">
        <v>10267</v>
      </c>
      <c r="M5422">
        <v>102.67</v>
      </c>
      <c r="N5422" t="s">
        <v>7263</v>
      </c>
      <c r="O5422" t="s">
        <v>23274</v>
      </c>
      <c r="P5422">
        <v>0</v>
      </c>
      <c r="Q5422">
        <v>0</v>
      </c>
      <c r="R5422">
        <v>1</v>
      </c>
    </row>
    <row r="5423" spans="1:18" x14ac:dyDescent="0.25">
      <c r="A5423" t="s">
        <v>8386</v>
      </c>
      <c r="B5423">
        <v>2018</v>
      </c>
      <c r="C5423">
        <v>2</v>
      </c>
      <c r="D5423">
        <v>21</v>
      </c>
      <c r="E5423" t="s">
        <v>8145</v>
      </c>
      <c r="F5423" s="1" t="s">
        <v>5207</v>
      </c>
      <c r="G5423" s="1" t="s">
        <v>20573</v>
      </c>
      <c r="H5423" s="1" t="s">
        <v>7263</v>
      </c>
      <c r="I5423" t="s">
        <v>20709</v>
      </c>
      <c r="J5423" t="s">
        <v>23</v>
      </c>
      <c r="K5423">
        <v>100</v>
      </c>
      <c r="L5423">
        <v>7974</v>
      </c>
      <c r="M5423">
        <v>79.739999999999995</v>
      </c>
      <c r="N5423" t="s">
        <v>9024</v>
      </c>
      <c r="O5423" t="s">
        <v>9469</v>
      </c>
      <c r="P5423">
        <v>0</v>
      </c>
      <c r="Q5423">
        <v>3.3430295232662992E-2</v>
      </c>
      <c r="R5423">
        <v>1</v>
      </c>
    </row>
    <row r="5424" spans="1:18" x14ac:dyDescent="0.25">
      <c r="A5424" t="s">
        <v>8386</v>
      </c>
      <c r="B5424">
        <v>2018</v>
      </c>
      <c r="C5424">
        <v>2</v>
      </c>
      <c r="D5424">
        <v>21</v>
      </c>
      <c r="E5424" t="s">
        <v>8145</v>
      </c>
      <c r="F5424" s="1" t="s">
        <v>5207</v>
      </c>
      <c r="G5424" s="1" t="s">
        <v>20573</v>
      </c>
      <c r="H5424" s="1" t="s">
        <v>7263</v>
      </c>
      <c r="I5424" t="s">
        <v>20720</v>
      </c>
      <c r="J5424" t="s">
        <v>23</v>
      </c>
      <c r="K5424">
        <v>300</v>
      </c>
      <c r="L5424">
        <v>31737</v>
      </c>
      <c r="M5424">
        <v>105.79</v>
      </c>
      <c r="N5424" t="s">
        <v>8855</v>
      </c>
      <c r="O5424" t="s">
        <v>9463</v>
      </c>
      <c r="P5424">
        <v>0</v>
      </c>
      <c r="Q5424">
        <v>4.5717886060994917E-2</v>
      </c>
      <c r="R5424">
        <v>1</v>
      </c>
    </row>
    <row r="5425" spans="1:18" x14ac:dyDescent="0.25">
      <c r="A5425" t="s">
        <v>8386</v>
      </c>
      <c r="B5425">
        <v>2018</v>
      </c>
      <c r="C5425">
        <v>2</v>
      </c>
      <c r="D5425">
        <v>21</v>
      </c>
      <c r="E5425" t="s">
        <v>8145</v>
      </c>
      <c r="F5425" s="1" t="s">
        <v>5207</v>
      </c>
      <c r="G5425" s="1" t="s">
        <v>20573</v>
      </c>
      <c r="H5425" s="1" t="s">
        <v>7263</v>
      </c>
      <c r="I5425" t="s">
        <v>20720</v>
      </c>
      <c r="J5425" t="s">
        <v>23</v>
      </c>
      <c r="K5425">
        <v>600</v>
      </c>
      <c r="L5425">
        <v>72732</v>
      </c>
      <c r="M5425">
        <v>121.22</v>
      </c>
      <c r="N5425" t="s">
        <v>8855</v>
      </c>
      <c r="O5425" t="s">
        <v>9463</v>
      </c>
      <c r="P5425">
        <v>0</v>
      </c>
      <c r="Q5425">
        <v>4.5717886060994917E-2</v>
      </c>
      <c r="R5425">
        <v>1</v>
      </c>
    </row>
    <row r="5426" spans="1:18" x14ac:dyDescent="0.25">
      <c r="A5426" t="s">
        <v>8386</v>
      </c>
      <c r="B5426">
        <v>2018</v>
      </c>
      <c r="C5426">
        <v>2</v>
      </c>
      <c r="D5426">
        <v>21</v>
      </c>
      <c r="E5426" t="s">
        <v>8145</v>
      </c>
      <c r="F5426" s="1" t="s">
        <v>5207</v>
      </c>
      <c r="G5426" s="1" t="s">
        <v>20573</v>
      </c>
      <c r="H5426" s="1" t="s">
        <v>7263</v>
      </c>
      <c r="I5426" t="s">
        <v>20781</v>
      </c>
      <c r="J5426" t="s">
        <v>23</v>
      </c>
      <c r="K5426">
        <v>1100</v>
      </c>
      <c r="L5426">
        <v>130328</v>
      </c>
      <c r="M5426">
        <v>118.48</v>
      </c>
      <c r="N5426" t="s">
        <v>7263</v>
      </c>
      <c r="O5426" t="s">
        <v>23274</v>
      </c>
      <c r="P5426">
        <v>0</v>
      </c>
      <c r="Q5426">
        <v>0</v>
      </c>
      <c r="R5426">
        <v>1</v>
      </c>
    </row>
    <row r="5427" spans="1:18" x14ac:dyDescent="0.25">
      <c r="A5427" t="s">
        <v>454</v>
      </c>
      <c r="B5427">
        <v>2016</v>
      </c>
      <c r="C5427">
        <v>1</v>
      </c>
      <c r="D5427">
        <v>29</v>
      </c>
      <c r="E5427" t="s">
        <v>92</v>
      </c>
      <c r="F5427" s="1" t="s">
        <v>3205</v>
      </c>
      <c r="G5427" s="1" t="s">
        <v>3216</v>
      </c>
      <c r="H5427" s="1" t="s">
        <v>3206</v>
      </c>
      <c r="I5427" t="s">
        <v>17506</v>
      </c>
      <c r="J5427" t="s">
        <v>23</v>
      </c>
      <c r="K5427">
        <v>306</v>
      </c>
      <c r="L5427">
        <v>15866.1</v>
      </c>
      <c r="M5427">
        <v>51.85</v>
      </c>
      <c r="N5427" t="s">
        <v>21843</v>
      </c>
      <c r="O5427" t="s">
        <v>23361</v>
      </c>
      <c r="P5427">
        <v>0</v>
      </c>
      <c r="Q5427">
        <v>0</v>
      </c>
      <c r="R5427">
        <v>1</v>
      </c>
    </row>
    <row r="5428" spans="1:18" x14ac:dyDescent="0.25">
      <c r="A5428" t="s">
        <v>625</v>
      </c>
      <c r="B5428">
        <v>2016</v>
      </c>
      <c r="C5428">
        <v>3</v>
      </c>
      <c r="D5428">
        <v>1</v>
      </c>
      <c r="E5428" t="s">
        <v>226</v>
      </c>
      <c r="F5428" s="1" t="s">
        <v>3205</v>
      </c>
      <c r="G5428" s="1" t="s">
        <v>3863</v>
      </c>
      <c r="H5428" s="1" t="s">
        <v>3206</v>
      </c>
      <c r="I5428" t="s">
        <v>19564</v>
      </c>
      <c r="J5428" t="s">
        <v>23</v>
      </c>
      <c r="K5428">
        <v>7975</v>
      </c>
      <c r="L5428">
        <v>216377.7</v>
      </c>
      <c r="M5428">
        <v>27.13</v>
      </c>
      <c r="N5428" t="s">
        <v>9309</v>
      </c>
      <c r="O5428" t="s">
        <v>9451</v>
      </c>
      <c r="P5428">
        <v>6.5364123560168089E-2</v>
      </c>
      <c r="Q5428">
        <v>0</v>
      </c>
      <c r="R5428">
        <v>1</v>
      </c>
    </row>
    <row r="5429" spans="1:18" x14ac:dyDescent="0.25">
      <c r="A5429" t="s">
        <v>625</v>
      </c>
      <c r="B5429">
        <v>2016</v>
      </c>
      <c r="C5429">
        <v>3</v>
      </c>
      <c r="D5429">
        <v>1</v>
      </c>
      <c r="E5429" t="s">
        <v>226</v>
      </c>
      <c r="F5429" s="1" t="s">
        <v>3205</v>
      </c>
      <c r="G5429" s="1" t="s">
        <v>3384</v>
      </c>
      <c r="H5429" s="1" t="s">
        <v>3206</v>
      </c>
      <c r="I5429" t="s">
        <v>17409</v>
      </c>
      <c r="J5429" t="s">
        <v>23</v>
      </c>
      <c r="K5429">
        <v>13020</v>
      </c>
      <c r="L5429">
        <v>385131.6</v>
      </c>
      <c r="M5429">
        <v>29.58</v>
      </c>
      <c r="N5429" t="s">
        <v>160</v>
      </c>
      <c r="O5429" t="s">
        <v>9452</v>
      </c>
      <c r="P5429">
        <v>0.10110188471641929</v>
      </c>
      <c r="Q5429">
        <v>0</v>
      </c>
      <c r="R5429">
        <v>1</v>
      </c>
    </row>
    <row r="5430" spans="1:18" x14ac:dyDescent="0.25">
      <c r="A5430" t="s">
        <v>16125</v>
      </c>
      <c r="B5430">
        <v>2019</v>
      </c>
      <c r="C5430">
        <v>11</v>
      </c>
      <c r="D5430">
        <v>3</v>
      </c>
      <c r="E5430" t="s">
        <v>1594</v>
      </c>
      <c r="F5430" s="1" t="s">
        <v>3205</v>
      </c>
      <c r="G5430" s="1" t="s">
        <v>3863</v>
      </c>
      <c r="H5430" s="1" t="s">
        <v>3206</v>
      </c>
      <c r="I5430" t="s">
        <v>19209</v>
      </c>
      <c r="J5430" t="s">
        <v>23</v>
      </c>
      <c r="K5430">
        <v>19447</v>
      </c>
      <c r="L5430">
        <v>814230.34</v>
      </c>
      <c r="M5430">
        <v>41.87</v>
      </c>
      <c r="N5430" t="s">
        <v>9337</v>
      </c>
      <c r="O5430" t="s">
        <v>9440</v>
      </c>
      <c r="P5430">
        <v>0.12068470364021268</v>
      </c>
      <c r="Q5430">
        <v>0</v>
      </c>
      <c r="R5430">
        <v>4</v>
      </c>
    </row>
    <row r="5431" spans="1:18" x14ac:dyDescent="0.25">
      <c r="A5431" t="s">
        <v>7935</v>
      </c>
      <c r="B5431">
        <v>2017</v>
      </c>
      <c r="C5431">
        <v>3</v>
      </c>
      <c r="D5431">
        <v>6</v>
      </c>
      <c r="E5431" t="s">
        <v>7471</v>
      </c>
      <c r="F5431" s="1" t="s">
        <v>5207</v>
      </c>
      <c r="G5431" s="1" t="s">
        <v>20573</v>
      </c>
      <c r="H5431" s="1" t="s">
        <v>7263</v>
      </c>
      <c r="I5431" t="s">
        <v>20656</v>
      </c>
      <c r="J5431" t="s">
        <v>23</v>
      </c>
      <c r="K5431">
        <v>500</v>
      </c>
      <c r="L5431">
        <v>72950</v>
      </c>
      <c r="M5431">
        <v>145.9</v>
      </c>
      <c r="N5431" t="s">
        <v>8995</v>
      </c>
      <c r="O5431" t="s">
        <v>9471</v>
      </c>
      <c r="P5431">
        <v>0</v>
      </c>
      <c r="Q5431">
        <v>2.730993892398554E-2</v>
      </c>
      <c r="R5431">
        <v>1</v>
      </c>
    </row>
    <row r="5432" spans="1:18" x14ac:dyDescent="0.25">
      <c r="A5432" t="s">
        <v>1795</v>
      </c>
      <c r="B5432">
        <v>2017</v>
      </c>
      <c r="C5432">
        <v>9</v>
      </c>
      <c r="D5432">
        <v>1</v>
      </c>
      <c r="E5432" t="s">
        <v>226</v>
      </c>
      <c r="F5432" s="1" t="s">
        <v>3205</v>
      </c>
      <c r="G5432" s="1" t="s">
        <v>3863</v>
      </c>
      <c r="H5432" s="1" t="s">
        <v>3206</v>
      </c>
      <c r="I5432" t="s">
        <v>19007</v>
      </c>
      <c r="J5432" t="s">
        <v>23</v>
      </c>
      <c r="K5432">
        <v>20390</v>
      </c>
      <c r="L5432">
        <v>927337.2</v>
      </c>
      <c r="M5432">
        <v>45.48</v>
      </c>
      <c r="N5432" t="s">
        <v>9347</v>
      </c>
      <c r="O5432" t="s">
        <v>9542</v>
      </c>
      <c r="P5432">
        <v>8.0289698840596724E-2</v>
      </c>
      <c r="Q5432">
        <v>0</v>
      </c>
      <c r="R5432">
        <v>3</v>
      </c>
    </row>
    <row r="5433" spans="1:18" x14ac:dyDescent="0.25">
      <c r="A5433" t="s">
        <v>1913</v>
      </c>
      <c r="B5433">
        <v>2017</v>
      </c>
      <c r="C5433">
        <v>10</v>
      </c>
      <c r="D5433">
        <v>17</v>
      </c>
      <c r="E5433" t="s">
        <v>51</v>
      </c>
      <c r="F5433" s="1" t="s">
        <v>3205</v>
      </c>
      <c r="G5433" s="1" t="s">
        <v>3863</v>
      </c>
      <c r="H5433" s="1" t="s">
        <v>3206</v>
      </c>
      <c r="I5433" t="s">
        <v>18965</v>
      </c>
      <c r="J5433" t="s">
        <v>23</v>
      </c>
      <c r="K5433">
        <v>39735</v>
      </c>
      <c r="L5433">
        <v>1829796.75</v>
      </c>
      <c r="M5433">
        <v>46.05</v>
      </c>
      <c r="N5433" t="s">
        <v>9340</v>
      </c>
      <c r="O5433" t="s">
        <v>9482</v>
      </c>
      <c r="P5433">
        <v>8.0867377033553248E-2</v>
      </c>
      <c r="Q5433">
        <v>0</v>
      </c>
      <c r="R5433">
        <v>4</v>
      </c>
    </row>
    <row r="5434" spans="1:18" x14ac:dyDescent="0.25">
      <c r="A5434" t="s">
        <v>2656</v>
      </c>
      <c r="B5434">
        <v>2018</v>
      </c>
      <c r="C5434">
        <v>7</v>
      </c>
      <c r="D5434">
        <v>17</v>
      </c>
      <c r="E5434" t="s">
        <v>226</v>
      </c>
      <c r="F5434" s="1" t="s">
        <v>3205</v>
      </c>
      <c r="G5434" s="1" t="s">
        <v>3863</v>
      </c>
      <c r="H5434" s="1" t="s">
        <v>3206</v>
      </c>
      <c r="I5434" t="s">
        <v>19122</v>
      </c>
      <c r="J5434" t="s">
        <v>23</v>
      </c>
      <c r="K5434">
        <v>20650</v>
      </c>
      <c r="L5434">
        <v>1063475</v>
      </c>
      <c r="M5434">
        <v>51.5</v>
      </c>
      <c r="N5434" t="s">
        <v>9309</v>
      </c>
      <c r="O5434" t="s">
        <v>9451</v>
      </c>
      <c r="P5434">
        <v>6.5364123560168089E-2</v>
      </c>
      <c r="Q5434">
        <v>0</v>
      </c>
      <c r="R5434">
        <v>3</v>
      </c>
    </row>
    <row r="5435" spans="1:18" x14ac:dyDescent="0.25">
      <c r="A5435" t="s">
        <v>10170</v>
      </c>
      <c r="B5435">
        <v>2019</v>
      </c>
      <c r="C5435">
        <v>1</v>
      </c>
      <c r="D5435">
        <v>17</v>
      </c>
      <c r="E5435" t="s">
        <v>10171</v>
      </c>
      <c r="F5435" s="1" t="s">
        <v>3205</v>
      </c>
      <c r="G5435" s="1" t="s">
        <v>3863</v>
      </c>
      <c r="H5435" s="1" t="s">
        <v>3206</v>
      </c>
      <c r="I5435" t="s">
        <v>19204</v>
      </c>
      <c r="J5435" t="s">
        <v>23</v>
      </c>
      <c r="K5435">
        <v>1596</v>
      </c>
      <c r="L5435">
        <v>76089.31</v>
      </c>
      <c r="M5435">
        <v>47.68</v>
      </c>
      <c r="N5435" t="s">
        <v>9340</v>
      </c>
      <c r="O5435" t="s">
        <v>9482</v>
      </c>
      <c r="P5435">
        <v>8.0867377033553248E-2</v>
      </c>
      <c r="Q5435">
        <v>0</v>
      </c>
      <c r="R5435">
        <v>1</v>
      </c>
    </row>
    <row r="5436" spans="1:18" x14ac:dyDescent="0.25">
      <c r="A5436" t="s">
        <v>10170</v>
      </c>
      <c r="B5436">
        <v>2019</v>
      </c>
      <c r="C5436">
        <v>1</v>
      </c>
      <c r="D5436">
        <v>17</v>
      </c>
      <c r="E5436" t="s">
        <v>10171</v>
      </c>
      <c r="F5436" s="1" t="s">
        <v>3205</v>
      </c>
      <c r="G5436" s="1" t="s">
        <v>3863</v>
      </c>
      <c r="H5436" s="1" t="s">
        <v>3206</v>
      </c>
      <c r="I5436" t="s">
        <v>19301</v>
      </c>
      <c r="J5436" t="s">
        <v>23</v>
      </c>
      <c r="K5436">
        <v>6120</v>
      </c>
      <c r="L5436">
        <v>416160.02</v>
      </c>
      <c r="M5436">
        <v>68</v>
      </c>
      <c r="N5436" t="s">
        <v>9313</v>
      </c>
      <c r="O5436" t="s">
        <v>9448</v>
      </c>
      <c r="P5436">
        <v>2.823689586550486E-2</v>
      </c>
      <c r="Q5436">
        <v>0</v>
      </c>
      <c r="R5436">
        <v>1</v>
      </c>
    </row>
    <row r="5437" spans="1:18" x14ac:dyDescent="0.25">
      <c r="A5437" t="s">
        <v>10170</v>
      </c>
      <c r="B5437">
        <v>2019</v>
      </c>
      <c r="C5437">
        <v>1</v>
      </c>
      <c r="D5437">
        <v>17</v>
      </c>
      <c r="E5437" t="s">
        <v>10171</v>
      </c>
      <c r="F5437" s="1" t="s">
        <v>3205</v>
      </c>
      <c r="G5437" s="1" t="s">
        <v>3863</v>
      </c>
      <c r="H5437" s="1" t="s">
        <v>3206</v>
      </c>
      <c r="I5437" t="s">
        <v>19303</v>
      </c>
      <c r="J5437" t="s">
        <v>23</v>
      </c>
      <c r="K5437">
        <v>12208</v>
      </c>
      <c r="L5437">
        <v>839910.35</v>
      </c>
      <c r="M5437">
        <v>68.8</v>
      </c>
      <c r="N5437" t="s">
        <v>9314</v>
      </c>
      <c r="O5437" t="s">
        <v>9453</v>
      </c>
      <c r="P5437">
        <v>1.984751079033405E-2</v>
      </c>
      <c r="Q5437">
        <v>0</v>
      </c>
      <c r="R5437">
        <v>1</v>
      </c>
    </row>
    <row r="5438" spans="1:18" x14ac:dyDescent="0.25">
      <c r="A5438" t="s">
        <v>16276</v>
      </c>
      <c r="B5438">
        <v>2019</v>
      </c>
      <c r="C5438">
        <v>2</v>
      </c>
      <c r="D5438">
        <v>7</v>
      </c>
      <c r="E5438" t="s">
        <v>7304</v>
      </c>
      <c r="F5438" s="1" t="s">
        <v>9480</v>
      </c>
      <c r="G5438" s="1" t="s">
        <v>9480</v>
      </c>
      <c r="H5438" s="1" t="s">
        <v>9480</v>
      </c>
      <c r="I5438" t="s">
        <v>16278</v>
      </c>
      <c r="J5438" t="s">
        <v>38</v>
      </c>
      <c r="K5438">
        <v>48</v>
      </c>
      <c r="L5438">
        <v>3685.92</v>
      </c>
      <c r="M5438">
        <v>76.790000000000006</v>
      </c>
      <c r="N5438" t="e">
        <v>#N/A</v>
      </c>
      <c r="O5438" t="e">
        <v>#N/A</v>
      </c>
      <c r="P5438">
        <v>0</v>
      </c>
      <c r="Q5438">
        <v>0</v>
      </c>
      <c r="R5438">
        <v>1</v>
      </c>
    </row>
    <row r="5439" spans="1:18" x14ac:dyDescent="0.25">
      <c r="A5439" t="s">
        <v>2212</v>
      </c>
      <c r="B5439">
        <v>2018</v>
      </c>
      <c r="C5439">
        <v>2</v>
      </c>
      <c r="D5439">
        <v>19</v>
      </c>
      <c r="E5439" t="s">
        <v>226</v>
      </c>
      <c r="F5439" s="1" t="s">
        <v>3205</v>
      </c>
      <c r="G5439" s="1" t="s">
        <v>3863</v>
      </c>
      <c r="H5439" s="1" t="s">
        <v>3206</v>
      </c>
      <c r="I5439" t="s">
        <v>18995</v>
      </c>
      <c r="J5439" t="s">
        <v>23</v>
      </c>
      <c r="K5439">
        <v>5390</v>
      </c>
      <c r="L5439">
        <v>269500</v>
      </c>
      <c r="M5439">
        <v>50</v>
      </c>
      <c r="N5439" t="s">
        <v>9347</v>
      </c>
      <c r="O5439" t="s">
        <v>9542</v>
      </c>
      <c r="P5439">
        <v>8.0289698840596724E-2</v>
      </c>
      <c r="Q5439">
        <v>0</v>
      </c>
      <c r="R5439">
        <v>1</v>
      </c>
    </row>
    <row r="5440" spans="1:18" x14ac:dyDescent="0.25">
      <c r="A5440" t="s">
        <v>2212</v>
      </c>
      <c r="B5440">
        <v>2018</v>
      </c>
      <c r="C5440">
        <v>2</v>
      </c>
      <c r="D5440">
        <v>19</v>
      </c>
      <c r="E5440" t="s">
        <v>226</v>
      </c>
      <c r="F5440" s="1" t="s">
        <v>3205</v>
      </c>
      <c r="G5440" s="1" t="s">
        <v>3863</v>
      </c>
      <c r="H5440" s="1" t="s">
        <v>3206</v>
      </c>
      <c r="I5440" t="s">
        <v>19104</v>
      </c>
      <c r="J5440" t="s">
        <v>23</v>
      </c>
      <c r="K5440">
        <v>11800</v>
      </c>
      <c r="L5440">
        <v>594000</v>
      </c>
      <c r="M5440">
        <v>50.34</v>
      </c>
      <c r="N5440" t="s">
        <v>9305</v>
      </c>
      <c r="O5440" t="s">
        <v>9530</v>
      </c>
      <c r="P5440">
        <v>3.1450189480311259E-2</v>
      </c>
      <c r="Q5440">
        <v>0</v>
      </c>
      <c r="R5440">
        <v>1</v>
      </c>
    </row>
    <row r="5441" spans="1:18" x14ac:dyDescent="0.25">
      <c r="A5441" t="s">
        <v>8789</v>
      </c>
      <c r="B5441">
        <v>2018</v>
      </c>
      <c r="C5441">
        <v>11</v>
      </c>
      <c r="D5441">
        <v>20</v>
      </c>
      <c r="E5441" t="s">
        <v>8095</v>
      </c>
      <c r="F5441" s="1" t="s">
        <v>5207</v>
      </c>
      <c r="G5441" s="1" t="s">
        <v>20931</v>
      </c>
      <c r="H5441" s="1" t="s">
        <v>3200</v>
      </c>
      <c r="I5441" t="s">
        <v>20960</v>
      </c>
      <c r="J5441" t="s">
        <v>23</v>
      </c>
      <c r="K5441">
        <v>1500</v>
      </c>
      <c r="L5441">
        <v>207516.75</v>
      </c>
      <c r="M5441">
        <v>138.34</v>
      </c>
      <c r="N5441" t="s">
        <v>9106</v>
      </c>
      <c r="O5441" t="s">
        <v>9457</v>
      </c>
      <c r="P5441">
        <v>0</v>
      </c>
      <c r="Q5441">
        <v>5.7969928101551112E-2</v>
      </c>
      <c r="R5441">
        <v>4</v>
      </c>
    </row>
    <row r="5442" spans="1:18" x14ac:dyDescent="0.25">
      <c r="A5442" t="s">
        <v>8084</v>
      </c>
      <c r="B5442">
        <v>2017</v>
      </c>
      <c r="C5442">
        <v>7</v>
      </c>
      <c r="D5442">
        <v>12</v>
      </c>
      <c r="E5442" t="s">
        <v>7532</v>
      </c>
      <c r="F5442" s="1" t="s">
        <v>5207</v>
      </c>
      <c r="G5442" s="1" t="s">
        <v>20931</v>
      </c>
      <c r="H5442" s="1" t="s">
        <v>7263</v>
      </c>
      <c r="I5442" t="s">
        <v>6409</v>
      </c>
      <c r="J5442" t="s">
        <v>23</v>
      </c>
      <c r="K5442">
        <v>10</v>
      </c>
      <c r="L5442">
        <v>1079.8</v>
      </c>
      <c r="M5442">
        <v>107.98</v>
      </c>
      <c r="N5442" t="s">
        <v>9102</v>
      </c>
      <c r="O5442" t="s">
        <v>9840</v>
      </c>
      <c r="P5442">
        <v>0</v>
      </c>
      <c r="Q5442">
        <v>0</v>
      </c>
      <c r="R5442">
        <v>3</v>
      </c>
    </row>
    <row r="5443" spans="1:18" x14ac:dyDescent="0.25">
      <c r="A5443" t="s">
        <v>1861</v>
      </c>
      <c r="B5443">
        <v>2017</v>
      </c>
      <c r="C5443">
        <v>9</v>
      </c>
      <c r="D5443">
        <v>29</v>
      </c>
      <c r="E5443" t="s">
        <v>226</v>
      </c>
      <c r="F5443" s="1" t="s">
        <v>3205</v>
      </c>
      <c r="G5443" s="1" t="s">
        <v>3863</v>
      </c>
      <c r="H5443" s="1" t="s">
        <v>3206</v>
      </c>
      <c r="I5443" t="s">
        <v>19122</v>
      </c>
      <c r="J5443" t="s">
        <v>23</v>
      </c>
      <c r="K5443">
        <v>21340</v>
      </c>
      <c r="L5443">
        <v>970543.2</v>
      </c>
      <c r="M5443">
        <v>45.48</v>
      </c>
      <c r="N5443" t="s">
        <v>9309</v>
      </c>
      <c r="O5443" t="s">
        <v>9451</v>
      </c>
      <c r="P5443">
        <v>6.5364123560168089E-2</v>
      </c>
      <c r="Q5443">
        <v>0</v>
      </c>
      <c r="R5443">
        <v>3</v>
      </c>
    </row>
    <row r="5444" spans="1:18" x14ac:dyDescent="0.25">
      <c r="A5444" t="s">
        <v>16594</v>
      </c>
      <c r="B5444">
        <v>2019</v>
      </c>
      <c r="C5444">
        <v>12</v>
      </c>
      <c r="D5444">
        <v>30</v>
      </c>
      <c r="E5444" t="s">
        <v>15699</v>
      </c>
      <c r="F5444" s="1" t="s">
        <v>3205</v>
      </c>
      <c r="G5444" s="1" t="s">
        <v>18086</v>
      </c>
      <c r="H5444" s="1" t="s">
        <v>3204</v>
      </c>
      <c r="I5444" t="s">
        <v>18091</v>
      </c>
      <c r="J5444" t="s">
        <v>23</v>
      </c>
      <c r="K5444">
        <v>4576</v>
      </c>
      <c r="L5444">
        <v>219649.01</v>
      </c>
      <c r="M5444">
        <v>48</v>
      </c>
      <c r="N5444" t="s">
        <v>21876</v>
      </c>
      <c r="O5444" t="s">
        <v>23212</v>
      </c>
      <c r="P5444">
        <v>0</v>
      </c>
      <c r="Q5444">
        <v>0</v>
      </c>
      <c r="R5444">
        <v>4</v>
      </c>
    </row>
    <row r="5445" spans="1:18" x14ac:dyDescent="0.25">
      <c r="A5445" t="s">
        <v>2524</v>
      </c>
      <c r="B5445">
        <v>2018</v>
      </c>
      <c r="C5445">
        <v>5</v>
      </c>
      <c r="D5445">
        <v>25</v>
      </c>
      <c r="E5445" t="s">
        <v>1620</v>
      </c>
      <c r="F5445" s="1" t="s">
        <v>3205</v>
      </c>
      <c r="G5445" s="1" t="s">
        <v>3863</v>
      </c>
      <c r="H5445" s="1" t="s">
        <v>3206</v>
      </c>
      <c r="I5445" t="s">
        <v>19112</v>
      </c>
      <c r="J5445" t="s">
        <v>23</v>
      </c>
      <c r="K5445">
        <v>19070</v>
      </c>
      <c r="L5445">
        <v>991640</v>
      </c>
      <c r="M5445">
        <v>52</v>
      </c>
      <c r="N5445" t="s">
        <v>9304</v>
      </c>
      <c r="O5445" t="s">
        <v>9502</v>
      </c>
      <c r="P5445">
        <v>0</v>
      </c>
      <c r="Q5445">
        <v>0</v>
      </c>
      <c r="R5445">
        <v>2</v>
      </c>
    </row>
    <row r="5446" spans="1:18" x14ac:dyDescent="0.25">
      <c r="A5446" t="s">
        <v>16596</v>
      </c>
      <c r="B5446">
        <v>2019</v>
      </c>
      <c r="C5446">
        <v>8</v>
      </c>
      <c r="D5446">
        <v>24</v>
      </c>
      <c r="E5446" t="s">
        <v>16500</v>
      </c>
      <c r="F5446" s="1" t="s">
        <v>9480</v>
      </c>
      <c r="G5446" s="1" t="s">
        <v>9480</v>
      </c>
      <c r="H5446" s="1" t="s">
        <v>9480</v>
      </c>
      <c r="I5446" t="s">
        <v>16439</v>
      </c>
      <c r="J5446" t="s">
        <v>23</v>
      </c>
      <c r="K5446">
        <v>4935</v>
      </c>
      <c r="L5446">
        <v>463890</v>
      </c>
      <c r="M5446">
        <v>94</v>
      </c>
      <c r="N5446" t="e">
        <v>#N/A</v>
      </c>
      <c r="O5446" t="e">
        <v>#N/A</v>
      </c>
      <c r="P5446">
        <v>0</v>
      </c>
      <c r="Q5446">
        <v>0</v>
      </c>
      <c r="R5446">
        <v>3</v>
      </c>
    </row>
    <row r="5447" spans="1:18" x14ac:dyDescent="0.25">
      <c r="A5447" t="s">
        <v>16596</v>
      </c>
      <c r="B5447">
        <v>2019</v>
      </c>
      <c r="C5447">
        <v>8</v>
      </c>
      <c r="D5447">
        <v>24</v>
      </c>
      <c r="E5447" t="s">
        <v>16500</v>
      </c>
      <c r="F5447" s="1" t="s">
        <v>9480</v>
      </c>
      <c r="G5447" s="1" t="s">
        <v>9480</v>
      </c>
      <c r="H5447" s="1" t="s">
        <v>9480</v>
      </c>
      <c r="I5447" t="s">
        <v>16439</v>
      </c>
      <c r="J5447" t="s">
        <v>23</v>
      </c>
      <c r="K5447">
        <v>465</v>
      </c>
      <c r="L5447">
        <v>43710</v>
      </c>
      <c r="M5447">
        <v>94</v>
      </c>
      <c r="N5447" t="e">
        <v>#N/A</v>
      </c>
      <c r="O5447" t="e">
        <v>#N/A</v>
      </c>
      <c r="P5447">
        <v>0</v>
      </c>
      <c r="Q5447">
        <v>0</v>
      </c>
      <c r="R5447">
        <v>3</v>
      </c>
    </row>
    <row r="5448" spans="1:18" x14ac:dyDescent="0.25">
      <c r="A5448" t="s">
        <v>2298</v>
      </c>
      <c r="B5448">
        <v>2018</v>
      </c>
      <c r="C5448">
        <v>3</v>
      </c>
      <c r="D5448">
        <v>19</v>
      </c>
      <c r="E5448" t="s">
        <v>1620</v>
      </c>
      <c r="F5448" s="1" t="s">
        <v>3205</v>
      </c>
      <c r="G5448" s="1" t="s">
        <v>3863</v>
      </c>
      <c r="H5448" s="1" t="s">
        <v>3206</v>
      </c>
      <c r="I5448" t="s">
        <v>19048</v>
      </c>
      <c r="J5448" t="s">
        <v>23</v>
      </c>
      <c r="K5448">
        <v>2652</v>
      </c>
      <c r="L5448">
        <v>163602.49</v>
      </c>
      <c r="M5448">
        <v>61.69</v>
      </c>
      <c r="N5448" t="s">
        <v>9321</v>
      </c>
      <c r="O5448" t="s">
        <v>9584</v>
      </c>
      <c r="P5448">
        <v>0</v>
      </c>
      <c r="Q5448">
        <v>0</v>
      </c>
      <c r="R5448">
        <v>1</v>
      </c>
    </row>
    <row r="5449" spans="1:18" x14ac:dyDescent="0.25">
      <c r="A5449" t="s">
        <v>2298</v>
      </c>
      <c r="B5449">
        <v>2018</v>
      </c>
      <c r="C5449">
        <v>3</v>
      </c>
      <c r="D5449">
        <v>19</v>
      </c>
      <c r="E5449" t="s">
        <v>1620</v>
      </c>
      <c r="F5449" s="1" t="s">
        <v>3205</v>
      </c>
      <c r="G5449" s="1" t="s">
        <v>3863</v>
      </c>
      <c r="H5449" s="1" t="s">
        <v>3206</v>
      </c>
      <c r="I5449" t="s">
        <v>19127</v>
      </c>
      <c r="J5449" t="s">
        <v>23</v>
      </c>
      <c r="K5449">
        <v>7310</v>
      </c>
      <c r="L5449">
        <v>354463.58</v>
      </c>
      <c r="M5449">
        <v>48.49</v>
      </c>
      <c r="N5449" t="s">
        <v>489</v>
      </c>
      <c r="O5449" t="s">
        <v>9501</v>
      </c>
      <c r="P5449">
        <v>0</v>
      </c>
      <c r="Q5449">
        <v>0</v>
      </c>
      <c r="R5449">
        <v>1</v>
      </c>
    </row>
    <row r="5450" spans="1:18" x14ac:dyDescent="0.25">
      <c r="A5450" t="s">
        <v>2298</v>
      </c>
      <c r="B5450">
        <v>2018</v>
      </c>
      <c r="C5450">
        <v>3</v>
      </c>
      <c r="D5450">
        <v>19</v>
      </c>
      <c r="E5450" t="s">
        <v>1620</v>
      </c>
      <c r="F5450" s="1" t="s">
        <v>3205</v>
      </c>
      <c r="G5450" s="1" t="s">
        <v>3863</v>
      </c>
      <c r="H5450" s="1" t="s">
        <v>3206</v>
      </c>
      <c r="I5450" t="s">
        <v>19545</v>
      </c>
      <c r="J5450" t="s">
        <v>23</v>
      </c>
      <c r="K5450">
        <v>2100</v>
      </c>
      <c r="L5450">
        <v>129549.48</v>
      </c>
      <c r="M5450">
        <v>61.69</v>
      </c>
      <c r="N5450" t="s">
        <v>9324</v>
      </c>
      <c r="O5450" t="s">
        <v>9698</v>
      </c>
      <c r="P5450">
        <v>0</v>
      </c>
      <c r="Q5450">
        <v>0</v>
      </c>
      <c r="R5450">
        <v>1</v>
      </c>
    </row>
    <row r="5451" spans="1:18" x14ac:dyDescent="0.25">
      <c r="A5451" t="s">
        <v>2298</v>
      </c>
      <c r="B5451">
        <v>2018</v>
      </c>
      <c r="C5451">
        <v>3</v>
      </c>
      <c r="D5451">
        <v>19</v>
      </c>
      <c r="E5451" t="s">
        <v>1620</v>
      </c>
      <c r="F5451" s="1" t="s">
        <v>3205</v>
      </c>
      <c r="G5451" s="1" t="s">
        <v>3227</v>
      </c>
      <c r="H5451" s="1" t="s">
        <v>3206</v>
      </c>
      <c r="I5451" t="s">
        <v>19711</v>
      </c>
      <c r="J5451" t="s">
        <v>23</v>
      </c>
      <c r="K5451">
        <v>1260</v>
      </c>
      <c r="L5451">
        <v>74327.69</v>
      </c>
      <c r="M5451">
        <v>58.99</v>
      </c>
      <c r="N5451" t="s">
        <v>22082</v>
      </c>
      <c r="O5451" t="s">
        <v>23253</v>
      </c>
      <c r="P5451">
        <v>0</v>
      </c>
      <c r="Q5451">
        <v>0</v>
      </c>
      <c r="R5451">
        <v>1</v>
      </c>
    </row>
    <row r="5452" spans="1:18" x14ac:dyDescent="0.25">
      <c r="A5452" t="s">
        <v>2298</v>
      </c>
      <c r="B5452">
        <v>2018</v>
      </c>
      <c r="C5452">
        <v>3</v>
      </c>
      <c r="D5452">
        <v>19</v>
      </c>
      <c r="E5452" t="s">
        <v>1620</v>
      </c>
      <c r="F5452" s="1" t="s">
        <v>3205</v>
      </c>
      <c r="G5452" s="1" t="s">
        <v>3863</v>
      </c>
      <c r="H5452" s="1" t="s">
        <v>3206</v>
      </c>
      <c r="I5452" t="s">
        <v>18937</v>
      </c>
      <c r="J5452" t="s">
        <v>23</v>
      </c>
      <c r="K5452">
        <v>6710</v>
      </c>
      <c r="L5452">
        <v>325369.44</v>
      </c>
      <c r="M5452">
        <v>48.49</v>
      </c>
      <c r="N5452" t="s">
        <v>489</v>
      </c>
      <c r="O5452" t="s">
        <v>9501</v>
      </c>
      <c r="P5452">
        <v>0</v>
      </c>
      <c r="Q5452">
        <v>0</v>
      </c>
      <c r="R5452">
        <v>1</v>
      </c>
    </row>
    <row r="5453" spans="1:18" x14ac:dyDescent="0.25">
      <c r="A5453" t="s">
        <v>10500</v>
      </c>
      <c r="B5453">
        <v>2019</v>
      </c>
      <c r="C5453">
        <v>3</v>
      </c>
      <c r="D5453">
        <v>18</v>
      </c>
      <c r="E5453" t="s">
        <v>7471</v>
      </c>
      <c r="F5453" s="1" t="s">
        <v>5207</v>
      </c>
      <c r="G5453" s="1" t="s">
        <v>21316</v>
      </c>
      <c r="H5453" s="1" t="s">
        <v>7263</v>
      </c>
      <c r="I5453" t="s">
        <v>6871</v>
      </c>
      <c r="J5453" t="s">
        <v>38</v>
      </c>
      <c r="K5453">
        <v>230</v>
      </c>
      <c r="L5453">
        <v>43240</v>
      </c>
      <c r="M5453">
        <v>188</v>
      </c>
      <c r="N5453" t="s">
        <v>8920</v>
      </c>
      <c r="O5453" t="s">
        <v>10128</v>
      </c>
      <c r="P5453">
        <v>0</v>
      </c>
      <c r="Q5453">
        <v>0</v>
      </c>
      <c r="R5453">
        <v>1</v>
      </c>
    </row>
    <row r="5454" spans="1:18" x14ac:dyDescent="0.25">
      <c r="A5454" t="s">
        <v>10500</v>
      </c>
      <c r="B5454">
        <v>2019</v>
      </c>
      <c r="C5454">
        <v>3</v>
      </c>
      <c r="D5454">
        <v>18</v>
      </c>
      <c r="E5454" t="s">
        <v>7471</v>
      </c>
      <c r="F5454" s="1" t="s">
        <v>5207</v>
      </c>
      <c r="G5454" s="1" t="s">
        <v>21316</v>
      </c>
      <c r="H5454" s="1" t="s">
        <v>3201</v>
      </c>
      <c r="I5454" t="s">
        <v>6873</v>
      </c>
      <c r="J5454" t="s">
        <v>38</v>
      </c>
      <c r="K5454">
        <v>20</v>
      </c>
      <c r="L5454">
        <v>3800</v>
      </c>
      <c r="M5454">
        <v>190</v>
      </c>
      <c r="N5454" t="s">
        <v>8920</v>
      </c>
      <c r="O5454" t="s">
        <v>10101</v>
      </c>
      <c r="P5454">
        <v>0</v>
      </c>
      <c r="Q5454">
        <v>0</v>
      </c>
      <c r="R5454">
        <v>1</v>
      </c>
    </row>
    <row r="5455" spans="1:18" x14ac:dyDescent="0.25">
      <c r="A5455" t="s">
        <v>10822</v>
      </c>
      <c r="B5455">
        <v>2019</v>
      </c>
      <c r="C5455">
        <v>5</v>
      </c>
      <c r="D5455">
        <v>8</v>
      </c>
      <c r="E5455" t="s">
        <v>15721</v>
      </c>
      <c r="F5455" s="1" t="s">
        <v>3205</v>
      </c>
      <c r="G5455" s="1" t="s">
        <v>3863</v>
      </c>
      <c r="H5455" s="1" t="s">
        <v>3206</v>
      </c>
      <c r="I5455" t="s">
        <v>19204</v>
      </c>
      <c r="J5455" t="s">
        <v>23</v>
      </c>
      <c r="K5455">
        <v>18000</v>
      </c>
      <c r="L5455">
        <v>927000</v>
      </c>
      <c r="M5455">
        <v>51.5</v>
      </c>
      <c r="N5455" t="s">
        <v>9340</v>
      </c>
      <c r="O5455" t="s">
        <v>9482</v>
      </c>
      <c r="P5455">
        <v>8.0867377033553248E-2</v>
      </c>
      <c r="Q5455">
        <v>0</v>
      </c>
      <c r="R5455">
        <v>2</v>
      </c>
    </row>
    <row r="5456" spans="1:18" x14ac:dyDescent="0.25">
      <c r="A5456" t="s">
        <v>10822</v>
      </c>
      <c r="B5456">
        <v>2019</v>
      </c>
      <c r="C5456">
        <v>5</v>
      </c>
      <c r="D5456">
        <v>8</v>
      </c>
      <c r="E5456" t="s">
        <v>15721</v>
      </c>
      <c r="F5456" s="1" t="s">
        <v>3205</v>
      </c>
      <c r="G5456" s="1" t="s">
        <v>3863</v>
      </c>
      <c r="H5456" s="1" t="s">
        <v>3206</v>
      </c>
      <c r="I5456" t="s">
        <v>19210</v>
      </c>
      <c r="J5456" t="s">
        <v>23</v>
      </c>
      <c r="K5456">
        <v>1960</v>
      </c>
      <c r="L5456">
        <v>100940</v>
      </c>
      <c r="M5456">
        <v>51.5</v>
      </c>
      <c r="N5456" t="s">
        <v>9344</v>
      </c>
      <c r="O5456" t="s">
        <v>9496</v>
      </c>
      <c r="P5456">
        <v>3.9816758144422926E-2</v>
      </c>
      <c r="Q5456">
        <v>0</v>
      </c>
      <c r="R5456">
        <v>2</v>
      </c>
    </row>
    <row r="5457" spans="1:18" x14ac:dyDescent="0.25">
      <c r="A5457" t="s">
        <v>706</v>
      </c>
      <c r="B5457">
        <v>2016</v>
      </c>
      <c r="C5457">
        <v>3</v>
      </c>
      <c r="D5457">
        <v>25</v>
      </c>
      <c r="E5457" t="s">
        <v>92</v>
      </c>
      <c r="F5457" s="1" t="s">
        <v>3205</v>
      </c>
      <c r="G5457" s="1" t="s">
        <v>3203</v>
      </c>
      <c r="H5457" s="1" t="s">
        <v>7263</v>
      </c>
      <c r="I5457" t="s">
        <v>402</v>
      </c>
      <c r="J5457" t="s">
        <v>23</v>
      </c>
      <c r="K5457">
        <v>82</v>
      </c>
      <c r="L5457">
        <v>2652.7</v>
      </c>
      <c r="M5457">
        <v>32.35</v>
      </c>
      <c r="N5457" t="s">
        <v>2471</v>
      </c>
      <c r="O5457" t="s">
        <v>9601</v>
      </c>
      <c r="P5457">
        <v>0</v>
      </c>
      <c r="Q5457">
        <v>0</v>
      </c>
      <c r="R5457">
        <v>1</v>
      </c>
    </row>
    <row r="5458" spans="1:18" x14ac:dyDescent="0.25">
      <c r="A5458" t="s">
        <v>706</v>
      </c>
      <c r="B5458">
        <v>2016</v>
      </c>
      <c r="C5458">
        <v>3</v>
      </c>
      <c r="D5458">
        <v>25</v>
      </c>
      <c r="E5458" t="s">
        <v>92</v>
      </c>
      <c r="F5458" s="1" t="s">
        <v>3205</v>
      </c>
      <c r="G5458" s="1" t="s">
        <v>18746</v>
      </c>
      <c r="H5458" s="1" t="s">
        <v>3206</v>
      </c>
      <c r="I5458" t="s">
        <v>18787</v>
      </c>
      <c r="J5458" t="s">
        <v>23</v>
      </c>
      <c r="K5458">
        <v>4926</v>
      </c>
      <c r="L5458">
        <v>204429</v>
      </c>
      <c r="M5458">
        <v>41.5</v>
      </c>
      <c r="N5458" t="s">
        <v>21995</v>
      </c>
      <c r="O5458" t="s">
        <v>23241</v>
      </c>
      <c r="P5458">
        <v>0</v>
      </c>
      <c r="Q5458">
        <v>0</v>
      </c>
      <c r="R5458">
        <v>1</v>
      </c>
    </row>
    <row r="5459" spans="1:18" x14ac:dyDescent="0.25">
      <c r="A5459" t="s">
        <v>706</v>
      </c>
      <c r="B5459">
        <v>2016</v>
      </c>
      <c r="C5459">
        <v>3</v>
      </c>
      <c r="D5459">
        <v>25</v>
      </c>
      <c r="E5459" t="s">
        <v>92</v>
      </c>
      <c r="F5459" s="1" t="s">
        <v>3205</v>
      </c>
      <c r="G5459" s="1" t="s">
        <v>3227</v>
      </c>
      <c r="H5459" s="1" t="s">
        <v>3206</v>
      </c>
      <c r="I5459" t="s">
        <v>19749</v>
      </c>
      <c r="J5459" t="s">
        <v>23</v>
      </c>
      <c r="K5459">
        <v>7028</v>
      </c>
      <c r="L5459">
        <v>309232</v>
      </c>
      <c r="M5459">
        <v>44</v>
      </c>
      <c r="N5459" t="s">
        <v>22074</v>
      </c>
      <c r="O5459" t="s">
        <v>23319</v>
      </c>
      <c r="P5459">
        <v>0</v>
      </c>
      <c r="Q5459">
        <v>0</v>
      </c>
      <c r="R5459">
        <v>1</v>
      </c>
    </row>
    <row r="5460" spans="1:18" x14ac:dyDescent="0.25">
      <c r="A5460" t="s">
        <v>706</v>
      </c>
      <c r="B5460">
        <v>2016</v>
      </c>
      <c r="C5460">
        <v>3</v>
      </c>
      <c r="D5460">
        <v>25</v>
      </c>
      <c r="E5460" t="s">
        <v>92</v>
      </c>
      <c r="F5460" s="1" t="s">
        <v>3205</v>
      </c>
      <c r="G5460" s="1" t="s">
        <v>3203</v>
      </c>
      <c r="H5460" s="1" t="s">
        <v>7263</v>
      </c>
      <c r="I5460" t="s">
        <v>18016</v>
      </c>
      <c r="J5460" t="s">
        <v>23</v>
      </c>
      <c r="K5460">
        <v>376</v>
      </c>
      <c r="L5460">
        <v>12163.6</v>
      </c>
      <c r="M5460">
        <v>32.35</v>
      </c>
      <c r="N5460" t="s">
        <v>9124</v>
      </c>
      <c r="O5460" t="s">
        <v>9527</v>
      </c>
      <c r="P5460">
        <v>0</v>
      </c>
      <c r="Q5460">
        <v>0</v>
      </c>
      <c r="R5460">
        <v>1</v>
      </c>
    </row>
    <row r="5461" spans="1:18" x14ac:dyDescent="0.25">
      <c r="A5461" t="s">
        <v>706</v>
      </c>
      <c r="B5461">
        <v>2016</v>
      </c>
      <c r="C5461">
        <v>3</v>
      </c>
      <c r="D5461">
        <v>25</v>
      </c>
      <c r="E5461" t="s">
        <v>92</v>
      </c>
      <c r="F5461" s="1" t="s">
        <v>3205</v>
      </c>
      <c r="G5461" s="1" t="s">
        <v>3203</v>
      </c>
      <c r="H5461" s="1" t="s">
        <v>7263</v>
      </c>
      <c r="I5461" t="s">
        <v>708</v>
      </c>
      <c r="J5461" t="s">
        <v>23</v>
      </c>
      <c r="K5461">
        <v>952</v>
      </c>
      <c r="L5461">
        <v>38222.800000000003</v>
      </c>
      <c r="M5461">
        <v>40.15</v>
      </c>
      <c r="N5461" t="s">
        <v>9135</v>
      </c>
      <c r="O5461" t="s">
        <v>9631</v>
      </c>
      <c r="P5461">
        <v>0</v>
      </c>
      <c r="Q5461">
        <v>0</v>
      </c>
      <c r="R5461">
        <v>1</v>
      </c>
    </row>
    <row r="5462" spans="1:18" x14ac:dyDescent="0.25">
      <c r="A5462" t="s">
        <v>706</v>
      </c>
      <c r="B5462">
        <v>2016</v>
      </c>
      <c r="C5462">
        <v>3</v>
      </c>
      <c r="D5462">
        <v>25</v>
      </c>
      <c r="E5462" t="s">
        <v>92</v>
      </c>
      <c r="F5462" s="1" t="s">
        <v>3205</v>
      </c>
      <c r="G5462" s="1" t="s">
        <v>3203</v>
      </c>
      <c r="H5462" s="1" t="s">
        <v>7263</v>
      </c>
      <c r="I5462" t="s">
        <v>18017</v>
      </c>
      <c r="J5462" t="s">
        <v>23</v>
      </c>
      <c r="K5462">
        <v>124</v>
      </c>
      <c r="L5462">
        <v>4011.4</v>
      </c>
      <c r="M5462">
        <v>32.35</v>
      </c>
      <c r="N5462" t="s">
        <v>1967</v>
      </c>
      <c r="O5462" t="s">
        <v>9632</v>
      </c>
      <c r="P5462">
        <v>0</v>
      </c>
      <c r="Q5462">
        <v>0</v>
      </c>
      <c r="R5462">
        <v>1</v>
      </c>
    </row>
    <row r="5463" spans="1:18" x14ac:dyDescent="0.25">
      <c r="A5463" t="s">
        <v>7747</v>
      </c>
      <c r="B5463">
        <v>2016</v>
      </c>
      <c r="C5463">
        <v>9</v>
      </c>
      <c r="D5463">
        <v>26</v>
      </c>
      <c r="E5463" t="s">
        <v>7357</v>
      </c>
      <c r="F5463" s="1" t="s">
        <v>5207</v>
      </c>
      <c r="G5463" s="1" t="s">
        <v>20573</v>
      </c>
      <c r="H5463" s="1" t="s">
        <v>3201</v>
      </c>
      <c r="I5463" t="s">
        <v>5823</v>
      </c>
      <c r="J5463" t="s">
        <v>23</v>
      </c>
      <c r="K5463">
        <v>260</v>
      </c>
      <c r="L5463">
        <v>34496.9</v>
      </c>
      <c r="M5463">
        <v>132.68</v>
      </c>
      <c r="N5463" t="s">
        <v>8855</v>
      </c>
      <c r="O5463" t="s">
        <v>9798</v>
      </c>
      <c r="P5463">
        <v>0</v>
      </c>
      <c r="Q5463">
        <v>0</v>
      </c>
      <c r="R5463">
        <v>3</v>
      </c>
    </row>
    <row r="5464" spans="1:18" x14ac:dyDescent="0.25">
      <c r="A5464" t="s">
        <v>7747</v>
      </c>
      <c r="B5464">
        <v>2016</v>
      </c>
      <c r="C5464">
        <v>9</v>
      </c>
      <c r="D5464">
        <v>26</v>
      </c>
      <c r="E5464" t="s">
        <v>7357</v>
      </c>
      <c r="F5464" s="1" t="s">
        <v>5207</v>
      </c>
      <c r="G5464" s="1" t="s">
        <v>20931</v>
      </c>
      <c r="H5464" s="1" t="s">
        <v>3201</v>
      </c>
      <c r="I5464" t="s">
        <v>20972</v>
      </c>
      <c r="J5464" t="s">
        <v>23</v>
      </c>
      <c r="K5464">
        <v>240</v>
      </c>
      <c r="L5464">
        <v>31971.1</v>
      </c>
      <c r="M5464">
        <v>133.21</v>
      </c>
      <c r="N5464" t="s">
        <v>9108</v>
      </c>
      <c r="O5464" t="s">
        <v>9806</v>
      </c>
      <c r="P5464">
        <v>0</v>
      </c>
      <c r="Q5464">
        <v>0</v>
      </c>
      <c r="R5464">
        <v>3</v>
      </c>
    </row>
    <row r="5465" spans="1:18" x14ac:dyDescent="0.25">
      <c r="A5465" t="s">
        <v>7747</v>
      </c>
      <c r="B5465">
        <v>2016</v>
      </c>
      <c r="C5465">
        <v>9</v>
      </c>
      <c r="D5465">
        <v>26</v>
      </c>
      <c r="E5465" t="s">
        <v>7357</v>
      </c>
      <c r="F5465" s="1" t="s">
        <v>5207</v>
      </c>
      <c r="G5465" s="1" t="s">
        <v>21008</v>
      </c>
      <c r="H5465" s="1" t="s">
        <v>3201</v>
      </c>
      <c r="I5465" t="s">
        <v>21027</v>
      </c>
      <c r="J5465" t="s">
        <v>23</v>
      </c>
      <c r="K5465">
        <v>75</v>
      </c>
      <c r="L5465">
        <v>9420.75</v>
      </c>
      <c r="M5465">
        <v>125.61</v>
      </c>
      <c r="N5465" t="s">
        <v>7263</v>
      </c>
      <c r="O5465" t="s">
        <v>23191</v>
      </c>
      <c r="P5465">
        <v>0</v>
      </c>
      <c r="Q5465">
        <v>0</v>
      </c>
      <c r="R5465">
        <v>3</v>
      </c>
    </row>
    <row r="5466" spans="1:18" x14ac:dyDescent="0.25">
      <c r="A5466" t="s">
        <v>7747</v>
      </c>
      <c r="B5466">
        <v>2016</v>
      </c>
      <c r="C5466">
        <v>9</v>
      </c>
      <c r="D5466">
        <v>26</v>
      </c>
      <c r="E5466" t="s">
        <v>7357</v>
      </c>
      <c r="F5466" s="1" t="s">
        <v>5207</v>
      </c>
      <c r="G5466" s="1" t="s">
        <v>20573</v>
      </c>
      <c r="H5466" s="1" t="s">
        <v>3201</v>
      </c>
      <c r="I5466" t="s">
        <v>20741</v>
      </c>
      <c r="J5466" t="s">
        <v>23</v>
      </c>
      <c r="K5466">
        <v>20</v>
      </c>
      <c r="L5466">
        <v>2653.6</v>
      </c>
      <c r="M5466">
        <v>132.68</v>
      </c>
      <c r="N5466" t="s">
        <v>7263</v>
      </c>
      <c r="O5466" t="s">
        <v>23191</v>
      </c>
      <c r="P5466">
        <v>0</v>
      </c>
      <c r="Q5466">
        <v>0</v>
      </c>
      <c r="R5466">
        <v>3</v>
      </c>
    </row>
    <row r="5467" spans="1:18" x14ac:dyDescent="0.25">
      <c r="A5467" t="s">
        <v>7747</v>
      </c>
      <c r="B5467">
        <v>2016</v>
      </c>
      <c r="C5467">
        <v>9</v>
      </c>
      <c r="D5467">
        <v>26</v>
      </c>
      <c r="E5467" t="s">
        <v>7357</v>
      </c>
      <c r="F5467" s="1" t="s">
        <v>5207</v>
      </c>
      <c r="G5467" s="1" t="s">
        <v>21008</v>
      </c>
      <c r="H5467" s="1" t="s">
        <v>3201</v>
      </c>
      <c r="I5467" t="s">
        <v>6906</v>
      </c>
      <c r="J5467" t="s">
        <v>23</v>
      </c>
      <c r="K5467">
        <v>25</v>
      </c>
      <c r="L5467">
        <v>3299</v>
      </c>
      <c r="M5467">
        <v>131.96</v>
      </c>
      <c r="N5467" t="s">
        <v>7263</v>
      </c>
      <c r="O5467" t="s">
        <v>23191</v>
      </c>
      <c r="P5467">
        <v>0</v>
      </c>
      <c r="Q5467">
        <v>0</v>
      </c>
      <c r="R5467">
        <v>3</v>
      </c>
    </row>
    <row r="5468" spans="1:18" x14ac:dyDescent="0.25">
      <c r="A5468" t="s">
        <v>7747</v>
      </c>
      <c r="B5468">
        <v>2016</v>
      </c>
      <c r="C5468">
        <v>9</v>
      </c>
      <c r="D5468">
        <v>26</v>
      </c>
      <c r="E5468" t="s">
        <v>7357</v>
      </c>
      <c r="F5468" s="1" t="s">
        <v>5207</v>
      </c>
      <c r="G5468" s="1" t="s">
        <v>20931</v>
      </c>
      <c r="H5468" s="1" t="s">
        <v>3201</v>
      </c>
      <c r="I5468" t="s">
        <v>20937</v>
      </c>
      <c r="J5468" t="s">
        <v>23</v>
      </c>
      <c r="K5468">
        <v>55</v>
      </c>
      <c r="L5468">
        <v>6743.55</v>
      </c>
      <c r="M5468">
        <v>122.61</v>
      </c>
      <c r="N5468" t="s">
        <v>7263</v>
      </c>
      <c r="O5468" t="s">
        <v>23191</v>
      </c>
      <c r="P5468">
        <v>0</v>
      </c>
      <c r="Q5468">
        <v>0</v>
      </c>
      <c r="R5468">
        <v>3</v>
      </c>
    </row>
    <row r="5469" spans="1:18" x14ac:dyDescent="0.25">
      <c r="A5469" t="s">
        <v>7747</v>
      </c>
      <c r="B5469">
        <v>2016</v>
      </c>
      <c r="C5469">
        <v>9</v>
      </c>
      <c r="D5469">
        <v>26</v>
      </c>
      <c r="E5469" t="s">
        <v>7357</v>
      </c>
      <c r="F5469" s="1" t="s">
        <v>5207</v>
      </c>
      <c r="G5469" s="1" t="s">
        <v>21008</v>
      </c>
      <c r="H5469" s="1" t="s">
        <v>3201</v>
      </c>
      <c r="I5469" t="s">
        <v>7031</v>
      </c>
      <c r="J5469" t="s">
        <v>23</v>
      </c>
      <c r="K5469">
        <v>50</v>
      </c>
      <c r="L5469">
        <v>6280.5</v>
      </c>
      <c r="M5469">
        <v>125.61</v>
      </c>
      <c r="N5469" t="s">
        <v>9365</v>
      </c>
      <c r="O5469" t="s">
        <v>9812</v>
      </c>
      <c r="P5469">
        <v>0</v>
      </c>
      <c r="Q5469">
        <v>0</v>
      </c>
      <c r="R5469">
        <v>3</v>
      </c>
    </row>
    <row r="5470" spans="1:18" x14ac:dyDescent="0.25">
      <c r="A5470" t="s">
        <v>7747</v>
      </c>
      <c r="B5470">
        <v>2016</v>
      </c>
      <c r="C5470">
        <v>9</v>
      </c>
      <c r="D5470">
        <v>26</v>
      </c>
      <c r="E5470" t="s">
        <v>7357</v>
      </c>
      <c r="F5470" s="1" t="s">
        <v>5207</v>
      </c>
      <c r="G5470" s="1" t="s">
        <v>20573</v>
      </c>
      <c r="H5470" s="1" t="s">
        <v>3201</v>
      </c>
      <c r="I5470" t="s">
        <v>5395</v>
      </c>
      <c r="J5470" t="s">
        <v>23</v>
      </c>
      <c r="K5470">
        <v>25</v>
      </c>
      <c r="L5470">
        <v>3182.5</v>
      </c>
      <c r="M5470">
        <v>127.3</v>
      </c>
      <c r="N5470" t="s">
        <v>8979</v>
      </c>
      <c r="O5470" t="s">
        <v>9958</v>
      </c>
      <c r="P5470">
        <v>0</v>
      </c>
      <c r="Q5470">
        <v>0</v>
      </c>
      <c r="R5470">
        <v>3</v>
      </c>
    </row>
    <row r="5471" spans="1:18" x14ac:dyDescent="0.25">
      <c r="A5471" t="s">
        <v>1860</v>
      </c>
      <c r="B5471">
        <v>2017</v>
      </c>
      <c r="C5471">
        <v>9</v>
      </c>
      <c r="D5471">
        <v>29</v>
      </c>
      <c r="E5471" t="s">
        <v>226</v>
      </c>
      <c r="F5471" s="1" t="s">
        <v>3205</v>
      </c>
      <c r="G5471" s="1" t="s">
        <v>3863</v>
      </c>
      <c r="H5471" s="1" t="s">
        <v>3206</v>
      </c>
      <c r="I5471" t="s">
        <v>19106</v>
      </c>
      <c r="J5471" t="s">
        <v>23</v>
      </c>
      <c r="K5471">
        <v>8840</v>
      </c>
      <c r="L5471">
        <v>402043.2</v>
      </c>
      <c r="M5471">
        <v>45.48</v>
      </c>
      <c r="N5471" t="s">
        <v>9331</v>
      </c>
      <c r="O5471" t="s">
        <v>9540</v>
      </c>
      <c r="P5471">
        <v>4.2454374665687751E-2</v>
      </c>
      <c r="Q5471">
        <v>0</v>
      </c>
      <c r="R5471">
        <v>3</v>
      </c>
    </row>
    <row r="5472" spans="1:18" x14ac:dyDescent="0.25">
      <c r="A5472" t="s">
        <v>1860</v>
      </c>
      <c r="B5472">
        <v>2017</v>
      </c>
      <c r="C5472">
        <v>9</v>
      </c>
      <c r="D5472">
        <v>29</v>
      </c>
      <c r="E5472" t="s">
        <v>226</v>
      </c>
      <c r="F5472" s="1" t="s">
        <v>3205</v>
      </c>
      <c r="G5472" s="1" t="s">
        <v>3863</v>
      </c>
      <c r="H5472" s="1" t="s">
        <v>3206</v>
      </c>
      <c r="I5472" t="s">
        <v>19122</v>
      </c>
      <c r="J5472" t="s">
        <v>23</v>
      </c>
      <c r="K5472">
        <v>13050</v>
      </c>
      <c r="L5472">
        <v>593514</v>
      </c>
      <c r="M5472">
        <v>45.48</v>
      </c>
      <c r="N5472" t="s">
        <v>9309</v>
      </c>
      <c r="O5472" t="s">
        <v>9451</v>
      </c>
      <c r="P5472">
        <v>6.5364123560168089E-2</v>
      </c>
      <c r="Q5472">
        <v>0</v>
      </c>
      <c r="R5472">
        <v>3</v>
      </c>
    </row>
    <row r="5473" spans="1:18" x14ac:dyDescent="0.25">
      <c r="A5473" t="s">
        <v>15139</v>
      </c>
      <c r="B5473">
        <v>2019</v>
      </c>
      <c r="C5473">
        <v>7</v>
      </c>
      <c r="D5473">
        <v>24</v>
      </c>
      <c r="E5473" t="s">
        <v>2307</v>
      </c>
      <c r="F5473" s="1" t="s">
        <v>3205</v>
      </c>
      <c r="G5473" s="1" t="s">
        <v>3203</v>
      </c>
      <c r="H5473" s="1" t="s">
        <v>7263</v>
      </c>
      <c r="I5473" t="s">
        <v>17944</v>
      </c>
      <c r="J5473" t="s">
        <v>23</v>
      </c>
      <c r="K5473">
        <v>214</v>
      </c>
      <c r="L5473">
        <v>10314.799999999999</v>
      </c>
      <c r="M5473">
        <v>48.2</v>
      </c>
      <c r="N5473" t="s">
        <v>2885</v>
      </c>
      <c r="O5473" t="s">
        <v>23362</v>
      </c>
      <c r="P5473">
        <v>0</v>
      </c>
      <c r="Q5473">
        <v>0</v>
      </c>
      <c r="R5473">
        <v>3</v>
      </c>
    </row>
    <row r="5474" spans="1:18" x14ac:dyDescent="0.25">
      <c r="A5474" t="s">
        <v>16598</v>
      </c>
      <c r="B5474">
        <v>2019</v>
      </c>
      <c r="C5474">
        <v>12</v>
      </c>
      <c r="D5474">
        <v>17</v>
      </c>
      <c r="E5474" t="s">
        <v>226</v>
      </c>
      <c r="F5474" s="1" t="s">
        <v>3205</v>
      </c>
      <c r="G5474" s="1" t="s">
        <v>3863</v>
      </c>
      <c r="H5474" s="1" t="s">
        <v>3206</v>
      </c>
      <c r="I5474" t="s">
        <v>19204</v>
      </c>
      <c r="J5474" t="s">
        <v>23</v>
      </c>
      <c r="K5474">
        <v>8795</v>
      </c>
      <c r="L5474">
        <v>417762.5</v>
      </c>
      <c r="M5474">
        <v>47.5</v>
      </c>
      <c r="N5474" t="s">
        <v>9340</v>
      </c>
      <c r="O5474" t="s">
        <v>9482</v>
      </c>
      <c r="P5474">
        <v>8.0867377033553248E-2</v>
      </c>
      <c r="Q5474">
        <v>0</v>
      </c>
      <c r="R5474">
        <v>4</v>
      </c>
    </row>
    <row r="5475" spans="1:18" x14ac:dyDescent="0.25">
      <c r="A5475" t="s">
        <v>16598</v>
      </c>
      <c r="B5475">
        <v>2019</v>
      </c>
      <c r="C5475">
        <v>12</v>
      </c>
      <c r="D5475">
        <v>17</v>
      </c>
      <c r="E5475" t="s">
        <v>226</v>
      </c>
      <c r="F5475" s="1" t="s">
        <v>3205</v>
      </c>
      <c r="G5475" s="1" t="s">
        <v>3863</v>
      </c>
      <c r="H5475" s="1" t="s">
        <v>3206</v>
      </c>
      <c r="I5475" t="s">
        <v>19209</v>
      </c>
      <c r="J5475" t="s">
        <v>23</v>
      </c>
      <c r="K5475">
        <v>8230</v>
      </c>
      <c r="L5475">
        <v>386810</v>
      </c>
      <c r="M5475">
        <v>47</v>
      </c>
      <c r="N5475" t="s">
        <v>9337</v>
      </c>
      <c r="O5475" t="s">
        <v>9440</v>
      </c>
      <c r="P5475">
        <v>0.12068470364021268</v>
      </c>
      <c r="Q5475">
        <v>0</v>
      </c>
      <c r="R5475">
        <v>4</v>
      </c>
    </row>
    <row r="5476" spans="1:18" x14ac:dyDescent="0.25">
      <c r="A5476" t="s">
        <v>16598</v>
      </c>
      <c r="B5476">
        <v>2019</v>
      </c>
      <c r="C5476">
        <v>12</v>
      </c>
      <c r="D5476">
        <v>17</v>
      </c>
      <c r="E5476" t="s">
        <v>226</v>
      </c>
      <c r="F5476" s="1" t="s">
        <v>3205</v>
      </c>
      <c r="G5476" s="1" t="s">
        <v>3863</v>
      </c>
      <c r="H5476" s="1" t="s">
        <v>3206</v>
      </c>
      <c r="I5476" t="s">
        <v>19210</v>
      </c>
      <c r="J5476" t="s">
        <v>23</v>
      </c>
      <c r="K5476">
        <v>3100</v>
      </c>
      <c r="L5476">
        <v>145700</v>
      </c>
      <c r="M5476">
        <v>47</v>
      </c>
      <c r="N5476" t="s">
        <v>9344</v>
      </c>
      <c r="O5476" t="s">
        <v>9496</v>
      </c>
      <c r="P5476">
        <v>3.9816758144422926E-2</v>
      </c>
      <c r="Q5476">
        <v>0</v>
      </c>
      <c r="R5476">
        <v>4</v>
      </c>
    </row>
    <row r="5477" spans="1:18" x14ac:dyDescent="0.25">
      <c r="A5477" t="s">
        <v>8581</v>
      </c>
      <c r="B5477">
        <v>2018</v>
      </c>
      <c r="C5477">
        <v>5</v>
      </c>
      <c r="D5477">
        <v>25</v>
      </c>
      <c r="E5477" t="s">
        <v>7310</v>
      </c>
      <c r="F5477" s="1" t="s">
        <v>5207</v>
      </c>
      <c r="G5477" s="1" t="s">
        <v>20931</v>
      </c>
      <c r="H5477" s="1" t="s">
        <v>3200</v>
      </c>
      <c r="I5477" t="s">
        <v>6629</v>
      </c>
      <c r="J5477" t="s">
        <v>38</v>
      </c>
      <c r="K5477">
        <v>128</v>
      </c>
      <c r="L5477">
        <v>10478.08</v>
      </c>
      <c r="M5477">
        <v>81.86</v>
      </c>
      <c r="N5477" t="s">
        <v>9111</v>
      </c>
      <c r="O5477" t="s">
        <v>10093</v>
      </c>
      <c r="P5477">
        <v>0</v>
      </c>
      <c r="Q5477">
        <v>0</v>
      </c>
      <c r="R5477">
        <v>2</v>
      </c>
    </row>
    <row r="5478" spans="1:18" x14ac:dyDescent="0.25">
      <c r="A5478" t="s">
        <v>8581</v>
      </c>
      <c r="B5478">
        <v>2018</v>
      </c>
      <c r="C5478">
        <v>5</v>
      </c>
      <c r="D5478">
        <v>25</v>
      </c>
      <c r="E5478" t="s">
        <v>7310</v>
      </c>
      <c r="F5478" s="1" t="s">
        <v>5207</v>
      </c>
      <c r="G5478" s="1" t="s">
        <v>20573</v>
      </c>
      <c r="H5478" s="1" t="s">
        <v>3200</v>
      </c>
      <c r="I5478" t="s">
        <v>20657</v>
      </c>
      <c r="J5478" t="s">
        <v>23</v>
      </c>
      <c r="K5478">
        <v>218</v>
      </c>
      <c r="L5478">
        <v>35581.96</v>
      </c>
      <c r="M5478">
        <v>163.22</v>
      </c>
      <c r="N5478" t="s">
        <v>8995</v>
      </c>
      <c r="O5478" t="s">
        <v>9474</v>
      </c>
      <c r="P5478">
        <v>0</v>
      </c>
      <c r="Q5478">
        <v>2.5802443834095183E-2</v>
      </c>
      <c r="R5478">
        <v>2</v>
      </c>
    </row>
    <row r="5479" spans="1:18" x14ac:dyDescent="0.25">
      <c r="A5479" t="s">
        <v>15452</v>
      </c>
      <c r="B5479">
        <v>2019</v>
      </c>
      <c r="C5479">
        <v>8</v>
      </c>
      <c r="D5479">
        <v>28</v>
      </c>
      <c r="E5479" t="s">
        <v>1620</v>
      </c>
      <c r="F5479" s="1" t="s">
        <v>3205</v>
      </c>
      <c r="G5479" s="1" t="s">
        <v>3384</v>
      </c>
      <c r="H5479" s="1" t="s">
        <v>3206</v>
      </c>
      <c r="I5479" t="s">
        <v>17299</v>
      </c>
      <c r="J5479" t="s">
        <v>23</v>
      </c>
      <c r="K5479">
        <v>19970</v>
      </c>
      <c r="L5479">
        <v>1014396.12</v>
      </c>
      <c r="M5479">
        <v>50.8</v>
      </c>
      <c r="N5479" t="s">
        <v>160</v>
      </c>
      <c r="O5479" t="s">
        <v>9452</v>
      </c>
      <c r="P5479">
        <v>0.10110188471641929</v>
      </c>
      <c r="Q5479">
        <v>0</v>
      </c>
      <c r="R5479">
        <v>3</v>
      </c>
    </row>
    <row r="5480" spans="1:18" x14ac:dyDescent="0.25">
      <c r="A5480" t="s">
        <v>1730</v>
      </c>
      <c r="B5480">
        <v>2017</v>
      </c>
      <c r="C5480">
        <v>7</v>
      </c>
      <c r="D5480">
        <v>19</v>
      </c>
      <c r="E5480" t="s">
        <v>1620</v>
      </c>
      <c r="F5480" s="1" t="s">
        <v>3205</v>
      </c>
      <c r="G5480" s="1" t="s">
        <v>3863</v>
      </c>
      <c r="H5480" s="1" t="s">
        <v>3206</v>
      </c>
      <c r="I5480" t="s">
        <v>19010</v>
      </c>
      <c r="J5480" t="s">
        <v>23</v>
      </c>
      <c r="K5480">
        <v>18610</v>
      </c>
      <c r="L5480">
        <v>824972</v>
      </c>
      <c r="M5480">
        <v>44.33</v>
      </c>
      <c r="N5480" t="s">
        <v>9337</v>
      </c>
      <c r="O5480" t="s">
        <v>9440</v>
      </c>
      <c r="P5480">
        <v>0.12068470364021268</v>
      </c>
      <c r="Q5480">
        <v>0</v>
      </c>
      <c r="R5480">
        <v>3</v>
      </c>
    </row>
    <row r="5481" spans="1:18" x14ac:dyDescent="0.25">
      <c r="A5481" t="s">
        <v>1822</v>
      </c>
      <c r="B5481">
        <v>2017</v>
      </c>
      <c r="C5481">
        <v>9</v>
      </c>
      <c r="D5481">
        <v>15</v>
      </c>
      <c r="E5481" t="s">
        <v>1496</v>
      </c>
      <c r="F5481" s="1" t="s">
        <v>3205</v>
      </c>
      <c r="G5481" s="1" t="s">
        <v>3384</v>
      </c>
      <c r="H5481" s="1" t="s">
        <v>3206</v>
      </c>
      <c r="I5481" t="s">
        <v>17071</v>
      </c>
      <c r="J5481" t="s">
        <v>23</v>
      </c>
      <c r="K5481">
        <v>25905</v>
      </c>
      <c r="L5481">
        <v>1069876.5</v>
      </c>
      <c r="M5481">
        <v>41.3</v>
      </c>
      <c r="N5481" t="s">
        <v>309</v>
      </c>
      <c r="O5481" t="s">
        <v>9556</v>
      </c>
      <c r="P5481">
        <v>0</v>
      </c>
      <c r="Q5481">
        <v>0</v>
      </c>
      <c r="R5481">
        <v>3</v>
      </c>
    </row>
    <row r="5482" spans="1:18" x14ac:dyDescent="0.25">
      <c r="A5482" t="s">
        <v>1822</v>
      </c>
      <c r="B5482">
        <v>2017</v>
      </c>
      <c r="C5482">
        <v>9</v>
      </c>
      <c r="D5482">
        <v>15</v>
      </c>
      <c r="E5482" t="s">
        <v>1496</v>
      </c>
      <c r="F5482" s="1" t="s">
        <v>3205</v>
      </c>
      <c r="G5482" s="1" t="s">
        <v>3384</v>
      </c>
      <c r="H5482" s="1" t="s">
        <v>3206</v>
      </c>
      <c r="I5482" t="s">
        <v>17072</v>
      </c>
      <c r="J5482" t="s">
        <v>23</v>
      </c>
      <c r="K5482">
        <v>15070</v>
      </c>
      <c r="L5482">
        <v>602800</v>
      </c>
      <c r="M5482">
        <v>40</v>
      </c>
      <c r="N5482" t="s">
        <v>112</v>
      </c>
      <c r="O5482" t="s">
        <v>9515</v>
      </c>
      <c r="P5482">
        <v>3.2773227720419927E-2</v>
      </c>
      <c r="Q5482">
        <v>0</v>
      </c>
      <c r="R5482">
        <v>3</v>
      </c>
    </row>
    <row r="5483" spans="1:18" x14ac:dyDescent="0.25">
      <c r="A5483" t="s">
        <v>1822</v>
      </c>
      <c r="B5483">
        <v>2017</v>
      </c>
      <c r="C5483">
        <v>9</v>
      </c>
      <c r="D5483">
        <v>15</v>
      </c>
      <c r="E5483" t="s">
        <v>1496</v>
      </c>
      <c r="F5483" s="1" t="s">
        <v>3205</v>
      </c>
      <c r="G5483" s="1" t="s">
        <v>3384</v>
      </c>
      <c r="H5483" s="1" t="s">
        <v>3206</v>
      </c>
      <c r="I5483" t="s">
        <v>17077</v>
      </c>
      <c r="J5483" t="s">
        <v>23</v>
      </c>
      <c r="K5483">
        <v>24021</v>
      </c>
      <c r="L5483">
        <v>992067.3</v>
      </c>
      <c r="M5483">
        <v>41.3</v>
      </c>
      <c r="N5483" t="s">
        <v>645</v>
      </c>
      <c r="O5483" t="s">
        <v>9450</v>
      </c>
      <c r="P5483">
        <v>9.1123449223886266E-2</v>
      </c>
      <c r="Q5483">
        <v>0</v>
      </c>
      <c r="R5483">
        <v>3</v>
      </c>
    </row>
    <row r="5484" spans="1:18" x14ac:dyDescent="0.25">
      <c r="A5484" t="s">
        <v>875</v>
      </c>
      <c r="B5484">
        <v>2016</v>
      </c>
      <c r="C5484">
        <v>5</v>
      </c>
      <c r="D5484">
        <v>10</v>
      </c>
      <c r="E5484" t="s">
        <v>226</v>
      </c>
      <c r="F5484" s="1" t="s">
        <v>3205</v>
      </c>
      <c r="G5484" s="1" t="s">
        <v>3863</v>
      </c>
      <c r="H5484" s="1" t="s">
        <v>3206</v>
      </c>
      <c r="I5484" t="s">
        <v>19007</v>
      </c>
      <c r="J5484" t="s">
        <v>23</v>
      </c>
      <c r="K5484">
        <v>68350</v>
      </c>
      <c r="L5484">
        <v>2125684.83</v>
      </c>
      <c r="M5484">
        <v>31.1</v>
      </c>
      <c r="N5484" t="s">
        <v>9347</v>
      </c>
      <c r="O5484" t="s">
        <v>9542</v>
      </c>
      <c r="P5484">
        <v>8.0289698840596724E-2</v>
      </c>
      <c r="Q5484">
        <v>0</v>
      </c>
      <c r="R5484">
        <v>2</v>
      </c>
    </row>
    <row r="5485" spans="1:18" x14ac:dyDescent="0.25">
      <c r="A5485" t="s">
        <v>8005</v>
      </c>
      <c r="B5485">
        <v>2017</v>
      </c>
      <c r="C5485">
        <v>5</v>
      </c>
      <c r="D5485">
        <v>2</v>
      </c>
      <c r="E5485" t="s">
        <v>36</v>
      </c>
      <c r="F5485" s="1" t="s">
        <v>5207</v>
      </c>
      <c r="G5485" s="1" t="s">
        <v>21316</v>
      </c>
      <c r="H5485" s="1" t="s">
        <v>7263</v>
      </c>
      <c r="I5485" t="s">
        <v>6831</v>
      </c>
      <c r="J5485" t="s">
        <v>38</v>
      </c>
      <c r="K5485">
        <v>150</v>
      </c>
      <c r="L5485">
        <v>75600</v>
      </c>
      <c r="M5485">
        <v>504</v>
      </c>
      <c r="N5485" t="s">
        <v>6831</v>
      </c>
      <c r="O5485" t="s">
        <v>9887</v>
      </c>
      <c r="P5485">
        <v>0</v>
      </c>
      <c r="Q5485">
        <v>0</v>
      </c>
      <c r="R5485">
        <v>2</v>
      </c>
    </row>
    <row r="5486" spans="1:18" x14ac:dyDescent="0.25">
      <c r="A5486" t="s">
        <v>8005</v>
      </c>
      <c r="B5486">
        <v>2017</v>
      </c>
      <c r="C5486">
        <v>5</v>
      </c>
      <c r="D5486">
        <v>2</v>
      </c>
      <c r="E5486" t="s">
        <v>36</v>
      </c>
      <c r="F5486" s="1" t="s">
        <v>5207</v>
      </c>
      <c r="G5486" s="1" t="s">
        <v>6745</v>
      </c>
      <c r="H5486" s="1" t="s">
        <v>7263</v>
      </c>
      <c r="I5486" t="s">
        <v>7193</v>
      </c>
      <c r="J5486" t="s">
        <v>38</v>
      </c>
      <c r="K5486">
        <v>35</v>
      </c>
      <c r="L5486">
        <v>15750</v>
      </c>
      <c r="M5486">
        <v>450</v>
      </c>
      <c r="N5486" t="s">
        <v>8935</v>
      </c>
      <c r="O5486" t="s">
        <v>9473</v>
      </c>
      <c r="P5486">
        <v>0</v>
      </c>
      <c r="Q5486">
        <v>2.5873469413582522E-2</v>
      </c>
      <c r="R5486">
        <v>2</v>
      </c>
    </row>
    <row r="5487" spans="1:18" x14ac:dyDescent="0.25">
      <c r="A5487" t="s">
        <v>15027</v>
      </c>
      <c r="B5487">
        <v>2019</v>
      </c>
      <c r="C5487">
        <v>7</v>
      </c>
      <c r="D5487">
        <v>11</v>
      </c>
      <c r="E5487" t="s">
        <v>15699</v>
      </c>
      <c r="F5487" s="1" t="s">
        <v>3205</v>
      </c>
      <c r="G5487" s="1" t="s">
        <v>3384</v>
      </c>
      <c r="H5487" s="1" t="s">
        <v>3206</v>
      </c>
      <c r="I5487" t="s">
        <v>17219</v>
      </c>
      <c r="J5487" t="s">
        <v>23</v>
      </c>
      <c r="K5487">
        <v>19980</v>
      </c>
      <c r="L5487">
        <v>979027.99</v>
      </c>
      <c r="M5487">
        <v>49</v>
      </c>
      <c r="N5487" t="s">
        <v>112</v>
      </c>
      <c r="O5487" t="s">
        <v>9515</v>
      </c>
      <c r="P5487">
        <v>3.2773227720419927E-2</v>
      </c>
      <c r="Q5487">
        <v>0</v>
      </c>
      <c r="R5487">
        <v>3</v>
      </c>
    </row>
    <row r="5488" spans="1:18" x14ac:dyDescent="0.25">
      <c r="A5488" t="s">
        <v>8784</v>
      </c>
      <c r="B5488">
        <v>2018</v>
      </c>
      <c r="C5488">
        <v>11</v>
      </c>
      <c r="D5488">
        <v>16</v>
      </c>
      <c r="E5488" t="s">
        <v>8712</v>
      </c>
      <c r="F5488" s="1" t="s">
        <v>5207</v>
      </c>
      <c r="G5488" s="1" t="s">
        <v>6745</v>
      </c>
      <c r="H5488" s="1" t="s">
        <v>7263</v>
      </c>
      <c r="I5488" t="s">
        <v>7156</v>
      </c>
      <c r="J5488" t="s">
        <v>38</v>
      </c>
      <c r="K5488">
        <v>1</v>
      </c>
      <c r="L5488">
        <v>393.43</v>
      </c>
      <c r="M5488">
        <v>393.43</v>
      </c>
      <c r="N5488" t="s">
        <v>8926</v>
      </c>
      <c r="O5488" t="s">
        <v>10129</v>
      </c>
      <c r="P5488">
        <v>0</v>
      </c>
      <c r="Q5488">
        <v>0</v>
      </c>
      <c r="R5488">
        <v>4</v>
      </c>
    </row>
    <row r="5489" spans="1:18" x14ac:dyDescent="0.25">
      <c r="A5489" t="s">
        <v>8784</v>
      </c>
      <c r="B5489">
        <v>2018</v>
      </c>
      <c r="C5489">
        <v>11</v>
      </c>
      <c r="D5489">
        <v>16</v>
      </c>
      <c r="E5489" t="s">
        <v>8712</v>
      </c>
      <c r="F5489" s="1" t="s">
        <v>5207</v>
      </c>
      <c r="G5489" s="1" t="s">
        <v>6745</v>
      </c>
      <c r="H5489" s="1" t="s">
        <v>7263</v>
      </c>
      <c r="I5489" t="s">
        <v>7158</v>
      </c>
      <c r="J5489" t="s">
        <v>38</v>
      </c>
      <c r="K5489">
        <v>56</v>
      </c>
      <c r="L5489">
        <v>44259.6</v>
      </c>
      <c r="M5489">
        <v>790.35</v>
      </c>
      <c r="N5489" t="s">
        <v>8928</v>
      </c>
      <c r="O5489" t="s">
        <v>10130</v>
      </c>
      <c r="P5489">
        <v>0</v>
      </c>
      <c r="Q5489">
        <v>0</v>
      </c>
      <c r="R5489">
        <v>4</v>
      </c>
    </row>
    <row r="5490" spans="1:18" x14ac:dyDescent="0.25">
      <c r="A5490" t="s">
        <v>1686</v>
      </c>
      <c r="B5490">
        <v>2017</v>
      </c>
      <c r="C5490">
        <v>6</v>
      </c>
      <c r="D5490">
        <v>27</v>
      </c>
      <c r="E5490" t="s">
        <v>1644</v>
      </c>
      <c r="F5490" s="1" t="s">
        <v>3205</v>
      </c>
      <c r="G5490" s="1" t="s">
        <v>3203</v>
      </c>
      <c r="H5490" s="1" t="s">
        <v>3206</v>
      </c>
      <c r="I5490" t="s">
        <v>17662</v>
      </c>
      <c r="J5490" t="s">
        <v>23</v>
      </c>
      <c r="K5490">
        <v>5030</v>
      </c>
      <c r="L5490">
        <v>215787</v>
      </c>
      <c r="M5490">
        <v>42.9</v>
      </c>
      <c r="N5490" t="s">
        <v>1970</v>
      </c>
      <c r="O5490" t="s">
        <v>9538</v>
      </c>
      <c r="P5490">
        <v>0</v>
      </c>
      <c r="Q5490">
        <v>0</v>
      </c>
      <c r="R5490">
        <v>2</v>
      </c>
    </row>
    <row r="5491" spans="1:18" x14ac:dyDescent="0.25">
      <c r="A5491" t="s">
        <v>1729</v>
      </c>
      <c r="B5491">
        <v>2017</v>
      </c>
      <c r="C5491">
        <v>7</v>
      </c>
      <c r="D5491">
        <v>14</v>
      </c>
      <c r="E5491" t="s">
        <v>174</v>
      </c>
      <c r="F5491" s="1" t="s">
        <v>3205</v>
      </c>
      <c r="G5491" s="1" t="s">
        <v>3863</v>
      </c>
      <c r="H5491" s="1" t="s">
        <v>3204</v>
      </c>
      <c r="I5491" t="s">
        <v>19591</v>
      </c>
      <c r="J5491" t="s">
        <v>23</v>
      </c>
      <c r="K5491">
        <v>9340</v>
      </c>
      <c r="L5491">
        <v>397883.94</v>
      </c>
      <c r="M5491">
        <v>42.6</v>
      </c>
      <c r="N5491" t="s">
        <v>9347</v>
      </c>
      <c r="O5491" t="s">
        <v>9561</v>
      </c>
      <c r="P5491">
        <v>0</v>
      </c>
      <c r="Q5491">
        <v>0</v>
      </c>
      <c r="R5491">
        <v>3</v>
      </c>
    </row>
    <row r="5492" spans="1:18" x14ac:dyDescent="0.25">
      <c r="A5492" t="s">
        <v>1729</v>
      </c>
      <c r="B5492">
        <v>2017</v>
      </c>
      <c r="C5492">
        <v>7</v>
      </c>
      <c r="D5492">
        <v>14</v>
      </c>
      <c r="E5492" t="s">
        <v>174</v>
      </c>
      <c r="F5492" s="1" t="s">
        <v>3205</v>
      </c>
      <c r="G5492" s="1" t="s">
        <v>3863</v>
      </c>
      <c r="H5492" s="1" t="s">
        <v>3204</v>
      </c>
      <c r="I5492" t="s">
        <v>19592</v>
      </c>
      <c r="J5492" t="s">
        <v>23</v>
      </c>
      <c r="K5492">
        <v>9705</v>
      </c>
      <c r="L5492">
        <v>413432.95</v>
      </c>
      <c r="M5492">
        <v>42.6</v>
      </c>
      <c r="N5492" t="s">
        <v>9342</v>
      </c>
      <c r="O5492" t="s">
        <v>9587</v>
      </c>
      <c r="P5492">
        <v>0</v>
      </c>
      <c r="Q5492">
        <v>0</v>
      </c>
      <c r="R5492">
        <v>3</v>
      </c>
    </row>
    <row r="5493" spans="1:18" x14ac:dyDescent="0.25">
      <c r="A5493" t="s">
        <v>8474</v>
      </c>
      <c r="B5493">
        <v>2018</v>
      </c>
      <c r="C5493">
        <v>4</v>
      </c>
      <c r="D5493">
        <v>11</v>
      </c>
      <c r="E5493" t="s">
        <v>8070</v>
      </c>
      <c r="F5493" s="1" t="s">
        <v>5207</v>
      </c>
      <c r="G5493" s="1" t="s">
        <v>21316</v>
      </c>
      <c r="H5493" s="1" t="s">
        <v>7263</v>
      </c>
      <c r="I5493" t="s">
        <v>6870</v>
      </c>
      <c r="J5493" t="s">
        <v>38</v>
      </c>
      <c r="K5493">
        <v>449</v>
      </c>
      <c r="L5493">
        <v>67350</v>
      </c>
      <c r="M5493">
        <v>150</v>
      </c>
      <c r="N5493" t="s">
        <v>8919</v>
      </c>
      <c r="O5493" t="s">
        <v>9993</v>
      </c>
      <c r="P5493">
        <v>0</v>
      </c>
      <c r="Q5493">
        <v>0</v>
      </c>
      <c r="R5493">
        <v>2</v>
      </c>
    </row>
    <row r="5494" spans="1:18" x14ac:dyDescent="0.25">
      <c r="A5494" t="s">
        <v>16070</v>
      </c>
      <c r="B5494">
        <v>2019</v>
      </c>
      <c r="C5494">
        <v>10</v>
      </c>
      <c r="D5494">
        <v>25</v>
      </c>
      <c r="E5494" t="s">
        <v>1916</v>
      </c>
      <c r="F5494" s="1" t="s">
        <v>3205</v>
      </c>
      <c r="G5494" s="1" t="s">
        <v>3863</v>
      </c>
      <c r="H5494" s="1" t="s">
        <v>3206</v>
      </c>
      <c r="I5494" t="s">
        <v>19204</v>
      </c>
      <c r="J5494" t="s">
        <v>23</v>
      </c>
      <c r="K5494">
        <v>20010</v>
      </c>
      <c r="L5494">
        <v>912456</v>
      </c>
      <c r="M5494">
        <v>45.6</v>
      </c>
      <c r="N5494" t="s">
        <v>9340</v>
      </c>
      <c r="O5494" t="s">
        <v>9482</v>
      </c>
      <c r="P5494">
        <v>8.0867377033553248E-2</v>
      </c>
      <c r="Q5494">
        <v>0</v>
      </c>
      <c r="R5494">
        <v>4</v>
      </c>
    </row>
    <row r="5495" spans="1:18" x14ac:dyDescent="0.25">
      <c r="A5495" t="s">
        <v>16072</v>
      </c>
      <c r="B5495">
        <v>2019</v>
      </c>
      <c r="C5495">
        <v>10</v>
      </c>
      <c r="D5495">
        <v>29</v>
      </c>
      <c r="E5495" t="s">
        <v>226</v>
      </c>
      <c r="F5495" s="1" t="s">
        <v>3205</v>
      </c>
      <c r="G5495" s="1" t="s">
        <v>3863</v>
      </c>
      <c r="H5495" s="1" t="s">
        <v>3206</v>
      </c>
      <c r="I5495" t="s">
        <v>19205</v>
      </c>
      <c r="J5495" t="s">
        <v>23</v>
      </c>
      <c r="K5495">
        <v>2938</v>
      </c>
      <c r="L5495">
        <v>136617</v>
      </c>
      <c r="M5495">
        <v>46.5</v>
      </c>
      <c r="N5495" t="s">
        <v>9335</v>
      </c>
      <c r="O5495" t="s">
        <v>9441</v>
      </c>
      <c r="P5495">
        <v>0.12724850134172863</v>
      </c>
      <c r="Q5495">
        <v>0</v>
      </c>
      <c r="R5495">
        <v>4</v>
      </c>
    </row>
    <row r="5496" spans="1:18" x14ac:dyDescent="0.25">
      <c r="A5496" t="s">
        <v>16072</v>
      </c>
      <c r="B5496">
        <v>2019</v>
      </c>
      <c r="C5496">
        <v>10</v>
      </c>
      <c r="D5496">
        <v>29</v>
      </c>
      <c r="E5496" t="s">
        <v>226</v>
      </c>
      <c r="F5496" s="1" t="s">
        <v>3205</v>
      </c>
      <c r="G5496" s="1" t="s">
        <v>3863</v>
      </c>
      <c r="H5496" s="1" t="s">
        <v>3206</v>
      </c>
      <c r="I5496" t="s">
        <v>19221</v>
      </c>
      <c r="J5496" t="s">
        <v>23</v>
      </c>
      <c r="K5496">
        <v>10620</v>
      </c>
      <c r="L5496">
        <v>493830</v>
      </c>
      <c r="M5496">
        <v>46.5</v>
      </c>
      <c r="N5496" t="s">
        <v>9347</v>
      </c>
      <c r="O5496" t="s">
        <v>9542</v>
      </c>
      <c r="P5496">
        <v>8.0289698840596724E-2</v>
      </c>
      <c r="Q5496">
        <v>0</v>
      </c>
      <c r="R5496">
        <v>4</v>
      </c>
    </row>
    <row r="5497" spans="1:18" x14ac:dyDescent="0.25">
      <c r="A5497" t="s">
        <v>16072</v>
      </c>
      <c r="B5497">
        <v>2019</v>
      </c>
      <c r="C5497">
        <v>10</v>
      </c>
      <c r="D5497">
        <v>29</v>
      </c>
      <c r="E5497" t="s">
        <v>226</v>
      </c>
      <c r="F5497" s="1" t="s">
        <v>3205</v>
      </c>
      <c r="G5497" s="1" t="s">
        <v>3384</v>
      </c>
      <c r="H5497" s="1" t="s">
        <v>3206</v>
      </c>
      <c r="I5497" t="s">
        <v>17299</v>
      </c>
      <c r="J5497" t="s">
        <v>23</v>
      </c>
      <c r="K5497">
        <v>6890</v>
      </c>
      <c r="L5497">
        <v>320385</v>
      </c>
      <c r="M5497">
        <v>46.5</v>
      </c>
      <c r="N5497" t="s">
        <v>160</v>
      </c>
      <c r="O5497" t="s">
        <v>9452</v>
      </c>
      <c r="P5497">
        <v>0.10110188471641929</v>
      </c>
      <c r="Q5497">
        <v>0</v>
      </c>
      <c r="R5497">
        <v>4</v>
      </c>
    </row>
    <row r="5498" spans="1:18" x14ac:dyDescent="0.25">
      <c r="A5498" t="s">
        <v>1031</v>
      </c>
      <c r="B5498">
        <v>2016</v>
      </c>
      <c r="C5498">
        <v>8</v>
      </c>
      <c r="D5498">
        <v>26</v>
      </c>
      <c r="E5498" t="s">
        <v>982</v>
      </c>
      <c r="F5498" s="1" t="s">
        <v>3205</v>
      </c>
      <c r="G5498" s="1" t="s">
        <v>3863</v>
      </c>
      <c r="H5498" s="1" t="s">
        <v>3206</v>
      </c>
      <c r="I5498" t="s">
        <v>19012</v>
      </c>
      <c r="J5498" t="s">
        <v>23</v>
      </c>
      <c r="K5498">
        <v>9330</v>
      </c>
      <c r="L5498">
        <v>0</v>
      </c>
      <c r="M5498">
        <v>0</v>
      </c>
      <c r="N5498" t="s">
        <v>9335</v>
      </c>
      <c r="O5498" t="s">
        <v>9441</v>
      </c>
      <c r="P5498">
        <v>0.12724850134172863</v>
      </c>
      <c r="Q5498">
        <v>0</v>
      </c>
      <c r="R5498">
        <v>3</v>
      </c>
    </row>
    <row r="5499" spans="1:18" x14ac:dyDescent="0.25">
      <c r="A5499" t="s">
        <v>1031</v>
      </c>
      <c r="B5499">
        <v>2016</v>
      </c>
      <c r="C5499">
        <v>8</v>
      </c>
      <c r="D5499">
        <v>26</v>
      </c>
      <c r="E5499" t="s">
        <v>982</v>
      </c>
      <c r="F5499" s="1" t="s">
        <v>3205</v>
      </c>
      <c r="G5499" s="1" t="s">
        <v>3863</v>
      </c>
      <c r="H5499" s="1" t="s">
        <v>3206</v>
      </c>
      <c r="I5499" t="s">
        <v>19013</v>
      </c>
      <c r="J5499" t="s">
        <v>23</v>
      </c>
      <c r="K5499">
        <v>4795</v>
      </c>
      <c r="L5499">
        <v>0</v>
      </c>
      <c r="M5499">
        <v>0</v>
      </c>
      <c r="N5499" t="s">
        <v>9331</v>
      </c>
      <c r="O5499" t="s">
        <v>9540</v>
      </c>
      <c r="P5499">
        <v>4.2454374665687751E-2</v>
      </c>
      <c r="Q5499">
        <v>0</v>
      </c>
      <c r="R5499">
        <v>3</v>
      </c>
    </row>
    <row r="5500" spans="1:18" x14ac:dyDescent="0.25">
      <c r="A5500" t="s">
        <v>1350</v>
      </c>
      <c r="B5500">
        <v>2017</v>
      </c>
      <c r="C5500">
        <v>2</v>
      </c>
      <c r="D5500">
        <v>3</v>
      </c>
      <c r="E5500" t="s">
        <v>226</v>
      </c>
      <c r="F5500" s="1" t="s">
        <v>3205</v>
      </c>
      <c r="G5500" s="1" t="s">
        <v>3863</v>
      </c>
      <c r="H5500" s="1" t="s">
        <v>3206</v>
      </c>
      <c r="I5500" t="s">
        <v>19010</v>
      </c>
      <c r="J5500" t="s">
        <v>23</v>
      </c>
      <c r="K5500">
        <v>8320</v>
      </c>
      <c r="L5500">
        <v>387229.44</v>
      </c>
      <c r="M5500">
        <v>46.54</v>
      </c>
      <c r="N5500" t="s">
        <v>9337</v>
      </c>
      <c r="O5500" t="s">
        <v>9440</v>
      </c>
      <c r="P5500">
        <v>0.12068470364021268</v>
      </c>
      <c r="Q5500">
        <v>0</v>
      </c>
      <c r="R5500">
        <v>1</v>
      </c>
    </row>
    <row r="5501" spans="1:18" x14ac:dyDescent="0.25">
      <c r="A5501" t="s">
        <v>1639</v>
      </c>
      <c r="B5501">
        <v>2017</v>
      </c>
      <c r="C5501">
        <v>6</v>
      </c>
      <c r="D5501">
        <v>13</v>
      </c>
      <c r="E5501" t="s">
        <v>174</v>
      </c>
      <c r="F5501" s="1" t="s">
        <v>3205</v>
      </c>
      <c r="G5501" s="1" t="s">
        <v>3384</v>
      </c>
      <c r="H5501" s="1" t="s">
        <v>3206</v>
      </c>
      <c r="I5501" t="s">
        <v>17073</v>
      </c>
      <c r="J5501" t="s">
        <v>23</v>
      </c>
      <c r="K5501">
        <v>9710</v>
      </c>
      <c r="L5501">
        <v>368980.01</v>
      </c>
      <c r="M5501">
        <v>38</v>
      </c>
      <c r="N5501" t="s">
        <v>163</v>
      </c>
      <c r="O5501" t="s">
        <v>9505</v>
      </c>
      <c r="P5501">
        <v>3.8218627714528705E-2</v>
      </c>
      <c r="Q5501">
        <v>0</v>
      </c>
      <c r="R5501">
        <v>2</v>
      </c>
    </row>
    <row r="5502" spans="1:18" x14ac:dyDescent="0.25">
      <c r="A5502" t="s">
        <v>1639</v>
      </c>
      <c r="B5502">
        <v>2017</v>
      </c>
      <c r="C5502">
        <v>6</v>
      </c>
      <c r="D5502">
        <v>13</v>
      </c>
      <c r="E5502" t="s">
        <v>174</v>
      </c>
      <c r="F5502" s="1" t="s">
        <v>3205</v>
      </c>
      <c r="G5502" s="1" t="s">
        <v>3227</v>
      </c>
      <c r="H5502" s="1" t="s">
        <v>3206</v>
      </c>
      <c r="I5502" t="s">
        <v>19777</v>
      </c>
      <c r="J5502" t="s">
        <v>23</v>
      </c>
      <c r="K5502">
        <v>1980</v>
      </c>
      <c r="L5502">
        <v>118800</v>
      </c>
      <c r="M5502">
        <v>60</v>
      </c>
      <c r="N5502" t="s">
        <v>22071</v>
      </c>
      <c r="O5502" t="s">
        <v>23264</v>
      </c>
      <c r="P5502">
        <v>0</v>
      </c>
      <c r="Q5502">
        <v>0</v>
      </c>
      <c r="R5502">
        <v>2</v>
      </c>
    </row>
    <row r="5503" spans="1:18" x14ac:dyDescent="0.25">
      <c r="A5503" t="s">
        <v>1639</v>
      </c>
      <c r="B5503">
        <v>2017</v>
      </c>
      <c r="C5503">
        <v>6</v>
      </c>
      <c r="D5503">
        <v>13</v>
      </c>
      <c r="E5503" t="s">
        <v>174</v>
      </c>
      <c r="F5503" s="1" t="s">
        <v>3205</v>
      </c>
      <c r="G5503" s="1" t="s">
        <v>3868</v>
      </c>
      <c r="H5503" s="1" t="s">
        <v>7263</v>
      </c>
      <c r="I5503" t="s">
        <v>1641</v>
      </c>
      <c r="J5503" t="s">
        <v>23</v>
      </c>
      <c r="K5503">
        <v>1514</v>
      </c>
      <c r="L5503">
        <v>61316.99</v>
      </c>
      <c r="M5503">
        <v>40.5</v>
      </c>
      <c r="N5503" t="s">
        <v>9177</v>
      </c>
      <c r="O5503" t="s">
        <v>9695</v>
      </c>
      <c r="P5503">
        <v>0</v>
      </c>
      <c r="Q5503">
        <v>0</v>
      </c>
      <c r="R5503">
        <v>2</v>
      </c>
    </row>
    <row r="5504" spans="1:18" x14ac:dyDescent="0.25">
      <c r="A5504" t="s">
        <v>1639</v>
      </c>
      <c r="B5504">
        <v>2017</v>
      </c>
      <c r="C5504">
        <v>6</v>
      </c>
      <c r="D5504">
        <v>13</v>
      </c>
      <c r="E5504" t="s">
        <v>174</v>
      </c>
      <c r="F5504" s="1" t="s">
        <v>3205</v>
      </c>
      <c r="G5504" s="1" t="s">
        <v>3227</v>
      </c>
      <c r="H5504" s="1" t="s">
        <v>3206</v>
      </c>
      <c r="I5504" t="s">
        <v>19690</v>
      </c>
      <c r="J5504" t="s">
        <v>23</v>
      </c>
      <c r="K5504">
        <v>4995</v>
      </c>
      <c r="L5504">
        <v>219780.03</v>
      </c>
      <c r="M5504">
        <v>44</v>
      </c>
      <c r="N5504" t="s">
        <v>22079</v>
      </c>
      <c r="O5504" t="s">
        <v>23271</v>
      </c>
      <c r="P5504">
        <v>0</v>
      </c>
      <c r="Q5504">
        <v>0</v>
      </c>
      <c r="R5504">
        <v>2</v>
      </c>
    </row>
    <row r="5505" spans="1:18" x14ac:dyDescent="0.25">
      <c r="A5505" t="s">
        <v>1691</v>
      </c>
      <c r="B5505">
        <v>2017</v>
      </c>
      <c r="C5505">
        <v>6</v>
      </c>
      <c r="D5505">
        <v>28</v>
      </c>
      <c r="E5505" t="s">
        <v>92</v>
      </c>
      <c r="F5505" s="1" t="s">
        <v>3205</v>
      </c>
      <c r="G5505" s="1" t="s">
        <v>3384</v>
      </c>
      <c r="H5505" s="1" t="s">
        <v>3206</v>
      </c>
      <c r="I5505" t="s">
        <v>17075</v>
      </c>
      <c r="J5505" t="s">
        <v>23</v>
      </c>
      <c r="K5505">
        <v>2475</v>
      </c>
      <c r="L5505">
        <v>98628.75</v>
      </c>
      <c r="M5505">
        <v>39.85</v>
      </c>
      <c r="N5505" t="s">
        <v>168</v>
      </c>
      <c r="O5505" t="s">
        <v>9481</v>
      </c>
      <c r="P5505">
        <v>2.7900708435018715E-2</v>
      </c>
      <c r="Q5505">
        <v>0</v>
      </c>
      <c r="R5505">
        <v>2</v>
      </c>
    </row>
    <row r="5506" spans="1:18" x14ac:dyDescent="0.25">
      <c r="A5506" t="s">
        <v>1691</v>
      </c>
      <c r="B5506">
        <v>2017</v>
      </c>
      <c r="C5506">
        <v>6</v>
      </c>
      <c r="D5506">
        <v>28</v>
      </c>
      <c r="E5506" t="s">
        <v>92</v>
      </c>
      <c r="F5506" s="1" t="s">
        <v>3205</v>
      </c>
      <c r="G5506" s="1" t="s">
        <v>3384</v>
      </c>
      <c r="H5506" s="1" t="s">
        <v>3206</v>
      </c>
      <c r="I5506" t="s">
        <v>17120</v>
      </c>
      <c r="J5506" t="s">
        <v>23</v>
      </c>
      <c r="K5506">
        <v>2484</v>
      </c>
      <c r="L5506">
        <v>95634</v>
      </c>
      <c r="M5506">
        <v>38.5</v>
      </c>
      <c r="N5506" t="s">
        <v>166</v>
      </c>
      <c r="O5506" t="s">
        <v>9509</v>
      </c>
      <c r="P5506">
        <v>0</v>
      </c>
      <c r="Q5506">
        <v>0</v>
      </c>
      <c r="R5506">
        <v>2</v>
      </c>
    </row>
    <row r="5507" spans="1:18" x14ac:dyDescent="0.25">
      <c r="A5507" t="s">
        <v>2053</v>
      </c>
      <c r="B5507">
        <v>2017</v>
      </c>
      <c r="C5507">
        <v>12</v>
      </c>
      <c r="D5507">
        <v>1</v>
      </c>
      <c r="E5507" t="s">
        <v>1620</v>
      </c>
      <c r="F5507" s="1" t="s">
        <v>3205</v>
      </c>
      <c r="G5507" s="1" t="s">
        <v>3863</v>
      </c>
      <c r="H5507" s="1" t="s">
        <v>3206</v>
      </c>
      <c r="I5507" t="s">
        <v>18939</v>
      </c>
      <c r="J5507" t="s">
        <v>23</v>
      </c>
      <c r="K5507">
        <v>7974</v>
      </c>
      <c r="L5507">
        <v>475250.4</v>
      </c>
      <c r="M5507">
        <v>59.6</v>
      </c>
      <c r="N5507" t="s">
        <v>9311</v>
      </c>
      <c r="O5507" t="s">
        <v>9520</v>
      </c>
      <c r="P5507">
        <v>0</v>
      </c>
      <c r="Q5507">
        <v>0</v>
      </c>
      <c r="R5507">
        <v>4</v>
      </c>
    </row>
    <row r="5508" spans="1:18" x14ac:dyDescent="0.25">
      <c r="A5508" t="s">
        <v>2053</v>
      </c>
      <c r="B5508">
        <v>2017</v>
      </c>
      <c r="C5508">
        <v>12</v>
      </c>
      <c r="D5508">
        <v>1</v>
      </c>
      <c r="E5508" t="s">
        <v>1620</v>
      </c>
      <c r="F5508" s="1" t="s">
        <v>3205</v>
      </c>
      <c r="G5508" s="1" t="s">
        <v>3863</v>
      </c>
      <c r="H5508" s="1" t="s">
        <v>3206</v>
      </c>
      <c r="I5508" t="s">
        <v>18940</v>
      </c>
      <c r="J5508" t="s">
        <v>23</v>
      </c>
      <c r="K5508">
        <v>12842</v>
      </c>
      <c r="L5508">
        <v>761530.6</v>
      </c>
      <c r="M5508">
        <v>59.3</v>
      </c>
      <c r="N5508" t="s">
        <v>9314</v>
      </c>
      <c r="O5508" t="s">
        <v>9453</v>
      </c>
      <c r="P5508">
        <v>1.984751079033405E-2</v>
      </c>
      <c r="Q5508">
        <v>0</v>
      </c>
      <c r="R5508">
        <v>4</v>
      </c>
    </row>
    <row r="5509" spans="1:18" x14ac:dyDescent="0.25">
      <c r="A5509" t="s">
        <v>16127</v>
      </c>
      <c r="B5509">
        <v>2019</v>
      </c>
      <c r="C5509">
        <v>10</v>
      </c>
      <c r="D5509">
        <v>31</v>
      </c>
      <c r="E5509" t="s">
        <v>16065</v>
      </c>
      <c r="F5509" s="1" t="s">
        <v>5207</v>
      </c>
      <c r="G5509" s="1" t="s">
        <v>21054</v>
      </c>
      <c r="H5509" s="1" t="s">
        <v>7263</v>
      </c>
      <c r="I5509" t="s">
        <v>21077</v>
      </c>
      <c r="J5509" t="s">
        <v>38</v>
      </c>
      <c r="K5509">
        <v>99</v>
      </c>
      <c r="L5509">
        <v>5638.05</v>
      </c>
      <c r="M5509">
        <v>56.95</v>
      </c>
      <c r="N5509" t="s">
        <v>7263</v>
      </c>
      <c r="O5509" t="s">
        <v>23274</v>
      </c>
      <c r="P5509">
        <v>0</v>
      </c>
      <c r="Q5509">
        <v>0</v>
      </c>
      <c r="R5509">
        <v>4</v>
      </c>
    </row>
    <row r="5510" spans="1:18" x14ac:dyDescent="0.25">
      <c r="A5510" t="s">
        <v>16606</v>
      </c>
      <c r="B5510">
        <v>2019</v>
      </c>
      <c r="C5510">
        <v>12</v>
      </c>
      <c r="D5510">
        <v>6</v>
      </c>
      <c r="E5510" t="s">
        <v>16257</v>
      </c>
      <c r="F5510" s="1" t="s">
        <v>3205</v>
      </c>
      <c r="G5510" s="1" t="s">
        <v>3863</v>
      </c>
      <c r="H5510" s="1" t="s">
        <v>3206</v>
      </c>
      <c r="I5510" t="s">
        <v>19208</v>
      </c>
      <c r="J5510" t="s">
        <v>23</v>
      </c>
      <c r="K5510">
        <v>1995</v>
      </c>
      <c r="L5510">
        <v>87780</v>
      </c>
      <c r="M5510">
        <v>44</v>
      </c>
      <c r="N5510" t="s">
        <v>9346</v>
      </c>
      <c r="O5510" t="s">
        <v>9484</v>
      </c>
      <c r="P5510">
        <v>0</v>
      </c>
      <c r="Q5510">
        <v>0</v>
      </c>
      <c r="R5510">
        <v>4</v>
      </c>
    </row>
    <row r="5511" spans="1:18" x14ac:dyDescent="0.25">
      <c r="A5511" t="s">
        <v>16606</v>
      </c>
      <c r="B5511">
        <v>2019</v>
      </c>
      <c r="C5511">
        <v>12</v>
      </c>
      <c r="D5511">
        <v>6</v>
      </c>
      <c r="E5511" t="s">
        <v>16257</v>
      </c>
      <c r="F5511" s="1" t="s">
        <v>3205</v>
      </c>
      <c r="G5511" s="1" t="s">
        <v>3863</v>
      </c>
      <c r="H5511" s="1" t="s">
        <v>3206</v>
      </c>
      <c r="I5511" t="s">
        <v>19303</v>
      </c>
      <c r="J5511" t="s">
        <v>23</v>
      </c>
      <c r="K5511">
        <v>2690</v>
      </c>
      <c r="L5511">
        <v>171891</v>
      </c>
      <c r="M5511">
        <v>63.9</v>
      </c>
      <c r="N5511" t="s">
        <v>9314</v>
      </c>
      <c r="O5511" t="s">
        <v>9453</v>
      </c>
      <c r="P5511">
        <v>1.984751079033405E-2</v>
      </c>
      <c r="Q5511">
        <v>0</v>
      </c>
      <c r="R5511">
        <v>4</v>
      </c>
    </row>
    <row r="5512" spans="1:18" x14ac:dyDescent="0.25">
      <c r="A5512" t="s">
        <v>16606</v>
      </c>
      <c r="B5512">
        <v>2019</v>
      </c>
      <c r="C5512">
        <v>12</v>
      </c>
      <c r="D5512">
        <v>6</v>
      </c>
      <c r="E5512" t="s">
        <v>16257</v>
      </c>
      <c r="F5512" s="1" t="s">
        <v>3205</v>
      </c>
      <c r="G5512" s="1" t="s">
        <v>3863</v>
      </c>
      <c r="H5512" s="1" t="s">
        <v>3206</v>
      </c>
      <c r="I5512" t="s">
        <v>19306</v>
      </c>
      <c r="J5512" t="s">
        <v>23</v>
      </c>
      <c r="K5512">
        <v>1970</v>
      </c>
      <c r="L5512">
        <v>97515.02</v>
      </c>
      <c r="M5512">
        <v>49.5</v>
      </c>
      <c r="N5512" t="s">
        <v>9330</v>
      </c>
      <c r="O5512" t="s">
        <v>9524</v>
      </c>
      <c r="P5512">
        <v>0</v>
      </c>
      <c r="Q5512">
        <v>0</v>
      </c>
      <c r="R5512">
        <v>4</v>
      </c>
    </row>
    <row r="5513" spans="1:18" x14ac:dyDescent="0.25">
      <c r="A5513" t="s">
        <v>16606</v>
      </c>
      <c r="B5513">
        <v>2019</v>
      </c>
      <c r="C5513">
        <v>12</v>
      </c>
      <c r="D5513">
        <v>6</v>
      </c>
      <c r="E5513" t="s">
        <v>16257</v>
      </c>
      <c r="F5513" s="1" t="s">
        <v>3205</v>
      </c>
      <c r="G5513" s="1" t="s">
        <v>3863</v>
      </c>
      <c r="H5513" s="1" t="s">
        <v>3206</v>
      </c>
      <c r="I5513" t="s">
        <v>19325</v>
      </c>
      <c r="J5513" t="s">
        <v>23</v>
      </c>
      <c r="K5513">
        <v>1819</v>
      </c>
      <c r="L5513">
        <v>123692</v>
      </c>
      <c r="M5513">
        <v>68</v>
      </c>
      <c r="N5513" t="s">
        <v>9319</v>
      </c>
      <c r="O5513" t="s">
        <v>9487</v>
      </c>
      <c r="P5513">
        <v>0</v>
      </c>
      <c r="Q5513">
        <v>0</v>
      </c>
      <c r="R5513">
        <v>4</v>
      </c>
    </row>
    <row r="5514" spans="1:18" x14ac:dyDescent="0.25">
      <c r="A5514" t="s">
        <v>16606</v>
      </c>
      <c r="B5514">
        <v>2019</v>
      </c>
      <c r="C5514">
        <v>12</v>
      </c>
      <c r="D5514">
        <v>6</v>
      </c>
      <c r="E5514" t="s">
        <v>16257</v>
      </c>
      <c r="F5514" s="1" t="s">
        <v>3205</v>
      </c>
      <c r="G5514" s="1" t="s">
        <v>3227</v>
      </c>
      <c r="H5514" s="1" t="s">
        <v>3206</v>
      </c>
      <c r="I5514" t="s">
        <v>19922</v>
      </c>
      <c r="J5514" t="s">
        <v>23</v>
      </c>
      <c r="K5514">
        <v>10629</v>
      </c>
      <c r="L5514">
        <v>848194.2</v>
      </c>
      <c r="M5514">
        <v>79.8</v>
      </c>
      <c r="N5514" t="s">
        <v>22087</v>
      </c>
      <c r="O5514" t="s">
        <v>23268</v>
      </c>
      <c r="P5514">
        <v>0</v>
      </c>
      <c r="Q5514">
        <v>0</v>
      </c>
      <c r="R5514">
        <v>4</v>
      </c>
    </row>
    <row r="5515" spans="1:18" x14ac:dyDescent="0.25">
      <c r="A5515" t="s">
        <v>16606</v>
      </c>
      <c r="B5515">
        <v>2019</v>
      </c>
      <c r="C5515">
        <v>12</v>
      </c>
      <c r="D5515">
        <v>6</v>
      </c>
      <c r="E5515" t="s">
        <v>16257</v>
      </c>
      <c r="F5515" s="1" t="s">
        <v>3205</v>
      </c>
      <c r="G5515" s="1" t="s">
        <v>3227</v>
      </c>
      <c r="H5515" s="1" t="s">
        <v>3206</v>
      </c>
      <c r="I5515" t="s">
        <v>19922</v>
      </c>
      <c r="J5515" t="s">
        <v>23</v>
      </c>
      <c r="K5515">
        <v>1137</v>
      </c>
      <c r="L5515">
        <v>90732.6</v>
      </c>
      <c r="M5515">
        <v>79.8</v>
      </c>
      <c r="N5515" t="s">
        <v>22087</v>
      </c>
      <c r="O5515" t="s">
        <v>23268</v>
      </c>
      <c r="P5515">
        <v>0</v>
      </c>
      <c r="Q5515">
        <v>0</v>
      </c>
      <c r="R5515">
        <v>4</v>
      </c>
    </row>
    <row r="5516" spans="1:18" x14ac:dyDescent="0.25">
      <c r="A5516" t="s">
        <v>2303</v>
      </c>
      <c r="B5516">
        <v>2018</v>
      </c>
      <c r="C5516">
        <v>3</v>
      </c>
      <c r="D5516">
        <v>19</v>
      </c>
      <c r="E5516" t="s">
        <v>1594</v>
      </c>
      <c r="F5516" s="1" t="s">
        <v>3205</v>
      </c>
      <c r="G5516" s="1" t="s">
        <v>3863</v>
      </c>
      <c r="H5516" s="1" t="s">
        <v>3206</v>
      </c>
      <c r="I5516" t="s">
        <v>19001</v>
      </c>
      <c r="J5516" t="s">
        <v>23</v>
      </c>
      <c r="K5516">
        <v>11302</v>
      </c>
      <c r="L5516">
        <v>495712.5</v>
      </c>
      <c r="M5516">
        <v>43.86</v>
      </c>
      <c r="N5516" t="s">
        <v>9335</v>
      </c>
      <c r="O5516" t="s">
        <v>9441</v>
      </c>
      <c r="P5516">
        <v>0.12724850134172863</v>
      </c>
      <c r="Q5516">
        <v>0</v>
      </c>
      <c r="R5516">
        <v>1</v>
      </c>
    </row>
    <row r="5517" spans="1:18" x14ac:dyDescent="0.25">
      <c r="A5517" t="s">
        <v>2303</v>
      </c>
      <c r="B5517">
        <v>2018</v>
      </c>
      <c r="C5517">
        <v>3</v>
      </c>
      <c r="D5517">
        <v>19</v>
      </c>
      <c r="E5517" t="s">
        <v>1594</v>
      </c>
      <c r="F5517" s="1" t="s">
        <v>3205</v>
      </c>
      <c r="G5517" s="1" t="s">
        <v>3863</v>
      </c>
      <c r="H5517" s="1" t="s">
        <v>3206</v>
      </c>
      <c r="I5517" t="s">
        <v>19554</v>
      </c>
      <c r="J5517" t="s">
        <v>23</v>
      </c>
      <c r="K5517">
        <v>7252</v>
      </c>
      <c r="L5517">
        <v>318077.07</v>
      </c>
      <c r="M5517">
        <v>43.86</v>
      </c>
      <c r="N5517" t="s">
        <v>9334</v>
      </c>
      <c r="O5517" t="s">
        <v>9514</v>
      </c>
      <c r="P5517">
        <v>0</v>
      </c>
      <c r="Q5517">
        <v>0</v>
      </c>
      <c r="R5517">
        <v>1</v>
      </c>
    </row>
    <row r="5518" spans="1:18" x14ac:dyDescent="0.25">
      <c r="A5518" t="s">
        <v>1038</v>
      </c>
      <c r="B5518">
        <v>2016</v>
      </c>
      <c r="C5518">
        <v>8</v>
      </c>
      <c r="D5518">
        <v>29</v>
      </c>
      <c r="E5518" t="s">
        <v>226</v>
      </c>
      <c r="F5518" s="1" t="s">
        <v>3205</v>
      </c>
      <c r="G5518" s="1" t="s">
        <v>3384</v>
      </c>
      <c r="H5518" s="1" t="s">
        <v>3206</v>
      </c>
      <c r="I5518" t="s">
        <v>17081</v>
      </c>
      <c r="J5518" t="s">
        <v>23</v>
      </c>
      <c r="K5518">
        <v>20795</v>
      </c>
      <c r="L5518">
        <v>815164</v>
      </c>
      <c r="M5518">
        <v>39.200000000000003</v>
      </c>
      <c r="N5518" t="s">
        <v>160</v>
      </c>
      <c r="O5518" t="s">
        <v>9452</v>
      </c>
      <c r="P5518">
        <v>0.10110188471641929</v>
      </c>
      <c r="Q5518">
        <v>0</v>
      </c>
      <c r="R5518">
        <v>3</v>
      </c>
    </row>
    <row r="5519" spans="1:18" x14ac:dyDescent="0.25">
      <c r="A5519" t="s">
        <v>10589</v>
      </c>
      <c r="B5519">
        <v>2019</v>
      </c>
      <c r="C5519">
        <v>3</v>
      </c>
      <c r="D5519">
        <v>22</v>
      </c>
      <c r="E5519" t="s">
        <v>10369</v>
      </c>
      <c r="F5519" s="1" t="s">
        <v>5207</v>
      </c>
      <c r="G5519" s="1" t="s">
        <v>20573</v>
      </c>
      <c r="H5519" s="1" t="s">
        <v>7263</v>
      </c>
      <c r="I5519" t="s">
        <v>20579</v>
      </c>
      <c r="J5519" t="s">
        <v>23</v>
      </c>
      <c r="K5519">
        <v>6</v>
      </c>
      <c r="L5519">
        <v>1140</v>
      </c>
      <c r="M5519">
        <v>190</v>
      </c>
      <c r="N5519" t="s">
        <v>7263</v>
      </c>
      <c r="O5519" t="s">
        <v>23274</v>
      </c>
      <c r="P5519">
        <v>0</v>
      </c>
      <c r="Q5519">
        <v>0</v>
      </c>
      <c r="R5519">
        <v>1</v>
      </c>
    </row>
    <row r="5520" spans="1:18" x14ac:dyDescent="0.25">
      <c r="A5520" t="s">
        <v>732</v>
      </c>
      <c r="B5520">
        <v>2016</v>
      </c>
      <c r="C5520">
        <v>3</v>
      </c>
      <c r="D5520">
        <v>31</v>
      </c>
      <c r="E5520" t="s">
        <v>31</v>
      </c>
      <c r="F5520" s="1" t="s">
        <v>9480</v>
      </c>
      <c r="G5520" s="1" t="s">
        <v>9480</v>
      </c>
      <c r="H5520" s="1" t="s">
        <v>9480</v>
      </c>
      <c r="I5520" t="s">
        <v>15746</v>
      </c>
      <c r="J5520" t="s">
        <v>23</v>
      </c>
      <c r="K5520">
        <v>800</v>
      </c>
      <c r="L5520">
        <v>46750.36</v>
      </c>
      <c r="M5520">
        <v>58.44</v>
      </c>
      <c r="N5520" t="e">
        <v>#N/A</v>
      </c>
      <c r="O5520" t="e">
        <v>#N/A</v>
      </c>
      <c r="P5520">
        <v>0</v>
      </c>
      <c r="Q5520">
        <v>0</v>
      </c>
      <c r="R5520">
        <v>1</v>
      </c>
    </row>
    <row r="5521" spans="1:18" x14ac:dyDescent="0.25">
      <c r="A5521" t="s">
        <v>732</v>
      </c>
      <c r="B5521">
        <v>2016</v>
      </c>
      <c r="C5521">
        <v>3</v>
      </c>
      <c r="D5521">
        <v>31</v>
      </c>
      <c r="E5521" t="s">
        <v>31</v>
      </c>
      <c r="F5521" s="1" t="s">
        <v>3205</v>
      </c>
      <c r="G5521" s="1" t="s">
        <v>3203</v>
      </c>
      <c r="H5521" s="1" t="s">
        <v>7263</v>
      </c>
      <c r="I5521" t="s">
        <v>17718</v>
      </c>
      <c r="J5521" t="s">
        <v>23</v>
      </c>
      <c r="K5521">
        <v>31</v>
      </c>
      <c r="L5521">
        <v>1189.6300000000001</v>
      </c>
      <c r="M5521">
        <v>38.380000000000003</v>
      </c>
      <c r="N5521" t="s">
        <v>9137</v>
      </c>
      <c r="O5521" t="s">
        <v>9559</v>
      </c>
      <c r="P5521">
        <v>0</v>
      </c>
      <c r="Q5521">
        <v>0</v>
      </c>
      <c r="R5521">
        <v>1</v>
      </c>
    </row>
    <row r="5522" spans="1:18" x14ac:dyDescent="0.25">
      <c r="A5522" t="s">
        <v>15764</v>
      </c>
      <c r="B5522">
        <v>2019</v>
      </c>
      <c r="C5522">
        <v>9</v>
      </c>
      <c r="D5522">
        <v>30</v>
      </c>
      <c r="E5522" t="s">
        <v>1916</v>
      </c>
      <c r="F5522" s="1" t="s">
        <v>3205</v>
      </c>
      <c r="G5522" s="1" t="s">
        <v>3863</v>
      </c>
      <c r="H5522" s="1" t="s">
        <v>3206</v>
      </c>
      <c r="I5522" t="s">
        <v>19204</v>
      </c>
      <c r="J5522" t="s">
        <v>23</v>
      </c>
      <c r="K5522">
        <v>3245</v>
      </c>
      <c r="L5522">
        <v>154462.01</v>
      </c>
      <c r="M5522">
        <v>47.6</v>
      </c>
      <c r="N5522" t="s">
        <v>9340</v>
      </c>
      <c r="O5522" t="s">
        <v>9482</v>
      </c>
      <c r="P5522">
        <v>8.0867377033553248E-2</v>
      </c>
      <c r="Q5522">
        <v>0</v>
      </c>
      <c r="R5522">
        <v>3</v>
      </c>
    </row>
    <row r="5523" spans="1:18" x14ac:dyDescent="0.25">
      <c r="A5523" t="s">
        <v>15764</v>
      </c>
      <c r="B5523">
        <v>2019</v>
      </c>
      <c r="C5523">
        <v>9</v>
      </c>
      <c r="D5523">
        <v>30</v>
      </c>
      <c r="E5523" t="s">
        <v>1916</v>
      </c>
      <c r="F5523" s="1" t="s">
        <v>3205</v>
      </c>
      <c r="G5523" s="1" t="s">
        <v>3863</v>
      </c>
      <c r="H5523" s="1" t="s">
        <v>3206</v>
      </c>
      <c r="I5523" t="s">
        <v>19210</v>
      </c>
      <c r="J5523" t="s">
        <v>23</v>
      </c>
      <c r="K5523">
        <v>13050</v>
      </c>
      <c r="L5523">
        <v>621180.05000000005</v>
      </c>
      <c r="M5523">
        <v>47.6</v>
      </c>
      <c r="N5523" t="s">
        <v>9344</v>
      </c>
      <c r="O5523" t="s">
        <v>9496</v>
      </c>
      <c r="P5523">
        <v>3.9816758144422926E-2</v>
      </c>
      <c r="Q5523">
        <v>0</v>
      </c>
      <c r="R5523">
        <v>3</v>
      </c>
    </row>
    <row r="5524" spans="1:18" x14ac:dyDescent="0.25">
      <c r="A5524" t="s">
        <v>15764</v>
      </c>
      <c r="B5524">
        <v>2019</v>
      </c>
      <c r="C5524">
        <v>9</v>
      </c>
      <c r="D5524">
        <v>30</v>
      </c>
      <c r="E5524" t="s">
        <v>1916</v>
      </c>
      <c r="F5524" s="1" t="s">
        <v>3205</v>
      </c>
      <c r="G5524" s="1" t="s">
        <v>3863</v>
      </c>
      <c r="H5524" s="1" t="s">
        <v>3206</v>
      </c>
      <c r="I5524" t="s">
        <v>19300</v>
      </c>
      <c r="J5524" t="s">
        <v>23</v>
      </c>
      <c r="K5524">
        <v>4135</v>
      </c>
      <c r="L5524">
        <v>196826.02</v>
      </c>
      <c r="M5524">
        <v>47.6</v>
      </c>
      <c r="N5524" t="s">
        <v>9307</v>
      </c>
      <c r="O5524" t="s">
        <v>9445</v>
      </c>
      <c r="P5524">
        <v>3.6019547837424074E-2</v>
      </c>
      <c r="Q5524">
        <v>0</v>
      </c>
      <c r="R5524">
        <v>3</v>
      </c>
    </row>
    <row r="5525" spans="1:18" x14ac:dyDescent="0.25">
      <c r="A5525" t="s">
        <v>2605</v>
      </c>
      <c r="B5525">
        <v>2018</v>
      </c>
      <c r="C5525">
        <v>6</v>
      </c>
      <c r="D5525">
        <v>25</v>
      </c>
      <c r="E5525" t="s">
        <v>1919</v>
      </c>
      <c r="F5525" s="1" t="s">
        <v>3205</v>
      </c>
      <c r="G5525" s="1" t="s">
        <v>3863</v>
      </c>
      <c r="H5525" s="1" t="s">
        <v>3206</v>
      </c>
      <c r="I5525" t="s">
        <v>19111</v>
      </c>
      <c r="J5525" t="s">
        <v>23</v>
      </c>
      <c r="K5525">
        <v>19510</v>
      </c>
      <c r="L5525">
        <v>942333</v>
      </c>
      <c r="M5525">
        <v>48.3</v>
      </c>
      <c r="N5525" t="s">
        <v>9332</v>
      </c>
      <c r="O5525" t="s">
        <v>9531</v>
      </c>
      <c r="P5525">
        <v>0</v>
      </c>
      <c r="Q5525">
        <v>0</v>
      </c>
      <c r="R5525">
        <v>2</v>
      </c>
    </row>
    <row r="5526" spans="1:18" x14ac:dyDescent="0.25">
      <c r="A5526" t="s">
        <v>10823</v>
      </c>
      <c r="B5526">
        <v>2019</v>
      </c>
      <c r="C5526">
        <v>4</v>
      </c>
      <c r="D5526">
        <v>30</v>
      </c>
      <c r="E5526" t="s">
        <v>1305</v>
      </c>
      <c r="F5526" s="1" t="s">
        <v>3205</v>
      </c>
      <c r="G5526" s="1" t="s">
        <v>3967</v>
      </c>
      <c r="H5526" s="1" t="s">
        <v>3206</v>
      </c>
      <c r="I5526" t="s">
        <v>18373</v>
      </c>
      <c r="J5526" t="s">
        <v>23</v>
      </c>
      <c r="K5526">
        <v>19357</v>
      </c>
      <c r="L5526">
        <v>1294983.3</v>
      </c>
      <c r="M5526">
        <v>66.900000000000006</v>
      </c>
      <c r="N5526" t="s">
        <v>9250</v>
      </c>
      <c r="O5526" t="s">
        <v>9732</v>
      </c>
      <c r="P5526">
        <v>0</v>
      </c>
      <c r="Q5526">
        <v>0</v>
      </c>
      <c r="R5526">
        <v>2</v>
      </c>
    </row>
    <row r="5527" spans="1:18" x14ac:dyDescent="0.25">
      <c r="A5527" t="s">
        <v>15558</v>
      </c>
      <c r="B5527">
        <v>2019</v>
      </c>
      <c r="C5527">
        <v>9</v>
      </c>
      <c r="D5527">
        <v>4</v>
      </c>
      <c r="E5527" t="s">
        <v>7357</v>
      </c>
      <c r="F5527" s="1" t="s">
        <v>5207</v>
      </c>
      <c r="G5527" s="1" t="s">
        <v>20931</v>
      </c>
      <c r="H5527" s="1" t="s">
        <v>7263</v>
      </c>
      <c r="I5527" t="s">
        <v>6478</v>
      </c>
      <c r="J5527" t="s">
        <v>23</v>
      </c>
      <c r="K5527">
        <v>500</v>
      </c>
      <c r="L5527">
        <v>70195</v>
      </c>
      <c r="M5527">
        <v>140.38999999999999</v>
      </c>
      <c r="N5527" t="s">
        <v>8296</v>
      </c>
      <c r="O5527" t="s">
        <v>9767</v>
      </c>
      <c r="P5527">
        <v>0</v>
      </c>
      <c r="Q5527">
        <v>0</v>
      </c>
      <c r="R5527">
        <v>3</v>
      </c>
    </row>
    <row r="5528" spans="1:18" x14ac:dyDescent="0.25">
      <c r="A5528" t="s">
        <v>15558</v>
      </c>
      <c r="B5528">
        <v>2019</v>
      </c>
      <c r="C5528">
        <v>9</v>
      </c>
      <c r="D5528">
        <v>4</v>
      </c>
      <c r="E5528" t="s">
        <v>7357</v>
      </c>
      <c r="F5528" s="1" t="s">
        <v>5207</v>
      </c>
      <c r="G5528" s="1" t="s">
        <v>20931</v>
      </c>
      <c r="H5528" s="1" t="s">
        <v>7263</v>
      </c>
      <c r="I5528" t="s">
        <v>21005</v>
      </c>
      <c r="J5528" t="s">
        <v>23</v>
      </c>
      <c r="K5528">
        <v>25</v>
      </c>
      <c r="L5528">
        <v>2567.5</v>
      </c>
      <c r="M5528">
        <v>102.7</v>
      </c>
      <c r="N5528" t="s">
        <v>7263</v>
      </c>
      <c r="O5528" t="s">
        <v>23274</v>
      </c>
      <c r="P5528">
        <v>0</v>
      </c>
      <c r="Q5528">
        <v>0</v>
      </c>
      <c r="R5528">
        <v>3</v>
      </c>
    </row>
    <row r="5529" spans="1:18" x14ac:dyDescent="0.25">
      <c r="A5529" t="s">
        <v>15558</v>
      </c>
      <c r="B5529">
        <v>2019</v>
      </c>
      <c r="C5529">
        <v>9</v>
      </c>
      <c r="D5529">
        <v>4</v>
      </c>
      <c r="E5529" t="s">
        <v>7357</v>
      </c>
      <c r="F5529" s="1" t="s">
        <v>5207</v>
      </c>
      <c r="G5529" s="1" t="s">
        <v>20573</v>
      </c>
      <c r="H5529" s="1" t="s">
        <v>7263</v>
      </c>
      <c r="I5529" t="s">
        <v>20579</v>
      </c>
      <c r="J5529" t="s">
        <v>23</v>
      </c>
      <c r="K5529">
        <v>40</v>
      </c>
      <c r="L5529">
        <v>4815.2</v>
      </c>
      <c r="M5529">
        <v>120.38</v>
      </c>
      <c r="N5529" t="s">
        <v>7263</v>
      </c>
      <c r="O5529" t="s">
        <v>23274</v>
      </c>
      <c r="P5529">
        <v>0</v>
      </c>
      <c r="Q5529">
        <v>0</v>
      </c>
      <c r="R5529">
        <v>3</v>
      </c>
    </row>
    <row r="5530" spans="1:18" x14ac:dyDescent="0.25">
      <c r="A5530" t="s">
        <v>15558</v>
      </c>
      <c r="B5530">
        <v>2019</v>
      </c>
      <c r="C5530">
        <v>9</v>
      </c>
      <c r="D5530">
        <v>4</v>
      </c>
      <c r="E5530" t="s">
        <v>7357</v>
      </c>
      <c r="F5530" s="1" t="s">
        <v>5207</v>
      </c>
      <c r="G5530" s="1" t="s">
        <v>20573</v>
      </c>
      <c r="H5530" s="1" t="s">
        <v>7263</v>
      </c>
      <c r="I5530" t="s">
        <v>20712</v>
      </c>
      <c r="J5530" t="s">
        <v>23</v>
      </c>
      <c r="K5530">
        <v>100</v>
      </c>
      <c r="L5530">
        <v>10080</v>
      </c>
      <c r="M5530">
        <v>100.8</v>
      </c>
      <c r="N5530" t="s">
        <v>9024</v>
      </c>
      <c r="O5530" t="s">
        <v>9469</v>
      </c>
      <c r="P5530">
        <v>0</v>
      </c>
      <c r="Q5530">
        <v>3.3430295232662992E-2</v>
      </c>
      <c r="R5530">
        <v>3</v>
      </c>
    </row>
    <row r="5531" spans="1:18" x14ac:dyDescent="0.25">
      <c r="A5531" t="s">
        <v>15558</v>
      </c>
      <c r="B5531">
        <v>2019</v>
      </c>
      <c r="C5531">
        <v>9</v>
      </c>
      <c r="D5531">
        <v>4</v>
      </c>
      <c r="E5531" t="s">
        <v>7357</v>
      </c>
      <c r="F5531" s="1" t="s">
        <v>5207</v>
      </c>
      <c r="G5531" s="1" t="s">
        <v>21008</v>
      </c>
      <c r="H5531" s="1" t="s">
        <v>7263</v>
      </c>
      <c r="I5531" t="s">
        <v>21017</v>
      </c>
      <c r="J5531" t="s">
        <v>23</v>
      </c>
      <c r="K5531">
        <v>200</v>
      </c>
      <c r="L5531">
        <v>18876</v>
      </c>
      <c r="M5531">
        <v>94.38</v>
      </c>
      <c r="N5531" t="s">
        <v>7263</v>
      </c>
      <c r="O5531" t="s">
        <v>23274</v>
      </c>
      <c r="P5531">
        <v>0</v>
      </c>
      <c r="Q5531">
        <v>0</v>
      </c>
      <c r="R5531">
        <v>3</v>
      </c>
    </row>
    <row r="5532" spans="1:18" x14ac:dyDescent="0.25">
      <c r="A5532" t="s">
        <v>15558</v>
      </c>
      <c r="B5532">
        <v>2019</v>
      </c>
      <c r="C5532">
        <v>9</v>
      </c>
      <c r="D5532">
        <v>4</v>
      </c>
      <c r="E5532" t="s">
        <v>7357</v>
      </c>
      <c r="F5532" s="1" t="s">
        <v>5207</v>
      </c>
      <c r="G5532" s="1" t="s">
        <v>21008</v>
      </c>
      <c r="H5532" s="1" t="s">
        <v>7263</v>
      </c>
      <c r="I5532" t="s">
        <v>21041</v>
      </c>
      <c r="J5532" t="s">
        <v>23</v>
      </c>
      <c r="K5532">
        <v>25</v>
      </c>
      <c r="L5532">
        <v>2967.25</v>
      </c>
      <c r="M5532">
        <v>118.69</v>
      </c>
      <c r="N5532" t="s">
        <v>7263</v>
      </c>
      <c r="O5532" t="s">
        <v>23274</v>
      </c>
      <c r="P5532">
        <v>0</v>
      </c>
      <c r="Q5532">
        <v>0</v>
      </c>
      <c r="R5532">
        <v>3</v>
      </c>
    </row>
    <row r="5533" spans="1:18" x14ac:dyDescent="0.25">
      <c r="A5533" t="s">
        <v>15558</v>
      </c>
      <c r="B5533">
        <v>2019</v>
      </c>
      <c r="C5533">
        <v>9</v>
      </c>
      <c r="D5533">
        <v>4</v>
      </c>
      <c r="E5533" t="s">
        <v>7357</v>
      </c>
      <c r="F5533" s="1" t="s">
        <v>5207</v>
      </c>
      <c r="G5533" s="1" t="s">
        <v>21008</v>
      </c>
      <c r="H5533" s="1" t="s">
        <v>7263</v>
      </c>
      <c r="I5533" t="s">
        <v>21018</v>
      </c>
      <c r="J5533" t="s">
        <v>23</v>
      </c>
      <c r="K5533">
        <v>100</v>
      </c>
      <c r="L5533">
        <v>11479</v>
      </c>
      <c r="M5533">
        <v>114.79</v>
      </c>
      <c r="N5533" t="s">
        <v>7263</v>
      </c>
      <c r="O5533" t="s">
        <v>23274</v>
      </c>
      <c r="P5533">
        <v>0</v>
      </c>
      <c r="Q5533">
        <v>0</v>
      </c>
      <c r="R5533">
        <v>3</v>
      </c>
    </row>
    <row r="5534" spans="1:18" x14ac:dyDescent="0.25">
      <c r="A5534" t="s">
        <v>15558</v>
      </c>
      <c r="B5534">
        <v>2019</v>
      </c>
      <c r="C5534">
        <v>9</v>
      </c>
      <c r="D5534">
        <v>4</v>
      </c>
      <c r="E5534" t="s">
        <v>7357</v>
      </c>
      <c r="F5534" s="1" t="s">
        <v>5207</v>
      </c>
      <c r="G5534" s="1" t="s">
        <v>21008</v>
      </c>
      <c r="H5534" s="1" t="s">
        <v>7263</v>
      </c>
      <c r="I5534" t="s">
        <v>21012</v>
      </c>
      <c r="J5534" t="s">
        <v>23</v>
      </c>
      <c r="K5534">
        <v>25</v>
      </c>
      <c r="L5534">
        <v>2408.25</v>
      </c>
      <c r="M5534">
        <v>96.33</v>
      </c>
      <c r="N5534" t="s">
        <v>7263</v>
      </c>
      <c r="O5534" t="s">
        <v>23274</v>
      </c>
      <c r="P5534">
        <v>0</v>
      </c>
      <c r="Q5534">
        <v>0</v>
      </c>
      <c r="R5534">
        <v>3</v>
      </c>
    </row>
    <row r="5535" spans="1:18" x14ac:dyDescent="0.25">
      <c r="A5535" t="s">
        <v>15558</v>
      </c>
      <c r="B5535">
        <v>2019</v>
      </c>
      <c r="C5535">
        <v>9</v>
      </c>
      <c r="D5535">
        <v>4</v>
      </c>
      <c r="E5535" t="s">
        <v>7357</v>
      </c>
      <c r="F5535" s="1" t="s">
        <v>5207</v>
      </c>
      <c r="G5535" s="1" t="s">
        <v>20573</v>
      </c>
      <c r="H5535" s="1" t="s">
        <v>7263</v>
      </c>
      <c r="I5535" t="s">
        <v>20656</v>
      </c>
      <c r="J5535" t="s">
        <v>23</v>
      </c>
      <c r="K5535">
        <v>500</v>
      </c>
      <c r="L5535">
        <v>45985</v>
      </c>
      <c r="M5535">
        <v>91.97</v>
      </c>
      <c r="N5535" t="s">
        <v>8995</v>
      </c>
      <c r="O5535" t="s">
        <v>9471</v>
      </c>
      <c r="P5535">
        <v>0</v>
      </c>
      <c r="Q5535">
        <v>2.730993892398554E-2</v>
      </c>
      <c r="R5535">
        <v>3</v>
      </c>
    </row>
    <row r="5536" spans="1:18" x14ac:dyDescent="0.25">
      <c r="A5536" t="s">
        <v>15558</v>
      </c>
      <c r="B5536">
        <v>2019</v>
      </c>
      <c r="C5536">
        <v>9</v>
      </c>
      <c r="D5536">
        <v>4</v>
      </c>
      <c r="E5536" t="s">
        <v>7357</v>
      </c>
      <c r="F5536" s="1" t="s">
        <v>5207</v>
      </c>
      <c r="G5536" s="1" t="s">
        <v>20573</v>
      </c>
      <c r="H5536" s="1" t="s">
        <v>7263</v>
      </c>
      <c r="I5536" t="s">
        <v>20727</v>
      </c>
      <c r="J5536" t="s">
        <v>23</v>
      </c>
      <c r="K5536">
        <v>1000</v>
      </c>
      <c r="L5536">
        <v>100800</v>
      </c>
      <c r="M5536">
        <v>100.8</v>
      </c>
      <c r="N5536" t="s">
        <v>7263</v>
      </c>
      <c r="O5536" t="s">
        <v>23274</v>
      </c>
      <c r="P5536">
        <v>0</v>
      </c>
      <c r="Q5536">
        <v>0</v>
      </c>
      <c r="R5536">
        <v>3</v>
      </c>
    </row>
    <row r="5537" spans="1:18" x14ac:dyDescent="0.25">
      <c r="A5537" t="s">
        <v>15558</v>
      </c>
      <c r="B5537">
        <v>2019</v>
      </c>
      <c r="C5537">
        <v>9</v>
      </c>
      <c r="D5537">
        <v>4</v>
      </c>
      <c r="E5537" t="s">
        <v>7357</v>
      </c>
      <c r="F5537" s="1" t="s">
        <v>5207</v>
      </c>
      <c r="G5537" s="1" t="s">
        <v>20931</v>
      </c>
      <c r="H5537" s="1" t="s">
        <v>7263</v>
      </c>
      <c r="I5537" t="s">
        <v>20935</v>
      </c>
      <c r="J5537" t="s">
        <v>23</v>
      </c>
      <c r="K5537">
        <v>25</v>
      </c>
      <c r="L5537">
        <v>2621.75</v>
      </c>
      <c r="M5537">
        <v>104.87</v>
      </c>
      <c r="N5537" t="s">
        <v>7263</v>
      </c>
      <c r="O5537" t="s">
        <v>23274</v>
      </c>
      <c r="P5537">
        <v>0</v>
      </c>
      <c r="Q5537">
        <v>0</v>
      </c>
      <c r="R5537">
        <v>3</v>
      </c>
    </row>
    <row r="5538" spans="1:18" x14ac:dyDescent="0.25">
      <c r="A5538" t="s">
        <v>15558</v>
      </c>
      <c r="B5538">
        <v>2019</v>
      </c>
      <c r="C5538">
        <v>9</v>
      </c>
      <c r="D5538">
        <v>4</v>
      </c>
      <c r="E5538" t="s">
        <v>7357</v>
      </c>
      <c r="F5538" s="1" t="s">
        <v>5207</v>
      </c>
      <c r="G5538" s="1" t="s">
        <v>20931</v>
      </c>
      <c r="H5538" s="1" t="s">
        <v>7263</v>
      </c>
      <c r="I5538" t="s">
        <v>20959</v>
      </c>
      <c r="J5538" t="s">
        <v>23</v>
      </c>
      <c r="K5538">
        <v>460</v>
      </c>
      <c r="L5538">
        <v>60347.4</v>
      </c>
      <c r="M5538">
        <v>131.19</v>
      </c>
      <c r="N5538" t="s">
        <v>9106</v>
      </c>
      <c r="O5538" t="s">
        <v>9459</v>
      </c>
      <c r="P5538">
        <v>0</v>
      </c>
      <c r="Q5538">
        <v>5.3850305373165194E-2</v>
      </c>
      <c r="R5538">
        <v>3</v>
      </c>
    </row>
    <row r="5539" spans="1:18" x14ac:dyDescent="0.25">
      <c r="A5539" t="s">
        <v>15558</v>
      </c>
      <c r="B5539">
        <v>2019</v>
      </c>
      <c r="C5539">
        <v>9</v>
      </c>
      <c r="D5539">
        <v>4</v>
      </c>
      <c r="E5539" t="s">
        <v>7357</v>
      </c>
      <c r="F5539" s="1" t="s">
        <v>5207</v>
      </c>
      <c r="G5539" s="1" t="s">
        <v>21008</v>
      </c>
      <c r="H5539" s="1" t="s">
        <v>7263</v>
      </c>
      <c r="I5539" t="s">
        <v>7069</v>
      </c>
      <c r="J5539" t="s">
        <v>23</v>
      </c>
      <c r="K5539">
        <v>25</v>
      </c>
      <c r="L5539">
        <v>2505.5</v>
      </c>
      <c r="M5539">
        <v>100.22</v>
      </c>
      <c r="N5539" t="s">
        <v>9371</v>
      </c>
      <c r="O5539" t="s">
        <v>9938</v>
      </c>
      <c r="P5539">
        <v>0</v>
      </c>
      <c r="Q5539">
        <v>0</v>
      </c>
      <c r="R5539">
        <v>3</v>
      </c>
    </row>
    <row r="5540" spans="1:18" x14ac:dyDescent="0.25">
      <c r="A5540" t="s">
        <v>15558</v>
      </c>
      <c r="B5540">
        <v>2019</v>
      </c>
      <c r="C5540">
        <v>9</v>
      </c>
      <c r="D5540">
        <v>4</v>
      </c>
      <c r="E5540" t="s">
        <v>7357</v>
      </c>
      <c r="F5540" s="1" t="s">
        <v>5207</v>
      </c>
      <c r="G5540" s="1" t="s">
        <v>20573</v>
      </c>
      <c r="H5540" s="1" t="s">
        <v>7263</v>
      </c>
      <c r="I5540" t="s">
        <v>20720</v>
      </c>
      <c r="J5540" t="s">
        <v>23</v>
      </c>
      <c r="K5540">
        <v>500</v>
      </c>
      <c r="L5540">
        <v>50400</v>
      </c>
      <c r="M5540">
        <v>100.8</v>
      </c>
      <c r="N5540" t="s">
        <v>8855</v>
      </c>
      <c r="O5540" t="s">
        <v>9463</v>
      </c>
      <c r="P5540">
        <v>0</v>
      </c>
      <c r="Q5540">
        <v>4.5717886060994917E-2</v>
      </c>
      <c r="R5540">
        <v>3</v>
      </c>
    </row>
    <row r="5541" spans="1:18" x14ac:dyDescent="0.25">
      <c r="A5541" t="s">
        <v>15558</v>
      </c>
      <c r="B5541">
        <v>2019</v>
      </c>
      <c r="C5541">
        <v>9</v>
      </c>
      <c r="D5541">
        <v>4</v>
      </c>
      <c r="E5541" t="s">
        <v>7357</v>
      </c>
      <c r="F5541" s="1" t="s">
        <v>5207</v>
      </c>
      <c r="G5541" s="1" t="s">
        <v>21008</v>
      </c>
      <c r="H5541" s="1" t="s">
        <v>7263</v>
      </c>
      <c r="I5541" t="s">
        <v>21025</v>
      </c>
      <c r="J5541" t="s">
        <v>23</v>
      </c>
      <c r="K5541">
        <v>100</v>
      </c>
      <c r="L5541">
        <v>9438</v>
      </c>
      <c r="M5541">
        <v>94.38</v>
      </c>
      <c r="N5541" t="s">
        <v>7263</v>
      </c>
      <c r="O5541" t="s">
        <v>23274</v>
      </c>
      <c r="P5541">
        <v>0</v>
      </c>
      <c r="Q5541">
        <v>0</v>
      </c>
      <c r="R5541">
        <v>3</v>
      </c>
    </row>
    <row r="5542" spans="1:18" x14ac:dyDescent="0.25">
      <c r="A5542" t="s">
        <v>15558</v>
      </c>
      <c r="B5542">
        <v>2019</v>
      </c>
      <c r="C5542">
        <v>9</v>
      </c>
      <c r="D5542">
        <v>4</v>
      </c>
      <c r="E5542" t="s">
        <v>7357</v>
      </c>
      <c r="F5542" s="1" t="s">
        <v>5207</v>
      </c>
      <c r="G5542" s="1" t="s">
        <v>21008</v>
      </c>
      <c r="H5542" s="1" t="s">
        <v>7263</v>
      </c>
      <c r="I5542" t="s">
        <v>21022</v>
      </c>
      <c r="J5542" t="s">
        <v>23</v>
      </c>
      <c r="K5542">
        <v>40</v>
      </c>
      <c r="L5542">
        <v>5247.6</v>
      </c>
      <c r="M5542">
        <v>131.19</v>
      </c>
      <c r="N5542" t="s">
        <v>7263</v>
      </c>
      <c r="O5542" t="s">
        <v>23274</v>
      </c>
      <c r="P5542">
        <v>0</v>
      </c>
      <c r="Q5542">
        <v>0</v>
      </c>
      <c r="R5542">
        <v>3</v>
      </c>
    </row>
    <row r="5543" spans="1:18" x14ac:dyDescent="0.25">
      <c r="A5543" t="s">
        <v>16281</v>
      </c>
      <c r="B5543">
        <v>2019</v>
      </c>
      <c r="C5543">
        <v>11</v>
      </c>
      <c r="D5543">
        <v>26</v>
      </c>
      <c r="E5543" t="s">
        <v>8095</v>
      </c>
      <c r="F5543" s="1" t="s">
        <v>5207</v>
      </c>
      <c r="G5543" s="1" t="s">
        <v>20573</v>
      </c>
      <c r="H5543" s="1" t="s">
        <v>3200</v>
      </c>
      <c r="I5543" t="s">
        <v>20734</v>
      </c>
      <c r="J5543" t="s">
        <v>23</v>
      </c>
      <c r="K5543">
        <v>40</v>
      </c>
      <c r="L5543">
        <v>4881.6000000000004</v>
      </c>
      <c r="M5543">
        <v>122.04</v>
      </c>
      <c r="N5543" t="s">
        <v>7263</v>
      </c>
      <c r="O5543" t="s">
        <v>23192</v>
      </c>
      <c r="P5543">
        <v>0</v>
      </c>
      <c r="Q5543">
        <v>0</v>
      </c>
      <c r="R5543">
        <v>4</v>
      </c>
    </row>
    <row r="5544" spans="1:18" x14ac:dyDescent="0.25">
      <c r="A5544" t="s">
        <v>16281</v>
      </c>
      <c r="B5544">
        <v>2019</v>
      </c>
      <c r="C5544">
        <v>11</v>
      </c>
      <c r="D5544">
        <v>26</v>
      </c>
      <c r="E5544" t="s">
        <v>8095</v>
      </c>
      <c r="F5544" s="1" t="s">
        <v>5207</v>
      </c>
      <c r="G5544" s="1" t="s">
        <v>20573</v>
      </c>
      <c r="H5544" s="1" t="s">
        <v>3200</v>
      </c>
      <c r="I5544" t="s">
        <v>20866</v>
      </c>
      <c r="J5544" t="s">
        <v>23</v>
      </c>
      <c r="K5544">
        <v>400</v>
      </c>
      <c r="L5544">
        <v>51662.400000000001</v>
      </c>
      <c r="M5544">
        <v>129.16</v>
      </c>
      <c r="N5544" t="s">
        <v>7263</v>
      </c>
      <c r="O5544" t="s">
        <v>23192</v>
      </c>
      <c r="P5544">
        <v>0</v>
      </c>
      <c r="Q5544">
        <v>0</v>
      </c>
      <c r="R5544">
        <v>4</v>
      </c>
    </row>
    <row r="5545" spans="1:18" x14ac:dyDescent="0.25">
      <c r="A5545" t="s">
        <v>16281</v>
      </c>
      <c r="B5545">
        <v>2019</v>
      </c>
      <c r="C5545">
        <v>11</v>
      </c>
      <c r="D5545">
        <v>26</v>
      </c>
      <c r="E5545" t="s">
        <v>8095</v>
      </c>
      <c r="F5545" s="1" t="s">
        <v>5207</v>
      </c>
      <c r="G5545" s="1" t="s">
        <v>20573</v>
      </c>
      <c r="H5545" s="1" t="s">
        <v>3200</v>
      </c>
      <c r="I5545" t="s">
        <v>20830</v>
      </c>
      <c r="J5545" t="s">
        <v>23</v>
      </c>
      <c r="K5545">
        <v>60</v>
      </c>
      <c r="L5545">
        <v>7749.36</v>
      </c>
      <c r="M5545">
        <v>129.16</v>
      </c>
      <c r="N5545" t="s">
        <v>7263</v>
      </c>
      <c r="O5545" t="s">
        <v>23192</v>
      </c>
      <c r="P5545">
        <v>0</v>
      </c>
      <c r="Q5545">
        <v>0</v>
      </c>
      <c r="R5545">
        <v>4</v>
      </c>
    </row>
    <row r="5546" spans="1:18" x14ac:dyDescent="0.25">
      <c r="A5546" t="s">
        <v>16281</v>
      </c>
      <c r="B5546">
        <v>2019</v>
      </c>
      <c r="C5546">
        <v>11</v>
      </c>
      <c r="D5546">
        <v>26</v>
      </c>
      <c r="E5546" t="s">
        <v>8095</v>
      </c>
      <c r="F5546" s="1" t="s">
        <v>5207</v>
      </c>
      <c r="G5546" s="1" t="s">
        <v>20573</v>
      </c>
      <c r="H5546" s="1" t="s">
        <v>3200</v>
      </c>
      <c r="I5546" t="s">
        <v>20814</v>
      </c>
      <c r="J5546" t="s">
        <v>23</v>
      </c>
      <c r="K5546">
        <v>1000</v>
      </c>
      <c r="L5546">
        <v>137532</v>
      </c>
      <c r="M5546">
        <v>137.53</v>
      </c>
      <c r="N5546" t="s">
        <v>7263</v>
      </c>
      <c r="O5546" t="s">
        <v>23192</v>
      </c>
      <c r="P5546">
        <v>0</v>
      </c>
      <c r="Q5546">
        <v>0</v>
      </c>
      <c r="R5546">
        <v>4</v>
      </c>
    </row>
    <row r="5547" spans="1:18" x14ac:dyDescent="0.25">
      <c r="A5547" t="s">
        <v>16281</v>
      </c>
      <c r="B5547">
        <v>2019</v>
      </c>
      <c r="C5547">
        <v>11</v>
      </c>
      <c r="D5547">
        <v>26</v>
      </c>
      <c r="E5547" t="s">
        <v>8095</v>
      </c>
      <c r="F5547" s="1" t="s">
        <v>5207</v>
      </c>
      <c r="G5547" s="1" t="s">
        <v>20573</v>
      </c>
      <c r="H5547" s="1" t="s">
        <v>3200</v>
      </c>
      <c r="I5547" t="s">
        <v>20818</v>
      </c>
      <c r="J5547" t="s">
        <v>23</v>
      </c>
      <c r="K5547">
        <v>800</v>
      </c>
      <c r="L5547">
        <v>110025.60000000001</v>
      </c>
      <c r="M5547">
        <v>137.53</v>
      </c>
      <c r="N5547" t="s">
        <v>7263</v>
      </c>
      <c r="O5547" t="s">
        <v>23192</v>
      </c>
      <c r="P5547">
        <v>0</v>
      </c>
      <c r="Q5547">
        <v>0</v>
      </c>
      <c r="R5547">
        <v>4</v>
      </c>
    </row>
    <row r="5548" spans="1:18" x14ac:dyDescent="0.25">
      <c r="A5548" t="s">
        <v>16281</v>
      </c>
      <c r="B5548">
        <v>2019</v>
      </c>
      <c r="C5548">
        <v>11</v>
      </c>
      <c r="D5548">
        <v>26</v>
      </c>
      <c r="E5548" t="s">
        <v>8095</v>
      </c>
      <c r="F5548" s="1" t="s">
        <v>5207</v>
      </c>
      <c r="G5548" s="1" t="s">
        <v>20573</v>
      </c>
      <c r="H5548" s="1" t="s">
        <v>3200</v>
      </c>
      <c r="I5548" t="s">
        <v>20826</v>
      </c>
      <c r="J5548" t="s">
        <v>23</v>
      </c>
      <c r="K5548">
        <v>600</v>
      </c>
      <c r="L5548">
        <v>82519.199999999997</v>
      </c>
      <c r="M5548">
        <v>137.53</v>
      </c>
      <c r="N5548" t="s">
        <v>7263</v>
      </c>
      <c r="O5548" t="s">
        <v>23192</v>
      </c>
      <c r="P5548">
        <v>0</v>
      </c>
      <c r="Q5548">
        <v>0</v>
      </c>
      <c r="R5548">
        <v>4</v>
      </c>
    </row>
    <row r="5549" spans="1:18" x14ac:dyDescent="0.25">
      <c r="A5549" t="s">
        <v>16281</v>
      </c>
      <c r="B5549">
        <v>2019</v>
      </c>
      <c r="C5549">
        <v>11</v>
      </c>
      <c r="D5549">
        <v>26</v>
      </c>
      <c r="E5549" t="s">
        <v>8095</v>
      </c>
      <c r="F5549" s="1" t="s">
        <v>5207</v>
      </c>
      <c r="G5549" s="1" t="s">
        <v>21008</v>
      </c>
      <c r="H5549" s="1" t="s">
        <v>3200</v>
      </c>
      <c r="I5549" t="s">
        <v>6997</v>
      </c>
      <c r="J5549" t="s">
        <v>23</v>
      </c>
      <c r="K5549">
        <v>176</v>
      </c>
      <c r="L5549">
        <v>28704.19</v>
      </c>
      <c r="M5549">
        <v>163.09</v>
      </c>
      <c r="N5549" t="s">
        <v>9363</v>
      </c>
      <c r="O5549" t="s">
        <v>9834</v>
      </c>
      <c r="P5549">
        <v>0</v>
      </c>
      <c r="Q5549">
        <v>0</v>
      </c>
      <c r="R5549">
        <v>4</v>
      </c>
    </row>
    <row r="5550" spans="1:18" x14ac:dyDescent="0.25">
      <c r="A5550" t="s">
        <v>16281</v>
      </c>
      <c r="B5550">
        <v>2019</v>
      </c>
      <c r="C5550">
        <v>11</v>
      </c>
      <c r="D5550">
        <v>26</v>
      </c>
      <c r="E5550" t="s">
        <v>8095</v>
      </c>
      <c r="F5550" s="1" t="s">
        <v>5207</v>
      </c>
      <c r="G5550" s="1" t="s">
        <v>21008</v>
      </c>
      <c r="H5550" s="1" t="s">
        <v>3200</v>
      </c>
      <c r="I5550" t="s">
        <v>6941</v>
      </c>
      <c r="J5550" t="s">
        <v>23</v>
      </c>
      <c r="K5550">
        <v>352</v>
      </c>
      <c r="L5550">
        <v>57408.38</v>
      </c>
      <c r="M5550">
        <v>163.09</v>
      </c>
      <c r="N5550" t="s">
        <v>9358</v>
      </c>
      <c r="O5550" t="s">
        <v>9835</v>
      </c>
      <c r="P5550">
        <v>0</v>
      </c>
      <c r="Q5550">
        <v>0</v>
      </c>
      <c r="R5550">
        <v>4</v>
      </c>
    </row>
    <row r="5551" spans="1:18" x14ac:dyDescent="0.25">
      <c r="A5551" t="s">
        <v>16281</v>
      </c>
      <c r="B5551">
        <v>2019</v>
      </c>
      <c r="C5551">
        <v>11</v>
      </c>
      <c r="D5551">
        <v>26</v>
      </c>
      <c r="E5551" t="s">
        <v>8095</v>
      </c>
      <c r="F5551" s="1" t="s">
        <v>5207</v>
      </c>
      <c r="G5551" s="1" t="s">
        <v>21008</v>
      </c>
      <c r="H5551" s="1" t="s">
        <v>3200</v>
      </c>
      <c r="I5551" t="s">
        <v>6971</v>
      </c>
      <c r="J5551" t="s">
        <v>23</v>
      </c>
      <c r="K5551">
        <v>704</v>
      </c>
      <c r="L5551">
        <v>114816.77</v>
      </c>
      <c r="M5551">
        <v>163.09</v>
      </c>
      <c r="N5551" t="s">
        <v>9361</v>
      </c>
      <c r="O5551" t="s">
        <v>9837</v>
      </c>
      <c r="P5551">
        <v>0</v>
      </c>
      <c r="Q5551">
        <v>0</v>
      </c>
      <c r="R5551">
        <v>4</v>
      </c>
    </row>
    <row r="5552" spans="1:18" x14ac:dyDescent="0.25">
      <c r="A5552" t="s">
        <v>16281</v>
      </c>
      <c r="B5552">
        <v>2019</v>
      </c>
      <c r="C5552">
        <v>11</v>
      </c>
      <c r="D5552">
        <v>26</v>
      </c>
      <c r="E5552" t="s">
        <v>8095</v>
      </c>
      <c r="F5552" s="1" t="s">
        <v>5207</v>
      </c>
      <c r="G5552" s="1" t="s">
        <v>21008</v>
      </c>
      <c r="H5552" s="1" t="s">
        <v>3200</v>
      </c>
      <c r="I5552" t="s">
        <v>6942</v>
      </c>
      <c r="J5552" t="s">
        <v>23</v>
      </c>
      <c r="K5552">
        <v>210</v>
      </c>
      <c r="L5552">
        <v>39402.720000000001</v>
      </c>
      <c r="M5552">
        <v>187.63</v>
      </c>
      <c r="N5552" t="s">
        <v>9358</v>
      </c>
      <c r="O5552" t="s">
        <v>9835</v>
      </c>
      <c r="P5552">
        <v>0</v>
      </c>
      <c r="Q5552">
        <v>0</v>
      </c>
      <c r="R5552">
        <v>4</v>
      </c>
    </row>
    <row r="5553" spans="1:18" x14ac:dyDescent="0.25">
      <c r="A5553" t="s">
        <v>16281</v>
      </c>
      <c r="B5553">
        <v>2019</v>
      </c>
      <c r="C5553">
        <v>11</v>
      </c>
      <c r="D5553">
        <v>26</v>
      </c>
      <c r="E5553" t="s">
        <v>8095</v>
      </c>
      <c r="F5553" s="1" t="s">
        <v>5207</v>
      </c>
      <c r="G5553" s="1" t="s">
        <v>21008</v>
      </c>
      <c r="H5553" s="1" t="s">
        <v>3200</v>
      </c>
      <c r="I5553" t="s">
        <v>6972</v>
      </c>
      <c r="J5553" t="s">
        <v>23</v>
      </c>
      <c r="K5553">
        <v>504</v>
      </c>
      <c r="L5553">
        <v>94566.53</v>
      </c>
      <c r="M5553">
        <v>187.63</v>
      </c>
      <c r="N5553" t="s">
        <v>9361</v>
      </c>
      <c r="O5553" t="s">
        <v>9837</v>
      </c>
      <c r="P5553">
        <v>0</v>
      </c>
      <c r="Q5553">
        <v>0</v>
      </c>
      <c r="R5553">
        <v>4</v>
      </c>
    </row>
    <row r="5554" spans="1:18" x14ac:dyDescent="0.25">
      <c r="A5554" t="s">
        <v>16281</v>
      </c>
      <c r="B5554">
        <v>2019</v>
      </c>
      <c r="C5554">
        <v>11</v>
      </c>
      <c r="D5554">
        <v>26</v>
      </c>
      <c r="E5554" t="s">
        <v>8095</v>
      </c>
      <c r="F5554" s="1" t="s">
        <v>5207</v>
      </c>
      <c r="G5554" s="1" t="s">
        <v>21008</v>
      </c>
      <c r="H5554" s="1" t="s">
        <v>3200</v>
      </c>
      <c r="I5554" t="s">
        <v>6998</v>
      </c>
      <c r="J5554" t="s">
        <v>23</v>
      </c>
      <c r="K5554">
        <v>294</v>
      </c>
      <c r="L5554">
        <v>55163.81</v>
      </c>
      <c r="M5554">
        <v>187.63</v>
      </c>
      <c r="N5554" t="s">
        <v>9363</v>
      </c>
      <c r="O5554" t="s">
        <v>9834</v>
      </c>
      <c r="P5554">
        <v>0</v>
      </c>
      <c r="Q5554">
        <v>0</v>
      </c>
      <c r="R5554">
        <v>4</v>
      </c>
    </row>
    <row r="5555" spans="1:18" x14ac:dyDescent="0.25">
      <c r="A5555" t="s">
        <v>16281</v>
      </c>
      <c r="B5555">
        <v>2019</v>
      </c>
      <c r="C5555">
        <v>11</v>
      </c>
      <c r="D5555">
        <v>26</v>
      </c>
      <c r="E5555" t="s">
        <v>8095</v>
      </c>
      <c r="F5555" s="1" t="s">
        <v>5207</v>
      </c>
      <c r="G5555" s="1" t="s">
        <v>21008</v>
      </c>
      <c r="H5555" s="1" t="s">
        <v>3200</v>
      </c>
      <c r="I5555" t="s">
        <v>7012</v>
      </c>
      <c r="J5555" t="s">
        <v>23</v>
      </c>
      <c r="K5555">
        <v>208</v>
      </c>
      <c r="L5555">
        <v>33923.14</v>
      </c>
      <c r="M5555">
        <v>163.09</v>
      </c>
      <c r="N5555" t="s">
        <v>9364</v>
      </c>
      <c r="O5555" t="s">
        <v>9879</v>
      </c>
      <c r="P5555">
        <v>0</v>
      </c>
      <c r="Q5555">
        <v>0</v>
      </c>
      <c r="R5555">
        <v>4</v>
      </c>
    </row>
    <row r="5556" spans="1:18" x14ac:dyDescent="0.25">
      <c r="A5556" t="s">
        <v>16281</v>
      </c>
      <c r="B5556">
        <v>2019</v>
      </c>
      <c r="C5556">
        <v>11</v>
      </c>
      <c r="D5556">
        <v>26</v>
      </c>
      <c r="E5556" t="s">
        <v>8095</v>
      </c>
      <c r="F5556" s="1" t="s">
        <v>5207</v>
      </c>
      <c r="G5556" s="1" t="s">
        <v>21008</v>
      </c>
      <c r="H5556" s="1" t="s">
        <v>3200</v>
      </c>
      <c r="I5556" t="s">
        <v>7013</v>
      </c>
      <c r="J5556" t="s">
        <v>23</v>
      </c>
      <c r="K5556">
        <v>112</v>
      </c>
      <c r="L5556">
        <v>21014.78</v>
      </c>
      <c r="M5556">
        <v>187.63</v>
      </c>
      <c r="N5556" t="s">
        <v>9364</v>
      </c>
      <c r="O5556" t="s">
        <v>9879</v>
      </c>
      <c r="P5556">
        <v>0</v>
      </c>
      <c r="Q5556">
        <v>0</v>
      </c>
      <c r="R5556">
        <v>4</v>
      </c>
    </row>
    <row r="5557" spans="1:18" x14ac:dyDescent="0.25">
      <c r="A5557" t="s">
        <v>16281</v>
      </c>
      <c r="B5557">
        <v>2019</v>
      </c>
      <c r="C5557">
        <v>11</v>
      </c>
      <c r="D5557">
        <v>26</v>
      </c>
      <c r="E5557" t="s">
        <v>8095</v>
      </c>
      <c r="F5557" s="1" t="s">
        <v>5207</v>
      </c>
      <c r="G5557" s="1" t="s">
        <v>20931</v>
      </c>
      <c r="H5557" s="1" t="s">
        <v>3200</v>
      </c>
      <c r="I5557" t="s">
        <v>20936</v>
      </c>
      <c r="J5557" t="s">
        <v>23</v>
      </c>
      <c r="K5557">
        <v>60</v>
      </c>
      <c r="L5557">
        <v>6912</v>
      </c>
      <c r="M5557">
        <v>115.2</v>
      </c>
      <c r="N5557" t="s">
        <v>7263</v>
      </c>
      <c r="O5557" t="s">
        <v>23192</v>
      </c>
      <c r="P5557">
        <v>0</v>
      </c>
      <c r="Q5557">
        <v>0</v>
      </c>
      <c r="R5557">
        <v>4</v>
      </c>
    </row>
    <row r="5558" spans="1:18" x14ac:dyDescent="0.25">
      <c r="A5558" t="s">
        <v>16281</v>
      </c>
      <c r="B5558">
        <v>2019</v>
      </c>
      <c r="C5558">
        <v>11</v>
      </c>
      <c r="D5558">
        <v>26</v>
      </c>
      <c r="E5558" t="s">
        <v>8095</v>
      </c>
      <c r="F5558" s="1" t="s">
        <v>5207</v>
      </c>
      <c r="G5558" s="1" t="s">
        <v>21008</v>
      </c>
      <c r="H5558" s="1" t="s">
        <v>3200</v>
      </c>
      <c r="I5558" t="s">
        <v>7027</v>
      </c>
      <c r="J5558" t="s">
        <v>23</v>
      </c>
      <c r="K5558">
        <v>368</v>
      </c>
      <c r="L5558">
        <v>60017.86</v>
      </c>
      <c r="M5558">
        <v>163.09</v>
      </c>
      <c r="N5558" t="s">
        <v>9365</v>
      </c>
      <c r="O5558" t="s">
        <v>10076</v>
      </c>
      <c r="P5558">
        <v>0</v>
      </c>
      <c r="Q5558">
        <v>0</v>
      </c>
      <c r="R5558">
        <v>4</v>
      </c>
    </row>
    <row r="5559" spans="1:18" x14ac:dyDescent="0.25">
      <c r="A5559" t="s">
        <v>16281</v>
      </c>
      <c r="B5559">
        <v>2019</v>
      </c>
      <c r="C5559">
        <v>11</v>
      </c>
      <c r="D5559">
        <v>26</v>
      </c>
      <c r="E5559" t="s">
        <v>8095</v>
      </c>
      <c r="F5559" s="1" t="s">
        <v>5207</v>
      </c>
      <c r="G5559" s="1" t="s">
        <v>20573</v>
      </c>
      <c r="H5559" s="1" t="s">
        <v>3200</v>
      </c>
      <c r="I5559" t="s">
        <v>20651</v>
      </c>
      <c r="J5559" t="s">
        <v>23</v>
      </c>
      <c r="K5559">
        <v>1100</v>
      </c>
      <c r="L5559">
        <v>129082.8</v>
      </c>
      <c r="M5559">
        <v>117.35</v>
      </c>
      <c r="N5559" t="s">
        <v>7263</v>
      </c>
      <c r="O5559" t="s">
        <v>23192</v>
      </c>
      <c r="P5559">
        <v>0</v>
      </c>
      <c r="Q5559">
        <v>0</v>
      </c>
      <c r="R5559">
        <v>4</v>
      </c>
    </row>
    <row r="5560" spans="1:18" x14ac:dyDescent="0.25">
      <c r="A5560" t="s">
        <v>16281</v>
      </c>
      <c r="B5560">
        <v>2019</v>
      </c>
      <c r="C5560">
        <v>11</v>
      </c>
      <c r="D5560">
        <v>26</v>
      </c>
      <c r="E5560" t="s">
        <v>8095</v>
      </c>
      <c r="F5560" s="1" t="s">
        <v>5207</v>
      </c>
      <c r="G5560" s="1" t="s">
        <v>20573</v>
      </c>
      <c r="H5560" s="1" t="s">
        <v>3200</v>
      </c>
      <c r="I5560" t="s">
        <v>20657</v>
      </c>
      <c r="J5560" t="s">
        <v>23</v>
      </c>
      <c r="K5560">
        <v>1640</v>
      </c>
      <c r="L5560">
        <v>192450.72</v>
      </c>
      <c r="M5560">
        <v>117.35</v>
      </c>
      <c r="N5560" t="s">
        <v>8995</v>
      </c>
      <c r="O5560" t="s">
        <v>9474</v>
      </c>
      <c r="P5560">
        <v>0</v>
      </c>
      <c r="Q5560">
        <v>2.5802443834095183E-2</v>
      </c>
      <c r="R5560">
        <v>4</v>
      </c>
    </row>
    <row r="5561" spans="1:18" x14ac:dyDescent="0.25">
      <c r="A5561" t="s">
        <v>16281</v>
      </c>
      <c r="B5561">
        <v>2019</v>
      </c>
      <c r="C5561">
        <v>11</v>
      </c>
      <c r="D5561">
        <v>26</v>
      </c>
      <c r="E5561" t="s">
        <v>8095</v>
      </c>
      <c r="F5561" s="1" t="s">
        <v>5207</v>
      </c>
      <c r="G5561" s="1" t="s">
        <v>20573</v>
      </c>
      <c r="H5561" s="1" t="s">
        <v>3200</v>
      </c>
      <c r="I5561" t="s">
        <v>20713</v>
      </c>
      <c r="J5561" t="s">
        <v>23</v>
      </c>
      <c r="K5561">
        <v>1100</v>
      </c>
      <c r="L5561">
        <v>134244</v>
      </c>
      <c r="M5561">
        <v>122.04</v>
      </c>
      <c r="N5561" t="s">
        <v>9024</v>
      </c>
      <c r="O5561" t="s">
        <v>9827</v>
      </c>
      <c r="P5561">
        <v>0</v>
      </c>
      <c r="Q5561">
        <v>0</v>
      </c>
      <c r="R5561">
        <v>4</v>
      </c>
    </row>
    <row r="5562" spans="1:18" x14ac:dyDescent="0.25">
      <c r="A5562" t="s">
        <v>16281</v>
      </c>
      <c r="B5562">
        <v>2019</v>
      </c>
      <c r="C5562">
        <v>11</v>
      </c>
      <c r="D5562">
        <v>26</v>
      </c>
      <c r="E5562" t="s">
        <v>8095</v>
      </c>
      <c r="F5562" s="1" t="s">
        <v>5207</v>
      </c>
      <c r="G5562" s="1" t="s">
        <v>20573</v>
      </c>
      <c r="H5562" s="1" t="s">
        <v>3200</v>
      </c>
      <c r="I5562" t="s">
        <v>20721</v>
      </c>
      <c r="J5562" t="s">
        <v>23</v>
      </c>
      <c r="K5562">
        <v>860</v>
      </c>
      <c r="L5562">
        <v>104954.4</v>
      </c>
      <c r="M5562">
        <v>122.04</v>
      </c>
      <c r="N5562" t="s">
        <v>8855</v>
      </c>
      <c r="O5562" t="s">
        <v>9464</v>
      </c>
      <c r="P5562">
        <v>0</v>
      </c>
      <c r="Q5562">
        <v>4.0124694125017395E-2</v>
      </c>
      <c r="R5562">
        <v>4</v>
      </c>
    </row>
    <row r="5563" spans="1:18" x14ac:dyDescent="0.25">
      <c r="A5563" t="s">
        <v>16281</v>
      </c>
      <c r="B5563">
        <v>2019</v>
      </c>
      <c r="C5563">
        <v>11</v>
      </c>
      <c r="D5563">
        <v>26</v>
      </c>
      <c r="E5563" t="s">
        <v>8095</v>
      </c>
      <c r="F5563" s="1" t="s">
        <v>5207</v>
      </c>
      <c r="G5563" s="1" t="s">
        <v>20573</v>
      </c>
      <c r="H5563" s="1" t="s">
        <v>3200</v>
      </c>
      <c r="I5563" t="s">
        <v>20752</v>
      </c>
      <c r="J5563" t="s">
        <v>23</v>
      </c>
      <c r="K5563">
        <v>40</v>
      </c>
      <c r="L5563">
        <v>5446.56</v>
      </c>
      <c r="M5563">
        <v>136.16</v>
      </c>
      <c r="N5563" t="s">
        <v>7263</v>
      </c>
      <c r="O5563" t="s">
        <v>23192</v>
      </c>
      <c r="P5563">
        <v>0</v>
      </c>
      <c r="Q5563">
        <v>0</v>
      </c>
      <c r="R5563">
        <v>4</v>
      </c>
    </row>
    <row r="5564" spans="1:18" x14ac:dyDescent="0.25">
      <c r="A5564" t="s">
        <v>16281</v>
      </c>
      <c r="B5564">
        <v>2019</v>
      </c>
      <c r="C5564">
        <v>11</v>
      </c>
      <c r="D5564">
        <v>26</v>
      </c>
      <c r="E5564" t="s">
        <v>8095</v>
      </c>
      <c r="F5564" s="1" t="s">
        <v>5207</v>
      </c>
      <c r="G5564" s="1" t="s">
        <v>20573</v>
      </c>
      <c r="H5564" s="1" t="s">
        <v>3200</v>
      </c>
      <c r="I5564" t="s">
        <v>20835</v>
      </c>
      <c r="J5564" t="s">
        <v>23</v>
      </c>
      <c r="K5564">
        <v>2100</v>
      </c>
      <c r="L5564">
        <v>271227.59999999998</v>
      </c>
      <c r="M5564">
        <v>129.16</v>
      </c>
      <c r="N5564" t="s">
        <v>9062</v>
      </c>
      <c r="O5564" t="s">
        <v>10077</v>
      </c>
      <c r="P5564">
        <v>0</v>
      </c>
      <c r="Q5564">
        <v>0</v>
      </c>
      <c r="R5564">
        <v>4</v>
      </c>
    </row>
    <row r="5565" spans="1:18" x14ac:dyDescent="0.25">
      <c r="A5565" t="s">
        <v>16281</v>
      </c>
      <c r="B5565">
        <v>2019</v>
      </c>
      <c r="C5565">
        <v>11</v>
      </c>
      <c r="D5565">
        <v>26</v>
      </c>
      <c r="E5565" t="s">
        <v>8095</v>
      </c>
      <c r="F5565" s="1" t="s">
        <v>5207</v>
      </c>
      <c r="G5565" s="1" t="s">
        <v>20573</v>
      </c>
      <c r="H5565" s="1" t="s">
        <v>3200</v>
      </c>
      <c r="I5565" t="s">
        <v>20661</v>
      </c>
      <c r="J5565" t="s">
        <v>23</v>
      </c>
      <c r="K5565">
        <v>900</v>
      </c>
      <c r="L5565">
        <v>105613.2</v>
      </c>
      <c r="M5565">
        <v>117.35</v>
      </c>
      <c r="N5565" t="s">
        <v>7263</v>
      </c>
      <c r="O5565" t="s">
        <v>23192</v>
      </c>
      <c r="P5565">
        <v>0</v>
      </c>
      <c r="Q5565">
        <v>0</v>
      </c>
      <c r="R5565">
        <v>4</v>
      </c>
    </row>
    <row r="5566" spans="1:18" x14ac:dyDescent="0.25">
      <c r="A5566" t="s">
        <v>16281</v>
      </c>
      <c r="B5566">
        <v>2019</v>
      </c>
      <c r="C5566">
        <v>11</v>
      </c>
      <c r="D5566">
        <v>26</v>
      </c>
      <c r="E5566" t="s">
        <v>8095</v>
      </c>
      <c r="F5566" s="1" t="s">
        <v>5207</v>
      </c>
      <c r="G5566" s="1" t="s">
        <v>20573</v>
      </c>
      <c r="H5566" s="1" t="s">
        <v>3200</v>
      </c>
      <c r="I5566" t="s">
        <v>20672</v>
      </c>
      <c r="J5566" t="s">
        <v>23</v>
      </c>
      <c r="K5566">
        <v>20</v>
      </c>
      <c r="L5566">
        <v>2346.96</v>
      </c>
      <c r="M5566">
        <v>117.35</v>
      </c>
      <c r="N5566" t="s">
        <v>7263</v>
      </c>
      <c r="O5566" t="s">
        <v>23192</v>
      </c>
      <c r="P5566">
        <v>0</v>
      </c>
      <c r="Q5566">
        <v>0</v>
      </c>
      <c r="R5566">
        <v>4</v>
      </c>
    </row>
    <row r="5567" spans="1:18" x14ac:dyDescent="0.25">
      <c r="A5567" t="s">
        <v>16281</v>
      </c>
      <c r="B5567">
        <v>2019</v>
      </c>
      <c r="C5567">
        <v>11</v>
      </c>
      <c r="D5567">
        <v>26</v>
      </c>
      <c r="E5567" t="s">
        <v>8095</v>
      </c>
      <c r="F5567" s="1" t="s">
        <v>5207</v>
      </c>
      <c r="G5567" s="1" t="s">
        <v>20573</v>
      </c>
      <c r="H5567" s="1" t="s">
        <v>3200</v>
      </c>
      <c r="I5567" t="s">
        <v>20694</v>
      </c>
      <c r="J5567" t="s">
        <v>23</v>
      </c>
      <c r="K5567">
        <v>716</v>
      </c>
      <c r="L5567">
        <v>87380.64</v>
      </c>
      <c r="M5567">
        <v>122.04</v>
      </c>
      <c r="N5567" t="s">
        <v>9014</v>
      </c>
      <c r="O5567" t="s">
        <v>9454</v>
      </c>
      <c r="P5567">
        <v>0</v>
      </c>
      <c r="Q5567">
        <v>0.10248345341786883</v>
      </c>
      <c r="R5567">
        <v>4</v>
      </c>
    </row>
    <row r="5568" spans="1:18" x14ac:dyDescent="0.25">
      <c r="A5568" t="s">
        <v>16281</v>
      </c>
      <c r="B5568">
        <v>2019</v>
      </c>
      <c r="C5568">
        <v>11</v>
      </c>
      <c r="D5568">
        <v>26</v>
      </c>
      <c r="E5568" t="s">
        <v>8095</v>
      </c>
      <c r="F5568" s="1" t="s">
        <v>5207</v>
      </c>
      <c r="G5568" s="1" t="s">
        <v>20573</v>
      </c>
      <c r="H5568" s="1" t="s">
        <v>3200</v>
      </c>
      <c r="I5568" t="s">
        <v>20728</v>
      </c>
      <c r="J5568" t="s">
        <v>23</v>
      </c>
      <c r="K5568">
        <v>980</v>
      </c>
      <c r="L5568">
        <v>119599.2</v>
      </c>
      <c r="M5568">
        <v>122.04</v>
      </c>
      <c r="N5568" t="s">
        <v>7263</v>
      </c>
      <c r="O5568" t="s">
        <v>23192</v>
      </c>
      <c r="P5568">
        <v>0</v>
      </c>
      <c r="Q5568">
        <v>0</v>
      </c>
      <c r="R5568">
        <v>4</v>
      </c>
    </row>
    <row r="5569" spans="1:18" x14ac:dyDescent="0.25">
      <c r="A5569" t="s">
        <v>16281</v>
      </c>
      <c r="B5569">
        <v>2019</v>
      </c>
      <c r="C5569">
        <v>11</v>
      </c>
      <c r="D5569">
        <v>26</v>
      </c>
      <c r="E5569" t="s">
        <v>8095</v>
      </c>
      <c r="F5569" s="1" t="s">
        <v>5207</v>
      </c>
      <c r="G5569" s="1" t="s">
        <v>20573</v>
      </c>
      <c r="H5569" s="1" t="s">
        <v>3200</v>
      </c>
      <c r="I5569" t="s">
        <v>20740</v>
      </c>
      <c r="J5569" t="s">
        <v>23</v>
      </c>
      <c r="K5569">
        <v>900</v>
      </c>
      <c r="L5569">
        <v>109836</v>
      </c>
      <c r="M5569">
        <v>122.04</v>
      </c>
      <c r="N5569" t="s">
        <v>7263</v>
      </c>
      <c r="O5569" t="s">
        <v>23192</v>
      </c>
      <c r="P5569">
        <v>0</v>
      </c>
      <c r="Q5569">
        <v>0</v>
      </c>
      <c r="R5569">
        <v>4</v>
      </c>
    </row>
    <row r="5570" spans="1:18" x14ac:dyDescent="0.25">
      <c r="A5570" t="s">
        <v>16281</v>
      </c>
      <c r="B5570">
        <v>2019</v>
      </c>
      <c r="C5570">
        <v>11</v>
      </c>
      <c r="D5570">
        <v>26</v>
      </c>
      <c r="E5570" t="s">
        <v>8095</v>
      </c>
      <c r="F5570" s="1" t="s">
        <v>5207</v>
      </c>
      <c r="G5570" s="1" t="s">
        <v>20573</v>
      </c>
      <c r="H5570" s="1" t="s">
        <v>3200</v>
      </c>
      <c r="I5570" t="s">
        <v>20782</v>
      </c>
      <c r="J5570" t="s">
        <v>23</v>
      </c>
      <c r="K5570">
        <v>1200</v>
      </c>
      <c r="L5570">
        <v>163396.79999999999</v>
      </c>
      <c r="M5570">
        <v>136.16</v>
      </c>
      <c r="N5570" t="s">
        <v>7263</v>
      </c>
      <c r="O5570" t="s">
        <v>23192</v>
      </c>
      <c r="P5570">
        <v>0</v>
      </c>
      <c r="Q5570">
        <v>0</v>
      </c>
      <c r="R5570">
        <v>4</v>
      </c>
    </row>
    <row r="5571" spans="1:18" x14ac:dyDescent="0.25">
      <c r="A5571" t="s">
        <v>16281</v>
      </c>
      <c r="B5571">
        <v>2019</v>
      </c>
      <c r="C5571">
        <v>11</v>
      </c>
      <c r="D5571">
        <v>26</v>
      </c>
      <c r="E5571" t="s">
        <v>8095</v>
      </c>
      <c r="F5571" s="1" t="s">
        <v>5207</v>
      </c>
      <c r="G5571" s="1" t="s">
        <v>20573</v>
      </c>
      <c r="H5571" s="1" t="s">
        <v>3200</v>
      </c>
      <c r="I5571" t="s">
        <v>20863</v>
      </c>
      <c r="J5571" t="s">
        <v>23</v>
      </c>
      <c r="K5571">
        <v>460</v>
      </c>
      <c r="L5571">
        <v>59411.76</v>
      </c>
      <c r="M5571">
        <v>129.16</v>
      </c>
      <c r="N5571" t="s">
        <v>7263</v>
      </c>
      <c r="O5571" t="s">
        <v>23192</v>
      </c>
      <c r="P5571">
        <v>0</v>
      </c>
      <c r="Q5571">
        <v>0</v>
      </c>
      <c r="R5571">
        <v>4</v>
      </c>
    </row>
    <row r="5572" spans="1:18" x14ac:dyDescent="0.25">
      <c r="A5572" t="s">
        <v>16281</v>
      </c>
      <c r="B5572">
        <v>2019</v>
      </c>
      <c r="C5572">
        <v>11</v>
      </c>
      <c r="D5572">
        <v>26</v>
      </c>
      <c r="E5572" t="s">
        <v>8095</v>
      </c>
      <c r="F5572" s="1" t="s">
        <v>5207</v>
      </c>
      <c r="G5572" s="1" t="s">
        <v>20573</v>
      </c>
      <c r="H5572" s="1" t="s">
        <v>3200</v>
      </c>
      <c r="I5572" t="s">
        <v>20667</v>
      </c>
      <c r="J5572" t="s">
        <v>23</v>
      </c>
      <c r="K5572">
        <v>40</v>
      </c>
      <c r="L5572">
        <v>4693.92</v>
      </c>
      <c r="M5572">
        <v>117.35</v>
      </c>
      <c r="N5572" t="s">
        <v>7263</v>
      </c>
      <c r="O5572" t="s">
        <v>23192</v>
      </c>
      <c r="P5572">
        <v>0</v>
      </c>
      <c r="Q5572">
        <v>0</v>
      </c>
      <c r="R5572">
        <v>4</v>
      </c>
    </row>
    <row r="5573" spans="1:18" x14ac:dyDescent="0.25">
      <c r="A5573" t="s">
        <v>16281</v>
      </c>
      <c r="B5573">
        <v>2019</v>
      </c>
      <c r="C5573">
        <v>11</v>
      </c>
      <c r="D5573">
        <v>26</v>
      </c>
      <c r="E5573" t="s">
        <v>8095</v>
      </c>
      <c r="F5573" s="1" t="s">
        <v>5207</v>
      </c>
      <c r="G5573" s="1" t="s">
        <v>20573</v>
      </c>
      <c r="H5573" s="1" t="s">
        <v>3200</v>
      </c>
      <c r="I5573" t="s">
        <v>20745</v>
      </c>
      <c r="J5573" t="s">
        <v>23</v>
      </c>
      <c r="K5573">
        <v>20</v>
      </c>
      <c r="L5573">
        <v>2440.8000000000002</v>
      </c>
      <c r="M5573">
        <v>122.04</v>
      </c>
      <c r="N5573" t="s">
        <v>7263</v>
      </c>
      <c r="O5573" t="s">
        <v>23192</v>
      </c>
      <c r="P5573">
        <v>0</v>
      </c>
      <c r="Q5573">
        <v>0</v>
      </c>
      <c r="R5573">
        <v>4</v>
      </c>
    </row>
    <row r="5574" spans="1:18" x14ac:dyDescent="0.25">
      <c r="A5574" t="s">
        <v>16281</v>
      </c>
      <c r="B5574">
        <v>2019</v>
      </c>
      <c r="C5574">
        <v>11</v>
      </c>
      <c r="D5574">
        <v>26</v>
      </c>
      <c r="E5574" t="s">
        <v>8095</v>
      </c>
      <c r="F5574" s="1" t="s">
        <v>5207</v>
      </c>
      <c r="G5574" s="1" t="s">
        <v>20573</v>
      </c>
      <c r="H5574" s="1" t="s">
        <v>3200</v>
      </c>
      <c r="I5574" t="s">
        <v>20755</v>
      </c>
      <c r="J5574" t="s">
        <v>23</v>
      </c>
      <c r="K5574">
        <v>20</v>
      </c>
      <c r="L5574">
        <v>2723.28</v>
      </c>
      <c r="M5574">
        <v>136.16</v>
      </c>
      <c r="N5574" t="s">
        <v>7263</v>
      </c>
      <c r="O5574" t="s">
        <v>23192</v>
      </c>
      <c r="P5574">
        <v>0</v>
      </c>
      <c r="Q5574">
        <v>0</v>
      </c>
      <c r="R5574">
        <v>4</v>
      </c>
    </row>
    <row r="5575" spans="1:18" x14ac:dyDescent="0.25">
      <c r="A5575" t="s">
        <v>16281</v>
      </c>
      <c r="B5575">
        <v>2019</v>
      </c>
      <c r="C5575">
        <v>11</v>
      </c>
      <c r="D5575">
        <v>26</v>
      </c>
      <c r="E5575" t="s">
        <v>8095</v>
      </c>
      <c r="F5575" s="1" t="s">
        <v>5207</v>
      </c>
      <c r="G5575" s="1" t="s">
        <v>20573</v>
      </c>
      <c r="H5575" s="1" t="s">
        <v>3200</v>
      </c>
      <c r="I5575" t="s">
        <v>20768</v>
      </c>
      <c r="J5575" t="s">
        <v>23</v>
      </c>
      <c r="K5575">
        <v>1300</v>
      </c>
      <c r="L5575">
        <v>177013.2</v>
      </c>
      <c r="M5575">
        <v>136.16</v>
      </c>
      <c r="N5575" t="s">
        <v>9043</v>
      </c>
      <c r="O5575" t="s">
        <v>9830</v>
      </c>
      <c r="P5575">
        <v>0</v>
      </c>
      <c r="Q5575">
        <v>0</v>
      </c>
      <c r="R5575">
        <v>4</v>
      </c>
    </row>
    <row r="5576" spans="1:18" x14ac:dyDescent="0.25">
      <c r="A5576" t="s">
        <v>16281</v>
      </c>
      <c r="B5576">
        <v>2019</v>
      </c>
      <c r="C5576">
        <v>11</v>
      </c>
      <c r="D5576">
        <v>26</v>
      </c>
      <c r="E5576" t="s">
        <v>8095</v>
      </c>
      <c r="F5576" s="1" t="s">
        <v>5207</v>
      </c>
      <c r="G5576" s="1" t="s">
        <v>20573</v>
      </c>
      <c r="H5576" s="1" t="s">
        <v>3200</v>
      </c>
      <c r="I5576" t="s">
        <v>20786</v>
      </c>
      <c r="J5576" t="s">
        <v>23</v>
      </c>
      <c r="K5576">
        <v>22</v>
      </c>
      <c r="L5576">
        <v>2995.61</v>
      </c>
      <c r="M5576">
        <v>136.16</v>
      </c>
      <c r="N5576" t="s">
        <v>7263</v>
      </c>
      <c r="O5576" t="s">
        <v>23192</v>
      </c>
      <c r="P5576">
        <v>0</v>
      </c>
      <c r="Q5576">
        <v>0</v>
      </c>
      <c r="R5576">
        <v>4</v>
      </c>
    </row>
    <row r="5577" spans="1:18" x14ac:dyDescent="0.25">
      <c r="A5577" t="s">
        <v>16281</v>
      </c>
      <c r="B5577">
        <v>2019</v>
      </c>
      <c r="C5577">
        <v>11</v>
      </c>
      <c r="D5577">
        <v>26</v>
      </c>
      <c r="E5577" t="s">
        <v>8095</v>
      </c>
      <c r="F5577" s="1" t="s">
        <v>5207</v>
      </c>
      <c r="G5577" s="1" t="s">
        <v>20573</v>
      </c>
      <c r="H5577" s="1" t="s">
        <v>3200</v>
      </c>
      <c r="I5577" t="s">
        <v>20858</v>
      </c>
      <c r="J5577" t="s">
        <v>23</v>
      </c>
      <c r="K5577">
        <v>120</v>
      </c>
      <c r="L5577">
        <v>15498.72</v>
      </c>
      <c r="M5577">
        <v>129.16</v>
      </c>
      <c r="N5577" t="s">
        <v>7263</v>
      </c>
      <c r="O5577" t="s">
        <v>23192</v>
      </c>
      <c r="P5577">
        <v>0</v>
      </c>
      <c r="Q5577">
        <v>0</v>
      </c>
      <c r="R5577">
        <v>4</v>
      </c>
    </row>
    <row r="5578" spans="1:18" x14ac:dyDescent="0.25">
      <c r="A5578" t="s">
        <v>16281</v>
      </c>
      <c r="B5578">
        <v>2019</v>
      </c>
      <c r="C5578">
        <v>11</v>
      </c>
      <c r="D5578">
        <v>26</v>
      </c>
      <c r="E5578" t="s">
        <v>8095</v>
      </c>
      <c r="F5578" s="1" t="s">
        <v>5207</v>
      </c>
      <c r="G5578" s="1" t="s">
        <v>20573</v>
      </c>
      <c r="H5578" s="1" t="s">
        <v>3200</v>
      </c>
      <c r="I5578" t="s">
        <v>20747</v>
      </c>
      <c r="J5578" t="s">
        <v>23</v>
      </c>
      <c r="K5578">
        <v>20</v>
      </c>
      <c r="L5578">
        <v>2440.8000000000002</v>
      </c>
      <c r="M5578">
        <v>122.04</v>
      </c>
      <c r="N5578" t="s">
        <v>7263</v>
      </c>
      <c r="O5578" t="s">
        <v>23192</v>
      </c>
      <c r="P5578">
        <v>0</v>
      </c>
      <c r="Q5578">
        <v>0</v>
      </c>
      <c r="R5578">
        <v>4</v>
      </c>
    </row>
    <row r="5579" spans="1:18" x14ac:dyDescent="0.25">
      <c r="A5579" t="s">
        <v>16610</v>
      </c>
      <c r="B5579">
        <v>2019</v>
      </c>
      <c r="C5579">
        <v>12</v>
      </c>
      <c r="D5579">
        <v>7</v>
      </c>
      <c r="E5579" t="s">
        <v>7471</v>
      </c>
      <c r="F5579" s="1" t="s">
        <v>9480</v>
      </c>
      <c r="G5579" s="1" t="s">
        <v>9480</v>
      </c>
      <c r="H5579" s="1" t="s">
        <v>9480</v>
      </c>
      <c r="I5579" t="s">
        <v>16232</v>
      </c>
      <c r="J5579" t="s">
        <v>38</v>
      </c>
      <c r="K5579">
        <v>32</v>
      </c>
      <c r="L5579">
        <v>4352</v>
      </c>
      <c r="M5579">
        <v>136</v>
      </c>
      <c r="N5579" t="e">
        <v>#N/A</v>
      </c>
      <c r="O5579" t="e">
        <v>#N/A</v>
      </c>
      <c r="P5579">
        <v>0</v>
      </c>
      <c r="Q5579">
        <v>0</v>
      </c>
      <c r="R5579">
        <v>4</v>
      </c>
    </row>
    <row r="5580" spans="1:18" x14ac:dyDescent="0.25">
      <c r="A5580" t="s">
        <v>16610</v>
      </c>
      <c r="B5580">
        <v>2019</v>
      </c>
      <c r="C5580">
        <v>12</v>
      </c>
      <c r="D5580">
        <v>7</v>
      </c>
      <c r="E5580" t="s">
        <v>7471</v>
      </c>
      <c r="F5580" s="1" t="s">
        <v>9480</v>
      </c>
      <c r="G5580" s="1" t="s">
        <v>9480</v>
      </c>
      <c r="H5580" s="1" t="s">
        <v>9480</v>
      </c>
      <c r="I5580" t="s">
        <v>16239</v>
      </c>
      <c r="J5580" t="s">
        <v>38</v>
      </c>
      <c r="K5580">
        <v>32</v>
      </c>
      <c r="L5580">
        <v>3680</v>
      </c>
      <c r="M5580">
        <v>115</v>
      </c>
      <c r="N5580" t="e">
        <v>#N/A</v>
      </c>
      <c r="O5580" t="e">
        <v>#N/A</v>
      </c>
      <c r="P5580">
        <v>0</v>
      </c>
      <c r="Q5580">
        <v>0</v>
      </c>
      <c r="R5580">
        <v>4</v>
      </c>
    </row>
    <row r="5581" spans="1:18" x14ac:dyDescent="0.25">
      <c r="A5581" t="s">
        <v>1042</v>
      </c>
      <c r="B5581">
        <v>2016</v>
      </c>
      <c r="C5581">
        <v>8</v>
      </c>
      <c r="D5581">
        <v>30</v>
      </c>
      <c r="E5581" t="s">
        <v>174</v>
      </c>
      <c r="F5581" s="1" t="s">
        <v>3205</v>
      </c>
      <c r="G5581" s="1" t="s">
        <v>3384</v>
      </c>
      <c r="H5581" s="1" t="s">
        <v>3206</v>
      </c>
      <c r="I5581" t="s">
        <v>17075</v>
      </c>
      <c r="J5581" t="s">
        <v>23</v>
      </c>
      <c r="K5581">
        <v>13025</v>
      </c>
      <c r="L5581">
        <v>478017.42</v>
      </c>
      <c r="M5581">
        <v>36.700000000000003</v>
      </c>
      <c r="N5581" t="s">
        <v>168</v>
      </c>
      <c r="O5581" t="s">
        <v>9481</v>
      </c>
      <c r="P5581">
        <v>2.7900708435018715E-2</v>
      </c>
      <c r="Q5581">
        <v>0</v>
      </c>
      <c r="R5581">
        <v>3</v>
      </c>
    </row>
    <row r="5582" spans="1:18" x14ac:dyDescent="0.25">
      <c r="A5582" t="s">
        <v>15560</v>
      </c>
      <c r="B5582">
        <v>2019</v>
      </c>
      <c r="C5582">
        <v>9</v>
      </c>
      <c r="D5582">
        <v>11</v>
      </c>
      <c r="E5582" t="s">
        <v>8095</v>
      </c>
      <c r="F5582" s="1" t="s">
        <v>5207</v>
      </c>
      <c r="G5582" s="1" t="s">
        <v>20573</v>
      </c>
      <c r="H5582" s="1" t="s">
        <v>3200</v>
      </c>
      <c r="I5582" t="s">
        <v>20814</v>
      </c>
      <c r="J5582" t="s">
        <v>23</v>
      </c>
      <c r="K5582">
        <v>360</v>
      </c>
      <c r="L5582">
        <v>50803.199999999997</v>
      </c>
      <c r="M5582">
        <v>141.12</v>
      </c>
      <c r="N5582" t="s">
        <v>7263</v>
      </c>
      <c r="O5582" t="s">
        <v>23192</v>
      </c>
      <c r="P5582">
        <v>0</v>
      </c>
      <c r="Q5582">
        <v>0</v>
      </c>
      <c r="R5582">
        <v>3</v>
      </c>
    </row>
    <row r="5583" spans="1:18" x14ac:dyDescent="0.25">
      <c r="A5583" t="s">
        <v>15560</v>
      </c>
      <c r="B5583">
        <v>2019</v>
      </c>
      <c r="C5583">
        <v>9</v>
      </c>
      <c r="D5583">
        <v>11</v>
      </c>
      <c r="E5583" t="s">
        <v>8095</v>
      </c>
      <c r="F5583" s="1" t="s">
        <v>5207</v>
      </c>
      <c r="G5583" s="1" t="s">
        <v>20573</v>
      </c>
      <c r="H5583" s="1" t="s">
        <v>3200</v>
      </c>
      <c r="I5583" t="s">
        <v>20824</v>
      </c>
      <c r="J5583" t="s">
        <v>23</v>
      </c>
      <c r="K5583">
        <v>140</v>
      </c>
      <c r="L5583">
        <v>19756.8</v>
      </c>
      <c r="M5583">
        <v>141.12</v>
      </c>
      <c r="N5583" t="s">
        <v>7263</v>
      </c>
      <c r="O5583" t="s">
        <v>23192</v>
      </c>
      <c r="P5583">
        <v>0</v>
      </c>
      <c r="Q5583">
        <v>0</v>
      </c>
      <c r="R5583">
        <v>3</v>
      </c>
    </row>
    <row r="5584" spans="1:18" x14ac:dyDescent="0.25">
      <c r="A5584" t="s">
        <v>15560</v>
      </c>
      <c r="B5584">
        <v>2019</v>
      </c>
      <c r="C5584">
        <v>9</v>
      </c>
      <c r="D5584">
        <v>11</v>
      </c>
      <c r="E5584" t="s">
        <v>8095</v>
      </c>
      <c r="F5584" s="1" t="s">
        <v>5207</v>
      </c>
      <c r="G5584" s="1" t="s">
        <v>20573</v>
      </c>
      <c r="H5584" s="1" t="s">
        <v>3200</v>
      </c>
      <c r="I5584" t="s">
        <v>20651</v>
      </c>
      <c r="J5584" t="s">
        <v>23</v>
      </c>
      <c r="K5584">
        <v>600</v>
      </c>
      <c r="L5584">
        <v>82800</v>
      </c>
      <c r="M5584">
        <v>138</v>
      </c>
      <c r="N5584" t="s">
        <v>7263</v>
      </c>
      <c r="O5584" t="s">
        <v>23192</v>
      </c>
      <c r="P5584">
        <v>0</v>
      </c>
      <c r="Q5584">
        <v>0</v>
      </c>
      <c r="R5584">
        <v>3</v>
      </c>
    </row>
    <row r="5585" spans="1:18" x14ac:dyDescent="0.25">
      <c r="A5585" t="s">
        <v>15560</v>
      </c>
      <c r="B5585">
        <v>2019</v>
      </c>
      <c r="C5585">
        <v>9</v>
      </c>
      <c r="D5585">
        <v>11</v>
      </c>
      <c r="E5585" t="s">
        <v>8095</v>
      </c>
      <c r="F5585" s="1" t="s">
        <v>5207</v>
      </c>
      <c r="G5585" s="1" t="s">
        <v>20573</v>
      </c>
      <c r="H5585" s="1" t="s">
        <v>3200</v>
      </c>
      <c r="I5585" t="s">
        <v>20661</v>
      </c>
      <c r="J5585" t="s">
        <v>23</v>
      </c>
      <c r="K5585">
        <v>400</v>
      </c>
      <c r="L5585">
        <v>55200</v>
      </c>
      <c r="M5585">
        <v>138</v>
      </c>
      <c r="N5585" t="s">
        <v>7263</v>
      </c>
      <c r="O5585" t="s">
        <v>23192</v>
      </c>
      <c r="P5585">
        <v>0</v>
      </c>
      <c r="Q5585">
        <v>0</v>
      </c>
      <c r="R5585">
        <v>3</v>
      </c>
    </row>
    <row r="5586" spans="1:18" x14ac:dyDescent="0.25">
      <c r="A5586" t="s">
        <v>15560</v>
      </c>
      <c r="B5586">
        <v>2019</v>
      </c>
      <c r="C5586">
        <v>9</v>
      </c>
      <c r="D5586">
        <v>11</v>
      </c>
      <c r="E5586" t="s">
        <v>8095</v>
      </c>
      <c r="F5586" s="1" t="s">
        <v>5207</v>
      </c>
      <c r="G5586" s="1" t="s">
        <v>20573</v>
      </c>
      <c r="H5586" s="1" t="s">
        <v>3200</v>
      </c>
      <c r="I5586" t="s">
        <v>20694</v>
      </c>
      <c r="J5586" t="s">
        <v>23</v>
      </c>
      <c r="K5586">
        <v>800</v>
      </c>
      <c r="L5586">
        <v>97632</v>
      </c>
      <c r="M5586">
        <v>122.04</v>
      </c>
      <c r="N5586" t="s">
        <v>9014</v>
      </c>
      <c r="O5586" t="s">
        <v>9454</v>
      </c>
      <c r="P5586">
        <v>0</v>
      </c>
      <c r="Q5586">
        <v>0.10248345341786883</v>
      </c>
      <c r="R5586">
        <v>3</v>
      </c>
    </row>
    <row r="5587" spans="1:18" x14ac:dyDescent="0.25">
      <c r="A5587" t="s">
        <v>15560</v>
      </c>
      <c r="B5587">
        <v>2019</v>
      </c>
      <c r="C5587">
        <v>9</v>
      </c>
      <c r="D5587">
        <v>11</v>
      </c>
      <c r="E5587" t="s">
        <v>8095</v>
      </c>
      <c r="F5587" s="1" t="s">
        <v>5207</v>
      </c>
      <c r="G5587" s="1" t="s">
        <v>20573</v>
      </c>
      <c r="H5587" s="1" t="s">
        <v>3200</v>
      </c>
      <c r="I5587" t="s">
        <v>20782</v>
      </c>
      <c r="J5587" t="s">
        <v>23</v>
      </c>
      <c r="K5587">
        <v>500</v>
      </c>
      <c r="L5587">
        <v>70560</v>
      </c>
      <c r="M5587">
        <v>141.12</v>
      </c>
      <c r="N5587" t="s">
        <v>7263</v>
      </c>
      <c r="O5587" t="s">
        <v>23192</v>
      </c>
      <c r="P5587">
        <v>0</v>
      </c>
      <c r="Q5587">
        <v>0</v>
      </c>
      <c r="R5587">
        <v>3</v>
      </c>
    </row>
    <row r="5588" spans="1:18" x14ac:dyDescent="0.25">
      <c r="A5588" t="s">
        <v>15560</v>
      </c>
      <c r="B5588">
        <v>2019</v>
      </c>
      <c r="C5588">
        <v>9</v>
      </c>
      <c r="D5588">
        <v>11</v>
      </c>
      <c r="E5588" t="s">
        <v>8095</v>
      </c>
      <c r="F5588" s="1" t="s">
        <v>5207</v>
      </c>
      <c r="G5588" s="1" t="s">
        <v>20573</v>
      </c>
      <c r="H5588" s="1" t="s">
        <v>3200</v>
      </c>
      <c r="I5588" t="s">
        <v>20863</v>
      </c>
      <c r="J5588" t="s">
        <v>23</v>
      </c>
      <c r="K5588">
        <v>40</v>
      </c>
      <c r="L5588">
        <v>5644.8</v>
      </c>
      <c r="M5588">
        <v>141.12</v>
      </c>
      <c r="N5588" t="s">
        <v>7263</v>
      </c>
      <c r="O5588" t="s">
        <v>23192</v>
      </c>
      <c r="P5588">
        <v>0</v>
      </c>
      <c r="Q5588">
        <v>0</v>
      </c>
      <c r="R5588">
        <v>3</v>
      </c>
    </row>
    <row r="5589" spans="1:18" x14ac:dyDescent="0.25">
      <c r="A5589" t="s">
        <v>15560</v>
      </c>
      <c r="B5589">
        <v>2019</v>
      </c>
      <c r="C5589">
        <v>9</v>
      </c>
      <c r="D5589">
        <v>11</v>
      </c>
      <c r="E5589" t="s">
        <v>8095</v>
      </c>
      <c r="F5589" s="1" t="s">
        <v>9480</v>
      </c>
      <c r="G5589" s="1" t="s">
        <v>9480</v>
      </c>
      <c r="H5589" s="1" t="s">
        <v>9480</v>
      </c>
      <c r="I5589" t="s">
        <v>15562</v>
      </c>
      <c r="J5589" t="s">
        <v>23</v>
      </c>
      <c r="K5589">
        <v>20</v>
      </c>
      <c r="L5589">
        <v>2808</v>
      </c>
      <c r="M5589">
        <v>140.4</v>
      </c>
      <c r="N5589" t="e">
        <v>#N/A</v>
      </c>
      <c r="O5589" t="e">
        <v>#N/A</v>
      </c>
      <c r="P5589">
        <v>0</v>
      </c>
      <c r="Q5589">
        <v>0</v>
      </c>
      <c r="R5589">
        <v>3</v>
      </c>
    </row>
    <row r="5590" spans="1:18" x14ac:dyDescent="0.25">
      <c r="A5590" t="s">
        <v>15560</v>
      </c>
      <c r="B5590">
        <v>2019</v>
      </c>
      <c r="C5590">
        <v>9</v>
      </c>
      <c r="D5590">
        <v>11</v>
      </c>
      <c r="E5590" t="s">
        <v>8095</v>
      </c>
      <c r="F5590" s="1" t="s">
        <v>5207</v>
      </c>
      <c r="G5590" s="1" t="s">
        <v>20573</v>
      </c>
      <c r="H5590" s="1" t="s">
        <v>3200</v>
      </c>
      <c r="I5590" t="s">
        <v>20745</v>
      </c>
      <c r="J5590" t="s">
        <v>23</v>
      </c>
      <c r="K5590">
        <v>40</v>
      </c>
      <c r="L5590">
        <v>4881.6000000000004</v>
      </c>
      <c r="M5590">
        <v>122.04</v>
      </c>
      <c r="N5590" t="s">
        <v>7263</v>
      </c>
      <c r="O5590" t="s">
        <v>23192</v>
      </c>
      <c r="P5590">
        <v>0</v>
      </c>
      <c r="Q5590">
        <v>0</v>
      </c>
      <c r="R5590">
        <v>3</v>
      </c>
    </row>
    <row r="5591" spans="1:18" x14ac:dyDescent="0.25">
      <c r="A5591" t="s">
        <v>15560</v>
      </c>
      <c r="B5591">
        <v>2019</v>
      </c>
      <c r="C5591">
        <v>9</v>
      </c>
      <c r="D5591">
        <v>11</v>
      </c>
      <c r="E5591" t="s">
        <v>8095</v>
      </c>
      <c r="F5591" s="1" t="s">
        <v>5207</v>
      </c>
      <c r="G5591" s="1" t="s">
        <v>20573</v>
      </c>
      <c r="H5591" s="1" t="s">
        <v>3200</v>
      </c>
      <c r="I5591" t="s">
        <v>20768</v>
      </c>
      <c r="J5591" t="s">
        <v>23</v>
      </c>
      <c r="K5591">
        <v>800</v>
      </c>
      <c r="L5591">
        <v>112896</v>
      </c>
      <c r="M5591">
        <v>141.12</v>
      </c>
      <c r="N5591" t="s">
        <v>9043</v>
      </c>
      <c r="O5591" t="s">
        <v>9830</v>
      </c>
      <c r="P5591">
        <v>0</v>
      </c>
      <c r="Q5591">
        <v>0</v>
      </c>
      <c r="R5591">
        <v>3</v>
      </c>
    </row>
    <row r="5592" spans="1:18" x14ac:dyDescent="0.25">
      <c r="A5592" t="s">
        <v>15560</v>
      </c>
      <c r="B5592">
        <v>2019</v>
      </c>
      <c r="C5592">
        <v>9</v>
      </c>
      <c r="D5592">
        <v>11</v>
      </c>
      <c r="E5592" t="s">
        <v>8095</v>
      </c>
      <c r="F5592" s="1" t="s">
        <v>5207</v>
      </c>
      <c r="G5592" s="1" t="s">
        <v>20573</v>
      </c>
      <c r="H5592" s="1" t="s">
        <v>3200</v>
      </c>
      <c r="I5592" t="s">
        <v>20774</v>
      </c>
      <c r="J5592" t="s">
        <v>23</v>
      </c>
      <c r="K5592">
        <v>1000</v>
      </c>
      <c r="L5592">
        <v>141120</v>
      </c>
      <c r="M5592">
        <v>141.12</v>
      </c>
      <c r="N5592" t="s">
        <v>9044</v>
      </c>
      <c r="O5592" t="s">
        <v>9829</v>
      </c>
      <c r="P5592">
        <v>0</v>
      </c>
      <c r="Q5592">
        <v>0</v>
      </c>
      <c r="R5592">
        <v>3</v>
      </c>
    </row>
    <row r="5593" spans="1:18" x14ac:dyDescent="0.25">
      <c r="A5593" t="s">
        <v>15560</v>
      </c>
      <c r="B5593">
        <v>2019</v>
      </c>
      <c r="C5593">
        <v>9</v>
      </c>
      <c r="D5593">
        <v>11</v>
      </c>
      <c r="E5593" t="s">
        <v>8095</v>
      </c>
      <c r="F5593" s="1" t="s">
        <v>5207</v>
      </c>
      <c r="G5593" s="1" t="s">
        <v>20573</v>
      </c>
      <c r="H5593" s="1" t="s">
        <v>3200</v>
      </c>
      <c r="I5593" t="s">
        <v>20858</v>
      </c>
      <c r="J5593" t="s">
        <v>23</v>
      </c>
      <c r="K5593">
        <v>100</v>
      </c>
      <c r="L5593">
        <v>14112</v>
      </c>
      <c r="M5593">
        <v>141.12</v>
      </c>
      <c r="N5593" t="s">
        <v>7263</v>
      </c>
      <c r="O5593" t="s">
        <v>23192</v>
      </c>
      <c r="P5593">
        <v>0</v>
      </c>
      <c r="Q5593">
        <v>0</v>
      </c>
      <c r="R5593">
        <v>3</v>
      </c>
    </row>
    <row r="5594" spans="1:18" x14ac:dyDescent="0.25">
      <c r="A5594" t="s">
        <v>8197</v>
      </c>
      <c r="B5594">
        <v>2017</v>
      </c>
      <c r="C5594">
        <v>10</v>
      </c>
      <c r="D5594">
        <v>12</v>
      </c>
      <c r="E5594" t="s">
        <v>7304</v>
      </c>
      <c r="F5594" s="1" t="s">
        <v>5207</v>
      </c>
      <c r="G5594" s="1" t="s">
        <v>21548</v>
      </c>
      <c r="H5594" s="1" t="s">
        <v>7263</v>
      </c>
      <c r="I5594" t="s">
        <v>6400</v>
      </c>
      <c r="J5594" t="s">
        <v>38</v>
      </c>
      <c r="K5594">
        <v>60</v>
      </c>
      <c r="L5594">
        <v>84</v>
      </c>
      <c r="M5594">
        <v>1.4</v>
      </c>
      <c r="N5594" t="s">
        <v>6400</v>
      </c>
      <c r="O5594" t="s">
        <v>9953</v>
      </c>
      <c r="P5594">
        <v>0</v>
      </c>
      <c r="Q5594">
        <v>0</v>
      </c>
      <c r="R5594">
        <v>4</v>
      </c>
    </row>
    <row r="5595" spans="1:18" x14ac:dyDescent="0.25">
      <c r="A5595" t="s">
        <v>8197</v>
      </c>
      <c r="B5595">
        <v>2017</v>
      </c>
      <c r="C5595">
        <v>10</v>
      </c>
      <c r="D5595">
        <v>12</v>
      </c>
      <c r="E5595" t="s">
        <v>7304</v>
      </c>
      <c r="F5595" s="1" t="s">
        <v>9480</v>
      </c>
      <c r="G5595" s="1" t="s">
        <v>9480</v>
      </c>
      <c r="H5595" s="1" t="s">
        <v>9480</v>
      </c>
      <c r="I5595" t="s">
        <v>8198</v>
      </c>
      <c r="J5595" t="s">
        <v>23</v>
      </c>
      <c r="K5595">
        <v>50</v>
      </c>
      <c r="L5595">
        <v>22.81</v>
      </c>
      <c r="M5595">
        <v>0.46</v>
      </c>
      <c r="N5595" t="e">
        <v>#N/A</v>
      </c>
      <c r="O5595" t="e">
        <v>#N/A</v>
      </c>
      <c r="P5595">
        <v>0</v>
      </c>
      <c r="Q5595">
        <v>0</v>
      </c>
      <c r="R5595">
        <v>4</v>
      </c>
    </row>
    <row r="5596" spans="1:18" x14ac:dyDescent="0.25">
      <c r="A5596" t="s">
        <v>8197</v>
      </c>
      <c r="B5596">
        <v>2017</v>
      </c>
      <c r="C5596">
        <v>10</v>
      </c>
      <c r="D5596">
        <v>12</v>
      </c>
      <c r="E5596" t="s">
        <v>7304</v>
      </c>
      <c r="F5596" s="1" t="s">
        <v>9480</v>
      </c>
      <c r="G5596" s="1" t="s">
        <v>9480</v>
      </c>
      <c r="H5596" s="1" t="s">
        <v>9480</v>
      </c>
      <c r="I5596" t="s">
        <v>15766</v>
      </c>
      <c r="J5596" t="s">
        <v>38</v>
      </c>
      <c r="K5596">
        <v>60</v>
      </c>
      <c r="L5596">
        <v>139</v>
      </c>
      <c r="M5596">
        <v>2.3199999999999998</v>
      </c>
      <c r="N5596" t="e">
        <v>#N/A</v>
      </c>
      <c r="O5596" t="e">
        <v>#N/A</v>
      </c>
      <c r="P5596">
        <v>0</v>
      </c>
      <c r="Q5596">
        <v>0</v>
      </c>
      <c r="R5596">
        <v>4</v>
      </c>
    </row>
    <row r="5597" spans="1:18" x14ac:dyDescent="0.25">
      <c r="A5597" t="s">
        <v>14646</v>
      </c>
      <c r="B5597">
        <v>2019</v>
      </c>
      <c r="C5597">
        <v>5</v>
      </c>
      <c r="D5597">
        <v>30</v>
      </c>
      <c r="E5597" t="s">
        <v>7471</v>
      </c>
      <c r="F5597" s="1" t="s">
        <v>5207</v>
      </c>
      <c r="G5597" s="1" t="s">
        <v>21054</v>
      </c>
      <c r="H5597" s="1" t="s">
        <v>7263</v>
      </c>
      <c r="I5597" t="s">
        <v>21318</v>
      </c>
      <c r="J5597" t="s">
        <v>38</v>
      </c>
      <c r="K5597">
        <v>64</v>
      </c>
      <c r="L5597">
        <v>26880</v>
      </c>
      <c r="M5597">
        <v>420</v>
      </c>
      <c r="N5597" t="s">
        <v>7263</v>
      </c>
      <c r="O5597" t="s">
        <v>23274</v>
      </c>
      <c r="P5597">
        <v>0</v>
      </c>
      <c r="Q5597">
        <v>0</v>
      </c>
      <c r="R5597">
        <v>2</v>
      </c>
    </row>
    <row r="5598" spans="1:18" x14ac:dyDescent="0.25">
      <c r="A5598" t="s">
        <v>8423</v>
      </c>
      <c r="B5598">
        <v>2018</v>
      </c>
      <c r="C5598">
        <v>3</v>
      </c>
      <c r="D5598">
        <v>27</v>
      </c>
      <c r="E5598" t="s">
        <v>8334</v>
      </c>
      <c r="F5598" s="1" t="s">
        <v>5207</v>
      </c>
      <c r="G5598" s="1" t="s">
        <v>20931</v>
      </c>
      <c r="H5598" s="1" t="s">
        <v>7263</v>
      </c>
      <c r="I5598" t="s">
        <v>6655</v>
      </c>
      <c r="J5598" t="s">
        <v>23</v>
      </c>
      <c r="K5598">
        <v>205</v>
      </c>
      <c r="L5598">
        <v>55200</v>
      </c>
      <c r="M5598">
        <v>269.27</v>
      </c>
      <c r="N5598" t="s">
        <v>9113</v>
      </c>
      <c r="O5598" t="s">
        <v>9475</v>
      </c>
      <c r="P5598">
        <v>0</v>
      </c>
      <c r="Q5598">
        <v>2.4283935156735645E-2</v>
      </c>
      <c r="R5598">
        <v>1</v>
      </c>
    </row>
    <row r="5599" spans="1:18" x14ac:dyDescent="0.25">
      <c r="A5599" t="s">
        <v>8205</v>
      </c>
      <c r="B5599">
        <v>2017</v>
      </c>
      <c r="C5599">
        <v>10</v>
      </c>
      <c r="D5599">
        <v>20</v>
      </c>
      <c r="E5599" t="s">
        <v>7328</v>
      </c>
      <c r="F5599" s="1" t="s">
        <v>5207</v>
      </c>
      <c r="G5599" s="1" t="s">
        <v>20573</v>
      </c>
      <c r="H5599" s="1" t="s">
        <v>7263</v>
      </c>
      <c r="I5599" t="s">
        <v>20690</v>
      </c>
      <c r="J5599" t="s">
        <v>23</v>
      </c>
      <c r="K5599">
        <v>8209</v>
      </c>
      <c r="L5599">
        <v>840798.62</v>
      </c>
      <c r="M5599">
        <v>102.42</v>
      </c>
      <c r="N5599" t="s">
        <v>9014</v>
      </c>
      <c r="O5599" t="s">
        <v>9455</v>
      </c>
      <c r="P5599">
        <v>0</v>
      </c>
      <c r="Q5599">
        <v>7.1029776426183869E-2</v>
      </c>
      <c r="R5599">
        <v>4</v>
      </c>
    </row>
    <row r="5600" spans="1:18" x14ac:dyDescent="0.25">
      <c r="A5600" t="s">
        <v>8205</v>
      </c>
      <c r="B5600">
        <v>2017</v>
      </c>
      <c r="C5600">
        <v>10</v>
      </c>
      <c r="D5600">
        <v>20</v>
      </c>
      <c r="E5600" t="s">
        <v>7328</v>
      </c>
      <c r="F5600" s="1" t="s">
        <v>5207</v>
      </c>
      <c r="G5600" s="1" t="s">
        <v>20573</v>
      </c>
      <c r="H5600" s="1" t="s">
        <v>7263</v>
      </c>
      <c r="I5600" t="s">
        <v>20712</v>
      </c>
      <c r="J5600" t="s">
        <v>23</v>
      </c>
      <c r="K5600">
        <v>371</v>
      </c>
      <c r="L5600">
        <v>55155.9</v>
      </c>
      <c r="M5600">
        <v>148.66999999999999</v>
      </c>
      <c r="N5600" t="s">
        <v>9024</v>
      </c>
      <c r="O5600" t="s">
        <v>9469</v>
      </c>
      <c r="P5600">
        <v>0</v>
      </c>
      <c r="Q5600">
        <v>3.3430295232662992E-2</v>
      </c>
      <c r="R5600">
        <v>4</v>
      </c>
    </row>
    <row r="5601" spans="1:18" x14ac:dyDescent="0.25">
      <c r="A5601" t="s">
        <v>8205</v>
      </c>
      <c r="B5601">
        <v>2017</v>
      </c>
      <c r="C5601">
        <v>10</v>
      </c>
      <c r="D5601">
        <v>20</v>
      </c>
      <c r="E5601" t="s">
        <v>7328</v>
      </c>
      <c r="F5601" s="1" t="s">
        <v>5207</v>
      </c>
      <c r="G5601" s="1" t="s">
        <v>20573</v>
      </c>
      <c r="H5601" s="1" t="s">
        <v>7263</v>
      </c>
      <c r="I5601" t="s">
        <v>20764</v>
      </c>
      <c r="J5601" t="s">
        <v>23</v>
      </c>
      <c r="K5601">
        <v>858</v>
      </c>
      <c r="L5601">
        <v>92081.42</v>
      </c>
      <c r="M5601">
        <v>107.32</v>
      </c>
      <c r="N5601" t="s">
        <v>9043</v>
      </c>
      <c r="O5601" t="s">
        <v>9465</v>
      </c>
      <c r="P5601">
        <v>0</v>
      </c>
      <c r="Q5601">
        <v>3.9029243790110295E-2</v>
      </c>
      <c r="R5601">
        <v>4</v>
      </c>
    </row>
    <row r="5602" spans="1:18" x14ac:dyDescent="0.25">
      <c r="A5602" t="s">
        <v>8205</v>
      </c>
      <c r="B5602">
        <v>2017</v>
      </c>
      <c r="C5602">
        <v>10</v>
      </c>
      <c r="D5602">
        <v>20</v>
      </c>
      <c r="E5602" t="s">
        <v>7328</v>
      </c>
      <c r="F5602" s="1" t="s">
        <v>5207</v>
      </c>
      <c r="G5602" s="1" t="s">
        <v>21008</v>
      </c>
      <c r="H5602" s="1" t="s">
        <v>7263</v>
      </c>
      <c r="I5602" t="s">
        <v>7023</v>
      </c>
      <c r="J5602" t="s">
        <v>23</v>
      </c>
      <c r="K5602">
        <v>45</v>
      </c>
      <c r="L5602">
        <v>6018.89</v>
      </c>
      <c r="M5602">
        <v>133.75</v>
      </c>
      <c r="N5602" t="s">
        <v>9365</v>
      </c>
      <c r="O5602" t="s">
        <v>9774</v>
      </c>
      <c r="P5602">
        <v>0</v>
      </c>
      <c r="Q5602">
        <v>0</v>
      </c>
      <c r="R5602">
        <v>4</v>
      </c>
    </row>
    <row r="5603" spans="1:18" x14ac:dyDescent="0.25">
      <c r="A5603" t="s">
        <v>8205</v>
      </c>
      <c r="B5603">
        <v>2017</v>
      </c>
      <c r="C5603">
        <v>10</v>
      </c>
      <c r="D5603">
        <v>20</v>
      </c>
      <c r="E5603" t="s">
        <v>7328</v>
      </c>
      <c r="F5603" s="1" t="s">
        <v>5207</v>
      </c>
      <c r="G5603" s="1" t="s">
        <v>21008</v>
      </c>
      <c r="H5603" s="1" t="s">
        <v>7263</v>
      </c>
      <c r="I5603" t="s">
        <v>21034</v>
      </c>
      <c r="J5603" t="s">
        <v>23</v>
      </c>
      <c r="K5603">
        <v>25</v>
      </c>
      <c r="L5603">
        <v>3343.83</v>
      </c>
      <c r="M5603">
        <v>133.75</v>
      </c>
      <c r="N5603" t="s">
        <v>7263</v>
      </c>
      <c r="O5603" t="s">
        <v>23274</v>
      </c>
      <c r="P5603">
        <v>0</v>
      </c>
      <c r="Q5603">
        <v>0</v>
      </c>
      <c r="R5603">
        <v>4</v>
      </c>
    </row>
    <row r="5604" spans="1:18" x14ac:dyDescent="0.25">
      <c r="A5604" t="s">
        <v>8205</v>
      </c>
      <c r="B5604">
        <v>2017</v>
      </c>
      <c r="C5604">
        <v>10</v>
      </c>
      <c r="D5604">
        <v>20</v>
      </c>
      <c r="E5604" t="s">
        <v>7328</v>
      </c>
      <c r="F5604" s="1" t="s">
        <v>5207</v>
      </c>
      <c r="G5604" s="1" t="s">
        <v>20573</v>
      </c>
      <c r="H5604" s="1" t="s">
        <v>7263</v>
      </c>
      <c r="I5604" t="s">
        <v>20778</v>
      </c>
      <c r="J5604" t="s">
        <v>23</v>
      </c>
      <c r="K5604">
        <v>450</v>
      </c>
      <c r="L5604">
        <v>48294.45</v>
      </c>
      <c r="M5604">
        <v>107.32</v>
      </c>
      <c r="N5604" t="s">
        <v>7263</v>
      </c>
      <c r="O5604" t="s">
        <v>23274</v>
      </c>
      <c r="P5604">
        <v>0</v>
      </c>
      <c r="Q5604">
        <v>0</v>
      </c>
      <c r="R5604">
        <v>4</v>
      </c>
    </row>
    <row r="5605" spans="1:18" x14ac:dyDescent="0.25">
      <c r="A5605" t="s">
        <v>8205</v>
      </c>
      <c r="B5605">
        <v>2017</v>
      </c>
      <c r="C5605">
        <v>10</v>
      </c>
      <c r="D5605">
        <v>20</v>
      </c>
      <c r="E5605" t="s">
        <v>7328</v>
      </c>
      <c r="F5605" s="1" t="s">
        <v>5207</v>
      </c>
      <c r="G5605" s="1" t="s">
        <v>20931</v>
      </c>
      <c r="H5605" s="1" t="s">
        <v>7263</v>
      </c>
      <c r="I5605" t="s">
        <v>20969</v>
      </c>
      <c r="J5605" t="s">
        <v>23</v>
      </c>
      <c r="K5605">
        <v>290</v>
      </c>
      <c r="L5605">
        <v>45854.8</v>
      </c>
      <c r="M5605">
        <v>158.12</v>
      </c>
      <c r="N5605" t="s">
        <v>9108</v>
      </c>
      <c r="O5605" t="s">
        <v>9458</v>
      </c>
      <c r="P5605">
        <v>0</v>
      </c>
      <c r="Q5605">
        <v>5.5249692175779658E-2</v>
      </c>
      <c r="R5605">
        <v>4</v>
      </c>
    </row>
    <row r="5606" spans="1:18" x14ac:dyDescent="0.25">
      <c r="A5606" t="s">
        <v>8205</v>
      </c>
      <c r="B5606">
        <v>2017</v>
      </c>
      <c r="C5606">
        <v>10</v>
      </c>
      <c r="D5606">
        <v>20</v>
      </c>
      <c r="E5606" t="s">
        <v>7328</v>
      </c>
      <c r="F5606" s="1" t="s">
        <v>5207</v>
      </c>
      <c r="G5606" s="1" t="s">
        <v>20573</v>
      </c>
      <c r="H5606" s="1" t="s">
        <v>7263</v>
      </c>
      <c r="I5606" t="s">
        <v>20717</v>
      </c>
      <c r="J5606" t="s">
        <v>23</v>
      </c>
      <c r="K5606">
        <v>1377</v>
      </c>
      <c r="L5606">
        <v>141037.85</v>
      </c>
      <c r="M5606">
        <v>102.42</v>
      </c>
      <c r="N5606" t="s">
        <v>8855</v>
      </c>
      <c r="O5606" t="s">
        <v>9463</v>
      </c>
      <c r="P5606">
        <v>0</v>
      </c>
      <c r="Q5606">
        <v>4.5717886060994917E-2</v>
      </c>
      <c r="R5606">
        <v>4</v>
      </c>
    </row>
    <row r="5607" spans="1:18" x14ac:dyDescent="0.25">
      <c r="A5607" t="s">
        <v>8205</v>
      </c>
      <c r="B5607">
        <v>2017</v>
      </c>
      <c r="C5607">
        <v>10</v>
      </c>
      <c r="D5607">
        <v>20</v>
      </c>
      <c r="E5607" t="s">
        <v>7328</v>
      </c>
      <c r="F5607" s="1" t="s">
        <v>5207</v>
      </c>
      <c r="G5607" s="1" t="s">
        <v>20573</v>
      </c>
      <c r="H5607" s="1" t="s">
        <v>7263</v>
      </c>
      <c r="I5607" t="s">
        <v>20647</v>
      </c>
      <c r="J5607" t="s">
        <v>23</v>
      </c>
      <c r="K5607">
        <v>128</v>
      </c>
      <c r="L5607">
        <v>11531.9</v>
      </c>
      <c r="M5607">
        <v>90.09</v>
      </c>
      <c r="N5607" t="s">
        <v>7263</v>
      </c>
      <c r="O5607" t="s">
        <v>23274</v>
      </c>
      <c r="P5607">
        <v>0</v>
      </c>
      <c r="Q5607">
        <v>0</v>
      </c>
      <c r="R5607">
        <v>4</v>
      </c>
    </row>
    <row r="5608" spans="1:18" x14ac:dyDescent="0.25">
      <c r="A5608" t="s">
        <v>8205</v>
      </c>
      <c r="B5608">
        <v>2017</v>
      </c>
      <c r="C5608">
        <v>10</v>
      </c>
      <c r="D5608">
        <v>20</v>
      </c>
      <c r="E5608" t="s">
        <v>7328</v>
      </c>
      <c r="F5608" s="1" t="s">
        <v>5207</v>
      </c>
      <c r="G5608" s="1" t="s">
        <v>20573</v>
      </c>
      <c r="H5608" s="1" t="s">
        <v>7263</v>
      </c>
      <c r="I5608" t="s">
        <v>20650</v>
      </c>
      <c r="J5608" t="s">
        <v>23</v>
      </c>
      <c r="K5608">
        <v>330</v>
      </c>
      <c r="L5608">
        <v>49344.77</v>
      </c>
      <c r="M5608">
        <v>149.53</v>
      </c>
      <c r="N5608" t="s">
        <v>7263</v>
      </c>
      <c r="O5608" t="s">
        <v>23274</v>
      </c>
      <c r="P5608">
        <v>0</v>
      </c>
      <c r="Q5608">
        <v>0</v>
      </c>
      <c r="R5608">
        <v>4</v>
      </c>
    </row>
    <row r="5609" spans="1:18" x14ac:dyDescent="0.25">
      <c r="A5609" t="s">
        <v>8205</v>
      </c>
      <c r="B5609">
        <v>2017</v>
      </c>
      <c r="C5609">
        <v>10</v>
      </c>
      <c r="D5609">
        <v>20</v>
      </c>
      <c r="E5609" t="s">
        <v>7328</v>
      </c>
      <c r="F5609" s="1" t="s">
        <v>5207</v>
      </c>
      <c r="G5609" s="1" t="s">
        <v>20931</v>
      </c>
      <c r="H5609" s="1" t="s">
        <v>7263</v>
      </c>
      <c r="I5609" t="s">
        <v>6519</v>
      </c>
      <c r="J5609" t="s">
        <v>23</v>
      </c>
      <c r="K5609">
        <v>1100</v>
      </c>
      <c r="L5609">
        <v>130721.58</v>
      </c>
      <c r="M5609">
        <v>118.84</v>
      </c>
      <c r="N5609" t="s">
        <v>9106</v>
      </c>
      <c r="O5609" t="s">
        <v>9459</v>
      </c>
      <c r="P5609">
        <v>0</v>
      </c>
      <c r="Q5609">
        <v>5.3850305373165194E-2</v>
      </c>
      <c r="R5609">
        <v>4</v>
      </c>
    </row>
    <row r="5610" spans="1:18" x14ac:dyDescent="0.25">
      <c r="A5610" t="s">
        <v>8205</v>
      </c>
      <c r="B5610">
        <v>2017</v>
      </c>
      <c r="C5610">
        <v>10</v>
      </c>
      <c r="D5610">
        <v>20</v>
      </c>
      <c r="E5610" t="s">
        <v>7328</v>
      </c>
      <c r="F5610" s="1" t="s">
        <v>5207</v>
      </c>
      <c r="G5610" s="1" t="s">
        <v>21008</v>
      </c>
      <c r="H5610" s="1" t="s">
        <v>7263</v>
      </c>
      <c r="I5610" t="s">
        <v>21025</v>
      </c>
      <c r="J5610" t="s">
        <v>23</v>
      </c>
      <c r="K5610">
        <v>402</v>
      </c>
      <c r="L5610">
        <v>53768.71</v>
      </c>
      <c r="M5610">
        <v>133.75</v>
      </c>
      <c r="N5610" t="s">
        <v>7263</v>
      </c>
      <c r="O5610" t="s">
        <v>23274</v>
      </c>
      <c r="P5610">
        <v>0</v>
      </c>
      <c r="Q5610">
        <v>0</v>
      </c>
      <c r="R5610">
        <v>4</v>
      </c>
    </row>
    <row r="5611" spans="1:18" x14ac:dyDescent="0.25">
      <c r="A5611" t="s">
        <v>8205</v>
      </c>
      <c r="B5611">
        <v>2017</v>
      </c>
      <c r="C5611">
        <v>10</v>
      </c>
      <c r="D5611">
        <v>20</v>
      </c>
      <c r="E5611" t="s">
        <v>7328</v>
      </c>
      <c r="F5611" s="1" t="s">
        <v>5207</v>
      </c>
      <c r="G5611" s="1" t="s">
        <v>21008</v>
      </c>
      <c r="H5611" s="1" t="s">
        <v>7263</v>
      </c>
      <c r="I5611" t="s">
        <v>21022</v>
      </c>
      <c r="J5611" t="s">
        <v>23</v>
      </c>
      <c r="K5611">
        <v>276</v>
      </c>
      <c r="L5611">
        <v>40032.589999999997</v>
      </c>
      <c r="M5611">
        <v>145.05000000000001</v>
      </c>
      <c r="N5611" t="s">
        <v>7263</v>
      </c>
      <c r="O5611" t="s">
        <v>23274</v>
      </c>
      <c r="P5611">
        <v>0</v>
      </c>
      <c r="Q5611">
        <v>0</v>
      </c>
      <c r="R5611">
        <v>4</v>
      </c>
    </row>
    <row r="5612" spans="1:18" x14ac:dyDescent="0.25">
      <c r="A5612" t="s">
        <v>2758</v>
      </c>
      <c r="B5612">
        <v>2018</v>
      </c>
      <c r="C5612">
        <v>9</v>
      </c>
      <c r="D5612">
        <v>3</v>
      </c>
      <c r="E5612" t="s">
        <v>226</v>
      </c>
      <c r="F5612" s="1" t="s">
        <v>3205</v>
      </c>
      <c r="G5612" s="1" t="s">
        <v>3384</v>
      </c>
      <c r="H5612" s="1" t="s">
        <v>3206</v>
      </c>
      <c r="I5612" t="s">
        <v>17036</v>
      </c>
      <c r="J5612" t="s">
        <v>23</v>
      </c>
      <c r="K5612">
        <v>19830</v>
      </c>
      <c r="L5612">
        <v>922095</v>
      </c>
      <c r="M5612">
        <v>46.5</v>
      </c>
      <c r="N5612" t="s">
        <v>166</v>
      </c>
      <c r="O5612" t="s">
        <v>9509</v>
      </c>
      <c r="P5612">
        <v>0</v>
      </c>
      <c r="Q5612">
        <v>0</v>
      </c>
      <c r="R5612">
        <v>3</v>
      </c>
    </row>
    <row r="5613" spans="1:18" x14ac:dyDescent="0.25">
      <c r="A5613" t="s">
        <v>8810</v>
      </c>
      <c r="B5613">
        <v>2018</v>
      </c>
      <c r="C5613">
        <v>12</v>
      </c>
      <c r="D5613">
        <v>10</v>
      </c>
      <c r="E5613" t="s">
        <v>8811</v>
      </c>
      <c r="F5613" s="1" t="s">
        <v>5207</v>
      </c>
      <c r="G5613" s="1" t="s">
        <v>21083</v>
      </c>
      <c r="H5613" s="1" t="s">
        <v>7263</v>
      </c>
      <c r="I5613" t="s">
        <v>5235</v>
      </c>
      <c r="J5613" t="s">
        <v>38</v>
      </c>
      <c r="K5613">
        <v>54</v>
      </c>
      <c r="L5613">
        <v>29916</v>
      </c>
      <c r="M5613">
        <v>554</v>
      </c>
      <c r="N5613" t="s">
        <v>5235</v>
      </c>
      <c r="O5613" t="s">
        <v>10111</v>
      </c>
      <c r="P5613">
        <v>0</v>
      </c>
      <c r="Q5613">
        <v>0</v>
      </c>
      <c r="R5613">
        <v>4</v>
      </c>
    </row>
    <row r="5614" spans="1:18" x14ac:dyDescent="0.25">
      <c r="A5614" t="s">
        <v>8810</v>
      </c>
      <c r="B5614">
        <v>2018</v>
      </c>
      <c r="C5614">
        <v>12</v>
      </c>
      <c r="D5614">
        <v>10</v>
      </c>
      <c r="E5614" t="s">
        <v>8811</v>
      </c>
      <c r="F5614" s="1" t="s">
        <v>5207</v>
      </c>
      <c r="G5614" s="1" t="s">
        <v>21083</v>
      </c>
      <c r="H5614" s="1" t="s">
        <v>7263</v>
      </c>
      <c r="I5614" t="s">
        <v>5236</v>
      </c>
      <c r="J5614" t="s">
        <v>38</v>
      </c>
      <c r="K5614">
        <v>27</v>
      </c>
      <c r="L5614">
        <v>15363</v>
      </c>
      <c r="M5614">
        <v>569</v>
      </c>
      <c r="N5614" t="s">
        <v>5236</v>
      </c>
      <c r="O5614" t="s">
        <v>10112</v>
      </c>
      <c r="P5614">
        <v>0</v>
      </c>
      <c r="Q5614">
        <v>0</v>
      </c>
      <c r="R5614">
        <v>4</v>
      </c>
    </row>
    <row r="5615" spans="1:18" x14ac:dyDescent="0.25">
      <c r="A5615" t="s">
        <v>8810</v>
      </c>
      <c r="B5615">
        <v>2018</v>
      </c>
      <c r="C5615">
        <v>12</v>
      </c>
      <c r="D5615">
        <v>10</v>
      </c>
      <c r="E5615" t="s">
        <v>8811</v>
      </c>
      <c r="F5615" s="1" t="s">
        <v>5207</v>
      </c>
      <c r="G5615" s="1" t="s">
        <v>21083</v>
      </c>
      <c r="H5615" s="1" t="s">
        <v>7263</v>
      </c>
      <c r="I5615" t="s">
        <v>5237</v>
      </c>
      <c r="J5615" t="s">
        <v>38</v>
      </c>
      <c r="K5615">
        <v>27</v>
      </c>
      <c r="L5615">
        <v>15984</v>
      </c>
      <c r="M5615">
        <v>592</v>
      </c>
      <c r="N5615" t="s">
        <v>5237</v>
      </c>
      <c r="O5615" t="s">
        <v>10113</v>
      </c>
      <c r="P5615">
        <v>0</v>
      </c>
      <c r="Q5615">
        <v>0</v>
      </c>
      <c r="R5615">
        <v>4</v>
      </c>
    </row>
    <row r="5616" spans="1:18" x14ac:dyDescent="0.25">
      <c r="A5616" t="s">
        <v>8025</v>
      </c>
      <c r="B5616">
        <v>2017</v>
      </c>
      <c r="C5616">
        <v>5</v>
      </c>
      <c r="D5616">
        <v>29</v>
      </c>
      <c r="E5616" t="s">
        <v>7328</v>
      </c>
      <c r="F5616" s="1" t="s">
        <v>9480</v>
      </c>
      <c r="G5616" s="1" t="s">
        <v>9480</v>
      </c>
      <c r="H5616" s="1" t="s">
        <v>9480</v>
      </c>
      <c r="I5616" t="s">
        <v>15767</v>
      </c>
      <c r="J5616" t="s">
        <v>23</v>
      </c>
      <c r="K5616">
        <v>122</v>
      </c>
      <c r="L5616">
        <v>22256.22</v>
      </c>
      <c r="M5616">
        <v>182.43</v>
      </c>
      <c r="N5616" t="e">
        <v>#N/A</v>
      </c>
      <c r="O5616" t="e">
        <v>#N/A</v>
      </c>
      <c r="P5616">
        <v>0</v>
      </c>
      <c r="Q5616">
        <v>0</v>
      </c>
      <c r="R5616">
        <v>2</v>
      </c>
    </row>
    <row r="5617" spans="1:18" x14ac:dyDescent="0.25">
      <c r="A5617" t="s">
        <v>8025</v>
      </c>
      <c r="B5617">
        <v>2017</v>
      </c>
      <c r="C5617">
        <v>5</v>
      </c>
      <c r="D5617">
        <v>29</v>
      </c>
      <c r="E5617" t="s">
        <v>7328</v>
      </c>
      <c r="F5617" s="1" t="s">
        <v>5207</v>
      </c>
      <c r="G5617" s="1" t="s">
        <v>20573</v>
      </c>
      <c r="H5617" s="1" t="s">
        <v>3201</v>
      </c>
      <c r="I5617" t="s">
        <v>5590</v>
      </c>
      <c r="J5617" t="s">
        <v>23</v>
      </c>
      <c r="K5617">
        <v>409</v>
      </c>
      <c r="L5617">
        <v>73049.36</v>
      </c>
      <c r="M5617">
        <v>178.6</v>
      </c>
      <c r="N5617" t="s">
        <v>8995</v>
      </c>
      <c r="O5617" t="s">
        <v>9794</v>
      </c>
      <c r="P5617">
        <v>0</v>
      </c>
      <c r="Q5617">
        <v>0</v>
      </c>
      <c r="R5617">
        <v>2</v>
      </c>
    </row>
    <row r="5618" spans="1:18" x14ac:dyDescent="0.25">
      <c r="A5618" t="s">
        <v>8025</v>
      </c>
      <c r="B5618">
        <v>2017</v>
      </c>
      <c r="C5618">
        <v>5</v>
      </c>
      <c r="D5618">
        <v>29</v>
      </c>
      <c r="E5618" t="s">
        <v>7328</v>
      </c>
      <c r="F5618" s="1" t="s">
        <v>9480</v>
      </c>
      <c r="G5618" s="1" t="s">
        <v>9480</v>
      </c>
      <c r="H5618" s="1" t="s">
        <v>9480</v>
      </c>
      <c r="I5618" t="s">
        <v>15768</v>
      </c>
      <c r="J5618" t="s">
        <v>23</v>
      </c>
      <c r="K5618">
        <v>152</v>
      </c>
      <c r="L5618">
        <v>27938.91</v>
      </c>
      <c r="M5618">
        <v>183.81</v>
      </c>
      <c r="N5618" t="e">
        <v>#N/A</v>
      </c>
      <c r="O5618" t="e">
        <v>#N/A</v>
      </c>
      <c r="P5618">
        <v>0</v>
      </c>
      <c r="Q5618">
        <v>0</v>
      </c>
      <c r="R5618">
        <v>2</v>
      </c>
    </row>
    <row r="5619" spans="1:18" x14ac:dyDescent="0.25">
      <c r="A5619" t="s">
        <v>8025</v>
      </c>
      <c r="B5619">
        <v>2017</v>
      </c>
      <c r="C5619">
        <v>5</v>
      </c>
      <c r="D5619">
        <v>29</v>
      </c>
      <c r="E5619" t="s">
        <v>7328</v>
      </c>
      <c r="F5619" s="1" t="s">
        <v>9480</v>
      </c>
      <c r="G5619" s="1" t="s">
        <v>9480</v>
      </c>
      <c r="H5619" s="1" t="s">
        <v>9480</v>
      </c>
      <c r="I5619" t="s">
        <v>15769</v>
      </c>
      <c r="J5619" t="s">
        <v>23</v>
      </c>
      <c r="K5619">
        <v>136</v>
      </c>
      <c r="L5619">
        <v>24997.97</v>
      </c>
      <c r="M5619">
        <v>183.81</v>
      </c>
      <c r="N5619" t="e">
        <v>#N/A</v>
      </c>
      <c r="O5619" t="e">
        <v>#N/A</v>
      </c>
      <c r="P5619">
        <v>0</v>
      </c>
      <c r="Q5619">
        <v>0</v>
      </c>
      <c r="R5619">
        <v>2</v>
      </c>
    </row>
    <row r="5620" spans="1:18" x14ac:dyDescent="0.25">
      <c r="A5620" t="s">
        <v>16186</v>
      </c>
      <c r="B5620">
        <v>2019</v>
      </c>
      <c r="C5620">
        <v>11</v>
      </c>
      <c r="D5620">
        <v>8</v>
      </c>
      <c r="E5620" t="s">
        <v>226</v>
      </c>
      <c r="F5620" s="1" t="s">
        <v>3205</v>
      </c>
      <c r="G5620" s="1" t="s">
        <v>3863</v>
      </c>
      <c r="H5620" s="1" t="s">
        <v>3206</v>
      </c>
      <c r="I5620" t="s">
        <v>19207</v>
      </c>
      <c r="J5620" t="s">
        <v>23</v>
      </c>
      <c r="K5620">
        <v>7420</v>
      </c>
      <c r="L5620">
        <v>333900</v>
      </c>
      <c r="M5620">
        <v>45</v>
      </c>
      <c r="N5620" t="s">
        <v>9331</v>
      </c>
      <c r="O5620" t="s">
        <v>9540</v>
      </c>
      <c r="P5620">
        <v>4.2454374665687751E-2</v>
      </c>
      <c r="Q5620">
        <v>0</v>
      </c>
      <c r="R5620">
        <v>4</v>
      </c>
    </row>
    <row r="5621" spans="1:18" x14ac:dyDescent="0.25">
      <c r="A5621" t="s">
        <v>16186</v>
      </c>
      <c r="B5621">
        <v>2019</v>
      </c>
      <c r="C5621">
        <v>11</v>
      </c>
      <c r="D5621">
        <v>8</v>
      </c>
      <c r="E5621" t="s">
        <v>226</v>
      </c>
      <c r="F5621" s="1" t="s">
        <v>3205</v>
      </c>
      <c r="G5621" s="1" t="s">
        <v>3863</v>
      </c>
      <c r="H5621" s="1" t="s">
        <v>3206</v>
      </c>
      <c r="I5621" t="s">
        <v>19221</v>
      </c>
      <c r="J5621" t="s">
        <v>23</v>
      </c>
      <c r="K5621">
        <v>4785</v>
      </c>
      <c r="L5621">
        <v>215325</v>
      </c>
      <c r="M5621">
        <v>45</v>
      </c>
      <c r="N5621" t="s">
        <v>9347</v>
      </c>
      <c r="O5621" t="s">
        <v>9542</v>
      </c>
      <c r="P5621">
        <v>8.0289698840596724E-2</v>
      </c>
      <c r="Q5621">
        <v>0</v>
      </c>
      <c r="R5621">
        <v>4</v>
      </c>
    </row>
    <row r="5622" spans="1:18" x14ac:dyDescent="0.25">
      <c r="A5622" t="s">
        <v>16186</v>
      </c>
      <c r="B5622">
        <v>2019</v>
      </c>
      <c r="C5622">
        <v>11</v>
      </c>
      <c r="D5622">
        <v>8</v>
      </c>
      <c r="E5622" t="s">
        <v>226</v>
      </c>
      <c r="F5622" s="1" t="s">
        <v>3205</v>
      </c>
      <c r="G5622" s="1" t="s">
        <v>3384</v>
      </c>
      <c r="H5622" s="1" t="s">
        <v>3206</v>
      </c>
      <c r="I5622" t="s">
        <v>17299</v>
      </c>
      <c r="J5622" t="s">
        <v>23</v>
      </c>
      <c r="K5622">
        <v>8570</v>
      </c>
      <c r="L5622">
        <v>385650</v>
      </c>
      <c r="M5622">
        <v>45</v>
      </c>
      <c r="N5622" t="s">
        <v>160</v>
      </c>
      <c r="O5622" t="s">
        <v>9452</v>
      </c>
      <c r="P5622">
        <v>0.10110188471641929</v>
      </c>
      <c r="Q5622">
        <v>0</v>
      </c>
      <c r="R5622">
        <v>4</v>
      </c>
    </row>
    <row r="5623" spans="1:18" x14ac:dyDescent="0.25">
      <c r="A5623" t="s">
        <v>8202</v>
      </c>
      <c r="B5623">
        <v>2017</v>
      </c>
      <c r="C5623">
        <v>10</v>
      </c>
      <c r="D5623">
        <v>18</v>
      </c>
      <c r="E5623" t="s">
        <v>8170</v>
      </c>
      <c r="F5623" s="1" t="s">
        <v>9480</v>
      </c>
      <c r="G5623" s="1" t="s">
        <v>9480</v>
      </c>
      <c r="H5623" s="1" t="s">
        <v>9480</v>
      </c>
      <c r="I5623" t="s">
        <v>15708</v>
      </c>
      <c r="J5623" t="s">
        <v>23</v>
      </c>
      <c r="K5623">
        <v>128</v>
      </c>
      <c r="L5623">
        <v>19126.63</v>
      </c>
      <c r="M5623">
        <v>149.43</v>
      </c>
      <c r="N5623" t="e">
        <v>#N/A</v>
      </c>
      <c r="O5623" t="e">
        <v>#N/A</v>
      </c>
      <c r="P5623">
        <v>0</v>
      </c>
      <c r="Q5623">
        <v>0</v>
      </c>
      <c r="R5623">
        <v>4</v>
      </c>
    </row>
    <row r="5624" spans="1:18" x14ac:dyDescent="0.25">
      <c r="A5624" t="s">
        <v>8291</v>
      </c>
      <c r="B5624">
        <v>2017</v>
      </c>
      <c r="C5624">
        <v>12</v>
      </c>
      <c r="D5624">
        <v>14</v>
      </c>
      <c r="E5624" t="s">
        <v>7304</v>
      </c>
      <c r="F5624" s="1" t="s">
        <v>5207</v>
      </c>
      <c r="G5624" s="1" t="s">
        <v>20573</v>
      </c>
      <c r="H5624" s="1" t="s">
        <v>7263</v>
      </c>
      <c r="I5624" t="s">
        <v>6145</v>
      </c>
      <c r="J5624" t="s">
        <v>23</v>
      </c>
      <c r="K5624">
        <v>65</v>
      </c>
      <c r="L5624">
        <v>7879.95</v>
      </c>
      <c r="M5624">
        <v>121.23</v>
      </c>
      <c r="N5624" t="s">
        <v>9060</v>
      </c>
      <c r="O5624" t="s">
        <v>9782</v>
      </c>
      <c r="P5624">
        <v>0</v>
      </c>
      <c r="Q5624">
        <v>0</v>
      </c>
      <c r="R5624">
        <v>4</v>
      </c>
    </row>
    <row r="5625" spans="1:18" x14ac:dyDescent="0.25">
      <c r="A5625" t="s">
        <v>10914</v>
      </c>
      <c r="B5625">
        <v>2019</v>
      </c>
      <c r="C5625">
        <v>5</v>
      </c>
      <c r="D5625">
        <v>20</v>
      </c>
      <c r="E5625" t="s">
        <v>1620</v>
      </c>
      <c r="F5625" s="1" t="s">
        <v>3205</v>
      </c>
      <c r="G5625" s="1" t="s">
        <v>3863</v>
      </c>
      <c r="H5625" s="1" t="s">
        <v>3206</v>
      </c>
      <c r="I5625" t="s">
        <v>19208</v>
      </c>
      <c r="J5625" t="s">
        <v>23</v>
      </c>
      <c r="K5625">
        <v>5020</v>
      </c>
      <c r="L5625">
        <v>249996</v>
      </c>
      <c r="M5625">
        <v>49.8</v>
      </c>
      <c r="N5625" t="s">
        <v>9346</v>
      </c>
      <c r="O5625" t="s">
        <v>9484</v>
      </c>
      <c r="P5625">
        <v>0</v>
      </c>
      <c r="Q5625">
        <v>0</v>
      </c>
      <c r="R5625">
        <v>2</v>
      </c>
    </row>
    <row r="5626" spans="1:18" x14ac:dyDescent="0.25">
      <c r="A5626" t="s">
        <v>10914</v>
      </c>
      <c r="B5626">
        <v>2019</v>
      </c>
      <c r="C5626">
        <v>5</v>
      </c>
      <c r="D5626">
        <v>20</v>
      </c>
      <c r="E5626" t="s">
        <v>1620</v>
      </c>
      <c r="F5626" s="1" t="s">
        <v>3205</v>
      </c>
      <c r="G5626" s="1" t="s">
        <v>3863</v>
      </c>
      <c r="H5626" s="1" t="s">
        <v>3206</v>
      </c>
      <c r="I5626" t="s">
        <v>19252</v>
      </c>
      <c r="J5626" t="s">
        <v>23</v>
      </c>
      <c r="K5626">
        <v>8030</v>
      </c>
      <c r="L5626">
        <v>399893.99</v>
      </c>
      <c r="M5626">
        <v>49.8</v>
      </c>
      <c r="N5626" t="s">
        <v>9309</v>
      </c>
      <c r="O5626" t="s">
        <v>9451</v>
      </c>
      <c r="P5626">
        <v>6.5364123560168089E-2</v>
      </c>
      <c r="Q5626">
        <v>0</v>
      </c>
      <c r="R5626">
        <v>2</v>
      </c>
    </row>
    <row r="5627" spans="1:18" x14ac:dyDescent="0.25">
      <c r="A5627" t="s">
        <v>10914</v>
      </c>
      <c r="B5627">
        <v>2019</v>
      </c>
      <c r="C5627">
        <v>5</v>
      </c>
      <c r="D5627">
        <v>20</v>
      </c>
      <c r="E5627" t="s">
        <v>1620</v>
      </c>
      <c r="F5627" s="1" t="s">
        <v>3205</v>
      </c>
      <c r="G5627" s="1" t="s">
        <v>3863</v>
      </c>
      <c r="H5627" s="1" t="s">
        <v>3206</v>
      </c>
      <c r="I5627" t="s">
        <v>19305</v>
      </c>
      <c r="J5627" t="s">
        <v>23</v>
      </c>
      <c r="K5627">
        <v>2166</v>
      </c>
      <c r="L5627">
        <v>153136.20000000001</v>
      </c>
      <c r="M5627">
        <v>70.7</v>
      </c>
      <c r="N5627" t="s">
        <v>9319</v>
      </c>
      <c r="O5627" t="s">
        <v>9487</v>
      </c>
      <c r="P5627">
        <v>0</v>
      </c>
      <c r="Q5627">
        <v>0</v>
      </c>
      <c r="R5627">
        <v>2</v>
      </c>
    </row>
    <row r="5628" spans="1:18" x14ac:dyDescent="0.25">
      <c r="A5628" t="s">
        <v>10914</v>
      </c>
      <c r="B5628">
        <v>2019</v>
      </c>
      <c r="C5628">
        <v>5</v>
      </c>
      <c r="D5628">
        <v>20</v>
      </c>
      <c r="E5628" t="s">
        <v>1620</v>
      </c>
      <c r="F5628" s="1" t="s">
        <v>3205</v>
      </c>
      <c r="G5628" s="1" t="s">
        <v>3863</v>
      </c>
      <c r="H5628" s="1" t="s">
        <v>3206</v>
      </c>
      <c r="I5628" t="s">
        <v>19305</v>
      </c>
      <c r="J5628" t="s">
        <v>23</v>
      </c>
      <c r="K5628">
        <v>273</v>
      </c>
      <c r="L5628">
        <v>19301.099999999999</v>
      </c>
      <c r="M5628">
        <v>70.7</v>
      </c>
      <c r="N5628" t="s">
        <v>9319</v>
      </c>
      <c r="O5628" t="s">
        <v>9487</v>
      </c>
      <c r="P5628">
        <v>0</v>
      </c>
      <c r="Q5628">
        <v>0</v>
      </c>
      <c r="R5628">
        <v>2</v>
      </c>
    </row>
    <row r="5629" spans="1:18" x14ac:dyDescent="0.25">
      <c r="A5629" t="s">
        <v>10914</v>
      </c>
      <c r="B5629">
        <v>2019</v>
      </c>
      <c r="C5629">
        <v>5</v>
      </c>
      <c r="D5629">
        <v>20</v>
      </c>
      <c r="E5629" t="s">
        <v>1620</v>
      </c>
      <c r="F5629" s="1" t="s">
        <v>3205</v>
      </c>
      <c r="G5629" s="1" t="s">
        <v>3227</v>
      </c>
      <c r="H5629" s="1" t="s">
        <v>3206</v>
      </c>
      <c r="I5629" t="s">
        <v>19860</v>
      </c>
      <c r="J5629" t="s">
        <v>23</v>
      </c>
      <c r="K5629">
        <v>705</v>
      </c>
      <c r="L5629">
        <v>39832.5</v>
      </c>
      <c r="M5629">
        <v>56.5</v>
      </c>
      <c r="N5629" t="s">
        <v>22073</v>
      </c>
      <c r="O5629" t="s">
        <v>23260</v>
      </c>
      <c r="P5629">
        <v>0</v>
      </c>
      <c r="Q5629">
        <v>0</v>
      </c>
      <c r="R5629">
        <v>2</v>
      </c>
    </row>
    <row r="5630" spans="1:18" x14ac:dyDescent="0.25">
      <c r="A5630" t="s">
        <v>10914</v>
      </c>
      <c r="B5630">
        <v>2019</v>
      </c>
      <c r="C5630">
        <v>5</v>
      </c>
      <c r="D5630">
        <v>20</v>
      </c>
      <c r="E5630" t="s">
        <v>1620</v>
      </c>
      <c r="F5630" s="1" t="s">
        <v>3205</v>
      </c>
      <c r="G5630" s="1" t="s">
        <v>3227</v>
      </c>
      <c r="H5630" s="1" t="s">
        <v>3206</v>
      </c>
      <c r="I5630" t="s">
        <v>19883</v>
      </c>
      <c r="J5630" t="s">
        <v>23</v>
      </c>
      <c r="K5630">
        <v>887</v>
      </c>
      <c r="L5630">
        <v>58542.01</v>
      </c>
      <c r="M5630">
        <v>66</v>
      </c>
      <c r="N5630" t="s">
        <v>22071</v>
      </c>
      <c r="O5630" t="s">
        <v>23264</v>
      </c>
      <c r="P5630">
        <v>0</v>
      </c>
      <c r="Q5630">
        <v>0</v>
      </c>
      <c r="R5630">
        <v>2</v>
      </c>
    </row>
    <row r="5631" spans="1:18" x14ac:dyDescent="0.25">
      <c r="A5631" t="s">
        <v>10914</v>
      </c>
      <c r="B5631">
        <v>2019</v>
      </c>
      <c r="C5631">
        <v>5</v>
      </c>
      <c r="D5631">
        <v>20</v>
      </c>
      <c r="E5631" t="s">
        <v>1620</v>
      </c>
      <c r="F5631" s="1" t="s">
        <v>3205</v>
      </c>
      <c r="G5631" s="1" t="s">
        <v>3863</v>
      </c>
      <c r="H5631" s="1" t="s">
        <v>3206</v>
      </c>
      <c r="I5631" t="s">
        <v>19416</v>
      </c>
      <c r="J5631" t="s">
        <v>23</v>
      </c>
      <c r="K5631">
        <v>3990</v>
      </c>
      <c r="L5631">
        <v>195510</v>
      </c>
      <c r="M5631">
        <v>49</v>
      </c>
      <c r="N5631" t="s">
        <v>9332</v>
      </c>
      <c r="O5631" t="s">
        <v>9531</v>
      </c>
      <c r="P5631">
        <v>0</v>
      </c>
      <c r="Q5631">
        <v>0</v>
      </c>
      <c r="R5631">
        <v>2</v>
      </c>
    </row>
    <row r="5632" spans="1:18" x14ac:dyDescent="0.25">
      <c r="A5632" t="s">
        <v>10305</v>
      </c>
      <c r="B5632">
        <v>2019</v>
      </c>
      <c r="C5632">
        <v>2</v>
      </c>
      <c r="D5632">
        <v>15</v>
      </c>
      <c r="E5632" t="s">
        <v>8712</v>
      </c>
      <c r="F5632" s="1" t="s">
        <v>5207</v>
      </c>
      <c r="G5632" s="1" t="s">
        <v>21054</v>
      </c>
      <c r="H5632" s="1" t="s">
        <v>7263</v>
      </c>
      <c r="I5632" t="s">
        <v>21078</v>
      </c>
      <c r="J5632" t="s">
        <v>38</v>
      </c>
      <c r="K5632">
        <v>24</v>
      </c>
      <c r="L5632">
        <v>6240</v>
      </c>
      <c r="M5632">
        <v>260</v>
      </c>
      <c r="N5632" t="s">
        <v>7263</v>
      </c>
      <c r="O5632" t="s">
        <v>23274</v>
      </c>
      <c r="P5632">
        <v>0</v>
      </c>
      <c r="Q5632">
        <v>0</v>
      </c>
      <c r="R5632">
        <v>1</v>
      </c>
    </row>
    <row r="5633" spans="1:18" x14ac:dyDescent="0.25">
      <c r="A5633" t="s">
        <v>16283</v>
      </c>
      <c r="B5633">
        <v>2019</v>
      </c>
      <c r="C5633">
        <v>12</v>
      </c>
      <c r="D5633">
        <v>5</v>
      </c>
      <c r="E5633" t="s">
        <v>15699</v>
      </c>
      <c r="F5633" s="1" t="s">
        <v>3205</v>
      </c>
      <c r="G5633" s="1" t="s">
        <v>3863</v>
      </c>
      <c r="H5633" s="1" t="s">
        <v>3206</v>
      </c>
      <c r="I5633" t="s">
        <v>19210</v>
      </c>
      <c r="J5633" t="s">
        <v>23</v>
      </c>
      <c r="K5633">
        <v>6330</v>
      </c>
      <c r="L5633">
        <v>305106</v>
      </c>
      <c r="M5633">
        <v>48.2</v>
      </c>
      <c r="N5633" t="s">
        <v>9344</v>
      </c>
      <c r="O5633" t="s">
        <v>9496</v>
      </c>
      <c r="P5633">
        <v>3.9816758144422926E-2</v>
      </c>
      <c r="Q5633">
        <v>0</v>
      </c>
      <c r="R5633">
        <v>4</v>
      </c>
    </row>
    <row r="5634" spans="1:18" x14ac:dyDescent="0.25">
      <c r="A5634" t="s">
        <v>16283</v>
      </c>
      <c r="B5634">
        <v>2019</v>
      </c>
      <c r="C5634">
        <v>12</v>
      </c>
      <c r="D5634">
        <v>5</v>
      </c>
      <c r="E5634" t="s">
        <v>15699</v>
      </c>
      <c r="F5634" s="1" t="s">
        <v>3205</v>
      </c>
      <c r="G5634" s="1" t="s">
        <v>3863</v>
      </c>
      <c r="H5634" s="1" t="s">
        <v>3206</v>
      </c>
      <c r="I5634" t="s">
        <v>19220</v>
      </c>
      <c r="J5634" t="s">
        <v>23</v>
      </c>
      <c r="K5634">
        <v>8974</v>
      </c>
      <c r="L5634">
        <v>435239</v>
      </c>
      <c r="M5634">
        <v>48.5</v>
      </c>
      <c r="N5634" t="s">
        <v>9303</v>
      </c>
      <c r="O5634" t="s">
        <v>9512</v>
      </c>
      <c r="P5634">
        <v>0</v>
      </c>
      <c r="Q5634">
        <v>0</v>
      </c>
      <c r="R5634">
        <v>4</v>
      </c>
    </row>
    <row r="5635" spans="1:18" x14ac:dyDescent="0.25">
      <c r="A5635" t="s">
        <v>16283</v>
      </c>
      <c r="B5635">
        <v>2019</v>
      </c>
      <c r="C5635">
        <v>12</v>
      </c>
      <c r="D5635">
        <v>5</v>
      </c>
      <c r="E5635" t="s">
        <v>15699</v>
      </c>
      <c r="F5635" s="1" t="s">
        <v>3205</v>
      </c>
      <c r="G5635" s="1" t="s">
        <v>3863</v>
      </c>
      <c r="H5635" s="1" t="s">
        <v>3206</v>
      </c>
      <c r="I5635" t="s">
        <v>19302</v>
      </c>
      <c r="J5635" t="s">
        <v>23</v>
      </c>
      <c r="K5635">
        <v>4587</v>
      </c>
      <c r="L5635">
        <v>208708.5</v>
      </c>
      <c r="M5635">
        <v>45.5</v>
      </c>
      <c r="N5635" t="s">
        <v>9334</v>
      </c>
      <c r="O5635" t="s">
        <v>9514</v>
      </c>
      <c r="P5635">
        <v>0</v>
      </c>
      <c r="Q5635">
        <v>0</v>
      </c>
      <c r="R5635">
        <v>4</v>
      </c>
    </row>
    <row r="5636" spans="1:18" x14ac:dyDescent="0.25">
      <c r="A5636" t="s">
        <v>8498</v>
      </c>
      <c r="B5636">
        <v>2018</v>
      </c>
      <c r="C5636">
        <v>4</v>
      </c>
      <c r="D5636">
        <v>22</v>
      </c>
      <c r="E5636" t="s">
        <v>7471</v>
      </c>
      <c r="F5636" s="1" t="s">
        <v>5207</v>
      </c>
      <c r="G5636" s="1" t="s">
        <v>21316</v>
      </c>
      <c r="H5636" s="1" t="s">
        <v>7263</v>
      </c>
      <c r="I5636" t="s">
        <v>6870</v>
      </c>
      <c r="J5636" t="s">
        <v>38</v>
      </c>
      <c r="K5636">
        <v>100</v>
      </c>
      <c r="L5636">
        <v>27300</v>
      </c>
      <c r="M5636">
        <v>273</v>
      </c>
      <c r="N5636" t="s">
        <v>8919</v>
      </c>
      <c r="O5636" t="s">
        <v>9993</v>
      </c>
      <c r="P5636">
        <v>0</v>
      </c>
      <c r="Q5636">
        <v>0</v>
      </c>
      <c r="R5636">
        <v>2</v>
      </c>
    </row>
    <row r="5637" spans="1:18" x14ac:dyDescent="0.25">
      <c r="A5637" t="s">
        <v>2935</v>
      </c>
      <c r="B5637">
        <v>2018</v>
      </c>
      <c r="C5637">
        <v>10</v>
      </c>
      <c r="D5637">
        <v>15</v>
      </c>
      <c r="E5637" t="s">
        <v>31</v>
      </c>
      <c r="F5637" s="1" t="s">
        <v>3205</v>
      </c>
      <c r="G5637" s="1" t="s">
        <v>18086</v>
      </c>
      <c r="H5637" s="1" t="s">
        <v>3204</v>
      </c>
      <c r="I5637" t="s">
        <v>18091</v>
      </c>
      <c r="J5637" t="s">
        <v>23</v>
      </c>
      <c r="K5637">
        <v>575</v>
      </c>
      <c r="L5637">
        <v>30030</v>
      </c>
      <c r="M5637">
        <v>52.23</v>
      </c>
      <c r="N5637" t="s">
        <v>21876</v>
      </c>
      <c r="O5637" t="s">
        <v>23212</v>
      </c>
      <c r="P5637">
        <v>0</v>
      </c>
      <c r="Q5637">
        <v>0</v>
      </c>
      <c r="R5637">
        <v>4</v>
      </c>
    </row>
    <row r="5638" spans="1:18" x14ac:dyDescent="0.25">
      <c r="A5638" t="s">
        <v>2935</v>
      </c>
      <c r="B5638">
        <v>2018</v>
      </c>
      <c r="C5638">
        <v>10</v>
      </c>
      <c r="D5638">
        <v>15</v>
      </c>
      <c r="E5638" t="s">
        <v>31</v>
      </c>
      <c r="F5638" s="1" t="s">
        <v>3205</v>
      </c>
      <c r="G5638" s="1" t="s">
        <v>3384</v>
      </c>
      <c r="H5638" s="1" t="s">
        <v>3206</v>
      </c>
      <c r="I5638" t="s">
        <v>17070</v>
      </c>
      <c r="J5638" t="s">
        <v>23</v>
      </c>
      <c r="K5638">
        <v>8570</v>
      </c>
      <c r="L5638">
        <v>410850</v>
      </c>
      <c r="M5638">
        <v>47.94</v>
      </c>
      <c r="N5638" t="s">
        <v>645</v>
      </c>
      <c r="O5638" t="s">
        <v>9450</v>
      </c>
      <c r="P5638">
        <v>9.1123449223886266E-2</v>
      </c>
      <c r="Q5638">
        <v>0</v>
      </c>
      <c r="R5638">
        <v>4</v>
      </c>
    </row>
    <row r="5639" spans="1:18" x14ac:dyDescent="0.25">
      <c r="A5639" t="s">
        <v>2935</v>
      </c>
      <c r="B5639">
        <v>2018</v>
      </c>
      <c r="C5639">
        <v>10</v>
      </c>
      <c r="D5639">
        <v>15</v>
      </c>
      <c r="E5639" t="s">
        <v>31</v>
      </c>
      <c r="F5639" s="1" t="s">
        <v>3205</v>
      </c>
      <c r="G5639" s="1" t="s">
        <v>3384</v>
      </c>
      <c r="H5639" s="1" t="s">
        <v>3206</v>
      </c>
      <c r="I5639" t="s">
        <v>17029</v>
      </c>
      <c r="J5639" t="s">
        <v>23</v>
      </c>
      <c r="K5639">
        <v>11300</v>
      </c>
      <c r="L5639">
        <v>541750</v>
      </c>
      <c r="M5639">
        <v>47.94</v>
      </c>
      <c r="N5639" t="s">
        <v>645</v>
      </c>
      <c r="O5639" t="s">
        <v>9450</v>
      </c>
      <c r="P5639">
        <v>9.1123449223886266E-2</v>
      </c>
      <c r="Q5639">
        <v>0</v>
      </c>
      <c r="R5639">
        <v>4</v>
      </c>
    </row>
    <row r="5640" spans="1:18" x14ac:dyDescent="0.25">
      <c r="A5640" t="s">
        <v>15454</v>
      </c>
      <c r="B5640">
        <v>2019</v>
      </c>
      <c r="C5640">
        <v>8</v>
      </c>
      <c r="D5640">
        <v>29</v>
      </c>
      <c r="E5640" t="s">
        <v>226</v>
      </c>
      <c r="F5640" s="1" t="s">
        <v>3205</v>
      </c>
      <c r="G5640" s="1" t="s">
        <v>3863</v>
      </c>
      <c r="H5640" s="1" t="s">
        <v>3206</v>
      </c>
      <c r="I5640" t="s">
        <v>19210</v>
      </c>
      <c r="J5640" t="s">
        <v>23</v>
      </c>
      <c r="K5640">
        <v>7920</v>
      </c>
      <c r="L5640">
        <v>371448</v>
      </c>
      <c r="M5640">
        <v>46.9</v>
      </c>
      <c r="N5640" t="s">
        <v>9344</v>
      </c>
      <c r="O5640" t="s">
        <v>9496</v>
      </c>
      <c r="P5640">
        <v>3.9816758144422926E-2</v>
      </c>
      <c r="Q5640">
        <v>0</v>
      </c>
      <c r="R5640">
        <v>3</v>
      </c>
    </row>
    <row r="5641" spans="1:18" x14ac:dyDescent="0.25">
      <c r="A5641" t="s">
        <v>15454</v>
      </c>
      <c r="B5641">
        <v>2019</v>
      </c>
      <c r="C5641">
        <v>8</v>
      </c>
      <c r="D5641">
        <v>29</v>
      </c>
      <c r="E5641" t="s">
        <v>226</v>
      </c>
      <c r="F5641" s="1" t="s">
        <v>3205</v>
      </c>
      <c r="G5641" s="1" t="s">
        <v>3863</v>
      </c>
      <c r="H5641" s="1" t="s">
        <v>3206</v>
      </c>
      <c r="I5641" t="s">
        <v>19221</v>
      </c>
      <c r="J5641" t="s">
        <v>23</v>
      </c>
      <c r="K5641">
        <v>6300</v>
      </c>
      <c r="L5641">
        <v>295470</v>
      </c>
      <c r="M5641">
        <v>46.9</v>
      </c>
      <c r="N5641" t="s">
        <v>9347</v>
      </c>
      <c r="O5641" t="s">
        <v>9542</v>
      </c>
      <c r="P5641">
        <v>8.0289698840596724E-2</v>
      </c>
      <c r="Q5641">
        <v>0</v>
      </c>
      <c r="R5641">
        <v>3</v>
      </c>
    </row>
    <row r="5642" spans="1:18" x14ac:dyDescent="0.25">
      <c r="A5642" t="s">
        <v>15454</v>
      </c>
      <c r="B5642">
        <v>2019</v>
      </c>
      <c r="C5642">
        <v>8</v>
      </c>
      <c r="D5642">
        <v>29</v>
      </c>
      <c r="E5642" t="s">
        <v>226</v>
      </c>
      <c r="F5642" s="1" t="s">
        <v>3205</v>
      </c>
      <c r="G5642" s="1" t="s">
        <v>3863</v>
      </c>
      <c r="H5642" s="1" t="s">
        <v>3206</v>
      </c>
      <c r="I5642" t="s">
        <v>19262</v>
      </c>
      <c r="J5642" t="s">
        <v>23</v>
      </c>
      <c r="K5642">
        <v>4600</v>
      </c>
      <c r="L5642">
        <v>215740</v>
      </c>
      <c r="M5642">
        <v>46.9</v>
      </c>
      <c r="N5642" t="s">
        <v>9304</v>
      </c>
      <c r="O5642" t="s">
        <v>9502</v>
      </c>
      <c r="P5642">
        <v>0</v>
      </c>
      <c r="Q5642">
        <v>0</v>
      </c>
      <c r="R5642">
        <v>3</v>
      </c>
    </row>
    <row r="5643" spans="1:18" x14ac:dyDescent="0.25">
      <c r="A5643" t="s">
        <v>2424</v>
      </c>
      <c r="B5643">
        <v>2018</v>
      </c>
      <c r="C5643">
        <v>4</v>
      </c>
      <c r="D5643">
        <v>21</v>
      </c>
      <c r="E5643" t="s">
        <v>1594</v>
      </c>
      <c r="F5643" s="1" t="s">
        <v>3205</v>
      </c>
      <c r="G5643" s="1" t="s">
        <v>3863</v>
      </c>
      <c r="H5643" s="1" t="s">
        <v>3206</v>
      </c>
      <c r="I5643" t="s">
        <v>18999</v>
      </c>
      <c r="J5643" t="s">
        <v>23</v>
      </c>
      <c r="K5643">
        <v>20160</v>
      </c>
      <c r="L5643">
        <v>895172.55</v>
      </c>
      <c r="M5643">
        <v>44.4</v>
      </c>
      <c r="N5643" t="s">
        <v>9337</v>
      </c>
      <c r="O5643" t="s">
        <v>9440</v>
      </c>
      <c r="P5643">
        <v>0.12068470364021268</v>
      </c>
      <c r="Q5643">
        <v>0</v>
      </c>
      <c r="R5643">
        <v>2</v>
      </c>
    </row>
    <row r="5644" spans="1:18" x14ac:dyDescent="0.25">
      <c r="A5644" t="s">
        <v>2425</v>
      </c>
      <c r="B5644">
        <v>2018</v>
      </c>
      <c r="C5644">
        <v>4</v>
      </c>
      <c r="D5644">
        <v>21</v>
      </c>
      <c r="E5644" t="s">
        <v>1594</v>
      </c>
      <c r="F5644" s="1" t="s">
        <v>3205</v>
      </c>
      <c r="G5644" s="1" t="s">
        <v>3863</v>
      </c>
      <c r="H5644" s="1" t="s">
        <v>3206</v>
      </c>
      <c r="I5644" t="s">
        <v>19111</v>
      </c>
      <c r="J5644" t="s">
        <v>23</v>
      </c>
      <c r="K5644">
        <v>18961</v>
      </c>
      <c r="L5644">
        <v>841932.86</v>
      </c>
      <c r="M5644">
        <v>44.4</v>
      </c>
      <c r="N5644" t="s">
        <v>9332</v>
      </c>
      <c r="O5644" t="s">
        <v>9531</v>
      </c>
      <c r="P5644">
        <v>0</v>
      </c>
      <c r="Q5644">
        <v>0</v>
      </c>
      <c r="R5644">
        <v>2</v>
      </c>
    </row>
    <row r="5645" spans="1:18" x14ac:dyDescent="0.25">
      <c r="A5645" t="s">
        <v>851</v>
      </c>
      <c r="B5645">
        <v>2016</v>
      </c>
      <c r="C5645">
        <v>5</v>
      </c>
      <c r="D5645">
        <v>1</v>
      </c>
      <c r="E5645" t="s">
        <v>226</v>
      </c>
      <c r="F5645" s="1" t="s">
        <v>3205</v>
      </c>
      <c r="G5645" s="1" t="s">
        <v>3384</v>
      </c>
      <c r="H5645" s="1" t="s">
        <v>3206</v>
      </c>
      <c r="I5645" t="s">
        <v>17075</v>
      </c>
      <c r="J5645" t="s">
        <v>23</v>
      </c>
      <c r="K5645">
        <v>60285</v>
      </c>
      <c r="L5645">
        <v>1955628.99</v>
      </c>
      <c r="M5645">
        <v>32.44</v>
      </c>
      <c r="N5645" t="s">
        <v>168</v>
      </c>
      <c r="O5645" t="s">
        <v>9481</v>
      </c>
      <c r="P5645">
        <v>2.7900708435018715E-2</v>
      </c>
      <c r="Q5645">
        <v>0</v>
      </c>
      <c r="R5645">
        <v>2</v>
      </c>
    </row>
    <row r="5646" spans="1:18" x14ac:dyDescent="0.25">
      <c r="A5646" t="s">
        <v>851</v>
      </c>
      <c r="B5646">
        <v>2016</v>
      </c>
      <c r="C5646">
        <v>5</v>
      </c>
      <c r="D5646">
        <v>1</v>
      </c>
      <c r="E5646" t="s">
        <v>226</v>
      </c>
      <c r="F5646" s="1" t="s">
        <v>3205</v>
      </c>
      <c r="G5646" s="1" t="s">
        <v>3384</v>
      </c>
      <c r="H5646" s="1" t="s">
        <v>3206</v>
      </c>
      <c r="I5646" t="s">
        <v>17444</v>
      </c>
      <c r="J5646" t="s">
        <v>23</v>
      </c>
      <c r="K5646">
        <v>1675</v>
      </c>
      <c r="L5646">
        <v>54353.75</v>
      </c>
      <c r="M5646">
        <v>32.450000000000003</v>
      </c>
      <c r="N5646" t="s">
        <v>168</v>
      </c>
      <c r="O5646" t="s">
        <v>9481</v>
      </c>
      <c r="P5646">
        <v>2.7900708435018715E-2</v>
      </c>
      <c r="Q5646">
        <v>0</v>
      </c>
      <c r="R5646">
        <v>2</v>
      </c>
    </row>
    <row r="5647" spans="1:18" x14ac:dyDescent="0.25">
      <c r="A5647" t="s">
        <v>851</v>
      </c>
      <c r="B5647">
        <v>2016</v>
      </c>
      <c r="C5647">
        <v>5</v>
      </c>
      <c r="D5647">
        <v>1</v>
      </c>
      <c r="E5647" t="s">
        <v>226</v>
      </c>
      <c r="F5647" s="1" t="s">
        <v>3205</v>
      </c>
      <c r="G5647" s="1" t="s">
        <v>3384</v>
      </c>
      <c r="H5647" s="1" t="s">
        <v>3206</v>
      </c>
      <c r="I5647" t="s">
        <v>17027</v>
      </c>
      <c r="J5647" t="s">
        <v>23</v>
      </c>
      <c r="K5647">
        <v>700</v>
      </c>
      <c r="L5647">
        <v>22708</v>
      </c>
      <c r="M5647">
        <v>32.44</v>
      </c>
      <c r="N5647" t="s">
        <v>163</v>
      </c>
      <c r="O5647" t="s">
        <v>9505</v>
      </c>
      <c r="P5647">
        <v>3.8218627714528705E-2</v>
      </c>
      <c r="Q5647">
        <v>0</v>
      </c>
      <c r="R5647">
        <v>2</v>
      </c>
    </row>
    <row r="5648" spans="1:18" x14ac:dyDescent="0.25">
      <c r="A5648" t="s">
        <v>2048</v>
      </c>
      <c r="B5648">
        <v>2017</v>
      </c>
      <c r="C5648">
        <v>11</v>
      </c>
      <c r="D5648">
        <v>28</v>
      </c>
      <c r="E5648" t="s">
        <v>92</v>
      </c>
      <c r="F5648" s="1" t="s">
        <v>3205</v>
      </c>
      <c r="G5648" s="1" t="s">
        <v>3384</v>
      </c>
      <c r="H5648" s="1" t="s">
        <v>3206</v>
      </c>
      <c r="I5648" t="s">
        <v>17143</v>
      </c>
      <c r="J5648" t="s">
        <v>23</v>
      </c>
      <c r="K5648">
        <v>6822</v>
      </c>
      <c r="L5648">
        <v>294437.52</v>
      </c>
      <c r="M5648">
        <v>43.16</v>
      </c>
      <c r="N5648" t="s">
        <v>112</v>
      </c>
      <c r="O5648" t="s">
        <v>9515</v>
      </c>
      <c r="P5648">
        <v>3.2773227720419927E-2</v>
      </c>
      <c r="Q5648">
        <v>0</v>
      </c>
      <c r="R5648">
        <v>4</v>
      </c>
    </row>
    <row r="5649" spans="1:18" x14ac:dyDescent="0.25">
      <c r="A5649" t="s">
        <v>2048</v>
      </c>
      <c r="B5649">
        <v>2017</v>
      </c>
      <c r="C5649">
        <v>11</v>
      </c>
      <c r="D5649">
        <v>28</v>
      </c>
      <c r="E5649" t="s">
        <v>92</v>
      </c>
      <c r="F5649" s="1" t="s">
        <v>3205</v>
      </c>
      <c r="G5649" s="1" t="s">
        <v>3384</v>
      </c>
      <c r="H5649" s="1" t="s">
        <v>3206</v>
      </c>
      <c r="I5649" t="s">
        <v>17174</v>
      </c>
      <c r="J5649" t="s">
        <v>23</v>
      </c>
      <c r="K5649">
        <v>1981</v>
      </c>
      <c r="L5649">
        <v>89145</v>
      </c>
      <c r="M5649">
        <v>45</v>
      </c>
      <c r="N5649" t="s">
        <v>160</v>
      </c>
      <c r="O5649" t="s">
        <v>9452</v>
      </c>
      <c r="P5649">
        <v>0.10110188471641929</v>
      </c>
      <c r="Q5649">
        <v>0</v>
      </c>
      <c r="R5649">
        <v>4</v>
      </c>
    </row>
    <row r="5650" spans="1:18" x14ac:dyDescent="0.25">
      <c r="A5650" t="s">
        <v>10503</v>
      </c>
      <c r="B5650">
        <v>2019</v>
      </c>
      <c r="C5650">
        <v>3</v>
      </c>
      <c r="D5650">
        <v>19</v>
      </c>
      <c r="E5650" t="s">
        <v>7471</v>
      </c>
      <c r="F5650" s="1" t="s">
        <v>5207</v>
      </c>
      <c r="G5650" s="1" t="s">
        <v>6745</v>
      </c>
      <c r="H5650" s="1" t="s">
        <v>7263</v>
      </c>
      <c r="I5650" t="s">
        <v>10504</v>
      </c>
      <c r="J5650" t="s">
        <v>38</v>
      </c>
      <c r="K5650">
        <v>132</v>
      </c>
      <c r="L5650">
        <v>48708</v>
      </c>
      <c r="M5650">
        <v>369</v>
      </c>
      <c r="N5650" t="s">
        <v>9404</v>
      </c>
      <c r="O5650" t="s">
        <v>10647</v>
      </c>
      <c r="P5650">
        <v>0</v>
      </c>
      <c r="Q5650">
        <v>0</v>
      </c>
      <c r="R5650">
        <v>1</v>
      </c>
    </row>
    <row r="5651" spans="1:18" x14ac:dyDescent="0.25">
      <c r="A5651" t="s">
        <v>10694</v>
      </c>
      <c r="B5651">
        <v>2019</v>
      </c>
      <c r="C5651">
        <v>4</v>
      </c>
      <c r="D5651">
        <v>5</v>
      </c>
      <c r="E5651" t="s">
        <v>226</v>
      </c>
      <c r="F5651" s="1" t="s">
        <v>3205</v>
      </c>
      <c r="G5651" s="1" t="s">
        <v>3863</v>
      </c>
      <c r="H5651" s="1" t="s">
        <v>3206</v>
      </c>
      <c r="I5651" t="s">
        <v>19204</v>
      </c>
      <c r="J5651" t="s">
        <v>23</v>
      </c>
      <c r="K5651">
        <v>8765</v>
      </c>
      <c r="L5651">
        <v>442632.5</v>
      </c>
      <c r="M5651">
        <v>50.5</v>
      </c>
      <c r="N5651" t="s">
        <v>9340</v>
      </c>
      <c r="O5651" t="s">
        <v>9482</v>
      </c>
      <c r="P5651">
        <v>8.0867377033553248E-2</v>
      </c>
      <c r="Q5651">
        <v>0</v>
      </c>
      <c r="R5651">
        <v>2</v>
      </c>
    </row>
    <row r="5652" spans="1:18" x14ac:dyDescent="0.25">
      <c r="A5652" t="s">
        <v>10694</v>
      </c>
      <c r="B5652">
        <v>2019</v>
      </c>
      <c r="C5652">
        <v>4</v>
      </c>
      <c r="D5652">
        <v>5</v>
      </c>
      <c r="E5652" t="s">
        <v>226</v>
      </c>
      <c r="F5652" s="1" t="s">
        <v>3205</v>
      </c>
      <c r="G5652" s="1" t="s">
        <v>3863</v>
      </c>
      <c r="H5652" s="1" t="s">
        <v>3206</v>
      </c>
      <c r="I5652" t="s">
        <v>19221</v>
      </c>
      <c r="J5652" t="s">
        <v>23</v>
      </c>
      <c r="K5652">
        <v>12005</v>
      </c>
      <c r="L5652">
        <v>606252.49</v>
      </c>
      <c r="M5652">
        <v>50.5</v>
      </c>
      <c r="N5652" t="s">
        <v>9347</v>
      </c>
      <c r="O5652" t="s">
        <v>9542</v>
      </c>
      <c r="P5652">
        <v>8.0289698840596724E-2</v>
      </c>
      <c r="Q5652">
        <v>0</v>
      </c>
      <c r="R5652">
        <v>2</v>
      </c>
    </row>
    <row r="5653" spans="1:18" x14ac:dyDescent="0.25">
      <c r="A5653" t="s">
        <v>15103</v>
      </c>
      <c r="B5653">
        <v>2019</v>
      </c>
      <c r="C5653">
        <v>7</v>
      </c>
      <c r="D5653">
        <v>16</v>
      </c>
      <c r="E5653" t="s">
        <v>31</v>
      </c>
      <c r="F5653" s="1" t="s">
        <v>3205</v>
      </c>
      <c r="G5653" s="1" t="s">
        <v>3203</v>
      </c>
      <c r="H5653" s="1" t="s">
        <v>3206</v>
      </c>
      <c r="I5653" t="s">
        <v>17787</v>
      </c>
      <c r="J5653" t="s">
        <v>23</v>
      </c>
      <c r="K5653">
        <v>998</v>
      </c>
      <c r="L5653">
        <v>56808.23</v>
      </c>
      <c r="M5653">
        <v>56.92</v>
      </c>
      <c r="N5653" t="s">
        <v>35</v>
      </c>
      <c r="O5653" t="s">
        <v>9486</v>
      </c>
      <c r="P5653">
        <v>0</v>
      </c>
      <c r="Q5653">
        <v>0</v>
      </c>
      <c r="R5653">
        <v>3</v>
      </c>
    </row>
    <row r="5654" spans="1:18" x14ac:dyDescent="0.25">
      <c r="A5654" t="s">
        <v>15103</v>
      </c>
      <c r="B5654">
        <v>2019</v>
      </c>
      <c r="C5654">
        <v>7</v>
      </c>
      <c r="D5654">
        <v>16</v>
      </c>
      <c r="E5654" t="s">
        <v>31</v>
      </c>
      <c r="F5654" s="1" t="s">
        <v>3205</v>
      </c>
      <c r="G5654" s="1" t="s">
        <v>3203</v>
      </c>
      <c r="H5654" s="1" t="s">
        <v>3204</v>
      </c>
      <c r="I5654" t="s">
        <v>17871</v>
      </c>
      <c r="J5654" t="s">
        <v>23</v>
      </c>
      <c r="K5654">
        <v>67</v>
      </c>
      <c r="L5654">
        <v>3086.82</v>
      </c>
      <c r="M5654">
        <v>46.07</v>
      </c>
      <c r="N5654" t="s">
        <v>2889</v>
      </c>
      <c r="O5654" t="s">
        <v>9650</v>
      </c>
      <c r="P5654">
        <v>0</v>
      </c>
      <c r="Q5654">
        <v>0</v>
      </c>
      <c r="R5654">
        <v>3</v>
      </c>
    </row>
    <row r="5655" spans="1:18" x14ac:dyDescent="0.25">
      <c r="A5655" t="s">
        <v>15103</v>
      </c>
      <c r="B5655">
        <v>2019</v>
      </c>
      <c r="C5655">
        <v>7</v>
      </c>
      <c r="D5655">
        <v>16</v>
      </c>
      <c r="E5655" t="s">
        <v>31</v>
      </c>
      <c r="F5655" s="1" t="s">
        <v>9480</v>
      </c>
      <c r="G5655" s="1" t="s">
        <v>9480</v>
      </c>
      <c r="H5655" s="1" t="s">
        <v>9480</v>
      </c>
      <c r="I5655" t="s">
        <v>15105</v>
      </c>
      <c r="J5655" t="s">
        <v>23</v>
      </c>
      <c r="K5655">
        <v>110</v>
      </c>
      <c r="L5655">
        <v>6088.38</v>
      </c>
      <c r="M5655">
        <v>55.35</v>
      </c>
      <c r="N5655" t="e">
        <v>#N/A</v>
      </c>
      <c r="O5655" t="e">
        <v>#N/A</v>
      </c>
      <c r="P5655">
        <v>0</v>
      </c>
      <c r="Q5655">
        <v>0</v>
      </c>
      <c r="R5655">
        <v>3</v>
      </c>
    </row>
    <row r="5656" spans="1:18" x14ac:dyDescent="0.25">
      <c r="A5656" t="s">
        <v>15103</v>
      </c>
      <c r="B5656">
        <v>2019</v>
      </c>
      <c r="C5656">
        <v>7</v>
      </c>
      <c r="D5656">
        <v>16</v>
      </c>
      <c r="E5656" t="s">
        <v>31</v>
      </c>
      <c r="F5656" s="1" t="s">
        <v>3205</v>
      </c>
      <c r="G5656" s="1" t="s">
        <v>3203</v>
      </c>
      <c r="H5656" s="1" t="s">
        <v>3204</v>
      </c>
      <c r="I5656" t="s">
        <v>17935</v>
      </c>
      <c r="J5656" t="s">
        <v>23</v>
      </c>
      <c r="K5656">
        <v>9</v>
      </c>
      <c r="L5656">
        <v>1232.68</v>
      </c>
      <c r="M5656">
        <v>136.96</v>
      </c>
      <c r="N5656" t="s">
        <v>9139</v>
      </c>
      <c r="O5656" t="s">
        <v>23363</v>
      </c>
      <c r="P5656">
        <v>0</v>
      </c>
      <c r="Q5656">
        <v>0</v>
      </c>
      <c r="R5656">
        <v>3</v>
      </c>
    </row>
    <row r="5657" spans="1:18" x14ac:dyDescent="0.25">
      <c r="A5657" t="s">
        <v>15103</v>
      </c>
      <c r="B5657">
        <v>2019</v>
      </c>
      <c r="C5657">
        <v>7</v>
      </c>
      <c r="D5657">
        <v>16</v>
      </c>
      <c r="E5657" t="s">
        <v>31</v>
      </c>
      <c r="F5657" s="1" t="s">
        <v>3205</v>
      </c>
      <c r="G5657" s="1" t="s">
        <v>3203</v>
      </c>
      <c r="H5657" s="1" t="s">
        <v>3204</v>
      </c>
      <c r="I5657" t="s">
        <v>17936</v>
      </c>
      <c r="J5657" t="s">
        <v>23</v>
      </c>
      <c r="K5657">
        <v>15</v>
      </c>
      <c r="L5657">
        <v>1921.13</v>
      </c>
      <c r="M5657">
        <v>128.08000000000001</v>
      </c>
      <c r="N5657" t="s">
        <v>1891</v>
      </c>
      <c r="O5657" t="s">
        <v>23364</v>
      </c>
      <c r="P5657">
        <v>0</v>
      </c>
      <c r="Q5657">
        <v>0</v>
      </c>
      <c r="R5657">
        <v>3</v>
      </c>
    </row>
    <row r="5658" spans="1:18" x14ac:dyDescent="0.25">
      <c r="A5658" t="s">
        <v>15103</v>
      </c>
      <c r="B5658">
        <v>2019</v>
      </c>
      <c r="C5658">
        <v>7</v>
      </c>
      <c r="D5658">
        <v>16</v>
      </c>
      <c r="E5658" t="s">
        <v>31</v>
      </c>
      <c r="F5658" s="1" t="s">
        <v>3205</v>
      </c>
      <c r="G5658" s="1" t="s">
        <v>3203</v>
      </c>
      <c r="H5658" s="1" t="s">
        <v>3206</v>
      </c>
      <c r="I5658" t="s">
        <v>17942</v>
      </c>
      <c r="J5658" t="s">
        <v>23</v>
      </c>
      <c r="K5658">
        <v>300</v>
      </c>
      <c r="L5658">
        <v>17261.36</v>
      </c>
      <c r="M5658">
        <v>57.54</v>
      </c>
      <c r="N5658" t="s">
        <v>1893</v>
      </c>
      <c r="O5658" t="s">
        <v>9721</v>
      </c>
      <c r="P5658">
        <v>0</v>
      </c>
      <c r="Q5658">
        <v>0</v>
      </c>
      <c r="R5658">
        <v>3</v>
      </c>
    </row>
    <row r="5659" spans="1:18" x14ac:dyDescent="0.25">
      <c r="A5659" t="s">
        <v>15103</v>
      </c>
      <c r="B5659">
        <v>2019</v>
      </c>
      <c r="C5659">
        <v>7</v>
      </c>
      <c r="D5659">
        <v>16</v>
      </c>
      <c r="E5659" t="s">
        <v>31</v>
      </c>
      <c r="F5659" s="1" t="s">
        <v>3205</v>
      </c>
      <c r="G5659" s="1" t="s">
        <v>3203</v>
      </c>
      <c r="H5659" s="1" t="s">
        <v>3204</v>
      </c>
      <c r="I5659" t="s">
        <v>17951</v>
      </c>
      <c r="J5659" t="s">
        <v>23</v>
      </c>
      <c r="K5659">
        <v>70</v>
      </c>
      <c r="L5659">
        <v>3773.32</v>
      </c>
      <c r="M5659">
        <v>53.9</v>
      </c>
      <c r="N5659" t="s">
        <v>21871</v>
      </c>
      <c r="O5659" t="s">
        <v>23365</v>
      </c>
      <c r="P5659">
        <v>0</v>
      </c>
      <c r="Q5659">
        <v>0</v>
      </c>
      <c r="R5659">
        <v>3</v>
      </c>
    </row>
    <row r="5660" spans="1:18" x14ac:dyDescent="0.25">
      <c r="A5660" t="s">
        <v>619</v>
      </c>
      <c r="B5660">
        <v>2016</v>
      </c>
      <c r="C5660">
        <v>2</v>
      </c>
      <c r="D5660">
        <v>29</v>
      </c>
      <c r="E5660" t="s">
        <v>31</v>
      </c>
      <c r="F5660" s="1" t="s">
        <v>3205</v>
      </c>
      <c r="G5660" s="1" t="s">
        <v>3863</v>
      </c>
      <c r="H5660" s="1" t="s">
        <v>3206</v>
      </c>
      <c r="I5660" t="s">
        <v>19582</v>
      </c>
      <c r="J5660" t="s">
        <v>23</v>
      </c>
      <c r="K5660">
        <v>27450</v>
      </c>
      <c r="L5660">
        <v>754875</v>
      </c>
      <c r="M5660">
        <v>27.5</v>
      </c>
      <c r="N5660" t="s">
        <v>9337</v>
      </c>
      <c r="O5660" t="s">
        <v>9440</v>
      </c>
      <c r="P5660">
        <v>0.12068470364021268</v>
      </c>
      <c r="Q5660">
        <v>0</v>
      </c>
      <c r="R5660">
        <v>1</v>
      </c>
    </row>
    <row r="5661" spans="1:18" x14ac:dyDescent="0.25">
      <c r="A5661" t="s">
        <v>2679</v>
      </c>
      <c r="B5661">
        <v>2018</v>
      </c>
      <c r="C5661">
        <v>7</v>
      </c>
      <c r="D5661">
        <v>28</v>
      </c>
      <c r="E5661" t="s">
        <v>1620</v>
      </c>
      <c r="F5661" s="1" t="s">
        <v>3205</v>
      </c>
      <c r="G5661" s="1" t="s">
        <v>3384</v>
      </c>
      <c r="H5661" s="1" t="s">
        <v>3206</v>
      </c>
      <c r="I5661" t="s">
        <v>17066</v>
      </c>
      <c r="J5661" t="s">
        <v>23</v>
      </c>
      <c r="K5661">
        <v>19990</v>
      </c>
      <c r="L5661">
        <v>972513.5</v>
      </c>
      <c r="M5661">
        <v>48.65</v>
      </c>
      <c r="N5661" t="s">
        <v>160</v>
      </c>
      <c r="O5661" t="s">
        <v>9452</v>
      </c>
      <c r="P5661">
        <v>0.10110188471641929</v>
      </c>
      <c r="Q5661">
        <v>0</v>
      </c>
      <c r="R5661">
        <v>3</v>
      </c>
    </row>
    <row r="5662" spans="1:18" x14ac:dyDescent="0.25">
      <c r="A5662" t="s">
        <v>630</v>
      </c>
      <c r="B5662">
        <v>2016</v>
      </c>
      <c r="C5662">
        <v>3</v>
      </c>
      <c r="D5662">
        <v>2</v>
      </c>
      <c r="E5662" t="s">
        <v>92</v>
      </c>
      <c r="F5662" s="1" t="s">
        <v>3205</v>
      </c>
      <c r="G5662" s="1" t="s">
        <v>3967</v>
      </c>
      <c r="H5662" s="1" t="s">
        <v>3206</v>
      </c>
      <c r="I5662" t="s">
        <v>18242</v>
      </c>
      <c r="J5662" t="s">
        <v>23</v>
      </c>
      <c r="K5662">
        <v>14854</v>
      </c>
      <c r="L5662">
        <v>1076915</v>
      </c>
      <c r="M5662">
        <v>72.5</v>
      </c>
      <c r="N5662" t="s">
        <v>9277</v>
      </c>
      <c r="O5662" t="s">
        <v>10732</v>
      </c>
      <c r="P5662">
        <v>0</v>
      </c>
      <c r="Q5662">
        <v>0</v>
      </c>
      <c r="R5662">
        <v>1</v>
      </c>
    </row>
    <row r="5663" spans="1:18" x14ac:dyDescent="0.25">
      <c r="A5663" t="s">
        <v>1295</v>
      </c>
      <c r="B5663">
        <v>2017</v>
      </c>
      <c r="C5663">
        <v>1</v>
      </c>
      <c r="D5663">
        <v>12</v>
      </c>
      <c r="E5663" t="s">
        <v>226</v>
      </c>
      <c r="F5663" s="1" t="s">
        <v>3205</v>
      </c>
      <c r="G5663" s="1" t="s">
        <v>3863</v>
      </c>
      <c r="H5663" s="1" t="s">
        <v>3206</v>
      </c>
      <c r="I5663" t="s">
        <v>19012</v>
      </c>
      <c r="J5663" t="s">
        <v>23</v>
      </c>
      <c r="K5663">
        <v>3850</v>
      </c>
      <c r="L5663">
        <v>172672.5</v>
      </c>
      <c r="M5663">
        <v>44.85</v>
      </c>
      <c r="N5663" t="s">
        <v>9335</v>
      </c>
      <c r="O5663" t="s">
        <v>9441</v>
      </c>
      <c r="P5663">
        <v>0.12724850134172863</v>
      </c>
      <c r="Q5663">
        <v>0</v>
      </c>
      <c r="R5663">
        <v>1</v>
      </c>
    </row>
    <row r="5664" spans="1:18" x14ac:dyDescent="0.25">
      <c r="A5664" t="s">
        <v>673</v>
      </c>
      <c r="B5664">
        <v>2016</v>
      </c>
      <c r="C5664">
        <v>3</v>
      </c>
      <c r="D5664">
        <v>10</v>
      </c>
      <c r="E5664" t="s">
        <v>226</v>
      </c>
      <c r="F5664" s="1" t="s">
        <v>3205</v>
      </c>
      <c r="G5664" s="1" t="s">
        <v>3384</v>
      </c>
      <c r="H5664" s="1" t="s">
        <v>3206</v>
      </c>
      <c r="I5664" t="s">
        <v>17075</v>
      </c>
      <c r="J5664" t="s">
        <v>23</v>
      </c>
      <c r="K5664">
        <v>10790</v>
      </c>
      <c r="L5664">
        <v>316967.03999999998</v>
      </c>
      <c r="M5664">
        <v>29.38</v>
      </c>
      <c r="N5664" t="s">
        <v>168</v>
      </c>
      <c r="O5664" t="s">
        <v>9481</v>
      </c>
      <c r="P5664">
        <v>2.7900708435018715E-2</v>
      </c>
      <c r="Q5664">
        <v>0</v>
      </c>
      <c r="R5664">
        <v>1</v>
      </c>
    </row>
    <row r="5665" spans="1:18" x14ac:dyDescent="0.25">
      <c r="A5665" t="s">
        <v>15141</v>
      </c>
      <c r="B5665">
        <v>2019</v>
      </c>
      <c r="C5665">
        <v>7</v>
      </c>
      <c r="D5665">
        <v>22</v>
      </c>
      <c r="E5665" t="s">
        <v>1620</v>
      </c>
      <c r="F5665" s="1" t="s">
        <v>3205</v>
      </c>
      <c r="G5665" s="1" t="s">
        <v>3863</v>
      </c>
      <c r="H5665" s="1" t="s">
        <v>3206</v>
      </c>
      <c r="I5665" t="s">
        <v>19206</v>
      </c>
      <c r="J5665" t="s">
        <v>23</v>
      </c>
      <c r="K5665">
        <v>11100</v>
      </c>
      <c r="L5665">
        <v>546120</v>
      </c>
      <c r="M5665">
        <v>49.2</v>
      </c>
      <c r="N5665" t="s">
        <v>9305</v>
      </c>
      <c r="O5665" t="s">
        <v>9530</v>
      </c>
      <c r="P5665">
        <v>3.1450189480311259E-2</v>
      </c>
      <c r="Q5665">
        <v>0</v>
      </c>
      <c r="R5665">
        <v>3</v>
      </c>
    </row>
    <row r="5666" spans="1:18" x14ac:dyDescent="0.25">
      <c r="A5666" t="s">
        <v>8040</v>
      </c>
      <c r="B5666">
        <v>2017</v>
      </c>
      <c r="C5666">
        <v>6</v>
      </c>
      <c r="D5666">
        <v>15</v>
      </c>
      <c r="E5666" t="s">
        <v>7328</v>
      </c>
      <c r="F5666" s="1" t="s">
        <v>5207</v>
      </c>
      <c r="G5666" s="1" t="s">
        <v>20931</v>
      </c>
      <c r="H5666" s="1" t="s">
        <v>7263</v>
      </c>
      <c r="I5666" t="s">
        <v>6514</v>
      </c>
      <c r="J5666" t="s">
        <v>23</v>
      </c>
      <c r="K5666">
        <v>500</v>
      </c>
      <c r="L5666">
        <v>60746.400000000001</v>
      </c>
      <c r="M5666">
        <v>121.49</v>
      </c>
      <c r="N5666" t="s">
        <v>9106</v>
      </c>
      <c r="O5666" t="s">
        <v>9459</v>
      </c>
      <c r="P5666">
        <v>0</v>
      </c>
      <c r="Q5666">
        <v>5.3850305373165194E-2</v>
      </c>
      <c r="R5666">
        <v>2</v>
      </c>
    </row>
    <row r="5667" spans="1:18" x14ac:dyDescent="0.25">
      <c r="A5667" t="s">
        <v>8040</v>
      </c>
      <c r="B5667">
        <v>2017</v>
      </c>
      <c r="C5667">
        <v>6</v>
      </c>
      <c r="D5667">
        <v>15</v>
      </c>
      <c r="E5667" t="s">
        <v>7328</v>
      </c>
      <c r="F5667" s="1" t="s">
        <v>5207</v>
      </c>
      <c r="G5667" s="1" t="s">
        <v>20573</v>
      </c>
      <c r="H5667" s="1" t="s">
        <v>7263</v>
      </c>
      <c r="I5667" t="s">
        <v>5765</v>
      </c>
      <c r="J5667" t="s">
        <v>23</v>
      </c>
      <c r="K5667">
        <v>600</v>
      </c>
      <c r="L5667">
        <v>62891.64</v>
      </c>
      <c r="M5667">
        <v>104.82</v>
      </c>
      <c r="N5667" t="s">
        <v>9021</v>
      </c>
      <c r="O5667" t="s">
        <v>9839</v>
      </c>
      <c r="P5667">
        <v>0</v>
      </c>
      <c r="Q5667">
        <v>0</v>
      </c>
      <c r="R5667">
        <v>2</v>
      </c>
    </row>
    <row r="5668" spans="1:18" x14ac:dyDescent="0.25">
      <c r="A5668" t="s">
        <v>8040</v>
      </c>
      <c r="B5668">
        <v>2017</v>
      </c>
      <c r="C5668">
        <v>6</v>
      </c>
      <c r="D5668">
        <v>15</v>
      </c>
      <c r="E5668" t="s">
        <v>7328</v>
      </c>
      <c r="F5668" s="1" t="s">
        <v>5207</v>
      </c>
      <c r="G5668" s="1" t="s">
        <v>21008</v>
      </c>
      <c r="H5668" s="1" t="s">
        <v>7263</v>
      </c>
      <c r="I5668" t="s">
        <v>6965</v>
      </c>
      <c r="J5668" t="s">
        <v>23</v>
      </c>
      <c r="K5668">
        <v>60</v>
      </c>
      <c r="L5668">
        <v>8025.89</v>
      </c>
      <c r="M5668">
        <v>133.76</v>
      </c>
      <c r="N5668" t="s">
        <v>9361</v>
      </c>
      <c r="O5668" t="s">
        <v>9778</v>
      </c>
      <c r="P5668">
        <v>0</v>
      </c>
      <c r="Q5668">
        <v>0</v>
      </c>
      <c r="R5668">
        <v>2</v>
      </c>
    </row>
    <row r="5669" spans="1:18" x14ac:dyDescent="0.25">
      <c r="A5669" t="s">
        <v>8098</v>
      </c>
      <c r="B5669">
        <v>2017</v>
      </c>
      <c r="C5669">
        <v>7</v>
      </c>
      <c r="D5669">
        <v>24</v>
      </c>
      <c r="E5669" t="s">
        <v>7471</v>
      </c>
      <c r="F5669" s="1" t="s">
        <v>5207</v>
      </c>
      <c r="G5669" s="1" t="s">
        <v>20573</v>
      </c>
      <c r="H5669" s="1" t="s">
        <v>3201</v>
      </c>
      <c r="I5669" t="s">
        <v>20751</v>
      </c>
      <c r="J5669" t="s">
        <v>23</v>
      </c>
      <c r="K5669">
        <v>50</v>
      </c>
      <c r="L5669">
        <v>7400</v>
      </c>
      <c r="M5669">
        <v>148</v>
      </c>
      <c r="N5669" t="s">
        <v>7263</v>
      </c>
      <c r="O5669" t="s">
        <v>23191</v>
      </c>
      <c r="P5669">
        <v>0</v>
      </c>
      <c r="Q5669">
        <v>0</v>
      </c>
      <c r="R5669">
        <v>3</v>
      </c>
    </row>
    <row r="5670" spans="1:18" x14ac:dyDescent="0.25">
      <c r="A5670" t="s">
        <v>1791</v>
      </c>
      <c r="B5670">
        <v>2017</v>
      </c>
      <c r="C5670">
        <v>9</v>
      </c>
      <c r="D5670">
        <v>1</v>
      </c>
      <c r="E5670" t="s">
        <v>1594</v>
      </c>
      <c r="F5670" s="1" t="s">
        <v>3205</v>
      </c>
      <c r="G5670" s="1" t="s">
        <v>3863</v>
      </c>
      <c r="H5670" s="1" t="s">
        <v>3206</v>
      </c>
      <c r="I5670" t="s">
        <v>19054</v>
      </c>
      <c r="J5670" t="s">
        <v>23</v>
      </c>
      <c r="K5670">
        <v>17944</v>
      </c>
      <c r="L5670">
        <v>693657.62</v>
      </c>
      <c r="M5670">
        <v>38.659999999999997</v>
      </c>
      <c r="N5670" t="s">
        <v>9332</v>
      </c>
      <c r="O5670" t="s">
        <v>9531</v>
      </c>
      <c r="P5670">
        <v>0</v>
      </c>
      <c r="Q5670">
        <v>0</v>
      </c>
      <c r="R5670">
        <v>3</v>
      </c>
    </row>
    <row r="5671" spans="1:18" x14ac:dyDescent="0.25">
      <c r="A5671" t="s">
        <v>16285</v>
      </c>
      <c r="B5671">
        <v>2019</v>
      </c>
      <c r="C5671">
        <v>11</v>
      </c>
      <c r="D5671">
        <v>22</v>
      </c>
      <c r="E5671" t="s">
        <v>174</v>
      </c>
      <c r="F5671" s="1" t="s">
        <v>3205</v>
      </c>
      <c r="G5671" s="1" t="s">
        <v>3384</v>
      </c>
      <c r="H5671" s="1" t="s">
        <v>3206</v>
      </c>
      <c r="I5671" t="s">
        <v>17213</v>
      </c>
      <c r="J5671" t="s">
        <v>23</v>
      </c>
      <c r="K5671">
        <v>18755</v>
      </c>
      <c r="L5671">
        <v>812091.42</v>
      </c>
      <c r="M5671">
        <v>43.3</v>
      </c>
      <c r="N5671" t="s">
        <v>163</v>
      </c>
      <c r="O5671" t="s">
        <v>9505</v>
      </c>
      <c r="P5671">
        <v>3.8218627714528705E-2</v>
      </c>
      <c r="Q5671">
        <v>0</v>
      </c>
      <c r="R5671">
        <v>4</v>
      </c>
    </row>
    <row r="5672" spans="1:18" x14ac:dyDescent="0.25">
      <c r="A5672" t="s">
        <v>2209</v>
      </c>
      <c r="B5672">
        <v>2018</v>
      </c>
      <c r="C5672">
        <v>2</v>
      </c>
      <c r="D5672">
        <v>19</v>
      </c>
      <c r="E5672" t="s">
        <v>1620</v>
      </c>
      <c r="F5672" s="1" t="s">
        <v>3205</v>
      </c>
      <c r="G5672" s="1" t="s">
        <v>3863</v>
      </c>
      <c r="H5672" s="1" t="s">
        <v>3206</v>
      </c>
      <c r="I5672" t="s">
        <v>19021</v>
      </c>
      <c r="J5672" t="s">
        <v>23</v>
      </c>
      <c r="K5672">
        <v>6895</v>
      </c>
      <c r="L5672">
        <v>328891.5</v>
      </c>
      <c r="M5672">
        <v>47.7</v>
      </c>
      <c r="N5672" t="s">
        <v>9303</v>
      </c>
      <c r="O5672" t="s">
        <v>9512</v>
      </c>
      <c r="P5672">
        <v>0</v>
      </c>
      <c r="Q5672">
        <v>0</v>
      </c>
      <c r="R5672">
        <v>1</v>
      </c>
    </row>
    <row r="5673" spans="1:18" x14ac:dyDescent="0.25">
      <c r="A5673" t="s">
        <v>2209</v>
      </c>
      <c r="B5673">
        <v>2018</v>
      </c>
      <c r="C5673">
        <v>2</v>
      </c>
      <c r="D5673">
        <v>19</v>
      </c>
      <c r="E5673" t="s">
        <v>1620</v>
      </c>
      <c r="F5673" s="1" t="s">
        <v>3205</v>
      </c>
      <c r="G5673" s="1" t="s">
        <v>3863</v>
      </c>
      <c r="H5673" s="1" t="s">
        <v>3206</v>
      </c>
      <c r="I5673" t="s">
        <v>19022</v>
      </c>
      <c r="J5673" t="s">
        <v>23</v>
      </c>
      <c r="K5673">
        <v>8345</v>
      </c>
      <c r="L5673">
        <v>398056.5</v>
      </c>
      <c r="M5673">
        <v>47.7</v>
      </c>
      <c r="N5673" t="s">
        <v>9308</v>
      </c>
      <c r="O5673" t="s">
        <v>9494</v>
      </c>
      <c r="P5673">
        <v>0</v>
      </c>
      <c r="Q5673">
        <v>0</v>
      </c>
      <c r="R5673">
        <v>1</v>
      </c>
    </row>
    <row r="5674" spans="1:18" x14ac:dyDescent="0.25">
      <c r="A5674" t="s">
        <v>2209</v>
      </c>
      <c r="B5674">
        <v>2018</v>
      </c>
      <c r="C5674">
        <v>2</v>
      </c>
      <c r="D5674">
        <v>19</v>
      </c>
      <c r="E5674" t="s">
        <v>1620</v>
      </c>
      <c r="F5674" s="1" t="s">
        <v>3205</v>
      </c>
      <c r="G5674" s="1" t="s">
        <v>3227</v>
      </c>
      <c r="H5674" s="1" t="s">
        <v>3206</v>
      </c>
      <c r="I5674" t="s">
        <v>19726</v>
      </c>
      <c r="J5674" t="s">
        <v>23</v>
      </c>
      <c r="K5674">
        <v>996</v>
      </c>
      <c r="L5674">
        <v>58465.2</v>
      </c>
      <c r="M5674">
        <v>58.7</v>
      </c>
      <c r="N5674" t="s">
        <v>22067</v>
      </c>
      <c r="O5674" t="s">
        <v>23263</v>
      </c>
      <c r="P5674">
        <v>0</v>
      </c>
      <c r="Q5674">
        <v>0</v>
      </c>
      <c r="R5674">
        <v>1</v>
      </c>
    </row>
    <row r="5675" spans="1:18" x14ac:dyDescent="0.25">
      <c r="A5675" t="s">
        <v>2209</v>
      </c>
      <c r="B5675">
        <v>2018</v>
      </c>
      <c r="C5675">
        <v>2</v>
      </c>
      <c r="D5675">
        <v>19</v>
      </c>
      <c r="E5675" t="s">
        <v>1620</v>
      </c>
      <c r="F5675" s="1" t="s">
        <v>3205</v>
      </c>
      <c r="G5675" s="1" t="s">
        <v>3227</v>
      </c>
      <c r="H5675" s="1" t="s">
        <v>3206</v>
      </c>
      <c r="I5675" t="s">
        <v>19736</v>
      </c>
      <c r="J5675" t="s">
        <v>23</v>
      </c>
      <c r="K5675">
        <v>2956</v>
      </c>
      <c r="L5675">
        <v>173517.2</v>
      </c>
      <c r="M5675">
        <v>58.7</v>
      </c>
      <c r="N5675" t="s">
        <v>22070</v>
      </c>
      <c r="O5675" t="s">
        <v>23261</v>
      </c>
      <c r="P5675">
        <v>0</v>
      </c>
      <c r="Q5675">
        <v>0</v>
      </c>
      <c r="R5675">
        <v>1</v>
      </c>
    </row>
    <row r="5676" spans="1:18" x14ac:dyDescent="0.25">
      <c r="A5676" t="s">
        <v>2209</v>
      </c>
      <c r="B5676">
        <v>2018</v>
      </c>
      <c r="C5676">
        <v>2</v>
      </c>
      <c r="D5676">
        <v>19</v>
      </c>
      <c r="E5676" t="s">
        <v>1620</v>
      </c>
      <c r="F5676" s="1" t="s">
        <v>3205</v>
      </c>
      <c r="G5676" s="1" t="s">
        <v>3227</v>
      </c>
      <c r="H5676" s="1" t="s">
        <v>3206</v>
      </c>
      <c r="I5676" t="s">
        <v>19785</v>
      </c>
      <c r="J5676" t="s">
        <v>23</v>
      </c>
      <c r="K5676">
        <v>520</v>
      </c>
      <c r="L5676">
        <v>30524</v>
      </c>
      <c r="M5676">
        <v>58.7</v>
      </c>
      <c r="N5676" t="s">
        <v>22068</v>
      </c>
      <c r="O5676" t="s">
        <v>23255</v>
      </c>
      <c r="P5676">
        <v>0</v>
      </c>
      <c r="Q5676">
        <v>0</v>
      </c>
      <c r="R5676">
        <v>1</v>
      </c>
    </row>
    <row r="5677" spans="1:18" x14ac:dyDescent="0.25">
      <c r="A5677" t="s">
        <v>15563</v>
      </c>
      <c r="B5677">
        <v>2019</v>
      </c>
      <c r="C5677">
        <v>9</v>
      </c>
      <c r="D5677">
        <v>11</v>
      </c>
      <c r="E5677" t="s">
        <v>174</v>
      </c>
      <c r="F5677" s="1" t="s">
        <v>3205</v>
      </c>
      <c r="G5677" s="1" t="s">
        <v>3384</v>
      </c>
      <c r="H5677" s="1" t="s">
        <v>3206</v>
      </c>
      <c r="I5677" t="s">
        <v>17213</v>
      </c>
      <c r="J5677" t="s">
        <v>23</v>
      </c>
      <c r="K5677">
        <v>2105</v>
      </c>
      <c r="L5677">
        <v>101040</v>
      </c>
      <c r="M5677">
        <v>48</v>
      </c>
      <c r="N5677" t="s">
        <v>163</v>
      </c>
      <c r="O5677" t="s">
        <v>9505</v>
      </c>
      <c r="P5677">
        <v>3.8218627714528705E-2</v>
      </c>
      <c r="Q5677">
        <v>0</v>
      </c>
      <c r="R5677">
        <v>3</v>
      </c>
    </row>
    <row r="5678" spans="1:18" x14ac:dyDescent="0.25">
      <c r="A5678" t="s">
        <v>15563</v>
      </c>
      <c r="B5678">
        <v>2019</v>
      </c>
      <c r="C5678">
        <v>9</v>
      </c>
      <c r="D5678">
        <v>11</v>
      </c>
      <c r="E5678" t="s">
        <v>174</v>
      </c>
      <c r="F5678" s="1" t="s">
        <v>3205</v>
      </c>
      <c r="G5678" s="1" t="s">
        <v>3384</v>
      </c>
      <c r="H5678" s="1" t="s">
        <v>3206</v>
      </c>
      <c r="I5678" t="s">
        <v>17215</v>
      </c>
      <c r="J5678" t="s">
        <v>23</v>
      </c>
      <c r="K5678">
        <v>8800</v>
      </c>
      <c r="L5678">
        <v>422400</v>
      </c>
      <c r="M5678">
        <v>48</v>
      </c>
      <c r="N5678" t="s">
        <v>170</v>
      </c>
      <c r="O5678" t="s">
        <v>9516</v>
      </c>
      <c r="P5678">
        <v>3.660242098978287E-2</v>
      </c>
      <c r="Q5678">
        <v>0</v>
      </c>
      <c r="R5678">
        <v>3</v>
      </c>
    </row>
    <row r="5679" spans="1:18" x14ac:dyDescent="0.25">
      <c r="A5679" t="s">
        <v>15563</v>
      </c>
      <c r="B5679">
        <v>2019</v>
      </c>
      <c r="C5679">
        <v>9</v>
      </c>
      <c r="D5679">
        <v>11</v>
      </c>
      <c r="E5679" t="s">
        <v>174</v>
      </c>
      <c r="F5679" s="1" t="s">
        <v>3205</v>
      </c>
      <c r="G5679" s="1" t="s">
        <v>3863</v>
      </c>
      <c r="H5679" s="1" t="s">
        <v>3206</v>
      </c>
      <c r="I5679" t="s">
        <v>19209</v>
      </c>
      <c r="J5679" t="s">
        <v>23</v>
      </c>
      <c r="K5679">
        <v>1080</v>
      </c>
      <c r="L5679">
        <v>48708</v>
      </c>
      <c r="M5679">
        <v>45.1</v>
      </c>
      <c r="N5679" t="s">
        <v>9337</v>
      </c>
      <c r="O5679" t="s">
        <v>9440</v>
      </c>
      <c r="P5679">
        <v>0.12068470364021268</v>
      </c>
      <c r="Q5679">
        <v>0</v>
      </c>
      <c r="R5679">
        <v>3</v>
      </c>
    </row>
    <row r="5680" spans="1:18" x14ac:dyDescent="0.25">
      <c r="A5680" t="s">
        <v>15563</v>
      </c>
      <c r="B5680">
        <v>2019</v>
      </c>
      <c r="C5680">
        <v>9</v>
      </c>
      <c r="D5680">
        <v>11</v>
      </c>
      <c r="E5680" t="s">
        <v>174</v>
      </c>
      <c r="F5680" s="1" t="s">
        <v>3205</v>
      </c>
      <c r="G5680" s="1" t="s">
        <v>3384</v>
      </c>
      <c r="H5680" s="1" t="s">
        <v>3206</v>
      </c>
      <c r="I5680" t="s">
        <v>17219</v>
      </c>
      <c r="J5680" t="s">
        <v>23</v>
      </c>
      <c r="K5680">
        <v>4440</v>
      </c>
      <c r="L5680">
        <v>213120</v>
      </c>
      <c r="M5680">
        <v>48</v>
      </c>
      <c r="N5680" t="s">
        <v>112</v>
      </c>
      <c r="O5680" t="s">
        <v>9515</v>
      </c>
      <c r="P5680">
        <v>3.2773227720419927E-2</v>
      </c>
      <c r="Q5680">
        <v>0</v>
      </c>
      <c r="R5680">
        <v>3</v>
      </c>
    </row>
    <row r="5681" spans="1:18" x14ac:dyDescent="0.25">
      <c r="A5681" t="s">
        <v>15255</v>
      </c>
      <c r="B5681">
        <v>2019</v>
      </c>
      <c r="C5681">
        <v>8</v>
      </c>
      <c r="D5681">
        <v>7</v>
      </c>
      <c r="E5681" t="s">
        <v>226</v>
      </c>
      <c r="F5681" s="1" t="s">
        <v>3205</v>
      </c>
      <c r="G5681" s="1" t="s">
        <v>3863</v>
      </c>
      <c r="H5681" s="1" t="s">
        <v>3206</v>
      </c>
      <c r="I5681" t="s">
        <v>19204</v>
      </c>
      <c r="J5681" t="s">
        <v>23</v>
      </c>
      <c r="K5681">
        <v>21070</v>
      </c>
      <c r="L5681">
        <v>1095640</v>
      </c>
      <c r="M5681">
        <v>52</v>
      </c>
      <c r="N5681" t="s">
        <v>9340</v>
      </c>
      <c r="O5681" t="s">
        <v>9482</v>
      </c>
      <c r="P5681">
        <v>8.0867377033553248E-2</v>
      </c>
      <c r="Q5681">
        <v>0</v>
      </c>
      <c r="R5681">
        <v>3</v>
      </c>
    </row>
    <row r="5682" spans="1:18" x14ac:dyDescent="0.25">
      <c r="A5682" t="s">
        <v>15255</v>
      </c>
      <c r="B5682">
        <v>2019</v>
      </c>
      <c r="C5682">
        <v>8</v>
      </c>
      <c r="D5682">
        <v>7</v>
      </c>
      <c r="E5682" t="s">
        <v>226</v>
      </c>
      <c r="F5682" s="1" t="s">
        <v>3205</v>
      </c>
      <c r="G5682" s="1" t="s">
        <v>3863</v>
      </c>
      <c r="H5682" s="1" t="s">
        <v>3206</v>
      </c>
      <c r="I5682" t="s">
        <v>19221</v>
      </c>
      <c r="J5682" t="s">
        <v>23</v>
      </c>
      <c r="K5682">
        <v>4500</v>
      </c>
      <c r="L5682">
        <v>234000</v>
      </c>
      <c r="M5682">
        <v>52</v>
      </c>
      <c r="N5682" t="s">
        <v>9347</v>
      </c>
      <c r="O5682" t="s">
        <v>9542</v>
      </c>
      <c r="P5682">
        <v>8.0289698840596724E-2</v>
      </c>
      <c r="Q5682">
        <v>0</v>
      </c>
      <c r="R5682">
        <v>3</v>
      </c>
    </row>
    <row r="5683" spans="1:18" x14ac:dyDescent="0.25">
      <c r="A5683" t="s">
        <v>16076</v>
      </c>
      <c r="B5683">
        <v>2019</v>
      </c>
      <c r="C5683">
        <v>10</v>
      </c>
      <c r="D5683">
        <v>28</v>
      </c>
      <c r="E5683" t="s">
        <v>174</v>
      </c>
      <c r="F5683" s="1" t="s">
        <v>3205</v>
      </c>
      <c r="G5683" s="1" t="s">
        <v>3384</v>
      </c>
      <c r="H5683" s="1" t="s">
        <v>3206</v>
      </c>
      <c r="I5683" t="s">
        <v>17454</v>
      </c>
      <c r="J5683" t="s">
        <v>23</v>
      </c>
      <c r="K5683">
        <v>3050</v>
      </c>
      <c r="L5683">
        <v>135115.01</v>
      </c>
      <c r="M5683">
        <v>44.3</v>
      </c>
      <c r="N5683" t="s">
        <v>168</v>
      </c>
      <c r="O5683" t="s">
        <v>9481</v>
      </c>
      <c r="P5683">
        <v>2.7900708435018715E-2</v>
      </c>
      <c r="Q5683">
        <v>0</v>
      </c>
      <c r="R5683">
        <v>4</v>
      </c>
    </row>
    <row r="5684" spans="1:18" x14ac:dyDescent="0.25">
      <c r="A5684" t="s">
        <v>16076</v>
      </c>
      <c r="B5684">
        <v>2019</v>
      </c>
      <c r="C5684">
        <v>10</v>
      </c>
      <c r="D5684">
        <v>28</v>
      </c>
      <c r="E5684" t="s">
        <v>174</v>
      </c>
      <c r="F5684" s="1" t="s">
        <v>3205</v>
      </c>
      <c r="G5684" s="1" t="s">
        <v>3384</v>
      </c>
      <c r="H5684" s="1" t="s">
        <v>3206</v>
      </c>
      <c r="I5684" t="s">
        <v>17214</v>
      </c>
      <c r="J5684" t="s">
        <v>23</v>
      </c>
      <c r="K5684">
        <v>11205</v>
      </c>
      <c r="L5684">
        <v>496381.55</v>
      </c>
      <c r="M5684">
        <v>44.3</v>
      </c>
      <c r="N5684" t="s">
        <v>645</v>
      </c>
      <c r="O5684" t="s">
        <v>9450</v>
      </c>
      <c r="P5684">
        <v>9.1123449223886266E-2</v>
      </c>
      <c r="Q5684">
        <v>0</v>
      </c>
      <c r="R5684">
        <v>4</v>
      </c>
    </row>
    <row r="5685" spans="1:18" x14ac:dyDescent="0.25">
      <c r="A5685" t="s">
        <v>16076</v>
      </c>
      <c r="B5685">
        <v>2019</v>
      </c>
      <c r="C5685">
        <v>10</v>
      </c>
      <c r="D5685">
        <v>28</v>
      </c>
      <c r="E5685" t="s">
        <v>174</v>
      </c>
      <c r="F5685" s="1" t="s">
        <v>3205</v>
      </c>
      <c r="G5685" s="1" t="s">
        <v>3384</v>
      </c>
      <c r="H5685" s="1" t="s">
        <v>3206</v>
      </c>
      <c r="I5685" t="s">
        <v>17219</v>
      </c>
      <c r="J5685" t="s">
        <v>23</v>
      </c>
      <c r="K5685">
        <v>4480</v>
      </c>
      <c r="L5685">
        <v>198464.02</v>
      </c>
      <c r="M5685">
        <v>44.3</v>
      </c>
      <c r="N5685" t="s">
        <v>112</v>
      </c>
      <c r="O5685" t="s">
        <v>9515</v>
      </c>
      <c r="P5685">
        <v>3.2773227720419927E-2</v>
      </c>
      <c r="Q5685">
        <v>0</v>
      </c>
      <c r="R5685">
        <v>4</v>
      </c>
    </row>
    <row r="5686" spans="1:18" x14ac:dyDescent="0.25">
      <c r="A5686" t="s">
        <v>8807</v>
      </c>
      <c r="B5686">
        <v>2018</v>
      </c>
      <c r="C5686">
        <v>12</v>
      </c>
      <c r="D5686">
        <v>7</v>
      </c>
      <c r="E5686" t="s">
        <v>8712</v>
      </c>
      <c r="F5686" s="1" t="s">
        <v>5207</v>
      </c>
      <c r="G5686" s="1" t="s">
        <v>21054</v>
      </c>
      <c r="H5686" s="1" t="s">
        <v>7263</v>
      </c>
      <c r="I5686" t="s">
        <v>21318</v>
      </c>
      <c r="J5686" t="s">
        <v>38</v>
      </c>
      <c r="K5686">
        <v>78</v>
      </c>
      <c r="L5686">
        <v>31590</v>
      </c>
      <c r="M5686">
        <v>405</v>
      </c>
      <c r="N5686" t="s">
        <v>7263</v>
      </c>
      <c r="O5686" t="s">
        <v>23274</v>
      </c>
      <c r="P5686">
        <v>0</v>
      </c>
      <c r="Q5686">
        <v>0</v>
      </c>
      <c r="R5686">
        <v>4</v>
      </c>
    </row>
    <row r="5687" spans="1:18" x14ac:dyDescent="0.25">
      <c r="A5687" t="s">
        <v>7292</v>
      </c>
      <c r="B5687">
        <v>2019</v>
      </c>
      <c r="C5687">
        <v>1</v>
      </c>
      <c r="D5687">
        <v>18</v>
      </c>
      <c r="E5687" t="s">
        <v>226</v>
      </c>
      <c r="F5687" s="1" t="s">
        <v>3205</v>
      </c>
      <c r="G5687" s="1" t="s">
        <v>3384</v>
      </c>
      <c r="H5687" s="1" t="s">
        <v>3206</v>
      </c>
      <c r="I5687" t="s">
        <v>17299</v>
      </c>
      <c r="J5687" t="s">
        <v>23</v>
      </c>
      <c r="K5687">
        <v>11935</v>
      </c>
      <c r="L5687">
        <v>546623</v>
      </c>
      <c r="M5687">
        <v>45.8</v>
      </c>
      <c r="N5687" t="s">
        <v>160</v>
      </c>
      <c r="O5687" t="s">
        <v>9452</v>
      </c>
      <c r="P5687">
        <v>0.10110188471641929</v>
      </c>
      <c r="Q5687">
        <v>0</v>
      </c>
      <c r="R5687">
        <v>1</v>
      </c>
    </row>
    <row r="5688" spans="1:18" x14ac:dyDescent="0.25">
      <c r="A5688" t="s">
        <v>7292</v>
      </c>
      <c r="B5688">
        <v>2019</v>
      </c>
      <c r="C5688">
        <v>1</v>
      </c>
      <c r="D5688">
        <v>18</v>
      </c>
      <c r="E5688" t="s">
        <v>226</v>
      </c>
      <c r="F5688" s="1" t="s">
        <v>3205</v>
      </c>
      <c r="G5688" s="1" t="s">
        <v>3863</v>
      </c>
      <c r="H5688" s="1" t="s">
        <v>3206</v>
      </c>
      <c r="I5688" t="s">
        <v>19162</v>
      </c>
      <c r="J5688" t="s">
        <v>23</v>
      </c>
      <c r="K5688">
        <v>8280</v>
      </c>
      <c r="L5688">
        <v>376740</v>
      </c>
      <c r="M5688">
        <v>45.5</v>
      </c>
      <c r="N5688" t="s">
        <v>9335</v>
      </c>
      <c r="O5688" t="s">
        <v>9441</v>
      </c>
      <c r="P5688">
        <v>0.12724850134172863</v>
      </c>
      <c r="Q5688">
        <v>0</v>
      </c>
      <c r="R5688">
        <v>1</v>
      </c>
    </row>
    <row r="5689" spans="1:18" x14ac:dyDescent="0.25">
      <c r="A5689" t="s">
        <v>734</v>
      </c>
      <c r="B5689">
        <v>2016</v>
      </c>
      <c r="C5689">
        <v>3</v>
      </c>
      <c r="D5689">
        <v>31</v>
      </c>
      <c r="E5689" t="s">
        <v>31</v>
      </c>
      <c r="F5689" s="1" t="s">
        <v>9480</v>
      </c>
      <c r="G5689" s="1" t="s">
        <v>9480</v>
      </c>
      <c r="H5689" s="1" t="s">
        <v>9480</v>
      </c>
      <c r="I5689" t="s">
        <v>15746</v>
      </c>
      <c r="J5689" t="s">
        <v>23</v>
      </c>
      <c r="K5689">
        <v>120</v>
      </c>
      <c r="L5689">
        <v>7014.03</v>
      </c>
      <c r="M5689">
        <v>58.45</v>
      </c>
      <c r="N5689" t="e">
        <v>#N/A</v>
      </c>
      <c r="O5689" t="e">
        <v>#N/A</v>
      </c>
      <c r="P5689">
        <v>0</v>
      </c>
      <c r="Q5689">
        <v>0</v>
      </c>
      <c r="R5689">
        <v>1</v>
      </c>
    </row>
    <row r="5690" spans="1:18" x14ac:dyDescent="0.25">
      <c r="A5690" t="s">
        <v>734</v>
      </c>
      <c r="B5690">
        <v>2016</v>
      </c>
      <c r="C5690">
        <v>3</v>
      </c>
      <c r="D5690">
        <v>31</v>
      </c>
      <c r="E5690" t="s">
        <v>31</v>
      </c>
      <c r="F5690" s="1" t="s">
        <v>3205</v>
      </c>
      <c r="G5690" s="1" t="s">
        <v>23187</v>
      </c>
      <c r="H5690" s="1" t="s">
        <v>7263</v>
      </c>
      <c r="I5690" t="s">
        <v>735</v>
      </c>
      <c r="J5690" t="s">
        <v>23</v>
      </c>
      <c r="K5690">
        <v>1000</v>
      </c>
      <c r="L5690">
        <v>39942.730000000003</v>
      </c>
      <c r="M5690">
        <v>39.94</v>
      </c>
      <c r="N5690" t="s">
        <v>735</v>
      </c>
      <c r="O5690" t="s">
        <v>9633</v>
      </c>
      <c r="P5690">
        <v>0</v>
      </c>
      <c r="Q5690">
        <v>0</v>
      </c>
      <c r="R5690">
        <v>1</v>
      </c>
    </row>
    <row r="5691" spans="1:18" x14ac:dyDescent="0.25">
      <c r="A5691" t="s">
        <v>2829</v>
      </c>
      <c r="B5691">
        <v>2018</v>
      </c>
      <c r="C5691">
        <v>9</v>
      </c>
      <c r="D5691">
        <v>21</v>
      </c>
      <c r="E5691" t="s">
        <v>174</v>
      </c>
      <c r="F5691" s="1" t="s">
        <v>3205</v>
      </c>
      <c r="G5691" s="1" t="s">
        <v>3863</v>
      </c>
      <c r="H5691" s="1" t="s">
        <v>3206</v>
      </c>
      <c r="I5691" t="s">
        <v>18999</v>
      </c>
      <c r="J5691" t="s">
        <v>23</v>
      </c>
      <c r="K5691">
        <v>10010</v>
      </c>
      <c r="L5691">
        <v>477477.02</v>
      </c>
      <c r="M5691">
        <v>47.7</v>
      </c>
      <c r="N5691" t="s">
        <v>9337</v>
      </c>
      <c r="O5691" t="s">
        <v>9440</v>
      </c>
      <c r="P5691">
        <v>0.12068470364021268</v>
      </c>
      <c r="Q5691">
        <v>0</v>
      </c>
      <c r="R5691">
        <v>3</v>
      </c>
    </row>
    <row r="5692" spans="1:18" x14ac:dyDescent="0.25">
      <c r="A5692" t="s">
        <v>2829</v>
      </c>
      <c r="B5692">
        <v>2018</v>
      </c>
      <c r="C5692">
        <v>9</v>
      </c>
      <c r="D5692">
        <v>21</v>
      </c>
      <c r="E5692" t="s">
        <v>174</v>
      </c>
      <c r="F5692" s="1" t="s">
        <v>3205</v>
      </c>
      <c r="G5692" s="1" t="s">
        <v>3863</v>
      </c>
      <c r="H5692" s="1" t="s">
        <v>3206</v>
      </c>
      <c r="I5692" t="s">
        <v>19112</v>
      </c>
      <c r="J5692" t="s">
        <v>23</v>
      </c>
      <c r="K5692">
        <v>9035</v>
      </c>
      <c r="L5692">
        <v>430969.51</v>
      </c>
      <c r="M5692">
        <v>47.7</v>
      </c>
      <c r="N5692" t="s">
        <v>9304</v>
      </c>
      <c r="O5692" t="s">
        <v>9502</v>
      </c>
      <c r="P5692">
        <v>0</v>
      </c>
      <c r="Q5692">
        <v>0</v>
      </c>
      <c r="R5692">
        <v>3</v>
      </c>
    </row>
    <row r="5693" spans="1:18" x14ac:dyDescent="0.25">
      <c r="A5693" t="s">
        <v>2829</v>
      </c>
      <c r="B5693">
        <v>2018</v>
      </c>
      <c r="C5693">
        <v>9</v>
      </c>
      <c r="D5693">
        <v>21</v>
      </c>
      <c r="E5693" t="s">
        <v>174</v>
      </c>
      <c r="F5693" s="1" t="s">
        <v>3205</v>
      </c>
      <c r="G5693" s="1" t="s">
        <v>3227</v>
      </c>
      <c r="H5693" s="1" t="s">
        <v>3206</v>
      </c>
      <c r="I5693" t="s">
        <v>19776</v>
      </c>
      <c r="J5693" t="s">
        <v>23</v>
      </c>
      <c r="K5693">
        <v>525</v>
      </c>
      <c r="L5693">
        <v>28612.5</v>
      </c>
      <c r="M5693">
        <v>54.5</v>
      </c>
      <c r="N5693" t="s">
        <v>22083</v>
      </c>
      <c r="O5693" t="s">
        <v>23291</v>
      </c>
      <c r="P5693">
        <v>0</v>
      </c>
      <c r="Q5693">
        <v>0</v>
      </c>
      <c r="R5693">
        <v>3</v>
      </c>
    </row>
    <row r="5694" spans="1:18" x14ac:dyDescent="0.25">
      <c r="A5694" t="s">
        <v>10825</v>
      </c>
      <c r="B5694">
        <v>2019</v>
      </c>
      <c r="C5694">
        <v>4</v>
      </c>
      <c r="D5694">
        <v>17</v>
      </c>
      <c r="E5694" t="s">
        <v>8095</v>
      </c>
      <c r="F5694" s="1" t="s">
        <v>5207</v>
      </c>
      <c r="G5694" s="1" t="s">
        <v>20931</v>
      </c>
      <c r="H5694" s="1" t="s">
        <v>3200</v>
      </c>
      <c r="I5694" t="s">
        <v>20977</v>
      </c>
      <c r="J5694" t="s">
        <v>23</v>
      </c>
      <c r="K5694">
        <v>200</v>
      </c>
      <c r="L5694">
        <v>28029.119999999999</v>
      </c>
      <c r="M5694">
        <v>140.15</v>
      </c>
      <c r="N5694" t="s">
        <v>7263</v>
      </c>
      <c r="O5694" t="s">
        <v>23192</v>
      </c>
      <c r="P5694">
        <v>0</v>
      </c>
      <c r="Q5694">
        <v>0</v>
      </c>
      <c r="R5694">
        <v>2</v>
      </c>
    </row>
    <row r="5695" spans="1:18" x14ac:dyDescent="0.25">
      <c r="A5695" t="s">
        <v>10825</v>
      </c>
      <c r="B5695">
        <v>2019</v>
      </c>
      <c r="C5695">
        <v>4</v>
      </c>
      <c r="D5695">
        <v>17</v>
      </c>
      <c r="E5695" t="s">
        <v>8095</v>
      </c>
      <c r="F5695" s="1" t="s">
        <v>5207</v>
      </c>
      <c r="G5695" s="1" t="s">
        <v>20573</v>
      </c>
      <c r="H5695" s="1" t="s">
        <v>3200</v>
      </c>
      <c r="I5695" t="s">
        <v>20814</v>
      </c>
      <c r="J5695" t="s">
        <v>23</v>
      </c>
      <c r="K5695">
        <v>200</v>
      </c>
      <c r="L5695">
        <v>27377.279999999999</v>
      </c>
      <c r="M5695">
        <v>136.88999999999999</v>
      </c>
      <c r="N5695" t="s">
        <v>7263</v>
      </c>
      <c r="O5695" t="s">
        <v>23192</v>
      </c>
      <c r="P5695">
        <v>0</v>
      </c>
      <c r="Q5695">
        <v>0</v>
      </c>
      <c r="R5695">
        <v>2</v>
      </c>
    </row>
    <row r="5696" spans="1:18" x14ac:dyDescent="0.25">
      <c r="A5696" t="s">
        <v>10825</v>
      </c>
      <c r="B5696">
        <v>2019</v>
      </c>
      <c r="C5696">
        <v>4</v>
      </c>
      <c r="D5696">
        <v>17</v>
      </c>
      <c r="E5696" t="s">
        <v>8095</v>
      </c>
      <c r="F5696" s="1" t="s">
        <v>5207</v>
      </c>
      <c r="G5696" s="1" t="s">
        <v>20573</v>
      </c>
      <c r="H5696" s="1" t="s">
        <v>3200</v>
      </c>
      <c r="I5696" t="s">
        <v>20818</v>
      </c>
      <c r="J5696" t="s">
        <v>23</v>
      </c>
      <c r="K5696">
        <v>720</v>
      </c>
      <c r="L5696">
        <v>98558.21</v>
      </c>
      <c r="M5696">
        <v>136.88999999999999</v>
      </c>
      <c r="N5696" t="s">
        <v>7263</v>
      </c>
      <c r="O5696" t="s">
        <v>23192</v>
      </c>
      <c r="P5696">
        <v>0</v>
      </c>
      <c r="Q5696">
        <v>0</v>
      </c>
      <c r="R5696">
        <v>2</v>
      </c>
    </row>
    <row r="5697" spans="1:18" x14ac:dyDescent="0.25">
      <c r="A5697" t="s">
        <v>10825</v>
      </c>
      <c r="B5697">
        <v>2019</v>
      </c>
      <c r="C5697">
        <v>4</v>
      </c>
      <c r="D5697">
        <v>17</v>
      </c>
      <c r="E5697" t="s">
        <v>8095</v>
      </c>
      <c r="F5697" s="1" t="s">
        <v>5207</v>
      </c>
      <c r="G5697" s="1" t="s">
        <v>21008</v>
      </c>
      <c r="H5697" s="1" t="s">
        <v>3200</v>
      </c>
      <c r="I5697" t="s">
        <v>7027</v>
      </c>
      <c r="J5697" t="s">
        <v>23</v>
      </c>
      <c r="K5697">
        <v>32</v>
      </c>
      <c r="L5697">
        <v>4656</v>
      </c>
      <c r="M5697">
        <v>145.5</v>
      </c>
      <c r="N5697" t="s">
        <v>9365</v>
      </c>
      <c r="O5697" t="s">
        <v>10076</v>
      </c>
      <c r="P5697">
        <v>0</v>
      </c>
      <c r="Q5697">
        <v>0</v>
      </c>
      <c r="R5697">
        <v>2</v>
      </c>
    </row>
    <row r="5698" spans="1:18" x14ac:dyDescent="0.25">
      <c r="A5698" t="s">
        <v>10825</v>
      </c>
      <c r="B5698">
        <v>2019</v>
      </c>
      <c r="C5698">
        <v>4</v>
      </c>
      <c r="D5698">
        <v>17</v>
      </c>
      <c r="E5698" t="s">
        <v>8095</v>
      </c>
      <c r="F5698" s="1" t="s">
        <v>5207</v>
      </c>
      <c r="G5698" s="1" t="s">
        <v>20573</v>
      </c>
      <c r="H5698" s="1" t="s">
        <v>3200</v>
      </c>
      <c r="I5698" t="s">
        <v>20835</v>
      </c>
      <c r="J5698" t="s">
        <v>23</v>
      </c>
      <c r="K5698">
        <v>520</v>
      </c>
      <c r="L5698">
        <v>71180.929999999993</v>
      </c>
      <c r="M5698">
        <v>136.88999999999999</v>
      </c>
      <c r="N5698" t="s">
        <v>9062</v>
      </c>
      <c r="O5698" t="s">
        <v>10077</v>
      </c>
      <c r="P5698">
        <v>0</v>
      </c>
      <c r="Q5698">
        <v>0</v>
      </c>
      <c r="R5698">
        <v>2</v>
      </c>
    </row>
    <row r="5699" spans="1:18" x14ac:dyDescent="0.25">
      <c r="A5699" t="s">
        <v>10825</v>
      </c>
      <c r="B5699">
        <v>2019</v>
      </c>
      <c r="C5699">
        <v>4</v>
      </c>
      <c r="D5699">
        <v>17</v>
      </c>
      <c r="E5699" t="s">
        <v>8095</v>
      </c>
      <c r="F5699" s="1" t="s">
        <v>5207</v>
      </c>
      <c r="G5699" s="1" t="s">
        <v>20573</v>
      </c>
      <c r="H5699" s="1" t="s">
        <v>3200</v>
      </c>
      <c r="I5699" t="s">
        <v>20661</v>
      </c>
      <c r="J5699" t="s">
        <v>23</v>
      </c>
      <c r="K5699">
        <v>60</v>
      </c>
      <c r="L5699">
        <v>7524.56</v>
      </c>
      <c r="M5699">
        <v>125.41</v>
      </c>
      <c r="N5699" t="s">
        <v>7263</v>
      </c>
      <c r="O5699" t="s">
        <v>23192</v>
      </c>
      <c r="P5699">
        <v>0</v>
      </c>
      <c r="Q5699">
        <v>0</v>
      </c>
      <c r="R5699">
        <v>2</v>
      </c>
    </row>
    <row r="5700" spans="1:18" x14ac:dyDescent="0.25">
      <c r="A5700" t="s">
        <v>2898</v>
      </c>
      <c r="B5700">
        <v>2018</v>
      </c>
      <c r="C5700">
        <v>10</v>
      </c>
      <c r="D5700">
        <v>10</v>
      </c>
      <c r="E5700" t="s">
        <v>226</v>
      </c>
      <c r="F5700" s="1" t="s">
        <v>3205</v>
      </c>
      <c r="G5700" s="1" t="s">
        <v>3384</v>
      </c>
      <c r="H5700" s="1" t="s">
        <v>3206</v>
      </c>
      <c r="I5700" t="s">
        <v>17409</v>
      </c>
      <c r="J5700" t="s">
        <v>23</v>
      </c>
      <c r="K5700">
        <v>20250</v>
      </c>
      <c r="L5700">
        <v>945675</v>
      </c>
      <c r="M5700">
        <v>46.7</v>
      </c>
      <c r="N5700" t="s">
        <v>160</v>
      </c>
      <c r="O5700" t="s">
        <v>9452</v>
      </c>
      <c r="P5700">
        <v>0.10110188471641929</v>
      </c>
      <c r="Q5700">
        <v>0</v>
      </c>
      <c r="R5700">
        <v>4</v>
      </c>
    </row>
    <row r="5701" spans="1:18" x14ac:dyDescent="0.25">
      <c r="A5701" t="s">
        <v>8681</v>
      </c>
      <c r="B5701">
        <v>2018</v>
      </c>
      <c r="C5701">
        <v>8</v>
      </c>
      <c r="D5701">
        <v>2</v>
      </c>
      <c r="E5701" t="s">
        <v>8070</v>
      </c>
      <c r="F5701" s="1" t="s">
        <v>5207</v>
      </c>
      <c r="G5701" s="1" t="s">
        <v>21083</v>
      </c>
      <c r="H5701" s="1" t="s">
        <v>7263</v>
      </c>
      <c r="I5701" t="s">
        <v>5235</v>
      </c>
      <c r="J5701" t="s">
        <v>38</v>
      </c>
      <c r="K5701">
        <v>10</v>
      </c>
      <c r="L5701">
        <v>13288.27</v>
      </c>
      <c r="M5701">
        <v>1328.83</v>
      </c>
      <c r="N5701" t="s">
        <v>5235</v>
      </c>
      <c r="O5701" t="s">
        <v>10111</v>
      </c>
      <c r="P5701">
        <v>0</v>
      </c>
      <c r="Q5701">
        <v>0</v>
      </c>
      <c r="R5701">
        <v>3</v>
      </c>
    </row>
    <row r="5702" spans="1:18" x14ac:dyDescent="0.25">
      <c r="A5702" t="s">
        <v>8681</v>
      </c>
      <c r="B5702">
        <v>2018</v>
      </c>
      <c r="C5702">
        <v>8</v>
      </c>
      <c r="D5702">
        <v>2</v>
      </c>
      <c r="E5702" t="s">
        <v>8070</v>
      </c>
      <c r="F5702" s="1" t="s">
        <v>5207</v>
      </c>
      <c r="G5702" s="1" t="s">
        <v>21083</v>
      </c>
      <c r="H5702" s="1" t="s">
        <v>7263</v>
      </c>
      <c r="I5702" t="s">
        <v>5236</v>
      </c>
      <c r="J5702" t="s">
        <v>38</v>
      </c>
      <c r="K5702">
        <v>5</v>
      </c>
      <c r="L5702">
        <v>6675.28</v>
      </c>
      <c r="M5702">
        <v>1335.06</v>
      </c>
      <c r="N5702" t="s">
        <v>5236</v>
      </c>
      <c r="O5702" t="s">
        <v>10112</v>
      </c>
      <c r="P5702">
        <v>0</v>
      </c>
      <c r="Q5702">
        <v>0</v>
      </c>
      <c r="R5702">
        <v>3</v>
      </c>
    </row>
    <row r="5703" spans="1:18" x14ac:dyDescent="0.25">
      <c r="A5703" t="s">
        <v>8681</v>
      </c>
      <c r="B5703">
        <v>2018</v>
      </c>
      <c r="C5703">
        <v>8</v>
      </c>
      <c r="D5703">
        <v>2</v>
      </c>
      <c r="E5703" t="s">
        <v>8070</v>
      </c>
      <c r="F5703" s="1" t="s">
        <v>5207</v>
      </c>
      <c r="G5703" s="1" t="s">
        <v>21083</v>
      </c>
      <c r="H5703" s="1" t="s">
        <v>7263</v>
      </c>
      <c r="I5703" t="s">
        <v>5237</v>
      </c>
      <c r="J5703" t="s">
        <v>38</v>
      </c>
      <c r="K5703">
        <v>5</v>
      </c>
      <c r="L5703">
        <v>7251.45</v>
      </c>
      <c r="M5703">
        <v>1450.29</v>
      </c>
      <c r="N5703" t="s">
        <v>5237</v>
      </c>
      <c r="O5703" t="s">
        <v>10113</v>
      </c>
      <c r="P5703">
        <v>0</v>
      </c>
      <c r="Q5703">
        <v>0</v>
      </c>
      <c r="R5703">
        <v>3</v>
      </c>
    </row>
    <row r="5704" spans="1:18" x14ac:dyDescent="0.25">
      <c r="A5704" t="s">
        <v>1751</v>
      </c>
      <c r="B5704">
        <v>2017</v>
      </c>
      <c r="C5704">
        <v>8</v>
      </c>
      <c r="D5704">
        <v>9</v>
      </c>
      <c r="E5704" t="s">
        <v>226</v>
      </c>
      <c r="F5704" s="1" t="s">
        <v>3205</v>
      </c>
      <c r="G5704" s="1" t="s">
        <v>3863</v>
      </c>
      <c r="H5704" s="1" t="s">
        <v>3206</v>
      </c>
      <c r="I5704" t="s">
        <v>19007</v>
      </c>
      <c r="J5704" t="s">
        <v>23</v>
      </c>
      <c r="K5704">
        <v>20100</v>
      </c>
      <c r="L5704">
        <v>896661</v>
      </c>
      <c r="M5704">
        <v>44.61</v>
      </c>
      <c r="N5704" t="s">
        <v>9347</v>
      </c>
      <c r="O5704" t="s">
        <v>9542</v>
      </c>
      <c r="P5704">
        <v>8.0289698840596724E-2</v>
      </c>
      <c r="Q5704">
        <v>0</v>
      </c>
      <c r="R5704">
        <v>3</v>
      </c>
    </row>
    <row r="5705" spans="1:18" x14ac:dyDescent="0.25">
      <c r="A5705" t="s">
        <v>8330</v>
      </c>
      <c r="B5705">
        <v>2018</v>
      </c>
      <c r="C5705">
        <v>1</v>
      </c>
      <c r="D5705">
        <v>29</v>
      </c>
      <c r="E5705" t="s">
        <v>7328</v>
      </c>
      <c r="F5705" s="1" t="s">
        <v>5207</v>
      </c>
      <c r="G5705" s="1" t="s">
        <v>20573</v>
      </c>
      <c r="H5705" s="1" t="s">
        <v>3200</v>
      </c>
      <c r="I5705" t="s">
        <v>20779</v>
      </c>
      <c r="J5705" t="s">
        <v>23</v>
      </c>
      <c r="K5705">
        <v>205</v>
      </c>
      <c r="L5705">
        <v>24787.49</v>
      </c>
      <c r="M5705">
        <v>120.91</v>
      </c>
      <c r="N5705" t="s">
        <v>7263</v>
      </c>
      <c r="O5705" t="s">
        <v>23192</v>
      </c>
      <c r="P5705">
        <v>0</v>
      </c>
      <c r="Q5705">
        <v>0</v>
      </c>
      <c r="R5705">
        <v>1</v>
      </c>
    </row>
    <row r="5706" spans="1:18" x14ac:dyDescent="0.25">
      <c r="A5706" t="s">
        <v>8330</v>
      </c>
      <c r="B5706">
        <v>2018</v>
      </c>
      <c r="C5706">
        <v>1</v>
      </c>
      <c r="D5706">
        <v>29</v>
      </c>
      <c r="E5706" t="s">
        <v>7328</v>
      </c>
      <c r="F5706" s="1" t="s">
        <v>5207</v>
      </c>
      <c r="G5706" s="1" t="s">
        <v>21008</v>
      </c>
      <c r="H5706" s="1" t="s">
        <v>3200</v>
      </c>
      <c r="I5706" t="s">
        <v>6997</v>
      </c>
      <c r="J5706" t="s">
        <v>23</v>
      </c>
      <c r="K5706">
        <v>160</v>
      </c>
      <c r="L5706">
        <v>23331.9</v>
      </c>
      <c r="M5706">
        <v>145.82</v>
      </c>
      <c r="N5706" t="s">
        <v>9363</v>
      </c>
      <c r="O5706" t="s">
        <v>9834</v>
      </c>
      <c r="P5706">
        <v>0</v>
      </c>
      <c r="Q5706">
        <v>0</v>
      </c>
      <c r="R5706">
        <v>1</v>
      </c>
    </row>
    <row r="5707" spans="1:18" x14ac:dyDescent="0.25">
      <c r="A5707" t="s">
        <v>8330</v>
      </c>
      <c r="B5707">
        <v>2018</v>
      </c>
      <c r="C5707">
        <v>1</v>
      </c>
      <c r="D5707">
        <v>29</v>
      </c>
      <c r="E5707" t="s">
        <v>7328</v>
      </c>
      <c r="F5707" s="1" t="s">
        <v>5207</v>
      </c>
      <c r="G5707" s="1" t="s">
        <v>21008</v>
      </c>
      <c r="H5707" s="1" t="s">
        <v>3200</v>
      </c>
      <c r="I5707" t="s">
        <v>6941</v>
      </c>
      <c r="J5707" t="s">
        <v>23</v>
      </c>
      <c r="K5707">
        <v>305</v>
      </c>
      <c r="L5707">
        <v>44476.44</v>
      </c>
      <c r="M5707">
        <v>145.82</v>
      </c>
      <c r="N5707" t="s">
        <v>9358</v>
      </c>
      <c r="O5707" t="s">
        <v>9835</v>
      </c>
      <c r="P5707">
        <v>0</v>
      </c>
      <c r="Q5707">
        <v>0</v>
      </c>
      <c r="R5707">
        <v>1</v>
      </c>
    </row>
    <row r="5708" spans="1:18" x14ac:dyDescent="0.25">
      <c r="A5708" t="s">
        <v>8330</v>
      </c>
      <c r="B5708">
        <v>2018</v>
      </c>
      <c r="C5708">
        <v>1</v>
      </c>
      <c r="D5708">
        <v>29</v>
      </c>
      <c r="E5708" t="s">
        <v>7328</v>
      </c>
      <c r="F5708" s="1" t="s">
        <v>5207</v>
      </c>
      <c r="G5708" s="1" t="s">
        <v>21008</v>
      </c>
      <c r="H5708" s="1" t="s">
        <v>3200</v>
      </c>
      <c r="I5708" t="s">
        <v>6923</v>
      </c>
      <c r="J5708" t="s">
        <v>23</v>
      </c>
      <c r="K5708">
        <v>75</v>
      </c>
      <c r="L5708">
        <v>10936.83</v>
      </c>
      <c r="M5708">
        <v>145.82</v>
      </c>
      <c r="N5708" t="s">
        <v>9357</v>
      </c>
      <c r="O5708" t="s">
        <v>9836</v>
      </c>
      <c r="P5708">
        <v>0</v>
      </c>
      <c r="Q5708">
        <v>0</v>
      </c>
      <c r="R5708">
        <v>1</v>
      </c>
    </row>
    <row r="5709" spans="1:18" x14ac:dyDescent="0.25">
      <c r="A5709" t="s">
        <v>8330</v>
      </c>
      <c r="B5709">
        <v>2018</v>
      </c>
      <c r="C5709">
        <v>1</v>
      </c>
      <c r="D5709">
        <v>29</v>
      </c>
      <c r="E5709" t="s">
        <v>7328</v>
      </c>
      <c r="F5709" s="1" t="s">
        <v>5207</v>
      </c>
      <c r="G5709" s="1" t="s">
        <v>21008</v>
      </c>
      <c r="H5709" s="1" t="s">
        <v>3200</v>
      </c>
      <c r="I5709" t="s">
        <v>6971</v>
      </c>
      <c r="J5709" t="s">
        <v>23</v>
      </c>
      <c r="K5709">
        <v>355</v>
      </c>
      <c r="L5709">
        <v>57334.84</v>
      </c>
      <c r="M5709">
        <v>161.51</v>
      </c>
      <c r="N5709" t="s">
        <v>9361</v>
      </c>
      <c r="O5709" t="s">
        <v>9837</v>
      </c>
      <c r="P5709">
        <v>0</v>
      </c>
      <c r="Q5709">
        <v>0</v>
      </c>
      <c r="R5709">
        <v>1</v>
      </c>
    </row>
    <row r="5710" spans="1:18" x14ac:dyDescent="0.25">
      <c r="A5710" t="s">
        <v>8330</v>
      </c>
      <c r="B5710">
        <v>2018</v>
      </c>
      <c r="C5710">
        <v>1</v>
      </c>
      <c r="D5710">
        <v>29</v>
      </c>
      <c r="E5710" t="s">
        <v>7328</v>
      </c>
      <c r="F5710" s="1" t="s">
        <v>5207</v>
      </c>
      <c r="G5710" s="1" t="s">
        <v>21008</v>
      </c>
      <c r="H5710" s="1" t="s">
        <v>3200</v>
      </c>
      <c r="I5710" t="s">
        <v>6924</v>
      </c>
      <c r="J5710" t="s">
        <v>23</v>
      </c>
      <c r="K5710">
        <v>40</v>
      </c>
      <c r="L5710">
        <v>6685.88</v>
      </c>
      <c r="M5710">
        <v>167.15</v>
      </c>
      <c r="N5710" t="s">
        <v>9357</v>
      </c>
      <c r="O5710" t="s">
        <v>9836</v>
      </c>
      <c r="P5710">
        <v>0</v>
      </c>
      <c r="Q5710">
        <v>0</v>
      </c>
      <c r="R5710">
        <v>1</v>
      </c>
    </row>
    <row r="5711" spans="1:18" x14ac:dyDescent="0.25">
      <c r="A5711" t="s">
        <v>8330</v>
      </c>
      <c r="B5711">
        <v>2018</v>
      </c>
      <c r="C5711">
        <v>1</v>
      </c>
      <c r="D5711">
        <v>29</v>
      </c>
      <c r="E5711" t="s">
        <v>7328</v>
      </c>
      <c r="F5711" s="1" t="s">
        <v>5207</v>
      </c>
      <c r="G5711" s="1" t="s">
        <v>21008</v>
      </c>
      <c r="H5711" s="1" t="s">
        <v>3200</v>
      </c>
      <c r="I5711" t="s">
        <v>6942</v>
      </c>
      <c r="J5711" t="s">
        <v>23</v>
      </c>
      <c r="K5711">
        <v>165</v>
      </c>
      <c r="L5711">
        <v>27579.26</v>
      </c>
      <c r="M5711">
        <v>167.15</v>
      </c>
      <c r="N5711" t="s">
        <v>9358</v>
      </c>
      <c r="O5711" t="s">
        <v>9835</v>
      </c>
      <c r="P5711">
        <v>0</v>
      </c>
      <c r="Q5711">
        <v>0</v>
      </c>
      <c r="R5711">
        <v>1</v>
      </c>
    </row>
    <row r="5712" spans="1:18" x14ac:dyDescent="0.25">
      <c r="A5712" t="s">
        <v>8330</v>
      </c>
      <c r="B5712">
        <v>2018</v>
      </c>
      <c r="C5712">
        <v>1</v>
      </c>
      <c r="D5712">
        <v>29</v>
      </c>
      <c r="E5712" t="s">
        <v>7328</v>
      </c>
      <c r="F5712" s="1" t="s">
        <v>5207</v>
      </c>
      <c r="G5712" s="1" t="s">
        <v>21008</v>
      </c>
      <c r="H5712" s="1" t="s">
        <v>3200</v>
      </c>
      <c r="I5712" t="s">
        <v>6972</v>
      </c>
      <c r="J5712" t="s">
        <v>23</v>
      </c>
      <c r="K5712">
        <v>265</v>
      </c>
      <c r="L5712">
        <v>44293.96</v>
      </c>
      <c r="M5712">
        <v>167.15</v>
      </c>
      <c r="N5712" t="s">
        <v>9361</v>
      </c>
      <c r="O5712" t="s">
        <v>9837</v>
      </c>
      <c r="P5712">
        <v>0</v>
      </c>
      <c r="Q5712">
        <v>0</v>
      </c>
      <c r="R5712">
        <v>1</v>
      </c>
    </row>
    <row r="5713" spans="1:18" x14ac:dyDescent="0.25">
      <c r="A5713" t="s">
        <v>8330</v>
      </c>
      <c r="B5713">
        <v>2018</v>
      </c>
      <c r="C5713">
        <v>1</v>
      </c>
      <c r="D5713">
        <v>29</v>
      </c>
      <c r="E5713" t="s">
        <v>7328</v>
      </c>
      <c r="F5713" s="1" t="s">
        <v>5207</v>
      </c>
      <c r="G5713" s="1" t="s">
        <v>21008</v>
      </c>
      <c r="H5713" s="1" t="s">
        <v>3200</v>
      </c>
      <c r="I5713" t="s">
        <v>6998</v>
      </c>
      <c r="J5713" t="s">
        <v>23</v>
      </c>
      <c r="K5713">
        <v>115</v>
      </c>
      <c r="L5713">
        <v>19045.5</v>
      </c>
      <c r="M5713">
        <v>165.61</v>
      </c>
      <c r="N5713" t="s">
        <v>9363</v>
      </c>
      <c r="O5713" t="s">
        <v>9834</v>
      </c>
      <c r="P5713">
        <v>0</v>
      </c>
      <c r="Q5713">
        <v>0</v>
      </c>
      <c r="R5713">
        <v>1</v>
      </c>
    </row>
    <row r="5714" spans="1:18" x14ac:dyDescent="0.25">
      <c r="A5714" t="s">
        <v>8330</v>
      </c>
      <c r="B5714">
        <v>2018</v>
      </c>
      <c r="C5714">
        <v>1</v>
      </c>
      <c r="D5714">
        <v>29</v>
      </c>
      <c r="E5714" t="s">
        <v>7328</v>
      </c>
      <c r="F5714" s="1" t="s">
        <v>5207</v>
      </c>
      <c r="G5714" s="1" t="s">
        <v>20573</v>
      </c>
      <c r="H5714" s="1" t="s">
        <v>3200</v>
      </c>
      <c r="I5714" t="s">
        <v>20614</v>
      </c>
      <c r="J5714" t="s">
        <v>23</v>
      </c>
      <c r="K5714">
        <v>25</v>
      </c>
      <c r="L5714">
        <v>3067.12</v>
      </c>
      <c r="M5714">
        <v>122.68</v>
      </c>
      <c r="N5714" t="s">
        <v>7263</v>
      </c>
      <c r="O5714" t="s">
        <v>23192</v>
      </c>
      <c r="P5714">
        <v>0</v>
      </c>
      <c r="Q5714">
        <v>0</v>
      </c>
      <c r="R5714">
        <v>1</v>
      </c>
    </row>
    <row r="5715" spans="1:18" x14ac:dyDescent="0.25">
      <c r="A5715" t="s">
        <v>8330</v>
      </c>
      <c r="B5715">
        <v>2018</v>
      </c>
      <c r="C5715">
        <v>1</v>
      </c>
      <c r="D5715">
        <v>29</v>
      </c>
      <c r="E5715" t="s">
        <v>7328</v>
      </c>
      <c r="F5715" s="1" t="s">
        <v>5207</v>
      </c>
      <c r="G5715" s="1" t="s">
        <v>20573</v>
      </c>
      <c r="H5715" s="1" t="s">
        <v>3200</v>
      </c>
      <c r="I5715" t="s">
        <v>20737</v>
      </c>
      <c r="J5715" t="s">
        <v>23</v>
      </c>
      <c r="K5715">
        <v>30</v>
      </c>
      <c r="L5715">
        <v>3432.74</v>
      </c>
      <c r="M5715">
        <v>114.42</v>
      </c>
      <c r="N5715" t="s">
        <v>7263</v>
      </c>
      <c r="O5715" t="s">
        <v>23192</v>
      </c>
      <c r="P5715">
        <v>0</v>
      </c>
      <c r="Q5715">
        <v>0</v>
      </c>
      <c r="R5715">
        <v>1</v>
      </c>
    </row>
    <row r="5716" spans="1:18" x14ac:dyDescent="0.25">
      <c r="A5716" t="s">
        <v>8330</v>
      </c>
      <c r="B5716">
        <v>2018</v>
      </c>
      <c r="C5716">
        <v>1</v>
      </c>
      <c r="D5716">
        <v>29</v>
      </c>
      <c r="E5716" t="s">
        <v>7328</v>
      </c>
      <c r="F5716" s="1" t="s">
        <v>5207</v>
      </c>
      <c r="G5716" s="1" t="s">
        <v>20573</v>
      </c>
      <c r="H5716" s="1" t="s">
        <v>3200</v>
      </c>
      <c r="I5716" t="s">
        <v>20670</v>
      </c>
      <c r="J5716" t="s">
        <v>23</v>
      </c>
      <c r="K5716">
        <v>15</v>
      </c>
      <c r="L5716">
        <v>1605.57</v>
      </c>
      <c r="M5716">
        <v>107.04</v>
      </c>
      <c r="N5716" t="s">
        <v>7263</v>
      </c>
      <c r="O5716" t="s">
        <v>23192</v>
      </c>
      <c r="P5716">
        <v>0</v>
      </c>
      <c r="Q5716">
        <v>0</v>
      </c>
      <c r="R5716">
        <v>1</v>
      </c>
    </row>
    <row r="5717" spans="1:18" x14ac:dyDescent="0.25">
      <c r="A5717" t="s">
        <v>8330</v>
      </c>
      <c r="B5717">
        <v>2018</v>
      </c>
      <c r="C5717">
        <v>1</v>
      </c>
      <c r="D5717">
        <v>29</v>
      </c>
      <c r="E5717" t="s">
        <v>7328</v>
      </c>
      <c r="F5717" s="1" t="s">
        <v>5207</v>
      </c>
      <c r="G5717" s="1" t="s">
        <v>21008</v>
      </c>
      <c r="H5717" s="1" t="s">
        <v>3200</v>
      </c>
      <c r="I5717" t="s">
        <v>6901</v>
      </c>
      <c r="J5717" t="s">
        <v>23</v>
      </c>
      <c r="K5717">
        <v>15</v>
      </c>
      <c r="L5717">
        <v>2187.37</v>
      </c>
      <c r="M5717">
        <v>145.82</v>
      </c>
      <c r="N5717" t="s">
        <v>9356</v>
      </c>
      <c r="O5717" t="s">
        <v>10039</v>
      </c>
      <c r="P5717">
        <v>0</v>
      </c>
      <c r="Q5717">
        <v>0</v>
      </c>
      <c r="R5717">
        <v>1</v>
      </c>
    </row>
    <row r="5718" spans="1:18" x14ac:dyDescent="0.25">
      <c r="A5718" t="s">
        <v>8330</v>
      </c>
      <c r="B5718">
        <v>2018</v>
      </c>
      <c r="C5718">
        <v>1</v>
      </c>
      <c r="D5718">
        <v>29</v>
      </c>
      <c r="E5718" t="s">
        <v>7328</v>
      </c>
      <c r="F5718" s="1" t="s">
        <v>5207</v>
      </c>
      <c r="G5718" s="1" t="s">
        <v>20931</v>
      </c>
      <c r="H5718" s="1" t="s">
        <v>3200</v>
      </c>
      <c r="I5718" t="s">
        <v>20936</v>
      </c>
      <c r="J5718" t="s">
        <v>23</v>
      </c>
      <c r="K5718">
        <v>15</v>
      </c>
      <c r="L5718">
        <v>2230.38</v>
      </c>
      <c r="M5718">
        <v>148.69</v>
      </c>
      <c r="N5718" t="s">
        <v>7263</v>
      </c>
      <c r="O5718" t="s">
        <v>23192</v>
      </c>
      <c r="P5718">
        <v>0</v>
      </c>
      <c r="Q5718">
        <v>0</v>
      </c>
      <c r="R5718">
        <v>1</v>
      </c>
    </row>
    <row r="5719" spans="1:18" x14ac:dyDescent="0.25">
      <c r="A5719" t="s">
        <v>8330</v>
      </c>
      <c r="B5719">
        <v>2018</v>
      </c>
      <c r="C5719">
        <v>1</v>
      </c>
      <c r="D5719">
        <v>29</v>
      </c>
      <c r="E5719" t="s">
        <v>7328</v>
      </c>
      <c r="F5719" s="1" t="s">
        <v>5207</v>
      </c>
      <c r="G5719" s="1" t="s">
        <v>20931</v>
      </c>
      <c r="H5719" s="1" t="s">
        <v>3200</v>
      </c>
      <c r="I5719" t="s">
        <v>6483</v>
      </c>
      <c r="J5719" t="s">
        <v>23</v>
      </c>
      <c r="K5719">
        <v>145</v>
      </c>
      <c r="L5719">
        <v>18998.939999999999</v>
      </c>
      <c r="M5719">
        <v>131.03</v>
      </c>
      <c r="N5719" t="s">
        <v>8296</v>
      </c>
      <c r="O5719" t="s">
        <v>9831</v>
      </c>
      <c r="P5719">
        <v>0</v>
      </c>
      <c r="Q5719">
        <v>0</v>
      </c>
      <c r="R5719">
        <v>1</v>
      </c>
    </row>
    <row r="5720" spans="1:18" x14ac:dyDescent="0.25">
      <c r="A5720" t="s">
        <v>8330</v>
      </c>
      <c r="B5720">
        <v>2018</v>
      </c>
      <c r="C5720">
        <v>1</v>
      </c>
      <c r="D5720">
        <v>29</v>
      </c>
      <c r="E5720" t="s">
        <v>7328</v>
      </c>
      <c r="F5720" s="1" t="s">
        <v>5207</v>
      </c>
      <c r="G5720" s="1" t="s">
        <v>20931</v>
      </c>
      <c r="H5720" s="1" t="s">
        <v>3200</v>
      </c>
      <c r="I5720" t="s">
        <v>20966</v>
      </c>
      <c r="J5720" t="s">
        <v>23</v>
      </c>
      <c r="K5720">
        <v>70</v>
      </c>
      <c r="L5720">
        <v>10001.209999999999</v>
      </c>
      <c r="M5720">
        <v>142.87</v>
      </c>
      <c r="N5720" t="s">
        <v>9108</v>
      </c>
      <c r="O5720" t="s">
        <v>9833</v>
      </c>
      <c r="P5720">
        <v>0</v>
      </c>
      <c r="Q5720">
        <v>0</v>
      </c>
      <c r="R5720">
        <v>1</v>
      </c>
    </row>
    <row r="5721" spans="1:18" x14ac:dyDescent="0.25">
      <c r="A5721" t="s">
        <v>8330</v>
      </c>
      <c r="B5721">
        <v>2018</v>
      </c>
      <c r="C5721">
        <v>1</v>
      </c>
      <c r="D5721">
        <v>29</v>
      </c>
      <c r="E5721" t="s">
        <v>7328</v>
      </c>
      <c r="F5721" s="1" t="s">
        <v>5207</v>
      </c>
      <c r="G5721" s="1" t="s">
        <v>20931</v>
      </c>
      <c r="H5721" s="1" t="s">
        <v>3200</v>
      </c>
      <c r="I5721" t="s">
        <v>20939</v>
      </c>
      <c r="J5721" t="s">
        <v>23</v>
      </c>
      <c r="K5721">
        <v>35</v>
      </c>
      <c r="L5721">
        <v>5330.59</v>
      </c>
      <c r="M5721">
        <v>152.30000000000001</v>
      </c>
      <c r="N5721" t="s">
        <v>7263</v>
      </c>
      <c r="O5721" t="s">
        <v>23192</v>
      </c>
      <c r="P5721">
        <v>0</v>
      </c>
      <c r="Q5721">
        <v>0</v>
      </c>
      <c r="R5721">
        <v>1</v>
      </c>
    </row>
    <row r="5722" spans="1:18" x14ac:dyDescent="0.25">
      <c r="A5722" t="s">
        <v>8330</v>
      </c>
      <c r="B5722">
        <v>2018</v>
      </c>
      <c r="C5722">
        <v>1</v>
      </c>
      <c r="D5722">
        <v>29</v>
      </c>
      <c r="E5722" t="s">
        <v>7328</v>
      </c>
      <c r="F5722" s="1" t="s">
        <v>5207</v>
      </c>
      <c r="G5722" s="1" t="s">
        <v>20573</v>
      </c>
      <c r="H5722" s="1" t="s">
        <v>3200</v>
      </c>
      <c r="I5722" t="s">
        <v>20617</v>
      </c>
      <c r="J5722" t="s">
        <v>23</v>
      </c>
      <c r="K5722">
        <v>125</v>
      </c>
      <c r="L5722">
        <v>20529.05</v>
      </c>
      <c r="M5722">
        <v>164.23</v>
      </c>
      <c r="N5722" t="s">
        <v>7263</v>
      </c>
      <c r="O5722" t="s">
        <v>23192</v>
      </c>
      <c r="P5722">
        <v>0</v>
      </c>
      <c r="Q5722">
        <v>0</v>
      </c>
      <c r="R5722">
        <v>1</v>
      </c>
    </row>
    <row r="5723" spans="1:18" x14ac:dyDescent="0.25">
      <c r="A5723" t="s">
        <v>8330</v>
      </c>
      <c r="B5723">
        <v>2018</v>
      </c>
      <c r="C5723">
        <v>1</v>
      </c>
      <c r="D5723">
        <v>29</v>
      </c>
      <c r="E5723" t="s">
        <v>7328</v>
      </c>
      <c r="F5723" s="1" t="s">
        <v>5207</v>
      </c>
      <c r="G5723" s="1" t="s">
        <v>21008</v>
      </c>
      <c r="H5723" s="1" t="s">
        <v>3200</v>
      </c>
      <c r="I5723" t="s">
        <v>7027</v>
      </c>
      <c r="J5723" t="s">
        <v>23</v>
      </c>
      <c r="K5723">
        <v>215</v>
      </c>
      <c r="L5723">
        <v>31352.25</v>
      </c>
      <c r="M5723">
        <v>145.82</v>
      </c>
      <c r="N5723" t="s">
        <v>9365</v>
      </c>
      <c r="O5723" t="s">
        <v>10076</v>
      </c>
      <c r="P5723">
        <v>0</v>
      </c>
      <c r="Q5723">
        <v>0</v>
      </c>
      <c r="R5723">
        <v>1</v>
      </c>
    </row>
    <row r="5724" spans="1:18" x14ac:dyDescent="0.25">
      <c r="A5724" t="s">
        <v>8330</v>
      </c>
      <c r="B5724">
        <v>2018</v>
      </c>
      <c r="C5724">
        <v>1</v>
      </c>
      <c r="D5724">
        <v>29</v>
      </c>
      <c r="E5724" t="s">
        <v>7328</v>
      </c>
      <c r="F5724" s="1" t="s">
        <v>5207</v>
      </c>
      <c r="G5724" s="1" t="s">
        <v>21008</v>
      </c>
      <c r="H5724" s="1" t="s">
        <v>3200</v>
      </c>
      <c r="I5724" t="s">
        <v>7028</v>
      </c>
      <c r="J5724" t="s">
        <v>23</v>
      </c>
      <c r="K5724">
        <v>15</v>
      </c>
      <c r="L5724">
        <v>2484.1999999999998</v>
      </c>
      <c r="M5724">
        <v>165.61</v>
      </c>
      <c r="N5724" t="s">
        <v>9365</v>
      </c>
      <c r="O5724" t="s">
        <v>10076</v>
      </c>
      <c r="P5724">
        <v>0</v>
      </c>
      <c r="Q5724">
        <v>0</v>
      </c>
      <c r="R5724">
        <v>1</v>
      </c>
    </row>
    <row r="5725" spans="1:18" x14ac:dyDescent="0.25">
      <c r="A5725" t="s">
        <v>8330</v>
      </c>
      <c r="B5725">
        <v>2018</v>
      </c>
      <c r="C5725">
        <v>1</v>
      </c>
      <c r="D5725">
        <v>29</v>
      </c>
      <c r="E5725" t="s">
        <v>7328</v>
      </c>
      <c r="F5725" s="1" t="s">
        <v>5207</v>
      </c>
      <c r="G5725" s="1" t="s">
        <v>20573</v>
      </c>
      <c r="H5725" s="1" t="s">
        <v>3200</v>
      </c>
      <c r="I5725" t="s">
        <v>20713</v>
      </c>
      <c r="J5725" t="s">
        <v>23</v>
      </c>
      <c r="K5725">
        <v>630</v>
      </c>
      <c r="L5725">
        <v>103265.69</v>
      </c>
      <c r="M5725">
        <v>163.91</v>
      </c>
      <c r="N5725" t="s">
        <v>9024</v>
      </c>
      <c r="O5725" t="s">
        <v>9827</v>
      </c>
      <c r="P5725">
        <v>0</v>
      </c>
      <c r="Q5725">
        <v>0</v>
      </c>
      <c r="R5725">
        <v>1</v>
      </c>
    </row>
    <row r="5726" spans="1:18" x14ac:dyDescent="0.25">
      <c r="A5726" t="s">
        <v>8330</v>
      </c>
      <c r="B5726">
        <v>2018</v>
      </c>
      <c r="C5726">
        <v>1</v>
      </c>
      <c r="D5726">
        <v>29</v>
      </c>
      <c r="E5726" t="s">
        <v>7328</v>
      </c>
      <c r="F5726" s="1" t="s">
        <v>5207</v>
      </c>
      <c r="G5726" s="1" t="s">
        <v>20573</v>
      </c>
      <c r="H5726" s="1" t="s">
        <v>3200</v>
      </c>
      <c r="I5726" t="s">
        <v>20721</v>
      </c>
      <c r="J5726" t="s">
        <v>23</v>
      </c>
      <c r="K5726">
        <v>905</v>
      </c>
      <c r="L5726">
        <v>148341.99</v>
      </c>
      <c r="M5726">
        <v>163.91</v>
      </c>
      <c r="N5726" t="s">
        <v>8855</v>
      </c>
      <c r="O5726" t="s">
        <v>9464</v>
      </c>
      <c r="P5726">
        <v>0</v>
      </c>
      <c r="Q5726">
        <v>4.0124694125017395E-2</v>
      </c>
      <c r="R5726">
        <v>1</v>
      </c>
    </row>
    <row r="5727" spans="1:18" x14ac:dyDescent="0.25">
      <c r="A5727" t="s">
        <v>8330</v>
      </c>
      <c r="B5727">
        <v>2018</v>
      </c>
      <c r="C5727">
        <v>1</v>
      </c>
      <c r="D5727">
        <v>29</v>
      </c>
      <c r="E5727" t="s">
        <v>7328</v>
      </c>
      <c r="F5727" s="1" t="s">
        <v>5207</v>
      </c>
      <c r="G5727" s="1" t="s">
        <v>20573</v>
      </c>
      <c r="H5727" s="1" t="s">
        <v>3200</v>
      </c>
      <c r="I5727" t="s">
        <v>20752</v>
      </c>
      <c r="J5727" t="s">
        <v>23</v>
      </c>
      <c r="K5727">
        <v>655</v>
      </c>
      <c r="L5727">
        <v>109550.85</v>
      </c>
      <c r="M5727">
        <v>167.25</v>
      </c>
      <c r="N5727" t="s">
        <v>7263</v>
      </c>
      <c r="O5727" t="s">
        <v>23192</v>
      </c>
      <c r="P5727">
        <v>0</v>
      </c>
      <c r="Q5727">
        <v>0</v>
      </c>
      <c r="R5727">
        <v>1</v>
      </c>
    </row>
    <row r="5728" spans="1:18" x14ac:dyDescent="0.25">
      <c r="A5728" t="s">
        <v>8330</v>
      </c>
      <c r="B5728">
        <v>2018</v>
      </c>
      <c r="C5728">
        <v>1</v>
      </c>
      <c r="D5728">
        <v>29</v>
      </c>
      <c r="E5728" t="s">
        <v>7328</v>
      </c>
      <c r="F5728" s="1" t="s">
        <v>5207</v>
      </c>
      <c r="G5728" s="1" t="s">
        <v>20573</v>
      </c>
      <c r="H5728" s="1" t="s">
        <v>3200</v>
      </c>
      <c r="I5728" t="s">
        <v>20835</v>
      </c>
      <c r="J5728" t="s">
        <v>23</v>
      </c>
      <c r="K5728">
        <v>1565</v>
      </c>
      <c r="L5728">
        <v>262083.66</v>
      </c>
      <c r="M5728">
        <v>167.47</v>
      </c>
      <c r="N5728" t="s">
        <v>9062</v>
      </c>
      <c r="O5728" t="s">
        <v>10077</v>
      </c>
      <c r="P5728">
        <v>0</v>
      </c>
      <c r="Q5728">
        <v>0</v>
      </c>
      <c r="R5728">
        <v>1</v>
      </c>
    </row>
    <row r="5729" spans="1:18" x14ac:dyDescent="0.25">
      <c r="A5729" t="s">
        <v>8330</v>
      </c>
      <c r="B5729">
        <v>2018</v>
      </c>
      <c r="C5729">
        <v>1</v>
      </c>
      <c r="D5729">
        <v>29</v>
      </c>
      <c r="E5729" t="s">
        <v>7328</v>
      </c>
      <c r="F5729" s="1" t="s">
        <v>5207</v>
      </c>
      <c r="G5729" s="1" t="s">
        <v>20931</v>
      </c>
      <c r="H5729" s="1" t="s">
        <v>3200</v>
      </c>
      <c r="I5729" t="s">
        <v>20951</v>
      </c>
      <c r="J5729" t="s">
        <v>23</v>
      </c>
      <c r="K5729">
        <v>895</v>
      </c>
      <c r="L5729">
        <v>146459.95000000001</v>
      </c>
      <c r="M5729">
        <v>163.63999999999999</v>
      </c>
      <c r="N5729" t="s">
        <v>7263</v>
      </c>
      <c r="O5729" t="s">
        <v>23192</v>
      </c>
      <c r="P5729">
        <v>0</v>
      </c>
      <c r="Q5729">
        <v>0</v>
      </c>
      <c r="R5729">
        <v>1</v>
      </c>
    </row>
    <row r="5730" spans="1:18" x14ac:dyDescent="0.25">
      <c r="A5730" t="s">
        <v>8330</v>
      </c>
      <c r="B5730">
        <v>2018</v>
      </c>
      <c r="C5730">
        <v>1</v>
      </c>
      <c r="D5730">
        <v>29</v>
      </c>
      <c r="E5730" t="s">
        <v>7328</v>
      </c>
      <c r="F5730" s="1" t="s">
        <v>5207</v>
      </c>
      <c r="G5730" s="1" t="s">
        <v>20931</v>
      </c>
      <c r="H5730" s="1" t="s">
        <v>3200</v>
      </c>
      <c r="I5730" t="s">
        <v>20970</v>
      </c>
      <c r="J5730" t="s">
        <v>23</v>
      </c>
      <c r="K5730">
        <v>515</v>
      </c>
      <c r="L5730">
        <v>94479.12</v>
      </c>
      <c r="M5730">
        <v>183.45</v>
      </c>
      <c r="N5730" t="s">
        <v>9108</v>
      </c>
      <c r="O5730" t="s">
        <v>9833</v>
      </c>
      <c r="P5730">
        <v>0</v>
      </c>
      <c r="Q5730">
        <v>0</v>
      </c>
      <c r="R5730">
        <v>1</v>
      </c>
    </row>
    <row r="5731" spans="1:18" x14ac:dyDescent="0.25">
      <c r="A5731" t="s">
        <v>8330</v>
      </c>
      <c r="B5731">
        <v>2018</v>
      </c>
      <c r="C5731">
        <v>1</v>
      </c>
      <c r="D5731">
        <v>29</v>
      </c>
      <c r="E5731" t="s">
        <v>7328</v>
      </c>
      <c r="F5731" s="1" t="s">
        <v>5207</v>
      </c>
      <c r="G5731" s="1" t="s">
        <v>20573</v>
      </c>
      <c r="H5731" s="1" t="s">
        <v>3200</v>
      </c>
      <c r="I5731" t="s">
        <v>6234</v>
      </c>
      <c r="J5731" t="s">
        <v>23</v>
      </c>
      <c r="K5731">
        <v>35</v>
      </c>
      <c r="L5731">
        <v>4351.78</v>
      </c>
      <c r="M5731">
        <v>124.34</v>
      </c>
      <c r="N5731" t="s">
        <v>9077</v>
      </c>
      <c r="O5731" t="s">
        <v>10078</v>
      </c>
      <c r="P5731">
        <v>0</v>
      </c>
      <c r="Q5731">
        <v>0</v>
      </c>
      <c r="R5731">
        <v>1</v>
      </c>
    </row>
    <row r="5732" spans="1:18" x14ac:dyDescent="0.25">
      <c r="A5732" t="s">
        <v>8330</v>
      </c>
      <c r="B5732">
        <v>2018</v>
      </c>
      <c r="C5732">
        <v>1</v>
      </c>
      <c r="D5732">
        <v>29</v>
      </c>
      <c r="E5732" t="s">
        <v>7328</v>
      </c>
      <c r="F5732" s="1" t="s">
        <v>5207</v>
      </c>
      <c r="G5732" s="1" t="s">
        <v>20573</v>
      </c>
      <c r="H5732" s="1" t="s">
        <v>3200</v>
      </c>
      <c r="I5732" t="s">
        <v>20623</v>
      </c>
      <c r="J5732" t="s">
        <v>23</v>
      </c>
      <c r="K5732">
        <v>365</v>
      </c>
      <c r="L5732">
        <v>59944.83</v>
      </c>
      <c r="M5732">
        <v>164.23</v>
      </c>
      <c r="N5732" t="s">
        <v>8852</v>
      </c>
      <c r="O5732" t="s">
        <v>9472</v>
      </c>
      <c r="P5732">
        <v>0</v>
      </c>
      <c r="Q5732">
        <v>2.6301685849296381E-2</v>
      </c>
      <c r="R5732">
        <v>1</v>
      </c>
    </row>
    <row r="5733" spans="1:18" x14ac:dyDescent="0.25">
      <c r="A5733" t="s">
        <v>8330</v>
      </c>
      <c r="B5733">
        <v>2018</v>
      </c>
      <c r="C5733">
        <v>1</v>
      </c>
      <c r="D5733">
        <v>29</v>
      </c>
      <c r="E5733" t="s">
        <v>7328</v>
      </c>
      <c r="F5733" s="1" t="s">
        <v>5207</v>
      </c>
      <c r="G5733" s="1" t="s">
        <v>20573</v>
      </c>
      <c r="H5733" s="1" t="s">
        <v>3200</v>
      </c>
      <c r="I5733" t="s">
        <v>20628</v>
      </c>
      <c r="J5733" t="s">
        <v>23</v>
      </c>
      <c r="K5733">
        <v>65</v>
      </c>
      <c r="L5733">
        <v>10675.11</v>
      </c>
      <c r="M5733">
        <v>164.23</v>
      </c>
      <c r="N5733" t="s">
        <v>7263</v>
      </c>
      <c r="O5733" t="s">
        <v>23192</v>
      </c>
      <c r="P5733">
        <v>0</v>
      </c>
      <c r="Q5733">
        <v>0</v>
      </c>
      <c r="R5733">
        <v>1</v>
      </c>
    </row>
    <row r="5734" spans="1:18" x14ac:dyDescent="0.25">
      <c r="A5734" t="s">
        <v>8330</v>
      </c>
      <c r="B5734">
        <v>2018</v>
      </c>
      <c r="C5734">
        <v>1</v>
      </c>
      <c r="D5734">
        <v>29</v>
      </c>
      <c r="E5734" t="s">
        <v>7328</v>
      </c>
      <c r="F5734" s="1" t="s">
        <v>5207</v>
      </c>
      <c r="G5734" s="1" t="s">
        <v>20573</v>
      </c>
      <c r="H5734" s="1" t="s">
        <v>3200</v>
      </c>
      <c r="I5734" t="s">
        <v>20672</v>
      </c>
      <c r="J5734" t="s">
        <v>23</v>
      </c>
      <c r="K5734">
        <v>55</v>
      </c>
      <c r="L5734">
        <v>8986.7000000000007</v>
      </c>
      <c r="M5734">
        <v>163.38999999999999</v>
      </c>
      <c r="N5734" t="s">
        <v>7263</v>
      </c>
      <c r="O5734" t="s">
        <v>23192</v>
      </c>
      <c r="P5734">
        <v>0</v>
      </c>
      <c r="Q5734">
        <v>0</v>
      </c>
      <c r="R5734">
        <v>1</v>
      </c>
    </row>
    <row r="5735" spans="1:18" x14ac:dyDescent="0.25">
      <c r="A5735" t="s">
        <v>8330</v>
      </c>
      <c r="B5735">
        <v>2018</v>
      </c>
      <c r="C5735">
        <v>1</v>
      </c>
      <c r="D5735">
        <v>29</v>
      </c>
      <c r="E5735" t="s">
        <v>7328</v>
      </c>
      <c r="F5735" s="1" t="s">
        <v>5207</v>
      </c>
      <c r="G5735" s="1" t="s">
        <v>20573</v>
      </c>
      <c r="H5735" s="1" t="s">
        <v>3200</v>
      </c>
      <c r="I5735" t="s">
        <v>20694</v>
      </c>
      <c r="J5735" t="s">
        <v>23</v>
      </c>
      <c r="K5735">
        <v>2555</v>
      </c>
      <c r="L5735">
        <v>418799.76</v>
      </c>
      <c r="M5735">
        <v>163.91</v>
      </c>
      <c r="N5735" t="s">
        <v>9014</v>
      </c>
      <c r="O5735" t="s">
        <v>9454</v>
      </c>
      <c r="P5735">
        <v>0</v>
      </c>
      <c r="Q5735">
        <v>0.10248345341786883</v>
      </c>
      <c r="R5735">
        <v>1</v>
      </c>
    </row>
    <row r="5736" spans="1:18" x14ac:dyDescent="0.25">
      <c r="A5736" t="s">
        <v>8330</v>
      </c>
      <c r="B5736">
        <v>2018</v>
      </c>
      <c r="C5736">
        <v>1</v>
      </c>
      <c r="D5736">
        <v>29</v>
      </c>
      <c r="E5736" t="s">
        <v>7328</v>
      </c>
      <c r="F5736" s="1" t="s">
        <v>5207</v>
      </c>
      <c r="G5736" s="1" t="s">
        <v>20573</v>
      </c>
      <c r="H5736" s="1" t="s">
        <v>3200</v>
      </c>
      <c r="I5736" t="s">
        <v>20782</v>
      </c>
      <c r="J5736" t="s">
        <v>23</v>
      </c>
      <c r="K5736">
        <v>1125</v>
      </c>
      <c r="L5736">
        <v>188159.85</v>
      </c>
      <c r="M5736">
        <v>167.25</v>
      </c>
      <c r="N5736" t="s">
        <v>7263</v>
      </c>
      <c r="O5736" t="s">
        <v>23192</v>
      </c>
      <c r="P5736">
        <v>0</v>
      </c>
      <c r="Q5736">
        <v>0</v>
      </c>
      <c r="R5736">
        <v>1</v>
      </c>
    </row>
    <row r="5737" spans="1:18" x14ac:dyDescent="0.25">
      <c r="A5737" t="s">
        <v>8330</v>
      </c>
      <c r="B5737">
        <v>2018</v>
      </c>
      <c r="C5737">
        <v>1</v>
      </c>
      <c r="D5737">
        <v>29</v>
      </c>
      <c r="E5737" t="s">
        <v>7328</v>
      </c>
      <c r="F5737" s="1" t="s">
        <v>5207</v>
      </c>
      <c r="G5737" s="1" t="s">
        <v>20573</v>
      </c>
      <c r="H5737" s="1" t="s">
        <v>3200</v>
      </c>
      <c r="I5737" t="s">
        <v>20863</v>
      </c>
      <c r="J5737" t="s">
        <v>23</v>
      </c>
      <c r="K5737">
        <v>205</v>
      </c>
      <c r="L5737">
        <v>34330.449999999997</v>
      </c>
      <c r="M5737">
        <v>167.47</v>
      </c>
      <c r="N5737" t="s">
        <v>7263</v>
      </c>
      <c r="O5737" t="s">
        <v>23192</v>
      </c>
      <c r="P5737">
        <v>0</v>
      </c>
      <c r="Q5737">
        <v>0</v>
      </c>
      <c r="R5737">
        <v>1</v>
      </c>
    </row>
    <row r="5738" spans="1:18" x14ac:dyDescent="0.25">
      <c r="A5738" t="s">
        <v>8330</v>
      </c>
      <c r="B5738">
        <v>2018</v>
      </c>
      <c r="C5738">
        <v>1</v>
      </c>
      <c r="D5738">
        <v>29</v>
      </c>
      <c r="E5738" t="s">
        <v>7328</v>
      </c>
      <c r="F5738" s="1" t="s">
        <v>5207</v>
      </c>
      <c r="G5738" s="1" t="s">
        <v>20931</v>
      </c>
      <c r="H5738" s="1" t="s">
        <v>3200</v>
      </c>
      <c r="I5738" t="s">
        <v>20930</v>
      </c>
      <c r="J5738" t="s">
        <v>23</v>
      </c>
      <c r="K5738">
        <v>170</v>
      </c>
      <c r="L5738">
        <v>34067.9</v>
      </c>
      <c r="M5738">
        <v>200.4</v>
      </c>
      <c r="N5738" t="s">
        <v>7263</v>
      </c>
      <c r="O5738" t="s">
        <v>23192</v>
      </c>
      <c r="P5738">
        <v>0</v>
      </c>
      <c r="Q5738">
        <v>0</v>
      </c>
      <c r="R5738">
        <v>1</v>
      </c>
    </row>
    <row r="5739" spans="1:18" x14ac:dyDescent="0.25">
      <c r="A5739" t="s">
        <v>8330</v>
      </c>
      <c r="B5739">
        <v>2018</v>
      </c>
      <c r="C5739">
        <v>1</v>
      </c>
      <c r="D5739">
        <v>29</v>
      </c>
      <c r="E5739" t="s">
        <v>7328</v>
      </c>
      <c r="F5739" s="1" t="s">
        <v>5207</v>
      </c>
      <c r="G5739" s="1" t="s">
        <v>20931</v>
      </c>
      <c r="H5739" s="1" t="s">
        <v>3200</v>
      </c>
      <c r="I5739" t="s">
        <v>20957</v>
      </c>
      <c r="J5739" t="s">
        <v>23</v>
      </c>
      <c r="K5739">
        <v>385</v>
      </c>
      <c r="L5739">
        <v>55220.17</v>
      </c>
      <c r="M5739">
        <v>143.43</v>
      </c>
      <c r="N5739" t="s">
        <v>9106</v>
      </c>
      <c r="O5739" t="s">
        <v>9457</v>
      </c>
      <c r="P5739">
        <v>0</v>
      </c>
      <c r="Q5739">
        <v>5.7969928101551112E-2</v>
      </c>
      <c r="R5739">
        <v>1</v>
      </c>
    </row>
    <row r="5740" spans="1:18" x14ac:dyDescent="0.25">
      <c r="A5740" t="s">
        <v>8330</v>
      </c>
      <c r="B5740">
        <v>2018</v>
      </c>
      <c r="C5740">
        <v>1</v>
      </c>
      <c r="D5740">
        <v>29</v>
      </c>
      <c r="E5740" t="s">
        <v>7328</v>
      </c>
      <c r="F5740" s="1" t="s">
        <v>5207</v>
      </c>
      <c r="G5740" s="1" t="s">
        <v>20573</v>
      </c>
      <c r="H5740" s="1" t="s">
        <v>3200</v>
      </c>
      <c r="I5740" t="s">
        <v>20667</v>
      </c>
      <c r="J5740" t="s">
        <v>23</v>
      </c>
      <c r="K5740">
        <v>15</v>
      </c>
      <c r="L5740">
        <v>2450.92</v>
      </c>
      <c r="M5740">
        <v>163.38999999999999</v>
      </c>
      <c r="N5740" t="s">
        <v>7263</v>
      </c>
      <c r="O5740" t="s">
        <v>23192</v>
      </c>
      <c r="P5740">
        <v>0</v>
      </c>
      <c r="Q5740">
        <v>0</v>
      </c>
      <c r="R5740">
        <v>1</v>
      </c>
    </row>
    <row r="5741" spans="1:18" x14ac:dyDescent="0.25">
      <c r="A5741" t="s">
        <v>824</v>
      </c>
      <c r="B5741">
        <v>2016</v>
      </c>
      <c r="C5741">
        <v>4</v>
      </c>
      <c r="D5741">
        <v>25</v>
      </c>
      <c r="E5741" t="s">
        <v>174</v>
      </c>
      <c r="F5741" s="1" t="s">
        <v>3205</v>
      </c>
      <c r="G5741" s="1" t="s">
        <v>3384</v>
      </c>
      <c r="H5741" s="1" t="s">
        <v>3206</v>
      </c>
      <c r="I5741" t="s">
        <v>17122</v>
      </c>
      <c r="J5741" t="s">
        <v>23</v>
      </c>
      <c r="K5741">
        <v>9870</v>
      </c>
      <c r="L5741">
        <v>358281.1</v>
      </c>
      <c r="M5741">
        <v>36.299999999999997</v>
      </c>
      <c r="N5741" t="s">
        <v>645</v>
      </c>
      <c r="O5741" t="s">
        <v>9450</v>
      </c>
      <c r="P5741">
        <v>9.1123449223886266E-2</v>
      </c>
      <c r="Q5741">
        <v>0</v>
      </c>
      <c r="R5741">
        <v>2</v>
      </c>
    </row>
    <row r="5742" spans="1:18" x14ac:dyDescent="0.25">
      <c r="A5742" t="s">
        <v>15032</v>
      </c>
      <c r="B5742">
        <v>2019</v>
      </c>
      <c r="C5742">
        <v>7</v>
      </c>
      <c r="D5742">
        <v>6</v>
      </c>
      <c r="E5742" t="s">
        <v>226</v>
      </c>
      <c r="F5742" s="1" t="s">
        <v>3205</v>
      </c>
      <c r="G5742" s="1" t="s">
        <v>3384</v>
      </c>
      <c r="H5742" s="1" t="s">
        <v>3206</v>
      </c>
      <c r="I5742" t="s">
        <v>17213</v>
      </c>
      <c r="J5742" t="s">
        <v>23</v>
      </c>
      <c r="K5742">
        <v>17645</v>
      </c>
      <c r="L5742">
        <v>855782.5</v>
      </c>
      <c r="M5742">
        <v>48.5</v>
      </c>
      <c r="N5742" t="s">
        <v>163</v>
      </c>
      <c r="O5742" t="s">
        <v>9505</v>
      </c>
      <c r="P5742">
        <v>3.8218627714528705E-2</v>
      </c>
      <c r="Q5742">
        <v>0</v>
      </c>
      <c r="R5742">
        <v>3</v>
      </c>
    </row>
    <row r="5743" spans="1:18" x14ac:dyDescent="0.25">
      <c r="A5743" t="s">
        <v>8473</v>
      </c>
      <c r="B5743">
        <v>2018</v>
      </c>
      <c r="C5743">
        <v>4</v>
      </c>
      <c r="D5743">
        <v>11</v>
      </c>
      <c r="E5743" t="s">
        <v>7304</v>
      </c>
      <c r="F5743" s="1" t="s">
        <v>5207</v>
      </c>
      <c r="G5743" s="1" t="s">
        <v>21008</v>
      </c>
      <c r="H5743" s="1" t="s">
        <v>7263</v>
      </c>
      <c r="I5743" t="s">
        <v>21034</v>
      </c>
      <c r="J5743" t="s">
        <v>23</v>
      </c>
      <c r="K5743">
        <v>70</v>
      </c>
      <c r="L5743">
        <v>9460.5</v>
      </c>
      <c r="M5743">
        <v>135.15</v>
      </c>
      <c r="N5743" t="s">
        <v>7263</v>
      </c>
      <c r="O5743" t="s">
        <v>23274</v>
      </c>
      <c r="P5743">
        <v>0</v>
      </c>
      <c r="Q5743">
        <v>0</v>
      </c>
      <c r="R5743">
        <v>2</v>
      </c>
    </row>
    <row r="5744" spans="1:18" x14ac:dyDescent="0.25">
      <c r="A5744" t="s">
        <v>8061</v>
      </c>
      <c r="B5744">
        <v>2017</v>
      </c>
      <c r="C5744">
        <v>6</v>
      </c>
      <c r="D5744">
        <v>28</v>
      </c>
      <c r="E5744" t="s">
        <v>36</v>
      </c>
      <c r="F5744" s="1" t="s">
        <v>5207</v>
      </c>
      <c r="G5744" s="1" t="s">
        <v>21316</v>
      </c>
      <c r="H5744" s="1" t="s">
        <v>7263</v>
      </c>
      <c r="I5744" t="s">
        <v>6870</v>
      </c>
      <c r="J5744" t="s">
        <v>38</v>
      </c>
      <c r="K5744">
        <v>10</v>
      </c>
      <c r="L5744">
        <v>3450</v>
      </c>
      <c r="M5744">
        <v>345</v>
      </c>
      <c r="N5744" t="s">
        <v>8919</v>
      </c>
      <c r="O5744" t="s">
        <v>9993</v>
      </c>
      <c r="P5744">
        <v>0</v>
      </c>
      <c r="Q5744">
        <v>0</v>
      </c>
      <c r="R5744">
        <v>2</v>
      </c>
    </row>
    <row r="5745" spans="1:18" x14ac:dyDescent="0.25">
      <c r="A5745" t="s">
        <v>16291</v>
      </c>
      <c r="B5745">
        <v>2019</v>
      </c>
      <c r="C5745">
        <v>12</v>
      </c>
      <c r="D5745">
        <v>5</v>
      </c>
      <c r="E5745" t="s">
        <v>15699</v>
      </c>
      <c r="F5745" s="1" t="s">
        <v>3205</v>
      </c>
      <c r="G5745" s="1" t="s">
        <v>3863</v>
      </c>
      <c r="H5745" s="1" t="s">
        <v>3206</v>
      </c>
      <c r="I5745" t="s">
        <v>19200</v>
      </c>
      <c r="J5745" t="s">
        <v>23</v>
      </c>
      <c r="K5745">
        <v>6075</v>
      </c>
      <c r="L5745">
        <v>297675</v>
      </c>
      <c r="M5745">
        <v>49</v>
      </c>
      <c r="N5745" t="s">
        <v>9343</v>
      </c>
      <c r="O5745" t="s">
        <v>9730</v>
      </c>
      <c r="P5745">
        <v>0</v>
      </c>
      <c r="Q5745">
        <v>0</v>
      </c>
      <c r="R5745">
        <v>4</v>
      </c>
    </row>
    <row r="5746" spans="1:18" x14ac:dyDescent="0.25">
      <c r="A5746" t="s">
        <v>16291</v>
      </c>
      <c r="B5746">
        <v>2019</v>
      </c>
      <c r="C5746">
        <v>12</v>
      </c>
      <c r="D5746">
        <v>5</v>
      </c>
      <c r="E5746" t="s">
        <v>15699</v>
      </c>
      <c r="F5746" s="1" t="s">
        <v>3205</v>
      </c>
      <c r="G5746" s="1" t="s">
        <v>3863</v>
      </c>
      <c r="H5746" s="1" t="s">
        <v>3206</v>
      </c>
      <c r="I5746" t="s">
        <v>19204</v>
      </c>
      <c r="J5746" t="s">
        <v>23</v>
      </c>
      <c r="K5746">
        <v>4436</v>
      </c>
      <c r="L5746">
        <v>214258.8</v>
      </c>
      <c r="M5746">
        <v>48.3</v>
      </c>
      <c r="N5746" t="s">
        <v>9340</v>
      </c>
      <c r="O5746" t="s">
        <v>9482</v>
      </c>
      <c r="P5746">
        <v>8.0867377033553248E-2</v>
      </c>
      <c r="Q5746">
        <v>0</v>
      </c>
      <c r="R5746">
        <v>4</v>
      </c>
    </row>
    <row r="5747" spans="1:18" x14ac:dyDescent="0.25">
      <c r="A5747" t="s">
        <v>16291</v>
      </c>
      <c r="B5747">
        <v>2019</v>
      </c>
      <c r="C5747">
        <v>12</v>
      </c>
      <c r="D5747">
        <v>5</v>
      </c>
      <c r="E5747" t="s">
        <v>15699</v>
      </c>
      <c r="F5747" s="1" t="s">
        <v>3205</v>
      </c>
      <c r="G5747" s="1" t="s">
        <v>3863</v>
      </c>
      <c r="H5747" s="1" t="s">
        <v>3206</v>
      </c>
      <c r="I5747" t="s">
        <v>19207</v>
      </c>
      <c r="J5747" t="s">
        <v>23</v>
      </c>
      <c r="K5747">
        <v>1980</v>
      </c>
      <c r="L5747">
        <v>91080.02</v>
      </c>
      <c r="M5747">
        <v>46</v>
      </c>
      <c r="N5747" t="s">
        <v>9331</v>
      </c>
      <c r="O5747" t="s">
        <v>9540</v>
      </c>
      <c r="P5747">
        <v>4.2454374665687751E-2</v>
      </c>
      <c r="Q5747">
        <v>0</v>
      </c>
      <c r="R5747">
        <v>4</v>
      </c>
    </row>
    <row r="5748" spans="1:18" x14ac:dyDescent="0.25">
      <c r="A5748" t="s">
        <v>16291</v>
      </c>
      <c r="B5748">
        <v>2019</v>
      </c>
      <c r="C5748">
        <v>12</v>
      </c>
      <c r="D5748">
        <v>5</v>
      </c>
      <c r="E5748" t="s">
        <v>15699</v>
      </c>
      <c r="F5748" s="1" t="s">
        <v>3205</v>
      </c>
      <c r="G5748" s="1" t="s">
        <v>3863</v>
      </c>
      <c r="H5748" s="1" t="s">
        <v>3206</v>
      </c>
      <c r="I5748" t="s">
        <v>19210</v>
      </c>
      <c r="J5748" t="s">
        <v>23</v>
      </c>
      <c r="K5748">
        <v>451</v>
      </c>
      <c r="L5748">
        <v>21738.2</v>
      </c>
      <c r="M5748">
        <v>48.2</v>
      </c>
      <c r="N5748" t="s">
        <v>9344</v>
      </c>
      <c r="O5748" t="s">
        <v>9496</v>
      </c>
      <c r="P5748">
        <v>3.9816758144422926E-2</v>
      </c>
      <c r="Q5748">
        <v>0</v>
      </c>
      <c r="R5748">
        <v>4</v>
      </c>
    </row>
    <row r="5749" spans="1:18" x14ac:dyDescent="0.25">
      <c r="A5749" t="s">
        <v>16291</v>
      </c>
      <c r="B5749">
        <v>2019</v>
      </c>
      <c r="C5749">
        <v>12</v>
      </c>
      <c r="D5749">
        <v>5</v>
      </c>
      <c r="E5749" t="s">
        <v>15699</v>
      </c>
      <c r="F5749" s="1" t="s">
        <v>3205</v>
      </c>
      <c r="G5749" s="1" t="s">
        <v>3863</v>
      </c>
      <c r="H5749" s="1" t="s">
        <v>3206</v>
      </c>
      <c r="I5749" t="s">
        <v>19220</v>
      </c>
      <c r="J5749" t="s">
        <v>23</v>
      </c>
      <c r="K5749">
        <v>4004</v>
      </c>
      <c r="L5749">
        <v>194194</v>
      </c>
      <c r="M5749">
        <v>48.5</v>
      </c>
      <c r="N5749" t="s">
        <v>9303</v>
      </c>
      <c r="O5749" t="s">
        <v>9512</v>
      </c>
      <c r="P5749">
        <v>0</v>
      </c>
      <c r="Q5749">
        <v>0</v>
      </c>
      <c r="R5749">
        <v>4</v>
      </c>
    </row>
    <row r="5750" spans="1:18" x14ac:dyDescent="0.25">
      <c r="A5750" t="s">
        <v>16291</v>
      </c>
      <c r="B5750">
        <v>2019</v>
      </c>
      <c r="C5750">
        <v>12</v>
      </c>
      <c r="D5750">
        <v>5</v>
      </c>
      <c r="E5750" t="s">
        <v>15699</v>
      </c>
      <c r="F5750" s="1" t="s">
        <v>3205</v>
      </c>
      <c r="G5750" s="1" t="s">
        <v>3863</v>
      </c>
      <c r="H5750" s="1" t="s">
        <v>3206</v>
      </c>
      <c r="I5750" t="s">
        <v>19302</v>
      </c>
      <c r="J5750" t="s">
        <v>23</v>
      </c>
      <c r="K5750">
        <v>525</v>
      </c>
      <c r="L5750">
        <v>23887.5</v>
      </c>
      <c r="M5750">
        <v>45.5</v>
      </c>
      <c r="N5750" t="s">
        <v>9334</v>
      </c>
      <c r="O5750" t="s">
        <v>9514</v>
      </c>
      <c r="P5750">
        <v>0</v>
      </c>
      <c r="Q5750">
        <v>0</v>
      </c>
      <c r="R5750">
        <v>4</v>
      </c>
    </row>
    <row r="5751" spans="1:18" x14ac:dyDescent="0.25">
      <c r="A5751" t="s">
        <v>16291</v>
      </c>
      <c r="B5751">
        <v>2019</v>
      </c>
      <c r="C5751">
        <v>12</v>
      </c>
      <c r="D5751">
        <v>5</v>
      </c>
      <c r="E5751" t="s">
        <v>15699</v>
      </c>
      <c r="F5751" s="1" t="s">
        <v>3205</v>
      </c>
      <c r="G5751" s="1" t="s">
        <v>3227</v>
      </c>
      <c r="H5751" s="1" t="s">
        <v>3206</v>
      </c>
      <c r="I5751" t="s">
        <v>19861</v>
      </c>
      <c r="J5751" t="s">
        <v>23</v>
      </c>
      <c r="K5751">
        <v>214</v>
      </c>
      <c r="L5751">
        <v>10379</v>
      </c>
      <c r="M5751">
        <v>48.5</v>
      </c>
      <c r="N5751" t="s">
        <v>22082</v>
      </c>
      <c r="O5751" t="s">
        <v>23253</v>
      </c>
      <c r="P5751">
        <v>0</v>
      </c>
      <c r="Q5751">
        <v>0</v>
      </c>
      <c r="R5751">
        <v>4</v>
      </c>
    </row>
    <row r="5752" spans="1:18" x14ac:dyDescent="0.25">
      <c r="A5752" t="s">
        <v>16291</v>
      </c>
      <c r="B5752">
        <v>2019</v>
      </c>
      <c r="C5752">
        <v>12</v>
      </c>
      <c r="D5752">
        <v>5</v>
      </c>
      <c r="E5752" t="s">
        <v>15699</v>
      </c>
      <c r="F5752" s="1" t="s">
        <v>9480</v>
      </c>
      <c r="G5752" s="1" t="s">
        <v>9480</v>
      </c>
      <c r="H5752" s="1" t="s">
        <v>9480</v>
      </c>
      <c r="I5752" t="s">
        <v>16293</v>
      </c>
      <c r="J5752" t="s">
        <v>23</v>
      </c>
      <c r="K5752">
        <v>2120</v>
      </c>
      <c r="L5752">
        <v>101336</v>
      </c>
      <c r="M5752">
        <v>47.8</v>
      </c>
      <c r="N5752" t="e">
        <v>#N/A</v>
      </c>
      <c r="O5752" t="e">
        <v>#N/A</v>
      </c>
      <c r="P5752">
        <v>0</v>
      </c>
      <c r="Q5752">
        <v>0</v>
      </c>
      <c r="R5752">
        <v>4</v>
      </c>
    </row>
    <row r="5753" spans="1:18" x14ac:dyDescent="0.25">
      <c r="A5753" t="s">
        <v>2420</v>
      </c>
      <c r="B5753">
        <v>2018</v>
      </c>
      <c r="C5753">
        <v>4</v>
      </c>
      <c r="D5753">
        <v>20</v>
      </c>
      <c r="E5753" t="s">
        <v>1395</v>
      </c>
      <c r="F5753" s="1" t="s">
        <v>3205</v>
      </c>
      <c r="G5753" s="1" t="s">
        <v>3967</v>
      </c>
      <c r="H5753" s="1" t="s">
        <v>3206</v>
      </c>
      <c r="I5753" t="s">
        <v>18702</v>
      </c>
      <c r="J5753" t="s">
        <v>23</v>
      </c>
      <c r="K5753">
        <v>18470</v>
      </c>
      <c r="L5753">
        <v>1191315.07</v>
      </c>
      <c r="M5753">
        <v>64.5</v>
      </c>
      <c r="N5753" t="s">
        <v>9278</v>
      </c>
      <c r="O5753" t="s">
        <v>10727</v>
      </c>
      <c r="P5753">
        <v>0</v>
      </c>
      <c r="Q5753">
        <v>0</v>
      </c>
      <c r="R5753">
        <v>2</v>
      </c>
    </row>
    <row r="5754" spans="1:18" x14ac:dyDescent="0.25">
      <c r="A5754" t="s">
        <v>10306</v>
      </c>
      <c r="B5754">
        <v>2019</v>
      </c>
      <c r="C5754">
        <v>2</v>
      </c>
      <c r="D5754">
        <v>14</v>
      </c>
      <c r="E5754" t="s">
        <v>1620</v>
      </c>
      <c r="F5754" s="1" t="s">
        <v>3205</v>
      </c>
      <c r="G5754" s="1" t="s">
        <v>3384</v>
      </c>
      <c r="H5754" s="1" t="s">
        <v>3206</v>
      </c>
      <c r="I5754" t="s">
        <v>17276</v>
      </c>
      <c r="J5754" t="s">
        <v>23</v>
      </c>
      <c r="K5754">
        <v>20466</v>
      </c>
      <c r="L5754">
        <v>920970</v>
      </c>
      <c r="M5754">
        <v>45</v>
      </c>
      <c r="N5754" t="s">
        <v>112</v>
      </c>
      <c r="O5754" t="s">
        <v>9515</v>
      </c>
      <c r="P5754">
        <v>3.2773227720419927E-2</v>
      </c>
      <c r="Q5754">
        <v>0</v>
      </c>
      <c r="R5754">
        <v>1</v>
      </c>
    </row>
    <row r="5755" spans="1:18" x14ac:dyDescent="0.25">
      <c r="A5755" t="s">
        <v>8587</v>
      </c>
      <c r="B5755">
        <v>2018</v>
      </c>
      <c r="C5755">
        <v>5</v>
      </c>
      <c r="D5755">
        <v>29</v>
      </c>
      <c r="E5755" t="s">
        <v>7583</v>
      </c>
      <c r="F5755" s="1" t="s">
        <v>9480</v>
      </c>
      <c r="G5755" s="1" t="s">
        <v>9480</v>
      </c>
      <c r="H5755" s="1" t="s">
        <v>9480</v>
      </c>
      <c r="I5755" t="s">
        <v>8588</v>
      </c>
      <c r="J5755" t="s">
        <v>38</v>
      </c>
      <c r="K5755">
        <v>1</v>
      </c>
      <c r="L5755">
        <v>15</v>
      </c>
      <c r="M5755">
        <v>15</v>
      </c>
      <c r="N5755" t="e">
        <v>#N/A</v>
      </c>
      <c r="O5755" t="e">
        <v>#N/A</v>
      </c>
      <c r="P5755">
        <v>0</v>
      </c>
      <c r="Q5755">
        <v>0</v>
      </c>
      <c r="R5755">
        <v>2</v>
      </c>
    </row>
    <row r="5756" spans="1:18" x14ac:dyDescent="0.25">
      <c r="A5756" t="s">
        <v>8587</v>
      </c>
      <c r="B5756">
        <v>2018</v>
      </c>
      <c r="C5756">
        <v>5</v>
      </c>
      <c r="D5756">
        <v>29</v>
      </c>
      <c r="E5756" t="s">
        <v>7583</v>
      </c>
      <c r="F5756" s="1" t="s">
        <v>5207</v>
      </c>
      <c r="G5756" s="1" t="s">
        <v>23188</v>
      </c>
      <c r="H5756" s="1" t="s">
        <v>7263</v>
      </c>
      <c r="I5756" t="s">
        <v>6783</v>
      </c>
      <c r="J5756" t="s">
        <v>38</v>
      </c>
      <c r="K5756">
        <v>20</v>
      </c>
      <c r="L5756">
        <v>20</v>
      </c>
      <c r="M5756">
        <v>1</v>
      </c>
      <c r="N5756" t="s">
        <v>6783</v>
      </c>
      <c r="O5756" t="s">
        <v>9986</v>
      </c>
      <c r="P5756">
        <v>0</v>
      </c>
      <c r="Q5756">
        <v>0</v>
      </c>
      <c r="R5756">
        <v>2</v>
      </c>
    </row>
    <row r="5757" spans="1:18" x14ac:dyDescent="0.25">
      <c r="A5757" t="s">
        <v>8587</v>
      </c>
      <c r="B5757">
        <v>2018</v>
      </c>
      <c r="C5757">
        <v>5</v>
      </c>
      <c r="D5757">
        <v>29</v>
      </c>
      <c r="E5757" t="s">
        <v>7583</v>
      </c>
      <c r="F5757" s="1" t="s">
        <v>9480</v>
      </c>
      <c r="G5757" s="1" t="s">
        <v>9480</v>
      </c>
      <c r="H5757" s="1" t="s">
        <v>9480</v>
      </c>
      <c r="I5757" t="s">
        <v>8589</v>
      </c>
      <c r="J5757" t="s">
        <v>38</v>
      </c>
      <c r="K5757">
        <v>1</v>
      </c>
      <c r="L5757">
        <v>49</v>
      </c>
      <c r="M5757">
        <v>49</v>
      </c>
      <c r="N5757" t="e">
        <v>#N/A</v>
      </c>
      <c r="O5757" t="e">
        <v>#N/A</v>
      </c>
      <c r="P5757">
        <v>0</v>
      </c>
      <c r="Q5757">
        <v>0</v>
      </c>
      <c r="R5757">
        <v>2</v>
      </c>
    </row>
    <row r="5758" spans="1:18" x14ac:dyDescent="0.25">
      <c r="A5758" t="s">
        <v>8587</v>
      </c>
      <c r="B5758">
        <v>2018</v>
      </c>
      <c r="C5758">
        <v>5</v>
      </c>
      <c r="D5758">
        <v>29</v>
      </c>
      <c r="E5758" t="s">
        <v>7583</v>
      </c>
      <c r="F5758" s="1" t="s">
        <v>5207</v>
      </c>
      <c r="G5758" s="1" t="s">
        <v>21109</v>
      </c>
      <c r="H5758" s="1" t="s">
        <v>7263</v>
      </c>
      <c r="I5758" t="s">
        <v>6755</v>
      </c>
      <c r="J5758" t="s">
        <v>38</v>
      </c>
      <c r="K5758">
        <v>300</v>
      </c>
      <c r="L5758">
        <v>210</v>
      </c>
      <c r="M5758">
        <v>0.7</v>
      </c>
      <c r="N5758" t="s">
        <v>6755</v>
      </c>
      <c r="O5758" t="s">
        <v>9769</v>
      </c>
      <c r="P5758">
        <v>0</v>
      </c>
      <c r="Q5758">
        <v>0</v>
      </c>
      <c r="R5758">
        <v>2</v>
      </c>
    </row>
    <row r="5759" spans="1:18" x14ac:dyDescent="0.25">
      <c r="A5759" t="s">
        <v>8587</v>
      </c>
      <c r="B5759">
        <v>2018</v>
      </c>
      <c r="C5759">
        <v>5</v>
      </c>
      <c r="D5759">
        <v>29</v>
      </c>
      <c r="E5759" t="s">
        <v>7583</v>
      </c>
      <c r="F5759" s="1" t="s">
        <v>9480</v>
      </c>
      <c r="G5759" s="1" t="s">
        <v>9480</v>
      </c>
      <c r="H5759" s="1" t="s">
        <v>9480</v>
      </c>
      <c r="I5759" t="s">
        <v>8590</v>
      </c>
      <c r="J5759" t="s">
        <v>38</v>
      </c>
      <c r="K5759">
        <v>2</v>
      </c>
      <c r="L5759">
        <v>24</v>
      </c>
      <c r="M5759">
        <v>12</v>
      </c>
      <c r="N5759" t="e">
        <v>#N/A</v>
      </c>
      <c r="O5759" t="e">
        <v>#N/A</v>
      </c>
      <c r="P5759">
        <v>0</v>
      </c>
      <c r="Q5759">
        <v>0</v>
      </c>
      <c r="R5759">
        <v>2</v>
      </c>
    </row>
    <row r="5760" spans="1:18" x14ac:dyDescent="0.25">
      <c r="A5760" t="s">
        <v>3008</v>
      </c>
      <c r="B5760">
        <v>2018</v>
      </c>
      <c r="C5760">
        <v>11</v>
      </c>
      <c r="D5760">
        <v>3</v>
      </c>
      <c r="E5760" t="s">
        <v>1620</v>
      </c>
      <c r="F5760" s="1" t="s">
        <v>3205</v>
      </c>
      <c r="G5760" s="1" t="s">
        <v>3384</v>
      </c>
      <c r="H5760" s="1" t="s">
        <v>3206</v>
      </c>
      <c r="I5760" t="s">
        <v>17455</v>
      </c>
      <c r="J5760" t="s">
        <v>23</v>
      </c>
      <c r="K5760">
        <v>2240</v>
      </c>
      <c r="L5760">
        <v>103376</v>
      </c>
      <c r="M5760">
        <v>46.15</v>
      </c>
      <c r="N5760" t="s">
        <v>160</v>
      </c>
      <c r="O5760" t="s">
        <v>9452</v>
      </c>
      <c r="P5760">
        <v>0.10110188471641929</v>
      </c>
      <c r="Q5760">
        <v>0</v>
      </c>
      <c r="R5760">
        <v>4</v>
      </c>
    </row>
    <row r="5761" spans="1:18" x14ac:dyDescent="0.25">
      <c r="A5761" t="s">
        <v>3008</v>
      </c>
      <c r="B5761">
        <v>2018</v>
      </c>
      <c r="C5761">
        <v>11</v>
      </c>
      <c r="D5761">
        <v>3</v>
      </c>
      <c r="E5761" t="s">
        <v>1620</v>
      </c>
      <c r="F5761" s="1" t="s">
        <v>3205</v>
      </c>
      <c r="G5761" s="1" t="s">
        <v>3863</v>
      </c>
      <c r="H5761" s="1" t="s">
        <v>3206</v>
      </c>
      <c r="I5761" t="s">
        <v>19003</v>
      </c>
      <c r="J5761" t="s">
        <v>23</v>
      </c>
      <c r="K5761">
        <v>2920</v>
      </c>
      <c r="L5761">
        <v>139284</v>
      </c>
      <c r="M5761">
        <v>47.7</v>
      </c>
      <c r="N5761" t="s">
        <v>9344</v>
      </c>
      <c r="O5761" t="s">
        <v>9496</v>
      </c>
      <c r="P5761">
        <v>3.9816758144422926E-2</v>
      </c>
      <c r="Q5761">
        <v>0</v>
      </c>
      <c r="R5761">
        <v>4</v>
      </c>
    </row>
    <row r="5762" spans="1:18" x14ac:dyDescent="0.25">
      <c r="A5762" t="s">
        <v>3008</v>
      </c>
      <c r="B5762">
        <v>2018</v>
      </c>
      <c r="C5762">
        <v>11</v>
      </c>
      <c r="D5762">
        <v>3</v>
      </c>
      <c r="E5762" t="s">
        <v>1620</v>
      </c>
      <c r="F5762" s="1" t="s">
        <v>3205</v>
      </c>
      <c r="G5762" s="1" t="s">
        <v>3384</v>
      </c>
      <c r="H5762" s="1" t="s">
        <v>3206</v>
      </c>
      <c r="I5762" t="s">
        <v>17081</v>
      </c>
      <c r="J5762" t="s">
        <v>23</v>
      </c>
      <c r="K5762">
        <v>4115</v>
      </c>
      <c r="L5762">
        <v>189907.25</v>
      </c>
      <c r="M5762">
        <v>46.15</v>
      </c>
      <c r="N5762" t="s">
        <v>160</v>
      </c>
      <c r="O5762" t="s">
        <v>9452</v>
      </c>
      <c r="P5762">
        <v>0.10110188471641929</v>
      </c>
      <c r="Q5762">
        <v>0</v>
      </c>
      <c r="R5762">
        <v>4</v>
      </c>
    </row>
    <row r="5763" spans="1:18" x14ac:dyDescent="0.25">
      <c r="A5763" t="s">
        <v>3008</v>
      </c>
      <c r="B5763">
        <v>2018</v>
      </c>
      <c r="C5763">
        <v>11</v>
      </c>
      <c r="D5763">
        <v>3</v>
      </c>
      <c r="E5763" t="s">
        <v>1620</v>
      </c>
      <c r="F5763" s="1" t="s">
        <v>3205</v>
      </c>
      <c r="G5763" s="1" t="s">
        <v>3863</v>
      </c>
      <c r="H5763" s="1" t="s">
        <v>3206</v>
      </c>
      <c r="I5763" t="s">
        <v>19107</v>
      </c>
      <c r="J5763" t="s">
        <v>23</v>
      </c>
      <c r="K5763">
        <v>10210</v>
      </c>
      <c r="L5763">
        <v>547256</v>
      </c>
      <c r="M5763">
        <v>53.6</v>
      </c>
      <c r="N5763" t="s">
        <v>9329</v>
      </c>
      <c r="O5763" t="s">
        <v>9493</v>
      </c>
      <c r="P5763">
        <v>0</v>
      </c>
      <c r="Q5763">
        <v>0</v>
      </c>
      <c r="R5763">
        <v>4</v>
      </c>
    </row>
    <row r="5764" spans="1:18" x14ac:dyDescent="0.25">
      <c r="A5764" t="s">
        <v>3008</v>
      </c>
      <c r="B5764">
        <v>2018</v>
      </c>
      <c r="C5764">
        <v>11</v>
      </c>
      <c r="D5764">
        <v>3</v>
      </c>
      <c r="E5764" t="s">
        <v>1620</v>
      </c>
      <c r="F5764" s="1" t="s">
        <v>3205</v>
      </c>
      <c r="G5764" s="1" t="s">
        <v>3863</v>
      </c>
      <c r="H5764" s="1" t="s">
        <v>3206</v>
      </c>
      <c r="I5764" t="s">
        <v>18940</v>
      </c>
      <c r="J5764" t="s">
        <v>23</v>
      </c>
      <c r="K5764">
        <v>1186</v>
      </c>
      <c r="L5764">
        <v>76141.2</v>
      </c>
      <c r="M5764">
        <v>64.2</v>
      </c>
      <c r="N5764" t="s">
        <v>9314</v>
      </c>
      <c r="O5764" t="s">
        <v>9453</v>
      </c>
      <c r="P5764">
        <v>1.984751079033405E-2</v>
      </c>
      <c r="Q5764">
        <v>0</v>
      </c>
      <c r="R5764">
        <v>4</v>
      </c>
    </row>
    <row r="5765" spans="1:18" x14ac:dyDescent="0.25">
      <c r="A5765" t="s">
        <v>379</v>
      </c>
      <c r="B5765">
        <v>2016</v>
      </c>
      <c r="C5765">
        <v>1</v>
      </c>
      <c r="D5765">
        <v>19</v>
      </c>
      <c r="E5765" t="s">
        <v>92</v>
      </c>
      <c r="F5765" s="1" t="s">
        <v>3205</v>
      </c>
      <c r="G5765" s="1" t="s">
        <v>18072</v>
      </c>
      <c r="H5765" s="1" t="s">
        <v>7263</v>
      </c>
      <c r="I5765" t="s">
        <v>18071</v>
      </c>
      <c r="J5765" t="s">
        <v>23</v>
      </c>
      <c r="K5765">
        <v>1716</v>
      </c>
      <c r="L5765">
        <v>56370.6</v>
      </c>
      <c r="M5765">
        <v>32.85</v>
      </c>
      <c r="N5765" t="s">
        <v>21872</v>
      </c>
      <c r="O5765" t="s">
        <v>23366</v>
      </c>
      <c r="P5765">
        <v>0</v>
      </c>
      <c r="Q5765">
        <v>0</v>
      </c>
      <c r="R5765">
        <v>1</v>
      </c>
    </row>
    <row r="5766" spans="1:18" x14ac:dyDescent="0.25">
      <c r="A5766" t="s">
        <v>379</v>
      </c>
      <c r="B5766">
        <v>2016</v>
      </c>
      <c r="C5766">
        <v>1</v>
      </c>
      <c r="D5766">
        <v>19</v>
      </c>
      <c r="E5766" t="s">
        <v>92</v>
      </c>
      <c r="F5766" s="1" t="s">
        <v>3205</v>
      </c>
      <c r="G5766" s="1" t="s">
        <v>3863</v>
      </c>
      <c r="H5766" s="1" t="s">
        <v>3206</v>
      </c>
      <c r="I5766" t="s">
        <v>82</v>
      </c>
      <c r="J5766" t="s">
        <v>23</v>
      </c>
      <c r="K5766">
        <v>10000</v>
      </c>
      <c r="L5766">
        <v>358500</v>
      </c>
      <c r="M5766">
        <v>35.85</v>
      </c>
      <c r="N5766" t="s">
        <v>9307</v>
      </c>
      <c r="O5766" t="s">
        <v>9445</v>
      </c>
      <c r="P5766">
        <v>3.6019547837424074E-2</v>
      </c>
      <c r="Q5766">
        <v>0</v>
      </c>
      <c r="R5766">
        <v>1</v>
      </c>
    </row>
    <row r="5767" spans="1:18" x14ac:dyDescent="0.25">
      <c r="A5767" t="s">
        <v>379</v>
      </c>
      <c r="B5767">
        <v>2016</v>
      </c>
      <c r="C5767">
        <v>1</v>
      </c>
      <c r="D5767">
        <v>19</v>
      </c>
      <c r="E5767" t="s">
        <v>92</v>
      </c>
      <c r="F5767" s="1" t="s">
        <v>3205</v>
      </c>
      <c r="G5767" s="1" t="s">
        <v>3863</v>
      </c>
      <c r="H5767" s="1" t="s">
        <v>3206</v>
      </c>
      <c r="I5767" t="s">
        <v>19558</v>
      </c>
      <c r="J5767" t="s">
        <v>23</v>
      </c>
      <c r="K5767">
        <v>2970</v>
      </c>
      <c r="L5767">
        <v>129195</v>
      </c>
      <c r="M5767">
        <v>43.5</v>
      </c>
      <c r="N5767" t="s">
        <v>9319</v>
      </c>
      <c r="O5767" t="s">
        <v>9487</v>
      </c>
      <c r="P5767">
        <v>0</v>
      </c>
      <c r="Q5767">
        <v>0</v>
      </c>
      <c r="R5767">
        <v>1</v>
      </c>
    </row>
    <row r="5768" spans="1:18" x14ac:dyDescent="0.25">
      <c r="A5768" t="s">
        <v>379</v>
      </c>
      <c r="B5768">
        <v>2016</v>
      </c>
      <c r="C5768">
        <v>1</v>
      </c>
      <c r="D5768">
        <v>19</v>
      </c>
      <c r="E5768" t="s">
        <v>92</v>
      </c>
      <c r="F5768" s="1" t="s">
        <v>3205</v>
      </c>
      <c r="G5768" s="1" t="s">
        <v>3863</v>
      </c>
      <c r="H5768" s="1" t="s">
        <v>3206</v>
      </c>
      <c r="I5768" t="s">
        <v>19564</v>
      </c>
      <c r="J5768" t="s">
        <v>23</v>
      </c>
      <c r="K5768">
        <v>6840</v>
      </c>
      <c r="L5768">
        <v>238032</v>
      </c>
      <c r="M5768">
        <v>34.799999999999997</v>
      </c>
      <c r="N5768" t="s">
        <v>9309</v>
      </c>
      <c r="O5768" t="s">
        <v>9451</v>
      </c>
      <c r="P5768">
        <v>6.5364123560168089E-2</v>
      </c>
      <c r="Q5768">
        <v>0</v>
      </c>
      <c r="R5768">
        <v>1</v>
      </c>
    </row>
    <row r="5769" spans="1:18" x14ac:dyDescent="0.25">
      <c r="A5769" t="s">
        <v>1145</v>
      </c>
      <c r="B5769">
        <v>2016</v>
      </c>
      <c r="C5769">
        <v>10</v>
      </c>
      <c r="D5769">
        <v>15</v>
      </c>
      <c r="E5769" t="s">
        <v>92</v>
      </c>
      <c r="F5769" s="1" t="s">
        <v>3205</v>
      </c>
      <c r="G5769" s="1" t="s">
        <v>3203</v>
      </c>
      <c r="H5769" s="1" t="s">
        <v>3206</v>
      </c>
      <c r="I5769" t="s">
        <v>17662</v>
      </c>
      <c r="J5769" t="s">
        <v>23</v>
      </c>
      <c r="K5769">
        <v>3000</v>
      </c>
      <c r="L5769">
        <v>145500</v>
      </c>
      <c r="M5769">
        <v>48.5</v>
      </c>
      <c r="N5769" t="s">
        <v>1970</v>
      </c>
      <c r="O5769" t="s">
        <v>9538</v>
      </c>
      <c r="P5769">
        <v>0</v>
      </c>
      <c r="Q5769">
        <v>0</v>
      </c>
      <c r="R5769">
        <v>4</v>
      </c>
    </row>
    <row r="5770" spans="1:18" x14ac:dyDescent="0.25">
      <c r="A5770" t="s">
        <v>1145</v>
      </c>
      <c r="B5770">
        <v>2016</v>
      </c>
      <c r="C5770">
        <v>10</v>
      </c>
      <c r="D5770">
        <v>15</v>
      </c>
      <c r="E5770" t="s">
        <v>92</v>
      </c>
      <c r="F5770" s="1" t="s">
        <v>3205</v>
      </c>
      <c r="G5770" s="1" t="s">
        <v>3227</v>
      </c>
      <c r="H5770" s="1" t="s">
        <v>3206</v>
      </c>
      <c r="I5770" t="s">
        <v>19740</v>
      </c>
      <c r="J5770" t="s">
        <v>23</v>
      </c>
      <c r="K5770">
        <v>1150</v>
      </c>
      <c r="L5770">
        <v>50025</v>
      </c>
      <c r="M5770">
        <v>43.5</v>
      </c>
      <c r="N5770" t="s">
        <v>22084</v>
      </c>
      <c r="O5770" t="s">
        <v>23254</v>
      </c>
      <c r="P5770">
        <v>0</v>
      </c>
      <c r="Q5770">
        <v>0</v>
      </c>
      <c r="R5770">
        <v>4</v>
      </c>
    </row>
    <row r="5771" spans="1:18" x14ac:dyDescent="0.25">
      <c r="A5771" t="s">
        <v>1145</v>
      </c>
      <c r="B5771">
        <v>2016</v>
      </c>
      <c r="C5771">
        <v>10</v>
      </c>
      <c r="D5771">
        <v>15</v>
      </c>
      <c r="E5771" t="s">
        <v>92</v>
      </c>
      <c r="F5771" s="1" t="s">
        <v>3205</v>
      </c>
      <c r="G5771" s="1" t="s">
        <v>3863</v>
      </c>
      <c r="H5771" s="1" t="s">
        <v>3206</v>
      </c>
      <c r="I5771" t="s">
        <v>19098</v>
      </c>
      <c r="J5771" t="s">
        <v>23</v>
      </c>
      <c r="K5771">
        <v>970</v>
      </c>
      <c r="L5771">
        <v>40982.5</v>
      </c>
      <c r="M5771">
        <v>42.25</v>
      </c>
      <c r="N5771" t="s">
        <v>9329</v>
      </c>
      <c r="O5771" t="s">
        <v>9493</v>
      </c>
      <c r="P5771">
        <v>0</v>
      </c>
      <c r="Q5771">
        <v>0</v>
      </c>
      <c r="R5771">
        <v>4</v>
      </c>
    </row>
    <row r="5772" spans="1:18" x14ac:dyDescent="0.25">
      <c r="A5772" t="s">
        <v>1145</v>
      </c>
      <c r="B5772">
        <v>2016</v>
      </c>
      <c r="C5772">
        <v>10</v>
      </c>
      <c r="D5772">
        <v>15</v>
      </c>
      <c r="E5772" t="s">
        <v>92</v>
      </c>
      <c r="F5772" s="1" t="s">
        <v>3205</v>
      </c>
      <c r="G5772" s="1" t="s">
        <v>18746</v>
      </c>
      <c r="H5772" s="1" t="s">
        <v>3206</v>
      </c>
      <c r="I5772" t="s">
        <v>18797</v>
      </c>
      <c r="J5772" t="s">
        <v>23</v>
      </c>
      <c r="K5772">
        <v>4881</v>
      </c>
      <c r="L5772">
        <v>236728.5</v>
      </c>
      <c r="M5772">
        <v>48.5</v>
      </c>
      <c r="N5772" t="s">
        <v>22008</v>
      </c>
      <c r="O5772" t="s">
        <v>23288</v>
      </c>
      <c r="P5772">
        <v>0</v>
      </c>
      <c r="Q5772">
        <v>0</v>
      </c>
      <c r="R5772">
        <v>4</v>
      </c>
    </row>
    <row r="5773" spans="1:18" x14ac:dyDescent="0.25">
      <c r="A5773" t="s">
        <v>1145</v>
      </c>
      <c r="B5773">
        <v>2016</v>
      </c>
      <c r="C5773">
        <v>10</v>
      </c>
      <c r="D5773">
        <v>15</v>
      </c>
      <c r="E5773" t="s">
        <v>92</v>
      </c>
      <c r="F5773" s="1" t="s">
        <v>3205</v>
      </c>
      <c r="G5773" s="1" t="s">
        <v>3863</v>
      </c>
      <c r="H5773" s="1" t="s">
        <v>3206</v>
      </c>
      <c r="I5773" t="s">
        <v>19119</v>
      </c>
      <c r="J5773" t="s">
        <v>23</v>
      </c>
      <c r="K5773">
        <v>5300</v>
      </c>
      <c r="L5773">
        <v>223925</v>
      </c>
      <c r="M5773">
        <v>42.25</v>
      </c>
      <c r="N5773" t="s">
        <v>9329</v>
      </c>
      <c r="O5773" t="s">
        <v>9493</v>
      </c>
      <c r="P5773">
        <v>0</v>
      </c>
      <c r="Q5773">
        <v>0</v>
      </c>
      <c r="R5773">
        <v>4</v>
      </c>
    </row>
    <row r="5774" spans="1:18" x14ac:dyDescent="0.25">
      <c r="A5774" t="s">
        <v>1145</v>
      </c>
      <c r="B5774">
        <v>2016</v>
      </c>
      <c r="C5774">
        <v>10</v>
      </c>
      <c r="D5774">
        <v>15</v>
      </c>
      <c r="E5774" t="s">
        <v>92</v>
      </c>
      <c r="F5774" s="1" t="s">
        <v>3205</v>
      </c>
      <c r="G5774" s="1" t="s">
        <v>3203</v>
      </c>
      <c r="H5774" s="1" t="s">
        <v>3206</v>
      </c>
      <c r="I5774" t="s">
        <v>17744</v>
      </c>
      <c r="J5774" t="s">
        <v>23</v>
      </c>
      <c r="K5774">
        <v>3000</v>
      </c>
      <c r="L5774">
        <v>145500</v>
      </c>
      <c r="M5774">
        <v>48.5</v>
      </c>
      <c r="N5774" t="s">
        <v>2889</v>
      </c>
      <c r="O5774" t="s">
        <v>9544</v>
      </c>
      <c r="P5774">
        <v>0</v>
      </c>
      <c r="Q5774">
        <v>0</v>
      </c>
      <c r="R5774">
        <v>4</v>
      </c>
    </row>
    <row r="5775" spans="1:18" x14ac:dyDescent="0.25">
      <c r="A5775" t="s">
        <v>2583</v>
      </c>
      <c r="B5775">
        <v>2018</v>
      </c>
      <c r="C5775">
        <v>6</v>
      </c>
      <c r="D5775">
        <v>18</v>
      </c>
      <c r="E5775" t="s">
        <v>174</v>
      </c>
      <c r="F5775" s="1" t="s">
        <v>3205</v>
      </c>
      <c r="G5775" s="1" t="s">
        <v>3384</v>
      </c>
      <c r="H5775" s="1" t="s">
        <v>3206</v>
      </c>
      <c r="I5775" t="s">
        <v>17070</v>
      </c>
      <c r="J5775" t="s">
        <v>23</v>
      </c>
      <c r="K5775">
        <v>18370</v>
      </c>
      <c r="L5775">
        <v>845019.98</v>
      </c>
      <c r="M5775">
        <v>46</v>
      </c>
      <c r="N5775" t="s">
        <v>645</v>
      </c>
      <c r="O5775" t="s">
        <v>9450</v>
      </c>
      <c r="P5775">
        <v>9.1123449223886266E-2</v>
      </c>
      <c r="Q5775">
        <v>0</v>
      </c>
      <c r="R5775">
        <v>2</v>
      </c>
    </row>
    <row r="5776" spans="1:18" x14ac:dyDescent="0.25">
      <c r="A5776" t="s">
        <v>8822</v>
      </c>
      <c r="B5776">
        <v>2018</v>
      </c>
      <c r="C5776">
        <v>12</v>
      </c>
      <c r="D5776">
        <v>14</v>
      </c>
      <c r="E5776" t="s">
        <v>229</v>
      </c>
      <c r="F5776" s="1" t="s">
        <v>9480</v>
      </c>
      <c r="G5776" s="1" t="s">
        <v>9480</v>
      </c>
      <c r="H5776" s="1" t="s">
        <v>9480</v>
      </c>
      <c r="I5776" t="s">
        <v>8823</v>
      </c>
      <c r="J5776" t="s">
        <v>38</v>
      </c>
      <c r="K5776">
        <v>6</v>
      </c>
      <c r="L5776">
        <v>2171.4</v>
      </c>
      <c r="M5776">
        <v>361.9</v>
      </c>
      <c r="N5776" t="e">
        <v>#N/A</v>
      </c>
      <c r="O5776" t="e">
        <v>#N/A</v>
      </c>
      <c r="P5776">
        <v>0</v>
      </c>
      <c r="Q5776">
        <v>0</v>
      </c>
      <c r="R5776">
        <v>4</v>
      </c>
    </row>
    <row r="5777" spans="1:18" x14ac:dyDescent="0.25">
      <c r="A5777" t="s">
        <v>8822</v>
      </c>
      <c r="B5777">
        <v>2018</v>
      </c>
      <c r="C5777">
        <v>12</v>
      </c>
      <c r="D5777">
        <v>14</v>
      </c>
      <c r="E5777" t="s">
        <v>229</v>
      </c>
      <c r="F5777" s="1" t="s">
        <v>5207</v>
      </c>
      <c r="G5777" s="1" t="s">
        <v>21109</v>
      </c>
      <c r="H5777" s="1" t="s">
        <v>7263</v>
      </c>
      <c r="I5777" t="s">
        <v>6766</v>
      </c>
      <c r="J5777" t="s">
        <v>38</v>
      </c>
      <c r="K5777">
        <v>1000</v>
      </c>
      <c r="L5777">
        <v>348.68</v>
      </c>
      <c r="M5777">
        <v>0.35</v>
      </c>
      <c r="N5777" t="s">
        <v>6766</v>
      </c>
      <c r="O5777" t="s">
        <v>9920</v>
      </c>
      <c r="P5777">
        <v>0</v>
      </c>
      <c r="Q5777">
        <v>0</v>
      </c>
      <c r="R5777">
        <v>4</v>
      </c>
    </row>
    <row r="5778" spans="1:18" x14ac:dyDescent="0.25">
      <c r="A5778" t="s">
        <v>3147</v>
      </c>
      <c r="B5778">
        <v>2018</v>
      </c>
      <c r="C5778">
        <v>12</v>
      </c>
      <c r="D5778">
        <v>19</v>
      </c>
      <c r="E5778" t="s">
        <v>643</v>
      </c>
      <c r="F5778" s="1" t="s">
        <v>3205</v>
      </c>
      <c r="G5778" s="1" t="s">
        <v>3863</v>
      </c>
      <c r="H5778" s="1" t="s">
        <v>3206</v>
      </c>
      <c r="I5778" t="s">
        <v>18998</v>
      </c>
      <c r="J5778" t="s">
        <v>23</v>
      </c>
      <c r="K5778">
        <v>20025</v>
      </c>
      <c r="L5778">
        <v>926676.9</v>
      </c>
      <c r="M5778">
        <v>46.28</v>
      </c>
      <c r="N5778" t="s">
        <v>9340</v>
      </c>
      <c r="O5778" t="s">
        <v>9482</v>
      </c>
      <c r="P5778">
        <v>8.0867377033553248E-2</v>
      </c>
      <c r="Q5778">
        <v>0</v>
      </c>
      <c r="R5778">
        <v>4</v>
      </c>
    </row>
    <row r="5779" spans="1:18" x14ac:dyDescent="0.25">
      <c r="A5779" t="s">
        <v>1431</v>
      </c>
      <c r="B5779">
        <v>2017</v>
      </c>
      <c r="C5779">
        <v>3</v>
      </c>
      <c r="D5779">
        <v>2</v>
      </c>
      <c r="E5779" t="s">
        <v>226</v>
      </c>
      <c r="F5779" s="1" t="s">
        <v>3205</v>
      </c>
      <c r="G5779" s="1" t="s">
        <v>3384</v>
      </c>
      <c r="H5779" s="1" t="s">
        <v>3206</v>
      </c>
      <c r="I5779" t="s">
        <v>17072</v>
      </c>
      <c r="J5779" t="s">
        <v>23</v>
      </c>
      <c r="K5779">
        <v>2274</v>
      </c>
      <c r="L5779">
        <v>100510.8</v>
      </c>
      <c r="M5779">
        <v>44.2</v>
      </c>
      <c r="N5779" t="s">
        <v>112</v>
      </c>
      <c r="O5779" t="s">
        <v>9515</v>
      </c>
      <c r="P5779">
        <v>3.2773227720419927E-2</v>
      </c>
      <c r="Q5779">
        <v>0</v>
      </c>
      <c r="R5779">
        <v>1</v>
      </c>
    </row>
    <row r="5780" spans="1:18" x14ac:dyDescent="0.25">
      <c r="A5780" t="s">
        <v>16614</v>
      </c>
      <c r="B5780">
        <v>2019</v>
      </c>
      <c r="C5780">
        <v>12</v>
      </c>
      <c r="D5780">
        <v>17</v>
      </c>
      <c r="E5780" t="s">
        <v>1515</v>
      </c>
      <c r="F5780" s="1" t="s">
        <v>3205</v>
      </c>
      <c r="G5780" s="1" t="s">
        <v>3384</v>
      </c>
      <c r="H5780" s="1" t="s">
        <v>3206</v>
      </c>
      <c r="I5780" t="s">
        <v>17299</v>
      </c>
      <c r="J5780" t="s">
        <v>23</v>
      </c>
      <c r="K5780">
        <v>20044</v>
      </c>
      <c r="L5780">
        <v>875922.8</v>
      </c>
      <c r="M5780">
        <v>43.7</v>
      </c>
      <c r="N5780" t="s">
        <v>160</v>
      </c>
      <c r="O5780" t="s">
        <v>9452</v>
      </c>
      <c r="P5780">
        <v>0.10110188471641929</v>
      </c>
      <c r="Q5780">
        <v>0</v>
      </c>
      <c r="R5780">
        <v>4</v>
      </c>
    </row>
    <row r="5781" spans="1:18" x14ac:dyDescent="0.25">
      <c r="A5781" t="s">
        <v>2712</v>
      </c>
      <c r="B5781">
        <v>2018</v>
      </c>
      <c r="C5781">
        <v>8</v>
      </c>
      <c r="D5781">
        <v>15</v>
      </c>
      <c r="E5781" t="s">
        <v>2697</v>
      </c>
      <c r="F5781" s="1" t="s">
        <v>3205</v>
      </c>
      <c r="G5781" s="1" t="s">
        <v>3863</v>
      </c>
      <c r="H5781" s="1" t="s">
        <v>3206</v>
      </c>
      <c r="I5781" t="s">
        <v>19111</v>
      </c>
      <c r="J5781" t="s">
        <v>23</v>
      </c>
      <c r="K5781">
        <v>19985</v>
      </c>
      <c r="L5781">
        <v>979265</v>
      </c>
      <c r="M5781">
        <v>49</v>
      </c>
      <c r="N5781" t="s">
        <v>9332</v>
      </c>
      <c r="O5781" t="s">
        <v>9531</v>
      </c>
      <c r="P5781">
        <v>0</v>
      </c>
      <c r="Q5781">
        <v>0</v>
      </c>
      <c r="R5781">
        <v>3</v>
      </c>
    </row>
    <row r="5782" spans="1:18" x14ac:dyDescent="0.25">
      <c r="A5782" t="s">
        <v>1806</v>
      </c>
      <c r="B5782">
        <v>2017</v>
      </c>
      <c r="C5782">
        <v>9</v>
      </c>
      <c r="D5782">
        <v>7</v>
      </c>
      <c r="E5782" t="s">
        <v>31</v>
      </c>
      <c r="F5782" s="1" t="s">
        <v>3205</v>
      </c>
      <c r="G5782" s="1" t="s">
        <v>3203</v>
      </c>
      <c r="H5782" s="1" t="s">
        <v>3206</v>
      </c>
      <c r="I5782" t="s">
        <v>17750</v>
      </c>
      <c r="J5782" t="s">
        <v>23</v>
      </c>
      <c r="K5782">
        <v>405</v>
      </c>
      <c r="L5782">
        <v>19688.87</v>
      </c>
      <c r="M5782">
        <v>48.61</v>
      </c>
      <c r="N5782" t="s">
        <v>9124</v>
      </c>
      <c r="O5782" t="s">
        <v>9700</v>
      </c>
      <c r="P5782">
        <v>0</v>
      </c>
      <c r="Q5782">
        <v>0</v>
      </c>
      <c r="R5782">
        <v>3</v>
      </c>
    </row>
    <row r="5783" spans="1:18" x14ac:dyDescent="0.25">
      <c r="A5783" t="s">
        <v>15257</v>
      </c>
      <c r="B5783">
        <v>2019</v>
      </c>
      <c r="C5783">
        <v>8</v>
      </c>
      <c r="D5783">
        <v>2</v>
      </c>
      <c r="E5783" t="s">
        <v>7471</v>
      </c>
      <c r="F5783" s="1" t="s">
        <v>5207</v>
      </c>
      <c r="G5783" s="1" t="s">
        <v>21054</v>
      </c>
      <c r="H5783" s="1" t="s">
        <v>7263</v>
      </c>
      <c r="I5783" t="s">
        <v>21114</v>
      </c>
      <c r="J5783" t="s">
        <v>38</v>
      </c>
      <c r="K5783">
        <v>8</v>
      </c>
      <c r="L5783">
        <v>8976</v>
      </c>
      <c r="M5783">
        <v>1122</v>
      </c>
      <c r="N5783" t="s">
        <v>7263</v>
      </c>
      <c r="O5783" t="s">
        <v>23274</v>
      </c>
      <c r="P5783">
        <v>0</v>
      </c>
      <c r="Q5783">
        <v>0</v>
      </c>
      <c r="R5783">
        <v>3</v>
      </c>
    </row>
    <row r="5784" spans="1:18" x14ac:dyDescent="0.25">
      <c r="A5784" t="s">
        <v>15257</v>
      </c>
      <c r="B5784">
        <v>2019</v>
      </c>
      <c r="C5784">
        <v>8</v>
      </c>
      <c r="D5784">
        <v>2</v>
      </c>
      <c r="E5784" t="s">
        <v>7471</v>
      </c>
      <c r="F5784" s="1" t="s">
        <v>5207</v>
      </c>
      <c r="G5784" s="1" t="s">
        <v>6745</v>
      </c>
      <c r="H5784" s="1" t="s">
        <v>7263</v>
      </c>
      <c r="I5784" t="s">
        <v>7190</v>
      </c>
      <c r="J5784" t="s">
        <v>38</v>
      </c>
      <c r="K5784">
        <v>8</v>
      </c>
      <c r="L5784">
        <v>8760</v>
      </c>
      <c r="M5784">
        <v>1095</v>
      </c>
      <c r="N5784" t="s">
        <v>8419</v>
      </c>
      <c r="O5784" t="s">
        <v>10083</v>
      </c>
      <c r="P5784">
        <v>0</v>
      </c>
      <c r="Q5784">
        <v>0</v>
      </c>
      <c r="R5784">
        <v>3</v>
      </c>
    </row>
    <row r="5785" spans="1:18" x14ac:dyDescent="0.25">
      <c r="A5785" t="s">
        <v>8497</v>
      </c>
      <c r="B5785">
        <v>2018</v>
      </c>
      <c r="C5785">
        <v>4</v>
      </c>
      <c r="D5785">
        <v>21</v>
      </c>
      <c r="E5785" t="s">
        <v>8070</v>
      </c>
      <c r="F5785" s="1" t="s">
        <v>5207</v>
      </c>
      <c r="G5785" s="1" t="s">
        <v>6745</v>
      </c>
      <c r="H5785" s="1" t="s">
        <v>7263</v>
      </c>
      <c r="I5785" t="s">
        <v>7228</v>
      </c>
      <c r="J5785" t="s">
        <v>38</v>
      </c>
      <c r="K5785">
        <v>200</v>
      </c>
      <c r="L5785">
        <v>134400</v>
      </c>
      <c r="M5785">
        <v>672</v>
      </c>
      <c r="N5785" t="s">
        <v>8939</v>
      </c>
      <c r="O5785" t="s">
        <v>9462</v>
      </c>
      <c r="P5785">
        <v>0</v>
      </c>
      <c r="Q5785">
        <v>4.5837736391081546E-2</v>
      </c>
      <c r="R5785">
        <v>2</v>
      </c>
    </row>
    <row r="5786" spans="1:18" x14ac:dyDescent="0.25">
      <c r="A5786" t="s">
        <v>2568</v>
      </c>
      <c r="B5786">
        <v>2018</v>
      </c>
      <c r="C5786">
        <v>6</v>
      </c>
      <c r="D5786">
        <v>13</v>
      </c>
      <c r="E5786" t="s">
        <v>1620</v>
      </c>
      <c r="F5786" s="1" t="s">
        <v>3205</v>
      </c>
      <c r="G5786" s="1" t="s">
        <v>3863</v>
      </c>
      <c r="H5786" s="1" t="s">
        <v>3206</v>
      </c>
      <c r="I5786" t="s">
        <v>18998</v>
      </c>
      <c r="J5786" t="s">
        <v>23</v>
      </c>
      <c r="K5786">
        <v>18660</v>
      </c>
      <c r="L5786">
        <v>960990</v>
      </c>
      <c r="M5786">
        <v>51.5</v>
      </c>
      <c r="N5786" t="s">
        <v>9340</v>
      </c>
      <c r="O5786" t="s">
        <v>9482</v>
      </c>
      <c r="P5786">
        <v>8.0867377033553248E-2</v>
      </c>
      <c r="Q5786">
        <v>0</v>
      </c>
      <c r="R5786">
        <v>2</v>
      </c>
    </row>
    <row r="5787" spans="1:18" x14ac:dyDescent="0.25">
      <c r="A5787" t="s">
        <v>2568</v>
      </c>
      <c r="B5787">
        <v>2018</v>
      </c>
      <c r="C5787">
        <v>6</v>
      </c>
      <c r="D5787">
        <v>13</v>
      </c>
      <c r="E5787" t="s">
        <v>1620</v>
      </c>
      <c r="F5787" s="1" t="s">
        <v>3205</v>
      </c>
      <c r="G5787" s="1" t="s">
        <v>3863</v>
      </c>
      <c r="H5787" s="1" t="s">
        <v>3206</v>
      </c>
      <c r="I5787" t="s">
        <v>19103</v>
      </c>
      <c r="J5787" t="s">
        <v>23</v>
      </c>
      <c r="K5787">
        <v>2090</v>
      </c>
      <c r="L5787">
        <v>107635</v>
      </c>
      <c r="M5787">
        <v>51.5</v>
      </c>
      <c r="N5787" t="s">
        <v>9342</v>
      </c>
      <c r="O5787" t="s">
        <v>9510</v>
      </c>
      <c r="P5787">
        <v>0</v>
      </c>
      <c r="Q5787">
        <v>0</v>
      </c>
      <c r="R5787">
        <v>2</v>
      </c>
    </row>
    <row r="5788" spans="1:18" x14ac:dyDescent="0.25">
      <c r="A5788" t="s">
        <v>796</v>
      </c>
      <c r="B5788">
        <v>2016</v>
      </c>
      <c r="C5788">
        <v>4</v>
      </c>
      <c r="D5788">
        <v>21</v>
      </c>
      <c r="E5788" t="s">
        <v>643</v>
      </c>
      <c r="F5788" s="1" t="s">
        <v>3205</v>
      </c>
      <c r="G5788" s="1" t="s">
        <v>3384</v>
      </c>
      <c r="H5788" s="1" t="s">
        <v>3206</v>
      </c>
      <c r="I5788" t="s">
        <v>17405</v>
      </c>
      <c r="J5788" t="s">
        <v>23</v>
      </c>
      <c r="K5788">
        <v>6956</v>
      </c>
      <c r="L5788">
        <v>245894.6</v>
      </c>
      <c r="M5788">
        <v>35.35</v>
      </c>
      <c r="N5788" t="s">
        <v>160</v>
      </c>
      <c r="O5788" t="s">
        <v>9452</v>
      </c>
      <c r="P5788">
        <v>0.10110188471641929</v>
      </c>
      <c r="Q5788">
        <v>0</v>
      </c>
      <c r="R5788">
        <v>2</v>
      </c>
    </row>
    <row r="5789" spans="1:18" x14ac:dyDescent="0.25">
      <c r="A5789" t="s">
        <v>527</v>
      </c>
      <c r="B5789">
        <v>2016</v>
      </c>
      <c r="C5789">
        <v>2</v>
      </c>
      <c r="D5789">
        <v>12</v>
      </c>
      <c r="E5789" t="s">
        <v>174</v>
      </c>
      <c r="F5789" s="1" t="s">
        <v>3205</v>
      </c>
      <c r="G5789" s="1" t="s">
        <v>3384</v>
      </c>
      <c r="H5789" s="1" t="s">
        <v>3206</v>
      </c>
      <c r="I5789" t="s">
        <v>17441</v>
      </c>
      <c r="J5789" t="s">
        <v>23</v>
      </c>
      <c r="K5789">
        <v>2850</v>
      </c>
      <c r="L5789">
        <v>84645</v>
      </c>
      <c r="M5789">
        <v>29.7</v>
      </c>
      <c r="N5789" t="s">
        <v>645</v>
      </c>
      <c r="O5789" t="s">
        <v>9450</v>
      </c>
      <c r="P5789">
        <v>9.1123449223886266E-2</v>
      </c>
      <c r="Q5789">
        <v>0</v>
      </c>
      <c r="R5789">
        <v>1</v>
      </c>
    </row>
    <row r="5790" spans="1:18" x14ac:dyDescent="0.25">
      <c r="A5790" t="s">
        <v>527</v>
      </c>
      <c r="B5790">
        <v>2016</v>
      </c>
      <c r="C5790">
        <v>2</v>
      </c>
      <c r="D5790">
        <v>12</v>
      </c>
      <c r="E5790" t="s">
        <v>174</v>
      </c>
      <c r="F5790" s="1" t="s">
        <v>3205</v>
      </c>
      <c r="G5790" s="1" t="s">
        <v>3863</v>
      </c>
      <c r="H5790" s="1" t="s">
        <v>3206</v>
      </c>
      <c r="I5790" t="s">
        <v>19620</v>
      </c>
      <c r="J5790" t="s">
        <v>23</v>
      </c>
      <c r="K5790">
        <v>630</v>
      </c>
      <c r="L5790">
        <v>18270</v>
      </c>
      <c r="M5790">
        <v>29</v>
      </c>
      <c r="N5790" t="s">
        <v>9304</v>
      </c>
      <c r="O5790" t="s">
        <v>9502</v>
      </c>
      <c r="P5790">
        <v>0</v>
      </c>
      <c r="Q5790">
        <v>0</v>
      </c>
      <c r="R5790">
        <v>1</v>
      </c>
    </row>
    <row r="5791" spans="1:18" x14ac:dyDescent="0.25">
      <c r="A5791" t="s">
        <v>527</v>
      </c>
      <c r="B5791">
        <v>2016</v>
      </c>
      <c r="C5791">
        <v>2</v>
      </c>
      <c r="D5791">
        <v>12</v>
      </c>
      <c r="E5791" t="s">
        <v>174</v>
      </c>
      <c r="F5791" s="1" t="s">
        <v>3205</v>
      </c>
      <c r="G5791" s="1" t="s">
        <v>3863</v>
      </c>
      <c r="H5791" s="1" t="s">
        <v>3206</v>
      </c>
      <c r="I5791" t="s">
        <v>19625</v>
      </c>
      <c r="J5791" t="s">
        <v>23</v>
      </c>
      <c r="K5791">
        <v>3610</v>
      </c>
      <c r="L5791">
        <v>102884.99</v>
      </c>
      <c r="M5791">
        <v>28.5</v>
      </c>
      <c r="N5791" t="s">
        <v>9331</v>
      </c>
      <c r="O5791" t="s">
        <v>9540</v>
      </c>
      <c r="P5791">
        <v>4.2454374665687751E-2</v>
      </c>
      <c r="Q5791">
        <v>0</v>
      </c>
      <c r="R5791">
        <v>1</v>
      </c>
    </row>
    <row r="5792" spans="1:18" x14ac:dyDescent="0.25">
      <c r="A5792" t="s">
        <v>527</v>
      </c>
      <c r="B5792">
        <v>2016</v>
      </c>
      <c r="C5792">
        <v>2</v>
      </c>
      <c r="D5792">
        <v>12</v>
      </c>
      <c r="E5792" t="s">
        <v>174</v>
      </c>
      <c r="F5792" s="1" t="s">
        <v>3205</v>
      </c>
      <c r="G5792" s="1" t="s">
        <v>3863</v>
      </c>
      <c r="H5792" s="1" t="s">
        <v>3206</v>
      </c>
      <c r="I5792" t="s">
        <v>19576</v>
      </c>
      <c r="J5792" t="s">
        <v>23</v>
      </c>
      <c r="K5792">
        <v>2090</v>
      </c>
      <c r="L5792">
        <v>60609.99</v>
      </c>
      <c r="M5792">
        <v>29</v>
      </c>
      <c r="N5792" t="s">
        <v>9347</v>
      </c>
      <c r="O5792" t="s">
        <v>9542</v>
      </c>
      <c r="P5792">
        <v>8.0289698840596724E-2</v>
      </c>
      <c r="Q5792">
        <v>0</v>
      </c>
      <c r="R5792">
        <v>1</v>
      </c>
    </row>
    <row r="5793" spans="1:18" x14ac:dyDescent="0.25">
      <c r="A5793" t="s">
        <v>7903</v>
      </c>
      <c r="B5793">
        <v>2017</v>
      </c>
      <c r="C5793">
        <v>2</v>
      </c>
      <c r="D5793">
        <v>13</v>
      </c>
      <c r="E5793" t="s">
        <v>7471</v>
      </c>
      <c r="F5793" s="1" t="s">
        <v>5207</v>
      </c>
      <c r="G5793" s="1" t="s">
        <v>20931</v>
      </c>
      <c r="H5793" s="1" t="s">
        <v>7263</v>
      </c>
      <c r="I5793" t="s">
        <v>6625</v>
      </c>
      <c r="J5793" t="s">
        <v>23</v>
      </c>
      <c r="K5793">
        <v>900</v>
      </c>
      <c r="L5793">
        <v>148500</v>
      </c>
      <c r="M5793">
        <v>165</v>
      </c>
      <c r="N5793" t="s">
        <v>9111</v>
      </c>
      <c r="O5793" t="s">
        <v>9468</v>
      </c>
      <c r="P5793">
        <v>0</v>
      </c>
      <c r="Q5793">
        <v>3.481892927687627E-2</v>
      </c>
      <c r="R5793">
        <v>1</v>
      </c>
    </row>
    <row r="5794" spans="1:18" x14ac:dyDescent="0.25">
      <c r="A5794" t="s">
        <v>15363</v>
      </c>
      <c r="B5794">
        <v>2019</v>
      </c>
      <c r="C5794">
        <v>8</v>
      </c>
      <c r="D5794">
        <v>13</v>
      </c>
      <c r="E5794" t="s">
        <v>15365</v>
      </c>
      <c r="F5794" s="1" t="s">
        <v>5207</v>
      </c>
      <c r="G5794" s="1" t="s">
        <v>20931</v>
      </c>
      <c r="H5794" s="1" t="s">
        <v>7263</v>
      </c>
      <c r="I5794" t="s">
        <v>6448</v>
      </c>
      <c r="J5794" t="s">
        <v>23</v>
      </c>
      <c r="K5794">
        <v>46</v>
      </c>
      <c r="L5794">
        <v>6440</v>
      </c>
      <c r="M5794">
        <v>140</v>
      </c>
      <c r="N5794" t="s">
        <v>9104</v>
      </c>
      <c r="O5794" t="s">
        <v>9777</v>
      </c>
      <c r="P5794">
        <v>0</v>
      </c>
      <c r="Q5794">
        <v>0</v>
      </c>
      <c r="R5794">
        <v>3</v>
      </c>
    </row>
    <row r="5795" spans="1:18" x14ac:dyDescent="0.25">
      <c r="A5795" t="s">
        <v>2422</v>
      </c>
      <c r="B5795">
        <v>2018</v>
      </c>
      <c r="C5795">
        <v>4</v>
      </c>
      <c r="D5795">
        <v>20</v>
      </c>
      <c r="E5795" t="s">
        <v>51</v>
      </c>
      <c r="F5795" s="1" t="s">
        <v>3205</v>
      </c>
      <c r="G5795" s="1" t="s">
        <v>3384</v>
      </c>
      <c r="H5795" s="1" t="s">
        <v>3206</v>
      </c>
      <c r="I5795" t="s">
        <v>17068</v>
      </c>
      <c r="J5795" t="s">
        <v>23</v>
      </c>
      <c r="K5795">
        <v>6260</v>
      </c>
      <c r="L5795">
        <v>300480</v>
      </c>
      <c r="M5795">
        <v>48</v>
      </c>
      <c r="N5795" t="s">
        <v>170</v>
      </c>
      <c r="O5795" t="s">
        <v>9516</v>
      </c>
      <c r="P5795">
        <v>3.660242098978287E-2</v>
      </c>
      <c r="Q5795">
        <v>0</v>
      </c>
      <c r="R5795">
        <v>2</v>
      </c>
    </row>
    <row r="5796" spans="1:18" x14ac:dyDescent="0.25">
      <c r="A5796" t="s">
        <v>2422</v>
      </c>
      <c r="B5796">
        <v>2018</v>
      </c>
      <c r="C5796">
        <v>4</v>
      </c>
      <c r="D5796">
        <v>20</v>
      </c>
      <c r="E5796" t="s">
        <v>51</v>
      </c>
      <c r="F5796" s="1" t="s">
        <v>3205</v>
      </c>
      <c r="G5796" s="1" t="s">
        <v>3384</v>
      </c>
      <c r="H5796" s="1" t="s">
        <v>3206</v>
      </c>
      <c r="I5796" t="s">
        <v>17069</v>
      </c>
      <c r="J5796" t="s">
        <v>23</v>
      </c>
      <c r="K5796">
        <v>13385</v>
      </c>
      <c r="L5796">
        <v>631772</v>
      </c>
      <c r="M5796">
        <v>47.2</v>
      </c>
      <c r="N5796" t="s">
        <v>166</v>
      </c>
      <c r="O5796" t="s">
        <v>9509</v>
      </c>
      <c r="P5796">
        <v>0</v>
      </c>
      <c r="Q5796">
        <v>0</v>
      </c>
      <c r="R5796">
        <v>2</v>
      </c>
    </row>
    <row r="5797" spans="1:18" x14ac:dyDescent="0.25">
      <c r="A5797" t="s">
        <v>2422</v>
      </c>
      <c r="B5797">
        <v>2018</v>
      </c>
      <c r="C5797">
        <v>4</v>
      </c>
      <c r="D5797">
        <v>20</v>
      </c>
      <c r="E5797" t="s">
        <v>51</v>
      </c>
      <c r="F5797" s="1" t="s">
        <v>3205</v>
      </c>
      <c r="G5797" s="1" t="s">
        <v>3863</v>
      </c>
      <c r="H5797" s="1" t="s">
        <v>3206</v>
      </c>
      <c r="I5797" t="s">
        <v>18998</v>
      </c>
      <c r="J5797" t="s">
        <v>23</v>
      </c>
      <c r="K5797">
        <v>11755</v>
      </c>
      <c r="L5797">
        <v>593627.5</v>
      </c>
      <c r="M5797">
        <v>50.5</v>
      </c>
      <c r="N5797" t="s">
        <v>9340</v>
      </c>
      <c r="O5797" t="s">
        <v>9482</v>
      </c>
      <c r="P5797">
        <v>8.0867377033553248E-2</v>
      </c>
      <c r="Q5797">
        <v>0</v>
      </c>
      <c r="R5797">
        <v>2</v>
      </c>
    </row>
    <row r="5798" spans="1:18" x14ac:dyDescent="0.25">
      <c r="A5798" t="s">
        <v>2422</v>
      </c>
      <c r="B5798">
        <v>2018</v>
      </c>
      <c r="C5798">
        <v>4</v>
      </c>
      <c r="D5798">
        <v>20</v>
      </c>
      <c r="E5798" t="s">
        <v>51</v>
      </c>
      <c r="F5798" s="1" t="s">
        <v>3205</v>
      </c>
      <c r="G5798" s="1" t="s">
        <v>3384</v>
      </c>
      <c r="H5798" s="1" t="s">
        <v>3206</v>
      </c>
      <c r="I5798" t="s">
        <v>17143</v>
      </c>
      <c r="J5798" t="s">
        <v>23</v>
      </c>
      <c r="K5798">
        <v>5700</v>
      </c>
      <c r="L5798">
        <v>282150</v>
      </c>
      <c r="M5798">
        <v>49.5</v>
      </c>
      <c r="N5798" t="s">
        <v>112</v>
      </c>
      <c r="O5798" t="s">
        <v>9515</v>
      </c>
      <c r="P5798">
        <v>3.2773227720419927E-2</v>
      </c>
      <c r="Q5798">
        <v>0</v>
      </c>
      <c r="R5798">
        <v>2</v>
      </c>
    </row>
    <row r="5799" spans="1:18" x14ac:dyDescent="0.25">
      <c r="A5799" t="s">
        <v>2422</v>
      </c>
      <c r="B5799">
        <v>2018</v>
      </c>
      <c r="C5799">
        <v>4</v>
      </c>
      <c r="D5799">
        <v>20</v>
      </c>
      <c r="E5799" t="s">
        <v>51</v>
      </c>
      <c r="F5799" s="1" t="s">
        <v>3205</v>
      </c>
      <c r="G5799" s="1" t="s">
        <v>3227</v>
      </c>
      <c r="H5799" s="1" t="s">
        <v>3206</v>
      </c>
      <c r="I5799" t="s">
        <v>19765</v>
      </c>
      <c r="J5799" t="s">
        <v>23</v>
      </c>
      <c r="K5799">
        <v>2100</v>
      </c>
      <c r="L5799">
        <v>124110</v>
      </c>
      <c r="M5799">
        <v>59.1</v>
      </c>
      <c r="N5799" t="s">
        <v>22091</v>
      </c>
      <c r="O5799" t="s">
        <v>23257</v>
      </c>
      <c r="P5799">
        <v>0</v>
      </c>
      <c r="Q5799">
        <v>0</v>
      </c>
      <c r="R5799">
        <v>2</v>
      </c>
    </row>
    <row r="5800" spans="1:18" x14ac:dyDescent="0.25">
      <c r="A5800" t="s">
        <v>2422</v>
      </c>
      <c r="B5800">
        <v>2018</v>
      </c>
      <c r="C5800">
        <v>4</v>
      </c>
      <c r="D5800">
        <v>20</v>
      </c>
      <c r="E5800" t="s">
        <v>51</v>
      </c>
      <c r="F5800" s="1" t="s">
        <v>3205</v>
      </c>
      <c r="G5800" s="1" t="s">
        <v>3227</v>
      </c>
      <c r="H5800" s="1" t="s">
        <v>3206</v>
      </c>
      <c r="I5800" t="s">
        <v>19710</v>
      </c>
      <c r="J5800" t="s">
        <v>23</v>
      </c>
      <c r="K5800">
        <v>2030</v>
      </c>
      <c r="L5800">
        <v>119973</v>
      </c>
      <c r="M5800">
        <v>59.1</v>
      </c>
      <c r="N5800" t="s">
        <v>22084</v>
      </c>
      <c r="O5800" t="s">
        <v>23254</v>
      </c>
      <c r="P5800">
        <v>0</v>
      </c>
      <c r="Q5800">
        <v>0</v>
      </c>
      <c r="R5800">
        <v>2</v>
      </c>
    </row>
    <row r="5801" spans="1:18" x14ac:dyDescent="0.25">
      <c r="A5801" t="s">
        <v>872</v>
      </c>
      <c r="B5801">
        <v>2016</v>
      </c>
      <c r="C5801">
        <v>5</v>
      </c>
      <c r="D5801">
        <v>8</v>
      </c>
      <c r="E5801" t="s">
        <v>848</v>
      </c>
      <c r="F5801" s="1" t="s">
        <v>3205</v>
      </c>
      <c r="G5801" s="1" t="s">
        <v>3863</v>
      </c>
      <c r="H5801" s="1" t="s">
        <v>3206</v>
      </c>
      <c r="I5801" t="s">
        <v>104</v>
      </c>
      <c r="J5801" t="s">
        <v>23</v>
      </c>
      <c r="K5801">
        <v>19780</v>
      </c>
      <c r="L5801">
        <v>749661.91</v>
      </c>
      <c r="M5801">
        <v>37.9</v>
      </c>
      <c r="N5801" t="s">
        <v>9303</v>
      </c>
      <c r="O5801" t="s">
        <v>9512</v>
      </c>
      <c r="P5801">
        <v>0</v>
      </c>
      <c r="Q5801">
        <v>0</v>
      </c>
      <c r="R5801">
        <v>2</v>
      </c>
    </row>
    <row r="5802" spans="1:18" x14ac:dyDescent="0.25">
      <c r="A5802" t="s">
        <v>1915</v>
      </c>
      <c r="B5802">
        <v>2017</v>
      </c>
      <c r="C5802">
        <v>10</v>
      </c>
      <c r="D5802">
        <v>18</v>
      </c>
      <c r="E5802" t="s">
        <v>1916</v>
      </c>
      <c r="F5802" s="1" t="s">
        <v>3205</v>
      </c>
      <c r="G5802" s="1" t="s">
        <v>3863</v>
      </c>
      <c r="H5802" s="1" t="s">
        <v>3206</v>
      </c>
      <c r="I5802" t="s">
        <v>18972</v>
      </c>
      <c r="J5802" t="s">
        <v>23</v>
      </c>
      <c r="K5802">
        <v>19925</v>
      </c>
      <c r="L5802">
        <v>866737.58</v>
      </c>
      <c r="M5802">
        <v>43.5</v>
      </c>
      <c r="N5802" t="s">
        <v>9307</v>
      </c>
      <c r="O5802" t="s">
        <v>9445</v>
      </c>
      <c r="P5802">
        <v>3.6019547837424074E-2</v>
      </c>
      <c r="Q5802">
        <v>0</v>
      </c>
      <c r="R5802">
        <v>4</v>
      </c>
    </row>
    <row r="5803" spans="1:18" x14ac:dyDescent="0.25">
      <c r="A5803" t="s">
        <v>8749</v>
      </c>
      <c r="B5803">
        <v>2018</v>
      </c>
      <c r="C5803">
        <v>10</v>
      </c>
      <c r="D5803">
        <v>22</v>
      </c>
      <c r="E5803" t="s">
        <v>7335</v>
      </c>
      <c r="F5803" s="1" t="s">
        <v>5207</v>
      </c>
      <c r="G5803" s="1" t="s">
        <v>21109</v>
      </c>
      <c r="H5803" s="1" t="s">
        <v>7263</v>
      </c>
      <c r="I5803" t="s">
        <v>6729</v>
      </c>
      <c r="J5803" t="s">
        <v>38</v>
      </c>
      <c r="K5803">
        <v>1</v>
      </c>
      <c r="L5803">
        <v>930</v>
      </c>
      <c r="M5803">
        <v>930</v>
      </c>
      <c r="N5803" t="s">
        <v>6729</v>
      </c>
      <c r="O5803" t="s">
        <v>9844</v>
      </c>
      <c r="P5803">
        <v>0</v>
      </c>
      <c r="Q5803">
        <v>0</v>
      </c>
      <c r="R5803">
        <v>4</v>
      </c>
    </row>
    <row r="5804" spans="1:18" x14ac:dyDescent="0.25">
      <c r="A5804" t="s">
        <v>8749</v>
      </c>
      <c r="B5804">
        <v>2018</v>
      </c>
      <c r="C5804">
        <v>10</v>
      </c>
      <c r="D5804">
        <v>22</v>
      </c>
      <c r="E5804" t="s">
        <v>7335</v>
      </c>
      <c r="F5804" s="1" t="s">
        <v>9480</v>
      </c>
      <c r="G5804" s="1" t="s">
        <v>9480</v>
      </c>
      <c r="H5804" s="1" t="s">
        <v>9480</v>
      </c>
      <c r="I5804" t="s">
        <v>7334</v>
      </c>
      <c r="J5804" t="s">
        <v>38</v>
      </c>
      <c r="K5804">
        <v>11</v>
      </c>
      <c r="L5804">
        <v>8081.7</v>
      </c>
      <c r="M5804">
        <v>734.7</v>
      </c>
      <c r="N5804" t="e">
        <v>#N/A</v>
      </c>
      <c r="O5804" t="e">
        <v>#N/A</v>
      </c>
      <c r="P5804">
        <v>0</v>
      </c>
      <c r="Q5804">
        <v>0</v>
      </c>
      <c r="R5804">
        <v>4</v>
      </c>
    </row>
    <row r="5805" spans="1:18" x14ac:dyDescent="0.25">
      <c r="A5805" t="s">
        <v>2153</v>
      </c>
      <c r="B5805">
        <v>2018</v>
      </c>
      <c r="C5805">
        <v>1</v>
      </c>
      <c r="D5805">
        <v>26</v>
      </c>
      <c r="E5805" t="s">
        <v>1515</v>
      </c>
      <c r="F5805" s="1" t="s">
        <v>3205</v>
      </c>
      <c r="G5805" s="1" t="s">
        <v>3384</v>
      </c>
      <c r="H5805" s="1" t="s">
        <v>3206</v>
      </c>
      <c r="I5805" t="s">
        <v>17067</v>
      </c>
      <c r="J5805" t="s">
        <v>23</v>
      </c>
      <c r="K5805">
        <v>3010</v>
      </c>
      <c r="L5805">
        <v>128828</v>
      </c>
      <c r="M5805">
        <v>42.8</v>
      </c>
      <c r="N5805" t="s">
        <v>168</v>
      </c>
      <c r="O5805" t="s">
        <v>9481</v>
      </c>
      <c r="P5805">
        <v>2.7900708435018715E-2</v>
      </c>
      <c r="Q5805">
        <v>0</v>
      </c>
      <c r="R5805">
        <v>1</v>
      </c>
    </row>
    <row r="5806" spans="1:18" x14ac:dyDescent="0.25">
      <c r="A5806" t="s">
        <v>2153</v>
      </c>
      <c r="B5806">
        <v>2018</v>
      </c>
      <c r="C5806">
        <v>1</v>
      </c>
      <c r="D5806">
        <v>26</v>
      </c>
      <c r="E5806" t="s">
        <v>1515</v>
      </c>
      <c r="F5806" s="1" t="s">
        <v>3205</v>
      </c>
      <c r="G5806" s="1" t="s">
        <v>3384</v>
      </c>
      <c r="H5806" s="1" t="s">
        <v>3206</v>
      </c>
      <c r="I5806" t="s">
        <v>17068</v>
      </c>
      <c r="J5806" t="s">
        <v>23</v>
      </c>
      <c r="K5806">
        <v>5665</v>
      </c>
      <c r="L5806">
        <v>242462</v>
      </c>
      <c r="M5806">
        <v>42.8</v>
      </c>
      <c r="N5806" t="s">
        <v>170</v>
      </c>
      <c r="O5806" t="s">
        <v>9516</v>
      </c>
      <c r="P5806">
        <v>3.660242098978287E-2</v>
      </c>
      <c r="Q5806">
        <v>0</v>
      </c>
      <c r="R5806">
        <v>1</v>
      </c>
    </row>
    <row r="5807" spans="1:18" x14ac:dyDescent="0.25">
      <c r="A5807" t="s">
        <v>2153</v>
      </c>
      <c r="B5807">
        <v>2018</v>
      </c>
      <c r="C5807">
        <v>1</v>
      </c>
      <c r="D5807">
        <v>26</v>
      </c>
      <c r="E5807" t="s">
        <v>1515</v>
      </c>
      <c r="F5807" s="1" t="s">
        <v>3205</v>
      </c>
      <c r="G5807" s="1" t="s">
        <v>3384</v>
      </c>
      <c r="H5807" s="1" t="s">
        <v>3206</v>
      </c>
      <c r="I5807" t="s">
        <v>17161</v>
      </c>
      <c r="J5807" t="s">
        <v>23</v>
      </c>
      <c r="K5807">
        <v>11960</v>
      </c>
      <c r="L5807">
        <v>558532</v>
      </c>
      <c r="M5807">
        <v>46.7</v>
      </c>
      <c r="N5807" t="s">
        <v>279</v>
      </c>
      <c r="O5807" t="s">
        <v>9551</v>
      </c>
      <c r="P5807">
        <v>0</v>
      </c>
      <c r="Q5807">
        <v>0</v>
      </c>
      <c r="R5807">
        <v>1</v>
      </c>
    </row>
    <row r="5808" spans="1:18" x14ac:dyDescent="0.25">
      <c r="A5808" t="s">
        <v>2797</v>
      </c>
      <c r="B5808">
        <v>2018</v>
      </c>
      <c r="C5808">
        <v>9</v>
      </c>
      <c r="D5808">
        <v>14</v>
      </c>
      <c r="E5808" t="s">
        <v>226</v>
      </c>
      <c r="F5808" s="1" t="s">
        <v>3205</v>
      </c>
      <c r="G5808" s="1" t="s">
        <v>3863</v>
      </c>
      <c r="H5808" s="1" t="s">
        <v>3206</v>
      </c>
      <c r="I5808" t="s">
        <v>18999</v>
      </c>
      <c r="J5808" t="s">
        <v>23</v>
      </c>
      <c r="K5808">
        <v>2250</v>
      </c>
      <c r="L5808">
        <v>112275</v>
      </c>
      <c r="M5808">
        <v>49.9</v>
      </c>
      <c r="N5808" t="s">
        <v>9337</v>
      </c>
      <c r="O5808" t="s">
        <v>9440</v>
      </c>
      <c r="P5808">
        <v>0.12068470364021268</v>
      </c>
      <c r="Q5808">
        <v>0</v>
      </c>
      <c r="R5808">
        <v>3</v>
      </c>
    </row>
    <row r="5809" spans="1:18" x14ac:dyDescent="0.25">
      <c r="A5809" t="s">
        <v>8808</v>
      </c>
      <c r="B5809">
        <v>2018</v>
      </c>
      <c r="C5809">
        <v>12</v>
      </c>
      <c r="D5809">
        <v>10</v>
      </c>
      <c r="E5809" t="s">
        <v>8334</v>
      </c>
      <c r="F5809" s="1" t="s">
        <v>5207</v>
      </c>
      <c r="G5809" s="1" t="s">
        <v>20573</v>
      </c>
      <c r="H5809" s="1" t="s">
        <v>3201</v>
      </c>
      <c r="I5809" t="s">
        <v>20878</v>
      </c>
      <c r="J5809" t="s">
        <v>23</v>
      </c>
      <c r="K5809">
        <v>159.5</v>
      </c>
      <c r="L5809">
        <v>33088.839999999997</v>
      </c>
      <c r="M5809">
        <v>207.45</v>
      </c>
      <c r="N5809" t="s">
        <v>7263</v>
      </c>
      <c r="O5809" t="s">
        <v>23191</v>
      </c>
      <c r="P5809">
        <v>0</v>
      </c>
      <c r="Q5809">
        <v>0</v>
      </c>
      <c r="R5809">
        <v>4</v>
      </c>
    </row>
    <row r="5810" spans="1:18" x14ac:dyDescent="0.25">
      <c r="A5810" t="s">
        <v>8808</v>
      </c>
      <c r="B5810">
        <v>2018</v>
      </c>
      <c r="C5810">
        <v>12</v>
      </c>
      <c r="D5810">
        <v>10</v>
      </c>
      <c r="E5810" t="s">
        <v>8334</v>
      </c>
      <c r="F5810" s="1" t="s">
        <v>5207</v>
      </c>
      <c r="G5810" s="1" t="s">
        <v>20573</v>
      </c>
      <c r="H5810" s="1" t="s">
        <v>3201</v>
      </c>
      <c r="I5810" t="s">
        <v>20871</v>
      </c>
      <c r="J5810" t="s">
        <v>23</v>
      </c>
      <c r="K5810">
        <v>600</v>
      </c>
      <c r="L5810">
        <v>114351.16</v>
      </c>
      <c r="M5810">
        <v>190.59</v>
      </c>
      <c r="N5810" t="s">
        <v>9081</v>
      </c>
      <c r="O5810" t="s">
        <v>10058</v>
      </c>
      <c r="P5810">
        <v>0</v>
      </c>
      <c r="Q5810">
        <v>0</v>
      </c>
      <c r="R5810">
        <v>4</v>
      </c>
    </row>
    <row r="5811" spans="1:18" x14ac:dyDescent="0.25">
      <c r="A5811" t="s">
        <v>1423</v>
      </c>
      <c r="B5811">
        <v>2017</v>
      </c>
      <c r="C5811">
        <v>2</v>
      </c>
      <c r="D5811">
        <v>27</v>
      </c>
      <c r="E5811" t="s">
        <v>226</v>
      </c>
      <c r="F5811" s="1" t="s">
        <v>3205</v>
      </c>
      <c r="G5811" s="1" t="s">
        <v>3863</v>
      </c>
      <c r="H5811" s="1" t="s">
        <v>3206</v>
      </c>
      <c r="I5811" t="s">
        <v>19008</v>
      </c>
      <c r="J5811" t="s">
        <v>23</v>
      </c>
      <c r="K5811">
        <v>19120</v>
      </c>
      <c r="L5811">
        <v>908391.2</v>
      </c>
      <c r="M5811">
        <v>47.51</v>
      </c>
      <c r="N5811" t="s">
        <v>9344</v>
      </c>
      <c r="O5811" t="s">
        <v>9496</v>
      </c>
      <c r="P5811">
        <v>3.9816758144422926E-2</v>
      </c>
      <c r="Q5811">
        <v>0</v>
      </c>
      <c r="R5811">
        <v>1</v>
      </c>
    </row>
    <row r="5812" spans="1:18" x14ac:dyDescent="0.25">
      <c r="A5812" t="s">
        <v>8328</v>
      </c>
      <c r="B5812">
        <v>2018</v>
      </c>
      <c r="C5812">
        <v>1</v>
      </c>
      <c r="D5812">
        <v>25</v>
      </c>
      <c r="E5812" t="s">
        <v>7471</v>
      </c>
      <c r="F5812" s="1" t="s">
        <v>5207</v>
      </c>
      <c r="G5812" s="1" t="s">
        <v>20931</v>
      </c>
      <c r="H5812" s="1" t="s">
        <v>7263</v>
      </c>
      <c r="I5812" t="s">
        <v>6680</v>
      </c>
      <c r="J5812" t="s">
        <v>38</v>
      </c>
      <c r="K5812">
        <v>64</v>
      </c>
      <c r="L5812">
        <v>30720</v>
      </c>
      <c r="M5812">
        <v>480</v>
      </c>
      <c r="N5812" t="s">
        <v>9116</v>
      </c>
      <c r="O5812" t="s">
        <v>10074</v>
      </c>
      <c r="P5812">
        <v>0</v>
      </c>
      <c r="Q5812">
        <v>0</v>
      </c>
      <c r="R5812">
        <v>1</v>
      </c>
    </row>
    <row r="5813" spans="1:18" x14ac:dyDescent="0.25">
      <c r="A5813" t="s">
        <v>8328</v>
      </c>
      <c r="B5813">
        <v>2018</v>
      </c>
      <c r="C5813">
        <v>1</v>
      </c>
      <c r="D5813">
        <v>25</v>
      </c>
      <c r="E5813" t="s">
        <v>7471</v>
      </c>
      <c r="F5813" s="1" t="s">
        <v>5207</v>
      </c>
      <c r="G5813" s="1" t="s">
        <v>20573</v>
      </c>
      <c r="H5813" s="1" t="s">
        <v>7263</v>
      </c>
      <c r="I5813" t="s">
        <v>6298</v>
      </c>
      <c r="J5813" t="s">
        <v>38</v>
      </c>
      <c r="K5813">
        <v>32</v>
      </c>
      <c r="L5813">
        <v>87344</v>
      </c>
      <c r="M5813">
        <v>2729.5</v>
      </c>
      <c r="N5813" t="s">
        <v>9090</v>
      </c>
      <c r="O5813" t="s">
        <v>10075</v>
      </c>
      <c r="P5813">
        <v>0</v>
      </c>
      <c r="Q5813">
        <v>0</v>
      </c>
      <c r="R5813">
        <v>1</v>
      </c>
    </row>
    <row r="5814" spans="1:18" x14ac:dyDescent="0.25">
      <c r="A5814" t="s">
        <v>3113</v>
      </c>
      <c r="B5814">
        <v>2018</v>
      </c>
      <c r="C5814">
        <v>12</v>
      </c>
      <c r="D5814">
        <v>12</v>
      </c>
      <c r="E5814" t="s">
        <v>1620</v>
      </c>
      <c r="F5814" s="1" t="s">
        <v>3205</v>
      </c>
      <c r="G5814" s="1" t="s">
        <v>3863</v>
      </c>
      <c r="H5814" s="1" t="s">
        <v>3206</v>
      </c>
      <c r="I5814" t="s">
        <v>19317</v>
      </c>
      <c r="J5814" t="s">
        <v>23</v>
      </c>
      <c r="K5814">
        <v>3572</v>
      </c>
      <c r="L5814">
        <v>232357.57</v>
      </c>
      <c r="M5814">
        <v>65.05</v>
      </c>
      <c r="N5814" t="s">
        <v>9317</v>
      </c>
      <c r="O5814" t="s">
        <v>9752</v>
      </c>
      <c r="P5814">
        <v>0</v>
      </c>
      <c r="Q5814">
        <v>0</v>
      </c>
      <c r="R5814">
        <v>4</v>
      </c>
    </row>
    <row r="5815" spans="1:18" x14ac:dyDescent="0.25">
      <c r="A5815" t="s">
        <v>3113</v>
      </c>
      <c r="B5815">
        <v>2018</v>
      </c>
      <c r="C5815">
        <v>12</v>
      </c>
      <c r="D5815">
        <v>12</v>
      </c>
      <c r="E5815" t="s">
        <v>1620</v>
      </c>
      <c r="F5815" s="1" t="s">
        <v>3205</v>
      </c>
      <c r="G5815" s="1" t="s">
        <v>3863</v>
      </c>
      <c r="H5815" s="1" t="s">
        <v>3206</v>
      </c>
      <c r="I5815" t="s">
        <v>19550</v>
      </c>
      <c r="J5815" t="s">
        <v>23</v>
      </c>
      <c r="K5815">
        <v>520</v>
      </c>
      <c r="L5815">
        <v>24231.85</v>
      </c>
      <c r="M5815">
        <v>46.6</v>
      </c>
      <c r="N5815" t="s">
        <v>9338</v>
      </c>
      <c r="O5815" t="s">
        <v>9503</v>
      </c>
      <c r="P5815">
        <v>0</v>
      </c>
      <c r="Q5815">
        <v>0</v>
      </c>
      <c r="R5815">
        <v>4</v>
      </c>
    </row>
    <row r="5816" spans="1:18" x14ac:dyDescent="0.25">
      <c r="A5816" t="s">
        <v>7987</v>
      </c>
      <c r="B5816">
        <v>2017</v>
      </c>
      <c r="C5816">
        <v>4</v>
      </c>
      <c r="D5816">
        <v>17</v>
      </c>
      <c r="E5816" t="s">
        <v>7791</v>
      </c>
      <c r="F5816" s="1" t="s">
        <v>9480</v>
      </c>
      <c r="G5816" s="1" t="s">
        <v>9480</v>
      </c>
      <c r="H5816" s="1" t="s">
        <v>9480</v>
      </c>
      <c r="I5816" t="s">
        <v>7325</v>
      </c>
      <c r="J5816" t="s">
        <v>38</v>
      </c>
      <c r="K5816">
        <v>30</v>
      </c>
      <c r="L5816">
        <v>85.2</v>
      </c>
      <c r="M5816">
        <v>2.84</v>
      </c>
      <c r="N5816" t="e">
        <v>#N/A</v>
      </c>
      <c r="O5816" t="e">
        <v>#N/A</v>
      </c>
      <c r="P5816">
        <v>0</v>
      </c>
      <c r="Q5816">
        <v>0</v>
      </c>
      <c r="R5816">
        <v>2</v>
      </c>
    </row>
    <row r="5817" spans="1:18" x14ac:dyDescent="0.25">
      <c r="A5817" t="s">
        <v>7987</v>
      </c>
      <c r="B5817">
        <v>2017</v>
      </c>
      <c r="C5817">
        <v>4</v>
      </c>
      <c r="D5817">
        <v>17</v>
      </c>
      <c r="E5817" t="s">
        <v>7791</v>
      </c>
      <c r="F5817" s="1" t="s">
        <v>9480</v>
      </c>
      <c r="G5817" s="1" t="s">
        <v>9480</v>
      </c>
      <c r="H5817" s="1" t="s">
        <v>9480</v>
      </c>
      <c r="I5817" t="s">
        <v>7346</v>
      </c>
      <c r="J5817" t="s">
        <v>38</v>
      </c>
      <c r="K5817">
        <v>30</v>
      </c>
      <c r="L5817">
        <v>837.6</v>
      </c>
      <c r="M5817">
        <v>27.92</v>
      </c>
      <c r="N5817" t="e">
        <v>#N/A</v>
      </c>
      <c r="O5817" t="e">
        <v>#N/A</v>
      </c>
      <c r="P5817">
        <v>0</v>
      </c>
      <c r="Q5817">
        <v>0</v>
      </c>
      <c r="R5817">
        <v>2</v>
      </c>
    </row>
    <row r="5818" spans="1:18" x14ac:dyDescent="0.25">
      <c r="A5818" t="s">
        <v>7987</v>
      </c>
      <c r="B5818">
        <v>2017</v>
      </c>
      <c r="C5818">
        <v>4</v>
      </c>
      <c r="D5818">
        <v>17</v>
      </c>
      <c r="E5818" t="s">
        <v>7791</v>
      </c>
      <c r="F5818" s="1" t="s">
        <v>9480</v>
      </c>
      <c r="G5818" s="1" t="s">
        <v>9480</v>
      </c>
      <c r="H5818" s="1" t="s">
        <v>9480</v>
      </c>
      <c r="I5818" t="s">
        <v>7988</v>
      </c>
      <c r="J5818" t="s">
        <v>38</v>
      </c>
      <c r="K5818">
        <v>30</v>
      </c>
      <c r="L5818">
        <v>88.2</v>
      </c>
      <c r="M5818">
        <v>2.94</v>
      </c>
      <c r="N5818" t="e">
        <v>#N/A</v>
      </c>
      <c r="O5818" t="e">
        <v>#N/A</v>
      </c>
      <c r="P5818">
        <v>0</v>
      </c>
      <c r="Q5818">
        <v>0</v>
      </c>
      <c r="R5818">
        <v>2</v>
      </c>
    </row>
    <row r="5819" spans="1:18" x14ac:dyDescent="0.25">
      <c r="A5819" t="s">
        <v>7987</v>
      </c>
      <c r="B5819">
        <v>2017</v>
      </c>
      <c r="C5819">
        <v>4</v>
      </c>
      <c r="D5819">
        <v>17</v>
      </c>
      <c r="E5819" t="s">
        <v>7791</v>
      </c>
      <c r="F5819" s="1" t="s">
        <v>9480</v>
      </c>
      <c r="G5819" s="1" t="s">
        <v>9480</v>
      </c>
      <c r="H5819" s="1" t="s">
        <v>9480</v>
      </c>
      <c r="I5819" t="s">
        <v>15774</v>
      </c>
      <c r="J5819" t="s">
        <v>85</v>
      </c>
      <c r="K5819">
        <v>40</v>
      </c>
      <c r="L5819">
        <v>1136</v>
      </c>
      <c r="M5819">
        <v>28.4</v>
      </c>
      <c r="N5819" t="e">
        <v>#N/A</v>
      </c>
      <c r="O5819" t="e">
        <v>#N/A</v>
      </c>
      <c r="P5819">
        <v>0</v>
      </c>
      <c r="Q5819">
        <v>0</v>
      </c>
      <c r="R5819">
        <v>2</v>
      </c>
    </row>
    <row r="5820" spans="1:18" x14ac:dyDescent="0.25">
      <c r="A5820" t="s">
        <v>7987</v>
      </c>
      <c r="B5820">
        <v>2017</v>
      </c>
      <c r="C5820">
        <v>4</v>
      </c>
      <c r="D5820">
        <v>17</v>
      </c>
      <c r="E5820" t="s">
        <v>7791</v>
      </c>
      <c r="F5820" s="1" t="s">
        <v>5207</v>
      </c>
      <c r="G5820" s="1" t="s">
        <v>21316</v>
      </c>
      <c r="H5820" s="1" t="s">
        <v>7263</v>
      </c>
      <c r="I5820" t="s">
        <v>6830</v>
      </c>
      <c r="J5820" t="s">
        <v>38</v>
      </c>
      <c r="K5820">
        <v>60</v>
      </c>
      <c r="L5820">
        <v>1006.2</v>
      </c>
      <c r="M5820">
        <v>16.77</v>
      </c>
      <c r="N5820" t="s">
        <v>6830</v>
      </c>
      <c r="O5820" t="s">
        <v>9995</v>
      </c>
      <c r="P5820">
        <v>0</v>
      </c>
      <c r="Q5820">
        <v>0</v>
      </c>
      <c r="R5820">
        <v>2</v>
      </c>
    </row>
    <row r="5821" spans="1:18" x14ac:dyDescent="0.25">
      <c r="A5821" t="s">
        <v>15993</v>
      </c>
      <c r="B5821">
        <v>2019</v>
      </c>
      <c r="C5821">
        <v>10</v>
      </c>
      <c r="D5821">
        <v>18</v>
      </c>
      <c r="E5821" t="s">
        <v>174</v>
      </c>
      <c r="F5821" s="1" t="s">
        <v>3205</v>
      </c>
      <c r="G5821" s="1" t="s">
        <v>3384</v>
      </c>
      <c r="H5821" s="1" t="s">
        <v>3206</v>
      </c>
      <c r="I5821" t="s">
        <v>17454</v>
      </c>
      <c r="J5821" t="s">
        <v>23</v>
      </c>
      <c r="K5821">
        <v>9756</v>
      </c>
      <c r="L5821">
        <v>434141.96</v>
      </c>
      <c r="M5821">
        <v>44.5</v>
      </c>
      <c r="N5821" t="s">
        <v>168</v>
      </c>
      <c r="O5821" t="s">
        <v>9481</v>
      </c>
      <c r="P5821">
        <v>2.7900708435018715E-2</v>
      </c>
      <c r="Q5821">
        <v>0</v>
      </c>
      <c r="R5821">
        <v>4</v>
      </c>
    </row>
    <row r="5822" spans="1:18" x14ac:dyDescent="0.25">
      <c r="A5822" t="s">
        <v>15993</v>
      </c>
      <c r="B5822">
        <v>2019</v>
      </c>
      <c r="C5822">
        <v>10</v>
      </c>
      <c r="D5822">
        <v>18</v>
      </c>
      <c r="E5822" t="s">
        <v>174</v>
      </c>
      <c r="F5822" s="1" t="s">
        <v>3205</v>
      </c>
      <c r="G5822" s="1" t="s">
        <v>3863</v>
      </c>
      <c r="H5822" s="1" t="s">
        <v>3206</v>
      </c>
      <c r="I5822" t="s">
        <v>19252</v>
      </c>
      <c r="J5822" t="s">
        <v>23</v>
      </c>
      <c r="K5822">
        <v>9760</v>
      </c>
      <c r="L5822">
        <v>427195.2</v>
      </c>
      <c r="M5822">
        <v>43.77</v>
      </c>
      <c r="N5822" t="s">
        <v>9309</v>
      </c>
      <c r="O5822" t="s">
        <v>9451</v>
      </c>
      <c r="P5822">
        <v>6.5364123560168089E-2</v>
      </c>
      <c r="Q5822">
        <v>0</v>
      </c>
      <c r="R5822">
        <v>4</v>
      </c>
    </row>
    <row r="5823" spans="1:18" x14ac:dyDescent="0.25">
      <c r="A5823" t="s">
        <v>7655</v>
      </c>
      <c r="B5823">
        <v>2016</v>
      </c>
      <c r="C5823">
        <v>7</v>
      </c>
      <c r="D5823">
        <v>25</v>
      </c>
      <c r="E5823" t="s">
        <v>7471</v>
      </c>
      <c r="F5823" s="1" t="s">
        <v>5207</v>
      </c>
      <c r="G5823" s="1" t="s">
        <v>20573</v>
      </c>
      <c r="H5823" s="1" t="s">
        <v>3201</v>
      </c>
      <c r="I5823" t="s">
        <v>5731</v>
      </c>
      <c r="J5823" t="s">
        <v>23</v>
      </c>
      <c r="K5823">
        <v>1084</v>
      </c>
      <c r="L5823">
        <v>124660</v>
      </c>
      <c r="M5823">
        <v>115</v>
      </c>
      <c r="N5823" t="s">
        <v>9014</v>
      </c>
      <c r="O5823" t="s">
        <v>9477</v>
      </c>
      <c r="P5823">
        <v>0</v>
      </c>
      <c r="Q5823">
        <v>0</v>
      </c>
      <c r="R5823">
        <v>3</v>
      </c>
    </row>
    <row r="5824" spans="1:18" x14ac:dyDescent="0.25">
      <c r="A5824" t="s">
        <v>2680</v>
      </c>
      <c r="B5824">
        <v>2018</v>
      </c>
      <c r="C5824">
        <v>7</v>
      </c>
      <c r="D5824">
        <v>31</v>
      </c>
      <c r="E5824" t="s">
        <v>174</v>
      </c>
      <c r="F5824" s="1" t="s">
        <v>3205</v>
      </c>
      <c r="G5824" s="1" t="s">
        <v>3863</v>
      </c>
      <c r="H5824" s="1" t="s">
        <v>3206</v>
      </c>
      <c r="I5824" t="s">
        <v>19001</v>
      </c>
      <c r="J5824" t="s">
        <v>23</v>
      </c>
      <c r="K5824">
        <v>19845</v>
      </c>
      <c r="L5824">
        <v>935691.82</v>
      </c>
      <c r="M5824">
        <v>47.15</v>
      </c>
      <c r="N5824" t="s">
        <v>9335</v>
      </c>
      <c r="O5824" t="s">
        <v>9441</v>
      </c>
      <c r="P5824">
        <v>0.12724850134172863</v>
      </c>
      <c r="Q5824">
        <v>0</v>
      </c>
      <c r="R5824">
        <v>3</v>
      </c>
    </row>
    <row r="5825" spans="1:18" x14ac:dyDescent="0.25">
      <c r="A5825" t="s">
        <v>7605</v>
      </c>
      <c r="B5825">
        <v>2016</v>
      </c>
      <c r="C5825">
        <v>6</v>
      </c>
      <c r="D5825">
        <v>16</v>
      </c>
      <c r="E5825" t="s">
        <v>7471</v>
      </c>
      <c r="F5825" s="1" t="s">
        <v>5207</v>
      </c>
      <c r="G5825" s="1" t="s">
        <v>20573</v>
      </c>
      <c r="H5825" s="1" t="s">
        <v>3201</v>
      </c>
      <c r="I5825" t="s">
        <v>20794</v>
      </c>
      <c r="J5825" t="s">
        <v>23</v>
      </c>
      <c r="K5825">
        <v>830</v>
      </c>
      <c r="L5825">
        <v>120350</v>
      </c>
      <c r="M5825">
        <v>145</v>
      </c>
      <c r="N5825" t="s">
        <v>7263</v>
      </c>
      <c r="O5825" t="s">
        <v>23191</v>
      </c>
      <c r="P5825">
        <v>0</v>
      </c>
      <c r="Q5825">
        <v>0</v>
      </c>
      <c r="R5825">
        <v>2</v>
      </c>
    </row>
    <row r="5826" spans="1:18" x14ac:dyDescent="0.25">
      <c r="A5826" t="s">
        <v>15565</v>
      </c>
      <c r="B5826">
        <v>2019</v>
      </c>
      <c r="C5826">
        <v>9</v>
      </c>
      <c r="D5826">
        <v>11</v>
      </c>
      <c r="E5826" t="s">
        <v>1620</v>
      </c>
      <c r="F5826" s="1" t="s">
        <v>3205</v>
      </c>
      <c r="G5826" s="1" t="s">
        <v>3384</v>
      </c>
      <c r="H5826" s="1" t="s">
        <v>3206</v>
      </c>
      <c r="I5826" t="s">
        <v>17214</v>
      </c>
      <c r="J5826" t="s">
        <v>23</v>
      </c>
      <c r="K5826">
        <v>5712</v>
      </c>
      <c r="L5826">
        <v>274176</v>
      </c>
      <c r="M5826">
        <v>48</v>
      </c>
      <c r="N5826" t="s">
        <v>645</v>
      </c>
      <c r="O5826" t="s">
        <v>9450</v>
      </c>
      <c r="P5826">
        <v>9.1123449223886266E-2</v>
      </c>
      <c r="Q5826">
        <v>0</v>
      </c>
      <c r="R5826">
        <v>3</v>
      </c>
    </row>
    <row r="5827" spans="1:18" x14ac:dyDescent="0.25">
      <c r="A5827" t="s">
        <v>15565</v>
      </c>
      <c r="B5827">
        <v>2019</v>
      </c>
      <c r="C5827">
        <v>9</v>
      </c>
      <c r="D5827">
        <v>11</v>
      </c>
      <c r="E5827" t="s">
        <v>1620</v>
      </c>
      <c r="F5827" s="1" t="s">
        <v>3205</v>
      </c>
      <c r="G5827" s="1" t="s">
        <v>3863</v>
      </c>
      <c r="H5827" s="1" t="s">
        <v>3206</v>
      </c>
      <c r="I5827" t="s">
        <v>19210</v>
      </c>
      <c r="J5827" t="s">
        <v>23</v>
      </c>
      <c r="K5827">
        <v>8170</v>
      </c>
      <c r="L5827">
        <v>373369</v>
      </c>
      <c r="M5827">
        <v>45.7</v>
      </c>
      <c r="N5827" t="s">
        <v>9344</v>
      </c>
      <c r="O5827" t="s">
        <v>9496</v>
      </c>
      <c r="P5827">
        <v>3.9816758144422926E-2</v>
      </c>
      <c r="Q5827">
        <v>0</v>
      </c>
      <c r="R5827">
        <v>3</v>
      </c>
    </row>
    <row r="5828" spans="1:18" x14ac:dyDescent="0.25">
      <c r="A5828" t="s">
        <v>15565</v>
      </c>
      <c r="B5828">
        <v>2019</v>
      </c>
      <c r="C5828">
        <v>9</v>
      </c>
      <c r="D5828">
        <v>11</v>
      </c>
      <c r="E5828" t="s">
        <v>1620</v>
      </c>
      <c r="F5828" s="1" t="s">
        <v>3205</v>
      </c>
      <c r="G5828" s="1" t="s">
        <v>3227</v>
      </c>
      <c r="H5828" s="1" t="s">
        <v>3206</v>
      </c>
      <c r="I5828" t="s">
        <v>19822</v>
      </c>
      <c r="J5828" t="s">
        <v>23</v>
      </c>
      <c r="K5828">
        <v>5960</v>
      </c>
      <c r="L5828">
        <v>321840</v>
      </c>
      <c r="M5828">
        <v>54</v>
      </c>
      <c r="N5828" t="s">
        <v>22067</v>
      </c>
      <c r="O5828" t="s">
        <v>23263</v>
      </c>
      <c r="P5828">
        <v>0</v>
      </c>
      <c r="Q5828">
        <v>0</v>
      </c>
      <c r="R5828">
        <v>3</v>
      </c>
    </row>
    <row r="5829" spans="1:18" x14ac:dyDescent="0.25">
      <c r="A5829" t="s">
        <v>1320</v>
      </c>
      <c r="B5829">
        <v>2017</v>
      </c>
      <c r="C5829">
        <v>1</v>
      </c>
      <c r="D5829">
        <v>20</v>
      </c>
      <c r="E5829" t="s">
        <v>174</v>
      </c>
      <c r="F5829" s="1" t="s">
        <v>3205</v>
      </c>
      <c r="G5829" s="1" t="s">
        <v>3384</v>
      </c>
      <c r="H5829" s="1" t="s">
        <v>3206</v>
      </c>
      <c r="I5829" t="s">
        <v>17075</v>
      </c>
      <c r="J5829" t="s">
        <v>23</v>
      </c>
      <c r="K5829">
        <v>2050</v>
      </c>
      <c r="L5829">
        <v>89175.01</v>
      </c>
      <c r="M5829">
        <v>43.5</v>
      </c>
      <c r="N5829" t="s">
        <v>168</v>
      </c>
      <c r="O5829" t="s">
        <v>9481</v>
      </c>
      <c r="P5829">
        <v>2.7900708435018715E-2</v>
      </c>
      <c r="Q5829">
        <v>0</v>
      </c>
      <c r="R5829">
        <v>1</v>
      </c>
    </row>
    <row r="5830" spans="1:18" x14ac:dyDescent="0.25">
      <c r="A5830" t="s">
        <v>1320</v>
      </c>
      <c r="B5830">
        <v>2017</v>
      </c>
      <c r="C5830">
        <v>1</v>
      </c>
      <c r="D5830">
        <v>20</v>
      </c>
      <c r="E5830" t="s">
        <v>174</v>
      </c>
      <c r="F5830" s="1" t="s">
        <v>3205</v>
      </c>
      <c r="G5830" s="1" t="s">
        <v>3863</v>
      </c>
      <c r="H5830" s="1" t="s">
        <v>3206</v>
      </c>
      <c r="I5830" t="s">
        <v>19117</v>
      </c>
      <c r="J5830" t="s">
        <v>23</v>
      </c>
      <c r="K5830">
        <v>15660</v>
      </c>
      <c r="L5830">
        <v>696869.92</v>
      </c>
      <c r="M5830">
        <v>44.5</v>
      </c>
      <c r="N5830" t="s">
        <v>489</v>
      </c>
      <c r="O5830" t="s">
        <v>9501</v>
      </c>
      <c r="P5830">
        <v>0</v>
      </c>
      <c r="Q5830">
        <v>0</v>
      </c>
      <c r="R5830">
        <v>1</v>
      </c>
    </row>
    <row r="5831" spans="1:18" x14ac:dyDescent="0.25">
      <c r="A5831" t="s">
        <v>1320</v>
      </c>
      <c r="B5831">
        <v>2017</v>
      </c>
      <c r="C5831">
        <v>1</v>
      </c>
      <c r="D5831">
        <v>20</v>
      </c>
      <c r="E5831" t="s">
        <v>174</v>
      </c>
      <c r="F5831" s="1" t="s">
        <v>3205</v>
      </c>
      <c r="G5831" s="1" t="s">
        <v>3227</v>
      </c>
      <c r="H5831" s="1" t="s">
        <v>3206</v>
      </c>
      <c r="I5831" t="s">
        <v>19776</v>
      </c>
      <c r="J5831" t="s">
        <v>23</v>
      </c>
      <c r="K5831">
        <v>1950</v>
      </c>
      <c r="L5831">
        <v>86774.99</v>
      </c>
      <c r="M5831">
        <v>44.5</v>
      </c>
      <c r="N5831" t="s">
        <v>22083</v>
      </c>
      <c r="O5831" t="s">
        <v>23291</v>
      </c>
      <c r="P5831">
        <v>0</v>
      </c>
      <c r="Q5831">
        <v>0</v>
      </c>
      <c r="R5831">
        <v>1</v>
      </c>
    </row>
    <row r="5832" spans="1:18" x14ac:dyDescent="0.25">
      <c r="A5832" t="s">
        <v>15456</v>
      </c>
      <c r="B5832">
        <v>2019</v>
      </c>
      <c r="C5832">
        <v>8</v>
      </c>
      <c r="D5832">
        <v>22</v>
      </c>
      <c r="E5832" t="s">
        <v>15304</v>
      </c>
      <c r="F5832" s="1" t="s">
        <v>5207</v>
      </c>
      <c r="G5832" s="1" t="s">
        <v>20573</v>
      </c>
      <c r="H5832" s="1" t="s">
        <v>7263</v>
      </c>
      <c r="I5832" t="s">
        <v>20580</v>
      </c>
      <c r="J5832" t="s">
        <v>23</v>
      </c>
      <c r="K5832">
        <v>12.7</v>
      </c>
      <c r="L5832">
        <v>2105.79</v>
      </c>
      <c r="M5832">
        <v>165.81</v>
      </c>
      <c r="N5832" t="s">
        <v>7263</v>
      </c>
      <c r="O5832" t="s">
        <v>23274</v>
      </c>
      <c r="P5832">
        <v>0</v>
      </c>
      <c r="Q5832">
        <v>0</v>
      </c>
      <c r="R5832">
        <v>3</v>
      </c>
    </row>
    <row r="5833" spans="1:18" x14ac:dyDescent="0.25">
      <c r="A5833" t="s">
        <v>15456</v>
      </c>
      <c r="B5833">
        <v>2019</v>
      </c>
      <c r="C5833">
        <v>8</v>
      </c>
      <c r="D5833">
        <v>22</v>
      </c>
      <c r="E5833" t="s">
        <v>15304</v>
      </c>
      <c r="F5833" s="1" t="s">
        <v>5207</v>
      </c>
      <c r="G5833" s="1" t="s">
        <v>20573</v>
      </c>
      <c r="H5833" s="1" t="s">
        <v>7263</v>
      </c>
      <c r="I5833" t="s">
        <v>20578</v>
      </c>
      <c r="J5833" t="s">
        <v>23</v>
      </c>
      <c r="K5833">
        <v>25</v>
      </c>
      <c r="L5833">
        <v>3915</v>
      </c>
      <c r="M5833">
        <v>156.6</v>
      </c>
      <c r="N5833" t="s">
        <v>7263</v>
      </c>
      <c r="O5833" t="s">
        <v>23274</v>
      </c>
      <c r="P5833">
        <v>0</v>
      </c>
      <c r="Q5833">
        <v>0</v>
      </c>
      <c r="R5833">
        <v>3</v>
      </c>
    </row>
    <row r="5834" spans="1:18" x14ac:dyDescent="0.25">
      <c r="A5834" t="s">
        <v>15456</v>
      </c>
      <c r="B5834">
        <v>2019</v>
      </c>
      <c r="C5834">
        <v>8</v>
      </c>
      <c r="D5834">
        <v>22</v>
      </c>
      <c r="E5834" t="s">
        <v>15304</v>
      </c>
      <c r="F5834" s="1" t="s">
        <v>5207</v>
      </c>
      <c r="G5834" s="1" t="s">
        <v>20573</v>
      </c>
      <c r="H5834" s="1" t="s">
        <v>7263</v>
      </c>
      <c r="I5834" t="s">
        <v>20579</v>
      </c>
      <c r="J5834" t="s">
        <v>23</v>
      </c>
      <c r="K5834">
        <v>2</v>
      </c>
      <c r="L5834">
        <v>305.38</v>
      </c>
      <c r="M5834">
        <v>152.69</v>
      </c>
      <c r="N5834" t="s">
        <v>7263</v>
      </c>
      <c r="O5834" t="s">
        <v>23274</v>
      </c>
      <c r="P5834">
        <v>0</v>
      </c>
      <c r="Q5834">
        <v>0</v>
      </c>
      <c r="R5834">
        <v>3</v>
      </c>
    </row>
    <row r="5835" spans="1:18" x14ac:dyDescent="0.25">
      <c r="A5835" t="s">
        <v>15456</v>
      </c>
      <c r="B5835">
        <v>2019</v>
      </c>
      <c r="C5835">
        <v>8</v>
      </c>
      <c r="D5835">
        <v>22</v>
      </c>
      <c r="E5835" t="s">
        <v>15304</v>
      </c>
      <c r="F5835" s="1" t="s">
        <v>5207</v>
      </c>
      <c r="G5835" s="1" t="s">
        <v>20573</v>
      </c>
      <c r="H5835" s="1" t="s">
        <v>7263</v>
      </c>
      <c r="I5835" t="s">
        <v>6332</v>
      </c>
      <c r="J5835" t="s">
        <v>23</v>
      </c>
      <c r="K5835">
        <v>6.15</v>
      </c>
      <c r="L5835">
        <v>926.56</v>
      </c>
      <c r="M5835">
        <v>150.66</v>
      </c>
      <c r="N5835" t="s">
        <v>9097</v>
      </c>
      <c r="O5835" t="s">
        <v>9940</v>
      </c>
      <c r="P5835">
        <v>0</v>
      </c>
      <c r="Q5835">
        <v>0</v>
      </c>
      <c r="R5835">
        <v>3</v>
      </c>
    </row>
    <row r="5836" spans="1:18" x14ac:dyDescent="0.25">
      <c r="A5836" t="s">
        <v>2771</v>
      </c>
      <c r="B5836">
        <v>2018</v>
      </c>
      <c r="C5836">
        <v>9</v>
      </c>
      <c r="D5836">
        <v>7</v>
      </c>
      <c r="E5836" t="s">
        <v>1620</v>
      </c>
      <c r="F5836" s="1" t="s">
        <v>3205</v>
      </c>
      <c r="G5836" s="1" t="s">
        <v>3863</v>
      </c>
      <c r="H5836" s="1" t="s">
        <v>3206</v>
      </c>
      <c r="I5836" t="s">
        <v>19104</v>
      </c>
      <c r="J5836" t="s">
        <v>23</v>
      </c>
      <c r="K5836">
        <v>19850</v>
      </c>
      <c r="L5836">
        <v>956770</v>
      </c>
      <c r="M5836">
        <v>48.2</v>
      </c>
      <c r="N5836" t="s">
        <v>9305</v>
      </c>
      <c r="O5836" t="s">
        <v>9530</v>
      </c>
      <c r="P5836">
        <v>3.1450189480311259E-2</v>
      </c>
      <c r="Q5836">
        <v>0</v>
      </c>
      <c r="R5836">
        <v>3</v>
      </c>
    </row>
    <row r="5837" spans="1:18" x14ac:dyDescent="0.25">
      <c r="A5837" t="s">
        <v>2771</v>
      </c>
      <c r="B5837">
        <v>2018</v>
      </c>
      <c r="C5837">
        <v>9</v>
      </c>
      <c r="D5837">
        <v>7</v>
      </c>
      <c r="E5837" t="s">
        <v>1620</v>
      </c>
      <c r="F5837" s="1" t="s">
        <v>9480</v>
      </c>
      <c r="G5837" s="1" t="s">
        <v>9480</v>
      </c>
      <c r="H5837" s="1" t="s">
        <v>9480</v>
      </c>
      <c r="I5837" t="s">
        <v>2496</v>
      </c>
      <c r="J5837" t="s">
        <v>23</v>
      </c>
      <c r="K5837">
        <v>1001</v>
      </c>
      <c r="L5837">
        <v>52852.800000000003</v>
      </c>
      <c r="M5837">
        <v>52.8</v>
      </c>
      <c r="N5837" t="e">
        <v>#N/A</v>
      </c>
      <c r="O5837" t="e">
        <v>#N/A</v>
      </c>
      <c r="P5837">
        <v>0</v>
      </c>
      <c r="Q5837">
        <v>0</v>
      </c>
      <c r="R5837">
        <v>3</v>
      </c>
    </row>
    <row r="5838" spans="1:18" x14ac:dyDescent="0.25">
      <c r="A5838" t="s">
        <v>448</v>
      </c>
      <c r="B5838">
        <v>2016</v>
      </c>
      <c r="C5838">
        <v>1</v>
      </c>
      <c r="D5838">
        <v>28</v>
      </c>
      <c r="E5838" t="s">
        <v>92</v>
      </c>
      <c r="F5838" s="1" t="s">
        <v>3205</v>
      </c>
      <c r="G5838" s="1" t="s">
        <v>3384</v>
      </c>
      <c r="H5838" s="1" t="s">
        <v>3204</v>
      </c>
      <c r="I5838" t="s">
        <v>17424</v>
      </c>
      <c r="J5838" t="s">
        <v>23</v>
      </c>
      <c r="K5838">
        <v>2142</v>
      </c>
      <c r="L5838">
        <v>64152.9</v>
      </c>
      <c r="M5838">
        <v>29.95</v>
      </c>
      <c r="N5838" t="s">
        <v>298</v>
      </c>
      <c r="O5838" t="s">
        <v>9583</v>
      </c>
      <c r="P5838">
        <v>0</v>
      </c>
      <c r="Q5838">
        <v>0</v>
      </c>
      <c r="R5838">
        <v>1</v>
      </c>
    </row>
    <row r="5839" spans="1:18" x14ac:dyDescent="0.25">
      <c r="A5839" t="s">
        <v>7829</v>
      </c>
      <c r="B5839">
        <v>2016</v>
      </c>
      <c r="C5839">
        <v>12</v>
      </c>
      <c r="D5839">
        <v>20</v>
      </c>
      <c r="E5839" t="s">
        <v>36</v>
      </c>
      <c r="F5839" s="1" t="s">
        <v>5207</v>
      </c>
      <c r="G5839" s="1" t="s">
        <v>21316</v>
      </c>
      <c r="H5839" s="1" t="s">
        <v>7263</v>
      </c>
      <c r="I5839" t="s">
        <v>6831</v>
      </c>
      <c r="J5839" t="s">
        <v>38</v>
      </c>
      <c r="K5839">
        <v>58</v>
      </c>
      <c r="L5839">
        <v>28072</v>
      </c>
      <c r="M5839">
        <v>484</v>
      </c>
      <c r="N5839" t="s">
        <v>6831</v>
      </c>
      <c r="O5839" t="s">
        <v>9887</v>
      </c>
      <c r="P5839">
        <v>0</v>
      </c>
      <c r="Q5839">
        <v>0</v>
      </c>
      <c r="R5839">
        <v>4</v>
      </c>
    </row>
    <row r="5840" spans="1:18" x14ac:dyDescent="0.25">
      <c r="A5840" t="s">
        <v>1695</v>
      </c>
      <c r="B5840">
        <v>2017</v>
      </c>
      <c r="C5840">
        <v>6</v>
      </c>
      <c r="D5840">
        <v>30</v>
      </c>
      <c r="E5840" t="s">
        <v>92</v>
      </c>
      <c r="F5840" s="1" t="s">
        <v>3205</v>
      </c>
      <c r="G5840" s="1" t="s">
        <v>3863</v>
      </c>
      <c r="H5840" s="1" t="s">
        <v>3206</v>
      </c>
      <c r="I5840" t="s">
        <v>19130</v>
      </c>
      <c r="J5840" t="s">
        <v>23</v>
      </c>
      <c r="K5840">
        <v>10500</v>
      </c>
      <c r="L5840">
        <v>481425</v>
      </c>
      <c r="M5840">
        <v>45.85</v>
      </c>
      <c r="N5840" t="s">
        <v>9330</v>
      </c>
      <c r="O5840" t="s">
        <v>9524</v>
      </c>
      <c r="P5840">
        <v>0</v>
      </c>
      <c r="Q5840">
        <v>0</v>
      </c>
      <c r="R5840">
        <v>2</v>
      </c>
    </row>
    <row r="5841" spans="1:18" x14ac:dyDescent="0.25">
      <c r="A5841" t="s">
        <v>2685</v>
      </c>
      <c r="B5841">
        <v>2018</v>
      </c>
      <c r="C5841">
        <v>8</v>
      </c>
      <c r="D5841">
        <v>3</v>
      </c>
      <c r="E5841" t="s">
        <v>226</v>
      </c>
      <c r="F5841" s="1" t="s">
        <v>3205</v>
      </c>
      <c r="G5841" s="1" t="s">
        <v>3863</v>
      </c>
      <c r="H5841" s="1" t="s">
        <v>3206</v>
      </c>
      <c r="I5841" t="s">
        <v>18995</v>
      </c>
      <c r="J5841" t="s">
        <v>23</v>
      </c>
      <c r="K5841">
        <v>9400</v>
      </c>
      <c r="L5841">
        <v>484100</v>
      </c>
      <c r="M5841">
        <v>51.5</v>
      </c>
      <c r="N5841" t="s">
        <v>9347</v>
      </c>
      <c r="O5841" t="s">
        <v>9542</v>
      </c>
      <c r="P5841">
        <v>8.0289698840596724E-2</v>
      </c>
      <c r="Q5841">
        <v>0</v>
      </c>
      <c r="R5841">
        <v>3</v>
      </c>
    </row>
    <row r="5842" spans="1:18" x14ac:dyDescent="0.25">
      <c r="A5842" t="s">
        <v>2685</v>
      </c>
      <c r="B5842">
        <v>2018</v>
      </c>
      <c r="C5842">
        <v>8</v>
      </c>
      <c r="D5842">
        <v>3</v>
      </c>
      <c r="E5842" t="s">
        <v>226</v>
      </c>
      <c r="F5842" s="1" t="s">
        <v>3205</v>
      </c>
      <c r="G5842" s="1" t="s">
        <v>3863</v>
      </c>
      <c r="H5842" s="1" t="s">
        <v>3206</v>
      </c>
      <c r="I5842" t="s">
        <v>19105</v>
      </c>
      <c r="J5842" t="s">
        <v>23</v>
      </c>
      <c r="K5842">
        <v>11660</v>
      </c>
      <c r="L5842">
        <v>586498</v>
      </c>
      <c r="M5842">
        <v>50.3</v>
      </c>
      <c r="N5842" t="s">
        <v>9346</v>
      </c>
      <c r="O5842" t="s">
        <v>9484</v>
      </c>
      <c r="P5842">
        <v>0</v>
      </c>
      <c r="Q5842">
        <v>0</v>
      </c>
      <c r="R5842">
        <v>3</v>
      </c>
    </row>
    <row r="5843" spans="1:18" x14ac:dyDescent="0.25">
      <c r="A5843" t="s">
        <v>8493</v>
      </c>
      <c r="B5843">
        <v>2018</v>
      </c>
      <c r="C5843">
        <v>4</v>
      </c>
      <c r="D5843">
        <v>19</v>
      </c>
      <c r="E5843" t="s">
        <v>7357</v>
      </c>
      <c r="F5843" s="1" t="s">
        <v>5207</v>
      </c>
      <c r="G5843" s="1" t="s">
        <v>21008</v>
      </c>
      <c r="H5843" s="1" t="s">
        <v>7263</v>
      </c>
      <c r="I5843" t="s">
        <v>6939</v>
      </c>
      <c r="J5843" t="s">
        <v>23</v>
      </c>
      <c r="K5843">
        <v>50</v>
      </c>
      <c r="L5843">
        <v>5370.5</v>
      </c>
      <c r="M5843">
        <v>107.41</v>
      </c>
      <c r="N5843" t="s">
        <v>9358</v>
      </c>
      <c r="O5843" t="s">
        <v>9768</v>
      </c>
      <c r="P5843">
        <v>0</v>
      </c>
      <c r="Q5843">
        <v>0</v>
      </c>
      <c r="R5843">
        <v>2</v>
      </c>
    </row>
    <row r="5844" spans="1:18" x14ac:dyDescent="0.25">
      <c r="A5844" t="s">
        <v>8493</v>
      </c>
      <c r="B5844">
        <v>2018</v>
      </c>
      <c r="C5844">
        <v>4</v>
      </c>
      <c r="D5844">
        <v>19</v>
      </c>
      <c r="E5844" t="s">
        <v>7357</v>
      </c>
      <c r="F5844" s="1" t="s">
        <v>5207</v>
      </c>
      <c r="G5844" s="1" t="s">
        <v>20931</v>
      </c>
      <c r="H5844" s="1" t="s">
        <v>7263</v>
      </c>
      <c r="I5844" t="s">
        <v>6478</v>
      </c>
      <c r="J5844" t="s">
        <v>23</v>
      </c>
      <c r="K5844">
        <v>150</v>
      </c>
      <c r="L5844">
        <v>20925</v>
      </c>
      <c r="M5844">
        <v>139.5</v>
      </c>
      <c r="N5844" t="s">
        <v>8296</v>
      </c>
      <c r="O5844" t="s">
        <v>9767</v>
      </c>
      <c r="P5844">
        <v>0</v>
      </c>
      <c r="Q5844">
        <v>0</v>
      </c>
      <c r="R5844">
        <v>2</v>
      </c>
    </row>
    <row r="5845" spans="1:18" x14ac:dyDescent="0.25">
      <c r="A5845" t="s">
        <v>8493</v>
      </c>
      <c r="B5845">
        <v>2018</v>
      </c>
      <c r="C5845">
        <v>4</v>
      </c>
      <c r="D5845">
        <v>19</v>
      </c>
      <c r="E5845" t="s">
        <v>7357</v>
      </c>
      <c r="F5845" s="1" t="s">
        <v>5207</v>
      </c>
      <c r="G5845" s="1" t="s">
        <v>20573</v>
      </c>
      <c r="H5845" s="1" t="s">
        <v>7263</v>
      </c>
      <c r="I5845" t="s">
        <v>20593</v>
      </c>
      <c r="J5845" t="s">
        <v>23</v>
      </c>
      <c r="K5845">
        <v>20</v>
      </c>
      <c r="L5845">
        <v>1880</v>
      </c>
      <c r="M5845">
        <v>94</v>
      </c>
      <c r="N5845" t="s">
        <v>7263</v>
      </c>
      <c r="O5845" t="s">
        <v>23274</v>
      </c>
      <c r="P5845">
        <v>0</v>
      </c>
      <c r="Q5845">
        <v>0</v>
      </c>
      <c r="R5845">
        <v>2</v>
      </c>
    </row>
    <row r="5846" spans="1:18" x14ac:dyDescent="0.25">
      <c r="A5846" t="s">
        <v>8493</v>
      </c>
      <c r="B5846">
        <v>2018</v>
      </c>
      <c r="C5846">
        <v>4</v>
      </c>
      <c r="D5846">
        <v>19</v>
      </c>
      <c r="E5846" t="s">
        <v>7357</v>
      </c>
      <c r="F5846" s="1" t="s">
        <v>5207</v>
      </c>
      <c r="G5846" s="1" t="s">
        <v>20573</v>
      </c>
      <c r="H5846" s="1" t="s">
        <v>7263</v>
      </c>
      <c r="I5846" t="s">
        <v>20739</v>
      </c>
      <c r="J5846" t="s">
        <v>23</v>
      </c>
      <c r="K5846">
        <v>100</v>
      </c>
      <c r="L5846">
        <v>14000</v>
      </c>
      <c r="M5846">
        <v>140</v>
      </c>
      <c r="N5846" t="s">
        <v>7263</v>
      </c>
      <c r="O5846" t="s">
        <v>23274</v>
      </c>
      <c r="P5846">
        <v>0</v>
      </c>
      <c r="Q5846">
        <v>0</v>
      </c>
      <c r="R5846">
        <v>2</v>
      </c>
    </row>
    <row r="5847" spans="1:18" x14ac:dyDescent="0.25">
      <c r="A5847" t="s">
        <v>8493</v>
      </c>
      <c r="B5847">
        <v>2018</v>
      </c>
      <c r="C5847">
        <v>4</v>
      </c>
      <c r="D5847">
        <v>19</v>
      </c>
      <c r="E5847" t="s">
        <v>7357</v>
      </c>
      <c r="F5847" s="1" t="s">
        <v>5207</v>
      </c>
      <c r="G5847" s="1" t="s">
        <v>21008</v>
      </c>
      <c r="H5847" s="1" t="s">
        <v>7263</v>
      </c>
      <c r="I5847" t="s">
        <v>6895</v>
      </c>
      <c r="J5847" t="s">
        <v>23</v>
      </c>
      <c r="K5847">
        <v>50</v>
      </c>
      <c r="L5847">
        <v>6256</v>
      </c>
      <c r="M5847">
        <v>125.12</v>
      </c>
      <c r="N5847" t="s">
        <v>9356</v>
      </c>
      <c r="O5847" t="s">
        <v>9773</v>
      </c>
      <c r="P5847">
        <v>0</v>
      </c>
      <c r="Q5847">
        <v>0</v>
      </c>
      <c r="R5847">
        <v>2</v>
      </c>
    </row>
    <row r="5848" spans="1:18" x14ac:dyDescent="0.25">
      <c r="A5848" t="s">
        <v>8493</v>
      </c>
      <c r="B5848">
        <v>2018</v>
      </c>
      <c r="C5848">
        <v>4</v>
      </c>
      <c r="D5848">
        <v>19</v>
      </c>
      <c r="E5848" t="s">
        <v>7357</v>
      </c>
      <c r="F5848" s="1" t="s">
        <v>5207</v>
      </c>
      <c r="G5848" s="1" t="s">
        <v>21008</v>
      </c>
      <c r="H5848" s="1" t="s">
        <v>7263</v>
      </c>
      <c r="I5848" t="s">
        <v>21015</v>
      </c>
      <c r="J5848" t="s">
        <v>23</v>
      </c>
      <c r="K5848">
        <v>25</v>
      </c>
      <c r="L5848">
        <v>3062.5</v>
      </c>
      <c r="M5848">
        <v>122.5</v>
      </c>
      <c r="N5848" t="s">
        <v>7263</v>
      </c>
      <c r="O5848" t="s">
        <v>23274</v>
      </c>
      <c r="P5848">
        <v>0</v>
      </c>
      <c r="Q5848">
        <v>0</v>
      </c>
      <c r="R5848">
        <v>2</v>
      </c>
    </row>
    <row r="5849" spans="1:18" x14ac:dyDescent="0.25">
      <c r="A5849" t="s">
        <v>8493</v>
      </c>
      <c r="B5849">
        <v>2018</v>
      </c>
      <c r="C5849">
        <v>4</v>
      </c>
      <c r="D5849">
        <v>19</v>
      </c>
      <c r="E5849" t="s">
        <v>7357</v>
      </c>
      <c r="F5849" s="1" t="s">
        <v>5207</v>
      </c>
      <c r="G5849" s="1" t="s">
        <v>21008</v>
      </c>
      <c r="H5849" s="1" t="s">
        <v>7263</v>
      </c>
      <c r="I5849" t="s">
        <v>21017</v>
      </c>
      <c r="J5849" t="s">
        <v>23</v>
      </c>
      <c r="K5849">
        <v>100</v>
      </c>
      <c r="L5849">
        <v>11989</v>
      </c>
      <c r="M5849">
        <v>119.89</v>
      </c>
      <c r="N5849" t="s">
        <v>7263</v>
      </c>
      <c r="O5849" t="s">
        <v>23274</v>
      </c>
      <c r="P5849">
        <v>0</v>
      </c>
      <c r="Q5849">
        <v>0</v>
      </c>
      <c r="R5849">
        <v>2</v>
      </c>
    </row>
    <row r="5850" spans="1:18" x14ac:dyDescent="0.25">
      <c r="A5850" t="s">
        <v>8493</v>
      </c>
      <c r="B5850">
        <v>2018</v>
      </c>
      <c r="C5850">
        <v>4</v>
      </c>
      <c r="D5850">
        <v>19</v>
      </c>
      <c r="E5850" t="s">
        <v>7357</v>
      </c>
      <c r="F5850" s="1" t="s">
        <v>5207</v>
      </c>
      <c r="G5850" s="1" t="s">
        <v>21008</v>
      </c>
      <c r="H5850" s="1" t="s">
        <v>7263</v>
      </c>
      <c r="I5850" t="s">
        <v>7023</v>
      </c>
      <c r="J5850" t="s">
        <v>23</v>
      </c>
      <c r="K5850">
        <v>200</v>
      </c>
      <c r="L5850">
        <v>23916</v>
      </c>
      <c r="M5850">
        <v>119.58</v>
      </c>
      <c r="N5850" t="s">
        <v>9365</v>
      </c>
      <c r="O5850" t="s">
        <v>9774</v>
      </c>
      <c r="P5850">
        <v>0</v>
      </c>
      <c r="Q5850">
        <v>0</v>
      </c>
      <c r="R5850">
        <v>2</v>
      </c>
    </row>
    <row r="5851" spans="1:18" x14ac:dyDescent="0.25">
      <c r="A5851" t="s">
        <v>8493</v>
      </c>
      <c r="B5851">
        <v>2018</v>
      </c>
      <c r="C5851">
        <v>4</v>
      </c>
      <c r="D5851">
        <v>19</v>
      </c>
      <c r="E5851" t="s">
        <v>7357</v>
      </c>
      <c r="F5851" s="1" t="s">
        <v>5207</v>
      </c>
      <c r="G5851" s="1" t="s">
        <v>21008</v>
      </c>
      <c r="H5851" s="1" t="s">
        <v>7263</v>
      </c>
      <c r="I5851" t="s">
        <v>21034</v>
      </c>
      <c r="J5851" t="s">
        <v>23</v>
      </c>
      <c r="K5851">
        <v>125</v>
      </c>
      <c r="L5851">
        <v>14947.5</v>
      </c>
      <c r="M5851">
        <v>119.58</v>
      </c>
      <c r="N5851" t="s">
        <v>7263</v>
      </c>
      <c r="O5851" t="s">
        <v>23274</v>
      </c>
      <c r="P5851">
        <v>0</v>
      </c>
      <c r="Q5851">
        <v>0</v>
      </c>
      <c r="R5851">
        <v>2</v>
      </c>
    </row>
    <row r="5852" spans="1:18" x14ac:dyDescent="0.25">
      <c r="A5852" t="s">
        <v>8493</v>
      </c>
      <c r="B5852">
        <v>2018</v>
      </c>
      <c r="C5852">
        <v>4</v>
      </c>
      <c r="D5852">
        <v>19</v>
      </c>
      <c r="E5852" t="s">
        <v>7357</v>
      </c>
      <c r="F5852" s="1" t="s">
        <v>5207</v>
      </c>
      <c r="G5852" s="1" t="s">
        <v>21008</v>
      </c>
      <c r="H5852" s="1" t="s">
        <v>7263</v>
      </c>
      <c r="I5852" t="s">
        <v>21018</v>
      </c>
      <c r="J5852" t="s">
        <v>23</v>
      </c>
      <c r="K5852">
        <v>50</v>
      </c>
      <c r="L5852">
        <v>6549</v>
      </c>
      <c r="M5852">
        <v>130.97999999999999</v>
      </c>
      <c r="N5852" t="s">
        <v>7263</v>
      </c>
      <c r="O5852" t="s">
        <v>23274</v>
      </c>
      <c r="P5852">
        <v>0</v>
      </c>
      <c r="Q5852">
        <v>0</v>
      </c>
      <c r="R5852">
        <v>2</v>
      </c>
    </row>
    <row r="5853" spans="1:18" x14ac:dyDescent="0.25">
      <c r="A5853" t="s">
        <v>8493</v>
      </c>
      <c r="B5853">
        <v>2018</v>
      </c>
      <c r="C5853">
        <v>4</v>
      </c>
      <c r="D5853">
        <v>19</v>
      </c>
      <c r="E5853" t="s">
        <v>7357</v>
      </c>
      <c r="F5853" s="1" t="s">
        <v>5207</v>
      </c>
      <c r="G5853" s="1" t="s">
        <v>21008</v>
      </c>
      <c r="H5853" s="1" t="s">
        <v>7263</v>
      </c>
      <c r="I5853" t="s">
        <v>21012</v>
      </c>
      <c r="J5853" t="s">
        <v>23</v>
      </c>
      <c r="K5853">
        <v>25</v>
      </c>
      <c r="L5853">
        <v>3274.5</v>
      </c>
      <c r="M5853">
        <v>130.97999999999999</v>
      </c>
      <c r="N5853" t="s">
        <v>7263</v>
      </c>
      <c r="O5853" t="s">
        <v>23274</v>
      </c>
      <c r="P5853">
        <v>0</v>
      </c>
      <c r="Q5853">
        <v>0</v>
      </c>
      <c r="R5853">
        <v>2</v>
      </c>
    </row>
    <row r="5854" spans="1:18" x14ac:dyDescent="0.25">
      <c r="A5854" t="s">
        <v>8493</v>
      </c>
      <c r="B5854">
        <v>2018</v>
      </c>
      <c r="C5854">
        <v>4</v>
      </c>
      <c r="D5854">
        <v>19</v>
      </c>
      <c r="E5854" t="s">
        <v>7357</v>
      </c>
      <c r="F5854" s="1" t="s">
        <v>5207</v>
      </c>
      <c r="G5854" s="1" t="s">
        <v>20931</v>
      </c>
      <c r="H5854" s="1" t="s">
        <v>7263</v>
      </c>
      <c r="I5854" t="s">
        <v>20935</v>
      </c>
      <c r="J5854" t="s">
        <v>23</v>
      </c>
      <c r="K5854">
        <v>50</v>
      </c>
      <c r="L5854">
        <v>6100</v>
      </c>
      <c r="M5854">
        <v>122</v>
      </c>
      <c r="N5854" t="s">
        <v>7263</v>
      </c>
      <c r="O5854" t="s">
        <v>23274</v>
      </c>
      <c r="P5854">
        <v>0</v>
      </c>
      <c r="Q5854">
        <v>0</v>
      </c>
      <c r="R5854">
        <v>2</v>
      </c>
    </row>
    <row r="5855" spans="1:18" x14ac:dyDescent="0.25">
      <c r="A5855" t="s">
        <v>8493</v>
      </c>
      <c r="B5855">
        <v>2018</v>
      </c>
      <c r="C5855">
        <v>4</v>
      </c>
      <c r="D5855">
        <v>19</v>
      </c>
      <c r="E5855" t="s">
        <v>7357</v>
      </c>
      <c r="F5855" s="1" t="s">
        <v>5207</v>
      </c>
      <c r="G5855" s="1" t="s">
        <v>20931</v>
      </c>
      <c r="H5855" s="1" t="s">
        <v>7263</v>
      </c>
      <c r="I5855" t="s">
        <v>20969</v>
      </c>
      <c r="J5855" t="s">
        <v>23</v>
      </c>
      <c r="K5855">
        <v>440</v>
      </c>
      <c r="L5855">
        <v>63800</v>
      </c>
      <c r="M5855">
        <v>145</v>
      </c>
      <c r="N5855" t="s">
        <v>9108</v>
      </c>
      <c r="O5855" t="s">
        <v>9458</v>
      </c>
      <c r="P5855">
        <v>0</v>
      </c>
      <c r="Q5855">
        <v>5.5249692175779658E-2</v>
      </c>
      <c r="R5855">
        <v>2</v>
      </c>
    </row>
    <row r="5856" spans="1:18" x14ac:dyDescent="0.25">
      <c r="A5856" t="s">
        <v>8493</v>
      </c>
      <c r="B5856">
        <v>2018</v>
      </c>
      <c r="C5856">
        <v>4</v>
      </c>
      <c r="D5856">
        <v>19</v>
      </c>
      <c r="E5856" t="s">
        <v>7357</v>
      </c>
      <c r="F5856" s="1" t="s">
        <v>5207</v>
      </c>
      <c r="G5856" s="1" t="s">
        <v>21008</v>
      </c>
      <c r="H5856" s="1" t="s">
        <v>7263</v>
      </c>
      <c r="I5856" t="s">
        <v>21042</v>
      </c>
      <c r="J5856" t="s">
        <v>23</v>
      </c>
      <c r="K5856">
        <v>25</v>
      </c>
      <c r="L5856">
        <v>3673</v>
      </c>
      <c r="M5856">
        <v>146.91999999999999</v>
      </c>
      <c r="N5856" t="s">
        <v>7263</v>
      </c>
      <c r="O5856" t="s">
        <v>23274</v>
      </c>
      <c r="P5856">
        <v>0</v>
      </c>
      <c r="Q5856">
        <v>0</v>
      </c>
      <c r="R5856">
        <v>2</v>
      </c>
    </row>
    <row r="5857" spans="1:18" x14ac:dyDescent="0.25">
      <c r="A5857" t="s">
        <v>8493</v>
      </c>
      <c r="B5857">
        <v>2018</v>
      </c>
      <c r="C5857">
        <v>4</v>
      </c>
      <c r="D5857">
        <v>19</v>
      </c>
      <c r="E5857" t="s">
        <v>7357</v>
      </c>
      <c r="F5857" s="1" t="s">
        <v>5207</v>
      </c>
      <c r="G5857" s="1" t="s">
        <v>20931</v>
      </c>
      <c r="H5857" s="1" t="s">
        <v>7263</v>
      </c>
      <c r="I5857" t="s">
        <v>20982</v>
      </c>
      <c r="J5857" t="s">
        <v>23</v>
      </c>
      <c r="K5857">
        <v>1025</v>
      </c>
      <c r="L5857">
        <v>133824</v>
      </c>
      <c r="M5857">
        <v>130.56</v>
      </c>
      <c r="N5857" t="s">
        <v>9110</v>
      </c>
      <c r="O5857" t="s">
        <v>9461</v>
      </c>
      <c r="P5857">
        <v>0</v>
      </c>
      <c r="Q5857">
        <v>5.1453052842904301E-2</v>
      </c>
      <c r="R5857">
        <v>2</v>
      </c>
    </row>
    <row r="5858" spans="1:18" x14ac:dyDescent="0.25">
      <c r="A5858" t="s">
        <v>8493</v>
      </c>
      <c r="B5858">
        <v>2018</v>
      </c>
      <c r="C5858">
        <v>4</v>
      </c>
      <c r="D5858">
        <v>19</v>
      </c>
      <c r="E5858" t="s">
        <v>7357</v>
      </c>
      <c r="F5858" s="1" t="s">
        <v>5207</v>
      </c>
      <c r="G5858" s="1" t="s">
        <v>20573</v>
      </c>
      <c r="H5858" s="1" t="s">
        <v>7263</v>
      </c>
      <c r="I5858" t="s">
        <v>20635</v>
      </c>
      <c r="J5858" t="s">
        <v>23</v>
      </c>
      <c r="K5858">
        <v>20</v>
      </c>
      <c r="L5858">
        <v>1900</v>
      </c>
      <c r="M5858">
        <v>95</v>
      </c>
      <c r="N5858" t="s">
        <v>7263</v>
      </c>
      <c r="O5858" t="s">
        <v>23274</v>
      </c>
      <c r="P5858">
        <v>0</v>
      </c>
      <c r="Q5858">
        <v>0</v>
      </c>
      <c r="R5858">
        <v>2</v>
      </c>
    </row>
    <row r="5859" spans="1:18" x14ac:dyDescent="0.25">
      <c r="A5859" t="s">
        <v>8493</v>
      </c>
      <c r="B5859">
        <v>2018</v>
      </c>
      <c r="C5859">
        <v>4</v>
      </c>
      <c r="D5859">
        <v>19</v>
      </c>
      <c r="E5859" t="s">
        <v>7357</v>
      </c>
      <c r="F5859" s="1" t="s">
        <v>5207</v>
      </c>
      <c r="G5859" s="1" t="s">
        <v>21008</v>
      </c>
      <c r="H5859" s="1" t="s">
        <v>7263</v>
      </c>
      <c r="I5859" t="s">
        <v>6965</v>
      </c>
      <c r="J5859" t="s">
        <v>23</v>
      </c>
      <c r="K5859">
        <v>175</v>
      </c>
      <c r="L5859">
        <v>20926.5</v>
      </c>
      <c r="M5859">
        <v>119.58</v>
      </c>
      <c r="N5859" t="s">
        <v>9361</v>
      </c>
      <c r="O5859" t="s">
        <v>9778</v>
      </c>
      <c r="P5859">
        <v>0</v>
      </c>
      <c r="Q5859">
        <v>0</v>
      </c>
      <c r="R5859">
        <v>2</v>
      </c>
    </row>
    <row r="5860" spans="1:18" x14ac:dyDescent="0.25">
      <c r="A5860" t="s">
        <v>8493</v>
      </c>
      <c r="B5860">
        <v>2018</v>
      </c>
      <c r="C5860">
        <v>4</v>
      </c>
      <c r="D5860">
        <v>19</v>
      </c>
      <c r="E5860" t="s">
        <v>7357</v>
      </c>
      <c r="F5860" s="1" t="s">
        <v>5207</v>
      </c>
      <c r="G5860" s="1" t="s">
        <v>21008</v>
      </c>
      <c r="H5860" s="1" t="s">
        <v>7263</v>
      </c>
      <c r="I5860" t="s">
        <v>7069</v>
      </c>
      <c r="J5860" t="s">
        <v>23</v>
      </c>
      <c r="K5860">
        <v>25</v>
      </c>
      <c r="L5860">
        <v>3193.25</v>
      </c>
      <c r="M5860">
        <v>127.73</v>
      </c>
      <c r="N5860" t="s">
        <v>9371</v>
      </c>
      <c r="O5860" t="s">
        <v>9938</v>
      </c>
      <c r="P5860">
        <v>0</v>
      </c>
      <c r="Q5860">
        <v>0</v>
      </c>
      <c r="R5860">
        <v>2</v>
      </c>
    </row>
    <row r="5861" spans="1:18" x14ac:dyDescent="0.25">
      <c r="A5861" t="s">
        <v>8493</v>
      </c>
      <c r="B5861">
        <v>2018</v>
      </c>
      <c r="C5861">
        <v>4</v>
      </c>
      <c r="D5861">
        <v>19</v>
      </c>
      <c r="E5861" t="s">
        <v>7357</v>
      </c>
      <c r="F5861" s="1" t="s">
        <v>5207</v>
      </c>
      <c r="G5861" s="1" t="s">
        <v>20573</v>
      </c>
      <c r="H5861" s="1" t="s">
        <v>7263</v>
      </c>
      <c r="I5861" t="s">
        <v>20653</v>
      </c>
      <c r="J5861" t="s">
        <v>23</v>
      </c>
      <c r="K5861">
        <v>120</v>
      </c>
      <c r="L5861">
        <v>10341.6</v>
      </c>
      <c r="M5861">
        <v>86.18</v>
      </c>
      <c r="N5861" t="s">
        <v>8995</v>
      </c>
      <c r="O5861" t="s">
        <v>9471</v>
      </c>
      <c r="P5861">
        <v>0</v>
      </c>
      <c r="Q5861">
        <v>2.730993892398554E-2</v>
      </c>
      <c r="R5861">
        <v>2</v>
      </c>
    </row>
    <row r="5862" spans="1:18" x14ac:dyDescent="0.25">
      <c r="A5862" t="s">
        <v>8493</v>
      </c>
      <c r="B5862">
        <v>2018</v>
      </c>
      <c r="C5862">
        <v>4</v>
      </c>
      <c r="D5862">
        <v>19</v>
      </c>
      <c r="E5862" t="s">
        <v>7357</v>
      </c>
      <c r="F5862" s="1" t="s">
        <v>5207</v>
      </c>
      <c r="G5862" s="1" t="s">
        <v>21008</v>
      </c>
      <c r="H5862" s="1" t="s">
        <v>7263</v>
      </c>
      <c r="I5862" t="s">
        <v>21025</v>
      </c>
      <c r="J5862" t="s">
        <v>23</v>
      </c>
      <c r="K5862">
        <v>300</v>
      </c>
      <c r="L5862">
        <v>36174</v>
      </c>
      <c r="M5862">
        <v>120.58</v>
      </c>
      <c r="N5862" t="s">
        <v>7263</v>
      </c>
      <c r="O5862" t="s">
        <v>23274</v>
      </c>
      <c r="P5862">
        <v>0</v>
      </c>
      <c r="Q5862">
        <v>0</v>
      </c>
      <c r="R5862">
        <v>2</v>
      </c>
    </row>
    <row r="5863" spans="1:18" x14ac:dyDescent="0.25">
      <c r="A5863" t="s">
        <v>8493</v>
      </c>
      <c r="B5863">
        <v>2018</v>
      </c>
      <c r="C5863">
        <v>4</v>
      </c>
      <c r="D5863">
        <v>19</v>
      </c>
      <c r="E5863" t="s">
        <v>7357</v>
      </c>
      <c r="F5863" s="1" t="s">
        <v>5207</v>
      </c>
      <c r="G5863" s="1" t="s">
        <v>21008</v>
      </c>
      <c r="H5863" s="1" t="s">
        <v>7263</v>
      </c>
      <c r="I5863" t="s">
        <v>21026</v>
      </c>
      <c r="J5863" t="s">
        <v>23</v>
      </c>
      <c r="K5863">
        <v>125</v>
      </c>
      <c r="L5863">
        <v>16573.75</v>
      </c>
      <c r="M5863">
        <v>132.59</v>
      </c>
      <c r="N5863" t="s">
        <v>7263</v>
      </c>
      <c r="O5863" t="s">
        <v>23274</v>
      </c>
      <c r="P5863">
        <v>0</v>
      </c>
      <c r="Q5863">
        <v>0</v>
      </c>
      <c r="R5863">
        <v>2</v>
      </c>
    </row>
    <row r="5864" spans="1:18" x14ac:dyDescent="0.25">
      <c r="A5864" t="s">
        <v>396</v>
      </c>
      <c r="B5864">
        <v>2016</v>
      </c>
      <c r="C5864">
        <v>1</v>
      </c>
      <c r="D5864">
        <v>22</v>
      </c>
      <c r="E5864" t="s">
        <v>226</v>
      </c>
      <c r="F5864" s="1" t="s">
        <v>3205</v>
      </c>
      <c r="G5864" s="1" t="s">
        <v>3863</v>
      </c>
      <c r="H5864" s="1" t="s">
        <v>3204</v>
      </c>
      <c r="I5864" t="s">
        <v>19594</v>
      </c>
      <c r="J5864" t="s">
        <v>23</v>
      </c>
      <c r="K5864">
        <v>2020</v>
      </c>
      <c r="L5864">
        <v>59792</v>
      </c>
      <c r="M5864">
        <v>29.6</v>
      </c>
      <c r="N5864" t="s">
        <v>9337</v>
      </c>
      <c r="O5864" t="s">
        <v>9562</v>
      </c>
      <c r="P5864">
        <v>0</v>
      </c>
      <c r="Q5864">
        <v>0</v>
      </c>
      <c r="R5864">
        <v>1</v>
      </c>
    </row>
    <row r="5865" spans="1:18" x14ac:dyDescent="0.25">
      <c r="A5865" t="s">
        <v>396</v>
      </c>
      <c r="B5865">
        <v>2016</v>
      </c>
      <c r="C5865">
        <v>1</v>
      </c>
      <c r="D5865">
        <v>22</v>
      </c>
      <c r="E5865" t="s">
        <v>226</v>
      </c>
      <c r="F5865" s="1" t="s">
        <v>3205</v>
      </c>
      <c r="G5865" s="1" t="s">
        <v>3384</v>
      </c>
      <c r="H5865" s="1" t="s">
        <v>3204</v>
      </c>
      <c r="I5865" t="s">
        <v>17419</v>
      </c>
      <c r="J5865" t="s">
        <v>23</v>
      </c>
      <c r="K5865">
        <v>16520</v>
      </c>
      <c r="L5865">
        <v>469861.84</v>
      </c>
      <c r="M5865">
        <v>28.44</v>
      </c>
      <c r="N5865" t="s">
        <v>163</v>
      </c>
      <c r="O5865" t="s">
        <v>9577</v>
      </c>
      <c r="P5865">
        <v>0</v>
      </c>
      <c r="Q5865">
        <v>0</v>
      </c>
      <c r="R5865">
        <v>1</v>
      </c>
    </row>
    <row r="5866" spans="1:18" x14ac:dyDescent="0.25">
      <c r="A5866" t="s">
        <v>396</v>
      </c>
      <c r="B5866">
        <v>2016</v>
      </c>
      <c r="C5866">
        <v>1</v>
      </c>
      <c r="D5866">
        <v>22</v>
      </c>
      <c r="E5866" t="s">
        <v>226</v>
      </c>
      <c r="F5866" s="1" t="s">
        <v>3205</v>
      </c>
      <c r="G5866" s="1" t="s">
        <v>3384</v>
      </c>
      <c r="H5866" s="1" t="s">
        <v>3204</v>
      </c>
      <c r="I5866" t="s">
        <v>320</v>
      </c>
      <c r="J5866" t="s">
        <v>23</v>
      </c>
      <c r="K5866">
        <v>2856</v>
      </c>
      <c r="L5866">
        <v>88536</v>
      </c>
      <c r="M5866">
        <v>31</v>
      </c>
      <c r="N5866" t="s">
        <v>645</v>
      </c>
      <c r="O5866" t="s">
        <v>9579</v>
      </c>
      <c r="P5866">
        <v>0</v>
      </c>
      <c r="Q5866">
        <v>0</v>
      </c>
      <c r="R5866">
        <v>1</v>
      </c>
    </row>
    <row r="5867" spans="1:18" x14ac:dyDescent="0.25">
      <c r="A5867" t="s">
        <v>396</v>
      </c>
      <c r="B5867">
        <v>2016</v>
      </c>
      <c r="C5867">
        <v>1</v>
      </c>
      <c r="D5867">
        <v>22</v>
      </c>
      <c r="E5867" t="s">
        <v>226</v>
      </c>
      <c r="F5867" s="1" t="s">
        <v>3205</v>
      </c>
      <c r="G5867" s="1" t="s">
        <v>3384</v>
      </c>
      <c r="H5867" s="1" t="s">
        <v>3204</v>
      </c>
      <c r="I5867" t="s">
        <v>17050</v>
      </c>
      <c r="J5867" t="s">
        <v>23</v>
      </c>
      <c r="K5867">
        <v>77</v>
      </c>
      <c r="L5867">
        <v>2223.61</v>
      </c>
      <c r="M5867">
        <v>28.88</v>
      </c>
      <c r="N5867" t="s">
        <v>228</v>
      </c>
      <c r="O5867" t="s">
        <v>9575</v>
      </c>
      <c r="P5867">
        <v>0</v>
      </c>
      <c r="Q5867">
        <v>0</v>
      </c>
      <c r="R5867">
        <v>1</v>
      </c>
    </row>
    <row r="5868" spans="1:18" x14ac:dyDescent="0.25">
      <c r="A5868" t="s">
        <v>16616</v>
      </c>
      <c r="B5868">
        <v>2019</v>
      </c>
      <c r="C5868">
        <v>12</v>
      </c>
      <c r="D5868">
        <v>23</v>
      </c>
      <c r="E5868" t="s">
        <v>226</v>
      </c>
      <c r="F5868" s="1" t="s">
        <v>3205</v>
      </c>
      <c r="G5868" s="1" t="s">
        <v>3863</v>
      </c>
      <c r="H5868" s="1" t="s">
        <v>3206</v>
      </c>
      <c r="I5868" t="s">
        <v>19428</v>
      </c>
      <c r="J5868" t="s">
        <v>23</v>
      </c>
      <c r="K5868">
        <v>20440</v>
      </c>
      <c r="L5868">
        <v>919800</v>
      </c>
      <c r="M5868">
        <v>45</v>
      </c>
      <c r="N5868" t="s">
        <v>9348</v>
      </c>
      <c r="O5868" t="s">
        <v>9495</v>
      </c>
      <c r="P5868">
        <v>0</v>
      </c>
      <c r="Q5868">
        <v>0</v>
      </c>
      <c r="R5868">
        <v>4</v>
      </c>
    </row>
    <row r="5869" spans="1:18" x14ac:dyDescent="0.25">
      <c r="A5869" t="s">
        <v>1270</v>
      </c>
      <c r="B5869">
        <v>2016</v>
      </c>
      <c r="C5869">
        <v>12</v>
      </c>
      <c r="D5869">
        <v>30</v>
      </c>
      <c r="E5869" t="s">
        <v>92</v>
      </c>
      <c r="F5869" s="1" t="s">
        <v>3205</v>
      </c>
      <c r="G5869" s="1" t="s">
        <v>3203</v>
      </c>
      <c r="H5869" s="1" t="s">
        <v>3206</v>
      </c>
      <c r="I5869" t="s">
        <v>17697</v>
      </c>
      <c r="J5869" t="s">
        <v>23</v>
      </c>
      <c r="K5869">
        <v>1562</v>
      </c>
      <c r="L5869">
        <v>74195</v>
      </c>
      <c r="M5869">
        <v>47.5</v>
      </c>
      <c r="N5869" t="s">
        <v>35</v>
      </c>
      <c r="O5869" t="s">
        <v>9486</v>
      </c>
      <c r="P5869">
        <v>0</v>
      </c>
      <c r="Q5869">
        <v>0</v>
      </c>
      <c r="R5869">
        <v>4</v>
      </c>
    </row>
    <row r="5870" spans="1:18" x14ac:dyDescent="0.25">
      <c r="A5870" t="s">
        <v>1270</v>
      </c>
      <c r="B5870">
        <v>2016</v>
      </c>
      <c r="C5870">
        <v>12</v>
      </c>
      <c r="D5870">
        <v>30</v>
      </c>
      <c r="E5870" t="s">
        <v>92</v>
      </c>
      <c r="F5870" s="1" t="s">
        <v>3205</v>
      </c>
      <c r="G5870" s="1" t="s">
        <v>3203</v>
      </c>
      <c r="H5870" s="1" t="s">
        <v>3206</v>
      </c>
      <c r="I5870" t="s">
        <v>17698</v>
      </c>
      <c r="J5870" t="s">
        <v>23</v>
      </c>
      <c r="K5870">
        <v>1204</v>
      </c>
      <c r="L5870">
        <v>57190</v>
      </c>
      <c r="M5870">
        <v>47.5</v>
      </c>
      <c r="N5870" t="s">
        <v>62</v>
      </c>
      <c r="O5870" t="s">
        <v>9498</v>
      </c>
      <c r="P5870">
        <v>0</v>
      </c>
      <c r="Q5870">
        <v>0</v>
      </c>
      <c r="R5870">
        <v>4</v>
      </c>
    </row>
    <row r="5871" spans="1:18" x14ac:dyDescent="0.25">
      <c r="A5871" t="s">
        <v>1270</v>
      </c>
      <c r="B5871">
        <v>2016</v>
      </c>
      <c r="C5871">
        <v>12</v>
      </c>
      <c r="D5871">
        <v>30</v>
      </c>
      <c r="E5871" t="s">
        <v>92</v>
      </c>
      <c r="F5871" s="1" t="s">
        <v>3205</v>
      </c>
      <c r="G5871" s="1" t="s">
        <v>3203</v>
      </c>
      <c r="H5871" s="1" t="s">
        <v>3206</v>
      </c>
      <c r="I5871" t="s">
        <v>17710</v>
      </c>
      <c r="J5871" t="s">
        <v>23</v>
      </c>
      <c r="K5871">
        <v>524</v>
      </c>
      <c r="L5871">
        <v>24890</v>
      </c>
      <c r="M5871">
        <v>47.5</v>
      </c>
      <c r="N5871" t="s">
        <v>1970</v>
      </c>
      <c r="O5871" t="s">
        <v>9538</v>
      </c>
      <c r="P5871">
        <v>0</v>
      </c>
      <c r="Q5871">
        <v>0</v>
      </c>
      <c r="R5871">
        <v>4</v>
      </c>
    </row>
    <row r="5872" spans="1:18" x14ac:dyDescent="0.25">
      <c r="A5872" t="s">
        <v>1270</v>
      </c>
      <c r="B5872">
        <v>2016</v>
      </c>
      <c r="C5872">
        <v>12</v>
      </c>
      <c r="D5872">
        <v>30</v>
      </c>
      <c r="E5872" t="s">
        <v>92</v>
      </c>
      <c r="F5872" s="1" t="s">
        <v>3205</v>
      </c>
      <c r="G5872" s="1" t="s">
        <v>3863</v>
      </c>
      <c r="H5872" s="1" t="s">
        <v>3206</v>
      </c>
      <c r="I5872" t="s">
        <v>19119</v>
      </c>
      <c r="J5872" t="s">
        <v>23</v>
      </c>
      <c r="K5872">
        <v>1954</v>
      </c>
      <c r="L5872">
        <v>97406.9</v>
      </c>
      <c r="M5872">
        <v>49.85</v>
      </c>
      <c r="N5872" t="s">
        <v>9329</v>
      </c>
      <c r="O5872" t="s">
        <v>9493</v>
      </c>
      <c r="P5872">
        <v>0</v>
      </c>
      <c r="Q5872">
        <v>0</v>
      </c>
      <c r="R5872">
        <v>4</v>
      </c>
    </row>
    <row r="5873" spans="1:18" x14ac:dyDescent="0.25">
      <c r="A5873" t="s">
        <v>1270</v>
      </c>
      <c r="B5873">
        <v>2016</v>
      </c>
      <c r="C5873">
        <v>12</v>
      </c>
      <c r="D5873">
        <v>30</v>
      </c>
      <c r="E5873" t="s">
        <v>92</v>
      </c>
      <c r="F5873" s="1" t="s">
        <v>9480</v>
      </c>
      <c r="G5873" s="1" t="s">
        <v>9480</v>
      </c>
      <c r="H5873" s="1" t="s">
        <v>9480</v>
      </c>
      <c r="I5873" t="s">
        <v>1271</v>
      </c>
      <c r="J5873" t="s">
        <v>23</v>
      </c>
      <c r="K5873">
        <v>361</v>
      </c>
      <c r="L5873">
        <v>18591.5</v>
      </c>
      <c r="M5873">
        <v>51.5</v>
      </c>
      <c r="N5873" t="e">
        <v>#N/A</v>
      </c>
      <c r="O5873" t="e">
        <v>#N/A</v>
      </c>
      <c r="P5873">
        <v>0</v>
      </c>
      <c r="Q5873">
        <v>0</v>
      </c>
      <c r="R5873">
        <v>4</v>
      </c>
    </row>
    <row r="5874" spans="1:18" x14ac:dyDescent="0.25">
      <c r="A5874" t="s">
        <v>1270</v>
      </c>
      <c r="B5874">
        <v>2016</v>
      </c>
      <c r="C5874">
        <v>12</v>
      </c>
      <c r="D5874">
        <v>30</v>
      </c>
      <c r="E5874" t="s">
        <v>92</v>
      </c>
      <c r="F5874" s="1" t="s">
        <v>3205</v>
      </c>
      <c r="G5874" s="1" t="s">
        <v>3270</v>
      </c>
      <c r="H5874" s="1" t="s">
        <v>7263</v>
      </c>
      <c r="I5874" t="s">
        <v>1272</v>
      </c>
      <c r="J5874" t="s">
        <v>23</v>
      </c>
      <c r="K5874">
        <v>1241</v>
      </c>
      <c r="L5874">
        <v>67634.5</v>
      </c>
      <c r="M5874">
        <v>54.5</v>
      </c>
      <c r="N5874" t="s">
        <v>9191</v>
      </c>
      <c r="O5874" t="s">
        <v>9677</v>
      </c>
      <c r="P5874">
        <v>0</v>
      </c>
      <c r="Q5874">
        <v>0</v>
      </c>
      <c r="R5874">
        <v>4</v>
      </c>
    </row>
    <row r="5875" spans="1:18" x14ac:dyDescent="0.25">
      <c r="A5875" t="s">
        <v>1270</v>
      </c>
      <c r="B5875">
        <v>2016</v>
      </c>
      <c r="C5875">
        <v>12</v>
      </c>
      <c r="D5875">
        <v>30</v>
      </c>
      <c r="E5875" t="s">
        <v>92</v>
      </c>
      <c r="F5875" s="1" t="s">
        <v>3205</v>
      </c>
      <c r="G5875" s="1" t="s">
        <v>23187</v>
      </c>
      <c r="H5875" s="1" t="s">
        <v>7263</v>
      </c>
      <c r="I5875" t="s">
        <v>1273</v>
      </c>
      <c r="J5875" t="s">
        <v>23</v>
      </c>
      <c r="K5875">
        <v>196</v>
      </c>
      <c r="L5875">
        <v>10682</v>
      </c>
      <c r="M5875">
        <v>54.5</v>
      </c>
      <c r="N5875" t="s">
        <v>1273</v>
      </c>
      <c r="O5875" t="s">
        <v>9678</v>
      </c>
      <c r="P5875">
        <v>0</v>
      </c>
      <c r="Q5875">
        <v>0</v>
      </c>
      <c r="R5875">
        <v>4</v>
      </c>
    </row>
    <row r="5876" spans="1:18" x14ac:dyDescent="0.25">
      <c r="A5876" t="s">
        <v>1270</v>
      </c>
      <c r="B5876">
        <v>2016</v>
      </c>
      <c r="C5876">
        <v>12</v>
      </c>
      <c r="D5876">
        <v>30</v>
      </c>
      <c r="E5876" t="s">
        <v>92</v>
      </c>
      <c r="F5876" s="1" t="s">
        <v>3205</v>
      </c>
      <c r="G5876" s="1" t="s">
        <v>23187</v>
      </c>
      <c r="H5876" s="1" t="s">
        <v>7263</v>
      </c>
      <c r="I5876" t="s">
        <v>1274</v>
      </c>
      <c r="J5876" t="s">
        <v>23</v>
      </c>
      <c r="K5876">
        <v>199</v>
      </c>
      <c r="L5876">
        <v>11995.72</v>
      </c>
      <c r="M5876">
        <v>60.28</v>
      </c>
      <c r="N5876" t="s">
        <v>1274</v>
      </c>
      <c r="O5876" t="s">
        <v>9679</v>
      </c>
      <c r="P5876">
        <v>0</v>
      </c>
      <c r="Q5876">
        <v>0</v>
      </c>
      <c r="R5876">
        <v>4</v>
      </c>
    </row>
    <row r="5877" spans="1:18" x14ac:dyDescent="0.25">
      <c r="A5877" t="s">
        <v>1270</v>
      </c>
      <c r="B5877">
        <v>2016</v>
      </c>
      <c r="C5877">
        <v>12</v>
      </c>
      <c r="D5877">
        <v>30</v>
      </c>
      <c r="E5877" t="s">
        <v>92</v>
      </c>
      <c r="F5877" s="1" t="s">
        <v>3205</v>
      </c>
      <c r="G5877" s="1" t="s">
        <v>23187</v>
      </c>
      <c r="H5877" s="1" t="s">
        <v>7263</v>
      </c>
      <c r="I5877" t="s">
        <v>1275</v>
      </c>
      <c r="J5877" t="s">
        <v>23</v>
      </c>
      <c r="K5877">
        <v>200</v>
      </c>
      <c r="L5877">
        <v>11154</v>
      </c>
      <c r="M5877">
        <v>55.77</v>
      </c>
      <c r="N5877" t="s">
        <v>1275</v>
      </c>
      <c r="O5877" t="s">
        <v>9680</v>
      </c>
      <c r="P5877">
        <v>0</v>
      </c>
      <c r="Q5877">
        <v>0</v>
      </c>
      <c r="R5877">
        <v>4</v>
      </c>
    </row>
    <row r="5878" spans="1:18" x14ac:dyDescent="0.25">
      <c r="A5878" t="s">
        <v>10506</v>
      </c>
      <c r="B5878">
        <v>2019</v>
      </c>
      <c r="C5878">
        <v>2</v>
      </c>
      <c r="D5878">
        <v>26</v>
      </c>
      <c r="E5878" t="s">
        <v>10223</v>
      </c>
      <c r="F5878" s="1" t="s">
        <v>5207</v>
      </c>
      <c r="G5878" s="1" t="s">
        <v>20573</v>
      </c>
      <c r="H5878" s="1" t="s">
        <v>7263</v>
      </c>
      <c r="I5878" t="s">
        <v>10507</v>
      </c>
      <c r="J5878" t="s">
        <v>23</v>
      </c>
      <c r="K5878">
        <v>30</v>
      </c>
      <c r="L5878">
        <v>145.5</v>
      </c>
      <c r="M5878">
        <v>4.8499999999999996</v>
      </c>
      <c r="N5878" t="s">
        <v>10631</v>
      </c>
      <c r="O5878" t="s">
        <v>10649</v>
      </c>
      <c r="P5878">
        <v>0</v>
      </c>
      <c r="Q5878">
        <v>0</v>
      </c>
      <c r="R5878">
        <v>1</v>
      </c>
    </row>
    <row r="5879" spans="1:18" x14ac:dyDescent="0.25">
      <c r="A5879" t="s">
        <v>2254</v>
      </c>
      <c r="B5879">
        <v>2018</v>
      </c>
      <c r="C5879">
        <v>3</v>
      </c>
      <c r="D5879">
        <v>6</v>
      </c>
      <c r="E5879" t="s">
        <v>1515</v>
      </c>
      <c r="F5879" s="1" t="s">
        <v>3205</v>
      </c>
      <c r="G5879" s="1" t="s">
        <v>3384</v>
      </c>
      <c r="H5879" s="1" t="s">
        <v>3206</v>
      </c>
      <c r="I5879" t="s">
        <v>17023</v>
      </c>
      <c r="J5879" t="s">
        <v>23</v>
      </c>
      <c r="K5879">
        <v>19635</v>
      </c>
      <c r="L5879">
        <v>942480</v>
      </c>
      <c r="M5879">
        <v>48</v>
      </c>
      <c r="N5879" t="s">
        <v>309</v>
      </c>
      <c r="O5879" t="s">
        <v>9556</v>
      </c>
      <c r="P5879">
        <v>0</v>
      </c>
      <c r="Q5879">
        <v>0</v>
      </c>
      <c r="R5879">
        <v>1</v>
      </c>
    </row>
    <row r="5880" spans="1:18" x14ac:dyDescent="0.25">
      <c r="A5880" t="s">
        <v>2039</v>
      </c>
      <c r="B5880">
        <v>2017</v>
      </c>
      <c r="C5880">
        <v>11</v>
      </c>
      <c r="D5880">
        <v>23</v>
      </c>
      <c r="E5880" t="s">
        <v>1620</v>
      </c>
      <c r="F5880" s="1" t="s">
        <v>3205</v>
      </c>
      <c r="G5880" s="1" t="s">
        <v>3863</v>
      </c>
      <c r="H5880" s="1" t="s">
        <v>3206</v>
      </c>
      <c r="I5880" t="s">
        <v>19003</v>
      </c>
      <c r="J5880" t="s">
        <v>23</v>
      </c>
      <c r="K5880">
        <v>12900</v>
      </c>
      <c r="L5880">
        <v>589530</v>
      </c>
      <c r="M5880">
        <v>45.7</v>
      </c>
      <c r="N5880" t="s">
        <v>9344</v>
      </c>
      <c r="O5880" t="s">
        <v>9496</v>
      </c>
      <c r="P5880">
        <v>3.9816758144422926E-2</v>
      </c>
      <c r="Q5880">
        <v>0</v>
      </c>
      <c r="R5880">
        <v>4</v>
      </c>
    </row>
    <row r="5881" spans="1:18" x14ac:dyDescent="0.25">
      <c r="A5881" t="s">
        <v>2039</v>
      </c>
      <c r="B5881">
        <v>2017</v>
      </c>
      <c r="C5881">
        <v>11</v>
      </c>
      <c r="D5881">
        <v>23</v>
      </c>
      <c r="E5881" t="s">
        <v>1620</v>
      </c>
      <c r="F5881" s="1" t="s">
        <v>3205</v>
      </c>
      <c r="G5881" s="1" t="s">
        <v>3227</v>
      </c>
      <c r="H5881" s="1" t="s">
        <v>3206</v>
      </c>
      <c r="I5881" t="s">
        <v>19714</v>
      </c>
      <c r="J5881" t="s">
        <v>23</v>
      </c>
      <c r="K5881">
        <v>2053</v>
      </c>
      <c r="L5881">
        <v>159723.4</v>
      </c>
      <c r="M5881">
        <v>77.8</v>
      </c>
      <c r="N5881" t="s">
        <v>22088</v>
      </c>
      <c r="O5881" t="s">
        <v>23267</v>
      </c>
      <c r="P5881">
        <v>0</v>
      </c>
      <c r="Q5881">
        <v>0</v>
      </c>
      <c r="R5881">
        <v>4</v>
      </c>
    </row>
    <row r="5882" spans="1:18" x14ac:dyDescent="0.25">
      <c r="A5882" t="s">
        <v>2039</v>
      </c>
      <c r="B5882">
        <v>2017</v>
      </c>
      <c r="C5882">
        <v>11</v>
      </c>
      <c r="D5882">
        <v>23</v>
      </c>
      <c r="E5882" t="s">
        <v>1620</v>
      </c>
      <c r="F5882" s="1" t="s">
        <v>3205</v>
      </c>
      <c r="G5882" s="1" t="s">
        <v>3863</v>
      </c>
      <c r="H5882" s="1" t="s">
        <v>3206</v>
      </c>
      <c r="I5882" t="s">
        <v>18940</v>
      </c>
      <c r="J5882" t="s">
        <v>23</v>
      </c>
      <c r="K5882">
        <v>4061</v>
      </c>
      <c r="L5882">
        <v>240817.3</v>
      </c>
      <c r="M5882">
        <v>59.3</v>
      </c>
      <c r="N5882" t="s">
        <v>9314</v>
      </c>
      <c r="O5882" t="s">
        <v>9453</v>
      </c>
      <c r="P5882">
        <v>1.984751079033405E-2</v>
      </c>
      <c r="Q5882">
        <v>0</v>
      </c>
      <c r="R5882">
        <v>4</v>
      </c>
    </row>
    <row r="5883" spans="1:18" x14ac:dyDescent="0.25">
      <c r="A5883" t="s">
        <v>2763</v>
      </c>
      <c r="B5883">
        <v>2018</v>
      </c>
      <c r="C5883">
        <v>9</v>
      </c>
      <c r="D5883">
        <v>6</v>
      </c>
      <c r="E5883" t="s">
        <v>2742</v>
      </c>
      <c r="F5883" s="1" t="s">
        <v>3205</v>
      </c>
      <c r="G5883" s="1" t="s">
        <v>3967</v>
      </c>
      <c r="H5883" s="1" t="s">
        <v>3206</v>
      </c>
      <c r="I5883" t="s">
        <v>18712</v>
      </c>
      <c r="J5883" t="s">
        <v>23</v>
      </c>
      <c r="K5883">
        <v>15496</v>
      </c>
      <c r="L5883">
        <v>918835.32</v>
      </c>
      <c r="M5883">
        <v>59.3</v>
      </c>
      <c r="N5883" t="s">
        <v>9267</v>
      </c>
      <c r="O5883" t="s">
        <v>9518</v>
      </c>
      <c r="P5883">
        <v>0</v>
      </c>
      <c r="Q5883">
        <v>0</v>
      </c>
      <c r="R5883">
        <v>3</v>
      </c>
    </row>
    <row r="5884" spans="1:18" x14ac:dyDescent="0.25">
      <c r="A5884" t="s">
        <v>8742</v>
      </c>
      <c r="B5884">
        <v>2018</v>
      </c>
      <c r="C5884">
        <v>10</v>
      </c>
      <c r="D5884">
        <v>11</v>
      </c>
      <c r="E5884" t="s">
        <v>8712</v>
      </c>
      <c r="F5884" s="1" t="s">
        <v>5207</v>
      </c>
      <c r="G5884" s="1" t="s">
        <v>6745</v>
      </c>
      <c r="H5884" s="1" t="s">
        <v>7263</v>
      </c>
      <c r="I5884" t="s">
        <v>7173</v>
      </c>
      <c r="J5884" t="s">
        <v>38</v>
      </c>
      <c r="K5884">
        <v>24</v>
      </c>
      <c r="L5884">
        <v>16416</v>
      </c>
      <c r="M5884">
        <v>684</v>
      </c>
      <c r="N5884" t="s">
        <v>8743</v>
      </c>
      <c r="O5884" t="s">
        <v>10125</v>
      </c>
      <c r="P5884">
        <v>0</v>
      </c>
      <c r="Q5884">
        <v>0</v>
      </c>
      <c r="R5884">
        <v>4</v>
      </c>
    </row>
    <row r="5885" spans="1:18" x14ac:dyDescent="0.25">
      <c r="A5885" t="s">
        <v>1390</v>
      </c>
      <c r="B5885">
        <v>2017</v>
      </c>
      <c r="C5885">
        <v>2</v>
      </c>
      <c r="D5885">
        <v>17</v>
      </c>
      <c r="E5885" t="s">
        <v>226</v>
      </c>
      <c r="F5885" s="1" t="s">
        <v>3205</v>
      </c>
      <c r="G5885" s="1" t="s">
        <v>3863</v>
      </c>
      <c r="H5885" s="1" t="s">
        <v>3206</v>
      </c>
      <c r="I5885" t="s">
        <v>19012</v>
      </c>
      <c r="J5885" t="s">
        <v>23</v>
      </c>
      <c r="K5885">
        <v>18330</v>
      </c>
      <c r="L5885">
        <v>856011</v>
      </c>
      <c r="M5885">
        <v>46.7</v>
      </c>
      <c r="N5885" t="s">
        <v>9335</v>
      </c>
      <c r="O5885" t="s">
        <v>9441</v>
      </c>
      <c r="P5885">
        <v>0.12724850134172863</v>
      </c>
      <c r="Q5885">
        <v>0</v>
      </c>
      <c r="R5885">
        <v>1</v>
      </c>
    </row>
    <row r="5886" spans="1:18" x14ac:dyDescent="0.25">
      <c r="A5886" t="s">
        <v>2091</v>
      </c>
      <c r="B5886">
        <v>2017</v>
      </c>
      <c r="C5886">
        <v>12</v>
      </c>
      <c r="D5886">
        <v>18</v>
      </c>
      <c r="E5886" t="s">
        <v>226</v>
      </c>
      <c r="F5886" s="1" t="s">
        <v>3205</v>
      </c>
      <c r="G5886" s="1" t="s">
        <v>3863</v>
      </c>
      <c r="H5886" s="1" t="s">
        <v>3206</v>
      </c>
      <c r="I5886" t="s">
        <v>18995</v>
      </c>
      <c r="J5886" t="s">
        <v>23</v>
      </c>
      <c r="K5886">
        <v>15450</v>
      </c>
      <c r="L5886">
        <v>697953.75</v>
      </c>
      <c r="M5886">
        <v>45.18</v>
      </c>
      <c r="N5886" t="s">
        <v>9347</v>
      </c>
      <c r="O5886" t="s">
        <v>9542</v>
      </c>
      <c r="P5886">
        <v>8.0289698840596724E-2</v>
      </c>
      <c r="Q5886">
        <v>0</v>
      </c>
      <c r="R5886">
        <v>4</v>
      </c>
    </row>
    <row r="5887" spans="1:18" x14ac:dyDescent="0.25">
      <c r="A5887" t="s">
        <v>2091</v>
      </c>
      <c r="B5887">
        <v>2017</v>
      </c>
      <c r="C5887">
        <v>12</v>
      </c>
      <c r="D5887">
        <v>18</v>
      </c>
      <c r="E5887" t="s">
        <v>226</v>
      </c>
      <c r="F5887" s="1" t="s">
        <v>3205</v>
      </c>
      <c r="G5887" s="1" t="s">
        <v>3863</v>
      </c>
      <c r="H5887" s="1" t="s">
        <v>3206</v>
      </c>
      <c r="I5887" t="s">
        <v>19003</v>
      </c>
      <c r="J5887" t="s">
        <v>23</v>
      </c>
      <c r="K5887">
        <v>5450</v>
      </c>
      <c r="L5887">
        <v>252743.75</v>
      </c>
      <c r="M5887">
        <v>46.38</v>
      </c>
      <c r="N5887" t="s">
        <v>9344</v>
      </c>
      <c r="O5887" t="s">
        <v>9496</v>
      </c>
      <c r="P5887">
        <v>3.9816758144422926E-2</v>
      </c>
      <c r="Q5887">
        <v>0</v>
      </c>
      <c r="R5887">
        <v>4</v>
      </c>
    </row>
    <row r="5888" spans="1:18" x14ac:dyDescent="0.25">
      <c r="A5888" t="s">
        <v>15775</v>
      </c>
      <c r="B5888">
        <v>2019</v>
      </c>
      <c r="C5888">
        <v>10</v>
      </c>
      <c r="D5888">
        <v>2</v>
      </c>
      <c r="E5888" t="s">
        <v>15304</v>
      </c>
      <c r="F5888" s="1" t="s">
        <v>5207</v>
      </c>
      <c r="G5888" s="1" t="s">
        <v>21008</v>
      </c>
      <c r="H5888" s="1" t="s">
        <v>7263</v>
      </c>
      <c r="I5888" t="s">
        <v>21025</v>
      </c>
      <c r="J5888" t="s">
        <v>23</v>
      </c>
      <c r="K5888">
        <v>91</v>
      </c>
      <c r="L5888">
        <v>11830</v>
      </c>
      <c r="M5888">
        <v>130</v>
      </c>
      <c r="N5888" t="s">
        <v>7263</v>
      </c>
      <c r="O5888" t="s">
        <v>23274</v>
      </c>
      <c r="P5888">
        <v>0</v>
      </c>
      <c r="Q5888">
        <v>0</v>
      </c>
      <c r="R5888">
        <v>4</v>
      </c>
    </row>
    <row r="5889" spans="1:18" x14ac:dyDescent="0.25">
      <c r="A5889" t="s">
        <v>16080</v>
      </c>
      <c r="B5889">
        <v>2019</v>
      </c>
      <c r="C5889">
        <v>10</v>
      </c>
      <c r="D5889">
        <v>24</v>
      </c>
      <c r="E5889" t="s">
        <v>7471</v>
      </c>
      <c r="F5889" s="1" t="s">
        <v>9480</v>
      </c>
      <c r="G5889" s="1" t="s">
        <v>9480</v>
      </c>
      <c r="H5889" s="1" t="s">
        <v>9480</v>
      </c>
      <c r="I5889" t="s">
        <v>16082</v>
      </c>
      <c r="J5889" t="s">
        <v>38</v>
      </c>
      <c r="K5889">
        <v>120</v>
      </c>
      <c r="L5889">
        <v>16440</v>
      </c>
      <c r="M5889">
        <v>137</v>
      </c>
      <c r="N5889" t="e">
        <v>#N/A</v>
      </c>
      <c r="O5889" t="e">
        <v>#N/A</v>
      </c>
      <c r="P5889">
        <v>0</v>
      </c>
      <c r="Q5889">
        <v>0</v>
      </c>
      <c r="R5889">
        <v>4</v>
      </c>
    </row>
    <row r="5890" spans="1:18" x14ac:dyDescent="0.25">
      <c r="A5890" t="s">
        <v>16080</v>
      </c>
      <c r="B5890">
        <v>2019</v>
      </c>
      <c r="C5890">
        <v>10</v>
      </c>
      <c r="D5890">
        <v>24</v>
      </c>
      <c r="E5890" t="s">
        <v>7471</v>
      </c>
      <c r="F5890" s="1" t="s">
        <v>9480</v>
      </c>
      <c r="G5890" s="1" t="s">
        <v>9480</v>
      </c>
      <c r="H5890" s="1" t="s">
        <v>9480</v>
      </c>
      <c r="I5890" t="s">
        <v>16083</v>
      </c>
      <c r="J5890" t="s">
        <v>38</v>
      </c>
      <c r="K5890">
        <v>2</v>
      </c>
      <c r="L5890">
        <v>304</v>
      </c>
      <c r="M5890">
        <v>152</v>
      </c>
      <c r="N5890" t="e">
        <v>#N/A</v>
      </c>
      <c r="O5890" t="e">
        <v>#N/A</v>
      </c>
      <c r="P5890">
        <v>0</v>
      </c>
      <c r="Q5890">
        <v>0</v>
      </c>
      <c r="R5890">
        <v>4</v>
      </c>
    </row>
    <row r="5891" spans="1:18" x14ac:dyDescent="0.25">
      <c r="A5891" t="s">
        <v>10510</v>
      </c>
      <c r="B5891">
        <v>2019</v>
      </c>
      <c r="C5891">
        <v>3</v>
      </c>
      <c r="D5891">
        <v>11</v>
      </c>
      <c r="E5891" t="s">
        <v>8095</v>
      </c>
      <c r="F5891" s="1" t="s">
        <v>5207</v>
      </c>
      <c r="G5891" s="1" t="s">
        <v>20931</v>
      </c>
      <c r="H5891" s="1" t="s">
        <v>3200</v>
      </c>
      <c r="I5891" t="s">
        <v>20977</v>
      </c>
      <c r="J5891" t="s">
        <v>23</v>
      </c>
      <c r="K5891">
        <v>1200</v>
      </c>
      <c r="L5891">
        <v>173376</v>
      </c>
      <c r="M5891">
        <v>144.47999999999999</v>
      </c>
      <c r="N5891" t="s">
        <v>7263</v>
      </c>
      <c r="O5891" t="s">
        <v>23192</v>
      </c>
      <c r="P5891">
        <v>0</v>
      </c>
      <c r="Q5891">
        <v>0</v>
      </c>
      <c r="R5891">
        <v>1</v>
      </c>
    </row>
    <row r="5892" spans="1:18" x14ac:dyDescent="0.25">
      <c r="A5892" t="s">
        <v>10510</v>
      </c>
      <c r="B5892">
        <v>2019</v>
      </c>
      <c r="C5892">
        <v>3</v>
      </c>
      <c r="D5892">
        <v>11</v>
      </c>
      <c r="E5892" t="s">
        <v>8095</v>
      </c>
      <c r="F5892" s="1" t="s">
        <v>5207</v>
      </c>
      <c r="G5892" s="1" t="s">
        <v>20573</v>
      </c>
      <c r="H5892" s="1" t="s">
        <v>7263</v>
      </c>
      <c r="I5892" t="s">
        <v>5894</v>
      </c>
      <c r="J5892" t="s">
        <v>23</v>
      </c>
      <c r="K5892">
        <v>120</v>
      </c>
      <c r="L5892">
        <v>15514.56</v>
      </c>
      <c r="M5892">
        <v>129.29</v>
      </c>
      <c r="N5892" t="e">
        <v>#N/A</v>
      </c>
      <c r="O5892" t="e">
        <v>#N/A</v>
      </c>
      <c r="P5892">
        <v>0</v>
      </c>
      <c r="Q5892">
        <v>0</v>
      </c>
      <c r="R5892">
        <v>1</v>
      </c>
    </row>
    <row r="5893" spans="1:18" x14ac:dyDescent="0.25">
      <c r="A5893" t="s">
        <v>10510</v>
      </c>
      <c r="B5893">
        <v>2019</v>
      </c>
      <c r="C5893">
        <v>3</v>
      </c>
      <c r="D5893">
        <v>11</v>
      </c>
      <c r="E5893" t="s">
        <v>8095</v>
      </c>
      <c r="F5893" s="1" t="s">
        <v>5207</v>
      </c>
      <c r="G5893" s="1" t="s">
        <v>20573</v>
      </c>
      <c r="H5893" s="1" t="s">
        <v>3200</v>
      </c>
      <c r="I5893" t="s">
        <v>20830</v>
      </c>
      <c r="J5893" t="s">
        <v>23</v>
      </c>
      <c r="K5893">
        <v>20</v>
      </c>
      <c r="L5893">
        <v>2822.4</v>
      </c>
      <c r="M5893">
        <v>141.12</v>
      </c>
      <c r="N5893" t="s">
        <v>7263</v>
      </c>
      <c r="O5893" t="s">
        <v>23192</v>
      </c>
      <c r="P5893">
        <v>0</v>
      </c>
      <c r="Q5893">
        <v>0</v>
      </c>
      <c r="R5893">
        <v>1</v>
      </c>
    </row>
    <row r="5894" spans="1:18" x14ac:dyDescent="0.25">
      <c r="A5894" t="s">
        <v>10510</v>
      </c>
      <c r="B5894">
        <v>2019</v>
      </c>
      <c r="C5894">
        <v>3</v>
      </c>
      <c r="D5894">
        <v>11</v>
      </c>
      <c r="E5894" t="s">
        <v>8095</v>
      </c>
      <c r="F5894" s="1" t="s">
        <v>5207</v>
      </c>
      <c r="G5894" s="1" t="s">
        <v>20573</v>
      </c>
      <c r="H5894" s="1" t="s">
        <v>3200</v>
      </c>
      <c r="I5894" t="s">
        <v>20826</v>
      </c>
      <c r="J5894" t="s">
        <v>23</v>
      </c>
      <c r="K5894">
        <v>380</v>
      </c>
      <c r="L5894">
        <v>53625.599999999999</v>
      </c>
      <c r="M5894">
        <v>141.12</v>
      </c>
      <c r="N5894" t="s">
        <v>7263</v>
      </c>
      <c r="O5894" t="s">
        <v>23192</v>
      </c>
      <c r="P5894">
        <v>0</v>
      </c>
      <c r="Q5894">
        <v>0</v>
      </c>
      <c r="R5894">
        <v>1</v>
      </c>
    </row>
    <row r="5895" spans="1:18" x14ac:dyDescent="0.25">
      <c r="A5895" t="s">
        <v>10510</v>
      </c>
      <c r="B5895">
        <v>2019</v>
      </c>
      <c r="C5895">
        <v>3</v>
      </c>
      <c r="D5895">
        <v>11</v>
      </c>
      <c r="E5895" t="s">
        <v>8095</v>
      </c>
      <c r="F5895" s="1" t="s">
        <v>5207</v>
      </c>
      <c r="G5895" s="1" t="s">
        <v>20573</v>
      </c>
      <c r="H5895" s="1" t="s">
        <v>3200</v>
      </c>
      <c r="I5895" t="s">
        <v>20800</v>
      </c>
      <c r="J5895" t="s">
        <v>23</v>
      </c>
      <c r="K5895">
        <v>300</v>
      </c>
      <c r="L5895">
        <v>42336</v>
      </c>
      <c r="M5895">
        <v>141.12</v>
      </c>
      <c r="N5895" t="s">
        <v>7263</v>
      </c>
      <c r="O5895" t="s">
        <v>23192</v>
      </c>
      <c r="P5895">
        <v>0</v>
      </c>
      <c r="Q5895">
        <v>0</v>
      </c>
      <c r="R5895">
        <v>1</v>
      </c>
    </row>
    <row r="5896" spans="1:18" x14ac:dyDescent="0.25">
      <c r="A5896" t="s">
        <v>10510</v>
      </c>
      <c r="B5896">
        <v>2019</v>
      </c>
      <c r="C5896">
        <v>3</v>
      </c>
      <c r="D5896">
        <v>11</v>
      </c>
      <c r="E5896" t="s">
        <v>8095</v>
      </c>
      <c r="F5896" s="1" t="s">
        <v>5207</v>
      </c>
      <c r="G5896" s="1" t="s">
        <v>20573</v>
      </c>
      <c r="H5896" s="1" t="s">
        <v>3200</v>
      </c>
      <c r="I5896" t="s">
        <v>20801</v>
      </c>
      <c r="J5896" t="s">
        <v>23</v>
      </c>
      <c r="K5896">
        <v>80</v>
      </c>
      <c r="L5896">
        <v>11289.6</v>
      </c>
      <c r="M5896">
        <v>141.12</v>
      </c>
      <c r="N5896" t="s">
        <v>7263</v>
      </c>
      <c r="O5896" t="s">
        <v>23192</v>
      </c>
      <c r="P5896">
        <v>0</v>
      </c>
      <c r="Q5896">
        <v>0</v>
      </c>
      <c r="R5896">
        <v>1</v>
      </c>
    </row>
    <row r="5897" spans="1:18" x14ac:dyDescent="0.25">
      <c r="A5897" t="s">
        <v>10510</v>
      </c>
      <c r="B5897">
        <v>2019</v>
      </c>
      <c r="C5897">
        <v>3</v>
      </c>
      <c r="D5897">
        <v>11</v>
      </c>
      <c r="E5897" t="s">
        <v>8095</v>
      </c>
      <c r="F5897" s="1" t="s">
        <v>5207</v>
      </c>
      <c r="G5897" s="1" t="s">
        <v>20573</v>
      </c>
      <c r="H5897" s="1" t="s">
        <v>3200</v>
      </c>
      <c r="I5897" t="s">
        <v>20804</v>
      </c>
      <c r="J5897" t="s">
        <v>23</v>
      </c>
      <c r="K5897">
        <v>240</v>
      </c>
      <c r="L5897">
        <v>33868.800000000003</v>
      </c>
      <c r="M5897">
        <v>141.12</v>
      </c>
      <c r="N5897" t="s">
        <v>7263</v>
      </c>
      <c r="O5897" t="s">
        <v>23192</v>
      </c>
      <c r="P5897">
        <v>0</v>
      </c>
      <c r="Q5897">
        <v>0</v>
      </c>
      <c r="R5897">
        <v>1</v>
      </c>
    </row>
    <row r="5898" spans="1:18" x14ac:dyDescent="0.25">
      <c r="A5898" t="s">
        <v>10510</v>
      </c>
      <c r="B5898">
        <v>2019</v>
      </c>
      <c r="C5898">
        <v>3</v>
      </c>
      <c r="D5898">
        <v>11</v>
      </c>
      <c r="E5898" t="s">
        <v>8095</v>
      </c>
      <c r="F5898" s="1" t="s">
        <v>5207</v>
      </c>
      <c r="G5898" s="1" t="s">
        <v>20573</v>
      </c>
      <c r="H5898" s="1" t="s">
        <v>3200</v>
      </c>
      <c r="I5898" t="s">
        <v>20824</v>
      </c>
      <c r="J5898" t="s">
        <v>23</v>
      </c>
      <c r="K5898">
        <v>900</v>
      </c>
      <c r="L5898">
        <v>127008</v>
      </c>
      <c r="M5898">
        <v>141.12</v>
      </c>
      <c r="N5898" t="s">
        <v>7263</v>
      </c>
      <c r="O5898" t="s">
        <v>23192</v>
      </c>
      <c r="P5898">
        <v>0</v>
      </c>
      <c r="Q5898">
        <v>0</v>
      </c>
      <c r="R5898">
        <v>1</v>
      </c>
    </row>
    <row r="5899" spans="1:18" x14ac:dyDescent="0.25">
      <c r="A5899" t="s">
        <v>10510</v>
      </c>
      <c r="B5899">
        <v>2019</v>
      </c>
      <c r="C5899">
        <v>3</v>
      </c>
      <c r="D5899">
        <v>11</v>
      </c>
      <c r="E5899" t="s">
        <v>8095</v>
      </c>
      <c r="F5899" s="1" t="s">
        <v>5207</v>
      </c>
      <c r="G5899" s="1" t="s">
        <v>20931</v>
      </c>
      <c r="H5899" s="1" t="s">
        <v>3200</v>
      </c>
      <c r="I5899" t="s">
        <v>20936</v>
      </c>
      <c r="J5899" t="s">
        <v>23</v>
      </c>
      <c r="K5899">
        <v>20</v>
      </c>
      <c r="L5899">
        <v>2304</v>
      </c>
      <c r="M5899">
        <v>115.2</v>
      </c>
      <c r="N5899" t="s">
        <v>7263</v>
      </c>
      <c r="O5899" t="s">
        <v>23192</v>
      </c>
      <c r="P5899">
        <v>0</v>
      </c>
      <c r="Q5899">
        <v>0</v>
      </c>
      <c r="R5899">
        <v>1</v>
      </c>
    </row>
    <row r="5900" spans="1:18" x14ac:dyDescent="0.25">
      <c r="A5900" t="s">
        <v>10510</v>
      </c>
      <c r="B5900">
        <v>2019</v>
      </c>
      <c r="C5900">
        <v>3</v>
      </c>
      <c r="D5900">
        <v>11</v>
      </c>
      <c r="E5900" t="s">
        <v>8095</v>
      </c>
      <c r="F5900" s="1" t="s">
        <v>5207</v>
      </c>
      <c r="G5900" s="1" t="s">
        <v>20573</v>
      </c>
      <c r="H5900" s="1" t="s">
        <v>3200</v>
      </c>
      <c r="I5900" t="s">
        <v>20835</v>
      </c>
      <c r="J5900" t="s">
        <v>23</v>
      </c>
      <c r="K5900">
        <v>1520</v>
      </c>
      <c r="L5900">
        <v>214502.39999999999</v>
      </c>
      <c r="M5900">
        <v>141.12</v>
      </c>
      <c r="N5900" t="s">
        <v>9062</v>
      </c>
      <c r="O5900" t="s">
        <v>10077</v>
      </c>
      <c r="P5900">
        <v>0</v>
      </c>
      <c r="Q5900">
        <v>0</v>
      </c>
      <c r="R5900">
        <v>1</v>
      </c>
    </row>
    <row r="5901" spans="1:18" x14ac:dyDescent="0.25">
      <c r="A5901" t="s">
        <v>10510</v>
      </c>
      <c r="B5901">
        <v>2019</v>
      </c>
      <c r="C5901">
        <v>3</v>
      </c>
      <c r="D5901">
        <v>11</v>
      </c>
      <c r="E5901" t="s">
        <v>8095</v>
      </c>
      <c r="F5901" s="1" t="s">
        <v>5207</v>
      </c>
      <c r="G5901" s="1" t="s">
        <v>20931</v>
      </c>
      <c r="H5901" s="1" t="s">
        <v>3200</v>
      </c>
      <c r="I5901" t="s">
        <v>20951</v>
      </c>
      <c r="J5901" t="s">
        <v>23</v>
      </c>
      <c r="K5901">
        <v>840</v>
      </c>
      <c r="L5901">
        <v>99469.440000000002</v>
      </c>
      <c r="M5901">
        <v>118.42</v>
      </c>
      <c r="N5901" t="s">
        <v>7263</v>
      </c>
      <c r="O5901" t="s">
        <v>23192</v>
      </c>
      <c r="P5901">
        <v>0</v>
      </c>
      <c r="Q5901">
        <v>0</v>
      </c>
      <c r="R5901">
        <v>1</v>
      </c>
    </row>
    <row r="5902" spans="1:18" x14ac:dyDescent="0.25">
      <c r="A5902" t="s">
        <v>10510</v>
      </c>
      <c r="B5902">
        <v>2019</v>
      </c>
      <c r="C5902">
        <v>3</v>
      </c>
      <c r="D5902">
        <v>11</v>
      </c>
      <c r="E5902" t="s">
        <v>8095</v>
      </c>
      <c r="F5902" s="1" t="s">
        <v>5207</v>
      </c>
      <c r="G5902" s="1" t="s">
        <v>20931</v>
      </c>
      <c r="H5902" s="1" t="s">
        <v>3200</v>
      </c>
      <c r="I5902" t="s">
        <v>20960</v>
      </c>
      <c r="J5902" t="s">
        <v>23</v>
      </c>
      <c r="K5902">
        <v>3600</v>
      </c>
      <c r="L5902">
        <v>515116.79999999999</v>
      </c>
      <c r="M5902">
        <v>143.09</v>
      </c>
      <c r="N5902" t="s">
        <v>9106</v>
      </c>
      <c r="O5902" t="s">
        <v>9457</v>
      </c>
      <c r="P5902">
        <v>0</v>
      </c>
      <c r="Q5902">
        <v>5.7969928101551112E-2</v>
      </c>
      <c r="R5902">
        <v>1</v>
      </c>
    </row>
    <row r="5903" spans="1:18" x14ac:dyDescent="0.25">
      <c r="A5903" t="s">
        <v>10510</v>
      </c>
      <c r="B5903">
        <v>2019</v>
      </c>
      <c r="C5903">
        <v>3</v>
      </c>
      <c r="D5903">
        <v>11</v>
      </c>
      <c r="E5903" t="s">
        <v>8095</v>
      </c>
      <c r="F5903" s="1" t="s">
        <v>5207</v>
      </c>
      <c r="G5903" s="1" t="s">
        <v>20931</v>
      </c>
      <c r="H5903" s="1" t="s">
        <v>3200</v>
      </c>
      <c r="I5903" t="s">
        <v>20970</v>
      </c>
      <c r="J5903" t="s">
        <v>23</v>
      </c>
      <c r="K5903">
        <v>2080</v>
      </c>
      <c r="L5903">
        <v>300518.40000000002</v>
      </c>
      <c r="M5903">
        <v>144.47999999999999</v>
      </c>
      <c r="N5903" t="s">
        <v>9108</v>
      </c>
      <c r="O5903" t="s">
        <v>9833</v>
      </c>
      <c r="P5903">
        <v>0</v>
      </c>
      <c r="Q5903">
        <v>0</v>
      </c>
      <c r="R5903">
        <v>1</v>
      </c>
    </row>
    <row r="5904" spans="1:18" x14ac:dyDescent="0.25">
      <c r="A5904" t="s">
        <v>10510</v>
      </c>
      <c r="B5904">
        <v>2019</v>
      </c>
      <c r="C5904">
        <v>3</v>
      </c>
      <c r="D5904">
        <v>11</v>
      </c>
      <c r="E5904" t="s">
        <v>8095</v>
      </c>
      <c r="F5904" s="1" t="s">
        <v>5207</v>
      </c>
      <c r="G5904" s="1" t="s">
        <v>20931</v>
      </c>
      <c r="H5904" s="1" t="s">
        <v>3200</v>
      </c>
      <c r="I5904" t="s">
        <v>20983</v>
      </c>
      <c r="J5904" t="s">
        <v>23</v>
      </c>
      <c r="K5904">
        <v>360</v>
      </c>
      <c r="L5904">
        <v>54000</v>
      </c>
      <c r="M5904">
        <v>150</v>
      </c>
      <c r="N5904" t="s">
        <v>9110</v>
      </c>
      <c r="O5904" t="s">
        <v>10080</v>
      </c>
      <c r="P5904">
        <v>0</v>
      </c>
      <c r="Q5904">
        <v>0</v>
      </c>
      <c r="R5904">
        <v>1</v>
      </c>
    </row>
    <row r="5905" spans="1:18" x14ac:dyDescent="0.25">
      <c r="A5905" t="s">
        <v>10510</v>
      </c>
      <c r="B5905">
        <v>2019</v>
      </c>
      <c r="C5905">
        <v>3</v>
      </c>
      <c r="D5905">
        <v>11</v>
      </c>
      <c r="E5905" t="s">
        <v>8095</v>
      </c>
      <c r="F5905" s="1" t="s">
        <v>5207</v>
      </c>
      <c r="G5905" s="1" t="s">
        <v>20573</v>
      </c>
      <c r="H5905" s="1" t="s">
        <v>3200</v>
      </c>
      <c r="I5905" t="s">
        <v>20694</v>
      </c>
      <c r="J5905" t="s">
        <v>23</v>
      </c>
      <c r="K5905">
        <v>2620</v>
      </c>
      <c r="L5905">
        <v>330120</v>
      </c>
      <c r="M5905">
        <v>126</v>
      </c>
      <c r="N5905" t="s">
        <v>9014</v>
      </c>
      <c r="O5905" t="s">
        <v>9454</v>
      </c>
      <c r="P5905">
        <v>0</v>
      </c>
      <c r="Q5905">
        <v>0.10248345341786883</v>
      </c>
      <c r="R5905">
        <v>1</v>
      </c>
    </row>
    <row r="5906" spans="1:18" x14ac:dyDescent="0.25">
      <c r="A5906" t="s">
        <v>10510</v>
      </c>
      <c r="B5906">
        <v>2019</v>
      </c>
      <c r="C5906">
        <v>3</v>
      </c>
      <c r="D5906">
        <v>11</v>
      </c>
      <c r="E5906" t="s">
        <v>8095</v>
      </c>
      <c r="F5906" s="1" t="s">
        <v>5207</v>
      </c>
      <c r="G5906" s="1" t="s">
        <v>20573</v>
      </c>
      <c r="H5906" s="1" t="s">
        <v>3200</v>
      </c>
      <c r="I5906" t="s">
        <v>20782</v>
      </c>
      <c r="J5906" t="s">
        <v>23</v>
      </c>
      <c r="K5906">
        <v>1100</v>
      </c>
      <c r="L5906">
        <v>150704.4</v>
      </c>
      <c r="M5906">
        <v>137</v>
      </c>
      <c r="N5906" t="s">
        <v>7263</v>
      </c>
      <c r="O5906" t="s">
        <v>23192</v>
      </c>
      <c r="P5906">
        <v>0</v>
      </c>
      <c r="Q5906">
        <v>0</v>
      </c>
      <c r="R5906">
        <v>1</v>
      </c>
    </row>
    <row r="5907" spans="1:18" x14ac:dyDescent="0.25">
      <c r="A5907" t="s">
        <v>10510</v>
      </c>
      <c r="B5907">
        <v>2019</v>
      </c>
      <c r="C5907">
        <v>3</v>
      </c>
      <c r="D5907">
        <v>11</v>
      </c>
      <c r="E5907" t="s">
        <v>8095</v>
      </c>
      <c r="F5907" s="1" t="s">
        <v>5207</v>
      </c>
      <c r="G5907" s="1" t="s">
        <v>20573</v>
      </c>
      <c r="H5907" s="1" t="s">
        <v>3200</v>
      </c>
      <c r="I5907" t="s">
        <v>20667</v>
      </c>
      <c r="J5907" t="s">
        <v>23</v>
      </c>
      <c r="K5907">
        <v>20</v>
      </c>
      <c r="L5907">
        <v>2585.7600000000002</v>
      </c>
      <c r="M5907">
        <v>129.29</v>
      </c>
      <c r="N5907" t="s">
        <v>7263</v>
      </c>
      <c r="O5907" t="s">
        <v>23192</v>
      </c>
      <c r="P5907">
        <v>0</v>
      </c>
      <c r="Q5907">
        <v>0</v>
      </c>
      <c r="R5907">
        <v>1</v>
      </c>
    </row>
    <row r="5908" spans="1:18" x14ac:dyDescent="0.25">
      <c r="A5908" t="s">
        <v>10510</v>
      </c>
      <c r="B5908">
        <v>2019</v>
      </c>
      <c r="C5908">
        <v>3</v>
      </c>
      <c r="D5908">
        <v>11</v>
      </c>
      <c r="E5908" t="s">
        <v>8095</v>
      </c>
      <c r="F5908" s="1" t="s">
        <v>5207</v>
      </c>
      <c r="G5908" s="1" t="s">
        <v>20573</v>
      </c>
      <c r="H5908" s="1" t="s">
        <v>3200</v>
      </c>
      <c r="I5908" t="s">
        <v>20641</v>
      </c>
      <c r="J5908" t="s">
        <v>23</v>
      </c>
      <c r="K5908">
        <v>20</v>
      </c>
      <c r="L5908">
        <v>2585.7600000000002</v>
      </c>
      <c r="M5908">
        <v>129.29</v>
      </c>
      <c r="N5908" t="s">
        <v>7263</v>
      </c>
      <c r="O5908" t="s">
        <v>23192</v>
      </c>
      <c r="P5908">
        <v>0</v>
      </c>
      <c r="Q5908">
        <v>0</v>
      </c>
      <c r="R5908">
        <v>1</v>
      </c>
    </row>
    <row r="5909" spans="1:18" x14ac:dyDescent="0.25">
      <c r="A5909" t="s">
        <v>10510</v>
      </c>
      <c r="B5909">
        <v>2019</v>
      </c>
      <c r="C5909">
        <v>3</v>
      </c>
      <c r="D5909">
        <v>11</v>
      </c>
      <c r="E5909" t="s">
        <v>8095</v>
      </c>
      <c r="F5909" s="1" t="s">
        <v>5207</v>
      </c>
      <c r="G5909" s="1" t="s">
        <v>20573</v>
      </c>
      <c r="H5909" s="1" t="s">
        <v>3200</v>
      </c>
      <c r="I5909" t="s">
        <v>20774</v>
      </c>
      <c r="J5909" t="s">
        <v>23</v>
      </c>
      <c r="K5909">
        <v>1100</v>
      </c>
      <c r="L5909">
        <v>150704.4</v>
      </c>
      <c r="M5909">
        <v>137</v>
      </c>
      <c r="N5909" t="s">
        <v>9044</v>
      </c>
      <c r="O5909" t="s">
        <v>9829</v>
      </c>
      <c r="P5909">
        <v>0</v>
      </c>
      <c r="Q5909">
        <v>0</v>
      </c>
      <c r="R5909">
        <v>1</v>
      </c>
    </row>
    <row r="5910" spans="1:18" x14ac:dyDescent="0.25">
      <c r="A5910" t="s">
        <v>10510</v>
      </c>
      <c r="B5910">
        <v>2019</v>
      </c>
      <c r="C5910">
        <v>3</v>
      </c>
      <c r="D5910">
        <v>11</v>
      </c>
      <c r="E5910" t="s">
        <v>8095</v>
      </c>
      <c r="F5910" s="1" t="s">
        <v>5207</v>
      </c>
      <c r="G5910" s="1" t="s">
        <v>20573</v>
      </c>
      <c r="H5910" s="1" t="s">
        <v>3200</v>
      </c>
      <c r="I5910" t="s">
        <v>20786</v>
      </c>
      <c r="J5910" t="s">
        <v>23</v>
      </c>
      <c r="K5910">
        <v>20</v>
      </c>
      <c r="L5910">
        <v>2822.4</v>
      </c>
      <c r="M5910">
        <v>141.12</v>
      </c>
      <c r="N5910" t="s">
        <v>7263</v>
      </c>
      <c r="O5910" t="s">
        <v>23192</v>
      </c>
      <c r="P5910">
        <v>0</v>
      </c>
      <c r="Q5910">
        <v>0</v>
      </c>
      <c r="R5910">
        <v>1</v>
      </c>
    </row>
    <row r="5911" spans="1:18" x14ac:dyDescent="0.25">
      <c r="A5911" t="s">
        <v>10510</v>
      </c>
      <c r="B5911">
        <v>2019</v>
      </c>
      <c r="C5911">
        <v>3</v>
      </c>
      <c r="D5911">
        <v>11</v>
      </c>
      <c r="E5911" t="s">
        <v>8095</v>
      </c>
      <c r="F5911" s="1" t="s">
        <v>5207</v>
      </c>
      <c r="G5911" s="1" t="s">
        <v>20573</v>
      </c>
      <c r="H5911" s="1" t="s">
        <v>3200</v>
      </c>
      <c r="I5911" t="s">
        <v>20747</v>
      </c>
      <c r="J5911" t="s">
        <v>23</v>
      </c>
      <c r="K5911">
        <v>20</v>
      </c>
      <c r="L5911">
        <v>2585.7600000000002</v>
      </c>
      <c r="M5911">
        <v>129.29</v>
      </c>
      <c r="N5911" t="s">
        <v>7263</v>
      </c>
      <c r="O5911" t="s">
        <v>23192</v>
      </c>
      <c r="P5911">
        <v>0</v>
      </c>
      <c r="Q5911">
        <v>0</v>
      </c>
      <c r="R5911">
        <v>1</v>
      </c>
    </row>
    <row r="5912" spans="1:18" x14ac:dyDescent="0.25">
      <c r="A5912" t="s">
        <v>15567</v>
      </c>
      <c r="B5912">
        <v>2019</v>
      </c>
      <c r="C5912">
        <v>9</v>
      </c>
      <c r="D5912">
        <v>13</v>
      </c>
      <c r="E5912" t="s">
        <v>1620</v>
      </c>
      <c r="F5912" s="1" t="s">
        <v>3205</v>
      </c>
      <c r="G5912" s="1" t="s">
        <v>3863</v>
      </c>
      <c r="H5912" s="1" t="s">
        <v>3206</v>
      </c>
      <c r="I5912" t="s">
        <v>19300</v>
      </c>
      <c r="J5912" t="s">
        <v>23</v>
      </c>
      <c r="K5912">
        <v>11920</v>
      </c>
      <c r="L5912">
        <v>572159.88</v>
      </c>
      <c r="M5912">
        <v>48</v>
      </c>
      <c r="N5912" t="s">
        <v>9307</v>
      </c>
      <c r="O5912" t="s">
        <v>9445</v>
      </c>
      <c r="P5912">
        <v>3.6019547837424074E-2</v>
      </c>
      <c r="Q5912">
        <v>0</v>
      </c>
      <c r="R5912">
        <v>3</v>
      </c>
    </row>
    <row r="5913" spans="1:18" x14ac:dyDescent="0.25">
      <c r="A5913" t="s">
        <v>15567</v>
      </c>
      <c r="B5913">
        <v>2019</v>
      </c>
      <c r="C5913">
        <v>9</v>
      </c>
      <c r="D5913">
        <v>13</v>
      </c>
      <c r="E5913" t="s">
        <v>1620</v>
      </c>
      <c r="F5913" s="1" t="s">
        <v>3205</v>
      </c>
      <c r="G5913" s="1" t="s">
        <v>3863</v>
      </c>
      <c r="H5913" s="1" t="s">
        <v>3206</v>
      </c>
      <c r="I5913" t="s">
        <v>19305</v>
      </c>
      <c r="J5913" t="s">
        <v>23</v>
      </c>
      <c r="K5913">
        <v>720</v>
      </c>
      <c r="L5913">
        <v>50400</v>
      </c>
      <c r="M5913">
        <v>70</v>
      </c>
      <c r="N5913" t="s">
        <v>9319</v>
      </c>
      <c r="O5913" t="s">
        <v>9487</v>
      </c>
      <c r="P5913">
        <v>0</v>
      </c>
      <c r="Q5913">
        <v>0</v>
      </c>
      <c r="R5913">
        <v>3</v>
      </c>
    </row>
    <row r="5914" spans="1:18" x14ac:dyDescent="0.25">
      <c r="A5914" t="s">
        <v>15567</v>
      </c>
      <c r="B5914">
        <v>2019</v>
      </c>
      <c r="C5914">
        <v>9</v>
      </c>
      <c r="D5914">
        <v>13</v>
      </c>
      <c r="E5914" t="s">
        <v>1620</v>
      </c>
      <c r="F5914" s="1" t="s">
        <v>3205</v>
      </c>
      <c r="G5914" s="1" t="s">
        <v>3227</v>
      </c>
      <c r="H5914" s="1" t="s">
        <v>3206</v>
      </c>
      <c r="I5914" t="s">
        <v>19861</v>
      </c>
      <c r="J5914" t="s">
        <v>23</v>
      </c>
      <c r="K5914">
        <v>1360</v>
      </c>
      <c r="L5914">
        <v>67320.009999999995</v>
      </c>
      <c r="M5914">
        <v>49.5</v>
      </c>
      <c r="N5914" t="s">
        <v>22082</v>
      </c>
      <c r="O5914" t="s">
        <v>23253</v>
      </c>
      <c r="P5914">
        <v>0</v>
      </c>
      <c r="Q5914">
        <v>0</v>
      </c>
      <c r="R5914">
        <v>3</v>
      </c>
    </row>
    <row r="5915" spans="1:18" x14ac:dyDescent="0.25">
      <c r="A5915" t="s">
        <v>15567</v>
      </c>
      <c r="B5915">
        <v>2019</v>
      </c>
      <c r="C5915">
        <v>9</v>
      </c>
      <c r="D5915">
        <v>13</v>
      </c>
      <c r="E5915" t="s">
        <v>1620</v>
      </c>
      <c r="F5915" s="1" t="s">
        <v>3205</v>
      </c>
      <c r="G5915" s="1" t="s">
        <v>3863</v>
      </c>
      <c r="H5915" s="1" t="s">
        <v>3206</v>
      </c>
      <c r="I5915" t="s">
        <v>19420</v>
      </c>
      <c r="J5915" t="s">
        <v>23</v>
      </c>
      <c r="K5915">
        <v>6000</v>
      </c>
      <c r="L5915">
        <v>287999.94</v>
      </c>
      <c r="M5915">
        <v>48</v>
      </c>
      <c r="N5915" t="s">
        <v>9338</v>
      </c>
      <c r="O5915" t="s">
        <v>9503</v>
      </c>
      <c r="P5915">
        <v>0</v>
      </c>
      <c r="Q5915">
        <v>0</v>
      </c>
      <c r="R5915">
        <v>3</v>
      </c>
    </row>
    <row r="5916" spans="1:18" x14ac:dyDescent="0.25">
      <c r="A5916" t="s">
        <v>16622</v>
      </c>
      <c r="B5916">
        <v>2019</v>
      </c>
      <c r="C5916">
        <v>10</v>
      </c>
      <c r="D5916">
        <v>26</v>
      </c>
      <c r="E5916" t="s">
        <v>16065</v>
      </c>
      <c r="F5916" s="1" t="s">
        <v>5207</v>
      </c>
      <c r="G5916" s="1" t="s">
        <v>21316</v>
      </c>
      <c r="H5916" s="1" t="s">
        <v>3201</v>
      </c>
      <c r="I5916" t="s">
        <v>6839</v>
      </c>
      <c r="J5916" t="s">
        <v>38</v>
      </c>
      <c r="K5916">
        <v>203</v>
      </c>
      <c r="L5916">
        <v>69020</v>
      </c>
      <c r="M5916">
        <v>340</v>
      </c>
      <c r="N5916" t="s">
        <v>9352</v>
      </c>
      <c r="O5916" t="s">
        <v>10100</v>
      </c>
      <c r="P5916">
        <v>0</v>
      </c>
      <c r="Q5916">
        <v>0</v>
      </c>
      <c r="R5916">
        <v>4</v>
      </c>
    </row>
    <row r="5917" spans="1:18" x14ac:dyDescent="0.25">
      <c r="A5917" t="s">
        <v>16622</v>
      </c>
      <c r="B5917">
        <v>2019</v>
      </c>
      <c r="C5917">
        <v>10</v>
      </c>
      <c r="D5917">
        <v>26</v>
      </c>
      <c r="E5917" t="s">
        <v>16065</v>
      </c>
      <c r="F5917" s="1" t="s">
        <v>5207</v>
      </c>
      <c r="G5917" s="1" t="s">
        <v>6745</v>
      </c>
      <c r="H5917" s="1" t="s">
        <v>3201</v>
      </c>
      <c r="I5917" t="s">
        <v>7212</v>
      </c>
      <c r="J5917" t="s">
        <v>38</v>
      </c>
      <c r="K5917">
        <v>304</v>
      </c>
      <c r="L5917">
        <v>76000</v>
      </c>
      <c r="M5917">
        <v>250</v>
      </c>
      <c r="N5917" t="s">
        <v>8939</v>
      </c>
      <c r="O5917" t="s">
        <v>10102</v>
      </c>
      <c r="P5917">
        <v>0</v>
      </c>
      <c r="Q5917">
        <v>0</v>
      </c>
      <c r="R5917">
        <v>4</v>
      </c>
    </row>
    <row r="5918" spans="1:18" x14ac:dyDescent="0.25">
      <c r="A5918" t="s">
        <v>16622</v>
      </c>
      <c r="B5918">
        <v>2019</v>
      </c>
      <c r="C5918">
        <v>10</v>
      </c>
      <c r="D5918">
        <v>26</v>
      </c>
      <c r="E5918" t="s">
        <v>16065</v>
      </c>
      <c r="F5918" s="1" t="s">
        <v>9480</v>
      </c>
      <c r="G5918" s="1" t="s">
        <v>9480</v>
      </c>
      <c r="H5918" s="1" t="s">
        <v>9480</v>
      </c>
      <c r="I5918" t="s">
        <v>16084</v>
      </c>
      <c r="J5918" t="s">
        <v>38</v>
      </c>
      <c r="K5918">
        <v>1121</v>
      </c>
      <c r="L5918">
        <v>67820.5</v>
      </c>
      <c r="M5918">
        <v>60.5</v>
      </c>
      <c r="N5918" t="e">
        <v>#N/A</v>
      </c>
      <c r="O5918" t="e">
        <v>#N/A</v>
      </c>
      <c r="P5918">
        <v>0</v>
      </c>
      <c r="Q5918">
        <v>0</v>
      </c>
      <c r="R5918">
        <v>4</v>
      </c>
    </row>
    <row r="5919" spans="1:18" x14ac:dyDescent="0.25">
      <c r="A5919" t="s">
        <v>16622</v>
      </c>
      <c r="B5919">
        <v>2019</v>
      </c>
      <c r="C5919">
        <v>10</v>
      </c>
      <c r="D5919">
        <v>26</v>
      </c>
      <c r="E5919" t="s">
        <v>16065</v>
      </c>
      <c r="F5919" s="1" t="s">
        <v>5207</v>
      </c>
      <c r="G5919" s="1" t="s">
        <v>21054</v>
      </c>
      <c r="H5919" s="1" t="s">
        <v>3201</v>
      </c>
      <c r="I5919" t="s">
        <v>21171</v>
      </c>
      <c r="J5919" t="s">
        <v>38</v>
      </c>
      <c r="K5919">
        <v>82</v>
      </c>
      <c r="L5919">
        <v>24600</v>
      </c>
      <c r="M5919">
        <v>300</v>
      </c>
      <c r="N5919" t="s">
        <v>7263</v>
      </c>
      <c r="O5919" t="s">
        <v>23191</v>
      </c>
      <c r="P5919">
        <v>0</v>
      </c>
      <c r="Q5919">
        <v>0</v>
      </c>
      <c r="R5919">
        <v>4</v>
      </c>
    </row>
    <row r="5920" spans="1:18" x14ac:dyDescent="0.25">
      <c r="A5920" t="s">
        <v>16624</v>
      </c>
      <c r="B5920">
        <v>2019</v>
      </c>
      <c r="C5920">
        <v>12</v>
      </c>
      <c r="D5920">
        <v>13</v>
      </c>
      <c r="E5920" t="s">
        <v>16065</v>
      </c>
      <c r="F5920" s="1" t="s">
        <v>5207</v>
      </c>
      <c r="G5920" s="1" t="s">
        <v>21054</v>
      </c>
      <c r="H5920" s="1" t="s">
        <v>7263</v>
      </c>
      <c r="I5920" t="s">
        <v>21066</v>
      </c>
      <c r="J5920" t="s">
        <v>38</v>
      </c>
      <c r="K5920">
        <v>110</v>
      </c>
      <c r="L5920">
        <v>53757</v>
      </c>
      <c r="M5920">
        <v>488.7</v>
      </c>
      <c r="N5920" t="s">
        <v>7263</v>
      </c>
      <c r="O5920" t="s">
        <v>23274</v>
      </c>
      <c r="P5920">
        <v>0</v>
      </c>
      <c r="Q5920">
        <v>0</v>
      </c>
      <c r="R5920">
        <v>4</v>
      </c>
    </row>
    <row r="5921" spans="1:18" x14ac:dyDescent="0.25">
      <c r="A5921" t="s">
        <v>3052</v>
      </c>
      <c r="B5921">
        <v>2018</v>
      </c>
      <c r="C5921">
        <v>11</v>
      </c>
      <c r="D5921">
        <v>23</v>
      </c>
      <c r="E5921" t="s">
        <v>226</v>
      </c>
      <c r="F5921" s="1" t="s">
        <v>3205</v>
      </c>
      <c r="G5921" s="1" t="s">
        <v>3384</v>
      </c>
      <c r="H5921" s="1" t="s">
        <v>3206</v>
      </c>
      <c r="I5921" t="s">
        <v>17067</v>
      </c>
      <c r="J5921" t="s">
        <v>23</v>
      </c>
      <c r="K5921">
        <v>7715</v>
      </c>
      <c r="L5921">
        <v>351263.95</v>
      </c>
      <c r="M5921">
        <v>45.53</v>
      </c>
      <c r="N5921" t="s">
        <v>168</v>
      </c>
      <c r="O5921" t="s">
        <v>9481</v>
      </c>
      <c r="P5921">
        <v>2.7900708435018715E-2</v>
      </c>
      <c r="Q5921">
        <v>0</v>
      </c>
      <c r="R5921">
        <v>4</v>
      </c>
    </row>
    <row r="5922" spans="1:18" x14ac:dyDescent="0.25">
      <c r="A5922" t="s">
        <v>3052</v>
      </c>
      <c r="B5922">
        <v>2018</v>
      </c>
      <c r="C5922">
        <v>11</v>
      </c>
      <c r="D5922">
        <v>23</v>
      </c>
      <c r="E5922" t="s">
        <v>226</v>
      </c>
      <c r="F5922" s="1" t="s">
        <v>3205</v>
      </c>
      <c r="G5922" s="1" t="s">
        <v>3384</v>
      </c>
      <c r="H5922" s="1" t="s">
        <v>3206</v>
      </c>
      <c r="I5922" t="s">
        <v>17068</v>
      </c>
      <c r="J5922" t="s">
        <v>23</v>
      </c>
      <c r="K5922">
        <v>6600</v>
      </c>
      <c r="L5922">
        <v>300498</v>
      </c>
      <c r="M5922">
        <v>45.53</v>
      </c>
      <c r="N5922" t="s">
        <v>170</v>
      </c>
      <c r="O5922" t="s">
        <v>9516</v>
      </c>
      <c r="P5922">
        <v>3.660242098978287E-2</v>
      </c>
      <c r="Q5922">
        <v>0</v>
      </c>
      <c r="R5922">
        <v>4</v>
      </c>
    </row>
    <row r="5923" spans="1:18" x14ac:dyDescent="0.25">
      <c r="A5923" t="s">
        <v>3052</v>
      </c>
      <c r="B5923">
        <v>2018</v>
      </c>
      <c r="C5923">
        <v>11</v>
      </c>
      <c r="D5923">
        <v>23</v>
      </c>
      <c r="E5923" t="s">
        <v>226</v>
      </c>
      <c r="F5923" s="1" t="s">
        <v>3205</v>
      </c>
      <c r="G5923" s="1" t="s">
        <v>3384</v>
      </c>
      <c r="H5923" s="1" t="s">
        <v>3206</v>
      </c>
      <c r="I5923" t="s">
        <v>17143</v>
      </c>
      <c r="J5923" t="s">
        <v>23</v>
      </c>
      <c r="K5923">
        <v>7959</v>
      </c>
      <c r="L5923">
        <v>372481.2</v>
      </c>
      <c r="M5923">
        <v>46.8</v>
      </c>
      <c r="N5923" t="s">
        <v>112</v>
      </c>
      <c r="O5923" t="s">
        <v>9515</v>
      </c>
      <c r="P5923">
        <v>3.2773227720419927E-2</v>
      </c>
      <c r="Q5923">
        <v>0</v>
      </c>
      <c r="R5923">
        <v>4</v>
      </c>
    </row>
    <row r="5924" spans="1:18" x14ac:dyDescent="0.25">
      <c r="A5924" t="s">
        <v>339</v>
      </c>
      <c r="B5924">
        <v>2016</v>
      </c>
      <c r="C5924">
        <v>1</v>
      </c>
      <c r="D5924">
        <v>14</v>
      </c>
      <c r="E5924" t="s">
        <v>226</v>
      </c>
      <c r="F5924" s="1" t="s">
        <v>3205</v>
      </c>
      <c r="G5924" s="1" t="s">
        <v>3863</v>
      </c>
      <c r="H5924" s="1" t="s">
        <v>3206</v>
      </c>
      <c r="I5924" t="s">
        <v>19007</v>
      </c>
      <c r="J5924" t="s">
        <v>23</v>
      </c>
      <c r="K5924">
        <v>14770</v>
      </c>
      <c r="L5924">
        <v>460824</v>
      </c>
      <c r="M5924">
        <v>31.2</v>
      </c>
      <c r="N5924" t="s">
        <v>9347</v>
      </c>
      <c r="O5924" t="s">
        <v>9542</v>
      </c>
      <c r="P5924">
        <v>8.0289698840596724E-2</v>
      </c>
      <c r="Q5924">
        <v>0</v>
      </c>
      <c r="R5924">
        <v>1</v>
      </c>
    </row>
    <row r="5925" spans="1:18" x14ac:dyDescent="0.25">
      <c r="A5925" t="s">
        <v>339</v>
      </c>
      <c r="B5925">
        <v>2016</v>
      </c>
      <c r="C5925">
        <v>1</v>
      </c>
      <c r="D5925">
        <v>14</v>
      </c>
      <c r="E5925" t="s">
        <v>226</v>
      </c>
      <c r="F5925" s="1" t="s">
        <v>3205</v>
      </c>
      <c r="G5925" s="1" t="s">
        <v>3863</v>
      </c>
      <c r="H5925" s="1" t="s">
        <v>3206</v>
      </c>
      <c r="I5925" t="s">
        <v>19009</v>
      </c>
      <c r="J5925" t="s">
        <v>23</v>
      </c>
      <c r="K5925">
        <v>5445</v>
      </c>
      <c r="L5925">
        <v>170428.5</v>
      </c>
      <c r="M5925">
        <v>31.3</v>
      </c>
      <c r="N5925" t="s">
        <v>9340</v>
      </c>
      <c r="O5925" t="s">
        <v>9482</v>
      </c>
      <c r="P5925">
        <v>8.0867377033553248E-2</v>
      </c>
      <c r="Q5925">
        <v>0</v>
      </c>
      <c r="R5925">
        <v>1</v>
      </c>
    </row>
    <row r="5926" spans="1:18" x14ac:dyDescent="0.25">
      <c r="A5926" t="s">
        <v>1870</v>
      </c>
      <c r="B5926">
        <v>2017</v>
      </c>
      <c r="C5926">
        <v>10</v>
      </c>
      <c r="D5926">
        <v>4</v>
      </c>
      <c r="E5926" t="s">
        <v>1620</v>
      </c>
      <c r="F5926" s="1" t="s">
        <v>3205</v>
      </c>
      <c r="G5926" s="1" t="s">
        <v>3863</v>
      </c>
      <c r="H5926" s="1" t="s">
        <v>3206</v>
      </c>
      <c r="I5926" t="s">
        <v>18972</v>
      </c>
      <c r="J5926" t="s">
        <v>23</v>
      </c>
      <c r="K5926">
        <v>16900</v>
      </c>
      <c r="L5926">
        <v>763041.25</v>
      </c>
      <c r="M5926">
        <v>45.15</v>
      </c>
      <c r="N5926" t="s">
        <v>9307</v>
      </c>
      <c r="O5926" t="s">
        <v>9445</v>
      </c>
      <c r="P5926">
        <v>3.6019547837424074E-2</v>
      </c>
      <c r="Q5926">
        <v>0</v>
      </c>
      <c r="R5926">
        <v>4</v>
      </c>
    </row>
    <row r="5927" spans="1:18" x14ac:dyDescent="0.25">
      <c r="A5927" t="s">
        <v>16626</v>
      </c>
      <c r="B5927">
        <v>2019</v>
      </c>
      <c r="C5927">
        <v>12</v>
      </c>
      <c r="D5927">
        <v>24</v>
      </c>
      <c r="E5927" t="s">
        <v>16539</v>
      </c>
      <c r="F5927" s="1" t="s">
        <v>3205</v>
      </c>
      <c r="G5927" s="1" t="s">
        <v>3967</v>
      </c>
      <c r="H5927" s="1" t="s">
        <v>7263</v>
      </c>
      <c r="I5927" t="s">
        <v>20042</v>
      </c>
      <c r="J5927" t="s">
        <v>23</v>
      </c>
      <c r="K5927">
        <v>3</v>
      </c>
      <c r="L5927">
        <v>14449.8</v>
      </c>
      <c r="M5927">
        <v>4816.6000000000004</v>
      </c>
      <c r="N5927" t="s">
        <v>21890</v>
      </c>
      <c r="O5927" t="s">
        <v>23367</v>
      </c>
      <c r="P5927">
        <v>0</v>
      </c>
      <c r="Q5927">
        <v>0</v>
      </c>
      <c r="R5927">
        <v>4</v>
      </c>
    </row>
    <row r="5928" spans="1:18" x14ac:dyDescent="0.25">
      <c r="A5928" t="s">
        <v>794</v>
      </c>
      <c r="B5928">
        <v>2016</v>
      </c>
      <c r="C5928">
        <v>4</v>
      </c>
      <c r="D5928">
        <v>20</v>
      </c>
      <c r="E5928" t="s">
        <v>226</v>
      </c>
      <c r="F5928" s="1" t="s">
        <v>3205</v>
      </c>
      <c r="G5928" s="1" t="s">
        <v>3384</v>
      </c>
      <c r="H5928" s="1" t="s">
        <v>3206</v>
      </c>
      <c r="I5928" t="s">
        <v>17409</v>
      </c>
      <c r="J5928" t="s">
        <v>23</v>
      </c>
      <c r="K5928">
        <v>19525</v>
      </c>
      <c r="L5928">
        <v>654087.5</v>
      </c>
      <c r="M5928">
        <v>33.5</v>
      </c>
      <c r="N5928" t="s">
        <v>160</v>
      </c>
      <c r="O5928" t="s">
        <v>9452</v>
      </c>
      <c r="P5928">
        <v>0.10110188471641929</v>
      </c>
      <c r="Q5928">
        <v>0</v>
      </c>
      <c r="R5928">
        <v>2</v>
      </c>
    </row>
    <row r="5929" spans="1:18" x14ac:dyDescent="0.25">
      <c r="A5929" t="s">
        <v>7537</v>
      </c>
      <c r="B5929">
        <v>2016</v>
      </c>
      <c r="C5929">
        <v>4</v>
      </c>
      <c r="D5929">
        <v>28</v>
      </c>
      <c r="E5929" t="s">
        <v>7532</v>
      </c>
      <c r="F5929" s="1" t="s">
        <v>5207</v>
      </c>
      <c r="G5929" s="1" t="s">
        <v>6745</v>
      </c>
      <c r="H5929" s="1" t="s">
        <v>7263</v>
      </c>
      <c r="I5929" t="s">
        <v>7178</v>
      </c>
      <c r="J5929" t="s">
        <v>38</v>
      </c>
      <c r="K5929">
        <v>70</v>
      </c>
      <c r="L5929">
        <v>7280</v>
      </c>
      <c r="M5929">
        <v>104</v>
      </c>
      <c r="N5929" t="s">
        <v>7178</v>
      </c>
      <c r="O5929" t="s">
        <v>9945</v>
      </c>
      <c r="P5929">
        <v>0</v>
      </c>
      <c r="Q5929">
        <v>0</v>
      </c>
      <c r="R5929">
        <v>2</v>
      </c>
    </row>
    <row r="5930" spans="1:18" x14ac:dyDescent="0.25">
      <c r="A5930" t="s">
        <v>854</v>
      </c>
      <c r="B5930">
        <v>2016</v>
      </c>
      <c r="C5930">
        <v>5</v>
      </c>
      <c r="D5930">
        <v>4</v>
      </c>
      <c r="E5930" t="s">
        <v>226</v>
      </c>
      <c r="F5930" s="1" t="s">
        <v>3205</v>
      </c>
      <c r="G5930" s="1" t="s">
        <v>3863</v>
      </c>
      <c r="H5930" s="1" t="s">
        <v>3206</v>
      </c>
      <c r="I5930" t="s">
        <v>19006</v>
      </c>
      <c r="J5930" t="s">
        <v>23</v>
      </c>
      <c r="K5930">
        <v>43580</v>
      </c>
      <c r="L5930">
        <v>1355337.89</v>
      </c>
      <c r="M5930">
        <v>31.1</v>
      </c>
      <c r="N5930" t="s">
        <v>9307</v>
      </c>
      <c r="O5930" t="s">
        <v>9445</v>
      </c>
      <c r="P5930">
        <v>3.6019547837424074E-2</v>
      </c>
      <c r="Q5930">
        <v>0</v>
      </c>
      <c r="R5930">
        <v>2</v>
      </c>
    </row>
    <row r="5931" spans="1:18" x14ac:dyDescent="0.25">
      <c r="A5931" t="s">
        <v>854</v>
      </c>
      <c r="B5931">
        <v>2016</v>
      </c>
      <c r="C5931">
        <v>5</v>
      </c>
      <c r="D5931">
        <v>4</v>
      </c>
      <c r="E5931" t="s">
        <v>226</v>
      </c>
      <c r="F5931" s="1" t="s">
        <v>3205</v>
      </c>
      <c r="G5931" s="1" t="s">
        <v>3863</v>
      </c>
      <c r="H5931" s="1" t="s">
        <v>3206</v>
      </c>
      <c r="I5931" t="s">
        <v>19014</v>
      </c>
      <c r="J5931" t="s">
        <v>23</v>
      </c>
      <c r="K5931">
        <v>24520</v>
      </c>
      <c r="L5931">
        <v>762571.93</v>
      </c>
      <c r="M5931">
        <v>31.1</v>
      </c>
      <c r="N5931" t="s">
        <v>9304</v>
      </c>
      <c r="O5931" t="s">
        <v>9502</v>
      </c>
      <c r="P5931">
        <v>0</v>
      </c>
      <c r="Q5931">
        <v>0</v>
      </c>
      <c r="R5931">
        <v>2</v>
      </c>
    </row>
    <row r="5932" spans="1:18" x14ac:dyDescent="0.25">
      <c r="A5932" t="s">
        <v>1779</v>
      </c>
      <c r="B5932">
        <v>2017</v>
      </c>
      <c r="C5932">
        <v>8</v>
      </c>
      <c r="D5932">
        <v>28</v>
      </c>
      <c r="E5932" t="s">
        <v>31</v>
      </c>
      <c r="F5932" s="1" t="s">
        <v>9480</v>
      </c>
      <c r="G5932" s="1" t="s">
        <v>9480</v>
      </c>
      <c r="H5932" s="1" t="s">
        <v>9480</v>
      </c>
      <c r="I5932" t="s">
        <v>1271</v>
      </c>
      <c r="J5932" t="s">
        <v>23</v>
      </c>
      <c r="K5932">
        <v>986</v>
      </c>
      <c r="L5932">
        <v>45118.52</v>
      </c>
      <c r="M5932">
        <v>45.76</v>
      </c>
      <c r="N5932" t="e">
        <v>#N/A</v>
      </c>
      <c r="O5932" t="e">
        <v>#N/A</v>
      </c>
      <c r="P5932">
        <v>0</v>
      </c>
      <c r="Q5932">
        <v>0</v>
      </c>
      <c r="R5932">
        <v>3</v>
      </c>
    </row>
    <row r="5933" spans="1:18" x14ac:dyDescent="0.25">
      <c r="A5933" t="s">
        <v>1779</v>
      </c>
      <c r="B5933">
        <v>2017</v>
      </c>
      <c r="C5933">
        <v>8</v>
      </c>
      <c r="D5933">
        <v>28</v>
      </c>
      <c r="E5933" t="s">
        <v>31</v>
      </c>
      <c r="F5933" s="1" t="s">
        <v>3205</v>
      </c>
      <c r="G5933" s="1" t="s">
        <v>23187</v>
      </c>
      <c r="H5933" s="1" t="s">
        <v>7263</v>
      </c>
      <c r="I5933" t="s">
        <v>1274</v>
      </c>
      <c r="J5933" t="s">
        <v>23</v>
      </c>
      <c r="K5933">
        <v>944</v>
      </c>
      <c r="L5933">
        <v>51145.53</v>
      </c>
      <c r="M5933">
        <v>54.18</v>
      </c>
      <c r="N5933" t="s">
        <v>1274</v>
      </c>
      <c r="O5933" t="s">
        <v>9679</v>
      </c>
      <c r="P5933">
        <v>0</v>
      </c>
      <c r="Q5933">
        <v>0</v>
      </c>
      <c r="R5933">
        <v>3</v>
      </c>
    </row>
    <row r="5934" spans="1:18" x14ac:dyDescent="0.25">
      <c r="A5934" t="s">
        <v>1779</v>
      </c>
      <c r="B5934">
        <v>2017</v>
      </c>
      <c r="C5934">
        <v>8</v>
      </c>
      <c r="D5934">
        <v>28</v>
      </c>
      <c r="E5934" t="s">
        <v>31</v>
      </c>
      <c r="F5934" s="1" t="s">
        <v>9480</v>
      </c>
      <c r="G5934" s="1" t="s">
        <v>9480</v>
      </c>
      <c r="H5934" s="1" t="s">
        <v>9480</v>
      </c>
      <c r="I5934" t="s">
        <v>1780</v>
      </c>
      <c r="J5934" t="s">
        <v>23</v>
      </c>
      <c r="K5934">
        <v>1005</v>
      </c>
      <c r="L5934">
        <v>51108.05</v>
      </c>
      <c r="M5934">
        <v>50.85</v>
      </c>
      <c r="N5934" t="e">
        <v>#N/A</v>
      </c>
      <c r="O5934" t="e">
        <v>#N/A</v>
      </c>
      <c r="P5934">
        <v>0</v>
      </c>
      <c r="Q5934">
        <v>0</v>
      </c>
      <c r="R5934">
        <v>3</v>
      </c>
    </row>
    <row r="5935" spans="1:18" x14ac:dyDescent="0.25">
      <c r="A5935" t="s">
        <v>511</v>
      </c>
      <c r="B5935">
        <v>2016</v>
      </c>
      <c r="C5935">
        <v>2</v>
      </c>
      <c r="D5935">
        <v>10</v>
      </c>
      <c r="E5935" t="s">
        <v>174</v>
      </c>
      <c r="F5935" s="1" t="s">
        <v>3205</v>
      </c>
      <c r="G5935" s="1" t="s">
        <v>3384</v>
      </c>
      <c r="H5935" s="1" t="s">
        <v>3206</v>
      </c>
      <c r="I5935" t="s">
        <v>17443</v>
      </c>
      <c r="J5935" t="s">
        <v>23</v>
      </c>
      <c r="K5935">
        <v>9815</v>
      </c>
      <c r="L5935">
        <v>287579.52000000002</v>
      </c>
      <c r="M5935">
        <v>29.3</v>
      </c>
      <c r="N5935" t="s">
        <v>163</v>
      </c>
      <c r="O5935" t="s">
        <v>9505</v>
      </c>
      <c r="P5935">
        <v>3.8218627714528705E-2</v>
      </c>
      <c r="Q5935">
        <v>0</v>
      </c>
      <c r="R5935">
        <v>1</v>
      </c>
    </row>
    <row r="5936" spans="1:18" x14ac:dyDescent="0.25">
      <c r="A5936" t="s">
        <v>511</v>
      </c>
      <c r="B5936">
        <v>2016</v>
      </c>
      <c r="C5936">
        <v>2</v>
      </c>
      <c r="D5936">
        <v>10</v>
      </c>
      <c r="E5936" t="s">
        <v>174</v>
      </c>
      <c r="F5936" s="1" t="s">
        <v>3205</v>
      </c>
      <c r="G5936" s="1" t="s">
        <v>3863</v>
      </c>
      <c r="H5936" s="1" t="s">
        <v>3206</v>
      </c>
      <c r="I5936" t="s">
        <v>19618</v>
      </c>
      <c r="J5936" t="s">
        <v>23</v>
      </c>
      <c r="K5936">
        <v>2500</v>
      </c>
      <c r="L5936">
        <v>71249.990000000005</v>
      </c>
      <c r="M5936">
        <v>28.5</v>
      </c>
      <c r="N5936" t="s">
        <v>9342</v>
      </c>
      <c r="O5936" t="s">
        <v>9510</v>
      </c>
      <c r="P5936">
        <v>0</v>
      </c>
      <c r="Q5936">
        <v>0</v>
      </c>
      <c r="R5936">
        <v>1</v>
      </c>
    </row>
    <row r="5937" spans="1:18" x14ac:dyDescent="0.25">
      <c r="A5937" t="s">
        <v>511</v>
      </c>
      <c r="B5937">
        <v>2016</v>
      </c>
      <c r="C5937">
        <v>2</v>
      </c>
      <c r="D5937">
        <v>10</v>
      </c>
      <c r="E5937" t="s">
        <v>174</v>
      </c>
      <c r="F5937" s="1" t="s">
        <v>3205</v>
      </c>
      <c r="G5937" s="1" t="s">
        <v>3863</v>
      </c>
      <c r="H5937" s="1" t="s">
        <v>3206</v>
      </c>
      <c r="I5937" t="s">
        <v>19576</v>
      </c>
      <c r="J5937" t="s">
        <v>23</v>
      </c>
      <c r="K5937">
        <v>460</v>
      </c>
      <c r="L5937">
        <v>13339.99</v>
      </c>
      <c r="M5937">
        <v>29</v>
      </c>
      <c r="N5937" t="s">
        <v>9347</v>
      </c>
      <c r="O5937" t="s">
        <v>9542</v>
      </c>
      <c r="P5937">
        <v>8.0289698840596724E-2</v>
      </c>
      <c r="Q5937">
        <v>0</v>
      </c>
      <c r="R5937">
        <v>1</v>
      </c>
    </row>
    <row r="5938" spans="1:18" x14ac:dyDescent="0.25">
      <c r="A5938" t="s">
        <v>1017</v>
      </c>
      <c r="B5938">
        <v>2016</v>
      </c>
      <c r="C5938">
        <v>8</v>
      </c>
      <c r="D5938">
        <v>24</v>
      </c>
      <c r="E5938" t="s">
        <v>982</v>
      </c>
      <c r="F5938" s="1" t="s">
        <v>3205</v>
      </c>
      <c r="G5938" s="1" t="s">
        <v>3863</v>
      </c>
      <c r="H5938" s="1" t="s">
        <v>3206</v>
      </c>
      <c r="I5938" t="s">
        <v>19009</v>
      </c>
      <c r="J5938" t="s">
        <v>23</v>
      </c>
      <c r="K5938">
        <v>17185</v>
      </c>
      <c r="L5938">
        <v>0</v>
      </c>
      <c r="M5938">
        <v>0</v>
      </c>
      <c r="N5938" t="s">
        <v>9340</v>
      </c>
      <c r="O5938" t="s">
        <v>9482</v>
      </c>
      <c r="P5938">
        <v>8.0867377033553248E-2</v>
      </c>
      <c r="Q5938">
        <v>0</v>
      </c>
      <c r="R5938">
        <v>3</v>
      </c>
    </row>
    <row r="5939" spans="1:18" x14ac:dyDescent="0.25">
      <c r="A5939" t="s">
        <v>8251</v>
      </c>
      <c r="B5939">
        <v>2017</v>
      </c>
      <c r="C5939">
        <v>11</v>
      </c>
      <c r="D5939">
        <v>20</v>
      </c>
      <c r="E5939" t="s">
        <v>7471</v>
      </c>
      <c r="F5939" s="1" t="s">
        <v>5207</v>
      </c>
      <c r="G5939" s="1" t="s">
        <v>20573</v>
      </c>
      <c r="H5939" s="1" t="s">
        <v>7263</v>
      </c>
      <c r="I5939" t="s">
        <v>20693</v>
      </c>
      <c r="J5939" t="s">
        <v>23</v>
      </c>
      <c r="K5939">
        <v>65</v>
      </c>
      <c r="L5939">
        <v>11505</v>
      </c>
      <c r="M5939">
        <v>177</v>
      </c>
      <c r="N5939" t="s">
        <v>9014</v>
      </c>
      <c r="O5939" t="s">
        <v>9455</v>
      </c>
      <c r="P5939">
        <v>0</v>
      </c>
      <c r="Q5939">
        <v>7.1029776426183869E-2</v>
      </c>
      <c r="R5939">
        <v>4</v>
      </c>
    </row>
    <row r="5940" spans="1:18" x14ac:dyDescent="0.25">
      <c r="A5940" t="s">
        <v>8251</v>
      </c>
      <c r="B5940">
        <v>2017</v>
      </c>
      <c r="C5940">
        <v>11</v>
      </c>
      <c r="D5940">
        <v>20</v>
      </c>
      <c r="E5940" t="s">
        <v>7471</v>
      </c>
      <c r="F5940" s="1" t="s">
        <v>5207</v>
      </c>
      <c r="G5940" s="1" t="s">
        <v>20573</v>
      </c>
      <c r="H5940" s="1" t="s">
        <v>7263</v>
      </c>
      <c r="I5940" t="s">
        <v>20770</v>
      </c>
      <c r="J5940" t="s">
        <v>23</v>
      </c>
      <c r="K5940">
        <v>360</v>
      </c>
      <c r="L5940">
        <v>48600</v>
      </c>
      <c r="M5940">
        <v>135</v>
      </c>
      <c r="N5940" t="s">
        <v>9044</v>
      </c>
      <c r="O5940" t="s">
        <v>9470</v>
      </c>
      <c r="P5940">
        <v>0</v>
      </c>
      <c r="Q5940">
        <v>3.0368637538317353E-2</v>
      </c>
      <c r="R5940">
        <v>4</v>
      </c>
    </row>
    <row r="5941" spans="1:18" x14ac:dyDescent="0.25">
      <c r="A5941" t="s">
        <v>2795</v>
      </c>
      <c r="B5941">
        <v>2018</v>
      </c>
      <c r="C5941">
        <v>9</v>
      </c>
      <c r="D5941">
        <v>14</v>
      </c>
      <c r="E5941" t="s">
        <v>174</v>
      </c>
      <c r="F5941" s="1" t="s">
        <v>3205</v>
      </c>
      <c r="G5941" s="1" t="s">
        <v>3863</v>
      </c>
      <c r="H5941" s="1" t="s">
        <v>3206</v>
      </c>
      <c r="I5941" t="s">
        <v>19001</v>
      </c>
      <c r="J5941" t="s">
        <v>23</v>
      </c>
      <c r="K5941">
        <v>19835</v>
      </c>
      <c r="L5941">
        <v>943749.21</v>
      </c>
      <c r="M5941">
        <v>47.58</v>
      </c>
      <c r="N5941" t="s">
        <v>9335</v>
      </c>
      <c r="O5941" t="s">
        <v>9441</v>
      </c>
      <c r="P5941">
        <v>0.12724850134172863</v>
      </c>
      <c r="Q5941">
        <v>0</v>
      </c>
      <c r="R5941">
        <v>3</v>
      </c>
    </row>
    <row r="5942" spans="1:18" x14ac:dyDescent="0.25">
      <c r="A5942" t="s">
        <v>7781</v>
      </c>
      <c r="B5942">
        <v>2016</v>
      </c>
      <c r="C5942">
        <v>11</v>
      </c>
      <c r="D5942">
        <v>12</v>
      </c>
      <c r="E5942" t="s">
        <v>7471</v>
      </c>
      <c r="F5942" s="1" t="s">
        <v>5207</v>
      </c>
      <c r="G5942" s="1" t="s">
        <v>20573</v>
      </c>
      <c r="H5942" s="1" t="s">
        <v>7263</v>
      </c>
      <c r="I5942" t="s">
        <v>20700</v>
      </c>
      <c r="J5942" t="s">
        <v>23</v>
      </c>
      <c r="K5942">
        <v>1110.7</v>
      </c>
      <c r="L5942">
        <v>211033</v>
      </c>
      <c r="M5942">
        <v>190</v>
      </c>
      <c r="N5942" t="s">
        <v>7263</v>
      </c>
      <c r="O5942" t="s">
        <v>23274</v>
      </c>
      <c r="P5942">
        <v>0</v>
      </c>
      <c r="Q5942">
        <v>0</v>
      </c>
      <c r="R5942">
        <v>4</v>
      </c>
    </row>
    <row r="5943" spans="1:18" x14ac:dyDescent="0.25">
      <c r="A5943" t="s">
        <v>10826</v>
      </c>
      <c r="B5943">
        <v>2019</v>
      </c>
      <c r="C5943">
        <v>4</v>
      </c>
      <c r="D5943">
        <v>12</v>
      </c>
      <c r="E5943" t="s">
        <v>1620</v>
      </c>
      <c r="F5943" s="1" t="s">
        <v>3205</v>
      </c>
      <c r="G5943" s="1" t="s">
        <v>3384</v>
      </c>
      <c r="H5943" s="1" t="s">
        <v>3206</v>
      </c>
      <c r="I5943" t="s">
        <v>17218</v>
      </c>
      <c r="J5943" t="s">
        <v>23</v>
      </c>
      <c r="K5943">
        <v>19930</v>
      </c>
      <c r="L5943">
        <v>1047241.78</v>
      </c>
      <c r="M5943">
        <v>52.55</v>
      </c>
      <c r="N5943" t="s">
        <v>228</v>
      </c>
      <c r="O5943" t="s">
        <v>9547</v>
      </c>
      <c r="P5943">
        <v>0</v>
      </c>
      <c r="Q5943">
        <v>0</v>
      </c>
      <c r="R5943">
        <v>2</v>
      </c>
    </row>
    <row r="5944" spans="1:18" x14ac:dyDescent="0.25">
      <c r="A5944" t="s">
        <v>15307</v>
      </c>
      <c r="B5944">
        <v>2019</v>
      </c>
      <c r="C5944">
        <v>8</v>
      </c>
      <c r="D5944">
        <v>13</v>
      </c>
      <c r="E5944" t="s">
        <v>21</v>
      </c>
      <c r="F5944" s="1" t="s">
        <v>3205</v>
      </c>
      <c r="G5944" s="1" t="s">
        <v>3967</v>
      </c>
      <c r="H5944" s="1" t="s">
        <v>3206</v>
      </c>
      <c r="I5944" t="s">
        <v>18397</v>
      </c>
      <c r="J5944" t="s">
        <v>23</v>
      </c>
      <c r="K5944">
        <v>17040</v>
      </c>
      <c r="L5944">
        <v>1414320.28</v>
      </c>
      <c r="M5944">
        <v>83</v>
      </c>
      <c r="N5944" t="s">
        <v>9232</v>
      </c>
      <c r="O5944" t="s">
        <v>9511</v>
      </c>
      <c r="P5944">
        <v>0</v>
      </c>
      <c r="Q5944">
        <v>0</v>
      </c>
      <c r="R5944">
        <v>3</v>
      </c>
    </row>
    <row r="5945" spans="1:18" x14ac:dyDescent="0.25">
      <c r="A5945" t="s">
        <v>15307</v>
      </c>
      <c r="B5945">
        <v>2019</v>
      </c>
      <c r="C5945">
        <v>8</v>
      </c>
      <c r="D5945">
        <v>13</v>
      </c>
      <c r="E5945" t="s">
        <v>21</v>
      </c>
      <c r="F5945" s="1" t="s">
        <v>3205</v>
      </c>
      <c r="G5945" s="1" t="s">
        <v>3967</v>
      </c>
      <c r="H5945" s="1" t="s">
        <v>3206</v>
      </c>
      <c r="I5945" t="s">
        <v>18451</v>
      </c>
      <c r="J5945" t="s">
        <v>23</v>
      </c>
      <c r="K5945">
        <v>2727</v>
      </c>
      <c r="L5945">
        <v>235885.56</v>
      </c>
      <c r="M5945">
        <v>86.5</v>
      </c>
      <c r="N5945" t="s">
        <v>9260</v>
      </c>
      <c r="O5945" t="s">
        <v>9500</v>
      </c>
      <c r="P5945">
        <v>0</v>
      </c>
      <c r="Q5945">
        <v>0</v>
      </c>
      <c r="R5945">
        <v>3</v>
      </c>
    </row>
    <row r="5946" spans="1:18" x14ac:dyDescent="0.25">
      <c r="A5946" t="s">
        <v>1592</v>
      </c>
      <c r="B5946">
        <v>2017</v>
      </c>
      <c r="C5946">
        <v>5</v>
      </c>
      <c r="D5946">
        <v>10</v>
      </c>
      <c r="E5946" t="s">
        <v>226</v>
      </c>
      <c r="F5946" s="1" t="s">
        <v>3205</v>
      </c>
      <c r="G5946" s="1" t="s">
        <v>3863</v>
      </c>
      <c r="H5946" s="1" t="s">
        <v>3206</v>
      </c>
      <c r="I5946" t="s">
        <v>19008</v>
      </c>
      <c r="J5946" t="s">
        <v>23</v>
      </c>
      <c r="K5946">
        <v>8450</v>
      </c>
      <c r="L5946">
        <v>400023</v>
      </c>
      <c r="M5946">
        <v>47.34</v>
      </c>
      <c r="N5946" t="s">
        <v>9344</v>
      </c>
      <c r="O5946" t="s">
        <v>9496</v>
      </c>
      <c r="P5946">
        <v>3.9816758144422926E-2</v>
      </c>
      <c r="Q5946">
        <v>0</v>
      </c>
      <c r="R5946">
        <v>2</v>
      </c>
    </row>
    <row r="5947" spans="1:18" x14ac:dyDescent="0.25">
      <c r="A5947" t="s">
        <v>1592</v>
      </c>
      <c r="B5947">
        <v>2017</v>
      </c>
      <c r="C5947">
        <v>5</v>
      </c>
      <c r="D5947">
        <v>10</v>
      </c>
      <c r="E5947" t="s">
        <v>226</v>
      </c>
      <c r="F5947" s="1" t="s">
        <v>3205</v>
      </c>
      <c r="G5947" s="1" t="s">
        <v>3863</v>
      </c>
      <c r="H5947" s="1" t="s">
        <v>3206</v>
      </c>
      <c r="I5947" t="s">
        <v>19010</v>
      </c>
      <c r="J5947" t="s">
        <v>23</v>
      </c>
      <c r="K5947">
        <v>12350</v>
      </c>
      <c r="L5947">
        <v>580079.5</v>
      </c>
      <c r="M5947">
        <v>46.97</v>
      </c>
      <c r="N5947" t="s">
        <v>9337</v>
      </c>
      <c r="O5947" t="s">
        <v>9440</v>
      </c>
      <c r="P5947">
        <v>0.12068470364021268</v>
      </c>
      <c r="Q5947">
        <v>0</v>
      </c>
      <c r="R5947">
        <v>2</v>
      </c>
    </row>
    <row r="5948" spans="1:18" x14ac:dyDescent="0.25">
      <c r="A5948" t="s">
        <v>10356</v>
      </c>
      <c r="B5948">
        <v>2019</v>
      </c>
      <c r="C5948">
        <v>2</v>
      </c>
      <c r="D5948">
        <v>21</v>
      </c>
      <c r="E5948" t="s">
        <v>1916</v>
      </c>
      <c r="F5948" s="1" t="s">
        <v>3205</v>
      </c>
      <c r="G5948" s="1" t="s">
        <v>3227</v>
      </c>
      <c r="H5948" s="1" t="s">
        <v>3206</v>
      </c>
      <c r="I5948" t="s">
        <v>19791</v>
      </c>
      <c r="J5948" t="s">
        <v>23</v>
      </c>
      <c r="K5948">
        <v>1710</v>
      </c>
      <c r="L5948">
        <v>91484.99</v>
      </c>
      <c r="M5948">
        <v>53.5</v>
      </c>
      <c r="N5948" t="s">
        <v>22073</v>
      </c>
      <c r="O5948" t="s">
        <v>23260</v>
      </c>
      <c r="P5948">
        <v>0</v>
      </c>
      <c r="Q5948">
        <v>0</v>
      </c>
      <c r="R5948">
        <v>1</v>
      </c>
    </row>
    <row r="5949" spans="1:18" x14ac:dyDescent="0.25">
      <c r="A5949" t="s">
        <v>10356</v>
      </c>
      <c r="B5949">
        <v>2019</v>
      </c>
      <c r="C5949">
        <v>2</v>
      </c>
      <c r="D5949">
        <v>21</v>
      </c>
      <c r="E5949" t="s">
        <v>1916</v>
      </c>
      <c r="F5949" s="1" t="s">
        <v>3205</v>
      </c>
      <c r="G5949" s="1" t="s">
        <v>3863</v>
      </c>
      <c r="H5949" s="1" t="s">
        <v>3206</v>
      </c>
      <c r="I5949" t="s">
        <v>19667</v>
      </c>
      <c r="J5949" t="s">
        <v>23</v>
      </c>
      <c r="K5949">
        <v>900</v>
      </c>
      <c r="L5949">
        <v>61695</v>
      </c>
      <c r="M5949">
        <v>68.55</v>
      </c>
      <c r="N5949" t="s">
        <v>9318</v>
      </c>
      <c r="O5949" t="s">
        <v>9610</v>
      </c>
      <c r="P5949">
        <v>0</v>
      </c>
      <c r="Q5949">
        <v>0</v>
      </c>
      <c r="R5949">
        <v>1</v>
      </c>
    </row>
    <row r="5950" spans="1:18" x14ac:dyDescent="0.25">
      <c r="A5950" t="s">
        <v>10356</v>
      </c>
      <c r="B5950">
        <v>2019</v>
      </c>
      <c r="C5950">
        <v>2</v>
      </c>
      <c r="D5950">
        <v>21</v>
      </c>
      <c r="E5950" t="s">
        <v>1916</v>
      </c>
      <c r="F5950" s="1" t="s">
        <v>3205</v>
      </c>
      <c r="G5950" s="1" t="s">
        <v>3227</v>
      </c>
      <c r="H5950" s="1" t="s">
        <v>3206</v>
      </c>
      <c r="I5950" t="s">
        <v>19776</v>
      </c>
      <c r="J5950" t="s">
        <v>23</v>
      </c>
      <c r="K5950">
        <v>1840</v>
      </c>
      <c r="L5950">
        <v>89240</v>
      </c>
      <c r="M5950">
        <v>48.5</v>
      </c>
      <c r="N5950" t="s">
        <v>22083</v>
      </c>
      <c r="O5950" t="s">
        <v>23291</v>
      </c>
      <c r="P5950">
        <v>0</v>
      </c>
      <c r="Q5950">
        <v>0</v>
      </c>
      <c r="R5950">
        <v>1</v>
      </c>
    </row>
    <row r="5951" spans="1:18" x14ac:dyDescent="0.25">
      <c r="A5951" t="s">
        <v>10356</v>
      </c>
      <c r="B5951">
        <v>2019</v>
      </c>
      <c r="C5951">
        <v>2</v>
      </c>
      <c r="D5951">
        <v>21</v>
      </c>
      <c r="E5951" t="s">
        <v>1916</v>
      </c>
      <c r="F5951" s="1" t="s">
        <v>3205</v>
      </c>
      <c r="G5951" s="1" t="s">
        <v>3863</v>
      </c>
      <c r="H5951" s="1" t="s">
        <v>3204</v>
      </c>
      <c r="I5951" t="s">
        <v>19588</v>
      </c>
      <c r="J5951" t="s">
        <v>23</v>
      </c>
      <c r="K5951">
        <v>3450</v>
      </c>
      <c r="L5951">
        <v>155250</v>
      </c>
      <c r="M5951">
        <v>45</v>
      </c>
      <c r="N5951" t="s">
        <v>9307</v>
      </c>
      <c r="O5951" t="s">
        <v>9748</v>
      </c>
      <c r="P5951">
        <v>0</v>
      </c>
      <c r="Q5951">
        <v>0</v>
      </c>
      <c r="R5951">
        <v>1</v>
      </c>
    </row>
    <row r="5952" spans="1:18" x14ac:dyDescent="0.25">
      <c r="A5952" t="s">
        <v>10356</v>
      </c>
      <c r="B5952">
        <v>2019</v>
      </c>
      <c r="C5952">
        <v>2</v>
      </c>
      <c r="D5952">
        <v>21</v>
      </c>
      <c r="E5952" t="s">
        <v>1916</v>
      </c>
      <c r="F5952" s="1" t="s">
        <v>3205</v>
      </c>
      <c r="G5952" s="1" t="s">
        <v>3227</v>
      </c>
      <c r="H5952" s="1" t="s">
        <v>3206</v>
      </c>
      <c r="I5952" t="s">
        <v>19875</v>
      </c>
      <c r="J5952" t="s">
        <v>23</v>
      </c>
      <c r="K5952">
        <v>10885</v>
      </c>
      <c r="L5952">
        <v>582347.44999999995</v>
      </c>
      <c r="M5952">
        <v>53.5</v>
      </c>
      <c r="N5952" t="s">
        <v>22091</v>
      </c>
      <c r="O5952" t="s">
        <v>23257</v>
      </c>
      <c r="P5952">
        <v>0</v>
      </c>
      <c r="Q5952">
        <v>0</v>
      </c>
      <c r="R5952">
        <v>1</v>
      </c>
    </row>
    <row r="5953" spans="1:18" x14ac:dyDescent="0.25">
      <c r="A5953" t="s">
        <v>10356</v>
      </c>
      <c r="B5953">
        <v>2019</v>
      </c>
      <c r="C5953">
        <v>2</v>
      </c>
      <c r="D5953">
        <v>21</v>
      </c>
      <c r="E5953" t="s">
        <v>1916</v>
      </c>
      <c r="F5953" s="1" t="s">
        <v>3205</v>
      </c>
      <c r="G5953" s="1" t="s">
        <v>3227</v>
      </c>
      <c r="H5953" s="1" t="s">
        <v>3206</v>
      </c>
      <c r="I5953" t="s">
        <v>19835</v>
      </c>
      <c r="J5953" t="s">
        <v>23</v>
      </c>
      <c r="K5953">
        <v>1025</v>
      </c>
      <c r="L5953">
        <v>54837.49</v>
      </c>
      <c r="M5953">
        <v>53.5</v>
      </c>
      <c r="N5953" t="s">
        <v>22084</v>
      </c>
      <c r="O5953" t="s">
        <v>23254</v>
      </c>
      <c r="P5953">
        <v>0</v>
      </c>
      <c r="Q5953">
        <v>0</v>
      </c>
      <c r="R5953">
        <v>1</v>
      </c>
    </row>
    <row r="5954" spans="1:18" x14ac:dyDescent="0.25">
      <c r="A5954" t="s">
        <v>10307</v>
      </c>
      <c r="B5954">
        <v>2019</v>
      </c>
      <c r="C5954">
        <v>2</v>
      </c>
      <c r="D5954">
        <v>16</v>
      </c>
      <c r="E5954" t="s">
        <v>15721</v>
      </c>
      <c r="F5954" s="1" t="s">
        <v>3205</v>
      </c>
      <c r="G5954" s="1" t="s">
        <v>3863</v>
      </c>
      <c r="H5954" s="1" t="s">
        <v>3206</v>
      </c>
      <c r="I5954" t="s">
        <v>19300</v>
      </c>
      <c r="J5954" t="s">
        <v>23</v>
      </c>
      <c r="K5954">
        <v>6045</v>
      </c>
      <c r="L5954">
        <v>275047.5</v>
      </c>
      <c r="M5954">
        <v>45.5</v>
      </c>
      <c r="N5954" t="s">
        <v>9307</v>
      </c>
      <c r="O5954" t="s">
        <v>9445</v>
      </c>
      <c r="P5954">
        <v>3.6019547837424074E-2</v>
      </c>
      <c r="Q5954">
        <v>0</v>
      </c>
      <c r="R5954">
        <v>1</v>
      </c>
    </row>
    <row r="5955" spans="1:18" x14ac:dyDescent="0.25">
      <c r="A5955" t="s">
        <v>10307</v>
      </c>
      <c r="B5955">
        <v>2019</v>
      </c>
      <c r="C5955">
        <v>2</v>
      </c>
      <c r="D5955">
        <v>16</v>
      </c>
      <c r="E5955" t="s">
        <v>15721</v>
      </c>
      <c r="F5955" s="1" t="s">
        <v>3205</v>
      </c>
      <c r="G5955" s="1" t="s">
        <v>3863</v>
      </c>
      <c r="H5955" s="1" t="s">
        <v>3204</v>
      </c>
      <c r="I5955" t="s">
        <v>19591</v>
      </c>
      <c r="J5955" t="s">
        <v>23</v>
      </c>
      <c r="K5955">
        <v>10040</v>
      </c>
      <c r="L5955">
        <v>439752</v>
      </c>
      <c r="M5955">
        <v>43.8</v>
      </c>
      <c r="N5955" t="s">
        <v>9347</v>
      </c>
      <c r="O5955" t="s">
        <v>9561</v>
      </c>
      <c r="P5955">
        <v>0</v>
      </c>
      <c r="Q5955">
        <v>0</v>
      </c>
      <c r="R5955">
        <v>1</v>
      </c>
    </row>
    <row r="5956" spans="1:18" x14ac:dyDescent="0.25">
      <c r="A5956" t="s">
        <v>10307</v>
      </c>
      <c r="B5956">
        <v>2019</v>
      </c>
      <c r="C5956">
        <v>2</v>
      </c>
      <c r="D5956">
        <v>16</v>
      </c>
      <c r="E5956" t="s">
        <v>15721</v>
      </c>
      <c r="F5956" s="1" t="s">
        <v>3205</v>
      </c>
      <c r="G5956" s="1" t="s">
        <v>3863</v>
      </c>
      <c r="H5956" s="1" t="s">
        <v>3204</v>
      </c>
      <c r="I5956" t="s">
        <v>19594</v>
      </c>
      <c r="J5956" t="s">
        <v>23</v>
      </c>
      <c r="K5956">
        <v>2050</v>
      </c>
      <c r="L5956">
        <v>89790</v>
      </c>
      <c r="M5956">
        <v>43.8</v>
      </c>
      <c r="N5956" t="s">
        <v>9337</v>
      </c>
      <c r="O5956" t="s">
        <v>9562</v>
      </c>
      <c r="P5956">
        <v>0</v>
      </c>
      <c r="Q5956">
        <v>0</v>
      </c>
      <c r="R5956">
        <v>1</v>
      </c>
    </row>
    <row r="5957" spans="1:18" x14ac:dyDescent="0.25">
      <c r="A5957" t="s">
        <v>10307</v>
      </c>
      <c r="B5957">
        <v>2019</v>
      </c>
      <c r="C5957">
        <v>2</v>
      </c>
      <c r="D5957">
        <v>16</v>
      </c>
      <c r="E5957" t="s">
        <v>15721</v>
      </c>
      <c r="F5957" s="1" t="s">
        <v>3205</v>
      </c>
      <c r="G5957" s="1" t="s">
        <v>3863</v>
      </c>
      <c r="H5957" s="1" t="s">
        <v>3204</v>
      </c>
      <c r="I5957" t="s">
        <v>19595</v>
      </c>
      <c r="J5957" t="s">
        <v>23</v>
      </c>
      <c r="K5957">
        <v>2015</v>
      </c>
      <c r="L5957">
        <v>88257</v>
      </c>
      <c r="M5957">
        <v>43.8</v>
      </c>
      <c r="N5957" t="s">
        <v>9335</v>
      </c>
      <c r="O5957" t="s">
        <v>9588</v>
      </c>
      <c r="P5957">
        <v>0</v>
      </c>
      <c r="Q5957">
        <v>0</v>
      </c>
      <c r="R5957">
        <v>1</v>
      </c>
    </row>
    <row r="5958" spans="1:18" x14ac:dyDescent="0.25">
      <c r="A5958" t="s">
        <v>10358</v>
      </c>
      <c r="B5958">
        <v>2019</v>
      </c>
      <c r="C5958">
        <v>2</v>
      </c>
      <c r="D5958">
        <v>25</v>
      </c>
      <c r="E5958" t="s">
        <v>1515</v>
      </c>
      <c r="F5958" s="1" t="s">
        <v>3205</v>
      </c>
      <c r="G5958" s="1" t="s">
        <v>18746</v>
      </c>
      <c r="H5958" s="1" t="s">
        <v>3204</v>
      </c>
      <c r="I5958" t="s">
        <v>18918</v>
      </c>
      <c r="J5958" t="s">
        <v>23</v>
      </c>
      <c r="K5958">
        <v>246</v>
      </c>
      <c r="L5958">
        <v>11217.6</v>
      </c>
      <c r="M5958">
        <v>45.6</v>
      </c>
      <c r="N5958" t="s">
        <v>21997</v>
      </c>
      <c r="O5958" t="s">
        <v>23347</v>
      </c>
      <c r="P5958">
        <v>0</v>
      </c>
      <c r="Q5958">
        <v>0</v>
      </c>
      <c r="R5958">
        <v>1</v>
      </c>
    </row>
    <row r="5959" spans="1:18" x14ac:dyDescent="0.25">
      <c r="A5959" t="s">
        <v>16085</v>
      </c>
      <c r="B5959">
        <v>2019</v>
      </c>
      <c r="C5959">
        <v>10</v>
      </c>
      <c r="D5959">
        <v>25</v>
      </c>
      <c r="E5959" t="s">
        <v>174</v>
      </c>
      <c r="F5959" s="1" t="s">
        <v>3205</v>
      </c>
      <c r="G5959" s="1" t="s">
        <v>3863</v>
      </c>
      <c r="H5959" s="1" t="s">
        <v>3206</v>
      </c>
      <c r="I5959" t="s">
        <v>19205</v>
      </c>
      <c r="J5959" t="s">
        <v>23</v>
      </c>
      <c r="K5959">
        <v>1025</v>
      </c>
      <c r="L5959">
        <v>44074.99</v>
      </c>
      <c r="M5959">
        <v>43</v>
      </c>
      <c r="N5959" t="s">
        <v>9335</v>
      </c>
      <c r="O5959" t="s">
        <v>9441</v>
      </c>
      <c r="P5959">
        <v>0.12724850134172863</v>
      </c>
      <c r="Q5959">
        <v>0</v>
      </c>
      <c r="R5959">
        <v>4</v>
      </c>
    </row>
    <row r="5960" spans="1:18" x14ac:dyDescent="0.25">
      <c r="A5960" t="s">
        <v>16085</v>
      </c>
      <c r="B5960">
        <v>2019</v>
      </c>
      <c r="C5960">
        <v>10</v>
      </c>
      <c r="D5960">
        <v>25</v>
      </c>
      <c r="E5960" t="s">
        <v>174</v>
      </c>
      <c r="F5960" s="1" t="s">
        <v>3205</v>
      </c>
      <c r="G5960" s="1" t="s">
        <v>3384</v>
      </c>
      <c r="H5960" s="1" t="s">
        <v>3206</v>
      </c>
      <c r="I5960" t="s">
        <v>17214</v>
      </c>
      <c r="J5960" t="s">
        <v>23</v>
      </c>
      <c r="K5960">
        <v>15430</v>
      </c>
      <c r="L5960">
        <v>683549.06</v>
      </c>
      <c r="M5960">
        <v>44.3</v>
      </c>
      <c r="N5960" t="s">
        <v>645</v>
      </c>
      <c r="O5960" t="s">
        <v>9450</v>
      </c>
      <c r="P5960">
        <v>9.1123449223886266E-2</v>
      </c>
      <c r="Q5960">
        <v>0</v>
      </c>
      <c r="R5960">
        <v>4</v>
      </c>
    </row>
    <row r="5961" spans="1:18" x14ac:dyDescent="0.25">
      <c r="A5961" t="s">
        <v>16085</v>
      </c>
      <c r="B5961">
        <v>2019</v>
      </c>
      <c r="C5961">
        <v>10</v>
      </c>
      <c r="D5961">
        <v>25</v>
      </c>
      <c r="E5961" t="s">
        <v>174</v>
      </c>
      <c r="F5961" s="1" t="s">
        <v>3205</v>
      </c>
      <c r="G5961" s="1" t="s">
        <v>3384</v>
      </c>
      <c r="H5961" s="1" t="s">
        <v>3206</v>
      </c>
      <c r="I5961" t="s">
        <v>17219</v>
      </c>
      <c r="J5961" t="s">
        <v>23</v>
      </c>
      <c r="K5961">
        <v>3340</v>
      </c>
      <c r="L5961">
        <v>147962.01999999999</v>
      </c>
      <c r="M5961">
        <v>44.3</v>
      </c>
      <c r="N5961" t="s">
        <v>112</v>
      </c>
      <c r="O5961" t="s">
        <v>9515</v>
      </c>
      <c r="P5961">
        <v>3.2773227720419927E-2</v>
      </c>
      <c r="Q5961">
        <v>0</v>
      </c>
      <c r="R5961">
        <v>4</v>
      </c>
    </row>
    <row r="5962" spans="1:18" x14ac:dyDescent="0.25">
      <c r="A5962" t="s">
        <v>2651</v>
      </c>
      <c r="B5962">
        <v>2018</v>
      </c>
      <c r="C5962">
        <v>7</v>
      </c>
      <c r="D5962">
        <v>16</v>
      </c>
      <c r="E5962" t="s">
        <v>2641</v>
      </c>
      <c r="F5962" s="1" t="s">
        <v>3205</v>
      </c>
      <c r="G5962" s="1" t="s">
        <v>3863</v>
      </c>
      <c r="H5962" s="1" t="s">
        <v>3206</v>
      </c>
      <c r="I5962" t="s">
        <v>19001</v>
      </c>
      <c r="J5962" t="s">
        <v>23</v>
      </c>
      <c r="K5962">
        <v>19880</v>
      </c>
      <c r="L5962">
        <v>1033760</v>
      </c>
      <c r="M5962">
        <v>52</v>
      </c>
      <c r="N5962" t="s">
        <v>9335</v>
      </c>
      <c r="O5962" t="s">
        <v>9441</v>
      </c>
      <c r="P5962">
        <v>0.12724850134172863</v>
      </c>
      <c r="Q5962">
        <v>0</v>
      </c>
      <c r="R5962">
        <v>3</v>
      </c>
    </row>
    <row r="5963" spans="1:18" x14ac:dyDescent="0.25">
      <c r="A5963" t="s">
        <v>1003</v>
      </c>
      <c r="B5963">
        <v>2016</v>
      </c>
      <c r="C5963">
        <v>8</v>
      </c>
      <c r="D5963">
        <v>21</v>
      </c>
      <c r="E5963" t="s">
        <v>982</v>
      </c>
      <c r="F5963" s="1" t="s">
        <v>3205</v>
      </c>
      <c r="G5963" s="1" t="s">
        <v>3863</v>
      </c>
      <c r="H5963" s="1" t="s">
        <v>3206</v>
      </c>
      <c r="I5963" t="s">
        <v>19012</v>
      </c>
      <c r="J5963" t="s">
        <v>23</v>
      </c>
      <c r="K5963">
        <v>3475</v>
      </c>
      <c r="L5963">
        <v>0</v>
      </c>
      <c r="M5963">
        <v>0</v>
      </c>
      <c r="N5963" t="s">
        <v>9335</v>
      </c>
      <c r="O5963" t="s">
        <v>9441</v>
      </c>
      <c r="P5963">
        <v>0.12724850134172863</v>
      </c>
      <c r="Q5963">
        <v>0</v>
      </c>
      <c r="R5963">
        <v>3</v>
      </c>
    </row>
    <row r="5964" spans="1:18" x14ac:dyDescent="0.25">
      <c r="A5964" t="s">
        <v>1003</v>
      </c>
      <c r="B5964">
        <v>2016</v>
      </c>
      <c r="C5964">
        <v>8</v>
      </c>
      <c r="D5964">
        <v>21</v>
      </c>
      <c r="E5964" t="s">
        <v>982</v>
      </c>
      <c r="F5964" s="1" t="s">
        <v>3205</v>
      </c>
      <c r="G5964" s="1" t="s">
        <v>3863</v>
      </c>
      <c r="H5964" s="1" t="s">
        <v>3206</v>
      </c>
      <c r="I5964" t="s">
        <v>19014</v>
      </c>
      <c r="J5964" t="s">
        <v>23</v>
      </c>
      <c r="K5964">
        <v>15780</v>
      </c>
      <c r="L5964">
        <v>0</v>
      </c>
      <c r="M5964">
        <v>0</v>
      </c>
      <c r="N5964" t="s">
        <v>9304</v>
      </c>
      <c r="O5964" t="s">
        <v>9502</v>
      </c>
      <c r="P5964">
        <v>0</v>
      </c>
      <c r="Q5964">
        <v>0</v>
      </c>
      <c r="R5964">
        <v>3</v>
      </c>
    </row>
    <row r="5965" spans="1:18" x14ac:dyDescent="0.25">
      <c r="A5965" t="s">
        <v>10308</v>
      </c>
      <c r="B5965">
        <v>2019</v>
      </c>
      <c r="C5965">
        <v>2</v>
      </c>
      <c r="D5965">
        <v>13</v>
      </c>
      <c r="E5965" t="s">
        <v>10223</v>
      </c>
      <c r="F5965" s="1" t="s">
        <v>5207</v>
      </c>
      <c r="G5965" s="1" t="s">
        <v>20573</v>
      </c>
      <c r="H5965" s="1" t="s">
        <v>7263</v>
      </c>
      <c r="I5965" t="s">
        <v>20885</v>
      </c>
      <c r="J5965" t="s">
        <v>23</v>
      </c>
      <c r="K5965">
        <v>600</v>
      </c>
      <c r="L5965">
        <v>1128</v>
      </c>
      <c r="M5965">
        <v>1.88</v>
      </c>
      <c r="N5965" t="s">
        <v>7263</v>
      </c>
      <c r="O5965" t="s">
        <v>23274</v>
      </c>
      <c r="P5965">
        <v>0</v>
      </c>
      <c r="Q5965">
        <v>0</v>
      </c>
      <c r="R5965">
        <v>1</v>
      </c>
    </row>
    <row r="5966" spans="1:18" x14ac:dyDescent="0.25">
      <c r="A5966" t="s">
        <v>10308</v>
      </c>
      <c r="B5966">
        <v>2019</v>
      </c>
      <c r="C5966">
        <v>2</v>
      </c>
      <c r="D5966">
        <v>13</v>
      </c>
      <c r="E5966" t="s">
        <v>10223</v>
      </c>
      <c r="F5966" s="1" t="s">
        <v>5207</v>
      </c>
      <c r="G5966" s="1" t="s">
        <v>20573</v>
      </c>
      <c r="H5966" s="1" t="s">
        <v>7263</v>
      </c>
      <c r="I5966" t="s">
        <v>20896</v>
      </c>
      <c r="J5966" t="s">
        <v>23</v>
      </c>
      <c r="K5966">
        <v>24</v>
      </c>
      <c r="L5966">
        <v>227.04</v>
      </c>
      <c r="M5966">
        <v>9.4600000000000009</v>
      </c>
      <c r="N5966" t="s">
        <v>7263</v>
      </c>
      <c r="O5966" t="s">
        <v>23274</v>
      </c>
      <c r="P5966">
        <v>0</v>
      </c>
      <c r="Q5966">
        <v>0</v>
      </c>
      <c r="R5966">
        <v>1</v>
      </c>
    </row>
    <row r="5967" spans="1:18" x14ac:dyDescent="0.25">
      <c r="A5967" t="s">
        <v>10308</v>
      </c>
      <c r="B5967">
        <v>2019</v>
      </c>
      <c r="C5967">
        <v>2</v>
      </c>
      <c r="D5967">
        <v>13</v>
      </c>
      <c r="E5967" t="s">
        <v>10223</v>
      </c>
      <c r="F5967" s="1" t="s">
        <v>5207</v>
      </c>
      <c r="G5967" s="1" t="s">
        <v>20573</v>
      </c>
      <c r="H5967" s="1" t="s">
        <v>7263</v>
      </c>
      <c r="I5967" t="s">
        <v>10310</v>
      </c>
      <c r="J5967" t="s">
        <v>23</v>
      </c>
      <c r="K5967">
        <v>24</v>
      </c>
      <c r="L5967">
        <v>116.64</v>
      </c>
      <c r="M5967">
        <v>4.8600000000000003</v>
      </c>
      <c r="N5967" t="s">
        <v>9094</v>
      </c>
      <c r="O5967" t="s">
        <v>10645</v>
      </c>
      <c r="P5967">
        <v>0</v>
      </c>
      <c r="Q5967">
        <v>0</v>
      </c>
      <c r="R5967">
        <v>1</v>
      </c>
    </row>
    <row r="5968" spans="1:18" x14ac:dyDescent="0.25">
      <c r="A5968" t="s">
        <v>16131</v>
      </c>
      <c r="B5968">
        <v>2019</v>
      </c>
      <c r="C5968">
        <v>11</v>
      </c>
      <c r="D5968">
        <v>5</v>
      </c>
      <c r="E5968" t="s">
        <v>226</v>
      </c>
      <c r="F5968" s="1" t="s">
        <v>3205</v>
      </c>
      <c r="G5968" s="1" t="s">
        <v>3863</v>
      </c>
      <c r="H5968" s="1" t="s">
        <v>3206</v>
      </c>
      <c r="I5968" t="s">
        <v>19262</v>
      </c>
      <c r="J5968" t="s">
        <v>23</v>
      </c>
      <c r="K5968">
        <v>9110</v>
      </c>
      <c r="L5968">
        <v>423615</v>
      </c>
      <c r="M5968">
        <v>46.5</v>
      </c>
      <c r="N5968" t="s">
        <v>9304</v>
      </c>
      <c r="O5968" t="s">
        <v>9502</v>
      </c>
      <c r="P5968">
        <v>0</v>
      </c>
      <c r="Q5968">
        <v>0</v>
      </c>
      <c r="R5968">
        <v>4</v>
      </c>
    </row>
    <row r="5969" spans="1:18" x14ac:dyDescent="0.25">
      <c r="A5969" t="s">
        <v>7657</v>
      </c>
      <c r="B5969">
        <v>2016</v>
      </c>
      <c r="C5969">
        <v>7</v>
      </c>
      <c r="D5969">
        <v>26</v>
      </c>
      <c r="E5969" t="s">
        <v>7471</v>
      </c>
      <c r="F5969" s="1" t="s">
        <v>9480</v>
      </c>
      <c r="G5969" s="1" t="s">
        <v>9480</v>
      </c>
      <c r="H5969" s="1" t="s">
        <v>9480</v>
      </c>
      <c r="I5969" t="s">
        <v>15761</v>
      </c>
      <c r="J5969" t="s">
        <v>38</v>
      </c>
      <c r="K5969">
        <v>37</v>
      </c>
      <c r="L5969">
        <v>23054.33</v>
      </c>
      <c r="M5969">
        <v>623.09</v>
      </c>
      <c r="N5969" t="e">
        <v>#N/A</v>
      </c>
      <c r="O5969" t="e">
        <v>#N/A</v>
      </c>
      <c r="P5969">
        <v>0</v>
      </c>
      <c r="Q5969">
        <v>0</v>
      </c>
      <c r="R5969">
        <v>3</v>
      </c>
    </row>
    <row r="5970" spans="1:18" x14ac:dyDescent="0.25">
      <c r="A5970" t="s">
        <v>7657</v>
      </c>
      <c r="B5970">
        <v>2016</v>
      </c>
      <c r="C5970">
        <v>7</v>
      </c>
      <c r="D5970">
        <v>26</v>
      </c>
      <c r="E5970" t="s">
        <v>7471</v>
      </c>
      <c r="F5970" s="1" t="s">
        <v>5207</v>
      </c>
      <c r="G5970" s="1" t="s">
        <v>6745</v>
      </c>
      <c r="H5970" s="1" t="s">
        <v>7263</v>
      </c>
      <c r="I5970" t="s">
        <v>7204</v>
      </c>
      <c r="J5970" t="s">
        <v>38</v>
      </c>
      <c r="K5970">
        <v>10</v>
      </c>
      <c r="L5970">
        <v>4592.3</v>
      </c>
      <c r="M5970">
        <v>459.23</v>
      </c>
      <c r="N5970" t="s">
        <v>8936</v>
      </c>
      <c r="O5970" t="s">
        <v>9968</v>
      </c>
      <c r="P5970">
        <v>0</v>
      </c>
      <c r="Q5970">
        <v>0</v>
      </c>
      <c r="R5970">
        <v>3</v>
      </c>
    </row>
    <row r="5971" spans="1:18" x14ac:dyDescent="0.25">
      <c r="A5971" t="s">
        <v>8723</v>
      </c>
      <c r="B5971">
        <v>2018</v>
      </c>
      <c r="C5971">
        <v>9</v>
      </c>
      <c r="D5971">
        <v>19</v>
      </c>
      <c r="E5971" t="s">
        <v>8255</v>
      </c>
      <c r="F5971" s="1" t="s">
        <v>5207</v>
      </c>
      <c r="G5971" s="1" t="s">
        <v>20573</v>
      </c>
      <c r="H5971" s="1" t="s">
        <v>7263</v>
      </c>
      <c r="I5971" t="s">
        <v>20613</v>
      </c>
      <c r="J5971" t="s">
        <v>23</v>
      </c>
      <c r="K5971">
        <v>360</v>
      </c>
      <c r="L5971">
        <v>34026.480000000003</v>
      </c>
      <c r="M5971">
        <v>94.52</v>
      </c>
      <c r="N5971" t="s">
        <v>7263</v>
      </c>
      <c r="O5971" t="s">
        <v>23274</v>
      </c>
      <c r="P5971">
        <v>0</v>
      </c>
      <c r="Q5971">
        <v>0</v>
      </c>
      <c r="R5971">
        <v>3</v>
      </c>
    </row>
    <row r="5972" spans="1:18" x14ac:dyDescent="0.25">
      <c r="A5972" t="s">
        <v>8723</v>
      </c>
      <c r="B5972">
        <v>2018</v>
      </c>
      <c r="C5972">
        <v>9</v>
      </c>
      <c r="D5972">
        <v>19</v>
      </c>
      <c r="E5972" t="s">
        <v>8255</v>
      </c>
      <c r="F5972" s="1" t="s">
        <v>5207</v>
      </c>
      <c r="G5972" s="1" t="s">
        <v>20573</v>
      </c>
      <c r="H5972" s="1" t="s">
        <v>7263</v>
      </c>
      <c r="I5972" t="s">
        <v>20690</v>
      </c>
      <c r="J5972" t="s">
        <v>23</v>
      </c>
      <c r="K5972">
        <v>2300</v>
      </c>
      <c r="L5972">
        <v>215654.44</v>
      </c>
      <c r="M5972">
        <v>93.76</v>
      </c>
      <c r="N5972" t="s">
        <v>9014</v>
      </c>
      <c r="O5972" t="s">
        <v>9455</v>
      </c>
      <c r="P5972">
        <v>0</v>
      </c>
      <c r="Q5972">
        <v>7.1029776426183869E-2</v>
      </c>
      <c r="R5972">
        <v>3</v>
      </c>
    </row>
    <row r="5973" spans="1:18" x14ac:dyDescent="0.25">
      <c r="A5973" t="s">
        <v>8723</v>
      </c>
      <c r="B5973">
        <v>2018</v>
      </c>
      <c r="C5973">
        <v>9</v>
      </c>
      <c r="D5973">
        <v>19</v>
      </c>
      <c r="E5973" t="s">
        <v>8255</v>
      </c>
      <c r="F5973" s="1" t="s">
        <v>5207</v>
      </c>
      <c r="G5973" s="1" t="s">
        <v>20573</v>
      </c>
      <c r="H5973" s="1" t="s">
        <v>7263</v>
      </c>
      <c r="I5973" t="s">
        <v>20647</v>
      </c>
      <c r="J5973" t="s">
        <v>23</v>
      </c>
      <c r="K5973">
        <v>290</v>
      </c>
      <c r="L5973">
        <v>23704.19</v>
      </c>
      <c r="M5973">
        <v>81.739999999999995</v>
      </c>
      <c r="N5973" t="s">
        <v>7263</v>
      </c>
      <c r="O5973" t="s">
        <v>23274</v>
      </c>
      <c r="P5973">
        <v>0</v>
      </c>
      <c r="Q5973">
        <v>0</v>
      </c>
      <c r="R5973">
        <v>3</v>
      </c>
    </row>
    <row r="5974" spans="1:18" x14ac:dyDescent="0.25">
      <c r="A5974" t="s">
        <v>8723</v>
      </c>
      <c r="B5974">
        <v>2018</v>
      </c>
      <c r="C5974">
        <v>9</v>
      </c>
      <c r="D5974">
        <v>19</v>
      </c>
      <c r="E5974" t="s">
        <v>8255</v>
      </c>
      <c r="F5974" s="1" t="s">
        <v>5207</v>
      </c>
      <c r="G5974" s="1" t="s">
        <v>20573</v>
      </c>
      <c r="H5974" s="1" t="s">
        <v>7263</v>
      </c>
      <c r="I5974" t="s">
        <v>20653</v>
      </c>
      <c r="J5974" t="s">
        <v>23</v>
      </c>
      <c r="K5974">
        <v>50</v>
      </c>
      <c r="L5974">
        <v>4142.9799999999996</v>
      </c>
      <c r="M5974">
        <v>82.86</v>
      </c>
      <c r="N5974" t="s">
        <v>8995</v>
      </c>
      <c r="O5974" t="s">
        <v>9471</v>
      </c>
      <c r="P5974">
        <v>0</v>
      </c>
      <c r="Q5974">
        <v>2.730993892398554E-2</v>
      </c>
      <c r="R5974">
        <v>3</v>
      </c>
    </row>
    <row r="5975" spans="1:18" x14ac:dyDescent="0.25">
      <c r="A5975" t="s">
        <v>381</v>
      </c>
      <c r="B5975">
        <v>2016</v>
      </c>
      <c r="C5975">
        <v>1</v>
      </c>
      <c r="D5975">
        <v>19</v>
      </c>
      <c r="E5975" t="s">
        <v>92</v>
      </c>
      <c r="F5975" s="1" t="s">
        <v>3205</v>
      </c>
      <c r="G5975" s="1" t="s">
        <v>3203</v>
      </c>
      <c r="H5975" s="1" t="s">
        <v>3206</v>
      </c>
      <c r="I5975" t="s">
        <v>17659</v>
      </c>
      <c r="J5975" t="s">
        <v>23</v>
      </c>
      <c r="K5975">
        <v>16</v>
      </c>
      <c r="L5975">
        <v>648</v>
      </c>
      <c r="M5975">
        <v>40.5</v>
      </c>
      <c r="N5975" t="s">
        <v>187</v>
      </c>
      <c r="O5975" t="s">
        <v>9489</v>
      </c>
      <c r="P5975">
        <v>0</v>
      </c>
      <c r="Q5975">
        <v>0</v>
      </c>
      <c r="R5975">
        <v>1</v>
      </c>
    </row>
    <row r="5976" spans="1:18" x14ac:dyDescent="0.25">
      <c r="A5976" t="s">
        <v>381</v>
      </c>
      <c r="B5976">
        <v>2016</v>
      </c>
      <c r="C5976">
        <v>1</v>
      </c>
      <c r="D5976">
        <v>19</v>
      </c>
      <c r="E5976" t="s">
        <v>92</v>
      </c>
      <c r="F5976" s="1" t="s">
        <v>3205</v>
      </c>
      <c r="G5976" s="1" t="s">
        <v>3203</v>
      </c>
      <c r="H5976" s="1" t="s">
        <v>3206</v>
      </c>
      <c r="I5976" t="s">
        <v>17665</v>
      </c>
      <c r="J5976" t="s">
        <v>23</v>
      </c>
      <c r="K5976">
        <v>10</v>
      </c>
      <c r="L5976">
        <v>405</v>
      </c>
      <c r="M5976">
        <v>40.5</v>
      </c>
      <c r="N5976" t="s">
        <v>115</v>
      </c>
      <c r="O5976" t="s">
        <v>9597</v>
      </c>
      <c r="P5976">
        <v>0</v>
      </c>
      <c r="Q5976">
        <v>0</v>
      </c>
      <c r="R5976">
        <v>1</v>
      </c>
    </row>
    <row r="5977" spans="1:18" x14ac:dyDescent="0.25">
      <c r="A5977" t="s">
        <v>381</v>
      </c>
      <c r="B5977">
        <v>2016</v>
      </c>
      <c r="C5977">
        <v>1</v>
      </c>
      <c r="D5977">
        <v>19</v>
      </c>
      <c r="E5977" t="s">
        <v>92</v>
      </c>
      <c r="F5977" s="1" t="s">
        <v>3205</v>
      </c>
      <c r="G5977" s="1" t="s">
        <v>3203</v>
      </c>
      <c r="H5977" s="1" t="s">
        <v>3206</v>
      </c>
      <c r="I5977" t="s">
        <v>195</v>
      </c>
      <c r="J5977" t="s">
        <v>23</v>
      </c>
      <c r="K5977">
        <v>4</v>
      </c>
      <c r="L5977">
        <v>162</v>
      </c>
      <c r="M5977">
        <v>40.5</v>
      </c>
      <c r="N5977" t="s">
        <v>49</v>
      </c>
      <c r="O5977" t="s">
        <v>9491</v>
      </c>
      <c r="P5977">
        <v>0</v>
      </c>
      <c r="Q5977">
        <v>0</v>
      </c>
      <c r="R5977">
        <v>1</v>
      </c>
    </row>
    <row r="5978" spans="1:18" x14ac:dyDescent="0.25">
      <c r="A5978" t="s">
        <v>381</v>
      </c>
      <c r="B5978">
        <v>2016</v>
      </c>
      <c r="C5978">
        <v>1</v>
      </c>
      <c r="D5978">
        <v>19</v>
      </c>
      <c r="E5978" t="s">
        <v>92</v>
      </c>
      <c r="F5978" s="1" t="s">
        <v>3205</v>
      </c>
      <c r="G5978" s="1" t="s">
        <v>3203</v>
      </c>
      <c r="H5978" s="1" t="s">
        <v>3206</v>
      </c>
      <c r="I5978" t="s">
        <v>34</v>
      </c>
      <c r="J5978" t="s">
        <v>23</v>
      </c>
      <c r="K5978">
        <v>4</v>
      </c>
      <c r="L5978">
        <v>162</v>
      </c>
      <c r="M5978">
        <v>40.5</v>
      </c>
      <c r="N5978" t="s">
        <v>35</v>
      </c>
      <c r="O5978" t="s">
        <v>9486</v>
      </c>
      <c r="P5978">
        <v>0</v>
      </c>
      <c r="Q5978">
        <v>0</v>
      </c>
      <c r="R5978">
        <v>1</v>
      </c>
    </row>
    <row r="5979" spans="1:18" x14ac:dyDescent="0.25">
      <c r="A5979" t="s">
        <v>381</v>
      </c>
      <c r="B5979">
        <v>2016</v>
      </c>
      <c r="C5979">
        <v>1</v>
      </c>
      <c r="D5979">
        <v>19</v>
      </c>
      <c r="E5979" t="s">
        <v>92</v>
      </c>
      <c r="F5979" s="1" t="s">
        <v>3205</v>
      </c>
      <c r="G5979" s="1" t="s">
        <v>3203</v>
      </c>
      <c r="H5979" s="1" t="s">
        <v>3206</v>
      </c>
      <c r="I5979" t="s">
        <v>17592</v>
      </c>
      <c r="J5979" t="s">
        <v>23</v>
      </c>
      <c r="K5979">
        <v>18</v>
      </c>
      <c r="L5979">
        <v>729</v>
      </c>
      <c r="M5979">
        <v>40.5</v>
      </c>
      <c r="N5979" t="s">
        <v>62</v>
      </c>
      <c r="O5979" t="s">
        <v>9498</v>
      </c>
      <c r="P5979">
        <v>0</v>
      </c>
      <c r="Q5979">
        <v>0</v>
      </c>
      <c r="R5979">
        <v>1</v>
      </c>
    </row>
    <row r="5980" spans="1:18" x14ac:dyDescent="0.25">
      <c r="A5980" t="s">
        <v>381</v>
      </c>
      <c r="B5980">
        <v>2016</v>
      </c>
      <c r="C5980">
        <v>1</v>
      </c>
      <c r="D5980">
        <v>19</v>
      </c>
      <c r="E5980" t="s">
        <v>92</v>
      </c>
      <c r="F5980" s="1" t="s">
        <v>3205</v>
      </c>
      <c r="G5980" s="1" t="s">
        <v>3203</v>
      </c>
      <c r="H5980" s="1" t="s">
        <v>3206</v>
      </c>
      <c r="I5980" t="s">
        <v>17593</v>
      </c>
      <c r="J5980" t="s">
        <v>23</v>
      </c>
      <c r="K5980">
        <v>22</v>
      </c>
      <c r="L5980">
        <v>891</v>
      </c>
      <c r="M5980">
        <v>40.5</v>
      </c>
      <c r="N5980" t="s">
        <v>553</v>
      </c>
      <c r="O5980" t="s">
        <v>9490</v>
      </c>
      <c r="P5980">
        <v>0</v>
      </c>
      <c r="Q5980">
        <v>0</v>
      </c>
      <c r="R5980">
        <v>1</v>
      </c>
    </row>
    <row r="5981" spans="1:18" x14ac:dyDescent="0.25">
      <c r="A5981" t="s">
        <v>16633</v>
      </c>
      <c r="B5981">
        <v>2019</v>
      </c>
      <c r="C5981">
        <v>11</v>
      </c>
      <c r="D5981">
        <v>13</v>
      </c>
      <c r="E5981" t="s">
        <v>16500</v>
      </c>
      <c r="F5981" s="1" t="s">
        <v>9480</v>
      </c>
      <c r="G5981" s="1" t="s">
        <v>9480</v>
      </c>
      <c r="H5981" s="1" t="s">
        <v>9480</v>
      </c>
      <c r="I5981" t="s">
        <v>16439</v>
      </c>
      <c r="J5981" t="s">
        <v>23</v>
      </c>
      <c r="K5981">
        <v>5760</v>
      </c>
      <c r="L5981">
        <v>541440</v>
      </c>
      <c r="M5981">
        <v>94</v>
      </c>
      <c r="N5981" t="e">
        <v>#N/A</v>
      </c>
      <c r="O5981" t="e">
        <v>#N/A</v>
      </c>
      <c r="P5981">
        <v>0</v>
      </c>
      <c r="Q5981">
        <v>0</v>
      </c>
      <c r="R5981">
        <v>4</v>
      </c>
    </row>
    <row r="5982" spans="1:18" x14ac:dyDescent="0.25">
      <c r="A5982" t="s">
        <v>3094</v>
      </c>
      <c r="B5982">
        <v>2018</v>
      </c>
      <c r="C5982">
        <v>12</v>
      </c>
      <c r="D5982">
        <v>7</v>
      </c>
      <c r="E5982" t="s">
        <v>15699</v>
      </c>
      <c r="F5982" s="1" t="s">
        <v>3205</v>
      </c>
      <c r="G5982" s="1" t="s">
        <v>18746</v>
      </c>
      <c r="H5982" s="1" t="s">
        <v>3206</v>
      </c>
      <c r="I5982" t="s">
        <v>18767</v>
      </c>
      <c r="J5982" t="s">
        <v>23</v>
      </c>
      <c r="K5982">
        <v>3984</v>
      </c>
      <c r="L5982">
        <v>199797.59</v>
      </c>
      <c r="M5982">
        <v>50.15</v>
      </c>
      <c r="N5982" t="s">
        <v>22007</v>
      </c>
      <c r="O5982" t="s">
        <v>23368</v>
      </c>
      <c r="P5982">
        <v>0</v>
      </c>
      <c r="Q5982">
        <v>0</v>
      </c>
      <c r="R5982">
        <v>4</v>
      </c>
    </row>
    <row r="5983" spans="1:18" x14ac:dyDescent="0.25">
      <c r="A5983" t="s">
        <v>3094</v>
      </c>
      <c r="B5983">
        <v>2018</v>
      </c>
      <c r="C5983">
        <v>12</v>
      </c>
      <c r="D5983">
        <v>7</v>
      </c>
      <c r="E5983" t="s">
        <v>15699</v>
      </c>
      <c r="F5983" s="1" t="s">
        <v>3205</v>
      </c>
      <c r="G5983" s="1" t="s">
        <v>3227</v>
      </c>
      <c r="H5983" s="1" t="s">
        <v>3206</v>
      </c>
      <c r="I5983" t="s">
        <v>19674</v>
      </c>
      <c r="J5983" t="s">
        <v>23</v>
      </c>
      <c r="K5983">
        <v>12925</v>
      </c>
      <c r="L5983">
        <v>685671.26</v>
      </c>
      <c r="M5983">
        <v>53.05</v>
      </c>
      <c r="N5983" t="s">
        <v>22067</v>
      </c>
      <c r="O5983" t="s">
        <v>23263</v>
      </c>
      <c r="P5983">
        <v>0</v>
      </c>
      <c r="Q5983">
        <v>0</v>
      </c>
      <c r="R5983">
        <v>4</v>
      </c>
    </row>
    <row r="5984" spans="1:18" x14ac:dyDescent="0.25">
      <c r="A5984" t="s">
        <v>3094</v>
      </c>
      <c r="B5984">
        <v>2018</v>
      </c>
      <c r="C5984">
        <v>12</v>
      </c>
      <c r="D5984">
        <v>7</v>
      </c>
      <c r="E5984" t="s">
        <v>15699</v>
      </c>
      <c r="F5984" s="1" t="s">
        <v>3205</v>
      </c>
      <c r="G5984" s="1" t="s">
        <v>3384</v>
      </c>
      <c r="H5984" s="1" t="s">
        <v>3206</v>
      </c>
      <c r="I5984" t="s">
        <v>17417</v>
      </c>
      <c r="J5984" t="s">
        <v>23</v>
      </c>
      <c r="K5984">
        <v>2700</v>
      </c>
      <c r="L5984">
        <v>132030.01</v>
      </c>
      <c r="M5984">
        <v>48.9</v>
      </c>
      <c r="N5984" t="s">
        <v>228</v>
      </c>
      <c r="O5984" t="s">
        <v>9547</v>
      </c>
      <c r="P5984">
        <v>0</v>
      </c>
      <c r="Q5984">
        <v>0</v>
      </c>
      <c r="R5984">
        <v>4</v>
      </c>
    </row>
    <row r="5985" spans="1:18" x14ac:dyDescent="0.25">
      <c r="A5985" t="s">
        <v>8519</v>
      </c>
      <c r="B5985">
        <v>2018</v>
      </c>
      <c r="C5985">
        <v>4</v>
      </c>
      <c r="D5985">
        <v>25</v>
      </c>
      <c r="E5985" t="s">
        <v>8255</v>
      </c>
      <c r="F5985" s="1" t="s">
        <v>5207</v>
      </c>
      <c r="G5985" s="1" t="s">
        <v>20931</v>
      </c>
      <c r="H5985" s="1" t="s">
        <v>7263</v>
      </c>
      <c r="I5985" t="s">
        <v>6644</v>
      </c>
      <c r="J5985" t="s">
        <v>23</v>
      </c>
      <c r="K5985">
        <v>140</v>
      </c>
      <c r="L5985">
        <v>20109.8</v>
      </c>
      <c r="M5985">
        <v>143.63999999999999</v>
      </c>
      <c r="N5985" t="s">
        <v>9112</v>
      </c>
      <c r="O5985" t="s">
        <v>9467</v>
      </c>
      <c r="P5985">
        <v>0</v>
      </c>
      <c r="Q5985">
        <v>3.6734990611718109E-2</v>
      </c>
      <c r="R5985">
        <v>2</v>
      </c>
    </row>
    <row r="5986" spans="1:18" x14ac:dyDescent="0.25">
      <c r="A5986" t="s">
        <v>8519</v>
      </c>
      <c r="B5986">
        <v>2018</v>
      </c>
      <c r="C5986">
        <v>4</v>
      </c>
      <c r="D5986">
        <v>25</v>
      </c>
      <c r="E5986" t="s">
        <v>8255</v>
      </c>
      <c r="F5986" s="1" t="s">
        <v>5207</v>
      </c>
      <c r="G5986" s="1" t="s">
        <v>20573</v>
      </c>
      <c r="H5986" s="1" t="s">
        <v>7263</v>
      </c>
      <c r="I5986" t="s">
        <v>5433</v>
      </c>
      <c r="J5986" t="s">
        <v>23</v>
      </c>
      <c r="K5986">
        <v>45</v>
      </c>
      <c r="L5986">
        <v>4087.11</v>
      </c>
      <c r="M5986">
        <v>90.82</v>
      </c>
      <c r="N5986" t="s">
        <v>8852</v>
      </c>
      <c r="O5986" t="s">
        <v>9785</v>
      </c>
      <c r="P5986">
        <v>0</v>
      </c>
      <c r="Q5986">
        <v>0</v>
      </c>
      <c r="R5986">
        <v>2</v>
      </c>
    </row>
    <row r="5987" spans="1:18" x14ac:dyDescent="0.25">
      <c r="A5987" t="s">
        <v>8519</v>
      </c>
      <c r="B5987">
        <v>2018</v>
      </c>
      <c r="C5987">
        <v>4</v>
      </c>
      <c r="D5987">
        <v>25</v>
      </c>
      <c r="E5987" t="s">
        <v>8255</v>
      </c>
      <c r="F5987" s="1" t="s">
        <v>5207</v>
      </c>
      <c r="G5987" s="1" t="s">
        <v>20931</v>
      </c>
      <c r="H5987" s="1" t="s">
        <v>7263</v>
      </c>
      <c r="I5987" t="s">
        <v>20985</v>
      </c>
      <c r="J5987" t="s">
        <v>23</v>
      </c>
      <c r="K5987">
        <v>20</v>
      </c>
      <c r="L5987">
        <v>2555.17</v>
      </c>
      <c r="M5987">
        <v>127.76</v>
      </c>
      <c r="N5987" t="s">
        <v>9111</v>
      </c>
      <c r="O5987" t="s">
        <v>9468</v>
      </c>
      <c r="P5987">
        <v>0</v>
      </c>
      <c r="Q5987">
        <v>3.481892927687627E-2</v>
      </c>
      <c r="R5987">
        <v>2</v>
      </c>
    </row>
    <row r="5988" spans="1:18" x14ac:dyDescent="0.25">
      <c r="A5988" t="s">
        <v>8519</v>
      </c>
      <c r="B5988">
        <v>2018</v>
      </c>
      <c r="C5988">
        <v>4</v>
      </c>
      <c r="D5988">
        <v>25</v>
      </c>
      <c r="E5988" t="s">
        <v>8255</v>
      </c>
      <c r="F5988" s="1" t="s">
        <v>5207</v>
      </c>
      <c r="G5988" s="1" t="s">
        <v>20573</v>
      </c>
      <c r="H5988" s="1" t="s">
        <v>7263</v>
      </c>
      <c r="I5988" t="s">
        <v>20784</v>
      </c>
      <c r="J5988" t="s">
        <v>23</v>
      </c>
      <c r="K5988">
        <v>180</v>
      </c>
      <c r="L5988">
        <v>17157.669999999998</v>
      </c>
      <c r="M5988">
        <v>95.32</v>
      </c>
      <c r="N5988" t="s">
        <v>7263</v>
      </c>
      <c r="O5988" t="s">
        <v>23274</v>
      </c>
      <c r="P5988">
        <v>0</v>
      </c>
      <c r="Q5988">
        <v>0</v>
      </c>
      <c r="R5988">
        <v>2</v>
      </c>
    </row>
    <row r="5989" spans="1:18" x14ac:dyDescent="0.25">
      <c r="A5989" t="s">
        <v>8519</v>
      </c>
      <c r="B5989">
        <v>2018</v>
      </c>
      <c r="C5989">
        <v>4</v>
      </c>
      <c r="D5989">
        <v>25</v>
      </c>
      <c r="E5989" t="s">
        <v>8255</v>
      </c>
      <c r="F5989" s="1" t="s">
        <v>5207</v>
      </c>
      <c r="G5989" s="1" t="s">
        <v>20573</v>
      </c>
      <c r="H5989" s="1" t="s">
        <v>7263</v>
      </c>
      <c r="I5989" t="s">
        <v>20829</v>
      </c>
      <c r="J5989" t="s">
        <v>23</v>
      </c>
      <c r="K5989">
        <v>1050</v>
      </c>
      <c r="L5989">
        <v>147416.22</v>
      </c>
      <c r="M5989">
        <v>140.4</v>
      </c>
      <c r="N5989" t="s">
        <v>7263</v>
      </c>
      <c r="O5989" t="s">
        <v>23274</v>
      </c>
      <c r="P5989">
        <v>0</v>
      </c>
      <c r="Q5989">
        <v>0</v>
      </c>
      <c r="R5989">
        <v>2</v>
      </c>
    </row>
    <row r="5990" spans="1:18" x14ac:dyDescent="0.25">
      <c r="A5990" t="s">
        <v>8519</v>
      </c>
      <c r="B5990">
        <v>2018</v>
      </c>
      <c r="C5990">
        <v>4</v>
      </c>
      <c r="D5990">
        <v>25</v>
      </c>
      <c r="E5990" t="s">
        <v>8255</v>
      </c>
      <c r="F5990" s="1" t="s">
        <v>5207</v>
      </c>
      <c r="G5990" s="1" t="s">
        <v>20573</v>
      </c>
      <c r="H5990" s="1" t="s">
        <v>7263</v>
      </c>
      <c r="I5990" t="s">
        <v>20860</v>
      </c>
      <c r="J5990" t="s">
        <v>23</v>
      </c>
      <c r="K5990">
        <v>40</v>
      </c>
      <c r="L5990">
        <v>3956.78</v>
      </c>
      <c r="M5990">
        <v>98.92</v>
      </c>
      <c r="N5990" t="s">
        <v>7263</v>
      </c>
      <c r="O5990" t="s">
        <v>23274</v>
      </c>
      <c r="P5990">
        <v>0</v>
      </c>
      <c r="Q5990">
        <v>0</v>
      </c>
      <c r="R5990">
        <v>2</v>
      </c>
    </row>
    <row r="5991" spans="1:18" x14ac:dyDescent="0.25">
      <c r="A5991" t="s">
        <v>8519</v>
      </c>
      <c r="B5991">
        <v>2018</v>
      </c>
      <c r="C5991">
        <v>4</v>
      </c>
      <c r="D5991">
        <v>25</v>
      </c>
      <c r="E5991" t="s">
        <v>8255</v>
      </c>
      <c r="F5991" s="1" t="s">
        <v>5207</v>
      </c>
      <c r="G5991" s="1" t="s">
        <v>21008</v>
      </c>
      <c r="H5991" s="1" t="s">
        <v>7263</v>
      </c>
      <c r="I5991" t="s">
        <v>21033</v>
      </c>
      <c r="J5991" t="s">
        <v>23</v>
      </c>
      <c r="K5991">
        <v>75</v>
      </c>
      <c r="L5991">
        <v>9281</v>
      </c>
      <c r="M5991">
        <v>123.75</v>
      </c>
      <c r="N5991" t="s">
        <v>7263</v>
      </c>
      <c r="O5991" t="s">
        <v>23274</v>
      </c>
      <c r="P5991">
        <v>0</v>
      </c>
      <c r="Q5991">
        <v>0</v>
      </c>
      <c r="R5991">
        <v>2</v>
      </c>
    </row>
    <row r="5992" spans="1:18" x14ac:dyDescent="0.25">
      <c r="A5992" t="s">
        <v>8519</v>
      </c>
      <c r="B5992">
        <v>2018</v>
      </c>
      <c r="C5992">
        <v>4</v>
      </c>
      <c r="D5992">
        <v>25</v>
      </c>
      <c r="E5992" t="s">
        <v>8255</v>
      </c>
      <c r="F5992" s="1" t="s">
        <v>5207</v>
      </c>
      <c r="G5992" s="1" t="s">
        <v>20573</v>
      </c>
      <c r="H5992" s="1" t="s">
        <v>7263</v>
      </c>
      <c r="I5992" t="s">
        <v>5995</v>
      </c>
      <c r="J5992" t="s">
        <v>23</v>
      </c>
      <c r="K5992">
        <v>100</v>
      </c>
      <c r="L5992">
        <v>13936.98</v>
      </c>
      <c r="M5992">
        <v>139.37</v>
      </c>
      <c r="N5992" t="s">
        <v>9044</v>
      </c>
      <c r="O5992" t="s">
        <v>9470</v>
      </c>
      <c r="P5992">
        <v>0</v>
      </c>
      <c r="Q5992">
        <v>3.0368637538317353E-2</v>
      </c>
      <c r="R5992">
        <v>2</v>
      </c>
    </row>
    <row r="5993" spans="1:18" x14ac:dyDescent="0.25">
      <c r="A5993" t="s">
        <v>8519</v>
      </c>
      <c r="B5993">
        <v>2018</v>
      </c>
      <c r="C5993">
        <v>4</v>
      </c>
      <c r="D5993">
        <v>25</v>
      </c>
      <c r="E5993" t="s">
        <v>8255</v>
      </c>
      <c r="F5993" s="1" t="s">
        <v>5207</v>
      </c>
      <c r="G5993" s="1" t="s">
        <v>20573</v>
      </c>
      <c r="H5993" s="1" t="s">
        <v>7263</v>
      </c>
      <c r="I5993" t="s">
        <v>20862</v>
      </c>
      <c r="J5993" t="s">
        <v>23</v>
      </c>
      <c r="K5993">
        <v>1300</v>
      </c>
      <c r="L5993">
        <v>182515.32</v>
      </c>
      <c r="M5993">
        <v>140.4</v>
      </c>
      <c r="N5993" t="s">
        <v>7263</v>
      </c>
      <c r="O5993" t="s">
        <v>23274</v>
      </c>
      <c r="P5993">
        <v>0</v>
      </c>
      <c r="Q5993">
        <v>0</v>
      </c>
      <c r="R5993">
        <v>2</v>
      </c>
    </row>
    <row r="5994" spans="1:18" x14ac:dyDescent="0.25">
      <c r="A5994" t="s">
        <v>8519</v>
      </c>
      <c r="B5994">
        <v>2018</v>
      </c>
      <c r="C5994">
        <v>4</v>
      </c>
      <c r="D5994">
        <v>25</v>
      </c>
      <c r="E5994" t="s">
        <v>8255</v>
      </c>
      <c r="F5994" s="1" t="s">
        <v>5207</v>
      </c>
      <c r="G5994" s="1" t="s">
        <v>20931</v>
      </c>
      <c r="H5994" s="1" t="s">
        <v>7263</v>
      </c>
      <c r="I5994" t="s">
        <v>20959</v>
      </c>
      <c r="J5994" t="s">
        <v>23</v>
      </c>
      <c r="K5994">
        <v>140</v>
      </c>
      <c r="L5994">
        <v>23726.02</v>
      </c>
      <c r="M5994">
        <v>169.47</v>
      </c>
      <c r="N5994" t="s">
        <v>9106</v>
      </c>
      <c r="O5994" t="s">
        <v>9459</v>
      </c>
      <c r="P5994">
        <v>0</v>
      </c>
      <c r="Q5994">
        <v>5.3850305373165194E-2</v>
      </c>
      <c r="R5994">
        <v>2</v>
      </c>
    </row>
    <row r="5995" spans="1:18" x14ac:dyDescent="0.25">
      <c r="A5995" t="s">
        <v>8519</v>
      </c>
      <c r="B5995">
        <v>2018</v>
      </c>
      <c r="C5995">
        <v>4</v>
      </c>
      <c r="D5995">
        <v>25</v>
      </c>
      <c r="E5995" t="s">
        <v>8255</v>
      </c>
      <c r="F5995" s="1" t="s">
        <v>5207</v>
      </c>
      <c r="G5995" s="1" t="s">
        <v>21008</v>
      </c>
      <c r="H5995" s="1" t="s">
        <v>7263</v>
      </c>
      <c r="I5995" t="s">
        <v>21039</v>
      </c>
      <c r="J5995" t="s">
        <v>23</v>
      </c>
      <c r="K5995">
        <v>25</v>
      </c>
      <c r="L5995">
        <v>2701.02</v>
      </c>
      <c r="M5995">
        <v>108.04</v>
      </c>
      <c r="N5995" t="s">
        <v>7263</v>
      </c>
      <c r="O5995" t="s">
        <v>23274</v>
      </c>
      <c r="P5995">
        <v>0</v>
      </c>
      <c r="Q5995">
        <v>0</v>
      </c>
      <c r="R5995">
        <v>2</v>
      </c>
    </row>
    <row r="5996" spans="1:18" x14ac:dyDescent="0.25">
      <c r="A5996" t="s">
        <v>8519</v>
      </c>
      <c r="B5996">
        <v>2018</v>
      </c>
      <c r="C5996">
        <v>4</v>
      </c>
      <c r="D5996">
        <v>25</v>
      </c>
      <c r="E5996" t="s">
        <v>8255</v>
      </c>
      <c r="F5996" s="1" t="s">
        <v>5207</v>
      </c>
      <c r="G5996" s="1" t="s">
        <v>20573</v>
      </c>
      <c r="H5996" s="1" t="s">
        <v>7263</v>
      </c>
      <c r="I5996" t="s">
        <v>20781</v>
      </c>
      <c r="J5996" t="s">
        <v>23</v>
      </c>
      <c r="K5996">
        <v>425</v>
      </c>
      <c r="L5996">
        <v>59232.17</v>
      </c>
      <c r="M5996">
        <v>139.37</v>
      </c>
      <c r="N5996" t="s">
        <v>7263</v>
      </c>
      <c r="O5996" t="s">
        <v>23274</v>
      </c>
      <c r="P5996">
        <v>0</v>
      </c>
      <c r="Q5996">
        <v>0</v>
      </c>
      <c r="R5996">
        <v>2</v>
      </c>
    </row>
    <row r="5997" spans="1:18" x14ac:dyDescent="0.25">
      <c r="A5997" t="s">
        <v>15778</v>
      </c>
      <c r="B5997">
        <v>2019</v>
      </c>
      <c r="C5997">
        <v>10</v>
      </c>
      <c r="D5997">
        <v>1</v>
      </c>
      <c r="E5997" t="s">
        <v>1620</v>
      </c>
      <c r="F5997" s="1" t="s">
        <v>3205</v>
      </c>
      <c r="G5997" s="1" t="s">
        <v>3863</v>
      </c>
      <c r="H5997" s="1" t="s">
        <v>3206</v>
      </c>
      <c r="I5997" t="s">
        <v>19252</v>
      </c>
      <c r="J5997" t="s">
        <v>23</v>
      </c>
      <c r="K5997">
        <v>9685</v>
      </c>
      <c r="L5997">
        <v>425171.5</v>
      </c>
      <c r="M5997">
        <v>43.9</v>
      </c>
      <c r="N5997" t="s">
        <v>9309</v>
      </c>
      <c r="O5997" t="s">
        <v>9451</v>
      </c>
      <c r="P5997">
        <v>6.5364123560168089E-2</v>
      </c>
      <c r="Q5997">
        <v>0</v>
      </c>
      <c r="R5997">
        <v>4</v>
      </c>
    </row>
    <row r="5998" spans="1:18" x14ac:dyDescent="0.25">
      <c r="A5998" t="s">
        <v>15778</v>
      </c>
      <c r="B5998">
        <v>2019</v>
      </c>
      <c r="C5998">
        <v>10</v>
      </c>
      <c r="D5998">
        <v>1</v>
      </c>
      <c r="E5998" t="s">
        <v>1620</v>
      </c>
      <c r="F5998" s="1" t="s">
        <v>3205</v>
      </c>
      <c r="G5998" s="1" t="s">
        <v>3863</v>
      </c>
      <c r="H5998" s="1" t="s">
        <v>3206</v>
      </c>
      <c r="I5998" t="s">
        <v>19468</v>
      </c>
      <c r="J5998" t="s">
        <v>23</v>
      </c>
      <c r="K5998">
        <v>10278</v>
      </c>
      <c r="L5998">
        <v>647514</v>
      </c>
      <c r="M5998">
        <v>63</v>
      </c>
      <c r="N5998" t="s">
        <v>9323</v>
      </c>
      <c r="O5998" t="s">
        <v>9507</v>
      </c>
      <c r="P5998">
        <v>0</v>
      </c>
      <c r="Q5998">
        <v>0</v>
      </c>
      <c r="R5998">
        <v>4</v>
      </c>
    </row>
    <row r="5999" spans="1:18" x14ac:dyDescent="0.25">
      <c r="A5999" t="s">
        <v>16635</v>
      </c>
      <c r="B5999">
        <v>2019</v>
      </c>
      <c r="C5999">
        <v>12</v>
      </c>
      <c r="D5999">
        <v>6</v>
      </c>
      <c r="E5999" t="s">
        <v>7328</v>
      </c>
      <c r="F5999" s="1" t="s">
        <v>5207</v>
      </c>
      <c r="G5999" s="1" t="s">
        <v>20573</v>
      </c>
      <c r="H5999" s="1" t="s">
        <v>3200</v>
      </c>
      <c r="I5999" t="s">
        <v>20877</v>
      </c>
      <c r="J5999" t="s">
        <v>23</v>
      </c>
      <c r="K5999">
        <v>200</v>
      </c>
      <c r="L5999">
        <v>39988.800000000003</v>
      </c>
      <c r="M5999">
        <v>199.94</v>
      </c>
      <c r="N5999" t="s">
        <v>7263</v>
      </c>
      <c r="O5999" t="s">
        <v>23192</v>
      </c>
      <c r="P5999">
        <v>0</v>
      </c>
      <c r="Q5999">
        <v>0</v>
      </c>
      <c r="R5999">
        <v>4</v>
      </c>
    </row>
    <row r="6000" spans="1:18" x14ac:dyDescent="0.25">
      <c r="A6000" t="s">
        <v>16635</v>
      </c>
      <c r="B6000">
        <v>2019</v>
      </c>
      <c r="C6000">
        <v>12</v>
      </c>
      <c r="D6000">
        <v>6</v>
      </c>
      <c r="E6000" t="s">
        <v>7328</v>
      </c>
      <c r="F6000" s="1" t="s">
        <v>5207</v>
      </c>
      <c r="G6000" s="1" t="s">
        <v>20573</v>
      </c>
      <c r="H6000" s="1" t="s">
        <v>3201</v>
      </c>
      <c r="I6000" t="s">
        <v>20624</v>
      </c>
      <c r="J6000" t="s">
        <v>23</v>
      </c>
      <c r="K6000">
        <v>100</v>
      </c>
      <c r="L6000">
        <v>11760</v>
      </c>
      <c r="M6000">
        <v>117.6</v>
      </c>
      <c r="N6000" t="s">
        <v>8852</v>
      </c>
      <c r="O6000" t="s">
        <v>9792</v>
      </c>
      <c r="P6000">
        <v>0</v>
      </c>
      <c r="Q6000">
        <v>0</v>
      </c>
      <c r="R6000">
        <v>4</v>
      </c>
    </row>
    <row r="6001" spans="1:18" x14ac:dyDescent="0.25">
      <c r="A6001" t="s">
        <v>16635</v>
      </c>
      <c r="B6001">
        <v>2019</v>
      </c>
      <c r="C6001">
        <v>12</v>
      </c>
      <c r="D6001">
        <v>6</v>
      </c>
      <c r="E6001" t="s">
        <v>7328</v>
      </c>
      <c r="F6001" s="1" t="s">
        <v>5207</v>
      </c>
      <c r="G6001" s="1" t="s">
        <v>20573</v>
      </c>
      <c r="H6001" s="1" t="s">
        <v>3201</v>
      </c>
      <c r="I6001" t="s">
        <v>20629</v>
      </c>
      <c r="J6001" t="s">
        <v>23</v>
      </c>
      <c r="K6001">
        <v>100</v>
      </c>
      <c r="L6001">
        <v>11760</v>
      </c>
      <c r="M6001">
        <v>117.6</v>
      </c>
      <c r="N6001" t="s">
        <v>7263</v>
      </c>
      <c r="O6001" t="s">
        <v>23191</v>
      </c>
      <c r="P6001">
        <v>0</v>
      </c>
      <c r="Q6001">
        <v>0</v>
      </c>
      <c r="R6001">
        <v>4</v>
      </c>
    </row>
    <row r="6002" spans="1:18" x14ac:dyDescent="0.25">
      <c r="A6002" t="s">
        <v>16635</v>
      </c>
      <c r="B6002">
        <v>2019</v>
      </c>
      <c r="C6002">
        <v>12</v>
      </c>
      <c r="D6002">
        <v>6</v>
      </c>
      <c r="E6002" t="s">
        <v>7328</v>
      </c>
      <c r="F6002" s="1" t="s">
        <v>5207</v>
      </c>
      <c r="G6002" s="1" t="s">
        <v>20573</v>
      </c>
      <c r="H6002" s="1" t="s">
        <v>3201</v>
      </c>
      <c r="I6002" t="s">
        <v>20741</v>
      </c>
      <c r="J6002" t="s">
        <v>23</v>
      </c>
      <c r="K6002">
        <v>100</v>
      </c>
      <c r="L6002">
        <v>13662</v>
      </c>
      <c r="M6002">
        <v>136.62</v>
      </c>
      <c r="N6002" t="s">
        <v>7263</v>
      </c>
      <c r="O6002" t="s">
        <v>23191</v>
      </c>
      <c r="P6002">
        <v>0</v>
      </c>
      <c r="Q6002">
        <v>0</v>
      </c>
      <c r="R6002">
        <v>4</v>
      </c>
    </row>
    <row r="6003" spans="1:18" x14ac:dyDescent="0.25">
      <c r="A6003" t="s">
        <v>16635</v>
      </c>
      <c r="B6003">
        <v>2019</v>
      </c>
      <c r="C6003">
        <v>12</v>
      </c>
      <c r="D6003">
        <v>6</v>
      </c>
      <c r="E6003" t="s">
        <v>7328</v>
      </c>
      <c r="F6003" s="1" t="s">
        <v>5207</v>
      </c>
      <c r="G6003" s="1" t="s">
        <v>21008</v>
      </c>
      <c r="H6003" s="1" t="s">
        <v>3200</v>
      </c>
      <c r="I6003" t="s">
        <v>7028</v>
      </c>
      <c r="J6003" t="s">
        <v>23</v>
      </c>
      <c r="K6003">
        <v>500</v>
      </c>
      <c r="L6003">
        <v>81738</v>
      </c>
      <c r="M6003">
        <v>163.47999999999999</v>
      </c>
      <c r="N6003" t="s">
        <v>9365</v>
      </c>
      <c r="O6003" t="s">
        <v>10076</v>
      </c>
      <c r="P6003">
        <v>0</v>
      </c>
      <c r="Q6003">
        <v>0</v>
      </c>
      <c r="R6003">
        <v>4</v>
      </c>
    </row>
    <row r="6004" spans="1:18" x14ac:dyDescent="0.25">
      <c r="A6004" t="s">
        <v>16635</v>
      </c>
      <c r="B6004">
        <v>2019</v>
      </c>
      <c r="C6004">
        <v>12</v>
      </c>
      <c r="D6004">
        <v>6</v>
      </c>
      <c r="E6004" t="s">
        <v>7328</v>
      </c>
      <c r="F6004" s="1" t="s">
        <v>5207</v>
      </c>
      <c r="G6004" s="1" t="s">
        <v>20931</v>
      </c>
      <c r="H6004" s="1" t="s">
        <v>3200</v>
      </c>
      <c r="I6004" t="s">
        <v>20983</v>
      </c>
      <c r="J6004" t="s">
        <v>23</v>
      </c>
      <c r="K6004">
        <v>500</v>
      </c>
      <c r="L6004">
        <v>80562</v>
      </c>
      <c r="M6004">
        <v>161.12</v>
      </c>
      <c r="N6004" t="s">
        <v>9110</v>
      </c>
      <c r="O6004" t="s">
        <v>10080</v>
      </c>
      <c r="P6004">
        <v>0</v>
      </c>
      <c r="Q6004">
        <v>0</v>
      </c>
      <c r="R6004">
        <v>4</v>
      </c>
    </row>
    <row r="6005" spans="1:18" x14ac:dyDescent="0.25">
      <c r="A6005" t="s">
        <v>16635</v>
      </c>
      <c r="B6005">
        <v>2019</v>
      </c>
      <c r="C6005">
        <v>12</v>
      </c>
      <c r="D6005">
        <v>6</v>
      </c>
      <c r="E6005" t="s">
        <v>7328</v>
      </c>
      <c r="F6005" s="1" t="s">
        <v>5207</v>
      </c>
      <c r="G6005" s="1" t="s">
        <v>20573</v>
      </c>
      <c r="H6005" s="1" t="s">
        <v>3200</v>
      </c>
      <c r="I6005" t="s">
        <v>20623</v>
      </c>
      <c r="J6005" t="s">
        <v>23</v>
      </c>
      <c r="K6005">
        <v>254</v>
      </c>
      <c r="L6005">
        <v>37639.75</v>
      </c>
      <c r="M6005">
        <v>148.19</v>
      </c>
      <c r="N6005" t="s">
        <v>8852</v>
      </c>
      <c r="O6005" t="s">
        <v>9472</v>
      </c>
      <c r="P6005">
        <v>0</v>
      </c>
      <c r="Q6005">
        <v>2.6301685849296381E-2</v>
      </c>
      <c r="R6005">
        <v>4</v>
      </c>
    </row>
    <row r="6006" spans="1:18" x14ac:dyDescent="0.25">
      <c r="A6006" t="s">
        <v>16635</v>
      </c>
      <c r="B6006">
        <v>2019</v>
      </c>
      <c r="C6006">
        <v>12</v>
      </c>
      <c r="D6006">
        <v>6</v>
      </c>
      <c r="E6006" t="s">
        <v>7328</v>
      </c>
      <c r="F6006" s="1" t="s">
        <v>5207</v>
      </c>
      <c r="G6006" s="1" t="s">
        <v>20573</v>
      </c>
      <c r="H6006" s="1" t="s">
        <v>3200</v>
      </c>
      <c r="I6006" t="s">
        <v>20628</v>
      </c>
      <c r="J6006" t="s">
        <v>23</v>
      </c>
      <c r="K6006">
        <v>1000</v>
      </c>
      <c r="L6006">
        <v>148188</v>
      </c>
      <c r="M6006">
        <v>148.19</v>
      </c>
      <c r="N6006" t="s">
        <v>7263</v>
      </c>
      <c r="O6006" t="s">
        <v>23192</v>
      </c>
      <c r="P6006">
        <v>0</v>
      </c>
      <c r="Q6006">
        <v>0</v>
      </c>
      <c r="R6006">
        <v>4</v>
      </c>
    </row>
    <row r="6007" spans="1:18" x14ac:dyDescent="0.25">
      <c r="A6007" t="s">
        <v>16635</v>
      </c>
      <c r="B6007">
        <v>2019</v>
      </c>
      <c r="C6007">
        <v>12</v>
      </c>
      <c r="D6007">
        <v>6</v>
      </c>
      <c r="E6007" t="s">
        <v>7328</v>
      </c>
      <c r="F6007" s="1" t="s">
        <v>5207</v>
      </c>
      <c r="G6007" s="1" t="s">
        <v>20573</v>
      </c>
      <c r="H6007" s="1" t="s">
        <v>3200</v>
      </c>
      <c r="I6007" t="s">
        <v>20740</v>
      </c>
      <c r="J6007" t="s">
        <v>23</v>
      </c>
      <c r="K6007">
        <v>500</v>
      </c>
      <c r="L6007">
        <v>70686</v>
      </c>
      <c r="M6007">
        <v>141.37</v>
      </c>
      <c r="N6007" t="s">
        <v>7263</v>
      </c>
      <c r="O6007" t="s">
        <v>23192</v>
      </c>
      <c r="P6007">
        <v>0</v>
      </c>
      <c r="Q6007">
        <v>0</v>
      </c>
      <c r="R6007">
        <v>4</v>
      </c>
    </row>
    <row r="6008" spans="1:18" x14ac:dyDescent="0.25">
      <c r="A6008" t="s">
        <v>16635</v>
      </c>
      <c r="B6008">
        <v>2019</v>
      </c>
      <c r="C6008">
        <v>12</v>
      </c>
      <c r="D6008">
        <v>6</v>
      </c>
      <c r="E6008" t="s">
        <v>7328</v>
      </c>
      <c r="F6008" s="1" t="s">
        <v>5207</v>
      </c>
      <c r="G6008" s="1" t="s">
        <v>20931</v>
      </c>
      <c r="H6008" s="1" t="s">
        <v>3200</v>
      </c>
      <c r="I6008" t="s">
        <v>20942</v>
      </c>
      <c r="J6008" t="s">
        <v>23</v>
      </c>
      <c r="K6008">
        <v>500</v>
      </c>
      <c r="L6008">
        <v>89106</v>
      </c>
      <c r="M6008">
        <v>178.21</v>
      </c>
      <c r="N6008" t="s">
        <v>7263</v>
      </c>
      <c r="O6008" t="s">
        <v>23192</v>
      </c>
      <c r="P6008">
        <v>0</v>
      </c>
      <c r="Q6008">
        <v>0</v>
      </c>
      <c r="R6008">
        <v>4</v>
      </c>
    </row>
    <row r="6009" spans="1:18" x14ac:dyDescent="0.25">
      <c r="A6009" t="s">
        <v>16635</v>
      </c>
      <c r="B6009">
        <v>2019</v>
      </c>
      <c r="C6009">
        <v>12</v>
      </c>
      <c r="D6009">
        <v>6</v>
      </c>
      <c r="E6009" t="s">
        <v>7328</v>
      </c>
      <c r="F6009" s="1" t="s">
        <v>5207</v>
      </c>
      <c r="G6009" s="1" t="s">
        <v>20573</v>
      </c>
      <c r="H6009" s="1" t="s">
        <v>3200</v>
      </c>
      <c r="I6009" t="s">
        <v>20774</v>
      </c>
      <c r="J6009" t="s">
        <v>23</v>
      </c>
      <c r="K6009">
        <v>1000</v>
      </c>
      <c r="L6009">
        <v>151716</v>
      </c>
      <c r="M6009">
        <v>151.72</v>
      </c>
      <c r="N6009" t="s">
        <v>9044</v>
      </c>
      <c r="O6009" t="s">
        <v>9829</v>
      </c>
      <c r="P6009">
        <v>0</v>
      </c>
      <c r="Q6009">
        <v>0</v>
      </c>
      <c r="R6009">
        <v>4</v>
      </c>
    </row>
    <row r="6010" spans="1:18" x14ac:dyDescent="0.25">
      <c r="A6010" t="s">
        <v>16635</v>
      </c>
      <c r="B6010">
        <v>2019</v>
      </c>
      <c r="C6010">
        <v>12</v>
      </c>
      <c r="D6010">
        <v>6</v>
      </c>
      <c r="E6010" t="s">
        <v>7328</v>
      </c>
      <c r="F6010" s="1" t="s">
        <v>5207</v>
      </c>
      <c r="G6010" s="1" t="s">
        <v>20931</v>
      </c>
      <c r="H6010" s="1" t="s">
        <v>3200</v>
      </c>
      <c r="I6010" t="s">
        <v>6629</v>
      </c>
      <c r="J6010" t="s">
        <v>23</v>
      </c>
      <c r="K6010">
        <v>500</v>
      </c>
      <c r="L6010">
        <v>99384</v>
      </c>
      <c r="M6010">
        <v>198.77</v>
      </c>
      <c r="N6010" t="s">
        <v>9111</v>
      </c>
      <c r="O6010" t="s">
        <v>10093</v>
      </c>
      <c r="P6010">
        <v>0</v>
      </c>
      <c r="Q6010">
        <v>0</v>
      </c>
      <c r="R6010">
        <v>4</v>
      </c>
    </row>
    <row r="6011" spans="1:18" x14ac:dyDescent="0.25">
      <c r="A6011" t="s">
        <v>2410</v>
      </c>
      <c r="B6011">
        <v>2018</v>
      </c>
      <c r="C6011">
        <v>4</v>
      </c>
      <c r="D6011">
        <v>19</v>
      </c>
      <c r="E6011" t="s">
        <v>1594</v>
      </c>
      <c r="F6011" s="1" t="s">
        <v>3205</v>
      </c>
      <c r="G6011" s="1" t="s">
        <v>3863</v>
      </c>
      <c r="H6011" s="1" t="s">
        <v>3206</v>
      </c>
      <c r="I6011" t="s">
        <v>19111</v>
      </c>
      <c r="J6011" t="s">
        <v>23</v>
      </c>
      <c r="K6011">
        <v>7969</v>
      </c>
      <c r="L6011">
        <v>353850.7</v>
      </c>
      <c r="M6011">
        <v>44.4</v>
      </c>
      <c r="N6011" t="s">
        <v>9332</v>
      </c>
      <c r="O6011" t="s">
        <v>9531</v>
      </c>
      <c r="P6011">
        <v>0</v>
      </c>
      <c r="Q6011">
        <v>0</v>
      </c>
      <c r="R6011">
        <v>2</v>
      </c>
    </row>
    <row r="6012" spans="1:18" x14ac:dyDescent="0.25">
      <c r="A6012" t="s">
        <v>2410</v>
      </c>
      <c r="B6012">
        <v>2018</v>
      </c>
      <c r="C6012">
        <v>4</v>
      </c>
      <c r="D6012">
        <v>19</v>
      </c>
      <c r="E6012" t="s">
        <v>1594</v>
      </c>
      <c r="F6012" s="1" t="s">
        <v>3205</v>
      </c>
      <c r="G6012" s="1" t="s">
        <v>3863</v>
      </c>
      <c r="H6012" s="1" t="s">
        <v>3206</v>
      </c>
      <c r="I6012" t="s">
        <v>19111</v>
      </c>
      <c r="J6012" t="s">
        <v>23</v>
      </c>
      <c r="K6012">
        <v>8191</v>
      </c>
      <c r="L6012">
        <v>363708.25</v>
      </c>
      <c r="M6012">
        <v>44.4</v>
      </c>
      <c r="N6012" t="s">
        <v>9332</v>
      </c>
      <c r="O6012" t="s">
        <v>9531</v>
      </c>
      <c r="P6012">
        <v>0</v>
      </c>
      <c r="Q6012">
        <v>0</v>
      </c>
      <c r="R6012">
        <v>2</v>
      </c>
    </row>
    <row r="6013" spans="1:18" x14ac:dyDescent="0.25">
      <c r="A6013" t="s">
        <v>2410</v>
      </c>
      <c r="B6013">
        <v>2018</v>
      </c>
      <c r="C6013">
        <v>4</v>
      </c>
      <c r="D6013">
        <v>19</v>
      </c>
      <c r="E6013" t="s">
        <v>1594</v>
      </c>
      <c r="F6013" s="1" t="s">
        <v>3205</v>
      </c>
      <c r="G6013" s="1" t="s">
        <v>3863</v>
      </c>
      <c r="H6013" s="1" t="s">
        <v>3206</v>
      </c>
      <c r="I6013" t="s">
        <v>19111</v>
      </c>
      <c r="J6013" t="s">
        <v>23</v>
      </c>
      <c r="K6013">
        <v>3957</v>
      </c>
      <c r="L6013">
        <v>175704.25</v>
      </c>
      <c r="M6013">
        <v>44.4</v>
      </c>
      <c r="N6013" t="s">
        <v>9332</v>
      </c>
      <c r="O6013" t="s">
        <v>9531</v>
      </c>
      <c r="P6013">
        <v>0</v>
      </c>
      <c r="Q6013">
        <v>0</v>
      </c>
      <c r="R6013">
        <v>2</v>
      </c>
    </row>
    <row r="6014" spans="1:18" x14ac:dyDescent="0.25">
      <c r="A6014" t="s">
        <v>8790</v>
      </c>
      <c r="B6014">
        <v>2018</v>
      </c>
      <c r="C6014">
        <v>11</v>
      </c>
      <c r="D6014">
        <v>20</v>
      </c>
      <c r="E6014" t="s">
        <v>8095</v>
      </c>
      <c r="F6014" s="1" t="s">
        <v>5207</v>
      </c>
      <c r="G6014" s="1" t="s">
        <v>20573</v>
      </c>
      <c r="H6014" s="1" t="s">
        <v>3200</v>
      </c>
      <c r="I6014" t="s">
        <v>20721</v>
      </c>
      <c r="J6014" t="s">
        <v>23</v>
      </c>
      <c r="K6014">
        <v>700</v>
      </c>
      <c r="L6014">
        <v>87493</v>
      </c>
      <c r="M6014">
        <v>124.99</v>
      </c>
      <c r="N6014" t="s">
        <v>8855</v>
      </c>
      <c r="O6014" t="s">
        <v>9464</v>
      </c>
      <c r="P6014">
        <v>0</v>
      </c>
      <c r="Q6014">
        <v>4.0124694125017395E-2</v>
      </c>
      <c r="R6014">
        <v>4</v>
      </c>
    </row>
    <row r="6015" spans="1:18" x14ac:dyDescent="0.25">
      <c r="A6015" t="s">
        <v>8790</v>
      </c>
      <c r="B6015">
        <v>2018</v>
      </c>
      <c r="C6015">
        <v>11</v>
      </c>
      <c r="D6015">
        <v>20</v>
      </c>
      <c r="E6015" t="s">
        <v>8095</v>
      </c>
      <c r="F6015" s="1" t="s">
        <v>5207</v>
      </c>
      <c r="G6015" s="1" t="s">
        <v>20931</v>
      </c>
      <c r="H6015" s="1" t="s">
        <v>3200</v>
      </c>
      <c r="I6015" t="s">
        <v>20970</v>
      </c>
      <c r="J6015" t="s">
        <v>23</v>
      </c>
      <c r="K6015">
        <v>1000</v>
      </c>
      <c r="L6015">
        <v>138350</v>
      </c>
      <c r="M6015">
        <v>138.35</v>
      </c>
      <c r="N6015" t="s">
        <v>9108</v>
      </c>
      <c r="O6015" t="s">
        <v>9833</v>
      </c>
      <c r="P6015">
        <v>0</v>
      </c>
      <c r="Q6015">
        <v>0</v>
      </c>
      <c r="R6015">
        <v>4</v>
      </c>
    </row>
    <row r="6016" spans="1:18" x14ac:dyDescent="0.25">
      <c r="A6016" t="s">
        <v>8790</v>
      </c>
      <c r="B6016">
        <v>2018</v>
      </c>
      <c r="C6016">
        <v>11</v>
      </c>
      <c r="D6016">
        <v>20</v>
      </c>
      <c r="E6016" t="s">
        <v>8095</v>
      </c>
      <c r="F6016" s="1" t="s">
        <v>5207</v>
      </c>
      <c r="G6016" s="1" t="s">
        <v>20573</v>
      </c>
      <c r="H6016" s="1" t="s">
        <v>3200</v>
      </c>
      <c r="I6016" t="s">
        <v>20694</v>
      </c>
      <c r="J6016" t="s">
        <v>23</v>
      </c>
      <c r="K6016">
        <v>2000</v>
      </c>
      <c r="L6016">
        <v>249980</v>
      </c>
      <c r="M6016">
        <v>124.99</v>
      </c>
      <c r="N6016" t="s">
        <v>9014</v>
      </c>
      <c r="O6016" t="s">
        <v>9454</v>
      </c>
      <c r="P6016">
        <v>0</v>
      </c>
      <c r="Q6016">
        <v>0.10248345341786883</v>
      </c>
      <c r="R6016">
        <v>4</v>
      </c>
    </row>
    <row r="6017" spans="1:18" x14ac:dyDescent="0.25">
      <c r="A6017" t="s">
        <v>1487</v>
      </c>
      <c r="B6017">
        <v>2017</v>
      </c>
      <c r="C6017">
        <v>3</v>
      </c>
      <c r="D6017">
        <v>24</v>
      </c>
      <c r="E6017" t="s">
        <v>1305</v>
      </c>
      <c r="F6017" s="1" t="s">
        <v>3205</v>
      </c>
      <c r="G6017" s="1" t="s">
        <v>3863</v>
      </c>
      <c r="H6017" s="1" t="s">
        <v>3206</v>
      </c>
      <c r="I6017" t="s">
        <v>19012</v>
      </c>
      <c r="J6017" t="s">
        <v>23</v>
      </c>
      <c r="K6017">
        <v>19995</v>
      </c>
      <c r="L6017">
        <v>933766.5</v>
      </c>
      <c r="M6017">
        <v>46.7</v>
      </c>
      <c r="N6017" t="s">
        <v>9335</v>
      </c>
      <c r="O6017" t="s">
        <v>9441</v>
      </c>
      <c r="P6017">
        <v>0.12724850134172863</v>
      </c>
      <c r="Q6017">
        <v>0</v>
      </c>
      <c r="R6017">
        <v>1</v>
      </c>
    </row>
    <row r="6018" spans="1:18" x14ac:dyDescent="0.25">
      <c r="A6018" t="s">
        <v>16301</v>
      </c>
      <c r="B6018">
        <v>2019</v>
      </c>
      <c r="C6018">
        <v>11</v>
      </c>
      <c r="D6018">
        <v>18</v>
      </c>
      <c r="E6018" t="s">
        <v>174</v>
      </c>
      <c r="F6018" s="1" t="s">
        <v>3205</v>
      </c>
      <c r="G6018" s="1" t="s">
        <v>3384</v>
      </c>
      <c r="H6018" s="1" t="s">
        <v>3206</v>
      </c>
      <c r="I6018" t="s">
        <v>17454</v>
      </c>
      <c r="J6018" t="s">
        <v>23</v>
      </c>
      <c r="K6018">
        <v>3765</v>
      </c>
      <c r="L6018">
        <v>163024.49</v>
      </c>
      <c r="M6018">
        <v>43.3</v>
      </c>
      <c r="N6018" t="s">
        <v>168</v>
      </c>
      <c r="O6018" t="s">
        <v>9481</v>
      </c>
      <c r="P6018">
        <v>2.7900708435018715E-2</v>
      </c>
      <c r="Q6018">
        <v>0</v>
      </c>
      <c r="R6018">
        <v>4</v>
      </c>
    </row>
    <row r="6019" spans="1:18" x14ac:dyDescent="0.25">
      <c r="A6019" t="s">
        <v>16301</v>
      </c>
      <c r="B6019">
        <v>2019</v>
      </c>
      <c r="C6019">
        <v>11</v>
      </c>
      <c r="D6019">
        <v>18</v>
      </c>
      <c r="E6019" t="s">
        <v>174</v>
      </c>
      <c r="F6019" s="1" t="s">
        <v>3205</v>
      </c>
      <c r="G6019" s="1" t="s">
        <v>3384</v>
      </c>
      <c r="H6019" s="1" t="s">
        <v>3206</v>
      </c>
      <c r="I6019" t="s">
        <v>17214</v>
      </c>
      <c r="J6019" t="s">
        <v>23</v>
      </c>
      <c r="K6019">
        <v>15540</v>
      </c>
      <c r="L6019">
        <v>672881.94</v>
      </c>
      <c r="M6019">
        <v>43.3</v>
      </c>
      <c r="N6019" t="s">
        <v>645</v>
      </c>
      <c r="O6019" t="s">
        <v>9450</v>
      </c>
      <c r="P6019">
        <v>9.1123449223886266E-2</v>
      </c>
      <c r="Q6019">
        <v>0</v>
      </c>
      <c r="R6019">
        <v>4</v>
      </c>
    </row>
    <row r="6020" spans="1:18" x14ac:dyDescent="0.25">
      <c r="A6020" t="s">
        <v>2489</v>
      </c>
      <c r="B6020">
        <v>2018</v>
      </c>
      <c r="C6020">
        <v>5</v>
      </c>
      <c r="D6020">
        <v>16</v>
      </c>
      <c r="E6020" t="s">
        <v>174</v>
      </c>
      <c r="F6020" s="1" t="s">
        <v>3205</v>
      </c>
      <c r="G6020" s="1" t="s">
        <v>3384</v>
      </c>
      <c r="H6020" s="1" t="s">
        <v>3206</v>
      </c>
      <c r="I6020" t="s">
        <v>17067</v>
      </c>
      <c r="J6020" t="s">
        <v>23</v>
      </c>
      <c r="K6020">
        <v>7280</v>
      </c>
      <c r="L6020">
        <v>349440.03</v>
      </c>
      <c r="M6020">
        <v>48</v>
      </c>
      <c r="N6020" t="s">
        <v>168</v>
      </c>
      <c r="O6020" t="s">
        <v>9481</v>
      </c>
      <c r="P6020">
        <v>2.7900708435018715E-2</v>
      </c>
      <c r="Q6020">
        <v>0</v>
      </c>
      <c r="R6020">
        <v>2</v>
      </c>
    </row>
    <row r="6021" spans="1:18" x14ac:dyDescent="0.25">
      <c r="A6021" t="s">
        <v>2489</v>
      </c>
      <c r="B6021">
        <v>2018</v>
      </c>
      <c r="C6021">
        <v>5</v>
      </c>
      <c r="D6021">
        <v>16</v>
      </c>
      <c r="E6021" t="s">
        <v>174</v>
      </c>
      <c r="F6021" s="1" t="s">
        <v>9480</v>
      </c>
      <c r="G6021" s="1" t="s">
        <v>9480</v>
      </c>
      <c r="H6021" s="1" t="s">
        <v>9480</v>
      </c>
      <c r="I6021" t="s">
        <v>1271</v>
      </c>
      <c r="J6021" t="s">
        <v>23</v>
      </c>
      <c r="K6021">
        <v>1810</v>
      </c>
      <c r="L6021">
        <v>88689.99</v>
      </c>
      <c r="M6021">
        <v>49</v>
      </c>
      <c r="N6021" t="e">
        <v>#N/A</v>
      </c>
      <c r="O6021" t="e">
        <v>#N/A</v>
      </c>
      <c r="P6021">
        <v>0</v>
      </c>
      <c r="Q6021">
        <v>0</v>
      </c>
      <c r="R6021">
        <v>2</v>
      </c>
    </row>
    <row r="6022" spans="1:18" x14ac:dyDescent="0.25">
      <c r="A6022" t="s">
        <v>2489</v>
      </c>
      <c r="B6022">
        <v>2018</v>
      </c>
      <c r="C6022">
        <v>5</v>
      </c>
      <c r="D6022">
        <v>16</v>
      </c>
      <c r="E6022" t="s">
        <v>174</v>
      </c>
      <c r="F6022" s="1" t="s">
        <v>3205</v>
      </c>
      <c r="G6022" s="1" t="s">
        <v>3227</v>
      </c>
      <c r="H6022" s="1" t="s">
        <v>3206</v>
      </c>
      <c r="I6022" t="s">
        <v>19811</v>
      </c>
      <c r="J6022" t="s">
        <v>23</v>
      </c>
      <c r="K6022">
        <v>10087</v>
      </c>
      <c r="L6022">
        <v>783759.93</v>
      </c>
      <c r="M6022">
        <v>77.7</v>
      </c>
      <c r="N6022" t="s">
        <v>22088</v>
      </c>
      <c r="O6022" t="s">
        <v>23267</v>
      </c>
      <c r="P6022">
        <v>0</v>
      </c>
      <c r="Q6022">
        <v>0</v>
      </c>
      <c r="R6022">
        <v>2</v>
      </c>
    </row>
    <row r="6023" spans="1:18" x14ac:dyDescent="0.25">
      <c r="A6023" t="s">
        <v>1065</v>
      </c>
      <c r="B6023">
        <v>2016</v>
      </c>
      <c r="C6023">
        <v>9</v>
      </c>
      <c r="D6023">
        <v>6</v>
      </c>
      <c r="E6023" t="s">
        <v>92</v>
      </c>
      <c r="F6023" s="1" t="s">
        <v>3205</v>
      </c>
      <c r="G6023" s="1" t="s">
        <v>3967</v>
      </c>
      <c r="H6023" s="1" t="s">
        <v>3206</v>
      </c>
      <c r="I6023" t="s">
        <v>18631</v>
      </c>
      <c r="J6023" t="s">
        <v>23</v>
      </c>
      <c r="K6023">
        <v>840</v>
      </c>
      <c r="L6023">
        <v>53340</v>
      </c>
      <c r="M6023">
        <v>63.5</v>
      </c>
      <c r="N6023" t="s">
        <v>9232</v>
      </c>
      <c r="O6023" t="s">
        <v>9511</v>
      </c>
      <c r="P6023">
        <v>0</v>
      </c>
      <c r="Q6023">
        <v>0</v>
      </c>
      <c r="R6023">
        <v>3</v>
      </c>
    </row>
    <row r="6024" spans="1:18" x14ac:dyDescent="0.25">
      <c r="A6024" t="s">
        <v>1065</v>
      </c>
      <c r="B6024">
        <v>2016</v>
      </c>
      <c r="C6024">
        <v>9</v>
      </c>
      <c r="D6024">
        <v>6</v>
      </c>
      <c r="E6024" t="s">
        <v>92</v>
      </c>
      <c r="F6024" s="1" t="s">
        <v>3205</v>
      </c>
      <c r="G6024" s="1" t="s">
        <v>3203</v>
      </c>
      <c r="H6024" s="1" t="s">
        <v>3204</v>
      </c>
      <c r="I6024" t="s">
        <v>17676</v>
      </c>
      <c r="J6024" t="s">
        <v>23</v>
      </c>
      <c r="K6024">
        <v>51</v>
      </c>
      <c r="L6024">
        <v>1963.5</v>
      </c>
      <c r="M6024">
        <v>38.5</v>
      </c>
      <c r="N6024" t="s">
        <v>8869</v>
      </c>
      <c r="O6024" t="s">
        <v>9555</v>
      </c>
      <c r="P6024">
        <v>0</v>
      </c>
      <c r="Q6024">
        <v>0</v>
      </c>
      <c r="R6024">
        <v>3</v>
      </c>
    </row>
    <row r="6025" spans="1:18" x14ac:dyDescent="0.25">
      <c r="A6025" t="s">
        <v>1065</v>
      </c>
      <c r="B6025">
        <v>2016</v>
      </c>
      <c r="C6025">
        <v>9</v>
      </c>
      <c r="D6025">
        <v>6</v>
      </c>
      <c r="E6025" t="s">
        <v>92</v>
      </c>
      <c r="F6025" s="1" t="s">
        <v>3205</v>
      </c>
      <c r="G6025" s="1" t="s">
        <v>3967</v>
      </c>
      <c r="H6025" s="1" t="s">
        <v>3206</v>
      </c>
      <c r="I6025" t="s">
        <v>18273</v>
      </c>
      <c r="J6025" t="s">
        <v>23</v>
      </c>
      <c r="K6025">
        <v>1480</v>
      </c>
      <c r="L6025">
        <v>163364.51999999999</v>
      </c>
      <c r="M6025">
        <v>110.38</v>
      </c>
      <c r="N6025" t="s">
        <v>9252</v>
      </c>
      <c r="O6025" t="s">
        <v>9655</v>
      </c>
      <c r="P6025">
        <v>0</v>
      </c>
      <c r="Q6025">
        <v>0</v>
      </c>
      <c r="R6025">
        <v>3</v>
      </c>
    </row>
    <row r="6026" spans="1:18" x14ac:dyDescent="0.25">
      <c r="A6026" t="s">
        <v>10353</v>
      </c>
      <c r="B6026">
        <v>2019</v>
      </c>
      <c r="C6026">
        <v>2</v>
      </c>
      <c r="D6026">
        <v>26</v>
      </c>
      <c r="E6026" t="s">
        <v>8095</v>
      </c>
      <c r="F6026" s="1" t="s">
        <v>5207</v>
      </c>
      <c r="G6026" s="1" t="s">
        <v>20573</v>
      </c>
      <c r="H6026" s="1" t="s">
        <v>3200</v>
      </c>
      <c r="I6026" t="s">
        <v>20830</v>
      </c>
      <c r="J6026" t="s">
        <v>23</v>
      </c>
      <c r="K6026">
        <v>40</v>
      </c>
      <c r="L6026">
        <v>5885.76</v>
      </c>
      <c r="M6026">
        <v>147.13999999999999</v>
      </c>
      <c r="N6026" t="s">
        <v>7263</v>
      </c>
      <c r="O6026" t="s">
        <v>23192</v>
      </c>
      <c r="P6026">
        <v>0</v>
      </c>
      <c r="Q6026">
        <v>0</v>
      </c>
      <c r="R6026">
        <v>1</v>
      </c>
    </row>
    <row r="6027" spans="1:18" x14ac:dyDescent="0.25">
      <c r="A6027" t="s">
        <v>10353</v>
      </c>
      <c r="B6027">
        <v>2019</v>
      </c>
      <c r="C6027">
        <v>2</v>
      </c>
      <c r="D6027">
        <v>26</v>
      </c>
      <c r="E6027" t="s">
        <v>8095</v>
      </c>
      <c r="F6027" s="1" t="s">
        <v>5207</v>
      </c>
      <c r="G6027" s="1" t="s">
        <v>20573</v>
      </c>
      <c r="H6027" s="1" t="s">
        <v>3200</v>
      </c>
      <c r="I6027" t="s">
        <v>20835</v>
      </c>
      <c r="J6027" t="s">
        <v>23</v>
      </c>
      <c r="K6027">
        <v>2100</v>
      </c>
      <c r="L6027">
        <v>309002.40000000002</v>
      </c>
      <c r="M6027">
        <v>147.13999999999999</v>
      </c>
      <c r="N6027" t="s">
        <v>9062</v>
      </c>
      <c r="O6027" t="s">
        <v>10077</v>
      </c>
      <c r="P6027">
        <v>0</v>
      </c>
      <c r="Q6027">
        <v>0</v>
      </c>
      <c r="R6027">
        <v>1</v>
      </c>
    </row>
    <row r="6028" spans="1:18" x14ac:dyDescent="0.25">
      <c r="A6028" t="s">
        <v>10353</v>
      </c>
      <c r="B6028">
        <v>2019</v>
      </c>
      <c r="C6028">
        <v>2</v>
      </c>
      <c r="D6028">
        <v>26</v>
      </c>
      <c r="E6028" t="s">
        <v>8095</v>
      </c>
      <c r="F6028" s="1" t="s">
        <v>5207</v>
      </c>
      <c r="G6028" s="1" t="s">
        <v>20573</v>
      </c>
      <c r="H6028" s="1" t="s">
        <v>3200</v>
      </c>
      <c r="I6028" t="s">
        <v>20863</v>
      </c>
      <c r="J6028" t="s">
        <v>23</v>
      </c>
      <c r="K6028">
        <v>220</v>
      </c>
      <c r="L6028">
        <v>32371.68</v>
      </c>
      <c r="M6028">
        <v>147.13999999999999</v>
      </c>
      <c r="N6028" t="s">
        <v>7263</v>
      </c>
      <c r="O6028" t="s">
        <v>23192</v>
      </c>
      <c r="P6028">
        <v>0</v>
      </c>
      <c r="Q6028">
        <v>0</v>
      </c>
      <c r="R6028">
        <v>1</v>
      </c>
    </row>
    <row r="6029" spans="1:18" x14ac:dyDescent="0.25">
      <c r="A6029" t="s">
        <v>8604</v>
      </c>
      <c r="B6029">
        <v>2018</v>
      </c>
      <c r="C6029">
        <v>6</v>
      </c>
      <c r="D6029">
        <v>1</v>
      </c>
      <c r="E6029" t="s">
        <v>8164</v>
      </c>
      <c r="F6029" s="1" t="s">
        <v>5207</v>
      </c>
      <c r="G6029" s="1" t="s">
        <v>20573</v>
      </c>
      <c r="H6029" s="1" t="s">
        <v>7263</v>
      </c>
      <c r="I6029" t="s">
        <v>6241</v>
      </c>
      <c r="J6029" t="s">
        <v>23</v>
      </c>
      <c r="K6029">
        <v>50</v>
      </c>
      <c r="L6029">
        <v>8962.99</v>
      </c>
      <c r="M6029">
        <v>179.26</v>
      </c>
      <c r="N6029" t="s">
        <v>9078</v>
      </c>
      <c r="O6029" t="s">
        <v>9783</v>
      </c>
      <c r="P6029">
        <v>0</v>
      </c>
      <c r="Q6029">
        <v>0</v>
      </c>
      <c r="R6029">
        <v>2</v>
      </c>
    </row>
    <row r="6030" spans="1:18" x14ac:dyDescent="0.25">
      <c r="A6030" t="s">
        <v>8604</v>
      </c>
      <c r="B6030">
        <v>2018</v>
      </c>
      <c r="C6030">
        <v>6</v>
      </c>
      <c r="D6030">
        <v>1</v>
      </c>
      <c r="E6030" t="s">
        <v>8164</v>
      </c>
      <c r="F6030" s="1" t="s">
        <v>5207</v>
      </c>
      <c r="G6030" s="1" t="s">
        <v>20573</v>
      </c>
      <c r="H6030" s="1" t="s">
        <v>7263</v>
      </c>
      <c r="I6030" t="s">
        <v>20784</v>
      </c>
      <c r="J6030" t="s">
        <v>23</v>
      </c>
      <c r="K6030">
        <v>100</v>
      </c>
      <c r="L6030">
        <v>13893.32</v>
      </c>
      <c r="M6030">
        <v>138.93</v>
      </c>
      <c r="N6030" t="s">
        <v>7263</v>
      </c>
      <c r="O6030" t="s">
        <v>23274</v>
      </c>
      <c r="P6030">
        <v>0</v>
      </c>
      <c r="Q6030">
        <v>0</v>
      </c>
      <c r="R6030">
        <v>2</v>
      </c>
    </row>
    <row r="6031" spans="1:18" x14ac:dyDescent="0.25">
      <c r="A6031" t="s">
        <v>8604</v>
      </c>
      <c r="B6031">
        <v>2018</v>
      </c>
      <c r="C6031">
        <v>6</v>
      </c>
      <c r="D6031">
        <v>1</v>
      </c>
      <c r="E6031" t="s">
        <v>8164</v>
      </c>
      <c r="F6031" s="1" t="s">
        <v>5207</v>
      </c>
      <c r="G6031" s="1" t="s">
        <v>20573</v>
      </c>
      <c r="H6031" s="1" t="s">
        <v>7263</v>
      </c>
      <c r="I6031" t="s">
        <v>20813</v>
      </c>
      <c r="J6031" t="s">
        <v>23</v>
      </c>
      <c r="K6031">
        <v>150</v>
      </c>
      <c r="L6031">
        <v>26888.959999999999</v>
      </c>
      <c r="M6031">
        <v>179.26</v>
      </c>
      <c r="N6031" t="s">
        <v>7263</v>
      </c>
      <c r="O6031" t="s">
        <v>23274</v>
      </c>
      <c r="P6031">
        <v>0</v>
      </c>
      <c r="Q6031">
        <v>0</v>
      </c>
      <c r="R6031">
        <v>2</v>
      </c>
    </row>
    <row r="6032" spans="1:18" x14ac:dyDescent="0.25">
      <c r="A6032" t="s">
        <v>8604</v>
      </c>
      <c r="B6032">
        <v>2018</v>
      </c>
      <c r="C6032">
        <v>6</v>
      </c>
      <c r="D6032">
        <v>1</v>
      </c>
      <c r="E6032" t="s">
        <v>8164</v>
      </c>
      <c r="F6032" s="1" t="s">
        <v>5207</v>
      </c>
      <c r="G6032" s="1" t="s">
        <v>20573</v>
      </c>
      <c r="H6032" s="1" t="s">
        <v>7263</v>
      </c>
      <c r="I6032" t="s">
        <v>6136</v>
      </c>
      <c r="J6032" t="s">
        <v>23</v>
      </c>
      <c r="K6032">
        <v>50</v>
      </c>
      <c r="L6032">
        <v>8962.99</v>
      </c>
      <c r="M6032">
        <v>179.26</v>
      </c>
      <c r="N6032" t="s">
        <v>9059</v>
      </c>
      <c r="O6032" t="s">
        <v>9790</v>
      </c>
      <c r="P6032">
        <v>0</v>
      </c>
      <c r="Q6032">
        <v>0</v>
      </c>
      <c r="R6032">
        <v>2</v>
      </c>
    </row>
    <row r="6033" spans="1:18" x14ac:dyDescent="0.25">
      <c r="A6033" t="s">
        <v>16303</v>
      </c>
      <c r="B6033">
        <v>2019</v>
      </c>
      <c r="C6033">
        <v>11</v>
      </c>
      <c r="D6033">
        <v>20</v>
      </c>
      <c r="E6033" t="s">
        <v>226</v>
      </c>
      <c r="F6033" s="1" t="s">
        <v>3205</v>
      </c>
      <c r="G6033" s="1" t="s">
        <v>3863</v>
      </c>
      <c r="H6033" s="1" t="s">
        <v>3206</v>
      </c>
      <c r="I6033" t="s">
        <v>19204</v>
      </c>
      <c r="J6033" t="s">
        <v>23</v>
      </c>
      <c r="K6033">
        <v>9455</v>
      </c>
      <c r="L6033">
        <v>425475</v>
      </c>
      <c r="M6033">
        <v>45</v>
      </c>
      <c r="N6033" t="s">
        <v>9340</v>
      </c>
      <c r="O6033" t="s">
        <v>9482</v>
      </c>
      <c r="P6033">
        <v>8.0867377033553248E-2</v>
      </c>
      <c r="Q6033">
        <v>0</v>
      </c>
      <c r="R6033">
        <v>4</v>
      </c>
    </row>
    <row r="6034" spans="1:18" x14ac:dyDescent="0.25">
      <c r="A6034" t="s">
        <v>16303</v>
      </c>
      <c r="B6034">
        <v>2019</v>
      </c>
      <c r="C6034">
        <v>11</v>
      </c>
      <c r="D6034">
        <v>20</v>
      </c>
      <c r="E6034" t="s">
        <v>226</v>
      </c>
      <c r="F6034" s="1" t="s">
        <v>3205</v>
      </c>
      <c r="G6034" s="1" t="s">
        <v>3863</v>
      </c>
      <c r="H6034" s="1" t="s">
        <v>3206</v>
      </c>
      <c r="I6034" t="s">
        <v>19221</v>
      </c>
      <c r="J6034" t="s">
        <v>23</v>
      </c>
      <c r="K6034">
        <v>11465</v>
      </c>
      <c r="L6034">
        <v>515925</v>
      </c>
      <c r="M6034">
        <v>45</v>
      </c>
      <c r="N6034" t="s">
        <v>9347</v>
      </c>
      <c r="O6034" t="s">
        <v>9542</v>
      </c>
      <c r="P6034">
        <v>8.0289698840596724E-2</v>
      </c>
      <c r="Q6034">
        <v>0</v>
      </c>
      <c r="R6034">
        <v>4</v>
      </c>
    </row>
    <row r="6035" spans="1:18" x14ac:dyDescent="0.25">
      <c r="A6035" t="s">
        <v>2710</v>
      </c>
      <c r="B6035">
        <v>2018</v>
      </c>
      <c r="C6035">
        <v>8</v>
      </c>
      <c r="D6035">
        <v>15</v>
      </c>
      <c r="E6035" t="s">
        <v>2697</v>
      </c>
      <c r="F6035" s="1" t="s">
        <v>3205</v>
      </c>
      <c r="G6035" s="1" t="s">
        <v>3863</v>
      </c>
      <c r="H6035" s="1" t="s">
        <v>3206</v>
      </c>
      <c r="I6035" t="s">
        <v>18995</v>
      </c>
      <c r="J6035" t="s">
        <v>23</v>
      </c>
      <c r="K6035">
        <v>20080</v>
      </c>
      <c r="L6035">
        <v>983920</v>
      </c>
      <c r="M6035">
        <v>49</v>
      </c>
      <c r="N6035" t="s">
        <v>9347</v>
      </c>
      <c r="O6035" t="s">
        <v>9542</v>
      </c>
      <c r="P6035">
        <v>8.0289698840596724E-2</v>
      </c>
      <c r="Q6035">
        <v>0</v>
      </c>
      <c r="R6035">
        <v>3</v>
      </c>
    </row>
    <row r="6036" spans="1:18" x14ac:dyDescent="0.25">
      <c r="A6036" t="s">
        <v>7779</v>
      </c>
      <c r="B6036">
        <v>2016</v>
      </c>
      <c r="C6036">
        <v>11</v>
      </c>
      <c r="D6036">
        <v>9</v>
      </c>
      <c r="E6036" t="s">
        <v>7532</v>
      </c>
      <c r="F6036" s="1" t="s">
        <v>5207</v>
      </c>
      <c r="G6036" s="1" t="s">
        <v>21109</v>
      </c>
      <c r="H6036" s="1" t="s">
        <v>7263</v>
      </c>
      <c r="I6036" t="s">
        <v>6781</v>
      </c>
      <c r="J6036" t="s">
        <v>38</v>
      </c>
      <c r="K6036">
        <v>1000</v>
      </c>
      <c r="L6036">
        <v>398</v>
      </c>
      <c r="M6036">
        <v>0.4</v>
      </c>
      <c r="N6036" t="s">
        <v>6781</v>
      </c>
      <c r="O6036" t="s">
        <v>9948</v>
      </c>
      <c r="P6036">
        <v>0</v>
      </c>
      <c r="Q6036">
        <v>0</v>
      </c>
      <c r="R6036">
        <v>4</v>
      </c>
    </row>
    <row r="6037" spans="1:18" x14ac:dyDescent="0.25">
      <c r="A6037" t="s">
        <v>8407</v>
      </c>
      <c r="B6037">
        <v>2018</v>
      </c>
      <c r="C6037">
        <v>3</v>
      </c>
      <c r="D6037">
        <v>15</v>
      </c>
      <c r="E6037" t="s">
        <v>7357</v>
      </c>
      <c r="F6037" s="1" t="s">
        <v>5207</v>
      </c>
      <c r="G6037" s="1" t="s">
        <v>21008</v>
      </c>
      <c r="H6037" s="1" t="s">
        <v>7263</v>
      </c>
      <c r="I6037" t="s">
        <v>7023</v>
      </c>
      <c r="J6037" t="s">
        <v>23</v>
      </c>
      <c r="K6037">
        <v>300</v>
      </c>
      <c r="L6037">
        <v>35574</v>
      </c>
      <c r="M6037">
        <v>118.58</v>
      </c>
      <c r="N6037" t="s">
        <v>9365</v>
      </c>
      <c r="O6037" t="s">
        <v>9774</v>
      </c>
      <c r="P6037">
        <v>0</v>
      </c>
      <c r="Q6037">
        <v>0</v>
      </c>
      <c r="R6037">
        <v>1</v>
      </c>
    </row>
    <row r="6038" spans="1:18" x14ac:dyDescent="0.25">
      <c r="A6038" t="s">
        <v>8407</v>
      </c>
      <c r="B6038">
        <v>2018</v>
      </c>
      <c r="C6038">
        <v>3</v>
      </c>
      <c r="D6038">
        <v>15</v>
      </c>
      <c r="E6038" t="s">
        <v>7357</v>
      </c>
      <c r="F6038" s="1" t="s">
        <v>5207</v>
      </c>
      <c r="G6038" s="1" t="s">
        <v>21008</v>
      </c>
      <c r="H6038" s="1" t="s">
        <v>7263</v>
      </c>
      <c r="I6038" t="s">
        <v>21034</v>
      </c>
      <c r="J6038" t="s">
        <v>23</v>
      </c>
      <c r="K6038">
        <v>250</v>
      </c>
      <c r="L6038">
        <v>29645</v>
      </c>
      <c r="M6038">
        <v>118.58</v>
      </c>
      <c r="N6038" t="s">
        <v>7263</v>
      </c>
      <c r="O6038" t="s">
        <v>23274</v>
      </c>
      <c r="P6038">
        <v>0</v>
      </c>
      <c r="Q6038">
        <v>0</v>
      </c>
      <c r="R6038">
        <v>1</v>
      </c>
    </row>
    <row r="6039" spans="1:18" x14ac:dyDescent="0.25">
      <c r="A6039" t="s">
        <v>8407</v>
      </c>
      <c r="B6039">
        <v>2018</v>
      </c>
      <c r="C6039">
        <v>3</v>
      </c>
      <c r="D6039">
        <v>15</v>
      </c>
      <c r="E6039" t="s">
        <v>7357</v>
      </c>
      <c r="F6039" s="1" t="s">
        <v>5207</v>
      </c>
      <c r="G6039" s="1" t="s">
        <v>21008</v>
      </c>
      <c r="H6039" s="1" t="s">
        <v>7263</v>
      </c>
      <c r="I6039" t="s">
        <v>6965</v>
      </c>
      <c r="J6039" t="s">
        <v>23</v>
      </c>
      <c r="K6039">
        <v>300</v>
      </c>
      <c r="L6039">
        <v>35574</v>
      </c>
      <c r="M6039">
        <v>118.58</v>
      </c>
      <c r="N6039" t="s">
        <v>9361</v>
      </c>
      <c r="O6039" t="s">
        <v>9778</v>
      </c>
      <c r="P6039">
        <v>0</v>
      </c>
      <c r="Q6039">
        <v>0</v>
      </c>
      <c r="R6039">
        <v>1</v>
      </c>
    </row>
    <row r="6040" spans="1:18" x14ac:dyDescent="0.25">
      <c r="A6040" t="s">
        <v>1210</v>
      </c>
      <c r="B6040">
        <v>2016</v>
      </c>
      <c r="C6040">
        <v>11</v>
      </c>
      <c r="D6040">
        <v>11</v>
      </c>
      <c r="E6040" t="s">
        <v>92</v>
      </c>
      <c r="F6040" s="1" t="s">
        <v>3205</v>
      </c>
      <c r="G6040" s="1" t="s">
        <v>20035</v>
      </c>
      <c r="H6040" s="1" t="s">
        <v>7263</v>
      </c>
      <c r="I6040" t="s">
        <v>1211</v>
      </c>
      <c r="J6040" t="s">
        <v>23</v>
      </c>
      <c r="K6040">
        <v>119</v>
      </c>
      <c r="L6040">
        <v>5890.5</v>
      </c>
      <c r="M6040">
        <v>49.5</v>
      </c>
      <c r="N6040" t="s">
        <v>9389</v>
      </c>
      <c r="O6040" t="s">
        <v>9669</v>
      </c>
      <c r="P6040">
        <v>0</v>
      </c>
      <c r="Q6040">
        <v>0</v>
      </c>
      <c r="R6040">
        <v>4</v>
      </c>
    </row>
    <row r="6041" spans="1:18" x14ac:dyDescent="0.25">
      <c r="A6041" t="s">
        <v>1210</v>
      </c>
      <c r="B6041">
        <v>2016</v>
      </c>
      <c r="C6041">
        <v>11</v>
      </c>
      <c r="D6041">
        <v>11</v>
      </c>
      <c r="E6041" t="s">
        <v>92</v>
      </c>
      <c r="F6041" s="1" t="s">
        <v>3205</v>
      </c>
      <c r="G6041" s="1" t="s">
        <v>20035</v>
      </c>
      <c r="H6041" s="1" t="s">
        <v>7263</v>
      </c>
      <c r="I6041" t="s">
        <v>1212</v>
      </c>
      <c r="J6041" t="s">
        <v>23</v>
      </c>
      <c r="K6041">
        <v>61</v>
      </c>
      <c r="L6041">
        <v>3019.5</v>
      </c>
      <c r="M6041">
        <v>49.5</v>
      </c>
      <c r="N6041" t="s">
        <v>9387</v>
      </c>
      <c r="O6041" t="s">
        <v>9670</v>
      </c>
      <c r="P6041">
        <v>0</v>
      </c>
      <c r="Q6041">
        <v>0</v>
      </c>
      <c r="R6041">
        <v>4</v>
      </c>
    </row>
    <row r="6042" spans="1:18" x14ac:dyDescent="0.25">
      <c r="A6042" t="s">
        <v>1210</v>
      </c>
      <c r="B6042">
        <v>2016</v>
      </c>
      <c r="C6042">
        <v>11</v>
      </c>
      <c r="D6042">
        <v>11</v>
      </c>
      <c r="E6042" t="s">
        <v>92</v>
      </c>
      <c r="F6042" s="1" t="s">
        <v>3205</v>
      </c>
      <c r="G6042" s="1" t="s">
        <v>20035</v>
      </c>
      <c r="H6042" s="1" t="s">
        <v>7263</v>
      </c>
      <c r="I6042" t="s">
        <v>1213</v>
      </c>
      <c r="J6042" t="s">
        <v>23</v>
      </c>
      <c r="K6042">
        <v>54</v>
      </c>
      <c r="L6042">
        <v>2673</v>
      </c>
      <c r="M6042">
        <v>49.5</v>
      </c>
      <c r="N6042" t="s">
        <v>9386</v>
      </c>
      <c r="O6042" t="s">
        <v>9671</v>
      </c>
      <c r="P6042">
        <v>0</v>
      </c>
      <c r="Q6042">
        <v>0</v>
      </c>
      <c r="R6042">
        <v>4</v>
      </c>
    </row>
    <row r="6043" spans="1:18" x14ac:dyDescent="0.25">
      <c r="A6043" t="s">
        <v>1210</v>
      </c>
      <c r="B6043">
        <v>2016</v>
      </c>
      <c r="C6043">
        <v>11</v>
      </c>
      <c r="D6043">
        <v>11</v>
      </c>
      <c r="E6043" t="s">
        <v>92</v>
      </c>
      <c r="F6043" s="1" t="s">
        <v>3205</v>
      </c>
      <c r="G6043" s="1" t="s">
        <v>20035</v>
      </c>
      <c r="H6043" s="1" t="s">
        <v>7263</v>
      </c>
      <c r="I6043" t="s">
        <v>1214</v>
      </c>
      <c r="J6043" t="s">
        <v>23</v>
      </c>
      <c r="K6043">
        <v>95</v>
      </c>
      <c r="L6043">
        <v>4702.5</v>
      </c>
      <c r="M6043">
        <v>49.5</v>
      </c>
      <c r="N6043" t="s">
        <v>9388</v>
      </c>
      <c r="O6043" t="s">
        <v>9672</v>
      </c>
      <c r="P6043">
        <v>0</v>
      </c>
      <c r="Q6043">
        <v>0</v>
      </c>
      <c r="R6043">
        <v>4</v>
      </c>
    </row>
    <row r="6044" spans="1:18" x14ac:dyDescent="0.25">
      <c r="A6044" t="s">
        <v>1582</v>
      </c>
      <c r="B6044">
        <v>2017</v>
      </c>
      <c r="C6044">
        <v>5</v>
      </c>
      <c r="D6044">
        <v>4</v>
      </c>
      <c r="E6044" t="s">
        <v>226</v>
      </c>
      <c r="F6044" s="1" t="s">
        <v>3205</v>
      </c>
      <c r="G6044" s="1" t="s">
        <v>3863</v>
      </c>
      <c r="H6044" s="1" t="s">
        <v>3206</v>
      </c>
      <c r="I6044" t="s">
        <v>19007</v>
      </c>
      <c r="J6044" t="s">
        <v>23</v>
      </c>
      <c r="K6044">
        <v>11600</v>
      </c>
      <c r="L6044">
        <v>545780.01</v>
      </c>
      <c r="M6044">
        <v>47.05</v>
      </c>
      <c r="N6044" t="s">
        <v>9347</v>
      </c>
      <c r="O6044" t="s">
        <v>9542</v>
      </c>
      <c r="P6044">
        <v>8.0289698840596724E-2</v>
      </c>
      <c r="Q6044">
        <v>0</v>
      </c>
      <c r="R6044">
        <v>2</v>
      </c>
    </row>
    <row r="6045" spans="1:18" x14ac:dyDescent="0.25">
      <c r="A6045" t="s">
        <v>1582</v>
      </c>
      <c r="B6045">
        <v>2017</v>
      </c>
      <c r="C6045">
        <v>5</v>
      </c>
      <c r="D6045">
        <v>4</v>
      </c>
      <c r="E6045" t="s">
        <v>226</v>
      </c>
      <c r="F6045" s="1" t="s">
        <v>3205</v>
      </c>
      <c r="G6045" s="1" t="s">
        <v>3863</v>
      </c>
      <c r="H6045" s="1" t="s">
        <v>3206</v>
      </c>
      <c r="I6045" t="s">
        <v>19008</v>
      </c>
      <c r="J6045" t="s">
        <v>23</v>
      </c>
      <c r="K6045">
        <v>8410</v>
      </c>
      <c r="L6045">
        <v>398129.39</v>
      </c>
      <c r="M6045">
        <v>47.34</v>
      </c>
      <c r="N6045" t="s">
        <v>9344</v>
      </c>
      <c r="O6045" t="s">
        <v>9496</v>
      </c>
      <c r="P6045">
        <v>3.9816758144422926E-2</v>
      </c>
      <c r="Q6045">
        <v>0</v>
      </c>
      <c r="R6045">
        <v>2</v>
      </c>
    </row>
    <row r="6046" spans="1:18" x14ac:dyDescent="0.25">
      <c r="A6046" t="s">
        <v>8299</v>
      </c>
      <c r="B6046">
        <v>2017</v>
      </c>
      <c r="C6046">
        <v>12</v>
      </c>
      <c r="D6046">
        <v>26</v>
      </c>
      <c r="E6046" t="s">
        <v>7304</v>
      </c>
      <c r="F6046" s="1" t="s">
        <v>5207</v>
      </c>
      <c r="G6046" s="1" t="s">
        <v>20573</v>
      </c>
      <c r="H6046" s="1" t="s">
        <v>7263</v>
      </c>
      <c r="I6046" t="s">
        <v>20704</v>
      </c>
      <c r="J6046" t="s">
        <v>23</v>
      </c>
      <c r="K6046">
        <v>1.2</v>
      </c>
      <c r="L6046">
        <v>121</v>
      </c>
      <c r="M6046">
        <v>100.83</v>
      </c>
      <c r="N6046" t="s">
        <v>7263</v>
      </c>
      <c r="O6046" t="s">
        <v>23274</v>
      </c>
      <c r="P6046">
        <v>0</v>
      </c>
      <c r="Q6046">
        <v>0</v>
      </c>
      <c r="R6046">
        <v>4</v>
      </c>
    </row>
    <row r="6047" spans="1:18" x14ac:dyDescent="0.25">
      <c r="A6047" t="s">
        <v>8299</v>
      </c>
      <c r="B6047">
        <v>2017</v>
      </c>
      <c r="C6047">
        <v>12</v>
      </c>
      <c r="D6047">
        <v>26</v>
      </c>
      <c r="E6047" t="s">
        <v>7304</v>
      </c>
      <c r="F6047" s="1" t="s">
        <v>5207</v>
      </c>
      <c r="G6047" s="1" t="s">
        <v>20573</v>
      </c>
      <c r="H6047" s="1" t="s">
        <v>7263</v>
      </c>
      <c r="I6047" t="s">
        <v>20725</v>
      </c>
      <c r="J6047" t="s">
        <v>23</v>
      </c>
      <c r="K6047">
        <v>100</v>
      </c>
      <c r="L6047">
        <v>9976.27</v>
      </c>
      <c r="M6047">
        <v>99.76</v>
      </c>
      <c r="N6047" t="s">
        <v>7263</v>
      </c>
      <c r="O6047" t="s">
        <v>23274</v>
      </c>
      <c r="P6047">
        <v>0</v>
      </c>
      <c r="Q6047">
        <v>0</v>
      </c>
      <c r="R6047">
        <v>4</v>
      </c>
    </row>
    <row r="6048" spans="1:18" x14ac:dyDescent="0.25">
      <c r="A6048" t="s">
        <v>8299</v>
      </c>
      <c r="B6048">
        <v>2017</v>
      </c>
      <c r="C6048">
        <v>12</v>
      </c>
      <c r="D6048">
        <v>26</v>
      </c>
      <c r="E6048" t="s">
        <v>7304</v>
      </c>
      <c r="F6048" s="1" t="s">
        <v>5207</v>
      </c>
      <c r="G6048" s="1" t="s">
        <v>21008</v>
      </c>
      <c r="H6048" s="1" t="s">
        <v>7263</v>
      </c>
      <c r="I6048" t="s">
        <v>21025</v>
      </c>
      <c r="J6048" t="s">
        <v>23</v>
      </c>
      <c r="K6048">
        <v>200</v>
      </c>
      <c r="L6048">
        <v>28822</v>
      </c>
      <c r="M6048">
        <v>144.11000000000001</v>
      </c>
      <c r="N6048" t="s">
        <v>7263</v>
      </c>
      <c r="O6048" t="s">
        <v>23274</v>
      </c>
      <c r="P6048">
        <v>0</v>
      </c>
      <c r="Q6048">
        <v>0</v>
      </c>
      <c r="R6048">
        <v>4</v>
      </c>
    </row>
    <row r="6049" spans="1:18" x14ac:dyDescent="0.25">
      <c r="A6049" t="s">
        <v>3031</v>
      </c>
      <c r="B6049">
        <v>2018</v>
      </c>
      <c r="C6049">
        <v>11</v>
      </c>
      <c r="D6049">
        <v>9</v>
      </c>
      <c r="E6049" t="s">
        <v>643</v>
      </c>
      <c r="F6049" s="1" t="s">
        <v>3205</v>
      </c>
      <c r="G6049" s="1" t="s">
        <v>3384</v>
      </c>
      <c r="H6049" s="1" t="s">
        <v>3206</v>
      </c>
      <c r="I6049" t="s">
        <v>17065</v>
      </c>
      <c r="J6049" t="s">
        <v>23</v>
      </c>
      <c r="K6049">
        <v>9420</v>
      </c>
      <c r="L6049">
        <v>435910.5</v>
      </c>
      <c r="M6049">
        <v>46.28</v>
      </c>
      <c r="N6049" t="s">
        <v>163</v>
      </c>
      <c r="O6049" t="s">
        <v>9505</v>
      </c>
      <c r="P6049">
        <v>3.8218627714528705E-2</v>
      </c>
      <c r="Q6049">
        <v>0</v>
      </c>
      <c r="R6049">
        <v>4</v>
      </c>
    </row>
    <row r="6050" spans="1:18" x14ac:dyDescent="0.25">
      <c r="A6050" t="s">
        <v>3031</v>
      </c>
      <c r="B6050">
        <v>2018</v>
      </c>
      <c r="C6050">
        <v>11</v>
      </c>
      <c r="D6050">
        <v>9</v>
      </c>
      <c r="E6050" t="s">
        <v>643</v>
      </c>
      <c r="F6050" s="1" t="s">
        <v>3205</v>
      </c>
      <c r="G6050" s="1" t="s">
        <v>3384</v>
      </c>
      <c r="H6050" s="1" t="s">
        <v>3206</v>
      </c>
      <c r="I6050" t="s">
        <v>17067</v>
      </c>
      <c r="J6050" t="s">
        <v>23</v>
      </c>
      <c r="K6050">
        <v>10860</v>
      </c>
      <c r="L6050">
        <v>502546.5</v>
      </c>
      <c r="M6050">
        <v>46.28</v>
      </c>
      <c r="N6050" t="s">
        <v>168</v>
      </c>
      <c r="O6050" t="s">
        <v>9481</v>
      </c>
      <c r="P6050">
        <v>2.7900708435018715E-2</v>
      </c>
      <c r="Q6050">
        <v>0</v>
      </c>
      <c r="R6050">
        <v>4</v>
      </c>
    </row>
    <row r="6051" spans="1:18" x14ac:dyDescent="0.25">
      <c r="A6051" t="s">
        <v>8833</v>
      </c>
      <c r="B6051">
        <v>2018</v>
      </c>
      <c r="C6051">
        <v>12</v>
      </c>
      <c r="D6051">
        <v>21</v>
      </c>
      <c r="E6051" t="s">
        <v>8712</v>
      </c>
      <c r="F6051" s="1" t="s">
        <v>5207</v>
      </c>
      <c r="G6051" s="1" t="s">
        <v>6745</v>
      </c>
      <c r="H6051" s="1" t="s">
        <v>7263</v>
      </c>
      <c r="I6051" t="s">
        <v>7151</v>
      </c>
      <c r="J6051" t="s">
        <v>38</v>
      </c>
      <c r="K6051">
        <v>32</v>
      </c>
      <c r="L6051">
        <v>29004.799999999999</v>
      </c>
      <c r="M6051">
        <v>906.4</v>
      </c>
      <c r="N6051" t="s">
        <v>9403</v>
      </c>
      <c r="O6051" t="s">
        <v>10139</v>
      </c>
      <c r="P6051">
        <v>0</v>
      </c>
      <c r="Q6051">
        <v>0</v>
      </c>
      <c r="R6051">
        <v>4</v>
      </c>
    </row>
    <row r="6052" spans="1:18" x14ac:dyDescent="0.25">
      <c r="A6052" t="s">
        <v>983</v>
      </c>
      <c r="B6052">
        <v>2016</v>
      </c>
      <c r="C6052">
        <v>8</v>
      </c>
      <c r="D6052">
        <v>17</v>
      </c>
      <c r="E6052" t="s">
        <v>982</v>
      </c>
      <c r="F6052" s="1" t="s">
        <v>3205</v>
      </c>
      <c r="G6052" s="1" t="s">
        <v>3863</v>
      </c>
      <c r="H6052" s="1" t="s">
        <v>3206</v>
      </c>
      <c r="I6052" t="s">
        <v>19012</v>
      </c>
      <c r="J6052" t="s">
        <v>23</v>
      </c>
      <c r="K6052">
        <v>17505</v>
      </c>
      <c r="L6052">
        <v>0</v>
      </c>
      <c r="M6052">
        <v>0</v>
      </c>
      <c r="N6052" t="s">
        <v>9335</v>
      </c>
      <c r="O6052" t="s">
        <v>9441</v>
      </c>
      <c r="P6052">
        <v>0.12724850134172863</v>
      </c>
      <c r="Q6052">
        <v>0</v>
      </c>
      <c r="R6052">
        <v>3</v>
      </c>
    </row>
    <row r="6053" spans="1:18" x14ac:dyDescent="0.25">
      <c r="A6053" t="s">
        <v>2661</v>
      </c>
      <c r="B6053">
        <v>2018</v>
      </c>
      <c r="C6053">
        <v>7</v>
      </c>
      <c r="D6053">
        <v>18</v>
      </c>
      <c r="E6053" t="s">
        <v>174</v>
      </c>
      <c r="F6053" s="1" t="s">
        <v>3205</v>
      </c>
      <c r="G6053" s="1" t="s">
        <v>3384</v>
      </c>
      <c r="H6053" s="1" t="s">
        <v>3206</v>
      </c>
      <c r="I6053" t="s">
        <v>17070</v>
      </c>
      <c r="J6053" t="s">
        <v>23</v>
      </c>
      <c r="K6053">
        <v>18310</v>
      </c>
      <c r="L6053">
        <v>836766.92</v>
      </c>
      <c r="M6053">
        <v>45.7</v>
      </c>
      <c r="N6053" t="s">
        <v>645</v>
      </c>
      <c r="O6053" t="s">
        <v>9450</v>
      </c>
      <c r="P6053">
        <v>9.1123449223886266E-2</v>
      </c>
      <c r="Q6053">
        <v>0</v>
      </c>
      <c r="R6053">
        <v>3</v>
      </c>
    </row>
    <row r="6054" spans="1:18" x14ac:dyDescent="0.25">
      <c r="A6054" t="s">
        <v>2850</v>
      </c>
      <c r="B6054">
        <v>2018</v>
      </c>
      <c r="C6054">
        <v>9</v>
      </c>
      <c r="D6054">
        <v>28</v>
      </c>
      <c r="E6054" t="s">
        <v>226</v>
      </c>
      <c r="F6054" s="1" t="s">
        <v>3205</v>
      </c>
      <c r="G6054" s="1" t="s">
        <v>3384</v>
      </c>
      <c r="H6054" s="1" t="s">
        <v>3206</v>
      </c>
      <c r="I6054" t="s">
        <v>17067</v>
      </c>
      <c r="J6054" t="s">
        <v>23</v>
      </c>
      <c r="K6054">
        <v>10810</v>
      </c>
      <c r="L6054">
        <v>499962.5</v>
      </c>
      <c r="M6054">
        <v>46.25</v>
      </c>
      <c r="N6054" t="s">
        <v>168</v>
      </c>
      <c r="O6054" t="s">
        <v>9481</v>
      </c>
      <c r="P6054">
        <v>2.7900708435018715E-2</v>
      </c>
      <c r="Q6054">
        <v>0</v>
      </c>
      <c r="R6054">
        <v>3</v>
      </c>
    </row>
    <row r="6055" spans="1:18" x14ac:dyDescent="0.25">
      <c r="A6055" t="s">
        <v>2850</v>
      </c>
      <c r="B6055">
        <v>2018</v>
      </c>
      <c r="C6055">
        <v>9</v>
      </c>
      <c r="D6055">
        <v>28</v>
      </c>
      <c r="E6055" t="s">
        <v>226</v>
      </c>
      <c r="F6055" s="1" t="s">
        <v>3205</v>
      </c>
      <c r="G6055" s="1" t="s">
        <v>3384</v>
      </c>
      <c r="H6055" s="1" t="s">
        <v>3206</v>
      </c>
      <c r="I6055" t="s">
        <v>17068</v>
      </c>
      <c r="J6055" t="s">
        <v>23</v>
      </c>
      <c r="K6055">
        <v>9485</v>
      </c>
      <c r="L6055">
        <v>438681.25</v>
      </c>
      <c r="M6055">
        <v>46.25</v>
      </c>
      <c r="N6055" t="s">
        <v>170</v>
      </c>
      <c r="O6055" t="s">
        <v>9516</v>
      </c>
      <c r="P6055">
        <v>3.660242098978287E-2</v>
      </c>
      <c r="Q6055">
        <v>0</v>
      </c>
      <c r="R6055">
        <v>3</v>
      </c>
    </row>
    <row r="6056" spans="1:18" x14ac:dyDescent="0.25">
      <c r="A6056" t="s">
        <v>2117</v>
      </c>
      <c r="B6056">
        <v>2017</v>
      </c>
      <c r="C6056">
        <v>12</v>
      </c>
      <c r="D6056">
        <v>29</v>
      </c>
      <c r="E6056" t="s">
        <v>1620</v>
      </c>
      <c r="F6056" s="1" t="s">
        <v>3205</v>
      </c>
      <c r="G6056" s="1" t="s">
        <v>3863</v>
      </c>
      <c r="H6056" s="1" t="s">
        <v>3206</v>
      </c>
      <c r="I6056" t="s">
        <v>18999</v>
      </c>
      <c r="J6056" t="s">
        <v>23</v>
      </c>
      <c r="K6056">
        <v>10050</v>
      </c>
      <c r="L6056">
        <v>482400</v>
      </c>
      <c r="M6056">
        <v>48</v>
      </c>
      <c r="N6056" t="s">
        <v>9337</v>
      </c>
      <c r="O6056" t="s">
        <v>9440</v>
      </c>
      <c r="P6056">
        <v>0.12068470364021268</v>
      </c>
      <c r="Q6056">
        <v>0</v>
      </c>
      <c r="R6056">
        <v>4</v>
      </c>
    </row>
    <row r="6057" spans="1:18" x14ac:dyDescent="0.25">
      <c r="A6057" t="s">
        <v>2117</v>
      </c>
      <c r="B6057">
        <v>2017</v>
      </c>
      <c r="C6057">
        <v>12</v>
      </c>
      <c r="D6057">
        <v>29</v>
      </c>
      <c r="E6057" t="s">
        <v>1620</v>
      </c>
      <c r="F6057" s="1" t="s">
        <v>3205</v>
      </c>
      <c r="G6057" s="1" t="s">
        <v>3384</v>
      </c>
      <c r="H6057" s="1" t="s">
        <v>3206</v>
      </c>
      <c r="I6057" t="s">
        <v>17028</v>
      </c>
      <c r="J6057" t="s">
        <v>23</v>
      </c>
      <c r="K6057">
        <v>10233</v>
      </c>
      <c r="L6057">
        <v>440019</v>
      </c>
      <c r="M6057">
        <v>43</v>
      </c>
      <c r="N6057" t="s">
        <v>112</v>
      </c>
      <c r="O6057" t="s">
        <v>9515</v>
      </c>
      <c r="P6057">
        <v>3.2773227720419927E-2</v>
      </c>
      <c r="Q6057">
        <v>0</v>
      </c>
      <c r="R6057">
        <v>4</v>
      </c>
    </row>
    <row r="6058" spans="1:18" x14ac:dyDescent="0.25">
      <c r="A6058" t="s">
        <v>14741</v>
      </c>
      <c r="B6058">
        <v>2019</v>
      </c>
      <c r="C6058">
        <v>6</v>
      </c>
      <c r="D6058">
        <v>7</v>
      </c>
      <c r="E6058" t="s">
        <v>8138</v>
      </c>
      <c r="F6058" s="1" t="s">
        <v>5207</v>
      </c>
      <c r="G6058" s="1" t="s">
        <v>20573</v>
      </c>
      <c r="H6058" s="1" t="s">
        <v>3200</v>
      </c>
      <c r="I6058" t="s">
        <v>20866</v>
      </c>
      <c r="J6058" t="s">
        <v>23</v>
      </c>
      <c r="K6058">
        <v>1000</v>
      </c>
      <c r="L6058">
        <v>133150</v>
      </c>
      <c r="M6058">
        <v>133.15</v>
      </c>
      <c r="N6058" t="s">
        <v>7263</v>
      </c>
      <c r="O6058" t="s">
        <v>23192</v>
      </c>
      <c r="P6058">
        <v>0</v>
      </c>
      <c r="Q6058">
        <v>0</v>
      </c>
      <c r="R6058">
        <v>2</v>
      </c>
    </row>
    <row r="6059" spans="1:18" x14ac:dyDescent="0.25">
      <c r="A6059" t="s">
        <v>16305</v>
      </c>
      <c r="B6059">
        <v>2019</v>
      </c>
      <c r="C6059">
        <v>12</v>
      </c>
      <c r="D6059">
        <v>4</v>
      </c>
      <c r="E6059" t="s">
        <v>16257</v>
      </c>
      <c r="F6059" s="1" t="s">
        <v>3205</v>
      </c>
      <c r="G6059" s="1" t="s">
        <v>3863</v>
      </c>
      <c r="H6059" s="1" t="s">
        <v>3206</v>
      </c>
      <c r="I6059" t="s">
        <v>19208</v>
      </c>
      <c r="J6059" t="s">
        <v>23</v>
      </c>
      <c r="K6059">
        <v>1990</v>
      </c>
      <c r="L6059">
        <v>87560</v>
      </c>
      <c r="M6059">
        <v>44</v>
      </c>
      <c r="N6059" t="s">
        <v>9346</v>
      </c>
      <c r="O6059" t="s">
        <v>9484</v>
      </c>
      <c r="P6059">
        <v>0</v>
      </c>
      <c r="Q6059">
        <v>0</v>
      </c>
      <c r="R6059">
        <v>4</v>
      </c>
    </row>
    <row r="6060" spans="1:18" x14ac:dyDescent="0.25">
      <c r="A6060" t="s">
        <v>16305</v>
      </c>
      <c r="B6060">
        <v>2019</v>
      </c>
      <c r="C6060">
        <v>12</v>
      </c>
      <c r="D6060">
        <v>4</v>
      </c>
      <c r="E6060" t="s">
        <v>16257</v>
      </c>
      <c r="F6060" s="1" t="s">
        <v>3205</v>
      </c>
      <c r="G6060" s="1" t="s">
        <v>3863</v>
      </c>
      <c r="H6060" s="1" t="s">
        <v>3206</v>
      </c>
      <c r="I6060" t="s">
        <v>19209</v>
      </c>
      <c r="J6060" t="s">
        <v>23</v>
      </c>
      <c r="K6060">
        <v>7370</v>
      </c>
      <c r="L6060">
        <v>330913</v>
      </c>
      <c r="M6060">
        <v>44.9</v>
      </c>
      <c r="N6060" t="s">
        <v>9337</v>
      </c>
      <c r="O6060" t="s">
        <v>9440</v>
      </c>
      <c r="P6060">
        <v>0.12068470364021268</v>
      </c>
      <c r="Q6060">
        <v>0</v>
      </c>
      <c r="R6060">
        <v>4</v>
      </c>
    </row>
    <row r="6061" spans="1:18" x14ac:dyDescent="0.25">
      <c r="A6061" t="s">
        <v>16305</v>
      </c>
      <c r="B6061">
        <v>2019</v>
      </c>
      <c r="C6061">
        <v>12</v>
      </c>
      <c r="D6061">
        <v>4</v>
      </c>
      <c r="E6061" t="s">
        <v>16257</v>
      </c>
      <c r="F6061" s="1" t="s">
        <v>3205</v>
      </c>
      <c r="G6061" s="1" t="s">
        <v>3863</v>
      </c>
      <c r="H6061" s="1" t="s">
        <v>3206</v>
      </c>
      <c r="I6061" t="s">
        <v>19252</v>
      </c>
      <c r="J6061" t="s">
        <v>23</v>
      </c>
      <c r="K6061">
        <v>5890</v>
      </c>
      <c r="L6061">
        <v>259160</v>
      </c>
      <c r="M6061">
        <v>44</v>
      </c>
      <c r="N6061" t="s">
        <v>9309</v>
      </c>
      <c r="O6061" t="s">
        <v>9451</v>
      </c>
      <c r="P6061">
        <v>6.5364123560168089E-2</v>
      </c>
      <c r="Q6061">
        <v>0</v>
      </c>
      <c r="R6061">
        <v>4</v>
      </c>
    </row>
    <row r="6062" spans="1:18" x14ac:dyDescent="0.25">
      <c r="A6062" t="s">
        <v>16305</v>
      </c>
      <c r="B6062">
        <v>2019</v>
      </c>
      <c r="C6062">
        <v>12</v>
      </c>
      <c r="D6062">
        <v>4</v>
      </c>
      <c r="E6062" t="s">
        <v>16257</v>
      </c>
      <c r="F6062" s="1" t="s">
        <v>3205</v>
      </c>
      <c r="G6062" s="1" t="s">
        <v>3384</v>
      </c>
      <c r="H6062" s="1" t="s">
        <v>3206</v>
      </c>
      <c r="I6062" t="s">
        <v>17271</v>
      </c>
      <c r="J6062" t="s">
        <v>23</v>
      </c>
      <c r="K6062">
        <v>3570</v>
      </c>
      <c r="L6062">
        <v>154581</v>
      </c>
      <c r="M6062">
        <v>43.3</v>
      </c>
      <c r="N6062" t="s">
        <v>309</v>
      </c>
      <c r="O6062" t="s">
        <v>9556</v>
      </c>
      <c r="P6062">
        <v>0</v>
      </c>
      <c r="Q6062">
        <v>0</v>
      </c>
      <c r="R6062">
        <v>4</v>
      </c>
    </row>
    <row r="6063" spans="1:18" x14ac:dyDescent="0.25">
      <c r="A6063" t="s">
        <v>16305</v>
      </c>
      <c r="B6063">
        <v>2019</v>
      </c>
      <c r="C6063">
        <v>12</v>
      </c>
      <c r="D6063">
        <v>4</v>
      </c>
      <c r="E6063" t="s">
        <v>16257</v>
      </c>
      <c r="F6063" s="1" t="s">
        <v>3205</v>
      </c>
      <c r="G6063" s="1" t="s">
        <v>3863</v>
      </c>
      <c r="H6063" s="1" t="s">
        <v>3206</v>
      </c>
      <c r="I6063" t="s">
        <v>19270</v>
      </c>
      <c r="J6063" t="s">
        <v>23</v>
      </c>
      <c r="K6063">
        <v>459</v>
      </c>
      <c r="L6063">
        <v>29330.1</v>
      </c>
      <c r="M6063">
        <v>63.9</v>
      </c>
      <c r="N6063" t="s">
        <v>9313</v>
      </c>
      <c r="O6063" t="s">
        <v>9448</v>
      </c>
      <c r="P6063">
        <v>2.823689586550486E-2</v>
      </c>
      <c r="Q6063">
        <v>0</v>
      </c>
      <c r="R6063">
        <v>4</v>
      </c>
    </row>
    <row r="6064" spans="1:18" x14ac:dyDescent="0.25">
      <c r="A6064" t="s">
        <v>2197</v>
      </c>
      <c r="B6064">
        <v>2018</v>
      </c>
      <c r="C6064">
        <v>2</v>
      </c>
      <c r="D6064">
        <v>14</v>
      </c>
      <c r="E6064" t="s">
        <v>15699</v>
      </c>
      <c r="F6064" s="1" t="s">
        <v>3205</v>
      </c>
      <c r="G6064" s="1" t="s">
        <v>3863</v>
      </c>
      <c r="H6064" s="1" t="s">
        <v>3206</v>
      </c>
      <c r="I6064" t="s">
        <v>18940</v>
      </c>
      <c r="J6064" t="s">
        <v>23</v>
      </c>
      <c r="K6064">
        <v>7365</v>
      </c>
      <c r="L6064">
        <v>450979.39</v>
      </c>
      <c r="M6064">
        <v>61.23</v>
      </c>
      <c r="N6064" t="s">
        <v>9314</v>
      </c>
      <c r="O6064" t="s">
        <v>9453</v>
      </c>
      <c r="P6064">
        <v>1.984751079033405E-2</v>
      </c>
      <c r="Q6064">
        <v>0</v>
      </c>
      <c r="R6064">
        <v>1</v>
      </c>
    </row>
    <row r="6065" spans="1:18" x14ac:dyDescent="0.25">
      <c r="A6065" t="s">
        <v>2197</v>
      </c>
      <c r="B6065">
        <v>2018</v>
      </c>
      <c r="C6065">
        <v>2</v>
      </c>
      <c r="D6065">
        <v>14</v>
      </c>
      <c r="E6065" t="s">
        <v>15699</v>
      </c>
      <c r="F6065" s="1" t="s">
        <v>3205</v>
      </c>
      <c r="G6065" s="1" t="s">
        <v>3384</v>
      </c>
      <c r="H6065" s="1" t="s">
        <v>3206</v>
      </c>
      <c r="I6065" t="s">
        <v>17417</v>
      </c>
      <c r="J6065" t="s">
        <v>23</v>
      </c>
      <c r="K6065">
        <v>13030</v>
      </c>
      <c r="L6065">
        <v>628045.94999999995</v>
      </c>
      <c r="M6065">
        <v>48.2</v>
      </c>
      <c r="N6065" t="s">
        <v>228</v>
      </c>
      <c r="O6065" t="s">
        <v>9547</v>
      </c>
      <c r="P6065">
        <v>0</v>
      </c>
      <c r="Q6065">
        <v>0</v>
      </c>
      <c r="R6065">
        <v>1</v>
      </c>
    </row>
    <row r="6066" spans="1:18" x14ac:dyDescent="0.25">
      <c r="A6066" t="s">
        <v>8803</v>
      </c>
      <c r="B6066">
        <v>2018</v>
      </c>
      <c r="C6066">
        <v>12</v>
      </c>
      <c r="D6066">
        <v>6</v>
      </c>
      <c r="E6066" t="s">
        <v>8712</v>
      </c>
      <c r="F6066" s="1" t="s">
        <v>5207</v>
      </c>
      <c r="G6066" s="1" t="s">
        <v>21054</v>
      </c>
      <c r="H6066" s="1" t="s">
        <v>7263</v>
      </c>
      <c r="I6066" t="s">
        <v>21318</v>
      </c>
      <c r="J6066" t="s">
        <v>38</v>
      </c>
      <c r="K6066">
        <v>100</v>
      </c>
      <c r="L6066">
        <v>40500</v>
      </c>
      <c r="M6066">
        <v>405</v>
      </c>
      <c r="N6066" t="s">
        <v>7263</v>
      </c>
      <c r="O6066" t="s">
        <v>23274</v>
      </c>
      <c r="P6066">
        <v>0</v>
      </c>
      <c r="Q6066">
        <v>0</v>
      </c>
      <c r="R6066">
        <v>4</v>
      </c>
    </row>
    <row r="6067" spans="1:18" x14ac:dyDescent="0.25">
      <c r="A6067" t="s">
        <v>1414</v>
      </c>
      <c r="B6067">
        <v>2017</v>
      </c>
      <c r="C6067">
        <v>2</v>
      </c>
      <c r="D6067">
        <v>22</v>
      </c>
      <c r="E6067" t="s">
        <v>226</v>
      </c>
      <c r="F6067" s="1" t="s">
        <v>3205</v>
      </c>
      <c r="G6067" s="1" t="s">
        <v>3384</v>
      </c>
      <c r="H6067" s="1" t="s">
        <v>3206</v>
      </c>
      <c r="I6067" t="s">
        <v>17077</v>
      </c>
      <c r="J6067" t="s">
        <v>23</v>
      </c>
      <c r="K6067">
        <v>11424</v>
      </c>
      <c r="L6067">
        <v>506083.2</v>
      </c>
      <c r="M6067">
        <v>44.3</v>
      </c>
      <c r="N6067" t="s">
        <v>645</v>
      </c>
      <c r="O6067" t="s">
        <v>9450</v>
      </c>
      <c r="P6067">
        <v>9.1123449223886266E-2</v>
      </c>
      <c r="Q6067">
        <v>0</v>
      </c>
      <c r="R6067">
        <v>1</v>
      </c>
    </row>
    <row r="6068" spans="1:18" x14ac:dyDescent="0.25">
      <c r="A6068" t="s">
        <v>10311</v>
      </c>
      <c r="B6068">
        <v>2019</v>
      </c>
      <c r="C6068">
        <v>2</v>
      </c>
      <c r="D6068">
        <v>15</v>
      </c>
      <c r="E6068" t="s">
        <v>7323</v>
      </c>
      <c r="F6068" s="1" t="s">
        <v>5207</v>
      </c>
      <c r="G6068" s="1" t="s">
        <v>20573</v>
      </c>
      <c r="H6068" s="1" t="s">
        <v>3201</v>
      </c>
      <c r="I6068" t="s">
        <v>20864</v>
      </c>
      <c r="J6068" t="s">
        <v>23</v>
      </c>
      <c r="K6068">
        <v>210</v>
      </c>
      <c r="L6068">
        <v>35280</v>
      </c>
      <c r="M6068">
        <v>168</v>
      </c>
      <c r="N6068" t="s">
        <v>7263</v>
      </c>
      <c r="O6068" t="s">
        <v>23191</v>
      </c>
      <c r="P6068">
        <v>0</v>
      </c>
      <c r="Q6068">
        <v>0</v>
      </c>
      <c r="R6068">
        <v>1</v>
      </c>
    </row>
    <row r="6069" spans="1:18" x14ac:dyDescent="0.25">
      <c r="A6069" t="s">
        <v>10311</v>
      </c>
      <c r="B6069">
        <v>2019</v>
      </c>
      <c r="C6069">
        <v>2</v>
      </c>
      <c r="D6069">
        <v>15</v>
      </c>
      <c r="E6069" t="s">
        <v>7323</v>
      </c>
      <c r="F6069" s="1" t="s">
        <v>5207</v>
      </c>
      <c r="G6069" s="1" t="s">
        <v>20573</v>
      </c>
      <c r="H6069" s="1" t="s">
        <v>3201</v>
      </c>
      <c r="I6069" t="s">
        <v>5424</v>
      </c>
      <c r="J6069" t="s">
        <v>23</v>
      </c>
      <c r="K6069">
        <v>19</v>
      </c>
      <c r="L6069">
        <v>3205.87</v>
      </c>
      <c r="M6069">
        <v>168.73</v>
      </c>
      <c r="N6069" t="s">
        <v>8851</v>
      </c>
      <c r="O6069" t="s">
        <v>9791</v>
      </c>
      <c r="P6069">
        <v>0</v>
      </c>
      <c r="Q6069">
        <v>0</v>
      </c>
      <c r="R6069">
        <v>1</v>
      </c>
    </row>
    <row r="6070" spans="1:18" x14ac:dyDescent="0.25">
      <c r="A6070" t="s">
        <v>10311</v>
      </c>
      <c r="B6070">
        <v>2019</v>
      </c>
      <c r="C6070">
        <v>2</v>
      </c>
      <c r="D6070">
        <v>15</v>
      </c>
      <c r="E6070" t="s">
        <v>7323</v>
      </c>
      <c r="F6070" s="1" t="s">
        <v>5207</v>
      </c>
      <c r="G6070" s="1" t="s">
        <v>20573</v>
      </c>
      <c r="H6070" s="1" t="s">
        <v>3201</v>
      </c>
      <c r="I6070" t="s">
        <v>20624</v>
      </c>
      <c r="J6070" t="s">
        <v>23</v>
      </c>
      <c r="K6070">
        <v>40</v>
      </c>
      <c r="L6070">
        <v>6749.2</v>
      </c>
      <c r="M6070">
        <v>168.73</v>
      </c>
      <c r="N6070" t="s">
        <v>8852</v>
      </c>
      <c r="O6070" t="s">
        <v>9792</v>
      </c>
      <c r="P6070">
        <v>0</v>
      </c>
      <c r="Q6070">
        <v>0</v>
      </c>
      <c r="R6070">
        <v>1</v>
      </c>
    </row>
    <row r="6071" spans="1:18" x14ac:dyDescent="0.25">
      <c r="A6071" t="s">
        <v>10311</v>
      </c>
      <c r="B6071">
        <v>2019</v>
      </c>
      <c r="C6071">
        <v>2</v>
      </c>
      <c r="D6071">
        <v>15</v>
      </c>
      <c r="E6071" t="s">
        <v>7323</v>
      </c>
      <c r="F6071" s="1" t="s">
        <v>5207</v>
      </c>
      <c r="G6071" s="1" t="s">
        <v>20573</v>
      </c>
      <c r="H6071" s="1" t="s">
        <v>3201</v>
      </c>
      <c r="I6071" t="s">
        <v>20652</v>
      </c>
      <c r="J6071" t="s">
        <v>23</v>
      </c>
      <c r="K6071">
        <v>84</v>
      </c>
      <c r="L6071">
        <v>10752</v>
      </c>
      <c r="M6071">
        <v>128</v>
      </c>
      <c r="N6071" t="s">
        <v>7263</v>
      </c>
      <c r="O6071" t="s">
        <v>23191</v>
      </c>
      <c r="P6071">
        <v>0</v>
      </c>
      <c r="Q6071">
        <v>0</v>
      </c>
      <c r="R6071">
        <v>1</v>
      </c>
    </row>
    <row r="6072" spans="1:18" x14ac:dyDescent="0.25">
      <c r="A6072" t="s">
        <v>10311</v>
      </c>
      <c r="B6072">
        <v>2019</v>
      </c>
      <c r="C6072">
        <v>2</v>
      </c>
      <c r="D6072">
        <v>15</v>
      </c>
      <c r="E6072" t="s">
        <v>7323</v>
      </c>
      <c r="F6072" s="1" t="s">
        <v>5207</v>
      </c>
      <c r="G6072" s="1" t="s">
        <v>20573</v>
      </c>
      <c r="H6072" s="1" t="s">
        <v>3201</v>
      </c>
      <c r="I6072" t="s">
        <v>20658</v>
      </c>
      <c r="J6072" t="s">
        <v>23</v>
      </c>
      <c r="K6072">
        <v>117</v>
      </c>
      <c r="L6072">
        <v>14976</v>
      </c>
      <c r="M6072">
        <v>128</v>
      </c>
      <c r="N6072" t="s">
        <v>8995</v>
      </c>
      <c r="O6072" t="s">
        <v>9794</v>
      </c>
      <c r="P6072">
        <v>0</v>
      </c>
      <c r="Q6072">
        <v>0</v>
      </c>
      <c r="R6072">
        <v>1</v>
      </c>
    </row>
    <row r="6073" spans="1:18" x14ac:dyDescent="0.25">
      <c r="A6073" t="s">
        <v>10311</v>
      </c>
      <c r="B6073">
        <v>2019</v>
      </c>
      <c r="C6073">
        <v>2</v>
      </c>
      <c r="D6073">
        <v>15</v>
      </c>
      <c r="E6073" t="s">
        <v>7323</v>
      </c>
      <c r="F6073" s="1" t="s">
        <v>5207</v>
      </c>
      <c r="G6073" s="1" t="s">
        <v>20573</v>
      </c>
      <c r="H6073" s="1" t="s">
        <v>3201</v>
      </c>
      <c r="I6073" t="s">
        <v>20662</v>
      </c>
      <c r="J6073" t="s">
        <v>23</v>
      </c>
      <c r="K6073">
        <v>12</v>
      </c>
      <c r="L6073">
        <v>1536</v>
      </c>
      <c r="M6073">
        <v>128</v>
      </c>
      <c r="N6073" t="s">
        <v>7263</v>
      </c>
      <c r="O6073" t="s">
        <v>23191</v>
      </c>
      <c r="P6073">
        <v>0</v>
      </c>
      <c r="Q6073">
        <v>0</v>
      </c>
      <c r="R6073">
        <v>1</v>
      </c>
    </row>
    <row r="6074" spans="1:18" x14ac:dyDescent="0.25">
      <c r="A6074" t="s">
        <v>10311</v>
      </c>
      <c r="B6074">
        <v>2019</v>
      </c>
      <c r="C6074">
        <v>2</v>
      </c>
      <c r="D6074">
        <v>15</v>
      </c>
      <c r="E6074" t="s">
        <v>7323</v>
      </c>
      <c r="F6074" s="1" t="s">
        <v>5207</v>
      </c>
      <c r="G6074" s="1" t="s">
        <v>20573</v>
      </c>
      <c r="H6074" s="1" t="s">
        <v>3201</v>
      </c>
      <c r="I6074" t="s">
        <v>20714</v>
      </c>
      <c r="J6074" t="s">
        <v>23</v>
      </c>
      <c r="K6074">
        <v>340</v>
      </c>
      <c r="L6074">
        <v>43860</v>
      </c>
      <c r="M6074">
        <v>129</v>
      </c>
      <c r="N6074" t="s">
        <v>9024</v>
      </c>
      <c r="O6074" t="s">
        <v>9797</v>
      </c>
      <c r="P6074">
        <v>0</v>
      </c>
      <c r="Q6074">
        <v>0</v>
      </c>
      <c r="R6074">
        <v>1</v>
      </c>
    </row>
    <row r="6075" spans="1:18" x14ac:dyDescent="0.25">
      <c r="A6075" t="s">
        <v>10311</v>
      </c>
      <c r="B6075">
        <v>2019</v>
      </c>
      <c r="C6075">
        <v>2</v>
      </c>
      <c r="D6075">
        <v>15</v>
      </c>
      <c r="E6075" t="s">
        <v>7323</v>
      </c>
      <c r="F6075" s="1" t="s">
        <v>5207</v>
      </c>
      <c r="G6075" s="1" t="s">
        <v>20573</v>
      </c>
      <c r="H6075" s="1" t="s">
        <v>3201</v>
      </c>
      <c r="I6075" t="s">
        <v>5823</v>
      </c>
      <c r="J6075" t="s">
        <v>23</v>
      </c>
      <c r="K6075">
        <v>426</v>
      </c>
      <c r="L6075">
        <v>66030</v>
      </c>
      <c r="M6075">
        <v>155</v>
      </c>
      <c r="N6075" t="s">
        <v>8855</v>
      </c>
      <c r="O6075" t="s">
        <v>9798</v>
      </c>
      <c r="P6075">
        <v>0</v>
      </c>
      <c r="Q6075">
        <v>0</v>
      </c>
      <c r="R6075">
        <v>1</v>
      </c>
    </row>
    <row r="6076" spans="1:18" x14ac:dyDescent="0.25">
      <c r="A6076" t="s">
        <v>10311</v>
      </c>
      <c r="B6076">
        <v>2019</v>
      </c>
      <c r="C6076">
        <v>2</v>
      </c>
      <c r="D6076">
        <v>15</v>
      </c>
      <c r="E6076" t="s">
        <v>7323</v>
      </c>
      <c r="F6076" s="1" t="s">
        <v>5207</v>
      </c>
      <c r="G6076" s="1" t="s">
        <v>20573</v>
      </c>
      <c r="H6076" s="1" t="s">
        <v>3201</v>
      </c>
      <c r="I6076" t="s">
        <v>20729</v>
      </c>
      <c r="J6076" t="s">
        <v>23</v>
      </c>
      <c r="K6076">
        <v>40</v>
      </c>
      <c r="L6076">
        <v>6040</v>
      </c>
      <c r="M6076">
        <v>151</v>
      </c>
      <c r="N6076" t="s">
        <v>7263</v>
      </c>
      <c r="O6076" t="s">
        <v>23191</v>
      </c>
      <c r="P6076">
        <v>0</v>
      </c>
      <c r="Q6076">
        <v>0</v>
      </c>
      <c r="R6076">
        <v>1</v>
      </c>
    </row>
    <row r="6077" spans="1:18" x14ac:dyDescent="0.25">
      <c r="A6077" t="s">
        <v>10311</v>
      </c>
      <c r="B6077">
        <v>2019</v>
      </c>
      <c r="C6077">
        <v>2</v>
      </c>
      <c r="D6077">
        <v>15</v>
      </c>
      <c r="E6077" t="s">
        <v>7323</v>
      </c>
      <c r="F6077" s="1" t="s">
        <v>5207</v>
      </c>
      <c r="G6077" s="1" t="s">
        <v>20573</v>
      </c>
      <c r="H6077" s="1" t="s">
        <v>3201</v>
      </c>
      <c r="I6077" t="s">
        <v>20695</v>
      </c>
      <c r="J6077" t="s">
        <v>23</v>
      </c>
      <c r="K6077">
        <v>540</v>
      </c>
      <c r="L6077">
        <v>80460</v>
      </c>
      <c r="M6077">
        <v>149</v>
      </c>
      <c r="N6077" t="s">
        <v>9014</v>
      </c>
      <c r="O6077" t="s">
        <v>9477</v>
      </c>
      <c r="P6077">
        <v>0</v>
      </c>
      <c r="Q6077">
        <v>0</v>
      </c>
      <c r="R6077">
        <v>1</v>
      </c>
    </row>
    <row r="6078" spans="1:18" x14ac:dyDescent="0.25">
      <c r="A6078" t="s">
        <v>10311</v>
      </c>
      <c r="B6078">
        <v>2019</v>
      </c>
      <c r="C6078">
        <v>2</v>
      </c>
      <c r="D6078">
        <v>15</v>
      </c>
      <c r="E6078" t="s">
        <v>7323</v>
      </c>
      <c r="F6078" s="1" t="s">
        <v>5207</v>
      </c>
      <c r="G6078" s="1" t="s">
        <v>20573</v>
      </c>
      <c r="H6078" s="1" t="s">
        <v>3201</v>
      </c>
      <c r="I6078" t="s">
        <v>20815</v>
      </c>
      <c r="J6078" t="s">
        <v>23</v>
      </c>
      <c r="K6078">
        <v>145</v>
      </c>
      <c r="L6078">
        <v>23200</v>
      </c>
      <c r="M6078">
        <v>160</v>
      </c>
      <c r="N6078" t="s">
        <v>7263</v>
      </c>
      <c r="O6078" t="s">
        <v>23191</v>
      </c>
      <c r="P6078">
        <v>0</v>
      </c>
      <c r="Q6078">
        <v>0</v>
      </c>
      <c r="R6078">
        <v>1</v>
      </c>
    </row>
    <row r="6079" spans="1:18" x14ac:dyDescent="0.25">
      <c r="A6079" t="s">
        <v>10311</v>
      </c>
      <c r="B6079">
        <v>2019</v>
      </c>
      <c r="C6079">
        <v>2</v>
      </c>
      <c r="D6079">
        <v>15</v>
      </c>
      <c r="E6079" t="s">
        <v>7323</v>
      </c>
      <c r="F6079" s="1" t="s">
        <v>5207</v>
      </c>
      <c r="G6079" s="1" t="s">
        <v>20573</v>
      </c>
      <c r="H6079" s="1" t="s">
        <v>3201</v>
      </c>
      <c r="I6079" t="s">
        <v>20735</v>
      </c>
      <c r="J6079" t="s">
        <v>23</v>
      </c>
      <c r="K6079">
        <v>90</v>
      </c>
      <c r="L6079">
        <v>13590</v>
      </c>
      <c r="M6079">
        <v>151</v>
      </c>
      <c r="N6079" t="s">
        <v>7263</v>
      </c>
      <c r="O6079" t="s">
        <v>23191</v>
      </c>
      <c r="P6079">
        <v>0</v>
      </c>
      <c r="Q6079">
        <v>0</v>
      </c>
      <c r="R6079">
        <v>1</v>
      </c>
    </row>
    <row r="6080" spans="1:18" x14ac:dyDescent="0.25">
      <c r="A6080" t="s">
        <v>10311</v>
      </c>
      <c r="B6080">
        <v>2019</v>
      </c>
      <c r="C6080">
        <v>2</v>
      </c>
      <c r="D6080">
        <v>15</v>
      </c>
      <c r="E6080" t="s">
        <v>7323</v>
      </c>
      <c r="F6080" s="1" t="s">
        <v>5207</v>
      </c>
      <c r="G6080" s="1" t="s">
        <v>20573</v>
      </c>
      <c r="H6080" s="1" t="s">
        <v>3201</v>
      </c>
      <c r="I6080" t="s">
        <v>20775</v>
      </c>
      <c r="J6080" t="s">
        <v>23</v>
      </c>
      <c r="K6080">
        <v>280</v>
      </c>
      <c r="L6080">
        <v>44240</v>
      </c>
      <c r="M6080">
        <v>158</v>
      </c>
      <c r="N6080" t="s">
        <v>9044</v>
      </c>
      <c r="O6080" t="s">
        <v>9801</v>
      </c>
      <c r="P6080">
        <v>0</v>
      </c>
      <c r="Q6080">
        <v>0</v>
      </c>
      <c r="R6080">
        <v>1</v>
      </c>
    </row>
    <row r="6081" spans="1:18" x14ac:dyDescent="0.25">
      <c r="A6081" t="s">
        <v>10311</v>
      </c>
      <c r="B6081">
        <v>2019</v>
      </c>
      <c r="C6081">
        <v>2</v>
      </c>
      <c r="D6081">
        <v>15</v>
      </c>
      <c r="E6081" t="s">
        <v>7323</v>
      </c>
      <c r="F6081" s="1" t="s">
        <v>5207</v>
      </c>
      <c r="G6081" s="1" t="s">
        <v>20931</v>
      </c>
      <c r="H6081" s="1" t="s">
        <v>3201</v>
      </c>
      <c r="I6081" t="s">
        <v>20952</v>
      </c>
      <c r="J6081" t="s">
        <v>23</v>
      </c>
      <c r="K6081">
        <v>70</v>
      </c>
      <c r="L6081">
        <v>9194.5</v>
      </c>
      <c r="M6081">
        <v>131.35</v>
      </c>
      <c r="N6081" t="s">
        <v>7263</v>
      </c>
      <c r="O6081" t="s">
        <v>23191</v>
      </c>
      <c r="P6081">
        <v>0</v>
      </c>
      <c r="Q6081">
        <v>0</v>
      </c>
      <c r="R6081">
        <v>1</v>
      </c>
    </row>
    <row r="6082" spans="1:18" x14ac:dyDescent="0.25">
      <c r="A6082" t="s">
        <v>10311</v>
      </c>
      <c r="B6082">
        <v>2019</v>
      </c>
      <c r="C6082">
        <v>2</v>
      </c>
      <c r="D6082">
        <v>15</v>
      </c>
      <c r="E6082" t="s">
        <v>7323</v>
      </c>
      <c r="F6082" s="1" t="s">
        <v>5207</v>
      </c>
      <c r="G6082" s="1" t="s">
        <v>20931</v>
      </c>
      <c r="H6082" s="1" t="s">
        <v>3201</v>
      </c>
      <c r="I6082" t="s">
        <v>20962</v>
      </c>
      <c r="J6082" t="s">
        <v>23</v>
      </c>
      <c r="K6082">
        <v>390</v>
      </c>
      <c r="L6082">
        <v>69303.009999999995</v>
      </c>
      <c r="M6082">
        <v>177.7</v>
      </c>
      <c r="N6082" t="s">
        <v>9106</v>
      </c>
      <c r="O6082" t="s">
        <v>9804</v>
      </c>
      <c r="P6082">
        <v>0</v>
      </c>
      <c r="Q6082">
        <v>0</v>
      </c>
      <c r="R6082">
        <v>1</v>
      </c>
    </row>
    <row r="6083" spans="1:18" x14ac:dyDescent="0.25">
      <c r="A6083" t="s">
        <v>10311</v>
      </c>
      <c r="B6083">
        <v>2019</v>
      </c>
      <c r="C6083">
        <v>2</v>
      </c>
      <c r="D6083">
        <v>15</v>
      </c>
      <c r="E6083" t="s">
        <v>7323</v>
      </c>
      <c r="F6083" s="1" t="s">
        <v>5207</v>
      </c>
      <c r="G6083" s="1" t="s">
        <v>20931</v>
      </c>
      <c r="H6083" s="1" t="s">
        <v>3201</v>
      </c>
      <c r="I6083" t="s">
        <v>20978</v>
      </c>
      <c r="J6083" t="s">
        <v>23</v>
      </c>
      <c r="K6083">
        <v>60</v>
      </c>
      <c r="L6083">
        <v>10662</v>
      </c>
      <c r="M6083">
        <v>177.7</v>
      </c>
      <c r="N6083" t="s">
        <v>7263</v>
      </c>
      <c r="O6083" t="s">
        <v>23191</v>
      </c>
      <c r="P6083">
        <v>0</v>
      </c>
      <c r="Q6083">
        <v>0</v>
      </c>
      <c r="R6083">
        <v>1</v>
      </c>
    </row>
    <row r="6084" spans="1:18" x14ac:dyDescent="0.25">
      <c r="A6084" t="s">
        <v>10311</v>
      </c>
      <c r="B6084">
        <v>2019</v>
      </c>
      <c r="C6084">
        <v>2</v>
      </c>
      <c r="D6084">
        <v>15</v>
      </c>
      <c r="E6084" t="s">
        <v>7323</v>
      </c>
      <c r="F6084" s="1" t="s">
        <v>5207</v>
      </c>
      <c r="G6084" s="1" t="s">
        <v>20931</v>
      </c>
      <c r="H6084" s="1" t="s">
        <v>3201</v>
      </c>
      <c r="I6084" t="s">
        <v>20984</v>
      </c>
      <c r="J6084" t="s">
        <v>23</v>
      </c>
      <c r="K6084">
        <v>93</v>
      </c>
      <c r="L6084">
        <v>16526.099999999999</v>
      </c>
      <c r="M6084">
        <v>177.7</v>
      </c>
      <c r="N6084" t="s">
        <v>9110</v>
      </c>
      <c r="O6084" t="s">
        <v>9805</v>
      </c>
      <c r="P6084">
        <v>0</v>
      </c>
      <c r="Q6084">
        <v>0</v>
      </c>
      <c r="R6084">
        <v>1</v>
      </c>
    </row>
    <row r="6085" spans="1:18" x14ac:dyDescent="0.25">
      <c r="A6085" t="s">
        <v>10311</v>
      </c>
      <c r="B6085">
        <v>2019</v>
      </c>
      <c r="C6085">
        <v>2</v>
      </c>
      <c r="D6085">
        <v>15</v>
      </c>
      <c r="E6085" t="s">
        <v>7323</v>
      </c>
      <c r="F6085" s="1" t="s">
        <v>5207</v>
      </c>
      <c r="G6085" s="1" t="s">
        <v>20931</v>
      </c>
      <c r="H6085" s="1" t="s">
        <v>3201</v>
      </c>
      <c r="I6085" t="s">
        <v>20972</v>
      </c>
      <c r="J6085" t="s">
        <v>23</v>
      </c>
      <c r="K6085">
        <v>260</v>
      </c>
      <c r="L6085">
        <v>36140</v>
      </c>
      <c r="M6085">
        <v>139</v>
      </c>
      <c r="N6085" t="s">
        <v>9108</v>
      </c>
      <c r="O6085" t="s">
        <v>9806</v>
      </c>
      <c r="P6085">
        <v>0</v>
      </c>
      <c r="Q6085">
        <v>0</v>
      </c>
      <c r="R6085">
        <v>1</v>
      </c>
    </row>
    <row r="6086" spans="1:18" x14ac:dyDescent="0.25">
      <c r="A6086" t="s">
        <v>10311</v>
      </c>
      <c r="B6086">
        <v>2019</v>
      </c>
      <c r="C6086">
        <v>2</v>
      </c>
      <c r="D6086">
        <v>15</v>
      </c>
      <c r="E6086" t="s">
        <v>7323</v>
      </c>
      <c r="F6086" s="1" t="s">
        <v>5207</v>
      </c>
      <c r="G6086" s="1" t="s">
        <v>21008</v>
      </c>
      <c r="H6086" s="1" t="s">
        <v>3201</v>
      </c>
      <c r="I6086" t="s">
        <v>6944</v>
      </c>
      <c r="J6086" t="s">
        <v>23</v>
      </c>
      <c r="K6086">
        <v>21</v>
      </c>
      <c r="L6086">
        <v>3025.26</v>
      </c>
      <c r="M6086">
        <v>144.06</v>
      </c>
      <c r="N6086" t="s">
        <v>9358</v>
      </c>
      <c r="O6086" t="s">
        <v>9809</v>
      </c>
      <c r="P6086">
        <v>0</v>
      </c>
      <c r="Q6086">
        <v>0</v>
      </c>
      <c r="R6086">
        <v>1</v>
      </c>
    </row>
    <row r="6087" spans="1:18" x14ac:dyDescent="0.25">
      <c r="A6087" t="s">
        <v>10311</v>
      </c>
      <c r="B6087">
        <v>2019</v>
      </c>
      <c r="C6087">
        <v>2</v>
      </c>
      <c r="D6087">
        <v>15</v>
      </c>
      <c r="E6087" t="s">
        <v>7323</v>
      </c>
      <c r="F6087" s="1" t="s">
        <v>5207</v>
      </c>
      <c r="G6087" s="1" t="s">
        <v>21008</v>
      </c>
      <c r="H6087" s="1" t="s">
        <v>3201</v>
      </c>
      <c r="I6087" t="s">
        <v>21023</v>
      </c>
      <c r="J6087" t="s">
        <v>23</v>
      </c>
      <c r="K6087">
        <v>60</v>
      </c>
      <c r="L6087">
        <v>8643.6</v>
      </c>
      <c r="M6087">
        <v>144.06</v>
      </c>
      <c r="N6087" t="s">
        <v>7263</v>
      </c>
      <c r="O6087" t="s">
        <v>23191</v>
      </c>
      <c r="P6087">
        <v>0</v>
      </c>
      <c r="Q6087">
        <v>0</v>
      </c>
      <c r="R6087">
        <v>1</v>
      </c>
    </row>
    <row r="6088" spans="1:18" x14ac:dyDescent="0.25">
      <c r="A6088" t="s">
        <v>10311</v>
      </c>
      <c r="B6088">
        <v>2019</v>
      </c>
      <c r="C6088">
        <v>2</v>
      </c>
      <c r="D6088">
        <v>15</v>
      </c>
      <c r="E6088" t="s">
        <v>7323</v>
      </c>
      <c r="F6088" s="1" t="s">
        <v>5207</v>
      </c>
      <c r="G6088" s="1" t="s">
        <v>21008</v>
      </c>
      <c r="H6088" s="1" t="s">
        <v>3201</v>
      </c>
      <c r="I6088" t="s">
        <v>21027</v>
      </c>
      <c r="J6088" t="s">
        <v>23</v>
      </c>
      <c r="K6088">
        <v>68</v>
      </c>
      <c r="L6088">
        <v>9796.08</v>
      </c>
      <c r="M6088">
        <v>144.06</v>
      </c>
      <c r="N6088" t="s">
        <v>7263</v>
      </c>
      <c r="O6088" t="s">
        <v>23191</v>
      </c>
      <c r="P6088">
        <v>0</v>
      </c>
      <c r="Q6088">
        <v>0</v>
      </c>
      <c r="R6088">
        <v>1</v>
      </c>
    </row>
    <row r="6089" spans="1:18" x14ac:dyDescent="0.25">
      <c r="A6089" t="s">
        <v>10311</v>
      </c>
      <c r="B6089">
        <v>2019</v>
      </c>
      <c r="C6089">
        <v>2</v>
      </c>
      <c r="D6089">
        <v>15</v>
      </c>
      <c r="E6089" t="s">
        <v>7323</v>
      </c>
      <c r="F6089" s="1" t="s">
        <v>5207</v>
      </c>
      <c r="G6089" s="1" t="s">
        <v>21008</v>
      </c>
      <c r="H6089" s="1" t="s">
        <v>3201</v>
      </c>
      <c r="I6089" t="s">
        <v>7031</v>
      </c>
      <c r="J6089" t="s">
        <v>23</v>
      </c>
      <c r="K6089">
        <v>20</v>
      </c>
      <c r="L6089">
        <v>2881.2</v>
      </c>
      <c r="M6089">
        <v>144.06</v>
      </c>
      <c r="N6089" t="s">
        <v>9365</v>
      </c>
      <c r="O6089" t="s">
        <v>9812</v>
      </c>
      <c r="P6089">
        <v>0</v>
      </c>
      <c r="Q6089">
        <v>0</v>
      </c>
      <c r="R6089">
        <v>1</v>
      </c>
    </row>
    <row r="6090" spans="1:18" x14ac:dyDescent="0.25">
      <c r="A6090" t="s">
        <v>10311</v>
      </c>
      <c r="B6090">
        <v>2019</v>
      </c>
      <c r="C6090">
        <v>2</v>
      </c>
      <c r="D6090">
        <v>15</v>
      </c>
      <c r="E6090" t="s">
        <v>7323</v>
      </c>
      <c r="F6090" s="1" t="s">
        <v>5207</v>
      </c>
      <c r="G6090" s="1" t="s">
        <v>21008</v>
      </c>
      <c r="H6090" s="1" t="s">
        <v>3201</v>
      </c>
      <c r="I6090" t="s">
        <v>7016</v>
      </c>
      <c r="J6090" t="s">
        <v>23</v>
      </c>
      <c r="K6090">
        <v>14</v>
      </c>
      <c r="L6090">
        <v>2016.84</v>
      </c>
      <c r="M6090">
        <v>144.06</v>
      </c>
      <c r="N6090" t="s">
        <v>9364</v>
      </c>
      <c r="O6090" t="s">
        <v>9821</v>
      </c>
      <c r="P6090">
        <v>0</v>
      </c>
      <c r="Q6090">
        <v>0</v>
      </c>
      <c r="R6090">
        <v>1</v>
      </c>
    </row>
    <row r="6091" spans="1:18" x14ac:dyDescent="0.25">
      <c r="A6091" t="s">
        <v>10311</v>
      </c>
      <c r="B6091">
        <v>2019</v>
      </c>
      <c r="C6091">
        <v>2</v>
      </c>
      <c r="D6091">
        <v>15</v>
      </c>
      <c r="E6091" t="s">
        <v>7323</v>
      </c>
      <c r="F6091" s="1" t="s">
        <v>5207</v>
      </c>
      <c r="G6091" s="1" t="s">
        <v>21008</v>
      </c>
      <c r="H6091" s="1" t="s">
        <v>3201</v>
      </c>
      <c r="I6091" t="s">
        <v>6926</v>
      </c>
      <c r="J6091" t="s">
        <v>23</v>
      </c>
      <c r="K6091">
        <v>3</v>
      </c>
      <c r="L6091">
        <v>435</v>
      </c>
      <c r="M6091">
        <v>145</v>
      </c>
      <c r="N6091" t="s">
        <v>9357</v>
      </c>
      <c r="O6091" t="s">
        <v>9813</v>
      </c>
      <c r="P6091">
        <v>0</v>
      </c>
      <c r="Q6091">
        <v>0</v>
      </c>
      <c r="R6091">
        <v>1</v>
      </c>
    </row>
    <row r="6092" spans="1:18" x14ac:dyDescent="0.25">
      <c r="A6092" t="s">
        <v>10311</v>
      </c>
      <c r="B6092">
        <v>2019</v>
      </c>
      <c r="C6092">
        <v>2</v>
      </c>
      <c r="D6092">
        <v>15</v>
      </c>
      <c r="E6092" t="s">
        <v>7323</v>
      </c>
      <c r="F6092" s="1" t="s">
        <v>5207</v>
      </c>
      <c r="G6092" s="1" t="s">
        <v>21008</v>
      </c>
      <c r="H6092" s="1" t="s">
        <v>3201</v>
      </c>
      <c r="I6092" t="s">
        <v>6977</v>
      </c>
      <c r="J6092" t="s">
        <v>23</v>
      </c>
      <c r="K6092">
        <v>22</v>
      </c>
      <c r="L6092">
        <v>3190</v>
      </c>
      <c r="M6092">
        <v>145</v>
      </c>
      <c r="N6092" t="s">
        <v>7263</v>
      </c>
      <c r="O6092" t="s">
        <v>23191</v>
      </c>
      <c r="P6092">
        <v>0</v>
      </c>
      <c r="Q6092">
        <v>0</v>
      </c>
      <c r="R6092">
        <v>1</v>
      </c>
    </row>
    <row r="6093" spans="1:18" x14ac:dyDescent="0.25">
      <c r="A6093" t="s">
        <v>10311</v>
      </c>
      <c r="B6093">
        <v>2019</v>
      </c>
      <c r="C6093">
        <v>2</v>
      </c>
      <c r="D6093">
        <v>15</v>
      </c>
      <c r="E6093" t="s">
        <v>7323</v>
      </c>
      <c r="F6093" s="1" t="s">
        <v>5207</v>
      </c>
      <c r="G6093" s="1" t="s">
        <v>21008</v>
      </c>
      <c r="H6093" s="1" t="s">
        <v>3201</v>
      </c>
      <c r="I6093" t="s">
        <v>7002</v>
      </c>
      <c r="J6093" t="s">
        <v>23</v>
      </c>
      <c r="K6093">
        <v>47</v>
      </c>
      <c r="L6093">
        <v>6815</v>
      </c>
      <c r="M6093">
        <v>145</v>
      </c>
      <c r="N6093" t="s">
        <v>7263</v>
      </c>
      <c r="O6093" t="s">
        <v>23191</v>
      </c>
      <c r="P6093">
        <v>0</v>
      </c>
      <c r="Q6093">
        <v>0</v>
      </c>
      <c r="R6093">
        <v>1</v>
      </c>
    </row>
    <row r="6094" spans="1:18" x14ac:dyDescent="0.25">
      <c r="A6094" t="s">
        <v>10311</v>
      </c>
      <c r="B6094">
        <v>2019</v>
      </c>
      <c r="C6094">
        <v>2</v>
      </c>
      <c r="D6094">
        <v>15</v>
      </c>
      <c r="E6094" t="s">
        <v>7323</v>
      </c>
      <c r="F6094" s="1" t="s">
        <v>5207</v>
      </c>
      <c r="G6094" s="1" t="s">
        <v>21008</v>
      </c>
      <c r="H6094" s="1" t="s">
        <v>3201</v>
      </c>
      <c r="I6094" t="s">
        <v>7017</v>
      </c>
      <c r="J6094" t="s">
        <v>23</v>
      </c>
      <c r="K6094">
        <v>10</v>
      </c>
      <c r="L6094">
        <v>1450</v>
      </c>
      <c r="M6094">
        <v>145</v>
      </c>
      <c r="N6094" t="s">
        <v>7263</v>
      </c>
      <c r="O6094" t="s">
        <v>23191</v>
      </c>
      <c r="P6094">
        <v>0</v>
      </c>
      <c r="Q6094">
        <v>0</v>
      </c>
      <c r="R6094">
        <v>1</v>
      </c>
    </row>
    <row r="6095" spans="1:18" x14ac:dyDescent="0.25">
      <c r="A6095" t="s">
        <v>10311</v>
      </c>
      <c r="B6095">
        <v>2019</v>
      </c>
      <c r="C6095">
        <v>2</v>
      </c>
      <c r="D6095">
        <v>15</v>
      </c>
      <c r="E6095" t="s">
        <v>7323</v>
      </c>
      <c r="F6095" s="1" t="s">
        <v>5207</v>
      </c>
      <c r="G6095" s="1" t="s">
        <v>21008</v>
      </c>
      <c r="H6095" s="1" t="s">
        <v>3201</v>
      </c>
      <c r="I6095" t="s">
        <v>7032</v>
      </c>
      <c r="J6095" t="s">
        <v>23</v>
      </c>
      <c r="K6095">
        <v>15</v>
      </c>
      <c r="L6095">
        <v>2175</v>
      </c>
      <c r="M6095">
        <v>145</v>
      </c>
      <c r="N6095" t="s">
        <v>7263</v>
      </c>
      <c r="O6095" t="s">
        <v>23191</v>
      </c>
      <c r="P6095">
        <v>0</v>
      </c>
      <c r="Q6095">
        <v>0</v>
      </c>
      <c r="R6095">
        <v>1</v>
      </c>
    </row>
    <row r="6096" spans="1:18" x14ac:dyDescent="0.25">
      <c r="A6096" t="s">
        <v>10311</v>
      </c>
      <c r="B6096">
        <v>2019</v>
      </c>
      <c r="C6096">
        <v>2</v>
      </c>
      <c r="D6096">
        <v>15</v>
      </c>
      <c r="E6096" t="s">
        <v>7323</v>
      </c>
      <c r="F6096" s="1" t="s">
        <v>5207</v>
      </c>
      <c r="G6096" s="1" t="s">
        <v>20573</v>
      </c>
      <c r="H6096" s="1" t="s">
        <v>3201</v>
      </c>
      <c r="I6096" t="s">
        <v>10312</v>
      </c>
      <c r="J6096" t="s">
        <v>23</v>
      </c>
      <c r="K6096">
        <v>27</v>
      </c>
      <c r="L6096">
        <v>4948.29</v>
      </c>
      <c r="M6096">
        <v>183.27</v>
      </c>
      <c r="N6096" t="s">
        <v>9060</v>
      </c>
      <c r="O6096" t="s">
        <v>10646</v>
      </c>
      <c r="P6096">
        <v>0</v>
      </c>
      <c r="Q6096">
        <v>0</v>
      </c>
      <c r="R6096">
        <v>1</v>
      </c>
    </row>
    <row r="6097" spans="1:18" x14ac:dyDescent="0.25">
      <c r="A6097" t="s">
        <v>10311</v>
      </c>
      <c r="B6097">
        <v>2019</v>
      </c>
      <c r="C6097">
        <v>2</v>
      </c>
      <c r="D6097">
        <v>15</v>
      </c>
      <c r="E6097" t="s">
        <v>7323</v>
      </c>
      <c r="F6097" s="1" t="s">
        <v>5207</v>
      </c>
      <c r="G6097" s="1" t="s">
        <v>20573</v>
      </c>
      <c r="H6097" s="1" t="s">
        <v>3201</v>
      </c>
      <c r="I6097" t="s">
        <v>20741</v>
      </c>
      <c r="J6097" t="s">
        <v>23</v>
      </c>
      <c r="K6097">
        <v>110</v>
      </c>
      <c r="L6097">
        <v>16610</v>
      </c>
      <c r="M6097">
        <v>151</v>
      </c>
      <c r="N6097" t="s">
        <v>7263</v>
      </c>
      <c r="O6097" t="s">
        <v>23191</v>
      </c>
      <c r="P6097">
        <v>0</v>
      </c>
      <c r="Q6097">
        <v>0</v>
      </c>
      <c r="R6097">
        <v>1</v>
      </c>
    </row>
    <row r="6098" spans="1:18" x14ac:dyDescent="0.25">
      <c r="A6098" t="s">
        <v>10311</v>
      </c>
      <c r="B6098">
        <v>2019</v>
      </c>
      <c r="C6098">
        <v>2</v>
      </c>
      <c r="D6098">
        <v>15</v>
      </c>
      <c r="E6098" t="s">
        <v>7323</v>
      </c>
      <c r="F6098" s="1" t="s">
        <v>5207</v>
      </c>
      <c r="G6098" s="1" t="s">
        <v>20573</v>
      </c>
      <c r="H6098" s="1" t="s">
        <v>3201</v>
      </c>
      <c r="I6098" t="s">
        <v>20819</v>
      </c>
      <c r="J6098" t="s">
        <v>23</v>
      </c>
      <c r="K6098">
        <v>18</v>
      </c>
      <c r="L6098">
        <v>3061.08</v>
      </c>
      <c r="M6098">
        <v>170.06</v>
      </c>
      <c r="N6098" t="s">
        <v>7263</v>
      </c>
      <c r="O6098" t="s">
        <v>23191</v>
      </c>
      <c r="P6098">
        <v>0</v>
      </c>
      <c r="Q6098">
        <v>0</v>
      </c>
      <c r="R6098">
        <v>1</v>
      </c>
    </row>
    <row r="6099" spans="1:18" x14ac:dyDescent="0.25">
      <c r="A6099" t="s">
        <v>10311</v>
      </c>
      <c r="B6099">
        <v>2019</v>
      </c>
      <c r="C6099">
        <v>2</v>
      </c>
      <c r="D6099">
        <v>15</v>
      </c>
      <c r="E6099" t="s">
        <v>7323</v>
      </c>
      <c r="F6099" s="1" t="s">
        <v>5207</v>
      </c>
      <c r="G6099" s="1" t="s">
        <v>21008</v>
      </c>
      <c r="H6099" s="1" t="s">
        <v>3201</v>
      </c>
      <c r="I6099" t="s">
        <v>6927</v>
      </c>
      <c r="J6099" t="s">
        <v>23</v>
      </c>
      <c r="K6099">
        <v>6</v>
      </c>
      <c r="L6099">
        <v>871.24</v>
      </c>
      <c r="M6099">
        <v>145.21</v>
      </c>
      <c r="N6099" t="s">
        <v>7263</v>
      </c>
      <c r="O6099" t="s">
        <v>23191</v>
      </c>
      <c r="P6099">
        <v>0</v>
      </c>
      <c r="Q6099">
        <v>0</v>
      </c>
      <c r="R6099">
        <v>1</v>
      </c>
    </row>
    <row r="6100" spans="1:18" x14ac:dyDescent="0.25">
      <c r="A6100" t="s">
        <v>10311</v>
      </c>
      <c r="B6100">
        <v>2019</v>
      </c>
      <c r="C6100">
        <v>2</v>
      </c>
      <c r="D6100">
        <v>15</v>
      </c>
      <c r="E6100" t="s">
        <v>7323</v>
      </c>
      <c r="F6100" s="1" t="s">
        <v>5207</v>
      </c>
      <c r="G6100" s="1" t="s">
        <v>21008</v>
      </c>
      <c r="H6100" s="1" t="s">
        <v>3201</v>
      </c>
      <c r="I6100" t="s">
        <v>21019</v>
      </c>
      <c r="J6100" t="s">
        <v>23</v>
      </c>
      <c r="K6100">
        <v>11</v>
      </c>
      <c r="L6100">
        <v>1595</v>
      </c>
      <c r="M6100">
        <v>145</v>
      </c>
      <c r="N6100" t="s">
        <v>7263</v>
      </c>
      <c r="O6100" t="s">
        <v>23191</v>
      </c>
      <c r="P6100">
        <v>0</v>
      </c>
      <c r="Q6100">
        <v>0</v>
      </c>
      <c r="R6100">
        <v>1</v>
      </c>
    </row>
    <row r="6101" spans="1:18" x14ac:dyDescent="0.25">
      <c r="A6101" t="s">
        <v>10311</v>
      </c>
      <c r="B6101">
        <v>2019</v>
      </c>
      <c r="C6101">
        <v>2</v>
      </c>
      <c r="D6101">
        <v>15</v>
      </c>
      <c r="E6101" t="s">
        <v>7323</v>
      </c>
      <c r="F6101" s="1" t="s">
        <v>9480</v>
      </c>
      <c r="G6101" s="1" t="s">
        <v>9480</v>
      </c>
      <c r="H6101" s="1" t="s">
        <v>9480</v>
      </c>
      <c r="I6101" t="s">
        <v>10819</v>
      </c>
      <c r="J6101" t="s">
        <v>23</v>
      </c>
      <c r="K6101">
        <v>55</v>
      </c>
      <c r="L6101">
        <v>7700</v>
      </c>
      <c r="M6101">
        <v>140</v>
      </c>
      <c r="N6101" t="e">
        <v>#N/A</v>
      </c>
      <c r="O6101" t="e">
        <v>#N/A</v>
      </c>
      <c r="P6101">
        <v>0</v>
      </c>
      <c r="Q6101">
        <v>0</v>
      </c>
      <c r="R6101">
        <v>1</v>
      </c>
    </row>
    <row r="6102" spans="1:18" x14ac:dyDescent="0.25">
      <c r="A6102" t="s">
        <v>10311</v>
      </c>
      <c r="B6102">
        <v>2019</v>
      </c>
      <c r="C6102">
        <v>2</v>
      </c>
      <c r="D6102">
        <v>15</v>
      </c>
      <c r="E6102" t="s">
        <v>7323</v>
      </c>
      <c r="F6102" s="1" t="s">
        <v>5207</v>
      </c>
      <c r="G6102" s="1" t="s">
        <v>20573</v>
      </c>
      <c r="H6102" s="1" t="s">
        <v>3201</v>
      </c>
      <c r="I6102" t="s">
        <v>20783</v>
      </c>
      <c r="J6102" t="s">
        <v>23</v>
      </c>
      <c r="K6102">
        <v>570</v>
      </c>
      <c r="L6102">
        <v>92340</v>
      </c>
      <c r="M6102">
        <v>162</v>
      </c>
      <c r="N6102" t="s">
        <v>7263</v>
      </c>
      <c r="O6102" t="s">
        <v>23191</v>
      </c>
      <c r="P6102">
        <v>0</v>
      </c>
      <c r="Q6102">
        <v>0</v>
      </c>
      <c r="R6102">
        <v>1</v>
      </c>
    </row>
    <row r="6103" spans="1:18" x14ac:dyDescent="0.25">
      <c r="A6103" t="s">
        <v>2140</v>
      </c>
      <c r="B6103">
        <v>2018</v>
      </c>
      <c r="C6103">
        <v>1</v>
      </c>
      <c r="D6103">
        <v>22</v>
      </c>
      <c r="E6103" t="s">
        <v>92</v>
      </c>
      <c r="F6103" s="1" t="s">
        <v>3205</v>
      </c>
      <c r="G6103" s="1" t="s">
        <v>3203</v>
      </c>
      <c r="H6103" s="1" t="s">
        <v>3206</v>
      </c>
      <c r="I6103" t="s">
        <v>17999</v>
      </c>
      <c r="J6103" t="s">
        <v>23</v>
      </c>
      <c r="K6103">
        <v>3000</v>
      </c>
      <c r="L6103">
        <v>140400</v>
      </c>
      <c r="M6103">
        <v>46.8</v>
      </c>
      <c r="N6103" t="s">
        <v>35</v>
      </c>
      <c r="O6103" t="s">
        <v>9486</v>
      </c>
      <c r="P6103">
        <v>0</v>
      </c>
      <c r="Q6103">
        <v>0</v>
      </c>
      <c r="R6103">
        <v>1</v>
      </c>
    </row>
    <row r="6104" spans="1:18" x14ac:dyDescent="0.25">
      <c r="A6104" t="s">
        <v>2140</v>
      </c>
      <c r="B6104">
        <v>2018</v>
      </c>
      <c r="C6104">
        <v>1</v>
      </c>
      <c r="D6104">
        <v>22</v>
      </c>
      <c r="E6104" t="s">
        <v>92</v>
      </c>
      <c r="F6104" s="1" t="s">
        <v>3205</v>
      </c>
      <c r="G6104" s="1" t="s">
        <v>3203</v>
      </c>
      <c r="H6104" s="1" t="s">
        <v>3206</v>
      </c>
      <c r="I6104" t="s">
        <v>18003</v>
      </c>
      <c r="J6104" t="s">
        <v>23</v>
      </c>
      <c r="K6104">
        <v>3980</v>
      </c>
      <c r="L6104">
        <v>186264</v>
      </c>
      <c r="M6104">
        <v>46.8</v>
      </c>
      <c r="N6104" t="s">
        <v>1970</v>
      </c>
      <c r="O6104" t="s">
        <v>9538</v>
      </c>
      <c r="P6104">
        <v>0</v>
      </c>
      <c r="Q6104">
        <v>0</v>
      </c>
      <c r="R6104">
        <v>1</v>
      </c>
    </row>
    <row r="6105" spans="1:18" x14ac:dyDescent="0.25">
      <c r="A6105" t="s">
        <v>2140</v>
      </c>
      <c r="B6105">
        <v>2018</v>
      </c>
      <c r="C6105">
        <v>1</v>
      </c>
      <c r="D6105">
        <v>22</v>
      </c>
      <c r="E6105" t="s">
        <v>92</v>
      </c>
      <c r="F6105" s="1" t="s">
        <v>3205</v>
      </c>
      <c r="G6105" s="1" t="s">
        <v>3203</v>
      </c>
      <c r="H6105" s="1" t="s">
        <v>3206</v>
      </c>
      <c r="I6105" t="s">
        <v>17609</v>
      </c>
      <c r="J6105" t="s">
        <v>23</v>
      </c>
      <c r="K6105">
        <v>1500</v>
      </c>
      <c r="L6105">
        <v>70200</v>
      </c>
      <c r="M6105">
        <v>46.8</v>
      </c>
      <c r="N6105" t="s">
        <v>45</v>
      </c>
      <c r="O6105" t="s">
        <v>9488</v>
      </c>
      <c r="P6105">
        <v>0</v>
      </c>
      <c r="Q6105">
        <v>0</v>
      </c>
      <c r="R6105">
        <v>1</v>
      </c>
    </row>
    <row r="6106" spans="1:18" x14ac:dyDescent="0.25">
      <c r="A6106" t="s">
        <v>10588</v>
      </c>
      <c r="B6106">
        <v>2019</v>
      </c>
      <c r="C6106">
        <v>3</v>
      </c>
      <c r="D6106">
        <v>27</v>
      </c>
      <c r="E6106" t="s">
        <v>226</v>
      </c>
      <c r="F6106" s="1" t="s">
        <v>3205</v>
      </c>
      <c r="G6106" s="1" t="s">
        <v>3384</v>
      </c>
      <c r="H6106" s="1" t="s">
        <v>3206</v>
      </c>
      <c r="I6106" t="s">
        <v>17211</v>
      </c>
      <c r="J6106" t="s">
        <v>23</v>
      </c>
      <c r="K6106">
        <v>5690</v>
      </c>
      <c r="L6106">
        <v>272152.7</v>
      </c>
      <c r="M6106">
        <v>47.83</v>
      </c>
      <c r="N6106" t="s">
        <v>160</v>
      </c>
      <c r="O6106" t="s">
        <v>9452</v>
      </c>
      <c r="P6106">
        <v>0.10110188471641929</v>
      </c>
      <c r="Q6106">
        <v>0</v>
      </c>
      <c r="R6106">
        <v>1</v>
      </c>
    </row>
    <row r="6107" spans="1:18" x14ac:dyDescent="0.25">
      <c r="A6107" t="s">
        <v>10588</v>
      </c>
      <c r="B6107">
        <v>2019</v>
      </c>
      <c r="C6107">
        <v>3</v>
      </c>
      <c r="D6107">
        <v>27</v>
      </c>
      <c r="E6107" t="s">
        <v>226</v>
      </c>
      <c r="F6107" s="1" t="s">
        <v>3205</v>
      </c>
      <c r="G6107" s="1" t="s">
        <v>3863</v>
      </c>
      <c r="H6107" s="1" t="s">
        <v>3206</v>
      </c>
      <c r="I6107" t="s">
        <v>19206</v>
      </c>
      <c r="J6107" t="s">
        <v>23</v>
      </c>
      <c r="K6107">
        <v>5560</v>
      </c>
      <c r="L6107">
        <v>272440</v>
      </c>
      <c r="M6107">
        <v>49</v>
      </c>
      <c r="N6107" t="s">
        <v>9305</v>
      </c>
      <c r="O6107" t="s">
        <v>9530</v>
      </c>
      <c r="P6107">
        <v>3.1450189480311259E-2</v>
      </c>
      <c r="Q6107">
        <v>0</v>
      </c>
      <c r="R6107">
        <v>1</v>
      </c>
    </row>
    <row r="6108" spans="1:18" x14ac:dyDescent="0.25">
      <c r="A6108" t="s">
        <v>10588</v>
      </c>
      <c r="B6108">
        <v>2019</v>
      </c>
      <c r="C6108">
        <v>3</v>
      </c>
      <c r="D6108">
        <v>27</v>
      </c>
      <c r="E6108" t="s">
        <v>226</v>
      </c>
      <c r="F6108" s="1" t="s">
        <v>3205</v>
      </c>
      <c r="G6108" s="1" t="s">
        <v>3384</v>
      </c>
      <c r="H6108" s="1" t="s">
        <v>3206</v>
      </c>
      <c r="I6108" t="s">
        <v>17216</v>
      </c>
      <c r="J6108" t="s">
        <v>23</v>
      </c>
      <c r="K6108">
        <v>5964</v>
      </c>
      <c r="L6108">
        <v>297007.2</v>
      </c>
      <c r="M6108">
        <v>49.8</v>
      </c>
      <c r="N6108" t="s">
        <v>166</v>
      </c>
      <c r="O6108" t="s">
        <v>9509</v>
      </c>
      <c r="P6108">
        <v>0</v>
      </c>
      <c r="Q6108">
        <v>0</v>
      </c>
      <c r="R6108">
        <v>1</v>
      </c>
    </row>
    <row r="6109" spans="1:18" x14ac:dyDescent="0.25">
      <c r="A6109" t="s">
        <v>10588</v>
      </c>
      <c r="B6109">
        <v>2019</v>
      </c>
      <c r="C6109">
        <v>3</v>
      </c>
      <c r="D6109">
        <v>27</v>
      </c>
      <c r="E6109" t="s">
        <v>226</v>
      </c>
      <c r="F6109" s="1" t="s">
        <v>3205</v>
      </c>
      <c r="G6109" s="1" t="s">
        <v>3384</v>
      </c>
      <c r="H6109" s="1" t="s">
        <v>3206</v>
      </c>
      <c r="I6109" t="s">
        <v>17219</v>
      </c>
      <c r="J6109" t="s">
        <v>23</v>
      </c>
      <c r="K6109">
        <v>3411</v>
      </c>
      <c r="L6109">
        <v>169867.8</v>
      </c>
      <c r="M6109">
        <v>49.8</v>
      </c>
      <c r="N6109" t="s">
        <v>112</v>
      </c>
      <c r="O6109" t="s">
        <v>9515</v>
      </c>
      <c r="P6109">
        <v>3.2773227720419927E-2</v>
      </c>
      <c r="Q6109">
        <v>0</v>
      </c>
      <c r="R6109">
        <v>1</v>
      </c>
    </row>
    <row r="6110" spans="1:18" x14ac:dyDescent="0.25">
      <c r="A6110" t="s">
        <v>15353</v>
      </c>
      <c r="B6110">
        <v>2019</v>
      </c>
      <c r="C6110">
        <v>8</v>
      </c>
      <c r="D6110">
        <v>22</v>
      </c>
      <c r="E6110" t="s">
        <v>1620</v>
      </c>
      <c r="F6110" s="1" t="s">
        <v>3205</v>
      </c>
      <c r="G6110" s="1" t="s">
        <v>3384</v>
      </c>
      <c r="H6110" s="1" t="s">
        <v>3206</v>
      </c>
      <c r="I6110" t="s">
        <v>17454</v>
      </c>
      <c r="J6110" t="s">
        <v>23</v>
      </c>
      <c r="K6110">
        <v>6107</v>
      </c>
      <c r="L6110">
        <v>331740</v>
      </c>
      <c r="M6110">
        <v>54.32</v>
      </c>
      <c r="N6110" t="s">
        <v>168</v>
      </c>
      <c r="O6110" t="s">
        <v>9481</v>
      </c>
      <c r="P6110">
        <v>2.7900708435018715E-2</v>
      </c>
      <c r="Q6110">
        <v>0</v>
      </c>
      <c r="R6110">
        <v>3</v>
      </c>
    </row>
    <row r="6111" spans="1:18" x14ac:dyDescent="0.25">
      <c r="A6111" t="s">
        <v>15353</v>
      </c>
      <c r="B6111">
        <v>2019</v>
      </c>
      <c r="C6111">
        <v>8</v>
      </c>
      <c r="D6111">
        <v>22</v>
      </c>
      <c r="E6111" t="s">
        <v>1620</v>
      </c>
      <c r="F6111" s="1" t="s">
        <v>3205</v>
      </c>
      <c r="G6111" s="1" t="s">
        <v>3384</v>
      </c>
      <c r="H6111" s="1" t="s">
        <v>3206</v>
      </c>
      <c r="I6111" t="s">
        <v>17215</v>
      </c>
      <c r="J6111" t="s">
        <v>23</v>
      </c>
      <c r="K6111">
        <v>6675</v>
      </c>
      <c r="L6111">
        <v>327075</v>
      </c>
      <c r="M6111">
        <v>49</v>
      </c>
      <c r="N6111" t="s">
        <v>170</v>
      </c>
      <c r="O6111" t="s">
        <v>9516</v>
      </c>
      <c r="P6111">
        <v>3.660242098978287E-2</v>
      </c>
      <c r="Q6111">
        <v>0</v>
      </c>
      <c r="R6111">
        <v>3</v>
      </c>
    </row>
    <row r="6112" spans="1:18" x14ac:dyDescent="0.25">
      <c r="A6112" t="s">
        <v>15353</v>
      </c>
      <c r="B6112">
        <v>2019</v>
      </c>
      <c r="C6112">
        <v>8</v>
      </c>
      <c r="D6112">
        <v>22</v>
      </c>
      <c r="E6112" t="s">
        <v>1620</v>
      </c>
      <c r="F6112" s="1" t="s">
        <v>3205</v>
      </c>
      <c r="G6112" s="1" t="s">
        <v>3863</v>
      </c>
      <c r="H6112" s="1" t="s">
        <v>3206</v>
      </c>
      <c r="I6112" t="s">
        <v>19207</v>
      </c>
      <c r="J6112" t="s">
        <v>23</v>
      </c>
      <c r="K6112">
        <v>7130</v>
      </c>
      <c r="L6112">
        <v>351509</v>
      </c>
      <c r="M6112">
        <v>49.3</v>
      </c>
      <c r="N6112" t="s">
        <v>9331</v>
      </c>
      <c r="O6112" t="s">
        <v>9540</v>
      </c>
      <c r="P6112">
        <v>4.2454374665687751E-2</v>
      </c>
      <c r="Q6112">
        <v>0</v>
      </c>
      <c r="R6112">
        <v>3</v>
      </c>
    </row>
    <row r="6113" spans="1:18" x14ac:dyDescent="0.25">
      <c r="A6113" t="s">
        <v>2564</v>
      </c>
      <c r="B6113">
        <v>2018</v>
      </c>
      <c r="C6113">
        <v>6</v>
      </c>
      <c r="D6113">
        <v>12</v>
      </c>
      <c r="E6113" t="s">
        <v>15699</v>
      </c>
      <c r="F6113" s="1" t="s">
        <v>3205</v>
      </c>
      <c r="G6113" s="1" t="s">
        <v>3863</v>
      </c>
      <c r="H6113" s="1" t="s">
        <v>3206</v>
      </c>
      <c r="I6113" t="s">
        <v>19106</v>
      </c>
      <c r="J6113" t="s">
        <v>23</v>
      </c>
      <c r="K6113">
        <v>4410</v>
      </c>
      <c r="L6113">
        <v>227115.02</v>
      </c>
      <c r="M6113">
        <v>51.5</v>
      </c>
      <c r="N6113" t="s">
        <v>9331</v>
      </c>
      <c r="O6113" t="s">
        <v>9540</v>
      </c>
      <c r="P6113">
        <v>4.2454374665687751E-2</v>
      </c>
      <c r="Q6113">
        <v>0</v>
      </c>
      <c r="R6113">
        <v>2</v>
      </c>
    </row>
    <row r="6114" spans="1:18" x14ac:dyDescent="0.25">
      <c r="A6114" t="s">
        <v>2564</v>
      </c>
      <c r="B6114">
        <v>2018</v>
      </c>
      <c r="C6114">
        <v>6</v>
      </c>
      <c r="D6114">
        <v>12</v>
      </c>
      <c r="E6114" t="s">
        <v>15699</v>
      </c>
      <c r="F6114" s="1" t="s">
        <v>3205</v>
      </c>
      <c r="G6114" s="1" t="s">
        <v>3863</v>
      </c>
      <c r="H6114" s="1" t="s">
        <v>3206</v>
      </c>
      <c r="I6114" t="s">
        <v>19106</v>
      </c>
      <c r="J6114" t="s">
        <v>23</v>
      </c>
      <c r="K6114">
        <v>15570</v>
      </c>
      <c r="L6114">
        <v>801855.05</v>
      </c>
      <c r="M6114">
        <v>51.5</v>
      </c>
      <c r="N6114" t="s">
        <v>9331</v>
      </c>
      <c r="O6114" t="s">
        <v>9540</v>
      </c>
      <c r="P6114">
        <v>4.2454374665687751E-2</v>
      </c>
      <c r="Q6114">
        <v>0</v>
      </c>
      <c r="R6114">
        <v>2</v>
      </c>
    </row>
    <row r="6115" spans="1:18" x14ac:dyDescent="0.25">
      <c r="A6115" t="s">
        <v>7642</v>
      </c>
      <c r="B6115">
        <v>2016</v>
      </c>
      <c r="C6115">
        <v>7</v>
      </c>
      <c r="D6115">
        <v>8</v>
      </c>
      <c r="E6115" t="s">
        <v>7471</v>
      </c>
      <c r="F6115" s="1" t="s">
        <v>5207</v>
      </c>
      <c r="G6115" s="1" t="s">
        <v>21316</v>
      </c>
      <c r="H6115" s="1" t="s">
        <v>7263</v>
      </c>
      <c r="I6115" t="s">
        <v>6865</v>
      </c>
      <c r="J6115" t="s">
        <v>38</v>
      </c>
      <c r="K6115">
        <v>42</v>
      </c>
      <c r="L6115">
        <v>14261.94</v>
      </c>
      <c r="M6115">
        <v>339.57</v>
      </c>
      <c r="N6115" t="s">
        <v>8918</v>
      </c>
      <c r="O6115" t="s">
        <v>9934</v>
      </c>
      <c r="P6115">
        <v>0</v>
      </c>
      <c r="Q6115">
        <v>0</v>
      </c>
      <c r="R6115">
        <v>3</v>
      </c>
    </row>
    <row r="6116" spans="1:18" x14ac:dyDescent="0.25">
      <c r="A6116" t="s">
        <v>7642</v>
      </c>
      <c r="B6116">
        <v>2016</v>
      </c>
      <c r="C6116">
        <v>7</v>
      </c>
      <c r="D6116">
        <v>8</v>
      </c>
      <c r="E6116" t="s">
        <v>7471</v>
      </c>
      <c r="F6116" s="1" t="s">
        <v>9480</v>
      </c>
      <c r="G6116" s="1" t="s">
        <v>9480</v>
      </c>
      <c r="H6116" s="1" t="s">
        <v>9480</v>
      </c>
      <c r="I6116" t="s">
        <v>7643</v>
      </c>
      <c r="J6116" t="s">
        <v>38</v>
      </c>
      <c r="K6116">
        <v>472</v>
      </c>
      <c r="L6116">
        <v>160277.04</v>
      </c>
      <c r="M6116">
        <v>339.57</v>
      </c>
      <c r="N6116" t="e">
        <v>#N/A</v>
      </c>
      <c r="O6116" t="e">
        <v>#N/A</v>
      </c>
      <c r="P6116">
        <v>0</v>
      </c>
      <c r="Q6116">
        <v>0</v>
      </c>
      <c r="R6116">
        <v>3</v>
      </c>
    </row>
    <row r="6117" spans="1:18" x14ac:dyDescent="0.25">
      <c r="A6117" t="s">
        <v>1370</v>
      </c>
      <c r="B6117">
        <v>2017</v>
      </c>
      <c r="C6117">
        <v>2</v>
      </c>
      <c r="D6117">
        <v>15</v>
      </c>
      <c r="E6117" t="s">
        <v>226</v>
      </c>
      <c r="F6117" s="1" t="s">
        <v>3205</v>
      </c>
      <c r="G6117" s="1" t="s">
        <v>3863</v>
      </c>
      <c r="H6117" s="1" t="s">
        <v>3206</v>
      </c>
      <c r="I6117" t="s">
        <v>19009</v>
      </c>
      <c r="J6117" t="s">
        <v>23</v>
      </c>
      <c r="K6117">
        <v>19530</v>
      </c>
      <c r="L6117">
        <v>908730.9</v>
      </c>
      <c r="M6117">
        <v>46.53</v>
      </c>
      <c r="N6117" t="s">
        <v>9340</v>
      </c>
      <c r="O6117" t="s">
        <v>9482</v>
      </c>
      <c r="P6117">
        <v>8.0867377033553248E-2</v>
      </c>
      <c r="Q6117">
        <v>0</v>
      </c>
      <c r="R6117">
        <v>1</v>
      </c>
    </row>
    <row r="6118" spans="1:18" x14ac:dyDescent="0.25">
      <c r="A6118" t="s">
        <v>8414</v>
      </c>
      <c r="B6118">
        <v>2018</v>
      </c>
      <c r="C6118">
        <v>3</v>
      </c>
      <c r="D6118">
        <v>22</v>
      </c>
      <c r="E6118" t="s">
        <v>7328</v>
      </c>
      <c r="F6118" s="1" t="s">
        <v>5207</v>
      </c>
      <c r="G6118" s="1" t="s">
        <v>20573</v>
      </c>
      <c r="H6118" s="1" t="s">
        <v>7263</v>
      </c>
      <c r="I6118" t="s">
        <v>20590</v>
      </c>
      <c r="J6118" t="s">
        <v>23</v>
      </c>
      <c r="K6118">
        <v>40</v>
      </c>
      <c r="L6118">
        <v>4894.17</v>
      </c>
      <c r="M6118">
        <v>122.35</v>
      </c>
      <c r="N6118" t="s">
        <v>7263</v>
      </c>
      <c r="O6118" t="s">
        <v>23274</v>
      </c>
      <c r="P6118">
        <v>0</v>
      </c>
      <c r="Q6118">
        <v>0</v>
      </c>
      <c r="R6118">
        <v>1</v>
      </c>
    </row>
    <row r="6119" spans="1:18" x14ac:dyDescent="0.25">
      <c r="A6119" t="s">
        <v>8414</v>
      </c>
      <c r="B6119">
        <v>2018</v>
      </c>
      <c r="C6119">
        <v>3</v>
      </c>
      <c r="D6119">
        <v>22</v>
      </c>
      <c r="E6119" t="s">
        <v>7328</v>
      </c>
      <c r="F6119" s="1" t="s">
        <v>5207</v>
      </c>
      <c r="G6119" s="1" t="s">
        <v>20931</v>
      </c>
      <c r="H6119" s="1" t="s">
        <v>7263</v>
      </c>
      <c r="I6119" t="s">
        <v>6478</v>
      </c>
      <c r="J6119" t="s">
        <v>23</v>
      </c>
      <c r="K6119">
        <v>570</v>
      </c>
      <c r="L6119">
        <v>88130.78</v>
      </c>
      <c r="M6119">
        <v>154.62</v>
      </c>
      <c r="N6119" t="s">
        <v>8296</v>
      </c>
      <c r="O6119" t="s">
        <v>9767</v>
      </c>
      <c r="P6119">
        <v>0</v>
      </c>
      <c r="Q6119">
        <v>0</v>
      </c>
      <c r="R6119">
        <v>1</v>
      </c>
    </row>
    <row r="6120" spans="1:18" x14ac:dyDescent="0.25">
      <c r="A6120" t="s">
        <v>8414</v>
      </c>
      <c r="B6120">
        <v>2018</v>
      </c>
      <c r="C6120">
        <v>3</v>
      </c>
      <c r="D6120">
        <v>22</v>
      </c>
      <c r="E6120" t="s">
        <v>7328</v>
      </c>
      <c r="F6120" s="1" t="s">
        <v>5207</v>
      </c>
      <c r="G6120" s="1" t="s">
        <v>21008</v>
      </c>
      <c r="H6120" s="1" t="s">
        <v>7263</v>
      </c>
      <c r="I6120" t="s">
        <v>7023</v>
      </c>
      <c r="J6120" t="s">
        <v>23</v>
      </c>
      <c r="K6120">
        <v>420</v>
      </c>
      <c r="L6120">
        <v>47954.26</v>
      </c>
      <c r="M6120">
        <v>114.18</v>
      </c>
      <c r="N6120" t="s">
        <v>9365</v>
      </c>
      <c r="O6120" t="s">
        <v>9774</v>
      </c>
      <c r="P6120">
        <v>0</v>
      </c>
      <c r="Q6120">
        <v>0</v>
      </c>
      <c r="R6120">
        <v>1</v>
      </c>
    </row>
    <row r="6121" spans="1:18" x14ac:dyDescent="0.25">
      <c r="A6121" t="s">
        <v>8414</v>
      </c>
      <c r="B6121">
        <v>2018</v>
      </c>
      <c r="C6121">
        <v>3</v>
      </c>
      <c r="D6121">
        <v>22</v>
      </c>
      <c r="E6121" t="s">
        <v>7328</v>
      </c>
      <c r="F6121" s="1" t="s">
        <v>5207</v>
      </c>
      <c r="G6121" s="1" t="s">
        <v>20573</v>
      </c>
      <c r="H6121" s="1" t="s">
        <v>7263</v>
      </c>
      <c r="I6121" t="s">
        <v>20784</v>
      </c>
      <c r="J6121" t="s">
        <v>23</v>
      </c>
      <c r="K6121">
        <v>300</v>
      </c>
      <c r="L6121">
        <v>34033.56</v>
      </c>
      <c r="M6121">
        <v>113.45</v>
      </c>
      <c r="N6121" t="s">
        <v>7263</v>
      </c>
      <c r="O6121" t="s">
        <v>23274</v>
      </c>
      <c r="P6121">
        <v>0</v>
      </c>
      <c r="Q6121">
        <v>0</v>
      </c>
      <c r="R6121">
        <v>1</v>
      </c>
    </row>
    <row r="6122" spans="1:18" x14ac:dyDescent="0.25">
      <c r="A6122" t="s">
        <v>8414</v>
      </c>
      <c r="B6122">
        <v>2018</v>
      </c>
      <c r="C6122">
        <v>3</v>
      </c>
      <c r="D6122">
        <v>22</v>
      </c>
      <c r="E6122" t="s">
        <v>7328</v>
      </c>
      <c r="F6122" s="1" t="s">
        <v>5207</v>
      </c>
      <c r="G6122" s="1" t="s">
        <v>20931</v>
      </c>
      <c r="H6122" s="1" t="s">
        <v>7263</v>
      </c>
      <c r="I6122" t="s">
        <v>20969</v>
      </c>
      <c r="J6122" t="s">
        <v>23</v>
      </c>
      <c r="K6122">
        <v>500</v>
      </c>
      <c r="L6122">
        <v>83166.399999999994</v>
      </c>
      <c r="M6122">
        <v>166.33</v>
      </c>
      <c r="N6122" t="s">
        <v>9108</v>
      </c>
      <c r="O6122" t="s">
        <v>9458</v>
      </c>
      <c r="P6122">
        <v>0</v>
      </c>
      <c r="Q6122">
        <v>5.5249692175779658E-2</v>
      </c>
      <c r="R6122">
        <v>1</v>
      </c>
    </row>
    <row r="6123" spans="1:18" x14ac:dyDescent="0.25">
      <c r="A6123" t="s">
        <v>8414</v>
      </c>
      <c r="B6123">
        <v>2018</v>
      </c>
      <c r="C6123">
        <v>3</v>
      </c>
      <c r="D6123">
        <v>22</v>
      </c>
      <c r="E6123" t="s">
        <v>7328</v>
      </c>
      <c r="F6123" s="1" t="s">
        <v>5207</v>
      </c>
      <c r="G6123" s="1" t="s">
        <v>20931</v>
      </c>
      <c r="H6123" s="1" t="s">
        <v>7263</v>
      </c>
      <c r="I6123" t="s">
        <v>20982</v>
      </c>
      <c r="J6123" t="s">
        <v>23</v>
      </c>
      <c r="K6123">
        <v>1600</v>
      </c>
      <c r="L6123">
        <v>266132.47999999998</v>
      </c>
      <c r="M6123">
        <v>166.33</v>
      </c>
      <c r="N6123" t="s">
        <v>9110</v>
      </c>
      <c r="O6123" t="s">
        <v>9461</v>
      </c>
      <c r="P6123">
        <v>0</v>
      </c>
      <c r="Q6123">
        <v>5.1453052842904301E-2</v>
      </c>
      <c r="R6123">
        <v>1</v>
      </c>
    </row>
    <row r="6124" spans="1:18" x14ac:dyDescent="0.25">
      <c r="A6124" t="s">
        <v>8414</v>
      </c>
      <c r="B6124">
        <v>2018</v>
      </c>
      <c r="C6124">
        <v>3</v>
      </c>
      <c r="D6124">
        <v>22</v>
      </c>
      <c r="E6124" t="s">
        <v>7328</v>
      </c>
      <c r="F6124" s="1" t="s">
        <v>5207</v>
      </c>
      <c r="G6124" s="1" t="s">
        <v>21008</v>
      </c>
      <c r="H6124" s="1" t="s">
        <v>7263</v>
      </c>
      <c r="I6124" t="s">
        <v>21039</v>
      </c>
      <c r="J6124" t="s">
        <v>23</v>
      </c>
      <c r="K6124">
        <v>200</v>
      </c>
      <c r="L6124">
        <v>28279.88</v>
      </c>
      <c r="M6124">
        <v>141.4</v>
      </c>
      <c r="N6124" t="s">
        <v>7263</v>
      </c>
      <c r="O6124" t="s">
        <v>23274</v>
      </c>
      <c r="P6124">
        <v>0</v>
      </c>
      <c r="Q6124">
        <v>0</v>
      </c>
      <c r="R6124">
        <v>1</v>
      </c>
    </row>
    <row r="6125" spans="1:18" x14ac:dyDescent="0.25">
      <c r="A6125" t="s">
        <v>8414</v>
      </c>
      <c r="B6125">
        <v>2018</v>
      </c>
      <c r="C6125">
        <v>3</v>
      </c>
      <c r="D6125">
        <v>22</v>
      </c>
      <c r="E6125" t="s">
        <v>7328</v>
      </c>
      <c r="F6125" s="1" t="s">
        <v>5207</v>
      </c>
      <c r="G6125" s="1" t="s">
        <v>21008</v>
      </c>
      <c r="H6125" s="1" t="s">
        <v>7263</v>
      </c>
      <c r="I6125" t="s">
        <v>21025</v>
      </c>
      <c r="J6125" t="s">
        <v>23</v>
      </c>
      <c r="K6125">
        <v>560</v>
      </c>
      <c r="L6125">
        <v>63939.01</v>
      </c>
      <c r="M6125">
        <v>114.18</v>
      </c>
      <c r="N6125" t="s">
        <v>7263</v>
      </c>
      <c r="O6125" t="s">
        <v>23274</v>
      </c>
      <c r="P6125">
        <v>0</v>
      </c>
      <c r="Q6125">
        <v>0</v>
      </c>
      <c r="R6125">
        <v>1</v>
      </c>
    </row>
    <row r="6126" spans="1:18" x14ac:dyDescent="0.25">
      <c r="A6126" t="s">
        <v>8414</v>
      </c>
      <c r="B6126">
        <v>2018</v>
      </c>
      <c r="C6126">
        <v>3</v>
      </c>
      <c r="D6126">
        <v>22</v>
      </c>
      <c r="E6126" t="s">
        <v>7328</v>
      </c>
      <c r="F6126" s="1" t="s">
        <v>5207</v>
      </c>
      <c r="G6126" s="1" t="s">
        <v>21008</v>
      </c>
      <c r="H6126" s="1" t="s">
        <v>7263</v>
      </c>
      <c r="I6126" t="s">
        <v>21022</v>
      </c>
      <c r="J6126" t="s">
        <v>23</v>
      </c>
      <c r="K6126">
        <v>270</v>
      </c>
      <c r="L6126">
        <v>41300.120000000003</v>
      </c>
      <c r="M6126">
        <v>152.96</v>
      </c>
      <c r="N6126" t="s">
        <v>7263</v>
      </c>
      <c r="O6126" t="s">
        <v>23274</v>
      </c>
      <c r="P6126">
        <v>0</v>
      </c>
      <c r="Q6126">
        <v>0</v>
      </c>
      <c r="R6126">
        <v>1</v>
      </c>
    </row>
    <row r="6127" spans="1:18" x14ac:dyDescent="0.25">
      <c r="A6127" t="s">
        <v>8414</v>
      </c>
      <c r="B6127">
        <v>2018</v>
      </c>
      <c r="C6127">
        <v>3</v>
      </c>
      <c r="D6127">
        <v>22</v>
      </c>
      <c r="E6127" t="s">
        <v>7328</v>
      </c>
      <c r="F6127" s="1" t="s">
        <v>5207</v>
      </c>
      <c r="G6127" s="1" t="s">
        <v>21008</v>
      </c>
      <c r="H6127" s="1" t="s">
        <v>7263</v>
      </c>
      <c r="I6127" t="s">
        <v>21026</v>
      </c>
      <c r="J6127" t="s">
        <v>23</v>
      </c>
      <c r="K6127">
        <v>300</v>
      </c>
      <c r="L6127">
        <v>45439.44</v>
      </c>
      <c r="M6127">
        <v>151.46</v>
      </c>
      <c r="N6127" t="s">
        <v>7263</v>
      </c>
      <c r="O6127" t="s">
        <v>23274</v>
      </c>
      <c r="P6127">
        <v>0</v>
      </c>
      <c r="Q6127">
        <v>0</v>
      </c>
      <c r="R6127">
        <v>1</v>
      </c>
    </row>
    <row r="6128" spans="1:18" x14ac:dyDescent="0.25">
      <c r="A6128" t="s">
        <v>2400</v>
      </c>
      <c r="B6128">
        <v>2018</v>
      </c>
      <c r="C6128">
        <v>4</v>
      </c>
      <c r="D6128">
        <v>16</v>
      </c>
      <c r="E6128" t="s">
        <v>1515</v>
      </c>
      <c r="F6128" s="1" t="s">
        <v>3205</v>
      </c>
      <c r="G6128" s="1" t="s">
        <v>3384</v>
      </c>
      <c r="H6128" s="1" t="s">
        <v>3206</v>
      </c>
      <c r="I6128" t="s">
        <v>17029</v>
      </c>
      <c r="J6128" t="s">
        <v>23</v>
      </c>
      <c r="K6128">
        <v>20000</v>
      </c>
      <c r="L6128">
        <v>940000</v>
      </c>
      <c r="M6128">
        <v>47</v>
      </c>
      <c r="N6128" t="s">
        <v>645</v>
      </c>
      <c r="O6128" t="s">
        <v>9450</v>
      </c>
      <c r="P6128">
        <v>9.1123449223886266E-2</v>
      </c>
      <c r="Q6128">
        <v>0</v>
      </c>
      <c r="R6128">
        <v>2</v>
      </c>
    </row>
    <row r="6129" spans="1:18" x14ac:dyDescent="0.25">
      <c r="A6129" t="s">
        <v>8395</v>
      </c>
      <c r="B6129">
        <v>2018</v>
      </c>
      <c r="C6129">
        <v>2</v>
      </c>
      <c r="D6129">
        <v>27</v>
      </c>
      <c r="E6129" t="s">
        <v>8164</v>
      </c>
      <c r="F6129" s="1" t="s">
        <v>5207</v>
      </c>
      <c r="G6129" s="1" t="s">
        <v>20931</v>
      </c>
      <c r="H6129" s="1" t="s">
        <v>7263</v>
      </c>
      <c r="I6129" t="s">
        <v>20955</v>
      </c>
      <c r="J6129" t="s">
        <v>23</v>
      </c>
      <c r="K6129">
        <v>25</v>
      </c>
      <c r="L6129">
        <v>4820.0600000000004</v>
      </c>
      <c r="M6129">
        <v>192.8</v>
      </c>
      <c r="N6129" t="s">
        <v>7263</v>
      </c>
      <c r="O6129" t="s">
        <v>23274</v>
      </c>
      <c r="P6129">
        <v>0</v>
      </c>
      <c r="Q6129">
        <v>0</v>
      </c>
      <c r="R6129">
        <v>1</v>
      </c>
    </row>
    <row r="6130" spans="1:18" x14ac:dyDescent="0.25">
      <c r="A6130" t="s">
        <v>8395</v>
      </c>
      <c r="B6130">
        <v>2018</v>
      </c>
      <c r="C6130">
        <v>2</v>
      </c>
      <c r="D6130">
        <v>27</v>
      </c>
      <c r="E6130" t="s">
        <v>8164</v>
      </c>
      <c r="F6130" s="1" t="s">
        <v>5207</v>
      </c>
      <c r="G6130" s="1" t="s">
        <v>20573</v>
      </c>
      <c r="H6130" s="1" t="s">
        <v>7263</v>
      </c>
      <c r="I6130" t="s">
        <v>20770</v>
      </c>
      <c r="J6130" t="s">
        <v>23</v>
      </c>
      <c r="K6130">
        <v>800</v>
      </c>
      <c r="L6130">
        <v>104312</v>
      </c>
      <c r="M6130">
        <v>130.38999999999999</v>
      </c>
      <c r="N6130" t="s">
        <v>9044</v>
      </c>
      <c r="O6130" t="s">
        <v>9470</v>
      </c>
      <c r="P6130">
        <v>0</v>
      </c>
      <c r="Q6130">
        <v>3.0368637538317353E-2</v>
      </c>
      <c r="R6130">
        <v>1</v>
      </c>
    </row>
    <row r="6131" spans="1:18" x14ac:dyDescent="0.25">
      <c r="A6131" t="s">
        <v>8395</v>
      </c>
      <c r="B6131">
        <v>2018</v>
      </c>
      <c r="C6131">
        <v>2</v>
      </c>
      <c r="D6131">
        <v>27</v>
      </c>
      <c r="E6131" t="s">
        <v>8164</v>
      </c>
      <c r="F6131" s="1" t="s">
        <v>5207</v>
      </c>
      <c r="G6131" s="1" t="s">
        <v>20573</v>
      </c>
      <c r="H6131" s="1" t="s">
        <v>7263</v>
      </c>
      <c r="I6131" t="s">
        <v>20784</v>
      </c>
      <c r="J6131" t="s">
        <v>23</v>
      </c>
      <c r="K6131">
        <v>298</v>
      </c>
      <c r="L6131">
        <v>38856.22</v>
      </c>
      <c r="M6131">
        <v>130.38999999999999</v>
      </c>
      <c r="N6131" t="s">
        <v>7263</v>
      </c>
      <c r="O6131" t="s">
        <v>23274</v>
      </c>
      <c r="P6131">
        <v>0</v>
      </c>
      <c r="Q6131">
        <v>0</v>
      </c>
      <c r="R6131">
        <v>1</v>
      </c>
    </row>
    <row r="6132" spans="1:18" x14ac:dyDescent="0.25">
      <c r="A6132" t="s">
        <v>8395</v>
      </c>
      <c r="B6132">
        <v>2018</v>
      </c>
      <c r="C6132">
        <v>2</v>
      </c>
      <c r="D6132">
        <v>27</v>
      </c>
      <c r="E6132" t="s">
        <v>8164</v>
      </c>
      <c r="F6132" s="1" t="s">
        <v>5207</v>
      </c>
      <c r="G6132" s="1" t="s">
        <v>20931</v>
      </c>
      <c r="H6132" s="1" t="s">
        <v>7263</v>
      </c>
      <c r="I6132" t="s">
        <v>6625</v>
      </c>
      <c r="J6132" t="s">
        <v>23</v>
      </c>
      <c r="K6132">
        <v>1625</v>
      </c>
      <c r="L6132">
        <v>274624.34999999998</v>
      </c>
      <c r="M6132">
        <v>169</v>
      </c>
      <c r="N6132" t="s">
        <v>9111</v>
      </c>
      <c r="O6132" t="s">
        <v>9468</v>
      </c>
      <c r="P6132">
        <v>0</v>
      </c>
      <c r="Q6132">
        <v>3.481892927687627E-2</v>
      </c>
      <c r="R6132">
        <v>1</v>
      </c>
    </row>
    <row r="6133" spans="1:18" x14ac:dyDescent="0.25">
      <c r="A6133" t="s">
        <v>8395</v>
      </c>
      <c r="B6133">
        <v>2018</v>
      </c>
      <c r="C6133">
        <v>2</v>
      </c>
      <c r="D6133">
        <v>27</v>
      </c>
      <c r="E6133" t="s">
        <v>8164</v>
      </c>
      <c r="F6133" s="1" t="s">
        <v>5207</v>
      </c>
      <c r="G6133" s="1" t="s">
        <v>20931</v>
      </c>
      <c r="H6133" s="1" t="s">
        <v>7263</v>
      </c>
      <c r="I6133" t="s">
        <v>20982</v>
      </c>
      <c r="J6133" t="s">
        <v>23</v>
      </c>
      <c r="K6133">
        <v>500</v>
      </c>
      <c r="L6133">
        <v>92468.93</v>
      </c>
      <c r="M6133">
        <v>184.94</v>
      </c>
      <c r="N6133" t="s">
        <v>9110</v>
      </c>
      <c r="O6133" t="s">
        <v>9461</v>
      </c>
      <c r="P6133">
        <v>0</v>
      </c>
      <c r="Q6133">
        <v>5.1453052842904301E-2</v>
      </c>
      <c r="R6133">
        <v>1</v>
      </c>
    </row>
    <row r="6134" spans="1:18" x14ac:dyDescent="0.25">
      <c r="A6134" t="s">
        <v>1588</v>
      </c>
      <c r="B6134">
        <v>2017</v>
      </c>
      <c r="C6134">
        <v>5</v>
      </c>
      <c r="D6134">
        <v>5</v>
      </c>
      <c r="E6134" t="s">
        <v>92</v>
      </c>
      <c r="F6134" s="1" t="s">
        <v>3205</v>
      </c>
      <c r="G6134" s="1" t="s">
        <v>3863</v>
      </c>
      <c r="H6134" s="1" t="s">
        <v>3206</v>
      </c>
      <c r="I6134" t="s">
        <v>19086</v>
      </c>
      <c r="J6134" t="s">
        <v>23</v>
      </c>
      <c r="K6134">
        <v>6039</v>
      </c>
      <c r="L6134">
        <v>292891.5</v>
      </c>
      <c r="M6134">
        <v>48.5</v>
      </c>
      <c r="N6134" t="s">
        <v>9303</v>
      </c>
      <c r="O6134" t="s">
        <v>9512</v>
      </c>
      <c r="P6134">
        <v>0</v>
      </c>
      <c r="Q6134">
        <v>0</v>
      </c>
      <c r="R6134">
        <v>2</v>
      </c>
    </row>
    <row r="6135" spans="1:18" x14ac:dyDescent="0.25">
      <c r="A6135" t="s">
        <v>8053</v>
      </c>
      <c r="B6135">
        <v>2017</v>
      </c>
      <c r="C6135">
        <v>6</v>
      </c>
      <c r="D6135">
        <v>23</v>
      </c>
      <c r="E6135" t="s">
        <v>7323</v>
      </c>
      <c r="F6135" s="1" t="s">
        <v>5207</v>
      </c>
      <c r="G6135" s="1" t="s">
        <v>20931</v>
      </c>
      <c r="H6135" s="1" t="s">
        <v>3201</v>
      </c>
      <c r="I6135" t="s">
        <v>6486</v>
      </c>
      <c r="J6135" t="s">
        <v>23</v>
      </c>
      <c r="K6135">
        <v>20</v>
      </c>
      <c r="L6135">
        <v>2632.6</v>
      </c>
      <c r="M6135">
        <v>131.63</v>
      </c>
      <c r="N6135" t="s">
        <v>8296</v>
      </c>
      <c r="O6135" t="s">
        <v>9803</v>
      </c>
      <c r="P6135">
        <v>0</v>
      </c>
      <c r="Q6135">
        <v>0</v>
      </c>
      <c r="R6135">
        <v>2</v>
      </c>
    </row>
    <row r="6136" spans="1:18" x14ac:dyDescent="0.25">
      <c r="A6136" t="s">
        <v>8053</v>
      </c>
      <c r="B6136">
        <v>2017</v>
      </c>
      <c r="C6136">
        <v>6</v>
      </c>
      <c r="D6136">
        <v>23</v>
      </c>
      <c r="E6136" t="s">
        <v>7323</v>
      </c>
      <c r="F6136" s="1" t="s">
        <v>5207</v>
      </c>
      <c r="G6136" s="1" t="s">
        <v>20931</v>
      </c>
      <c r="H6136" s="1" t="s">
        <v>3201</v>
      </c>
      <c r="I6136" t="s">
        <v>6539</v>
      </c>
      <c r="J6136" t="s">
        <v>23</v>
      </c>
      <c r="K6136">
        <v>4</v>
      </c>
      <c r="L6136">
        <v>588</v>
      </c>
      <c r="M6136">
        <v>147</v>
      </c>
      <c r="N6136" t="s">
        <v>9106</v>
      </c>
      <c r="O6136" t="s">
        <v>9804</v>
      </c>
      <c r="P6136">
        <v>0</v>
      </c>
      <c r="Q6136">
        <v>0</v>
      </c>
      <c r="R6136">
        <v>2</v>
      </c>
    </row>
    <row r="6137" spans="1:18" x14ac:dyDescent="0.25">
      <c r="A6137" t="s">
        <v>8053</v>
      </c>
      <c r="B6137">
        <v>2017</v>
      </c>
      <c r="C6137">
        <v>6</v>
      </c>
      <c r="D6137">
        <v>23</v>
      </c>
      <c r="E6137" t="s">
        <v>7323</v>
      </c>
      <c r="F6137" s="1" t="s">
        <v>5207</v>
      </c>
      <c r="G6137" s="1" t="s">
        <v>21008</v>
      </c>
      <c r="H6137" s="1" t="s">
        <v>3201</v>
      </c>
      <c r="I6137" t="s">
        <v>21019</v>
      </c>
      <c r="J6137" t="s">
        <v>23</v>
      </c>
      <c r="K6137">
        <v>9</v>
      </c>
      <c r="L6137">
        <v>1296</v>
      </c>
      <c r="M6137">
        <v>144</v>
      </c>
      <c r="N6137" t="s">
        <v>7263</v>
      </c>
      <c r="O6137" t="s">
        <v>23191</v>
      </c>
      <c r="P6137">
        <v>0</v>
      </c>
      <c r="Q6137">
        <v>0</v>
      </c>
      <c r="R6137">
        <v>2</v>
      </c>
    </row>
    <row r="6138" spans="1:18" x14ac:dyDescent="0.25">
      <c r="A6138" t="s">
        <v>8053</v>
      </c>
      <c r="B6138">
        <v>2017</v>
      </c>
      <c r="C6138">
        <v>6</v>
      </c>
      <c r="D6138">
        <v>23</v>
      </c>
      <c r="E6138" t="s">
        <v>7323</v>
      </c>
      <c r="F6138" s="1" t="s">
        <v>5207</v>
      </c>
      <c r="G6138" s="1" t="s">
        <v>21008</v>
      </c>
      <c r="H6138" s="1" t="s">
        <v>3201</v>
      </c>
      <c r="I6138" t="s">
        <v>6979</v>
      </c>
      <c r="J6138" t="s">
        <v>23</v>
      </c>
      <c r="K6138">
        <v>4</v>
      </c>
      <c r="L6138">
        <v>544</v>
      </c>
      <c r="M6138">
        <v>136</v>
      </c>
      <c r="N6138" t="s">
        <v>9361</v>
      </c>
      <c r="O6138" t="s">
        <v>9810</v>
      </c>
      <c r="P6138">
        <v>0</v>
      </c>
      <c r="Q6138">
        <v>0</v>
      </c>
      <c r="R6138">
        <v>2</v>
      </c>
    </row>
    <row r="6139" spans="1:18" x14ac:dyDescent="0.25">
      <c r="A6139" t="s">
        <v>8053</v>
      </c>
      <c r="B6139">
        <v>2017</v>
      </c>
      <c r="C6139">
        <v>6</v>
      </c>
      <c r="D6139">
        <v>23</v>
      </c>
      <c r="E6139" t="s">
        <v>7323</v>
      </c>
      <c r="F6139" s="1" t="s">
        <v>5207</v>
      </c>
      <c r="G6139" s="1" t="s">
        <v>21008</v>
      </c>
      <c r="H6139" s="1" t="s">
        <v>3201</v>
      </c>
      <c r="I6139" t="s">
        <v>6978</v>
      </c>
      <c r="J6139" t="s">
        <v>23</v>
      </c>
      <c r="K6139">
        <v>16</v>
      </c>
      <c r="L6139">
        <v>2304</v>
      </c>
      <c r="M6139">
        <v>144</v>
      </c>
      <c r="N6139" t="s">
        <v>9361</v>
      </c>
      <c r="O6139" t="s">
        <v>9810</v>
      </c>
      <c r="P6139">
        <v>0</v>
      </c>
      <c r="Q6139">
        <v>0</v>
      </c>
      <c r="R6139">
        <v>2</v>
      </c>
    </row>
    <row r="6140" spans="1:18" x14ac:dyDescent="0.25">
      <c r="A6140" t="s">
        <v>8053</v>
      </c>
      <c r="B6140">
        <v>2017</v>
      </c>
      <c r="C6140">
        <v>6</v>
      </c>
      <c r="D6140">
        <v>23</v>
      </c>
      <c r="E6140" t="s">
        <v>7323</v>
      </c>
      <c r="F6140" s="1" t="s">
        <v>5207</v>
      </c>
      <c r="G6140" s="1" t="s">
        <v>21008</v>
      </c>
      <c r="H6140" s="1" t="s">
        <v>3201</v>
      </c>
      <c r="I6140" t="s">
        <v>6948</v>
      </c>
      <c r="J6140" t="s">
        <v>23</v>
      </c>
      <c r="K6140">
        <v>11</v>
      </c>
      <c r="L6140">
        <v>1496</v>
      </c>
      <c r="M6140">
        <v>136</v>
      </c>
      <c r="N6140" t="s">
        <v>9358</v>
      </c>
      <c r="O6140" t="s">
        <v>9809</v>
      </c>
      <c r="P6140">
        <v>0</v>
      </c>
      <c r="Q6140">
        <v>0</v>
      </c>
      <c r="R6140">
        <v>2</v>
      </c>
    </row>
    <row r="6141" spans="1:18" x14ac:dyDescent="0.25">
      <c r="A6141" t="s">
        <v>8053</v>
      </c>
      <c r="B6141">
        <v>2017</v>
      </c>
      <c r="C6141">
        <v>6</v>
      </c>
      <c r="D6141">
        <v>23</v>
      </c>
      <c r="E6141" t="s">
        <v>7323</v>
      </c>
      <c r="F6141" s="1" t="s">
        <v>5207</v>
      </c>
      <c r="G6141" s="1" t="s">
        <v>21008</v>
      </c>
      <c r="H6141" s="1" t="s">
        <v>3201</v>
      </c>
      <c r="I6141" t="s">
        <v>21028</v>
      </c>
      <c r="J6141" t="s">
        <v>23</v>
      </c>
      <c r="K6141">
        <v>56</v>
      </c>
      <c r="L6141">
        <v>7616</v>
      </c>
      <c r="M6141">
        <v>136</v>
      </c>
      <c r="N6141" t="s">
        <v>7263</v>
      </c>
      <c r="O6141" t="s">
        <v>23191</v>
      </c>
      <c r="P6141">
        <v>0</v>
      </c>
      <c r="Q6141">
        <v>0</v>
      </c>
      <c r="R6141">
        <v>2</v>
      </c>
    </row>
    <row r="6142" spans="1:18" x14ac:dyDescent="0.25">
      <c r="A6142" t="s">
        <v>8053</v>
      </c>
      <c r="B6142">
        <v>2017</v>
      </c>
      <c r="C6142">
        <v>6</v>
      </c>
      <c r="D6142">
        <v>23</v>
      </c>
      <c r="E6142" t="s">
        <v>7323</v>
      </c>
      <c r="F6142" s="1" t="s">
        <v>5207</v>
      </c>
      <c r="G6142" s="1" t="s">
        <v>21008</v>
      </c>
      <c r="H6142" s="1" t="s">
        <v>3201</v>
      </c>
      <c r="I6142" t="s">
        <v>7004</v>
      </c>
      <c r="J6142" t="s">
        <v>23</v>
      </c>
      <c r="K6142">
        <v>43</v>
      </c>
      <c r="L6142">
        <v>7924.9</v>
      </c>
      <c r="M6142">
        <v>184.3</v>
      </c>
      <c r="N6142" t="s">
        <v>9363</v>
      </c>
      <c r="O6142" t="s">
        <v>9811</v>
      </c>
      <c r="P6142">
        <v>0</v>
      </c>
      <c r="Q6142">
        <v>0</v>
      </c>
      <c r="R6142">
        <v>2</v>
      </c>
    </row>
    <row r="6143" spans="1:18" x14ac:dyDescent="0.25">
      <c r="A6143" t="s">
        <v>8053</v>
      </c>
      <c r="B6143">
        <v>2017</v>
      </c>
      <c r="C6143">
        <v>6</v>
      </c>
      <c r="D6143">
        <v>23</v>
      </c>
      <c r="E6143" t="s">
        <v>7323</v>
      </c>
      <c r="F6143" s="1" t="s">
        <v>5207</v>
      </c>
      <c r="G6143" s="1" t="s">
        <v>20931</v>
      </c>
      <c r="H6143" s="1" t="s">
        <v>3201</v>
      </c>
      <c r="I6143" t="s">
        <v>6632</v>
      </c>
      <c r="J6143" t="s">
        <v>23</v>
      </c>
      <c r="K6143">
        <v>194</v>
      </c>
      <c r="L6143">
        <v>27819.599999999999</v>
      </c>
      <c r="M6143">
        <v>143.4</v>
      </c>
      <c r="N6143" t="s">
        <v>9111</v>
      </c>
      <c r="O6143" t="s">
        <v>9807</v>
      </c>
      <c r="P6143">
        <v>0</v>
      </c>
      <c r="Q6143">
        <v>0</v>
      </c>
      <c r="R6143">
        <v>2</v>
      </c>
    </row>
    <row r="6144" spans="1:18" x14ac:dyDescent="0.25">
      <c r="A6144" t="s">
        <v>8053</v>
      </c>
      <c r="B6144">
        <v>2017</v>
      </c>
      <c r="C6144">
        <v>6</v>
      </c>
      <c r="D6144">
        <v>23</v>
      </c>
      <c r="E6144" t="s">
        <v>7323</v>
      </c>
      <c r="F6144" s="1" t="s">
        <v>5207</v>
      </c>
      <c r="G6144" s="1" t="s">
        <v>20931</v>
      </c>
      <c r="H6144" s="1" t="s">
        <v>3201</v>
      </c>
      <c r="I6144" t="s">
        <v>6649</v>
      </c>
      <c r="J6144" t="s">
        <v>23</v>
      </c>
      <c r="K6144">
        <v>133</v>
      </c>
      <c r="L6144">
        <v>19072.2</v>
      </c>
      <c r="M6144">
        <v>143.4</v>
      </c>
      <c r="N6144" t="s">
        <v>9112</v>
      </c>
      <c r="O6144" t="s">
        <v>9808</v>
      </c>
      <c r="P6144">
        <v>0</v>
      </c>
      <c r="Q6144">
        <v>0</v>
      </c>
      <c r="R6144">
        <v>2</v>
      </c>
    </row>
    <row r="6145" spans="1:18" x14ac:dyDescent="0.25">
      <c r="A6145" t="s">
        <v>8053</v>
      </c>
      <c r="B6145">
        <v>2017</v>
      </c>
      <c r="C6145">
        <v>6</v>
      </c>
      <c r="D6145">
        <v>23</v>
      </c>
      <c r="E6145" t="s">
        <v>7323</v>
      </c>
      <c r="F6145" s="1" t="s">
        <v>5207</v>
      </c>
      <c r="G6145" s="1" t="s">
        <v>21008</v>
      </c>
      <c r="H6145" s="1" t="s">
        <v>3201</v>
      </c>
      <c r="I6145" t="s">
        <v>6961</v>
      </c>
      <c r="J6145" t="s">
        <v>23</v>
      </c>
      <c r="K6145">
        <v>1</v>
      </c>
      <c r="L6145">
        <v>144</v>
      </c>
      <c r="M6145">
        <v>144</v>
      </c>
      <c r="N6145" t="s">
        <v>9359</v>
      </c>
      <c r="O6145" t="s">
        <v>9956</v>
      </c>
      <c r="P6145">
        <v>0</v>
      </c>
      <c r="Q6145">
        <v>0</v>
      </c>
      <c r="R6145">
        <v>2</v>
      </c>
    </row>
    <row r="6146" spans="1:18" x14ac:dyDescent="0.25">
      <c r="A6146" t="s">
        <v>8053</v>
      </c>
      <c r="B6146">
        <v>2017</v>
      </c>
      <c r="C6146">
        <v>6</v>
      </c>
      <c r="D6146">
        <v>23</v>
      </c>
      <c r="E6146" t="s">
        <v>7323</v>
      </c>
      <c r="F6146" s="1" t="s">
        <v>5207</v>
      </c>
      <c r="G6146" s="1" t="s">
        <v>20573</v>
      </c>
      <c r="H6146" s="1" t="s">
        <v>3201</v>
      </c>
      <c r="I6146" t="s">
        <v>5684</v>
      </c>
      <c r="J6146" t="s">
        <v>23</v>
      </c>
      <c r="K6146">
        <v>3</v>
      </c>
      <c r="L6146">
        <v>408.6</v>
      </c>
      <c r="M6146">
        <v>136.19999999999999</v>
      </c>
      <c r="N6146" t="s">
        <v>9004</v>
      </c>
      <c r="O6146" t="s">
        <v>10025</v>
      </c>
      <c r="P6146">
        <v>0</v>
      </c>
      <c r="Q6146">
        <v>0</v>
      </c>
      <c r="R6146">
        <v>2</v>
      </c>
    </row>
    <row r="6147" spans="1:18" x14ac:dyDescent="0.25">
      <c r="A6147" t="s">
        <v>8053</v>
      </c>
      <c r="B6147">
        <v>2017</v>
      </c>
      <c r="C6147">
        <v>6</v>
      </c>
      <c r="D6147">
        <v>23</v>
      </c>
      <c r="E6147" t="s">
        <v>7323</v>
      </c>
      <c r="F6147" s="1" t="s">
        <v>5207</v>
      </c>
      <c r="G6147" s="1" t="s">
        <v>20573</v>
      </c>
      <c r="H6147" s="1" t="s">
        <v>3201</v>
      </c>
      <c r="I6147" t="s">
        <v>5687</v>
      </c>
      <c r="J6147" t="s">
        <v>23</v>
      </c>
      <c r="K6147">
        <v>7</v>
      </c>
      <c r="L6147">
        <v>953.4</v>
      </c>
      <c r="M6147">
        <v>136.19999999999999</v>
      </c>
      <c r="N6147" t="s">
        <v>9005</v>
      </c>
      <c r="O6147" t="s">
        <v>10026</v>
      </c>
      <c r="P6147">
        <v>0</v>
      </c>
      <c r="Q6147">
        <v>0</v>
      </c>
      <c r="R6147">
        <v>2</v>
      </c>
    </row>
    <row r="6148" spans="1:18" x14ac:dyDescent="0.25">
      <c r="A6148" t="s">
        <v>8053</v>
      </c>
      <c r="B6148">
        <v>2017</v>
      </c>
      <c r="C6148">
        <v>6</v>
      </c>
      <c r="D6148">
        <v>23</v>
      </c>
      <c r="E6148" t="s">
        <v>7323</v>
      </c>
      <c r="F6148" s="1" t="s">
        <v>5207</v>
      </c>
      <c r="G6148" s="1" t="s">
        <v>20931</v>
      </c>
      <c r="H6148" s="1" t="s">
        <v>3201</v>
      </c>
      <c r="I6148" t="s">
        <v>6509</v>
      </c>
      <c r="J6148" t="s">
        <v>23</v>
      </c>
      <c r="K6148">
        <v>4</v>
      </c>
      <c r="L6148">
        <v>646.79999999999995</v>
      </c>
      <c r="M6148">
        <v>161.69999999999999</v>
      </c>
      <c r="N6148" t="s">
        <v>9105</v>
      </c>
      <c r="O6148" t="s">
        <v>9972</v>
      </c>
      <c r="P6148">
        <v>0</v>
      </c>
      <c r="Q6148">
        <v>0</v>
      </c>
      <c r="R6148">
        <v>2</v>
      </c>
    </row>
    <row r="6149" spans="1:18" x14ac:dyDescent="0.25">
      <c r="A6149" t="s">
        <v>8053</v>
      </c>
      <c r="B6149">
        <v>2017</v>
      </c>
      <c r="C6149">
        <v>6</v>
      </c>
      <c r="D6149">
        <v>23</v>
      </c>
      <c r="E6149" t="s">
        <v>7323</v>
      </c>
      <c r="F6149" s="1" t="s">
        <v>5207</v>
      </c>
      <c r="G6149" s="1" t="s">
        <v>20931</v>
      </c>
      <c r="H6149" s="1" t="s">
        <v>3201</v>
      </c>
      <c r="I6149" t="s">
        <v>6573</v>
      </c>
      <c r="J6149" t="s">
        <v>23</v>
      </c>
      <c r="K6149">
        <v>203</v>
      </c>
      <c r="L6149">
        <v>29962.799999999999</v>
      </c>
      <c r="M6149">
        <v>147.6</v>
      </c>
      <c r="N6149" t="s">
        <v>9108</v>
      </c>
      <c r="O6149" t="s">
        <v>9806</v>
      </c>
      <c r="P6149">
        <v>0</v>
      </c>
      <c r="Q6149">
        <v>0</v>
      </c>
      <c r="R6149">
        <v>2</v>
      </c>
    </row>
    <row r="6150" spans="1:18" x14ac:dyDescent="0.25">
      <c r="A6150" t="s">
        <v>8053</v>
      </c>
      <c r="B6150">
        <v>2017</v>
      </c>
      <c r="C6150">
        <v>6</v>
      </c>
      <c r="D6150">
        <v>23</v>
      </c>
      <c r="E6150" t="s">
        <v>7323</v>
      </c>
      <c r="F6150" s="1" t="s">
        <v>5207</v>
      </c>
      <c r="G6150" s="1" t="s">
        <v>20931</v>
      </c>
      <c r="H6150" s="1" t="s">
        <v>3201</v>
      </c>
      <c r="I6150" t="s">
        <v>20980</v>
      </c>
      <c r="J6150" t="s">
        <v>23</v>
      </c>
      <c r="K6150">
        <v>7</v>
      </c>
      <c r="L6150">
        <v>1033.2</v>
      </c>
      <c r="M6150">
        <v>147.6</v>
      </c>
      <c r="N6150" t="s">
        <v>9110</v>
      </c>
      <c r="O6150" t="s">
        <v>9805</v>
      </c>
      <c r="P6150">
        <v>0</v>
      </c>
      <c r="Q6150">
        <v>0</v>
      </c>
      <c r="R6150">
        <v>2</v>
      </c>
    </row>
    <row r="6151" spans="1:18" x14ac:dyDescent="0.25">
      <c r="A6151" t="s">
        <v>8053</v>
      </c>
      <c r="B6151">
        <v>2017</v>
      </c>
      <c r="C6151">
        <v>6</v>
      </c>
      <c r="D6151">
        <v>23</v>
      </c>
      <c r="E6151" t="s">
        <v>7323</v>
      </c>
      <c r="F6151" s="1" t="s">
        <v>9480</v>
      </c>
      <c r="G6151" s="1" t="s">
        <v>9480</v>
      </c>
      <c r="H6151" s="1" t="s">
        <v>9480</v>
      </c>
      <c r="I6151" t="s">
        <v>15735</v>
      </c>
      <c r="J6151" t="s">
        <v>23</v>
      </c>
      <c r="K6151">
        <v>34</v>
      </c>
      <c r="L6151">
        <v>3706</v>
      </c>
      <c r="M6151">
        <v>109</v>
      </c>
      <c r="N6151" t="e">
        <v>#N/A</v>
      </c>
      <c r="O6151" t="e">
        <v>#N/A</v>
      </c>
      <c r="P6151">
        <v>0</v>
      </c>
      <c r="Q6151">
        <v>0</v>
      </c>
      <c r="R6151">
        <v>2</v>
      </c>
    </row>
    <row r="6152" spans="1:18" x14ac:dyDescent="0.25">
      <c r="A6152" t="s">
        <v>8053</v>
      </c>
      <c r="B6152">
        <v>2017</v>
      </c>
      <c r="C6152">
        <v>6</v>
      </c>
      <c r="D6152">
        <v>23</v>
      </c>
      <c r="E6152" t="s">
        <v>7323</v>
      </c>
      <c r="F6152" s="1" t="s">
        <v>5207</v>
      </c>
      <c r="G6152" s="1" t="s">
        <v>20573</v>
      </c>
      <c r="H6152" s="1" t="s">
        <v>3201</v>
      </c>
      <c r="I6152" t="s">
        <v>20660</v>
      </c>
      <c r="J6152" t="s">
        <v>23</v>
      </c>
      <c r="K6152">
        <v>28</v>
      </c>
      <c r="L6152">
        <v>3052</v>
      </c>
      <c r="M6152">
        <v>109</v>
      </c>
      <c r="N6152" t="s">
        <v>7263</v>
      </c>
      <c r="O6152" t="s">
        <v>23191</v>
      </c>
      <c r="P6152">
        <v>0</v>
      </c>
      <c r="Q6152">
        <v>0</v>
      </c>
      <c r="R6152">
        <v>2</v>
      </c>
    </row>
    <row r="6153" spans="1:18" x14ac:dyDescent="0.25">
      <c r="A6153" t="s">
        <v>8053</v>
      </c>
      <c r="B6153">
        <v>2017</v>
      </c>
      <c r="C6153">
        <v>6</v>
      </c>
      <c r="D6153">
        <v>23</v>
      </c>
      <c r="E6153" t="s">
        <v>7323</v>
      </c>
      <c r="F6153" s="1" t="s">
        <v>5207</v>
      </c>
      <c r="G6153" s="1" t="s">
        <v>20573</v>
      </c>
      <c r="H6153" s="1" t="s">
        <v>3201</v>
      </c>
      <c r="I6153" t="s">
        <v>20719</v>
      </c>
      <c r="J6153" t="s">
        <v>23</v>
      </c>
      <c r="K6153">
        <v>56</v>
      </c>
      <c r="L6153">
        <v>6664</v>
      </c>
      <c r="M6153">
        <v>119</v>
      </c>
      <c r="N6153" t="s">
        <v>8855</v>
      </c>
      <c r="O6153" t="s">
        <v>9798</v>
      </c>
      <c r="P6153">
        <v>0</v>
      </c>
      <c r="Q6153">
        <v>0</v>
      </c>
      <c r="R6153">
        <v>2</v>
      </c>
    </row>
    <row r="6154" spans="1:18" x14ac:dyDescent="0.25">
      <c r="A6154" t="s">
        <v>8053</v>
      </c>
      <c r="B6154">
        <v>2017</v>
      </c>
      <c r="C6154">
        <v>6</v>
      </c>
      <c r="D6154">
        <v>23</v>
      </c>
      <c r="E6154" t="s">
        <v>7323</v>
      </c>
      <c r="F6154" s="1" t="s">
        <v>9480</v>
      </c>
      <c r="G6154" s="1" t="s">
        <v>9480</v>
      </c>
      <c r="H6154" s="1" t="s">
        <v>9480</v>
      </c>
      <c r="I6154" t="s">
        <v>15783</v>
      </c>
      <c r="J6154" t="s">
        <v>23</v>
      </c>
      <c r="K6154">
        <v>11</v>
      </c>
      <c r="L6154">
        <v>1309</v>
      </c>
      <c r="M6154">
        <v>119</v>
      </c>
      <c r="N6154" t="e">
        <v>#N/A</v>
      </c>
      <c r="O6154" t="e">
        <v>#N/A</v>
      </c>
      <c r="P6154">
        <v>0</v>
      </c>
      <c r="Q6154">
        <v>0</v>
      </c>
      <c r="R6154">
        <v>2</v>
      </c>
    </row>
    <row r="6155" spans="1:18" x14ac:dyDescent="0.25">
      <c r="A6155" t="s">
        <v>8053</v>
      </c>
      <c r="B6155">
        <v>2017</v>
      </c>
      <c r="C6155">
        <v>6</v>
      </c>
      <c r="D6155">
        <v>23</v>
      </c>
      <c r="E6155" t="s">
        <v>7323</v>
      </c>
      <c r="F6155" s="1" t="s">
        <v>5207</v>
      </c>
      <c r="G6155" s="1" t="s">
        <v>20573</v>
      </c>
      <c r="H6155" s="1" t="s">
        <v>3201</v>
      </c>
      <c r="I6155" t="s">
        <v>5990</v>
      </c>
      <c r="J6155" t="s">
        <v>23</v>
      </c>
      <c r="K6155">
        <v>15</v>
      </c>
      <c r="L6155">
        <v>1869</v>
      </c>
      <c r="M6155">
        <v>124.6</v>
      </c>
      <c r="N6155" t="s">
        <v>9043</v>
      </c>
      <c r="O6155" t="s">
        <v>9854</v>
      </c>
      <c r="P6155">
        <v>0</v>
      </c>
      <c r="Q6155">
        <v>0</v>
      </c>
      <c r="R6155">
        <v>2</v>
      </c>
    </row>
    <row r="6156" spans="1:18" x14ac:dyDescent="0.25">
      <c r="A6156" t="s">
        <v>8053</v>
      </c>
      <c r="B6156">
        <v>2017</v>
      </c>
      <c r="C6156">
        <v>6</v>
      </c>
      <c r="D6156">
        <v>23</v>
      </c>
      <c r="E6156" t="s">
        <v>7323</v>
      </c>
      <c r="F6156" s="1" t="s">
        <v>5207</v>
      </c>
      <c r="G6156" s="1" t="s">
        <v>20573</v>
      </c>
      <c r="H6156" s="1" t="s">
        <v>3201</v>
      </c>
      <c r="I6156" t="s">
        <v>20772</v>
      </c>
      <c r="J6156" t="s">
        <v>23</v>
      </c>
      <c r="K6156">
        <v>145</v>
      </c>
      <c r="L6156">
        <v>18067</v>
      </c>
      <c r="M6156">
        <v>124.6</v>
      </c>
      <c r="N6156" t="s">
        <v>9044</v>
      </c>
      <c r="O6156" t="s">
        <v>9801</v>
      </c>
      <c r="P6156">
        <v>0</v>
      </c>
      <c r="Q6156">
        <v>0</v>
      </c>
      <c r="R6156">
        <v>2</v>
      </c>
    </row>
    <row r="6157" spans="1:18" x14ac:dyDescent="0.25">
      <c r="A6157" t="s">
        <v>8053</v>
      </c>
      <c r="B6157">
        <v>2017</v>
      </c>
      <c r="C6157">
        <v>6</v>
      </c>
      <c r="D6157">
        <v>23</v>
      </c>
      <c r="E6157" t="s">
        <v>7323</v>
      </c>
      <c r="F6157" s="1" t="s">
        <v>5207</v>
      </c>
      <c r="G6157" s="1" t="s">
        <v>20573</v>
      </c>
      <c r="H6157" s="1" t="s">
        <v>3201</v>
      </c>
      <c r="I6157" t="s">
        <v>20621</v>
      </c>
      <c r="J6157" t="s">
        <v>23</v>
      </c>
      <c r="K6157">
        <v>1</v>
      </c>
      <c r="L6157">
        <v>116</v>
      </c>
      <c r="M6157">
        <v>116</v>
      </c>
      <c r="N6157" t="s">
        <v>8852</v>
      </c>
      <c r="O6157" t="s">
        <v>9792</v>
      </c>
      <c r="P6157">
        <v>0</v>
      </c>
      <c r="Q6157">
        <v>0</v>
      </c>
      <c r="R6157">
        <v>2</v>
      </c>
    </row>
    <row r="6158" spans="1:18" x14ac:dyDescent="0.25">
      <c r="A6158" t="s">
        <v>702</v>
      </c>
      <c r="B6158">
        <v>2016</v>
      </c>
      <c r="C6158">
        <v>3</v>
      </c>
      <c r="D6158">
        <v>22</v>
      </c>
      <c r="E6158" t="s">
        <v>226</v>
      </c>
      <c r="F6158" s="1" t="s">
        <v>3205</v>
      </c>
      <c r="G6158" s="1" t="s">
        <v>3227</v>
      </c>
      <c r="H6158" s="1" t="s">
        <v>3206</v>
      </c>
      <c r="I6158" t="s">
        <v>19726</v>
      </c>
      <c r="J6158" t="s">
        <v>23</v>
      </c>
      <c r="K6158">
        <v>11825</v>
      </c>
      <c r="L6158">
        <v>344107.5</v>
      </c>
      <c r="M6158">
        <v>29.1</v>
      </c>
      <c r="N6158" t="s">
        <v>22067</v>
      </c>
      <c r="O6158" t="s">
        <v>23263</v>
      </c>
      <c r="P6158">
        <v>0</v>
      </c>
      <c r="Q6158">
        <v>0</v>
      </c>
      <c r="R6158">
        <v>1</v>
      </c>
    </row>
    <row r="6159" spans="1:18" x14ac:dyDescent="0.25">
      <c r="A6159" t="s">
        <v>10499</v>
      </c>
      <c r="B6159">
        <v>2019</v>
      </c>
      <c r="C6159">
        <v>3</v>
      </c>
      <c r="D6159">
        <v>12</v>
      </c>
      <c r="E6159" t="s">
        <v>226</v>
      </c>
      <c r="F6159" s="1" t="s">
        <v>3205</v>
      </c>
      <c r="G6159" s="1" t="s">
        <v>3384</v>
      </c>
      <c r="H6159" s="1" t="s">
        <v>3206</v>
      </c>
      <c r="I6159" t="s">
        <v>17216</v>
      </c>
      <c r="J6159" t="s">
        <v>23</v>
      </c>
      <c r="K6159">
        <v>8415</v>
      </c>
      <c r="L6159">
        <v>419067</v>
      </c>
      <c r="M6159">
        <v>49.8</v>
      </c>
      <c r="N6159" t="s">
        <v>166</v>
      </c>
      <c r="O6159" t="s">
        <v>9509</v>
      </c>
      <c r="P6159">
        <v>0</v>
      </c>
      <c r="Q6159">
        <v>0</v>
      </c>
      <c r="R6159">
        <v>1</v>
      </c>
    </row>
    <row r="6160" spans="1:18" x14ac:dyDescent="0.25">
      <c r="A6160" t="s">
        <v>10499</v>
      </c>
      <c r="B6160">
        <v>2019</v>
      </c>
      <c r="C6160">
        <v>3</v>
      </c>
      <c r="D6160">
        <v>12</v>
      </c>
      <c r="E6160" t="s">
        <v>226</v>
      </c>
      <c r="F6160" s="1" t="s">
        <v>3205</v>
      </c>
      <c r="G6160" s="1" t="s">
        <v>3863</v>
      </c>
      <c r="H6160" s="1" t="s">
        <v>3206</v>
      </c>
      <c r="I6160" t="s">
        <v>19300</v>
      </c>
      <c r="J6160" t="s">
        <v>23</v>
      </c>
      <c r="K6160">
        <v>6500</v>
      </c>
      <c r="L6160">
        <v>318500</v>
      </c>
      <c r="M6160">
        <v>49</v>
      </c>
      <c r="N6160" t="s">
        <v>9307</v>
      </c>
      <c r="O6160" t="s">
        <v>9445</v>
      </c>
      <c r="P6160">
        <v>3.6019547837424074E-2</v>
      </c>
      <c r="Q6160">
        <v>0</v>
      </c>
      <c r="R6160">
        <v>1</v>
      </c>
    </row>
    <row r="6161" spans="1:18" x14ac:dyDescent="0.25">
      <c r="A6161" t="s">
        <v>10499</v>
      </c>
      <c r="B6161">
        <v>2019</v>
      </c>
      <c r="C6161">
        <v>3</v>
      </c>
      <c r="D6161">
        <v>12</v>
      </c>
      <c r="E6161" t="s">
        <v>226</v>
      </c>
      <c r="F6161" s="1" t="s">
        <v>3205</v>
      </c>
      <c r="G6161" s="1" t="s">
        <v>3863</v>
      </c>
      <c r="H6161" s="1" t="s">
        <v>3204</v>
      </c>
      <c r="I6161" t="s">
        <v>19593</v>
      </c>
      <c r="J6161" t="s">
        <v>23</v>
      </c>
      <c r="K6161">
        <v>6040</v>
      </c>
      <c r="L6161">
        <v>277840</v>
      </c>
      <c r="M6161">
        <v>46</v>
      </c>
      <c r="N6161" t="s">
        <v>9340</v>
      </c>
      <c r="O6161" t="s">
        <v>9702</v>
      </c>
      <c r="P6161">
        <v>0</v>
      </c>
      <c r="Q6161">
        <v>0</v>
      </c>
      <c r="R6161">
        <v>1</v>
      </c>
    </row>
    <row r="6162" spans="1:18" x14ac:dyDescent="0.25">
      <c r="A6162" t="s">
        <v>14828</v>
      </c>
      <c r="B6162">
        <v>2019</v>
      </c>
      <c r="C6162">
        <v>6</v>
      </c>
      <c r="D6162">
        <v>14</v>
      </c>
      <c r="E6162" t="s">
        <v>15699</v>
      </c>
      <c r="F6162" s="1" t="s">
        <v>3205</v>
      </c>
      <c r="G6162" s="1" t="s">
        <v>3863</v>
      </c>
      <c r="H6162" s="1" t="s">
        <v>3206</v>
      </c>
      <c r="I6162" t="s">
        <v>19209</v>
      </c>
      <c r="J6162" t="s">
        <v>23</v>
      </c>
      <c r="K6162">
        <v>20074</v>
      </c>
      <c r="L6162">
        <v>1001692.6</v>
      </c>
      <c r="M6162">
        <v>49.9</v>
      </c>
      <c r="N6162" t="s">
        <v>9337</v>
      </c>
      <c r="O6162" t="s">
        <v>9440</v>
      </c>
      <c r="P6162">
        <v>0.12068470364021268</v>
      </c>
      <c r="Q6162">
        <v>0</v>
      </c>
      <c r="R6162">
        <v>2</v>
      </c>
    </row>
    <row r="6163" spans="1:18" x14ac:dyDescent="0.25">
      <c r="A6163" t="s">
        <v>15569</v>
      </c>
      <c r="B6163">
        <v>2019</v>
      </c>
      <c r="C6163">
        <v>8</v>
      </c>
      <c r="D6163">
        <v>8</v>
      </c>
      <c r="E6163" t="s">
        <v>7357</v>
      </c>
      <c r="F6163" s="1" t="s">
        <v>5207</v>
      </c>
      <c r="G6163" s="1" t="s">
        <v>20573</v>
      </c>
      <c r="H6163" s="1" t="s">
        <v>7263</v>
      </c>
      <c r="I6163" t="s">
        <v>20829</v>
      </c>
      <c r="J6163" t="s">
        <v>23</v>
      </c>
      <c r="K6163">
        <v>2207.1999999999998</v>
      </c>
      <c r="L6163">
        <v>277180.18</v>
      </c>
      <c r="M6163">
        <v>125.58</v>
      </c>
      <c r="N6163" t="s">
        <v>7263</v>
      </c>
      <c r="O6163" t="s">
        <v>23274</v>
      </c>
      <c r="P6163">
        <v>0</v>
      </c>
      <c r="Q6163">
        <v>0</v>
      </c>
      <c r="R6163">
        <v>3</v>
      </c>
    </row>
    <row r="6164" spans="1:18" x14ac:dyDescent="0.25">
      <c r="A6164" t="s">
        <v>15569</v>
      </c>
      <c r="B6164">
        <v>2019</v>
      </c>
      <c r="C6164">
        <v>8</v>
      </c>
      <c r="D6164">
        <v>8</v>
      </c>
      <c r="E6164" t="s">
        <v>7357</v>
      </c>
      <c r="F6164" s="1" t="s">
        <v>5207</v>
      </c>
      <c r="G6164" s="1" t="s">
        <v>20573</v>
      </c>
      <c r="H6164" s="1" t="s">
        <v>7263</v>
      </c>
      <c r="I6164" t="s">
        <v>20834</v>
      </c>
      <c r="J6164" t="s">
        <v>23</v>
      </c>
      <c r="K6164">
        <v>3525</v>
      </c>
      <c r="L6164">
        <v>429309.75</v>
      </c>
      <c r="M6164">
        <v>121.79</v>
      </c>
      <c r="N6164" t="s">
        <v>9062</v>
      </c>
      <c r="O6164" t="s">
        <v>9456</v>
      </c>
      <c r="P6164">
        <v>0</v>
      </c>
      <c r="Q6164">
        <v>5.8534472775055225E-2</v>
      </c>
      <c r="R6164">
        <v>3</v>
      </c>
    </row>
    <row r="6165" spans="1:18" x14ac:dyDescent="0.25">
      <c r="A6165" t="s">
        <v>15569</v>
      </c>
      <c r="B6165">
        <v>2019</v>
      </c>
      <c r="C6165">
        <v>8</v>
      </c>
      <c r="D6165">
        <v>8</v>
      </c>
      <c r="E6165" t="s">
        <v>7357</v>
      </c>
      <c r="F6165" s="1" t="s">
        <v>5207</v>
      </c>
      <c r="G6165" s="1" t="s">
        <v>20931</v>
      </c>
      <c r="H6165" s="1" t="s">
        <v>7263</v>
      </c>
      <c r="I6165" t="s">
        <v>6655</v>
      </c>
      <c r="J6165" t="s">
        <v>23</v>
      </c>
      <c r="K6165">
        <v>500</v>
      </c>
      <c r="L6165">
        <v>88080</v>
      </c>
      <c r="M6165">
        <v>176.16</v>
      </c>
      <c r="N6165" t="s">
        <v>9113</v>
      </c>
      <c r="O6165" t="s">
        <v>9475</v>
      </c>
      <c r="P6165">
        <v>0</v>
      </c>
      <c r="Q6165">
        <v>2.4283935156735645E-2</v>
      </c>
      <c r="R6165">
        <v>3</v>
      </c>
    </row>
    <row r="6166" spans="1:18" x14ac:dyDescent="0.25">
      <c r="A6166" t="s">
        <v>2572</v>
      </c>
      <c r="B6166">
        <v>2018</v>
      </c>
      <c r="C6166">
        <v>6</v>
      </c>
      <c r="D6166">
        <v>14</v>
      </c>
      <c r="E6166" t="s">
        <v>226</v>
      </c>
      <c r="F6166" s="1" t="s">
        <v>3205</v>
      </c>
      <c r="G6166" s="1" t="s">
        <v>3863</v>
      </c>
      <c r="H6166" s="1" t="s">
        <v>3206</v>
      </c>
      <c r="I6166" t="s">
        <v>19106</v>
      </c>
      <c r="J6166" t="s">
        <v>23</v>
      </c>
      <c r="K6166">
        <v>20475</v>
      </c>
      <c r="L6166">
        <v>1060605</v>
      </c>
      <c r="M6166">
        <v>51.8</v>
      </c>
      <c r="N6166" t="s">
        <v>9331</v>
      </c>
      <c r="O6166" t="s">
        <v>9540</v>
      </c>
      <c r="P6166">
        <v>4.2454374665687751E-2</v>
      </c>
      <c r="Q6166">
        <v>0</v>
      </c>
      <c r="R6166">
        <v>2</v>
      </c>
    </row>
    <row r="6167" spans="1:18" x14ac:dyDescent="0.25">
      <c r="A6167" t="s">
        <v>468</v>
      </c>
      <c r="B6167">
        <v>2016</v>
      </c>
      <c r="C6167">
        <v>2</v>
      </c>
      <c r="D6167">
        <v>1</v>
      </c>
      <c r="E6167" t="s">
        <v>92</v>
      </c>
      <c r="F6167" s="1" t="s">
        <v>3205</v>
      </c>
      <c r="G6167" s="1" t="s">
        <v>3384</v>
      </c>
      <c r="H6167" s="1" t="s">
        <v>3204</v>
      </c>
      <c r="I6167" t="s">
        <v>17424</v>
      </c>
      <c r="J6167" t="s">
        <v>23</v>
      </c>
      <c r="K6167">
        <v>4284</v>
      </c>
      <c r="L6167">
        <v>128305.8</v>
      </c>
      <c r="M6167">
        <v>29.95</v>
      </c>
      <c r="N6167" t="s">
        <v>298</v>
      </c>
      <c r="O6167" t="s">
        <v>9583</v>
      </c>
      <c r="P6167">
        <v>0</v>
      </c>
      <c r="Q6167">
        <v>0</v>
      </c>
      <c r="R6167">
        <v>1</v>
      </c>
    </row>
    <row r="6168" spans="1:18" x14ac:dyDescent="0.25">
      <c r="A6168" t="s">
        <v>7869</v>
      </c>
      <c r="B6168">
        <v>2017</v>
      </c>
      <c r="C6168">
        <v>1</v>
      </c>
      <c r="D6168">
        <v>24</v>
      </c>
      <c r="E6168" t="s">
        <v>36</v>
      </c>
      <c r="F6168" s="1" t="s">
        <v>5207</v>
      </c>
      <c r="G6168" s="1" t="s">
        <v>6745</v>
      </c>
      <c r="H6168" s="1" t="s">
        <v>7263</v>
      </c>
      <c r="I6168" t="s">
        <v>7193</v>
      </c>
      <c r="J6168" t="s">
        <v>38</v>
      </c>
      <c r="K6168">
        <v>35</v>
      </c>
      <c r="L6168">
        <v>15400</v>
      </c>
      <c r="M6168">
        <v>440</v>
      </c>
      <c r="N6168" t="s">
        <v>8935</v>
      </c>
      <c r="O6168" t="s">
        <v>9473</v>
      </c>
      <c r="P6168">
        <v>0</v>
      </c>
      <c r="Q6168">
        <v>2.5873469413582522E-2</v>
      </c>
      <c r="R6168">
        <v>1</v>
      </c>
    </row>
    <row r="6169" spans="1:18" x14ac:dyDescent="0.25">
      <c r="A6169" t="s">
        <v>8660</v>
      </c>
      <c r="B6169">
        <v>2018</v>
      </c>
      <c r="C6169">
        <v>7</v>
      </c>
      <c r="D6169">
        <v>16</v>
      </c>
      <c r="E6169" t="s">
        <v>8095</v>
      </c>
      <c r="F6169" s="1" t="s">
        <v>5207</v>
      </c>
      <c r="G6169" s="1" t="s">
        <v>20573</v>
      </c>
      <c r="H6169" s="1" t="s">
        <v>3200</v>
      </c>
      <c r="I6169" t="s">
        <v>20657</v>
      </c>
      <c r="J6169" t="s">
        <v>23</v>
      </c>
      <c r="K6169">
        <v>160</v>
      </c>
      <c r="L6169">
        <v>25760</v>
      </c>
      <c r="M6169">
        <v>161</v>
      </c>
      <c r="N6169" t="s">
        <v>8995</v>
      </c>
      <c r="O6169" t="s">
        <v>9474</v>
      </c>
      <c r="P6169">
        <v>0</v>
      </c>
      <c r="Q6169">
        <v>2.5802443834095183E-2</v>
      </c>
      <c r="R6169">
        <v>3</v>
      </c>
    </row>
    <row r="6170" spans="1:18" x14ac:dyDescent="0.25">
      <c r="A6170" t="s">
        <v>8660</v>
      </c>
      <c r="B6170">
        <v>2018</v>
      </c>
      <c r="C6170">
        <v>7</v>
      </c>
      <c r="D6170">
        <v>16</v>
      </c>
      <c r="E6170" t="s">
        <v>8095</v>
      </c>
      <c r="F6170" s="1" t="s">
        <v>5207</v>
      </c>
      <c r="G6170" s="1" t="s">
        <v>20573</v>
      </c>
      <c r="H6170" s="1" t="s">
        <v>3200</v>
      </c>
      <c r="I6170" t="s">
        <v>20713</v>
      </c>
      <c r="J6170" t="s">
        <v>23</v>
      </c>
      <c r="K6170">
        <v>220</v>
      </c>
      <c r="L6170">
        <v>36080</v>
      </c>
      <c r="M6170">
        <v>164</v>
      </c>
      <c r="N6170" t="s">
        <v>9024</v>
      </c>
      <c r="O6170" t="s">
        <v>9827</v>
      </c>
      <c r="P6170">
        <v>0</v>
      </c>
      <c r="Q6170">
        <v>0</v>
      </c>
      <c r="R6170">
        <v>3</v>
      </c>
    </row>
    <row r="6171" spans="1:18" x14ac:dyDescent="0.25">
      <c r="A6171" t="s">
        <v>8660</v>
      </c>
      <c r="B6171">
        <v>2018</v>
      </c>
      <c r="C6171">
        <v>7</v>
      </c>
      <c r="D6171">
        <v>16</v>
      </c>
      <c r="E6171" t="s">
        <v>8095</v>
      </c>
      <c r="F6171" s="1" t="s">
        <v>5207</v>
      </c>
      <c r="G6171" s="1" t="s">
        <v>20573</v>
      </c>
      <c r="H6171" s="1" t="s">
        <v>3200</v>
      </c>
      <c r="I6171" t="s">
        <v>20694</v>
      </c>
      <c r="J6171" t="s">
        <v>23</v>
      </c>
      <c r="K6171">
        <v>380</v>
      </c>
      <c r="L6171">
        <v>62320</v>
      </c>
      <c r="M6171">
        <v>164</v>
      </c>
      <c r="N6171" t="s">
        <v>9014</v>
      </c>
      <c r="O6171" t="s">
        <v>9454</v>
      </c>
      <c r="P6171">
        <v>0</v>
      </c>
      <c r="Q6171">
        <v>0.10248345341786883</v>
      </c>
      <c r="R6171">
        <v>3</v>
      </c>
    </row>
    <row r="6172" spans="1:18" x14ac:dyDescent="0.25">
      <c r="A6172" t="s">
        <v>7530</v>
      </c>
      <c r="B6172">
        <v>2016</v>
      </c>
      <c r="C6172">
        <v>4</v>
      </c>
      <c r="D6172">
        <v>21</v>
      </c>
      <c r="E6172" t="s">
        <v>7304</v>
      </c>
      <c r="F6172" s="1" t="s">
        <v>5207</v>
      </c>
      <c r="G6172" s="1" t="s">
        <v>21008</v>
      </c>
      <c r="H6172" s="1" t="s">
        <v>7263</v>
      </c>
      <c r="I6172" t="s">
        <v>6965</v>
      </c>
      <c r="J6172" t="s">
        <v>38</v>
      </c>
      <c r="K6172">
        <v>75</v>
      </c>
      <c r="L6172">
        <v>8377.5</v>
      </c>
      <c r="M6172">
        <v>111.7</v>
      </c>
      <c r="N6172" t="s">
        <v>9361</v>
      </c>
      <c r="O6172" t="s">
        <v>9778</v>
      </c>
      <c r="P6172">
        <v>0</v>
      </c>
      <c r="Q6172">
        <v>0</v>
      </c>
      <c r="R6172">
        <v>2</v>
      </c>
    </row>
    <row r="6173" spans="1:18" x14ac:dyDescent="0.25">
      <c r="A6173" t="s">
        <v>7530</v>
      </c>
      <c r="B6173">
        <v>2016</v>
      </c>
      <c r="C6173">
        <v>4</v>
      </c>
      <c r="D6173">
        <v>21</v>
      </c>
      <c r="E6173" t="s">
        <v>7304</v>
      </c>
      <c r="F6173" s="1" t="s">
        <v>5207</v>
      </c>
      <c r="G6173" s="1" t="s">
        <v>20573</v>
      </c>
      <c r="H6173" s="1" t="s">
        <v>7263</v>
      </c>
      <c r="I6173" t="s">
        <v>20712</v>
      </c>
      <c r="J6173" t="s">
        <v>23</v>
      </c>
      <c r="K6173">
        <v>97.9</v>
      </c>
      <c r="L6173">
        <v>12821.96</v>
      </c>
      <c r="M6173">
        <v>130.97</v>
      </c>
      <c r="N6173" t="s">
        <v>9024</v>
      </c>
      <c r="O6173" t="s">
        <v>9469</v>
      </c>
      <c r="P6173">
        <v>0</v>
      </c>
      <c r="Q6173">
        <v>3.3430295232662992E-2</v>
      </c>
      <c r="R6173">
        <v>2</v>
      </c>
    </row>
    <row r="6174" spans="1:18" x14ac:dyDescent="0.25">
      <c r="A6174" t="s">
        <v>10910</v>
      </c>
      <c r="B6174">
        <v>2019</v>
      </c>
      <c r="C6174">
        <v>5</v>
      </c>
      <c r="D6174">
        <v>13</v>
      </c>
      <c r="E6174" t="s">
        <v>229</v>
      </c>
      <c r="F6174" s="1" t="s">
        <v>9480</v>
      </c>
      <c r="G6174" s="1" t="s">
        <v>9480</v>
      </c>
      <c r="H6174" s="1" t="s">
        <v>9480</v>
      </c>
      <c r="I6174" t="s">
        <v>10911</v>
      </c>
      <c r="J6174" t="s">
        <v>38</v>
      </c>
      <c r="K6174">
        <v>50</v>
      </c>
      <c r="L6174">
        <v>1932</v>
      </c>
      <c r="M6174">
        <v>38.64</v>
      </c>
      <c r="N6174" t="e">
        <v>#N/A</v>
      </c>
      <c r="O6174" t="e">
        <v>#N/A</v>
      </c>
      <c r="P6174">
        <v>0</v>
      </c>
      <c r="Q6174">
        <v>0</v>
      </c>
      <c r="R6174">
        <v>2</v>
      </c>
    </row>
    <row r="6175" spans="1:18" x14ac:dyDescent="0.25">
      <c r="A6175" t="s">
        <v>10910</v>
      </c>
      <c r="B6175">
        <v>2019</v>
      </c>
      <c r="C6175">
        <v>5</v>
      </c>
      <c r="D6175">
        <v>13</v>
      </c>
      <c r="E6175" t="s">
        <v>229</v>
      </c>
      <c r="F6175" s="1" t="s">
        <v>5207</v>
      </c>
      <c r="G6175" s="1" t="s">
        <v>21316</v>
      </c>
      <c r="H6175" s="1" t="s">
        <v>7263</v>
      </c>
      <c r="I6175" t="s">
        <v>6809</v>
      </c>
      <c r="J6175" t="s">
        <v>38</v>
      </c>
      <c r="K6175">
        <v>500</v>
      </c>
      <c r="L6175">
        <v>501.4</v>
      </c>
      <c r="M6175">
        <v>1</v>
      </c>
      <c r="N6175" t="s">
        <v>8900</v>
      </c>
      <c r="O6175" t="s">
        <v>9896</v>
      </c>
      <c r="P6175">
        <v>0</v>
      </c>
      <c r="Q6175">
        <v>0</v>
      </c>
      <c r="R6175">
        <v>2</v>
      </c>
    </row>
    <row r="6176" spans="1:18" x14ac:dyDescent="0.25">
      <c r="A6176" t="s">
        <v>10910</v>
      </c>
      <c r="B6176">
        <v>2019</v>
      </c>
      <c r="C6176">
        <v>5</v>
      </c>
      <c r="D6176">
        <v>13</v>
      </c>
      <c r="E6176" t="s">
        <v>229</v>
      </c>
      <c r="F6176" s="1" t="s">
        <v>9480</v>
      </c>
      <c r="G6176" s="1" t="s">
        <v>9480</v>
      </c>
      <c r="H6176" s="1" t="s">
        <v>9480</v>
      </c>
      <c r="I6176" t="s">
        <v>15784</v>
      </c>
      <c r="J6176" t="s">
        <v>38</v>
      </c>
      <c r="K6176">
        <v>2</v>
      </c>
      <c r="L6176">
        <v>3089.36</v>
      </c>
      <c r="M6176">
        <v>1544.68</v>
      </c>
      <c r="N6176" t="e">
        <v>#N/A</v>
      </c>
      <c r="O6176" t="e">
        <v>#N/A</v>
      </c>
      <c r="P6176">
        <v>0</v>
      </c>
      <c r="Q6176">
        <v>0</v>
      </c>
      <c r="R6176">
        <v>2</v>
      </c>
    </row>
    <row r="6177" spans="1:18" x14ac:dyDescent="0.25">
      <c r="A6177" t="s">
        <v>8413</v>
      </c>
      <c r="B6177">
        <v>2018</v>
      </c>
      <c r="C6177">
        <v>3</v>
      </c>
      <c r="D6177">
        <v>22</v>
      </c>
      <c r="E6177" t="s">
        <v>7471</v>
      </c>
      <c r="F6177" s="1" t="s">
        <v>5207</v>
      </c>
      <c r="G6177" s="1" t="s">
        <v>21316</v>
      </c>
      <c r="H6177" s="1" t="s">
        <v>7263</v>
      </c>
      <c r="I6177" t="s">
        <v>6870</v>
      </c>
      <c r="J6177" t="s">
        <v>38</v>
      </c>
      <c r="K6177">
        <v>50</v>
      </c>
      <c r="L6177">
        <v>7425</v>
      </c>
      <c r="M6177">
        <v>148.5</v>
      </c>
      <c r="N6177" t="s">
        <v>8919</v>
      </c>
      <c r="O6177" t="s">
        <v>9993</v>
      </c>
      <c r="P6177">
        <v>0</v>
      </c>
      <c r="Q6177">
        <v>0</v>
      </c>
      <c r="R6177">
        <v>1</v>
      </c>
    </row>
    <row r="6178" spans="1:18" x14ac:dyDescent="0.25">
      <c r="A6178" t="s">
        <v>8600</v>
      </c>
      <c r="B6178">
        <v>2018</v>
      </c>
      <c r="C6178">
        <v>6</v>
      </c>
      <c r="D6178">
        <v>1</v>
      </c>
      <c r="E6178" t="s">
        <v>7310</v>
      </c>
      <c r="F6178" s="1" t="s">
        <v>5207</v>
      </c>
      <c r="G6178" s="1" t="s">
        <v>21008</v>
      </c>
      <c r="H6178" s="1" t="s">
        <v>3200</v>
      </c>
      <c r="I6178" t="s">
        <v>6923</v>
      </c>
      <c r="J6178" t="s">
        <v>23</v>
      </c>
      <c r="K6178">
        <v>520</v>
      </c>
      <c r="L6178">
        <v>72280</v>
      </c>
      <c r="M6178">
        <v>139</v>
      </c>
      <c r="N6178" t="s">
        <v>9357</v>
      </c>
      <c r="O6178" t="s">
        <v>9836</v>
      </c>
      <c r="P6178">
        <v>0</v>
      </c>
      <c r="Q6178">
        <v>0</v>
      </c>
      <c r="R6178">
        <v>2</v>
      </c>
    </row>
    <row r="6179" spans="1:18" x14ac:dyDescent="0.25">
      <c r="A6179" t="s">
        <v>8668</v>
      </c>
      <c r="B6179">
        <v>2018</v>
      </c>
      <c r="C6179">
        <v>7</v>
      </c>
      <c r="D6179">
        <v>27</v>
      </c>
      <c r="E6179" t="s">
        <v>8669</v>
      </c>
      <c r="F6179" s="1" t="s">
        <v>9480</v>
      </c>
      <c r="G6179" s="1" t="s">
        <v>9480</v>
      </c>
      <c r="H6179" s="1" t="s">
        <v>9480</v>
      </c>
      <c r="I6179" t="s">
        <v>7324</v>
      </c>
      <c r="J6179" t="s">
        <v>38</v>
      </c>
      <c r="K6179">
        <v>50</v>
      </c>
      <c r="L6179">
        <v>190</v>
      </c>
      <c r="M6179">
        <v>3.8</v>
      </c>
      <c r="N6179" t="e">
        <v>#N/A</v>
      </c>
      <c r="O6179" t="e">
        <v>#N/A</v>
      </c>
      <c r="P6179">
        <v>0</v>
      </c>
      <c r="Q6179">
        <v>0</v>
      </c>
      <c r="R6179">
        <v>3</v>
      </c>
    </row>
    <row r="6180" spans="1:18" x14ac:dyDescent="0.25">
      <c r="A6180" t="s">
        <v>8668</v>
      </c>
      <c r="B6180">
        <v>2018</v>
      </c>
      <c r="C6180">
        <v>7</v>
      </c>
      <c r="D6180">
        <v>27</v>
      </c>
      <c r="E6180" t="s">
        <v>8669</v>
      </c>
      <c r="F6180" s="1" t="s">
        <v>9480</v>
      </c>
      <c r="G6180" s="1" t="s">
        <v>9480</v>
      </c>
      <c r="H6180" s="1" t="s">
        <v>9480</v>
      </c>
      <c r="I6180" t="s">
        <v>8670</v>
      </c>
      <c r="J6180" t="s">
        <v>38</v>
      </c>
      <c r="K6180">
        <v>20</v>
      </c>
      <c r="L6180">
        <v>112</v>
      </c>
      <c r="M6180">
        <v>5.6</v>
      </c>
      <c r="N6180" t="e">
        <v>#N/A</v>
      </c>
      <c r="O6180" t="e">
        <v>#N/A</v>
      </c>
      <c r="P6180">
        <v>0</v>
      </c>
      <c r="Q6180">
        <v>0</v>
      </c>
      <c r="R6180">
        <v>3</v>
      </c>
    </row>
    <row r="6181" spans="1:18" x14ac:dyDescent="0.25">
      <c r="A6181" t="s">
        <v>8668</v>
      </c>
      <c r="B6181">
        <v>2018</v>
      </c>
      <c r="C6181">
        <v>7</v>
      </c>
      <c r="D6181">
        <v>27</v>
      </c>
      <c r="E6181" t="s">
        <v>8669</v>
      </c>
      <c r="F6181" s="1" t="s">
        <v>5207</v>
      </c>
      <c r="G6181" s="1" t="s">
        <v>21316</v>
      </c>
      <c r="H6181" s="1" t="s">
        <v>7263</v>
      </c>
      <c r="I6181" t="s">
        <v>6810</v>
      </c>
      <c r="J6181" t="s">
        <v>38</v>
      </c>
      <c r="K6181">
        <v>50</v>
      </c>
      <c r="L6181">
        <v>890</v>
      </c>
      <c r="M6181">
        <v>17.8</v>
      </c>
      <c r="N6181" t="s">
        <v>8901</v>
      </c>
      <c r="O6181" t="s">
        <v>9977</v>
      </c>
      <c r="P6181">
        <v>0</v>
      </c>
      <c r="Q6181">
        <v>0</v>
      </c>
      <c r="R6181">
        <v>3</v>
      </c>
    </row>
    <row r="6182" spans="1:18" x14ac:dyDescent="0.25">
      <c r="A6182" t="s">
        <v>8668</v>
      </c>
      <c r="B6182">
        <v>2018</v>
      </c>
      <c r="C6182">
        <v>7</v>
      </c>
      <c r="D6182">
        <v>27</v>
      </c>
      <c r="E6182" t="s">
        <v>8669</v>
      </c>
      <c r="F6182" s="1" t="s">
        <v>9480</v>
      </c>
      <c r="G6182" s="1" t="s">
        <v>9480</v>
      </c>
      <c r="H6182" s="1" t="s">
        <v>9480</v>
      </c>
      <c r="I6182" t="s">
        <v>8671</v>
      </c>
      <c r="J6182" t="s">
        <v>38</v>
      </c>
      <c r="K6182">
        <v>2</v>
      </c>
      <c r="L6182">
        <v>237</v>
      </c>
      <c r="M6182">
        <v>118.5</v>
      </c>
      <c r="N6182" t="e">
        <v>#N/A</v>
      </c>
      <c r="O6182" t="e">
        <v>#N/A</v>
      </c>
      <c r="P6182">
        <v>0</v>
      </c>
      <c r="Q6182">
        <v>0</v>
      </c>
      <c r="R6182">
        <v>3</v>
      </c>
    </row>
    <row r="6183" spans="1:18" x14ac:dyDescent="0.25">
      <c r="A6183" t="s">
        <v>8668</v>
      </c>
      <c r="B6183">
        <v>2018</v>
      </c>
      <c r="C6183">
        <v>7</v>
      </c>
      <c r="D6183">
        <v>27</v>
      </c>
      <c r="E6183" t="s">
        <v>8669</v>
      </c>
      <c r="F6183" s="1" t="s">
        <v>9480</v>
      </c>
      <c r="G6183" s="1" t="s">
        <v>9480</v>
      </c>
      <c r="H6183" s="1" t="s">
        <v>9480</v>
      </c>
      <c r="I6183" t="s">
        <v>8672</v>
      </c>
      <c r="J6183" t="s">
        <v>38</v>
      </c>
      <c r="K6183">
        <v>1</v>
      </c>
      <c r="L6183">
        <v>28.7</v>
      </c>
      <c r="M6183">
        <v>28.7</v>
      </c>
      <c r="N6183" t="e">
        <v>#N/A</v>
      </c>
      <c r="O6183" t="e">
        <v>#N/A</v>
      </c>
      <c r="P6183">
        <v>0</v>
      </c>
      <c r="Q6183">
        <v>0</v>
      </c>
      <c r="R6183">
        <v>3</v>
      </c>
    </row>
    <row r="6184" spans="1:18" x14ac:dyDescent="0.25">
      <c r="A6184" t="s">
        <v>8668</v>
      </c>
      <c r="B6184">
        <v>2018</v>
      </c>
      <c r="C6184">
        <v>7</v>
      </c>
      <c r="D6184">
        <v>27</v>
      </c>
      <c r="E6184" t="s">
        <v>8669</v>
      </c>
      <c r="F6184" s="1" t="s">
        <v>9480</v>
      </c>
      <c r="G6184" s="1" t="s">
        <v>9480</v>
      </c>
      <c r="H6184" s="1" t="s">
        <v>9480</v>
      </c>
      <c r="I6184" t="s">
        <v>8673</v>
      </c>
      <c r="J6184" t="s">
        <v>38</v>
      </c>
      <c r="K6184">
        <v>2</v>
      </c>
      <c r="L6184">
        <v>70</v>
      </c>
      <c r="M6184">
        <v>35</v>
      </c>
      <c r="N6184" t="e">
        <v>#N/A</v>
      </c>
      <c r="O6184" t="e">
        <v>#N/A</v>
      </c>
      <c r="P6184">
        <v>0</v>
      </c>
      <c r="Q6184">
        <v>0</v>
      </c>
      <c r="R6184">
        <v>3</v>
      </c>
    </row>
    <row r="6185" spans="1:18" x14ac:dyDescent="0.25">
      <c r="A6185" t="s">
        <v>8668</v>
      </c>
      <c r="B6185">
        <v>2018</v>
      </c>
      <c r="C6185">
        <v>7</v>
      </c>
      <c r="D6185">
        <v>27</v>
      </c>
      <c r="E6185" t="s">
        <v>8669</v>
      </c>
      <c r="F6185" s="1" t="s">
        <v>9480</v>
      </c>
      <c r="G6185" s="1" t="s">
        <v>9480</v>
      </c>
      <c r="H6185" s="1" t="s">
        <v>9480</v>
      </c>
      <c r="I6185" t="s">
        <v>8674</v>
      </c>
      <c r="J6185" t="s">
        <v>85</v>
      </c>
      <c r="K6185">
        <v>100</v>
      </c>
      <c r="L6185">
        <v>4430</v>
      </c>
      <c r="M6185">
        <v>44.3</v>
      </c>
      <c r="N6185" t="e">
        <v>#N/A</v>
      </c>
      <c r="O6185" t="e">
        <v>#N/A</v>
      </c>
      <c r="P6185">
        <v>0</v>
      </c>
      <c r="Q6185">
        <v>0</v>
      </c>
      <c r="R6185">
        <v>3</v>
      </c>
    </row>
    <row r="6186" spans="1:18" x14ac:dyDescent="0.25">
      <c r="A6186" t="s">
        <v>1053</v>
      </c>
      <c r="B6186">
        <v>2016</v>
      </c>
      <c r="C6186">
        <v>9</v>
      </c>
      <c r="D6186">
        <v>2</v>
      </c>
      <c r="E6186" t="s">
        <v>92</v>
      </c>
      <c r="F6186" s="1" t="s">
        <v>3205</v>
      </c>
      <c r="G6186" s="1" t="s">
        <v>3967</v>
      </c>
      <c r="H6186" s="1" t="s">
        <v>3206</v>
      </c>
      <c r="I6186" t="s">
        <v>18631</v>
      </c>
      <c r="J6186" t="s">
        <v>23</v>
      </c>
      <c r="K6186">
        <v>7234</v>
      </c>
      <c r="L6186">
        <v>465390.9</v>
      </c>
      <c r="M6186">
        <v>64.33</v>
      </c>
      <c r="N6186" t="s">
        <v>9232</v>
      </c>
      <c r="O6186" t="s">
        <v>9511</v>
      </c>
      <c r="P6186">
        <v>0</v>
      </c>
      <c r="Q6186">
        <v>0</v>
      </c>
      <c r="R6186">
        <v>3</v>
      </c>
    </row>
    <row r="6187" spans="1:18" x14ac:dyDescent="0.25">
      <c r="A6187" t="s">
        <v>1053</v>
      </c>
      <c r="B6187">
        <v>2016</v>
      </c>
      <c r="C6187">
        <v>9</v>
      </c>
      <c r="D6187">
        <v>2</v>
      </c>
      <c r="E6187" t="s">
        <v>92</v>
      </c>
      <c r="F6187" s="1" t="s">
        <v>3205</v>
      </c>
      <c r="G6187" s="1" t="s">
        <v>3227</v>
      </c>
      <c r="H6187" s="1" t="s">
        <v>3206</v>
      </c>
      <c r="I6187" t="s">
        <v>19725</v>
      </c>
      <c r="J6187" t="s">
        <v>23</v>
      </c>
      <c r="K6187">
        <v>590</v>
      </c>
      <c r="L6187">
        <v>317890</v>
      </c>
      <c r="M6187">
        <v>538.79999999999995</v>
      </c>
      <c r="N6187" t="s">
        <v>22082</v>
      </c>
      <c r="O6187" t="s">
        <v>23253</v>
      </c>
      <c r="P6187">
        <v>0</v>
      </c>
      <c r="Q6187">
        <v>0</v>
      </c>
      <c r="R6187">
        <v>3</v>
      </c>
    </row>
    <row r="6188" spans="1:18" x14ac:dyDescent="0.25">
      <c r="A6188" t="s">
        <v>1053</v>
      </c>
      <c r="B6188">
        <v>2016</v>
      </c>
      <c r="C6188">
        <v>9</v>
      </c>
      <c r="D6188">
        <v>2</v>
      </c>
      <c r="E6188" t="s">
        <v>92</v>
      </c>
      <c r="F6188" s="1" t="s">
        <v>3205</v>
      </c>
      <c r="G6188" s="1" t="s">
        <v>3863</v>
      </c>
      <c r="H6188" s="1" t="s">
        <v>3206</v>
      </c>
      <c r="I6188" t="s">
        <v>19058</v>
      </c>
      <c r="J6188" t="s">
        <v>23</v>
      </c>
      <c r="K6188">
        <v>7660</v>
      </c>
      <c r="L6188">
        <v>3527.5</v>
      </c>
      <c r="M6188">
        <v>0.46</v>
      </c>
      <c r="N6188" t="s">
        <v>9327</v>
      </c>
      <c r="O6188" t="s">
        <v>9492</v>
      </c>
      <c r="P6188">
        <v>0</v>
      </c>
      <c r="Q6188">
        <v>0</v>
      </c>
      <c r="R6188">
        <v>3</v>
      </c>
    </row>
    <row r="6189" spans="1:18" x14ac:dyDescent="0.25">
      <c r="A6189" t="s">
        <v>1053</v>
      </c>
      <c r="B6189">
        <v>2016</v>
      </c>
      <c r="C6189">
        <v>9</v>
      </c>
      <c r="D6189">
        <v>2</v>
      </c>
      <c r="E6189" t="s">
        <v>92</v>
      </c>
      <c r="F6189" s="1" t="s">
        <v>3205</v>
      </c>
      <c r="G6189" s="1" t="s">
        <v>3863</v>
      </c>
      <c r="H6189" s="1" t="s">
        <v>3206</v>
      </c>
      <c r="I6189" t="s">
        <v>19098</v>
      </c>
      <c r="J6189" t="s">
        <v>23</v>
      </c>
      <c r="K6189">
        <v>455</v>
      </c>
      <c r="L6189">
        <v>18882.5</v>
      </c>
      <c r="M6189">
        <v>41.5</v>
      </c>
      <c r="N6189" t="s">
        <v>9329</v>
      </c>
      <c r="O6189" t="s">
        <v>9493</v>
      </c>
      <c r="P6189">
        <v>0</v>
      </c>
      <c r="Q6189">
        <v>0</v>
      </c>
      <c r="R6189">
        <v>3</v>
      </c>
    </row>
    <row r="6190" spans="1:18" x14ac:dyDescent="0.25">
      <c r="A6190" t="s">
        <v>1053</v>
      </c>
      <c r="B6190">
        <v>2016</v>
      </c>
      <c r="C6190">
        <v>9</v>
      </c>
      <c r="D6190">
        <v>2</v>
      </c>
      <c r="E6190" t="s">
        <v>92</v>
      </c>
      <c r="F6190" s="1" t="s">
        <v>3205</v>
      </c>
      <c r="G6190" s="1" t="s">
        <v>3227</v>
      </c>
      <c r="H6190" s="1" t="s">
        <v>3206</v>
      </c>
      <c r="I6190" t="s">
        <v>19769</v>
      </c>
      <c r="J6190" t="s">
        <v>23</v>
      </c>
      <c r="K6190">
        <v>85</v>
      </c>
      <c r="L6190">
        <v>24485</v>
      </c>
      <c r="M6190">
        <v>288.06</v>
      </c>
      <c r="N6190" t="s">
        <v>22075</v>
      </c>
      <c r="O6190" t="s">
        <v>23349</v>
      </c>
      <c r="P6190">
        <v>0</v>
      </c>
      <c r="Q6190">
        <v>0</v>
      </c>
      <c r="R6190">
        <v>3</v>
      </c>
    </row>
    <row r="6191" spans="1:18" x14ac:dyDescent="0.25">
      <c r="A6191" t="s">
        <v>1053</v>
      </c>
      <c r="B6191">
        <v>2016</v>
      </c>
      <c r="C6191">
        <v>9</v>
      </c>
      <c r="D6191">
        <v>2</v>
      </c>
      <c r="E6191" t="s">
        <v>92</v>
      </c>
      <c r="F6191" s="1" t="s">
        <v>3205</v>
      </c>
      <c r="G6191" s="1" t="s">
        <v>3863</v>
      </c>
      <c r="H6191" s="1" t="s">
        <v>3206</v>
      </c>
      <c r="I6191" t="s">
        <v>19584</v>
      </c>
      <c r="J6191" t="s">
        <v>23</v>
      </c>
      <c r="K6191">
        <v>265</v>
      </c>
      <c r="L6191">
        <v>10997.5</v>
      </c>
      <c r="M6191">
        <v>41.5</v>
      </c>
      <c r="N6191" t="s">
        <v>9330</v>
      </c>
      <c r="O6191" t="s">
        <v>9524</v>
      </c>
      <c r="P6191">
        <v>0</v>
      </c>
      <c r="Q6191">
        <v>0</v>
      </c>
      <c r="R6191">
        <v>3</v>
      </c>
    </row>
    <row r="6192" spans="1:18" x14ac:dyDescent="0.25">
      <c r="A6192" t="s">
        <v>2071</v>
      </c>
      <c r="B6192">
        <v>2017</v>
      </c>
      <c r="C6192">
        <v>12</v>
      </c>
      <c r="D6192">
        <v>6</v>
      </c>
      <c r="E6192" t="s">
        <v>1620</v>
      </c>
      <c r="F6192" s="1" t="s">
        <v>3205</v>
      </c>
      <c r="G6192" s="1" t="s">
        <v>3227</v>
      </c>
      <c r="H6192" s="1" t="s">
        <v>3206</v>
      </c>
      <c r="I6192" t="s">
        <v>19739</v>
      </c>
      <c r="J6192" t="s">
        <v>23</v>
      </c>
      <c r="K6192">
        <v>4980</v>
      </c>
      <c r="L6192">
        <v>384954</v>
      </c>
      <c r="M6192">
        <v>77.3</v>
      </c>
      <c r="N6192" t="s">
        <v>22092</v>
      </c>
      <c r="O6192" t="s">
        <v>23269</v>
      </c>
      <c r="P6192">
        <v>0</v>
      </c>
      <c r="Q6192">
        <v>0</v>
      </c>
      <c r="R6192">
        <v>4</v>
      </c>
    </row>
    <row r="6193" spans="1:18" x14ac:dyDescent="0.25">
      <c r="A6193" t="s">
        <v>2071</v>
      </c>
      <c r="B6193">
        <v>2017</v>
      </c>
      <c r="C6193">
        <v>12</v>
      </c>
      <c r="D6193">
        <v>6</v>
      </c>
      <c r="E6193" t="s">
        <v>1620</v>
      </c>
      <c r="F6193" s="1" t="s">
        <v>3205</v>
      </c>
      <c r="G6193" s="1" t="s">
        <v>3863</v>
      </c>
      <c r="H6193" s="1" t="s">
        <v>3206</v>
      </c>
      <c r="I6193" t="s">
        <v>18928</v>
      </c>
      <c r="J6193" t="s">
        <v>23</v>
      </c>
      <c r="K6193">
        <v>13356</v>
      </c>
      <c r="L6193">
        <v>641088</v>
      </c>
      <c r="M6193">
        <v>48</v>
      </c>
      <c r="N6193" t="s">
        <v>9344</v>
      </c>
      <c r="O6193" t="s">
        <v>9496</v>
      </c>
      <c r="P6193">
        <v>3.9816758144422926E-2</v>
      </c>
      <c r="Q6193">
        <v>0</v>
      </c>
      <c r="R6193">
        <v>4</v>
      </c>
    </row>
    <row r="6194" spans="1:18" x14ac:dyDescent="0.25">
      <c r="A6194" t="s">
        <v>7980</v>
      </c>
      <c r="B6194">
        <v>2017</v>
      </c>
      <c r="C6194">
        <v>4</v>
      </c>
      <c r="D6194">
        <v>10</v>
      </c>
      <c r="E6194" t="s">
        <v>7357</v>
      </c>
      <c r="F6194" s="1" t="s">
        <v>5207</v>
      </c>
      <c r="G6194" s="1" t="s">
        <v>6745</v>
      </c>
      <c r="H6194" s="1" t="s">
        <v>7263</v>
      </c>
      <c r="I6194" t="s">
        <v>7178</v>
      </c>
      <c r="J6194" t="s">
        <v>38</v>
      </c>
      <c r="K6194">
        <v>1000</v>
      </c>
      <c r="L6194">
        <v>90160</v>
      </c>
      <c r="M6194">
        <v>90.16</v>
      </c>
      <c r="N6194" t="s">
        <v>7178</v>
      </c>
      <c r="O6194" t="s">
        <v>9945</v>
      </c>
      <c r="P6194">
        <v>0</v>
      </c>
      <c r="Q6194">
        <v>0</v>
      </c>
      <c r="R6194">
        <v>2</v>
      </c>
    </row>
    <row r="6195" spans="1:18" x14ac:dyDescent="0.25">
      <c r="A6195" t="s">
        <v>15933</v>
      </c>
      <c r="B6195">
        <v>2019</v>
      </c>
      <c r="C6195">
        <v>10</v>
      </c>
      <c r="D6195">
        <v>4</v>
      </c>
      <c r="E6195" t="s">
        <v>1620</v>
      </c>
      <c r="F6195" s="1" t="s">
        <v>3205</v>
      </c>
      <c r="G6195" s="1" t="s">
        <v>3863</v>
      </c>
      <c r="H6195" s="1" t="s">
        <v>3206</v>
      </c>
      <c r="I6195" t="s">
        <v>19206</v>
      </c>
      <c r="J6195" t="s">
        <v>23</v>
      </c>
      <c r="K6195">
        <v>11530</v>
      </c>
      <c r="L6195">
        <v>506167</v>
      </c>
      <c r="M6195">
        <v>43.9</v>
      </c>
      <c r="N6195" t="s">
        <v>9305</v>
      </c>
      <c r="O6195" t="s">
        <v>9530</v>
      </c>
      <c r="P6195">
        <v>3.1450189480311259E-2</v>
      </c>
      <c r="Q6195">
        <v>0</v>
      </c>
      <c r="R6195">
        <v>4</v>
      </c>
    </row>
    <row r="6196" spans="1:18" x14ac:dyDescent="0.25">
      <c r="A6196" t="s">
        <v>15933</v>
      </c>
      <c r="B6196">
        <v>2019</v>
      </c>
      <c r="C6196">
        <v>10</v>
      </c>
      <c r="D6196">
        <v>4</v>
      </c>
      <c r="E6196" t="s">
        <v>1620</v>
      </c>
      <c r="F6196" s="1" t="s">
        <v>3205</v>
      </c>
      <c r="G6196" s="1" t="s">
        <v>3863</v>
      </c>
      <c r="H6196" s="1" t="s">
        <v>3206</v>
      </c>
      <c r="I6196" t="s">
        <v>19207</v>
      </c>
      <c r="J6196" t="s">
        <v>23</v>
      </c>
      <c r="K6196">
        <v>7590</v>
      </c>
      <c r="L6196">
        <v>326370</v>
      </c>
      <c r="M6196">
        <v>43</v>
      </c>
      <c r="N6196" t="s">
        <v>9331</v>
      </c>
      <c r="O6196" t="s">
        <v>9540</v>
      </c>
      <c r="P6196">
        <v>4.2454374665687751E-2</v>
      </c>
      <c r="Q6196">
        <v>0</v>
      </c>
      <c r="R6196">
        <v>4</v>
      </c>
    </row>
    <row r="6197" spans="1:18" x14ac:dyDescent="0.25">
      <c r="A6197" t="s">
        <v>15933</v>
      </c>
      <c r="B6197">
        <v>2019</v>
      </c>
      <c r="C6197">
        <v>10</v>
      </c>
      <c r="D6197">
        <v>4</v>
      </c>
      <c r="E6197" t="s">
        <v>1620</v>
      </c>
      <c r="F6197" s="1" t="s">
        <v>3205</v>
      </c>
      <c r="G6197" s="1" t="s">
        <v>3384</v>
      </c>
      <c r="H6197" s="1" t="s">
        <v>3206</v>
      </c>
      <c r="I6197" t="s">
        <v>17216</v>
      </c>
      <c r="J6197" t="s">
        <v>23</v>
      </c>
      <c r="K6197">
        <v>852</v>
      </c>
      <c r="L6197">
        <v>38766</v>
      </c>
      <c r="M6197">
        <v>45.5</v>
      </c>
      <c r="N6197" t="s">
        <v>166</v>
      </c>
      <c r="O6197" t="s">
        <v>9509</v>
      </c>
      <c r="P6197">
        <v>0</v>
      </c>
      <c r="Q6197">
        <v>0</v>
      </c>
      <c r="R6197">
        <v>4</v>
      </c>
    </row>
    <row r="6198" spans="1:18" x14ac:dyDescent="0.25">
      <c r="A6198" t="s">
        <v>15933</v>
      </c>
      <c r="B6198">
        <v>2019</v>
      </c>
      <c r="C6198">
        <v>10</v>
      </c>
      <c r="D6198">
        <v>4</v>
      </c>
      <c r="E6198" t="s">
        <v>1620</v>
      </c>
      <c r="F6198" s="1" t="s">
        <v>3205</v>
      </c>
      <c r="G6198" s="1" t="s">
        <v>3863</v>
      </c>
      <c r="H6198" s="1" t="s">
        <v>3206</v>
      </c>
      <c r="I6198" t="s">
        <v>19398</v>
      </c>
      <c r="J6198" t="s">
        <v>23</v>
      </c>
      <c r="K6198">
        <v>845</v>
      </c>
      <c r="L6198">
        <v>36334.99</v>
      </c>
      <c r="M6198">
        <v>43</v>
      </c>
      <c r="N6198" t="s">
        <v>489</v>
      </c>
      <c r="O6198" t="s">
        <v>9501</v>
      </c>
      <c r="P6198">
        <v>0</v>
      </c>
      <c r="Q6198">
        <v>0</v>
      </c>
      <c r="R6198">
        <v>4</v>
      </c>
    </row>
    <row r="6199" spans="1:18" x14ac:dyDescent="0.25">
      <c r="A6199" t="s">
        <v>8028</v>
      </c>
      <c r="B6199">
        <v>2017</v>
      </c>
      <c r="C6199">
        <v>5</v>
      </c>
      <c r="D6199">
        <v>30</v>
      </c>
      <c r="E6199" t="s">
        <v>7471</v>
      </c>
      <c r="F6199" s="1" t="s">
        <v>5207</v>
      </c>
      <c r="G6199" s="1" t="s">
        <v>20573</v>
      </c>
      <c r="H6199" s="1" t="s">
        <v>7263</v>
      </c>
      <c r="I6199" t="s">
        <v>20700</v>
      </c>
      <c r="J6199" t="s">
        <v>23</v>
      </c>
      <c r="K6199">
        <v>360.1</v>
      </c>
      <c r="L6199">
        <v>73100.3</v>
      </c>
      <c r="M6199">
        <v>203</v>
      </c>
      <c r="N6199" t="s">
        <v>7263</v>
      </c>
      <c r="O6199" t="s">
        <v>23274</v>
      </c>
      <c r="P6199">
        <v>0</v>
      </c>
      <c r="Q6199">
        <v>0</v>
      </c>
      <c r="R6199">
        <v>2</v>
      </c>
    </row>
    <row r="6200" spans="1:18" x14ac:dyDescent="0.25">
      <c r="A6200" t="s">
        <v>1812</v>
      </c>
      <c r="B6200">
        <v>2017</v>
      </c>
      <c r="C6200">
        <v>9</v>
      </c>
      <c r="D6200">
        <v>8</v>
      </c>
      <c r="E6200" t="s">
        <v>92</v>
      </c>
      <c r="F6200" s="1" t="s">
        <v>3205</v>
      </c>
      <c r="G6200" s="1" t="s">
        <v>3227</v>
      </c>
      <c r="H6200" s="1" t="s">
        <v>3206</v>
      </c>
      <c r="I6200" t="s">
        <v>19739</v>
      </c>
      <c r="J6200" t="s">
        <v>23</v>
      </c>
      <c r="K6200">
        <v>1548</v>
      </c>
      <c r="L6200">
        <v>111316.68</v>
      </c>
      <c r="M6200">
        <v>71.91</v>
      </c>
      <c r="N6200" t="s">
        <v>22092</v>
      </c>
      <c r="O6200" t="s">
        <v>23269</v>
      </c>
      <c r="P6200">
        <v>0</v>
      </c>
      <c r="Q6200">
        <v>0</v>
      </c>
      <c r="R6200">
        <v>3</v>
      </c>
    </row>
    <row r="6201" spans="1:18" x14ac:dyDescent="0.25">
      <c r="A6201" t="s">
        <v>1812</v>
      </c>
      <c r="B6201">
        <v>2017</v>
      </c>
      <c r="C6201">
        <v>9</v>
      </c>
      <c r="D6201">
        <v>8</v>
      </c>
      <c r="E6201" t="s">
        <v>92</v>
      </c>
      <c r="F6201" s="1" t="s">
        <v>3205</v>
      </c>
      <c r="G6201" s="1" t="s">
        <v>3227</v>
      </c>
      <c r="H6201" s="1" t="s">
        <v>3206</v>
      </c>
      <c r="I6201" t="s">
        <v>19714</v>
      </c>
      <c r="J6201" t="s">
        <v>23</v>
      </c>
      <c r="K6201">
        <v>5784</v>
      </c>
      <c r="L6201">
        <v>415927.44</v>
      </c>
      <c r="M6201">
        <v>71.91</v>
      </c>
      <c r="N6201" t="s">
        <v>22088</v>
      </c>
      <c r="O6201" t="s">
        <v>23267</v>
      </c>
      <c r="P6201">
        <v>0</v>
      </c>
      <c r="Q6201">
        <v>0</v>
      </c>
      <c r="R6201">
        <v>3</v>
      </c>
    </row>
    <row r="6202" spans="1:18" x14ac:dyDescent="0.25">
      <c r="A6202" t="s">
        <v>410</v>
      </c>
      <c r="B6202">
        <v>2016</v>
      </c>
      <c r="C6202">
        <v>1</v>
      </c>
      <c r="D6202">
        <v>25</v>
      </c>
      <c r="E6202" t="s">
        <v>92</v>
      </c>
      <c r="F6202" s="1" t="s">
        <v>3205</v>
      </c>
      <c r="G6202" s="1" t="s">
        <v>3967</v>
      </c>
      <c r="H6202" s="1" t="s">
        <v>3206</v>
      </c>
      <c r="I6202" t="s">
        <v>18659</v>
      </c>
      <c r="J6202" t="s">
        <v>23</v>
      </c>
      <c r="K6202">
        <v>145</v>
      </c>
      <c r="L6202">
        <v>8837.75</v>
      </c>
      <c r="M6202">
        <v>60.95</v>
      </c>
      <c r="N6202" t="s">
        <v>9216</v>
      </c>
      <c r="O6202" t="s">
        <v>9605</v>
      </c>
      <c r="P6202">
        <v>0</v>
      </c>
      <c r="Q6202">
        <v>0</v>
      </c>
      <c r="R6202">
        <v>1</v>
      </c>
    </row>
    <row r="6203" spans="1:18" x14ac:dyDescent="0.25">
      <c r="A6203" t="s">
        <v>410</v>
      </c>
      <c r="B6203">
        <v>2016</v>
      </c>
      <c r="C6203">
        <v>1</v>
      </c>
      <c r="D6203">
        <v>25</v>
      </c>
      <c r="E6203" t="s">
        <v>92</v>
      </c>
      <c r="F6203" s="1" t="s">
        <v>3205</v>
      </c>
      <c r="G6203" s="1" t="s">
        <v>3967</v>
      </c>
      <c r="H6203" s="1" t="s">
        <v>3206</v>
      </c>
      <c r="I6203" t="s">
        <v>18215</v>
      </c>
      <c r="J6203" t="s">
        <v>23</v>
      </c>
      <c r="K6203">
        <v>4230</v>
      </c>
      <c r="L6203">
        <v>262683</v>
      </c>
      <c r="M6203">
        <v>62.1</v>
      </c>
      <c r="N6203" t="s">
        <v>9232</v>
      </c>
      <c r="O6203" t="s">
        <v>9511</v>
      </c>
      <c r="P6203">
        <v>0</v>
      </c>
      <c r="Q6203">
        <v>0</v>
      </c>
      <c r="R6203">
        <v>1</v>
      </c>
    </row>
    <row r="6204" spans="1:18" x14ac:dyDescent="0.25">
      <c r="A6204" t="s">
        <v>410</v>
      </c>
      <c r="B6204">
        <v>2016</v>
      </c>
      <c r="C6204">
        <v>1</v>
      </c>
      <c r="D6204">
        <v>25</v>
      </c>
      <c r="E6204" t="s">
        <v>92</v>
      </c>
      <c r="F6204" s="1" t="s">
        <v>3205</v>
      </c>
      <c r="G6204" s="1" t="s">
        <v>3967</v>
      </c>
      <c r="H6204" s="1" t="s">
        <v>3206</v>
      </c>
      <c r="I6204" t="s">
        <v>18679</v>
      </c>
      <c r="J6204" t="s">
        <v>23</v>
      </c>
      <c r="K6204">
        <v>1092</v>
      </c>
      <c r="L6204">
        <v>72290.399999999994</v>
      </c>
      <c r="M6204">
        <v>66.2</v>
      </c>
      <c r="N6204" t="s">
        <v>9257</v>
      </c>
      <c r="O6204" t="s">
        <v>10731</v>
      </c>
      <c r="P6204">
        <v>0</v>
      </c>
      <c r="Q6204">
        <v>0</v>
      </c>
      <c r="R6204">
        <v>1</v>
      </c>
    </row>
    <row r="6205" spans="1:18" x14ac:dyDescent="0.25">
      <c r="A6205" t="s">
        <v>1739</v>
      </c>
      <c r="B6205">
        <v>2017</v>
      </c>
      <c r="C6205">
        <v>7</v>
      </c>
      <c r="D6205">
        <v>29</v>
      </c>
      <c r="E6205" t="s">
        <v>1644</v>
      </c>
      <c r="F6205" s="1" t="s">
        <v>3205</v>
      </c>
      <c r="G6205" s="1" t="s">
        <v>3203</v>
      </c>
      <c r="H6205" s="1" t="s">
        <v>3206</v>
      </c>
      <c r="I6205" t="s">
        <v>18001</v>
      </c>
      <c r="J6205" t="s">
        <v>23</v>
      </c>
      <c r="K6205">
        <v>4690</v>
      </c>
      <c r="L6205">
        <v>229988</v>
      </c>
      <c r="M6205">
        <v>49.04</v>
      </c>
      <c r="N6205" t="s">
        <v>1891</v>
      </c>
      <c r="O6205" t="s">
        <v>9497</v>
      </c>
      <c r="P6205">
        <v>0</v>
      </c>
      <c r="Q6205">
        <v>0</v>
      </c>
      <c r="R6205">
        <v>3</v>
      </c>
    </row>
    <row r="6206" spans="1:18" x14ac:dyDescent="0.25">
      <c r="A6206" t="s">
        <v>8111</v>
      </c>
      <c r="B6206">
        <v>2017</v>
      </c>
      <c r="C6206">
        <v>7</v>
      </c>
      <c r="D6206">
        <v>31</v>
      </c>
      <c r="E6206" t="s">
        <v>36</v>
      </c>
      <c r="F6206" s="1" t="s">
        <v>5207</v>
      </c>
      <c r="G6206" s="1" t="s">
        <v>6745</v>
      </c>
      <c r="H6206" s="1" t="s">
        <v>7263</v>
      </c>
      <c r="I6206" t="s">
        <v>7193</v>
      </c>
      <c r="J6206" t="s">
        <v>38</v>
      </c>
      <c r="K6206">
        <v>20</v>
      </c>
      <c r="L6206">
        <v>8800</v>
      </c>
      <c r="M6206">
        <v>440</v>
      </c>
      <c r="N6206" t="s">
        <v>8935</v>
      </c>
      <c r="O6206" t="s">
        <v>9473</v>
      </c>
      <c r="P6206">
        <v>0</v>
      </c>
      <c r="Q6206">
        <v>2.5873469413582522E-2</v>
      </c>
      <c r="R6206">
        <v>3</v>
      </c>
    </row>
    <row r="6207" spans="1:18" x14ac:dyDescent="0.25">
      <c r="A6207" t="s">
        <v>8024</v>
      </c>
      <c r="B6207">
        <v>2017</v>
      </c>
      <c r="C6207">
        <v>5</v>
      </c>
      <c r="D6207">
        <v>25</v>
      </c>
      <c r="E6207" t="s">
        <v>7304</v>
      </c>
      <c r="F6207" s="1" t="s">
        <v>5207</v>
      </c>
      <c r="G6207" s="1" t="s">
        <v>21109</v>
      </c>
      <c r="H6207" s="1" t="s">
        <v>7263</v>
      </c>
      <c r="I6207" t="s">
        <v>7233</v>
      </c>
      <c r="J6207" t="s">
        <v>23</v>
      </c>
      <c r="K6207">
        <v>24</v>
      </c>
      <c r="L6207">
        <v>3330.48</v>
      </c>
      <c r="M6207">
        <v>138.77000000000001</v>
      </c>
      <c r="N6207" t="s">
        <v>7231</v>
      </c>
      <c r="O6207" t="s">
        <v>9905</v>
      </c>
      <c r="P6207">
        <v>0</v>
      </c>
      <c r="Q6207">
        <v>0</v>
      </c>
      <c r="R6207">
        <v>2</v>
      </c>
    </row>
    <row r="6208" spans="1:18" x14ac:dyDescent="0.25">
      <c r="A6208" t="s">
        <v>8714</v>
      </c>
      <c r="B6208">
        <v>2018</v>
      </c>
      <c r="C6208">
        <v>9</v>
      </c>
      <c r="D6208">
        <v>11</v>
      </c>
      <c r="E6208" t="s">
        <v>8609</v>
      </c>
      <c r="F6208" s="1" t="s">
        <v>5207</v>
      </c>
      <c r="G6208" s="1" t="s">
        <v>6745</v>
      </c>
      <c r="H6208" s="1" t="s">
        <v>7263</v>
      </c>
      <c r="I6208" t="s">
        <v>7192</v>
      </c>
      <c r="J6208" t="s">
        <v>38</v>
      </c>
      <c r="K6208">
        <v>266</v>
      </c>
      <c r="L6208">
        <v>116135.6</v>
      </c>
      <c r="M6208">
        <v>436.6</v>
      </c>
      <c r="N6208" t="s">
        <v>8934</v>
      </c>
      <c r="O6208" t="s">
        <v>10116</v>
      </c>
      <c r="P6208">
        <v>0</v>
      </c>
      <c r="Q6208">
        <v>0</v>
      </c>
      <c r="R6208">
        <v>3</v>
      </c>
    </row>
    <row r="6209" spans="1:18" x14ac:dyDescent="0.25">
      <c r="A6209" t="s">
        <v>2638</v>
      </c>
      <c r="B6209">
        <v>2018</v>
      </c>
      <c r="C6209">
        <v>7</v>
      </c>
      <c r="D6209">
        <v>10</v>
      </c>
      <c r="E6209" t="s">
        <v>174</v>
      </c>
      <c r="F6209" s="1" t="s">
        <v>3205</v>
      </c>
      <c r="G6209" s="1" t="s">
        <v>3384</v>
      </c>
      <c r="H6209" s="1" t="s">
        <v>3206</v>
      </c>
      <c r="I6209" t="s">
        <v>17067</v>
      </c>
      <c r="J6209" t="s">
        <v>23</v>
      </c>
      <c r="K6209">
        <v>16425</v>
      </c>
      <c r="L6209">
        <v>765405.09</v>
      </c>
      <c r="M6209">
        <v>46.6</v>
      </c>
      <c r="N6209" t="s">
        <v>168</v>
      </c>
      <c r="O6209" t="s">
        <v>9481</v>
      </c>
      <c r="P6209">
        <v>2.7900708435018715E-2</v>
      </c>
      <c r="Q6209">
        <v>0</v>
      </c>
      <c r="R6209">
        <v>3</v>
      </c>
    </row>
    <row r="6210" spans="1:18" x14ac:dyDescent="0.25">
      <c r="A6210" t="s">
        <v>2638</v>
      </c>
      <c r="B6210">
        <v>2018</v>
      </c>
      <c r="C6210">
        <v>7</v>
      </c>
      <c r="D6210">
        <v>10</v>
      </c>
      <c r="E6210" t="s">
        <v>174</v>
      </c>
      <c r="F6210" s="1" t="s">
        <v>3205</v>
      </c>
      <c r="G6210" s="1" t="s">
        <v>3863</v>
      </c>
      <c r="H6210" s="1" t="s">
        <v>3206</v>
      </c>
      <c r="I6210" t="s">
        <v>19122</v>
      </c>
      <c r="J6210" t="s">
        <v>23</v>
      </c>
      <c r="K6210">
        <v>1220</v>
      </c>
      <c r="L6210">
        <v>59231.01</v>
      </c>
      <c r="M6210">
        <v>48.55</v>
      </c>
      <c r="N6210" t="s">
        <v>9309</v>
      </c>
      <c r="O6210" t="s">
        <v>9451</v>
      </c>
      <c r="P6210">
        <v>6.5364123560168089E-2</v>
      </c>
      <c r="Q6210">
        <v>0</v>
      </c>
      <c r="R6210">
        <v>3</v>
      </c>
    </row>
    <row r="6211" spans="1:18" x14ac:dyDescent="0.25">
      <c r="A6211" t="s">
        <v>462</v>
      </c>
      <c r="B6211">
        <v>2016</v>
      </c>
      <c r="C6211">
        <v>2</v>
      </c>
      <c r="D6211">
        <v>1</v>
      </c>
      <c r="E6211" t="s">
        <v>226</v>
      </c>
      <c r="F6211" s="1" t="s">
        <v>3205</v>
      </c>
      <c r="G6211" s="1" t="s">
        <v>3384</v>
      </c>
      <c r="H6211" s="1" t="s">
        <v>3206</v>
      </c>
      <c r="I6211" t="s">
        <v>17112</v>
      </c>
      <c r="J6211" t="s">
        <v>23</v>
      </c>
      <c r="K6211">
        <v>2903</v>
      </c>
      <c r="L6211">
        <v>89412.39</v>
      </c>
      <c r="M6211">
        <v>30.8</v>
      </c>
      <c r="N6211" t="s">
        <v>2148</v>
      </c>
      <c r="O6211" t="s">
        <v>9552</v>
      </c>
      <c r="P6211">
        <v>0</v>
      </c>
      <c r="Q6211">
        <v>0</v>
      </c>
      <c r="R6211">
        <v>1</v>
      </c>
    </row>
    <row r="6212" spans="1:18" x14ac:dyDescent="0.25">
      <c r="A6212" t="s">
        <v>462</v>
      </c>
      <c r="B6212">
        <v>2016</v>
      </c>
      <c r="C6212">
        <v>2</v>
      </c>
      <c r="D6212">
        <v>1</v>
      </c>
      <c r="E6212" t="s">
        <v>226</v>
      </c>
      <c r="F6212" s="1" t="s">
        <v>3205</v>
      </c>
      <c r="G6212" s="1" t="s">
        <v>3227</v>
      </c>
      <c r="H6212" s="1" t="s">
        <v>3206</v>
      </c>
      <c r="I6212" t="s">
        <v>19740</v>
      </c>
      <c r="J6212" t="s">
        <v>23</v>
      </c>
      <c r="K6212">
        <v>1250</v>
      </c>
      <c r="L6212">
        <v>39351.24</v>
      </c>
      <c r="M6212">
        <v>31.48</v>
      </c>
      <c r="N6212" t="s">
        <v>22084</v>
      </c>
      <c r="O6212" t="s">
        <v>23254</v>
      </c>
      <c r="P6212">
        <v>0</v>
      </c>
      <c r="Q6212">
        <v>0</v>
      </c>
      <c r="R6212">
        <v>1</v>
      </c>
    </row>
    <row r="6213" spans="1:18" x14ac:dyDescent="0.25">
      <c r="A6213" t="s">
        <v>462</v>
      </c>
      <c r="B6213">
        <v>2016</v>
      </c>
      <c r="C6213">
        <v>2</v>
      </c>
      <c r="D6213">
        <v>1</v>
      </c>
      <c r="E6213" t="s">
        <v>226</v>
      </c>
      <c r="F6213" s="1" t="s">
        <v>3205</v>
      </c>
      <c r="G6213" s="1" t="s">
        <v>18086</v>
      </c>
      <c r="H6213" s="1" t="s">
        <v>3204</v>
      </c>
      <c r="I6213" t="s">
        <v>18092</v>
      </c>
      <c r="J6213" t="s">
        <v>23</v>
      </c>
      <c r="K6213">
        <v>575</v>
      </c>
      <c r="L6213">
        <v>18227.509999999998</v>
      </c>
      <c r="M6213">
        <v>31.7</v>
      </c>
      <c r="N6213" t="s">
        <v>21878</v>
      </c>
      <c r="O6213" t="s">
        <v>23369</v>
      </c>
      <c r="P6213">
        <v>0</v>
      </c>
      <c r="Q6213">
        <v>0</v>
      </c>
      <c r="R6213">
        <v>1</v>
      </c>
    </row>
    <row r="6214" spans="1:18" x14ac:dyDescent="0.25">
      <c r="A6214" t="s">
        <v>462</v>
      </c>
      <c r="B6214">
        <v>2016</v>
      </c>
      <c r="C6214">
        <v>2</v>
      </c>
      <c r="D6214">
        <v>1</v>
      </c>
      <c r="E6214" t="s">
        <v>226</v>
      </c>
      <c r="F6214" s="1" t="s">
        <v>3205</v>
      </c>
      <c r="G6214" s="1" t="s">
        <v>3863</v>
      </c>
      <c r="H6214" s="1" t="s">
        <v>3206</v>
      </c>
      <c r="I6214" t="s">
        <v>18926</v>
      </c>
      <c r="J6214" t="s">
        <v>23</v>
      </c>
      <c r="K6214">
        <v>14710</v>
      </c>
      <c r="L6214">
        <v>463997.61</v>
      </c>
      <c r="M6214">
        <v>31.54</v>
      </c>
      <c r="N6214" t="s">
        <v>9337</v>
      </c>
      <c r="O6214" t="s">
        <v>9440</v>
      </c>
      <c r="P6214">
        <v>0.12068470364021268</v>
      </c>
      <c r="Q6214">
        <v>0</v>
      </c>
      <c r="R6214">
        <v>1</v>
      </c>
    </row>
    <row r="6215" spans="1:18" x14ac:dyDescent="0.25">
      <c r="A6215" t="s">
        <v>462</v>
      </c>
      <c r="B6215">
        <v>2016</v>
      </c>
      <c r="C6215">
        <v>2</v>
      </c>
      <c r="D6215">
        <v>1</v>
      </c>
      <c r="E6215" t="s">
        <v>226</v>
      </c>
      <c r="F6215" s="1" t="s">
        <v>3205</v>
      </c>
      <c r="G6215" s="1" t="s">
        <v>3384</v>
      </c>
      <c r="H6215" s="1" t="s">
        <v>3206</v>
      </c>
      <c r="I6215" t="s">
        <v>17025</v>
      </c>
      <c r="J6215" t="s">
        <v>23</v>
      </c>
      <c r="K6215">
        <v>1290</v>
      </c>
      <c r="L6215">
        <v>39087.01</v>
      </c>
      <c r="M6215">
        <v>30.3</v>
      </c>
      <c r="N6215" t="s">
        <v>168</v>
      </c>
      <c r="O6215" t="s">
        <v>9481</v>
      </c>
      <c r="P6215">
        <v>2.7900708435018715E-2</v>
      </c>
      <c r="Q6215">
        <v>0</v>
      </c>
      <c r="R6215">
        <v>1</v>
      </c>
    </row>
    <row r="6216" spans="1:18" x14ac:dyDescent="0.25">
      <c r="A6216" t="s">
        <v>1443</v>
      </c>
      <c r="B6216">
        <v>2017</v>
      </c>
      <c r="C6216">
        <v>3</v>
      </c>
      <c r="D6216">
        <v>9</v>
      </c>
      <c r="E6216" t="s">
        <v>226</v>
      </c>
      <c r="F6216" s="1" t="s">
        <v>3205</v>
      </c>
      <c r="G6216" s="1" t="s">
        <v>3863</v>
      </c>
      <c r="H6216" s="1" t="s">
        <v>3206</v>
      </c>
      <c r="I6216" t="s">
        <v>19012</v>
      </c>
      <c r="J6216" t="s">
        <v>23</v>
      </c>
      <c r="K6216">
        <v>21190</v>
      </c>
      <c r="L6216">
        <v>998896.6</v>
      </c>
      <c r="M6216">
        <v>47.14</v>
      </c>
      <c r="N6216" t="s">
        <v>9335</v>
      </c>
      <c r="O6216" t="s">
        <v>9441</v>
      </c>
      <c r="P6216">
        <v>0.12724850134172863</v>
      </c>
      <c r="Q6216">
        <v>0</v>
      </c>
      <c r="R6216">
        <v>1</v>
      </c>
    </row>
    <row r="6217" spans="1:18" x14ac:dyDescent="0.25">
      <c r="A6217" t="s">
        <v>2558</v>
      </c>
      <c r="B6217">
        <v>2018</v>
      </c>
      <c r="C6217">
        <v>6</v>
      </c>
      <c r="D6217">
        <v>9</v>
      </c>
      <c r="E6217" t="s">
        <v>1620</v>
      </c>
      <c r="F6217" s="1" t="s">
        <v>3205</v>
      </c>
      <c r="G6217" s="1" t="s">
        <v>3863</v>
      </c>
      <c r="H6217" s="1" t="s">
        <v>3206</v>
      </c>
      <c r="I6217" t="s">
        <v>18998</v>
      </c>
      <c r="J6217" t="s">
        <v>23</v>
      </c>
      <c r="K6217">
        <v>17595</v>
      </c>
      <c r="L6217">
        <v>906142.5</v>
      </c>
      <c r="M6217">
        <v>51.5</v>
      </c>
      <c r="N6217" t="s">
        <v>9340</v>
      </c>
      <c r="O6217" t="s">
        <v>9482</v>
      </c>
      <c r="P6217">
        <v>8.0867377033553248E-2</v>
      </c>
      <c r="Q6217">
        <v>0</v>
      </c>
      <c r="R6217">
        <v>2</v>
      </c>
    </row>
    <row r="6218" spans="1:18" x14ac:dyDescent="0.25">
      <c r="A6218" t="s">
        <v>1608</v>
      </c>
      <c r="B6218">
        <v>2017</v>
      </c>
      <c r="C6218">
        <v>5</v>
      </c>
      <c r="D6218">
        <v>23</v>
      </c>
      <c r="E6218" t="s">
        <v>92</v>
      </c>
      <c r="F6218" s="1" t="s">
        <v>3205</v>
      </c>
      <c r="G6218" s="1" t="s">
        <v>3863</v>
      </c>
      <c r="H6218" s="1" t="s">
        <v>3206</v>
      </c>
      <c r="I6218" t="s">
        <v>19053</v>
      </c>
      <c r="J6218" t="s">
        <v>23</v>
      </c>
      <c r="K6218">
        <v>10015</v>
      </c>
      <c r="L6218">
        <v>465697.5</v>
      </c>
      <c r="M6218">
        <v>46.5</v>
      </c>
      <c r="N6218" t="s">
        <v>9346</v>
      </c>
      <c r="O6218" t="s">
        <v>9484</v>
      </c>
      <c r="P6218">
        <v>0</v>
      </c>
      <c r="Q6218">
        <v>0</v>
      </c>
      <c r="R6218">
        <v>2</v>
      </c>
    </row>
    <row r="6219" spans="1:18" x14ac:dyDescent="0.25">
      <c r="A6219" t="s">
        <v>1608</v>
      </c>
      <c r="B6219">
        <v>2017</v>
      </c>
      <c r="C6219">
        <v>5</v>
      </c>
      <c r="D6219">
        <v>23</v>
      </c>
      <c r="E6219" t="s">
        <v>92</v>
      </c>
      <c r="F6219" s="1" t="s">
        <v>3205</v>
      </c>
      <c r="G6219" s="1" t="s">
        <v>3863</v>
      </c>
      <c r="H6219" s="1" t="s">
        <v>3206</v>
      </c>
      <c r="I6219" t="s">
        <v>19130</v>
      </c>
      <c r="J6219" t="s">
        <v>23</v>
      </c>
      <c r="K6219">
        <v>995</v>
      </c>
      <c r="L6219">
        <v>54227.5</v>
      </c>
      <c r="M6219">
        <v>54.5</v>
      </c>
      <c r="N6219" t="s">
        <v>9330</v>
      </c>
      <c r="O6219" t="s">
        <v>9524</v>
      </c>
      <c r="P6219">
        <v>0</v>
      </c>
      <c r="Q6219">
        <v>0</v>
      </c>
      <c r="R6219">
        <v>2</v>
      </c>
    </row>
    <row r="6220" spans="1:18" x14ac:dyDescent="0.25">
      <c r="A6220" t="s">
        <v>1692</v>
      </c>
      <c r="B6220">
        <v>2017</v>
      </c>
      <c r="C6220">
        <v>6</v>
      </c>
      <c r="D6220">
        <v>28</v>
      </c>
      <c r="E6220" t="s">
        <v>226</v>
      </c>
      <c r="F6220" s="1" t="s">
        <v>3205</v>
      </c>
      <c r="G6220" s="1" t="s">
        <v>3863</v>
      </c>
      <c r="H6220" s="1" t="s">
        <v>3206</v>
      </c>
      <c r="I6220" t="s">
        <v>19008</v>
      </c>
      <c r="J6220" t="s">
        <v>23</v>
      </c>
      <c r="K6220">
        <v>4685</v>
      </c>
      <c r="L6220">
        <v>198175.5</v>
      </c>
      <c r="M6220">
        <v>42.3</v>
      </c>
      <c r="N6220" t="s">
        <v>9344</v>
      </c>
      <c r="O6220" t="s">
        <v>9496</v>
      </c>
      <c r="P6220">
        <v>3.9816758144422926E-2</v>
      </c>
      <c r="Q6220">
        <v>0</v>
      </c>
      <c r="R6220">
        <v>2</v>
      </c>
    </row>
    <row r="6221" spans="1:18" x14ac:dyDescent="0.25">
      <c r="A6221" t="s">
        <v>1692</v>
      </c>
      <c r="B6221">
        <v>2017</v>
      </c>
      <c r="C6221">
        <v>6</v>
      </c>
      <c r="D6221">
        <v>28</v>
      </c>
      <c r="E6221" t="s">
        <v>226</v>
      </c>
      <c r="F6221" s="1" t="s">
        <v>3205</v>
      </c>
      <c r="G6221" s="1" t="s">
        <v>3863</v>
      </c>
      <c r="H6221" s="1" t="s">
        <v>3206</v>
      </c>
      <c r="I6221" t="s">
        <v>19009</v>
      </c>
      <c r="J6221" t="s">
        <v>23</v>
      </c>
      <c r="K6221">
        <v>11539</v>
      </c>
      <c r="L6221">
        <v>488099.7</v>
      </c>
      <c r="M6221">
        <v>42.3</v>
      </c>
      <c r="N6221" t="s">
        <v>9340</v>
      </c>
      <c r="O6221" t="s">
        <v>9482</v>
      </c>
      <c r="P6221">
        <v>8.0867377033553248E-2</v>
      </c>
      <c r="Q6221">
        <v>0</v>
      </c>
      <c r="R6221">
        <v>2</v>
      </c>
    </row>
    <row r="6222" spans="1:18" x14ac:dyDescent="0.25">
      <c r="A6222" t="s">
        <v>1059</v>
      </c>
      <c r="B6222">
        <v>2016</v>
      </c>
      <c r="C6222">
        <v>9</v>
      </c>
      <c r="D6222">
        <v>5</v>
      </c>
      <c r="E6222" t="s">
        <v>174</v>
      </c>
      <c r="F6222" s="1" t="s">
        <v>3205</v>
      </c>
      <c r="G6222" s="1" t="s">
        <v>3384</v>
      </c>
      <c r="H6222" s="1" t="s">
        <v>3206</v>
      </c>
      <c r="I6222" t="s">
        <v>17077</v>
      </c>
      <c r="J6222" t="s">
        <v>23</v>
      </c>
      <c r="K6222">
        <v>1410</v>
      </c>
      <c r="L6222">
        <v>53580</v>
      </c>
      <c r="M6222">
        <v>38</v>
      </c>
      <c r="N6222" t="s">
        <v>645</v>
      </c>
      <c r="O6222" t="s">
        <v>9450</v>
      </c>
      <c r="P6222">
        <v>9.1123449223886266E-2</v>
      </c>
      <c r="Q6222">
        <v>0</v>
      </c>
      <c r="R6222">
        <v>3</v>
      </c>
    </row>
    <row r="6223" spans="1:18" x14ac:dyDescent="0.25">
      <c r="A6223" t="s">
        <v>1059</v>
      </c>
      <c r="B6223">
        <v>2016</v>
      </c>
      <c r="C6223">
        <v>9</v>
      </c>
      <c r="D6223">
        <v>5</v>
      </c>
      <c r="E6223" t="s">
        <v>174</v>
      </c>
      <c r="F6223" s="1" t="s">
        <v>3205</v>
      </c>
      <c r="G6223" s="1" t="s">
        <v>3863</v>
      </c>
      <c r="H6223" s="1" t="s">
        <v>3206</v>
      </c>
      <c r="I6223" t="s">
        <v>19061</v>
      </c>
      <c r="J6223" t="s">
        <v>23</v>
      </c>
      <c r="K6223">
        <v>235</v>
      </c>
      <c r="L6223">
        <v>8930</v>
      </c>
      <c r="M6223">
        <v>38</v>
      </c>
      <c r="N6223" t="s">
        <v>9331</v>
      </c>
      <c r="O6223" t="s">
        <v>9540</v>
      </c>
      <c r="P6223">
        <v>4.2454374665687751E-2</v>
      </c>
      <c r="Q6223">
        <v>0</v>
      </c>
      <c r="R6223">
        <v>3</v>
      </c>
    </row>
    <row r="6224" spans="1:18" x14ac:dyDescent="0.25">
      <c r="A6224" t="s">
        <v>1059</v>
      </c>
      <c r="B6224">
        <v>2016</v>
      </c>
      <c r="C6224">
        <v>9</v>
      </c>
      <c r="D6224">
        <v>5</v>
      </c>
      <c r="E6224" t="s">
        <v>174</v>
      </c>
      <c r="F6224" s="1" t="s">
        <v>3205</v>
      </c>
      <c r="G6224" s="1" t="s">
        <v>3863</v>
      </c>
      <c r="H6224" s="1" t="s">
        <v>3206</v>
      </c>
      <c r="I6224" t="s">
        <v>19079</v>
      </c>
      <c r="J6224" t="s">
        <v>23</v>
      </c>
      <c r="K6224">
        <v>4365</v>
      </c>
      <c r="L6224">
        <v>165870</v>
      </c>
      <c r="M6224">
        <v>38</v>
      </c>
      <c r="N6224" t="s">
        <v>9309</v>
      </c>
      <c r="O6224" t="s">
        <v>9451</v>
      </c>
      <c r="P6224">
        <v>6.5364123560168089E-2</v>
      </c>
      <c r="Q6224">
        <v>0</v>
      </c>
      <c r="R6224">
        <v>3</v>
      </c>
    </row>
    <row r="6225" spans="1:18" x14ac:dyDescent="0.25">
      <c r="A6225" t="s">
        <v>1059</v>
      </c>
      <c r="B6225">
        <v>2016</v>
      </c>
      <c r="C6225">
        <v>9</v>
      </c>
      <c r="D6225">
        <v>5</v>
      </c>
      <c r="E6225" t="s">
        <v>174</v>
      </c>
      <c r="F6225" s="1" t="s">
        <v>3205</v>
      </c>
      <c r="G6225" s="1" t="s">
        <v>3863</v>
      </c>
      <c r="H6225" s="1" t="s">
        <v>3206</v>
      </c>
      <c r="I6225" t="s">
        <v>19087</v>
      </c>
      <c r="J6225" t="s">
        <v>23</v>
      </c>
      <c r="K6225">
        <v>6565</v>
      </c>
      <c r="L6225">
        <v>249470.01</v>
      </c>
      <c r="M6225">
        <v>38</v>
      </c>
      <c r="N6225" t="s">
        <v>9304</v>
      </c>
      <c r="O6225" t="s">
        <v>9502</v>
      </c>
      <c r="P6225">
        <v>0</v>
      </c>
      <c r="Q6225">
        <v>0</v>
      </c>
      <c r="R6225">
        <v>3</v>
      </c>
    </row>
    <row r="6226" spans="1:18" x14ac:dyDescent="0.25">
      <c r="A6226" t="s">
        <v>1059</v>
      </c>
      <c r="B6226">
        <v>2016</v>
      </c>
      <c r="C6226">
        <v>9</v>
      </c>
      <c r="D6226">
        <v>5</v>
      </c>
      <c r="E6226" t="s">
        <v>174</v>
      </c>
      <c r="F6226" s="1" t="s">
        <v>3205</v>
      </c>
      <c r="G6226" s="1" t="s">
        <v>3227</v>
      </c>
      <c r="H6226" s="1" t="s">
        <v>3206</v>
      </c>
      <c r="I6226" t="s">
        <v>19767</v>
      </c>
      <c r="J6226" t="s">
        <v>23</v>
      </c>
      <c r="K6226">
        <v>1870</v>
      </c>
      <c r="L6226">
        <v>71060</v>
      </c>
      <c r="M6226">
        <v>38</v>
      </c>
      <c r="N6226" t="s">
        <v>22068</v>
      </c>
      <c r="O6226" t="s">
        <v>23255</v>
      </c>
      <c r="P6226">
        <v>0</v>
      </c>
      <c r="Q6226">
        <v>0</v>
      </c>
      <c r="R6226">
        <v>3</v>
      </c>
    </row>
    <row r="6227" spans="1:18" x14ac:dyDescent="0.25">
      <c r="A6227" t="s">
        <v>1059</v>
      </c>
      <c r="B6227">
        <v>2016</v>
      </c>
      <c r="C6227">
        <v>9</v>
      </c>
      <c r="D6227">
        <v>5</v>
      </c>
      <c r="E6227" t="s">
        <v>174</v>
      </c>
      <c r="F6227" s="1" t="s">
        <v>3205</v>
      </c>
      <c r="G6227" s="1" t="s">
        <v>18031</v>
      </c>
      <c r="H6227" s="1" t="s">
        <v>3204</v>
      </c>
      <c r="I6227" t="s">
        <v>18066</v>
      </c>
      <c r="J6227" t="s">
        <v>23</v>
      </c>
      <c r="K6227">
        <v>365</v>
      </c>
      <c r="L6227">
        <v>14417.5</v>
      </c>
      <c r="M6227">
        <v>39.5</v>
      </c>
      <c r="N6227" t="s">
        <v>9160</v>
      </c>
      <c r="O6227" t="s">
        <v>9647</v>
      </c>
      <c r="P6227">
        <v>0</v>
      </c>
      <c r="Q6227">
        <v>0</v>
      </c>
      <c r="R6227">
        <v>3</v>
      </c>
    </row>
    <row r="6228" spans="1:18" x14ac:dyDescent="0.25">
      <c r="A6228" t="s">
        <v>1973</v>
      </c>
      <c r="B6228">
        <v>2017</v>
      </c>
      <c r="C6228">
        <v>11</v>
      </c>
      <c r="D6228">
        <v>3</v>
      </c>
      <c r="E6228" t="s">
        <v>1515</v>
      </c>
      <c r="F6228" s="1" t="s">
        <v>3205</v>
      </c>
      <c r="G6228" s="1" t="s">
        <v>18746</v>
      </c>
      <c r="H6228" s="1" t="s">
        <v>3206</v>
      </c>
      <c r="I6228" t="s">
        <v>18753</v>
      </c>
      <c r="J6228" t="s">
        <v>23</v>
      </c>
      <c r="K6228">
        <v>10224</v>
      </c>
      <c r="L6228">
        <v>507110.04</v>
      </c>
      <c r="M6228">
        <v>49.6</v>
      </c>
      <c r="N6228" t="s">
        <v>21995</v>
      </c>
      <c r="O6228" t="s">
        <v>23241</v>
      </c>
      <c r="P6228">
        <v>0</v>
      </c>
      <c r="Q6228">
        <v>0</v>
      </c>
      <c r="R6228">
        <v>4</v>
      </c>
    </row>
    <row r="6229" spans="1:18" x14ac:dyDescent="0.25">
      <c r="A6229" t="s">
        <v>1973</v>
      </c>
      <c r="B6229">
        <v>2017</v>
      </c>
      <c r="C6229">
        <v>11</v>
      </c>
      <c r="D6229">
        <v>3</v>
      </c>
      <c r="E6229" t="s">
        <v>1515</v>
      </c>
      <c r="F6229" s="1" t="s">
        <v>3205</v>
      </c>
      <c r="G6229" s="1" t="s">
        <v>3384</v>
      </c>
      <c r="H6229" s="1" t="s">
        <v>3206</v>
      </c>
      <c r="I6229" t="s">
        <v>17028</v>
      </c>
      <c r="J6229" t="s">
        <v>23</v>
      </c>
      <c r="K6229">
        <v>10233</v>
      </c>
      <c r="L6229">
        <v>465601.96</v>
      </c>
      <c r="M6229">
        <v>45.5</v>
      </c>
      <c r="N6229" t="s">
        <v>112</v>
      </c>
      <c r="O6229" t="s">
        <v>9515</v>
      </c>
      <c r="P6229">
        <v>3.2773227720419927E-2</v>
      </c>
      <c r="Q6229">
        <v>0</v>
      </c>
      <c r="R6229">
        <v>4</v>
      </c>
    </row>
    <row r="6230" spans="1:18" x14ac:dyDescent="0.25">
      <c r="A6230" t="s">
        <v>2131</v>
      </c>
      <c r="B6230">
        <v>2018</v>
      </c>
      <c r="C6230">
        <v>1</v>
      </c>
      <c r="D6230">
        <v>18</v>
      </c>
      <c r="E6230" t="s">
        <v>226</v>
      </c>
      <c r="F6230" s="1" t="s">
        <v>3205</v>
      </c>
      <c r="G6230" s="1" t="s">
        <v>3863</v>
      </c>
      <c r="H6230" s="1" t="s">
        <v>3206</v>
      </c>
      <c r="I6230" t="s">
        <v>18995</v>
      </c>
      <c r="J6230" t="s">
        <v>23</v>
      </c>
      <c r="K6230">
        <v>19940</v>
      </c>
      <c r="L6230">
        <v>974567.5</v>
      </c>
      <c r="M6230">
        <v>48.88</v>
      </c>
      <c r="N6230" t="s">
        <v>9347</v>
      </c>
      <c r="O6230" t="s">
        <v>9542</v>
      </c>
      <c r="P6230">
        <v>8.0289698840596724E-2</v>
      </c>
      <c r="Q6230">
        <v>0</v>
      </c>
      <c r="R6230">
        <v>1</v>
      </c>
    </row>
    <row r="6231" spans="1:18" x14ac:dyDescent="0.25">
      <c r="A6231" t="s">
        <v>1857</v>
      </c>
      <c r="B6231">
        <v>2017</v>
      </c>
      <c r="C6231">
        <v>9</v>
      </c>
      <c r="D6231">
        <v>29</v>
      </c>
      <c r="E6231" t="s">
        <v>226</v>
      </c>
      <c r="F6231" s="1" t="s">
        <v>3205</v>
      </c>
      <c r="G6231" s="1" t="s">
        <v>3863</v>
      </c>
      <c r="H6231" s="1" t="s">
        <v>3206</v>
      </c>
      <c r="I6231" t="s">
        <v>18998</v>
      </c>
      <c r="J6231" t="s">
        <v>23</v>
      </c>
      <c r="K6231">
        <v>4925</v>
      </c>
      <c r="L6231">
        <v>223989</v>
      </c>
      <c r="M6231">
        <v>45.48</v>
      </c>
      <c r="N6231" t="s">
        <v>9340</v>
      </c>
      <c r="O6231" t="s">
        <v>9482</v>
      </c>
      <c r="P6231">
        <v>8.0867377033553248E-2</v>
      </c>
      <c r="Q6231">
        <v>0</v>
      </c>
      <c r="R6231">
        <v>3</v>
      </c>
    </row>
    <row r="6232" spans="1:18" x14ac:dyDescent="0.25">
      <c r="A6232" t="s">
        <v>1857</v>
      </c>
      <c r="B6232">
        <v>2017</v>
      </c>
      <c r="C6232">
        <v>9</v>
      </c>
      <c r="D6232">
        <v>29</v>
      </c>
      <c r="E6232" t="s">
        <v>226</v>
      </c>
      <c r="F6232" s="1" t="s">
        <v>3205</v>
      </c>
      <c r="G6232" s="1" t="s">
        <v>3863</v>
      </c>
      <c r="H6232" s="1" t="s">
        <v>3206</v>
      </c>
      <c r="I6232" t="s">
        <v>19105</v>
      </c>
      <c r="J6232" t="s">
        <v>23</v>
      </c>
      <c r="K6232">
        <v>8390</v>
      </c>
      <c r="L6232">
        <v>381577.2</v>
      </c>
      <c r="M6232">
        <v>45.48</v>
      </c>
      <c r="N6232" t="s">
        <v>9346</v>
      </c>
      <c r="O6232" t="s">
        <v>9484</v>
      </c>
      <c r="P6232">
        <v>0</v>
      </c>
      <c r="Q6232">
        <v>0</v>
      </c>
      <c r="R6232">
        <v>3</v>
      </c>
    </row>
    <row r="6233" spans="1:18" x14ac:dyDescent="0.25">
      <c r="A6233" t="s">
        <v>8812</v>
      </c>
      <c r="B6233">
        <v>2018</v>
      </c>
      <c r="C6233">
        <v>12</v>
      </c>
      <c r="D6233">
        <v>11</v>
      </c>
      <c r="E6233" t="s">
        <v>7357</v>
      </c>
      <c r="F6233" s="1" t="s">
        <v>5207</v>
      </c>
      <c r="G6233" s="1" t="s">
        <v>21008</v>
      </c>
      <c r="H6233" s="1" t="s">
        <v>7263</v>
      </c>
      <c r="I6233" t="s">
        <v>7023</v>
      </c>
      <c r="J6233" t="s">
        <v>23</v>
      </c>
      <c r="K6233">
        <v>25</v>
      </c>
      <c r="L6233">
        <v>3250</v>
      </c>
      <c r="M6233">
        <v>130</v>
      </c>
      <c r="N6233" t="s">
        <v>9365</v>
      </c>
      <c r="O6233" t="s">
        <v>9774</v>
      </c>
      <c r="P6233">
        <v>0</v>
      </c>
      <c r="Q6233">
        <v>0</v>
      </c>
      <c r="R6233">
        <v>4</v>
      </c>
    </row>
    <row r="6234" spans="1:18" x14ac:dyDescent="0.25">
      <c r="A6234" t="s">
        <v>8812</v>
      </c>
      <c r="B6234">
        <v>2018</v>
      </c>
      <c r="C6234">
        <v>12</v>
      </c>
      <c r="D6234">
        <v>11</v>
      </c>
      <c r="E6234" t="s">
        <v>7357</v>
      </c>
      <c r="F6234" s="1" t="s">
        <v>5207</v>
      </c>
      <c r="G6234" s="1" t="s">
        <v>21008</v>
      </c>
      <c r="H6234" s="1" t="s">
        <v>7263</v>
      </c>
      <c r="I6234" t="s">
        <v>21022</v>
      </c>
      <c r="J6234" t="s">
        <v>23</v>
      </c>
      <c r="K6234">
        <v>25</v>
      </c>
      <c r="L6234">
        <v>3348</v>
      </c>
      <c r="M6234">
        <v>133.91999999999999</v>
      </c>
      <c r="N6234" t="s">
        <v>7263</v>
      </c>
      <c r="O6234" t="s">
        <v>23274</v>
      </c>
      <c r="P6234">
        <v>0</v>
      </c>
      <c r="Q6234">
        <v>0</v>
      </c>
      <c r="R6234">
        <v>4</v>
      </c>
    </row>
    <row r="6235" spans="1:18" x14ac:dyDescent="0.25">
      <c r="A6235" t="s">
        <v>8812</v>
      </c>
      <c r="B6235">
        <v>2018</v>
      </c>
      <c r="C6235">
        <v>12</v>
      </c>
      <c r="D6235">
        <v>11</v>
      </c>
      <c r="E6235" t="s">
        <v>7357</v>
      </c>
      <c r="F6235" s="1" t="s">
        <v>5207</v>
      </c>
      <c r="G6235" s="1" t="s">
        <v>21008</v>
      </c>
      <c r="H6235" s="1" t="s">
        <v>7263</v>
      </c>
      <c r="I6235" t="s">
        <v>7023</v>
      </c>
      <c r="J6235" t="s">
        <v>23</v>
      </c>
      <c r="K6235">
        <v>460</v>
      </c>
      <c r="L6235">
        <v>59800</v>
      </c>
      <c r="M6235">
        <v>130</v>
      </c>
      <c r="N6235" t="s">
        <v>9365</v>
      </c>
      <c r="O6235" t="s">
        <v>9774</v>
      </c>
      <c r="P6235">
        <v>0</v>
      </c>
      <c r="Q6235">
        <v>0</v>
      </c>
      <c r="R6235">
        <v>4</v>
      </c>
    </row>
    <row r="6236" spans="1:18" x14ac:dyDescent="0.25">
      <c r="A6236" t="s">
        <v>8812</v>
      </c>
      <c r="B6236">
        <v>2018</v>
      </c>
      <c r="C6236">
        <v>12</v>
      </c>
      <c r="D6236">
        <v>11</v>
      </c>
      <c r="E6236" t="s">
        <v>7357</v>
      </c>
      <c r="F6236" s="1" t="s">
        <v>5207</v>
      </c>
      <c r="G6236" s="1" t="s">
        <v>20573</v>
      </c>
      <c r="H6236" s="1" t="s">
        <v>7263</v>
      </c>
      <c r="I6236" t="s">
        <v>20595</v>
      </c>
      <c r="J6236" t="s">
        <v>23</v>
      </c>
      <c r="K6236">
        <v>80</v>
      </c>
      <c r="L6236">
        <v>10308.799999999999</v>
      </c>
      <c r="M6236">
        <v>128.86000000000001</v>
      </c>
      <c r="N6236" t="s">
        <v>7263</v>
      </c>
      <c r="O6236" t="s">
        <v>23274</v>
      </c>
      <c r="P6236">
        <v>0</v>
      </c>
      <c r="Q6236">
        <v>0</v>
      </c>
      <c r="R6236">
        <v>4</v>
      </c>
    </row>
    <row r="6237" spans="1:18" x14ac:dyDescent="0.25">
      <c r="A6237" t="s">
        <v>8812</v>
      </c>
      <c r="B6237">
        <v>2018</v>
      </c>
      <c r="C6237">
        <v>12</v>
      </c>
      <c r="D6237">
        <v>11</v>
      </c>
      <c r="E6237" t="s">
        <v>7357</v>
      </c>
      <c r="F6237" s="1" t="s">
        <v>5207</v>
      </c>
      <c r="G6237" s="1" t="s">
        <v>20573</v>
      </c>
      <c r="H6237" s="1" t="s">
        <v>7263</v>
      </c>
      <c r="I6237" t="s">
        <v>20720</v>
      </c>
      <c r="J6237" t="s">
        <v>23</v>
      </c>
      <c r="K6237">
        <v>240</v>
      </c>
      <c r="L6237">
        <v>33120</v>
      </c>
      <c r="M6237">
        <v>138</v>
      </c>
      <c r="N6237" t="s">
        <v>8855</v>
      </c>
      <c r="O6237" t="s">
        <v>9463</v>
      </c>
      <c r="P6237">
        <v>0</v>
      </c>
      <c r="Q6237">
        <v>4.5717886060994917E-2</v>
      </c>
      <c r="R6237">
        <v>4</v>
      </c>
    </row>
    <row r="6238" spans="1:18" x14ac:dyDescent="0.25">
      <c r="A6238" t="s">
        <v>8812</v>
      </c>
      <c r="B6238">
        <v>2018</v>
      </c>
      <c r="C6238">
        <v>12</v>
      </c>
      <c r="D6238">
        <v>11</v>
      </c>
      <c r="E6238" t="s">
        <v>7357</v>
      </c>
      <c r="F6238" s="1" t="s">
        <v>5207</v>
      </c>
      <c r="G6238" s="1" t="s">
        <v>21008</v>
      </c>
      <c r="H6238" s="1" t="s">
        <v>7263</v>
      </c>
      <c r="I6238" t="s">
        <v>21022</v>
      </c>
      <c r="J6238" t="s">
        <v>23</v>
      </c>
      <c r="K6238">
        <v>75</v>
      </c>
      <c r="L6238">
        <v>10044</v>
      </c>
      <c r="M6238">
        <v>133.91999999999999</v>
      </c>
      <c r="N6238" t="s">
        <v>7263</v>
      </c>
      <c r="O6238" t="s">
        <v>23274</v>
      </c>
      <c r="P6238">
        <v>0</v>
      </c>
      <c r="Q6238">
        <v>0</v>
      </c>
      <c r="R6238">
        <v>4</v>
      </c>
    </row>
    <row r="6239" spans="1:18" x14ac:dyDescent="0.25">
      <c r="A6239" t="s">
        <v>10961</v>
      </c>
      <c r="B6239">
        <v>2019</v>
      </c>
      <c r="C6239">
        <v>5</v>
      </c>
      <c r="D6239">
        <v>27</v>
      </c>
      <c r="E6239" t="s">
        <v>1620</v>
      </c>
      <c r="F6239" s="1" t="s">
        <v>3205</v>
      </c>
      <c r="G6239" s="1" t="s">
        <v>3384</v>
      </c>
      <c r="H6239" s="1" t="s">
        <v>3206</v>
      </c>
      <c r="I6239" t="s">
        <v>17454</v>
      </c>
      <c r="J6239" t="s">
        <v>23</v>
      </c>
      <c r="K6239">
        <v>2010</v>
      </c>
      <c r="L6239">
        <v>96480</v>
      </c>
      <c r="M6239">
        <v>48</v>
      </c>
      <c r="N6239" t="s">
        <v>168</v>
      </c>
      <c r="O6239" t="s">
        <v>9481</v>
      </c>
      <c r="P6239">
        <v>2.7900708435018715E-2</v>
      </c>
      <c r="Q6239">
        <v>0</v>
      </c>
      <c r="R6239">
        <v>2</v>
      </c>
    </row>
    <row r="6240" spans="1:18" x14ac:dyDescent="0.25">
      <c r="A6240" t="s">
        <v>10961</v>
      </c>
      <c r="B6240">
        <v>2019</v>
      </c>
      <c r="C6240">
        <v>5</v>
      </c>
      <c r="D6240">
        <v>27</v>
      </c>
      <c r="E6240" t="s">
        <v>1620</v>
      </c>
      <c r="F6240" s="1" t="s">
        <v>3205</v>
      </c>
      <c r="G6240" s="1" t="s">
        <v>3384</v>
      </c>
      <c r="H6240" s="1" t="s">
        <v>3206</v>
      </c>
      <c r="I6240" t="s">
        <v>17213</v>
      </c>
      <c r="J6240" t="s">
        <v>23</v>
      </c>
      <c r="K6240">
        <v>705</v>
      </c>
      <c r="L6240">
        <v>33840</v>
      </c>
      <c r="M6240">
        <v>48</v>
      </c>
      <c r="N6240" t="s">
        <v>163</v>
      </c>
      <c r="O6240" t="s">
        <v>9505</v>
      </c>
      <c r="P6240">
        <v>3.8218627714528705E-2</v>
      </c>
      <c r="Q6240">
        <v>0</v>
      </c>
      <c r="R6240">
        <v>2</v>
      </c>
    </row>
    <row r="6241" spans="1:18" x14ac:dyDescent="0.25">
      <c r="A6241" t="s">
        <v>10961</v>
      </c>
      <c r="B6241">
        <v>2019</v>
      </c>
      <c r="C6241">
        <v>5</v>
      </c>
      <c r="D6241">
        <v>27</v>
      </c>
      <c r="E6241" t="s">
        <v>1620</v>
      </c>
      <c r="F6241" s="1" t="s">
        <v>3205</v>
      </c>
      <c r="G6241" s="1" t="s">
        <v>3863</v>
      </c>
      <c r="H6241" s="1" t="s">
        <v>3206</v>
      </c>
      <c r="I6241" t="s">
        <v>19208</v>
      </c>
      <c r="J6241" t="s">
        <v>23</v>
      </c>
      <c r="K6241">
        <v>7890</v>
      </c>
      <c r="L6241">
        <v>392922</v>
      </c>
      <c r="M6241">
        <v>49.8</v>
      </c>
      <c r="N6241" t="s">
        <v>9346</v>
      </c>
      <c r="O6241" t="s">
        <v>9484</v>
      </c>
      <c r="P6241">
        <v>0</v>
      </c>
      <c r="Q6241">
        <v>0</v>
      </c>
      <c r="R6241">
        <v>2</v>
      </c>
    </row>
    <row r="6242" spans="1:18" x14ac:dyDescent="0.25">
      <c r="A6242" t="s">
        <v>10961</v>
      </c>
      <c r="B6242">
        <v>2019</v>
      </c>
      <c r="C6242">
        <v>5</v>
      </c>
      <c r="D6242">
        <v>27</v>
      </c>
      <c r="E6242" t="s">
        <v>1620</v>
      </c>
      <c r="F6242" s="1" t="s">
        <v>3205</v>
      </c>
      <c r="G6242" s="1" t="s">
        <v>3863</v>
      </c>
      <c r="H6242" s="1" t="s">
        <v>3206</v>
      </c>
      <c r="I6242" t="s">
        <v>19219</v>
      </c>
      <c r="J6242" t="s">
        <v>23</v>
      </c>
      <c r="K6242">
        <v>5550</v>
      </c>
      <c r="L6242">
        <v>299700</v>
      </c>
      <c r="M6242">
        <v>54</v>
      </c>
      <c r="N6242" t="s">
        <v>9329</v>
      </c>
      <c r="O6242" t="s">
        <v>9493</v>
      </c>
      <c r="P6242">
        <v>0</v>
      </c>
      <c r="Q6242">
        <v>0</v>
      </c>
      <c r="R6242">
        <v>2</v>
      </c>
    </row>
    <row r="6243" spans="1:18" x14ac:dyDescent="0.25">
      <c r="A6243" t="s">
        <v>10961</v>
      </c>
      <c r="B6243">
        <v>2019</v>
      </c>
      <c r="C6243">
        <v>5</v>
      </c>
      <c r="D6243">
        <v>27</v>
      </c>
      <c r="E6243" t="s">
        <v>1620</v>
      </c>
      <c r="F6243" s="1" t="s">
        <v>3205</v>
      </c>
      <c r="G6243" s="1" t="s">
        <v>3384</v>
      </c>
      <c r="H6243" s="1" t="s">
        <v>3206</v>
      </c>
      <c r="I6243" t="s">
        <v>17299</v>
      </c>
      <c r="J6243" t="s">
        <v>23</v>
      </c>
      <c r="K6243">
        <v>1400</v>
      </c>
      <c r="L6243">
        <v>68040</v>
      </c>
      <c r="M6243">
        <v>48.6</v>
      </c>
      <c r="N6243" t="s">
        <v>160</v>
      </c>
      <c r="O6243" t="s">
        <v>9452</v>
      </c>
      <c r="P6243">
        <v>0.10110188471641929</v>
      </c>
      <c r="Q6243">
        <v>0</v>
      </c>
      <c r="R6243">
        <v>2</v>
      </c>
    </row>
    <row r="6244" spans="1:18" x14ac:dyDescent="0.25">
      <c r="A6244" t="s">
        <v>2739</v>
      </c>
      <c r="B6244">
        <v>2018</v>
      </c>
      <c r="C6244">
        <v>8</v>
      </c>
      <c r="D6244">
        <v>28</v>
      </c>
      <c r="E6244" t="s">
        <v>226</v>
      </c>
      <c r="F6244" s="1" t="s">
        <v>3205</v>
      </c>
      <c r="G6244" s="1" t="s">
        <v>3863</v>
      </c>
      <c r="H6244" s="1" t="s">
        <v>3206</v>
      </c>
      <c r="I6244" t="s">
        <v>18997</v>
      </c>
      <c r="J6244" t="s">
        <v>23</v>
      </c>
      <c r="K6244">
        <v>6510</v>
      </c>
      <c r="L6244">
        <v>332010</v>
      </c>
      <c r="M6244">
        <v>51</v>
      </c>
      <c r="N6244" t="s">
        <v>9307</v>
      </c>
      <c r="O6244" t="s">
        <v>9445</v>
      </c>
      <c r="P6244">
        <v>3.6019547837424074E-2</v>
      </c>
      <c r="Q6244">
        <v>0</v>
      </c>
      <c r="R6244">
        <v>3</v>
      </c>
    </row>
    <row r="6245" spans="1:18" x14ac:dyDescent="0.25">
      <c r="A6245" t="s">
        <v>2739</v>
      </c>
      <c r="B6245">
        <v>2018</v>
      </c>
      <c r="C6245">
        <v>8</v>
      </c>
      <c r="D6245">
        <v>28</v>
      </c>
      <c r="E6245" t="s">
        <v>226</v>
      </c>
      <c r="F6245" s="1" t="s">
        <v>3205</v>
      </c>
      <c r="G6245" s="1" t="s">
        <v>3863</v>
      </c>
      <c r="H6245" s="1" t="s">
        <v>3206</v>
      </c>
      <c r="I6245" t="s">
        <v>19624</v>
      </c>
      <c r="J6245" t="s">
        <v>23</v>
      </c>
      <c r="K6245">
        <v>7408</v>
      </c>
      <c r="L6245">
        <v>459296</v>
      </c>
      <c r="M6245">
        <v>62</v>
      </c>
      <c r="N6245" t="s">
        <v>9313</v>
      </c>
      <c r="O6245" t="s">
        <v>9448</v>
      </c>
      <c r="P6245">
        <v>2.823689586550486E-2</v>
      </c>
      <c r="Q6245">
        <v>0</v>
      </c>
      <c r="R6245">
        <v>3</v>
      </c>
    </row>
    <row r="6246" spans="1:18" x14ac:dyDescent="0.25">
      <c r="A6246" t="s">
        <v>2739</v>
      </c>
      <c r="B6246">
        <v>2018</v>
      </c>
      <c r="C6246">
        <v>8</v>
      </c>
      <c r="D6246">
        <v>28</v>
      </c>
      <c r="E6246" t="s">
        <v>226</v>
      </c>
      <c r="F6246" s="1" t="s">
        <v>3205</v>
      </c>
      <c r="G6246" s="1" t="s">
        <v>3384</v>
      </c>
      <c r="H6246" s="1" t="s">
        <v>3206</v>
      </c>
      <c r="I6246" t="s">
        <v>17146</v>
      </c>
      <c r="J6246" t="s">
        <v>23</v>
      </c>
      <c r="K6246">
        <v>2090</v>
      </c>
      <c r="L6246">
        <v>97185</v>
      </c>
      <c r="M6246">
        <v>46.5</v>
      </c>
      <c r="N6246" t="s">
        <v>2239</v>
      </c>
      <c r="O6246" t="s">
        <v>9550</v>
      </c>
      <c r="P6246">
        <v>0</v>
      </c>
      <c r="Q6246">
        <v>0</v>
      </c>
      <c r="R6246">
        <v>3</v>
      </c>
    </row>
    <row r="6247" spans="1:18" x14ac:dyDescent="0.25">
      <c r="A6247" t="s">
        <v>1830</v>
      </c>
      <c r="B6247">
        <v>2017</v>
      </c>
      <c r="C6247">
        <v>9</v>
      </c>
      <c r="D6247">
        <v>20</v>
      </c>
      <c r="E6247" t="s">
        <v>15699</v>
      </c>
      <c r="F6247" s="1" t="s">
        <v>3205</v>
      </c>
      <c r="G6247" s="1" t="s">
        <v>3863</v>
      </c>
      <c r="H6247" s="1" t="s">
        <v>3206</v>
      </c>
      <c r="I6247" t="s">
        <v>19119</v>
      </c>
      <c r="J6247" t="s">
        <v>23</v>
      </c>
      <c r="K6247">
        <v>5015</v>
      </c>
      <c r="L6247">
        <v>280055.8</v>
      </c>
      <c r="M6247">
        <v>55.84</v>
      </c>
      <c r="N6247" t="s">
        <v>9329</v>
      </c>
      <c r="O6247" t="s">
        <v>9493</v>
      </c>
      <c r="P6247">
        <v>0</v>
      </c>
      <c r="Q6247">
        <v>0</v>
      </c>
      <c r="R6247">
        <v>3</v>
      </c>
    </row>
    <row r="6248" spans="1:18" x14ac:dyDescent="0.25">
      <c r="A6248" t="s">
        <v>14951</v>
      </c>
      <c r="B6248">
        <v>2019</v>
      </c>
      <c r="C6248">
        <v>7</v>
      </c>
      <c r="D6248">
        <v>3</v>
      </c>
      <c r="E6248" t="s">
        <v>10369</v>
      </c>
      <c r="F6248" s="1" t="s">
        <v>5207</v>
      </c>
      <c r="G6248" s="1" t="s">
        <v>6745</v>
      </c>
      <c r="H6248" s="1" t="s">
        <v>7263</v>
      </c>
      <c r="I6248" t="s">
        <v>7178</v>
      </c>
      <c r="J6248" t="s">
        <v>38</v>
      </c>
      <c r="K6248">
        <v>210</v>
      </c>
      <c r="L6248">
        <v>30030</v>
      </c>
      <c r="M6248">
        <v>143</v>
      </c>
      <c r="N6248" t="s">
        <v>7178</v>
      </c>
      <c r="O6248" t="s">
        <v>9945</v>
      </c>
      <c r="P6248">
        <v>0</v>
      </c>
      <c r="Q6248">
        <v>0</v>
      </c>
      <c r="R6248">
        <v>3</v>
      </c>
    </row>
    <row r="6249" spans="1:18" x14ac:dyDescent="0.25">
      <c r="A6249" t="s">
        <v>16644</v>
      </c>
      <c r="B6249">
        <v>2019</v>
      </c>
      <c r="C6249">
        <v>12</v>
      </c>
      <c r="D6249">
        <v>12</v>
      </c>
      <c r="E6249" t="s">
        <v>16257</v>
      </c>
      <c r="F6249" s="1" t="s">
        <v>3205</v>
      </c>
      <c r="G6249" s="1" t="s">
        <v>3863</v>
      </c>
      <c r="H6249" s="1" t="s">
        <v>3206</v>
      </c>
      <c r="I6249" t="s">
        <v>19204</v>
      </c>
      <c r="J6249" t="s">
        <v>23</v>
      </c>
      <c r="K6249">
        <v>8290</v>
      </c>
      <c r="L6249">
        <v>364760</v>
      </c>
      <c r="M6249">
        <v>44</v>
      </c>
      <c r="N6249" t="s">
        <v>9340</v>
      </c>
      <c r="O6249" t="s">
        <v>9482</v>
      </c>
      <c r="P6249">
        <v>8.0867377033553248E-2</v>
      </c>
      <c r="Q6249">
        <v>0</v>
      </c>
      <c r="R6249">
        <v>4</v>
      </c>
    </row>
    <row r="6250" spans="1:18" x14ac:dyDescent="0.25">
      <c r="A6250" t="s">
        <v>16644</v>
      </c>
      <c r="B6250">
        <v>2019</v>
      </c>
      <c r="C6250">
        <v>12</v>
      </c>
      <c r="D6250">
        <v>12</v>
      </c>
      <c r="E6250" t="s">
        <v>16257</v>
      </c>
      <c r="F6250" s="1" t="s">
        <v>3205</v>
      </c>
      <c r="G6250" s="1" t="s">
        <v>3863</v>
      </c>
      <c r="H6250" s="1" t="s">
        <v>3206</v>
      </c>
      <c r="I6250" t="s">
        <v>19301</v>
      </c>
      <c r="J6250" t="s">
        <v>23</v>
      </c>
      <c r="K6250">
        <v>12168</v>
      </c>
      <c r="L6250">
        <v>777535.2</v>
      </c>
      <c r="M6250">
        <v>63.9</v>
      </c>
      <c r="N6250" t="s">
        <v>9313</v>
      </c>
      <c r="O6250" t="s">
        <v>9448</v>
      </c>
      <c r="P6250">
        <v>2.823689586550486E-2</v>
      </c>
      <c r="Q6250">
        <v>0</v>
      </c>
      <c r="R6250">
        <v>4</v>
      </c>
    </row>
    <row r="6251" spans="1:18" x14ac:dyDescent="0.25">
      <c r="A6251" t="s">
        <v>7282</v>
      </c>
      <c r="B6251">
        <v>2019</v>
      </c>
      <c r="C6251">
        <v>1</v>
      </c>
      <c r="D6251">
        <v>17</v>
      </c>
      <c r="E6251" t="s">
        <v>226</v>
      </c>
      <c r="F6251" s="1" t="s">
        <v>3205</v>
      </c>
      <c r="G6251" s="1" t="s">
        <v>3863</v>
      </c>
      <c r="H6251" s="1" t="s">
        <v>3206</v>
      </c>
      <c r="I6251" t="s">
        <v>19204</v>
      </c>
      <c r="J6251" t="s">
        <v>23</v>
      </c>
      <c r="K6251">
        <v>11440</v>
      </c>
      <c r="L6251">
        <v>520520</v>
      </c>
      <c r="M6251">
        <v>45.5</v>
      </c>
      <c r="N6251" t="s">
        <v>9340</v>
      </c>
      <c r="O6251" t="s">
        <v>9482</v>
      </c>
      <c r="P6251">
        <v>8.0867377033553248E-2</v>
      </c>
      <c r="Q6251">
        <v>0</v>
      </c>
      <c r="R6251">
        <v>1</v>
      </c>
    </row>
    <row r="6252" spans="1:18" x14ac:dyDescent="0.25">
      <c r="A6252" t="s">
        <v>7282</v>
      </c>
      <c r="B6252">
        <v>2019</v>
      </c>
      <c r="C6252">
        <v>1</v>
      </c>
      <c r="D6252">
        <v>17</v>
      </c>
      <c r="E6252" t="s">
        <v>226</v>
      </c>
      <c r="F6252" s="1" t="s">
        <v>3205</v>
      </c>
      <c r="G6252" s="1" t="s">
        <v>3863</v>
      </c>
      <c r="H6252" s="1" t="s">
        <v>3206</v>
      </c>
      <c r="I6252" t="s">
        <v>19163</v>
      </c>
      <c r="J6252" t="s">
        <v>23</v>
      </c>
      <c r="K6252">
        <v>8840</v>
      </c>
      <c r="L6252">
        <v>402220</v>
      </c>
      <c r="M6252">
        <v>45.5</v>
      </c>
      <c r="N6252" t="s">
        <v>9337</v>
      </c>
      <c r="O6252" t="s">
        <v>9440</v>
      </c>
      <c r="P6252">
        <v>0.12068470364021268</v>
      </c>
      <c r="Q6252">
        <v>0</v>
      </c>
      <c r="R6252">
        <v>1</v>
      </c>
    </row>
    <row r="6253" spans="1:18" x14ac:dyDescent="0.25">
      <c r="A6253" t="s">
        <v>2672</v>
      </c>
      <c r="B6253">
        <v>2018</v>
      </c>
      <c r="C6253">
        <v>7</v>
      </c>
      <c r="D6253">
        <v>25</v>
      </c>
      <c r="E6253" t="s">
        <v>1620</v>
      </c>
      <c r="F6253" s="1" t="s">
        <v>3205</v>
      </c>
      <c r="G6253" s="1" t="s">
        <v>3384</v>
      </c>
      <c r="H6253" s="1" t="s">
        <v>3206</v>
      </c>
      <c r="I6253" t="s">
        <v>17066</v>
      </c>
      <c r="J6253" t="s">
        <v>23</v>
      </c>
      <c r="K6253">
        <v>9880</v>
      </c>
      <c r="L6253">
        <v>480662</v>
      </c>
      <c r="M6253">
        <v>48.65</v>
      </c>
      <c r="N6253" t="s">
        <v>160</v>
      </c>
      <c r="O6253" t="s">
        <v>9452</v>
      </c>
      <c r="P6253">
        <v>0.10110188471641929</v>
      </c>
      <c r="Q6253">
        <v>0</v>
      </c>
      <c r="R6253">
        <v>3</v>
      </c>
    </row>
    <row r="6254" spans="1:18" x14ac:dyDescent="0.25">
      <c r="A6254" t="s">
        <v>2672</v>
      </c>
      <c r="B6254">
        <v>2018</v>
      </c>
      <c r="C6254">
        <v>7</v>
      </c>
      <c r="D6254">
        <v>25</v>
      </c>
      <c r="E6254" t="s">
        <v>1620</v>
      </c>
      <c r="F6254" s="1" t="s">
        <v>3205</v>
      </c>
      <c r="G6254" s="1" t="s">
        <v>3384</v>
      </c>
      <c r="H6254" s="1" t="s">
        <v>3206</v>
      </c>
      <c r="I6254" t="s">
        <v>17417</v>
      </c>
      <c r="J6254" t="s">
        <v>23</v>
      </c>
      <c r="K6254">
        <v>9790</v>
      </c>
      <c r="L6254">
        <v>476283.5</v>
      </c>
      <c r="M6254">
        <v>48.65</v>
      </c>
      <c r="N6254" t="s">
        <v>228</v>
      </c>
      <c r="O6254" t="s">
        <v>9547</v>
      </c>
      <c r="P6254">
        <v>0</v>
      </c>
      <c r="Q6254">
        <v>0</v>
      </c>
      <c r="R6254">
        <v>3</v>
      </c>
    </row>
    <row r="6255" spans="1:18" x14ac:dyDescent="0.25">
      <c r="A6255" t="s">
        <v>15657</v>
      </c>
      <c r="B6255">
        <v>2019</v>
      </c>
      <c r="C6255">
        <v>9</v>
      </c>
      <c r="D6255">
        <v>24</v>
      </c>
      <c r="E6255" t="s">
        <v>31</v>
      </c>
      <c r="F6255" s="1" t="s">
        <v>3205</v>
      </c>
      <c r="G6255" s="1" t="s">
        <v>18722</v>
      </c>
      <c r="H6255" s="1" t="s">
        <v>3204</v>
      </c>
      <c r="I6255" t="s">
        <v>18734</v>
      </c>
      <c r="J6255" t="s">
        <v>23</v>
      </c>
      <c r="K6255">
        <v>100</v>
      </c>
      <c r="L6255">
        <v>6583.4</v>
      </c>
      <c r="M6255">
        <v>65.83</v>
      </c>
      <c r="N6255" t="s">
        <v>21985</v>
      </c>
      <c r="O6255" t="s">
        <v>23309</v>
      </c>
      <c r="P6255">
        <v>0</v>
      </c>
      <c r="Q6255">
        <v>0</v>
      </c>
      <c r="R6255">
        <v>3</v>
      </c>
    </row>
    <row r="6256" spans="1:18" x14ac:dyDescent="0.25">
      <c r="A6256" t="s">
        <v>8768</v>
      </c>
      <c r="B6256">
        <v>2018</v>
      </c>
      <c r="C6256">
        <v>11</v>
      </c>
      <c r="D6256">
        <v>5</v>
      </c>
      <c r="E6256" t="s">
        <v>8334</v>
      </c>
      <c r="F6256" s="1" t="s">
        <v>5207</v>
      </c>
      <c r="G6256" s="1" t="s">
        <v>20573</v>
      </c>
      <c r="H6256" s="1" t="s">
        <v>3201</v>
      </c>
      <c r="I6256" t="s">
        <v>6272</v>
      </c>
      <c r="J6256" t="s">
        <v>23</v>
      </c>
      <c r="K6256">
        <v>125</v>
      </c>
      <c r="L6256">
        <v>26825</v>
      </c>
      <c r="M6256">
        <v>214.6</v>
      </c>
      <c r="N6256" t="s">
        <v>9083</v>
      </c>
      <c r="O6256" t="s">
        <v>9987</v>
      </c>
      <c r="P6256">
        <v>0</v>
      </c>
      <c r="Q6256">
        <v>0</v>
      </c>
      <c r="R6256">
        <v>4</v>
      </c>
    </row>
    <row r="6257" spans="1:18" x14ac:dyDescent="0.25">
      <c r="A6257" t="s">
        <v>7503</v>
      </c>
      <c r="B6257">
        <v>2016</v>
      </c>
      <c r="C6257">
        <v>3</v>
      </c>
      <c r="D6257">
        <v>17</v>
      </c>
      <c r="E6257" t="s">
        <v>7357</v>
      </c>
      <c r="F6257" s="1" t="s">
        <v>5207</v>
      </c>
      <c r="G6257" s="1" t="s">
        <v>20931</v>
      </c>
      <c r="H6257" s="1" t="s">
        <v>7263</v>
      </c>
      <c r="I6257" t="s">
        <v>6478</v>
      </c>
      <c r="J6257" t="s">
        <v>23</v>
      </c>
      <c r="K6257">
        <v>400</v>
      </c>
      <c r="L6257">
        <v>40728</v>
      </c>
      <c r="M6257">
        <v>101.82</v>
      </c>
      <c r="N6257" t="s">
        <v>8296</v>
      </c>
      <c r="O6257" t="s">
        <v>9767</v>
      </c>
      <c r="P6257">
        <v>0</v>
      </c>
      <c r="Q6257">
        <v>0</v>
      </c>
      <c r="R6257">
        <v>1</v>
      </c>
    </row>
    <row r="6258" spans="1:18" x14ac:dyDescent="0.25">
      <c r="A6258" t="s">
        <v>7503</v>
      </c>
      <c r="B6258">
        <v>2016</v>
      </c>
      <c r="C6258">
        <v>3</v>
      </c>
      <c r="D6258">
        <v>17</v>
      </c>
      <c r="E6258" t="s">
        <v>7357</v>
      </c>
      <c r="F6258" s="1" t="s">
        <v>5207</v>
      </c>
      <c r="G6258" s="1" t="s">
        <v>21008</v>
      </c>
      <c r="H6258" s="1" t="s">
        <v>7263</v>
      </c>
      <c r="I6258" t="s">
        <v>6895</v>
      </c>
      <c r="J6258" t="s">
        <v>23</v>
      </c>
      <c r="K6258">
        <v>25</v>
      </c>
      <c r="L6258">
        <v>2688.75</v>
      </c>
      <c r="M6258">
        <v>107.55</v>
      </c>
      <c r="N6258" t="s">
        <v>9356</v>
      </c>
      <c r="O6258" t="s">
        <v>9773</v>
      </c>
      <c r="P6258">
        <v>0</v>
      </c>
      <c r="Q6258">
        <v>0</v>
      </c>
      <c r="R6258">
        <v>1</v>
      </c>
    </row>
    <row r="6259" spans="1:18" x14ac:dyDescent="0.25">
      <c r="A6259" t="s">
        <v>7503</v>
      </c>
      <c r="B6259">
        <v>2016</v>
      </c>
      <c r="C6259">
        <v>3</v>
      </c>
      <c r="D6259">
        <v>17</v>
      </c>
      <c r="E6259" t="s">
        <v>7357</v>
      </c>
      <c r="F6259" s="1" t="s">
        <v>5207</v>
      </c>
      <c r="G6259" s="1" t="s">
        <v>21008</v>
      </c>
      <c r="H6259" s="1" t="s">
        <v>7263</v>
      </c>
      <c r="I6259" t="s">
        <v>21015</v>
      </c>
      <c r="J6259" t="s">
        <v>23</v>
      </c>
      <c r="K6259">
        <v>50</v>
      </c>
      <c r="L6259">
        <v>5377.5</v>
      </c>
      <c r="M6259">
        <v>107.55</v>
      </c>
      <c r="N6259" t="s">
        <v>7263</v>
      </c>
      <c r="O6259" t="s">
        <v>23274</v>
      </c>
      <c r="P6259">
        <v>0</v>
      </c>
      <c r="Q6259">
        <v>0</v>
      </c>
      <c r="R6259">
        <v>1</v>
      </c>
    </row>
    <row r="6260" spans="1:18" x14ac:dyDescent="0.25">
      <c r="A6260" t="s">
        <v>7503</v>
      </c>
      <c r="B6260">
        <v>2016</v>
      </c>
      <c r="C6260">
        <v>3</v>
      </c>
      <c r="D6260">
        <v>17</v>
      </c>
      <c r="E6260" t="s">
        <v>7357</v>
      </c>
      <c r="F6260" s="1" t="s">
        <v>5207</v>
      </c>
      <c r="G6260" s="1" t="s">
        <v>21008</v>
      </c>
      <c r="H6260" s="1" t="s">
        <v>7263</v>
      </c>
      <c r="I6260" t="s">
        <v>7023</v>
      </c>
      <c r="J6260" t="s">
        <v>23</v>
      </c>
      <c r="K6260">
        <v>50</v>
      </c>
      <c r="L6260">
        <v>5073</v>
      </c>
      <c r="M6260">
        <v>101.46</v>
      </c>
      <c r="N6260" t="s">
        <v>9365</v>
      </c>
      <c r="O6260" t="s">
        <v>9774</v>
      </c>
      <c r="P6260">
        <v>0</v>
      </c>
      <c r="Q6260">
        <v>0</v>
      </c>
      <c r="R6260">
        <v>1</v>
      </c>
    </row>
    <row r="6261" spans="1:18" x14ac:dyDescent="0.25">
      <c r="A6261" t="s">
        <v>7503</v>
      </c>
      <c r="B6261">
        <v>2016</v>
      </c>
      <c r="C6261">
        <v>3</v>
      </c>
      <c r="D6261">
        <v>17</v>
      </c>
      <c r="E6261" t="s">
        <v>7357</v>
      </c>
      <c r="F6261" s="1" t="s">
        <v>5207</v>
      </c>
      <c r="G6261" s="1" t="s">
        <v>21008</v>
      </c>
      <c r="H6261" s="1" t="s">
        <v>7263</v>
      </c>
      <c r="I6261" t="s">
        <v>21034</v>
      </c>
      <c r="J6261" t="s">
        <v>23</v>
      </c>
      <c r="K6261">
        <v>150</v>
      </c>
      <c r="L6261">
        <v>15219</v>
      </c>
      <c r="M6261">
        <v>101.46</v>
      </c>
      <c r="N6261" t="s">
        <v>7263</v>
      </c>
      <c r="O6261" t="s">
        <v>23274</v>
      </c>
      <c r="P6261">
        <v>0</v>
      </c>
      <c r="Q6261">
        <v>0</v>
      </c>
      <c r="R6261">
        <v>1</v>
      </c>
    </row>
    <row r="6262" spans="1:18" x14ac:dyDescent="0.25">
      <c r="A6262" t="s">
        <v>7503</v>
      </c>
      <c r="B6262">
        <v>2016</v>
      </c>
      <c r="C6262">
        <v>3</v>
      </c>
      <c r="D6262">
        <v>17</v>
      </c>
      <c r="E6262" t="s">
        <v>7357</v>
      </c>
      <c r="F6262" s="1" t="s">
        <v>5207</v>
      </c>
      <c r="G6262" s="1" t="s">
        <v>21008</v>
      </c>
      <c r="H6262" s="1" t="s">
        <v>7263</v>
      </c>
      <c r="I6262" t="s">
        <v>21016</v>
      </c>
      <c r="J6262" t="s">
        <v>23</v>
      </c>
      <c r="K6262">
        <v>25</v>
      </c>
      <c r="L6262">
        <v>3010.5</v>
      </c>
      <c r="M6262">
        <v>120.42</v>
      </c>
      <c r="N6262" t="s">
        <v>7263</v>
      </c>
      <c r="O6262" t="s">
        <v>23274</v>
      </c>
      <c r="P6262">
        <v>0</v>
      </c>
      <c r="Q6262">
        <v>0</v>
      </c>
      <c r="R6262">
        <v>1</v>
      </c>
    </row>
    <row r="6263" spans="1:18" x14ac:dyDescent="0.25">
      <c r="A6263" t="s">
        <v>7503</v>
      </c>
      <c r="B6263">
        <v>2016</v>
      </c>
      <c r="C6263">
        <v>3</v>
      </c>
      <c r="D6263">
        <v>17</v>
      </c>
      <c r="E6263" t="s">
        <v>7357</v>
      </c>
      <c r="F6263" s="1" t="s">
        <v>5207</v>
      </c>
      <c r="G6263" s="1" t="s">
        <v>21008</v>
      </c>
      <c r="H6263" s="1" t="s">
        <v>7263</v>
      </c>
      <c r="I6263" t="s">
        <v>21033</v>
      </c>
      <c r="J6263" t="s">
        <v>23</v>
      </c>
      <c r="K6263">
        <v>25</v>
      </c>
      <c r="L6263">
        <v>2742.5</v>
      </c>
      <c r="M6263">
        <v>109.7</v>
      </c>
      <c r="N6263" t="s">
        <v>7263</v>
      </c>
      <c r="O6263" t="s">
        <v>23274</v>
      </c>
      <c r="P6263">
        <v>0</v>
      </c>
      <c r="Q6263">
        <v>0</v>
      </c>
      <c r="R6263">
        <v>1</v>
      </c>
    </row>
    <row r="6264" spans="1:18" x14ac:dyDescent="0.25">
      <c r="A6264" t="s">
        <v>7503</v>
      </c>
      <c r="B6264">
        <v>2016</v>
      </c>
      <c r="C6264">
        <v>3</v>
      </c>
      <c r="D6264">
        <v>17</v>
      </c>
      <c r="E6264" t="s">
        <v>7357</v>
      </c>
      <c r="F6264" s="1" t="s">
        <v>5207</v>
      </c>
      <c r="G6264" s="1" t="s">
        <v>20573</v>
      </c>
      <c r="H6264" s="1" t="s">
        <v>7263</v>
      </c>
      <c r="I6264" t="s">
        <v>20656</v>
      </c>
      <c r="J6264" t="s">
        <v>23</v>
      </c>
      <c r="K6264">
        <v>275</v>
      </c>
      <c r="L6264">
        <v>32081.5</v>
      </c>
      <c r="M6264">
        <v>116.66</v>
      </c>
      <c r="N6264" t="s">
        <v>8995</v>
      </c>
      <c r="O6264" t="s">
        <v>9471</v>
      </c>
      <c r="P6264">
        <v>0</v>
      </c>
      <c r="Q6264">
        <v>2.730993892398554E-2</v>
      </c>
      <c r="R6264">
        <v>1</v>
      </c>
    </row>
    <row r="6265" spans="1:18" x14ac:dyDescent="0.25">
      <c r="A6265" t="s">
        <v>7503</v>
      </c>
      <c r="B6265">
        <v>2016</v>
      </c>
      <c r="C6265">
        <v>3</v>
      </c>
      <c r="D6265">
        <v>17</v>
      </c>
      <c r="E6265" t="s">
        <v>7357</v>
      </c>
      <c r="F6265" s="1" t="s">
        <v>5207</v>
      </c>
      <c r="G6265" s="1" t="s">
        <v>20573</v>
      </c>
      <c r="H6265" s="1" t="s">
        <v>7263</v>
      </c>
      <c r="I6265" t="s">
        <v>20671</v>
      </c>
      <c r="J6265" t="s">
        <v>23</v>
      </c>
      <c r="K6265">
        <v>25</v>
      </c>
      <c r="L6265">
        <v>5833</v>
      </c>
      <c r="M6265">
        <v>233.32</v>
      </c>
      <c r="N6265" t="s">
        <v>7263</v>
      </c>
      <c r="O6265" t="s">
        <v>23274</v>
      </c>
      <c r="P6265">
        <v>0</v>
      </c>
      <c r="Q6265">
        <v>0</v>
      </c>
      <c r="R6265">
        <v>1</v>
      </c>
    </row>
    <row r="6266" spans="1:18" x14ac:dyDescent="0.25">
      <c r="A6266" t="s">
        <v>7503</v>
      </c>
      <c r="B6266">
        <v>2016</v>
      </c>
      <c r="C6266">
        <v>3</v>
      </c>
      <c r="D6266">
        <v>17</v>
      </c>
      <c r="E6266" t="s">
        <v>7357</v>
      </c>
      <c r="F6266" s="1" t="s">
        <v>5207</v>
      </c>
      <c r="G6266" s="1" t="s">
        <v>20573</v>
      </c>
      <c r="H6266" s="1" t="s">
        <v>7263</v>
      </c>
      <c r="I6266" t="s">
        <v>20706</v>
      </c>
      <c r="J6266" t="s">
        <v>23</v>
      </c>
      <c r="K6266">
        <v>150</v>
      </c>
      <c r="L6266">
        <v>16149</v>
      </c>
      <c r="M6266">
        <v>107.66</v>
      </c>
      <c r="N6266" t="s">
        <v>7263</v>
      </c>
      <c r="O6266" t="s">
        <v>23274</v>
      </c>
      <c r="P6266">
        <v>0</v>
      </c>
      <c r="Q6266">
        <v>0</v>
      </c>
      <c r="R6266">
        <v>1</v>
      </c>
    </row>
    <row r="6267" spans="1:18" x14ac:dyDescent="0.25">
      <c r="A6267" t="s">
        <v>7503</v>
      </c>
      <c r="B6267">
        <v>2016</v>
      </c>
      <c r="C6267">
        <v>3</v>
      </c>
      <c r="D6267">
        <v>17</v>
      </c>
      <c r="E6267" t="s">
        <v>7357</v>
      </c>
      <c r="F6267" s="1" t="s">
        <v>5207</v>
      </c>
      <c r="G6267" s="1" t="s">
        <v>20573</v>
      </c>
      <c r="H6267" s="1" t="s">
        <v>7263</v>
      </c>
      <c r="I6267" t="s">
        <v>20733</v>
      </c>
      <c r="J6267" t="s">
        <v>23</v>
      </c>
      <c r="K6267">
        <v>320</v>
      </c>
      <c r="L6267">
        <v>34451.199999999997</v>
      </c>
      <c r="M6267">
        <v>107.66</v>
      </c>
      <c r="N6267" t="s">
        <v>7263</v>
      </c>
      <c r="O6267" t="s">
        <v>23274</v>
      </c>
      <c r="P6267">
        <v>0</v>
      </c>
      <c r="Q6267">
        <v>0</v>
      </c>
      <c r="R6267">
        <v>1</v>
      </c>
    </row>
    <row r="6268" spans="1:18" x14ac:dyDescent="0.25">
      <c r="A6268" t="s">
        <v>7503</v>
      </c>
      <c r="B6268">
        <v>2016</v>
      </c>
      <c r="C6268">
        <v>3</v>
      </c>
      <c r="D6268">
        <v>17</v>
      </c>
      <c r="E6268" t="s">
        <v>7357</v>
      </c>
      <c r="F6268" s="1" t="s">
        <v>5207</v>
      </c>
      <c r="G6268" s="1" t="s">
        <v>20573</v>
      </c>
      <c r="H6268" s="1" t="s">
        <v>7263</v>
      </c>
      <c r="I6268" t="s">
        <v>5995</v>
      </c>
      <c r="J6268" t="s">
        <v>23</v>
      </c>
      <c r="K6268">
        <v>60</v>
      </c>
      <c r="L6268">
        <v>6894.6</v>
      </c>
      <c r="M6268">
        <v>114.91</v>
      </c>
      <c r="N6268" t="s">
        <v>9044</v>
      </c>
      <c r="O6268" t="s">
        <v>9470</v>
      </c>
      <c r="P6268">
        <v>0</v>
      </c>
      <c r="Q6268">
        <v>3.0368637538317353E-2</v>
      </c>
      <c r="R6268">
        <v>1</v>
      </c>
    </row>
    <row r="6269" spans="1:18" x14ac:dyDescent="0.25">
      <c r="A6269" t="s">
        <v>7503</v>
      </c>
      <c r="B6269">
        <v>2016</v>
      </c>
      <c r="C6269">
        <v>3</v>
      </c>
      <c r="D6269">
        <v>17</v>
      </c>
      <c r="E6269" t="s">
        <v>7357</v>
      </c>
      <c r="F6269" s="1" t="s">
        <v>5207</v>
      </c>
      <c r="G6269" s="1" t="s">
        <v>20931</v>
      </c>
      <c r="H6269" s="1" t="s">
        <v>7263</v>
      </c>
      <c r="I6269" t="s">
        <v>20959</v>
      </c>
      <c r="J6269" t="s">
        <v>23</v>
      </c>
      <c r="K6269">
        <v>1120</v>
      </c>
      <c r="L6269">
        <v>141624</v>
      </c>
      <c r="M6269">
        <v>126.45</v>
      </c>
      <c r="N6269" t="s">
        <v>9106</v>
      </c>
      <c r="O6269" t="s">
        <v>9459</v>
      </c>
      <c r="P6269">
        <v>0</v>
      </c>
      <c r="Q6269">
        <v>5.3850305373165194E-2</v>
      </c>
      <c r="R6269">
        <v>1</v>
      </c>
    </row>
    <row r="6270" spans="1:18" x14ac:dyDescent="0.25">
      <c r="A6270" t="s">
        <v>7503</v>
      </c>
      <c r="B6270">
        <v>2016</v>
      </c>
      <c r="C6270">
        <v>3</v>
      </c>
      <c r="D6270">
        <v>17</v>
      </c>
      <c r="E6270" t="s">
        <v>7357</v>
      </c>
      <c r="F6270" s="1" t="s">
        <v>5207</v>
      </c>
      <c r="G6270" s="1" t="s">
        <v>20573</v>
      </c>
      <c r="H6270" s="1" t="s">
        <v>7263</v>
      </c>
      <c r="I6270" t="s">
        <v>5603</v>
      </c>
      <c r="J6270" t="s">
        <v>23</v>
      </c>
      <c r="K6270">
        <v>125</v>
      </c>
      <c r="L6270">
        <v>11666</v>
      </c>
      <c r="M6270">
        <v>93.33</v>
      </c>
      <c r="N6270" t="s">
        <v>8996</v>
      </c>
      <c r="O6270" t="s">
        <v>9779</v>
      </c>
      <c r="P6270">
        <v>0</v>
      </c>
      <c r="Q6270">
        <v>0</v>
      </c>
      <c r="R6270">
        <v>1</v>
      </c>
    </row>
    <row r="6271" spans="1:18" x14ac:dyDescent="0.25">
      <c r="A6271" t="s">
        <v>7503</v>
      </c>
      <c r="B6271">
        <v>2016</v>
      </c>
      <c r="C6271">
        <v>3</v>
      </c>
      <c r="D6271">
        <v>17</v>
      </c>
      <c r="E6271" t="s">
        <v>7357</v>
      </c>
      <c r="F6271" s="1" t="s">
        <v>5207</v>
      </c>
      <c r="G6271" s="1" t="s">
        <v>21008</v>
      </c>
      <c r="H6271" s="1" t="s">
        <v>7263</v>
      </c>
      <c r="I6271" t="s">
        <v>6965</v>
      </c>
      <c r="J6271" t="s">
        <v>23</v>
      </c>
      <c r="K6271">
        <v>111</v>
      </c>
      <c r="L6271">
        <v>11262.06</v>
      </c>
      <c r="M6271">
        <v>101.46</v>
      </c>
      <c r="N6271" t="s">
        <v>9361</v>
      </c>
      <c r="O6271" t="s">
        <v>9778</v>
      </c>
      <c r="P6271">
        <v>0</v>
      </c>
      <c r="Q6271">
        <v>0</v>
      </c>
      <c r="R6271">
        <v>1</v>
      </c>
    </row>
    <row r="6272" spans="1:18" x14ac:dyDescent="0.25">
      <c r="A6272" t="s">
        <v>7503</v>
      </c>
      <c r="B6272">
        <v>2016</v>
      </c>
      <c r="C6272">
        <v>3</v>
      </c>
      <c r="D6272">
        <v>17</v>
      </c>
      <c r="E6272" t="s">
        <v>7357</v>
      </c>
      <c r="F6272" s="1" t="s">
        <v>5207</v>
      </c>
      <c r="G6272" s="1" t="s">
        <v>20573</v>
      </c>
      <c r="H6272" s="1" t="s">
        <v>7263</v>
      </c>
      <c r="I6272" t="s">
        <v>20650</v>
      </c>
      <c r="J6272" t="s">
        <v>23</v>
      </c>
      <c r="K6272">
        <v>550</v>
      </c>
      <c r="L6272">
        <v>64163</v>
      </c>
      <c r="M6272">
        <v>116.66</v>
      </c>
      <c r="N6272" t="s">
        <v>7263</v>
      </c>
      <c r="O6272" t="s">
        <v>23274</v>
      </c>
      <c r="P6272">
        <v>0</v>
      </c>
      <c r="Q6272">
        <v>0</v>
      </c>
      <c r="R6272">
        <v>1</v>
      </c>
    </row>
    <row r="6273" spans="1:18" x14ac:dyDescent="0.25">
      <c r="A6273" t="s">
        <v>7503</v>
      </c>
      <c r="B6273">
        <v>2016</v>
      </c>
      <c r="C6273">
        <v>3</v>
      </c>
      <c r="D6273">
        <v>17</v>
      </c>
      <c r="E6273" t="s">
        <v>7357</v>
      </c>
      <c r="F6273" s="1" t="s">
        <v>5207</v>
      </c>
      <c r="G6273" s="1" t="s">
        <v>21008</v>
      </c>
      <c r="H6273" s="1" t="s">
        <v>7263</v>
      </c>
      <c r="I6273" t="s">
        <v>21025</v>
      </c>
      <c r="J6273" t="s">
        <v>23</v>
      </c>
      <c r="K6273">
        <v>52</v>
      </c>
      <c r="L6273">
        <v>5275.92</v>
      </c>
      <c r="M6273">
        <v>101.46</v>
      </c>
      <c r="N6273" t="s">
        <v>7263</v>
      </c>
      <c r="O6273" t="s">
        <v>23274</v>
      </c>
      <c r="P6273">
        <v>0</v>
      </c>
      <c r="Q6273">
        <v>0</v>
      </c>
      <c r="R6273">
        <v>1</v>
      </c>
    </row>
    <row r="6274" spans="1:18" x14ac:dyDescent="0.25">
      <c r="A6274" t="s">
        <v>7503</v>
      </c>
      <c r="B6274">
        <v>2016</v>
      </c>
      <c r="C6274">
        <v>3</v>
      </c>
      <c r="D6274">
        <v>17</v>
      </c>
      <c r="E6274" t="s">
        <v>7357</v>
      </c>
      <c r="F6274" s="1" t="s">
        <v>5207</v>
      </c>
      <c r="G6274" s="1" t="s">
        <v>21008</v>
      </c>
      <c r="H6274" s="1" t="s">
        <v>7263</v>
      </c>
      <c r="I6274" t="s">
        <v>21026</v>
      </c>
      <c r="J6274" t="s">
        <v>23</v>
      </c>
      <c r="K6274">
        <v>100</v>
      </c>
      <c r="L6274">
        <v>10800</v>
      </c>
      <c r="M6274">
        <v>108</v>
      </c>
      <c r="N6274" t="s">
        <v>7263</v>
      </c>
      <c r="O6274" t="s">
        <v>23274</v>
      </c>
      <c r="P6274">
        <v>0</v>
      </c>
      <c r="Q6274">
        <v>0</v>
      </c>
      <c r="R6274">
        <v>1</v>
      </c>
    </row>
    <row r="6275" spans="1:18" x14ac:dyDescent="0.25">
      <c r="A6275" t="s">
        <v>2077</v>
      </c>
      <c r="B6275">
        <v>2017</v>
      </c>
      <c r="C6275">
        <v>12</v>
      </c>
      <c r="D6275">
        <v>11</v>
      </c>
      <c r="E6275" t="s">
        <v>1620</v>
      </c>
      <c r="F6275" s="1" t="s">
        <v>3205</v>
      </c>
      <c r="G6275" s="1" t="s">
        <v>3863</v>
      </c>
      <c r="H6275" s="1" t="s">
        <v>3206</v>
      </c>
      <c r="I6275" t="s">
        <v>18938</v>
      </c>
      <c r="J6275" t="s">
        <v>23</v>
      </c>
      <c r="K6275">
        <v>9806</v>
      </c>
      <c r="L6275">
        <v>562864.4</v>
      </c>
      <c r="M6275">
        <v>57.4</v>
      </c>
      <c r="N6275" t="s">
        <v>9313</v>
      </c>
      <c r="O6275" t="s">
        <v>9448</v>
      </c>
      <c r="P6275">
        <v>2.823689586550486E-2</v>
      </c>
      <c r="Q6275">
        <v>0</v>
      </c>
      <c r="R6275">
        <v>4</v>
      </c>
    </row>
    <row r="6276" spans="1:18" x14ac:dyDescent="0.25">
      <c r="A6276" t="s">
        <v>2079</v>
      </c>
      <c r="B6276">
        <v>2017</v>
      </c>
      <c r="C6276">
        <v>12</v>
      </c>
      <c r="D6276">
        <v>12</v>
      </c>
      <c r="E6276" t="s">
        <v>92</v>
      </c>
      <c r="F6276" s="1" t="s">
        <v>3205</v>
      </c>
      <c r="G6276" s="1" t="s">
        <v>3863</v>
      </c>
      <c r="H6276" s="1" t="s">
        <v>3206</v>
      </c>
      <c r="I6276" t="s">
        <v>19002</v>
      </c>
      <c r="J6276" t="s">
        <v>23</v>
      </c>
      <c r="K6276">
        <v>1015</v>
      </c>
      <c r="L6276">
        <v>58017.02</v>
      </c>
      <c r="M6276">
        <v>57.16</v>
      </c>
      <c r="N6276" t="s">
        <v>9330</v>
      </c>
      <c r="O6276" t="s">
        <v>9524</v>
      </c>
      <c r="P6276">
        <v>0</v>
      </c>
      <c r="Q6276">
        <v>0</v>
      </c>
      <c r="R6276">
        <v>4</v>
      </c>
    </row>
    <row r="6277" spans="1:18" x14ac:dyDescent="0.25">
      <c r="A6277" t="s">
        <v>2079</v>
      </c>
      <c r="B6277">
        <v>2017</v>
      </c>
      <c r="C6277">
        <v>12</v>
      </c>
      <c r="D6277">
        <v>12</v>
      </c>
      <c r="E6277" t="s">
        <v>92</v>
      </c>
      <c r="F6277" s="1" t="s">
        <v>3205</v>
      </c>
      <c r="G6277" s="1" t="s">
        <v>3863</v>
      </c>
      <c r="H6277" s="1" t="s">
        <v>3206</v>
      </c>
      <c r="I6277" t="s">
        <v>19107</v>
      </c>
      <c r="J6277" t="s">
        <v>23</v>
      </c>
      <c r="K6277">
        <v>8010</v>
      </c>
      <c r="L6277">
        <v>453794.78</v>
      </c>
      <c r="M6277">
        <v>56.65</v>
      </c>
      <c r="N6277" t="s">
        <v>9329</v>
      </c>
      <c r="O6277" t="s">
        <v>9493</v>
      </c>
      <c r="P6277">
        <v>0</v>
      </c>
      <c r="Q6277">
        <v>0</v>
      </c>
      <c r="R6277">
        <v>4</v>
      </c>
    </row>
    <row r="6278" spans="1:18" x14ac:dyDescent="0.25">
      <c r="A6278" t="s">
        <v>7272</v>
      </c>
      <c r="B6278">
        <v>2019</v>
      </c>
      <c r="C6278">
        <v>1</v>
      </c>
      <c r="D6278">
        <v>15</v>
      </c>
      <c r="E6278" t="s">
        <v>226</v>
      </c>
      <c r="F6278" s="1" t="s">
        <v>3205</v>
      </c>
      <c r="G6278" s="1" t="s">
        <v>3384</v>
      </c>
      <c r="H6278" s="1" t="s">
        <v>3206</v>
      </c>
      <c r="I6278" t="s">
        <v>17215</v>
      </c>
      <c r="J6278" t="s">
        <v>23</v>
      </c>
      <c r="K6278">
        <v>2760</v>
      </c>
      <c r="L6278">
        <v>126408</v>
      </c>
      <c r="M6278">
        <v>45.8</v>
      </c>
      <c r="N6278" t="s">
        <v>170</v>
      </c>
      <c r="O6278" t="s">
        <v>9516</v>
      </c>
      <c r="P6278">
        <v>3.660242098978287E-2</v>
      </c>
      <c r="Q6278">
        <v>0</v>
      </c>
      <c r="R6278">
        <v>1</v>
      </c>
    </row>
    <row r="6279" spans="1:18" x14ac:dyDescent="0.25">
      <c r="A6279" t="s">
        <v>7272</v>
      </c>
      <c r="B6279">
        <v>2019</v>
      </c>
      <c r="C6279">
        <v>1</v>
      </c>
      <c r="D6279">
        <v>15</v>
      </c>
      <c r="E6279" t="s">
        <v>226</v>
      </c>
      <c r="F6279" s="1" t="s">
        <v>3205</v>
      </c>
      <c r="G6279" s="1" t="s">
        <v>3384</v>
      </c>
      <c r="H6279" s="1" t="s">
        <v>3206</v>
      </c>
      <c r="I6279" t="s">
        <v>17216</v>
      </c>
      <c r="J6279" t="s">
        <v>23</v>
      </c>
      <c r="K6279">
        <v>3160</v>
      </c>
      <c r="L6279">
        <v>144728</v>
      </c>
      <c r="M6279">
        <v>45.8</v>
      </c>
      <c r="N6279" t="s">
        <v>166</v>
      </c>
      <c r="O6279" t="s">
        <v>9509</v>
      </c>
      <c r="P6279">
        <v>0</v>
      </c>
      <c r="Q6279">
        <v>0</v>
      </c>
      <c r="R6279">
        <v>1</v>
      </c>
    </row>
    <row r="6280" spans="1:18" x14ac:dyDescent="0.25">
      <c r="A6280" t="s">
        <v>7272</v>
      </c>
      <c r="B6280">
        <v>2019</v>
      </c>
      <c r="C6280">
        <v>1</v>
      </c>
      <c r="D6280">
        <v>15</v>
      </c>
      <c r="E6280" t="s">
        <v>226</v>
      </c>
      <c r="F6280" s="1" t="s">
        <v>3205</v>
      </c>
      <c r="G6280" s="1" t="s">
        <v>18031</v>
      </c>
      <c r="H6280" s="1" t="s">
        <v>3204</v>
      </c>
      <c r="I6280" t="s">
        <v>18067</v>
      </c>
      <c r="J6280" t="s">
        <v>23</v>
      </c>
      <c r="K6280">
        <v>2084</v>
      </c>
      <c r="L6280">
        <v>96906</v>
      </c>
      <c r="M6280">
        <v>46.5</v>
      </c>
      <c r="N6280" t="s">
        <v>9162</v>
      </c>
      <c r="O6280" t="s">
        <v>9522</v>
      </c>
      <c r="P6280">
        <v>0</v>
      </c>
      <c r="Q6280">
        <v>0</v>
      </c>
      <c r="R6280">
        <v>1</v>
      </c>
    </row>
    <row r="6281" spans="1:18" x14ac:dyDescent="0.25">
      <c r="A6281" t="s">
        <v>7272</v>
      </c>
      <c r="B6281">
        <v>2019</v>
      </c>
      <c r="C6281">
        <v>1</v>
      </c>
      <c r="D6281">
        <v>15</v>
      </c>
      <c r="E6281" t="s">
        <v>226</v>
      </c>
      <c r="F6281" s="1" t="s">
        <v>3205</v>
      </c>
      <c r="G6281" s="1" t="s">
        <v>3863</v>
      </c>
      <c r="H6281" s="1" t="s">
        <v>3206</v>
      </c>
      <c r="I6281" t="s">
        <v>19255</v>
      </c>
      <c r="J6281" t="s">
        <v>23</v>
      </c>
      <c r="K6281">
        <v>12310</v>
      </c>
      <c r="L6281">
        <v>560105</v>
      </c>
      <c r="M6281">
        <v>45.5</v>
      </c>
      <c r="N6281" t="s">
        <v>9309</v>
      </c>
      <c r="O6281" t="s">
        <v>9451</v>
      </c>
      <c r="P6281">
        <v>6.5364123560168089E-2</v>
      </c>
      <c r="Q6281">
        <v>0</v>
      </c>
      <c r="R6281">
        <v>1</v>
      </c>
    </row>
    <row r="6282" spans="1:18" x14ac:dyDescent="0.25">
      <c r="A6282" t="s">
        <v>7281</v>
      </c>
      <c r="B6282">
        <v>2019</v>
      </c>
      <c r="C6282">
        <v>1</v>
      </c>
      <c r="D6282">
        <v>17</v>
      </c>
      <c r="E6282" t="s">
        <v>226</v>
      </c>
      <c r="F6282" s="1" t="s">
        <v>3205</v>
      </c>
      <c r="G6282" s="1" t="s">
        <v>3863</v>
      </c>
      <c r="H6282" s="1" t="s">
        <v>3206</v>
      </c>
      <c r="I6282" t="s">
        <v>19210</v>
      </c>
      <c r="J6282" t="s">
        <v>23</v>
      </c>
      <c r="K6282">
        <v>4860</v>
      </c>
      <c r="L6282">
        <v>221130</v>
      </c>
      <c r="M6282">
        <v>45.5</v>
      </c>
      <c r="N6282" t="s">
        <v>9344</v>
      </c>
      <c r="O6282" t="s">
        <v>9496</v>
      </c>
      <c r="P6282">
        <v>3.9816758144422926E-2</v>
      </c>
      <c r="Q6282">
        <v>0</v>
      </c>
      <c r="R6282">
        <v>1</v>
      </c>
    </row>
    <row r="6283" spans="1:18" x14ac:dyDescent="0.25">
      <c r="A6283" t="s">
        <v>7281</v>
      </c>
      <c r="B6283">
        <v>2019</v>
      </c>
      <c r="C6283">
        <v>1</v>
      </c>
      <c r="D6283">
        <v>17</v>
      </c>
      <c r="E6283" t="s">
        <v>226</v>
      </c>
      <c r="F6283" s="1" t="s">
        <v>3205</v>
      </c>
      <c r="G6283" s="1" t="s">
        <v>3863</v>
      </c>
      <c r="H6283" s="1" t="s">
        <v>3206</v>
      </c>
      <c r="I6283" t="s">
        <v>19166</v>
      </c>
      <c r="J6283" t="s">
        <v>23</v>
      </c>
      <c r="K6283">
        <v>16950</v>
      </c>
      <c r="L6283">
        <v>771225</v>
      </c>
      <c r="M6283">
        <v>45.5</v>
      </c>
      <c r="N6283" t="s">
        <v>9347</v>
      </c>
      <c r="O6283" t="s">
        <v>9542</v>
      </c>
      <c r="P6283">
        <v>8.0289698840596724E-2</v>
      </c>
      <c r="Q6283">
        <v>0</v>
      </c>
      <c r="R6283">
        <v>1</v>
      </c>
    </row>
    <row r="6284" spans="1:18" x14ac:dyDescent="0.25">
      <c r="A6284" t="s">
        <v>1019</v>
      </c>
      <c r="B6284">
        <v>2016</v>
      </c>
      <c r="C6284">
        <v>8</v>
      </c>
      <c r="D6284">
        <v>24</v>
      </c>
      <c r="E6284" t="s">
        <v>982</v>
      </c>
      <c r="F6284" s="1" t="s">
        <v>3205</v>
      </c>
      <c r="G6284" s="1" t="s">
        <v>3863</v>
      </c>
      <c r="H6284" s="1" t="s">
        <v>3206</v>
      </c>
      <c r="I6284" t="s">
        <v>19007</v>
      </c>
      <c r="J6284" t="s">
        <v>23</v>
      </c>
      <c r="K6284">
        <v>16920</v>
      </c>
      <c r="L6284">
        <v>0</v>
      </c>
      <c r="M6284">
        <v>0</v>
      </c>
      <c r="N6284" t="s">
        <v>9347</v>
      </c>
      <c r="O6284" t="s">
        <v>9542</v>
      </c>
      <c r="P6284">
        <v>8.0289698840596724E-2</v>
      </c>
      <c r="Q6284">
        <v>0</v>
      </c>
      <c r="R6284">
        <v>3</v>
      </c>
    </row>
    <row r="6285" spans="1:18" x14ac:dyDescent="0.25">
      <c r="A6285" t="s">
        <v>15357</v>
      </c>
      <c r="B6285">
        <v>2019</v>
      </c>
      <c r="C6285">
        <v>8</v>
      </c>
      <c r="D6285">
        <v>16</v>
      </c>
      <c r="E6285" t="s">
        <v>1620</v>
      </c>
      <c r="F6285" s="1" t="s">
        <v>3205</v>
      </c>
      <c r="G6285" s="1" t="s">
        <v>3384</v>
      </c>
      <c r="H6285" s="1" t="s">
        <v>3206</v>
      </c>
      <c r="I6285" t="s">
        <v>17213</v>
      </c>
      <c r="J6285" t="s">
        <v>23</v>
      </c>
      <c r="K6285">
        <v>3550</v>
      </c>
      <c r="L6285">
        <v>177500</v>
      </c>
      <c r="M6285">
        <v>50</v>
      </c>
      <c r="N6285" t="s">
        <v>163</v>
      </c>
      <c r="O6285" t="s">
        <v>9505</v>
      </c>
      <c r="P6285">
        <v>3.8218627714528705E-2</v>
      </c>
      <c r="Q6285">
        <v>0</v>
      </c>
      <c r="R6285">
        <v>3</v>
      </c>
    </row>
    <row r="6286" spans="1:18" x14ac:dyDescent="0.25">
      <c r="A6286" t="s">
        <v>15357</v>
      </c>
      <c r="B6286">
        <v>2019</v>
      </c>
      <c r="C6286">
        <v>8</v>
      </c>
      <c r="D6286">
        <v>16</v>
      </c>
      <c r="E6286" t="s">
        <v>1620</v>
      </c>
      <c r="F6286" s="1" t="s">
        <v>3205</v>
      </c>
      <c r="G6286" s="1" t="s">
        <v>3863</v>
      </c>
      <c r="H6286" s="1" t="s">
        <v>3206</v>
      </c>
      <c r="I6286" t="s">
        <v>19207</v>
      </c>
      <c r="J6286" t="s">
        <v>23</v>
      </c>
      <c r="K6286">
        <v>4260</v>
      </c>
      <c r="L6286">
        <v>210018</v>
      </c>
      <c r="M6286">
        <v>49.3</v>
      </c>
      <c r="N6286" t="s">
        <v>9331</v>
      </c>
      <c r="O6286" t="s">
        <v>9540</v>
      </c>
      <c r="P6286">
        <v>4.2454374665687751E-2</v>
      </c>
      <c r="Q6286">
        <v>0</v>
      </c>
      <c r="R6286">
        <v>3</v>
      </c>
    </row>
    <row r="6287" spans="1:18" x14ac:dyDescent="0.25">
      <c r="A6287" t="s">
        <v>15357</v>
      </c>
      <c r="B6287">
        <v>2019</v>
      </c>
      <c r="C6287">
        <v>8</v>
      </c>
      <c r="D6287">
        <v>16</v>
      </c>
      <c r="E6287" t="s">
        <v>1620</v>
      </c>
      <c r="F6287" s="1" t="s">
        <v>3205</v>
      </c>
      <c r="G6287" s="1" t="s">
        <v>3863</v>
      </c>
      <c r="H6287" s="1" t="s">
        <v>3206</v>
      </c>
      <c r="I6287" t="s">
        <v>19219</v>
      </c>
      <c r="J6287" t="s">
        <v>23</v>
      </c>
      <c r="K6287">
        <v>1720</v>
      </c>
      <c r="L6287">
        <v>93740</v>
      </c>
      <c r="M6287">
        <v>54.5</v>
      </c>
      <c r="N6287" t="s">
        <v>9329</v>
      </c>
      <c r="O6287" t="s">
        <v>9493</v>
      </c>
      <c r="P6287">
        <v>0</v>
      </c>
      <c r="Q6287">
        <v>0</v>
      </c>
      <c r="R6287">
        <v>3</v>
      </c>
    </row>
    <row r="6288" spans="1:18" x14ac:dyDescent="0.25">
      <c r="A6288" t="s">
        <v>15357</v>
      </c>
      <c r="B6288">
        <v>2019</v>
      </c>
      <c r="C6288">
        <v>8</v>
      </c>
      <c r="D6288">
        <v>16</v>
      </c>
      <c r="E6288" t="s">
        <v>1620</v>
      </c>
      <c r="F6288" s="1" t="s">
        <v>3205</v>
      </c>
      <c r="G6288" s="1" t="s">
        <v>3863</v>
      </c>
      <c r="H6288" s="1" t="s">
        <v>3206</v>
      </c>
      <c r="I6288" t="s">
        <v>19220</v>
      </c>
      <c r="J6288" t="s">
        <v>23</v>
      </c>
      <c r="K6288">
        <v>1170</v>
      </c>
      <c r="L6288">
        <v>57681.01</v>
      </c>
      <c r="M6288">
        <v>49.3</v>
      </c>
      <c r="N6288" t="s">
        <v>9303</v>
      </c>
      <c r="O6288" t="s">
        <v>9512</v>
      </c>
      <c r="P6288">
        <v>0</v>
      </c>
      <c r="Q6288">
        <v>0</v>
      </c>
      <c r="R6288">
        <v>3</v>
      </c>
    </row>
    <row r="6289" spans="1:18" x14ac:dyDescent="0.25">
      <c r="A6289" t="s">
        <v>15357</v>
      </c>
      <c r="B6289">
        <v>2019</v>
      </c>
      <c r="C6289">
        <v>8</v>
      </c>
      <c r="D6289">
        <v>16</v>
      </c>
      <c r="E6289" t="s">
        <v>1620</v>
      </c>
      <c r="F6289" s="1" t="s">
        <v>3205</v>
      </c>
      <c r="G6289" s="1" t="s">
        <v>3863</v>
      </c>
      <c r="H6289" s="1" t="s">
        <v>3206</v>
      </c>
      <c r="I6289" t="s">
        <v>19252</v>
      </c>
      <c r="J6289" t="s">
        <v>23</v>
      </c>
      <c r="K6289">
        <v>6200</v>
      </c>
      <c r="L6289">
        <v>303800</v>
      </c>
      <c r="M6289">
        <v>49</v>
      </c>
      <c r="N6289" t="s">
        <v>9309</v>
      </c>
      <c r="O6289" t="s">
        <v>9451</v>
      </c>
      <c r="P6289">
        <v>6.5364123560168089E-2</v>
      </c>
      <c r="Q6289">
        <v>0</v>
      </c>
      <c r="R6289">
        <v>3</v>
      </c>
    </row>
    <row r="6290" spans="1:18" x14ac:dyDescent="0.25">
      <c r="A6290" t="s">
        <v>15357</v>
      </c>
      <c r="B6290">
        <v>2019</v>
      </c>
      <c r="C6290">
        <v>8</v>
      </c>
      <c r="D6290">
        <v>16</v>
      </c>
      <c r="E6290" t="s">
        <v>1620</v>
      </c>
      <c r="F6290" s="1" t="s">
        <v>3205</v>
      </c>
      <c r="G6290" s="1" t="s">
        <v>3863</v>
      </c>
      <c r="H6290" s="1" t="s">
        <v>3206</v>
      </c>
      <c r="I6290" t="s">
        <v>19262</v>
      </c>
      <c r="J6290" t="s">
        <v>23</v>
      </c>
      <c r="K6290">
        <v>4030</v>
      </c>
      <c r="L6290">
        <v>197470</v>
      </c>
      <c r="M6290">
        <v>49</v>
      </c>
      <c r="N6290" t="s">
        <v>9304</v>
      </c>
      <c r="O6290" t="s">
        <v>9502</v>
      </c>
      <c r="P6290">
        <v>0</v>
      </c>
      <c r="Q6290">
        <v>0</v>
      </c>
      <c r="R6290">
        <v>3</v>
      </c>
    </row>
    <row r="6291" spans="1:18" x14ac:dyDescent="0.25">
      <c r="A6291" t="s">
        <v>2166</v>
      </c>
      <c r="B6291">
        <v>2018</v>
      </c>
      <c r="C6291">
        <v>2</v>
      </c>
      <c r="D6291">
        <v>2</v>
      </c>
      <c r="E6291" t="s">
        <v>1620</v>
      </c>
      <c r="F6291" s="1" t="s">
        <v>3205</v>
      </c>
      <c r="G6291" s="1" t="s">
        <v>3863</v>
      </c>
      <c r="H6291" s="1" t="s">
        <v>3206</v>
      </c>
      <c r="I6291" t="s">
        <v>18998</v>
      </c>
      <c r="J6291" t="s">
        <v>23</v>
      </c>
      <c r="K6291">
        <v>8015</v>
      </c>
      <c r="L6291">
        <v>404757.5</v>
      </c>
      <c r="M6291">
        <v>50.5</v>
      </c>
      <c r="N6291" t="s">
        <v>9340</v>
      </c>
      <c r="O6291" t="s">
        <v>9482</v>
      </c>
      <c r="P6291">
        <v>8.0867377033553248E-2</v>
      </c>
      <c r="Q6291">
        <v>0</v>
      </c>
      <c r="R6291">
        <v>1</v>
      </c>
    </row>
    <row r="6292" spans="1:18" x14ac:dyDescent="0.25">
      <c r="A6292" t="s">
        <v>2166</v>
      </c>
      <c r="B6292">
        <v>2018</v>
      </c>
      <c r="C6292">
        <v>2</v>
      </c>
      <c r="D6292">
        <v>2</v>
      </c>
      <c r="E6292" t="s">
        <v>1620</v>
      </c>
      <c r="F6292" s="1" t="s">
        <v>3205</v>
      </c>
      <c r="G6292" s="1" t="s">
        <v>3863</v>
      </c>
      <c r="H6292" s="1" t="s">
        <v>3206</v>
      </c>
      <c r="I6292" t="s">
        <v>19122</v>
      </c>
      <c r="J6292" t="s">
        <v>23</v>
      </c>
      <c r="K6292">
        <v>9870</v>
      </c>
      <c r="L6292">
        <v>498435</v>
      </c>
      <c r="M6292">
        <v>50.5</v>
      </c>
      <c r="N6292" t="s">
        <v>9309</v>
      </c>
      <c r="O6292" t="s">
        <v>9451</v>
      </c>
      <c r="P6292">
        <v>6.5364123560168089E-2</v>
      </c>
      <c r="Q6292">
        <v>0</v>
      </c>
      <c r="R6292">
        <v>1</v>
      </c>
    </row>
    <row r="6293" spans="1:18" x14ac:dyDescent="0.25">
      <c r="A6293" t="s">
        <v>15253</v>
      </c>
      <c r="B6293">
        <v>2019</v>
      </c>
      <c r="C6293">
        <v>8</v>
      </c>
      <c r="D6293">
        <v>8</v>
      </c>
      <c r="E6293" t="s">
        <v>174</v>
      </c>
      <c r="F6293" s="1" t="s">
        <v>3205</v>
      </c>
      <c r="G6293" s="1" t="s">
        <v>3863</v>
      </c>
      <c r="H6293" s="1" t="s">
        <v>3206</v>
      </c>
      <c r="I6293" t="s">
        <v>19205</v>
      </c>
      <c r="J6293" t="s">
        <v>23</v>
      </c>
      <c r="K6293">
        <v>4985</v>
      </c>
      <c r="L6293">
        <v>242769.48</v>
      </c>
      <c r="M6293">
        <v>48.7</v>
      </c>
      <c r="N6293" t="s">
        <v>9335</v>
      </c>
      <c r="O6293" t="s">
        <v>9441</v>
      </c>
      <c r="P6293">
        <v>0.12724850134172863</v>
      </c>
      <c r="Q6293">
        <v>0</v>
      </c>
      <c r="R6293">
        <v>3</v>
      </c>
    </row>
    <row r="6294" spans="1:18" x14ac:dyDescent="0.25">
      <c r="A6294" t="s">
        <v>15253</v>
      </c>
      <c r="B6294">
        <v>2019</v>
      </c>
      <c r="C6294">
        <v>8</v>
      </c>
      <c r="D6294">
        <v>8</v>
      </c>
      <c r="E6294" t="s">
        <v>174</v>
      </c>
      <c r="F6294" s="1" t="s">
        <v>3205</v>
      </c>
      <c r="G6294" s="1" t="s">
        <v>3863</v>
      </c>
      <c r="H6294" s="1" t="s">
        <v>3206</v>
      </c>
      <c r="I6294" t="s">
        <v>19209</v>
      </c>
      <c r="J6294" t="s">
        <v>23</v>
      </c>
      <c r="K6294">
        <v>9985</v>
      </c>
      <c r="L6294">
        <v>486269.46</v>
      </c>
      <c r="M6294">
        <v>48.7</v>
      </c>
      <c r="N6294" t="s">
        <v>9337</v>
      </c>
      <c r="O6294" t="s">
        <v>9440</v>
      </c>
      <c r="P6294">
        <v>0.12068470364021268</v>
      </c>
      <c r="Q6294">
        <v>0</v>
      </c>
      <c r="R6294">
        <v>3</v>
      </c>
    </row>
    <row r="6295" spans="1:18" x14ac:dyDescent="0.25">
      <c r="A6295" t="s">
        <v>15253</v>
      </c>
      <c r="B6295">
        <v>2019</v>
      </c>
      <c r="C6295">
        <v>8</v>
      </c>
      <c r="D6295">
        <v>8</v>
      </c>
      <c r="E6295" t="s">
        <v>174</v>
      </c>
      <c r="F6295" s="1" t="s">
        <v>3205</v>
      </c>
      <c r="G6295" s="1" t="s">
        <v>3863</v>
      </c>
      <c r="H6295" s="1" t="s">
        <v>3206</v>
      </c>
      <c r="I6295" t="s">
        <v>19416</v>
      </c>
      <c r="J6295" t="s">
        <v>23</v>
      </c>
      <c r="K6295">
        <v>5000</v>
      </c>
      <c r="L6295">
        <v>243499.98</v>
      </c>
      <c r="M6295">
        <v>48.7</v>
      </c>
      <c r="N6295" t="s">
        <v>9332</v>
      </c>
      <c r="O6295" t="s">
        <v>9531</v>
      </c>
      <c r="P6295">
        <v>0</v>
      </c>
      <c r="Q6295">
        <v>0</v>
      </c>
      <c r="R6295">
        <v>3</v>
      </c>
    </row>
    <row r="6296" spans="1:18" x14ac:dyDescent="0.25">
      <c r="A6296" t="s">
        <v>16646</v>
      </c>
      <c r="B6296">
        <v>2019</v>
      </c>
      <c r="C6296">
        <v>12</v>
      </c>
      <c r="D6296">
        <v>29</v>
      </c>
      <c r="E6296" t="s">
        <v>8095</v>
      </c>
      <c r="F6296" s="1" t="s">
        <v>5207</v>
      </c>
      <c r="G6296" s="1" t="s">
        <v>21008</v>
      </c>
      <c r="H6296" s="1" t="s">
        <v>3200</v>
      </c>
      <c r="I6296" t="s">
        <v>6971</v>
      </c>
      <c r="J6296" t="s">
        <v>23</v>
      </c>
      <c r="K6296">
        <v>192</v>
      </c>
      <c r="L6296">
        <v>31313.66</v>
      </c>
      <c r="M6296">
        <v>163.09</v>
      </c>
      <c r="N6296" t="s">
        <v>9361</v>
      </c>
      <c r="O6296" t="s">
        <v>9837</v>
      </c>
      <c r="P6296">
        <v>0</v>
      </c>
      <c r="Q6296">
        <v>0</v>
      </c>
      <c r="R6296">
        <v>4</v>
      </c>
    </row>
    <row r="6297" spans="1:18" x14ac:dyDescent="0.25">
      <c r="A6297" t="s">
        <v>16646</v>
      </c>
      <c r="B6297">
        <v>2019</v>
      </c>
      <c r="C6297">
        <v>12</v>
      </c>
      <c r="D6297">
        <v>29</v>
      </c>
      <c r="E6297" t="s">
        <v>8095</v>
      </c>
      <c r="F6297" s="1" t="s">
        <v>5207</v>
      </c>
      <c r="G6297" s="1" t="s">
        <v>20573</v>
      </c>
      <c r="H6297" s="1" t="s">
        <v>3200</v>
      </c>
      <c r="I6297" t="s">
        <v>20835</v>
      </c>
      <c r="J6297" t="s">
        <v>23</v>
      </c>
      <c r="K6297">
        <v>2000</v>
      </c>
      <c r="L6297">
        <v>258312</v>
      </c>
      <c r="M6297">
        <v>129.16</v>
      </c>
      <c r="N6297" t="s">
        <v>9062</v>
      </c>
      <c r="O6297" t="s">
        <v>10077</v>
      </c>
      <c r="P6297">
        <v>0</v>
      </c>
      <c r="Q6297">
        <v>0</v>
      </c>
      <c r="R6297">
        <v>4</v>
      </c>
    </row>
    <row r="6298" spans="1:18" x14ac:dyDescent="0.25">
      <c r="A6298" t="s">
        <v>16646</v>
      </c>
      <c r="B6298">
        <v>2019</v>
      </c>
      <c r="C6298">
        <v>12</v>
      </c>
      <c r="D6298">
        <v>29</v>
      </c>
      <c r="E6298" t="s">
        <v>8095</v>
      </c>
      <c r="F6298" s="1" t="s">
        <v>5207</v>
      </c>
      <c r="G6298" s="1" t="s">
        <v>20931</v>
      </c>
      <c r="H6298" s="1" t="s">
        <v>3200</v>
      </c>
      <c r="I6298" t="s">
        <v>20960</v>
      </c>
      <c r="J6298" t="s">
        <v>23</v>
      </c>
      <c r="K6298">
        <v>3800</v>
      </c>
      <c r="L6298">
        <v>549024</v>
      </c>
      <c r="M6298">
        <v>144.47999999999999</v>
      </c>
      <c r="N6298" t="s">
        <v>9106</v>
      </c>
      <c r="O6298" t="s">
        <v>9457</v>
      </c>
      <c r="P6298">
        <v>0</v>
      </c>
      <c r="Q6298">
        <v>5.7969928101551112E-2</v>
      </c>
      <c r="R6298">
        <v>4</v>
      </c>
    </row>
    <row r="6299" spans="1:18" x14ac:dyDescent="0.25">
      <c r="A6299" t="s">
        <v>16646</v>
      </c>
      <c r="B6299">
        <v>2019</v>
      </c>
      <c r="C6299">
        <v>12</v>
      </c>
      <c r="D6299">
        <v>29</v>
      </c>
      <c r="E6299" t="s">
        <v>8095</v>
      </c>
      <c r="F6299" s="1" t="s">
        <v>5207</v>
      </c>
      <c r="G6299" s="1" t="s">
        <v>20931</v>
      </c>
      <c r="H6299" s="1" t="s">
        <v>3200</v>
      </c>
      <c r="I6299" t="s">
        <v>20983</v>
      </c>
      <c r="J6299" t="s">
        <v>23</v>
      </c>
      <c r="K6299">
        <v>105</v>
      </c>
      <c r="L6299">
        <v>15170.4</v>
      </c>
      <c r="M6299">
        <v>144.47999999999999</v>
      </c>
      <c r="N6299" t="s">
        <v>9110</v>
      </c>
      <c r="O6299" t="s">
        <v>10080</v>
      </c>
      <c r="P6299">
        <v>0</v>
      </c>
      <c r="Q6299">
        <v>0</v>
      </c>
      <c r="R6299">
        <v>4</v>
      </c>
    </row>
    <row r="6300" spans="1:18" x14ac:dyDescent="0.25">
      <c r="A6300" t="s">
        <v>742</v>
      </c>
      <c r="B6300">
        <v>2016</v>
      </c>
      <c r="C6300">
        <v>4</v>
      </c>
      <c r="D6300">
        <v>1</v>
      </c>
      <c r="E6300" t="s">
        <v>92</v>
      </c>
      <c r="F6300" s="1" t="s">
        <v>3205</v>
      </c>
      <c r="G6300" s="1" t="s">
        <v>18746</v>
      </c>
      <c r="H6300" s="1" t="s">
        <v>3206</v>
      </c>
      <c r="I6300" t="s">
        <v>18787</v>
      </c>
      <c r="J6300" t="s">
        <v>23</v>
      </c>
      <c r="K6300">
        <v>20550</v>
      </c>
      <c r="L6300">
        <v>852825</v>
      </c>
      <c r="M6300">
        <v>41.5</v>
      </c>
      <c r="N6300" t="s">
        <v>21995</v>
      </c>
      <c r="O6300" t="s">
        <v>23241</v>
      </c>
      <c r="P6300">
        <v>0</v>
      </c>
      <c r="Q6300">
        <v>0</v>
      </c>
      <c r="R6300">
        <v>2</v>
      </c>
    </row>
    <row r="6301" spans="1:18" x14ac:dyDescent="0.25">
      <c r="A6301" t="s">
        <v>2535</v>
      </c>
      <c r="B6301">
        <v>2018</v>
      </c>
      <c r="C6301">
        <v>6</v>
      </c>
      <c r="D6301">
        <v>1</v>
      </c>
      <c r="E6301" t="s">
        <v>31</v>
      </c>
      <c r="F6301" s="1" t="s">
        <v>3205</v>
      </c>
      <c r="G6301" s="1" t="s">
        <v>19998</v>
      </c>
      <c r="H6301" s="1" t="s">
        <v>3206</v>
      </c>
      <c r="I6301" t="s">
        <v>304</v>
      </c>
      <c r="J6301" t="s">
        <v>23</v>
      </c>
      <c r="K6301">
        <v>330</v>
      </c>
      <c r="L6301">
        <v>16061.76</v>
      </c>
      <c r="M6301">
        <v>48.67</v>
      </c>
      <c r="N6301" t="s">
        <v>9174</v>
      </c>
      <c r="O6301" t="s">
        <v>10723</v>
      </c>
      <c r="P6301">
        <v>0</v>
      </c>
      <c r="Q6301">
        <v>0</v>
      </c>
      <c r="R6301">
        <v>2</v>
      </c>
    </row>
    <row r="6302" spans="1:18" x14ac:dyDescent="0.25">
      <c r="A6302" t="s">
        <v>2535</v>
      </c>
      <c r="B6302">
        <v>2018</v>
      </c>
      <c r="C6302">
        <v>6</v>
      </c>
      <c r="D6302">
        <v>1</v>
      </c>
      <c r="E6302" t="s">
        <v>31</v>
      </c>
      <c r="F6302" s="1" t="s">
        <v>3205</v>
      </c>
      <c r="G6302" s="1" t="s">
        <v>18031</v>
      </c>
      <c r="H6302" s="1" t="s">
        <v>3204</v>
      </c>
      <c r="I6302" t="s">
        <v>18037</v>
      </c>
      <c r="J6302" t="s">
        <v>23</v>
      </c>
      <c r="K6302">
        <v>2995</v>
      </c>
      <c r="L6302">
        <v>149550</v>
      </c>
      <c r="M6302">
        <v>49.93</v>
      </c>
      <c r="N6302" t="s">
        <v>9161</v>
      </c>
      <c r="O6302" t="s">
        <v>23283</v>
      </c>
      <c r="P6302">
        <v>0</v>
      </c>
      <c r="Q6302">
        <v>0</v>
      </c>
      <c r="R6302">
        <v>2</v>
      </c>
    </row>
    <row r="6303" spans="1:18" x14ac:dyDescent="0.25">
      <c r="A6303" t="s">
        <v>2535</v>
      </c>
      <c r="B6303">
        <v>2018</v>
      </c>
      <c r="C6303">
        <v>6</v>
      </c>
      <c r="D6303">
        <v>1</v>
      </c>
      <c r="E6303" t="s">
        <v>31</v>
      </c>
      <c r="F6303" s="1" t="s">
        <v>3205</v>
      </c>
      <c r="G6303" s="1" t="s">
        <v>18746</v>
      </c>
      <c r="H6303" s="1" t="s">
        <v>3204</v>
      </c>
      <c r="I6303" t="s">
        <v>18913</v>
      </c>
      <c r="J6303" t="s">
        <v>23</v>
      </c>
      <c r="K6303">
        <v>156</v>
      </c>
      <c r="L6303">
        <v>7801.86</v>
      </c>
      <c r="M6303">
        <v>50.01</v>
      </c>
      <c r="N6303" t="s">
        <v>22026</v>
      </c>
      <c r="O6303" t="s">
        <v>23321</v>
      </c>
      <c r="P6303">
        <v>0</v>
      </c>
      <c r="Q6303">
        <v>0</v>
      </c>
      <c r="R6303">
        <v>2</v>
      </c>
    </row>
    <row r="6304" spans="1:18" x14ac:dyDescent="0.25">
      <c r="A6304" t="s">
        <v>2535</v>
      </c>
      <c r="B6304">
        <v>2018</v>
      </c>
      <c r="C6304">
        <v>6</v>
      </c>
      <c r="D6304">
        <v>1</v>
      </c>
      <c r="E6304" t="s">
        <v>31</v>
      </c>
      <c r="F6304" s="1" t="s">
        <v>3205</v>
      </c>
      <c r="G6304" s="1" t="s">
        <v>18746</v>
      </c>
      <c r="H6304" s="1" t="s">
        <v>3204</v>
      </c>
      <c r="I6304" t="s">
        <v>18813</v>
      </c>
      <c r="J6304" t="s">
        <v>23</v>
      </c>
      <c r="K6304">
        <v>258</v>
      </c>
      <c r="L6304">
        <v>12955.44</v>
      </c>
      <c r="M6304">
        <v>50.21</v>
      </c>
      <c r="N6304" t="s">
        <v>22020</v>
      </c>
      <c r="O6304" t="s">
        <v>23331</v>
      </c>
      <c r="P6304">
        <v>0</v>
      </c>
      <c r="Q6304">
        <v>0</v>
      </c>
      <c r="R6304">
        <v>2</v>
      </c>
    </row>
    <row r="6305" spans="1:18" x14ac:dyDescent="0.25">
      <c r="A6305" t="s">
        <v>2535</v>
      </c>
      <c r="B6305">
        <v>2018</v>
      </c>
      <c r="C6305">
        <v>6</v>
      </c>
      <c r="D6305">
        <v>1</v>
      </c>
      <c r="E6305" t="s">
        <v>31</v>
      </c>
      <c r="F6305" s="1" t="s">
        <v>3205</v>
      </c>
      <c r="G6305" s="1" t="s">
        <v>3203</v>
      </c>
      <c r="H6305" s="1" t="s">
        <v>3204</v>
      </c>
      <c r="I6305" t="s">
        <v>17623</v>
      </c>
      <c r="J6305" t="s">
        <v>23</v>
      </c>
      <c r="K6305">
        <v>100</v>
      </c>
      <c r="L6305">
        <v>4583.28</v>
      </c>
      <c r="M6305">
        <v>45.83</v>
      </c>
      <c r="N6305" t="s">
        <v>2891</v>
      </c>
      <c r="O6305" t="s">
        <v>9645</v>
      </c>
      <c r="P6305">
        <v>0</v>
      </c>
      <c r="Q6305">
        <v>0</v>
      </c>
      <c r="R6305">
        <v>2</v>
      </c>
    </row>
    <row r="6306" spans="1:18" x14ac:dyDescent="0.25">
      <c r="A6306" t="s">
        <v>2535</v>
      </c>
      <c r="B6306">
        <v>2018</v>
      </c>
      <c r="C6306">
        <v>6</v>
      </c>
      <c r="D6306">
        <v>1</v>
      </c>
      <c r="E6306" t="s">
        <v>31</v>
      </c>
      <c r="F6306" s="1" t="s">
        <v>3205</v>
      </c>
      <c r="G6306" s="1" t="s">
        <v>3203</v>
      </c>
      <c r="H6306" s="1" t="s">
        <v>3204</v>
      </c>
      <c r="I6306" t="s">
        <v>17631</v>
      </c>
      <c r="J6306" t="s">
        <v>23</v>
      </c>
      <c r="K6306">
        <v>120</v>
      </c>
      <c r="L6306">
        <v>5378.88</v>
      </c>
      <c r="M6306">
        <v>44.82</v>
      </c>
      <c r="N6306" t="s">
        <v>9141</v>
      </c>
      <c r="O6306" t="s">
        <v>9729</v>
      </c>
      <c r="P6306">
        <v>0</v>
      </c>
      <c r="Q6306">
        <v>0</v>
      </c>
      <c r="R6306">
        <v>2</v>
      </c>
    </row>
    <row r="6307" spans="1:18" x14ac:dyDescent="0.25">
      <c r="A6307" t="s">
        <v>2535</v>
      </c>
      <c r="B6307">
        <v>2018</v>
      </c>
      <c r="C6307">
        <v>6</v>
      </c>
      <c r="D6307">
        <v>1</v>
      </c>
      <c r="E6307" t="s">
        <v>31</v>
      </c>
      <c r="F6307" s="1" t="s">
        <v>3205</v>
      </c>
      <c r="G6307" s="1" t="s">
        <v>3203</v>
      </c>
      <c r="H6307" s="1" t="s">
        <v>3206</v>
      </c>
      <c r="I6307" t="s">
        <v>17594</v>
      </c>
      <c r="J6307" t="s">
        <v>23</v>
      </c>
      <c r="K6307">
        <v>150</v>
      </c>
      <c r="L6307">
        <v>7802.81</v>
      </c>
      <c r="M6307">
        <v>52.02</v>
      </c>
      <c r="N6307" t="s">
        <v>49</v>
      </c>
      <c r="O6307" t="s">
        <v>9491</v>
      </c>
      <c r="P6307">
        <v>0</v>
      </c>
      <c r="Q6307">
        <v>0</v>
      </c>
      <c r="R6307">
        <v>2</v>
      </c>
    </row>
    <row r="6308" spans="1:18" x14ac:dyDescent="0.25">
      <c r="A6308" t="s">
        <v>855</v>
      </c>
      <c r="B6308">
        <v>2016</v>
      </c>
      <c r="C6308">
        <v>5</v>
      </c>
      <c r="D6308">
        <v>4</v>
      </c>
      <c r="E6308" t="s">
        <v>92</v>
      </c>
      <c r="F6308" s="1" t="s">
        <v>3205</v>
      </c>
      <c r="G6308" s="1" t="s">
        <v>3203</v>
      </c>
      <c r="H6308" s="1" t="s">
        <v>3206</v>
      </c>
      <c r="I6308" t="s">
        <v>18010</v>
      </c>
      <c r="J6308" t="s">
        <v>23</v>
      </c>
      <c r="K6308">
        <v>190</v>
      </c>
      <c r="L6308">
        <v>8835</v>
      </c>
      <c r="M6308">
        <v>46.5</v>
      </c>
      <c r="N6308" t="s">
        <v>1970</v>
      </c>
      <c r="O6308" t="s">
        <v>9538</v>
      </c>
      <c r="P6308">
        <v>0</v>
      </c>
      <c r="Q6308">
        <v>0</v>
      </c>
      <c r="R6308">
        <v>2</v>
      </c>
    </row>
    <row r="6309" spans="1:18" x14ac:dyDescent="0.25">
      <c r="A6309" t="s">
        <v>855</v>
      </c>
      <c r="B6309">
        <v>2016</v>
      </c>
      <c r="C6309">
        <v>5</v>
      </c>
      <c r="D6309">
        <v>4</v>
      </c>
      <c r="E6309" t="s">
        <v>92</v>
      </c>
      <c r="F6309" s="1" t="s">
        <v>3205</v>
      </c>
      <c r="G6309" s="1" t="s">
        <v>3203</v>
      </c>
      <c r="H6309" s="1" t="s">
        <v>3206</v>
      </c>
      <c r="I6309" t="s">
        <v>552</v>
      </c>
      <c r="J6309" t="s">
        <v>23</v>
      </c>
      <c r="K6309">
        <v>1498</v>
      </c>
      <c r="L6309">
        <v>69657</v>
      </c>
      <c r="M6309">
        <v>46.5</v>
      </c>
      <c r="N6309" t="s">
        <v>553</v>
      </c>
      <c r="O6309" t="s">
        <v>9490</v>
      </c>
      <c r="P6309">
        <v>0</v>
      </c>
      <c r="Q6309">
        <v>0</v>
      </c>
      <c r="R6309">
        <v>2</v>
      </c>
    </row>
    <row r="6310" spans="1:18" x14ac:dyDescent="0.25">
      <c r="A6310" t="s">
        <v>855</v>
      </c>
      <c r="B6310">
        <v>2016</v>
      </c>
      <c r="C6310">
        <v>5</v>
      </c>
      <c r="D6310">
        <v>4</v>
      </c>
      <c r="E6310" t="s">
        <v>92</v>
      </c>
      <c r="F6310" s="1" t="s">
        <v>3205</v>
      </c>
      <c r="G6310" s="1" t="s">
        <v>3967</v>
      </c>
      <c r="H6310" s="1" t="s">
        <v>3206</v>
      </c>
      <c r="I6310" t="s">
        <v>18246</v>
      </c>
      <c r="J6310" t="s">
        <v>23</v>
      </c>
      <c r="K6310">
        <v>1476</v>
      </c>
      <c r="L6310">
        <v>83394</v>
      </c>
      <c r="M6310">
        <v>56.5</v>
      </c>
      <c r="N6310" t="s">
        <v>9249</v>
      </c>
      <c r="O6310" t="s">
        <v>9553</v>
      </c>
      <c r="P6310">
        <v>0</v>
      </c>
      <c r="Q6310">
        <v>0</v>
      </c>
      <c r="R6310">
        <v>2</v>
      </c>
    </row>
    <row r="6311" spans="1:18" x14ac:dyDescent="0.25">
      <c r="A6311" t="s">
        <v>855</v>
      </c>
      <c r="B6311">
        <v>2016</v>
      </c>
      <c r="C6311">
        <v>5</v>
      </c>
      <c r="D6311">
        <v>4</v>
      </c>
      <c r="E6311" t="s">
        <v>92</v>
      </c>
      <c r="F6311" s="1" t="s">
        <v>3205</v>
      </c>
      <c r="G6311" s="1" t="s">
        <v>3967</v>
      </c>
      <c r="H6311" s="1" t="s">
        <v>3206</v>
      </c>
      <c r="I6311" t="s">
        <v>18248</v>
      </c>
      <c r="J6311" t="s">
        <v>23</v>
      </c>
      <c r="K6311">
        <v>982</v>
      </c>
      <c r="L6311">
        <v>51555</v>
      </c>
      <c r="M6311">
        <v>52.5</v>
      </c>
      <c r="N6311" t="s">
        <v>9236</v>
      </c>
      <c r="O6311" t="s">
        <v>9554</v>
      </c>
      <c r="P6311">
        <v>0</v>
      </c>
      <c r="Q6311">
        <v>0</v>
      </c>
      <c r="R6311">
        <v>2</v>
      </c>
    </row>
    <row r="6312" spans="1:18" x14ac:dyDescent="0.25">
      <c r="A6312" t="s">
        <v>855</v>
      </c>
      <c r="B6312">
        <v>2016</v>
      </c>
      <c r="C6312">
        <v>5</v>
      </c>
      <c r="D6312">
        <v>4</v>
      </c>
      <c r="E6312" t="s">
        <v>92</v>
      </c>
      <c r="F6312" s="1" t="s">
        <v>3205</v>
      </c>
      <c r="G6312" s="1" t="s">
        <v>3967</v>
      </c>
      <c r="H6312" s="1" t="s">
        <v>3206</v>
      </c>
      <c r="I6312" t="s">
        <v>550</v>
      </c>
      <c r="J6312" t="s">
        <v>23</v>
      </c>
      <c r="K6312">
        <v>1341</v>
      </c>
      <c r="L6312">
        <v>81130.5</v>
      </c>
      <c r="M6312">
        <v>60.5</v>
      </c>
      <c r="N6312" t="s">
        <v>9269</v>
      </c>
      <c r="O6312" t="s">
        <v>9615</v>
      </c>
      <c r="P6312">
        <v>0</v>
      </c>
      <c r="Q6312">
        <v>0</v>
      </c>
      <c r="R6312">
        <v>2</v>
      </c>
    </row>
    <row r="6313" spans="1:18" x14ac:dyDescent="0.25">
      <c r="A6313" t="s">
        <v>14743</v>
      </c>
      <c r="B6313">
        <v>2019</v>
      </c>
      <c r="C6313">
        <v>6</v>
      </c>
      <c r="D6313">
        <v>6</v>
      </c>
      <c r="E6313" t="s">
        <v>8375</v>
      </c>
      <c r="F6313" s="1" t="s">
        <v>9480</v>
      </c>
      <c r="G6313" s="1" t="s">
        <v>9480</v>
      </c>
      <c r="H6313" s="1" t="s">
        <v>9480</v>
      </c>
      <c r="I6313" t="s">
        <v>14745</v>
      </c>
      <c r="J6313" t="s">
        <v>38</v>
      </c>
      <c r="K6313">
        <v>1</v>
      </c>
      <c r="L6313">
        <v>24099</v>
      </c>
      <c r="M6313">
        <v>24099</v>
      </c>
      <c r="N6313" t="e">
        <v>#N/A</v>
      </c>
      <c r="O6313" t="e">
        <v>#N/A</v>
      </c>
      <c r="P6313">
        <v>0</v>
      </c>
      <c r="Q6313">
        <v>0</v>
      </c>
      <c r="R6313">
        <v>2</v>
      </c>
    </row>
    <row r="6314" spans="1:18" x14ac:dyDescent="0.25">
      <c r="A6314" t="s">
        <v>14743</v>
      </c>
      <c r="B6314">
        <v>2019</v>
      </c>
      <c r="C6314">
        <v>6</v>
      </c>
      <c r="D6314">
        <v>6</v>
      </c>
      <c r="E6314" t="s">
        <v>8375</v>
      </c>
      <c r="F6314" s="1" t="s">
        <v>9480</v>
      </c>
      <c r="G6314" s="1" t="s">
        <v>9480</v>
      </c>
      <c r="H6314" s="1" t="s">
        <v>9480</v>
      </c>
      <c r="I6314" t="s">
        <v>14746</v>
      </c>
      <c r="J6314" t="s">
        <v>38</v>
      </c>
      <c r="K6314">
        <v>1</v>
      </c>
      <c r="L6314">
        <v>4539</v>
      </c>
      <c r="M6314">
        <v>4539</v>
      </c>
      <c r="N6314" t="e">
        <v>#N/A</v>
      </c>
      <c r="O6314" t="e">
        <v>#N/A</v>
      </c>
      <c r="P6314">
        <v>0</v>
      </c>
      <c r="Q6314">
        <v>0</v>
      </c>
      <c r="R6314">
        <v>2</v>
      </c>
    </row>
    <row r="6315" spans="1:18" x14ac:dyDescent="0.25">
      <c r="A6315" t="s">
        <v>14743</v>
      </c>
      <c r="B6315">
        <v>2019</v>
      </c>
      <c r="C6315">
        <v>6</v>
      </c>
      <c r="D6315">
        <v>6</v>
      </c>
      <c r="E6315" t="s">
        <v>8375</v>
      </c>
      <c r="F6315" s="1" t="s">
        <v>9480</v>
      </c>
      <c r="G6315" s="1" t="s">
        <v>9480</v>
      </c>
      <c r="H6315" s="1" t="s">
        <v>9480</v>
      </c>
      <c r="I6315" t="s">
        <v>14747</v>
      </c>
      <c r="J6315" t="s">
        <v>85</v>
      </c>
      <c r="K6315">
        <v>90</v>
      </c>
      <c r="L6315">
        <v>7056</v>
      </c>
      <c r="M6315">
        <v>78.400000000000006</v>
      </c>
      <c r="N6315" t="e">
        <v>#N/A</v>
      </c>
      <c r="O6315" t="e">
        <v>#N/A</v>
      </c>
      <c r="P6315">
        <v>0</v>
      </c>
      <c r="Q6315">
        <v>0</v>
      </c>
      <c r="R6315">
        <v>2</v>
      </c>
    </row>
    <row r="6316" spans="1:18" x14ac:dyDescent="0.25">
      <c r="A6316" t="s">
        <v>14743</v>
      </c>
      <c r="B6316">
        <v>2019</v>
      </c>
      <c r="C6316">
        <v>6</v>
      </c>
      <c r="D6316">
        <v>6</v>
      </c>
      <c r="E6316" t="s">
        <v>8375</v>
      </c>
      <c r="F6316" s="1" t="s">
        <v>9480</v>
      </c>
      <c r="G6316" s="1" t="s">
        <v>9480</v>
      </c>
      <c r="H6316" s="1" t="s">
        <v>9480</v>
      </c>
      <c r="I6316" t="s">
        <v>14748</v>
      </c>
      <c r="J6316" t="s">
        <v>38</v>
      </c>
      <c r="K6316">
        <v>20</v>
      </c>
      <c r="L6316">
        <v>2160</v>
      </c>
      <c r="M6316">
        <v>108</v>
      </c>
      <c r="N6316" t="e">
        <v>#N/A</v>
      </c>
      <c r="O6316" t="e">
        <v>#N/A</v>
      </c>
      <c r="P6316">
        <v>0</v>
      </c>
      <c r="Q6316">
        <v>0</v>
      </c>
      <c r="R6316">
        <v>2</v>
      </c>
    </row>
    <row r="6317" spans="1:18" x14ac:dyDescent="0.25">
      <c r="A6317" t="s">
        <v>14743</v>
      </c>
      <c r="B6317">
        <v>2019</v>
      </c>
      <c r="C6317">
        <v>6</v>
      </c>
      <c r="D6317">
        <v>6</v>
      </c>
      <c r="E6317" t="s">
        <v>8375</v>
      </c>
      <c r="F6317" s="1" t="s">
        <v>9480</v>
      </c>
      <c r="G6317" s="1" t="s">
        <v>9480</v>
      </c>
      <c r="H6317" s="1" t="s">
        <v>9480</v>
      </c>
      <c r="I6317" t="s">
        <v>14749</v>
      </c>
      <c r="J6317" t="s">
        <v>38</v>
      </c>
      <c r="K6317">
        <v>2</v>
      </c>
      <c r="L6317">
        <v>4653.6000000000004</v>
      </c>
      <c r="M6317">
        <v>2326.8000000000002</v>
      </c>
      <c r="N6317" t="e">
        <v>#N/A</v>
      </c>
      <c r="O6317" t="e">
        <v>#N/A</v>
      </c>
      <c r="P6317">
        <v>0</v>
      </c>
      <c r="Q6317">
        <v>0</v>
      </c>
      <c r="R6317">
        <v>2</v>
      </c>
    </row>
    <row r="6318" spans="1:18" x14ac:dyDescent="0.25">
      <c r="A6318" t="s">
        <v>14743</v>
      </c>
      <c r="B6318">
        <v>2019</v>
      </c>
      <c r="C6318">
        <v>6</v>
      </c>
      <c r="D6318">
        <v>6</v>
      </c>
      <c r="E6318" t="s">
        <v>8375</v>
      </c>
      <c r="F6318" s="1" t="s">
        <v>9480</v>
      </c>
      <c r="G6318" s="1" t="s">
        <v>9480</v>
      </c>
      <c r="H6318" s="1" t="s">
        <v>9480</v>
      </c>
      <c r="I6318" t="s">
        <v>15788</v>
      </c>
      <c r="J6318" t="s">
        <v>38</v>
      </c>
      <c r="K6318">
        <v>100</v>
      </c>
      <c r="L6318">
        <v>2278</v>
      </c>
      <c r="M6318">
        <v>22.78</v>
      </c>
      <c r="N6318" t="e">
        <v>#N/A</v>
      </c>
      <c r="O6318" t="e">
        <v>#N/A</v>
      </c>
      <c r="P6318">
        <v>0</v>
      </c>
      <c r="Q6318">
        <v>0</v>
      </c>
      <c r="R6318">
        <v>2</v>
      </c>
    </row>
    <row r="6319" spans="1:18" x14ac:dyDescent="0.25">
      <c r="A6319" t="s">
        <v>14743</v>
      </c>
      <c r="B6319">
        <v>2019</v>
      </c>
      <c r="C6319">
        <v>6</v>
      </c>
      <c r="D6319">
        <v>6</v>
      </c>
      <c r="E6319" t="s">
        <v>8375</v>
      </c>
      <c r="F6319" s="1" t="s">
        <v>9480</v>
      </c>
      <c r="G6319" s="1" t="s">
        <v>9480</v>
      </c>
      <c r="H6319" s="1" t="s">
        <v>9480</v>
      </c>
      <c r="I6319" t="s">
        <v>8321</v>
      </c>
      <c r="J6319" t="s">
        <v>38</v>
      </c>
      <c r="K6319">
        <v>1</v>
      </c>
      <c r="L6319">
        <v>14312</v>
      </c>
      <c r="M6319">
        <v>14312</v>
      </c>
      <c r="N6319" t="e">
        <v>#N/A</v>
      </c>
      <c r="O6319" t="e">
        <v>#N/A</v>
      </c>
      <c r="P6319">
        <v>0</v>
      </c>
      <c r="Q6319">
        <v>0</v>
      </c>
      <c r="R6319">
        <v>2</v>
      </c>
    </row>
    <row r="6320" spans="1:18" x14ac:dyDescent="0.25">
      <c r="A6320" t="s">
        <v>14743</v>
      </c>
      <c r="B6320">
        <v>2019</v>
      </c>
      <c r="C6320">
        <v>6</v>
      </c>
      <c r="D6320">
        <v>6</v>
      </c>
      <c r="E6320" t="s">
        <v>8375</v>
      </c>
      <c r="F6320" s="1" t="s">
        <v>9480</v>
      </c>
      <c r="G6320" s="1" t="s">
        <v>9480</v>
      </c>
      <c r="H6320" s="1" t="s">
        <v>9480</v>
      </c>
      <c r="I6320" t="s">
        <v>235</v>
      </c>
      <c r="J6320" t="s">
        <v>38</v>
      </c>
      <c r="K6320">
        <v>2</v>
      </c>
      <c r="L6320">
        <v>4046</v>
      </c>
      <c r="M6320">
        <v>2023</v>
      </c>
      <c r="N6320" t="e">
        <v>#N/A</v>
      </c>
      <c r="O6320" t="e">
        <v>#N/A</v>
      </c>
      <c r="P6320">
        <v>0</v>
      </c>
      <c r="Q6320">
        <v>0</v>
      </c>
      <c r="R6320">
        <v>2</v>
      </c>
    </row>
    <row r="6321" spans="1:18" x14ac:dyDescent="0.25">
      <c r="A6321" t="s">
        <v>14743</v>
      </c>
      <c r="B6321">
        <v>2019</v>
      </c>
      <c r="C6321">
        <v>6</v>
      </c>
      <c r="D6321">
        <v>6</v>
      </c>
      <c r="E6321" t="s">
        <v>8375</v>
      </c>
      <c r="F6321" s="1" t="s">
        <v>9480</v>
      </c>
      <c r="G6321" s="1" t="s">
        <v>9480</v>
      </c>
      <c r="H6321" s="1" t="s">
        <v>9480</v>
      </c>
      <c r="I6321" t="s">
        <v>14750</v>
      </c>
      <c r="J6321" t="s">
        <v>38</v>
      </c>
      <c r="K6321">
        <v>1</v>
      </c>
      <c r="L6321">
        <v>5791.8</v>
      </c>
      <c r="M6321">
        <v>5791.8</v>
      </c>
      <c r="N6321" t="e">
        <v>#N/A</v>
      </c>
      <c r="O6321" t="e">
        <v>#N/A</v>
      </c>
      <c r="P6321">
        <v>0</v>
      </c>
      <c r="Q6321">
        <v>0</v>
      </c>
      <c r="R6321">
        <v>2</v>
      </c>
    </row>
    <row r="6322" spans="1:18" x14ac:dyDescent="0.25">
      <c r="A6322" t="s">
        <v>14743</v>
      </c>
      <c r="B6322">
        <v>2019</v>
      </c>
      <c r="C6322">
        <v>6</v>
      </c>
      <c r="D6322">
        <v>6</v>
      </c>
      <c r="E6322" t="s">
        <v>8375</v>
      </c>
      <c r="F6322" s="1" t="s">
        <v>9480</v>
      </c>
      <c r="G6322" s="1" t="s">
        <v>9480</v>
      </c>
      <c r="H6322" s="1" t="s">
        <v>9480</v>
      </c>
      <c r="I6322" t="s">
        <v>14751</v>
      </c>
      <c r="J6322" t="s">
        <v>38</v>
      </c>
      <c r="K6322">
        <v>60</v>
      </c>
      <c r="L6322">
        <v>1440</v>
      </c>
      <c r="M6322">
        <v>24</v>
      </c>
      <c r="N6322" t="e">
        <v>#N/A</v>
      </c>
      <c r="O6322" t="e">
        <v>#N/A</v>
      </c>
      <c r="P6322">
        <v>0</v>
      </c>
      <c r="Q6322">
        <v>0</v>
      </c>
      <c r="R6322">
        <v>2</v>
      </c>
    </row>
    <row r="6323" spans="1:18" x14ac:dyDescent="0.25">
      <c r="A6323" t="s">
        <v>14743</v>
      </c>
      <c r="B6323">
        <v>2019</v>
      </c>
      <c r="C6323">
        <v>6</v>
      </c>
      <c r="D6323">
        <v>6</v>
      </c>
      <c r="E6323" t="s">
        <v>8375</v>
      </c>
      <c r="F6323" s="1" t="s">
        <v>9480</v>
      </c>
      <c r="G6323" s="1" t="s">
        <v>9480</v>
      </c>
      <c r="H6323" s="1" t="s">
        <v>9480</v>
      </c>
      <c r="I6323" t="s">
        <v>14752</v>
      </c>
      <c r="J6323" t="s">
        <v>85</v>
      </c>
      <c r="K6323">
        <v>1000</v>
      </c>
      <c r="L6323">
        <v>107522.74</v>
      </c>
      <c r="M6323">
        <v>107.52</v>
      </c>
      <c r="N6323" t="e">
        <v>#N/A</v>
      </c>
      <c r="O6323" t="e">
        <v>#N/A</v>
      </c>
      <c r="P6323">
        <v>0</v>
      </c>
      <c r="Q6323">
        <v>0</v>
      </c>
      <c r="R6323">
        <v>2</v>
      </c>
    </row>
    <row r="6324" spans="1:18" x14ac:dyDescent="0.25">
      <c r="A6324" t="s">
        <v>14743</v>
      </c>
      <c r="B6324">
        <v>2019</v>
      </c>
      <c r="C6324">
        <v>6</v>
      </c>
      <c r="D6324">
        <v>6</v>
      </c>
      <c r="E6324" t="s">
        <v>8375</v>
      </c>
      <c r="F6324" s="1" t="s">
        <v>9480</v>
      </c>
      <c r="G6324" s="1" t="s">
        <v>9480</v>
      </c>
      <c r="H6324" s="1" t="s">
        <v>9480</v>
      </c>
      <c r="I6324" t="s">
        <v>14753</v>
      </c>
      <c r="J6324" t="s">
        <v>38</v>
      </c>
      <c r="K6324">
        <v>50</v>
      </c>
      <c r="L6324">
        <v>6600</v>
      </c>
      <c r="M6324">
        <v>132</v>
      </c>
      <c r="N6324" t="e">
        <v>#N/A</v>
      </c>
      <c r="O6324" t="e">
        <v>#N/A</v>
      </c>
      <c r="P6324">
        <v>0</v>
      </c>
      <c r="Q6324">
        <v>0</v>
      </c>
      <c r="R6324">
        <v>2</v>
      </c>
    </row>
    <row r="6325" spans="1:18" x14ac:dyDescent="0.25">
      <c r="A6325" t="s">
        <v>14743</v>
      </c>
      <c r="B6325">
        <v>2019</v>
      </c>
      <c r="C6325">
        <v>6</v>
      </c>
      <c r="D6325">
        <v>6</v>
      </c>
      <c r="E6325" t="s">
        <v>8375</v>
      </c>
      <c r="F6325" s="1" t="s">
        <v>9480</v>
      </c>
      <c r="G6325" s="1" t="s">
        <v>9480</v>
      </c>
      <c r="H6325" s="1" t="s">
        <v>9480</v>
      </c>
      <c r="I6325" t="s">
        <v>14754</v>
      </c>
      <c r="J6325" t="s">
        <v>7341</v>
      </c>
      <c r="K6325">
        <v>2</v>
      </c>
      <c r="L6325">
        <v>293.2</v>
      </c>
      <c r="M6325">
        <v>146.6</v>
      </c>
      <c r="N6325" t="e">
        <v>#N/A</v>
      </c>
      <c r="O6325" t="e">
        <v>#N/A</v>
      </c>
      <c r="P6325">
        <v>0</v>
      </c>
      <c r="Q6325">
        <v>0</v>
      </c>
      <c r="R6325">
        <v>2</v>
      </c>
    </row>
    <row r="6326" spans="1:18" x14ac:dyDescent="0.25">
      <c r="A6326" t="s">
        <v>14743</v>
      </c>
      <c r="B6326">
        <v>2019</v>
      </c>
      <c r="C6326">
        <v>6</v>
      </c>
      <c r="D6326">
        <v>6</v>
      </c>
      <c r="E6326" t="s">
        <v>8375</v>
      </c>
      <c r="F6326" s="1" t="s">
        <v>9480</v>
      </c>
      <c r="G6326" s="1" t="s">
        <v>9480</v>
      </c>
      <c r="H6326" s="1" t="s">
        <v>9480</v>
      </c>
      <c r="I6326" t="s">
        <v>14755</v>
      </c>
      <c r="J6326" t="s">
        <v>38</v>
      </c>
      <c r="K6326">
        <v>100</v>
      </c>
      <c r="L6326">
        <v>2290</v>
      </c>
      <c r="M6326">
        <v>22.9</v>
      </c>
      <c r="N6326" t="e">
        <v>#N/A</v>
      </c>
      <c r="O6326" t="e">
        <v>#N/A</v>
      </c>
      <c r="P6326">
        <v>0</v>
      </c>
      <c r="Q6326">
        <v>0</v>
      </c>
      <c r="R6326">
        <v>2</v>
      </c>
    </row>
    <row r="6327" spans="1:18" x14ac:dyDescent="0.25">
      <c r="A6327" t="s">
        <v>14743</v>
      </c>
      <c r="B6327">
        <v>2019</v>
      </c>
      <c r="C6327">
        <v>6</v>
      </c>
      <c r="D6327">
        <v>6</v>
      </c>
      <c r="E6327" t="s">
        <v>8375</v>
      </c>
      <c r="F6327" s="1" t="s">
        <v>9480</v>
      </c>
      <c r="G6327" s="1" t="s">
        <v>9480</v>
      </c>
      <c r="H6327" s="1" t="s">
        <v>9480</v>
      </c>
      <c r="I6327" t="s">
        <v>14756</v>
      </c>
      <c r="J6327" t="s">
        <v>38</v>
      </c>
      <c r="K6327">
        <v>200</v>
      </c>
      <c r="L6327">
        <v>898</v>
      </c>
      <c r="M6327">
        <v>4.49</v>
      </c>
      <c r="N6327" t="e">
        <v>#N/A</v>
      </c>
      <c r="O6327" t="e">
        <v>#N/A</v>
      </c>
      <c r="P6327">
        <v>0</v>
      </c>
      <c r="Q6327">
        <v>0</v>
      </c>
      <c r="R6327">
        <v>2</v>
      </c>
    </row>
    <row r="6328" spans="1:18" x14ac:dyDescent="0.25">
      <c r="A6328" t="s">
        <v>14743</v>
      </c>
      <c r="B6328">
        <v>2019</v>
      </c>
      <c r="C6328">
        <v>6</v>
      </c>
      <c r="D6328">
        <v>6</v>
      </c>
      <c r="E6328" t="s">
        <v>8375</v>
      </c>
      <c r="F6328" s="1" t="s">
        <v>9480</v>
      </c>
      <c r="G6328" s="1" t="s">
        <v>9480</v>
      </c>
      <c r="H6328" s="1" t="s">
        <v>9480</v>
      </c>
      <c r="I6328" t="s">
        <v>14757</v>
      </c>
      <c r="J6328" t="s">
        <v>38</v>
      </c>
      <c r="K6328">
        <v>50</v>
      </c>
      <c r="L6328">
        <v>95</v>
      </c>
      <c r="M6328">
        <v>1.9</v>
      </c>
      <c r="N6328" t="e">
        <v>#N/A</v>
      </c>
      <c r="O6328" t="e">
        <v>#N/A</v>
      </c>
      <c r="P6328">
        <v>0</v>
      </c>
      <c r="Q6328">
        <v>0</v>
      </c>
      <c r="R6328">
        <v>2</v>
      </c>
    </row>
    <row r="6329" spans="1:18" x14ac:dyDescent="0.25">
      <c r="A6329" t="s">
        <v>14743</v>
      </c>
      <c r="B6329">
        <v>2019</v>
      </c>
      <c r="C6329">
        <v>6</v>
      </c>
      <c r="D6329">
        <v>6</v>
      </c>
      <c r="E6329" t="s">
        <v>8375</v>
      </c>
      <c r="F6329" s="1" t="s">
        <v>9480</v>
      </c>
      <c r="G6329" s="1" t="s">
        <v>9480</v>
      </c>
      <c r="H6329" s="1" t="s">
        <v>9480</v>
      </c>
      <c r="I6329" t="s">
        <v>14758</v>
      </c>
      <c r="J6329" t="s">
        <v>38</v>
      </c>
      <c r="K6329">
        <v>2</v>
      </c>
      <c r="L6329">
        <v>705.8</v>
      </c>
      <c r="M6329">
        <v>352.9</v>
      </c>
      <c r="N6329" t="e">
        <v>#N/A</v>
      </c>
      <c r="O6329" t="e">
        <v>#N/A</v>
      </c>
      <c r="P6329">
        <v>0</v>
      </c>
      <c r="Q6329">
        <v>0</v>
      </c>
      <c r="R6329">
        <v>2</v>
      </c>
    </row>
    <row r="6330" spans="1:18" x14ac:dyDescent="0.25">
      <c r="A6330" t="s">
        <v>14743</v>
      </c>
      <c r="B6330">
        <v>2019</v>
      </c>
      <c r="C6330">
        <v>6</v>
      </c>
      <c r="D6330">
        <v>6</v>
      </c>
      <c r="E6330" t="s">
        <v>8375</v>
      </c>
      <c r="F6330" s="1" t="s">
        <v>9480</v>
      </c>
      <c r="G6330" s="1" t="s">
        <v>9480</v>
      </c>
      <c r="H6330" s="1" t="s">
        <v>9480</v>
      </c>
      <c r="I6330" t="s">
        <v>14759</v>
      </c>
      <c r="J6330" t="s">
        <v>7341</v>
      </c>
      <c r="K6330">
        <v>1</v>
      </c>
      <c r="L6330">
        <v>5301</v>
      </c>
      <c r="M6330">
        <v>5301</v>
      </c>
      <c r="N6330" t="e">
        <v>#N/A</v>
      </c>
      <c r="O6330" t="e">
        <v>#N/A</v>
      </c>
      <c r="P6330">
        <v>0</v>
      </c>
      <c r="Q6330">
        <v>0</v>
      </c>
      <c r="R6330">
        <v>2</v>
      </c>
    </row>
    <row r="6331" spans="1:18" x14ac:dyDescent="0.25">
      <c r="A6331" t="s">
        <v>14743</v>
      </c>
      <c r="B6331">
        <v>2019</v>
      </c>
      <c r="C6331">
        <v>6</v>
      </c>
      <c r="D6331">
        <v>6</v>
      </c>
      <c r="E6331" t="s">
        <v>8375</v>
      </c>
      <c r="F6331" s="1" t="s">
        <v>9480</v>
      </c>
      <c r="G6331" s="1" t="s">
        <v>9480</v>
      </c>
      <c r="H6331" s="1" t="s">
        <v>9480</v>
      </c>
      <c r="I6331" t="s">
        <v>14760</v>
      </c>
      <c r="J6331" t="s">
        <v>38</v>
      </c>
      <c r="K6331">
        <v>1</v>
      </c>
      <c r="L6331">
        <v>11005</v>
      </c>
      <c r="M6331">
        <v>11005</v>
      </c>
      <c r="N6331" t="e">
        <v>#N/A</v>
      </c>
      <c r="O6331" t="e">
        <v>#N/A</v>
      </c>
      <c r="P6331">
        <v>0</v>
      </c>
      <c r="Q6331">
        <v>0</v>
      </c>
      <c r="R6331">
        <v>2</v>
      </c>
    </row>
    <row r="6332" spans="1:18" x14ac:dyDescent="0.25">
      <c r="A6332" t="s">
        <v>14743</v>
      </c>
      <c r="B6332">
        <v>2019</v>
      </c>
      <c r="C6332">
        <v>6</v>
      </c>
      <c r="D6332">
        <v>6</v>
      </c>
      <c r="E6332" t="s">
        <v>8375</v>
      </c>
      <c r="F6332" s="1" t="s">
        <v>9480</v>
      </c>
      <c r="G6332" s="1" t="s">
        <v>9480</v>
      </c>
      <c r="H6332" s="1" t="s">
        <v>9480</v>
      </c>
      <c r="I6332" t="s">
        <v>14761</v>
      </c>
      <c r="J6332" t="s">
        <v>38</v>
      </c>
      <c r="K6332">
        <v>1</v>
      </c>
      <c r="L6332">
        <v>18610</v>
      </c>
      <c r="M6332">
        <v>18610</v>
      </c>
      <c r="N6332" t="e">
        <v>#N/A</v>
      </c>
      <c r="O6332" t="e">
        <v>#N/A</v>
      </c>
      <c r="P6332">
        <v>0</v>
      </c>
      <c r="Q6332">
        <v>0</v>
      </c>
      <c r="R6332">
        <v>2</v>
      </c>
    </row>
    <row r="6333" spans="1:18" x14ac:dyDescent="0.25">
      <c r="A6333" t="s">
        <v>14743</v>
      </c>
      <c r="B6333">
        <v>2019</v>
      </c>
      <c r="C6333">
        <v>6</v>
      </c>
      <c r="D6333">
        <v>6</v>
      </c>
      <c r="E6333" t="s">
        <v>8375</v>
      </c>
      <c r="F6333" s="1" t="s">
        <v>9480</v>
      </c>
      <c r="G6333" s="1" t="s">
        <v>9480</v>
      </c>
      <c r="H6333" s="1" t="s">
        <v>9480</v>
      </c>
      <c r="I6333" t="s">
        <v>14762</v>
      </c>
      <c r="J6333" t="s">
        <v>38</v>
      </c>
      <c r="K6333">
        <v>1</v>
      </c>
      <c r="L6333">
        <v>11004</v>
      </c>
      <c r="M6333">
        <v>11004</v>
      </c>
      <c r="N6333" t="e">
        <v>#N/A</v>
      </c>
      <c r="O6333" t="e">
        <v>#N/A</v>
      </c>
      <c r="P6333">
        <v>0</v>
      </c>
      <c r="Q6333">
        <v>0</v>
      </c>
      <c r="R6333">
        <v>2</v>
      </c>
    </row>
    <row r="6334" spans="1:18" x14ac:dyDescent="0.25">
      <c r="A6334" t="s">
        <v>14743</v>
      </c>
      <c r="B6334">
        <v>2019</v>
      </c>
      <c r="C6334">
        <v>6</v>
      </c>
      <c r="D6334">
        <v>6</v>
      </c>
      <c r="E6334" t="s">
        <v>8375</v>
      </c>
      <c r="F6334" s="1" t="s">
        <v>9480</v>
      </c>
      <c r="G6334" s="1" t="s">
        <v>9480</v>
      </c>
      <c r="H6334" s="1" t="s">
        <v>9480</v>
      </c>
      <c r="I6334" t="s">
        <v>14763</v>
      </c>
      <c r="J6334" t="s">
        <v>38</v>
      </c>
      <c r="K6334">
        <v>6</v>
      </c>
      <c r="L6334">
        <v>547.20000000000005</v>
      </c>
      <c r="M6334">
        <v>91.2</v>
      </c>
      <c r="N6334" t="e">
        <v>#N/A</v>
      </c>
      <c r="O6334" t="e">
        <v>#N/A</v>
      </c>
      <c r="P6334">
        <v>0</v>
      </c>
      <c r="Q6334">
        <v>0</v>
      </c>
      <c r="R6334">
        <v>2</v>
      </c>
    </row>
    <row r="6335" spans="1:18" x14ac:dyDescent="0.25">
      <c r="A6335" t="s">
        <v>14743</v>
      </c>
      <c r="B6335">
        <v>2019</v>
      </c>
      <c r="C6335">
        <v>6</v>
      </c>
      <c r="D6335">
        <v>6</v>
      </c>
      <c r="E6335" t="s">
        <v>8375</v>
      </c>
      <c r="F6335" s="1" t="s">
        <v>9480</v>
      </c>
      <c r="G6335" s="1" t="s">
        <v>9480</v>
      </c>
      <c r="H6335" s="1" t="s">
        <v>9480</v>
      </c>
      <c r="I6335" t="s">
        <v>14763</v>
      </c>
      <c r="J6335" t="s">
        <v>38</v>
      </c>
      <c r="K6335">
        <v>3</v>
      </c>
      <c r="L6335">
        <v>338.88</v>
      </c>
      <c r="M6335">
        <v>112.96</v>
      </c>
      <c r="N6335" t="e">
        <v>#N/A</v>
      </c>
      <c r="O6335" t="e">
        <v>#N/A</v>
      </c>
      <c r="P6335">
        <v>0</v>
      </c>
      <c r="Q6335">
        <v>0</v>
      </c>
      <c r="R6335">
        <v>2</v>
      </c>
    </row>
    <row r="6336" spans="1:18" x14ac:dyDescent="0.25">
      <c r="A6336" t="s">
        <v>14743</v>
      </c>
      <c r="B6336">
        <v>2019</v>
      </c>
      <c r="C6336">
        <v>6</v>
      </c>
      <c r="D6336">
        <v>6</v>
      </c>
      <c r="E6336" t="s">
        <v>8375</v>
      </c>
      <c r="F6336" s="1" t="s">
        <v>9480</v>
      </c>
      <c r="G6336" s="1" t="s">
        <v>9480</v>
      </c>
      <c r="H6336" s="1" t="s">
        <v>9480</v>
      </c>
      <c r="I6336" t="s">
        <v>14764</v>
      </c>
      <c r="J6336" t="s">
        <v>38</v>
      </c>
      <c r="K6336">
        <v>4</v>
      </c>
      <c r="L6336">
        <v>324.8</v>
      </c>
      <c r="M6336">
        <v>81.2</v>
      </c>
      <c r="N6336" t="e">
        <v>#N/A</v>
      </c>
      <c r="O6336" t="e">
        <v>#N/A</v>
      </c>
      <c r="P6336">
        <v>0</v>
      </c>
      <c r="Q6336">
        <v>0</v>
      </c>
      <c r="R6336">
        <v>2</v>
      </c>
    </row>
    <row r="6337" spans="1:18" x14ac:dyDescent="0.25">
      <c r="A6337" t="s">
        <v>14743</v>
      </c>
      <c r="B6337">
        <v>2019</v>
      </c>
      <c r="C6337">
        <v>6</v>
      </c>
      <c r="D6337">
        <v>6</v>
      </c>
      <c r="E6337" t="s">
        <v>8375</v>
      </c>
      <c r="F6337" s="1" t="s">
        <v>9480</v>
      </c>
      <c r="G6337" s="1" t="s">
        <v>9480</v>
      </c>
      <c r="H6337" s="1" t="s">
        <v>9480</v>
      </c>
      <c r="I6337" t="s">
        <v>14764</v>
      </c>
      <c r="J6337" t="s">
        <v>38</v>
      </c>
      <c r="K6337">
        <v>10</v>
      </c>
      <c r="L6337">
        <v>820</v>
      </c>
      <c r="M6337">
        <v>82</v>
      </c>
      <c r="N6337" t="e">
        <v>#N/A</v>
      </c>
      <c r="O6337" t="e">
        <v>#N/A</v>
      </c>
      <c r="P6337">
        <v>0</v>
      </c>
      <c r="Q6337">
        <v>0</v>
      </c>
      <c r="R6337">
        <v>2</v>
      </c>
    </row>
    <row r="6338" spans="1:18" x14ac:dyDescent="0.25">
      <c r="A6338" t="s">
        <v>14743</v>
      </c>
      <c r="B6338">
        <v>2019</v>
      </c>
      <c r="C6338">
        <v>6</v>
      </c>
      <c r="D6338">
        <v>6</v>
      </c>
      <c r="E6338" t="s">
        <v>8375</v>
      </c>
      <c r="F6338" s="1" t="s">
        <v>9480</v>
      </c>
      <c r="G6338" s="1" t="s">
        <v>9480</v>
      </c>
      <c r="H6338" s="1" t="s">
        <v>9480</v>
      </c>
      <c r="I6338" t="s">
        <v>14765</v>
      </c>
      <c r="J6338" t="s">
        <v>85</v>
      </c>
      <c r="K6338">
        <v>16</v>
      </c>
      <c r="L6338">
        <v>11536</v>
      </c>
      <c r="M6338">
        <v>721</v>
      </c>
      <c r="N6338" t="e">
        <v>#N/A</v>
      </c>
      <c r="O6338" t="e">
        <v>#N/A</v>
      </c>
      <c r="P6338">
        <v>0</v>
      </c>
      <c r="Q6338">
        <v>0</v>
      </c>
      <c r="R6338">
        <v>2</v>
      </c>
    </row>
    <row r="6339" spans="1:18" x14ac:dyDescent="0.25">
      <c r="A6339" t="s">
        <v>14743</v>
      </c>
      <c r="B6339">
        <v>2019</v>
      </c>
      <c r="C6339">
        <v>6</v>
      </c>
      <c r="D6339">
        <v>6</v>
      </c>
      <c r="E6339" t="s">
        <v>8375</v>
      </c>
      <c r="F6339" s="1" t="s">
        <v>9480</v>
      </c>
      <c r="G6339" s="1" t="s">
        <v>9480</v>
      </c>
      <c r="H6339" s="1" t="s">
        <v>9480</v>
      </c>
      <c r="I6339" t="s">
        <v>14766</v>
      </c>
      <c r="J6339" t="s">
        <v>38</v>
      </c>
      <c r="K6339">
        <v>1</v>
      </c>
      <c r="L6339">
        <v>4419</v>
      </c>
      <c r="M6339">
        <v>4419</v>
      </c>
      <c r="N6339" t="e">
        <v>#N/A</v>
      </c>
      <c r="O6339" t="e">
        <v>#N/A</v>
      </c>
      <c r="P6339">
        <v>0</v>
      </c>
      <c r="Q6339">
        <v>0</v>
      </c>
      <c r="R6339">
        <v>2</v>
      </c>
    </row>
    <row r="6340" spans="1:18" x14ac:dyDescent="0.25">
      <c r="A6340" t="s">
        <v>14743</v>
      </c>
      <c r="B6340">
        <v>2019</v>
      </c>
      <c r="C6340">
        <v>6</v>
      </c>
      <c r="D6340">
        <v>6</v>
      </c>
      <c r="E6340" t="s">
        <v>8375</v>
      </c>
      <c r="F6340" s="1" t="s">
        <v>9480</v>
      </c>
      <c r="G6340" s="1" t="s">
        <v>9480</v>
      </c>
      <c r="H6340" s="1" t="s">
        <v>9480</v>
      </c>
      <c r="I6340" t="s">
        <v>15789</v>
      </c>
      <c r="J6340" t="s">
        <v>85</v>
      </c>
      <c r="K6340">
        <v>10</v>
      </c>
      <c r="L6340">
        <v>1239</v>
      </c>
      <c r="M6340">
        <v>123.9</v>
      </c>
      <c r="N6340" t="e">
        <v>#N/A</v>
      </c>
      <c r="O6340" t="e">
        <v>#N/A</v>
      </c>
      <c r="P6340">
        <v>0</v>
      </c>
      <c r="Q6340">
        <v>0</v>
      </c>
      <c r="R6340">
        <v>2</v>
      </c>
    </row>
    <row r="6341" spans="1:18" x14ac:dyDescent="0.25">
      <c r="A6341" t="s">
        <v>14743</v>
      </c>
      <c r="B6341">
        <v>2019</v>
      </c>
      <c r="C6341">
        <v>6</v>
      </c>
      <c r="D6341">
        <v>6</v>
      </c>
      <c r="E6341" t="s">
        <v>8375</v>
      </c>
      <c r="F6341" s="1" t="s">
        <v>9480</v>
      </c>
      <c r="G6341" s="1" t="s">
        <v>9480</v>
      </c>
      <c r="H6341" s="1" t="s">
        <v>9480</v>
      </c>
      <c r="I6341" t="s">
        <v>14767</v>
      </c>
      <c r="J6341" t="s">
        <v>38</v>
      </c>
      <c r="K6341">
        <v>4</v>
      </c>
      <c r="L6341">
        <v>84</v>
      </c>
      <c r="M6341">
        <v>21</v>
      </c>
      <c r="N6341" t="e">
        <v>#N/A</v>
      </c>
      <c r="O6341" t="e">
        <v>#N/A</v>
      </c>
      <c r="P6341">
        <v>0</v>
      </c>
      <c r="Q6341">
        <v>0</v>
      </c>
      <c r="R6341">
        <v>2</v>
      </c>
    </row>
    <row r="6342" spans="1:18" x14ac:dyDescent="0.25">
      <c r="A6342" t="s">
        <v>1884</v>
      </c>
      <c r="B6342">
        <v>2017</v>
      </c>
      <c r="C6342">
        <v>10</v>
      </c>
      <c r="D6342">
        <v>9</v>
      </c>
      <c r="E6342" t="s">
        <v>226</v>
      </c>
      <c r="F6342" s="1" t="s">
        <v>3205</v>
      </c>
      <c r="G6342" s="1" t="s">
        <v>3384</v>
      </c>
      <c r="H6342" s="1" t="s">
        <v>3206</v>
      </c>
      <c r="I6342" t="s">
        <v>17066</v>
      </c>
      <c r="J6342" t="s">
        <v>23</v>
      </c>
      <c r="K6342">
        <v>6625</v>
      </c>
      <c r="L6342">
        <v>287359.38</v>
      </c>
      <c r="M6342">
        <v>43.38</v>
      </c>
      <c r="N6342" t="s">
        <v>160</v>
      </c>
      <c r="O6342" t="s">
        <v>9452</v>
      </c>
      <c r="P6342">
        <v>0.10110188471641929</v>
      </c>
      <c r="Q6342">
        <v>0</v>
      </c>
      <c r="R6342">
        <v>4</v>
      </c>
    </row>
    <row r="6343" spans="1:18" x14ac:dyDescent="0.25">
      <c r="A6343" t="s">
        <v>10722</v>
      </c>
      <c r="B6343">
        <v>2019</v>
      </c>
      <c r="C6343">
        <v>4</v>
      </c>
      <c r="D6343">
        <v>9</v>
      </c>
      <c r="E6343" t="s">
        <v>2641</v>
      </c>
      <c r="F6343" s="1" t="s">
        <v>3205</v>
      </c>
      <c r="G6343" s="1" t="s">
        <v>3863</v>
      </c>
      <c r="H6343" s="1" t="s">
        <v>3206</v>
      </c>
      <c r="I6343" t="s">
        <v>19416</v>
      </c>
      <c r="J6343" t="s">
        <v>23</v>
      </c>
      <c r="K6343">
        <v>19860</v>
      </c>
      <c r="L6343">
        <v>992766.53</v>
      </c>
      <c r="M6343">
        <v>49.99</v>
      </c>
      <c r="N6343" t="s">
        <v>9332</v>
      </c>
      <c r="O6343" t="s">
        <v>9531</v>
      </c>
      <c r="P6343">
        <v>0</v>
      </c>
      <c r="Q6343">
        <v>0</v>
      </c>
      <c r="R6343">
        <v>2</v>
      </c>
    </row>
    <row r="6344" spans="1:18" x14ac:dyDescent="0.25">
      <c r="A6344" t="s">
        <v>10313</v>
      </c>
      <c r="B6344">
        <v>2019</v>
      </c>
      <c r="C6344">
        <v>2</v>
      </c>
      <c r="D6344">
        <v>19</v>
      </c>
      <c r="E6344" t="s">
        <v>21</v>
      </c>
      <c r="F6344" s="1" t="s">
        <v>3205</v>
      </c>
      <c r="G6344" s="1" t="s">
        <v>3967</v>
      </c>
      <c r="H6344" s="1" t="s">
        <v>3206</v>
      </c>
      <c r="I6344" t="s">
        <v>18397</v>
      </c>
      <c r="J6344" t="s">
        <v>23</v>
      </c>
      <c r="K6344">
        <v>4220</v>
      </c>
      <c r="L6344">
        <v>350260.02</v>
      </c>
      <c r="M6344">
        <v>83</v>
      </c>
      <c r="N6344" t="s">
        <v>9232</v>
      </c>
      <c r="O6344" t="s">
        <v>9511</v>
      </c>
      <c r="P6344">
        <v>0</v>
      </c>
      <c r="Q6344">
        <v>0</v>
      </c>
      <c r="R6344">
        <v>1</v>
      </c>
    </row>
    <row r="6345" spans="1:18" x14ac:dyDescent="0.25">
      <c r="A6345" t="s">
        <v>15359</v>
      </c>
      <c r="B6345">
        <v>2019</v>
      </c>
      <c r="C6345">
        <v>8</v>
      </c>
      <c r="D6345">
        <v>16</v>
      </c>
      <c r="E6345" t="s">
        <v>1620</v>
      </c>
      <c r="F6345" s="1" t="s">
        <v>3205</v>
      </c>
      <c r="G6345" s="1" t="s">
        <v>3384</v>
      </c>
      <c r="H6345" s="1" t="s">
        <v>3206</v>
      </c>
      <c r="I6345" t="s">
        <v>17213</v>
      </c>
      <c r="J6345" t="s">
        <v>23</v>
      </c>
      <c r="K6345">
        <v>8610</v>
      </c>
      <c r="L6345">
        <v>433944</v>
      </c>
      <c r="M6345">
        <v>50.4</v>
      </c>
      <c r="N6345" t="s">
        <v>163</v>
      </c>
      <c r="O6345" t="s">
        <v>9505</v>
      </c>
      <c r="P6345">
        <v>3.8218627714528705E-2</v>
      </c>
      <c r="Q6345">
        <v>0</v>
      </c>
      <c r="R6345">
        <v>3</v>
      </c>
    </row>
    <row r="6346" spans="1:18" x14ac:dyDescent="0.25">
      <c r="A6346" t="s">
        <v>15359</v>
      </c>
      <c r="B6346">
        <v>2019</v>
      </c>
      <c r="C6346">
        <v>8</v>
      </c>
      <c r="D6346">
        <v>16</v>
      </c>
      <c r="E6346" t="s">
        <v>1620</v>
      </c>
      <c r="F6346" s="1" t="s">
        <v>3205</v>
      </c>
      <c r="G6346" s="1" t="s">
        <v>3227</v>
      </c>
      <c r="H6346" s="1" t="s">
        <v>3206</v>
      </c>
      <c r="I6346" t="s">
        <v>19821</v>
      </c>
      <c r="J6346" t="s">
        <v>23</v>
      </c>
      <c r="K6346">
        <v>1025</v>
      </c>
      <c r="L6346">
        <v>67034.990000000005</v>
      </c>
      <c r="M6346">
        <v>65.400000000000006</v>
      </c>
      <c r="N6346" t="s">
        <v>22069</v>
      </c>
      <c r="O6346" t="s">
        <v>23265</v>
      </c>
      <c r="P6346">
        <v>0</v>
      </c>
      <c r="Q6346">
        <v>0</v>
      </c>
      <c r="R6346">
        <v>3</v>
      </c>
    </row>
    <row r="6347" spans="1:18" x14ac:dyDescent="0.25">
      <c r="A6347" t="s">
        <v>15359</v>
      </c>
      <c r="B6347">
        <v>2019</v>
      </c>
      <c r="C6347">
        <v>8</v>
      </c>
      <c r="D6347">
        <v>16</v>
      </c>
      <c r="E6347" t="s">
        <v>1620</v>
      </c>
      <c r="F6347" s="1" t="s">
        <v>3205</v>
      </c>
      <c r="G6347" s="1" t="s">
        <v>3863</v>
      </c>
      <c r="H6347" s="1" t="s">
        <v>3206</v>
      </c>
      <c r="I6347" t="s">
        <v>19305</v>
      </c>
      <c r="J6347" t="s">
        <v>23</v>
      </c>
      <c r="K6347">
        <v>5761</v>
      </c>
      <c r="L6347">
        <v>410183.2</v>
      </c>
      <c r="M6347">
        <v>71.2</v>
      </c>
      <c r="N6347" t="s">
        <v>9319</v>
      </c>
      <c r="O6347" t="s">
        <v>9487</v>
      </c>
      <c r="P6347">
        <v>0</v>
      </c>
      <c r="Q6347">
        <v>0</v>
      </c>
      <c r="R6347">
        <v>3</v>
      </c>
    </row>
    <row r="6348" spans="1:18" x14ac:dyDescent="0.25">
      <c r="A6348" t="s">
        <v>15359</v>
      </c>
      <c r="B6348">
        <v>2019</v>
      </c>
      <c r="C6348">
        <v>8</v>
      </c>
      <c r="D6348">
        <v>16</v>
      </c>
      <c r="E6348" t="s">
        <v>1620</v>
      </c>
      <c r="F6348" s="1" t="s">
        <v>3205</v>
      </c>
      <c r="G6348" s="1" t="s">
        <v>3863</v>
      </c>
      <c r="H6348" s="1" t="s">
        <v>3206</v>
      </c>
      <c r="I6348" t="s">
        <v>19325</v>
      </c>
      <c r="J6348" t="s">
        <v>23</v>
      </c>
      <c r="K6348">
        <v>1462</v>
      </c>
      <c r="L6348">
        <v>104094.39999999999</v>
      </c>
      <c r="M6348">
        <v>71.2</v>
      </c>
      <c r="N6348" t="s">
        <v>9319</v>
      </c>
      <c r="O6348" t="s">
        <v>9487</v>
      </c>
      <c r="P6348">
        <v>0</v>
      </c>
      <c r="Q6348">
        <v>0</v>
      </c>
      <c r="R6348">
        <v>3</v>
      </c>
    </row>
    <row r="6349" spans="1:18" x14ac:dyDescent="0.25">
      <c r="A6349" t="s">
        <v>16648</v>
      </c>
      <c r="B6349">
        <v>2019</v>
      </c>
      <c r="C6349">
        <v>12</v>
      </c>
      <c r="D6349">
        <v>9</v>
      </c>
      <c r="E6349" t="s">
        <v>15699</v>
      </c>
      <c r="F6349" s="1" t="s">
        <v>3205</v>
      </c>
      <c r="G6349" s="1" t="s">
        <v>3384</v>
      </c>
      <c r="H6349" s="1" t="s">
        <v>3206</v>
      </c>
      <c r="I6349" t="s">
        <v>17216</v>
      </c>
      <c r="J6349" t="s">
        <v>23</v>
      </c>
      <c r="K6349">
        <v>20448</v>
      </c>
      <c r="L6349">
        <v>889487.8</v>
      </c>
      <c r="M6349">
        <v>43.5</v>
      </c>
      <c r="N6349" t="s">
        <v>166</v>
      </c>
      <c r="O6349" t="s">
        <v>9509</v>
      </c>
      <c r="P6349">
        <v>0</v>
      </c>
      <c r="Q6349">
        <v>0</v>
      </c>
      <c r="R6349">
        <v>4</v>
      </c>
    </row>
    <row r="6350" spans="1:18" x14ac:dyDescent="0.25">
      <c r="A6350" t="s">
        <v>1573</v>
      </c>
      <c r="B6350">
        <v>2017</v>
      </c>
      <c r="C6350">
        <v>4</v>
      </c>
      <c r="D6350">
        <v>28</v>
      </c>
      <c r="E6350" t="s">
        <v>174</v>
      </c>
      <c r="F6350" s="1" t="s">
        <v>3205</v>
      </c>
      <c r="G6350" s="1" t="s">
        <v>3384</v>
      </c>
      <c r="H6350" s="1" t="s">
        <v>3206</v>
      </c>
      <c r="I6350" t="s">
        <v>17072</v>
      </c>
      <c r="J6350" t="s">
        <v>23</v>
      </c>
      <c r="K6350">
        <v>10050</v>
      </c>
      <c r="L6350">
        <v>391950.03</v>
      </c>
      <c r="M6350">
        <v>39</v>
      </c>
      <c r="N6350" t="s">
        <v>112</v>
      </c>
      <c r="O6350" t="s">
        <v>9515</v>
      </c>
      <c r="P6350">
        <v>3.2773227720419927E-2</v>
      </c>
      <c r="Q6350">
        <v>0</v>
      </c>
      <c r="R6350">
        <v>2</v>
      </c>
    </row>
    <row r="6351" spans="1:18" x14ac:dyDescent="0.25">
      <c r="A6351" t="s">
        <v>1316</v>
      </c>
      <c r="B6351">
        <v>2017</v>
      </c>
      <c r="C6351">
        <v>1</v>
      </c>
      <c r="D6351">
        <v>20</v>
      </c>
      <c r="E6351" t="s">
        <v>226</v>
      </c>
      <c r="F6351" s="1" t="s">
        <v>3205</v>
      </c>
      <c r="G6351" s="1" t="s">
        <v>3863</v>
      </c>
      <c r="H6351" s="1" t="s">
        <v>3206</v>
      </c>
      <c r="I6351" t="s">
        <v>19012</v>
      </c>
      <c r="J6351" t="s">
        <v>23</v>
      </c>
      <c r="K6351">
        <v>20280</v>
      </c>
      <c r="L6351">
        <v>909558</v>
      </c>
      <c r="M6351">
        <v>44.85</v>
      </c>
      <c r="N6351" t="s">
        <v>9335</v>
      </c>
      <c r="O6351" t="s">
        <v>9441</v>
      </c>
      <c r="P6351">
        <v>0.12724850134172863</v>
      </c>
      <c r="Q6351">
        <v>0</v>
      </c>
      <c r="R6351">
        <v>1</v>
      </c>
    </row>
    <row r="6352" spans="1:18" x14ac:dyDescent="0.25">
      <c r="A6352" t="s">
        <v>8727</v>
      </c>
      <c r="B6352">
        <v>2018</v>
      </c>
      <c r="C6352">
        <v>9</v>
      </c>
      <c r="D6352">
        <v>24</v>
      </c>
      <c r="E6352" t="s">
        <v>7310</v>
      </c>
      <c r="F6352" s="1" t="s">
        <v>5207</v>
      </c>
      <c r="G6352" s="1" t="s">
        <v>20573</v>
      </c>
      <c r="H6352" s="1" t="s">
        <v>7263</v>
      </c>
      <c r="I6352" t="s">
        <v>5764</v>
      </c>
      <c r="J6352" t="s">
        <v>23</v>
      </c>
      <c r="K6352">
        <v>7</v>
      </c>
      <c r="L6352">
        <v>883.9</v>
      </c>
      <c r="M6352">
        <v>126.27</v>
      </c>
      <c r="N6352" t="s">
        <v>9021</v>
      </c>
      <c r="O6352" t="s">
        <v>9839</v>
      </c>
      <c r="P6352">
        <v>0</v>
      </c>
      <c r="Q6352">
        <v>0</v>
      </c>
      <c r="R6352">
        <v>3</v>
      </c>
    </row>
    <row r="6353" spans="1:18" x14ac:dyDescent="0.25">
      <c r="A6353" t="s">
        <v>8727</v>
      </c>
      <c r="B6353">
        <v>2018</v>
      </c>
      <c r="C6353">
        <v>9</v>
      </c>
      <c r="D6353">
        <v>24</v>
      </c>
      <c r="E6353" t="s">
        <v>7310</v>
      </c>
      <c r="F6353" s="1" t="s">
        <v>5207</v>
      </c>
      <c r="G6353" s="1" t="s">
        <v>20931</v>
      </c>
      <c r="H6353" s="1" t="s">
        <v>7263</v>
      </c>
      <c r="I6353" t="s">
        <v>6644</v>
      </c>
      <c r="J6353" t="s">
        <v>23</v>
      </c>
      <c r="K6353">
        <v>365</v>
      </c>
      <c r="L6353">
        <v>86800.97</v>
      </c>
      <c r="M6353">
        <v>237.81</v>
      </c>
      <c r="N6353" t="s">
        <v>9112</v>
      </c>
      <c r="O6353" t="s">
        <v>9467</v>
      </c>
      <c r="P6353">
        <v>0</v>
      </c>
      <c r="Q6353">
        <v>3.6734990611718109E-2</v>
      </c>
      <c r="R6353">
        <v>3</v>
      </c>
    </row>
    <row r="6354" spans="1:18" x14ac:dyDescent="0.25">
      <c r="A6354" t="s">
        <v>8727</v>
      </c>
      <c r="B6354">
        <v>2018</v>
      </c>
      <c r="C6354">
        <v>9</v>
      </c>
      <c r="D6354">
        <v>24</v>
      </c>
      <c r="E6354" t="s">
        <v>7310</v>
      </c>
      <c r="F6354" s="1" t="s">
        <v>5207</v>
      </c>
      <c r="G6354" s="1" t="s">
        <v>21008</v>
      </c>
      <c r="H6354" s="1" t="s">
        <v>3200</v>
      </c>
      <c r="I6354" t="s">
        <v>6971</v>
      </c>
      <c r="J6354" t="s">
        <v>23</v>
      </c>
      <c r="K6354">
        <v>8</v>
      </c>
      <c r="L6354">
        <v>1069.0999999999999</v>
      </c>
      <c r="M6354">
        <v>133.63999999999999</v>
      </c>
      <c r="N6354" t="s">
        <v>9361</v>
      </c>
      <c r="O6354" t="s">
        <v>9837</v>
      </c>
      <c r="P6354">
        <v>0</v>
      </c>
      <c r="Q6354">
        <v>0</v>
      </c>
      <c r="R6354">
        <v>3</v>
      </c>
    </row>
    <row r="6355" spans="1:18" x14ac:dyDescent="0.25">
      <c r="A6355" t="s">
        <v>8727</v>
      </c>
      <c r="B6355">
        <v>2018</v>
      </c>
      <c r="C6355">
        <v>9</v>
      </c>
      <c r="D6355">
        <v>24</v>
      </c>
      <c r="E6355" t="s">
        <v>7310</v>
      </c>
      <c r="F6355" s="1" t="s">
        <v>5207</v>
      </c>
      <c r="G6355" s="1" t="s">
        <v>20931</v>
      </c>
      <c r="H6355" s="1" t="s">
        <v>3201</v>
      </c>
      <c r="I6355" t="s">
        <v>6439</v>
      </c>
      <c r="J6355" t="s">
        <v>23</v>
      </c>
      <c r="K6355">
        <v>10</v>
      </c>
      <c r="L6355">
        <v>1309.8499999999999</v>
      </c>
      <c r="M6355">
        <v>130.99</v>
      </c>
      <c r="N6355" t="s">
        <v>9103</v>
      </c>
      <c r="O6355" t="s">
        <v>9900</v>
      </c>
      <c r="P6355">
        <v>0</v>
      </c>
      <c r="Q6355">
        <v>0</v>
      </c>
      <c r="R6355">
        <v>3</v>
      </c>
    </row>
    <row r="6356" spans="1:18" x14ac:dyDescent="0.25">
      <c r="A6356" t="s">
        <v>8727</v>
      </c>
      <c r="B6356">
        <v>2018</v>
      </c>
      <c r="C6356">
        <v>9</v>
      </c>
      <c r="D6356">
        <v>24</v>
      </c>
      <c r="E6356" t="s">
        <v>7310</v>
      </c>
      <c r="F6356" s="1" t="s">
        <v>5207</v>
      </c>
      <c r="G6356" s="1" t="s">
        <v>20573</v>
      </c>
      <c r="H6356" s="1" t="s">
        <v>3201</v>
      </c>
      <c r="I6356" t="s">
        <v>20611</v>
      </c>
      <c r="J6356" t="s">
        <v>23</v>
      </c>
      <c r="K6356">
        <v>8</v>
      </c>
      <c r="L6356">
        <v>1173.73</v>
      </c>
      <c r="M6356">
        <v>146.72</v>
      </c>
      <c r="N6356" t="s">
        <v>7263</v>
      </c>
      <c r="O6356" t="s">
        <v>23191</v>
      </c>
      <c r="P6356">
        <v>0</v>
      </c>
      <c r="Q6356">
        <v>0</v>
      </c>
      <c r="R6356">
        <v>3</v>
      </c>
    </row>
    <row r="6357" spans="1:18" x14ac:dyDescent="0.25">
      <c r="A6357" t="s">
        <v>8727</v>
      </c>
      <c r="B6357">
        <v>2018</v>
      </c>
      <c r="C6357">
        <v>9</v>
      </c>
      <c r="D6357">
        <v>24</v>
      </c>
      <c r="E6357" t="s">
        <v>7310</v>
      </c>
      <c r="F6357" s="1" t="s">
        <v>5207</v>
      </c>
      <c r="G6357" s="1" t="s">
        <v>21008</v>
      </c>
      <c r="H6357" s="1" t="s">
        <v>3201</v>
      </c>
      <c r="I6357" t="s">
        <v>6912</v>
      </c>
      <c r="J6357" t="s">
        <v>23</v>
      </c>
      <c r="K6357">
        <v>8</v>
      </c>
      <c r="L6357">
        <v>1035.43</v>
      </c>
      <c r="M6357">
        <v>129.43</v>
      </c>
      <c r="N6357" t="s">
        <v>9356</v>
      </c>
      <c r="O6357" t="s">
        <v>9917</v>
      </c>
      <c r="P6357">
        <v>0</v>
      </c>
      <c r="Q6357">
        <v>0</v>
      </c>
      <c r="R6357">
        <v>3</v>
      </c>
    </row>
    <row r="6358" spans="1:18" x14ac:dyDescent="0.25">
      <c r="A6358" t="s">
        <v>8727</v>
      </c>
      <c r="B6358">
        <v>2018</v>
      </c>
      <c r="C6358">
        <v>9</v>
      </c>
      <c r="D6358">
        <v>24</v>
      </c>
      <c r="E6358" t="s">
        <v>7310</v>
      </c>
      <c r="F6358" s="1" t="s">
        <v>5207</v>
      </c>
      <c r="G6358" s="1" t="s">
        <v>21008</v>
      </c>
      <c r="H6358" s="1" t="s">
        <v>3201</v>
      </c>
      <c r="I6358" t="s">
        <v>6913</v>
      </c>
      <c r="J6358" t="s">
        <v>23</v>
      </c>
      <c r="K6358">
        <v>8</v>
      </c>
      <c r="L6358">
        <v>1304.8</v>
      </c>
      <c r="M6358">
        <v>163.1</v>
      </c>
      <c r="N6358" t="s">
        <v>9356</v>
      </c>
      <c r="O6358" t="s">
        <v>9917</v>
      </c>
      <c r="P6358">
        <v>0</v>
      </c>
      <c r="Q6358">
        <v>0</v>
      </c>
      <c r="R6358">
        <v>3</v>
      </c>
    </row>
    <row r="6359" spans="1:18" x14ac:dyDescent="0.25">
      <c r="A6359" t="s">
        <v>8727</v>
      </c>
      <c r="B6359">
        <v>2018</v>
      </c>
      <c r="C6359">
        <v>9</v>
      </c>
      <c r="D6359">
        <v>24</v>
      </c>
      <c r="E6359" t="s">
        <v>7310</v>
      </c>
      <c r="F6359" s="1" t="s">
        <v>5207</v>
      </c>
      <c r="G6359" s="1" t="s">
        <v>20573</v>
      </c>
      <c r="H6359" s="1" t="s">
        <v>3201</v>
      </c>
      <c r="I6359" t="s">
        <v>20597</v>
      </c>
      <c r="J6359" t="s">
        <v>23</v>
      </c>
      <c r="K6359">
        <v>10</v>
      </c>
      <c r="L6359">
        <v>1507.78</v>
      </c>
      <c r="M6359">
        <v>150.78</v>
      </c>
      <c r="N6359" t="s">
        <v>7263</v>
      </c>
      <c r="O6359" t="s">
        <v>23191</v>
      </c>
      <c r="P6359">
        <v>0</v>
      </c>
      <c r="Q6359">
        <v>0</v>
      </c>
      <c r="R6359">
        <v>3</v>
      </c>
    </row>
    <row r="6360" spans="1:18" x14ac:dyDescent="0.25">
      <c r="A6360" t="s">
        <v>8727</v>
      </c>
      <c r="B6360">
        <v>2018</v>
      </c>
      <c r="C6360">
        <v>9</v>
      </c>
      <c r="D6360">
        <v>24</v>
      </c>
      <c r="E6360" t="s">
        <v>7310</v>
      </c>
      <c r="F6360" s="1" t="s">
        <v>5207</v>
      </c>
      <c r="G6360" s="1" t="s">
        <v>21008</v>
      </c>
      <c r="H6360" s="1" t="s">
        <v>3200</v>
      </c>
      <c r="I6360" t="s">
        <v>7027</v>
      </c>
      <c r="J6360" t="s">
        <v>23</v>
      </c>
      <c r="K6360">
        <v>15</v>
      </c>
      <c r="L6360">
        <v>2004.55</v>
      </c>
      <c r="M6360">
        <v>133.63999999999999</v>
      </c>
      <c r="N6360" t="s">
        <v>9365</v>
      </c>
      <c r="O6360" t="s">
        <v>10076</v>
      </c>
      <c r="P6360">
        <v>0</v>
      </c>
      <c r="Q6360">
        <v>0</v>
      </c>
      <c r="R6360">
        <v>3</v>
      </c>
    </row>
    <row r="6361" spans="1:18" x14ac:dyDescent="0.25">
      <c r="A6361" t="s">
        <v>8727</v>
      </c>
      <c r="B6361">
        <v>2018</v>
      </c>
      <c r="C6361">
        <v>9</v>
      </c>
      <c r="D6361">
        <v>24</v>
      </c>
      <c r="E6361" t="s">
        <v>7310</v>
      </c>
      <c r="F6361" s="1" t="s">
        <v>5207</v>
      </c>
      <c r="G6361" s="1" t="s">
        <v>20931</v>
      </c>
      <c r="H6361" s="1" t="s">
        <v>3200</v>
      </c>
      <c r="I6361" t="s">
        <v>20983</v>
      </c>
      <c r="J6361" t="s">
        <v>23</v>
      </c>
      <c r="K6361">
        <v>45</v>
      </c>
      <c r="L6361">
        <v>8515.74</v>
      </c>
      <c r="M6361">
        <v>189.24</v>
      </c>
      <c r="N6361" t="s">
        <v>9110</v>
      </c>
      <c r="O6361" t="s">
        <v>10080</v>
      </c>
      <c r="P6361">
        <v>0</v>
      </c>
      <c r="Q6361">
        <v>0</v>
      </c>
      <c r="R6361">
        <v>3</v>
      </c>
    </row>
    <row r="6362" spans="1:18" x14ac:dyDescent="0.25">
      <c r="A6362" t="s">
        <v>8727</v>
      </c>
      <c r="B6362">
        <v>2018</v>
      </c>
      <c r="C6362">
        <v>9</v>
      </c>
      <c r="D6362">
        <v>24</v>
      </c>
      <c r="E6362" t="s">
        <v>7310</v>
      </c>
      <c r="F6362" s="1" t="s">
        <v>5207</v>
      </c>
      <c r="G6362" s="1" t="s">
        <v>21008</v>
      </c>
      <c r="H6362" s="1" t="s">
        <v>7263</v>
      </c>
      <c r="I6362" t="s">
        <v>21041</v>
      </c>
      <c r="J6362" t="s">
        <v>23</v>
      </c>
      <c r="K6362">
        <v>7</v>
      </c>
      <c r="L6362">
        <v>1200.6300000000001</v>
      </c>
      <c r="M6362">
        <v>171.52</v>
      </c>
      <c r="N6362" t="s">
        <v>7263</v>
      </c>
      <c r="O6362" t="s">
        <v>23274</v>
      </c>
      <c r="P6362">
        <v>0</v>
      </c>
      <c r="Q6362">
        <v>0</v>
      </c>
      <c r="R6362">
        <v>3</v>
      </c>
    </row>
    <row r="6363" spans="1:18" x14ac:dyDescent="0.25">
      <c r="A6363" t="s">
        <v>8727</v>
      </c>
      <c r="B6363">
        <v>2018</v>
      </c>
      <c r="C6363">
        <v>9</v>
      </c>
      <c r="D6363">
        <v>24</v>
      </c>
      <c r="E6363" t="s">
        <v>7310</v>
      </c>
      <c r="F6363" s="1" t="s">
        <v>5207</v>
      </c>
      <c r="G6363" s="1" t="s">
        <v>20573</v>
      </c>
      <c r="H6363" s="1" t="s">
        <v>7263</v>
      </c>
      <c r="I6363" t="s">
        <v>20795</v>
      </c>
      <c r="J6363" t="s">
        <v>23</v>
      </c>
      <c r="K6363">
        <v>518</v>
      </c>
      <c r="L6363">
        <v>66498.649999999994</v>
      </c>
      <c r="M6363">
        <v>128.38</v>
      </c>
      <c r="N6363" t="s">
        <v>7263</v>
      </c>
      <c r="O6363" t="s">
        <v>23274</v>
      </c>
      <c r="P6363">
        <v>0</v>
      </c>
      <c r="Q6363">
        <v>0</v>
      </c>
      <c r="R6363">
        <v>3</v>
      </c>
    </row>
    <row r="6364" spans="1:18" x14ac:dyDescent="0.25">
      <c r="A6364" t="s">
        <v>8727</v>
      </c>
      <c r="B6364">
        <v>2018</v>
      </c>
      <c r="C6364">
        <v>9</v>
      </c>
      <c r="D6364">
        <v>24</v>
      </c>
      <c r="E6364" t="s">
        <v>7310</v>
      </c>
      <c r="F6364" s="1" t="s">
        <v>5207</v>
      </c>
      <c r="G6364" s="1" t="s">
        <v>20931</v>
      </c>
      <c r="H6364" s="1" t="s">
        <v>7263</v>
      </c>
      <c r="I6364" t="s">
        <v>6625</v>
      </c>
      <c r="J6364" t="s">
        <v>23</v>
      </c>
      <c r="K6364">
        <v>626</v>
      </c>
      <c r="L6364">
        <v>148869.60999999999</v>
      </c>
      <c r="M6364">
        <v>237.81</v>
      </c>
      <c r="N6364" t="s">
        <v>9111</v>
      </c>
      <c r="O6364" t="s">
        <v>9468</v>
      </c>
      <c r="P6364">
        <v>0</v>
      </c>
      <c r="Q6364">
        <v>3.481892927687627E-2</v>
      </c>
      <c r="R6364">
        <v>3</v>
      </c>
    </row>
    <row r="6365" spans="1:18" x14ac:dyDescent="0.25">
      <c r="A6365" t="s">
        <v>3096</v>
      </c>
      <c r="B6365">
        <v>2018</v>
      </c>
      <c r="C6365">
        <v>12</v>
      </c>
      <c r="D6365">
        <v>10</v>
      </c>
      <c r="E6365" t="s">
        <v>2641</v>
      </c>
      <c r="F6365" s="1" t="s">
        <v>3205</v>
      </c>
      <c r="G6365" s="1" t="s">
        <v>3967</v>
      </c>
      <c r="H6365" s="1" t="s">
        <v>3206</v>
      </c>
      <c r="I6365" t="s">
        <v>18428</v>
      </c>
      <c r="J6365" t="s">
        <v>23</v>
      </c>
      <c r="K6365">
        <v>51070</v>
      </c>
      <c r="L6365">
        <v>4316692</v>
      </c>
      <c r="M6365">
        <v>84.53</v>
      </c>
      <c r="N6365" t="s">
        <v>21940</v>
      </c>
      <c r="O6365" t="s">
        <v>23370</v>
      </c>
      <c r="P6365">
        <v>0</v>
      </c>
      <c r="Q6365">
        <v>0</v>
      </c>
      <c r="R6365">
        <v>4</v>
      </c>
    </row>
    <row r="6366" spans="1:18" x14ac:dyDescent="0.25">
      <c r="A6366" t="s">
        <v>15361</v>
      </c>
      <c r="B6366">
        <v>2019</v>
      </c>
      <c r="C6366">
        <v>8</v>
      </c>
      <c r="D6366">
        <v>21</v>
      </c>
      <c r="E6366" t="s">
        <v>21</v>
      </c>
      <c r="F6366" s="1" t="s">
        <v>3205</v>
      </c>
      <c r="G6366" s="1" t="s">
        <v>3967</v>
      </c>
      <c r="H6366" s="1" t="s">
        <v>3206</v>
      </c>
      <c r="I6366" t="s">
        <v>18397</v>
      </c>
      <c r="J6366" t="s">
        <v>23</v>
      </c>
      <c r="K6366">
        <v>1460</v>
      </c>
      <c r="L6366">
        <v>121180.02</v>
      </c>
      <c r="M6366">
        <v>83</v>
      </c>
      <c r="N6366" t="s">
        <v>9232</v>
      </c>
      <c r="O6366" t="s">
        <v>9511</v>
      </c>
      <c r="P6366">
        <v>0</v>
      </c>
      <c r="Q6366">
        <v>0</v>
      </c>
      <c r="R6366">
        <v>3</v>
      </c>
    </row>
    <row r="6367" spans="1:18" x14ac:dyDescent="0.25">
      <c r="A6367" t="s">
        <v>2750</v>
      </c>
      <c r="B6367">
        <v>2018</v>
      </c>
      <c r="C6367">
        <v>8</v>
      </c>
      <c r="D6367">
        <v>30</v>
      </c>
      <c r="E6367" t="s">
        <v>2742</v>
      </c>
      <c r="F6367" s="1" t="s">
        <v>3205</v>
      </c>
      <c r="G6367" s="1" t="s">
        <v>3967</v>
      </c>
      <c r="H6367" s="1" t="s">
        <v>3206</v>
      </c>
      <c r="I6367" t="s">
        <v>18712</v>
      </c>
      <c r="J6367" t="s">
        <v>23</v>
      </c>
      <c r="K6367">
        <v>20144</v>
      </c>
      <c r="L6367">
        <v>1196938.55</v>
      </c>
      <c r="M6367">
        <v>59.42</v>
      </c>
      <c r="N6367" t="s">
        <v>9267</v>
      </c>
      <c r="O6367" t="s">
        <v>9518</v>
      </c>
      <c r="P6367">
        <v>0</v>
      </c>
      <c r="Q6367">
        <v>0</v>
      </c>
      <c r="R6367">
        <v>3</v>
      </c>
    </row>
    <row r="6368" spans="1:18" x14ac:dyDescent="0.25">
      <c r="A6368" t="s">
        <v>7855</v>
      </c>
      <c r="B6368">
        <v>2017</v>
      </c>
      <c r="C6368">
        <v>1</v>
      </c>
      <c r="D6368">
        <v>16</v>
      </c>
      <c r="E6368" t="s">
        <v>7471</v>
      </c>
      <c r="F6368" s="1" t="s">
        <v>5207</v>
      </c>
      <c r="G6368" s="1" t="s">
        <v>21008</v>
      </c>
      <c r="H6368" s="1" t="s">
        <v>7263</v>
      </c>
      <c r="I6368" t="s">
        <v>21039</v>
      </c>
      <c r="J6368" t="s">
        <v>23</v>
      </c>
      <c r="K6368">
        <v>100</v>
      </c>
      <c r="L6368">
        <v>15540</v>
      </c>
      <c r="M6368">
        <v>155.4</v>
      </c>
      <c r="N6368" t="s">
        <v>7263</v>
      </c>
      <c r="O6368" t="s">
        <v>23274</v>
      </c>
      <c r="P6368">
        <v>0</v>
      </c>
      <c r="Q6368">
        <v>0</v>
      </c>
      <c r="R6368">
        <v>1</v>
      </c>
    </row>
    <row r="6369" spans="1:18" x14ac:dyDescent="0.25">
      <c r="A6369" t="s">
        <v>8488</v>
      </c>
      <c r="B6369">
        <v>2018</v>
      </c>
      <c r="C6369">
        <v>4</v>
      </c>
      <c r="D6369">
        <v>18</v>
      </c>
      <c r="E6369" t="s">
        <v>7304</v>
      </c>
      <c r="F6369" s="1" t="s">
        <v>5207</v>
      </c>
      <c r="G6369" s="1" t="s">
        <v>20931</v>
      </c>
      <c r="H6369" s="1" t="s">
        <v>7263</v>
      </c>
      <c r="I6369" t="s">
        <v>6415</v>
      </c>
      <c r="J6369" t="s">
        <v>23</v>
      </c>
      <c r="K6369">
        <v>3</v>
      </c>
      <c r="L6369">
        <v>437.19</v>
      </c>
      <c r="M6369">
        <v>145.72999999999999</v>
      </c>
      <c r="N6369" t="s">
        <v>9102</v>
      </c>
      <c r="O6369" t="s">
        <v>9840</v>
      </c>
      <c r="P6369">
        <v>0</v>
      </c>
      <c r="Q6369">
        <v>0</v>
      </c>
      <c r="R6369">
        <v>2</v>
      </c>
    </row>
    <row r="6370" spans="1:18" x14ac:dyDescent="0.25">
      <c r="A6370" t="s">
        <v>772</v>
      </c>
      <c r="B6370">
        <v>2016</v>
      </c>
      <c r="C6370">
        <v>4</v>
      </c>
      <c r="D6370">
        <v>8</v>
      </c>
      <c r="E6370" t="s">
        <v>174</v>
      </c>
      <c r="F6370" s="1" t="s">
        <v>3205</v>
      </c>
      <c r="G6370" s="1" t="s">
        <v>3384</v>
      </c>
      <c r="H6370" s="1" t="s">
        <v>3206</v>
      </c>
      <c r="I6370" t="s">
        <v>17130</v>
      </c>
      <c r="J6370" t="s">
        <v>23</v>
      </c>
      <c r="K6370">
        <v>11250</v>
      </c>
      <c r="L6370">
        <v>356118.74</v>
      </c>
      <c r="M6370">
        <v>31.65</v>
      </c>
      <c r="N6370" t="s">
        <v>112</v>
      </c>
      <c r="O6370" t="s">
        <v>9515</v>
      </c>
      <c r="P6370">
        <v>3.2773227720419927E-2</v>
      </c>
      <c r="Q6370">
        <v>0</v>
      </c>
      <c r="R6370">
        <v>2</v>
      </c>
    </row>
    <row r="6371" spans="1:18" x14ac:dyDescent="0.25">
      <c r="A6371" t="s">
        <v>745</v>
      </c>
      <c r="B6371">
        <v>2016</v>
      </c>
      <c r="C6371">
        <v>4</v>
      </c>
      <c r="D6371">
        <v>1</v>
      </c>
      <c r="E6371" t="s">
        <v>226</v>
      </c>
      <c r="F6371" s="1" t="s">
        <v>3205</v>
      </c>
      <c r="G6371" s="1" t="s">
        <v>3384</v>
      </c>
      <c r="H6371" s="1" t="s">
        <v>3206</v>
      </c>
      <c r="I6371" t="s">
        <v>17081</v>
      </c>
      <c r="J6371" t="s">
        <v>23</v>
      </c>
      <c r="K6371">
        <v>64745</v>
      </c>
      <c r="L6371">
        <v>1931343.28</v>
      </c>
      <c r="M6371">
        <v>29.83</v>
      </c>
      <c r="N6371" t="s">
        <v>160</v>
      </c>
      <c r="O6371" t="s">
        <v>9452</v>
      </c>
      <c r="P6371">
        <v>0.10110188471641929</v>
      </c>
      <c r="Q6371">
        <v>0</v>
      </c>
      <c r="R6371">
        <v>2</v>
      </c>
    </row>
    <row r="6372" spans="1:18" x14ac:dyDescent="0.25">
      <c r="A6372" t="s">
        <v>1545</v>
      </c>
      <c r="B6372">
        <v>2017</v>
      </c>
      <c r="C6372">
        <v>4</v>
      </c>
      <c r="D6372">
        <v>19</v>
      </c>
      <c r="E6372" t="s">
        <v>174</v>
      </c>
      <c r="F6372" s="1" t="s">
        <v>3205</v>
      </c>
      <c r="G6372" s="1" t="s">
        <v>3384</v>
      </c>
      <c r="H6372" s="1" t="s">
        <v>3206</v>
      </c>
      <c r="I6372" t="s">
        <v>17077</v>
      </c>
      <c r="J6372" t="s">
        <v>23</v>
      </c>
      <c r="K6372">
        <v>18220</v>
      </c>
      <c r="L6372">
        <v>710580.06</v>
      </c>
      <c r="M6372">
        <v>39</v>
      </c>
      <c r="N6372" t="s">
        <v>645</v>
      </c>
      <c r="O6372" t="s">
        <v>9450</v>
      </c>
      <c r="P6372">
        <v>9.1123449223886266E-2</v>
      </c>
      <c r="Q6372">
        <v>0</v>
      </c>
      <c r="R6372">
        <v>2</v>
      </c>
    </row>
    <row r="6373" spans="1:18" x14ac:dyDescent="0.25">
      <c r="A6373" t="s">
        <v>8485</v>
      </c>
      <c r="B6373">
        <v>2018</v>
      </c>
      <c r="C6373">
        <v>4</v>
      </c>
      <c r="D6373">
        <v>17</v>
      </c>
      <c r="E6373" t="s">
        <v>8164</v>
      </c>
      <c r="F6373" s="1" t="s">
        <v>5207</v>
      </c>
      <c r="G6373" s="1" t="s">
        <v>20573</v>
      </c>
      <c r="H6373" s="1" t="s">
        <v>7263</v>
      </c>
      <c r="I6373" t="s">
        <v>20856</v>
      </c>
      <c r="J6373" t="s">
        <v>23</v>
      </c>
      <c r="K6373">
        <v>100</v>
      </c>
      <c r="L6373">
        <v>13942.05</v>
      </c>
      <c r="M6373">
        <v>139.41999999999999</v>
      </c>
      <c r="N6373" t="s">
        <v>7263</v>
      </c>
      <c r="O6373" t="s">
        <v>23274</v>
      </c>
      <c r="P6373">
        <v>0</v>
      </c>
      <c r="Q6373">
        <v>0</v>
      </c>
      <c r="R6373">
        <v>2</v>
      </c>
    </row>
    <row r="6374" spans="1:18" x14ac:dyDescent="0.25">
      <c r="A6374" t="s">
        <v>8485</v>
      </c>
      <c r="B6374">
        <v>2018</v>
      </c>
      <c r="C6374">
        <v>4</v>
      </c>
      <c r="D6374">
        <v>17</v>
      </c>
      <c r="E6374" t="s">
        <v>8164</v>
      </c>
      <c r="F6374" s="1" t="s">
        <v>5207</v>
      </c>
      <c r="G6374" s="1" t="s">
        <v>20931</v>
      </c>
      <c r="H6374" s="1" t="s">
        <v>7263</v>
      </c>
      <c r="I6374" t="s">
        <v>6625</v>
      </c>
      <c r="J6374" t="s">
        <v>23</v>
      </c>
      <c r="K6374">
        <v>1672</v>
      </c>
      <c r="L6374">
        <v>285526.77</v>
      </c>
      <c r="M6374">
        <v>170.77</v>
      </c>
      <c r="N6374" t="s">
        <v>9111</v>
      </c>
      <c r="O6374" t="s">
        <v>9468</v>
      </c>
      <c r="P6374">
        <v>0</v>
      </c>
      <c r="Q6374">
        <v>3.481892927687627E-2</v>
      </c>
      <c r="R6374">
        <v>2</v>
      </c>
    </row>
    <row r="6375" spans="1:18" x14ac:dyDescent="0.25">
      <c r="A6375" t="s">
        <v>890</v>
      </c>
      <c r="B6375">
        <v>2016</v>
      </c>
      <c r="C6375">
        <v>5</v>
      </c>
      <c r="D6375">
        <v>25</v>
      </c>
      <c r="E6375" t="s">
        <v>31</v>
      </c>
      <c r="F6375" s="1" t="s">
        <v>9480</v>
      </c>
      <c r="G6375" s="1" t="s">
        <v>9480</v>
      </c>
      <c r="H6375" s="1" t="s">
        <v>9480</v>
      </c>
      <c r="I6375" t="s">
        <v>15746</v>
      </c>
      <c r="J6375" t="s">
        <v>23</v>
      </c>
      <c r="K6375">
        <v>590</v>
      </c>
      <c r="L6375">
        <v>45723.09</v>
      </c>
      <c r="M6375">
        <v>77.5</v>
      </c>
      <c r="N6375" t="e">
        <v>#N/A</v>
      </c>
      <c r="O6375" t="e">
        <v>#N/A</v>
      </c>
      <c r="P6375">
        <v>0</v>
      </c>
      <c r="Q6375">
        <v>0</v>
      </c>
      <c r="R6375">
        <v>2</v>
      </c>
    </row>
    <row r="6376" spans="1:18" x14ac:dyDescent="0.25">
      <c r="A6376" t="s">
        <v>890</v>
      </c>
      <c r="B6376">
        <v>2016</v>
      </c>
      <c r="C6376">
        <v>5</v>
      </c>
      <c r="D6376">
        <v>25</v>
      </c>
      <c r="E6376" t="s">
        <v>31</v>
      </c>
      <c r="F6376" s="1" t="s">
        <v>3205</v>
      </c>
      <c r="G6376" s="1" t="s">
        <v>23187</v>
      </c>
      <c r="H6376" s="1" t="s">
        <v>7263</v>
      </c>
      <c r="I6376" t="s">
        <v>735</v>
      </c>
      <c r="J6376" t="s">
        <v>23</v>
      </c>
      <c r="K6376">
        <v>1001</v>
      </c>
      <c r="L6376">
        <v>54875.1</v>
      </c>
      <c r="M6376">
        <v>54.82</v>
      </c>
      <c r="N6376" t="s">
        <v>735</v>
      </c>
      <c r="O6376" t="s">
        <v>9633</v>
      </c>
      <c r="P6376">
        <v>0</v>
      </c>
      <c r="Q6376">
        <v>0</v>
      </c>
      <c r="R6376">
        <v>2</v>
      </c>
    </row>
    <row r="6377" spans="1:18" x14ac:dyDescent="0.25">
      <c r="A6377" t="s">
        <v>890</v>
      </c>
      <c r="B6377">
        <v>2016</v>
      </c>
      <c r="C6377">
        <v>5</v>
      </c>
      <c r="D6377">
        <v>25</v>
      </c>
      <c r="E6377" t="s">
        <v>31</v>
      </c>
      <c r="F6377" s="1" t="s">
        <v>3205</v>
      </c>
      <c r="G6377" s="1" t="s">
        <v>3203</v>
      </c>
      <c r="H6377" s="1" t="s">
        <v>3204</v>
      </c>
      <c r="I6377" t="s">
        <v>17616</v>
      </c>
      <c r="J6377" t="s">
        <v>23</v>
      </c>
      <c r="K6377">
        <v>1250</v>
      </c>
      <c r="L6377">
        <v>53923.29</v>
      </c>
      <c r="M6377">
        <v>43.14</v>
      </c>
      <c r="N6377" t="s">
        <v>35</v>
      </c>
      <c r="O6377" t="s">
        <v>9635</v>
      </c>
      <c r="P6377">
        <v>0</v>
      </c>
      <c r="Q6377">
        <v>0</v>
      </c>
      <c r="R6377">
        <v>2</v>
      </c>
    </row>
    <row r="6378" spans="1:18" x14ac:dyDescent="0.25">
      <c r="A6378" t="s">
        <v>1245</v>
      </c>
      <c r="B6378">
        <v>2016</v>
      </c>
      <c r="C6378">
        <v>12</v>
      </c>
      <c r="D6378">
        <v>1</v>
      </c>
      <c r="E6378" t="s">
        <v>226</v>
      </c>
      <c r="F6378" s="1" t="s">
        <v>3205</v>
      </c>
      <c r="G6378" s="1" t="s">
        <v>3863</v>
      </c>
      <c r="H6378" s="1" t="s">
        <v>3206</v>
      </c>
      <c r="I6378" t="s">
        <v>19008</v>
      </c>
      <c r="J6378" t="s">
        <v>23</v>
      </c>
      <c r="K6378">
        <v>7970</v>
      </c>
      <c r="L6378">
        <v>352497.16</v>
      </c>
      <c r="M6378">
        <v>44.23</v>
      </c>
      <c r="N6378" t="s">
        <v>9344</v>
      </c>
      <c r="O6378" t="s">
        <v>9496</v>
      </c>
      <c r="P6378">
        <v>3.9816758144422926E-2</v>
      </c>
      <c r="Q6378">
        <v>0</v>
      </c>
      <c r="R6378">
        <v>4</v>
      </c>
    </row>
    <row r="6379" spans="1:18" x14ac:dyDescent="0.25">
      <c r="A6379" t="s">
        <v>1245</v>
      </c>
      <c r="B6379">
        <v>2016</v>
      </c>
      <c r="C6379">
        <v>12</v>
      </c>
      <c r="D6379">
        <v>1</v>
      </c>
      <c r="E6379" t="s">
        <v>226</v>
      </c>
      <c r="F6379" s="1" t="s">
        <v>3205</v>
      </c>
      <c r="G6379" s="1" t="s">
        <v>3863</v>
      </c>
      <c r="H6379" s="1" t="s">
        <v>3206</v>
      </c>
      <c r="I6379" t="s">
        <v>19117</v>
      </c>
      <c r="J6379" t="s">
        <v>23</v>
      </c>
      <c r="K6379">
        <v>13200</v>
      </c>
      <c r="L6379">
        <v>579915.6</v>
      </c>
      <c r="M6379">
        <v>43.93</v>
      </c>
      <c r="N6379" t="s">
        <v>489</v>
      </c>
      <c r="O6379" t="s">
        <v>9501</v>
      </c>
      <c r="P6379">
        <v>0</v>
      </c>
      <c r="Q6379">
        <v>0</v>
      </c>
      <c r="R6379">
        <v>4</v>
      </c>
    </row>
    <row r="6380" spans="1:18" x14ac:dyDescent="0.25">
      <c r="A6380" t="s">
        <v>7771</v>
      </c>
      <c r="B6380">
        <v>2016</v>
      </c>
      <c r="C6380">
        <v>10</v>
      </c>
      <c r="D6380">
        <v>30</v>
      </c>
      <c r="E6380" t="s">
        <v>982</v>
      </c>
      <c r="F6380" s="1" t="s">
        <v>5207</v>
      </c>
      <c r="G6380" s="1" t="s">
        <v>20573</v>
      </c>
      <c r="H6380" s="1" t="s">
        <v>3201</v>
      </c>
      <c r="I6380" t="s">
        <v>5424</v>
      </c>
      <c r="J6380" t="s">
        <v>23</v>
      </c>
      <c r="K6380">
        <v>74.207999999999998</v>
      </c>
      <c r="L6380">
        <v>0</v>
      </c>
      <c r="M6380">
        <v>0</v>
      </c>
      <c r="N6380" t="s">
        <v>8851</v>
      </c>
      <c r="O6380" t="s">
        <v>9791</v>
      </c>
      <c r="P6380">
        <v>0</v>
      </c>
      <c r="Q6380">
        <v>0</v>
      </c>
      <c r="R6380">
        <v>4</v>
      </c>
    </row>
    <row r="6381" spans="1:18" x14ac:dyDescent="0.25">
      <c r="A6381" t="s">
        <v>7771</v>
      </c>
      <c r="B6381">
        <v>2016</v>
      </c>
      <c r="C6381">
        <v>10</v>
      </c>
      <c r="D6381">
        <v>30</v>
      </c>
      <c r="E6381" t="s">
        <v>982</v>
      </c>
      <c r="F6381" s="1" t="s">
        <v>5207</v>
      </c>
      <c r="G6381" s="1" t="s">
        <v>20573</v>
      </c>
      <c r="H6381" s="1" t="s">
        <v>3201</v>
      </c>
      <c r="I6381" t="s">
        <v>20624</v>
      </c>
      <c r="J6381" t="s">
        <v>23</v>
      </c>
      <c r="K6381">
        <v>696.80600000000004</v>
      </c>
      <c r="L6381">
        <v>0</v>
      </c>
      <c r="M6381">
        <v>0</v>
      </c>
      <c r="N6381" t="s">
        <v>8852</v>
      </c>
      <c r="O6381" t="s">
        <v>9792</v>
      </c>
      <c r="P6381">
        <v>0</v>
      </c>
      <c r="Q6381">
        <v>0</v>
      </c>
      <c r="R6381">
        <v>4</v>
      </c>
    </row>
    <row r="6382" spans="1:18" x14ac:dyDescent="0.25">
      <c r="A6382" t="s">
        <v>7771</v>
      </c>
      <c r="B6382">
        <v>2016</v>
      </c>
      <c r="C6382">
        <v>10</v>
      </c>
      <c r="D6382">
        <v>30</v>
      </c>
      <c r="E6382" t="s">
        <v>982</v>
      </c>
      <c r="F6382" s="1" t="s">
        <v>5207</v>
      </c>
      <c r="G6382" s="1" t="s">
        <v>20573</v>
      </c>
      <c r="H6382" s="1" t="s">
        <v>3201</v>
      </c>
      <c r="I6382" t="s">
        <v>20629</v>
      </c>
      <c r="J6382" t="s">
        <v>23</v>
      </c>
      <c r="K6382">
        <v>643.60799999999995</v>
      </c>
      <c r="L6382">
        <v>0</v>
      </c>
      <c r="M6382">
        <v>0</v>
      </c>
      <c r="N6382" t="s">
        <v>7263</v>
      </c>
      <c r="O6382" t="s">
        <v>23191</v>
      </c>
      <c r="P6382">
        <v>0</v>
      </c>
      <c r="Q6382">
        <v>0</v>
      </c>
      <c r="R6382">
        <v>4</v>
      </c>
    </row>
    <row r="6383" spans="1:18" x14ac:dyDescent="0.25">
      <c r="A6383" t="s">
        <v>7771</v>
      </c>
      <c r="B6383">
        <v>2016</v>
      </c>
      <c r="C6383">
        <v>10</v>
      </c>
      <c r="D6383">
        <v>30</v>
      </c>
      <c r="E6383" t="s">
        <v>982</v>
      </c>
      <c r="F6383" s="1" t="s">
        <v>5207</v>
      </c>
      <c r="G6383" s="1" t="s">
        <v>20931</v>
      </c>
      <c r="H6383" s="1" t="s">
        <v>3201</v>
      </c>
      <c r="I6383" t="s">
        <v>20944</v>
      </c>
      <c r="J6383" t="s">
        <v>23</v>
      </c>
      <c r="K6383">
        <v>434.66199999999998</v>
      </c>
      <c r="L6383">
        <v>0</v>
      </c>
      <c r="M6383">
        <v>0</v>
      </c>
      <c r="N6383" t="s">
        <v>7263</v>
      </c>
      <c r="O6383" t="s">
        <v>23191</v>
      </c>
      <c r="P6383">
        <v>0</v>
      </c>
      <c r="Q6383">
        <v>0</v>
      </c>
      <c r="R6383">
        <v>4</v>
      </c>
    </row>
    <row r="6384" spans="1:18" x14ac:dyDescent="0.25">
      <c r="A6384" t="s">
        <v>7771</v>
      </c>
      <c r="B6384">
        <v>2016</v>
      </c>
      <c r="C6384">
        <v>10</v>
      </c>
      <c r="D6384">
        <v>30</v>
      </c>
      <c r="E6384" t="s">
        <v>982</v>
      </c>
      <c r="F6384" s="1" t="s">
        <v>5207</v>
      </c>
      <c r="G6384" s="1" t="s">
        <v>20573</v>
      </c>
      <c r="H6384" s="1" t="s">
        <v>3201</v>
      </c>
      <c r="I6384" t="s">
        <v>20652</v>
      </c>
      <c r="J6384" t="s">
        <v>23</v>
      </c>
      <c r="K6384">
        <v>27.263999999999999</v>
      </c>
      <c r="L6384">
        <v>0</v>
      </c>
      <c r="M6384">
        <v>0</v>
      </c>
      <c r="N6384" t="s">
        <v>7263</v>
      </c>
      <c r="O6384" t="s">
        <v>23191</v>
      </c>
      <c r="P6384">
        <v>0</v>
      </c>
      <c r="Q6384">
        <v>0</v>
      </c>
      <c r="R6384">
        <v>4</v>
      </c>
    </row>
    <row r="6385" spans="1:18" x14ac:dyDescent="0.25">
      <c r="A6385" t="s">
        <v>7771</v>
      </c>
      <c r="B6385">
        <v>2016</v>
      </c>
      <c r="C6385">
        <v>10</v>
      </c>
      <c r="D6385">
        <v>30</v>
      </c>
      <c r="E6385" t="s">
        <v>982</v>
      </c>
      <c r="F6385" s="1" t="s">
        <v>5207</v>
      </c>
      <c r="G6385" s="1" t="s">
        <v>20573</v>
      </c>
      <c r="H6385" s="1" t="s">
        <v>3201</v>
      </c>
      <c r="I6385" t="s">
        <v>20658</v>
      </c>
      <c r="J6385" t="s">
        <v>23</v>
      </c>
      <c r="K6385">
        <v>510.3</v>
      </c>
      <c r="L6385">
        <v>0</v>
      </c>
      <c r="M6385">
        <v>0</v>
      </c>
      <c r="N6385" t="s">
        <v>8995</v>
      </c>
      <c r="O6385" t="s">
        <v>9794</v>
      </c>
      <c r="P6385">
        <v>0</v>
      </c>
      <c r="Q6385">
        <v>0</v>
      </c>
      <c r="R6385">
        <v>4</v>
      </c>
    </row>
    <row r="6386" spans="1:18" x14ac:dyDescent="0.25">
      <c r="A6386" t="s">
        <v>7771</v>
      </c>
      <c r="B6386">
        <v>2016</v>
      </c>
      <c r="C6386">
        <v>10</v>
      </c>
      <c r="D6386">
        <v>30</v>
      </c>
      <c r="E6386" t="s">
        <v>982</v>
      </c>
      <c r="F6386" s="1" t="s">
        <v>5207</v>
      </c>
      <c r="G6386" s="1" t="s">
        <v>20573</v>
      </c>
      <c r="H6386" s="1" t="s">
        <v>3201</v>
      </c>
      <c r="I6386" t="s">
        <v>20662</v>
      </c>
      <c r="J6386" t="s">
        <v>23</v>
      </c>
      <c r="K6386">
        <v>139.75200000000001</v>
      </c>
      <c r="L6386">
        <v>0</v>
      </c>
      <c r="M6386">
        <v>0</v>
      </c>
      <c r="N6386" t="s">
        <v>7263</v>
      </c>
      <c r="O6386" t="s">
        <v>23191</v>
      </c>
      <c r="P6386">
        <v>0</v>
      </c>
      <c r="Q6386">
        <v>0</v>
      </c>
      <c r="R6386">
        <v>4</v>
      </c>
    </row>
    <row r="6387" spans="1:18" x14ac:dyDescent="0.25">
      <c r="A6387" t="s">
        <v>7771</v>
      </c>
      <c r="B6387">
        <v>2016</v>
      </c>
      <c r="C6387">
        <v>10</v>
      </c>
      <c r="D6387">
        <v>30</v>
      </c>
      <c r="E6387" t="s">
        <v>982</v>
      </c>
      <c r="F6387" s="1" t="s">
        <v>5207</v>
      </c>
      <c r="G6387" s="1" t="s">
        <v>20573</v>
      </c>
      <c r="H6387" s="1" t="s">
        <v>3201</v>
      </c>
      <c r="I6387" t="s">
        <v>20668</v>
      </c>
      <c r="J6387" t="s">
        <v>23</v>
      </c>
      <c r="K6387">
        <v>38.444000000000003</v>
      </c>
      <c r="L6387">
        <v>0</v>
      </c>
      <c r="M6387">
        <v>0</v>
      </c>
      <c r="N6387" t="s">
        <v>7263</v>
      </c>
      <c r="O6387" t="s">
        <v>23191</v>
      </c>
      <c r="P6387">
        <v>0</v>
      </c>
      <c r="Q6387">
        <v>0</v>
      </c>
      <c r="R6387">
        <v>4</v>
      </c>
    </row>
    <row r="6388" spans="1:18" x14ac:dyDescent="0.25">
      <c r="A6388" t="s">
        <v>7771</v>
      </c>
      <c r="B6388">
        <v>2016</v>
      </c>
      <c r="C6388">
        <v>10</v>
      </c>
      <c r="D6388">
        <v>30</v>
      </c>
      <c r="E6388" t="s">
        <v>982</v>
      </c>
      <c r="F6388" s="1" t="s">
        <v>5207</v>
      </c>
      <c r="G6388" s="1" t="s">
        <v>20573</v>
      </c>
      <c r="H6388" s="1" t="s">
        <v>3201</v>
      </c>
      <c r="I6388" t="s">
        <v>5823</v>
      </c>
      <c r="J6388" t="s">
        <v>23</v>
      </c>
      <c r="K6388">
        <v>657.79200000000003</v>
      </c>
      <c r="L6388">
        <v>0</v>
      </c>
      <c r="M6388">
        <v>0</v>
      </c>
      <c r="N6388" t="s">
        <v>8855</v>
      </c>
      <c r="O6388" t="s">
        <v>9798</v>
      </c>
      <c r="P6388">
        <v>0</v>
      </c>
      <c r="Q6388">
        <v>0</v>
      </c>
      <c r="R6388">
        <v>4</v>
      </c>
    </row>
    <row r="6389" spans="1:18" x14ac:dyDescent="0.25">
      <c r="A6389" t="s">
        <v>7771</v>
      </c>
      <c r="B6389">
        <v>2016</v>
      </c>
      <c r="C6389">
        <v>10</v>
      </c>
      <c r="D6389">
        <v>30</v>
      </c>
      <c r="E6389" t="s">
        <v>982</v>
      </c>
      <c r="F6389" s="1" t="s">
        <v>5207</v>
      </c>
      <c r="G6389" s="1" t="s">
        <v>20573</v>
      </c>
      <c r="H6389" s="1" t="s">
        <v>3201</v>
      </c>
      <c r="I6389" t="s">
        <v>20735</v>
      </c>
      <c r="J6389" t="s">
        <v>23</v>
      </c>
      <c r="K6389">
        <v>323.83999999999997</v>
      </c>
      <c r="L6389">
        <v>0</v>
      </c>
      <c r="M6389">
        <v>0</v>
      </c>
      <c r="N6389" t="s">
        <v>7263</v>
      </c>
      <c r="O6389" t="s">
        <v>23191</v>
      </c>
      <c r="P6389">
        <v>0</v>
      </c>
      <c r="Q6389">
        <v>0</v>
      </c>
      <c r="R6389">
        <v>4</v>
      </c>
    </row>
    <row r="6390" spans="1:18" x14ac:dyDescent="0.25">
      <c r="A6390" t="s">
        <v>7771</v>
      </c>
      <c r="B6390">
        <v>2016</v>
      </c>
      <c r="C6390">
        <v>10</v>
      </c>
      <c r="D6390">
        <v>30</v>
      </c>
      <c r="E6390" t="s">
        <v>982</v>
      </c>
      <c r="F6390" s="1" t="s">
        <v>5207</v>
      </c>
      <c r="G6390" s="1" t="s">
        <v>20931</v>
      </c>
      <c r="H6390" s="1" t="s">
        <v>3201</v>
      </c>
      <c r="I6390" t="s">
        <v>20952</v>
      </c>
      <c r="J6390" t="s">
        <v>23</v>
      </c>
      <c r="K6390">
        <v>218.13900000000001</v>
      </c>
      <c r="L6390">
        <v>0</v>
      </c>
      <c r="M6390">
        <v>0</v>
      </c>
      <c r="N6390" t="s">
        <v>7263</v>
      </c>
      <c r="O6390" t="s">
        <v>23191</v>
      </c>
      <c r="P6390">
        <v>0</v>
      </c>
      <c r="Q6390">
        <v>0</v>
      </c>
      <c r="R6390">
        <v>4</v>
      </c>
    </row>
    <row r="6391" spans="1:18" x14ac:dyDescent="0.25">
      <c r="A6391" t="s">
        <v>7771</v>
      </c>
      <c r="B6391">
        <v>2016</v>
      </c>
      <c r="C6391">
        <v>10</v>
      </c>
      <c r="D6391">
        <v>30</v>
      </c>
      <c r="E6391" t="s">
        <v>982</v>
      </c>
      <c r="F6391" s="1" t="s">
        <v>5207</v>
      </c>
      <c r="G6391" s="1" t="s">
        <v>20931</v>
      </c>
      <c r="H6391" s="1" t="s">
        <v>3201</v>
      </c>
      <c r="I6391" t="s">
        <v>20962</v>
      </c>
      <c r="J6391" t="s">
        <v>23</v>
      </c>
      <c r="K6391">
        <v>937.29200000000003</v>
      </c>
      <c r="L6391">
        <v>0</v>
      </c>
      <c r="M6391">
        <v>0</v>
      </c>
      <c r="N6391" t="s">
        <v>9106</v>
      </c>
      <c r="O6391" t="s">
        <v>9804</v>
      </c>
      <c r="P6391">
        <v>0</v>
      </c>
      <c r="Q6391">
        <v>0</v>
      </c>
      <c r="R6391">
        <v>4</v>
      </c>
    </row>
    <row r="6392" spans="1:18" x14ac:dyDescent="0.25">
      <c r="A6392" t="s">
        <v>7771</v>
      </c>
      <c r="B6392">
        <v>2016</v>
      </c>
      <c r="C6392">
        <v>10</v>
      </c>
      <c r="D6392">
        <v>30</v>
      </c>
      <c r="E6392" t="s">
        <v>982</v>
      </c>
      <c r="F6392" s="1" t="s">
        <v>5207</v>
      </c>
      <c r="G6392" s="1" t="s">
        <v>21008</v>
      </c>
      <c r="H6392" s="1" t="s">
        <v>3201</v>
      </c>
      <c r="I6392" t="s">
        <v>6944</v>
      </c>
      <c r="J6392" t="s">
        <v>23</v>
      </c>
      <c r="K6392">
        <v>83.131</v>
      </c>
      <c r="L6392">
        <v>0</v>
      </c>
      <c r="M6392">
        <v>0</v>
      </c>
      <c r="N6392" t="s">
        <v>9358</v>
      </c>
      <c r="O6392" t="s">
        <v>9809</v>
      </c>
      <c r="P6392">
        <v>0</v>
      </c>
      <c r="Q6392">
        <v>0</v>
      </c>
      <c r="R6392">
        <v>4</v>
      </c>
    </row>
    <row r="6393" spans="1:18" x14ac:dyDescent="0.25">
      <c r="A6393" t="s">
        <v>7771</v>
      </c>
      <c r="B6393">
        <v>2016</v>
      </c>
      <c r="C6393">
        <v>10</v>
      </c>
      <c r="D6393">
        <v>30</v>
      </c>
      <c r="E6393" t="s">
        <v>982</v>
      </c>
      <c r="F6393" s="1" t="s">
        <v>5207</v>
      </c>
      <c r="G6393" s="1" t="s">
        <v>21008</v>
      </c>
      <c r="H6393" s="1" t="s">
        <v>3201</v>
      </c>
      <c r="I6393" t="s">
        <v>21023</v>
      </c>
      <c r="J6393" t="s">
        <v>23</v>
      </c>
      <c r="K6393">
        <v>107.053</v>
      </c>
      <c r="L6393">
        <v>0</v>
      </c>
      <c r="M6393">
        <v>0</v>
      </c>
      <c r="N6393" t="s">
        <v>7263</v>
      </c>
      <c r="O6393" t="s">
        <v>23191</v>
      </c>
      <c r="P6393">
        <v>0</v>
      </c>
      <c r="Q6393">
        <v>0</v>
      </c>
      <c r="R6393">
        <v>4</v>
      </c>
    </row>
    <row r="6394" spans="1:18" x14ac:dyDescent="0.25">
      <c r="A6394" t="s">
        <v>7771</v>
      </c>
      <c r="B6394">
        <v>2016</v>
      </c>
      <c r="C6394">
        <v>10</v>
      </c>
      <c r="D6394">
        <v>30</v>
      </c>
      <c r="E6394" t="s">
        <v>982</v>
      </c>
      <c r="F6394" s="1" t="s">
        <v>5207</v>
      </c>
      <c r="G6394" s="1" t="s">
        <v>21008</v>
      </c>
      <c r="H6394" s="1" t="s">
        <v>3201</v>
      </c>
      <c r="I6394" t="s">
        <v>6926</v>
      </c>
      <c r="J6394" t="s">
        <v>23</v>
      </c>
      <c r="K6394">
        <v>91.89</v>
      </c>
      <c r="L6394">
        <v>0</v>
      </c>
      <c r="M6394">
        <v>0</v>
      </c>
      <c r="N6394" t="s">
        <v>9357</v>
      </c>
      <c r="O6394" t="s">
        <v>9813</v>
      </c>
      <c r="P6394">
        <v>0</v>
      </c>
      <c r="Q6394">
        <v>0</v>
      </c>
      <c r="R6394">
        <v>4</v>
      </c>
    </row>
    <row r="6395" spans="1:18" x14ac:dyDescent="0.25">
      <c r="A6395" t="s">
        <v>7771</v>
      </c>
      <c r="B6395">
        <v>2016</v>
      </c>
      <c r="C6395">
        <v>10</v>
      </c>
      <c r="D6395">
        <v>30</v>
      </c>
      <c r="E6395" t="s">
        <v>982</v>
      </c>
      <c r="F6395" s="1" t="s">
        <v>5207</v>
      </c>
      <c r="G6395" s="1" t="s">
        <v>21008</v>
      </c>
      <c r="H6395" s="1" t="s">
        <v>3201</v>
      </c>
      <c r="I6395" t="s">
        <v>6977</v>
      </c>
      <c r="J6395" t="s">
        <v>23</v>
      </c>
      <c r="K6395">
        <v>136.08000000000001</v>
      </c>
      <c r="L6395">
        <v>0</v>
      </c>
      <c r="M6395">
        <v>0</v>
      </c>
      <c r="N6395" t="s">
        <v>7263</v>
      </c>
      <c r="O6395" t="s">
        <v>23191</v>
      </c>
      <c r="P6395">
        <v>0</v>
      </c>
      <c r="Q6395">
        <v>0</v>
      </c>
      <c r="R6395">
        <v>4</v>
      </c>
    </row>
    <row r="6396" spans="1:18" x14ac:dyDescent="0.25">
      <c r="A6396" t="s">
        <v>7771</v>
      </c>
      <c r="B6396">
        <v>2016</v>
      </c>
      <c r="C6396">
        <v>10</v>
      </c>
      <c r="D6396">
        <v>30</v>
      </c>
      <c r="E6396" t="s">
        <v>982</v>
      </c>
      <c r="F6396" s="1" t="s">
        <v>5207</v>
      </c>
      <c r="G6396" s="1" t="s">
        <v>20573</v>
      </c>
      <c r="H6396" s="1" t="s">
        <v>3201</v>
      </c>
      <c r="I6396" t="s">
        <v>5731</v>
      </c>
      <c r="J6396" t="s">
        <v>23</v>
      </c>
      <c r="K6396">
        <v>2515.5210000000002</v>
      </c>
      <c r="L6396">
        <v>0</v>
      </c>
      <c r="M6396">
        <v>0</v>
      </c>
      <c r="N6396" t="s">
        <v>9014</v>
      </c>
      <c r="O6396" t="s">
        <v>9477</v>
      </c>
      <c r="P6396">
        <v>0</v>
      </c>
      <c r="Q6396">
        <v>0</v>
      </c>
      <c r="R6396">
        <v>4</v>
      </c>
    </row>
    <row r="6397" spans="1:18" x14ac:dyDescent="0.25">
      <c r="A6397" t="s">
        <v>7771</v>
      </c>
      <c r="B6397">
        <v>2016</v>
      </c>
      <c r="C6397">
        <v>10</v>
      </c>
      <c r="D6397">
        <v>30</v>
      </c>
      <c r="E6397" t="s">
        <v>982</v>
      </c>
      <c r="F6397" s="1" t="s">
        <v>5207</v>
      </c>
      <c r="G6397" s="1" t="s">
        <v>21008</v>
      </c>
      <c r="H6397" s="1" t="s">
        <v>3201</v>
      </c>
      <c r="I6397" t="s">
        <v>6927</v>
      </c>
      <c r="J6397" t="s">
        <v>23</v>
      </c>
      <c r="K6397">
        <v>237.346</v>
      </c>
      <c r="L6397">
        <v>0</v>
      </c>
      <c r="M6397">
        <v>0</v>
      </c>
      <c r="N6397" t="s">
        <v>7263</v>
      </c>
      <c r="O6397" t="s">
        <v>23191</v>
      </c>
      <c r="P6397">
        <v>0</v>
      </c>
      <c r="Q6397">
        <v>0</v>
      </c>
      <c r="R6397">
        <v>4</v>
      </c>
    </row>
    <row r="6398" spans="1:18" x14ac:dyDescent="0.25">
      <c r="A6398" t="s">
        <v>7771</v>
      </c>
      <c r="B6398">
        <v>2016</v>
      </c>
      <c r="C6398">
        <v>10</v>
      </c>
      <c r="D6398">
        <v>30</v>
      </c>
      <c r="E6398" t="s">
        <v>982</v>
      </c>
      <c r="F6398" s="1" t="s">
        <v>5207</v>
      </c>
      <c r="G6398" s="1" t="s">
        <v>21008</v>
      </c>
      <c r="H6398" s="1" t="s">
        <v>3201</v>
      </c>
      <c r="I6398" t="s">
        <v>21019</v>
      </c>
      <c r="J6398" t="s">
        <v>23</v>
      </c>
      <c r="K6398">
        <v>46.53</v>
      </c>
      <c r="L6398">
        <v>0</v>
      </c>
      <c r="M6398">
        <v>0</v>
      </c>
      <c r="N6398" t="s">
        <v>7263</v>
      </c>
      <c r="O6398" t="s">
        <v>23191</v>
      </c>
      <c r="P6398">
        <v>0</v>
      </c>
      <c r="Q6398">
        <v>0</v>
      </c>
      <c r="R6398">
        <v>4</v>
      </c>
    </row>
    <row r="6399" spans="1:18" x14ac:dyDescent="0.25">
      <c r="A6399" t="s">
        <v>7771</v>
      </c>
      <c r="B6399">
        <v>2016</v>
      </c>
      <c r="C6399">
        <v>10</v>
      </c>
      <c r="D6399">
        <v>30</v>
      </c>
      <c r="E6399" t="s">
        <v>982</v>
      </c>
      <c r="F6399" s="1" t="s">
        <v>5207</v>
      </c>
      <c r="G6399" s="1" t="s">
        <v>20573</v>
      </c>
      <c r="H6399" s="1" t="s">
        <v>3201</v>
      </c>
      <c r="I6399" t="s">
        <v>20634</v>
      </c>
      <c r="J6399" t="s">
        <v>23</v>
      </c>
      <c r="K6399">
        <v>61.081000000000003</v>
      </c>
      <c r="L6399">
        <v>0</v>
      </c>
      <c r="M6399">
        <v>0</v>
      </c>
      <c r="N6399" t="s">
        <v>7263</v>
      </c>
      <c r="O6399" t="s">
        <v>23191</v>
      </c>
      <c r="P6399">
        <v>0</v>
      </c>
      <c r="Q6399">
        <v>0</v>
      </c>
      <c r="R6399">
        <v>4</v>
      </c>
    </row>
    <row r="6400" spans="1:18" x14ac:dyDescent="0.25">
      <c r="A6400" t="s">
        <v>7960</v>
      </c>
      <c r="B6400">
        <v>2017</v>
      </c>
      <c r="C6400">
        <v>3</v>
      </c>
      <c r="D6400">
        <v>22</v>
      </c>
      <c r="E6400" t="s">
        <v>7853</v>
      </c>
      <c r="F6400" s="1" t="s">
        <v>5207</v>
      </c>
      <c r="G6400" s="1" t="s">
        <v>20573</v>
      </c>
      <c r="H6400" s="1" t="s">
        <v>7263</v>
      </c>
      <c r="I6400" t="s">
        <v>5901</v>
      </c>
      <c r="J6400" t="s">
        <v>23</v>
      </c>
      <c r="K6400">
        <v>125</v>
      </c>
      <c r="L6400">
        <v>13617.5</v>
      </c>
      <c r="M6400">
        <v>108.94</v>
      </c>
      <c r="N6400" t="s">
        <v>9029</v>
      </c>
      <c r="O6400" t="s">
        <v>9776</v>
      </c>
      <c r="P6400">
        <v>0</v>
      </c>
      <c r="Q6400">
        <v>0</v>
      </c>
      <c r="R6400">
        <v>1</v>
      </c>
    </row>
    <row r="6401" spans="1:18" x14ac:dyDescent="0.25">
      <c r="A6401" t="s">
        <v>7960</v>
      </c>
      <c r="B6401">
        <v>2017</v>
      </c>
      <c r="C6401">
        <v>3</v>
      </c>
      <c r="D6401">
        <v>22</v>
      </c>
      <c r="E6401" t="s">
        <v>7853</v>
      </c>
      <c r="F6401" s="1" t="s">
        <v>5207</v>
      </c>
      <c r="G6401" s="1" t="s">
        <v>20931</v>
      </c>
      <c r="H6401" s="1" t="s">
        <v>7263</v>
      </c>
      <c r="I6401" t="s">
        <v>6478</v>
      </c>
      <c r="J6401" t="s">
        <v>23</v>
      </c>
      <c r="K6401">
        <v>575</v>
      </c>
      <c r="L6401">
        <v>65107.25</v>
      </c>
      <c r="M6401">
        <v>113.23</v>
      </c>
      <c r="N6401" t="s">
        <v>8296</v>
      </c>
      <c r="O6401" t="s">
        <v>9767</v>
      </c>
      <c r="P6401">
        <v>0</v>
      </c>
      <c r="Q6401">
        <v>0</v>
      </c>
      <c r="R6401">
        <v>1</v>
      </c>
    </row>
    <row r="6402" spans="1:18" x14ac:dyDescent="0.25">
      <c r="A6402" t="s">
        <v>7960</v>
      </c>
      <c r="B6402">
        <v>2017</v>
      </c>
      <c r="C6402">
        <v>3</v>
      </c>
      <c r="D6402">
        <v>22</v>
      </c>
      <c r="E6402" t="s">
        <v>7853</v>
      </c>
      <c r="F6402" s="1" t="s">
        <v>5207</v>
      </c>
      <c r="G6402" s="1" t="s">
        <v>21008</v>
      </c>
      <c r="H6402" s="1" t="s">
        <v>7263</v>
      </c>
      <c r="I6402" t="s">
        <v>7023</v>
      </c>
      <c r="J6402" t="s">
        <v>23</v>
      </c>
      <c r="K6402">
        <v>100</v>
      </c>
      <c r="L6402">
        <v>9792</v>
      </c>
      <c r="M6402">
        <v>97.92</v>
      </c>
      <c r="N6402" t="s">
        <v>9365</v>
      </c>
      <c r="O6402" t="s">
        <v>9774</v>
      </c>
      <c r="P6402">
        <v>0</v>
      </c>
      <c r="Q6402">
        <v>0</v>
      </c>
      <c r="R6402">
        <v>1</v>
      </c>
    </row>
    <row r="6403" spans="1:18" x14ac:dyDescent="0.25">
      <c r="A6403" t="s">
        <v>7960</v>
      </c>
      <c r="B6403">
        <v>2017</v>
      </c>
      <c r="C6403">
        <v>3</v>
      </c>
      <c r="D6403">
        <v>22</v>
      </c>
      <c r="E6403" t="s">
        <v>7853</v>
      </c>
      <c r="F6403" s="1" t="s">
        <v>5207</v>
      </c>
      <c r="G6403" s="1" t="s">
        <v>20573</v>
      </c>
      <c r="H6403" s="1" t="s">
        <v>7263</v>
      </c>
      <c r="I6403" t="s">
        <v>20684</v>
      </c>
      <c r="J6403" t="s">
        <v>23</v>
      </c>
      <c r="K6403">
        <v>25</v>
      </c>
      <c r="L6403">
        <v>2891.75</v>
      </c>
      <c r="M6403">
        <v>115.67</v>
      </c>
      <c r="N6403" t="s">
        <v>7263</v>
      </c>
      <c r="O6403" t="s">
        <v>23274</v>
      </c>
      <c r="P6403">
        <v>0</v>
      </c>
      <c r="Q6403">
        <v>0</v>
      </c>
      <c r="R6403">
        <v>1</v>
      </c>
    </row>
    <row r="6404" spans="1:18" x14ac:dyDescent="0.25">
      <c r="A6404" t="s">
        <v>7960</v>
      </c>
      <c r="B6404">
        <v>2017</v>
      </c>
      <c r="C6404">
        <v>3</v>
      </c>
      <c r="D6404">
        <v>22</v>
      </c>
      <c r="E6404" t="s">
        <v>7853</v>
      </c>
      <c r="F6404" s="1" t="s">
        <v>5207</v>
      </c>
      <c r="G6404" s="1" t="s">
        <v>20573</v>
      </c>
      <c r="H6404" s="1" t="s">
        <v>7263</v>
      </c>
      <c r="I6404" t="s">
        <v>20687</v>
      </c>
      <c r="J6404" t="s">
        <v>23</v>
      </c>
      <c r="K6404">
        <v>25</v>
      </c>
      <c r="L6404">
        <v>2891.75</v>
      </c>
      <c r="M6404">
        <v>115.67</v>
      </c>
      <c r="N6404" t="s">
        <v>7263</v>
      </c>
      <c r="O6404" t="s">
        <v>23274</v>
      </c>
      <c r="P6404">
        <v>0</v>
      </c>
      <c r="Q6404">
        <v>0</v>
      </c>
      <c r="R6404">
        <v>1</v>
      </c>
    </row>
    <row r="6405" spans="1:18" x14ac:dyDescent="0.25">
      <c r="A6405" t="s">
        <v>7960</v>
      </c>
      <c r="B6405">
        <v>2017</v>
      </c>
      <c r="C6405">
        <v>3</v>
      </c>
      <c r="D6405">
        <v>22</v>
      </c>
      <c r="E6405" t="s">
        <v>7853</v>
      </c>
      <c r="F6405" s="1" t="s">
        <v>5207</v>
      </c>
      <c r="G6405" s="1" t="s">
        <v>20573</v>
      </c>
      <c r="H6405" s="1" t="s">
        <v>7263</v>
      </c>
      <c r="I6405" t="s">
        <v>20749</v>
      </c>
      <c r="J6405" t="s">
        <v>23</v>
      </c>
      <c r="K6405">
        <v>25</v>
      </c>
      <c r="L6405">
        <v>2723.5</v>
      </c>
      <c r="M6405">
        <v>108.94</v>
      </c>
      <c r="N6405" t="s">
        <v>7263</v>
      </c>
      <c r="O6405" t="s">
        <v>23274</v>
      </c>
      <c r="P6405">
        <v>0</v>
      </c>
      <c r="Q6405">
        <v>0</v>
      </c>
      <c r="R6405">
        <v>1</v>
      </c>
    </row>
    <row r="6406" spans="1:18" x14ac:dyDescent="0.25">
      <c r="A6406" t="s">
        <v>7960</v>
      </c>
      <c r="B6406">
        <v>2017</v>
      </c>
      <c r="C6406">
        <v>3</v>
      </c>
      <c r="D6406">
        <v>22</v>
      </c>
      <c r="E6406" t="s">
        <v>7853</v>
      </c>
      <c r="F6406" s="1" t="s">
        <v>5207</v>
      </c>
      <c r="G6406" s="1" t="s">
        <v>20573</v>
      </c>
      <c r="H6406" s="1" t="s">
        <v>7263</v>
      </c>
      <c r="I6406" t="s">
        <v>20792</v>
      </c>
      <c r="J6406" t="s">
        <v>23</v>
      </c>
      <c r="K6406">
        <v>50</v>
      </c>
      <c r="L6406">
        <v>7650.5</v>
      </c>
      <c r="M6406">
        <v>153.01</v>
      </c>
      <c r="N6406" t="s">
        <v>7263</v>
      </c>
      <c r="O6406" t="s">
        <v>23274</v>
      </c>
      <c r="P6406">
        <v>0</v>
      </c>
      <c r="Q6406">
        <v>0</v>
      </c>
      <c r="R6406">
        <v>1</v>
      </c>
    </row>
    <row r="6407" spans="1:18" x14ac:dyDescent="0.25">
      <c r="A6407" t="s">
        <v>7960</v>
      </c>
      <c r="B6407">
        <v>2017</v>
      </c>
      <c r="C6407">
        <v>3</v>
      </c>
      <c r="D6407">
        <v>22</v>
      </c>
      <c r="E6407" t="s">
        <v>7853</v>
      </c>
      <c r="F6407" s="1" t="s">
        <v>5207</v>
      </c>
      <c r="G6407" s="1" t="s">
        <v>20573</v>
      </c>
      <c r="H6407" s="1" t="s">
        <v>7263</v>
      </c>
      <c r="I6407" t="s">
        <v>20712</v>
      </c>
      <c r="J6407" t="s">
        <v>23</v>
      </c>
      <c r="K6407">
        <v>275</v>
      </c>
      <c r="L6407">
        <v>30126.25</v>
      </c>
      <c r="M6407">
        <v>109.55</v>
      </c>
      <c r="N6407" t="s">
        <v>9024</v>
      </c>
      <c r="O6407" t="s">
        <v>9469</v>
      </c>
      <c r="P6407">
        <v>0</v>
      </c>
      <c r="Q6407">
        <v>3.3430295232662992E-2</v>
      </c>
      <c r="R6407">
        <v>1</v>
      </c>
    </row>
    <row r="6408" spans="1:18" x14ac:dyDescent="0.25">
      <c r="A6408" t="s">
        <v>7960</v>
      </c>
      <c r="B6408">
        <v>2017</v>
      </c>
      <c r="C6408">
        <v>3</v>
      </c>
      <c r="D6408">
        <v>22</v>
      </c>
      <c r="E6408" t="s">
        <v>7853</v>
      </c>
      <c r="F6408" s="1" t="s">
        <v>5207</v>
      </c>
      <c r="G6408" s="1" t="s">
        <v>21008</v>
      </c>
      <c r="H6408" s="1" t="s">
        <v>7263</v>
      </c>
      <c r="I6408" t="s">
        <v>21012</v>
      </c>
      <c r="J6408" t="s">
        <v>23</v>
      </c>
      <c r="K6408">
        <v>25</v>
      </c>
      <c r="L6408">
        <v>3412</v>
      </c>
      <c r="M6408">
        <v>136.47999999999999</v>
      </c>
      <c r="N6408" t="s">
        <v>7263</v>
      </c>
      <c r="O6408" t="s">
        <v>23274</v>
      </c>
      <c r="P6408">
        <v>0</v>
      </c>
      <c r="Q6408">
        <v>0</v>
      </c>
      <c r="R6408">
        <v>1</v>
      </c>
    </row>
    <row r="6409" spans="1:18" x14ac:dyDescent="0.25">
      <c r="A6409" t="s">
        <v>7960</v>
      </c>
      <c r="B6409">
        <v>2017</v>
      </c>
      <c r="C6409">
        <v>3</v>
      </c>
      <c r="D6409">
        <v>22</v>
      </c>
      <c r="E6409" t="s">
        <v>7853</v>
      </c>
      <c r="F6409" s="1" t="s">
        <v>5207</v>
      </c>
      <c r="G6409" s="1" t="s">
        <v>21008</v>
      </c>
      <c r="H6409" s="1" t="s">
        <v>7263</v>
      </c>
      <c r="I6409" t="s">
        <v>21033</v>
      </c>
      <c r="J6409" t="s">
        <v>23</v>
      </c>
      <c r="K6409">
        <v>75</v>
      </c>
      <c r="L6409">
        <v>9134.25</v>
      </c>
      <c r="M6409">
        <v>121.79</v>
      </c>
      <c r="N6409" t="s">
        <v>7263</v>
      </c>
      <c r="O6409" t="s">
        <v>23274</v>
      </c>
      <c r="P6409">
        <v>0</v>
      </c>
      <c r="Q6409">
        <v>0</v>
      </c>
      <c r="R6409">
        <v>1</v>
      </c>
    </row>
    <row r="6410" spans="1:18" x14ac:dyDescent="0.25">
      <c r="A6410" t="s">
        <v>7960</v>
      </c>
      <c r="B6410">
        <v>2017</v>
      </c>
      <c r="C6410">
        <v>3</v>
      </c>
      <c r="D6410">
        <v>22</v>
      </c>
      <c r="E6410" t="s">
        <v>7853</v>
      </c>
      <c r="F6410" s="1" t="s">
        <v>5207</v>
      </c>
      <c r="G6410" s="1" t="s">
        <v>20573</v>
      </c>
      <c r="H6410" s="1" t="s">
        <v>7263</v>
      </c>
      <c r="I6410" t="s">
        <v>20608</v>
      </c>
      <c r="J6410" t="s">
        <v>23</v>
      </c>
      <c r="K6410">
        <v>25</v>
      </c>
      <c r="L6410">
        <v>2738.75</v>
      </c>
      <c r="M6410">
        <v>109.55</v>
      </c>
      <c r="N6410" t="s">
        <v>7263</v>
      </c>
      <c r="O6410" t="s">
        <v>23274</v>
      </c>
      <c r="P6410">
        <v>0</v>
      </c>
      <c r="Q6410">
        <v>0</v>
      </c>
      <c r="R6410">
        <v>1</v>
      </c>
    </row>
    <row r="6411" spans="1:18" x14ac:dyDescent="0.25">
      <c r="A6411" t="s">
        <v>7960</v>
      </c>
      <c r="B6411">
        <v>2017</v>
      </c>
      <c r="C6411">
        <v>3</v>
      </c>
      <c r="D6411">
        <v>22</v>
      </c>
      <c r="E6411" t="s">
        <v>7853</v>
      </c>
      <c r="F6411" s="1" t="s">
        <v>5207</v>
      </c>
      <c r="G6411" s="1" t="s">
        <v>20573</v>
      </c>
      <c r="H6411" s="1" t="s">
        <v>7263</v>
      </c>
      <c r="I6411" t="s">
        <v>20680</v>
      </c>
      <c r="J6411" t="s">
        <v>23</v>
      </c>
      <c r="K6411">
        <v>20</v>
      </c>
      <c r="L6411">
        <v>2521.6</v>
      </c>
      <c r="M6411">
        <v>126.08</v>
      </c>
      <c r="N6411" t="s">
        <v>7263</v>
      </c>
      <c r="O6411" t="s">
        <v>23274</v>
      </c>
      <c r="P6411">
        <v>0</v>
      </c>
      <c r="Q6411">
        <v>0</v>
      </c>
      <c r="R6411">
        <v>1</v>
      </c>
    </row>
    <row r="6412" spans="1:18" x14ac:dyDescent="0.25">
      <c r="A6412" t="s">
        <v>7960</v>
      </c>
      <c r="B6412">
        <v>2017</v>
      </c>
      <c r="C6412">
        <v>3</v>
      </c>
      <c r="D6412">
        <v>22</v>
      </c>
      <c r="E6412" t="s">
        <v>7853</v>
      </c>
      <c r="F6412" s="1" t="s">
        <v>5207</v>
      </c>
      <c r="G6412" s="1" t="s">
        <v>20573</v>
      </c>
      <c r="H6412" s="1" t="s">
        <v>7263</v>
      </c>
      <c r="I6412" t="s">
        <v>20795</v>
      </c>
      <c r="J6412" t="s">
        <v>23</v>
      </c>
      <c r="K6412">
        <v>80</v>
      </c>
      <c r="L6412">
        <v>11414.6</v>
      </c>
      <c r="M6412">
        <v>142.68</v>
      </c>
      <c r="N6412" t="s">
        <v>7263</v>
      </c>
      <c r="O6412" t="s">
        <v>23274</v>
      </c>
      <c r="P6412">
        <v>0</v>
      </c>
      <c r="Q6412">
        <v>0</v>
      </c>
      <c r="R6412">
        <v>1</v>
      </c>
    </row>
    <row r="6413" spans="1:18" x14ac:dyDescent="0.25">
      <c r="A6413" t="s">
        <v>7960</v>
      </c>
      <c r="B6413">
        <v>2017</v>
      </c>
      <c r="C6413">
        <v>3</v>
      </c>
      <c r="D6413">
        <v>22</v>
      </c>
      <c r="E6413" t="s">
        <v>7853</v>
      </c>
      <c r="F6413" s="1" t="s">
        <v>5207</v>
      </c>
      <c r="G6413" s="1" t="s">
        <v>20931</v>
      </c>
      <c r="H6413" s="1" t="s">
        <v>7263</v>
      </c>
      <c r="I6413" t="s">
        <v>20935</v>
      </c>
      <c r="J6413" t="s">
        <v>23</v>
      </c>
      <c r="K6413">
        <v>25</v>
      </c>
      <c r="L6413">
        <v>2142</v>
      </c>
      <c r="M6413">
        <v>85.68</v>
      </c>
      <c r="N6413" t="s">
        <v>7263</v>
      </c>
      <c r="O6413" t="s">
        <v>23274</v>
      </c>
      <c r="P6413">
        <v>0</v>
      </c>
      <c r="Q6413">
        <v>0</v>
      </c>
      <c r="R6413">
        <v>1</v>
      </c>
    </row>
    <row r="6414" spans="1:18" x14ac:dyDescent="0.25">
      <c r="A6414" t="s">
        <v>7960</v>
      </c>
      <c r="B6414">
        <v>2017</v>
      </c>
      <c r="C6414">
        <v>3</v>
      </c>
      <c r="D6414">
        <v>22</v>
      </c>
      <c r="E6414" t="s">
        <v>7853</v>
      </c>
      <c r="F6414" s="1" t="s">
        <v>5207</v>
      </c>
      <c r="G6414" s="1" t="s">
        <v>21008</v>
      </c>
      <c r="H6414" s="1" t="s">
        <v>7263</v>
      </c>
      <c r="I6414" t="s">
        <v>21039</v>
      </c>
      <c r="J6414" t="s">
        <v>23</v>
      </c>
      <c r="K6414">
        <v>50</v>
      </c>
      <c r="L6414">
        <v>6548.5</v>
      </c>
      <c r="M6414">
        <v>130.97</v>
      </c>
      <c r="N6414" t="s">
        <v>7263</v>
      </c>
      <c r="O6414" t="s">
        <v>23274</v>
      </c>
      <c r="P6414">
        <v>0</v>
      </c>
      <c r="Q6414">
        <v>0</v>
      </c>
      <c r="R6414">
        <v>1</v>
      </c>
    </row>
    <row r="6415" spans="1:18" x14ac:dyDescent="0.25">
      <c r="A6415" t="s">
        <v>15190</v>
      </c>
      <c r="B6415">
        <v>2019</v>
      </c>
      <c r="C6415">
        <v>7</v>
      </c>
      <c r="D6415">
        <v>31</v>
      </c>
      <c r="E6415" t="s">
        <v>1620</v>
      </c>
      <c r="F6415" s="1" t="s">
        <v>3205</v>
      </c>
      <c r="G6415" s="1" t="s">
        <v>3384</v>
      </c>
      <c r="H6415" s="1" t="s">
        <v>3206</v>
      </c>
      <c r="I6415" t="s">
        <v>17454</v>
      </c>
      <c r="J6415" t="s">
        <v>23</v>
      </c>
      <c r="K6415">
        <v>9970</v>
      </c>
      <c r="L6415">
        <v>517443.1</v>
      </c>
      <c r="M6415">
        <v>51.9</v>
      </c>
      <c r="N6415" t="s">
        <v>168</v>
      </c>
      <c r="O6415" t="s">
        <v>9481</v>
      </c>
      <c r="P6415">
        <v>2.7900708435018715E-2</v>
      </c>
      <c r="Q6415">
        <v>0</v>
      </c>
      <c r="R6415">
        <v>3</v>
      </c>
    </row>
    <row r="6416" spans="1:18" x14ac:dyDescent="0.25">
      <c r="A6416" t="s">
        <v>15190</v>
      </c>
      <c r="B6416">
        <v>2019</v>
      </c>
      <c r="C6416">
        <v>7</v>
      </c>
      <c r="D6416">
        <v>31</v>
      </c>
      <c r="E6416" t="s">
        <v>1620</v>
      </c>
      <c r="F6416" s="1" t="s">
        <v>3205</v>
      </c>
      <c r="G6416" s="1" t="s">
        <v>3384</v>
      </c>
      <c r="H6416" s="1" t="s">
        <v>3206</v>
      </c>
      <c r="I6416" t="s">
        <v>17213</v>
      </c>
      <c r="J6416" t="s">
        <v>23</v>
      </c>
      <c r="K6416">
        <v>4310</v>
      </c>
      <c r="L6416">
        <v>223689.05</v>
      </c>
      <c r="M6416">
        <v>51.9</v>
      </c>
      <c r="N6416" t="s">
        <v>163</v>
      </c>
      <c r="O6416" t="s">
        <v>9505</v>
      </c>
      <c r="P6416">
        <v>3.8218627714528705E-2</v>
      </c>
      <c r="Q6416">
        <v>0</v>
      </c>
      <c r="R6416">
        <v>3</v>
      </c>
    </row>
    <row r="6417" spans="1:18" x14ac:dyDescent="0.25">
      <c r="A6417" t="s">
        <v>15190</v>
      </c>
      <c r="B6417">
        <v>2019</v>
      </c>
      <c r="C6417">
        <v>7</v>
      </c>
      <c r="D6417">
        <v>31</v>
      </c>
      <c r="E6417" t="s">
        <v>1620</v>
      </c>
      <c r="F6417" s="1" t="s">
        <v>3205</v>
      </c>
      <c r="G6417" s="1" t="s">
        <v>3863</v>
      </c>
      <c r="H6417" s="1" t="s">
        <v>3206</v>
      </c>
      <c r="I6417" t="s">
        <v>19300</v>
      </c>
      <c r="J6417" t="s">
        <v>23</v>
      </c>
      <c r="K6417">
        <v>5930</v>
      </c>
      <c r="L6417">
        <v>311858.76</v>
      </c>
      <c r="M6417">
        <v>52.59</v>
      </c>
      <c r="N6417" t="s">
        <v>9307</v>
      </c>
      <c r="O6417" t="s">
        <v>9445</v>
      </c>
      <c r="P6417">
        <v>3.6019547837424074E-2</v>
      </c>
      <c r="Q6417">
        <v>0</v>
      </c>
      <c r="R6417">
        <v>3</v>
      </c>
    </row>
    <row r="6418" spans="1:18" x14ac:dyDescent="0.25">
      <c r="A6418" t="s">
        <v>8167</v>
      </c>
      <c r="B6418">
        <v>2017</v>
      </c>
      <c r="C6418">
        <v>9</v>
      </c>
      <c r="D6418">
        <v>5</v>
      </c>
      <c r="E6418" t="s">
        <v>7532</v>
      </c>
      <c r="F6418" s="1" t="s">
        <v>5207</v>
      </c>
      <c r="G6418" s="1" t="s">
        <v>21008</v>
      </c>
      <c r="H6418" s="1" t="s">
        <v>7263</v>
      </c>
      <c r="I6418" t="s">
        <v>21022</v>
      </c>
      <c r="J6418" t="s">
        <v>23</v>
      </c>
      <c r="K6418">
        <v>22</v>
      </c>
      <c r="L6418">
        <v>3219.26</v>
      </c>
      <c r="M6418">
        <v>146.33000000000001</v>
      </c>
      <c r="N6418" t="s">
        <v>7263</v>
      </c>
      <c r="O6418" t="s">
        <v>23274</v>
      </c>
      <c r="P6418">
        <v>0</v>
      </c>
      <c r="Q6418">
        <v>0</v>
      </c>
      <c r="R6418">
        <v>3</v>
      </c>
    </row>
    <row r="6419" spans="1:18" x14ac:dyDescent="0.25">
      <c r="A6419" t="s">
        <v>8331</v>
      </c>
      <c r="B6419">
        <v>2018</v>
      </c>
      <c r="C6419">
        <v>1</v>
      </c>
      <c r="D6419">
        <v>29</v>
      </c>
      <c r="E6419" t="s">
        <v>8255</v>
      </c>
      <c r="F6419" s="1" t="s">
        <v>5207</v>
      </c>
      <c r="G6419" s="1" t="s">
        <v>20931</v>
      </c>
      <c r="H6419" s="1" t="s">
        <v>7263</v>
      </c>
      <c r="I6419" t="s">
        <v>20979</v>
      </c>
      <c r="J6419" t="s">
        <v>23</v>
      </c>
      <c r="K6419">
        <v>78</v>
      </c>
      <c r="L6419">
        <v>8930.64</v>
      </c>
      <c r="M6419">
        <v>114.5</v>
      </c>
      <c r="N6419" t="s">
        <v>9110</v>
      </c>
      <c r="O6419" t="s">
        <v>9461</v>
      </c>
      <c r="P6419">
        <v>0</v>
      </c>
      <c r="Q6419">
        <v>5.1453052842904301E-2</v>
      </c>
      <c r="R6419">
        <v>1</v>
      </c>
    </row>
    <row r="6420" spans="1:18" x14ac:dyDescent="0.25">
      <c r="A6420" t="s">
        <v>8331</v>
      </c>
      <c r="B6420">
        <v>2018</v>
      </c>
      <c r="C6420">
        <v>1</v>
      </c>
      <c r="D6420">
        <v>29</v>
      </c>
      <c r="E6420" t="s">
        <v>8255</v>
      </c>
      <c r="F6420" s="1" t="s">
        <v>5207</v>
      </c>
      <c r="G6420" s="1" t="s">
        <v>20573</v>
      </c>
      <c r="H6420" s="1" t="s">
        <v>7263</v>
      </c>
      <c r="I6420" t="s">
        <v>20811</v>
      </c>
      <c r="J6420" t="s">
        <v>23</v>
      </c>
      <c r="K6420">
        <v>200</v>
      </c>
      <c r="L6420">
        <v>19845.240000000002</v>
      </c>
      <c r="M6420">
        <v>99.23</v>
      </c>
      <c r="N6420" t="s">
        <v>7263</v>
      </c>
      <c r="O6420" t="s">
        <v>23274</v>
      </c>
      <c r="P6420">
        <v>0</v>
      </c>
      <c r="Q6420">
        <v>0</v>
      </c>
      <c r="R6420">
        <v>1</v>
      </c>
    </row>
    <row r="6421" spans="1:18" x14ac:dyDescent="0.25">
      <c r="A6421" t="s">
        <v>8331</v>
      </c>
      <c r="B6421">
        <v>2018</v>
      </c>
      <c r="C6421">
        <v>1</v>
      </c>
      <c r="D6421">
        <v>29</v>
      </c>
      <c r="E6421" t="s">
        <v>8255</v>
      </c>
      <c r="F6421" s="1" t="s">
        <v>5207</v>
      </c>
      <c r="G6421" s="1" t="s">
        <v>20573</v>
      </c>
      <c r="H6421" s="1" t="s">
        <v>7263</v>
      </c>
      <c r="I6421" t="s">
        <v>6145</v>
      </c>
      <c r="J6421" t="s">
        <v>23</v>
      </c>
      <c r="K6421">
        <v>220</v>
      </c>
      <c r="L6421">
        <v>21829.759999999998</v>
      </c>
      <c r="M6421">
        <v>99.23</v>
      </c>
      <c r="N6421" t="s">
        <v>9060</v>
      </c>
      <c r="O6421" t="s">
        <v>9782</v>
      </c>
      <c r="P6421">
        <v>0</v>
      </c>
      <c r="Q6421">
        <v>0</v>
      </c>
      <c r="R6421">
        <v>1</v>
      </c>
    </row>
    <row r="6422" spans="1:18" x14ac:dyDescent="0.25">
      <c r="A6422" t="s">
        <v>8331</v>
      </c>
      <c r="B6422">
        <v>2018</v>
      </c>
      <c r="C6422">
        <v>1</v>
      </c>
      <c r="D6422">
        <v>29</v>
      </c>
      <c r="E6422" t="s">
        <v>8255</v>
      </c>
      <c r="F6422" s="1" t="s">
        <v>5207</v>
      </c>
      <c r="G6422" s="1" t="s">
        <v>21008</v>
      </c>
      <c r="H6422" s="1" t="s">
        <v>7263</v>
      </c>
      <c r="I6422" t="s">
        <v>7023</v>
      </c>
      <c r="J6422" t="s">
        <v>23</v>
      </c>
      <c r="K6422">
        <v>100</v>
      </c>
      <c r="L6422">
        <v>12023.02</v>
      </c>
      <c r="M6422">
        <v>120.23</v>
      </c>
      <c r="N6422" t="s">
        <v>9365</v>
      </c>
      <c r="O6422" t="s">
        <v>9774</v>
      </c>
      <c r="P6422">
        <v>0</v>
      </c>
      <c r="Q6422">
        <v>0</v>
      </c>
      <c r="R6422">
        <v>1</v>
      </c>
    </row>
    <row r="6423" spans="1:18" x14ac:dyDescent="0.25">
      <c r="A6423" t="s">
        <v>8331</v>
      </c>
      <c r="B6423">
        <v>2018</v>
      </c>
      <c r="C6423">
        <v>1</v>
      </c>
      <c r="D6423">
        <v>29</v>
      </c>
      <c r="E6423" t="s">
        <v>8255</v>
      </c>
      <c r="F6423" s="1" t="s">
        <v>5207</v>
      </c>
      <c r="G6423" s="1" t="s">
        <v>20931</v>
      </c>
      <c r="H6423" s="1" t="s">
        <v>7263</v>
      </c>
      <c r="I6423" t="s">
        <v>20982</v>
      </c>
      <c r="J6423" t="s">
        <v>23</v>
      </c>
      <c r="K6423">
        <v>112</v>
      </c>
      <c r="L6423">
        <v>12823.48</v>
      </c>
      <c r="M6423">
        <v>114.5</v>
      </c>
      <c r="N6423" t="s">
        <v>9110</v>
      </c>
      <c r="O6423" t="s">
        <v>9461</v>
      </c>
      <c r="P6423">
        <v>0</v>
      </c>
      <c r="Q6423">
        <v>5.1453052842904301E-2</v>
      </c>
      <c r="R6423">
        <v>1</v>
      </c>
    </row>
    <row r="6424" spans="1:18" x14ac:dyDescent="0.25">
      <c r="A6424" t="s">
        <v>8331</v>
      </c>
      <c r="B6424">
        <v>2018</v>
      </c>
      <c r="C6424">
        <v>1</v>
      </c>
      <c r="D6424">
        <v>29</v>
      </c>
      <c r="E6424" t="s">
        <v>8255</v>
      </c>
      <c r="F6424" s="1" t="s">
        <v>5207</v>
      </c>
      <c r="G6424" s="1" t="s">
        <v>20931</v>
      </c>
      <c r="H6424" s="1" t="s">
        <v>7263</v>
      </c>
      <c r="I6424" t="s">
        <v>20982</v>
      </c>
      <c r="J6424" t="s">
        <v>23</v>
      </c>
      <c r="K6424">
        <v>75</v>
      </c>
      <c r="L6424">
        <v>12180.26</v>
      </c>
      <c r="M6424">
        <v>162.4</v>
      </c>
      <c r="N6424" t="s">
        <v>9110</v>
      </c>
      <c r="O6424" t="s">
        <v>9461</v>
      </c>
      <c r="P6424">
        <v>0</v>
      </c>
      <c r="Q6424">
        <v>5.1453052842904301E-2</v>
      </c>
      <c r="R6424">
        <v>1</v>
      </c>
    </row>
    <row r="6425" spans="1:18" x14ac:dyDescent="0.25">
      <c r="A6425" t="s">
        <v>8331</v>
      </c>
      <c r="B6425">
        <v>2018</v>
      </c>
      <c r="C6425">
        <v>1</v>
      </c>
      <c r="D6425">
        <v>29</v>
      </c>
      <c r="E6425" t="s">
        <v>8255</v>
      </c>
      <c r="F6425" s="1" t="s">
        <v>5207</v>
      </c>
      <c r="G6425" s="1" t="s">
        <v>20573</v>
      </c>
      <c r="H6425" s="1" t="s">
        <v>7263</v>
      </c>
      <c r="I6425" t="s">
        <v>20725</v>
      </c>
      <c r="J6425" t="s">
        <v>23</v>
      </c>
      <c r="K6425">
        <v>120</v>
      </c>
      <c r="L6425">
        <v>10618.58</v>
      </c>
      <c r="M6425">
        <v>88.49</v>
      </c>
      <c r="N6425" t="s">
        <v>7263</v>
      </c>
      <c r="O6425" t="s">
        <v>23274</v>
      </c>
      <c r="P6425">
        <v>0</v>
      </c>
      <c r="Q6425">
        <v>0</v>
      </c>
      <c r="R6425">
        <v>1</v>
      </c>
    </row>
    <row r="6426" spans="1:18" x14ac:dyDescent="0.25">
      <c r="A6426" t="s">
        <v>8331</v>
      </c>
      <c r="B6426">
        <v>2018</v>
      </c>
      <c r="C6426">
        <v>1</v>
      </c>
      <c r="D6426">
        <v>29</v>
      </c>
      <c r="E6426" t="s">
        <v>8255</v>
      </c>
      <c r="F6426" s="1" t="s">
        <v>5207</v>
      </c>
      <c r="G6426" s="1" t="s">
        <v>20931</v>
      </c>
      <c r="H6426" s="1" t="s">
        <v>7263</v>
      </c>
      <c r="I6426" t="s">
        <v>20965</v>
      </c>
      <c r="J6426" t="s">
        <v>23</v>
      </c>
      <c r="K6426">
        <v>520</v>
      </c>
      <c r="L6426">
        <v>59856.68</v>
      </c>
      <c r="M6426">
        <v>115.11</v>
      </c>
      <c r="N6426" t="s">
        <v>9108</v>
      </c>
      <c r="O6426" t="s">
        <v>9458</v>
      </c>
      <c r="P6426">
        <v>0</v>
      </c>
      <c r="Q6426">
        <v>5.5249692175779658E-2</v>
      </c>
      <c r="R6426">
        <v>1</v>
      </c>
    </row>
    <row r="6427" spans="1:18" x14ac:dyDescent="0.25">
      <c r="A6427" t="s">
        <v>16309</v>
      </c>
      <c r="B6427">
        <v>2018</v>
      </c>
      <c r="C6427">
        <v>5</v>
      </c>
      <c r="D6427">
        <v>30</v>
      </c>
      <c r="E6427" t="s">
        <v>7335</v>
      </c>
      <c r="F6427" s="1" t="s">
        <v>9480</v>
      </c>
      <c r="G6427" s="1" t="s">
        <v>9480</v>
      </c>
      <c r="H6427" s="1" t="s">
        <v>9480</v>
      </c>
      <c r="I6427" t="s">
        <v>8505</v>
      </c>
      <c r="J6427" t="s">
        <v>23</v>
      </c>
      <c r="K6427">
        <v>5</v>
      </c>
      <c r="L6427">
        <v>411.35</v>
      </c>
      <c r="M6427">
        <v>82.27</v>
      </c>
      <c r="N6427" t="e">
        <v>#N/A</v>
      </c>
      <c r="O6427" t="e">
        <v>#N/A</v>
      </c>
      <c r="P6427">
        <v>0</v>
      </c>
      <c r="Q6427">
        <v>0</v>
      </c>
      <c r="R6427">
        <v>2</v>
      </c>
    </row>
    <row r="6428" spans="1:18" x14ac:dyDescent="0.25">
      <c r="A6428" t="s">
        <v>2825</v>
      </c>
      <c r="B6428">
        <v>2018</v>
      </c>
      <c r="C6428">
        <v>9</v>
      </c>
      <c r="D6428">
        <v>20</v>
      </c>
      <c r="E6428" t="s">
        <v>174</v>
      </c>
      <c r="F6428" s="1" t="s">
        <v>3205</v>
      </c>
      <c r="G6428" s="1" t="s">
        <v>3863</v>
      </c>
      <c r="H6428" s="1" t="s">
        <v>3206</v>
      </c>
      <c r="I6428" t="s">
        <v>18999</v>
      </c>
      <c r="J6428" t="s">
        <v>23</v>
      </c>
      <c r="K6428">
        <v>9095</v>
      </c>
      <c r="L6428">
        <v>433831.51</v>
      </c>
      <c r="M6428">
        <v>47.7</v>
      </c>
      <c r="N6428" t="s">
        <v>9337</v>
      </c>
      <c r="O6428" t="s">
        <v>9440</v>
      </c>
      <c r="P6428">
        <v>0.12068470364021268</v>
      </c>
      <c r="Q6428">
        <v>0</v>
      </c>
      <c r="R6428">
        <v>3</v>
      </c>
    </row>
    <row r="6429" spans="1:18" x14ac:dyDescent="0.25">
      <c r="A6429" t="s">
        <v>2825</v>
      </c>
      <c r="B6429">
        <v>2018</v>
      </c>
      <c r="C6429">
        <v>9</v>
      </c>
      <c r="D6429">
        <v>20</v>
      </c>
      <c r="E6429" t="s">
        <v>174</v>
      </c>
      <c r="F6429" s="1" t="s">
        <v>3205</v>
      </c>
      <c r="G6429" s="1" t="s">
        <v>3863</v>
      </c>
      <c r="H6429" s="1" t="s">
        <v>3206</v>
      </c>
      <c r="I6429" t="s">
        <v>19103</v>
      </c>
      <c r="J6429" t="s">
        <v>23</v>
      </c>
      <c r="K6429">
        <v>3090</v>
      </c>
      <c r="L6429">
        <v>147393.01</v>
      </c>
      <c r="M6429">
        <v>47.7</v>
      </c>
      <c r="N6429" t="s">
        <v>9342</v>
      </c>
      <c r="O6429" t="s">
        <v>9510</v>
      </c>
      <c r="P6429">
        <v>0</v>
      </c>
      <c r="Q6429">
        <v>0</v>
      </c>
      <c r="R6429">
        <v>3</v>
      </c>
    </row>
    <row r="6430" spans="1:18" x14ac:dyDescent="0.25">
      <c r="A6430" t="s">
        <v>2825</v>
      </c>
      <c r="B6430">
        <v>2018</v>
      </c>
      <c r="C6430">
        <v>9</v>
      </c>
      <c r="D6430">
        <v>20</v>
      </c>
      <c r="E6430" t="s">
        <v>174</v>
      </c>
      <c r="F6430" s="1" t="s">
        <v>3205</v>
      </c>
      <c r="G6430" s="1" t="s">
        <v>3863</v>
      </c>
      <c r="H6430" s="1" t="s">
        <v>3206</v>
      </c>
      <c r="I6430" t="s">
        <v>19111</v>
      </c>
      <c r="J6430" t="s">
        <v>23</v>
      </c>
      <c r="K6430">
        <v>5975</v>
      </c>
      <c r="L6430">
        <v>285007.51</v>
      </c>
      <c r="M6430">
        <v>47.7</v>
      </c>
      <c r="N6430" t="s">
        <v>9332</v>
      </c>
      <c r="O6430" t="s">
        <v>9531</v>
      </c>
      <c r="P6430">
        <v>0</v>
      </c>
      <c r="Q6430">
        <v>0</v>
      </c>
      <c r="R6430">
        <v>3</v>
      </c>
    </row>
    <row r="6431" spans="1:18" x14ac:dyDescent="0.25">
      <c r="A6431" t="s">
        <v>2825</v>
      </c>
      <c r="B6431">
        <v>2018</v>
      </c>
      <c r="C6431">
        <v>9</v>
      </c>
      <c r="D6431">
        <v>20</v>
      </c>
      <c r="E6431" t="s">
        <v>174</v>
      </c>
      <c r="F6431" s="1" t="s">
        <v>3205</v>
      </c>
      <c r="G6431" s="1" t="s">
        <v>3227</v>
      </c>
      <c r="H6431" s="1" t="s">
        <v>3206</v>
      </c>
      <c r="I6431" t="s">
        <v>19804</v>
      </c>
      <c r="J6431" t="s">
        <v>23</v>
      </c>
      <c r="K6431">
        <v>1540</v>
      </c>
      <c r="L6431">
        <v>95480</v>
      </c>
      <c r="M6431">
        <v>62</v>
      </c>
      <c r="N6431" t="s">
        <v>22071</v>
      </c>
      <c r="O6431" t="s">
        <v>23264</v>
      </c>
      <c r="P6431">
        <v>0</v>
      </c>
      <c r="Q6431">
        <v>0</v>
      </c>
      <c r="R6431">
        <v>3</v>
      </c>
    </row>
    <row r="6432" spans="1:18" x14ac:dyDescent="0.25">
      <c r="A6432" t="s">
        <v>3063</v>
      </c>
      <c r="B6432">
        <v>2018</v>
      </c>
      <c r="C6432">
        <v>11</v>
      </c>
      <c r="D6432">
        <v>26</v>
      </c>
      <c r="E6432" t="s">
        <v>1515</v>
      </c>
      <c r="F6432" s="1" t="s">
        <v>3205</v>
      </c>
      <c r="G6432" s="1" t="s">
        <v>3384</v>
      </c>
      <c r="H6432" s="1" t="s">
        <v>3206</v>
      </c>
      <c r="I6432" t="s">
        <v>17066</v>
      </c>
      <c r="J6432" t="s">
        <v>23</v>
      </c>
      <c r="K6432">
        <v>20160</v>
      </c>
      <c r="L6432">
        <v>961632</v>
      </c>
      <c r="M6432">
        <v>47.7</v>
      </c>
      <c r="N6432" t="s">
        <v>160</v>
      </c>
      <c r="O6432" t="s">
        <v>9452</v>
      </c>
      <c r="P6432">
        <v>0.10110188471641929</v>
      </c>
      <c r="Q6432">
        <v>0</v>
      </c>
      <c r="R6432">
        <v>4</v>
      </c>
    </row>
    <row r="6433" spans="1:18" x14ac:dyDescent="0.25">
      <c r="A6433" t="s">
        <v>15937</v>
      </c>
      <c r="B6433">
        <v>2019</v>
      </c>
      <c r="C6433">
        <v>10</v>
      </c>
      <c r="D6433">
        <v>4</v>
      </c>
      <c r="E6433" t="s">
        <v>226</v>
      </c>
      <c r="F6433" s="1" t="s">
        <v>3205</v>
      </c>
      <c r="G6433" s="1" t="s">
        <v>3863</v>
      </c>
      <c r="H6433" s="1" t="s">
        <v>3206</v>
      </c>
      <c r="I6433" t="s">
        <v>19210</v>
      </c>
      <c r="J6433" t="s">
        <v>23</v>
      </c>
      <c r="K6433">
        <v>11530</v>
      </c>
      <c r="L6433">
        <v>524615</v>
      </c>
      <c r="M6433">
        <v>45.5</v>
      </c>
      <c r="N6433" t="s">
        <v>9344</v>
      </c>
      <c r="O6433" t="s">
        <v>9496</v>
      </c>
      <c r="P6433">
        <v>3.9816758144422926E-2</v>
      </c>
      <c r="Q6433">
        <v>0</v>
      </c>
      <c r="R6433">
        <v>4</v>
      </c>
    </row>
    <row r="6434" spans="1:18" x14ac:dyDescent="0.25">
      <c r="A6434" t="s">
        <v>15937</v>
      </c>
      <c r="B6434">
        <v>2019</v>
      </c>
      <c r="C6434">
        <v>10</v>
      </c>
      <c r="D6434">
        <v>4</v>
      </c>
      <c r="E6434" t="s">
        <v>226</v>
      </c>
      <c r="F6434" s="1" t="s">
        <v>3205</v>
      </c>
      <c r="G6434" s="1" t="s">
        <v>3863</v>
      </c>
      <c r="H6434" s="1" t="s">
        <v>3206</v>
      </c>
      <c r="I6434" t="s">
        <v>19252</v>
      </c>
      <c r="J6434" t="s">
        <v>23</v>
      </c>
      <c r="K6434">
        <v>8500</v>
      </c>
      <c r="L6434">
        <v>386750</v>
      </c>
      <c r="M6434">
        <v>45.5</v>
      </c>
      <c r="N6434" t="s">
        <v>9309</v>
      </c>
      <c r="O6434" t="s">
        <v>9451</v>
      </c>
      <c r="P6434">
        <v>6.5364123560168089E-2</v>
      </c>
      <c r="Q6434">
        <v>0</v>
      </c>
      <c r="R6434">
        <v>4</v>
      </c>
    </row>
    <row r="6435" spans="1:18" x14ac:dyDescent="0.25">
      <c r="A6435" t="s">
        <v>15937</v>
      </c>
      <c r="B6435">
        <v>2019</v>
      </c>
      <c r="C6435">
        <v>10</v>
      </c>
      <c r="D6435">
        <v>4</v>
      </c>
      <c r="E6435" t="s">
        <v>226</v>
      </c>
      <c r="F6435" s="1" t="s">
        <v>3205</v>
      </c>
      <c r="G6435" s="1" t="s">
        <v>3384</v>
      </c>
      <c r="H6435" s="1" t="s">
        <v>3206</v>
      </c>
      <c r="I6435" t="s">
        <v>17271</v>
      </c>
      <c r="J6435" t="s">
        <v>23</v>
      </c>
      <c r="K6435">
        <v>1785</v>
      </c>
      <c r="L6435">
        <v>85680</v>
      </c>
      <c r="M6435">
        <v>48</v>
      </c>
      <c r="N6435" t="s">
        <v>309</v>
      </c>
      <c r="O6435" t="s">
        <v>9556</v>
      </c>
      <c r="P6435">
        <v>0</v>
      </c>
      <c r="Q6435">
        <v>0</v>
      </c>
      <c r="R6435">
        <v>4</v>
      </c>
    </row>
    <row r="6436" spans="1:18" x14ac:dyDescent="0.25">
      <c r="A6436" t="s">
        <v>16652</v>
      </c>
      <c r="B6436">
        <v>2019</v>
      </c>
      <c r="C6436">
        <v>12</v>
      </c>
      <c r="D6436">
        <v>17</v>
      </c>
      <c r="E6436" t="s">
        <v>16065</v>
      </c>
      <c r="F6436" s="1" t="s">
        <v>5207</v>
      </c>
      <c r="G6436" s="1" t="s">
        <v>6745</v>
      </c>
      <c r="H6436" s="1" t="s">
        <v>7263</v>
      </c>
      <c r="I6436" t="s">
        <v>7198</v>
      </c>
      <c r="J6436" t="s">
        <v>38</v>
      </c>
      <c r="K6436">
        <v>175</v>
      </c>
      <c r="L6436">
        <v>52500</v>
      </c>
      <c r="M6436">
        <v>300</v>
      </c>
      <c r="N6436" t="s">
        <v>8935</v>
      </c>
      <c r="O6436" t="s">
        <v>9473</v>
      </c>
      <c r="P6436">
        <v>0</v>
      </c>
      <c r="Q6436">
        <v>2.5873469413582522E-2</v>
      </c>
      <c r="R6436">
        <v>4</v>
      </c>
    </row>
    <row r="6437" spans="1:18" x14ac:dyDescent="0.25">
      <c r="A6437" t="s">
        <v>16652</v>
      </c>
      <c r="B6437">
        <v>2019</v>
      </c>
      <c r="C6437">
        <v>12</v>
      </c>
      <c r="D6437">
        <v>17</v>
      </c>
      <c r="E6437" t="s">
        <v>16065</v>
      </c>
      <c r="F6437" s="1" t="s">
        <v>5207</v>
      </c>
      <c r="G6437" s="1" t="s">
        <v>21054</v>
      </c>
      <c r="H6437" s="1" t="s">
        <v>3201</v>
      </c>
      <c r="I6437" t="s">
        <v>21171</v>
      </c>
      <c r="J6437" t="s">
        <v>38</v>
      </c>
      <c r="K6437">
        <v>80</v>
      </c>
      <c r="L6437">
        <v>27840</v>
      </c>
      <c r="M6437">
        <v>348</v>
      </c>
      <c r="N6437" t="s">
        <v>7263</v>
      </c>
      <c r="O6437" t="s">
        <v>23191</v>
      </c>
      <c r="P6437">
        <v>0</v>
      </c>
      <c r="Q6437">
        <v>0</v>
      </c>
      <c r="R6437">
        <v>4</v>
      </c>
    </row>
    <row r="6438" spans="1:18" x14ac:dyDescent="0.25">
      <c r="A6438" t="s">
        <v>16654</v>
      </c>
      <c r="B6438">
        <v>2019</v>
      </c>
      <c r="C6438">
        <v>12</v>
      </c>
      <c r="D6438">
        <v>24</v>
      </c>
      <c r="E6438" t="s">
        <v>7304</v>
      </c>
      <c r="F6438" s="1" t="s">
        <v>5207</v>
      </c>
      <c r="G6438" s="1" t="s">
        <v>21109</v>
      </c>
      <c r="H6438" s="1" t="s">
        <v>7263</v>
      </c>
      <c r="I6438" t="s">
        <v>21139</v>
      </c>
      <c r="J6438" t="s">
        <v>38</v>
      </c>
      <c r="K6438">
        <v>16</v>
      </c>
      <c r="L6438">
        <v>337.76</v>
      </c>
      <c r="M6438">
        <v>21.11</v>
      </c>
      <c r="N6438" t="s">
        <v>7263</v>
      </c>
      <c r="O6438" t="s">
        <v>23274</v>
      </c>
      <c r="P6438">
        <v>0</v>
      </c>
      <c r="Q6438">
        <v>0</v>
      </c>
      <c r="R6438">
        <v>4</v>
      </c>
    </row>
    <row r="6439" spans="1:18" x14ac:dyDescent="0.25">
      <c r="A6439" t="s">
        <v>7703</v>
      </c>
      <c r="B6439">
        <v>2016</v>
      </c>
      <c r="C6439">
        <v>8</v>
      </c>
      <c r="D6439">
        <v>22</v>
      </c>
      <c r="E6439" t="s">
        <v>7471</v>
      </c>
      <c r="F6439" s="1" t="s">
        <v>5207</v>
      </c>
      <c r="G6439" s="1" t="s">
        <v>20573</v>
      </c>
      <c r="H6439" s="1" t="s">
        <v>3201</v>
      </c>
      <c r="I6439" t="s">
        <v>5751</v>
      </c>
      <c r="J6439" t="s">
        <v>23</v>
      </c>
      <c r="K6439">
        <v>60</v>
      </c>
      <c r="L6439">
        <v>11400</v>
      </c>
      <c r="M6439">
        <v>190</v>
      </c>
      <c r="N6439" t="s">
        <v>9018</v>
      </c>
      <c r="O6439" t="s">
        <v>9979</v>
      </c>
      <c r="P6439">
        <v>0</v>
      </c>
      <c r="Q6439">
        <v>0</v>
      </c>
      <c r="R6439">
        <v>3</v>
      </c>
    </row>
    <row r="6440" spans="1:18" x14ac:dyDescent="0.25">
      <c r="A6440" t="s">
        <v>2097</v>
      </c>
      <c r="B6440">
        <v>2017</v>
      </c>
      <c r="C6440">
        <v>12</v>
      </c>
      <c r="D6440">
        <v>20</v>
      </c>
      <c r="E6440" t="s">
        <v>174</v>
      </c>
      <c r="F6440" s="1" t="s">
        <v>3205</v>
      </c>
      <c r="G6440" s="1" t="s">
        <v>3863</v>
      </c>
      <c r="H6440" s="1" t="s">
        <v>3206</v>
      </c>
      <c r="I6440" t="s">
        <v>18938</v>
      </c>
      <c r="J6440" t="s">
        <v>23</v>
      </c>
      <c r="K6440">
        <v>8144</v>
      </c>
      <c r="L6440">
        <v>467872.8</v>
      </c>
      <c r="M6440">
        <v>57.45</v>
      </c>
      <c r="N6440" t="s">
        <v>9313</v>
      </c>
      <c r="O6440" t="s">
        <v>9448</v>
      </c>
      <c r="P6440">
        <v>2.823689586550486E-2</v>
      </c>
      <c r="Q6440">
        <v>0</v>
      </c>
      <c r="R6440">
        <v>4</v>
      </c>
    </row>
    <row r="6441" spans="1:18" x14ac:dyDescent="0.25">
      <c r="A6441" t="s">
        <v>2097</v>
      </c>
      <c r="B6441">
        <v>2017</v>
      </c>
      <c r="C6441">
        <v>12</v>
      </c>
      <c r="D6441">
        <v>20</v>
      </c>
      <c r="E6441" t="s">
        <v>174</v>
      </c>
      <c r="F6441" s="1" t="s">
        <v>3205</v>
      </c>
      <c r="G6441" s="1" t="s">
        <v>3863</v>
      </c>
      <c r="H6441" s="1" t="s">
        <v>3206</v>
      </c>
      <c r="I6441" t="s">
        <v>18926</v>
      </c>
      <c r="J6441" t="s">
        <v>23</v>
      </c>
      <c r="K6441">
        <v>11705</v>
      </c>
      <c r="L6441">
        <v>517361.04</v>
      </c>
      <c r="M6441">
        <v>44.2</v>
      </c>
      <c r="N6441" t="s">
        <v>9337</v>
      </c>
      <c r="O6441" t="s">
        <v>9440</v>
      </c>
      <c r="P6441">
        <v>0.12068470364021268</v>
      </c>
      <c r="Q6441">
        <v>0</v>
      </c>
      <c r="R6441">
        <v>4</v>
      </c>
    </row>
    <row r="6442" spans="1:18" x14ac:dyDescent="0.25">
      <c r="A6442" t="s">
        <v>2467</v>
      </c>
      <c r="B6442">
        <v>2018</v>
      </c>
      <c r="C6442">
        <v>5</v>
      </c>
      <c r="D6442">
        <v>11</v>
      </c>
      <c r="E6442" t="s">
        <v>31</v>
      </c>
      <c r="F6442" s="1" t="s">
        <v>3205</v>
      </c>
      <c r="G6442" s="1" t="s">
        <v>18086</v>
      </c>
      <c r="H6442" s="1" t="s">
        <v>3204</v>
      </c>
      <c r="I6442" t="s">
        <v>18091</v>
      </c>
      <c r="J6442" t="s">
        <v>23</v>
      </c>
      <c r="K6442">
        <v>1410</v>
      </c>
      <c r="L6442">
        <v>73631.34</v>
      </c>
      <c r="M6442">
        <v>52.22</v>
      </c>
      <c r="N6442" t="s">
        <v>21876</v>
      </c>
      <c r="O6442" t="s">
        <v>23212</v>
      </c>
      <c r="P6442">
        <v>0</v>
      </c>
      <c r="Q6442">
        <v>0</v>
      </c>
      <c r="R6442">
        <v>2</v>
      </c>
    </row>
    <row r="6443" spans="1:18" x14ac:dyDescent="0.25">
      <c r="A6443" t="s">
        <v>2467</v>
      </c>
      <c r="B6443">
        <v>2018</v>
      </c>
      <c r="C6443">
        <v>5</v>
      </c>
      <c r="D6443">
        <v>11</v>
      </c>
      <c r="E6443" t="s">
        <v>31</v>
      </c>
      <c r="F6443" s="1" t="s">
        <v>9480</v>
      </c>
      <c r="G6443" s="1" t="s">
        <v>9480</v>
      </c>
      <c r="H6443" s="1" t="s">
        <v>9480</v>
      </c>
      <c r="I6443" t="s">
        <v>2468</v>
      </c>
      <c r="J6443" t="s">
        <v>23</v>
      </c>
      <c r="K6443">
        <v>6600</v>
      </c>
      <c r="L6443">
        <v>312077.5</v>
      </c>
      <c r="M6443">
        <v>47.28</v>
      </c>
      <c r="N6443" t="e">
        <v>#N/A</v>
      </c>
      <c r="O6443" t="e">
        <v>#N/A</v>
      </c>
      <c r="P6443">
        <v>0</v>
      </c>
      <c r="Q6443">
        <v>0</v>
      </c>
      <c r="R6443">
        <v>2</v>
      </c>
    </row>
    <row r="6444" spans="1:18" x14ac:dyDescent="0.25">
      <c r="A6444" t="s">
        <v>2467</v>
      </c>
      <c r="B6444">
        <v>2018</v>
      </c>
      <c r="C6444">
        <v>5</v>
      </c>
      <c r="D6444">
        <v>11</v>
      </c>
      <c r="E6444" t="s">
        <v>31</v>
      </c>
      <c r="F6444" s="1" t="s">
        <v>3205</v>
      </c>
      <c r="G6444" s="1" t="s">
        <v>3203</v>
      </c>
      <c r="H6444" s="1" t="s">
        <v>3204</v>
      </c>
      <c r="I6444" t="s">
        <v>17616</v>
      </c>
      <c r="J6444" t="s">
        <v>23</v>
      </c>
      <c r="K6444">
        <v>2200</v>
      </c>
      <c r="L6444">
        <v>91039.97</v>
      </c>
      <c r="M6444">
        <v>41.38</v>
      </c>
      <c r="N6444" t="s">
        <v>35</v>
      </c>
      <c r="O6444" t="s">
        <v>9635</v>
      </c>
      <c r="P6444">
        <v>0</v>
      </c>
      <c r="Q6444">
        <v>0</v>
      </c>
      <c r="R6444">
        <v>2</v>
      </c>
    </row>
    <row r="6445" spans="1:18" x14ac:dyDescent="0.25">
      <c r="A6445" t="s">
        <v>3160</v>
      </c>
      <c r="B6445">
        <v>2018</v>
      </c>
      <c r="C6445">
        <v>12</v>
      </c>
      <c r="D6445">
        <v>21</v>
      </c>
      <c r="E6445" t="s">
        <v>2641</v>
      </c>
      <c r="F6445" s="1" t="s">
        <v>3205</v>
      </c>
      <c r="G6445" s="1" t="s">
        <v>3863</v>
      </c>
      <c r="H6445" s="1" t="s">
        <v>3206</v>
      </c>
      <c r="I6445" t="s">
        <v>18997</v>
      </c>
      <c r="J6445" t="s">
        <v>23</v>
      </c>
      <c r="K6445">
        <v>2050</v>
      </c>
      <c r="L6445">
        <v>99014.99</v>
      </c>
      <c r="M6445">
        <v>48.3</v>
      </c>
      <c r="N6445" t="s">
        <v>9307</v>
      </c>
      <c r="O6445" t="s">
        <v>9445</v>
      </c>
      <c r="P6445">
        <v>3.6019547837424074E-2</v>
      </c>
      <c r="Q6445">
        <v>0</v>
      </c>
      <c r="R6445">
        <v>4</v>
      </c>
    </row>
    <row r="6446" spans="1:18" x14ac:dyDescent="0.25">
      <c r="A6446" t="s">
        <v>3160</v>
      </c>
      <c r="B6446">
        <v>2018</v>
      </c>
      <c r="C6446">
        <v>12</v>
      </c>
      <c r="D6446">
        <v>21</v>
      </c>
      <c r="E6446" t="s">
        <v>2641</v>
      </c>
      <c r="F6446" s="1" t="s">
        <v>3205</v>
      </c>
      <c r="G6446" s="1" t="s">
        <v>3863</v>
      </c>
      <c r="H6446" s="1" t="s">
        <v>3206</v>
      </c>
      <c r="I6446" t="s">
        <v>19549</v>
      </c>
      <c r="J6446" t="s">
        <v>23</v>
      </c>
      <c r="K6446">
        <v>4509</v>
      </c>
      <c r="L6446">
        <v>310106.49</v>
      </c>
      <c r="M6446">
        <v>68.78</v>
      </c>
      <c r="N6446" t="s">
        <v>9322</v>
      </c>
      <c r="O6446" t="s">
        <v>9682</v>
      </c>
      <c r="P6446">
        <v>0</v>
      </c>
      <c r="Q6446">
        <v>0</v>
      </c>
      <c r="R6446">
        <v>4</v>
      </c>
    </row>
    <row r="6447" spans="1:18" x14ac:dyDescent="0.25">
      <c r="A6447" t="s">
        <v>3160</v>
      </c>
      <c r="B6447">
        <v>2018</v>
      </c>
      <c r="C6447">
        <v>12</v>
      </c>
      <c r="D6447">
        <v>21</v>
      </c>
      <c r="E6447" t="s">
        <v>2641</v>
      </c>
      <c r="F6447" s="1" t="s">
        <v>3205</v>
      </c>
      <c r="G6447" s="1" t="s">
        <v>3384</v>
      </c>
      <c r="H6447" s="1" t="s">
        <v>3206</v>
      </c>
      <c r="I6447" t="s">
        <v>17417</v>
      </c>
      <c r="J6447" t="s">
        <v>23</v>
      </c>
      <c r="K6447">
        <v>2970</v>
      </c>
      <c r="L6447">
        <v>151247.26</v>
      </c>
      <c r="M6447">
        <v>50.93</v>
      </c>
      <c r="N6447" t="s">
        <v>228</v>
      </c>
      <c r="O6447" t="s">
        <v>9547</v>
      </c>
      <c r="P6447">
        <v>0</v>
      </c>
      <c r="Q6447">
        <v>0</v>
      </c>
      <c r="R6447">
        <v>4</v>
      </c>
    </row>
    <row r="6448" spans="1:18" x14ac:dyDescent="0.25">
      <c r="A6448" t="s">
        <v>3160</v>
      </c>
      <c r="B6448">
        <v>2018</v>
      </c>
      <c r="C6448">
        <v>12</v>
      </c>
      <c r="D6448">
        <v>21</v>
      </c>
      <c r="E6448" t="s">
        <v>2641</v>
      </c>
      <c r="F6448" s="1" t="s">
        <v>3205</v>
      </c>
      <c r="G6448" s="1" t="s">
        <v>3863</v>
      </c>
      <c r="H6448" s="1" t="s">
        <v>3206</v>
      </c>
      <c r="I6448" t="s">
        <v>19270</v>
      </c>
      <c r="J6448" t="s">
        <v>23</v>
      </c>
      <c r="K6448">
        <v>10619</v>
      </c>
      <c r="L6448">
        <v>715826.81</v>
      </c>
      <c r="M6448">
        <v>67.41</v>
      </c>
      <c r="N6448" t="s">
        <v>9313</v>
      </c>
      <c r="O6448" t="s">
        <v>9448</v>
      </c>
      <c r="P6448">
        <v>2.823689586550486E-2</v>
      </c>
      <c r="Q6448">
        <v>0</v>
      </c>
      <c r="R6448">
        <v>4</v>
      </c>
    </row>
    <row r="6449" spans="1:18" x14ac:dyDescent="0.25">
      <c r="A6449" t="s">
        <v>713</v>
      </c>
      <c r="B6449">
        <v>2016</v>
      </c>
      <c r="C6449">
        <v>3</v>
      </c>
      <c r="D6449">
        <v>28</v>
      </c>
      <c r="E6449" t="s">
        <v>226</v>
      </c>
      <c r="F6449" s="1" t="s">
        <v>3205</v>
      </c>
      <c r="G6449" s="1" t="s">
        <v>3863</v>
      </c>
      <c r="H6449" s="1" t="s">
        <v>7263</v>
      </c>
      <c r="I6449" t="s">
        <v>18985</v>
      </c>
      <c r="J6449" t="s">
        <v>23</v>
      </c>
      <c r="K6449">
        <v>357</v>
      </c>
      <c r="L6449">
        <v>15333.14</v>
      </c>
      <c r="M6449">
        <v>42.95</v>
      </c>
      <c r="N6449" t="s">
        <v>9313</v>
      </c>
      <c r="O6449" t="s">
        <v>9560</v>
      </c>
      <c r="P6449">
        <v>0</v>
      </c>
      <c r="Q6449">
        <v>0</v>
      </c>
      <c r="R6449">
        <v>1</v>
      </c>
    </row>
    <row r="6450" spans="1:18" x14ac:dyDescent="0.25">
      <c r="A6450" t="s">
        <v>713</v>
      </c>
      <c r="B6450">
        <v>2016</v>
      </c>
      <c r="C6450">
        <v>3</v>
      </c>
      <c r="D6450">
        <v>28</v>
      </c>
      <c r="E6450" t="s">
        <v>226</v>
      </c>
      <c r="F6450" s="1" t="s">
        <v>3205</v>
      </c>
      <c r="G6450" s="1" t="s">
        <v>3384</v>
      </c>
      <c r="H6450" s="1" t="s">
        <v>7263</v>
      </c>
      <c r="I6450" t="s">
        <v>17060</v>
      </c>
      <c r="J6450" t="s">
        <v>23</v>
      </c>
      <c r="K6450">
        <v>850</v>
      </c>
      <c r="L6450">
        <v>23332.51</v>
      </c>
      <c r="M6450">
        <v>27.45</v>
      </c>
      <c r="N6450" t="s">
        <v>168</v>
      </c>
      <c r="O6450" t="s">
        <v>9449</v>
      </c>
      <c r="P6450">
        <v>0</v>
      </c>
      <c r="Q6450">
        <v>0</v>
      </c>
      <c r="R6450">
        <v>1</v>
      </c>
    </row>
    <row r="6451" spans="1:18" x14ac:dyDescent="0.25">
      <c r="A6451" t="s">
        <v>713</v>
      </c>
      <c r="B6451">
        <v>2016</v>
      </c>
      <c r="C6451">
        <v>3</v>
      </c>
      <c r="D6451">
        <v>28</v>
      </c>
      <c r="E6451" t="s">
        <v>226</v>
      </c>
      <c r="F6451" s="1" t="s">
        <v>3205</v>
      </c>
      <c r="G6451" s="1" t="s">
        <v>3384</v>
      </c>
      <c r="H6451" s="1" t="s">
        <v>3206</v>
      </c>
      <c r="I6451" t="s">
        <v>17409</v>
      </c>
      <c r="J6451" t="s">
        <v>23</v>
      </c>
      <c r="K6451">
        <v>12980</v>
      </c>
      <c r="L6451">
        <v>388102</v>
      </c>
      <c r="M6451">
        <v>29.9</v>
      </c>
      <c r="N6451" t="s">
        <v>160</v>
      </c>
      <c r="O6451" t="s">
        <v>9452</v>
      </c>
      <c r="P6451">
        <v>0.10110188471641929</v>
      </c>
      <c r="Q6451">
        <v>0</v>
      </c>
      <c r="R6451">
        <v>1</v>
      </c>
    </row>
    <row r="6452" spans="1:18" x14ac:dyDescent="0.25">
      <c r="A6452" t="s">
        <v>16656</v>
      </c>
      <c r="B6452">
        <v>2019</v>
      </c>
      <c r="C6452">
        <v>11</v>
      </c>
      <c r="D6452">
        <v>18</v>
      </c>
      <c r="E6452" t="s">
        <v>7471</v>
      </c>
      <c r="F6452" s="1" t="s">
        <v>5207</v>
      </c>
      <c r="G6452" s="1" t="s">
        <v>21054</v>
      </c>
      <c r="H6452" s="1" t="s">
        <v>7263</v>
      </c>
      <c r="I6452" t="s">
        <v>21069</v>
      </c>
      <c r="J6452" t="s">
        <v>38</v>
      </c>
      <c r="K6452">
        <v>92</v>
      </c>
      <c r="L6452">
        <v>40618</v>
      </c>
      <c r="M6452">
        <v>441.5</v>
      </c>
      <c r="N6452" t="s">
        <v>7263</v>
      </c>
      <c r="O6452" t="s">
        <v>23274</v>
      </c>
      <c r="P6452">
        <v>0</v>
      </c>
      <c r="Q6452">
        <v>0</v>
      </c>
      <c r="R6452">
        <v>4</v>
      </c>
    </row>
    <row r="6453" spans="1:18" x14ac:dyDescent="0.25">
      <c r="A6453" t="s">
        <v>16656</v>
      </c>
      <c r="B6453">
        <v>2019</v>
      </c>
      <c r="C6453">
        <v>11</v>
      </c>
      <c r="D6453">
        <v>18</v>
      </c>
      <c r="E6453" t="s">
        <v>7471</v>
      </c>
      <c r="F6453" s="1" t="s">
        <v>5207</v>
      </c>
      <c r="G6453" s="1" t="s">
        <v>21054</v>
      </c>
      <c r="H6453" s="1" t="s">
        <v>7263</v>
      </c>
      <c r="I6453" t="s">
        <v>21262</v>
      </c>
      <c r="J6453" t="s">
        <v>38</v>
      </c>
      <c r="K6453">
        <v>50</v>
      </c>
      <c r="L6453">
        <v>38500</v>
      </c>
      <c r="M6453">
        <v>770</v>
      </c>
      <c r="N6453" t="s">
        <v>7263</v>
      </c>
      <c r="O6453" t="s">
        <v>23274</v>
      </c>
      <c r="P6453">
        <v>0</v>
      </c>
      <c r="Q6453">
        <v>0</v>
      </c>
      <c r="R6453">
        <v>4</v>
      </c>
    </row>
    <row r="6454" spans="1:18" x14ac:dyDescent="0.25">
      <c r="A6454" t="s">
        <v>7705</v>
      </c>
      <c r="B6454">
        <v>2016</v>
      </c>
      <c r="C6454">
        <v>8</v>
      </c>
      <c r="D6454">
        <v>22</v>
      </c>
      <c r="E6454" t="s">
        <v>7471</v>
      </c>
      <c r="F6454" s="1" t="s">
        <v>5207</v>
      </c>
      <c r="G6454" s="1" t="s">
        <v>21008</v>
      </c>
      <c r="H6454" s="1" t="s">
        <v>3201</v>
      </c>
      <c r="I6454" t="s">
        <v>21023</v>
      </c>
      <c r="J6454" t="s">
        <v>23</v>
      </c>
      <c r="K6454">
        <v>5</v>
      </c>
      <c r="L6454">
        <v>743.49</v>
      </c>
      <c r="M6454">
        <v>148.69999999999999</v>
      </c>
      <c r="N6454" t="s">
        <v>7263</v>
      </c>
      <c r="O6454" t="s">
        <v>23191</v>
      </c>
      <c r="P6454">
        <v>0</v>
      </c>
      <c r="Q6454">
        <v>0</v>
      </c>
      <c r="R6454">
        <v>3</v>
      </c>
    </row>
    <row r="6455" spans="1:18" x14ac:dyDescent="0.25">
      <c r="A6455" t="s">
        <v>7705</v>
      </c>
      <c r="B6455">
        <v>2016</v>
      </c>
      <c r="C6455">
        <v>8</v>
      </c>
      <c r="D6455">
        <v>22</v>
      </c>
      <c r="E6455" t="s">
        <v>7471</v>
      </c>
      <c r="F6455" s="1" t="s">
        <v>5207</v>
      </c>
      <c r="G6455" s="1" t="s">
        <v>21008</v>
      </c>
      <c r="H6455" s="1" t="s">
        <v>3201</v>
      </c>
      <c r="I6455" t="s">
        <v>21027</v>
      </c>
      <c r="J6455" t="s">
        <v>23</v>
      </c>
      <c r="K6455">
        <v>3</v>
      </c>
      <c r="L6455">
        <v>446.1</v>
      </c>
      <c r="M6455">
        <v>148.69999999999999</v>
      </c>
      <c r="N6455" t="s">
        <v>7263</v>
      </c>
      <c r="O6455" t="s">
        <v>23191</v>
      </c>
      <c r="P6455">
        <v>0</v>
      </c>
      <c r="Q6455">
        <v>0</v>
      </c>
      <c r="R6455">
        <v>3</v>
      </c>
    </row>
    <row r="6456" spans="1:18" x14ac:dyDescent="0.25">
      <c r="A6456" t="s">
        <v>7705</v>
      </c>
      <c r="B6456">
        <v>2016</v>
      </c>
      <c r="C6456">
        <v>8</v>
      </c>
      <c r="D6456">
        <v>22</v>
      </c>
      <c r="E6456" t="s">
        <v>7471</v>
      </c>
      <c r="F6456" s="1" t="s">
        <v>5207</v>
      </c>
      <c r="G6456" s="1" t="s">
        <v>21008</v>
      </c>
      <c r="H6456" s="1" t="s">
        <v>3201</v>
      </c>
      <c r="I6456" t="s">
        <v>21014</v>
      </c>
      <c r="J6456" t="s">
        <v>23</v>
      </c>
      <c r="K6456">
        <v>2</v>
      </c>
      <c r="L6456">
        <v>316.14999999999998</v>
      </c>
      <c r="M6456">
        <v>158.08000000000001</v>
      </c>
      <c r="N6456" t="s">
        <v>7263</v>
      </c>
      <c r="O6456" t="s">
        <v>23191</v>
      </c>
      <c r="P6456">
        <v>0</v>
      </c>
      <c r="Q6456">
        <v>0</v>
      </c>
      <c r="R6456">
        <v>3</v>
      </c>
    </row>
    <row r="6457" spans="1:18" x14ac:dyDescent="0.25">
      <c r="A6457" t="s">
        <v>7705</v>
      </c>
      <c r="B6457">
        <v>2016</v>
      </c>
      <c r="C6457">
        <v>8</v>
      </c>
      <c r="D6457">
        <v>22</v>
      </c>
      <c r="E6457" t="s">
        <v>7471</v>
      </c>
      <c r="F6457" s="1" t="s">
        <v>5207</v>
      </c>
      <c r="G6457" s="1" t="s">
        <v>21008</v>
      </c>
      <c r="H6457" s="1" t="s">
        <v>3201</v>
      </c>
      <c r="I6457" t="s">
        <v>6906</v>
      </c>
      <c r="J6457" t="s">
        <v>23</v>
      </c>
      <c r="K6457">
        <v>2</v>
      </c>
      <c r="L6457">
        <v>309.60000000000002</v>
      </c>
      <c r="M6457">
        <v>154.80000000000001</v>
      </c>
      <c r="N6457" t="s">
        <v>7263</v>
      </c>
      <c r="O6457" t="s">
        <v>23191</v>
      </c>
      <c r="P6457">
        <v>0</v>
      </c>
      <c r="Q6457">
        <v>0</v>
      </c>
      <c r="R6457">
        <v>3</v>
      </c>
    </row>
    <row r="6458" spans="1:18" x14ac:dyDescent="0.25">
      <c r="A6458" t="s">
        <v>7705</v>
      </c>
      <c r="B6458">
        <v>2016</v>
      </c>
      <c r="C6458">
        <v>8</v>
      </c>
      <c r="D6458">
        <v>22</v>
      </c>
      <c r="E6458" t="s">
        <v>7471</v>
      </c>
      <c r="F6458" s="1" t="s">
        <v>5207</v>
      </c>
      <c r="G6458" s="1" t="s">
        <v>20931</v>
      </c>
      <c r="H6458" s="1" t="s">
        <v>3201</v>
      </c>
      <c r="I6458" t="s">
        <v>20937</v>
      </c>
      <c r="J6458" t="s">
        <v>23</v>
      </c>
      <c r="K6458">
        <v>5</v>
      </c>
      <c r="L6458">
        <v>721.25</v>
      </c>
      <c r="M6458">
        <v>144.25</v>
      </c>
      <c r="N6458" t="s">
        <v>7263</v>
      </c>
      <c r="O6458" t="s">
        <v>23191</v>
      </c>
      <c r="P6458">
        <v>0</v>
      </c>
      <c r="Q6458">
        <v>0</v>
      </c>
      <c r="R6458">
        <v>3</v>
      </c>
    </row>
    <row r="6459" spans="1:18" x14ac:dyDescent="0.25">
      <c r="A6459" t="s">
        <v>7705</v>
      </c>
      <c r="B6459">
        <v>2016</v>
      </c>
      <c r="C6459">
        <v>8</v>
      </c>
      <c r="D6459">
        <v>22</v>
      </c>
      <c r="E6459" t="s">
        <v>7471</v>
      </c>
      <c r="F6459" s="1" t="s">
        <v>5207</v>
      </c>
      <c r="G6459" s="1" t="s">
        <v>20573</v>
      </c>
      <c r="H6459" s="1" t="s">
        <v>3201</v>
      </c>
      <c r="I6459" t="s">
        <v>5401</v>
      </c>
      <c r="J6459" t="s">
        <v>23</v>
      </c>
      <c r="K6459">
        <v>5</v>
      </c>
      <c r="L6459">
        <v>805.55</v>
      </c>
      <c r="M6459">
        <v>161.11000000000001</v>
      </c>
      <c r="N6459" t="s">
        <v>8980</v>
      </c>
      <c r="O6459" t="s">
        <v>9980</v>
      </c>
      <c r="P6459">
        <v>0</v>
      </c>
      <c r="Q6459">
        <v>0</v>
      </c>
      <c r="R6459">
        <v>3</v>
      </c>
    </row>
    <row r="6460" spans="1:18" x14ac:dyDescent="0.25">
      <c r="A6460" t="s">
        <v>7705</v>
      </c>
      <c r="B6460">
        <v>2016</v>
      </c>
      <c r="C6460">
        <v>8</v>
      </c>
      <c r="D6460">
        <v>22</v>
      </c>
      <c r="E6460" t="s">
        <v>7471</v>
      </c>
      <c r="F6460" s="1" t="s">
        <v>5207</v>
      </c>
      <c r="G6460" s="1" t="s">
        <v>20573</v>
      </c>
      <c r="H6460" s="1" t="s">
        <v>3201</v>
      </c>
      <c r="I6460" t="s">
        <v>6023</v>
      </c>
      <c r="J6460" t="s">
        <v>23</v>
      </c>
      <c r="K6460">
        <v>10</v>
      </c>
      <c r="L6460">
        <v>1621</v>
      </c>
      <c r="M6460">
        <v>162.1</v>
      </c>
      <c r="N6460" t="s">
        <v>9045</v>
      </c>
      <c r="O6460" t="s">
        <v>9909</v>
      </c>
      <c r="P6460">
        <v>0</v>
      </c>
      <c r="Q6460">
        <v>0</v>
      </c>
      <c r="R6460">
        <v>3</v>
      </c>
    </row>
    <row r="6461" spans="1:18" x14ac:dyDescent="0.25">
      <c r="A6461" t="s">
        <v>7705</v>
      </c>
      <c r="B6461">
        <v>2016</v>
      </c>
      <c r="C6461">
        <v>8</v>
      </c>
      <c r="D6461">
        <v>22</v>
      </c>
      <c r="E6461" t="s">
        <v>7471</v>
      </c>
      <c r="F6461" s="1" t="s">
        <v>5207</v>
      </c>
      <c r="G6461" s="1" t="s">
        <v>20573</v>
      </c>
      <c r="H6461" s="1" t="s">
        <v>3201</v>
      </c>
      <c r="I6461" t="s">
        <v>5341</v>
      </c>
      <c r="J6461" t="s">
        <v>23</v>
      </c>
      <c r="K6461">
        <v>5</v>
      </c>
      <c r="L6461">
        <v>805.55</v>
      </c>
      <c r="M6461">
        <v>161.11000000000001</v>
      </c>
      <c r="N6461" t="s">
        <v>8971</v>
      </c>
      <c r="O6461" t="s">
        <v>9955</v>
      </c>
      <c r="P6461">
        <v>0</v>
      </c>
      <c r="Q6461">
        <v>0</v>
      </c>
      <c r="R6461">
        <v>3</v>
      </c>
    </row>
    <row r="6462" spans="1:18" x14ac:dyDescent="0.25">
      <c r="A6462" t="s">
        <v>1699</v>
      </c>
      <c r="B6462">
        <v>2017</v>
      </c>
      <c r="C6462">
        <v>7</v>
      </c>
      <c r="D6462">
        <v>5</v>
      </c>
      <c r="E6462" t="s">
        <v>92</v>
      </c>
      <c r="F6462" s="1" t="s">
        <v>3205</v>
      </c>
      <c r="G6462" s="1" t="s">
        <v>3384</v>
      </c>
      <c r="H6462" s="1" t="s">
        <v>3206</v>
      </c>
      <c r="I6462" t="s">
        <v>17117</v>
      </c>
      <c r="J6462" t="s">
        <v>23</v>
      </c>
      <c r="K6462">
        <v>3100</v>
      </c>
      <c r="L6462">
        <v>119350</v>
      </c>
      <c r="M6462">
        <v>38.5</v>
      </c>
      <c r="N6462" t="s">
        <v>160</v>
      </c>
      <c r="O6462" t="s">
        <v>9452</v>
      </c>
      <c r="P6462">
        <v>0.10110188471641929</v>
      </c>
      <c r="Q6462">
        <v>0</v>
      </c>
      <c r="R6462">
        <v>3</v>
      </c>
    </row>
    <row r="6463" spans="1:18" x14ac:dyDescent="0.25">
      <c r="A6463" t="s">
        <v>1699</v>
      </c>
      <c r="B6463">
        <v>2017</v>
      </c>
      <c r="C6463">
        <v>7</v>
      </c>
      <c r="D6463">
        <v>5</v>
      </c>
      <c r="E6463" t="s">
        <v>92</v>
      </c>
      <c r="F6463" s="1" t="s">
        <v>3205</v>
      </c>
      <c r="G6463" s="1" t="s">
        <v>3384</v>
      </c>
      <c r="H6463" s="1" t="s">
        <v>3206</v>
      </c>
      <c r="I6463" t="s">
        <v>17120</v>
      </c>
      <c r="J6463" t="s">
        <v>23</v>
      </c>
      <c r="K6463">
        <v>17876</v>
      </c>
      <c r="L6463">
        <v>676606.6</v>
      </c>
      <c r="M6463">
        <v>37.85</v>
      </c>
      <c r="N6463" t="s">
        <v>166</v>
      </c>
      <c r="O6463" t="s">
        <v>9509</v>
      </c>
      <c r="P6463">
        <v>0</v>
      </c>
      <c r="Q6463">
        <v>0</v>
      </c>
      <c r="R6463">
        <v>3</v>
      </c>
    </row>
    <row r="6464" spans="1:18" x14ac:dyDescent="0.25">
      <c r="A6464" t="s">
        <v>7826</v>
      </c>
      <c r="B6464">
        <v>2016</v>
      </c>
      <c r="C6464">
        <v>12</v>
      </c>
      <c r="D6464">
        <v>20</v>
      </c>
      <c r="E6464" t="s">
        <v>36</v>
      </c>
      <c r="F6464" s="1" t="s">
        <v>5207</v>
      </c>
      <c r="G6464" s="1" t="s">
        <v>6745</v>
      </c>
      <c r="H6464" s="1" t="s">
        <v>7263</v>
      </c>
      <c r="I6464" t="s">
        <v>7128</v>
      </c>
      <c r="J6464" t="s">
        <v>23</v>
      </c>
      <c r="K6464">
        <v>90</v>
      </c>
      <c r="L6464">
        <v>91800</v>
      </c>
      <c r="M6464">
        <v>1020</v>
      </c>
      <c r="N6464" t="s">
        <v>7128</v>
      </c>
      <c r="O6464" t="s">
        <v>9996</v>
      </c>
      <c r="P6464">
        <v>0</v>
      </c>
      <c r="Q6464">
        <v>0</v>
      </c>
      <c r="R6464">
        <v>4</v>
      </c>
    </row>
    <row r="6465" spans="1:18" x14ac:dyDescent="0.25">
      <c r="A6465" t="s">
        <v>585</v>
      </c>
      <c r="B6465">
        <v>2016</v>
      </c>
      <c r="C6465">
        <v>2</v>
      </c>
      <c r="D6465">
        <v>22</v>
      </c>
      <c r="E6465" t="s">
        <v>92</v>
      </c>
      <c r="F6465" s="1" t="s">
        <v>3205</v>
      </c>
      <c r="G6465" s="1" t="s">
        <v>18746</v>
      </c>
      <c r="H6465" s="1" t="s">
        <v>3206</v>
      </c>
      <c r="I6465" t="s">
        <v>18910</v>
      </c>
      <c r="J6465" t="s">
        <v>23</v>
      </c>
      <c r="K6465">
        <v>2400</v>
      </c>
      <c r="L6465">
        <v>97200</v>
      </c>
      <c r="M6465">
        <v>40.5</v>
      </c>
      <c r="N6465" t="s">
        <v>22002</v>
      </c>
      <c r="O6465" t="s">
        <v>23313</v>
      </c>
      <c r="P6465">
        <v>0</v>
      </c>
      <c r="Q6465">
        <v>0</v>
      </c>
      <c r="R6465">
        <v>1</v>
      </c>
    </row>
    <row r="6466" spans="1:18" x14ac:dyDescent="0.25">
      <c r="A6466" t="s">
        <v>585</v>
      </c>
      <c r="B6466">
        <v>2016</v>
      </c>
      <c r="C6466">
        <v>2</v>
      </c>
      <c r="D6466">
        <v>22</v>
      </c>
      <c r="E6466" t="s">
        <v>92</v>
      </c>
      <c r="F6466" s="1" t="s">
        <v>3205</v>
      </c>
      <c r="G6466" s="1" t="s">
        <v>18746</v>
      </c>
      <c r="H6466" s="1" t="s">
        <v>3206</v>
      </c>
      <c r="I6466" t="s">
        <v>18751</v>
      </c>
      <c r="J6466" t="s">
        <v>23</v>
      </c>
      <c r="K6466">
        <v>15970</v>
      </c>
      <c r="L6466">
        <v>662755</v>
      </c>
      <c r="M6466">
        <v>41.5</v>
      </c>
      <c r="N6466" t="s">
        <v>21995</v>
      </c>
      <c r="O6466" t="s">
        <v>23241</v>
      </c>
      <c r="P6466">
        <v>0</v>
      </c>
      <c r="Q6466">
        <v>0</v>
      </c>
      <c r="R6466">
        <v>1</v>
      </c>
    </row>
    <row r="6467" spans="1:18" x14ac:dyDescent="0.25">
      <c r="A6467" t="s">
        <v>10824</v>
      </c>
      <c r="B6467">
        <v>2019</v>
      </c>
      <c r="C6467">
        <v>4</v>
      </c>
      <c r="D6467">
        <v>19</v>
      </c>
      <c r="E6467" t="s">
        <v>21</v>
      </c>
      <c r="F6467" s="1" t="s">
        <v>3205</v>
      </c>
      <c r="G6467" s="1" t="s">
        <v>3967</v>
      </c>
      <c r="H6467" s="1" t="s">
        <v>3206</v>
      </c>
      <c r="I6467" t="s">
        <v>18506</v>
      </c>
      <c r="J6467" t="s">
        <v>23</v>
      </c>
      <c r="K6467">
        <v>125</v>
      </c>
      <c r="L6467">
        <v>10750.01</v>
      </c>
      <c r="M6467">
        <v>86</v>
      </c>
      <c r="N6467" t="s">
        <v>9288</v>
      </c>
      <c r="O6467" t="s">
        <v>23329</v>
      </c>
      <c r="P6467">
        <v>0</v>
      </c>
      <c r="Q6467">
        <v>0</v>
      </c>
      <c r="R6467">
        <v>2</v>
      </c>
    </row>
    <row r="6468" spans="1:18" x14ac:dyDescent="0.25">
      <c r="A6468" t="s">
        <v>14832</v>
      </c>
      <c r="B6468">
        <v>2019</v>
      </c>
      <c r="C6468">
        <v>6</v>
      </c>
      <c r="D6468">
        <v>18</v>
      </c>
      <c r="E6468" t="s">
        <v>202</v>
      </c>
      <c r="F6468" s="1" t="s">
        <v>3205</v>
      </c>
      <c r="G6468" s="1" t="s">
        <v>3957</v>
      </c>
      <c r="H6468" s="1" t="s">
        <v>7263</v>
      </c>
      <c r="I6468" t="s">
        <v>541</v>
      </c>
      <c r="J6468" t="s">
        <v>300</v>
      </c>
      <c r="K6468">
        <v>25</v>
      </c>
      <c r="L6468">
        <v>5500</v>
      </c>
      <c r="M6468">
        <v>220</v>
      </c>
      <c r="N6468" t="s">
        <v>8894</v>
      </c>
      <c r="O6468" t="s">
        <v>9614</v>
      </c>
      <c r="P6468">
        <v>0</v>
      </c>
      <c r="Q6468">
        <v>0</v>
      </c>
      <c r="R6468">
        <v>2</v>
      </c>
    </row>
    <row r="6469" spans="1:18" x14ac:dyDescent="0.25">
      <c r="A6469" t="s">
        <v>2517</v>
      </c>
      <c r="B6469">
        <v>2018</v>
      </c>
      <c r="C6469">
        <v>5</v>
      </c>
      <c r="D6469">
        <v>22</v>
      </c>
      <c r="E6469" t="s">
        <v>21</v>
      </c>
      <c r="F6469" s="1" t="s">
        <v>3205</v>
      </c>
      <c r="G6469" s="1" t="s">
        <v>3967</v>
      </c>
      <c r="H6469" s="1" t="s">
        <v>3206</v>
      </c>
      <c r="I6469" t="s">
        <v>18381</v>
      </c>
      <c r="J6469" t="s">
        <v>23</v>
      </c>
      <c r="K6469">
        <v>2977</v>
      </c>
      <c r="L6469">
        <v>248579.5</v>
      </c>
      <c r="M6469">
        <v>83.5</v>
      </c>
      <c r="N6469" t="s">
        <v>9257</v>
      </c>
      <c r="O6469" t="s">
        <v>10731</v>
      </c>
      <c r="P6469">
        <v>0</v>
      </c>
      <c r="Q6469">
        <v>0</v>
      </c>
      <c r="R6469">
        <v>2</v>
      </c>
    </row>
    <row r="6470" spans="1:18" x14ac:dyDescent="0.25">
      <c r="A6470" t="s">
        <v>2248</v>
      </c>
      <c r="B6470">
        <v>2018</v>
      </c>
      <c r="C6470">
        <v>3</v>
      </c>
      <c r="D6470">
        <v>2</v>
      </c>
      <c r="E6470" t="s">
        <v>226</v>
      </c>
      <c r="F6470" s="1" t="s">
        <v>3205</v>
      </c>
      <c r="G6470" s="1" t="s">
        <v>3384</v>
      </c>
      <c r="H6470" s="1" t="s">
        <v>3206</v>
      </c>
      <c r="I6470" t="s">
        <v>17065</v>
      </c>
      <c r="J6470" t="s">
        <v>23</v>
      </c>
      <c r="K6470">
        <v>1410</v>
      </c>
      <c r="L6470">
        <v>63435.9</v>
      </c>
      <c r="M6470">
        <v>44.99</v>
      </c>
      <c r="N6470" t="s">
        <v>163</v>
      </c>
      <c r="O6470" t="s">
        <v>9505</v>
      </c>
      <c r="P6470">
        <v>3.8218627714528705E-2</v>
      </c>
      <c r="Q6470">
        <v>0</v>
      </c>
      <c r="R6470">
        <v>1</v>
      </c>
    </row>
    <row r="6471" spans="1:18" x14ac:dyDescent="0.25">
      <c r="A6471" t="s">
        <v>2248</v>
      </c>
      <c r="B6471">
        <v>2018</v>
      </c>
      <c r="C6471">
        <v>3</v>
      </c>
      <c r="D6471">
        <v>2</v>
      </c>
      <c r="E6471" t="s">
        <v>226</v>
      </c>
      <c r="F6471" s="1" t="s">
        <v>3205</v>
      </c>
      <c r="G6471" s="1" t="s">
        <v>3863</v>
      </c>
      <c r="H6471" s="1" t="s">
        <v>3206</v>
      </c>
      <c r="I6471" t="s">
        <v>18995</v>
      </c>
      <c r="J6471" t="s">
        <v>23</v>
      </c>
      <c r="K6471">
        <v>17170</v>
      </c>
      <c r="L6471">
        <v>861934</v>
      </c>
      <c r="M6471">
        <v>50.2</v>
      </c>
      <c r="N6471" t="s">
        <v>9347</v>
      </c>
      <c r="O6471" t="s">
        <v>9542</v>
      </c>
      <c r="P6471">
        <v>8.0289698840596724E-2</v>
      </c>
      <c r="Q6471">
        <v>0</v>
      </c>
      <c r="R6471">
        <v>1</v>
      </c>
    </row>
    <row r="6472" spans="1:18" x14ac:dyDescent="0.25">
      <c r="A6472" t="s">
        <v>2248</v>
      </c>
      <c r="B6472">
        <v>2018</v>
      </c>
      <c r="C6472">
        <v>3</v>
      </c>
      <c r="D6472">
        <v>2</v>
      </c>
      <c r="E6472" t="s">
        <v>226</v>
      </c>
      <c r="F6472" s="1" t="s">
        <v>3205</v>
      </c>
      <c r="G6472" s="1" t="s">
        <v>3863</v>
      </c>
      <c r="H6472" s="1" t="s">
        <v>3206</v>
      </c>
      <c r="I6472" t="s">
        <v>19105</v>
      </c>
      <c r="J6472" t="s">
        <v>23</v>
      </c>
      <c r="K6472">
        <v>3220</v>
      </c>
      <c r="L6472">
        <v>161644</v>
      </c>
      <c r="M6472">
        <v>50.2</v>
      </c>
      <c r="N6472" t="s">
        <v>9346</v>
      </c>
      <c r="O6472" t="s">
        <v>9484</v>
      </c>
      <c r="P6472">
        <v>0</v>
      </c>
      <c r="Q6472">
        <v>0</v>
      </c>
      <c r="R6472">
        <v>1</v>
      </c>
    </row>
    <row r="6473" spans="1:18" x14ac:dyDescent="0.25">
      <c r="A6473" t="s">
        <v>363</v>
      </c>
      <c r="B6473">
        <v>2016</v>
      </c>
      <c r="C6473">
        <v>1</v>
      </c>
      <c r="D6473">
        <v>18</v>
      </c>
      <c r="E6473" t="s">
        <v>226</v>
      </c>
      <c r="F6473" s="1" t="s">
        <v>3205</v>
      </c>
      <c r="G6473" s="1" t="s">
        <v>3384</v>
      </c>
      <c r="H6473" s="1" t="s">
        <v>3206</v>
      </c>
      <c r="I6473" t="s">
        <v>17072</v>
      </c>
      <c r="J6473" t="s">
        <v>23</v>
      </c>
      <c r="K6473">
        <v>19919</v>
      </c>
      <c r="L6473">
        <v>604541.66</v>
      </c>
      <c r="M6473">
        <v>30.35</v>
      </c>
      <c r="N6473" t="s">
        <v>112</v>
      </c>
      <c r="O6473" t="s">
        <v>9515</v>
      </c>
      <c r="P6473">
        <v>3.2773227720419927E-2</v>
      </c>
      <c r="Q6473">
        <v>0</v>
      </c>
      <c r="R6473">
        <v>1</v>
      </c>
    </row>
    <row r="6474" spans="1:18" x14ac:dyDescent="0.25">
      <c r="A6474" t="s">
        <v>7631</v>
      </c>
      <c r="B6474">
        <v>2016</v>
      </c>
      <c r="C6474">
        <v>6</v>
      </c>
      <c r="D6474">
        <v>30</v>
      </c>
      <c r="E6474" t="s">
        <v>7304</v>
      </c>
      <c r="F6474" s="1" t="s">
        <v>9480</v>
      </c>
      <c r="G6474" s="1" t="s">
        <v>9480</v>
      </c>
      <c r="H6474" s="1" t="s">
        <v>9480</v>
      </c>
      <c r="I6474" t="s">
        <v>7632</v>
      </c>
      <c r="J6474" t="s">
        <v>38</v>
      </c>
      <c r="K6474">
        <v>40</v>
      </c>
      <c r="L6474">
        <v>75.2</v>
      </c>
      <c r="M6474">
        <v>1.88</v>
      </c>
      <c r="N6474" t="e">
        <v>#N/A</v>
      </c>
      <c r="O6474" t="e">
        <v>#N/A</v>
      </c>
      <c r="P6474">
        <v>0</v>
      </c>
      <c r="Q6474">
        <v>0</v>
      </c>
      <c r="R6474">
        <v>2</v>
      </c>
    </row>
    <row r="6475" spans="1:18" x14ac:dyDescent="0.25">
      <c r="A6475" t="s">
        <v>7631</v>
      </c>
      <c r="B6475">
        <v>2016</v>
      </c>
      <c r="C6475">
        <v>6</v>
      </c>
      <c r="D6475">
        <v>30</v>
      </c>
      <c r="E6475" t="s">
        <v>7304</v>
      </c>
      <c r="F6475" s="1" t="s">
        <v>5207</v>
      </c>
      <c r="G6475" s="1" t="s">
        <v>7231</v>
      </c>
      <c r="H6475" s="1" t="s">
        <v>7263</v>
      </c>
      <c r="I6475" t="s">
        <v>7242</v>
      </c>
      <c r="J6475" t="s">
        <v>23</v>
      </c>
      <c r="K6475">
        <v>1.2</v>
      </c>
      <c r="L6475">
        <v>194.38</v>
      </c>
      <c r="M6475">
        <v>161.97999999999999</v>
      </c>
      <c r="N6475" t="s">
        <v>9409</v>
      </c>
      <c r="O6475" t="s">
        <v>9964</v>
      </c>
      <c r="P6475">
        <v>0</v>
      </c>
      <c r="Q6475">
        <v>0</v>
      </c>
      <c r="R6475">
        <v>2</v>
      </c>
    </row>
    <row r="6476" spans="1:18" x14ac:dyDescent="0.25">
      <c r="A6476" t="s">
        <v>7631</v>
      </c>
      <c r="B6476">
        <v>2016</v>
      </c>
      <c r="C6476">
        <v>6</v>
      </c>
      <c r="D6476">
        <v>30</v>
      </c>
      <c r="E6476" t="s">
        <v>7304</v>
      </c>
      <c r="F6476" s="1" t="s">
        <v>9480</v>
      </c>
      <c r="G6476" s="1" t="s">
        <v>9480</v>
      </c>
      <c r="H6476" s="1" t="s">
        <v>9480</v>
      </c>
      <c r="I6476" t="s">
        <v>15794</v>
      </c>
      <c r="J6476" t="s">
        <v>23</v>
      </c>
      <c r="K6476">
        <v>0.5</v>
      </c>
      <c r="L6476">
        <v>72.42</v>
      </c>
      <c r="M6476">
        <v>144.84</v>
      </c>
      <c r="N6476" t="e">
        <v>#N/A</v>
      </c>
      <c r="O6476" t="e">
        <v>#N/A</v>
      </c>
      <c r="P6476">
        <v>0</v>
      </c>
      <c r="Q6476">
        <v>0</v>
      </c>
      <c r="R6476">
        <v>2</v>
      </c>
    </row>
    <row r="6477" spans="1:18" x14ac:dyDescent="0.25">
      <c r="A6477" t="s">
        <v>7631</v>
      </c>
      <c r="B6477">
        <v>2016</v>
      </c>
      <c r="C6477">
        <v>6</v>
      </c>
      <c r="D6477">
        <v>30</v>
      </c>
      <c r="E6477" t="s">
        <v>7304</v>
      </c>
      <c r="F6477" s="1" t="s">
        <v>5207</v>
      </c>
      <c r="G6477" s="1" t="s">
        <v>21548</v>
      </c>
      <c r="H6477" s="1" t="s">
        <v>7263</v>
      </c>
      <c r="I6477" t="s">
        <v>6399</v>
      </c>
      <c r="J6477" t="s">
        <v>38</v>
      </c>
      <c r="K6477">
        <v>40</v>
      </c>
      <c r="L6477">
        <v>1500</v>
      </c>
      <c r="M6477">
        <v>37.5</v>
      </c>
      <c r="N6477" t="s">
        <v>6399</v>
      </c>
      <c r="O6477" t="s">
        <v>9965</v>
      </c>
      <c r="P6477">
        <v>0</v>
      </c>
      <c r="Q6477">
        <v>0</v>
      </c>
      <c r="R6477">
        <v>2</v>
      </c>
    </row>
    <row r="6478" spans="1:18" x14ac:dyDescent="0.25">
      <c r="A6478" t="s">
        <v>7631</v>
      </c>
      <c r="B6478">
        <v>2016</v>
      </c>
      <c r="C6478">
        <v>6</v>
      </c>
      <c r="D6478">
        <v>30</v>
      </c>
      <c r="E6478" t="s">
        <v>7304</v>
      </c>
      <c r="F6478" s="1" t="s">
        <v>5207</v>
      </c>
      <c r="G6478" s="1" t="s">
        <v>20573</v>
      </c>
      <c r="H6478" s="1" t="s">
        <v>7263</v>
      </c>
      <c r="I6478" t="s">
        <v>20642</v>
      </c>
      <c r="J6478" t="s">
        <v>38</v>
      </c>
      <c r="K6478">
        <v>20</v>
      </c>
      <c r="L6478">
        <v>297</v>
      </c>
      <c r="M6478">
        <v>14.85</v>
      </c>
      <c r="N6478" t="s">
        <v>7263</v>
      </c>
      <c r="O6478" t="s">
        <v>23274</v>
      </c>
      <c r="P6478">
        <v>0</v>
      </c>
      <c r="Q6478">
        <v>0</v>
      </c>
      <c r="R6478">
        <v>2</v>
      </c>
    </row>
    <row r="6479" spans="1:18" x14ac:dyDescent="0.25">
      <c r="A6479" t="s">
        <v>1895</v>
      </c>
      <c r="B6479">
        <v>2017</v>
      </c>
      <c r="C6479">
        <v>10</v>
      </c>
      <c r="D6479">
        <v>11</v>
      </c>
      <c r="E6479" t="s">
        <v>1620</v>
      </c>
      <c r="F6479" s="1" t="s">
        <v>3205</v>
      </c>
      <c r="G6479" s="1" t="s">
        <v>3863</v>
      </c>
      <c r="H6479" s="1" t="s">
        <v>3206</v>
      </c>
      <c r="I6479" t="s">
        <v>19105</v>
      </c>
      <c r="J6479" t="s">
        <v>23</v>
      </c>
      <c r="K6479">
        <v>19730</v>
      </c>
      <c r="L6479">
        <v>899017.77</v>
      </c>
      <c r="M6479">
        <v>45.57</v>
      </c>
      <c r="N6479" t="s">
        <v>9346</v>
      </c>
      <c r="O6479" t="s">
        <v>9484</v>
      </c>
      <c r="P6479">
        <v>0</v>
      </c>
      <c r="Q6479">
        <v>0</v>
      </c>
      <c r="R6479">
        <v>4</v>
      </c>
    </row>
    <row r="6480" spans="1:18" x14ac:dyDescent="0.25">
      <c r="A6480" t="s">
        <v>15097</v>
      </c>
      <c r="B6480">
        <v>2019</v>
      </c>
      <c r="C6480">
        <v>7</v>
      </c>
      <c r="D6480">
        <v>16</v>
      </c>
      <c r="E6480" t="s">
        <v>15099</v>
      </c>
      <c r="F6480" s="1" t="s">
        <v>9480</v>
      </c>
      <c r="G6480" s="1" t="s">
        <v>9480</v>
      </c>
      <c r="H6480" s="1" t="s">
        <v>9480</v>
      </c>
      <c r="I6480" t="s">
        <v>15100</v>
      </c>
      <c r="J6480" t="s">
        <v>23</v>
      </c>
      <c r="K6480">
        <v>40</v>
      </c>
      <c r="L6480">
        <v>687.49</v>
      </c>
      <c r="M6480">
        <v>17.190000000000001</v>
      </c>
      <c r="N6480" t="e">
        <v>#N/A</v>
      </c>
      <c r="O6480" t="e">
        <v>#N/A</v>
      </c>
      <c r="P6480">
        <v>0</v>
      </c>
      <c r="Q6480">
        <v>0</v>
      </c>
      <c r="R6480">
        <v>3</v>
      </c>
    </row>
    <row r="6481" spans="1:18" x14ac:dyDescent="0.25">
      <c r="A6481" t="s">
        <v>15097</v>
      </c>
      <c r="B6481">
        <v>2019</v>
      </c>
      <c r="C6481">
        <v>7</v>
      </c>
      <c r="D6481">
        <v>16</v>
      </c>
      <c r="E6481" t="s">
        <v>15099</v>
      </c>
      <c r="F6481" s="1" t="s">
        <v>9480</v>
      </c>
      <c r="G6481" s="1" t="s">
        <v>9480</v>
      </c>
      <c r="H6481" s="1" t="s">
        <v>9480</v>
      </c>
      <c r="I6481" t="s">
        <v>8425</v>
      </c>
      <c r="J6481" t="s">
        <v>38</v>
      </c>
      <c r="K6481">
        <v>200</v>
      </c>
      <c r="L6481">
        <v>1348.37</v>
      </c>
      <c r="M6481">
        <v>6.74</v>
      </c>
      <c r="N6481" t="e">
        <v>#N/A</v>
      </c>
      <c r="O6481" t="e">
        <v>#N/A</v>
      </c>
      <c r="P6481">
        <v>0</v>
      </c>
      <c r="Q6481">
        <v>0</v>
      </c>
      <c r="R6481">
        <v>3</v>
      </c>
    </row>
    <row r="6482" spans="1:18" x14ac:dyDescent="0.25">
      <c r="A6482" t="s">
        <v>15097</v>
      </c>
      <c r="B6482">
        <v>2019</v>
      </c>
      <c r="C6482">
        <v>7</v>
      </c>
      <c r="D6482">
        <v>16</v>
      </c>
      <c r="E6482" t="s">
        <v>15099</v>
      </c>
      <c r="F6482" s="1" t="s">
        <v>5207</v>
      </c>
      <c r="G6482" s="1" t="s">
        <v>21109</v>
      </c>
      <c r="H6482" s="1" t="s">
        <v>7263</v>
      </c>
      <c r="I6482" t="s">
        <v>7261</v>
      </c>
      <c r="J6482" t="s">
        <v>38</v>
      </c>
      <c r="K6482">
        <v>1000</v>
      </c>
      <c r="L6482">
        <v>317.14</v>
      </c>
      <c r="M6482">
        <v>0.32</v>
      </c>
      <c r="N6482" t="s">
        <v>7261</v>
      </c>
      <c r="O6482" t="s">
        <v>15127</v>
      </c>
      <c r="P6482">
        <v>0</v>
      </c>
      <c r="Q6482">
        <v>0</v>
      </c>
      <c r="R6482">
        <v>3</v>
      </c>
    </row>
    <row r="6483" spans="1:18" x14ac:dyDescent="0.25">
      <c r="A6483" t="s">
        <v>15097</v>
      </c>
      <c r="B6483">
        <v>2019</v>
      </c>
      <c r="C6483">
        <v>7</v>
      </c>
      <c r="D6483">
        <v>16</v>
      </c>
      <c r="E6483" t="s">
        <v>15099</v>
      </c>
      <c r="F6483" s="1" t="s">
        <v>5207</v>
      </c>
      <c r="G6483" s="1" t="s">
        <v>21109</v>
      </c>
      <c r="H6483" s="1" t="s">
        <v>7263</v>
      </c>
      <c r="I6483" t="s">
        <v>7261</v>
      </c>
      <c r="J6483" t="s">
        <v>38</v>
      </c>
      <c r="K6483">
        <v>1000</v>
      </c>
      <c r="L6483">
        <v>265.99</v>
      </c>
      <c r="M6483">
        <v>0.27</v>
      </c>
      <c r="N6483" t="s">
        <v>7261</v>
      </c>
      <c r="O6483" t="s">
        <v>15127</v>
      </c>
      <c r="P6483">
        <v>0</v>
      </c>
      <c r="Q6483">
        <v>0</v>
      </c>
      <c r="R6483">
        <v>3</v>
      </c>
    </row>
    <row r="6484" spans="1:18" x14ac:dyDescent="0.25">
      <c r="A6484" t="s">
        <v>15097</v>
      </c>
      <c r="B6484">
        <v>2019</v>
      </c>
      <c r="C6484">
        <v>7</v>
      </c>
      <c r="D6484">
        <v>16</v>
      </c>
      <c r="E6484" t="s">
        <v>15099</v>
      </c>
      <c r="F6484" s="1" t="s">
        <v>5207</v>
      </c>
      <c r="G6484" s="1" t="s">
        <v>21109</v>
      </c>
      <c r="H6484" s="1" t="s">
        <v>7263</v>
      </c>
      <c r="I6484" t="s">
        <v>6713</v>
      </c>
      <c r="J6484" t="s">
        <v>38</v>
      </c>
      <c r="K6484">
        <v>600</v>
      </c>
      <c r="L6484">
        <v>337.61</v>
      </c>
      <c r="M6484">
        <v>0.56000000000000005</v>
      </c>
      <c r="N6484" t="s">
        <v>6713</v>
      </c>
      <c r="O6484" t="s">
        <v>9764</v>
      </c>
      <c r="P6484">
        <v>0</v>
      </c>
      <c r="Q6484">
        <v>0</v>
      </c>
      <c r="R6484">
        <v>3</v>
      </c>
    </row>
    <row r="6485" spans="1:18" x14ac:dyDescent="0.25">
      <c r="A6485" t="s">
        <v>15097</v>
      </c>
      <c r="B6485">
        <v>2019</v>
      </c>
      <c r="C6485">
        <v>7</v>
      </c>
      <c r="D6485">
        <v>16</v>
      </c>
      <c r="E6485" t="s">
        <v>15099</v>
      </c>
      <c r="F6485" s="1" t="s">
        <v>9480</v>
      </c>
      <c r="G6485" s="1" t="s">
        <v>9480</v>
      </c>
      <c r="H6485" s="1" t="s">
        <v>9480</v>
      </c>
      <c r="I6485" t="s">
        <v>10271</v>
      </c>
      <c r="J6485" t="s">
        <v>38</v>
      </c>
      <c r="K6485">
        <v>25</v>
      </c>
      <c r="L6485">
        <v>6035.98</v>
      </c>
      <c r="M6485">
        <v>241.44</v>
      </c>
      <c r="N6485" t="e">
        <v>#N/A</v>
      </c>
      <c r="O6485" t="e">
        <v>#N/A</v>
      </c>
      <c r="P6485">
        <v>0</v>
      </c>
      <c r="Q6485">
        <v>0</v>
      </c>
      <c r="R6485">
        <v>3</v>
      </c>
    </row>
    <row r="6486" spans="1:18" x14ac:dyDescent="0.25">
      <c r="A6486" t="s">
        <v>15097</v>
      </c>
      <c r="B6486">
        <v>2019</v>
      </c>
      <c r="C6486">
        <v>7</v>
      </c>
      <c r="D6486">
        <v>16</v>
      </c>
      <c r="E6486" t="s">
        <v>15099</v>
      </c>
      <c r="F6486" s="1" t="s">
        <v>9480</v>
      </c>
      <c r="G6486" s="1" t="s">
        <v>9480</v>
      </c>
      <c r="H6486" s="1" t="s">
        <v>9480</v>
      </c>
      <c r="I6486" t="s">
        <v>15101</v>
      </c>
      <c r="J6486" t="s">
        <v>23</v>
      </c>
      <c r="K6486">
        <v>500</v>
      </c>
      <c r="L6486">
        <v>7384.15</v>
      </c>
      <c r="M6486">
        <v>14.77</v>
      </c>
      <c r="N6486" t="e">
        <v>#N/A</v>
      </c>
      <c r="O6486" t="e">
        <v>#N/A</v>
      </c>
      <c r="P6486">
        <v>0</v>
      </c>
      <c r="Q6486">
        <v>0</v>
      </c>
      <c r="R6486">
        <v>3</v>
      </c>
    </row>
    <row r="6487" spans="1:18" x14ac:dyDescent="0.25">
      <c r="A6487" t="s">
        <v>15097</v>
      </c>
      <c r="B6487">
        <v>2019</v>
      </c>
      <c r="C6487">
        <v>7</v>
      </c>
      <c r="D6487">
        <v>16</v>
      </c>
      <c r="E6487" t="s">
        <v>15099</v>
      </c>
      <c r="F6487" s="1" t="s">
        <v>9480</v>
      </c>
      <c r="G6487" s="1" t="s">
        <v>9480</v>
      </c>
      <c r="H6487" s="1" t="s">
        <v>9480</v>
      </c>
      <c r="I6487" t="s">
        <v>15102</v>
      </c>
      <c r="J6487" t="s">
        <v>38</v>
      </c>
      <c r="K6487">
        <v>2</v>
      </c>
      <c r="L6487">
        <v>226.09</v>
      </c>
      <c r="M6487">
        <v>113.05</v>
      </c>
      <c r="N6487" t="e">
        <v>#N/A</v>
      </c>
      <c r="O6487" t="e">
        <v>#N/A</v>
      </c>
      <c r="P6487">
        <v>0</v>
      </c>
      <c r="Q6487">
        <v>0</v>
      </c>
      <c r="R6487">
        <v>3</v>
      </c>
    </row>
    <row r="6488" spans="1:18" x14ac:dyDescent="0.25">
      <c r="A6488" t="s">
        <v>15097</v>
      </c>
      <c r="B6488">
        <v>2019</v>
      </c>
      <c r="C6488">
        <v>7</v>
      </c>
      <c r="D6488">
        <v>16</v>
      </c>
      <c r="E6488" t="s">
        <v>15099</v>
      </c>
      <c r="F6488" s="1" t="s">
        <v>9480</v>
      </c>
      <c r="G6488" s="1" t="s">
        <v>9480</v>
      </c>
      <c r="H6488" s="1" t="s">
        <v>9480</v>
      </c>
      <c r="I6488" t="s">
        <v>8435</v>
      </c>
      <c r="J6488" t="s">
        <v>38</v>
      </c>
      <c r="K6488">
        <v>30</v>
      </c>
      <c r="L6488">
        <v>3682.97</v>
      </c>
      <c r="M6488">
        <v>122.77</v>
      </c>
      <c r="N6488" t="e">
        <v>#N/A</v>
      </c>
      <c r="O6488" t="e">
        <v>#N/A</v>
      </c>
      <c r="P6488">
        <v>0</v>
      </c>
      <c r="Q6488">
        <v>0</v>
      </c>
      <c r="R6488">
        <v>3</v>
      </c>
    </row>
    <row r="6489" spans="1:18" x14ac:dyDescent="0.25">
      <c r="A6489" t="s">
        <v>15097</v>
      </c>
      <c r="B6489">
        <v>2019</v>
      </c>
      <c r="C6489">
        <v>7</v>
      </c>
      <c r="D6489">
        <v>16</v>
      </c>
      <c r="E6489" t="s">
        <v>15099</v>
      </c>
      <c r="F6489" s="1" t="s">
        <v>9480</v>
      </c>
      <c r="G6489" s="1" t="s">
        <v>9480</v>
      </c>
      <c r="H6489" s="1" t="s">
        <v>9480</v>
      </c>
      <c r="I6489" t="s">
        <v>8436</v>
      </c>
      <c r="J6489" t="s">
        <v>38</v>
      </c>
      <c r="K6489">
        <v>50</v>
      </c>
      <c r="L6489">
        <v>8900.51</v>
      </c>
      <c r="M6489">
        <v>178.01</v>
      </c>
      <c r="N6489" t="e">
        <v>#N/A</v>
      </c>
      <c r="O6489" t="e">
        <v>#N/A</v>
      </c>
      <c r="P6489">
        <v>0</v>
      </c>
      <c r="Q6489">
        <v>0</v>
      </c>
      <c r="R6489">
        <v>3</v>
      </c>
    </row>
    <row r="6490" spans="1:18" x14ac:dyDescent="0.25">
      <c r="A6490" t="s">
        <v>15097</v>
      </c>
      <c r="B6490">
        <v>2019</v>
      </c>
      <c r="C6490">
        <v>7</v>
      </c>
      <c r="D6490">
        <v>16</v>
      </c>
      <c r="E6490" t="s">
        <v>15099</v>
      </c>
      <c r="F6490" s="1" t="s">
        <v>9480</v>
      </c>
      <c r="G6490" s="1" t="s">
        <v>9480</v>
      </c>
      <c r="H6490" s="1" t="s">
        <v>9480</v>
      </c>
      <c r="I6490" t="s">
        <v>8437</v>
      </c>
      <c r="J6490" t="s">
        <v>38</v>
      </c>
      <c r="K6490">
        <v>3</v>
      </c>
      <c r="L6490">
        <v>1886.75</v>
      </c>
      <c r="M6490">
        <v>628.91999999999996</v>
      </c>
      <c r="N6490" t="e">
        <v>#N/A</v>
      </c>
      <c r="O6490" t="e">
        <v>#N/A</v>
      </c>
      <c r="P6490">
        <v>0</v>
      </c>
      <c r="Q6490">
        <v>0</v>
      </c>
      <c r="R6490">
        <v>3</v>
      </c>
    </row>
    <row r="6491" spans="1:18" x14ac:dyDescent="0.25">
      <c r="A6491" t="s">
        <v>16315</v>
      </c>
      <c r="B6491">
        <v>2019</v>
      </c>
      <c r="C6491">
        <v>11</v>
      </c>
      <c r="D6491">
        <v>21</v>
      </c>
      <c r="E6491" t="s">
        <v>226</v>
      </c>
      <c r="F6491" s="1" t="s">
        <v>3205</v>
      </c>
      <c r="G6491" s="1" t="s">
        <v>3863</v>
      </c>
      <c r="H6491" s="1" t="s">
        <v>3206</v>
      </c>
      <c r="I6491" t="s">
        <v>19204</v>
      </c>
      <c r="J6491" t="s">
        <v>23</v>
      </c>
      <c r="K6491">
        <v>8945</v>
      </c>
      <c r="L6491">
        <v>398052.5</v>
      </c>
      <c r="M6491">
        <v>44.5</v>
      </c>
      <c r="N6491" t="s">
        <v>9340</v>
      </c>
      <c r="O6491" t="s">
        <v>9482</v>
      </c>
      <c r="P6491">
        <v>8.0867377033553248E-2</v>
      </c>
      <c r="Q6491">
        <v>0</v>
      </c>
      <c r="R6491">
        <v>4</v>
      </c>
    </row>
    <row r="6492" spans="1:18" x14ac:dyDescent="0.25">
      <c r="A6492" t="s">
        <v>16315</v>
      </c>
      <c r="B6492">
        <v>2019</v>
      </c>
      <c r="C6492">
        <v>11</v>
      </c>
      <c r="D6492">
        <v>21</v>
      </c>
      <c r="E6492" t="s">
        <v>226</v>
      </c>
      <c r="F6492" s="1" t="s">
        <v>3205</v>
      </c>
      <c r="G6492" s="1" t="s">
        <v>3863</v>
      </c>
      <c r="H6492" s="1" t="s">
        <v>3206</v>
      </c>
      <c r="I6492" t="s">
        <v>19206</v>
      </c>
      <c r="J6492" t="s">
        <v>23</v>
      </c>
      <c r="K6492">
        <v>6075</v>
      </c>
      <c r="L6492">
        <v>270337.5</v>
      </c>
      <c r="M6492">
        <v>44.5</v>
      </c>
      <c r="N6492" t="s">
        <v>9305</v>
      </c>
      <c r="O6492" t="s">
        <v>9530</v>
      </c>
      <c r="P6492">
        <v>3.1450189480311259E-2</v>
      </c>
      <c r="Q6492">
        <v>0</v>
      </c>
      <c r="R6492">
        <v>4</v>
      </c>
    </row>
    <row r="6493" spans="1:18" x14ac:dyDescent="0.25">
      <c r="A6493" t="s">
        <v>16315</v>
      </c>
      <c r="B6493">
        <v>2019</v>
      </c>
      <c r="C6493">
        <v>11</v>
      </c>
      <c r="D6493">
        <v>21</v>
      </c>
      <c r="E6493" t="s">
        <v>226</v>
      </c>
      <c r="F6493" s="1" t="s">
        <v>3205</v>
      </c>
      <c r="G6493" s="1" t="s">
        <v>3863</v>
      </c>
      <c r="H6493" s="1" t="s">
        <v>3206</v>
      </c>
      <c r="I6493" t="s">
        <v>19207</v>
      </c>
      <c r="J6493" t="s">
        <v>23</v>
      </c>
      <c r="K6493">
        <v>5590</v>
      </c>
      <c r="L6493">
        <v>248755</v>
      </c>
      <c r="M6493">
        <v>44.5</v>
      </c>
      <c r="N6493" t="s">
        <v>9331</v>
      </c>
      <c r="O6493" t="s">
        <v>9540</v>
      </c>
      <c r="P6493">
        <v>4.2454374665687751E-2</v>
      </c>
      <c r="Q6493">
        <v>0</v>
      </c>
      <c r="R6493">
        <v>4</v>
      </c>
    </row>
    <row r="6494" spans="1:18" x14ac:dyDescent="0.25">
      <c r="A6494" t="s">
        <v>2497</v>
      </c>
      <c r="B6494">
        <v>2018</v>
      </c>
      <c r="C6494">
        <v>5</v>
      </c>
      <c r="D6494">
        <v>18</v>
      </c>
      <c r="E6494" t="s">
        <v>226</v>
      </c>
      <c r="F6494" s="1" t="s">
        <v>3205</v>
      </c>
      <c r="G6494" s="1" t="s">
        <v>3384</v>
      </c>
      <c r="H6494" s="1" t="s">
        <v>3206</v>
      </c>
      <c r="I6494" t="s">
        <v>17065</v>
      </c>
      <c r="J6494" t="s">
        <v>23</v>
      </c>
      <c r="K6494">
        <v>4910</v>
      </c>
      <c r="L6494">
        <v>241424.7</v>
      </c>
      <c r="M6494">
        <v>49.17</v>
      </c>
      <c r="N6494" t="s">
        <v>163</v>
      </c>
      <c r="O6494" t="s">
        <v>9505</v>
      </c>
      <c r="P6494">
        <v>3.8218627714528705E-2</v>
      </c>
      <c r="Q6494">
        <v>0</v>
      </c>
      <c r="R6494">
        <v>2</v>
      </c>
    </row>
    <row r="6495" spans="1:18" x14ac:dyDescent="0.25">
      <c r="A6495" t="s">
        <v>2497</v>
      </c>
      <c r="B6495">
        <v>2018</v>
      </c>
      <c r="C6495">
        <v>5</v>
      </c>
      <c r="D6495">
        <v>18</v>
      </c>
      <c r="E6495" t="s">
        <v>226</v>
      </c>
      <c r="F6495" s="1" t="s">
        <v>3205</v>
      </c>
      <c r="G6495" s="1" t="s">
        <v>3384</v>
      </c>
      <c r="H6495" s="1" t="s">
        <v>3206</v>
      </c>
      <c r="I6495" t="s">
        <v>17068</v>
      </c>
      <c r="J6495" t="s">
        <v>23</v>
      </c>
      <c r="K6495">
        <v>6160</v>
      </c>
      <c r="L6495">
        <v>301809.2</v>
      </c>
      <c r="M6495">
        <v>49</v>
      </c>
      <c r="N6495" t="s">
        <v>170</v>
      </c>
      <c r="O6495" t="s">
        <v>9516</v>
      </c>
      <c r="P6495">
        <v>3.660242098978287E-2</v>
      </c>
      <c r="Q6495">
        <v>0</v>
      </c>
      <c r="R6495">
        <v>2</v>
      </c>
    </row>
    <row r="6496" spans="1:18" x14ac:dyDescent="0.25">
      <c r="A6496" t="s">
        <v>2497</v>
      </c>
      <c r="B6496">
        <v>2018</v>
      </c>
      <c r="C6496">
        <v>5</v>
      </c>
      <c r="D6496">
        <v>18</v>
      </c>
      <c r="E6496" t="s">
        <v>226</v>
      </c>
      <c r="F6496" s="1" t="s">
        <v>3205</v>
      </c>
      <c r="G6496" s="1" t="s">
        <v>3384</v>
      </c>
      <c r="H6496" s="1" t="s">
        <v>3206</v>
      </c>
      <c r="I6496" t="s">
        <v>17070</v>
      </c>
      <c r="J6496" t="s">
        <v>23</v>
      </c>
      <c r="K6496">
        <v>5712</v>
      </c>
      <c r="L6496">
        <v>281601.59999999998</v>
      </c>
      <c r="M6496">
        <v>49.3</v>
      </c>
      <c r="N6496" t="s">
        <v>645</v>
      </c>
      <c r="O6496" t="s">
        <v>9450</v>
      </c>
      <c r="P6496">
        <v>9.1123449223886266E-2</v>
      </c>
      <c r="Q6496">
        <v>0</v>
      </c>
      <c r="R6496">
        <v>2</v>
      </c>
    </row>
    <row r="6497" spans="1:18" x14ac:dyDescent="0.25">
      <c r="A6497" t="s">
        <v>2497</v>
      </c>
      <c r="B6497">
        <v>2018</v>
      </c>
      <c r="C6497">
        <v>5</v>
      </c>
      <c r="D6497">
        <v>18</v>
      </c>
      <c r="E6497" t="s">
        <v>226</v>
      </c>
      <c r="F6497" s="1" t="s">
        <v>3205</v>
      </c>
      <c r="G6497" s="1" t="s">
        <v>3384</v>
      </c>
      <c r="H6497" s="1" t="s">
        <v>3206</v>
      </c>
      <c r="I6497" t="s">
        <v>17143</v>
      </c>
      <c r="J6497" t="s">
        <v>23</v>
      </c>
      <c r="K6497">
        <v>3410</v>
      </c>
      <c r="L6497">
        <v>168162.3</v>
      </c>
      <c r="M6497">
        <v>49.31</v>
      </c>
      <c r="N6497" t="s">
        <v>112</v>
      </c>
      <c r="O6497" t="s">
        <v>9515</v>
      </c>
      <c r="P6497">
        <v>3.2773227720419927E-2</v>
      </c>
      <c r="Q6497">
        <v>0</v>
      </c>
      <c r="R6497">
        <v>2</v>
      </c>
    </row>
    <row r="6498" spans="1:18" x14ac:dyDescent="0.25">
      <c r="A6498" t="s">
        <v>7586</v>
      </c>
      <c r="B6498">
        <v>2016</v>
      </c>
      <c r="C6498">
        <v>6</v>
      </c>
      <c r="D6498">
        <v>1</v>
      </c>
      <c r="E6498" t="s">
        <v>36</v>
      </c>
      <c r="F6498" s="1" t="s">
        <v>5207</v>
      </c>
      <c r="G6498" s="1" t="s">
        <v>6745</v>
      </c>
      <c r="H6498" s="1" t="s">
        <v>7263</v>
      </c>
      <c r="I6498" t="s">
        <v>7209</v>
      </c>
      <c r="J6498" t="s">
        <v>38</v>
      </c>
      <c r="K6498">
        <v>945</v>
      </c>
      <c r="L6498">
        <v>255150</v>
      </c>
      <c r="M6498">
        <v>270</v>
      </c>
      <c r="N6498" t="s">
        <v>8939</v>
      </c>
      <c r="O6498" t="s">
        <v>9462</v>
      </c>
      <c r="P6498">
        <v>0</v>
      </c>
      <c r="Q6498">
        <v>4.5837736391081546E-2</v>
      </c>
      <c r="R6498">
        <v>2</v>
      </c>
    </row>
    <row r="6499" spans="1:18" x14ac:dyDescent="0.25">
      <c r="A6499" t="s">
        <v>2025</v>
      </c>
      <c r="B6499">
        <v>2017</v>
      </c>
      <c r="C6499">
        <v>11</v>
      </c>
      <c r="D6499">
        <v>17</v>
      </c>
      <c r="E6499" t="s">
        <v>226</v>
      </c>
      <c r="F6499" s="1" t="s">
        <v>3205</v>
      </c>
      <c r="G6499" s="1" t="s">
        <v>3863</v>
      </c>
      <c r="H6499" s="1" t="s">
        <v>3206</v>
      </c>
      <c r="I6499" t="s">
        <v>18926</v>
      </c>
      <c r="J6499" t="s">
        <v>23</v>
      </c>
      <c r="K6499">
        <v>13110</v>
      </c>
      <c r="L6499">
        <v>578806.5</v>
      </c>
      <c r="M6499">
        <v>44.15</v>
      </c>
      <c r="N6499" t="s">
        <v>9337</v>
      </c>
      <c r="O6499" t="s">
        <v>9440</v>
      </c>
      <c r="P6499">
        <v>0.12068470364021268</v>
      </c>
      <c r="Q6499">
        <v>0</v>
      </c>
      <c r="R6499">
        <v>4</v>
      </c>
    </row>
    <row r="6500" spans="1:18" x14ac:dyDescent="0.25">
      <c r="A6500" t="s">
        <v>2025</v>
      </c>
      <c r="B6500">
        <v>2017</v>
      </c>
      <c r="C6500">
        <v>11</v>
      </c>
      <c r="D6500">
        <v>17</v>
      </c>
      <c r="E6500" t="s">
        <v>226</v>
      </c>
      <c r="F6500" s="1" t="s">
        <v>3205</v>
      </c>
      <c r="G6500" s="1" t="s">
        <v>3863</v>
      </c>
      <c r="H6500" s="1" t="s">
        <v>3206</v>
      </c>
      <c r="I6500" t="s">
        <v>18930</v>
      </c>
      <c r="J6500" t="s">
        <v>23</v>
      </c>
      <c r="K6500">
        <v>7290</v>
      </c>
      <c r="L6500">
        <v>321853.5</v>
      </c>
      <c r="M6500">
        <v>44.15</v>
      </c>
      <c r="N6500" t="s">
        <v>9304</v>
      </c>
      <c r="O6500" t="s">
        <v>9502</v>
      </c>
      <c r="P6500">
        <v>0</v>
      </c>
      <c r="Q6500">
        <v>0</v>
      </c>
      <c r="R6500">
        <v>4</v>
      </c>
    </row>
    <row r="6501" spans="1:18" x14ac:dyDescent="0.25">
      <c r="A6501" t="s">
        <v>15036</v>
      </c>
      <c r="B6501">
        <v>2019</v>
      </c>
      <c r="C6501">
        <v>7</v>
      </c>
      <c r="D6501">
        <v>5</v>
      </c>
      <c r="E6501" t="s">
        <v>21</v>
      </c>
      <c r="F6501" s="1" t="s">
        <v>3205</v>
      </c>
      <c r="G6501" s="1" t="s">
        <v>3967</v>
      </c>
      <c r="H6501" s="1" t="s">
        <v>3206</v>
      </c>
      <c r="I6501" t="s">
        <v>18389</v>
      </c>
      <c r="J6501" t="s">
        <v>23</v>
      </c>
      <c r="K6501">
        <v>4500</v>
      </c>
      <c r="L6501">
        <v>373500.07</v>
      </c>
      <c r="M6501">
        <v>83</v>
      </c>
      <c r="N6501" t="s">
        <v>9236</v>
      </c>
      <c r="O6501" t="s">
        <v>9554</v>
      </c>
      <c r="P6501">
        <v>0</v>
      </c>
      <c r="Q6501">
        <v>0</v>
      </c>
      <c r="R6501">
        <v>3</v>
      </c>
    </row>
    <row r="6502" spans="1:18" x14ac:dyDescent="0.25">
      <c r="A6502" t="s">
        <v>15036</v>
      </c>
      <c r="B6502">
        <v>2019</v>
      </c>
      <c r="C6502">
        <v>7</v>
      </c>
      <c r="D6502">
        <v>5</v>
      </c>
      <c r="E6502" t="s">
        <v>21</v>
      </c>
      <c r="F6502" s="1" t="s">
        <v>3205</v>
      </c>
      <c r="G6502" s="1" t="s">
        <v>3967</v>
      </c>
      <c r="H6502" s="1" t="s">
        <v>3206</v>
      </c>
      <c r="I6502" t="s">
        <v>18536</v>
      </c>
      <c r="J6502" t="s">
        <v>23</v>
      </c>
      <c r="K6502">
        <v>195</v>
      </c>
      <c r="L6502">
        <v>16770</v>
      </c>
      <c r="M6502">
        <v>86</v>
      </c>
      <c r="N6502" t="s">
        <v>9280</v>
      </c>
      <c r="O6502" t="s">
        <v>9688</v>
      </c>
      <c r="P6502">
        <v>0</v>
      </c>
      <c r="Q6502">
        <v>0</v>
      </c>
      <c r="R6502">
        <v>3</v>
      </c>
    </row>
    <row r="6503" spans="1:18" x14ac:dyDescent="0.25">
      <c r="A6503" t="s">
        <v>15036</v>
      </c>
      <c r="B6503">
        <v>2019</v>
      </c>
      <c r="C6503">
        <v>7</v>
      </c>
      <c r="D6503">
        <v>5</v>
      </c>
      <c r="E6503" t="s">
        <v>21</v>
      </c>
      <c r="F6503" s="1" t="s">
        <v>3205</v>
      </c>
      <c r="G6503" s="1" t="s">
        <v>3967</v>
      </c>
      <c r="H6503" s="1" t="s">
        <v>3206</v>
      </c>
      <c r="I6503" t="s">
        <v>18537</v>
      </c>
      <c r="J6503" t="s">
        <v>23</v>
      </c>
      <c r="K6503">
        <v>95</v>
      </c>
      <c r="L6503">
        <v>8170</v>
      </c>
      <c r="M6503">
        <v>86</v>
      </c>
      <c r="N6503" t="s">
        <v>9271</v>
      </c>
      <c r="O6503" t="s">
        <v>9570</v>
      </c>
      <c r="P6503">
        <v>0</v>
      </c>
      <c r="Q6503">
        <v>0</v>
      </c>
      <c r="R6503">
        <v>3</v>
      </c>
    </row>
    <row r="6504" spans="1:18" x14ac:dyDescent="0.25">
      <c r="A6504" t="s">
        <v>2548</v>
      </c>
      <c r="B6504">
        <v>2018</v>
      </c>
      <c r="C6504">
        <v>6</v>
      </c>
      <c r="D6504">
        <v>4</v>
      </c>
      <c r="E6504" t="s">
        <v>226</v>
      </c>
      <c r="F6504" s="1" t="s">
        <v>3205</v>
      </c>
      <c r="G6504" s="1" t="s">
        <v>3384</v>
      </c>
      <c r="H6504" s="1" t="s">
        <v>3206</v>
      </c>
      <c r="I6504" t="s">
        <v>17068</v>
      </c>
      <c r="J6504" t="s">
        <v>23</v>
      </c>
      <c r="K6504">
        <v>20040</v>
      </c>
      <c r="L6504">
        <v>969334.8</v>
      </c>
      <c r="M6504">
        <v>48.37</v>
      </c>
      <c r="N6504" t="s">
        <v>170</v>
      </c>
      <c r="O6504" t="s">
        <v>9516</v>
      </c>
      <c r="P6504">
        <v>3.660242098978287E-2</v>
      </c>
      <c r="Q6504">
        <v>0</v>
      </c>
      <c r="R6504">
        <v>2</v>
      </c>
    </row>
    <row r="6505" spans="1:18" x14ac:dyDescent="0.25">
      <c r="A6505" t="s">
        <v>921</v>
      </c>
      <c r="B6505">
        <v>2016</v>
      </c>
      <c r="C6505">
        <v>6</v>
      </c>
      <c r="D6505">
        <v>17</v>
      </c>
      <c r="E6505" t="s">
        <v>226</v>
      </c>
      <c r="F6505" s="1" t="s">
        <v>3205</v>
      </c>
      <c r="G6505" s="1" t="s">
        <v>3863</v>
      </c>
      <c r="H6505" s="1" t="s">
        <v>3206</v>
      </c>
      <c r="I6505" t="s">
        <v>19010</v>
      </c>
      <c r="J6505" t="s">
        <v>23</v>
      </c>
      <c r="K6505">
        <v>34320</v>
      </c>
      <c r="L6505">
        <v>1348775.81</v>
      </c>
      <c r="M6505">
        <v>39.299999999999997</v>
      </c>
      <c r="N6505" t="s">
        <v>9337</v>
      </c>
      <c r="O6505" t="s">
        <v>9440</v>
      </c>
      <c r="P6505">
        <v>0.12068470364021268</v>
      </c>
      <c r="Q6505">
        <v>0</v>
      </c>
      <c r="R6505">
        <v>2</v>
      </c>
    </row>
    <row r="6506" spans="1:18" x14ac:dyDescent="0.25">
      <c r="A6506" t="s">
        <v>921</v>
      </c>
      <c r="B6506">
        <v>2016</v>
      </c>
      <c r="C6506">
        <v>6</v>
      </c>
      <c r="D6506">
        <v>17</v>
      </c>
      <c r="E6506" t="s">
        <v>226</v>
      </c>
      <c r="F6506" s="1" t="s">
        <v>3205</v>
      </c>
      <c r="G6506" s="1" t="s">
        <v>3863</v>
      </c>
      <c r="H6506" s="1" t="s">
        <v>3206</v>
      </c>
      <c r="I6506" t="s">
        <v>18967</v>
      </c>
      <c r="J6506" t="s">
        <v>23</v>
      </c>
      <c r="K6506">
        <v>34160</v>
      </c>
      <c r="L6506">
        <v>1342487.81</v>
      </c>
      <c r="M6506">
        <v>39.299999999999997</v>
      </c>
      <c r="N6506" t="s">
        <v>9335</v>
      </c>
      <c r="O6506" t="s">
        <v>9441</v>
      </c>
      <c r="P6506">
        <v>0.12724850134172863</v>
      </c>
      <c r="Q6506">
        <v>0</v>
      </c>
      <c r="R6506">
        <v>2</v>
      </c>
    </row>
    <row r="6507" spans="1:18" x14ac:dyDescent="0.25">
      <c r="A6507" t="s">
        <v>1728</v>
      </c>
      <c r="B6507">
        <v>2017</v>
      </c>
      <c r="C6507">
        <v>7</v>
      </c>
      <c r="D6507">
        <v>13</v>
      </c>
      <c r="E6507" t="s">
        <v>92</v>
      </c>
      <c r="F6507" s="1" t="s">
        <v>3205</v>
      </c>
      <c r="G6507" s="1" t="s">
        <v>3384</v>
      </c>
      <c r="H6507" s="1" t="s">
        <v>3206</v>
      </c>
      <c r="I6507" t="s">
        <v>17081</v>
      </c>
      <c r="J6507" t="s">
        <v>23</v>
      </c>
      <c r="K6507">
        <v>14965</v>
      </c>
      <c r="L6507">
        <v>596355.25</v>
      </c>
      <c r="M6507">
        <v>39.85</v>
      </c>
      <c r="N6507" t="s">
        <v>160</v>
      </c>
      <c r="O6507" t="s">
        <v>9452</v>
      </c>
      <c r="P6507">
        <v>0.10110188471641929</v>
      </c>
      <c r="Q6507">
        <v>0</v>
      </c>
      <c r="R6507">
        <v>3</v>
      </c>
    </row>
    <row r="6508" spans="1:18" x14ac:dyDescent="0.25">
      <c r="A6508" t="s">
        <v>1728</v>
      </c>
      <c r="B6508">
        <v>2017</v>
      </c>
      <c r="C6508">
        <v>7</v>
      </c>
      <c r="D6508">
        <v>13</v>
      </c>
      <c r="E6508" t="s">
        <v>92</v>
      </c>
      <c r="F6508" s="1" t="s">
        <v>3205</v>
      </c>
      <c r="G6508" s="1" t="s">
        <v>3384</v>
      </c>
      <c r="H6508" s="1" t="s">
        <v>3206</v>
      </c>
      <c r="I6508" t="s">
        <v>17120</v>
      </c>
      <c r="J6508" t="s">
        <v>23</v>
      </c>
      <c r="K6508">
        <v>2490</v>
      </c>
      <c r="L6508">
        <v>94246.5</v>
      </c>
      <c r="M6508">
        <v>37.85</v>
      </c>
      <c r="N6508" t="s">
        <v>166</v>
      </c>
      <c r="O6508" t="s">
        <v>9509</v>
      </c>
      <c r="P6508">
        <v>0</v>
      </c>
      <c r="Q6508">
        <v>0</v>
      </c>
      <c r="R6508">
        <v>3</v>
      </c>
    </row>
    <row r="6509" spans="1:18" x14ac:dyDescent="0.25">
      <c r="A6509" t="s">
        <v>1728</v>
      </c>
      <c r="B6509">
        <v>2017</v>
      </c>
      <c r="C6509">
        <v>7</v>
      </c>
      <c r="D6509">
        <v>13</v>
      </c>
      <c r="E6509" t="s">
        <v>92</v>
      </c>
      <c r="F6509" s="1" t="s">
        <v>3205</v>
      </c>
      <c r="G6509" s="1" t="s">
        <v>3227</v>
      </c>
      <c r="H6509" s="1" t="s">
        <v>3206</v>
      </c>
      <c r="I6509" t="s">
        <v>19938</v>
      </c>
      <c r="J6509" t="s">
        <v>23</v>
      </c>
      <c r="K6509">
        <v>2100</v>
      </c>
      <c r="L6509">
        <v>96810</v>
      </c>
      <c r="M6509">
        <v>46.1</v>
      </c>
      <c r="N6509" t="s">
        <v>22073</v>
      </c>
      <c r="O6509" t="s">
        <v>23260</v>
      </c>
      <c r="P6509">
        <v>0</v>
      </c>
      <c r="Q6509">
        <v>0</v>
      </c>
      <c r="R6509">
        <v>3</v>
      </c>
    </row>
    <row r="6510" spans="1:18" x14ac:dyDescent="0.25">
      <c r="A6510" t="s">
        <v>10501</v>
      </c>
      <c r="B6510">
        <v>2019</v>
      </c>
      <c r="C6510">
        <v>3</v>
      </c>
      <c r="D6510">
        <v>20</v>
      </c>
      <c r="E6510" t="s">
        <v>1620</v>
      </c>
      <c r="F6510" s="1" t="s">
        <v>3205</v>
      </c>
      <c r="G6510" s="1" t="s">
        <v>3863</v>
      </c>
      <c r="H6510" s="1" t="s">
        <v>3204</v>
      </c>
      <c r="I6510" t="s">
        <v>19591</v>
      </c>
      <c r="J6510" t="s">
        <v>23</v>
      </c>
      <c r="K6510">
        <v>1835</v>
      </c>
      <c r="L6510">
        <v>82207.98</v>
      </c>
      <c r="M6510">
        <v>44.8</v>
      </c>
      <c r="N6510" t="s">
        <v>9347</v>
      </c>
      <c r="O6510" t="s">
        <v>9561</v>
      </c>
      <c r="P6510">
        <v>0</v>
      </c>
      <c r="Q6510">
        <v>0</v>
      </c>
      <c r="R6510">
        <v>1</v>
      </c>
    </row>
    <row r="6511" spans="1:18" x14ac:dyDescent="0.25">
      <c r="A6511" t="s">
        <v>10501</v>
      </c>
      <c r="B6511">
        <v>2019</v>
      </c>
      <c r="C6511">
        <v>3</v>
      </c>
      <c r="D6511">
        <v>20</v>
      </c>
      <c r="E6511" t="s">
        <v>1620</v>
      </c>
      <c r="F6511" s="1" t="s">
        <v>3205</v>
      </c>
      <c r="G6511" s="1" t="s">
        <v>3863</v>
      </c>
      <c r="H6511" s="1" t="s">
        <v>3206</v>
      </c>
      <c r="I6511" t="s">
        <v>19408</v>
      </c>
      <c r="J6511" t="s">
        <v>23</v>
      </c>
      <c r="K6511">
        <v>18092</v>
      </c>
      <c r="L6511">
        <v>1228446.8</v>
      </c>
      <c r="M6511">
        <v>67.900000000000006</v>
      </c>
      <c r="N6511" t="s">
        <v>9316</v>
      </c>
      <c r="O6511" t="s">
        <v>9523</v>
      </c>
      <c r="P6511">
        <v>0</v>
      </c>
      <c r="Q6511">
        <v>0</v>
      </c>
      <c r="R6511">
        <v>1</v>
      </c>
    </row>
    <row r="6512" spans="1:18" x14ac:dyDescent="0.25">
      <c r="A6512" t="s">
        <v>8412</v>
      </c>
      <c r="B6512">
        <v>2018</v>
      </c>
      <c r="C6512">
        <v>3</v>
      </c>
      <c r="D6512">
        <v>21</v>
      </c>
      <c r="E6512" t="s">
        <v>7304</v>
      </c>
      <c r="F6512" s="1" t="s">
        <v>5207</v>
      </c>
      <c r="G6512" s="1" t="s">
        <v>20573</v>
      </c>
      <c r="H6512" s="1" t="s">
        <v>7263</v>
      </c>
      <c r="I6512" t="s">
        <v>6145</v>
      </c>
      <c r="J6512" t="s">
        <v>23</v>
      </c>
      <c r="K6512">
        <v>80</v>
      </c>
      <c r="L6512">
        <v>10624.8</v>
      </c>
      <c r="M6512">
        <v>132.81</v>
      </c>
      <c r="N6512" t="s">
        <v>9060</v>
      </c>
      <c r="O6512" t="s">
        <v>9782</v>
      </c>
      <c r="P6512">
        <v>0</v>
      </c>
      <c r="Q6512">
        <v>0</v>
      </c>
      <c r="R6512">
        <v>1</v>
      </c>
    </row>
    <row r="6513" spans="1:18" x14ac:dyDescent="0.25">
      <c r="A6513" t="s">
        <v>8412</v>
      </c>
      <c r="B6513">
        <v>2018</v>
      </c>
      <c r="C6513">
        <v>3</v>
      </c>
      <c r="D6513">
        <v>21</v>
      </c>
      <c r="E6513" t="s">
        <v>7304</v>
      </c>
      <c r="F6513" s="1" t="s">
        <v>5207</v>
      </c>
      <c r="G6513" s="1" t="s">
        <v>20573</v>
      </c>
      <c r="H6513" s="1" t="s">
        <v>7263</v>
      </c>
      <c r="I6513" t="s">
        <v>20829</v>
      </c>
      <c r="J6513" t="s">
        <v>23</v>
      </c>
      <c r="K6513">
        <v>73</v>
      </c>
      <c r="L6513">
        <v>12585.93</v>
      </c>
      <c r="M6513">
        <v>172.41</v>
      </c>
      <c r="N6513" t="s">
        <v>7263</v>
      </c>
      <c r="O6513" t="s">
        <v>23274</v>
      </c>
      <c r="P6513">
        <v>0</v>
      </c>
      <c r="Q6513">
        <v>0</v>
      </c>
      <c r="R6513">
        <v>1</v>
      </c>
    </row>
    <row r="6514" spans="1:18" x14ac:dyDescent="0.25">
      <c r="A6514" t="s">
        <v>8525</v>
      </c>
      <c r="B6514">
        <v>2018</v>
      </c>
      <c r="C6514">
        <v>4</v>
      </c>
      <c r="D6514">
        <v>27</v>
      </c>
      <c r="E6514" t="s">
        <v>7357</v>
      </c>
      <c r="F6514" s="1" t="s">
        <v>5207</v>
      </c>
      <c r="G6514" s="1" t="s">
        <v>20573</v>
      </c>
      <c r="H6514" s="1" t="s">
        <v>7263</v>
      </c>
      <c r="I6514" t="s">
        <v>5901</v>
      </c>
      <c r="J6514" t="s">
        <v>23</v>
      </c>
      <c r="K6514">
        <v>60</v>
      </c>
      <c r="L6514">
        <v>7980</v>
      </c>
      <c r="M6514">
        <v>133</v>
      </c>
      <c r="N6514" t="s">
        <v>9029</v>
      </c>
      <c r="O6514" t="s">
        <v>9776</v>
      </c>
      <c r="P6514">
        <v>0</v>
      </c>
      <c r="Q6514">
        <v>0</v>
      </c>
      <c r="R6514">
        <v>2</v>
      </c>
    </row>
    <row r="6515" spans="1:18" x14ac:dyDescent="0.25">
      <c r="A6515" t="s">
        <v>8525</v>
      </c>
      <c r="B6515">
        <v>2018</v>
      </c>
      <c r="C6515">
        <v>4</v>
      </c>
      <c r="D6515">
        <v>27</v>
      </c>
      <c r="E6515" t="s">
        <v>7357</v>
      </c>
      <c r="F6515" s="1" t="s">
        <v>5207</v>
      </c>
      <c r="G6515" s="1" t="s">
        <v>20931</v>
      </c>
      <c r="H6515" s="1" t="s">
        <v>7263</v>
      </c>
      <c r="I6515" t="s">
        <v>6644</v>
      </c>
      <c r="J6515" t="s">
        <v>23</v>
      </c>
      <c r="K6515">
        <v>475</v>
      </c>
      <c r="L6515">
        <v>64125</v>
      </c>
      <c r="M6515">
        <v>135</v>
      </c>
      <c r="N6515" t="s">
        <v>9112</v>
      </c>
      <c r="O6515" t="s">
        <v>9467</v>
      </c>
      <c r="P6515">
        <v>0</v>
      </c>
      <c r="Q6515">
        <v>3.6734990611718109E-2</v>
      </c>
      <c r="R6515">
        <v>2</v>
      </c>
    </row>
    <row r="6516" spans="1:18" x14ac:dyDescent="0.25">
      <c r="A6516" t="s">
        <v>8525</v>
      </c>
      <c r="B6516">
        <v>2018</v>
      </c>
      <c r="C6516">
        <v>4</v>
      </c>
      <c r="D6516">
        <v>27</v>
      </c>
      <c r="E6516" t="s">
        <v>7357</v>
      </c>
      <c r="F6516" s="1" t="s">
        <v>5207</v>
      </c>
      <c r="G6516" s="1" t="s">
        <v>20931</v>
      </c>
      <c r="H6516" s="1" t="s">
        <v>7263</v>
      </c>
      <c r="I6516" t="s">
        <v>6644</v>
      </c>
      <c r="J6516" t="s">
        <v>23</v>
      </c>
      <c r="K6516">
        <v>725</v>
      </c>
      <c r="L6516">
        <v>100412.5</v>
      </c>
      <c r="M6516">
        <v>138.5</v>
      </c>
      <c r="N6516" t="s">
        <v>9112</v>
      </c>
      <c r="O6516" t="s">
        <v>9467</v>
      </c>
      <c r="P6516">
        <v>0</v>
      </c>
      <c r="Q6516">
        <v>3.6734990611718109E-2</v>
      </c>
      <c r="R6516">
        <v>2</v>
      </c>
    </row>
    <row r="6517" spans="1:18" x14ac:dyDescent="0.25">
      <c r="A6517" t="s">
        <v>8525</v>
      </c>
      <c r="B6517">
        <v>2018</v>
      </c>
      <c r="C6517">
        <v>4</v>
      </c>
      <c r="D6517">
        <v>27</v>
      </c>
      <c r="E6517" t="s">
        <v>7357</v>
      </c>
      <c r="F6517" s="1" t="s">
        <v>5207</v>
      </c>
      <c r="G6517" s="1" t="s">
        <v>20573</v>
      </c>
      <c r="H6517" s="1" t="s">
        <v>7263</v>
      </c>
      <c r="I6517" t="s">
        <v>20792</v>
      </c>
      <c r="J6517" t="s">
        <v>23</v>
      </c>
      <c r="K6517">
        <v>120</v>
      </c>
      <c r="L6517">
        <v>16080</v>
      </c>
      <c r="M6517">
        <v>134</v>
      </c>
      <c r="N6517" t="s">
        <v>7263</v>
      </c>
      <c r="O6517" t="s">
        <v>23274</v>
      </c>
      <c r="P6517">
        <v>0</v>
      </c>
      <c r="Q6517">
        <v>0</v>
      </c>
      <c r="R6517">
        <v>2</v>
      </c>
    </row>
    <row r="6518" spans="1:18" x14ac:dyDescent="0.25">
      <c r="A6518" t="s">
        <v>8525</v>
      </c>
      <c r="B6518">
        <v>2018</v>
      </c>
      <c r="C6518">
        <v>4</v>
      </c>
      <c r="D6518">
        <v>27</v>
      </c>
      <c r="E6518" t="s">
        <v>7357</v>
      </c>
      <c r="F6518" s="1" t="s">
        <v>9480</v>
      </c>
      <c r="G6518" s="1" t="s">
        <v>9480</v>
      </c>
      <c r="H6518" s="1" t="s">
        <v>9480</v>
      </c>
      <c r="I6518" t="s">
        <v>15708</v>
      </c>
      <c r="J6518" t="s">
        <v>23</v>
      </c>
      <c r="K6518">
        <v>240</v>
      </c>
      <c r="L6518">
        <v>32160</v>
      </c>
      <c r="M6518">
        <v>134</v>
      </c>
      <c r="N6518" t="e">
        <v>#N/A</v>
      </c>
      <c r="O6518" t="e">
        <v>#N/A</v>
      </c>
      <c r="P6518">
        <v>0</v>
      </c>
      <c r="Q6518">
        <v>0</v>
      </c>
      <c r="R6518">
        <v>2</v>
      </c>
    </row>
    <row r="6519" spans="1:18" x14ac:dyDescent="0.25">
      <c r="A6519" t="s">
        <v>8525</v>
      </c>
      <c r="B6519">
        <v>2018</v>
      </c>
      <c r="C6519">
        <v>4</v>
      </c>
      <c r="D6519">
        <v>27</v>
      </c>
      <c r="E6519" t="s">
        <v>7357</v>
      </c>
      <c r="F6519" s="1" t="s">
        <v>5207</v>
      </c>
      <c r="G6519" s="1" t="s">
        <v>20573</v>
      </c>
      <c r="H6519" s="1" t="s">
        <v>7263</v>
      </c>
      <c r="I6519" t="s">
        <v>20712</v>
      </c>
      <c r="J6519" t="s">
        <v>23</v>
      </c>
      <c r="K6519">
        <v>40</v>
      </c>
      <c r="L6519">
        <v>5300</v>
      </c>
      <c r="M6519">
        <v>132.5</v>
      </c>
      <c r="N6519" t="s">
        <v>9024</v>
      </c>
      <c r="O6519" t="s">
        <v>9469</v>
      </c>
      <c r="P6519">
        <v>0</v>
      </c>
      <c r="Q6519">
        <v>3.3430295232662992E-2</v>
      </c>
      <c r="R6519">
        <v>2</v>
      </c>
    </row>
    <row r="6520" spans="1:18" x14ac:dyDescent="0.25">
      <c r="A6520" t="s">
        <v>8525</v>
      </c>
      <c r="B6520">
        <v>2018</v>
      </c>
      <c r="C6520">
        <v>4</v>
      </c>
      <c r="D6520">
        <v>27</v>
      </c>
      <c r="E6520" t="s">
        <v>7357</v>
      </c>
      <c r="F6520" s="1" t="s">
        <v>5207</v>
      </c>
      <c r="G6520" s="1" t="s">
        <v>20573</v>
      </c>
      <c r="H6520" s="1" t="s">
        <v>7263</v>
      </c>
      <c r="I6520" t="s">
        <v>20767</v>
      </c>
      <c r="J6520" t="s">
        <v>23</v>
      </c>
      <c r="K6520">
        <v>60</v>
      </c>
      <c r="L6520">
        <v>8040</v>
      </c>
      <c r="M6520">
        <v>134</v>
      </c>
      <c r="N6520" t="s">
        <v>9043</v>
      </c>
      <c r="O6520" t="s">
        <v>9465</v>
      </c>
      <c r="P6520">
        <v>0</v>
      </c>
      <c r="Q6520">
        <v>3.9029243790110295E-2</v>
      </c>
      <c r="R6520">
        <v>2</v>
      </c>
    </row>
    <row r="6521" spans="1:18" x14ac:dyDescent="0.25">
      <c r="A6521" t="s">
        <v>8525</v>
      </c>
      <c r="B6521">
        <v>2018</v>
      </c>
      <c r="C6521">
        <v>4</v>
      </c>
      <c r="D6521">
        <v>27</v>
      </c>
      <c r="E6521" t="s">
        <v>7357</v>
      </c>
      <c r="F6521" s="1" t="s">
        <v>5207</v>
      </c>
      <c r="G6521" s="1" t="s">
        <v>20573</v>
      </c>
      <c r="H6521" s="1" t="s">
        <v>7263</v>
      </c>
      <c r="I6521" t="s">
        <v>20733</v>
      </c>
      <c r="J6521" t="s">
        <v>23</v>
      </c>
      <c r="K6521">
        <v>100</v>
      </c>
      <c r="L6521">
        <v>14000</v>
      </c>
      <c r="M6521">
        <v>140</v>
      </c>
      <c r="N6521" t="s">
        <v>7263</v>
      </c>
      <c r="O6521" t="s">
        <v>23274</v>
      </c>
      <c r="P6521">
        <v>0</v>
      </c>
      <c r="Q6521">
        <v>0</v>
      </c>
      <c r="R6521">
        <v>2</v>
      </c>
    </row>
    <row r="6522" spans="1:18" x14ac:dyDescent="0.25">
      <c r="A6522" t="s">
        <v>8525</v>
      </c>
      <c r="B6522">
        <v>2018</v>
      </c>
      <c r="C6522">
        <v>4</v>
      </c>
      <c r="D6522">
        <v>27</v>
      </c>
      <c r="E6522" t="s">
        <v>7357</v>
      </c>
      <c r="F6522" s="1" t="s">
        <v>5207</v>
      </c>
      <c r="G6522" s="1" t="s">
        <v>20573</v>
      </c>
      <c r="H6522" s="1" t="s">
        <v>7263</v>
      </c>
      <c r="I6522" t="s">
        <v>5995</v>
      </c>
      <c r="J6522" t="s">
        <v>23</v>
      </c>
      <c r="K6522">
        <v>80</v>
      </c>
      <c r="L6522">
        <v>10720.01</v>
      </c>
      <c r="M6522">
        <v>134</v>
      </c>
      <c r="N6522" t="s">
        <v>9044</v>
      </c>
      <c r="O6522" t="s">
        <v>9470</v>
      </c>
      <c r="P6522">
        <v>0</v>
      </c>
      <c r="Q6522">
        <v>3.0368637538317353E-2</v>
      </c>
      <c r="R6522">
        <v>2</v>
      </c>
    </row>
    <row r="6523" spans="1:18" x14ac:dyDescent="0.25">
      <c r="A6523" t="s">
        <v>8525</v>
      </c>
      <c r="B6523">
        <v>2018</v>
      </c>
      <c r="C6523">
        <v>4</v>
      </c>
      <c r="D6523">
        <v>27</v>
      </c>
      <c r="E6523" t="s">
        <v>7357</v>
      </c>
      <c r="F6523" s="1" t="s">
        <v>5207</v>
      </c>
      <c r="G6523" s="1" t="s">
        <v>20573</v>
      </c>
      <c r="H6523" s="1" t="s">
        <v>7263</v>
      </c>
      <c r="I6523" t="s">
        <v>20785</v>
      </c>
      <c r="J6523" t="s">
        <v>23</v>
      </c>
      <c r="K6523">
        <v>90</v>
      </c>
      <c r="L6523">
        <v>12060</v>
      </c>
      <c r="M6523">
        <v>134</v>
      </c>
      <c r="N6523" t="s">
        <v>7263</v>
      </c>
      <c r="O6523" t="s">
        <v>23274</v>
      </c>
      <c r="P6523">
        <v>0</v>
      </c>
      <c r="Q6523">
        <v>0</v>
      </c>
      <c r="R6523">
        <v>2</v>
      </c>
    </row>
    <row r="6524" spans="1:18" x14ac:dyDescent="0.25">
      <c r="A6524" t="s">
        <v>8525</v>
      </c>
      <c r="B6524">
        <v>2018</v>
      </c>
      <c r="C6524">
        <v>4</v>
      </c>
      <c r="D6524">
        <v>27</v>
      </c>
      <c r="E6524" t="s">
        <v>7357</v>
      </c>
      <c r="F6524" s="1" t="s">
        <v>5207</v>
      </c>
      <c r="G6524" s="1" t="s">
        <v>20573</v>
      </c>
      <c r="H6524" s="1" t="s">
        <v>7263</v>
      </c>
      <c r="I6524" t="s">
        <v>20720</v>
      </c>
      <c r="J6524" t="s">
        <v>23</v>
      </c>
      <c r="K6524">
        <v>640</v>
      </c>
      <c r="L6524">
        <v>84800</v>
      </c>
      <c r="M6524">
        <v>132.5</v>
      </c>
      <c r="N6524" t="s">
        <v>8855</v>
      </c>
      <c r="O6524" t="s">
        <v>9463</v>
      </c>
      <c r="P6524">
        <v>0</v>
      </c>
      <c r="Q6524">
        <v>4.5717886060994917E-2</v>
      </c>
      <c r="R6524">
        <v>2</v>
      </c>
    </row>
    <row r="6525" spans="1:18" x14ac:dyDescent="0.25">
      <c r="A6525" t="s">
        <v>8525</v>
      </c>
      <c r="B6525">
        <v>2018</v>
      </c>
      <c r="C6525">
        <v>4</v>
      </c>
      <c r="D6525">
        <v>27</v>
      </c>
      <c r="E6525" t="s">
        <v>7357</v>
      </c>
      <c r="F6525" s="1" t="s">
        <v>5207</v>
      </c>
      <c r="G6525" s="1" t="s">
        <v>20573</v>
      </c>
      <c r="H6525" s="1" t="s">
        <v>7263</v>
      </c>
      <c r="I6525" t="s">
        <v>20781</v>
      </c>
      <c r="J6525" t="s">
        <v>23</v>
      </c>
      <c r="K6525">
        <v>200</v>
      </c>
      <c r="L6525">
        <v>26799.99</v>
      </c>
      <c r="M6525">
        <v>134</v>
      </c>
      <c r="N6525" t="s">
        <v>7263</v>
      </c>
      <c r="O6525" t="s">
        <v>23274</v>
      </c>
      <c r="P6525">
        <v>0</v>
      </c>
      <c r="Q6525">
        <v>0</v>
      </c>
      <c r="R6525">
        <v>2</v>
      </c>
    </row>
    <row r="6526" spans="1:18" x14ac:dyDescent="0.25">
      <c r="A6526" t="s">
        <v>1958</v>
      </c>
      <c r="B6526">
        <v>2017</v>
      </c>
      <c r="C6526">
        <v>10</v>
      </c>
      <c r="D6526">
        <v>31</v>
      </c>
      <c r="E6526" t="s">
        <v>1902</v>
      </c>
      <c r="F6526" s="1" t="s">
        <v>3205</v>
      </c>
      <c r="G6526" s="1" t="s">
        <v>3967</v>
      </c>
      <c r="H6526" s="1" t="s">
        <v>3206</v>
      </c>
      <c r="I6526" t="s">
        <v>18685</v>
      </c>
      <c r="J6526" t="s">
        <v>23</v>
      </c>
      <c r="K6526">
        <v>17223</v>
      </c>
      <c r="L6526">
        <v>1165997.1000000001</v>
      </c>
      <c r="M6526">
        <v>67.7</v>
      </c>
      <c r="N6526" t="s">
        <v>9277</v>
      </c>
      <c r="O6526" t="s">
        <v>10732</v>
      </c>
      <c r="P6526">
        <v>0</v>
      </c>
      <c r="Q6526">
        <v>0</v>
      </c>
      <c r="R6526">
        <v>4</v>
      </c>
    </row>
    <row r="6527" spans="1:18" x14ac:dyDescent="0.25">
      <c r="A6527" t="s">
        <v>16660</v>
      </c>
      <c r="B6527">
        <v>2019</v>
      </c>
      <c r="C6527">
        <v>12</v>
      </c>
      <c r="D6527">
        <v>9</v>
      </c>
      <c r="E6527" t="s">
        <v>16257</v>
      </c>
      <c r="F6527" s="1" t="s">
        <v>3205</v>
      </c>
      <c r="G6527" s="1" t="s">
        <v>3863</v>
      </c>
      <c r="H6527" s="1" t="s">
        <v>3206</v>
      </c>
      <c r="I6527" t="s">
        <v>19204</v>
      </c>
      <c r="J6527" t="s">
        <v>23</v>
      </c>
      <c r="K6527">
        <v>15670</v>
      </c>
      <c r="L6527">
        <v>689480</v>
      </c>
      <c r="M6527">
        <v>44</v>
      </c>
      <c r="N6527" t="s">
        <v>9340</v>
      </c>
      <c r="O6527" t="s">
        <v>9482</v>
      </c>
      <c r="P6527">
        <v>8.0867377033553248E-2</v>
      </c>
      <c r="Q6527">
        <v>0</v>
      </c>
      <c r="R6527">
        <v>4</v>
      </c>
    </row>
    <row r="6528" spans="1:18" x14ac:dyDescent="0.25">
      <c r="A6528" t="s">
        <v>16660</v>
      </c>
      <c r="B6528">
        <v>2019</v>
      </c>
      <c r="C6528">
        <v>12</v>
      </c>
      <c r="D6528">
        <v>9</v>
      </c>
      <c r="E6528" t="s">
        <v>16257</v>
      </c>
      <c r="F6528" s="1" t="s">
        <v>3205</v>
      </c>
      <c r="G6528" s="1" t="s">
        <v>3863</v>
      </c>
      <c r="H6528" s="1" t="s">
        <v>3206</v>
      </c>
      <c r="I6528" t="s">
        <v>19219</v>
      </c>
      <c r="J6528" t="s">
        <v>23</v>
      </c>
      <c r="K6528">
        <v>5430</v>
      </c>
      <c r="L6528">
        <v>268785</v>
      </c>
      <c r="M6528">
        <v>49.5</v>
      </c>
      <c r="N6528" t="s">
        <v>9329</v>
      </c>
      <c r="O6528" t="s">
        <v>9493</v>
      </c>
      <c r="P6528">
        <v>0</v>
      </c>
      <c r="Q6528">
        <v>0</v>
      </c>
      <c r="R6528">
        <v>4</v>
      </c>
    </row>
    <row r="6529" spans="1:18" x14ac:dyDescent="0.25">
      <c r="A6529" t="s">
        <v>2639</v>
      </c>
      <c r="B6529">
        <v>2018</v>
      </c>
      <c r="C6529">
        <v>7</v>
      </c>
      <c r="D6529">
        <v>10</v>
      </c>
      <c r="E6529" t="s">
        <v>226</v>
      </c>
      <c r="F6529" s="1" t="s">
        <v>3205</v>
      </c>
      <c r="G6529" s="1" t="s">
        <v>3863</v>
      </c>
      <c r="H6529" s="1" t="s">
        <v>3206</v>
      </c>
      <c r="I6529" t="s">
        <v>19104</v>
      </c>
      <c r="J6529" t="s">
        <v>23</v>
      </c>
      <c r="K6529">
        <v>12385</v>
      </c>
      <c r="L6529">
        <v>637827.5</v>
      </c>
      <c r="M6529">
        <v>51.5</v>
      </c>
      <c r="N6529" t="s">
        <v>9305</v>
      </c>
      <c r="O6529" t="s">
        <v>9530</v>
      </c>
      <c r="P6529">
        <v>3.1450189480311259E-2</v>
      </c>
      <c r="Q6529">
        <v>0</v>
      </c>
      <c r="R6529">
        <v>3</v>
      </c>
    </row>
    <row r="6530" spans="1:18" x14ac:dyDescent="0.25">
      <c r="A6530" t="s">
        <v>2639</v>
      </c>
      <c r="B6530">
        <v>2018</v>
      </c>
      <c r="C6530">
        <v>7</v>
      </c>
      <c r="D6530">
        <v>10</v>
      </c>
      <c r="E6530" t="s">
        <v>226</v>
      </c>
      <c r="F6530" s="1" t="s">
        <v>3205</v>
      </c>
      <c r="G6530" s="1" t="s">
        <v>3863</v>
      </c>
      <c r="H6530" s="1" t="s">
        <v>3206</v>
      </c>
      <c r="I6530" t="s">
        <v>19122</v>
      </c>
      <c r="J6530" t="s">
        <v>23</v>
      </c>
      <c r="K6530">
        <v>8690</v>
      </c>
      <c r="L6530">
        <v>447535</v>
      </c>
      <c r="M6530">
        <v>51.5</v>
      </c>
      <c r="N6530" t="s">
        <v>9309</v>
      </c>
      <c r="O6530" t="s">
        <v>9451</v>
      </c>
      <c r="P6530">
        <v>6.5364123560168089E-2</v>
      </c>
      <c r="Q6530">
        <v>0</v>
      </c>
      <c r="R6530">
        <v>3</v>
      </c>
    </row>
    <row r="6531" spans="1:18" x14ac:dyDescent="0.25">
      <c r="A6531" t="s">
        <v>856</v>
      </c>
      <c r="B6531">
        <v>2016</v>
      </c>
      <c r="C6531">
        <v>5</v>
      </c>
      <c r="D6531">
        <v>4</v>
      </c>
      <c r="E6531" t="s">
        <v>132</v>
      </c>
      <c r="F6531" s="1" t="s">
        <v>3205</v>
      </c>
      <c r="G6531" s="1" t="s">
        <v>3384</v>
      </c>
      <c r="H6531" s="1" t="s">
        <v>7263</v>
      </c>
      <c r="I6531" t="s">
        <v>17110</v>
      </c>
      <c r="J6531" t="s">
        <v>23</v>
      </c>
      <c r="K6531">
        <v>20</v>
      </c>
      <c r="L6531">
        <v>5400</v>
      </c>
      <c r="M6531">
        <v>270</v>
      </c>
      <c r="N6531" t="s">
        <v>9148</v>
      </c>
      <c r="O6531" t="s">
        <v>9586</v>
      </c>
      <c r="P6531">
        <v>0</v>
      </c>
      <c r="Q6531">
        <v>0</v>
      </c>
      <c r="R6531">
        <v>2</v>
      </c>
    </row>
    <row r="6532" spans="1:18" x14ac:dyDescent="0.25">
      <c r="A6532" t="s">
        <v>7651</v>
      </c>
      <c r="B6532">
        <v>2016</v>
      </c>
      <c r="C6532">
        <v>7</v>
      </c>
      <c r="D6532">
        <v>18</v>
      </c>
      <c r="E6532" t="s">
        <v>7305</v>
      </c>
      <c r="F6532" s="1" t="s">
        <v>5207</v>
      </c>
      <c r="G6532" s="1" t="s">
        <v>20931</v>
      </c>
      <c r="H6532" s="1" t="s">
        <v>7263</v>
      </c>
      <c r="I6532" t="s">
        <v>6448</v>
      </c>
      <c r="J6532" t="s">
        <v>23</v>
      </c>
      <c r="K6532">
        <v>300</v>
      </c>
      <c r="L6532">
        <v>1125</v>
      </c>
      <c r="M6532">
        <v>3.75</v>
      </c>
      <c r="N6532" t="s">
        <v>9104</v>
      </c>
      <c r="O6532" t="s">
        <v>9777</v>
      </c>
      <c r="P6532">
        <v>0</v>
      </c>
      <c r="Q6532">
        <v>0</v>
      </c>
      <c r="R6532">
        <v>3</v>
      </c>
    </row>
    <row r="6533" spans="1:18" x14ac:dyDescent="0.25">
      <c r="A6533" t="s">
        <v>7651</v>
      </c>
      <c r="B6533">
        <v>2016</v>
      </c>
      <c r="C6533">
        <v>7</v>
      </c>
      <c r="D6533">
        <v>18</v>
      </c>
      <c r="E6533" t="s">
        <v>7305</v>
      </c>
      <c r="F6533" s="1" t="s">
        <v>5207</v>
      </c>
      <c r="G6533" s="1" t="s">
        <v>21008</v>
      </c>
      <c r="H6533" s="1" t="s">
        <v>7263</v>
      </c>
      <c r="I6533" t="s">
        <v>7070</v>
      </c>
      <c r="J6533" t="s">
        <v>23</v>
      </c>
      <c r="K6533">
        <v>0.5</v>
      </c>
      <c r="L6533">
        <v>67.680000000000007</v>
      </c>
      <c r="M6533">
        <v>135.36000000000001</v>
      </c>
      <c r="N6533" t="s">
        <v>9371</v>
      </c>
      <c r="O6533" t="s">
        <v>9938</v>
      </c>
      <c r="P6533">
        <v>0</v>
      </c>
      <c r="Q6533">
        <v>0</v>
      </c>
      <c r="R6533">
        <v>3</v>
      </c>
    </row>
    <row r="6534" spans="1:18" x14ac:dyDescent="0.25">
      <c r="A6534" t="s">
        <v>7651</v>
      </c>
      <c r="B6534">
        <v>2016</v>
      </c>
      <c r="C6534">
        <v>7</v>
      </c>
      <c r="D6534">
        <v>18</v>
      </c>
      <c r="E6534" t="s">
        <v>7305</v>
      </c>
      <c r="F6534" s="1" t="s">
        <v>5207</v>
      </c>
      <c r="G6534" s="1" t="s">
        <v>21008</v>
      </c>
      <c r="H6534" s="1" t="s">
        <v>7263</v>
      </c>
      <c r="I6534" t="s">
        <v>7069</v>
      </c>
      <c r="J6534" t="s">
        <v>38</v>
      </c>
      <c r="K6534">
        <v>0.5</v>
      </c>
      <c r="L6534">
        <v>73.22</v>
      </c>
      <c r="M6534">
        <v>146.44</v>
      </c>
      <c r="N6534" t="s">
        <v>9371</v>
      </c>
      <c r="O6534" t="s">
        <v>9938</v>
      </c>
      <c r="P6534">
        <v>0</v>
      </c>
      <c r="Q6534">
        <v>0</v>
      </c>
      <c r="R6534">
        <v>3</v>
      </c>
    </row>
    <row r="6535" spans="1:18" x14ac:dyDescent="0.25">
      <c r="A6535" t="s">
        <v>7651</v>
      </c>
      <c r="B6535">
        <v>2016</v>
      </c>
      <c r="C6535">
        <v>7</v>
      </c>
      <c r="D6535">
        <v>18</v>
      </c>
      <c r="E6535" t="s">
        <v>7305</v>
      </c>
      <c r="F6535" s="1" t="s">
        <v>5207</v>
      </c>
      <c r="G6535" s="1" t="s">
        <v>20573</v>
      </c>
      <c r="H6535" s="1" t="s">
        <v>7263</v>
      </c>
      <c r="I6535" t="s">
        <v>5745</v>
      </c>
      <c r="J6535" t="s">
        <v>38</v>
      </c>
      <c r="K6535">
        <v>12</v>
      </c>
      <c r="L6535">
        <v>2560.6799999999998</v>
      </c>
      <c r="M6535">
        <v>213.39</v>
      </c>
      <c r="N6535" t="s">
        <v>9017</v>
      </c>
      <c r="O6535" t="s">
        <v>9971</v>
      </c>
      <c r="P6535">
        <v>0</v>
      </c>
      <c r="Q6535">
        <v>0</v>
      </c>
      <c r="R6535">
        <v>3</v>
      </c>
    </row>
    <row r="6536" spans="1:18" x14ac:dyDescent="0.25">
      <c r="A6536" t="s">
        <v>7651</v>
      </c>
      <c r="B6536">
        <v>2016</v>
      </c>
      <c r="C6536">
        <v>7</v>
      </c>
      <c r="D6536">
        <v>18</v>
      </c>
      <c r="E6536" t="s">
        <v>7305</v>
      </c>
      <c r="F6536" s="1" t="s">
        <v>5207</v>
      </c>
      <c r="G6536" s="1" t="s">
        <v>21109</v>
      </c>
      <c r="H6536" s="1" t="s">
        <v>7263</v>
      </c>
      <c r="I6536" t="s">
        <v>6346</v>
      </c>
      <c r="J6536" t="s">
        <v>38</v>
      </c>
      <c r="K6536">
        <v>120</v>
      </c>
      <c r="L6536">
        <v>375.6</v>
      </c>
      <c r="M6536">
        <v>3.13</v>
      </c>
      <c r="N6536" t="s">
        <v>6346</v>
      </c>
      <c r="O6536" t="s">
        <v>9871</v>
      </c>
      <c r="P6536">
        <v>0</v>
      </c>
      <c r="Q6536">
        <v>0</v>
      </c>
      <c r="R6536">
        <v>3</v>
      </c>
    </row>
    <row r="6537" spans="1:18" x14ac:dyDescent="0.25">
      <c r="A6537" t="s">
        <v>8233</v>
      </c>
      <c r="B6537">
        <v>2017</v>
      </c>
      <c r="C6537">
        <v>11</v>
      </c>
      <c r="D6537">
        <v>15</v>
      </c>
      <c r="E6537" t="s">
        <v>229</v>
      </c>
      <c r="F6537" s="1" t="s">
        <v>9480</v>
      </c>
      <c r="G6537" s="1" t="s">
        <v>9480</v>
      </c>
      <c r="H6537" s="1" t="s">
        <v>9480</v>
      </c>
      <c r="I6537" t="s">
        <v>7313</v>
      </c>
      <c r="J6537" t="s">
        <v>38</v>
      </c>
      <c r="K6537">
        <v>20</v>
      </c>
      <c r="L6537">
        <v>4643.6000000000004</v>
      </c>
      <c r="M6537">
        <v>232.18</v>
      </c>
      <c r="N6537" t="e">
        <v>#N/A</v>
      </c>
      <c r="O6537" t="e">
        <v>#N/A</v>
      </c>
      <c r="P6537">
        <v>0</v>
      </c>
      <c r="Q6537">
        <v>0</v>
      </c>
      <c r="R6537">
        <v>4</v>
      </c>
    </row>
    <row r="6538" spans="1:18" x14ac:dyDescent="0.25">
      <c r="A6538" t="s">
        <v>8233</v>
      </c>
      <c r="B6538">
        <v>2017</v>
      </c>
      <c r="C6538">
        <v>11</v>
      </c>
      <c r="D6538">
        <v>15</v>
      </c>
      <c r="E6538" t="s">
        <v>229</v>
      </c>
      <c r="F6538" s="1" t="s">
        <v>9480</v>
      </c>
      <c r="G6538" s="1" t="s">
        <v>9480</v>
      </c>
      <c r="H6538" s="1" t="s">
        <v>9480</v>
      </c>
      <c r="I6538" t="s">
        <v>8234</v>
      </c>
      <c r="J6538" t="s">
        <v>38</v>
      </c>
      <c r="K6538">
        <v>2</v>
      </c>
      <c r="L6538">
        <v>280.12</v>
      </c>
      <c r="M6538">
        <v>140.06</v>
      </c>
      <c r="N6538" t="e">
        <v>#N/A</v>
      </c>
      <c r="O6538" t="e">
        <v>#N/A</v>
      </c>
      <c r="P6538">
        <v>0</v>
      </c>
      <c r="Q6538">
        <v>0</v>
      </c>
      <c r="R6538">
        <v>4</v>
      </c>
    </row>
    <row r="6539" spans="1:18" x14ac:dyDescent="0.25">
      <c r="A6539" t="s">
        <v>8233</v>
      </c>
      <c r="B6539">
        <v>2017</v>
      </c>
      <c r="C6539">
        <v>11</v>
      </c>
      <c r="D6539">
        <v>15</v>
      </c>
      <c r="E6539" t="s">
        <v>229</v>
      </c>
      <c r="F6539" s="1" t="s">
        <v>9480</v>
      </c>
      <c r="G6539" s="1" t="s">
        <v>9480</v>
      </c>
      <c r="H6539" s="1" t="s">
        <v>9480</v>
      </c>
      <c r="I6539" t="s">
        <v>8235</v>
      </c>
      <c r="J6539" t="s">
        <v>38</v>
      </c>
      <c r="K6539">
        <v>4</v>
      </c>
      <c r="L6539">
        <v>560.24</v>
      </c>
      <c r="M6539">
        <v>140.06</v>
      </c>
      <c r="N6539" t="e">
        <v>#N/A</v>
      </c>
      <c r="O6539" t="e">
        <v>#N/A</v>
      </c>
      <c r="P6539">
        <v>0</v>
      </c>
      <c r="Q6539">
        <v>0</v>
      </c>
      <c r="R6539">
        <v>4</v>
      </c>
    </row>
    <row r="6540" spans="1:18" x14ac:dyDescent="0.25">
      <c r="A6540" t="s">
        <v>8233</v>
      </c>
      <c r="B6540">
        <v>2017</v>
      </c>
      <c r="C6540">
        <v>11</v>
      </c>
      <c r="D6540">
        <v>15</v>
      </c>
      <c r="E6540" t="s">
        <v>229</v>
      </c>
      <c r="F6540" s="1" t="s">
        <v>9480</v>
      </c>
      <c r="G6540" s="1" t="s">
        <v>9480</v>
      </c>
      <c r="H6540" s="1" t="s">
        <v>9480</v>
      </c>
      <c r="I6540" t="s">
        <v>8236</v>
      </c>
      <c r="J6540" t="s">
        <v>38</v>
      </c>
      <c r="K6540">
        <v>25</v>
      </c>
      <c r="L6540">
        <v>1856.5</v>
      </c>
      <c r="M6540">
        <v>74.260000000000005</v>
      </c>
      <c r="N6540" t="e">
        <v>#N/A</v>
      </c>
      <c r="O6540" t="e">
        <v>#N/A</v>
      </c>
      <c r="P6540">
        <v>0</v>
      </c>
      <c r="Q6540">
        <v>0</v>
      </c>
      <c r="R6540">
        <v>4</v>
      </c>
    </row>
    <row r="6541" spans="1:18" x14ac:dyDescent="0.25">
      <c r="A6541" t="s">
        <v>8233</v>
      </c>
      <c r="B6541">
        <v>2017</v>
      </c>
      <c r="C6541">
        <v>11</v>
      </c>
      <c r="D6541">
        <v>15</v>
      </c>
      <c r="E6541" t="s">
        <v>229</v>
      </c>
      <c r="F6541" s="1" t="s">
        <v>9480</v>
      </c>
      <c r="G6541" s="1" t="s">
        <v>9480</v>
      </c>
      <c r="H6541" s="1" t="s">
        <v>9480</v>
      </c>
      <c r="I6541" t="s">
        <v>8237</v>
      </c>
      <c r="J6541" t="s">
        <v>38</v>
      </c>
      <c r="K6541">
        <v>25</v>
      </c>
      <c r="L6541">
        <v>4676.5</v>
      </c>
      <c r="M6541">
        <v>187.06</v>
      </c>
      <c r="N6541" t="e">
        <v>#N/A</v>
      </c>
      <c r="O6541" t="e">
        <v>#N/A</v>
      </c>
      <c r="P6541">
        <v>0</v>
      </c>
      <c r="Q6541">
        <v>0</v>
      </c>
      <c r="R6541">
        <v>4</v>
      </c>
    </row>
    <row r="6542" spans="1:18" x14ac:dyDescent="0.25">
      <c r="A6542" t="s">
        <v>8233</v>
      </c>
      <c r="B6542">
        <v>2017</v>
      </c>
      <c r="C6542">
        <v>11</v>
      </c>
      <c r="D6542">
        <v>15</v>
      </c>
      <c r="E6542" t="s">
        <v>229</v>
      </c>
      <c r="F6542" s="1" t="s">
        <v>9480</v>
      </c>
      <c r="G6542" s="1" t="s">
        <v>9480</v>
      </c>
      <c r="H6542" s="1" t="s">
        <v>9480</v>
      </c>
      <c r="I6542" t="s">
        <v>8238</v>
      </c>
      <c r="J6542" t="s">
        <v>300</v>
      </c>
      <c r="K6542">
        <v>36.700000000000003</v>
      </c>
      <c r="L6542">
        <v>13638.77</v>
      </c>
      <c r="M6542">
        <v>371.63</v>
      </c>
      <c r="N6542" t="e">
        <v>#N/A</v>
      </c>
      <c r="O6542" t="e">
        <v>#N/A</v>
      </c>
      <c r="P6542">
        <v>0</v>
      </c>
      <c r="Q6542">
        <v>0</v>
      </c>
      <c r="R6542">
        <v>4</v>
      </c>
    </row>
    <row r="6543" spans="1:18" x14ac:dyDescent="0.25">
      <c r="A6543" t="s">
        <v>8233</v>
      </c>
      <c r="B6543">
        <v>2017</v>
      </c>
      <c r="C6543">
        <v>11</v>
      </c>
      <c r="D6543">
        <v>15</v>
      </c>
      <c r="E6543" t="s">
        <v>229</v>
      </c>
      <c r="F6543" s="1" t="s">
        <v>9480</v>
      </c>
      <c r="G6543" s="1" t="s">
        <v>9480</v>
      </c>
      <c r="H6543" s="1" t="s">
        <v>9480</v>
      </c>
      <c r="I6543" t="s">
        <v>8239</v>
      </c>
      <c r="J6543" t="s">
        <v>38</v>
      </c>
      <c r="K6543">
        <v>15</v>
      </c>
      <c r="L6543">
        <v>126.9</v>
      </c>
      <c r="M6543">
        <v>8.4600000000000009</v>
      </c>
      <c r="N6543" t="e">
        <v>#N/A</v>
      </c>
      <c r="O6543" t="e">
        <v>#N/A</v>
      </c>
      <c r="P6543">
        <v>0</v>
      </c>
      <c r="Q6543">
        <v>0</v>
      </c>
      <c r="R6543">
        <v>4</v>
      </c>
    </row>
    <row r="6544" spans="1:18" x14ac:dyDescent="0.25">
      <c r="A6544" t="s">
        <v>8233</v>
      </c>
      <c r="B6544">
        <v>2017</v>
      </c>
      <c r="C6544">
        <v>11</v>
      </c>
      <c r="D6544">
        <v>15</v>
      </c>
      <c r="E6544" t="s">
        <v>229</v>
      </c>
      <c r="F6544" s="1" t="s">
        <v>5207</v>
      </c>
      <c r="G6544" s="1" t="s">
        <v>21109</v>
      </c>
      <c r="H6544" s="1" t="s">
        <v>7263</v>
      </c>
      <c r="I6544" t="s">
        <v>6768</v>
      </c>
      <c r="J6544" t="s">
        <v>38</v>
      </c>
      <c r="K6544">
        <v>500</v>
      </c>
      <c r="L6544">
        <v>234.06</v>
      </c>
      <c r="M6544">
        <v>0.47</v>
      </c>
      <c r="N6544" t="s">
        <v>6768</v>
      </c>
      <c r="O6544" t="s">
        <v>9990</v>
      </c>
      <c r="P6544">
        <v>0</v>
      </c>
      <c r="Q6544">
        <v>0</v>
      </c>
      <c r="R6544">
        <v>4</v>
      </c>
    </row>
    <row r="6545" spans="1:18" x14ac:dyDescent="0.25">
      <c r="A6545" t="s">
        <v>8233</v>
      </c>
      <c r="B6545">
        <v>2017</v>
      </c>
      <c r="C6545">
        <v>11</v>
      </c>
      <c r="D6545">
        <v>15</v>
      </c>
      <c r="E6545" t="s">
        <v>229</v>
      </c>
      <c r="F6545" s="1" t="s">
        <v>9480</v>
      </c>
      <c r="G6545" s="1" t="s">
        <v>9480</v>
      </c>
      <c r="H6545" s="1" t="s">
        <v>9480</v>
      </c>
      <c r="I6545" t="s">
        <v>15795</v>
      </c>
      <c r="J6545" t="s">
        <v>38</v>
      </c>
      <c r="K6545">
        <v>4</v>
      </c>
      <c r="L6545">
        <v>977.22</v>
      </c>
      <c r="M6545">
        <v>244.31</v>
      </c>
      <c r="N6545" t="e">
        <v>#N/A</v>
      </c>
      <c r="O6545" t="e">
        <v>#N/A</v>
      </c>
      <c r="P6545">
        <v>0</v>
      </c>
      <c r="Q6545">
        <v>0</v>
      </c>
      <c r="R6545">
        <v>4</v>
      </c>
    </row>
    <row r="6546" spans="1:18" x14ac:dyDescent="0.25">
      <c r="A6546" t="s">
        <v>8233</v>
      </c>
      <c r="B6546">
        <v>2017</v>
      </c>
      <c r="C6546">
        <v>11</v>
      </c>
      <c r="D6546">
        <v>15</v>
      </c>
      <c r="E6546" t="s">
        <v>229</v>
      </c>
      <c r="F6546" s="1" t="s">
        <v>9480</v>
      </c>
      <c r="G6546" s="1" t="s">
        <v>9480</v>
      </c>
      <c r="H6546" s="1" t="s">
        <v>9480</v>
      </c>
      <c r="I6546" t="s">
        <v>8240</v>
      </c>
      <c r="J6546" t="s">
        <v>38</v>
      </c>
      <c r="K6546">
        <v>2</v>
      </c>
      <c r="L6546">
        <v>1013.32</v>
      </c>
      <c r="M6546">
        <v>506.66</v>
      </c>
      <c r="N6546" t="e">
        <v>#N/A</v>
      </c>
      <c r="O6546" t="e">
        <v>#N/A</v>
      </c>
      <c r="P6546">
        <v>0</v>
      </c>
      <c r="Q6546">
        <v>0</v>
      </c>
      <c r="R6546">
        <v>4</v>
      </c>
    </row>
    <row r="6547" spans="1:18" x14ac:dyDescent="0.25">
      <c r="A6547" t="s">
        <v>8233</v>
      </c>
      <c r="B6547">
        <v>2017</v>
      </c>
      <c r="C6547">
        <v>11</v>
      </c>
      <c r="D6547">
        <v>15</v>
      </c>
      <c r="E6547" t="s">
        <v>229</v>
      </c>
      <c r="F6547" s="1" t="s">
        <v>9480</v>
      </c>
      <c r="G6547" s="1" t="s">
        <v>9480</v>
      </c>
      <c r="H6547" s="1" t="s">
        <v>9480</v>
      </c>
      <c r="I6547" t="s">
        <v>8241</v>
      </c>
      <c r="J6547" t="s">
        <v>38</v>
      </c>
      <c r="K6547">
        <v>3</v>
      </c>
      <c r="L6547">
        <v>3832.38</v>
      </c>
      <c r="M6547">
        <v>1277.46</v>
      </c>
      <c r="N6547" t="e">
        <v>#N/A</v>
      </c>
      <c r="O6547" t="e">
        <v>#N/A</v>
      </c>
      <c r="P6547">
        <v>0</v>
      </c>
      <c r="Q6547">
        <v>0</v>
      </c>
      <c r="R6547">
        <v>4</v>
      </c>
    </row>
    <row r="6548" spans="1:18" x14ac:dyDescent="0.25">
      <c r="A6548" t="s">
        <v>8233</v>
      </c>
      <c r="B6548">
        <v>2017</v>
      </c>
      <c r="C6548">
        <v>11</v>
      </c>
      <c r="D6548">
        <v>15</v>
      </c>
      <c r="E6548" t="s">
        <v>229</v>
      </c>
      <c r="F6548" s="1" t="s">
        <v>9480</v>
      </c>
      <c r="G6548" s="1" t="s">
        <v>9480</v>
      </c>
      <c r="H6548" s="1" t="s">
        <v>9480</v>
      </c>
      <c r="I6548" t="s">
        <v>15796</v>
      </c>
      <c r="J6548" t="s">
        <v>38</v>
      </c>
      <c r="K6548">
        <v>1</v>
      </c>
      <c r="L6548">
        <v>375.06</v>
      </c>
      <c r="M6548">
        <v>375.06</v>
      </c>
      <c r="N6548" t="e">
        <v>#N/A</v>
      </c>
      <c r="O6548" t="e">
        <v>#N/A</v>
      </c>
      <c r="P6548">
        <v>0</v>
      </c>
      <c r="Q6548">
        <v>0</v>
      </c>
      <c r="R6548">
        <v>4</v>
      </c>
    </row>
    <row r="6549" spans="1:18" x14ac:dyDescent="0.25">
      <c r="A6549" t="s">
        <v>8233</v>
      </c>
      <c r="B6549">
        <v>2017</v>
      </c>
      <c r="C6549">
        <v>11</v>
      </c>
      <c r="D6549">
        <v>15</v>
      </c>
      <c r="E6549" t="s">
        <v>229</v>
      </c>
      <c r="F6549" s="1" t="s">
        <v>9480</v>
      </c>
      <c r="G6549" s="1" t="s">
        <v>9480</v>
      </c>
      <c r="H6549" s="1" t="s">
        <v>9480</v>
      </c>
      <c r="I6549" t="s">
        <v>8242</v>
      </c>
      <c r="J6549" t="s">
        <v>38</v>
      </c>
      <c r="K6549">
        <v>8</v>
      </c>
      <c r="L6549">
        <v>5256.48</v>
      </c>
      <c r="M6549">
        <v>657.06</v>
      </c>
      <c r="N6549" t="e">
        <v>#N/A</v>
      </c>
      <c r="O6549" t="e">
        <v>#N/A</v>
      </c>
      <c r="P6549">
        <v>0</v>
      </c>
      <c r="Q6549">
        <v>0</v>
      </c>
      <c r="R6549">
        <v>4</v>
      </c>
    </row>
    <row r="6550" spans="1:18" x14ac:dyDescent="0.25">
      <c r="A6550" t="s">
        <v>8233</v>
      </c>
      <c r="B6550">
        <v>2017</v>
      </c>
      <c r="C6550">
        <v>11</v>
      </c>
      <c r="D6550">
        <v>15</v>
      </c>
      <c r="E6550" t="s">
        <v>229</v>
      </c>
      <c r="F6550" s="1" t="s">
        <v>9480</v>
      </c>
      <c r="G6550" s="1" t="s">
        <v>9480</v>
      </c>
      <c r="H6550" s="1" t="s">
        <v>9480</v>
      </c>
      <c r="I6550" t="s">
        <v>8243</v>
      </c>
      <c r="J6550" t="s">
        <v>38</v>
      </c>
      <c r="K6550">
        <v>3</v>
      </c>
      <c r="L6550">
        <v>1691.72</v>
      </c>
      <c r="M6550">
        <v>563.91</v>
      </c>
      <c r="N6550" t="e">
        <v>#N/A</v>
      </c>
      <c r="O6550" t="e">
        <v>#N/A</v>
      </c>
      <c r="P6550">
        <v>0</v>
      </c>
      <c r="Q6550">
        <v>0</v>
      </c>
      <c r="R6550">
        <v>4</v>
      </c>
    </row>
    <row r="6551" spans="1:18" x14ac:dyDescent="0.25">
      <c r="A6551" t="s">
        <v>1298</v>
      </c>
      <c r="B6551">
        <v>2017</v>
      </c>
      <c r="C6551">
        <v>1</v>
      </c>
      <c r="D6551">
        <v>12</v>
      </c>
      <c r="E6551" t="s">
        <v>226</v>
      </c>
      <c r="F6551" s="1" t="s">
        <v>3205</v>
      </c>
      <c r="G6551" s="1" t="s">
        <v>3384</v>
      </c>
      <c r="H6551" s="1" t="s">
        <v>3206</v>
      </c>
      <c r="I6551" t="s">
        <v>17079</v>
      </c>
      <c r="J6551" t="s">
        <v>23</v>
      </c>
      <c r="K6551">
        <v>15560</v>
      </c>
      <c r="L6551">
        <v>670636</v>
      </c>
      <c r="M6551">
        <v>43.1</v>
      </c>
      <c r="N6551" t="s">
        <v>170</v>
      </c>
      <c r="O6551" t="s">
        <v>9516</v>
      </c>
      <c r="P6551">
        <v>3.660242098978287E-2</v>
      </c>
      <c r="Q6551">
        <v>0</v>
      </c>
      <c r="R6551">
        <v>1</v>
      </c>
    </row>
    <row r="6552" spans="1:18" x14ac:dyDescent="0.25">
      <c r="A6552" t="s">
        <v>1753</v>
      </c>
      <c r="B6552">
        <v>2017</v>
      </c>
      <c r="C6552">
        <v>8</v>
      </c>
      <c r="D6552">
        <v>10</v>
      </c>
      <c r="E6552" t="s">
        <v>226</v>
      </c>
      <c r="F6552" s="1" t="s">
        <v>3205</v>
      </c>
      <c r="G6552" s="1" t="s">
        <v>3863</v>
      </c>
      <c r="H6552" s="1" t="s">
        <v>3206</v>
      </c>
      <c r="I6552" t="s">
        <v>19008</v>
      </c>
      <c r="J6552" t="s">
        <v>23</v>
      </c>
      <c r="K6552">
        <v>8150</v>
      </c>
      <c r="L6552">
        <v>363571.5</v>
      </c>
      <c r="M6552">
        <v>44.61</v>
      </c>
      <c r="N6552" t="s">
        <v>9344</v>
      </c>
      <c r="O6552" t="s">
        <v>9496</v>
      </c>
      <c r="P6552">
        <v>3.9816758144422926E-2</v>
      </c>
      <c r="Q6552">
        <v>0</v>
      </c>
      <c r="R6552">
        <v>3</v>
      </c>
    </row>
    <row r="6553" spans="1:18" x14ac:dyDescent="0.25">
      <c r="A6553" t="s">
        <v>1753</v>
      </c>
      <c r="B6553">
        <v>2017</v>
      </c>
      <c r="C6553">
        <v>8</v>
      </c>
      <c r="D6553">
        <v>10</v>
      </c>
      <c r="E6553" t="s">
        <v>226</v>
      </c>
      <c r="F6553" s="1" t="s">
        <v>3205</v>
      </c>
      <c r="G6553" s="1" t="s">
        <v>3863</v>
      </c>
      <c r="H6553" s="1" t="s">
        <v>3206</v>
      </c>
      <c r="I6553" t="s">
        <v>19010</v>
      </c>
      <c r="J6553" t="s">
        <v>23</v>
      </c>
      <c r="K6553">
        <v>8430</v>
      </c>
      <c r="L6553">
        <v>373027.5</v>
      </c>
      <c r="M6553">
        <v>44.25</v>
      </c>
      <c r="N6553" t="s">
        <v>9337</v>
      </c>
      <c r="O6553" t="s">
        <v>9440</v>
      </c>
      <c r="P6553">
        <v>0.12068470364021268</v>
      </c>
      <c r="Q6553">
        <v>0</v>
      </c>
      <c r="R6553">
        <v>3</v>
      </c>
    </row>
    <row r="6554" spans="1:18" x14ac:dyDescent="0.25">
      <c r="A6554" t="s">
        <v>1753</v>
      </c>
      <c r="B6554">
        <v>2017</v>
      </c>
      <c r="C6554">
        <v>8</v>
      </c>
      <c r="D6554">
        <v>10</v>
      </c>
      <c r="E6554" t="s">
        <v>226</v>
      </c>
      <c r="F6554" s="1" t="s">
        <v>3205</v>
      </c>
      <c r="G6554" s="1" t="s">
        <v>3863</v>
      </c>
      <c r="H6554" s="1" t="s">
        <v>3206</v>
      </c>
      <c r="I6554" t="s">
        <v>19013</v>
      </c>
      <c r="J6554" t="s">
        <v>23</v>
      </c>
      <c r="K6554">
        <v>3210</v>
      </c>
      <c r="L6554">
        <v>142042.5</v>
      </c>
      <c r="M6554">
        <v>44.25</v>
      </c>
      <c r="N6554" t="s">
        <v>9331</v>
      </c>
      <c r="O6554" t="s">
        <v>9540</v>
      </c>
      <c r="P6554">
        <v>4.2454374665687751E-2</v>
      </c>
      <c r="Q6554">
        <v>0</v>
      </c>
      <c r="R6554">
        <v>3</v>
      </c>
    </row>
    <row r="6555" spans="1:18" x14ac:dyDescent="0.25">
      <c r="A6555" t="s">
        <v>14648</v>
      </c>
      <c r="B6555">
        <v>2019</v>
      </c>
      <c r="C6555">
        <v>5</v>
      </c>
      <c r="D6555">
        <v>31</v>
      </c>
      <c r="E6555" t="s">
        <v>1620</v>
      </c>
      <c r="F6555" s="1" t="s">
        <v>3205</v>
      </c>
      <c r="G6555" s="1" t="s">
        <v>3384</v>
      </c>
      <c r="H6555" s="1" t="s">
        <v>3206</v>
      </c>
      <c r="I6555" t="s">
        <v>17299</v>
      </c>
      <c r="J6555" t="s">
        <v>23</v>
      </c>
      <c r="K6555">
        <v>9885</v>
      </c>
      <c r="L6555">
        <v>488319</v>
      </c>
      <c r="M6555">
        <v>49.4</v>
      </c>
      <c r="N6555" t="s">
        <v>160</v>
      </c>
      <c r="O6555" t="s">
        <v>9452</v>
      </c>
      <c r="P6555">
        <v>0.10110188471641929</v>
      </c>
      <c r="Q6555">
        <v>0</v>
      </c>
      <c r="R6555">
        <v>2</v>
      </c>
    </row>
    <row r="6556" spans="1:18" x14ac:dyDescent="0.25">
      <c r="A6556" t="s">
        <v>16662</v>
      </c>
      <c r="B6556">
        <v>2019</v>
      </c>
      <c r="C6556">
        <v>12</v>
      </c>
      <c r="D6556">
        <v>9</v>
      </c>
      <c r="E6556" t="s">
        <v>643</v>
      </c>
      <c r="F6556" s="1" t="s">
        <v>3205</v>
      </c>
      <c r="G6556" s="1" t="s">
        <v>3384</v>
      </c>
      <c r="H6556" s="1" t="s">
        <v>3206</v>
      </c>
      <c r="I6556" t="s">
        <v>17219</v>
      </c>
      <c r="J6556" t="s">
        <v>23</v>
      </c>
      <c r="K6556">
        <v>11370</v>
      </c>
      <c r="L6556">
        <v>494663.22</v>
      </c>
      <c r="M6556">
        <v>43.51</v>
      </c>
      <c r="N6556" t="s">
        <v>112</v>
      </c>
      <c r="O6556" t="s">
        <v>9515</v>
      </c>
      <c r="P6556">
        <v>3.2773227720419927E-2</v>
      </c>
      <c r="Q6556">
        <v>0</v>
      </c>
      <c r="R6556">
        <v>4</v>
      </c>
    </row>
    <row r="6557" spans="1:18" x14ac:dyDescent="0.25">
      <c r="A6557" t="s">
        <v>16662</v>
      </c>
      <c r="B6557">
        <v>2019</v>
      </c>
      <c r="C6557">
        <v>12</v>
      </c>
      <c r="D6557">
        <v>9</v>
      </c>
      <c r="E6557" t="s">
        <v>643</v>
      </c>
      <c r="F6557" s="1" t="s">
        <v>3205</v>
      </c>
      <c r="G6557" s="1" t="s">
        <v>3384</v>
      </c>
      <c r="H6557" s="1" t="s">
        <v>3206</v>
      </c>
      <c r="I6557" t="s">
        <v>17271</v>
      </c>
      <c r="J6557" t="s">
        <v>23</v>
      </c>
      <c r="K6557">
        <v>8925</v>
      </c>
      <c r="L6557">
        <v>388291.05</v>
      </c>
      <c r="M6557">
        <v>43.51</v>
      </c>
      <c r="N6557" t="s">
        <v>309</v>
      </c>
      <c r="O6557" t="s">
        <v>9556</v>
      </c>
      <c r="P6557">
        <v>0</v>
      </c>
      <c r="Q6557">
        <v>0</v>
      </c>
      <c r="R6557">
        <v>4</v>
      </c>
    </row>
    <row r="6558" spans="1:18" x14ac:dyDescent="0.25">
      <c r="A6558" t="s">
        <v>342</v>
      </c>
      <c r="B6558">
        <v>2016</v>
      </c>
      <c r="C6558">
        <v>1</v>
      </c>
      <c r="D6558">
        <v>14</v>
      </c>
      <c r="E6558" t="s">
        <v>226</v>
      </c>
      <c r="F6558" s="1" t="s">
        <v>3205</v>
      </c>
      <c r="G6558" s="1" t="s">
        <v>3863</v>
      </c>
      <c r="H6558" s="1" t="s">
        <v>3206</v>
      </c>
      <c r="I6558" t="s">
        <v>19007</v>
      </c>
      <c r="J6558" t="s">
        <v>23</v>
      </c>
      <c r="K6558">
        <v>16050</v>
      </c>
      <c r="L6558">
        <v>500760</v>
      </c>
      <c r="M6558">
        <v>31.2</v>
      </c>
      <c r="N6558" t="s">
        <v>9347</v>
      </c>
      <c r="O6558" t="s">
        <v>9542</v>
      </c>
      <c r="P6558">
        <v>8.0289698840596724E-2</v>
      </c>
      <c r="Q6558">
        <v>0</v>
      </c>
      <c r="R6558">
        <v>1</v>
      </c>
    </row>
    <row r="6559" spans="1:18" x14ac:dyDescent="0.25">
      <c r="A6559" t="s">
        <v>342</v>
      </c>
      <c r="B6559">
        <v>2016</v>
      </c>
      <c r="C6559">
        <v>1</v>
      </c>
      <c r="D6559">
        <v>14</v>
      </c>
      <c r="E6559" t="s">
        <v>226</v>
      </c>
      <c r="F6559" s="1" t="s">
        <v>3205</v>
      </c>
      <c r="G6559" s="1" t="s">
        <v>3863</v>
      </c>
      <c r="H6559" s="1" t="s">
        <v>3206</v>
      </c>
      <c r="I6559" t="s">
        <v>19010</v>
      </c>
      <c r="J6559" t="s">
        <v>23</v>
      </c>
      <c r="K6559">
        <v>5180</v>
      </c>
      <c r="L6559">
        <v>161616</v>
      </c>
      <c r="M6559">
        <v>31.2</v>
      </c>
      <c r="N6559" t="s">
        <v>9337</v>
      </c>
      <c r="O6559" t="s">
        <v>9440</v>
      </c>
      <c r="P6559">
        <v>0.12068470364021268</v>
      </c>
      <c r="Q6559">
        <v>0</v>
      </c>
      <c r="R6559">
        <v>1</v>
      </c>
    </row>
    <row r="6560" spans="1:18" x14ac:dyDescent="0.25">
      <c r="A6560" t="s">
        <v>2881</v>
      </c>
      <c r="B6560">
        <v>2018</v>
      </c>
      <c r="C6560">
        <v>10</v>
      </c>
      <c r="D6560">
        <v>6</v>
      </c>
      <c r="E6560" t="s">
        <v>15699</v>
      </c>
      <c r="F6560" s="1" t="s">
        <v>3205</v>
      </c>
      <c r="G6560" s="1" t="s">
        <v>3863</v>
      </c>
      <c r="H6560" s="1" t="s">
        <v>3206</v>
      </c>
      <c r="I6560" t="s">
        <v>19105</v>
      </c>
      <c r="J6560" t="s">
        <v>23</v>
      </c>
      <c r="K6560">
        <v>12930</v>
      </c>
      <c r="L6560">
        <v>633570.04</v>
      </c>
      <c r="M6560">
        <v>49</v>
      </c>
      <c r="N6560" t="s">
        <v>9346</v>
      </c>
      <c r="O6560" t="s">
        <v>9484</v>
      </c>
      <c r="P6560">
        <v>0</v>
      </c>
      <c r="Q6560">
        <v>0</v>
      </c>
      <c r="R6560">
        <v>4</v>
      </c>
    </row>
    <row r="6561" spans="1:18" x14ac:dyDescent="0.25">
      <c r="A6561" t="s">
        <v>2881</v>
      </c>
      <c r="B6561">
        <v>2018</v>
      </c>
      <c r="C6561">
        <v>10</v>
      </c>
      <c r="D6561">
        <v>6</v>
      </c>
      <c r="E6561" t="s">
        <v>15699</v>
      </c>
      <c r="F6561" s="1" t="s">
        <v>3205</v>
      </c>
      <c r="G6561" s="1" t="s">
        <v>3863</v>
      </c>
      <c r="H6561" s="1" t="s">
        <v>3206</v>
      </c>
      <c r="I6561" t="s">
        <v>19540</v>
      </c>
      <c r="J6561" t="s">
        <v>23</v>
      </c>
      <c r="K6561">
        <v>6643</v>
      </c>
      <c r="L6561">
        <v>325507.01</v>
      </c>
      <c r="M6561">
        <v>49</v>
      </c>
      <c r="N6561" t="s">
        <v>9303</v>
      </c>
      <c r="O6561" t="s">
        <v>9512</v>
      </c>
      <c r="P6561">
        <v>0</v>
      </c>
      <c r="Q6561">
        <v>0</v>
      </c>
      <c r="R6561">
        <v>4</v>
      </c>
    </row>
    <row r="6562" spans="1:18" x14ac:dyDescent="0.25">
      <c r="A6562" t="s">
        <v>2714</v>
      </c>
      <c r="B6562">
        <v>2018</v>
      </c>
      <c r="C6562">
        <v>8</v>
      </c>
      <c r="D6562">
        <v>15</v>
      </c>
      <c r="E6562" t="s">
        <v>1620</v>
      </c>
      <c r="F6562" s="1" t="s">
        <v>3205</v>
      </c>
      <c r="G6562" s="1" t="s">
        <v>3384</v>
      </c>
      <c r="H6562" s="1" t="s">
        <v>3206</v>
      </c>
      <c r="I6562" t="s">
        <v>17069</v>
      </c>
      <c r="J6562" t="s">
        <v>23</v>
      </c>
      <c r="K6562">
        <v>8285</v>
      </c>
      <c r="L6562">
        <v>381110</v>
      </c>
      <c r="M6562">
        <v>46</v>
      </c>
      <c r="N6562" t="s">
        <v>166</v>
      </c>
      <c r="O6562" t="s">
        <v>9509</v>
      </c>
      <c r="P6562">
        <v>0</v>
      </c>
      <c r="Q6562">
        <v>0</v>
      </c>
      <c r="R6562">
        <v>3</v>
      </c>
    </row>
    <row r="6563" spans="1:18" x14ac:dyDescent="0.25">
      <c r="A6563" t="s">
        <v>2714</v>
      </c>
      <c r="B6563">
        <v>2018</v>
      </c>
      <c r="C6563">
        <v>8</v>
      </c>
      <c r="D6563">
        <v>15</v>
      </c>
      <c r="E6563" t="s">
        <v>1620</v>
      </c>
      <c r="F6563" s="1" t="s">
        <v>3205</v>
      </c>
      <c r="G6563" s="1" t="s">
        <v>3863</v>
      </c>
      <c r="H6563" s="1" t="s">
        <v>3206</v>
      </c>
      <c r="I6563" t="s">
        <v>19122</v>
      </c>
      <c r="J6563" t="s">
        <v>23</v>
      </c>
      <c r="K6563">
        <v>9945</v>
      </c>
      <c r="L6563">
        <v>490288.5</v>
      </c>
      <c r="M6563">
        <v>49.3</v>
      </c>
      <c r="N6563" t="s">
        <v>9309</v>
      </c>
      <c r="O6563" t="s">
        <v>9451</v>
      </c>
      <c r="P6563">
        <v>6.5364123560168089E-2</v>
      </c>
      <c r="Q6563">
        <v>0</v>
      </c>
      <c r="R6563">
        <v>3</v>
      </c>
    </row>
    <row r="6564" spans="1:18" x14ac:dyDescent="0.25">
      <c r="A6564" t="s">
        <v>2714</v>
      </c>
      <c r="B6564">
        <v>2018</v>
      </c>
      <c r="C6564">
        <v>8</v>
      </c>
      <c r="D6564">
        <v>15</v>
      </c>
      <c r="E6564" t="s">
        <v>1620</v>
      </c>
      <c r="F6564" s="1" t="s">
        <v>3205</v>
      </c>
      <c r="G6564" s="1" t="s">
        <v>3863</v>
      </c>
      <c r="H6564" s="1" t="s">
        <v>3206</v>
      </c>
      <c r="I6564" t="s">
        <v>19555</v>
      </c>
      <c r="J6564" t="s">
        <v>23</v>
      </c>
      <c r="K6564">
        <v>3330</v>
      </c>
      <c r="L6564">
        <v>160506</v>
      </c>
      <c r="M6564">
        <v>48.2</v>
      </c>
      <c r="N6564" t="s">
        <v>9331</v>
      </c>
      <c r="O6564" t="s">
        <v>9540</v>
      </c>
      <c r="P6564">
        <v>4.2454374665687751E-2</v>
      </c>
      <c r="Q6564">
        <v>0</v>
      </c>
      <c r="R6564">
        <v>3</v>
      </c>
    </row>
    <row r="6565" spans="1:18" x14ac:dyDescent="0.25">
      <c r="A6565" t="s">
        <v>2915</v>
      </c>
      <c r="B6565">
        <v>2018</v>
      </c>
      <c r="C6565">
        <v>10</v>
      </c>
      <c r="D6565">
        <v>11</v>
      </c>
      <c r="E6565" t="s">
        <v>1305</v>
      </c>
      <c r="F6565" s="1" t="s">
        <v>3205</v>
      </c>
      <c r="G6565" s="1" t="s">
        <v>18746</v>
      </c>
      <c r="H6565" s="1" t="s">
        <v>3206</v>
      </c>
      <c r="I6565" t="s">
        <v>18846</v>
      </c>
      <c r="J6565" t="s">
        <v>23</v>
      </c>
      <c r="K6565">
        <v>11091</v>
      </c>
      <c r="L6565">
        <v>588932.1</v>
      </c>
      <c r="M6565">
        <v>53.1</v>
      </c>
      <c r="N6565" t="s">
        <v>21994</v>
      </c>
      <c r="O6565" t="s">
        <v>23336</v>
      </c>
      <c r="P6565">
        <v>0</v>
      </c>
      <c r="Q6565">
        <v>0</v>
      </c>
      <c r="R6565">
        <v>4</v>
      </c>
    </row>
    <row r="6566" spans="1:18" x14ac:dyDescent="0.25">
      <c r="A6566" t="s">
        <v>1166</v>
      </c>
      <c r="B6566">
        <v>2016</v>
      </c>
      <c r="C6566">
        <v>10</v>
      </c>
      <c r="D6566">
        <v>24</v>
      </c>
      <c r="E6566" t="s">
        <v>31</v>
      </c>
      <c r="F6566" s="1" t="s">
        <v>3205</v>
      </c>
      <c r="G6566" s="1" t="s">
        <v>3384</v>
      </c>
      <c r="H6566" s="1" t="s">
        <v>3206</v>
      </c>
      <c r="I6566" t="s">
        <v>17080</v>
      </c>
      <c r="J6566" t="s">
        <v>23</v>
      </c>
      <c r="K6566">
        <v>7030</v>
      </c>
      <c r="L6566">
        <v>291745</v>
      </c>
      <c r="M6566">
        <v>41.5</v>
      </c>
      <c r="N6566" t="s">
        <v>2239</v>
      </c>
      <c r="O6566" t="s">
        <v>9550</v>
      </c>
      <c r="P6566">
        <v>0</v>
      </c>
      <c r="Q6566">
        <v>0</v>
      </c>
      <c r="R6566">
        <v>4</v>
      </c>
    </row>
    <row r="6567" spans="1:18" x14ac:dyDescent="0.25">
      <c r="A6567" t="s">
        <v>1166</v>
      </c>
      <c r="B6567">
        <v>2016</v>
      </c>
      <c r="C6567">
        <v>10</v>
      </c>
      <c r="D6567">
        <v>24</v>
      </c>
      <c r="E6567" t="s">
        <v>31</v>
      </c>
      <c r="F6567" s="1" t="s">
        <v>3205</v>
      </c>
      <c r="G6567" s="1" t="s">
        <v>3384</v>
      </c>
      <c r="H6567" s="1" t="s">
        <v>3206</v>
      </c>
      <c r="I6567" t="s">
        <v>17131</v>
      </c>
      <c r="J6567" t="s">
        <v>23</v>
      </c>
      <c r="K6567">
        <v>2960</v>
      </c>
      <c r="L6567">
        <v>122840</v>
      </c>
      <c r="M6567">
        <v>41.5</v>
      </c>
      <c r="N6567" t="s">
        <v>2239</v>
      </c>
      <c r="O6567" t="s">
        <v>9550</v>
      </c>
      <c r="P6567">
        <v>0</v>
      </c>
      <c r="Q6567">
        <v>0</v>
      </c>
      <c r="R6567">
        <v>4</v>
      </c>
    </row>
    <row r="6568" spans="1:18" x14ac:dyDescent="0.25">
      <c r="A6568" t="s">
        <v>7476</v>
      </c>
      <c r="B6568">
        <v>2016</v>
      </c>
      <c r="C6568">
        <v>3</v>
      </c>
      <c r="D6568">
        <v>5</v>
      </c>
      <c r="E6568" t="s">
        <v>7328</v>
      </c>
      <c r="F6568" s="1" t="s">
        <v>5207</v>
      </c>
      <c r="G6568" s="1" t="s">
        <v>20931</v>
      </c>
      <c r="H6568" s="1" t="s">
        <v>7263</v>
      </c>
      <c r="I6568" t="s">
        <v>20976</v>
      </c>
      <c r="J6568" t="s">
        <v>23</v>
      </c>
      <c r="K6568">
        <v>37</v>
      </c>
      <c r="L6568">
        <v>4218</v>
      </c>
      <c r="M6568">
        <v>114</v>
      </c>
      <c r="N6568" t="s">
        <v>7263</v>
      </c>
      <c r="O6568" t="s">
        <v>23274</v>
      </c>
      <c r="P6568">
        <v>0</v>
      </c>
      <c r="Q6568">
        <v>0</v>
      </c>
      <c r="R6568">
        <v>1</v>
      </c>
    </row>
    <row r="6569" spans="1:18" x14ac:dyDescent="0.25">
      <c r="A6569" t="s">
        <v>7476</v>
      </c>
      <c r="B6569">
        <v>2016</v>
      </c>
      <c r="C6569">
        <v>3</v>
      </c>
      <c r="D6569">
        <v>5</v>
      </c>
      <c r="E6569" t="s">
        <v>7328</v>
      </c>
      <c r="F6569" s="1" t="s">
        <v>5207</v>
      </c>
      <c r="G6569" s="1" t="s">
        <v>21008</v>
      </c>
      <c r="H6569" s="1" t="s">
        <v>7263</v>
      </c>
      <c r="I6569" t="s">
        <v>21030</v>
      </c>
      <c r="J6569" t="s">
        <v>23</v>
      </c>
      <c r="K6569">
        <v>6</v>
      </c>
      <c r="L6569">
        <v>690.84</v>
      </c>
      <c r="M6569">
        <v>115.14</v>
      </c>
      <c r="N6569" t="s">
        <v>7263</v>
      </c>
      <c r="O6569" t="s">
        <v>23274</v>
      </c>
      <c r="P6569">
        <v>0</v>
      </c>
      <c r="Q6569">
        <v>0</v>
      </c>
      <c r="R6569">
        <v>1</v>
      </c>
    </row>
    <row r="6570" spans="1:18" x14ac:dyDescent="0.25">
      <c r="A6570" t="s">
        <v>7476</v>
      </c>
      <c r="B6570">
        <v>2016</v>
      </c>
      <c r="C6570">
        <v>3</v>
      </c>
      <c r="D6570">
        <v>5</v>
      </c>
      <c r="E6570" t="s">
        <v>7328</v>
      </c>
      <c r="F6570" s="1" t="s">
        <v>5207</v>
      </c>
      <c r="G6570" s="1" t="s">
        <v>21008</v>
      </c>
      <c r="H6570" s="1" t="s">
        <v>7263</v>
      </c>
      <c r="I6570" t="s">
        <v>7023</v>
      </c>
      <c r="J6570" t="s">
        <v>23</v>
      </c>
      <c r="K6570">
        <v>60</v>
      </c>
      <c r="L6570">
        <v>7318.8</v>
      </c>
      <c r="M6570">
        <v>121.98</v>
      </c>
      <c r="N6570" t="s">
        <v>9365</v>
      </c>
      <c r="O6570" t="s">
        <v>9774</v>
      </c>
      <c r="P6570">
        <v>0</v>
      </c>
      <c r="Q6570">
        <v>0</v>
      </c>
      <c r="R6570">
        <v>1</v>
      </c>
    </row>
    <row r="6571" spans="1:18" x14ac:dyDescent="0.25">
      <c r="A6571" t="s">
        <v>7476</v>
      </c>
      <c r="B6571">
        <v>2016</v>
      </c>
      <c r="C6571">
        <v>3</v>
      </c>
      <c r="D6571">
        <v>5</v>
      </c>
      <c r="E6571" t="s">
        <v>7328</v>
      </c>
      <c r="F6571" s="1" t="s">
        <v>5207</v>
      </c>
      <c r="G6571" s="1" t="s">
        <v>21008</v>
      </c>
      <c r="H6571" s="1" t="s">
        <v>7263</v>
      </c>
      <c r="I6571" t="s">
        <v>21033</v>
      </c>
      <c r="J6571" t="s">
        <v>23</v>
      </c>
      <c r="K6571">
        <v>53</v>
      </c>
      <c r="L6571">
        <v>6464.94</v>
      </c>
      <c r="M6571">
        <v>121.98</v>
      </c>
      <c r="N6571" t="s">
        <v>7263</v>
      </c>
      <c r="O6571" t="s">
        <v>23274</v>
      </c>
      <c r="P6571">
        <v>0</v>
      </c>
      <c r="Q6571">
        <v>0</v>
      </c>
      <c r="R6571">
        <v>1</v>
      </c>
    </row>
    <row r="6572" spans="1:18" x14ac:dyDescent="0.25">
      <c r="A6572" t="s">
        <v>7476</v>
      </c>
      <c r="B6572">
        <v>2016</v>
      </c>
      <c r="C6572">
        <v>3</v>
      </c>
      <c r="D6572">
        <v>5</v>
      </c>
      <c r="E6572" t="s">
        <v>7328</v>
      </c>
      <c r="F6572" s="1" t="s">
        <v>5207</v>
      </c>
      <c r="G6572" s="1" t="s">
        <v>20573</v>
      </c>
      <c r="H6572" s="1" t="s">
        <v>7263</v>
      </c>
      <c r="I6572" t="s">
        <v>20727</v>
      </c>
      <c r="J6572" t="s">
        <v>23</v>
      </c>
      <c r="K6572">
        <v>7</v>
      </c>
      <c r="L6572">
        <v>758.45</v>
      </c>
      <c r="M6572">
        <v>108.35</v>
      </c>
      <c r="N6572" t="s">
        <v>7263</v>
      </c>
      <c r="O6572" t="s">
        <v>23274</v>
      </c>
      <c r="P6572">
        <v>0</v>
      </c>
      <c r="Q6572">
        <v>0</v>
      </c>
      <c r="R6572">
        <v>1</v>
      </c>
    </row>
    <row r="6573" spans="1:18" x14ac:dyDescent="0.25">
      <c r="A6573" t="s">
        <v>7476</v>
      </c>
      <c r="B6573">
        <v>2016</v>
      </c>
      <c r="C6573">
        <v>3</v>
      </c>
      <c r="D6573">
        <v>5</v>
      </c>
      <c r="E6573" t="s">
        <v>7328</v>
      </c>
      <c r="F6573" s="1" t="s">
        <v>5207</v>
      </c>
      <c r="G6573" s="1" t="s">
        <v>20573</v>
      </c>
      <c r="H6573" s="1" t="s">
        <v>7263</v>
      </c>
      <c r="I6573" t="s">
        <v>20778</v>
      </c>
      <c r="J6573" t="s">
        <v>23</v>
      </c>
      <c r="K6573">
        <v>2</v>
      </c>
      <c r="L6573">
        <v>218.6</v>
      </c>
      <c r="M6573">
        <v>109.3</v>
      </c>
      <c r="N6573" t="s">
        <v>7263</v>
      </c>
      <c r="O6573" t="s">
        <v>23274</v>
      </c>
      <c r="P6573">
        <v>0</v>
      </c>
      <c r="Q6573">
        <v>0</v>
      </c>
      <c r="R6573">
        <v>1</v>
      </c>
    </row>
    <row r="6574" spans="1:18" x14ac:dyDescent="0.25">
      <c r="A6574" t="s">
        <v>7476</v>
      </c>
      <c r="B6574">
        <v>2016</v>
      </c>
      <c r="C6574">
        <v>3</v>
      </c>
      <c r="D6574">
        <v>5</v>
      </c>
      <c r="E6574" t="s">
        <v>7328</v>
      </c>
      <c r="F6574" s="1" t="s">
        <v>5207</v>
      </c>
      <c r="G6574" s="1" t="s">
        <v>20573</v>
      </c>
      <c r="H6574" s="1" t="s">
        <v>7263</v>
      </c>
      <c r="I6574" t="s">
        <v>20834</v>
      </c>
      <c r="J6574" t="s">
        <v>23</v>
      </c>
      <c r="K6574">
        <v>154</v>
      </c>
      <c r="L6574">
        <v>16085.3</v>
      </c>
      <c r="M6574">
        <v>104.45</v>
      </c>
      <c r="N6574" t="s">
        <v>9062</v>
      </c>
      <c r="O6574" t="s">
        <v>9456</v>
      </c>
      <c r="P6574">
        <v>0</v>
      </c>
      <c r="Q6574">
        <v>5.8534472775055225E-2</v>
      </c>
      <c r="R6574">
        <v>1</v>
      </c>
    </row>
    <row r="6575" spans="1:18" x14ac:dyDescent="0.25">
      <c r="A6575" t="s">
        <v>7476</v>
      </c>
      <c r="B6575">
        <v>2016</v>
      </c>
      <c r="C6575">
        <v>3</v>
      </c>
      <c r="D6575">
        <v>5</v>
      </c>
      <c r="E6575" t="s">
        <v>7328</v>
      </c>
      <c r="F6575" s="1" t="s">
        <v>5207</v>
      </c>
      <c r="G6575" s="1" t="s">
        <v>20931</v>
      </c>
      <c r="H6575" s="1" t="s">
        <v>7263</v>
      </c>
      <c r="I6575" t="s">
        <v>20982</v>
      </c>
      <c r="J6575" t="s">
        <v>23</v>
      </c>
      <c r="K6575">
        <v>263</v>
      </c>
      <c r="L6575">
        <v>29982</v>
      </c>
      <c r="M6575">
        <v>114</v>
      </c>
      <c r="N6575" t="s">
        <v>9110</v>
      </c>
      <c r="O6575" t="s">
        <v>9461</v>
      </c>
      <c r="P6575">
        <v>0</v>
      </c>
      <c r="Q6575">
        <v>5.1453052842904301E-2</v>
      </c>
      <c r="R6575">
        <v>1</v>
      </c>
    </row>
    <row r="6576" spans="1:18" x14ac:dyDescent="0.25">
      <c r="A6576" t="s">
        <v>7476</v>
      </c>
      <c r="B6576">
        <v>2016</v>
      </c>
      <c r="C6576">
        <v>3</v>
      </c>
      <c r="D6576">
        <v>5</v>
      </c>
      <c r="E6576" t="s">
        <v>7328</v>
      </c>
      <c r="F6576" s="1" t="s">
        <v>5207</v>
      </c>
      <c r="G6576" s="1" t="s">
        <v>21008</v>
      </c>
      <c r="H6576" s="1" t="s">
        <v>7263</v>
      </c>
      <c r="I6576" t="s">
        <v>6965</v>
      </c>
      <c r="J6576" t="s">
        <v>23</v>
      </c>
      <c r="K6576">
        <v>39</v>
      </c>
      <c r="L6576">
        <v>4490.46</v>
      </c>
      <c r="M6576">
        <v>115.14</v>
      </c>
      <c r="N6576" t="s">
        <v>9361</v>
      </c>
      <c r="O6576" t="s">
        <v>9778</v>
      </c>
      <c r="P6576">
        <v>0</v>
      </c>
      <c r="Q6576">
        <v>0</v>
      </c>
      <c r="R6576">
        <v>1</v>
      </c>
    </row>
    <row r="6577" spans="1:18" x14ac:dyDescent="0.25">
      <c r="A6577" t="s">
        <v>7476</v>
      </c>
      <c r="B6577">
        <v>2016</v>
      </c>
      <c r="C6577">
        <v>3</v>
      </c>
      <c r="D6577">
        <v>5</v>
      </c>
      <c r="E6577" t="s">
        <v>7328</v>
      </c>
      <c r="F6577" s="1" t="s">
        <v>5207</v>
      </c>
      <c r="G6577" s="1" t="s">
        <v>20573</v>
      </c>
      <c r="H6577" s="1" t="s">
        <v>7263</v>
      </c>
      <c r="I6577" t="s">
        <v>20709</v>
      </c>
      <c r="J6577" t="s">
        <v>23</v>
      </c>
      <c r="K6577">
        <v>1</v>
      </c>
      <c r="L6577">
        <v>85.74</v>
      </c>
      <c r="M6577">
        <v>85.74</v>
      </c>
      <c r="N6577" t="s">
        <v>9024</v>
      </c>
      <c r="O6577" t="s">
        <v>9469</v>
      </c>
      <c r="P6577">
        <v>0</v>
      </c>
      <c r="Q6577">
        <v>3.3430295232662992E-2</v>
      </c>
      <c r="R6577">
        <v>1</v>
      </c>
    </row>
    <row r="6578" spans="1:18" x14ac:dyDescent="0.25">
      <c r="A6578" t="s">
        <v>7476</v>
      </c>
      <c r="B6578">
        <v>2016</v>
      </c>
      <c r="C6578">
        <v>3</v>
      </c>
      <c r="D6578">
        <v>5</v>
      </c>
      <c r="E6578" t="s">
        <v>7328</v>
      </c>
      <c r="F6578" s="1" t="s">
        <v>5207</v>
      </c>
      <c r="G6578" s="1" t="s">
        <v>20573</v>
      </c>
      <c r="H6578" s="1" t="s">
        <v>7263</v>
      </c>
      <c r="I6578" t="s">
        <v>20720</v>
      </c>
      <c r="J6578" t="s">
        <v>23</v>
      </c>
      <c r="K6578">
        <v>500</v>
      </c>
      <c r="L6578">
        <v>54175</v>
      </c>
      <c r="M6578">
        <v>108.35</v>
      </c>
      <c r="N6578" t="s">
        <v>8855</v>
      </c>
      <c r="O6578" t="s">
        <v>9463</v>
      </c>
      <c r="P6578">
        <v>0</v>
      </c>
      <c r="Q6578">
        <v>4.5717886060994917E-2</v>
      </c>
      <c r="R6578">
        <v>1</v>
      </c>
    </row>
    <row r="6579" spans="1:18" x14ac:dyDescent="0.25">
      <c r="A6579" t="s">
        <v>7476</v>
      </c>
      <c r="B6579">
        <v>2016</v>
      </c>
      <c r="C6579">
        <v>3</v>
      </c>
      <c r="D6579">
        <v>5</v>
      </c>
      <c r="E6579" t="s">
        <v>7328</v>
      </c>
      <c r="F6579" s="1" t="s">
        <v>5207</v>
      </c>
      <c r="G6579" s="1" t="s">
        <v>20931</v>
      </c>
      <c r="H6579" s="1" t="s">
        <v>7263</v>
      </c>
      <c r="I6579" t="s">
        <v>6519</v>
      </c>
      <c r="J6579" t="s">
        <v>23</v>
      </c>
      <c r="K6579">
        <v>6</v>
      </c>
      <c r="L6579">
        <v>608.28</v>
      </c>
      <c r="M6579">
        <v>101.38</v>
      </c>
      <c r="N6579" t="s">
        <v>9106</v>
      </c>
      <c r="O6579" t="s">
        <v>9459</v>
      </c>
      <c r="P6579">
        <v>0</v>
      </c>
      <c r="Q6579">
        <v>5.3850305373165194E-2</v>
      </c>
      <c r="R6579">
        <v>1</v>
      </c>
    </row>
    <row r="6580" spans="1:18" x14ac:dyDescent="0.25">
      <c r="A6580" t="s">
        <v>7476</v>
      </c>
      <c r="B6580">
        <v>2016</v>
      </c>
      <c r="C6580">
        <v>3</v>
      </c>
      <c r="D6580">
        <v>5</v>
      </c>
      <c r="E6580" t="s">
        <v>7328</v>
      </c>
      <c r="F6580" s="1" t="s">
        <v>5207</v>
      </c>
      <c r="G6580" s="1" t="s">
        <v>21008</v>
      </c>
      <c r="H6580" s="1" t="s">
        <v>7263</v>
      </c>
      <c r="I6580" t="s">
        <v>21025</v>
      </c>
      <c r="J6580" t="s">
        <v>23</v>
      </c>
      <c r="K6580">
        <v>63</v>
      </c>
      <c r="L6580">
        <v>7253.82</v>
      </c>
      <c r="M6580">
        <v>115.14</v>
      </c>
      <c r="N6580" t="s">
        <v>7263</v>
      </c>
      <c r="O6580" t="s">
        <v>23274</v>
      </c>
      <c r="P6580">
        <v>0</v>
      </c>
      <c r="Q6580">
        <v>0</v>
      </c>
      <c r="R6580">
        <v>1</v>
      </c>
    </row>
    <row r="6581" spans="1:18" x14ac:dyDescent="0.25">
      <c r="A6581" t="s">
        <v>7476</v>
      </c>
      <c r="B6581">
        <v>2016</v>
      </c>
      <c r="C6581">
        <v>3</v>
      </c>
      <c r="D6581">
        <v>5</v>
      </c>
      <c r="E6581" t="s">
        <v>7328</v>
      </c>
      <c r="F6581" s="1" t="s">
        <v>5207</v>
      </c>
      <c r="G6581" s="1" t="s">
        <v>21008</v>
      </c>
      <c r="H6581" s="1" t="s">
        <v>7263</v>
      </c>
      <c r="I6581" t="s">
        <v>21022</v>
      </c>
      <c r="J6581" t="s">
        <v>23</v>
      </c>
      <c r="K6581">
        <v>29</v>
      </c>
      <c r="L6581">
        <v>3537.42</v>
      </c>
      <c r="M6581">
        <v>121.98</v>
      </c>
      <c r="N6581" t="s">
        <v>7263</v>
      </c>
      <c r="O6581" t="s">
        <v>23274</v>
      </c>
      <c r="P6581">
        <v>0</v>
      </c>
      <c r="Q6581">
        <v>0</v>
      </c>
      <c r="R6581">
        <v>1</v>
      </c>
    </row>
    <row r="6582" spans="1:18" x14ac:dyDescent="0.25">
      <c r="A6582" t="s">
        <v>1036</v>
      </c>
      <c r="B6582">
        <v>2016</v>
      </c>
      <c r="C6582">
        <v>8</v>
      </c>
      <c r="D6582">
        <v>26</v>
      </c>
      <c r="E6582" t="s">
        <v>92</v>
      </c>
      <c r="F6582" s="1" t="s">
        <v>3205</v>
      </c>
      <c r="G6582" s="1" t="s">
        <v>3384</v>
      </c>
      <c r="H6582" s="1" t="s">
        <v>3206</v>
      </c>
      <c r="I6582" t="s">
        <v>17120</v>
      </c>
      <c r="J6582" t="s">
        <v>23</v>
      </c>
      <c r="K6582">
        <v>5050</v>
      </c>
      <c r="L6582">
        <v>194425</v>
      </c>
      <c r="M6582">
        <v>38.5</v>
      </c>
      <c r="N6582" t="s">
        <v>166</v>
      </c>
      <c r="O6582" t="s">
        <v>9509</v>
      </c>
      <c r="P6582">
        <v>0</v>
      </c>
      <c r="Q6582">
        <v>0</v>
      </c>
      <c r="R6582">
        <v>3</v>
      </c>
    </row>
    <row r="6583" spans="1:18" x14ac:dyDescent="0.25">
      <c r="A6583" t="s">
        <v>1036</v>
      </c>
      <c r="B6583">
        <v>2016</v>
      </c>
      <c r="C6583">
        <v>8</v>
      </c>
      <c r="D6583">
        <v>26</v>
      </c>
      <c r="E6583" t="s">
        <v>92</v>
      </c>
      <c r="F6583" s="1" t="s">
        <v>3205</v>
      </c>
      <c r="G6583" s="1" t="s">
        <v>3967</v>
      </c>
      <c r="H6583" s="1" t="s">
        <v>3206</v>
      </c>
      <c r="I6583" t="s">
        <v>18273</v>
      </c>
      <c r="J6583" t="s">
        <v>23</v>
      </c>
      <c r="K6583">
        <v>2340</v>
      </c>
      <c r="L6583">
        <v>253890</v>
      </c>
      <c r="M6583">
        <v>108.5</v>
      </c>
      <c r="N6583" t="s">
        <v>9252</v>
      </c>
      <c r="O6583" t="s">
        <v>9655</v>
      </c>
      <c r="P6583">
        <v>0</v>
      </c>
      <c r="Q6583">
        <v>0</v>
      </c>
      <c r="R6583">
        <v>3</v>
      </c>
    </row>
    <row r="6584" spans="1:18" x14ac:dyDescent="0.25">
      <c r="A6584" t="s">
        <v>7764</v>
      </c>
      <c r="B6584">
        <v>2016</v>
      </c>
      <c r="C6584">
        <v>10</v>
      </c>
      <c r="D6584">
        <v>24</v>
      </c>
      <c r="E6584" t="s">
        <v>7471</v>
      </c>
      <c r="F6584" s="1" t="s">
        <v>5207</v>
      </c>
      <c r="G6584" s="1" t="s">
        <v>6745</v>
      </c>
      <c r="H6584" s="1" t="s">
        <v>7263</v>
      </c>
      <c r="I6584" t="s">
        <v>7219</v>
      </c>
      <c r="J6584" t="s">
        <v>38</v>
      </c>
      <c r="K6584">
        <v>4</v>
      </c>
      <c r="L6584">
        <v>960</v>
      </c>
      <c r="M6584">
        <v>240</v>
      </c>
      <c r="N6584" t="s">
        <v>8935</v>
      </c>
      <c r="O6584" t="s">
        <v>9473</v>
      </c>
      <c r="P6584">
        <v>0</v>
      </c>
      <c r="Q6584">
        <v>2.5873469413582522E-2</v>
      </c>
      <c r="R6584">
        <v>4</v>
      </c>
    </row>
    <row r="6585" spans="1:18" x14ac:dyDescent="0.25">
      <c r="A6585" t="s">
        <v>2435</v>
      </c>
      <c r="B6585">
        <v>2018</v>
      </c>
      <c r="C6585">
        <v>4</v>
      </c>
      <c r="D6585">
        <v>28</v>
      </c>
      <c r="E6585" t="s">
        <v>643</v>
      </c>
      <c r="F6585" s="1" t="s">
        <v>3205</v>
      </c>
      <c r="G6585" s="1" t="s">
        <v>3384</v>
      </c>
      <c r="H6585" s="1" t="s">
        <v>3206</v>
      </c>
      <c r="I6585" t="s">
        <v>17068</v>
      </c>
      <c r="J6585" t="s">
        <v>23</v>
      </c>
      <c r="K6585">
        <v>20393</v>
      </c>
      <c r="L6585">
        <v>976253.7</v>
      </c>
      <c r="M6585">
        <v>47.87</v>
      </c>
      <c r="N6585" t="s">
        <v>170</v>
      </c>
      <c r="O6585" t="s">
        <v>9516</v>
      </c>
      <c r="P6585">
        <v>3.660242098978287E-2</v>
      </c>
      <c r="Q6585">
        <v>0</v>
      </c>
      <c r="R6585">
        <v>2</v>
      </c>
    </row>
    <row r="6586" spans="1:18" x14ac:dyDescent="0.25">
      <c r="A6586" t="s">
        <v>15458</v>
      </c>
      <c r="B6586">
        <v>2019</v>
      </c>
      <c r="C6586">
        <v>8</v>
      </c>
      <c r="D6586">
        <v>28</v>
      </c>
      <c r="E6586" t="s">
        <v>1620</v>
      </c>
      <c r="F6586" s="1" t="s">
        <v>3205</v>
      </c>
      <c r="G6586" s="1" t="s">
        <v>3863</v>
      </c>
      <c r="H6586" s="1" t="s">
        <v>3206</v>
      </c>
      <c r="I6586" t="s">
        <v>19204</v>
      </c>
      <c r="J6586" t="s">
        <v>23</v>
      </c>
      <c r="K6586">
        <v>4420</v>
      </c>
      <c r="L6586">
        <v>216580</v>
      </c>
      <c r="M6586">
        <v>49</v>
      </c>
      <c r="N6586" t="s">
        <v>9340</v>
      </c>
      <c r="O6586" t="s">
        <v>9482</v>
      </c>
      <c r="P6586">
        <v>8.0867377033553248E-2</v>
      </c>
      <c r="Q6586">
        <v>0</v>
      </c>
      <c r="R6586">
        <v>3</v>
      </c>
    </row>
    <row r="6587" spans="1:18" x14ac:dyDescent="0.25">
      <c r="A6587" t="s">
        <v>15458</v>
      </c>
      <c r="B6587">
        <v>2019</v>
      </c>
      <c r="C6587">
        <v>8</v>
      </c>
      <c r="D6587">
        <v>28</v>
      </c>
      <c r="E6587" t="s">
        <v>1620</v>
      </c>
      <c r="F6587" s="1" t="s">
        <v>3205</v>
      </c>
      <c r="G6587" s="1" t="s">
        <v>3384</v>
      </c>
      <c r="H6587" s="1" t="s">
        <v>3206</v>
      </c>
      <c r="I6587" t="s">
        <v>17214</v>
      </c>
      <c r="J6587" t="s">
        <v>23</v>
      </c>
      <c r="K6587">
        <v>9996</v>
      </c>
      <c r="L6587">
        <v>479808</v>
      </c>
      <c r="M6587">
        <v>48</v>
      </c>
      <c r="N6587" t="s">
        <v>645</v>
      </c>
      <c r="O6587" t="s">
        <v>9450</v>
      </c>
      <c r="P6587">
        <v>9.1123449223886266E-2</v>
      </c>
      <c r="Q6587">
        <v>0</v>
      </c>
      <c r="R6587">
        <v>3</v>
      </c>
    </row>
    <row r="6588" spans="1:18" x14ac:dyDescent="0.25">
      <c r="A6588" t="s">
        <v>15458</v>
      </c>
      <c r="B6588">
        <v>2019</v>
      </c>
      <c r="C6588">
        <v>8</v>
      </c>
      <c r="D6588">
        <v>28</v>
      </c>
      <c r="E6588" t="s">
        <v>1620</v>
      </c>
      <c r="F6588" s="1" t="s">
        <v>3205</v>
      </c>
      <c r="G6588" s="1" t="s">
        <v>3227</v>
      </c>
      <c r="H6588" s="1" t="s">
        <v>3206</v>
      </c>
      <c r="I6588" t="s">
        <v>19822</v>
      </c>
      <c r="J6588" t="s">
        <v>23</v>
      </c>
      <c r="K6588">
        <v>5378</v>
      </c>
      <c r="L6588">
        <v>293101</v>
      </c>
      <c r="M6588">
        <v>54.5</v>
      </c>
      <c r="N6588" t="s">
        <v>22067</v>
      </c>
      <c r="O6588" t="s">
        <v>23263</v>
      </c>
      <c r="P6588">
        <v>0</v>
      </c>
      <c r="Q6588">
        <v>0</v>
      </c>
      <c r="R6588">
        <v>3</v>
      </c>
    </row>
    <row r="6589" spans="1:18" x14ac:dyDescent="0.25">
      <c r="A6589" t="s">
        <v>716</v>
      </c>
      <c r="B6589">
        <v>2016</v>
      </c>
      <c r="C6589">
        <v>3</v>
      </c>
      <c r="D6589">
        <v>29</v>
      </c>
      <c r="E6589" t="s">
        <v>174</v>
      </c>
      <c r="F6589" s="1" t="s">
        <v>3205</v>
      </c>
      <c r="G6589" s="1" t="s">
        <v>3216</v>
      </c>
      <c r="H6589" s="1" t="s">
        <v>3204</v>
      </c>
      <c r="I6589" t="s">
        <v>17569</v>
      </c>
      <c r="J6589" t="s">
        <v>23</v>
      </c>
      <c r="K6589">
        <v>3210</v>
      </c>
      <c r="L6589">
        <v>161141.99</v>
      </c>
      <c r="M6589">
        <v>50.2</v>
      </c>
      <c r="N6589" t="s">
        <v>21850</v>
      </c>
      <c r="O6589" t="s">
        <v>23371</v>
      </c>
      <c r="P6589">
        <v>0</v>
      </c>
      <c r="Q6589">
        <v>0</v>
      </c>
      <c r="R6589">
        <v>1</v>
      </c>
    </row>
    <row r="6590" spans="1:18" x14ac:dyDescent="0.25">
      <c r="A6590" t="s">
        <v>716</v>
      </c>
      <c r="B6590">
        <v>2016</v>
      </c>
      <c r="C6590">
        <v>3</v>
      </c>
      <c r="D6590">
        <v>29</v>
      </c>
      <c r="E6590" t="s">
        <v>174</v>
      </c>
      <c r="F6590" s="1" t="s">
        <v>3205</v>
      </c>
      <c r="G6590" s="1" t="s">
        <v>3203</v>
      </c>
      <c r="H6590" s="1" t="s">
        <v>3204</v>
      </c>
      <c r="I6590" t="s">
        <v>17618</v>
      </c>
      <c r="J6590" t="s">
        <v>23</v>
      </c>
      <c r="K6590">
        <v>88</v>
      </c>
      <c r="L6590">
        <v>2200</v>
      </c>
      <c r="M6590">
        <v>25</v>
      </c>
      <c r="N6590" t="s">
        <v>187</v>
      </c>
      <c r="O6590" t="s">
        <v>9581</v>
      </c>
      <c r="P6590">
        <v>0</v>
      </c>
      <c r="Q6590">
        <v>0</v>
      </c>
      <c r="R6590">
        <v>1</v>
      </c>
    </row>
    <row r="6591" spans="1:18" x14ac:dyDescent="0.25">
      <c r="A6591" t="s">
        <v>7626</v>
      </c>
      <c r="B6591">
        <v>2016</v>
      </c>
      <c r="C6591">
        <v>6</v>
      </c>
      <c r="D6591">
        <v>29</v>
      </c>
      <c r="E6591" t="s">
        <v>7311</v>
      </c>
      <c r="F6591" s="1" t="s">
        <v>5207</v>
      </c>
      <c r="G6591" s="1" t="s">
        <v>21109</v>
      </c>
      <c r="H6591" s="1" t="s">
        <v>7263</v>
      </c>
      <c r="I6591" t="s">
        <v>5210</v>
      </c>
      <c r="J6591" t="s">
        <v>38</v>
      </c>
      <c r="K6591">
        <v>30</v>
      </c>
      <c r="L6591">
        <v>3282.65</v>
      </c>
      <c r="M6591">
        <v>109.42</v>
      </c>
      <c r="N6591" t="s">
        <v>5210</v>
      </c>
      <c r="O6591" t="s">
        <v>9946</v>
      </c>
      <c r="P6591">
        <v>0</v>
      </c>
      <c r="Q6591">
        <v>0</v>
      </c>
      <c r="R6591">
        <v>2</v>
      </c>
    </row>
    <row r="6592" spans="1:18" x14ac:dyDescent="0.25">
      <c r="A6592" t="s">
        <v>7626</v>
      </c>
      <c r="B6592">
        <v>2016</v>
      </c>
      <c r="C6592">
        <v>6</v>
      </c>
      <c r="D6592">
        <v>29</v>
      </c>
      <c r="E6592" t="s">
        <v>7311</v>
      </c>
      <c r="F6592" s="1" t="s">
        <v>9480</v>
      </c>
      <c r="G6592" s="1" t="s">
        <v>9480</v>
      </c>
      <c r="H6592" s="1" t="s">
        <v>9480</v>
      </c>
      <c r="I6592" t="s">
        <v>7627</v>
      </c>
      <c r="J6592" t="s">
        <v>38</v>
      </c>
      <c r="K6592">
        <v>2</v>
      </c>
      <c r="L6592">
        <v>5006.79</v>
      </c>
      <c r="M6592">
        <v>2503.4</v>
      </c>
      <c r="N6592" t="e">
        <v>#N/A</v>
      </c>
      <c r="O6592" t="e">
        <v>#N/A</v>
      </c>
      <c r="P6592">
        <v>0</v>
      </c>
      <c r="Q6592">
        <v>0</v>
      </c>
      <c r="R6592">
        <v>2</v>
      </c>
    </row>
    <row r="6593" spans="1:18" x14ac:dyDescent="0.25">
      <c r="A6593" t="s">
        <v>16664</v>
      </c>
      <c r="B6593">
        <v>2019</v>
      </c>
      <c r="C6593">
        <v>12</v>
      </c>
      <c r="D6593">
        <v>27</v>
      </c>
      <c r="E6593" t="s">
        <v>2307</v>
      </c>
      <c r="F6593" s="1" t="s">
        <v>3205</v>
      </c>
      <c r="G6593" s="1" t="s">
        <v>3203</v>
      </c>
      <c r="H6593" s="1" t="s">
        <v>3206</v>
      </c>
      <c r="I6593" t="s">
        <v>17886</v>
      </c>
      <c r="J6593" t="s">
        <v>23</v>
      </c>
      <c r="K6593">
        <v>108</v>
      </c>
      <c r="L6593">
        <v>4503.6000000000004</v>
      </c>
      <c r="M6593">
        <v>41.7</v>
      </c>
      <c r="N6593" t="s">
        <v>62</v>
      </c>
      <c r="O6593" t="s">
        <v>9498</v>
      </c>
      <c r="P6593">
        <v>0</v>
      </c>
      <c r="Q6593">
        <v>0</v>
      </c>
      <c r="R6593">
        <v>4</v>
      </c>
    </row>
    <row r="6594" spans="1:18" x14ac:dyDescent="0.25">
      <c r="A6594" t="s">
        <v>16664</v>
      </c>
      <c r="B6594">
        <v>2019</v>
      </c>
      <c r="C6594">
        <v>12</v>
      </c>
      <c r="D6594">
        <v>27</v>
      </c>
      <c r="E6594" t="s">
        <v>2307</v>
      </c>
      <c r="F6594" s="1" t="s">
        <v>3205</v>
      </c>
      <c r="G6594" s="1" t="s">
        <v>3203</v>
      </c>
      <c r="H6594" s="1" t="s">
        <v>3206</v>
      </c>
      <c r="I6594" t="s">
        <v>17887</v>
      </c>
      <c r="J6594" t="s">
        <v>23</v>
      </c>
      <c r="K6594">
        <v>1198</v>
      </c>
      <c r="L6594">
        <v>49956.6</v>
      </c>
      <c r="M6594">
        <v>41.7</v>
      </c>
      <c r="N6594" t="s">
        <v>187</v>
      </c>
      <c r="O6594" t="s">
        <v>9489</v>
      </c>
      <c r="P6594">
        <v>0</v>
      </c>
      <c r="Q6594">
        <v>0</v>
      </c>
      <c r="R6594">
        <v>4</v>
      </c>
    </row>
    <row r="6595" spans="1:18" x14ac:dyDescent="0.25">
      <c r="A6595" t="s">
        <v>16664</v>
      </c>
      <c r="B6595">
        <v>2019</v>
      </c>
      <c r="C6595">
        <v>12</v>
      </c>
      <c r="D6595">
        <v>27</v>
      </c>
      <c r="E6595" t="s">
        <v>2307</v>
      </c>
      <c r="F6595" s="1" t="s">
        <v>9480</v>
      </c>
      <c r="G6595" s="1" t="s">
        <v>9480</v>
      </c>
      <c r="H6595" s="1" t="s">
        <v>9480</v>
      </c>
      <c r="I6595" t="s">
        <v>16666</v>
      </c>
      <c r="J6595" t="s">
        <v>23</v>
      </c>
      <c r="K6595">
        <v>208</v>
      </c>
      <c r="L6595">
        <v>8881.6</v>
      </c>
      <c r="M6595">
        <v>42.7</v>
      </c>
      <c r="N6595" t="e">
        <v>#N/A</v>
      </c>
      <c r="O6595" t="e">
        <v>#N/A</v>
      </c>
      <c r="P6595">
        <v>0</v>
      </c>
      <c r="Q6595">
        <v>0</v>
      </c>
      <c r="R6595">
        <v>4</v>
      </c>
    </row>
    <row r="6596" spans="1:18" x14ac:dyDescent="0.25">
      <c r="A6596" t="s">
        <v>898</v>
      </c>
      <c r="B6596">
        <v>2016</v>
      </c>
      <c r="C6596">
        <v>5</v>
      </c>
      <c r="D6596">
        <v>29</v>
      </c>
      <c r="E6596" t="s">
        <v>226</v>
      </c>
      <c r="F6596" s="1" t="s">
        <v>3205</v>
      </c>
      <c r="G6596" s="1" t="s">
        <v>3863</v>
      </c>
      <c r="H6596" s="1" t="s">
        <v>3206</v>
      </c>
      <c r="I6596" t="s">
        <v>19555</v>
      </c>
      <c r="J6596" t="s">
        <v>23</v>
      </c>
      <c r="K6596">
        <v>6055</v>
      </c>
      <c r="L6596">
        <v>187099.49</v>
      </c>
      <c r="M6596">
        <v>30.9</v>
      </c>
      <c r="N6596" t="s">
        <v>9331</v>
      </c>
      <c r="O6596" t="s">
        <v>9540</v>
      </c>
      <c r="P6596">
        <v>4.2454374665687751E-2</v>
      </c>
      <c r="Q6596">
        <v>0</v>
      </c>
      <c r="R6596">
        <v>2</v>
      </c>
    </row>
    <row r="6597" spans="1:18" x14ac:dyDescent="0.25">
      <c r="A6597" t="s">
        <v>898</v>
      </c>
      <c r="B6597">
        <v>2016</v>
      </c>
      <c r="C6597">
        <v>5</v>
      </c>
      <c r="D6597">
        <v>29</v>
      </c>
      <c r="E6597" t="s">
        <v>226</v>
      </c>
      <c r="F6597" s="1" t="s">
        <v>3205</v>
      </c>
      <c r="G6597" s="1" t="s">
        <v>3863</v>
      </c>
      <c r="H6597" s="1" t="s">
        <v>3206</v>
      </c>
      <c r="I6597" t="s">
        <v>18926</v>
      </c>
      <c r="J6597" t="s">
        <v>23</v>
      </c>
      <c r="K6597">
        <v>33855</v>
      </c>
      <c r="L6597">
        <v>1056276.08</v>
      </c>
      <c r="M6597">
        <v>31.2</v>
      </c>
      <c r="N6597" t="s">
        <v>9337</v>
      </c>
      <c r="O6597" t="s">
        <v>9440</v>
      </c>
      <c r="P6597">
        <v>0.12068470364021268</v>
      </c>
      <c r="Q6597">
        <v>0</v>
      </c>
      <c r="R6597">
        <v>2</v>
      </c>
    </row>
    <row r="6598" spans="1:18" x14ac:dyDescent="0.25">
      <c r="A6598" t="s">
        <v>898</v>
      </c>
      <c r="B6598">
        <v>2016</v>
      </c>
      <c r="C6598">
        <v>5</v>
      </c>
      <c r="D6598">
        <v>29</v>
      </c>
      <c r="E6598" t="s">
        <v>226</v>
      </c>
      <c r="F6598" s="1" t="s">
        <v>3205</v>
      </c>
      <c r="G6598" s="1" t="s">
        <v>3863</v>
      </c>
      <c r="H6598" s="1" t="s">
        <v>3206</v>
      </c>
      <c r="I6598" t="s">
        <v>18929</v>
      </c>
      <c r="J6598" t="s">
        <v>23</v>
      </c>
      <c r="K6598">
        <v>9240</v>
      </c>
      <c r="L6598">
        <v>287363.96999999997</v>
      </c>
      <c r="M6598">
        <v>31.1</v>
      </c>
      <c r="N6598" t="s">
        <v>9346</v>
      </c>
      <c r="O6598" t="s">
        <v>9484</v>
      </c>
      <c r="P6598">
        <v>0</v>
      </c>
      <c r="Q6598">
        <v>0</v>
      </c>
      <c r="R6598">
        <v>2</v>
      </c>
    </row>
    <row r="6599" spans="1:18" x14ac:dyDescent="0.25">
      <c r="A6599" t="s">
        <v>8298</v>
      </c>
      <c r="B6599">
        <v>2017</v>
      </c>
      <c r="C6599">
        <v>12</v>
      </c>
      <c r="D6599">
        <v>25</v>
      </c>
      <c r="E6599" t="s">
        <v>8070</v>
      </c>
      <c r="F6599" s="1" t="s">
        <v>5207</v>
      </c>
      <c r="G6599" s="1" t="s">
        <v>21054</v>
      </c>
      <c r="H6599" s="1" t="s">
        <v>7263</v>
      </c>
      <c r="I6599" t="s">
        <v>7194</v>
      </c>
      <c r="J6599" t="s">
        <v>38</v>
      </c>
      <c r="K6599">
        <v>96</v>
      </c>
      <c r="L6599">
        <v>297600</v>
      </c>
      <c r="M6599">
        <v>3100</v>
      </c>
      <c r="N6599" t="s">
        <v>8935</v>
      </c>
      <c r="O6599" t="s">
        <v>9473</v>
      </c>
      <c r="P6599">
        <v>0</v>
      </c>
      <c r="Q6599">
        <v>2.5873469413582522E-2</v>
      </c>
      <c r="R6599">
        <v>4</v>
      </c>
    </row>
    <row r="6600" spans="1:18" x14ac:dyDescent="0.25">
      <c r="A6600" t="s">
        <v>8298</v>
      </c>
      <c r="B6600">
        <v>2017</v>
      </c>
      <c r="C6600">
        <v>12</v>
      </c>
      <c r="D6600">
        <v>25</v>
      </c>
      <c r="E6600" t="s">
        <v>8070</v>
      </c>
      <c r="F6600" s="1" t="s">
        <v>5207</v>
      </c>
      <c r="G6600" s="1" t="s">
        <v>21054</v>
      </c>
      <c r="H6600" s="1" t="s">
        <v>7263</v>
      </c>
      <c r="I6600" t="s">
        <v>7208</v>
      </c>
      <c r="J6600" t="s">
        <v>38</v>
      </c>
      <c r="K6600">
        <v>64</v>
      </c>
      <c r="L6600">
        <v>198400</v>
      </c>
      <c r="M6600">
        <v>3100</v>
      </c>
      <c r="N6600" t="s">
        <v>8939</v>
      </c>
      <c r="O6600" t="s">
        <v>9462</v>
      </c>
      <c r="P6600">
        <v>0</v>
      </c>
      <c r="Q6600">
        <v>4.5837736391081546E-2</v>
      </c>
      <c r="R6600">
        <v>4</v>
      </c>
    </row>
    <row r="6601" spans="1:18" x14ac:dyDescent="0.25">
      <c r="A6601" t="s">
        <v>7498</v>
      </c>
      <c r="B6601">
        <v>2016</v>
      </c>
      <c r="C6601">
        <v>3</v>
      </c>
      <c r="D6601">
        <v>16</v>
      </c>
      <c r="E6601" t="s">
        <v>7471</v>
      </c>
      <c r="F6601" s="1" t="s">
        <v>5207</v>
      </c>
      <c r="G6601" s="1" t="s">
        <v>20573</v>
      </c>
      <c r="H6601" s="1" t="s">
        <v>7263</v>
      </c>
      <c r="I6601" t="s">
        <v>5970</v>
      </c>
      <c r="J6601" t="s">
        <v>23</v>
      </c>
      <c r="K6601">
        <v>4</v>
      </c>
      <c r="L6601">
        <v>756.4</v>
      </c>
      <c r="M6601">
        <v>189.1</v>
      </c>
      <c r="N6601" t="s">
        <v>9041</v>
      </c>
      <c r="O6601" t="s">
        <v>9926</v>
      </c>
      <c r="P6601">
        <v>0</v>
      </c>
      <c r="Q6601">
        <v>0</v>
      </c>
      <c r="R6601">
        <v>1</v>
      </c>
    </row>
    <row r="6602" spans="1:18" x14ac:dyDescent="0.25">
      <c r="A6602" t="s">
        <v>7498</v>
      </c>
      <c r="B6602">
        <v>2016</v>
      </c>
      <c r="C6602">
        <v>3</v>
      </c>
      <c r="D6602">
        <v>16</v>
      </c>
      <c r="E6602" t="s">
        <v>7471</v>
      </c>
      <c r="F6602" s="1" t="s">
        <v>5207</v>
      </c>
      <c r="G6602" s="1" t="s">
        <v>20573</v>
      </c>
      <c r="H6602" s="1" t="s">
        <v>7263</v>
      </c>
      <c r="I6602" t="s">
        <v>6204</v>
      </c>
      <c r="J6602" t="s">
        <v>38</v>
      </c>
      <c r="K6602">
        <v>8</v>
      </c>
      <c r="L6602">
        <v>1775.52</v>
      </c>
      <c r="M6602">
        <v>221.94</v>
      </c>
      <c r="N6602" t="s">
        <v>9073</v>
      </c>
      <c r="O6602" t="s">
        <v>9927</v>
      </c>
      <c r="P6602">
        <v>0</v>
      </c>
      <c r="Q6602">
        <v>0</v>
      </c>
      <c r="R6602">
        <v>1</v>
      </c>
    </row>
    <row r="6603" spans="1:18" x14ac:dyDescent="0.25">
      <c r="A6603" t="s">
        <v>7498</v>
      </c>
      <c r="B6603">
        <v>2016</v>
      </c>
      <c r="C6603">
        <v>3</v>
      </c>
      <c r="D6603">
        <v>16</v>
      </c>
      <c r="E6603" t="s">
        <v>7471</v>
      </c>
      <c r="F6603" s="1" t="s">
        <v>5207</v>
      </c>
      <c r="G6603" s="1" t="s">
        <v>20573</v>
      </c>
      <c r="H6603" s="1" t="s">
        <v>7263</v>
      </c>
      <c r="I6603" t="s">
        <v>6203</v>
      </c>
      <c r="J6603" t="s">
        <v>38</v>
      </c>
      <c r="K6603">
        <v>16</v>
      </c>
      <c r="L6603">
        <v>3281.28</v>
      </c>
      <c r="M6603">
        <v>205.08</v>
      </c>
      <c r="N6603" t="s">
        <v>9072</v>
      </c>
      <c r="O6603" t="s">
        <v>9928</v>
      </c>
      <c r="P6603">
        <v>0</v>
      </c>
      <c r="Q6603">
        <v>0</v>
      </c>
      <c r="R6603">
        <v>1</v>
      </c>
    </row>
    <row r="6604" spans="1:18" x14ac:dyDescent="0.25">
      <c r="A6604" t="s">
        <v>7498</v>
      </c>
      <c r="B6604">
        <v>2016</v>
      </c>
      <c r="C6604">
        <v>3</v>
      </c>
      <c r="D6604">
        <v>16</v>
      </c>
      <c r="E6604" t="s">
        <v>7471</v>
      </c>
      <c r="F6604" s="1" t="s">
        <v>5207</v>
      </c>
      <c r="G6604" s="1" t="s">
        <v>20573</v>
      </c>
      <c r="H6604" s="1" t="s">
        <v>7263</v>
      </c>
      <c r="I6604" t="s">
        <v>5771</v>
      </c>
      <c r="J6604" t="s">
        <v>38</v>
      </c>
      <c r="K6604">
        <v>4</v>
      </c>
      <c r="L6604">
        <v>472.28</v>
      </c>
      <c r="M6604">
        <v>118.07</v>
      </c>
      <c r="N6604" t="s">
        <v>9022</v>
      </c>
      <c r="O6604" t="s">
        <v>9929</v>
      </c>
      <c r="P6604">
        <v>0</v>
      </c>
      <c r="Q6604">
        <v>0</v>
      </c>
      <c r="R6604">
        <v>1</v>
      </c>
    </row>
    <row r="6605" spans="1:18" x14ac:dyDescent="0.25">
      <c r="A6605" t="s">
        <v>7498</v>
      </c>
      <c r="B6605">
        <v>2016</v>
      </c>
      <c r="C6605">
        <v>3</v>
      </c>
      <c r="D6605">
        <v>16</v>
      </c>
      <c r="E6605" t="s">
        <v>7471</v>
      </c>
      <c r="F6605" s="1" t="s">
        <v>9480</v>
      </c>
      <c r="G6605" s="1" t="s">
        <v>9480</v>
      </c>
      <c r="H6605" s="1" t="s">
        <v>9480</v>
      </c>
      <c r="I6605" t="s">
        <v>7499</v>
      </c>
      <c r="J6605" t="s">
        <v>38</v>
      </c>
      <c r="K6605">
        <v>4</v>
      </c>
      <c r="L6605">
        <v>440.68</v>
      </c>
      <c r="M6605">
        <v>110.17</v>
      </c>
      <c r="N6605" t="e">
        <v>#N/A</v>
      </c>
      <c r="O6605" t="e">
        <v>#N/A</v>
      </c>
      <c r="P6605">
        <v>0</v>
      </c>
      <c r="Q6605">
        <v>0</v>
      </c>
      <c r="R6605">
        <v>1</v>
      </c>
    </row>
    <row r="6606" spans="1:18" x14ac:dyDescent="0.25">
      <c r="A6606" t="s">
        <v>7498</v>
      </c>
      <c r="B6606">
        <v>2016</v>
      </c>
      <c r="C6606">
        <v>3</v>
      </c>
      <c r="D6606">
        <v>16</v>
      </c>
      <c r="E6606" t="s">
        <v>7471</v>
      </c>
      <c r="F6606" s="1" t="s">
        <v>5207</v>
      </c>
      <c r="G6606" s="1" t="s">
        <v>20931</v>
      </c>
      <c r="H6606" s="1" t="s">
        <v>7263</v>
      </c>
      <c r="I6606" t="s">
        <v>6562</v>
      </c>
      <c r="J6606" t="s">
        <v>38</v>
      </c>
      <c r="K6606">
        <v>16</v>
      </c>
      <c r="L6606">
        <v>518.24</v>
      </c>
      <c r="M6606">
        <v>32.39</v>
      </c>
      <c r="N6606" t="s">
        <v>9108</v>
      </c>
      <c r="O6606" t="s">
        <v>9458</v>
      </c>
      <c r="P6606">
        <v>0</v>
      </c>
      <c r="Q6606">
        <v>5.5249692175779658E-2</v>
      </c>
      <c r="R6606">
        <v>1</v>
      </c>
    </row>
    <row r="6607" spans="1:18" x14ac:dyDescent="0.25">
      <c r="A6607" t="s">
        <v>7498</v>
      </c>
      <c r="B6607">
        <v>2016</v>
      </c>
      <c r="C6607">
        <v>3</v>
      </c>
      <c r="D6607">
        <v>16</v>
      </c>
      <c r="E6607" t="s">
        <v>7471</v>
      </c>
      <c r="F6607" s="1" t="s">
        <v>5207</v>
      </c>
      <c r="G6607" s="1" t="s">
        <v>21008</v>
      </c>
      <c r="H6607" s="1" t="s">
        <v>7263</v>
      </c>
      <c r="I6607" t="s">
        <v>6996</v>
      </c>
      <c r="J6607" t="s">
        <v>38</v>
      </c>
      <c r="K6607">
        <v>4</v>
      </c>
      <c r="L6607">
        <v>148</v>
      </c>
      <c r="M6607">
        <v>37</v>
      </c>
      <c r="N6607" t="s">
        <v>9363</v>
      </c>
      <c r="O6607" t="s">
        <v>9763</v>
      </c>
      <c r="P6607">
        <v>0</v>
      </c>
      <c r="Q6607">
        <v>0</v>
      </c>
      <c r="R6607">
        <v>1</v>
      </c>
    </row>
    <row r="6608" spans="1:18" x14ac:dyDescent="0.25">
      <c r="A6608" t="s">
        <v>7498</v>
      </c>
      <c r="B6608">
        <v>2016</v>
      </c>
      <c r="C6608">
        <v>3</v>
      </c>
      <c r="D6608">
        <v>16</v>
      </c>
      <c r="E6608" t="s">
        <v>7471</v>
      </c>
      <c r="F6608" s="1" t="s">
        <v>5207</v>
      </c>
      <c r="G6608" s="1" t="s">
        <v>20931</v>
      </c>
      <c r="H6608" s="1" t="s">
        <v>7263</v>
      </c>
      <c r="I6608" t="s">
        <v>6607</v>
      </c>
      <c r="J6608" t="s">
        <v>38</v>
      </c>
      <c r="K6608">
        <v>96</v>
      </c>
      <c r="L6608">
        <v>5905.92</v>
      </c>
      <c r="M6608">
        <v>61.52</v>
      </c>
      <c r="N6608" t="s">
        <v>9110</v>
      </c>
      <c r="O6608" t="s">
        <v>9461</v>
      </c>
      <c r="P6608">
        <v>0</v>
      </c>
      <c r="Q6608">
        <v>5.1453052842904301E-2</v>
      </c>
      <c r="R6608">
        <v>1</v>
      </c>
    </row>
    <row r="6609" spans="1:18" x14ac:dyDescent="0.25">
      <c r="A6609" t="s">
        <v>7498</v>
      </c>
      <c r="B6609">
        <v>2016</v>
      </c>
      <c r="C6609">
        <v>3</v>
      </c>
      <c r="D6609">
        <v>16</v>
      </c>
      <c r="E6609" t="s">
        <v>7471</v>
      </c>
      <c r="F6609" s="1" t="s">
        <v>5207</v>
      </c>
      <c r="G6609" s="1" t="s">
        <v>21008</v>
      </c>
      <c r="H6609" s="1" t="s">
        <v>7263</v>
      </c>
      <c r="I6609" t="s">
        <v>7021</v>
      </c>
      <c r="J6609" t="s">
        <v>38</v>
      </c>
      <c r="K6609">
        <v>24</v>
      </c>
      <c r="L6609">
        <v>1330.56</v>
      </c>
      <c r="M6609">
        <v>55.44</v>
      </c>
      <c r="N6609" t="s">
        <v>9365</v>
      </c>
      <c r="O6609" t="s">
        <v>9774</v>
      </c>
      <c r="P6609">
        <v>0</v>
      </c>
      <c r="Q6609">
        <v>0</v>
      </c>
      <c r="R6609">
        <v>1</v>
      </c>
    </row>
    <row r="6610" spans="1:18" x14ac:dyDescent="0.25">
      <c r="A6610" t="s">
        <v>7498</v>
      </c>
      <c r="B6610">
        <v>2016</v>
      </c>
      <c r="C6610">
        <v>3</v>
      </c>
      <c r="D6610">
        <v>16</v>
      </c>
      <c r="E6610" t="s">
        <v>7471</v>
      </c>
      <c r="F6610" s="1" t="s">
        <v>9480</v>
      </c>
      <c r="G6610" s="1" t="s">
        <v>9480</v>
      </c>
      <c r="H6610" s="1" t="s">
        <v>9480</v>
      </c>
      <c r="I6610" t="s">
        <v>7500</v>
      </c>
      <c r="J6610" t="s">
        <v>38</v>
      </c>
      <c r="K6610">
        <v>24</v>
      </c>
      <c r="L6610">
        <v>4054.8</v>
      </c>
      <c r="M6610">
        <v>168.95</v>
      </c>
      <c r="N6610" t="e">
        <v>#N/A</v>
      </c>
      <c r="O6610" t="e">
        <v>#N/A</v>
      </c>
      <c r="P6610">
        <v>0</v>
      </c>
      <c r="Q6610">
        <v>0</v>
      </c>
      <c r="R6610">
        <v>1</v>
      </c>
    </row>
    <row r="6611" spans="1:18" x14ac:dyDescent="0.25">
      <c r="A6611" t="s">
        <v>7498</v>
      </c>
      <c r="B6611">
        <v>2016</v>
      </c>
      <c r="C6611">
        <v>3</v>
      </c>
      <c r="D6611">
        <v>16</v>
      </c>
      <c r="E6611" t="s">
        <v>7471</v>
      </c>
      <c r="F6611" s="1" t="s">
        <v>5207</v>
      </c>
      <c r="G6611" s="1" t="s">
        <v>20931</v>
      </c>
      <c r="H6611" s="1" t="s">
        <v>7263</v>
      </c>
      <c r="I6611" t="s">
        <v>6514</v>
      </c>
      <c r="J6611" t="s">
        <v>38</v>
      </c>
      <c r="K6611">
        <v>16</v>
      </c>
      <c r="L6611">
        <v>451.04</v>
      </c>
      <c r="M6611">
        <v>28.19</v>
      </c>
      <c r="N6611" t="s">
        <v>9106</v>
      </c>
      <c r="O6611" t="s">
        <v>9459</v>
      </c>
      <c r="P6611">
        <v>0</v>
      </c>
      <c r="Q6611">
        <v>5.3850305373165194E-2</v>
      </c>
      <c r="R6611">
        <v>1</v>
      </c>
    </row>
    <row r="6612" spans="1:18" x14ac:dyDescent="0.25">
      <c r="A6612" t="s">
        <v>7498</v>
      </c>
      <c r="B6612">
        <v>2016</v>
      </c>
      <c r="C6612">
        <v>3</v>
      </c>
      <c r="D6612">
        <v>16</v>
      </c>
      <c r="E6612" t="s">
        <v>7471</v>
      </c>
      <c r="F6612" s="1" t="s">
        <v>5207</v>
      </c>
      <c r="G6612" s="1" t="s">
        <v>21008</v>
      </c>
      <c r="H6612" s="1" t="s">
        <v>7263</v>
      </c>
      <c r="I6612" t="s">
        <v>6968</v>
      </c>
      <c r="J6612" t="s">
        <v>38</v>
      </c>
      <c r="K6612">
        <v>4</v>
      </c>
      <c r="L6612">
        <v>100.68</v>
      </c>
      <c r="M6612">
        <v>25.17</v>
      </c>
      <c r="N6612" t="s">
        <v>9361</v>
      </c>
      <c r="O6612" t="s">
        <v>9778</v>
      </c>
      <c r="P6612">
        <v>0</v>
      </c>
      <c r="Q6612">
        <v>0</v>
      </c>
      <c r="R6612">
        <v>1</v>
      </c>
    </row>
    <row r="6613" spans="1:18" x14ac:dyDescent="0.25">
      <c r="A6613" t="s">
        <v>7498</v>
      </c>
      <c r="B6613">
        <v>2016</v>
      </c>
      <c r="C6613">
        <v>3</v>
      </c>
      <c r="D6613">
        <v>16</v>
      </c>
      <c r="E6613" t="s">
        <v>7471</v>
      </c>
      <c r="F6613" s="1" t="s">
        <v>9480</v>
      </c>
      <c r="G6613" s="1" t="s">
        <v>9480</v>
      </c>
      <c r="H6613" s="1" t="s">
        <v>9480</v>
      </c>
      <c r="I6613" t="s">
        <v>7501</v>
      </c>
      <c r="J6613" t="s">
        <v>38</v>
      </c>
      <c r="K6613">
        <v>4</v>
      </c>
      <c r="L6613">
        <v>253.28</v>
      </c>
      <c r="M6613">
        <v>63.32</v>
      </c>
      <c r="N6613" t="e">
        <v>#N/A</v>
      </c>
      <c r="O6613" t="e">
        <v>#N/A</v>
      </c>
      <c r="P6613">
        <v>0</v>
      </c>
      <c r="Q6613">
        <v>0</v>
      </c>
      <c r="R6613">
        <v>1</v>
      </c>
    </row>
    <row r="6614" spans="1:18" x14ac:dyDescent="0.25">
      <c r="A6614" t="s">
        <v>845</v>
      </c>
      <c r="B6614">
        <v>2016</v>
      </c>
      <c r="C6614">
        <v>4</v>
      </c>
      <c r="D6614">
        <v>30</v>
      </c>
      <c r="E6614" t="s">
        <v>92</v>
      </c>
      <c r="F6614" s="1" t="s">
        <v>3205</v>
      </c>
      <c r="G6614" s="1" t="s">
        <v>3863</v>
      </c>
      <c r="H6614" s="1" t="s">
        <v>3206</v>
      </c>
      <c r="I6614" t="s">
        <v>18922</v>
      </c>
      <c r="J6614" t="s">
        <v>23</v>
      </c>
      <c r="K6614">
        <v>4462</v>
      </c>
      <c r="L6614">
        <v>174464.2</v>
      </c>
      <c r="M6614">
        <v>39.1</v>
      </c>
      <c r="N6614" t="s">
        <v>9327</v>
      </c>
      <c r="O6614" t="s">
        <v>9492</v>
      </c>
      <c r="P6614">
        <v>0</v>
      </c>
      <c r="Q6614">
        <v>0</v>
      </c>
      <c r="R6614">
        <v>2</v>
      </c>
    </row>
    <row r="6615" spans="1:18" x14ac:dyDescent="0.25">
      <c r="A6615" t="s">
        <v>8263</v>
      </c>
      <c r="B6615">
        <v>2017</v>
      </c>
      <c r="C6615">
        <v>11</v>
      </c>
      <c r="D6615">
        <v>24</v>
      </c>
      <c r="E6615" t="s">
        <v>7360</v>
      </c>
      <c r="F6615" s="1" t="s">
        <v>9480</v>
      </c>
      <c r="G6615" s="1" t="s">
        <v>9480</v>
      </c>
      <c r="H6615" s="1" t="s">
        <v>9480</v>
      </c>
      <c r="I6615" t="s">
        <v>8264</v>
      </c>
      <c r="J6615" t="s">
        <v>38</v>
      </c>
      <c r="K6615">
        <v>7</v>
      </c>
      <c r="L6615">
        <v>1785</v>
      </c>
      <c r="M6615">
        <v>255</v>
      </c>
      <c r="N6615" t="e">
        <v>#N/A</v>
      </c>
      <c r="O6615" t="e">
        <v>#N/A</v>
      </c>
      <c r="P6615">
        <v>0</v>
      </c>
      <c r="Q6615">
        <v>0</v>
      </c>
      <c r="R6615">
        <v>4</v>
      </c>
    </row>
    <row r="6616" spans="1:18" x14ac:dyDescent="0.25">
      <c r="A6616" t="s">
        <v>8263</v>
      </c>
      <c r="B6616">
        <v>2017</v>
      </c>
      <c r="C6616">
        <v>11</v>
      </c>
      <c r="D6616">
        <v>24</v>
      </c>
      <c r="E6616" t="s">
        <v>7360</v>
      </c>
      <c r="F6616" s="1" t="s">
        <v>9480</v>
      </c>
      <c r="G6616" s="1" t="s">
        <v>9480</v>
      </c>
      <c r="H6616" s="1" t="s">
        <v>9480</v>
      </c>
      <c r="I6616" t="s">
        <v>8265</v>
      </c>
      <c r="J6616" t="s">
        <v>38</v>
      </c>
      <c r="K6616">
        <v>5</v>
      </c>
      <c r="L6616">
        <v>755</v>
      </c>
      <c r="M6616">
        <v>151</v>
      </c>
      <c r="N6616" t="e">
        <v>#N/A</v>
      </c>
      <c r="O6616" t="e">
        <v>#N/A</v>
      </c>
      <c r="P6616">
        <v>0</v>
      </c>
      <c r="Q6616">
        <v>0</v>
      </c>
      <c r="R6616">
        <v>4</v>
      </c>
    </row>
    <row r="6617" spans="1:18" x14ac:dyDescent="0.25">
      <c r="A6617" t="s">
        <v>8263</v>
      </c>
      <c r="B6617">
        <v>2017</v>
      </c>
      <c r="C6617">
        <v>11</v>
      </c>
      <c r="D6617">
        <v>24</v>
      </c>
      <c r="E6617" t="s">
        <v>7360</v>
      </c>
      <c r="F6617" s="1" t="s">
        <v>5207</v>
      </c>
      <c r="G6617" s="1" t="s">
        <v>21109</v>
      </c>
      <c r="H6617" s="1" t="s">
        <v>7263</v>
      </c>
      <c r="I6617" t="s">
        <v>6729</v>
      </c>
      <c r="J6617" t="s">
        <v>38</v>
      </c>
      <c r="K6617">
        <v>3</v>
      </c>
      <c r="L6617">
        <v>1037.8499999999999</v>
      </c>
      <c r="M6617">
        <v>345.95</v>
      </c>
      <c r="N6617" t="s">
        <v>6729</v>
      </c>
      <c r="O6617" t="s">
        <v>9844</v>
      </c>
      <c r="P6617">
        <v>0</v>
      </c>
      <c r="Q6617">
        <v>0</v>
      </c>
      <c r="R6617">
        <v>4</v>
      </c>
    </row>
    <row r="6618" spans="1:18" x14ac:dyDescent="0.25">
      <c r="A6618" t="s">
        <v>8263</v>
      </c>
      <c r="B6618">
        <v>2017</v>
      </c>
      <c r="C6618">
        <v>11</v>
      </c>
      <c r="D6618">
        <v>24</v>
      </c>
      <c r="E6618" t="s">
        <v>7360</v>
      </c>
      <c r="F6618" s="1" t="s">
        <v>9480</v>
      </c>
      <c r="G6618" s="1" t="s">
        <v>9480</v>
      </c>
      <c r="H6618" s="1" t="s">
        <v>9480</v>
      </c>
      <c r="I6618" t="s">
        <v>7394</v>
      </c>
      <c r="J6618" t="s">
        <v>38</v>
      </c>
      <c r="K6618">
        <v>10</v>
      </c>
      <c r="L6618">
        <v>700</v>
      </c>
      <c r="M6618">
        <v>70</v>
      </c>
      <c r="N6618" t="e">
        <v>#N/A</v>
      </c>
      <c r="O6618" t="e">
        <v>#N/A</v>
      </c>
      <c r="P6618">
        <v>0</v>
      </c>
      <c r="Q6618">
        <v>0</v>
      </c>
      <c r="R6618">
        <v>4</v>
      </c>
    </row>
    <row r="6619" spans="1:18" x14ac:dyDescent="0.25">
      <c r="A6619" t="s">
        <v>8263</v>
      </c>
      <c r="B6619">
        <v>2017</v>
      </c>
      <c r="C6619">
        <v>11</v>
      </c>
      <c r="D6619">
        <v>24</v>
      </c>
      <c r="E6619" t="s">
        <v>7360</v>
      </c>
      <c r="F6619" s="1" t="s">
        <v>9480</v>
      </c>
      <c r="G6619" s="1" t="s">
        <v>9480</v>
      </c>
      <c r="H6619" s="1" t="s">
        <v>9480</v>
      </c>
      <c r="I6619" t="s">
        <v>8266</v>
      </c>
      <c r="J6619" t="s">
        <v>38</v>
      </c>
      <c r="K6619">
        <v>10</v>
      </c>
      <c r="L6619">
        <v>580</v>
      </c>
      <c r="M6619">
        <v>58</v>
      </c>
      <c r="N6619" t="e">
        <v>#N/A</v>
      </c>
      <c r="O6619" t="e">
        <v>#N/A</v>
      </c>
      <c r="P6619">
        <v>0</v>
      </c>
      <c r="Q6619">
        <v>0</v>
      </c>
      <c r="R6619">
        <v>4</v>
      </c>
    </row>
    <row r="6620" spans="1:18" x14ac:dyDescent="0.25">
      <c r="A6620" t="s">
        <v>8263</v>
      </c>
      <c r="B6620">
        <v>2017</v>
      </c>
      <c r="C6620">
        <v>11</v>
      </c>
      <c r="D6620">
        <v>24</v>
      </c>
      <c r="E6620" t="s">
        <v>7360</v>
      </c>
      <c r="F6620" s="1" t="s">
        <v>9480</v>
      </c>
      <c r="G6620" s="1" t="s">
        <v>9480</v>
      </c>
      <c r="H6620" s="1" t="s">
        <v>9480</v>
      </c>
      <c r="I6620" t="s">
        <v>10144</v>
      </c>
      <c r="J6620" t="s">
        <v>38</v>
      </c>
      <c r="K6620">
        <v>7</v>
      </c>
      <c r="L6620">
        <v>490</v>
      </c>
      <c r="M6620">
        <v>70</v>
      </c>
      <c r="N6620" t="e">
        <v>#N/A</v>
      </c>
      <c r="O6620" t="e">
        <v>#N/A</v>
      </c>
      <c r="P6620">
        <v>0</v>
      </c>
      <c r="Q6620">
        <v>0</v>
      </c>
      <c r="R6620">
        <v>4</v>
      </c>
    </row>
    <row r="6621" spans="1:18" x14ac:dyDescent="0.25">
      <c r="A6621" t="s">
        <v>8336</v>
      </c>
      <c r="B6621">
        <v>2018</v>
      </c>
      <c r="C6621">
        <v>1</v>
      </c>
      <c r="D6621">
        <v>31</v>
      </c>
      <c r="E6621" t="s">
        <v>7357</v>
      </c>
      <c r="F6621" s="1" t="s">
        <v>5207</v>
      </c>
      <c r="G6621" s="1" t="s">
        <v>20573</v>
      </c>
      <c r="H6621" s="1" t="s">
        <v>7263</v>
      </c>
      <c r="I6621" t="s">
        <v>20690</v>
      </c>
      <c r="J6621" t="s">
        <v>23</v>
      </c>
      <c r="K6621">
        <v>580</v>
      </c>
      <c r="L6621">
        <v>59740</v>
      </c>
      <c r="M6621">
        <v>103</v>
      </c>
      <c r="N6621" t="s">
        <v>9014</v>
      </c>
      <c r="O6621" t="s">
        <v>9455</v>
      </c>
      <c r="P6621">
        <v>0</v>
      </c>
      <c r="Q6621">
        <v>7.1029776426183869E-2</v>
      </c>
      <c r="R6621">
        <v>1</v>
      </c>
    </row>
    <row r="6622" spans="1:18" x14ac:dyDescent="0.25">
      <c r="A6622" t="s">
        <v>2172</v>
      </c>
      <c r="B6622">
        <v>2018</v>
      </c>
      <c r="C6622">
        <v>2</v>
      </c>
      <c r="D6622">
        <v>6</v>
      </c>
      <c r="E6622" t="s">
        <v>226</v>
      </c>
      <c r="F6622" s="1" t="s">
        <v>3205</v>
      </c>
      <c r="G6622" s="1" t="s">
        <v>3863</v>
      </c>
      <c r="H6622" s="1" t="s">
        <v>3206</v>
      </c>
      <c r="I6622" t="s">
        <v>18995</v>
      </c>
      <c r="J6622" t="s">
        <v>23</v>
      </c>
      <c r="K6622">
        <v>11150</v>
      </c>
      <c r="L6622">
        <v>563075</v>
      </c>
      <c r="M6622">
        <v>50.5</v>
      </c>
      <c r="N6622" t="s">
        <v>9347</v>
      </c>
      <c r="O6622" t="s">
        <v>9542</v>
      </c>
      <c r="P6622">
        <v>8.0289698840596724E-2</v>
      </c>
      <c r="Q6622">
        <v>0</v>
      </c>
      <c r="R6622">
        <v>1</v>
      </c>
    </row>
    <row r="6623" spans="1:18" x14ac:dyDescent="0.25">
      <c r="A6623" t="s">
        <v>2172</v>
      </c>
      <c r="B6623">
        <v>2018</v>
      </c>
      <c r="C6623">
        <v>2</v>
      </c>
      <c r="D6623">
        <v>6</v>
      </c>
      <c r="E6623" t="s">
        <v>226</v>
      </c>
      <c r="F6623" s="1" t="s">
        <v>3205</v>
      </c>
      <c r="G6623" s="1" t="s">
        <v>3863</v>
      </c>
      <c r="H6623" s="1" t="s">
        <v>3206</v>
      </c>
      <c r="I6623" t="s">
        <v>18997</v>
      </c>
      <c r="J6623" t="s">
        <v>23</v>
      </c>
      <c r="K6623">
        <v>8300</v>
      </c>
      <c r="L6623">
        <v>422470</v>
      </c>
      <c r="M6623">
        <v>50.9</v>
      </c>
      <c r="N6623" t="s">
        <v>9307</v>
      </c>
      <c r="O6623" t="s">
        <v>9445</v>
      </c>
      <c r="P6623">
        <v>3.6019547837424074E-2</v>
      </c>
      <c r="Q6623">
        <v>0</v>
      </c>
      <c r="R6623">
        <v>1</v>
      </c>
    </row>
    <row r="6624" spans="1:18" x14ac:dyDescent="0.25">
      <c r="A6624" t="s">
        <v>2320</v>
      </c>
      <c r="B6624">
        <v>2018</v>
      </c>
      <c r="C6624">
        <v>3</v>
      </c>
      <c r="D6624">
        <v>23</v>
      </c>
      <c r="E6624" t="s">
        <v>226</v>
      </c>
      <c r="F6624" s="1" t="s">
        <v>3205</v>
      </c>
      <c r="G6624" s="1" t="s">
        <v>3384</v>
      </c>
      <c r="H6624" s="1" t="s">
        <v>3206</v>
      </c>
      <c r="I6624" t="s">
        <v>17068</v>
      </c>
      <c r="J6624" t="s">
        <v>23</v>
      </c>
      <c r="K6624">
        <v>1660</v>
      </c>
      <c r="L6624">
        <v>76675.399999999994</v>
      </c>
      <c r="M6624">
        <v>46.19</v>
      </c>
      <c r="N6624" t="s">
        <v>170</v>
      </c>
      <c r="O6624" t="s">
        <v>9516</v>
      </c>
      <c r="P6624">
        <v>3.660242098978287E-2</v>
      </c>
      <c r="Q6624">
        <v>0</v>
      </c>
      <c r="R6624">
        <v>1</v>
      </c>
    </row>
    <row r="6625" spans="1:18" x14ac:dyDescent="0.25">
      <c r="A6625" t="s">
        <v>2320</v>
      </c>
      <c r="B6625">
        <v>2018</v>
      </c>
      <c r="C6625">
        <v>3</v>
      </c>
      <c r="D6625">
        <v>23</v>
      </c>
      <c r="E6625" t="s">
        <v>226</v>
      </c>
      <c r="F6625" s="1" t="s">
        <v>3205</v>
      </c>
      <c r="G6625" s="1" t="s">
        <v>3863</v>
      </c>
      <c r="H6625" s="1" t="s">
        <v>3206</v>
      </c>
      <c r="I6625" t="s">
        <v>18998</v>
      </c>
      <c r="J6625" t="s">
        <v>23</v>
      </c>
      <c r="K6625">
        <v>18490</v>
      </c>
      <c r="L6625">
        <v>924500</v>
      </c>
      <c r="M6625">
        <v>50</v>
      </c>
      <c r="N6625" t="s">
        <v>9340</v>
      </c>
      <c r="O6625" t="s">
        <v>9482</v>
      </c>
      <c r="P6625">
        <v>8.0867377033553248E-2</v>
      </c>
      <c r="Q6625">
        <v>0</v>
      </c>
      <c r="R6625">
        <v>1</v>
      </c>
    </row>
    <row r="6626" spans="1:18" x14ac:dyDescent="0.25">
      <c r="A6626" t="s">
        <v>8422</v>
      </c>
      <c r="B6626">
        <v>2018</v>
      </c>
      <c r="C6626">
        <v>3</v>
      </c>
      <c r="D6626">
        <v>27</v>
      </c>
      <c r="E6626" t="s">
        <v>8334</v>
      </c>
      <c r="F6626" s="1" t="s">
        <v>5207</v>
      </c>
      <c r="G6626" s="1" t="s">
        <v>20573</v>
      </c>
      <c r="H6626" s="1" t="s">
        <v>7263</v>
      </c>
      <c r="I6626" t="s">
        <v>20870</v>
      </c>
      <c r="J6626" t="s">
        <v>23</v>
      </c>
      <c r="K6626">
        <v>2350</v>
      </c>
      <c r="L6626">
        <v>428828.31</v>
      </c>
      <c r="M6626">
        <v>182.48</v>
      </c>
      <c r="N6626" t="s">
        <v>9081</v>
      </c>
      <c r="O6626" t="s">
        <v>9466</v>
      </c>
      <c r="P6626">
        <v>0</v>
      </c>
      <c r="Q6626">
        <v>3.6744815637470611E-2</v>
      </c>
      <c r="R6626">
        <v>1</v>
      </c>
    </row>
    <row r="6627" spans="1:18" x14ac:dyDescent="0.25">
      <c r="A6627" t="s">
        <v>8567</v>
      </c>
      <c r="B6627">
        <v>2018</v>
      </c>
      <c r="C6627">
        <v>5</v>
      </c>
      <c r="D6627">
        <v>22</v>
      </c>
      <c r="E6627" t="s">
        <v>8164</v>
      </c>
      <c r="F6627" s="1" t="s">
        <v>5207</v>
      </c>
      <c r="G6627" s="1" t="s">
        <v>20573</v>
      </c>
      <c r="H6627" s="1" t="s">
        <v>7263</v>
      </c>
      <c r="I6627" t="s">
        <v>20857</v>
      </c>
      <c r="J6627" t="s">
        <v>23</v>
      </c>
      <c r="K6627">
        <v>50</v>
      </c>
      <c r="L6627">
        <v>8962.99</v>
      </c>
      <c r="M6627">
        <v>179.26</v>
      </c>
      <c r="N6627" t="s">
        <v>7263</v>
      </c>
      <c r="O6627" t="s">
        <v>23274</v>
      </c>
      <c r="P6627">
        <v>0</v>
      </c>
      <c r="Q6627">
        <v>0</v>
      </c>
      <c r="R6627">
        <v>2</v>
      </c>
    </row>
    <row r="6628" spans="1:18" x14ac:dyDescent="0.25">
      <c r="A6628" t="s">
        <v>8567</v>
      </c>
      <c r="B6628">
        <v>2018</v>
      </c>
      <c r="C6628">
        <v>5</v>
      </c>
      <c r="D6628">
        <v>22</v>
      </c>
      <c r="E6628" t="s">
        <v>8164</v>
      </c>
      <c r="F6628" s="1" t="s">
        <v>5207</v>
      </c>
      <c r="G6628" s="1" t="s">
        <v>20573</v>
      </c>
      <c r="H6628" s="1" t="s">
        <v>7263</v>
      </c>
      <c r="I6628" t="s">
        <v>20700</v>
      </c>
      <c r="J6628" t="s">
        <v>23</v>
      </c>
      <c r="K6628">
        <v>109</v>
      </c>
      <c r="L6628">
        <v>22606.25</v>
      </c>
      <c r="M6628">
        <v>207.4</v>
      </c>
      <c r="N6628" t="s">
        <v>7263</v>
      </c>
      <c r="O6628" t="s">
        <v>23274</v>
      </c>
      <c r="P6628">
        <v>0</v>
      </c>
      <c r="Q6628">
        <v>0</v>
      </c>
      <c r="R6628">
        <v>2</v>
      </c>
    </row>
    <row r="6629" spans="1:18" x14ac:dyDescent="0.25">
      <c r="A6629" t="s">
        <v>8567</v>
      </c>
      <c r="B6629">
        <v>2018</v>
      </c>
      <c r="C6629">
        <v>5</v>
      </c>
      <c r="D6629">
        <v>22</v>
      </c>
      <c r="E6629" t="s">
        <v>8164</v>
      </c>
      <c r="F6629" s="1" t="s">
        <v>5207</v>
      </c>
      <c r="G6629" s="1" t="s">
        <v>20573</v>
      </c>
      <c r="H6629" s="1" t="s">
        <v>7263</v>
      </c>
      <c r="I6629" t="s">
        <v>20813</v>
      </c>
      <c r="J6629" t="s">
        <v>23</v>
      </c>
      <c r="K6629">
        <v>50</v>
      </c>
      <c r="L6629">
        <v>8962.99</v>
      </c>
      <c r="M6629">
        <v>179.26</v>
      </c>
      <c r="N6629" t="s">
        <v>7263</v>
      </c>
      <c r="O6629" t="s">
        <v>23274</v>
      </c>
      <c r="P6629">
        <v>0</v>
      </c>
      <c r="Q6629">
        <v>0</v>
      </c>
      <c r="R6629">
        <v>2</v>
      </c>
    </row>
    <row r="6630" spans="1:18" x14ac:dyDescent="0.25">
      <c r="A6630" t="s">
        <v>8567</v>
      </c>
      <c r="B6630">
        <v>2018</v>
      </c>
      <c r="C6630">
        <v>5</v>
      </c>
      <c r="D6630">
        <v>22</v>
      </c>
      <c r="E6630" t="s">
        <v>8164</v>
      </c>
      <c r="F6630" s="1" t="s">
        <v>5207</v>
      </c>
      <c r="G6630" s="1" t="s">
        <v>20573</v>
      </c>
      <c r="H6630" s="1" t="s">
        <v>7263</v>
      </c>
      <c r="I6630" t="s">
        <v>20823</v>
      </c>
      <c r="J6630" t="s">
        <v>23</v>
      </c>
      <c r="K6630">
        <v>50</v>
      </c>
      <c r="L6630">
        <v>8962.99</v>
      </c>
      <c r="M6630">
        <v>179.26</v>
      </c>
      <c r="N6630" t="s">
        <v>7263</v>
      </c>
      <c r="O6630" t="s">
        <v>23274</v>
      </c>
      <c r="P6630">
        <v>0</v>
      </c>
      <c r="Q6630">
        <v>0</v>
      </c>
      <c r="R6630">
        <v>2</v>
      </c>
    </row>
    <row r="6631" spans="1:18" x14ac:dyDescent="0.25">
      <c r="A6631" t="s">
        <v>14834</v>
      </c>
      <c r="B6631">
        <v>2019</v>
      </c>
      <c r="C6631">
        <v>6</v>
      </c>
      <c r="D6631">
        <v>14</v>
      </c>
      <c r="E6631" t="s">
        <v>15699</v>
      </c>
      <c r="F6631" s="1" t="s">
        <v>3205</v>
      </c>
      <c r="G6631" s="1" t="s">
        <v>3863</v>
      </c>
      <c r="H6631" s="1" t="s">
        <v>3206</v>
      </c>
      <c r="I6631" t="s">
        <v>19209</v>
      </c>
      <c r="J6631" t="s">
        <v>23</v>
      </c>
      <c r="K6631">
        <v>20224</v>
      </c>
      <c r="L6631">
        <v>1009177.6</v>
      </c>
      <c r="M6631">
        <v>49.9</v>
      </c>
      <c r="N6631" t="s">
        <v>9337</v>
      </c>
      <c r="O6631" t="s">
        <v>9440</v>
      </c>
      <c r="P6631">
        <v>0.12068470364021268</v>
      </c>
      <c r="Q6631">
        <v>0</v>
      </c>
      <c r="R6631">
        <v>2</v>
      </c>
    </row>
    <row r="6632" spans="1:18" x14ac:dyDescent="0.25">
      <c r="A6632" t="s">
        <v>7928</v>
      </c>
      <c r="B6632">
        <v>2017</v>
      </c>
      <c r="C6632">
        <v>3</v>
      </c>
      <c r="D6632">
        <v>2</v>
      </c>
      <c r="E6632" t="s">
        <v>7853</v>
      </c>
      <c r="F6632" s="1" t="s">
        <v>5207</v>
      </c>
      <c r="G6632" s="1" t="s">
        <v>20573</v>
      </c>
      <c r="H6632" s="1" t="s">
        <v>7263</v>
      </c>
      <c r="I6632" t="s">
        <v>5262</v>
      </c>
      <c r="J6632" t="s">
        <v>23</v>
      </c>
      <c r="K6632">
        <v>20</v>
      </c>
      <c r="L6632">
        <v>2070.9899999999998</v>
      </c>
      <c r="M6632">
        <v>103.55</v>
      </c>
      <c r="N6632" t="s">
        <v>8955</v>
      </c>
      <c r="O6632" t="s">
        <v>9869</v>
      </c>
      <c r="P6632">
        <v>0</v>
      </c>
      <c r="Q6632">
        <v>0</v>
      </c>
      <c r="R6632">
        <v>1</v>
      </c>
    </row>
    <row r="6633" spans="1:18" x14ac:dyDescent="0.25">
      <c r="A6633" t="s">
        <v>7928</v>
      </c>
      <c r="B6633">
        <v>2017</v>
      </c>
      <c r="C6633">
        <v>3</v>
      </c>
      <c r="D6633">
        <v>2</v>
      </c>
      <c r="E6633" t="s">
        <v>7853</v>
      </c>
      <c r="F6633" s="1" t="s">
        <v>5207</v>
      </c>
      <c r="G6633" s="1" t="s">
        <v>20573</v>
      </c>
      <c r="H6633" s="1" t="s">
        <v>7263</v>
      </c>
      <c r="I6633" t="s">
        <v>20593</v>
      </c>
      <c r="J6633" t="s">
        <v>23</v>
      </c>
      <c r="K6633">
        <v>25</v>
      </c>
      <c r="L6633">
        <v>2271.25</v>
      </c>
      <c r="M6633">
        <v>90.85</v>
      </c>
      <c r="N6633" t="s">
        <v>7263</v>
      </c>
      <c r="O6633" t="s">
        <v>23274</v>
      </c>
      <c r="P6633">
        <v>0</v>
      </c>
      <c r="Q6633">
        <v>0</v>
      </c>
      <c r="R6633">
        <v>1</v>
      </c>
    </row>
    <row r="6634" spans="1:18" x14ac:dyDescent="0.25">
      <c r="A6634" t="s">
        <v>7928</v>
      </c>
      <c r="B6634">
        <v>2017</v>
      </c>
      <c r="C6634">
        <v>3</v>
      </c>
      <c r="D6634">
        <v>2</v>
      </c>
      <c r="E6634" t="s">
        <v>7853</v>
      </c>
      <c r="F6634" s="1" t="s">
        <v>5207</v>
      </c>
      <c r="G6634" s="1" t="s">
        <v>20931</v>
      </c>
      <c r="H6634" s="1" t="s">
        <v>7263</v>
      </c>
      <c r="I6634" t="s">
        <v>20985</v>
      </c>
      <c r="J6634" t="s">
        <v>23</v>
      </c>
      <c r="K6634">
        <v>150</v>
      </c>
      <c r="L6634">
        <v>18010.509999999998</v>
      </c>
      <c r="M6634">
        <v>120.07</v>
      </c>
      <c r="N6634" t="s">
        <v>9111</v>
      </c>
      <c r="O6634" t="s">
        <v>9468</v>
      </c>
      <c r="P6634">
        <v>0</v>
      </c>
      <c r="Q6634">
        <v>3.481892927687627E-2</v>
      </c>
      <c r="R6634">
        <v>1</v>
      </c>
    </row>
    <row r="6635" spans="1:18" x14ac:dyDescent="0.25">
      <c r="A6635" t="s">
        <v>7928</v>
      </c>
      <c r="B6635">
        <v>2017</v>
      </c>
      <c r="C6635">
        <v>3</v>
      </c>
      <c r="D6635">
        <v>2</v>
      </c>
      <c r="E6635" t="s">
        <v>7853</v>
      </c>
      <c r="F6635" s="1" t="s">
        <v>5207</v>
      </c>
      <c r="G6635" s="1" t="s">
        <v>21008</v>
      </c>
      <c r="H6635" s="1" t="s">
        <v>7263</v>
      </c>
      <c r="I6635" t="s">
        <v>21017</v>
      </c>
      <c r="J6635" t="s">
        <v>23</v>
      </c>
      <c r="K6635">
        <v>25</v>
      </c>
      <c r="L6635">
        <v>2588.75</v>
      </c>
      <c r="M6635">
        <v>103.55</v>
      </c>
      <c r="N6635" t="s">
        <v>7263</v>
      </c>
      <c r="O6635" t="s">
        <v>23274</v>
      </c>
      <c r="P6635">
        <v>0</v>
      </c>
      <c r="Q6635">
        <v>0</v>
      </c>
      <c r="R6635">
        <v>1</v>
      </c>
    </row>
    <row r="6636" spans="1:18" x14ac:dyDescent="0.25">
      <c r="A6636" t="s">
        <v>7928</v>
      </c>
      <c r="B6636">
        <v>2017</v>
      </c>
      <c r="C6636">
        <v>3</v>
      </c>
      <c r="D6636">
        <v>2</v>
      </c>
      <c r="E6636" t="s">
        <v>7853</v>
      </c>
      <c r="F6636" s="1" t="s">
        <v>5207</v>
      </c>
      <c r="G6636" s="1" t="s">
        <v>20573</v>
      </c>
      <c r="H6636" s="1" t="s">
        <v>7263</v>
      </c>
      <c r="I6636" t="s">
        <v>20640</v>
      </c>
      <c r="J6636" t="s">
        <v>23</v>
      </c>
      <c r="K6636">
        <v>25</v>
      </c>
      <c r="L6636">
        <v>2080.75</v>
      </c>
      <c r="M6636">
        <v>83.23</v>
      </c>
      <c r="N6636" t="s">
        <v>7263</v>
      </c>
      <c r="O6636" t="s">
        <v>23274</v>
      </c>
      <c r="P6636">
        <v>0</v>
      </c>
      <c r="Q6636">
        <v>0</v>
      </c>
      <c r="R6636">
        <v>1</v>
      </c>
    </row>
    <row r="6637" spans="1:18" x14ac:dyDescent="0.25">
      <c r="A6637" t="s">
        <v>7928</v>
      </c>
      <c r="B6637">
        <v>2017</v>
      </c>
      <c r="C6637">
        <v>3</v>
      </c>
      <c r="D6637">
        <v>2</v>
      </c>
      <c r="E6637" t="s">
        <v>7853</v>
      </c>
      <c r="F6637" s="1" t="s">
        <v>5207</v>
      </c>
      <c r="G6637" s="1" t="s">
        <v>21008</v>
      </c>
      <c r="H6637" s="1" t="s">
        <v>7263</v>
      </c>
      <c r="I6637" t="s">
        <v>6886</v>
      </c>
      <c r="J6637" t="s">
        <v>23</v>
      </c>
      <c r="K6637">
        <v>25</v>
      </c>
      <c r="L6637">
        <v>3287.75</v>
      </c>
      <c r="M6637">
        <v>131.51</v>
      </c>
      <c r="N6637" t="s">
        <v>9355</v>
      </c>
      <c r="O6637" t="s">
        <v>9886</v>
      </c>
      <c r="P6637">
        <v>0</v>
      </c>
      <c r="Q6637">
        <v>0</v>
      </c>
      <c r="R6637">
        <v>1</v>
      </c>
    </row>
    <row r="6638" spans="1:18" x14ac:dyDescent="0.25">
      <c r="A6638" t="s">
        <v>7928</v>
      </c>
      <c r="B6638">
        <v>2017</v>
      </c>
      <c r="C6638">
        <v>3</v>
      </c>
      <c r="D6638">
        <v>2</v>
      </c>
      <c r="E6638" t="s">
        <v>7853</v>
      </c>
      <c r="F6638" s="1" t="s">
        <v>5207</v>
      </c>
      <c r="G6638" s="1" t="s">
        <v>20573</v>
      </c>
      <c r="H6638" s="1" t="s">
        <v>7263</v>
      </c>
      <c r="I6638" t="s">
        <v>20709</v>
      </c>
      <c r="J6638" t="s">
        <v>23</v>
      </c>
      <c r="K6638">
        <v>40</v>
      </c>
      <c r="L6638">
        <v>3786.4</v>
      </c>
      <c r="M6638">
        <v>94.66</v>
      </c>
      <c r="N6638" t="s">
        <v>9024</v>
      </c>
      <c r="O6638" t="s">
        <v>9469</v>
      </c>
      <c r="P6638">
        <v>0</v>
      </c>
      <c r="Q6638">
        <v>3.3430295232662992E-2</v>
      </c>
      <c r="R6638">
        <v>1</v>
      </c>
    </row>
    <row r="6639" spans="1:18" x14ac:dyDescent="0.25">
      <c r="A6639" t="s">
        <v>3049</v>
      </c>
      <c r="B6639">
        <v>2018</v>
      </c>
      <c r="C6639">
        <v>11</v>
      </c>
      <c r="D6639">
        <v>21</v>
      </c>
      <c r="E6639" t="s">
        <v>1620</v>
      </c>
      <c r="F6639" s="1" t="s">
        <v>3205</v>
      </c>
      <c r="G6639" s="1" t="s">
        <v>3863</v>
      </c>
      <c r="H6639" s="1" t="s">
        <v>3206</v>
      </c>
      <c r="I6639" t="s">
        <v>19167</v>
      </c>
      <c r="J6639" t="s">
        <v>23</v>
      </c>
      <c r="K6639">
        <v>546</v>
      </c>
      <c r="L6639">
        <v>36718.5</v>
      </c>
      <c r="M6639">
        <v>67.25</v>
      </c>
      <c r="N6639" t="s">
        <v>9319</v>
      </c>
      <c r="O6639" t="s">
        <v>9487</v>
      </c>
      <c r="P6639">
        <v>0</v>
      </c>
      <c r="Q6639">
        <v>0</v>
      </c>
      <c r="R6639">
        <v>4</v>
      </c>
    </row>
    <row r="6640" spans="1:18" x14ac:dyDescent="0.25">
      <c r="A6640" t="s">
        <v>3049</v>
      </c>
      <c r="B6640">
        <v>2018</v>
      </c>
      <c r="C6640">
        <v>11</v>
      </c>
      <c r="D6640">
        <v>21</v>
      </c>
      <c r="E6640" t="s">
        <v>1620</v>
      </c>
      <c r="F6640" s="1" t="s">
        <v>3205</v>
      </c>
      <c r="G6640" s="1" t="s">
        <v>3863</v>
      </c>
      <c r="H6640" s="1" t="s">
        <v>3206</v>
      </c>
      <c r="I6640" t="s">
        <v>19167</v>
      </c>
      <c r="J6640" t="s">
        <v>23</v>
      </c>
      <c r="K6640">
        <v>5110</v>
      </c>
      <c r="L6640">
        <v>348757.5</v>
      </c>
      <c r="M6640">
        <v>68.25</v>
      </c>
      <c r="N6640" t="s">
        <v>9319</v>
      </c>
      <c r="O6640" t="s">
        <v>9487</v>
      </c>
      <c r="P6640">
        <v>0</v>
      </c>
      <c r="Q6640">
        <v>0</v>
      </c>
      <c r="R6640">
        <v>4</v>
      </c>
    </row>
    <row r="6641" spans="1:18" x14ac:dyDescent="0.25">
      <c r="A6641" t="s">
        <v>3049</v>
      </c>
      <c r="B6641">
        <v>2018</v>
      </c>
      <c r="C6641">
        <v>11</v>
      </c>
      <c r="D6641">
        <v>21</v>
      </c>
      <c r="E6641" t="s">
        <v>1620</v>
      </c>
      <c r="F6641" s="1" t="s">
        <v>3205</v>
      </c>
      <c r="G6641" s="1" t="s">
        <v>3227</v>
      </c>
      <c r="H6641" s="1" t="s">
        <v>3206</v>
      </c>
      <c r="I6641" t="s">
        <v>19848</v>
      </c>
      <c r="J6641" t="s">
        <v>23</v>
      </c>
      <c r="K6641">
        <v>5915</v>
      </c>
      <c r="L6641">
        <v>326507.99</v>
      </c>
      <c r="M6641">
        <v>55.2</v>
      </c>
      <c r="N6641" t="s">
        <v>22076</v>
      </c>
      <c r="O6641" t="s">
        <v>23262</v>
      </c>
      <c r="P6641">
        <v>0</v>
      </c>
      <c r="Q6641">
        <v>0</v>
      </c>
      <c r="R6641">
        <v>4</v>
      </c>
    </row>
    <row r="6642" spans="1:18" x14ac:dyDescent="0.25">
      <c r="A6642" t="s">
        <v>3049</v>
      </c>
      <c r="B6642">
        <v>2018</v>
      </c>
      <c r="C6642">
        <v>11</v>
      </c>
      <c r="D6642">
        <v>21</v>
      </c>
      <c r="E6642" t="s">
        <v>1620</v>
      </c>
      <c r="F6642" s="1" t="s">
        <v>3205</v>
      </c>
      <c r="G6642" s="1" t="s">
        <v>3863</v>
      </c>
      <c r="H6642" s="1" t="s">
        <v>3206</v>
      </c>
      <c r="I6642" t="s">
        <v>18995</v>
      </c>
      <c r="J6642" t="s">
        <v>23</v>
      </c>
      <c r="K6642">
        <v>3910</v>
      </c>
      <c r="L6642">
        <v>181033</v>
      </c>
      <c r="M6642">
        <v>46.3</v>
      </c>
      <c r="N6642" t="s">
        <v>9347</v>
      </c>
      <c r="O6642" t="s">
        <v>9542</v>
      </c>
      <c r="P6642">
        <v>8.0289698840596724E-2</v>
      </c>
      <c r="Q6642">
        <v>0</v>
      </c>
      <c r="R6642">
        <v>4</v>
      </c>
    </row>
    <row r="6643" spans="1:18" x14ac:dyDescent="0.25">
      <c r="A6643" t="s">
        <v>3049</v>
      </c>
      <c r="B6643">
        <v>2018</v>
      </c>
      <c r="C6643">
        <v>11</v>
      </c>
      <c r="D6643">
        <v>21</v>
      </c>
      <c r="E6643" t="s">
        <v>1620</v>
      </c>
      <c r="F6643" s="1" t="s">
        <v>3205</v>
      </c>
      <c r="G6643" s="1" t="s">
        <v>3863</v>
      </c>
      <c r="H6643" s="1" t="s">
        <v>3206</v>
      </c>
      <c r="I6643" t="s">
        <v>18998</v>
      </c>
      <c r="J6643" t="s">
        <v>23</v>
      </c>
      <c r="K6643">
        <v>935</v>
      </c>
      <c r="L6643">
        <v>43290.49</v>
      </c>
      <c r="M6643">
        <v>46.3</v>
      </c>
      <c r="N6643" t="s">
        <v>9340</v>
      </c>
      <c r="O6643" t="s">
        <v>9482</v>
      </c>
      <c r="P6643">
        <v>8.0867377033553248E-2</v>
      </c>
      <c r="Q6643">
        <v>0</v>
      </c>
      <c r="R6643">
        <v>4</v>
      </c>
    </row>
    <row r="6644" spans="1:18" x14ac:dyDescent="0.25">
      <c r="A6644" t="s">
        <v>7536</v>
      </c>
      <c r="B6644">
        <v>2016</v>
      </c>
      <c r="C6644">
        <v>4</v>
      </c>
      <c r="D6644">
        <v>27</v>
      </c>
      <c r="E6644" t="s">
        <v>7303</v>
      </c>
      <c r="F6644" s="1" t="s">
        <v>5207</v>
      </c>
      <c r="G6644" s="1" t="s">
        <v>20573</v>
      </c>
      <c r="H6644" s="1" t="s">
        <v>7263</v>
      </c>
      <c r="I6644" t="s">
        <v>20834</v>
      </c>
      <c r="J6644" t="s">
        <v>23</v>
      </c>
      <c r="K6644">
        <v>2350</v>
      </c>
      <c r="L6644">
        <v>246750</v>
      </c>
      <c r="M6644">
        <v>105</v>
      </c>
      <c r="N6644" t="s">
        <v>9062</v>
      </c>
      <c r="O6644" t="s">
        <v>9456</v>
      </c>
      <c r="P6644">
        <v>0</v>
      </c>
      <c r="Q6644">
        <v>5.8534472775055225E-2</v>
      </c>
      <c r="R6644">
        <v>2</v>
      </c>
    </row>
    <row r="6645" spans="1:18" x14ac:dyDescent="0.25">
      <c r="A6645" t="s">
        <v>7648</v>
      </c>
      <c r="B6645">
        <v>2016</v>
      </c>
      <c r="C6645">
        <v>7</v>
      </c>
      <c r="D6645">
        <v>13</v>
      </c>
      <c r="E6645" t="s">
        <v>7532</v>
      </c>
      <c r="F6645" s="1" t="s">
        <v>9480</v>
      </c>
      <c r="G6645" s="1" t="s">
        <v>9480</v>
      </c>
      <c r="H6645" s="1" t="s">
        <v>9480</v>
      </c>
      <c r="I6645" t="s">
        <v>15719</v>
      </c>
      <c r="J6645" t="s">
        <v>23</v>
      </c>
      <c r="K6645">
        <v>75</v>
      </c>
      <c r="L6645">
        <v>8850</v>
      </c>
      <c r="M6645">
        <v>118</v>
      </c>
      <c r="N6645" t="e">
        <v>#N/A</v>
      </c>
      <c r="O6645" t="e">
        <v>#N/A</v>
      </c>
      <c r="P6645">
        <v>0</v>
      </c>
      <c r="Q6645">
        <v>0</v>
      </c>
      <c r="R6645">
        <v>3</v>
      </c>
    </row>
    <row r="6646" spans="1:18" x14ac:dyDescent="0.25">
      <c r="A6646" t="s">
        <v>7648</v>
      </c>
      <c r="B6646">
        <v>2016</v>
      </c>
      <c r="C6646">
        <v>7</v>
      </c>
      <c r="D6646">
        <v>13</v>
      </c>
      <c r="E6646" t="s">
        <v>7532</v>
      </c>
      <c r="F6646" s="1" t="s">
        <v>5207</v>
      </c>
      <c r="G6646" s="1" t="s">
        <v>6745</v>
      </c>
      <c r="H6646" s="1" t="s">
        <v>7263</v>
      </c>
      <c r="I6646" t="s">
        <v>7178</v>
      </c>
      <c r="J6646" t="s">
        <v>38</v>
      </c>
      <c r="K6646">
        <v>150</v>
      </c>
      <c r="L6646">
        <v>14700</v>
      </c>
      <c r="M6646">
        <v>98</v>
      </c>
      <c r="N6646" t="s">
        <v>7178</v>
      </c>
      <c r="O6646" t="s">
        <v>9945</v>
      </c>
      <c r="P6646">
        <v>0</v>
      </c>
      <c r="Q6646">
        <v>0</v>
      </c>
      <c r="R6646">
        <v>3</v>
      </c>
    </row>
    <row r="6647" spans="1:18" x14ac:dyDescent="0.25">
      <c r="A6647" t="s">
        <v>7648</v>
      </c>
      <c r="B6647">
        <v>2016</v>
      </c>
      <c r="C6647">
        <v>7</v>
      </c>
      <c r="D6647">
        <v>13</v>
      </c>
      <c r="E6647" t="s">
        <v>7532</v>
      </c>
      <c r="F6647" s="1" t="s">
        <v>5207</v>
      </c>
      <c r="G6647" s="1" t="s">
        <v>21008</v>
      </c>
      <c r="H6647" s="1" t="s">
        <v>7263</v>
      </c>
      <c r="I6647" t="s">
        <v>21017</v>
      </c>
      <c r="J6647" t="s">
        <v>23</v>
      </c>
      <c r="K6647">
        <v>25</v>
      </c>
      <c r="L6647">
        <v>2950</v>
      </c>
      <c r="M6647">
        <v>118</v>
      </c>
      <c r="N6647" t="s">
        <v>7263</v>
      </c>
      <c r="O6647" t="s">
        <v>23274</v>
      </c>
      <c r="P6647">
        <v>0</v>
      </c>
      <c r="Q6647">
        <v>0</v>
      </c>
      <c r="R6647">
        <v>3</v>
      </c>
    </row>
    <row r="6648" spans="1:18" x14ac:dyDescent="0.25">
      <c r="A6648" t="s">
        <v>10229</v>
      </c>
      <c r="B6648">
        <v>2019</v>
      </c>
      <c r="C6648">
        <v>2</v>
      </c>
      <c r="D6648">
        <v>5</v>
      </c>
      <c r="E6648" t="s">
        <v>7335</v>
      </c>
      <c r="F6648" s="1" t="s">
        <v>9480</v>
      </c>
      <c r="G6648" s="1" t="s">
        <v>9480</v>
      </c>
      <c r="H6648" s="1" t="s">
        <v>9480</v>
      </c>
      <c r="I6648" t="s">
        <v>10207</v>
      </c>
      <c r="J6648" t="s">
        <v>38</v>
      </c>
      <c r="K6648">
        <v>15</v>
      </c>
      <c r="L6648">
        <v>11020.5</v>
      </c>
      <c r="M6648">
        <v>734.7</v>
      </c>
      <c r="N6648" t="e">
        <v>#N/A</v>
      </c>
      <c r="O6648" t="e">
        <v>#N/A</v>
      </c>
      <c r="P6648">
        <v>0</v>
      </c>
      <c r="Q6648">
        <v>0</v>
      </c>
      <c r="R6648">
        <v>1</v>
      </c>
    </row>
    <row r="6649" spans="1:18" x14ac:dyDescent="0.25">
      <c r="A6649" t="s">
        <v>10229</v>
      </c>
      <c r="B6649">
        <v>2019</v>
      </c>
      <c r="C6649">
        <v>2</v>
      </c>
      <c r="D6649">
        <v>5</v>
      </c>
      <c r="E6649" t="s">
        <v>7335</v>
      </c>
      <c r="F6649" s="1" t="s">
        <v>9480</v>
      </c>
      <c r="G6649" s="1" t="s">
        <v>9480</v>
      </c>
      <c r="H6649" s="1" t="s">
        <v>9480</v>
      </c>
      <c r="I6649" t="s">
        <v>7349</v>
      </c>
      <c r="J6649" t="s">
        <v>7341</v>
      </c>
      <c r="K6649">
        <v>10</v>
      </c>
      <c r="L6649">
        <v>1069.5</v>
      </c>
      <c r="M6649">
        <v>106.95</v>
      </c>
      <c r="N6649" t="e">
        <v>#N/A</v>
      </c>
      <c r="O6649" t="e">
        <v>#N/A</v>
      </c>
      <c r="P6649">
        <v>0</v>
      </c>
      <c r="Q6649">
        <v>0</v>
      </c>
      <c r="R6649">
        <v>1</v>
      </c>
    </row>
    <row r="6650" spans="1:18" x14ac:dyDescent="0.25">
      <c r="A6650" t="s">
        <v>10229</v>
      </c>
      <c r="B6650">
        <v>2019</v>
      </c>
      <c r="C6650">
        <v>2</v>
      </c>
      <c r="D6650">
        <v>5</v>
      </c>
      <c r="E6650" t="s">
        <v>7335</v>
      </c>
      <c r="F6650" s="1" t="s">
        <v>5207</v>
      </c>
      <c r="G6650" s="1" t="s">
        <v>21109</v>
      </c>
      <c r="H6650" s="1" t="s">
        <v>7263</v>
      </c>
      <c r="I6650" t="s">
        <v>6725</v>
      </c>
      <c r="J6650" t="s">
        <v>7341</v>
      </c>
      <c r="K6650">
        <v>7</v>
      </c>
      <c r="L6650">
        <v>292.95</v>
      </c>
      <c r="M6650">
        <v>41.85</v>
      </c>
      <c r="N6650" t="s">
        <v>8868</v>
      </c>
      <c r="O6650" t="s">
        <v>9889</v>
      </c>
      <c r="P6650">
        <v>0</v>
      </c>
      <c r="Q6650">
        <v>0</v>
      </c>
      <c r="R6650">
        <v>1</v>
      </c>
    </row>
    <row r="6651" spans="1:18" x14ac:dyDescent="0.25">
      <c r="A6651" t="s">
        <v>10229</v>
      </c>
      <c r="B6651">
        <v>2019</v>
      </c>
      <c r="C6651">
        <v>2</v>
      </c>
      <c r="D6651">
        <v>5</v>
      </c>
      <c r="E6651" t="s">
        <v>7335</v>
      </c>
      <c r="F6651" s="1" t="s">
        <v>9480</v>
      </c>
      <c r="G6651" s="1" t="s">
        <v>9480</v>
      </c>
      <c r="H6651" s="1" t="s">
        <v>9480</v>
      </c>
      <c r="I6651" t="s">
        <v>10213</v>
      </c>
      <c r="J6651" t="s">
        <v>38</v>
      </c>
      <c r="K6651">
        <v>25</v>
      </c>
      <c r="L6651">
        <v>813.75</v>
      </c>
      <c r="M6651">
        <v>32.549999999999997</v>
      </c>
      <c r="N6651" t="e">
        <v>#N/A</v>
      </c>
      <c r="O6651" t="e">
        <v>#N/A</v>
      </c>
      <c r="P6651">
        <v>0</v>
      </c>
      <c r="Q6651">
        <v>0</v>
      </c>
      <c r="R6651">
        <v>1</v>
      </c>
    </row>
    <row r="6652" spans="1:18" x14ac:dyDescent="0.25">
      <c r="A6652" t="s">
        <v>10229</v>
      </c>
      <c r="B6652">
        <v>2019</v>
      </c>
      <c r="C6652">
        <v>2</v>
      </c>
      <c r="D6652">
        <v>5</v>
      </c>
      <c r="E6652" t="s">
        <v>7335</v>
      </c>
      <c r="F6652" s="1" t="s">
        <v>9480</v>
      </c>
      <c r="G6652" s="1" t="s">
        <v>9480</v>
      </c>
      <c r="H6652" s="1" t="s">
        <v>9480</v>
      </c>
      <c r="I6652" t="s">
        <v>10230</v>
      </c>
      <c r="J6652" t="s">
        <v>38</v>
      </c>
      <c r="K6652">
        <v>10</v>
      </c>
      <c r="L6652">
        <v>4185</v>
      </c>
      <c r="M6652">
        <v>418.5</v>
      </c>
      <c r="N6652" t="e">
        <v>#N/A</v>
      </c>
      <c r="O6652" t="e">
        <v>#N/A</v>
      </c>
      <c r="P6652">
        <v>0</v>
      </c>
      <c r="Q6652">
        <v>0</v>
      </c>
      <c r="R6652">
        <v>1</v>
      </c>
    </row>
    <row r="6653" spans="1:18" x14ac:dyDescent="0.25">
      <c r="A6653" t="s">
        <v>10229</v>
      </c>
      <c r="B6653">
        <v>2019</v>
      </c>
      <c r="C6653">
        <v>2</v>
      </c>
      <c r="D6653">
        <v>5</v>
      </c>
      <c r="E6653" t="s">
        <v>7335</v>
      </c>
      <c r="F6653" s="1" t="s">
        <v>9480</v>
      </c>
      <c r="G6653" s="1" t="s">
        <v>9480</v>
      </c>
      <c r="H6653" s="1" t="s">
        <v>9480</v>
      </c>
      <c r="I6653" t="s">
        <v>10231</v>
      </c>
      <c r="J6653" t="s">
        <v>38</v>
      </c>
      <c r="K6653">
        <v>6</v>
      </c>
      <c r="L6653">
        <v>7058.7</v>
      </c>
      <c r="M6653">
        <v>1176.45</v>
      </c>
      <c r="N6653" t="e">
        <v>#N/A</v>
      </c>
      <c r="O6653" t="e">
        <v>#N/A</v>
      </c>
      <c r="P6653">
        <v>0</v>
      </c>
      <c r="Q6653">
        <v>0</v>
      </c>
      <c r="R6653">
        <v>1</v>
      </c>
    </row>
    <row r="6654" spans="1:18" x14ac:dyDescent="0.25">
      <c r="A6654" t="s">
        <v>10229</v>
      </c>
      <c r="B6654">
        <v>2019</v>
      </c>
      <c r="C6654">
        <v>2</v>
      </c>
      <c r="D6654">
        <v>5</v>
      </c>
      <c r="E6654" t="s">
        <v>7335</v>
      </c>
      <c r="F6654" s="1" t="s">
        <v>9480</v>
      </c>
      <c r="G6654" s="1" t="s">
        <v>9480</v>
      </c>
      <c r="H6654" s="1" t="s">
        <v>9480</v>
      </c>
      <c r="I6654" t="s">
        <v>10232</v>
      </c>
      <c r="J6654" t="s">
        <v>38</v>
      </c>
      <c r="K6654">
        <v>4</v>
      </c>
      <c r="L6654">
        <v>4705.8</v>
      </c>
      <c r="M6654">
        <v>1176.45</v>
      </c>
      <c r="N6654" t="e">
        <v>#N/A</v>
      </c>
      <c r="O6654" t="e">
        <v>#N/A</v>
      </c>
      <c r="P6654">
        <v>0</v>
      </c>
      <c r="Q6654">
        <v>0</v>
      </c>
      <c r="R6654">
        <v>1</v>
      </c>
    </row>
    <row r="6655" spans="1:18" x14ac:dyDescent="0.25">
      <c r="A6655" t="s">
        <v>10229</v>
      </c>
      <c r="B6655">
        <v>2019</v>
      </c>
      <c r="C6655">
        <v>2</v>
      </c>
      <c r="D6655">
        <v>5</v>
      </c>
      <c r="E6655" t="s">
        <v>7335</v>
      </c>
      <c r="F6655" s="1" t="s">
        <v>9480</v>
      </c>
      <c r="G6655" s="1" t="s">
        <v>9480</v>
      </c>
      <c r="H6655" s="1" t="s">
        <v>9480</v>
      </c>
      <c r="I6655" t="s">
        <v>10233</v>
      </c>
      <c r="J6655" t="s">
        <v>38</v>
      </c>
      <c r="K6655">
        <v>48</v>
      </c>
      <c r="L6655">
        <v>580.32000000000005</v>
      </c>
      <c r="M6655">
        <v>12.09</v>
      </c>
      <c r="N6655" t="e">
        <v>#N/A</v>
      </c>
      <c r="O6655" t="e">
        <v>#N/A</v>
      </c>
      <c r="P6655">
        <v>0</v>
      </c>
      <c r="Q6655">
        <v>0</v>
      </c>
      <c r="R6655">
        <v>1</v>
      </c>
    </row>
    <row r="6656" spans="1:18" x14ac:dyDescent="0.25">
      <c r="A6656" t="s">
        <v>10229</v>
      </c>
      <c r="B6656">
        <v>2019</v>
      </c>
      <c r="C6656">
        <v>2</v>
      </c>
      <c r="D6656">
        <v>5</v>
      </c>
      <c r="E6656" t="s">
        <v>7335</v>
      </c>
      <c r="F6656" s="1" t="s">
        <v>9480</v>
      </c>
      <c r="G6656" s="1" t="s">
        <v>9480</v>
      </c>
      <c r="H6656" s="1" t="s">
        <v>9480</v>
      </c>
      <c r="I6656" t="s">
        <v>10215</v>
      </c>
      <c r="J6656" t="s">
        <v>38</v>
      </c>
      <c r="K6656">
        <v>1</v>
      </c>
      <c r="L6656">
        <v>23.25</v>
      </c>
      <c r="M6656">
        <v>23.25</v>
      </c>
      <c r="N6656" t="e">
        <v>#N/A</v>
      </c>
      <c r="O6656" t="e">
        <v>#N/A</v>
      </c>
      <c r="P6656">
        <v>0</v>
      </c>
      <c r="Q6656">
        <v>0</v>
      </c>
      <c r="R6656">
        <v>1</v>
      </c>
    </row>
    <row r="6657" spans="1:18" x14ac:dyDescent="0.25">
      <c r="A6657" t="s">
        <v>10229</v>
      </c>
      <c r="B6657">
        <v>2019</v>
      </c>
      <c r="C6657">
        <v>2</v>
      </c>
      <c r="D6657">
        <v>5</v>
      </c>
      <c r="E6657" t="s">
        <v>7335</v>
      </c>
      <c r="F6657" s="1" t="s">
        <v>9480</v>
      </c>
      <c r="G6657" s="1" t="s">
        <v>9480</v>
      </c>
      <c r="H6657" s="1" t="s">
        <v>9480</v>
      </c>
      <c r="I6657" t="s">
        <v>8515</v>
      </c>
      <c r="J6657" t="s">
        <v>23</v>
      </c>
      <c r="K6657">
        <v>50</v>
      </c>
      <c r="L6657">
        <v>3720</v>
      </c>
      <c r="M6657">
        <v>74.400000000000006</v>
      </c>
      <c r="N6657" t="e">
        <v>#N/A</v>
      </c>
      <c r="O6657" t="e">
        <v>#N/A</v>
      </c>
      <c r="P6657">
        <v>0</v>
      </c>
      <c r="Q6657">
        <v>0</v>
      </c>
      <c r="R6657">
        <v>1</v>
      </c>
    </row>
    <row r="6658" spans="1:18" x14ac:dyDescent="0.25">
      <c r="A6658" t="s">
        <v>10229</v>
      </c>
      <c r="B6658">
        <v>2019</v>
      </c>
      <c r="C6658">
        <v>2</v>
      </c>
      <c r="D6658">
        <v>5</v>
      </c>
      <c r="E6658" t="s">
        <v>7335</v>
      </c>
      <c r="F6658" s="1" t="s">
        <v>5207</v>
      </c>
      <c r="G6658" s="1" t="s">
        <v>21109</v>
      </c>
      <c r="H6658" s="1" t="s">
        <v>7263</v>
      </c>
      <c r="I6658" t="s">
        <v>6726</v>
      </c>
      <c r="J6658" t="s">
        <v>7341</v>
      </c>
      <c r="K6658">
        <v>7</v>
      </c>
      <c r="L6658">
        <v>325.5</v>
      </c>
      <c r="M6658">
        <v>46.5</v>
      </c>
      <c r="N6658" t="s">
        <v>6726</v>
      </c>
      <c r="O6658" t="s">
        <v>9866</v>
      </c>
      <c r="P6658">
        <v>0</v>
      </c>
      <c r="Q6658">
        <v>0</v>
      </c>
      <c r="R6658">
        <v>1</v>
      </c>
    </row>
    <row r="6659" spans="1:18" x14ac:dyDescent="0.25">
      <c r="A6659" t="s">
        <v>10229</v>
      </c>
      <c r="B6659">
        <v>2019</v>
      </c>
      <c r="C6659">
        <v>2</v>
      </c>
      <c r="D6659">
        <v>5</v>
      </c>
      <c r="E6659" t="s">
        <v>7335</v>
      </c>
      <c r="F6659" s="1" t="s">
        <v>9480</v>
      </c>
      <c r="G6659" s="1" t="s">
        <v>9480</v>
      </c>
      <c r="H6659" s="1" t="s">
        <v>9480</v>
      </c>
      <c r="I6659" t="s">
        <v>10234</v>
      </c>
      <c r="J6659" t="s">
        <v>38</v>
      </c>
      <c r="K6659">
        <v>15</v>
      </c>
      <c r="L6659">
        <v>17995.5</v>
      </c>
      <c r="M6659">
        <v>1199.7</v>
      </c>
      <c r="N6659" t="e">
        <v>#N/A</v>
      </c>
      <c r="O6659" t="e">
        <v>#N/A</v>
      </c>
      <c r="P6659">
        <v>0</v>
      </c>
      <c r="Q6659">
        <v>0</v>
      </c>
      <c r="R6659">
        <v>1</v>
      </c>
    </row>
    <row r="6660" spans="1:18" x14ac:dyDescent="0.25">
      <c r="A6660" t="s">
        <v>10229</v>
      </c>
      <c r="B6660">
        <v>2019</v>
      </c>
      <c r="C6660">
        <v>2</v>
      </c>
      <c r="D6660">
        <v>5</v>
      </c>
      <c r="E6660" t="s">
        <v>7335</v>
      </c>
      <c r="F6660" s="1" t="s">
        <v>9480</v>
      </c>
      <c r="G6660" s="1" t="s">
        <v>9480</v>
      </c>
      <c r="H6660" s="1" t="s">
        <v>9480</v>
      </c>
      <c r="I6660" t="s">
        <v>10210</v>
      </c>
      <c r="J6660" t="s">
        <v>38</v>
      </c>
      <c r="K6660">
        <v>25</v>
      </c>
      <c r="L6660">
        <v>2092.5</v>
      </c>
      <c r="M6660">
        <v>83.7</v>
      </c>
      <c r="N6660" t="e">
        <v>#N/A</v>
      </c>
      <c r="O6660" t="e">
        <v>#N/A</v>
      </c>
      <c r="P6660">
        <v>0</v>
      </c>
      <c r="Q6660">
        <v>0</v>
      </c>
      <c r="R6660">
        <v>1</v>
      </c>
    </row>
    <row r="6661" spans="1:18" x14ac:dyDescent="0.25">
      <c r="A6661" t="s">
        <v>10229</v>
      </c>
      <c r="B6661">
        <v>2019</v>
      </c>
      <c r="C6661">
        <v>2</v>
      </c>
      <c r="D6661">
        <v>5</v>
      </c>
      <c r="E6661" t="s">
        <v>7335</v>
      </c>
      <c r="F6661" s="1" t="s">
        <v>9480</v>
      </c>
      <c r="G6661" s="1" t="s">
        <v>9480</v>
      </c>
      <c r="H6661" s="1" t="s">
        <v>9480</v>
      </c>
      <c r="I6661" t="s">
        <v>10236</v>
      </c>
      <c r="J6661" t="s">
        <v>38</v>
      </c>
      <c r="K6661">
        <v>100</v>
      </c>
      <c r="L6661">
        <v>3255</v>
      </c>
      <c r="M6661">
        <v>32.549999999999997</v>
      </c>
      <c r="N6661" t="e">
        <v>#N/A</v>
      </c>
      <c r="O6661" t="e">
        <v>#N/A</v>
      </c>
      <c r="P6661">
        <v>0</v>
      </c>
      <c r="Q6661">
        <v>0</v>
      </c>
      <c r="R6661">
        <v>1</v>
      </c>
    </row>
    <row r="6662" spans="1:18" x14ac:dyDescent="0.25">
      <c r="A6662" t="s">
        <v>10229</v>
      </c>
      <c r="B6662">
        <v>2019</v>
      </c>
      <c r="C6662">
        <v>2</v>
      </c>
      <c r="D6662">
        <v>5</v>
      </c>
      <c r="E6662" t="s">
        <v>7335</v>
      </c>
      <c r="F6662" s="1" t="s">
        <v>9480</v>
      </c>
      <c r="G6662" s="1" t="s">
        <v>9480</v>
      </c>
      <c r="H6662" s="1" t="s">
        <v>9480</v>
      </c>
      <c r="I6662" t="s">
        <v>7365</v>
      </c>
      <c r="J6662" t="s">
        <v>38</v>
      </c>
      <c r="K6662">
        <v>14</v>
      </c>
      <c r="L6662">
        <v>716.1</v>
      </c>
      <c r="M6662">
        <v>51.15</v>
      </c>
      <c r="N6662" t="e">
        <v>#N/A</v>
      </c>
      <c r="O6662" t="e">
        <v>#N/A</v>
      </c>
      <c r="P6662">
        <v>0</v>
      </c>
      <c r="Q6662">
        <v>0</v>
      </c>
      <c r="R6662">
        <v>1</v>
      </c>
    </row>
    <row r="6663" spans="1:18" x14ac:dyDescent="0.25">
      <c r="A6663" t="s">
        <v>10229</v>
      </c>
      <c r="B6663">
        <v>2019</v>
      </c>
      <c r="C6663">
        <v>2</v>
      </c>
      <c r="D6663">
        <v>5</v>
      </c>
      <c r="E6663" t="s">
        <v>7335</v>
      </c>
      <c r="F6663" s="1" t="s">
        <v>9480</v>
      </c>
      <c r="G6663" s="1" t="s">
        <v>9480</v>
      </c>
      <c r="H6663" s="1" t="s">
        <v>9480</v>
      </c>
      <c r="I6663" t="s">
        <v>10237</v>
      </c>
      <c r="J6663" t="s">
        <v>38</v>
      </c>
      <c r="K6663">
        <v>45</v>
      </c>
      <c r="L6663">
        <v>1255.5</v>
      </c>
      <c r="M6663">
        <v>27.9</v>
      </c>
      <c r="N6663" t="e">
        <v>#N/A</v>
      </c>
      <c r="O6663" t="e">
        <v>#N/A</v>
      </c>
      <c r="P6663">
        <v>0</v>
      </c>
      <c r="Q6663">
        <v>0</v>
      </c>
      <c r="R6663">
        <v>1</v>
      </c>
    </row>
    <row r="6664" spans="1:18" x14ac:dyDescent="0.25">
      <c r="A6664" t="s">
        <v>10229</v>
      </c>
      <c r="B6664">
        <v>2019</v>
      </c>
      <c r="C6664">
        <v>2</v>
      </c>
      <c r="D6664">
        <v>5</v>
      </c>
      <c r="E6664" t="s">
        <v>7335</v>
      </c>
      <c r="F6664" s="1" t="s">
        <v>9480</v>
      </c>
      <c r="G6664" s="1" t="s">
        <v>9480</v>
      </c>
      <c r="H6664" s="1" t="s">
        <v>9480</v>
      </c>
      <c r="I6664" t="s">
        <v>10238</v>
      </c>
      <c r="J6664" t="s">
        <v>23</v>
      </c>
      <c r="K6664">
        <v>20</v>
      </c>
      <c r="L6664">
        <v>3236.4</v>
      </c>
      <c r="M6664">
        <v>161.82</v>
      </c>
      <c r="N6664" t="e">
        <v>#N/A</v>
      </c>
      <c r="O6664" t="e">
        <v>#N/A</v>
      </c>
      <c r="P6664">
        <v>0</v>
      </c>
      <c r="Q6664">
        <v>0</v>
      </c>
      <c r="R6664">
        <v>1</v>
      </c>
    </row>
    <row r="6665" spans="1:18" x14ac:dyDescent="0.25">
      <c r="A6665" t="s">
        <v>14889</v>
      </c>
      <c r="B6665">
        <v>2019</v>
      </c>
      <c r="C6665">
        <v>6</v>
      </c>
      <c r="D6665">
        <v>27</v>
      </c>
      <c r="E6665" t="s">
        <v>226</v>
      </c>
      <c r="F6665" s="1" t="s">
        <v>3205</v>
      </c>
      <c r="G6665" s="1" t="s">
        <v>3384</v>
      </c>
      <c r="H6665" s="1" t="s">
        <v>3206</v>
      </c>
      <c r="I6665" t="s">
        <v>17454</v>
      </c>
      <c r="J6665" t="s">
        <v>23</v>
      </c>
      <c r="K6665">
        <v>8180</v>
      </c>
      <c r="L6665">
        <v>396730</v>
      </c>
      <c r="M6665">
        <v>48.5</v>
      </c>
      <c r="N6665" t="s">
        <v>168</v>
      </c>
      <c r="O6665" t="s">
        <v>9481</v>
      </c>
      <c r="P6665">
        <v>2.7900708435018715E-2</v>
      </c>
      <c r="Q6665">
        <v>0</v>
      </c>
      <c r="R6665">
        <v>2</v>
      </c>
    </row>
    <row r="6666" spans="1:18" x14ac:dyDescent="0.25">
      <c r="A6666" t="s">
        <v>14889</v>
      </c>
      <c r="B6666">
        <v>2019</v>
      </c>
      <c r="C6666">
        <v>6</v>
      </c>
      <c r="D6666">
        <v>27</v>
      </c>
      <c r="E6666" t="s">
        <v>226</v>
      </c>
      <c r="F6666" s="1" t="s">
        <v>3205</v>
      </c>
      <c r="G6666" s="1" t="s">
        <v>3384</v>
      </c>
      <c r="H6666" s="1" t="s">
        <v>3206</v>
      </c>
      <c r="I6666" t="s">
        <v>17213</v>
      </c>
      <c r="J6666" t="s">
        <v>23</v>
      </c>
      <c r="K6666">
        <v>13510</v>
      </c>
      <c r="L6666">
        <v>655235</v>
      </c>
      <c r="M6666">
        <v>48.5</v>
      </c>
      <c r="N6666" t="s">
        <v>163</v>
      </c>
      <c r="O6666" t="s">
        <v>9505</v>
      </c>
      <c r="P6666">
        <v>3.8218627714528705E-2</v>
      </c>
      <c r="Q6666">
        <v>0</v>
      </c>
      <c r="R6666">
        <v>2</v>
      </c>
    </row>
    <row r="6667" spans="1:18" x14ac:dyDescent="0.25">
      <c r="A6667" t="s">
        <v>7543</v>
      </c>
      <c r="B6667">
        <v>2016</v>
      </c>
      <c r="C6667">
        <v>4</v>
      </c>
      <c r="D6667">
        <v>29</v>
      </c>
      <c r="E6667" t="s">
        <v>7304</v>
      </c>
      <c r="F6667" s="1" t="s">
        <v>5207</v>
      </c>
      <c r="G6667" s="1" t="s">
        <v>6745</v>
      </c>
      <c r="H6667" s="1" t="s">
        <v>7263</v>
      </c>
      <c r="I6667" t="s">
        <v>7178</v>
      </c>
      <c r="J6667" t="s">
        <v>38</v>
      </c>
      <c r="K6667">
        <v>28</v>
      </c>
      <c r="L6667">
        <v>5721.65</v>
      </c>
      <c r="M6667">
        <v>204.34</v>
      </c>
      <c r="N6667" t="s">
        <v>7178</v>
      </c>
      <c r="O6667" t="s">
        <v>9945</v>
      </c>
      <c r="P6667">
        <v>0</v>
      </c>
      <c r="Q6667">
        <v>0</v>
      </c>
      <c r="R6667">
        <v>2</v>
      </c>
    </row>
    <row r="6668" spans="1:18" x14ac:dyDescent="0.25">
      <c r="A6668" t="s">
        <v>7837</v>
      </c>
      <c r="B6668">
        <v>2016</v>
      </c>
      <c r="C6668">
        <v>12</v>
      </c>
      <c r="D6668">
        <v>27</v>
      </c>
      <c r="E6668" t="s">
        <v>36</v>
      </c>
      <c r="F6668" s="1" t="s">
        <v>5207</v>
      </c>
      <c r="G6668" s="1" t="s">
        <v>21316</v>
      </c>
      <c r="H6668" s="1" t="s">
        <v>7263</v>
      </c>
      <c r="I6668" t="s">
        <v>6831</v>
      </c>
      <c r="J6668" t="s">
        <v>38</v>
      </c>
      <c r="K6668">
        <v>202</v>
      </c>
      <c r="L6668">
        <v>97768</v>
      </c>
      <c r="M6668">
        <v>484</v>
      </c>
      <c r="N6668" t="s">
        <v>6831</v>
      </c>
      <c r="O6668" t="s">
        <v>9887</v>
      </c>
      <c r="P6668">
        <v>0</v>
      </c>
      <c r="Q6668">
        <v>0</v>
      </c>
      <c r="R6668">
        <v>4</v>
      </c>
    </row>
    <row r="6669" spans="1:18" x14ac:dyDescent="0.25">
      <c r="A6669" t="s">
        <v>16667</v>
      </c>
      <c r="B6669">
        <v>2019</v>
      </c>
      <c r="C6669">
        <v>12</v>
      </c>
      <c r="D6669">
        <v>23</v>
      </c>
      <c r="E6669" t="s">
        <v>226</v>
      </c>
      <c r="F6669" s="1" t="s">
        <v>3205</v>
      </c>
      <c r="G6669" s="1" t="s">
        <v>3863</v>
      </c>
      <c r="H6669" s="1" t="s">
        <v>3206</v>
      </c>
      <c r="I6669" t="s">
        <v>19428</v>
      </c>
      <c r="J6669" t="s">
        <v>23</v>
      </c>
      <c r="K6669">
        <v>11358</v>
      </c>
      <c r="L6669">
        <v>511110</v>
      </c>
      <c r="M6669">
        <v>45</v>
      </c>
      <c r="N6669" t="s">
        <v>9348</v>
      </c>
      <c r="O6669" t="s">
        <v>9495</v>
      </c>
      <c r="P6669">
        <v>0</v>
      </c>
      <c r="Q6669">
        <v>0</v>
      </c>
      <c r="R6669">
        <v>4</v>
      </c>
    </row>
    <row r="6670" spans="1:18" x14ac:dyDescent="0.25">
      <c r="A6670" t="s">
        <v>1917</v>
      </c>
      <c r="B6670">
        <v>2017</v>
      </c>
      <c r="C6670">
        <v>10</v>
      </c>
      <c r="D6670">
        <v>18</v>
      </c>
      <c r="E6670" t="s">
        <v>226</v>
      </c>
      <c r="F6670" s="1" t="s">
        <v>3205</v>
      </c>
      <c r="G6670" s="1" t="s">
        <v>3863</v>
      </c>
      <c r="H6670" s="1" t="s">
        <v>3206</v>
      </c>
      <c r="I6670" t="s">
        <v>18965</v>
      </c>
      <c r="J6670" t="s">
        <v>23</v>
      </c>
      <c r="K6670">
        <v>11245</v>
      </c>
      <c r="L6670">
        <v>517832.25</v>
      </c>
      <c r="M6670">
        <v>46.05</v>
      </c>
      <c r="N6670" t="s">
        <v>9340</v>
      </c>
      <c r="O6670" t="s">
        <v>9482</v>
      </c>
      <c r="P6670">
        <v>8.0867377033553248E-2</v>
      </c>
      <c r="Q6670">
        <v>0</v>
      </c>
      <c r="R6670">
        <v>4</v>
      </c>
    </row>
    <row r="6671" spans="1:18" x14ac:dyDescent="0.25">
      <c r="A6671" t="s">
        <v>1917</v>
      </c>
      <c r="B6671">
        <v>2017</v>
      </c>
      <c r="C6671">
        <v>10</v>
      </c>
      <c r="D6671">
        <v>18</v>
      </c>
      <c r="E6671" t="s">
        <v>226</v>
      </c>
      <c r="F6671" s="1" t="s">
        <v>3205</v>
      </c>
      <c r="G6671" s="1" t="s">
        <v>3863</v>
      </c>
      <c r="H6671" s="1" t="s">
        <v>3206</v>
      </c>
      <c r="I6671" t="s">
        <v>18937</v>
      </c>
      <c r="J6671" t="s">
        <v>23</v>
      </c>
      <c r="K6671">
        <v>8570</v>
      </c>
      <c r="L6671">
        <v>398505</v>
      </c>
      <c r="M6671">
        <v>46.5</v>
      </c>
      <c r="N6671" t="s">
        <v>489</v>
      </c>
      <c r="O6671" t="s">
        <v>9501</v>
      </c>
      <c r="P6671">
        <v>0</v>
      </c>
      <c r="Q6671">
        <v>0</v>
      </c>
      <c r="R6671">
        <v>4</v>
      </c>
    </row>
    <row r="6672" spans="1:18" x14ac:dyDescent="0.25">
      <c r="A6672" t="s">
        <v>2271</v>
      </c>
      <c r="B6672">
        <v>2018</v>
      </c>
      <c r="C6672">
        <v>3</v>
      </c>
      <c r="D6672">
        <v>13</v>
      </c>
      <c r="E6672" t="s">
        <v>226</v>
      </c>
      <c r="F6672" s="1" t="s">
        <v>3205</v>
      </c>
      <c r="G6672" s="1" t="s">
        <v>3384</v>
      </c>
      <c r="H6672" s="1" t="s">
        <v>3206</v>
      </c>
      <c r="I6672" t="s">
        <v>17068</v>
      </c>
      <c r="J6672" t="s">
        <v>23</v>
      </c>
      <c r="K6672">
        <v>10540</v>
      </c>
      <c r="L6672">
        <v>481678</v>
      </c>
      <c r="M6672">
        <v>45.7</v>
      </c>
      <c r="N6672" t="s">
        <v>170</v>
      </c>
      <c r="O6672" t="s">
        <v>9516</v>
      </c>
      <c r="P6672">
        <v>3.660242098978287E-2</v>
      </c>
      <c r="Q6672">
        <v>0</v>
      </c>
      <c r="R6672">
        <v>1</v>
      </c>
    </row>
    <row r="6673" spans="1:18" x14ac:dyDescent="0.25">
      <c r="A6673" t="s">
        <v>2271</v>
      </c>
      <c r="B6673">
        <v>2018</v>
      </c>
      <c r="C6673">
        <v>3</v>
      </c>
      <c r="D6673">
        <v>13</v>
      </c>
      <c r="E6673" t="s">
        <v>226</v>
      </c>
      <c r="F6673" s="1" t="s">
        <v>3205</v>
      </c>
      <c r="G6673" s="1" t="s">
        <v>3863</v>
      </c>
      <c r="H6673" s="1" t="s">
        <v>3206</v>
      </c>
      <c r="I6673" t="s">
        <v>18996</v>
      </c>
      <c r="J6673" t="s">
        <v>23</v>
      </c>
      <c r="K6673">
        <v>4155</v>
      </c>
      <c r="L6673">
        <v>250546.5</v>
      </c>
      <c r="M6673">
        <v>60.3</v>
      </c>
      <c r="N6673" t="s">
        <v>9314</v>
      </c>
      <c r="O6673" t="s">
        <v>9453</v>
      </c>
      <c r="P6673">
        <v>1.984751079033405E-2</v>
      </c>
      <c r="Q6673">
        <v>0</v>
      </c>
      <c r="R6673">
        <v>1</v>
      </c>
    </row>
    <row r="6674" spans="1:18" x14ac:dyDescent="0.25">
      <c r="A6674" t="s">
        <v>2271</v>
      </c>
      <c r="B6674">
        <v>2018</v>
      </c>
      <c r="C6674">
        <v>3</v>
      </c>
      <c r="D6674">
        <v>13</v>
      </c>
      <c r="E6674" t="s">
        <v>226</v>
      </c>
      <c r="F6674" s="1" t="s">
        <v>3205</v>
      </c>
      <c r="G6674" s="1" t="s">
        <v>3863</v>
      </c>
      <c r="H6674" s="1" t="s">
        <v>3206</v>
      </c>
      <c r="I6674" t="s">
        <v>19104</v>
      </c>
      <c r="J6674" t="s">
        <v>23</v>
      </c>
      <c r="K6674">
        <v>1875</v>
      </c>
      <c r="L6674">
        <v>96750</v>
      </c>
      <c r="M6674">
        <v>51.6</v>
      </c>
      <c r="N6674" t="s">
        <v>9305</v>
      </c>
      <c r="O6674" t="s">
        <v>9530</v>
      </c>
      <c r="P6674">
        <v>3.1450189480311259E-2</v>
      </c>
      <c r="Q6674">
        <v>0</v>
      </c>
      <c r="R6674">
        <v>1</v>
      </c>
    </row>
    <row r="6675" spans="1:18" x14ac:dyDescent="0.25">
      <c r="A6675" t="s">
        <v>2271</v>
      </c>
      <c r="B6675">
        <v>2018</v>
      </c>
      <c r="C6675">
        <v>3</v>
      </c>
      <c r="D6675">
        <v>13</v>
      </c>
      <c r="E6675" t="s">
        <v>226</v>
      </c>
      <c r="F6675" s="1" t="s">
        <v>3205</v>
      </c>
      <c r="G6675" s="1" t="s">
        <v>3863</v>
      </c>
      <c r="H6675" s="1" t="s">
        <v>3206</v>
      </c>
      <c r="I6675" t="s">
        <v>19105</v>
      </c>
      <c r="J6675" t="s">
        <v>23</v>
      </c>
      <c r="K6675">
        <v>1915</v>
      </c>
      <c r="L6675">
        <v>97090.5</v>
      </c>
      <c r="M6675">
        <v>50.7</v>
      </c>
      <c r="N6675" t="s">
        <v>9346</v>
      </c>
      <c r="O6675" t="s">
        <v>9484</v>
      </c>
      <c r="P6675">
        <v>0</v>
      </c>
      <c r="Q6675">
        <v>0</v>
      </c>
      <c r="R6675">
        <v>1</v>
      </c>
    </row>
    <row r="6676" spans="1:18" x14ac:dyDescent="0.25">
      <c r="A6676" t="s">
        <v>2271</v>
      </c>
      <c r="B6676">
        <v>2018</v>
      </c>
      <c r="C6676">
        <v>3</v>
      </c>
      <c r="D6676">
        <v>13</v>
      </c>
      <c r="E6676" t="s">
        <v>226</v>
      </c>
      <c r="F6676" s="1" t="s">
        <v>3205</v>
      </c>
      <c r="G6676" s="1" t="s">
        <v>3863</v>
      </c>
      <c r="H6676" s="1" t="s">
        <v>3206</v>
      </c>
      <c r="I6676" t="s">
        <v>19112</v>
      </c>
      <c r="J6676" t="s">
        <v>23</v>
      </c>
      <c r="K6676">
        <v>2420</v>
      </c>
      <c r="L6676">
        <v>124872</v>
      </c>
      <c r="M6676">
        <v>51.6</v>
      </c>
      <c r="N6676" t="s">
        <v>9304</v>
      </c>
      <c r="O6676" t="s">
        <v>9502</v>
      </c>
      <c r="P6676">
        <v>0</v>
      </c>
      <c r="Q6676">
        <v>0</v>
      </c>
      <c r="R6676">
        <v>1</v>
      </c>
    </row>
    <row r="6677" spans="1:18" x14ac:dyDescent="0.25">
      <c r="A6677" t="s">
        <v>2271</v>
      </c>
      <c r="B6677">
        <v>2018</v>
      </c>
      <c r="C6677">
        <v>3</v>
      </c>
      <c r="D6677">
        <v>13</v>
      </c>
      <c r="E6677" t="s">
        <v>226</v>
      </c>
      <c r="F6677" s="1" t="s">
        <v>3205</v>
      </c>
      <c r="G6677" s="1" t="s">
        <v>3863</v>
      </c>
      <c r="H6677" s="1" t="s">
        <v>3206</v>
      </c>
      <c r="I6677" t="s">
        <v>19122</v>
      </c>
      <c r="J6677" t="s">
        <v>23</v>
      </c>
      <c r="K6677">
        <v>1085</v>
      </c>
      <c r="L6677">
        <v>56420</v>
      </c>
      <c r="M6677">
        <v>52</v>
      </c>
      <c r="N6677" t="s">
        <v>9309</v>
      </c>
      <c r="O6677" t="s">
        <v>9451</v>
      </c>
      <c r="P6677">
        <v>6.5364123560168089E-2</v>
      </c>
      <c r="Q6677">
        <v>0</v>
      </c>
      <c r="R6677">
        <v>1</v>
      </c>
    </row>
    <row r="6678" spans="1:18" x14ac:dyDescent="0.25">
      <c r="A6678" t="s">
        <v>8471</v>
      </c>
      <c r="B6678">
        <v>2018</v>
      </c>
      <c r="C6678">
        <v>4</v>
      </c>
      <c r="D6678">
        <v>10</v>
      </c>
      <c r="E6678" t="s">
        <v>8070</v>
      </c>
      <c r="F6678" s="1" t="s">
        <v>5207</v>
      </c>
      <c r="G6678" s="1" t="s">
        <v>20573</v>
      </c>
      <c r="H6678" s="1" t="s">
        <v>7263</v>
      </c>
      <c r="I6678" t="s">
        <v>5229</v>
      </c>
      <c r="J6678" t="s">
        <v>38</v>
      </c>
      <c r="K6678">
        <v>23</v>
      </c>
      <c r="L6678">
        <v>26910</v>
      </c>
      <c r="M6678">
        <v>1170</v>
      </c>
      <c r="N6678" t="s">
        <v>8946</v>
      </c>
      <c r="O6678" t="s">
        <v>10087</v>
      </c>
      <c r="P6678">
        <v>0</v>
      </c>
      <c r="Q6678">
        <v>0</v>
      </c>
      <c r="R6678">
        <v>2</v>
      </c>
    </row>
    <row r="6679" spans="1:18" x14ac:dyDescent="0.25">
      <c r="A6679" t="s">
        <v>10314</v>
      </c>
      <c r="B6679">
        <v>2019</v>
      </c>
      <c r="C6679">
        <v>2</v>
      </c>
      <c r="D6679">
        <v>19</v>
      </c>
      <c r="E6679" t="s">
        <v>1620</v>
      </c>
      <c r="F6679" s="1" t="s">
        <v>3205</v>
      </c>
      <c r="G6679" s="1" t="s">
        <v>3216</v>
      </c>
      <c r="H6679" s="1" t="s">
        <v>3206</v>
      </c>
      <c r="I6679" t="s">
        <v>4731</v>
      </c>
      <c r="J6679" t="s">
        <v>23</v>
      </c>
      <c r="K6679">
        <v>16010</v>
      </c>
      <c r="L6679">
        <v>816510</v>
      </c>
      <c r="M6679">
        <v>51</v>
      </c>
      <c r="N6679" t="e">
        <v>#N/A</v>
      </c>
      <c r="O6679" t="e">
        <v>#N/A</v>
      </c>
      <c r="P6679">
        <v>0</v>
      </c>
      <c r="Q6679">
        <v>0</v>
      </c>
      <c r="R6679">
        <v>1</v>
      </c>
    </row>
    <row r="6680" spans="1:18" x14ac:dyDescent="0.25">
      <c r="A6680" t="s">
        <v>10314</v>
      </c>
      <c r="B6680">
        <v>2019</v>
      </c>
      <c r="C6680">
        <v>2</v>
      </c>
      <c r="D6680">
        <v>19</v>
      </c>
      <c r="E6680" t="s">
        <v>1620</v>
      </c>
      <c r="F6680" s="1" t="s">
        <v>3205</v>
      </c>
      <c r="G6680" s="1" t="s">
        <v>3863</v>
      </c>
      <c r="H6680" s="1" t="s">
        <v>3204</v>
      </c>
      <c r="I6680" t="s">
        <v>18946</v>
      </c>
      <c r="J6680" t="s">
        <v>23</v>
      </c>
      <c r="K6680">
        <v>3645</v>
      </c>
      <c r="L6680">
        <v>160380</v>
      </c>
      <c r="M6680">
        <v>44</v>
      </c>
      <c r="N6680" t="s">
        <v>9309</v>
      </c>
      <c r="O6680" t="s">
        <v>23339</v>
      </c>
      <c r="P6680">
        <v>0</v>
      </c>
      <c r="Q6680">
        <v>0</v>
      </c>
      <c r="R6680">
        <v>1</v>
      </c>
    </row>
    <row r="6681" spans="1:18" x14ac:dyDescent="0.25">
      <c r="A6681" t="s">
        <v>10915</v>
      </c>
      <c r="B6681">
        <v>2019</v>
      </c>
      <c r="C6681">
        <v>5</v>
      </c>
      <c r="D6681">
        <v>22</v>
      </c>
      <c r="E6681" t="s">
        <v>1620</v>
      </c>
      <c r="F6681" s="1" t="s">
        <v>3205</v>
      </c>
      <c r="G6681" s="1" t="s">
        <v>3384</v>
      </c>
      <c r="H6681" s="1" t="s">
        <v>3206</v>
      </c>
      <c r="I6681" t="s">
        <v>17454</v>
      </c>
      <c r="J6681" t="s">
        <v>23</v>
      </c>
      <c r="K6681">
        <v>9740</v>
      </c>
      <c r="L6681">
        <v>467520</v>
      </c>
      <c r="M6681">
        <v>48</v>
      </c>
      <c r="N6681" t="s">
        <v>168</v>
      </c>
      <c r="O6681" t="s">
        <v>9481</v>
      </c>
      <c r="P6681">
        <v>2.7900708435018715E-2</v>
      </c>
      <c r="Q6681">
        <v>0</v>
      </c>
      <c r="R6681">
        <v>2</v>
      </c>
    </row>
    <row r="6682" spans="1:18" x14ac:dyDescent="0.25">
      <c r="A6682" t="s">
        <v>10915</v>
      </c>
      <c r="B6682">
        <v>2019</v>
      </c>
      <c r="C6682">
        <v>5</v>
      </c>
      <c r="D6682">
        <v>22</v>
      </c>
      <c r="E6682" t="s">
        <v>1620</v>
      </c>
      <c r="F6682" s="1" t="s">
        <v>3205</v>
      </c>
      <c r="G6682" s="1" t="s">
        <v>3384</v>
      </c>
      <c r="H6682" s="1" t="s">
        <v>3206</v>
      </c>
      <c r="I6682" t="s">
        <v>17299</v>
      </c>
      <c r="J6682" t="s">
        <v>23</v>
      </c>
      <c r="K6682">
        <v>7955</v>
      </c>
      <c r="L6682">
        <v>386613</v>
      </c>
      <c r="M6682">
        <v>48.6</v>
      </c>
      <c r="N6682" t="s">
        <v>160</v>
      </c>
      <c r="O6682" t="s">
        <v>9452</v>
      </c>
      <c r="P6682">
        <v>0.10110188471641929</v>
      </c>
      <c r="Q6682">
        <v>0</v>
      </c>
      <c r="R6682">
        <v>2</v>
      </c>
    </row>
    <row r="6683" spans="1:18" x14ac:dyDescent="0.25">
      <c r="A6683" t="s">
        <v>10915</v>
      </c>
      <c r="B6683">
        <v>2019</v>
      </c>
      <c r="C6683">
        <v>5</v>
      </c>
      <c r="D6683">
        <v>22</v>
      </c>
      <c r="E6683" t="s">
        <v>1620</v>
      </c>
      <c r="F6683" s="1" t="s">
        <v>9480</v>
      </c>
      <c r="G6683" s="1" t="s">
        <v>9480</v>
      </c>
      <c r="H6683" s="1" t="s">
        <v>9480</v>
      </c>
      <c r="I6683" t="s">
        <v>1271</v>
      </c>
      <c r="J6683" t="s">
        <v>23</v>
      </c>
      <c r="K6683">
        <v>1004</v>
      </c>
      <c r="L6683">
        <v>54120.52</v>
      </c>
      <c r="M6683">
        <v>53.9</v>
      </c>
      <c r="N6683" t="e">
        <v>#N/A</v>
      </c>
      <c r="O6683" t="e">
        <v>#N/A</v>
      </c>
      <c r="P6683">
        <v>0</v>
      </c>
      <c r="Q6683">
        <v>0</v>
      </c>
      <c r="R6683">
        <v>2</v>
      </c>
    </row>
    <row r="6684" spans="1:18" x14ac:dyDescent="0.25">
      <c r="A6684" t="s">
        <v>10915</v>
      </c>
      <c r="B6684">
        <v>2019</v>
      </c>
      <c r="C6684">
        <v>5</v>
      </c>
      <c r="D6684">
        <v>22</v>
      </c>
      <c r="E6684" t="s">
        <v>1620</v>
      </c>
      <c r="F6684" s="1" t="s">
        <v>9480</v>
      </c>
      <c r="G6684" s="1" t="s">
        <v>9480</v>
      </c>
      <c r="H6684" s="1" t="s">
        <v>9480</v>
      </c>
      <c r="I6684" t="s">
        <v>1780</v>
      </c>
      <c r="J6684" t="s">
        <v>23</v>
      </c>
      <c r="K6684">
        <v>125</v>
      </c>
      <c r="L6684">
        <v>6950.61</v>
      </c>
      <c r="M6684">
        <v>55.6</v>
      </c>
      <c r="N6684" t="e">
        <v>#N/A</v>
      </c>
      <c r="O6684" t="e">
        <v>#N/A</v>
      </c>
      <c r="P6684">
        <v>0</v>
      </c>
      <c r="Q6684">
        <v>0</v>
      </c>
      <c r="R6684">
        <v>2</v>
      </c>
    </row>
    <row r="6685" spans="1:18" x14ac:dyDescent="0.25">
      <c r="A6685" t="s">
        <v>10915</v>
      </c>
      <c r="B6685">
        <v>2019</v>
      </c>
      <c r="C6685">
        <v>5</v>
      </c>
      <c r="D6685">
        <v>22</v>
      </c>
      <c r="E6685" t="s">
        <v>1620</v>
      </c>
      <c r="F6685" s="1" t="s">
        <v>9480</v>
      </c>
      <c r="G6685" s="1" t="s">
        <v>9480</v>
      </c>
      <c r="H6685" s="1" t="s">
        <v>9480</v>
      </c>
      <c r="I6685" t="s">
        <v>2496</v>
      </c>
      <c r="J6685" t="s">
        <v>23</v>
      </c>
      <c r="K6685">
        <v>1024</v>
      </c>
      <c r="L6685">
        <v>55198.62</v>
      </c>
      <c r="M6685">
        <v>53.9</v>
      </c>
      <c r="N6685" t="e">
        <v>#N/A</v>
      </c>
      <c r="O6685" t="e">
        <v>#N/A</v>
      </c>
      <c r="P6685">
        <v>0</v>
      </c>
      <c r="Q6685">
        <v>0</v>
      </c>
      <c r="R6685">
        <v>2</v>
      </c>
    </row>
    <row r="6686" spans="1:18" x14ac:dyDescent="0.25">
      <c r="A6686" t="s">
        <v>14768</v>
      </c>
      <c r="B6686">
        <v>2019</v>
      </c>
      <c r="C6686">
        <v>6</v>
      </c>
      <c r="D6686">
        <v>7</v>
      </c>
      <c r="E6686" t="s">
        <v>1620</v>
      </c>
      <c r="F6686" s="1" t="s">
        <v>3205</v>
      </c>
      <c r="G6686" s="1" t="s">
        <v>3863</v>
      </c>
      <c r="H6686" s="1" t="s">
        <v>3206</v>
      </c>
      <c r="I6686" t="s">
        <v>19252</v>
      </c>
      <c r="J6686" t="s">
        <v>23</v>
      </c>
      <c r="K6686">
        <v>19960</v>
      </c>
      <c r="L6686">
        <v>1026942</v>
      </c>
      <c r="M6686">
        <v>51.45</v>
      </c>
      <c r="N6686" t="s">
        <v>9309</v>
      </c>
      <c r="O6686" t="s">
        <v>9451</v>
      </c>
      <c r="P6686">
        <v>6.5364123560168089E-2</v>
      </c>
      <c r="Q6686">
        <v>0</v>
      </c>
      <c r="R6686">
        <v>2</v>
      </c>
    </row>
    <row r="6687" spans="1:18" x14ac:dyDescent="0.25">
      <c r="A6687" t="s">
        <v>15939</v>
      </c>
      <c r="B6687">
        <v>2019</v>
      </c>
      <c r="C6687">
        <v>10</v>
      </c>
      <c r="D6687">
        <v>16</v>
      </c>
      <c r="E6687" t="s">
        <v>1620</v>
      </c>
      <c r="F6687" s="1" t="s">
        <v>3205</v>
      </c>
      <c r="G6687" s="1" t="s">
        <v>3227</v>
      </c>
      <c r="H6687" s="1" t="s">
        <v>3206</v>
      </c>
      <c r="I6687" t="s">
        <v>19820</v>
      </c>
      <c r="J6687" t="s">
        <v>23</v>
      </c>
      <c r="K6687">
        <v>447</v>
      </c>
      <c r="L6687">
        <v>29055</v>
      </c>
      <c r="M6687">
        <v>65</v>
      </c>
      <c r="N6687" t="s">
        <v>22081</v>
      </c>
      <c r="O6687" t="s">
        <v>23305</v>
      </c>
      <c r="P6687">
        <v>0</v>
      </c>
      <c r="Q6687">
        <v>0</v>
      </c>
      <c r="R6687">
        <v>4</v>
      </c>
    </row>
    <row r="6688" spans="1:18" x14ac:dyDescent="0.25">
      <c r="A6688" t="s">
        <v>15939</v>
      </c>
      <c r="B6688">
        <v>2019</v>
      </c>
      <c r="C6688">
        <v>10</v>
      </c>
      <c r="D6688">
        <v>16</v>
      </c>
      <c r="E6688" t="s">
        <v>1620</v>
      </c>
      <c r="F6688" s="1" t="s">
        <v>3205</v>
      </c>
      <c r="G6688" s="1" t="s">
        <v>3863</v>
      </c>
      <c r="H6688" s="1" t="s">
        <v>3206</v>
      </c>
      <c r="I6688" t="s">
        <v>19210</v>
      </c>
      <c r="J6688" t="s">
        <v>23</v>
      </c>
      <c r="K6688">
        <v>8570</v>
      </c>
      <c r="L6688">
        <v>368510</v>
      </c>
      <c r="M6688">
        <v>43</v>
      </c>
      <c r="N6688" t="s">
        <v>9344</v>
      </c>
      <c r="O6688" t="s">
        <v>9496</v>
      </c>
      <c r="P6688">
        <v>3.9816758144422926E-2</v>
      </c>
      <c r="Q6688">
        <v>0</v>
      </c>
      <c r="R6688">
        <v>4</v>
      </c>
    </row>
    <row r="6689" spans="1:18" x14ac:dyDescent="0.25">
      <c r="A6689" t="s">
        <v>15939</v>
      </c>
      <c r="B6689">
        <v>2019</v>
      </c>
      <c r="C6689">
        <v>10</v>
      </c>
      <c r="D6689">
        <v>16</v>
      </c>
      <c r="E6689" t="s">
        <v>1620</v>
      </c>
      <c r="F6689" s="1" t="s">
        <v>3205</v>
      </c>
      <c r="G6689" s="1" t="s">
        <v>3863</v>
      </c>
      <c r="H6689" s="1" t="s">
        <v>3206</v>
      </c>
      <c r="I6689" t="s">
        <v>19252</v>
      </c>
      <c r="J6689" t="s">
        <v>23</v>
      </c>
      <c r="K6689">
        <v>10810</v>
      </c>
      <c r="L6689">
        <v>464830</v>
      </c>
      <c r="M6689">
        <v>43</v>
      </c>
      <c r="N6689" t="s">
        <v>9309</v>
      </c>
      <c r="O6689" t="s">
        <v>9451</v>
      </c>
      <c r="P6689">
        <v>6.5364123560168089E-2</v>
      </c>
      <c r="Q6689">
        <v>0</v>
      </c>
      <c r="R6689">
        <v>4</v>
      </c>
    </row>
    <row r="6690" spans="1:18" x14ac:dyDescent="0.25">
      <c r="A6690" t="s">
        <v>1082</v>
      </c>
      <c r="B6690">
        <v>2016</v>
      </c>
      <c r="C6690">
        <v>9</v>
      </c>
      <c r="D6690">
        <v>12</v>
      </c>
      <c r="E6690" t="s">
        <v>226</v>
      </c>
      <c r="F6690" s="1" t="s">
        <v>3205</v>
      </c>
      <c r="G6690" s="1" t="s">
        <v>3863</v>
      </c>
      <c r="H6690" s="1" t="s">
        <v>3206</v>
      </c>
      <c r="I6690" t="s">
        <v>19008</v>
      </c>
      <c r="J6690" t="s">
        <v>23</v>
      </c>
      <c r="K6690">
        <v>10180</v>
      </c>
      <c r="L6690">
        <v>421553.8</v>
      </c>
      <c r="M6690">
        <v>41.41</v>
      </c>
      <c r="N6690" t="s">
        <v>9344</v>
      </c>
      <c r="O6690" t="s">
        <v>9496</v>
      </c>
      <c r="P6690">
        <v>3.9816758144422926E-2</v>
      </c>
      <c r="Q6690">
        <v>0</v>
      </c>
      <c r="R6690">
        <v>3</v>
      </c>
    </row>
    <row r="6691" spans="1:18" x14ac:dyDescent="0.25">
      <c r="A6691" t="s">
        <v>2774</v>
      </c>
      <c r="B6691">
        <v>2018</v>
      </c>
      <c r="C6691">
        <v>9</v>
      </c>
      <c r="D6691">
        <v>7</v>
      </c>
      <c r="E6691" t="s">
        <v>1515</v>
      </c>
      <c r="F6691" s="1" t="s">
        <v>3205</v>
      </c>
      <c r="G6691" s="1" t="s">
        <v>19961</v>
      </c>
      <c r="H6691" s="1" t="s">
        <v>7263</v>
      </c>
      <c r="I6691" t="s">
        <v>19974</v>
      </c>
      <c r="J6691" t="s">
        <v>23</v>
      </c>
      <c r="K6691">
        <v>432</v>
      </c>
      <c r="L6691">
        <v>26784</v>
      </c>
      <c r="M6691">
        <v>62</v>
      </c>
      <c r="N6691" t="s">
        <v>22107</v>
      </c>
      <c r="O6691" t="s">
        <v>23372</v>
      </c>
      <c r="P6691">
        <v>0</v>
      </c>
      <c r="Q6691">
        <v>0</v>
      </c>
      <c r="R6691">
        <v>3</v>
      </c>
    </row>
    <row r="6692" spans="1:18" x14ac:dyDescent="0.25">
      <c r="A6692" t="s">
        <v>2774</v>
      </c>
      <c r="B6692">
        <v>2018</v>
      </c>
      <c r="C6692">
        <v>9</v>
      </c>
      <c r="D6692">
        <v>7</v>
      </c>
      <c r="E6692" t="s">
        <v>1515</v>
      </c>
      <c r="F6692" s="1" t="s">
        <v>3205</v>
      </c>
      <c r="G6692" s="1" t="s">
        <v>19961</v>
      </c>
      <c r="H6692" s="1" t="s">
        <v>7263</v>
      </c>
      <c r="I6692" t="s">
        <v>19975</v>
      </c>
      <c r="J6692" t="s">
        <v>23</v>
      </c>
      <c r="K6692">
        <v>530</v>
      </c>
      <c r="L6692">
        <v>32860</v>
      </c>
      <c r="M6692">
        <v>62</v>
      </c>
      <c r="N6692" t="s">
        <v>22108</v>
      </c>
      <c r="O6692" t="s">
        <v>23373</v>
      </c>
      <c r="P6692">
        <v>0</v>
      </c>
      <c r="Q6692">
        <v>0</v>
      </c>
      <c r="R6692">
        <v>3</v>
      </c>
    </row>
    <row r="6693" spans="1:18" x14ac:dyDescent="0.25">
      <c r="A6693" t="s">
        <v>16671</v>
      </c>
      <c r="B6693">
        <v>2019</v>
      </c>
      <c r="C6693">
        <v>8</v>
      </c>
      <c r="D6693">
        <v>13</v>
      </c>
      <c r="E6693" t="s">
        <v>16500</v>
      </c>
      <c r="F6693" s="1" t="s">
        <v>9480</v>
      </c>
      <c r="G6693" s="1" t="s">
        <v>9480</v>
      </c>
      <c r="H6693" s="1" t="s">
        <v>9480</v>
      </c>
      <c r="I6693" t="s">
        <v>16439</v>
      </c>
      <c r="J6693" t="s">
        <v>23</v>
      </c>
      <c r="K6693">
        <v>1080</v>
      </c>
      <c r="L6693">
        <v>102600</v>
      </c>
      <c r="M6693">
        <v>95</v>
      </c>
      <c r="N6693" t="e">
        <v>#N/A</v>
      </c>
      <c r="O6693" t="e">
        <v>#N/A</v>
      </c>
      <c r="P6693">
        <v>0</v>
      </c>
      <c r="Q6693">
        <v>0</v>
      </c>
      <c r="R6693">
        <v>3</v>
      </c>
    </row>
    <row r="6694" spans="1:18" x14ac:dyDescent="0.25">
      <c r="A6694" t="s">
        <v>1174</v>
      </c>
      <c r="B6694">
        <v>2016</v>
      </c>
      <c r="C6694">
        <v>10</v>
      </c>
      <c r="D6694">
        <v>26</v>
      </c>
      <c r="E6694" t="s">
        <v>174</v>
      </c>
      <c r="F6694" s="1" t="s">
        <v>3205</v>
      </c>
      <c r="G6694" s="1" t="s">
        <v>3384</v>
      </c>
      <c r="H6694" s="1" t="s">
        <v>3206</v>
      </c>
      <c r="I6694" t="s">
        <v>17130</v>
      </c>
      <c r="J6694" t="s">
        <v>23</v>
      </c>
      <c r="K6694">
        <v>6750</v>
      </c>
      <c r="L6694">
        <v>254812.54</v>
      </c>
      <c r="M6694">
        <v>37.75</v>
      </c>
      <c r="N6694" t="s">
        <v>112</v>
      </c>
      <c r="O6694" t="s">
        <v>9515</v>
      </c>
      <c r="P6694">
        <v>3.2773227720419927E-2</v>
      </c>
      <c r="Q6694">
        <v>0</v>
      </c>
      <c r="R6694">
        <v>4</v>
      </c>
    </row>
    <row r="6695" spans="1:18" x14ac:dyDescent="0.25">
      <c r="A6695" t="s">
        <v>7812</v>
      </c>
      <c r="B6695">
        <v>2016</v>
      </c>
      <c r="C6695">
        <v>12</v>
      </c>
      <c r="D6695">
        <v>1</v>
      </c>
      <c r="E6695" t="s">
        <v>7471</v>
      </c>
      <c r="F6695" s="1" t="s">
        <v>5207</v>
      </c>
      <c r="G6695" s="1" t="s">
        <v>20573</v>
      </c>
      <c r="H6695" s="1" t="s">
        <v>7263</v>
      </c>
      <c r="I6695" t="s">
        <v>20700</v>
      </c>
      <c r="J6695" t="s">
        <v>23</v>
      </c>
      <c r="K6695">
        <v>397</v>
      </c>
      <c r="L6695">
        <v>79003</v>
      </c>
      <c r="M6695">
        <v>199</v>
      </c>
      <c r="N6695" t="s">
        <v>7263</v>
      </c>
      <c r="O6695" t="s">
        <v>23274</v>
      </c>
      <c r="P6695">
        <v>0</v>
      </c>
      <c r="Q6695">
        <v>0</v>
      </c>
      <c r="R6695">
        <v>4</v>
      </c>
    </row>
    <row r="6696" spans="1:18" x14ac:dyDescent="0.25">
      <c r="A6696" t="s">
        <v>10505</v>
      </c>
      <c r="B6696">
        <v>2019</v>
      </c>
      <c r="C6696">
        <v>3</v>
      </c>
      <c r="D6696">
        <v>13</v>
      </c>
      <c r="E6696" t="s">
        <v>51</v>
      </c>
      <c r="F6696" s="1" t="s">
        <v>3205</v>
      </c>
      <c r="G6696" s="1" t="s">
        <v>18086</v>
      </c>
      <c r="H6696" s="1" t="s">
        <v>3204</v>
      </c>
      <c r="I6696" t="s">
        <v>18091</v>
      </c>
      <c r="J6696" t="s">
        <v>23</v>
      </c>
      <c r="K6696">
        <v>2085</v>
      </c>
      <c r="L6696">
        <v>104667</v>
      </c>
      <c r="M6696">
        <v>50.2</v>
      </c>
      <c r="N6696" t="s">
        <v>21876</v>
      </c>
      <c r="O6696" t="s">
        <v>23212</v>
      </c>
      <c r="P6696">
        <v>0</v>
      </c>
      <c r="Q6696">
        <v>0</v>
      </c>
      <c r="R6696">
        <v>1</v>
      </c>
    </row>
    <row r="6697" spans="1:18" x14ac:dyDescent="0.25">
      <c r="A6697" t="s">
        <v>10505</v>
      </c>
      <c r="B6697">
        <v>2019</v>
      </c>
      <c r="C6697">
        <v>3</v>
      </c>
      <c r="D6697">
        <v>13</v>
      </c>
      <c r="E6697" t="s">
        <v>51</v>
      </c>
      <c r="F6697" s="1" t="s">
        <v>3205</v>
      </c>
      <c r="G6697" s="1" t="s">
        <v>3384</v>
      </c>
      <c r="H6697" s="1" t="s">
        <v>3204</v>
      </c>
      <c r="I6697" t="s">
        <v>17439</v>
      </c>
      <c r="J6697" t="s">
        <v>23</v>
      </c>
      <c r="K6697">
        <v>5710</v>
      </c>
      <c r="L6697">
        <v>265515</v>
      </c>
      <c r="M6697">
        <v>46.5</v>
      </c>
      <c r="N6697" t="s">
        <v>2148</v>
      </c>
      <c r="O6697" t="s">
        <v>9611</v>
      </c>
      <c r="P6697">
        <v>0</v>
      </c>
      <c r="Q6697">
        <v>0</v>
      </c>
      <c r="R6697">
        <v>1</v>
      </c>
    </row>
    <row r="6698" spans="1:18" x14ac:dyDescent="0.25">
      <c r="A6698" t="s">
        <v>10505</v>
      </c>
      <c r="B6698">
        <v>2019</v>
      </c>
      <c r="C6698">
        <v>3</v>
      </c>
      <c r="D6698">
        <v>13</v>
      </c>
      <c r="E6698" t="s">
        <v>51</v>
      </c>
      <c r="F6698" s="1" t="s">
        <v>3205</v>
      </c>
      <c r="G6698" s="1" t="s">
        <v>3384</v>
      </c>
      <c r="H6698" s="1" t="s">
        <v>3204</v>
      </c>
      <c r="I6698" t="s">
        <v>17101</v>
      </c>
      <c r="J6698" t="s">
        <v>23</v>
      </c>
      <c r="K6698">
        <v>720</v>
      </c>
      <c r="L6698">
        <v>33480</v>
      </c>
      <c r="M6698">
        <v>46.5</v>
      </c>
      <c r="N6698" t="s">
        <v>2239</v>
      </c>
      <c r="O6698" t="s">
        <v>9572</v>
      </c>
      <c r="P6698">
        <v>0</v>
      </c>
      <c r="Q6698">
        <v>0</v>
      </c>
      <c r="R6698">
        <v>1</v>
      </c>
    </row>
    <row r="6699" spans="1:18" x14ac:dyDescent="0.25">
      <c r="A6699" t="s">
        <v>10505</v>
      </c>
      <c r="B6699">
        <v>2019</v>
      </c>
      <c r="C6699">
        <v>3</v>
      </c>
      <c r="D6699">
        <v>13</v>
      </c>
      <c r="E6699" t="s">
        <v>51</v>
      </c>
      <c r="F6699" s="1" t="s">
        <v>3205</v>
      </c>
      <c r="G6699" s="1" t="s">
        <v>3863</v>
      </c>
      <c r="H6699" s="1" t="s">
        <v>3204</v>
      </c>
      <c r="I6699" t="s">
        <v>18946</v>
      </c>
      <c r="J6699" t="s">
        <v>23</v>
      </c>
      <c r="K6699">
        <v>5955</v>
      </c>
      <c r="L6699">
        <v>275121</v>
      </c>
      <c r="M6699">
        <v>46.2</v>
      </c>
      <c r="N6699" t="s">
        <v>9309</v>
      </c>
      <c r="O6699" t="s">
        <v>23339</v>
      </c>
      <c r="P6699">
        <v>0</v>
      </c>
      <c r="Q6699">
        <v>0</v>
      </c>
      <c r="R6699">
        <v>1</v>
      </c>
    </row>
    <row r="6700" spans="1:18" x14ac:dyDescent="0.25">
      <c r="A6700" t="s">
        <v>10505</v>
      </c>
      <c r="B6700">
        <v>2019</v>
      </c>
      <c r="C6700">
        <v>3</v>
      </c>
      <c r="D6700">
        <v>13</v>
      </c>
      <c r="E6700" t="s">
        <v>51</v>
      </c>
      <c r="F6700" s="1" t="s">
        <v>3205</v>
      </c>
      <c r="G6700" s="1" t="s">
        <v>3384</v>
      </c>
      <c r="H6700" s="1" t="s">
        <v>3204</v>
      </c>
      <c r="I6700" t="s">
        <v>17418</v>
      </c>
      <c r="J6700" t="s">
        <v>23</v>
      </c>
      <c r="K6700">
        <v>2765</v>
      </c>
      <c r="L6700">
        <v>128572.5</v>
      </c>
      <c r="M6700">
        <v>46.5</v>
      </c>
      <c r="N6700" t="s">
        <v>170</v>
      </c>
      <c r="O6700" t="s">
        <v>9576</v>
      </c>
      <c r="P6700">
        <v>0</v>
      </c>
      <c r="Q6700">
        <v>0</v>
      </c>
      <c r="R6700">
        <v>1</v>
      </c>
    </row>
    <row r="6701" spans="1:18" x14ac:dyDescent="0.25">
      <c r="A6701" t="s">
        <v>10505</v>
      </c>
      <c r="B6701">
        <v>2019</v>
      </c>
      <c r="C6701">
        <v>3</v>
      </c>
      <c r="D6701">
        <v>13</v>
      </c>
      <c r="E6701" t="s">
        <v>51</v>
      </c>
      <c r="F6701" s="1" t="s">
        <v>3205</v>
      </c>
      <c r="G6701" s="1" t="s">
        <v>3384</v>
      </c>
      <c r="H6701" s="1" t="s">
        <v>3204</v>
      </c>
      <c r="I6701" t="s">
        <v>17423</v>
      </c>
      <c r="J6701" t="s">
        <v>23</v>
      </c>
      <c r="K6701">
        <v>1785</v>
      </c>
      <c r="L6701">
        <v>83002.5</v>
      </c>
      <c r="M6701">
        <v>46.5</v>
      </c>
      <c r="N6701" t="s">
        <v>309</v>
      </c>
      <c r="O6701" t="s">
        <v>9634</v>
      </c>
      <c r="P6701">
        <v>0</v>
      </c>
      <c r="Q6701">
        <v>0</v>
      </c>
      <c r="R6701">
        <v>1</v>
      </c>
    </row>
    <row r="6702" spans="1:18" x14ac:dyDescent="0.25">
      <c r="A6702" t="s">
        <v>15143</v>
      </c>
      <c r="B6702">
        <v>2019</v>
      </c>
      <c r="C6702">
        <v>7</v>
      </c>
      <c r="D6702">
        <v>25</v>
      </c>
      <c r="E6702" t="s">
        <v>226</v>
      </c>
      <c r="F6702" s="1" t="s">
        <v>3205</v>
      </c>
      <c r="G6702" s="1" t="s">
        <v>3384</v>
      </c>
      <c r="H6702" s="1" t="s">
        <v>3206</v>
      </c>
      <c r="I6702" t="s">
        <v>17212</v>
      </c>
      <c r="J6702" t="s">
        <v>23</v>
      </c>
      <c r="K6702">
        <v>14315</v>
      </c>
      <c r="L6702">
        <v>708592.5</v>
      </c>
      <c r="M6702">
        <v>49.5</v>
      </c>
      <c r="N6702" t="s">
        <v>2239</v>
      </c>
      <c r="O6702" t="s">
        <v>9550</v>
      </c>
      <c r="P6702">
        <v>0</v>
      </c>
      <c r="Q6702">
        <v>0</v>
      </c>
      <c r="R6702">
        <v>3</v>
      </c>
    </row>
    <row r="6703" spans="1:18" x14ac:dyDescent="0.25">
      <c r="A6703" t="s">
        <v>15143</v>
      </c>
      <c r="B6703">
        <v>2019</v>
      </c>
      <c r="C6703">
        <v>7</v>
      </c>
      <c r="D6703">
        <v>25</v>
      </c>
      <c r="E6703" t="s">
        <v>226</v>
      </c>
      <c r="F6703" s="1" t="s">
        <v>3205</v>
      </c>
      <c r="G6703" s="1" t="s">
        <v>3863</v>
      </c>
      <c r="H6703" s="1" t="s">
        <v>3206</v>
      </c>
      <c r="I6703" t="s">
        <v>19206</v>
      </c>
      <c r="J6703" t="s">
        <v>23</v>
      </c>
      <c r="K6703">
        <v>6530</v>
      </c>
      <c r="L6703">
        <v>329765</v>
      </c>
      <c r="M6703">
        <v>50.5</v>
      </c>
      <c r="N6703" t="s">
        <v>9305</v>
      </c>
      <c r="O6703" t="s">
        <v>9530</v>
      </c>
      <c r="P6703">
        <v>3.1450189480311259E-2</v>
      </c>
      <c r="Q6703">
        <v>0</v>
      </c>
      <c r="R6703">
        <v>3</v>
      </c>
    </row>
    <row r="6704" spans="1:18" x14ac:dyDescent="0.25">
      <c r="A6704" t="s">
        <v>15143</v>
      </c>
      <c r="B6704">
        <v>2019</v>
      </c>
      <c r="C6704">
        <v>7</v>
      </c>
      <c r="D6704">
        <v>25</v>
      </c>
      <c r="E6704" t="s">
        <v>226</v>
      </c>
      <c r="F6704" s="1" t="s">
        <v>3205</v>
      </c>
      <c r="G6704" s="1" t="s">
        <v>3384</v>
      </c>
      <c r="H6704" s="1" t="s">
        <v>3206</v>
      </c>
      <c r="I6704" t="s">
        <v>17299</v>
      </c>
      <c r="J6704" t="s">
        <v>23</v>
      </c>
      <c r="K6704">
        <v>3078</v>
      </c>
      <c r="L6704">
        <v>152361</v>
      </c>
      <c r="M6704">
        <v>49.5</v>
      </c>
      <c r="N6704" t="s">
        <v>160</v>
      </c>
      <c r="O6704" t="s">
        <v>9452</v>
      </c>
      <c r="P6704">
        <v>0.10110188471641929</v>
      </c>
      <c r="Q6704">
        <v>0</v>
      </c>
      <c r="R6704">
        <v>3</v>
      </c>
    </row>
    <row r="6705" spans="1:18" x14ac:dyDescent="0.25">
      <c r="A6705" t="s">
        <v>8307</v>
      </c>
      <c r="B6705">
        <v>2017</v>
      </c>
      <c r="C6705">
        <v>12</v>
      </c>
      <c r="D6705">
        <v>28</v>
      </c>
      <c r="E6705" t="s">
        <v>8308</v>
      </c>
      <c r="F6705" s="1" t="s">
        <v>5207</v>
      </c>
      <c r="G6705" s="1" t="s">
        <v>20931</v>
      </c>
      <c r="H6705" s="1" t="s">
        <v>7263</v>
      </c>
      <c r="I6705" t="s">
        <v>6670</v>
      </c>
      <c r="J6705" t="s">
        <v>38</v>
      </c>
      <c r="K6705">
        <v>314</v>
      </c>
      <c r="L6705">
        <v>139730</v>
      </c>
      <c r="M6705">
        <v>445</v>
      </c>
      <c r="N6705" t="s">
        <v>9115</v>
      </c>
      <c r="O6705" t="s">
        <v>9460</v>
      </c>
      <c r="P6705">
        <v>0</v>
      </c>
      <c r="Q6705">
        <v>5.3749608642032903E-2</v>
      </c>
      <c r="R6705">
        <v>4</v>
      </c>
    </row>
    <row r="6706" spans="1:18" x14ac:dyDescent="0.25">
      <c r="A6706" t="s">
        <v>1777</v>
      </c>
      <c r="B6706">
        <v>2017</v>
      </c>
      <c r="C6706">
        <v>8</v>
      </c>
      <c r="D6706">
        <v>28</v>
      </c>
      <c r="E6706" t="s">
        <v>1496</v>
      </c>
      <c r="F6706" s="1" t="s">
        <v>3205</v>
      </c>
      <c r="G6706" s="1" t="s">
        <v>3863</v>
      </c>
      <c r="H6706" s="1" t="s">
        <v>3206</v>
      </c>
      <c r="I6706" t="s">
        <v>19612</v>
      </c>
      <c r="J6706" t="s">
        <v>23</v>
      </c>
      <c r="K6706">
        <v>13604</v>
      </c>
      <c r="L6706">
        <v>806717.2</v>
      </c>
      <c r="M6706">
        <v>59.3</v>
      </c>
      <c r="N6706" t="s">
        <v>9314</v>
      </c>
      <c r="O6706" t="s">
        <v>9453</v>
      </c>
      <c r="P6706">
        <v>1.984751079033405E-2</v>
      </c>
      <c r="Q6706">
        <v>0</v>
      </c>
      <c r="R6706">
        <v>3</v>
      </c>
    </row>
    <row r="6707" spans="1:18" x14ac:dyDescent="0.25">
      <c r="A6707" t="s">
        <v>1777</v>
      </c>
      <c r="B6707">
        <v>2017</v>
      </c>
      <c r="C6707">
        <v>8</v>
      </c>
      <c r="D6707">
        <v>28</v>
      </c>
      <c r="E6707" t="s">
        <v>1496</v>
      </c>
      <c r="F6707" s="1" t="s">
        <v>3205</v>
      </c>
      <c r="G6707" s="1" t="s">
        <v>3863</v>
      </c>
      <c r="H6707" s="1" t="s">
        <v>3206</v>
      </c>
      <c r="I6707" t="s">
        <v>19083</v>
      </c>
      <c r="J6707" t="s">
        <v>23</v>
      </c>
      <c r="K6707">
        <v>52070</v>
      </c>
      <c r="L6707">
        <v>2280666</v>
      </c>
      <c r="M6707">
        <v>43.8</v>
      </c>
      <c r="N6707" t="s">
        <v>9305</v>
      </c>
      <c r="O6707" t="s">
        <v>9530</v>
      </c>
      <c r="P6707">
        <v>3.1450189480311259E-2</v>
      </c>
      <c r="Q6707">
        <v>0</v>
      </c>
      <c r="R6707">
        <v>3</v>
      </c>
    </row>
    <row r="6708" spans="1:18" x14ac:dyDescent="0.25">
      <c r="A6708" t="s">
        <v>8049</v>
      </c>
      <c r="B6708">
        <v>2017</v>
      </c>
      <c r="C6708">
        <v>6</v>
      </c>
      <c r="D6708">
        <v>20</v>
      </c>
      <c r="E6708" t="s">
        <v>7532</v>
      </c>
      <c r="F6708" s="1" t="s">
        <v>9480</v>
      </c>
      <c r="G6708" s="1" t="s">
        <v>9480</v>
      </c>
      <c r="H6708" s="1" t="s">
        <v>9480</v>
      </c>
      <c r="I6708" t="s">
        <v>7785</v>
      </c>
      <c r="J6708" t="s">
        <v>38</v>
      </c>
      <c r="K6708">
        <v>1000</v>
      </c>
      <c r="L6708">
        <v>466.34</v>
      </c>
      <c r="M6708">
        <v>0.47</v>
      </c>
      <c r="N6708" t="e">
        <v>#N/A</v>
      </c>
      <c r="O6708" t="e">
        <v>#N/A</v>
      </c>
      <c r="P6708">
        <v>0</v>
      </c>
      <c r="Q6708">
        <v>0</v>
      </c>
      <c r="R6708">
        <v>2</v>
      </c>
    </row>
    <row r="6709" spans="1:18" x14ac:dyDescent="0.25">
      <c r="A6709" t="s">
        <v>8049</v>
      </c>
      <c r="B6709">
        <v>2017</v>
      </c>
      <c r="C6709">
        <v>6</v>
      </c>
      <c r="D6709">
        <v>20</v>
      </c>
      <c r="E6709" t="s">
        <v>7532</v>
      </c>
      <c r="F6709" s="1" t="s">
        <v>5207</v>
      </c>
      <c r="G6709" s="1" t="s">
        <v>20931</v>
      </c>
      <c r="H6709" s="1" t="s">
        <v>7263</v>
      </c>
      <c r="I6709" t="s">
        <v>6644</v>
      </c>
      <c r="J6709" t="s">
        <v>23</v>
      </c>
      <c r="K6709">
        <v>22</v>
      </c>
      <c r="L6709">
        <v>3476</v>
      </c>
      <c r="M6709">
        <v>158</v>
      </c>
      <c r="N6709" t="s">
        <v>9112</v>
      </c>
      <c r="O6709" t="s">
        <v>9467</v>
      </c>
      <c r="P6709">
        <v>0</v>
      </c>
      <c r="Q6709">
        <v>3.6734990611718109E-2</v>
      </c>
      <c r="R6709">
        <v>2</v>
      </c>
    </row>
    <row r="6710" spans="1:18" x14ac:dyDescent="0.25">
      <c r="A6710" t="s">
        <v>8049</v>
      </c>
      <c r="B6710">
        <v>2017</v>
      </c>
      <c r="C6710">
        <v>6</v>
      </c>
      <c r="D6710">
        <v>20</v>
      </c>
      <c r="E6710" t="s">
        <v>7532</v>
      </c>
      <c r="F6710" s="1" t="s">
        <v>5207</v>
      </c>
      <c r="G6710" s="1" t="s">
        <v>20573</v>
      </c>
      <c r="H6710" s="1" t="s">
        <v>7263</v>
      </c>
      <c r="I6710" t="s">
        <v>5273</v>
      </c>
      <c r="J6710" t="s">
        <v>23</v>
      </c>
      <c r="K6710">
        <v>20</v>
      </c>
      <c r="L6710">
        <v>2367</v>
      </c>
      <c r="M6710">
        <v>118.35</v>
      </c>
      <c r="N6710" t="s">
        <v>8958</v>
      </c>
      <c r="O6710" t="s">
        <v>10028</v>
      </c>
      <c r="P6710">
        <v>0</v>
      </c>
      <c r="Q6710">
        <v>0</v>
      </c>
      <c r="R6710">
        <v>2</v>
      </c>
    </row>
    <row r="6711" spans="1:18" x14ac:dyDescent="0.25">
      <c r="A6711" t="s">
        <v>8049</v>
      </c>
      <c r="B6711">
        <v>2017</v>
      </c>
      <c r="C6711">
        <v>6</v>
      </c>
      <c r="D6711">
        <v>20</v>
      </c>
      <c r="E6711" t="s">
        <v>7532</v>
      </c>
      <c r="F6711" s="1" t="s">
        <v>5207</v>
      </c>
      <c r="G6711" s="1" t="s">
        <v>6745</v>
      </c>
      <c r="H6711" s="1" t="s">
        <v>7263</v>
      </c>
      <c r="I6711" t="s">
        <v>7178</v>
      </c>
      <c r="J6711" t="s">
        <v>38</v>
      </c>
      <c r="K6711">
        <v>100</v>
      </c>
      <c r="L6711">
        <v>9675</v>
      </c>
      <c r="M6711">
        <v>96.75</v>
      </c>
      <c r="N6711" t="s">
        <v>7178</v>
      </c>
      <c r="O6711" t="s">
        <v>9945</v>
      </c>
      <c r="P6711">
        <v>0</v>
      </c>
      <c r="Q6711">
        <v>0</v>
      </c>
      <c r="R6711">
        <v>2</v>
      </c>
    </row>
    <row r="6712" spans="1:18" x14ac:dyDescent="0.25">
      <c r="A6712" t="s">
        <v>8049</v>
      </c>
      <c r="B6712">
        <v>2017</v>
      </c>
      <c r="C6712">
        <v>6</v>
      </c>
      <c r="D6712">
        <v>20</v>
      </c>
      <c r="E6712" t="s">
        <v>7532</v>
      </c>
      <c r="F6712" s="1" t="s">
        <v>5207</v>
      </c>
      <c r="G6712" s="1" t="s">
        <v>21109</v>
      </c>
      <c r="H6712" s="1" t="s">
        <v>7263</v>
      </c>
      <c r="I6712" t="s">
        <v>6786</v>
      </c>
      <c r="J6712" t="s">
        <v>38</v>
      </c>
      <c r="K6712">
        <v>5000</v>
      </c>
      <c r="L6712">
        <v>1289.25</v>
      </c>
      <c r="M6712">
        <v>0.26</v>
      </c>
      <c r="N6712" t="s">
        <v>6786</v>
      </c>
      <c r="O6712" t="s">
        <v>10006</v>
      </c>
      <c r="P6712">
        <v>0</v>
      </c>
      <c r="Q6712">
        <v>0</v>
      </c>
      <c r="R6712">
        <v>2</v>
      </c>
    </row>
    <row r="6713" spans="1:18" x14ac:dyDescent="0.25">
      <c r="A6713" t="s">
        <v>8049</v>
      </c>
      <c r="B6713">
        <v>2017</v>
      </c>
      <c r="C6713">
        <v>6</v>
      </c>
      <c r="D6713">
        <v>20</v>
      </c>
      <c r="E6713" t="s">
        <v>7532</v>
      </c>
      <c r="F6713" s="1" t="s">
        <v>9480</v>
      </c>
      <c r="G6713" s="1" t="s">
        <v>9480</v>
      </c>
      <c r="H6713" s="1" t="s">
        <v>9480</v>
      </c>
      <c r="I6713" t="s">
        <v>7750</v>
      </c>
      <c r="J6713" t="s">
        <v>23</v>
      </c>
      <c r="K6713">
        <v>60</v>
      </c>
      <c r="L6713">
        <v>3295.8</v>
      </c>
      <c r="M6713">
        <v>54.93</v>
      </c>
      <c r="N6713" t="e">
        <v>#N/A</v>
      </c>
      <c r="O6713" t="e">
        <v>#N/A</v>
      </c>
      <c r="P6713">
        <v>0</v>
      </c>
      <c r="Q6713">
        <v>0</v>
      </c>
      <c r="R6713">
        <v>2</v>
      </c>
    </row>
    <row r="6714" spans="1:18" x14ac:dyDescent="0.25">
      <c r="A6714" t="s">
        <v>15040</v>
      </c>
      <c r="B6714">
        <v>2019</v>
      </c>
      <c r="C6714">
        <v>7</v>
      </c>
      <c r="D6714">
        <v>4</v>
      </c>
      <c r="E6714" t="s">
        <v>31</v>
      </c>
      <c r="F6714" s="1" t="s">
        <v>3205</v>
      </c>
      <c r="G6714" s="1" t="s">
        <v>3203</v>
      </c>
      <c r="H6714" s="1" t="s">
        <v>7263</v>
      </c>
      <c r="I6714" t="s">
        <v>17714</v>
      </c>
      <c r="J6714" t="s">
        <v>23</v>
      </c>
      <c r="K6714">
        <v>18</v>
      </c>
      <c r="L6714">
        <v>1125.2</v>
      </c>
      <c r="M6714">
        <v>62.51</v>
      </c>
      <c r="N6714" t="s">
        <v>2889</v>
      </c>
      <c r="O6714" t="s">
        <v>9535</v>
      </c>
      <c r="P6714">
        <v>0</v>
      </c>
      <c r="Q6714">
        <v>0</v>
      </c>
      <c r="R6714">
        <v>3</v>
      </c>
    </row>
    <row r="6715" spans="1:18" x14ac:dyDescent="0.25">
      <c r="A6715" t="s">
        <v>2940</v>
      </c>
      <c r="B6715">
        <v>2018</v>
      </c>
      <c r="C6715">
        <v>10</v>
      </c>
      <c r="D6715">
        <v>16</v>
      </c>
      <c r="E6715" t="s">
        <v>226</v>
      </c>
      <c r="F6715" s="1" t="s">
        <v>3205</v>
      </c>
      <c r="G6715" s="1" t="s">
        <v>3863</v>
      </c>
      <c r="H6715" s="1" t="s">
        <v>3206</v>
      </c>
      <c r="I6715" t="s">
        <v>18999</v>
      </c>
      <c r="J6715" t="s">
        <v>23</v>
      </c>
      <c r="K6715">
        <v>12010</v>
      </c>
      <c r="L6715">
        <v>581284</v>
      </c>
      <c r="M6715">
        <v>48.4</v>
      </c>
      <c r="N6715" t="s">
        <v>9337</v>
      </c>
      <c r="O6715" t="s">
        <v>9440</v>
      </c>
      <c r="P6715">
        <v>0.12068470364021268</v>
      </c>
      <c r="Q6715">
        <v>0</v>
      </c>
      <c r="R6715">
        <v>4</v>
      </c>
    </row>
    <row r="6716" spans="1:18" x14ac:dyDescent="0.25">
      <c r="A6716" t="s">
        <v>2940</v>
      </c>
      <c r="B6716">
        <v>2018</v>
      </c>
      <c r="C6716">
        <v>10</v>
      </c>
      <c r="D6716">
        <v>16</v>
      </c>
      <c r="E6716" t="s">
        <v>226</v>
      </c>
      <c r="F6716" s="1" t="s">
        <v>3205</v>
      </c>
      <c r="G6716" s="1" t="s">
        <v>3863</v>
      </c>
      <c r="H6716" s="1" t="s">
        <v>3206</v>
      </c>
      <c r="I6716" t="s">
        <v>19001</v>
      </c>
      <c r="J6716" t="s">
        <v>23</v>
      </c>
      <c r="K6716">
        <v>8520</v>
      </c>
      <c r="L6716">
        <v>412368</v>
      </c>
      <c r="M6716">
        <v>48.4</v>
      </c>
      <c r="N6716" t="s">
        <v>9335</v>
      </c>
      <c r="O6716" t="s">
        <v>9441</v>
      </c>
      <c r="P6716">
        <v>0.12724850134172863</v>
      </c>
      <c r="Q6716">
        <v>0</v>
      </c>
      <c r="R6716">
        <v>4</v>
      </c>
    </row>
    <row r="6717" spans="1:18" x14ac:dyDescent="0.25">
      <c r="A6717" t="s">
        <v>7704</v>
      </c>
      <c r="B6717">
        <v>2016</v>
      </c>
      <c r="C6717">
        <v>8</v>
      </c>
      <c r="D6717">
        <v>22</v>
      </c>
      <c r="E6717" t="s">
        <v>7471</v>
      </c>
      <c r="F6717" s="1" t="s">
        <v>5207</v>
      </c>
      <c r="G6717" s="1" t="s">
        <v>20573</v>
      </c>
      <c r="H6717" s="1" t="s">
        <v>3201</v>
      </c>
      <c r="I6717" t="s">
        <v>20861</v>
      </c>
      <c r="J6717" t="s">
        <v>23</v>
      </c>
      <c r="K6717">
        <v>41</v>
      </c>
      <c r="L6717">
        <v>5596.91</v>
      </c>
      <c r="M6717">
        <v>136.51</v>
      </c>
      <c r="N6717" t="s">
        <v>7263</v>
      </c>
      <c r="O6717" t="s">
        <v>23191</v>
      </c>
      <c r="P6717">
        <v>0</v>
      </c>
      <c r="Q6717">
        <v>0</v>
      </c>
      <c r="R6717">
        <v>3</v>
      </c>
    </row>
    <row r="6718" spans="1:18" x14ac:dyDescent="0.25">
      <c r="A6718" t="s">
        <v>7704</v>
      </c>
      <c r="B6718">
        <v>2016</v>
      </c>
      <c r="C6718">
        <v>8</v>
      </c>
      <c r="D6718">
        <v>22</v>
      </c>
      <c r="E6718" t="s">
        <v>7471</v>
      </c>
      <c r="F6718" s="1" t="s">
        <v>5207</v>
      </c>
      <c r="G6718" s="1" t="s">
        <v>20573</v>
      </c>
      <c r="H6718" s="1" t="s">
        <v>3201</v>
      </c>
      <c r="I6718" t="s">
        <v>5437</v>
      </c>
      <c r="J6718" t="s">
        <v>23</v>
      </c>
      <c r="K6718">
        <v>62</v>
      </c>
      <c r="L6718">
        <v>7906.24</v>
      </c>
      <c r="M6718">
        <v>127.52</v>
      </c>
      <c r="N6718" t="s">
        <v>8852</v>
      </c>
      <c r="O6718" t="s">
        <v>9792</v>
      </c>
      <c r="P6718">
        <v>0</v>
      </c>
      <c r="Q6718">
        <v>0</v>
      </c>
      <c r="R6718">
        <v>3</v>
      </c>
    </row>
    <row r="6719" spans="1:18" x14ac:dyDescent="0.25">
      <c r="A6719" t="s">
        <v>7704</v>
      </c>
      <c r="B6719">
        <v>2016</v>
      </c>
      <c r="C6719">
        <v>8</v>
      </c>
      <c r="D6719">
        <v>22</v>
      </c>
      <c r="E6719" t="s">
        <v>7471</v>
      </c>
      <c r="F6719" s="1" t="s">
        <v>5207</v>
      </c>
      <c r="G6719" s="1" t="s">
        <v>20573</v>
      </c>
      <c r="H6719" s="1" t="s">
        <v>3201</v>
      </c>
      <c r="I6719" t="s">
        <v>5419</v>
      </c>
      <c r="J6719" t="s">
        <v>23</v>
      </c>
      <c r="K6719">
        <v>18</v>
      </c>
      <c r="L6719">
        <v>2295.36</v>
      </c>
      <c r="M6719">
        <v>127.52</v>
      </c>
      <c r="N6719" t="s">
        <v>8851</v>
      </c>
      <c r="O6719" t="s">
        <v>9791</v>
      </c>
      <c r="P6719">
        <v>0</v>
      </c>
      <c r="Q6719">
        <v>0</v>
      </c>
      <c r="R6719">
        <v>3</v>
      </c>
    </row>
    <row r="6720" spans="1:18" x14ac:dyDescent="0.25">
      <c r="A6720" t="s">
        <v>7704</v>
      </c>
      <c r="B6720">
        <v>2016</v>
      </c>
      <c r="C6720">
        <v>8</v>
      </c>
      <c r="D6720">
        <v>22</v>
      </c>
      <c r="E6720" t="s">
        <v>7471</v>
      </c>
      <c r="F6720" s="1" t="s">
        <v>5207</v>
      </c>
      <c r="G6720" s="1" t="s">
        <v>20573</v>
      </c>
      <c r="H6720" s="1" t="s">
        <v>3201</v>
      </c>
      <c r="I6720" t="s">
        <v>5644</v>
      </c>
      <c r="J6720" t="s">
        <v>23</v>
      </c>
      <c r="K6720">
        <v>56</v>
      </c>
      <c r="L6720">
        <v>6683.6</v>
      </c>
      <c r="M6720">
        <v>119.35</v>
      </c>
      <c r="N6720" t="s">
        <v>8998</v>
      </c>
      <c r="O6720" t="s">
        <v>9842</v>
      </c>
      <c r="P6720">
        <v>0</v>
      </c>
      <c r="Q6720">
        <v>0</v>
      </c>
      <c r="R6720">
        <v>3</v>
      </c>
    </row>
    <row r="6721" spans="1:18" x14ac:dyDescent="0.25">
      <c r="A6721" t="s">
        <v>7704</v>
      </c>
      <c r="B6721">
        <v>2016</v>
      </c>
      <c r="C6721">
        <v>8</v>
      </c>
      <c r="D6721">
        <v>22</v>
      </c>
      <c r="E6721" t="s">
        <v>7471</v>
      </c>
      <c r="F6721" s="1" t="s">
        <v>5207</v>
      </c>
      <c r="G6721" s="1" t="s">
        <v>20573</v>
      </c>
      <c r="H6721" s="1" t="s">
        <v>3201</v>
      </c>
      <c r="I6721" t="s">
        <v>5824</v>
      </c>
      <c r="J6721" t="s">
        <v>23</v>
      </c>
      <c r="K6721">
        <v>577</v>
      </c>
      <c r="L6721">
        <v>74300.289999999994</v>
      </c>
      <c r="M6721">
        <v>128.77000000000001</v>
      </c>
      <c r="N6721" t="s">
        <v>8855</v>
      </c>
      <c r="O6721" t="s">
        <v>9798</v>
      </c>
      <c r="P6721">
        <v>0</v>
      </c>
      <c r="Q6721">
        <v>0</v>
      </c>
      <c r="R6721">
        <v>3</v>
      </c>
    </row>
    <row r="6722" spans="1:18" x14ac:dyDescent="0.25">
      <c r="A6722" t="s">
        <v>7704</v>
      </c>
      <c r="B6722">
        <v>2016</v>
      </c>
      <c r="C6722">
        <v>8</v>
      </c>
      <c r="D6722">
        <v>22</v>
      </c>
      <c r="E6722" t="s">
        <v>7471</v>
      </c>
      <c r="F6722" s="1" t="s">
        <v>5207</v>
      </c>
      <c r="G6722" s="1" t="s">
        <v>20573</v>
      </c>
      <c r="H6722" s="1" t="s">
        <v>3201</v>
      </c>
      <c r="I6722" t="s">
        <v>5848</v>
      </c>
      <c r="J6722" t="s">
        <v>23</v>
      </c>
      <c r="K6722">
        <v>171</v>
      </c>
      <c r="L6722">
        <v>22019.67</v>
      </c>
      <c r="M6722">
        <v>128.77000000000001</v>
      </c>
      <c r="N6722" t="s">
        <v>9025</v>
      </c>
      <c r="O6722" t="s">
        <v>9815</v>
      </c>
      <c r="P6722">
        <v>0</v>
      </c>
      <c r="Q6722">
        <v>0</v>
      </c>
      <c r="R6722">
        <v>3</v>
      </c>
    </row>
    <row r="6723" spans="1:18" x14ac:dyDescent="0.25">
      <c r="A6723" t="s">
        <v>7704</v>
      </c>
      <c r="B6723">
        <v>2016</v>
      </c>
      <c r="C6723">
        <v>8</v>
      </c>
      <c r="D6723">
        <v>22</v>
      </c>
      <c r="E6723" t="s">
        <v>7471</v>
      </c>
      <c r="F6723" s="1" t="s">
        <v>5207</v>
      </c>
      <c r="G6723" s="1" t="s">
        <v>20573</v>
      </c>
      <c r="H6723" s="1" t="s">
        <v>3201</v>
      </c>
      <c r="I6723" t="s">
        <v>5884</v>
      </c>
      <c r="J6723" t="s">
        <v>23</v>
      </c>
      <c r="K6723">
        <v>357</v>
      </c>
      <c r="L6723">
        <v>45970.89</v>
      </c>
      <c r="M6723">
        <v>128.77000000000001</v>
      </c>
      <c r="N6723" t="s">
        <v>9027</v>
      </c>
      <c r="O6723" t="s">
        <v>9853</v>
      </c>
      <c r="P6723">
        <v>0</v>
      </c>
      <c r="Q6723">
        <v>0</v>
      </c>
      <c r="R6723">
        <v>3</v>
      </c>
    </row>
    <row r="6724" spans="1:18" x14ac:dyDescent="0.25">
      <c r="A6724" t="s">
        <v>7704</v>
      </c>
      <c r="B6724">
        <v>2016</v>
      </c>
      <c r="C6724">
        <v>8</v>
      </c>
      <c r="D6724">
        <v>22</v>
      </c>
      <c r="E6724" t="s">
        <v>7471</v>
      </c>
      <c r="F6724" s="1" t="s">
        <v>5207</v>
      </c>
      <c r="G6724" s="1" t="s">
        <v>20573</v>
      </c>
      <c r="H6724" s="1" t="s">
        <v>3201</v>
      </c>
      <c r="I6724" t="s">
        <v>6020</v>
      </c>
      <c r="J6724" t="s">
        <v>23</v>
      </c>
      <c r="K6724">
        <v>560</v>
      </c>
      <c r="L6724">
        <v>74401.600000000006</v>
      </c>
      <c r="M6724">
        <v>132.86000000000001</v>
      </c>
      <c r="N6724" t="s">
        <v>9045</v>
      </c>
      <c r="O6724" t="s">
        <v>9909</v>
      </c>
      <c r="P6724">
        <v>0</v>
      </c>
      <c r="Q6724">
        <v>0</v>
      </c>
      <c r="R6724">
        <v>3</v>
      </c>
    </row>
    <row r="6725" spans="1:18" x14ac:dyDescent="0.25">
      <c r="A6725" t="s">
        <v>7704</v>
      </c>
      <c r="B6725">
        <v>2016</v>
      </c>
      <c r="C6725">
        <v>8</v>
      </c>
      <c r="D6725">
        <v>22</v>
      </c>
      <c r="E6725" t="s">
        <v>7471</v>
      </c>
      <c r="F6725" s="1" t="s">
        <v>5207</v>
      </c>
      <c r="G6725" s="1" t="s">
        <v>20573</v>
      </c>
      <c r="H6725" s="1" t="s">
        <v>3201</v>
      </c>
      <c r="I6725" t="s">
        <v>20865</v>
      </c>
      <c r="J6725" t="s">
        <v>23</v>
      </c>
      <c r="K6725">
        <v>108</v>
      </c>
      <c r="L6725">
        <v>14743.08</v>
      </c>
      <c r="M6725">
        <v>136.51</v>
      </c>
      <c r="N6725" t="s">
        <v>7263</v>
      </c>
      <c r="O6725" t="s">
        <v>23191</v>
      </c>
      <c r="P6725">
        <v>0</v>
      </c>
      <c r="Q6725">
        <v>0</v>
      </c>
      <c r="R6725">
        <v>3</v>
      </c>
    </row>
    <row r="6726" spans="1:18" x14ac:dyDescent="0.25">
      <c r="A6726" t="s">
        <v>7704</v>
      </c>
      <c r="B6726">
        <v>2016</v>
      </c>
      <c r="C6726">
        <v>8</v>
      </c>
      <c r="D6726">
        <v>22</v>
      </c>
      <c r="E6726" t="s">
        <v>7471</v>
      </c>
      <c r="F6726" s="1" t="s">
        <v>5207</v>
      </c>
      <c r="G6726" s="1" t="s">
        <v>20573</v>
      </c>
      <c r="H6726" s="1" t="s">
        <v>3201</v>
      </c>
      <c r="I6726" t="s">
        <v>6113</v>
      </c>
      <c r="J6726" t="s">
        <v>23</v>
      </c>
      <c r="K6726">
        <v>19</v>
      </c>
      <c r="L6726">
        <v>2593.69</v>
      </c>
      <c r="M6726">
        <v>136.51</v>
      </c>
      <c r="N6726" t="s">
        <v>9056</v>
      </c>
      <c r="O6726" t="s">
        <v>9819</v>
      </c>
      <c r="P6726">
        <v>0</v>
      </c>
      <c r="Q6726">
        <v>0</v>
      </c>
      <c r="R6726">
        <v>3</v>
      </c>
    </row>
    <row r="6727" spans="1:18" x14ac:dyDescent="0.25">
      <c r="A6727" t="s">
        <v>7704</v>
      </c>
      <c r="B6727">
        <v>2016</v>
      </c>
      <c r="C6727">
        <v>8</v>
      </c>
      <c r="D6727">
        <v>22</v>
      </c>
      <c r="E6727" t="s">
        <v>7471</v>
      </c>
      <c r="F6727" s="1" t="s">
        <v>5207</v>
      </c>
      <c r="G6727" s="1" t="s">
        <v>20573</v>
      </c>
      <c r="H6727" s="1" t="s">
        <v>3201</v>
      </c>
      <c r="I6727" t="s">
        <v>6057</v>
      </c>
      <c r="J6727" t="s">
        <v>23</v>
      </c>
      <c r="K6727">
        <v>32</v>
      </c>
      <c r="L6727">
        <v>4189.12</v>
      </c>
      <c r="M6727">
        <v>130.91</v>
      </c>
      <c r="N6727" t="s">
        <v>9047</v>
      </c>
      <c r="O6727" t="s">
        <v>9856</v>
      </c>
      <c r="P6727">
        <v>0</v>
      </c>
      <c r="Q6727">
        <v>0</v>
      </c>
      <c r="R6727">
        <v>3</v>
      </c>
    </row>
    <row r="6728" spans="1:18" x14ac:dyDescent="0.25">
      <c r="A6728" t="s">
        <v>7704</v>
      </c>
      <c r="B6728">
        <v>2016</v>
      </c>
      <c r="C6728">
        <v>8</v>
      </c>
      <c r="D6728">
        <v>22</v>
      </c>
      <c r="E6728" t="s">
        <v>7471</v>
      </c>
      <c r="F6728" s="1" t="s">
        <v>5207</v>
      </c>
      <c r="G6728" s="1" t="s">
        <v>20573</v>
      </c>
      <c r="H6728" s="1" t="s">
        <v>3201</v>
      </c>
      <c r="I6728" t="s">
        <v>6123</v>
      </c>
      <c r="J6728" t="s">
        <v>23</v>
      </c>
      <c r="K6728">
        <v>45</v>
      </c>
      <c r="L6728">
        <v>6142.95</v>
      </c>
      <c r="M6728">
        <v>136.51</v>
      </c>
      <c r="N6728" t="s">
        <v>9057</v>
      </c>
      <c r="O6728" t="s">
        <v>9857</v>
      </c>
      <c r="P6728">
        <v>0</v>
      </c>
      <c r="Q6728">
        <v>0</v>
      </c>
      <c r="R6728">
        <v>3</v>
      </c>
    </row>
    <row r="6729" spans="1:18" x14ac:dyDescent="0.25">
      <c r="A6729" t="s">
        <v>7704</v>
      </c>
      <c r="B6729">
        <v>2016</v>
      </c>
      <c r="C6729">
        <v>8</v>
      </c>
      <c r="D6729">
        <v>22</v>
      </c>
      <c r="E6729" t="s">
        <v>7471</v>
      </c>
      <c r="F6729" s="1" t="s">
        <v>5207</v>
      </c>
      <c r="G6729" s="1" t="s">
        <v>20573</v>
      </c>
      <c r="H6729" s="1" t="s">
        <v>3201</v>
      </c>
      <c r="I6729" t="s">
        <v>5464</v>
      </c>
      <c r="J6729" t="s">
        <v>23</v>
      </c>
      <c r="K6729">
        <v>10</v>
      </c>
      <c r="L6729">
        <v>1275.2</v>
      </c>
      <c r="M6729">
        <v>127.52</v>
      </c>
      <c r="N6729" t="s">
        <v>8983</v>
      </c>
      <c r="O6729" t="s">
        <v>9814</v>
      </c>
      <c r="P6729">
        <v>0</v>
      </c>
      <c r="Q6729">
        <v>0</v>
      </c>
      <c r="R6729">
        <v>3</v>
      </c>
    </row>
    <row r="6730" spans="1:18" x14ac:dyDescent="0.25">
      <c r="A6730" t="s">
        <v>8063</v>
      </c>
      <c r="B6730">
        <v>2017</v>
      </c>
      <c r="C6730">
        <v>6</v>
      </c>
      <c r="D6730">
        <v>29</v>
      </c>
      <c r="E6730" t="s">
        <v>7732</v>
      </c>
      <c r="F6730" s="1" t="s">
        <v>9480</v>
      </c>
      <c r="G6730" s="1" t="s">
        <v>9480</v>
      </c>
      <c r="H6730" s="1" t="s">
        <v>9480</v>
      </c>
      <c r="I6730" t="s">
        <v>8064</v>
      </c>
      <c r="J6730" t="s">
        <v>85</v>
      </c>
      <c r="K6730">
        <v>200</v>
      </c>
      <c r="L6730">
        <v>5319.99</v>
      </c>
      <c r="M6730">
        <v>26.6</v>
      </c>
      <c r="N6730" t="e">
        <v>#N/A</v>
      </c>
      <c r="O6730" t="e">
        <v>#N/A</v>
      </c>
      <c r="P6730">
        <v>0</v>
      </c>
      <c r="Q6730">
        <v>0</v>
      </c>
      <c r="R6730">
        <v>2</v>
      </c>
    </row>
    <row r="6731" spans="1:18" x14ac:dyDescent="0.25">
      <c r="A6731" t="s">
        <v>8063</v>
      </c>
      <c r="B6731">
        <v>2017</v>
      </c>
      <c r="C6731">
        <v>6</v>
      </c>
      <c r="D6731">
        <v>29</v>
      </c>
      <c r="E6731" t="s">
        <v>7732</v>
      </c>
      <c r="F6731" s="1" t="s">
        <v>9480</v>
      </c>
      <c r="G6731" s="1" t="s">
        <v>9480</v>
      </c>
      <c r="H6731" s="1" t="s">
        <v>9480</v>
      </c>
      <c r="I6731" t="s">
        <v>8065</v>
      </c>
      <c r="J6731" t="s">
        <v>38</v>
      </c>
      <c r="K6731">
        <v>200</v>
      </c>
      <c r="L6731">
        <v>1045.98</v>
      </c>
      <c r="M6731">
        <v>5.23</v>
      </c>
      <c r="N6731" t="e">
        <v>#N/A</v>
      </c>
      <c r="O6731" t="e">
        <v>#N/A</v>
      </c>
      <c r="P6731">
        <v>0</v>
      </c>
      <c r="Q6731">
        <v>0</v>
      </c>
      <c r="R6731">
        <v>2</v>
      </c>
    </row>
    <row r="6732" spans="1:18" x14ac:dyDescent="0.25">
      <c r="A6732" t="s">
        <v>8063</v>
      </c>
      <c r="B6732">
        <v>2017</v>
      </c>
      <c r="C6732">
        <v>6</v>
      </c>
      <c r="D6732">
        <v>29</v>
      </c>
      <c r="E6732" t="s">
        <v>7732</v>
      </c>
      <c r="F6732" s="1" t="s">
        <v>9480</v>
      </c>
      <c r="G6732" s="1" t="s">
        <v>9480</v>
      </c>
      <c r="H6732" s="1" t="s">
        <v>9480</v>
      </c>
      <c r="I6732" t="s">
        <v>8066</v>
      </c>
      <c r="J6732" t="s">
        <v>38</v>
      </c>
      <c r="K6732">
        <v>50</v>
      </c>
      <c r="L6732">
        <v>1045</v>
      </c>
      <c r="M6732">
        <v>20.9</v>
      </c>
      <c r="N6732" t="e">
        <v>#N/A</v>
      </c>
      <c r="O6732" t="e">
        <v>#N/A</v>
      </c>
      <c r="P6732">
        <v>0</v>
      </c>
      <c r="Q6732">
        <v>0</v>
      </c>
      <c r="R6732">
        <v>2</v>
      </c>
    </row>
    <row r="6733" spans="1:18" x14ac:dyDescent="0.25">
      <c r="A6733" t="s">
        <v>8063</v>
      </c>
      <c r="B6733">
        <v>2017</v>
      </c>
      <c r="C6733">
        <v>6</v>
      </c>
      <c r="D6733">
        <v>29</v>
      </c>
      <c r="E6733" t="s">
        <v>7732</v>
      </c>
      <c r="F6733" s="1" t="s">
        <v>5207</v>
      </c>
      <c r="G6733" s="1" t="s">
        <v>21109</v>
      </c>
      <c r="H6733" s="1" t="s">
        <v>7263</v>
      </c>
      <c r="I6733" t="s">
        <v>6713</v>
      </c>
      <c r="J6733" t="s">
        <v>38</v>
      </c>
      <c r="K6733">
        <v>500</v>
      </c>
      <c r="L6733">
        <v>285.01</v>
      </c>
      <c r="M6733">
        <v>0.56999999999999995</v>
      </c>
      <c r="N6733" t="s">
        <v>6713</v>
      </c>
      <c r="O6733" t="s">
        <v>9764</v>
      </c>
      <c r="P6733">
        <v>0</v>
      </c>
      <c r="Q6733">
        <v>0</v>
      </c>
      <c r="R6733">
        <v>2</v>
      </c>
    </row>
    <row r="6734" spans="1:18" x14ac:dyDescent="0.25">
      <c r="A6734" t="s">
        <v>10315</v>
      </c>
      <c r="B6734">
        <v>2019</v>
      </c>
      <c r="C6734">
        <v>2</v>
      </c>
      <c r="D6734">
        <v>16</v>
      </c>
      <c r="E6734" t="s">
        <v>21</v>
      </c>
      <c r="F6734" s="1" t="s">
        <v>3205</v>
      </c>
      <c r="G6734" s="1" t="s">
        <v>3967</v>
      </c>
      <c r="H6734" s="1" t="s">
        <v>3206</v>
      </c>
      <c r="I6734" t="s">
        <v>18442</v>
      </c>
      <c r="J6734" t="s">
        <v>23</v>
      </c>
      <c r="K6734">
        <v>100</v>
      </c>
      <c r="L6734">
        <v>12000</v>
      </c>
      <c r="M6734">
        <v>120</v>
      </c>
      <c r="N6734" t="s">
        <v>9262</v>
      </c>
      <c r="O6734" t="s">
        <v>23374</v>
      </c>
      <c r="P6734">
        <v>0</v>
      </c>
      <c r="Q6734">
        <v>0</v>
      </c>
      <c r="R6734">
        <v>1</v>
      </c>
    </row>
    <row r="6735" spans="1:18" x14ac:dyDescent="0.25">
      <c r="A6735" t="s">
        <v>10315</v>
      </c>
      <c r="B6735">
        <v>2019</v>
      </c>
      <c r="C6735">
        <v>2</v>
      </c>
      <c r="D6735">
        <v>16</v>
      </c>
      <c r="E6735" t="s">
        <v>21</v>
      </c>
      <c r="F6735" s="1" t="s">
        <v>3205</v>
      </c>
      <c r="G6735" s="1" t="s">
        <v>3967</v>
      </c>
      <c r="H6735" s="1" t="s">
        <v>3206</v>
      </c>
      <c r="I6735" t="s">
        <v>18474</v>
      </c>
      <c r="J6735" t="s">
        <v>23</v>
      </c>
      <c r="K6735">
        <v>185</v>
      </c>
      <c r="L6735">
        <v>15910</v>
      </c>
      <c r="M6735">
        <v>86</v>
      </c>
      <c r="N6735" t="s">
        <v>9280</v>
      </c>
      <c r="O6735" t="s">
        <v>9688</v>
      </c>
      <c r="P6735">
        <v>0</v>
      </c>
      <c r="Q6735">
        <v>0</v>
      </c>
      <c r="R6735">
        <v>1</v>
      </c>
    </row>
    <row r="6736" spans="1:18" x14ac:dyDescent="0.25">
      <c r="A6736" t="s">
        <v>10315</v>
      </c>
      <c r="B6736">
        <v>2019</v>
      </c>
      <c r="C6736">
        <v>2</v>
      </c>
      <c r="D6736">
        <v>16</v>
      </c>
      <c r="E6736" t="s">
        <v>21</v>
      </c>
      <c r="F6736" s="1" t="s">
        <v>3205</v>
      </c>
      <c r="G6736" s="1" t="s">
        <v>3967</v>
      </c>
      <c r="H6736" s="1" t="s">
        <v>3206</v>
      </c>
      <c r="I6736" t="s">
        <v>18480</v>
      </c>
      <c r="J6736" t="s">
        <v>23</v>
      </c>
      <c r="K6736">
        <v>19555</v>
      </c>
      <c r="L6736">
        <v>1623065.08</v>
      </c>
      <c r="M6736">
        <v>83</v>
      </c>
      <c r="N6736" t="s">
        <v>10625</v>
      </c>
      <c r="O6736" t="s">
        <v>10648</v>
      </c>
      <c r="P6736">
        <v>0</v>
      </c>
      <c r="Q6736">
        <v>0</v>
      </c>
      <c r="R6736">
        <v>1</v>
      </c>
    </row>
    <row r="6737" spans="1:18" x14ac:dyDescent="0.25">
      <c r="A6737" t="s">
        <v>16087</v>
      </c>
      <c r="B6737">
        <v>2019</v>
      </c>
      <c r="C6737">
        <v>10</v>
      </c>
      <c r="D6737">
        <v>31</v>
      </c>
      <c r="E6737" t="s">
        <v>1916</v>
      </c>
      <c r="F6737" s="1" t="s">
        <v>3205</v>
      </c>
      <c r="G6737" s="1" t="s">
        <v>3863</v>
      </c>
      <c r="H6737" s="1" t="s">
        <v>3206</v>
      </c>
      <c r="I6737" t="s">
        <v>19204</v>
      </c>
      <c r="J6737" t="s">
        <v>23</v>
      </c>
      <c r="K6737">
        <v>13945</v>
      </c>
      <c r="L6737">
        <v>634497.55000000005</v>
      </c>
      <c r="M6737">
        <v>45.5</v>
      </c>
      <c r="N6737" t="s">
        <v>9340</v>
      </c>
      <c r="O6737" t="s">
        <v>9482</v>
      </c>
      <c r="P6737">
        <v>8.0867377033553248E-2</v>
      </c>
      <c r="Q6737">
        <v>0</v>
      </c>
      <c r="R6737">
        <v>4</v>
      </c>
    </row>
    <row r="6738" spans="1:18" x14ac:dyDescent="0.25">
      <c r="A6738" t="s">
        <v>16087</v>
      </c>
      <c r="B6738">
        <v>2019</v>
      </c>
      <c r="C6738">
        <v>10</v>
      </c>
      <c r="D6738">
        <v>31</v>
      </c>
      <c r="E6738" t="s">
        <v>1916</v>
      </c>
      <c r="F6738" s="1" t="s">
        <v>3205</v>
      </c>
      <c r="G6738" s="1" t="s">
        <v>3863</v>
      </c>
      <c r="H6738" s="1" t="s">
        <v>3206</v>
      </c>
      <c r="I6738" t="s">
        <v>19219</v>
      </c>
      <c r="J6738" t="s">
        <v>23</v>
      </c>
      <c r="K6738">
        <v>4595</v>
      </c>
      <c r="L6738">
        <v>227452.5</v>
      </c>
      <c r="M6738">
        <v>49.5</v>
      </c>
      <c r="N6738" t="s">
        <v>9329</v>
      </c>
      <c r="O6738" t="s">
        <v>9493</v>
      </c>
      <c r="P6738">
        <v>0</v>
      </c>
      <c r="Q6738">
        <v>0</v>
      </c>
      <c r="R6738">
        <v>4</v>
      </c>
    </row>
    <row r="6739" spans="1:18" x14ac:dyDescent="0.25">
      <c r="A6739" t="s">
        <v>16087</v>
      </c>
      <c r="B6739">
        <v>2019</v>
      </c>
      <c r="C6739">
        <v>10</v>
      </c>
      <c r="D6739">
        <v>31</v>
      </c>
      <c r="E6739" t="s">
        <v>1916</v>
      </c>
      <c r="F6739" s="1" t="s">
        <v>3205</v>
      </c>
      <c r="G6739" s="1" t="s">
        <v>3863</v>
      </c>
      <c r="H6739" s="1" t="s">
        <v>3206</v>
      </c>
      <c r="I6739" t="s">
        <v>19306</v>
      </c>
      <c r="J6739" t="s">
        <v>23</v>
      </c>
      <c r="K6739">
        <v>600</v>
      </c>
      <c r="L6739">
        <v>29700</v>
      </c>
      <c r="M6739">
        <v>49.5</v>
      </c>
      <c r="N6739" t="s">
        <v>9330</v>
      </c>
      <c r="O6739" t="s">
        <v>9524</v>
      </c>
      <c r="P6739">
        <v>0</v>
      </c>
      <c r="Q6739">
        <v>0</v>
      </c>
      <c r="R6739">
        <v>4</v>
      </c>
    </row>
    <row r="6740" spans="1:18" x14ac:dyDescent="0.25">
      <c r="A6740" t="s">
        <v>16087</v>
      </c>
      <c r="B6740">
        <v>2019</v>
      </c>
      <c r="C6740">
        <v>10</v>
      </c>
      <c r="D6740">
        <v>31</v>
      </c>
      <c r="E6740" t="s">
        <v>1916</v>
      </c>
      <c r="F6740" s="1" t="s">
        <v>3205</v>
      </c>
      <c r="G6740" s="1" t="s">
        <v>3227</v>
      </c>
      <c r="H6740" s="1" t="s">
        <v>3206</v>
      </c>
      <c r="I6740" t="s">
        <v>19861</v>
      </c>
      <c r="J6740" t="s">
        <v>23</v>
      </c>
      <c r="K6740">
        <v>630</v>
      </c>
      <c r="L6740">
        <v>30240</v>
      </c>
      <c r="M6740">
        <v>48</v>
      </c>
      <c r="N6740" t="s">
        <v>22082</v>
      </c>
      <c r="O6740" t="s">
        <v>23253</v>
      </c>
      <c r="P6740">
        <v>0</v>
      </c>
      <c r="Q6740">
        <v>0</v>
      </c>
      <c r="R6740">
        <v>4</v>
      </c>
    </row>
    <row r="6741" spans="1:18" x14ac:dyDescent="0.25">
      <c r="A6741" t="s">
        <v>16087</v>
      </c>
      <c r="B6741">
        <v>2019</v>
      </c>
      <c r="C6741">
        <v>10</v>
      </c>
      <c r="D6741">
        <v>31</v>
      </c>
      <c r="E6741" t="s">
        <v>1916</v>
      </c>
      <c r="F6741" s="1" t="s">
        <v>3205</v>
      </c>
      <c r="G6741" s="1" t="s">
        <v>3227</v>
      </c>
      <c r="H6741" s="1" t="s">
        <v>3206</v>
      </c>
      <c r="I6741" t="s">
        <v>19866</v>
      </c>
      <c r="J6741" t="s">
        <v>23</v>
      </c>
      <c r="K6741">
        <v>85</v>
      </c>
      <c r="L6741">
        <v>4335</v>
      </c>
      <c r="M6741">
        <v>51</v>
      </c>
      <c r="N6741" t="s">
        <v>22079</v>
      </c>
      <c r="O6741" t="s">
        <v>23271</v>
      </c>
      <c r="P6741">
        <v>0</v>
      </c>
      <c r="Q6741">
        <v>0</v>
      </c>
      <c r="R6741">
        <v>4</v>
      </c>
    </row>
    <row r="6742" spans="1:18" x14ac:dyDescent="0.25">
      <c r="A6742" t="s">
        <v>16087</v>
      </c>
      <c r="B6742">
        <v>2019</v>
      </c>
      <c r="C6742">
        <v>10</v>
      </c>
      <c r="D6742">
        <v>31</v>
      </c>
      <c r="E6742" t="s">
        <v>1916</v>
      </c>
      <c r="F6742" s="1" t="s">
        <v>3205</v>
      </c>
      <c r="G6742" s="1" t="s">
        <v>3863</v>
      </c>
      <c r="H6742" s="1" t="s">
        <v>3206</v>
      </c>
      <c r="I6742" t="s">
        <v>19421</v>
      </c>
      <c r="J6742" t="s">
        <v>23</v>
      </c>
      <c r="K6742">
        <v>100</v>
      </c>
      <c r="L6742">
        <v>4950</v>
      </c>
      <c r="M6742">
        <v>49.5</v>
      </c>
      <c r="N6742" t="s">
        <v>9327</v>
      </c>
      <c r="O6742" t="s">
        <v>9492</v>
      </c>
      <c r="P6742">
        <v>0</v>
      </c>
      <c r="Q6742">
        <v>0</v>
      </c>
      <c r="R6742">
        <v>4</v>
      </c>
    </row>
    <row r="6743" spans="1:18" x14ac:dyDescent="0.25">
      <c r="A6743" t="s">
        <v>790</v>
      </c>
      <c r="B6743">
        <v>2016</v>
      </c>
      <c r="C6743">
        <v>4</v>
      </c>
      <c r="D6743">
        <v>19</v>
      </c>
      <c r="E6743" t="s">
        <v>226</v>
      </c>
      <c r="F6743" s="1" t="s">
        <v>3205</v>
      </c>
      <c r="G6743" s="1" t="s">
        <v>3384</v>
      </c>
      <c r="H6743" s="1" t="s">
        <v>3206</v>
      </c>
      <c r="I6743" t="s">
        <v>17072</v>
      </c>
      <c r="J6743" t="s">
        <v>23</v>
      </c>
      <c r="K6743">
        <v>17055</v>
      </c>
      <c r="L6743">
        <v>487022.58</v>
      </c>
      <c r="M6743">
        <v>28.56</v>
      </c>
      <c r="N6743" t="s">
        <v>112</v>
      </c>
      <c r="O6743" t="s">
        <v>9515</v>
      </c>
      <c r="P6743">
        <v>3.2773227720419927E-2</v>
      </c>
      <c r="Q6743">
        <v>0</v>
      </c>
      <c r="R6743">
        <v>2</v>
      </c>
    </row>
    <row r="6744" spans="1:18" x14ac:dyDescent="0.25">
      <c r="A6744" t="s">
        <v>790</v>
      </c>
      <c r="B6744">
        <v>2016</v>
      </c>
      <c r="C6744">
        <v>4</v>
      </c>
      <c r="D6744">
        <v>19</v>
      </c>
      <c r="E6744" t="s">
        <v>226</v>
      </c>
      <c r="F6744" s="1" t="s">
        <v>3205</v>
      </c>
      <c r="G6744" s="1" t="s">
        <v>3384</v>
      </c>
      <c r="H6744" s="1" t="s">
        <v>3206</v>
      </c>
      <c r="I6744" t="s">
        <v>17028</v>
      </c>
      <c r="J6744" t="s">
        <v>23</v>
      </c>
      <c r="K6744">
        <v>27288</v>
      </c>
      <c r="L6744">
        <v>778970.32</v>
      </c>
      <c r="M6744">
        <v>28.55</v>
      </c>
      <c r="N6744" t="s">
        <v>112</v>
      </c>
      <c r="O6744" t="s">
        <v>9515</v>
      </c>
      <c r="P6744">
        <v>3.2773227720419927E-2</v>
      </c>
      <c r="Q6744">
        <v>0</v>
      </c>
      <c r="R6744">
        <v>2</v>
      </c>
    </row>
    <row r="6745" spans="1:18" x14ac:dyDescent="0.25">
      <c r="A6745" t="s">
        <v>790</v>
      </c>
      <c r="B6745">
        <v>2016</v>
      </c>
      <c r="C6745">
        <v>4</v>
      </c>
      <c r="D6745">
        <v>19</v>
      </c>
      <c r="E6745" t="s">
        <v>226</v>
      </c>
      <c r="F6745" s="1" t="s">
        <v>3205</v>
      </c>
      <c r="G6745" s="1" t="s">
        <v>3384</v>
      </c>
      <c r="H6745" s="1" t="s">
        <v>3206</v>
      </c>
      <c r="I6745" t="s">
        <v>17029</v>
      </c>
      <c r="J6745" t="s">
        <v>23</v>
      </c>
      <c r="K6745">
        <v>19992</v>
      </c>
      <c r="L6745">
        <v>575169.93999999994</v>
      </c>
      <c r="M6745">
        <v>28.77</v>
      </c>
      <c r="N6745" t="s">
        <v>645</v>
      </c>
      <c r="O6745" t="s">
        <v>9450</v>
      </c>
      <c r="P6745">
        <v>9.1123449223886266E-2</v>
      </c>
      <c r="Q6745">
        <v>0</v>
      </c>
      <c r="R6745">
        <v>2</v>
      </c>
    </row>
    <row r="6746" spans="1:18" x14ac:dyDescent="0.25">
      <c r="A6746" t="s">
        <v>15305</v>
      </c>
      <c r="B6746">
        <v>2019</v>
      </c>
      <c r="C6746">
        <v>8</v>
      </c>
      <c r="D6746">
        <v>7</v>
      </c>
      <c r="E6746" t="s">
        <v>1620</v>
      </c>
      <c r="F6746" s="1" t="s">
        <v>3205</v>
      </c>
      <c r="G6746" s="1" t="s">
        <v>3863</v>
      </c>
      <c r="H6746" s="1" t="s">
        <v>3206</v>
      </c>
      <c r="I6746" t="s">
        <v>19208</v>
      </c>
      <c r="J6746" t="s">
        <v>23</v>
      </c>
      <c r="K6746">
        <v>4290</v>
      </c>
      <c r="L6746">
        <v>210210</v>
      </c>
      <c r="M6746">
        <v>49</v>
      </c>
      <c r="N6746" t="s">
        <v>9346</v>
      </c>
      <c r="O6746" t="s">
        <v>9484</v>
      </c>
      <c r="P6746">
        <v>0</v>
      </c>
      <c r="Q6746">
        <v>0</v>
      </c>
      <c r="R6746">
        <v>3</v>
      </c>
    </row>
    <row r="6747" spans="1:18" x14ac:dyDescent="0.25">
      <c r="A6747" t="s">
        <v>15305</v>
      </c>
      <c r="B6747">
        <v>2019</v>
      </c>
      <c r="C6747">
        <v>8</v>
      </c>
      <c r="D6747">
        <v>7</v>
      </c>
      <c r="E6747" t="s">
        <v>1620</v>
      </c>
      <c r="F6747" s="1" t="s">
        <v>3205</v>
      </c>
      <c r="G6747" s="1" t="s">
        <v>3863</v>
      </c>
      <c r="H6747" s="1" t="s">
        <v>3206</v>
      </c>
      <c r="I6747" t="s">
        <v>19210</v>
      </c>
      <c r="J6747" t="s">
        <v>23</v>
      </c>
      <c r="K6747">
        <v>9270</v>
      </c>
      <c r="L6747">
        <v>454230</v>
      </c>
      <c r="M6747">
        <v>49</v>
      </c>
      <c r="N6747" t="s">
        <v>9344</v>
      </c>
      <c r="O6747" t="s">
        <v>9496</v>
      </c>
      <c r="P6747">
        <v>3.9816758144422926E-2</v>
      </c>
      <c r="Q6747">
        <v>0</v>
      </c>
      <c r="R6747">
        <v>3</v>
      </c>
    </row>
    <row r="6748" spans="1:18" x14ac:dyDescent="0.25">
      <c r="A6748" t="s">
        <v>15305</v>
      </c>
      <c r="B6748">
        <v>2019</v>
      </c>
      <c r="C6748">
        <v>8</v>
      </c>
      <c r="D6748">
        <v>7</v>
      </c>
      <c r="E6748" t="s">
        <v>1620</v>
      </c>
      <c r="F6748" s="1" t="s">
        <v>3205</v>
      </c>
      <c r="G6748" s="1" t="s">
        <v>3863</v>
      </c>
      <c r="H6748" s="1" t="s">
        <v>3206</v>
      </c>
      <c r="I6748" t="s">
        <v>19220</v>
      </c>
      <c r="J6748" t="s">
        <v>23</v>
      </c>
      <c r="K6748">
        <v>6320</v>
      </c>
      <c r="L6748">
        <v>309680</v>
      </c>
      <c r="M6748">
        <v>49</v>
      </c>
      <c r="N6748" t="s">
        <v>9303</v>
      </c>
      <c r="O6748" t="s">
        <v>9512</v>
      </c>
      <c r="P6748">
        <v>0</v>
      </c>
      <c r="Q6748">
        <v>0</v>
      </c>
      <c r="R6748">
        <v>3</v>
      </c>
    </row>
    <row r="6749" spans="1:18" x14ac:dyDescent="0.25">
      <c r="A6749" t="s">
        <v>1801</v>
      </c>
      <c r="B6749">
        <v>2017</v>
      </c>
      <c r="C6749">
        <v>9</v>
      </c>
      <c r="D6749">
        <v>6</v>
      </c>
      <c r="E6749" t="s">
        <v>174</v>
      </c>
      <c r="F6749" s="1" t="s">
        <v>3205</v>
      </c>
      <c r="G6749" s="1" t="s">
        <v>3384</v>
      </c>
      <c r="H6749" s="1" t="s">
        <v>3206</v>
      </c>
      <c r="I6749" t="s">
        <v>17077</v>
      </c>
      <c r="J6749" t="s">
        <v>23</v>
      </c>
      <c r="K6749">
        <v>68025</v>
      </c>
      <c r="L6749">
        <v>2482912.23</v>
      </c>
      <c r="M6749">
        <v>36.5</v>
      </c>
      <c r="N6749" t="s">
        <v>645</v>
      </c>
      <c r="O6749" t="s">
        <v>9450</v>
      </c>
      <c r="P6749">
        <v>9.1123449223886266E-2</v>
      </c>
      <c r="Q6749">
        <v>0</v>
      </c>
      <c r="R6749">
        <v>3</v>
      </c>
    </row>
    <row r="6750" spans="1:18" x14ac:dyDescent="0.25">
      <c r="A6750" t="s">
        <v>8294</v>
      </c>
      <c r="B6750">
        <v>2017</v>
      </c>
      <c r="C6750">
        <v>12</v>
      </c>
      <c r="D6750">
        <v>20</v>
      </c>
      <c r="E6750" t="s">
        <v>8295</v>
      </c>
      <c r="F6750" s="1" t="s">
        <v>5207</v>
      </c>
      <c r="G6750" s="1" t="s">
        <v>20573</v>
      </c>
      <c r="H6750" s="1" t="s">
        <v>7263</v>
      </c>
      <c r="I6750" t="s">
        <v>5493</v>
      </c>
      <c r="J6750" t="s">
        <v>38</v>
      </c>
      <c r="K6750">
        <v>20</v>
      </c>
      <c r="L6750">
        <v>2134.8000000000002</v>
      </c>
      <c r="M6750">
        <v>106.74</v>
      </c>
      <c r="N6750" t="s">
        <v>8853</v>
      </c>
      <c r="O6750" t="s">
        <v>9849</v>
      </c>
      <c r="P6750">
        <v>0</v>
      </c>
      <c r="Q6750">
        <v>0</v>
      </c>
      <c r="R6750">
        <v>4</v>
      </c>
    </row>
    <row r="6751" spans="1:18" x14ac:dyDescent="0.25">
      <c r="A6751" t="s">
        <v>8294</v>
      </c>
      <c r="B6751">
        <v>2017</v>
      </c>
      <c r="C6751">
        <v>12</v>
      </c>
      <c r="D6751">
        <v>20</v>
      </c>
      <c r="E6751" t="s">
        <v>8295</v>
      </c>
      <c r="F6751" s="1" t="s">
        <v>5207</v>
      </c>
      <c r="G6751" s="1" t="s">
        <v>20931</v>
      </c>
      <c r="H6751" s="1" t="s">
        <v>7263</v>
      </c>
      <c r="I6751" t="s">
        <v>6469</v>
      </c>
      <c r="J6751" t="s">
        <v>38</v>
      </c>
      <c r="K6751">
        <v>20</v>
      </c>
      <c r="L6751">
        <v>396</v>
      </c>
      <c r="M6751">
        <v>19.8</v>
      </c>
      <c r="N6751" t="s">
        <v>6469</v>
      </c>
      <c r="O6751" t="s">
        <v>10069</v>
      </c>
      <c r="P6751">
        <v>0</v>
      </c>
      <c r="Q6751">
        <v>0</v>
      </c>
      <c r="R6751">
        <v>4</v>
      </c>
    </row>
    <row r="6752" spans="1:18" x14ac:dyDescent="0.25">
      <c r="A6752" t="s">
        <v>8294</v>
      </c>
      <c r="B6752">
        <v>2017</v>
      </c>
      <c r="C6752">
        <v>12</v>
      </c>
      <c r="D6752">
        <v>20</v>
      </c>
      <c r="E6752" t="s">
        <v>8295</v>
      </c>
      <c r="F6752" s="1" t="s">
        <v>5207</v>
      </c>
      <c r="G6752" s="1" t="s">
        <v>21008</v>
      </c>
      <c r="H6752" s="1" t="s">
        <v>7263</v>
      </c>
      <c r="I6752" t="s">
        <v>7108</v>
      </c>
      <c r="J6752" t="s">
        <v>38</v>
      </c>
      <c r="K6752">
        <v>40</v>
      </c>
      <c r="L6752">
        <v>258.39999999999998</v>
      </c>
      <c r="M6752">
        <v>6.46</v>
      </c>
      <c r="N6752" t="s">
        <v>7108</v>
      </c>
      <c r="O6752" t="s">
        <v>10070</v>
      </c>
      <c r="P6752">
        <v>0</v>
      </c>
      <c r="Q6752">
        <v>0</v>
      </c>
      <c r="R6752">
        <v>4</v>
      </c>
    </row>
    <row r="6753" spans="1:18" x14ac:dyDescent="0.25">
      <c r="A6753" t="s">
        <v>8294</v>
      </c>
      <c r="B6753">
        <v>2017</v>
      </c>
      <c r="C6753">
        <v>12</v>
      </c>
      <c r="D6753">
        <v>20</v>
      </c>
      <c r="E6753" t="s">
        <v>8295</v>
      </c>
      <c r="F6753" s="1" t="s">
        <v>5207</v>
      </c>
      <c r="G6753" s="1" t="s">
        <v>21008</v>
      </c>
      <c r="H6753" s="1" t="s">
        <v>7263</v>
      </c>
      <c r="I6753" t="s">
        <v>7083</v>
      </c>
      <c r="J6753" t="s">
        <v>38</v>
      </c>
      <c r="K6753">
        <v>20</v>
      </c>
      <c r="L6753">
        <v>76.599999999999994</v>
      </c>
      <c r="M6753">
        <v>3.83</v>
      </c>
      <c r="N6753" t="s">
        <v>7083</v>
      </c>
      <c r="O6753" t="s">
        <v>10071</v>
      </c>
      <c r="P6753">
        <v>0</v>
      </c>
      <c r="Q6753">
        <v>0</v>
      </c>
      <c r="R6753">
        <v>4</v>
      </c>
    </row>
    <row r="6754" spans="1:18" x14ac:dyDescent="0.25">
      <c r="A6754" t="s">
        <v>7674</v>
      </c>
      <c r="B6754">
        <v>2016</v>
      </c>
      <c r="C6754">
        <v>8</v>
      </c>
      <c r="D6754">
        <v>10</v>
      </c>
      <c r="E6754" t="s">
        <v>7471</v>
      </c>
      <c r="F6754" s="1" t="s">
        <v>5207</v>
      </c>
      <c r="G6754" s="1" t="s">
        <v>20573</v>
      </c>
      <c r="H6754" s="1" t="s">
        <v>7263</v>
      </c>
      <c r="I6754" t="s">
        <v>20834</v>
      </c>
      <c r="J6754" t="s">
        <v>23</v>
      </c>
      <c r="K6754">
        <v>1020</v>
      </c>
      <c r="L6754">
        <v>155346</v>
      </c>
      <c r="M6754">
        <v>152.30000000000001</v>
      </c>
      <c r="N6754" t="s">
        <v>9062</v>
      </c>
      <c r="O6754" t="s">
        <v>9456</v>
      </c>
      <c r="P6754">
        <v>0</v>
      </c>
      <c r="Q6754">
        <v>5.8534472775055225E-2</v>
      </c>
      <c r="R6754">
        <v>3</v>
      </c>
    </row>
    <row r="6755" spans="1:18" x14ac:dyDescent="0.25">
      <c r="A6755" t="s">
        <v>8602</v>
      </c>
      <c r="B6755">
        <v>2018</v>
      </c>
      <c r="C6755">
        <v>6</v>
      </c>
      <c r="D6755">
        <v>1</v>
      </c>
      <c r="E6755" t="s">
        <v>7471</v>
      </c>
      <c r="F6755" s="1" t="s">
        <v>5207</v>
      </c>
      <c r="G6755" s="1" t="s">
        <v>21054</v>
      </c>
      <c r="H6755" s="1" t="s">
        <v>7263</v>
      </c>
      <c r="I6755" t="s">
        <v>21069</v>
      </c>
      <c r="J6755" t="s">
        <v>38</v>
      </c>
      <c r="K6755">
        <v>8</v>
      </c>
      <c r="L6755">
        <v>3302.64</v>
      </c>
      <c r="M6755">
        <v>412.83</v>
      </c>
      <c r="N6755" t="s">
        <v>7263</v>
      </c>
      <c r="O6755" t="s">
        <v>23274</v>
      </c>
      <c r="P6755">
        <v>0</v>
      </c>
      <c r="Q6755">
        <v>0</v>
      </c>
      <c r="R6755">
        <v>2</v>
      </c>
    </row>
    <row r="6756" spans="1:18" x14ac:dyDescent="0.25">
      <c r="A6756" t="s">
        <v>7664</v>
      </c>
      <c r="B6756">
        <v>2016</v>
      </c>
      <c r="C6756">
        <v>8</v>
      </c>
      <c r="D6756">
        <v>1</v>
      </c>
      <c r="E6756" t="s">
        <v>7471</v>
      </c>
      <c r="F6756" s="1" t="s">
        <v>5207</v>
      </c>
      <c r="G6756" s="1" t="s">
        <v>20573</v>
      </c>
      <c r="H6756" s="1" t="s">
        <v>7263</v>
      </c>
      <c r="I6756" t="s">
        <v>6158</v>
      </c>
      <c r="J6756" t="s">
        <v>23</v>
      </c>
      <c r="K6756">
        <v>300</v>
      </c>
      <c r="L6756">
        <v>45690</v>
      </c>
      <c r="M6756">
        <v>152.30000000000001</v>
      </c>
      <c r="N6756" t="s">
        <v>9062</v>
      </c>
      <c r="O6756" t="s">
        <v>9456</v>
      </c>
      <c r="P6756">
        <v>0</v>
      </c>
      <c r="Q6756">
        <v>5.8534472775055225E-2</v>
      </c>
      <c r="R6756">
        <v>3</v>
      </c>
    </row>
    <row r="6757" spans="1:18" x14ac:dyDescent="0.25">
      <c r="A6757" t="s">
        <v>1187</v>
      </c>
      <c r="B6757">
        <v>2016</v>
      </c>
      <c r="C6757">
        <v>10</v>
      </c>
      <c r="D6757">
        <v>31</v>
      </c>
      <c r="E6757" t="s">
        <v>174</v>
      </c>
      <c r="F6757" s="1" t="s">
        <v>3205</v>
      </c>
      <c r="G6757" s="1" t="s">
        <v>3868</v>
      </c>
      <c r="H6757" s="1" t="s">
        <v>7263</v>
      </c>
      <c r="I6757" t="s">
        <v>93</v>
      </c>
      <c r="J6757" t="s">
        <v>23</v>
      </c>
      <c r="K6757">
        <v>930</v>
      </c>
      <c r="L6757">
        <v>39990</v>
      </c>
      <c r="M6757">
        <v>43</v>
      </c>
      <c r="N6757" t="s">
        <v>9178</v>
      </c>
      <c r="O6757" t="s">
        <v>9506</v>
      </c>
      <c r="P6757">
        <v>0</v>
      </c>
      <c r="Q6757">
        <v>0</v>
      </c>
      <c r="R6757">
        <v>4</v>
      </c>
    </row>
    <row r="6758" spans="1:18" x14ac:dyDescent="0.25">
      <c r="A6758" t="s">
        <v>14836</v>
      </c>
      <c r="B6758">
        <v>2019</v>
      </c>
      <c r="C6758">
        <v>6</v>
      </c>
      <c r="D6758">
        <v>14</v>
      </c>
      <c r="E6758" t="s">
        <v>8495</v>
      </c>
      <c r="F6758" s="1" t="s">
        <v>5207</v>
      </c>
      <c r="G6758" s="1" t="s">
        <v>20573</v>
      </c>
      <c r="H6758" s="1" t="s">
        <v>7263</v>
      </c>
      <c r="I6758" t="s">
        <v>20733</v>
      </c>
      <c r="J6758" t="s">
        <v>23</v>
      </c>
      <c r="K6758">
        <v>2400</v>
      </c>
      <c r="L6758">
        <v>319488</v>
      </c>
      <c r="M6758">
        <v>133.12</v>
      </c>
      <c r="N6758" t="s">
        <v>7263</v>
      </c>
      <c r="O6758" t="s">
        <v>23274</v>
      </c>
      <c r="P6758">
        <v>0</v>
      </c>
      <c r="Q6758">
        <v>0</v>
      </c>
      <c r="R6758">
        <v>2</v>
      </c>
    </row>
    <row r="6759" spans="1:18" x14ac:dyDescent="0.25">
      <c r="A6759" t="s">
        <v>14836</v>
      </c>
      <c r="B6759">
        <v>2019</v>
      </c>
      <c r="C6759">
        <v>6</v>
      </c>
      <c r="D6759">
        <v>14</v>
      </c>
      <c r="E6759" t="s">
        <v>8495</v>
      </c>
      <c r="F6759" s="1" t="s">
        <v>5207</v>
      </c>
      <c r="G6759" s="1" t="s">
        <v>20573</v>
      </c>
      <c r="H6759" s="1" t="s">
        <v>7263</v>
      </c>
      <c r="I6759" t="s">
        <v>20709</v>
      </c>
      <c r="J6759" t="s">
        <v>23</v>
      </c>
      <c r="K6759">
        <v>1200</v>
      </c>
      <c r="L6759">
        <v>117156</v>
      </c>
      <c r="M6759">
        <v>97.63</v>
      </c>
      <c r="N6759" t="s">
        <v>9024</v>
      </c>
      <c r="O6759" t="s">
        <v>9469</v>
      </c>
      <c r="P6759">
        <v>0</v>
      </c>
      <c r="Q6759">
        <v>3.3430295232662992E-2</v>
      </c>
      <c r="R6759">
        <v>2</v>
      </c>
    </row>
    <row r="6760" spans="1:18" x14ac:dyDescent="0.25">
      <c r="A6760" t="s">
        <v>14836</v>
      </c>
      <c r="B6760">
        <v>2019</v>
      </c>
      <c r="C6760">
        <v>6</v>
      </c>
      <c r="D6760">
        <v>14</v>
      </c>
      <c r="E6760" t="s">
        <v>8495</v>
      </c>
      <c r="F6760" s="1" t="s">
        <v>5207</v>
      </c>
      <c r="G6760" s="1" t="s">
        <v>20573</v>
      </c>
      <c r="H6760" s="1" t="s">
        <v>7263</v>
      </c>
      <c r="I6760" t="s">
        <v>20730</v>
      </c>
      <c r="J6760" t="s">
        <v>23</v>
      </c>
      <c r="K6760">
        <v>1200</v>
      </c>
      <c r="L6760">
        <v>117156</v>
      </c>
      <c r="M6760">
        <v>97.63</v>
      </c>
      <c r="N6760" t="s">
        <v>7263</v>
      </c>
      <c r="O6760" t="s">
        <v>23274</v>
      </c>
      <c r="P6760">
        <v>0</v>
      </c>
      <c r="Q6760">
        <v>0</v>
      </c>
      <c r="R6760">
        <v>2</v>
      </c>
    </row>
    <row r="6761" spans="1:18" x14ac:dyDescent="0.25">
      <c r="A6761" t="s">
        <v>1024</v>
      </c>
      <c r="B6761">
        <v>2016</v>
      </c>
      <c r="C6761">
        <v>8</v>
      </c>
      <c r="D6761">
        <v>24</v>
      </c>
      <c r="E6761" t="s">
        <v>174</v>
      </c>
      <c r="F6761" s="1" t="s">
        <v>3205</v>
      </c>
      <c r="G6761" s="1" t="s">
        <v>3384</v>
      </c>
      <c r="H6761" s="1" t="s">
        <v>3204</v>
      </c>
      <c r="I6761" t="s">
        <v>17421</v>
      </c>
      <c r="J6761" t="s">
        <v>23</v>
      </c>
      <c r="K6761">
        <v>4455</v>
      </c>
      <c r="L6761">
        <v>157261.48000000001</v>
      </c>
      <c r="M6761">
        <v>35.299999999999997</v>
      </c>
      <c r="N6761" t="s">
        <v>112</v>
      </c>
      <c r="O6761" t="s">
        <v>9578</v>
      </c>
      <c r="P6761">
        <v>0</v>
      </c>
      <c r="Q6761">
        <v>0</v>
      </c>
      <c r="R6761">
        <v>3</v>
      </c>
    </row>
    <row r="6762" spans="1:18" x14ac:dyDescent="0.25">
      <c r="A6762" t="s">
        <v>1024</v>
      </c>
      <c r="B6762">
        <v>2016</v>
      </c>
      <c r="C6762">
        <v>8</v>
      </c>
      <c r="D6762">
        <v>24</v>
      </c>
      <c r="E6762" t="s">
        <v>174</v>
      </c>
      <c r="F6762" s="1" t="s">
        <v>3205</v>
      </c>
      <c r="G6762" s="1" t="s">
        <v>3384</v>
      </c>
      <c r="H6762" s="1" t="s">
        <v>3204</v>
      </c>
      <c r="I6762" t="s">
        <v>320</v>
      </c>
      <c r="J6762" t="s">
        <v>23</v>
      </c>
      <c r="K6762">
        <v>1405</v>
      </c>
      <c r="L6762">
        <v>49596.5</v>
      </c>
      <c r="M6762">
        <v>35.299999999999997</v>
      </c>
      <c r="N6762" t="s">
        <v>645</v>
      </c>
      <c r="O6762" t="s">
        <v>9579</v>
      </c>
      <c r="P6762">
        <v>0</v>
      </c>
      <c r="Q6762">
        <v>0</v>
      </c>
      <c r="R6762">
        <v>3</v>
      </c>
    </row>
    <row r="6763" spans="1:18" x14ac:dyDescent="0.25">
      <c r="A6763" t="s">
        <v>10916</v>
      </c>
      <c r="B6763">
        <v>2019</v>
      </c>
      <c r="C6763">
        <v>5</v>
      </c>
      <c r="D6763">
        <v>13</v>
      </c>
      <c r="E6763" t="s">
        <v>226</v>
      </c>
      <c r="F6763" s="1" t="s">
        <v>3205</v>
      </c>
      <c r="G6763" s="1" t="s">
        <v>3384</v>
      </c>
      <c r="H6763" s="1" t="s">
        <v>3206</v>
      </c>
      <c r="I6763" t="s">
        <v>17212</v>
      </c>
      <c r="J6763" t="s">
        <v>23</v>
      </c>
      <c r="K6763">
        <v>350</v>
      </c>
      <c r="L6763">
        <v>17150</v>
      </c>
      <c r="M6763">
        <v>49</v>
      </c>
      <c r="N6763" t="s">
        <v>2239</v>
      </c>
      <c r="O6763" t="s">
        <v>9550</v>
      </c>
      <c r="P6763">
        <v>0</v>
      </c>
      <c r="Q6763">
        <v>0</v>
      </c>
      <c r="R6763">
        <v>2</v>
      </c>
    </row>
    <row r="6764" spans="1:18" x14ac:dyDescent="0.25">
      <c r="A6764" t="s">
        <v>10916</v>
      </c>
      <c r="B6764">
        <v>2019</v>
      </c>
      <c r="C6764">
        <v>5</v>
      </c>
      <c r="D6764">
        <v>13</v>
      </c>
      <c r="E6764" t="s">
        <v>226</v>
      </c>
      <c r="F6764" s="1" t="s">
        <v>3205</v>
      </c>
      <c r="G6764" s="1" t="s">
        <v>3384</v>
      </c>
      <c r="H6764" s="1" t="s">
        <v>3206</v>
      </c>
      <c r="I6764" t="s">
        <v>17216</v>
      </c>
      <c r="J6764" t="s">
        <v>23</v>
      </c>
      <c r="K6764">
        <v>6800</v>
      </c>
      <c r="L6764">
        <v>343400</v>
      </c>
      <c r="M6764">
        <v>50.5</v>
      </c>
      <c r="N6764" t="s">
        <v>166</v>
      </c>
      <c r="O6764" t="s">
        <v>9509</v>
      </c>
      <c r="P6764">
        <v>0</v>
      </c>
      <c r="Q6764">
        <v>0</v>
      </c>
      <c r="R6764">
        <v>2</v>
      </c>
    </row>
    <row r="6765" spans="1:18" x14ac:dyDescent="0.25">
      <c r="A6765" t="s">
        <v>10916</v>
      </c>
      <c r="B6765">
        <v>2019</v>
      </c>
      <c r="C6765">
        <v>5</v>
      </c>
      <c r="D6765">
        <v>13</v>
      </c>
      <c r="E6765" t="s">
        <v>226</v>
      </c>
      <c r="F6765" s="1" t="s">
        <v>3205</v>
      </c>
      <c r="G6765" s="1" t="s">
        <v>3384</v>
      </c>
      <c r="H6765" s="1" t="s">
        <v>3206</v>
      </c>
      <c r="I6765" t="s">
        <v>17299</v>
      </c>
      <c r="J6765" t="s">
        <v>23</v>
      </c>
      <c r="K6765">
        <v>1740</v>
      </c>
      <c r="L6765">
        <v>85260</v>
      </c>
      <c r="M6765">
        <v>49</v>
      </c>
      <c r="N6765" t="s">
        <v>160</v>
      </c>
      <c r="O6765" t="s">
        <v>9452</v>
      </c>
      <c r="P6765">
        <v>0.10110188471641929</v>
      </c>
      <c r="Q6765">
        <v>0</v>
      </c>
      <c r="R6765">
        <v>2</v>
      </c>
    </row>
    <row r="6766" spans="1:18" x14ac:dyDescent="0.25">
      <c r="A6766" t="s">
        <v>7273</v>
      </c>
      <c r="B6766">
        <v>2019</v>
      </c>
      <c r="C6766">
        <v>1</v>
      </c>
      <c r="D6766">
        <v>16</v>
      </c>
      <c r="E6766" t="s">
        <v>226</v>
      </c>
      <c r="F6766" s="1" t="s">
        <v>3205</v>
      </c>
      <c r="G6766" s="1" t="s">
        <v>3863</v>
      </c>
      <c r="H6766" s="1" t="s">
        <v>3206</v>
      </c>
      <c r="I6766" t="s">
        <v>19104</v>
      </c>
      <c r="J6766" t="s">
        <v>23</v>
      </c>
      <c r="K6766">
        <v>16610</v>
      </c>
      <c r="L6766">
        <v>755755</v>
      </c>
      <c r="M6766">
        <v>45.5</v>
      </c>
      <c r="N6766" t="s">
        <v>9305</v>
      </c>
      <c r="O6766" t="s">
        <v>9530</v>
      </c>
      <c r="P6766">
        <v>3.1450189480311259E-2</v>
      </c>
      <c r="Q6766">
        <v>0</v>
      </c>
      <c r="R6766">
        <v>1</v>
      </c>
    </row>
    <row r="6767" spans="1:18" x14ac:dyDescent="0.25">
      <c r="A6767" t="s">
        <v>7273</v>
      </c>
      <c r="B6767">
        <v>2019</v>
      </c>
      <c r="C6767">
        <v>1</v>
      </c>
      <c r="D6767">
        <v>16</v>
      </c>
      <c r="E6767" t="s">
        <v>226</v>
      </c>
      <c r="F6767" s="1" t="s">
        <v>3205</v>
      </c>
      <c r="G6767" s="1" t="s">
        <v>3863</v>
      </c>
      <c r="H6767" s="1" t="s">
        <v>3206</v>
      </c>
      <c r="I6767" t="s">
        <v>19127</v>
      </c>
      <c r="J6767" t="s">
        <v>23</v>
      </c>
      <c r="K6767">
        <v>4870</v>
      </c>
      <c r="L6767">
        <v>221585</v>
      </c>
      <c r="M6767">
        <v>45.5</v>
      </c>
      <c r="N6767" t="s">
        <v>489</v>
      </c>
      <c r="O6767" t="s">
        <v>9501</v>
      </c>
      <c r="P6767">
        <v>0</v>
      </c>
      <c r="Q6767">
        <v>0</v>
      </c>
      <c r="R6767">
        <v>1</v>
      </c>
    </row>
    <row r="6768" spans="1:18" x14ac:dyDescent="0.25">
      <c r="A6768" t="s">
        <v>15259</v>
      </c>
      <c r="B6768">
        <v>2019</v>
      </c>
      <c r="C6768">
        <v>8</v>
      </c>
      <c r="D6768">
        <v>3</v>
      </c>
      <c r="E6768" t="s">
        <v>15067</v>
      </c>
      <c r="F6768" s="1" t="s">
        <v>3205</v>
      </c>
      <c r="G6768" s="1" t="s">
        <v>3384</v>
      </c>
      <c r="H6768" s="1" t="s">
        <v>3206</v>
      </c>
      <c r="I6768" t="s">
        <v>17299</v>
      </c>
      <c r="J6768" t="s">
        <v>23</v>
      </c>
      <c r="K6768">
        <v>19973</v>
      </c>
      <c r="L6768">
        <v>1028609.5</v>
      </c>
      <c r="M6768">
        <v>51.5</v>
      </c>
      <c r="N6768" t="s">
        <v>160</v>
      </c>
      <c r="O6768" t="s">
        <v>9452</v>
      </c>
      <c r="P6768">
        <v>0.10110188471641929</v>
      </c>
      <c r="Q6768">
        <v>0</v>
      </c>
      <c r="R6768">
        <v>3</v>
      </c>
    </row>
    <row r="6769" spans="1:18" x14ac:dyDescent="0.25">
      <c r="A6769" t="s">
        <v>2981</v>
      </c>
      <c r="B6769">
        <v>2018</v>
      </c>
      <c r="C6769">
        <v>10</v>
      </c>
      <c r="D6769">
        <v>30</v>
      </c>
      <c r="E6769" t="s">
        <v>1620</v>
      </c>
      <c r="F6769" s="1" t="s">
        <v>3205</v>
      </c>
      <c r="G6769" s="1" t="s">
        <v>3216</v>
      </c>
      <c r="H6769" s="1" t="s">
        <v>7263</v>
      </c>
      <c r="I6769" t="s">
        <v>17577</v>
      </c>
      <c r="J6769" t="s">
        <v>23</v>
      </c>
      <c r="K6769">
        <v>6426</v>
      </c>
      <c r="L6769">
        <v>354715.2</v>
      </c>
      <c r="M6769">
        <v>55.2</v>
      </c>
      <c r="N6769" t="s">
        <v>21842</v>
      </c>
      <c r="O6769" t="s">
        <v>23307</v>
      </c>
      <c r="P6769">
        <v>0</v>
      </c>
      <c r="Q6769">
        <v>0</v>
      </c>
      <c r="R6769">
        <v>4</v>
      </c>
    </row>
    <row r="6770" spans="1:18" x14ac:dyDescent="0.25">
      <c r="A6770" t="s">
        <v>2981</v>
      </c>
      <c r="B6770">
        <v>2018</v>
      </c>
      <c r="C6770">
        <v>10</v>
      </c>
      <c r="D6770">
        <v>30</v>
      </c>
      <c r="E6770" t="s">
        <v>1620</v>
      </c>
      <c r="F6770" s="1" t="s">
        <v>3205</v>
      </c>
      <c r="G6770" s="1" t="s">
        <v>3863</v>
      </c>
      <c r="H6770" s="1" t="s">
        <v>3206</v>
      </c>
      <c r="I6770" t="s">
        <v>18997</v>
      </c>
      <c r="J6770" t="s">
        <v>23</v>
      </c>
      <c r="K6770">
        <v>9980</v>
      </c>
      <c r="L6770">
        <v>501994</v>
      </c>
      <c r="M6770">
        <v>50.3</v>
      </c>
      <c r="N6770" t="s">
        <v>9307</v>
      </c>
      <c r="O6770" t="s">
        <v>9445</v>
      </c>
      <c r="P6770">
        <v>3.6019547837424074E-2</v>
      </c>
      <c r="Q6770">
        <v>0</v>
      </c>
      <c r="R6770">
        <v>4</v>
      </c>
    </row>
    <row r="6771" spans="1:18" x14ac:dyDescent="0.25">
      <c r="A6771" t="s">
        <v>2981</v>
      </c>
      <c r="B6771">
        <v>2018</v>
      </c>
      <c r="C6771">
        <v>10</v>
      </c>
      <c r="D6771">
        <v>30</v>
      </c>
      <c r="E6771" t="s">
        <v>1620</v>
      </c>
      <c r="F6771" s="1" t="s">
        <v>3205</v>
      </c>
      <c r="G6771" s="1" t="s">
        <v>3227</v>
      </c>
      <c r="H6771" s="1" t="s">
        <v>3204</v>
      </c>
      <c r="I6771" t="s">
        <v>19692</v>
      </c>
      <c r="J6771" t="s">
        <v>23</v>
      </c>
      <c r="K6771">
        <v>4130</v>
      </c>
      <c r="L6771">
        <v>216825</v>
      </c>
      <c r="M6771">
        <v>52.5</v>
      </c>
      <c r="N6771" t="s">
        <v>22073</v>
      </c>
      <c r="O6771" t="s">
        <v>23296</v>
      </c>
      <c r="P6771">
        <v>0</v>
      </c>
      <c r="Q6771">
        <v>0</v>
      </c>
      <c r="R6771">
        <v>4</v>
      </c>
    </row>
    <row r="6772" spans="1:18" x14ac:dyDescent="0.25">
      <c r="A6772" t="s">
        <v>7449</v>
      </c>
      <c r="B6772">
        <v>2016</v>
      </c>
      <c r="C6772">
        <v>2</v>
      </c>
      <c r="D6772">
        <v>25</v>
      </c>
      <c r="E6772" t="s">
        <v>7357</v>
      </c>
      <c r="F6772" s="1" t="s">
        <v>5207</v>
      </c>
      <c r="G6772" s="1" t="s">
        <v>20573</v>
      </c>
      <c r="H6772" s="1" t="s">
        <v>3201</v>
      </c>
      <c r="I6772" t="s">
        <v>5424</v>
      </c>
      <c r="J6772" t="s">
        <v>23</v>
      </c>
      <c r="K6772">
        <v>20</v>
      </c>
      <c r="L6772">
        <v>2140</v>
      </c>
      <c r="M6772">
        <v>107</v>
      </c>
      <c r="N6772" t="s">
        <v>8851</v>
      </c>
      <c r="O6772" t="s">
        <v>9791</v>
      </c>
      <c r="P6772">
        <v>0</v>
      </c>
      <c r="Q6772">
        <v>0</v>
      </c>
      <c r="R6772">
        <v>1</v>
      </c>
    </row>
    <row r="6773" spans="1:18" x14ac:dyDescent="0.25">
      <c r="A6773" t="s">
        <v>7449</v>
      </c>
      <c r="B6773">
        <v>2016</v>
      </c>
      <c r="C6773">
        <v>2</v>
      </c>
      <c r="D6773">
        <v>25</v>
      </c>
      <c r="E6773" t="s">
        <v>7357</v>
      </c>
      <c r="F6773" s="1" t="s">
        <v>5207</v>
      </c>
      <c r="G6773" s="1" t="s">
        <v>20573</v>
      </c>
      <c r="H6773" s="1" t="s">
        <v>3201</v>
      </c>
      <c r="I6773" t="s">
        <v>20708</v>
      </c>
      <c r="J6773" t="s">
        <v>23</v>
      </c>
      <c r="K6773">
        <v>40</v>
      </c>
      <c r="L6773">
        <v>4320</v>
      </c>
      <c r="M6773">
        <v>108</v>
      </c>
      <c r="N6773" t="s">
        <v>7263</v>
      </c>
      <c r="O6773" t="s">
        <v>23191</v>
      </c>
      <c r="P6773">
        <v>0</v>
      </c>
      <c r="Q6773">
        <v>0</v>
      </c>
      <c r="R6773">
        <v>1</v>
      </c>
    </row>
    <row r="6774" spans="1:18" x14ac:dyDescent="0.25">
      <c r="A6774" t="s">
        <v>7449</v>
      </c>
      <c r="B6774">
        <v>2016</v>
      </c>
      <c r="C6774">
        <v>2</v>
      </c>
      <c r="D6774">
        <v>25</v>
      </c>
      <c r="E6774" t="s">
        <v>7357</v>
      </c>
      <c r="F6774" s="1" t="s">
        <v>5207</v>
      </c>
      <c r="G6774" s="1" t="s">
        <v>20573</v>
      </c>
      <c r="H6774" s="1" t="s">
        <v>3201</v>
      </c>
      <c r="I6774" t="s">
        <v>20714</v>
      </c>
      <c r="J6774" t="s">
        <v>23</v>
      </c>
      <c r="K6774">
        <v>220</v>
      </c>
      <c r="L6774">
        <v>23760</v>
      </c>
      <c r="M6774">
        <v>108</v>
      </c>
      <c r="N6774" t="s">
        <v>9024</v>
      </c>
      <c r="O6774" t="s">
        <v>9797</v>
      </c>
      <c r="P6774">
        <v>0</v>
      </c>
      <c r="Q6774">
        <v>0</v>
      </c>
      <c r="R6774">
        <v>1</v>
      </c>
    </row>
    <row r="6775" spans="1:18" x14ac:dyDescent="0.25">
      <c r="A6775" t="s">
        <v>7449</v>
      </c>
      <c r="B6775">
        <v>2016</v>
      </c>
      <c r="C6775">
        <v>2</v>
      </c>
      <c r="D6775">
        <v>25</v>
      </c>
      <c r="E6775" t="s">
        <v>7357</v>
      </c>
      <c r="F6775" s="1" t="s">
        <v>5207</v>
      </c>
      <c r="G6775" s="1" t="s">
        <v>20573</v>
      </c>
      <c r="H6775" s="1" t="s">
        <v>3201</v>
      </c>
      <c r="I6775" t="s">
        <v>6094</v>
      </c>
      <c r="J6775" t="s">
        <v>23</v>
      </c>
      <c r="K6775">
        <v>60</v>
      </c>
      <c r="L6775">
        <v>6132</v>
      </c>
      <c r="M6775">
        <v>102.2</v>
      </c>
      <c r="N6775" t="s">
        <v>9054</v>
      </c>
      <c r="O6775" t="s">
        <v>9816</v>
      </c>
      <c r="P6775">
        <v>0</v>
      </c>
      <c r="Q6775">
        <v>0</v>
      </c>
      <c r="R6775">
        <v>1</v>
      </c>
    </row>
    <row r="6776" spans="1:18" x14ac:dyDescent="0.25">
      <c r="A6776" t="s">
        <v>7449</v>
      </c>
      <c r="B6776">
        <v>2016</v>
      </c>
      <c r="C6776">
        <v>2</v>
      </c>
      <c r="D6776">
        <v>25</v>
      </c>
      <c r="E6776" t="s">
        <v>7357</v>
      </c>
      <c r="F6776" s="1" t="s">
        <v>5207</v>
      </c>
      <c r="G6776" s="1" t="s">
        <v>20573</v>
      </c>
      <c r="H6776" s="1" t="s">
        <v>3201</v>
      </c>
      <c r="I6776" t="s">
        <v>6223</v>
      </c>
      <c r="J6776" t="s">
        <v>23</v>
      </c>
      <c r="K6776">
        <v>150</v>
      </c>
      <c r="L6776">
        <v>16753.5</v>
      </c>
      <c r="M6776">
        <v>111.69</v>
      </c>
      <c r="N6776" t="s">
        <v>9076</v>
      </c>
      <c r="O6776" t="s">
        <v>9818</v>
      </c>
      <c r="P6776">
        <v>0</v>
      </c>
      <c r="Q6776">
        <v>0</v>
      </c>
      <c r="R6776">
        <v>1</v>
      </c>
    </row>
    <row r="6777" spans="1:18" x14ac:dyDescent="0.25">
      <c r="A6777" t="s">
        <v>7449</v>
      </c>
      <c r="B6777">
        <v>2016</v>
      </c>
      <c r="C6777">
        <v>2</v>
      </c>
      <c r="D6777">
        <v>25</v>
      </c>
      <c r="E6777" t="s">
        <v>7357</v>
      </c>
      <c r="F6777" s="1" t="s">
        <v>5207</v>
      </c>
      <c r="G6777" s="1" t="s">
        <v>20573</v>
      </c>
      <c r="H6777" s="1" t="s">
        <v>3201</v>
      </c>
      <c r="I6777" t="s">
        <v>6238</v>
      </c>
      <c r="J6777" t="s">
        <v>23</v>
      </c>
      <c r="K6777">
        <v>100</v>
      </c>
      <c r="L6777">
        <v>10278</v>
      </c>
      <c r="M6777">
        <v>102.78</v>
      </c>
      <c r="N6777" t="s">
        <v>9077</v>
      </c>
      <c r="O6777" t="s">
        <v>9898</v>
      </c>
      <c r="P6777">
        <v>0</v>
      </c>
      <c r="Q6777">
        <v>0</v>
      </c>
      <c r="R6777">
        <v>1</v>
      </c>
    </row>
    <row r="6778" spans="1:18" x14ac:dyDescent="0.25">
      <c r="A6778" t="s">
        <v>7449</v>
      </c>
      <c r="B6778">
        <v>2016</v>
      </c>
      <c r="C6778">
        <v>2</v>
      </c>
      <c r="D6778">
        <v>25</v>
      </c>
      <c r="E6778" t="s">
        <v>7357</v>
      </c>
      <c r="F6778" s="1" t="s">
        <v>5207</v>
      </c>
      <c r="G6778" s="1" t="s">
        <v>20931</v>
      </c>
      <c r="H6778" s="1" t="s">
        <v>3201</v>
      </c>
      <c r="I6778" t="s">
        <v>20978</v>
      </c>
      <c r="J6778" t="s">
        <v>23</v>
      </c>
      <c r="K6778">
        <v>120</v>
      </c>
      <c r="L6778">
        <v>14605.2</v>
      </c>
      <c r="M6778">
        <v>121.71</v>
      </c>
      <c r="N6778" t="s">
        <v>7263</v>
      </c>
      <c r="O6778" t="s">
        <v>23191</v>
      </c>
      <c r="P6778">
        <v>0</v>
      </c>
      <c r="Q6778">
        <v>0</v>
      </c>
      <c r="R6778">
        <v>1</v>
      </c>
    </row>
    <row r="6779" spans="1:18" x14ac:dyDescent="0.25">
      <c r="A6779" t="s">
        <v>7449</v>
      </c>
      <c r="B6779">
        <v>2016</v>
      </c>
      <c r="C6779">
        <v>2</v>
      </c>
      <c r="D6779">
        <v>25</v>
      </c>
      <c r="E6779" t="s">
        <v>7357</v>
      </c>
      <c r="F6779" s="1" t="s">
        <v>5207</v>
      </c>
      <c r="G6779" s="1" t="s">
        <v>20573</v>
      </c>
      <c r="H6779" s="1" t="s">
        <v>3201</v>
      </c>
      <c r="I6779" t="s">
        <v>6134</v>
      </c>
      <c r="J6779" t="s">
        <v>23</v>
      </c>
      <c r="K6779">
        <v>160</v>
      </c>
      <c r="L6779">
        <v>16352</v>
      </c>
      <c r="M6779">
        <v>102.2</v>
      </c>
      <c r="N6779" t="s">
        <v>9058</v>
      </c>
      <c r="O6779" t="s">
        <v>9817</v>
      </c>
      <c r="P6779">
        <v>0</v>
      </c>
      <c r="Q6779">
        <v>0</v>
      </c>
      <c r="R6779">
        <v>1</v>
      </c>
    </row>
    <row r="6780" spans="1:18" x14ac:dyDescent="0.25">
      <c r="A6780" t="s">
        <v>670</v>
      </c>
      <c r="B6780">
        <v>2016</v>
      </c>
      <c r="C6780">
        <v>3</v>
      </c>
      <c r="D6780">
        <v>9</v>
      </c>
      <c r="E6780" t="s">
        <v>226</v>
      </c>
      <c r="F6780" s="1" t="s">
        <v>3205</v>
      </c>
      <c r="G6780" s="1" t="s">
        <v>3863</v>
      </c>
      <c r="H6780" s="1" t="s">
        <v>3206</v>
      </c>
      <c r="I6780" t="s">
        <v>18972</v>
      </c>
      <c r="J6780" t="s">
        <v>23</v>
      </c>
      <c r="K6780">
        <v>3080</v>
      </c>
      <c r="L6780">
        <v>91168</v>
      </c>
      <c r="M6780">
        <v>29.6</v>
      </c>
      <c r="N6780" t="s">
        <v>9307</v>
      </c>
      <c r="O6780" t="s">
        <v>9445</v>
      </c>
      <c r="P6780">
        <v>3.6019547837424074E-2</v>
      </c>
      <c r="Q6780">
        <v>0</v>
      </c>
      <c r="R6780">
        <v>1</v>
      </c>
    </row>
    <row r="6781" spans="1:18" x14ac:dyDescent="0.25">
      <c r="A6781" t="s">
        <v>670</v>
      </c>
      <c r="B6781">
        <v>2016</v>
      </c>
      <c r="C6781">
        <v>3</v>
      </c>
      <c r="D6781">
        <v>9</v>
      </c>
      <c r="E6781" t="s">
        <v>226</v>
      </c>
      <c r="F6781" s="1" t="s">
        <v>3205</v>
      </c>
      <c r="G6781" s="1" t="s">
        <v>3863</v>
      </c>
      <c r="H6781" s="1" t="s">
        <v>3206</v>
      </c>
      <c r="I6781" t="s">
        <v>18927</v>
      </c>
      <c r="J6781" t="s">
        <v>23</v>
      </c>
      <c r="K6781">
        <v>12000</v>
      </c>
      <c r="L6781">
        <v>346800</v>
      </c>
      <c r="M6781">
        <v>28.9</v>
      </c>
      <c r="N6781" t="s">
        <v>9342</v>
      </c>
      <c r="O6781" t="s">
        <v>9510</v>
      </c>
      <c r="P6781">
        <v>0</v>
      </c>
      <c r="Q6781">
        <v>0</v>
      </c>
      <c r="R6781">
        <v>1</v>
      </c>
    </row>
    <row r="6782" spans="1:18" x14ac:dyDescent="0.25">
      <c r="A6782" t="s">
        <v>883</v>
      </c>
      <c r="B6782">
        <v>2016</v>
      </c>
      <c r="C6782">
        <v>5</v>
      </c>
      <c r="D6782">
        <v>20</v>
      </c>
      <c r="E6782" t="s">
        <v>226</v>
      </c>
      <c r="F6782" s="1" t="s">
        <v>3205</v>
      </c>
      <c r="G6782" s="1" t="s">
        <v>3863</v>
      </c>
      <c r="H6782" s="1" t="s">
        <v>3206</v>
      </c>
      <c r="I6782" t="s">
        <v>18977</v>
      </c>
      <c r="J6782" t="s">
        <v>23</v>
      </c>
      <c r="K6782">
        <v>44105</v>
      </c>
      <c r="L6782">
        <v>2150118.7799999998</v>
      </c>
      <c r="M6782">
        <v>48.75</v>
      </c>
      <c r="N6782" t="s">
        <v>9313</v>
      </c>
      <c r="O6782" t="s">
        <v>9448</v>
      </c>
      <c r="P6782">
        <v>2.823689586550486E-2</v>
      </c>
      <c r="Q6782">
        <v>0</v>
      </c>
      <c r="R6782">
        <v>2</v>
      </c>
    </row>
    <row r="6783" spans="1:18" x14ac:dyDescent="0.25">
      <c r="A6783" t="s">
        <v>883</v>
      </c>
      <c r="B6783">
        <v>2016</v>
      </c>
      <c r="C6783">
        <v>5</v>
      </c>
      <c r="D6783">
        <v>20</v>
      </c>
      <c r="E6783" t="s">
        <v>226</v>
      </c>
      <c r="F6783" s="1" t="s">
        <v>3205</v>
      </c>
      <c r="G6783" s="1" t="s">
        <v>3863</v>
      </c>
      <c r="H6783" s="1" t="s">
        <v>3206</v>
      </c>
      <c r="I6783" t="s">
        <v>19612</v>
      </c>
      <c r="J6783" t="s">
        <v>23</v>
      </c>
      <c r="K6783">
        <v>23830</v>
      </c>
      <c r="L6783">
        <v>1161712.51</v>
      </c>
      <c r="M6783">
        <v>48.75</v>
      </c>
      <c r="N6783" t="s">
        <v>9314</v>
      </c>
      <c r="O6783" t="s">
        <v>9453</v>
      </c>
      <c r="P6783">
        <v>1.984751079033405E-2</v>
      </c>
      <c r="Q6783">
        <v>0</v>
      </c>
      <c r="R6783">
        <v>2</v>
      </c>
    </row>
    <row r="6784" spans="1:18" x14ac:dyDescent="0.25">
      <c r="A6784" t="s">
        <v>1835</v>
      </c>
      <c r="B6784">
        <v>2017</v>
      </c>
      <c r="C6784">
        <v>9</v>
      </c>
      <c r="D6784">
        <v>21</v>
      </c>
      <c r="E6784" t="s">
        <v>1620</v>
      </c>
      <c r="F6784" s="1" t="s">
        <v>3205</v>
      </c>
      <c r="G6784" s="1" t="s">
        <v>3863</v>
      </c>
      <c r="H6784" s="1" t="s">
        <v>3206</v>
      </c>
      <c r="I6784" t="s">
        <v>19006</v>
      </c>
      <c r="J6784" t="s">
        <v>23</v>
      </c>
      <c r="K6784">
        <v>2145</v>
      </c>
      <c r="L6784">
        <v>95786.05</v>
      </c>
      <c r="M6784">
        <v>44.66</v>
      </c>
      <c r="N6784" t="s">
        <v>9307</v>
      </c>
      <c r="O6784" t="s">
        <v>9445</v>
      </c>
      <c r="P6784">
        <v>3.6019547837424074E-2</v>
      </c>
      <c r="Q6784">
        <v>0</v>
      </c>
      <c r="R6784">
        <v>3</v>
      </c>
    </row>
    <row r="6785" spans="1:18" x14ac:dyDescent="0.25">
      <c r="A6785" t="s">
        <v>1835</v>
      </c>
      <c r="B6785">
        <v>2017</v>
      </c>
      <c r="C6785">
        <v>9</v>
      </c>
      <c r="D6785">
        <v>21</v>
      </c>
      <c r="E6785" t="s">
        <v>1620</v>
      </c>
      <c r="F6785" s="1" t="s">
        <v>3205</v>
      </c>
      <c r="G6785" s="1" t="s">
        <v>3863</v>
      </c>
      <c r="H6785" s="1" t="s">
        <v>3206</v>
      </c>
      <c r="I6785" t="s">
        <v>19010</v>
      </c>
      <c r="J6785" t="s">
        <v>23</v>
      </c>
      <c r="K6785">
        <v>10540</v>
      </c>
      <c r="L6785">
        <v>471712.43</v>
      </c>
      <c r="M6785">
        <v>44.75</v>
      </c>
      <c r="N6785" t="s">
        <v>9337</v>
      </c>
      <c r="O6785" t="s">
        <v>9440</v>
      </c>
      <c r="P6785">
        <v>0.12068470364021268</v>
      </c>
      <c r="Q6785">
        <v>0</v>
      </c>
      <c r="R6785">
        <v>3</v>
      </c>
    </row>
    <row r="6786" spans="1:18" x14ac:dyDescent="0.25">
      <c r="A6786" t="s">
        <v>1835</v>
      </c>
      <c r="B6786">
        <v>2017</v>
      </c>
      <c r="C6786">
        <v>9</v>
      </c>
      <c r="D6786">
        <v>21</v>
      </c>
      <c r="E6786" t="s">
        <v>1620</v>
      </c>
      <c r="F6786" s="1" t="s">
        <v>3205</v>
      </c>
      <c r="G6786" s="1" t="s">
        <v>3863</v>
      </c>
      <c r="H6786" s="1" t="s">
        <v>3206</v>
      </c>
      <c r="I6786" t="s">
        <v>18931</v>
      </c>
      <c r="J6786" t="s">
        <v>23</v>
      </c>
      <c r="K6786">
        <v>9320</v>
      </c>
      <c r="L6786">
        <v>416189.26</v>
      </c>
      <c r="M6786">
        <v>44.66</v>
      </c>
      <c r="N6786" t="s">
        <v>9309</v>
      </c>
      <c r="O6786" t="s">
        <v>9451</v>
      </c>
      <c r="P6786">
        <v>6.5364123560168089E-2</v>
      </c>
      <c r="Q6786">
        <v>0</v>
      </c>
      <c r="R6786">
        <v>3</v>
      </c>
    </row>
    <row r="6787" spans="1:18" x14ac:dyDescent="0.25">
      <c r="A6787" t="s">
        <v>10317</v>
      </c>
      <c r="B6787">
        <v>2019</v>
      </c>
      <c r="C6787">
        <v>2</v>
      </c>
      <c r="D6787">
        <v>15</v>
      </c>
      <c r="E6787" t="s">
        <v>1620</v>
      </c>
      <c r="F6787" s="1" t="s">
        <v>3205</v>
      </c>
      <c r="G6787" s="1" t="s">
        <v>3863</v>
      </c>
      <c r="H6787" s="1" t="s">
        <v>3206</v>
      </c>
      <c r="I6787" t="s">
        <v>19221</v>
      </c>
      <c r="J6787" t="s">
        <v>23</v>
      </c>
      <c r="K6787">
        <v>10900</v>
      </c>
      <c r="L6787">
        <v>495950</v>
      </c>
      <c r="M6787">
        <v>45.5</v>
      </c>
      <c r="N6787" t="s">
        <v>9347</v>
      </c>
      <c r="O6787" t="s">
        <v>9542</v>
      </c>
      <c r="P6787">
        <v>8.0289698840596724E-2</v>
      </c>
      <c r="Q6787">
        <v>0</v>
      </c>
      <c r="R6787">
        <v>1</v>
      </c>
    </row>
    <row r="6788" spans="1:18" x14ac:dyDescent="0.25">
      <c r="A6788" t="s">
        <v>10317</v>
      </c>
      <c r="B6788">
        <v>2019</v>
      </c>
      <c r="C6788">
        <v>2</v>
      </c>
      <c r="D6788">
        <v>15</v>
      </c>
      <c r="E6788" t="s">
        <v>1620</v>
      </c>
      <c r="F6788" s="1" t="s">
        <v>3205</v>
      </c>
      <c r="G6788" s="1" t="s">
        <v>3384</v>
      </c>
      <c r="H6788" s="1" t="s">
        <v>3206</v>
      </c>
      <c r="I6788" t="s">
        <v>17276</v>
      </c>
      <c r="J6788" t="s">
        <v>23</v>
      </c>
      <c r="K6788">
        <v>2274</v>
      </c>
      <c r="L6788">
        <v>102330</v>
      </c>
      <c r="M6788">
        <v>45</v>
      </c>
      <c r="N6788" t="s">
        <v>112</v>
      </c>
      <c r="O6788" t="s">
        <v>9515</v>
      </c>
      <c r="P6788">
        <v>3.2773227720419927E-2</v>
      </c>
      <c r="Q6788">
        <v>0</v>
      </c>
      <c r="R6788">
        <v>1</v>
      </c>
    </row>
    <row r="6789" spans="1:18" x14ac:dyDescent="0.25">
      <c r="A6789" t="s">
        <v>10317</v>
      </c>
      <c r="B6789">
        <v>2019</v>
      </c>
      <c r="C6789">
        <v>2</v>
      </c>
      <c r="D6789">
        <v>15</v>
      </c>
      <c r="E6789" t="s">
        <v>1620</v>
      </c>
      <c r="F6789" s="1" t="s">
        <v>9480</v>
      </c>
      <c r="G6789" s="1" t="s">
        <v>9480</v>
      </c>
      <c r="H6789" s="1" t="s">
        <v>9480</v>
      </c>
      <c r="I6789" t="s">
        <v>1271</v>
      </c>
      <c r="J6789" t="s">
        <v>23</v>
      </c>
      <c r="K6789">
        <v>2057</v>
      </c>
      <c r="L6789">
        <v>100793</v>
      </c>
      <c r="M6789">
        <v>49</v>
      </c>
      <c r="N6789" t="e">
        <v>#N/A</v>
      </c>
      <c r="O6789" t="e">
        <v>#N/A</v>
      </c>
      <c r="P6789">
        <v>0</v>
      </c>
      <c r="Q6789">
        <v>0</v>
      </c>
      <c r="R6789">
        <v>1</v>
      </c>
    </row>
    <row r="6790" spans="1:18" x14ac:dyDescent="0.25">
      <c r="A6790" t="s">
        <v>10317</v>
      </c>
      <c r="B6790">
        <v>2019</v>
      </c>
      <c r="C6790">
        <v>2</v>
      </c>
      <c r="D6790">
        <v>15</v>
      </c>
      <c r="E6790" t="s">
        <v>1620</v>
      </c>
      <c r="F6790" s="1" t="s">
        <v>9480</v>
      </c>
      <c r="G6790" s="1" t="s">
        <v>9480</v>
      </c>
      <c r="H6790" s="1" t="s">
        <v>9480</v>
      </c>
      <c r="I6790" t="s">
        <v>1780</v>
      </c>
      <c r="J6790" t="s">
        <v>23</v>
      </c>
      <c r="K6790">
        <v>2500</v>
      </c>
      <c r="L6790">
        <v>133750</v>
      </c>
      <c r="M6790">
        <v>53.5</v>
      </c>
      <c r="N6790" t="e">
        <v>#N/A</v>
      </c>
      <c r="O6790" t="e">
        <v>#N/A</v>
      </c>
      <c r="P6790">
        <v>0</v>
      </c>
      <c r="Q6790">
        <v>0</v>
      </c>
      <c r="R6790">
        <v>1</v>
      </c>
    </row>
    <row r="6791" spans="1:18" x14ac:dyDescent="0.25">
      <c r="A6791" t="s">
        <v>10317</v>
      </c>
      <c r="B6791">
        <v>2019</v>
      </c>
      <c r="C6791">
        <v>2</v>
      </c>
      <c r="D6791">
        <v>15</v>
      </c>
      <c r="E6791" t="s">
        <v>1620</v>
      </c>
      <c r="F6791" s="1" t="s">
        <v>9480</v>
      </c>
      <c r="G6791" s="1" t="s">
        <v>9480</v>
      </c>
      <c r="H6791" s="1" t="s">
        <v>9480</v>
      </c>
      <c r="I6791" t="s">
        <v>2253</v>
      </c>
      <c r="J6791" t="s">
        <v>23</v>
      </c>
      <c r="K6791">
        <v>1022</v>
      </c>
      <c r="L6791">
        <v>52633</v>
      </c>
      <c r="M6791">
        <v>51.5</v>
      </c>
      <c r="N6791" t="e">
        <v>#N/A</v>
      </c>
      <c r="O6791" t="e">
        <v>#N/A</v>
      </c>
      <c r="P6791">
        <v>0</v>
      </c>
      <c r="Q6791">
        <v>0</v>
      </c>
      <c r="R6791">
        <v>1</v>
      </c>
    </row>
    <row r="6792" spans="1:18" x14ac:dyDescent="0.25">
      <c r="A6792" t="s">
        <v>16000</v>
      </c>
      <c r="B6792">
        <v>2019</v>
      </c>
      <c r="C6792">
        <v>10</v>
      </c>
      <c r="D6792">
        <v>17</v>
      </c>
      <c r="E6792" t="s">
        <v>8095</v>
      </c>
      <c r="F6792" s="1" t="s">
        <v>5207</v>
      </c>
      <c r="G6792" s="1" t="s">
        <v>20573</v>
      </c>
      <c r="H6792" s="1" t="s">
        <v>3200</v>
      </c>
      <c r="I6792" t="s">
        <v>20697</v>
      </c>
      <c r="J6792" t="s">
        <v>23</v>
      </c>
      <c r="K6792">
        <v>200</v>
      </c>
      <c r="L6792">
        <v>24408</v>
      </c>
      <c r="M6792">
        <v>122.04</v>
      </c>
      <c r="N6792" t="s">
        <v>7263</v>
      </c>
      <c r="O6792" t="s">
        <v>23192</v>
      </c>
      <c r="P6792">
        <v>0</v>
      </c>
      <c r="Q6792">
        <v>0</v>
      </c>
      <c r="R6792">
        <v>4</v>
      </c>
    </row>
    <row r="6793" spans="1:18" x14ac:dyDescent="0.25">
      <c r="A6793" t="s">
        <v>8757</v>
      </c>
      <c r="B6793">
        <v>2018</v>
      </c>
      <c r="C6793">
        <v>10</v>
      </c>
      <c r="D6793">
        <v>25</v>
      </c>
      <c r="E6793" t="s">
        <v>8334</v>
      </c>
      <c r="F6793" s="1" t="s">
        <v>5207</v>
      </c>
      <c r="G6793" s="1" t="s">
        <v>20573</v>
      </c>
      <c r="H6793" s="1" t="s">
        <v>3201</v>
      </c>
      <c r="I6793" t="s">
        <v>20701</v>
      </c>
      <c r="J6793" t="s">
        <v>23</v>
      </c>
      <c r="K6793">
        <v>1057</v>
      </c>
      <c r="L6793">
        <v>210786</v>
      </c>
      <c r="M6793">
        <v>199.42</v>
      </c>
      <c r="N6793" t="s">
        <v>7263</v>
      </c>
      <c r="O6793" t="s">
        <v>23191</v>
      </c>
      <c r="P6793">
        <v>0</v>
      </c>
      <c r="Q6793">
        <v>0</v>
      </c>
      <c r="R6793">
        <v>4</v>
      </c>
    </row>
    <row r="6794" spans="1:18" x14ac:dyDescent="0.25">
      <c r="A6794" t="s">
        <v>10197</v>
      </c>
      <c r="B6794">
        <v>2019</v>
      </c>
      <c r="C6794">
        <v>1</v>
      </c>
      <c r="D6794">
        <v>29</v>
      </c>
      <c r="E6794" t="s">
        <v>31</v>
      </c>
      <c r="F6794" s="1" t="s">
        <v>3205</v>
      </c>
      <c r="G6794" s="1" t="s">
        <v>3384</v>
      </c>
      <c r="H6794" s="1" t="s">
        <v>7263</v>
      </c>
      <c r="I6794" t="s">
        <v>17162</v>
      </c>
      <c r="J6794" t="s">
        <v>23</v>
      </c>
      <c r="K6794">
        <v>995.6</v>
      </c>
      <c r="L6794">
        <v>157250</v>
      </c>
      <c r="M6794">
        <v>157.94</v>
      </c>
      <c r="N6794" t="s">
        <v>9146</v>
      </c>
      <c r="O6794" t="s">
        <v>9585</v>
      </c>
      <c r="P6794">
        <v>0</v>
      </c>
      <c r="Q6794">
        <v>0</v>
      </c>
      <c r="R6794">
        <v>1</v>
      </c>
    </row>
    <row r="6795" spans="1:18" x14ac:dyDescent="0.25">
      <c r="A6795" t="s">
        <v>2760</v>
      </c>
      <c r="B6795">
        <v>2018</v>
      </c>
      <c r="C6795">
        <v>9</v>
      </c>
      <c r="D6795">
        <v>5</v>
      </c>
      <c r="E6795" t="s">
        <v>21</v>
      </c>
      <c r="F6795" s="1" t="s">
        <v>3205</v>
      </c>
      <c r="G6795" s="1" t="s">
        <v>3967</v>
      </c>
      <c r="H6795" s="1" t="s">
        <v>3206</v>
      </c>
      <c r="I6795" t="s">
        <v>18673</v>
      </c>
      <c r="J6795" t="s">
        <v>23</v>
      </c>
      <c r="K6795">
        <v>2246</v>
      </c>
      <c r="L6795">
        <v>176310.99</v>
      </c>
      <c r="M6795">
        <v>78.5</v>
      </c>
      <c r="N6795" t="s">
        <v>9236</v>
      </c>
      <c r="O6795" t="s">
        <v>9554</v>
      </c>
      <c r="P6795">
        <v>0</v>
      </c>
      <c r="Q6795">
        <v>0</v>
      </c>
      <c r="R6795">
        <v>3</v>
      </c>
    </row>
    <row r="6796" spans="1:18" x14ac:dyDescent="0.25">
      <c r="A6796" t="s">
        <v>2760</v>
      </c>
      <c r="B6796">
        <v>2018</v>
      </c>
      <c r="C6796">
        <v>9</v>
      </c>
      <c r="D6796">
        <v>5</v>
      </c>
      <c r="E6796" t="s">
        <v>21</v>
      </c>
      <c r="F6796" s="1" t="s">
        <v>3205</v>
      </c>
      <c r="G6796" s="1" t="s">
        <v>3967</v>
      </c>
      <c r="H6796" s="1" t="s">
        <v>3206</v>
      </c>
      <c r="I6796" t="s">
        <v>18673</v>
      </c>
      <c r="J6796" t="s">
        <v>23</v>
      </c>
      <c r="K6796">
        <v>2439</v>
      </c>
      <c r="L6796">
        <v>191461.49</v>
      </c>
      <c r="M6796">
        <v>78.5</v>
      </c>
      <c r="N6796" t="s">
        <v>9236</v>
      </c>
      <c r="O6796" t="s">
        <v>9554</v>
      </c>
      <c r="P6796">
        <v>0</v>
      </c>
      <c r="Q6796">
        <v>0</v>
      </c>
      <c r="R6796">
        <v>3</v>
      </c>
    </row>
    <row r="6797" spans="1:18" x14ac:dyDescent="0.25">
      <c r="A6797" t="s">
        <v>10917</v>
      </c>
      <c r="B6797">
        <v>2019</v>
      </c>
      <c r="C6797">
        <v>5</v>
      </c>
      <c r="D6797">
        <v>17</v>
      </c>
      <c r="E6797" t="s">
        <v>21</v>
      </c>
      <c r="F6797" s="1" t="s">
        <v>3205</v>
      </c>
      <c r="G6797" s="1" t="s">
        <v>3967</v>
      </c>
      <c r="H6797" s="1" t="s">
        <v>3206</v>
      </c>
      <c r="I6797" t="s">
        <v>18376</v>
      </c>
      <c r="J6797" t="s">
        <v>23</v>
      </c>
      <c r="K6797">
        <v>15070</v>
      </c>
      <c r="L6797">
        <v>1250810.24</v>
      </c>
      <c r="M6797">
        <v>83</v>
      </c>
      <c r="N6797" t="s">
        <v>9232</v>
      </c>
      <c r="O6797" t="s">
        <v>9511</v>
      </c>
      <c r="P6797">
        <v>0</v>
      </c>
      <c r="Q6797">
        <v>0</v>
      </c>
      <c r="R6797">
        <v>2</v>
      </c>
    </row>
    <row r="6798" spans="1:18" x14ac:dyDescent="0.25">
      <c r="A6798" t="s">
        <v>10917</v>
      </c>
      <c r="B6798">
        <v>2019</v>
      </c>
      <c r="C6798">
        <v>5</v>
      </c>
      <c r="D6798">
        <v>17</v>
      </c>
      <c r="E6798" t="s">
        <v>21</v>
      </c>
      <c r="F6798" s="1" t="s">
        <v>3205</v>
      </c>
      <c r="G6798" s="1" t="s">
        <v>3967</v>
      </c>
      <c r="H6798" s="1" t="s">
        <v>3206</v>
      </c>
      <c r="I6798" t="s">
        <v>18507</v>
      </c>
      <c r="J6798" t="s">
        <v>23</v>
      </c>
      <c r="K6798">
        <v>4420</v>
      </c>
      <c r="L6798">
        <v>366860.08</v>
      </c>
      <c r="M6798">
        <v>83</v>
      </c>
      <c r="N6798" t="s">
        <v>9237</v>
      </c>
      <c r="O6798" t="s">
        <v>23226</v>
      </c>
      <c r="P6798">
        <v>0</v>
      </c>
      <c r="Q6798">
        <v>0</v>
      </c>
      <c r="R6798">
        <v>2</v>
      </c>
    </row>
    <row r="6799" spans="1:18" x14ac:dyDescent="0.25">
      <c r="A6799" t="s">
        <v>15145</v>
      </c>
      <c r="B6799">
        <v>2019</v>
      </c>
      <c r="C6799">
        <v>7</v>
      </c>
      <c r="D6799">
        <v>21</v>
      </c>
      <c r="E6799" t="s">
        <v>8095</v>
      </c>
      <c r="F6799" s="1" t="s">
        <v>5207</v>
      </c>
      <c r="G6799" s="1" t="s">
        <v>20573</v>
      </c>
      <c r="H6799" s="1" t="s">
        <v>3200</v>
      </c>
      <c r="I6799" t="s">
        <v>20617</v>
      </c>
      <c r="J6799" t="s">
        <v>23</v>
      </c>
      <c r="K6799">
        <v>460</v>
      </c>
      <c r="L6799">
        <v>63480</v>
      </c>
      <c r="M6799">
        <v>138</v>
      </c>
      <c r="N6799" t="s">
        <v>7263</v>
      </c>
      <c r="O6799" t="s">
        <v>23192</v>
      </c>
      <c r="P6799">
        <v>0</v>
      </c>
      <c r="Q6799">
        <v>0</v>
      </c>
      <c r="R6799">
        <v>3</v>
      </c>
    </row>
    <row r="6800" spans="1:18" x14ac:dyDescent="0.25">
      <c r="A6800" t="s">
        <v>15145</v>
      </c>
      <c r="B6800">
        <v>2019</v>
      </c>
      <c r="C6800">
        <v>7</v>
      </c>
      <c r="D6800">
        <v>21</v>
      </c>
      <c r="E6800" t="s">
        <v>8095</v>
      </c>
      <c r="F6800" s="1" t="s">
        <v>5207</v>
      </c>
      <c r="G6800" s="1" t="s">
        <v>20573</v>
      </c>
      <c r="H6800" s="1" t="s">
        <v>3200</v>
      </c>
      <c r="I6800" t="s">
        <v>20713</v>
      </c>
      <c r="J6800" t="s">
        <v>23</v>
      </c>
      <c r="K6800">
        <v>400</v>
      </c>
      <c r="L6800">
        <v>51715.199999999997</v>
      </c>
      <c r="M6800">
        <v>129.29</v>
      </c>
      <c r="N6800" t="s">
        <v>9024</v>
      </c>
      <c r="O6800" t="s">
        <v>9827</v>
      </c>
      <c r="P6800">
        <v>0</v>
      </c>
      <c r="Q6800">
        <v>0</v>
      </c>
      <c r="R6800">
        <v>3</v>
      </c>
    </row>
    <row r="6801" spans="1:18" x14ac:dyDescent="0.25">
      <c r="A6801" t="s">
        <v>15145</v>
      </c>
      <c r="B6801">
        <v>2019</v>
      </c>
      <c r="C6801">
        <v>7</v>
      </c>
      <c r="D6801">
        <v>21</v>
      </c>
      <c r="E6801" t="s">
        <v>8095</v>
      </c>
      <c r="F6801" s="1" t="s">
        <v>5207</v>
      </c>
      <c r="G6801" s="1" t="s">
        <v>20573</v>
      </c>
      <c r="H6801" s="1" t="s">
        <v>3200</v>
      </c>
      <c r="I6801" t="s">
        <v>20752</v>
      </c>
      <c r="J6801" t="s">
        <v>23</v>
      </c>
      <c r="K6801">
        <v>1000</v>
      </c>
      <c r="L6801">
        <v>141120</v>
      </c>
      <c r="M6801">
        <v>141.12</v>
      </c>
      <c r="N6801" t="s">
        <v>7263</v>
      </c>
      <c r="O6801" t="s">
        <v>23192</v>
      </c>
      <c r="P6801">
        <v>0</v>
      </c>
      <c r="Q6801">
        <v>0</v>
      </c>
      <c r="R6801">
        <v>3</v>
      </c>
    </row>
    <row r="6802" spans="1:18" x14ac:dyDescent="0.25">
      <c r="A6802" t="s">
        <v>15145</v>
      </c>
      <c r="B6802">
        <v>2019</v>
      </c>
      <c r="C6802">
        <v>7</v>
      </c>
      <c r="D6802">
        <v>21</v>
      </c>
      <c r="E6802" t="s">
        <v>8095</v>
      </c>
      <c r="F6802" s="1" t="s">
        <v>5207</v>
      </c>
      <c r="G6802" s="1" t="s">
        <v>20573</v>
      </c>
      <c r="H6802" s="1" t="s">
        <v>3200</v>
      </c>
      <c r="I6802" t="s">
        <v>20623</v>
      </c>
      <c r="J6802" t="s">
        <v>23</v>
      </c>
      <c r="K6802">
        <v>220</v>
      </c>
      <c r="L6802">
        <v>30360</v>
      </c>
      <c r="M6802">
        <v>138</v>
      </c>
      <c r="N6802" t="s">
        <v>8852</v>
      </c>
      <c r="O6802" t="s">
        <v>9472</v>
      </c>
      <c r="P6802">
        <v>0</v>
      </c>
      <c r="Q6802">
        <v>2.6301685849296381E-2</v>
      </c>
      <c r="R6802">
        <v>3</v>
      </c>
    </row>
    <row r="6803" spans="1:18" x14ac:dyDescent="0.25">
      <c r="A6803" t="s">
        <v>15145</v>
      </c>
      <c r="B6803">
        <v>2019</v>
      </c>
      <c r="C6803">
        <v>7</v>
      </c>
      <c r="D6803">
        <v>21</v>
      </c>
      <c r="E6803" t="s">
        <v>8095</v>
      </c>
      <c r="F6803" s="1" t="s">
        <v>5207</v>
      </c>
      <c r="G6803" s="1" t="s">
        <v>20573</v>
      </c>
      <c r="H6803" s="1" t="s">
        <v>3200</v>
      </c>
      <c r="I6803" t="s">
        <v>20694</v>
      </c>
      <c r="J6803" t="s">
        <v>23</v>
      </c>
      <c r="K6803">
        <v>7060</v>
      </c>
      <c r="L6803">
        <v>912773.28</v>
      </c>
      <c r="M6803">
        <v>129.29</v>
      </c>
      <c r="N6803" t="s">
        <v>9014</v>
      </c>
      <c r="O6803" t="s">
        <v>9454</v>
      </c>
      <c r="P6803">
        <v>0</v>
      </c>
      <c r="Q6803">
        <v>0.10248345341786883</v>
      </c>
      <c r="R6803">
        <v>3</v>
      </c>
    </row>
    <row r="6804" spans="1:18" x14ac:dyDescent="0.25">
      <c r="A6804" t="s">
        <v>15145</v>
      </c>
      <c r="B6804">
        <v>2019</v>
      </c>
      <c r="C6804">
        <v>7</v>
      </c>
      <c r="D6804">
        <v>21</v>
      </c>
      <c r="E6804" t="s">
        <v>8095</v>
      </c>
      <c r="F6804" s="1" t="s">
        <v>5207</v>
      </c>
      <c r="G6804" s="1" t="s">
        <v>20573</v>
      </c>
      <c r="H6804" s="1" t="s">
        <v>3200</v>
      </c>
      <c r="I6804" t="s">
        <v>20728</v>
      </c>
      <c r="J6804" t="s">
        <v>23</v>
      </c>
      <c r="K6804">
        <v>2000</v>
      </c>
      <c r="L6804">
        <v>258576</v>
      </c>
      <c r="M6804">
        <v>129.29</v>
      </c>
      <c r="N6804" t="s">
        <v>7263</v>
      </c>
      <c r="O6804" t="s">
        <v>23192</v>
      </c>
      <c r="P6804">
        <v>0</v>
      </c>
      <c r="Q6804">
        <v>0</v>
      </c>
      <c r="R6804">
        <v>3</v>
      </c>
    </row>
    <row r="6805" spans="1:18" x14ac:dyDescent="0.25">
      <c r="A6805" t="s">
        <v>15145</v>
      </c>
      <c r="B6805">
        <v>2019</v>
      </c>
      <c r="C6805">
        <v>7</v>
      </c>
      <c r="D6805">
        <v>21</v>
      </c>
      <c r="E6805" t="s">
        <v>8095</v>
      </c>
      <c r="F6805" s="1" t="s">
        <v>5207</v>
      </c>
      <c r="G6805" s="1" t="s">
        <v>20573</v>
      </c>
      <c r="H6805" s="1" t="s">
        <v>3200</v>
      </c>
      <c r="I6805" t="s">
        <v>20740</v>
      </c>
      <c r="J6805" t="s">
        <v>23</v>
      </c>
      <c r="K6805">
        <v>500</v>
      </c>
      <c r="L6805">
        <v>64644</v>
      </c>
      <c r="M6805">
        <v>129.29</v>
      </c>
      <c r="N6805" t="s">
        <v>7263</v>
      </c>
      <c r="O6805" t="s">
        <v>23192</v>
      </c>
      <c r="P6805">
        <v>0</v>
      </c>
      <c r="Q6805">
        <v>0</v>
      </c>
      <c r="R6805">
        <v>3</v>
      </c>
    </row>
    <row r="6806" spans="1:18" x14ac:dyDescent="0.25">
      <c r="A6806" t="s">
        <v>15145</v>
      </c>
      <c r="B6806">
        <v>2019</v>
      </c>
      <c r="C6806">
        <v>7</v>
      </c>
      <c r="D6806">
        <v>21</v>
      </c>
      <c r="E6806" t="s">
        <v>8095</v>
      </c>
      <c r="F6806" s="1" t="s">
        <v>5207</v>
      </c>
      <c r="G6806" s="1" t="s">
        <v>20573</v>
      </c>
      <c r="H6806" s="1" t="s">
        <v>3200</v>
      </c>
      <c r="I6806" t="s">
        <v>20782</v>
      </c>
      <c r="J6806" t="s">
        <v>23</v>
      </c>
      <c r="K6806">
        <v>2500</v>
      </c>
      <c r="L6806">
        <v>352800</v>
      </c>
      <c r="M6806">
        <v>141.12</v>
      </c>
      <c r="N6806" t="s">
        <v>7263</v>
      </c>
      <c r="O6806" t="s">
        <v>23192</v>
      </c>
      <c r="P6806">
        <v>0</v>
      </c>
      <c r="Q6806">
        <v>0</v>
      </c>
      <c r="R6806">
        <v>3</v>
      </c>
    </row>
    <row r="6807" spans="1:18" x14ac:dyDescent="0.25">
      <c r="A6807" t="s">
        <v>15145</v>
      </c>
      <c r="B6807">
        <v>2019</v>
      </c>
      <c r="C6807">
        <v>7</v>
      </c>
      <c r="D6807">
        <v>21</v>
      </c>
      <c r="E6807" t="s">
        <v>8095</v>
      </c>
      <c r="F6807" s="1" t="s">
        <v>5207</v>
      </c>
      <c r="G6807" s="1" t="s">
        <v>20573</v>
      </c>
      <c r="H6807" s="1" t="s">
        <v>3200</v>
      </c>
      <c r="I6807" t="s">
        <v>20683</v>
      </c>
      <c r="J6807" t="s">
        <v>23</v>
      </c>
      <c r="K6807">
        <v>13</v>
      </c>
      <c r="L6807">
        <v>1680.74</v>
      </c>
      <c r="M6807">
        <v>129.29</v>
      </c>
      <c r="N6807" t="s">
        <v>7263</v>
      </c>
      <c r="O6807" t="s">
        <v>23192</v>
      </c>
      <c r="P6807">
        <v>0</v>
      </c>
      <c r="Q6807">
        <v>0</v>
      </c>
      <c r="R6807">
        <v>3</v>
      </c>
    </row>
    <row r="6808" spans="1:18" x14ac:dyDescent="0.25">
      <c r="A6808" t="s">
        <v>15145</v>
      </c>
      <c r="B6808">
        <v>2019</v>
      </c>
      <c r="C6808">
        <v>7</v>
      </c>
      <c r="D6808">
        <v>21</v>
      </c>
      <c r="E6808" t="s">
        <v>8095</v>
      </c>
      <c r="F6808" s="1" t="s">
        <v>9480</v>
      </c>
      <c r="G6808" s="1" t="s">
        <v>9480</v>
      </c>
      <c r="H6808" s="1" t="s">
        <v>9480</v>
      </c>
      <c r="I6808" t="s">
        <v>15571</v>
      </c>
      <c r="J6808" t="s">
        <v>23</v>
      </c>
      <c r="K6808">
        <v>200</v>
      </c>
      <c r="L6808">
        <v>25857.599999999999</v>
      </c>
      <c r="M6808">
        <v>129.29</v>
      </c>
      <c r="N6808" t="e">
        <v>#N/A</v>
      </c>
      <c r="O6808" t="e">
        <v>#N/A</v>
      </c>
      <c r="P6808">
        <v>0</v>
      </c>
      <c r="Q6808">
        <v>0</v>
      </c>
      <c r="R6808">
        <v>3</v>
      </c>
    </row>
    <row r="6809" spans="1:18" x14ac:dyDescent="0.25">
      <c r="A6809" t="s">
        <v>15145</v>
      </c>
      <c r="B6809">
        <v>2019</v>
      </c>
      <c r="C6809">
        <v>7</v>
      </c>
      <c r="D6809">
        <v>21</v>
      </c>
      <c r="E6809" t="s">
        <v>8095</v>
      </c>
      <c r="F6809" s="1" t="s">
        <v>5207</v>
      </c>
      <c r="G6809" s="1" t="s">
        <v>20573</v>
      </c>
      <c r="H6809" s="1" t="s">
        <v>3200</v>
      </c>
      <c r="I6809" t="s">
        <v>20768</v>
      </c>
      <c r="J6809" t="s">
        <v>23</v>
      </c>
      <c r="K6809">
        <v>2500</v>
      </c>
      <c r="L6809">
        <v>352800</v>
      </c>
      <c r="M6809">
        <v>141.12</v>
      </c>
      <c r="N6809" t="s">
        <v>9043</v>
      </c>
      <c r="O6809" t="s">
        <v>9830</v>
      </c>
      <c r="P6809">
        <v>0</v>
      </c>
      <c r="Q6809">
        <v>0</v>
      </c>
      <c r="R6809">
        <v>3</v>
      </c>
    </row>
    <row r="6810" spans="1:18" x14ac:dyDescent="0.25">
      <c r="A6810" t="s">
        <v>15145</v>
      </c>
      <c r="B6810">
        <v>2019</v>
      </c>
      <c r="C6810">
        <v>7</v>
      </c>
      <c r="D6810">
        <v>21</v>
      </c>
      <c r="E6810" t="s">
        <v>8095</v>
      </c>
      <c r="F6810" s="1" t="s">
        <v>5207</v>
      </c>
      <c r="G6810" s="1" t="s">
        <v>20573</v>
      </c>
      <c r="H6810" s="1" t="s">
        <v>3200</v>
      </c>
      <c r="I6810" t="s">
        <v>20774</v>
      </c>
      <c r="J6810" t="s">
        <v>23</v>
      </c>
      <c r="K6810">
        <v>2000</v>
      </c>
      <c r="L6810">
        <v>282240</v>
      </c>
      <c r="M6810">
        <v>141.12</v>
      </c>
      <c r="N6810" t="s">
        <v>9044</v>
      </c>
      <c r="O6810" t="s">
        <v>9829</v>
      </c>
      <c r="P6810">
        <v>0</v>
      </c>
      <c r="Q6810">
        <v>0</v>
      </c>
      <c r="R6810">
        <v>3</v>
      </c>
    </row>
    <row r="6811" spans="1:18" x14ac:dyDescent="0.25">
      <c r="A6811" t="s">
        <v>15145</v>
      </c>
      <c r="B6811">
        <v>2019</v>
      </c>
      <c r="C6811">
        <v>7</v>
      </c>
      <c r="D6811">
        <v>21</v>
      </c>
      <c r="E6811" t="s">
        <v>8095</v>
      </c>
      <c r="F6811" s="1" t="s">
        <v>5207</v>
      </c>
      <c r="G6811" s="1" t="s">
        <v>20573</v>
      </c>
      <c r="H6811" s="1" t="s">
        <v>3200</v>
      </c>
      <c r="I6811" t="s">
        <v>20747</v>
      </c>
      <c r="J6811" t="s">
        <v>23</v>
      </c>
      <c r="K6811">
        <v>200</v>
      </c>
      <c r="L6811">
        <v>25857.599999999999</v>
      </c>
      <c r="M6811">
        <v>129.29</v>
      </c>
      <c r="N6811" t="s">
        <v>7263</v>
      </c>
      <c r="O6811" t="s">
        <v>23192</v>
      </c>
      <c r="P6811">
        <v>0</v>
      </c>
      <c r="Q6811">
        <v>0</v>
      </c>
      <c r="R6811">
        <v>3</v>
      </c>
    </row>
    <row r="6812" spans="1:18" x14ac:dyDescent="0.25">
      <c r="A6812" t="s">
        <v>17001</v>
      </c>
      <c r="B6812">
        <v>2019</v>
      </c>
      <c r="C6812">
        <v>12</v>
      </c>
      <c r="D6812">
        <v>30</v>
      </c>
      <c r="E6812" t="s">
        <v>15699</v>
      </c>
      <c r="F6812" s="1" t="s">
        <v>3205</v>
      </c>
      <c r="G6812" s="1" t="s">
        <v>3384</v>
      </c>
      <c r="H6812" s="1" t="s">
        <v>3206</v>
      </c>
      <c r="I6812" t="s">
        <v>17214</v>
      </c>
      <c r="J6812" t="s">
        <v>23</v>
      </c>
      <c r="K6812">
        <v>1428</v>
      </c>
      <c r="L6812">
        <v>64974</v>
      </c>
      <c r="M6812">
        <v>45.5</v>
      </c>
      <c r="N6812" t="s">
        <v>645</v>
      </c>
      <c r="O6812" t="s">
        <v>9450</v>
      </c>
      <c r="P6812">
        <v>9.1123449223886266E-2</v>
      </c>
      <c r="Q6812">
        <v>0</v>
      </c>
      <c r="R6812">
        <v>4</v>
      </c>
    </row>
    <row r="6813" spans="1:18" x14ac:dyDescent="0.25">
      <c r="A6813" t="s">
        <v>2817</v>
      </c>
      <c r="B6813">
        <v>2018</v>
      </c>
      <c r="C6813">
        <v>9</v>
      </c>
      <c r="D6813">
        <v>18</v>
      </c>
      <c r="E6813" t="s">
        <v>1620</v>
      </c>
      <c r="F6813" s="1" t="s">
        <v>3205</v>
      </c>
      <c r="G6813" s="1" t="s">
        <v>3863</v>
      </c>
      <c r="H6813" s="1" t="s">
        <v>3206</v>
      </c>
      <c r="I6813" t="s">
        <v>18996</v>
      </c>
      <c r="J6813" t="s">
        <v>23</v>
      </c>
      <c r="K6813">
        <v>600</v>
      </c>
      <c r="L6813">
        <v>38520</v>
      </c>
      <c r="M6813">
        <v>64.2</v>
      </c>
      <c r="N6813" t="s">
        <v>9314</v>
      </c>
      <c r="O6813" t="s">
        <v>9453</v>
      </c>
      <c r="P6813">
        <v>1.984751079033405E-2</v>
      </c>
      <c r="Q6813">
        <v>0</v>
      </c>
      <c r="R6813">
        <v>3</v>
      </c>
    </row>
    <row r="6814" spans="1:18" x14ac:dyDescent="0.25">
      <c r="A6814" t="s">
        <v>2817</v>
      </c>
      <c r="B6814">
        <v>2018</v>
      </c>
      <c r="C6814">
        <v>9</v>
      </c>
      <c r="D6814">
        <v>18</v>
      </c>
      <c r="E6814" t="s">
        <v>1620</v>
      </c>
      <c r="F6814" s="1" t="s">
        <v>3205</v>
      </c>
      <c r="G6814" s="1" t="s">
        <v>3863</v>
      </c>
      <c r="H6814" s="1" t="s">
        <v>3206</v>
      </c>
      <c r="I6814" t="s">
        <v>19624</v>
      </c>
      <c r="J6814" t="s">
        <v>23</v>
      </c>
      <c r="K6814">
        <v>4627</v>
      </c>
      <c r="L6814">
        <v>297053.40000000002</v>
      </c>
      <c r="M6814">
        <v>64.2</v>
      </c>
      <c r="N6814" t="s">
        <v>9313</v>
      </c>
      <c r="O6814" t="s">
        <v>9448</v>
      </c>
      <c r="P6814">
        <v>2.823689586550486E-2</v>
      </c>
      <c r="Q6814">
        <v>0</v>
      </c>
      <c r="R6814">
        <v>3</v>
      </c>
    </row>
    <row r="6815" spans="1:18" x14ac:dyDescent="0.25">
      <c r="A6815" t="s">
        <v>2817</v>
      </c>
      <c r="B6815">
        <v>2018</v>
      </c>
      <c r="C6815">
        <v>9</v>
      </c>
      <c r="D6815">
        <v>18</v>
      </c>
      <c r="E6815" t="s">
        <v>1620</v>
      </c>
      <c r="F6815" s="1" t="s">
        <v>3205</v>
      </c>
      <c r="G6815" s="1" t="s">
        <v>3863</v>
      </c>
      <c r="H6815" s="1" t="s">
        <v>3206</v>
      </c>
      <c r="I6815" t="s">
        <v>19105</v>
      </c>
      <c r="J6815" t="s">
        <v>23</v>
      </c>
      <c r="K6815">
        <v>8355</v>
      </c>
      <c r="L6815">
        <v>411901.5</v>
      </c>
      <c r="M6815">
        <v>49.3</v>
      </c>
      <c r="N6815" t="s">
        <v>9346</v>
      </c>
      <c r="O6815" t="s">
        <v>9484</v>
      </c>
      <c r="P6815">
        <v>0</v>
      </c>
      <c r="Q6815">
        <v>0</v>
      </c>
      <c r="R6815">
        <v>3</v>
      </c>
    </row>
    <row r="6816" spans="1:18" x14ac:dyDescent="0.25">
      <c r="A6816" t="s">
        <v>2817</v>
      </c>
      <c r="B6816">
        <v>2018</v>
      </c>
      <c r="C6816">
        <v>9</v>
      </c>
      <c r="D6816">
        <v>18</v>
      </c>
      <c r="E6816" t="s">
        <v>1620</v>
      </c>
      <c r="F6816" s="1" t="s">
        <v>3205</v>
      </c>
      <c r="G6816" s="1" t="s">
        <v>3863</v>
      </c>
      <c r="H6816" s="1" t="s">
        <v>3206</v>
      </c>
      <c r="I6816" t="s">
        <v>19107</v>
      </c>
      <c r="J6816" t="s">
        <v>23</v>
      </c>
      <c r="K6816">
        <v>1995</v>
      </c>
      <c r="L6816">
        <v>105735</v>
      </c>
      <c r="M6816">
        <v>53</v>
      </c>
      <c r="N6816" t="s">
        <v>9329</v>
      </c>
      <c r="O6816" t="s">
        <v>9493</v>
      </c>
      <c r="P6816">
        <v>0</v>
      </c>
      <c r="Q6816">
        <v>0</v>
      </c>
      <c r="R6816">
        <v>3</v>
      </c>
    </row>
    <row r="6817" spans="1:18" x14ac:dyDescent="0.25">
      <c r="A6817" t="s">
        <v>2817</v>
      </c>
      <c r="B6817">
        <v>2018</v>
      </c>
      <c r="C6817">
        <v>9</v>
      </c>
      <c r="D6817">
        <v>18</v>
      </c>
      <c r="E6817" t="s">
        <v>1620</v>
      </c>
      <c r="F6817" s="1" t="s">
        <v>9480</v>
      </c>
      <c r="G6817" s="1" t="s">
        <v>9480</v>
      </c>
      <c r="H6817" s="1" t="s">
        <v>9480</v>
      </c>
      <c r="I6817" t="s">
        <v>1780</v>
      </c>
      <c r="J6817" t="s">
        <v>23</v>
      </c>
      <c r="K6817">
        <v>910</v>
      </c>
      <c r="L6817">
        <v>49595</v>
      </c>
      <c r="M6817">
        <v>54.5</v>
      </c>
      <c r="N6817" t="e">
        <v>#N/A</v>
      </c>
      <c r="O6817" t="e">
        <v>#N/A</v>
      </c>
      <c r="P6817">
        <v>0</v>
      </c>
      <c r="Q6817">
        <v>0</v>
      </c>
      <c r="R6817">
        <v>3</v>
      </c>
    </row>
    <row r="6818" spans="1:18" x14ac:dyDescent="0.25">
      <c r="A6818" t="s">
        <v>2817</v>
      </c>
      <c r="B6818">
        <v>2018</v>
      </c>
      <c r="C6818">
        <v>9</v>
      </c>
      <c r="D6818">
        <v>18</v>
      </c>
      <c r="E6818" t="s">
        <v>1620</v>
      </c>
      <c r="F6818" s="1" t="s">
        <v>3205</v>
      </c>
      <c r="G6818" s="1" t="s">
        <v>3863</v>
      </c>
      <c r="H6818" s="1" t="s">
        <v>3206</v>
      </c>
      <c r="I6818" t="s">
        <v>18940</v>
      </c>
      <c r="J6818" t="s">
        <v>23</v>
      </c>
      <c r="K6818">
        <v>3569</v>
      </c>
      <c r="L6818">
        <v>229129.8</v>
      </c>
      <c r="M6818">
        <v>64.2</v>
      </c>
      <c r="N6818" t="s">
        <v>9314</v>
      </c>
      <c r="O6818" t="s">
        <v>9453</v>
      </c>
      <c r="P6818">
        <v>1.984751079033405E-2</v>
      </c>
      <c r="Q6818">
        <v>0</v>
      </c>
      <c r="R6818">
        <v>3</v>
      </c>
    </row>
    <row r="6819" spans="1:18" x14ac:dyDescent="0.25">
      <c r="A6819" t="s">
        <v>1627</v>
      </c>
      <c r="B6819">
        <v>2017</v>
      </c>
      <c r="C6819">
        <v>6</v>
      </c>
      <c r="D6819">
        <v>1</v>
      </c>
      <c r="E6819" t="s">
        <v>1496</v>
      </c>
      <c r="F6819" s="1" t="s">
        <v>3205</v>
      </c>
      <c r="G6819" s="1" t="s">
        <v>3863</v>
      </c>
      <c r="H6819" s="1" t="s">
        <v>3206</v>
      </c>
      <c r="I6819" t="s">
        <v>19006</v>
      </c>
      <c r="J6819" t="s">
        <v>23</v>
      </c>
      <c r="K6819">
        <v>20705</v>
      </c>
      <c r="L6819">
        <v>921372.5</v>
      </c>
      <c r="M6819">
        <v>44.5</v>
      </c>
      <c r="N6819" t="s">
        <v>9307</v>
      </c>
      <c r="O6819" t="s">
        <v>9445</v>
      </c>
      <c r="P6819">
        <v>3.6019547837424074E-2</v>
      </c>
      <c r="Q6819">
        <v>0</v>
      </c>
      <c r="R6819">
        <v>2</v>
      </c>
    </row>
    <row r="6820" spans="1:18" x14ac:dyDescent="0.25">
      <c r="A6820" t="s">
        <v>770</v>
      </c>
      <c r="B6820">
        <v>2016</v>
      </c>
      <c r="C6820">
        <v>4</v>
      </c>
      <c r="D6820">
        <v>8</v>
      </c>
      <c r="E6820" t="s">
        <v>31</v>
      </c>
      <c r="F6820" s="1" t="s">
        <v>3205</v>
      </c>
      <c r="G6820" s="1" t="s">
        <v>3203</v>
      </c>
      <c r="H6820" s="1" t="s">
        <v>7263</v>
      </c>
      <c r="I6820" t="s">
        <v>17719</v>
      </c>
      <c r="J6820" t="s">
        <v>23</v>
      </c>
      <c r="K6820">
        <v>215</v>
      </c>
      <c r="L6820">
        <v>8604.17</v>
      </c>
      <c r="M6820">
        <v>40.020000000000003</v>
      </c>
      <c r="N6820" t="s">
        <v>9131</v>
      </c>
      <c r="O6820" t="s">
        <v>9636</v>
      </c>
      <c r="P6820">
        <v>0</v>
      </c>
      <c r="Q6820">
        <v>0</v>
      </c>
      <c r="R6820">
        <v>2</v>
      </c>
    </row>
    <row r="6821" spans="1:18" x14ac:dyDescent="0.25">
      <c r="A6821" t="s">
        <v>2132</v>
      </c>
      <c r="B6821">
        <v>2018</v>
      </c>
      <c r="C6821">
        <v>1</v>
      </c>
      <c r="D6821">
        <v>18</v>
      </c>
      <c r="E6821" t="s">
        <v>92</v>
      </c>
      <c r="F6821" s="1" t="s">
        <v>3205</v>
      </c>
      <c r="G6821" s="1" t="s">
        <v>3863</v>
      </c>
      <c r="H6821" s="1" t="s">
        <v>3206</v>
      </c>
      <c r="I6821" t="s">
        <v>19003</v>
      </c>
      <c r="J6821" t="s">
        <v>23</v>
      </c>
      <c r="K6821">
        <v>2685</v>
      </c>
      <c r="L6821">
        <v>138277.5</v>
      </c>
      <c r="M6821">
        <v>51.5</v>
      </c>
      <c r="N6821" t="s">
        <v>9344</v>
      </c>
      <c r="O6821" t="s">
        <v>9496</v>
      </c>
      <c r="P6821">
        <v>3.9816758144422926E-2</v>
      </c>
      <c r="Q6821">
        <v>0</v>
      </c>
      <c r="R6821">
        <v>1</v>
      </c>
    </row>
    <row r="6822" spans="1:18" x14ac:dyDescent="0.25">
      <c r="A6822" t="s">
        <v>2132</v>
      </c>
      <c r="B6822">
        <v>2018</v>
      </c>
      <c r="C6822">
        <v>1</v>
      </c>
      <c r="D6822">
        <v>18</v>
      </c>
      <c r="E6822" t="s">
        <v>92</v>
      </c>
      <c r="F6822" s="1" t="s">
        <v>3205</v>
      </c>
      <c r="G6822" s="1" t="s">
        <v>3863</v>
      </c>
      <c r="H6822" s="1" t="s">
        <v>3206</v>
      </c>
      <c r="I6822" t="s">
        <v>19104</v>
      </c>
      <c r="J6822" t="s">
        <v>23</v>
      </c>
      <c r="K6822">
        <v>3000</v>
      </c>
      <c r="L6822">
        <v>154500</v>
      </c>
      <c r="M6822">
        <v>51.5</v>
      </c>
      <c r="N6822" t="s">
        <v>9305</v>
      </c>
      <c r="O6822" t="s">
        <v>9530</v>
      </c>
      <c r="P6822">
        <v>3.1450189480311259E-2</v>
      </c>
      <c r="Q6822">
        <v>0</v>
      </c>
      <c r="R6822">
        <v>1</v>
      </c>
    </row>
    <row r="6823" spans="1:18" x14ac:dyDescent="0.25">
      <c r="A6823" t="s">
        <v>2132</v>
      </c>
      <c r="B6823">
        <v>2018</v>
      </c>
      <c r="C6823">
        <v>1</v>
      </c>
      <c r="D6823">
        <v>18</v>
      </c>
      <c r="E6823" t="s">
        <v>92</v>
      </c>
      <c r="F6823" s="1" t="s">
        <v>3205</v>
      </c>
      <c r="G6823" s="1" t="s">
        <v>3863</v>
      </c>
      <c r="H6823" s="1" t="s">
        <v>3206</v>
      </c>
      <c r="I6823" t="s">
        <v>19105</v>
      </c>
      <c r="J6823" t="s">
        <v>23</v>
      </c>
      <c r="K6823">
        <v>1970</v>
      </c>
      <c r="L6823">
        <v>101455</v>
      </c>
      <c r="M6823">
        <v>51.5</v>
      </c>
      <c r="N6823" t="s">
        <v>9346</v>
      </c>
      <c r="O6823" t="s">
        <v>9484</v>
      </c>
      <c r="P6823">
        <v>0</v>
      </c>
      <c r="Q6823">
        <v>0</v>
      </c>
      <c r="R6823">
        <v>1</v>
      </c>
    </row>
    <row r="6824" spans="1:18" x14ac:dyDescent="0.25">
      <c r="A6824" t="s">
        <v>2132</v>
      </c>
      <c r="B6824">
        <v>2018</v>
      </c>
      <c r="C6824">
        <v>1</v>
      </c>
      <c r="D6824">
        <v>18</v>
      </c>
      <c r="E6824" t="s">
        <v>92</v>
      </c>
      <c r="F6824" s="1" t="s">
        <v>3205</v>
      </c>
      <c r="G6824" s="1" t="s">
        <v>3863</v>
      </c>
      <c r="H6824" s="1" t="s">
        <v>3206</v>
      </c>
      <c r="I6824" t="s">
        <v>19106</v>
      </c>
      <c r="J6824" t="s">
        <v>23</v>
      </c>
      <c r="K6824">
        <v>3020</v>
      </c>
      <c r="L6824">
        <v>155530</v>
      </c>
      <c r="M6824">
        <v>51.5</v>
      </c>
      <c r="N6824" t="s">
        <v>9331</v>
      </c>
      <c r="O6824" t="s">
        <v>9540</v>
      </c>
      <c r="P6824">
        <v>4.2454374665687751E-2</v>
      </c>
      <c r="Q6824">
        <v>0</v>
      </c>
      <c r="R6824">
        <v>1</v>
      </c>
    </row>
    <row r="6825" spans="1:18" x14ac:dyDescent="0.25">
      <c r="A6825" t="s">
        <v>2132</v>
      </c>
      <c r="B6825">
        <v>2018</v>
      </c>
      <c r="C6825">
        <v>1</v>
      </c>
      <c r="D6825">
        <v>18</v>
      </c>
      <c r="E6825" t="s">
        <v>92</v>
      </c>
      <c r="F6825" s="1" t="s">
        <v>3205</v>
      </c>
      <c r="G6825" s="1" t="s">
        <v>3227</v>
      </c>
      <c r="H6825" s="1" t="s">
        <v>3206</v>
      </c>
      <c r="I6825" t="s">
        <v>19774</v>
      </c>
      <c r="J6825" t="s">
        <v>23</v>
      </c>
      <c r="K6825">
        <v>170</v>
      </c>
      <c r="L6825">
        <v>9775</v>
      </c>
      <c r="M6825">
        <v>57.5</v>
      </c>
      <c r="N6825" t="s">
        <v>22079</v>
      </c>
      <c r="O6825" t="s">
        <v>23271</v>
      </c>
      <c r="P6825">
        <v>0</v>
      </c>
      <c r="Q6825">
        <v>0</v>
      </c>
      <c r="R6825">
        <v>1</v>
      </c>
    </row>
    <row r="6826" spans="1:18" x14ac:dyDescent="0.25">
      <c r="A6826" t="s">
        <v>2132</v>
      </c>
      <c r="B6826">
        <v>2018</v>
      </c>
      <c r="C6826">
        <v>1</v>
      </c>
      <c r="D6826">
        <v>18</v>
      </c>
      <c r="E6826" t="s">
        <v>92</v>
      </c>
      <c r="F6826" s="1" t="s">
        <v>3205</v>
      </c>
      <c r="G6826" s="1" t="s">
        <v>3227</v>
      </c>
      <c r="H6826" s="1" t="s">
        <v>3206</v>
      </c>
      <c r="I6826" t="s">
        <v>19709</v>
      </c>
      <c r="J6826" t="s">
        <v>23</v>
      </c>
      <c r="K6826">
        <v>3020</v>
      </c>
      <c r="L6826">
        <v>173650</v>
      </c>
      <c r="M6826">
        <v>57.5</v>
      </c>
      <c r="N6826" t="s">
        <v>22073</v>
      </c>
      <c r="O6826" t="s">
        <v>23260</v>
      </c>
      <c r="P6826">
        <v>0</v>
      </c>
      <c r="Q6826">
        <v>0</v>
      </c>
      <c r="R6826">
        <v>1</v>
      </c>
    </row>
    <row r="6827" spans="1:18" x14ac:dyDescent="0.25">
      <c r="A6827" t="s">
        <v>2132</v>
      </c>
      <c r="B6827">
        <v>2018</v>
      </c>
      <c r="C6827">
        <v>1</v>
      </c>
      <c r="D6827">
        <v>18</v>
      </c>
      <c r="E6827" t="s">
        <v>92</v>
      </c>
      <c r="F6827" s="1" t="s">
        <v>3205</v>
      </c>
      <c r="G6827" s="1" t="s">
        <v>3227</v>
      </c>
      <c r="H6827" s="1" t="s">
        <v>3206</v>
      </c>
      <c r="I6827" t="s">
        <v>19710</v>
      </c>
      <c r="J6827" t="s">
        <v>23</v>
      </c>
      <c r="K6827">
        <v>1950</v>
      </c>
      <c r="L6827">
        <v>112125</v>
      </c>
      <c r="M6827">
        <v>57.5</v>
      </c>
      <c r="N6827" t="s">
        <v>22084</v>
      </c>
      <c r="O6827" t="s">
        <v>23254</v>
      </c>
      <c r="P6827">
        <v>0</v>
      </c>
      <c r="Q6827">
        <v>0</v>
      </c>
      <c r="R6827">
        <v>1</v>
      </c>
    </row>
    <row r="6828" spans="1:18" x14ac:dyDescent="0.25">
      <c r="A6828" t="s">
        <v>10318</v>
      </c>
      <c r="B6828">
        <v>2019</v>
      </c>
      <c r="C6828">
        <v>2</v>
      </c>
      <c r="D6828">
        <v>8</v>
      </c>
      <c r="E6828" t="s">
        <v>1620</v>
      </c>
      <c r="F6828" s="1" t="s">
        <v>3205</v>
      </c>
      <c r="G6828" s="1" t="s">
        <v>3227</v>
      </c>
      <c r="H6828" s="1" t="s">
        <v>3206</v>
      </c>
      <c r="I6828" t="s">
        <v>19792</v>
      </c>
      <c r="J6828" t="s">
        <v>23</v>
      </c>
      <c r="K6828">
        <v>9385</v>
      </c>
      <c r="L6828">
        <v>502097.5</v>
      </c>
      <c r="M6828">
        <v>53.5</v>
      </c>
      <c r="N6828" t="s">
        <v>22067</v>
      </c>
      <c r="O6828" t="s">
        <v>23263</v>
      </c>
      <c r="P6828">
        <v>0</v>
      </c>
      <c r="Q6828">
        <v>0</v>
      </c>
      <c r="R6828">
        <v>1</v>
      </c>
    </row>
    <row r="6829" spans="1:18" x14ac:dyDescent="0.25">
      <c r="A6829" t="s">
        <v>10318</v>
      </c>
      <c r="B6829">
        <v>2019</v>
      </c>
      <c r="C6829">
        <v>2</v>
      </c>
      <c r="D6829">
        <v>8</v>
      </c>
      <c r="E6829" t="s">
        <v>1620</v>
      </c>
      <c r="F6829" s="1" t="s">
        <v>3205</v>
      </c>
      <c r="G6829" s="1" t="s">
        <v>3863</v>
      </c>
      <c r="H6829" s="1" t="s">
        <v>7263</v>
      </c>
      <c r="I6829" t="s">
        <v>19340</v>
      </c>
      <c r="J6829" t="s">
        <v>23</v>
      </c>
      <c r="K6829">
        <v>6110</v>
      </c>
      <c r="L6829">
        <v>267618</v>
      </c>
      <c r="M6829">
        <v>43.8</v>
      </c>
      <c r="N6829" t="s">
        <v>9335</v>
      </c>
      <c r="O6829" t="s">
        <v>9435</v>
      </c>
      <c r="P6829">
        <v>0</v>
      </c>
      <c r="Q6829">
        <v>0</v>
      </c>
      <c r="R6829">
        <v>1</v>
      </c>
    </row>
    <row r="6830" spans="1:18" x14ac:dyDescent="0.25">
      <c r="A6830" t="s">
        <v>10318</v>
      </c>
      <c r="B6830">
        <v>2019</v>
      </c>
      <c r="C6830">
        <v>2</v>
      </c>
      <c r="D6830">
        <v>8</v>
      </c>
      <c r="E6830" t="s">
        <v>1620</v>
      </c>
      <c r="F6830" s="1" t="s">
        <v>3205</v>
      </c>
      <c r="G6830" s="1" t="s">
        <v>3863</v>
      </c>
      <c r="H6830" s="1" t="s">
        <v>3204</v>
      </c>
      <c r="I6830" t="s">
        <v>19594</v>
      </c>
      <c r="J6830" t="s">
        <v>23</v>
      </c>
      <c r="K6830">
        <v>3920</v>
      </c>
      <c r="L6830">
        <v>171696</v>
      </c>
      <c r="M6830">
        <v>43.8</v>
      </c>
      <c r="N6830" t="s">
        <v>9337</v>
      </c>
      <c r="O6830" t="s">
        <v>9562</v>
      </c>
      <c r="P6830">
        <v>0</v>
      </c>
      <c r="Q6830">
        <v>0</v>
      </c>
      <c r="R6830">
        <v>1</v>
      </c>
    </row>
    <row r="6831" spans="1:18" x14ac:dyDescent="0.25">
      <c r="A6831" t="s">
        <v>10354</v>
      </c>
      <c r="B6831">
        <v>2019</v>
      </c>
      <c r="C6831">
        <v>2</v>
      </c>
      <c r="D6831">
        <v>26</v>
      </c>
      <c r="E6831" t="s">
        <v>1620</v>
      </c>
      <c r="F6831" s="1" t="s">
        <v>3205</v>
      </c>
      <c r="G6831" s="1" t="s">
        <v>3227</v>
      </c>
      <c r="H6831" s="1" t="s">
        <v>3206</v>
      </c>
      <c r="I6831" t="s">
        <v>19792</v>
      </c>
      <c r="J6831" t="s">
        <v>23</v>
      </c>
      <c r="K6831">
        <v>11868</v>
      </c>
      <c r="L6831">
        <v>660335.52</v>
      </c>
      <c r="M6831">
        <v>55.64</v>
      </c>
      <c r="N6831" t="s">
        <v>22067</v>
      </c>
      <c r="O6831" t="s">
        <v>23263</v>
      </c>
      <c r="P6831">
        <v>0</v>
      </c>
      <c r="Q6831">
        <v>0</v>
      </c>
      <c r="R6831">
        <v>1</v>
      </c>
    </row>
    <row r="6832" spans="1:18" x14ac:dyDescent="0.25">
      <c r="A6832" t="s">
        <v>10354</v>
      </c>
      <c r="B6832">
        <v>2019</v>
      </c>
      <c r="C6832">
        <v>2</v>
      </c>
      <c r="D6832">
        <v>26</v>
      </c>
      <c r="E6832" t="s">
        <v>1620</v>
      </c>
      <c r="F6832" s="1" t="s">
        <v>3205</v>
      </c>
      <c r="G6832" s="1" t="s">
        <v>3863</v>
      </c>
      <c r="H6832" s="1" t="s">
        <v>3206</v>
      </c>
      <c r="I6832" t="s">
        <v>19398</v>
      </c>
      <c r="J6832" t="s">
        <v>23</v>
      </c>
      <c r="K6832">
        <v>8423</v>
      </c>
      <c r="L6832">
        <v>406229.51</v>
      </c>
      <c r="M6832">
        <v>48.23</v>
      </c>
      <c r="N6832" t="s">
        <v>489</v>
      </c>
      <c r="O6832" t="s">
        <v>9501</v>
      </c>
      <c r="P6832">
        <v>0</v>
      </c>
      <c r="Q6832">
        <v>0</v>
      </c>
      <c r="R6832">
        <v>1</v>
      </c>
    </row>
    <row r="6833" spans="1:18" x14ac:dyDescent="0.25">
      <c r="A6833" t="s">
        <v>10508</v>
      </c>
      <c r="B6833">
        <v>2019</v>
      </c>
      <c r="C6833">
        <v>3</v>
      </c>
      <c r="D6833">
        <v>6</v>
      </c>
      <c r="E6833" t="s">
        <v>643</v>
      </c>
      <c r="F6833" s="1" t="s">
        <v>3205</v>
      </c>
      <c r="G6833" s="1" t="s">
        <v>3384</v>
      </c>
      <c r="H6833" s="1" t="s">
        <v>3206</v>
      </c>
      <c r="I6833" t="s">
        <v>17211</v>
      </c>
      <c r="J6833" t="s">
        <v>23</v>
      </c>
      <c r="K6833">
        <v>7153</v>
      </c>
      <c r="L6833">
        <v>353050.62</v>
      </c>
      <c r="M6833">
        <v>49.36</v>
      </c>
      <c r="N6833" t="s">
        <v>160</v>
      </c>
      <c r="O6833" t="s">
        <v>9452</v>
      </c>
      <c r="P6833">
        <v>0.10110188471641929</v>
      </c>
      <c r="Q6833">
        <v>0</v>
      </c>
      <c r="R6833">
        <v>1</v>
      </c>
    </row>
    <row r="6834" spans="1:18" x14ac:dyDescent="0.25">
      <c r="A6834" t="s">
        <v>10508</v>
      </c>
      <c r="B6834">
        <v>2019</v>
      </c>
      <c r="C6834">
        <v>3</v>
      </c>
      <c r="D6834">
        <v>6</v>
      </c>
      <c r="E6834" t="s">
        <v>643</v>
      </c>
      <c r="F6834" s="1" t="s">
        <v>3205</v>
      </c>
      <c r="G6834" s="1" t="s">
        <v>3384</v>
      </c>
      <c r="H6834" s="1" t="s">
        <v>3206</v>
      </c>
      <c r="I6834" t="s">
        <v>17218</v>
      </c>
      <c r="J6834" t="s">
        <v>23</v>
      </c>
      <c r="K6834">
        <v>9495</v>
      </c>
      <c r="L6834">
        <v>481937.72</v>
      </c>
      <c r="M6834">
        <v>50.76</v>
      </c>
      <c r="N6834" t="s">
        <v>228</v>
      </c>
      <c r="O6834" t="s">
        <v>9547</v>
      </c>
      <c r="P6834">
        <v>0</v>
      </c>
      <c r="Q6834">
        <v>0</v>
      </c>
      <c r="R6834">
        <v>1</v>
      </c>
    </row>
    <row r="6835" spans="1:18" x14ac:dyDescent="0.25">
      <c r="A6835" t="s">
        <v>10508</v>
      </c>
      <c r="B6835">
        <v>2019</v>
      </c>
      <c r="C6835">
        <v>3</v>
      </c>
      <c r="D6835">
        <v>6</v>
      </c>
      <c r="E6835" t="s">
        <v>643</v>
      </c>
      <c r="F6835" s="1" t="s">
        <v>3205</v>
      </c>
      <c r="G6835" s="1" t="s">
        <v>3384</v>
      </c>
      <c r="H6835" s="1" t="s">
        <v>3206</v>
      </c>
      <c r="I6835" t="s">
        <v>17323</v>
      </c>
      <c r="J6835" t="s">
        <v>23</v>
      </c>
      <c r="K6835">
        <v>4283</v>
      </c>
      <c r="L6835">
        <v>236237.43</v>
      </c>
      <c r="M6835">
        <v>55.16</v>
      </c>
      <c r="N6835" t="s">
        <v>2035</v>
      </c>
      <c r="O6835" t="s">
        <v>10650</v>
      </c>
      <c r="P6835">
        <v>0</v>
      </c>
      <c r="Q6835">
        <v>0</v>
      </c>
      <c r="R6835">
        <v>1</v>
      </c>
    </row>
    <row r="6836" spans="1:18" x14ac:dyDescent="0.25">
      <c r="A6836" t="s">
        <v>15572</v>
      </c>
      <c r="B6836">
        <v>2019</v>
      </c>
      <c r="C6836">
        <v>9</v>
      </c>
      <c r="D6836">
        <v>11</v>
      </c>
      <c r="E6836" t="s">
        <v>226</v>
      </c>
      <c r="F6836" s="1" t="s">
        <v>3205</v>
      </c>
      <c r="G6836" s="1" t="s">
        <v>3863</v>
      </c>
      <c r="H6836" s="1" t="s">
        <v>3206</v>
      </c>
      <c r="I6836" t="s">
        <v>19207</v>
      </c>
      <c r="J6836" t="s">
        <v>23</v>
      </c>
      <c r="K6836">
        <v>20550</v>
      </c>
      <c r="L6836">
        <v>935025</v>
      </c>
      <c r="M6836">
        <v>45.5</v>
      </c>
      <c r="N6836" t="s">
        <v>9331</v>
      </c>
      <c r="O6836" t="s">
        <v>9540</v>
      </c>
      <c r="P6836">
        <v>4.2454374665687751E-2</v>
      </c>
      <c r="Q6836">
        <v>0</v>
      </c>
      <c r="R6836">
        <v>3</v>
      </c>
    </row>
    <row r="6837" spans="1:18" x14ac:dyDescent="0.25">
      <c r="A6837" t="s">
        <v>2865</v>
      </c>
      <c r="B6837">
        <v>2018</v>
      </c>
      <c r="C6837">
        <v>10</v>
      </c>
      <c r="D6837">
        <v>3</v>
      </c>
      <c r="E6837" t="s">
        <v>31</v>
      </c>
      <c r="F6837" s="1" t="s">
        <v>3205</v>
      </c>
      <c r="G6837" s="1" t="s">
        <v>18722</v>
      </c>
      <c r="H6837" s="1" t="s">
        <v>3204</v>
      </c>
      <c r="I6837" t="s">
        <v>18735</v>
      </c>
      <c r="J6837" t="s">
        <v>23</v>
      </c>
      <c r="K6837">
        <v>311</v>
      </c>
      <c r="L6837">
        <v>17250</v>
      </c>
      <c r="M6837">
        <v>55.47</v>
      </c>
      <c r="N6837" t="s">
        <v>21985</v>
      </c>
      <c r="O6837" t="s">
        <v>23309</v>
      </c>
      <c r="P6837">
        <v>0</v>
      </c>
      <c r="Q6837">
        <v>0</v>
      </c>
      <c r="R6837">
        <v>4</v>
      </c>
    </row>
    <row r="6838" spans="1:18" x14ac:dyDescent="0.25">
      <c r="A6838" t="s">
        <v>2865</v>
      </c>
      <c r="B6838">
        <v>2018</v>
      </c>
      <c r="C6838">
        <v>10</v>
      </c>
      <c r="D6838">
        <v>3</v>
      </c>
      <c r="E6838" t="s">
        <v>31</v>
      </c>
      <c r="F6838" s="1" t="s">
        <v>3205</v>
      </c>
      <c r="G6838" s="1" t="s">
        <v>3384</v>
      </c>
      <c r="H6838" s="1" t="s">
        <v>3206</v>
      </c>
      <c r="I6838" t="s">
        <v>17029</v>
      </c>
      <c r="J6838" t="s">
        <v>23</v>
      </c>
      <c r="K6838">
        <v>19640</v>
      </c>
      <c r="L6838">
        <v>913300</v>
      </c>
      <c r="M6838">
        <v>46.5</v>
      </c>
      <c r="N6838" t="s">
        <v>645</v>
      </c>
      <c r="O6838" t="s">
        <v>9450</v>
      </c>
      <c r="P6838">
        <v>9.1123449223886266E-2</v>
      </c>
      <c r="Q6838">
        <v>0</v>
      </c>
      <c r="R6838">
        <v>4</v>
      </c>
    </row>
    <row r="6839" spans="1:18" x14ac:dyDescent="0.25">
      <c r="A6839" t="s">
        <v>10918</v>
      </c>
      <c r="B6839">
        <v>2019</v>
      </c>
      <c r="C6839">
        <v>5</v>
      </c>
      <c r="D6839">
        <v>21</v>
      </c>
      <c r="E6839" t="s">
        <v>21</v>
      </c>
      <c r="F6839" s="1" t="s">
        <v>3205</v>
      </c>
      <c r="G6839" s="1" t="s">
        <v>3967</v>
      </c>
      <c r="H6839" s="1" t="s">
        <v>3206</v>
      </c>
      <c r="I6839" t="s">
        <v>18376</v>
      </c>
      <c r="J6839" t="s">
        <v>23</v>
      </c>
      <c r="K6839">
        <v>20090</v>
      </c>
      <c r="L6839">
        <v>1667470.32</v>
      </c>
      <c r="M6839">
        <v>83</v>
      </c>
      <c r="N6839" t="s">
        <v>9232</v>
      </c>
      <c r="O6839" t="s">
        <v>9511</v>
      </c>
      <c r="P6839">
        <v>0</v>
      </c>
      <c r="Q6839">
        <v>0</v>
      </c>
      <c r="R6839">
        <v>2</v>
      </c>
    </row>
    <row r="6840" spans="1:18" x14ac:dyDescent="0.25">
      <c r="A6840" t="s">
        <v>747</v>
      </c>
      <c r="B6840">
        <v>2016</v>
      </c>
      <c r="C6840">
        <v>4</v>
      </c>
      <c r="D6840">
        <v>1</v>
      </c>
      <c r="E6840" t="s">
        <v>226</v>
      </c>
      <c r="F6840" s="1" t="s">
        <v>3205</v>
      </c>
      <c r="G6840" s="1" t="s">
        <v>3863</v>
      </c>
      <c r="H6840" s="1" t="s">
        <v>3206</v>
      </c>
      <c r="I6840" t="s">
        <v>19009</v>
      </c>
      <c r="J6840" t="s">
        <v>23</v>
      </c>
      <c r="K6840">
        <v>26195</v>
      </c>
      <c r="L6840">
        <v>765286.78</v>
      </c>
      <c r="M6840">
        <v>29.21</v>
      </c>
      <c r="N6840" t="s">
        <v>9340</v>
      </c>
      <c r="O6840" t="s">
        <v>9482</v>
      </c>
      <c r="P6840">
        <v>8.0867377033553248E-2</v>
      </c>
      <c r="Q6840">
        <v>0</v>
      </c>
      <c r="R6840">
        <v>2</v>
      </c>
    </row>
    <row r="6841" spans="1:18" x14ac:dyDescent="0.25">
      <c r="A6841" t="s">
        <v>747</v>
      </c>
      <c r="B6841">
        <v>2016</v>
      </c>
      <c r="C6841">
        <v>4</v>
      </c>
      <c r="D6841">
        <v>1</v>
      </c>
      <c r="E6841" t="s">
        <v>226</v>
      </c>
      <c r="F6841" s="1" t="s">
        <v>3205</v>
      </c>
      <c r="G6841" s="1" t="s">
        <v>3863</v>
      </c>
      <c r="H6841" s="1" t="s">
        <v>3206</v>
      </c>
      <c r="I6841" t="s">
        <v>19013</v>
      </c>
      <c r="J6841" t="s">
        <v>23</v>
      </c>
      <c r="K6841">
        <v>9985</v>
      </c>
      <c r="L6841">
        <v>297103.65999999997</v>
      </c>
      <c r="M6841">
        <v>29.75</v>
      </c>
      <c r="N6841" t="s">
        <v>9331</v>
      </c>
      <c r="O6841" t="s">
        <v>9540</v>
      </c>
      <c r="P6841">
        <v>4.2454374665687751E-2</v>
      </c>
      <c r="Q6841">
        <v>0</v>
      </c>
      <c r="R6841">
        <v>2</v>
      </c>
    </row>
    <row r="6842" spans="1:18" x14ac:dyDescent="0.25">
      <c r="A6842" t="s">
        <v>747</v>
      </c>
      <c r="B6842">
        <v>2016</v>
      </c>
      <c r="C6842">
        <v>4</v>
      </c>
      <c r="D6842">
        <v>1</v>
      </c>
      <c r="E6842" t="s">
        <v>226</v>
      </c>
      <c r="F6842" s="1" t="s">
        <v>3205</v>
      </c>
      <c r="G6842" s="1" t="s">
        <v>3863</v>
      </c>
      <c r="H6842" s="1" t="s">
        <v>3206</v>
      </c>
      <c r="I6842" t="s">
        <v>18965</v>
      </c>
      <c r="J6842" t="s">
        <v>23</v>
      </c>
      <c r="K6842">
        <v>5165</v>
      </c>
      <c r="L6842">
        <v>150895.45000000001</v>
      </c>
      <c r="M6842">
        <v>29.21</v>
      </c>
      <c r="N6842" t="s">
        <v>9340</v>
      </c>
      <c r="O6842" t="s">
        <v>9482</v>
      </c>
      <c r="P6842">
        <v>8.0867377033553248E-2</v>
      </c>
      <c r="Q6842">
        <v>0</v>
      </c>
      <c r="R6842">
        <v>2</v>
      </c>
    </row>
    <row r="6843" spans="1:18" x14ac:dyDescent="0.25">
      <c r="A6843" t="s">
        <v>747</v>
      </c>
      <c r="B6843">
        <v>2016</v>
      </c>
      <c r="C6843">
        <v>4</v>
      </c>
      <c r="D6843">
        <v>1</v>
      </c>
      <c r="E6843" t="s">
        <v>226</v>
      </c>
      <c r="F6843" s="1" t="s">
        <v>3205</v>
      </c>
      <c r="G6843" s="1" t="s">
        <v>3863</v>
      </c>
      <c r="H6843" s="1" t="s">
        <v>3206</v>
      </c>
      <c r="I6843" t="s">
        <v>18927</v>
      </c>
      <c r="J6843" t="s">
        <v>23</v>
      </c>
      <c r="K6843">
        <v>9985</v>
      </c>
      <c r="L6843">
        <v>291711.71999999997</v>
      </c>
      <c r="M6843">
        <v>29.21</v>
      </c>
      <c r="N6843" t="s">
        <v>9342</v>
      </c>
      <c r="O6843" t="s">
        <v>9510</v>
      </c>
      <c r="P6843">
        <v>0</v>
      </c>
      <c r="Q6843">
        <v>0</v>
      </c>
      <c r="R6843">
        <v>2</v>
      </c>
    </row>
    <row r="6844" spans="1:18" x14ac:dyDescent="0.25">
      <c r="A6844" t="s">
        <v>747</v>
      </c>
      <c r="B6844">
        <v>2016</v>
      </c>
      <c r="C6844">
        <v>4</v>
      </c>
      <c r="D6844">
        <v>1</v>
      </c>
      <c r="E6844" t="s">
        <v>226</v>
      </c>
      <c r="F6844" s="1" t="s">
        <v>3205</v>
      </c>
      <c r="G6844" s="1" t="s">
        <v>3863</v>
      </c>
      <c r="H6844" s="1" t="s">
        <v>3206</v>
      </c>
      <c r="I6844" t="s">
        <v>18931</v>
      </c>
      <c r="J6844" t="s">
        <v>23</v>
      </c>
      <c r="K6844">
        <v>11550</v>
      </c>
      <c r="L6844">
        <v>344882.93</v>
      </c>
      <c r="M6844">
        <v>29.86</v>
      </c>
      <c r="N6844" t="s">
        <v>9309</v>
      </c>
      <c r="O6844" t="s">
        <v>9451</v>
      </c>
      <c r="P6844">
        <v>6.5364123560168089E-2</v>
      </c>
      <c r="Q6844">
        <v>0</v>
      </c>
      <c r="R6844">
        <v>2</v>
      </c>
    </row>
    <row r="6845" spans="1:18" x14ac:dyDescent="0.25">
      <c r="A6845" t="s">
        <v>1526</v>
      </c>
      <c r="B6845">
        <v>2017</v>
      </c>
      <c r="C6845">
        <v>4</v>
      </c>
      <c r="D6845">
        <v>13</v>
      </c>
      <c r="E6845" t="s">
        <v>92</v>
      </c>
      <c r="F6845" s="1" t="s">
        <v>3205</v>
      </c>
      <c r="G6845" s="1" t="s">
        <v>3967</v>
      </c>
      <c r="H6845" s="1" t="s">
        <v>3206</v>
      </c>
      <c r="I6845" t="s">
        <v>18191</v>
      </c>
      <c r="J6845" t="s">
        <v>23</v>
      </c>
      <c r="K6845">
        <v>3490</v>
      </c>
      <c r="L6845">
        <v>249611.3</v>
      </c>
      <c r="M6845">
        <v>71.52</v>
      </c>
      <c r="N6845" t="s">
        <v>9236</v>
      </c>
      <c r="O6845" t="s">
        <v>9554</v>
      </c>
      <c r="P6845">
        <v>0</v>
      </c>
      <c r="Q6845">
        <v>0</v>
      </c>
      <c r="R6845">
        <v>2</v>
      </c>
    </row>
    <row r="6846" spans="1:18" x14ac:dyDescent="0.25">
      <c r="A6846" t="s">
        <v>8667</v>
      </c>
      <c r="B6846">
        <v>2018</v>
      </c>
      <c r="C6846">
        <v>7</v>
      </c>
      <c r="D6846">
        <v>23</v>
      </c>
      <c r="E6846" t="s">
        <v>7310</v>
      </c>
      <c r="F6846" s="1" t="s">
        <v>5207</v>
      </c>
      <c r="G6846" s="1" t="s">
        <v>20931</v>
      </c>
      <c r="H6846" s="1" t="s">
        <v>7263</v>
      </c>
      <c r="I6846" t="s">
        <v>6655</v>
      </c>
      <c r="J6846" t="s">
        <v>23</v>
      </c>
      <c r="K6846">
        <v>75</v>
      </c>
      <c r="L6846">
        <v>17400</v>
      </c>
      <c r="M6846">
        <v>232</v>
      </c>
      <c r="N6846" t="s">
        <v>9113</v>
      </c>
      <c r="O6846" t="s">
        <v>9475</v>
      </c>
      <c r="P6846">
        <v>0</v>
      </c>
      <c r="Q6846">
        <v>2.4283935156735645E-2</v>
      </c>
      <c r="R6846">
        <v>3</v>
      </c>
    </row>
    <row r="6847" spans="1:18" x14ac:dyDescent="0.25">
      <c r="A6847" t="s">
        <v>1511</v>
      </c>
      <c r="B6847">
        <v>2017</v>
      </c>
      <c r="C6847">
        <v>4</v>
      </c>
      <c r="D6847">
        <v>5</v>
      </c>
      <c r="E6847" t="s">
        <v>92</v>
      </c>
      <c r="F6847" s="1" t="s">
        <v>3205</v>
      </c>
      <c r="G6847" s="1" t="s">
        <v>3384</v>
      </c>
      <c r="H6847" s="1" t="s">
        <v>3206</v>
      </c>
      <c r="I6847" t="s">
        <v>17080</v>
      </c>
      <c r="J6847" t="s">
        <v>23</v>
      </c>
      <c r="K6847">
        <v>7015</v>
      </c>
      <c r="L6847">
        <v>321637.75</v>
      </c>
      <c r="M6847">
        <v>45.85</v>
      </c>
      <c r="N6847" t="s">
        <v>2239</v>
      </c>
      <c r="O6847" t="s">
        <v>9550</v>
      </c>
      <c r="P6847">
        <v>0</v>
      </c>
      <c r="Q6847">
        <v>0</v>
      </c>
      <c r="R6847">
        <v>2</v>
      </c>
    </row>
    <row r="6848" spans="1:18" x14ac:dyDescent="0.25">
      <c r="A6848" t="s">
        <v>1543</v>
      </c>
      <c r="B6848">
        <v>2017</v>
      </c>
      <c r="C6848">
        <v>4</v>
      </c>
      <c r="D6848">
        <v>19</v>
      </c>
      <c r="E6848" t="s">
        <v>226</v>
      </c>
      <c r="F6848" s="1" t="s">
        <v>3205</v>
      </c>
      <c r="G6848" s="1" t="s">
        <v>3863</v>
      </c>
      <c r="H6848" s="1" t="s">
        <v>3206</v>
      </c>
      <c r="I6848" t="s">
        <v>19009</v>
      </c>
      <c r="J6848" t="s">
        <v>23</v>
      </c>
      <c r="K6848">
        <v>14090</v>
      </c>
      <c r="L6848">
        <v>654973.66</v>
      </c>
      <c r="M6848">
        <v>46.49</v>
      </c>
      <c r="N6848" t="s">
        <v>9340</v>
      </c>
      <c r="O6848" t="s">
        <v>9482</v>
      </c>
      <c r="P6848">
        <v>8.0867377033553248E-2</v>
      </c>
      <c r="Q6848">
        <v>0</v>
      </c>
      <c r="R6848">
        <v>2</v>
      </c>
    </row>
    <row r="6849" spans="1:18" x14ac:dyDescent="0.25">
      <c r="A6849" t="s">
        <v>1543</v>
      </c>
      <c r="B6849">
        <v>2017</v>
      </c>
      <c r="C6849">
        <v>4</v>
      </c>
      <c r="D6849">
        <v>19</v>
      </c>
      <c r="E6849" t="s">
        <v>226</v>
      </c>
      <c r="F6849" s="1" t="s">
        <v>3205</v>
      </c>
      <c r="G6849" s="1" t="s">
        <v>3863</v>
      </c>
      <c r="H6849" s="1" t="s">
        <v>3206</v>
      </c>
      <c r="I6849" t="s">
        <v>19013</v>
      </c>
      <c r="J6849" t="s">
        <v>23</v>
      </c>
      <c r="K6849">
        <v>4525</v>
      </c>
      <c r="L6849">
        <v>211589</v>
      </c>
      <c r="M6849">
        <v>46.76</v>
      </c>
      <c r="N6849" t="s">
        <v>9331</v>
      </c>
      <c r="O6849" t="s">
        <v>9540</v>
      </c>
      <c r="P6849">
        <v>4.2454374665687751E-2</v>
      </c>
      <c r="Q6849">
        <v>0</v>
      </c>
      <c r="R6849">
        <v>2</v>
      </c>
    </row>
    <row r="6850" spans="1:18" x14ac:dyDescent="0.25">
      <c r="A6850" t="s">
        <v>1634</v>
      </c>
      <c r="B6850">
        <v>2017</v>
      </c>
      <c r="C6850">
        <v>6</v>
      </c>
      <c r="D6850">
        <v>9</v>
      </c>
      <c r="E6850" t="s">
        <v>1515</v>
      </c>
      <c r="F6850" s="1" t="s">
        <v>3205</v>
      </c>
      <c r="G6850" s="1" t="s">
        <v>3384</v>
      </c>
      <c r="H6850" s="1" t="s">
        <v>3206</v>
      </c>
      <c r="I6850" t="s">
        <v>17118</v>
      </c>
      <c r="J6850" t="s">
        <v>23</v>
      </c>
      <c r="K6850">
        <v>3396</v>
      </c>
      <c r="L6850">
        <v>129795.07</v>
      </c>
      <c r="M6850">
        <v>38.22</v>
      </c>
      <c r="N6850" t="s">
        <v>170</v>
      </c>
      <c r="O6850" t="s">
        <v>9516</v>
      </c>
      <c r="P6850">
        <v>3.660242098978287E-2</v>
      </c>
      <c r="Q6850">
        <v>0</v>
      </c>
      <c r="R6850">
        <v>2</v>
      </c>
    </row>
    <row r="6851" spans="1:18" x14ac:dyDescent="0.25">
      <c r="A6851" t="s">
        <v>1634</v>
      </c>
      <c r="B6851">
        <v>2017</v>
      </c>
      <c r="C6851">
        <v>6</v>
      </c>
      <c r="D6851">
        <v>9</v>
      </c>
      <c r="E6851" t="s">
        <v>1515</v>
      </c>
      <c r="F6851" s="1" t="s">
        <v>3205</v>
      </c>
      <c r="G6851" s="1" t="s">
        <v>3384</v>
      </c>
      <c r="H6851" s="1" t="s">
        <v>3206</v>
      </c>
      <c r="I6851" t="s">
        <v>17120</v>
      </c>
      <c r="J6851" t="s">
        <v>23</v>
      </c>
      <c r="K6851">
        <v>17060</v>
      </c>
      <c r="L6851">
        <v>660562.93000000005</v>
      </c>
      <c r="M6851">
        <v>38.72</v>
      </c>
      <c r="N6851" t="s">
        <v>166</v>
      </c>
      <c r="O6851" t="s">
        <v>9509</v>
      </c>
      <c r="P6851">
        <v>0</v>
      </c>
      <c r="Q6851">
        <v>0</v>
      </c>
      <c r="R6851">
        <v>2</v>
      </c>
    </row>
    <row r="6852" spans="1:18" x14ac:dyDescent="0.25">
      <c r="A6852" t="s">
        <v>3159</v>
      </c>
      <c r="B6852">
        <v>2018</v>
      </c>
      <c r="C6852">
        <v>12</v>
      </c>
      <c r="D6852">
        <v>20</v>
      </c>
      <c r="E6852" t="s">
        <v>643</v>
      </c>
      <c r="F6852" s="1" t="s">
        <v>3205</v>
      </c>
      <c r="G6852" s="1" t="s">
        <v>3384</v>
      </c>
      <c r="H6852" s="1" t="s">
        <v>3206</v>
      </c>
      <c r="I6852" t="s">
        <v>17075</v>
      </c>
      <c r="J6852" t="s">
        <v>23</v>
      </c>
      <c r="K6852">
        <v>6290</v>
      </c>
      <c r="L6852">
        <v>287302.03999999998</v>
      </c>
      <c r="M6852">
        <v>45.68</v>
      </c>
      <c r="N6852" t="s">
        <v>168</v>
      </c>
      <c r="O6852" t="s">
        <v>9481</v>
      </c>
      <c r="P6852">
        <v>2.7900708435018715E-2</v>
      </c>
      <c r="Q6852">
        <v>0</v>
      </c>
      <c r="R6852">
        <v>4</v>
      </c>
    </row>
    <row r="6853" spans="1:18" x14ac:dyDescent="0.25">
      <c r="A6853" t="s">
        <v>3159</v>
      </c>
      <c r="B6853">
        <v>2018</v>
      </c>
      <c r="C6853">
        <v>12</v>
      </c>
      <c r="D6853">
        <v>20</v>
      </c>
      <c r="E6853" t="s">
        <v>643</v>
      </c>
      <c r="F6853" s="1" t="s">
        <v>3205</v>
      </c>
      <c r="G6853" s="1" t="s">
        <v>3384</v>
      </c>
      <c r="H6853" s="1" t="s">
        <v>3204</v>
      </c>
      <c r="I6853" t="s">
        <v>17419</v>
      </c>
      <c r="J6853" t="s">
        <v>23</v>
      </c>
      <c r="K6853">
        <v>4150</v>
      </c>
      <c r="L6853">
        <v>178806.9</v>
      </c>
      <c r="M6853">
        <v>43.09</v>
      </c>
      <c r="N6853" t="s">
        <v>163</v>
      </c>
      <c r="O6853" t="s">
        <v>9577</v>
      </c>
      <c r="P6853">
        <v>0</v>
      </c>
      <c r="Q6853">
        <v>0</v>
      </c>
      <c r="R6853">
        <v>4</v>
      </c>
    </row>
    <row r="6854" spans="1:18" x14ac:dyDescent="0.25">
      <c r="A6854" t="s">
        <v>7440</v>
      </c>
      <c r="B6854">
        <v>2016</v>
      </c>
      <c r="C6854">
        <v>2</v>
      </c>
      <c r="D6854">
        <v>16</v>
      </c>
      <c r="E6854" t="s">
        <v>7303</v>
      </c>
      <c r="F6854" s="1" t="s">
        <v>5207</v>
      </c>
      <c r="G6854" s="1" t="s">
        <v>20573</v>
      </c>
      <c r="H6854" s="1" t="s">
        <v>7263</v>
      </c>
      <c r="I6854" t="s">
        <v>6151</v>
      </c>
      <c r="J6854" t="s">
        <v>23</v>
      </c>
      <c r="K6854">
        <v>500</v>
      </c>
      <c r="L6854">
        <v>55940</v>
      </c>
      <c r="M6854">
        <v>111.88</v>
      </c>
      <c r="N6854" t="s">
        <v>9061</v>
      </c>
      <c r="O6854" t="s">
        <v>9891</v>
      </c>
      <c r="P6854">
        <v>0</v>
      </c>
      <c r="Q6854">
        <v>0</v>
      </c>
      <c r="R6854">
        <v>1</v>
      </c>
    </row>
    <row r="6855" spans="1:18" x14ac:dyDescent="0.25">
      <c r="A6855" t="s">
        <v>7440</v>
      </c>
      <c r="B6855">
        <v>2016</v>
      </c>
      <c r="C6855">
        <v>2</v>
      </c>
      <c r="D6855">
        <v>16</v>
      </c>
      <c r="E6855" t="s">
        <v>7303</v>
      </c>
      <c r="F6855" s="1" t="s">
        <v>5207</v>
      </c>
      <c r="G6855" s="1" t="s">
        <v>20931</v>
      </c>
      <c r="H6855" s="1" t="s">
        <v>7263</v>
      </c>
      <c r="I6855" t="s">
        <v>20985</v>
      </c>
      <c r="J6855" t="s">
        <v>23</v>
      </c>
      <c r="K6855">
        <v>510</v>
      </c>
      <c r="L6855">
        <v>75480</v>
      </c>
      <c r="M6855">
        <v>148</v>
      </c>
      <c r="N6855" t="s">
        <v>9111</v>
      </c>
      <c r="O6855" t="s">
        <v>9468</v>
      </c>
      <c r="P6855">
        <v>0</v>
      </c>
      <c r="Q6855">
        <v>3.481892927687627E-2</v>
      </c>
      <c r="R6855">
        <v>1</v>
      </c>
    </row>
    <row r="6856" spans="1:18" x14ac:dyDescent="0.25">
      <c r="A6856" t="s">
        <v>7440</v>
      </c>
      <c r="B6856">
        <v>2016</v>
      </c>
      <c r="C6856">
        <v>2</v>
      </c>
      <c r="D6856">
        <v>16</v>
      </c>
      <c r="E6856" t="s">
        <v>7303</v>
      </c>
      <c r="F6856" s="1" t="s">
        <v>5207</v>
      </c>
      <c r="G6856" s="1" t="s">
        <v>20573</v>
      </c>
      <c r="H6856" s="1" t="s">
        <v>7263</v>
      </c>
      <c r="I6856" t="s">
        <v>20764</v>
      </c>
      <c r="J6856" t="s">
        <v>23</v>
      </c>
      <c r="K6856">
        <v>300</v>
      </c>
      <c r="L6856">
        <v>30591</v>
      </c>
      <c r="M6856">
        <v>101.97</v>
      </c>
      <c r="N6856" t="s">
        <v>9043</v>
      </c>
      <c r="O6856" t="s">
        <v>9465</v>
      </c>
      <c r="P6856">
        <v>0</v>
      </c>
      <c r="Q6856">
        <v>3.9029243790110295E-2</v>
      </c>
      <c r="R6856">
        <v>1</v>
      </c>
    </row>
    <row r="6857" spans="1:18" x14ac:dyDescent="0.25">
      <c r="A6857" t="s">
        <v>7440</v>
      </c>
      <c r="B6857">
        <v>2016</v>
      </c>
      <c r="C6857">
        <v>2</v>
      </c>
      <c r="D6857">
        <v>16</v>
      </c>
      <c r="E6857" t="s">
        <v>7303</v>
      </c>
      <c r="F6857" s="1" t="s">
        <v>5207</v>
      </c>
      <c r="G6857" s="1" t="s">
        <v>20573</v>
      </c>
      <c r="H6857" s="1" t="s">
        <v>7263</v>
      </c>
      <c r="I6857" t="s">
        <v>5923</v>
      </c>
      <c r="J6857" t="s">
        <v>23</v>
      </c>
      <c r="K6857">
        <v>150</v>
      </c>
      <c r="L6857">
        <v>17208</v>
      </c>
      <c r="M6857">
        <v>114.72</v>
      </c>
      <c r="N6857" t="s">
        <v>9032</v>
      </c>
      <c r="O6857" t="s">
        <v>9762</v>
      </c>
      <c r="P6857">
        <v>0</v>
      </c>
      <c r="Q6857">
        <v>0</v>
      </c>
      <c r="R6857">
        <v>1</v>
      </c>
    </row>
    <row r="6858" spans="1:18" x14ac:dyDescent="0.25">
      <c r="A6858" t="s">
        <v>7440</v>
      </c>
      <c r="B6858">
        <v>2016</v>
      </c>
      <c r="C6858">
        <v>2</v>
      </c>
      <c r="D6858">
        <v>16</v>
      </c>
      <c r="E6858" t="s">
        <v>7303</v>
      </c>
      <c r="F6858" s="1" t="s">
        <v>5207</v>
      </c>
      <c r="G6858" s="1" t="s">
        <v>20573</v>
      </c>
      <c r="H6858" s="1" t="s">
        <v>7263</v>
      </c>
      <c r="I6858" t="s">
        <v>20653</v>
      </c>
      <c r="J6858" t="s">
        <v>23</v>
      </c>
      <c r="K6858">
        <v>200</v>
      </c>
      <c r="L6858">
        <v>16570</v>
      </c>
      <c r="M6858">
        <v>82.85</v>
      </c>
      <c r="N6858" t="s">
        <v>8995</v>
      </c>
      <c r="O6858" t="s">
        <v>9471</v>
      </c>
      <c r="P6858">
        <v>0</v>
      </c>
      <c r="Q6858">
        <v>2.730993892398554E-2</v>
      </c>
      <c r="R6858">
        <v>1</v>
      </c>
    </row>
    <row r="6859" spans="1:18" x14ac:dyDescent="0.25">
      <c r="A6859" t="s">
        <v>7506</v>
      </c>
      <c r="B6859">
        <v>2016</v>
      </c>
      <c r="C6859">
        <v>3</v>
      </c>
      <c r="D6859">
        <v>25</v>
      </c>
      <c r="E6859" t="s">
        <v>7323</v>
      </c>
      <c r="F6859" s="1" t="s">
        <v>5207</v>
      </c>
      <c r="G6859" s="1" t="s">
        <v>20573</v>
      </c>
      <c r="H6859" s="1" t="s">
        <v>3201</v>
      </c>
      <c r="I6859" t="s">
        <v>20794</v>
      </c>
      <c r="J6859" t="s">
        <v>23</v>
      </c>
      <c r="K6859">
        <v>1152</v>
      </c>
      <c r="L6859">
        <v>147686.39999999999</v>
      </c>
      <c r="M6859">
        <v>128.19999999999999</v>
      </c>
      <c r="N6859" t="s">
        <v>7263</v>
      </c>
      <c r="O6859" t="s">
        <v>23191</v>
      </c>
      <c r="P6859">
        <v>0</v>
      </c>
      <c r="Q6859">
        <v>0</v>
      </c>
      <c r="R6859">
        <v>1</v>
      </c>
    </row>
    <row r="6860" spans="1:18" x14ac:dyDescent="0.25">
      <c r="A6860" t="s">
        <v>7866</v>
      </c>
      <c r="B6860">
        <v>2017</v>
      </c>
      <c r="C6860">
        <v>1</v>
      </c>
      <c r="D6860">
        <v>24</v>
      </c>
      <c r="E6860" t="s">
        <v>7532</v>
      </c>
      <c r="F6860" s="1" t="s">
        <v>5207</v>
      </c>
      <c r="G6860" s="1" t="s">
        <v>21109</v>
      </c>
      <c r="H6860" s="1" t="s">
        <v>7263</v>
      </c>
      <c r="I6860" t="s">
        <v>6778</v>
      </c>
      <c r="J6860" t="s">
        <v>38</v>
      </c>
      <c r="K6860">
        <v>1200</v>
      </c>
      <c r="L6860">
        <v>1224</v>
      </c>
      <c r="M6860">
        <v>1.02</v>
      </c>
      <c r="N6860" t="s">
        <v>6778</v>
      </c>
      <c r="O6860" t="s">
        <v>9880</v>
      </c>
      <c r="P6860">
        <v>0</v>
      </c>
      <c r="Q6860">
        <v>0</v>
      </c>
      <c r="R6860">
        <v>1</v>
      </c>
    </row>
    <row r="6861" spans="1:18" x14ac:dyDescent="0.25">
      <c r="A6861" t="s">
        <v>10258</v>
      </c>
      <c r="B6861">
        <v>2019</v>
      </c>
      <c r="C6861">
        <v>2</v>
      </c>
      <c r="D6861">
        <v>13</v>
      </c>
      <c r="E6861" t="s">
        <v>1620</v>
      </c>
      <c r="F6861" s="1" t="s">
        <v>3205</v>
      </c>
      <c r="G6861" s="1" t="s">
        <v>3863</v>
      </c>
      <c r="H6861" s="1" t="s">
        <v>3206</v>
      </c>
      <c r="I6861" t="s">
        <v>19229</v>
      </c>
      <c r="J6861" t="s">
        <v>23</v>
      </c>
      <c r="K6861">
        <v>579</v>
      </c>
      <c r="L6861">
        <v>38271.9</v>
      </c>
      <c r="M6861">
        <v>66.099999999999994</v>
      </c>
      <c r="N6861" t="s">
        <v>9312</v>
      </c>
      <c r="O6861" t="s">
        <v>9644</v>
      </c>
      <c r="P6861">
        <v>0</v>
      </c>
      <c r="Q6861">
        <v>0</v>
      </c>
      <c r="R6861">
        <v>1</v>
      </c>
    </row>
    <row r="6862" spans="1:18" x14ac:dyDescent="0.25">
      <c r="A6862" t="s">
        <v>10258</v>
      </c>
      <c r="B6862">
        <v>2019</v>
      </c>
      <c r="C6862">
        <v>2</v>
      </c>
      <c r="D6862">
        <v>13</v>
      </c>
      <c r="E6862" t="s">
        <v>1620</v>
      </c>
      <c r="F6862" s="1" t="s">
        <v>3205</v>
      </c>
      <c r="G6862" s="1" t="s">
        <v>3863</v>
      </c>
      <c r="H6862" s="1" t="s">
        <v>3206</v>
      </c>
      <c r="I6862" t="s">
        <v>19667</v>
      </c>
      <c r="J6862" t="s">
        <v>23</v>
      </c>
      <c r="K6862">
        <v>446</v>
      </c>
      <c r="L6862">
        <v>29480.6</v>
      </c>
      <c r="M6862">
        <v>66.099999999999994</v>
      </c>
      <c r="N6862" t="s">
        <v>9318</v>
      </c>
      <c r="O6862" t="s">
        <v>9610</v>
      </c>
      <c r="P6862">
        <v>0</v>
      </c>
      <c r="Q6862">
        <v>0</v>
      </c>
      <c r="R6862">
        <v>1</v>
      </c>
    </row>
    <row r="6863" spans="1:18" x14ac:dyDescent="0.25">
      <c r="A6863" t="s">
        <v>10258</v>
      </c>
      <c r="B6863">
        <v>2019</v>
      </c>
      <c r="C6863">
        <v>2</v>
      </c>
      <c r="D6863">
        <v>13</v>
      </c>
      <c r="E6863" t="s">
        <v>1620</v>
      </c>
      <c r="F6863" s="1" t="s">
        <v>3205</v>
      </c>
      <c r="G6863" s="1" t="s">
        <v>3863</v>
      </c>
      <c r="H6863" s="1" t="s">
        <v>3204</v>
      </c>
      <c r="I6863" t="s">
        <v>19600</v>
      </c>
      <c r="J6863" t="s">
        <v>23</v>
      </c>
      <c r="K6863">
        <v>2094</v>
      </c>
      <c r="L6863">
        <v>133701.9</v>
      </c>
      <c r="M6863">
        <v>63.85</v>
      </c>
      <c r="N6863" t="s">
        <v>9324</v>
      </c>
      <c r="O6863" t="s">
        <v>23354</v>
      </c>
      <c r="P6863">
        <v>0</v>
      </c>
      <c r="Q6863">
        <v>0</v>
      </c>
      <c r="R6863">
        <v>1</v>
      </c>
    </row>
    <row r="6864" spans="1:18" x14ac:dyDescent="0.25">
      <c r="A6864" t="s">
        <v>10258</v>
      </c>
      <c r="B6864">
        <v>2019</v>
      </c>
      <c r="C6864">
        <v>2</v>
      </c>
      <c r="D6864">
        <v>13</v>
      </c>
      <c r="E6864" t="s">
        <v>1620</v>
      </c>
      <c r="F6864" s="1" t="s">
        <v>3205</v>
      </c>
      <c r="G6864" s="1" t="s">
        <v>3863</v>
      </c>
      <c r="H6864" s="1" t="s">
        <v>3206</v>
      </c>
      <c r="I6864" t="s">
        <v>19381</v>
      </c>
      <c r="J6864" t="s">
        <v>23</v>
      </c>
      <c r="K6864">
        <v>2330</v>
      </c>
      <c r="L6864">
        <v>154013</v>
      </c>
      <c r="M6864">
        <v>66.099999999999994</v>
      </c>
      <c r="N6864" t="s">
        <v>9323</v>
      </c>
      <c r="O6864" t="s">
        <v>9507</v>
      </c>
      <c r="P6864">
        <v>0</v>
      </c>
      <c r="Q6864">
        <v>0</v>
      </c>
      <c r="R6864">
        <v>1</v>
      </c>
    </row>
    <row r="6865" spans="1:18" x14ac:dyDescent="0.25">
      <c r="A6865" t="s">
        <v>10258</v>
      </c>
      <c r="B6865">
        <v>2019</v>
      </c>
      <c r="C6865">
        <v>2</v>
      </c>
      <c r="D6865">
        <v>13</v>
      </c>
      <c r="E6865" t="s">
        <v>1620</v>
      </c>
      <c r="F6865" s="1" t="s">
        <v>3205</v>
      </c>
      <c r="G6865" s="1" t="s">
        <v>3216</v>
      </c>
      <c r="H6865" s="1" t="s">
        <v>3206</v>
      </c>
      <c r="I6865" t="s">
        <v>17582</v>
      </c>
      <c r="J6865" t="s">
        <v>23</v>
      </c>
      <c r="K6865">
        <v>2376</v>
      </c>
      <c r="L6865">
        <v>129967.2</v>
      </c>
      <c r="M6865">
        <v>54.7</v>
      </c>
      <c r="N6865" t="s">
        <v>10516</v>
      </c>
      <c r="O6865" t="s">
        <v>10651</v>
      </c>
      <c r="P6865">
        <v>0</v>
      </c>
      <c r="Q6865">
        <v>0</v>
      </c>
      <c r="R6865">
        <v>1</v>
      </c>
    </row>
    <row r="6866" spans="1:18" x14ac:dyDescent="0.25">
      <c r="A6866" t="s">
        <v>10258</v>
      </c>
      <c r="B6866">
        <v>2019</v>
      </c>
      <c r="C6866">
        <v>2</v>
      </c>
      <c r="D6866">
        <v>13</v>
      </c>
      <c r="E6866" t="s">
        <v>1620</v>
      </c>
      <c r="F6866" s="1" t="s">
        <v>3205</v>
      </c>
      <c r="G6866" s="1" t="s">
        <v>3227</v>
      </c>
      <c r="H6866" s="1" t="s">
        <v>3206</v>
      </c>
      <c r="I6866" t="s">
        <v>19804</v>
      </c>
      <c r="J6866" t="s">
        <v>23</v>
      </c>
      <c r="K6866">
        <v>3200</v>
      </c>
      <c r="L6866">
        <v>199040</v>
      </c>
      <c r="M6866">
        <v>62.2</v>
      </c>
      <c r="N6866" t="s">
        <v>22071</v>
      </c>
      <c r="O6866" t="s">
        <v>23264</v>
      </c>
      <c r="P6866">
        <v>0</v>
      </c>
      <c r="Q6866">
        <v>0</v>
      </c>
      <c r="R6866">
        <v>1</v>
      </c>
    </row>
    <row r="6867" spans="1:18" x14ac:dyDescent="0.25">
      <c r="A6867" t="s">
        <v>2837</v>
      </c>
      <c r="B6867">
        <v>2018</v>
      </c>
      <c r="C6867">
        <v>9</v>
      </c>
      <c r="D6867">
        <v>25</v>
      </c>
      <c r="E6867" t="s">
        <v>31</v>
      </c>
      <c r="F6867" s="1" t="s">
        <v>3205</v>
      </c>
      <c r="G6867" s="1" t="s">
        <v>3384</v>
      </c>
      <c r="H6867" s="1" t="s">
        <v>3206</v>
      </c>
      <c r="I6867" t="s">
        <v>17178</v>
      </c>
      <c r="J6867" t="s">
        <v>23</v>
      </c>
      <c r="K6867">
        <v>475</v>
      </c>
      <c r="L6867">
        <v>23620</v>
      </c>
      <c r="M6867">
        <v>49.73</v>
      </c>
      <c r="N6867" t="s">
        <v>2148</v>
      </c>
      <c r="O6867" t="s">
        <v>9552</v>
      </c>
      <c r="P6867">
        <v>0</v>
      </c>
      <c r="Q6867">
        <v>0</v>
      </c>
      <c r="R6867">
        <v>3</v>
      </c>
    </row>
    <row r="6868" spans="1:18" x14ac:dyDescent="0.25">
      <c r="A6868" t="s">
        <v>1574</v>
      </c>
      <c r="B6868">
        <v>2017</v>
      </c>
      <c r="C6868">
        <v>4</v>
      </c>
      <c r="D6868">
        <v>28</v>
      </c>
      <c r="E6868" t="s">
        <v>92</v>
      </c>
      <c r="F6868" s="1" t="s">
        <v>3205</v>
      </c>
      <c r="G6868" s="1" t="s">
        <v>3203</v>
      </c>
      <c r="H6868" s="1" t="s">
        <v>3206</v>
      </c>
      <c r="I6868" t="s">
        <v>18010</v>
      </c>
      <c r="J6868" t="s">
        <v>23</v>
      </c>
      <c r="K6868">
        <v>1996</v>
      </c>
      <c r="L6868">
        <v>90219.199999999997</v>
      </c>
      <c r="M6868">
        <v>45.2</v>
      </c>
      <c r="N6868" t="s">
        <v>1970</v>
      </c>
      <c r="O6868" t="s">
        <v>9538</v>
      </c>
      <c r="P6868">
        <v>0</v>
      </c>
      <c r="Q6868">
        <v>0</v>
      </c>
      <c r="R6868">
        <v>2</v>
      </c>
    </row>
    <row r="6869" spans="1:18" x14ac:dyDescent="0.25">
      <c r="A6869" t="s">
        <v>1574</v>
      </c>
      <c r="B6869">
        <v>2017</v>
      </c>
      <c r="C6869">
        <v>4</v>
      </c>
      <c r="D6869">
        <v>28</v>
      </c>
      <c r="E6869" t="s">
        <v>92</v>
      </c>
      <c r="F6869" s="1" t="s">
        <v>9480</v>
      </c>
      <c r="G6869" s="1" t="s">
        <v>9480</v>
      </c>
      <c r="H6869" s="1" t="s">
        <v>9480</v>
      </c>
      <c r="I6869" t="s">
        <v>1271</v>
      </c>
      <c r="J6869" t="s">
        <v>23</v>
      </c>
      <c r="K6869">
        <v>990</v>
      </c>
      <c r="L6869">
        <v>48015</v>
      </c>
      <c r="M6869">
        <v>48.5</v>
      </c>
      <c r="N6869" t="e">
        <v>#N/A</v>
      </c>
      <c r="O6869" t="e">
        <v>#N/A</v>
      </c>
      <c r="P6869">
        <v>0</v>
      </c>
      <c r="Q6869">
        <v>0</v>
      </c>
      <c r="R6869">
        <v>2</v>
      </c>
    </row>
    <row r="6870" spans="1:18" x14ac:dyDescent="0.25">
      <c r="A6870" t="s">
        <v>1574</v>
      </c>
      <c r="B6870">
        <v>2017</v>
      </c>
      <c r="C6870">
        <v>4</v>
      </c>
      <c r="D6870">
        <v>28</v>
      </c>
      <c r="E6870" t="s">
        <v>92</v>
      </c>
      <c r="F6870" s="1" t="s">
        <v>3205</v>
      </c>
      <c r="G6870" s="1" t="s">
        <v>3203</v>
      </c>
      <c r="H6870" s="1" t="s">
        <v>3206</v>
      </c>
      <c r="I6870" t="s">
        <v>18008</v>
      </c>
      <c r="J6870" t="s">
        <v>23</v>
      </c>
      <c r="K6870">
        <v>996</v>
      </c>
      <c r="L6870">
        <v>45019.19</v>
      </c>
      <c r="M6870">
        <v>45.2</v>
      </c>
      <c r="N6870" t="s">
        <v>1889</v>
      </c>
      <c r="O6870" t="s">
        <v>9537</v>
      </c>
      <c r="P6870">
        <v>0</v>
      </c>
      <c r="Q6870">
        <v>0</v>
      </c>
      <c r="R6870">
        <v>2</v>
      </c>
    </row>
    <row r="6871" spans="1:18" x14ac:dyDescent="0.25">
      <c r="A6871" t="s">
        <v>1574</v>
      </c>
      <c r="B6871">
        <v>2017</v>
      </c>
      <c r="C6871">
        <v>4</v>
      </c>
      <c r="D6871">
        <v>28</v>
      </c>
      <c r="E6871" t="s">
        <v>92</v>
      </c>
      <c r="F6871" s="1" t="s">
        <v>3205</v>
      </c>
      <c r="G6871" s="1" t="s">
        <v>3203</v>
      </c>
      <c r="H6871" s="1" t="s">
        <v>3206</v>
      </c>
      <c r="I6871" t="s">
        <v>18006</v>
      </c>
      <c r="J6871" t="s">
        <v>23</v>
      </c>
      <c r="K6871">
        <v>630</v>
      </c>
      <c r="L6871">
        <v>28885.5</v>
      </c>
      <c r="M6871">
        <v>45.85</v>
      </c>
      <c r="N6871" t="s">
        <v>1967</v>
      </c>
      <c r="O6871" t="s">
        <v>9536</v>
      </c>
      <c r="P6871">
        <v>0</v>
      </c>
      <c r="Q6871">
        <v>0</v>
      </c>
      <c r="R6871">
        <v>2</v>
      </c>
    </row>
    <row r="6872" spans="1:18" x14ac:dyDescent="0.25">
      <c r="A6872" t="s">
        <v>1574</v>
      </c>
      <c r="B6872">
        <v>2017</v>
      </c>
      <c r="C6872">
        <v>4</v>
      </c>
      <c r="D6872">
        <v>28</v>
      </c>
      <c r="E6872" t="s">
        <v>92</v>
      </c>
      <c r="F6872" s="1" t="s">
        <v>3205</v>
      </c>
      <c r="G6872" s="1" t="s">
        <v>3203</v>
      </c>
      <c r="H6872" s="1" t="s">
        <v>3206</v>
      </c>
      <c r="I6872" t="s">
        <v>17592</v>
      </c>
      <c r="J6872" t="s">
        <v>23</v>
      </c>
      <c r="K6872">
        <v>304</v>
      </c>
      <c r="L6872">
        <v>13740.81</v>
      </c>
      <c r="M6872">
        <v>45.2</v>
      </c>
      <c r="N6872" t="s">
        <v>62</v>
      </c>
      <c r="O6872" t="s">
        <v>9498</v>
      </c>
      <c r="P6872">
        <v>0</v>
      </c>
      <c r="Q6872">
        <v>0</v>
      </c>
      <c r="R6872">
        <v>2</v>
      </c>
    </row>
    <row r="6873" spans="1:18" x14ac:dyDescent="0.25">
      <c r="A6873" t="s">
        <v>2236</v>
      </c>
      <c r="B6873">
        <v>2018</v>
      </c>
      <c r="C6873">
        <v>3</v>
      </c>
      <c r="D6873">
        <v>1</v>
      </c>
      <c r="E6873" t="s">
        <v>1620</v>
      </c>
      <c r="F6873" s="1" t="s">
        <v>3205</v>
      </c>
      <c r="G6873" s="1" t="s">
        <v>3863</v>
      </c>
      <c r="H6873" s="1" t="s">
        <v>3206</v>
      </c>
      <c r="I6873" t="s">
        <v>18998</v>
      </c>
      <c r="J6873" t="s">
        <v>23</v>
      </c>
      <c r="K6873">
        <v>4615</v>
      </c>
      <c r="L6873">
        <v>233057.5</v>
      </c>
      <c r="M6873">
        <v>50.5</v>
      </c>
      <c r="N6873" t="s">
        <v>9340</v>
      </c>
      <c r="O6873" t="s">
        <v>9482</v>
      </c>
      <c r="P6873">
        <v>8.0867377033553248E-2</v>
      </c>
      <c r="Q6873">
        <v>0</v>
      </c>
      <c r="R6873">
        <v>1</v>
      </c>
    </row>
    <row r="6874" spans="1:18" x14ac:dyDescent="0.25">
      <c r="A6874" t="s">
        <v>2236</v>
      </c>
      <c r="B6874">
        <v>2018</v>
      </c>
      <c r="C6874">
        <v>3</v>
      </c>
      <c r="D6874">
        <v>1</v>
      </c>
      <c r="E6874" t="s">
        <v>1620</v>
      </c>
      <c r="F6874" s="1" t="s">
        <v>3205</v>
      </c>
      <c r="G6874" s="1" t="s">
        <v>3863</v>
      </c>
      <c r="H6874" s="1" t="s">
        <v>3206</v>
      </c>
      <c r="I6874" t="s">
        <v>19107</v>
      </c>
      <c r="J6874" t="s">
        <v>23</v>
      </c>
      <c r="K6874">
        <v>6260</v>
      </c>
      <c r="L6874">
        <v>314252</v>
      </c>
      <c r="M6874">
        <v>50.2</v>
      </c>
      <c r="N6874" t="s">
        <v>9329</v>
      </c>
      <c r="O6874" t="s">
        <v>9493</v>
      </c>
      <c r="P6874">
        <v>0</v>
      </c>
      <c r="Q6874">
        <v>0</v>
      </c>
      <c r="R6874">
        <v>1</v>
      </c>
    </row>
    <row r="6875" spans="1:18" x14ac:dyDescent="0.25">
      <c r="A6875" t="s">
        <v>2236</v>
      </c>
      <c r="B6875">
        <v>2018</v>
      </c>
      <c r="C6875">
        <v>3</v>
      </c>
      <c r="D6875">
        <v>1</v>
      </c>
      <c r="E6875" t="s">
        <v>1620</v>
      </c>
      <c r="F6875" s="1" t="s">
        <v>3205</v>
      </c>
      <c r="G6875" s="1" t="s">
        <v>3863</v>
      </c>
      <c r="H6875" s="1" t="s">
        <v>3206</v>
      </c>
      <c r="I6875" t="s">
        <v>19540</v>
      </c>
      <c r="J6875" t="s">
        <v>23</v>
      </c>
      <c r="K6875">
        <v>8430</v>
      </c>
      <c r="L6875">
        <v>423186</v>
      </c>
      <c r="M6875">
        <v>50.2</v>
      </c>
      <c r="N6875" t="s">
        <v>9303</v>
      </c>
      <c r="O6875" t="s">
        <v>9512</v>
      </c>
      <c r="P6875">
        <v>0</v>
      </c>
      <c r="Q6875">
        <v>0</v>
      </c>
      <c r="R6875">
        <v>1</v>
      </c>
    </row>
    <row r="6876" spans="1:18" x14ac:dyDescent="0.25">
      <c r="A6876" t="s">
        <v>1736</v>
      </c>
      <c r="B6876">
        <v>2017</v>
      </c>
      <c r="C6876">
        <v>7</v>
      </c>
      <c r="D6876">
        <v>25</v>
      </c>
      <c r="E6876" t="s">
        <v>226</v>
      </c>
      <c r="F6876" s="1" t="s">
        <v>3205</v>
      </c>
      <c r="G6876" s="1" t="s">
        <v>3863</v>
      </c>
      <c r="H6876" s="1" t="s">
        <v>3206</v>
      </c>
      <c r="I6876" t="s">
        <v>19007</v>
      </c>
      <c r="J6876" t="s">
        <v>23</v>
      </c>
      <c r="K6876">
        <v>19470</v>
      </c>
      <c r="L6876">
        <v>870873.63</v>
      </c>
      <c r="M6876">
        <v>44.73</v>
      </c>
      <c r="N6876" t="s">
        <v>9347</v>
      </c>
      <c r="O6876" t="s">
        <v>9542</v>
      </c>
      <c r="P6876">
        <v>8.0289698840596724E-2</v>
      </c>
      <c r="Q6876">
        <v>0</v>
      </c>
      <c r="R6876">
        <v>3</v>
      </c>
    </row>
    <row r="6877" spans="1:18" x14ac:dyDescent="0.25">
      <c r="A6877" t="s">
        <v>8276</v>
      </c>
      <c r="B6877">
        <v>2017</v>
      </c>
      <c r="C6877">
        <v>12</v>
      </c>
      <c r="D6877">
        <v>2</v>
      </c>
      <c r="E6877" t="s">
        <v>7304</v>
      </c>
      <c r="F6877" s="1" t="s">
        <v>5207</v>
      </c>
      <c r="G6877" s="1" t="s">
        <v>20573</v>
      </c>
      <c r="H6877" s="1" t="s">
        <v>7263</v>
      </c>
      <c r="I6877" t="s">
        <v>20770</v>
      </c>
      <c r="J6877" t="s">
        <v>23</v>
      </c>
      <c r="K6877">
        <v>80</v>
      </c>
      <c r="L6877">
        <v>8876.7999999999993</v>
      </c>
      <c r="M6877">
        <v>110.96</v>
      </c>
      <c r="N6877" t="s">
        <v>9044</v>
      </c>
      <c r="O6877" t="s">
        <v>9470</v>
      </c>
      <c r="P6877">
        <v>0</v>
      </c>
      <c r="Q6877">
        <v>3.0368637538317353E-2</v>
      </c>
      <c r="R6877">
        <v>4</v>
      </c>
    </row>
    <row r="6878" spans="1:18" x14ac:dyDescent="0.25">
      <c r="A6878" t="s">
        <v>8276</v>
      </c>
      <c r="B6878">
        <v>2017</v>
      </c>
      <c r="C6878">
        <v>12</v>
      </c>
      <c r="D6878">
        <v>2</v>
      </c>
      <c r="E6878" t="s">
        <v>7304</v>
      </c>
      <c r="F6878" s="1" t="s">
        <v>5207</v>
      </c>
      <c r="G6878" s="1" t="s">
        <v>20573</v>
      </c>
      <c r="H6878" s="1" t="s">
        <v>7263</v>
      </c>
      <c r="I6878" t="s">
        <v>5995</v>
      </c>
      <c r="J6878" t="s">
        <v>23</v>
      </c>
      <c r="K6878">
        <v>45.5</v>
      </c>
      <c r="L6878">
        <v>5646.1</v>
      </c>
      <c r="M6878">
        <v>124.09</v>
      </c>
      <c r="N6878" t="s">
        <v>9044</v>
      </c>
      <c r="O6878" t="s">
        <v>9470</v>
      </c>
      <c r="P6878">
        <v>0</v>
      </c>
      <c r="Q6878">
        <v>3.0368637538317353E-2</v>
      </c>
      <c r="R6878">
        <v>4</v>
      </c>
    </row>
    <row r="6879" spans="1:18" x14ac:dyDescent="0.25">
      <c r="A6879" t="s">
        <v>8730</v>
      </c>
      <c r="B6879">
        <v>2018</v>
      </c>
      <c r="C6879">
        <v>9</v>
      </c>
      <c r="D6879">
        <v>27</v>
      </c>
      <c r="E6879" t="s">
        <v>8070</v>
      </c>
      <c r="F6879" s="1" t="s">
        <v>5207</v>
      </c>
      <c r="G6879" s="1" t="s">
        <v>20573</v>
      </c>
      <c r="H6879" s="1" t="s">
        <v>7263</v>
      </c>
      <c r="I6879" t="s">
        <v>5959</v>
      </c>
      <c r="J6879" t="s">
        <v>38</v>
      </c>
      <c r="K6879">
        <v>4</v>
      </c>
      <c r="L6879">
        <v>2033.74</v>
      </c>
      <c r="M6879">
        <v>508.44</v>
      </c>
      <c r="N6879" t="s">
        <v>8856</v>
      </c>
      <c r="O6879" t="s">
        <v>10120</v>
      </c>
      <c r="P6879">
        <v>0</v>
      </c>
      <c r="Q6879">
        <v>0</v>
      </c>
      <c r="R6879">
        <v>3</v>
      </c>
    </row>
    <row r="6880" spans="1:18" x14ac:dyDescent="0.25">
      <c r="A6880" t="s">
        <v>8730</v>
      </c>
      <c r="B6880">
        <v>2018</v>
      </c>
      <c r="C6880">
        <v>9</v>
      </c>
      <c r="D6880">
        <v>27</v>
      </c>
      <c r="E6880" t="s">
        <v>8070</v>
      </c>
      <c r="F6880" s="1" t="s">
        <v>5207</v>
      </c>
      <c r="G6880" s="1" t="s">
        <v>20573</v>
      </c>
      <c r="H6880" s="1" t="s">
        <v>7263</v>
      </c>
      <c r="I6880" t="s">
        <v>5960</v>
      </c>
      <c r="J6880" t="s">
        <v>38</v>
      </c>
      <c r="K6880">
        <v>2</v>
      </c>
      <c r="L6880">
        <v>1297.69</v>
      </c>
      <c r="M6880">
        <v>648.85</v>
      </c>
      <c r="N6880" t="s">
        <v>8857</v>
      </c>
      <c r="O6880" t="s">
        <v>10121</v>
      </c>
      <c r="P6880">
        <v>0</v>
      </c>
      <c r="Q6880">
        <v>0</v>
      </c>
      <c r="R6880">
        <v>3</v>
      </c>
    </row>
    <row r="6881" spans="1:18" x14ac:dyDescent="0.25">
      <c r="A6881" t="s">
        <v>8730</v>
      </c>
      <c r="B6881">
        <v>2018</v>
      </c>
      <c r="C6881">
        <v>9</v>
      </c>
      <c r="D6881">
        <v>27</v>
      </c>
      <c r="E6881" t="s">
        <v>8070</v>
      </c>
      <c r="F6881" s="1" t="s">
        <v>5207</v>
      </c>
      <c r="G6881" s="1" t="s">
        <v>20573</v>
      </c>
      <c r="H6881" s="1" t="s">
        <v>7263</v>
      </c>
      <c r="I6881" t="s">
        <v>5962</v>
      </c>
      <c r="J6881" t="s">
        <v>38</v>
      </c>
      <c r="K6881">
        <v>2</v>
      </c>
      <c r="L6881">
        <v>1439.59</v>
      </c>
      <c r="M6881">
        <v>719.8</v>
      </c>
      <c r="N6881" t="s">
        <v>8858</v>
      </c>
      <c r="O6881" t="s">
        <v>10122</v>
      </c>
      <c r="P6881">
        <v>0</v>
      </c>
      <c r="Q6881">
        <v>0</v>
      </c>
      <c r="R6881">
        <v>3</v>
      </c>
    </row>
    <row r="6882" spans="1:18" x14ac:dyDescent="0.25">
      <c r="A6882" t="s">
        <v>8730</v>
      </c>
      <c r="B6882">
        <v>2018</v>
      </c>
      <c r="C6882">
        <v>9</v>
      </c>
      <c r="D6882">
        <v>27</v>
      </c>
      <c r="E6882" t="s">
        <v>8070</v>
      </c>
      <c r="F6882" s="1" t="s">
        <v>9480</v>
      </c>
      <c r="G6882" s="1" t="s">
        <v>9480</v>
      </c>
      <c r="H6882" s="1" t="s">
        <v>9480</v>
      </c>
      <c r="I6882" t="s">
        <v>16687</v>
      </c>
      <c r="J6882" t="s">
        <v>38</v>
      </c>
      <c r="K6882">
        <v>12</v>
      </c>
      <c r="L6882">
        <v>4504.9799999999996</v>
      </c>
      <c r="M6882">
        <v>375.42</v>
      </c>
      <c r="N6882" t="e">
        <v>#N/A</v>
      </c>
      <c r="O6882" t="e">
        <v>#N/A</v>
      </c>
      <c r="P6882">
        <v>0</v>
      </c>
      <c r="Q6882">
        <v>0</v>
      </c>
      <c r="R6882">
        <v>3</v>
      </c>
    </row>
    <row r="6883" spans="1:18" x14ac:dyDescent="0.25">
      <c r="A6883" t="s">
        <v>2354</v>
      </c>
      <c r="B6883">
        <v>2018</v>
      </c>
      <c r="C6883">
        <v>4</v>
      </c>
      <c r="D6883">
        <v>2</v>
      </c>
      <c r="E6883" t="s">
        <v>51</v>
      </c>
      <c r="F6883" s="1" t="s">
        <v>3205</v>
      </c>
      <c r="G6883" s="1" t="s">
        <v>3384</v>
      </c>
      <c r="H6883" s="1" t="s">
        <v>3206</v>
      </c>
      <c r="I6883" t="s">
        <v>17028</v>
      </c>
      <c r="J6883" t="s">
        <v>23</v>
      </c>
      <c r="K6883">
        <v>3420</v>
      </c>
      <c r="L6883">
        <v>165870</v>
      </c>
      <c r="M6883">
        <v>48.5</v>
      </c>
      <c r="N6883" t="s">
        <v>112</v>
      </c>
      <c r="O6883" t="s">
        <v>9515</v>
      </c>
      <c r="P6883">
        <v>3.2773227720419927E-2</v>
      </c>
      <c r="Q6883">
        <v>0</v>
      </c>
      <c r="R6883">
        <v>2</v>
      </c>
    </row>
    <row r="6884" spans="1:18" x14ac:dyDescent="0.25">
      <c r="A6884" t="s">
        <v>2354</v>
      </c>
      <c r="B6884">
        <v>2018</v>
      </c>
      <c r="C6884">
        <v>4</v>
      </c>
      <c r="D6884">
        <v>2</v>
      </c>
      <c r="E6884" t="s">
        <v>51</v>
      </c>
      <c r="F6884" s="1" t="s">
        <v>3205</v>
      </c>
      <c r="G6884" s="1" t="s">
        <v>3384</v>
      </c>
      <c r="H6884" s="1" t="s">
        <v>3206</v>
      </c>
      <c r="I6884" t="s">
        <v>17029</v>
      </c>
      <c r="J6884" t="s">
        <v>23</v>
      </c>
      <c r="K6884">
        <v>5715</v>
      </c>
      <c r="L6884">
        <v>277177.5</v>
      </c>
      <c r="M6884">
        <v>48.5</v>
      </c>
      <c r="N6884" t="s">
        <v>645</v>
      </c>
      <c r="O6884" t="s">
        <v>9450</v>
      </c>
      <c r="P6884">
        <v>9.1123449223886266E-2</v>
      </c>
      <c r="Q6884">
        <v>0</v>
      </c>
      <c r="R6884">
        <v>2</v>
      </c>
    </row>
    <row r="6885" spans="1:18" x14ac:dyDescent="0.25">
      <c r="A6885" t="s">
        <v>2951</v>
      </c>
      <c r="B6885">
        <v>2018</v>
      </c>
      <c r="C6885">
        <v>10</v>
      </c>
      <c r="D6885">
        <v>18</v>
      </c>
      <c r="E6885" t="s">
        <v>2641</v>
      </c>
      <c r="F6885" s="1" t="s">
        <v>3205</v>
      </c>
      <c r="G6885" s="1" t="s">
        <v>3863</v>
      </c>
      <c r="H6885" s="1" t="s">
        <v>3206</v>
      </c>
      <c r="I6885" t="s">
        <v>18999</v>
      </c>
      <c r="J6885" t="s">
        <v>23</v>
      </c>
      <c r="K6885">
        <v>11809</v>
      </c>
      <c r="L6885">
        <v>614068</v>
      </c>
      <c r="M6885">
        <v>52</v>
      </c>
      <c r="N6885" t="s">
        <v>9337</v>
      </c>
      <c r="O6885" t="s">
        <v>9440</v>
      </c>
      <c r="P6885">
        <v>0.12068470364021268</v>
      </c>
      <c r="Q6885">
        <v>0</v>
      </c>
      <c r="R6885">
        <v>4</v>
      </c>
    </row>
    <row r="6886" spans="1:18" x14ac:dyDescent="0.25">
      <c r="A6886" t="s">
        <v>2951</v>
      </c>
      <c r="B6886">
        <v>2018</v>
      </c>
      <c r="C6886">
        <v>10</v>
      </c>
      <c r="D6886">
        <v>18</v>
      </c>
      <c r="E6886" t="s">
        <v>2641</v>
      </c>
      <c r="F6886" s="1" t="s">
        <v>3205</v>
      </c>
      <c r="G6886" s="1" t="s">
        <v>3863</v>
      </c>
      <c r="H6886" s="1" t="s">
        <v>3206</v>
      </c>
      <c r="I6886" t="s">
        <v>19001</v>
      </c>
      <c r="J6886" t="s">
        <v>23</v>
      </c>
      <c r="K6886">
        <v>3995</v>
      </c>
      <c r="L6886">
        <v>207740</v>
      </c>
      <c r="M6886">
        <v>52</v>
      </c>
      <c r="N6886" t="s">
        <v>9335</v>
      </c>
      <c r="O6886" t="s">
        <v>9441</v>
      </c>
      <c r="P6886">
        <v>0.12724850134172863</v>
      </c>
      <c r="Q6886">
        <v>0</v>
      </c>
      <c r="R6886">
        <v>4</v>
      </c>
    </row>
    <row r="6887" spans="1:18" x14ac:dyDescent="0.25">
      <c r="A6887" t="s">
        <v>2951</v>
      </c>
      <c r="B6887">
        <v>2018</v>
      </c>
      <c r="C6887">
        <v>10</v>
      </c>
      <c r="D6887">
        <v>18</v>
      </c>
      <c r="E6887" t="s">
        <v>2641</v>
      </c>
      <c r="F6887" s="1" t="s">
        <v>3205</v>
      </c>
      <c r="G6887" s="1" t="s">
        <v>3863</v>
      </c>
      <c r="H6887" s="1" t="s">
        <v>3206</v>
      </c>
      <c r="I6887" t="s">
        <v>19111</v>
      </c>
      <c r="J6887" t="s">
        <v>23</v>
      </c>
      <c r="K6887">
        <v>4232</v>
      </c>
      <c r="L6887">
        <v>220064</v>
      </c>
      <c r="M6887">
        <v>52</v>
      </c>
      <c r="N6887" t="s">
        <v>9332</v>
      </c>
      <c r="O6887" t="s">
        <v>9531</v>
      </c>
      <c r="P6887">
        <v>0</v>
      </c>
      <c r="Q6887">
        <v>0</v>
      </c>
      <c r="R6887">
        <v>4</v>
      </c>
    </row>
    <row r="6888" spans="1:18" x14ac:dyDescent="0.25">
      <c r="A6888" t="s">
        <v>8709</v>
      </c>
      <c r="B6888">
        <v>2018</v>
      </c>
      <c r="C6888">
        <v>9</v>
      </c>
      <c r="D6888">
        <v>7</v>
      </c>
      <c r="E6888" t="s">
        <v>8609</v>
      </c>
      <c r="F6888" s="1" t="s">
        <v>5207</v>
      </c>
      <c r="G6888" s="1" t="s">
        <v>21054</v>
      </c>
      <c r="H6888" s="1" t="s">
        <v>7263</v>
      </c>
      <c r="I6888" t="s">
        <v>21067</v>
      </c>
      <c r="J6888" t="s">
        <v>38</v>
      </c>
      <c r="K6888">
        <v>110</v>
      </c>
      <c r="L6888">
        <v>48026</v>
      </c>
      <c r="M6888">
        <v>436.6</v>
      </c>
      <c r="N6888" t="s">
        <v>7263</v>
      </c>
      <c r="O6888" t="s">
        <v>23274</v>
      </c>
      <c r="P6888">
        <v>0</v>
      </c>
      <c r="Q6888">
        <v>0</v>
      </c>
      <c r="R6888">
        <v>3</v>
      </c>
    </row>
    <row r="6889" spans="1:18" x14ac:dyDescent="0.25">
      <c r="A6889" t="s">
        <v>15574</v>
      </c>
      <c r="B6889">
        <v>2019</v>
      </c>
      <c r="C6889">
        <v>9</v>
      </c>
      <c r="D6889">
        <v>18</v>
      </c>
      <c r="E6889" t="s">
        <v>226</v>
      </c>
      <c r="F6889" s="1" t="s">
        <v>3205</v>
      </c>
      <c r="G6889" s="1" t="s">
        <v>3863</v>
      </c>
      <c r="H6889" s="1" t="s">
        <v>3206</v>
      </c>
      <c r="I6889" t="s">
        <v>19206</v>
      </c>
      <c r="J6889" t="s">
        <v>23</v>
      </c>
      <c r="K6889">
        <v>4283</v>
      </c>
      <c r="L6889">
        <v>194876.5</v>
      </c>
      <c r="M6889">
        <v>45.5</v>
      </c>
      <c r="N6889" t="s">
        <v>9305</v>
      </c>
      <c r="O6889" t="s">
        <v>9530</v>
      </c>
      <c r="P6889">
        <v>3.1450189480311259E-2</v>
      </c>
      <c r="Q6889">
        <v>0</v>
      </c>
      <c r="R6889">
        <v>3</v>
      </c>
    </row>
    <row r="6890" spans="1:18" x14ac:dyDescent="0.25">
      <c r="A6890" t="s">
        <v>15574</v>
      </c>
      <c r="B6890">
        <v>2019</v>
      </c>
      <c r="C6890">
        <v>9</v>
      </c>
      <c r="D6890">
        <v>18</v>
      </c>
      <c r="E6890" t="s">
        <v>226</v>
      </c>
      <c r="F6890" s="1" t="s">
        <v>3205</v>
      </c>
      <c r="G6890" s="1" t="s">
        <v>3863</v>
      </c>
      <c r="H6890" s="1" t="s">
        <v>3206</v>
      </c>
      <c r="I6890" t="s">
        <v>19207</v>
      </c>
      <c r="J6890" t="s">
        <v>23</v>
      </c>
      <c r="K6890">
        <v>4750</v>
      </c>
      <c r="L6890">
        <v>216125</v>
      </c>
      <c r="M6890">
        <v>45.5</v>
      </c>
      <c r="N6890" t="s">
        <v>9331</v>
      </c>
      <c r="O6890" t="s">
        <v>9540</v>
      </c>
      <c r="P6890">
        <v>4.2454374665687751E-2</v>
      </c>
      <c r="Q6890">
        <v>0</v>
      </c>
      <c r="R6890">
        <v>3</v>
      </c>
    </row>
    <row r="6891" spans="1:18" x14ac:dyDescent="0.25">
      <c r="A6891" t="s">
        <v>15574</v>
      </c>
      <c r="B6891">
        <v>2019</v>
      </c>
      <c r="C6891">
        <v>9</v>
      </c>
      <c r="D6891">
        <v>18</v>
      </c>
      <c r="E6891" t="s">
        <v>226</v>
      </c>
      <c r="F6891" s="1" t="s">
        <v>3205</v>
      </c>
      <c r="G6891" s="1" t="s">
        <v>3863</v>
      </c>
      <c r="H6891" s="1" t="s">
        <v>3206</v>
      </c>
      <c r="I6891" t="s">
        <v>19221</v>
      </c>
      <c r="J6891" t="s">
        <v>23</v>
      </c>
      <c r="K6891">
        <v>19550</v>
      </c>
      <c r="L6891">
        <v>889525</v>
      </c>
      <c r="M6891">
        <v>45.5</v>
      </c>
      <c r="N6891" t="s">
        <v>9347</v>
      </c>
      <c r="O6891" t="s">
        <v>9542</v>
      </c>
      <c r="P6891">
        <v>8.0289698840596724E-2</v>
      </c>
      <c r="Q6891">
        <v>0</v>
      </c>
      <c r="R6891">
        <v>3</v>
      </c>
    </row>
    <row r="6892" spans="1:18" x14ac:dyDescent="0.25">
      <c r="A6892" t="s">
        <v>16004</v>
      </c>
      <c r="B6892">
        <v>2019</v>
      </c>
      <c r="C6892">
        <v>10</v>
      </c>
      <c r="D6892">
        <v>21</v>
      </c>
      <c r="E6892" t="s">
        <v>1620</v>
      </c>
      <c r="F6892" s="1" t="s">
        <v>3205</v>
      </c>
      <c r="G6892" s="1" t="s">
        <v>3863</v>
      </c>
      <c r="H6892" s="1" t="s">
        <v>3206</v>
      </c>
      <c r="I6892" t="s">
        <v>19210</v>
      </c>
      <c r="J6892" t="s">
        <v>23</v>
      </c>
      <c r="K6892">
        <v>19960</v>
      </c>
      <c r="L6892">
        <v>910176</v>
      </c>
      <c r="M6892">
        <v>45.6</v>
      </c>
      <c r="N6892" t="s">
        <v>9344</v>
      </c>
      <c r="O6892" t="s">
        <v>9496</v>
      </c>
      <c r="P6892">
        <v>3.9816758144422926E-2</v>
      </c>
      <c r="Q6892">
        <v>0</v>
      </c>
      <c r="R6892">
        <v>4</v>
      </c>
    </row>
    <row r="6893" spans="1:18" x14ac:dyDescent="0.25">
      <c r="A6893" t="s">
        <v>3112</v>
      </c>
      <c r="B6893">
        <v>2018</v>
      </c>
      <c r="C6893">
        <v>12</v>
      </c>
      <c r="D6893">
        <v>11</v>
      </c>
      <c r="E6893" t="s">
        <v>2641</v>
      </c>
      <c r="F6893" s="1" t="s">
        <v>3205</v>
      </c>
      <c r="G6893" s="1" t="s">
        <v>3863</v>
      </c>
      <c r="H6893" s="1" t="s">
        <v>3206</v>
      </c>
      <c r="I6893" t="s">
        <v>19112</v>
      </c>
      <c r="J6893" t="s">
        <v>23</v>
      </c>
      <c r="K6893">
        <v>8920</v>
      </c>
      <c r="L6893">
        <v>426153.02</v>
      </c>
      <c r="M6893">
        <v>47.78</v>
      </c>
      <c r="N6893" t="s">
        <v>9304</v>
      </c>
      <c r="O6893" t="s">
        <v>9502</v>
      </c>
      <c r="P6893">
        <v>0</v>
      </c>
      <c r="Q6893">
        <v>0</v>
      </c>
      <c r="R6893">
        <v>4</v>
      </c>
    </row>
    <row r="6894" spans="1:18" x14ac:dyDescent="0.25">
      <c r="A6894" t="s">
        <v>3112</v>
      </c>
      <c r="B6894">
        <v>2018</v>
      </c>
      <c r="C6894">
        <v>12</v>
      </c>
      <c r="D6894">
        <v>11</v>
      </c>
      <c r="E6894" t="s">
        <v>2641</v>
      </c>
      <c r="F6894" s="1" t="s">
        <v>3205</v>
      </c>
      <c r="G6894" s="1" t="s">
        <v>3863</v>
      </c>
      <c r="H6894" s="1" t="s">
        <v>3206</v>
      </c>
      <c r="I6894" t="s">
        <v>19122</v>
      </c>
      <c r="J6894" t="s">
        <v>23</v>
      </c>
      <c r="K6894">
        <v>5350</v>
      </c>
      <c r="L6894">
        <v>257843.31</v>
      </c>
      <c r="M6894">
        <v>48.2</v>
      </c>
      <c r="N6894" t="s">
        <v>9309</v>
      </c>
      <c r="O6894" t="s">
        <v>9451</v>
      </c>
      <c r="P6894">
        <v>6.5364123560168089E-2</v>
      </c>
      <c r="Q6894">
        <v>0</v>
      </c>
      <c r="R6894">
        <v>4</v>
      </c>
    </row>
    <row r="6895" spans="1:18" x14ac:dyDescent="0.25">
      <c r="A6895" t="s">
        <v>7900</v>
      </c>
      <c r="B6895">
        <v>2017</v>
      </c>
      <c r="C6895">
        <v>2</v>
      </c>
      <c r="D6895">
        <v>10</v>
      </c>
      <c r="E6895" t="s">
        <v>7471</v>
      </c>
      <c r="F6895" s="1" t="s">
        <v>5207</v>
      </c>
      <c r="G6895" s="1" t="s">
        <v>20573</v>
      </c>
      <c r="H6895" s="1" t="s">
        <v>7263</v>
      </c>
      <c r="I6895" t="s">
        <v>20632</v>
      </c>
      <c r="J6895" t="s">
        <v>23</v>
      </c>
      <c r="K6895">
        <v>1</v>
      </c>
      <c r="L6895">
        <v>185</v>
      </c>
      <c r="M6895">
        <v>185</v>
      </c>
      <c r="N6895" t="s">
        <v>7263</v>
      </c>
      <c r="O6895" t="s">
        <v>23274</v>
      </c>
      <c r="P6895">
        <v>0</v>
      </c>
      <c r="Q6895">
        <v>0</v>
      </c>
      <c r="R6895">
        <v>1</v>
      </c>
    </row>
    <row r="6896" spans="1:18" x14ac:dyDescent="0.25">
      <c r="A6896" t="s">
        <v>7900</v>
      </c>
      <c r="B6896">
        <v>2017</v>
      </c>
      <c r="C6896">
        <v>2</v>
      </c>
      <c r="D6896">
        <v>10</v>
      </c>
      <c r="E6896" t="s">
        <v>7471</v>
      </c>
      <c r="F6896" s="1" t="s">
        <v>5207</v>
      </c>
      <c r="G6896" s="1" t="s">
        <v>6745</v>
      </c>
      <c r="H6896" s="1" t="s">
        <v>7263</v>
      </c>
      <c r="I6896" t="s">
        <v>21314</v>
      </c>
      <c r="J6896" t="s">
        <v>23</v>
      </c>
      <c r="K6896">
        <v>8.8000000000000007</v>
      </c>
      <c r="L6896">
        <v>2112</v>
      </c>
      <c r="M6896">
        <v>240</v>
      </c>
      <c r="N6896" t="s">
        <v>7263</v>
      </c>
      <c r="O6896" t="s">
        <v>23274</v>
      </c>
      <c r="P6896">
        <v>0</v>
      </c>
      <c r="Q6896">
        <v>0</v>
      </c>
      <c r="R6896">
        <v>1</v>
      </c>
    </row>
    <row r="6897" spans="1:18" x14ac:dyDescent="0.25">
      <c r="A6897" t="s">
        <v>7900</v>
      </c>
      <c r="B6897">
        <v>2017</v>
      </c>
      <c r="C6897">
        <v>2</v>
      </c>
      <c r="D6897">
        <v>10</v>
      </c>
      <c r="E6897" t="s">
        <v>7471</v>
      </c>
      <c r="F6897" s="1" t="s">
        <v>5207</v>
      </c>
      <c r="G6897" s="1" t="s">
        <v>6745</v>
      </c>
      <c r="H6897" s="1" t="s">
        <v>7263</v>
      </c>
      <c r="I6897" t="s">
        <v>7116</v>
      </c>
      <c r="J6897" t="s">
        <v>23</v>
      </c>
      <c r="K6897">
        <v>3.6</v>
      </c>
      <c r="L6897">
        <v>954</v>
      </c>
      <c r="M6897">
        <v>265</v>
      </c>
      <c r="N6897" t="s">
        <v>9397</v>
      </c>
      <c r="O6897" t="s">
        <v>10009</v>
      </c>
      <c r="P6897">
        <v>0</v>
      </c>
      <c r="Q6897">
        <v>0</v>
      </c>
      <c r="R6897">
        <v>1</v>
      </c>
    </row>
    <row r="6898" spans="1:18" x14ac:dyDescent="0.25">
      <c r="A6898" t="s">
        <v>8728</v>
      </c>
      <c r="B6898">
        <v>2018</v>
      </c>
      <c r="C6898">
        <v>9</v>
      </c>
      <c r="D6898">
        <v>24</v>
      </c>
      <c r="E6898" t="s">
        <v>7310</v>
      </c>
      <c r="F6898" s="1" t="s">
        <v>5207</v>
      </c>
      <c r="G6898" s="1" t="s">
        <v>20573</v>
      </c>
      <c r="H6898" s="1" t="s">
        <v>7263</v>
      </c>
      <c r="I6898" t="s">
        <v>5433</v>
      </c>
      <c r="J6898" t="s">
        <v>23</v>
      </c>
      <c r="K6898">
        <v>300</v>
      </c>
      <c r="L6898">
        <v>32533.49</v>
      </c>
      <c r="M6898">
        <v>108.44</v>
      </c>
      <c r="N6898" t="s">
        <v>8852</v>
      </c>
      <c r="O6898" t="s">
        <v>9785</v>
      </c>
      <c r="P6898">
        <v>0</v>
      </c>
      <c r="Q6898">
        <v>0</v>
      </c>
      <c r="R6898">
        <v>3</v>
      </c>
    </row>
    <row r="6899" spans="1:18" x14ac:dyDescent="0.25">
      <c r="A6899" t="s">
        <v>8728</v>
      </c>
      <c r="B6899">
        <v>2018</v>
      </c>
      <c r="C6899">
        <v>9</v>
      </c>
      <c r="D6899">
        <v>24</v>
      </c>
      <c r="E6899" t="s">
        <v>7310</v>
      </c>
      <c r="F6899" s="1" t="s">
        <v>5207</v>
      </c>
      <c r="G6899" s="1" t="s">
        <v>20573</v>
      </c>
      <c r="H6899" s="1" t="s">
        <v>7263</v>
      </c>
      <c r="I6899" t="s">
        <v>20613</v>
      </c>
      <c r="J6899" t="s">
        <v>23</v>
      </c>
      <c r="K6899">
        <v>300</v>
      </c>
      <c r="L6899">
        <v>32533.49</v>
      </c>
      <c r="M6899">
        <v>108.44</v>
      </c>
      <c r="N6899" t="s">
        <v>7263</v>
      </c>
      <c r="O6899" t="s">
        <v>23274</v>
      </c>
      <c r="P6899">
        <v>0</v>
      </c>
      <c r="Q6899">
        <v>0</v>
      </c>
      <c r="R6899">
        <v>3</v>
      </c>
    </row>
    <row r="6900" spans="1:18" x14ac:dyDescent="0.25">
      <c r="A6900" t="s">
        <v>919</v>
      </c>
      <c r="B6900">
        <v>2016</v>
      </c>
      <c r="C6900">
        <v>6</v>
      </c>
      <c r="D6900">
        <v>16</v>
      </c>
      <c r="E6900" t="s">
        <v>226</v>
      </c>
      <c r="F6900" s="1" t="s">
        <v>3205</v>
      </c>
      <c r="G6900" s="1" t="s">
        <v>3384</v>
      </c>
      <c r="H6900" s="1" t="s">
        <v>3206</v>
      </c>
      <c r="I6900" t="s">
        <v>17417</v>
      </c>
      <c r="J6900" t="s">
        <v>23</v>
      </c>
      <c r="K6900">
        <v>63980</v>
      </c>
      <c r="L6900">
        <v>2479224.77</v>
      </c>
      <c r="M6900">
        <v>38.75</v>
      </c>
      <c r="N6900" t="s">
        <v>228</v>
      </c>
      <c r="O6900" t="s">
        <v>9547</v>
      </c>
      <c r="P6900">
        <v>0</v>
      </c>
      <c r="Q6900">
        <v>0</v>
      </c>
      <c r="R6900">
        <v>2</v>
      </c>
    </row>
    <row r="6901" spans="1:18" x14ac:dyDescent="0.25">
      <c r="A6901" t="s">
        <v>16688</v>
      </c>
      <c r="B6901">
        <v>2019</v>
      </c>
      <c r="C6901">
        <v>3</v>
      </c>
      <c r="D6901">
        <v>7</v>
      </c>
      <c r="E6901" t="s">
        <v>16481</v>
      </c>
      <c r="F6901" s="1" t="s">
        <v>9480</v>
      </c>
      <c r="G6901" s="1" t="s">
        <v>9480</v>
      </c>
      <c r="H6901" s="1" t="s">
        <v>9480</v>
      </c>
      <c r="I6901" t="s">
        <v>16439</v>
      </c>
      <c r="J6901" t="s">
        <v>23</v>
      </c>
      <c r="K6901">
        <v>5400</v>
      </c>
      <c r="L6901">
        <v>529221.6</v>
      </c>
      <c r="M6901">
        <v>98</v>
      </c>
      <c r="N6901" t="e">
        <v>#N/A</v>
      </c>
      <c r="O6901" t="e">
        <v>#N/A</v>
      </c>
      <c r="P6901">
        <v>0</v>
      </c>
      <c r="Q6901">
        <v>0</v>
      </c>
      <c r="R6901">
        <v>1</v>
      </c>
    </row>
    <row r="6902" spans="1:18" x14ac:dyDescent="0.25">
      <c r="A6902" t="s">
        <v>3191</v>
      </c>
      <c r="B6902">
        <v>2018</v>
      </c>
      <c r="C6902">
        <v>12</v>
      </c>
      <c r="D6902">
        <v>29</v>
      </c>
      <c r="E6902" t="s">
        <v>31</v>
      </c>
      <c r="F6902" s="1" t="s">
        <v>3205</v>
      </c>
      <c r="G6902" s="1" t="s">
        <v>3384</v>
      </c>
      <c r="H6902" s="1" t="s">
        <v>3204</v>
      </c>
      <c r="I6902" t="s">
        <v>17419</v>
      </c>
      <c r="J6902" t="s">
        <v>23</v>
      </c>
      <c r="K6902">
        <v>7804</v>
      </c>
      <c r="L6902">
        <v>344125.18</v>
      </c>
      <c r="M6902">
        <v>44.1</v>
      </c>
      <c r="N6902" t="s">
        <v>163</v>
      </c>
      <c r="O6902" t="s">
        <v>9577</v>
      </c>
      <c r="P6902">
        <v>0</v>
      </c>
      <c r="Q6902">
        <v>0</v>
      </c>
      <c r="R6902">
        <v>4</v>
      </c>
    </row>
    <row r="6903" spans="1:18" x14ac:dyDescent="0.25">
      <c r="A6903" t="s">
        <v>3191</v>
      </c>
      <c r="B6903">
        <v>2018</v>
      </c>
      <c r="C6903">
        <v>12</v>
      </c>
      <c r="D6903">
        <v>29</v>
      </c>
      <c r="E6903" t="s">
        <v>31</v>
      </c>
      <c r="F6903" s="1" t="s">
        <v>3205</v>
      </c>
      <c r="G6903" s="1" t="s">
        <v>3384</v>
      </c>
      <c r="H6903" s="1" t="s">
        <v>3204</v>
      </c>
      <c r="I6903" t="s">
        <v>17419</v>
      </c>
      <c r="J6903" t="s">
        <v>23</v>
      </c>
      <c r="K6903">
        <v>2835</v>
      </c>
      <c r="L6903">
        <v>125050</v>
      </c>
      <c r="M6903">
        <v>44.11</v>
      </c>
      <c r="N6903" t="s">
        <v>163</v>
      </c>
      <c r="O6903" t="s">
        <v>9577</v>
      </c>
      <c r="P6903">
        <v>0</v>
      </c>
      <c r="Q6903">
        <v>0</v>
      </c>
      <c r="R6903">
        <v>4</v>
      </c>
    </row>
    <row r="6904" spans="1:18" x14ac:dyDescent="0.25">
      <c r="A6904" t="s">
        <v>908</v>
      </c>
      <c r="B6904">
        <v>2016</v>
      </c>
      <c r="C6904">
        <v>6</v>
      </c>
      <c r="D6904">
        <v>6</v>
      </c>
      <c r="E6904" t="s">
        <v>226</v>
      </c>
      <c r="F6904" s="1" t="s">
        <v>3205</v>
      </c>
      <c r="G6904" s="1" t="s">
        <v>3863</v>
      </c>
      <c r="H6904" s="1" t="s">
        <v>3206</v>
      </c>
      <c r="I6904" t="s">
        <v>19020</v>
      </c>
      <c r="J6904" t="s">
        <v>23</v>
      </c>
      <c r="K6904">
        <v>26900</v>
      </c>
      <c r="L6904">
        <v>1051789.8999999999</v>
      </c>
      <c r="M6904">
        <v>39.1</v>
      </c>
      <c r="N6904" t="s">
        <v>9305</v>
      </c>
      <c r="O6904" t="s">
        <v>9530</v>
      </c>
      <c r="P6904">
        <v>3.1450189480311259E-2</v>
      </c>
      <c r="Q6904">
        <v>0</v>
      </c>
      <c r="R6904">
        <v>2</v>
      </c>
    </row>
    <row r="6905" spans="1:18" x14ac:dyDescent="0.25">
      <c r="A6905" t="s">
        <v>908</v>
      </c>
      <c r="B6905">
        <v>2016</v>
      </c>
      <c r="C6905">
        <v>6</v>
      </c>
      <c r="D6905">
        <v>6</v>
      </c>
      <c r="E6905" t="s">
        <v>226</v>
      </c>
      <c r="F6905" s="1" t="s">
        <v>3205</v>
      </c>
      <c r="G6905" s="1" t="s">
        <v>3863</v>
      </c>
      <c r="H6905" s="1" t="s">
        <v>3206</v>
      </c>
      <c r="I6905" t="s">
        <v>18931</v>
      </c>
      <c r="J6905" t="s">
        <v>23</v>
      </c>
      <c r="K6905">
        <v>40680</v>
      </c>
      <c r="L6905">
        <v>1590587.84</v>
      </c>
      <c r="M6905">
        <v>39.1</v>
      </c>
      <c r="N6905" t="s">
        <v>9309</v>
      </c>
      <c r="O6905" t="s">
        <v>9451</v>
      </c>
      <c r="P6905">
        <v>6.5364123560168089E-2</v>
      </c>
      <c r="Q6905">
        <v>0</v>
      </c>
      <c r="R6905">
        <v>2</v>
      </c>
    </row>
    <row r="6906" spans="1:18" x14ac:dyDescent="0.25">
      <c r="A6906" t="s">
        <v>16690</v>
      </c>
      <c r="B6906">
        <v>2019</v>
      </c>
      <c r="C6906">
        <v>12</v>
      </c>
      <c r="D6906">
        <v>23</v>
      </c>
      <c r="E6906" t="s">
        <v>174</v>
      </c>
      <c r="F6906" s="1" t="s">
        <v>3205</v>
      </c>
      <c r="G6906" s="1" t="s">
        <v>3863</v>
      </c>
      <c r="H6906" s="1" t="s">
        <v>3206</v>
      </c>
      <c r="I6906" t="s">
        <v>19209</v>
      </c>
      <c r="J6906" t="s">
        <v>23</v>
      </c>
      <c r="K6906">
        <v>8050</v>
      </c>
      <c r="L6906">
        <v>354200.04</v>
      </c>
      <c r="M6906">
        <v>44</v>
      </c>
      <c r="N6906" t="s">
        <v>9337</v>
      </c>
      <c r="O6906" t="s">
        <v>9440</v>
      </c>
      <c r="P6906">
        <v>0.12068470364021268</v>
      </c>
      <c r="Q6906">
        <v>0</v>
      </c>
      <c r="R6906">
        <v>4</v>
      </c>
    </row>
    <row r="6907" spans="1:18" x14ac:dyDescent="0.25">
      <c r="A6907" t="s">
        <v>16690</v>
      </c>
      <c r="B6907">
        <v>2019</v>
      </c>
      <c r="C6907">
        <v>12</v>
      </c>
      <c r="D6907">
        <v>23</v>
      </c>
      <c r="E6907" t="s">
        <v>174</v>
      </c>
      <c r="F6907" s="1" t="s">
        <v>9480</v>
      </c>
      <c r="G6907" s="1" t="s">
        <v>9480</v>
      </c>
      <c r="H6907" s="1" t="s">
        <v>9480</v>
      </c>
      <c r="I6907" t="s">
        <v>1271</v>
      </c>
      <c r="J6907" t="s">
        <v>23</v>
      </c>
      <c r="K6907">
        <v>6542</v>
      </c>
      <c r="L6907">
        <v>287848.03000000003</v>
      </c>
      <c r="M6907">
        <v>44</v>
      </c>
      <c r="N6907" t="e">
        <v>#N/A</v>
      </c>
      <c r="O6907" t="e">
        <v>#N/A</v>
      </c>
      <c r="P6907">
        <v>0</v>
      </c>
      <c r="Q6907">
        <v>0</v>
      </c>
      <c r="R6907">
        <v>4</v>
      </c>
    </row>
    <row r="6908" spans="1:18" x14ac:dyDescent="0.25">
      <c r="A6908" t="s">
        <v>16690</v>
      </c>
      <c r="B6908">
        <v>2019</v>
      </c>
      <c r="C6908">
        <v>12</v>
      </c>
      <c r="D6908">
        <v>23</v>
      </c>
      <c r="E6908" t="s">
        <v>174</v>
      </c>
      <c r="F6908" s="1" t="s">
        <v>9480</v>
      </c>
      <c r="G6908" s="1" t="s">
        <v>9480</v>
      </c>
      <c r="H6908" s="1" t="s">
        <v>9480</v>
      </c>
      <c r="I6908" t="s">
        <v>1780</v>
      </c>
      <c r="J6908" t="s">
        <v>23</v>
      </c>
      <c r="K6908">
        <v>1680</v>
      </c>
      <c r="L6908">
        <v>77279.990000000005</v>
      </c>
      <c r="M6908">
        <v>46</v>
      </c>
      <c r="N6908" t="e">
        <v>#N/A</v>
      </c>
      <c r="O6908" t="e">
        <v>#N/A</v>
      </c>
      <c r="P6908">
        <v>0</v>
      </c>
      <c r="Q6908">
        <v>0</v>
      </c>
      <c r="R6908">
        <v>4</v>
      </c>
    </row>
    <row r="6909" spans="1:18" x14ac:dyDescent="0.25">
      <c r="A6909" t="s">
        <v>16690</v>
      </c>
      <c r="B6909">
        <v>2019</v>
      </c>
      <c r="C6909">
        <v>12</v>
      </c>
      <c r="D6909">
        <v>23</v>
      </c>
      <c r="E6909" t="s">
        <v>174</v>
      </c>
      <c r="F6909" s="1" t="s">
        <v>9480</v>
      </c>
      <c r="G6909" s="1" t="s">
        <v>9480</v>
      </c>
      <c r="H6909" s="1" t="s">
        <v>9480</v>
      </c>
      <c r="I6909" t="s">
        <v>2496</v>
      </c>
      <c r="J6909" t="s">
        <v>23</v>
      </c>
      <c r="K6909">
        <v>2398</v>
      </c>
      <c r="L6909">
        <v>107910</v>
      </c>
      <c r="M6909">
        <v>45</v>
      </c>
      <c r="N6909" t="e">
        <v>#N/A</v>
      </c>
      <c r="O6909" t="e">
        <v>#N/A</v>
      </c>
      <c r="P6909">
        <v>0</v>
      </c>
      <c r="Q6909">
        <v>0</v>
      </c>
      <c r="R6909">
        <v>4</v>
      </c>
    </row>
    <row r="6910" spans="1:18" x14ac:dyDescent="0.25">
      <c r="A6910" t="s">
        <v>390</v>
      </c>
      <c r="B6910">
        <v>2016</v>
      </c>
      <c r="C6910">
        <v>1</v>
      </c>
      <c r="D6910">
        <v>21</v>
      </c>
      <c r="E6910" t="s">
        <v>92</v>
      </c>
      <c r="F6910" s="1" t="s">
        <v>3205</v>
      </c>
      <c r="G6910" s="1" t="s">
        <v>3863</v>
      </c>
      <c r="H6910" s="1" t="s">
        <v>3206</v>
      </c>
      <c r="I6910" t="s">
        <v>18922</v>
      </c>
      <c r="J6910" t="s">
        <v>23</v>
      </c>
      <c r="K6910">
        <v>9</v>
      </c>
      <c r="L6910">
        <v>301.5</v>
      </c>
      <c r="M6910">
        <v>33.5</v>
      </c>
      <c r="N6910" t="s">
        <v>9327</v>
      </c>
      <c r="O6910" t="s">
        <v>9492</v>
      </c>
      <c r="P6910">
        <v>0</v>
      </c>
      <c r="Q6910">
        <v>0</v>
      </c>
      <c r="R6910">
        <v>1</v>
      </c>
    </row>
    <row r="6911" spans="1:18" x14ac:dyDescent="0.25">
      <c r="A6911" t="s">
        <v>7531</v>
      </c>
      <c r="B6911">
        <v>2016</v>
      </c>
      <c r="C6911">
        <v>4</v>
      </c>
      <c r="D6911">
        <v>21</v>
      </c>
      <c r="E6911" t="s">
        <v>7532</v>
      </c>
      <c r="F6911" s="1" t="s">
        <v>5207</v>
      </c>
      <c r="G6911" s="1" t="s">
        <v>21008</v>
      </c>
      <c r="H6911" s="1" t="s">
        <v>7263</v>
      </c>
      <c r="I6911" t="s">
        <v>6965</v>
      </c>
      <c r="J6911" t="s">
        <v>23</v>
      </c>
      <c r="K6911">
        <v>14</v>
      </c>
      <c r="L6911">
        <v>1792</v>
      </c>
      <c r="M6911">
        <v>128</v>
      </c>
      <c r="N6911" t="s">
        <v>9361</v>
      </c>
      <c r="O6911" t="s">
        <v>9778</v>
      </c>
      <c r="P6911">
        <v>0</v>
      </c>
      <c r="Q6911">
        <v>0</v>
      </c>
      <c r="R6911">
        <v>2</v>
      </c>
    </row>
    <row r="6912" spans="1:18" x14ac:dyDescent="0.25">
      <c r="A6912" t="s">
        <v>1474</v>
      </c>
      <c r="B6912">
        <v>2017</v>
      </c>
      <c r="C6912">
        <v>3</v>
      </c>
      <c r="D6912">
        <v>16</v>
      </c>
      <c r="E6912" t="s">
        <v>31</v>
      </c>
      <c r="F6912" s="1" t="s">
        <v>9480</v>
      </c>
      <c r="G6912" s="1" t="s">
        <v>9480</v>
      </c>
      <c r="H6912" s="1" t="s">
        <v>9480</v>
      </c>
      <c r="I6912" t="s">
        <v>15746</v>
      </c>
      <c r="J6912" t="s">
        <v>23</v>
      </c>
      <c r="K6912">
        <v>220</v>
      </c>
      <c r="L6912">
        <v>13499.2</v>
      </c>
      <c r="M6912">
        <v>61.36</v>
      </c>
      <c r="N6912" t="e">
        <v>#N/A</v>
      </c>
      <c r="O6912" t="e">
        <v>#N/A</v>
      </c>
      <c r="P6912">
        <v>0</v>
      </c>
      <c r="Q6912">
        <v>0</v>
      </c>
      <c r="R6912">
        <v>1</v>
      </c>
    </row>
    <row r="6913" spans="1:18" x14ac:dyDescent="0.25">
      <c r="A6913" t="s">
        <v>1474</v>
      </c>
      <c r="B6913">
        <v>2017</v>
      </c>
      <c r="C6913">
        <v>3</v>
      </c>
      <c r="D6913">
        <v>16</v>
      </c>
      <c r="E6913" t="s">
        <v>31</v>
      </c>
      <c r="F6913" s="1" t="s">
        <v>3205</v>
      </c>
      <c r="G6913" s="1" t="s">
        <v>3203</v>
      </c>
      <c r="H6913" s="1" t="s">
        <v>3206</v>
      </c>
      <c r="I6913" t="s">
        <v>1475</v>
      </c>
      <c r="J6913" t="s">
        <v>23</v>
      </c>
      <c r="K6913">
        <v>55</v>
      </c>
      <c r="L6913">
        <v>2117.5700000000002</v>
      </c>
      <c r="M6913">
        <v>38.5</v>
      </c>
      <c r="N6913" t="s">
        <v>8869</v>
      </c>
      <c r="O6913" t="s">
        <v>10733</v>
      </c>
      <c r="P6913">
        <v>0</v>
      </c>
      <c r="Q6913">
        <v>0</v>
      </c>
      <c r="R6913">
        <v>1</v>
      </c>
    </row>
    <row r="6914" spans="1:18" x14ac:dyDescent="0.25">
      <c r="A6914" t="s">
        <v>1474</v>
      </c>
      <c r="B6914">
        <v>2017</v>
      </c>
      <c r="C6914">
        <v>3</v>
      </c>
      <c r="D6914">
        <v>16</v>
      </c>
      <c r="E6914" t="s">
        <v>31</v>
      </c>
      <c r="F6914" s="1" t="s">
        <v>3205</v>
      </c>
      <c r="G6914" s="1" t="s">
        <v>3863</v>
      </c>
      <c r="H6914" s="1" t="s">
        <v>3204</v>
      </c>
      <c r="I6914" t="s">
        <v>19595</v>
      </c>
      <c r="J6914" t="s">
        <v>23</v>
      </c>
      <c r="K6914">
        <v>7200</v>
      </c>
      <c r="L6914">
        <v>333216</v>
      </c>
      <c r="M6914">
        <v>46.28</v>
      </c>
      <c r="N6914" t="s">
        <v>9335</v>
      </c>
      <c r="O6914" t="s">
        <v>9588</v>
      </c>
      <c r="P6914">
        <v>0</v>
      </c>
      <c r="Q6914">
        <v>0</v>
      </c>
      <c r="R6914">
        <v>1</v>
      </c>
    </row>
    <row r="6915" spans="1:18" x14ac:dyDescent="0.25">
      <c r="A6915" t="s">
        <v>1474</v>
      </c>
      <c r="B6915">
        <v>2017</v>
      </c>
      <c r="C6915">
        <v>3</v>
      </c>
      <c r="D6915">
        <v>16</v>
      </c>
      <c r="E6915" t="s">
        <v>31</v>
      </c>
      <c r="F6915" s="1" t="s">
        <v>3205</v>
      </c>
      <c r="G6915" s="1" t="s">
        <v>3203</v>
      </c>
      <c r="H6915" s="1" t="s">
        <v>3204</v>
      </c>
      <c r="I6915" t="s">
        <v>17616</v>
      </c>
      <c r="J6915" t="s">
        <v>23</v>
      </c>
      <c r="K6915">
        <v>1180</v>
      </c>
      <c r="L6915">
        <v>42067</v>
      </c>
      <c r="M6915">
        <v>35.65</v>
      </c>
      <c r="N6915" t="s">
        <v>35</v>
      </c>
      <c r="O6915" t="s">
        <v>9635</v>
      </c>
      <c r="P6915">
        <v>0</v>
      </c>
      <c r="Q6915">
        <v>0</v>
      </c>
      <c r="R6915">
        <v>1</v>
      </c>
    </row>
    <row r="6916" spans="1:18" x14ac:dyDescent="0.25">
      <c r="A6916" t="s">
        <v>2462</v>
      </c>
      <c r="B6916">
        <v>2018</v>
      </c>
      <c r="C6916">
        <v>5</v>
      </c>
      <c r="D6916">
        <v>11</v>
      </c>
      <c r="E6916" t="s">
        <v>226</v>
      </c>
      <c r="F6916" s="1" t="s">
        <v>3205</v>
      </c>
      <c r="G6916" s="1" t="s">
        <v>3863</v>
      </c>
      <c r="H6916" s="1" t="s">
        <v>3206</v>
      </c>
      <c r="I6916" t="s">
        <v>19001</v>
      </c>
      <c r="J6916" t="s">
        <v>23</v>
      </c>
      <c r="K6916">
        <v>21920</v>
      </c>
      <c r="L6916">
        <v>1096000</v>
      </c>
      <c r="M6916">
        <v>50</v>
      </c>
      <c r="N6916" t="s">
        <v>9335</v>
      </c>
      <c r="O6916" t="s">
        <v>9441</v>
      </c>
      <c r="P6916">
        <v>0.12724850134172863</v>
      </c>
      <c r="Q6916">
        <v>0</v>
      </c>
      <c r="R6916">
        <v>2</v>
      </c>
    </row>
    <row r="6917" spans="1:18" x14ac:dyDescent="0.25">
      <c r="A6917" t="s">
        <v>2615</v>
      </c>
      <c r="B6917">
        <v>2018</v>
      </c>
      <c r="C6917">
        <v>6</v>
      </c>
      <c r="D6917">
        <v>28</v>
      </c>
      <c r="E6917" t="s">
        <v>1620</v>
      </c>
      <c r="F6917" s="1" t="s">
        <v>3205</v>
      </c>
      <c r="G6917" s="1" t="s">
        <v>3863</v>
      </c>
      <c r="H6917" s="1" t="s">
        <v>3206</v>
      </c>
      <c r="I6917" t="s">
        <v>18998</v>
      </c>
      <c r="J6917" t="s">
        <v>23</v>
      </c>
      <c r="K6917">
        <v>9470</v>
      </c>
      <c r="L6917">
        <v>487705</v>
      </c>
      <c r="M6917">
        <v>51.5</v>
      </c>
      <c r="N6917" t="s">
        <v>9340</v>
      </c>
      <c r="O6917" t="s">
        <v>9482</v>
      </c>
      <c r="P6917">
        <v>8.0867377033553248E-2</v>
      </c>
      <c r="Q6917">
        <v>0</v>
      </c>
      <c r="R6917">
        <v>2</v>
      </c>
    </row>
    <row r="6918" spans="1:18" x14ac:dyDescent="0.25">
      <c r="A6918" t="s">
        <v>2615</v>
      </c>
      <c r="B6918">
        <v>2018</v>
      </c>
      <c r="C6918">
        <v>6</v>
      </c>
      <c r="D6918">
        <v>28</v>
      </c>
      <c r="E6918" t="s">
        <v>1620</v>
      </c>
      <c r="F6918" s="1" t="s">
        <v>3205</v>
      </c>
      <c r="G6918" s="1" t="s">
        <v>3863</v>
      </c>
      <c r="H6918" s="1" t="s">
        <v>3206</v>
      </c>
      <c r="I6918" t="s">
        <v>19112</v>
      </c>
      <c r="J6918" t="s">
        <v>23</v>
      </c>
      <c r="K6918">
        <v>10110</v>
      </c>
      <c r="L6918">
        <v>520665</v>
      </c>
      <c r="M6918">
        <v>51.5</v>
      </c>
      <c r="N6918" t="s">
        <v>9304</v>
      </c>
      <c r="O6918" t="s">
        <v>9502</v>
      </c>
      <c r="P6918">
        <v>0</v>
      </c>
      <c r="Q6918">
        <v>0</v>
      </c>
      <c r="R6918">
        <v>2</v>
      </c>
    </row>
    <row r="6919" spans="1:18" x14ac:dyDescent="0.25">
      <c r="A6919" t="s">
        <v>1039</v>
      </c>
      <c r="B6919">
        <v>2016</v>
      </c>
      <c r="C6919">
        <v>8</v>
      </c>
      <c r="D6919">
        <v>29</v>
      </c>
      <c r="E6919" t="s">
        <v>417</v>
      </c>
      <c r="F6919" s="1" t="s">
        <v>3205</v>
      </c>
      <c r="G6919" s="1" t="s">
        <v>3384</v>
      </c>
      <c r="H6919" s="1" t="s">
        <v>7263</v>
      </c>
      <c r="I6919" t="s">
        <v>1040</v>
      </c>
      <c r="J6919" t="s">
        <v>23</v>
      </c>
      <c r="K6919">
        <v>15.4</v>
      </c>
      <c r="L6919">
        <v>26180.03</v>
      </c>
      <c r="M6919">
        <v>1700</v>
      </c>
      <c r="N6919" t="s">
        <v>9159</v>
      </c>
      <c r="O6919" t="s">
        <v>9657</v>
      </c>
      <c r="P6919">
        <v>0</v>
      </c>
      <c r="Q6919">
        <v>0</v>
      </c>
      <c r="R6919">
        <v>3</v>
      </c>
    </row>
    <row r="6920" spans="1:18" x14ac:dyDescent="0.25">
      <c r="A6920" t="s">
        <v>1039</v>
      </c>
      <c r="B6920">
        <v>2016</v>
      </c>
      <c r="C6920">
        <v>8</v>
      </c>
      <c r="D6920">
        <v>29</v>
      </c>
      <c r="E6920" t="s">
        <v>417</v>
      </c>
      <c r="F6920" s="1" t="s">
        <v>3205</v>
      </c>
      <c r="G6920" s="1" t="s">
        <v>3967</v>
      </c>
      <c r="H6920" s="1" t="s">
        <v>7263</v>
      </c>
      <c r="I6920" t="s">
        <v>1041</v>
      </c>
      <c r="J6920" t="s">
        <v>23</v>
      </c>
      <c r="K6920">
        <v>15.6</v>
      </c>
      <c r="L6920">
        <v>29640.01</v>
      </c>
      <c r="M6920">
        <v>1900</v>
      </c>
      <c r="N6920" t="s">
        <v>9290</v>
      </c>
      <c r="O6920" t="s">
        <v>9658</v>
      </c>
      <c r="P6920">
        <v>0</v>
      </c>
      <c r="Q6920">
        <v>0</v>
      </c>
      <c r="R6920">
        <v>3</v>
      </c>
    </row>
    <row r="6921" spans="1:18" x14ac:dyDescent="0.25">
      <c r="A6921" t="s">
        <v>16192</v>
      </c>
      <c r="B6921">
        <v>2019</v>
      </c>
      <c r="C6921">
        <v>11</v>
      </c>
      <c r="D6921">
        <v>13</v>
      </c>
      <c r="E6921" t="s">
        <v>16194</v>
      </c>
      <c r="F6921" s="1" t="s">
        <v>9480</v>
      </c>
      <c r="G6921" s="1" t="s">
        <v>9480</v>
      </c>
      <c r="H6921" s="1" t="s">
        <v>9480</v>
      </c>
      <c r="I6921" t="s">
        <v>16195</v>
      </c>
      <c r="J6921" t="s">
        <v>38</v>
      </c>
      <c r="K6921">
        <v>8</v>
      </c>
      <c r="L6921">
        <v>1908</v>
      </c>
      <c r="M6921">
        <v>238.5</v>
      </c>
      <c r="N6921" t="e">
        <v>#N/A</v>
      </c>
      <c r="O6921" t="e">
        <v>#N/A</v>
      </c>
      <c r="P6921">
        <v>0</v>
      </c>
      <c r="Q6921">
        <v>0</v>
      </c>
      <c r="R6921">
        <v>4</v>
      </c>
    </row>
    <row r="6922" spans="1:18" x14ac:dyDescent="0.25">
      <c r="A6922" t="s">
        <v>16192</v>
      </c>
      <c r="B6922">
        <v>2019</v>
      </c>
      <c r="C6922">
        <v>11</v>
      </c>
      <c r="D6922">
        <v>13</v>
      </c>
      <c r="E6922" t="s">
        <v>16194</v>
      </c>
      <c r="F6922" s="1" t="s">
        <v>9480</v>
      </c>
      <c r="G6922" s="1" t="s">
        <v>9480</v>
      </c>
      <c r="H6922" s="1" t="s">
        <v>9480</v>
      </c>
      <c r="I6922" t="s">
        <v>15867</v>
      </c>
      <c r="J6922" t="s">
        <v>38</v>
      </c>
      <c r="K6922">
        <v>500</v>
      </c>
      <c r="L6922">
        <v>175</v>
      </c>
      <c r="M6922">
        <v>0.35</v>
      </c>
      <c r="N6922" t="e">
        <v>#N/A</v>
      </c>
      <c r="O6922" t="e">
        <v>#N/A</v>
      </c>
      <c r="P6922">
        <v>0</v>
      </c>
      <c r="Q6922">
        <v>0</v>
      </c>
      <c r="R6922">
        <v>4</v>
      </c>
    </row>
    <row r="6923" spans="1:18" x14ac:dyDescent="0.25">
      <c r="A6923" t="s">
        <v>16192</v>
      </c>
      <c r="B6923">
        <v>2019</v>
      </c>
      <c r="C6923">
        <v>11</v>
      </c>
      <c r="D6923">
        <v>13</v>
      </c>
      <c r="E6923" t="s">
        <v>16194</v>
      </c>
      <c r="F6923" s="1" t="s">
        <v>9480</v>
      </c>
      <c r="G6923" s="1" t="s">
        <v>9480</v>
      </c>
      <c r="H6923" s="1" t="s">
        <v>9480</v>
      </c>
      <c r="I6923" t="s">
        <v>15875</v>
      </c>
      <c r="J6923" t="s">
        <v>38</v>
      </c>
      <c r="K6923">
        <v>50</v>
      </c>
      <c r="L6923">
        <v>7875</v>
      </c>
      <c r="M6923">
        <v>157.5</v>
      </c>
      <c r="N6923" t="e">
        <v>#N/A</v>
      </c>
      <c r="O6923" t="e">
        <v>#N/A</v>
      </c>
      <c r="P6923">
        <v>0</v>
      </c>
      <c r="Q6923">
        <v>0</v>
      </c>
      <c r="R6923">
        <v>4</v>
      </c>
    </row>
    <row r="6924" spans="1:18" x14ac:dyDescent="0.25">
      <c r="A6924" t="s">
        <v>16192</v>
      </c>
      <c r="B6924">
        <v>2019</v>
      </c>
      <c r="C6924">
        <v>11</v>
      </c>
      <c r="D6924">
        <v>13</v>
      </c>
      <c r="E6924" t="s">
        <v>16194</v>
      </c>
      <c r="F6924" s="1" t="s">
        <v>9480</v>
      </c>
      <c r="G6924" s="1" t="s">
        <v>9480</v>
      </c>
      <c r="H6924" s="1" t="s">
        <v>9480</v>
      </c>
      <c r="I6924" t="s">
        <v>16196</v>
      </c>
      <c r="J6924" t="s">
        <v>38</v>
      </c>
      <c r="K6924">
        <v>15</v>
      </c>
      <c r="L6924">
        <v>8430</v>
      </c>
      <c r="M6924">
        <v>562</v>
      </c>
      <c r="N6924" t="e">
        <v>#N/A</v>
      </c>
      <c r="O6924" t="e">
        <v>#N/A</v>
      </c>
      <c r="P6924">
        <v>0</v>
      </c>
      <c r="Q6924">
        <v>0</v>
      </c>
      <c r="R6924">
        <v>4</v>
      </c>
    </row>
    <row r="6925" spans="1:18" x14ac:dyDescent="0.25">
      <c r="A6925" t="s">
        <v>8838</v>
      </c>
      <c r="B6925">
        <v>2018</v>
      </c>
      <c r="C6925">
        <v>12</v>
      </c>
      <c r="D6925">
        <v>26</v>
      </c>
      <c r="E6925" t="s">
        <v>8095</v>
      </c>
      <c r="F6925" s="1" t="s">
        <v>5207</v>
      </c>
      <c r="G6925" s="1" t="s">
        <v>20573</v>
      </c>
      <c r="H6925" s="1" t="s">
        <v>3200</v>
      </c>
      <c r="I6925" t="s">
        <v>20734</v>
      </c>
      <c r="J6925" t="s">
        <v>23</v>
      </c>
      <c r="K6925">
        <v>160</v>
      </c>
      <c r="L6925">
        <v>19997.7</v>
      </c>
      <c r="M6925">
        <v>124.99</v>
      </c>
      <c r="N6925" t="s">
        <v>7263</v>
      </c>
      <c r="O6925" t="s">
        <v>23192</v>
      </c>
      <c r="P6925">
        <v>0</v>
      </c>
      <c r="Q6925">
        <v>0</v>
      </c>
      <c r="R6925">
        <v>4</v>
      </c>
    </row>
    <row r="6926" spans="1:18" x14ac:dyDescent="0.25">
      <c r="A6926" t="s">
        <v>8838</v>
      </c>
      <c r="B6926">
        <v>2018</v>
      </c>
      <c r="C6926">
        <v>12</v>
      </c>
      <c r="D6926">
        <v>26</v>
      </c>
      <c r="E6926" t="s">
        <v>8095</v>
      </c>
      <c r="F6926" s="1" t="s">
        <v>5207</v>
      </c>
      <c r="G6926" s="1" t="s">
        <v>20573</v>
      </c>
      <c r="H6926" s="1" t="s">
        <v>3200</v>
      </c>
      <c r="I6926" t="s">
        <v>20675</v>
      </c>
      <c r="J6926" t="s">
        <v>23</v>
      </c>
      <c r="K6926">
        <v>20</v>
      </c>
      <c r="L6926">
        <v>2499.71</v>
      </c>
      <c r="M6926">
        <v>124.99</v>
      </c>
      <c r="N6926" t="s">
        <v>7263</v>
      </c>
      <c r="O6926" t="s">
        <v>23192</v>
      </c>
      <c r="P6926">
        <v>0</v>
      </c>
      <c r="Q6926">
        <v>0</v>
      </c>
      <c r="R6926">
        <v>4</v>
      </c>
    </row>
    <row r="6927" spans="1:18" x14ac:dyDescent="0.25">
      <c r="A6927" t="s">
        <v>8838</v>
      </c>
      <c r="B6927">
        <v>2018</v>
      </c>
      <c r="C6927">
        <v>12</v>
      </c>
      <c r="D6927">
        <v>26</v>
      </c>
      <c r="E6927" t="s">
        <v>8095</v>
      </c>
      <c r="F6927" s="1" t="s">
        <v>5207</v>
      </c>
      <c r="G6927" s="1" t="s">
        <v>20573</v>
      </c>
      <c r="H6927" s="1" t="s">
        <v>3200</v>
      </c>
      <c r="I6927" t="s">
        <v>20677</v>
      </c>
      <c r="J6927" t="s">
        <v>23</v>
      </c>
      <c r="K6927">
        <v>20</v>
      </c>
      <c r="L6927">
        <v>2499.71</v>
      </c>
      <c r="M6927">
        <v>124.99</v>
      </c>
      <c r="N6927" t="s">
        <v>7263</v>
      </c>
      <c r="O6927" t="s">
        <v>23192</v>
      </c>
      <c r="P6927">
        <v>0</v>
      </c>
      <c r="Q6927">
        <v>0</v>
      </c>
      <c r="R6927">
        <v>4</v>
      </c>
    </row>
    <row r="6928" spans="1:18" x14ac:dyDescent="0.25">
      <c r="A6928" t="s">
        <v>8838</v>
      </c>
      <c r="B6928">
        <v>2018</v>
      </c>
      <c r="C6928">
        <v>12</v>
      </c>
      <c r="D6928">
        <v>26</v>
      </c>
      <c r="E6928" t="s">
        <v>8095</v>
      </c>
      <c r="F6928" s="1" t="s">
        <v>5207</v>
      </c>
      <c r="G6928" s="1" t="s">
        <v>20573</v>
      </c>
      <c r="H6928" s="1" t="s">
        <v>3200</v>
      </c>
      <c r="I6928" t="s">
        <v>20651</v>
      </c>
      <c r="J6928" t="s">
        <v>23</v>
      </c>
      <c r="K6928">
        <v>700</v>
      </c>
      <c r="L6928">
        <v>87489.919999999998</v>
      </c>
      <c r="M6928">
        <v>124.99</v>
      </c>
      <c r="N6928" t="s">
        <v>7263</v>
      </c>
      <c r="O6928" t="s">
        <v>23192</v>
      </c>
      <c r="P6928">
        <v>0</v>
      </c>
      <c r="Q6928">
        <v>0</v>
      </c>
      <c r="R6928">
        <v>4</v>
      </c>
    </row>
    <row r="6929" spans="1:18" x14ac:dyDescent="0.25">
      <c r="A6929" t="s">
        <v>8838</v>
      </c>
      <c r="B6929">
        <v>2018</v>
      </c>
      <c r="C6929">
        <v>12</v>
      </c>
      <c r="D6929">
        <v>26</v>
      </c>
      <c r="E6929" t="s">
        <v>8095</v>
      </c>
      <c r="F6929" s="1" t="s">
        <v>5207</v>
      </c>
      <c r="G6929" s="1" t="s">
        <v>20573</v>
      </c>
      <c r="H6929" s="1" t="s">
        <v>3200</v>
      </c>
      <c r="I6929" t="s">
        <v>20713</v>
      </c>
      <c r="J6929" t="s">
        <v>23</v>
      </c>
      <c r="K6929">
        <v>100</v>
      </c>
      <c r="L6929">
        <v>12498.56</v>
      </c>
      <c r="M6929">
        <v>124.99</v>
      </c>
      <c r="N6929" t="s">
        <v>9024</v>
      </c>
      <c r="O6929" t="s">
        <v>9827</v>
      </c>
      <c r="P6929">
        <v>0</v>
      </c>
      <c r="Q6929">
        <v>0</v>
      </c>
      <c r="R6929">
        <v>4</v>
      </c>
    </row>
    <row r="6930" spans="1:18" x14ac:dyDescent="0.25">
      <c r="A6930" t="s">
        <v>8838</v>
      </c>
      <c r="B6930">
        <v>2018</v>
      </c>
      <c r="C6930">
        <v>12</v>
      </c>
      <c r="D6930">
        <v>26</v>
      </c>
      <c r="E6930" t="s">
        <v>8095</v>
      </c>
      <c r="F6930" s="1" t="s">
        <v>5207</v>
      </c>
      <c r="G6930" s="1" t="s">
        <v>20573</v>
      </c>
      <c r="H6930" s="1" t="s">
        <v>3200</v>
      </c>
      <c r="I6930" t="s">
        <v>20721</v>
      </c>
      <c r="J6930" t="s">
        <v>23</v>
      </c>
      <c r="K6930">
        <v>1460</v>
      </c>
      <c r="L6930">
        <v>182478.98</v>
      </c>
      <c r="M6930">
        <v>124.99</v>
      </c>
      <c r="N6930" t="s">
        <v>8855</v>
      </c>
      <c r="O6930" t="s">
        <v>9464</v>
      </c>
      <c r="P6930">
        <v>0</v>
      </c>
      <c r="Q6930">
        <v>4.0124694125017395E-2</v>
      </c>
      <c r="R6930">
        <v>4</v>
      </c>
    </row>
    <row r="6931" spans="1:18" x14ac:dyDescent="0.25">
      <c r="A6931" t="s">
        <v>8838</v>
      </c>
      <c r="B6931">
        <v>2018</v>
      </c>
      <c r="C6931">
        <v>12</v>
      </c>
      <c r="D6931">
        <v>26</v>
      </c>
      <c r="E6931" t="s">
        <v>8095</v>
      </c>
      <c r="F6931" s="1" t="s">
        <v>5207</v>
      </c>
      <c r="G6931" s="1" t="s">
        <v>20573</v>
      </c>
      <c r="H6931" s="1" t="s">
        <v>3200</v>
      </c>
      <c r="I6931" t="s">
        <v>20752</v>
      </c>
      <c r="J6931" t="s">
        <v>23</v>
      </c>
      <c r="K6931">
        <v>160</v>
      </c>
      <c r="L6931">
        <v>21830.94</v>
      </c>
      <c r="M6931">
        <v>136.44</v>
      </c>
      <c r="N6931" t="s">
        <v>7263</v>
      </c>
      <c r="O6931" t="s">
        <v>23192</v>
      </c>
      <c r="P6931">
        <v>0</v>
      </c>
      <c r="Q6931">
        <v>0</v>
      </c>
      <c r="R6931">
        <v>4</v>
      </c>
    </row>
    <row r="6932" spans="1:18" x14ac:dyDescent="0.25">
      <c r="A6932" t="s">
        <v>8838</v>
      </c>
      <c r="B6932">
        <v>2018</v>
      </c>
      <c r="C6932">
        <v>12</v>
      </c>
      <c r="D6932">
        <v>26</v>
      </c>
      <c r="E6932" t="s">
        <v>8095</v>
      </c>
      <c r="F6932" s="1" t="s">
        <v>5207</v>
      </c>
      <c r="G6932" s="1" t="s">
        <v>20931</v>
      </c>
      <c r="H6932" s="1" t="s">
        <v>3200</v>
      </c>
      <c r="I6932" t="s">
        <v>20960</v>
      </c>
      <c r="J6932" t="s">
        <v>23</v>
      </c>
      <c r="K6932">
        <v>2500</v>
      </c>
      <c r="L6932">
        <v>345858</v>
      </c>
      <c r="M6932">
        <v>138.34</v>
      </c>
      <c r="N6932" t="s">
        <v>9106</v>
      </c>
      <c r="O6932" t="s">
        <v>9457</v>
      </c>
      <c r="P6932">
        <v>0</v>
      </c>
      <c r="Q6932">
        <v>5.7969928101551112E-2</v>
      </c>
      <c r="R6932">
        <v>4</v>
      </c>
    </row>
    <row r="6933" spans="1:18" x14ac:dyDescent="0.25">
      <c r="A6933" t="s">
        <v>8838</v>
      </c>
      <c r="B6933">
        <v>2018</v>
      </c>
      <c r="C6933">
        <v>12</v>
      </c>
      <c r="D6933">
        <v>26</v>
      </c>
      <c r="E6933" t="s">
        <v>8095</v>
      </c>
      <c r="F6933" s="1" t="s">
        <v>5207</v>
      </c>
      <c r="G6933" s="1" t="s">
        <v>20573</v>
      </c>
      <c r="H6933" s="1" t="s">
        <v>3200</v>
      </c>
      <c r="I6933" t="s">
        <v>20661</v>
      </c>
      <c r="J6933" t="s">
        <v>23</v>
      </c>
      <c r="K6933">
        <v>20</v>
      </c>
      <c r="L6933">
        <v>2499.71</v>
      </c>
      <c r="M6933">
        <v>124.99</v>
      </c>
      <c r="N6933" t="s">
        <v>7263</v>
      </c>
      <c r="O6933" t="s">
        <v>23192</v>
      </c>
      <c r="P6933">
        <v>0</v>
      </c>
      <c r="Q6933">
        <v>0</v>
      </c>
      <c r="R6933">
        <v>4</v>
      </c>
    </row>
    <row r="6934" spans="1:18" x14ac:dyDescent="0.25">
      <c r="A6934" t="s">
        <v>8838</v>
      </c>
      <c r="B6934">
        <v>2018</v>
      </c>
      <c r="C6934">
        <v>12</v>
      </c>
      <c r="D6934">
        <v>26</v>
      </c>
      <c r="E6934" t="s">
        <v>8095</v>
      </c>
      <c r="F6934" s="1" t="s">
        <v>5207</v>
      </c>
      <c r="G6934" s="1" t="s">
        <v>20573</v>
      </c>
      <c r="H6934" s="1" t="s">
        <v>3200</v>
      </c>
      <c r="I6934" t="s">
        <v>20672</v>
      </c>
      <c r="J6934" t="s">
        <v>23</v>
      </c>
      <c r="K6934">
        <v>20</v>
      </c>
      <c r="L6934">
        <v>2499.71</v>
      </c>
      <c r="M6934">
        <v>124.99</v>
      </c>
      <c r="N6934" t="s">
        <v>7263</v>
      </c>
      <c r="O6934" t="s">
        <v>23192</v>
      </c>
      <c r="P6934">
        <v>0</v>
      </c>
      <c r="Q6934">
        <v>0</v>
      </c>
      <c r="R6934">
        <v>4</v>
      </c>
    </row>
    <row r="6935" spans="1:18" x14ac:dyDescent="0.25">
      <c r="A6935" t="s">
        <v>8838</v>
      </c>
      <c r="B6935">
        <v>2018</v>
      </c>
      <c r="C6935">
        <v>12</v>
      </c>
      <c r="D6935">
        <v>26</v>
      </c>
      <c r="E6935" t="s">
        <v>8095</v>
      </c>
      <c r="F6935" s="1" t="s">
        <v>5207</v>
      </c>
      <c r="G6935" s="1" t="s">
        <v>20573</v>
      </c>
      <c r="H6935" s="1" t="s">
        <v>3200</v>
      </c>
      <c r="I6935" t="s">
        <v>20694</v>
      </c>
      <c r="J6935" t="s">
        <v>23</v>
      </c>
      <c r="K6935">
        <v>3000</v>
      </c>
      <c r="L6935">
        <v>374956.79999999999</v>
      </c>
      <c r="M6935">
        <v>124.99</v>
      </c>
      <c r="N6935" t="s">
        <v>9014</v>
      </c>
      <c r="O6935" t="s">
        <v>9454</v>
      </c>
      <c r="P6935">
        <v>0</v>
      </c>
      <c r="Q6935">
        <v>0.10248345341786883</v>
      </c>
      <c r="R6935">
        <v>4</v>
      </c>
    </row>
    <row r="6936" spans="1:18" x14ac:dyDescent="0.25">
      <c r="A6936" t="s">
        <v>8838</v>
      </c>
      <c r="B6936">
        <v>2018</v>
      </c>
      <c r="C6936">
        <v>12</v>
      </c>
      <c r="D6936">
        <v>26</v>
      </c>
      <c r="E6936" t="s">
        <v>8095</v>
      </c>
      <c r="F6936" s="1" t="s">
        <v>5207</v>
      </c>
      <c r="G6936" s="1" t="s">
        <v>20573</v>
      </c>
      <c r="H6936" s="1" t="s">
        <v>3200</v>
      </c>
      <c r="I6936" t="s">
        <v>20782</v>
      </c>
      <c r="J6936" t="s">
        <v>23</v>
      </c>
      <c r="K6936">
        <v>1240</v>
      </c>
      <c r="L6936">
        <v>169189.82</v>
      </c>
      <c r="M6936">
        <v>136.44</v>
      </c>
      <c r="N6936" t="s">
        <v>7263</v>
      </c>
      <c r="O6936" t="s">
        <v>23192</v>
      </c>
      <c r="P6936">
        <v>0</v>
      </c>
      <c r="Q6936">
        <v>0</v>
      </c>
      <c r="R6936">
        <v>4</v>
      </c>
    </row>
    <row r="6937" spans="1:18" x14ac:dyDescent="0.25">
      <c r="A6937" t="s">
        <v>8838</v>
      </c>
      <c r="B6937">
        <v>2018</v>
      </c>
      <c r="C6937">
        <v>12</v>
      </c>
      <c r="D6937">
        <v>26</v>
      </c>
      <c r="E6937" t="s">
        <v>8095</v>
      </c>
      <c r="F6937" s="1" t="s">
        <v>5207</v>
      </c>
      <c r="G6937" s="1" t="s">
        <v>20573</v>
      </c>
      <c r="H6937" s="1" t="s">
        <v>3200</v>
      </c>
      <c r="I6937" t="s">
        <v>20768</v>
      </c>
      <c r="J6937" t="s">
        <v>23</v>
      </c>
      <c r="K6937">
        <v>660</v>
      </c>
      <c r="L6937">
        <v>90052.64</v>
      </c>
      <c r="M6937">
        <v>136.44</v>
      </c>
      <c r="N6937" t="s">
        <v>9043</v>
      </c>
      <c r="O6937" t="s">
        <v>9830</v>
      </c>
      <c r="P6937">
        <v>0</v>
      </c>
      <c r="Q6937">
        <v>0</v>
      </c>
      <c r="R6937">
        <v>4</v>
      </c>
    </row>
    <row r="6938" spans="1:18" x14ac:dyDescent="0.25">
      <c r="A6938" t="s">
        <v>8838</v>
      </c>
      <c r="B6938">
        <v>2018</v>
      </c>
      <c r="C6938">
        <v>12</v>
      </c>
      <c r="D6938">
        <v>26</v>
      </c>
      <c r="E6938" t="s">
        <v>8095</v>
      </c>
      <c r="F6938" s="1" t="s">
        <v>5207</v>
      </c>
      <c r="G6938" s="1" t="s">
        <v>20573</v>
      </c>
      <c r="H6938" s="1" t="s">
        <v>3200</v>
      </c>
      <c r="I6938" t="s">
        <v>20774</v>
      </c>
      <c r="J6938" t="s">
        <v>23</v>
      </c>
      <c r="K6938">
        <v>540</v>
      </c>
      <c r="L6938">
        <v>73679.44</v>
      </c>
      <c r="M6938">
        <v>136.44</v>
      </c>
      <c r="N6938" t="s">
        <v>9044</v>
      </c>
      <c r="O6938" t="s">
        <v>9829</v>
      </c>
      <c r="P6938">
        <v>0</v>
      </c>
      <c r="Q6938">
        <v>0</v>
      </c>
      <c r="R6938">
        <v>4</v>
      </c>
    </row>
    <row r="6939" spans="1:18" x14ac:dyDescent="0.25">
      <c r="A6939" t="s">
        <v>8838</v>
      </c>
      <c r="B6939">
        <v>2018</v>
      </c>
      <c r="C6939">
        <v>12</v>
      </c>
      <c r="D6939">
        <v>26</v>
      </c>
      <c r="E6939" t="s">
        <v>8095</v>
      </c>
      <c r="F6939" s="1" t="s">
        <v>5207</v>
      </c>
      <c r="G6939" s="1" t="s">
        <v>20573</v>
      </c>
      <c r="H6939" s="1" t="s">
        <v>3200</v>
      </c>
      <c r="I6939" t="s">
        <v>20793</v>
      </c>
      <c r="J6939" t="s">
        <v>23</v>
      </c>
      <c r="K6939">
        <v>60</v>
      </c>
      <c r="L6939">
        <v>8186.6</v>
      </c>
      <c r="M6939">
        <v>136.44</v>
      </c>
      <c r="N6939" t="s">
        <v>7263</v>
      </c>
      <c r="O6939" t="s">
        <v>23192</v>
      </c>
      <c r="P6939">
        <v>0</v>
      </c>
      <c r="Q6939">
        <v>0</v>
      </c>
      <c r="R6939">
        <v>4</v>
      </c>
    </row>
    <row r="6940" spans="1:18" x14ac:dyDescent="0.25">
      <c r="A6940" t="s">
        <v>1638</v>
      </c>
      <c r="B6940">
        <v>2017</v>
      </c>
      <c r="C6940">
        <v>6</v>
      </c>
      <c r="D6940">
        <v>13</v>
      </c>
      <c r="E6940" t="s">
        <v>226</v>
      </c>
      <c r="F6940" s="1" t="s">
        <v>3205</v>
      </c>
      <c r="G6940" s="1" t="s">
        <v>3863</v>
      </c>
      <c r="H6940" s="1" t="s">
        <v>3206</v>
      </c>
      <c r="I6940" t="s">
        <v>19010</v>
      </c>
      <c r="J6940" t="s">
        <v>23</v>
      </c>
      <c r="K6940">
        <v>3070</v>
      </c>
      <c r="L6940">
        <v>136246.6</v>
      </c>
      <c r="M6940">
        <v>44.38</v>
      </c>
      <c r="N6940" t="s">
        <v>9337</v>
      </c>
      <c r="O6940" t="s">
        <v>9440</v>
      </c>
      <c r="P6940">
        <v>0.12068470364021268</v>
      </c>
      <c r="Q6940">
        <v>0</v>
      </c>
      <c r="R6940">
        <v>2</v>
      </c>
    </row>
    <row r="6941" spans="1:18" x14ac:dyDescent="0.25">
      <c r="A6941" t="s">
        <v>1638</v>
      </c>
      <c r="B6941">
        <v>2017</v>
      </c>
      <c r="C6941">
        <v>6</v>
      </c>
      <c r="D6941">
        <v>13</v>
      </c>
      <c r="E6941" t="s">
        <v>226</v>
      </c>
      <c r="F6941" s="1" t="s">
        <v>3205</v>
      </c>
      <c r="G6941" s="1" t="s">
        <v>3384</v>
      </c>
      <c r="H6941" s="1" t="s">
        <v>3206</v>
      </c>
      <c r="I6941" t="s">
        <v>17074</v>
      </c>
      <c r="J6941" t="s">
        <v>23</v>
      </c>
      <c r="K6941">
        <v>1694</v>
      </c>
      <c r="L6941">
        <v>65523.92</v>
      </c>
      <c r="M6941">
        <v>38.68</v>
      </c>
      <c r="N6941" t="s">
        <v>166</v>
      </c>
      <c r="O6941" t="s">
        <v>9509</v>
      </c>
      <c r="P6941">
        <v>0</v>
      </c>
      <c r="Q6941">
        <v>0</v>
      </c>
      <c r="R6941">
        <v>2</v>
      </c>
    </row>
    <row r="6942" spans="1:18" x14ac:dyDescent="0.25">
      <c r="A6942" t="s">
        <v>1638</v>
      </c>
      <c r="B6942">
        <v>2017</v>
      </c>
      <c r="C6942">
        <v>6</v>
      </c>
      <c r="D6942">
        <v>13</v>
      </c>
      <c r="E6942" t="s">
        <v>226</v>
      </c>
      <c r="F6942" s="1" t="s">
        <v>3205</v>
      </c>
      <c r="G6942" s="1" t="s">
        <v>3863</v>
      </c>
      <c r="H6942" s="1" t="s">
        <v>3206</v>
      </c>
      <c r="I6942" t="s">
        <v>19059</v>
      </c>
      <c r="J6942" t="s">
        <v>23</v>
      </c>
      <c r="K6942">
        <v>8441</v>
      </c>
      <c r="L6942">
        <v>374611.58</v>
      </c>
      <c r="M6942">
        <v>44.38</v>
      </c>
      <c r="N6942" t="s">
        <v>9337</v>
      </c>
      <c r="O6942" t="s">
        <v>9440</v>
      </c>
      <c r="P6942">
        <v>0.12068470364021268</v>
      </c>
      <c r="Q6942">
        <v>0</v>
      </c>
      <c r="R6942">
        <v>2</v>
      </c>
    </row>
    <row r="6943" spans="1:18" x14ac:dyDescent="0.25">
      <c r="A6943" t="s">
        <v>1638</v>
      </c>
      <c r="B6943">
        <v>2017</v>
      </c>
      <c r="C6943">
        <v>6</v>
      </c>
      <c r="D6943">
        <v>13</v>
      </c>
      <c r="E6943" t="s">
        <v>226</v>
      </c>
      <c r="F6943" s="1" t="s">
        <v>3205</v>
      </c>
      <c r="G6943" s="1" t="s">
        <v>3863</v>
      </c>
      <c r="H6943" s="1" t="s">
        <v>3206</v>
      </c>
      <c r="I6943" t="s">
        <v>19060</v>
      </c>
      <c r="J6943" t="s">
        <v>23</v>
      </c>
      <c r="K6943">
        <v>6550</v>
      </c>
      <c r="L6943">
        <v>290689</v>
      </c>
      <c r="M6943">
        <v>44.38</v>
      </c>
      <c r="N6943" t="s">
        <v>9344</v>
      </c>
      <c r="O6943" t="s">
        <v>9496</v>
      </c>
      <c r="P6943">
        <v>3.9816758144422926E-2</v>
      </c>
      <c r="Q6943">
        <v>0</v>
      </c>
      <c r="R6943">
        <v>2</v>
      </c>
    </row>
    <row r="6944" spans="1:18" x14ac:dyDescent="0.25">
      <c r="A6944" t="s">
        <v>15943</v>
      </c>
      <c r="B6944">
        <v>2019</v>
      </c>
      <c r="C6944">
        <v>10</v>
      </c>
      <c r="D6944">
        <v>17</v>
      </c>
      <c r="E6944" t="s">
        <v>15699</v>
      </c>
      <c r="F6944" s="1" t="s">
        <v>3205</v>
      </c>
      <c r="G6944" s="1" t="s">
        <v>18746</v>
      </c>
      <c r="H6944" s="1" t="s">
        <v>3206</v>
      </c>
      <c r="I6944" t="s">
        <v>18843</v>
      </c>
      <c r="J6944" t="s">
        <v>23</v>
      </c>
      <c r="K6944">
        <v>4773</v>
      </c>
      <c r="L6944">
        <v>247241.4</v>
      </c>
      <c r="M6944">
        <v>51.8</v>
      </c>
      <c r="N6944" t="s">
        <v>22005</v>
      </c>
      <c r="O6944" t="s">
        <v>23249</v>
      </c>
      <c r="P6944">
        <v>0</v>
      </c>
      <c r="Q6944">
        <v>0</v>
      </c>
      <c r="R6944">
        <v>4</v>
      </c>
    </row>
    <row r="6945" spans="1:18" x14ac:dyDescent="0.25">
      <c r="A6945" t="s">
        <v>15943</v>
      </c>
      <c r="B6945">
        <v>2019</v>
      </c>
      <c r="C6945">
        <v>10</v>
      </c>
      <c r="D6945">
        <v>17</v>
      </c>
      <c r="E6945" t="s">
        <v>15699</v>
      </c>
      <c r="F6945" s="1" t="s">
        <v>3205</v>
      </c>
      <c r="G6945" s="1" t="s">
        <v>3227</v>
      </c>
      <c r="H6945" s="1" t="s">
        <v>3206</v>
      </c>
      <c r="I6945" t="s">
        <v>19860</v>
      </c>
      <c r="J6945" t="s">
        <v>23</v>
      </c>
      <c r="K6945">
        <v>15070</v>
      </c>
      <c r="L6945">
        <v>798710</v>
      </c>
      <c r="M6945">
        <v>53</v>
      </c>
      <c r="N6945" t="s">
        <v>22073</v>
      </c>
      <c r="O6945" t="s">
        <v>23260</v>
      </c>
      <c r="P6945">
        <v>0</v>
      </c>
      <c r="Q6945">
        <v>0</v>
      </c>
      <c r="R6945">
        <v>4</v>
      </c>
    </row>
    <row r="6946" spans="1:18" x14ac:dyDescent="0.25">
      <c r="A6946" t="s">
        <v>2892</v>
      </c>
      <c r="B6946">
        <v>2018</v>
      </c>
      <c r="C6946">
        <v>10</v>
      </c>
      <c r="D6946">
        <v>9</v>
      </c>
      <c r="E6946" t="s">
        <v>208</v>
      </c>
      <c r="F6946" s="1" t="s">
        <v>3205</v>
      </c>
      <c r="G6946" s="1" t="s">
        <v>3863</v>
      </c>
      <c r="H6946" s="1" t="s">
        <v>7263</v>
      </c>
      <c r="I6946" t="s">
        <v>19249</v>
      </c>
      <c r="J6946" t="s">
        <v>23</v>
      </c>
      <c r="K6946">
        <v>731</v>
      </c>
      <c r="L6946">
        <v>35380.400000000001</v>
      </c>
      <c r="M6946">
        <v>48.4</v>
      </c>
      <c r="N6946" t="s">
        <v>9333</v>
      </c>
      <c r="O6946" t="s">
        <v>9715</v>
      </c>
      <c r="P6946">
        <v>0</v>
      </c>
      <c r="Q6946">
        <v>0</v>
      </c>
      <c r="R6946">
        <v>4</v>
      </c>
    </row>
    <row r="6947" spans="1:18" x14ac:dyDescent="0.25">
      <c r="A6947" t="s">
        <v>1085</v>
      </c>
      <c r="B6947">
        <v>2016</v>
      </c>
      <c r="C6947">
        <v>9</v>
      </c>
      <c r="D6947">
        <v>14</v>
      </c>
      <c r="E6947" t="s">
        <v>174</v>
      </c>
      <c r="F6947" s="1" t="s">
        <v>3205</v>
      </c>
      <c r="G6947" s="1" t="s">
        <v>3384</v>
      </c>
      <c r="H6947" s="1" t="s">
        <v>3206</v>
      </c>
      <c r="I6947" t="s">
        <v>17075</v>
      </c>
      <c r="J6947" t="s">
        <v>23</v>
      </c>
      <c r="K6947">
        <v>18420</v>
      </c>
      <c r="L6947">
        <v>640076.68999999994</v>
      </c>
      <c r="M6947">
        <v>34.75</v>
      </c>
      <c r="N6947" t="s">
        <v>168</v>
      </c>
      <c r="O6947" t="s">
        <v>9481</v>
      </c>
      <c r="P6947">
        <v>2.7900708435018715E-2</v>
      </c>
      <c r="Q6947">
        <v>0</v>
      </c>
      <c r="R6947">
        <v>3</v>
      </c>
    </row>
    <row r="6948" spans="1:18" x14ac:dyDescent="0.25">
      <c r="A6948" t="s">
        <v>1599</v>
      </c>
      <c r="B6948">
        <v>2017</v>
      </c>
      <c r="C6948">
        <v>5</v>
      </c>
      <c r="D6948">
        <v>15</v>
      </c>
      <c r="E6948" t="s">
        <v>1496</v>
      </c>
      <c r="F6948" s="1" t="s">
        <v>3205</v>
      </c>
      <c r="G6948" s="1" t="s">
        <v>3384</v>
      </c>
      <c r="H6948" s="1" t="s">
        <v>3206</v>
      </c>
      <c r="I6948" t="s">
        <v>17074</v>
      </c>
      <c r="J6948" t="s">
        <v>23</v>
      </c>
      <c r="K6948">
        <v>12430</v>
      </c>
      <c r="L6948">
        <v>528275</v>
      </c>
      <c r="M6948">
        <v>42.5</v>
      </c>
      <c r="N6948" t="s">
        <v>166</v>
      </c>
      <c r="O6948" t="s">
        <v>9509</v>
      </c>
      <c r="P6948">
        <v>0</v>
      </c>
      <c r="Q6948">
        <v>0</v>
      </c>
      <c r="R6948">
        <v>2</v>
      </c>
    </row>
    <row r="6949" spans="1:18" x14ac:dyDescent="0.25">
      <c r="A6949" t="s">
        <v>1599</v>
      </c>
      <c r="B6949">
        <v>2017</v>
      </c>
      <c r="C6949">
        <v>5</v>
      </c>
      <c r="D6949">
        <v>15</v>
      </c>
      <c r="E6949" t="s">
        <v>1496</v>
      </c>
      <c r="F6949" s="1" t="s">
        <v>3205</v>
      </c>
      <c r="G6949" s="1" t="s">
        <v>3384</v>
      </c>
      <c r="H6949" s="1" t="s">
        <v>3206</v>
      </c>
      <c r="I6949" t="s">
        <v>17081</v>
      </c>
      <c r="J6949" t="s">
        <v>23</v>
      </c>
      <c r="K6949">
        <v>39890</v>
      </c>
      <c r="L6949">
        <v>1675380</v>
      </c>
      <c r="M6949">
        <v>42</v>
      </c>
      <c r="N6949" t="s">
        <v>160</v>
      </c>
      <c r="O6949" t="s">
        <v>9452</v>
      </c>
      <c r="P6949">
        <v>0.10110188471641929</v>
      </c>
      <c r="Q6949">
        <v>0</v>
      </c>
      <c r="R6949">
        <v>2</v>
      </c>
    </row>
    <row r="6950" spans="1:18" x14ac:dyDescent="0.25">
      <c r="A6950" t="s">
        <v>1599</v>
      </c>
      <c r="B6950">
        <v>2017</v>
      </c>
      <c r="C6950">
        <v>5</v>
      </c>
      <c r="D6950">
        <v>15</v>
      </c>
      <c r="E6950" t="s">
        <v>1496</v>
      </c>
      <c r="F6950" s="1" t="s">
        <v>3205</v>
      </c>
      <c r="G6950" s="1" t="s">
        <v>3384</v>
      </c>
      <c r="H6950" s="1" t="s">
        <v>3206</v>
      </c>
      <c r="I6950" t="s">
        <v>17112</v>
      </c>
      <c r="J6950" t="s">
        <v>23</v>
      </c>
      <c r="K6950">
        <v>11304</v>
      </c>
      <c r="L6950">
        <v>457812</v>
      </c>
      <c r="M6950">
        <v>40.5</v>
      </c>
      <c r="N6950" t="s">
        <v>2148</v>
      </c>
      <c r="O6950" t="s">
        <v>9552</v>
      </c>
      <c r="P6950">
        <v>0</v>
      </c>
      <c r="Q6950">
        <v>0</v>
      </c>
      <c r="R6950">
        <v>2</v>
      </c>
    </row>
    <row r="6951" spans="1:18" x14ac:dyDescent="0.25">
      <c r="A6951" t="s">
        <v>1236</v>
      </c>
      <c r="B6951">
        <v>2016</v>
      </c>
      <c r="C6951">
        <v>11</v>
      </c>
      <c r="D6951">
        <v>25</v>
      </c>
      <c r="E6951" t="s">
        <v>92</v>
      </c>
      <c r="F6951" s="1" t="s">
        <v>3205</v>
      </c>
      <c r="G6951" s="1" t="s">
        <v>3863</v>
      </c>
      <c r="H6951" s="1" t="s">
        <v>3206</v>
      </c>
      <c r="I6951" t="s">
        <v>19119</v>
      </c>
      <c r="J6951" t="s">
        <v>23</v>
      </c>
      <c r="K6951">
        <v>1700</v>
      </c>
      <c r="L6951">
        <v>73950</v>
      </c>
      <c r="M6951">
        <v>43.5</v>
      </c>
      <c r="N6951" t="s">
        <v>9329</v>
      </c>
      <c r="O6951" t="s">
        <v>9493</v>
      </c>
      <c r="P6951">
        <v>0</v>
      </c>
      <c r="Q6951">
        <v>0</v>
      </c>
      <c r="R6951">
        <v>4</v>
      </c>
    </row>
    <row r="6952" spans="1:18" x14ac:dyDescent="0.25">
      <c r="A6952" t="s">
        <v>10919</v>
      </c>
      <c r="B6952">
        <v>2019</v>
      </c>
      <c r="C6952">
        <v>5</v>
      </c>
      <c r="D6952">
        <v>16</v>
      </c>
      <c r="E6952" t="s">
        <v>8811</v>
      </c>
      <c r="F6952" s="1" t="s">
        <v>5207</v>
      </c>
      <c r="G6952" s="1" t="s">
        <v>21083</v>
      </c>
      <c r="H6952" s="1" t="s">
        <v>7263</v>
      </c>
      <c r="I6952" t="s">
        <v>5235</v>
      </c>
      <c r="J6952" t="s">
        <v>38</v>
      </c>
      <c r="K6952">
        <v>4</v>
      </c>
      <c r="L6952">
        <v>2253.5500000000002</v>
      </c>
      <c r="M6952">
        <v>563.39</v>
      </c>
      <c r="N6952" t="s">
        <v>5235</v>
      </c>
      <c r="O6952" t="s">
        <v>10111</v>
      </c>
      <c r="P6952">
        <v>0</v>
      </c>
      <c r="Q6952">
        <v>0</v>
      </c>
      <c r="R6952">
        <v>2</v>
      </c>
    </row>
    <row r="6953" spans="1:18" x14ac:dyDescent="0.25">
      <c r="A6953" t="s">
        <v>10919</v>
      </c>
      <c r="B6953">
        <v>2019</v>
      </c>
      <c r="C6953">
        <v>5</v>
      </c>
      <c r="D6953">
        <v>16</v>
      </c>
      <c r="E6953" t="s">
        <v>8811</v>
      </c>
      <c r="F6953" s="1" t="s">
        <v>5207</v>
      </c>
      <c r="G6953" s="1" t="s">
        <v>21083</v>
      </c>
      <c r="H6953" s="1" t="s">
        <v>7263</v>
      </c>
      <c r="I6953" t="s">
        <v>5236</v>
      </c>
      <c r="J6953" t="s">
        <v>38</v>
      </c>
      <c r="K6953">
        <v>7</v>
      </c>
      <c r="L6953">
        <v>4050.48</v>
      </c>
      <c r="M6953">
        <v>578.64</v>
      </c>
      <c r="N6953" t="s">
        <v>5236</v>
      </c>
      <c r="O6953" t="s">
        <v>10112</v>
      </c>
      <c r="P6953">
        <v>0</v>
      </c>
      <c r="Q6953">
        <v>0</v>
      </c>
      <c r="R6953">
        <v>2</v>
      </c>
    </row>
    <row r="6954" spans="1:18" x14ac:dyDescent="0.25">
      <c r="A6954" t="s">
        <v>10919</v>
      </c>
      <c r="B6954">
        <v>2019</v>
      </c>
      <c r="C6954">
        <v>5</v>
      </c>
      <c r="D6954">
        <v>16</v>
      </c>
      <c r="E6954" t="s">
        <v>8811</v>
      </c>
      <c r="F6954" s="1" t="s">
        <v>5207</v>
      </c>
      <c r="G6954" s="1" t="s">
        <v>21083</v>
      </c>
      <c r="H6954" s="1" t="s">
        <v>7263</v>
      </c>
      <c r="I6954" t="s">
        <v>5237</v>
      </c>
      <c r="J6954" t="s">
        <v>38</v>
      </c>
      <c r="K6954">
        <v>7</v>
      </c>
      <c r="L6954">
        <v>4214.2</v>
      </c>
      <c r="M6954">
        <v>602.03</v>
      </c>
      <c r="N6954" t="s">
        <v>5237</v>
      </c>
      <c r="O6954" t="s">
        <v>10113</v>
      </c>
      <c r="P6954">
        <v>0</v>
      </c>
      <c r="Q6954">
        <v>0</v>
      </c>
      <c r="R6954">
        <v>2</v>
      </c>
    </row>
    <row r="6955" spans="1:18" x14ac:dyDescent="0.25">
      <c r="A6955" t="s">
        <v>14891</v>
      </c>
      <c r="B6955">
        <v>2019</v>
      </c>
      <c r="C6955">
        <v>6</v>
      </c>
      <c r="D6955">
        <v>21</v>
      </c>
      <c r="E6955" t="s">
        <v>8138</v>
      </c>
      <c r="F6955" s="1" t="s">
        <v>5207</v>
      </c>
      <c r="G6955" s="1" t="s">
        <v>20931</v>
      </c>
      <c r="H6955" s="1" t="s">
        <v>3200</v>
      </c>
      <c r="I6955" t="s">
        <v>20977</v>
      </c>
      <c r="J6955" t="s">
        <v>23</v>
      </c>
      <c r="K6955">
        <v>700</v>
      </c>
      <c r="L6955">
        <v>95900</v>
      </c>
      <c r="M6955">
        <v>137</v>
      </c>
      <c r="N6955" t="s">
        <v>7263</v>
      </c>
      <c r="O6955" t="s">
        <v>23192</v>
      </c>
      <c r="P6955">
        <v>0</v>
      </c>
      <c r="Q6955">
        <v>0</v>
      </c>
      <c r="R6955">
        <v>2</v>
      </c>
    </row>
    <row r="6956" spans="1:18" x14ac:dyDescent="0.25">
      <c r="A6956" t="s">
        <v>14891</v>
      </c>
      <c r="B6956">
        <v>2019</v>
      </c>
      <c r="C6956">
        <v>6</v>
      </c>
      <c r="D6956">
        <v>21</v>
      </c>
      <c r="E6956" t="s">
        <v>8138</v>
      </c>
      <c r="F6956" s="1" t="s">
        <v>5207</v>
      </c>
      <c r="G6956" s="1" t="s">
        <v>20573</v>
      </c>
      <c r="H6956" s="1" t="s">
        <v>3201</v>
      </c>
      <c r="I6956" t="s">
        <v>5823</v>
      </c>
      <c r="J6956" t="s">
        <v>23</v>
      </c>
      <c r="K6956">
        <v>650</v>
      </c>
      <c r="L6956">
        <v>73450</v>
      </c>
      <c r="M6956">
        <v>113</v>
      </c>
      <c r="N6956" t="s">
        <v>8855</v>
      </c>
      <c r="O6956" t="s">
        <v>9798</v>
      </c>
      <c r="P6956">
        <v>0</v>
      </c>
      <c r="Q6956">
        <v>0</v>
      </c>
      <c r="R6956">
        <v>2</v>
      </c>
    </row>
    <row r="6957" spans="1:18" x14ac:dyDescent="0.25">
      <c r="A6957" t="s">
        <v>1647</v>
      </c>
      <c r="B6957">
        <v>2017</v>
      </c>
      <c r="C6957">
        <v>6</v>
      </c>
      <c r="D6957">
        <v>16</v>
      </c>
      <c r="E6957" t="s">
        <v>1515</v>
      </c>
      <c r="F6957" s="1" t="s">
        <v>3205</v>
      </c>
      <c r="G6957" s="1" t="s">
        <v>3863</v>
      </c>
      <c r="H6957" s="1" t="s">
        <v>3206</v>
      </c>
      <c r="I6957" t="s">
        <v>19097</v>
      </c>
      <c r="J6957" t="s">
        <v>23</v>
      </c>
      <c r="K6957">
        <v>67030</v>
      </c>
      <c r="L6957">
        <v>2875587</v>
      </c>
      <c r="M6957">
        <v>42.9</v>
      </c>
      <c r="N6957" t="s">
        <v>9340</v>
      </c>
      <c r="O6957" t="s">
        <v>9482</v>
      </c>
      <c r="P6957">
        <v>8.0867377033553248E-2</v>
      </c>
      <c r="Q6957">
        <v>0</v>
      </c>
      <c r="R6957">
        <v>2</v>
      </c>
    </row>
    <row r="6958" spans="1:18" x14ac:dyDescent="0.25">
      <c r="A6958" t="s">
        <v>1900</v>
      </c>
      <c r="B6958">
        <v>2017</v>
      </c>
      <c r="C6958">
        <v>10</v>
      </c>
      <c r="D6958">
        <v>12</v>
      </c>
      <c r="E6958" t="s">
        <v>1515</v>
      </c>
      <c r="F6958" s="1" t="s">
        <v>3205</v>
      </c>
      <c r="G6958" s="1" t="s">
        <v>3384</v>
      </c>
      <c r="H6958" s="1" t="s">
        <v>3206</v>
      </c>
      <c r="I6958" t="s">
        <v>17066</v>
      </c>
      <c r="J6958" t="s">
        <v>23</v>
      </c>
      <c r="K6958">
        <v>5800</v>
      </c>
      <c r="L6958">
        <v>256365.05</v>
      </c>
      <c r="M6958">
        <v>44.2</v>
      </c>
      <c r="N6958" t="s">
        <v>160</v>
      </c>
      <c r="O6958" t="s">
        <v>9452</v>
      </c>
      <c r="P6958">
        <v>0.10110188471641929</v>
      </c>
      <c r="Q6958">
        <v>0</v>
      </c>
      <c r="R6958">
        <v>4</v>
      </c>
    </row>
    <row r="6959" spans="1:18" x14ac:dyDescent="0.25">
      <c r="A6959" t="s">
        <v>1900</v>
      </c>
      <c r="B6959">
        <v>2017</v>
      </c>
      <c r="C6959">
        <v>10</v>
      </c>
      <c r="D6959">
        <v>12</v>
      </c>
      <c r="E6959" t="s">
        <v>1515</v>
      </c>
      <c r="F6959" s="1" t="s">
        <v>3205</v>
      </c>
      <c r="G6959" s="1" t="s">
        <v>3384</v>
      </c>
      <c r="H6959" s="1" t="s">
        <v>3206</v>
      </c>
      <c r="I6959" t="s">
        <v>17029</v>
      </c>
      <c r="J6959" t="s">
        <v>23</v>
      </c>
      <c r="K6959">
        <v>14230</v>
      </c>
      <c r="L6959">
        <v>628978.71</v>
      </c>
      <c r="M6959">
        <v>44.2</v>
      </c>
      <c r="N6959" t="s">
        <v>645</v>
      </c>
      <c r="O6959" t="s">
        <v>9450</v>
      </c>
      <c r="P6959">
        <v>9.1123449223886266E-2</v>
      </c>
      <c r="Q6959">
        <v>0</v>
      </c>
      <c r="R6959">
        <v>4</v>
      </c>
    </row>
    <row r="6960" spans="1:18" x14ac:dyDescent="0.25">
      <c r="A6960" t="s">
        <v>2065</v>
      </c>
      <c r="B6960">
        <v>2017</v>
      </c>
      <c r="C6960">
        <v>12</v>
      </c>
      <c r="D6960">
        <v>6</v>
      </c>
      <c r="E6960" t="s">
        <v>2066</v>
      </c>
      <c r="F6960" s="1" t="s">
        <v>3205</v>
      </c>
      <c r="G6960" s="1" t="s">
        <v>3227</v>
      </c>
      <c r="H6960" s="1" t="s">
        <v>3206</v>
      </c>
      <c r="I6960" t="s">
        <v>19788</v>
      </c>
      <c r="J6960" t="s">
        <v>23</v>
      </c>
      <c r="K6960">
        <v>148</v>
      </c>
      <c r="L6960">
        <v>7725.6</v>
      </c>
      <c r="M6960">
        <v>52.2</v>
      </c>
      <c r="N6960" t="s">
        <v>22080</v>
      </c>
      <c r="O6960" t="s">
        <v>23258</v>
      </c>
      <c r="P6960">
        <v>0</v>
      </c>
      <c r="Q6960">
        <v>0</v>
      </c>
      <c r="R6960">
        <v>4</v>
      </c>
    </row>
    <row r="6961" spans="1:18" x14ac:dyDescent="0.25">
      <c r="A6961" t="s">
        <v>2065</v>
      </c>
      <c r="B6961">
        <v>2017</v>
      </c>
      <c r="C6961">
        <v>12</v>
      </c>
      <c r="D6961">
        <v>6</v>
      </c>
      <c r="E6961" t="s">
        <v>2066</v>
      </c>
      <c r="F6961" s="1" t="s">
        <v>3205</v>
      </c>
      <c r="G6961" s="1" t="s">
        <v>3863</v>
      </c>
      <c r="H6961" s="1" t="s">
        <v>3206</v>
      </c>
      <c r="I6961" t="s">
        <v>18938</v>
      </c>
      <c r="J6961" t="s">
        <v>23</v>
      </c>
      <c r="K6961">
        <v>8885</v>
      </c>
      <c r="L6961">
        <v>509999</v>
      </c>
      <c r="M6961">
        <v>57.4</v>
      </c>
      <c r="N6961" t="s">
        <v>9313</v>
      </c>
      <c r="O6961" t="s">
        <v>9448</v>
      </c>
      <c r="P6961">
        <v>2.823689586550486E-2</v>
      </c>
      <c r="Q6961">
        <v>0</v>
      </c>
      <c r="R6961">
        <v>4</v>
      </c>
    </row>
    <row r="6962" spans="1:18" x14ac:dyDescent="0.25">
      <c r="A6962" t="s">
        <v>1152</v>
      </c>
      <c r="B6962">
        <v>2016</v>
      </c>
      <c r="C6962">
        <v>10</v>
      </c>
      <c r="D6962">
        <v>17</v>
      </c>
      <c r="E6962" t="s">
        <v>174</v>
      </c>
      <c r="F6962" s="1" t="s">
        <v>3205</v>
      </c>
      <c r="G6962" s="1" t="s">
        <v>3384</v>
      </c>
      <c r="H6962" s="1" t="s">
        <v>3206</v>
      </c>
      <c r="I6962" t="s">
        <v>17118</v>
      </c>
      <c r="J6962" t="s">
        <v>23</v>
      </c>
      <c r="K6962">
        <v>3865</v>
      </c>
      <c r="L6962">
        <v>141072.48000000001</v>
      </c>
      <c r="M6962">
        <v>36.5</v>
      </c>
      <c r="N6962" t="s">
        <v>170</v>
      </c>
      <c r="O6962" t="s">
        <v>9516</v>
      </c>
      <c r="P6962">
        <v>3.660242098978287E-2</v>
      </c>
      <c r="Q6962">
        <v>0</v>
      </c>
      <c r="R6962">
        <v>4</v>
      </c>
    </row>
    <row r="6963" spans="1:18" x14ac:dyDescent="0.25">
      <c r="A6963" t="s">
        <v>1152</v>
      </c>
      <c r="B6963">
        <v>2016</v>
      </c>
      <c r="C6963">
        <v>10</v>
      </c>
      <c r="D6963">
        <v>17</v>
      </c>
      <c r="E6963" t="s">
        <v>174</v>
      </c>
      <c r="F6963" s="1" t="s">
        <v>3205</v>
      </c>
      <c r="G6963" s="1" t="s">
        <v>3863</v>
      </c>
      <c r="H6963" s="1" t="s">
        <v>3206</v>
      </c>
      <c r="I6963" t="s">
        <v>19087</v>
      </c>
      <c r="J6963" t="s">
        <v>23</v>
      </c>
      <c r="K6963">
        <v>10060</v>
      </c>
      <c r="L6963">
        <v>397370.04</v>
      </c>
      <c r="M6963">
        <v>39.5</v>
      </c>
      <c r="N6963" t="s">
        <v>9304</v>
      </c>
      <c r="O6963" t="s">
        <v>9502</v>
      </c>
      <c r="P6963">
        <v>0</v>
      </c>
      <c r="Q6963">
        <v>0</v>
      </c>
      <c r="R6963">
        <v>4</v>
      </c>
    </row>
    <row r="6964" spans="1:18" x14ac:dyDescent="0.25">
      <c r="A6964" t="s">
        <v>10920</v>
      </c>
      <c r="B6964">
        <v>2019</v>
      </c>
      <c r="C6964">
        <v>5</v>
      </c>
      <c r="D6964">
        <v>13</v>
      </c>
      <c r="E6964" t="s">
        <v>226</v>
      </c>
      <c r="F6964" s="1" t="s">
        <v>3205</v>
      </c>
      <c r="G6964" s="1" t="s">
        <v>3863</v>
      </c>
      <c r="H6964" s="1" t="s">
        <v>3206</v>
      </c>
      <c r="I6964" t="s">
        <v>19221</v>
      </c>
      <c r="J6964" t="s">
        <v>23</v>
      </c>
      <c r="K6964">
        <v>18210</v>
      </c>
      <c r="L6964">
        <v>919605</v>
      </c>
      <c r="M6964">
        <v>50.5</v>
      </c>
      <c r="N6964" t="s">
        <v>9347</v>
      </c>
      <c r="O6964" t="s">
        <v>9542</v>
      </c>
      <c r="P6964">
        <v>8.0289698840596724E-2</v>
      </c>
      <c r="Q6964">
        <v>0</v>
      </c>
      <c r="R6964">
        <v>2</v>
      </c>
    </row>
    <row r="6965" spans="1:18" x14ac:dyDescent="0.25">
      <c r="A6965" t="s">
        <v>2667</v>
      </c>
      <c r="B6965">
        <v>2018</v>
      </c>
      <c r="C6965">
        <v>7</v>
      </c>
      <c r="D6965">
        <v>22</v>
      </c>
      <c r="E6965" t="s">
        <v>1620</v>
      </c>
      <c r="F6965" s="1" t="s">
        <v>3205</v>
      </c>
      <c r="G6965" s="1" t="s">
        <v>18746</v>
      </c>
      <c r="H6965" s="1" t="s">
        <v>3206</v>
      </c>
      <c r="I6965" t="s">
        <v>18753</v>
      </c>
      <c r="J6965" t="s">
        <v>23</v>
      </c>
      <c r="K6965">
        <v>6897</v>
      </c>
      <c r="L6965">
        <v>351747.07</v>
      </c>
      <c r="M6965">
        <v>51</v>
      </c>
      <c r="N6965" t="s">
        <v>21995</v>
      </c>
      <c r="O6965" t="s">
        <v>23241</v>
      </c>
      <c r="P6965">
        <v>0</v>
      </c>
      <c r="Q6965">
        <v>0</v>
      </c>
      <c r="R6965">
        <v>3</v>
      </c>
    </row>
    <row r="6966" spans="1:18" x14ac:dyDescent="0.25">
      <c r="A6966" t="s">
        <v>2667</v>
      </c>
      <c r="B6966">
        <v>2018</v>
      </c>
      <c r="C6966">
        <v>7</v>
      </c>
      <c r="D6966">
        <v>22</v>
      </c>
      <c r="E6966" t="s">
        <v>1620</v>
      </c>
      <c r="F6966" s="1" t="s">
        <v>3205</v>
      </c>
      <c r="G6966" s="1" t="s">
        <v>3863</v>
      </c>
      <c r="H6966" s="1" t="s">
        <v>3206</v>
      </c>
      <c r="I6966" t="s">
        <v>19104</v>
      </c>
      <c r="J6966" t="s">
        <v>23</v>
      </c>
      <c r="K6966">
        <v>2885</v>
      </c>
      <c r="L6966">
        <v>148577.53</v>
      </c>
      <c r="M6966">
        <v>51.5</v>
      </c>
      <c r="N6966" t="s">
        <v>9305</v>
      </c>
      <c r="O6966" t="s">
        <v>9530</v>
      </c>
      <c r="P6966">
        <v>3.1450189480311259E-2</v>
      </c>
      <c r="Q6966">
        <v>0</v>
      </c>
      <c r="R6966">
        <v>3</v>
      </c>
    </row>
    <row r="6967" spans="1:18" x14ac:dyDescent="0.25">
      <c r="A6967" t="s">
        <v>2667</v>
      </c>
      <c r="B6967">
        <v>2018</v>
      </c>
      <c r="C6967">
        <v>7</v>
      </c>
      <c r="D6967">
        <v>22</v>
      </c>
      <c r="E6967" t="s">
        <v>1620</v>
      </c>
      <c r="F6967" s="1" t="s">
        <v>3205</v>
      </c>
      <c r="G6967" s="1" t="s">
        <v>3227</v>
      </c>
      <c r="H6967" s="1" t="s">
        <v>3206</v>
      </c>
      <c r="I6967" t="s">
        <v>19799</v>
      </c>
      <c r="J6967" t="s">
        <v>23</v>
      </c>
      <c r="K6967">
        <v>10035</v>
      </c>
      <c r="L6967">
        <v>599089.6</v>
      </c>
      <c r="M6967">
        <v>59.7</v>
      </c>
      <c r="N6967" t="s">
        <v>22070</v>
      </c>
      <c r="O6967" t="s">
        <v>23261</v>
      </c>
      <c r="P6967">
        <v>0</v>
      </c>
      <c r="Q6967">
        <v>0</v>
      </c>
      <c r="R6967">
        <v>3</v>
      </c>
    </row>
    <row r="6968" spans="1:18" x14ac:dyDescent="0.25">
      <c r="A6968" t="s">
        <v>8716</v>
      </c>
      <c r="B6968">
        <v>2018</v>
      </c>
      <c r="C6968">
        <v>9</v>
      </c>
      <c r="D6968">
        <v>12</v>
      </c>
      <c r="E6968" t="s">
        <v>8164</v>
      </c>
      <c r="F6968" s="1" t="s">
        <v>5207</v>
      </c>
      <c r="G6968" s="1" t="s">
        <v>20931</v>
      </c>
      <c r="H6968" s="1" t="s">
        <v>7263</v>
      </c>
      <c r="I6968" t="s">
        <v>6644</v>
      </c>
      <c r="J6968" t="s">
        <v>23</v>
      </c>
      <c r="K6968">
        <v>1537</v>
      </c>
      <c r="L6968">
        <v>330267.49</v>
      </c>
      <c r="M6968">
        <v>214.88</v>
      </c>
      <c r="N6968" t="s">
        <v>9112</v>
      </c>
      <c r="O6968" t="s">
        <v>9467</v>
      </c>
      <c r="P6968">
        <v>0</v>
      </c>
      <c r="Q6968">
        <v>3.6734990611718109E-2</v>
      </c>
      <c r="R6968">
        <v>3</v>
      </c>
    </row>
    <row r="6969" spans="1:18" x14ac:dyDescent="0.25">
      <c r="A6969" t="s">
        <v>14650</v>
      </c>
      <c r="B6969">
        <v>2019</v>
      </c>
      <c r="C6969">
        <v>6</v>
      </c>
      <c r="D6969">
        <v>5</v>
      </c>
      <c r="E6969" t="s">
        <v>7471</v>
      </c>
      <c r="F6969" s="1" t="s">
        <v>5207</v>
      </c>
      <c r="G6969" s="1" t="s">
        <v>6745</v>
      </c>
      <c r="H6969" s="1" t="s">
        <v>7263</v>
      </c>
      <c r="I6969" t="s">
        <v>7209</v>
      </c>
      <c r="J6969" t="s">
        <v>38</v>
      </c>
      <c r="K6969">
        <v>700</v>
      </c>
      <c r="L6969">
        <v>147000</v>
      </c>
      <c r="M6969">
        <v>210</v>
      </c>
      <c r="N6969" t="s">
        <v>8939</v>
      </c>
      <c r="O6969" t="s">
        <v>9462</v>
      </c>
      <c r="P6969">
        <v>0</v>
      </c>
      <c r="Q6969">
        <v>4.5837736391081546E-2</v>
      </c>
      <c r="R6969">
        <v>2</v>
      </c>
    </row>
    <row r="6970" spans="1:18" x14ac:dyDescent="0.25">
      <c r="A6970" t="s">
        <v>14650</v>
      </c>
      <c r="B6970">
        <v>2019</v>
      </c>
      <c r="C6970">
        <v>6</v>
      </c>
      <c r="D6970">
        <v>5</v>
      </c>
      <c r="E6970" t="s">
        <v>7471</v>
      </c>
      <c r="F6970" s="1" t="s">
        <v>5207</v>
      </c>
      <c r="G6970" s="1" t="s">
        <v>21051</v>
      </c>
      <c r="H6970" s="1" t="s">
        <v>7263</v>
      </c>
      <c r="I6970" t="s">
        <v>21076</v>
      </c>
      <c r="J6970" t="s">
        <v>38</v>
      </c>
      <c r="K6970">
        <v>8</v>
      </c>
      <c r="L6970">
        <v>2880</v>
      </c>
      <c r="M6970">
        <v>360</v>
      </c>
      <c r="N6970" t="s">
        <v>7263</v>
      </c>
      <c r="O6970" t="s">
        <v>23274</v>
      </c>
      <c r="P6970">
        <v>0</v>
      </c>
      <c r="Q6970">
        <v>0</v>
      </c>
      <c r="R6970">
        <v>2</v>
      </c>
    </row>
    <row r="6971" spans="1:18" x14ac:dyDescent="0.25">
      <c r="A6971" t="s">
        <v>14650</v>
      </c>
      <c r="B6971">
        <v>2019</v>
      </c>
      <c r="C6971">
        <v>6</v>
      </c>
      <c r="D6971">
        <v>5</v>
      </c>
      <c r="E6971" t="s">
        <v>7471</v>
      </c>
      <c r="F6971" s="1" t="s">
        <v>5207</v>
      </c>
      <c r="G6971" s="1" t="s">
        <v>21051</v>
      </c>
      <c r="H6971" s="1" t="s">
        <v>3201</v>
      </c>
      <c r="I6971" t="s">
        <v>21050</v>
      </c>
      <c r="J6971" t="s">
        <v>38</v>
      </c>
      <c r="K6971">
        <v>296</v>
      </c>
      <c r="L6971">
        <v>109520</v>
      </c>
      <c r="M6971">
        <v>370</v>
      </c>
      <c r="N6971" t="s">
        <v>7263</v>
      </c>
      <c r="O6971" t="s">
        <v>23191</v>
      </c>
      <c r="P6971">
        <v>0</v>
      </c>
      <c r="Q6971">
        <v>0</v>
      </c>
      <c r="R6971">
        <v>2</v>
      </c>
    </row>
    <row r="6972" spans="1:18" x14ac:dyDescent="0.25">
      <c r="A6972" t="s">
        <v>10832</v>
      </c>
      <c r="B6972">
        <v>2019</v>
      </c>
      <c r="C6972">
        <v>4</v>
      </c>
      <c r="D6972">
        <v>10</v>
      </c>
      <c r="E6972" t="s">
        <v>7304</v>
      </c>
      <c r="F6972" s="1" t="s">
        <v>5207</v>
      </c>
      <c r="G6972" s="1" t="s">
        <v>20573</v>
      </c>
      <c r="H6972" s="1" t="s">
        <v>7263</v>
      </c>
      <c r="I6972" t="s">
        <v>20584</v>
      </c>
      <c r="J6972" t="s">
        <v>23</v>
      </c>
      <c r="K6972">
        <v>2</v>
      </c>
      <c r="L6972">
        <v>313.8</v>
      </c>
      <c r="M6972">
        <v>156.9</v>
      </c>
      <c r="N6972" t="s">
        <v>7263</v>
      </c>
      <c r="O6972" t="s">
        <v>23274</v>
      </c>
      <c r="P6972">
        <v>0</v>
      </c>
      <c r="Q6972">
        <v>0</v>
      </c>
      <c r="R6972">
        <v>2</v>
      </c>
    </row>
    <row r="6973" spans="1:18" x14ac:dyDescent="0.25">
      <c r="A6973" t="s">
        <v>14893</v>
      </c>
      <c r="B6973">
        <v>2019</v>
      </c>
      <c r="C6973">
        <v>5</v>
      </c>
      <c r="D6973">
        <v>27</v>
      </c>
      <c r="E6973" t="s">
        <v>7471</v>
      </c>
      <c r="F6973" s="1" t="s">
        <v>5207</v>
      </c>
      <c r="G6973" s="1" t="s">
        <v>6745</v>
      </c>
      <c r="H6973" s="1" t="s">
        <v>7263</v>
      </c>
      <c r="I6973" t="s">
        <v>7129</v>
      </c>
      <c r="J6973" t="s">
        <v>38</v>
      </c>
      <c r="K6973">
        <v>44</v>
      </c>
      <c r="L6973">
        <v>48180</v>
      </c>
      <c r="M6973">
        <v>1095</v>
      </c>
      <c r="N6973" t="s">
        <v>8925</v>
      </c>
      <c r="O6973" t="s">
        <v>10084</v>
      </c>
      <c r="P6973">
        <v>0</v>
      </c>
      <c r="Q6973">
        <v>0</v>
      </c>
      <c r="R6973">
        <v>2</v>
      </c>
    </row>
    <row r="6974" spans="1:18" x14ac:dyDescent="0.25">
      <c r="A6974" t="s">
        <v>14893</v>
      </c>
      <c r="B6974">
        <v>2019</v>
      </c>
      <c r="C6974">
        <v>5</v>
      </c>
      <c r="D6974">
        <v>27</v>
      </c>
      <c r="E6974" t="s">
        <v>7471</v>
      </c>
      <c r="F6974" s="1" t="s">
        <v>5207</v>
      </c>
      <c r="G6974" s="1" t="s">
        <v>21054</v>
      </c>
      <c r="H6974" s="1" t="s">
        <v>7263</v>
      </c>
      <c r="I6974" t="s">
        <v>21114</v>
      </c>
      <c r="J6974" t="s">
        <v>38</v>
      </c>
      <c r="K6974">
        <v>44</v>
      </c>
      <c r="L6974">
        <v>49368</v>
      </c>
      <c r="M6974">
        <v>1122</v>
      </c>
      <c r="N6974" t="s">
        <v>7263</v>
      </c>
      <c r="O6974" t="s">
        <v>23274</v>
      </c>
      <c r="P6974">
        <v>0</v>
      </c>
      <c r="Q6974">
        <v>0</v>
      </c>
      <c r="R6974">
        <v>2</v>
      </c>
    </row>
    <row r="6975" spans="1:18" x14ac:dyDescent="0.25">
      <c r="A6975" t="s">
        <v>10922</v>
      </c>
      <c r="B6975">
        <v>2019</v>
      </c>
      <c r="C6975">
        <v>5</v>
      </c>
      <c r="D6975">
        <v>16</v>
      </c>
      <c r="E6975" t="s">
        <v>8095</v>
      </c>
      <c r="F6975" s="1" t="s">
        <v>5207</v>
      </c>
      <c r="G6975" s="1" t="s">
        <v>20573</v>
      </c>
      <c r="H6975" s="1" t="s">
        <v>3200</v>
      </c>
      <c r="I6975" t="s">
        <v>20826</v>
      </c>
      <c r="J6975" t="s">
        <v>23</v>
      </c>
      <c r="K6975">
        <v>940</v>
      </c>
      <c r="L6975">
        <v>132652.79999999999</v>
      </c>
      <c r="M6975">
        <v>141.12</v>
      </c>
      <c r="N6975" t="s">
        <v>7263</v>
      </c>
      <c r="O6975" t="s">
        <v>23192</v>
      </c>
      <c r="P6975">
        <v>0</v>
      </c>
      <c r="Q6975">
        <v>0</v>
      </c>
      <c r="R6975">
        <v>2</v>
      </c>
    </row>
    <row r="6976" spans="1:18" x14ac:dyDescent="0.25">
      <c r="A6976" t="s">
        <v>10922</v>
      </c>
      <c r="B6976">
        <v>2019</v>
      </c>
      <c r="C6976">
        <v>5</v>
      </c>
      <c r="D6976">
        <v>16</v>
      </c>
      <c r="E6976" t="s">
        <v>8095</v>
      </c>
      <c r="F6976" s="1" t="s">
        <v>5207</v>
      </c>
      <c r="G6976" s="1" t="s">
        <v>21008</v>
      </c>
      <c r="H6976" s="1" t="s">
        <v>3200</v>
      </c>
      <c r="I6976" t="s">
        <v>6998</v>
      </c>
      <c r="J6976" t="s">
        <v>23</v>
      </c>
      <c r="K6976">
        <v>28</v>
      </c>
      <c r="L6976">
        <v>5342.4</v>
      </c>
      <c r="M6976">
        <v>190.8</v>
      </c>
      <c r="N6976" t="s">
        <v>9363</v>
      </c>
      <c r="O6976" t="s">
        <v>9834</v>
      </c>
      <c r="P6976">
        <v>0</v>
      </c>
      <c r="Q6976">
        <v>0</v>
      </c>
      <c r="R6976">
        <v>2</v>
      </c>
    </row>
    <row r="6977" spans="1:18" x14ac:dyDescent="0.25">
      <c r="A6977" t="s">
        <v>10922</v>
      </c>
      <c r="B6977">
        <v>2019</v>
      </c>
      <c r="C6977">
        <v>5</v>
      </c>
      <c r="D6977">
        <v>16</v>
      </c>
      <c r="E6977" t="s">
        <v>8095</v>
      </c>
      <c r="F6977" s="1" t="s">
        <v>5207</v>
      </c>
      <c r="G6977" s="1" t="s">
        <v>21008</v>
      </c>
      <c r="H6977" s="1" t="s">
        <v>3200</v>
      </c>
      <c r="I6977" t="s">
        <v>7012</v>
      </c>
      <c r="J6977" t="s">
        <v>23</v>
      </c>
      <c r="K6977">
        <v>384</v>
      </c>
      <c r="L6977">
        <v>66816</v>
      </c>
      <c r="M6977">
        <v>174</v>
      </c>
      <c r="N6977" t="s">
        <v>9364</v>
      </c>
      <c r="O6977" t="s">
        <v>9879</v>
      </c>
      <c r="P6977">
        <v>0</v>
      </c>
      <c r="Q6977">
        <v>0</v>
      </c>
      <c r="R6977">
        <v>2</v>
      </c>
    </row>
    <row r="6978" spans="1:18" x14ac:dyDescent="0.25">
      <c r="A6978" t="s">
        <v>10922</v>
      </c>
      <c r="B6978">
        <v>2019</v>
      </c>
      <c r="C6978">
        <v>5</v>
      </c>
      <c r="D6978">
        <v>16</v>
      </c>
      <c r="E6978" t="s">
        <v>8095</v>
      </c>
      <c r="F6978" s="1" t="s">
        <v>5207</v>
      </c>
      <c r="G6978" s="1" t="s">
        <v>21008</v>
      </c>
      <c r="H6978" s="1" t="s">
        <v>3200</v>
      </c>
      <c r="I6978" t="s">
        <v>7027</v>
      </c>
      <c r="J6978" t="s">
        <v>23</v>
      </c>
      <c r="K6978">
        <v>48</v>
      </c>
      <c r="L6978">
        <v>8352</v>
      </c>
      <c r="M6978">
        <v>174</v>
      </c>
      <c r="N6978" t="s">
        <v>9365</v>
      </c>
      <c r="O6978" t="s">
        <v>10076</v>
      </c>
      <c r="P6978">
        <v>0</v>
      </c>
      <c r="Q6978">
        <v>0</v>
      </c>
      <c r="R6978">
        <v>2</v>
      </c>
    </row>
    <row r="6979" spans="1:18" x14ac:dyDescent="0.25">
      <c r="A6979" t="s">
        <v>612</v>
      </c>
      <c r="B6979">
        <v>2016</v>
      </c>
      <c r="C6979">
        <v>2</v>
      </c>
      <c r="D6979">
        <v>28</v>
      </c>
      <c r="E6979" t="s">
        <v>92</v>
      </c>
      <c r="F6979" s="1" t="s">
        <v>3205</v>
      </c>
      <c r="G6979" s="1" t="s">
        <v>3227</v>
      </c>
      <c r="H6979" s="1" t="s">
        <v>3206</v>
      </c>
      <c r="I6979" t="s">
        <v>19749</v>
      </c>
      <c r="J6979" t="s">
        <v>23</v>
      </c>
      <c r="K6979">
        <v>19758</v>
      </c>
      <c r="L6979">
        <v>886146.3</v>
      </c>
      <c r="M6979">
        <v>44.85</v>
      </c>
      <c r="N6979" t="s">
        <v>22074</v>
      </c>
      <c r="O6979" t="s">
        <v>23319</v>
      </c>
      <c r="P6979">
        <v>0</v>
      </c>
      <c r="Q6979">
        <v>0</v>
      </c>
      <c r="R6979">
        <v>1</v>
      </c>
    </row>
    <row r="6980" spans="1:18" x14ac:dyDescent="0.25">
      <c r="A6980" t="s">
        <v>2373</v>
      </c>
      <c r="B6980">
        <v>2018</v>
      </c>
      <c r="C6980">
        <v>4</v>
      </c>
      <c r="D6980">
        <v>6</v>
      </c>
      <c r="E6980" t="s">
        <v>1594</v>
      </c>
      <c r="F6980" s="1" t="s">
        <v>3205</v>
      </c>
      <c r="G6980" s="1" t="s">
        <v>3863</v>
      </c>
      <c r="H6980" s="1" t="s">
        <v>3206</v>
      </c>
      <c r="I6980" t="s">
        <v>19111</v>
      </c>
      <c r="J6980" t="s">
        <v>23</v>
      </c>
      <c r="K6980">
        <v>20877</v>
      </c>
      <c r="L6980">
        <v>918264.42</v>
      </c>
      <c r="M6980">
        <v>43.98</v>
      </c>
      <c r="N6980" t="s">
        <v>9332</v>
      </c>
      <c r="O6980" t="s">
        <v>9531</v>
      </c>
      <c r="P6980">
        <v>0</v>
      </c>
      <c r="Q6980">
        <v>0</v>
      </c>
      <c r="R6980">
        <v>2</v>
      </c>
    </row>
    <row r="6981" spans="1:18" x14ac:dyDescent="0.25">
      <c r="A6981" t="s">
        <v>16692</v>
      </c>
      <c r="B6981">
        <v>2018</v>
      </c>
      <c r="C6981">
        <v>2</v>
      </c>
      <c r="D6981">
        <v>16</v>
      </c>
      <c r="E6981" t="s">
        <v>16454</v>
      </c>
      <c r="F6981" s="1" t="s">
        <v>9480</v>
      </c>
      <c r="G6981" s="1" t="s">
        <v>9480</v>
      </c>
      <c r="H6981" s="1" t="s">
        <v>9480</v>
      </c>
      <c r="I6981" t="s">
        <v>16439</v>
      </c>
      <c r="J6981" t="s">
        <v>23</v>
      </c>
      <c r="K6981">
        <v>1080</v>
      </c>
      <c r="L6981">
        <v>103350</v>
      </c>
      <c r="M6981">
        <v>95.69</v>
      </c>
      <c r="N6981" t="e">
        <v>#N/A</v>
      </c>
      <c r="O6981" t="e">
        <v>#N/A</v>
      </c>
      <c r="P6981">
        <v>0</v>
      </c>
      <c r="Q6981">
        <v>0</v>
      </c>
      <c r="R6981">
        <v>1</v>
      </c>
    </row>
    <row r="6982" spans="1:18" x14ac:dyDescent="0.25">
      <c r="A6982" t="s">
        <v>3155</v>
      </c>
      <c r="B6982">
        <v>2018</v>
      </c>
      <c r="C6982">
        <v>12</v>
      </c>
      <c r="D6982">
        <v>20</v>
      </c>
      <c r="E6982" t="s">
        <v>643</v>
      </c>
      <c r="F6982" s="1" t="s">
        <v>3205</v>
      </c>
      <c r="G6982" s="1" t="s">
        <v>3384</v>
      </c>
      <c r="H6982" s="1" t="s">
        <v>3206</v>
      </c>
      <c r="I6982" t="s">
        <v>17081</v>
      </c>
      <c r="J6982" t="s">
        <v>23</v>
      </c>
      <c r="K6982">
        <v>17595</v>
      </c>
      <c r="L6982">
        <v>814226.22</v>
      </c>
      <c r="M6982">
        <v>46.28</v>
      </c>
      <c r="N6982" t="s">
        <v>160</v>
      </c>
      <c r="O6982" t="s">
        <v>9452</v>
      </c>
      <c r="P6982">
        <v>0.10110188471641929</v>
      </c>
      <c r="Q6982">
        <v>0</v>
      </c>
      <c r="R6982">
        <v>4</v>
      </c>
    </row>
    <row r="6983" spans="1:18" x14ac:dyDescent="0.25">
      <c r="A6983" t="s">
        <v>1774</v>
      </c>
      <c r="B6983">
        <v>2017</v>
      </c>
      <c r="C6983">
        <v>8</v>
      </c>
      <c r="D6983">
        <v>25</v>
      </c>
      <c r="E6983" t="s">
        <v>1515</v>
      </c>
      <c r="F6983" s="1" t="s">
        <v>3205</v>
      </c>
      <c r="G6983" s="1" t="s">
        <v>3384</v>
      </c>
      <c r="H6983" s="1" t="s">
        <v>3206</v>
      </c>
      <c r="I6983" t="s">
        <v>17072</v>
      </c>
      <c r="J6983" t="s">
        <v>23</v>
      </c>
      <c r="K6983">
        <v>5735</v>
      </c>
      <c r="L6983">
        <v>226532.5</v>
      </c>
      <c r="M6983">
        <v>39.5</v>
      </c>
      <c r="N6983" t="s">
        <v>112</v>
      </c>
      <c r="O6983" t="s">
        <v>9515</v>
      </c>
      <c r="P6983">
        <v>3.2773227720419927E-2</v>
      </c>
      <c r="Q6983">
        <v>0</v>
      </c>
      <c r="R6983">
        <v>3</v>
      </c>
    </row>
    <row r="6984" spans="1:18" x14ac:dyDescent="0.25">
      <c r="A6984" t="s">
        <v>1774</v>
      </c>
      <c r="B6984">
        <v>2017</v>
      </c>
      <c r="C6984">
        <v>8</v>
      </c>
      <c r="D6984">
        <v>25</v>
      </c>
      <c r="E6984" t="s">
        <v>1515</v>
      </c>
      <c r="F6984" s="1" t="s">
        <v>3205</v>
      </c>
      <c r="G6984" s="1" t="s">
        <v>3384</v>
      </c>
      <c r="H6984" s="1" t="s">
        <v>3206</v>
      </c>
      <c r="I6984" t="s">
        <v>17073</v>
      </c>
      <c r="J6984" t="s">
        <v>23</v>
      </c>
      <c r="K6984">
        <v>4970</v>
      </c>
      <c r="L6984">
        <v>196315</v>
      </c>
      <c r="M6984">
        <v>39.5</v>
      </c>
      <c r="N6984" t="s">
        <v>163</v>
      </c>
      <c r="O6984" t="s">
        <v>9505</v>
      </c>
      <c r="P6984">
        <v>3.8218627714528705E-2</v>
      </c>
      <c r="Q6984">
        <v>0</v>
      </c>
      <c r="R6984">
        <v>3</v>
      </c>
    </row>
    <row r="6985" spans="1:18" x14ac:dyDescent="0.25">
      <c r="A6985" t="s">
        <v>1774</v>
      </c>
      <c r="B6985">
        <v>2017</v>
      </c>
      <c r="C6985">
        <v>8</v>
      </c>
      <c r="D6985">
        <v>25</v>
      </c>
      <c r="E6985" t="s">
        <v>1515</v>
      </c>
      <c r="F6985" s="1" t="s">
        <v>3205</v>
      </c>
      <c r="G6985" s="1" t="s">
        <v>3384</v>
      </c>
      <c r="H6985" s="1" t="s">
        <v>3206</v>
      </c>
      <c r="I6985" t="s">
        <v>17077</v>
      </c>
      <c r="J6985" t="s">
        <v>23</v>
      </c>
      <c r="K6985">
        <v>9996</v>
      </c>
      <c r="L6985">
        <v>394842</v>
      </c>
      <c r="M6985">
        <v>39.5</v>
      </c>
      <c r="N6985" t="s">
        <v>645</v>
      </c>
      <c r="O6985" t="s">
        <v>9450</v>
      </c>
      <c r="P6985">
        <v>9.1123449223886266E-2</v>
      </c>
      <c r="Q6985">
        <v>0</v>
      </c>
      <c r="R6985">
        <v>3</v>
      </c>
    </row>
    <row r="6986" spans="1:18" x14ac:dyDescent="0.25">
      <c r="A6986" t="s">
        <v>1905</v>
      </c>
      <c r="B6986">
        <v>2017</v>
      </c>
      <c r="C6986">
        <v>10</v>
      </c>
      <c r="D6986">
        <v>13</v>
      </c>
      <c r="E6986" t="s">
        <v>1594</v>
      </c>
      <c r="F6986" s="1" t="s">
        <v>3205</v>
      </c>
      <c r="G6986" s="1" t="s">
        <v>3863</v>
      </c>
      <c r="H6986" s="1" t="s">
        <v>3206</v>
      </c>
      <c r="I6986" t="s">
        <v>19001</v>
      </c>
      <c r="J6986" t="s">
        <v>23</v>
      </c>
      <c r="K6986">
        <v>19483</v>
      </c>
      <c r="L6986">
        <v>796601.42</v>
      </c>
      <c r="M6986">
        <v>40.89</v>
      </c>
      <c r="N6986" t="s">
        <v>9335</v>
      </c>
      <c r="O6986" t="s">
        <v>9441</v>
      </c>
      <c r="P6986">
        <v>0.12724850134172863</v>
      </c>
      <c r="Q6986">
        <v>0</v>
      </c>
      <c r="R6986">
        <v>4</v>
      </c>
    </row>
    <row r="6987" spans="1:18" x14ac:dyDescent="0.25">
      <c r="A6987" t="s">
        <v>471</v>
      </c>
      <c r="B6987">
        <v>2016</v>
      </c>
      <c r="C6987">
        <v>2</v>
      </c>
      <c r="D6987">
        <v>3</v>
      </c>
      <c r="E6987" t="s">
        <v>92</v>
      </c>
      <c r="F6987" s="1" t="s">
        <v>3205</v>
      </c>
      <c r="G6987" s="1" t="s">
        <v>3967</v>
      </c>
      <c r="H6987" s="1" t="s">
        <v>3206</v>
      </c>
      <c r="I6987" t="s">
        <v>18631</v>
      </c>
      <c r="J6987" t="s">
        <v>23</v>
      </c>
      <c r="K6987">
        <v>1140</v>
      </c>
      <c r="L6987">
        <v>70509</v>
      </c>
      <c r="M6987">
        <v>61.85</v>
      </c>
      <c r="N6987" t="s">
        <v>9232</v>
      </c>
      <c r="O6987" t="s">
        <v>9511</v>
      </c>
      <c r="P6987">
        <v>0</v>
      </c>
      <c r="Q6987">
        <v>0</v>
      </c>
      <c r="R6987">
        <v>1</v>
      </c>
    </row>
    <row r="6988" spans="1:18" x14ac:dyDescent="0.25">
      <c r="A6988" t="s">
        <v>471</v>
      </c>
      <c r="B6988">
        <v>2016</v>
      </c>
      <c r="C6988">
        <v>2</v>
      </c>
      <c r="D6988">
        <v>3</v>
      </c>
      <c r="E6988" t="s">
        <v>92</v>
      </c>
      <c r="F6988" s="1" t="s">
        <v>3205</v>
      </c>
      <c r="G6988" s="1" t="s">
        <v>3863</v>
      </c>
      <c r="H6988" s="1" t="s">
        <v>3206</v>
      </c>
      <c r="I6988" t="s">
        <v>30</v>
      </c>
      <c r="J6988" t="s">
        <v>23</v>
      </c>
      <c r="K6988">
        <v>7055</v>
      </c>
      <c r="L6988">
        <v>217646.75</v>
      </c>
      <c r="M6988">
        <v>30.85</v>
      </c>
      <c r="N6988" t="s">
        <v>9346</v>
      </c>
      <c r="O6988" t="s">
        <v>9484</v>
      </c>
      <c r="P6988">
        <v>0</v>
      </c>
      <c r="Q6988">
        <v>0</v>
      </c>
      <c r="R6988">
        <v>1</v>
      </c>
    </row>
    <row r="6989" spans="1:18" x14ac:dyDescent="0.25">
      <c r="A6989" t="s">
        <v>471</v>
      </c>
      <c r="B6989">
        <v>2016</v>
      </c>
      <c r="C6989">
        <v>2</v>
      </c>
      <c r="D6989">
        <v>3</v>
      </c>
      <c r="E6989" t="s">
        <v>92</v>
      </c>
      <c r="F6989" s="1" t="s">
        <v>3205</v>
      </c>
      <c r="G6989" s="1" t="s">
        <v>3384</v>
      </c>
      <c r="H6989" s="1" t="s">
        <v>3206</v>
      </c>
      <c r="I6989" t="s">
        <v>17416</v>
      </c>
      <c r="J6989" t="s">
        <v>23</v>
      </c>
      <c r="K6989">
        <v>1285</v>
      </c>
      <c r="L6989">
        <v>39642.25</v>
      </c>
      <c r="M6989">
        <v>30.85</v>
      </c>
      <c r="N6989" t="s">
        <v>9150</v>
      </c>
      <c r="O6989" t="s">
        <v>9543</v>
      </c>
      <c r="P6989">
        <v>0</v>
      </c>
      <c r="Q6989">
        <v>0</v>
      </c>
      <c r="R6989">
        <v>1</v>
      </c>
    </row>
    <row r="6990" spans="1:18" x14ac:dyDescent="0.25">
      <c r="A6990" t="s">
        <v>711</v>
      </c>
      <c r="B6990">
        <v>2016</v>
      </c>
      <c r="C6990">
        <v>3</v>
      </c>
      <c r="D6990">
        <v>28</v>
      </c>
      <c r="E6990" t="s">
        <v>226</v>
      </c>
      <c r="F6990" s="1" t="s">
        <v>3205</v>
      </c>
      <c r="G6990" s="1" t="s">
        <v>3384</v>
      </c>
      <c r="H6990" s="1" t="s">
        <v>3206</v>
      </c>
      <c r="I6990" t="s">
        <v>17409</v>
      </c>
      <c r="J6990" t="s">
        <v>23</v>
      </c>
      <c r="K6990">
        <v>19185</v>
      </c>
      <c r="L6990">
        <v>573631.5</v>
      </c>
      <c r="M6990">
        <v>29.9</v>
      </c>
      <c r="N6990" t="s">
        <v>160</v>
      </c>
      <c r="O6990" t="s">
        <v>9452</v>
      </c>
      <c r="P6990">
        <v>0.10110188471641929</v>
      </c>
      <c r="Q6990">
        <v>0</v>
      </c>
      <c r="R6990">
        <v>1</v>
      </c>
    </row>
    <row r="6991" spans="1:18" x14ac:dyDescent="0.25">
      <c r="A6991" t="s">
        <v>671</v>
      </c>
      <c r="B6991">
        <v>2016</v>
      </c>
      <c r="C6991">
        <v>3</v>
      </c>
      <c r="D6991">
        <v>10</v>
      </c>
      <c r="E6991" t="s">
        <v>92</v>
      </c>
      <c r="F6991" s="1" t="s">
        <v>3205</v>
      </c>
      <c r="G6991" s="1" t="s">
        <v>3203</v>
      </c>
      <c r="H6991" s="1" t="s">
        <v>3206</v>
      </c>
      <c r="I6991" t="s">
        <v>17659</v>
      </c>
      <c r="J6991" t="s">
        <v>23</v>
      </c>
      <c r="K6991">
        <v>6005</v>
      </c>
      <c r="L6991">
        <v>345287.5</v>
      </c>
      <c r="M6991">
        <v>57.5</v>
      </c>
      <c r="N6991" t="s">
        <v>187</v>
      </c>
      <c r="O6991" t="s">
        <v>9489</v>
      </c>
      <c r="P6991">
        <v>0</v>
      </c>
      <c r="Q6991">
        <v>0</v>
      </c>
      <c r="R6991">
        <v>1</v>
      </c>
    </row>
    <row r="6992" spans="1:18" x14ac:dyDescent="0.25">
      <c r="A6992" t="s">
        <v>671</v>
      </c>
      <c r="B6992">
        <v>2016</v>
      </c>
      <c r="C6992">
        <v>3</v>
      </c>
      <c r="D6992">
        <v>10</v>
      </c>
      <c r="E6992" t="s">
        <v>92</v>
      </c>
      <c r="F6992" s="1" t="s">
        <v>3205</v>
      </c>
      <c r="G6992" s="1" t="s">
        <v>3203</v>
      </c>
      <c r="H6992" s="1" t="s">
        <v>3206</v>
      </c>
      <c r="I6992" t="s">
        <v>34</v>
      </c>
      <c r="J6992" t="s">
        <v>23</v>
      </c>
      <c r="K6992">
        <v>4006</v>
      </c>
      <c r="L6992">
        <v>230345</v>
      </c>
      <c r="M6992">
        <v>57.5</v>
      </c>
      <c r="N6992" t="s">
        <v>35</v>
      </c>
      <c r="O6992" t="s">
        <v>9486</v>
      </c>
      <c r="P6992">
        <v>0</v>
      </c>
      <c r="Q6992">
        <v>0</v>
      </c>
      <c r="R6992">
        <v>1</v>
      </c>
    </row>
    <row r="6993" spans="1:18" x14ac:dyDescent="0.25">
      <c r="A6993" t="s">
        <v>15192</v>
      </c>
      <c r="B6993">
        <v>2019</v>
      </c>
      <c r="C6993">
        <v>7</v>
      </c>
      <c r="D6993">
        <v>25</v>
      </c>
      <c r="E6993" t="s">
        <v>174</v>
      </c>
      <c r="F6993" s="1" t="s">
        <v>3205</v>
      </c>
      <c r="G6993" s="1" t="s">
        <v>3384</v>
      </c>
      <c r="H6993" s="1" t="s">
        <v>3206</v>
      </c>
      <c r="I6993" t="s">
        <v>17215</v>
      </c>
      <c r="J6993" t="s">
        <v>23</v>
      </c>
      <c r="K6993">
        <v>3340</v>
      </c>
      <c r="L6993">
        <v>168669.99</v>
      </c>
      <c r="M6993">
        <v>50.5</v>
      </c>
      <c r="N6993" t="s">
        <v>170</v>
      </c>
      <c r="O6993" t="s">
        <v>9516</v>
      </c>
      <c r="P6993">
        <v>3.660242098978287E-2</v>
      </c>
      <c r="Q6993">
        <v>0</v>
      </c>
      <c r="R6993">
        <v>3</v>
      </c>
    </row>
    <row r="6994" spans="1:18" x14ac:dyDescent="0.25">
      <c r="A6994" t="s">
        <v>15192</v>
      </c>
      <c r="B6994">
        <v>2019</v>
      </c>
      <c r="C6994">
        <v>7</v>
      </c>
      <c r="D6994">
        <v>25</v>
      </c>
      <c r="E6994" t="s">
        <v>174</v>
      </c>
      <c r="F6994" s="1" t="s">
        <v>3205</v>
      </c>
      <c r="G6994" s="1" t="s">
        <v>3384</v>
      </c>
      <c r="H6994" s="1" t="s">
        <v>3206</v>
      </c>
      <c r="I6994" t="s">
        <v>17216</v>
      </c>
      <c r="J6994" t="s">
        <v>23</v>
      </c>
      <c r="K6994">
        <v>14090</v>
      </c>
      <c r="L6994">
        <v>711544.94</v>
      </c>
      <c r="M6994">
        <v>50.5</v>
      </c>
      <c r="N6994" t="s">
        <v>166</v>
      </c>
      <c r="O6994" t="s">
        <v>9509</v>
      </c>
      <c r="P6994">
        <v>0</v>
      </c>
      <c r="Q6994">
        <v>0</v>
      </c>
      <c r="R6994">
        <v>3</v>
      </c>
    </row>
    <row r="6995" spans="1:18" x14ac:dyDescent="0.25">
      <c r="A6995" t="s">
        <v>15192</v>
      </c>
      <c r="B6995">
        <v>2019</v>
      </c>
      <c r="C6995">
        <v>7</v>
      </c>
      <c r="D6995">
        <v>25</v>
      </c>
      <c r="E6995" t="s">
        <v>174</v>
      </c>
      <c r="F6995" s="1" t="s">
        <v>3205</v>
      </c>
      <c r="G6995" s="1" t="s">
        <v>3227</v>
      </c>
      <c r="H6995" s="1" t="s">
        <v>3206</v>
      </c>
      <c r="I6995" t="s">
        <v>19822</v>
      </c>
      <c r="J6995" t="s">
        <v>23</v>
      </c>
      <c r="K6995">
        <v>1569</v>
      </c>
      <c r="L6995">
        <v>88648.49</v>
      </c>
      <c r="M6995">
        <v>56.5</v>
      </c>
      <c r="N6995" t="s">
        <v>22067</v>
      </c>
      <c r="O6995" t="s">
        <v>23263</v>
      </c>
      <c r="P6995">
        <v>0</v>
      </c>
      <c r="Q6995">
        <v>0</v>
      </c>
      <c r="R6995">
        <v>3</v>
      </c>
    </row>
    <row r="6996" spans="1:18" x14ac:dyDescent="0.25">
      <c r="A6996" t="s">
        <v>2392</v>
      </c>
      <c r="B6996">
        <v>2018</v>
      </c>
      <c r="C6996">
        <v>4</v>
      </c>
      <c r="D6996">
        <v>12</v>
      </c>
      <c r="E6996" t="s">
        <v>226</v>
      </c>
      <c r="F6996" s="1" t="s">
        <v>3205</v>
      </c>
      <c r="G6996" s="1" t="s">
        <v>3384</v>
      </c>
      <c r="H6996" s="1" t="s">
        <v>3206</v>
      </c>
      <c r="I6996" t="s">
        <v>17066</v>
      </c>
      <c r="J6996" t="s">
        <v>23</v>
      </c>
      <c r="K6996">
        <v>5440</v>
      </c>
      <c r="L6996">
        <v>257529.60000000001</v>
      </c>
      <c r="M6996">
        <v>47.34</v>
      </c>
      <c r="N6996" t="s">
        <v>160</v>
      </c>
      <c r="O6996" t="s">
        <v>9452</v>
      </c>
      <c r="P6996">
        <v>0.10110188471641929</v>
      </c>
      <c r="Q6996">
        <v>0</v>
      </c>
      <c r="R6996">
        <v>2</v>
      </c>
    </row>
    <row r="6997" spans="1:18" x14ac:dyDescent="0.25">
      <c r="A6997" t="s">
        <v>2392</v>
      </c>
      <c r="B6997">
        <v>2018</v>
      </c>
      <c r="C6997">
        <v>4</v>
      </c>
      <c r="D6997">
        <v>12</v>
      </c>
      <c r="E6997" t="s">
        <v>226</v>
      </c>
      <c r="F6997" s="1" t="s">
        <v>3205</v>
      </c>
      <c r="G6997" s="1" t="s">
        <v>3863</v>
      </c>
      <c r="H6997" s="1" t="s">
        <v>3206</v>
      </c>
      <c r="I6997" t="s">
        <v>19104</v>
      </c>
      <c r="J6997" t="s">
        <v>23</v>
      </c>
      <c r="K6997">
        <v>14755</v>
      </c>
      <c r="L6997">
        <v>759882.5</v>
      </c>
      <c r="M6997">
        <v>51.5</v>
      </c>
      <c r="N6997" t="s">
        <v>9305</v>
      </c>
      <c r="O6997" t="s">
        <v>9530</v>
      </c>
      <c r="P6997">
        <v>3.1450189480311259E-2</v>
      </c>
      <c r="Q6997">
        <v>0</v>
      </c>
      <c r="R6997">
        <v>2</v>
      </c>
    </row>
    <row r="6998" spans="1:18" x14ac:dyDescent="0.25">
      <c r="A6998" t="s">
        <v>2709</v>
      </c>
      <c r="B6998">
        <v>2018</v>
      </c>
      <c r="C6998">
        <v>8</v>
      </c>
      <c r="D6998">
        <v>14</v>
      </c>
      <c r="E6998" t="s">
        <v>2697</v>
      </c>
      <c r="F6998" s="1" t="s">
        <v>3205</v>
      </c>
      <c r="G6998" s="1" t="s">
        <v>3863</v>
      </c>
      <c r="H6998" s="1" t="s">
        <v>3206</v>
      </c>
      <c r="I6998" t="s">
        <v>19001</v>
      </c>
      <c r="J6998" t="s">
        <v>23</v>
      </c>
      <c r="K6998">
        <v>20015</v>
      </c>
      <c r="L6998">
        <v>980735</v>
      </c>
      <c r="M6998">
        <v>49</v>
      </c>
      <c r="N6998" t="s">
        <v>9335</v>
      </c>
      <c r="O6998" t="s">
        <v>9441</v>
      </c>
      <c r="P6998">
        <v>0.12724850134172863</v>
      </c>
      <c r="Q6998">
        <v>0</v>
      </c>
      <c r="R6998">
        <v>3</v>
      </c>
    </row>
    <row r="6999" spans="1:18" x14ac:dyDescent="0.25">
      <c r="A6999" t="s">
        <v>8398</v>
      </c>
      <c r="B6999">
        <v>2018</v>
      </c>
      <c r="C6999">
        <v>3</v>
      </c>
      <c r="D6999">
        <v>8</v>
      </c>
      <c r="E6999" t="s">
        <v>7357</v>
      </c>
      <c r="F6999" s="1" t="s">
        <v>5207</v>
      </c>
      <c r="G6999" s="1" t="s">
        <v>20573</v>
      </c>
      <c r="H6999" s="1" t="s">
        <v>7263</v>
      </c>
      <c r="I6999" t="s">
        <v>5901</v>
      </c>
      <c r="J6999" t="s">
        <v>23</v>
      </c>
      <c r="K6999">
        <v>200</v>
      </c>
      <c r="L6999">
        <v>26000</v>
      </c>
      <c r="M6999">
        <v>130</v>
      </c>
      <c r="N6999" t="s">
        <v>9029</v>
      </c>
      <c r="O6999" t="s">
        <v>9776</v>
      </c>
      <c r="P6999">
        <v>0</v>
      </c>
      <c r="Q6999">
        <v>0</v>
      </c>
      <c r="R6999">
        <v>1</v>
      </c>
    </row>
    <row r="7000" spans="1:18" x14ac:dyDescent="0.25">
      <c r="A7000" t="s">
        <v>8398</v>
      </c>
      <c r="B7000">
        <v>2018</v>
      </c>
      <c r="C7000">
        <v>3</v>
      </c>
      <c r="D7000">
        <v>8</v>
      </c>
      <c r="E7000" t="s">
        <v>7357</v>
      </c>
      <c r="F7000" s="1" t="s">
        <v>5207</v>
      </c>
      <c r="G7000" s="1" t="s">
        <v>20573</v>
      </c>
      <c r="H7000" s="1" t="s">
        <v>7263</v>
      </c>
      <c r="I7000" t="s">
        <v>20693</v>
      </c>
      <c r="J7000" t="s">
        <v>23</v>
      </c>
      <c r="K7000">
        <v>700</v>
      </c>
      <c r="L7000">
        <v>71749.990000000005</v>
      </c>
      <c r="M7000">
        <v>102.5</v>
      </c>
      <c r="N7000" t="s">
        <v>9014</v>
      </c>
      <c r="O7000" t="s">
        <v>9455</v>
      </c>
      <c r="P7000">
        <v>0</v>
      </c>
      <c r="Q7000">
        <v>7.1029776426183869E-2</v>
      </c>
      <c r="R7000">
        <v>1</v>
      </c>
    </row>
    <row r="7001" spans="1:18" x14ac:dyDescent="0.25">
      <c r="A7001" t="s">
        <v>8398</v>
      </c>
      <c r="B7001">
        <v>2018</v>
      </c>
      <c r="C7001">
        <v>3</v>
      </c>
      <c r="D7001">
        <v>8</v>
      </c>
      <c r="E7001" t="s">
        <v>7357</v>
      </c>
      <c r="F7001" s="1" t="s">
        <v>5207</v>
      </c>
      <c r="G7001" s="1" t="s">
        <v>20573</v>
      </c>
      <c r="H7001" s="1" t="s">
        <v>7263</v>
      </c>
      <c r="I7001" t="s">
        <v>20792</v>
      </c>
      <c r="J7001" t="s">
        <v>23</v>
      </c>
      <c r="K7001">
        <v>260</v>
      </c>
      <c r="L7001">
        <v>36660</v>
      </c>
      <c r="M7001">
        <v>141</v>
      </c>
      <c r="N7001" t="s">
        <v>7263</v>
      </c>
      <c r="O7001" t="s">
        <v>23274</v>
      </c>
      <c r="P7001">
        <v>0</v>
      </c>
      <c r="Q7001">
        <v>0</v>
      </c>
      <c r="R7001">
        <v>1</v>
      </c>
    </row>
    <row r="7002" spans="1:18" x14ac:dyDescent="0.25">
      <c r="A7002" t="s">
        <v>8398</v>
      </c>
      <c r="B7002">
        <v>2018</v>
      </c>
      <c r="C7002">
        <v>3</v>
      </c>
      <c r="D7002">
        <v>8</v>
      </c>
      <c r="E7002" t="s">
        <v>7357</v>
      </c>
      <c r="F7002" s="1" t="s">
        <v>9480</v>
      </c>
      <c r="G7002" s="1" t="s">
        <v>9480</v>
      </c>
      <c r="H7002" s="1" t="s">
        <v>9480</v>
      </c>
      <c r="I7002" t="s">
        <v>15708</v>
      </c>
      <c r="J7002" t="s">
        <v>23</v>
      </c>
      <c r="K7002">
        <v>960</v>
      </c>
      <c r="L7002">
        <v>130905.60000000001</v>
      </c>
      <c r="M7002">
        <v>136.36000000000001</v>
      </c>
      <c r="N7002" t="e">
        <v>#N/A</v>
      </c>
      <c r="O7002" t="e">
        <v>#N/A</v>
      </c>
      <c r="P7002">
        <v>0</v>
      </c>
      <c r="Q7002">
        <v>0</v>
      </c>
      <c r="R7002">
        <v>1</v>
      </c>
    </row>
    <row r="7003" spans="1:18" x14ac:dyDescent="0.25">
      <c r="A7003" t="s">
        <v>8398</v>
      </c>
      <c r="B7003">
        <v>2018</v>
      </c>
      <c r="C7003">
        <v>3</v>
      </c>
      <c r="D7003">
        <v>8</v>
      </c>
      <c r="E7003" t="s">
        <v>7357</v>
      </c>
      <c r="F7003" s="1" t="s">
        <v>5207</v>
      </c>
      <c r="G7003" s="1" t="s">
        <v>20573</v>
      </c>
      <c r="H7003" s="1" t="s">
        <v>7263</v>
      </c>
      <c r="I7003" t="s">
        <v>20764</v>
      </c>
      <c r="J7003" t="s">
        <v>23</v>
      </c>
      <c r="K7003">
        <v>1100</v>
      </c>
      <c r="L7003">
        <v>122100</v>
      </c>
      <c r="M7003">
        <v>111</v>
      </c>
      <c r="N7003" t="s">
        <v>9043</v>
      </c>
      <c r="O7003" t="s">
        <v>9465</v>
      </c>
      <c r="P7003">
        <v>0</v>
      </c>
      <c r="Q7003">
        <v>3.9029243790110295E-2</v>
      </c>
      <c r="R7003">
        <v>1</v>
      </c>
    </row>
    <row r="7004" spans="1:18" x14ac:dyDescent="0.25">
      <c r="A7004" t="s">
        <v>8398</v>
      </c>
      <c r="B7004">
        <v>2018</v>
      </c>
      <c r="C7004">
        <v>3</v>
      </c>
      <c r="D7004">
        <v>8</v>
      </c>
      <c r="E7004" t="s">
        <v>7357</v>
      </c>
      <c r="F7004" s="1" t="s">
        <v>5207</v>
      </c>
      <c r="G7004" s="1" t="s">
        <v>20573</v>
      </c>
      <c r="H7004" s="1" t="s">
        <v>7263</v>
      </c>
      <c r="I7004" t="s">
        <v>20784</v>
      </c>
      <c r="J7004" t="s">
        <v>23</v>
      </c>
      <c r="K7004">
        <v>300</v>
      </c>
      <c r="L7004">
        <v>34500</v>
      </c>
      <c r="M7004">
        <v>115</v>
      </c>
      <c r="N7004" t="s">
        <v>7263</v>
      </c>
      <c r="O7004" t="s">
        <v>23274</v>
      </c>
      <c r="P7004">
        <v>0</v>
      </c>
      <c r="Q7004">
        <v>0</v>
      </c>
      <c r="R7004">
        <v>1</v>
      </c>
    </row>
    <row r="7005" spans="1:18" x14ac:dyDescent="0.25">
      <c r="A7005" t="s">
        <v>8398</v>
      </c>
      <c r="B7005">
        <v>2018</v>
      </c>
      <c r="C7005">
        <v>3</v>
      </c>
      <c r="D7005">
        <v>8</v>
      </c>
      <c r="E7005" t="s">
        <v>7357</v>
      </c>
      <c r="F7005" s="1" t="s">
        <v>5207</v>
      </c>
      <c r="G7005" s="1" t="s">
        <v>20573</v>
      </c>
      <c r="H7005" s="1" t="s">
        <v>7263</v>
      </c>
      <c r="I7005" t="s">
        <v>20595</v>
      </c>
      <c r="J7005" t="s">
        <v>23</v>
      </c>
      <c r="K7005">
        <v>40</v>
      </c>
      <c r="L7005">
        <v>4960</v>
      </c>
      <c r="M7005">
        <v>124</v>
      </c>
      <c r="N7005" t="s">
        <v>7263</v>
      </c>
      <c r="O7005" t="s">
        <v>23274</v>
      </c>
      <c r="P7005">
        <v>0</v>
      </c>
      <c r="Q7005">
        <v>0</v>
      </c>
      <c r="R7005">
        <v>1</v>
      </c>
    </row>
    <row r="7006" spans="1:18" x14ac:dyDescent="0.25">
      <c r="A7006" t="s">
        <v>8398</v>
      </c>
      <c r="B7006">
        <v>2018</v>
      </c>
      <c r="C7006">
        <v>3</v>
      </c>
      <c r="D7006">
        <v>8</v>
      </c>
      <c r="E7006" t="s">
        <v>7357</v>
      </c>
      <c r="F7006" s="1" t="s">
        <v>5207</v>
      </c>
      <c r="G7006" s="1" t="s">
        <v>20573</v>
      </c>
      <c r="H7006" s="1" t="s">
        <v>7263</v>
      </c>
      <c r="I7006" t="s">
        <v>20778</v>
      </c>
      <c r="J7006" t="s">
        <v>23</v>
      </c>
      <c r="K7006">
        <v>1240</v>
      </c>
      <c r="L7006">
        <v>137640</v>
      </c>
      <c r="M7006">
        <v>111</v>
      </c>
      <c r="N7006" t="s">
        <v>7263</v>
      </c>
      <c r="O7006" t="s">
        <v>23274</v>
      </c>
      <c r="P7006">
        <v>0</v>
      </c>
      <c r="Q7006">
        <v>0</v>
      </c>
      <c r="R7006">
        <v>1</v>
      </c>
    </row>
    <row r="7007" spans="1:18" x14ac:dyDescent="0.25">
      <c r="A7007" t="s">
        <v>8398</v>
      </c>
      <c r="B7007">
        <v>2018</v>
      </c>
      <c r="C7007">
        <v>3</v>
      </c>
      <c r="D7007">
        <v>8</v>
      </c>
      <c r="E7007" t="s">
        <v>7357</v>
      </c>
      <c r="F7007" s="1" t="s">
        <v>5207</v>
      </c>
      <c r="G7007" s="1" t="s">
        <v>20931</v>
      </c>
      <c r="H7007" s="1" t="s">
        <v>7263</v>
      </c>
      <c r="I7007" t="s">
        <v>20982</v>
      </c>
      <c r="J7007" t="s">
        <v>23</v>
      </c>
      <c r="K7007">
        <v>980</v>
      </c>
      <c r="L7007">
        <v>126792.4</v>
      </c>
      <c r="M7007">
        <v>129.38</v>
      </c>
      <c r="N7007" t="s">
        <v>9110</v>
      </c>
      <c r="O7007" t="s">
        <v>9461</v>
      </c>
      <c r="P7007">
        <v>0</v>
      </c>
      <c r="Q7007">
        <v>5.1453052842904301E-2</v>
      </c>
      <c r="R7007">
        <v>1</v>
      </c>
    </row>
    <row r="7008" spans="1:18" x14ac:dyDescent="0.25">
      <c r="A7008" t="s">
        <v>8398</v>
      </c>
      <c r="B7008">
        <v>2018</v>
      </c>
      <c r="C7008">
        <v>3</v>
      </c>
      <c r="D7008">
        <v>8</v>
      </c>
      <c r="E7008" t="s">
        <v>7357</v>
      </c>
      <c r="F7008" s="1" t="s">
        <v>5207</v>
      </c>
      <c r="G7008" s="1" t="s">
        <v>20573</v>
      </c>
      <c r="H7008" s="1" t="s">
        <v>7263</v>
      </c>
      <c r="I7008" t="s">
        <v>20650</v>
      </c>
      <c r="J7008" t="s">
        <v>23</v>
      </c>
      <c r="K7008">
        <v>160</v>
      </c>
      <c r="L7008">
        <v>17600</v>
      </c>
      <c r="M7008">
        <v>110</v>
      </c>
      <c r="N7008" t="s">
        <v>7263</v>
      </c>
      <c r="O7008" t="s">
        <v>23274</v>
      </c>
      <c r="P7008">
        <v>0</v>
      </c>
      <c r="Q7008">
        <v>0</v>
      </c>
      <c r="R7008">
        <v>1</v>
      </c>
    </row>
    <row r="7009" spans="1:18" x14ac:dyDescent="0.25">
      <c r="A7009" t="s">
        <v>8398</v>
      </c>
      <c r="B7009">
        <v>2018</v>
      </c>
      <c r="C7009">
        <v>3</v>
      </c>
      <c r="D7009">
        <v>8</v>
      </c>
      <c r="E7009" t="s">
        <v>7357</v>
      </c>
      <c r="F7009" s="1" t="s">
        <v>5207</v>
      </c>
      <c r="G7009" s="1" t="s">
        <v>20573</v>
      </c>
      <c r="H7009" s="1" t="s">
        <v>7263</v>
      </c>
      <c r="I7009" t="s">
        <v>20659</v>
      </c>
      <c r="J7009" t="s">
        <v>23</v>
      </c>
      <c r="K7009">
        <v>260</v>
      </c>
      <c r="L7009">
        <v>24180.01</v>
      </c>
      <c r="M7009">
        <v>93</v>
      </c>
      <c r="N7009" t="s">
        <v>7263</v>
      </c>
      <c r="O7009" t="s">
        <v>23274</v>
      </c>
      <c r="P7009">
        <v>0</v>
      </c>
      <c r="Q7009">
        <v>0</v>
      </c>
      <c r="R7009">
        <v>1</v>
      </c>
    </row>
    <row r="7010" spans="1:18" x14ac:dyDescent="0.25">
      <c r="A7010" t="s">
        <v>8398</v>
      </c>
      <c r="B7010">
        <v>2018</v>
      </c>
      <c r="C7010">
        <v>3</v>
      </c>
      <c r="D7010">
        <v>8</v>
      </c>
      <c r="E7010" t="s">
        <v>7357</v>
      </c>
      <c r="F7010" s="1" t="s">
        <v>5207</v>
      </c>
      <c r="G7010" s="1" t="s">
        <v>20931</v>
      </c>
      <c r="H7010" s="1" t="s">
        <v>7263</v>
      </c>
      <c r="I7010" t="s">
        <v>6519</v>
      </c>
      <c r="J7010" t="s">
        <v>23</v>
      </c>
      <c r="K7010">
        <v>1650</v>
      </c>
      <c r="L7010">
        <v>205689</v>
      </c>
      <c r="M7010">
        <v>124.66</v>
      </c>
      <c r="N7010" t="s">
        <v>9106</v>
      </c>
      <c r="O7010" t="s">
        <v>9459</v>
      </c>
      <c r="P7010">
        <v>0</v>
      </c>
      <c r="Q7010">
        <v>5.3850305373165194E-2</v>
      </c>
      <c r="R7010">
        <v>1</v>
      </c>
    </row>
    <row r="7011" spans="1:18" x14ac:dyDescent="0.25">
      <c r="A7011" t="s">
        <v>10834</v>
      </c>
      <c r="B7011">
        <v>2019</v>
      </c>
      <c r="C7011">
        <v>3</v>
      </c>
      <c r="D7011">
        <v>18</v>
      </c>
      <c r="E7011" t="s">
        <v>7357</v>
      </c>
      <c r="F7011" s="1" t="s">
        <v>5207</v>
      </c>
      <c r="G7011" s="1" t="s">
        <v>21008</v>
      </c>
      <c r="H7011" s="1" t="s">
        <v>7263</v>
      </c>
      <c r="I7011" t="s">
        <v>6939</v>
      </c>
      <c r="J7011" t="s">
        <v>23</v>
      </c>
      <c r="K7011">
        <v>25</v>
      </c>
      <c r="L7011">
        <v>2772.5</v>
      </c>
      <c r="M7011">
        <v>110.9</v>
      </c>
      <c r="N7011" t="s">
        <v>9358</v>
      </c>
      <c r="O7011" t="s">
        <v>9768</v>
      </c>
      <c r="P7011">
        <v>0</v>
      </c>
      <c r="Q7011">
        <v>0</v>
      </c>
      <c r="R7011">
        <v>1</v>
      </c>
    </row>
    <row r="7012" spans="1:18" x14ac:dyDescent="0.25">
      <c r="A7012" t="s">
        <v>10834</v>
      </c>
      <c r="B7012">
        <v>2019</v>
      </c>
      <c r="C7012">
        <v>3</v>
      </c>
      <c r="D7012">
        <v>18</v>
      </c>
      <c r="E7012" t="s">
        <v>7357</v>
      </c>
      <c r="F7012" s="1" t="s">
        <v>5207</v>
      </c>
      <c r="G7012" s="1" t="s">
        <v>20573</v>
      </c>
      <c r="H7012" s="1" t="s">
        <v>7263</v>
      </c>
      <c r="I7012" t="s">
        <v>20590</v>
      </c>
      <c r="J7012" t="s">
        <v>23</v>
      </c>
      <c r="K7012">
        <v>40</v>
      </c>
      <c r="L7012">
        <v>4733.6000000000004</v>
      </c>
      <c r="M7012">
        <v>118.34</v>
      </c>
      <c r="N7012" t="s">
        <v>7263</v>
      </c>
      <c r="O7012" t="s">
        <v>23274</v>
      </c>
      <c r="P7012">
        <v>0</v>
      </c>
      <c r="Q7012">
        <v>0</v>
      </c>
      <c r="R7012">
        <v>1</v>
      </c>
    </row>
    <row r="7013" spans="1:18" x14ac:dyDescent="0.25">
      <c r="A7013" t="s">
        <v>10834</v>
      </c>
      <c r="B7013">
        <v>2019</v>
      </c>
      <c r="C7013">
        <v>3</v>
      </c>
      <c r="D7013">
        <v>18</v>
      </c>
      <c r="E7013" t="s">
        <v>7357</v>
      </c>
      <c r="F7013" s="1" t="s">
        <v>5207</v>
      </c>
      <c r="G7013" s="1" t="s">
        <v>20573</v>
      </c>
      <c r="H7013" s="1" t="s">
        <v>7263</v>
      </c>
      <c r="I7013" t="s">
        <v>5764</v>
      </c>
      <c r="J7013" t="s">
        <v>23</v>
      </c>
      <c r="K7013">
        <v>20</v>
      </c>
      <c r="L7013">
        <v>2520</v>
      </c>
      <c r="M7013">
        <v>126</v>
      </c>
      <c r="N7013" t="s">
        <v>9021</v>
      </c>
      <c r="O7013" t="s">
        <v>9839</v>
      </c>
      <c r="P7013">
        <v>0</v>
      </c>
      <c r="Q7013">
        <v>0</v>
      </c>
      <c r="R7013">
        <v>1</v>
      </c>
    </row>
    <row r="7014" spans="1:18" x14ac:dyDescent="0.25">
      <c r="A7014" t="s">
        <v>10834</v>
      </c>
      <c r="B7014">
        <v>2019</v>
      </c>
      <c r="C7014">
        <v>3</v>
      </c>
      <c r="D7014">
        <v>18</v>
      </c>
      <c r="E7014" t="s">
        <v>7357</v>
      </c>
      <c r="F7014" s="1" t="s">
        <v>5207</v>
      </c>
      <c r="G7014" s="1" t="s">
        <v>20931</v>
      </c>
      <c r="H7014" s="1" t="s">
        <v>7263</v>
      </c>
      <c r="I7014" t="s">
        <v>21003</v>
      </c>
      <c r="J7014" t="s">
        <v>23</v>
      </c>
      <c r="K7014">
        <v>50</v>
      </c>
      <c r="L7014">
        <v>6526.5</v>
      </c>
      <c r="M7014">
        <v>130.53</v>
      </c>
      <c r="N7014" t="s">
        <v>7263</v>
      </c>
      <c r="O7014" t="s">
        <v>23274</v>
      </c>
      <c r="P7014">
        <v>0</v>
      </c>
      <c r="Q7014">
        <v>0</v>
      </c>
      <c r="R7014">
        <v>1</v>
      </c>
    </row>
    <row r="7015" spans="1:18" x14ac:dyDescent="0.25">
      <c r="A7015" t="s">
        <v>10834</v>
      </c>
      <c r="B7015">
        <v>2019</v>
      </c>
      <c r="C7015">
        <v>3</v>
      </c>
      <c r="D7015">
        <v>18</v>
      </c>
      <c r="E7015" t="s">
        <v>7357</v>
      </c>
      <c r="F7015" s="1" t="s">
        <v>5207</v>
      </c>
      <c r="G7015" s="1" t="s">
        <v>21008</v>
      </c>
      <c r="H7015" s="1" t="s">
        <v>7263</v>
      </c>
      <c r="I7015" t="s">
        <v>21022</v>
      </c>
      <c r="J7015" t="s">
        <v>23</v>
      </c>
      <c r="K7015">
        <v>400</v>
      </c>
      <c r="L7015">
        <v>51084</v>
      </c>
      <c r="M7015">
        <v>127.71</v>
      </c>
      <c r="N7015" t="s">
        <v>7263</v>
      </c>
      <c r="O7015" t="s">
        <v>23274</v>
      </c>
      <c r="P7015">
        <v>0</v>
      </c>
      <c r="Q7015">
        <v>0</v>
      </c>
      <c r="R7015">
        <v>1</v>
      </c>
    </row>
    <row r="7016" spans="1:18" x14ac:dyDescent="0.25">
      <c r="A7016" t="s">
        <v>10834</v>
      </c>
      <c r="B7016">
        <v>2019</v>
      </c>
      <c r="C7016">
        <v>3</v>
      </c>
      <c r="D7016">
        <v>18</v>
      </c>
      <c r="E7016" t="s">
        <v>7357</v>
      </c>
      <c r="F7016" s="1" t="s">
        <v>5207</v>
      </c>
      <c r="G7016" s="1" t="s">
        <v>21008</v>
      </c>
      <c r="H7016" s="1" t="s">
        <v>7263</v>
      </c>
      <c r="I7016" t="s">
        <v>7071</v>
      </c>
      <c r="J7016" t="s">
        <v>23</v>
      </c>
      <c r="K7016">
        <v>25</v>
      </c>
      <c r="L7016">
        <v>2772.5</v>
      </c>
      <c r="M7016">
        <v>110.9</v>
      </c>
      <c r="N7016" t="s">
        <v>9371</v>
      </c>
      <c r="O7016" t="s">
        <v>9938</v>
      </c>
      <c r="P7016">
        <v>0</v>
      </c>
      <c r="Q7016">
        <v>0</v>
      </c>
      <c r="R7016">
        <v>1</v>
      </c>
    </row>
    <row r="7017" spans="1:18" x14ac:dyDescent="0.25">
      <c r="A7017" t="s">
        <v>10834</v>
      </c>
      <c r="B7017">
        <v>2019</v>
      </c>
      <c r="C7017">
        <v>3</v>
      </c>
      <c r="D7017">
        <v>18</v>
      </c>
      <c r="E7017" t="s">
        <v>7357</v>
      </c>
      <c r="F7017" s="1" t="s">
        <v>5207</v>
      </c>
      <c r="G7017" s="1" t="s">
        <v>21008</v>
      </c>
      <c r="H7017" s="1" t="s">
        <v>7263</v>
      </c>
      <c r="I7017" t="s">
        <v>6888</v>
      </c>
      <c r="J7017" t="s">
        <v>23</v>
      </c>
      <c r="K7017">
        <v>25</v>
      </c>
      <c r="L7017">
        <v>2772.5</v>
      </c>
      <c r="M7017">
        <v>110.9</v>
      </c>
      <c r="N7017" t="s">
        <v>9355</v>
      </c>
      <c r="O7017" t="s">
        <v>9886</v>
      </c>
      <c r="P7017">
        <v>0</v>
      </c>
      <c r="Q7017">
        <v>0</v>
      </c>
      <c r="R7017">
        <v>1</v>
      </c>
    </row>
    <row r="7018" spans="1:18" x14ac:dyDescent="0.25">
      <c r="A7018" t="s">
        <v>10834</v>
      </c>
      <c r="B7018">
        <v>2019</v>
      </c>
      <c r="C7018">
        <v>3</v>
      </c>
      <c r="D7018">
        <v>18</v>
      </c>
      <c r="E7018" t="s">
        <v>7357</v>
      </c>
      <c r="F7018" s="1" t="s">
        <v>5207</v>
      </c>
      <c r="G7018" s="1" t="s">
        <v>20573</v>
      </c>
      <c r="H7018" s="1" t="s">
        <v>7263</v>
      </c>
      <c r="I7018" t="s">
        <v>20712</v>
      </c>
      <c r="J7018" t="s">
        <v>23</v>
      </c>
      <c r="K7018">
        <v>440</v>
      </c>
      <c r="L7018">
        <v>55440</v>
      </c>
      <c r="M7018">
        <v>126</v>
      </c>
      <c r="N7018" t="s">
        <v>9024</v>
      </c>
      <c r="O7018" t="s">
        <v>9469</v>
      </c>
      <c r="P7018">
        <v>0</v>
      </c>
      <c r="Q7018">
        <v>3.3430295232662992E-2</v>
      </c>
      <c r="R7018">
        <v>1</v>
      </c>
    </row>
    <row r="7019" spans="1:18" x14ac:dyDescent="0.25">
      <c r="A7019" t="s">
        <v>10834</v>
      </c>
      <c r="B7019">
        <v>2019</v>
      </c>
      <c r="C7019">
        <v>3</v>
      </c>
      <c r="D7019">
        <v>18</v>
      </c>
      <c r="E7019" t="s">
        <v>7357</v>
      </c>
      <c r="F7019" s="1" t="s">
        <v>5207</v>
      </c>
      <c r="G7019" s="1" t="s">
        <v>20573</v>
      </c>
      <c r="H7019" s="1" t="s">
        <v>7263</v>
      </c>
      <c r="I7019" t="s">
        <v>20767</v>
      </c>
      <c r="J7019" t="s">
        <v>23</v>
      </c>
      <c r="K7019">
        <v>120</v>
      </c>
      <c r="L7019">
        <v>15064.8</v>
      </c>
      <c r="M7019">
        <v>125.54</v>
      </c>
      <c r="N7019" t="s">
        <v>9043</v>
      </c>
      <c r="O7019" t="s">
        <v>9465</v>
      </c>
      <c r="P7019">
        <v>0</v>
      </c>
      <c r="Q7019">
        <v>3.9029243790110295E-2</v>
      </c>
      <c r="R7019">
        <v>1</v>
      </c>
    </row>
    <row r="7020" spans="1:18" x14ac:dyDescent="0.25">
      <c r="A7020" t="s">
        <v>10834</v>
      </c>
      <c r="B7020">
        <v>2019</v>
      </c>
      <c r="C7020">
        <v>3</v>
      </c>
      <c r="D7020">
        <v>18</v>
      </c>
      <c r="E7020" t="s">
        <v>7357</v>
      </c>
      <c r="F7020" s="1" t="s">
        <v>5207</v>
      </c>
      <c r="G7020" s="1" t="s">
        <v>21008</v>
      </c>
      <c r="H7020" s="1" t="s">
        <v>7263</v>
      </c>
      <c r="I7020" t="s">
        <v>7023</v>
      </c>
      <c r="J7020" t="s">
        <v>23</v>
      </c>
      <c r="K7020">
        <v>225</v>
      </c>
      <c r="L7020">
        <v>26437.5</v>
      </c>
      <c r="M7020">
        <v>117.5</v>
      </c>
      <c r="N7020" t="s">
        <v>9365</v>
      </c>
      <c r="O7020" t="s">
        <v>9774</v>
      </c>
      <c r="P7020">
        <v>0</v>
      </c>
      <c r="Q7020">
        <v>0</v>
      </c>
      <c r="R7020">
        <v>1</v>
      </c>
    </row>
    <row r="7021" spans="1:18" x14ac:dyDescent="0.25">
      <c r="A7021" t="s">
        <v>10834</v>
      </c>
      <c r="B7021">
        <v>2019</v>
      </c>
      <c r="C7021">
        <v>3</v>
      </c>
      <c r="D7021">
        <v>18</v>
      </c>
      <c r="E7021" t="s">
        <v>7357</v>
      </c>
      <c r="F7021" s="1" t="s">
        <v>5207</v>
      </c>
      <c r="G7021" s="1" t="s">
        <v>21008</v>
      </c>
      <c r="H7021" s="1" t="s">
        <v>7263</v>
      </c>
      <c r="I7021" t="s">
        <v>21033</v>
      </c>
      <c r="J7021" t="s">
        <v>23</v>
      </c>
      <c r="K7021">
        <v>25</v>
      </c>
      <c r="L7021">
        <v>3221.5</v>
      </c>
      <c r="M7021">
        <v>128.86000000000001</v>
      </c>
      <c r="N7021" t="s">
        <v>7263</v>
      </c>
      <c r="O7021" t="s">
        <v>23274</v>
      </c>
      <c r="P7021">
        <v>0</v>
      </c>
      <c r="Q7021">
        <v>0</v>
      </c>
      <c r="R7021">
        <v>1</v>
      </c>
    </row>
    <row r="7022" spans="1:18" x14ac:dyDescent="0.25">
      <c r="A7022" t="s">
        <v>10834</v>
      </c>
      <c r="B7022">
        <v>2019</v>
      </c>
      <c r="C7022">
        <v>3</v>
      </c>
      <c r="D7022">
        <v>18</v>
      </c>
      <c r="E7022" t="s">
        <v>7357</v>
      </c>
      <c r="F7022" s="1" t="s">
        <v>5207</v>
      </c>
      <c r="G7022" s="1" t="s">
        <v>20573</v>
      </c>
      <c r="H7022" s="1" t="s">
        <v>7263</v>
      </c>
      <c r="I7022" t="s">
        <v>20727</v>
      </c>
      <c r="J7022" t="s">
        <v>23</v>
      </c>
      <c r="K7022">
        <v>400</v>
      </c>
      <c r="L7022">
        <v>50400</v>
      </c>
      <c r="M7022">
        <v>126</v>
      </c>
      <c r="N7022" t="s">
        <v>7263</v>
      </c>
      <c r="O7022" t="s">
        <v>23274</v>
      </c>
      <c r="P7022">
        <v>0</v>
      </c>
      <c r="Q7022">
        <v>0</v>
      </c>
      <c r="R7022">
        <v>1</v>
      </c>
    </row>
    <row r="7023" spans="1:18" x14ac:dyDescent="0.25">
      <c r="A7023" t="s">
        <v>10834</v>
      </c>
      <c r="B7023">
        <v>2019</v>
      </c>
      <c r="C7023">
        <v>3</v>
      </c>
      <c r="D7023">
        <v>18</v>
      </c>
      <c r="E7023" t="s">
        <v>7357</v>
      </c>
      <c r="F7023" s="1" t="s">
        <v>5207</v>
      </c>
      <c r="G7023" s="1" t="s">
        <v>20573</v>
      </c>
      <c r="H7023" s="1" t="s">
        <v>7263</v>
      </c>
      <c r="I7023" t="s">
        <v>20680</v>
      </c>
      <c r="J7023" t="s">
        <v>23</v>
      </c>
      <c r="K7023">
        <v>40</v>
      </c>
      <c r="L7023">
        <v>5040</v>
      </c>
      <c r="M7023">
        <v>126</v>
      </c>
      <c r="N7023" t="s">
        <v>7263</v>
      </c>
      <c r="O7023" t="s">
        <v>23274</v>
      </c>
      <c r="P7023">
        <v>0</v>
      </c>
      <c r="Q7023">
        <v>0</v>
      </c>
      <c r="R7023">
        <v>1</v>
      </c>
    </row>
    <row r="7024" spans="1:18" x14ac:dyDescent="0.25">
      <c r="A7024" t="s">
        <v>10834</v>
      </c>
      <c r="B7024">
        <v>2019</v>
      </c>
      <c r="C7024">
        <v>3</v>
      </c>
      <c r="D7024">
        <v>18</v>
      </c>
      <c r="E7024" t="s">
        <v>7357</v>
      </c>
      <c r="F7024" s="1" t="s">
        <v>5207</v>
      </c>
      <c r="G7024" s="1" t="s">
        <v>20573</v>
      </c>
      <c r="H7024" s="1" t="s">
        <v>7263</v>
      </c>
      <c r="I7024" t="s">
        <v>20644</v>
      </c>
      <c r="J7024" t="s">
        <v>23</v>
      </c>
      <c r="K7024">
        <v>20</v>
      </c>
      <c r="L7024">
        <v>2112.1999999999998</v>
      </c>
      <c r="M7024">
        <v>105.61</v>
      </c>
      <c r="N7024" t="s">
        <v>7263</v>
      </c>
      <c r="O7024" t="s">
        <v>23274</v>
      </c>
      <c r="P7024">
        <v>0</v>
      </c>
      <c r="Q7024">
        <v>0</v>
      </c>
      <c r="R7024">
        <v>1</v>
      </c>
    </row>
    <row r="7025" spans="1:18" x14ac:dyDescent="0.25">
      <c r="A7025" t="s">
        <v>10834</v>
      </c>
      <c r="B7025">
        <v>2019</v>
      </c>
      <c r="C7025">
        <v>3</v>
      </c>
      <c r="D7025">
        <v>18</v>
      </c>
      <c r="E7025" t="s">
        <v>7357</v>
      </c>
      <c r="F7025" s="1" t="s">
        <v>5207</v>
      </c>
      <c r="G7025" s="1" t="s">
        <v>21008</v>
      </c>
      <c r="H7025" s="1" t="s">
        <v>7263</v>
      </c>
      <c r="I7025" t="s">
        <v>6965</v>
      </c>
      <c r="J7025" t="s">
        <v>23</v>
      </c>
      <c r="K7025">
        <v>950</v>
      </c>
      <c r="L7025">
        <v>123500</v>
      </c>
      <c r="M7025">
        <v>130</v>
      </c>
      <c r="N7025" t="s">
        <v>9361</v>
      </c>
      <c r="O7025" t="s">
        <v>9778</v>
      </c>
      <c r="P7025">
        <v>0</v>
      </c>
      <c r="Q7025">
        <v>0</v>
      </c>
      <c r="R7025">
        <v>1</v>
      </c>
    </row>
    <row r="7026" spans="1:18" x14ac:dyDescent="0.25">
      <c r="A7026" t="s">
        <v>10834</v>
      </c>
      <c r="B7026">
        <v>2019</v>
      </c>
      <c r="C7026">
        <v>3</v>
      </c>
      <c r="D7026">
        <v>18</v>
      </c>
      <c r="E7026" t="s">
        <v>7357</v>
      </c>
      <c r="F7026" s="1" t="s">
        <v>5207</v>
      </c>
      <c r="G7026" s="1" t="s">
        <v>21008</v>
      </c>
      <c r="H7026" s="1" t="s">
        <v>7263</v>
      </c>
      <c r="I7026" t="s">
        <v>6886</v>
      </c>
      <c r="J7026" t="s">
        <v>23</v>
      </c>
      <c r="K7026">
        <v>25</v>
      </c>
      <c r="L7026">
        <v>3245.5</v>
      </c>
      <c r="M7026">
        <v>129.82</v>
      </c>
      <c r="N7026" t="s">
        <v>9355</v>
      </c>
      <c r="O7026" t="s">
        <v>9886</v>
      </c>
      <c r="P7026">
        <v>0</v>
      </c>
      <c r="Q7026">
        <v>0</v>
      </c>
      <c r="R7026">
        <v>1</v>
      </c>
    </row>
    <row r="7027" spans="1:18" x14ac:dyDescent="0.25">
      <c r="A7027" t="s">
        <v>10834</v>
      </c>
      <c r="B7027">
        <v>2019</v>
      </c>
      <c r="C7027">
        <v>3</v>
      </c>
      <c r="D7027">
        <v>18</v>
      </c>
      <c r="E7027" t="s">
        <v>7357</v>
      </c>
      <c r="F7027" s="1" t="s">
        <v>5207</v>
      </c>
      <c r="G7027" s="1" t="s">
        <v>20573</v>
      </c>
      <c r="H7027" s="1" t="s">
        <v>7263</v>
      </c>
      <c r="I7027" t="s">
        <v>20720</v>
      </c>
      <c r="J7027" t="s">
        <v>23</v>
      </c>
      <c r="K7027">
        <v>480</v>
      </c>
      <c r="L7027">
        <v>60480</v>
      </c>
      <c r="M7027">
        <v>126</v>
      </c>
      <c r="N7027" t="s">
        <v>8855</v>
      </c>
      <c r="O7027" t="s">
        <v>9463</v>
      </c>
      <c r="P7027">
        <v>0</v>
      </c>
      <c r="Q7027">
        <v>4.5717886060994917E-2</v>
      </c>
      <c r="R7027">
        <v>1</v>
      </c>
    </row>
    <row r="7028" spans="1:18" x14ac:dyDescent="0.25">
      <c r="A7028" t="s">
        <v>10834</v>
      </c>
      <c r="B7028">
        <v>2019</v>
      </c>
      <c r="C7028">
        <v>3</v>
      </c>
      <c r="D7028">
        <v>18</v>
      </c>
      <c r="E7028" t="s">
        <v>7357</v>
      </c>
      <c r="F7028" s="1" t="s">
        <v>5207</v>
      </c>
      <c r="G7028" s="1" t="s">
        <v>21008</v>
      </c>
      <c r="H7028" s="1" t="s">
        <v>7263</v>
      </c>
      <c r="I7028" t="s">
        <v>21025</v>
      </c>
      <c r="J7028" t="s">
        <v>23</v>
      </c>
      <c r="K7028">
        <v>150</v>
      </c>
      <c r="L7028">
        <v>17625</v>
      </c>
      <c r="M7028">
        <v>117.5</v>
      </c>
      <c r="N7028" t="s">
        <v>7263</v>
      </c>
      <c r="O7028" t="s">
        <v>23274</v>
      </c>
      <c r="P7028">
        <v>0</v>
      </c>
      <c r="Q7028">
        <v>0</v>
      </c>
      <c r="R7028">
        <v>1</v>
      </c>
    </row>
    <row r="7029" spans="1:18" x14ac:dyDescent="0.25">
      <c r="A7029" t="s">
        <v>10834</v>
      </c>
      <c r="B7029">
        <v>2019</v>
      </c>
      <c r="C7029">
        <v>3</v>
      </c>
      <c r="D7029">
        <v>18</v>
      </c>
      <c r="E7029" t="s">
        <v>7357</v>
      </c>
      <c r="F7029" s="1" t="s">
        <v>5207</v>
      </c>
      <c r="G7029" s="1" t="s">
        <v>21008</v>
      </c>
      <c r="H7029" s="1" t="s">
        <v>7263</v>
      </c>
      <c r="I7029" t="s">
        <v>21026</v>
      </c>
      <c r="J7029" t="s">
        <v>23</v>
      </c>
      <c r="K7029">
        <v>175</v>
      </c>
      <c r="L7029">
        <v>22550.5</v>
      </c>
      <c r="M7029">
        <v>128.86000000000001</v>
      </c>
      <c r="N7029" t="s">
        <v>7263</v>
      </c>
      <c r="O7029" t="s">
        <v>23274</v>
      </c>
      <c r="P7029">
        <v>0</v>
      </c>
      <c r="Q7029">
        <v>0</v>
      </c>
      <c r="R7029">
        <v>1</v>
      </c>
    </row>
    <row r="7030" spans="1:18" x14ac:dyDescent="0.25">
      <c r="A7030" t="s">
        <v>16694</v>
      </c>
      <c r="B7030">
        <v>2019</v>
      </c>
      <c r="C7030">
        <v>12</v>
      </c>
      <c r="D7030">
        <v>26</v>
      </c>
      <c r="E7030" t="s">
        <v>226</v>
      </c>
      <c r="F7030" s="1" t="s">
        <v>3205</v>
      </c>
      <c r="G7030" s="1" t="s">
        <v>3863</v>
      </c>
      <c r="H7030" s="1" t="s">
        <v>3206</v>
      </c>
      <c r="I7030" t="s">
        <v>19205</v>
      </c>
      <c r="J7030" t="s">
        <v>23</v>
      </c>
      <c r="K7030">
        <v>2020</v>
      </c>
      <c r="L7030">
        <v>94940</v>
      </c>
      <c r="M7030">
        <v>47</v>
      </c>
      <c r="N7030" t="s">
        <v>9335</v>
      </c>
      <c r="O7030" t="s">
        <v>9441</v>
      </c>
      <c r="P7030">
        <v>0.12724850134172863</v>
      </c>
      <c r="Q7030">
        <v>0</v>
      </c>
      <c r="R7030">
        <v>4</v>
      </c>
    </row>
    <row r="7031" spans="1:18" x14ac:dyDescent="0.25">
      <c r="A7031" t="s">
        <v>16694</v>
      </c>
      <c r="B7031">
        <v>2019</v>
      </c>
      <c r="C7031">
        <v>12</v>
      </c>
      <c r="D7031">
        <v>26</v>
      </c>
      <c r="E7031" t="s">
        <v>226</v>
      </c>
      <c r="F7031" s="1" t="s">
        <v>3205</v>
      </c>
      <c r="G7031" s="1" t="s">
        <v>3863</v>
      </c>
      <c r="H7031" s="1" t="s">
        <v>3206</v>
      </c>
      <c r="I7031" t="s">
        <v>19222</v>
      </c>
      <c r="J7031" t="s">
        <v>23</v>
      </c>
      <c r="K7031">
        <v>330</v>
      </c>
      <c r="L7031">
        <v>15510</v>
      </c>
      <c r="M7031">
        <v>47</v>
      </c>
      <c r="N7031" t="s">
        <v>9342</v>
      </c>
      <c r="O7031" t="s">
        <v>9510</v>
      </c>
      <c r="P7031">
        <v>0</v>
      </c>
      <c r="Q7031">
        <v>0</v>
      </c>
      <c r="R7031">
        <v>4</v>
      </c>
    </row>
    <row r="7032" spans="1:18" x14ac:dyDescent="0.25">
      <c r="A7032" t="s">
        <v>2363</v>
      </c>
      <c r="B7032">
        <v>2018</v>
      </c>
      <c r="C7032">
        <v>4</v>
      </c>
      <c r="D7032">
        <v>4</v>
      </c>
      <c r="E7032" t="s">
        <v>1515</v>
      </c>
      <c r="F7032" s="1" t="s">
        <v>3205</v>
      </c>
      <c r="G7032" s="1" t="s">
        <v>3384</v>
      </c>
      <c r="H7032" s="1" t="s">
        <v>3206</v>
      </c>
      <c r="I7032" t="s">
        <v>17023</v>
      </c>
      <c r="J7032" t="s">
        <v>23</v>
      </c>
      <c r="K7032">
        <v>19635</v>
      </c>
      <c r="L7032">
        <v>962115</v>
      </c>
      <c r="M7032">
        <v>49</v>
      </c>
      <c r="N7032" t="s">
        <v>309</v>
      </c>
      <c r="O7032" t="s">
        <v>9556</v>
      </c>
      <c r="P7032">
        <v>0</v>
      </c>
      <c r="Q7032">
        <v>0</v>
      </c>
      <c r="R7032">
        <v>2</v>
      </c>
    </row>
    <row r="7033" spans="1:18" x14ac:dyDescent="0.25">
      <c r="A7033" t="s">
        <v>8555</v>
      </c>
      <c r="B7033">
        <v>2018</v>
      </c>
      <c r="C7033">
        <v>5</v>
      </c>
      <c r="D7033">
        <v>17</v>
      </c>
      <c r="E7033" t="s">
        <v>15806</v>
      </c>
      <c r="F7033" s="1" t="s">
        <v>5207</v>
      </c>
      <c r="G7033" s="1" t="s">
        <v>20573</v>
      </c>
      <c r="H7033" s="1" t="s">
        <v>7263</v>
      </c>
      <c r="I7033" t="s">
        <v>20616</v>
      </c>
      <c r="J7033" t="s">
        <v>23</v>
      </c>
      <c r="K7033">
        <v>60</v>
      </c>
      <c r="L7033">
        <v>11320.2</v>
      </c>
      <c r="M7033">
        <v>188.67</v>
      </c>
      <c r="N7033" t="s">
        <v>7263</v>
      </c>
      <c r="O7033" t="s">
        <v>23274</v>
      </c>
      <c r="P7033">
        <v>0</v>
      </c>
      <c r="Q7033">
        <v>0</v>
      </c>
      <c r="R7033">
        <v>2</v>
      </c>
    </row>
    <row r="7034" spans="1:18" x14ac:dyDescent="0.25">
      <c r="A7034" t="s">
        <v>8555</v>
      </c>
      <c r="B7034">
        <v>2018</v>
      </c>
      <c r="C7034">
        <v>5</v>
      </c>
      <c r="D7034">
        <v>17</v>
      </c>
      <c r="E7034" t="s">
        <v>15806</v>
      </c>
      <c r="F7034" s="1" t="s">
        <v>5207</v>
      </c>
      <c r="G7034" s="1" t="s">
        <v>20573</v>
      </c>
      <c r="H7034" s="1" t="s">
        <v>3200</v>
      </c>
      <c r="I7034" t="s">
        <v>20623</v>
      </c>
      <c r="J7034" t="s">
        <v>23</v>
      </c>
      <c r="K7034">
        <v>43</v>
      </c>
      <c r="L7034">
        <v>10290.76</v>
      </c>
      <c r="M7034">
        <v>239.32</v>
      </c>
      <c r="N7034" t="s">
        <v>8852</v>
      </c>
      <c r="O7034" t="s">
        <v>9472</v>
      </c>
      <c r="P7034">
        <v>0</v>
      </c>
      <c r="Q7034">
        <v>2.6301685849296381E-2</v>
      </c>
      <c r="R7034">
        <v>2</v>
      </c>
    </row>
    <row r="7035" spans="1:18" x14ac:dyDescent="0.25">
      <c r="A7035" t="s">
        <v>8555</v>
      </c>
      <c r="B7035">
        <v>2018</v>
      </c>
      <c r="C7035">
        <v>5</v>
      </c>
      <c r="D7035">
        <v>17</v>
      </c>
      <c r="E7035" t="s">
        <v>15806</v>
      </c>
      <c r="F7035" s="1" t="s">
        <v>9480</v>
      </c>
      <c r="G7035" s="1" t="s">
        <v>9480</v>
      </c>
      <c r="H7035" s="1" t="s">
        <v>9480</v>
      </c>
      <c r="I7035" t="s">
        <v>15732</v>
      </c>
      <c r="J7035" t="s">
        <v>23</v>
      </c>
      <c r="K7035">
        <v>17</v>
      </c>
      <c r="L7035">
        <v>4103.12</v>
      </c>
      <c r="M7035">
        <v>241.36</v>
      </c>
      <c r="N7035" t="e">
        <v>#N/A</v>
      </c>
      <c r="O7035" t="e">
        <v>#N/A</v>
      </c>
      <c r="P7035">
        <v>0</v>
      </c>
      <c r="Q7035">
        <v>0</v>
      </c>
      <c r="R7035">
        <v>2</v>
      </c>
    </row>
    <row r="7036" spans="1:18" x14ac:dyDescent="0.25">
      <c r="A7036" t="s">
        <v>10608</v>
      </c>
      <c r="B7036">
        <v>2019</v>
      </c>
      <c r="C7036">
        <v>4</v>
      </c>
      <c r="D7036">
        <v>4</v>
      </c>
      <c r="E7036" t="s">
        <v>226</v>
      </c>
      <c r="F7036" s="1" t="s">
        <v>3205</v>
      </c>
      <c r="G7036" s="1" t="s">
        <v>3863</v>
      </c>
      <c r="H7036" s="1" t="s">
        <v>3206</v>
      </c>
      <c r="I7036" t="s">
        <v>19221</v>
      </c>
      <c r="J7036" t="s">
        <v>23</v>
      </c>
      <c r="K7036">
        <v>16275</v>
      </c>
      <c r="L7036">
        <v>821887.5</v>
      </c>
      <c r="M7036">
        <v>50.5</v>
      </c>
      <c r="N7036" t="s">
        <v>9347</v>
      </c>
      <c r="O7036" t="s">
        <v>9542</v>
      </c>
      <c r="P7036">
        <v>8.0289698840596724E-2</v>
      </c>
      <c r="Q7036">
        <v>0</v>
      </c>
      <c r="R7036">
        <v>2</v>
      </c>
    </row>
    <row r="7037" spans="1:18" x14ac:dyDescent="0.25">
      <c r="A7037" t="s">
        <v>1825</v>
      </c>
      <c r="B7037">
        <v>2017</v>
      </c>
      <c r="C7037">
        <v>9</v>
      </c>
      <c r="D7037">
        <v>15</v>
      </c>
      <c r="E7037" t="s">
        <v>1594</v>
      </c>
      <c r="F7037" s="1" t="s">
        <v>3205</v>
      </c>
      <c r="G7037" s="1" t="s">
        <v>3863</v>
      </c>
      <c r="H7037" s="1" t="s">
        <v>3206</v>
      </c>
      <c r="I7037" t="s">
        <v>19012</v>
      </c>
      <c r="J7037" t="s">
        <v>23</v>
      </c>
      <c r="K7037">
        <v>20043</v>
      </c>
      <c r="L7037">
        <v>819498.14</v>
      </c>
      <c r="M7037">
        <v>40.89</v>
      </c>
      <c r="N7037" t="s">
        <v>9335</v>
      </c>
      <c r="O7037" t="s">
        <v>9441</v>
      </c>
      <c r="P7037">
        <v>0.12724850134172863</v>
      </c>
      <c r="Q7037">
        <v>0</v>
      </c>
      <c r="R7037">
        <v>3</v>
      </c>
    </row>
    <row r="7038" spans="1:18" x14ac:dyDescent="0.25">
      <c r="A7038" t="s">
        <v>10923</v>
      </c>
      <c r="B7038">
        <v>2019</v>
      </c>
      <c r="C7038">
        <v>5</v>
      </c>
      <c r="D7038">
        <v>20</v>
      </c>
      <c r="E7038" t="s">
        <v>7471</v>
      </c>
      <c r="F7038" s="1" t="s">
        <v>5207</v>
      </c>
      <c r="G7038" s="1" t="s">
        <v>21109</v>
      </c>
      <c r="H7038" s="1" t="s">
        <v>7263</v>
      </c>
      <c r="I7038" t="s">
        <v>6749</v>
      </c>
      <c r="J7038" t="s">
        <v>38</v>
      </c>
      <c r="K7038">
        <v>288</v>
      </c>
      <c r="L7038">
        <v>83232</v>
      </c>
      <c r="M7038">
        <v>289</v>
      </c>
      <c r="N7038" t="s">
        <v>9172</v>
      </c>
      <c r="O7038" t="s">
        <v>10123</v>
      </c>
      <c r="P7038">
        <v>0</v>
      </c>
      <c r="Q7038">
        <v>0</v>
      </c>
      <c r="R7038">
        <v>2</v>
      </c>
    </row>
    <row r="7039" spans="1:18" x14ac:dyDescent="0.25">
      <c r="A7039" t="s">
        <v>10923</v>
      </c>
      <c r="B7039">
        <v>2019</v>
      </c>
      <c r="C7039">
        <v>5</v>
      </c>
      <c r="D7039">
        <v>20</v>
      </c>
      <c r="E7039" t="s">
        <v>7471</v>
      </c>
      <c r="F7039" s="1" t="s">
        <v>5207</v>
      </c>
      <c r="G7039" s="1" t="s">
        <v>21054</v>
      </c>
      <c r="H7039" s="1" t="s">
        <v>7263</v>
      </c>
      <c r="I7039" t="s">
        <v>21262</v>
      </c>
      <c r="J7039" t="s">
        <v>38</v>
      </c>
      <c r="K7039">
        <v>16</v>
      </c>
      <c r="L7039">
        <v>13120</v>
      </c>
      <c r="M7039">
        <v>820</v>
      </c>
      <c r="N7039" t="s">
        <v>7263</v>
      </c>
      <c r="O7039" t="s">
        <v>23274</v>
      </c>
      <c r="P7039">
        <v>0</v>
      </c>
      <c r="Q7039">
        <v>0</v>
      </c>
      <c r="R7039">
        <v>2</v>
      </c>
    </row>
    <row r="7040" spans="1:18" x14ac:dyDescent="0.25">
      <c r="A7040" t="s">
        <v>10923</v>
      </c>
      <c r="B7040">
        <v>2019</v>
      </c>
      <c r="C7040">
        <v>5</v>
      </c>
      <c r="D7040">
        <v>20</v>
      </c>
      <c r="E7040" t="s">
        <v>7471</v>
      </c>
      <c r="F7040" s="1" t="s">
        <v>5207</v>
      </c>
      <c r="G7040" s="1" t="s">
        <v>21051</v>
      </c>
      <c r="H7040" s="1" t="s">
        <v>7263</v>
      </c>
      <c r="I7040" t="s">
        <v>21076</v>
      </c>
      <c r="J7040" t="s">
        <v>38</v>
      </c>
      <c r="K7040">
        <v>428</v>
      </c>
      <c r="L7040">
        <v>154080</v>
      </c>
      <c r="M7040">
        <v>360</v>
      </c>
      <c r="N7040" t="s">
        <v>7263</v>
      </c>
      <c r="O7040" t="s">
        <v>23274</v>
      </c>
      <c r="P7040">
        <v>0</v>
      </c>
      <c r="Q7040">
        <v>0</v>
      </c>
      <c r="R7040">
        <v>2</v>
      </c>
    </row>
    <row r="7041" spans="1:18" x14ac:dyDescent="0.25">
      <c r="A7041" t="s">
        <v>10923</v>
      </c>
      <c r="B7041">
        <v>2019</v>
      </c>
      <c r="C7041">
        <v>5</v>
      </c>
      <c r="D7041">
        <v>20</v>
      </c>
      <c r="E7041" t="s">
        <v>7471</v>
      </c>
      <c r="F7041" s="1" t="s">
        <v>5207</v>
      </c>
      <c r="G7041" s="1" t="s">
        <v>6745</v>
      </c>
      <c r="H7041" s="1" t="s">
        <v>7263</v>
      </c>
      <c r="I7041" t="s">
        <v>21172</v>
      </c>
      <c r="J7041" t="s">
        <v>38</v>
      </c>
      <c r="K7041">
        <v>288</v>
      </c>
      <c r="L7041">
        <v>135648</v>
      </c>
      <c r="M7041">
        <v>471</v>
      </c>
      <c r="N7041" t="s">
        <v>7263</v>
      </c>
      <c r="O7041" t="s">
        <v>23274</v>
      </c>
      <c r="P7041">
        <v>0</v>
      </c>
      <c r="Q7041">
        <v>0</v>
      </c>
      <c r="R7041">
        <v>2</v>
      </c>
    </row>
    <row r="7042" spans="1:18" x14ac:dyDescent="0.25">
      <c r="A7042" t="s">
        <v>8136</v>
      </c>
      <c r="B7042">
        <v>2017</v>
      </c>
      <c r="C7042">
        <v>8</v>
      </c>
      <c r="D7042">
        <v>16</v>
      </c>
      <c r="E7042" t="s">
        <v>7853</v>
      </c>
      <c r="F7042" s="1" t="s">
        <v>5207</v>
      </c>
      <c r="G7042" s="1" t="s">
        <v>20931</v>
      </c>
      <c r="H7042" s="1" t="s">
        <v>7263</v>
      </c>
      <c r="I7042" t="s">
        <v>20993</v>
      </c>
      <c r="J7042" t="s">
        <v>23</v>
      </c>
      <c r="K7042">
        <v>525</v>
      </c>
      <c r="L7042">
        <v>89444.25</v>
      </c>
      <c r="M7042">
        <v>170.37</v>
      </c>
      <c r="N7042" t="s">
        <v>9113</v>
      </c>
      <c r="O7042" t="s">
        <v>9475</v>
      </c>
      <c r="P7042">
        <v>0</v>
      </c>
      <c r="Q7042">
        <v>2.4283935156735645E-2</v>
      </c>
      <c r="R7042">
        <v>3</v>
      </c>
    </row>
    <row r="7043" spans="1:18" x14ac:dyDescent="0.25">
      <c r="A7043" t="s">
        <v>8136</v>
      </c>
      <c r="B7043">
        <v>2017</v>
      </c>
      <c r="C7043">
        <v>8</v>
      </c>
      <c r="D7043">
        <v>16</v>
      </c>
      <c r="E7043" t="s">
        <v>7853</v>
      </c>
      <c r="F7043" s="1" t="s">
        <v>5207</v>
      </c>
      <c r="G7043" s="1" t="s">
        <v>20573</v>
      </c>
      <c r="H7043" s="1" t="s">
        <v>7263</v>
      </c>
      <c r="I7043" t="s">
        <v>20873</v>
      </c>
      <c r="J7043" t="s">
        <v>23</v>
      </c>
      <c r="K7043">
        <v>1000</v>
      </c>
      <c r="L7043">
        <v>159957</v>
      </c>
      <c r="M7043">
        <v>159.96</v>
      </c>
      <c r="N7043" t="s">
        <v>9082</v>
      </c>
      <c r="O7043" t="s">
        <v>9476</v>
      </c>
      <c r="P7043">
        <v>0</v>
      </c>
      <c r="Q7043">
        <v>2.3301008403514442E-2</v>
      </c>
      <c r="R7043">
        <v>3</v>
      </c>
    </row>
    <row r="7044" spans="1:18" x14ac:dyDescent="0.25">
      <c r="A7044" t="s">
        <v>10363</v>
      </c>
      <c r="B7044">
        <v>2019</v>
      </c>
      <c r="C7044">
        <v>2</v>
      </c>
      <c r="D7044">
        <v>21</v>
      </c>
      <c r="E7044" t="s">
        <v>1620</v>
      </c>
      <c r="F7044" s="1" t="s">
        <v>3205</v>
      </c>
      <c r="G7044" s="1" t="s">
        <v>3863</v>
      </c>
      <c r="H7044" s="1" t="s">
        <v>3206</v>
      </c>
      <c r="I7044" t="s">
        <v>19210</v>
      </c>
      <c r="J7044" t="s">
        <v>23</v>
      </c>
      <c r="K7044">
        <v>7211</v>
      </c>
      <c r="L7044">
        <v>346849.1</v>
      </c>
      <c r="M7044">
        <v>48.1</v>
      </c>
      <c r="N7044" t="s">
        <v>9344</v>
      </c>
      <c r="O7044" t="s">
        <v>9496</v>
      </c>
      <c r="P7044">
        <v>3.9816758144422926E-2</v>
      </c>
      <c r="Q7044">
        <v>0</v>
      </c>
      <c r="R7044">
        <v>1</v>
      </c>
    </row>
    <row r="7045" spans="1:18" x14ac:dyDescent="0.25">
      <c r="A7045" t="s">
        <v>10363</v>
      </c>
      <c r="B7045">
        <v>2019</v>
      </c>
      <c r="C7045">
        <v>2</v>
      </c>
      <c r="D7045">
        <v>21</v>
      </c>
      <c r="E7045" t="s">
        <v>1620</v>
      </c>
      <c r="F7045" s="1" t="s">
        <v>3205</v>
      </c>
      <c r="G7045" s="1" t="s">
        <v>3384</v>
      </c>
      <c r="H7045" s="1" t="s">
        <v>3206</v>
      </c>
      <c r="I7045" t="s">
        <v>17218</v>
      </c>
      <c r="J7045" t="s">
        <v>23</v>
      </c>
      <c r="K7045">
        <v>10415</v>
      </c>
      <c r="L7045">
        <v>510335</v>
      </c>
      <c r="M7045">
        <v>49</v>
      </c>
      <c r="N7045" t="s">
        <v>228</v>
      </c>
      <c r="O7045" t="s">
        <v>9547</v>
      </c>
      <c r="P7045">
        <v>0</v>
      </c>
      <c r="Q7045">
        <v>0</v>
      </c>
      <c r="R7045">
        <v>1</v>
      </c>
    </row>
    <row r="7046" spans="1:18" x14ac:dyDescent="0.25">
      <c r="A7046" t="s">
        <v>10363</v>
      </c>
      <c r="B7046">
        <v>2019</v>
      </c>
      <c r="C7046">
        <v>2</v>
      </c>
      <c r="D7046">
        <v>21</v>
      </c>
      <c r="E7046" t="s">
        <v>1620</v>
      </c>
      <c r="F7046" s="1" t="s">
        <v>3205</v>
      </c>
      <c r="G7046" s="1" t="s">
        <v>3863</v>
      </c>
      <c r="H7046" s="1" t="s">
        <v>3206</v>
      </c>
      <c r="I7046" t="s">
        <v>19306</v>
      </c>
      <c r="J7046" t="s">
        <v>23</v>
      </c>
      <c r="K7046">
        <v>1194</v>
      </c>
      <c r="L7046">
        <v>62088</v>
      </c>
      <c r="M7046">
        <v>52</v>
      </c>
      <c r="N7046" t="s">
        <v>9330</v>
      </c>
      <c r="O7046" t="s">
        <v>9524</v>
      </c>
      <c r="P7046">
        <v>0</v>
      </c>
      <c r="Q7046">
        <v>0</v>
      </c>
      <c r="R7046">
        <v>1</v>
      </c>
    </row>
    <row r="7047" spans="1:18" x14ac:dyDescent="0.25">
      <c r="A7047" t="s">
        <v>2310</v>
      </c>
      <c r="B7047">
        <v>2018</v>
      </c>
      <c r="C7047">
        <v>3</v>
      </c>
      <c r="D7047">
        <v>21</v>
      </c>
      <c r="E7047" t="s">
        <v>174</v>
      </c>
      <c r="F7047" s="1" t="s">
        <v>3205</v>
      </c>
      <c r="G7047" s="1" t="s">
        <v>3863</v>
      </c>
      <c r="H7047" s="1" t="s">
        <v>3206</v>
      </c>
      <c r="I7047" t="s">
        <v>19103</v>
      </c>
      <c r="J7047" t="s">
        <v>23</v>
      </c>
      <c r="K7047">
        <v>2440</v>
      </c>
      <c r="L7047">
        <v>115656</v>
      </c>
      <c r="M7047">
        <v>47.4</v>
      </c>
      <c r="N7047" t="s">
        <v>9342</v>
      </c>
      <c r="O7047" t="s">
        <v>9510</v>
      </c>
      <c r="P7047">
        <v>0</v>
      </c>
      <c r="Q7047">
        <v>0</v>
      </c>
      <c r="R7047">
        <v>1</v>
      </c>
    </row>
    <row r="7048" spans="1:18" x14ac:dyDescent="0.25">
      <c r="A7048" t="s">
        <v>2310</v>
      </c>
      <c r="B7048">
        <v>2018</v>
      </c>
      <c r="C7048">
        <v>3</v>
      </c>
      <c r="D7048">
        <v>21</v>
      </c>
      <c r="E7048" t="s">
        <v>174</v>
      </c>
      <c r="F7048" s="1" t="s">
        <v>3205</v>
      </c>
      <c r="G7048" s="1" t="s">
        <v>3863</v>
      </c>
      <c r="H7048" s="1" t="s">
        <v>3206</v>
      </c>
      <c r="I7048" t="s">
        <v>19112</v>
      </c>
      <c r="J7048" t="s">
        <v>23</v>
      </c>
      <c r="K7048">
        <v>4390</v>
      </c>
      <c r="L7048">
        <v>208085.99</v>
      </c>
      <c r="M7048">
        <v>47.4</v>
      </c>
      <c r="N7048" t="s">
        <v>9304</v>
      </c>
      <c r="O7048" t="s">
        <v>9502</v>
      </c>
      <c r="P7048">
        <v>0</v>
      </c>
      <c r="Q7048">
        <v>0</v>
      </c>
      <c r="R7048">
        <v>1</v>
      </c>
    </row>
    <row r="7049" spans="1:18" x14ac:dyDescent="0.25">
      <c r="A7049" t="s">
        <v>2310</v>
      </c>
      <c r="B7049">
        <v>2018</v>
      </c>
      <c r="C7049">
        <v>3</v>
      </c>
      <c r="D7049">
        <v>21</v>
      </c>
      <c r="E7049" t="s">
        <v>174</v>
      </c>
      <c r="F7049" s="1" t="s">
        <v>3205</v>
      </c>
      <c r="G7049" s="1" t="s">
        <v>3384</v>
      </c>
      <c r="H7049" s="1" t="s">
        <v>3206</v>
      </c>
      <c r="I7049" t="s">
        <v>17029</v>
      </c>
      <c r="J7049" t="s">
        <v>23</v>
      </c>
      <c r="K7049">
        <v>9995</v>
      </c>
      <c r="L7049">
        <v>462268.81</v>
      </c>
      <c r="M7049">
        <v>46.25</v>
      </c>
      <c r="N7049" t="s">
        <v>645</v>
      </c>
      <c r="O7049" t="s">
        <v>9450</v>
      </c>
      <c r="P7049">
        <v>9.1123449223886266E-2</v>
      </c>
      <c r="Q7049">
        <v>0</v>
      </c>
      <c r="R7049">
        <v>1</v>
      </c>
    </row>
    <row r="7050" spans="1:18" x14ac:dyDescent="0.25">
      <c r="A7050" t="s">
        <v>2612</v>
      </c>
      <c r="B7050">
        <v>2018</v>
      </c>
      <c r="C7050">
        <v>6</v>
      </c>
      <c r="D7050">
        <v>27</v>
      </c>
      <c r="E7050" t="s">
        <v>1620</v>
      </c>
      <c r="F7050" s="1" t="s">
        <v>3205</v>
      </c>
      <c r="G7050" s="1" t="s">
        <v>3863</v>
      </c>
      <c r="H7050" s="1" t="s">
        <v>3206</v>
      </c>
      <c r="I7050" t="s">
        <v>19112</v>
      </c>
      <c r="J7050" t="s">
        <v>23</v>
      </c>
      <c r="K7050">
        <v>19080</v>
      </c>
      <c r="L7050">
        <v>982620</v>
      </c>
      <c r="M7050">
        <v>51.5</v>
      </c>
      <c r="N7050" t="s">
        <v>9304</v>
      </c>
      <c r="O7050" t="s">
        <v>9502</v>
      </c>
      <c r="P7050">
        <v>0</v>
      </c>
      <c r="Q7050">
        <v>0</v>
      </c>
      <c r="R7050">
        <v>2</v>
      </c>
    </row>
    <row r="7051" spans="1:18" x14ac:dyDescent="0.25">
      <c r="A7051" t="s">
        <v>8253</v>
      </c>
      <c r="B7051">
        <v>2017</v>
      </c>
      <c r="C7051">
        <v>11</v>
      </c>
      <c r="D7051">
        <v>20</v>
      </c>
      <c r="E7051" t="s">
        <v>8170</v>
      </c>
      <c r="F7051" s="1" t="s">
        <v>5207</v>
      </c>
      <c r="G7051" s="1" t="s">
        <v>20931</v>
      </c>
      <c r="H7051" s="1" t="s">
        <v>3201</v>
      </c>
      <c r="I7051" t="s">
        <v>20989</v>
      </c>
      <c r="J7051" t="s">
        <v>23</v>
      </c>
      <c r="K7051">
        <v>1425</v>
      </c>
      <c r="L7051">
        <v>493181.81</v>
      </c>
      <c r="M7051">
        <v>346.09</v>
      </c>
      <c r="N7051" t="s">
        <v>9111</v>
      </c>
      <c r="O7051" t="s">
        <v>9807</v>
      </c>
      <c r="P7051">
        <v>0</v>
      </c>
      <c r="Q7051">
        <v>0</v>
      </c>
      <c r="R7051">
        <v>4</v>
      </c>
    </row>
    <row r="7052" spans="1:18" x14ac:dyDescent="0.25">
      <c r="A7052" t="s">
        <v>14654</v>
      </c>
      <c r="B7052">
        <v>2019</v>
      </c>
      <c r="C7052">
        <v>6</v>
      </c>
      <c r="D7052">
        <v>5</v>
      </c>
      <c r="E7052" t="s">
        <v>10369</v>
      </c>
      <c r="F7052" s="1" t="s">
        <v>5207</v>
      </c>
      <c r="G7052" s="1" t="s">
        <v>20573</v>
      </c>
      <c r="H7052" s="1" t="s">
        <v>7263</v>
      </c>
      <c r="I7052" t="s">
        <v>5944</v>
      </c>
      <c r="J7052" t="s">
        <v>23</v>
      </c>
      <c r="K7052">
        <v>45</v>
      </c>
      <c r="L7052">
        <v>6615</v>
      </c>
      <c r="M7052">
        <v>147</v>
      </c>
      <c r="N7052" t="s">
        <v>9036</v>
      </c>
      <c r="O7052" t="s">
        <v>9872</v>
      </c>
      <c r="P7052">
        <v>0</v>
      </c>
      <c r="Q7052">
        <v>0</v>
      </c>
      <c r="R7052">
        <v>2</v>
      </c>
    </row>
    <row r="7053" spans="1:18" x14ac:dyDescent="0.25">
      <c r="A7053" t="s">
        <v>14654</v>
      </c>
      <c r="B7053">
        <v>2019</v>
      </c>
      <c r="C7053">
        <v>6</v>
      </c>
      <c r="D7053">
        <v>5</v>
      </c>
      <c r="E7053" t="s">
        <v>10369</v>
      </c>
      <c r="F7053" s="1" t="s">
        <v>5207</v>
      </c>
      <c r="G7053" s="1" t="s">
        <v>20573</v>
      </c>
      <c r="H7053" s="1" t="s">
        <v>7263</v>
      </c>
      <c r="I7053" t="s">
        <v>5948</v>
      </c>
      <c r="J7053" t="s">
        <v>23</v>
      </c>
      <c r="K7053">
        <v>60</v>
      </c>
      <c r="L7053">
        <v>8820</v>
      </c>
      <c r="M7053">
        <v>147</v>
      </c>
      <c r="N7053" t="e">
        <v>#N/A</v>
      </c>
      <c r="O7053" t="e">
        <v>#N/A</v>
      </c>
      <c r="P7053">
        <v>0</v>
      </c>
      <c r="Q7053">
        <v>0</v>
      </c>
      <c r="R7053">
        <v>2</v>
      </c>
    </row>
    <row r="7054" spans="1:18" x14ac:dyDescent="0.25">
      <c r="A7054" t="s">
        <v>14654</v>
      </c>
      <c r="B7054">
        <v>2019</v>
      </c>
      <c r="C7054">
        <v>6</v>
      </c>
      <c r="D7054">
        <v>5</v>
      </c>
      <c r="E7054" t="s">
        <v>10369</v>
      </c>
      <c r="F7054" s="1" t="s">
        <v>9480</v>
      </c>
      <c r="G7054" s="1" t="s">
        <v>9480</v>
      </c>
      <c r="H7054" s="1" t="s">
        <v>9480</v>
      </c>
      <c r="I7054" t="s">
        <v>14770</v>
      </c>
      <c r="J7054" t="s">
        <v>23</v>
      </c>
      <c r="K7054">
        <v>67</v>
      </c>
      <c r="L7054">
        <v>8844</v>
      </c>
      <c r="M7054">
        <v>132</v>
      </c>
      <c r="N7054" t="e">
        <v>#N/A</v>
      </c>
      <c r="O7054" t="e">
        <v>#N/A</v>
      </c>
      <c r="P7054">
        <v>0</v>
      </c>
      <c r="Q7054">
        <v>0</v>
      </c>
      <c r="R7054">
        <v>2</v>
      </c>
    </row>
    <row r="7055" spans="1:18" x14ac:dyDescent="0.25">
      <c r="A7055" t="s">
        <v>14654</v>
      </c>
      <c r="B7055">
        <v>2019</v>
      </c>
      <c r="C7055">
        <v>6</v>
      </c>
      <c r="D7055">
        <v>5</v>
      </c>
      <c r="E7055" t="s">
        <v>10369</v>
      </c>
      <c r="F7055" s="1" t="s">
        <v>9480</v>
      </c>
      <c r="G7055" s="1" t="s">
        <v>9480</v>
      </c>
      <c r="H7055" s="1" t="s">
        <v>9480</v>
      </c>
      <c r="I7055" t="s">
        <v>14771</v>
      </c>
      <c r="J7055" t="s">
        <v>23</v>
      </c>
      <c r="K7055">
        <v>94</v>
      </c>
      <c r="L7055">
        <v>12408</v>
      </c>
      <c r="M7055">
        <v>132</v>
      </c>
      <c r="N7055" t="e">
        <v>#N/A</v>
      </c>
      <c r="O7055" t="e">
        <v>#N/A</v>
      </c>
      <c r="P7055">
        <v>0</v>
      </c>
      <c r="Q7055">
        <v>0</v>
      </c>
      <c r="R7055">
        <v>2</v>
      </c>
    </row>
    <row r="7056" spans="1:18" x14ac:dyDescent="0.25">
      <c r="A7056" t="s">
        <v>8805</v>
      </c>
      <c r="B7056">
        <v>2018</v>
      </c>
      <c r="C7056">
        <v>12</v>
      </c>
      <c r="D7056">
        <v>6</v>
      </c>
      <c r="E7056" t="s">
        <v>8712</v>
      </c>
      <c r="F7056" s="1" t="s">
        <v>5207</v>
      </c>
      <c r="G7056" s="1" t="s">
        <v>21008</v>
      </c>
      <c r="H7056" s="1" t="s">
        <v>7263</v>
      </c>
      <c r="I7056" t="s">
        <v>7095</v>
      </c>
      <c r="J7056" t="s">
        <v>38</v>
      </c>
      <c r="K7056">
        <v>192</v>
      </c>
      <c r="L7056">
        <v>9168</v>
      </c>
      <c r="M7056">
        <v>47.75</v>
      </c>
      <c r="N7056" t="s">
        <v>9376</v>
      </c>
      <c r="O7056" t="s">
        <v>10114</v>
      </c>
      <c r="P7056">
        <v>0</v>
      </c>
      <c r="Q7056">
        <v>0</v>
      </c>
      <c r="R7056">
        <v>4</v>
      </c>
    </row>
    <row r="7057" spans="1:18" x14ac:dyDescent="0.25">
      <c r="A7057" t="s">
        <v>8805</v>
      </c>
      <c r="B7057">
        <v>2018</v>
      </c>
      <c r="C7057">
        <v>12</v>
      </c>
      <c r="D7057">
        <v>6</v>
      </c>
      <c r="E7057" t="s">
        <v>8712</v>
      </c>
      <c r="F7057" s="1" t="s">
        <v>5207</v>
      </c>
      <c r="G7057" s="1" t="s">
        <v>21109</v>
      </c>
      <c r="H7057" s="1" t="s">
        <v>7263</v>
      </c>
      <c r="I7057" t="s">
        <v>6750</v>
      </c>
      <c r="J7057" t="s">
        <v>38</v>
      </c>
      <c r="K7057">
        <v>96</v>
      </c>
      <c r="L7057">
        <v>36652.800000000003</v>
      </c>
      <c r="M7057">
        <v>381.8</v>
      </c>
      <c r="N7057" t="s">
        <v>9173</v>
      </c>
      <c r="O7057" t="s">
        <v>10135</v>
      </c>
      <c r="P7057">
        <v>0</v>
      </c>
      <c r="Q7057">
        <v>0</v>
      </c>
      <c r="R7057">
        <v>4</v>
      </c>
    </row>
    <row r="7058" spans="1:18" x14ac:dyDescent="0.25">
      <c r="A7058" t="s">
        <v>8805</v>
      </c>
      <c r="B7058">
        <v>2018</v>
      </c>
      <c r="C7058">
        <v>12</v>
      </c>
      <c r="D7058">
        <v>6</v>
      </c>
      <c r="E7058" t="s">
        <v>8712</v>
      </c>
      <c r="F7058" s="1" t="s">
        <v>5207</v>
      </c>
      <c r="G7058" s="1" t="s">
        <v>6745</v>
      </c>
      <c r="H7058" s="1" t="s">
        <v>7263</v>
      </c>
      <c r="I7058" t="s">
        <v>7141</v>
      </c>
      <c r="J7058" t="s">
        <v>38</v>
      </c>
      <c r="K7058">
        <v>96</v>
      </c>
      <c r="L7058">
        <v>59030.400000000001</v>
      </c>
      <c r="M7058">
        <v>614.9</v>
      </c>
      <c r="N7058" t="s">
        <v>9400</v>
      </c>
      <c r="O7058" t="s">
        <v>10115</v>
      </c>
      <c r="P7058">
        <v>0</v>
      </c>
      <c r="Q7058">
        <v>0</v>
      </c>
      <c r="R7058">
        <v>4</v>
      </c>
    </row>
    <row r="7059" spans="1:18" x14ac:dyDescent="0.25">
      <c r="A7059" t="s">
        <v>393</v>
      </c>
      <c r="B7059">
        <v>2016</v>
      </c>
      <c r="C7059">
        <v>1</v>
      </c>
      <c r="D7059">
        <v>22</v>
      </c>
      <c r="E7059" t="s">
        <v>226</v>
      </c>
      <c r="F7059" s="1" t="s">
        <v>3205</v>
      </c>
      <c r="G7059" s="1" t="s">
        <v>3384</v>
      </c>
      <c r="H7059" s="1" t="s">
        <v>3206</v>
      </c>
      <c r="I7059" t="s">
        <v>17077</v>
      </c>
      <c r="J7059" t="s">
        <v>23</v>
      </c>
      <c r="K7059">
        <v>19680</v>
      </c>
      <c r="L7059">
        <v>600240.05000000005</v>
      </c>
      <c r="M7059">
        <v>30.5</v>
      </c>
      <c r="N7059" t="s">
        <v>645</v>
      </c>
      <c r="O7059" t="s">
        <v>9450</v>
      </c>
      <c r="P7059">
        <v>9.1123449223886266E-2</v>
      </c>
      <c r="Q7059">
        <v>0</v>
      </c>
      <c r="R7059">
        <v>1</v>
      </c>
    </row>
    <row r="7060" spans="1:18" x14ac:dyDescent="0.25">
      <c r="A7060" t="s">
        <v>7743</v>
      </c>
      <c r="B7060">
        <v>2016</v>
      </c>
      <c r="C7060">
        <v>9</v>
      </c>
      <c r="D7060">
        <v>16</v>
      </c>
      <c r="E7060" t="s">
        <v>7357</v>
      </c>
      <c r="F7060" s="1" t="s">
        <v>5207</v>
      </c>
      <c r="G7060" s="1" t="s">
        <v>20573</v>
      </c>
      <c r="H7060" s="1" t="s">
        <v>7263</v>
      </c>
      <c r="I7060" t="s">
        <v>5433</v>
      </c>
      <c r="J7060" t="s">
        <v>23</v>
      </c>
      <c r="K7060">
        <v>180</v>
      </c>
      <c r="L7060">
        <v>16081.21</v>
      </c>
      <c r="M7060">
        <v>89.34</v>
      </c>
      <c r="N7060" t="s">
        <v>8852</v>
      </c>
      <c r="O7060" t="s">
        <v>9785</v>
      </c>
      <c r="P7060">
        <v>0</v>
      </c>
      <c r="Q7060">
        <v>0</v>
      </c>
      <c r="R7060">
        <v>3</v>
      </c>
    </row>
    <row r="7061" spans="1:18" x14ac:dyDescent="0.25">
      <c r="A7061" t="s">
        <v>7743</v>
      </c>
      <c r="B7061">
        <v>2016</v>
      </c>
      <c r="C7061">
        <v>9</v>
      </c>
      <c r="D7061">
        <v>16</v>
      </c>
      <c r="E7061" t="s">
        <v>7357</v>
      </c>
      <c r="F7061" s="1" t="s">
        <v>9480</v>
      </c>
      <c r="G7061" s="1" t="s">
        <v>9480</v>
      </c>
      <c r="H7061" s="1" t="s">
        <v>9480</v>
      </c>
      <c r="I7061" t="s">
        <v>15807</v>
      </c>
      <c r="J7061" t="s">
        <v>23</v>
      </c>
      <c r="K7061">
        <v>20</v>
      </c>
      <c r="L7061">
        <v>1958.6</v>
      </c>
      <c r="M7061">
        <v>97.93</v>
      </c>
      <c r="N7061" t="e">
        <v>#N/A</v>
      </c>
      <c r="O7061" t="e">
        <v>#N/A</v>
      </c>
      <c r="P7061">
        <v>0</v>
      </c>
      <c r="Q7061">
        <v>0</v>
      </c>
      <c r="R7061">
        <v>3</v>
      </c>
    </row>
    <row r="7062" spans="1:18" x14ac:dyDescent="0.25">
      <c r="A7062" t="s">
        <v>7743</v>
      </c>
      <c r="B7062">
        <v>2016</v>
      </c>
      <c r="C7062">
        <v>9</v>
      </c>
      <c r="D7062">
        <v>16</v>
      </c>
      <c r="E7062" t="s">
        <v>7357</v>
      </c>
      <c r="F7062" s="1" t="s">
        <v>9480</v>
      </c>
      <c r="G7062" s="1" t="s">
        <v>9480</v>
      </c>
      <c r="H7062" s="1" t="s">
        <v>9480</v>
      </c>
      <c r="I7062" t="s">
        <v>15808</v>
      </c>
      <c r="J7062" t="s">
        <v>23</v>
      </c>
      <c r="K7062">
        <v>60</v>
      </c>
      <c r="L7062">
        <v>5875.8</v>
      </c>
      <c r="M7062">
        <v>97.93</v>
      </c>
      <c r="N7062" t="e">
        <v>#N/A</v>
      </c>
      <c r="O7062" t="e">
        <v>#N/A</v>
      </c>
      <c r="P7062">
        <v>0</v>
      </c>
      <c r="Q7062">
        <v>0</v>
      </c>
      <c r="R7062">
        <v>3</v>
      </c>
    </row>
    <row r="7063" spans="1:18" x14ac:dyDescent="0.25">
      <c r="A7063" t="s">
        <v>7743</v>
      </c>
      <c r="B7063">
        <v>2016</v>
      </c>
      <c r="C7063">
        <v>9</v>
      </c>
      <c r="D7063">
        <v>16</v>
      </c>
      <c r="E7063" t="s">
        <v>7357</v>
      </c>
      <c r="F7063" s="1" t="s">
        <v>5207</v>
      </c>
      <c r="G7063" s="1" t="s">
        <v>20573</v>
      </c>
      <c r="H7063" s="1" t="s">
        <v>7263</v>
      </c>
      <c r="I7063" t="s">
        <v>20598</v>
      </c>
      <c r="J7063" t="s">
        <v>23</v>
      </c>
      <c r="K7063">
        <v>40</v>
      </c>
      <c r="L7063">
        <v>3892.4</v>
      </c>
      <c r="M7063">
        <v>97.31</v>
      </c>
      <c r="N7063" t="s">
        <v>7263</v>
      </c>
      <c r="O7063" t="s">
        <v>23274</v>
      </c>
      <c r="P7063">
        <v>0</v>
      </c>
      <c r="Q7063">
        <v>0</v>
      </c>
      <c r="R7063">
        <v>3</v>
      </c>
    </row>
    <row r="7064" spans="1:18" x14ac:dyDescent="0.25">
      <c r="A7064" t="s">
        <v>7743</v>
      </c>
      <c r="B7064">
        <v>2016</v>
      </c>
      <c r="C7064">
        <v>9</v>
      </c>
      <c r="D7064">
        <v>16</v>
      </c>
      <c r="E7064" t="s">
        <v>7357</v>
      </c>
      <c r="F7064" s="1" t="s">
        <v>5207</v>
      </c>
      <c r="G7064" s="1" t="s">
        <v>20573</v>
      </c>
      <c r="H7064" s="1" t="s">
        <v>7263</v>
      </c>
      <c r="I7064" t="s">
        <v>20613</v>
      </c>
      <c r="J7064" t="s">
        <v>23</v>
      </c>
      <c r="K7064">
        <v>20</v>
      </c>
      <c r="L7064">
        <v>1786.8</v>
      </c>
      <c r="M7064">
        <v>89.34</v>
      </c>
      <c r="N7064" t="s">
        <v>7263</v>
      </c>
      <c r="O7064" t="s">
        <v>23274</v>
      </c>
      <c r="P7064">
        <v>0</v>
      </c>
      <c r="Q7064">
        <v>0</v>
      </c>
      <c r="R7064">
        <v>3</v>
      </c>
    </row>
    <row r="7065" spans="1:18" x14ac:dyDescent="0.25">
      <c r="A7065" t="s">
        <v>7743</v>
      </c>
      <c r="B7065">
        <v>2016</v>
      </c>
      <c r="C7065">
        <v>9</v>
      </c>
      <c r="D7065">
        <v>16</v>
      </c>
      <c r="E7065" t="s">
        <v>7357</v>
      </c>
      <c r="F7065" s="1" t="s">
        <v>5207</v>
      </c>
      <c r="G7065" s="1" t="s">
        <v>21008</v>
      </c>
      <c r="H7065" s="1" t="s">
        <v>7263</v>
      </c>
      <c r="I7065" t="s">
        <v>21017</v>
      </c>
      <c r="J7065" t="s">
        <v>23</v>
      </c>
      <c r="K7065">
        <v>50</v>
      </c>
      <c r="L7065">
        <v>5421</v>
      </c>
      <c r="M7065">
        <v>108.42</v>
      </c>
      <c r="N7065" t="s">
        <v>7263</v>
      </c>
      <c r="O7065" t="s">
        <v>23274</v>
      </c>
      <c r="P7065">
        <v>0</v>
      </c>
      <c r="Q7065">
        <v>0</v>
      </c>
      <c r="R7065">
        <v>3</v>
      </c>
    </row>
    <row r="7066" spans="1:18" x14ac:dyDescent="0.25">
      <c r="A7066" t="s">
        <v>7743</v>
      </c>
      <c r="B7066">
        <v>2016</v>
      </c>
      <c r="C7066">
        <v>9</v>
      </c>
      <c r="D7066">
        <v>16</v>
      </c>
      <c r="E7066" t="s">
        <v>7357</v>
      </c>
      <c r="F7066" s="1" t="s">
        <v>5207</v>
      </c>
      <c r="G7066" s="1" t="s">
        <v>20573</v>
      </c>
      <c r="H7066" s="1" t="s">
        <v>7263</v>
      </c>
      <c r="I7066" t="s">
        <v>20595</v>
      </c>
      <c r="J7066" t="s">
        <v>23</v>
      </c>
      <c r="K7066">
        <v>40</v>
      </c>
      <c r="L7066">
        <v>4795.1899999999996</v>
      </c>
      <c r="M7066">
        <v>119.88</v>
      </c>
      <c r="N7066" t="s">
        <v>7263</v>
      </c>
      <c r="O7066" t="s">
        <v>23274</v>
      </c>
      <c r="P7066">
        <v>0</v>
      </c>
      <c r="Q7066">
        <v>0</v>
      </c>
      <c r="R7066">
        <v>3</v>
      </c>
    </row>
    <row r="7067" spans="1:18" x14ac:dyDescent="0.25">
      <c r="A7067" t="s">
        <v>7743</v>
      </c>
      <c r="B7067">
        <v>2016</v>
      </c>
      <c r="C7067">
        <v>9</v>
      </c>
      <c r="D7067">
        <v>16</v>
      </c>
      <c r="E7067" t="s">
        <v>7357</v>
      </c>
      <c r="F7067" s="1" t="s">
        <v>5207</v>
      </c>
      <c r="G7067" s="1" t="s">
        <v>20573</v>
      </c>
      <c r="H7067" s="1" t="s">
        <v>7263</v>
      </c>
      <c r="I7067" t="s">
        <v>20742</v>
      </c>
      <c r="J7067" t="s">
        <v>23</v>
      </c>
      <c r="K7067">
        <v>40</v>
      </c>
      <c r="L7067">
        <v>3879.2</v>
      </c>
      <c r="M7067">
        <v>96.98</v>
      </c>
      <c r="N7067" t="s">
        <v>7263</v>
      </c>
      <c r="O7067" t="s">
        <v>23274</v>
      </c>
      <c r="P7067">
        <v>0</v>
      </c>
      <c r="Q7067">
        <v>0</v>
      </c>
      <c r="R7067">
        <v>3</v>
      </c>
    </row>
    <row r="7068" spans="1:18" x14ac:dyDescent="0.25">
      <c r="A7068" t="s">
        <v>10364</v>
      </c>
      <c r="B7068">
        <v>2019</v>
      </c>
      <c r="C7068">
        <v>2</v>
      </c>
      <c r="D7068">
        <v>27</v>
      </c>
      <c r="E7068" t="s">
        <v>1916</v>
      </c>
      <c r="F7068" s="1" t="s">
        <v>3205</v>
      </c>
      <c r="G7068" s="1" t="s">
        <v>3863</v>
      </c>
      <c r="H7068" s="1" t="s">
        <v>3204</v>
      </c>
      <c r="I7068" t="s">
        <v>19588</v>
      </c>
      <c r="J7068" t="s">
        <v>23</v>
      </c>
      <c r="K7068">
        <v>12000</v>
      </c>
      <c r="L7068">
        <v>546000.05000000005</v>
      </c>
      <c r="M7068">
        <v>45.5</v>
      </c>
      <c r="N7068" t="s">
        <v>9307</v>
      </c>
      <c r="O7068" t="s">
        <v>9748</v>
      </c>
      <c r="P7068">
        <v>0</v>
      </c>
      <c r="Q7068">
        <v>0</v>
      </c>
      <c r="R7068">
        <v>1</v>
      </c>
    </row>
    <row r="7069" spans="1:18" x14ac:dyDescent="0.25">
      <c r="A7069" t="s">
        <v>10364</v>
      </c>
      <c r="B7069">
        <v>2019</v>
      </c>
      <c r="C7069">
        <v>2</v>
      </c>
      <c r="D7069">
        <v>27</v>
      </c>
      <c r="E7069" t="s">
        <v>1916</v>
      </c>
      <c r="F7069" s="1" t="s">
        <v>3205</v>
      </c>
      <c r="G7069" s="1" t="s">
        <v>3863</v>
      </c>
      <c r="H7069" s="1" t="s">
        <v>3204</v>
      </c>
      <c r="I7069" t="s">
        <v>18947</v>
      </c>
      <c r="J7069" t="s">
        <v>23</v>
      </c>
      <c r="K7069">
        <v>7770</v>
      </c>
      <c r="L7069">
        <v>535741.46</v>
      </c>
      <c r="M7069">
        <v>68.95</v>
      </c>
      <c r="N7069" t="s">
        <v>9319</v>
      </c>
      <c r="O7069" t="s">
        <v>23285</v>
      </c>
      <c r="P7069">
        <v>0</v>
      </c>
      <c r="Q7069">
        <v>0</v>
      </c>
      <c r="R7069">
        <v>1</v>
      </c>
    </row>
    <row r="7070" spans="1:18" x14ac:dyDescent="0.25">
      <c r="A7070" t="s">
        <v>10168</v>
      </c>
      <c r="B7070">
        <v>2018</v>
      </c>
      <c r="C7070">
        <v>12</v>
      </c>
      <c r="D7070">
        <v>26</v>
      </c>
      <c r="E7070" t="s">
        <v>10169</v>
      </c>
      <c r="F7070" s="1" t="s">
        <v>3205</v>
      </c>
      <c r="G7070" s="1" t="s">
        <v>3384</v>
      </c>
      <c r="H7070" s="1" t="s">
        <v>3204</v>
      </c>
      <c r="I7070" t="s">
        <v>17438</v>
      </c>
      <c r="J7070" t="s">
        <v>23</v>
      </c>
      <c r="K7070">
        <v>9940</v>
      </c>
      <c r="L7070">
        <v>448164.78</v>
      </c>
      <c r="M7070">
        <v>45.09</v>
      </c>
      <c r="N7070" t="s">
        <v>279</v>
      </c>
      <c r="O7070" t="s">
        <v>9749</v>
      </c>
      <c r="P7070">
        <v>0</v>
      </c>
      <c r="Q7070">
        <v>0</v>
      </c>
      <c r="R7070">
        <v>4</v>
      </c>
    </row>
    <row r="7071" spans="1:18" x14ac:dyDescent="0.25">
      <c r="A7071" t="s">
        <v>1119</v>
      </c>
      <c r="B7071">
        <v>2016</v>
      </c>
      <c r="C7071">
        <v>10</v>
      </c>
      <c r="D7071">
        <v>5</v>
      </c>
      <c r="E7071" t="s">
        <v>643</v>
      </c>
      <c r="F7071" s="1" t="s">
        <v>3205</v>
      </c>
      <c r="G7071" s="1" t="s">
        <v>3384</v>
      </c>
      <c r="H7071" s="1" t="s">
        <v>3206</v>
      </c>
      <c r="I7071" t="s">
        <v>17153</v>
      </c>
      <c r="J7071" t="s">
        <v>23</v>
      </c>
      <c r="K7071">
        <v>20035</v>
      </c>
      <c r="L7071">
        <v>771347.5</v>
      </c>
      <c r="M7071">
        <v>38.5</v>
      </c>
      <c r="N7071" t="s">
        <v>168</v>
      </c>
      <c r="O7071" t="s">
        <v>9481</v>
      </c>
      <c r="P7071">
        <v>2.7900708435018715E-2</v>
      </c>
      <c r="Q7071">
        <v>0</v>
      </c>
      <c r="R7071">
        <v>4</v>
      </c>
    </row>
    <row r="7072" spans="1:18" x14ac:dyDescent="0.25">
      <c r="A7072" t="s">
        <v>1359</v>
      </c>
      <c r="B7072">
        <v>2017</v>
      </c>
      <c r="C7072">
        <v>2</v>
      </c>
      <c r="D7072">
        <v>7</v>
      </c>
      <c r="E7072" t="s">
        <v>92</v>
      </c>
      <c r="F7072" s="1" t="s">
        <v>3205</v>
      </c>
      <c r="G7072" s="1" t="s">
        <v>3384</v>
      </c>
      <c r="H7072" s="1" t="s">
        <v>3206</v>
      </c>
      <c r="I7072" t="s">
        <v>17081</v>
      </c>
      <c r="J7072" t="s">
        <v>23</v>
      </c>
      <c r="K7072">
        <v>19750</v>
      </c>
      <c r="L7072">
        <v>901587.5</v>
      </c>
      <c r="M7072">
        <v>45.65</v>
      </c>
      <c r="N7072" t="s">
        <v>160</v>
      </c>
      <c r="O7072" t="s">
        <v>9452</v>
      </c>
      <c r="P7072">
        <v>0.10110188471641929</v>
      </c>
      <c r="Q7072">
        <v>0</v>
      </c>
      <c r="R7072">
        <v>1</v>
      </c>
    </row>
    <row r="7073" spans="1:18" x14ac:dyDescent="0.25">
      <c r="A7073" t="s">
        <v>1787</v>
      </c>
      <c r="B7073">
        <v>2017</v>
      </c>
      <c r="C7073">
        <v>8</v>
      </c>
      <c r="D7073">
        <v>31</v>
      </c>
      <c r="E7073" t="s">
        <v>226</v>
      </c>
      <c r="F7073" s="1" t="s">
        <v>3205</v>
      </c>
      <c r="G7073" s="1" t="s">
        <v>3863</v>
      </c>
      <c r="H7073" s="1" t="s">
        <v>3206</v>
      </c>
      <c r="I7073" t="s">
        <v>19005</v>
      </c>
      <c r="J7073" t="s">
        <v>23</v>
      </c>
      <c r="K7073">
        <v>20390</v>
      </c>
      <c r="L7073">
        <v>927337.2</v>
      </c>
      <c r="M7073">
        <v>45.48</v>
      </c>
      <c r="N7073" t="s">
        <v>9309</v>
      </c>
      <c r="O7073" t="s">
        <v>9451</v>
      </c>
      <c r="P7073">
        <v>6.5364123560168089E-2</v>
      </c>
      <c r="Q7073">
        <v>0</v>
      </c>
      <c r="R7073">
        <v>3</v>
      </c>
    </row>
    <row r="7074" spans="1:18" x14ac:dyDescent="0.25">
      <c r="A7074" t="s">
        <v>1712</v>
      </c>
      <c r="B7074">
        <v>2017</v>
      </c>
      <c r="C7074">
        <v>7</v>
      </c>
      <c r="D7074">
        <v>7</v>
      </c>
      <c r="E7074" t="s">
        <v>51</v>
      </c>
      <c r="F7074" s="1" t="s">
        <v>3205</v>
      </c>
      <c r="G7074" s="1" t="s">
        <v>3384</v>
      </c>
      <c r="H7074" s="1" t="s">
        <v>3206</v>
      </c>
      <c r="I7074" t="s">
        <v>17073</v>
      </c>
      <c r="J7074" t="s">
        <v>23</v>
      </c>
      <c r="K7074">
        <v>9815</v>
      </c>
      <c r="L7074">
        <v>364627.25</v>
      </c>
      <c r="M7074">
        <v>37.15</v>
      </c>
      <c r="N7074" t="s">
        <v>163</v>
      </c>
      <c r="O7074" t="s">
        <v>9505</v>
      </c>
      <c r="P7074">
        <v>3.8218627714528705E-2</v>
      </c>
      <c r="Q7074">
        <v>0</v>
      </c>
      <c r="R7074">
        <v>3</v>
      </c>
    </row>
    <row r="7075" spans="1:18" x14ac:dyDescent="0.25">
      <c r="A7075" t="s">
        <v>1712</v>
      </c>
      <c r="B7075">
        <v>2017</v>
      </c>
      <c r="C7075">
        <v>7</v>
      </c>
      <c r="D7075">
        <v>7</v>
      </c>
      <c r="E7075" t="s">
        <v>51</v>
      </c>
      <c r="F7075" s="1" t="s">
        <v>3205</v>
      </c>
      <c r="G7075" s="1" t="s">
        <v>3384</v>
      </c>
      <c r="H7075" s="1" t="s">
        <v>3204</v>
      </c>
      <c r="I7075" t="s">
        <v>17421</v>
      </c>
      <c r="J7075" t="s">
        <v>23</v>
      </c>
      <c r="K7075">
        <v>1140</v>
      </c>
      <c r="L7075">
        <v>39900</v>
      </c>
      <c r="M7075">
        <v>35</v>
      </c>
      <c r="N7075" t="s">
        <v>112</v>
      </c>
      <c r="O7075" t="s">
        <v>9578</v>
      </c>
      <c r="P7075">
        <v>0</v>
      </c>
      <c r="Q7075">
        <v>0</v>
      </c>
      <c r="R7075">
        <v>3</v>
      </c>
    </row>
    <row r="7076" spans="1:18" x14ac:dyDescent="0.25">
      <c r="A7076" t="s">
        <v>14772</v>
      </c>
      <c r="B7076">
        <v>2019</v>
      </c>
      <c r="C7076">
        <v>6</v>
      </c>
      <c r="D7076">
        <v>13</v>
      </c>
      <c r="E7076" t="s">
        <v>1515</v>
      </c>
      <c r="F7076" s="1" t="s">
        <v>3205</v>
      </c>
      <c r="G7076" s="1" t="s">
        <v>3384</v>
      </c>
      <c r="H7076" s="1" t="s">
        <v>3206</v>
      </c>
      <c r="I7076" t="s">
        <v>17216</v>
      </c>
      <c r="J7076" t="s">
        <v>23</v>
      </c>
      <c r="K7076">
        <v>19885</v>
      </c>
      <c r="L7076">
        <v>954480</v>
      </c>
      <c r="M7076">
        <v>48</v>
      </c>
      <c r="N7076" t="s">
        <v>166</v>
      </c>
      <c r="O7076" t="s">
        <v>9509</v>
      </c>
      <c r="P7076">
        <v>0</v>
      </c>
      <c r="Q7076">
        <v>0</v>
      </c>
      <c r="R7076">
        <v>2</v>
      </c>
    </row>
    <row r="7077" spans="1:18" x14ac:dyDescent="0.25">
      <c r="A7077" t="s">
        <v>2874</v>
      </c>
      <c r="B7077">
        <v>2018</v>
      </c>
      <c r="C7077">
        <v>10</v>
      </c>
      <c r="D7077">
        <v>5</v>
      </c>
      <c r="E7077" t="s">
        <v>1620</v>
      </c>
      <c r="F7077" s="1" t="s">
        <v>3205</v>
      </c>
      <c r="G7077" s="1" t="s">
        <v>3227</v>
      </c>
      <c r="H7077" s="1" t="s">
        <v>3206</v>
      </c>
      <c r="I7077" t="s">
        <v>19823</v>
      </c>
      <c r="J7077" t="s">
        <v>23</v>
      </c>
      <c r="K7077">
        <v>3435</v>
      </c>
      <c r="L7077">
        <v>198543</v>
      </c>
      <c r="M7077">
        <v>57.8</v>
      </c>
      <c r="N7077" t="s">
        <v>22084</v>
      </c>
      <c r="O7077" t="s">
        <v>23254</v>
      </c>
      <c r="P7077">
        <v>0</v>
      </c>
      <c r="Q7077">
        <v>0</v>
      </c>
      <c r="R7077">
        <v>4</v>
      </c>
    </row>
    <row r="7078" spans="1:18" x14ac:dyDescent="0.25">
      <c r="A7078" t="s">
        <v>2874</v>
      </c>
      <c r="B7078">
        <v>2018</v>
      </c>
      <c r="C7078">
        <v>10</v>
      </c>
      <c r="D7078">
        <v>5</v>
      </c>
      <c r="E7078" t="s">
        <v>1620</v>
      </c>
      <c r="F7078" s="1" t="s">
        <v>3205</v>
      </c>
      <c r="G7078" s="1" t="s">
        <v>3227</v>
      </c>
      <c r="H7078" s="1" t="s">
        <v>3206</v>
      </c>
      <c r="I7078" t="s">
        <v>19764</v>
      </c>
      <c r="J7078" t="s">
        <v>23</v>
      </c>
      <c r="K7078">
        <v>495</v>
      </c>
      <c r="L7078">
        <v>27720.01</v>
      </c>
      <c r="M7078">
        <v>56</v>
      </c>
      <c r="N7078" t="s">
        <v>22082</v>
      </c>
      <c r="O7078" t="s">
        <v>23253</v>
      </c>
      <c r="P7078">
        <v>0</v>
      </c>
      <c r="Q7078">
        <v>0</v>
      </c>
      <c r="R7078">
        <v>4</v>
      </c>
    </row>
    <row r="7079" spans="1:18" x14ac:dyDescent="0.25">
      <c r="A7079" t="s">
        <v>2874</v>
      </c>
      <c r="B7079">
        <v>2018</v>
      </c>
      <c r="C7079">
        <v>10</v>
      </c>
      <c r="D7079">
        <v>5</v>
      </c>
      <c r="E7079" t="s">
        <v>1620</v>
      </c>
      <c r="F7079" s="1" t="s">
        <v>3205</v>
      </c>
      <c r="G7079" s="1" t="s">
        <v>3863</v>
      </c>
      <c r="H7079" s="1" t="s">
        <v>3206</v>
      </c>
      <c r="I7079" t="s">
        <v>19104</v>
      </c>
      <c r="J7079" t="s">
        <v>23</v>
      </c>
      <c r="K7079">
        <v>1990</v>
      </c>
      <c r="L7079">
        <v>98007.5</v>
      </c>
      <c r="M7079">
        <v>49.25</v>
      </c>
      <c r="N7079" t="s">
        <v>9305</v>
      </c>
      <c r="O7079" t="s">
        <v>9530</v>
      </c>
      <c r="P7079">
        <v>3.1450189480311259E-2</v>
      </c>
      <c r="Q7079">
        <v>0</v>
      </c>
      <c r="R7079">
        <v>4</v>
      </c>
    </row>
    <row r="7080" spans="1:18" x14ac:dyDescent="0.25">
      <c r="A7080" t="s">
        <v>2874</v>
      </c>
      <c r="B7080">
        <v>2018</v>
      </c>
      <c r="C7080">
        <v>10</v>
      </c>
      <c r="D7080">
        <v>5</v>
      </c>
      <c r="E7080" t="s">
        <v>1620</v>
      </c>
      <c r="F7080" s="1" t="s">
        <v>3205</v>
      </c>
      <c r="G7080" s="1" t="s">
        <v>3863</v>
      </c>
      <c r="H7080" s="1" t="s">
        <v>3206</v>
      </c>
      <c r="I7080" t="s">
        <v>19122</v>
      </c>
      <c r="J7080" t="s">
        <v>23</v>
      </c>
      <c r="K7080">
        <v>13310</v>
      </c>
      <c r="L7080">
        <v>674817</v>
      </c>
      <c r="M7080">
        <v>50.7</v>
      </c>
      <c r="N7080" t="s">
        <v>9309</v>
      </c>
      <c r="O7080" t="s">
        <v>9451</v>
      </c>
      <c r="P7080">
        <v>6.5364123560168089E-2</v>
      </c>
      <c r="Q7080">
        <v>0</v>
      </c>
      <c r="R7080">
        <v>4</v>
      </c>
    </row>
    <row r="7081" spans="1:18" x14ac:dyDescent="0.25">
      <c r="A7081" t="s">
        <v>10319</v>
      </c>
      <c r="B7081">
        <v>2019</v>
      </c>
      <c r="C7081">
        <v>2</v>
      </c>
      <c r="D7081">
        <v>14</v>
      </c>
      <c r="E7081" t="s">
        <v>1620</v>
      </c>
      <c r="F7081" s="1" t="s">
        <v>3205</v>
      </c>
      <c r="G7081" s="1" t="s">
        <v>3863</v>
      </c>
      <c r="H7081" s="1" t="s">
        <v>3206</v>
      </c>
      <c r="I7081" t="s">
        <v>19204</v>
      </c>
      <c r="J7081" t="s">
        <v>23</v>
      </c>
      <c r="K7081">
        <v>5311</v>
      </c>
      <c r="L7081">
        <v>241650.5</v>
      </c>
      <c r="M7081">
        <v>45.5</v>
      </c>
      <c r="N7081" t="s">
        <v>9340</v>
      </c>
      <c r="O7081" t="s">
        <v>9482</v>
      </c>
      <c r="P7081">
        <v>8.0867377033553248E-2</v>
      </c>
      <c r="Q7081">
        <v>0</v>
      </c>
      <c r="R7081">
        <v>1</v>
      </c>
    </row>
    <row r="7082" spans="1:18" x14ac:dyDescent="0.25">
      <c r="A7082" t="s">
        <v>10319</v>
      </c>
      <c r="B7082">
        <v>2019</v>
      </c>
      <c r="C7082">
        <v>2</v>
      </c>
      <c r="D7082">
        <v>14</v>
      </c>
      <c r="E7082" t="s">
        <v>1620</v>
      </c>
      <c r="F7082" s="1" t="s">
        <v>3205</v>
      </c>
      <c r="G7082" s="1" t="s">
        <v>3863</v>
      </c>
      <c r="H7082" s="1" t="s">
        <v>3206</v>
      </c>
      <c r="I7082" t="s">
        <v>19221</v>
      </c>
      <c r="J7082" t="s">
        <v>23</v>
      </c>
      <c r="K7082">
        <v>14900</v>
      </c>
      <c r="L7082">
        <v>677950</v>
      </c>
      <c r="M7082">
        <v>45.5</v>
      </c>
      <c r="N7082" t="s">
        <v>9347</v>
      </c>
      <c r="O7082" t="s">
        <v>9542</v>
      </c>
      <c r="P7082">
        <v>8.0289698840596724E-2</v>
      </c>
      <c r="Q7082">
        <v>0</v>
      </c>
      <c r="R7082">
        <v>1</v>
      </c>
    </row>
    <row r="7083" spans="1:18" x14ac:dyDescent="0.25">
      <c r="A7083" t="s">
        <v>1577</v>
      </c>
      <c r="B7083">
        <v>2017</v>
      </c>
      <c r="C7083">
        <v>5</v>
      </c>
      <c r="D7083">
        <v>2</v>
      </c>
      <c r="E7083" t="s">
        <v>226</v>
      </c>
      <c r="F7083" s="1" t="s">
        <v>3205</v>
      </c>
      <c r="G7083" s="1" t="s">
        <v>3384</v>
      </c>
      <c r="H7083" s="1" t="s">
        <v>3206</v>
      </c>
      <c r="I7083" t="s">
        <v>17071</v>
      </c>
      <c r="J7083" t="s">
        <v>23</v>
      </c>
      <c r="K7083">
        <v>14280</v>
      </c>
      <c r="L7083">
        <v>660450.07999999996</v>
      </c>
      <c r="M7083">
        <v>46.25</v>
      </c>
      <c r="N7083" t="s">
        <v>309</v>
      </c>
      <c r="O7083" t="s">
        <v>9556</v>
      </c>
      <c r="P7083">
        <v>0</v>
      </c>
      <c r="Q7083">
        <v>0</v>
      </c>
      <c r="R7083">
        <v>2</v>
      </c>
    </row>
    <row r="7084" spans="1:18" x14ac:dyDescent="0.25">
      <c r="A7084" t="s">
        <v>1577</v>
      </c>
      <c r="B7084">
        <v>2017</v>
      </c>
      <c r="C7084">
        <v>5</v>
      </c>
      <c r="D7084">
        <v>2</v>
      </c>
      <c r="E7084" t="s">
        <v>226</v>
      </c>
      <c r="F7084" s="1" t="s">
        <v>3205</v>
      </c>
      <c r="G7084" s="1" t="s">
        <v>3384</v>
      </c>
      <c r="H7084" s="1" t="s">
        <v>3206</v>
      </c>
      <c r="I7084" t="s">
        <v>17076</v>
      </c>
      <c r="J7084" t="s">
        <v>23</v>
      </c>
      <c r="K7084">
        <v>17136</v>
      </c>
      <c r="L7084">
        <v>792540.1</v>
      </c>
      <c r="M7084">
        <v>46.25</v>
      </c>
      <c r="N7084" t="s">
        <v>298</v>
      </c>
      <c r="O7084" t="s">
        <v>9533</v>
      </c>
      <c r="P7084">
        <v>0</v>
      </c>
      <c r="Q7084">
        <v>0</v>
      </c>
      <c r="R7084">
        <v>2</v>
      </c>
    </row>
    <row r="7085" spans="1:18" x14ac:dyDescent="0.25">
      <c r="A7085" t="s">
        <v>1577</v>
      </c>
      <c r="B7085">
        <v>2017</v>
      </c>
      <c r="C7085">
        <v>5</v>
      </c>
      <c r="D7085">
        <v>2</v>
      </c>
      <c r="E7085" t="s">
        <v>226</v>
      </c>
      <c r="F7085" s="1" t="s">
        <v>3205</v>
      </c>
      <c r="G7085" s="1" t="s">
        <v>3384</v>
      </c>
      <c r="H7085" s="1" t="s">
        <v>3206</v>
      </c>
      <c r="I7085" t="s">
        <v>17077</v>
      </c>
      <c r="J7085" t="s">
        <v>23</v>
      </c>
      <c r="K7085">
        <v>34272</v>
      </c>
      <c r="L7085">
        <v>1585080.19</v>
      </c>
      <c r="M7085">
        <v>46.25</v>
      </c>
      <c r="N7085" t="s">
        <v>645</v>
      </c>
      <c r="O7085" t="s">
        <v>9450</v>
      </c>
      <c r="P7085">
        <v>9.1123449223886266E-2</v>
      </c>
      <c r="Q7085">
        <v>0</v>
      </c>
      <c r="R7085">
        <v>2</v>
      </c>
    </row>
    <row r="7086" spans="1:18" x14ac:dyDescent="0.25">
      <c r="A7086" t="s">
        <v>17003</v>
      </c>
      <c r="B7086">
        <v>2019</v>
      </c>
      <c r="C7086">
        <v>12</v>
      </c>
      <c r="D7086">
        <v>21</v>
      </c>
      <c r="E7086" t="s">
        <v>8138</v>
      </c>
      <c r="F7086" s="1" t="s">
        <v>5207</v>
      </c>
      <c r="G7086" s="1" t="s">
        <v>21008</v>
      </c>
      <c r="H7086" s="1" t="s">
        <v>3200</v>
      </c>
      <c r="I7086" t="s">
        <v>6923</v>
      </c>
      <c r="J7086" t="s">
        <v>23</v>
      </c>
      <c r="K7086">
        <v>150</v>
      </c>
      <c r="L7086">
        <v>19657.5</v>
      </c>
      <c r="M7086">
        <v>131.05000000000001</v>
      </c>
      <c r="N7086" t="s">
        <v>9357</v>
      </c>
      <c r="O7086" t="s">
        <v>9836</v>
      </c>
      <c r="P7086">
        <v>0</v>
      </c>
      <c r="Q7086">
        <v>0</v>
      </c>
      <c r="R7086">
        <v>4</v>
      </c>
    </row>
    <row r="7087" spans="1:18" x14ac:dyDescent="0.25">
      <c r="A7087" t="s">
        <v>17003</v>
      </c>
      <c r="B7087">
        <v>2019</v>
      </c>
      <c r="C7087">
        <v>12</v>
      </c>
      <c r="D7087">
        <v>21</v>
      </c>
      <c r="E7087" t="s">
        <v>8138</v>
      </c>
      <c r="F7087" s="1" t="s">
        <v>5207</v>
      </c>
      <c r="G7087" s="1" t="s">
        <v>21008</v>
      </c>
      <c r="H7087" s="1" t="s">
        <v>3200</v>
      </c>
      <c r="I7087" t="s">
        <v>6924</v>
      </c>
      <c r="J7087" t="s">
        <v>23</v>
      </c>
      <c r="K7087">
        <v>120</v>
      </c>
      <c r="L7087">
        <v>18960</v>
      </c>
      <c r="M7087">
        <v>158</v>
      </c>
      <c r="N7087" t="s">
        <v>9357</v>
      </c>
      <c r="O7087" t="s">
        <v>9836</v>
      </c>
      <c r="P7087">
        <v>0</v>
      </c>
      <c r="Q7087">
        <v>0</v>
      </c>
      <c r="R7087">
        <v>4</v>
      </c>
    </row>
    <row r="7088" spans="1:18" x14ac:dyDescent="0.25">
      <c r="A7088" t="s">
        <v>17003</v>
      </c>
      <c r="B7088">
        <v>2019</v>
      </c>
      <c r="C7088">
        <v>12</v>
      </c>
      <c r="D7088">
        <v>21</v>
      </c>
      <c r="E7088" t="s">
        <v>8138</v>
      </c>
      <c r="F7088" s="1" t="s">
        <v>5207</v>
      </c>
      <c r="G7088" s="1" t="s">
        <v>21008</v>
      </c>
      <c r="H7088" s="1" t="s">
        <v>7263</v>
      </c>
      <c r="I7088" t="s">
        <v>21015</v>
      </c>
      <c r="J7088" t="s">
        <v>23</v>
      </c>
      <c r="K7088">
        <v>150</v>
      </c>
      <c r="L7088">
        <v>16650</v>
      </c>
      <c r="M7088">
        <v>111</v>
      </c>
      <c r="N7088" t="s">
        <v>7263</v>
      </c>
      <c r="O7088" t="s">
        <v>23274</v>
      </c>
      <c r="P7088">
        <v>0</v>
      </c>
      <c r="Q7088">
        <v>0</v>
      </c>
      <c r="R7088">
        <v>4</v>
      </c>
    </row>
    <row r="7089" spans="1:18" x14ac:dyDescent="0.25">
      <c r="A7089" t="s">
        <v>17003</v>
      </c>
      <c r="B7089">
        <v>2019</v>
      </c>
      <c r="C7089">
        <v>12</v>
      </c>
      <c r="D7089">
        <v>21</v>
      </c>
      <c r="E7089" t="s">
        <v>8138</v>
      </c>
      <c r="F7089" s="1" t="s">
        <v>5207</v>
      </c>
      <c r="G7089" s="1" t="s">
        <v>21008</v>
      </c>
      <c r="H7089" s="1" t="s">
        <v>7263</v>
      </c>
      <c r="I7089" t="s">
        <v>21016</v>
      </c>
      <c r="J7089" t="s">
        <v>23</v>
      </c>
      <c r="K7089">
        <v>150</v>
      </c>
      <c r="L7089">
        <v>21900</v>
      </c>
      <c r="M7089">
        <v>146</v>
      </c>
      <c r="N7089" t="s">
        <v>7263</v>
      </c>
      <c r="O7089" t="s">
        <v>23274</v>
      </c>
      <c r="P7089">
        <v>0</v>
      </c>
      <c r="Q7089">
        <v>0</v>
      </c>
      <c r="R7089">
        <v>4</v>
      </c>
    </row>
    <row r="7090" spans="1:18" x14ac:dyDescent="0.25">
      <c r="A7090" t="s">
        <v>8809</v>
      </c>
      <c r="B7090">
        <v>2018</v>
      </c>
      <c r="C7090">
        <v>12</v>
      </c>
      <c r="D7090">
        <v>10</v>
      </c>
      <c r="E7090" t="s">
        <v>7357</v>
      </c>
      <c r="F7090" s="1" t="s">
        <v>5207</v>
      </c>
      <c r="G7090" s="1" t="s">
        <v>20573</v>
      </c>
      <c r="H7090" s="1" t="s">
        <v>7263</v>
      </c>
      <c r="I7090" t="s">
        <v>20576</v>
      </c>
      <c r="J7090" t="s">
        <v>23</v>
      </c>
      <c r="K7090">
        <v>20</v>
      </c>
      <c r="L7090">
        <v>2686</v>
      </c>
      <c r="M7090">
        <v>134.30000000000001</v>
      </c>
      <c r="N7090" t="s">
        <v>7263</v>
      </c>
      <c r="O7090" t="s">
        <v>23274</v>
      </c>
      <c r="P7090">
        <v>0</v>
      </c>
      <c r="Q7090">
        <v>0</v>
      </c>
      <c r="R7090">
        <v>4</v>
      </c>
    </row>
    <row r="7091" spans="1:18" x14ac:dyDescent="0.25">
      <c r="A7091" t="s">
        <v>8809</v>
      </c>
      <c r="B7091">
        <v>2018</v>
      </c>
      <c r="C7091">
        <v>12</v>
      </c>
      <c r="D7091">
        <v>10</v>
      </c>
      <c r="E7091" t="s">
        <v>7357</v>
      </c>
      <c r="F7091" s="1" t="s">
        <v>5207</v>
      </c>
      <c r="G7091" s="1" t="s">
        <v>20931</v>
      </c>
      <c r="H7091" s="1" t="s">
        <v>7263</v>
      </c>
      <c r="I7091" t="s">
        <v>6415</v>
      </c>
      <c r="J7091" t="s">
        <v>23</v>
      </c>
      <c r="K7091">
        <v>25</v>
      </c>
      <c r="L7091">
        <v>2929.75</v>
      </c>
      <c r="M7091">
        <v>117.19</v>
      </c>
      <c r="N7091" t="s">
        <v>9102</v>
      </c>
      <c r="O7091" t="s">
        <v>9840</v>
      </c>
      <c r="P7091">
        <v>0</v>
      </c>
      <c r="Q7091">
        <v>0</v>
      </c>
      <c r="R7091">
        <v>4</v>
      </c>
    </row>
    <row r="7092" spans="1:18" x14ac:dyDescent="0.25">
      <c r="A7092" t="s">
        <v>8809</v>
      </c>
      <c r="B7092">
        <v>2018</v>
      </c>
      <c r="C7092">
        <v>12</v>
      </c>
      <c r="D7092">
        <v>10</v>
      </c>
      <c r="E7092" t="s">
        <v>7357</v>
      </c>
      <c r="F7092" s="1" t="s">
        <v>5207</v>
      </c>
      <c r="G7092" s="1" t="s">
        <v>21008</v>
      </c>
      <c r="H7092" s="1" t="s">
        <v>7263</v>
      </c>
      <c r="I7092" t="s">
        <v>21041</v>
      </c>
      <c r="J7092" t="s">
        <v>23</v>
      </c>
      <c r="K7092">
        <v>25</v>
      </c>
      <c r="L7092">
        <v>3946</v>
      </c>
      <c r="M7092">
        <v>157.84</v>
      </c>
      <c r="N7092" t="s">
        <v>7263</v>
      </c>
      <c r="O7092" t="s">
        <v>23274</v>
      </c>
      <c r="P7092">
        <v>0</v>
      </c>
      <c r="Q7092">
        <v>0</v>
      </c>
      <c r="R7092">
        <v>4</v>
      </c>
    </row>
    <row r="7093" spans="1:18" x14ac:dyDescent="0.25">
      <c r="A7093" t="s">
        <v>8809</v>
      </c>
      <c r="B7093">
        <v>2018</v>
      </c>
      <c r="C7093">
        <v>12</v>
      </c>
      <c r="D7093">
        <v>10</v>
      </c>
      <c r="E7093" t="s">
        <v>7357</v>
      </c>
      <c r="F7093" s="1" t="s">
        <v>5207</v>
      </c>
      <c r="G7093" s="1" t="s">
        <v>21008</v>
      </c>
      <c r="H7093" s="1" t="s">
        <v>7263</v>
      </c>
      <c r="I7093" t="s">
        <v>21033</v>
      </c>
      <c r="J7093" t="s">
        <v>23</v>
      </c>
      <c r="K7093">
        <v>25</v>
      </c>
      <c r="L7093">
        <v>3378</v>
      </c>
      <c r="M7093">
        <v>135.12</v>
      </c>
      <c r="N7093" t="s">
        <v>7263</v>
      </c>
      <c r="O7093" t="s">
        <v>23274</v>
      </c>
      <c r="P7093">
        <v>0</v>
      </c>
      <c r="Q7093">
        <v>0</v>
      </c>
      <c r="R7093">
        <v>4</v>
      </c>
    </row>
    <row r="7094" spans="1:18" x14ac:dyDescent="0.25">
      <c r="A7094" t="s">
        <v>8809</v>
      </c>
      <c r="B7094">
        <v>2018</v>
      </c>
      <c r="C7094">
        <v>12</v>
      </c>
      <c r="D7094">
        <v>10</v>
      </c>
      <c r="E7094" t="s">
        <v>7357</v>
      </c>
      <c r="F7094" s="1" t="s">
        <v>5207</v>
      </c>
      <c r="G7094" s="1" t="s">
        <v>21008</v>
      </c>
      <c r="H7094" s="1" t="s">
        <v>7263</v>
      </c>
      <c r="I7094" t="s">
        <v>21033</v>
      </c>
      <c r="J7094" t="s">
        <v>23</v>
      </c>
      <c r="K7094">
        <v>25</v>
      </c>
      <c r="L7094">
        <v>3715.75</v>
      </c>
      <c r="M7094">
        <v>148.63</v>
      </c>
      <c r="N7094" t="s">
        <v>7263</v>
      </c>
      <c r="O7094" t="s">
        <v>23274</v>
      </c>
      <c r="P7094">
        <v>0</v>
      </c>
      <c r="Q7094">
        <v>0</v>
      </c>
      <c r="R7094">
        <v>4</v>
      </c>
    </row>
    <row r="7095" spans="1:18" x14ac:dyDescent="0.25">
      <c r="A7095" t="s">
        <v>8809</v>
      </c>
      <c r="B7095">
        <v>2018</v>
      </c>
      <c r="C7095">
        <v>12</v>
      </c>
      <c r="D7095">
        <v>10</v>
      </c>
      <c r="E7095" t="s">
        <v>7357</v>
      </c>
      <c r="F7095" s="1" t="s">
        <v>5207</v>
      </c>
      <c r="G7095" s="1" t="s">
        <v>20573</v>
      </c>
      <c r="H7095" s="1" t="s">
        <v>7263</v>
      </c>
      <c r="I7095" t="s">
        <v>20656</v>
      </c>
      <c r="J7095" t="s">
        <v>23</v>
      </c>
      <c r="K7095">
        <v>100</v>
      </c>
      <c r="L7095">
        <v>10800</v>
      </c>
      <c r="M7095">
        <v>108</v>
      </c>
      <c r="N7095" t="s">
        <v>8995</v>
      </c>
      <c r="O7095" t="s">
        <v>9471</v>
      </c>
      <c r="P7095">
        <v>0</v>
      </c>
      <c r="Q7095">
        <v>2.730993892398554E-2</v>
      </c>
      <c r="R7095">
        <v>4</v>
      </c>
    </row>
    <row r="7096" spans="1:18" x14ac:dyDescent="0.25">
      <c r="A7096" t="s">
        <v>8809</v>
      </c>
      <c r="B7096">
        <v>2018</v>
      </c>
      <c r="C7096">
        <v>12</v>
      </c>
      <c r="D7096">
        <v>10</v>
      </c>
      <c r="E7096" t="s">
        <v>7357</v>
      </c>
      <c r="F7096" s="1" t="s">
        <v>5207</v>
      </c>
      <c r="G7096" s="1" t="s">
        <v>21008</v>
      </c>
      <c r="H7096" s="1" t="s">
        <v>7263</v>
      </c>
      <c r="I7096" t="s">
        <v>6883</v>
      </c>
      <c r="J7096" t="s">
        <v>23</v>
      </c>
      <c r="K7096">
        <v>25</v>
      </c>
      <c r="L7096">
        <v>3562.75</v>
      </c>
      <c r="M7096">
        <v>142.51</v>
      </c>
      <c r="N7096" t="s">
        <v>9355</v>
      </c>
      <c r="O7096" t="s">
        <v>9886</v>
      </c>
      <c r="P7096">
        <v>0</v>
      </c>
      <c r="Q7096">
        <v>0</v>
      </c>
      <c r="R7096">
        <v>4</v>
      </c>
    </row>
    <row r="7097" spans="1:18" x14ac:dyDescent="0.25">
      <c r="A7097" t="s">
        <v>8809</v>
      </c>
      <c r="B7097">
        <v>2018</v>
      </c>
      <c r="C7097">
        <v>12</v>
      </c>
      <c r="D7097">
        <v>10</v>
      </c>
      <c r="E7097" t="s">
        <v>7357</v>
      </c>
      <c r="F7097" s="1" t="s">
        <v>5207</v>
      </c>
      <c r="G7097" s="1" t="s">
        <v>21008</v>
      </c>
      <c r="H7097" s="1" t="s">
        <v>7263</v>
      </c>
      <c r="I7097" t="s">
        <v>21026</v>
      </c>
      <c r="J7097" t="s">
        <v>23</v>
      </c>
      <c r="K7097">
        <v>25</v>
      </c>
      <c r="L7097">
        <v>3378</v>
      </c>
      <c r="M7097">
        <v>135.12</v>
      </c>
      <c r="N7097" t="s">
        <v>7263</v>
      </c>
      <c r="O7097" t="s">
        <v>23274</v>
      </c>
      <c r="P7097">
        <v>0</v>
      </c>
      <c r="Q7097">
        <v>0</v>
      </c>
      <c r="R7097">
        <v>4</v>
      </c>
    </row>
    <row r="7098" spans="1:18" x14ac:dyDescent="0.25">
      <c r="A7098" t="s">
        <v>3132</v>
      </c>
      <c r="B7098">
        <v>2018</v>
      </c>
      <c r="C7098">
        <v>12</v>
      </c>
      <c r="D7098">
        <v>17</v>
      </c>
      <c r="E7098" t="s">
        <v>1515</v>
      </c>
      <c r="F7098" s="1" t="s">
        <v>3205</v>
      </c>
      <c r="G7098" s="1" t="s">
        <v>3384</v>
      </c>
      <c r="H7098" s="1" t="s">
        <v>3206</v>
      </c>
      <c r="I7098" t="s">
        <v>17075</v>
      </c>
      <c r="J7098" t="s">
        <v>23</v>
      </c>
      <c r="K7098">
        <v>20786</v>
      </c>
      <c r="L7098">
        <v>956156</v>
      </c>
      <c r="M7098">
        <v>46</v>
      </c>
      <c r="N7098" t="s">
        <v>168</v>
      </c>
      <c r="O7098" t="s">
        <v>9481</v>
      </c>
      <c r="P7098">
        <v>2.7900708435018715E-2</v>
      </c>
      <c r="Q7098">
        <v>0</v>
      </c>
      <c r="R7098">
        <v>4</v>
      </c>
    </row>
    <row r="7099" spans="1:18" x14ac:dyDescent="0.25">
      <c r="A7099" t="s">
        <v>997</v>
      </c>
      <c r="B7099">
        <v>2016</v>
      </c>
      <c r="C7099">
        <v>8</v>
      </c>
      <c r="D7099">
        <v>19</v>
      </c>
      <c r="E7099" t="s">
        <v>982</v>
      </c>
      <c r="F7099" s="1" t="s">
        <v>3205</v>
      </c>
      <c r="G7099" s="1" t="s">
        <v>3863</v>
      </c>
      <c r="H7099" s="1" t="s">
        <v>3206</v>
      </c>
      <c r="I7099" t="s">
        <v>19008</v>
      </c>
      <c r="J7099" t="s">
        <v>23</v>
      </c>
      <c r="K7099">
        <v>15650</v>
      </c>
      <c r="L7099">
        <v>0</v>
      </c>
      <c r="M7099">
        <v>0</v>
      </c>
      <c r="N7099" t="s">
        <v>9344</v>
      </c>
      <c r="O7099" t="s">
        <v>9496</v>
      </c>
      <c r="P7099">
        <v>3.9816758144422926E-2</v>
      </c>
      <c r="Q7099">
        <v>0</v>
      </c>
      <c r="R7099">
        <v>3</v>
      </c>
    </row>
    <row r="7100" spans="1:18" x14ac:dyDescent="0.25">
      <c r="A7100" t="s">
        <v>997</v>
      </c>
      <c r="B7100">
        <v>2016</v>
      </c>
      <c r="C7100">
        <v>8</v>
      </c>
      <c r="D7100">
        <v>19</v>
      </c>
      <c r="E7100" t="s">
        <v>982</v>
      </c>
      <c r="F7100" s="1" t="s">
        <v>3205</v>
      </c>
      <c r="G7100" s="1" t="s">
        <v>3863</v>
      </c>
      <c r="H7100" s="1" t="s">
        <v>3206</v>
      </c>
      <c r="I7100" t="s">
        <v>19012</v>
      </c>
      <c r="J7100" t="s">
        <v>23</v>
      </c>
      <c r="K7100">
        <v>4245</v>
      </c>
      <c r="L7100">
        <v>0</v>
      </c>
      <c r="M7100">
        <v>0</v>
      </c>
      <c r="N7100" t="s">
        <v>9335</v>
      </c>
      <c r="O7100" t="s">
        <v>9441</v>
      </c>
      <c r="P7100">
        <v>0.12724850134172863</v>
      </c>
      <c r="Q7100">
        <v>0</v>
      </c>
      <c r="R7100">
        <v>3</v>
      </c>
    </row>
    <row r="7101" spans="1:18" x14ac:dyDescent="0.25">
      <c r="A7101" t="s">
        <v>1672</v>
      </c>
      <c r="B7101">
        <v>2017</v>
      </c>
      <c r="C7101">
        <v>6</v>
      </c>
      <c r="D7101">
        <v>22</v>
      </c>
      <c r="E7101" t="s">
        <v>92</v>
      </c>
      <c r="F7101" s="1" t="s">
        <v>3205</v>
      </c>
      <c r="G7101" s="1" t="s">
        <v>3384</v>
      </c>
      <c r="H7101" s="1" t="s">
        <v>3206</v>
      </c>
      <c r="I7101" t="s">
        <v>17156</v>
      </c>
      <c r="J7101" t="s">
        <v>23</v>
      </c>
      <c r="K7101">
        <v>2830</v>
      </c>
      <c r="L7101">
        <v>128765</v>
      </c>
      <c r="M7101">
        <v>45.5</v>
      </c>
      <c r="N7101" t="s">
        <v>2148</v>
      </c>
      <c r="O7101" t="s">
        <v>9552</v>
      </c>
      <c r="P7101">
        <v>0</v>
      </c>
      <c r="Q7101">
        <v>0</v>
      </c>
      <c r="R7101">
        <v>2</v>
      </c>
    </row>
    <row r="7102" spans="1:18" x14ac:dyDescent="0.25">
      <c r="A7102" t="s">
        <v>2439</v>
      </c>
      <c r="B7102">
        <v>2018</v>
      </c>
      <c r="C7102">
        <v>5</v>
      </c>
      <c r="D7102">
        <v>3</v>
      </c>
      <c r="E7102" t="s">
        <v>226</v>
      </c>
      <c r="F7102" s="1" t="s">
        <v>3205</v>
      </c>
      <c r="G7102" s="1" t="s">
        <v>3384</v>
      </c>
      <c r="H7102" s="1" t="s">
        <v>3206</v>
      </c>
      <c r="I7102" t="s">
        <v>17065</v>
      </c>
      <c r="J7102" t="s">
        <v>23</v>
      </c>
      <c r="K7102">
        <v>5750</v>
      </c>
      <c r="L7102">
        <v>276585.3</v>
      </c>
      <c r="M7102">
        <v>48.1</v>
      </c>
      <c r="N7102" t="s">
        <v>163</v>
      </c>
      <c r="O7102" t="s">
        <v>9505</v>
      </c>
      <c r="P7102">
        <v>3.8218627714528705E-2</v>
      </c>
      <c r="Q7102">
        <v>0</v>
      </c>
      <c r="R7102">
        <v>2</v>
      </c>
    </row>
    <row r="7103" spans="1:18" x14ac:dyDescent="0.25">
      <c r="A7103" t="s">
        <v>2439</v>
      </c>
      <c r="B7103">
        <v>2018</v>
      </c>
      <c r="C7103">
        <v>5</v>
      </c>
      <c r="D7103">
        <v>3</v>
      </c>
      <c r="E7103" t="s">
        <v>226</v>
      </c>
      <c r="F7103" s="1" t="s">
        <v>3205</v>
      </c>
      <c r="G7103" s="1" t="s">
        <v>3384</v>
      </c>
      <c r="H7103" s="1" t="s">
        <v>3206</v>
      </c>
      <c r="I7103" t="s">
        <v>17069</v>
      </c>
      <c r="J7103" t="s">
        <v>23</v>
      </c>
      <c r="K7103">
        <v>9230</v>
      </c>
      <c r="L7103">
        <v>444701.4</v>
      </c>
      <c r="M7103">
        <v>48.18</v>
      </c>
      <c r="N7103" t="s">
        <v>166</v>
      </c>
      <c r="O7103" t="s">
        <v>9509</v>
      </c>
      <c r="P7103">
        <v>0</v>
      </c>
      <c r="Q7103">
        <v>0</v>
      </c>
      <c r="R7103">
        <v>2</v>
      </c>
    </row>
    <row r="7104" spans="1:18" x14ac:dyDescent="0.25">
      <c r="A7104" t="s">
        <v>2439</v>
      </c>
      <c r="B7104">
        <v>2018</v>
      </c>
      <c r="C7104">
        <v>5</v>
      </c>
      <c r="D7104">
        <v>3</v>
      </c>
      <c r="E7104" t="s">
        <v>226</v>
      </c>
      <c r="F7104" s="1" t="s">
        <v>3205</v>
      </c>
      <c r="G7104" s="1" t="s">
        <v>3863</v>
      </c>
      <c r="H7104" s="1" t="s">
        <v>3206</v>
      </c>
      <c r="I7104" t="s">
        <v>18997</v>
      </c>
      <c r="J7104" t="s">
        <v>23</v>
      </c>
      <c r="K7104">
        <v>7390</v>
      </c>
      <c r="L7104">
        <v>402755</v>
      </c>
      <c r="M7104">
        <v>54.5</v>
      </c>
      <c r="N7104" t="s">
        <v>9307</v>
      </c>
      <c r="O7104" t="s">
        <v>9445</v>
      </c>
      <c r="P7104">
        <v>3.6019547837424074E-2</v>
      </c>
      <c r="Q7104">
        <v>0</v>
      </c>
      <c r="R7104">
        <v>2</v>
      </c>
    </row>
    <row r="7105" spans="1:18" x14ac:dyDescent="0.25">
      <c r="A7105" t="s">
        <v>2345</v>
      </c>
      <c r="B7105">
        <v>2018</v>
      </c>
      <c r="C7105">
        <v>3</v>
      </c>
      <c r="D7105">
        <v>27</v>
      </c>
      <c r="E7105" t="s">
        <v>1594</v>
      </c>
      <c r="F7105" s="1" t="s">
        <v>3205</v>
      </c>
      <c r="G7105" s="1" t="s">
        <v>3863</v>
      </c>
      <c r="H7105" s="1" t="s">
        <v>3206</v>
      </c>
      <c r="I7105" t="s">
        <v>19001</v>
      </c>
      <c r="J7105" t="s">
        <v>23</v>
      </c>
      <c r="K7105">
        <v>18769</v>
      </c>
      <c r="L7105">
        <v>825545.09</v>
      </c>
      <c r="M7105">
        <v>43.98</v>
      </c>
      <c r="N7105" t="s">
        <v>9335</v>
      </c>
      <c r="O7105" t="s">
        <v>9441</v>
      </c>
      <c r="P7105">
        <v>0.12724850134172863</v>
      </c>
      <c r="Q7105">
        <v>0</v>
      </c>
      <c r="R7105">
        <v>1</v>
      </c>
    </row>
    <row r="7106" spans="1:18" x14ac:dyDescent="0.25">
      <c r="A7106" t="s">
        <v>1645</v>
      </c>
      <c r="B7106">
        <v>2017</v>
      </c>
      <c r="C7106">
        <v>6</v>
      </c>
      <c r="D7106">
        <v>15</v>
      </c>
      <c r="E7106" t="s">
        <v>226</v>
      </c>
      <c r="F7106" s="1" t="s">
        <v>3205</v>
      </c>
      <c r="G7106" s="1" t="s">
        <v>3384</v>
      </c>
      <c r="H7106" s="1" t="s">
        <v>3206</v>
      </c>
      <c r="I7106" t="s">
        <v>17077</v>
      </c>
      <c r="J7106" t="s">
        <v>23</v>
      </c>
      <c r="K7106">
        <v>21420</v>
      </c>
      <c r="L7106">
        <v>816102</v>
      </c>
      <c r="M7106">
        <v>38.1</v>
      </c>
      <c r="N7106" t="s">
        <v>645</v>
      </c>
      <c r="O7106" t="s">
        <v>9450</v>
      </c>
      <c r="P7106">
        <v>9.1123449223886266E-2</v>
      </c>
      <c r="Q7106">
        <v>0</v>
      </c>
      <c r="R7106">
        <v>2</v>
      </c>
    </row>
    <row r="7107" spans="1:18" x14ac:dyDescent="0.25">
      <c r="A7107" t="s">
        <v>2000</v>
      </c>
      <c r="B7107">
        <v>2017</v>
      </c>
      <c r="C7107">
        <v>11</v>
      </c>
      <c r="D7107">
        <v>14</v>
      </c>
      <c r="E7107" t="s">
        <v>1594</v>
      </c>
      <c r="F7107" s="1" t="s">
        <v>3205</v>
      </c>
      <c r="G7107" s="1" t="s">
        <v>3863</v>
      </c>
      <c r="H7107" s="1" t="s">
        <v>3206</v>
      </c>
      <c r="I7107" t="s">
        <v>19554</v>
      </c>
      <c r="J7107" t="s">
        <v>23</v>
      </c>
      <c r="K7107">
        <v>20396</v>
      </c>
      <c r="L7107">
        <v>856674.84</v>
      </c>
      <c r="M7107">
        <v>42</v>
      </c>
      <c r="N7107" t="s">
        <v>9334</v>
      </c>
      <c r="O7107" t="s">
        <v>9514</v>
      </c>
      <c r="P7107">
        <v>0</v>
      </c>
      <c r="Q7107">
        <v>0</v>
      </c>
      <c r="R7107">
        <v>4</v>
      </c>
    </row>
    <row r="7108" spans="1:18" x14ac:dyDescent="0.25">
      <c r="A7108" t="s">
        <v>16698</v>
      </c>
      <c r="B7108">
        <v>2019</v>
      </c>
      <c r="C7108">
        <v>2</v>
      </c>
      <c r="D7108">
        <v>14</v>
      </c>
      <c r="E7108" t="s">
        <v>16454</v>
      </c>
      <c r="F7108" s="1" t="s">
        <v>9480</v>
      </c>
      <c r="G7108" s="1" t="s">
        <v>9480</v>
      </c>
      <c r="H7108" s="1" t="s">
        <v>9480</v>
      </c>
      <c r="I7108" t="s">
        <v>16439</v>
      </c>
      <c r="J7108" t="s">
        <v>23</v>
      </c>
      <c r="K7108">
        <v>2160</v>
      </c>
      <c r="L7108">
        <v>216000</v>
      </c>
      <c r="M7108">
        <v>100</v>
      </c>
      <c r="N7108" t="e">
        <v>#N/A</v>
      </c>
      <c r="O7108" t="e">
        <v>#N/A</v>
      </c>
      <c r="P7108">
        <v>0</v>
      </c>
      <c r="Q7108">
        <v>0</v>
      </c>
      <c r="R7108">
        <v>1</v>
      </c>
    </row>
    <row r="7109" spans="1:18" x14ac:dyDescent="0.25">
      <c r="A7109" t="s">
        <v>2606</v>
      </c>
      <c r="B7109">
        <v>2018</v>
      </c>
      <c r="C7109">
        <v>6</v>
      </c>
      <c r="D7109">
        <v>25</v>
      </c>
      <c r="E7109" t="s">
        <v>1620</v>
      </c>
      <c r="F7109" s="1" t="s">
        <v>3205</v>
      </c>
      <c r="G7109" s="1" t="s">
        <v>3863</v>
      </c>
      <c r="H7109" s="1" t="s">
        <v>3206</v>
      </c>
      <c r="I7109" t="s">
        <v>18995</v>
      </c>
      <c r="J7109" t="s">
        <v>23</v>
      </c>
      <c r="K7109">
        <v>4000</v>
      </c>
      <c r="L7109">
        <v>198000</v>
      </c>
      <c r="M7109">
        <v>49.5</v>
      </c>
      <c r="N7109" t="s">
        <v>9347</v>
      </c>
      <c r="O7109" t="s">
        <v>9542</v>
      </c>
      <c r="P7109">
        <v>8.0289698840596724E-2</v>
      </c>
      <c r="Q7109">
        <v>0</v>
      </c>
      <c r="R7109">
        <v>2</v>
      </c>
    </row>
    <row r="7110" spans="1:18" x14ac:dyDescent="0.25">
      <c r="A7110" t="s">
        <v>2606</v>
      </c>
      <c r="B7110">
        <v>2018</v>
      </c>
      <c r="C7110">
        <v>6</v>
      </c>
      <c r="D7110">
        <v>25</v>
      </c>
      <c r="E7110" t="s">
        <v>1620</v>
      </c>
      <c r="F7110" s="1" t="s">
        <v>3205</v>
      </c>
      <c r="G7110" s="1" t="s">
        <v>3863</v>
      </c>
      <c r="H7110" s="1" t="s">
        <v>3206</v>
      </c>
      <c r="I7110" t="s">
        <v>18998</v>
      </c>
      <c r="J7110" t="s">
        <v>23</v>
      </c>
      <c r="K7110">
        <v>17080</v>
      </c>
      <c r="L7110">
        <v>879620</v>
      </c>
      <c r="M7110">
        <v>51.5</v>
      </c>
      <c r="N7110" t="s">
        <v>9340</v>
      </c>
      <c r="O7110" t="s">
        <v>9482</v>
      </c>
      <c r="P7110">
        <v>8.0867377033553248E-2</v>
      </c>
      <c r="Q7110">
        <v>0</v>
      </c>
      <c r="R7110">
        <v>2</v>
      </c>
    </row>
    <row r="7111" spans="1:18" x14ac:dyDescent="0.25">
      <c r="A7111" t="s">
        <v>1532</v>
      </c>
      <c r="B7111">
        <v>2017</v>
      </c>
      <c r="C7111">
        <v>4</v>
      </c>
      <c r="D7111">
        <v>18</v>
      </c>
      <c r="E7111" t="s">
        <v>174</v>
      </c>
      <c r="F7111" s="1" t="s">
        <v>3205</v>
      </c>
      <c r="G7111" s="1" t="s">
        <v>3384</v>
      </c>
      <c r="H7111" s="1" t="s">
        <v>3204</v>
      </c>
      <c r="I7111" t="s">
        <v>17041</v>
      </c>
      <c r="J7111" t="s">
        <v>23</v>
      </c>
      <c r="K7111">
        <v>1700</v>
      </c>
      <c r="L7111">
        <v>66300.009999999995</v>
      </c>
      <c r="M7111">
        <v>39</v>
      </c>
      <c r="N7111" t="s">
        <v>168</v>
      </c>
      <c r="O7111" t="s">
        <v>9692</v>
      </c>
      <c r="P7111">
        <v>0</v>
      </c>
      <c r="Q7111">
        <v>0</v>
      </c>
      <c r="R7111">
        <v>2</v>
      </c>
    </row>
    <row r="7112" spans="1:18" x14ac:dyDescent="0.25">
      <c r="A7112" t="s">
        <v>1532</v>
      </c>
      <c r="B7112">
        <v>2017</v>
      </c>
      <c r="C7112">
        <v>4</v>
      </c>
      <c r="D7112">
        <v>18</v>
      </c>
      <c r="E7112" t="s">
        <v>174</v>
      </c>
      <c r="F7112" s="1" t="s">
        <v>3205</v>
      </c>
      <c r="G7112" s="1" t="s">
        <v>3384</v>
      </c>
      <c r="H7112" s="1" t="s">
        <v>3204</v>
      </c>
      <c r="I7112" t="s">
        <v>17418</v>
      </c>
      <c r="J7112" t="s">
        <v>23</v>
      </c>
      <c r="K7112">
        <v>7160</v>
      </c>
      <c r="L7112">
        <v>279240.03000000003</v>
      </c>
      <c r="M7112">
        <v>39</v>
      </c>
      <c r="N7112" t="s">
        <v>170</v>
      </c>
      <c r="O7112" t="s">
        <v>9576</v>
      </c>
      <c r="P7112">
        <v>0</v>
      </c>
      <c r="Q7112">
        <v>0</v>
      </c>
      <c r="R7112">
        <v>2</v>
      </c>
    </row>
    <row r="7113" spans="1:18" x14ac:dyDescent="0.25">
      <c r="A7113" t="s">
        <v>1532</v>
      </c>
      <c r="B7113">
        <v>2017</v>
      </c>
      <c r="C7113">
        <v>4</v>
      </c>
      <c r="D7113">
        <v>18</v>
      </c>
      <c r="E7113" t="s">
        <v>174</v>
      </c>
      <c r="F7113" s="1" t="s">
        <v>3205</v>
      </c>
      <c r="G7113" s="1" t="s">
        <v>3384</v>
      </c>
      <c r="H7113" s="1" t="s">
        <v>3204</v>
      </c>
      <c r="I7113" t="s">
        <v>17419</v>
      </c>
      <c r="J7113" t="s">
        <v>23</v>
      </c>
      <c r="K7113">
        <v>6920</v>
      </c>
      <c r="L7113">
        <v>269880.02</v>
      </c>
      <c r="M7113">
        <v>39</v>
      </c>
      <c r="N7113" t="s">
        <v>163</v>
      </c>
      <c r="O7113" t="s">
        <v>9577</v>
      </c>
      <c r="P7113">
        <v>0</v>
      </c>
      <c r="Q7113">
        <v>0</v>
      </c>
      <c r="R7113">
        <v>2</v>
      </c>
    </row>
    <row r="7114" spans="1:18" x14ac:dyDescent="0.25">
      <c r="A7114" t="s">
        <v>1532</v>
      </c>
      <c r="B7114">
        <v>2017</v>
      </c>
      <c r="C7114">
        <v>4</v>
      </c>
      <c r="D7114">
        <v>18</v>
      </c>
      <c r="E7114" t="s">
        <v>174</v>
      </c>
      <c r="F7114" s="1" t="s">
        <v>3205</v>
      </c>
      <c r="G7114" s="1" t="s">
        <v>3227</v>
      </c>
      <c r="H7114" s="1" t="s">
        <v>3206</v>
      </c>
      <c r="I7114" t="s">
        <v>19690</v>
      </c>
      <c r="J7114" t="s">
        <v>23</v>
      </c>
      <c r="K7114">
        <v>3000</v>
      </c>
      <c r="L7114">
        <v>132000.01999999999</v>
      </c>
      <c r="M7114">
        <v>44</v>
      </c>
      <c r="N7114" t="s">
        <v>22079</v>
      </c>
      <c r="O7114" t="s">
        <v>23271</v>
      </c>
      <c r="P7114">
        <v>0</v>
      </c>
      <c r="Q7114">
        <v>0</v>
      </c>
      <c r="R7114">
        <v>2</v>
      </c>
    </row>
    <row r="7115" spans="1:18" x14ac:dyDescent="0.25">
      <c r="A7115" t="s">
        <v>16702</v>
      </c>
      <c r="B7115">
        <v>2018</v>
      </c>
      <c r="C7115">
        <v>6</v>
      </c>
      <c r="D7115">
        <v>15</v>
      </c>
      <c r="E7115" t="s">
        <v>16454</v>
      </c>
      <c r="F7115" s="1" t="s">
        <v>9480</v>
      </c>
      <c r="G7115" s="1" t="s">
        <v>9480</v>
      </c>
      <c r="H7115" s="1" t="s">
        <v>9480</v>
      </c>
      <c r="I7115" t="s">
        <v>16438</v>
      </c>
      <c r="J7115" t="s">
        <v>23</v>
      </c>
      <c r="K7115">
        <v>1100</v>
      </c>
      <c r="L7115">
        <v>151250</v>
      </c>
      <c r="M7115">
        <v>137.5</v>
      </c>
      <c r="N7115" t="e">
        <v>#N/A</v>
      </c>
      <c r="O7115" t="e">
        <v>#N/A</v>
      </c>
      <c r="P7115">
        <v>0</v>
      </c>
      <c r="Q7115">
        <v>0</v>
      </c>
      <c r="R7115">
        <v>2</v>
      </c>
    </row>
    <row r="7116" spans="1:18" x14ac:dyDescent="0.25">
      <c r="A7116" t="s">
        <v>16702</v>
      </c>
      <c r="B7116">
        <v>2018</v>
      </c>
      <c r="C7116">
        <v>6</v>
      </c>
      <c r="D7116">
        <v>15</v>
      </c>
      <c r="E7116" t="s">
        <v>16454</v>
      </c>
      <c r="F7116" s="1" t="s">
        <v>9480</v>
      </c>
      <c r="G7116" s="1" t="s">
        <v>9480</v>
      </c>
      <c r="H7116" s="1" t="s">
        <v>9480</v>
      </c>
      <c r="I7116" t="s">
        <v>16439</v>
      </c>
      <c r="J7116" t="s">
        <v>23</v>
      </c>
      <c r="K7116">
        <v>1080</v>
      </c>
      <c r="L7116">
        <v>106920</v>
      </c>
      <c r="M7116">
        <v>99</v>
      </c>
      <c r="N7116" t="e">
        <v>#N/A</v>
      </c>
      <c r="O7116" t="e">
        <v>#N/A</v>
      </c>
      <c r="P7116">
        <v>0</v>
      </c>
      <c r="Q7116">
        <v>0</v>
      </c>
      <c r="R7116">
        <v>2</v>
      </c>
    </row>
    <row r="7117" spans="1:18" x14ac:dyDescent="0.25">
      <c r="A7117" t="s">
        <v>826</v>
      </c>
      <c r="B7117">
        <v>2016</v>
      </c>
      <c r="C7117">
        <v>4</v>
      </c>
      <c r="D7117">
        <v>25</v>
      </c>
      <c r="E7117" t="s">
        <v>174</v>
      </c>
      <c r="F7117" s="1" t="s">
        <v>3205</v>
      </c>
      <c r="G7117" s="1" t="s">
        <v>3863</v>
      </c>
      <c r="H7117" s="1" t="s">
        <v>3206</v>
      </c>
      <c r="I7117" t="s">
        <v>728</v>
      </c>
      <c r="J7117" t="s">
        <v>23</v>
      </c>
      <c r="K7117">
        <v>9830</v>
      </c>
      <c r="L7117">
        <v>304730.03999999998</v>
      </c>
      <c r="M7117">
        <v>31</v>
      </c>
      <c r="N7117" t="s">
        <v>9332</v>
      </c>
      <c r="O7117" t="s">
        <v>9531</v>
      </c>
      <c r="P7117">
        <v>0</v>
      </c>
      <c r="Q7117">
        <v>0</v>
      </c>
      <c r="R7117">
        <v>2</v>
      </c>
    </row>
    <row r="7118" spans="1:18" x14ac:dyDescent="0.25">
      <c r="A7118" t="s">
        <v>7763</v>
      </c>
      <c r="B7118">
        <v>2016</v>
      </c>
      <c r="C7118">
        <v>10</v>
      </c>
      <c r="D7118">
        <v>24</v>
      </c>
      <c r="E7118" t="s">
        <v>7471</v>
      </c>
      <c r="F7118" s="1" t="s">
        <v>5207</v>
      </c>
      <c r="G7118" s="1" t="s">
        <v>21008</v>
      </c>
      <c r="H7118" s="1" t="s">
        <v>3201</v>
      </c>
      <c r="I7118" t="s">
        <v>7002</v>
      </c>
      <c r="J7118" t="s">
        <v>23</v>
      </c>
      <c r="K7118">
        <v>100</v>
      </c>
      <c r="L7118">
        <v>15838</v>
      </c>
      <c r="M7118">
        <v>158.38</v>
      </c>
      <c r="N7118" t="s">
        <v>7263</v>
      </c>
      <c r="O7118" t="s">
        <v>23191</v>
      </c>
      <c r="P7118">
        <v>0</v>
      </c>
      <c r="Q7118">
        <v>0</v>
      </c>
      <c r="R7118">
        <v>4</v>
      </c>
    </row>
    <row r="7119" spans="1:18" x14ac:dyDescent="0.25">
      <c r="A7119" t="s">
        <v>7763</v>
      </c>
      <c r="B7119">
        <v>2016</v>
      </c>
      <c r="C7119">
        <v>10</v>
      </c>
      <c r="D7119">
        <v>24</v>
      </c>
      <c r="E7119" t="s">
        <v>7471</v>
      </c>
      <c r="F7119" s="1" t="s">
        <v>5207</v>
      </c>
      <c r="G7119" s="1" t="s">
        <v>20573</v>
      </c>
      <c r="H7119" s="1" t="s">
        <v>3201</v>
      </c>
      <c r="I7119" t="s">
        <v>20741</v>
      </c>
      <c r="J7119" t="s">
        <v>23</v>
      </c>
      <c r="K7119">
        <v>100</v>
      </c>
      <c r="L7119">
        <v>15990</v>
      </c>
      <c r="M7119">
        <v>159.9</v>
      </c>
      <c r="N7119" t="s">
        <v>7263</v>
      </c>
      <c r="O7119" t="s">
        <v>23191</v>
      </c>
      <c r="P7119">
        <v>0</v>
      </c>
      <c r="Q7119">
        <v>0</v>
      </c>
      <c r="R7119">
        <v>4</v>
      </c>
    </row>
    <row r="7120" spans="1:18" x14ac:dyDescent="0.25">
      <c r="A7120" t="s">
        <v>2565</v>
      </c>
      <c r="B7120">
        <v>2018</v>
      </c>
      <c r="C7120">
        <v>6</v>
      </c>
      <c r="D7120">
        <v>12</v>
      </c>
      <c r="E7120" t="s">
        <v>1395</v>
      </c>
      <c r="F7120" s="1" t="s">
        <v>3205</v>
      </c>
      <c r="G7120" s="1" t="s">
        <v>3967</v>
      </c>
      <c r="H7120" s="1" t="s">
        <v>3206</v>
      </c>
      <c r="I7120" t="s">
        <v>18710</v>
      </c>
      <c r="J7120" t="s">
        <v>23</v>
      </c>
      <c r="K7120">
        <v>20201</v>
      </c>
      <c r="L7120">
        <v>1203859.1200000001</v>
      </c>
      <c r="M7120">
        <v>59.59</v>
      </c>
      <c r="N7120" t="s">
        <v>9250</v>
      </c>
      <c r="O7120" t="s">
        <v>9732</v>
      </c>
      <c r="P7120">
        <v>0</v>
      </c>
      <c r="Q7120">
        <v>0</v>
      </c>
      <c r="R7120">
        <v>2</v>
      </c>
    </row>
    <row r="7121" spans="1:18" x14ac:dyDescent="0.25">
      <c r="A7121" t="s">
        <v>2565</v>
      </c>
      <c r="B7121">
        <v>2018</v>
      </c>
      <c r="C7121">
        <v>6</v>
      </c>
      <c r="D7121">
        <v>12</v>
      </c>
      <c r="E7121" t="s">
        <v>1395</v>
      </c>
      <c r="F7121" s="1" t="s">
        <v>3205</v>
      </c>
      <c r="G7121" s="1" t="s">
        <v>3967</v>
      </c>
      <c r="H7121" s="1" t="s">
        <v>7263</v>
      </c>
      <c r="I7121" t="s">
        <v>18392</v>
      </c>
      <c r="J7121" t="s">
        <v>23</v>
      </c>
      <c r="K7121">
        <v>95</v>
      </c>
      <c r="L7121">
        <v>9443</v>
      </c>
      <c r="M7121">
        <v>99.4</v>
      </c>
      <c r="N7121" t="s">
        <v>9266</v>
      </c>
      <c r="O7121" t="s">
        <v>9733</v>
      </c>
      <c r="P7121">
        <v>0</v>
      </c>
      <c r="Q7121">
        <v>0</v>
      </c>
      <c r="R7121">
        <v>2</v>
      </c>
    </row>
    <row r="7122" spans="1:18" x14ac:dyDescent="0.25">
      <c r="A7122" t="s">
        <v>540</v>
      </c>
      <c r="B7122">
        <v>2016</v>
      </c>
      <c r="C7122">
        <v>2</v>
      </c>
      <c r="D7122">
        <v>16</v>
      </c>
      <c r="E7122" t="s">
        <v>202</v>
      </c>
      <c r="F7122" s="1" t="s">
        <v>3205</v>
      </c>
      <c r="G7122" s="1" t="s">
        <v>3957</v>
      </c>
      <c r="H7122" s="1" t="s">
        <v>7263</v>
      </c>
      <c r="I7122" t="s">
        <v>541</v>
      </c>
      <c r="J7122" t="s">
        <v>300</v>
      </c>
      <c r="K7122">
        <v>25</v>
      </c>
      <c r="L7122">
        <v>7000</v>
      </c>
      <c r="M7122">
        <v>280</v>
      </c>
      <c r="N7122" t="s">
        <v>8894</v>
      </c>
      <c r="O7122" t="s">
        <v>9614</v>
      </c>
      <c r="P7122">
        <v>0</v>
      </c>
      <c r="Q7122">
        <v>0</v>
      </c>
      <c r="R7122">
        <v>1</v>
      </c>
    </row>
    <row r="7123" spans="1:18" x14ac:dyDescent="0.25">
      <c r="A7123" t="s">
        <v>8125</v>
      </c>
      <c r="B7123">
        <v>2017</v>
      </c>
      <c r="C7123">
        <v>8</v>
      </c>
      <c r="D7123">
        <v>10</v>
      </c>
      <c r="E7123" t="s">
        <v>7328</v>
      </c>
      <c r="F7123" s="1" t="s">
        <v>9480</v>
      </c>
      <c r="G7123" s="1" t="s">
        <v>9480</v>
      </c>
      <c r="H7123" s="1" t="s">
        <v>9480</v>
      </c>
      <c r="I7123" t="s">
        <v>15813</v>
      </c>
      <c r="J7123" t="s">
        <v>23</v>
      </c>
      <c r="K7123">
        <v>2</v>
      </c>
      <c r="L7123">
        <v>357.52</v>
      </c>
      <c r="M7123">
        <v>178.76</v>
      </c>
      <c r="N7123" t="e">
        <v>#N/A</v>
      </c>
      <c r="O7123" t="e">
        <v>#N/A</v>
      </c>
      <c r="P7123">
        <v>0</v>
      </c>
      <c r="Q7123">
        <v>0</v>
      </c>
      <c r="R7123">
        <v>3</v>
      </c>
    </row>
    <row r="7124" spans="1:18" x14ac:dyDescent="0.25">
      <c r="A7124" t="s">
        <v>8125</v>
      </c>
      <c r="B7124">
        <v>2017</v>
      </c>
      <c r="C7124">
        <v>8</v>
      </c>
      <c r="D7124">
        <v>10</v>
      </c>
      <c r="E7124" t="s">
        <v>7328</v>
      </c>
      <c r="F7124" s="1" t="s">
        <v>9480</v>
      </c>
      <c r="G7124" s="1" t="s">
        <v>9480</v>
      </c>
      <c r="H7124" s="1" t="s">
        <v>9480</v>
      </c>
      <c r="I7124" t="s">
        <v>15814</v>
      </c>
      <c r="J7124" t="s">
        <v>23</v>
      </c>
      <c r="K7124">
        <v>757</v>
      </c>
      <c r="L7124">
        <v>130442.76</v>
      </c>
      <c r="M7124">
        <v>172.32</v>
      </c>
      <c r="N7124" t="e">
        <v>#N/A</v>
      </c>
      <c r="O7124" t="e">
        <v>#N/A</v>
      </c>
      <c r="P7124">
        <v>0</v>
      </c>
      <c r="Q7124">
        <v>0</v>
      </c>
      <c r="R7124">
        <v>3</v>
      </c>
    </row>
    <row r="7125" spans="1:18" x14ac:dyDescent="0.25">
      <c r="A7125" t="s">
        <v>8125</v>
      </c>
      <c r="B7125">
        <v>2017</v>
      </c>
      <c r="C7125">
        <v>8</v>
      </c>
      <c r="D7125">
        <v>10</v>
      </c>
      <c r="E7125" t="s">
        <v>7328</v>
      </c>
      <c r="F7125" s="1" t="s">
        <v>5207</v>
      </c>
      <c r="G7125" s="1" t="s">
        <v>21008</v>
      </c>
      <c r="H7125" s="1" t="s">
        <v>3201</v>
      </c>
      <c r="I7125" t="s">
        <v>6906</v>
      </c>
      <c r="J7125" t="s">
        <v>23</v>
      </c>
      <c r="K7125">
        <v>2</v>
      </c>
      <c r="L7125">
        <v>285.77</v>
      </c>
      <c r="M7125">
        <v>142.88999999999999</v>
      </c>
      <c r="N7125" t="s">
        <v>7263</v>
      </c>
      <c r="O7125" t="s">
        <v>23191</v>
      </c>
      <c r="P7125">
        <v>0</v>
      </c>
      <c r="Q7125">
        <v>0</v>
      </c>
      <c r="R7125">
        <v>3</v>
      </c>
    </row>
    <row r="7126" spans="1:18" x14ac:dyDescent="0.25">
      <c r="A7126" t="s">
        <v>8125</v>
      </c>
      <c r="B7126">
        <v>2017</v>
      </c>
      <c r="C7126">
        <v>8</v>
      </c>
      <c r="D7126">
        <v>10</v>
      </c>
      <c r="E7126" t="s">
        <v>7328</v>
      </c>
      <c r="F7126" s="1" t="s">
        <v>9480</v>
      </c>
      <c r="G7126" s="1" t="s">
        <v>9480</v>
      </c>
      <c r="H7126" s="1" t="s">
        <v>9480</v>
      </c>
      <c r="I7126" t="s">
        <v>15815</v>
      </c>
      <c r="J7126" t="s">
        <v>23</v>
      </c>
      <c r="K7126">
        <v>276</v>
      </c>
      <c r="L7126">
        <v>46829.53</v>
      </c>
      <c r="M7126">
        <v>169.67</v>
      </c>
      <c r="N7126" t="e">
        <v>#N/A</v>
      </c>
      <c r="O7126" t="e">
        <v>#N/A</v>
      </c>
      <c r="P7126">
        <v>0</v>
      </c>
      <c r="Q7126">
        <v>0</v>
      </c>
      <c r="R7126">
        <v>3</v>
      </c>
    </row>
    <row r="7127" spans="1:18" x14ac:dyDescent="0.25">
      <c r="A7127" t="s">
        <v>8125</v>
      </c>
      <c r="B7127">
        <v>2017</v>
      </c>
      <c r="C7127">
        <v>8</v>
      </c>
      <c r="D7127">
        <v>10</v>
      </c>
      <c r="E7127" t="s">
        <v>7328</v>
      </c>
      <c r="F7127" s="1" t="s">
        <v>5207</v>
      </c>
      <c r="G7127" s="1" t="s">
        <v>20931</v>
      </c>
      <c r="H7127" s="1" t="s">
        <v>3201</v>
      </c>
      <c r="I7127" t="s">
        <v>6540</v>
      </c>
      <c r="J7127" t="s">
        <v>23</v>
      </c>
      <c r="K7127">
        <v>367</v>
      </c>
      <c r="L7127">
        <v>68549.070000000007</v>
      </c>
      <c r="M7127">
        <v>186.78</v>
      </c>
      <c r="N7127" t="s">
        <v>9106</v>
      </c>
      <c r="O7127" t="s">
        <v>9804</v>
      </c>
      <c r="P7127">
        <v>0</v>
      </c>
      <c r="Q7127">
        <v>0</v>
      </c>
      <c r="R7127">
        <v>3</v>
      </c>
    </row>
    <row r="7128" spans="1:18" x14ac:dyDescent="0.25">
      <c r="A7128" t="s">
        <v>8125</v>
      </c>
      <c r="B7128">
        <v>2017</v>
      </c>
      <c r="C7128">
        <v>8</v>
      </c>
      <c r="D7128">
        <v>10</v>
      </c>
      <c r="E7128" t="s">
        <v>7328</v>
      </c>
      <c r="F7128" s="1" t="s">
        <v>5207</v>
      </c>
      <c r="G7128" s="1" t="s">
        <v>20931</v>
      </c>
      <c r="H7128" s="1" t="s">
        <v>3201</v>
      </c>
      <c r="I7128" t="s">
        <v>6616</v>
      </c>
      <c r="J7128" t="s">
        <v>23</v>
      </c>
      <c r="K7128">
        <v>118</v>
      </c>
      <c r="L7128">
        <v>21093.47</v>
      </c>
      <c r="M7128">
        <v>178.76</v>
      </c>
      <c r="N7128" t="s">
        <v>9110</v>
      </c>
      <c r="O7128" t="s">
        <v>9805</v>
      </c>
      <c r="P7128">
        <v>0</v>
      </c>
      <c r="Q7128">
        <v>0</v>
      </c>
      <c r="R7128">
        <v>3</v>
      </c>
    </row>
    <row r="7129" spans="1:18" x14ac:dyDescent="0.25">
      <c r="A7129" t="s">
        <v>8125</v>
      </c>
      <c r="B7129">
        <v>2017</v>
      </c>
      <c r="C7129">
        <v>8</v>
      </c>
      <c r="D7129">
        <v>10</v>
      </c>
      <c r="E7129" t="s">
        <v>7328</v>
      </c>
      <c r="F7129" s="1" t="s">
        <v>5207</v>
      </c>
      <c r="G7129" s="1" t="s">
        <v>21008</v>
      </c>
      <c r="H7129" s="1" t="s">
        <v>3201</v>
      </c>
      <c r="I7129" t="s">
        <v>6979</v>
      </c>
      <c r="J7129" t="s">
        <v>23</v>
      </c>
      <c r="K7129">
        <v>35</v>
      </c>
      <c r="L7129">
        <v>5001.0200000000004</v>
      </c>
      <c r="M7129">
        <v>142.88999999999999</v>
      </c>
      <c r="N7129" t="s">
        <v>9361</v>
      </c>
      <c r="O7129" t="s">
        <v>9810</v>
      </c>
      <c r="P7129">
        <v>0</v>
      </c>
      <c r="Q7129">
        <v>0</v>
      </c>
      <c r="R7129">
        <v>3</v>
      </c>
    </row>
    <row r="7130" spans="1:18" x14ac:dyDescent="0.25">
      <c r="A7130" t="s">
        <v>8125</v>
      </c>
      <c r="B7130">
        <v>2017</v>
      </c>
      <c r="C7130">
        <v>8</v>
      </c>
      <c r="D7130">
        <v>10</v>
      </c>
      <c r="E7130" t="s">
        <v>7328</v>
      </c>
      <c r="F7130" s="1" t="s">
        <v>5207</v>
      </c>
      <c r="G7130" s="1" t="s">
        <v>21008</v>
      </c>
      <c r="H7130" s="1" t="s">
        <v>3201</v>
      </c>
      <c r="I7130" t="s">
        <v>7033</v>
      </c>
      <c r="J7130" t="s">
        <v>23</v>
      </c>
      <c r="K7130">
        <v>20</v>
      </c>
      <c r="L7130">
        <v>2857.72</v>
      </c>
      <c r="M7130">
        <v>142.88999999999999</v>
      </c>
      <c r="N7130" t="s">
        <v>9365</v>
      </c>
      <c r="O7130" t="s">
        <v>9812</v>
      </c>
      <c r="P7130">
        <v>0</v>
      </c>
      <c r="Q7130">
        <v>0</v>
      </c>
      <c r="R7130">
        <v>3</v>
      </c>
    </row>
    <row r="7131" spans="1:18" x14ac:dyDescent="0.25">
      <c r="A7131" t="s">
        <v>8125</v>
      </c>
      <c r="B7131">
        <v>2017</v>
      </c>
      <c r="C7131">
        <v>8</v>
      </c>
      <c r="D7131">
        <v>10</v>
      </c>
      <c r="E7131" t="s">
        <v>7328</v>
      </c>
      <c r="F7131" s="1" t="s">
        <v>5207</v>
      </c>
      <c r="G7131" s="1" t="s">
        <v>21008</v>
      </c>
      <c r="H7131" s="1" t="s">
        <v>3201</v>
      </c>
      <c r="I7131" t="s">
        <v>6978</v>
      </c>
      <c r="J7131" t="s">
        <v>23</v>
      </c>
      <c r="K7131">
        <v>54</v>
      </c>
      <c r="L7131">
        <v>8482.41</v>
      </c>
      <c r="M7131">
        <v>157.08000000000001</v>
      </c>
      <c r="N7131" t="s">
        <v>9361</v>
      </c>
      <c r="O7131" t="s">
        <v>9810</v>
      </c>
      <c r="P7131">
        <v>0</v>
      </c>
      <c r="Q7131">
        <v>0</v>
      </c>
      <c r="R7131">
        <v>3</v>
      </c>
    </row>
    <row r="7132" spans="1:18" x14ac:dyDescent="0.25">
      <c r="A7132" t="s">
        <v>8125</v>
      </c>
      <c r="B7132">
        <v>2017</v>
      </c>
      <c r="C7132">
        <v>8</v>
      </c>
      <c r="D7132">
        <v>10</v>
      </c>
      <c r="E7132" t="s">
        <v>7328</v>
      </c>
      <c r="F7132" s="1" t="s">
        <v>5207</v>
      </c>
      <c r="G7132" s="1" t="s">
        <v>20573</v>
      </c>
      <c r="H7132" s="1" t="s">
        <v>3201</v>
      </c>
      <c r="I7132" t="s">
        <v>5590</v>
      </c>
      <c r="J7132" t="s">
        <v>23</v>
      </c>
      <c r="K7132">
        <v>303</v>
      </c>
      <c r="L7132">
        <v>51410.68</v>
      </c>
      <c r="M7132">
        <v>169.67</v>
      </c>
      <c r="N7132" t="s">
        <v>8995</v>
      </c>
      <c r="O7132" t="s">
        <v>9794</v>
      </c>
      <c r="P7132">
        <v>0</v>
      </c>
      <c r="Q7132">
        <v>0</v>
      </c>
      <c r="R7132">
        <v>3</v>
      </c>
    </row>
    <row r="7133" spans="1:18" x14ac:dyDescent="0.25">
      <c r="A7133" t="s">
        <v>8125</v>
      </c>
      <c r="B7133">
        <v>2017</v>
      </c>
      <c r="C7133">
        <v>8</v>
      </c>
      <c r="D7133">
        <v>10</v>
      </c>
      <c r="E7133" t="s">
        <v>7328</v>
      </c>
      <c r="F7133" s="1" t="s">
        <v>5207</v>
      </c>
      <c r="G7133" s="1" t="s">
        <v>20573</v>
      </c>
      <c r="H7133" s="1" t="s">
        <v>3201</v>
      </c>
      <c r="I7133" t="s">
        <v>5827</v>
      </c>
      <c r="J7133" t="s">
        <v>23</v>
      </c>
      <c r="K7133">
        <v>390</v>
      </c>
      <c r="L7133">
        <v>65813.2</v>
      </c>
      <c r="M7133">
        <v>168.75</v>
      </c>
      <c r="N7133" t="s">
        <v>8855</v>
      </c>
      <c r="O7133" t="s">
        <v>9798</v>
      </c>
      <c r="P7133">
        <v>0</v>
      </c>
      <c r="Q7133">
        <v>0</v>
      </c>
      <c r="R7133">
        <v>3</v>
      </c>
    </row>
    <row r="7134" spans="1:18" x14ac:dyDescent="0.25">
      <c r="A7134" t="s">
        <v>8125</v>
      </c>
      <c r="B7134">
        <v>2017</v>
      </c>
      <c r="C7134">
        <v>8</v>
      </c>
      <c r="D7134">
        <v>10</v>
      </c>
      <c r="E7134" t="s">
        <v>7328</v>
      </c>
      <c r="F7134" s="1" t="s">
        <v>5207</v>
      </c>
      <c r="G7134" s="1" t="s">
        <v>20931</v>
      </c>
      <c r="H7134" s="1" t="s">
        <v>3201</v>
      </c>
      <c r="I7134" t="s">
        <v>6493</v>
      </c>
      <c r="J7134" t="s">
        <v>23</v>
      </c>
      <c r="K7134">
        <v>186</v>
      </c>
      <c r="L7134">
        <v>35373.589999999997</v>
      </c>
      <c r="M7134">
        <v>190.18</v>
      </c>
      <c r="N7134" t="s">
        <v>8296</v>
      </c>
      <c r="O7134" t="s">
        <v>9803</v>
      </c>
      <c r="P7134">
        <v>0</v>
      </c>
      <c r="Q7134">
        <v>0</v>
      </c>
      <c r="R7134">
        <v>3</v>
      </c>
    </row>
    <row r="7135" spans="1:18" x14ac:dyDescent="0.25">
      <c r="A7135" t="s">
        <v>8125</v>
      </c>
      <c r="B7135">
        <v>2017</v>
      </c>
      <c r="C7135">
        <v>8</v>
      </c>
      <c r="D7135">
        <v>10</v>
      </c>
      <c r="E7135" t="s">
        <v>7328</v>
      </c>
      <c r="F7135" s="1" t="s">
        <v>5207</v>
      </c>
      <c r="G7135" s="1" t="s">
        <v>21008</v>
      </c>
      <c r="H7135" s="1" t="s">
        <v>3201</v>
      </c>
      <c r="I7135" t="s">
        <v>6948</v>
      </c>
      <c r="J7135" t="s">
        <v>23</v>
      </c>
      <c r="K7135">
        <v>2</v>
      </c>
      <c r="L7135">
        <v>285.77</v>
      </c>
      <c r="M7135">
        <v>142.88999999999999</v>
      </c>
      <c r="N7135" t="s">
        <v>9358</v>
      </c>
      <c r="O7135" t="s">
        <v>9809</v>
      </c>
      <c r="P7135">
        <v>0</v>
      </c>
      <c r="Q7135">
        <v>0</v>
      </c>
      <c r="R7135">
        <v>3</v>
      </c>
    </row>
    <row r="7136" spans="1:18" x14ac:dyDescent="0.25">
      <c r="A7136" t="s">
        <v>8125</v>
      </c>
      <c r="B7136">
        <v>2017</v>
      </c>
      <c r="C7136">
        <v>8</v>
      </c>
      <c r="D7136">
        <v>10</v>
      </c>
      <c r="E7136" t="s">
        <v>7328</v>
      </c>
      <c r="F7136" s="1" t="s">
        <v>5207</v>
      </c>
      <c r="G7136" s="1" t="s">
        <v>21008</v>
      </c>
      <c r="H7136" s="1" t="s">
        <v>3201</v>
      </c>
      <c r="I7136" t="s">
        <v>6947</v>
      </c>
      <c r="J7136" t="s">
        <v>23</v>
      </c>
      <c r="K7136">
        <v>56</v>
      </c>
      <c r="L7136">
        <v>8796.57</v>
      </c>
      <c r="M7136">
        <v>157.08000000000001</v>
      </c>
      <c r="N7136" t="s">
        <v>9358</v>
      </c>
      <c r="O7136" t="s">
        <v>9809</v>
      </c>
      <c r="P7136">
        <v>0</v>
      </c>
      <c r="Q7136">
        <v>0</v>
      </c>
      <c r="R7136">
        <v>3</v>
      </c>
    </row>
    <row r="7137" spans="1:18" x14ac:dyDescent="0.25">
      <c r="A7137" t="s">
        <v>8125</v>
      </c>
      <c r="B7137">
        <v>2017</v>
      </c>
      <c r="C7137">
        <v>8</v>
      </c>
      <c r="D7137">
        <v>10</v>
      </c>
      <c r="E7137" t="s">
        <v>7328</v>
      </c>
      <c r="F7137" s="1" t="s">
        <v>5207</v>
      </c>
      <c r="G7137" s="1" t="s">
        <v>20573</v>
      </c>
      <c r="H7137" s="1" t="s">
        <v>3201</v>
      </c>
      <c r="I7137" t="s">
        <v>6023</v>
      </c>
      <c r="J7137" t="s">
        <v>23</v>
      </c>
      <c r="K7137">
        <v>2</v>
      </c>
      <c r="L7137">
        <v>344.63</v>
      </c>
      <c r="M7137">
        <v>172.32</v>
      </c>
      <c r="N7137" t="s">
        <v>9045</v>
      </c>
      <c r="O7137" t="s">
        <v>9909</v>
      </c>
      <c r="P7137">
        <v>0</v>
      </c>
      <c r="Q7137">
        <v>0</v>
      </c>
      <c r="R7137">
        <v>3</v>
      </c>
    </row>
    <row r="7138" spans="1:18" x14ac:dyDescent="0.25">
      <c r="A7138" t="s">
        <v>8125</v>
      </c>
      <c r="B7138">
        <v>2017</v>
      </c>
      <c r="C7138">
        <v>8</v>
      </c>
      <c r="D7138">
        <v>10</v>
      </c>
      <c r="E7138" t="s">
        <v>7328</v>
      </c>
      <c r="F7138" s="1" t="s">
        <v>5207</v>
      </c>
      <c r="G7138" s="1" t="s">
        <v>20931</v>
      </c>
      <c r="H7138" s="1" t="s">
        <v>3201</v>
      </c>
      <c r="I7138" t="s">
        <v>6572</v>
      </c>
      <c r="J7138" t="s">
        <v>23</v>
      </c>
      <c r="K7138">
        <v>201</v>
      </c>
      <c r="L7138">
        <v>35930.400000000001</v>
      </c>
      <c r="M7138">
        <v>178.76</v>
      </c>
      <c r="N7138" t="s">
        <v>9108</v>
      </c>
      <c r="O7138" t="s">
        <v>9806</v>
      </c>
      <c r="P7138">
        <v>0</v>
      </c>
      <c r="Q7138">
        <v>0</v>
      </c>
      <c r="R7138">
        <v>3</v>
      </c>
    </row>
    <row r="7139" spans="1:18" x14ac:dyDescent="0.25">
      <c r="A7139" t="s">
        <v>8125</v>
      </c>
      <c r="B7139">
        <v>2017</v>
      </c>
      <c r="C7139">
        <v>8</v>
      </c>
      <c r="D7139">
        <v>10</v>
      </c>
      <c r="E7139" t="s">
        <v>7328</v>
      </c>
      <c r="F7139" s="1" t="s">
        <v>5207</v>
      </c>
      <c r="G7139" s="1" t="s">
        <v>21008</v>
      </c>
      <c r="H7139" s="1" t="s">
        <v>3201</v>
      </c>
      <c r="I7139" t="s">
        <v>21028</v>
      </c>
      <c r="J7139" t="s">
        <v>23</v>
      </c>
      <c r="K7139">
        <v>39</v>
      </c>
      <c r="L7139">
        <v>5572.56</v>
      </c>
      <c r="M7139">
        <v>142.88999999999999</v>
      </c>
      <c r="N7139" t="s">
        <v>7263</v>
      </c>
      <c r="O7139" t="s">
        <v>23191</v>
      </c>
      <c r="P7139">
        <v>0</v>
      </c>
      <c r="Q7139">
        <v>0</v>
      </c>
      <c r="R7139">
        <v>3</v>
      </c>
    </row>
    <row r="7140" spans="1:18" x14ac:dyDescent="0.25">
      <c r="A7140" t="s">
        <v>8125</v>
      </c>
      <c r="B7140">
        <v>2017</v>
      </c>
      <c r="C7140">
        <v>8</v>
      </c>
      <c r="D7140">
        <v>10</v>
      </c>
      <c r="E7140" t="s">
        <v>7328</v>
      </c>
      <c r="F7140" s="1" t="s">
        <v>5207</v>
      </c>
      <c r="G7140" s="1" t="s">
        <v>21008</v>
      </c>
      <c r="H7140" s="1" t="s">
        <v>3201</v>
      </c>
      <c r="I7140" t="s">
        <v>7004</v>
      </c>
      <c r="J7140" t="s">
        <v>23</v>
      </c>
      <c r="K7140">
        <v>53</v>
      </c>
      <c r="L7140">
        <v>8325.32</v>
      </c>
      <c r="M7140">
        <v>157.08000000000001</v>
      </c>
      <c r="N7140" t="s">
        <v>9363</v>
      </c>
      <c r="O7140" t="s">
        <v>9811</v>
      </c>
      <c r="P7140">
        <v>0</v>
      </c>
      <c r="Q7140">
        <v>0</v>
      </c>
      <c r="R7140">
        <v>3</v>
      </c>
    </row>
    <row r="7141" spans="1:18" x14ac:dyDescent="0.25">
      <c r="A7141" t="s">
        <v>8125</v>
      </c>
      <c r="B7141">
        <v>2017</v>
      </c>
      <c r="C7141">
        <v>8</v>
      </c>
      <c r="D7141">
        <v>10</v>
      </c>
      <c r="E7141" t="s">
        <v>7328</v>
      </c>
      <c r="F7141" s="1" t="s">
        <v>5207</v>
      </c>
      <c r="G7141" s="1" t="s">
        <v>20931</v>
      </c>
      <c r="H7141" s="1" t="s">
        <v>3201</v>
      </c>
      <c r="I7141" t="s">
        <v>6439</v>
      </c>
      <c r="J7141" t="s">
        <v>23</v>
      </c>
      <c r="K7141">
        <v>5</v>
      </c>
      <c r="L7141">
        <v>770.36</v>
      </c>
      <c r="M7141">
        <v>154.07</v>
      </c>
      <c r="N7141" t="s">
        <v>9103</v>
      </c>
      <c r="O7141" t="s">
        <v>9900</v>
      </c>
      <c r="P7141">
        <v>0</v>
      </c>
      <c r="Q7141">
        <v>0</v>
      </c>
      <c r="R7141">
        <v>3</v>
      </c>
    </row>
    <row r="7142" spans="1:18" x14ac:dyDescent="0.25">
      <c r="A7142" t="s">
        <v>8125</v>
      </c>
      <c r="B7142">
        <v>2017</v>
      </c>
      <c r="C7142">
        <v>8</v>
      </c>
      <c r="D7142">
        <v>10</v>
      </c>
      <c r="E7142" t="s">
        <v>7328</v>
      </c>
      <c r="F7142" s="1" t="s">
        <v>5207</v>
      </c>
      <c r="G7142" s="1" t="s">
        <v>21008</v>
      </c>
      <c r="H7142" s="1" t="s">
        <v>3201</v>
      </c>
      <c r="I7142" t="s">
        <v>6911</v>
      </c>
      <c r="J7142" t="s">
        <v>23</v>
      </c>
      <c r="K7142">
        <v>1</v>
      </c>
      <c r="L7142">
        <v>157.08000000000001</v>
      </c>
      <c r="M7142">
        <v>157.08000000000001</v>
      </c>
      <c r="N7142" t="s">
        <v>9356</v>
      </c>
      <c r="O7142" t="s">
        <v>9917</v>
      </c>
      <c r="P7142">
        <v>0</v>
      </c>
      <c r="Q7142">
        <v>0</v>
      </c>
      <c r="R7142">
        <v>3</v>
      </c>
    </row>
    <row r="7143" spans="1:18" x14ac:dyDescent="0.25">
      <c r="A7143" t="s">
        <v>8125</v>
      </c>
      <c r="B7143">
        <v>2017</v>
      </c>
      <c r="C7143">
        <v>8</v>
      </c>
      <c r="D7143">
        <v>10</v>
      </c>
      <c r="E7143" t="s">
        <v>7328</v>
      </c>
      <c r="F7143" s="1" t="s">
        <v>5207</v>
      </c>
      <c r="G7143" s="1" t="s">
        <v>21008</v>
      </c>
      <c r="H7143" s="1" t="s">
        <v>3201</v>
      </c>
      <c r="I7143" t="s">
        <v>7043</v>
      </c>
      <c r="J7143" t="s">
        <v>23</v>
      </c>
      <c r="K7143">
        <v>45</v>
      </c>
      <c r="L7143">
        <v>6429.88</v>
      </c>
      <c r="M7143">
        <v>142.88999999999999</v>
      </c>
      <c r="N7143" t="s">
        <v>9366</v>
      </c>
      <c r="O7143" t="s">
        <v>9944</v>
      </c>
      <c r="P7143">
        <v>0</v>
      </c>
      <c r="Q7143">
        <v>0</v>
      </c>
      <c r="R7143">
        <v>3</v>
      </c>
    </row>
    <row r="7144" spans="1:18" x14ac:dyDescent="0.25">
      <c r="A7144" t="s">
        <v>8125</v>
      </c>
      <c r="B7144">
        <v>2017</v>
      </c>
      <c r="C7144">
        <v>8</v>
      </c>
      <c r="D7144">
        <v>10</v>
      </c>
      <c r="E7144" t="s">
        <v>7328</v>
      </c>
      <c r="F7144" s="1" t="s">
        <v>5207</v>
      </c>
      <c r="G7144" s="1" t="s">
        <v>20573</v>
      </c>
      <c r="H7144" s="1" t="s">
        <v>3201</v>
      </c>
      <c r="I7144" t="s">
        <v>6166</v>
      </c>
      <c r="J7144" t="s">
        <v>23</v>
      </c>
      <c r="K7144">
        <v>206</v>
      </c>
      <c r="L7144">
        <v>35701.160000000003</v>
      </c>
      <c r="M7144">
        <v>173.31</v>
      </c>
      <c r="N7144" t="s">
        <v>9062</v>
      </c>
      <c r="O7144" t="s">
        <v>9921</v>
      </c>
      <c r="P7144">
        <v>0</v>
      </c>
      <c r="Q7144">
        <v>0</v>
      </c>
      <c r="R7144">
        <v>3</v>
      </c>
    </row>
    <row r="7145" spans="1:18" x14ac:dyDescent="0.25">
      <c r="A7145" t="s">
        <v>8125</v>
      </c>
      <c r="B7145">
        <v>2017</v>
      </c>
      <c r="C7145">
        <v>8</v>
      </c>
      <c r="D7145">
        <v>10</v>
      </c>
      <c r="E7145" t="s">
        <v>7328</v>
      </c>
      <c r="F7145" s="1" t="s">
        <v>5207</v>
      </c>
      <c r="G7145" s="1" t="s">
        <v>20573</v>
      </c>
      <c r="H7145" s="1" t="s">
        <v>3201</v>
      </c>
      <c r="I7145" t="s">
        <v>5804</v>
      </c>
      <c r="J7145" t="s">
        <v>23</v>
      </c>
      <c r="K7145">
        <v>188</v>
      </c>
      <c r="L7145">
        <v>31725.34</v>
      </c>
      <c r="M7145">
        <v>168.75</v>
      </c>
      <c r="N7145" t="s">
        <v>9024</v>
      </c>
      <c r="O7145" t="s">
        <v>9797</v>
      </c>
      <c r="P7145">
        <v>0</v>
      </c>
      <c r="Q7145">
        <v>0</v>
      </c>
      <c r="R7145">
        <v>3</v>
      </c>
    </row>
    <row r="7146" spans="1:18" x14ac:dyDescent="0.25">
      <c r="A7146" t="s">
        <v>8125</v>
      </c>
      <c r="B7146">
        <v>2017</v>
      </c>
      <c r="C7146">
        <v>8</v>
      </c>
      <c r="D7146">
        <v>10</v>
      </c>
      <c r="E7146" t="s">
        <v>7328</v>
      </c>
      <c r="F7146" s="1" t="s">
        <v>5207</v>
      </c>
      <c r="G7146" s="1" t="s">
        <v>20573</v>
      </c>
      <c r="H7146" s="1" t="s">
        <v>3201</v>
      </c>
      <c r="I7146" t="s">
        <v>20748</v>
      </c>
      <c r="J7146" t="s">
        <v>23</v>
      </c>
      <c r="K7146">
        <v>157</v>
      </c>
      <c r="L7146">
        <v>26494.03</v>
      </c>
      <c r="M7146">
        <v>168.75</v>
      </c>
      <c r="N7146" t="s">
        <v>7263</v>
      </c>
      <c r="O7146" t="s">
        <v>23191</v>
      </c>
      <c r="P7146">
        <v>0</v>
      </c>
      <c r="Q7146">
        <v>0</v>
      </c>
      <c r="R7146">
        <v>3</v>
      </c>
    </row>
    <row r="7147" spans="1:18" x14ac:dyDescent="0.25">
      <c r="A7147" t="s">
        <v>8125</v>
      </c>
      <c r="B7147">
        <v>2017</v>
      </c>
      <c r="C7147">
        <v>8</v>
      </c>
      <c r="D7147">
        <v>10</v>
      </c>
      <c r="E7147" t="s">
        <v>7328</v>
      </c>
      <c r="F7147" s="1" t="s">
        <v>5207</v>
      </c>
      <c r="G7147" s="1" t="s">
        <v>21008</v>
      </c>
      <c r="H7147" s="1" t="s">
        <v>3201</v>
      </c>
      <c r="I7147" t="s">
        <v>7018</v>
      </c>
      <c r="J7147" t="s">
        <v>23</v>
      </c>
      <c r="K7147">
        <v>1</v>
      </c>
      <c r="L7147">
        <v>142.88999999999999</v>
      </c>
      <c r="M7147">
        <v>142.88999999999999</v>
      </c>
      <c r="N7147" t="s">
        <v>9364</v>
      </c>
      <c r="O7147" t="s">
        <v>9821</v>
      </c>
      <c r="P7147">
        <v>0</v>
      </c>
      <c r="Q7147">
        <v>0</v>
      </c>
      <c r="R7147">
        <v>3</v>
      </c>
    </row>
    <row r="7148" spans="1:18" x14ac:dyDescent="0.25">
      <c r="A7148" t="s">
        <v>8125</v>
      </c>
      <c r="B7148">
        <v>2017</v>
      </c>
      <c r="C7148">
        <v>8</v>
      </c>
      <c r="D7148">
        <v>10</v>
      </c>
      <c r="E7148" t="s">
        <v>7328</v>
      </c>
      <c r="F7148" s="1" t="s">
        <v>5207</v>
      </c>
      <c r="G7148" s="1" t="s">
        <v>21008</v>
      </c>
      <c r="H7148" s="1" t="s">
        <v>3201</v>
      </c>
      <c r="I7148" t="s">
        <v>7019</v>
      </c>
      <c r="J7148" t="s">
        <v>23</v>
      </c>
      <c r="K7148">
        <v>1</v>
      </c>
      <c r="L7148">
        <v>157.08000000000001</v>
      </c>
      <c r="M7148">
        <v>157.08000000000001</v>
      </c>
      <c r="N7148" t="s">
        <v>9364</v>
      </c>
      <c r="O7148" t="s">
        <v>9821</v>
      </c>
      <c r="P7148">
        <v>0</v>
      </c>
      <c r="Q7148">
        <v>0</v>
      </c>
      <c r="R7148">
        <v>3</v>
      </c>
    </row>
    <row r="7149" spans="1:18" x14ac:dyDescent="0.25">
      <c r="A7149" t="s">
        <v>8125</v>
      </c>
      <c r="B7149">
        <v>2017</v>
      </c>
      <c r="C7149">
        <v>8</v>
      </c>
      <c r="D7149">
        <v>10</v>
      </c>
      <c r="E7149" t="s">
        <v>7328</v>
      </c>
      <c r="F7149" s="1" t="s">
        <v>9480</v>
      </c>
      <c r="G7149" s="1" t="s">
        <v>9480</v>
      </c>
      <c r="H7149" s="1" t="s">
        <v>9480</v>
      </c>
      <c r="I7149" t="s">
        <v>15816</v>
      </c>
      <c r="J7149" t="s">
        <v>23</v>
      </c>
      <c r="K7149">
        <v>5</v>
      </c>
      <c r="L7149">
        <v>866.53</v>
      </c>
      <c r="M7149">
        <v>173.31</v>
      </c>
      <c r="N7149" t="e">
        <v>#N/A</v>
      </c>
      <c r="O7149" t="e">
        <v>#N/A</v>
      </c>
      <c r="P7149">
        <v>0</v>
      </c>
      <c r="Q7149">
        <v>0</v>
      </c>
      <c r="R7149">
        <v>3</v>
      </c>
    </row>
    <row r="7150" spans="1:18" x14ac:dyDescent="0.25">
      <c r="A7150" t="s">
        <v>10320</v>
      </c>
      <c r="B7150">
        <v>2019</v>
      </c>
      <c r="C7150">
        <v>2</v>
      </c>
      <c r="D7150">
        <v>18</v>
      </c>
      <c r="E7150" t="s">
        <v>1620</v>
      </c>
      <c r="F7150" s="1" t="s">
        <v>3205</v>
      </c>
      <c r="G7150" s="1" t="s">
        <v>3863</v>
      </c>
      <c r="H7150" s="1" t="s">
        <v>3206</v>
      </c>
      <c r="I7150" t="s">
        <v>19325</v>
      </c>
      <c r="J7150" t="s">
        <v>23</v>
      </c>
      <c r="K7150">
        <v>4009</v>
      </c>
      <c r="L7150">
        <v>285641.25</v>
      </c>
      <c r="M7150">
        <v>71.25</v>
      </c>
      <c r="N7150" t="s">
        <v>9319</v>
      </c>
      <c r="O7150" t="s">
        <v>9487</v>
      </c>
      <c r="P7150">
        <v>0</v>
      </c>
      <c r="Q7150">
        <v>0</v>
      </c>
      <c r="R7150">
        <v>1</v>
      </c>
    </row>
    <row r="7151" spans="1:18" x14ac:dyDescent="0.25">
      <c r="A7151" t="s">
        <v>10320</v>
      </c>
      <c r="B7151">
        <v>2019</v>
      </c>
      <c r="C7151">
        <v>2</v>
      </c>
      <c r="D7151">
        <v>18</v>
      </c>
      <c r="E7151" t="s">
        <v>1620</v>
      </c>
      <c r="F7151" s="1" t="s">
        <v>3205</v>
      </c>
      <c r="G7151" s="1" t="s">
        <v>3863</v>
      </c>
      <c r="H7151" s="1" t="s">
        <v>3204</v>
      </c>
      <c r="I7151" t="s">
        <v>19607</v>
      </c>
      <c r="J7151" t="s">
        <v>23</v>
      </c>
      <c r="K7151">
        <v>9927</v>
      </c>
      <c r="L7151">
        <v>633838.94999999995</v>
      </c>
      <c r="M7151">
        <v>63.85</v>
      </c>
      <c r="N7151" t="s">
        <v>9313</v>
      </c>
      <c r="O7151" t="s">
        <v>10342</v>
      </c>
      <c r="P7151">
        <v>0</v>
      </c>
      <c r="Q7151">
        <v>0</v>
      </c>
      <c r="R7151">
        <v>1</v>
      </c>
    </row>
    <row r="7152" spans="1:18" x14ac:dyDescent="0.25">
      <c r="A7152" t="s">
        <v>10320</v>
      </c>
      <c r="B7152">
        <v>2019</v>
      </c>
      <c r="C7152">
        <v>2</v>
      </c>
      <c r="D7152">
        <v>18</v>
      </c>
      <c r="E7152" t="s">
        <v>1620</v>
      </c>
      <c r="F7152" s="1" t="s">
        <v>3205</v>
      </c>
      <c r="G7152" s="1" t="s">
        <v>3863</v>
      </c>
      <c r="H7152" s="1" t="s">
        <v>7263</v>
      </c>
      <c r="I7152" t="s">
        <v>19351</v>
      </c>
      <c r="J7152" t="s">
        <v>23</v>
      </c>
      <c r="K7152">
        <v>6210</v>
      </c>
      <c r="L7152">
        <v>396508.5</v>
      </c>
      <c r="M7152">
        <v>63.85</v>
      </c>
      <c r="N7152" t="s">
        <v>9321</v>
      </c>
      <c r="O7152" t="s">
        <v>10652</v>
      </c>
      <c r="P7152">
        <v>0</v>
      </c>
      <c r="Q7152">
        <v>0</v>
      </c>
      <c r="R7152">
        <v>1</v>
      </c>
    </row>
    <row r="7153" spans="1:18" x14ac:dyDescent="0.25">
      <c r="A7153" t="s">
        <v>1192</v>
      </c>
      <c r="B7153">
        <v>2016</v>
      </c>
      <c r="C7153">
        <v>11</v>
      </c>
      <c r="D7153">
        <v>3</v>
      </c>
      <c r="E7153" t="s">
        <v>174</v>
      </c>
      <c r="F7153" s="1" t="s">
        <v>3205</v>
      </c>
      <c r="G7153" s="1" t="s">
        <v>3863</v>
      </c>
      <c r="H7153" s="1" t="s">
        <v>3206</v>
      </c>
      <c r="I7153" t="s">
        <v>19007</v>
      </c>
      <c r="J7153" t="s">
        <v>23</v>
      </c>
      <c r="K7153">
        <v>20010</v>
      </c>
      <c r="L7153">
        <v>806402.95</v>
      </c>
      <c r="M7153">
        <v>40.299999999999997</v>
      </c>
      <c r="N7153" t="s">
        <v>9347</v>
      </c>
      <c r="O7153" t="s">
        <v>9542</v>
      </c>
      <c r="P7153">
        <v>8.0289698840596724E-2</v>
      </c>
      <c r="Q7153">
        <v>0</v>
      </c>
      <c r="R7153">
        <v>4</v>
      </c>
    </row>
    <row r="7154" spans="1:18" x14ac:dyDescent="0.25">
      <c r="A7154" t="s">
        <v>2134</v>
      </c>
      <c r="B7154">
        <v>2018</v>
      </c>
      <c r="C7154">
        <v>1</v>
      </c>
      <c r="D7154">
        <v>19</v>
      </c>
      <c r="E7154" t="s">
        <v>51</v>
      </c>
      <c r="F7154" s="1" t="s">
        <v>3205</v>
      </c>
      <c r="G7154" s="1" t="s">
        <v>3384</v>
      </c>
      <c r="H7154" s="1" t="s">
        <v>3206</v>
      </c>
      <c r="I7154" t="s">
        <v>17065</v>
      </c>
      <c r="J7154" t="s">
        <v>23</v>
      </c>
      <c r="K7154">
        <v>6930</v>
      </c>
      <c r="L7154">
        <v>294525</v>
      </c>
      <c r="M7154">
        <v>42.5</v>
      </c>
      <c r="N7154" t="s">
        <v>163</v>
      </c>
      <c r="O7154" t="s">
        <v>9505</v>
      </c>
      <c r="P7154">
        <v>3.8218627714528705E-2</v>
      </c>
      <c r="Q7154">
        <v>0</v>
      </c>
      <c r="R7154">
        <v>1</v>
      </c>
    </row>
    <row r="7155" spans="1:18" x14ac:dyDescent="0.25">
      <c r="A7155" t="s">
        <v>2134</v>
      </c>
      <c r="B7155">
        <v>2018</v>
      </c>
      <c r="C7155">
        <v>1</v>
      </c>
      <c r="D7155">
        <v>19</v>
      </c>
      <c r="E7155" t="s">
        <v>51</v>
      </c>
      <c r="F7155" s="1" t="s">
        <v>3205</v>
      </c>
      <c r="G7155" s="1" t="s">
        <v>3384</v>
      </c>
      <c r="H7155" s="1" t="s">
        <v>3206</v>
      </c>
      <c r="I7155" t="s">
        <v>17068</v>
      </c>
      <c r="J7155" t="s">
        <v>23</v>
      </c>
      <c r="K7155">
        <v>6160</v>
      </c>
      <c r="L7155">
        <v>261800</v>
      </c>
      <c r="M7155">
        <v>42.5</v>
      </c>
      <c r="N7155" t="s">
        <v>170</v>
      </c>
      <c r="O7155" t="s">
        <v>9516</v>
      </c>
      <c r="P7155">
        <v>3.660242098978287E-2</v>
      </c>
      <c r="Q7155">
        <v>0</v>
      </c>
      <c r="R7155">
        <v>1</v>
      </c>
    </row>
    <row r="7156" spans="1:18" x14ac:dyDescent="0.25">
      <c r="A7156" t="s">
        <v>2134</v>
      </c>
      <c r="B7156">
        <v>2018</v>
      </c>
      <c r="C7156">
        <v>1</v>
      </c>
      <c r="D7156">
        <v>19</v>
      </c>
      <c r="E7156" t="s">
        <v>51</v>
      </c>
      <c r="F7156" s="1" t="s">
        <v>3205</v>
      </c>
      <c r="G7156" s="1" t="s">
        <v>3227</v>
      </c>
      <c r="H7156" s="1" t="s">
        <v>3206</v>
      </c>
      <c r="I7156" t="s">
        <v>19765</v>
      </c>
      <c r="J7156" t="s">
        <v>23</v>
      </c>
      <c r="K7156">
        <v>2985</v>
      </c>
      <c r="L7156">
        <v>175518</v>
      </c>
      <c r="M7156">
        <v>58.8</v>
      </c>
      <c r="N7156" t="s">
        <v>22091</v>
      </c>
      <c r="O7156" t="s">
        <v>23257</v>
      </c>
      <c r="P7156">
        <v>0</v>
      </c>
      <c r="Q7156">
        <v>0</v>
      </c>
      <c r="R7156">
        <v>1</v>
      </c>
    </row>
    <row r="7157" spans="1:18" x14ac:dyDescent="0.25">
      <c r="A7157" t="s">
        <v>2134</v>
      </c>
      <c r="B7157">
        <v>2018</v>
      </c>
      <c r="C7157">
        <v>1</v>
      </c>
      <c r="D7157">
        <v>19</v>
      </c>
      <c r="E7157" t="s">
        <v>51</v>
      </c>
      <c r="F7157" s="1" t="s">
        <v>3205</v>
      </c>
      <c r="G7157" s="1" t="s">
        <v>3384</v>
      </c>
      <c r="H7157" s="1" t="s">
        <v>3206</v>
      </c>
      <c r="I7157" t="s">
        <v>17037</v>
      </c>
      <c r="J7157" t="s">
        <v>23</v>
      </c>
      <c r="K7157">
        <v>3988</v>
      </c>
      <c r="L7157">
        <v>172680.4</v>
      </c>
      <c r="M7157">
        <v>43.3</v>
      </c>
      <c r="N7157" t="s">
        <v>279</v>
      </c>
      <c r="O7157" t="s">
        <v>9551</v>
      </c>
      <c r="P7157">
        <v>0</v>
      </c>
      <c r="Q7157">
        <v>0</v>
      </c>
      <c r="R7157">
        <v>1</v>
      </c>
    </row>
    <row r="7158" spans="1:18" x14ac:dyDescent="0.25">
      <c r="A7158" t="s">
        <v>2134</v>
      </c>
      <c r="B7158">
        <v>2018</v>
      </c>
      <c r="C7158">
        <v>1</v>
      </c>
      <c r="D7158">
        <v>19</v>
      </c>
      <c r="E7158" t="s">
        <v>51</v>
      </c>
      <c r="F7158" s="1" t="s">
        <v>3205</v>
      </c>
      <c r="G7158" s="1" t="s">
        <v>3384</v>
      </c>
      <c r="H7158" s="1" t="s">
        <v>3206</v>
      </c>
      <c r="I7158" t="s">
        <v>17030</v>
      </c>
      <c r="J7158" t="s">
        <v>23</v>
      </c>
      <c r="K7158">
        <v>14280</v>
      </c>
      <c r="L7158">
        <v>618324</v>
      </c>
      <c r="M7158">
        <v>43.3</v>
      </c>
      <c r="N7158" t="s">
        <v>309</v>
      </c>
      <c r="O7158" t="s">
        <v>9556</v>
      </c>
      <c r="P7158">
        <v>0</v>
      </c>
      <c r="Q7158">
        <v>0</v>
      </c>
      <c r="R7158">
        <v>1</v>
      </c>
    </row>
    <row r="7159" spans="1:18" x14ac:dyDescent="0.25">
      <c r="A7159" t="s">
        <v>2826</v>
      </c>
      <c r="B7159">
        <v>2018</v>
      </c>
      <c r="C7159">
        <v>9</v>
      </c>
      <c r="D7159">
        <v>21</v>
      </c>
      <c r="E7159" t="s">
        <v>2827</v>
      </c>
      <c r="F7159" s="1" t="s">
        <v>3205</v>
      </c>
      <c r="G7159" s="1" t="s">
        <v>3863</v>
      </c>
      <c r="H7159" s="1" t="s">
        <v>3206</v>
      </c>
      <c r="I7159" t="s">
        <v>18999</v>
      </c>
      <c r="J7159" t="s">
        <v>23</v>
      </c>
      <c r="K7159">
        <v>20015</v>
      </c>
      <c r="L7159">
        <v>960720</v>
      </c>
      <c r="M7159">
        <v>48</v>
      </c>
      <c r="N7159" t="s">
        <v>9337</v>
      </c>
      <c r="O7159" t="s">
        <v>9440</v>
      </c>
      <c r="P7159">
        <v>0.12068470364021268</v>
      </c>
      <c r="Q7159">
        <v>0</v>
      </c>
      <c r="R7159">
        <v>3</v>
      </c>
    </row>
    <row r="7160" spans="1:18" x14ac:dyDescent="0.25">
      <c r="A7160" t="s">
        <v>1448</v>
      </c>
      <c r="B7160">
        <v>2017</v>
      </c>
      <c r="C7160">
        <v>3</v>
      </c>
      <c r="D7160">
        <v>9</v>
      </c>
      <c r="E7160" t="s">
        <v>174</v>
      </c>
      <c r="F7160" s="1" t="s">
        <v>3205</v>
      </c>
      <c r="G7160" s="1" t="s">
        <v>3227</v>
      </c>
      <c r="H7160" s="1" t="s">
        <v>3206</v>
      </c>
      <c r="I7160" t="s">
        <v>19761</v>
      </c>
      <c r="J7160" t="s">
        <v>23</v>
      </c>
      <c r="K7160">
        <v>15045</v>
      </c>
      <c r="L7160">
        <v>827475.01</v>
      </c>
      <c r="M7160">
        <v>55</v>
      </c>
      <c r="N7160" t="s">
        <v>22088</v>
      </c>
      <c r="O7160" t="s">
        <v>23267</v>
      </c>
      <c r="P7160">
        <v>0</v>
      </c>
      <c r="Q7160">
        <v>0</v>
      </c>
      <c r="R7160">
        <v>1</v>
      </c>
    </row>
    <row r="7161" spans="1:18" x14ac:dyDescent="0.25">
      <c r="A7161" t="s">
        <v>1448</v>
      </c>
      <c r="B7161">
        <v>2017</v>
      </c>
      <c r="C7161">
        <v>3</v>
      </c>
      <c r="D7161">
        <v>9</v>
      </c>
      <c r="E7161" t="s">
        <v>174</v>
      </c>
      <c r="F7161" s="1" t="s">
        <v>3205</v>
      </c>
      <c r="G7161" s="1" t="s">
        <v>3227</v>
      </c>
      <c r="H7161" s="1" t="s">
        <v>3206</v>
      </c>
      <c r="I7161" t="s">
        <v>19713</v>
      </c>
      <c r="J7161" t="s">
        <v>23</v>
      </c>
      <c r="K7161">
        <v>2219</v>
      </c>
      <c r="L7161">
        <v>122045</v>
      </c>
      <c r="M7161">
        <v>55</v>
      </c>
      <c r="N7161" t="s">
        <v>22071</v>
      </c>
      <c r="O7161" t="s">
        <v>23264</v>
      </c>
      <c r="P7161">
        <v>0</v>
      </c>
      <c r="Q7161">
        <v>0</v>
      </c>
      <c r="R7161">
        <v>1</v>
      </c>
    </row>
    <row r="7162" spans="1:18" x14ac:dyDescent="0.25">
      <c r="A7162" t="s">
        <v>10322</v>
      </c>
      <c r="B7162">
        <v>2019</v>
      </c>
      <c r="C7162">
        <v>2</v>
      </c>
      <c r="D7162">
        <v>17</v>
      </c>
      <c r="E7162" t="s">
        <v>2641</v>
      </c>
      <c r="F7162" s="1" t="s">
        <v>3205</v>
      </c>
      <c r="G7162" s="1" t="s">
        <v>3863</v>
      </c>
      <c r="H7162" s="1" t="s">
        <v>3206</v>
      </c>
      <c r="I7162" t="s">
        <v>19205</v>
      </c>
      <c r="J7162" t="s">
        <v>23</v>
      </c>
      <c r="K7162">
        <v>10818</v>
      </c>
      <c r="L7162">
        <v>493287.82</v>
      </c>
      <c r="M7162">
        <v>45.6</v>
      </c>
      <c r="N7162" t="s">
        <v>9335</v>
      </c>
      <c r="O7162" t="s">
        <v>9441</v>
      </c>
      <c r="P7162">
        <v>0.12724850134172863</v>
      </c>
      <c r="Q7162">
        <v>0</v>
      </c>
      <c r="R7162">
        <v>1</v>
      </c>
    </row>
    <row r="7163" spans="1:18" x14ac:dyDescent="0.25">
      <c r="A7163" t="s">
        <v>10322</v>
      </c>
      <c r="B7163">
        <v>2019</v>
      </c>
      <c r="C7163">
        <v>2</v>
      </c>
      <c r="D7163">
        <v>17</v>
      </c>
      <c r="E7163" t="s">
        <v>2641</v>
      </c>
      <c r="F7163" s="1" t="s">
        <v>3205</v>
      </c>
      <c r="G7163" s="1" t="s">
        <v>3863</v>
      </c>
      <c r="H7163" s="1" t="s">
        <v>3206</v>
      </c>
      <c r="I7163" t="s">
        <v>19209</v>
      </c>
      <c r="J7163" t="s">
        <v>23</v>
      </c>
      <c r="K7163">
        <v>8091</v>
      </c>
      <c r="L7163">
        <v>368939.89</v>
      </c>
      <c r="M7163">
        <v>45.6</v>
      </c>
      <c r="N7163" t="s">
        <v>9337</v>
      </c>
      <c r="O7163" t="s">
        <v>9440</v>
      </c>
      <c r="P7163">
        <v>0.12068470364021268</v>
      </c>
      <c r="Q7163">
        <v>0</v>
      </c>
      <c r="R7163">
        <v>1</v>
      </c>
    </row>
    <row r="7164" spans="1:18" x14ac:dyDescent="0.25">
      <c r="A7164" t="s">
        <v>2686</v>
      </c>
      <c r="B7164">
        <v>2018</v>
      </c>
      <c r="C7164">
        <v>8</v>
      </c>
      <c r="D7164">
        <v>3</v>
      </c>
      <c r="E7164" t="s">
        <v>1620</v>
      </c>
      <c r="F7164" s="1" t="s">
        <v>3205</v>
      </c>
      <c r="G7164" s="1" t="s">
        <v>3384</v>
      </c>
      <c r="H7164" s="1" t="s">
        <v>3206</v>
      </c>
      <c r="I7164" t="s">
        <v>17072</v>
      </c>
      <c r="J7164" t="s">
        <v>23</v>
      </c>
      <c r="K7164">
        <v>1137</v>
      </c>
      <c r="L7164">
        <v>53439</v>
      </c>
      <c r="M7164">
        <v>47</v>
      </c>
      <c r="N7164" t="s">
        <v>112</v>
      </c>
      <c r="O7164" t="s">
        <v>9515</v>
      </c>
      <c r="P7164">
        <v>3.2773227720419927E-2</v>
      </c>
      <c r="Q7164">
        <v>0</v>
      </c>
      <c r="R7164">
        <v>3</v>
      </c>
    </row>
    <row r="7165" spans="1:18" x14ac:dyDescent="0.25">
      <c r="A7165" t="s">
        <v>2686</v>
      </c>
      <c r="B7165">
        <v>2018</v>
      </c>
      <c r="C7165">
        <v>8</v>
      </c>
      <c r="D7165">
        <v>3</v>
      </c>
      <c r="E7165" t="s">
        <v>1620</v>
      </c>
      <c r="F7165" s="1" t="s">
        <v>3205</v>
      </c>
      <c r="G7165" s="1" t="s">
        <v>3384</v>
      </c>
      <c r="H7165" s="1" t="s">
        <v>3206</v>
      </c>
      <c r="I7165" t="s">
        <v>17143</v>
      </c>
      <c r="J7165" t="s">
        <v>23</v>
      </c>
      <c r="K7165">
        <v>7959</v>
      </c>
      <c r="L7165">
        <v>374073</v>
      </c>
      <c r="M7165">
        <v>47</v>
      </c>
      <c r="N7165" t="s">
        <v>112</v>
      </c>
      <c r="O7165" t="s">
        <v>9515</v>
      </c>
      <c r="P7165">
        <v>3.2773227720419927E-2</v>
      </c>
      <c r="Q7165">
        <v>0</v>
      </c>
      <c r="R7165">
        <v>3</v>
      </c>
    </row>
    <row r="7166" spans="1:18" x14ac:dyDescent="0.25">
      <c r="A7166" t="s">
        <v>2686</v>
      </c>
      <c r="B7166">
        <v>2018</v>
      </c>
      <c r="C7166">
        <v>8</v>
      </c>
      <c r="D7166">
        <v>3</v>
      </c>
      <c r="E7166" t="s">
        <v>1620</v>
      </c>
      <c r="F7166" s="1" t="s">
        <v>3205</v>
      </c>
      <c r="G7166" s="1" t="s">
        <v>3863</v>
      </c>
      <c r="H7166" s="1" t="s">
        <v>3206</v>
      </c>
      <c r="I7166" t="s">
        <v>19555</v>
      </c>
      <c r="J7166" t="s">
        <v>23</v>
      </c>
      <c r="K7166">
        <v>11150</v>
      </c>
      <c r="L7166">
        <v>537430</v>
      </c>
      <c r="M7166">
        <v>48.2</v>
      </c>
      <c r="N7166" t="s">
        <v>9331</v>
      </c>
      <c r="O7166" t="s">
        <v>9540</v>
      </c>
      <c r="P7166">
        <v>4.2454374665687751E-2</v>
      </c>
      <c r="Q7166">
        <v>0</v>
      </c>
      <c r="R7166">
        <v>3</v>
      </c>
    </row>
    <row r="7167" spans="1:18" x14ac:dyDescent="0.25">
      <c r="A7167" t="s">
        <v>401</v>
      </c>
      <c r="B7167">
        <v>2016</v>
      </c>
      <c r="C7167">
        <v>1</v>
      </c>
      <c r="D7167">
        <v>25</v>
      </c>
      <c r="E7167" t="s">
        <v>31</v>
      </c>
      <c r="F7167" s="1" t="s">
        <v>3205</v>
      </c>
      <c r="G7167" s="1" t="s">
        <v>18086</v>
      </c>
      <c r="H7167" s="1" t="s">
        <v>3204</v>
      </c>
      <c r="I7167" t="s">
        <v>18091</v>
      </c>
      <c r="J7167" t="s">
        <v>23</v>
      </c>
      <c r="K7167">
        <v>1500</v>
      </c>
      <c r="L7167">
        <v>50024.22</v>
      </c>
      <c r="M7167">
        <v>33.35</v>
      </c>
      <c r="N7167" t="s">
        <v>21876</v>
      </c>
      <c r="O7167" t="s">
        <v>23212</v>
      </c>
      <c r="P7167">
        <v>0</v>
      </c>
      <c r="Q7167">
        <v>0</v>
      </c>
      <c r="R7167">
        <v>1</v>
      </c>
    </row>
    <row r="7168" spans="1:18" x14ac:dyDescent="0.25">
      <c r="A7168" t="s">
        <v>401</v>
      </c>
      <c r="B7168">
        <v>2016</v>
      </c>
      <c r="C7168">
        <v>1</v>
      </c>
      <c r="D7168">
        <v>25</v>
      </c>
      <c r="E7168" t="s">
        <v>31</v>
      </c>
      <c r="F7168" s="1" t="s">
        <v>3205</v>
      </c>
      <c r="G7168" s="1" t="s">
        <v>3203</v>
      </c>
      <c r="H7168" s="1" t="s">
        <v>7263</v>
      </c>
      <c r="I7168" t="s">
        <v>402</v>
      </c>
      <c r="J7168" t="s">
        <v>23</v>
      </c>
      <c r="K7168">
        <v>73</v>
      </c>
      <c r="L7168">
        <v>2661.1</v>
      </c>
      <c r="M7168">
        <v>36.450000000000003</v>
      </c>
      <c r="N7168" t="s">
        <v>2471</v>
      </c>
      <c r="O7168" t="s">
        <v>9601</v>
      </c>
      <c r="P7168">
        <v>0</v>
      </c>
      <c r="Q7168">
        <v>0</v>
      </c>
      <c r="R7168">
        <v>1</v>
      </c>
    </row>
    <row r="7169" spans="1:18" x14ac:dyDescent="0.25">
      <c r="A7169" t="s">
        <v>401</v>
      </c>
      <c r="B7169">
        <v>2016</v>
      </c>
      <c r="C7169">
        <v>1</v>
      </c>
      <c r="D7169">
        <v>25</v>
      </c>
      <c r="E7169" t="s">
        <v>31</v>
      </c>
      <c r="F7169" s="1" t="s">
        <v>3205</v>
      </c>
      <c r="G7169" s="1" t="s">
        <v>3203</v>
      </c>
      <c r="H7169" s="1" t="s">
        <v>7263</v>
      </c>
      <c r="I7169" t="s">
        <v>17694</v>
      </c>
      <c r="J7169" t="s">
        <v>23</v>
      </c>
      <c r="K7169">
        <v>100</v>
      </c>
      <c r="L7169">
        <v>4179.46</v>
      </c>
      <c r="M7169">
        <v>41.79</v>
      </c>
      <c r="N7169" t="s">
        <v>9125</v>
      </c>
      <c r="O7169" t="s">
        <v>9602</v>
      </c>
      <c r="P7169">
        <v>0</v>
      </c>
      <c r="Q7169">
        <v>0</v>
      </c>
      <c r="R7169">
        <v>1</v>
      </c>
    </row>
    <row r="7170" spans="1:18" x14ac:dyDescent="0.25">
      <c r="A7170" t="s">
        <v>401</v>
      </c>
      <c r="B7170">
        <v>2016</v>
      </c>
      <c r="C7170">
        <v>1</v>
      </c>
      <c r="D7170">
        <v>25</v>
      </c>
      <c r="E7170" t="s">
        <v>31</v>
      </c>
      <c r="F7170" s="1" t="s">
        <v>3205</v>
      </c>
      <c r="G7170" s="1" t="s">
        <v>3863</v>
      </c>
      <c r="H7170" s="1" t="s">
        <v>3204</v>
      </c>
      <c r="I7170" t="s">
        <v>19589</v>
      </c>
      <c r="J7170" t="s">
        <v>23</v>
      </c>
      <c r="K7170">
        <v>520</v>
      </c>
      <c r="L7170">
        <v>21483.03</v>
      </c>
      <c r="M7170">
        <v>41.31</v>
      </c>
      <c r="N7170" t="s">
        <v>9311</v>
      </c>
      <c r="O7170" t="s">
        <v>9603</v>
      </c>
      <c r="P7170">
        <v>0</v>
      </c>
      <c r="Q7170">
        <v>0</v>
      </c>
      <c r="R7170">
        <v>1</v>
      </c>
    </row>
    <row r="7171" spans="1:18" x14ac:dyDescent="0.25">
      <c r="A7171" t="s">
        <v>401</v>
      </c>
      <c r="B7171">
        <v>2016</v>
      </c>
      <c r="C7171">
        <v>1</v>
      </c>
      <c r="D7171">
        <v>25</v>
      </c>
      <c r="E7171" t="s">
        <v>31</v>
      </c>
      <c r="F7171" s="1" t="s">
        <v>3205</v>
      </c>
      <c r="G7171" s="1" t="s">
        <v>3227</v>
      </c>
      <c r="H7171" s="1" t="s">
        <v>3204</v>
      </c>
      <c r="I7171" t="s">
        <v>19694</v>
      </c>
      <c r="J7171" t="s">
        <v>23</v>
      </c>
      <c r="K7171">
        <v>880</v>
      </c>
      <c r="L7171">
        <v>42050.21</v>
      </c>
      <c r="M7171">
        <v>47.78</v>
      </c>
      <c r="N7171" t="s">
        <v>22081</v>
      </c>
      <c r="O7171" t="s">
        <v>23375</v>
      </c>
      <c r="P7171">
        <v>0</v>
      </c>
      <c r="Q7171">
        <v>0</v>
      </c>
      <c r="R7171">
        <v>1</v>
      </c>
    </row>
    <row r="7172" spans="1:18" x14ac:dyDescent="0.25">
      <c r="A7172" t="s">
        <v>401</v>
      </c>
      <c r="B7172">
        <v>2016</v>
      </c>
      <c r="C7172">
        <v>1</v>
      </c>
      <c r="D7172">
        <v>25</v>
      </c>
      <c r="E7172" t="s">
        <v>31</v>
      </c>
      <c r="F7172" s="1" t="s">
        <v>3205</v>
      </c>
      <c r="G7172" s="1" t="s">
        <v>3203</v>
      </c>
      <c r="H7172" s="1" t="s">
        <v>3204</v>
      </c>
      <c r="I7172" t="s">
        <v>17624</v>
      </c>
      <c r="J7172" t="s">
        <v>23</v>
      </c>
      <c r="K7172">
        <v>90</v>
      </c>
      <c r="L7172">
        <v>3162.01</v>
      </c>
      <c r="M7172">
        <v>35.130000000000003</v>
      </c>
      <c r="N7172" t="s">
        <v>9140</v>
      </c>
      <c r="O7172" t="s">
        <v>9604</v>
      </c>
      <c r="P7172">
        <v>0</v>
      </c>
      <c r="Q7172">
        <v>0</v>
      </c>
      <c r="R7172">
        <v>1</v>
      </c>
    </row>
    <row r="7173" spans="1:18" x14ac:dyDescent="0.25">
      <c r="A7173" t="s">
        <v>401</v>
      </c>
      <c r="B7173">
        <v>2016</v>
      </c>
      <c r="C7173">
        <v>1</v>
      </c>
      <c r="D7173">
        <v>25</v>
      </c>
      <c r="E7173" t="s">
        <v>31</v>
      </c>
      <c r="F7173" s="1" t="s">
        <v>3205</v>
      </c>
      <c r="G7173" s="1" t="s">
        <v>3863</v>
      </c>
      <c r="H7173" s="1" t="s">
        <v>3206</v>
      </c>
      <c r="I7173" t="s">
        <v>19603</v>
      </c>
      <c r="J7173" t="s">
        <v>23</v>
      </c>
      <c r="K7173">
        <v>600</v>
      </c>
      <c r="L7173">
        <v>18886.75</v>
      </c>
      <c r="M7173">
        <v>31.48</v>
      </c>
      <c r="N7173" t="s">
        <v>9329</v>
      </c>
      <c r="O7173" t="s">
        <v>9493</v>
      </c>
      <c r="P7173">
        <v>0</v>
      </c>
      <c r="Q7173">
        <v>0</v>
      </c>
      <c r="R7173">
        <v>1</v>
      </c>
    </row>
    <row r="7174" spans="1:18" x14ac:dyDescent="0.25">
      <c r="A7174" t="s">
        <v>401</v>
      </c>
      <c r="B7174">
        <v>2016</v>
      </c>
      <c r="C7174">
        <v>1</v>
      </c>
      <c r="D7174">
        <v>25</v>
      </c>
      <c r="E7174" t="s">
        <v>31</v>
      </c>
      <c r="F7174" s="1" t="s">
        <v>3205</v>
      </c>
      <c r="G7174" s="1" t="s">
        <v>3863</v>
      </c>
      <c r="H7174" s="1" t="s">
        <v>3206</v>
      </c>
      <c r="I7174" t="s">
        <v>104</v>
      </c>
      <c r="J7174" t="s">
        <v>23</v>
      </c>
      <c r="K7174">
        <v>1050</v>
      </c>
      <c r="L7174">
        <v>31985.64</v>
      </c>
      <c r="M7174">
        <v>30.46</v>
      </c>
      <c r="N7174" t="s">
        <v>9303</v>
      </c>
      <c r="O7174" t="s">
        <v>9512</v>
      </c>
      <c r="P7174">
        <v>0</v>
      </c>
      <c r="Q7174">
        <v>0</v>
      </c>
      <c r="R7174">
        <v>1</v>
      </c>
    </row>
    <row r="7175" spans="1:18" x14ac:dyDescent="0.25">
      <c r="A7175" t="s">
        <v>401</v>
      </c>
      <c r="B7175">
        <v>2016</v>
      </c>
      <c r="C7175">
        <v>1</v>
      </c>
      <c r="D7175">
        <v>25</v>
      </c>
      <c r="E7175" t="s">
        <v>31</v>
      </c>
      <c r="F7175" s="1" t="s">
        <v>3205</v>
      </c>
      <c r="G7175" s="1" t="s">
        <v>3863</v>
      </c>
      <c r="H7175" s="1" t="s">
        <v>3206</v>
      </c>
      <c r="I7175" t="s">
        <v>19562</v>
      </c>
      <c r="J7175" t="s">
        <v>23</v>
      </c>
      <c r="K7175">
        <v>3000</v>
      </c>
      <c r="L7175">
        <v>91387.53</v>
      </c>
      <c r="M7175">
        <v>30.46</v>
      </c>
      <c r="N7175" t="s">
        <v>9304</v>
      </c>
      <c r="O7175" t="s">
        <v>9502</v>
      </c>
      <c r="P7175">
        <v>0</v>
      </c>
      <c r="Q7175">
        <v>0</v>
      </c>
      <c r="R7175">
        <v>1</v>
      </c>
    </row>
    <row r="7176" spans="1:18" x14ac:dyDescent="0.25">
      <c r="A7176" t="s">
        <v>401</v>
      </c>
      <c r="B7176">
        <v>2016</v>
      </c>
      <c r="C7176">
        <v>1</v>
      </c>
      <c r="D7176">
        <v>25</v>
      </c>
      <c r="E7176" t="s">
        <v>31</v>
      </c>
      <c r="F7176" s="1" t="s">
        <v>3205</v>
      </c>
      <c r="G7176" s="1" t="s">
        <v>3863</v>
      </c>
      <c r="H7176" s="1" t="s">
        <v>3206</v>
      </c>
      <c r="I7176" t="s">
        <v>19583</v>
      </c>
      <c r="J7176" t="s">
        <v>23</v>
      </c>
      <c r="K7176">
        <v>5000</v>
      </c>
      <c r="L7176">
        <v>161630.5</v>
      </c>
      <c r="M7176">
        <v>32.33</v>
      </c>
      <c r="N7176" t="s">
        <v>9335</v>
      </c>
      <c r="O7176" t="s">
        <v>9441</v>
      </c>
      <c r="P7176">
        <v>0.12724850134172863</v>
      </c>
      <c r="Q7176">
        <v>0</v>
      </c>
      <c r="R7176">
        <v>1</v>
      </c>
    </row>
    <row r="7177" spans="1:18" x14ac:dyDescent="0.25">
      <c r="A7177" t="s">
        <v>15194</v>
      </c>
      <c r="B7177">
        <v>2019</v>
      </c>
      <c r="C7177">
        <v>7</v>
      </c>
      <c r="D7177">
        <v>29</v>
      </c>
      <c r="E7177" t="s">
        <v>10369</v>
      </c>
      <c r="F7177" s="1" t="s">
        <v>5207</v>
      </c>
      <c r="G7177" s="1" t="s">
        <v>6745</v>
      </c>
      <c r="H7177" s="1" t="s">
        <v>7263</v>
      </c>
      <c r="I7177" t="s">
        <v>7178</v>
      </c>
      <c r="J7177" t="s">
        <v>38</v>
      </c>
      <c r="K7177">
        <v>210</v>
      </c>
      <c r="L7177">
        <v>30030</v>
      </c>
      <c r="M7177">
        <v>143</v>
      </c>
      <c r="N7177" t="s">
        <v>7178</v>
      </c>
      <c r="O7177" t="s">
        <v>9945</v>
      </c>
      <c r="P7177">
        <v>0</v>
      </c>
      <c r="Q7177">
        <v>0</v>
      </c>
      <c r="R7177">
        <v>3</v>
      </c>
    </row>
    <row r="7178" spans="1:18" x14ac:dyDescent="0.25">
      <c r="A7178" t="s">
        <v>16708</v>
      </c>
      <c r="B7178">
        <v>2017</v>
      </c>
      <c r="C7178">
        <v>8</v>
      </c>
      <c r="D7178">
        <v>21</v>
      </c>
      <c r="E7178" t="s">
        <v>92</v>
      </c>
      <c r="F7178" s="1" t="s">
        <v>9480</v>
      </c>
      <c r="G7178" s="1" t="s">
        <v>9480</v>
      </c>
      <c r="H7178" s="1" t="s">
        <v>9480</v>
      </c>
      <c r="I7178" t="s">
        <v>1271</v>
      </c>
      <c r="J7178" t="s">
        <v>23</v>
      </c>
      <c r="K7178">
        <v>1030</v>
      </c>
      <c r="L7178">
        <v>46556</v>
      </c>
      <c r="M7178">
        <v>45.2</v>
      </c>
      <c r="N7178" t="e">
        <v>#N/A</v>
      </c>
      <c r="O7178" t="e">
        <v>#N/A</v>
      </c>
      <c r="P7178">
        <v>0</v>
      </c>
      <c r="Q7178">
        <v>0</v>
      </c>
      <c r="R7178">
        <v>3</v>
      </c>
    </row>
    <row r="7179" spans="1:18" x14ac:dyDescent="0.25">
      <c r="A7179" t="s">
        <v>15196</v>
      </c>
      <c r="B7179">
        <v>2019</v>
      </c>
      <c r="C7179">
        <v>7</v>
      </c>
      <c r="D7179">
        <v>26</v>
      </c>
      <c r="E7179" t="s">
        <v>174</v>
      </c>
      <c r="F7179" s="1" t="s">
        <v>3205</v>
      </c>
      <c r="G7179" s="1" t="s">
        <v>3384</v>
      </c>
      <c r="H7179" s="1" t="s">
        <v>3206</v>
      </c>
      <c r="I7179" t="s">
        <v>17215</v>
      </c>
      <c r="J7179" t="s">
        <v>23</v>
      </c>
      <c r="K7179">
        <v>5960</v>
      </c>
      <c r="L7179">
        <v>300979.98</v>
      </c>
      <c r="M7179">
        <v>50.5</v>
      </c>
      <c r="N7179" t="s">
        <v>170</v>
      </c>
      <c r="O7179" t="s">
        <v>9516</v>
      </c>
      <c r="P7179">
        <v>3.660242098978287E-2</v>
      </c>
      <c r="Q7179">
        <v>0</v>
      </c>
      <c r="R7179">
        <v>3</v>
      </c>
    </row>
    <row r="7180" spans="1:18" x14ac:dyDescent="0.25">
      <c r="A7180" t="s">
        <v>15196</v>
      </c>
      <c r="B7180">
        <v>2019</v>
      </c>
      <c r="C7180">
        <v>7</v>
      </c>
      <c r="D7180">
        <v>26</v>
      </c>
      <c r="E7180" t="s">
        <v>174</v>
      </c>
      <c r="F7180" s="1" t="s">
        <v>3205</v>
      </c>
      <c r="G7180" s="1" t="s">
        <v>3863</v>
      </c>
      <c r="H7180" s="1" t="s">
        <v>3206</v>
      </c>
      <c r="I7180" t="s">
        <v>19207</v>
      </c>
      <c r="J7180" t="s">
        <v>23</v>
      </c>
      <c r="K7180">
        <v>2055</v>
      </c>
      <c r="L7180">
        <v>100694.99</v>
      </c>
      <c r="M7180">
        <v>49</v>
      </c>
      <c r="N7180" t="s">
        <v>9331</v>
      </c>
      <c r="O7180" t="s">
        <v>9540</v>
      </c>
      <c r="P7180">
        <v>4.2454374665687751E-2</v>
      </c>
      <c r="Q7180">
        <v>0</v>
      </c>
      <c r="R7180">
        <v>3</v>
      </c>
    </row>
    <row r="7181" spans="1:18" x14ac:dyDescent="0.25">
      <c r="A7181" t="s">
        <v>15196</v>
      </c>
      <c r="B7181">
        <v>2019</v>
      </c>
      <c r="C7181">
        <v>7</v>
      </c>
      <c r="D7181">
        <v>26</v>
      </c>
      <c r="E7181" t="s">
        <v>174</v>
      </c>
      <c r="F7181" s="1" t="s">
        <v>3205</v>
      </c>
      <c r="G7181" s="1" t="s">
        <v>3384</v>
      </c>
      <c r="H7181" s="1" t="s">
        <v>3206</v>
      </c>
      <c r="I7181" t="s">
        <v>17271</v>
      </c>
      <c r="J7181" t="s">
        <v>23</v>
      </c>
      <c r="K7181">
        <v>3675</v>
      </c>
      <c r="L7181">
        <v>185587.49</v>
      </c>
      <c r="M7181">
        <v>50.5</v>
      </c>
      <c r="N7181" t="s">
        <v>309</v>
      </c>
      <c r="O7181" t="s">
        <v>9556</v>
      </c>
      <c r="P7181">
        <v>0</v>
      </c>
      <c r="Q7181">
        <v>0</v>
      </c>
      <c r="R7181">
        <v>3</v>
      </c>
    </row>
    <row r="7182" spans="1:18" x14ac:dyDescent="0.25">
      <c r="A7182" t="s">
        <v>15196</v>
      </c>
      <c r="B7182">
        <v>2019</v>
      </c>
      <c r="C7182">
        <v>7</v>
      </c>
      <c r="D7182">
        <v>26</v>
      </c>
      <c r="E7182" t="s">
        <v>174</v>
      </c>
      <c r="F7182" s="1" t="s">
        <v>3205</v>
      </c>
      <c r="G7182" s="1" t="s">
        <v>3863</v>
      </c>
      <c r="H7182" s="1" t="s">
        <v>3206</v>
      </c>
      <c r="I7182" t="s">
        <v>19416</v>
      </c>
      <c r="J7182" t="s">
        <v>23</v>
      </c>
      <c r="K7182">
        <v>7290</v>
      </c>
      <c r="L7182">
        <v>357209.98</v>
      </c>
      <c r="M7182">
        <v>49</v>
      </c>
      <c r="N7182" t="s">
        <v>9332</v>
      </c>
      <c r="O7182" t="s">
        <v>9531</v>
      </c>
      <c r="P7182">
        <v>0</v>
      </c>
      <c r="Q7182">
        <v>0</v>
      </c>
      <c r="R7182">
        <v>3</v>
      </c>
    </row>
    <row r="7183" spans="1:18" x14ac:dyDescent="0.25">
      <c r="A7183" t="s">
        <v>15370</v>
      </c>
      <c r="B7183">
        <v>2019</v>
      </c>
      <c r="C7183">
        <v>2</v>
      </c>
      <c r="D7183">
        <v>21</v>
      </c>
      <c r="E7183" t="s">
        <v>7304</v>
      </c>
      <c r="F7183" s="1" t="s">
        <v>9480</v>
      </c>
      <c r="G7183" s="1" t="s">
        <v>9480</v>
      </c>
      <c r="H7183" s="1" t="s">
        <v>9480</v>
      </c>
      <c r="I7183" t="s">
        <v>15346</v>
      </c>
      <c r="J7183" t="s">
        <v>38</v>
      </c>
      <c r="K7183">
        <v>4050</v>
      </c>
      <c r="L7183">
        <v>1620</v>
      </c>
      <c r="M7183">
        <v>0.4</v>
      </c>
      <c r="N7183" t="e">
        <v>#N/A</v>
      </c>
      <c r="O7183" t="e">
        <v>#N/A</v>
      </c>
      <c r="P7183">
        <v>0</v>
      </c>
      <c r="Q7183">
        <v>0</v>
      </c>
      <c r="R7183">
        <v>1</v>
      </c>
    </row>
    <row r="7184" spans="1:18" x14ac:dyDescent="0.25">
      <c r="A7184" t="s">
        <v>16710</v>
      </c>
      <c r="B7184">
        <v>2019</v>
      </c>
      <c r="C7184">
        <v>12</v>
      </c>
      <c r="D7184">
        <v>17</v>
      </c>
      <c r="E7184" t="s">
        <v>1515</v>
      </c>
      <c r="F7184" s="1" t="s">
        <v>3205</v>
      </c>
      <c r="G7184" s="1" t="s">
        <v>3384</v>
      </c>
      <c r="H7184" s="1" t="s">
        <v>3206</v>
      </c>
      <c r="I7184" t="s">
        <v>17299</v>
      </c>
      <c r="J7184" t="s">
        <v>23</v>
      </c>
      <c r="K7184">
        <v>19973</v>
      </c>
      <c r="L7184">
        <v>872820.1</v>
      </c>
      <c r="M7184">
        <v>43.7</v>
      </c>
      <c r="N7184" t="s">
        <v>160</v>
      </c>
      <c r="O7184" t="s">
        <v>9452</v>
      </c>
      <c r="P7184">
        <v>0.10110188471641929</v>
      </c>
      <c r="Q7184">
        <v>0</v>
      </c>
      <c r="R7184">
        <v>4</v>
      </c>
    </row>
    <row r="7185" spans="1:18" x14ac:dyDescent="0.25">
      <c r="A7185" t="s">
        <v>3141</v>
      </c>
      <c r="B7185">
        <v>2018</v>
      </c>
      <c r="C7185">
        <v>12</v>
      </c>
      <c r="D7185">
        <v>18</v>
      </c>
      <c r="E7185" t="s">
        <v>174</v>
      </c>
      <c r="F7185" s="1" t="s">
        <v>3205</v>
      </c>
      <c r="G7185" s="1" t="s">
        <v>3863</v>
      </c>
      <c r="H7185" s="1" t="s">
        <v>3206</v>
      </c>
      <c r="I7185" t="s">
        <v>19106</v>
      </c>
      <c r="J7185" t="s">
        <v>23</v>
      </c>
      <c r="K7185">
        <v>9240</v>
      </c>
      <c r="L7185">
        <v>427350.05</v>
      </c>
      <c r="M7185">
        <v>46.25</v>
      </c>
      <c r="N7185" t="s">
        <v>9331</v>
      </c>
      <c r="O7185" t="s">
        <v>9540</v>
      </c>
      <c r="P7185">
        <v>4.2454374665687751E-2</v>
      </c>
      <c r="Q7185">
        <v>0</v>
      </c>
      <c r="R7185">
        <v>4</v>
      </c>
    </row>
    <row r="7186" spans="1:18" x14ac:dyDescent="0.25">
      <c r="A7186" t="s">
        <v>3141</v>
      </c>
      <c r="B7186">
        <v>2018</v>
      </c>
      <c r="C7186">
        <v>12</v>
      </c>
      <c r="D7186">
        <v>18</v>
      </c>
      <c r="E7186" t="s">
        <v>174</v>
      </c>
      <c r="F7186" s="1" t="s">
        <v>3205</v>
      </c>
      <c r="G7186" s="1" t="s">
        <v>3863</v>
      </c>
      <c r="H7186" s="1" t="s">
        <v>3206</v>
      </c>
      <c r="I7186" t="s">
        <v>19127</v>
      </c>
      <c r="J7186" t="s">
        <v>23</v>
      </c>
      <c r="K7186">
        <v>10640</v>
      </c>
      <c r="L7186">
        <v>487843.98</v>
      </c>
      <c r="M7186">
        <v>45.85</v>
      </c>
      <c r="N7186" t="s">
        <v>489</v>
      </c>
      <c r="O7186" t="s">
        <v>9501</v>
      </c>
      <c r="P7186">
        <v>0</v>
      </c>
      <c r="Q7186">
        <v>0</v>
      </c>
      <c r="R7186">
        <v>4</v>
      </c>
    </row>
    <row r="7187" spans="1:18" x14ac:dyDescent="0.25">
      <c r="A7187" t="s">
        <v>8456</v>
      </c>
      <c r="B7187">
        <v>2018</v>
      </c>
      <c r="C7187">
        <v>4</v>
      </c>
      <c r="D7187">
        <v>5</v>
      </c>
      <c r="E7187" t="s">
        <v>8070</v>
      </c>
      <c r="F7187" s="1" t="s">
        <v>5207</v>
      </c>
      <c r="G7187" s="1" t="s">
        <v>21316</v>
      </c>
      <c r="H7187" s="1" t="s">
        <v>7263</v>
      </c>
      <c r="I7187" t="s">
        <v>6865</v>
      </c>
      <c r="J7187" t="s">
        <v>38</v>
      </c>
      <c r="K7187">
        <v>141</v>
      </c>
      <c r="L7187">
        <v>19599</v>
      </c>
      <c r="M7187">
        <v>139</v>
      </c>
      <c r="N7187" t="s">
        <v>8918</v>
      </c>
      <c r="O7187" t="s">
        <v>9934</v>
      </c>
      <c r="P7187">
        <v>0</v>
      </c>
      <c r="Q7187">
        <v>0</v>
      </c>
      <c r="R7187">
        <v>2</v>
      </c>
    </row>
    <row r="7188" spans="1:18" x14ac:dyDescent="0.25">
      <c r="A7188" t="s">
        <v>8456</v>
      </c>
      <c r="B7188">
        <v>2018</v>
      </c>
      <c r="C7188">
        <v>4</v>
      </c>
      <c r="D7188">
        <v>5</v>
      </c>
      <c r="E7188" t="s">
        <v>8070</v>
      </c>
      <c r="F7188" s="1" t="s">
        <v>5207</v>
      </c>
      <c r="G7188" s="1" t="s">
        <v>21316</v>
      </c>
      <c r="H7188" s="1" t="s">
        <v>7263</v>
      </c>
      <c r="I7188" t="s">
        <v>6870</v>
      </c>
      <c r="J7188" t="s">
        <v>38</v>
      </c>
      <c r="K7188">
        <v>77</v>
      </c>
      <c r="L7188">
        <v>11550</v>
      </c>
      <c r="M7188">
        <v>150</v>
      </c>
      <c r="N7188" t="s">
        <v>8919</v>
      </c>
      <c r="O7188" t="s">
        <v>9993</v>
      </c>
      <c r="P7188">
        <v>0</v>
      </c>
      <c r="Q7188">
        <v>0</v>
      </c>
      <c r="R7188">
        <v>2</v>
      </c>
    </row>
    <row r="7189" spans="1:18" x14ac:dyDescent="0.25">
      <c r="A7189" t="s">
        <v>7675</v>
      </c>
      <c r="B7189">
        <v>2016</v>
      </c>
      <c r="C7189">
        <v>8</v>
      </c>
      <c r="D7189">
        <v>10</v>
      </c>
      <c r="E7189" t="s">
        <v>7471</v>
      </c>
      <c r="F7189" s="1" t="s">
        <v>5207</v>
      </c>
      <c r="G7189" s="1" t="s">
        <v>21008</v>
      </c>
      <c r="H7189" s="1" t="s">
        <v>3201</v>
      </c>
      <c r="I7189" t="s">
        <v>21023</v>
      </c>
      <c r="J7189" t="s">
        <v>23</v>
      </c>
      <c r="K7189">
        <v>600</v>
      </c>
      <c r="L7189">
        <v>89220</v>
      </c>
      <c r="M7189">
        <v>148.69999999999999</v>
      </c>
      <c r="N7189" t="s">
        <v>7263</v>
      </c>
      <c r="O7189" t="s">
        <v>23191</v>
      </c>
      <c r="P7189">
        <v>0</v>
      </c>
      <c r="Q7189">
        <v>0</v>
      </c>
      <c r="R7189">
        <v>3</v>
      </c>
    </row>
    <row r="7190" spans="1:18" x14ac:dyDescent="0.25">
      <c r="A7190" t="s">
        <v>7675</v>
      </c>
      <c r="B7190">
        <v>2016</v>
      </c>
      <c r="C7190">
        <v>8</v>
      </c>
      <c r="D7190">
        <v>10</v>
      </c>
      <c r="E7190" t="s">
        <v>7471</v>
      </c>
      <c r="F7190" s="1" t="s">
        <v>5207</v>
      </c>
      <c r="G7190" s="1" t="s">
        <v>21008</v>
      </c>
      <c r="H7190" s="1" t="s">
        <v>3201</v>
      </c>
      <c r="I7190" t="s">
        <v>6916</v>
      </c>
      <c r="J7190" t="s">
        <v>23</v>
      </c>
      <c r="K7190">
        <v>75</v>
      </c>
      <c r="L7190">
        <v>11775</v>
      </c>
      <c r="M7190">
        <v>157</v>
      </c>
      <c r="N7190" t="s">
        <v>9356</v>
      </c>
      <c r="O7190" t="s">
        <v>9917</v>
      </c>
      <c r="P7190">
        <v>0</v>
      </c>
      <c r="Q7190">
        <v>0</v>
      </c>
      <c r="R7190">
        <v>3</v>
      </c>
    </row>
    <row r="7191" spans="1:18" x14ac:dyDescent="0.25">
      <c r="A7191" t="s">
        <v>1409</v>
      </c>
      <c r="B7191">
        <v>2017</v>
      </c>
      <c r="C7191">
        <v>2</v>
      </c>
      <c r="D7191">
        <v>21</v>
      </c>
      <c r="E7191" t="s">
        <v>226</v>
      </c>
      <c r="F7191" s="1" t="s">
        <v>3205</v>
      </c>
      <c r="G7191" s="1" t="s">
        <v>3384</v>
      </c>
      <c r="H7191" s="1" t="s">
        <v>3206</v>
      </c>
      <c r="I7191" t="s">
        <v>17075</v>
      </c>
      <c r="J7191" t="s">
        <v>23</v>
      </c>
      <c r="K7191">
        <v>8350</v>
      </c>
      <c r="L7191">
        <v>379090</v>
      </c>
      <c r="M7191">
        <v>45.4</v>
      </c>
      <c r="N7191" t="s">
        <v>168</v>
      </c>
      <c r="O7191" t="s">
        <v>9481</v>
      </c>
      <c r="P7191">
        <v>2.7900708435018715E-2</v>
      </c>
      <c r="Q7191">
        <v>0</v>
      </c>
      <c r="R7191">
        <v>1</v>
      </c>
    </row>
    <row r="7192" spans="1:18" x14ac:dyDescent="0.25">
      <c r="A7192" t="s">
        <v>2128</v>
      </c>
      <c r="B7192">
        <v>2018</v>
      </c>
      <c r="C7192">
        <v>1</v>
      </c>
      <c r="D7192">
        <v>18</v>
      </c>
      <c r="E7192" t="s">
        <v>1902</v>
      </c>
      <c r="F7192" s="1" t="s">
        <v>3205</v>
      </c>
      <c r="G7192" s="1" t="s">
        <v>3967</v>
      </c>
      <c r="H7192" s="1" t="s">
        <v>3206</v>
      </c>
      <c r="I7192" t="s">
        <v>18265</v>
      </c>
      <c r="J7192" t="s">
        <v>23</v>
      </c>
      <c r="K7192">
        <v>18676</v>
      </c>
      <c r="L7192">
        <v>1269968</v>
      </c>
      <c r="M7192">
        <v>68</v>
      </c>
      <c r="N7192" t="s">
        <v>9269</v>
      </c>
      <c r="O7192" t="s">
        <v>9615</v>
      </c>
      <c r="P7192">
        <v>0</v>
      </c>
      <c r="Q7192">
        <v>0</v>
      </c>
      <c r="R7192">
        <v>1</v>
      </c>
    </row>
    <row r="7193" spans="1:18" x14ac:dyDescent="0.25">
      <c r="A7193" t="s">
        <v>763</v>
      </c>
      <c r="B7193">
        <v>2016</v>
      </c>
      <c r="C7193">
        <v>4</v>
      </c>
      <c r="D7193">
        <v>7</v>
      </c>
      <c r="E7193" t="s">
        <v>92</v>
      </c>
      <c r="F7193" s="1" t="s">
        <v>3205</v>
      </c>
      <c r="G7193" s="1" t="s">
        <v>3863</v>
      </c>
      <c r="H7193" s="1" t="s">
        <v>7263</v>
      </c>
      <c r="I7193" t="s">
        <v>18985</v>
      </c>
      <c r="J7193" t="s">
        <v>23</v>
      </c>
      <c r="K7193">
        <v>4000</v>
      </c>
      <c r="L7193">
        <v>179400</v>
      </c>
      <c r="M7193">
        <v>44.85</v>
      </c>
      <c r="N7193" t="s">
        <v>9313</v>
      </c>
      <c r="O7193" t="s">
        <v>9560</v>
      </c>
      <c r="P7193">
        <v>0</v>
      </c>
      <c r="Q7193">
        <v>0</v>
      </c>
      <c r="R7193">
        <v>2</v>
      </c>
    </row>
    <row r="7194" spans="1:18" x14ac:dyDescent="0.25">
      <c r="A7194" t="s">
        <v>763</v>
      </c>
      <c r="B7194">
        <v>2016</v>
      </c>
      <c r="C7194">
        <v>4</v>
      </c>
      <c r="D7194">
        <v>7</v>
      </c>
      <c r="E7194" t="s">
        <v>92</v>
      </c>
      <c r="F7194" s="1" t="s">
        <v>3205</v>
      </c>
      <c r="G7194" s="1" t="s">
        <v>3203</v>
      </c>
      <c r="H7194" s="1" t="s">
        <v>3206</v>
      </c>
      <c r="I7194" t="s">
        <v>195</v>
      </c>
      <c r="J7194" t="s">
        <v>23</v>
      </c>
      <c r="K7194">
        <v>1215</v>
      </c>
      <c r="L7194">
        <v>53399.25</v>
      </c>
      <c r="M7194">
        <v>43.95</v>
      </c>
      <c r="N7194" t="s">
        <v>49</v>
      </c>
      <c r="O7194" t="s">
        <v>9491</v>
      </c>
      <c r="P7194">
        <v>0</v>
      </c>
      <c r="Q7194">
        <v>0</v>
      </c>
      <c r="R7194">
        <v>2</v>
      </c>
    </row>
    <row r="7195" spans="1:18" x14ac:dyDescent="0.25">
      <c r="A7195" t="s">
        <v>763</v>
      </c>
      <c r="B7195">
        <v>2016</v>
      </c>
      <c r="C7195">
        <v>4</v>
      </c>
      <c r="D7195">
        <v>7</v>
      </c>
      <c r="E7195" t="s">
        <v>92</v>
      </c>
      <c r="F7195" s="1" t="s">
        <v>3205</v>
      </c>
      <c r="G7195" s="1" t="s">
        <v>3863</v>
      </c>
      <c r="H7195" s="1" t="s">
        <v>3206</v>
      </c>
      <c r="I7195" t="s">
        <v>19613</v>
      </c>
      <c r="J7195" t="s">
        <v>23</v>
      </c>
      <c r="K7195">
        <v>7990</v>
      </c>
      <c r="L7195">
        <v>275255.5</v>
      </c>
      <c r="M7195">
        <v>34.450000000000003</v>
      </c>
      <c r="N7195" t="s">
        <v>9331</v>
      </c>
      <c r="O7195" t="s">
        <v>9540</v>
      </c>
      <c r="P7195">
        <v>4.2454374665687751E-2</v>
      </c>
      <c r="Q7195">
        <v>0</v>
      </c>
      <c r="R7195">
        <v>2</v>
      </c>
    </row>
    <row r="7196" spans="1:18" x14ac:dyDescent="0.25">
      <c r="A7196" t="s">
        <v>763</v>
      </c>
      <c r="B7196">
        <v>2016</v>
      </c>
      <c r="C7196">
        <v>4</v>
      </c>
      <c r="D7196">
        <v>7</v>
      </c>
      <c r="E7196" t="s">
        <v>92</v>
      </c>
      <c r="F7196" s="1" t="s">
        <v>3205</v>
      </c>
      <c r="G7196" s="1" t="s">
        <v>3863</v>
      </c>
      <c r="H7196" s="1" t="s">
        <v>3206</v>
      </c>
      <c r="I7196" t="s">
        <v>19058</v>
      </c>
      <c r="J7196" t="s">
        <v>23</v>
      </c>
      <c r="K7196">
        <v>2030</v>
      </c>
      <c r="L7196">
        <v>71253</v>
      </c>
      <c r="M7196">
        <v>35.1</v>
      </c>
      <c r="N7196" t="s">
        <v>9327</v>
      </c>
      <c r="O7196" t="s">
        <v>9492</v>
      </c>
      <c r="P7196">
        <v>0</v>
      </c>
      <c r="Q7196">
        <v>0</v>
      </c>
      <c r="R7196">
        <v>2</v>
      </c>
    </row>
    <row r="7197" spans="1:18" x14ac:dyDescent="0.25">
      <c r="A7197" t="s">
        <v>763</v>
      </c>
      <c r="B7197">
        <v>2016</v>
      </c>
      <c r="C7197">
        <v>4</v>
      </c>
      <c r="D7197">
        <v>7</v>
      </c>
      <c r="E7197" t="s">
        <v>92</v>
      </c>
      <c r="F7197" s="1" t="s">
        <v>3205</v>
      </c>
      <c r="G7197" s="1" t="s">
        <v>3227</v>
      </c>
      <c r="H7197" s="1" t="s">
        <v>3206</v>
      </c>
      <c r="I7197" t="s">
        <v>19933</v>
      </c>
      <c r="J7197" t="s">
        <v>23</v>
      </c>
      <c r="K7197">
        <v>3902</v>
      </c>
      <c r="L7197">
        <v>127400.3</v>
      </c>
      <c r="M7197">
        <v>32.65</v>
      </c>
      <c r="N7197" t="s">
        <v>22067</v>
      </c>
      <c r="O7197" t="s">
        <v>23263</v>
      </c>
      <c r="P7197">
        <v>0</v>
      </c>
      <c r="Q7197">
        <v>0</v>
      </c>
      <c r="R7197">
        <v>2</v>
      </c>
    </row>
    <row r="7198" spans="1:18" x14ac:dyDescent="0.25">
      <c r="A7198" t="s">
        <v>8754</v>
      </c>
      <c r="B7198">
        <v>2018</v>
      </c>
      <c r="C7198">
        <v>10</v>
      </c>
      <c r="D7198">
        <v>22</v>
      </c>
      <c r="E7198" t="s">
        <v>7310</v>
      </c>
      <c r="F7198" s="1" t="s">
        <v>5207</v>
      </c>
      <c r="G7198" s="1" t="s">
        <v>20931</v>
      </c>
      <c r="H7198" s="1" t="s">
        <v>3200</v>
      </c>
      <c r="I7198" t="s">
        <v>20995</v>
      </c>
      <c r="J7198" t="s">
        <v>23</v>
      </c>
      <c r="K7198">
        <v>134</v>
      </c>
      <c r="L7198">
        <v>29680.26</v>
      </c>
      <c r="M7198">
        <v>221.49</v>
      </c>
      <c r="N7198" t="s">
        <v>9113</v>
      </c>
      <c r="O7198" t="s">
        <v>23276</v>
      </c>
      <c r="P7198">
        <v>0</v>
      </c>
      <c r="Q7198">
        <v>0</v>
      </c>
      <c r="R7198">
        <v>4</v>
      </c>
    </row>
    <row r="7199" spans="1:18" x14ac:dyDescent="0.25">
      <c r="A7199" t="s">
        <v>8754</v>
      </c>
      <c r="B7199">
        <v>2018</v>
      </c>
      <c r="C7199">
        <v>10</v>
      </c>
      <c r="D7199">
        <v>22</v>
      </c>
      <c r="E7199" t="s">
        <v>7310</v>
      </c>
      <c r="F7199" s="1" t="s">
        <v>5207</v>
      </c>
      <c r="G7199" s="1" t="s">
        <v>21008</v>
      </c>
      <c r="H7199" s="1" t="s">
        <v>3200</v>
      </c>
      <c r="I7199" t="s">
        <v>7056</v>
      </c>
      <c r="J7199" t="s">
        <v>23</v>
      </c>
      <c r="K7199">
        <v>43</v>
      </c>
      <c r="L7199">
        <v>5920.94</v>
      </c>
      <c r="M7199">
        <v>137.69999999999999</v>
      </c>
      <c r="N7199" t="s">
        <v>9369</v>
      </c>
      <c r="O7199" t="s">
        <v>10126</v>
      </c>
      <c r="P7199">
        <v>0</v>
      </c>
      <c r="Q7199">
        <v>0</v>
      </c>
      <c r="R7199">
        <v>4</v>
      </c>
    </row>
    <row r="7200" spans="1:18" x14ac:dyDescent="0.25">
      <c r="A7200" t="s">
        <v>8754</v>
      </c>
      <c r="B7200">
        <v>2018</v>
      </c>
      <c r="C7200">
        <v>10</v>
      </c>
      <c r="D7200">
        <v>22</v>
      </c>
      <c r="E7200" t="s">
        <v>7310</v>
      </c>
      <c r="F7200" s="1" t="s">
        <v>5207</v>
      </c>
      <c r="G7200" s="1" t="s">
        <v>20573</v>
      </c>
      <c r="H7200" s="1" t="s">
        <v>3200</v>
      </c>
      <c r="I7200" t="s">
        <v>6111</v>
      </c>
      <c r="J7200" t="s">
        <v>23</v>
      </c>
      <c r="K7200">
        <v>90</v>
      </c>
      <c r="L7200">
        <v>16634.41</v>
      </c>
      <c r="M7200">
        <v>184.83</v>
      </c>
      <c r="N7200" t="s">
        <v>9056</v>
      </c>
      <c r="O7200" t="s">
        <v>9877</v>
      </c>
      <c r="P7200">
        <v>0</v>
      </c>
      <c r="Q7200">
        <v>0</v>
      </c>
      <c r="R7200">
        <v>4</v>
      </c>
    </row>
    <row r="7201" spans="1:18" x14ac:dyDescent="0.25">
      <c r="A7201" t="s">
        <v>8754</v>
      </c>
      <c r="B7201">
        <v>2018</v>
      </c>
      <c r="C7201">
        <v>10</v>
      </c>
      <c r="D7201">
        <v>22</v>
      </c>
      <c r="E7201" t="s">
        <v>7310</v>
      </c>
      <c r="F7201" s="1" t="s">
        <v>5207</v>
      </c>
      <c r="G7201" s="1" t="s">
        <v>20931</v>
      </c>
      <c r="H7201" s="1" t="s">
        <v>3200</v>
      </c>
      <c r="I7201" t="s">
        <v>20977</v>
      </c>
      <c r="J7201" t="s">
        <v>23</v>
      </c>
      <c r="K7201">
        <v>32</v>
      </c>
      <c r="L7201">
        <v>6405.64</v>
      </c>
      <c r="M7201">
        <v>200.18</v>
      </c>
      <c r="N7201" t="s">
        <v>7263</v>
      </c>
      <c r="O7201" t="s">
        <v>23192</v>
      </c>
      <c r="P7201">
        <v>0</v>
      </c>
      <c r="Q7201">
        <v>0</v>
      </c>
      <c r="R7201">
        <v>4</v>
      </c>
    </row>
    <row r="7202" spans="1:18" x14ac:dyDescent="0.25">
      <c r="A7202" t="s">
        <v>8754</v>
      </c>
      <c r="B7202">
        <v>2018</v>
      </c>
      <c r="C7202">
        <v>10</v>
      </c>
      <c r="D7202">
        <v>22</v>
      </c>
      <c r="E7202" t="s">
        <v>7310</v>
      </c>
      <c r="F7202" s="1" t="s">
        <v>5207</v>
      </c>
      <c r="G7202" s="1" t="s">
        <v>21008</v>
      </c>
      <c r="H7202" s="1" t="s">
        <v>3200</v>
      </c>
      <c r="I7202" t="s">
        <v>6997</v>
      </c>
      <c r="J7202" t="s">
        <v>23</v>
      </c>
      <c r="K7202">
        <v>178</v>
      </c>
      <c r="L7202">
        <v>24509.93</v>
      </c>
      <c r="M7202">
        <v>137.69999999999999</v>
      </c>
      <c r="N7202" t="s">
        <v>9363</v>
      </c>
      <c r="O7202" t="s">
        <v>9834</v>
      </c>
      <c r="P7202">
        <v>0</v>
      </c>
      <c r="Q7202">
        <v>0</v>
      </c>
      <c r="R7202">
        <v>4</v>
      </c>
    </row>
    <row r="7203" spans="1:18" x14ac:dyDescent="0.25">
      <c r="A7203" t="s">
        <v>8754</v>
      </c>
      <c r="B7203">
        <v>2018</v>
      </c>
      <c r="C7203">
        <v>10</v>
      </c>
      <c r="D7203">
        <v>22</v>
      </c>
      <c r="E7203" t="s">
        <v>7310</v>
      </c>
      <c r="F7203" s="1" t="s">
        <v>5207</v>
      </c>
      <c r="G7203" s="1" t="s">
        <v>21008</v>
      </c>
      <c r="H7203" s="1" t="s">
        <v>3200</v>
      </c>
      <c r="I7203" t="s">
        <v>6941</v>
      </c>
      <c r="J7203" t="s">
        <v>23</v>
      </c>
      <c r="K7203">
        <v>92</v>
      </c>
      <c r="L7203">
        <v>12663.13</v>
      </c>
      <c r="M7203">
        <v>137.63999999999999</v>
      </c>
      <c r="N7203" t="s">
        <v>9358</v>
      </c>
      <c r="O7203" t="s">
        <v>9835</v>
      </c>
      <c r="P7203">
        <v>0</v>
      </c>
      <c r="Q7203">
        <v>0</v>
      </c>
      <c r="R7203">
        <v>4</v>
      </c>
    </row>
    <row r="7204" spans="1:18" x14ac:dyDescent="0.25">
      <c r="A7204" t="s">
        <v>8754</v>
      </c>
      <c r="B7204">
        <v>2018</v>
      </c>
      <c r="C7204">
        <v>10</v>
      </c>
      <c r="D7204">
        <v>22</v>
      </c>
      <c r="E7204" t="s">
        <v>7310</v>
      </c>
      <c r="F7204" s="1" t="s">
        <v>5207</v>
      </c>
      <c r="G7204" s="1" t="s">
        <v>21008</v>
      </c>
      <c r="H7204" s="1" t="s">
        <v>3200</v>
      </c>
      <c r="I7204" t="s">
        <v>6971</v>
      </c>
      <c r="J7204" t="s">
        <v>23</v>
      </c>
      <c r="K7204">
        <v>519</v>
      </c>
      <c r="L7204">
        <v>71464.34</v>
      </c>
      <c r="M7204">
        <v>137.69999999999999</v>
      </c>
      <c r="N7204" t="s">
        <v>9361</v>
      </c>
      <c r="O7204" t="s">
        <v>9837</v>
      </c>
      <c r="P7204">
        <v>0</v>
      </c>
      <c r="Q7204">
        <v>0</v>
      </c>
      <c r="R7204">
        <v>4</v>
      </c>
    </row>
    <row r="7205" spans="1:18" x14ac:dyDescent="0.25">
      <c r="A7205" t="s">
        <v>8754</v>
      </c>
      <c r="B7205">
        <v>2018</v>
      </c>
      <c r="C7205">
        <v>10</v>
      </c>
      <c r="D7205">
        <v>22</v>
      </c>
      <c r="E7205" t="s">
        <v>7310</v>
      </c>
      <c r="F7205" s="1" t="s">
        <v>5207</v>
      </c>
      <c r="G7205" s="1" t="s">
        <v>21008</v>
      </c>
      <c r="H7205" s="1" t="s">
        <v>3200</v>
      </c>
      <c r="I7205" t="s">
        <v>6942</v>
      </c>
      <c r="J7205" t="s">
        <v>23</v>
      </c>
      <c r="K7205">
        <v>49</v>
      </c>
      <c r="L7205">
        <v>8607.76</v>
      </c>
      <c r="M7205">
        <v>175.67</v>
      </c>
      <c r="N7205" t="s">
        <v>9358</v>
      </c>
      <c r="O7205" t="s">
        <v>9835</v>
      </c>
      <c r="P7205">
        <v>0</v>
      </c>
      <c r="Q7205">
        <v>0</v>
      </c>
      <c r="R7205">
        <v>4</v>
      </c>
    </row>
    <row r="7206" spans="1:18" x14ac:dyDescent="0.25">
      <c r="A7206" t="s">
        <v>8754</v>
      </c>
      <c r="B7206">
        <v>2018</v>
      </c>
      <c r="C7206">
        <v>10</v>
      </c>
      <c r="D7206">
        <v>22</v>
      </c>
      <c r="E7206" t="s">
        <v>7310</v>
      </c>
      <c r="F7206" s="1" t="s">
        <v>5207</v>
      </c>
      <c r="G7206" s="1" t="s">
        <v>21008</v>
      </c>
      <c r="H7206" s="1" t="s">
        <v>3200</v>
      </c>
      <c r="I7206" t="s">
        <v>6972</v>
      </c>
      <c r="J7206" t="s">
        <v>23</v>
      </c>
      <c r="K7206">
        <v>459</v>
      </c>
      <c r="L7206">
        <v>80631.83</v>
      </c>
      <c r="M7206">
        <v>175.67</v>
      </c>
      <c r="N7206" t="s">
        <v>9361</v>
      </c>
      <c r="O7206" t="s">
        <v>9837</v>
      </c>
      <c r="P7206">
        <v>0</v>
      </c>
      <c r="Q7206">
        <v>0</v>
      </c>
      <c r="R7206">
        <v>4</v>
      </c>
    </row>
    <row r="7207" spans="1:18" x14ac:dyDescent="0.25">
      <c r="A7207" t="s">
        <v>8754</v>
      </c>
      <c r="B7207">
        <v>2018</v>
      </c>
      <c r="C7207">
        <v>10</v>
      </c>
      <c r="D7207">
        <v>22</v>
      </c>
      <c r="E7207" t="s">
        <v>7310</v>
      </c>
      <c r="F7207" s="1" t="s">
        <v>5207</v>
      </c>
      <c r="G7207" s="1" t="s">
        <v>21008</v>
      </c>
      <c r="H7207" s="1" t="s">
        <v>3200</v>
      </c>
      <c r="I7207" t="s">
        <v>6998</v>
      </c>
      <c r="J7207" t="s">
        <v>23</v>
      </c>
      <c r="K7207">
        <v>120</v>
      </c>
      <c r="L7207">
        <v>21144.49</v>
      </c>
      <c r="M7207">
        <v>176.2</v>
      </c>
      <c r="N7207" t="s">
        <v>9363</v>
      </c>
      <c r="O7207" t="s">
        <v>9834</v>
      </c>
      <c r="P7207">
        <v>0</v>
      </c>
      <c r="Q7207">
        <v>0</v>
      </c>
      <c r="R7207">
        <v>4</v>
      </c>
    </row>
    <row r="7208" spans="1:18" x14ac:dyDescent="0.25">
      <c r="A7208" t="s">
        <v>8754</v>
      </c>
      <c r="B7208">
        <v>2018</v>
      </c>
      <c r="C7208">
        <v>10</v>
      </c>
      <c r="D7208">
        <v>22</v>
      </c>
      <c r="E7208" t="s">
        <v>7310</v>
      </c>
      <c r="F7208" s="1" t="s">
        <v>5207</v>
      </c>
      <c r="G7208" s="1" t="s">
        <v>21008</v>
      </c>
      <c r="H7208" s="1" t="s">
        <v>3200</v>
      </c>
      <c r="I7208" t="s">
        <v>7012</v>
      </c>
      <c r="J7208" t="s">
        <v>23</v>
      </c>
      <c r="K7208">
        <v>12</v>
      </c>
      <c r="L7208">
        <v>1652.35</v>
      </c>
      <c r="M7208">
        <v>137.69999999999999</v>
      </c>
      <c r="N7208" t="s">
        <v>9364</v>
      </c>
      <c r="O7208" t="s">
        <v>9879</v>
      </c>
      <c r="P7208">
        <v>0</v>
      </c>
      <c r="Q7208">
        <v>0</v>
      </c>
      <c r="R7208">
        <v>4</v>
      </c>
    </row>
    <row r="7209" spans="1:18" x14ac:dyDescent="0.25">
      <c r="A7209" t="s">
        <v>8754</v>
      </c>
      <c r="B7209">
        <v>2018</v>
      </c>
      <c r="C7209">
        <v>10</v>
      </c>
      <c r="D7209">
        <v>22</v>
      </c>
      <c r="E7209" t="s">
        <v>7310</v>
      </c>
      <c r="F7209" s="1" t="s">
        <v>5207</v>
      </c>
      <c r="G7209" s="1" t="s">
        <v>21008</v>
      </c>
      <c r="H7209" s="1" t="s">
        <v>3200</v>
      </c>
      <c r="I7209" t="s">
        <v>7013</v>
      </c>
      <c r="J7209" t="s">
        <v>23</v>
      </c>
      <c r="K7209">
        <v>10</v>
      </c>
      <c r="L7209">
        <v>1782.39</v>
      </c>
      <c r="M7209">
        <v>178.24</v>
      </c>
      <c r="N7209" t="s">
        <v>9364</v>
      </c>
      <c r="O7209" t="s">
        <v>9879</v>
      </c>
      <c r="P7209">
        <v>0</v>
      </c>
      <c r="Q7209">
        <v>0</v>
      </c>
      <c r="R7209">
        <v>4</v>
      </c>
    </row>
    <row r="7210" spans="1:18" x14ac:dyDescent="0.25">
      <c r="A7210" t="s">
        <v>8754</v>
      </c>
      <c r="B7210">
        <v>2018</v>
      </c>
      <c r="C7210">
        <v>10</v>
      </c>
      <c r="D7210">
        <v>22</v>
      </c>
      <c r="E7210" t="s">
        <v>7310</v>
      </c>
      <c r="F7210" s="1" t="s">
        <v>5207</v>
      </c>
      <c r="G7210" s="1" t="s">
        <v>21008</v>
      </c>
      <c r="H7210" s="1" t="s">
        <v>3200</v>
      </c>
      <c r="I7210" t="s">
        <v>6901</v>
      </c>
      <c r="J7210" t="s">
        <v>23</v>
      </c>
      <c r="K7210">
        <v>6</v>
      </c>
      <c r="L7210">
        <v>825.86</v>
      </c>
      <c r="M7210">
        <v>137.63999999999999</v>
      </c>
      <c r="N7210" t="s">
        <v>9356</v>
      </c>
      <c r="O7210" t="s">
        <v>10039</v>
      </c>
      <c r="P7210">
        <v>0</v>
      </c>
      <c r="Q7210">
        <v>0</v>
      </c>
      <c r="R7210">
        <v>4</v>
      </c>
    </row>
    <row r="7211" spans="1:18" x14ac:dyDescent="0.25">
      <c r="A7211" t="s">
        <v>8754</v>
      </c>
      <c r="B7211">
        <v>2018</v>
      </c>
      <c r="C7211">
        <v>10</v>
      </c>
      <c r="D7211">
        <v>22</v>
      </c>
      <c r="E7211" t="s">
        <v>7310</v>
      </c>
      <c r="F7211" s="1" t="s">
        <v>5207</v>
      </c>
      <c r="G7211" s="1" t="s">
        <v>20931</v>
      </c>
      <c r="H7211" s="1" t="s">
        <v>3200</v>
      </c>
      <c r="I7211" t="s">
        <v>20936</v>
      </c>
      <c r="J7211" t="s">
        <v>23</v>
      </c>
      <c r="K7211">
        <v>6</v>
      </c>
      <c r="L7211">
        <v>1216.6199999999999</v>
      </c>
      <c r="M7211">
        <v>202.77</v>
      </c>
      <c r="N7211" t="s">
        <v>7263</v>
      </c>
      <c r="O7211" t="s">
        <v>23192</v>
      </c>
      <c r="P7211">
        <v>0</v>
      </c>
      <c r="Q7211">
        <v>0</v>
      </c>
      <c r="R7211">
        <v>4</v>
      </c>
    </row>
    <row r="7212" spans="1:18" x14ac:dyDescent="0.25">
      <c r="A7212" t="s">
        <v>8754</v>
      </c>
      <c r="B7212">
        <v>2018</v>
      </c>
      <c r="C7212">
        <v>10</v>
      </c>
      <c r="D7212">
        <v>22</v>
      </c>
      <c r="E7212" t="s">
        <v>7310</v>
      </c>
      <c r="F7212" s="1" t="s">
        <v>5207</v>
      </c>
      <c r="G7212" s="1" t="s">
        <v>20573</v>
      </c>
      <c r="H7212" s="1" t="s">
        <v>3200</v>
      </c>
      <c r="I7212" t="s">
        <v>20609</v>
      </c>
      <c r="J7212" t="s">
        <v>23</v>
      </c>
      <c r="K7212">
        <v>6</v>
      </c>
      <c r="L7212">
        <v>1127.92</v>
      </c>
      <c r="M7212">
        <v>187.99</v>
      </c>
      <c r="N7212" t="s">
        <v>7263</v>
      </c>
      <c r="O7212" t="s">
        <v>23192</v>
      </c>
      <c r="P7212">
        <v>0</v>
      </c>
      <c r="Q7212">
        <v>0</v>
      </c>
      <c r="R7212">
        <v>4</v>
      </c>
    </row>
    <row r="7213" spans="1:18" x14ac:dyDescent="0.25">
      <c r="A7213" t="s">
        <v>8754</v>
      </c>
      <c r="B7213">
        <v>2018</v>
      </c>
      <c r="C7213">
        <v>10</v>
      </c>
      <c r="D7213">
        <v>22</v>
      </c>
      <c r="E7213" t="s">
        <v>7310</v>
      </c>
      <c r="F7213" s="1" t="s">
        <v>5207</v>
      </c>
      <c r="G7213" s="1" t="s">
        <v>21008</v>
      </c>
      <c r="H7213" s="1" t="s">
        <v>3200</v>
      </c>
      <c r="I7213" t="s">
        <v>21013</v>
      </c>
      <c r="J7213" t="s">
        <v>23</v>
      </c>
      <c r="K7213">
        <v>6</v>
      </c>
      <c r="L7213">
        <v>1041.1600000000001</v>
      </c>
      <c r="M7213">
        <v>173.53</v>
      </c>
      <c r="N7213" t="s">
        <v>7263</v>
      </c>
      <c r="O7213" t="s">
        <v>23192</v>
      </c>
      <c r="P7213">
        <v>0</v>
      </c>
      <c r="Q7213">
        <v>0</v>
      </c>
      <c r="R7213">
        <v>4</v>
      </c>
    </row>
    <row r="7214" spans="1:18" x14ac:dyDescent="0.25">
      <c r="A7214" t="s">
        <v>8754</v>
      </c>
      <c r="B7214">
        <v>2018</v>
      </c>
      <c r="C7214">
        <v>10</v>
      </c>
      <c r="D7214">
        <v>22</v>
      </c>
      <c r="E7214" t="s">
        <v>7310</v>
      </c>
      <c r="F7214" s="1" t="s">
        <v>5207</v>
      </c>
      <c r="G7214" s="1" t="s">
        <v>20573</v>
      </c>
      <c r="H7214" s="1" t="s">
        <v>3200</v>
      </c>
      <c r="I7214" t="s">
        <v>20596</v>
      </c>
      <c r="J7214" t="s">
        <v>23</v>
      </c>
      <c r="K7214">
        <v>6</v>
      </c>
      <c r="L7214">
        <v>1127.92</v>
      </c>
      <c r="M7214">
        <v>187.99</v>
      </c>
      <c r="N7214" t="s">
        <v>7263</v>
      </c>
      <c r="O7214" t="s">
        <v>23192</v>
      </c>
      <c r="P7214">
        <v>0</v>
      </c>
      <c r="Q7214">
        <v>0</v>
      </c>
      <c r="R7214">
        <v>4</v>
      </c>
    </row>
    <row r="7215" spans="1:18" x14ac:dyDescent="0.25">
      <c r="A7215" t="s">
        <v>8754</v>
      </c>
      <c r="B7215">
        <v>2018</v>
      </c>
      <c r="C7215">
        <v>10</v>
      </c>
      <c r="D7215">
        <v>22</v>
      </c>
      <c r="E7215" t="s">
        <v>7310</v>
      </c>
      <c r="F7215" s="1" t="s">
        <v>5207</v>
      </c>
      <c r="G7215" s="1" t="s">
        <v>21008</v>
      </c>
      <c r="H7215" s="1" t="s">
        <v>3200</v>
      </c>
      <c r="I7215" t="s">
        <v>7027</v>
      </c>
      <c r="J7215" t="s">
        <v>23</v>
      </c>
      <c r="K7215">
        <v>66</v>
      </c>
      <c r="L7215">
        <v>9087.9500000000007</v>
      </c>
      <c r="M7215">
        <v>137.69999999999999</v>
      </c>
      <c r="N7215" t="s">
        <v>9365</v>
      </c>
      <c r="O7215" t="s">
        <v>10076</v>
      </c>
      <c r="P7215">
        <v>0</v>
      </c>
      <c r="Q7215">
        <v>0</v>
      </c>
      <c r="R7215">
        <v>4</v>
      </c>
    </row>
    <row r="7216" spans="1:18" x14ac:dyDescent="0.25">
      <c r="A7216" t="s">
        <v>8754</v>
      </c>
      <c r="B7216">
        <v>2018</v>
      </c>
      <c r="C7216">
        <v>10</v>
      </c>
      <c r="D7216">
        <v>22</v>
      </c>
      <c r="E7216" t="s">
        <v>7310</v>
      </c>
      <c r="F7216" s="1" t="s">
        <v>5207</v>
      </c>
      <c r="G7216" s="1" t="s">
        <v>21008</v>
      </c>
      <c r="H7216" s="1" t="s">
        <v>3200</v>
      </c>
      <c r="I7216" t="s">
        <v>7028</v>
      </c>
      <c r="J7216" t="s">
        <v>23</v>
      </c>
      <c r="K7216">
        <v>23</v>
      </c>
      <c r="L7216">
        <v>4114.28</v>
      </c>
      <c r="M7216">
        <v>178.88</v>
      </c>
      <c r="N7216" t="s">
        <v>9365</v>
      </c>
      <c r="O7216" t="s">
        <v>10076</v>
      </c>
      <c r="P7216">
        <v>0</v>
      </c>
      <c r="Q7216">
        <v>0</v>
      </c>
      <c r="R7216">
        <v>4</v>
      </c>
    </row>
    <row r="7217" spans="1:18" x14ac:dyDescent="0.25">
      <c r="A7217" t="s">
        <v>8754</v>
      </c>
      <c r="B7217">
        <v>2018</v>
      </c>
      <c r="C7217">
        <v>10</v>
      </c>
      <c r="D7217">
        <v>22</v>
      </c>
      <c r="E7217" t="s">
        <v>7310</v>
      </c>
      <c r="F7217" s="1" t="s">
        <v>5207</v>
      </c>
      <c r="G7217" s="1" t="s">
        <v>20573</v>
      </c>
      <c r="H7217" s="1" t="s">
        <v>3200</v>
      </c>
      <c r="I7217" t="s">
        <v>20835</v>
      </c>
      <c r="J7217" t="s">
        <v>23</v>
      </c>
      <c r="K7217">
        <v>349</v>
      </c>
      <c r="L7217">
        <v>63925.120000000003</v>
      </c>
      <c r="M7217">
        <v>183.17</v>
      </c>
      <c r="N7217" t="s">
        <v>9062</v>
      </c>
      <c r="O7217" t="s">
        <v>10077</v>
      </c>
      <c r="P7217">
        <v>0</v>
      </c>
      <c r="Q7217">
        <v>0</v>
      </c>
      <c r="R7217">
        <v>4</v>
      </c>
    </row>
    <row r="7218" spans="1:18" x14ac:dyDescent="0.25">
      <c r="A7218" t="s">
        <v>8754</v>
      </c>
      <c r="B7218">
        <v>2018</v>
      </c>
      <c r="C7218">
        <v>10</v>
      </c>
      <c r="D7218">
        <v>22</v>
      </c>
      <c r="E7218" t="s">
        <v>7310</v>
      </c>
      <c r="F7218" s="1" t="s">
        <v>5207</v>
      </c>
      <c r="G7218" s="1" t="s">
        <v>20931</v>
      </c>
      <c r="H7218" s="1" t="s">
        <v>3200</v>
      </c>
      <c r="I7218" t="s">
        <v>20983</v>
      </c>
      <c r="J7218" t="s">
        <v>23</v>
      </c>
      <c r="K7218">
        <v>181</v>
      </c>
      <c r="L7218">
        <v>35673.550000000003</v>
      </c>
      <c r="M7218">
        <v>197.09</v>
      </c>
      <c r="N7218" t="s">
        <v>9110</v>
      </c>
      <c r="O7218" t="s">
        <v>10080</v>
      </c>
      <c r="P7218">
        <v>0</v>
      </c>
      <c r="Q7218">
        <v>0</v>
      </c>
      <c r="R7218">
        <v>4</v>
      </c>
    </row>
    <row r="7219" spans="1:18" x14ac:dyDescent="0.25">
      <c r="A7219" t="s">
        <v>8754</v>
      </c>
      <c r="B7219">
        <v>2018</v>
      </c>
      <c r="C7219">
        <v>10</v>
      </c>
      <c r="D7219">
        <v>22</v>
      </c>
      <c r="E7219" t="s">
        <v>7310</v>
      </c>
      <c r="F7219" s="1" t="s">
        <v>5207</v>
      </c>
      <c r="G7219" s="1" t="s">
        <v>20931</v>
      </c>
      <c r="H7219" s="1" t="s">
        <v>3200</v>
      </c>
      <c r="I7219" t="s">
        <v>20983</v>
      </c>
      <c r="J7219" t="s">
        <v>23</v>
      </c>
      <c r="K7219">
        <v>47</v>
      </c>
      <c r="L7219">
        <v>9408.2900000000009</v>
      </c>
      <c r="M7219">
        <v>200.18</v>
      </c>
      <c r="N7219" t="s">
        <v>9110</v>
      </c>
      <c r="O7219" t="s">
        <v>10080</v>
      </c>
      <c r="P7219">
        <v>0</v>
      </c>
      <c r="Q7219">
        <v>0</v>
      </c>
      <c r="R7219">
        <v>4</v>
      </c>
    </row>
    <row r="7220" spans="1:18" x14ac:dyDescent="0.25">
      <c r="A7220" t="s">
        <v>8754</v>
      </c>
      <c r="B7220">
        <v>2018</v>
      </c>
      <c r="C7220">
        <v>10</v>
      </c>
      <c r="D7220">
        <v>22</v>
      </c>
      <c r="E7220" t="s">
        <v>7310</v>
      </c>
      <c r="F7220" s="1" t="s">
        <v>5207</v>
      </c>
      <c r="G7220" s="1" t="s">
        <v>20573</v>
      </c>
      <c r="H7220" s="1" t="s">
        <v>3200</v>
      </c>
      <c r="I7220" t="s">
        <v>20863</v>
      </c>
      <c r="J7220" t="s">
        <v>23</v>
      </c>
      <c r="K7220">
        <v>31</v>
      </c>
      <c r="L7220">
        <v>5729.63</v>
      </c>
      <c r="M7220">
        <v>184.83</v>
      </c>
      <c r="N7220" t="s">
        <v>7263</v>
      </c>
      <c r="O7220" t="s">
        <v>23192</v>
      </c>
      <c r="P7220">
        <v>0</v>
      </c>
      <c r="Q7220">
        <v>0</v>
      </c>
      <c r="R7220">
        <v>4</v>
      </c>
    </row>
    <row r="7221" spans="1:18" x14ac:dyDescent="0.25">
      <c r="A7221" t="s">
        <v>8754</v>
      </c>
      <c r="B7221">
        <v>2018</v>
      </c>
      <c r="C7221">
        <v>10</v>
      </c>
      <c r="D7221">
        <v>22</v>
      </c>
      <c r="E7221" t="s">
        <v>7310</v>
      </c>
      <c r="F7221" s="1" t="s">
        <v>5207</v>
      </c>
      <c r="G7221" s="1" t="s">
        <v>20573</v>
      </c>
      <c r="H7221" s="1" t="s">
        <v>3200</v>
      </c>
      <c r="I7221" t="s">
        <v>20858</v>
      </c>
      <c r="J7221" t="s">
        <v>23</v>
      </c>
      <c r="K7221">
        <v>195</v>
      </c>
      <c r="L7221">
        <v>36041.22</v>
      </c>
      <c r="M7221">
        <v>184.83</v>
      </c>
      <c r="N7221" t="s">
        <v>7263</v>
      </c>
      <c r="O7221" t="s">
        <v>23192</v>
      </c>
      <c r="P7221">
        <v>0</v>
      </c>
      <c r="Q7221">
        <v>0</v>
      </c>
      <c r="R7221">
        <v>4</v>
      </c>
    </row>
    <row r="7222" spans="1:18" x14ac:dyDescent="0.25">
      <c r="A7222" t="s">
        <v>8754</v>
      </c>
      <c r="B7222">
        <v>2018</v>
      </c>
      <c r="C7222">
        <v>10</v>
      </c>
      <c r="D7222">
        <v>22</v>
      </c>
      <c r="E7222" t="s">
        <v>7310</v>
      </c>
      <c r="F7222" s="1" t="s">
        <v>5207</v>
      </c>
      <c r="G7222" s="1" t="s">
        <v>20931</v>
      </c>
      <c r="H7222" s="1" t="s">
        <v>3200</v>
      </c>
      <c r="I7222" t="s">
        <v>6629</v>
      </c>
      <c r="J7222" t="s">
        <v>23</v>
      </c>
      <c r="K7222">
        <v>63</v>
      </c>
      <c r="L7222">
        <v>17995.310000000001</v>
      </c>
      <c r="M7222">
        <v>285.64</v>
      </c>
      <c r="N7222" t="s">
        <v>9111</v>
      </c>
      <c r="O7222" t="s">
        <v>10093</v>
      </c>
      <c r="P7222">
        <v>0</v>
      </c>
      <c r="Q7222">
        <v>0</v>
      </c>
      <c r="R7222">
        <v>4</v>
      </c>
    </row>
    <row r="7223" spans="1:18" x14ac:dyDescent="0.25">
      <c r="A7223" t="s">
        <v>8754</v>
      </c>
      <c r="B7223">
        <v>2018</v>
      </c>
      <c r="C7223">
        <v>10</v>
      </c>
      <c r="D7223">
        <v>22</v>
      </c>
      <c r="E7223" t="s">
        <v>7310</v>
      </c>
      <c r="F7223" s="1" t="s">
        <v>5207</v>
      </c>
      <c r="G7223" s="1" t="s">
        <v>21008</v>
      </c>
      <c r="H7223" s="1" t="s">
        <v>3200</v>
      </c>
      <c r="I7223" t="s">
        <v>7041</v>
      </c>
      <c r="J7223" t="s">
        <v>23</v>
      </c>
      <c r="K7223">
        <v>20</v>
      </c>
      <c r="L7223">
        <v>2753.92</v>
      </c>
      <c r="M7223">
        <v>137.69999999999999</v>
      </c>
      <c r="N7223" t="s">
        <v>9366</v>
      </c>
      <c r="O7223" t="s">
        <v>10094</v>
      </c>
      <c r="P7223">
        <v>0</v>
      </c>
      <c r="Q7223">
        <v>0</v>
      </c>
      <c r="R7223">
        <v>4</v>
      </c>
    </row>
    <row r="7224" spans="1:18" x14ac:dyDescent="0.25">
      <c r="A7224" t="s">
        <v>10323</v>
      </c>
      <c r="B7224">
        <v>2019</v>
      </c>
      <c r="C7224">
        <v>2</v>
      </c>
      <c r="D7224">
        <v>16</v>
      </c>
      <c r="E7224" t="s">
        <v>1620</v>
      </c>
      <c r="F7224" s="1" t="s">
        <v>3205</v>
      </c>
      <c r="G7224" s="1" t="s">
        <v>3863</v>
      </c>
      <c r="H7224" s="1" t="s">
        <v>3206</v>
      </c>
      <c r="I7224" t="s">
        <v>19221</v>
      </c>
      <c r="J7224" t="s">
        <v>23</v>
      </c>
      <c r="K7224">
        <v>570</v>
      </c>
      <c r="L7224">
        <v>25935</v>
      </c>
      <c r="M7224">
        <v>45.5</v>
      </c>
      <c r="N7224" t="s">
        <v>9347</v>
      </c>
      <c r="O7224" t="s">
        <v>9542</v>
      </c>
      <c r="P7224">
        <v>8.0289698840596724E-2</v>
      </c>
      <c r="Q7224">
        <v>0</v>
      </c>
      <c r="R7224">
        <v>1</v>
      </c>
    </row>
    <row r="7225" spans="1:18" x14ac:dyDescent="0.25">
      <c r="A7225" t="s">
        <v>10323</v>
      </c>
      <c r="B7225">
        <v>2019</v>
      </c>
      <c r="C7225">
        <v>2</v>
      </c>
      <c r="D7225">
        <v>16</v>
      </c>
      <c r="E7225" t="s">
        <v>1620</v>
      </c>
      <c r="F7225" s="1" t="s">
        <v>3205</v>
      </c>
      <c r="G7225" s="1" t="s">
        <v>3863</v>
      </c>
      <c r="H7225" s="1" t="s">
        <v>3206</v>
      </c>
      <c r="I7225" t="s">
        <v>19270</v>
      </c>
      <c r="J7225" t="s">
        <v>23</v>
      </c>
      <c r="K7225">
        <v>19974</v>
      </c>
      <c r="L7225">
        <v>1318284</v>
      </c>
      <c r="M7225">
        <v>66</v>
      </c>
      <c r="N7225" t="s">
        <v>9313</v>
      </c>
      <c r="O7225" t="s">
        <v>9448</v>
      </c>
      <c r="P7225">
        <v>2.823689586550486E-2</v>
      </c>
      <c r="Q7225">
        <v>0</v>
      </c>
      <c r="R7225">
        <v>1</v>
      </c>
    </row>
    <row r="7226" spans="1:18" x14ac:dyDescent="0.25">
      <c r="A7226" t="s">
        <v>15460</v>
      </c>
      <c r="B7226">
        <v>2019</v>
      </c>
      <c r="C7226">
        <v>9</v>
      </c>
      <c r="D7226">
        <v>4</v>
      </c>
      <c r="E7226" t="s">
        <v>1620</v>
      </c>
      <c r="F7226" s="1" t="s">
        <v>3205</v>
      </c>
      <c r="G7226" s="1" t="s">
        <v>3384</v>
      </c>
      <c r="H7226" s="1" t="s">
        <v>3206</v>
      </c>
      <c r="I7226" t="s">
        <v>17454</v>
      </c>
      <c r="J7226" t="s">
        <v>23</v>
      </c>
      <c r="K7226">
        <v>4115</v>
      </c>
      <c r="L7226">
        <v>199577.5</v>
      </c>
      <c r="M7226">
        <v>48.5</v>
      </c>
      <c r="N7226" t="s">
        <v>168</v>
      </c>
      <c r="O7226" t="s">
        <v>9481</v>
      </c>
      <c r="P7226">
        <v>2.7900708435018715E-2</v>
      </c>
      <c r="Q7226">
        <v>0</v>
      </c>
      <c r="R7226">
        <v>3</v>
      </c>
    </row>
    <row r="7227" spans="1:18" x14ac:dyDescent="0.25">
      <c r="A7227" t="s">
        <v>15460</v>
      </c>
      <c r="B7227">
        <v>2019</v>
      </c>
      <c r="C7227">
        <v>9</v>
      </c>
      <c r="D7227">
        <v>4</v>
      </c>
      <c r="E7227" t="s">
        <v>1620</v>
      </c>
      <c r="F7227" s="1" t="s">
        <v>3205</v>
      </c>
      <c r="G7227" s="1" t="s">
        <v>3384</v>
      </c>
      <c r="H7227" s="1" t="s">
        <v>3206</v>
      </c>
      <c r="I7227" t="s">
        <v>17215</v>
      </c>
      <c r="J7227" t="s">
        <v>23</v>
      </c>
      <c r="K7227">
        <v>6265</v>
      </c>
      <c r="L7227">
        <v>303852.5</v>
      </c>
      <c r="M7227">
        <v>48.5</v>
      </c>
      <c r="N7227" t="s">
        <v>170</v>
      </c>
      <c r="O7227" t="s">
        <v>9516</v>
      </c>
      <c r="P7227">
        <v>3.660242098978287E-2</v>
      </c>
      <c r="Q7227">
        <v>0</v>
      </c>
      <c r="R7227">
        <v>3</v>
      </c>
    </row>
    <row r="7228" spans="1:18" x14ac:dyDescent="0.25">
      <c r="A7228" t="s">
        <v>15460</v>
      </c>
      <c r="B7228">
        <v>2019</v>
      </c>
      <c r="C7228">
        <v>9</v>
      </c>
      <c r="D7228">
        <v>4</v>
      </c>
      <c r="E7228" t="s">
        <v>1620</v>
      </c>
      <c r="F7228" s="1" t="s">
        <v>3205</v>
      </c>
      <c r="G7228" s="1" t="s">
        <v>3863</v>
      </c>
      <c r="H7228" s="1" t="s">
        <v>3206</v>
      </c>
      <c r="I7228" t="s">
        <v>19219</v>
      </c>
      <c r="J7228" t="s">
        <v>23</v>
      </c>
      <c r="K7228">
        <v>9430</v>
      </c>
      <c r="L7228">
        <v>497904</v>
      </c>
      <c r="M7228">
        <v>52.8</v>
      </c>
      <c r="N7228" t="s">
        <v>9329</v>
      </c>
      <c r="O7228" t="s">
        <v>9493</v>
      </c>
      <c r="P7228">
        <v>0</v>
      </c>
      <c r="Q7228">
        <v>0</v>
      </c>
      <c r="R7228">
        <v>3</v>
      </c>
    </row>
    <row r="7229" spans="1:18" x14ac:dyDescent="0.25">
      <c r="A7229" t="s">
        <v>16712</v>
      </c>
      <c r="B7229">
        <v>2019</v>
      </c>
      <c r="C7229">
        <v>12</v>
      </c>
      <c r="D7229">
        <v>6</v>
      </c>
      <c r="E7229" t="s">
        <v>174</v>
      </c>
      <c r="F7229" s="1" t="s">
        <v>3205</v>
      </c>
      <c r="G7229" s="1" t="s">
        <v>3227</v>
      </c>
      <c r="H7229" s="1" t="s">
        <v>3206</v>
      </c>
      <c r="I7229" t="s">
        <v>19815</v>
      </c>
      <c r="J7229" t="s">
        <v>23</v>
      </c>
      <c r="K7229">
        <v>8226</v>
      </c>
      <c r="L7229">
        <v>640805.42000000004</v>
      </c>
      <c r="M7229">
        <v>77.900000000000006</v>
      </c>
      <c r="N7229" t="s">
        <v>22088</v>
      </c>
      <c r="O7229" t="s">
        <v>23267</v>
      </c>
      <c r="P7229">
        <v>0</v>
      </c>
      <c r="Q7229">
        <v>0</v>
      </c>
      <c r="R7229">
        <v>4</v>
      </c>
    </row>
    <row r="7230" spans="1:18" x14ac:dyDescent="0.25">
      <c r="A7230" t="s">
        <v>16712</v>
      </c>
      <c r="B7230">
        <v>2019</v>
      </c>
      <c r="C7230">
        <v>12</v>
      </c>
      <c r="D7230">
        <v>6</v>
      </c>
      <c r="E7230" t="s">
        <v>174</v>
      </c>
      <c r="F7230" s="1" t="s">
        <v>3205</v>
      </c>
      <c r="G7230" s="1" t="s">
        <v>3384</v>
      </c>
      <c r="H7230" s="1" t="s">
        <v>3206</v>
      </c>
      <c r="I7230" t="s">
        <v>17454</v>
      </c>
      <c r="J7230" t="s">
        <v>23</v>
      </c>
      <c r="K7230">
        <v>430</v>
      </c>
      <c r="L7230">
        <v>18576</v>
      </c>
      <c r="M7230">
        <v>43.2</v>
      </c>
      <c r="N7230" t="s">
        <v>168</v>
      </c>
      <c r="O7230" t="s">
        <v>9481</v>
      </c>
      <c r="P7230">
        <v>2.7900708435018715E-2</v>
      </c>
      <c r="Q7230">
        <v>0</v>
      </c>
      <c r="R7230">
        <v>4</v>
      </c>
    </row>
    <row r="7231" spans="1:18" x14ac:dyDescent="0.25">
      <c r="A7231" t="s">
        <v>16712</v>
      </c>
      <c r="B7231">
        <v>2019</v>
      </c>
      <c r="C7231">
        <v>12</v>
      </c>
      <c r="D7231">
        <v>6</v>
      </c>
      <c r="E7231" t="s">
        <v>174</v>
      </c>
      <c r="F7231" s="1" t="s">
        <v>3205</v>
      </c>
      <c r="G7231" s="1" t="s">
        <v>3384</v>
      </c>
      <c r="H7231" s="1" t="s">
        <v>3206</v>
      </c>
      <c r="I7231" t="s">
        <v>17247</v>
      </c>
      <c r="J7231" t="s">
        <v>23</v>
      </c>
      <c r="K7231">
        <v>10350</v>
      </c>
      <c r="L7231">
        <v>447120</v>
      </c>
      <c r="M7231">
        <v>43.2</v>
      </c>
      <c r="N7231" t="s">
        <v>168</v>
      </c>
      <c r="O7231" t="s">
        <v>9481</v>
      </c>
      <c r="P7231">
        <v>2.7900708435018715E-2</v>
      </c>
      <c r="Q7231">
        <v>0</v>
      </c>
      <c r="R7231">
        <v>4</v>
      </c>
    </row>
    <row r="7232" spans="1:18" x14ac:dyDescent="0.25">
      <c r="A7232" t="s">
        <v>953</v>
      </c>
      <c r="B7232">
        <v>2016</v>
      </c>
      <c r="C7232">
        <v>7</v>
      </c>
      <c r="D7232">
        <v>20</v>
      </c>
      <c r="E7232" t="s">
        <v>174</v>
      </c>
      <c r="F7232" s="1" t="s">
        <v>3205</v>
      </c>
      <c r="G7232" s="1" t="s">
        <v>3227</v>
      </c>
      <c r="H7232" s="1" t="s">
        <v>3206</v>
      </c>
      <c r="I7232" t="s">
        <v>19762</v>
      </c>
      <c r="J7232" t="s">
        <v>23</v>
      </c>
      <c r="K7232">
        <v>2900</v>
      </c>
      <c r="L7232">
        <v>105849.99</v>
      </c>
      <c r="M7232">
        <v>36.5</v>
      </c>
      <c r="N7232" t="s">
        <v>22082</v>
      </c>
      <c r="O7232" t="s">
        <v>23253</v>
      </c>
      <c r="P7232">
        <v>0</v>
      </c>
      <c r="Q7232">
        <v>0</v>
      </c>
      <c r="R7232">
        <v>3</v>
      </c>
    </row>
    <row r="7233" spans="1:18" x14ac:dyDescent="0.25">
      <c r="A7233" t="s">
        <v>8068</v>
      </c>
      <c r="B7233">
        <v>2017</v>
      </c>
      <c r="C7233">
        <v>7</v>
      </c>
      <c r="D7233">
        <v>3</v>
      </c>
      <c r="E7233" t="s">
        <v>7328</v>
      </c>
      <c r="F7233" s="1" t="s">
        <v>5207</v>
      </c>
      <c r="G7233" s="1" t="s">
        <v>20573</v>
      </c>
      <c r="H7233" s="1" t="s">
        <v>3200</v>
      </c>
      <c r="I7233" t="s">
        <v>5606</v>
      </c>
      <c r="J7233" t="s">
        <v>23</v>
      </c>
      <c r="K7233">
        <v>17</v>
      </c>
      <c r="L7233">
        <v>1877.62</v>
      </c>
      <c r="M7233">
        <v>110.45</v>
      </c>
      <c r="N7233" t="s">
        <v>8996</v>
      </c>
      <c r="O7233" t="s">
        <v>9826</v>
      </c>
      <c r="P7233">
        <v>0</v>
      </c>
      <c r="Q7233">
        <v>0</v>
      </c>
      <c r="R7233">
        <v>3</v>
      </c>
    </row>
    <row r="7234" spans="1:18" x14ac:dyDescent="0.25">
      <c r="A7234" t="s">
        <v>8068</v>
      </c>
      <c r="B7234">
        <v>2017</v>
      </c>
      <c r="C7234">
        <v>7</v>
      </c>
      <c r="D7234">
        <v>3</v>
      </c>
      <c r="E7234" t="s">
        <v>7328</v>
      </c>
      <c r="F7234" s="1" t="s">
        <v>5207</v>
      </c>
      <c r="G7234" s="1" t="s">
        <v>21008</v>
      </c>
      <c r="H7234" s="1" t="s">
        <v>3200</v>
      </c>
      <c r="I7234" t="s">
        <v>6941</v>
      </c>
      <c r="J7234" t="s">
        <v>23</v>
      </c>
      <c r="K7234">
        <v>46</v>
      </c>
      <c r="L7234">
        <v>7067.8</v>
      </c>
      <c r="M7234">
        <v>153.65</v>
      </c>
      <c r="N7234" t="s">
        <v>9358</v>
      </c>
      <c r="O7234" t="s">
        <v>9835</v>
      </c>
      <c r="P7234">
        <v>0</v>
      </c>
      <c r="Q7234">
        <v>0</v>
      </c>
      <c r="R7234">
        <v>3</v>
      </c>
    </row>
    <row r="7235" spans="1:18" x14ac:dyDescent="0.25">
      <c r="A7235" t="s">
        <v>8068</v>
      </c>
      <c r="B7235">
        <v>2017</v>
      </c>
      <c r="C7235">
        <v>7</v>
      </c>
      <c r="D7235">
        <v>3</v>
      </c>
      <c r="E7235" t="s">
        <v>7328</v>
      </c>
      <c r="F7235" s="1" t="s">
        <v>5207</v>
      </c>
      <c r="G7235" s="1" t="s">
        <v>21008</v>
      </c>
      <c r="H7235" s="1" t="s">
        <v>3200</v>
      </c>
      <c r="I7235" t="s">
        <v>6988</v>
      </c>
      <c r="J7235" t="s">
        <v>23</v>
      </c>
      <c r="K7235">
        <v>10</v>
      </c>
      <c r="L7235">
        <v>1536.48</v>
      </c>
      <c r="M7235">
        <v>153.65</v>
      </c>
      <c r="N7235" t="s">
        <v>9362</v>
      </c>
      <c r="O7235" t="s">
        <v>10032</v>
      </c>
      <c r="P7235">
        <v>0</v>
      </c>
      <c r="Q7235">
        <v>0</v>
      </c>
      <c r="R7235">
        <v>3</v>
      </c>
    </row>
    <row r="7236" spans="1:18" x14ac:dyDescent="0.25">
      <c r="A7236" t="s">
        <v>8068</v>
      </c>
      <c r="B7236">
        <v>2017</v>
      </c>
      <c r="C7236">
        <v>7</v>
      </c>
      <c r="D7236">
        <v>3</v>
      </c>
      <c r="E7236" t="s">
        <v>7328</v>
      </c>
      <c r="F7236" s="1" t="s">
        <v>5207</v>
      </c>
      <c r="G7236" s="1" t="s">
        <v>20573</v>
      </c>
      <c r="H7236" s="1" t="s">
        <v>3200</v>
      </c>
      <c r="I7236" t="s">
        <v>5326</v>
      </c>
      <c r="J7236" t="s">
        <v>23</v>
      </c>
      <c r="K7236">
        <v>10</v>
      </c>
      <c r="L7236">
        <v>1387.56</v>
      </c>
      <c r="M7236">
        <v>138.76</v>
      </c>
      <c r="N7236" t="s">
        <v>8971</v>
      </c>
      <c r="O7236" t="s">
        <v>10034</v>
      </c>
      <c r="P7236">
        <v>0</v>
      </c>
      <c r="Q7236">
        <v>0</v>
      </c>
      <c r="R7236">
        <v>3</v>
      </c>
    </row>
    <row r="7237" spans="1:18" x14ac:dyDescent="0.25">
      <c r="A7237" t="s">
        <v>8068</v>
      </c>
      <c r="B7237">
        <v>2017</v>
      </c>
      <c r="C7237">
        <v>7</v>
      </c>
      <c r="D7237">
        <v>3</v>
      </c>
      <c r="E7237" t="s">
        <v>7328</v>
      </c>
      <c r="F7237" s="1" t="s">
        <v>5207</v>
      </c>
      <c r="G7237" s="1" t="s">
        <v>20573</v>
      </c>
      <c r="H7237" s="1" t="s">
        <v>3200</v>
      </c>
      <c r="I7237" t="s">
        <v>5355</v>
      </c>
      <c r="J7237" t="s">
        <v>23</v>
      </c>
      <c r="K7237">
        <v>122</v>
      </c>
      <c r="L7237">
        <v>16928.259999999998</v>
      </c>
      <c r="M7237">
        <v>138.76</v>
      </c>
      <c r="N7237" t="s">
        <v>8972</v>
      </c>
      <c r="O7237" t="s">
        <v>10035</v>
      </c>
      <c r="P7237">
        <v>0</v>
      </c>
      <c r="Q7237">
        <v>0</v>
      </c>
      <c r="R7237">
        <v>3</v>
      </c>
    </row>
    <row r="7238" spans="1:18" x14ac:dyDescent="0.25">
      <c r="A7238" t="s">
        <v>8068</v>
      </c>
      <c r="B7238">
        <v>2017</v>
      </c>
      <c r="C7238">
        <v>7</v>
      </c>
      <c r="D7238">
        <v>3</v>
      </c>
      <c r="E7238" t="s">
        <v>7328</v>
      </c>
      <c r="F7238" s="1" t="s">
        <v>5207</v>
      </c>
      <c r="G7238" s="1" t="s">
        <v>20573</v>
      </c>
      <c r="H7238" s="1" t="s">
        <v>3200</v>
      </c>
      <c r="I7238" t="s">
        <v>20601</v>
      </c>
      <c r="J7238" t="s">
        <v>23</v>
      </c>
      <c r="K7238">
        <v>66</v>
      </c>
      <c r="L7238">
        <v>9157.91</v>
      </c>
      <c r="M7238">
        <v>138.76</v>
      </c>
      <c r="N7238" t="s">
        <v>7263</v>
      </c>
      <c r="O7238" t="s">
        <v>23192</v>
      </c>
      <c r="P7238">
        <v>0</v>
      </c>
      <c r="Q7238">
        <v>0</v>
      </c>
      <c r="R7238">
        <v>3</v>
      </c>
    </row>
    <row r="7239" spans="1:18" x14ac:dyDescent="0.25">
      <c r="A7239" t="s">
        <v>8068</v>
      </c>
      <c r="B7239">
        <v>2017</v>
      </c>
      <c r="C7239">
        <v>7</v>
      </c>
      <c r="D7239">
        <v>3</v>
      </c>
      <c r="E7239" t="s">
        <v>7328</v>
      </c>
      <c r="F7239" s="1" t="s">
        <v>5207</v>
      </c>
      <c r="G7239" s="1" t="s">
        <v>20573</v>
      </c>
      <c r="H7239" s="1" t="s">
        <v>3200</v>
      </c>
      <c r="I7239" t="s">
        <v>20664</v>
      </c>
      <c r="J7239" t="s">
        <v>23</v>
      </c>
      <c r="K7239">
        <v>66</v>
      </c>
      <c r="L7239">
        <v>7289.57</v>
      </c>
      <c r="M7239">
        <v>110.45</v>
      </c>
      <c r="N7239" t="s">
        <v>7263</v>
      </c>
      <c r="O7239" t="s">
        <v>23192</v>
      </c>
      <c r="P7239">
        <v>0</v>
      </c>
      <c r="Q7239">
        <v>0</v>
      </c>
      <c r="R7239">
        <v>3</v>
      </c>
    </row>
    <row r="7240" spans="1:18" x14ac:dyDescent="0.25">
      <c r="A7240" t="s">
        <v>8068</v>
      </c>
      <c r="B7240">
        <v>2017</v>
      </c>
      <c r="C7240">
        <v>7</v>
      </c>
      <c r="D7240">
        <v>3</v>
      </c>
      <c r="E7240" t="s">
        <v>7328</v>
      </c>
      <c r="F7240" s="1" t="s">
        <v>5207</v>
      </c>
      <c r="G7240" s="1" t="s">
        <v>20573</v>
      </c>
      <c r="H7240" s="1" t="s">
        <v>3200</v>
      </c>
      <c r="I7240" t="s">
        <v>5693</v>
      </c>
      <c r="J7240" t="s">
        <v>23</v>
      </c>
      <c r="K7240">
        <v>11</v>
      </c>
      <c r="L7240">
        <v>1578.11</v>
      </c>
      <c r="M7240">
        <v>143.46</v>
      </c>
      <c r="N7240" t="s">
        <v>9007</v>
      </c>
      <c r="O7240" t="s">
        <v>10036</v>
      </c>
      <c r="P7240">
        <v>0</v>
      </c>
      <c r="Q7240">
        <v>0</v>
      </c>
      <c r="R7240">
        <v>3</v>
      </c>
    </row>
    <row r="7241" spans="1:18" x14ac:dyDescent="0.25">
      <c r="A7241" t="s">
        <v>8068</v>
      </c>
      <c r="B7241">
        <v>2017</v>
      </c>
      <c r="C7241">
        <v>7</v>
      </c>
      <c r="D7241">
        <v>3</v>
      </c>
      <c r="E7241" t="s">
        <v>7328</v>
      </c>
      <c r="F7241" s="1" t="s">
        <v>5207</v>
      </c>
      <c r="G7241" s="1" t="s">
        <v>20573</v>
      </c>
      <c r="H7241" s="1" t="s">
        <v>3200</v>
      </c>
      <c r="I7241" t="s">
        <v>5914</v>
      </c>
      <c r="J7241" t="s">
        <v>23</v>
      </c>
      <c r="K7241">
        <v>198</v>
      </c>
      <c r="L7241">
        <v>26050.86</v>
      </c>
      <c r="M7241">
        <v>131.57</v>
      </c>
      <c r="N7241" t="s">
        <v>9031</v>
      </c>
      <c r="O7241" t="s">
        <v>10037</v>
      </c>
      <c r="P7241">
        <v>0</v>
      </c>
      <c r="Q7241">
        <v>0</v>
      </c>
      <c r="R7241">
        <v>3</v>
      </c>
    </row>
    <row r="7242" spans="1:18" x14ac:dyDescent="0.25">
      <c r="A7242" t="s">
        <v>8068</v>
      </c>
      <c r="B7242">
        <v>2017</v>
      </c>
      <c r="C7242">
        <v>7</v>
      </c>
      <c r="D7242">
        <v>3</v>
      </c>
      <c r="E7242" t="s">
        <v>7328</v>
      </c>
      <c r="F7242" s="1" t="s">
        <v>5207</v>
      </c>
      <c r="G7242" s="1" t="s">
        <v>20931</v>
      </c>
      <c r="H7242" s="1" t="s">
        <v>3200</v>
      </c>
      <c r="I7242" t="s">
        <v>6432</v>
      </c>
      <c r="J7242" t="s">
        <v>23</v>
      </c>
      <c r="K7242">
        <v>148</v>
      </c>
      <c r="L7242">
        <v>21775.86</v>
      </c>
      <c r="M7242">
        <v>147.13</v>
      </c>
      <c r="N7242" t="s">
        <v>9103</v>
      </c>
      <c r="O7242" t="s">
        <v>10038</v>
      </c>
      <c r="P7242">
        <v>0</v>
      </c>
      <c r="Q7242">
        <v>0</v>
      </c>
      <c r="R7242">
        <v>3</v>
      </c>
    </row>
    <row r="7243" spans="1:18" x14ac:dyDescent="0.25">
      <c r="A7243" t="s">
        <v>8068</v>
      </c>
      <c r="B7243">
        <v>2017</v>
      </c>
      <c r="C7243">
        <v>7</v>
      </c>
      <c r="D7243">
        <v>3</v>
      </c>
      <c r="E7243" t="s">
        <v>7328</v>
      </c>
      <c r="F7243" s="1" t="s">
        <v>5207</v>
      </c>
      <c r="G7243" s="1" t="s">
        <v>21008</v>
      </c>
      <c r="H7243" s="1" t="s">
        <v>3200</v>
      </c>
      <c r="I7243" t="s">
        <v>6901</v>
      </c>
      <c r="J7243" t="s">
        <v>23</v>
      </c>
      <c r="K7243">
        <v>30</v>
      </c>
      <c r="L7243">
        <v>4609.43</v>
      </c>
      <c r="M7243">
        <v>153.65</v>
      </c>
      <c r="N7243" t="s">
        <v>9356</v>
      </c>
      <c r="O7243" t="s">
        <v>10039</v>
      </c>
      <c r="P7243">
        <v>0</v>
      </c>
      <c r="Q7243">
        <v>0</v>
      </c>
      <c r="R7243">
        <v>3</v>
      </c>
    </row>
    <row r="7244" spans="1:18" x14ac:dyDescent="0.25">
      <c r="A7244" t="s">
        <v>8068</v>
      </c>
      <c r="B7244">
        <v>2017</v>
      </c>
      <c r="C7244">
        <v>7</v>
      </c>
      <c r="D7244">
        <v>3</v>
      </c>
      <c r="E7244" t="s">
        <v>7328</v>
      </c>
      <c r="F7244" s="1" t="s">
        <v>5207</v>
      </c>
      <c r="G7244" s="1" t="s">
        <v>21109</v>
      </c>
      <c r="H7244" s="1" t="s">
        <v>3200</v>
      </c>
      <c r="I7244" t="s">
        <v>7085</v>
      </c>
      <c r="J7244" t="s">
        <v>38</v>
      </c>
      <c r="K7244">
        <v>875</v>
      </c>
      <c r="L7244">
        <v>15229.38</v>
      </c>
      <c r="M7244">
        <v>17.41</v>
      </c>
      <c r="N7244" t="s">
        <v>9372</v>
      </c>
      <c r="O7244" t="s">
        <v>10040</v>
      </c>
      <c r="P7244">
        <v>0</v>
      </c>
      <c r="Q7244">
        <v>0</v>
      </c>
      <c r="R7244">
        <v>3</v>
      </c>
    </row>
    <row r="7245" spans="1:18" x14ac:dyDescent="0.25">
      <c r="A7245" t="s">
        <v>8068</v>
      </c>
      <c r="B7245">
        <v>2017</v>
      </c>
      <c r="C7245">
        <v>7</v>
      </c>
      <c r="D7245">
        <v>3</v>
      </c>
      <c r="E7245" t="s">
        <v>7328</v>
      </c>
      <c r="F7245" s="1" t="s">
        <v>5207</v>
      </c>
      <c r="G7245" s="1" t="s">
        <v>21109</v>
      </c>
      <c r="H7245" s="1" t="s">
        <v>3200</v>
      </c>
      <c r="I7245" t="s">
        <v>7087</v>
      </c>
      <c r="J7245" t="s">
        <v>38</v>
      </c>
      <c r="K7245">
        <v>1535</v>
      </c>
      <c r="L7245">
        <v>35302.239999999998</v>
      </c>
      <c r="M7245">
        <v>23</v>
      </c>
      <c r="N7245" t="s">
        <v>9373</v>
      </c>
      <c r="O7245" t="s">
        <v>10041</v>
      </c>
      <c r="P7245">
        <v>0</v>
      </c>
      <c r="Q7245">
        <v>0</v>
      </c>
      <c r="R7245">
        <v>3</v>
      </c>
    </row>
    <row r="7246" spans="1:18" x14ac:dyDescent="0.25">
      <c r="A7246" t="s">
        <v>8068</v>
      </c>
      <c r="B7246">
        <v>2017</v>
      </c>
      <c r="C7246">
        <v>7</v>
      </c>
      <c r="D7246">
        <v>3</v>
      </c>
      <c r="E7246" t="s">
        <v>7328</v>
      </c>
      <c r="F7246" s="1" t="s">
        <v>5207</v>
      </c>
      <c r="G7246" s="1" t="s">
        <v>21109</v>
      </c>
      <c r="H7246" s="1" t="s">
        <v>3200</v>
      </c>
      <c r="I7246" t="s">
        <v>7091</v>
      </c>
      <c r="J7246" t="s">
        <v>38</v>
      </c>
      <c r="K7246">
        <v>180</v>
      </c>
      <c r="L7246">
        <v>11520.56</v>
      </c>
      <c r="M7246">
        <v>64</v>
      </c>
      <c r="N7246" t="s">
        <v>9374</v>
      </c>
      <c r="O7246" t="s">
        <v>10042</v>
      </c>
      <c r="P7246">
        <v>0</v>
      </c>
      <c r="Q7246">
        <v>0</v>
      </c>
      <c r="R7246">
        <v>3</v>
      </c>
    </row>
    <row r="7247" spans="1:18" x14ac:dyDescent="0.25">
      <c r="A7247" t="s">
        <v>8068</v>
      </c>
      <c r="B7247">
        <v>2017</v>
      </c>
      <c r="C7247">
        <v>7</v>
      </c>
      <c r="D7247">
        <v>3</v>
      </c>
      <c r="E7247" t="s">
        <v>7328</v>
      </c>
      <c r="F7247" s="1" t="s">
        <v>5207</v>
      </c>
      <c r="G7247" s="1" t="s">
        <v>20931</v>
      </c>
      <c r="H7247" s="1" t="s">
        <v>7263</v>
      </c>
      <c r="I7247" t="s">
        <v>6409</v>
      </c>
      <c r="J7247" t="s">
        <v>23</v>
      </c>
      <c r="K7247">
        <v>6</v>
      </c>
      <c r="L7247">
        <v>763.15</v>
      </c>
      <c r="M7247">
        <v>127.19</v>
      </c>
      <c r="N7247" t="s">
        <v>9102</v>
      </c>
      <c r="O7247" t="s">
        <v>9840</v>
      </c>
      <c r="P7247">
        <v>0</v>
      </c>
      <c r="Q7247">
        <v>0</v>
      </c>
      <c r="R7247">
        <v>3</v>
      </c>
    </row>
    <row r="7248" spans="1:18" x14ac:dyDescent="0.25">
      <c r="A7248" t="s">
        <v>8068</v>
      </c>
      <c r="B7248">
        <v>2017</v>
      </c>
      <c r="C7248">
        <v>7</v>
      </c>
      <c r="D7248">
        <v>3</v>
      </c>
      <c r="E7248" t="s">
        <v>7328</v>
      </c>
      <c r="F7248" s="1" t="s">
        <v>5207</v>
      </c>
      <c r="G7248" s="1" t="s">
        <v>20573</v>
      </c>
      <c r="H7248" s="1" t="s">
        <v>7263</v>
      </c>
      <c r="I7248" t="s">
        <v>20584</v>
      </c>
      <c r="J7248" t="s">
        <v>23</v>
      </c>
      <c r="K7248">
        <v>117</v>
      </c>
      <c r="L7248">
        <v>13828.1</v>
      </c>
      <c r="M7248">
        <v>118.19</v>
      </c>
      <c r="N7248" t="s">
        <v>7263</v>
      </c>
      <c r="O7248" t="s">
        <v>23274</v>
      </c>
      <c r="P7248">
        <v>0</v>
      </c>
      <c r="Q7248">
        <v>0</v>
      </c>
      <c r="R7248">
        <v>3</v>
      </c>
    </row>
    <row r="7249" spans="1:18" x14ac:dyDescent="0.25">
      <c r="A7249" t="s">
        <v>8068</v>
      </c>
      <c r="B7249">
        <v>2017</v>
      </c>
      <c r="C7249">
        <v>7</v>
      </c>
      <c r="D7249">
        <v>3</v>
      </c>
      <c r="E7249" t="s">
        <v>7328</v>
      </c>
      <c r="F7249" s="1" t="s">
        <v>5207</v>
      </c>
      <c r="G7249" s="1" t="s">
        <v>21008</v>
      </c>
      <c r="H7249" s="1" t="s">
        <v>7263</v>
      </c>
      <c r="I7249" t="s">
        <v>6883</v>
      </c>
      <c r="J7249" t="s">
        <v>23</v>
      </c>
      <c r="K7249">
        <v>2</v>
      </c>
      <c r="L7249">
        <v>278.7</v>
      </c>
      <c r="M7249">
        <v>139.35</v>
      </c>
      <c r="N7249" t="s">
        <v>9355</v>
      </c>
      <c r="O7249" t="s">
        <v>9886</v>
      </c>
      <c r="P7249">
        <v>0</v>
      </c>
      <c r="Q7249">
        <v>0</v>
      </c>
      <c r="R7249">
        <v>3</v>
      </c>
    </row>
    <row r="7250" spans="1:18" x14ac:dyDescent="0.25">
      <c r="A7250" t="s">
        <v>584</v>
      </c>
      <c r="B7250">
        <v>2016</v>
      </c>
      <c r="C7250">
        <v>2</v>
      </c>
      <c r="D7250">
        <v>22</v>
      </c>
      <c r="E7250" t="s">
        <v>92</v>
      </c>
      <c r="F7250" s="1" t="s">
        <v>3205</v>
      </c>
      <c r="G7250" s="1" t="s">
        <v>3967</v>
      </c>
      <c r="H7250" s="1" t="s">
        <v>3206</v>
      </c>
      <c r="I7250" t="s">
        <v>550</v>
      </c>
      <c r="J7250" t="s">
        <v>23</v>
      </c>
      <c r="K7250">
        <v>9189</v>
      </c>
      <c r="L7250">
        <v>574312.5</v>
      </c>
      <c r="M7250">
        <v>62.5</v>
      </c>
      <c r="N7250" t="s">
        <v>9269</v>
      </c>
      <c r="O7250" t="s">
        <v>9615</v>
      </c>
      <c r="P7250">
        <v>0</v>
      </c>
      <c r="Q7250">
        <v>0</v>
      </c>
      <c r="R7250">
        <v>1</v>
      </c>
    </row>
    <row r="7251" spans="1:18" x14ac:dyDescent="0.25">
      <c r="A7251" t="s">
        <v>14960</v>
      </c>
      <c r="B7251">
        <v>2019</v>
      </c>
      <c r="C7251">
        <v>6</v>
      </c>
      <c r="D7251">
        <v>28</v>
      </c>
      <c r="E7251" t="s">
        <v>7323</v>
      </c>
      <c r="F7251" s="1" t="s">
        <v>5207</v>
      </c>
      <c r="G7251" s="1" t="s">
        <v>20931</v>
      </c>
      <c r="H7251" s="1" t="s">
        <v>3201</v>
      </c>
      <c r="I7251" t="s">
        <v>20984</v>
      </c>
      <c r="J7251" t="s">
        <v>23</v>
      </c>
      <c r="K7251">
        <v>450</v>
      </c>
      <c r="L7251">
        <v>74781</v>
      </c>
      <c r="M7251">
        <v>166.18</v>
      </c>
      <c r="N7251" t="s">
        <v>9110</v>
      </c>
      <c r="O7251" t="s">
        <v>9805</v>
      </c>
      <c r="P7251">
        <v>0</v>
      </c>
      <c r="Q7251">
        <v>0</v>
      </c>
      <c r="R7251">
        <v>2</v>
      </c>
    </row>
    <row r="7252" spans="1:18" x14ac:dyDescent="0.25">
      <c r="A7252" t="s">
        <v>16714</v>
      </c>
      <c r="B7252">
        <v>2019</v>
      </c>
      <c r="C7252">
        <v>12</v>
      </c>
      <c r="D7252">
        <v>7</v>
      </c>
      <c r="E7252" t="s">
        <v>7471</v>
      </c>
      <c r="F7252" s="1" t="s">
        <v>5207</v>
      </c>
      <c r="G7252" s="1" t="s">
        <v>21054</v>
      </c>
      <c r="H7252" s="1" t="s">
        <v>7263</v>
      </c>
      <c r="I7252" t="s">
        <v>21066</v>
      </c>
      <c r="J7252" t="s">
        <v>38</v>
      </c>
      <c r="K7252">
        <v>20</v>
      </c>
      <c r="L7252">
        <v>9740</v>
      </c>
      <c r="M7252">
        <v>487</v>
      </c>
      <c r="N7252" t="s">
        <v>7263</v>
      </c>
      <c r="O7252" t="s">
        <v>23274</v>
      </c>
      <c r="P7252">
        <v>0</v>
      </c>
      <c r="Q7252">
        <v>0</v>
      </c>
      <c r="R7252">
        <v>4</v>
      </c>
    </row>
    <row r="7253" spans="1:18" x14ac:dyDescent="0.25">
      <c r="A7253" t="s">
        <v>1243</v>
      </c>
      <c r="B7253">
        <v>2016</v>
      </c>
      <c r="C7253">
        <v>12</v>
      </c>
      <c r="D7253">
        <v>1</v>
      </c>
      <c r="E7253" t="s">
        <v>226</v>
      </c>
      <c r="F7253" s="1" t="s">
        <v>3205</v>
      </c>
      <c r="G7253" s="1" t="s">
        <v>3863</v>
      </c>
      <c r="H7253" s="1" t="s">
        <v>3206</v>
      </c>
      <c r="I7253" t="s">
        <v>19008</v>
      </c>
      <c r="J7253" t="s">
        <v>23</v>
      </c>
      <c r="K7253">
        <v>1970</v>
      </c>
      <c r="L7253">
        <v>87129.16</v>
      </c>
      <c r="M7253">
        <v>44.23</v>
      </c>
      <c r="N7253" t="s">
        <v>9344</v>
      </c>
      <c r="O7253" t="s">
        <v>9496</v>
      </c>
      <c r="P7253">
        <v>3.9816758144422926E-2</v>
      </c>
      <c r="Q7253">
        <v>0</v>
      </c>
      <c r="R7253">
        <v>4</v>
      </c>
    </row>
    <row r="7254" spans="1:18" x14ac:dyDescent="0.25">
      <c r="A7254" t="s">
        <v>1243</v>
      </c>
      <c r="B7254">
        <v>2016</v>
      </c>
      <c r="C7254">
        <v>12</v>
      </c>
      <c r="D7254">
        <v>1</v>
      </c>
      <c r="E7254" t="s">
        <v>226</v>
      </c>
      <c r="F7254" s="1" t="s">
        <v>3205</v>
      </c>
      <c r="G7254" s="1" t="s">
        <v>3863</v>
      </c>
      <c r="H7254" s="1" t="s">
        <v>3206</v>
      </c>
      <c r="I7254" t="s">
        <v>19012</v>
      </c>
      <c r="J7254" t="s">
        <v>23</v>
      </c>
      <c r="K7254">
        <v>9850</v>
      </c>
      <c r="L7254">
        <v>432158.9</v>
      </c>
      <c r="M7254">
        <v>43.87</v>
      </c>
      <c r="N7254" t="s">
        <v>9335</v>
      </c>
      <c r="O7254" t="s">
        <v>9441</v>
      </c>
      <c r="P7254">
        <v>0.12724850134172863</v>
      </c>
      <c r="Q7254">
        <v>0</v>
      </c>
      <c r="R7254">
        <v>4</v>
      </c>
    </row>
    <row r="7255" spans="1:18" x14ac:dyDescent="0.25">
      <c r="A7255" t="s">
        <v>1243</v>
      </c>
      <c r="B7255">
        <v>2016</v>
      </c>
      <c r="C7255">
        <v>12</v>
      </c>
      <c r="D7255">
        <v>1</v>
      </c>
      <c r="E7255" t="s">
        <v>226</v>
      </c>
      <c r="F7255" s="1" t="s">
        <v>3205</v>
      </c>
      <c r="G7255" s="1" t="s">
        <v>3384</v>
      </c>
      <c r="H7255" s="1" t="s">
        <v>3206</v>
      </c>
      <c r="I7255" t="s">
        <v>17080</v>
      </c>
      <c r="J7255" t="s">
        <v>23</v>
      </c>
      <c r="K7255">
        <v>6885</v>
      </c>
      <c r="L7255">
        <v>280908</v>
      </c>
      <c r="M7255">
        <v>40.799999999999997</v>
      </c>
      <c r="N7255" t="s">
        <v>2239</v>
      </c>
      <c r="O7255" t="s">
        <v>9550</v>
      </c>
      <c r="P7255">
        <v>0</v>
      </c>
      <c r="Q7255">
        <v>0</v>
      </c>
      <c r="R7255">
        <v>4</v>
      </c>
    </row>
    <row r="7256" spans="1:18" x14ac:dyDescent="0.25">
      <c r="A7256" t="s">
        <v>8026</v>
      </c>
      <c r="B7256">
        <v>2017</v>
      </c>
      <c r="C7256">
        <v>5</v>
      </c>
      <c r="D7256">
        <v>29</v>
      </c>
      <c r="E7256" t="s">
        <v>7323</v>
      </c>
      <c r="F7256" s="1" t="s">
        <v>5207</v>
      </c>
      <c r="G7256" s="1" t="s">
        <v>20573</v>
      </c>
      <c r="H7256" s="1" t="s">
        <v>3201</v>
      </c>
      <c r="I7256" t="s">
        <v>5647</v>
      </c>
      <c r="J7256" t="s">
        <v>23</v>
      </c>
      <c r="K7256">
        <v>2.2000000000000002</v>
      </c>
      <c r="L7256">
        <v>362.23</v>
      </c>
      <c r="M7256">
        <v>164.65</v>
      </c>
      <c r="N7256" t="s">
        <v>8998</v>
      </c>
      <c r="O7256" t="s">
        <v>9842</v>
      </c>
      <c r="P7256">
        <v>0</v>
      </c>
      <c r="Q7256">
        <v>0</v>
      </c>
      <c r="R7256">
        <v>2</v>
      </c>
    </row>
    <row r="7257" spans="1:18" x14ac:dyDescent="0.25">
      <c r="A7257" t="s">
        <v>8026</v>
      </c>
      <c r="B7257">
        <v>2017</v>
      </c>
      <c r="C7257">
        <v>5</v>
      </c>
      <c r="D7257">
        <v>29</v>
      </c>
      <c r="E7257" t="s">
        <v>7323</v>
      </c>
      <c r="F7257" s="1" t="s">
        <v>9480</v>
      </c>
      <c r="G7257" s="1" t="s">
        <v>9480</v>
      </c>
      <c r="H7257" s="1" t="s">
        <v>9480</v>
      </c>
      <c r="I7257" t="s">
        <v>15813</v>
      </c>
      <c r="J7257" t="s">
        <v>23</v>
      </c>
      <c r="K7257">
        <v>303</v>
      </c>
      <c r="L7257">
        <v>52049.34</v>
      </c>
      <c r="M7257">
        <v>171.78</v>
      </c>
      <c r="N7257" t="e">
        <v>#N/A</v>
      </c>
      <c r="O7257" t="e">
        <v>#N/A</v>
      </c>
      <c r="P7257">
        <v>0</v>
      </c>
      <c r="Q7257">
        <v>0</v>
      </c>
      <c r="R7257">
        <v>2</v>
      </c>
    </row>
    <row r="7258" spans="1:18" x14ac:dyDescent="0.25">
      <c r="A7258" t="s">
        <v>8026</v>
      </c>
      <c r="B7258">
        <v>2017</v>
      </c>
      <c r="C7258">
        <v>5</v>
      </c>
      <c r="D7258">
        <v>29</v>
      </c>
      <c r="E7258" t="s">
        <v>7323</v>
      </c>
      <c r="F7258" s="1" t="s">
        <v>9480</v>
      </c>
      <c r="G7258" s="1" t="s">
        <v>9480</v>
      </c>
      <c r="H7258" s="1" t="s">
        <v>9480</v>
      </c>
      <c r="I7258" t="s">
        <v>15817</v>
      </c>
      <c r="J7258" t="s">
        <v>23</v>
      </c>
      <c r="K7258">
        <v>110.7</v>
      </c>
      <c r="L7258">
        <v>17930.080000000002</v>
      </c>
      <c r="M7258">
        <v>161.97</v>
      </c>
      <c r="N7258" t="e">
        <v>#N/A</v>
      </c>
      <c r="O7258" t="e">
        <v>#N/A</v>
      </c>
      <c r="P7258">
        <v>0</v>
      </c>
      <c r="Q7258">
        <v>0</v>
      </c>
      <c r="R7258">
        <v>2</v>
      </c>
    </row>
    <row r="7259" spans="1:18" x14ac:dyDescent="0.25">
      <c r="A7259" t="s">
        <v>8026</v>
      </c>
      <c r="B7259">
        <v>2017</v>
      </c>
      <c r="C7259">
        <v>5</v>
      </c>
      <c r="D7259">
        <v>29</v>
      </c>
      <c r="E7259" t="s">
        <v>7323</v>
      </c>
      <c r="F7259" s="1" t="s">
        <v>5207</v>
      </c>
      <c r="G7259" s="1" t="s">
        <v>20573</v>
      </c>
      <c r="H7259" s="1" t="s">
        <v>3201</v>
      </c>
      <c r="I7259" t="s">
        <v>20692</v>
      </c>
      <c r="J7259" t="s">
        <v>23</v>
      </c>
      <c r="K7259">
        <v>1993.5</v>
      </c>
      <c r="L7259">
        <v>250742.43</v>
      </c>
      <c r="M7259">
        <v>125.78</v>
      </c>
      <c r="N7259" t="s">
        <v>9014</v>
      </c>
      <c r="O7259" t="s">
        <v>9477</v>
      </c>
      <c r="P7259">
        <v>0</v>
      </c>
      <c r="Q7259">
        <v>0</v>
      </c>
      <c r="R7259">
        <v>2</v>
      </c>
    </row>
    <row r="7260" spans="1:18" x14ac:dyDescent="0.25">
      <c r="A7260" t="s">
        <v>8026</v>
      </c>
      <c r="B7260">
        <v>2017</v>
      </c>
      <c r="C7260">
        <v>5</v>
      </c>
      <c r="D7260">
        <v>29</v>
      </c>
      <c r="E7260" t="s">
        <v>7323</v>
      </c>
      <c r="F7260" s="1" t="s">
        <v>9480</v>
      </c>
      <c r="G7260" s="1" t="s">
        <v>9480</v>
      </c>
      <c r="H7260" s="1" t="s">
        <v>9480</v>
      </c>
      <c r="I7260" t="s">
        <v>15818</v>
      </c>
      <c r="J7260" t="s">
        <v>23</v>
      </c>
      <c r="K7260">
        <v>522.6</v>
      </c>
      <c r="L7260">
        <v>86976.320000000007</v>
      </c>
      <c r="M7260">
        <v>166.43</v>
      </c>
      <c r="N7260" t="e">
        <v>#N/A</v>
      </c>
      <c r="O7260" t="e">
        <v>#N/A</v>
      </c>
      <c r="P7260">
        <v>0</v>
      </c>
      <c r="Q7260">
        <v>0</v>
      </c>
      <c r="R7260">
        <v>2</v>
      </c>
    </row>
    <row r="7261" spans="1:18" x14ac:dyDescent="0.25">
      <c r="A7261" t="s">
        <v>8026</v>
      </c>
      <c r="B7261">
        <v>2017</v>
      </c>
      <c r="C7261">
        <v>5</v>
      </c>
      <c r="D7261">
        <v>29</v>
      </c>
      <c r="E7261" t="s">
        <v>7323</v>
      </c>
      <c r="F7261" s="1" t="s">
        <v>9480</v>
      </c>
      <c r="G7261" s="1" t="s">
        <v>9480</v>
      </c>
      <c r="H7261" s="1" t="s">
        <v>9480</v>
      </c>
      <c r="I7261" t="s">
        <v>15819</v>
      </c>
      <c r="J7261" t="s">
        <v>23</v>
      </c>
      <c r="K7261">
        <v>171.1</v>
      </c>
      <c r="L7261">
        <v>28476.17</v>
      </c>
      <c r="M7261">
        <v>166.43</v>
      </c>
      <c r="N7261" t="e">
        <v>#N/A</v>
      </c>
      <c r="O7261" t="e">
        <v>#N/A</v>
      </c>
      <c r="P7261">
        <v>0</v>
      </c>
      <c r="Q7261">
        <v>0</v>
      </c>
      <c r="R7261">
        <v>2</v>
      </c>
    </row>
    <row r="7262" spans="1:18" x14ac:dyDescent="0.25">
      <c r="A7262" t="s">
        <v>8026</v>
      </c>
      <c r="B7262">
        <v>2017</v>
      </c>
      <c r="C7262">
        <v>5</v>
      </c>
      <c r="D7262">
        <v>29</v>
      </c>
      <c r="E7262" t="s">
        <v>7323</v>
      </c>
      <c r="F7262" s="1" t="s">
        <v>9480</v>
      </c>
      <c r="G7262" s="1" t="s">
        <v>9480</v>
      </c>
      <c r="H7262" s="1" t="s">
        <v>9480</v>
      </c>
      <c r="I7262" t="s">
        <v>15743</v>
      </c>
      <c r="J7262" t="s">
        <v>23</v>
      </c>
      <c r="K7262">
        <v>53</v>
      </c>
      <c r="L7262">
        <v>9424.99</v>
      </c>
      <c r="M7262">
        <v>177.83</v>
      </c>
      <c r="N7262" t="e">
        <v>#N/A</v>
      </c>
      <c r="O7262" t="e">
        <v>#N/A</v>
      </c>
      <c r="P7262">
        <v>0</v>
      </c>
      <c r="Q7262">
        <v>0</v>
      </c>
      <c r="R7262">
        <v>2</v>
      </c>
    </row>
    <row r="7263" spans="1:18" x14ac:dyDescent="0.25">
      <c r="A7263" t="s">
        <v>8026</v>
      </c>
      <c r="B7263">
        <v>2017</v>
      </c>
      <c r="C7263">
        <v>5</v>
      </c>
      <c r="D7263">
        <v>29</v>
      </c>
      <c r="E7263" t="s">
        <v>7323</v>
      </c>
      <c r="F7263" s="1" t="s">
        <v>9480</v>
      </c>
      <c r="G7263" s="1" t="s">
        <v>9480</v>
      </c>
      <c r="H7263" s="1" t="s">
        <v>9480</v>
      </c>
      <c r="I7263" t="s">
        <v>15767</v>
      </c>
      <c r="J7263" t="s">
        <v>23</v>
      </c>
      <c r="K7263">
        <v>150</v>
      </c>
      <c r="L7263">
        <v>26835</v>
      </c>
      <c r="M7263">
        <v>178.9</v>
      </c>
      <c r="N7263" t="e">
        <v>#N/A</v>
      </c>
      <c r="O7263" t="e">
        <v>#N/A</v>
      </c>
      <c r="P7263">
        <v>0</v>
      </c>
      <c r="Q7263">
        <v>0</v>
      </c>
      <c r="R7263">
        <v>2</v>
      </c>
    </row>
    <row r="7264" spans="1:18" x14ac:dyDescent="0.25">
      <c r="A7264" t="s">
        <v>8026</v>
      </c>
      <c r="B7264">
        <v>2017</v>
      </c>
      <c r="C7264">
        <v>5</v>
      </c>
      <c r="D7264">
        <v>29</v>
      </c>
      <c r="E7264" t="s">
        <v>7323</v>
      </c>
      <c r="F7264" s="1" t="s">
        <v>9480</v>
      </c>
      <c r="G7264" s="1" t="s">
        <v>9480</v>
      </c>
      <c r="H7264" s="1" t="s">
        <v>9480</v>
      </c>
      <c r="I7264" t="s">
        <v>15815</v>
      </c>
      <c r="J7264" t="s">
        <v>23</v>
      </c>
      <c r="K7264">
        <v>265.39999999999998</v>
      </c>
      <c r="L7264">
        <v>43698.11</v>
      </c>
      <c r="M7264">
        <v>164.65</v>
      </c>
      <c r="N7264" t="e">
        <v>#N/A</v>
      </c>
      <c r="O7264" t="e">
        <v>#N/A</v>
      </c>
      <c r="P7264">
        <v>0</v>
      </c>
      <c r="Q7264">
        <v>0</v>
      </c>
      <c r="R7264">
        <v>2</v>
      </c>
    </row>
    <row r="7265" spans="1:18" x14ac:dyDescent="0.25">
      <c r="A7265" t="s">
        <v>8026</v>
      </c>
      <c r="B7265">
        <v>2017</v>
      </c>
      <c r="C7265">
        <v>5</v>
      </c>
      <c r="D7265">
        <v>29</v>
      </c>
      <c r="E7265" t="s">
        <v>7323</v>
      </c>
      <c r="F7265" s="1" t="s">
        <v>9480</v>
      </c>
      <c r="G7265" s="1" t="s">
        <v>9480</v>
      </c>
      <c r="H7265" s="1" t="s">
        <v>9480</v>
      </c>
      <c r="I7265" t="s">
        <v>15820</v>
      </c>
      <c r="J7265" t="s">
        <v>23</v>
      </c>
      <c r="K7265">
        <v>31.2</v>
      </c>
      <c r="L7265">
        <v>5053.46</v>
      </c>
      <c r="M7265">
        <v>161.97</v>
      </c>
      <c r="N7265" t="e">
        <v>#N/A</v>
      </c>
      <c r="O7265" t="e">
        <v>#N/A</v>
      </c>
      <c r="P7265">
        <v>0</v>
      </c>
      <c r="Q7265">
        <v>0</v>
      </c>
      <c r="R7265">
        <v>2</v>
      </c>
    </row>
    <row r="7266" spans="1:18" x14ac:dyDescent="0.25">
      <c r="A7266" t="s">
        <v>8026</v>
      </c>
      <c r="B7266">
        <v>2017</v>
      </c>
      <c r="C7266">
        <v>5</v>
      </c>
      <c r="D7266">
        <v>29</v>
      </c>
      <c r="E7266" t="s">
        <v>7323</v>
      </c>
      <c r="F7266" s="1" t="s">
        <v>5207</v>
      </c>
      <c r="G7266" s="1" t="s">
        <v>20573</v>
      </c>
      <c r="H7266" s="1" t="s">
        <v>3201</v>
      </c>
      <c r="I7266" t="s">
        <v>5887</v>
      </c>
      <c r="J7266" t="s">
        <v>23</v>
      </c>
      <c r="K7266">
        <v>20.7</v>
      </c>
      <c r="L7266">
        <v>3352.78</v>
      </c>
      <c r="M7266">
        <v>161.97</v>
      </c>
      <c r="N7266" t="s">
        <v>9027</v>
      </c>
      <c r="O7266" t="s">
        <v>9853</v>
      </c>
      <c r="P7266">
        <v>0</v>
      </c>
      <c r="Q7266">
        <v>0</v>
      </c>
      <c r="R7266">
        <v>2</v>
      </c>
    </row>
    <row r="7267" spans="1:18" x14ac:dyDescent="0.25">
      <c r="A7267" t="s">
        <v>8026</v>
      </c>
      <c r="B7267">
        <v>2017</v>
      </c>
      <c r="C7267">
        <v>5</v>
      </c>
      <c r="D7267">
        <v>29</v>
      </c>
      <c r="E7267" t="s">
        <v>7323</v>
      </c>
      <c r="F7267" s="1" t="s">
        <v>5207</v>
      </c>
      <c r="G7267" s="1" t="s">
        <v>20931</v>
      </c>
      <c r="H7267" s="1" t="s">
        <v>3201</v>
      </c>
      <c r="I7267" t="s">
        <v>6540</v>
      </c>
      <c r="J7267" t="s">
        <v>23</v>
      </c>
      <c r="K7267">
        <v>796.7</v>
      </c>
      <c r="L7267">
        <v>135861.25</v>
      </c>
      <c r="M7267">
        <v>170.53</v>
      </c>
      <c r="N7267" t="s">
        <v>9106</v>
      </c>
      <c r="O7267" t="s">
        <v>9804</v>
      </c>
      <c r="P7267">
        <v>0</v>
      </c>
      <c r="Q7267">
        <v>0</v>
      </c>
      <c r="R7267">
        <v>2</v>
      </c>
    </row>
    <row r="7268" spans="1:18" x14ac:dyDescent="0.25">
      <c r="A7268" t="s">
        <v>8026</v>
      </c>
      <c r="B7268">
        <v>2017</v>
      </c>
      <c r="C7268">
        <v>5</v>
      </c>
      <c r="D7268">
        <v>29</v>
      </c>
      <c r="E7268" t="s">
        <v>7323</v>
      </c>
      <c r="F7268" s="1" t="s">
        <v>5207</v>
      </c>
      <c r="G7268" s="1" t="s">
        <v>20931</v>
      </c>
      <c r="H7268" s="1" t="s">
        <v>3201</v>
      </c>
      <c r="I7268" t="s">
        <v>6616</v>
      </c>
      <c r="J7268" t="s">
        <v>23</v>
      </c>
      <c r="K7268">
        <v>56.9</v>
      </c>
      <c r="L7268">
        <v>9774.2800000000007</v>
      </c>
      <c r="M7268">
        <v>171.78</v>
      </c>
      <c r="N7268" t="s">
        <v>9110</v>
      </c>
      <c r="O7268" t="s">
        <v>9805</v>
      </c>
      <c r="P7268">
        <v>0</v>
      </c>
      <c r="Q7268">
        <v>0</v>
      </c>
      <c r="R7268">
        <v>2</v>
      </c>
    </row>
    <row r="7269" spans="1:18" x14ac:dyDescent="0.25">
      <c r="A7269" t="s">
        <v>8026</v>
      </c>
      <c r="B7269">
        <v>2017</v>
      </c>
      <c r="C7269">
        <v>5</v>
      </c>
      <c r="D7269">
        <v>29</v>
      </c>
      <c r="E7269" t="s">
        <v>7323</v>
      </c>
      <c r="F7269" s="1" t="s">
        <v>5207</v>
      </c>
      <c r="G7269" s="1" t="s">
        <v>21008</v>
      </c>
      <c r="H7269" s="1" t="s">
        <v>3201</v>
      </c>
      <c r="I7269" t="s">
        <v>6979</v>
      </c>
      <c r="J7269" t="s">
        <v>23</v>
      </c>
      <c r="K7269">
        <v>70.2</v>
      </c>
      <c r="L7269">
        <v>11314.84</v>
      </c>
      <c r="M7269">
        <v>161.18</v>
      </c>
      <c r="N7269" t="s">
        <v>9361</v>
      </c>
      <c r="O7269" t="s">
        <v>9810</v>
      </c>
      <c r="P7269">
        <v>0</v>
      </c>
      <c r="Q7269">
        <v>0</v>
      </c>
      <c r="R7269">
        <v>2</v>
      </c>
    </row>
    <row r="7270" spans="1:18" x14ac:dyDescent="0.25">
      <c r="A7270" t="s">
        <v>8026</v>
      </c>
      <c r="B7270">
        <v>2017</v>
      </c>
      <c r="C7270">
        <v>5</v>
      </c>
      <c r="D7270">
        <v>29</v>
      </c>
      <c r="E7270" t="s">
        <v>7323</v>
      </c>
      <c r="F7270" s="1" t="s">
        <v>5207</v>
      </c>
      <c r="G7270" s="1" t="s">
        <v>21008</v>
      </c>
      <c r="H7270" s="1" t="s">
        <v>3201</v>
      </c>
      <c r="I7270" t="s">
        <v>7033</v>
      </c>
      <c r="J7270" t="s">
        <v>23</v>
      </c>
      <c r="K7270">
        <v>12.7</v>
      </c>
      <c r="L7270">
        <v>2046.99</v>
      </c>
      <c r="M7270">
        <v>161.18</v>
      </c>
      <c r="N7270" t="s">
        <v>9365</v>
      </c>
      <c r="O7270" t="s">
        <v>9812</v>
      </c>
      <c r="P7270">
        <v>0</v>
      </c>
      <c r="Q7270">
        <v>0</v>
      </c>
      <c r="R7270">
        <v>2</v>
      </c>
    </row>
    <row r="7271" spans="1:18" x14ac:dyDescent="0.25">
      <c r="A7271" t="s">
        <v>8026</v>
      </c>
      <c r="B7271">
        <v>2017</v>
      </c>
      <c r="C7271">
        <v>5</v>
      </c>
      <c r="D7271">
        <v>29</v>
      </c>
      <c r="E7271" t="s">
        <v>7323</v>
      </c>
      <c r="F7271" s="1" t="s">
        <v>5207</v>
      </c>
      <c r="G7271" s="1" t="s">
        <v>21008</v>
      </c>
      <c r="H7271" s="1" t="s">
        <v>3201</v>
      </c>
      <c r="I7271" t="s">
        <v>6978</v>
      </c>
      <c r="J7271" t="s">
        <v>23</v>
      </c>
      <c r="K7271">
        <v>92.1</v>
      </c>
      <c r="L7271">
        <v>16974.95</v>
      </c>
      <c r="M7271">
        <v>184.31</v>
      </c>
      <c r="N7271" t="s">
        <v>9361</v>
      </c>
      <c r="O7271" t="s">
        <v>9810</v>
      </c>
      <c r="P7271">
        <v>0</v>
      </c>
      <c r="Q7271">
        <v>0</v>
      </c>
      <c r="R7271">
        <v>2</v>
      </c>
    </row>
    <row r="7272" spans="1:18" x14ac:dyDescent="0.25">
      <c r="A7272" t="s">
        <v>8026</v>
      </c>
      <c r="B7272">
        <v>2017</v>
      </c>
      <c r="C7272">
        <v>5</v>
      </c>
      <c r="D7272">
        <v>29</v>
      </c>
      <c r="E7272" t="s">
        <v>7323</v>
      </c>
      <c r="F7272" s="1" t="s">
        <v>5207</v>
      </c>
      <c r="G7272" s="1" t="s">
        <v>21008</v>
      </c>
      <c r="H7272" s="1" t="s">
        <v>3201</v>
      </c>
      <c r="I7272" t="s">
        <v>7034</v>
      </c>
      <c r="J7272" t="s">
        <v>23</v>
      </c>
      <c r="K7272">
        <v>9.1999999999999993</v>
      </c>
      <c r="L7272">
        <v>1695.65</v>
      </c>
      <c r="M7272">
        <v>184.31</v>
      </c>
      <c r="N7272" t="s">
        <v>9365</v>
      </c>
      <c r="O7272" t="s">
        <v>9812</v>
      </c>
      <c r="P7272">
        <v>0</v>
      </c>
      <c r="Q7272">
        <v>0</v>
      </c>
      <c r="R7272">
        <v>2</v>
      </c>
    </row>
    <row r="7273" spans="1:18" x14ac:dyDescent="0.25">
      <c r="A7273" t="s">
        <v>8026</v>
      </c>
      <c r="B7273">
        <v>2017</v>
      </c>
      <c r="C7273">
        <v>5</v>
      </c>
      <c r="D7273">
        <v>29</v>
      </c>
      <c r="E7273" t="s">
        <v>7323</v>
      </c>
      <c r="F7273" s="1" t="s">
        <v>5207</v>
      </c>
      <c r="G7273" s="1" t="s">
        <v>20573</v>
      </c>
      <c r="H7273" s="1" t="s">
        <v>3201</v>
      </c>
      <c r="I7273" t="s">
        <v>5827</v>
      </c>
      <c r="J7273" t="s">
        <v>23</v>
      </c>
      <c r="K7273">
        <v>490</v>
      </c>
      <c r="L7273">
        <v>79365.3</v>
      </c>
      <c r="M7273">
        <v>161.97</v>
      </c>
      <c r="N7273" t="s">
        <v>8855</v>
      </c>
      <c r="O7273" t="s">
        <v>9798</v>
      </c>
      <c r="P7273">
        <v>0</v>
      </c>
      <c r="Q7273">
        <v>0</v>
      </c>
      <c r="R7273">
        <v>2</v>
      </c>
    </row>
    <row r="7274" spans="1:18" x14ac:dyDescent="0.25">
      <c r="A7274" t="s">
        <v>8026</v>
      </c>
      <c r="B7274">
        <v>2017</v>
      </c>
      <c r="C7274">
        <v>5</v>
      </c>
      <c r="D7274">
        <v>29</v>
      </c>
      <c r="E7274" t="s">
        <v>7323</v>
      </c>
      <c r="F7274" s="1" t="s">
        <v>5207</v>
      </c>
      <c r="G7274" s="1" t="s">
        <v>20931</v>
      </c>
      <c r="H7274" s="1" t="s">
        <v>3201</v>
      </c>
      <c r="I7274" t="s">
        <v>6493</v>
      </c>
      <c r="J7274" t="s">
        <v>23</v>
      </c>
      <c r="K7274">
        <v>221.6</v>
      </c>
      <c r="L7274">
        <v>40557.230000000003</v>
      </c>
      <c r="M7274">
        <v>183.02</v>
      </c>
      <c r="N7274" t="s">
        <v>8296</v>
      </c>
      <c r="O7274" t="s">
        <v>9803</v>
      </c>
      <c r="P7274">
        <v>0</v>
      </c>
      <c r="Q7274">
        <v>0</v>
      </c>
      <c r="R7274">
        <v>2</v>
      </c>
    </row>
    <row r="7275" spans="1:18" x14ac:dyDescent="0.25">
      <c r="A7275" t="s">
        <v>8026</v>
      </c>
      <c r="B7275">
        <v>2017</v>
      </c>
      <c r="C7275">
        <v>5</v>
      </c>
      <c r="D7275">
        <v>29</v>
      </c>
      <c r="E7275" t="s">
        <v>7323</v>
      </c>
      <c r="F7275" s="1" t="s">
        <v>5207</v>
      </c>
      <c r="G7275" s="1" t="s">
        <v>21008</v>
      </c>
      <c r="H7275" s="1" t="s">
        <v>3201</v>
      </c>
      <c r="I7275" t="s">
        <v>6948</v>
      </c>
      <c r="J7275" t="s">
        <v>23</v>
      </c>
      <c r="K7275">
        <v>68.099999999999994</v>
      </c>
      <c r="L7275">
        <v>10976.36</v>
      </c>
      <c r="M7275">
        <v>161.18</v>
      </c>
      <c r="N7275" t="s">
        <v>9358</v>
      </c>
      <c r="O7275" t="s">
        <v>9809</v>
      </c>
      <c r="P7275">
        <v>0</v>
      </c>
      <c r="Q7275">
        <v>0</v>
      </c>
      <c r="R7275">
        <v>2</v>
      </c>
    </row>
    <row r="7276" spans="1:18" x14ac:dyDescent="0.25">
      <c r="A7276" t="s">
        <v>8026</v>
      </c>
      <c r="B7276">
        <v>2017</v>
      </c>
      <c r="C7276">
        <v>5</v>
      </c>
      <c r="D7276">
        <v>29</v>
      </c>
      <c r="E7276" t="s">
        <v>7323</v>
      </c>
      <c r="F7276" s="1" t="s">
        <v>5207</v>
      </c>
      <c r="G7276" s="1" t="s">
        <v>21008</v>
      </c>
      <c r="H7276" s="1" t="s">
        <v>3201</v>
      </c>
      <c r="I7276" t="s">
        <v>6947</v>
      </c>
      <c r="J7276" t="s">
        <v>23</v>
      </c>
      <c r="K7276">
        <v>35</v>
      </c>
      <c r="L7276">
        <v>6450.85</v>
      </c>
      <c r="M7276">
        <v>184.31</v>
      </c>
      <c r="N7276" t="s">
        <v>9358</v>
      </c>
      <c r="O7276" t="s">
        <v>9809</v>
      </c>
      <c r="P7276">
        <v>0</v>
      </c>
      <c r="Q7276">
        <v>0</v>
      </c>
      <c r="R7276">
        <v>2</v>
      </c>
    </row>
    <row r="7277" spans="1:18" x14ac:dyDescent="0.25">
      <c r="A7277" t="s">
        <v>8026</v>
      </c>
      <c r="B7277">
        <v>2017</v>
      </c>
      <c r="C7277">
        <v>5</v>
      </c>
      <c r="D7277">
        <v>29</v>
      </c>
      <c r="E7277" t="s">
        <v>7323</v>
      </c>
      <c r="F7277" s="1" t="s">
        <v>5207</v>
      </c>
      <c r="G7277" s="1" t="s">
        <v>20573</v>
      </c>
      <c r="H7277" s="1" t="s">
        <v>3201</v>
      </c>
      <c r="I7277" t="s">
        <v>6023</v>
      </c>
      <c r="J7277" t="s">
        <v>23</v>
      </c>
      <c r="K7277">
        <v>58</v>
      </c>
      <c r="L7277">
        <v>10937.64</v>
      </c>
      <c r="M7277">
        <v>188.58</v>
      </c>
      <c r="N7277" t="s">
        <v>9045</v>
      </c>
      <c r="O7277" t="s">
        <v>9909</v>
      </c>
      <c r="P7277">
        <v>0</v>
      </c>
      <c r="Q7277">
        <v>0</v>
      </c>
      <c r="R7277">
        <v>2</v>
      </c>
    </row>
    <row r="7278" spans="1:18" x14ac:dyDescent="0.25">
      <c r="A7278" t="s">
        <v>8026</v>
      </c>
      <c r="B7278">
        <v>2017</v>
      </c>
      <c r="C7278">
        <v>5</v>
      </c>
      <c r="D7278">
        <v>29</v>
      </c>
      <c r="E7278" t="s">
        <v>7323</v>
      </c>
      <c r="F7278" s="1" t="s">
        <v>5207</v>
      </c>
      <c r="G7278" s="1" t="s">
        <v>20931</v>
      </c>
      <c r="H7278" s="1" t="s">
        <v>3201</v>
      </c>
      <c r="I7278" t="s">
        <v>6572</v>
      </c>
      <c r="J7278" t="s">
        <v>23</v>
      </c>
      <c r="K7278">
        <v>34</v>
      </c>
      <c r="L7278">
        <v>5840.52</v>
      </c>
      <c r="M7278">
        <v>171.78</v>
      </c>
      <c r="N7278" t="s">
        <v>9108</v>
      </c>
      <c r="O7278" t="s">
        <v>9806</v>
      </c>
      <c r="P7278">
        <v>0</v>
      </c>
      <c r="Q7278">
        <v>0</v>
      </c>
      <c r="R7278">
        <v>2</v>
      </c>
    </row>
    <row r="7279" spans="1:18" x14ac:dyDescent="0.25">
      <c r="A7279" t="s">
        <v>8026</v>
      </c>
      <c r="B7279">
        <v>2017</v>
      </c>
      <c r="C7279">
        <v>5</v>
      </c>
      <c r="D7279">
        <v>29</v>
      </c>
      <c r="E7279" t="s">
        <v>7323</v>
      </c>
      <c r="F7279" s="1" t="s">
        <v>5207</v>
      </c>
      <c r="G7279" s="1" t="s">
        <v>21008</v>
      </c>
      <c r="H7279" s="1" t="s">
        <v>3201</v>
      </c>
      <c r="I7279" t="s">
        <v>21028</v>
      </c>
      <c r="J7279" t="s">
        <v>23</v>
      </c>
      <c r="K7279">
        <v>8.9</v>
      </c>
      <c r="L7279">
        <v>1434.5</v>
      </c>
      <c r="M7279">
        <v>161.18</v>
      </c>
      <c r="N7279" t="s">
        <v>7263</v>
      </c>
      <c r="O7279" t="s">
        <v>23191</v>
      </c>
      <c r="P7279">
        <v>0</v>
      </c>
      <c r="Q7279">
        <v>0</v>
      </c>
      <c r="R7279">
        <v>2</v>
      </c>
    </row>
    <row r="7280" spans="1:18" x14ac:dyDescent="0.25">
      <c r="A7280" t="s">
        <v>8026</v>
      </c>
      <c r="B7280">
        <v>2017</v>
      </c>
      <c r="C7280">
        <v>5</v>
      </c>
      <c r="D7280">
        <v>29</v>
      </c>
      <c r="E7280" t="s">
        <v>7323</v>
      </c>
      <c r="F7280" s="1" t="s">
        <v>5207</v>
      </c>
      <c r="G7280" s="1" t="s">
        <v>21008</v>
      </c>
      <c r="H7280" s="1" t="s">
        <v>3201</v>
      </c>
      <c r="I7280" t="s">
        <v>7004</v>
      </c>
      <c r="J7280" t="s">
        <v>23</v>
      </c>
      <c r="K7280">
        <v>6.4</v>
      </c>
      <c r="L7280">
        <v>1179.58</v>
      </c>
      <c r="M7280">
        <v>184.31</v>
      </c>
      <c r="N7280" t="s">
        <v>9363</v>
      </c>
      <c r="O7280" t="s">
        <v>9811</v>
      </c>
      <c r="P7280">
        <v>0</v>
      </c>
      <c r="Q7280">
        <v>0</v>
      </c>
      <c r="R7280">
        <v>2</v>
      </c>
    </row>
    <row r="7281" spans="1:18" x14ac:dyDescent="0.25">
      <c r="A7281" t="s">
        <v>8026</v>
      </c>
      <c r="B7281">
        <v>2017</v>
      </c>
      <c r="C7281">
        <v>5</v>
      </c>
      <c r="D7281">
        <v>29</v>
      </c>
      <c r="E7281" t="s">
        <v>7323</v>
      </c>
      <c r="F7281" s="1" t="s">
        <v>5207</v>
      </c>
      <c r="G7281" s="1" t="s">
        <v>20573</v>
      </c>
      <c r="H7281" s="1" t="s">
        <v>3201</v>
      </c>
      <c r="I7281" t="s">
        <v>5614</v>
      </c>
      <c r="J7281" t="s">
        <v>23</v>
      </c>
      <c r="K7281">
        <v>17.899999999999999</v>
      </c>
      <c r="L7281">
        <v>2947.24</v>
      </c>
      <c r="M7281">
        <v>164.65</v>
      </c>
      <c r="N7281" t="s">
        <v>8996</v>
      </c>
      <c r="O7281" t="s">
        <v>9795</v>
      </c>
      <c r="P7281">
        <v>0</v>
      </c>
      <c r="Q7281">
        <v>0</v>
      </c>
      <c r="R7281">
        <v>2</v>
      </c>
    </row>
    <row r="7282" spans="1:18" x14ac:dyDescent="0.25">
      <c r="A7282" t="s">
        <v>8026</v>
      </c>
      <c r="B7282">
        <v>2017</v>
      </c>
      <c r="C7282">
        <v>5</v>
      </c>
      <c r="D7282">
        <v>29</v>
      </c>
      <c r="E7282" t="s">
        <v>7323</v>
      </c>
      <c r="F7282" s="1" t="s">
        <v>5207</v>
      </c>
      <c r="G7282" s="1" t="s">
        <v>20573</v>
      </c>
      <c r="H7282" s="1" t="s">
        <v>3201</v>
      </c>
      <c r="I7282" t="s">
        <v>5804</v>
      </c>
      <c r="J7282" t="s">
        <v>23</v>
      </c>
      <c r="K7282">
        <v>284.5</v>
      </c>
      <c r="L7282">
        <v>46080.47</v>
      </c>
      <c r="M7282">
        <v>161.97</v>
      </c>
      <c r="N7282" t="s">
        <v>9024</v>
      </c>
      <c r="O7282" t="s">
        <v>9797</v>
      </c>
      <c r="P7282">
        <v>0</v>
      </c>
      <c r="Q7282">
        <v>0</v>
      </c>
      <c r="R7282">
        <v>2</v>
      </c>
    </row>
    <row r="7283" spans="1:18" x14ac:dyDescent="0.25">
      <c r="A7283" t="s">
        <v>8026</v>
      </c>
      <c r="B7283">
        <v>2017</v>
      </c>
      <c r="C7283">
        <v>5</v>
      </c>
      <c r="D7283">
        <v>29</v>
      </c>
      <c r="E7283" t="s">
        <v>7323</v>
      </c>
      <c r="F7283" s="1" t="s">
        <v>5207</v>
      </c>
      <c r="G7283" s="1" t="s">
        <v>21008</v>
      </c>
      <c r="H7283" s="1" t="s">
        <v>3201</v>
      </c>
      <c r="I7283" t="s">
        <v>7018</v>
      </c>
      <c r="J7283" t="s">
        <v>23</v>
      </c>
      <c r="K7283">
        <v>72.7</v>
      </c>
      <c r="L7283">
        <v>11717.79</v>
      </c>
      <c r="M7283">
        <v>161.18</v>
      </c>
      <c r="N7283" t="s">
        <v>9364</v>
      </c>
      <c r="O7283" t="s">
        <v>9821</v>
      </c>
      <c r="P7283">
        <v>0</v>
      </c>
      <c r="Q7283">
        <v>0</v>
      </c>
      <c r="R7283">
        <v>2</v>
      </c>
    </row>
    <row r="7284" spans="1:18" x14ac:dyDescent="0.25">
      <c r="A7284" t="s">
        <v>8026</v>
      </c>
      <c r="B7284">
        <v>2017</v>
      </c>
      <c r="C7284">
        <v>5</v>
      </c>
      <c r="D7284">
        <v>29</v>
      </c>
      <c r="E7284" t="s">
        <v>7323</v>
      </c>
      <c r="F7284" s="1" t="s">
        <v>5207</v>
      </c>
      <c r="G7284" s="1" t="s">
        <v>21008</v>
      </c>
      <c r="H7284" s="1" t="s">
        <v>3201</v>
      </c>
      <c r="I7284" t="s">
        <v>7019</v>
      </c>
      <c r="J7284" t="s">
        <v>23</v>
      </c>
      <c r="K7284">
        <v>52</v>
      </c>
      <c r="L7284">
        <v>9584.1200000000008</v>
      </c>
      <c r="M7284">
        <v>184.31</v>
      </c>
      <c r="N7284" t="s">
        <v>9364</v>
      </c>
      <c r="O7284" t="s">
        <v>9821</v>
      </c>
      <c r="P7284">
        <v>0</v>
      </c>
      <c r="Q7284">
        <v>0</v>
      </c>
      <c r="R7284">
        <v>2</v>
      </c>
    </row>
    <row r="7285" spans="1:18" x14ac:dyDescent="0.25">
      <c r="A7285" t="s">
        <v>8026</v>
      </c>
      <c r="B7285">
        <v>2017</v>
      </c>
      <c r="C7285">
        <v>5</v>
      </c>
      <c r="D7285">
        <v>29</v>
      </c>
      <c r="E7285" t="s">
        <v>7323</v>
      </c>
      <c r="F7285" s="1" t="s">
        <v>9480</v>
      </c>
      <c r="G7285" s="1" t="s">
        <v>9480</v>
      </c>
      <c r="H7285" s="1" t="s">
        <v>9480</v>
      </c>
      <c r="I7285" t="s">
        <v>15769</v>
      </c>
      <c r="J7285" t="s">
        <v>23</v>
      </c>
      <c r="K7285">
        <v>78.900000000000006</v>
      </c>
      <c r="L7285">
        <v>13229.16</v>
      </c>
      <c r="M7285">
        <v>167.67</v>
      </c>
      <c r="N7285" t="e">
        <v>#N/A</v>
      </c>
      <c r="O7285" t="e">
        <v>#N/A</v>
      </c>
      <c r="P7285">
        <v>0</v>
      </c>
      <c r="Q7285">
        <v>0</v>
      </c>
      <c r="R7285">
        <v>2</v>
      </c>
    </row>
    <row r="7286" spans="1:18" x14ac:dyDescent="0.25">
      <c r="A7286" t="s">
        <v>8026</v>
      </c>
      <c r="B7286">
        <v>2017</v>
      </c>
      <c r="C7286">
        <v>5</v>
      </c>
      <c r="D7286">
        <v>29</v>
      </c>
      <c r="E7286" t="s">
        <v>7323</v>
      </c>
      <c r="F7286" s="1" t="s">
        <v>9480</v>
      </c>
      <c r="G7286" s="1" t="s">
        <v>9480</v>
      </c>
      <c r="H7286" s="1" t="s">
        <v>9480</v>
      </c>
      <c r="I7286" t="s">
        <v>15821</v>
      </c>
      <c r="J7286" t="s">
        <v>23</v>
      </c>
      <c r="K7286">
        <v>108.9</v>
      </c>
      <c r="L7286">
        <v>20282.63</v>
      </c>
      <c r="M7286">
        <v>186.25</v>
      </c>
      <c r="N7286" t="e">
        <v>#N/A</v>
      </c>
      <c r="O7286" t="e">
        <v>#N/A</v>
      </c>
      <c r="P7286">
        <v>0</v>
      </c>
      <c r="Q7286">
        <v>0</v>
      </c>
      <c r="R7286">
        <v>2</v>
      </c>
    </row>
    <row r="7287" spans="1:18" x14ac:dyDescent="0.25">
      <c r="A7287" t="s">
        <v>8026</v>
      </c>
      <c r="B7287">
        <v>2017</v>
      </c>
      <c r="C7287">
        <v>5</v>
      </c>
      <c r="D7287">
        <v>29</v>
      </c>
      <c r="E7287" t="s">
        <v>7323</v>
      </c>
      <c r="F7287" s="1" t="s">
        <v>9480</v>
      </c>
      <c r="G7287" s="1" t="s">
        <v>9480</v>
      </c>
      <c r="H7287" s="1" t="s">
        <v>9480</v>
      </c>
      <c r="I7287" t="s">
        <v>15773</v>
      </c>
      <c r="J7287" t="s">
        <v>23</v>
      </c>
      <c r="K7287">
        <v>17.5</v>
      </c>
      <c r="L7287">
        <v>3225.43</v>
      </c>
      <c r="M7287">
        <v>184.31</v>
      </c>
      <c r="N7287" t="e">
        <v>#N/A</v>
      </c>
      <c r="O7287" t="e">
        <v>#N/A</v>
      </c>
      <c r="P7287">
        <v>0</v>
      </c>
      <c r="Q7287">
        <v>0</v>
      </c>
      <c r="R7287">
        <v>2</v>
      </c>
    </row>
    <row r="7288" spans="1:18" x14ac:dyDescent="0.25">
      <c r="A7288" t="s">
        <v>8026</v>
      </c>
      <c r="B7288">
        <v>2017</v>
      </c>
      <c r="C7288">
        <v>5</v>
      </c>
      <c r="D7288">
        <v>29</v>
      </c>
      <c r="E7288" t="s">
        <v>7323</v>
      </c>
      <c r="F7288" s="1" t="s">
        <v>5207</v>
      </c>
      <c r="G7288" s="1" t="s">
        <v>20573</v>
      </c>
      <c r="H7288" s="1" t="s">
        <v>3201</v>
      </c>
      <c r="I7288" t="s">
        <v>6249</v>
      </c>
      <c r="J7288" t="s">
        <v>23</v>
      </c>
      <c r="K7288">
        <v>180.5</v>
      </c>
      <c r="L7288">
        <v>30040.62</v>
      </c>
      <c r="M7288">
        <v>166.43</v>
      </c>
      <c r="N7288" t="s">
        <v>9078</v>
      </c>
      <c r="O7288" t="s">
        <v>9978</v>
      </c>
      <c r="P7288">
        <v>0</v>
      </c>
      <c r="Q7288">
        <v>0</v>
      </c>
      <c r="R7288">
        <v>2</v>
      </c>
    </row>
    <row r="7289" spans="1:18" x14ac:dyDescent="0.25">
      <c r="A7289" t="s">
        <v>2976</v>
      </c>
      <c r="B7289">
        <v>2018</v>
      </c>
      <c r="C7289">
        <v>10</v>
      </c>
      <c r="D7289">
        <v>29</v>
      </c>
      <c r="E7289" t="s">
        <v>1620</v>
      </c>
      <c r="F7289" s="1" t="s">
        <v>3205</v>
      </c>
      <c r="G7289" s="1" t="s">
        <v>3216</v>
      </c>
      <c r="H7289" s="1" t="s">
        <v>7263</v>
      </c>
      <c r="I7289" t="s">
        <v>17535</v>
      </c>
      <c r="J7289" t="s">
        <v>23</v>
      </c>
      <c r="K7289">
        <v>10152</v>
      </c>
      <c r="L7289">
        <v>550238.4</v>
      </c>
      <c r="M7289">
        <v>54.2</v>
      </c>
      <c r="N7289" t="s">
        <v>21841</v>
      </c>
      <c r="O7289" t="s">
        <v>23318</v>
      </c>
      <c r="P7289">
        <v>0</v>
      </c>
      <c r="Q7289">
        <v>0</v>
      </c>
      <c r="R7289">
        <v>4</v>
      </c>
    </row>
    <row r="7290" spans="1:18" x14ac:dyDescent="0.25">
      <c r="A7290" t="s">
        <v>2976</v>
      </c>
      <c r="B7290">
        <v>2018</v>
      </c>
      <c r="C7290">
        <v>10</v>
      </c>
      <c r="D7290">
        <v>29</v>
      </c>
      <c r="E7290" t="s">
        <v>1620</v>
      </c>
      <c r="F7290" s="1" t="s">
        <v>3205</v>
      </c>
      <c r="G7290" s="1" t="s">
        <v>3216</v>
      </c>
      <c r="H7290" s="1" t="s">
        <v>7263</v>
      </c>
      <c r="I7290" t="s">
        <v>17536</v>
      </c>
      <c r="J7290" t="s">
        <v>23</v>
      </c>
      <c r="K7290">
        <v>4770</v>
      </c>
      <c r="L7290">
        <v>252333</v>
      </c>
      <c r="M7290">
        <v>52.9</v>
      </c>
      <c r="N7290" t="s">
        <v>21853</v>
      </c>
      <c r="O7290" t="s">
        <v>23334</v>
      </c>
      <c r="P7290">
        <v>0</v>
      </c>
      <c r="Q7290">
        <v>0</v>
      </c>
      <c r="R7290">
        <v>4</v>
      </c>
    </row>
    <row r="7291" spans="1:18" x14ac:dyDescent="0.25">
      <c r="A7291" t="s">
        <v>2976</v>
      </c>
      <c r="B7291">
        <v>2018</v>
      </c>
      <c r="C7291">
        <v>10</v>
      </c>
      <c r="D7291">
        <v>29</v>
      </c>
      <c r="E7291" t="s">
        <v>1620</v>
      </c>
      <c r="F7291" s="1" t="s">
        <v>3205</v>
      </c>
      <c r="G7291" s="1" t="s">
        <v>3227</v>
      </c>
      <c r="H7291" s="1" t="s">
        <v>3204</v>
      </c>
      <c r="I7291" t="s">
        <v>19752</v>
      </c>
      <c r="J7291" t="s">
        <v>23</v>
      </c>
      <c r="K7291">
        <v>600</v>
      </c>
      <c r="L7291">
        <v>31500</v>
      </c>
      <c r="M7291">
        <v>52.5</v>
      </c>
      <c r="N7291" t="s">
        <v>22091</v>
      </c>
      <c r="O7291" t="s">
        <v>23376</v>
      </c>
      <c r="P7291">
        <v>0</v>
      </c>
      <c r="Q7291">
        <v>0</v>
      </c>
      <c r="R7291">
        <v>4</v>
      </c>
    </row>
    <row r="7292" spans="1:18" x14ac:dyDescent="0.25">
      <c r="A7292" t="s">
        <v>2976</v>
      </c>
      <c r="B7292">
        <v>2018</v>
      </c>
      <c r="C7292">
        <v>10</v>
      </c>
      <c r="D7292">
        <v>29</v>
      </c>
      <c r="E7292" t="s">
        <v>1620</v>
      </c>
      <c r="F7292" s="1" t="s">
        <v>3205</v>
      </c>
      <c r="G7292" s="1" t="s">
        <v>3384</v>
      </c>
      <c r="H7292" s="1" t="s">
        <v>3204</v>
      </c>
      <c r="I7292" t="s">
        <v>17419</v>
      </c>
      <c r="J7292" t="s">
        <v>23</v>
      </c>
      <c r="K7292">
        <v>4260</v>
      </c>
      <c r="L7292">
        <v>185310</v>
      </c>
      <c r="M7292">
        <v>43.5</v>
      </c>
      <c r="N7292" t="s">
        <v>163</v>
      </c>
      <c r="O7292" t="s">
        <v>9577</v>
      </c>
      <c r="P7292">
        <v>0</v>
      </c>
      <c r="Q7292">
        <v>0</v>
      </c>
      <c r="R7292">
        <v>4</v>
      </c>
    </row>
    <row r="7293" spans="1:18" x14ac:dyDescent="0.25">
      <c r="A7293" t="s">
        <v>1302</v>
      </c>
      <c r="B7293">
        <v>2017</v>
      </c>
      <c r="C7293">
        <v>1</v>
      </c>
      <c r="D7293">
        <v>13</v>
      </c>
      <c r="E7293" t="s">
        <v>226</v>
      </c>
      <c r="F7293" s="1" t="s">
        <v>3205</v>
      </c>
      <c r="G7293" s="1" t="s">
        <v>3863</v>
      </c>
      <c r="H7293" s="1" t="s">
        <v>3206</v>
      </c>
      <c r="I7293" t="s">
        <v>19007</v>
      </c>
      <c r="J7293" t="s">
        <v>23</v>
      </c>
      <c r="K7293">
        <v>19930</v>
      </c>
      <c r="L7293">
        <v>894857</v>
      </c>
      <c r="M7293">
        <v>44.9</v>
      </c>
      <c r="N7293" t="s">
        <v>9347</v>
      </c>
      <c r="O7293" t="s">
        <v>9542</v>
      </c>
      <c r="P7293">
        <v>8.0289698840596724E-2</v>
      </c>
      <c r="Q7293">
        <v>0</v>
      </c>
      <c r="R7293">
        <v>1</v>
      </c>
    </row>
    <row r="7294" spans="1:18" x14ac:dyDescent="0.25">
      <c r="A7294" t="s">
        <v>8083</v>
      </c>
      <c r="B7294">
        <v>2017</v>
      </c>
      <c r="C7294">
        <v>7</v>
      </c>
      <c r="D7294">
        <v>11</v>
      </c>
      <c r="E7294" t="s">
        <v>8070</v>
      </c>
      <c r="F7294" s="1" t="s">
        <v>9480</v>
      </c>
      <c r="G7294" s="1" t="s">
        <v>9480</v>
      </c>
      <c r="H7294" s="1" t="s">
        <v>9480</v>
      </c>
      <c r="I7294" t="s">
        <v>15770</v>
      </c>
      <c r="J7294" t="s">
        <v>38</v>
      </c>
      <c r="K7294">
        <v>611</v>
      </c>
      <c r="L7294">
        <v>29939</v>
      </c>
      <c r="M7294">
        <v>49</v>
      </c>
      <c r="N7294" t="e">
        <v>#N/A</v>
      </c>
      <c r="O7294" t="e">
        <v>#N/A</v>
      </c>
      <c r="P7294">
        <v>0</v>
      </c>
      <c r="Q7294">
        <v>0</v>
      </c>
      <c r="R7294">
        <v>3</v>
      </c>
    </row>
    <row r="7295" spans="1:18" x14ac:dyDescent="0.25">
      <c r="A7295" t="s">
        <v>8625</v>
      </c>
      <c r="B7295">
        <v>2018</v>
      </c>
      <c r="C7295">
        <v>6</v>
      </c>
      <c r="D7295">
        <v>12</v>
      </c>
      <c r="E7295" t="s">
        <v>7357</v>
      </c>
      <c r="F7295" s="1" t="s">
        <v>5207</v>
      </c>
      <c r="G7295" s="1" t="s">
        <v>20931</v>
      </c>
      <c r="H7295" s="1" t="s">
        <v>7263</v>
      </c>
      <c r="I7295" t="s">
        <v>6644</v>
      </c>
      <c r="J7295" t="s">
        <v>23</v>
      </c>
      <c r="K7295">
        <v>500</v>
      </c>
      <c r="L7295">
        <v>65865</v>
      </c>
      <c r="M7295">
        <v>131.72999999999999</v>
      </c>
      <c r="N7295" t="s">
        <v>9112</v>
      </c>
      <c r="O7295" t="s">
        <v>9467</v>
      </c>
      <c r="P7295">
        <v>0</v>
      </c>
      <c r="Q7295">
        <v>3.6734990611718109E-2</v>
      </c>
      <c r="R7295">
        <v>2</v>
      </c>
    </row>
    <row r="7296" spans="1:18" x14ac:dyDescent="0.25">
      <c r="A7296" t="s">
        <v>502</v>
      </c>
      <c r="B7296">
        <v>2016</v>
      </c>
      <c r="C7296">
        <v>2</v>
      </c>
      <c r="D7296">
        <v>8</v>
      </c>
      <c r="E7296" t="s">
        <v>226</v>
      </c>
      <c r="F7296" s="1" t="s">
        <v>3205</v>
      </c>
      <c r="G7296" s="1" t="s">
        <v>3384</v>
      </c>
      <c r="H7296" s="1" t="s">
        <v>3206</v>
      </c>
      <c r="I7296" t="s">
        <v>17073</v>
      </c>
      <c r="J7296" t="s">
        <v>23</v>
      </c>
      <c r="K7296">
        <v>12500</v>
      </c>
      <c r="L7296">
        <v>368125.05</v>
      </c>
      <c r="M7296">
        <v>29.45</v>
      </c>
      <c r="N7296" t="s">
        <v>163</v>
      </c>
      <c r="O7296" t="s">
        <v>9505</v>
      </c>
      <c r="P7296">
        <v>3.8218627714528705E-2</v>
      </c>
      <c r="Q7296">
        <v>0</v>
      </c>
      <c r="R7296">
        <v>1</v>
      </c>
    </row>
    <row r="7297" spans="1:18" x14ac:dyDescent="0.25">
      <c r="A7297" t="s">
        <v>502</v>
      </c>
      <c r="B7297">
        <v>2016</v>
      </c>
      <c r="C7297">
        <v>2</v>
      </c>
      <c r="D7297">
        <v>8</v>
      </c>
      <c r="E7297" t="s">
        <v>226</v>
      </c>
      <c r="F7297" s="1" t="s">
        <v>3205</v>
      </c>
      <c r="G7297" s="1" t="s">
        <v>3384</v>
      </c>
      <c r="H7297" s="1" t="s">
        <v>3206</v>
      </c>
      <c r="I7297" t="s">
        <v>17074</v>
      </c>
      <c r="J7297" t="s">
        <v>23</v>
      </c>
      <c r="K7297">
        <v>45840</v>
      </c>
      <c r="L7297">
        <v>1349988.16</v>
      </c>
      <c r="M7297">
        <v>29.45</v>
      </c>
      <c r="N7297" t="s">
        <v>166</v>
      </c>
      <c r="O7297" t="s">
        <v>9509</v>
      </c>
      <c r="P7297">
        <v>0</v>
      </c>
      <c r="Q7297">
        <v>0</v>
      </c>
      <c r="R7297">
        <v>1</v>
      </c>
    </row>
    <row r="7298" spans="1:18" x14ac:dyDescent="0.25">
      <c r="A7298" t="s">
        <v>502</v>
      </c>
      <c r="B7298">
        <v>2016</v>
      </c>
      <c r="C7298">
        <v>2</v>
      </c>
      <c r="D7298">
        <v>8</v>
      </c>
      <c r="E7298" t="s">
        <v>226</v>
      </c>
      <c r="F7298" s="1" t="s">
        <v>3205</v>
      </c>
      <c r="G7298" s="1" t="s">
        <v>3384</v>
      </c>
      <c r="H7298" s="1" t="s">
        <v>3206</v>
      </c>
      <c r="I7298" t="s">
        <v>17409</v>
      </c>
      <c r="J7298" t="s">
        <v>23</v>
      </c>
      <c r="K7298">
        <v>4160</v>
      </c>
      <c r="L7298">
        <v>123344.01</v>
      </c>
      <c r="M7298">
        <v>29.65</v>
      </c>
      <c r="N7298" t="s">
        <v>160</v>
      </c>
      <c r="O7298" t="s">
        <v>9452</v>
      </c>
      <c r="P7298">
        <v>0.10110188471641929</v>
      </c>
      <c r="Q7298">
        <v>0</v>
      </c>
      <c r="R7298">
        <v>1</v>
      </c>
    </row>
    <row r="7299" spans="1:18" x14ac:dyDescent="0.25">
      <c r="A7299" t="s">
        <v>1502</v>
      </c>
      <c r="B7299">
        <v>2017</v>
      </c>
      <c r="C7299">
        <v>3</v>
      </c>
      <c r="D7299">
        <v>29</v>
      </c>
      <c r="E7299" t="s">
        <v>92</v>
      </c>
      <c r="F7299" s="1" t="s">
        <v>3205</v>
      </c>
      <c r="G7299" s="1" t="s">
        <v>3203</v>
      </c>
      <c r="H7299" s="1" t="s">
        <v>3206</v>
      </c>
      <c r="I7299" t="s">
        <v>18010</v>
      </c>
      <c r="J7299" t="s">
        <v>23</v>
      </c>
      <c r="K7299">
        <v>850</v>
      </c>
      <c r="L7299">
        <v>41225</v>
      </c>
      <c r="M7299">
        <v>48.5</v>
      </c>
      <c r="N7299" t="s">
        <v>1970</v>
      </c>
      <c r="O7299" t="s">
        <v>9538</v>
      </c>
      <c r="P7299">
        <v>0</v>
      </c>
      <c r="Q7299">
        <v>0</v>
      </c>
      <c r="R7299">
        <v>1</v>
      </c>
    </row>
    <row r="7300" spans="1:18" x14ac:dyDescent="0.25">
      <c r="A7300" t="s">
        <v>1502</v>
      </c>
      <c r="B7300">
        <v>2017</v>
      </c>
      <c r="C7300">
        <v>3</v>
      </c>
      <c r="D7300">
        <v>29</v>
      </c>
      <c r="E7300" t="s">
        <v>92</v>
      </c>
      <c r="F7300" s="1" t="s">
        <v>3205</v>
      </c>
      <c r="G7300" s="1" t="s">
        <v>3203</v>
      </c>
      <c r="H7300" s="1" t="s">
        <v>3206</v>
      </c>
      <c r="I7300" t="s">
        <v>17592</v>
      </c>
      <c r="J7300" t="s">
        <v>23</v>
      </c>
      <c r="K7300">
        <v>802</v>
      </c>
      <c r="L7300">
        <v>38897</v>
      </c>
      <c r="M7300">
        <v>48.5</v>
      </c>
      <c r="N7300" t="s">
        <v>62</v>
      </c>
      <c r="O7300" t="s">
        <v>9498</v>
      </c>
      <c r="P7300">
        <v>0</v>
      </c>
      <c r="Q7300">
        <v>0</v>
      </c>
      <c r="R7300">
        <v>1</v>
      </c>
    </row>
    <row r="7301" spans="1:18" x14ac:dyDescent="0.25">
      <c r="A7301" t="s">
        <v>985</v>
      </c>
      <c r="B7301">
        <v>2016</v>
      </c>
      <c r="C7301">
        <v>8</v>
      </c>
      <c r="D7301">
        <v>18</v>
      </c>
      <c r="E7301" t="s">
        <v>982</v>
      </c>
      <c r="F7301" s="1" t="s">
        <v>3205</v>
      </c>
      <c r="G7301" s="1" t="s">
        <v>3863</v>
      </c>
      <c r="H7301" s="1" t="s">
        <v>3206</v>
      </c>
      <c r="I7301" t="s">
        <v>19010</v>
      </c>
      <c r="J7301" t="s">
        <v>23</v>
      </c>
      <c r="K7301">
        <v>15675</v>
      </c>
      <c r="L7301">
        <v>0</v>
      </c>
      <c r="M7301">
        <v>0</v>
      </c>
      <c r="N7301" t="s">
        <v>9337</v>
      </c>
      <c r="O7301" t="s">
        <v>9440</v>
      </c>
      <c r="P7301">
        <v>0.12068470364021268</v>
      </c>
      <c r="Q7301">
        <v>0</v>
      </c>
      <c r="R7301">
        <v>3</v>
      </c>
    </row>
    <row r="7302" spans="1:18" x14ac:dyDescent="0.25">
      <c r="A7302" t="s">
        <v>1430</v>
      </c>
      <c r="B7302">
        <v>2017</v>
      </c>
      <c r="C7302">
        <v>3</v>
      </c>
      <c r="D7302">
        <v>2</v>
      </c>
      <c r="E7302" t="s">
        <v>226</v>
      </c>
      <c r="F7302" s="1" t="s">
        <v>3205</v>
      </c>
      <c r="G7302" s="1" t="s">
        <v>3863</v>
      </c>
      <c r="H7302" s="1" t="s">
        <v>3206</v>
      </c>
      <c r="I7302" t="s">
        <v>19012</v>
      </c>
      <c r="J7302" t="s">
        <v>23</v>
      </c>
      <c r="K7302">
        <v>19840</v>
      </c>
      <c r="L7302">
        <v>935257.59999999998</v>
      </c>
      <c r="M7302">
        <v>47.14</v>
      </c>
      <c r="N7302" t="s">
        <v>9335</v>
      </c>
      <c r="O7302" t="s">
        <v>9441</v>
      </c>
      <c r="P7302">
        <v>0.12724850134172863</v>
      </c>
      <c r="Q7302">
        <v>0</v>
      </c>
      <c r="R7302">
        <v>1</v>
      </c>
    </row>
    <row r="7303" spans="1:18" x14ac:dyDescent="0.25">
      <c r="A7303" t="s">
        <v>3014</v>
      </c>
      <c r="B7303">
        <v>2018</v>
      </c>
      <c r="C7303">
        <v>11</v>
      </c>
      <c r="D7303">
        <v>5</v>
      </c>
      <c r="E7303" t="s">
        <v>1620</v>
      </c>
      <c r="F7303" s="1" t="s">
        <v>3205</v>
      </c>
      <c r="G7303" s="1" t="s">
        <v>3384</v>
      </c>
      <c r="H7303" s="1" t="s">
        <v>3206</v>
      </c>
      <c r="I7303" t="s">
        <v>17065</v>
      </c>
      <c r="J7303" t="s">
        <v>23</v>
      </c>
      <c r="K7303">
        <v>15860</v>
      </c>
      <c r="L7303">
        <v>760487</v>
      </c>
      <c r="M7303">
        <v>47.95</v>
      </c>
      <c r="N7303" t="s">
        <v>163</v>
      </c>
      <c r="O7303" t="s">
        <v>9505</v>
      </c>
      <c r="P7303">
        <v>3.8218627714528705E-2</v>
      </c>
      <c r="Q7303">
        <v>0</v>
      </c>
      <c r="R7303">
        <v>4</v>
      </c>
    </row>
    <row r="7304" spans="1:18" x14ac:dyDescent="0.25">
      <c r="A7304" t="s">
        <v>3014</v>
      </c>
      <c r="B7304">
        <v>2018</v>
      </c>
      <c r="C7304">
        <v>11</v>
      </c>
      <c r="D7304">
        <v>5</v>
      </c>
      <c r="E7304" t="s">
        <v>1620</v>
      </c>
      <c r="F7304" s="1" t="s">
        <v>3205</v>
      </c>
      <c r="G7304" s="1" t="s">
        <v>3863</v>
      </c>
      <c r="H7304" s="1" t="s">
        <v>3206</v>
      </c>
      <c r="I7304" t="s">
        <v>19540</v>
      </c>
      <c r="J7304" t="s">
        <v>23</v>
      </c>
      <c r="K7304">
        <v>3920</v>
      </c>
      <c r="L7304">
        <v>189140</v>
      </c>
      <c r="M7304">
        <v>48.25</v>
      </c>
      <c r="N7304" t="s">
        <v>9303</v>
      </c>
      <c r="O7304" t="s">
        <v>9512</v>
      </c>
      <c r="P7304">
        <v>0</v>
      </c>
      <c r="Q7304">
        <v>0</v>
      </c>
      <c r="R7304">
        <v>4</v>
      </c>
    </row>
    <row r="7305" spans="1:18" x14ac:dyDescent="0.25">
      <c r="A7305" t="s">
        <v>16330</v>
      </c>
      <c r="B7305">
        <v>2018</v>
      </c>
      <c r="C7305">
        <v>6</v>
      </c>
      <c r="D7305">
        <v>26</v>
      </c>
      <c r="E7305" t="s">
        <v>8683</v>
      </c>
      <c r="F7305" s="1" t="s">
        <v>5207</v>
      </c>
      <c r="G7305" s="1" t="s">
        <v>6745</v>
      </c>
      <c r="H7305" s="1" t="s">
        <v>7263</v>
      </c>
      <c r="I7305" t="s">
        <v>8772</v>
      </c>
      <c r="J7305" t="s">
        <v>38</v>
      </c>
      <c r="K7305">
        <v>4</v>
      </c>
      <c r="L7305">
        <v>220</v>
      </c>
      <c r="M7305">
        <v>55</v>
      </c>
      <c r="N7305" t="s">
        <v>10618</v>
      </c>
      <c r="O7305" t="s">
        <v>10657</v>
      </c>
      <c r="P7305">
        <v>0</v>
      </c>
      <c r="Q7305">
        <v>0</v>
      </c>
      <c r="R7305">
        <v>2</v>
      </c>
    </row>
    <row r="7306" spans="1:18" x14ac:dyDescent="0.25">
      <c r="A7306" t="s">
        <v>2113</v>
      </c>
      <c r="B7306">
        <v>2017</v>
      </c>
      <c r="C7306">
        <v>12</v>
      </c>
      <c r="D7306">
        <v>28</v>
      </c>
      <c r="E7306" t="s">
        <v>1416</v>
      </c>
      <c r="F7306" s="1" t="s">
        <v>3205</v>
      </c>
      <c r="G7306" s="1" t="s">
        <v>3863</v>
      </c>
      <c r="H7306" s="1" t="s">
        <v>3206</v>
      </c>
      <c r="I7306" t="s">
        <v>18941</v>
      </c>
      <c r="J7306" t="s">
        <v>23</v>
      </c>
      <c r="K7306">
        <v>2860</v>
      </c>
      <c r="L7306">
        <v>148720</v>
      </c>
      <c r="M7306">
        <v>52</v>
      </c>
      <c r="N7306" t="s">
        <v>9338</v>
      </c>
      <c r="O7306" t="s">
        <v>9503</v>
      </c>
      <c r="P7306">
        <v>0</v>
      </c>
      <c r="Q7306">
        <v>0</v>
      </c>
      <c r="R7306">
        <v>4</v>
      </c>
    </row>
    <row r="7307" spans="1:18" x14ac:dyDescent="0.25">
      <c r="A7307" t="s">
        <v>2113</v>
      </c>
      <c r="B7307">
        <v>2017</v>
      </c>
      <c r="C7307">
        <v>12</v>
      </c>
      <c r="D7307">
        <v>28</v>
      </c>
      <c r="E7307" t="s">
        <v>1416</v>
      </c>
      <c r="F7307" s="1" t="s">
        <v>3205</v>
      </c>
      <c r="G7307" s="1" t="s">
        <v>3384</v>
      </c>
      <c r="H7307" s="1" t="s">
        <v>3206</v>
      </c>
      <c r="I7307" t="s">
        <v>17029</v>
      </c>
      <c r="J7307" t="s">
        <v>23</v>
      </c>
      <c r="K7307">
        <v>17136</v>
      </c>
      <c r="L7307">
        <v>813960</v>
      </c>
      <c r="M7307">
        <v>47.5</v>
      </c>
      <c r="N7307" t="s">
        <v>645</v>
      </c>
      <c r="O7307" t="s">
        <v>9450</v>
      </c>
      <c r="P7307">
        <v>9.1123449223886266E-2</v>
      </c>
      <c r="Q7307">
        <v>0</v>
      </c>
      <c r="R7307">
        <v>4</v>
      </c>
    </row>
    <row r="7308" spans="1:18" x14ac:dyDescent="0.25">
      <c r="A7308" t="s">
        <v>10324</v>
      </c>
      <c r="B7308">
        <v>2019</v>
      </c>
      <c r="C7308">
        <v>2</v>
      </c>
      <c r="D7308">
        <v>20</v>
      </c>
      <c r="E7308" t="s">
        <v>15721</v>
      </c>
      <c r="F7308" s="1" t="s">
        <v>3205</v>
      </c>
      <c r="G7308" s="1" t="s">
        <v>3863</v>
      </c>
      <c r="H7308" s="1" t="s">
        <v>3206</v>
      </c>
      <c r="I7308" t="s">
        <v>19262</v>
      </c>
      <c r="J7308" t="s">
        <v>23</v>
      </c>
      <c r="K7308">
        <v>20078</v>
      </c>
      <c r="L7308">
        <v>933627</v>
      </c>
      <c r="M7308">
        <v>46.5</v>
      </c>
      <c r="N7308" t="s">
        <v>9304</v>
      </c>
      <c r="O7308" t="s">
        <v>9502</v>
      </c>
      <c r="P7308">
        <v>0</v>
      </c>
      <c r="Q7308">
        <v>0</v>
      </c>
      <c r="R7308">
        <v>1</v>
      </c>
    </row>
    <row r="7309" spans="1:18" x14ac:dyDescent="0.25">
      <c r="A7309" t="s">
        <v>10838</v>
      </c>
      <c r="B7309">
        <v>2019</v>
      </c>
      <c r="C7309">
        <v>4</v>
      </c>
      <c r="D7309">
        <v>15</v>
      </c>
      <c r="E7309" t="s">
        <v>1916</v>
      </c>
      <c r="F7309" s="1" t="s">
        <v>3205</v>
      </c>
      <c r="G7309" s="1" t="s">
        <v>18746</v>
      </c>
      <c r="H7309" s="1" t="s">
        <v>3206</v>
      </c>
      <c r="I7309" t="s">
        <v>18843</v>
      </c>
      <c r="J7309" t="s">
        <v>23</v>
      </c>
      <c r="K7309">
        <v>7856</v>
      </c>
      <c r="L7309">
        <v>392800.03</v>
      </c>
      <c r="M7309">
        <v>50</v>
      </c>
      <c r="N7309" t="s">
        <v>22005</v>
      </c>
      <c r="O7309" t="s">
        <v>23249</v>
      </c>
      <c r="P7309">
        <v>0</v>
      </c>
      <c r="Q7309">
        <v>0</v>
      </c>
      <c r="R7309">
        <v>2</v>
      </c>
    </row>
    <row r="7310" spans="1:18" x14ac:dyDescent="0.25">
      <c r="A7310" t="s">
        <v>10838</v>
      </c>
      <c r="B7310">
        <v>2019</v>
      </c>
      <c r="C7310">
        <v>4</v>
      </c>
      <c r="D7310">
        <v>15</v>
      </c>
      <c r="E7310" t="s">
        <v>1916</v>
      </c>
      <c r="F7310" s="1" t="s">
        <v>3205</v>
      </c>
      <c r="G7310" s="1" t="s">
        <v>3216</v>
      </c>
      <c r="H7310" s="1" t="s">
        <v>3206</v>
      </c>
      <c r="I7310" t="s">
        <v>17575</v>
      </c>
      <c r="J7310" t="s">
        <v>23</v>
      </c>
      <c r="K7310">
        <v>4940</v>
      </c>
      <c r="L7310">
        <v>283555.98</v>
      </c>
      <c r="M7310">
        <v>57.4</v>
      </c>
      <c r="N7310" t="s">
        <v>21851</v>
      </c>
      <c r="O7310" t="s">
        <v>23333</v>
      </c>
      <c r="P7310">
        <v>0</v>
      </c>
      <c r="Q7310">
        <v>0</v>
      </c>
      <c r="R7310">
        <v>2</v>
      </c>
    </row>
    <row r="7311" spans="1:18" x14ac:dyDescent="0.25">
      <c r="A7311" t="s">
        <v>10838</v>
      </c>
      <c r="B7311">
        <v>2019</v>
      </c>
      <c r="C7311">
        <v>4</v>
      </c>
      <c r="D7311">
        <v>15</v>
      </c>
      <c r="E7311" t="s">
        <v>1916</v>
      </c>
      <c r="F7311" s="1" t="s">
        <v>3205</v>
      </c>
      <c r="G7311" s="1" t="s">
        <v>3863</v>
      </c>
      <c r="H7311" s="1" t="s">
        <v>3206</v>
      </c>
      <c r="I7311" t="s">
        <v>19422</v>
      </c>
      <c r="J7311" t="s">
        <v>23</v>
      </c>
      <c r="K7311">
        <v>6915</v>
      </c>
      <c r="L7311">
        <v>471602.98</v>
      </c>
      <c r="M7311">
        <v>68.2</v>
      </c>
      <c r="N7311" t="s">
        <v>9321</v>
      </c>
      <c r="O7311" t="s">
        <v>9584</v>
      </c>
      <c r="P7311">
        <v>0</v>
      </c>
      <c r="Q7311">
        <v>0</v>
      </c>
      <c r="R7311">
        <v>2</v>
      </c>
    </row>
    <row r="7312" spans="1:18" x14ac:dyDescent="0.25">
      <c r="A7312" t="s">
        <v>1484</v>
      </c>
      <c r="B7312">
        <v>2017</v>
      </c>
      <c r="C7312">
        <v>3</v>
      </c>
      <c r="D7312">
        <v>23</v>
      </c>
      <c r="E7312" t="s">
        <v>226</v>
      </c>
      <c r="F7312" s="1" t="s">
        <v>3205</v>
      </c>
      <c r="G7312" s="1" t="s">
        <v>3863</v>
      </c>
      <c r="H7312" s="1" t="s">
        <v>3206</v>
      </c>
      <c r="I7312" t="s">
        <v>19007</v>
      </c>
      <c r="J7312" t="s">
        <v>23</v>
      </c>
      <c r="K7312">
        <v>14600</v>
      </c>
      <c r="L7312">
        <v>689120</v>
      </c>
      <c r="M7312">
        <v>47.2</v>
      </c>
      <c r="N7312" t="s">
        <v>9347</v>
      </c>
      <c r="O7312" t="s">
        <v>9542</v>
      </c>
      <c r="P7312">
        <v>8.0289698840596724E-2</v>
      </c>
      <c r="Q7312">
        <v>0</v>
      </c>
      <c r="R7312">
        <v>1</v>
      </c>
    </row>
    <row r="7313" spans="1:18" x14ac:dyDescent="0.25">
      <c r="A7313" t="s">
        <v>1484</v>
      </c>
      <c r="B7313">
        <v>2017</v>
      </c>
      <c r="C7313">
        <v>3</v>
      </c>
      <c r="D7313">
        <v>23</v>
      </c>
      <c r="E7313" t="s">
        <v>226</v>
      </c>
      <c r="F7313" s="1" t="s">
        <v>3205</v>
      </c>
      <c r="G7313" s="1" t="s">
        <v>3863</v>
      </c>
      <c r="H7313" s="1" t="s">
        <v>3206</v>
      </c>
      <c r="I7313" t="s">
        <v>19083</v>
      </c>
      <c r="J7313" t="s">
        <v>23</v>
      </c>
      <c r="K7313">
        <v>3470</v>
      </c>
      <c r="L7313">
        <v>163784</v>
      </c>
      <c r="M7313">
        <v>47.2</v>
      </c>
      <c r="N7313" t="s">
        <v>9305</v>
      </c>
      <c r="O7313" t="s">
        <v>9530</v>
      </c>
      <c r="P7313">
        <v>3.1450189480311259E-2</v>
      </c>
      <c r="Q7313">
        <v>0</v>
      </c>
      <c r="R7313">
        <v>1</v>
      </c>
    </row>
    <row r="7314" spans="1:18" x14ac:dyDescent="0.25">
      <c r="A7314" t="s">
        <v>2923</v>
      </c>
      <c r="B7314">
        <v>2018</v>
      </c>
      <c r="C7314">
        <v>10</v>
      </c>
      <c r="D7314">
        <v>12</v>
      </c>
      <c r="E7314" t="s">
        <v>226</v>
      </c>
      <c r="F7314" s="1" t="s">
        <v>3205</v>
      </c>
      <c r="G7314" s="1" t="s">
        <v>3384</v>
      </c>
      <c r="H7314" s="1" t="s">
        <v>3206</v>
      </c>
      <c r="I7314" t="s">
        <v>17066</v>
      </c>
      <c r="J7314" t="s">
        <v>23</v>
      </c>
      <c r="K7314">
        <v>20705</v>
      </c>
      <c r="L7314">
        <v>966923.5</v>
      </c>
      <c r="M7314">
        <v>46.7</v>
      </c>
      <c r="N7314" t="s">
        <v>160</v>
      </c>
      <c r="O7314" t="s">
        <v>9452</v>
      </c>
      <c r="P7314">
        <v>0.10110188471641929</v>
      </c>
      <c r="Q7314">
        <v>0</v>
      </c>
      <c r="R7314">
        <v>4</v>
      </c>
    </row>
    <row r="7315" spans="1:18" x14ac:dyDescent="0.25">
      <c r="A7315" t="s">
        <v>7895</v>
      </c>
      <c r="B7315">
        <v>2017</v>
      </c>
      <c r="C7315">
        <v>2</v>
      </c>
      <c r="D7315">
        <v>8</v>
      </c>
      <c r="E7315" t="s">
        <v>7323</v>
      </c>
      <c r="F7315" s="1" t="s">
        <v>5207</v>
      </c>
      <c r="G7315" s="1" t="s">
        <v>20573</v>
      </c>
      <c r="H7315" s="1" t="s">
        <v>3201</v>
      </c>
      <c r="I7315" t="s">
        <v>5424</v>
      </c>
      <c r="J7315" t="s">
        <v>23</v>
      </c>
      <c r="K7315">
        <v>600</v>
      </c>
      <c r="L7315">
        <v>92700</v>
      </c>
      <c r="M7315">
        <v>154.5</v>
      </c>
      <c r="N7315" t="s">
        <v>8851</v>
      </c>
      <c r="O7315" t="s">
        <v>9791</v>
      </c>
      <c r="P7315">
        <v>0</v>
      </c>
      <c r="Q7315">
        <v>0</v>
      </c>
      <c r="R7315">
        <v>1</v>
      </c>
    </row>
    <row r="7316" spans="1:18" x14ac:dyDescent="0.25">
      <c r="A7316" t="s">
        <v>7895</v>
      </c>
      <c r="B7316">
        <v>2017</v>
      </c>
      <c r="C7316">
        <v>2</v>
      </c>
      <c r="D7316">
        <v>8</v>
      </c>
      <c r="E7316" t="s">
        <v>7323</v>
      </c>
      <c r="F7316" s="1" t="s">
        <v>5207</v>
      </c>
      <c r="G7316" s="1" t="s">
        <v>20573</v>
      </c>
      <c r="H7316" s="1" t="s">
        <v>3201</v>
      </c>
      <c r="I7316" t="s">
        <v>20629</v>
      </c>
      <c r="J7316" t="s">
        <v>23</v>
      </c>
      <c r="K7316">
        <v>220</v>
      </c>
      <c r="L7316">
        <v>33990</v>
      </c>
      <c r="M7316">
        <v>154.5</v>
      </c>
      <c r="N7316" t="s">
        <v>7263</v>
      </c>
      <c r="O7316" t="s">
        <v>23191</v>
      </c>
      <c r="P7316">
        <v>0</v>
      </c>
      <c r="Q7316">
        <v>0</v>
      </c>
      <c r="R7316">
        <v>1</v>
      </c>
    </row>
    <row r="7317" spans="1:18" x14ac:dyDescent="0.25">
      <c r="A7317" t="s">
        <v>7895</v>
      </c>
      <c r="B7317">
        <v>2017</v>
      </c>
      <c r="C7317">
        <v>2</v>
      </c>
      <c r="D7317">
        <v>8</v>
      </c>
      <c r="E7317" t="s">
        <v>7323</v>
      </c>
      <c r="F7317" s="1" t="s">
        <v>5207</v>
      </c>
      <c r="G7317" s="1" t="s">
        <v>20931</v>
      </c>
      <c r="H7317" s="1" t="s">
        <v>3201</v>
      </c>
      <c r="I7317" t="s">
        <v>20944</v>
      </c>
      <c r="J7317" t="s">
        <v>23</v>
      </c>
      <c r="K7317">
        <v>490</v>
      </c>
      <c r="L7317">
        <v>87710</v>
      </c>
      <c r="M7317">
        <v>179</v>
      </c>
      <c r="N7317" t="s">
        <v>7263</v>
      </c>
      <c r="O7317" t="s">
        <v>23191</v>
      </c>
      <c r="P7317">
        <v>0</v>
      </c>
      <c r="Q7317">
        <v>0</v>
      </c>
      <c r="R7317">
        <v>1</v>
      </c>
    </row>
    <row r="7318" spans="1:18" x14ac:dyDescent="0.25">
      <c r="A7318" t="s">
        <v>7895</v>
      </c>
      <c r="B7318">
        <v>2017</v>
      </c>
      <c r="C7318">
        <v>2</v>
      </c>
      <c r="D7318">
        <v>8</v>
      </c>
      <c r="E7318" t="s">
        <v>7323</v>
      </c>
      <c r="F7318" s="1" t="s">
        <v>5207</v>
      </c>
      <c r="G7318" s="1" t="s">
        <v>20573</v>
      </c>
      <c r="H7318" s="1" t="s">
        <v>3201</v>
      </c>
      <c r="I7318" t="s">
        <v>20658</v>
      </c>
      <c r="J7318" t="s">
        <v>23</v>
      </c>
      <c r="K7318">
        <v>1409</v>
      </c>
      <c r="L7318">
        <v>211659.98</v>
      </c>
      <c r="M7318">
        <v>150.22</v>
      </c>
      <c r="N7318" t="s">
        <v>8995</v>
      </c>
      <c r="O7318" t="s">
        <v>9794</v>
      </c>
      <c r="P7318">
        <v>0</v>
      </c>
      <c r="Q7318">
        <v>0</v>
      </c>
      <c r="R7318">
        <v>1</v>
      </c>
    </row>
    <row r="7319" spans="1:18" x14ac:dyDescent="0.25">
      <c r="A7319" t="s">
        <v>7895</v>
      </c>
      <c r="B7319">
        <v>2017</v>
      </c>
      <c r="C7319">
        <v>2</v>
      </c>
      <c r="D7319">
        <v>8</v>
      </c>
      <c r="E7319" t="s">
        <v>7323</v>
      </c>
      <c r="F7319" s="1" t="s">
        <v>5207</v>
      </c>
      <c r="G7319" s="1" t="s">
        <v>20573</v>
      </c>
      <c r="H7319" s="1" t="s">
        <v>3201</v>
      </c>
      <c r="I7319" t="s">
        <v>20714</v>
      </c>
      <c r="J7319" t="s">
        <v>23</v>
      </c>
      <c r="K7319">
        <v>296</v>
      </c>
      <c r="L7319">
        <v>43026.559999999998</v>
      </c>
      <c r="M7319">
        <v>145.36000000000001</v>
      </c>
      <c r="N7319" t="s">
        <v>9024</v>
      </c>
      <c r="O7319" t="s">
        <v>9797</v>
      </c>
      <c r="P7319">
        <v>0</v>
      </c>
      <c r="Q7319">
        <v>0</v>
      </c>
      <c r="R7319">
        <v>1</v>
      </c>
    </row>
    <row r="7320" spans="1:18" x14ac:dyDescent="0.25">
      <c r="A7320" t="s">
        <v>7895</v>
      </c>
      <c r="B7320">
        <v>2017</v>
      </c>
      <c r="C7320">
        <v>2</v>
      </c>
      <c r="D7320">
        <v>8</v>
      </c>
      <c r="E7320" t="s">
        <v>7323</v>
      </c>
      <c r="F7320" s="1" t="s">
        <v>5207</v>
      </c>
      <c r="G7320" s="1" t="s">
        <v>20573</v>
      </c>
      <c r="H7320" s="1" t="s">
        <v>3201</v>
      </c>
      <c r="I7320" t="s">
        <v>20825</v>
      </c>
      <c r="J7320" t="s">
        <v>23</v>
      </c>
      <c r="K7320">
        <v>106</v>
      </c>
      <c r="L7320">
        <v>16122.6</v>
      </c>
      <c r="M7320">
        <v>152.1</v>
      </c>
      <c r="N7320" t="s">
        <v>7263</v>
      </c>
      <c r="O7320" t="s">
        <v>23191</v>
      </c>
      <c r="P7320">
        <v>0</v>
      </c>
      <c r="Q7320">
        <v>0</v>
      </c>
      <c r="R7320">
        <v>1</v>
      </c>
    </row>
    <row r="7321" spans="1:18" x14ac:dyDescent="0.25">
      <c r="A7321" t="s">
        <v>7895</v>
      </c>
      <c r="B7321">
        <v>2017</v>
      </c>
      <c r="C7321">
        <v>2</v>
      </c>
      <c r="D7321">
        <v>8</v>
      </c>
      <c r="E7321" t="s">
        <v>7323</v>
      </c>
      <c r="F7321" s="1" t="s">
        <v>5207</v>
      </c>
      <c r="G7321" s="1" t="s">
        <v>20573</v>
      </c>
      <c r="H7321" s="1" t="s">
        <v>3201</v>
      </c>
      <c r="I7321" t="s">
        <v>20695</v>
      </c>
      <c r="J7321" t="s">
        <v>23</v>
      </c>
      <c r="K7321">
        <v>830</v>
      </c>
      <c r="L7321">
        <v>120648.8</v>
      </c>
      <c r="M7321">
        <v>145.36000000000001</v>
      </c>
      <c r="N7321" t="s">
        <v>9014</v>
      </c>
      <c r="O7321" t="s">
        <v>9477</v>
      </c>
      <c r="P7321">
        <v>0</v>
      </c>
      <c r="Q7321">
        <v>0</v>
      </c>
      <c r="R7321">
        <v>1</v>
      </c>
    </row>
    <row r="7322" spans="1:18" x14ac:dyDescent="0.25">
      <c r="A7322" t="s">
        <v>7895</v>
      </c>
      <c r="B7322">
        <v>2017</v>
      </c>
      <c r="C7322">
        <v>2</v>
      </c>
      <c r="D7322">
        <v>8</v>
      </c>
      <c r="E7322" t="s">
        <v>7323</v>
      </c>
      <c r="F7322" s="1" t="s">
        <v>5207</v>
      </c>
      <c r="G7322" s="1" t="s">
        <v>20931</v>
      </c>
      <c r="H7322" s="1" t="s">
        <v>3201</v>
      </c>
      <c r="I7322" t="s">
        <v>20978</v>
      </c>
      <c r="J7322" t="s">
        <v>23</v>
      </c>
      <c r="K7322">
        <v>137</v>
      </c>
      <c r="L7322">
        <v>21646</v>
      </c>
      <c r="M7322">
        <v>158</v>
      </c>
      <c r="N7322" t="s">
        <v>7263</v>
      </c>
      <c r="O7322" t="s">
        <v>23191</v>
      </c>
      <c r="P7322">
        <v>0</v>
      </c>
      <c r="Q7322">
        <v>0</v>
      </c>
      <c r="R7322">
        <v>1</v>
      </c>
    </row>
    <row r="7323" spans="1:18" x14ac:dyDescent="0.25">
      <c r="A7323" t="s">
        <v>7895</v>
      </c>
      <c r="B7323">
        <v>2017</v>
      </c>
      <c r="C7323">
        <v>2</v>
      </c>
      <c r="D7323">
        <v>8</v>
      </c>
      <c r="E7323" t="s">
        <v>7323</v>
      </c>
      <c r="F7323" s="1" t="s">
        <v>5207</v>
      </c>
      <c r="G7323" s="1" t="s">
        <v>20931</v>
      </c>
      <c r="H7323" s="1" t="s">
        <v>3201</v>
      </c>
      <c r="I7323" t="s">
        <v>20972</v>
      </c>
      <c r="J7323" t="s">
        <v>23</v>
      </c>
      <c r="K7323">
        <v>66</v>
      </c>
      <c r="L7323">
        <v>10428</v>
      </c>
      <c r="M7323">
        <v>158</v>
      </c>
      <c r="N7323" t="s">
        <v>9108</v>
      </c>
      <c r="O7323" t="s">
        <v>9806</v>
      </c>
      <c r="P7323">
        <v>0</v>
      </c>
      <c r="Q7323">
        <v>0</v>
      </c>
      <c r="R7323">
        <v>1</v>
      </c>
    </row>
    <row r="7324" spans="1:18" x14ac:dyDescent="0.25">
      <c r="A7324" t="s">
        <v>7895</v>
      </c>
      <c r="B7324">
        <v>2017</v>
      </c>
      <c r="C7324">
        <v>2</v>
      </c>
      <c r="D7324">
        <v>8</v>
      </c>
      <c r="E7324" t="s">
        <v>7323</v>
      </c>
      <c r="F7324" s="1" t="s">
        <v>5207</v>
      </c>
      <c r="G7324" s="1" t="s">
        <v>20573</v>
      </c>
      <c r="H7324" s="1" t="s">
        <v>3201</v>
      </c>
      <c r="I7324" t="s">
        <v>20827</v>
      </c>
      <c r="J7324" t="s">
        <v>23</v>
      </c>
      <c r="K7324">
        <v>30</v>
      </c>
      <c r="L7324">
        <v>4563</v>
      </c>
      <c r="M7324">
        <v>152.1</v>
      </c>
      <c r="N7324" t="s">
        <v>7263</v>
      </c>
      <c r="O7324" t="s">
        <v>23191</v>
      </c>
      <c r="P7324">
        <v>0</v>
      </c>
      <c r="Q7324">
        <v>0</v>
      </c>
      <c r="R7324">
        <v>1</v>
      </c>
    </row>
    <row r="7325" spans="1:18" x14ac:dyDescent="0.25">
      <c r="A7325" t="s">
        <v>7895</v>
      </c>
      <c r="B7325">
        <v>2017</v>
      </c>
      <c r="C7325">
        <v>2</v>
      </c>
      <c r="D7325">
        <v>8</v>
      </c>
      <c r="E7325" t="s">
        <v>7323</v>
      </c>
      <c r="F7325" s="1" t="s">
        <v>5207</v>
      </c>
      <c r="G7325" s="1" t="s">
        <v>20573</v>
      </c>
      <c r="H7325" s="1" t="s">
        <v>3201</v>
      </c>
      <c r="I7325" t="s">
        <v>5537</v>
      </c>
      <c r="J7325" t="s">
        <v>23</v>
      </c>
      <c r="K7325">
        <v>120</v>
      </c>
      <c r="L7325">
        <v>18026.400000000001</v>
      </c>
      <c r="M7325">
        <v>150.22</v>
      </c>
      <c r="N7325" t="s">
        <v>8994</v>
      </c>
      <c r="O7325" t="s">
        <v>9963</v>
      </c>
      <c r="P7325">
        <v>0</v>
      </c>
      <c r="Q7325">
        <v>0</v>
      </c>
      <c r="R7325">
        <v>1</v>
      </c>
    </row>
    <row r="7326" spans="1:18" x14ac:dyDescent="0.25">
      <c r="A7326" t="s">
        <v>2191</v>
      </c>
      <c r="B7326">
        <v>2018</v>
      </c>
      <c r="C7326">
        <v>2</v>
      </c>
      <c r="D7326">
        <v>12</v>
      </c>
      <c r="E7326" t="s">
        <v>1620</v>
      </c>
      <c r="F7326" s="1" t="s">
        <v>3205</v>
      </c>
      <c r="G7326" s="1" t="s">
        <v>3863</v>
      </c>
      <c r="H7326" s="1" t="s">
        <v>3206</v>
      </c>
      <c r="I7326" t="s">
        <v>19003</v>
      </c>
      <c r="J7326" t="s">
        <v>23</v>
      </c>
      <c r="K7326">
        <v>9920</v>
      </c>
      <c r="L7326">
        <v>498976</v>
      </c>
      <c r="M7326">
        <v>50.3</v>
      </c>
      <c r="N7326" t="s">
        <v>9344</v>
      </c>
      <c r="O7326" t="s">
        <v>9496</v>
      </c>
      <c r="P7326">
        <v>3.9816758144422926E-2</v>
      </c>
      <c r="Q7326">
        <v>0</v>
      </c>
      <c r="R7326">
        <v>1</v>
      </c>
    </row>
    <row r="7327" spans="1:18" x14ac:dyDescent="0.25">
      <c r="A7327" t="s">
        <v>2191</v>
      </c>
      <c r="B7327">
        <v>2018</v>
      </c>
      <c r="C7327">
        <v>2</v>
      </c>
      <c r="D7327">
        <v>12</v>
      </c>
      <c r="E7327" t="s">
        <v>1620</v>
      </c>
      <c r="F7327" s="1" t="s">
        <v>3205</v>
      </c>
      <c r="G7327" s="1" t="s">
        <v>3384</v>
      </c>
      <c r="H7327" s="1" t="s">
        <v>3206</v>
      </c>
      <c r="I7327" t="s">
        <v>17030</v>
      </c>
      <c r="J7327" t="s">
        <v>23</v>
      </c>
      <c r="K7327">
        <v>7140</v>
      </c>
      <c r="L7327">
        <v>306306</v>
      </c>
      <c r="M7327">
        <v>42.9</v>
      </c>
      <c r="N7327" t="s">
        <v>309</v>
      </c>
      <c r="O7327" t="s">
        <v>9556</v>
      </c>
      <c r="P7327">
        <v>0</v>
      </c>
      <c r="Q7327">
        <v>0</v>
      </c>
      <c r="R7327">
        <v>1</v>
      </c>
    </row>
    <row r="7328" spans="1:18" x14ac:dyDescent="0.25">
      <c r="A7328" t="s">
        <v>976</v>
      </c>
      <c r="B7328">
        <v>2016</v>
      </c>
      <c r="C7328">
        <v>8</v>
      </c>
      <c r="D7328">
        <v>16</v>
      </c>
      <c r="E7328" t="s">
        <v>226</v>
      </c>
      <c r="F7328" s="1" t="s">
        <v>3205</v>
      </c>
      <c r="G7328" s="1" t="s">
        <v>3384</v>
      </c>
      <c r="H7328" s="1" t="s">
        <v>3206</v>
      </c>
      <c r="I7328" t="s">
        <v>17081</v>
      </c>
      <c r="J7328" t="s">
        <v>23</v>
      </c>
      <c r="K7328">
        <v>19865</v>
      </c>
      <c r="L7328">
        <v>778708</v>
      </c>
      <c r="M7328">
        <v>39.200000000000003</v>
      </c>
      <c r="N7328" t="s">
        <v>160</v>
      </c>
      <c r="O7328" t="s">
        <v>9452</v>
      </c>
      <c r="P7328">
        <v>0.10110188471641929</v>
      </c>
      <c r="Q7328">
        <v>0</v>
      </c>
      <c r="R7328">
        <v>3</v>
      </c>
    </row>
    <row r="7329" spans="1:18" x14ac:dyDescent="0.25">
      <c r="A7329" t="s">
        <v>14656</v>
      </c>
      <c r="B7329">
        <v>2019</v>
      </c>
      <c r="C7329">
        <v>6</v>
      </c>
      <c r="D7329">
        <v>3</v>
      </c>
      <c r="E7329" t="s">
        <v>1916</v>
      </c>
      <c r="F7329" s="1" t="s">
        <v>3205</v>
      </c>
      <c r="G7329" s="1" t="s">
        <v>3384</v>
      </c>
      <c r="H7329" s="1" t="s">
        <v>3206</v>
      </c>
      <c r="I7329" t="s">
        <v>17454</v>
      </c>
      <c r="J7329" t="s">
        <v>23</v>
      </c>
      <c r="K7329">
        <v>7720</v>
      </c>
      <c r="L7329">
        <v>386000.02</v>
      </c>
      <c r="M7329">
        <v>50</v>
      </c>
      <c r="N7329" t="s">
        <v>168</v>
      </c>
      <c r="O7329" t="s">
        <v>9481</v>
      </c>
      <c r="P7329">
        <v>2.7900708435018715E-2</v>
      </c>
      <c r="Q7329">
        <v>0</v>
      </c>
      <c r="R7329">
        <v>2</v>
      </c>
    </row>
    <row r="7330" spans="1:18" x14ac:dyDescent="0.25">
      <c r="A7330" t="s">
        <v>14656</v>
      </c>
      <c r="B7330">
        <v>2019</v>
      </c>
      <c r="C7330">
        <v>6</v>
      </c>
      <c r="D7330">
        <v>3</v>
      </c>
      <c r="E7330" t="s">
        <v>1916</v>
      </c>
      <c r="F7330" s="1" t="s">
        <v>3205</v>
      </c>
      <c r="G7330" s="1" t="s">
        <v>3863</v>
      </c>
      <c r="H7330" s="1" t="s">
        <v>3206</v>
      </c>
      <c r="I7330" t="s">
        <v>19300</v>
      </c>
      <c r="J7330" t="s">
        <v>23</v>
      </c>
      <c r="K7330">
        <v>5215</v>
      </c>
      <c r="L7330">
        <v>259707</v>
      </c>
      <c r="M7330">
        <v>49.8</v>
      </c>
      <c r="N7330" t="s">
        <v>9307</v>
      </c>
      <c r="O7330" t="s">
        <v>9445</v>
      </c>
      <c r="P7330">
        <v>3.6019547837424074E-2</v>
      </c>
      <c r="Q7330">
        <v>0</v>
      </c>
      <c r="R7330">
        <v>2</v>
      </c>
    </row>
    <row r="7331" spans="1:18" x14ac:dyDescent="0.25">
      <c r="A7331" t="s">
        <v>14656</v>
      </c>
      <c r="B7331">
        <v>2019</v>
      </c>
      <c r="C7331">
        <v>6</v>
      </c>
      <c r="D7331">
        <v>3</v>
      </c>
      <c r="E7331" t="s">
        <v>1916</v>
      </c>
      <c r="F7331" s="1" t="s">
        <v>3205</v>
      </c>
      <c r="G7331" s="1" t="s">
        <v>3863</v>
      </c>
      <c r="H7331" s="1" t="s">
        <v>3206</v>
      </c>
      <c r="I7331" t="s">
        <v>19325</v>
      </c>
      <c r="J7331" t="s">
        <v>23</v>
      </c>
      <c r="K7331">
        <v>6960</v>
      </c>
      <c r="L7331">
        <v>480240</v>
      </c>
      <c r="M7331">
        <v>69</v>
      </c>
      <c r="N7331" t="s">
        <v>9319</v>
      </c>
      <c r="O7331" t="s">
        <v>9487</v>
      </c>
      <c r="P7331">
        <v>0</v>
      </c>
      <c r="Q7331">
        <v>0</v>
      </c>
      <c r="R7331">
        <v>2</v>
      </c>
    </row>
    <row r="7332" spans="1:18" x14ac:dyDescent="0.25">
      <c r="A7332" t="s">
        <v>8747</v>
      </c>
      <c r="B7332">
        <v>2018</v>
      </c>
      <c r="C7332">
        <v>10</v>
      </c>
      <c r="D7332">
        <v>19</v>
      </c>
      <c r="E7332" t="s">
        <v>7304</v>
      </c>
      <c r="F7332" s="1" t="s">
        <v>5207</v>
      </c>
      <c r="G7332" s="1" t="s">
        <v>21008</v>
      </c>
      <c r="H7332" s="1" t="s">
        <v>7263</v>
      </c>
      <c r="I7332" t="s">
        <v>7023</v>
      </c>
      <c r="J7332" t="s">
        <v>23</v>
      </c>
      <c r="K7332">
        <v>125</v>
      </c>
      <c r="L7332">
        <v>16736.25</v>
      </c>
      <c r="M7332">
        <v>133.88999999999999</v>
      </c>
      <c r="N7332" t="s">
        <v>9365</v>
      </c>
      <c r="O7332" t="s">
        <v>9774</v>
      </c>
      <c r="P7332">
        <v>0</v>
      </c>
      <c r="Q7332">
        <v>0</v>
      </c>
      <c r="R7332">
        <v>4</v>
      </c>
    </row>
    <row r="7333" spans="1:18" x14ac:dyDescent="0.25">
      <c r="A7333" t="s">
        <v>8747</v>
      </c>
      <c r="B7333">
        <v>2018</v>
      </c>
      <c r="C7333">
        <v>10</v>
      </c>
      <c r="D7333">
        <v>19</v>
      </c>
      <c r="E7333" t="s">
        <v>7304</v>
      </c>
      <c r="F7333" s="1" t="s">
        <v>5207</v>
      </c>
      <c r="G7333" s="1" t="s">
        <v>21008</v>
      </c>
      <c r="H7333" s="1" t="s">
        <v>7263</v>
      </c>
      <c r="I7333" t="s">
        <v>7023</v>
      </c>
      <c r="J7333" t="s">
        <v>23</v>
      </c>
      <c r="K7333">
        <v>475</v>
      </c>
      <c r="L7333">
        <v>63597.75</v>
      </c>
      <c r="M7333">
        <v>133.88999999999999</v>
      </c>
      <c r="N7333" t="s">
        <v>9365</v>
      </c>
      <c r="O7333" t="s">
        <v>9774</v>
      </c>
      <c r="P7333">
        <v>0</v>
      </c>
      <c r="Q7333">
        <v>0</v>
      </c>
      <c r="R7333">
        <v>4</v>
      </c>
    </row>
    <row r="7334" spans="1:18" x14ac:dyDescent="0.25">
      <c r="A7334" t="s">
        <v>441</v>
      </c>
      <c r="B7334">
        <v>2016</v>
      </c>
      <c r="C7334">
        <v>1</v>
      </c>
      <c r="D7334">
        <v>28</v>
      </c>
      <c r="E7334" t="s">
        <v>226</v>
      </c>
      <c r="F7334" s="1" t="s">
        <v>3205</v>
      </c>
      <c r="G7334" s="1" t="s">
        <v>3384</v>
      </c>
      <c r="H7334" s="1" t="s">
        <v>3206</v>
      </c>
      <c r="I7334" t="s">
        <v>17081</v>
      </c>
      <c r="J7334" t="s">
        <v>23</v>
      </c>
      <c r="K7334">
        <v>19760</v>
      </c>
      <c r="L7334">
        <v>609892.4</v>
      </c>
      <c r="M7334">
        <v>30.87</v>
      </c>
      <c r="N7334" t="s">
        <v>160</v>
      </c>
      <c r="O7334" t="s">
        <v>9452</v>
      </c>
      <c r="P7334">
        <v>0.10110188471641929</v>
      </c>
      <c r="Q7334">
        <v>0</v>
      </c>
      <c r="R7334">
        <v>1</v>
      </c>
    </row>
    <row r="7335" spans="1:18" x14ac:dyDescent="0.25">
      <c r="A7335" t="s">
        <v>16718</v>
      </c>
      <c r="B7335">
        <v>2018</v>
      </c>
      <c r="C7335">
        <v>4</v>
      </c>
      <c r="D7335">
        <v>4</v>
      </c>
      <c r="E7335" t="s">
        <v>16454</v>
      </c>
      <c r="F7335" s="1" t="s">
        <v>9480</v>
      </c>
      <c r="G7335" s="1" t="s">
        <v>9480</v>
      </c>
      <c r="H7335" s="1" t="s">
        <v>9480</v>
      </c>
      <c r="I7335" t="s">
        <v>16438</v>
      </c>
      <c r="J7335" t="s">
        <v>23</v>
      </c>
      <c r="K7335">
        <v>1000</v>
      </c>
      <c r="L7335">
        <v>132000</v>
      </c>
      <c r="M7335">
        <v>132</v>
      </c>
      <c r="N7335" t="e">
        <v>#N/A</v>
      </c>
      <c r="O7335" t="e">
        <v>#N/A</v>
      </c>
      <c r="P7335">
        <v>0</v>
      </c>
      <c r="Q7335">
        <v>0</v>
      </c>
      <c r="R7335">
        <v>2</v>
      </c>
    </row>
    <row r="7336" spans="1:18" x14ac:dyDescent="0.25">
      <c r="A7336" t="s">
        <v>10261</v>
      </c>
      <c r="B7336">
        <v>2019</v>
      </c>
      <c r="C7336">
        <v>2</v>
      </c>
      <c r="D7336">
        <v>13</v>
      </c>
      <c r="E7336" t="s">
        <v>226</v>
      </c>
      <c r="F7336" s="1" t="s">
        <v>3205</v>
      </c>
      <c r="G7336" s="1" t="s">
        <v>3384</v>
      </c>
      <c r="H7336" s="1" t="s">
        <v>3206</v>
      </c>
      <c r="I7336" t="s">
        <v>17213</v>
      </c>
      <c r="J7336" t="s">
        <v>23</v>
      </c>
      <c r="K7336">
        <v>12090</v>
      </c>
      <c r="L7336">
        <v>544050</v>
      </c>
      <c r="M7336">
        <v>45</v>
      </c>
      <c r="N7336" t="s">
        <v>163</v>
      </c>
      <c r="O7336" t="s">
        <v>9505</v>
      </c>
      <c r="P7336">
        <v>3.8218627714528705E-2</v>
      </c>
      <c r="Q7336">
        <v>0</v>
      </c>
      <c r="R7336">
        <v>1</v>
      </c>
    </row>
    <row r="7337" spans="1:18" x14ac:dyDescent="0.25">
      <c r="A7337" t="s">
        <v>10261</v>
      </c>
      <c r="B7337">
        <v>2019</v>
      </c>
      <c r="C7337">
        <v>2</v>
      </c>
      <c r="D7337">
        <v>13</v>
      </c>
      <c r="E7337" t="s">
        <v>226</v>
      </c>
      <c r="F7337" s="1" t="s">
        <v>3205</v>
      </c>
      <c r="G7337" s="1" t="s">
        <v>3863</v>
      </c>
      <c r="H7337" s="1" t="s">
        <v>3204</v>
      </c>
      <c r="I7337" t="s">
        <v>19586</v>
      </c>
      <c r="J7337" t="s">
        <v>23</v>
      </c>
      <c r="K7337">
        <v>1980</v>
      </c>
      <c r="L7337">
        <v>84348</v>
      </c>
      <c r="M7337">
        <v>42.6</v>
      </c>
      <c r="N7337" t="s">
        <v>9304</v>
      </c>
      <c r="O7337" t="s">
        <v>23328</v>
      </c>
      <c r="P7337">
        <v>0</v>
      </c>
      <c r="Q7337">
        <v>0</v>
      </c>
      <c r="R7337">
        <v>1</v>
      </c>
    </row>
    <row r="7338" spans="1:18" x14ac:dyDescent="0.25">
      <c r="A7338" t="s">
        <v>10261</v>
      </c>
      <c r="B7338">
        <v>2019</v>
      </c>
      <c r="C7338">
        <v>2</v>
      </c>
      <c r="D7338">
        <v>13</v>
      </c>
      <c r="E7338" t="s">
        <v>226</v>
      </c>
      <c r="F7338" s="1" t="s">
        <v>3205</v>
      </c>
      <c r="G7338" s="1" t="s">
        <v>3863</v>
      </c>
      <c r="H7338" s="1" t="s">
        <v>3204</v>
      </c>
      <c r="I7338" t="s">
        <v>19587</v>
      </c>
      <c r="J7338" t="s">
        <v>23</v>
      </c>
      <c r="K7338">
        <v>1210</v>
      </c>
      <c r="L7338">
        <v>51546</v>
      </c>
      <c r="M7338">
        <v>42.6</v>
      </c>
      <c r="N7338" t="s">
        <v>9344</v>
      </c>
      <c r="O7338" t="s">
        <v>9759</v>
      </c>
      <c r="P7338">
        <v>0</v>
      </c>
      <c r="Q7338">
        <v>0</v>
      </c>
      <c r="R7338">
        <v>1</v>
      </c>
    </row>
    <row r="7339" spans="1:18" x14ac:dyDescent="0.25">
      <c r="A7339" t="s">
        <v>15200</v>
      </c>
      <c r="B7339">
        <v>2019</v>
      </c>
      <c r="C7339">
        <v>7</v>
      </c>
      <c r="D7339">
        <v>30</v>
      </c>
      <c r="E7339" t="s">
        <v>15067</v>
      </c>
      <c r="F7339" s="1" t="s">
        <v>3205</v>
      </c>
      <c r="G7339" s="1" t="s">
        <v>3384</v>
      </c>
      <c r="H7339" s="1" t="s">
        <v>3206</v>
      </c>
      <c r="I7339" t="s">
        <v>17299</v>
      </c>
      <c r="J7339" t="s">
        <v>23</v>
      </c>
      <c r="K7339">
        <v>19377</v>
      </c>
      <c r="L7339">
        <v>997915.5</v>
      </c>
      <c r="M7339">
        <v>51.5</v>
      </c>
      <c r="N7339" t="s">
        <v>160</v>
      </c>
      <c r="O7339" t="s">
        <v>9452</v>
      </c>
      <c r="P7339">
        <v>0.10110188471641929</v>
      </c>
      <c r="Q7339">
        <v>0</v>
      </c>
      <c r="R7339">
        <v>3</v>
      </c>
    </row>
    <row r="7340" spans="1:18" x14ac:dyDescent="0.25">
      <c r="A7340" t="s">
        <v>929</v>
      </c>
      <c r="B7340">
        <v>2016</v>
      </c>
      <c r="C7340">
        <v>6</v>
      </c>
      <c r="D7340">
        <v>29</v>
      </c>
      <c r="E7340" t="s">
        <v>226</v>
      </c>
      <c r="F7340" s="1" t="s">
        <v>3205</v>
      </c>
      <c r="G7340" s="1" t="s">
        <v>3967</v>
      </c>
      <c r="H7340" s="1" t="s">
        <v>3206</v>
      </c>
      <c r="I7340" t="s">
        <v>18246</v>
      </c>
      <c r="J7340" t="s">
        <v>23</v>
      </c>
      <c r="K7340">
        <v>11763</v>
      </c>
      <c r="L7340">
        <v>749891.25</v>
      </c>
      <c r="M7340">
        <v>63.75</v>
      </c>
      <c r="N7340" t="s">
        <v>9249</v>
      </c>
      <c r="O7340" t="s">
        <v>9553</v>
      </c>
      <c r="P7340">
        <v>0</v>
      </c>
      <c r="Q7340">
        <v>0</v>
      </c>
      <c r="R7340">
        <v>2</v>
      </c>
    </row>
    <row r="7341" spans="1:18" x14ac:dyDescent="0.25">
      <c r="A7341" t="s">
        <v>929</v>
      </c>
      <c r="B7341">
        <v>2016</v>
      </c>
      <c r="C7341">
        <v>6</v>
      </c>
      <c r="D7341">
        <v>29</v>
      </c>
      <c r="E7341" t="s">
        <v>226</v>
      </c>
      <c r="F7341" s="1" t="s">
        <v>3205</v>
      </c>
      <c r="G7341" s="1" t="s">
        <v>3967</v>
      </c>
      <c r="H7341" s="1" t="s">
        <v>3206</v>
      </c>
      <c r="I7341" t="s">
        <v>18250</v>
      </c>
      <c r="J7341" t="s">
        <v>23</v>
      </c>
      <c r="K7341">
        <v>9000</v>
      </c>
      <c r="L7341">
        <v>546300</v>
      </c>
      <c r="M7341">
        <v>60.7</v>
      </c>
      <c r="N7341" t="s">
        <v>9236</v>
      </c>
      <c r="O7341" t="s">
        <v>9554</v>
      </c>
      <c r="P7341">
        <v>0</v>
      </c>
      <c r="Q7341">
        <v>0</v>
      </c>
      <c r="R7341">
        <v>2</v>
      </c>
    </row>
    <row r="7342" spans="1:18" x14ac:dyDescent="0.25">
      <c r="A7342" t="s">
        <v>7681</v>
      </c>
      <c r="B7342">
        <v>2016</v>
      </c>
      <c r="C7342">
        <v>8</v>
      </c>
      <c r="D7342">
        <v>16</v>
      </c>
      <c r="E7342" t="s">
        <v>7360</v>
      </c>
      <c r="F7342" s="1" t="s">
        <v>5207</v>
      </c>
      <c r="G7342" s="1" t="s">
        <v>21316</v>
      </c>
      <c r="H7342" s="1" t="s">
        <v>7263</v>
      </c>
      <c r="I7342" t="s">
        <v>6828</v>
      </c>
      <c r="J7342" t="s">
        <v>7341</v>
      </c>
      <c r="K7342">
        <v>200</v>
      </c>
      <c r="L7342">
        <v>12490</v>
      </c>
      <c r="M7342">
        <v>62.45</v>
      </c>
      <c r="N7342" t="s">
        <v>8912</v>
      </c>
      <c r="O7342" t="s">
        <v>9974</v>
      </c>
      <c r="P7342">
        <v>0</v>
      </c>
      <c r="Q7342">
        <v>0</v>
      </c>
      <c r="R7342">
        <v>3</v>
      </c>
    </row>
    <row r="7343" spans="1:18" x14ac:dyDescent="0.25">
      <c r="A7343" t="s">
        <v>10523</v>
      </c>
      <c r="B7343">
        <v>2019</v>
      </c>
      <c r="C7343">
        <v>3</v>
      </c>
      <c r="D7343">
        <v>12</v>
      </c>
      <c r="E7343" t="s">
        <v>226</v>
      </c>
      <c r="F7343" s="1" t="s">
        <v>3205</v>
      </c>
      <c r="G7343" s="1" t="s">
        <v>3863</v>
      </c>
      <c r="H7343" s="1" t="s">
        <v>3206</v>
      </c>
      <c r="I7343" t="s">
        <v>19337</v>
      </c>
      <c r="J7343" t="s">
        <v>23</v>
      </c>
      <c r="K7343">
        <v>6630</v>
      </c>
      <c r="L7343">
        <v>324870</v>
      </c>
      <c r="M7343">
        <v>49</v>
      </c>
      <c r="N7343" t="s">
        <v>9304</v>
      </c>
      <c r="O7343" t="s">
        <v>9502</v>
      </c>
      <c r="P7343">
        <v>0</v>
      </c>
      <c r="Q7343">
        <v>0</v>
      </c>
      <c r="R7343">
        <v>1</v>
      </c>
    </row>
    <row r="7344" spans="1:18" x14ac:dyDescent="0.25">
      <c r="A7344" t="s">
        <v>10523</v>
      </c>
      <c r="B7344">
        <v>2019</v>
      </c>
      <c r="C7344">
        <v>3</v>
      </c>
      <c r="D7344">
        <v>12</v>
      </c>
      <c r="E7344" t="s">
        <v>226</v>
      </c>
      <c r="F7344" s="1" t="s">
        <v>3205</v>
      </c>
      <c r="G7344" s="1" t="s">
        <v>3384</v>
      </c>
      <c r="H7344" s="1" t="s">
        <v>3204</v>
      </c>
      <c r="I7344" t="s">
        <v>17419</v>
      </c>
      <c r="J7344" t="s">
        <v>23</v>
      </c>
      <c r="K7344">
        <v>14620</v>
      </c>
      <c r="L7344">
        <v>676906</v>
      </c>
      <c r="M7344">
        <v>46.3</v>
      </c>
      <c r="N7344" t="s">
        <v>163</v>
      </c>
      <c r="O7344" t="s">
        <v>9577</v>
      </c>
      <c r="P7344">
        <v>0</v>
      </c>
      <c r="Q7344">
        <v>0</v>
      </c>
      <c r="R7344">
        <v>1</v>
      </c>
    </row>
    <row r="7345" spans="1:18" x14ac:dyDescent="0.25">
      <c r="A7345" t="s">
        <v>17005</v>
      </c>
      <c r="B7345">
        <v>2019</v>
      </c>
      <c r="C7345">
        <v>12</v>
      </c>
      <c r="D7345">
        <v>21</v>
      </c>
      <c r="E7345" t="s">
        <v>8138</v>
      </c>
      <c r="F7345" s="1" t="s">
        <v>5207</v>
      </c>
      <c r="G7345" s="1" t="s">
        <v>20931</v>
      </c>
      <c r="H7345" s="1" t="s">
        <v>3200</v>
      </c>
      <c r="I7345" t="s">
        <v>20995</v>
      </c>
      <c r="J7345" t="s">
        <v>23</v>
      </c>
      <c r="K7345">
        <v>143.43</v>
      </c>
      <c r="L7345">
        <v>32700</v>
      </c>
      <c r="M7345">
        <v>227.99</v>
      </c>
      <c r="N7345" t="s">
        <v>9113</v>
      </c>
      <c r="O7345" t="s">
        <v>23276</v>
      </c>
      <c r="P7345">
        <v>0</v>
      </c>
      <c r="Q7345">
        <v>0</v>
      </c>
      <c r="R7345">
        <v>4</v>
      </c>
    </row>
    <row r="7346" spans="1:18" x14ac:dyDescent="0.25">
      <c r="A7346" t="s">
        <v>17005</v>
      </c>
      <c r="B7346">
        <v>2019</v>
      </c>
      <c r="C7346">
        <v>12</v>
      </c>
      <c r="D7346">
        <v>21</v>
      </c>
      <c r="E7346" t="s">
        <v>8138</v>
      </c>
      <c r="F7346" s="1" t="s">
        <v>5207</v>
      </c>
      <c r="G7346" s="1" t="s">
        <v>21008</v>
      </c>
      <c r="H7346" s="1" t="s">
        <v>3200</v>
      </c>
      <c r="I7346" t="s">
        <v>7056</v>
      </c>
      <c r="J7346" t="s">
        <v>23</v>
      </c>
      <c r="K7346">
        <v>20</v>
      </c>
      <c r="L7346">
        <v>2621</v>
      </c>
      <c r="M7346">
        <v>131.05000000000001</v>
      </c>
      <c r="N7346" t="s">
        <v>9369</v>
      </c>
      <c r="O7346" t="s">
        <v>10126</v>
      </c>
      <c r="P7346">
        <v>0</v>
      </c>
      <c r="Q7346">
        <v>0</v>
      </c>
      <c r="R7346">
        <v>4</v>
      </c>
    </row>
    <row r="7347" spans="1:18" x14ac:dyDescent="0.25">
      <c r="A7347" t="s">
        <v>17005</v>
      </c>
      <c r="B7347">
        <v>2019</v>
      </c>
      <c r="C7347">
        <v>12</v>
      </c>
      <c r="D7347">
        <v>21</v>
      </c>
      <c r="E7347" t="s">
        <v>8138</v>
      </c>
      <c r="F7347" s="1" t="s">
        <v>5207</v>
      </c>
      <c r="G7347" s="1" t="s">
        <v>20931</v>
      </c>
      <c r="H7347" s="1" t="s">
        <v>3200</v>
      </c>
      <c r="I7347" t="s">
        <v>20992</v>
      </c>
      <c r="J7347" t="s">
        <v>23</v>
      </c>
      <c r="K7347">
        <v>350</v>
      </c>
      <c r="L7347">
        <v>71750</v>
      </c>
      <c r="M7347">
        <v>205</v>
      </c>
      <c r="N7347" t="s">
        <v>9112</v>
      </c>
      <c r="O7347" t="s">
        <v>10097</v>
      </c>
      <c r="P7347">
        <v>0</v>
      </c>
      <c r="Q7347">
        <v>0</v>
      </c>
      <c r="R7347">
        <v>4</v>
      </c>
    </row>
    <row r="7348" spans="1:18" x14ac:dyDescent="0.25">
      <c r="A7348" t="s">
        <v>17005</v>
      </c>
      <c r="B7348">
        <v>2019</v>
      </c>
      <c r="C7348">
        <v>12</v>
      </c>
      <c r="D7348">
        <v>21</v>
      </c>
      <c r="E7348" t="s">
        <v>8138</v>
      </c>
      <c r="F7348" s="1" t="s">
        <v>5207</v>
      </c>
      <c r="G7348" s="1" t="s">
        <v>21008</v>
      </c>
      <c r="H7348" s="1" t="s">
        <v>3200</v>
      </c>
      <c r="I7348" t="s">
        <v>6997</v>
      </c>
      <c r="J7348" t="s">
        <v>23</v>
      </c>
      <c r="K7348">
        <v>700</v>
      </c>
      <c r="L7348">
        <v>90125</v>
      </c>
      <c r="M7348">
        <v>128.75</v>
      </c>
      <c r="N7348" t="s">
        <v>9363</v>
      </c>
      <c r="O7348" t="s">
        <v>9834</v>
      </c>
      <c r="P7348">
        <v>0</v>
      </c>
      <c r="Q7348">
        <v>0</v>
      </c>
      <c r="R7348">
        <v>4</v>
      </c>
    </row>
    <row r="7349" spans="1:18" x14ac:dyDescent="0.25">
      <c r="A7349" t="s">
        <v>17005</v>
      </c>
      <c r="B7349">
        <v>2019</v>
      </c>
      <c r="C7349">
        <v>12</v>
      </c>
      <c r="D7349">
        <v>21</v>
      </c>
      <c r="E7349" t="s">
        <v>8138</v>
      </c>
      <c r="F7349" s="1" t="s">
        <v>5207</v>
      </c>
      <c r="G7349" s="1" t="s">
        <v>20573</v>
      </c>
      <c r="H7349" s="1" t="s">
        <v>3200</v>
      </c>
      <c r="I7349" t="s">
        <v>20617</v>
      </c>
      <c r="J7349" t="s">
        <v>23</v>
      </c>
      <c r="K7349">
        <v>170</v>
      </c>
      <c r="L7349">
        <v>21362.2</v>
      </c>
      <c r="M7349">
        <v>125.66</v>
      </c>
      <c r="N7349" t="s">
        <v>7263</v>
      </c>
      <c r="O7349" t="s">
        <v>23192</v>
      </c>
      <c r="P7349">
        <v>0</v>
      </c>
      <c r="Q7349">
        <v>0</v>
      </c>
      <c r="R7349">
        <v>4</v>
      </c>
    </row>
    <row r="7350" spans="1:18" x14ac:dyDescent="0.25">
      <c r="A7350" t="s">
        <v>17005</v>
      </c>
      <c r="B7350">
        <v>2019</v>
      </c>
      <c r="C7350">
        <v>12</v>
      </c>
      <c r="D7350">
        <v>21</v>
      </c>
      <c r="E7350" t="s">
        <v>8138</v>
      </c>
      <c r="F7350" s="1" t="s">
        <v>5207</v>
      </c>
      <c r="G7350" s="1" t="s">
        <v>21008</v>
      </c>
      <c r="H7350" s="1" t="s">
        <v>3200</v>
      </c>
      <c r="I7350" t="s">
        <v>7028</v>
      </c>
      <c r="J7350" t="s">
        <v>23</v>
      </c>
      <c r="K7350">
        <v>150</v>
      </c>
      <c r="L7350">
        <v>24849</v>
      </c>
      <c r="M7350">
        <v>165.66</v>
      </c>
      <c r="N7350" t="s">
        <v>9365</v>
      </c>
      <c r="O7350" t="s">
        <v>10076</v>
      </c>
      <c r="P7350">
        <v>0</v>
      </c>
      <c r="Q7350">
        <v>0</v>
      </c>
      <c r="R7350">
        <v>4</v>
      </c>
    </row>
    <row r="7351" spans="1:18" x14ac:dyDescent="0.25">
      <c r="A7351" t="s">
        <v>17005</v>
      </c>
      <c r="B7351">
        <v>2019</v>
      </c>
      <c r="C7351">
        <v>12</v>
      </c>
      <c r="D7351">
        <v>21</v>
      </c>
      <c r="E7351" t="s">
        <v>8138</v>
      </c>
      <c r="F7351" s="1" t="s">
        <v>5207</v>
      </c>
      <c r="G7351" s="1" t="s">
        <v>20573</v>
      </c>
      <c r="H7351" s="1" t="s">
        <v>3200</v>
      </c>
      <c r="I7351" t="s">
        <v>20721</v>
      </c>
      <c r="J7351" t="s">
        <v>23</v>
      </c>
      <c r="K7351">
        <v>595</v>
      </c>
      <c r="L7351">
        <v>74952.149999999994</v>
      </c>
      <c r="M7351">
        <v>125.97</v>
      </c>
      <c r="N7351" t="s">
        <v>8855</v>
      </c>
      <c r="O7351" t="s">
        <v>9464</v>
      </c>
      <c r="P7351">
        <v>0</v>
      </c>
      <c r="Q7351">
        <v>4.0124694125017395E-2</v>
      </c>
      <c r="R7351">
        <v>4</v>
      </c>
    </row>
    <row r="7352" spans="1:18" x14ac:dyDescent="0.25">
      <c r="A7352" t="s">
        <v>17005</v>
      </c>
      <c r="B7352">
        <v>2019</v>
      </c>
      <c r="C7352">
        <v>12</v>
      </c>
      <c r="D7352">
        <v>21</v>
      </c>
      <c r="E7352" t="s">
        <v>8138</v>
      </c>
      <c r="F7352" s="1" t="s">
        <v>5207</v>
      </c>
      <c r="G7352" s="1" t="s">
        <v>20931</v>
      </c>
      <c r="H7352" s="1" t="s">
        <v>3200</v>
      </c>
      <c r="I7352" t="s">
        <v>20970</v>
      </c>
      <c r="J7352" t="s">
        <v>23</v>
      </c>
      <c r="K7352">
        <v>1200</v>
      </c>
      <c r="L7352">
        <v>192024</v>
      </c>
      <c r="M7352">
        <v>160.02000000000001</v>
      </c>
      <c r="N7352" t="s">
        <v>9108</v>
      </c>
      <c r="O7352" t="s">
        <v>9833</v>
      </c>
      <c r="P7352">
        <v>0</v>
      </c>
      <c r="Q7352">
        <v>0</v>
      </c>
      <c r="R7352">
        <v>4</v>
      </c>
    </row>
    <row r="7353" spans="1:18" x14ac:dyDescent="0.25">
      <c r="A7353" t="s">
        <v>17005</v>
      </c>
      <c r="B7353">
        <v>2019</v>
      </c>
      <c r="C7353">
        <v>12</v>
      </c>
      <c r="D7353">
        <v>21</v>
      </c>
      <c r="E7353" t="s">
        <v>8138</v>
      </c>
      <c r="F7353" s="1" t="s">
        <v>5207</v>
      </c>
      <c r="G7353" s="1" t="s">
        <v>20573</v>
      </c>
      <c r="H7353" s="1" t="s">
        <v>3200</v>
      </c>
      <c r="I7353" t="s">
        <v>20623</v>
      </c>
      <c r="J7353" t="s">
        <v>23</v>
      </c>
      <c r="K7353">
        <v>300</v>
      </c>
      <c r="L7353">
        <v>37698</v>
      </c>
      <c r="M7353">
        <v>125.66</v>
      </c>
      <c r="N7353" t="s">
        <v>8852</v>
      </c>
      <c r="O7353" t="s">
        <v>9472</v>
      </c>
      <c r="P7353">
        <v>0</v>
      </c>
      <c r="Q7353">
        <v>2.6301685849296381E-2</v>
      </c>
      <c r="R7353">
        <v>4</v>
      </c>
    </row>
    <row r="7354" spans="1:18" x14ac:dyDescent="0.25">
      <c r="A7354" t="s">
        <v>17005</v>
      </c>
      <c r="B7354">
        <v>2019</v>
      </c>
      <c r="C7354">
        <v>12</v>
      </c>
      <c r="D7354">
        <v>21</v>
      </c>
      <c r="E7354" t="s">
        <v>8138</v>
      </c>
      <c r="F7354" s="1" t="s">
        <v>5207</v>
      </c>
      <c r="G7354" s="1" t="s">
        <v>20573</v>
      </c>
      <c r="H7354" s="1" t="s">
        <v>3200</v>
      </c>
      <c r="I7354" t="s">
        <v>20728</v>
      </c>
      <c r="J7354" t="s">
        <v>23</v>
      </c>
      <c r="K7354">
        <v>300</v>
      </c>
      <c r="L7354">
        <v>37791</v>
      </c>
      <c r="M7354">
        <v>125.97</v>
      </c>
      <c r="N7354" t="s">
        <v>7263</v>
      </c>
      <c r="O7354" t="s">
        <v>23192</v>
      </c>
      <c r="P7354">
        <v>0</v>
      </c>
      <c r="Q7354">
        <v>0</v>
      </c>
      <c r="R7354">
        <v>4</v>
      </c>
    </row>
    <row r="7355" spans="1:18" x14ac:dyDescent="0.25">
      <c r="A7355" t="s">
        <v>17005</v>
      </c>
      <c r="B7355">
        <v>2019</v>
      </c>
      <c r="C7355">
        <v>12</v>
      </c>
      <c r="D7355">
        <v>21</v>
      </c>
      <c r="E7355" t="s">
        <v>8138</v>
      </c>
      <c r="F7355" s="1" t="s">
        <v>5207</v>
      </c>
      <c r="G7355" s="1" t="s">
        <v>20573</v>
      </c>
      <c r="H7355" s="1" t="s">
        <v>3200</v>
      </c>
      <c r="I7355" t="s">
        <v>20863</v>
      </c>
      <c r="J7355" t="s">
        <v>23</v>
      </c>
      <c r="K7355">
        <v>380</v>
      </c>
      <c r="L7355">
        <v>50885.8</v>
      </c>
      <c r="M7355">
        <v>133.91</v>
      </c>
      <c r="N7355" t="s">
        <v>7263</v>
      </c>
      <c r="O7355" t="s">
        <v>23192</v>
      </c>
      <c r="P7355">
        <v>0</v>
      </c>
      <c r="Q7355">
        <v>0</v>
      </c>
      <c r="R7355">
        <v>4</v>
      </c>
    </row>
    <row r="7356" spans="1:18" x14ac:dyDescent="0.25">
      <c r="A7356" t="s">
        <v>17005</v>
      </c>
      <c r="B7356">
        <v>2019</v>
      </c>
      <c r="C7356">
        <v>12</v>
      </c>
      <c r="D7356">
        <v>21</v>
      </c>
      <c r="E7356" t="s">
        <v>8138</v>
      </c>
      <c r="F7356" s="1" t="s">
        <v>5207</v>
      </c>
      <c r="G7356" s="1" t="s">
        <v>20573</v>
      </c>
      <c r="H7356" s="1" t="s">
        <v>3200</v>
      </c>
      <c r="I7356" t="s">
        <v>20755</v>
      </c>
      <c r="J7356" t="s">
        <v>23</v>
      </c>
      <c r="K7356">
        <v>10</v>
      </c>
      <c r="L7356">
        <v>1302.5999999999999</v>
      </c>
      <c r="M7356">
        <v>130.26</v>
      </c>
      <c r="N7356" t="s">
        <v>7263</v>
      </c>
      <c r="O7356" t="s">
        <v>23192</v>
      </c>
      <c r="P7356">
        <v>0</v>
      </c>
      <c r="Q7356">
        <v>0</v>
      </c>
      <c r="R7356">
        <v>4</v>
      </c>
    </row>
    <row r="7357" spans="1:18" x14ac:dyDescent="0.25">
      <c r="A7357" t="s">
        <v>17005</v>
      </c>
      <c r="B7357">
        <v>2019</v>
      </c>
      <c r="C7357">
        <v>12</v>
      </c>
      <c r="D7357">
        <v>21</v>
      </c>
      <c r="E7357" t="s">
        <v>8138</v>
      </c>
      <c r="F7357" s="1" t="s">
        <v>5207</v>
      </c>
      <c r="G7357" s="1" t="s">
        <v>20931</v>
      </c>
      <c r="H7357" s="1" t="s">
        <v>3200</v>
      </c>
      <c r="I7357" t="s">
        <v>20942</v>
      </c>
      <c r="J7357" t="s">
        <v>23</v>
      </c>
      <c r="K7357">
        <v>300</v>
      </c>
      <c r="L7357">
        <v>44280</v>
      </c>
      <c r="M7357">
        <v>147.6</v>
      </c>
      <c r="N7357" t="s">
        <v>7263</v>
      </c>
      <c r="O7357" t="s">
        <v>23192</v>
      </c>
      <c r="P7357">
        <v>0</v>
      </c>
      <c r="Q7357">
        <v>0</v>
      </c>
      <c r="R7357">
        <v>4</v>
      </c>
    </row>
    <row r="7358" spans="1:18" x14ac:dyDescent="0.25">
      <c r="A7358" t="s">
        <v>17005</v>
      </c>
      <c r="B7358">
        <v>2019</v>
      </c>
      <c r="C7358">
        <v>12</v>
      </c>
      <c r="D7358">
        <v>21</v>
      </c>
      <c r="E7358" t="s">
        <v>8138</v>
      </c>
      <c r="F7358" s="1" t="s">
        <v>5207</v>
      </c>
      <c r="G7358" s="1" t="s">
        <v>20573</v>
      </c>
      <c r="H7358" s="1" t="s">
        <v>3200</v>
      </c>
      <c r="I7358" t="s">
        <v>20682</v>
      </c>
      <c r="J7358" t="s">
        <v>23</v>
      </c>
      <c r="K7358">
        <v>25</v>
      </c>
      <c r="L7358">
        <v>3149.26</v>
      </c>
      <c r="M7358">
        <v>125.97</v>
      </c>
      <c r="N7358" t="s">
        <v>7263</v>
      </c>
      <c r="O7358" t="s">
        <v>23192</v>
      </c>
      <c r="P7358">
        <v>0</v>
      </c>
      <c r="Q7358">
        <v>0</v>
      </c>
      <c r="R7358">
        <v>4</v>
      </c>
    </row>
    <row r="7359" spans="1:18" x14ac:dyDescent="0.25">
      <c r="A7359" t="s">
        <v>17005</v>
      </c>
      <c r="B7359">
        <v>2019</v>
      </c>
      <c r="C7359">
        <v>12</v>
      </c>
      <c r="D7359">
        <v>21</v>
      </c>
      <c r="E7359" t="s">
        <v>8138</v>
      </c>
      <c r="F7359" s="1" t="s">
        <v>5207</v>
      </c>
      <c r="G7359" s="1" t="s">
        <v>20931</v>
      </c>
      <c r="H7359" s="1" t="s">
        <v>3200</v>
      </c>
      <c r="I7359" t="s">
        <v>6629</v>
      </c>
      <c r="J7359" t="s">
        <v>23</v>
      </c>
      <c r="K7359">
        <v>1200</v>
      </c>
      <c r="L7359">
        <v>267599.99</v>
      </c>
      <c r="M7359">
        <v>223</v>
      </c>
      <c r="N7359" t="s">
        <v>9111</v>
      </c>
      <c r="O7359" t="s">
        <v>10093</v>
      </c>
      <c r="P7359">
        <v>0</v>
      </c>
      <c r="Q7359">
        <v>0</v>
      </c>
      <c r="R7359">
        <v>4</v>
      </c>
    </row>
    <row r="7360" spans="1:18" x14ac:dyDescent="0.25">
      <c r="A7360" t="s">
        <v>17005</v>
      </c>
      <c r="B7360">
        <v>2019</v>
      </c>
      <c r="C7360">
        <v>12</v>
      </c>
      <c r="D7360">
        <v>21</v>
      </c>
      <c r="E7360" t="s">
        <v>8138</v>
      </c>
      <c r="F7360" s="1" t="s">
        <v>5207</v>
      </c>
      <c r="G7360" s="1" t="s">
        <v>20573</v>
      </c>
      <c r="H7360" s="1" t="s">
        <v>3200</v>
      </c>
      <c r="I7360" t="s">
        <v>20793</v>
      </c>
      <c r="J7360" t="s">
        <v>23</v>
      </c>
      <c r="K7360">
        <v>30</v>
      </c>
      <c r="L7360">
        <v>4009.5</v>
      </c>
      <c r="M7360">
        <v>133.65</v>
      </c>
      <c r="N7360" t="s">
        <v>7263</v>
      </c>
      <c r="O7360" t="s">
        <v>23192</v>
      </c>
      <c r="P7360">
        <v>0</v>
      </c>
      <c r="Q7360">
        <v>0</v>
      </c>
      <c r="R7360">
        <v>4</v>
      </c>
    </row>
    <row r="7361" spans="1:18" x14ac:dyDescent="0.25">
      <c r="A7361" t="s">
        <v>1287</v>
      </c>
      <c r="B7361">
        <v>2017</v>
      </c>
      <c r="C7361">
        <v>1</v>
      </c>
      <c r="D7361">
        <v>11</v>
      </c>
      <c r="E7361" t="s">
        <v>226</v>
      </c>
      <c r="F7361" s="1" t="s">
        <v>3205</v>
      </c>
      <c r="G7361" s="1" t="s">
        <v>3863</v>
      </c>
      <c r="H7361" s="1" t="s">
        <v>3206</v>
      </c>
      <c r="I7361" t="s">
        <v>19012</v>
      </c>
      <c r="J7361" t="s">
        <v>23</v>
      </c>
      <c r="K7361">
        <v>7600</v>
      </c>
      <c r="L7361">
        <v>340860</v>
      </c>
      <c r="M7361">
        <v>44.85</v>
      </c>
      <c r="N7361" t="s">
        <v>9335</v>
      </c>
      <c r="O7361" t="s">
        <v>9441</v>
      </c>
      <c r="P7361">
        <v>0.12724850134172863</v>
      </c>
      <c r="Q7361">
        <v>0</v>
      </c>
      <c r="R7361">
        <v>1</v>
      </c>
    </row>
    <row r="7362" spans="1:18" x14ac:dyDescent="0.25">
      <c r="A7362" t="s">
        <v>2086</v>
      </c>
      <c r="B7362">
        <v>2017</v>
      </c>
      <c r="C7362">
        <v>12</v>
      </c>
      <c r="D7362">
        <v>15</v>
      </c>
      <c r="E7362" t="s">
        <v>1620</v>
      </c>
      <c r="F7362" s="1" t="s">
        <v>3205</v>
      </c>
      <c r="G7362" s="1" t="s">
        <v>3227</v>
      </c>
      <c r="H7362" s="1" t="s">
        <v>3206</v>
      </c>
      <c r="I7362" t="s">
        <v>19739</v>
      </c>
      <c r="J7362" t="s">
        <v>23</v>
      </c>
      <c r="K7362">
        <v>5747</v>
      </c>
      <c r="L7362">
        <v>447116.6</v>
      </c>
      <c r="M7362">
        <v>77.8</v>
      </c>
      <c r="N7362" t="s">
        <v>22092</v>
      </c>
      <c r="O7362" t="s">
        <v>23269</v>
      </c>
      <c r="P7362">
        <v>0</v>
      </c>
      <c r="Q7362">
        <v>0</v>
      </c>
      <c r="R7362">
        <v>4</v>
      </c>
    </row>
    <row r="7363" spans="1:18" x14ac:dyDescent="0.25">
      <c r="A7363" t="s">
        <v>2086</v>
      </c>
      <c r="B7363">
        <v>2017</v>
      </c>
      <c r="C7363">
        <v>12</v>
      </c>
      <c r="D7363">
        <v>15</v>
      </c>
      <c r="E7363" t="s">
        <v>1620</v>
      </c>
      <c r="F7363" s="1" t="s">
        <v>3205</v>
      </c>
      <c r="G7363" s="1" t="s">
        <v>3227</v>
      </c>
      <c r="H7363" s="1" t="s">
        <v>3206</v>
      </c>
      <c r="I7363" t="s">
        <v>19739</v>
      </c>
      <c r="J7363" t="s">
        <v>23</v>
      </c>
      <c r="K7363">
        <v>1147</v>
      </c>
      <c r="L7363">
        <v>89236.6</v>
      </c>
      <c r="M7363">
        <v>77.8</v>
      </c>
      <c r="N7363" t="s">
        <v>22092</v>
      </c>
      <c r="O7363" t="s">
        <v>23269</v>
      </c>
      <c r="P7363">
        <v>0</v>
      </c>
      <c r="Q7363">
        <v>0</v>
      </c>
      <c r="R7363">
        <v>4</v>
      </c>
    </row>
    <row r="7364" spans="1:18" x14ac:dyDescent="0.25">
      <c r="A7364" t="s">
        <v>2086</v>
      </c>
      <c r="B7364">
        <v>2017</v>
      </c>
      <c r="C7364">
        <v>12</v>
      </c>
      <c r="D7364">
        <v>15</v>
      </c>
      <c r="E7364" t="s">
        <v>1620</v>
      </c>
      <c r="F7364" s="1" t="s">
        <v>3205</v>
      </c>
      <c r="G7364" s="1" t="s">
        <v>3227</v>
      </c>
      <c r="H7364" s="1" t="s">
        <v>3206</v>
      </c>
      <c r="I7364" t="s">
        <v>19714</v>
      </c>
      <c r="J7364" t="s">
        <v>23</v>
      </c>
      <c r="K7364">
        <v>2345</v>
      </c>
      <c r="L7364">
        <v>182441</v>
      </c>
      <c r="M7364">
        <v>77.8</v>
      </c>
      <c r="N7364" t="s">
        <v>22088</v>
      </c>
      <c r="O7364" t="s">
        <v>23267</v>
      </c>
      <c r="P7364">
        <v>0</v>
      </c>
      <c r="Q7364">
        <v>0</v>
      </c>
      <c r="R7364">
        <v>4</v>
      </c>
    </row>
    <row r="7365" spans="1:18" x14ac:dyDescent="0.25">
      <c r="A7365" t="s">
        <v>2086</v>
      </c>
      <c r="B7365">
        <v>2017</v>
      </c>
      <c r="C7365">
        <v>12</v>
      </c>
      <c r="D7365">
        <v>15</v>
      </c>
      <c r="E7365" t="s">
        <v>1620</v>
      </c>
      <c r="F7365" s="1" t="s">
        <v>3205</v>
      </c>
      <c r="G7365" s="1" t="s">
        <v>3384</v>
      </c>
      <c r="H7365" s="1" t="s">
        <v>3206</v>
      </c>
      <c r="I7365" t="s">
        <v>17028</v>
      </c>
      <c r="J7365" t="s">
        <v>23</v>
      </c>
      <c r="K7365">
        <v>10233</v>
      </c>
      <c r="L7365">
        <v>434902.5</v>
      </c>
      <c r="M7365">
        <v>42.5</v>
      </c>
      <c r="N7365" t="s">
        <v>112</v>
      </c>
      <c r="O7365" t="s">
        <v>9515</v>
      </c>
      <c r="P7365">
        <v>3.2773227720419927E-2</v>
      </c>
      <c r="Q7365">
        <v>0</v>
      </c>
      <c r="R7365">
        <v>4</v>
      </c>
    </row>
    <row r="7366" spans="1:18" x14ac:dyDescent="0.25">
      <c r="A7366" t="s">
        <v>10841</v>
      </c>
      <c r="B7366">
        <v>2019</v>
      </c>
      <c r="C7366">
        <v>4</v>
      </c>
      <c r="D7366">
        <v>17</v>
      </c>
      <c r="E7366" t="s">
        <v>226</v>
      </c>
      <c r="F7366" s="1" t="s">
        <v>3205</v>
      </c>
      <c r="G7366" s="1" t="s">
        <v>3384</v>
      </c>
      <c r="H7366" s="1" t="s">
        <v>3206</v>
      </c>
      <c r="I7366" t="s">
        <v>17213</v>
      </c>
      <c r="J7366" t="s">
        <v>23</v>
      </c>
      <c r="K7366">
        <v>2085</v>
      </c>
      <c r="L7366">
        <v>100914</v>
      </c>
      <c r="M7366">
        <v>48.4</v>
      </c>
      <c r="N7366" t="s">
        <v>163</v>
      </c>
      <c r="O7366" t="s">
        <v>9505</v>
      </c>
      <c r="P7366">
        <v>3.8218627714528705E-2</v>
      </c>
      <c r="Q7366">
        <v>0</v>
      </c>
      <c r="R7366">
        <v>2</v>
      </c>
    </row>
    <row r="7367" spans="1:18" x14ac:dyDescent="0.25">
      <c r="A7367" t="s">
        <v>10841</v>
      </c>
      <c r="B7367">
        <v>2019</v>
      </c>
      <c r="C7367">
        <v>4</v>
      </c>
      <c r="D7367">
        <v>17</v>
      </c>
      <c r="E7367" t="s">
        <v>226</v>
      </c>
      <c r="F7367" s="1" t="s">
        <v>3205</v>
      </c>
      <c r="G7367" s="1" t="s">
        <v>3384</v>
      </c>
      <c r="H7367" s="1" t="s">
        <v>3206</v>
      </c>
      <c r="I7367" t="s">
        <v>17216</v>
      </c>
      <c r="J7367" t="s">
        <v>23</v>
      </c>
      <c r="K7367">
        <v>11039</v>
      </c>
      <c r="L7367">
        <v>529872</v>
      </c>
      <c r="M7367">
        <v>48</v>
      </c>
      <c r="N7367" t="s">
        <v>166</v>
      </c>
      <c r="O7367" t="s">
        <v>9509</v>
      </c>
      <c r="P7367">
        <v>0</v>
      </c>
      <c r="Q7367">
        <v>0</v>
      </c>
      <c r="R7367">
        <v>2</v>
      </c>
    </row>
    <row r="7368" spans="1:18" x14ac:dyDescent="0.25">
      <c r="A7368" t="s">
        <v>10841</v>
      </c>
      <c r="B7368">
        <v>2019</v>
      </c>
      <c r="C7368">
        <v>4</v>
      </c>
      <c r="D7368">
        <v>17</v>
      </c>
      <c r="E7368" t="s">
        <v>226</v>
      </c>
      <c r="F7368" s="1" t="s">
        <v>3205</v>
      </c>
      <c r="G7368" s="1" t="s">
        <v>3863</v>
      </c>
      <c r="H7368" s="1" t="s">
        <v>3206</v>
      </c>
      <c r="I7368" t="s">
        <v>19255</v>
      </c>
      <c r="J7368" t="s">
        <v>23</v>
      </c>
      <c r="K7368">
        <v>12310</v>
      </c>
      <c r="L7368">
        <v>615500</v>
      </c>
      <c r="M7368">
        <v>50</v>
      </c>
      <c r="N7368" t="s">
        <v>9309</v>
      </c>
      <c r="O7368" t="s">
        <v>9451</v>
      </c>
      <c r="P7368">
        <v>6.5364123560168089E-2</v>
      </c>
      <c r="Q7368">
        <v>0</v>
      </c>
      <c r="R7368">
        <v>2</v>
      </c>
    </row>
    <row r="7369" spans="1:18" x14ac:dyDescent="0.25">
      <c r="A7369" t="s">
        <v>16133</v>
      </c>
      <c r="B7369">
        <v>2019</v>
      </c>
      <c r="C7369">
        <v>11</v>
      </c>
      <c r="D7369">
        <v>2</v>
      </c>
      <c r="E7369" t="s">
        <v>7323</v>
      </c>
      <c r="F7369" s="1" t="s">
        <v>5207</v>
      </c>
      <c r="G7369" s="1" t="s">
        <v>20573</v>
      </c>
      <c r="H7369" s="1" t="s">
        <v>3201</v>
      </c>
      <c r="I7369" t="s">
        <v>20662</v>
      </c>
      <c r="J7369" t="s">
        <v>23</v>
      </c>
      <c r="K7369">
        <v>500</v>
      </c>
      <c r="L7369">
        <v>60400</v>
      </c>
      <c r="M7369">
        <v>120.8</v>
      </c>
      <c r="N7369" t="s">
        <v>7263</v>
      </c>
      <c r="O7369" t="s">
        <v>23191</v>
      </c>
      <c r="P7369">
        <v>0</v>
      </c>
      <c r="Q7369">
        <v>0</v>
      </c>
      <c r="R7369">
        <v>4</v>
      </c>
    </row>
    <row r="7370" spans="1:18" x14ac:dyDescent="0.25">
      <c r="A7370" t="s">
        <v>16133</v>
      </c>
      <c r="B7370">
        <v>2019</v>
      </c>
      <c r="C7370">
        <v>11</v>
      </c>
      <c r="D7370">
        <v>2</v>
      </c>
      <c r="E7370" t="s">
        <v>7323</v>
      </c>
      <c r="F7370" s="1" t="s">
        <v>5207</v>
      </c>
      <c r="G7370" s="1" t="s">
        <v>20931</v>
      </c>
      <c r="H7370" s="1" t="s">
        <v>3201</v>
      </c>
      <c r="I7370" t="s">
        <v>20952</v>
      </c>
      <c r="J7370" t="s">
        <v>23</v>
      </c>
      <c r="K7370">
        <v>160</v>
      </c>
      <c r="L7370">
        <v>23624</v>
      </c>
      <c r="M7370">
        <v>147.65</v>
      </c>
      <c r="N7370" t="s">
        <v>7263</v>
      </c>
      <c r="O7370" t="s">
        <v>23191</v>
      </c>
      <c r="P7370">
        <v>0</v>
      </c>
      <c r="Q7370">
        <v>0</v>
      </c>
      <c r="R7370">
        <v>4</v>
      </c>
    </row>
    <row r="7371" spans="1:18" x14ac:dyDescent="0.25">
      <c r="A7371" t="s">
        <v>7663</v>
      </c>
      <c r="B7371">
        <v>2016</v>
      </c>
      <c r="C7371">
        <v>8</v>
      </c>
      <c r="D7371">
        <v>1</v>
      </c>
      <c r="E7371" t="s">
        <v>7471</v>
      </c>
      <c r="F7371" s="1" t="s">
        <v>5207</v>
      </c>
      <c r="G7371" s="1" t="s">
        <v>6745</v>
      </c>
      <c r="H7371" s="1" t="s">
        <v>7263</v>
      </c>
      <c r="I7371" t="s">
        <v>7178</v>
      </c>
      <c r="J7371" t="s">
        <v>38</v>
      </c>
      <c r="K7371">
        <v>1000</v>
      </c>
      <c r="L7371">
        <v>97000</v>
      </c>
      <c r="M7371">
        <v>97</v>
      </c>
      <c r="N7371" t="s">
        <v>7178</v>
      </c>
      <c r="O7371" t="s">
        <v>9945</v>
      </c>
      <c r="P7371">
        <v>0</v>
      </c>
      <c r="Q7371">
        <v>0</v>
      </c>
      <c r="R7371">
        <v>3</v>
      </c>
    </row>
    <row r="7372" spans="1:18" x14ac:dyDescent="0.25">
      <c r="A7372" t="s">
        <v>1978</v>
      </c>
      <c r="B7372">
        <v>2017</v>
      </c>
      <c r="C7372">
        <v>11</v>
      </c>
      <c r="D7372">
        <v>8</v>
      </c>
      <c r="E7372" t="s">
        <v>226</v>
      </c>
      <c r="F7372" s="1" t="s">
        <v>3205</v>
      </c>
      <c r="G7372" s="1" t="s">
        <v>3384</v>
      </c>
      <c r="H7372" s="1" t="s">
        <v>7263</v>
      </c>
      <c r="I7372" t="s">
        <v>1957</v>
      </c>
      <c r="J7372" t="s">
        <v>23</v>
      </c>
      <c r="K7372">
        <v>2750</v>
      </c>
      <c r="L7372">
        <v>133921.15</v>
      </c>
      <c r="M7372">
        <v>48.7</v>
      </c>
      <c r="N7372" t="s">
        <v>9158</v>
      </c>
      <c r="O7372" t="s">
        <v>9705</v>
      </c>
      <c r="P7372">
        <v>0</v>
      </c>
      <c r="Q7372">
        <v>0</v>
      </c>
      <c r="R7372">
        <v>4</v>
      </c>
    </row>
    <row r="7373" spans="1:18" x14ac:dyDescent="0.25">
      <c r="A7373" t="s">
        <v>1978</v>
      </c>
      <c r="B7373">
        <v>2017</v>
      </c>
      <c r="C7373">
        <v>11</v>
      </c>
      <c r="D7373">
        <v>8</v>
      </c>
      <c r="E7373" t="s">
        <v>226</v>
      </c>
      <c r="F7373" s="1" t="s">
        <v>3205</v>
      </c>
      <c r="G7373" s="1" t="s">
        <v>3863</v>
      </c>
      <c r="H7373" s="1" t="s">
        <v>3206</v>
      </c>
      <c r="I7373" t="s">
        <v>18937</v>
      </c>
      <c r="J7373" t="s">
        <v>23</v>
      </c>
      <c r="K7373">
        <v>8550</v>
      </c>
      <c r="L7373">
        <v>392445</v>
      </c>
      <c r="M7373">
        <v>45.9</v>
      </c>
      <c r="N7373" t="s">
        <v>489</v>
      </c>
      <c r="O7373" t="s">
        <v>9501</v>
      </c>
      <c r="P7373">
        <v>0</v>
      </c>
      <c r="Q7373">
        <v>0</v>
      </c>
      <c r="R7373">
        <v>4</v>
      </c>
    </row>
    <row r="7374" spans="1:18" x14ac:dyDescent="0.25">
      <c r="A7374" t="s">
        <v>1978</v>
      </c>
      <c r="B7374">
        <v>2017</v>
      </c>
      <c r="C7374">
        <v>11</v>
      </c>
      <c r="D7374">
        <v>8</v>
      </c>
      <c r="E7374" t="s">
        <v>226</v>
      </c>
      <c r="F7374" s="1" t="s">
        <v>3205</v>
      </c>
      <c r="G7374" s="1" t="s">
        <v>3863</v>
      </c>
      <c r="H7374" s="1" t="s">
        <v>3206</v>
      </c>
      <c r="I7374" t="s">
        <v>18930</v>
      </c>
      <c r="J7374" t="s">
        <v>23</v>
      </c>
      <c r="K7374">
        <v>5690</v>
      </c>
      <c r="L7374">
        <v>261171</v>
      </c>
      <c r="M7374">
        <v>45.9</v>
      </c>
      <c r="N7374" t="s">
        <v>9304</v>
      </c>
      <c r="O7374" t="s">
        <v>9502</v>
      </c>
      <c r="P7374">
        <v>0</v>
      </c>
      <c r="Q7374">
        <v>0</v>
      </c>
      <c r="R7374">
        <v>4</v>
      </c>
    </row>
    <row r="7375" spans="1:18" x14ac:dyDescent="0.25">
      <c r="A7375" t="s">
        <v>8406</v>
      </c>
      <c r="B7375">
        <v>2018</v>
      </c>
      <c r="C7375">
        <v>3</v>
      </c>
      <c r="D7375">
        <v>15</v>
      </c>
      <c r="E7375" t="s">
        <v>7373</v>
      </c>
      <c r="F7375" s="1" t="s">
        <v>5207</v>
      </c>
      <c r="G7375" s="1" t="s">
        <v>20573</v>
      </c>
      <c r="H7375" s="1" t="s">
        <v>7263</v>
      </c>
      <c r="I7375" t="s">
        <v>20849</v>
      </c>
      <c r="J7375" t="s">
        <v>23</v>
      </c>
      <c r="K7375">
        <v>20</v>
      </c>
      <c r="L7375">
        <v>2750</v>
      </c>
      <c r="M7375">
        <v>137.5</v>
      </c>
      <c r="N7375" t="s">
        <v>7263</v>
      </c>
      <c r="O7375" t="s">
        <v>23274</v>
      </c>
      <c r="P7375">
        <v>0</v>
      </c>
      <c r="Q7375">
        <v>0</v>
      </c>
      <c r="R7375">
        <v>1</v>
      </c>
    </row>
    <row r="7376" spans="1:18" x14ac:dyDescent="0.25">
      <c r="A7376" t="s">
        <v>1009</v>
      </c>
      <c r="B7376">
        <v>2016</v>
      </c>
      <c r="C7376">
        <v>8</v>
      </c>
      <c r="D7376">
        <v>22</v>
      </c>
      <c r="E7376" t="s">
        <v>982</v>
      </c>
      <c r="F7376" s="1" t="s">
        <v>3205</v>
      </c>
      <c r="G7376" s="1" t="s">
        <v>3863</v>
      </c>
      <c r="H7376" s="1" t="s">
        <v>3206</v>
      </c>
      <c r="I7376" t="s">
        <v>19007</v>
      </c>
      <c r="J7376" t="s">
        <v>23</v>
      </c>
      <c r="K7376">
        <v>16860</v>
      </c>
      <c r="L7376">
        <v>0</v>
      </c>
      <c r="M7376">
        <v>0</v>
      </c>
      <c r="N7376" t="s">
        <v>9347</v>
      </c>
      <c r="O7376" t="s">
        <v>9542</v>
      </c>
      <c r="P7376">
        <v>8.0289698840596724E-2</v>
      </c>
      <c r="Q7376">
        <v>0</v>
      </c>
      <c r="R7376">
        <v>3</v>
      </c>
    </row>
    <row r="7377" spans="1:18" x14ac:dyDescent="0.25">
      <c r="A7377" t="s">
        <v>1814</v>
      </c>
      <c r="B7377">
        <v>2017</v>
      </c>
      <c r="C7377">
        <v>9</v>
      </c>
      <c r="D7377">
        <v>11</v>
      </c>
      <c r="E7377" t="s">
        <v>226</v>
      </c>
      <c r="F7377" s="1" t="s">
        <v>3205</v>
      </c>
      <c r="G7377" s="1" t="s">
        <v>3863</v>
      </c>
      <c r="H7377" s="1" t="s">
        <v>3206</v>
      </c>
      <c r="I7377" t="s">
        <v>19612</v>
      </c>
      <c r="J7377" t="s">
        <v>23</v>
      </c>
      <c r="K7377">
        <v>5800</v>
      </c>
      <c r="L7377">
        <v>361340</v>
      </c>
      <c r="M7377">
        <v>62.3</v>
      </c>
      <c r="N7377" t="s">
        <v>9314</v>
      </c>
      <c r="O7377" t="s">
        <v>9453</v>
      </c>
      <c r="P7377">
        <v>1.984751079033405E-2</v>
      </c>
      <c r="Q7377">
        <v>0</v>
      </c>
      <c r="R7377">
        <v>3</v>
      </c>
    </row>
    <row r="7378" spans="1:18" x14ac:dyDescent="0.25">
      <c r="A7378" t="s">
        <v>1814</v>
      </c>
      <c r="B7378">
        <v>2017</v>
      </c>
      <c r="C7378">
        <v>9</v>
      </c>
      <c r="D7378">
        <v>11</v>
      </c>
      <c r="E7378" t="s">
        <v>226</v>
      </c>
      <c r="F7378" s="1" t="s">
        <v>3205</v>
      </c>
      <c r="G7378" s="1" t="s">
        <v>3863</v>
      </c>
      <c r="H7378" s="1" t="s">
        <v>3206</v>
      </c>
      <c r="I7378" t="s">
        <v>19007</v>
      </c>
      <c r="J7378" t="s">
        <v>23</v>
      </c>
      <c r="K7378">
        <v>4770</v>
      </c>
      <c r="L7378">
        <v>216939.6</v>
      </c>
      <c r="M7378">
        <v>45.48</v>
      </c>
      <c r="N7378" t="s">
        <v>9347</v>
      </c>
      <c r="O7378" t="s">
        <v>9542</v>
      </c>
      <c r="P7378">
        <v>8.0289698840596724E-2</v>
      </c>
      <c r="Q7378">
        <v>0</v>
      </c>
      <c r="R7378">
        <v>3</v>
      </c>
    </row>
    <row r="7379" spans="1:18" x14ac:dyDescent="0.25">
      <c r="A7379" t="s">
        <v>1814</v>
      </c>
      <c r="B7379">
        <v>2017</v>
      </c>
      <c r="C7379">
        <v>9</v>
      </c>
      <c r="D7379">
        <v>11</v>
      </c>
      <c r="E7379" t="s">
        <v>226</v>
      </c>
      <c r="F7379" s="1" t="s">
        <v>3205</v>
      </c>
      <c r="G7379" s="1" t="s">
        <v>3863</v>
      </c>
      <c r="H7379" s="1" t="s">
        <v>3206</v>
      </c>
      <c r="I7379" t="s">
        <v>19009</v>
      </c>
      <c r="J7379" t="s">
        <v>23</v>
      </c>
      <c r="K7379">
        <v>4915</v>
      </c>
      <c r="L7379">
        <v>223534.2</v>
      </c>
      <c r="M7379">
        <v>45.48</v>
      </c>
      <c r="N7379" t="s">
        <v>9340</v>
      </c>
      <c r="O7379" t="s">
        <v>9482</v>
      </c>
      <c r="P7379">
        <v>8.0867377033553248E-2</v>
      </c>
      <c r="Q7379">
        <v>0</v>
      </c>
      <c r="R7379">
        <v>3</v>
      </c>
    </row>
    <row r="7380" spans="1:18" x14ac:dyDescent="0.25">
      <c r="A7380" t="s">
        <v>8404</v>
      </c>
      <c r="B7380">
        <v>2018</v>
      </c>
      <c r="C7380">
        <v>3</v>
      </c>
      <c r="D7380">
        <v>13</v>
      </c>
      <c r="E7380" t="s">
        <v>8255</v>
      </c>
      <c r="F7380" s="1" t="s">
        <v>5207</v>
      </c>
      <c r="G7380" s="1" t="s">
        <v>20931</v>
      </c>
      <c r="H7380" s="1" t="s">
        <v>7263</v>
      </c>
      <c r="I7380" t="s">
        <v>6478</v>
      </c>
      <c r="J7380" t="s">
        <v>23</v>
      </c>
      <c r="K7380">
        <v>100</v>
      </c>
      <c r="L7380">
        <v>16553.04</v>
      </c>
      <c r="M7380">
        <v>165.53</v>
      </c>
      <c r="N7380" t="s">
        <v>8296</v>
      </c>
      <c r="O7380" t="s">
        <v>9767</v>
      </c>
      <c r="P7380">
        <v>0</v>
      </c>
      <c r="Q7380">
        <v>0</v>
      </c>
      <c r="R7380">
        <v>1</v>
      </c>
    </row>
    <row r="7381" spans="1:18" x14ac:dyDescent="0.25">
      <c r="A7381" t="s">
        <v>8404</v>
      </c>
      <c r="B7381">
        <v>2018</v>
      </c>
      <c r="C7381">
        <v>3</v>
      </c>
      <c r="D7381">
        <v>13</v>
      </c>
      <c r="E7381" t="s">
        <v>8255</v>
      </c>
      <c r="F7381" s="1" t="s">
        <v>5207</v>
      </c>
      <c r="G7381" s="1" t="s">
        <v>20573</v>
      </c>
      <c r="H7381" s="1" t="s">
        <v>7263</v>
      </c>
      <c r="I7381" t="s">
        <v>20690</v>
      </c>
      <c r="J7381" t="s">
        <v>23</v>
      </c>
      <c r="K7381">
        <v>110</v>
      </c>
      <c r="L7381">
        <v>9836.24</v>
      </c>
      <c r="M7381">
        <v>89.42</v>
      </c>
      <c r="N7381" t="s">
        <v>9014</v>
      </c>
      <c r="O7381" t="s">
        <v>9455</v>
      </c>
      <c r="P7381">
        <v>0</v>
      </c>
      <c r="Q7381">
        <v>7.1029776426183869E-2</v>
      </c>
      <c r="R7381">
        <v>1</v>
      </c>
    </row>
    <row r="7382" spans="1:18" x14ac:dyDescent="0.25">
      <c r="A7382" t="s">
        <v>8404</v>
      </c>
      <c r="B7382">
        <v>2018</v>
      </c>
      <c r="C7382">
        <v>3</v>
      </c>
      <c r="D7382">
        <v>13</v>
      </c>
      <c r="E7382" t="s">
        <v>8255</v>
      </c>
      <c r="F7382" s="1" t="s">
        <v>5207</v>
      </c>
      <c r="G7382" s="1" t="s">
        <v>20931</v>
      </c>
      <c r="H7382" s="1" t="s">
        <v>7263</v>
      </c>
      <c r="I7382" t="s">
        <v>6519</v>
      </c>
      <c r="J7382" t="s">
        <v>23</v>
      </c>
      <c r="K7382">
        <v>500</v>
      </c>
      <c r="L7382">
        <v>57265.4</v>
      </c>
      <c r="M7382">
        <v>114.53</v>
      </c>
      <c r="N7382" t="s">
        <v>9106</v>
      </c>
      <c r="O7382" t="s">
        <v>9459</v>
      </c>
      <c r="P7382">
        <v>0</v>
      </c>
      <c r="Q7382">
        <v>5.3850305373165194E-2</v>
      </c>
      <c r="R7382">
        <v>1</v>
      </c>
    </row>
    <row r="7383" spans="1:18" x14ac:dyDescent="0.25">
      <c r="A7383" t="s">
        <v>10591</v>
      </c>
      <c r="B7383">
        <v>2019</v>
      </c>
      <c r="C7383">
        <v>3</v>
      </c>
      <c r="D7383">
        <v>26</v>
      </c>
      <c r="E7383" t="s">
        <v>7310</v>
      </c>
      <c r="F7383" s="1" t="s">
        <v>5207</v>
      </c>
      <c r="G7383" s="1" t="s">
        <v>20573</v>
      </c>
      <c r="H7383" s="1" t="s">
        <v>3200</v>
      </c>
      <c r="I7383" t="s">
        <v>20818</v>
      </c>
      <c r="J7383" t="s">
        <v>23</v>
      </c>
      <c r="K7383">
        <v>1300</v>
      </c>
      <c r="L7383">
        <v>196339</v>
      </c>
      <c r="M7383">
        <v>151.03</v>
      </c>
      <c r="N7383" t="s">
        <v>7263</v>
      </c>
      <c r="O7383" t="s">
        <v>23192</v>
      </c>
      <c r="P7383">
        <v>0</v>
      </c>
      <c r="Q7383">
        <v>0</v>
      </c>
      <c r="R7383">
        <v>1</v>
      </c>
    </row>
    <row r="7384" spans="1:18" x14ac:dyDescent="0.25">
      <c r="A7384" t="s">
        <v>782</v>
      </c>
      <c r="B7384">
        <v>2016</v>
      </c>
      <c r="C7384">
        <v>4</v>
      </c>
      <c r="D7384">
        <v>14</v>
      </c>
      <c r="E7384" t="s">
        <v>643</v>
      </c>
      <c r="F7384" s="1" t="s">
        <v>3205</v>
      </c>
      <c r="G7384" s="1" t="s">
        <v>3384</v>
      </c>
      <c r="H7384" s="1" t="s">
        <v>3206</v>
      </c>
      <c r="I7384" t="s">
        <v>17444</v>
      </c>
      <c r="J7384" t="s">
        <v>23</v>
      </c>
      <c r="K7384">
        <v>10435</v>
      </c>
      <c r="L7384">
        <v>343311.5</v>
      </c>
      <c r="M7384">
        <v>32.9</v>
      </c>
      <c r="N7384" t="s">
        <v>168</v>
      </c>
      <c r="O7384" t="s">
        <v>9481</v>
      </c>
      <c r="P7384">
        <v>2.7900708435018715E-2</v>
      </c>
      <c r="Q7384">
        <v>0</v>
      </c>
      <c r="R7384">
        <v>2</v>
      </c>
    </row>
    <row r="7385" spans="1:18" x14ac:dyDescent="0.25">
      <c r="A7385" t="s">
        <v>782</v>
      </c>
      <c r="B7385">
        <v>2016</v>
      </c>
      <c r="C7385">
        <v>4</v>
      </c>
      <c r="D7385">
        <v>14</v>
      </c>
      <c r="E7385" t="s">
        <v>643</v>
      </c>
      <c r="F7385" s="1" t="s">
        <v>3205</v>
      </c>
      <c r="G7385" s="1" t="s">
        <v>3384</v>
      </c>
      <c r="H7385" s="1" t="s">
        <v>3206</v>
      </c>
      <c r="I7385" t="s">
        <v>17445</v>
      </c>
      <c r="J7385" t="s">
        <v>23</v>
      </c>
      <c r="K7385">
        <v>8410</v>
      </c>
      <c r="L7385">
        <v>276689</v>
      </c>
      <c r="M7385">
        <v>32.9</v>
      </c>
      <c r="N7385" t="s">
        <v>160</v>
      </c>
      <c r="O7385" t="s">
        <v>9452</v>
      </c>
      <c r="P7385">
        <v>0.10110188471641929</v>
      </c>
      <c r="Q7385">
        <v>0</v>
      </c>
      <c r="R7385">
        <v>2</v>
      </c>
    </row>
    <row r="7386" spans="1:18" x14ac:dyDescent="0.25">
      <c r="A7386" t="s">
        <v>1603</v>
      </c>
      <c r="B7386">
        <v>2017</v>
      </c>
      <c r="C7386">
        <v>5</v>
      </c>
      <c r="D7386">
        <v>17</v>
      </c>
      <c r="E7386" t="s">
        <v>92</v>
      </c>
      <c r="F7386" s="1" t="s">
        <v>3205</v>
      </c>
      <c r="G7386" s="1" t="s">
        <v>3384</v>
      </c>
      <c r="H7386" s="1" t="s">
        <v>3206</v>
      </c>
      <c r="I7386" t="s">
        <v>17140</v>
      </c>
      <c r="J7386" t="s">
        <v>23</v>
      </c>
      <c r="K7386">
        <v>19915</v>
      </c>
      <c r="L7386">
        <v>992762.75</v>
      </c>
      <c r="M7386">
        <v>49.85</v>
      </c>
      <c r="N7386" t="s">
        <v>228</v>
      </c>
      <c r="O7386" t="s">
        <v>9547</v>
      </c>
      <c r="P7386">
        <v>0</v>
      </c>
      <c r="Q7386">
        <v>0</v>
      </c>
      <c r="R7386">
        <v>2</v>
      </c>
    </row>
    <row r="7387" spans="1:18" x14ac:dyDescent="0.25">
      <c r="A7387" t="s">
        <v>15045</v>
      </c>
      <c r="B7387">
        <v>2019</v>
      </c>
      <c r="C7387">
        <v>7</v>
      </c>
      <c r="D7387">
        <v>9</v>
      </c>
      <c r="E7387" t="s">
        <v>2845</v>
      </c>
      <c r="F7387" s="1" t="s">
        <v>9480</v>
      </c>
      <c r="G7387" s="1" t="s">
        <v>9480</v>
      </c>
      <c r="H7387" s="1" t="s">
        <v>9480</v>
      </c>
      <c r="I7387" t="s">
        <v>15047</v>
      </c>
      <c r="J7387" t="s">
        <v>23</v>
      </c>
      <c r="K7387">
        <v>79</v>
      </c>
      <c r="L7387">
        <v>24087</v>
      </c>
      <c r="M7387">
        <v>304.89999999999998</v>
      </c>
      <c r="N7387" t="e">
        <v>#N/A</v>
      </c>
      <c r="O7387" t="e">
        <v>#N/A</v>
      </c>
      <c r="P7387">
        <v>0</v>
      </c>
      <c r="Q7387">
        <v>0</v>
      </c>
      <c r="R7387">
        <v>3</v>
      </c>
    </row>
    <row r="7388" spans="1:18" x14ac:dyDescent="0.25">
      <c r="A7388" t="s">
        <v>15462</v>
      </c>
      <c r="B7388">
        <v>2019</v>
      </c>
      <c r="C7388">
        <v>8</v>
      </c>
      <c r="D7388">
        <v>25</v>
      </c>
      <c r="E7388" t="s">
        <v>8334</v>
      </c>
      <c r="F7388" s="1" t="s">
        <v>5207</v>
      </c>
      <c r="G7388" s="1" t="s">
        <v>20573</v>
      </c>
      <c r="H7388" s="1" t="s">
        <v>7263</v>
      </c>
      <c r="I7388" t="s">
        <v>20700</v>
      </c>
      <c r="J7388" t="s">
        <v>23</v>
      </c>
      <c r="K7388">
        <v>1300</v>
      </c>
      <c r="L7388">
        <v>257400</v>
      </c>
      <c r="M7388">
        <v>198</v>
      </c>
      <c r="N7388" t="s">
        <v>7263</v>
      </c>
      <c r="O7388" t="s">
        <v>23274</v>
      </c>
      <c r="P7388">
        <v>0</v>
      </c>
      <c r="Q7388">
        <v>0</v>
      </c>
      <c r="R7388">
        <v>3</v>
      </c>
    </row>
    <row r="7389" spans="1:18" x14ac:dyDescent="0.25">
      <c r="A7389" t="s">
        <v>8212</v>
      </c>
      <c r="B7389">
        <v>2017</v>
      </c>
      <c r="C7389">
        <v>10</v>
      </c>
      <c r="D7389">
        <v>24</v>
      </c>
      <c r="E7389" t="s">
        <v>7304</v>
      </c>
      <c r="F7389" s="1" t="s">
        <v>5207</v>
      </c>
      <c r="G7389" s="1" t="s">
        <v>21548</v>
      </c>
      <c r="H7389" s="1" t="s">
        <v>7263</v>
      </c>
      <c r="I7389" t="s">
        <v>6400</v>
      </c>
      <c r="J7389" t="s">
        <v>38</v>
      </c>
      <c r="K7389">
        <v>30</v>
      </c>
      <c r="L7389">
        <v>103.2</v>
      </c>
      <c r="M7389">
        <v>3.44</v>
      </c>
      <c r="N7389" t="s">
        <v>6400</v>
      </c>
      <c r="O7389" t="s">
        <v>9953</v>
      </c>
      <c r="P7389">
        <v>0</v>
      </c>
      <c r="Q7389">
        <v>0</v>
      </c>
      <c r="R7389">
        <v>4</v>
      </c>
    </row>
    <row r="7390" spans="1:18" x14ac:dyDescent="0.25">
      <c r="A7390" t="s">
        <v>15149</v>
      </c>
      <c r="B7390">
        <v>2019</v>
      </c>
      <c r="C7390">
        <v>7</v>
      </c>
      <c r="D7390">
        <v>20</v>
      </c>
      <c r="E7390" t="s">
        <v>15699</v>
      </c>
      <c r="F7390" s="1" t="s">
        <v>3205</v>
      </c>
      <c r="G7390" s="1" t="s">
        <v>3384</v>
      </c>
      <c r="H7390" s="1" t="s">
        <v>3206</v>
      </c>
      <c r="I7390" t="s">
        <v>17454</v>
      </c>
      <c r="J7390" t="s">
        <v>23</v>
      </c>
      <c r="K7390">
        <v>2580</v>
      </c>
      <c r="L7390">
        <v>136740</v>
      </c>
      <c r="M7390">
        <v>53</v>
      </c>
      <c r="N7390" t="s">
        <v>168</v>
      </c>
      <c r="O7390" t="s">
        <v>9481</v>
      </c>
      <c r="P7390">
        <v>2.7900708435018715E-2</v>
      </c>
      <c r="Q7390">
        <v>0</v>
      </c>
      <c r="R7390">
        <v>3</v>
      </c>
    </row>
    <row r="7391" spans="1:18" x14ac:dyDescent="0.25">
      <c r="A7391" t="s">
        <v>15149</v>
      </c>
      <c r="B7391">
        <v>2019</v>
      </c>
      <c r="C7391">
        <v>7</v>
      </c>
      <c r="D7391">
        <v>20</v>
      </c>
      <c r="E7391" t="s">
        <v>15699</v>
      </c>
      <c r="F7391" s="1" t="s">
        <v>3205</v>
      </c>
      <c r="G7391" s="1" t="s">
        <v>3384</v>
      </c>
      <c r="H7391" s="1" t="s">
        <v>3206</v>
      </c>
      <c r="I7391" t="s">
        <v>17218</v>
      </c>
      <c r="J7391" t="s">
        <v>23</v>
      </c>
      <c r="K7391">
        <v>17190</v>
      </c>
      <c r="L7391">
        <v>983268</v>
      </c>
      <c r="M7391">
        <v>57.2</v>
      </c>
      <c r="N7391" t="s">
        <v>228</v>
      </c>
      <c r="O7391" t="s">
        <v>9547</v>
      </c>
      <c r="P7391">
        <v>0</v>
      </c>
      <c r="Q7391">
        <v>0</v>
      </c>
      <c r="R7391">
        <v>3</v>
      </c>
    </row>
    <row r="7392" spans="1:18" x14ac:dyDescent="0.25">
      <c r="A7392" t="s">
        <v>2062</v>
      </c>
      <c r="B7392">
        <v>2017</v>
      </c>
      <c r="C7392">
        <v>12</v>
      </c>
      <c r="D7392">
        <v>5</v>
      </c>
      <c r="E7392" t="s">
        <v>1620</v>
      </c>
      <c r="F7392" s="1" t="s">
        <v>3205</v>
      </c>
      <c r="G7392" s="1" t="s">
        <v>3227</v>
      </c>
      <c r="H7392" s="1" t="s">
        <v>3206</v>
      </c>
      <c r="I7392" t="s">
        <v>19726</v>
      </c>
      <c r="J7392" t="s">
        <v>23</v>
      </c>
      <c r="K7392">
        <v>9159</v>
      </c>
      <c r="L7392">
        <v>538549.19999999995</v>
      </c>
      <c r="M7392">
        <v>58.8</v>
      </c>
      <c r="N7392" t="s">
        <v>22067</v>
      </c>
      <c r="O7392" t="s">
        <v>23263</v>
      </c>
      <c r="P7392">
        <v>0</v>
      </c>
      <c r="Q7392">
        <v>0</v>
      </c>
      <c r="R7392">
        <v>4</v>
      </c>
    </row>
    <row r="7393" spans="1:18" x14ac:dyDescent="0.25">
      <c r="A7393" t="s">
        <v>2062</v>
      </c>
      <c r="B7393">
        <v>2017</v>
      </c>
      <c r="C7393">
        <v>12</v>
      </c>
      <c r="D7393">
        <v>5</v>
      </c>
      <c r="E7393" t="s">
        <v>1620</v>
      </c>
      <c r="F7393" s="1" t="s">
        <v>3205</v>
      </c>
      <c r="G7393" s="1" t="s">
        <v>3863</v>
      </c>
      <c r="H7393" s="1" t="s">
        <v>3206</v>
      </c>
      <c r="I7393" t="s">
        <v>18931</v>
      </c>
      <c r="J7393" t="s">
        <v>23</v>
      </c>
      <c r="K7393">
        <v>9475</v>
      </c>
      <c r="L7393">
        <v>454800</v>
      </c>
      <c r="M7393">
        <v>48</v>
      </c>
      <c r="N7393" t="s">
        <v>9309</v>
      </c>
      <c r="O7393" t="s">
        <v>9451</v>
      </c>
      <c r="P7393">
        <v>6.5364123560168089E-2</v>
      </c>
      <c r="Q7393">
        <v>0</v>
      </c>
      <c r="R7393">
        <v>4</v>
      </c>
    </row>
    <row r="7394" spans="1:18" x14ac:dyDescent="0.25">
      <c r="A7394" t="s">
        <v>2151</v>
      </c>
      <c r="B7394">
        <v>2018</v>
      </c>
      <c r="C7394">
        <v>1</v>
      </c>
      <c r="D7394">
        <v>26</v>
      </c>
      <c r="E7394" t="s">
        <v>226</v>
      </c>
      <c r="F7394" s="1" t="s">
        <v>3205</v>
      </c>
      <c r="G7394" s="1" t="s">
        <v>3384</v>
      </c>
      <c r="H7394" s="1" t="s">
        <v>3206</v>
      </c>
      <c r="I7394" t="s">
        <v>17070</v>
      </c>
      <c r="J7394" t="s">
        <v>23</v>
      </c>
      <c r="K7394">
        <v>21420</v>
      </c>
      <c r="L7394">
        <v>918382.5</v>
      </c>
      <c r="M7394">
        <v>42.88</v>
      </c>
      <c r="N7394" t="s">
        <v>645</v>
      </c>
      <c r="O7394" t="s">
        <v>9450</v>
      </c>
      <c r="P7394">
        <v>9.1123449223886266E-2</v>
      </c>
      <c r="Q7394">
        <v>0</v>
      </c>
      <c r="R7394">
        <v>1</v>
      </c>
    </row>
    <row r="7395" spans="1:18" x14ac:dyDescent="0.25">
      <c r="A7395" t="s">
        <v>2851</v>
      </c>
      <c r="B7395">
        <v>2018</v>
      </c>
      <c r="C7395">
        <v>9</v>
      </c>
      <c r="D7395">
        <v>28</v>
      </c>
      <c r="E7395" t="s">
        <v>226</v>
      </c>
      <c r="F7395" s="1" t="s">
        <v>3205</v>
      </c>
      <c r="G7395" s="1" t="s">
        <v>3863</v>
      </c>
      <c r="H7395" s="1" t="s">
        <v>3206</v>
      </c>
      <c r="I7395" t="s">
        <v>18996</v>
      </c>
      <c r="J7395" t="s">
        <v>23</v>
      </c>
      <c r="K7395">
        <v>15375</v>
      </c>
      <c r="L7395">
        <v>1017825</v>
      </c>
      <c r="M7395">
        <v>66.2</v>
      </c>
      <c r="N7395" t="s">
        <v>9314</v>
      </c>
      <c r="O7395" t="s">
        <v>9453</v>
      </c>
      <c r="P7395">
        <v>1.984751079033405E-2</v>
      </c>
      <c r="Q7395">
        <v>0</v>
      </c>
      <c r="R7395">
        <v>3</v>
      </c>
    </row>
    <row r="7396" spans="1:18" x14ac:dyDescent="0.25">
      <c r="A7396" t="s">
        <v>2851</v>
      </c>
      <c r="B7396">
        <v>2018</v>
      </c>
      <c r="C7396">
        <v>9</v>
      </c>
      <c r="D7396">
        <v>28</v>
      </c>
      <c r="E7396" t="s">
        <v>226</v>
      </c>
      <c r="F7396" s="1" t="s">
        <v>3205</v>
      </c>
      <c r="G7396" s="1" t="s">
        <v>3863</v>
      </c>
      <c r="H7396" s="1" t="s">
        <v>3206</v>
      </c>
      <c r="I7396" t="s">
        <v>19106</v>
      </c>
      <c r="J7396" t="s">
        <v>23</v>
      </c>
      <c r="K7396">
        <v>4705</v>
      </c>
      <c r="L7396">
        <v>230545</v>
      </c>
      <c r="M7396">
        <v>49</v>
      </c>
      <c r="N7396" t="s">
        <v>9331</v>
      </c>
      <c r="O7396" t="s">
        <v>9540</v>
      </c>
      <c r="P7396">
        <v>4.2454374665687751E-2</v>
      </c>
      <c r="Q7396">
        <v>0</v>
      </c>
      <c r="R7396">
        <v>3</v>
      </c>
    </row>
    <row r="7397" spans="1:18" x14ac:dyDescent="0.25">
      <c r="A7397" t="s">
        <v>2494</v>
      </c>
      <c r="B7397">
        <v>2018</v>
      </c>
      <c r="C7397">
        <v>5</v>
      </c>
      <c r="D7397">
        <v>18</v>
      </c>
      <c r="E7397" t="s">
        <v>226</v>
      </c>
      <c r="F7397" s="1" t="s">
        <v>3205</v>
      </c>
      <c r="G7397" s="1" t="s">
        <v>3384</v>
      </c>
      <c r="H7397" s="1" t="s">
        <v>3206</v>
      </c>
      <c r="I7397" t="s">
        <v>17068</v>
      </c>
      <c r="J7397" t="s">
        <v>23</v>
      </c>
      <c r="K7397">
        <v>15180</v>
      </c>
      <c r="L7397">
        <v>743744.11</v>
      </c>
      <c r="M7397">
        <v>49</v>
      </c>
      <c r="N7397" t="s">
        <v>170</v>
      </c>
      <c r="O7397" t="s">
        <v>9516</v>
      </c>
      <c r="P7397">
        <v>3.660242098978287E-2</v>
      </c>
      <c r="Q7397">
        <v>0</v>
      </c>
      <c r="R7397">
        <v>2</v>
      </c>
    </row>
    <row r="7398" spans="1:18" x14ac:dyDescent="0.25">
      <c r="A7398" t="s">
        <v>2494</v>
      </c>
      <c r="B7398">
        <v>2018</v>
      </c>
      <c r="C7398">
        <v>5</v>
      </c>
      <c r="D7398">
        <v>18</v>
      </c>
      <c r="E7398" t="s">
        <v>226</v>
      </c>
      <c r="F7398" s="1" t="s">
        <v>3205</v>
      </c>
      <c r="G7398" s="1" t="s">
        <v>3384</v>
      </c>
      <c r="H7398" s="1" t="s">
        <v>3206</v>
      </c>
      <c r="I7398" t="s">
        <v>17143</v>
      </c>
      <c r="J7398" t="s">
        <v>23</v>
      </c>
      <c r="K7398">
        <v>5685</v>
      </c>
      <c r="L7398">
        <v>280270.5</v>
      </c>
      <c r="M7398">
        <v>49.3</v>
      </c>
      <c r="N7398" t="s">
        <v>112</v>
      </c>
      <c r="O7398" t="s">
        <v>9515</v>
      </c>
      <c r="P7398">
        <v>3.2773227720419927E-2</v>
      </c>
      <c r="Q7398">
        <v>0</v>
      </c>
      <c r="R7398">
        <v>2</v>
      </c>
    </row>
    <row r="7399" spans="1:18" x14ac:dyDescent="0.25">
      <c r="A7399" t="s">
        <v>371</v>
      </c>
      <c r="B7399">
        <v>2016</v>
      </c>
      <c r="C7399">
        <v>1</v>
      </c>
      <c r="D7399">
        <v>19</v>
      </c>
      <c r="E7399" t="s">
        <v>92</v>
      </c>
      <c r="F7399" s="1" t="s">
        <v>3205</v>
      </c>
      <c r="G7399" s="1" t="s">
        <v>3967</v>
      </c>
      <c r="H7399" s="1" t="s">
        <v>3206</v>
      </c>
      <c r="I7399" t="s">
        <v>18177</v>
      </c>
      <c r="J7399" t="s">
        <v>23</v>
      </c>
      <c r="K7399">
        <v>1460</v>
      </c>
      <c r="L7399">
        <v>75190</v>
      </c>
      <c r="M7399">
        <v>51.5</v>
      </c>
      <c r="N7399" t="s">
        <v>9249</v>
      </c>
      <c r="O7399" t="s">
        <v>9553</v>
      </c>
      <c r="P7399">
        <v>0</v>
      </c>
      <c r="Q7399">
        <v>0</v>
      </c>
      <c r="R7399">
        <v>1</v>
      </c>
    </row>
    <row r="7400" spans="1:18" x14ac:dyDescent="0.25">
      <c r="A7400" t="s">
        <v>371</v>
      </c>
      <c r="B7400">
        <v>2016</v>
      </c>
      <c r="C7400">
        <v>1</v>
      </c>
      <c r="D7400">
        <v>19</v>
      </c>
      <c r="E7400" t="s">
        <v>92</v>
      </c>
      <c r="F7400" s="1" t="s">
        <v>3205</v>
      </c>
      <c r="G7400" s="1" t="s">
        <v>18746</v>
      </c>
      <c r="H7400" s="1" t="s">
        <v>3206</v>
      </c>
      <c r="I7400" t="s">
        <v>18906</v>
      </c>
      <c r="J7400" t="s">
        <v>23</v>
      </c>
      <c r="K7400">
        <v>249</v>
      </c>
      <c r="L7400">
        <v>10420.65</v>
      </c>
      <c r="M7400">
        <v>41.85</v>
      </c>
      <c r="N7400" t="s">
        <v>22007</v>
      </c>
      <c r="O7400" t="s">
        <v>23368</v>
      </c>
      <c r="P7400">
        <v>0</v>
      </c>
      <c r="Q7400">
        <v>0</v>
      </c>
      <c r="R7400">
        <v>1</v>
      </c>
    </row>
    <row r="7401" spans="1:18" x14ac:dyDescent="0.25">
      <c r="A7401" t="s">
        <v>371</v>
      </c>
      <c r="B7401">
        <v>2016</v>
      </c>
      <c r="C7401">
        <v>1</v>
      </c>
      <c r="D7401">
        <v>19</v>
      </c>
      <c r="E7401" t="s">
        <v>92</v>
      </c>
      <c r="F7401" s="1" t="s">
        <v>3205</v>
      </c>
      <c r="G7401" s="1" t="s">
        <v>3967</v>
      </c>
      <c r="H7401" s="1" t="s">
        <v>3206</v>
      </c>
      <c r="I7401" t="s">
        <v>18670</v>
      </c>
      <c r="J7401" t="s">
        <v>23</v>
      </c>
      <c r="K7401">
        <v>1053</v>
      </c>
      <c r="L7401">
        <v>40540.5</v>
      </c>
      <c r="M7401">
        <v>38.5</v>
      </c>
      <c r="N7401" t="s">
        <v>9225</v>
      </c>
      <c r="O7401" t="s">
        <v>9594</v>
      </c>
      <c r="P7401">
        <v>0</v>
      </c>
      <c r="Q7401">
        <v>0</v>
      </c>
      <c r="R7401">
        <v>1</v>
      </c>
    </row>
    <row r="7402" spans="1:18" x14ac:dyDescent="0.25">
      <c r="A7402" t="s">
        <v>371</v>
      </c>
      <c r="B7402">
        <v>2016</v>
      </c>
      <c r="C7402">
        <v>1</v>
      </c>
      <c r="D7402">
        <v>19</v>
      </c>
      <c r="E7402" t="s">
        <v>92</v>
      </c>
      <c r="F7402" s="1" t="s">
        <v>3205</v>
      </c>
      <c r="G7402" s="1" t="s">
        <v>3967</v>
      </c>
      <c r="H7402" s="1" t="s">
        <v>3206</v>
      </c>
      <c r="I7402" t="s">
        <v>18673</v>
      </c>
      <c r="J7402" t="s">
        <v>23</v>
      </c>
      <c r="K7402">
        <v>3439</v>
      </c>
      <c r="L7402">
        <v>128962.5</v>
      </c>
      <c r="M7402">
        <v>37.5</v>
      </c>
      <c r="N7402" t="s">
        <v>9236</v>
      </c>
      <c r="O7402" t="s">
        <v>9554</v>
      </c>
      <c r="P7402">
        <v>0</v>
      </c>
      <c r="Q7402">
        <v>0</v>
      </c>
      <c r="R7402">
        <v>1</v>
      </c>
    </row>
    <row r="7403" spans="1:18" x14ac:dyDescent="0.25">
      <c r="A7403" t="s">
        <v>371</v>
      </c>
      <c r="B7403">
        <v>2016</v>
      </c>
      <c r="C7403">
        <v>1</v>
      </c>
      <c r="D7403">
        <v>19</v>
      </c>
      <c r="E7403" t="s">
        <v>92</v>
      </c>
      <c r="F7403" s="1" t="s">
        <v>3205</v>
      </c>
      <c r="G7403" s="1" t="s">
        <v>18746</v>
      </c>
      <c r="H7403" s="1" t="s">
        <v>3206</v>
      </c>
      <c r="I7403" t="s">
        <v>18780</v>
      </c>
      <c r="J7403" t="s">
        <v>23</v>
      </c>
      <c r="K7403">
        <v>295</v>
      </c>
      <c r="L7403">
        <v>12345.75</v>
      </c>
      <c r="M7403">
        <v>41.85</v>
      </c>
      <c r="N7403" t="s">
        <v>22014</v>
      </c>
      <c r="O7403" t="s">
        <v>23317</v>
      </c>
      <c r="P7403">
        <v>0</v>
      </c>
      <c r="Q7403">
        <v>0</v>
      </c>
      <c r="R7403">
        <v>1</v>
      </c>
    </row>
    <row r="7404" spans="1:18" x14ac:dyDescent="0.25">
      <c r="A7404" t="s">
        <v>371</v>
      </c>
      <c r="B7404">
        <v>2016</v>
      </c>
      <c r="C7404">
        <v>1</v>
      </c>
      <c r="D7404">
        <v>19</v>
      </c>
      <c r="E7404" t="s">
        <v>92</v>
      </c>
      <c r="F7404" s="1" t="s">
        <v>3205</v>
      </c>
      <c r="G7404" s="1" t="s">
        <v>18746</v>
      </c>
      <c r="H7404" s="1" t="s">
        <v>3206</v>
      </c>
      <c r="I7404" t="s">
        <v>18909</v>
      </c>
      <c r="J7404" t="s">
        <v>23</v>
      </c>
      <c r="K7404">
        <v>385</v>
      </c>
      <c r="L7404">
        <v>16497.25</v>
      </c>
      <c r="M7404">
        <v>42.85</v>
      </c>
      <c r="N7404" t="s">
        <v>22015</v>
      </c>
      <c r="O7404" t="s">
        <v>23377</v>
      </c>
      <c r="P7404">
        <v>0</v>
      </c>
      <c r="Q7404">
        <v>0</v>
      </c>
      <c r="R7404">
        <v>1</v>
      </c>
    </row>
    <row r="7405" spans="1:18" x14ac:dyDescent="0.25">
      <c r="A7405" t="s">
        <v>371</v>
      </c>
      <c r="B7405">
        <v>2016</v>
      </c>
      <c r="C7405">
        <v>1</v>
      </c>
      <c r="D7405">
        <v>19</v>
      </c>
      <c r="E7405" t="s">
        <v>92</v>
      </c>
      <c r="F7405" s="1" t="s">
        <v>3205</v>
      </c>
      <c r="G7405" s="1" t="s">
        <v>18746</v>
      </c>
      <c r="H7405" s="1" t="s">
        <v>3206</v>
      </c>
      <c r="I7405" t="s">
        <v>18897</v>
      </c>
      <c r="J7405" t="s">
        <v>23</v>
      </c>
      <c r="K7405">
        <v>249</v>
      </c>
      <c r="L7405">
        <v>11080.5</v>
      </c>
      <c r="M7405">
        <v>44.5</v>
      </c>
      <c r="N7405" t="s">
        <v>22019</v>
      </c>
      <c r="O7405" t="s">
        <v>23378</v>
      </c>
      <c r="P7405">
        <v>0</v>
      </c>
      <c r="Q7405">
        <v>0</v>
      </c>
      <c r="R7405">
        <v>1</v>
      </c>
    </row>
    <row r="7406" spans="1:18" x14ac:dyDescent="0.25">
      <c r="A7406" t="s">
        <v>371</v>
      </c>
      <c r="B7406">
        <v>2016</v>
      </c>
      <c r="C7406">
        <v>1</v>
      </c>
      <c r="D7406">
        <v>19</v>
      </c>
      <c r="E7406" t="s">
        <v>92</v>
      </c>
      <c r="F7406" s="1" t="s">
        <v>3205</v>
      </c>
      <c r="G7406" s="1" t="s">
        <v>3384</v>
      </c>
      <c r="H7406" s="1" t="s">
        <v>3204</v>
      </c>
      <c r="I7406" t="s">
        <v>17424</v>
      </c>
      <c r="J7406" t="s">
        <v>23</v>
      </c>
      <c r="K7406">
        <v>2440</v>
      </c>
      <c r="L7406">
        <v>73078</v>
      </c>
      <c r="M7406">
        <v>29.95</v>
      </c>
      <c r="N7406" t="s">
        <v>298</v>
      </c>
      <c r="O7406" t="s">
        <v>9583</v>
      </c>
      <c r="P7406">
        <v>0</v>
      </c>
      <c r="Q7406">
        <v>0</v>
      </c>
      <c r="R7406">
        <v>1</v>
      </c>
    </row>
    <row r="7407" spans="1:18" x14ac:dyDescent="0.25">
      <c r="A7407" t="s">
        <v>371</v>
      </c>
      <c r="B7407">
        <v>2016</v>
      </c>
      <c r="C7407">
        <v>1</v>
      </c>
      <c r="D7407">
        <v>19</v>
      </c>
      <c r="E7407" t="s">
        <v>92</v>
      </c>
      <c r="F7407" s="1" t="s">
        <v>3205</v>
      </c>
      <c r="G7407" s="1" t="s">
        <v>18746</v>
      </c>
      <c r="H7407" s="1" t="s">
        <v>3206</v>
      </c>
      <c r="I7407" t="s">
        <v>18745</v>
      </c>
      <c r="J7407" t="s">
        <v>23</v>
      </c>
      <c r="K7407">
        <v>3591</v>
      </c>
      <c r="L7407">
        <v>152617.5</v>
      </c>
      <c r="M7407">
        <v>42.5</v>
      </c>
      <c r="N7407" t="s">
        <v>21991</v>
      </c>
      <c r="O7407" t="s">
        <v>23242</v>
      </c>
      <c r="P7407">
        <v>0</v>
      </c>
      <c r="Q7407">
        <v>0</v>
      </c>
      <c r="R7407">
        <v>1</v>
      </c>
    </row>
    <row r="7408" spans="1:18" x14ac:dyDescent="0.25">
      <c r="A7408" t="s">
        <v>371</v>
      </c>
      <c r="B7408">
        <v>2016</v>
      </c>
      <c r="C7408">
        <v>1</v>
      </c>
      <c r="D7408">
        <v>19</v>
      </c>
      <c r="E7408" t="s">
        <v>92</v>
      </c>
      <c r="F7408" s="1" t="s">
        <v>3205</v>
      </c>
      <c r="G7408" s="1" t="s">
        <v>3384</v>
      </c>
      <c r="H7408" s="1" t="s">
        <v>3204</v>
      </c>
      <c r="I7408" t="s">
        <v>17426</v>
      </c>
      <c r="J7408" t="s">
        <v>23</v>
      </c>
      <c r="K7408">
        <v>7025</v>
      </c>
      <c r="L7408">
        <v>226696.75</v>
      </c>
      <c r="M7408">
        <v>32.270000000000003</v>
      </c>
      <c r="N7408" t="s">
        <v>9150</v>
      </c>
      <c r="O7408" t="s">
        <v>9596</v>
      </c>
      <c r="P7408">
        <v>0</v>
      </c>
      <c r="Q7408">
        <v>0</v>
      </c>
      <c r="R7408">
        <v>1</v>
      </c>
    </row>
    <row r="7409" spans="1:18" x14ac:dyDescent="0.25">
      <c r="A7409" t="s">
        <v>587</v>
      </c>
      <c r="B7409">
        <v>2016</v>
      </c>
      <c r="C7409">
        <v>2</v>
      </c>
      <c r="D7409">
        <v>22</v>
      </c>
      <c r="E7409" t="s">
        <v>226</v>
      </c>
      <c r="F7409" s="1" t="s">
        <v>3205</v>
      </c>
      <c r="G7409" s="1" t="s">
        <v>3216</v>
      </c>
      <c r="H7409" s="1" t="s">
        <v>7263</v>
      </c>
      <c r="I7409" t="s">
        <v>17567</v>
      </c>
      <c r="J7409" t="s">
        <v>23</v>
      </c>
      <c r="K7409">
        <v>61750</v>
      </c>
      <c r="L7409">
        <v>2747875</v>
      </c>
      <c r="M7409">
        <v>44.5</v>
      </c>
      <c r="N7409" t="s">
        <v>21846</v>
      </c>
      <c r="O7409" t="s">
        <v>23379</v>
      </c>
      <c r="P7409">
        <v>0</v>
      </c>
      <c r="Q7409">
        <v>0</v>
      </c>
      <c r="R7409">
        <v>1</v>
      </c>
    </row>
    <row r="7410" spans="1:18" x14ac:dyDescent="0.25">
      <c r="A7410" t="s">
        <v>15659</v>
      </c>
      <c r="B7410">
        <v>2019</v>
      </c>
      <c r="C7410">
        <v>9</v>
      </c>
      <c r="D7410">
        <v>20</v>
      </c>
      <c r="E7410" t="s">
        <v>226</v>
      </c>
      <c r="F7410" s="1" t="s">
        <v>3205</v>
      </c>
      <c r="G7410" s="1" t="s">
        <v>3384</v>
      </c>
      <c r="H7410" s="1" t="s">
        <v>3206</v>
      </c>
      <c r="I7410" t="s">
        <v>17213</v>
      </c>
      <c r="J7410" t="s">
        <v>23</v>
      </c>
      <c r="K7410">
        <v>9940</v>
      </c>
      <c r="L7410">
        <v>482090</v>
      </c>
      <c r="M7410">
        <v>48.5</v>
      </c>
      <c r="N7410" t="s">
        <v>163</v>
      </c>
      <c r="O7410" t="s">
        <v>9505</v>
      </c>
      <c r="P7410">
        <v>3.8218627714528705E-2</v>
      </c>
      <c r="Q7410">
        <v>0</v>
      </c>
      <c r="R7410">
        <v>3</v>
      </c>
    </row>
    <row r="7411" spans="1:18" x14ac:dyDescent="0.25">
      <c r="A7411" t="s">
        <v>15659</v>
      </c>
      <c r="B7411">
        <v>2019</v>
      </c>
      <c r="C7411">
        <v>9</v>
      </c>
      <c r="D7411">
        <v>20</v>
      </c>
      <c r="E7411" t="s">
        <v>226</v>
      </c>
      <c r="F7411" s="1" t="s">
        <v>3205</v>
      </c>
      <c r="G7411" s="1" t="s">
        <v>3384</v>
      </c>
      <c r="H7411" s="1" t="s">
        <v>3206</v>
      </c>
      <c r="I7411" t="s">
        <v>17215</v>
      </c>
      <c r="J7411" t="s">
        <v>23</v>
      </c>
      <c r="K7411">
        <v>5140</v>
      </c>
      <c r="L7411">
        <v>249290</v>
      </c>
      <c r="M7411">
        <v>48.5</v>
      </c>
      <c r="N7411" t="s">
        <v>170</v>
      </c>
      <c r="O7411" t="s">
        <v>9516</v>
      </c>
      <c r="P7411">
        <v>3.660242098978287E-2</v>
      </c>
      <c r="Q7411">
        <v>0</v>
      </c>
      <c r="R7411">
        <v>3</v>
      </c>
    </row>
    <row r="7412" spans="1:18" x14ac:dyDescent="0.25">
      <c r="A7412" t="s">
        <v>15659</v>
      </c>
      <c r="B7412">
        <v>2019</v>
      </c>
      <c r="C7412">
        <v>9</v>
      </c>
      <c r="D7412">
        <v>20</v>
      </c>
      <c r="E7412" t="s">
        <v>226</v>
      </c>
      <c r="F7412" s="1" t="s">
        <v>3205</v>
      </c>
      <c r="G7412" s="1" t="s">
        <v>3384</v>
      </c>
      <c r="H7412" s="1" t="s">
        <v>3206</v>
      </c>
      <c r="I7412" t="s">
        <v>17216</v>
      </c>
      <c r="J7412" t="s">
        <v>23</v>
      </c>
      <c r="K7412">
        <v>5065</v>
      </c>
      <c r="L7412">
        <v>248185</v>
      </c>
      <c r="M7412">
        <v>49</v>
      </c>
      <c r="N7412" t="s">
        <v>166</v>
      </c>
      <c r="O7412" t="s">
        <v>9509</v>
      </c>
      <c r="P7412">
        <v>0</v>
      </c>
      <c r="Q7412">
        <v>0</v>
      </c>
      <c r="R7412">
        <v>3</v>
      </c>
    </row>
    <row r="7413" spans="1:18" x14ac:dyDescent="0.25">
      <c r="A7413" t="s">
        <v>16719</v>
      </c>
      <c r="B7413">
        <v>2019</v>
      </c>
      <c r="C7413">
        <v>12</v>
      </c>
      <c r="D7413">
        <v>17</v>
      </c>
      <c r="E7413" t="s">
        <v>643</v>
      </c>
      <c r="F7413" s="1" t="s">
        <v>3205</v>
      </c>
      <c r="G7413" s="1" t="s">
        <v>3863</v>
      </c>
      <c r="H7413" s="1" t="s">
        <v>3206</v>
      </c>
      <c r="I7413" t="s">
        <v>19221</v>
      </c>
      <c r="J7413" t="s">
        <v>23</v>
      </c>
      <c r="K7413">
        <v>19579</v>
      </c>
      <c r="L7413">
        <v>896718.2</v>
      </c>
      <c r="M7413">
        <v>45.8</v>
      </c>
      <c r="N7413" t="s">
        <v>9347</v>
      </c>
      <c r="O7413" t="s">
        <v>9542</v>
      </c>
      <c r="P7413">
        <v>8.0289698840596724E-2</v>
      </c>
      <c r="Q7413">
        <v>0</v>
      </c>
      <c r="R7413">
        <v>4</v>
      </c>
    </row>
    <row r="7414" spans="1:18" x14ac:dyDescent="0.25">
      <c r="A7414" t="s">
        <v>2749</v>
      </c>
      <c r="B7414">
        <v>2018</v>
      </c>
      <c r="C7414">
        <v>8</v>
      </c>
      <c r="D7414">
        <v>29</v>
      </c>
      <c r="E7414" t="s">
        <v>15699</v>
      </c>
      <c r="F7414" s="1" t="s">
        <v>3205</v>
      </c>
      <c r="G7414" s="1" t="s">
        <v>3863</v>
      </c>
      <c r="H7414" s="1" t="s">
        <v>3206</v>
      </c>
      <c r="I7414" t="s">
        <v>18995</v>
      </c>
      <c r="J7414" t="s">
        <v>23</v>
      </c>
      <c r="K7414">
        <v>5095</v>
      </c>
      <c r="L7414">
        <v>245069.52</v>
      </c>
      <c r="M7414">
        <v>48.1</v>
      </c>
      <c r="N7414" t="s">
        <v>9347</v>
      </c>
      <c r="O7414" t="s">
        <v>9542</v>
      </c>
      <c r="P7414">
        <v>8.0289698840596724E-2</v>
      </c>
      <c r="Q7414">
        <v>0</v>
      </c>
      <c r="R7414">
        <v>3</v>
      </c>
    </row>
    <row r="7415" spans="1:18" x14ac:dyDescent="0.25">
      <c r="A7415" t="s">
        <v>2749</v>
      </c>
      <c r="B7415">
        <v>2018</v>
      </c>
      <c r="C7415">
        <v>8</v>
      </c>
      <c r="D7415">
        <v>29</v>
      </c>
      <c r="E7415" t="s">
        <v>15699</v>
      </c>
      <c r="F7415" s="1" t="s">
        <v>3205</v>
      </c>
      <c r="G7415" s="1" t="s">
        <v>3863</v>
      </c>
      <c r="H7415" s="1" t="s">
        <v>3206</v>
      </c>
      <c r="I7415" t="s">
        <v>19104</v>
      </c>
      <c r="J7415" t="s">
        <v>23</v>
      </c>
      <c r="K7415">
        <v>14850</v>
      </c>
      <c r="L7415">
        <v>717255.05</v>
      </c>
      <c r="M7415">
        <v>48.3</v>
      </c>
      <c r="N7415" t="s">
        <v>9305</v>
      </c>
      <c r="O7415" t="s">
        <v>9530</v>
      </c>
      <c r="P7415">
        <v>3.1450189480311259E-2</v>
      </c>
      <c r="Q7415">
        <v>0</v>
      </c>
      <c r="R7415">
        <v>3</v>
      </c>
    </row>
    <row r="7416" spans="1:18" x14ac:dyDescent="0.25">
      <c r="A7416" t="s">
        <v>8529</v>
      </c>
      <c r="B7416">
        <v>2018</v>
      </c>
      <c r="C7416">
        <v>4</v>
      </c>
      <c r="D7416">
        <v>28</v>
      </c>
      <c r="E7416" t="s">
        <v>7471</v>
      </c>
      <c r="F7416" s="1" t="s">
        <v>5207</v>
      </c>
      <c r="G7416" s="1" t="s">
        <v>21051</v>
      </c>
      <c r="H7416" s="1" t="s">
        <v>7263</v>
      </c>
      <c r="I7416" t="s">
        <v>21076</v>
      </c>
      <c r="J7416" t="s">
        <v>38</v>
      </c>
      <c r="K7416">
        <v>100</v>
      </c>
      <c r="L7416">
        <v>38400</v>
      </c>
      <c r="M7416">
        <v>384</v>
      </c>
      <c r="N7416" t="s">
        <v>7263</v>
      </c>
      <c r="O7416" t="s">
        <v>23274</v>
      </c>
      <c r="P7416">
        <v>0</v>
      </c>
      <c r="Q7416">
        <v>0</v>
      </c>
      <c r="R7416">
        <v>2</v>
      </c>
    </row>
    <row r="7417" spans="1:18" x14ac:dyDescent="0.25">
      <c r="A7417" t="s">
        <v>7720</v>
      </c>
      <c r="B7417">
        <v>2016</v>
      </c>
      <c r="C7417">
        <v>8</v>
      </c>
      <c r="D7417">
        <v>29</v>
      </c>
      <c r="E7417" t="s">
        <v>7304</v>
      </c>
      <c r="F7417" s="1" t="s">
        <v>9480</v>
      </c>
      <c r="G7417" s="1" t="s">
        <v>9480</v>
      </c>
      <c r="H7417" s="1" t="s">
        <v>9480</v>
      </c>
      <c r="I7417" t="s">
        <v>15719</v>
      </c>
      <c r="J7417" t="s">
        <v>23</v>
      </c>
      <c r="K7417">
        <v>300</v>
      </c>
      <c r="L7417">
        <v>34050</v>
      </c>
      <c r="M7417">
        <v>113.5</v>
      </c>
      <c r="N7417" t="e">
        <v>#N/A</v>
      </c>
      <c r="O7417" t="e">
        <v>#N/A</v>
      </c>
      <c r="P7417">
        <v>0</v>
      </c>
      <c r="Q7417">
        <v>0</v>
      </c>
      <c r="R7417">
        <v>3</v>
      </c>
    </row>
    <row r="7418" spans="1:18" x14ac:dyDescent="0.25">
      <c r="A7418" t="s">
        <v>7720</v>
      </c>
      <c r="B7418">
        <v>2016</v>
      </c>
      <c r="C7418">
        <v>8</v>
      </c>
      <c r="D7418">
        <v>29</v>
      </c>
      <c r="E7418" t="s">
        <v>7304</v>
      </c>
      <c r="F7418" s="1" t="s">
        <v>5207</v>
      </c>
      <c r="G7418" s="1" t="s">
        <v>21008</v>
      </c>
      <c r="H7418" s="1" t="s">
        <v>7263</v>
      </c>
      <c r="I7418" t="s">
        <v>21017</v>
      </c>
      <c r="J7418" t="s">
        <v>23</v>
      </c>
      <c r="K7418">
        <v>50</v>
      </c>
      <c r="L7418">
        <v>6107.5</v>
      </c>
      <c r="M7418">
        <v>122.15</v>
      </c>
      <c r="N7418" t="s">
        <v>7263</v>
      </c>
      <c r="O7418" t="s">
        <v>23274</v>
      </c>
      <c r="P7418">
        <v>0</v>
      </c>
      <c r="Q7418">
        <v>0</v>
      </c>
      <c r="R7418">
        <v>3</v>
      </c>
    </row>
    <row r="7419" spans="1:18" x14ac:dyDescent="0.25">
      <c r="A7419" t="s">
        <v>16721</v>
      </c>
      <c r="B7419">
        <v>2019</v>
      </c>
      <c r="C7419">
        <v>12</v>
      </c>
      <c r="D7419">
        <v>8</v>
      </c>
      <c r="E7419" t="s">
        <v>8095</v>
      </c>
      <c r="F7419" s="1" t="s">
        <v>5207</v>
      </c>
      <c r="G7419" s="1" t="s">
        <v>20931</v>
      </c>
      <c r="H7419" s="1" t="s">
        <v>3200</v>
      </c>
      <c r="I7419" t="s">
        <v>20977</v>
      </c>
      <c r="J7419" t="s">
        <v>23</v>
      </c>
      <c r="K7419">
        <v>120</v>
      </c>
      <c r="L7419">
        <v>17337.599999999999</v>
      </c>
      <c r="M7419">
        <v>144.47999999999999</v>
      </c>
      <c r="N7419" t="s">
        <v>7263</v>
      </c>
      <c r="O7419" t="s">
        <v>23192</v>
      </c>
      <c r="P7419">
        <v>0</v>
      </c>
      <c r="Q7419">
        <v>0</v>
      </c>
      <c r="R7419">
        <v>4</v>
      </c>
    </row>
    <row r="7420" spans="1:18" x14ac:dyDescent="0.25">
      <c r="A7420" t="s">
        <v>16721</v>
      </c>
      <c r="B7420">
        <v>2019</v>
      </c>
      <c r="C7420">
        <v>12</v>
      </c>
      <c r="D7420">
        <v>8</v>
      </c>
      <c r="E7420" t="s">
        <v>8095</v>
      </c>
      <c r="F7420" s="1" t="s">
        <v>5207</v>
      </c>
      <c r="G7420" s="1" t="s">
        <v>21008</v>
      </c>
      <c r="H7420" s="1" t="s">
        <v>3200</v>
      </c>
      <c r="I7420" t="s">
        <v>7027</v>
      </c>
      <c r="J7420" t="s">
        <v>23</v>
      </c>
      <c r="K7420">
        <v>16</v>
      </c>
      <c r="L7420">
        <v>2609.4699999999998</v>
      </c>
      <c r="M7420">
        <v>163.09</v>
      </c>
      <c r="N7420" t="s">
        <v>9365</v>
      </c>
      <c r="O7420" t="s">
        <v>10076</v>
      </c>
      <c r="P7420">
        <v>0</v>
      </c>
      <c r="Q7420">
        <v>0</v>
      </c>
      <c r="R7420">
        <v>4</v>
      </c>
    </row>
    <row r="7421" spans="1:18" x14ac:dyDescent="0.25">
      <c r="A7421" t="s">
        <v>16721</v>
      </c>
      <c r="B7421">
        <v>2019</v>
      </c>
      <c r="C7421">
        <v>12</v>
      </c>
      <c r="D7421">
        <v>8</v>
      </c>
      <c r="E7421" t="s">
        <v>8095</v>
      </c>
      <c r="F7421" s="1" t="s">
        <v>5207</v>
      </c>
      <c r="G7421" s="1" t="s">
        <v>20573</v>
      </c>
      <c r="H7421" s="1" t="s">
        <v>3200</v>
      </c>
      <c r="I7421" t="s">
        <v>20721</v>
      </c>
      <c r="J7421" t="s">
        <v>23</v>
      </c>
      <c r="K7421">
        <v>2140</v>
      </c>
      <c r="L7421">
        <v>261165.6</v>
      </c>
      <c r="M7421">
        <v>122.04</v>
      </c>
      <c r="N7421" t="s">
        <v>8855</v>
      </c>
      <c r="O7421" t="s">
        <v>9464</v>
      </c>
      <c r="P7421">
        <v>0</v>
      </c>
      <c r="Q7421">
        <v>4.0124694125017395E-2</v>
      </c>
      <c r="R7421">
        <v>4</v>
      </c>
    </row>
    <row r="7422" spans="1:18" x14ac:dyDescent="0.25">
      <c r="A7422" t="s">
        <v>16721</v>
      </c>
      <c r="B7422">
        <v>2019</v>
      </c>
      <c r="C7422">
        <v>12</v>
      </c>
      <c r="D7422">
        <v>8</v>
      </c>
      <c r="E7422" t="s">
        <v>8095</v>
      </c>
      <c r="F7422" s="1" t="s">
        <v>5207</v>
      </c>
      <c r="G7422" s="1" t="s">
        <v>20931</v>
      </c>
      <c r="H7422" s="1" t="s">
        <v>3200</v>
      </c>
      <c r="I7422" t="s">
        <v>20951</v>
      </c>
      <c r="J7422" t="s">
        <v>23</v>
      </c>
      <c r="K7422">
        <v>540</v>
      </c>
      <c r="L7422">
        <v>63944.639999999999</v>
      </c>
      <c r="M7422">
        <v>118.42</v>
      </c>
      <c r="N7422" t="s">
        <v>7263</v>
      </c>
      <c r="O7422" t="s">
        <v>23192</v>
      </c>
      <c r="P7422">
        <v>0</v>
      </c>
      <c r="Q7422">
        <v>0</v>
      </c>
      <c r="R7422">
        <v>4</v>
      </c>
    </row>
    <row r="7423" spans="1:18" x14ac:dyDescent="0.25">
      <c r="A7423" t="s">
        <v>16721</v>
      </c>
      <c r="B7423">
        <v>2019</v>
      </c>
      <c r="C7423">
        <v>12</v>
      </c>
      <c r="D7423">
        <v>8</v>
      </c>
      <c r="E7423" t="s">
        <v>8095</v>
      </c>
      <c r="F7423" s="1" t="s">
        <v>5207</v>
      </c>
      <c r="G7423" s="1" t="s">
        <v>20931</v>
      </c>
      <c r="H7423" s="1" t="s">
        <v>3200</v>
      </c>
      <c r="I7423" t="s">
        <v>20970</v>
      </c>
      <c r="J7423" t="s">
        <v>23</v>
      </c>
      <c r="K7423">
        <v>1880</v>
      </c>
      <c r="L7423">
        <v>271622.40000000002</v>
      </c>
      <c r="M7423">
        <v>144.47999999999999</v>
      </c>
      <c r="N7423" t="s">
        <v>9108</v>
      </c>
      <c r="O7423" t="s">
        <v>9833</v>
      </c>
      <c r="P7423">
        <v>0</v>
      </c>
      <c r="Q7423">
        <v>0</v>
      </c>
      <c r="R7423">
        <v>4</v>
      </c>
    </row>
    <row r="7424" spans="1:18" x14ac:dyDescent="0.25">
      <c r="A7424" t="s">
        <v>16721</v>
      </c>
      <c r="B7424">
        <v>2019</v>
      </c>
      <c r="C7424">
        <v>12</v>
      </c>
      <c r="D7424">
        <v>8</v>
      </c>
      <c r="E7424" t="s">
        <v>8095</v>
      </c>
      <c r="F7424" s="1" t="s">
        <v>5207</v>
      </c>
      <c r="G7424" s="1" t="s">
        <v>20931</v>
      </c>
      <c r="H7424" s="1" t="s">
        <v>3200</v>
      </c>
      <c r="I7424" t="s">
        <v>20983</v>
      </c>
      <c r="J7424" t="s">
        <v>23</v>
      </c>
      <c r="K7424">
        <v>2200</v>
      </c>
      <c r="L7424">
        <v>317856</v>
      </c>
      <c r="M7424">
        <v>144.47999999999999</v>
      </c>
      <c r="N7424" t="s">
        <v>9110</v>
      </c>
      <c r="O7424" t="s">
        <v>10080</v>
      </c>
      <c r="P7424">
        <v>0</v>
      </c>
      <c r="Q7424">
        <v>0</v>
      </c>
      <c r="R7424">
        <v>4</v>
      </c>
    </row>
    <row r="7425" spans="1:18" x14ac:dyDescent="0.25">
      <c r="A7425" t="s">
        <v>16721</v>
      </c>
      <c r="B7425">
        <v>2019</v>
      </c>
      <c r="C7425">
        <v>12</v>
      </c>
      <c r="D7425">
        <v>8</v>
      </c>
      <c r="E7425" t="s">
        <v>8095</v>
      </c>
      <c r="F7425" s="1" t="s">
        <v>5207</v>
      </c>
      <c r="G7425" s="1" t="s">
        <v>20573</v>
      </c>
      <c r="H7425" s="1" t="s">
        <v>3200</v>
      </c>
      <c r="I7425" t="s">
        <v>20694</v>
      </c>
      <c r="J7425" t="s">
        <v>23</v>
      </c>
      <c r="K7425">
        <v>7380</v>
      </c>
      <c r="L7425">
        <v>900655.2</v>
      </c>
      <c r="M7425">
        <v>122.04</v>
      </c>
      <c r="N7425" t="s">
        <v>9014</v>
      </c>
      <c r="O7425" t="s">
        <v>9454</v>
      </c>
      <c r="P7425">
        <v>0</v>
      </c>
      <c r="Q7425">
        <v>0.10248345341786883</v>
      </c>
      <c r="R7425">
        <v>4</v>
      </c>
    </row>
    <row r="7426" spans="1:18" x14ac:dyDescent="0.25">
      <c r="A7426" t="s">
        <v>16721</v>
      </c>
      <c r="B7426">
        <v>2019</v>
      </c>
      <c r="C7426">
        <v>12</v>
      </c>
      <c r="D7426">
        <v>8</v>
      </c>
      <c r="E7426" t="s">
        <v>8095</v>
      </c>
      <c r="F7426" s="1" t="s">
        <v>5207</v>
      </c>
      <c r="G7426" s="1" t="s">
        <v>20573</v>
      </c>
      <c r="H7426" s="1" t="s">
        <v>3200</v>
      </c>
      <c r="I7426" t="s">
        <v>20728</v>
      </c>
      <c r="J7426" t="s">
        <v>23</v>
      </c>
      <c r="K7426">
        <v>820</v>
      </c>
      <c r="L7426">
        <v>100072.8</v>
      </c>
      <c r="M7426">
        <v>122.04</v>
      </c>
      <c r="N7426" t="s">
        <v>7263</v>
      </c>
      <c r="O7426" t="s">
        <v>23192</v>
      </c>
      <c r="P7426">
        <v>0</v>
      </c>
      <c r="Q7426">
        <v>0</v>
      </c>
      <c r="R7426">
        <v>4</v>
      </c>
    </row>
    <row r="7427" spans="1:18" x14ac:dyDescent="0.25">
      <c r="A7427" t="s">
        <v>2971</v>
      </c>
      <c r="B7427">
        <v>2018</v>
      </c>
      <c r="C7427">
        <v>10</v>
      </c>
      <c r="D7427">
        <v>27</v>
      </c>
      <c r="E7427" t="s">
        <v>1620</v>
      </c>
      <c r="F7427" s="1" t="s">
        <v>3205</v>
      </c>
      <c r="G7427" s="1" t="s">
        <v>3384</v>
      </c>
      <c r="H7427" s="1" t="s">
        <v>3206</v>
      </c>
      <c r="I7427" t="s">
        <v>17066</v>
      </c>
      <c r="J7427" t="s">
        <v>23</v>
      </c>
      <c r="K7427">
        <v>5450</v>
      </c>
      <c r="L7427">
        <v>251517.5</v>
      </c>
      <c r="M7427">
        <v>46.15</v>
      </c>
      <c r="N7427" t="s">
        <v>160</v>
      </c>
      <c r="O7427" t="s">
        <v>9452</v>
      </c>
      <c r="P7427">
        <v>0.10110188471641929</v>
      </c>
      <c r="Q7427">
        <v>0</v>
      </c>
      <c r="R7427">
        <v>4</v>
      </c>
    </row>
    <row r="7428" spans="1:18" x14ac:dyDescent="0.25">
      <c r="A7428" t="s">
        <v>2971</v>
      </c>
      <c r="B7428">
        <v>2018</v>
      </c>
      <c r="C7428">
        <v>10</v>
      </c>
      <c r="D7428">
        <v>27</v>
      </c>
      <c r="E7428" t="s">
        <v>1620</v>
      </c>
      <c r="F7428" s="1" t="s">
        <v>3205</v>
      </c>
      <c r="G7428" s="1" t="s">
        <v>3863</v>
      </c>
      <c r="H7428" s="1" t="s">
        <v>3206</v>
      </c>
      <c r="I7428" t="s">
        <v>19122</v>
      </c>
      <c r="J7428" t="s">
        <v>23</v>
      </c>
      <c r="K7428">
        <v>7100</v>
      </c>
      <c r="L7428">
        <v>359970</v>
      </c>
      <c r="M7428">
        <v>50.7</v>
      </c>
      <c r="N7428" t="s">
        <v>9309</v>
      </c>
      <c r="O7428" t="s">
        <v>9451</v>
      </c>
      <c r="P7428">
        <v>6.5364123560168089E-2</v>
      </c>
      <c r="Q7428">
        <v>0</v>
      </c>
      <c r="R7428">
        <v>4</v>
      </c>
    </row>
    <row r="7429" spans="1:18" x14ac:dyDescent="0.25">
      <c r="A7429" t="s">
        <v>2971</v>
      </c>
      <c r="B7429">
        <v>2018</v>
      </c>
      <c r="C7429">
        <v>10</v>
      </c>
      <c r="D7429">
        <v>27</v>
      </c>
      <c r="E7429" t="s">
        <v>1620</v>
      </c>
      <c r="F7429" s="1" t="s">
        <v>3205</v>
      </c>
      <c r="G7429" s="1" t="s">
        <v>3863</v>
      </c>
      <c r="H7429" s="1" t="s">
        <v>3206</v>
      </c>
      <c r="I7429" t="s">
        <v>18940</v>
      </c>
      <c r="J7429" t="s">
        <v>23</v>
      </c>
      <c r="K7429">
        <v>6877</v>
      </c>
      <c r="L7429">
        <v>441503.4</v>
      </c>
      <c r="M7429">
        <v>64.2</v>
      </c>
      <c r="N7429" t="s">
        <v>9314</v>
      </c>
      <c r="O7429" t="s">
        <v>9453</v>
      </c>
      <c r="P7429">
        <v>1.984751079033405E-2</v>
      </c>
      <c r="Q7429">
        <v>0</v>
      </c>
      <c r="R7429">
        <v>4</v>
      </c>
    </row>
    <row r="7430" spans="1:18" x14ac:dyDescent="0.25">
      <c r="A7430" t="s">
        <v>547</v>
      </c>
      <c r="B7430">
        <v>2016</v>
      </c>
      <c r="C7430">
        <v>2</v>
      </c>
      <c r="D7430">
        <v>17</v>
      </c>
      <c r="E7430" t="s">
        <v>226</v>
      </c>
      <c r="F7430" s="1" t="s">
        <v>3205</v>
      </c>
      <c r="G7430" s="1" t="s">
        <v>3384</v>
      </c>
      <c r="H7430" s="1" t="s">
        <v>3206</v>
      </c>
      <c r="I7430" t="s">
        <v>17073</v>
      </c>
      <c r="J7430" t="s">
        <v>23</v>
      </c>
      <c r="K7430">
        <v>32530</v>
      </c>
      <c r="L7430">
        <v>958008.61</v>
      </c>
      <c r="M7430">
        <v>29.45</v>
      </c>
      <c r="N7430" t="s">
        <v>163</v>
      </c>
      <c r="O7430" t="s">
        <v>9505</v>
      </c>
      <c r="P7430">
        <v>3.8218627714528705E-2</v>
      </c>
      <c r="Q7430">
        <v>0</v>
      </c>
      <c r="R7430">
        <v>1</v>
      </c>
    </row>
    <row r="7431" spans="1:18" x14ac:dyDescent="0.25">
      <c r="A7431" t="s">
        <v>547</v>
      </c>
      <c r="B7431">
        <v>2016</v>
      </c>
      <c r="C7431">
        <v>2</v>
      </c>
      <c r="D7431">
        <v>17</v>
      </c>
      <c r="E7431" t="s">
        <v>226</v>
      </c>
      <c r="F7431" s="1" t="s">
        <v>3205</v>
      </c>
      <c r="G7431" s="1" t="s">
        <v>3384</v>
      </c>
      <c r="H7431" s="1" t="s">
        <v>3206</v>
      </c>
      <c r="I7431" t="s">
        <v>17079</v>
      </c>
      <c r="J7431" t="s">
        <v>23</v>
      </c>
      <c r="K7431">
        <v>32765</v>
      </c>
      <c r="L7431">
        <v>964929.37</v>
      </c>
      <c r="M7431">
        <v>29.45</v>
      </c>
      <c r="N7431" t="s">
        <v>170</v>
      </c>
      <c r="O7431" t="s">
        <v>9516</v>
      </c>
      <c r="P7431">
        <v>3.660242098978287E-2</v>
      </c>
      <c r="Q7431">
        <v>0</v>
      </c>
      <c r="R7431">
        <v>1</v>
      </c>
    </row>
    <row r="7432" spans="1:18" x14ac:dyDescent="0.25">
      <c r="A7432" t="s">
        <v>14895</v>
      </c>
      <c r="B7432">
        <v>2019</v>
      </c>
      <c r="C7432">
        <v>6</v>
      </c>
      <c r="D7432">
        <v>22</v>
      </c>
      <c r="E7432" t="s">
        <v>7471</v>
      </c>
      <c r="F7432" s="1" t="s">
        <v>5207</v>
      </c>
      <c r="G7432" s="1" t="s">
        <v>6745</v>
      </c>
      <c r="H7432" s="1" t="s">
        <v>7263</v>
      </c>
      <c r="I7432" t="s">
        <v>7144</v>
      </c>
      <c r="J7432" t="s">
        <v>38</v>
      </c>
      <c r="K7432">
        <v>16</v>
      </c>
      <c r="L7432">
        <v>13120</v>
      </c>
      <c r="M7432">
        <v>820</v>
      </c>
      <c r="N7432" t="e">
        <v>#N/A</v>
      </c>
      <c r="O7432" t="e">
        <v>#N/A</v>
      </c>
      <c r="P7432">
        <v>0</v>
      </c>
      <c r="Q7432">
        <v>0</v>
      </c>
      <c r="R7432">
        <v>2</v>
      </c>
    </row>
    <row r="7433" spans="1:18" x14ac:dyDescent="0.25">
      <c r="A7433" t="s">
        <v>14895</v>
      </c>
      <c r="B7433">
        <v>2019</v>
      </c>
      <c r="C7433">
        <v>6</v>
      </c>
      <c r="D7433">
        <v>22</v>
      </c>
      <c r="E7433" t="s">
        <v>7471</v>
      </c>
      <c r="F7433" s="1" t="s">
        <v>5207</v>
      </c>
      <c r="G7433" s="1" t="s">
        <v>6745</v>
      </c>
      <c r="H7433" s="1" t="s">
        <v>7263</v>
      </c>
      <c r="I7433" t="s">
        <v>7198</v>
      </c>
      <c r="J7433" t="s">
        <v>38</v>
      </c>
      <c r="K7433">
        <v>2</v>
      </c>
      <c r="L7433">
        <v>618</v>
      </c>
      <c r="M7433">
        <v>309</v>
      </c>
      <c r="N7433" t="s">
        <v>8935</v>
      </c>
      <c r="O7433" t="s">
        <v>9473</v>
      </c>
      <c r="P7433">
        <v>0</v>
      </c>
      <c r="Q7433">
        <v>2.5873469413582522E-2</v>
      </c>
      <c r="R7433">
        <v>2</v>
      </c>
    </row>
    <row r="7434" spans="1:18" x14ac:dyDescent="0.25">
      <c r="A7434" t="s">
        <v>14895</v>
      </c>
      <c r="B7434">
        <v>2019</v>
      </c>
      <c r="C7434">
        <v>6</v>
      </c>
      <c r="D7434">
        <v>22</v>
      </c>
      <c r="E7434" t="s">
        <v>7471</v>
      </c>
      <c r="F7434" s="1" t="s">
        <v>5207</v>
      </c>
      <c r="G7434" s="1" t="s">
        <v>6745</v>
      </c>
      <c r="H7434" s="1" t="s">
        <v>7263</v>
      </c>
      <c r="I7434" t="s">
        <v>7209</v>
      </c>
      <c r="J7434" t="s">
        <v>38</v>
      </c>
      <c r="K7434">
        <v>1200</v>
      </c>
      <c r="L7434">
        <v>252000</v>
      </c>
      <c r="M7434">
        <v>210</v>
      </c>
      <c r="N7434" t="s">
        <v>8939</v>
      </c>
      <c r="O7434" t="s">
        <v>9462</v>
      </c>
      <c r="P7434">
        <v>0</v>
      </c>
      <c r="Q7434">
        <v>4.5837736391081546E-2</v>
      </c>
      <c r="R7434">
        <v>2</v>
      </c>
    </row>
    <row r="7435" spans="1:18" x14ac:dyDescent="0.25">
      <c r="A7435" t="s">
        <v>14895</v>
      </c>
      <c r="B7435">
        <v>2019</v>
      </c>
      <c r="C7435">
        <v>6</v>
      </c>
      <c r="D7435">
        <v>22</v>
      </c>
      <c r="E7435" t="s">
        <v>7471</v>
      </c>
      <c r="F7435" s="1" t="s">
        <v>5207</v>
      </c>
      <c r="G7435" s="1" t="s">
        <v>21054</v>
      </c>
      <c r="H7435" s="1" t="s">
        <v>3201</v>
      </c>
      <c r="I7435" t="s">
        <v>21293</v>
      </c>
      <c r="J7435" t="s">
        <v>38</v>
      </c>
      <c r="K7435">
        <v>74</v>
      </c>
      <c r="L7435">
        <v>23606</v>
      </c>
      <c r="M7435">
        <v>319</v>
      </c>
      <c r="N7435" t="s">
        <v>7263</v>
      </c>
      <c r="O7435" t="s">
        <v>23191</v>
      </c>
      <c r="P7435">
        <v>0</v>
      </c>
      <c r="Q7435">
        <v>0</v>
      </c>
      <c r="R7435">
        <v>2</v>
      </c>
    </row>
    <row r="7436" spans="1:18" x14ac:dyDescent="0.25">
      <c r="A7436" t="s">
        <v>2623</v>
      </c>
      <c r="B7436">
        <v>2018</v>
      </c>
      <c r="C7436">
        <v>7</v>
      </c>
      <c r="D7436">
        <v>5</v>
      </c>
      <c r="E7436" t="s">
        <v>1919</v>
      </c>
      <c r="F7436" s="1" t="s">
        <v>3205</v>
      </c>
      <c r="G7436" s="1" t="s">
        <v>18746</v>
      </c>
      <c r="H7436" s="1" t="s">
        <v>3206</v>
      </c>
      <c r="I7436" t="s">
        <v>18841</v>
      </c>
      <c r="J7436" t="s">
        <v>23</v>
      </c>
      <c r="K7436">
        <v>745</v>
      </c>
      <c r="L7436">
        <v>50809</v>
      </c>
      <c r="M7436">
        <v>68.2</v>
      </c>
      <c r="N7436" t="s">
        <v>22027</v>
      </c>
      <c r="O7436" t="s">
        <v>23380</v>
      </c>
      <c r="P7436">
        <v>0</v>
      </c>
      <c r="Q7436">
        <v>0</v>
      </c>
      <c r="R7436">
        <v>3</v>
      </c>
    </row>
    <row r="7437" spans="1:18" x14ac:dyDescent="0.25">
      <c r="A7437" t="s">
        <v>8484</v>
      </c>
      <c r="B7437">
        <v>2018</v>
      </c>
      <c r="C7437">
        <v>4</v>
      </c>
      <c r="D7437">
        <v>14</v>
      </c>
      <c r="E7437" t="s">
        <v>7471</v>
      </c>
      <c r="F7437" s="1" t="s">
        <v>5207</v>
      </c>
      <c r="G7437" s="1" t="s">
        <v>6745</v>
      </c>
      <c r="H7437" s="1" t="s">
        <v>7263</v>
      </c>
      <c r="I7437" t="s">
        <v>7129</v>
      </c>
      <c r="J7437" t="s">
        <v>38</v>
      </c>
      <c r="K7437">
        <v>146</v>
      </c>
      <c r="L7437">
        <v>159870</v>
      </c>
      <c r="M7437">
        <v>1095</v>
      </c>
      <c r="N7437" t="s">
        <v>8925</v>
      </c>
      <c r="O7437" t="s">
        <v>10084</v>
      </c>
      <c r="P7437">
        <v>0</v>
      </c>
      <c r="Q7437">
        <v>0</v>
      </c>
      <c r="R7437">
        <v>2</v>
      </c>
    </row>
    <row r="7438" spans="1:18" x14ac:dyDescent="0.25">
      <c r="A7438" t="s">
        <v>8484</v>
      </c>
      <c r="B7438">
        <v>2018</v>
      </c>
      <c r="C7438">
        <v>4</v>
      </c>
      <c r="D7438">
        <v>14</v>
      </c>
      <c r="E7438" t="s">
        <v>7471</v>
      </c>
      <c r="F7438" s="1" t="s">
        <v>5207</v>
      </c>
      <c r="G7438" s="1" t="s">
        <v>20931</v>
      </c>
      <c r="H7438" s="1" t="s">
        <v>7263</v>
      </c>
      <c r="I7438" t="s">
        <v>6655</v>
      </c>
      <c r="J7438" t="s">
        <v>38</v>
      </c>
      <c r="K7438">
        <v>584</v>
      </c>
      <c r="L7438">
        <v>93002</v>
      </c>
      <c r="M7438">
        <v>159.25</v>
      </c>
      <c r="N7438" t="s">
        <v>9113</v>
      </c>
      <c r="O7438" t="s">
        <v>9475</v>
      </c>
      <c r="P7438">
        <v>0</v>
      </c>
      <c r="Q7438">
        <v>2.4283935156735645E-2</v>
      </c>
      <c r="R7438">
        <v>2</v>
      </c>
    </row>
    <row r="7439" spans="1:18" x14ac:dyDescent="0.25">
      <c r="A7439" t="s">
        <v>8484</v>
      </c>
      <c r="B7439">
        <v>2018</v>
      </c>
      <c r="C7439">
        <v>4</v>
      </c>
      <c r="D7439">
        <v>14</v>
      </c>
      <c r="E7439" t="s">
        <v>7471</v>
      </c>
      <c r="F7439" s="1" t="s">
        <v>5207</v>
      </c>
      <c r="G7439" s="1" t="s">
        <v>21008</v>
      </c>
      <c r="H7439" s="1" t="s">
        <v>7263</v>
      </c>
      <c r="I7439" t="s">
        <v>7098</v>
      </c>
      <c r="J7439" t="s">
        <v>38</v>
      </c>
      <c r="K7439">
        <v>292</v>
      </c>
      <c r="L7439">
        <v>22338</v>
      </c>
      <c r="M7439">
        <v>76.5</v>
      </c>
      <c r="N7439" t="s">
        <v>8921</v>
      </c>
      <c r="O7439" t="s">
        <v>10000</v>
      </c>
      <c r="P7439">
        <v>0</v>
      </c>
      <c r="Q7439">
        <v>0</v>
      </c>
      <c r="R7439">
        <v>2</v>
      </c>
    </row>
    <row r="7440" spans="1:18" x14ac:dyDescent="0.25">
      <c r="A7440" t="s">
        <v>16334</v>
      </c>
      <c r="B7440">
        <v>2019</v>
      </c>
      <c r="C7440">
        <v>11</v>
      </c>
      <c r="D7440">
        <v>19</v>
      </c>
      <c r="E7440" t="s">
        <v>1620</v>
      </c>
      <c r="F7440" s="1" t="s">
        <v>3205</v>
      </c>
      <c r="G7440" s="1" t="s">
        <v>3863</v>
      </c>
      <c r="H7440" s="1" t="s">
        <v>3206</v>
      </c>
      <c r="I7440" t="s">
        <v>19208</v>
      </c>
      <c r="J7440" t="s">
        <v>23</v>
      </c>
      <c r="K7440">
        <v>5090</v>
      </c>
      <c r="L7440">
        <v>218870</v>
      </c>
      <c r="M7440">
        <v>43</v>
      </c>
      <c r="N7440" t="s">
        <v>9346</v>
      </c>
      <c r="O7440" t="s">
        <v>9484</v>
      </c>
      <c r="P7440">
        <v>0</v>
      </c>
      <c r="Q7440">
        <v>0</v>
      </c>
      <c r="R7440">
        <v>4</v>
      </c>
    </row>
    <row r="7441" spans="1:18" x14ac:dyDescent="0.25">
      <c r="A7441" t="s">
        <v>16334</v>
      </c>
      <c r="B7441">
        <v>2019</v>
      </c>
      <c r="C7441">
        <v>11</v>
      </c>
      <c r="D7441">
        <v>19</v>
      </c>
      <c r="E7441" t="s">
        <v>1620</v>
      </c>
      <c r="F7441" s="1" t="s">
        <v>3205</v>
      </c>
      <c r="G7441" s="1" t="s">
        <v>3384</v>
      </c>
      <c r="H7441" s="1" t="s">
        <v>3206</v>
      </c>
      <c r="I7441" t="s">
        <v>17218</v>
      </c>
      <c r="J7441" t="s">
        <v>23</v>
      </c>
      <c r="K7441">
        <v>3870</v>
      </c>
      <c r="L7441">
        <v>189629.99</v>
      </c>
      <c r="M7441">
        <v>49</v>
      </c>
      <c r="N7441" t="s">
        <v>228</v>
      </c>
      <c r="O7441" t="s">
        <v>9547</v>
      </c>
      <c r="P7441">
        <v>0</v>
      </c>
      <c r="Q7441">
        <v>0</v>
      </c>
      <c r="R7441">
        <v>4</v>
      </c>
    </row>
    <row r="7442" spans="1:18" x14ac:dyDescent="0.25">
      <c r="A7442" t="s">
        <v>16334</v>
      </c>
      <c r="B7442">
        <v>2019</v>
      </c>
      <c r="C7442">
        <v>11</v>
      </c>
      <c r="D7442">
        <v>19</v>
      </c>
      <c r="E7442" t="s">
        <v>1620</v>
      </c>
      <c r="F7442" s="1" t="s">
        <v>3205</v>
      </c>
      <c r="G7442" s="1" t="s">
        <v>3384</v>
      </c>
      <c r="H7442" s="1" t="s">
        <v>3206</v>
      </c>
      <c r="I7442" t="s">
        <v>17299</v>
      </c>
      <c r="J7442" t="s">
        <v>23</v>
      </c>
      <c r="K7442">
        <v>10800</v>
      </c>
      <c r="L7442">
        <v>469800</v>
      </c>
      <c r="M7442">
        <v>43.5</v>
      </c>
      <c r="N7442" t="s">
        <v>160</v>
      </c>
      <c r="O7442" t="s">
        <v>9452</v>
      </c>
      <c r="P7442">
        <v>0.10110188471641929</v>
      </c>
      <c r="Q7442">
        <v>0</v>
      </c>
      <c r="R7442">
        <v>4</v>
      </c>
    </row>
    <row r="7443" spans="1:18" x14ac:dyDescent="0.25">
      <c r="A7443" t="s">
        <v>8154</v>
      </c>
      <c r="B7443">
        <v>2017</v>
      </c>
      <c r="C7443">
        <v>8</v>
      </c>
      <c r="D7443">
        <v>25</v>
      </c>
      <c r="E7443" t="s">
        <v>7471</v>
      </c>
      <c r="F7443" s="1" t="s">
        <v>5207</v>
      </c>
      <c r="G7443" s="1" t="s">
        <v>20931</v>
      </c>
      <c r="H7443" s="1" t="s">
        <v>7263</v>
      </c>
      <c r="I7443" t="s">
        <v>6625</v>
      </c>
      <c r="J7443" t="s">
        <v>23</v>
      </c>
      <c r="K7443">
        <v>425</v>
      </c>
      <c r="L7443">
        <v>86615</v>
      </c>
      <c r="M7443">
        <v>203.8</v>
      </c>
      <c r="N7443" t="s">
        <v>9111</v>
      </c>
      <c r="O7443" t="s">
        <v>9468</v>
      </c>
      <c r="P7443">
        <v>0</v>
      </c>
      <c r="Q7443">
        <v>3.481892927687627E-2</v>
      </c>
      <c r="R7443">
        <v>3</v>
      </c>
    </row>
    <row r="7444" spans="1:18" x14ac:dyDescent="0.25">
      <c r="A7444" t="s">
        <v>10843</v>
      </c>
      <c r="B7444">
        <v>2019</v>
      </c>
      <c r="C7444">
        <v>4</v>
      </c>
      <c r="D7444">
        <v>12</v>
      </c>
      <c r="E7444" t="s">
        <v>15699</v>
      </c>
      <c r="F7444" s="1" t="s">
        <v>3205</v>
      </c>
      <c r="G7444" s="1" t="s">
        <v>3863</v>
      </c>
      <c r="H7444" s="1" t="s">
        <v>3206</v>
      </c>
      <c r="I7444" t="s">
        <v>19209</v>
      </c>
      <c r="J7444" t="s">
        <v>23</v>
      </c>
      <c r="K7444">
        <v>6996</v>
      </c>
      <c r="L7444">
        <v>346302</v>
      </c>
      <c r="M7444">
        <v>49.5</v>
      </c>
      <c r="N7444" t="s">
        <v>9337</v>
      </c>
      <c r="O7444" t="s">
        <v>9440</v>
      </c>
      <c r="P7444">
        <v>0.12068470364021268</v>
      </c>
      <c r="Q7444">
        <v>0</v>
      </c>
      <c r="R7444">
        <v>2</v>
      </c>
    </row>
    <row r="7445" spans="1:18" x14ac:dyDescent="0.25">
      <c r="A7445" t="s">
        <v>10843</v>
      </c>
      <c r="B7445">
        <v>2019</v>
      </c>
      <c r="C7445">
        <v>4</v>
      </c>
      <c r="D7445">
        <v>12</v>
      </c>
      <c r="E7445" t="s">
        <v>15699</v>
      </c>
      <c r="F7445" s="1" t="s">
        <v>3205</v>
      </c>
      <c r="G7445" s="1" t="s">
        <v>3863</v>
      </c>
      <c r="H7445" s="1" t="s">
        <v>3206</v>
      </c>
      <c r="I7445" t="s">
        <v>19398</v>
      </c>
      <c r="J7445" t="s">
        <v>23</v>
      </c>
      <c r="K7445">
        <v>12998</v>
      </c>
      <c r="L7445">
        <v>694093.2</v>
      </c>
      <c r="M7445">
        <v>53.4</v>
      </c>
      <c r="N7445" t="s">
        <v>489</v>
      </c>
      <c r="O7445" t="s">
        <v>9501</v>
      </c>
      <c r="P7445">
        <v>0</v>
      </c>
      <c r="Q7445">
        <v>0</v>
      </c>
      <c r="R7445">
        <v>2</v>
      </c>
    </row>
    <row r="7446" spans="1:18" x14ac:dyDescent="0.25">
      <c r="A7446" t="s">
        <v>557</v>
      </c>
      <c r="B7446">
        <v>2016</v>
      </c>
      <c r="C7446">
        <v>2</v>
      </c>
      <c r="D7446">
        <v>18</v>
      </c>
      <c r="E7446" t="s">
        <v>174</v>
      </c>
      <c r="F7446" s="1" t="s">
        <v>3205</v>
      </c>
      <c r="G7446" s="1" t="s">
        <v>3384</v>
      </c>
      <c r="H7446" s="1" t="s">
        <v>3206</v>
      </c>
      <c r="I7446" t="s">
        <v>17444</v>
      </c>
      <c r="J7446" t="s">
        <v>23</v>
      </c>
      <c r="K7446">
        <v>6100</v>
      </c>
      <c r="L7446">
        <v>179858.51</v>
      </c>
      <c r="M7446">
        <v>29.49</v>
      </c>
      <c r="N7446" t="s">
        <v>168</v>
      </c>
      <c r="O7446" t="s">
        <v>9481</v>
      </c>
      <c r="P7446">
        <v>2.7900708435018715E-2</v>
      </c>
      <c r="Q7446">
        <v>0</v>
      </c>
      <c r="R7446">
        <v>1</v>
      </c>
    </row>
    <row r="7447" spans="1:18" x14ac:dyDescent="0.25">
      <c r="A7447" t="s">
        <v>557</v>
      </c>
      <c r="B7447">
        <v>2016</v>
      </c>
      <c r="C7447">
        <v>2</v>
      </c>
      <c r="D7447">
        <v>18</v>
      </c>
      <c r="E7447" t="s">
        <v>174</v>
      </c>
      <c r="F7447" s="1" t="s">
        <v>3205</v>
      </c>
      <c r="G7447" s="1" t="s">
        <v>3863</v>
      </c>
      <c r="H7447" s="1" t="s">
        <v>3206</v>
      </c>
      <c r="I7447" t="s">
        <v>19620</v>
      </c>
      <c r="J7447" t="s">
        <v>23</v>
      </c>
      <c r="K7447">
        <v>3000</v>
      </c>
      <c r="L7447">
        <v>85499.99</v>
      </c>
      <c r="M7447">
        <v>28.5</v>
      </c>
      <c r="N7447" t="s">
        <v>9304</v>
      </c>
      <c r="O7447" t="s">
        <v>9502</v>
      </c>
      <c r="P7447">
        <v>0</v>
      </c>
      <c r="Q7447">
        <v>0</v>
      </c>
      <c r="R7447">
        <v>1</v>
      </c>
    </row>
    <row r="7448" spans="1:18" x14ac:dyDescent="0.25">
      <c r="A7448" t="s">
        <v>557</v>
      </c>
      <c r="B7448">
        <v>2016</v>
      </c>
      <c r="C7448">
        <v>2</v>
      </c>
      <c r="D7448">
        <v>18</v>
      </c>
      <c r="E7448" t="s">
        <v>174</v>
      </c>
      <c r="F7448" s="1" t="s">
        <v>3205</v>
      </c>
      <c r="G7448" s="1" t="s">
        <v>3863</v>
      </c>
      <c r="H7448" s="1" t="s">
        <v>3206</v>
      </c>
      <c r="I7448" t="s">
        <v>19625</v>
      </c>
      <c r="J7448" t="s">
        <v>23</v>
      </c>
      <c r="K7448">
        <v>4430</v>
      </c>
      <c r="L7448">
        <v>126254.99</v>
      </c>
      <c r="M7448">
        <v>28.5</v>
      </c>
      <c r="N7448" t="s">
        <v>9331</v>
      </c>
      <c r="O7448" t="s">
        <v>9540</v>
      </c>
      <c r="P7448">
        <v>4.2454374665687751E-2</v>
      </c>
      <c r="Q7448">
        <v>0</v>
      </c>
      <c r="R7448">
        <v>1</v>
      </c>
    </row>
    <row r="7449" spans="1:18" x14ac:dyDescent="0.25">
      <c r="A7449" t="s">
        <v>557</v>
      </c>
      <c r="B7449">
        <v>2016</v>
      </c>
      <c r="C7449">
        <v>2</v>
      </c>
      <c r="D7449">
        <v>18</v>
      </c>
      <c r="E7449" t="s">
        <v>174</v>
      </c>
      <c r="F7449" s="1" t="s">
        <v>3205</v>
      </c>
      <c r="G7449" s="1" t="s">
        <v>3863</v>
      </c>
      <c r="H7449" s="1" t="s">
        <v>3206</v>
      </c>
      <c r="I7449" t="s">
        <v>19066</v>
      </c>
      <c r="J7449" t="s">
        <v>23</v>
      </c>
      <c r="K7449">
        <v>870</v>
      </c>
      <c r="L7449">
        <v>24795</v>
      </c>
      <c r="M7449">
        <v>28.5</v>
      </c>
      <c r="N7449" t="s">
        <v>9347</v>
      </c>
      <c r="O7449" t="s">
        <v>9542</v>
      </c>
      <c r="P7449">
        <v>8.0289698840596724E-2</v>
      </c>
      <c r="Q7449">
        <v>0</v>
      </c>
      <c r="R7449">
        <v>1</v>
      </c>
    </row>
    <row r="7450" spans="1:18" x14ac:dyDescent="0.25">
      <c r="A7450" t="s">
        <v>557</v>
      </c>
      <c r="B7450">
        <v>2016</v>
      </c>
      <c r="C7450">
        <v>2</v>
      </c>
      <c r="D7450">
        <v>18</v>
      </c>
      <c r="E7450" t="s">
        <v>174</v>
      </c>
      <c r="F7450" s="1" t="s">
        <v>3205</v>
      </c>
      <c r="G7450" s="1" t="s">
        <v>3227</v>
      </c>
      <c r="H7450" s="1" t="s">
        <v>3206</v>
      </c>
      <c r="I7450" t="s">
        <v>19748</v>
      </c>
      <c r="J7450" t="s">
        <v>23</v>
      </c>
      <c r="K7450">
        <v>5500</v>
      </c>
      <c r="L7450">
        <v>155650</v>
      </c>
      <c r="M7450">
        <v>28.3</v>
      </c>
      <c r="N7450" t="s">
        <v>22083</v>
      </c>
      <c r="O7450" t="s">
        <v>23291</v>
      </c>
      <c r="P7450">
        <v>0</v>
      </c>
      <c r="Q7450">
        <v>0</v>
      </c>
      <c r="R7450">
        <v>1</v>
      </c>
    </row>
    <row r="7451" spans="1:18" x14ac:dyDescent="0.25">
      <c r="A7451" t="s">
        <v>15947</v>
      </c>
      <c r="B7451">
        <v>2019</v>
      </c>
      <c r="C7451">
        <v>10</v>
      </c>
      <c r="D7451">
        <v>7</v>
      </c>
      <c r="E7451" t="s">
        <v>7357</v>
      </c>
      <c r="F7451" s="1" t="s">
        <v>5207</v>
      </c>
      <c r="G7451" s="1" t="s">
        <v>21008</v>
      </c>
      <c r="H7451" s="1" t="s">
        <v>7263</v>
      </c>
      <c r="I7451" t="s">
        <v>21025</v>
      </c>
      <c r="J7451" t="s">
        <v>23</v>
      </c>
      <c r="K7451">
        <v>200</v>
      </c>
      <c r="L7451">
        <v>19556</v>
      </c>
      <c r="M7451">
        <v>97.78</v>
      </c>
      <c r="N7451" t="s">
        <v>7263</v>
      </c>
      <c r="O7451" t="s">
        <v>23274</v>
      </c>
      <c r="P7451">
        <v>0</v>
      </c>
      <c r="Q7451">
        <v>0</v>
      </c>
      <c r="R7451">
        <v>4</v>
      </c>
    </row>
    <row r="7452" spans="1:18" x14ac:dyDescent="0.25">
      <c r="A7452" t="s">
        <v>2610</v>
      </c>
      <c r="B7452">
        <v>2018</v>
      </c>
      <c r="C7452">
        <v>6</v>
      </c>
      <c r="D7452">
        <v>26</v>
      </c>
      <c r="E7452" t="s">
        <v>226</v>
      </c>
      <c r="F7452" s="1" t="s">
        <v>3205</v>
      </c>
      <c r="G7452" s="1" t="s">
        <v>3384</v>
      </c>
      <c r="H7452" s="1" t="s">
        <v>3206</v>
      </c>
      <c r="I7452" t="s">
        <v>17067</v>
      </c>
      <c r="J7452" t="s">
        <v>23</v>
      </c>
      <c r="K7452">
        <v>5410</v>
      </c>
      <c r="L7452">
        <v>248860</v>
      </c>
      <c r="M7452">
        <v>46</v>
      </c>
      <c r="N7452" t="s">
        <v>168</v>
      </c>
      <c r="O7452" t="s">
        <v>9481</v>
      </c>
      <c r="P7452">
        <v>2.7900708435018715E-2</v>
      </c>
      <c r="Q7452">
        <v>0</v>
      </c>
      <c r="R7452">
        <v>2</v>
      </c>
    </row>
    <row r="7453" spans="1:18" x14ac:dyDescent="0.25">
      <c r="A7453" t="s">
        <v>2610</v>
      </c>
      <c r="B7453">
        <v>2018</v>
      </c>
      <c r="C7453">
        <v>6</v>
      </c>
      <c r="D7453">
        <v>26</v>
      </c>
      <c r="E7453" t="s">
        <v>226</v>
      </c>
      <c r="F7453" s="1" t="s">
        <v>3205</v>
      </c>
      <c r="G7453" s="1" t="s">
        <v>3384</v>
      </c>
      <c r="H7453" s="1" t="s">
        <v>3206</v>
      </c>
      <c r="I7453" t="s">
        <v>17068</v>
      </c>
      <c r="J7453" t="s">
        <v>23</v>
      </c>
      <c r="K7453">
        <v>11110</v>
      </c>
      <c r="L7453">
        <v>511060</v>
      </c>
      <c r="M7453">
        <v>46</v>
      </c>
      <c r="N7453" t="s">
        <v>170</v>
      </c>
      <c r="O7453" t="s">
        <v>9516</v>
      </c>
      <c r="P7453">
        <v>3.660242098978287E-2</v>
      </c>
      <c r="Q7453">
        <v>0</v>
      </c>
      <c r="R7453">
        <v>2</v>
      </c>
    </row>
    <row r="7454" spans="1:18" x14ac:dyDescent="0.25">
      <c r="A7454" t="s">
        <v>16135</v>
      </c>
      <c r="B7454">
        <v>2019</v>
      </c>
      <c r="C7454">
        <v>11</v>
      </c>
      <c r="D7454">
        <v>1</v>
      </c>
      <c r="E7454" t="s">
        <v>1620</v>
      </c>
      <c r="F7454" s="1" t="s">
        <v>3205</v>
      </c>
      <c r="G7454" s="1" t="s">
        <v>3863</v>
      </c>
      <c r="H7454" s="1" t="s">
        <v>3206</v>
      </c>
      <c r="I7454" t="s">
        <v>19207</v>
      </c>
      <c r="J7454" t="s">
        <v>23</v>
      </c>
      <c r="K7454">
        <v>9990</v>
      </c>
      <c r="L7454">
        <v>432567</v>
      </c>
      <c r="M7454">
        <v>43.3</v>
      </c>
      <c r="N7454" t="s">
        <v>9331</v>
      </c>
      <c r="O7454" t="s">
        <v>9540</v>
      </c>
      <c r="P7454">
        <v>4.2454374665687751E-2</v>
      </c>
      <c r="Q7454">
        <v>0</v>
      </c>
      <c r="R7454">
        <v>4</v>
      </c>
    </row>
    <row r="7455" spans="1:18" x14ac:dyDescent="0.25">
      <c r="A7455" t="s">
        <v>16135</v>
      </c>
      <c r="B7455">
        <v>2019</v>
      </c>
      <c r="C7455">
        <v>11</v>
      </c>
      <c r="D7455">
        <v>1</v>
      </c>
      <c r="E7455" t="s">
        <v>1620</v>
      </c>
      <c r="F7455" s="1" t="s">
        <v>3205</v>
      </c>
      <c r="G7455" s="1" t="s">
        <v>3384</v>
      </c>
      <c r="H7455" s="1" t="s">
        <v>3206</v>
      </c>
      <c r="I7455" t="s">
        <v>17219</v>
      </c>
      <c r="J7455" t="s">
        <v>23</v>
      </c>
      <c r="K7455">
        <v>1137</v>
      </c>
      <c r="L7455">
        <v>51278.7</v>
      </c>
      <c r="M7455">
        <v>45.1</v>
      </c>
      <c r="N7455" t="s">
        <v>112</v>
      </c>
      <c r="O7455" t="s">
        <v>9515</v>
      </c>
      <c r="P7455">
        <v>3.2773227720419927E-2</v>
      </c>
      <c r="Q7455">
        <v>0</v>
      </c>
      <c r="R7455">
        <v>4</v>
      </c>
    </row>
    <row r="7456" spans="1:18" x14ac:dyDescent="0.25">
      <c r="A7456" t="s">
        <v>16135</v>
      </c>
      <c r="B7456">
        <v>2019</v>
      </c>
      <c r="C7456">
        <v>11</v>
      </c>
      <c r="D7456">
        <v>1</v>
      </c>
      <c r="E7456" t="s">
        <v>1620</v>
      </c>
      <c r="F7456" s="1" t="s">
        <v>3205</v>
      </c>
      <c r="G7456" s="1" t="s">
        <v>3863</v>
      </c>
      <c r="H7456" s="1" t="s">
        <v>3206</v>
      </c>
      <c r="I7456" t="s">
        <v>19220</v>
      </c>
      <c r="J7456" t="s">
        <v>23</v>
      </c>
      <c r="K7456">
        <v>4260</v>
      </c>
      <c r="L7456">
        <v>189570</v>
      </c>
      <c r="M7456">
        <v>44.5</v>
      </c>
      <c r="N7456" t="s">
        <v>9303</v>
      </c>
      <c r="O7456" t="s">
        <v>9512</v>
      </c>
      <c r="P7456">
        <v>0</v>
      </c>
      <c r="Q7456">
        <v>0</v>
      </c>
      <c r="R7456">
        <v>4</v>
      </c>
    </row>
    <row r="7457" spans="1:18" x14ac:dyDescent="0.25">
      <c r="A7457" t="s">
        <v>16135</v>
      </c>
      <c r="B7457">
        <v>2019</v>
      </c>
      <c r="C7457">
        <v>11</v>
      </c>
      <c r="D7457">
        <v>1</v>
      </c>
      <c r="E7457" t="s">
        <v>1620</v>
      </c>
      <c r="F7457" s="1" t="s">
        <v>3205</v>
      </c>
      <c r="G7457" s="1" t="s">
        <v>3863</v>
      </c>
      <c r="H7457" s="1" t="s">
        <v>3206</v>
      </c>
      <c r="I7457" t="s">
        <v>19222</v>
      </c>
      <c r="J7457" t="s">
        <v>23</v>
      </c>
      <c r="K7457">
        <v>1045</v>
      </c>
      <c r="L7457">
        <v>44935</v>
      </c>
      <c r="M7457">
        <v>43</v>
      </c>
      <c r="N7457" t="s">
        <v>9342</v>
      </c>
      <c r="O7457" t="s">
        <v>9510</v>
      </c>
      <c r="P7457">
        <v>0</v>
      </c>
      <c r="Q7457">
        <v>0</v>
      </c>
      <c r="R7457">
        <v>4</v>
      </c>
    </row>
    <row r="7458" spans="1:18" x14ac:dyDescent="0.25">
      <c r="A7458" t="s">
        <v>16135</v>
      </c>
      <c r="B7458">
        <v>2019</v>
      </c>
      <c r="C7458">
        <v>11</v>
      </c>
      <c r="D7458">
        <v>1</v>
      </c>
      <c r="E7458" t="s">
        <v>1620</v>
      </c>
      <c r="F7458" s="1" t="s">
        <v>3205</v>
      </c>
      <c r="G7458" s="1" t="s">
        <v>3384</v>
      </c>
      <c r="H7458" s="1" t="s">
        <v>3206</v>
      </c>
      <c r="I7458" t="s">
        <v>17299</v>
      </c>
      <c r="J7458" t="s">
        <v>23</v>
      </c>
      <c r="K7458">
        <v>4130</v>
      </c>
      <c r="L7458">
        <v>181720</v>
      </c>
      <c r="M7458">
        <v>44</v>
      </c>
      <c r="N7458" t="s">
        <v>160</v>
      </c>
      <c r="O7458" t="s">
        <v>9452</v>
      </c>
      <c r="P7458">
        <v>0.10110188471641929</v>
      </c>
      <c r="Q7458">
        <v>0</v>
      </c>
      <c r="R7458">
        <v>4</v>
      </c>
    </row>
    <row r="7459" spans="1:18" x14ac:dyDescent="0.25">
      <c r="A7459" t="s">
        <v>8462</v>
      </c>
      <c r="B7459">
        <v>2018</v>
      </c>
      <c r="C7459">
        <v>4</v>
      </c>
      <c r="D7459">
        <v>7</v>
      </c>
      <c r="E7459" t="s">
        <v>7357</v>
      </c>
      <c r="F7459" s="1" t="s">
        <v>5207</v>
      </c>
      <c r="G7459" s="1" t="s">
        <v>20573</v>
      </c>
      <c r="H7459" s="1" t="s">
        <v>7263</v>
      </c>
      <c r="I7459" t="s">
        <v>20645</v>
      </c>
      <c r="J7459" t="s">
        <v>23</v>
      </c>
      <c r="K7459">
        <v>20</v>
      </c>
      <c r="L7459">
        <v>2300</v>
      </c>
      <c r="M7459">
        <v>115</v>
      </c>
      <c r="N7459" t="s">
        <v>7263</v>
      </c>
      <c r="O7459" t="s">
        <v>23274</v>
      </c>
      <c r="P7459">
        <v>0</v>
      </c>
      <c r="Q7459">
        <v>0</v>
      </c>
      <c r="R7459">
        <v>2</v>
      </c>
    </row>
    <row r="7460" spans="1:18" x14ac:dyDescent="0.25">
      <c r="A7460" t="s">
        <v>8462</v>
      </c>
      <c r="B7460">
        <v>2018</v>
      </c>
      <c r="C7460">
        <v>4</v>
      </c>
      <c r="D7460">
        <v>7</v>
      </c>
      <c r="E7460" t="s">
        <v>7357</v>
      </c>
      <c r="F7460" s="1" t="s">
        <v>5207</v>
      </c>
      <c r="G7460" s="1" t="s">
        <v>20573</v>
      </c>
      <c r="H7460" s="1" t="s">
        <v>7263</v>
      </c>
      <c r="I7460" t="s">
        <v>20690</v>
      </c>
      <c r="J7460" t="s">
        <v>23</v>
      </c>
      <c r="K7460">
        <v>600</v>
      </c>
      <c r="L7460">
        <v>61578</v>
      </c>
      <c r="M7460">
        <v>102.63</v>
      </c>
      <c r="N7460" t="s">
        <v>9014</v>
      </c>
      <c r="O7460" t="s">
        <v>9455</v>
      </c>
      <c r="P7460">
        <v>0</v>
      </c>
      <c r="Q7460">
        <v>7.1029776426183869E-2</v>
      </c>
      <c r="R7460">
        <v>2</v>
      </c>
    </row>
    <row r="7461" spans="1:18" x14ac:dyDescent="0.25">
      <c r="A7461" t="s">
        <v>8462</v>
      </c>
      <c r="B7461">
        <v>2018</v>
      </c>
      <c r="C7461">
        <v>4</v>
      </c>
      <c r="D7461">
        <v>7</v>
      </c>
      <c r="E7461" t="s">
        <v>7357</v>
      </c>
      <c r="F7461" s="1" t="s">
        <v>5207</v>
      </c>
      <c r="G7461" s="1" t="s">
        <v>20573</v>
      </c>
      <c r="H7461" s="1" t="s">
        <v>7263</v>
      </c>
      <c r="I7461" t="s">
        <v>20770</v>
      </c>
      <c r="J7461" t="s">
        <v>23</v>
      </c>
      <c r="K7461">
        <v>700</v>
      </c>
      <c r="L7461">
        <v>80500</v>
      </c>
      <c r="M7461">
        <v>115</v>
      </c>
      <c r="N7461" t="s">
        <v>9044</v>
      </c>
      <c r="O7461" t="s">
        <v>9470</v>
      </c>
      <c r="P7461">
        <v>0</v>
      </c>
      <c r="Q7461">
        <v>3.0368637538317353E-2</v>
      </c>
      <c r="R7461">
        <v>2</v>
      </c>
    </row>
    <row r="7462" spans="1:18" x14ac:dyDescent="0.25">
      <c r="A7462" t="s">
        <v>8462</v>
      </c>
      <c r="B7462">
        <v>2018</v>
      </c>
      <c r="C7462">
        <v>4</v>
      </c>
      <c r="D7462">
        <v>7</v>
      </c>
      <c r="E7462" t="s">
        <v>7357</v>
      </c>
      <c r="F7462" s="1" t="s">
        <v>5207</v>
      </c>
      <c r="G7462" s="1" t="s">
        <v>20573</v>
      </c>
      <c r="H7462" s="1" t="s">
        <v>7263</v>
      </c>
      <c r="I7462" t="s">
        <v>20764</v>
      </c>
      <c r="J7462" t="s">
        <v>23</v>
      </c>
      <c r="K7462">
        <v>300</v>
      </c>
      <c r="L7462">
        <v>34500</v>
      </c>
      <c r="M7462">
        <v>115</v>
      </c>
      <c r="N7462" t="s">
        <v>9043</v>
      </c>
      <c r="O7462" t="s">
        <v>9465</v>
      </c>
      <c r="P7462">
        <v>0</v>
      </c>
      <c r="Q7462">
        <v>3.9029243790110295E-2</v>
      </c>
      <c r="R7462">
        <v>2</v>
      </c>
    </row>
    <row r="7463" spans="1:18" x14ac:dyDescent="0.25">
      <c r="A7463" t="s">
        <v>8462</v>
      </c>
      <c r="B7463">
        <v>2018</v>
      </c>
      <c r="C7463">
        <v>4</v>
      </c>
      <c r="D7463">
        <v>7</v>
      </c>
      <c r="E7463" t="s">
        <v>7357</v>
      </c>
      <c r="F7463" s="1" t="s">
        <v>5207</v>
      </c>
      <c r="G7463" s="1" t="s">
        <v>20573</v>
      </c>
      <c r="H7463" s="1" t="s">
        <v>7263</v>
      </c>
      <c r="I7463" t="s">
        <v>20790</v>
      </c>
      <c r="J7463" t="s">
        <v>23</v>
      </c>
      <c r="K7463">
        <v>20</v>
      </c>
      <c r="L7463">
        <v>2300</v>
      </c>
      <c r="M7463">
        <v>115</v>
      </c>
      <c r="N7463" t="s">
        <v>7263</v>
      </c>
      <c r="O7463" t="s">
        <v>23274</v>
      </c>
      <c r="P7463">
        <v>0</v>
      </c>
      <c r="Q7463">
        <v>0</v>
      </c>
      <c r="R7463">
        <v>2</v>
      </c>
    </row>
    <row r="7464" spans="1:18" x14ac:dyDescent="0.25">
      <c r="A7464" t="s">
        <v>8462</v>
      </c>
      <c r="B7464">
        <v>2018</v>
      </c>
      <c r="C7464">
        <v>4</v>
      </c>
      <c r="D7464">
        <v>7</v>
      </c>
      <c r="E7464" t="s">
        <v>7357</v>
      </c>
      <c r="F7464" s="1" t="s">
        <v>5207</v>
      </c>
      <c r="G7464" s="1" t="s">
        <v>20573</v>
      </c>
      <c r="H7464" s="1" t="s">
        <v>7263</v>
      </c>
      <c r="I7464" t="s">
        <v>20778</v>
      </c>
      <c r="J7464" t="s">
        <v>23</v>
      </c>
      <c r="K7464">
        <v>260</v>
      </c>
      <c r="L7464">
        <v>31200</v>
      </c>
      <c r="M7464">
        <v>120</v>
      </c>
      <c r="N7464" t="s">
        <v>7263</v>
      </c>
      <c r="O7464" t="s">
        <v>23274</v>
      </c>
      <c r="P7464">
        <v>0</v>
      </c>
      <c r="Q7464">
        <v>0</v>
      </c>
      <c r="R7464">
        <v>2</v>
      </c>
    </row>
    <row r="7465" spans="1:18" x14ac:dyDescent="0.25">
      <c r="A7465" t="s">
        <v>8462</v>
      </c>
      <c r="B7465">
        <v>2018</v>
      </c>
      <c r="C7465">
        <v>4</v>
      </c>
      <c r="D7465">
        <v>7</v>
      </c>
      <c r="E7465" t="s">
        <v>7357</v>
      </c>
      <c r="F7465" s="1" t="s">
        <v>5207</v>
      </c>
      <c r="G7465" s="1" t="s">
        <v>20931</v>
      </c>
      <c r="H7465" s="1" t="s">
        <v>7263</v>
      </c>
      <c r="I7465" t="s">
        <v>20959</v>
      </c>
      <c r="J7465" t="s">
        <v>23</v>
      </c>
      <c r="K7465">
        <v>240</v>
      </c>
      <c r="L7465">
        <v>40800</v>
      </c>
      <c r="M7465">
        <v>170</v>
      </c>
      <c r="N7465" t="s">
        <v>9106</v>
      </c>
      <c r="O7465" t="s">
        <v>9459</v>
      </c>
      <c r="P7465">
        <v>0</v>
      </c>
      <c r="Q7465">
        <v>5.3850305373165194E-2</v>
      </c>
      <c r="R7465">
        <v>2</v>
      </c>
    </row>
    <row r="7466" spans="1:18" x14ac:dyDescent="0.25">
      <c r="A7466" t="s">
        <v>8462</v>
      </c>
      <c r="B7466">
        <v>2018</v>
      </c>
      <c r="C7466">
        <v>4</v>
      </c>
      <c r="D7466">
        <v>7</v>
      </c>
      <c r="E7466" t="s">
        <v>7357</v>
      </c>
      <c r="F7466" s="1" t="s">
        <v>5207</v>
      </c>
      <c r="G7466" s="1" t="s">
        <v>20931</v>
      </c>
      <c r="H7466" s="1" t="s">
        <v>7263</v>
      </c>
      <c r="I7466" t="s">
        <v>20982</v>
      </c>
      <c r="J7466" t="s">
        <v>23</v>
      </c>
      <c r="K7466">
        <v>300</v>
      </c>
      <c r="L7466">
        <v>34083</v>
      </c>
      <c r="M7466">
        <v>113.61</v>
      </c>
      <c r="N7466" t="s">
        <v>9110</v>
      </c>
      <c r="O7466" t="s">
        <v>9461</v>
      </c>
      <c r="P7466">
        <v>0</v>
      </c>
      <c r="Q7466">
        <v>5.1453052842904301E-2</v>
      </c>
      <c r="R7466">
        <v>2</v>
      </c>
    </row>
    <row r="7467" spans="1:18" x14ac:dyDescent="0.25">
      <c r="A7467" t="s">
        <v>8462</v>
      </c>
      <c r="B7467">
        <v>2018</v>
      </c>
      <c r="C7467">
        <v>4</v>
      </c>
      <c r="D7467">
        <v>7</v>
      </c>
      <c r="E7467" t="s">
        <v>7357</v>
      </c>
      <c r="F7467" s="1" t="s">
        <v>5207</v>
      </c>
      <c r="G7467" s="1" t="s">
        <v>20573</v>
      </c>
      <c r="H7467" s="1" t="s">
        <v>7263</v>
      </c>
      <c r="I7467" t="s">
        <v>20647</v>
      </c>
      <c r="J7467" t="s">
        <v>23</v>
      </c>
      <c r="K7467">
        <v>150</v>
      </c>
      <c r="L7467">
        <v>13077</v>
      </c>
      <c r="M7467">
        <v>87.18</v>
      </c>
      <c r="N7467" t="s">
        <v>7263</v>
      </c>
      <c r="O7467" t="s">
        <v>23274</v>
      </c>
      <c r="P7467">
        <v>0</v>
      </c>
      <c r="Q7467">
        <v>0</v>
      </c>
      <c r="R7467">
        <v>2</v>
      </c>
    </row>
    <row r="7468" spans="1:18" x14ac:dyDescent="0.25">
      <c r="A7468" t="s">
        <v>8462</v>
      </c>
      <c r="B7468">
        <v>2018</v>
      </c>
      <c r="C7468">
        <v>4</v>
      </c>
      <c r="D7468">
        <v>7</v>
      </c>
      <c r="E7468" t="s">
        <v>7357</v>
      </c>
      <c r="F7468" s="1" t="s">
        <v>5207</v>
      </c>
      <c r="G7468" s="1" t="s">
        <v>20573</v>
      </c>
      <c r="H7468" s="1" t="s">
        <v>7263</v>
      </c>
      <c r="I7468" t="s">
        <v>5603</v>
      </c>
      <c r="J7468" t="s">
        <v>23</v>
      </c>
      <c r="K7468">
        <v>20</v>
      </c>
      <c r="L7468">
        <v>2300</v>
      </c>
      <c r="M7468">
        <v>115</v>
      </c>
      <c r="N7468" t="s">
        <v>8996</v>
      </c>
      <c r="O7468" t="s">
        <v>9779</v>
      </c>
      <c r="P7468">
        <v>0</v>
      </c>
      <c r="Q7468">
        <v>0</v>
      </c>
      <c r="R7468">
        <v>2</v>
      </c>
    </row>
    <row r="7469" spans="1:18" x14ac:dyDescent="0.25">
      <c r="A7469" t="s">
        <v>8462</v>
      </c>
      <c r="B7469">
        <v>2018</v>
      </c>
      <c r="C7469">
        <v>4</v>
      </c>
      <c r="D7469">
        <v>7</v>
      </c>
      <c r="E7469" t="s">
        <v>7357</v>
      </c>
      <c r="F7469" s="1" t="s">
        <v>5207</v>
      </c>
      <c r="G7469" s="1" t="s">
        <v>20573</v>
      </c>
      <c r="H7469" s="1" t="s">
        <v>7263</v>
      </c>
      <c r="I7469" t="s">
        <v>20653</v>
      </c>
      <c r="J7469" t="s">
        <v>23</v>
      </c>
      <c r="K7469">
        <v>125</v>
      </c>
      <c r="L7469">
        <v>10772.5</v>
      </c>
      <c r="M7469">
        <v>86.18</v>
      </c>
      <c r="N7469" t="s">
        <v>8995</v>
      </c>
      <c r="O7469" t="s">
        <v>9471</v>
      </c>
      <c r="P7469">
        <v>0</v>
      </c>
      <c r="Q7469">
        <v>2.730993892398554E-2</v>
      </c>
      <c r="R7469">
        <v>2</v>
      </c>
    </row>
    <row r="7470" spans="1:18" x14ac:dyDescent="0.25">
      <c r="A7470" t="s">
        <v>8462</v>
      </c>
      <c r="B7470">
        <v>2018</v>
      </c>
      <c r="C7470">
        <v>4</v>
      </c>
      <c r="D7470">
        <v>7</v>
      </c>
      <c r="E7470" t="s">
        <v>7357</v>
      </c>
      <c r="F7470" s="1" t="s">
        <v>5207</v>
      </c>
      <c r="G7470" s="1" t="s">
        <v>20573</v>
      </c>
      <c r="H7470" s="1" t="s">
        <v>7263</v>
      </c>
      <c r="I7470" t="s">
        <v>20659</v>
      </c>
      <c r="J7470" t="s">
        <v>23</v>
      </c>
      <c r="K7470">
        <v>140</v>
      </c>
      <c r="L7470">
        <v>12065.2</v>
      </c>
      <c r="M7470">
        <v>86.18</v>
      </c>
      <c r="N7470" t="s">
        <v>7263</v>
      </c>
      <c r="O7470" t="s">
        <v>23274</v>
      </c>
      <c r="P7470">
        <v>0</v>
      </c>
      <c r="Q7470">
        <v>0</v>
      </c>
      <c r="R7470">
        <v>2</v>
      </c>
    </row>
    <row r="7471" spans="1:18" x14ac:dyDescent="0.25">
      <c r="A7471" t="s">
        <v>8462</v>
      </c>
      <c r="B7471">
        <v>2018</v>
      </c>
      <c r="C7471">
        <v>4</v>
      </c>
      <c r="D7471">
        <v>7</v>
      </c>
      <c r="E7471" t="s">
        <v>7357</v>
      </c>
      <c r="F7471" s="1" t="s">
        <v>5207</v>
      </c>
      <c r="G7471" s="1" t="s">
        <v>20573</v>
      </c>
      <c r="H7471" s="1" t="s">
        <v>7263</v>
      </c>
      <c r="I7471" t="s">
        <v>20720</v>
      </c>
      <c r="J7471" t="s">
        <v>23</v>
      </c>
      <c r="K7471">
        <v>340</v>
      </c>
      <c r="L7471">
        <v>45390</v>
      </c>
      <c r="M7471">
        <v>133.5</v>
      </c>
      <c r="N7471" t="s">
        <v>8855</v>
      </c>
      <c r="O7471" t="s">
        <v>9463</v>
      </c>
      <c r="P7471">
        <v>0</v>
      </c>
      <c r="Q7471">
        <v>4.5717886060994917E-2</v>
      </c>
      <c r="R7471">
        <v>2</v>
      </c>
    </row>
    <row r="7472" spans="1:18" x14ac:dyDescent="0.25">
      <c r="A7472" t="s">
        <v>1057</v>
      </c>
      <c r="B7472">
        <v>2016</v>
      </c>
      <c r="C7472">
        <v>9</v>
      </c>
      <c r="D7472">
        <v>2</v>
      </c>
      <c r="E7472" t="s">
        <v>92</v>
      </c>
      <c r="F7472" s="1" t="s">
        <v>3205</v>
      </c>
      <c r="G7472" s="1" t="s">
        <v>3384</v>
      </c>
      <c r="H7472" s="1" t="s">
        <v>3206</v>
      </c>
      <c r="I7472" t="s">
        <v>17080</v>
      </c>
      <c r="J7472" t="s">
        <v>23</v>
      </c>
      <c r="K7472">
        <v>708</v>
      </c>
      <c r="L7472">
        <v>27258</v>
      </c>
      <c r="M7472">
        <v>38.5</v>
      </c>
      <c r="N7472" t="s">
        <v>2239</v>
      </c>
      <c r="O7472" t="s">
        <v>9550</v>
      </c>
      <c r="P7472">
        <v>0</v>
      </c>
      <c r="Q7472">
        <v>0</v>
      </c>
      <c r="R7472">
        <v>3</v>
      </c>
    </row>
    <row r="7473" spans="1:18" x14ac:dyDescent="0.25">
      <c r="A7473" t="s">
        <v>1057</v>
      </c>
      <c r="B7473">
        <v>2016</v>
      </c>
      <c r="C7473">
        <v>9</v>
      </c>
      <c r="D7473">
        <v>2</v>
      </c>
      <c r="E7473" t="s">
        <v>92</v>
      </c>
      <c r="F7473" s="1" t="s">
        <v>3205</v>
      </c>
      <c r="G7473" s="1" t="s">
        <v>20035</v>
      </c>
      <c r="H7473" s="1" t="s">
        <v>7263</v>
      </c>
      <c r="I7473" t="s">
        <v>562</v>
      </c>
      <c r="J7473" t="s">
        <v>23</v>
      </c>
      <c r="K7473">
        <v>92</v>
      </c>
      <c r="L7473">
        <v>4213.6000000000004</v>
      </c>
      <c r="M7473">
        <v>45.8</v>
      </c>
      <c r="N7473" t="s">
        <v>9390</v>
      </c>
      <c r="O7473" t="s">
        <v>9618</v>
      </c>
      <c r="P7473">
        <v>0</v>
      </c>
      <c r="Q7473">
        <v>0</v>
      </c>
      <c r="R7473">
        <v>3</v>
      </c>
    </row>
    <row r="7474" spans="1:18" x14ac:dyDescent="0.25">
      <c r="A7474" t="s">
        <v>14897</v>
      </c>
      <c r="B7474">
        <v>2019</v>
      </c>
      <c r="C7474">
        <v>6</v>
      </c>
      <c r="D7474">
        <v>22</v>
      </c>
      <c r="E7474" t="s">
        <v>7471</v>
      </c>
      <c r="F7474" s="1" t="s">
        <v>5207</v>
      </c>
      <c r="G7474" s="1" t="s">
        <v>20573</v>
      </c>
      <c r="H7474" s="1" t="s">
        <v>7263</v>
      </c>
      <c r="I7474" t="s">
        <v>6275</v>
      </c>
      <c r="J7474" t="s">
        <v>38</v>
      </c>
      <c r="K7474">
        <v>16</v>
      </c>
      <c r="L7474">
        <v>6080</v>
      </c>
      <c r="M7474">
        <v>380</v>
      </c>
      <c r="N7474" t="s">
        <v>9084</v>
      </c>
      <c r="O7474" t="s">
        <v>9838</v>
      </c>
      <c r="P7474">
        <v>0</v>
      </c>
      <c r="Q7474">
        <v>0</v>
      </c>
      <c r="R7474">
        <v>2</v>
      </c>
    </row>
    <row r="7475" spans="1:18" x14ac:dyDescent="0.25">
      <c r="A7475" t="s">
        <v>2730</v>
      </c>
      <c r="B7475">
        <v>2018</v>
      </c>
      <c r="C7475">
        <v>8</v>
      </c>
      <c r="D7475">
        <v>22</v>
      </c>
      <c r="E7475" t="s">
        <v>174</v>
      </c>
      <c r="F7475" s="1" t="s">
        <v>3205</v>
      </c>
      <c r="G7475" s="1" t="s">
        <v>3863</v>
      </c>
      <c r="H7475" s="1" t="s">
        <v>3206</v>
      </c>
      <c r="I7475" t="s">
        <v>19001</v>
      </c>
      <c r="J7475" t="s">
        <v>23</v>
      </c>
      <c r="K7475">
        <v>19530</v>
      </c>
      <c r="L7475">
        <v>921816</v>
      </c>
      <c r="M7475">
        <v>47.2</v>
      </c>
      <c r="N7475" t="s">
        <v>9335</v>
      </c>
      <c r="O7475" t="s">
        <v>9441</v>
      </c>
      <c r="P7475">
        <v>0.12724850134172863</v>
      </c>
      <c r="Q7475">
        <v>0</v>
      </c>
      <c r="R7475">
        <v>3</v>
      </c>
    </row>
    <row r="7476" spans="1:18" x14ac:dyDescent="0.25">
      <c r="A7476" t="s">
        <v>8019</v>
      </c>
      <c r="B7476">
        <v>2017</v>
      </c>
      <c r="C7476">
        <v>5</v>
      </c>
      <c r="D7476">
        <v>16</v>
      </c>
      <c r="E7476" t="s">
        <v>7853</v>
      </c>
      <c r="F7476" s="1" t="s">
        <v>5207</v>
      </c>
      <c r="G7476" s="1" t="s">
        <v>20931</v>
      </c>
      <c r="H7476" s="1" t="s">
        <v>7263</v>
      </c>
      <c r="I7476" t="s">
        <v>6448</v>
      </c>
      <c r="J7476" t="s">
        <v>23</v>
      </c>
      <c r="K7476">
        <v>150</v>
      </c>
      <c r="L7476">
        <v>18921</v>
      </c>
      <c r="M7476">
        <v>126.14</v>
      </c>
      <c r="N7476" t="s">
        <v>9104</v>
      </c>
      <c r="O7476" t="s">
        <v>9777</v>
      </c>
      <c r="P7476">
        <v>0</v>
      </c>
      <c r="Q7476">
        <v>0</v>
      </c>
      <c r="R7476">
        <v>2</v>
      </c>
    </row>
    <row r="7477" spans="1:18" x14ac:dyDescent="0.25">
      <c r="A7477" t="s">
        <v>8019</v>
      </c>
      <c r="B7477">
        <v>2017</v>
      </c>
      <c r="C7477">
        <v>5</v>
      </c>
      <c r="D7477">
        <v>16</v>
      </c>
      <c r="E7477" t="s">
        <v>7853</v>
      </c>
      <c r="F7477" s="1" t="s">
        <v>5207</v>
      </c>
      <c r="G7477" s="1" t="s">
        <v>20931</v>
      </c>
      <c r="H7477" s="1" t="s">
        <v>7263</v>
      </c>
      <c r="I7477" t="s">
        <v>6478</v>
      </c>
      <c r="J7477" t="s">
        <v>23</v>
      </c>
      <c r="K7477">
        <v>125</v>
      </c>
      <c r="L7477">
        <v>15352.5</v>
      </c>
      <c r="M7477">
        <v>122.82</v>
      </c>
      <c r="N7477" t="s">
        <v>8296</v>
      </c>
      <c r="O7477" t="s">
        <v>9767</v>
      </c>
      <c r="P7477">
        <v>0</v>
      </c>
      <c r="Q7477">
        <v>0</v>
      </c>
      <c r="R7477">
        <v>2</v>
      </c>
    </row>
    <row r="7478" spans="1:18" x14ac:dyDescent="0.25">
      <c r="A7478" t="s">
        <v>8019</v>
      </c>
      <c r="B7478">
        <v>2017</v>
      </c>
      <c r="C7478">
        <v>5</v>
      </c>
      <c r="D7478">
        <v>16</v>
      </c>
      <c r="E7478" t="s">
        <v>7853</v>
      </c>
      <c r="F7478" s="1" t="s">
        <v>5207</v>
      </c>
      <c r="G7478" s="1" t="s">
        <v>20931</v>
      </c>
      <c r="H7478" s="1" t="s">
        <v>7263</v>
      </c>
      <c r="I7478" t="s">
        <v>6644</v>
      </c>
      <c r="J7478" t="s">
        <v>23</v>
      </c>
      <c r="K7478">
        <v>100</v>
      </c>
      <c r="L7478">
        <v>24761</v>
      </c>
      <c r="M7478">
        <v>247.61</v>
      </c>
      <c r="N7478" t="s">
        <v>9112</v>
      </c>
      <c r="O7478" t="s">
        <v>9467</v>
      </c>
      <c r="P7478">
        <v>0</v>
      </c>
      <c r="Q7478">
        <v>3.6734990611718109E-2</v>
      </c>
      <c r="R7478">
        <v>2</v>
      </c>
    </row>
    <row r="7479" spans="1:18" x14ac:dyDescent="0.25">
      <c r="A7479" t="s">
        <v>8019</v>
      </c>
      <c r="B7479">
        <v>2017</v>
      </c>
      <c r="C7479">
        <v>5</v>
      </c>
      <c r="D7479">
        <v>16</v>
      </c>
      <c r="E7479" t="s">
        <v>7853</v>
      </c>
      <c r="F7479" s="1" t="s">
        <v>5207</v>
      </c>
      <c r="G7479" s="1" t="s">
        <v>20573</v>
      </c>
      <c r="H7479" s="1" t="s">
        <v>7263</v>
      </c>
      <c r="I7479" t="s">
        <v>5745</v>
      </c>
      <c r="J7479" t="s">
        <v>38</v>
      </c>
      <c r="K7479">
        <v>25</v>
      </c>
      <c r="L7479">
        <v>3103.5</v>
      </c>
      <c r="M7479">
        <v>124.14</v>
      </c>
      <c r="N7479" t="s">
        <v>9017</v>
      </c>
      <c r="O7479" t="s">
        <v>9971</v>
      </c>
      <c r="P7479">
        <v>0</v>
      </c>
      <c r="Q7479">
        <v>0</v>
      </c>
      <c r="R7479">
        <v>2</v>
      </c>
    </row>
    <row r="7480" spans="1:18" x14ac:dyDescent="0.25">
      <c r="A7480" t="s">
        <v>8019</v>
      </c>
      <c r="B7480">
        <v>2017</v>
      </c>
      <c r="C7480">
        <v>5</v>
      </c>
      <c r="D7480">
        <v>16</v>
      </c>
      <c r="E7480" t="s">
        <v>7853</v>
      </c>
      <c r="F7480" s="1" t="s">
        <v>5207</v>
      </c>
      <c r="G7480" s="1" t="s">
        <v>20573</v>
      </c>
      <c r="H7480" s="1" t="s">
        <v>7263</v>
      </c>
      <c r="I7480" t="s">
        <v>20870</v>
      </c>
      <c r="J7480" t="s">
        <v>23</v>
      </c>
      <c r="K7480">
        <v>100</v>
      </c>
      <c r="L7480">
        <v>18057</v>
      </c>
      <c r="M7480">
        <v>180.57</v>
      </c>
      <c r="N7480" t="s">
        <v>9081</v>
      </c>
      <c r="O7480" t="s">
        <v>9466</v>
      </c>
      <c r="P7480">
        <v>0</v>
      </c>
      <c r="Q7480">
        <v>3.6744815637470611E-2</v>
      </c>
      <c r="R7480">
        <v>2</v>
      </c>
    </row>
    <row r="7481" spans="1:18" x14ac:dyDescent="0.25">
      <c r="A7481" t="s">
        <v>8019</v>
      </c>
      <c r="B7481">
        <v>2017</v>
      </c>
      <c r="C7481">
        <v>5</v>
      </c>
      <c r="D7481">
        <v>16</v>
      </c>
      <c r="E7481" t="s">
        <v>7853</v>
      </c>
      <c r="F7481" s="1" t="s">
        <v>5207</v>
      </c>
      <c r="G7481" s="1" t="s">
        <v>20573</v>
      </c>
      <c r="H7481" s="1" t="s">
        <v>7263</v>
      </c>
      <c r="I7481" t="s">
        <v>5744</v>
      </c>
      <c r="J7481" t="s">
        <v>23</v>
      </c>
      <c r="K7481">
        <v>24.6</v>
      </c>
      <c r="L7481">
        <v>2596.5300000000002</v>
      </c>
      <c r="M7481">
        <v>105.55</v>
      </c>
      <c r="N7481" t="s">
        <v>9016</v>
      </c>
      <c r="O7481" t="s">
        <v>10023</v>
      </c>
      <c r="P7481">
        <v>0</v>
      </c>
      <c r="Q7481">
        <v>0</v>
      </c>
      <c r="R7481">
        <v>2</v>
      </c>
    </row>
    <row r="7482" spans="1:18" x14ac:dyDescent="0.25">
      <c r="A7482" t="s">
        <v>8019</v>
      </c>
      <c r="B7482">
        <v>2017</v>
      </c>
      <c r="C7482">
        <v>5</v>
      </c>
      <c r="D7482">
        <v>16</v>
      </c>
      <c r="E7482" t="s">
        <v>7853</v>
      </c>
      <c r="F7482" s="1" t="s">
        <v>5207</v>
      </c>
      <c r="G7482" s="1" t="s">
        <v>20931</v>
      </c>
      <c r="H7482" s="1" t="s">
        <v>7263</v>
      </c>
      <c r="I7482" t="s">
        <v>6423</v>
      </c>
      <c r="J7482" t="s">
        <v>23</v>
      </c>
      <c r="K7482">
        <v>50</v>
      </c>
      <c r="L7482">
        <v>4415</v>
      </c>
      <c r="M7482">
        <v>88.3</v>
      </c>
      <c r="N7482" t="s">
        <v>9103</v>
      </c>
      <c r="O7482" t="s">
        <v>9770</v>
      </c>
      <c r="P7482">
        <v>0</v>
      </c>
      <c r="Q7482">
        <v>0</v>
      </c>
      <c r="R7482">
        <v>2</v>
      </c>
    </row>
    <row r="7483" spans="1:18" x14ac:dyDescent="0.25">
      <c r="A7483" t="s">
        <v>8019</v>
      </c>
      <c r="B7483">
        <v>2017</v>
      </c>
      <c r="C7483">
        <v>5</v>
      </c>
      <c r="D7483">
        <v>16</v>
      </c>
      <c r="E7483" t="s">
        <v>7853</v>
      </c>
      <c r="F7483" s="1" t="s">
        <v>5207</v>
      </c>
      <c r="G7483" s="1" t="s">
        <v>20573</v>
      </c>
      <c r="H7483" s="1" t="s">
        <v>7263</v>
      </c>
      <c r="I7483" t="s">
        <v>5923</v>
      </c>
      <c r="J7483" t="s">
        <v>23</v>
      </c>
      <c r="K7483">
        <v>120</v>
      </c>
      <c r="L7483">
        <v>15295.2</v>
      </c>
      <c r="M7483">
        <v>127.46</v>
      </c>
      <c r="N7483" t="s">
        <v>9032</v>
      </c>
      <c r="O7483" t="s">
        <v>9762</v>
      </c>
      <c r="P7483">
        <v>0</v>
      </c>
      <c r="Q7483">
        <v>0</v>
      </c>
      <c r="R7483">
        <v>2</v>
      </c>
    </row>
    <row r="7484" spans="1:18" x14ac:dyDescent="0.25">
      <c r="A7484" t="s">
        <v>8019</v>
      </c>
      <c r="B7484">
        <v>2017</v>
      </c>
      <c r="C7484">
        <v>5</v>
      </c>
      <c r="D7484">
        <v>16</v>
      </c>
      <c r="E7484" t="s">
        <v>7853</v>
      </c>
      <c r="F7484" s="1" t="s">
        <v>5207</v>
      </c>
      <c r="G7484" s="1" t="s">
        <v>20573</v>
      </c>
      <c r="H7484" s="1" t="s">
        <v>7263</v>
      </c>
      <c r="I7484" t="s">
        <v>20795</v>
      </c>
      <c r="J7484" t="s">
        <v>23</v>
      </c>
      <c r="K7484">
        <v>25</v>
      </c>
      <c r="L7484">
        <v>3501.5</v>
      </c>
      <c r="M7484">
        <v>140.06</v>
      </c>
      <c r="N7484" t="s">
        <v>7263</v>
      </c>
      <c r="O7484" t="s">
        <v>23274</v>
      </c>
      <c r="P7484">
        <v>0</v>
      </c>
      <c r="Q7484">
        <v>0</v>
      </c>
      <c r="R7484">
        <v>2</v>
      </c>
    </row>
    <row r="7485" spans="1:18" x14ac:dyDescent="0.25">
      <c r="A7485" t="s">
        <v>8019</v>
      </c>
      <c r="B7485">
        <v>2017</v>
      </c>
      <c r="C7485">
        <v>5</v>
      </c>
      <c r="D7485">
        <v>16</v>
      </c>
      <c r="E7485" t="s">
        <v>7853</v>
      </c>
      <c r="F7485" s="1" t="s">
        <v>5207</v>
      </c>
      <c r="G7485" s="1" t="s">
        <v>20573</v>
      </c>
      <c r="H7485" s="1" t="s">
        <v>7263</v>
      </c>
      <c r="I7485" t="s">
        <v>6063</v>
      </c>
      <c r="J7485" t="s">
        <v>23</v>
      </c>
      <c r="K7485">
        <v>150</v>
      </c>
      <c r="L7485">
        <v>17724</v>
      </c>
      <c r="M7485">
        <v>118.16</v>
      </c>
      <c r="N7485" t="s">
        <v>9048</v>
      </c>
      <c r="O7485" t="s">
        <v>9824</v>
      </c>
      <c r="P7485">
        <v>0</v>
      </c>
      <c r="Q7485">
        <v>0</v>
      </c>
      <c r="R7485">
        <v>2</v>
      </c>
    </row>
    <row r="7486" spans="1:18" x14ac:dyDescent="0.25">
      <c r="A7486" t="s">
        <v>8019</v>
      </c>
      <c r="B7486">
        <v>2017</v>
      </c>
      <c r="C7486">
        <v>5</v>
      </c>
      <c r="D7486">
        <v>16</v>
      </c>
      <c r="E7486" t="s">
        <v>7853</v>
      </c>
      <c r="F7486" s="1" t="s">
        <v>5207</v>
      </c>
      <c r="G7486" s="1" t="s">
        <v>20573</v>
      </c>
      <c r="H7486" s="1" t="s">
        <v>7263</v>
      </c>
      <c r="I7486" t="s">
        <v>20834</v>
      </c>
      <c r="J7486" t="s">
        <v>23</v>
      </c>
      <c r="K7486">
        <v>225</v>
      </c>
      <c r="L7486">
        <v>39431.25</v>
      </c>
      <c r="M7486">
        <v>175.25</v>
      </c>
      <c r="N7486" t="s">
        <v>9062</v>
      </c>
      <c r="O7486" t="s">
        <v>9456</v>
      </c>
      <c r="P7486">
        <v>0</v>
      </c>
      <c r="Q7486">
        <v>5.8534472775055225E-2</v>
      </c>
      <c r="R7486">
        <v>2</v>
      </c>
    </row>
    <row r="7487" spans="1:18" x14ac:dyDescent="0.25">
      <c r="A7487" t="s">
        <v>8019</v>
      </c>
      <c r="B7487">
        <v>2017</v>
      </c>
      <c r="C7487">
        <v>5</v>
      </c>
      <c r="D7487">
        <v>16</v>
      </c>
      <c r="E7487" t="s">
        <v>7853</v>
      </c>
      <c r="F7487" s="1" t="s">
        <v>5207</v>
      </c>
      <c r="G7487" s="1" t="s">
        <v>20573</v>
      </c>
      <c r="H7487" s="1" t="s">
        <v>7263</v>
      </c>
      <c r="I7487" t="s">
        <v>20840</v>
      </c>
      <c r="J7487" t="s">
        <v>23</v>
      </c>
      <c r="K7487">
        <v>150</v>
      </c>
      <c r="L7487">
        <v>26287.5</v>
      </c>
      <c r="M7487">
        <v>175.25</v>
      </c>
      <c r="N7487" t="s">
        <v>7263</v>
      </c>
      <c r="O7487" t="s">
        <v>23274</v>
      </c>
      <c r="P7487">
        <v>0</v>
      </c>
      <c r="Q7487">
        <v>0</v>
      </c>
      <c r="R7487">
        <v>2</v>
      </c>
    </row>
    <row r="7488" spans="1:18" x14ac:dyDescent="0.25">
      <c r="A7488" t="s">
        <v>8019</v>
      </c>
      <c r="B7488">
        <v>2017</v>
      </c>
      <c r="C7488">
        <v>5</v>
      </c>
      <c r="D7488">
        <v>16</v>
      </c>
      <c r="E7488" t="s">
        <v>7853</v>
      </c>
      <c r="F7488" s="1" t="s">
        <v>5207</v>
      </c>
      <c r="G7488" s="1" t="s">
        <v>20573</v>
      </c>
      <c r="H7488" s="1" t="s">
        <v>7263</v>
      </c>
      <c r="I7488" t="s">
        <v>20873</v>
      </c>
      <c r="J7488" t="s">
        <v>23</v>
      </c>
      <c r="K7488">
        <v>800</v>
      </c>
      <c r="L7488">
        <v>140528</v>
      </c>
      <c r="M7488">
        <v>175.66</v>
      </c>
      <c r="N7488" t="s">
        <v>9082</v>
      </c>
      <c r="O7488" t="s">
        <v>9476</v>
      </c>
      <c r="P7488">
        <v>0</v>
      </c>
      <c r="Q7488">
        <v>2.3301008403514442E-2</v>
      </c>
      <c r="R7488">
        <v>2</v>
      </c>
    </row>
    <row r="7489" spans="1:18" x14ac:dyDescent="0.25">
      <c r="A7489" t="s">
        <v>10525</v>
      </c>
      <c r="B7489">
        <v>2019</v>
      </c>
      <c r="C7489">
        <v>3</v>
      </c>
      <c r="D7489">
        <v>10</v>
      </c>
      <c r="E7489" t="s">
        <v>1916</v>
      </c>
      <c r="F7489" s="1" t="s">
        <v>3205</v>
      </c>
      <c r="G7489" s="1" t="s">
        <v>3863</v>
      </c>
      <c r="H7489" s="1" t="s">
        <v>3204</v>
      </c>
      <c r="I7489" t="s">
        <v>19588</v>
      </c>
      <c r="J7489" t="s">
        <v>23</v>
      </c>
      <c r="K7489">
        <v>6100</v>
      </c>
      <c r="L7489">
        <v>280599.96999999997</v>
      </c>
      <c r="M7489">
        <v>46</v>
      </c>
      <c r="N7489" t="s">
        <v>9307</v>
      </c>
      <c r="O7489" t="s">
        <v>9748</v>
      </c>
      <c r="P7489">
        <v>0</v>
      </c>
      <c r="Q7489">
        <v>0</v>
      </c>
      <c r="R7489">
        <v>1</v>
      </c>
    </row>
    <row r="7490" spans="1:18" x14ac:dyDescent="0.25">
      <c r="A7490" t="s">
        <v>10525</v>
      </c>
      <c r="B7490">
        <v>2019</v>
      </c>
      <c r="C7490">
        <v>3</v>
      </c>
      <c r="D7490">
        <v>10</v>
      </c>
      <c r="E7490" t="s">
        <v>1916</v>
      </c>
      <c r="F7490" s="1" t="s">
        <v>3205</v>
      </c>
      <c r="G7490" s="1" t="s">
        <v>3863</v>
      </c>
      <c r="H7490" s="1" t="s">
        <v>3204</v>
      </c>
      <c r="I7490" t="s">
        <v>19587</v>
      </c>
      <c r="J7490" t="s">
        <v>23</v>
      </c>
      <c r="K7490">
        <v>13980</v>
      </c>
      <c r="L7490">
        <v>643079.93999999994</v>
      </c>
      <c r="M7490">
        <v>46</v>
      </c>
      <c r="N7490" t="s">
        <v>9344</v>
      </c>
      <c r="O7490" t="s">
        <v>9759</v>
      </c>
      <c r="P7490">
        <v>0</v>
      </c>
      <c r="Q7490">
        <v>0</v>
      </c>
      <c r="R7490">
        <v>1</v>
      </c>
    </row>
    <row r="7491" spans="1:18" x14ac:dyDescent="0.25">
      <c r="A7491" t="s">
        <v>7644</v>
      </c>
      <c r="B7491">
        <v>2016</v>
      </c>
      <c r="C7491">
        <v>7</v>
      </c>
      <c r="D7491">
        <v>8</v>
      </c>
      <c r="E7491" t="s">
        <v>7532</v>
      </c>
      <c r="F7491" s="1" t="s">
        <v>5207</v>
      </c>
      <c r="G7491" s="1" t="s">
        <v>6745</v>
      </c>
      <c r="H7491" s="1" t="s">
        <v>7263</v>
      </c>
      <c r="I7491" t="s">
        <v>7178</v>
      </c>
      <c r="J7491" t="s">
        <v>38</v>
      </c>
      <c r="K7491">
        <v>20</v>
      </c>
      <c r="L7491">
        <v>1900</v>
      </c>
      <c r="M7491">
        <v>95</v>
      </c>
      <c r="N7491" t="s">
        <v>7178</v>
      </c>
      <c r="O7491" t="s">
        <v>9945</v>
      </c>
      <c r="P7491">
        <v>0</v>
      </c>
      <c r="Q7491">
        <v>0</v>
      </c>
      <c r="R7491">
        <v>3</v>
      </c>
    </row>
    <row r="7492" spans="1:18" x14ac:dyDescent="0.25">
      <c r="A7492" t="s">
        <v>7644</v>
      </c>
      <c r="B7492">
        <v>2016</v>
      </c>
      <c r="C7492">
        <v>7</v>
      </c>
      <c r="D7492">
        <v>8</v>
      </c>
      <c r="E7492" t="s">
        <v>7532</v>
      </c>
      <c r="F7492" s="1" t="s">
        <v>5207</v>
      </c>
      <c r="G7492" s="1" t="s">
        <v>6745</v>
      </c>
      <c r="H7492" s="1" t="s">
        <v>7263</v>
      </c>
      <c r="I7492" t="s">
        <v>7179</v>
      </c>
      <c r="J7492" t="s">
        <v>38</v>
      </c>
      <c r="K7492">
        <v>20</v>
      </c>
      <c r="L7492">
        <v>3900</v>
      </c>
      <c r="M7492">
        <v>195</v>
      </c>
      <c r="N7492" t="s">
        <v>7179</v>
      </c>
      <c r="O7492" t="s">
        <v>9970</v>
      </c>
      <c r="P7492">
        <v>0</v>
      </c>
      <c r="Q7492">
        <v>0</v>
      </c>
      <c r="R7492">
        <v>3</v>
      </c>
    </row>
    <row r="7493" spans="1:18" x14ac:dyDescent="0.25">
      <c r="A7493" t="s">
        <v>1793</v>
      </c>
      <c r="B7493">
        <v>2017</v>
      </c>
      <c r="C7493">
        <v>9</v>
      </c>
      <c r="D7493">
        <v>1</v>
      </c>
      <c r="E7493" t="s">
        <v>92</v>
      </c>
      <c r="F7493" s="1" t="s">
        <v>3205</v>
      </c>
      <c r="G7493" s="1" t="s">
        <v>3203</v>
      </c>
      <c r="H7493" s="1" t="s">
        <v>3206</v>
      </c>
      <c r="I7493" t="s">
        <v>18001</v>
      </c>
      <c r="J7493" t="s">
        <v>23</v>
      </c>
      <c r="K7493">
        <v>1056</v>
      </c>
      <c r="L7493">
        <v>50751.360000000001</v>
      </c>
      <c r="M7493">
        <v>48.06</v>
      </c>
      <c r="N7493" t="s">
        <v>1891</v>
      </c>
      <c r="O7493" t="s">
        <v>9497</v>
      </c>
      <c r="P7493">
        <v>0</v>
      </c>
      <c r="Q7493">
        <v>0</v>
      </c>
      <c r="R7493">
        <v>3</v>
      </c>
    </row>
    <row r="7494" spans="1:18" x14ac:dyDescent="0.25">
      <c r="A7494" t="s">
        <v>15202</v>
      </c>
      <c r="B7494">
        <v>2019</v>
      </c>
      <c r="C7494">
        <v>8</v>
      </c>
      <c r="D7494">
        <v>1</v>
      </c>
      <c r="E7494" t="s">
        <v>1305</v>
      </c>
      <c r="F7494" s="1" t="s">
        <v>3205</v>
      </c>
      <c r="G7494" s="1" t="s">
        <v>3384</v>
      </c>
      <c r="H7494" s="1" t="s">
        <v>3206</v>
      </c>
      <c r="I7494" t="s">
        <v>17299</v>
      </c>
      <c r="J7494" t="s">
        <v>23</v>
      </c>
      <c r="K7494">
        <v>20057</v>
      </c>
      <c r="L7494">
        <v>1022907</v>
      </c>
      <c r="M7494">
        <v>51</v>
      </c>
      <c r="N7494" t="s">
        <v>160</v>
      </c>
      <c r="O7494" t="s">
        <v>9452</v>
      </c>
      <c r="P7494">
        <v>0.10110188471641929</v>
      </c>
      <c r="Q7494">
        <v>0</v>
      </c>
      <c r="R7494">
        <v>3</v>
      </c>
    </row>
    <row r="7495" spans="1:18" x14ac:dyDescent="0.25">
      <c r="A7495" t="s">
        <v>16751</v>
      </c>
      <c r="B7495">
        <v>2018</v>
      </c>
      <c r="C7495">
        <v>12</v>
      </c>
      <c r="D7495">
        <v>28</v>
      </c>
      <c r="E7495" t="s">
        <v>16463</v>
      </c>
      <c r="F7495" s="1" t="s">
        <v>9480</v>
      </c>
      <c r="G7495" s="1" t="s">
        <v>9480</v>
      </c>
      <c r="H7495" s="1" t="s">
        <v>9480</v>
      </c>
      <c r="I7495" t="s">
        <v>16439</v>
      </c>
      <c r="J7495" t="s">
        <v>23</v>
      </c>
      <c r="K7495">
        <v>3240</v>
      </c>
      <c r="L7495">
        <v>328860</v>
      </c>
      <c r="M7495">
        <v>101.5</v>
      </c>
      <c r="N7495" t="e">
        <v>#N/A</v>
      </c>
      <c r="O7495" t="e">
        <v>#N/A</v>
      </c>
      <c r="P7495">
        <v>0</v>
      </c>
      <c r="Q7495">
        <v>0</v>
      </c>
      <c r="R7495">
        <v>4</v>
      </c>
    </row>
    <row r="7496" spans="1:18" x14ac:dyDescent="0.25">
      <c r="A7496" t="s">
        <v>7966</v>
      </c>
      <c r="B7496">
        <v>2017</v>
      </c>
      <c r="C7496">
        <v>3</v>
      </c>
      <c r="D7496">
        <v>27</v>
      </c>
      <c r="E7496" t="s">
        <v>7471</v>
      </c>
      <c r="F7496" s="1" t="s">
        <v>5207</v>
      </c>
      <c r="G7496" s="1" t="s">
        <v>20573</v>
      </c>
      <c r="H7496" s="1" t="s">
        <v>3201</v>
      </c>
      <c r="I7496" t="s">
        <v>20668</v>
      </c>
      <c r="J7496" t="s">
        <v>23</v>
      </c>
      <c r="K7496">
        <v>150</v>
      </c>
      <c r="L7496">
        <v>24795</v>
      </c>
      <c r="M7496">
        <v>165.3</v>
      </c>
      <c r="N7496" t="s">
        <v>7263</v>
      </c>
      <c r="O7496" t="s">
        <v>23191</v>
      </c>
      <c r="P7496">
        <v>0</v>
      </c>
      <c r="Q7496">
        <v>0</v>
      </c>
      <c r="R7496">
        <v>1</v>
      </c>
    </row>
    <row r="7497" spans="1:18" x14ac:dyDescent="0.25">
      <c r="A7497" t="s">
        <v>7744</v>
      </c>
      <c r="B7497">
        <v>2016</v>
      </c>
      <c r="C7497">
        <v>9</v>
      </c>
      <c r="D7497">
        <v>16</v>
      </c>
      <c r="E7497" t="s">
        <v>7323</v>
      </c>
      <c r="F7497" s="1" t="s">
        <v>5207</v>
      </c>
      <c r="G7497" s="1" t="s">
        <v>20573</v>
      </c>
      <c r="H7497" s="1" t="s">
        <v>3201</v>
      </c>
      <c r="I7497" t="s">
        <v>5751</v>
      </c>
      <c r="J7497" t="s">
        <v>23</v>
      </c>
      <c r="K7497">
        <v>1680</v>
      </c>
      <c r="L7497">
        <v>323064</v>
      </c>
      <c r="M7497">
        <v>192.3</v>
      </c>
      <c r="N7497" t="s">
        <v>9018</v>
      </c>
      <c r="O7497" t="s">
        <v>9979</v>
      </c>
      <c r="P7497">
        <v>0</v>
      </c>
      <c r="Q7497">
        <v>0</v>
      </c>
      <c r="R7497">
        <v>3</v>
      </c>
    </row>
    <row r="7498" spans="1:18" x14ac:dyDescent="0.25">
      <c r="A7498" t="s">
        <v>7994</v>
      </c>
      <c r="B7498">
        <v>2017</v>
      </c>
      <c r="C7498">
        <v>4</v>
      </c>
      <c r="D7498">
        <v>18</v>
      </c>
      <c r="E7498" t="s">
        <v>7357</v>
      </c>
      <c r="F7498" s="1" t="s">
        <v>5207</v>
      </c>
      <c r="G7498" s="1" t="s">
        <v>20573</v>
      </c>
      <c r="H7498" s="1" t="s">
        <v>7263</v>
      </c>
      <c r="I7498" t="s">
        <v>5433</v>
      </c>
      <c r="J7498" t="s">
        <v>23</v>
      </c>
      <c r="K7498">
        <v>31</v>
      </c>
      <c r="L7498">
        <v>3025.3</v>
      </c>
      <c r="M7498">
        <v>97.59</v>
      </c>
      <c r="N7498" t="s">
        <v>8852</v>
      </c>
      <c r="O7498" t="s">
        <v>9785</v>
      </c>
      <c r="P7498">
        <v>0</v>
      </c>
      <c r="Q7498">
        <v>0</v>
      </c>
      <c r="R7498">
        <v>2</v>
      </c>
    </row>
    <row r="7499" spans="1:18" x14ac:dyDescent="0.25">
      <c r="A7499" t="s">
        <v>7994</v>
      </c>
      <c r="B7499">
        <v>2017</v>
      </c>
      <c r="C7499">
        <v>4</v>
      </c>
      <c r="D7499">
        <v>18</v>
      </c>
      <c r="E7499" t="s">
        <v>7357</v>
      </c>
      <c r="F7499" s="1" t="s">
        <v>5207</v>
      </c>
      <c r="G7499" s="1" t="s">
        <v>20573</v>
      </c>
      <c r="H7499" s="1" t="s">
        <v>7263</v>
      </c>
      <c r="I7499" t="s">
        <v>20598</v>
      </c>
      <c r="J7499" t="s">
        <v>23</v>
      </c>
      <c r="K7499">
        <v>20</v>
      </c>
      <c r="L7499">
        <v>2891.6</v>
      </c>
      <c r="M7499">
        <v>144.58000000000001</v>
      </c>
      <c r="N7499" t="s">
        <v>7263</v>
      </c>
      <c r="O7499" t="s">
        <v>23274</v>
      </c>
      <c r="P7499">
        <v>0</v>
      </c>
      <c r="Q7499">
        <v>0</v>
      </c>
      <c r="R7499">
        <v>2</v>
      </c>
    </row>
    <row r="7500" spans="1:18" x14ac:dyDescent="0.25">
      <c r="A7500" t="s">
        <v>7994</v>
      </c>
      <c r="B7500">
        <v>2017</v>
      </c>
      <c r="C7500">
        <v>4</v>
      </c>
      <c r="D7500">
        <v>18</v>
      </c>
      <c r="E7500" t="s">
        <v>7357</v>
      </c>
      <c r="F7500" s="1" t="s">
        <v>5207</v>
      </c>
      <c r="G7500" s="1" t="s">
        <v>20931</v>
      </c>
      <c r="H7500" s="1" t="s">
        <v>7263</v>
      </c>
      <c r="I7500" t="s">
        <v>20940</v>
      </c>
      <c r="J7500" t="s">
        <v>23</v>
      </c>
      <c r="K7500">
        <v>11</v>
      </c>
      <c r="L7500">
        <v>1166.8800000000001</v>
      </c>
      <c r="M7500">
        <v>106.08</v>
      </c>
      <c r="N7500" t="s">
        <v>7263</v>
      </c>
      <c r="O7500" t="s">
        <v>23274</v>
      </c>
      <c r="P7500">
        <v>0</v>
      </c>
      <c r="Q7500">
        <v>0</v>
      </c>
      <c r="R7500">
        <v>2</v>
      </c>
    </row>
    <row r="7501" spans="1:18" x14ac:dyDescent="0.25">
      <c r="A7501" t="s">
        <v>7994</v>
      </c>
      <c r="B7501">
        <v>2017</v>
      </c>
      <c r="C7501">
        <v>4</v>
      </c>
      <c r="D7501">
        <v>18</v>
      </c>
      <c r="E7501" t="s">
        <v>7357</v>
      </c>
      <c r="F7501" s="1" t="s">
        <v>5207</v>
      </c>
      <c r="G7501" s="1" t="s">
        <v>20931</v>
      </c>
      <c r="H7501" s="1" t="s">
        <v>7263</v>
      </c>
      <c r="I7501" t="s">
        <v>20958</v>
      </c>
      <c r="J7501" t="s">
        <v>23</v>
      </c>
      <c r="K7501">
        <v>75</v>
      </c>
      <c r="L7501">
        <v>8481</v>
      </c>
      <c r="M7501">
        <v>113.08</v>
      </c>
      <c r="N7501" t="s">
        <v>9106</v>
      </c>
      <c r="O7501" t="s">
        <v>9459</v>
      </c>
      <c r="P7501">
        <v>0</v>
      </c>
      <c r="Q7501">
        <v>5.3850305373165194E-2</v>
      </c>
      <c r="R7501">
        <v>2</v>
      </c>
    </row>
    <row r="7502" spans="1:18" x14ac:dyDescent="0.25">
      <c r="A7502" t="s">
        <v>7994</v>
      </c>
      <c r="B7502">
        <v>2017</v>
      </c>
      <c r="C7502">
        <v>4</v>
      </c>
      <c r="D7502">
        <v>18</v>
      </c>
      <c r="E7502" t="s">
        <v>7357</v>
      </c>
      <c r="F7502" s="1" t="s">
        <v>5207</v>
      </c>
      <c r="G7502" s="1" t="s">
        <v>20931</v>
      </c>
      <c r="H7502" s="1" t="s">
        <v>7263</v>
      </c>
      <c r="I7502" t="s">
        <v>20947</v>
      </c>
      <c r="J7502" t="s">
        <v>23</v>
      </c>
      <c r="K7502">
        <v>650</v>
      </c>
      <c r="L7502">
        <v>70160.990000000005</v>
      </c>
      <c r="M7502">
        <v>107.94</v>
      </c>
      <c r="N7502" t="s">
        <v>7263</v>
      </c>
      <c r="O7502" t="s">
        <v>23274</v>
      </c>
      <c r="P7502">
        <v>0</v>
      </c>
      <c r="Q7502">
        <v>0</v>
      </c>
      <c r="R7502">
        <v>2</v>
      </c>
    </row>
    <row r="7503" spans="1:18" x14ac:dyDescent="0.25">
      <c r="A7503" t="s">
        <v>7994</v>
      </c>
      <c r="B7503">
        <v>2017</v>
      </c>
      <c r="C7503">
        <v>4</v>
      </c>
      <c r="D7503">
        <v>18</v>
      </c>
      <c r="E7503" t="s">
        <v>7357</v>
      </c>
      <c r="F7503" s="1" t="s">
        <v>5207</v>
      </c>
      <c r="G7503" s="1" t="s">
        <v>20931</v>
      </c>
      <c r="H7503" s="1" t="s">
        <v>7263</v>
      </c>
      <c r="I7503" t="s">
        <v>6555</v>
      </c>
      <c r="J7503" t="s">
        <v>23</v>
      </c>
      <c r="K7503">
        <v>25</v>
      </c>
      <c r="L7503">
        <v>3153.75</v>
      </c>
      <c r="M7503">
        <v>126.15</v>
      </c>
      <c r="N7503" t="s">
        <v>9108</v>
      </c>
      <c r="O7503" t="s">
        <v>9458</v>
      </c>
      <c r="P7503">
        <v>0</v>
      </c>
      <c r="Q7503">
        <v>5.5249692175779658E-2</v>
      </c>
      <c r="R7503">
        <v>2</v>
      </c>
    </row>
    <row r="7504" spans="1:18" x14ac:dyDescent="0.25">
      <c r="A7504" t="s">
        <v>7994</v>
      </c>
      <c r="B7504">
        <v>2017</v>
      </c>
      <c r="C7504">
        <v>4</v>
      </c>
      <c r="D7504">
        <v>18</v>
      </c>
      <c r="E7504" t="s">
        <v>7357</v>
      </c>
      <c r="F7504" s="1" t="s">
        <v>5207</v>
      </c>
      <c r="G7504" s="1" t="s">
        <v>20931</v>
      </c>
      <c r="H7504" s="1" t="s">
        <v>7263</v>
      </c>
      <c r="I7504" t="s">
        <v>20981</v>
      </c>
      <c r="J7504" t="s">
        <v>23</v>
      </c>
      <c r="K7504">
        <v>12</v>
      </c>
      <c r="L7504">
        <v>1513.8</v>
      </c>
      <c r="M7504">
        <v>126.15</v>
      </c>
      <c r="N7504" t="s">
        <v>9110</v>
      </c>
      <c r="O7504" t="s">
        <v>9461</v>
      </c>
      <c r="P7504">
        <v>0</v>
      </c>
      <c r="Q7504">
        <v>5.1453052842904301E-2</v>
      </c>
      <c r="R7504">
        <v>2</v>
      </c>
    </row>
    <row r="7505" spans="1:18" x14ac:dyDescent="0.25">
      <c r="A7505" t="s">
        <v>7994</v>
      </c>
      <c r="B7505">
        <v>2017</v>
      </c>
      <c r="C7505">
        <v>4</v>
      </c>
      <c r="D7505">
        <v>18</v>
      </c>
      <c r="E7505" t="s">
        <v>7357</v>
      </c>
      <c r="F7505" s="1" t="s">
        <v>5207</v>
      </c>
      <c r="G7505" s="1" t="s">
        <v>20573</v>
      </c>
      <c r="H7505" s="1" t="s">
        <v>7263</v>
      </c>
      <c r="I7505" t="s">
        <v>20613</v>
      </c>
      <c r="J7505" t="s">
        <v>23</v>
      </c>
      <c r="K7505">
        <v>15</v>
      </c>
      <c r="L7505">
        <v>1463.85</v>
      </c>
      <c r="M7505">
        <v>97.59</v>
      </c>
      <c r="N7505" t="s">
        <v>7263</v>
      </c>
      <c r="O7505" t="s">
        <v>23274</v>
      </c>
      <c r="P7505">
        <v>0</v>
      </c>
      <c r="Q7505">
        <v>0</v>
      </c>
      <c r="R7505">
        <v>2</v>
      </c>
    </row>
    <row r="7506" spans="1:18" x14ac:dyDescent="0.25">
      <c r="A7506" t="s">
        <v>7994</v>
      </c>
      <c r="B7506">
        <v>2017</v>
      </c>
      <c r="C7506">
        <v>4</v>
      </c>
      <c r="D7506">
        <v>18</v>
      </c>
      <c r="E7506" t="s">
        <v>7357</v>
      </c>
      <c r="F7506" s="1" t="s">
        <v>5207</v>
      </c>
      <c r="G7506" s="1" t="s">
        <v>20573</v>
      </c>
      <c r="H7506" s="1" t="s">
        <v>7263</v>
      </c>
      <c r="I7506" t="s">
        <v>20625</v>
      </c>
      <c r="J7506" t="s">
        <v>23</v>
      </c>
      <c r="K7506">
        <v>34</v>
      </c>
      <c r="L7506">
        <v>3318.07</v>
      </c>
      <c r="M7506">
        <v>97.59</v>
      </c>
      <c r="N7506" t="s">
        <v>7263</v>
      </c>
      <c r="O7506" t="s">
        <v>23274</v>
      </c>
      <c r="P7506">
        <v>0</v>
      </c>
      <c r="Q7506">
        <v>0</v>
      </c>
      <c r="R7506">
        <v>2</v>
      </c>
    </row>
    <row r="7507" spans="1:18" x14ac:dyDescent="0.25">
      <c r="A7507" t="s">
        <v>7994</v>
      </c>
      <c r="B7507">
        <v>2017</v>
      </c>
      <c r="C7507">
        <v>4</v>
      </c>
      <c r="D7507">
        <v>18</v>
      </c>
      <c r="E7507" t="s">
        <v>7357</v>
      </c>
      <c r="F7507" s="1" t="s">
        <v>5207</v>
      </c>
      <c r="G7507" s="1" t="s">
        <v>20573</v>
      </c>
      <c r="H7507" s="1" t="s">
        <v>7263</v>
      </c>
      <c r="I7507" t="s">
        <v>20712</v>
      </c>
      <c r="J7507" t="s">
        <v>23</v>
      </c>
      <c r="K7507">
        <v>12</v>
      </c>
      <c r="L7507">
        <v>1444.32</v>
      </c>
      <c r="M7507">
        <v>120.36</v>
      </c>
      <c r="N7507" t="s">
        <v>9024</v>
      </c>
      <c r="O7507" t="s">
        <v>9469</v>
      </c>
      <c r="P7507">
        <v>0</v>
      </c>
      <c r="Q7507">
        <v>3.3430295232662992E-2</v>
      </c>
      <c r="R7507">
        <v>2</v>
      </c>
    </row>
    <row r="7508" spans="1:18" x14ac:dyDescent="0.25">
      <c r="A7508" t="s">
        <v>7994</v>
      </c>
      <c r="B7508">
        <v>2017</v>
      </c>
      <c r="C7508">
        <v>4</v>
      </c>
      <c r="D7508">
        <v>18</v>
      </c>
      <c r="E7508" t="s">
        <v>7357</v>
      </c>
      <c r="F7508" s="1" t="s">
        <v>5207</v>
      </c>
      <c r="G7508" s="1" t="s">
        <v>20573</v>
      </c>
      <c r="H7508" s="1" t="s">
        <v>7263</v>
      </c>
      <c r="I7508" t="s">
        <v>20770</v>
      </c>
      <c r="J7508" t="s">
        <v>23</v>
      </c>
      <c r="K7508">
        <v>60</v>
      </c>
      <c r="L7508">
        <v>6892.8</v>
      </c>
      <c r="M7508">
        <v>114.88</v>
      </c>
      <c r="N7508" t="s">
        <v>9044</v>
      </c>
      <c r="O7508" t="s">
        <v>9470</v>
      </c>
      <c r="P7508">
        <v>0</v>
      </c>
      <c r="Q7508">
        <v>3.0368637538317353E-2</v>
      </c>
      <c r="R7508">
        <v>2</v>
      </c>
    </row>
    <row r="7509" spans="1:18" x14ac:dyDescent="0.25">
      <c r="A7509" t="s">
        <v>7994</v>
      </c>
      <c r="B7509">
        <v>2017</v>
      </c>
      <c r="C7509">
        <v>4</v>
      </c>
      <c r="D7509">
        <v>18</v>
      </c>
      <c r="E7509" t="s">
        <v>7357</v>
      </c>
      <c r="F7509" s="1" t="s">
        <v>5207</v>
      </c>
      <c r="G7509" s="1" t="s">
        <v>20573</v>
      </c>
      <c r="H7509" s="1" t="s">
        <v>7263</v>
      </c>
      <c r="I7509" t="s">
        <v>20704</v>
      </c>
      <c r="J7509" t="s">
        <v>23</v>
      </c>
      <c r="K7509">
        <v>10</v>
      </c>
      <c r="L7509">
        <v>1042.2</v>
      </c>
      <c r="M7509">
        <v>104.22</v>
      </c>
      <c r="N7509" t="s">
        <v>7263</v>
      </c>
      <c r="O7509" t="s">
        <v>23274</v>
      </c>
      <c r="P7509">
        <v>0</v>
      </c>
      <c r="Q7509">
        <v>0</v>
      </c>
      <c r="R7509">
        <v>2</v>
      </c>
    </row>
    <row r="7510" spans="1:18" x14ac:dyDescent="0.25">
      <c r="A7510" t="s">
        <v>7994</v>
      </c>
      <c r="B7510">
        <v>2017</v>
      </c>
      <c r="C7510">
        <v>4</v>
      </c>
      <c r="D7510">
        <v>18</v>
      </c>
      <c r="E7510" t="s">
        <v>7357</v>
      </c>
      <c r="F7510" s="1" t="s">
        <v>5207</v>
      </c>
      <c r="G7510" s="1" t="s">
        <v>20931</v>
      </c>
      <c r="H7510" s="1" t="s">
        <v>7263</v>
      </c>
      <c r="I7510" t="s">
        <v>20935</v>
      </c>
      <c r="J7510" t="s">
        <v>23</v>
      </c>
      <c r="K7510">
        <v>75</v>
      </c>
      <c r="L7510">
        <v>8895.01</v>
      </c>
      <c r="M7510">
        <v>118.6</v>
      </c>
      <c r="N7510" t="s">
        <v>7263</v>
      </c>
      <c r="O7510" t="s">
        <v>23274</v>
      </c>
      <c r="P7510">
        <v>0</v>
      </c>
      <c r="Q7510">
        <v>0</v>
      </c>
      <c r="R7510">
        <v>2</v>
      </c>
    </row>
    <row r="7511" spans="1:18" x14ac:dyDescent="0.25">
      <c r="A7511" t="s">
        <v>7994</v>
      </c>
      <c r="B7511">
        <v>2017</v>
      </c>
      <c r="C7511">
        <v>4</v>
      </c>
      <c r="D7511">
        <v>18</v>
      </c>
      <c r="E7511" t="s">
        <v>7357</v>
      </c>
      <c r="F7511" s="1" t="s">
        <v>5207</v>
      </c>
      <c r="G7511" s="1" t="s">
        <v>20573</v>
      </c>
      <c r="H7511" s="1" t="s">
        <v>7263</v>
      </c>
      <c r="I7511" t="s">
        <v>20717</v>
      </c>
      <c r="J7511" t="s">
        <v>23</v>
      </c>
      <c r="K7511">
        <v>40</v>
      </c>
      <c r="L7511">
        <v>4168.3999999999996</v>
      </c>
      <c r="M7511">
        <v>104.21</v>
      </c>
      <c r="N7511" t="s">
        <v>8855</v>
      </c>
      <c r="O7511" t="s">
        <v>9463</v>
      </c>
      <c r="P7511">
        <v>0</v>
      </c>
      <c r="Q7511">
        <v>4.5717886060994917E-2</v>
      </c>
      <c r="R7511">
        <v>2</v>
      </c>
    </row>
    <row r="7512" spans="1:18" x14ac:dyDescent="0.25">
      <c r="A7512" t="s">
        <v>7994</v>
      </c>
      <c r="B7512">
        <v>2017</v>
      </c>
      <c r="C7512">
        <v>4</v>
      </c>
      <c r="D7512">
        <v>18</v>
      </c>
      <c r="E7512" t="s">
        <v>7357</v>
      </c>
      <c r="F7512" s="1" t="s">
        <v>5207</v>
      </c>
      <c r="G7512" s="1" t="s">
        <v>20573</v>
      </c>
      <c r="H7512" s="1" t="s">
        <v>7263</v>
      </c>
      <c r="I7512" t="s">
        <v>20647</v>
      </c>
      <c r="J7512" t="s">
        <v>23</v>
      </c>
      <c r="K7512">
        <v>51</v>
      </c>
      <c r="L7512">
        <v>4519.6000000000004</v>
      </c>
      <c r="M7512">
        <v>88.62</v>
      </c>
      <c r="N7512" t="s">
        <v>7263</v>
      </c>
      <c r="O7512" t="s">
        <v>23274</v>
      </c>
      <c r="P7512">
        <v>0</v>
      </c>
      <c r="Q7512">
        <v>0</v>
      </c>
      <c r="R7512">
        <v>2</v>
      </c>
    </row>
    <row r="7513" spans="1:18" x14ac:dyDescent="0.25">
      <c r="A7513" t="s">
        <v>7994</v>
      </c>
      <c r="B7513">
        <v>2017</v>
      </c>
      <c r="C7513">
        <v>4</v>
      </c>
      <c r="D7513">
        <v>18</v>
      </c>
      <c r="E7513" t="s">
        <v>7357</v>
      </c>
      <c r="F7513" s="1" t="s">
        <v>5207</v>
      </c>
      <c r="G7513" s="1" t="s">
        <v>20573</v>
      </c>
      <c r="H7513" s="1" t="s">
        <v>7263</v>
      </c>
      <c r="I7513" t="s">
        <v>20653</v>
      </c>
      <c r="J7513" t="s">
        <v>23</v>
      </c>
      <c r="K7513">
        <v>102</v>
      </c>
      <c r="L7513">
        <v>9009.76</v>
      </c>
      <c r="M7513">
        <v>88.33</v>
      </c>
      <c r="N7513" t="s">
        <v>8995</v>
      </c>
      <c r="O7513" t="s">
        <v>9471</v>
      </c>
      <c r="P7513">
        <v>0</v>
      </c>
      <c r="Q7513">
        <v>2.730993892398554E-2</v>
      </c>
      <c r="R7513">
        <v>2</v>
      </c>
    </row>
    <row r="7514" spans="1:18" x14ac:dyDescent="0.25">
      <c r="A7514" t="s">
        <v>7994</v>
      </c>
      <c r="B7514">
        <v>2017</v>
      </c>
      <c r="C7514">
        <v>4</v>
      </c>
      <c r="D7514">
        <v>18</v>
      </c>
      <c r="E7514" t="s">
        <v>7357</v>
      </c>
      <c r="F7514" s="1" t="s">
        <v>5207</v>
      </c>
      <c r="G7514" s="1" t="s">
        <v>20573</v>
      </c>
      <c r="H7514" s="1" t="s">
        <v>7263</v>
      </c>
      <c r="I7514" t="s">
        <v>20659</v>
      </c>
      <c r="J7514" t="s">
        <v>23</v>
      </c>
      <c r="K7514">
        <v>12</v>
      </c>
      <c r="L7514">
        <v>1063.44</v>
      </c>
      <c r="M7514">
        <v>88.62</v>
      </c>
      <c r="N7514" t="s">
        <v>7263</v>
      </c>
      <c r="O7514" t="s">
        <v>23274</v>
      </c>
      <c r="P7514">
        <v>0</v>
      </c>
      <c r="Q7514">
        <v>0</v>
      </c>
      <c r="R7514">
        <v>2</v>
      </c>
    </row>
    <row r="7515" spans="1:18" x14ac:dyDescent="0.25">
      <c r="A7515" t="s">
        <v>7994</v>
      </c>
      <c r="B7515">
        <v>2017</v>
      </c>
      <c r="C7515">
        <v>4</v>
      </c>
      <c r="D7515">
        <v>18</v>
      </c>
      <c r="E7515" t="s">
        <v>7357</v>
      </c>
      <c r="F7515" s="1" t="s">
        <v>5207</v>
      </c>
      <c r="G7515" s="1" t="s">
        <v>20573</v>
      </c>
      <c r="H7515" s="1" t="s">
        <v>7263</v>
      </c>
      <c r="I7515" t="s">
        <v>20663</v>
      </c>
      <c r="J7515" t="s">
        <v>23</v>
      </c>
      <c r="K7515">
        <v>1</v>
      </c>
      <c r="L7515">
        <v>88.62</v>
      </c>
      <c r="M7515">
        <v>88.62</v>
      </c>
      <c r="N7515" t="s">
        <v>7263</v>
      </c>
      <c r="O7515" t="s">
        <v>23274</v>
      </c>
      <c r="P7515">
        <v>0</v>
      </c>
      <c r="Q7515">
        <v>0</v>
      </c>
      <c r="R7515">
        <v>2</v>
      </c>
    </row>
    <row r="7516" spans="1:18" x14ac:dyDescent="0.25">
      <c r="A7516" t="s">
        <v>7994</v>
      </c>
      <c r="B7516">
        <v>2017</v>
      </c>
      <c r="C7516">
        <v>4</v>
      </c>
      <c r="D7516">
        <v>18</v>
      </c>
      <c r="E7516" t="s">
        <v>7357</v>
      </c>
      <c r="F7516" s="1" t="s">
        <v>5207</v>
      </c>
      <c r="G7516" s="1" t="s">
        <v>20573</v>
      </c>
      <c r="H7516" s="1" t="s">
        <v>7263</v>
      </c>
      <c r="I7516" t="s">
        <v>20709</v>
      </c>
      <c r="J7516" t="s">
        <v>23</v>
      </c>
      <c r="K7516">
        <v>60</v>
      </c>
      <c r="L7516">
        <v>6252.6</v>
      </c>
      <c r="M7516">
        <v>104.21</v>
      </c>
      <c r="N7516" t="s">
        <v>9024</v>
      </c>
      <c r="O7516" t="s">
        <v>9469</v>
      </c>
      <c r="P7516">
        <v>0</v>
      </c>
      <c r="Q7516">
        <v>3.3430295232662992E-2</v>
      </c>
      <c r="R7516">
        <v>2</v>
      </c>
    </row>
    <row r="7517" spans="1:18" x14ac:dyDescent="0.25">
      <c r="A7517" t="s">
        <v>7994</v>
      </c>
      <c r="B7517">
        <v>2017</v>
      </c>
      <c r="C7517">
        <v>4</v>
      </c>
      <c r="D7517">
        <v>18</v>
      </c>
      <c r="E7517" t="s">
        <v>7357</v>
      </c>
      <c r="F7517" s="1" t="s">
        <v>5207</v>
      </c>
      <c r="G7517" s="1" t="s">
        <v>20573</v>
      </c>
      <c r="H7517" s="1" t="s">
        <v>7263</v>
      </c>
      <c r="I7517" t="s">
        <v>20725</v>
      </c>
      <c r="J7517" t="s">
        <v>23</v>
      </c>
      <c r="K7517">
        <v>20</v>
      </c>
      <c r="L7517">
        <v>2084.1999999999998</v>
      </c>
      <c r="M7517">
        <v>104.21</v>
      </c>
      <c r="N7517" t="s">
        <v>7263</v>
      </c>
      <c r="O7517" t="s">
        <v>23274</v>
      </c>
      <c r="P7517">
        <v>0</v>
      </c>
      <c r="Q7517">
        <v>0</v>
      </c>
      <c r="R7517">
        <v>2</v>
      </c>
    </row>
    <row r="7518" spans="1:18" x14ac:dyDescent="0.25">
      <c r="A7518" t="s">
        <v>7994</v>
      </c>
      <c r="B7518">
        <v>2017</v>
      </c>
      <c r="C7518">
        <v>4</v>
      </c>
      <c r="D7518">
        <v>18</v>
      </c>
      <c r="E7518" t="s">
        <v>7357</v>
      </c>
      <c r="F7518" s="1" t="s">
        <v>5207</v>
      </c>
      <c r="G7518" s="1" t="s">
        <v>20573</v>
      </c>
      <c r="H7518" s="1" t="s">
        <v>7263</v>
      </c>
      <c r="I7518" t="s">
        <v>20730</v>
      </c>
      <c r="J7518" t="s">
        <v>23</v>
      </c>
      <c r="K7518">
        <v>40</v>
      </c>
      <c r="L7518">
        <v>4168.3999999999996</v>
      </c>
      <c r="M7518">
        <v>104.21</v>
      </c>
      <c r="N7518" t="s">
        <v>7263</v>
      </c>
      <c r="O7518" t="s">
        <v>23274</v>
      </c>
      <c r="P7518">
        <v>0</v>
      </c>
      <c r="Q7518">
        <v>0</v>
      </c>
      <c r="R7518">
        <v>2</v>
      </c>
    </row>
    <row r="7519" spans="1:18" x14ac:dyDescent="0.25">
      <c r="A7519" t="s">
        <v>7994</v>
      </c>
      <c r="B7519">
        <v>2017</v>
      </c>
      <c r="C7519">
        <v>4</v>
      </c>
      <c r="D7519">
        <v>18</v>
      </c>
      <c r="E7519" t="s">
        <v>7357</v>
      </c>
      <c r="F7519" s="1" t="s">
        <v>5207</v>
      </c>
      <c r="G7519" s="1" t="s">
        <v>20573</v>
      </c>
      <c r="H7519" s="1" t="s">
        <v>7263</v>
      </c>
      <c r="I7519" t="s">
        <v>20720</v>
      </c>
      <c r="J7519" t="s">
        <v>23</v>
      </c>
      <c r="K7519">
        <v>15</v>
      </c>
      <c r="L7519">
        <v>1805.4</v>
      </c>
      <c r="M7519">
        <v>120.36</v>
      </c>
      <c r="N7519" t="s">
        <v>8855</v>
      </c>
      <c r="O7519" t="s">
        <v>9463</v>
      </c>
      <c r="P7519">
        <v>0</v>
      </c>
      <c r="Q7519">
        <v>4.5717886060994917E-2</v>
      </c>
      <c r="R7519">
        <v>2</v>
      </c>
    </row>
    <row r="7520" spans="1:18" x14ac:dyDescent="0.25">
      <c r="A7520" t="s">
        <v>8057</v>
      </c>
      <c r="B7520">
        <v>2017</v>
      </c>
      <c r="C7520">
        <v>6</v>
      </c>
      <c r="D7520">
        <v>26</v>
      </c>
      <c r="E7520" t="s">
        <v>7323</v>
      </c>
      <c r="F7520" s="1" t="s">
        <v>5207</v>
      </c>
      <c r="G7520" s="1" t="s">
        <v>21008</v>
      </c>
      <c r="H7520" s="1" t="s">
        <v>3201</v>
      </c>
      <c r="I7520" t="s">
        <v>6947</v>
      </c>
      <c r="J7520" t="s">
        <v>23</v>
      </c>
      <c r="K7520">
        <v>14</v>
      </c>
      <c r="L7520">
        <v>2016</v>
      </c>
      <c r="M7520">
        <v>144</v>
      </c>
      <c r="N7520" t="s">
        <v>9358</v>
      </c>
      <c r="O7520" t="s">
        <v>9809</v>
      </c>
      <c r="P7520">
        <v>0</v>
      </c>
      <c r="Q7520">
        <v>0</v>
      </c>
      <c r="R7520">
        <v>2</v>
      </c>
    </row>
    <row r="7521" spans="1:18" x14ac:dyDescent="0.25">
      <c r="A7521" t="s">
        <v>15374</v>
      </c>
      <c r="B7521">
        <v>2019</v>
      </c>
      <c r="C7521">
        <v>8</v>
      </c>
      <c r="D7521">
        <v>14</v>
      </c>
      <c r="E7521" t="s">
        <v>1620</v>
      </c>
      <c r="F7521" s="1" t="s">
        <v>3205</v>
      </c>
      <c r="G7521" s="1" t="s">
        <v>3384</v>
      </c>
      <c r="H7521" s="1" t="s">
        <v>3206</v>
      </c>
      <c r="I7521" t="s">
        <v>17213</v>
      </c>
      <c r="J7521" t="s">
        <v>23</v>
      </c>
      <c r="K7521">
        <v>2790</v>
      </c>
      <c r="L7521">
        <v>112491.5</v>
      </c>
      <c r="M7521">
        <v>40.32</v>
      </c>
      <c r="N7521" t="s">
        <v>163</v>
      </c>
      <c r="O7521" t="s">
        <v>9505</v>
      </c>
      <c r="P7521">
        <v>3.8218627714528705E-2</v>
      </c>
      <c r="Q7521">
        <v>0</v>
      </c>
      <c r="R7521">
        <v>3</v>
      </c>
    </row>
    <row r="7522" spans="1:18" x14ac:dyDescent="0.25">
      <c r="A7522" t="s">
        <v>15374</v>
      </c>
      <c r="B7522">
        <v>2019</v>
      </c>
      <c r="C7522">
        <v>8</v>
      </c>
      <c r="D7522">
        <v>14</v>
      </c>
      <c r="E7522" t="s">
        <v>1620</v>
      </c>
      <c r="F7522" s="1" t="s">
        <v>3205</v>
      </c>
      <c r="G7522" s="1" t="s">
        <v>3863</v>
      </c>
      <c r="H7522" s="1" t="s">
        <v>3206</v>
      </c>
      <c r="I7522" t="s">
        <v>19206</v>
      </c>
      <c r="J7522" t="s">
        <v>23</v>
      </c>
      <c r="K7522">
        <v>4610</v>
      </c>
      <c r="L7522">
        <v>227273</v>
      </c>
      <c r="M7522">
        <v>49.3</v>
      </c>
      <c r="N7522" t="s">
        <v>9305</v>
      </c>
      <c r="O7522" t="s">
        <v>9530</v>
      </c>
      <c r="P7522">
        <v>3.1450189480311259E-2</v>
      </c>
      <c r="Q7522">
        <v>0</v>
      </c>
      <c r="R7522">
        <v>3</v>
      </c>
    </row>
    <row r="7523" spans="1:18" x14ac:dyDescent="0.25">
      <c r="A7523" t="s">
        <v>15374</v>
      </c>
      <c r="B7523">
        <v>2019</v>
      </c>
      <c r="C7523">
        <v>8</v>
      </c>
      <c r="D7523">
        <v>14</v>
      </c>
      <c r="E7523" t="s">
        <v>1620</v>
      </c>
      <c r="F7523" s="1" t="s">
        <v>3205</v>
      </c>
      <c r="G7523" s="1" t="s">
        <v>3227</v>
      </c>
      <c r="H7523" s="1" t="s">
        <v>3206</v>
      </c>
      <c r="I7523" t="s">
        <v>19822</v>
      </c>
      <c r="J7523" t="s">
        <v>23</v>
      </c>
      <c r="K7523">
        <v>1991</v>
      </c>
      <c r="L7523">
        <v>139500</v>
      </c>
      <c r="M7523">
        <v>70.069999999999993</v>
      </c>
      <c r="N7523" t="s">
        <v>22067</v>
      </c>
      <c r="O7523" t="s">
        <v>23263</v>
      </c>
      <c r="P7523">
        <v>0</v>
      </c>
      <c r="Q7523">
        <v>0</v>
      </c>
      <c r="R7523">
        <v>3</v>
      </c>
    </row>
    <row r="7524" spans="1:18" x14ac:dyDescent="0.25">
      <c r="A7524" t="s">
        <v>15374</v>
      </c>
      <c r="B7524">
        <v>2019</v>
      </c>
      <c r="C7524">
        <v>8</v>
      </c>
      <c r="D7524">
        <v>14</v>
      </c>
      <c r="E7524" t="s">
        <v>1620</v>
      </c>
      <c r="F7524" s="1" t="s">
        <v>3205</v>
      </c>
      <c r="G7524" s="1" t="s">
        <v>3863</v>
      </c>
      <c r="H7524" s="1" t="s">
        <v>3206</v>
      </c>
      <c r="I7524" t="s">
        <v>19219</v>
      </c>
      <c r="J7524" t="s">
        <v>23</v>
      </c>
      <c r="K7524">
        <v>4420</v>
      </c>
      <c r="L7524">
        <v>240890</v>
      </c>
      <c r="M7524">
        <v>54.5</v>
      </c>
      <c r="N7524" t="s">
        <v>9329</v>
      </c>
      <c r="O7524" t="s">
        <v>9493</v>
      </c>
      <c r="P7524">
        <v>0</v>
      </c>
      <c r="Q7524">
        <v>0</v>
      </c>
      <c r="R7524">
        <v>3</v>
      </c>
    </row>
    <row r="7525" spans="1:18" x14ac:dyDescent="0.25">
      <c r="A7525" t="s">
        <v>15374</v>
      </c>
      <c r="B7525">
        <v>2019</v>
      </c>
      <c r="C7525">
        <v>8</v>
      </c>
      <c r="D7525">
        <v>14</v>
      </c>
      <c r="E7525" t="s">
        <v>1620</v>
      </c>
      <c r="F7525" s="1" t="s">
        <v>3205</v>
      </c>
      <c r="G7525" s="1" t="s">
        <v>3863</v>
      </c>
      <c r="H7525" s="1" t="s">
        <v>3206</v>
      </c>
      <c r="I7525" t="s">
        <v>19381</v>
      </c>
      <c r="J7525" t="s">
        <v>23</v>
      </c>
      <c r="K7525">
        <v>1148</v>
      </c>
      <c r="L7525">
        <v>74619.990000000005</v>
      </c>
      <c r="M7525">
        <v>65</v>
      </c>
      <c r="N7525" t="s">
        <v>9323</v>
      </c>
      <c r="O7525" t="s">
        <v>9507</v>
      </c>
      <c r="P7525">
        <v>0</v>
      </c>
      <c r="Q7525">
        <v>0</v>
      </c>
      <c r="R7525">
        <v>3</v>
      </c>
    </row>
    <row r="7526" spans="1:18" x14ac:dyDescent="0.25">
      <c r="A7526" t="s">
        <v>15374</v>
      </c>
      <c r="B7526">
        <v>2019</v>
      </c>
      <c r="C7526">
        <v>8</v>
      </c>
      <c r="D7526">
        <v>14</v>
      </c>
      <c r="E7526" t="s">
        <v>1620</v>
      </c>
      <c r="F7526" s="1" t="s">
        <v>3205</v>
      </c>
      <c r="G7526" s="1" t="s">
        <v>3863</v>
      </c>
      <c r="H7526" s="1" t="s">
        <v>3206</v>
      </c>
      <c r="I7526" t="s">
        <v>19504</v>
      </c>
      <c r="J7526" t="s">
        <v>23</v>
      </c>
      <c r="K7526">
        <v>3910</v>
      </c>
      <c r="L7526">
        <v>192763</v>
      </c>
      <c r="M7526">
        <v>49.3</v>
      </c>
      <c r="N7526" t="s">
        <v>10620</v>
      </c>
      <c r="O7526" t="s">
        <v>10643</v>
      </c>
      <c r="P7526">
        <v>0</v>
      </c>
      <c r="Q7526">
        <v>0</v>
      </c>
      <c r="R7526">
        <v>3</v>
      </c>
    </row>
    <row r="7527" spans="1:18" x14ac:dyDescent="0.25">
      <c r="A7527" t="s">
        <v>7370</v>
      </c>
      <c r="B7527">
        <v>2016</v>
      </c>
      <c r="C7527">
        <v>1</v>
      </c>
      <c r="D7527">
        <v>15</v>
      </c>
      <c r="E7527" t="s">
        <v>7335</v>
      </c>
      <c r="F7527" s="1" t="s">
        <v>5207</v>
      </c>
      <c r="G7527" s="1" t="s">
        <v>21109</v>
      </c>
      <c r="H7527" s="1" t="s">
        <v>7263</v>
      </c>
      <c r="I7527" t="s">
        <v>6729</v>
      </c>
      <c r="J7527" t="s">
        <v>38</v>
      </c>
      <c r="K7527">
        <v>1</v>
      </c>
      <c r="L7527">
        <v>1064</v>
      </c>
      <c r="M7527">
        <v>1064</v>
      </c>
      <c r="N7527" t="s">
        <v>6729</v>
      </c>
      <c r="O7527" t="s">
        <v>9844</v>
      </c>
      <c r="P7527">
        <v>0</v>
      </c>
      <c r="Q7527">
        <v>0</v>
      </c>
      <c r="R7527">
        <v>1</v>
      </c>
    </row>
    <row r="7528" spans="1:18" x14ac:dyDescent="0.25">
      <c r="A7528" t="s">
        <v>7370</v>
      </c>
      <c r="B7528">
        <v>2016</v>
      </c>
      <c r="C7528">
        <v>1</v>
      </c>
      <c r="D7528">
        <v>15</v>
      </c>
      <c r="E7528" t="s">
        <v>7335</v>
      </c>
      <c r="F7528" s="1" t="s">
        <v>5207</v>
      </c>
      <c r="G7528" s="1" t="s">
        <v>21109</v>
      </c>
      <c r="H7528" s="1" t="s">
        <v>7263</v>
      </c>
      <c r="I7528" t="s">
        <v>6731</v>
      </c>
      <c r="J7528" t="s">
        <v>38</v>
      </c>
      <c r="K7528">
        <v>1</v>
      </c>
      <c r="L7528">
        <v>2764.5</v>
      </c>
      <c r="M7528">
        <v>2764.5</v>
      </c>
      <c r="N7528" t="s">
        <v>6731</v>
      </c>
      <c r="O7528" t="s">
        <v>9888</v>
      </c>
      <c r="P7528">
        <v>0</v>
      </c>
      <c r="Q7528">
        <v>0</v>
      </c>
      <c r="R7528">
        <v>1</v>
      </c>
    </row>
    <row r="7529" spans="1:18" x14ac:dyDescent="0.25">
      <c r="A7529" t="s">
        <v>7370</v>
      </c>
      <c r="B7529">
        <v>2016</v>
      </c>
      <c r="C7529">
        <v>1</v>
      </c>
      <c r="D7529">
        <v>15</v>
      </c>
      <c r="E7529" t="s">
        <v>7335</v>
      </c>
      <c r="F7529" s="1" t="s">
        <v>9480</v>
      </c>
      <c r="G7529" s="1" t="s">
        <v>9480</v>
      </c>
      <c r="H7529" s="1" t="s">
        <v>9480</v>
      </c>
      <c r="I7529" t="s">
        <v>7371</v>
      </c>
      <c r="J7529" t="s">
        <v>7341</v>
      </c>
      <c r="K7529">
        <v>30</v>
      </c>
      <c r="L7529">
        <v>4132.5</v>
      </c>
      <c r="M7529">
        <v>137.75</v>
      </c>
      <c r="N7529" t="e">
        <v>#N/A</v>
      </c>
      <c r="O7529" t="e">
        <v>#N/A</v>
      </c>
      <c r="P7529">
        <v>0</v>
      </c>
      <c r="Q7529">
        <v>0</v>
      </c>
      <c r="R7529">
        <v>1</v>
      </c>
    </row>
    <row r="7530" spans="1:18" x14ac:dyDescent="0.25">
      <c r="A7530" t="s">
        <v>7370</v>
      </c>
      <c r="B7530">
        <v>2016</v>
      </c>
      <c r="C7530">
        <v>1</v>
      </c>
      <c r="D7530">
        <v>15</v>
      </c>
      <c r="E7530" t="s">
        <v>7335</v>
      </c>
      <c r="F7530" s="1" t="s">
        <v>5207</v>
      </c>
      <c r="G7530" s="1" t="s">
        <v>21109</v>
      </c>
      <c r="H7530" s="1" t="s">
        <v>7263</v>
      </c>
      <c r="I7530" t="s">
        <v>6725</v>
      </c>
      <c r="J7530" t="s">
        <v>7341</v>
      </c>
      <c r="K7530">
        <v>15</v>
      </c>
      <c r="L7530">
        <v>712.5</v>
      </c>
      <c r="M7530">
        <v>47.5</v>
      </c>
      <c r="N7530" t="s">
        <v>8868</v>
      </c>
      <c r="O7530" t="s">
        <v>9889</v>
      </c>
      <c r="P7530">
        <v>0</v>
      </c>
      <c r="Q7530">
        <v>0</v>
      </c>
      <c r="R7530">
        <v>1</v>
      </c>
    </row>
    <row r="7531" spans="1:18" x14ac:dyDescent="0.25">
      <c r="A7531" t="s">
        <v>7429</v>
      </c>
      <c r="B7531">
        <v>2016</v>
      </c>
      <c r="C7531">
        <v>2</v>
      </c>
      <c r="D7531">
        <v>2</v>
      </c>
      <c r="E7531" t="s">
        <v>7430</v>
      </c>
      <c r="F7531" s="1" t="s">
        <v>9480</v>
      </c>
      <c r="G7531" s="1" t="s">
        <v>9480</v>
      </c>
      <c r="H7531" s="1" t="s">
        <v>9480</v>
      </c>
      <c r="I7531" t="s">
        <v>7431</v>
      </c>
      <c r="J7531" t="s">
        <v>85</v>
      </c>
      <c r="K7531">
        <v>220</v>
      </c>
      <c r="L7531">
        <v>9184.65</v>
      </c>
      <c r="M7531">
        <v>41.75</v>
      </c>
      <c r="N7531" t="e">
        <v>#N/A</v>
      </c>
      <c r="O7531" t="e">
        <v>#N/A</v>
      </c>
      <c r="P7531">
        <v>0</v>
      </c>
      <c r="Q7531">
        <v>0</v>
      </c>
      <c r="R7531">
        <v>1</v>
      </c>
    </row>
    <row r="7532" spans="1:18" x14ac:dyDescent="0.25">
      <c r="A7532" t="s">
        <v>7429</v>
      </c>
      <c r="B7532">
        <v>2016</v>
      </c>
      <c r="C7532">
        <v>2</v>
      </c>
      <c r="D7532">
        <v>2</v>
      </c>
      <c r="E7532" t="s">
        <v>7430</v>
      </c>
      <c r="F7532" s="1" t="s">
        <v>5207</v>
      </c>
      <c r="G7532" s="1" t="s">
        <v>21316</v>
      </c>
      <c r="H7532" s="1" t="s">
        <v>7263</v>
      </c>
      <c r="I7532" t="s">
        <v>6809</v>
      </c>
      <c r="J7532" t="s">
        <v>38</v>
      </c>
      <c r="K7532">
        <v>25</v>
      </c>
      <c r="L7532">
        <v>562.86</v>
      </c>
      <c r="M7532">
        <v>22.51</v>
      </c>
      <c r="N7532" t="s">
        <v>8900</v>
      </c>
      <c r="O7532" t="s">
        <v>9896</v>
      </c>
      <c r="P7532">
        <v>0</v>
      </c>
      <c r="Q7532">
        <v>0</v>
      </c>
      <c r="R7532">
        <v>1</v>
      </c>
    </row>
    <row r="7533" spans="1:18" x14ac:dyDescent="0.25">
      <c r="A7533" t="s">
        <v>8270</v>
      </c>
      <c r="B7533">
        <v>2017</v>
      </c>
      <c r="C7533">
        <v>11</v>
      </c>
      <c r="D7533">
        <v>26</v>
      </c>
      <c r="E7533" t="s">
        <v>8070</v>
      </c>
      <c r="F7533" s="1" t="s">
        <v>5207</v>
      </c>
      <c r="G7533" s="1" t="s">
        <v>20573</v>
      </c>
      <c r="H7533" s="1" t="s">
        <v>7263</v>
      </c>
      <c r="I7533" t="s">
        <v>5230</v>
      </c>
      <c r="J7533" t="s">
        <v>38</v>
      </c>
      <c r="K7533">
        <v>59</v>
      </c>
      <c r="L7533">
        <v>73750</v>
      </c>
      <c r="M7533">
        <v>1250</v>
      </c>
      <c r="N7533" t="s">
        <v>8947</v>
      </c>
      <c r="O7533" t="s">
        <v>10063</v>
      </c>
      <c r="P7533">
        <v>0</v>
      </c>
      <c r="Q7533">
        <v>0</v>
      </c>
      <c r="R7533">
        <v>4</v>
      </c>
    </row>
    <row r="7534" spans="1:18" x14ac:dyDescent="0.25">
      <c r="A7534" t="s">
        <v>2125</v>
      </c>
      <c r="B7534">
        <v>2018</v>
      </c>
      <c r="C7534">
        <v>1</v>
      </c>
      <c r="D7534">
        <v>16</v>
      </c>
      <c r="E7534" t="s">
        <v>226</v>
      </c>
      <c r="F7534" s="1" t="s">
        <v>3205</v>
      </c>
      <c r="G7534" s="1" t="s">
        <v>3863</v>
      </c>
      <c r="H7534" s="1" t="s">
        <v>3206</v>
      </c>
      <c r="I7534" t="s">
        <v>19106</v>
      </c>
      <c r="J7534" t="s">
        <v>23</v>
      </c>
      <c r="K7534">
        <v>20000</v>
      </c>
      <c r="L7534">
        <v>983500</v>
      </c>
      <c r="M7534">
        <v>49.18</v>
      </c>
      <c r="N7534" t="s">
        <v>9331</v>
      </c>
      <c r="O7534" t="s">
        <v>9540</v>
      </c>
      <c r="P7534">
        <v>4.2454374665687751E-2</v>
      </c>
      <c r="Q7534">
        <v>0</v>
      </c>
      <c r="R7534">
        <v>1</v>
      </c>
    </row>
    <row r="7535" spans="1:18" x14ac:dyDescent="0.25">
      <c r="A7535" t="s">
        <v>16753</v>
      </c>
      <c r="B7535">
        <v>2019</v>
      </c>
      <c r="C7535">
        <v>7</v>
      </c>
      <c r="D7535">
        <v>4</v>
      </c>
      <c r="E7535" t="s">
        <v>16463</v>
      </c>
      <c r="F7535" s="1" t="s">
        <v>9480</v>
      </c>
      <c r="G7535" s="1" t="s">
        <v>9480</v>
      </c>
      <c r="H7535" s="1" t="s">
        <v>9480</v>
      </c>
      <c r="I7535" t="s">
        <v>16439</v>
      </c>
      <c r="J7535" t="s">
        <v>23</v>
      </c>
      <c r="K7535">
        <v>15120</v>
      </c>
      <c r="L7535">
        <v>1481760</v>
      </c>
      <c r="M7535">
        <v>98</v>
      </c>
      <c r="N7535" t="e">
        <v>#N/A</v>
      </c>
      <c r="O7535" t="e">
        <v>#N/A</v>
      </c>
      <c r="P7535">
        <v>0</v>
      </c>
      <c r="Q7535">
        <v>0</v>
      </c>
      <c r="R7535">
        <v>3</v>
      </c>
    </row>
    <row r="7536" spans="1:18" x14ac:dyDescent="0.25">
      <c r="A7536" t="s">
        <v>15464</v>
      </c>
      <c r="B7536">
        <v>2019</v>
      </c>
      <c r="C7536">
        <v>8</v>
      </c>
      <c r="D7536">
        <v>25</v>
      </c>
      <c r="E7536" t="s">
        <v>1305</v>
      </c>
      <c r="F7536" s="1" t="s">
        <v>3205</v>
      </c>
      <c r="G7536" s="1" t="s">
        <v>3967</v>
      </c>
      <c r="H7536" s="1" t="s">
        <v>3206</v>
      </c>
      <c r="I7536" t="s">
        <v>18558</v>
      </c>
      <c r="J7536" t="s">
        <v>23</v>
      </c>
      <c r="K7536">
        <v>3367</v>
      </c>
      <c r="L7536">
        <v>222222</v>
      </c>
      <c r="M7536">
        <v>66</v>
      </c>
      <c r="N7536" t="s">
        <v>9250</v>
      </c>
      <c r="O7536" t="s">
        <v>9732</v>
      </c>
      <c r="P7536">
        <v>0</v>
      </c>
      <c r="Q7536">
        <v>0</v>
      </c>
      <c r="R7536">
        <v>3</v>
      </c>
    </row>
    <row r="7537" spans="1:18" x14ac:dyDescent="0.25">
      <c r="A7537" t="s">
        <v>15464</v>
      </c>
      <c r="B7537">
        <v>2019</v>
      </c>
      <c r="C7537">
        <v>8</v>
      </c>
      <c r="D7537">
        <v>25</v>
      </c>
      <c r="E7537" t="s">
        <v>1305</v>
      </c>
      <c r="F7537" s="1" t="s">
        <v>3205</v>
      </c>
      <c r="G7537" s="1" t="s">
        <v>3967</v>
      </c>
      <c r="H7537" s="1" t="s">
        <v>3206</v>
      </c>
      <c r="I7537" t="s">
        <v>18569</v>
      </c>
      <c r="J7537" t="s">
        <v>23</v>
      </c>
      <c r="K7537">
        <v>5253</v>
      </c>
      <c r="L7537">
        <v>346698</v>
      </c>
      <c r="M7537">
        <v>66</v>
      </c>
      <c r="N7537" t="s">
        <v>9249</v>
      </c>
      <c r="O7537" t="s">
        <v>9553</v>
      </c>
      <c r="P7537">
        <v>0</v>
      </c>
      <c r="Q7537">
        <v>0</v>
      </c>
      <c r="R7537">
        <v>3</v>
      </c>
    </row>
    <row r="7538" spans="1:18" x14ac:dyDescent="0.25">
      <c r="A7538" t="s">
        <v>914</v>
      </c>
      <c r="B7538">
        <v>2016</v>
      </c>
      <c r="C7538">
        <v>6</v>
      </c>
      <c r="D7538">
        <v>12</v>
      </c>
      <c r="E7538" t="s">
        <v>226</v>
      </c>
      <c r="F7538" s="1" t="s">
        <v>3205</v>
      </c>
      <c r="G7538" s="1" t="s">
        <v>3863</v>
      </c>
      <c r="H7538" s="1" t="s">
        <v>3206</v>
      </c>
      <c r="I7538" t="s">
        <v>19021</v>
      </c>
      <c r="J7538" t="s">
        <v>23</v>
      </c>
      <c r="K7538">
        <v>20160</v>
      </c>
      <c r="L7538">
        <v>788255.92</v>
      </c>
      <c r="M7538">
        <v>39.1</v>
      </c>
      <c r="N7538" t="s">
        <v>9303</v>
      </c>
      <c r="O7538" t="s">
        <v>9512</v>
      </c>
      <c r="P7538">
        <v>0</v>
      </c>
      <c r="Q7538">
        <v>0</v>
      </c>
      <c r="R7538">
        <v>2</v>
      </c>
    </row>
    <row r="7539" spans="1:18" x14ac:dyDescent="0.25">
      <c r="A7539" t="s">
        <v>914</v>
      </c>
      <c r="B7539">
        <v>2016</v>
      </c>
      <c r="C7539">
        <v>6</v>
      </c>
      <c r="D7539">
        <v>12</v>
      </c>
      <c r="E7539" t="s">
        <v>226</v>
      </c>
      <c r="F7539" s="1" t="s">
        <v>3205</v>
      </c>
      <c r="G7539" s="1" t="s">
        <v>3863</v>
      </c>
      <c r="H7539" s="1" t="s">
        <v>3206</v>
      </c>
      <c r="I7539" t="s">
        <v>19556</v>
      </c>
      <c r="J7539" t="s">
        <v>23</v>
      </c>
      <c r="K7539">
        <v>47940</v>
      </c>
      <c r="L7539">
        <v>1874453.81</v>
      </c>
      <c r="M7539">
        <v>39.1</v>
      </c>
      <c r="N7539" t="s">
        <v>9347</v>
      </c>
      <c r="O7539" t="s">
        <v>9542</v>
      </c>
      <c r="P7539">
        <v>8.0289698840596724E-2</v>
      </c>
      <c r="Q7539">
        <v>0</v>
      </c>
      <c r="R7539">
        <v>2</v>
      </c>
    </row>
    <row r="7540" spans="1:18" x14ac:dyDescent="0.25">
      <c r="A7540" t="s">
        <v>16755</v>
      </c>
      <c r="B7540">
        <v>2019</v>
      </c>
      <c r="C7540">
        <v>11</v>
      </c>
      <c r="D7540">
        <v>8</v>
      </c>
      <c r="E7540" t="s">
        <v>1620</v>
      </c>
      <c r="F7540" s="1" t="s">
        <v>9480</v>
      </c>
      <c r="G7540" s="1" t="s">
        <v>9480</v>
      </c>
      <c r="H7540" s="1" t="s">
        <v>9480</v>
      </c>
      <c r="I7540" t="s">
        <v>16439</v>
      </c>
      <c r="J7540" t="s">
        <v>23</v>
      </c>
      <c r="K7540">
        <v>15</v>
      </c>
      <c r="L7540">
        <v>1278</v>
      </c>
      <c r="M7540">
        <v>85.2</v>
      </c>
      <c r="N7540" t="e">
        <v>#N/A</v>
      </c>
      <c r="O7540" t="e">
        <v>#N/A</v>
      </c>
      <c r="P7540">
        <v>0</v>
      </c>
      <c r="Q7540">
        <v>0</v>
      </c>
      <c r="R7540">
        <v>4</v>
      </c>
    </row>
    <row r="7541" spans="1:18" x14ac:dyDescent="0.25">
      <c r="A7541" t="s">
        <v>10845</v>
      </c>
      <c r="B7541">
        <v>2019</v>
      </c>
      <c r="C7541">
        <v>4</v>
      </c>
      <c r="D7541">
        <v>15</v>
      </c>
      <c r="E7541" t="s">
        <v>1916</v>
      </c>
      <c r="F7541" s="1" t="s">
        <v>3205</v>
      </c>
      <c r="G7541" s="1" t="s">
        <v>3216</v>
      </c>
      <c r="H7541" s="1" t="s">
        <v>3206</v>
      </c>
      <c r="I7541" t="s">
        <v>17575</v>
      </c>
      <c r="J7541" t="s">
        <v>23</v>
      </c>
      <c r="K7541">
        <v>9053</v>
      </c>
      <c r="L7541">
        <v>519642.17</v>
      </c>
      <c r="M7541">
        <v>57.4</v>
      </c>
      <c r="N7541" t="s">
        <v>21851</v>
      </c>
      <c r="O7541" t="s">
        <v>23333</v>
      </c>
      <c r="P7541">
        <v>0</v>
      </c>
      <c r="Q7541">
        <v>0</v>
      </c>
      <c r="R7541">
        <v>2</v>
      </c>
    </row>
    <row r="7542" spans="1:18" x14ac:dyDescent="0.25">
      <c r="A7542" t="s">
        <v>15151</v>
      </c>
      <c r="B7542">
        <v>2019</v>
      </c>
      <c r="C7542">
        <v>7</v>
      </c>
      <c r="D7542">
        <v>20</v>
      </c>
      <c r="E7542" t="s">
        <v>15699</v>
      </c>
      <c r="F7542" s="1" t="s">
        <v>3205</v>
      </c>
      <c r="G7542" s="1" t="s">
        <v>3384</v>
      </c>
      <c r="H7542" s="1" t="s">
        <v>3206</v>
      </c>
      <c r="I7542" t="s">
        <v>17454</v>
      </c>
      <c r="J7542" t="s">
        <v>23</v>
      </c>
      <c r="K7542">
        <v>10280</v>
      </c>
      <c r="L7542">
        <v>544840</v>
      </c>
      <c r="M7542">
        <v>53</v>
      </c>
      <c r="N7542" t="s">
        <v>168</v>
      </c>
      <c r="O7542" t="s">
        <v>9481</v>
      </c>
      <c r="P7542">
        <v>2.7900708435018715E-2</v>
      </c>
      <c r="Q7542">
        <v>0</v>
      </c>
      <c r="R7542">
        <v>3</v>
      </c>
    </row>
    <row r="7543" spans="1:18" x14ac:dyDescent="0.25">
      <c r="A7543" t="s">
        <v>15151</v>
      </c>
      <c r="B7543">
        <v>2019</v>
      </c>
      <c r="C7543">
        <v>7</v>
      </c>
      <c r="D7543">
        <v>20</v>
      </c>
      <c r="E7543" t="s">
        <v>15699</v>
      </c>
      <c r="F7543" s="1" t="s">
        <v>3205</v>
      </c>
      <c r="G7543" s="1" t="s">
        <v>3384</v>
      </c>
      <c r="H7543" s="1" t="s">
        <v>3206</v>
      </c>
      <c r="I7543" t="s">
        <v>17299</v>
      </c>
      <c r="J7543" t="s">
        <v>23</v>
      </c>
      <c r="K7543">
        <v>9580</v>
      </c>
      <c r="L7543">
        <v>507739.9</v>
      </c>
      <c r="M7543">
        <v>53</v>
      </c>
      <c r="N7543" t="s">
        <v>160</v>
      </c>
      <c r="O7543" t="s">
        <v>9452</v>
      </c>
      <c r="P7543">
        <v>0.10110188471641929</v>
      </c>
      <c r="Q7543">
        <v>0</v>
      </c>
      <c r="R7543">
        <v>3</v>
      </c>
    </row>
    <row r="7544" spans="1:18" x14ac:dyDescent="0.25">
      <c r="A7544" t="s">
        <v>8553</v>
      </c>
      <c r="B7544">
        <v>2018</v>
      </c>
      <c r="C7544">
        <v>5</v>
      </c>
      <c r="D7544">
        <v>12</v>
      </c>
      <c r="E7544" t="s">
        <v>7310</v>
      </c>
      <c r="F7544" s="1" t="s">
        <v>5207</v>
      </c>
      <c r="G7544" s="1" t="s">
        <v>20573</v>
      </c>
      <c r="H7544" s="1" t="s">
        <v>3200</v>
      </c>
      <c r="I7544" t="s">
        <v>20591</v>
      </c>
      <c r="J7544" t="s">
        <v>23</v>
      </c>
      <c r="K7544">
        <v>6</v>
      </c>
      <c r="L7544">
        <v>1050</v>
      </c>
      <c r="M7544">
        <v>175</v>
      </c>
      <c r="N7544" t="s">
        <v>7263</v>
      </c>
      <c r="O7544" t="s">
        <v>23192</v>
      </c>
      <c r="P7544">
        <v>0</v>
      </c>
      <c r="Q7544">
        <v>0</v>
      </c>
      <c r="R7544">
        <v>2</v>
      </c>
    </row>
    <row r="7545" spans="1:18" x14ac:dyDescent="0.25">
      <c r="A7545" t="s">
        <v>8553</v>
      </c>
      <c r="B7545">
        <v>2018</v>
      </c>
      <c r="C7545">
        <v>5</v>
      </c>
      <c r="D7545">
        <v>12</v>
      </c>
      <c r="E7545" t="s">
        <v>7310</v>
      </c>
      <c r="F7545" s="1" t="s">
        <v>5207</v>
      </c>
      <c r="G7545" s="1" t="s">
        <v>20573</v>
      </c>
      <c r="H7545" s="1" t="s">
        <v>3200</v>
      </c>
      <c r="I7545" t="s">
        <v>20599</v>
      </c>
      <c r="J7545" t="s">
        <v>23</v>
      </c>
      <c r="K7545">
        <v>5</v>
      </c>
      <c r="L7545">
        <v>875</v>
      </c>
      <c r="M7545">
        <v>175</v>
      </c>
      <c r="N7545" t="s">
        <v>7263</v>
      </c>
      <c r="O7545" t="s">
        <v>23192</v>
      </c>
      <c r="P7545">
        <v>0</v>
      </c>
      <c r="Q7545">
        <v>0</v>
      </c>
      <c r="R7545">
        <v>2</v>
      </c>
    </row>
    <row r="7546" spans="1:18" x14ac:dyDescent="0.25">
      <c r="A7546" t="s">
        <v>8553</v>
      </c>
      <c r="B7546">
        <v>2018</v>
      </c>
      <c r="C7546">
        <v>5</v>
      </c>
      <c r="D7546">
        <v>12</v>
      </c>
      <c r="E7546" t="s">
        <v>7310</v>
      </c>
      <c r="F7546" s="1" t="s">
        <v>5207</v>
      </c>
      <c r="G7546" s="1" t="s">
        <v>20573</v>
      </c>
      <c r="H7546" s="1" t="s">
        <v>3200</v>
      </c>
      <c r="I7546" t="s">
        <v>5533</v>
      </c>
      <c r="J7546" t="s">
        <v>23</v>
      </c>
      <c r="K7546">
        <v>5</v>
      </c>
      <c r="L7546">
        <v>816.1</v>
      </c>
      <c r="M7546">
        <v>163.22</v>
      </c>
      <c r="N7546" t="s">
        <v>8994</v>
      </c>
      <c r="O7546" t="s">
        <v>10082</v>
      </c>
      <c r="P7546">
        <v>0</v>
      </c>
      <c r="Q7546">
        <v>0</v>
      </c>
      <c r="R7546">
        <v>2</v>
      </c>
    </row>
    <row r="7547" spans="1:18" x14ac:dyDescent="0.25">
      <c r="A7547" t="s">
        <v>8553</v>
      </c>
      <c r="B7547">
        <v>2018</v>
      </c>
      <c r="C7547">
        <v>5</v>
      </c>
      <c r="D7547">
        <v>12</v>
      </c>
      <c r="E7547" t="s">
        <v>7310</v>
      </c>
      <c r="F7547" s="1" t="s">
        <v>5207</v>
      </c>
      <c r="G7547" s="1" t="s">
        <v>20931</v>
      </c>
      <c r="H7547" s="1" t="s">
        <v>3200</v>
      </c>
      <c r="I7547" t="s">
        <v>20956</v>
      </c>
      <c r="J7547" t="s">
        <v>23</v>
      </c>
      <c r="K7547">
        <v>56</v>
      </c>
      <c r="L7547">
        <v>2240</v>
      </c>
      <c r="M7547">
        <v>40</v>
      </c>
      <c r="N7547" t="s">
        <v>7263</v>
      </c>
      <c r="O7547" t="s">
        <v>23192</v>
      </c>
      <c r="P7547">
        <v>0</v>
      </c>
      <c r="Q7547">
        <v>0</v>
      </c>
      <c r="R7547">
        <v>2</v>
      </c>
    </row>
    <row r="7548" spans="1:18" x14ac:dyDescent="0.25">
      <c r="A7548" t="s">
        <v>8553</v>
      </c>
      <c r="B7548">
        <v>2018</v>
      </c>
      <c r="C7548">
        <v>5</v>
      </c>
      <c r="D7548">
        <v>12</v>
      </c>
      <c r="E7548" t="s">
        <v>7310</v>
      </c>
      <c r="F7548" s="1" t="s">
        <v>5207</v>
      </c>
      <c r="G7548" s="1" t="s">
        <v>21008</v>
      </c>
      <c r="H7548" s="1" t="s">
        <v>3200</v>
      </c>
      <c r="I7548" t="s">
        <v>6997</v>
      </c>
      <c r="J7548" t="s">
        <v>23</v>
      </c>
      <c r="K7548">
        <v>18</v>
      </c>
      <c r="L7548">
        <v>2286</v>
      </c>
      <c r="M7548">
        <v>127</v>
      </c>
      <c r="N7548" t="s">
        <v>9363</v>
      </c>
      <c r="O7548" t="s">
        <v>9834</v>
      </c>
      <c r="P7548">
        <v>0</v>
      </c>
      <c r="Q7548">
        <v>0</v>
      </c>
      <c r="R7548">
        <v>2</v>
      </c>
    </row>
    <row r="7549" spans="1:18" x14ac:dyDescent="0.25">
      <c r="A7549" t="s">
        <v>8553</v>
      </c>
      <c r="B7549">
        <v>2018</v>
      </c>
      <c r="C7549">
        <v>5</v>
      </c>
      <c r="D7549">
        <v>12</v>
      </c>
      <c r="E7549" t="s">
        <v>7310</v>
      </c>
      <c r="F7549" s="1" t="s">
        <v>5207</v>
      </c>
      <c r="G7549" s="1" t="s">
        <v>21008</v>
      </c>
      <c r="H7549" s="1" t="s">
        <v>3200</v>
      </c>
      <c r="I7549" t="s">
        <v>6941</v>
      </c>
      <c r="J7549" t="s">
        <v>23</v>
      </c>
      <c r="K7549">
        <v>25</v>
      </c>
      <c r="L7549">
        <v>3625</v>
      </c>
      <c r="M7549">
        <v>145</v>
      </c>
      <c r="N7549" t="s">
        <v>9358</v>
      </c>
      <c r="O7549" t="s">
        <v>9835</v>
      </c>
      <c r="P7549">
        <v>0</v>
      </c>
      <c r="Q7549">
        <v>0</v>
      </c>
      <c r="R7549">
        <v>2</v>
      </c>
    </row>
    <row r="7550" spans="1:18" x14ac:dyDescent="0.25">
      <c r="A7550" t="s">
        <v>8553</v>
      </c>
      <c r="B7550">
        <v>2018</v>
      </c>
      <c r="C7550">
        <v>5</v>
      </c>
      <c r="D7550">
        <v>12</v>
      </c>
      <c r="E7550" t="s">
        <v>7310</v>
      </c>
      <c r="F7550" s="1" t="s">
        <v>5207</v>
      </c>
      <c r="G7550" s="1" t="s">
        <v>21008</v>
      </c>
      <c r="H7550" s="1" t="s">
        <v>3200</v>
      </c>
      <c r="I7550" t="s">
        <v>6971</v>
      </c>
      <c r="J7550" t="s">
        <v>23</v>
      </c>
      <c r="K7550">
        <v>146</v>
      </c>
      <c r="L7550">
        <v>18542</v>
      </c>
      <c r="M7550">
        <v>127</v>
      </c>
      <c r="N7550" t="s">
        <v>9361</v>
      </c>
      <c r="O7550" t="s">
        <v>9837</v>
      </c>
      <c r="P7550">
        <v>0</v>
      </c>
      <c r="Q7550">
        <v>0</v>
      </c>
      <c r="R7550">
        <v>2</v>
      </c>
    </row>
    <row r="7551" spans="1:18" x14ac:dyDescent="0.25">
      <c r="A7551" t="s">
        <v>8553</v>
      </c>
      <c r="B7551">
        <v>2018</v>
      </c>
      <c r="C7551">
        <v>5</v>
      </c>
      <c r="D7551">
        <v>12</v>
      </c>
      <c r="E7551" t="s">
        <v>7310</v>
      </c>
      <c r="F7551" s="1" t="s">
        <v>5207</v>
      </c>
      <c r="G7551" s="1" t="s">
        <v>21008</v>
      </c>
      <c r="H7551" s="1" t="s">
        <v>3200</v>
      </c>
      <c r="I7551" t="s">
        <v>6942</v>
      </c>
      <c r="J7551" t="s">
        <v>23</v>
      </c>
      <c r="K7551">
        <v>15</v>
      </c>
      <c r="L7551">
        <v>2580</v>
      </c>
      <c r="M7551">
        <v>172</v>
      </c>
      <c r="N7551" t="s">
        <v>9358</v>
      </c>
      <c r="O7551" t="s">
        <v>9835</v>
      </c>
      <c r="P7551">
        <v>0</v>
      </c>
      <c r="Q7551">
        <v>0</v>
      </c>
      <c r="R7551">
        <v>2</v>
      </c>
    </row>
    <row r="7552" spans="1:18" x14ac:dyDescent="0.25">
      <c r="A7552" t="s">
        <v>8553</v>
      </c>
      <c r="B7552">
        <v>2018</v>
      </c>
      <c r="C7552">
        <v>5</v>
      </c>
      <c r="D7552">
        <v>12</v>
      </c>
      <c r="E7552" t="s">
        <v>7310</v>
      </c>
      <c r="F7552" s="1" t="s">
        <v>5207</v>
      </c>
      <c r="G7552" s="1" t="s">
        <v>21008</v>
      </c>
      <c r="H7552" s="1" t="s">
        <v>3200</v>
      </c>
      <c r="I7552" t="s">
        <v>6972</v>
      </c>
      <c r="J7552" t="s">
        <v>23</v>
      </c>
      <c r="K7552">
        <v>37</v>
      </c>
      <c r="L7552">
        <v>6364</v>
      </c>
      <c r="M7552">
        <v>172</v>
      </c>
      <c r="N7552" t="s">
        <v>9361</v>
      </c>
      <c r="O7552" t="s">
        <v>9837</v>
      </c>
      <c r="P7552">
        <v>0</v>
      </c>
      <c r="Q7552">
        <v>0</v>
      </c>
      <c r="R7552">
        <v>2</v>
      </c>
    </row>
    <row r="7553" spans="1:18" x14ac:dyDescent="0.25">
      <c r="A7553" t="s">
        <v>8553</v>
      </c>
      <c r="B7553">
        <v>2018</v>
      </c>
      <c r="C7553">
        <v>5</v>
      </c>
      <c r="D7553">
        <v>12</v>
      </c>
      <c r="E7553" t="s">
        <v>7310</v>
      </c>
      <c r="F7553" s="1" t="s">
        <v>5207</v>
      </c>
      <c r="G7553" s="1" t="s">
        <v>21008</v>
      </c>
      <c r="H7553" s="1" t="s">
        <v>3200</v>
      </c>
      <c r="I7553" t="s">
        <v>6959</v>
      </c>
      <c r="J7553" t="s">
        <v>23</v>
      </c>
      <c r="K7553">
        <v>4</v>
      </c>
      <c r="L7553">
        <v>508</v>
      </c>
      <c r="M7553">
        <v>127</v>
      </c>
      <c r="N7553" t="s">
        <v>9359</v>
      </c>
      <c r="O7553" t="s">
        <v>10031</v>
      </c>
      <c r="P7553">
        <v>0</v>
      </c>
      <c r="Q7553">
        <v>0</v>
      </c>
      <c r="R7553">
        <v>2</v>
      </c>
    </row>
    <row r="7554" spans="1:18" x14ac:dyDescent="0.25">
      <c r="A7554" t="s">
        <v>8553</v>
      </c>
      <c r="B7554">
        <v>2018</v>
      </c>
      <c r="C7554">
        <v>5</v>
      </c>
      <c r="D7554">
        <v>12</v>
      </c>
      <c r="E7554" t="s">
        <v>7310</v>
      </c>
      <c r="F7554" s="1" t="s">
        <v>5207</v>
      </c>
      <c r="G7554" s="1" t="s">
        <v>21008</v>
      </c>
      <c r="H7554" s="1" t="s">
        <v>3200</v>
      </c>
      <c r="I7554" t="s">
        <v>6901</v>
      </c>
      <c r="J7554" t="s">
        <v>23</v>
      </c>
      <c r="K7554">
        <v>12</v>
      </c>
      <c r="L7554">
        <v>1752</v>
      </c>
      <c r="M7554">
        <v>146</v>
      </c>
      <c r="N7554" t="s">
        <v>9356</v>
      </c>
      <c r="O7554" t="s">
        <v>10039</v>
      </c>
      <c r="P7554">
        <v>0</v>
      </c>
      <c r="Q7554">
        <v>0</v>
      </c>
      <c r="R7554">
        <v>2</v>
      </c>
    </row>
    <row r="7555" spans="1:18" x14ac:dyDescent="0.25">
      <c r="A7555" t="s">
        <v>8553</v>
      </c>
      <c r="B7555">
        <v>2018</v>
      </c>
      <c r="C7555">
        <v>5</v>
      </c>
      <c r="D7555">
        <v>12</v>
      </c>
      <c r="E7555" t="s">
        <v>7310</v>
      </c>
      <c r="F7555" s="1" t="s">
        <v>5207</v>
      </c>
      <c r="G7555" s="1" t="s">
        <v>20931</v>
      </c>
      <c r="H7555" s="1" t="s">
        <v>3200</v>
      </c>
      <c r="I7555" t="s">
        <v>20936</v>
      </c>
      <c r="J7555" t="s">
        <v>23</v>
      </c>
      <c r="K7555">
        <v>26</v>
      </c>
      <c r="L7555">
        <v>4921.8</v>
      </c>
      <c r="M7555">
        <v>189.3</v>
      </c>
      <c r="N7555" t="s">
        <v>7263</v>
      </c>
      <c r="O7555" t="s">
        <v>23192</v>
      </c>
      <c r="P7555">
        <v>0</v>
      </c>
      <c r="Q7555">
        <v>0</v>
      </c>
      <c r="R7555">
        <v>2</v>
      </c>
    </row>
    <row r="7556" spans="1:18" x14ac:dyDescent="0.25">
      <c r="A7556" t="s">
        <v>8553</v>
      </c>
      <c r="B7556">
        <v>2018</v>
      </c>
      <c r="C7556">
        <v>5</v>
      </c>
      <c r="D7556">
        <v>12</v>
      </c>
      <c r="E7556" t="s">
        <v>7310</v>
      </c>
      <c r="F7556" s="1" t="s">
        <v>5207</v>
      </c>
      <c r="G7556" s="1" t="s">
        <v>20573</v>
      </c>
      <c r="H7556" s="1" t="s">
        <v>3200</v>
      </c>
      <c r="I7556" t="s">
        <v>20609</v>
      </c>
      <c r="J7556" t="s">
        <v>23</v>
      </c>
      <c r="K7556">
        <v>9</v>
      </c>
      <c r="L7556">
        <v>1575</v>
      </c>
      <c r="M7556">
        <v>175</v>
      </c>
      <c r="N7556" t="s">
        <v>7263</v>
      </c>
      <c r="O7556" t="s">
        <v>23192</v>
      </c>
      <c r="P7556">
        <v>0</v>
      </c>
      <c r="Q7556">
        <v>0</v>
      </c>
      <c r="R7556">
        <v>2</v>
      </c>
    </row>
    <row r="7557" spans="1:18" x14ac:dyDescent="0.25">
      <c r="A7557" t="s">
        <v>8553</v>
      </c>
      <c r="B7557">
        <v>2018</v>
      </c>
      <c r="C7557">
        <v>5</v>
      </c>
      <c r="D7557">
        <v>12</v>
      </c>
      <c r="E7557" t="s">
        <v>7310</v>
      </c>
      <c r="F7557" s="1" t="s">
        <v>5207</v>
      </c>
      <c r="G7557" s="1" t="s">
        <v>21008</v>
      </c>
      <c r="H7557" s="1" t="s">
        <v>3200</v>
      </c>
      <c r="I7557" t="s">
        <v>21013</v>
      </c>
      <c r="J7557" t="s">
        <v>23</v>
      </c>
      <c r="K7557">
        <v>6</v>
      </c>
      <c r="L7557">
        <v>1032</v>
      </c>
      <c r="M7557">
        <v>172</v>
      </c>
      <c r="N7557" t="s">
        <v>7263</v>
      </c>
      <c r="O7557" t="s">
        <v>23192</v>
      </c>
      <c r="P7557">
        <v>0</v>
      </c>
      <c r="Q7557">
        <v>0</v>
      </c>
      <c r="R7557">
        <v>2</v>
      </c>
    </row>
    <row r="7558" spans="1:18" x14ac:dyDescent="0.25">
      <c r="A7558" t="s">
        <v>8553</v>
      </c>
      <c r="B7558">
        <v>2018</v>
      </c>
      <c r="C7558">
        <v>5</v>
      </c>
      <c r="D7558">
        <v>12</v>
      </c>
      <c r="E7558" t="s">
        <v>7310</v>
      </c>
      <c r="F7558" s="1" t="s">
        <v>5207</v>
      </c>
      <c r="G7558" s="1" t="s">
        <v>20573</v>
      </c>
      <c r="H7558" s="1" t="s">
        <v>3200</v>
      </c>
      <c r="I7558" t="s">
        <v>20596</v>
      </c>
      <c r="J7558" t="s">
        <v>23</v>
      </c>
      <c r="K7558">
        <v>258</v>
      </c>
      <c r="L7558">
        <v>45150</v>
      </c>
      <c r="M7558">
        <v>175</v>
      </c>
      <c r="N7558" t="s">
        <v>7263</v>
      </c>
      <c r="O7558" t="s">
        <v>23192</v>
      </c>
      <c r="P7558">
        <v>0</v>
      </c>
      <c r="Q7558">
        <v>0</v>
      </c>
      <c r="R7558">
        <v>2</v>
      </c>
    </row>
    <row r="7559" spans="1:18" x14ac:dyDescent="0.25">
      <c r="A7559" t="s">
        <v>8553</v>
      </c>
      <c r="B7559">
        <v>2018</v>
      </c>
      <c r="C7559">
        <v>5</v>
      </c>
      <c r="D7559">
        <v>12</v>
      </c>
      <c r="E7559" t="s">
        <v>7310</v>
      </c>
      <c r="F7559" s="1" t="s">
        <v>5207</v>
      </c>
      <c r="G7559" s="1" t="s">
        <v>21008</v>
      </c>
      <c r="H7559" s="1" t="s">
        <v>3200</v>
      </c>
      <c r="I7559" t="s">
        <v>7027</v>
      </c>
      <c r="J7559" t="s">
        <v>23</v>
      </c>
      <c r="K7559">
        <v>111</v>
      </c>
      <c r="L7559">
        <v>14097</v>
      </c>
      <c r="M7559">
        <v>127</v>
      </c>
      <c r="N7559" t="s">
        <v>9365</v>
      </c>
      <c r="O7559" t="s">
        <v>10076</v>
      </c>
      <c r="P7559">
        <v>0</v>
      </c>
      <c r="Q7559">
        <v>0</v>
      </c>
      <c r="R7559">
        <v>2</v>
      </c>
    </row>
    <row r="7560" spans="1:18" x14ac:dyDescent="0.25">
      <c r="A7560" t="s">
        <v>8553</v>
      </c>
      <c r="B7560">
        <v>2018</v>
      </c>
      <c r="C7560">
        <v>5</v>
      </c>
      <c r="D7560">
        <v>12</v>
      </c>
      <c r="E7560" t="s">
        <v>7310</v>
      </c>
      <c r="F7560" s="1" t="s">
        <v>5207</v>
      </c>
      <c r="G7560" s="1" t="s">
        <v>20573</v>
      </c>
      <c r="H7560" s="1" t="s">
        <v>3200</v>
      </c>
      <c r="I7560" t="s">
        <v>20835</v>
      </c>
      <c r="J7560" t="s">
        <v>23</v>
      </c>
      <c r="K7560">
        <v>876</v>
      </c>
      <c r="L7560">
        <v>149314.20000000001</v>
      </c>
      <c r="M7560">
        <v>170.45</v>
      </c>
      <c r="N7560" t="s">
        <v>9062</v>
      </c>
      <c r="O7560" t="s">
        <v>10077</v>
      </c>
      <c r="P7560">
        <v>0</v>
      </c>
      <c r="Q7560">
        <v>0</v>
      </c>
      <c r="R7560">
        <v>2</v>
      </c>
    </row>
    <row r="7561" spans="1:18" x14ac:dyDescent="0.25">
      <c r="A7561" t="s">
        <v>8553</v>
      </c>
      <c r="B7561">
        <v>2018</v>
      </c>
      <c r="C7561">
        <v>5</v>
      </c>
      <c r="D7561">
        <v>12</v>
      </c>
      <c r="E7561" t="s">
        <v>7310</v>
      </c>
      <c r="F7561" s="1" t="s">
        <v>5207</v>
      </c>
      <c r="G7561" s="1" t="s">
        <v>20931</v>
      </c>
      <c r="H7561" s="1" t="s">
        <v>3200</v>
      </c>
      <c r="I7561" t="s">
        <v>20983</v>
      </c>
      <c r="J7561" t="s">
        <v>23</v>
      </c>
      <c r="K7561">
        <v>504</v>
      </c>
      <c r="L7561">
        <v>90639.360000000001</v>
      </c>
      <c r="M7561">
        <v>179.84</v>
      </c>
      <c r="N7561" t="s">
        <v>9110</v>
      </c>
      <c r="O7561" t="s">
        <v>10080</v>
      </c>
      <c r="P7561">
        <v>0</v>
      </c>
      <c r="Q7561">
        <v>0</v>
      </c>
      <c r="R7561">
        <v>2</v>
      </c>
    </row>
    <row r="7562" spans="1:18" x14ac:dyDescent="0.25">
      <c r="A7562" t="s">
        <v>8553</v>
      </c>
      <c r="B7562">
        <v>2018</v>
      </c>
      <c r="C7562">
        <v>5</v>
      </c>
      <c r="D7562">
        <v>12</v>
      </c>
      <c r="E7562" t="s">
        <v>7310</v>
      </c>
      <c r="F7562" s="1" t="s">
        <v>5207</v>
      </c>
      <c r="G7562" s="1" t="s">
        <v>20573</v>
      </c>
      <c r="H7562" s="1" t="s">
        <v>3200</v>
      </c>
      <c r="I7562" t="s">
        <v>20782</v>
      </c>
      <c r="J7562" t="s">
        <v>23</v>
      </c>
      <c r="K7562">
        <v>74</v>
      </c>
      <c r="L7562">
        <v>12613.3</v>
      </c>
      <c r="M7562">
        <v>170.45</v>
      </c>
      <c r="N7562" t="s">
        <v>7263</v>
      </c>
      <c r="O7562" t="s">
        <v>23192</v>
      </c>
      <c r="P7562">
        <v>0</v>
      </c>
      <c r="Q7562">
        <v>0</v>
      </c>
      <c r="R7562">
        <v>2</v>
      </c>
    </row>
    <row r="7563" spans="1:18" x14ac:dyDescent="0.25">
      <c r="A7563" t="s">
        <v>8553</v>
      </c>
      <c r="B7563">
        <v>2018</v>
      </c>
      <c r="C7563">
        <v>5</v>
      </c>
      <c r="D7563">
        <v>12</v>
      </c>
      <c r="E7563" t="s">
        <v>7310</v>
      </c>
      <c r="F7563" s="1" t="s">
        <v>5207</v>
      </c>
      <c r="G7563" s="1" t="s">
        <v>21008</v>
      </c>
      <c r="H7563" s="1" t="s">
        <v>3200</v>
      </c>
      <c r="I7563" t="s">
        <v>7041</v>
      </c>
      <c r="J7563" t="s">
        <v>23</v>
      </c>
      <c r="K7563">
        <v>9</v>
      </c>
      <c r="L7563">
        <v>1143</v>
      </c>
      <c r="M7563">
        <v>127</v>
      </c>
      <c r="N7563" t="s">
        <v>9366</v>
      </c>
      <c r="O7563" t="s">
        <v>10094</v>
      </c>
      <c r="P7563">
        <v>0</v>
      </c>
      <c r="Q7563">
        <v>0</v>
      </c>
      <c r="R7563">
        <v>2</v>
      </c>
    </row>
    <row r="7564" spans="1:18" x14ac:dyDescent="0.25">
      <c r="A7564" t="s">
        <v>2659</v>
      </c>
      <c r="B7564">
        <v>2018</v>
      </c>
      <c r="C7564">
        <v>7</v>
      </c>
      <c r="D7564">
        <v>17</v>
      </c>
      <c r="E7564" t="s">
        <v>1620</v>
      </c>
      <c r="F7564" s="1" t="s">
        <v>3205</v>
      </c>
      <c r="G7564" s="1" t="s">
        <v>3863</v>
      </c>
      <c r="H7564" s="1" t="s">
        <v>3206</v>
      </c>
      <c r="I7564" t="s">
        <v>19003</v>
      </c>
      <c r="J7564" t="s">
        <v>23</v>
      </c>
      <c r="K7564">
        <v>19905</v>
      </c>
      <c r="L7564">
        <v>989278.9</v>
      </c>
      <c r="M7564">
        <v>49.7</v>
      </c>
      <c r="N7564" t="s">
        <v>9344</v>
      </c>
      <c r="O7564" t="s">
        <v>9496</v>
      </c>
      <c r="P7564">
        <v>3.9816758144422926E-2</v>
      </c>
      <c r="Q7564">
        <v>0</v>
      </c>
      <c r="R7564">
        <v>3</v>
      </c>
    </row>
    <row r="7565" spans="1:18" x14ac:dyDescent="0.25">
      <c r="A7565" t="s">
        <v>7553</v>
      </c>
      <c r="B7565">
        <v>2016</v>
      </c>
      <c r="C7565">
        <v>5</v>
      </c>
      <c r="D7565">
        <v>6</v>
      </c>
      <c r="E7565" t="s">
        <v>7328</v>
      </c>
      <c r="F7565" s="1" t="s">
        <v>5207</v>
      </c>
      <c r="G7565" s="1" t="s">
        <v>20573</v>
      </c>
      <c r="H7565" s="1" t="s">
        <v>7263</v>
      </c>
      <c r="I7565" t="s">
        <v>20855</v>
      </c>
      <c r="J7565" t="s">
        <v>23</v>
      </c>
      <c r="K7565">
        <v>12</v>
      </c>
      <c r="L7565">
        <v>1356.24</v>
      </c>
      <c r="M7565">
        <v>113.02</v>
      </c>
      <c r="N7565" t="s">
        <v>7263</v>
      </c>
      <c r="O7565" t="s">
        <v>23274</v>
      </c>
      <c r="P7565">
        <v>0</v>
      </c>
      <c r="Q7565">
        <v>0</v>
      </c>
      <c r="R7565">
        <v>2</v>
      </c>
    </row>
    <row r="7566" spans="1:18" x14ac:dyDescent="0.25">
      <c r="A7566" t="s">
        <v>7553</v>
      </c>
      <c r="B7566">
        <v>2016</v>
      </c>
      <c r="C7566">
        <v>5</v>
      </c>
      <c r="D7566">
        <v>6</v>
      </c>
      <c r="E7566" t="s">
        <v>7328</v>
      </c>
      <c r="F7566" s="1" t="s">
        <v>5207</v>
      </c>
      <c r="G7566" s="1" t="s">
        <v>20931</v>
      </c>
      <c r="H7566" s="1" t="s">
        <v>7263</v>
      </c>
      <c r="I7566" t="s">
        <v>6478</v>
      </c>
      <c r="J7566" t="s">
        <v>23</v>
      </c>
      <c r="K7566">
        <v>127</v>
      </c>
      <c r="L7566">
        <v>15794.99</v>
      </c>
      <c r="M7566">
        <v>124.37</v>
      </c>
      <c r="N7566" t="s">
        <v>8296</v>
      </c>
      <c r="O7566" t="s">
        <v>9767</v>
      </c>
      <c r="P7566">
        <v>0</v>
      </c>
      <c r="Q7566">
        <v>0</v>
      </c>
      <c r="R7566">
        <v>2</v>
      </c>
    </row>
    <row r="7567" spans="1:18" x14ac:dyDescent="0.25">
      <c r="A7567" t="s">
        <v>7553</v>
      </c>
      <c r="B7567">
        <v>2016</v>
      </c>
      <c r="C7567">
        <v>5</v>
      </c>
      <c r="D7567">
        <v>6</v>
      </c>
      <c r="E7567" t="s">
        <v>7328</v>
      </c>
      <c r="F7567" s="1" t="s">
        <v>5207</v>
      </c>
      <c r="G7567" s="1" t="s">
        <v>20573</v>
      </c>
      <c r="H7567" s="1" t="s">
        <v>7263</v>
      </c>
      <c r="I7567" t="s">
        <v>20693</v>
      </c>
      <c r="J7567" t="s">
        <v>23</v>
      </c>
      <c r="K7567">
        <v>179</v>
      </c>
      <c r="L7567">
        <v>19693.580000000002</v>
      </c>
      <c r="M7567">
        <v>110.02</v>
      </c>
      <c r="N7567" t="s">
        <v>9014</v>
      </c>
      <c r="O7567" t="s">
        <v>9455</v>
      </c>
      <c r="P7567">
        <v>0</v>
      </c>
      <c r="Q7567">
        <v>7.1029776426183869E-2</v>
      </c>
      <c r="R7567">
        <v>2</v>
      </c>
    </row>
    <row r="7568" spans="1:18" x14ac:dyDescent="0.25">
      <c r="A7568" t="s">
        <v>7553</v>
      </c>
      <c r="B7568">
        <v>2016</v>
      </c>
      <c r="C7568">
        <v>5</v>
      </c>
      <c r="D7568">
        <v>6</v>
      </c>
      <c r="E7568" t="s">
        <v>7328</v>
      </c>
      <c r="F7568" s="1" t="s">
        <v>5207</v>
      </c>
      <c r="G7568" s="1" t="s">
        <v>20931</v>
      </c>
      <c r="H7568" s="1" t="s">
        <v>7263</v>
      </c>
      <c r="I7568" t="s">
        <v>20946</v>
      </c>
      <c r="J7568" t="s">
        <v>23</v>
      </c>
      <c r="K7568">
        <v>32</v>
      </c>
      <c r="L7568">
        <v>3392.64</v>
      </c>
      <c r="M7568">
        <v>106.02</v>
      </c>
      <c r="N7568" t="s">
        <v>7263</v>
      </c>
      <c r="O7568" t="s">
        <v>23274</v>
      </c>
      <c r="P7568">
        <v>0</v>
      </c>
      <c r="Q7568">
        <v>0</v>
      </c>
      <c r="R7568">
        <v>2</v>
      </c>
    </row>
    <row r="7569" spans="1:18" x14ac:dyDescent="0.25">
      <c r="A7569" t="s">
        <v>7553</v>
      </c>
      <c r="B7569">
        <v>2016</v>
      </c>
      <c r="C7569">
        <v>5</v>
      </c>
      <c r="D7569">
        <v>6</v>
      </c>
      <c r="E7569" t="s">
        <v>7328</v>
      </c>
      <c r="F7569" s="1" t="s">
        <v>5207</v>
      </c>
      <c r="G7569" s="1" t="s">
        <v>20573</v>
      </c>
      <c r="H7569" s="1" t="s">
        <v>7263</v>
      </c>
      <c r="I7569" t="s">
        <v>20712</v>
      </c>
      <c r="J7569" t="s">
        <v>23</v>
      </c>
      <c r="K7569">
        <v>129</v>
      </c>
      <c r="L7569">
        <v>14192.58</v>
      </c>
      <c r="M7569">
        <v>110.02</v>
      </c>
      <c r="N7569" t="s">
        <v>9024</v>
      </c>
      <c r="O7569" t="s">
        <v>9469</v>
      </c>
      <c r="P7569">
        <v>0</v>
      </c>
      <c r="Q7569">
        <v>3.3430295232662992E-2</v>
      </c>
      <c r="R7569">
        <v>2</v>
      </c>
    </row>
    <row r="7570" spans="1:18" x14ac:dyDescent="0.25">
      <c r="A7570" t="s">
        <v>7553</v>
      </c>
      <c r="B7570">
        <v>2016</v>
      </c>
      <c r="C7570">
        <v>5</v>
      </c>
      <c r="D7570">
        <v>6</v>
      </c>
      <c r="E7570" t="s">
        <v>7328</v>
      </c>
      <c r="F7570" s="1" t="s">
        <v>5207</v>
      </c>
      <c r="G7570" s="1" t="s">
        <v>20573</v>
      </c>
      <c r="H7570" s="1" t="s">
        <v>7263</v>
      </c>
      <c r="I7570" t="s">
        <v>20767</v>
      </c>
      <c r="J7570" t="s">
        <v>23</v>
      </c>
      <c r="K7570">
        <v>60</v>
      </c>
      <c r="L7570">
        <v>6747</v>
      </c>
      <c r="M7570">
        <v>112.45</v>
      </c>
      <c r="N7570" t="s">
        <v>9043</v>
      </c>
      <c r="O7570" t="s">
        <v>9465</v>
      </c>
      <c r="P7570">
        <v>0</v>
      </c>
      <c r="Q7570">
        <v>3.9029243790110295E-2</v>
      </c>
      <c r="R7570">
        <v>2</v>
      </c>
    </row>
    <row r="7571" spans="1:18" x14ac:dyDescent="0.25">
      <c r="A7571" t="s">
        <v>7553</v>
      </c>
      <c r="B7571">
        <v>2016</v>
      </c>
      <c r="C7571">
        <v>5</v>
      </c>
      <c r="D7571">
        <v>6</v>
      </c>
      <c r="E7571" t="s">
        <v>7328</v>
      </c>
      <c r="F7571" s="1" t="s">
        <v>5207</v>
      </c>
      <c r="G7571" s="1" t="s">
        <v>20573</v>
      </c>
      <c r="H7571" s="1" t="s">
        <v>7263</v>
      </c>
      <c r="I7571" t="s">
        <v>20656</v>
      </c>
      <c r="J7571" t="s">
        <v>23</v>
      </c>
      <c r="K7571">
        <v>179</v>
      </c>
      <c r="L7571">
        <v>19795.61</v>
      </c>
      <c r="M7571">
        <v>110.59</v>
      </c>
      <c r="N7571" t="s">
        <v>8995</v>
      </c>
      <c r="O7571" t="s">
        <v>9471</v>
      </c>
      <c r="P7571">
        <v>0</v>
      </c>
      <c r="Q7571">
        <v>2.730993892398554E-2</v>
      </c>
      <c r="R7571">
        <v>2</v>
      </c>
    </row>
    <row r="7572" spans="1:18" x14ac:dyDescent="0.25">
      <c r="A7572" t="s">
        <v>7553</v>
      </c>
      <c r="B7572">
        <v>2016</v>
      </c>
      <c r="C7572">
        <v>5</v>
      </c>
      <c r="D7572">
        <v>6</v>
      </c>
      <c r="E7572" t="s">
        <v>7328</v>
      </c>
      <c r="F7572" s="1" t="s">
        <v>5207</v>
      </c>
      <c r="G7572" s="1" t="s">
        <v>20573</v>
      </c>
      <c r="H7572" s="1" t="s">
        <v>7263</v>
      </c>
      <c r="I7572" t="s">
        <v>20706</v>
      </c>
      <c r="J7572" t="s">
        <v>23</v>
      </c>
      <c r="K7572">
        <v>13</v>
      </c>
      <c r="L7572">
        <v>1430.26</v>
      </c>
      <c r="M7572">
        <v>110.02</v>
      </c>
      <c r="N7572" t="s">
        <v>7263</v>
      </c>
      <c r="O7572" t="s">
        <v>23274</v>
      </c>
      <c r="P7572">
        <v>0</v>
      </c>
      <c r="Q7572">
        <v>0</v>
      </c>
      <c r="R7572">
        <v>2</v>
      </c>
    </row>
    <row r="7573" spans="1:18" x14ac:dyDescent="0.25">
      <c r="A7573" t="s">
        <v>7553</v>
      </c>
      <c r="B7573">
        <v>2016</v>
      </c>
      <c r="C7573">
        <v>5</v>
      </c>
      <c r="D7573">
        <v>6</v>
      </c>
      <c r="E7573" t="s">
        <v>7328</v>
      </c>
      <c r="F7573" s="1" t="s">
        <v>5207</v>
      </c>
      <c r="G7573" s="1" t="s">
        <v>20573</v>
      </c>
      <c r="H7573" s="1" t="s">
        <v>7263</v>
      </c>
      <c r="I7573" t="s">
        <v>20763</v>
      </c>
      <c r="J7573" t="s">
        <v>23</v>
      </c>
      <c r="K7573">
        <v>4</v>
      </c>
      <c r="L7573">
        <v>449.8</v>
      </c>
      <c r="M7573">
        <v>112.45</v>
      </c>
      <c r="N7573" t="s">
        <v>7263</v>
      </c>
      <c r="O7573" t="s">
        <v>23274</v>
      </c>
      <c r="P7573">
        <v>0</v>
      </c>
      <c r="Q7573">
        <v>0</v>
      </c>
      <c r="R7573">
        <v>2</v>
      </c>
    </row>
    <row r="7574" spans="1:18" x14ac:dyDescent="0.25">
      <c r="A7574" t="s">
        <v>7553</v>
      </c>
      <c r="B7574">
        <v>2016</v>
      </c>
      <c r="C7574">
        <v>5</v>
      </c>
      <c r="D7574">
        <v>6</v>
      </c>
      <c r="E7574" t="s">
        <v>7328</v>
      </c>
      <c r="F7574" s="1" t="s">
        <v>5207</v>
      </c>
      <c r="G7574" s="1" t="s">
        <v>20573</v>
      </c>
      <c r="H7574" s="1" t="s">
        <v>7263</v>
      </c>
      <c r="I7574" t="s">
        <v>20778</v>
      </c>
      <c r="J7574" t="s">
        <v>23</v>
      </c>
      <c r="K7574">
        <v>990</v>
      </c>
      <c r="L7574">
        <v>111325.5</v>
      </c>
      <c r="M7574">
        <v>112.45</v>
      </c>
      <c r="N7574" t="s">
        <v>7263</v>
      </c>
      <c r="O7574" t="s">
        <v>23274</v>
      </c>
      <c r="P7574">
        <v>0</v>
      </c>
      <c r="Q7574">
        <v>0</v>
      </c>
      <c r="R7574">
        <v>2</v>
      </c>
    </row>
    <row r="7575" spans="1:18" x14ac:dyDescent="0.25">
      <c r="A7575" t="s">
        <v>7553</v>
      </c>
      <c r="B7575">
        <v>2016</v>
      </c>
      <c r="C7575">
        <v>5</v>
      </c>
      <c r="D7575">
        <v>6</v>
      </c>
      <c r="E7575" t="s">
        <v>7328</v>
      </c>
      <c r="F7575" s="1" t="s">
        <v>5207</v>
      </c>
      <c r="G7575" s="1" t="s">
        <v>20573</v>
      </c>
      <c r="H7575" s="1" t="s">
        <v>7263</v>
      </c>
      <c r="I7575" t="s">
        <v>6051</v>
      </c>
      <c r="J7575" t="s">
        <v>23</v>
      </c>
      <c r="K7575">
        <v>24</v>
      </c>
      <c r="L7575">
        <v>2698.8</v>
      </c>
      <c r="M7575">
        <v>112.45</v>
      </c>
      <c r="N7575" t="s">
        <v>9047</v>
      </c>
      <c r="O7575" t="s">
        <v>9761</v>
      </c>
      <c r="P7575">
        <v>0</v>
      </c>
      <c r="Q7575">
        <v>0</v>
      </c>
      <c r="R7575">
        <v>2</v>
      </c>
    </row>
    <row r="7576" spans="1:18" x14ac:dyDescent="0.25">
      <c r="A7576" t="s">
        <v>7553</v>
      </c>
      <c r="B7576">
        <v>2016</v>
      </c>
      <c r="C7576">
        <v>5</v>
      </c>
      <c r="D7576">
        <v>6</v>
      </c>
      <c r="E7576" t="s">
        <v>7328</v>
      </c>
      <c r="F7576" s="1" t="s">
        <v>5207</v>
      </c>
      <c r="G7576" s="1" t="s">
        <v>20573</v>
      </c>
      <c r="H7576" s="1" t="s">
        <v>7263</v>
      </c>
      <c r="I7576" t="s">
        <v>20795</v>
      </c>
      <c r="J7576" t="s">
        <v>23</v>
      </c>
      <c r="K7576">
        <v>23</v>
      </c>
      <c r="L7576">
        <v>2586.35</v>
      </c>
      <c r="M7576">
        <v>112.45</v>
      </c>
      <c r="N7576" t="s">
        <v>7263</v>
      </c>
      <c r="O7576" t="s">
        <v>23274</v>
      </c>
      <c r="P7576">
        <v>0</v>
      </c>
      <c r="Q7576">
        <v>0</v>
      </c>
      <c r="R7576">
        <v>2</v>
      </c>
    </row>
    <row r="7577" spans="1:18" x14ac:dyDescent="0.25">
      <c r="A7577" t="s">
        <v>7553</v>
      </c>
      <c r="B7577">
        <v>2016</v>
      </c>
      <c r="C7577">
        <v>5</v>
      </c>
      <c r="D7577">
        <v>6</v>
      </c>
      <c r="E7577" t="s">
        <v>7328</v>
      </c>
      <c r="F7577" s="1" t="s">
        <v>5207</v>
      </c>
      <c r="G7577" s="1" t="s">
        <v>20573</v>
      </c>
      <c r="H7577" s="1" t="s">
        <v>7263</v>
      </c>
      <c r="I7577" t="s">
        <v>6097</v>
      </c>
      <c r="J7577" t="s">
        <v>23</v>
      </c>
      <c r="K7577">
        <v>117</v>
      </c>
      <c r="L7577">
        <v>10962.9</v>
      </c>
      <c r="M7577">
        <v>93.7</v>
      </c>
      <c r="N7577" t="s">
        <v>9055</v>
      </c>
      <c r="O7577" t="s">
        <v>9863</v>
      </c>
      <c r="P7577">
        <v>0</v>
      </c>
      <c r="Q7577">
        <v>0</v>
      </c>
      <c r="R7577">
        <v>2</v>
      </c>
    </row>
    <row r="7578" spans="1:18" x14ac:dyDescent="0.25">
      <c r="A7578" t="s">
        <v>7553</v>
      </c>
      <c r="B7578">
        <v>2016</v>
      </c>
      <c r="C7578">
        <v>5</v>
      </c>
      <c r="D7578">
        <v>6</v>
      </c>
      <c r="E7578" t="s">
        <v>7328</v>
      </c>
      <c r="F7578" s="1" t="s">
        <v>5207</v>
      </c>
      <c r="G7578" s="1" t="s">
        <v>20931</v>
      </c>
      <c r="H7578" s="1" t="s">
        <v>7263</v>
      </c>
      <c r="I7578" t="s">
        <v>20969</v>
      </c>
      <c r="J7578" t="s">
        <v>23</v>
      </c>
      <c r="K7578">
        <v>508</v>
      </c>
      <c r="L7578">
        <v>59298.84</v>
      </c>
      <c r="M7578">
        <v>116.73</v>
      </c>
      <c r="N7578" t="s">
        <v>9108</v>
      </c>
      <c r="O7578" t="s">
        <v>9458</v>
      </c>
      <c r="P7578">
        <v>0</v>
      </c>
      <c r="Q7578">
        <v>5.5249692175779658E-2</v>
      </c>
      <c r="R7578">
        <v>2</v>
      </c>
    </row>
    <row r="7579" spans="1:18" x14ac:dyDescent="0.25">
      <c r="A7579" t="s">
        <v>7553</v>
      </c>
      <c r="B7579">
        <v>2016</v>
      </c>
      <c r="C7579">
        <v>5</v>
      </c>
      <c r="D7579">
        <v>6</v>
      </c>
      <c r="E7579" t="s">
        <v>7328</v>
      </c>
      <c r="F7579" s="1" t="s">
        <v>5207</v>
      </c>
      <c r="G7579" s="1" t="s">
        <v>20931</v>
      </c>
      <c r="H7579" s="1" t="s">
        <v>7263</v>
      </c>
      <c r="I7579" t="s">
        <v>20959</v>
      </c>
      <c r="J7579" t="s">
        <v>23</v>
      </c>
      <c r="K7579">
        <v>202</v>
      </c>
      <c r="L7579">
        <v>23375.439999999999</v>
      </c>
      <c r="M7579">
        <v>115.72</v>
      </c>
      <c r="N7579" t="s">
        <v>9106</v>
      </c>
      <c r="O7579" t="s">
        <v>9459</v>
      </c>
      <c r="P7579">
        <v>0</v>
      </c>
      <c r="Q7579">
        <v>5.3850305373165194E-2</v>
      </c>
      <c r="R7579">
        <v>2</v>
      </c>
    </row>
    <row r="7580" spans="1:18" x14ac:dyDescent="0.25">
      <c r="A7580" t="s">
        <v>7553</v>
      </c>
      <c r="B7580">
        <v>2016</v>
      </c>
      <c r="C7580">
        <v>5</v>
      </c>
      <c r="D7580">
        <v>6</v>
      </c>
      <c r="E7580" t="s">
        <v>7328</v>
      </c>
      <c r="F7580" s="1" t="s">
        <v>5207</v>
      </c>
      <c r="G7580" s="1" t="s">
        <v>20931</v>
      </c>
      <c r="H7580" s="1" t="s">
        <v>7263</v>
      </c>
      <c r="I7580" t="s">
        <v>20982</v>
      </c>
      <c r="J7580" t="s">
        <v>23</v>
      </c>
      <c r="K7580">
        <v>1344</v>
      </c>
      <c r="L7580">
        <v>155675.51999999999</v>
      </c>
      <c r="M7580">
        <v>115.83</v>
      </c>
      <c r="N7580" t="s">
        <v>9110</v>
      </c>
      <c r="O7580" t="s">
        <v>9461</v>
      </c>
      <c r="P7580">
        <v>0</v>
      </c>
      <c r="Q7580">
        <v>5.1453052842904301E-2</v>
      </c>
      <c r="R7580">
        <v>2</v>
      </c>
    </row>
    <row r="7581" spans="1:18" x14ac:dyDescent="0.25">
      <c r="A7581" t="s">
        <v>7553</v>
      </c>
      <c r="B7581">
        <v>2016</v>
      </c>
      <c r="C7581">
        <v>5</v>
      </c>
      <c r="D7581">
        <v>6</v>
      </c>
      <c r="E7581" t="s">
        <v>7328</v>
      </c>
      <c r="F7581" s="1" t="s">
        <v>5207</v>
      </c>
      <c r="G7581" s="1" t="s">
        <v>20573</v>
      </c>
      <c r="H7581" s="1" t="s">
        <v>7263</v>
      </c>
      <c r="I7581" t="s">
        <v>5603</v>
      </c>
      <c r="J7581" t="s">
        <v>23</v>
      </c>
      <c r="K7581">
        <v>30</v>
      </c>
      <c r="L7581">
        <v>3317.7</v>
      </c>
      <c r="M7581">
        <v>110.59</v>
      </c>
      <c r="N7581" t="s">
        <v>8996</v>
      </c>
      <c r="O7581" t="s">
        <v>9779</v>
      </c>
      <c r="P7581">
        <v>0</v>
      </c>
      <c r="Q7581">
        <v>0</v>
      </c>
      <c r="R7581">
        <v>2</v>
      </c>
    </row>
    <row r="7582" spans="1:18" x14ac:dyDescent="0.25">
      <c r="A7582" t="s">
        <v>7553</v>
      </c>
      <c r="B7582">
        <v>2016</v>
      </c>
      <c r="C7582">
        <v>5</v>
      </c>
      <c r="D7582">
        <v>6</v>
      </c>
      <c r="E7582" t="s">
        <v>7328</v>
      </c>
      <c r="F7582" s="1" t="s">
        <v>5207</v>
      </c>
      <c r="G7582" s="1" t="s">
        <v>20573</v>
      </c>
      <c r="H7582" s="1" t="s">
        <v>7263</v>
      </c>
      <c r="I7582" t="s">
        <v>20709</v>
      </c>
      <c r="J7582" t="s">
        <v>23</v>
      </c>
      <c r="K7582">
        <v>243</v>
      </c>
      <c r="L7582">
        <v>21644.01</v>
      </c>
      <c r="M7582">
        <v>89.07</v>
      </c>
      <c r="N7582" t="s">
        <v>9024</v>
      </c>
      <c r="O7582" t="s">
        <v>9469</v>
      </c>
      <c r="P7582">
        <v>0</v>
      </c>
      <c r="Q7582">
        <v>3.3430295232662992E-2</v>
      </c>
      <c r="R7582">
        <v>2</v>
      </c>
    </row>
    <row r="7583" spans="1:18" x14ac:dyDescent="0.25">
      <c r="A7583" t="s">
        <v>8738</v>
      </c>
      <c r="B7583">
        <v>2018</v>
      </c>
      <c r="C7583">
        <v>10</v>
      </c>
      <c r="D7583">
        <v>4</v>
      </c>
      <c r="E7583" t="s">
        <v>8739</v>
      </c>
      <c r="F7583" s="1" t="s">
        <v>5207</v>
      </c>
      <c r="G7583" s="1" t="s">
        <v>21109</v>
      </c>
      <c r="H7583" s="1" t="s">
        <v>7263</v>
      </c>
      <c r="I7583" t="s">
        <v>21139</v>
      </c>
      <c r="J7583" t="s">
        <v>38</v>
      </c>
      <c r="K7583">
        <v>15</v>
      </c>
      <c r="L7583">
        <v>585</v>
      </c>
      <c r="M7583">
        <v>39</v>
      </c>
      <c r="N7583" t="s">
        <v>7263</v>
      </c>
      <c r="O7583" t="s">
        <v>23274</v>
      </c>
      <c r="P7583">
        <v>0</v>
      </c>
      <c r="Q7583">
        <v>0</v>
      </c>
      <c r="R7583">
        <v>4</v>
      </c>
    </row>
    <row r="7584" spans="1:18" x14ac:dyDescent="0.25">
      <c r="A7584" t="s">
        <v>8738</v>
      </c>
      <c r="B7584">
        <v>2018</v>
      </c>
      <c r="C7584">
        <v>10</v>
      </c>
      <c r="D7584">
        <v>4</v>
      </c>
      <c r="E7584" t="s">
        <v>8739</v>
      </c>
      <c r="F7584" s="1" t="s">
        <v>9480</v>
      </c>
      <c r="G7584" s="1" t="s">
        <v>9480</v>
      </c>
      <c r="H7584" s="1" t="s">
        <v>9480</v>
      </c>
      <c r="I7584" t="s">
        <v>15826</v>
      </c>
      <c r="J7584" t="s">
        <v>38</v>
      </c>
      <c r="K7584">
        <v>15</v>
      </c>
      <c r="L7584">
        <v>559.5</v>
      </c>
      <c r="M7584">
        <v>37.299999999999997</v>
      </c>
      <c r="N7584" t="e">
        <v>#N/A</v>
      </c>
      <c r="O7584" t="e">
        <v>#N/A</v>
      </c>
      <c r="P7584">
        <v>0</v>
      </c>
      <c r="Q7584">
        <v>0</v>
      </c>
      <c r="R7584">
        <v>4</v>
      </c>
    </row>
    <row r="7585" spans="1:18" x14ac:dyDescent="0.25">
      <c r="A7585" t="s">
        <v>628</v>
      </c>
      <c r="B7585">
        <v>2016</v>
      </c>
      <c r="C7585">
        <v>3</v>
      </c>
      <c r="D7585">
        <v>1</v>
      </c>
      <c r="E7585" t="s">
        <v>226</v>
      </c>
      <c r="F7585" s="1" t="s">
        <v>3205</v>
      </c>
      <c r="G7585" s="1" t="s">
        <v>3227</v>
      </c>
      <c r="H7585" s="1" t="s">
        <v>3204</v>
      </c>
      <c r="I7585" t="s">
        <v>19940</v>
      </c>
      <c r="J7585" t="s">
        <v>23</v>
      </c>
      <c r="K7585">
        <v>356</v>
      </c>
      <c r="L7585">
        <v>9558.6</v>
      </c>
      <c r="M7585">
        <v>26.85</v>
      </c>
      <c r="N7585" t="s">
        <v>22070</v>
      </c>
      <c r="O7585" t="s">
        <v>23381</v>
      </c>
      <c r="P7585">
        <v>0</v>
      </c>
      <c r="Q7585">
        <v>0</v>
      </c>
      <c r="R7585">
        <v>1</v>
      </c>
    </row>
    <row r="7586" spans="1:18" x14ac:dyDescent="0.25">
      <c r="A7586" t="s">
        <v>7885</v>
      </c>
      <c r="B7586">
        <v>2017</v>
      </c>
      <c r="C7586">
        <v>2</v>
      </c>
      <c r="D7586">
        <v>1</v>
      </c>
      <c r="E7586" t="s">
        <v>36</v>
      </c>
      <c r="F7586" s="1" t="s">
        <v>5207</v>
      </c>
      <c r="G7586" s="1" t="s">
        <v>21316</v>
      </c>
      <c r="H7586" s="1" t="s">
        <v>7263</v>
      </c>
      <c r="I7586" t="s">
        <v>6831</v>
      </c>
      <c r="J7586" t="s">
        <v>38</v>
      </c>
      <c r="K7586">
        <v>150</v>
      </c>
      <c r="L7586">
        <v>72600</v>
      </c>
      <c r="M7586">
        <v>484</v>
      </c>
      <c r="N7586" t="s">
        <v>6831</v>
      </c>
      <c r="O7586" t="s">
        <v>9887</v>
      </c>
      <c r="P7586">
        <v>0</v>
      </c>
      <c r="Q7586">
        <v>0</v>
      </c>
      <c r="R7586">
        <v>1</v>
      </c>
    </row>
    <row r="7587" spans="1:18" x14ac:dyDescent="0.25">
      <c r="A7587" t="s">
        <v>8131</v>
      </c>
      <c r="B7587">
        <v>2017</v>
      </c>
      <c r="C7587">
        <v>8</v>
      </c>
      <c r="D7587">
        <v>11</v>
      </c>
      <c r="E7587" t="s">
        <v>7304</v>
      </c>
      <c r="F7587" s="1" t="s">
        <v>5207</v>
      </c>
      <c r="G7587" s="1" t="s">
        <v>20573</v>
      </c>
      <c r="H7587" s="1" t="s">
        <v>7263</v>
      </c>
      <c r="I7587" t="s">
        <v>20757</v>
      </c>
      <c r="J7587" t="s">
        <v>23</v>
      </c>
      <c r="K7587">
        <v>5</v>
      </c>
      <c r="L7587">
        <v>728.85</v>
      </c>
      <c r="M7587">
        <v>145.77000000000001</v>
      </c>
      <c r="N7587" t="s">
        <v>7263</v>
      </c>
      <c r="O7587" t="s">
        <v>23274</v>
      </c>
      <c r="P7587">
        <v>0</v>
      </c>
      <c r="Q7587">
        <v>0</v>
      </c>
      <c r="R7587">
        <v>3</v>
      </c>
    </row>
    <row r="7588" spans="1:18" x14ac:dyDescent="0.25">
      <c r="A7588" t="s">
        <v>10592</v>
      </c>
      <c r="B7588">
        <v>2019</v>
      </c>
      <c r="C7588">
        <v>3</v>
      </c>
      <c r="D7588">
        <v>23</v>
      </c>
      <c r="E7588" t="s">
        <v>2641</v>
      </c>
      <c r="F7588" s="1" t="s">
        <v>3205</v>
      </c>
      <c r="G7588" s="1" t="s">
        <v>3863</v>
      </c>
      <c r="H7588" s="1" t="s">
        <v>3206</v>
      </c>
      <c r="I7588" t="s">
        <v>19209</v>
      </c>
      <c r="J7588" t="s">
        <v>23</v>
      </c>
      <c r="K7588">
        <v>19763</v>
      </c>
      <c r="L7588">
        <v>948882.97</v>
      </c>
      <c r="M7588">
        <v>48.01</v>
      </c>
      <c r="N7588" t="s">
        <v>9337</v>
      </c>
      <c r="O7588" t="s">
        <v>9440</v>
      </c>
      <c r="P7588">
        <v>0.12068470364021268</v>
      </c>
      <c r="Q7588">
        <v>0</v>
      </c>
      <c r="R7588">
        <v>1</v>
      </c>
    </row>
    <row r="7589" spans="1:18" x14ac:dyDescent="0.25">
      <c r="A7589" t="s">
        <v>2227</v>
      </c>
      <c r="B7589">
        <v>2018</v>
      </c>
      <c r="C7589">
        <v>2</v>
      </c>
      <c r="D7589">
        <v>23</v>
      </c>
      <c r="E7589" t="s">
        <v>1594</v>
      </c>
      <c r="F7589" s="1" t="s">
        <v>3205</v>
      </c>
      <c r="G7589" s="1" t="s">
        <v>3863</v>
      </c>
      <c r="H7589" s="1" t="s">
        <v>3206</v>
      </c>
      <c r="I7589" t="s">
        <v>18999</v>
      </c>
      <c r="J7589" t="s">
        <v>23</v>
      </c>
      <c r="K7589">
        <v>14159</v>
      </c>
      <c r="L7589">
        <v>621022.23</v>
      </c>
      <c r="M7589">
        <v>43.86</v>
      </c>
      <c r="N7589" t="s">
        <v>9337</v>
      </c>
      <c r="O7589" t="s">
        <v>9440</v>
      </c>
      <c r="P7589">
        <v>0.12068470364021268</v>
      </c>
      <c r="Q7589">
        <v>0</v>
      </c>
      <c r="R7589">
        <v>1</v>
      </c>
    </row>
    <row r="7590" spans="1:18" x14ac:dyDescent="0.25">
      <c r="A7590" t="s">
        <v>2227</v>
      </c>
      <c r="B7590">
        <v>2018</v>
      </c>
      <c r="C7590">
        <v>2</v>
      </c>
      <c r="D7590">
        <v>23</v>
      </c>
      <c r="E7590" t="s">
        <v>1594</v>
      </c>
      <c r="F7590" s="1" t="s">
        <v>3205</v>
      </c>
      <c r="G7590" s="1" t="s">
        <v>3863</v>
      </c>
      <c r="H7590" s="1" t="s">
        <v>3206</v>
      </c>
      <c r="I7590" t="s">
        <v>19111</v>
      </c>
      <c r="J7590" t="s">
        <v>23</v>
      </c>
      <c r="K7590">
        <v>4075</v>
      </c>
      <c r="L7590">
        <v>178731.95</v>
      </c>
      <c r="M7590">
        <v>43.86</v>
      </c>
      <c r="N7590" t="s">
        <v>9332</v>
      </c>
      <c r="O7590" t="s">
        <v>9531</v>
      </c>
      <c r="P7590">
        <v>0</v>
      </c>
      <c r="Q7590">
        <v>0</v>
      </c>
      <c r="R7590">
        <v>1</v>
      </c>
    </row>
    <row r="7591" spans="1:18" x14ac:dyDescent="0.25">
      <c r="A7591" t="s">
        <v>16757</v>
      </c>
      <c r="B7591">
        <v>2017</v>
      </c>
      <c r="C7591">
        <v>11</v>
      </c>
      <c r="D7591">
        <v>22</v>
      </c>
      <c r="E7591" t="s">
        <v>174</v>
      </c>
      <c r="F7591" s="1" t="s">
        <v>9480</v>
      </c>
      <c r="G7591" s="1" t="s">
        <v>9480</v>
      </c>
      <c r="H7591" s="1" t="s">
        <v>9480</v>
      </c>
      <c r="I7591" t="s">
        <v>1271</v>
      </c>
      <c r="J7591" t="s">
        <v>23</v>
      </c>
      <c r="K7591">
        <v>2025</v>
      </c>
      <c r="L7591">
        <v>92137.49</v>
      </c>
      <c r="M7591">
        <v>45.5</v>
      </c>
      <c r="N7591" t="e">
        <v>#N/A</v>
      </c>
      <c r="O7591" t="e">
        <v>#N/A</v>
      </c>
      <c r="P7591">
        <v>0</v>
      </c>
      <c r="Q7591">
        <v>0</v>
      </c>
      <c r="R7591">
        <v>4</v>
      </c>
    </row>
    <row r="7592" spans="1:18" x14ac:dyDescent="0.25">
      <c r="A7592" t="s">
        <v>14962</v>
      </c>
      <c r="B7592">
        <v>2019</v>
      </c>
      <c r="C7592">
        <v>7</v>
      </c>
      <c r="D7592">
        <v>2</v>
      </c>
      <c r="E7592" t="s">
        <v>174</v>
      </c>
      <c r="F7592" s="1" t="s">
        <v>3205</v>
      </c>
      <c r="G7592" s="1" t="s">
        <v>3863</v>
      </c>
      <c r="H7592" s="1" t="s">
        <v>3206</v>
      </c>
      <c r="I7592" t="s">
        <v>19205</v>
      </c>
      <c r="J7592" t="s">
        <v>23</v>
      </c>
      <c r="K7592">
        <v>19485</v>
      </c>
      <c r="L7592">
        <v>950868.07</v>
      </c>
      <c r="M7592">
        <v>48.8</v>
      </c>
      <c r="N7592" t="s">
        <v>9335</v>
      </c>
      <c r="O7592" t="s">
        <v>9441</v>
      </c>
      <c r="P7592">
        <v>0.12724850134172863</v>
      </c>
      <c r="Q7592">
        <v>0</v>
      </c>
      <c r="R7592">
        <v>3</v>
      </c>
    </row>
    <row r="7593" spans="1:18" x14ac:dyDescent="0.25">
      <c r="A7593" t="s">
        <v>14962</v>
      </c>
      <c r="B7593">
        <v>2019</v>
      </c>
      <c r="C7593">
        <v>7</v>
      </c>
      <c r="D7593">
        <v>2</v>
      </c>
      <c r="E7593" t="s">
        <v>174</v>
      </c>
      <c r="F7593" s="1" t="s">
        <v>3205</v>
      </c>
      <c r="G7593" s="1" t="s">
        <v>3227</v>
      </c>
      <c r="H7593" s="1" t="s">
        <v>3206</v>
      </c>
      <c r="I7593" t="s">
        <v>19866</v>
      </c>
      <c r="J7593" t="s">
        <v>23</v>
      </c>
      <c r="K7593">
        <v>680</v>
      </c>
      <c r="L7593">
        <v>35292</v>
      </c>
      <c r="M7593">
        <v>51.9</v>
      </c>
      <c r="N7593" t="s">
        <v>22079</v>
      </c>
      <c r="O7593" t="s">
        <v>23271</v>
      </c>
      <c r="P7593">
        <v>0</v>
      </c>
      <c r="Q7593">
        <v>0</v>
      </c>
      <c r="R7593">
        <v>3</v>
      </c>
    </row>
    <row r="7594" spans="1:18" x14ac:dyDescent="0.25">
      <c r="A7594" t="s">
        <v>2432</v>
      </c>
      <c r="B7594">
        <v>2018</v>
      </c>
      <c r="C7594">
        <v>4</v>
      </c>
      <c r="D7594">
        <v>27</v>
      </c>
      <c r="E7594" t="s">
        <v>643</v>
      </c>
      <c r="F7594" s="1" t="s">
        <v>3205</v>
      </c>
      <c r="G7594" s="1" t="s">
        <v>3384</v>
      </c>
      <c r="H7594" s="1" t="s">
        <v>3206</v>
      </c>
      <c r="I7594" t="s">
        <v>17065</v>
      </c>
      <c r="J7594" t="s">
        <v>23</v>
      </c>
      <c r="K7594">
        <v>9650</v>
      </c>
      <c r="L7594">
        <v>461482.3</v>
      </c>
      <c r="M7594">
        <v>47.82</v>
      </c>
      <c r="N7594" t="s">
        <v>163</v>
      </c>
      <c r="O7594" t="s">
        <v>9505</v>
      </c>
      <c r="P7594">
        <v>3.8218627714528705E-2</v>
      </c>
      <c r="Q7594">
        <v>0</v>
      </c>
      <c r="R7594">
        <v>2</v>
      </c>
    </row>
    <row r="7595" spans="1:18" x14ac:dyDescent="0.25">
      <c r="A7595" t="s">
        <v>2432</v>
      </c>
      <c r="B7595">
        <v>2018</v>
      </c>
      <c r="C7595">
        <v>4</v>
      </c>
      <c r="D7595">
        <v>27</v>
      </c>
      <c r="E7595" t="s">
        <v>643</v>
      </c>
      <c r="F7595" s="1" t="s">
        <v>3205</v>
      </c>
      <c r="G7595" s="1" t="s">
        <v>3863</v>
      </c>
      <c r="H7595" s="1" t="s">
        <v>3206</v>
      </c>
      <c r="I7595" t="s">
        <v>18998</v>
      </c>
      <c r="J7595" t="s">
        <v>23</v>
      </c>
      <c r="K7595">
        <v>10945</v>
      </c>
      <c r="L7595">
        <v>546396.29</v>
      </c>
      <c r="M7595">
        <v>49.92</v>
      </c>
      <c r="N7595" t="s">
        <v>9340</v>
      </c>
      <c r="O7595" t="s">
        <v>9482</v>
      </c>
      <c r="P7595">
        <v>8.0867377033553248E-2</v>
      </c>
      <c r="Q7595">
        <v>0</v>
      </c>
      <c r="R7595">
        <v>2</v>
      </c>
    </row>
    <row r="7596" spans="1:18" x14ac:dyDescent="0.25">
      <c r="A7596" t="s">
        <v>10695</v>
      </c>
      <c r="B7596">
        <v>2019</v>
      </c>
      <c r="C7596">
        <v>4</v>
      </c>
      <c r="D7596">
        <v>5</v>
      </c>
      <c r="E7596" t="s">
        <v>8295</v>
      </c>
      <c r="F7596" s="1" t="s">
        <v>9480</v>
      </c>
      <c r="G7596" s="1" t="s">
        <v>9480</v>
      </c>
      <c r="H7596" s="1" t="s">
        <v>9480</v>
      </c>
      <c r="I7596" t="s">
        <v>10696</v>
      </c>
      <c r="J7596" t="s">
        <v>38</v>
      </c>
      <c r="K7596">
        <v>20</v>
      </c>
      <c r="L7596">
        <v>415.4</v>
      </c>
      <c r="M7596">
        <v>20.77</v>
      </c>
      <c r="N7596" t="e">
        <v>#N/A</v>
      </c>
      <c r="O7596" t="e">
        <v>#N/A</v>
      </c>
      <c r="P7596">
        <v>0</v>
      </c>
      <c r="Q7596">
        <v>0</v>
      </c>
      <c r="R7596">
        <v>2</v>
      </c>
    </row>
    <row r="7597" spans="1:18" x14ac:dyDescent="0.25">
      <c r="A7597" t="s">
        <v>10695</v>
      </c>
      <c r="B7597">
        <v>2019</v>
      </c>
      <c r="C7597">
        <v>4</v>
      </c>
      <c r="D7597">
        <v>5</v>
      </c>
      <c r="E7597" t="s">
        <v>8295</v>
      </c>
      <c r="F7597" s="1" t="s">
        <v>9480</v>
      </c>
      <c r="G7597" s="1" t="s">
        <v>9480</v>
      </c>
      <c r="H7597" s="1" t="s">
        <v>9480</v>
      </c>
      <c r="I7597" t="s">
        <v>10697</v>
      </c>
      <c r="J7597" t="s">
        <v>38</v>
      </c>
      <c r="K7597">
        <v>20</v>
      </c>
      <c r="L7597">
        <v>564.6</v>
      </c>
      <c r="M7597">
        <v>28.23</v>
      </c>
      <c r="N7597" t="e">
        <v>#N/A</v>
      </c>
      <c r="O7597" t="e">
        <v>#N/A</v>
      </c>
      <c r="P7597">
        <v>0</v>
      </c>
      <c r="Q7597">
        <v>0</v>
      </c>
      <c r="R7597">
        <v>2</v>
      </c>
    </row>
    <row r="7598" spans="1:18" x14ac:dyDescent="0.25">
      <c r="A7598" t="s">
        <v>10695</v>
      </c>
      <c r="B7598">
        <v>2019</v>
      </c>
      <c r="C7598">
        <v>4</v>
      </c>
      <c r="D7598">
        <v>5</v>
      </c>
      <c r="E7598" t="s">
        <v>8295</v>
      </c>
      <c r="F7598" s="1" t="s">
        <v>9480</v>
      </c>
      <c r="G7598" s="1" t="s">
        <v>9480</v>
      </c>
      <c r="H7598" s="1" t="s">
        <v>9480</v>
      </c>
      <c r="I7598" t="s">
        <v>10698</v>
      </c>
      <c r="J7598" t="s">
        <v>38</v>
      </c>
      <c r="K7598">
        <v>180</v>
      </c>
      <c r="L7598">
        <v>8825.4</v>
      </c>
      <c r="M7598">
        <v>49.03</v>
      </c>
      <c r="N7598" t="e">
        <v>#N/A</v>
      </c>
      <c r="O7598" t="e">
        <v>#N/A</v>
      </c>
      <c r="P7598">
        <v>0</v>
      </c>
      <c r="Q7598">
        <v>0</v>
      </c>
      <c r="R7598">
        <v>2</v>
      </c>
    </row>
    <row r="7599" spans="1:18" x14ac:dyDescent="0.25">
      <c r="A7599" t="s">
        <v>1205</v>
      </c>
      <c r="B7599">
        <v>2016</v>
      </c>
      <c r="C7599">
        <v>11</v>
      </c>
      <c r="D7599">
        <v>11</v>
      </c>
      <c r="E7599" t="s">
        <v>1206</v>
      </c>
      <c r="F7599" s="1" t="s">
        <v>3205</v>
      </c>
      <c r="G7599" s="1" t="s">
        <v>23187</v>
      </c>
      <c r="H7599" s="1" t="s">
        <v>7263</v>
      </c>
      <c r="I7599" t="s">
        <v>1207</v>
      </c>
      <c r="J7599" t="s">
        <v>23</v>
      </c>
      <c r="K7599">
        <v>22.6</v>
      </c>
      <c r="L7599">
        <v>19436</v>
      </c>
      <c r="M7599">
        <v>860</v>
      </c>
      <c r="N7599" t="s">
        <v>1207</v>
      </c>
      <c r="O7599" t="s">
        <v>9667</v>
      </c>
      <c r="P7599">
        <v>0</v>
      </c>
      <c r="Q7599">
        <v>0</v>
      </c>
      <c r="R7599">
        <v>4</v>
      </c>
    </row>
    <row r="7600" spans="1:18" x14ac:dyDescent="0.25">
      <c r="A7600" t="s">
        <v>8578</v>
      </c>
      <c r="B7600">
        <v>2018</v>
      </c>
      <c r="C7600">
        <v>5</v>
      </c>
      <c r="D7600">
        <v>25</v>
      </c>
      <c r="E7600" t="s">
        <v>8495</v>
      </c>
      <c r="F7600" s="1" t="s">
        <v>5207</v>
      </c>
      <c r="G7600" s="1" t="s">
        <v>20573</v>
      </c>
      <c r="H7600" s="1" t="s">
        <v>3200</v>
      </c>
      <c r="I7600" t="s">
        <v>20617</v>
      </c>
      <c r="J7600" t="s">
        <v>23</v>
      </c>
      <c r="K7600">
        <v>1195</v>
      </c>
      <c r="L7600">
        <v>172020.25</v>
      </c>
      <c r="M7600">
        <v>143.94999999999999</v>
      </c>
      <c r="N7600" t="s">
        <v>7263</v>
      </c>
      <c r="O7600" t="s">
        <v>23192</v>
      </c>
      <c r="P7600">
        <v>0</v>
      </c>
      <c r="Q7600">
        <v>0</v>
      </c>
      <c r="R7600">
        <v>2</v>
      </c>
    </row>
    <row r="7601" spans="1:18" x14ac:dyDescent="0.25">
      <c r="A7601" t="s">
        <v>8578</v>
      </c>
      <c r="B7601">
        <v>2018</v>
      </c>
      <c r="C7601">
        <v>5</v>
      </c>
      <c r="D7601">
        <v>25</v>
      </c>
      <c r="E7601" t="s">
        <v>8495</v>
      </c>
      <c r="F7601" s="1" t="s">
        <v>5207</v>
      </c>
      <c r="G7601" s="1" t="s">
        <v>20573</v>
      </c>
      <c r="H7601" s="1" t="s">
        <v>3200</v>
      </c>
      <c r="I7601" t="s">
        <v>20623</v>
      </c>
      <c r="J7601" t="s">
        <v>23</v>
      </c>
      <c r="K7601">
        <v>6926</v>
      </c>
      <c r="L7601">
        <v>996997.71</v>
      </c>
      <c r="M7601">
        <v>143.94999999999999</v>
      </c>
      <c r="N7601" t="s">
        <v>8852</v>
      </c>
      <c r="O7601" t="s">
        <v>9472</v>
      </c>
      <c r="P7601">
        <v>0</v>
      </c>
      <c r="Q7601">
        <v>2.6301685849296381E-2</v>
      </c>
      <c r="R7601">
        <v>2</v>
      </c>
    </row>
    <row r="7602" spans="1:18" x14ac:dyDescent="0.25">
      <c r="A7602" t="s">
        <v>8578</v>
      </c>
      <c r="B7602">
        <v>2018</v>
      </c>
      <c r="C7602">
        <v>5</v>
      </c>
      <c r="D7602">
        <v>25</v>
      </c>
      <c r="E7602" t="s">
        <v>8495</v>
      </c>
      <c r="F7602" s="1" t="s">
        <v>5207</v>
      </c>
      <c r="G7602" s="1" t="s">
        <v>20931</v>
      </c>
      <c r="H7602" s="1" t="s">
        <v>3200</v>
      </c>
      <c r="I7602" t="s">
        <v>20930</v>
      </c>
      <c r="J7602" t="s">
        <v>23</v>
      </c>
      <c r="K7602">
        <v>2160</v>
      </c>
      <c r="L7602">
        <v>289223.99</v>
      </c>
      <c r="M7602">
        <v>133.9</v>
      </c>
      <c r="N7602" t="s">
        <v>7263</v>
      </c>
      <c r="O7602" t="s">
        <v>23192</v>
      </c>
      <c r="P7602">
        <v>0</v>
      </c>
      <c r="Q7602">
        <v>0</v>
      </c>
      <c r="R7602">
        <v>2</v>
      </c>
    </row>
    <row r="7603" spans="1:18" x14ac:dyDescent="0.25">
      <c r="A7603" t="s">
        <v>7802</v>
      </c>
      <c r="B7603">
        <v>2016</v>
      </c>
      <c r="C7603">
        <v>11</v>
      </c>
      <c r="D7603">
        <v>29</v>
      </c>
      <c r="E7603" t="s">
        <v>7471</v>
      </c>
      <c r="F7603" s="1" t="s">
        <v>5207</v>
      </c>
      <c r="G7603" s="1" t="s">
        <v>20931</v>
      </c>
      <c r="H7603" s="1" t="s">
        <v>7263</v>
      </c>
      <c r="I7603" t="s">
        <v>20969</v>
      </c>
      <c r="J7603" t="s">
        <v>23</v>
      </c>
      <c r="K7603">
        <v>184.5</v>
      </c>
      <c r="L7603">
        <v>28139.94</v>
      </c>
      <c r="M7603">
        <v>152.52000000000001</v>
      </c>
      <c r="N7603" t="s">
        <v>9108</v>
      </c>
      <c r="O7603" t="s">
        <v>9458</v>
      </c>
      <c r="P7603">
        <v>0</v>
      </c>
      <c r="Q7603">
        <v>5.5249692175779658E-2</v>
      </c>
      <c r="R7603">
        <v>4</v>
      </c>
    </row>
    <row r="7604" spans="1:18" x14ac:dyDescent="0.25">
      <c r="A7604" t="s">
        <v>7802</v>
      </c>
      <c r="B7604">
        <v>2016</v>
      </c>
      <c r="C7604">
        <v>11</v>
      </c>
      <c r="D7604">
        <v>29</v>
      </c>
      <c r="E7604" t="s">
        <v>7471</v>
      </c>
      <c r="F7604" s="1" t="s">
        <v>5207</v>
      </c>
      <c r="G7604" s="1" t="s">
        <v>21008</v>
      </c>
      <c r="H7604" s="1" t="s">
        <v>7263</v>
      </c>
      <c r="I7604" t="s">
        <v>21025</v>
      </c>
      <c r="J7604" t="s">
        <v>23</v>
      </c>
      <c r="K7604">
        <v>26</v>
      </c>
      <c r="L7604">
        <v>3294.72</v>
      </c>
      <c r="M7604">
        <v>126.72</v>
      </c>
      <c r="N7604" t="s">
        <v>7263</v>
      </c>
      <c r="O7604" t="s">
        <v>23274</v>
      </c>
      <c r="P7604">
        <v>0</v>
      </c>
      <c r="Q7604">
        <v>0</v>
      </c>
      <c r="R7604">
        <v>4</v>
      </c>
    </row>
    <row r="7605" spans="1:18" x14ac:dyDescent="0.25">
      <c r="A7605" t="s">
        <v>8102</v>
      </c>
      <c r="B7605">
        <v>2017</v>
      </c>
      <c r="C7605">
        <v>7</v>
      </c>
      <c r="D7605">
        <v>25</v>
      </c>
      <c r="E7605" t="s">
        <v>7471</v>
      </c>
      <c r="F7605" s="1" t="s">
        <v>5207</v>
      </c>
      <c r="G7605" s="1" t="s">
        <v>20573</v>
      </c>
      <c r="H7605" s="1" t="s">
        <v>7263</v>
      </c>
      <c r="I7605" t="s">
        <v>20690</v>
      </c>
      <c r="J7605" t="s">
        <v>23</v>
      </c>
      <c r="K7605">
        <v>120</v>
      </c>
      <c r="L7605">
        <v>15576</v>
      </c>
      <c r="M7605">
        <v>129.80000000000001</v>
      </c>
      <c r="N7605" t="s">
        <v>9014</v>
      </c>
      <c r="O7605" t="s">
        <v>9455</v>
      </c>
      <c r="P7605">
        <v>0</v>
      </c>
      <c r="Q7605">
        <v>7.1029776426183869E-2</v>
      </c>
      <c r="R7605">
        <v>3</v>
      </c>
    </row>
    <row r="7606" spans="1:18" x14ac:dyDescent="0.25">
      <c r="A7606" t="s">
        <v>1808</v>
      </c>
      <c r="B7606">
        <v>2017</v>
      </c>
      <c r="C7606">
        <v>9</v>
      </c>
      <c r="D7606">
        <v>8</v>
      </c>
      <c r="E7606" t="s">
        <v>1515</v>
      </c>
      <c r="F7606" s="1" t="s">
        <v>3205</v>
      </c>
      <c r="G7606" s="1" t="s">
        <v>3384</v>
      </c>
      <c r="H7606" s="1" t="s">
        <v>3206</v>
      </c>
      <c r="I7606" t="s">
        <v>17079</v>
      </c>
      <c r="J7606" t="s">
        <v>23</v>
      </c>
      <c r="K7606">
        <v>5114</v>
      </c>
      <c r="L7606">
        <v>221947.6</v>
      </c>
      <c r="M7606">
        <v>43.4</v>
      </c>
      <c r="N7606" t="s">
        <v>170</v>
      </c>
      <c r="O7606" t="s">
        <v>9516</v>
      </c>
      <c r="P7606">
        <v>3.660242098978287E-2</v>
      </c>
      <c r="Q7606">
        <v>0</v>
      </c>
      <c r="R7606">
        <v>3</v>
      </c>
    </row>
    <row r="7607" spans="1:18" x14ac:dyDescent="0.25">
      <c r="A7607" t="s">
        <v>1808</v>
      </c>
      <c r="B7607">
        <v>2017</v>
      </c>
      <c r="C7607">
        <v>9</v>
      </c>
      <c r="D7607">
        <v>8</v>
      </c>
      <c r="E7607" t="s">
        <v>1515</v>
      </c>
      <c r="F7607" s="1" t="s">
        <v>3205</v>
      </c>
      <c r="G7607" s="1" t="s">
        <v>3384</v>
      </c>
      <c r="H7607" s="1" t="s">
        <v>3206</v>
      </c>
      <c r="I7607" t="s">
        <v>17081</v>
      </c>
      <c r="J7607" t="s">
        <v>23</v>
      </c>
      <c r="K7607">
        <v>15387</v>
      </c>
      <c r="L7607">
        <v>667795.80000000005</v>
      </c>
      <c r="M7607">
        <v>43.4</v>
      </c>
      <c r="N7607" t="s">
        <v>160</v>
      </c>
      <c r="O7607" t="s">
        <v>9452</v>
      </c>
      <c r="P7607">
        <v>0.10110188471641929</v>
      </c>
      <c r="Q7607">
        <v>0</v>
      </c>
      <c r="R7607">
        <v>3</v>
      </c>
    </row>
    <row r="7608" spans="1:18" x14ac:dyDescent="0.25">
      <c r="A7608" t="s">
        <v>8774</v>
      </c>
      <c r="B7608">
        <v>2018</v>
      </c>
      <c r="C7608">
        <v>11</v>
      </c>
      <c r="D7608">
        <v>9</v>
      </c>
      <c r="E7608" t="s">
        <v>8070</v>
      </c>
      <c r="F7608" s="1" t="s">
        <v>5207</v>
      </c>
      <c r="G7608" s="1" t="s">
        <v>21051</v>
      </c>
      <c r="H7608" s="1" t="s">
        <v>3201</v>
      </c>
      <c r="I7608" t="s">
        <v>21050</v>
      </c>
      <c r="J7608" t="s">
        <v>38</v>
      </c>
      <c r="K7608">
        <v>200</v>
      </c>
      <c r="L7608">
        <v>84400</v>
      </c>
      <c r="M7608">
        <v>422</v>
      </c>
      <c r="N7608" t="s">
        <v>7263</v>
      </c>
      <c r="O7608" t="s">
        <v>23191</v>
      </c>
      <c r="P7608">
        <v>0</v>
      </c>
      <c r="Q7608">
        <v>0</v>
      </c>
      <c r="R7608">
        <v>4</v>
      </c>
    </row>
    <row r="7609" spans="1:18" x14ac:dyDescent="0.25">
      <c r="A7609" t="s">
        <v>2970</v>
      </c>
      <c r="B7609">
        <v>2018</v>
      </c>
      <c r="C7609">
        <v>10</v>
      </c>
      <c r="D7609">
        <v>26</v>
      </c>
      <c r="E7609" t="s">
        <v>226</v>
      </c>
      <c r="F7609" s="1" t="s">
        <v>3205</v>
      </c>
      <c r="G7609" s="1" t="s">
        <v>3863</v>
      </c>
      <c r="H7609" s="1" t="s">
        <v>3206</v>
      </c>
      <c r="I7609" t="s">
        <v>19003</v>
      </c>
      <c r="J7609" t="s">
        <v>23</v>
      </c>
      <c r="K7609">
        <v>4870</v>
      </c>
      <c r="L7609">
        <v>239604</v>
      </c>
      <c r="M7609">
        <v>49.2</v>
      </c>
      <c r="N7609" t="s">
        <v>9344</v>
      </c>
      <c r="O7609" t="s">
        <v>9496</v>
      </c>
      <c r="P7609">
        <v>3.9816758144422926E-2</v>
      </c>
      <c r="Q7609">
        <v>0</v>
      </c>
      <c r="R7609">
        <v>4</v>
      </c>
    </row>
    <row r="7610" spans="1:18" x14ac:dyDescent="0.25">
      <c r="A7610" t="s">
        <v>2970</v>
      </c>
      <c r="B7610">
        <v>2018</v>
      </c>
      <c r="C7610">
        <v>10</v>
      </c>
      <c r="D7610">
        <v>26</v>
      </c>
      <c r="E7610" t="s">
        <v>226</v>
      </c>
      <c r="F7610" s="1" t="s">
        <v>3205</v>
      </c>
      <c r="G7610" s="1" t="s">
        <v>3863</v>
      </c>
      <c r="H7610" s="1" t="s">
        <v>3206</v>
      </c>
      <c r="I7610" t="s">
        <v>19106</v>
      </c>
      <c r="J7610" t="s">
        <v>23</v>
      </c>
      <c r="K7610">
        <v>5490</v>
      </c>
      <c r="L7610">
        <v>269010</v>
      </c>
      <c r="M7610">
        <v>49</v>
      </c>
      <c r="N7610" t="s">
        <v>9331</v>
      </c>
      <c r="O7610" t="s">
        <v>9540</v>
      </c>
      <c r="P7610">
        <v>4.2454374665687751E-2</v>
      </c>
      <c r="Q7610">
        <v>0</v>
      </c>
      <c r="R7610">
        <v>4</v>
      </c>
    </row>
    <row r="7611" spans="1:18" x14ac:dyDescent="0.25">
      <c r="A7611" t="s">
        <v>2970</v>
      </c>
      <c r="B7611">
        <v>2018</v>
      </c>
      <c r="C7611">
        <v>10</v>
      </c>
      <c r="D7611">
        <v>26</v>
      </c>
      <c r="E7611" t="s">
        <v>226</v>
      </c>
      <c r="F7611" s="1" t="s">
        <v>3205</v>
      </c>
      <c r="G7611" s="1" t="s">
        <v>3384</v>
      </c>
      <c r="H7611" s="1" t="s">
        <v>3206</v>
      </c>
      <c r="I7611" t="s">
        <v>17023</v>
      </c>
      <c r="J7611" t="s">
        <v>23</v>
      </c>
      <c r="K7611">
        <v>10710</v>
      </c>
      <c r="L7611">
        <v>498229.2</v>
      </c>
      <c r="M7611">
        <v>46.52</v>
      </c>
      <c r="N7611" t="s">
        <v>309</v>
      </c>
      <c r="O7611" t="s">
        <v>9556</v>
      </c>
      <c r="P7611">
        <v>0</v>
      </c>
      <c r="Q7611">
        <v>0</v>
      </c>
      <c r="R7611">
        <v>4</v>
      </c>
    </row>
    <row r="7612" spans="1:18" x14ac:dyDescent="0.25">
      <c r="A7612" t="s">
        <v>10526</v>
      </c>
      <c r="B7612">
        <v>2019</v>
      </c>
      <c r="C7612">
        <v>3</v>
      </c>
      <c r="D7612">
        <v>13</v>
      </c>
      <c r="E7612" t="s">
        <v>31</v>
      </c>
      <c r="F7612" s="1" t="s">
        <v>9480</v>
      </c>
      <c r="G7612" s="1" t="s">
        <v>9480</v>
      </c>
      <c r="H7612" s="1" t="s">
        <v>9480</v>
      </c>
      <c r="I7612" t="s">
        <v>2575</v>
      </c>
      <c r="J7612" t="s">
        <v>23</v>
      </c>
      <c r="K7612">
        <v>172</v>
      </c>
      <c r="L7612">
        <v>12280</v>
      </c>
      <c r="M7612">
        <v>71.400000000000006</v>
      </c>
      <c r="N7612" t="e">
        <v>#N/A</v>
      </c>
      <c r="O7612" t="e">
        <v>#N/A</v>
      </c>
      <c r="P7612">
        <v>0</v>
      </c>
      <c r="Q7612">
        <v>0</v>
      </c>
      <c r="R7612">
        <v>1</v>
      </c>
    </row>
    <row r="7613" spans="1:18" x14ac:dyDescent="0.25">
      <c r="A7613" t="s">
        <v>10526</v>
      </c>
      <c r="B7613">
        <v>2019</v>
      </c>
      <c r="C7613">
        <v>3</v>
      </c>
      <c r="D7613">
        <v>13</v>
      </c>
      <c r="E7613" t="s">
        <v>31</v>
      </c>
      <c r="F7613" s="1" t="s">
        <v>3205</v>
      </c>
      <c r="G7613" s="1" t="s">
        <v>3863</v>
      </c>
      <c r="H7613" s="1" t="s">
        <v>3204</v>
      </c>
      <c r="I7613" t="s">
        <v>19590</v>
      </c>
      <c r="J7613" t="s">
        <v>23</v>
      </c>
      <c r="K7613">
        <v>9810</v>
      </c>
      <c r="L7613">
        <v>632750</v>
      </c>
      <c r="M7613">
        <v>64.5</v>
      </c>
      <c r="N7613" t="s">
        <v>9314</v>
      </c>
      <c r="O7613" t="s">
        <v>23284</v>
      </c>
      <c r="P7613">
        <v>0</v>
      </c>
      <c r="Q7613">
        <v>0</v>
      </c>
      <c r="R7613">
        <v>1</v>
      </c>
    </row>
    <row r="7614" spans="1:18" x14ac:dyDescent="0.25">
      <c r="A7614" t="s">
        <v>10526</v>
      </c>
      <c r="B7614">
        <v>2019</v>
      </c>
      <c r="C7614">
        <v>3</v>
      </c>
      <c r="D7614">
        <v>13</v>
      </c>
      <c r="E7614" t="s">
        <v>31</v>
      </c>
      <c r="F7614" s="1" t="s">
        <v>3205</v>
      </c>
      <c r="G7614" s="1" t="s">
        <v>3863</v>
      </c>
      <c r="H7614" s="1" t="s">
        <v>3204</v>
      </c>
      <c r="I7614" t="s">
        <v>18947</v>
      </c>
      <c r="J7614" t="s">
        <v>23</v>
      </c>
      <c r="K7614">
        <v>6865</v>
      </c>
      <c r="L7614">
        <v>449000</v>
      </c>
      <c r="M7614">
        <v>65.400000000000006</v>
      </c>
      <c r="N7614" t="s">
        <v>9319</v>
      </c>
      <c r="O7614" t="s">
        <v>23285</v>
      </c>
      <c r="P7614">
        <v>0</v>
      </c>
      <c r="Q7614">
        <v>0</v>
      </c>
      <c r="R7614">
        <v>1</v>
      </c>
    </row>
    <row r="7615" spans="1:18" x14ac:dyDescent="0.25">
      <c r="A7615" t="s">
        <v>10699</v>
      </c>
      <c r="B7615">
        <v>2019</v>
      </c>
      <c r="C7615">
        <v>4</v>
      </c>
      <c r="D7615">
        <v>5</v>
      </c>
      <c r="E7615" t="s">
        <v>7304</v>
      </c>
      <c r="F7615" s="1" t="s">
        <v>5207</v>
      </c>
      <c r="G7615" s="1" t="s">
        <v>20573</v>
      </c>
      <c r="H7615" s="1" t="s">
        <v>7263</v>
      </c>
      <c r="I7615" t="s">
        <v>5270</v>
      </c>
      <c r="J7615" t="s">
        <v>23</v>
      </c>
      <c r="K7615">
        <v>2</v>
      </c>
      <c r="L7615">
        <v>354.79</v>
      </c>
      <c r="M7615">
        <v>177.4</v>
      </c>
      <c r="N7615" t="e">
        <v>#N/A</v>
      </c>
      <c r="O7615" t="e">
        <v>#N/A</v>
      </c>
      <c r="P7615">
        <v>0</v>
      </c>
      <c r="Q7615">
        <v>0</v>
      </c>
      <c r="R7615">
        <v>2</v>
      </c>
    </row>
    <row r="7616" spans="1:18" x14ac:dyDescent="0.25">
      <c r="A7616" t="s">
        <v>2330</v>
      </c>
      <c r="B7616">
        <v>2018</v>
      </c>
      <c r="C7616">
        <v>3</v>
      </c>
      <c r="D7616">
        <v>26</v>
      </c>
      <c r="E7616" t="s">
        <v>21</v>
      </c>
      <c r="F7616" s="1" t="s">
        <v>3205</v>
      </c>
      <c r="G7616" s="1" t="s">
        <v>3967</v>
      </c>
      <c r="H7616" s="1" t="s">
        <v>3206</v>
      </c>
      <c r="I7616" t="s">
        <v>18277</v>
      </c>
      <c r="J7616" t="s">
        <v>23</v>
      </c>
      <c r="K7616">
        <v>3255</v>
      </c>
      <c r="L7616">
        <v>245752.5</v>
      </c>
      <c r="M7616">
        <v>75.5</v>
      </c>
      <c r="N7616" t="s">
        <v>9286</v>
      </c>
      <c r="O7616" t="s">
        <v>9659</v>
      </c>
      <c r="P7616">
        <v>0</v>
      </c>
      <c r="Q7616">
        <v>0</v>
      </c>
      <c r="R7616">
        <v>1</v>
      </c>
    </row>
    <row r="7617" spans="1:18" x14ac:dyDescent="0.25">
      <c r="A7617" t="s">
        <v>513</v>
      </c>
      <c r="B7617">
        <v>2016</v>
      </c>
      <c r="C7617">
        <v>2</v>
      </c>
      <c r="D7617">
        <v>10</v>
      </c>
      <c r="E7617" t="s">
        <v>174</v>
      </c>
      <c r="F7617" s="1" t="s">
        <v>3205</v>
      </c>
      <c r="G7617" s="1" t="s">
        <v>3863</v>
      </c>
      <c r="H7617" s="1" t="s">
        <v>3206</v>
      </c>
      <c r="I7617" t="s">
        <v>19618</v>
      </c>
      <c r="J7617" t="s">
        <v>23</v>
      </c>
      <c r="K7617">
        <v>18265</v>
      </c>
      <c r="L7617">
        <v>520552.45</v>
      </c>
      <c r="M7617">
        <v>28.5</v>
      </c>
      <c r="N7617" t="s">
        <v>9342</v>
      </c>
      <c r="O7617" t="s">
        <v>9510</v>
      </c>
      <c r="P7617">
        <v>0</v>
      </c>
      <c r="Q7617">
        <v>0</v>
      </c>
      <c r="R7617">
        <v>1</v>
      </c>
    </row>
    <row r="7618" spans="1:18" x14ac:dyDescent="0.25">
      <c r="A7618" t="s">
        <v>1556</v>
      </c>
      <c r="B7618">
        <v>2017</v>
      </c>
      <c r="C7618">
        <v>4</v>
      </c>
      <c r="D7618">
        <v>25</v>
      </c>
      <c r="E7618" t="s">
        <v>1435</v>
      </c>
      <c r="F7618" s="1" t="s">
        <v>3205</v>
      </c>
      <c r="G7618" s="1" t="s">
        <v>3863</v>
      </c>
      <c r="H7618" s="1" t="s">
        <v>3206</v>
      </c>
      <c r="I7618" t="s">
        <v>19012</v>
      </c>
      <c r="J7618" t="s">
        <v>23</v>
      </c>
      <c r="K7618">
        <v>9956</v>
      </c>
      <c r="L7618">
        <v>398236.42</v>
      </c>
      <c r="M7618">
        <v>40</v>
      </c>
      <c r="N7618" t="s">
        <v>9335</v>
      </c>
      <c r="O7618" t="s">
        <v>9441</v>
      </c>
      <c r="P7618">
        <v>0.12724850134172863</v>
      </c>
      <c r="Q7618">
        <v>0</v>
      </c>
      <c r="R7618">
        <v>2</v>
      </c>
    </row>
    <row r="7619" spans="1:18" x14ac:dyDescent="0.25">
      <c r="A7619" t="s">
        <v>8156</v>
      </c>
      <c r="B7619">
        <v>2017</v>
      </c>
      <c r="C7619">
        <v>8</v>
      </c>
      <c r="D7619">
        <v>28</v>
      </c>
      <c r="E7619" t="s">
        <v>8157</v>
      </c>
      <c r="F7619" s="1" t="s">
        <v>9480</v>
      </c>
      <c r="G7619" s="1" t="s">
        <v>9480</v>
      </c>
      <c r="H7619" s="1" t="s">
        <v>9480</v>
      </c>
      <c r="I7619" t="s">
        <v>8158</v>
      </c>
      <c r="J7619" t="s">
        <v>85</v>
      </c>
      <c r="K7619">
        <v>0.5</v>
      </c>
      <c r="L7619">
        <v>140</v>
      </c>
      <c r="M7619">
        <v>280</v>
      </c>
      <c r="N7619" t="e">
        <v>#N/A</v>
      </c>
      <c r="O7619" t="e">
        <v>#N/A</v>
      </c>
      <c r="P7619">
        <v>0</v>
      </c>
      <c r="Q7619">
        <v>0</v>
      </c>
      <c r="R7619">
        <v>3</v>
      </c>
    </row>
    <row r="7620" spans="1:18" x14ac:dyDescent="0.25">
      <c r="A7620" t="s">
        <v>8156</v>
      </c>
      <c r="B7620">
        <v>2017</v>
      </c>
      <c r="C7620">
        <v>8</v>
      </c>
      <c r="D7620">
        <v>28</v>
      </c>
      <c r="E7620" t="s">
        <v>8157</v>
      </c>
      <c r="F7620" s="1" t="s">
        <v>5207</v>
      </c>
      <c r="G7620" s="1" t="s">
        <v>21316</v>
      </c>
      <c r="H7620" s="1" t="s">
        <v>7263</v>
      </c>
      <c r="I7620" t="s">
        <v>6826</v>
      </c>
      <c r="J7620" t="s">
        <v>38</v>
      </c>
      <c r="K7620">
        <v>2</v>
      </c>
      <c r="L7620">
        <v>52</v>
      </c>
      <c r="M7620">
        <v>26</v>
      </c>
      <c r="N7620" t="s">
        <v>8911</v>
      </c>
      <c r="O7620" t="s">
        <v>9822</v>
      </c>
      <c r="P7620">
        <v>0</v>
      </c>
      <c r="Q7620">
        <v>0</v>
      </c>
      <c r="R7620">
        <v>3</v>
      </c>
    </row>
    <row r="7621" spans="1:18" x14ac:dyDescent="0.25">
      <c r="A7621" t="s">
        <v>8156</v>
      </c>
      <c r="B7621">
        <v>2017</v>
      </c>
      <c r="C7621">
        <v>8</v>
      </c>
      <c r="D7621">
        <v>28</v>
      </c>
      <c r="E7621" t="s">
        <v>8157</v>
      </c>
      <c r="F7621" s="1" t="s">
        <v>9480</v>
      </c>
      <c r="G7621" s="1" t="s">
        <v>9480</v>
      </c>
      <c r="H7621" s="1" t="s">
        <v>9480</v>
      </c>
      <c r="I7621" t="s">
        <v>15827</v>
      </c>
      <c r="J7621" t="s">
        <v>38</v>
      </c>
      <c r="K7621">
        <v>1</v>
      </c>
      <c r="L7621">
        <v>99</v>
      </c>
      <c r="M7621">
        <v>99</v>
      </c>
      <c r="N7621" t="e">
        <v>#N/A</v>
      </c>
      <c r="O7621" t="e">
        <v>#N/A</v>
      </c>
      <c r="P7621">
        <v>0</v>
      </c>
      <c r="Q7621">
        <v>0</v>
      </c>
      <c r="R7621">
        <v>3</v>
      </c>
    </row>
    <row r="7622" spans="1:18" x14ac:dyDescent="0.25">
      <c r="A7622" t="s">
        <v>16759</v>
      </c>
      <c r="B7622">
        <v>2019</v>
      </c>
      <c r="C7622">
        <v>12</v>
      </c>
      <c r="D7622">
        <v>7</v>
      </c>
      <c r="E7622" t="s">
        <v>7471</v>
      </c>
      <c r="F7622" s="1" t="s">
        <v>5207</v>
      </c>
      <c r="G7622" s="1" t="s">
        <v>20931</v>
      </c>
      <c r="H7622" s="1" t="s">
        <v>7263</v>
      </c>
      <c r="I7622" t="s">
        <v>6644</v>
      </c>
      <c r="J7622" t="s">
        <v>23</v>
      </c>
      <c r="K7622">
        <v>450</v>
      </c>
      <c r="L7622">
        <v>74250</v>
      </c>
      <c r="M7622">
        <v>165</v>
      </c>
      <c r="N7622" t="s">
        <v>9112</v>
      </c>
      <c r="O7622" t="s">
        <v>9467</v>
      </c>
      <c r="P7622">
        <v>0</v>
      </c>
      <c r="Q7622">
        <v>3.6734990611718109E-2</v>
      </c>
      <c r="R7622">
        <v>4</v>
      </c>
    </row>
    <row r="7623" spans="1:18" x14ac:dyDescent="0.25">
      <c r="A7623" t="s">
        <v>2259</v>
      </c>
      <c r="B7623">
        <v>2018</v>
      </c>
      <c r="C7623">
        <v>3</v>
      </c>
      <c r="D7623">
        <v>7</v>
      </c>
      <c r="E7623" t="s">
        <v>174</v>
      </c>
      <c r="F7623" s="1" t="s">
        <v>3205</v>
      </c>
      <c r="G7623" s="1" t="s">
        <v>3384</v>
      </c>
      <c r="H7623" s="1" t="s">
        <v>3206</v>
      </c>
      <c r="I7623" t="s">
        <v>17067</v>
      </c>
      <c r="J7623" t="s">
        <v>23</v>
      </c>
      <c r="K7623">
        <v>7650</v>
      </c>
      <c r="L7623">
        <v>344249.97</v>
      </c>
      <c r="M7623">
        <v>45</v>
      </c>
      <c r="N7623" t="s">
        <v>168</v>
      </c>
      <c r="O7623" t="s">
        <v>9481</v>
      </c>
      <c r="P7623">
        <v>2.7900708435018715E-2</v>
      </c>
      <c r="Q7623">
        <v>0</v>
      </c>
      <c r="R7623">
        <v>1</v>
      </c>
    </row>
    <row r="7624" spans="1:18" x14ac:dyDescent="0.25">
      <c r="A7624" t="s">
        <v>2259</v>
      </c>
      <c r="B7624">
        <v>2018</v>
      </c>
      <c r="C7624">
        <v>3</v>
      </c>
      <c r="D7624">
        <v>7</v>
      </c>
      <c r="E7624" t="s">
        <v>174</v>
      </c>
      <c r="F7624" s="1" t="s">
        <v>3205</v>
      </c>
      <c r="G7624" s="1" t="s">
        <v>3384</v>
      </c>
      <c r="H7624" s="1" t="s">
        <v>3206</v>
      </c>
      <c r="I7624" t="s">
        <v>17068</v>
      </c>
      <c r="J7624" t="s">
        <v>23</v>
      </c>
      <c r="K7624">
        <v>7170</v>
      </c>
      <c r="L7624">
        <v>322649.96999999997</v>
      </c>
      <c r="M7624">
        <v>45</v>
      </c>
      <c r="N7624" t="s">
        <v>170</v>
      </c>
      <c r="O7624" t="s">
        <v>9516</v>
      </c>
      <c r="P7624">
        <v>3.660242098978287E-2</v>
      </c>
      <c r="Q7624">
        <v>0</v>
      </c>
      <c r="R7624">
        <v>1</v>
      </c>
    </row>
    <row r="7625" spans="1:18" x14ac:dyDescent="0.25">
      <c r="A7625" t="s">
        <v>2259</v>
      </c>
      <c r="B7625">
        <v>2018</v>
      </c>
      <c r="C7625">
        <v>3</v>
      </c>
      <c r="D7625">
        <v>7</v>
      </c>
      <c r="E7625" t="s">
        <v>174</v>
      </c>
      <c r="F7625" s="1" t="s">
        <v>3205</v>
      </c>
      <c r="G7625" s="1" t="s">
        <v>3384</v>
      </c>
      <c r="H7625" s="1" t="s">
        <v>3206</v>
      </c>
      <c r="I7625" t="s">
        <v>17025</v>
      </c>
      <c r="J7625" t="s">
        <v>23</v>
      </c>
      <c r="K7625">
        <v>1245</v>
      </c>
      <c r="L7625">
        <v>56025</v>
      </c>
      <c r="M7625">
        <v>45</v>
      </c>
      <c r="N7625" t="s">
        <v>168</v>
      </c>
      <c r="O7625" t="s">
        <v>9481</v>
      </c>
      <c r="P7625">
        <v>2.7900708435018715E-2</v>
      </c>
      <c r="Q7625">
        <v>0</v>
      </c>
      <c r="R7625">
        <v>1</v>
      </c>
    </row>
    <row r="7626" spans="1:18" x14ac:dyDescent="0.25">
      <c r="A7626" t="s">
        <v>2259</v>
      </c>
      <c r="B7626">
        <v>2018</v>
      </c>
      <c r="C7626">
        <v>3</v>
      </c>
      <c r="D7626">
        <v>7</v>
      </c>
      <c r="E7626" t="s">
        <v>174</v>
      </c>
      <c r="F7626" s="1" t="s">
        <v>3205</v>
      </c>
      <c r="G7626" s="1" t="s">
        <v>3384</v>
      </c>
      <c r="H7626" s="1" t="s">
        <v>3206</v>
      </c>
      <c r="I7626" t="s">
        <v>17026</v>
      </c>
      <c r="J7626" t="s">
        <v>23</v>
      </c>
      <c r="K7626">
        <v>1620</v>
      </c>
      <c r="L7626">
        <v>72900</v>
      </c>
      <c r="M7626">
        <v>45</v>
      </c>
      <c r="N7626" t="s">
        <v>170</v>
      </c>
      <c r="O7626" t="s">
        <v>9516</v>
      </c>
      <c r="P7626">
        <v>3.660242098978287E-2</v>
      </c>
      <c r="Q7626">
        <v>0</v>
      </c>
      <c r="R7626">
        <v>1</v>
      </c>
    </row>
    <row r="7627" spans="1:18" x14ac:dyDescent="0.25">
      <c r="A7627" t="s">
        <v>14662</v>
      </c>
      <c r="B7627">
        <v>2019</v>
      </c>
      <c r="C7627">
        <v>5</v>
      </c>
      <c r="D7627">
        <v>30</v>
      </c>
      <c r="E7627" t="s">
        <v>1305</v>
      </c>
      <c r="F7627" s="1" t="s">
        <v>3205</v>
      </c>
      <c r="G7627" s="1" t="s">
        <v>3967</v>
      </c>
      <c r="H7627" s="1" t="s">
        <v>3206</v>
      </c>
      <c r="I7627" t="s">
        <v>18519</v>
      </c>
      <c r="J7627" t="s">
        <v>23</v>
      </c>
      <c r="K7627">
        <v>18555</v>
      </c>
      <c r="L7627">
        <v>1185664.5</v>
      </c>
      <c r="M7627">
        <v>63.9</v>
      </c>
      <c r="N7627" t="s">
        <v>9232</v>
      </c>
      <c r="O7627" t="s">
        <v>9511</v>
      </c>
      <c r="P7627">
        <v>0</v>
      </c>
      <c r="Q7627">
        <v>0</v>
      </c>
      <c r="R7627">
        <v>2</v>
      </c>
    </row>
    <row r="7628" spans="1:18" x14ac:dyDescent="0.25">
      <c r="A7628" t="s">
        <v>477</v>
      </c>
      <c r="B7628">
        <v>2016</v>
      </c>
      <c r="C7628">
        <v>2</v>
      </c>
      <c r="D7628">
        <v>3</v>
      </c>
      <c r="E7628" t="s">
        <v>226</v>
      </c>
      <c r="F7628" s="1" t="s">
        <v>3205</v>
      </c>
      <c r="G7628" s="1" t="s">
        <v>3384</v>
      </c>
      <c r="H7628" s="1" t="s">
        <v>3206</v>
      </c>
      <c r="I7628" t="s">
        <v>17072</v>
      </c>
      <c r="J7628" t="s">
        <v>23</v>
      </c>
      <c r="K7628">
        <v>7000</v>
      </c>
      <c r="L7628">
        <v>203700.01</v>
      </c>
      <c r="M7628">
        <v>29.1</v>
      </c>
      <c r="N7628" t="s">
        <v>112</v>
      </c>
      <c r="O7628" t="s">
        <v>9515</v>
      </c>
      <c r="P7628">
        <v>3.2773227720419927E-2</v>
      </c>
      <c r="Q7628">
        <v>0</v>
      </c>
      <c r="R7628">
        <v>1</v>
      </c>
    </row>
    <row r="7629" spans="1:18" x14ac:dyDescent="0.25">
      <c r="A7629" t="s">
        <v>477</v>
      </c>
      <c r="B7629">
        <v>2016</v>
      </c>
      <c r="C7629">
        <v>2</v>
      </c>
      <c r="D7629">
        <v>3</v>
      </c>
      <c r="E7629" t="s">
        <v>226</v>
      </c>
      <c r="F7629" s="1" t="s">
        <v>3205</v>
      </c>
      <c r="G7629" s="1" t="s">
        <v>3384</v>
      </c>
      <c r="H7629" s="1" t="s">
        <v>3206</v>
      </c>
      <c r="I7629" t="s">
        <v>17028</v>
      </c>
      <c r="J7629" t="s">
        <v>23</v>
      </c>
      <c r="K7629">
        <v>2096</v>
      </c>
      <c r="L7629">
        <v>60993.59</v>
      </c>
      <c r="M7629">
        <v>29.1</v>
      </c>
      <c r="N7629" t="s">
        <v>112</v>
      </c>
      <c r="O7629" t="s">
        <v>9515</v>
      </c>
      <c r="P7629">
        <v>3.2773227720419927E-2</v>
      </c>
      <c r="Q7629">
        <v>0</v>
      </c>
      <c r="R7629">
        <v>1</v>
      </c>
    </row>
    <row r="7630" spans="1:18" x14ac:dyDescent="0.25">
      <c r="A7630" t="s">
        <v>7544</v>
      </c>
      <c r="B7630">
        <v>2016</v>
      </c>
      <c r="C7630">
        <v>4</v>
      </c>
      <c r="D7630">
        <v>29</v>
      </c>
      <c r="E7630" t="s">
        <v>7303</v>
      </c>
      <c r="F7630" s="1" t="s">
        <v>5207</v>
      </c>
      <c r="G7630" s="1" t="s">
        <v>20573</v>
      </c>
      <c r="H7630" s="1" t="s">
        <v>7263</v>
      </c>
      <c r="I7630" t="s">
        <v>20627</v>
      </c>
      <c r="J7630" t="s">
        <v>23</v>
      </c>
      <c r="K7630">
        <v>50</v>
      </c>
      <c r="L7630">
        <v>6247.5</v>
      </c>
      <c r="M7630">
        <v>124.95</v>
      </c>
      <c r="N7630" t="s">
        <v>7263</v>
      </c>
      <c r="O7630" t="s">
        <v>23274</v>
      </c>
      <c r="P7630">
        <v>0</v>
      </c>
      <c r="Q7630">
        <v>0</v>
      </c>
      <c r="R7630">
        <v>2</v>
      </c>
    </row>
    <row r="7631" spans="1:18" x14ac:dyDescent="0.25">
      <c r="A7631" t="s">
        <v>7544</v>
      </c>
      <c r="B7631">
        <v>2016</v>
      </c>
      <c r="C7631">
        <v>4</v>
      </c>
      <c r="D7631">
        <v>29</v>
      </c>
      <c r="E7631" t="s">
        <v>7303</v>
      </c>
      <c r="F7631" s="1" t="s">
        <v>5207</v>
      </c>
      <c r="G7631" s="1" t="s">
        <v>20931</v>
      </c>
      <c r="H7631" s="1" t="s">
        <v>7263</v>
      </c>
      <c r="I7631" t="s">
        <v>6478</v>
      </c>
      <c r="J7631" t="s">
        <v>23</v>
      </c>
      <c r="K7631">
        <v>25</v>
      </c>
      <c r="L7631">
        <v>2668.25</v>
      </c>
      <c r="M7631">
        <v>106.73</v>
      </c>
      <c r="N7631" t="s">
        <v>8296</v>
      </c>
      <c r="O7631" t="s">
        <v>9767</v>
      </c>
      <c r="P7631">
        <v>0</v>
      </c>
      <c r="Q7631">
        <v>0</v>
      </c>
      <c r="R7631">
        <v>2</v>
      </c>
    </row>
    <row r="7632" spans="1:18" x14ac:dyDescent="0.25">
      <c r="A7632" t="s">
        <v>7544</v>
      </c>
      <c r="B7632">
        <v>2016</v>
      </c>
      <c r="C7632">
        <v>4</v>
      </c>
      <c r="D7632">
        <v>29</v>
      </c>
      <c r="E7632" t="s">
        <v>7303</v>
      </c>
      <c r="F7632" s="1" t="s">
        <v>5207</v>
      </c>
      <c r="G7632" s="1" t="s">
        <v>20573</v>
      </c>
      <c r="H7632" s="1" t="s">
        <v>7263</v>
      </c>
      <c r="I7632" t="s">
        <v>5433</v>
      </c>
      <c r="J7632" t="s">
        <v>23</v>
      </c>
      <c r="K7632">
        <v>25</v>
      </c>
      <c r="L7632">
        <v>2150.5</v>
      </c>
      <c r="M7632">
        <v>86.02</v>
      </c>
      <c r="N7632" t="s">
        <v>8852</v>
      </c>
      <c r="O7632" t="s">
        <v>9785</v>
      </c>
      <c r="P7632">
        <v>0</v>
      </c>
      <c r="Q7632">
        <v>0</v>
      </c>
      <c r="R7632">
        <v>2</v>
      </c>
    </row>
    <row r="7633" spans="1:18" x14ac:dyDescent="0.25">
      <c r="A7633" t="s">
        <v>7544</v>
      </c>
      <c r="B7633">
        <v>2016</v>
      </c>
      <c r="C7633">
        <v>4</v>
      </c>
      <c r="D7633">
        <v>29</v>
      </c>
      <c r="E7633" t="s">
        <v>7303</v>
      </c>
      <c r="F7633" s="1" t="s">
        <v>5207</v>
      </c>
      <c r="G7633" s="1" t="s">
        <v>21008</v>
      </c>
      <c r="H7633" s="1" t="s">
        <v>7263</v>
      </c>
      <c r="I7633" t="s">
        <v>6968</v>
      </c>
      <c r="J7633" t="s">
        <v>38</v>
      </c>
      <c r="K7633">
        <v>75</v>
      </c>
      <c r="L7633">
        <v>7392.75</v>
      </c>
      <c r="M7633">
        <v>98.57</v>
      </c>
      <c r="N7633" t="s">
        <v>9361</v>
      </c>
      <c r="O7633" t="s">
        <v>9778</v>
      </c>
      <c r="P7633">
        <v>0</v>
      </c>
      <c r="Q7633">
        <v>0</v>
      </c>
      <c r="R7633">
        <v>2</v>
      </c>
    </row>
    <row r="7634" spans="1:18" x14ac:dyDescent="0.25">
      <c r="A7634" t="s">
        <v>7544</v>
      </c>
      <c r="B7634">
        <v>2016</v>
      </c>
      <c r="C7634">
        <v>4</v>
      </c>
      <c r="D7634">
        <v>29</v>
      </c>
      <c r="E7634" t="s">
        <v>7303</v>
      </c>
      <c r="F7634" s="1" t="s">
        <v>5207</v>
      </c>
      <c r="G7634" s="1" t="s">
        <v>20931</v>
      </c>
      <c r="H7634" s="1" t="s">
        <v>7263</v>
      </c>
      <c r="I7634" t="s">
        <v>20946</v>
      </c>
      <c r="J7634" t="s">
        <v>23</v>
      </c>
      <c r="K7634">
        <v>25</v>
      </c>
      <c r="L7634">
        <v>2181.75</v>
      </c>
      <c r="M7634">
        <v>87.27</v>
      </c>
      <c r="N7634" t="s">
        <v>7263</v>
      </c>
      <c r="O7634" t="s">
        <v>23274</v>
      </c>
      <c r="P7634">
        <v>0</v>
      </c>
      <c r="Q7634">
        <v>0</v>
      </c>
      <c r="R7634">
        <v>2</v>
      </c>
    </row>
    <row r="7635" spans="1:18" x14ac:dyDescent="0.25">
      <c r="A7635" t="s">
        <v>7544</v>
      </c>
      <c r="B7635">
        <v>2016</v>
      </c>
      <c r="C7635">
        <v>4</v>
      </c>
      <c r="D7635">
        <v>29</v>
      </c>
      <c r="E7635" t="s">
        <v>7303</v>
      </c>
      <c r="F7635" s="1" t="s">
        <v>5207</v>
      </c>
      <c r="G7635" s="1" t="s">
        <v>20931</v>
      </c>
      <c r="H7635" s="1" t="s">
        <v>7263</v>
      </c>
      <c r="I7635" t="s">
        <v>6445</v>
      </c>
      <c r="J7635" t="s">
        <v>23</v>
      </c>
      <c r="K7635">
        <v>25</v>
      </c>
      <c r="L7635">
        <v>2511.5</v>
      </c>
      <c r="M7635">
        <v>100.46</v>
      </c>
      <c r="N7635" t="s">
        <v>9104</v>
      </c>
      <c r="O7635" t="s">
        <v>9777</v>
      </c>
      <c r="P7635">
        <v>0</v>
      </c>
      <c r="Q7635">
        <v>0</v>
      </c>
      <c r="R7635">
        <v>2</v>
      </c>
    </row>
    <row r="7636" spans="1:18" x14ac:dyDescent="0.25">
      <c r="A7636" t="s">
        <v>7544</v>
      </c>
      <c r="B7636">
        <v>2016</v>
      </c>
      <c r="C7636">
        <v>4</v>
      </c>
      <c r="D7636">
        <v>29</v>
      </c>
      <c r="E7636" t="s">
        <v>7303</v>
      </c>
      <c r="F7636" s="1" t="s">
        <v>5207</v>
      </c>
      <c r="G7636" s="1" t="s">
        <v>20931</v>
      </c>
      <c r="H7636" s="1" t="s">
        <v>7263</v>
      </c>
      <c r="I7636" t="s">
        <v>20990</v>
      </c>
      <c r="J7636" t="s">
        <v>23</v>
      </c>
      <c r="K7636">
        <v>226</v>
      </c>
      <c r="L7636">
        <v>26769.200000000001</v>
      </c>
      <c r="M7636">
        <v>118.45</v>
      </c>
      <c r="N7636" t="s">
        <v>9112</v>
      </c>
      <c r="O7636" t="s">
        <v>9467</v>
      </c>
      <c r="P7636">
        <v>0</v>
      </c>
      <c r="Q7636">
        <v>3.6734990611718109E-2</v>
      </c>
      <c r="R7636">
        <v>2</v>
      </c>
    </row>
    <row r="7637" spans="1:18" x14ac:dyDescent="0.25">
      <c r="A7637" t="s">
        <v>7544</v>
      </c>
      <c r="B7637">
        <v>2016</v>
      </c>
      <c r="C7637">
        <v>4</v>
      </c>
      <c r="D7637">
        <v>29</v>
      </c>
      <c r="E7637" t="s">
        <v>7303</v>
      </c>
      <c r="F7637" s="1" t="s">
        <v>5207</v>
      </c>
      <c r="G7637" s="1" t="s">
        <v>20931</v>
      </c>
      <c r="H7637" s="1" t="s">
        <v>7263</v>
      </c>
      <c r="I7637" t="s">
        <v>20958</v>
      </c>
      <c r="J7637" t="s">
        <v>23</v>
      </c>
      <c r="K7637">
        <v>25</v>
      </c>
      <c r="L7637">
        <v>2338.75</v>
      </c>
      <c r="M7637">
        <v>93.55</v>
      </c>
      <c r="N7637" t="s">
        <v>9106</v>
      </c>
      <c r="O7637" t="s">
        <v>9459</v>
      </c>
      <c r="P7637">
        <v>0</v>
      </c>
      <c r="Q7637">
        <v>5.3850305373165194E-2</v>
      </c>
      <c r="R7637">
        <v>2</v>
      </c>
    </row>
    <row r="7638" spans="1:18" x14ac:dyDescent="0.25">
      <c r="A7638" t="s">
        <v>7544</v>
      </c>
      <c r="B7638">
        <v>2016</v>
      </c>
      <c r="C7638">
        <v>4</v>
      </c>
      <c r="D7638">
        <v>29</v>
      </c>
      <c r="E7638" t="s">
        <v>7303</v>
      </c>
      <c r="F7638" s="1" t="s">
        <v>5207</v>
      </c>
      <c r="G7638" s="1" t="s">
        <v>20573</v>
      </c>
      <c r="H7638" s="1" t="s">
        <v>7263</v>
      </c>
      <c r="I7638" t="s">
        <v>5923</v>
      </c>
      <c r="J7638" t="s">
        <v>23</v>
      </c>
      <c r="K7638">
        <v>60</v>
      </c>
      <c r="L7638">
        <v>6178.2</v>
      </c>
      <c r="M7638">
        <v>102.97</v>
      </c>
      <c r="N7638" t="s">
        <v>9032</v>
      </c>
      <c r="O7638" t="s">
        <v>9762</v>
      </c>
      <c r="P7638">
        <v>0</v>
      </c>
      <c r="Q7638">
        <v>0</v>
      </c>
      <c r="R7638">
        <v>2</v>
      </c>
    </row>
    <row r="7639" spans="1:18" x14ac:dyDescent="0.25">
      <c r="A7639" t="s">
        <v>7544</v>
      </c>
      <c r="B7639">
        <v>2016</v>
      </c>
      <c r="C7639">
        <v>4</v>
      </c>
      <c r="D7639">
        <v>29</v>
      </c>
      <c r="E7639" t="s">
        <v>7303</v>
      </c>
      <c r="F7639" s="1" t="s">
        <v>5207</v>
      </c>
      <c r="G7639" s="1" t="s">
        <v>20573</v>
      </c>
      <c r="H7639" s="1" t="s">
        <v>7263</v>
      </c>
      <c r="I7639" t="s">
        <v>20876</v>
      </c>
      <c r="J7639" t="s">
        <v>23</v>
      </c>
      <c r="K7639">
        <v>300</v>
      </c>
      <c r="L7639">
        <v>40308</v>
      </c>
      <c r="M7639">
        <v>134.36000000000001</v>
      </c>
      <c r="N7639" t="s">
        <v>7263</v>
      </c>
      <c r="O7639" t="s">
        <v>23274</v>
      </c>
      <c r="P7639">
        <v>0</v>
      </c>
      <c r="Q7639">
        <v>0</v>
      </c>
      <c r="R7639">
        <v>2</v>
      </c>
    </row>
    <row r="7640" spans="1:18" x14ac:dyDescent="0.25">
      <c r="A7640" t="s">
        <v>7544</v>
      </c>
      <c r="B7640">
        <v>2016</v>
      </c>
      <c r="C7640">
        <v>4</v>
      </c>
      <c r="D7640">
        <v>29</v>
      </c>
      <c r="E7640" t="s">
        <v>7303</v>
      </c>
      <c r="F7640" s="1" t="s">
        <v>5207</v>
      </c>
      <c r="G7640" s="1" t="s">
        <v>21008</v>
      </c>
      <c r="H7640" s="1" t="s">
        <v>7263</v>
      </c>
      <c r="I7640" t="s">
        <v>6895</v>
      </c>
      <c r="J7640" t="s">
        <v>23</v>
      </c>
      <c r="K7640">
        <v>25</v>
      </c>
      <c r="L7640">
        <v>3421.75</v>
      </c>
      <c r="M7640">
        <v>136.87</v>
      </c>
      <c r="N7640" t="s">
        <v>9356</v>
      </c>
      <c r="O7640" t="s">
        <v>9773</v>
      </c>
      <c r="P7640">
        <v>0</v>
      </c>
      <c r="Q7640">
        <v>0</v>
      </c>
      <c r="R7640">
        <v>2</v>
      </c>
    </row>
    <row r="7641" spans="1:18" x14ac:dyDescent="0.25">
      <c r="A7641" t="s">
        <v>7544</v>
      </c>
      <c r="B7641">
        <v>2016</v>
      </c>
      <c r="C7641">
        <v>4</v>
      </c>
      <c r="D7641">
        <v>29</v>
      </c>
      <c r="E7641" t="s">
        <v>7303</v>
      </c>
      <c r="F7641" s="1" t="s">
        <v>5207</v>
      </c>
      <c r="G7641" s="1" t="s">
        <v>21008</v>
      </c>
      <c r="H7641" s="1" t="s">
        <v>7263</v>
      </c>
      <c r="I7641" t="s">
        <v>21017</v>
      </c>
      <c r="J7641" t="s">
        <v>23</v>
      </c>
      <c r="K7641">
        <v>50</v>
      </c>
      <c r="L7641">
        <v>6310</v>
      </c>
      <c r="M7641">
        <v>126.2</v>
      </c>
      <c r="N7641" t="s">
        <v>7263</v>
      </c>
      <c r="O7641" t="s">
        <v>23274</v>
      </c>
      <c r="P7641">
        <v>0</v>
      </c>
      <c r="Q7641">
        <v>0</v>
      </c>
      <c r="R7641">
        <v>2</v>
      </c>
    </row>
    <row r="7642" spans="1:18" x14ac:dyDescent="0.25">
      <c r="A7642" t="s">
        <v>7544</v>
      </c>
      <c r="B7642">
        <v>2016</v>
      </c>
      <c r="C7642">
        <v>4</v>
      </c>
      <c r="D7642">
        <v>29</v>
      </c>
      <c r="E7642" t="s">
        <v>7303</v>
      </c>
      <c r="F7642" s="1" t="s">
        <v>5207</v>
      </c>
      <c r="G7642" s="1" t="s">
        <v>21008</v>
      </c>
      <c r="H7642" s="1" t="s">
        <v>7263</v>
      </c>
      <c r="I7642" t="s">
        <v>21030</v>
      </c>
      <c r="J7642" t="s">
        <v>23</v>
      </c>
      <c r="K7642">
        <v>25</v>
      </c>
      <c r="L7642">
        <v>2511.5</v>
      </c>
      <c r="M7642">
        <v>100.46</v>
      </c>
      <c r="N7642" t="s">
        <v>7263</v>
      </c>
      <c r="O7642" t="s">
        <v>23274</v>
      </c>
      <c r="P7642">
        <v>0</v>
      </c>
      <c r="Q7642">
        <v>0</v>
      </c>
      <c r="R7642">
        <v>2</v>
      </c>
    </row>
    <row r="7643" spans="1:18" x14ac:dyDescent="0.25">
      <c r="A7643" t="s">
        <v>7544</v>
      </c>
      <c r="B7643">
        <v>2016</v>
      </c>
      <c r="C7643">
        <v>4</v>
      </c>
      <c r="D7643">
        <v>29</v>
      </c>
      <c r="E7643" t="s">
        <v>7303</v>
      </c>
      <c r="F7643" s="1" t="s">
        <v>5207</v>
      </c>
      <c r="G7643" s="1" t="s">
        <v>21008</v>
      </c>
      <c r="H7643" s="1" t="s">
        <v>7263</v>
      </c>
      <c r="I7643" t="s">
        <v>7023</v>
      </c>
      <c r="J7643" t="s">
        <v>23</v>
      </c>
      <c r="K7643">
        <v>50</v>
      </c>
      <c r="L7643">
        <v>5023</v>
      </c>
      <c r="M7643">
        <v>100.46</v>
      </c>
      <c r="N7643" t="s">
        <v>9365</v>
      </c>
      <c r="O7643" t="s">
        <v>9774</v>
      </c>
      <c r="P7643">
        <v>0</v>
      </c>
      <c r="Q7643">
        <v>0</v>
      </c>
      <c r="R7643">
        <v>2</v>
      </c>
    </row>
    <row r="7644" spans="1:18" x14ac:dyDescent="0.25">
      <c r="A7644" t="s">
        <v>7544</v>
      </c>
      <c r="B7644">
        <v>2016</v>
      </c>
      <c r="C7644">
        <v>4</v>
      </c>
      <c r="D7644">
        <v>29</v>
      </c>
      <c r="E7644" t="s">
        <v>7303</v>
      </c>
      <c r="F7644" s="1" t="s">
        <v>5207</v>
      </c>
      <c r="G7644" s="1" t="s">
        <v>21008</v>
      </c>
      <c r="H7644" s="1" t="s">
        <v>7263</v>
      </c>
      <c r="I7644" t="s">
        <v>21034</v>
      </c>
      <c r="J7644" t="s">
        <v>23</v>
      </c>
      <c r="K7644">
        <v>75</v>
      </c>
      <c r="L7644">
        <v>9699.75</v>
      </c>
      <c r="M7644">
        <v>129.33000000000001</v>
      </c>
      <c r="N7644" t="s">
        <v>7263</v>
      </c>
      <c r="O7644" t="s">
        <v>23274</v>
      </c>
      <c r="P7644">
        <v>0</v>
      </c>
      <c r="Q7644">
        <v>0</v>
      </c>
      <c r="R7644">
        <v>2</v>
      </c>
    </row>
    <row r="7645" spans="1:18" x14ac:dyDescent="0.25">
      <c r="A7645" t="s">
        <v>7544</v>
      </c>
      <c r="B7645">
        <v>2016</v>
      </c>
      <c r="C7645">
        <v>4</v>
      </c>
      <c r="D7645">
        <v>29</v>
      </c>
      <c r="E7645" t="s">
        <v>7303</v>
      </c>
      <c r="F7645" s="1" t="s">
        <v>5207</v>
      </c>
      <c r="G7645" s="1" t="s">
        <v>21008</v>
      </c>
      <c r="H7645" s="1" t="s">
        <v>7263</v>
      </c>
      <c r="I7645" t="s">
        <v>21018</v>
      </c>
      <c r="J7645" t="s">
        <v>23</v>
      </c>
      <c r="K7645">
        <v>25</v>
      </c>
      <c r="L7645">
        <v>2982.5</v>
      </c>
      <c r="M7645">
        <v>119.3</v>
      </c>
      <c r="N7645" t="s">
        <v>7263</v>
      </c>
      <c r="O7645" t="s">
        <v>23274</v>
      </c>
      <c r="P7645">
        <v>0</v>
      </c>
      <c r="Q7645">
        <v>0</v>
      </c>
      <c r="R7645">
        <v>2</v>
      </c>
    </row>
    <row r="7646" spans="1:18" x14ac:dyDescent="0.25">
      <c r="A7646" t="s">
        <v>7544</v>
      </c>
      <c r="B7646">
        <v>2016</v>
      </c>
      <c r="C7646">
        <v>4</v>
      </c>
      <c r="D7646">
        <v>29</v>
      </c>
      <c r="E7646" t="s">
        <v>7303</v>
      </c>
      <c r="F7646" s="1" t="s">
        <v>5207</v>
      </c>
      <c r="G7646" s="1" t="s">
        <v>21008</v>
      </c>
      <c r="H7646" s="1" t="s">
        <v>7263</v>
      </c>
      <c r="I7646" t="s">
        <v>21016</v>
      </c>
      <c r="J7646" t="s">
        <v>23</v>
      </c>
      <c r="K7646">
        <v>25</v>
      </c>
      <c r="L7646">
        <v>3108</v>
      </c>
      <c r="M7646">
        <v>124.32</v>
      </c>
      <c r="N7646" t="s">
        <v>7263</v>
      </c>
      <c r="O7646" t="s">
        <v>23274</v>
      </c>
      <c r="P7646">
        <v>0</v>
      </c>
      <c r="Q7646">
        <v>0</v>
      </c>
      <c r="R7646">
        <v>2</v>
      </c>
    </row>
    <row r="7647" spans="1:18" x14ac:dyDescent="0.25">
      <c r="A7647" t="s">
        <v>7544</v>
      </c>
      <c r="B7647">
        <v>2016</v>
      </c>
      <c r="C7647">
        <v>4</v>
      </c>
      <c r="D7647">
        <v>29</v>
      </c>
      <c r="E7647" t="s">
        <v>7303</v>
      </c>
      <c r="F7647" s="1" t="s">
        <v>5207</v>
      </c>
      <c r="G7647" s="1" t="s">
        <v>21008</v>
      </c>
      <c r="H7647" s="1" t="s">
        <v>7263</v>
      </c>
      <c r="I7647" t="s">
        <v>21033</v>
      </c>
      <c r="J7647" t="s">
        <v>23</v>
      </c>
      <c r="K7647">
        <v>25</v>
      </c>
      <c r="L7647">
        <v>3123.75</v>
      </c>
      <c r="M7647">
        <v>124.95</v>
      </c>
      <c r="N7647" t="s">
        <v>7263</v>
      </c>
      <c r="O7647" t="s">
        <v>23274</v>
      </c>
      <c r="P7647">
        <v>0</v>
      </c>
      <c r="Q7647">
        <v>0</v>
      </c>
      <c r="R7647">
        <v>2</v>
      </c>
    </row>
    <row r="7648" spans="1:18" x14ac:dyDescent="0.25">
      <c r="A7648" t="s">
        <v>7544</v>
      </c>
      <c r="B7648">
        <v>2016</v>
      </c>
      <c r="C7648">
        <v>4</v>
      </c>
      <c r="D7648">
        <v>29</v>
      </c>
      <c r="E7648" t="s">
        <v>7303</v>
      </c>
      <c r="F7648" s="1" t="s">
        <v>5207</v>
      </c>
      <c r="G7648" s="1" t="s">
        <v>20573</v>
      </c>
      <c r="H7648" s="1" t="s">
        <v>7263</v>
      </c>
      <c r="I7648" t="s">
        <v>20656</v>
      </c>
      <c r="J7648" t="s">
        <v>23</v>
      </c>
      <c r="K7648">
        <v>25</v>
      </c>
      <c r="L7648">
        <v>2229</v>
      </c>
      <c r="M7648">
        <v>89.16</v>
      </c>
      <c r="N7648" t="s">
        <v>8995</v>
      </c>
      <c r="O7648" t="s">
        <v>9471</v>
      </c>
      <c r="P7648">
        <v>0</v>
      </c>
      <c r="Q7648">
        <v>2.730993892398554E-2</v>
      </c>
      <c r="R7648">
        <v>2</v>
      </c>
    </row>
    <row r="7649" spans="1:18" x14ac:dyDescent="0.25">
      <c r="A7649" t="s">
        <v>7544</v>
      </c>
      <c r="B7649">
        <v>2016</v>
      </c>
      <c r="C7649">
        <v>4</v>
      </c>
      <c r="D7649">
        <v>29</v>
      </c>
      <c r="E7649" t="s">
        <v>7303</v>
      </c>
      <c r="F7649" s="1" t="s">
        <v>5207</v>
      </c>
      <c r="G7649" s="1" t="s">
        <v>20573</v>
      </c>
      <c r="H7649" s="1" t="s">
        <v>7263</v>
      </c>
      <c r="I7649" t="s">
        <v>6051</v>
      </c>
      <c r="J7649" t="s">
        <v>23</v>
      </c>
      <c r="K7649">
        <v>2400</v>
      </c>
      <c r="L7649">
        <v>247128</v>
      </c>
      <c r="M7649">
        <v>102.97</v>
      </c>
      <c r="N7649" t="s">
        <v>9047</v>
      </c>
      <c r="O7649" t="s">
        <v>9761</v>
      </c>
      <c r="P7649">
        <v>0</v>
      </c>
      <c r="Q7649">
        <v>0</v>
      </c>
      <c r="R7649">
        <v>2</v>
      </c>
    </row>
    <row r="7650" spans="1:18" x14ac:dyDescent="0.25">
      <c r="A7650" t="s">
        <v>7544</v>
      </c>
      <c r="B7650">
        <v>2016</v>
      </c>
      <c r="C7650">
        <v>4</v>
      </c>
      <c r="D7650">
        <v>29</v>
      </c>
      <c r="E7650" t="s">
        <v>7303</v>
      </c>
      <c r="F7650" s="1" t="s">
        <v>5207</v>
      </c>
      <c r="G7650" s="1" t="s">
        <v>20573</v>
      </c>
      <c r="H7650" s="1" t="s">
        <v>7263</v>
      </c>
      <c r="I7650" t="s">
        <v>20795</v>
      </c>
      <c r="J7650" t="s">
        <v>23</v>
      </c>
      <c r="K7650">
        <v>270</v>
      </c>
      <c r="L7650">
        <v>27801.9</v>
      </c>
      <c r="M7650">
        <v>102.97</v>
      </c>
      <c r="N7650" t="s">
        <v>7263</v>
      </c>
      <c r="O7650" t="s">
        <v>23274</v>
      </c>
      <c r="P7650">
        <v>0</v>
      </c>
      <c r="Q7650">
        <v>0</v>
      </c>
      <c r="R7650">
        <v>2</v>
      </c>
    </row>
    <row r="7651" spans="1:18" x14ac:dyDescent="0.25">
      <c r="A7651" t="s">
        <v>7544</v>
      </c>
      <c r="B7651">
        <v>2016</v>
      </c>
      <c r="C7651">
        <v>4</v>
      </c>
      <c r="D7651">
        <v>29</v>
      </c>
      <c r="E7651" t="s">
        <v>7303</v>
      </c>
      <c r="F7651" s="1" t="s">
        <v>5207</v>
      </c>
      <c r="G7651" s="1" t="s">
        <v>20573</v>
      </c>
      <c r="H7651" s="1" t="s">
        <v>7263</v>
      </c>
      <c r="I7651" t="s">
        <v>20834</v>
      </c>
      <c r="J7651" t="s">
        <v>23</v>
      </c>
      <c r="K7651">
        <v>1800</v>
      </c>
      <c r="L7651">
        <v>206820</v>
      </c>
      <c r="M7651">
        <v>114.9</v>
      </c>
      <c r="N7651" t="s">
        <v>9062</v>
      </c>
      <c r="O7651" t="s">
        <v>9456</v>
      </c>
      <c r="P7651">
        <v>0</v>
      </c>
      <c r="Q7651">
        <v>5.8534472775055225E-2</v>
      </c>
      <c r="R7651">
        <v>2</v>
      </c>
    </row>
    <row r="7652" spans="1:18" x14ac:dyDescent="0.25">
      <c r="A7652" t="s">
        <v>7544</v>
      </c>
      <c r="B7652">
        <v>2016</v>
      </c>
      <c r="C7652">
        <v>4</v>
      </c>
      <c r="D7652">
        <v>29</v>
      </c>
      <c r="E7652" t="s">
        <v>7303</v>
      </c>
      <c r="F7652" s="1" t="s">
        <v>5207</v>
      </c>
      <c r="G7652" s="1" t="s">
        <v>20573</v>
      </c>
      <c r="H7652" s="1" t="s">
        <v>7263</v>
      </c>
      <c r="I7652" t="s">
        <v>20840</v>
      </c>
      <c r="J7652" t="s">
        <v>23</v>
      </c>
      <c r="K7652">
        <v>150</v>
      </c>
      <c r="L7652">
        <v>17235</v>
      </c>
      <c r="M7652">
        <v>114.9</v>
      </c>
      <c r="N7652" t="s">
        <v>7263</v>
      </c>
      <c r="O7652" t="s">
        <v>23274</v>
      </c>
      <c r="P7652">
        <v>0</v>
      </c>
      <c r="Q7652">
        <v>0</v>
      </c>
      <c r="R7652">
        <v>2</v>
      </c>
    </row>
    <row r="7653" spans="1:18" x14ac:dyDescent="0.25">
      <c r="A7653" t="s">
        <v>7544</v>
      </c>
      <c r="B7653">
        <v>2016</v>
      </c>
      <c r="C7653">
        <v>4</v>
      </c>
      <c r="D7653">
        <v>29</v>
      </c>
      <c r="E7653" t="s">
        <v>7303</v>
      </c>
      <c r="F7653" s="1" t="s">
        <v>5207</v>
      </c>
      <c r="G7653" s="1" t="s">
        <v>20931</v>
      </c>
      <c r="H7653" s="1" t="s">
        <v>7263</v>
      </c>
      <c r="I7653" t="s">
        <v>6655</v>
      </c>
      <c r="J7653" t="s">
        <v>23</v>
      </c>
      <c r="K7653">
        <v>200</v>
      </c>
      <c r="L7653">
        <v>32524</v>
      </c>
      <c r="M7653">
        <v>162.62</v>
      </c>
      <c r="N7653" t="s">
        <v>9113</v>
      </c>
      <c r="O7653" t="s">
        <v>9475</v>
      </c>
      <c r="P7653">
        <v>0</v>
      </c>
      <c r="Q7653">
        <v>2.4283935156735645E-2</v>
      </c>
      <c r="R7653">
        <v>2</v>
      </c>
    </row>
    <row r="7654" spans="1:18" x14ac:dyDescent="0.25">
      <c r="A7654" t="s">
        <v>7544</v>
      </c>
      <c r="B7654">
        <v>2016</v>
      </c>
      <c r="C7654">
        <v>4</v>
      </c>
      <c r="D7654">
        <v>29</v>
      </c>
      <c r="E7654" t="s">
        <v>7303</v>
      </c>
      <c r="F7654" s="1" t="s">
        <v>5207</v>
      </c>
      <c r="G7654" s="1" t="s">
        <v>20931</v>
      </c>
      <c r="H7654" s="1" t="s">
        <v>7263</v>
      </c>
      <c r="I7654" t="s">
        <v>20935</v>
      </c>
      <c r="J7654" t="s">
        <v>23</v>
      </c>
      <c r="K7654">
        <v>25</v>
      </c>
      <c r="L7654">
        <v>2229</v>
      </c>
      <c r="M7654">
        <v>89.16</v>
      </c>
      <c r="N7654" t="s">
        <v>7263</v>
      </c>
      <c r="O7654" t="s">
        <v>23274</v>
      </c>
      <c r="P7654">
        <v>0</v>
      </c>
      <c r="Q7654">
        <v>0</v>
      </c>
      <c r="R7654">
        <v>2</v>
      </c>
    </row>
    <row r="7655" spans="1:18" x14ac:dyDescent="0.25">
      <c r="A7655" t="s">
        <v>7544</v>
      </c>
      <c r="B7655">
        <v>2016</v>
      </c>
      <c r="C7655">
        <v>4</v>
      </c>
      <c r="D7655">
        <v>29</v>
      </c>
      <c r="E7655" t="s">
        <v>7303</v>
      </c>
      <c r="F7655" s="1" t="s">
        <v>5207</v>
      </c>
      <c r="G7655" s="1" t="s">
        <v>20931</v>
      </c>
      <c r="H7655" s="1" t="s">
        <v>7263</v>
      </c>
      <c r="I7655" t="s">
        <v>6625</v>
      </c>
      <c r="J7655" t="s">
        <v>23</v>
      </c>
      <c r="K7655">
        <v>360</v>
      </c>
      <c r="L7655">
        <v>76849.2</v>
      </c>
      <c r="M7655">
        <v>213.47</v>
      </c>
      <c r="N7655" t="s">
        <v>9111</v>
      </c>
      <c r="O7655" t="s">
        <v>9468</v>
      </c>
      <c r="P7655">
        <v>0</v>
      </c>
      <c r="Q7655">
        <v>3.481892927687627E-2</v>
      </c>
      <c r="R7655">
        <v>2</v>
      </c>
    </row>
    <row r="7656" spans="1:18" x14ac:dyDescent="0.25">
      <c r="A7656" t="s">
        <v>7544</v>
      </c>
      <c r="B7656">
        <v>2016</v>
      </c>
      <c r="C7656">
        <v>4</v>
      </c>
      <c r="D7656">
        <v>29</v>
      </c>
      <c r="E7656" t="s">
        <v>7303</v>
      </c>
      <c r="F7656" s="1" t="s">
        <v>5207</v>
      </c>
      <c r="G7656" s="1" t="s">
        <v>20931</v>
      </c>
      <c r="H7656" s="1" t="s">
        <v>7263</v>
      </c>
      <c r="I7656" t="s">
        <v>20969</v>
      </c>
      <c r="J7656" t="s">
        <v>23</v>
      </c>
      <c r="K7656">
        <v>250</v>
      </c>
      <c r="L7656">
        <v>29825</v>
      </c>
      <c r="M7656">
        <v>119.3</v>
      </c>
      <c r="N7656" t="s">
        <v>9108</v>
      </c>
      <c r="O7656" t="s">
        <v>9458</v>
      </c>
      <c r="P7656">
        <v>0</v>
      </c>
      <c r="Q7656">
        <v>5.5249692175779658E-2</v>
      </c>
      <c r="R7656">
        <v>2</v>
      </c>
    </row>
    <row r="7657" spans="1:18" x14ac:dyDescent="0.25">
      <c r="A7657" t="s">
        <v>7544</v>
      </c>
      <c r="B7657">
        <v>2016</v>
      </c>
      <c r="C7657">
        <v>4</v>
      </c>
      <c r="D7657">
        <v>29</v>
      </c>
      <c r="E7657" t="s">
        <v>7303</v>
      </c>
      <c r="F7657" s="1" t="s">
        <v>5207</v>
      </c>
      <c r="G7657" s="1" t="s">
        <v>20931</v>
      </c>
      <c r="H7657" s="1" t="s">
        <v>7263</v>
      </c>
      <c r="I7657" t="s">
        <v>20959</v>
      </c>
      <c r="J7657" t="s">
        <v>23</v>
      </c>
      <c r="K7657">
        <v>100</v>
      </c>
      <c r="L7657">
        <v>12306</v>
      </c>
      <c r="M7657">
        <v>123.06</v>
      </c>
      <c r="N7657" t="s">
        <v>9106</v>
      </c>
      <c r="O7657" t="s">
        <v>9459</v>
      </c>
      <c r="P7657">
        <v>0</v>
      </c>
      <c r="Q7657">
        <v>5.3850305373165194E-2</v>
      </c>
      <c r="R7657">
        <v>2</v>
      </c>
    </row>
    <row r="7658" spans="1:18" x14ac:dyDescent="0.25">
      <c r="A7658" t="s">
        <v>7544</v>
      </c>
      <c r="B7658">
        <v>2016</v>
      </c>
      <c r="C7658">
        <v>4</v>
      </c>
      <c r="D7658">
        <v>29</v>
      </c>
      <c r="E7658" t="s">
        <v>7303</v>
      </c>
      <c r="F7658" s="1" t="s">
        <v>5207</v>
      </c>
      <c r="G7658" s="1" t="s">
        <v>20573</v>
      </c>
      <c r="H7658" s="1" t="s">
        <v>7263</v>
      </c>
      <c r="I7658" t="s">
        <v>20717</v>
      </c>
      <c r="J7658" t="s">
        <v>23</v>
      </c>
      <c r="K7658">
        <v>20</v>
      </c>
      <c r="L7658">
        <v>1745.4</v>
      </c>
      <c r="M7658">
        <v>87.27</v>
      </c>
      <c r="N7658" t="s">
        <v>8855</v>
      </c>
      <c r="O7658" t="s">
        <v>9463</v>
      </c>
      <c r="P7658">
        <v>0</v>
      </c>
      <c r="Q7658">
        <v>4.5717886060994917E-2</v>
      </c>
      <c r="R7658">
        <v>2</v>
      </c>
    </row>
    <row r="7659" spans="1:18" x14ac:dyDescent="0.25">
      <c r="A7659" t="s">
        <v>7544</v>
      </c>
      <c r="B7659">
        <v>2016</v>
      </c>
      <c r="C7659">
        <v>4</v>
      </c>
      <c r="D7659">
        <v>29</v>
      </c>
      <c r="E7659" t="s">
        <v>7303</v>
      </c>
      <c r="F7659" s="1" t="s">
        <v>5207</v>
      </c>
      <c r="G7659" s="1" t="s">
        <v>20573</v>
      </c>
      <c r="H7659" s="1" t="s">
        <v>7263</v>
      </c>
      <c r="I7659" t="s">
        <v>20873</v>
      </c>
      <c r="J7659" t="s">
        <v>23</v>
      </c>
      <c r="K7659">
        <v>275</v>
      </c>
      <c r="L7659">
        <v>41783.5</v>
      </c>
      <c r="M7659">
        <v>151.94</v>
      </c>
      <c r="N7659" t="s">
        <v>9082</v>
      </c>
      <c r="O7659" t="s">
        <v>9476</v>
      </c>
      <c r="P7659">
        <v>0</v>
      </c>
      <c r="Q7659">
        <v>2.3301008403514442E-2</v>
      </c>
      <c r="R7659">
        <v>2</v>
      </c>
    </row>
    <row r="7660" spans="1:18" x14ac:dyDescent="0.25">
      <c r="A7660" t="s">
        <v>7544</v>
      </c>
      <c r="B7660">
        <v>2016</v>
      </c>
      <c r="C7660">
        <v>4</v>
      </c>
      <c r="D7660">
        <v>29</v>
      </c>
      <c r="E7660" t="s">
        <v>7303</v>
      </c>
      <c r="F7660" s="1" t="s">
        <v>5207</v>
      </c>
      <c r="G7660" s="1" t="s">
        <v>21008</v>
      </c>
      <c r="H7660" s="1" t="s">
        <v>7263</v>
      </c>
      <c r="I7660" t="s">
        <v>21039</v>
      </c>
      <c r="J7660" t="s">
        <v>23</v>
      </c>
      <c r="K7660">
        <v>50</v>
      </c>
      <c r="L7660">
        <v>6686.5</v>
      </c>
      <c r="M7660">
        <v>133.72999999999999</v>
      </c>
      <c r="N7660" t="s">
        <v>7263</v>
      </c>
      <c r="O7660" t="s">
        <v>23274</v>
      </c>
      <c r="P7660">
        <v>0</v>
      </c>
      <c r="Q7660">
        <v>0</v>
      </c>
      <c r="R7660">
        <v>2</v>
      </c>
    </row>
    <row r="7661" spans="1:18" x14ac:dyDescent="0.25">
      <c r="A7661" t="s">
        <v>7544</v>
      </c>
      <c r="B7661">
        <v>2016</v>
      </c>
      <c r="C7661">
        <v>4</v>
      </c>
      <c r="D7661">
        <v>29</v>
      </c>
      <c r="E7661" t="s">
        <v>7303</v>
      </c>
      <c r="F7661" s="1" t="s">
        <v>5207</v>
      </c>
      <c r="G7661" s="1" t="s">
        <v>20573</v>
      </c>
      <c r="H7661" s="1" t="s">
        <v>7263</v>
      </c>
      <c r="I7661" t="s">
        <v>20650</v>
      </c>
      <c r="J7661" t="s">
        <v>23</v>
      </c>
      <c r="K7661">
        <v>25</v>
      </c>
      <c r="L7661">
        <v>2229</v>
      </c>
      <c r="M7661">
        <v>89.16</v>
      </c>
      <c r="N7661" t="s">
        <v>7263</v>
      </c>
      <c r="O7661" t="s">
        <v>23274</v>
      </c>
      <c r="P7661">
        <v>0</v>
      </c>
      <c r="Q7661">
        <v>0</v>
      </c>
      <c r="R7661">
        <v>2</v>
      </c>
    </row>
    <row r="7662" spans="1:18" x14ac:dyDescent="0.25">
      <c r="A7662" t="s">
        <v>7544</v>
      </c>
      <c r="B7662">
        <v>2016</v>
      </c>
      <c r="C7662">
        <v>4</v>
      </c>
      <c r="D7662">
        <v>29</v>
      </c>
      <c r="E7662" t="s">
        <v>7303</v>
      </c>
      <c r="F7662" s="1" t="s">
        <v>5207</v>
      </c>
      <c r="G7662" s="1" t="s">
        <v>20573</v>
      </c>
      <c r="H7662" s="1" t="s">
        <v>7263</v>
      </c>
      <c r="I7662" t="s">
        <v>20653</v>
      </c>
      <c r="J7662" t="s">
        <v>23</v>
      </c>
      <c r="K7662">
        <v>50</v>
      </c>
      <c r="L7662">
        <v>3704.5</v>
      </c>
      <c r="M7662">
        <v>74.09</v>
      </c>
      <c r="N7662" t="s">
        <v>8995</v>
      </c>
      <c r="O7662" t="s">
        <v>9471</v>
      </c>
      <c r="P7662">
        <v>0</v>
      </c>
      <c r="Q7662">
        <v>2.730993892398554E-2</v>
      </c>
      <c r="R7662">
        <v>2</v>
      </c>
    </row>
    <row r="7663" spans="1:18" x14ac:dyDescent="0.25">
      <c r="A7663" t="s">
        <v>7544</v>
      </c>
      <c r="B7663">
        <v>2016</v>
      </c>
      <c r="C7663">
        <v>4</v>
      </c>
      <c r="D7663">
        <v>29</v>
      </c>
      <c r="E7663" t="s">
        <v>7303</v>
      </c>
      <c r="F7663" s="1" t="s">
        <v>5207</v>
      </c>
      <c r="G7663" s="1" t="s">
        <v>20573</v>
      </c>
      <c r="H7663" s="1" t="s">
        <v>7263</v>
      </c>
      <c r="I7663" t="s">
        <v>20659</v>
      </c>
      <c r="J7663" t="s">
        <v>23</v>
      </c>
      <c r="K7663">
        <v>25</v>
      </c>
      <c r="L7663">
        <v>1852.25</v>
      </c>
      <c r="M7663">
        <v>74.09</v>
      </c>
      <c r="N7663" t="s">
        <v>7263</v>
      </c>
      <c r="O7663" t="s">
        <v>23274</v>
      </c>
      <c r="P7663">
        <v>0</v>
      </c>
      <c r="Q7663">
        <v>0</v>
      </c>
      <c r="R7663">
        <v>2</v>
      </c>
    </row>
    <row r="7664" spans="1:18" x14ac:dyDescent="0.25">
      <c r="A7664" t="s">
        <v>7544</v>
      </c>
      <c r="B7664">
        <v>2016</v>
      </c>
      <c r="C7664">
        <v>4</v>
      </c>
      <c r="D7664">
        <v>29</v>
      </c>
      <c r="E7664" t="s">
        <v>7303</v>
      </c>
      <c r="F7664" s="1" t="s">
        <v>5207</v>
      </c>
      <c r="G7664" s="1" t="s">
        <v>20573</v>
      </c>
      <c r="H7664" s="1" t="s">
        <v>7263</v>
      </c>
      <c r="I7664" t="s">
        <v>20709</v>
      </c>
      <c r="J7664" t="s">
        <v>23</v>
      </c>
      <c r="K7664">
        <v>200</v>
      </c>
      <c r="L7664">
        <v>17454</v>
      </c>
      <c r="M7664">
        <v>87.27</v>
      </c>
      <c r="N7664" t="s">
        <v>9024</v>
      </c>
      <c r="O7664" t="s">
        <v>9469</v>
      </c>
      <c r="P7664">
        <v>0</v>
      </c>
      <c r="Q7664">
        <v>3.3430295232662992E-2</v>
      </c>
      <c r="R7664">
        <v>2</v>
      </c>
    </row>
    <row r="7665" spans="1:18" x14ac:dyDescent="0.25">
      <c r="A7665" t="s">
        <v>7544</v>
      </c>
      <c r="B7665">
        <v>2016</v>
      </c>
      <c r="C7665">
        <v>4</v>
      </c>
      <c r="D7665">
        <v>29</v>
      </c>
      <c r="E7665" t="s">
        <v>7303</v>
      </c>
      <c r="F7665" s="1" t="s">
        <v>5207</v>
      </c>
      <c r="G7665" s="1" t="s">
        <v>20573</v>
      </c>
      <c r="H7665" s="1" t="s">
        <v>7263</v>
      </c>
      <c r="I7665" t="s">
        <v>20725</v>
      </c>
      <c r="J7665" t="s">
        <v>23</v>
      </c>
      <c r="K7665">
        <v>25</v>
      </c>
      <c r="L7665">
        <v>2181.75</v>
      </c>
      <c r="M7665">
        <v>87.27</v>
      </c>
      <c r="N7665" t="s">
        <v>7263</v>
      </c>
      <c r="O7665" t="s">
        <v>23274</v>
      </c>
      <c r="P7665">
        <v>0</v>
      </c>
      <c r="Q7665">
        <v>0</v>
      </c>
      <c r="R7665">
        <v>2</v>
      </c>
    </row>
    <row r="7666" spans="1:18" x14ac:dyDescent="0.25">
      <c r="A7666" t="s">
        <v>7544</v>
      </c>
      <c r="B7666">
        <v>2016</v>
      </c>
      <c r="C7666">
        <v>4</v>
      </c>
      <c r="D7666">
        <v>29</v>
      </c>
      <c r="E7666" t="s">
        <v>7303</v>
      </c>
      <c r="F7666" s="1" t="s">
        <v>5207</v>
      </c>
      <c r="G7666" s="1" t="s">
        <v>20573</v>
      </c>
      <c r="H7666" s="1" t="s">
        <v>7263</v>
      </c>
      <c r="I7666" t="s">
        <v>20720</v>
      </c>
      <c r="J7666" t="s">
        <v>23</v>
      </c>
      <c r="K7666">
        <v>260</v>
      </c>
      <c r="L7666">
        <v>28080</v>
      </c>
      <c r="M7666">
        <v>108</v>
      </c>
      <c r="N7666" t="s">
        <v>8855</v>
      </c>
      <c r="O7666" t="s">
        <v>9463</v>
      </c>
      <c r="P7666">
        <v>0</v>
      </c>
      <c r="Q7666">
        <v>4.5717886060994917E-2</v>
      </c>
      <c r="R7666">
        <v>2</v>
      </c>
    </row>
    <row r="7667" spans="1:18" x14ac:dyDescent="0.25">
      <c r="A7667" t="s">
        <v>7544</v>
      </c>
      <c r="B7667">
        <v>2016</v>
      </c>
      <c r="C7667">
        <v>4</v>
      </c>
      <c r="D7667">
        <v>29</v>
      </c>
      <c r="E7667" t="s">
        <v>7303</v>
      </c>
      <c r="F7667" s="1" t="s">
        <v>5207</v>
      </c>
      <c r="G7667" s="1" t="s">
        <v>21008</v>
      </c>
      <c r="H7667" s="1" t="s">
        <v>7263</v>
      </c>
      <c r="I7667" t="s">
        <v>21025</v>
      </c>
      <c r="J7667" t="s">
        <v>23</v>
      </c>
      <c r="K7667">
        <v>150</v>
      </c>
      <c r="L7667">
        <v>15069</v>
      </c>
      <c r="M7667">
        <v>100.46</v>
      </c>
      <c r="N7667" t="s">
        <v>7263</v>
      </c>
      <c r="O7667" t="s">
        <v>23274</v>
      </c>
      <c r="P7667">
        <v>0</v>
      </c>
      <c r="Q7667">
        <v>0</v>
      </c>
      <c r="R7667">
        <v>2</v>
      </c>
    </row>
    <row r="7668" spans="1:18" x14ac:dyDescent="0.25">
      <c r="A7668" t="s">
        <v>7544</v>
      </c>
      <c r="B7668">
        <v>2016</v>
      </c>
      <c r="C7668">
        <v>4</v>
      </c>
      <c r="D7668">
        <v>29</v>
      </c>
      <c r="E7668" t="s">
        <v>7303</v>
      </c>
      <c r="F7668" s="1" t="s">
        <v>5207</v>
      </c>
      <c r="G7668" s="1" t="s">
        <v>21008</v>
      </c>
      <c r="H7668" s="1" t="s">
        <v>7263</v>
      </c>
      <c r="I7668" t="s">
        <v>21022</v>
      </c>
      <c r="J7668" t="s">
        <v>23</v>
      </c>
      <c r="K7668">
        <v>25</v>
      </c>
      <c r="L7668">
        <v>3108</v>
      </c>
      <c r="M7668">
        <v>124.32</v>
      </c>
      <c r="N7668" t="s">
        <v>7263</v>
      </c>
      <c r="O7668" t="s">
        <v>23274</v>
      </c>
      <c r="P7668">
        <v>0</v>
      </c>
      <c r="Q7668">
        <v>0</v>
      </c>
      <c r="R7668">
        <v>2</v>
      </c>
    </row>
    <row r="7669" spans="1:18" x14ac:dyDescent="0.25">
      <c r="A7669" t="s">
        <v>7544</v>
      </c>
      <c r="B7669">
        <v>2016</v>
      </c>
      <c r="C7669">
        <v>4</v>
      </c>
      <c r="D7669">
        <v>29</v>
      </c>
      <c r="E7669" t="s">
        <v>7303</v>
      </c>
      <c r="F7669" s="1" t="s">
        <v>5207</v>
      </c>
      <c r="G7669" s="1" t="s">
        <v>21008</v>
      </c>
      <c r="H7669" s="1" t="s">
        <v>7263</v>
      </c>
      <c r="I7669" t="s">
        <v>21026</v>
      </c>
      <c r="J7669" t="s">
        <v>23</v>
      </c>
      <c r="K7669">
        <v>25</v>
      </c>
      <c r="L7669">
        <v>3076.5</v>
      </c>
      <c r="M7669">
        <v>123.06</v>
      </c>
      <c r="N7669" t="s">
        <v>7263</v>
      </c>
      <c r="O7669" t="s">
        <v>23274</v>
      </c>
      <c r="P7669">
        <v>0</v>
      </c>
      <c r="Q7669">
        <v>0</v>
      </c>
      <c r="R7669">
        <v>2</v>
      </c>
    </row>
    <row r="7670" spans="1:18" x14ac:dyDescent="0.25">
      <c r="A7670" t="s">
        <v>15576</v>
      </c>
      <c r="B7670">
        <v>2019</v>
      </c>
      <c r="C7670">
        <v>9</v>
      </c>
      <c r="D7670">
        <v>16</v>
      </c>
      <c r="E7670" t="s">
        <v>8095</v>
      </c>
      <c r="F7670" s="1" t="s">
        <v>5207</v>
      </c>
      <c r="G7670" s="1" t="s">
        <v>20931</v>
      </c>
      <c r="H7670" s="1" t="s">
        <v>3200</v>
      </c>
      <c r="I7670" t="s">
        <v>20977</v>
      </c>
      <c r="J7670" t="s">
        <v>23</v>
      </c>
      <c r="K7670">
        <v>1660</v>
      </c>
      <c r="L7670">
        <v>239836.79999999999</v>
      </c>
      <c r="M7670">
        <v>144.47999999999999</v>
      </c>
      <c r="N7670" t="s">
        <v>7263</v>
      </c>
      <c r="O7670" t="s">
        <v>23192</v>
      </c>
      <c r="P7670">
        <v>0</v>
      </c>
      <c r="Q7670">
        <v>0</v>
      </c>
      <c r="R7670">
        <v>3</v>
      </c>
    </row>
    <row r="7671" spans="1:18" x14ac:dyDescent="0.25">
      <c r="A7671" t="s">
        <v>15576</v>
      </c>
      <c r="B7671">
        <v>2019</v>
      </c>
      <c r="C7671">
        <v>9</v>
      </c>
      <c r="D7671">
        <v>16</v>
      </c>
      <c r="E7671" t="s">
        <v>8095</v>
      </c>
      <c r="F7671" s="1" t="s">
        <v>5207</v>
      </c>
      <c r="G7671" s="1" t="s">
        <v>20573</v>
      </c>
      <c r="H7671" s="1" t="s">
        <v>3200</v>
      </c>
      <c r="I7671" t="s">
        <v>20866</v>
      </c>
      <c r="J7671" t="s">
        <v>23</v>
      </c>
      <c r="K7671">
        <v>1240</v>
      </c>
      <c r="L7671">
        <v>174988.79999999999</v>
      </c>
      <c r="M7671">
        <v>141.12</v>
      </c>
      <c r="N7671" t="s">
        <v>7263</v>
      </c>
      <c r="O7671" t="s">
        <v>23192</v>
      </c>
      <c r="P7671">
        <v>0</v>
      </c>
      <c r="Q7671">
        <v>0</v>
      </c>
      <c r="R7671">
        <v>3</v>
      </c>
    </row>
    <row r="7672" spans="1:18" x14ac:dyDescent="0.25">
      <c r="A7672" t="s">
        <v>15576</v>
      </c>
      <c r="B7672">
        <v>2019</v>
      </c>
      <c r="C7672">
        <v>9</v>
      </c>
      <c r="D7672">
        <v>16</v>
      </c>
      <c r="E7672" t="s">
        <v>8095</v>
      </c>
      <c r="F7672" s="1" t="s">
        <v>5207</v>
      </c>
      <c r="G7672" s="1" t="s">
        <v>20573</v>
      </c>
      <c r="H7672" s="1" t="s">
        <v>3200</v>
      </c>
      <c r="I7672" t="s">
        <v>20814</v>
      </c>
      <c r="J7672" t="s">
        <v>23</v>
      </c>
      <c r="K7672">
        <v>1780</v>
      </c>
      <c r="L7672">
        <v>251193.60000000001</v>
      </c>
      <c r="M7672">
        <v>141.12</v>
      </c>
      <c r="N7672" t="s">
        <v>7263</v>
      </c>
      <c r="O7672" t="s">
        <v>23192</v>
      </c>
      <c r="P7672">
        <v>0</v>
      </c>
      <c r="Q7672">
        <v>0</v>
      </c>
      <c r="R7672">
        <v>3</v>
      </c>
    </row>
    <row r="7673" spans="1:18" x14ac:dyDescent="0.25">
      <c r="A7673" t="s">
        <v>15576</v>
      </c>
      <c r="B7673">
        <v>2019</v>
      </c>
      <c r="C7673">
        <v>9</v>
      </c>
      <c r="D7673">
        <v>16</v>
      </c>
      <c r="E7673" t="s">
        <v>8095</v>
      </c>
      <c r="F7673" s="1" t="s">
        <v>5207</v>
      </c>
      <c r="G7673" s="1" t="s">
        <v>21008</v>
      </c>
      <c r="H7673" s="1" t="s">
        <v>3200</v>
      </c>
      <c r="I7673" t="s">
        <v>6997</v>
      </c>
      <c r="J7673" t="s">
        <v>23</v>
      </c>
      <c r="K7673">
        <v>16</v>
      </c>
      <c r="L7673">
        <v>2784</v>
      </c>
      <c r="M7673">
        <v>174</v>
      </c>
      <c r="N7673" t="s">
        <v>9363</v>
      </c>
      <c r="O7673" t="s">
        <v>9834</v>
      </c>
      <c r="P7673">
        <v>0</v>
      </c>
      <c r="Q7673">
        <v>0</v>
      </c>
      <c r="R7673">
        <v>3</v>
      </c>
    </row>
    <row r="7674" spans="1:18" x14ac:dyDescent="0.25">
      <c r="A7674" t="s">
        <v>15576</v>
      </c>
      <c r="B7674">
        <v>2019</v>
      </c>
      <c r="C7674">
        <v>9</v>
      </c>
      <c r="D7674">
        <v>16</v>
      </c>
      <c r="E7674" t="s">
        <v>8095</v>
      </c>
      <c r="F7674" s="1" t="s">
        <v>5207</v>
      </c>
      <c r="G7674" s="1" t="s">
        <v>21008</v>
      </c>
      <c r="H7674" s="1" t="s">
        <v>3200</v>
      </c>
      <c r="I7674" t="s">
        <v>6941</v>
      </c>
      <c r="J7674" t="s">
        <v>23</v>
      </c>
      <c r="K7674">
        <v>400</v>
      </c>
      <c r="L7674">
        <v>69600</v>
      </c>
      <c r="M7674">
        <v>174</v>
      </c>
      <c r="N7674" t="s">
        <v>9358</v>
      </c>
      <c r="O7674" t="s">
        <v>9835</v>
      </c>
      <c r="P7674">
        <v>0</v>
      </c>
      <c r="Q7674">
        <v>0</v>
      </c>
      <c r="R7674">
        <v>3</v>
      </c>
    </row>
    <row r="7675" spans="1:18" x14ac:dyDescent="0.25">
      <c r="A7675" t="s">
        <v>15576</v>
      </c>
      <c r="B7675">
        <v>2019</v>
      </c>
      <c r="C7675">
        <v>9</v>
      </c>
      <c r="D7675">
        <v>16</v>
      </c>
      <c r="E7675" t="s">
        <v>8095</v>
      </c>
      <c r="F7675" s="1" t="s">
        <v>5207</v>
      </c>
      <c r="G7675" s="1" t="s">
        <v>21008</v>
      </c>
      <c r="H7675" s="1" t="s">
        <v>3200</v>
      </c>
      <c r="I7675" t="s">
        <v>6971</v>
      </c>
      <c r="J7675" t="s">
        <v>23</v>
      </c>
      <c r="K7675">
        <v>608</v>
      </c>
      <c r="L7675">
        <v>105792</v>
      </c>
      <c r="M7675">
        <v>174</v>
      </c>
      <c r="N7675" t="s">
        <v>9361</v>
      </c>
      <c r="O7675" t="s">
        <v>9837</v>
      </c>
      <c r="P7675">
        <v>0</v>
      </c>
      <c r="Q7675">
        <v>0</v>
      </c>
      <c r="R7675">
        <v>3</v>
      </c>
    </row>
    <row r="7676" spans="1:18" x14ac:dyDescent="0.25">
      <c r="A7676" t="s">
        <v>15576</v>
      </c>
      <c r="B7676">
        <v>2019</v>
      </c>
      <c r="C7676">
        <v>9</v>
      </c>
      <c r="D7676">
        <v>16</v>
      </c>
      <c r="E7676" t="s">
        <v>8095</v>
      </c>
      <c r="F7676" s="1" t="s">
        <v>5207</v>
      </c>
      <c r="G7676" s="1" t="s">
        <v>21008</v>
      </c>
      <c r="H7676" s="1" t="s">
        <v>3200</v>
      </c>
      <c r="I7676" t="s">
        <v>6998</v>
      </c>
      <c r="J7676" t="s">
        <v>23</v>
      </c>
      <c r="K7676">
        <v>14</v>
      </c>
      <c r="L7676">
        <v>2671.2</v>
      </c>
      <c r="M7676">
        <v>190.8</v>
      </c>
      <c r="N7676" t="s">
        <v>9363</v>
      </c>
      <c r="O7676" t="s">
        <v>9834</v>
      </c>
      <c r="P7676">
        <v>0</v>
      </c>
      <c r="Q7676">
        <v>0</v>
      </c>
      <c r="R7676">
        <v>3</v>
      </c>
    </row>
    <row r="7677" spans="1:18" x14ac:dyDescent="0.25">
      <c r="A7677" t="s">
        <v>15576</v>
      </c>
      <c r="B7677">
        <v>2019</v>
      </c>
      <c r="C7677">
        <v>9</v>
      </c>
      <c r="D7677">
        <v>16</v>
      </c>
      <c r="E7677" t="s">
        <v>8095</v>
      </c>
      <c r="F7677" s="1" t="s">
        <v>5207</v>
      </c>
      <c r="G7677" s="1" t="s">
        <v>20573</v>
      </c>
      <c r="H7677" s="1" t="s">
        <v>3200</v>
      </c>
      <c r="I7677" t="s">
        <v>20804</v>
      </c>
      <c r="J7677" t="s">
        <v>23</v>
      </c>
      <c r="K7677">
        <v>560</v>
      </c>
      <c r="L7677">
        <v>79027.199999999997</v>
      </c>
      <c r="M7677">
        <v>141.12</v>
      </c>
      <c r="N7677" t="s">
        <v>7263</v>
      </c>
      <c r="O7677" t="s">
        <v>23192</v>
      </c>
      <c r="P7677">
        <v>0</v>
      </c>
      <c r="Q7677">
        <v>0</v>
      </c>
      <c r="R7677">
        <v>3</v>
      </c>
    </row>
    <row r="7678" spans="1:18" x14ac:dyDescent="0.25">
      <c r="A7678" t="s">
        <v>15576</v>
      </c>
      <c r="B7678">
        <v>2019</v>
      </c>
      <c r="C7678">
        <v>9</v>
      </c>
      <c r="D7678">
        <v>16</v>
      </c>
      <c r="E7678" t="s">
        <v>8095</v>
      </c>
      <c r="F7678" s="1" t="s">
        <v>5207</v>
      </c>
      <c r="G7678" s="1" t="s">
        <v>21008</v>
      </c>
      <c r="H7678" s="1" t="s">
        <v>3200</v>
      </c>
      <c r="I7678" t="s">
        <v>7028</v>
      </c>
      <c r="J7678" t="s">
        <v>23</v>
      </c>
      <c r="K7678">
        <v>98</v>
      </c>
      <c r="L7678">
        <v>18698.400000000001</v>
      </c>
      <c r="M7678">
        <v>190.8</v>
      </c>
      <c r="N7678" t="s">
        <v>9365</v>
      </c>
      <c r="O7678" t="s">
        <v>10076</v>
      </c>
      <c r="P7678">
        <v>0</v>
      </c>
      <c r="Q7678">
        <v>0</v>
      </c>
      <c r="R7678">
        <v>3</v>
      </c>
    </row>
    <row r="7679" spans="1:18" x14ac:dyDescent="0.25">
      <c r="A7679" t="s">
        <v>15576</v>
      </c>
      <c r="B7679">
        <v>2019</v>
      </c>
      <c r="C7679">
        <v>9</v>
      </c>
      <c r="D7679">
        <v>16</v>
      </c>
      <c r="E7679" t="s">
        <v>8095</v>
      </c>
      <c r="F7679" s="1" t="s">
        <v>5207</v>
      </c>
      <c r="G7679" s="1" t="s">
        <v>20573</v>
      </c>
      <c r="H7679" s="1" t="s">
        <v>3200</v>
      </c>
      <c r="I7679" t="s">
        <v>20651</v>
      </c>
      <c r="J7679" t="s">
        <v>23</v>
      </c>
      <c r="K7679">
        <v>1500</v>
      </c>
      <c r="L7679">
        <v>207000</v>
      </c>
      <c r="M7679">
        <v>138</v>
      </c>
      <c r="N7679" t="s">
        <v>7263</v>
      </c>
      <c r="O7679" t="s">
        <v>23192</v>
      </c>
      <c r="P7679">
        <v>0</v>
      </c>
      <c r="Q7679">
        <v>0</v>
      </c>
      <c r="R7679">
        <v>3</v>
      </c>
    </row>
    <row r="7680" spans="1:18" x14ac:dyDescent="0.25">
      <c r="A7680" t="s">
        <v>15576</v>
      </c>
      <c r="B7680">
        <v>2019</v>
      </c>
      <c r="C7680">
        <v>9</v>
      </c>
      <c r="D7680">
        <v>16</v>
      </c>
      <c r="E7680" t="s">
        <v>8095</v>
      </c>
      <c r="F7680" s="1" t="s">
        <v>5207</v>
      </c>
      <c r="G7680" s="1" t="s">
        <v>20573</v>
      </c>
      <c r="H7680" s="1" t="s">
        <v>3200</v>
      </c>
      <c r="I7680" t="s">
        <v>20657</v>
      </c>
      <c r="J7680" t="s">
        <v>23</v>
      </c>
      <c r="K7680">
        <v>3700</v>
      </c>
      <c r="L7680">
        <v>510600</v>
      </c>
      <c r="M7680">
        <v>138</v>
      </c>
      <c r="N7680" t="s">
        <v>8995</v>
      </c>
      <c r="O7680" t="s">
        <v>9474</v>
      </c>
      <c r="P7680">
        <v>0</v>
      </c>
      <c r="Q7680">
        <v>2.5802443834095183E-2</v>
      </c>
      <c r="R7680">
        <v>3</v>
      </c>
    </row>
    <row r="7681" spans="1:18" x14ac:dyDescent="0.25">
      <c r="A7681" t="s">
        <v>15576</v>
      </c>
      <c r="B7681">
        <v>2019</v>
      </c>
      <c r="C7681">
        <v>9</v>
      </c>
      <c r="D7681">
        <v>16</v>
      </c>
      <c r="E7681" t="s">
        <v>8095</v>
      </c>
      <c r="F7681" s="1" t="s">
        <v>5207</v>
      </c>
      <c r="G7681" s="1" t="s">
        <v>20573</v>
      </c>
      <c r="H7681" s="1" t="s">
        <v>3200</v>
      </c>
      <c r="I7681" t="s">
        <v>20752</v>
      </c>
      <c r="J7681" t="s">
        <v>23</v>
      </c>
      <c r="K7681">
        <v>40</v>
      </c>
      <c r="L7681">
        <v>5644.8</v>
      </c>
      <c r="M7681">
        <v>141.12</v>
      </c>
      <c r="N7681" t="s">
        <v>7263</v>
      </c>
      <c r="O7681" t="s">
        <v>23192</v>
      </c>
      <c r="P7681">
        <v>0</v>
      </c>
      <c r="Q7681">
        <v>0</v>
      </c>
      <c r="R7681">
        <v>3</v>
      </c>
    </row>
    <row r="7682" spans="1:18" x14ac:dyDescent="0.25">
      <c r="A7682" t="s">
        <v>15576</v>
      </c>
      <c r="B7682">
        <v>2019</v>
      </c>
      <c r="C7682">
        <v>9</v>
      </c>
      <c r="D7682">
        <v>16</v>
      </c>
      <c r="E7682" t="s">
        <v>8095</v>
      </c>
      <c r="F7682" s="1" t="s">
        <v>5207</v>
      </c>
      <c r="G7682" s="1" t="s">
        <v>20573</v>
      </c>
      <c r="H7682" s="1" t="s">
        <v>3200</v>
      </c>
      <c r="I7682" t="s">
        <v>20835</v>
      </c>
      <c r="J7682" t="s">
        <v>23</v>
      </c>
      <c r="K7682">
        <v>900</v>
      </c>
      <c r="L7682">
        <v>127008</v>
      </c>
      <c r="M7682">
        <v>141.12</v>
      </c>
      <c r="N7682" t="s">
        <v>9062</v>
      </c>
      <c r="O7682" t="s">
        <v>10077</v>
      </c>
      <c r="P7682">
        <v>0</v>
      </c>
      <c r="Q7682">
        <v>0</v>
      </c>
      <c r="R7682">
        <v>3</v>
      </c>
    </row>
    <row r="7683" spans="1:18" x14ac:dyDescent="0.25">
      <c r="A7683" t="s">
        <v>15576</v>
      </c>
      <c r="B7683">
        <v>2019</v>
      </c>
      <c r="C7683">
        <v>9</v>
      </c>
      <c r="D7683">
        <v>16</v>
      </c>
      <c r="E7683" t="s">
        <v>8095</v>
      </c>
      <c r="F7683" s="1" t="s">
        <v>5207</v>
      </c>
      <c r="G7683" s="1" t="s">
        <v>20931</v>
      </c>
      <c r="H7683" s="1" t="s">
        <v>3200</v>
      </c>
      <c r="I7683" t="s">
        <v>20960</v>
      </c>
      <c r="J7683" t="s">
        <v>23</v>
      </c>
      <c r="K7683">
        <v>7000</v>
      </c>
      <c r="L7683">
        <v>1001616</v>
      </c>
      <c r="M7683">
        <v>143.09</v>
      </c>
      <c r="N7683" t="s">
        <v>9106</v>
      </c>
      <c r="O7683" t="s">
        <v>9457</v>
      </c>
      <c r="P7683">
        <v>0</v>
      </c>
      <c r="Q7683">
        <v>5.7969928101551112E-2</v>
      </c>
      <c r="R7683">
        <v>3</v>
      </c>
    </row>
    <row r="7684" spans="1:18" x14ac:dyDescent="0.25">
      <c r="A7684" t="s">
        <v>15576</v>
      </c>
      <c r="B7684">
        <v>2019</v>
      </c>
      <c r="C7684">
        <v>9</v>
      </c>
      <c r="D7684">
        <v>16</v>
      </c>
      <c r="E7684" t="s">
        <v>8095</v>
      </c>
      <c r="F7684" s="1" t="s">
        <v>5207</v>
      </c>
      <c r="G7684" s="1" t="s">
        <v>20573</v>
      </c>
      <c r="H7684" s="1" t="s">
        <v>3200</v>
      </c>
      <c r="I7684" t="s">
        <v>20782</v>
      </c>
      <c r="J7684" t="s">
        <v>23</v>
      </c>
      <c r="K7684">
        <v>20</v>
      </c>
      <c r="L7684">
        <v>2822.4</v>
      </c>
      <c r="M7684">
        <v>141.12</v>
      </c>
      <c r="N7684" t="s">
        <v>7263</v>
      </c>
      <c r="O7684" t="s">
        <v>23192</v>
      </c>
      <c r="P7684">
        <v>0</v>
      </c>
      <c r="Q7684">
        <v>0</v>
      </c>
      <c r="R7684">
        <v>3</v>
      </c>
    </row>
    <row r="7685" spans="1:18" x14ac:dyDescent="0.25">
      <c r="A7685" t="s">
        <v>15576</v>
      </c>
      <c r="B7685">
        <v>2019</v>
      </c>
      <c r="C7685">
        <v>9</v>
      </c>
      <c r="D7685">
        <v>16</v>
      </c>
      <c r="E7685" t="s">
        <v>8095</v>
      </c>
      <c r="F7685" s="1" t="s">
        <v>5207</v>
      </c>
      <c r="G7685" s="1" t="s">
        <v>20573</v>
      </c>
      <c r="H7685" s="1" t="s">
        <v>3200</v>
      </c>
      <c r="I7685" t="s">
        <v>20863</v>
      </c>
      <c r="J7685" t="s">
        <v>23</v>
      </c>
      <c r="K7685">
        <v>400</v>
      </c>
      <c r="L7685">
        <v>56448</v>
      </c>
      <c r="M7685">
        <v>141.12</v>
      </c>
      <c r="N7685" t="s">
        <v>7263</v>
      </c>
      <c r="O7685" t="s">
        <v>23192</v>
      </c>
      <c r="P7685">
        <v>0</v>
      </c>
      <c r="Q7685">
        <v>0</v>
      </c>
      <c r="R7685">
        <v>3</v>
      </c>
    </row>
    <row r="7686" spans="1:18" x14ac:dyDescent="0.25">
      <c r="A7686" t="s">
        <v>15576</v>
      </c>
      <c r="B7686">
        <v>2019</v>
      </c>
      <c r="C7686">
        <v>9</v>
      </c>
      <c r="D7686">
        <v>16</v>
      </c>
      <c r="E7686" t="s">
        <v>8095</v>
      </c>
      <c r="F7686" s="1" t="s">
        <v>5207</v>
      </c>
      <c r="G7686" s="1" t="s">
        <v>20573</v>
      </c>
      <c r="H7686" s="1" t="s">
        <v>3200</v>
      </c>
      <c r="I7686" t="s">
        <v>20774</v>
      </c>
      <c r="J7686" t="s">
        <v>23</v>
      </c>
      <c r="K7686">
        <v>20</v>
      </c>
      <c r="L7686">
        <v>2822.4</v>
      </c>
      <c r="M7686">
        <v>141.12</v>
      </c>
      <c r="N7686" t="s">
        <v>9044</v>
      </c>
      <c r="O7686" t="s">
        <v>9829</v>
      </c>
      <c r="P7686">
        <v>0</v>
      </c>
      <c r="Q7686">
        <v>0</v>
      </c>
      <c r="R7686">
        <v>3</v>
      </c>
    </row>
    <row r="7687" spans="1:18" x14ac:dyDescent="0.25">
      <c r="A7687" t="s">
        <v>15576</v>
      </c>
      <c r="B7687">
        <v>2019</v>
      </c>
      <c r="C7687">
        <v>9</v>
      </c>
      <c r="D7687">
        <v>16</v>
      </c>
      <c r="E7687" t="s">
        <v>8095</v>
      </c>
      <c r="F7687" s="1" t="s">
        <v>5207</v>
      </c>
      <c r="G7687" s="1" t="s">
        <v>20573</v>
      </c>
      <c r="H7687" s="1" t="s">
        <v>3200</v>
      </c>
      <c r="I7687" t="s">
        <v>20858</v>
      </c>
      <c r="J7687" t="s">
        <v>23</v>
      </c>
      <c r="K7687">
        <v>20</v>
      </c>
      <c r="L7687">
        <v>2822.4</v>
      </c>
      <c r="M7687">
        <v>141.12</v>
      </c>
      <c r="N7687" t="s">
        <v>7263</v>
      </c>
      <c r="O7687" t="s">
        <v>23192</v>
      </c>
      <c r="P7687">
        <v>0</v>
      </c>
      <c r="Q7687">
        <v>0</v>
      </c>
      <c r="R7687">
        <v>3</v>
      </c>
    </row>
    <row r="7688" spans="1:18" x14ac:dyDescent="0.25">
      <c r="A7688" t="s">
        <v>2334</v>
      </c>
      <c r="B7688">
        <v>2018</v>
      </c>
      <c r="C7688">
        <v>3</v>
      </c>
      <c r="D7688">
        <v>27</v>
      </c>
      <c r="E7688" t="s">
        <v>1620</v>
      </c>
      <c r="F7688" s="1" t="s">
        <v>3205</v>
      </c>
      <c r="G7688" s="1" t="s">
        <v>3863</v>
      </c>
      <c r="H7688" s="1" t="s">
        <v>3206</v>
      </c>
      <c r="I7688" t="s">
        <v>19003</v>
      </c>
      <c r="J7688" t="s">
        <v>23</v>
      </c>
      <c r="K7688">
        <v>4950</v>
      </c>
      <c r="L7688">
        <v>249975</v>
      </c>
      <c r="M7688">
        <v>50.5</v>
      </c>
      <c r="N7688" t="s">
        <v>9344</v>
      </c>
      <c r="O7688" t="s">
        <v>9496</v>
      </c>
      <c r="P7688">
        <v>3.9816758144422926E-2</v>
      </c>
      <c r="Q7688">
        <v>0</v>
      </c>
      <c r="R7688">
        <v>1</v>
      </c>
    </row>
    <row r="7689" spans="1:18" x14ac:dyDescent="0.25">
      <c r="A7689" t="s">
        <v>2334</v>
      </c>
      <c r="B7689">
        <v>2018</v>
      </c>
      <c r="C7689">
        <v>3</v>
      </c>
      <c r="D7689">
        <v>27</v>
      </c>
      <c r="E7689" t="s">
        <v>1620</v>
      </c>
      <c r="F7689" s="1" t="s">
        <v>3205</v>
      </c>
      <c r="G7689" s="1" t="s">
        <v>3216</v>
      </c>
      <c r="H7689" s="1" t="s">
        <v>3204</v>
      </c>
      <c r="I7689" t="s">
        <v>17516</v>
      </c>
      <c r="J7689" t="s">
        <v>23</v>
      </c>
      <c r="K7689">
        <v>770</v>
      </c>
      <c r="L7689">
        <v>45895.78</v>
      </c>
      <c r="M7689">
        <v>59.6</v>
      </c>
      <c r="N7689" t="s">
        <v>21827</v>
      </c>
      <c r="O7689" t="s">
        <v>23299</v>
      </c>
      <c r="P7689">
        <v>0</v>
      </c>
      <c r="Q7689">
        <v>0</v>
      </c>
      <c r="R7689">
        <v>1</v>
      </c>
    </row>
    <row r="7690" spans="1:18" x14ac:dyDescent="0.25">
      <c r="A7690" t="s">
        <v>2334</v>
      </c>
      <c r="B7690">
        <v>2018</v>
      </c>
      <c r="C7690">
        <v>3</v>
      </c>
      <c r="D7690">
        <v>27</v>
      </c>
      <c r="E7690" t="s">
        <v>1620</v>
      </c>
      <c r="F7690" s="1" t="s">
        <v>3205</v>
      </c>
      <c r="G7690" s="1" t="s">
        <v>3863</v>
      </c>
      <c r="H7690" s="1" t="s">
        <v>3206</v>
      </c>
      <c r="I7690" t="s">
        <v>19122</v>
      </c>
      <c r="J7690" t="s">
        <v>23</v>
      </c>
      <c r="K7690">
        <v>6470</v>
      </c>
      <c r="L7690">
        <v>336440</v>
      </c>
      <c r="M7690">
        <v>52</v>
      </c>
      <c r="N7690" t="s">
        <v>9309</v>
      </c>
      <c r="O7690" t="s">
        <v>9451</v>
      </c>
      <c r="P7690">
        <v>6.5364123560168089E-2</v>
      </c>
      <c r="Q7690">
        <v>0</v>
      </c>
      <c r="R7690">
        <v>1</v>
      </c>
    </row>
    <row r="7691" spans="1:18" x14ac:dyDescent="0.25">
      <c r="A7691" t="s">
        <v>2334</v>
      </c>
      <c r="B7691">
        <v>2018</v>
      </c>
      <c r="C7691">
        <v>3</v>
      </c>
      <c r="D7691">
        <v>27</v>
      </c>
      <c r="E7691" t="s">
        <v>1620</v>
      </c>
      <c r="F7691" s="1" t="s">
        <v>3205</v>
      </c>
      <c r="G7691" s="1" t="s">
        <v>3863</v>
      </c>
      <c r="H7691" s="1" t="s">
        <v>3206</v>
      </c>
      <c r="I7691" t="s">
        <v>19127</v>
      </c>
      <c r="J7691" t="s">
        <v>23</v>
      </c>
      <c r="K7691">
        <v>6490</v>
      </c>
      <c r="L7691">
        <v>337480</v>
      </c>
      <c r="M7691">
        <v>52</v>
      </c>
      <c r="N7691" t="s">
        <v>489</v>
      </c>
      <c r="O7691" t="s">
        <v>9501</v>
      </c>
      <c r="P7691">
        <v>0</v>
      </c>
      <c r="Q7691">
        <v>0</v>
      </c>
      <c r="R7691">
        <v>1</v>
      </c>
    </row>
    <row r="7692" spans="1:18" x14ac:dyDescent="0.25">
      <c r="A7692" t="s">
        <v>10192</v>
      </c>
      <c r="B7692">
        <v>2019</v>
      </c>
      <c r="C7692">
        <v>1</v>
      </c>
      <c r="D7692">
        <v>25</v>
      </c>
      <c r="E7692" t="s">
        <v>1620</v>
      </c>
      <c r="F7692" s="1" t="s">
        <v>3205</v>
      </c>
      <c r="G7692" s="1" t="s">
        <v>3863</v>
      </c>
      <c r="H7692" s="1" t="s">
        <v>3206</v>
      </c>
      <c r="I7692" t="s">
        <v>19204</v>
      </c>
      <c r="J7692" t="s">
        <v>23</v>
      </c>
      <c r="K7692">
        <v>9805</v>
      </c>
      <c r="L7692">
        <v>446127.5</v>
      </c>
      <c r="M7692">
        <v>45.5</v>
      </c>
      <c r="N7692" t="s">
        <v>9340</v>
      </c>
      <c r="O7692" t="s">
        <v>9482</v>
      </c>
      <c r="P7692">
        <v>8.0867377033553248E-2</v>
      </c>
      <c r="Q7692">
        <v>0</v>
      </c>
      <c r="R7692">
        <v>1</v>
      </c>
    </row>
    <row r="7693" spans="1:18" x14ac:dyDescent="0.25">
      <c r="A7693" t="s">
        <v>10192</v>
      </c>
      <c r="B7693">
        <v>2019</v>
      </c>
      <c r="C7693">
        <v>1</v>
      </c>
      <c r="D7693">
        <v>25</v>
      </c>
      <c r="E7693" t="s">
        <v>1620</v>
      </c>
      <c r="F7693" s="1" t="s">
        <v>3205</v>
      </c>
      <c r="G7693" s="1" t="s">
        <v>3863</v>
      </c>
      <c r="H7693" s="1" t="s">
        <v>3206</v>
      </c>
      <c r="I7693" t="s">
        <v>19301</v>
      </c>
      <c r="J7693" t="s">
        <v>23</v>
      </c>
      <c r="K7693">
        <v>5150</v>
      </c>
      <c r="L7693">
        <v>340930</v>
      </c>
      <c r="M7693">
        <v>66.2</v>
      </c>
      <c r="N7693" t="s">
        <v>9313</v>
      </c>
      <c r="O7693" t="s">
        <v>9448</v>
      </c>
      <c r="P7693">
        <v>2.823689586550486E-2</v>
      </c>
      <c r="Q7693">
        <v>0</v>
      </c>
      <c r="R7693">
        <v>1</v>
      </c>
    </row>
    <row r="7694" spans="1:18" x14ac:dyDescent="0.25">
      <c r="A7694" t="s">
        <v>10192</v>
      </c>
      <c r="B7694">
        <v>2019</v>
      </c>
      <c r="C7694">
        <v>1</v>
      </c>
      <c r="D7694">
        <v>25</v>
      </c>
      <c r="E7694" t="s">
        <v>1620</v>
      </c>
      <c r="F7694" s="1" t="s">
        <v>3205</v>
      </c>
      <c r="G7694" s="1" t="s">
        <v>3863</v>
      </c>
      <c r="H7694" s="1" t="s">
        <v>3206</v>
      </c>
      <c r="I7694" t="s">
        <v>19306</v>
      </c>
      <c r="J7694" t="s">
        <v>23</v>
      </c>
      <c r="K7694">
        <v>1000</v>
      </c>
      <c r="L7694">
        <v>51000</v>
      </c>
      <c r="M7694">
        <v>51</v>
      </c>
      <c r="N7694" t="s">
        <v>9330</v>
      </c>
      <c r="O7694" t="s">
        <v>9524</v>
      </c>
      <c r="P7694">
        <v>0</v>
      </c>
      <c r="Q7694">
        <v>0</v>
      </c>
      <c r="R7694">
        <v>1</v>
      </c>
    </row>
    <row r="7695" spans="1:18" x14ac:dyDescent="0.25">
      <c r="A7695" t="s">
        <v>10192</v>
      </c>
      <c r="B7695">
        <v>2019</v>
      </c>
      <c r="C7695">
        <v>1</v>
      </c>
      <c r="D7695">
        <v>25</v>
      </c>
      <c r="E7695" t="s">
        <v>1620</v>
      </c>
      <c r="F7695" s="1" t="s">
        <v>3205</v>
      </c>
      <c r="G7695" s="1" t="s">
        <v>3384</v>
      </c>
      <c r="H7695" s="1" t="s">
        <v>3206</v>
      </c>
      <c r="I7695" t="s">
        <v>17275</v>
      </c>
      <c r="J7695" t="s">
        <v>23</v>
      </c>
      <c r="K7695">
        <v>4155</v>
      </c>
      <c r="L7695">
        <v>186144</v>
      </c>
      <c r="M7695">
        <v>44.8</v>
      </c>
      <c r="N7695" t="s">
        <v>166</v>
      </c>
      <c r="O7695" t="s">
        <v>9509</v>
      </c>
      <c r="P7695">
        <v>0</v>
      </c>
      <c r="Q7695">
        <v>0</v>
      </c>
      <c r="R7695">
        <v>1</v>
      </c>
    </row>
    <row r="7696" spans="1:18" x14ac:dyDescent="0.25">
      <c r="A7696" t="s">
        <v>1346</v>
      </c>
      <c r="B7696">
        <v>2017</v>
      </c>
      <c r="C7696">
        <v>2</v>
      </c>
      <c r="D7696">
        <v>2</v>
      </c>
      <c r="E7696" t="s">
        <v>226</v>
      </c>
      <c r="F7696" s="1" t="s">
        <v>3205</v>
      </c>
      <c r="G7696" s="1" t="s">
        <v>3384</v>
      </c>
      <c r="H7696" s="1" t="s">
        <v>3206</v>
      </c>
      <c r="I7696" t="s">
        <v>17079</v>
      </c>
      <c r="J7696" t="s">
        <v>23</v>
      </c>
      <c r="K7696">
        <v>16375</v>
      </c>
      <c r="L7696">
        <v>719681.26</v>
      </c>
      <c r="M7696">
        <v>43.95</v>
      </c>
      <c r="N7696" t="s">
        <v>170</v>
      </c>
      <c r="O7696" t="s">
        <v>9516</v>
      </c>
      <c r="P7696">
        <v>3.660242098978287E-2</v>
      </c>
      <c r="Q7696">
        <v>0</v>
      </c>
      <c r="R7696">
        <v>1</v>
      </c>
    </row>
    <row r="7697" spans="1:18" x14ac:dyDescent="0.25">
      <c r="A7697" t="s">
        <v>1346</v>
      </c>
      <c r="B7697">
        <v>2017</v>
      </c>
      <c r="C7697">
        <v>2</v>
      </c>
      <c r="D7697">
        <v>2</v>
      </c>
      <c r="E7697" t="s">
        <v>226</v>
      </c>
      <c r="F7697" s="1" t="s">
        <v>3205</v>
      </c>
      <c r="G7697" s="1" t="s">
        <v>3863</v>
      </c>
      <c r="H7697" s="1" t="s">
        <v>3206</v>
      </c>
      <c r="I7697" t="s">
        <v>19096</v>
      </c>
      <c r="J7697" t="s">
        <v>23</v>
      </c>
      <c r="K7697">
        <v>4705</v>
      </c>
      <c r="L7697">
        <v>219864.64</v>
      </c>
      <c r="M7697">
        <v>46.73</v>
      </c>
      <c r="N7697" t="s">
        <v>9342</v>
      </c>
      <c r="O7697" t="s">
        <v>9510</v>
      </c>
      <c r="P7697">
        <v>0</v>
      </c>
      <c r="Q7697">
        <v>0</v>
      </c>
      <c r="R7697">
        <v>1</v>
      </c>
    </row>
    <row r="7698" spans="1:18" x14ac:dyDescent="0.25">
      <c r="A7698" t="s">
        <v>14846</v>
      </c>
      <c r="B7698">
        <v>2019</v>
      </c>
      <c r="C7698">
        <v>5</v>
      </c>
      <c r="D7698">
        <v>28</v>
      </c>
      <c r="E7698" t="s">
        <v>7357</v>
      </c>
      <c r="F7698" s="1" t="s">
        <v>5207</v>
      </c>
      <c r="G7698" s="1" t="s">
        <v>20573</v>
      </c>
      <c r="H7698" s="1" t="s">
        <v>7263</v>
      </c>
      <c r="I7698" t="s">
        <v>20797</v>
      </c>
      <c r="J7698" t="s">
        <v>23</v>
      </c>
      <c r="K7698">
        <v>1200</v>
      </c>
      <c r="L7698">
        <v>118080</v>
      </c>
      <c r="M7698">
        <v>98.4</v>
      </c>
      <c r="N7698" t="s">
        <v>7263</v>
      </c>
      <c r="O7698" t="s">
        <v>23274</v>
      </c>
      <c r="P7698">
        <v>0</v>
      </c>
      <c r="Q7698">
        <v>0</v>
      </c>
      <c r="R7698">
        <v>2</v>
      </c>
    </row>
    <row r="7699" spans="1:18" x14ac:dyDescent="0.25">
      <c r="A7699" t="s">
        <v>14846</v>
      </c>
      <c r="B7699">
        <v>2019</v>
      </c>
      <c r="C7699">
        <v>5</v>
      </c>
      <c r="D7699">
        <v>28</v>
      </c>
      <c r="E7699" t="s">
        <v>7357</v>
      </c>
      <c r="F7699" s="1" t="s">
        <v>5207</v>
      </c>
      <c r="G7699" s="1" t="s">
        <v>20931</v>
      </c>
      <c r="H7699" s="1" t="s">
        <v>7263</v>
      </c>
      <c r="I7699" t="s">
        <v>20974</v>
      </c>
      <c r="J7699" t="s">
        <v>23</v>
      </c>
      <c r="K7699">
        <v>3320</v>
      </c>
      <c r="L7699">
        <v>330273.59999999998</v>
      </c>
      <c r="M7699">
        <v>99.48</v>
      </c>
      <c r="N7699" t="s">
        <v>7263</v>
      </c>
      <c r="O7699" t="s">
        <v>23274</v>
      </c>
      <c r="P7699">
        <v>0</v>
      </c>
      <c r="Q7699">
        <v>0</v>
      </c>
      <c r="R7699">
        <v>2</v>
      </c>
    </row>
    <row r="7700" spans="1:18" x14ac:dyDescent="0.25">
      <c r="A7700" t="s">
        <v>14846</v>
      </c>
      <c r="B7700">
        <v>2019</v>
      </c>
      <c r="C7700">
        <v>5</v>
      </c>
      <c r="D7700">
        <v>28</v>
      </c>
      <c r="E7700" t="s">
        <v>7357</v>
      </c>
      <c r="F7700" s="1" t="s">
        <v>5207</v>
      </c>
      <c r="G7700" s="1" t="s">
        <v>20573</v>
      </c>
      <c r="H7700" s="1" t="s">
        <v>7263</v>
      </c>
      <c r="I7700" t="s">
        <v>20811</v>
      </c>
      <c r="J7700" t="s">
        <v>23</v>
      </c>
      <c r="K7700">
        <v>60</v>
      </c>
      <c r="L7700">
        <v>5880</v>
      </c>
      <c r="M7700">
        <v>98</v>
      </c>
      <c r="N7700" t="s">
        <v>7263</v>
      </c>
      <c r="O7700" t="s">
        <v>23274</v>
      </c>
      <c r="P7700">
        <v>0</v>
      </c>
      <c r="Q7700">
        <v>0</v>
      </c>
      <c r="R7700">
        <v>2</v>
      </c>
    </row>
    <row r="7701" spans="1:18" x14ac:dyDescent="0.25">
      <c r="A7701" t="s">
        <v>14846</v>
      </c>
      <c r="B7701">
        <v>2019</v>
      </c>
      <c r="C7701">
        <v>5</v>
      </c>
      <c r="D7701">
        <v>28</v>
      </c>
      <c r="E7701" t="s">
        <v>7357</v>
      </c>
      <c r="F7701" s="1" t="s">
        <v>5207</v>
      </c>
      <c r="G7701" s="1" t="s">
        <v>20573</v>
      </c>
      <c r="H7701" s="1" t="s">
        <v>7263</v>
      </c>
      <c r="I7701" t="s">
        <v>20816</v>
      </c>
      <c r="J7701" t="s">
        <v>23</v>
      </c>
      <c r="K7701">
        <v>2180</v>
      </c>
      <c r="L7701">
        <v>213640</v>
      </c>
      <c r="M7701">
        <v>98</v>
      </c>
      <c r="N7701" t="s">
        <v>7263</v>
      </c>
      <c r="O7701" t="s">
        <v>23274</v>
      </c>
      <c r="P7701">
        <v>0</v>
      </c>
      <c r="Q7701">
        <v>0</v>
      </c>
      <c r="R7701">
        <v>2</v>
      </c>
    </row>
    <row r="7702" spans="1:18" x14ac:dyDescent="0.25">
      <c r="A7702" t="s">
        <v>14846</v>
      </c>
      <c r="B7702">
        <v>2019</v>
      </c>
      <c r="C7702">
        <v>5</v>
      </c>
      <c r="D7702">
        <v>28</v>
      </c>
      <c r="E7702" t="s">
        <v>7357</v>
      </c>
      <c r="F7702" s="1" t="s">
        <v>5207</v>
      </c>
      <c r="G7702" s="1" t="s">
        <v>20573</v>
      </c>
      <c r="H7702" s="1" t="s">
        <v>7263</v>
      </c>
      <c r="I7702" t="s">
        <v>20820</v>
      </c>
      <c r="J7702" t="s">
        <v>23</v>
      </c>
      <c r="K7702">
        <v>1860</v>
      </c>
      <c r="L7702">
        <v>182280</v>
      </c>
      <c r="M7702">
        <v>98</v>
      </c>
      <c r="N7702" t="s">
        <v>7263</v>
      </c>
      <c r="O7702" t="s">
        <v>23274</v>
      </c>
      <c r="P7702">
        <v>0</v>
      </c>
      <c r="Q7702">
        <v>0</v>
      </c>
      <c r="R7702">
        <v>2</v>
      </c>
    </row>
    <row r="7703" spans="1:18" x14ac:dyDescent="0.25">
      <c r="A7703" t="s">
        <v>14846</v>
      </c>
      <c r="B7703">
        <v>2019</v>
      </c>
      <c r="C7703">
        <v>5</v>
      </c>
      <c r="D7703">
        <v>28</v>
      </c>
      <c r="E7703" t="s">
        <v>7357</v>
      </c>
      <c r="F7703" s="1" t="s">
        <v>5207</v>
      </c>
      <c r="G7703" s="1" t="s">
        <v>20573</v>
      </c>
      <c r="H7703" s="1" t="s">
        <v>7263</v>
      </c>
      <c r="I7703" t="s">
        <v>20803</v>
      </c>
      <c r="J7703" t="s">
        <v>23</v>
      </c>
      <c r="K7703">
        <v>900</v>
      </c>
      <c r="L7703">
        <v>88560</v>
      </c>
      <c r="M7703">
        <v>98.4</v>
      </c>
      <c r="N7703" t="s">
        <v>7263</v>
      </c>
      <c r="O7703" t="s">
        <v>23274</v>
      </c>
      <c r="P7703">
        <v>0</v>
      </c>
      <c r="Q7703">
        <v>0</v>
      </c>
      <c r="R7703">
        <v>2</v>
      </c>
    </row>
    <row r="7704" spans="1:18" x14ac:dyDescent="0.25">
      <c r="A7704" t="s">
        <v>14846</v>
      </c>
      <c r="B7704">
        <v>2019</v>
      </c>
      <c r="C7704">
        <v>5</v>
      </c>
      <c r="D7704">
        <v>28</v>
      </c>
      <c r="E7704" t="s">
        <v>7357</v>
      </c>
      <c r="F7704" s="1" t="s">
        <v>5207</v>
      </c>
      <c r="G7704" s="1" t="s">
        <v>21008</v>
      </c>
      <c r="H7704" s="1" t="s">
        <v>7263</v>
      </c>
      <c r="I7704" t="s">
        <v>21022</v>
      </c>
      <c r="J7704" t="s">
        <v>23</v>
      </c>
      <c r="K7704">
        <v>125</v>
      </c>
      <c r="L7704">
        <v>14840</v>
      </c>
      <c r="M7704">
        <v>118.72</v>
      </c>
      <c r="N7704" t="s">
        <v>7263</v>
      </c>
      <c r="O7704" t="s">
        <v>23274</v>
      </c>
      <c r="P7704">
        <v>0</v>
      </c>
      <c r="Q7704">
        <v>0</v>
      </c>
      <c r="R7704">
        <v>2</v>
      </c>
    </row>
    <row r="7705" spans="1:18" x14ac:dyDescent="0.25">
      <c r="A7705" t="s">
        <v>2308</v>
      </c>
      <c r="B7705">
        <v>2018</v>
      </c>
      <c r="C7705">
        <v>3</v>
      </c>
      <c r="D7705">
        <v>20</v>
      </c>
      <c r="E7705" t="s">
        <v>1620</v>
      </c>
      <c r="F7705" s="1" t="s">
        <v>3205</v>
      </c>
      <c r="G7705" s="1" t="s">
        <v>3863</v>
      </c>
      <c r="H7705" s="1" t="s">
        <v>3206</v>
      </c>
      <c r="I7705" t="s">
        <v>19003</v>
      </c>
      <c r="J7705" t="s">
        <v>23</v>
      </c>
      <c r="K7705">
        <v>4430</v>
      </c>
      <c r="L7705">
        <v>209982</v>
      </c>
      <c r="M7705">
        <v>47.4</v>
      </c>
      <c r="N7705" t="s">
        <v>9344</v>
      </c>
      <c r="O7705" t="s">
        <v>9496</v>
      </c>
      <c r="P7705">
        <v>3.9816758144422926E-2</v>
      </c>
      <c r="Q7705">
        <v>0</v>
      </c>
      <c r="R7705">
        <v>1</v>
      </c>
    </row>
    <row r="7706" spans="1:18" x14ac:dyDescent="0.25">
      <c r="A7706" t="s">
        <v>2308</v>
      </c>
      <c r="B7706">
        <v>2018</v>
      </c>
      <c r="C7706">
        <v>3</v>
      </c>
      <c r="D7706">
        <v>20</v>
      </c>
      <c r="E7706" t="s">
        <v>1620</v>
      </c>
      <c r="F7706" s="1" t="s">
        <v>3205</v>
      </c>
      <c r="G7706" s="1" t="s">
        <v>3863</v>
      </c>
      <c r="H7706" s="1" t="s">
        <v>3206</v>
      </c>
      <c r="I7706" t="s">
        <v>19021</v>
      </c>
      <c r="J7706" t="s">
        <v>23</v>
      </c>
      <c r="K7706">
        <v>4000</v>
      </c>
      <c r="L7706">
        <v>189600</v>
      </c>
      <c r="M7706">
        <v>47.4</v>
      </c>
      <c r="N7706" t="s">
        <v>9303</v>
      </c>
      <c r="O7706" t="s">
        <v>9512</v>
      </c>
      <c r="P7706">
        <v>0</v>
      </c>
      <c r="Q7706">
        <v>0</v>
      </c>
      <c r="R7706">
        <v>1</v>
      </c>
    </row>
    <row r="7707" spans="1:18" x14ac:dyDescent="0.25">
      <c r="A7707" t="s">
        <v>2308</v>
      </c>
      <c r="B7707">
        <v>2018</v>
      </c>
      <c r="C7707">
        <v>3</v>
      </c>
      <c r="D7707">
        <v>20</v>
      </c>
      <c r="E7707" t="s">
        <v>1620</v>
      </c>
      <c r="F7707" s="1" t="s">
        <v>3205</v>
      </c>
      <c r="G7707" s="1" t="s">
        <v>3863</v>
      </c>
      <c r="H7707" s="1" t="s">
        <v>3206</v>
      </c>
      <c r="I7707" t="s">
        <v>19104</v>
      </c>
      <c r="J7707" t="s">
        <v>23</v>
      </c>
      <c r="K7707">
        <v>10890</v>
      </c>
      <c r="L7707">
        <v>516186</v>
      </c>
      <c r="M7707">
        <v>47.4</v>
      </c>
      <c r="N7707" t="s">
        <v>9305</v>
      </c>
      <c r="O7707" t="s">
        <v>9530</v>
      </c>
      <c r="P7707">
        <v>3.1450189480311259E-2</v>
      </c>
      <c r="Q7707">
        <v>0</v>
      </c>
      <c r="R7707">
        <v>1</v>
      </c>
    </row>
    <row r="7708" spans="1:18" x14ac:dyDescent="0.25">
      <c r="A7708" t="s">
        <v>8601</v>
      </c>
      <c r="B7708">
        <v>2018</v>
      </c>
      <c r="C7708">
        <v>6</v>
      </c>
      <c r="D7708">
        <v>1</v>
      </c>
      <c r="E7708" t="s">
        <v>8334</v>
      </c>
      <c r="F7708" s="1" t="s">
        <v>5207</v>
      </c>
      <c r="G7708" s="1" t="s">
        <v>20573</v>
      </c>
      <c r="H7708" s="1" t="s">
        <v>3201</v>
      </c>
      <c r="I7708" t="s">
        <v>20701</v>
      </c>
      <c r="J7708" t="s">
        <v>23</v>
      </c>
      <c r="K7708">
        <v>500</v>
      </c>
      <c r="L7708">
        <v>120000</v>
      </c>
      <c r="M7708">
        <v>240</v>
      </c>
      <c r="N7708" t="s">
        <v>7263</v>
      </c>
      <c r="O7708" t="s">
        <v>23191</v>
      </c>
      <c r="P7708">
        <v>0</v>
      </c>
      <c r="Q7708">
        <v>0</v>
      </c>
      <c r="R7708">
        <v>2</v>
      </c>
    </row>
    <row r="7709" spans="1:18" x14ac:dyDescent="0.25">
      <c r="A7709" t="s">
        <v>8601</v>
      </c>
      <c r="B7709">
        <v>2018</v>
      </c>
      <c r="C7709">
        <v>6</v>
      </c>
      <c r="D7709">
        <v>1</v>
      </c>
      <c r="E7709" t="s">
        <v>8334</v>
      </c>
      <c r="F7709" s="1" t="s">
        <v>5207</v>
      </c>
      <c r="G7709" s="1" t="s">
        <v>20573</v>
      </c>
      <c r="H7709" s="1" t="s">
        <v>3201</v>
      </c>
      <c r="I7709" t="s">
        <v>20878</v>
      </c>
      <c r="J7709" t="s">
        <v>23</v>
      </c>
      <c r="K7709">
        <v>116</v>
      </c>
      <c r="L7709">
        <v>23846.07</v>
      </c>
      <c r="M7709">
        <v>205.57</v>
      </c>
      <c r="N7709" t="s">
        <v>7263</v>
      </c>
      <c r="O7709" t="s">
        <v>23191</v>
      </c>
      <c r="P7709">
        <v>0</v>
      </c>
      <c r="Q7709">
        <v>0</v>
      </c>
      <c r="R7709">
        <v>2</v>
      </c>
    </row>
    <row r="7710" spans="1:18" x14ac:dyDescent="0.25">
      <c r="A7710" t="s">
        <v>7860</v>
      </c>
      <c r="B7710">
        <v>2017</v>
      </c>
      <c r="C7710">
        <v>1</v>
      </c>
      <c r="D7710">
        <v>19</v>
      </c>
      <c r="E7710" t="s">
        <v>7357</v>
      </c>
      <c r="F7710" s="1" t="s">
        <v>5207</v>
      </c>
      <c r="G7710" s="1" t="s">
        <v>20931</v>
      </c>
      <c r="H7710" s="1" t="s">
        <v>7263</v>
      </c>
      <c r="I7710" t="s">
        <v>20946</v>
      </c>
      <c r="J7710" t="s">
        <v>23</v>
      </c>
      <c r="K7710">
        <v>250</v>
      </c>
      <c r="L7710">
        <v>28857.5</v>
      </c>
      <c r="M7710">
        <v>115.43</v>
      </c>
      <c r="N7710" t="s">
        <v>7263</v>
      </c>
      <c r="O7710" t="s">
        <v>23274</v>
      </c>
      <c r="P7710">
        <v>0</v>
      </c>
      <c r="Q7710">
        <v>0</v>
      </c>
      <c r="R7710">
        <v>1</v>
      </c>
    </row>
    <row r="7711" spans="1:18" x14ac:dyDescent="0.25">
      <c r="A7711" t="s">
        <v>7860</v>
      </c>
      <c r="B7711">
        <v>2017</v>
      </c>
      <c r="C7711">
        <v>1</v>
      </c>
      <c r="D7711">
        <v>19</v>
      </c>
      <c r="E7711" t="s">
        <v>7357</v>
      </c>
      <c r="F7711" s="1" t="s">
        <v>5207</v>
      </c>
      <c r="G7711" s="1" t="s">
        <v>20573</v>
      </c>
      <c r="H7711" s="1" t="s">
        <v>7263</v>
      </c>
      <c r="I7711" t="s">
        <v>20764</v>
      </c>
      <c r="J7711" t="s">
        <v>23</v>
      </c>
      <c r="K7711">
        <v>180</v>
      </c>
      <c r="L7711">
        <v>19645.189999999999</v>
      </c>
      <c r="M7711">
        <v>109.14</v>
      </c>
      <c r="N7711" t="s">
        <v>9043</v>
      </c>
      <c r="O7711" t="s">
        <v>9465</v>
      </c>
      <c r="P7711">
        <v>0</v>
      </c>
      <c r="Q7711">
        <v>3.9029243790110295E-2</v>
      </c>
      <c r="R7711">
        <v>1</v>
      </c>
    </row>
    <row r="7712" spans="1:18" x14ac:dyDescent="0.25">
      <c r="A7712" t="s">
        <v>7860</v>
      </c>
      <c r="B7712">
        <v>2017</v>
      </c>
      <c r="C7712">
        <v>1</v>
      </c>
      <c r="D7712">
        <v>19</v>
      </c>
      <c r="E7712" t="s">
        <v>7357</v>
      </c>
      <c r="F7712" s="1" t="s">
        <v>5207</v>
      </c>
      <c r="G7712" s="1" t="s">
        <v>21008</v>
      </c>
      <c r="H7712" s="1" t="s">
        <v>7263</v>
      </c>
      <c r="I7712" t="s">
        <v>7023</v>
      </c>
      <c r="J7712" t="s">
        <v>23</v>
      </c>
      <c r="K7712">
        <v>125</v>
      </c>
      <c r="L7712">
        <v>14866.25</v>
      </c>
      <c r="M7712">
        <v>118.93</v>
      </c>
      <c r="N7712" t="s">
        <v>9365</v>
      </c>
      <c r="O7712" t="s">
        <v>9774</v>
      </c>
      <c r="P7712">
        <v>0</v>
      </c>
      <c r="Q7712">
        <v>0</v>
      </c>
      <c r="R7712">
        <v>1</v>
      </c>
    </row>
    <row r="7713" spans="1:18" x14ac:dyDescent="0.25">
      <c r="A7713" t="s">
        <v>7860</v>
      </c>
      <c r="B7713">
        <v>2017</v>
      </c>
      <c r="C7713">
        <v>1</v>
      </c>
      <c r="D7713">
        <v>19</v>
      </c>
      <c r="E7713" t="s">
        <v>7357</v>
      </c>
      <c r="F7713" s="1" t="s">
        <v>5207</v>
      </c>
      <c r="G7713" s="1" t="s">
        <v>20573</v>
      </c>
      <c r="H7713" s="1" t="s">
        <v>7263</v>
      </c>
      <c r="I7713" t="s">
        <v>20704</v>
      </c>
      <c r="J7713" t="s">
        <v>23</v>
      </c>
      <c r="K7713">
        <v>80</v>
      </c>
      <c r="L7713">
        <v>8094.4</v>
      </c>
      <c r="M7713">
        <v>101.18</v>
      </c>
      <c r="N7713" t="s">
        <v>7263</v>
      </c>
      <c r="O7713" t="s">
        <v>23274</v>
      </c>
      <c r="P7713">
        <v>0</v>
      </c>
      <c r="Q7713">
        <v>0</v>
      </c>
      <c r="R7713">
        <v>1</v>
      </c>
    </row>
    <row r="7714" spans="1:18" x14ac:dyDescent="0.25">
      <c r="A7714" t="s">
        <v>7860</v>
      </c>
      <c r="B7714">
        <v>2017</v>
      </c>
      <c r="C7714">
        <v>1</v>
      </c>
      <c r="D7714">
        <v>19</v>
      </c>
      <c r="E7714" t="s">
        <v>7357</v>
      </c>
      <c r="F7714" s="1" t="s">
        <v>5207</v>
      </c>
      <c r="G7714" s="1" t="s">
        <v>20573</v>
      </c>
      <c r="H7714" s="1" t="s">
        <v>7263</v>
      </c>
      <c r="I7714" t="s">
        <v>20717</v>
      </c>
      <c r="J7714" t="s">
        <v>23</v>
      </c>
      <c r="K7714">
        <v>700</v>
      </c>
      <c r="L7714">
        <v>70826</v>
      </c>
      <c r="M7714">
        <v>101.18</v>
      </c>
      <c r="N7714" t="s">
        <v>8855</v>
      </c>
      <c r="O7714" t="s">
        <v>9463</v>
      </c>
      <c r="P7714">
        <v>0</v>
      </c>
      <c r="Q7714">
        <v>4.5717886060994917E-2</v>
      </c>
      <c r="R7714">
        <v>1</v>
      </c>
    </row>
    <row r="7715" spans="1:18" x14ac:dyDescent="0.25">
      <c r="A7715" t="s">
        <v>7860</v>
      </c>
      <c r="B7715">
        <v>2017</v>
      </c>
      <c r="C7715">
        <v>1</v>
      </c>
      <c r="D7715">
        <v>19</v>
      </c>
      <c r="E7715" t="s">
        <v>7357</v>
      </c>
      <c r="F7715" s="1" t="s">
        <v>5207</v>
      </c>
      <c r="G7715" s="1" t="s">
        <v>20573</v>
      </c>
      <c r="H7715" s="1" t="s">
        <v>7263</v>
      </c>
      <c r="I7715" t="s">
        <v>20805</v>
      </c>
      <c r="J7715" t="s">
        <v>23</v>
      </c>
      <c r="K7715">
        <v>60</v>
      </c>
      <c r="L7715">
        <v>6646.2</v>
      </c>
      <c r="M7715">
        <v>110.77</v>
      </c>
      <c r="N7715" t="s">
        <v>7263</v>
      </c>
      <c r="O7715" t="s">
        <v>23274</v>
      </c>
      <c r="P7715">
        <v>0</v>
      </c>
      <c r="Q7715">
        <v>0</v>
      </c>
      <c r="R7715">
        <v>1</v>
      </c>
    </row>
    <row r="7716" spans="1:18" x14ac:dyDescent="0.25">
      <c r="A7716" t="s">
        <v>7860</v>
      </c>
      <c r="B7716">
        <v>2017</v>
      </c>
      <c r="C7716">
        <v>1</v>
      </c>
      <c r="D7716">
        <v>19</v>
      </c>
      <c r="E7716" t="s">
        <v>7357</v>
      </c>
      <c r="F7716" s="1" t="s">
        <v>5207</v>
      </c>
      <c r="G7716" s="1" t="s">
        <v>21008</v>
      </c>
      <c r="H7716" s="1" t="s">
        <v>7263</v>
      </c>
      <c r="I7716" t="s">
        <v>6965</v>
      </c>
      <c r="J7716" t="s">
        <v>23</v>
      </c>
      <c r="K7716">
        <v>475</v>
      </c>
      <c r="L7716">
        <v>52615.75</v>
      </c>
      <c r="M7716">
        <v>110.77</v>
      </c>
      <c r="N7716" t="s">
        <v>9361</v>
      </c>
      <c r="O7716" t="s">
        <v>9778</v>
      </c>
      <c r="P7716">
        <v>0</v>
      </c>
      <c r="Q7716">
        <v>0</v>
      </c>
      <c r="R7716">
        <v>1</v>
      </c>
    </row>
    <row r="7717" spans="1:18" x14ac:dyDescent="0.25">
      <c r="A7717" t="s">
        <v>7860</v>
      </c>
      <c r="B7717">
        <v>2017</v>
      </c>
      <c r="C7717">
        <v>1</v>
      </c>
      <c r="D7717">
        <v>19</v>
      </c>
      <c r="E7717" t="s">
        <v>7357</v>
      </c>
      <c r="F7717" s="1" t="s">
        <v>5207</v>
      </c>
      <c r="G7717" s="1" t="s">
        <v>20573</v>
      </c>
      <c r="H7717" s="1" t="s">
        <v>7263</v>
      </c>
      <c r="I7717" t="s">
        <v>20709</v>
      </c>
      <c r="J7717" t="s">
        <v>23</v>
      </c>
      <c r="K7717">
        <v>1280</v>
      </c>
      <c r="L7717">
        <v>129510.39999999999</v>
      </c>
      <c r="M7717">
        <v>101.18</v>
      </c>
      <c r="N7717" t="s">
        <v>9024</v>
      </c>
      <c r="O7717" t="s">
        <v>9469</v>
      </c>
      <c r="P7717">
        <v>0</v>
      </c>
      <c r="Q7717">
        <v>3.3430295232662992E-2</v>
      </c>
      <c r="R7717">
        <v>1</v>
      </c>
    </row>
    <row r="7718" spans="1:18" x14ac:dyDescent="0.25">
      <c r="A7718" t="s">
        <v>7860</v>
      </c>
      <c r="B7718">
        <v>2017</v>
      </c>
      <c r="C7718">
        <v>1</v>
      </c>
      <c r="D7718">
        <v>19</v>
      </c>
      <c r="E7718" t="s">
        <v>7357</v>
      </c>
      <c r="F7718" s="1" t="s">
        <v>5207</v>
      </c>
      <c r="G7718" s="1" t="s">
        <v>21008</v>
      </c>
      <c r="H7718" s="1" t="s">
        <v>7263</v>
      </c>
      <c r="I7718" t="s">
        <v>21025</v>
      </c>
      <c r="J7718" t="s">
        <v>23</v>
      </c>
      <c r="K7718">
        <v>100</v>
      </c>
      <c r="L7718">
        <v>12521.01</v>
      </c>
      <c r="M7718">
        <v>125.21</v>
      </c>
      <c r="N7718" t="s">
        <v>7263</v>
      </c>
      <c r="O7718" t="s">
        <v>23274</v>
      </c>
      <c r="P7718">
        <v>0</v>
      </c>
      <c r="Q7718">
        <v>0</v>
      </c>
      <c r="R7718">
        <v>1</v>
      </c>
    </row>
    <row r="7719" spans="1:18" x14ac:dyDescent="0.25">
      <c r="A7719" t="s">
        <v>1611</v>
      </c>
      <c r="B7719">
        <v>2017</v>
      </c>
      <c r="C7719">
        <v>5</v>
      </c>
      <c r="D7719">
        <v>25</v>
      </c>
      <c r="E7719" t="s">
        <v>174</v>
      </c>
      <c r="F7719" s="1" t="s">
        <v>3205</v>
      </c>
      <c r="G7719" s="1" t="s">
        <v>3384</v>
      </c>
      <c r="H7719" s="1" t="s">
        <v>3206</v>
      </c>
      <c r="I7719" t="s">
        <v>17079</v>
      </c>
      <c r="J7719" t="s">
        <v>23</v>
      </c>
      <c r="K7719">
        <v>9980</v>
      </c>
      <c r="L7719">
        <v>384230.02</v>
      </c>
      <c r="M7719">
        <v>38.5</v>
      </c>
      <c r="N7719" t="s">
        <v>170</v>
      </c>
      <c r="O7719" t="s">
        <v>9516</v>
      </c>
      <c r="P7719">
        <v>3.660242098978287E-2</v>
      </c>
      <c r="Q7719">
        <v>0</v>
      </c>
      <c r="R7719">
        <v>2</v>
      </c>
    </row>
    <row r="7720" spans="1:18" x14ac:dyDescent="0.25">
      <c r="A7720" t="s">
        <v>1611</v>
      </c>
      <c r="B7720">
        <v>2017</v>
      </c>
      <c r="C7720">
        <v>5</v>
      </c>
      <c r="D7720">
        <v>25</v>
      </c>
      <c r="E7720" t="s">
        <v>174</v>
      </c>
      <c r="F7720" s="1" t="s">
        <v>3205</v>
      </c>
      <c r="G7720" s="1" t="s">
        <v>3227</v>
      </c>
      <c r="H7720" s="1" t="s">
        <v>3206</v>
      </c>
      <c r="I7720" t="s">
        <v>19773</v>
      </c>
      <c r="J7720" t="s">
        <v>23</v>
      </c>
      <c r="K7720">
        <v>5082</v>
      </c>
      <c r="L7720">
        <v>304920.01</v>
      </c>
      <c r="M7720">
        <v>60</v>
      </c>
      <c r="N7720" t="s">
        <v>22069</v>
      </c>
      <c r="O7720" t="s">
        <v>23265</v>
      </c>
      <c r="P7720">
        <v>0</v>
      </c>
      <c r="Q7720">
        <v>0</v>
      </c>
      <c r="R7720">
        <v>2</v>
      </c>
    </row>
    <row r="7721" spans="1:18" x14ac:dyDescent="0.25">
      <c r="A7721" t="s">
        <v>1611</v>
      </c>
      <c r="B7721">
        <v>2017</v>
      </c>
      <c r="C7721">
        <v>5</v>
      </c>
      <c r="D7721">
        <v>25</v>
      </c>
      <c r="E7721" t="s">
        <v>174</v>
      </c>
      <c r="F7721" s="1" t="s">
        <v>3205</v>
      </c>
      <c r="G7721" s="1" t="s">
        <v>3227</v>
      </c>
      <c r="H7721" s="1" t="s">
        <v>3206</v>
      </c>
      <c r="I7721" t="s">
        <v>1335</v>
      </c>
      <c r="J7721" t="s">
        <v>23</v>
      </c>
      <c r="K7721">
        <v>5055</v>
      </c>
      <c r="L7721">
        <v>303300.01</v>
      </c>
      <c r="M7721">
        <v>60</v>
      </c>
      <c r="N7721" t="s">
        <v>322</v>
      </c>
      <c r="O7721" t="s">
        <v>9483</v>
      </c>
      <c r="P7721">
        <v>0</v>
      </c>
      <c r="Q7721">
        <v>0</v>
      </c>
      <c r="R7721">
        <v>2</v>
      </c>
    </row>
    <row r="7722" spans="1:18" x14ac:dyDescent="0.25">
      <c r="A7722" t="s">
        <v>16336</v>
      </c>
      <c r="B7722">
        <v>2019</v>
      </c>
      <c r="C7722">
        <v>11</v>
      </c>
      <c r="D7722">
        <v>18</v>
      </c>
      <c r="E7722" t="s">
        <v>226</v>
      </c>
      <c r="F7722" s="1" t="s">
        <v>3205</v>
      </c>
      <c r="G7722" s="1" t="s">
        <v>3863</v>
      </c>
      <c r="H7722" s="1" t="s">
        <v>3206</v>
      </c>
      <c r="I7722" t="s">
        <v>19205</v>
      </c>
      <c r="J7722" t="s">
        <v>23</v>
      </c>
      <c r="K7722">
        <v>5745</v>
      </c>
      <c r="L7722">
        <v>255652.5</v>
      </c>
      <c r="M7722">
        <v>44.5</v>
      </c>
      <c r="N7722" t="s">
        <v>9335</v>
      </c>
      <c r="O7722" t="s">
        <v>9441</v>
      </c>
      <c r="P7722">
        <v>0.12724850134172863</v>
      </c>
      <c r="Q7722">
        <v>0</v>
      </c>
      <c r="R7722">
        <v>4</v>
      </c>
    </row>
    <row r="7723" spans="1:18" x14ac:dyDescent="0.25">
      <c r="A7723" t="s">
        <v>16336</v>
      </c>
      <c r="B7723">
        <v>2019</v>
      </c>
      <c r="C7723">
        <v>11</v>
      </c>
      <c r="D7723">
        <v>18</v>
      </c>
      <c r="E7723" t="s">
        <v>226</v>
      </c>
      <c r="F7723" s="1" t="s">
        <v>3205</v>
      </c>
      <c r="G7723" s="1" t="s">
        <v>3384</v>
      </c>
      <c r="H7723" s="1" t="s">
        <v>3206</v>
      </c>
      <c r="I7723" t="s">
        <v>17219</v>
      </c>
      <c r="J7723" t="s">
        <v>23</v>
      </c>
      <c r="K7723">
        <v>14620</v>
      </c>
      <c r="L7723">
        <v>657900</v>
      </c>
      <c r="M7723">
        <v>45</v>
      </c>
      <c r="N7723" t="s">
        <v>112</v>
      </c>
      <c r="O7723" t="s">
        <v>9515</v>
      </c>
      <c r="P7723">
        <v>3.2773227720419927E-2</v>
      </c>
      <c r="Q7723">
        <v>0</v>
      </c>
      <c r="R7723">
        <v>4</v>
      </c>
    </row>
    <row r="7724" spans="1:18" x14ac:dyDescent="0.25">
      <c r="A7724" t="s">
        <v>16764</v>
      </c>
      <c r="B7724">
        <v>2019</v>
      </c>
      <c r="C7724">
        <v>12</v>
      </c>
      <c r="D7724">
        <v>26</v>
      </c>
      <c r="E7724" t="s">
        <v>7328</v>
      </c>
      <c r="F7724" s="1" t="s">
        <v>5207</v>
      </c>
      <c r="G7724" s="1" t="s">
        <v>20573</v>
      </c>
      <c r="H7724" s="1" t="s">
        <v>3200</v>
      </c>
      <c r="I7724" t="s">
        <v>20830</v>
      </c>
      <c r="J7724" t="s">
        <v>23</v>
      </c>
      <c r="K7724">
        <v>1500</v>
      </c>
      <c r="L7724">
        <v>244620</v>
      </c>
      <c r="M7724">
        <v>163.08000000000001</v>
      </c>
      <c r="N7724" t="s">
        <v>7263</v>
      </c>
      <c r="O7724" t="s">
        <v>23192</v>
      </c>
      <c r="P7724">
        <v>0</v>
      </c>
      <c r="Q7724">
        <v>0</v>
      </c>
      <c r="R7724">
        <v>4</v>
      </c>
    </row>
    <row r="7725" spans="1:18" x14ac:dyDescent="0.25">
      <c r="A7725" t="s">
        <v>16764</v>
      </c>
      <c r="B7725">
        <v>2019</v>
      </c>
      <c r="C7725">
        <v>12</v>
      </c>
      <c r="D7725">
        <v>26</v>
      </c>
      <c r="E7725" t="s">
        <v>7328</v>
      </c>
      <c r="F7725" s="1" t="s">
        <v>5207</v>
      </c>
      <c r="G7725" s="1" t="s">
        <v>20573</v>
      </c>
      <c r="H7725" s="1" t="s">
        <v>3200</v>
      </c>
      <c r="I7725" t="s">
        <v>20877</v>
      </c>
      <c r="J7725" t="s">
        <v>23</v>
      </c>
      <c r="K7725">
        <v>600</v>
      </c>
      <c r="L7725">
        <v>119966.39999999999</v>
      </c>
      <c r="M7725">
        <v>199.94</v>
      </c>
      <c r="N7725" t="s">
        <v>7263</v>
      </c>
      <c r="O7725" t="s">
        <v>23192</v>
      </c>
      <c r="P7725">
        <v>0</v>
      </c>
      <c r="Q7725">
        <v>0</v>
      </c>
      <c r="R7725">
        <v>4</v>
      </c>
    </row>
    <row r="7726" spans="1:18" x14ac:dyDescent="0.25">
      <c r="A7726" t="s">
        <v>16764</v>
      </c>
      <c r="B7726">
        <v>2019</v>
      </c>
      <c r="C7726">
        <v>12</v>
      </c>
      <c r="D7726">
        <v>26</v>
      </c>
      <c r="E7726" t="s">
        <v>7328</v>
      </c>
      <c r="F7726" s="1" t="s">
        <v>5207</v>
      </c>
      <c r="G7726" s="1" t="s">
        <v>20573</v>
      </c>
      <c r="H7726" s="1" t="s">
        <v>3200</v>
      </c>
      <c r="I7726" t="s">
        <v>20831</v>
      </c>
      <c r="J7726" t="s">
        <v>23</v>
      </c>
      <c r="K7726">
        <v>1000</v>
      </c>
      <c r="L7726">
        <v>163080</v>
      </c>
      <c r="M7726">
        <v>163.08000000000001</v>
      </c>
      <c r="N7726" t="s">
        <v>7263</v>
      </c>
      <c r="O7726" t="s">
        <v>23192</v>
      </c>
      <c r="P7726">
        <v>0</v>
      </c>
      <c r="Q7726">
        <v>0</v>
      </c>
      <c r="R7726">
        <v>4</v>
      </c>
    </row>
    <row r="7727" spans="1:18" x14ac:dyDescent="0.25">
      <c r="A7727" t="s">
        <v>16764</v>
      </c>
      <c r="B7727">
        <v>2019</v>
      </c>
      <c r="C7727">
        <v>12</v>
      </c>
      <c r="D7727">
        <v>26</v>
      </c>
      <c r="E7727" t="s">
        <v>7328</v>
      </c>
      <c r="F7727" s="1" t="s">
        <v>5207</v>
      </c>
      <c r="G7727" s="1" t="s">
        <v>20573</v>
      </c>
      <c r="H7727" s="1" t="s">
        <v>3200</v>
      </c>
      <c r="I7727" t="s">
        <v>20844</v>
      </c>
      <c r="J7727" t="s">
        <v>23</v>
      </c>
      <c r="K7727">
        <v>400</v>
      </c>
      <c r="L7727">
        <v>65232</v>
      </c>
      <c r="M7727">
        <v>163.08000000000001</v>
      </c>
      <c r="N7727" t="s">
        <v>7263</v>
      </c>
      <c r="O7727" t="s">
        <v>23192</v>
      </c>
      <c r="P7727">
        <v>0</v>
      </c>
      <c r="Q7727">
        <v>0</v>
      </c>
      <c r="R7727">
        <v>4</v>
      </c>
    </row>
    <row r="7728" spans="1:18" x14ac:dyDescent="0.25">
      <c r="A7728" t="s">
        <v>16764</v>
      </c>
      <c r="B7728">
        <v>2019</v>
      </c>
      <c r="C7728">
        <v>12</v>
      </c>
      <c r="D7728">
        <v>26</v>
      </c>
      <c r="E7728" t="s">
        <v>7328</v>
      </c>
      <c r="F7728" s="1" t="s">
        <v>5207</v>
      </c>
      <c r="G7728" s="1" t="s">
        <v>20573</v>
      </c>
      <c r="H7728" s="1" t="s">
        <v>3200</v>
      </c>
      <c r="I7728" t="s">
        <v>20786</v>
      </c>
      <c r="J7728" t="s">
        <v>23</v>
      </c>
      <c r="K7728">
        <v>500</v>
      </c>
      <c r="L7728">
        <v>76800</v>
      </c>
      <c r="M7728">
        <v>153.6</v>
      </c>
      <c r="N7728" t="s">
        <v>7263</v>
      </c>
      <c r="O7728" t="s">
        <v>23192</v>
      </c>
      <c r="P7728">
        <v>0</v>
      </c>
      <c r="Q7728">
        <v>0</v>
      </c>
      <c r="R7728">
        <v>4</v>
      </c>
    </row>
    <row r="7729" spans="1:18" x14ac:dyDescent="0.25">
      <c r="A7729" t="s">
        <v>10527</v>
      </c>
      <c r="B7729">
        <v>2019</v>
      </c>
      <c r="C7729">
        <v>3</v>
      </c>
      <c r="D7729">
        <v>11</v>
      </c>
      <c r="E7729" t="s">
        <v>1515</v>
      </c>
      <c r="F7729" s="1" t="s">
        <v>3205</v>
      </c>
      <c r="G7729" s="1" t="s">
        <v>3384</v>
      </c>
      <c r="H7729" s="1" t="s">
        <v>3206</v>
      </c>
      <c r="I7729" t="s">
        <v>17214</v>
      </c>
      <c r="J7729" t="s">
        <v>23</v>
      </c>
      <c r="K7729">
        <v>19900</v>
      </c>
      <c r="L7729">
        <v>955200</v>
      </c>
      <c r="M7729">
        <v>48</v>
      </c>
      <c r="N7729" t="s">
        <v>645</v>
      </c>
      <c r="O7729" t="s">
        <v>9450</v>
      </c>
      <c r="P7729">
        <v>9.1123449223886266E-2</v>
      </c>
      <c r="Q7729">
        <v>0</v>
      </c>
      <c r="R7729">
        <v>1</v>
      </c>
    </row>
    <row r="7730" spans="1:18" x14ac:dyDescent="0.25">
      <c r="A7730" t="s">
        <v>10527</v>
      </c>
      <c r="B7730">
        <v>2019</v>
      </c>
      <c r="C7730">
        <v>3</v>
      </c>
      <c r="D7730">
        <v>11</v>
      </c>
      <c r="E7730" t="s">
        <v>1515</v>
      </c>
      <c r="F7730" s="1" t="s">
        <v>3205</v>
      </c>
      <c r="G7730" s="1" t="s">
        <v>3967</v>
      </c>
      <c r="H7730" s="1" t="s">
        <v>3204</v>
      </c>
      <c r="I7730" t="s">
        <v>18153</v>
      </c>
      <c r="J7730" t="s">
        <v>23</v>
      </c>
      <c r="K7730">
        <v>309</v>
      </c>
      <c r="L7730">
        <v>14893.8</v>
      </c>
      <c r="M7730">
        <v>48.2</v>
      </c>
      <c r="N7730" t="s">
        <v>9230</v>
      </c>
      <c r="O7730" t="s">
        <v>9504</v>
      </c>
      <c r="P7730">
        <v>0</v>
      </c>
      <c r="Q7730">
        <v>0</v>
      </c>
      <c r="R7730">
        <v>1</v>
      </c>
    </row>
    <row r="7731" spans="1:18" x14ac:dyDescent="0.25">
      <c r="A7731" t="s">
        <v>10527</v>
      </c>
      <c r="B7731">
        <v>2019</v>
      </c>
      <c r="C7731">
        <v>3</v>
      </c>
      <c r="D7731">
        <v>11</v>
      </c>
      <c r="E7731" t="s">
        <v>1515</v>
      </c>
      <c r="F7731" s="1" t="s">
        <v>3205</v>
      </c>
      <c r="G7731" s="1" t="s">
        <v>3967</v>
      </c>
      <c r="H7731" s="1" t="s">
        <v>3204</v>
      </c>
      <c r="I7731" t="s">
        <v>18180</v>
      </c>
      <c r="J7731" t="s">
        <v>23</v>
      </c>
      <c r="K7731">
        <v>303</v>
      </c>
      <c r="L7731">
        <v>14301.6</v>
      </c>
      <c r="M7731">
        <v>47.2</v>
      </c>
      <c r="N7731" t="s">
        <v>9242</v>
      </c>
      <c r="O7731" t="s">
        <v>9676</v>
      </c>
      <c r="P7731">
        <v>0</v>
      </c>
      <c r="Q7731">
        <v>0</v>
      </c>
      <c r="R7731">
        <v>1</v>
      </c>
    </row>
    <row r="7732" spans="1:18" x14ac:dyDescent="0.25">
      <c r="A7732" t="s">
        <v>10925</v>
      </c>
      <c r="B7732">
        <v>2019</v>
      </c>
      <c r="C7732">
        <v>5</v>
      </c>
      <c r="D7732">
        <v>21</v>
      </c>
      <c r="E7732" t="s">
        <v>1515</v>
      </c>
      <c r="F7732" s="1" t="s">
        <v>3205</v>
      </c>
      <c r="G7732" s="1" t="s">
        <v>3863</v>
      </c>
      <c r="H7732" s="1" t="s">
        <v>3206</v>
      </c>
      <c r="I7732" t="s">
        <v>19204</v>
      </c>
      <c r="J7732" t="s">
        <v>23</v>
      </c>
      <c r="K7732">
        <v>18785</v>
      </c>
      <c r="L7732">
        <v>920465</v>
      </c>
      <c r="M7732">
        <v>49</v>
      </c>
      <c r="N7732" t="s">
        <v>9340</v>
      </c>
      <c r="O7732" t="s">
        <v>9482</v>
      </c>
      <c r="P7732">
        <v>8.0867377033553248E-2</v>
      </c>
      <c r="Q7732">
        <v>0</v>
      </c>
      <c r="R7732">
        <v>2</v>
      </c>
    </row>
    <row r="7733" spans="1:18" x14ac:dyDescent="0.25">
      <c r="A7733" t="s">
        <v>7280</v>
      </c>
      <c r="B7733">
        <v>2019</v>
      </c>
      <c r="C7733">
        <v>1</v>
      </c>
      <c r="D7733">
        <v>16</v>
      </c>
      <c r="E7733" t="s">
        <v>226</v>
      </c>
      <c r="F7733" s="1" t="s">
        <v>3205</v>
      </c>
      <c r="G7733" s="1" t="s">
        <v>3863</v>
      </c>
      <c r="H7733" s="1" t="s">
        <v>3206</v>
      </c>
      <c r="I7733" t="s">
        <v>19166</v>
      </c>
      <c r="J7733" t="s">
        <v>23</v>
      </c>
      <c r="K7733">
        <v>20780</v>
      </c>
      <c r="L7733">
        <v>945490</v>
      </c>
      <c r="M7733">
        <v>45.5</v>
      </c>
      <c r="N7733" t="s">
        <v>9347</v>
      </c>
      <c r="O7733" t="s">
        <v>9542</v>
      </c>
      <c r="P7733">
        <v>8.0289698840596724E-2</v>
      </c>
      <c r="Q7733">
        <v>0</v>
      </c>
      <c r="R7733">
        <v>1</v>
      </c>
    </row>
    <row r="7734" spans="1:18" x14ac:dyDescent="0.25">
      <c r="A7734" t="s">
        <v>14964</v>
      </c>
      <c r="B7734">
        <v>2019</v>
      </c>
      <c r="C7734">
        <v>6</v>
      </c>
      <c r="D7734">
        <v>29</v>
      </c>
      <c r="E7734" t="s">
        <v>7471</v>
      </c>
      <c r="F7734" s="1" t="s">
        <v>9480</v>
      </c>
      <c r="G7734" s="1" t="s">
        <v>9480</v>
      </c>
      <c r="H7734" s="1" t="s">
        <v>9480</v>
      </c>
      <c r="I7734" t="s">
        <v>14966</v>
      </c>
      <c r="J7734" t="s">
        <v>38</v>
      </c>
      <c r="K7734">
        <v>12</v>
      </c>
      <c r="L7734">
        <v>3144</v>
      </c>
      <c r="M7734">
        <v>262</v>
      </c>
      <c r="N7734" t="e">
        <v>#N/A</v>
      </c>
      <c r="O7734" t="e">
        <v>#N/A</v>
      </c>
      <c r="P7734">
        <v>0</v>
      </c>
      <c r="Q7734">
        <v>0</v>
      </c>
      <c r="R7734">
        <v>2</v>
      </c>
    </row>
    <row r="7735" spans="1:18" x14ac:dyDescent="0.25">
      <c r="A7735" t="s">
        <v>757</v>
      </c>
      <c r="B7735">
        <v>2016</v>
      </c>
      <c r="C7735">
        <v>4</v>
      </c>
      <c r="D7735">
        <v>5</v>
      </c>
      <c r="E7735" t="s">
        <v>226</v>
      </c>
      <c r="F7735" s="1" t="s">
        <v>3205</v>
      </c>
      <c r="G7735" s="1" t="s">
        <v>3967</v>
      </c>
      <c r="H7735" s="1" t="s">
        <v>3206</v>
      </c>
      <c r="I7735" t="s">
        <v>18680</v>
      </c>
      <c r="J7735" t="s">
        <v>23</v>
      </c>
      <c r="K7735">
        <v>842</v>
      </c>
      <c r="L7735">
        <v>54271.11</v>
      </c>
      <c r="M7735">
        <v>64.459999999999994</v>
      </c>
      <c r="N7735" t="s">
        <v>9247</v>
      </c>
      <c r="O7735" t="s">
        <v>9591</v>
      </c>
      <c r="P7735">
        <v>0</v>
      </c>
      <c r="Q7735">
        <v>0</v>
      </c>
      <c r="R7735">
        <v>2</v>
      </c>
    </row>
    <row r="7736" spans="1:18" x14ac:dyDescent="0.25">
      <c r="A7736" t="s">
        <v>841</v>
      </c>
      <c r="B7736">
        <v>2016</v>
      </c>
      <c r="C7736">
        <v>4</v>
      </c>
      <c r="D7736">
        <v>28</v>
      </c>
      <c r="E7736" t="s">
        <v>92</v>
      </c>
      <c r="F7736" s="1" t="s">
        <v>3205</v>
      </c>
      <c r="G7736" s="1" t="s">
        <v>3863</v>
      </c>
      <c r="H7736" s="1" t="s">
        <v>3206</v>
      </c>
      <c r="I7736" t="s">
        <v>104</v>
      </c>
      <c r="J7736" t="s">
        <v>23</v>
      </c>
      <c r="K7736">
        <v>2970</v>
      </c>
      <c r="L7736">
        <v>123255</v>
      </c>
      <c r="M7736">
        <v>41.5</v>
      </c>
      <c r="N7736" t="s">
        <v>9303</v>
      </c>
      <c r="O7736" t="s">
        <v>9512</v>
      </c>
      <c r="P7736">
        <v>0</v>
      </c>
      <c r="Q7736">
        <v>0</v>
      </c>
      <c r="R7736">
        <v>2</v>
      </c>
    </row>
    <row r="7737" spans="1:18" x14ac:dyDescent="0.25">
      <c r="A7737" t="s">
        <v>15206</v>
      </c>
      <c r="B7737">
        <v>2019</v>
      </c>
      <c r="C7737">
        <v>8</v>
      </c>
      <c r="D7737">
        <v>1</v>
      </c>
      <c r="E7737" t="s">
        <v>174</v>
      </c>
      <c r="F7737" s="1" t="s">
        <v>3205</v>
      </c>
      <c r="G7737" s="1" t="s">
        <v>3863</v>
      </c>
      <c r="H7737" s="1" t="s">
        <v>3206</v>
      </c>
      <c r="I7737" t="s">
        <v>19157</v>
      </c>
      <c r="J7737" t="s">
        <v>23</v>
      </c>
      <c r="K7737">
        <v>15260</v>
      </c>
      <c r="L7737">
        <v>991900.06</v>
      </c>
      <c r="M7737">
        <v>65</v>
      </c>
      <c r="N7737" t="s">
        <v>9311</v>
      </c>
      <c r="O7737" t="s">
        <v>9520</v>
      </c>
      <c r="P7737">
        <v>0</v>
      </c>
      <c r="Q7737">
        <v>0</v>
      </c>
      <c r="R7737">
        <v>3</v>
      </c>
    </row>
    <row r="7738" spans="1:18" x14ac:dyDescent="0.25">
      <c r="A7738" t="s">
        <v>15206</v>
      </c>
      <c r="B7738">
        <v>2019</v>
      </c>
      <c r="C7738">
        <v>8</v>
      </c>
      <c r="D7738">
        <v>1</v>
      </c>
      <c r="E7738" t="s">
        <v>174</v>
      </c>
      <c r="F7738" s="1" t="s">
        <v>3205</v>
      </c>
      <c r="G7738" s="1" t="s">
        <v>3863</v>
      </c>
      <c r="H7738" s="1" t="s">
        <v>3206</v>
      </c>
      <c r="I7738" t="s">
        <v>19321</v>
      </c>
      <c r="J7738" t="s">
        <v>23</v>
      </c>
      <c r="K7738">
        <v>3740</v>
      </c>
      <c r="L7738">
        <v>243100.02</v>
      </c>
      <c r="M7738">
        <v>65</v>
      </c>
      <c r="N7738" t="s">
        <v>9314</v>
      </c>
      <c r="O7738" t="s">
        <v>9453</v>
      </c>
      <c r="P7738">
        <v>1.984751079033405E-2</v>
      </c>
      <c r="Q7738">
        <v>0</v>
      </c>
      <c r="R7738">
        <v>3</v>
      </c>
    </row>
    <row r="7739" spans="1:18" x14ac:dyDescent="0.25">
      <c r="A7739" t="s">
        <v>1150</v>
      </c>
      <c r="B7739">
        <v>2016</v>
      </c>
      <c r="C7739">
        <v>10</v>
      </c>
      <c r="D7739">
        <v>17</v>
      </c>
      <c r="E7739" t="s">
        <v>174</v>
      </c>
      <c r="F7739" s="1" t="s">
        <v>3205</v>
      </c>
      <c r="G7739" s="1" t="s">
        <v>3863</v>
      </c>
      <c r="H7739" s="1" t="s">
        <v>3206</v>
      </c>
      <c r="I7739" t="s">
        <v>19077</v>
      </c>
      <c r="J7739" t="s">
        <v>23</v>
      </c>
      <c r="K7739">
        <v>10025</v>
      </c>
      <c r="L7739">
        <v>395987.54</v>
      </c>
      <c r="M7739">
        <v>39.5</v>
      </c>
      <c r="N7739" t="s">
        <v>9342</v>
      </c>
      <c r="O7739" t="s">
        <v>9510</v>
      </c>
      <c r="P7739">
        <v>0</v>
      </c>
      <c r="Q7739">
        <v>0</v>
      </c>
      <c r="R7739">
        <v>4</v>
      </c>
    </row>
    <row r="7740" spans="1:18" x14ac:dyDescent="0.25">
      <c r="A7740" t="s">
        <v>1150</v>
      </c>
      <c r="B7740">
        <v>2016</v>
      </c>
      <c r="C7740">
        <v>10</v>
      </c>
      <c r="D7740">
        <v>17</v>
      </c>
      <c r="E7740" t="s">
        <v>174</v>
      </c>
      <c r="F7740" s="1" t="s">
        <v>3205</v>
      </c>
      <c r="G7740" s="1" t="s">
        <v>3863</v>
      </c>
      <c r="H7740" s="1" t="s">
        <v>3206</v>
      </c>
      <c r="I7740" t="s">
        <v>728</v>
      </c>
      <c r="J7740" t="s">
        <v>23</v>
      </c>
      <c r="K7740">
        <v>9985</v>
      </c>
      <c r="L7740">
        <v>394407.54</v>
      </c>
      <c r="M7740">
        <v>39.5</v>
      </c>
      <c r="N7740" t="s">
        <v>9332</v>
      </c>
      <c r="O7740" t="s">
        <v>9531</v>
      </c>
      <c r="P7740">
        <v>0</v>
      </c>
      <c r="Q7740">
        <v>0</v>
      </c>
      <c r="R7740">
        <v>4</v>
      </c>
    </row>
    <row r="7741" spans="1:18" x14ac:dyDescent="0.25">
      <c r="A7741" t="s">
        <v>16340</v>
      </c>
      <c r="B7741">
        <v>2019</v>
      </c>
      <c r="C7741">
        <v>11</v>
      </c>
      <c r="D7741">
        <v>15</v>
      </c>
      <c r="E7741" t="s">
        <v>31</v>
      </c>
      <c r="F7741" s="1" t="s">
        <v>3205</v>
      </c>
      <c r="G7741" s="1" t="s">
        <v>18086</v>
      </c>
      <c r="H7741" s="1" t="s">
        <v>3204</v>
      </c>
      <c r="I7741" t="s">
        <v>18091</v>
      </c>
      <c r="J7741" t="s">
        <v>23</v>
      </c>
      <c r="K7741">
        <v>575</v>
      </c>
      <c r="L7741">
        <v>28570</v>
      </c>
      <c r="M7741">
        <v>49.69</v>
      </c>
      <c r="N7741" t="s">
        <v>21876</v>
      </c>
      <c r="O7741" t="s">
        <v>23212</v>
      </c>
      <c r="P7741">
        <v>0</v>
      </c>
      <c r="Q7741">
        <v>0</v>
      </c>
      <c r="R7741">
        <v>4</v>
      </c>
    </row>
    <row r="7742" spans="1:18" x14ac:dyDescent="0.25">
      <c r="A7742" t="s">
        <v>16766</v>
      </c>
      <c r="B7742">
        <v>2019</v>
      </c>
      <c r="C7742">
        <v>1</v>
      </c>
      <c r="D7742">
        <v>16</v>
      </c>
      <c r="E7742" t="s">
        <v>174</v>
      </c>
      <c r="F7742" s="1" t="s">
        <v>9480</v>
      </c>
      <c r="G7742" s="1" t="s">
        <v>9480</v>
      </c>
      <c r="H7742" s="1" t="s">
        <v>9480</v>
      </c>
      <c r="I7742" t="s">
        <v>1271</v>
      </c>
      <c r="J7742" t="s">
        <v>23</v>
      </c>
      <c r="K7742">
        <v>2218</v>
      </c>
      <c r="L7742">
        <v>109347.4</v>
      </c>
      <c r="M7742">
        <v>49.3</v>
      </c>
      <c r="N7742" t="e">
        <v>#N/A</v>
      </c>
      <c r="O7742" t="e">
        <v>#N/A</v>
      </c>
      <c r="P7742">
        <v>0</v>
      </c>
      <c r="Q7742">
        <v>0</v>
      </c>
      <c r="R7742">
        <v>1</v>
      </c>
    </row>
    <row r="7743" spans="1:18" x14ac:dyDescent="0.25">
      <c r="A7743" t="s">
        <v>16766</v>
      </c>
      <c r="B7743">
        <v>2019</v>
      </c>
      <c r="C7743">
        <v>1</v>
      </c>
      <c r="D7743">
        <v>16</v>
      </c>
      <c r="E7743" t="s">
        <v>174</v>
      </c>
      <c r="F7743" s="1" t="s">
        <v>9480</v>
      </c>
      <c r="G7743" s="1" t="s">
        <v>9480</v>
      </c>
      <c r="H7743" s="1" t="s">
        <v>9480</v>
      </c>
      <c r="I7743" t="s">
        <v>1780</v>
      </c>
      <c r="J7743" t="s">
        <v>23</v>
      </c>
      <c r="K7743">
        <v>374</v>
      </c>
      <c r="L7743">
        <v>18812.2</v>
      </c>
      <c r="M7743">
        <v>50.3</v>
      </c>
      <c r="N7743" t="e">
        <v>#N/A</v>
      </c>
      <c r="O7743" t="e">
        <v>#N/A</v>
      </c>
      <c r="P7743">
        <v>0</v>
      </c>
      <c r="Q7743">
        <v>0</v>
      </c>
      <c r="R7743">
        <v>1</v>
      </c>
    </row>
    <row r="7744" spans="1:18" x14ac:dyDescent="0.25">
      <c r="A7744" t="s">
        <v>7630</v>
      </c>
      <c r="B7744">
        <v>2016</v>
      </c>
      <c r="C7744">
        <v>6</v>
      </c>
      <c r="D7744">
        <v>30</v>
      </c>
      <c r="E7744" t="s">
        <v>7304</v>
      </c>
      <c r="F7744" s="1" t="s">
        <v>5207</v>
      </c>
      <c r="G7744" s="1" t="s">
        <v>20931</v>
      </c>
      <c r="H7744" s="1" t="s">
        <v>7263</v>
      </c>
      <c r="I7744" t="s">
        <v>20982</v>
      </c>
      <c r="J7744" t="s">
        <v>23</v>
      </c>
      <c r="K7744">
        <v>260</v>
      </c>
      <c r="L7744">
        <v>35586.199999999997</v>
      </c>
      <c r="M7744">
        <v>136.87</v>
      </c>
      <c r="N7744" t="s">
        <v>9110</v>
      </c>
      <c r="O7744" t="s">
        <v>9461</v>
      </c>
      <c r="P7744">
        <v>0</v>
      </c>
      <c r="Q7744">
        <v>5.1453052842904301E-2</v>
      </c>
      <c r="R7744">
        <v>2</v>
      </c>
    </row>
    <row r="7745" spans="1:18" x14ac:dyDescent="0.25">
      <c r="A7745" t="s">
        <v>1964</v>
      </c>
      <c r="B7745">
        <v>2017</v>
      </c>
      <c r="C7745">
        <v>11</v>
      </c>
      <c r="D7745">
        <v>3</v>
      </c>
      <c r="E7745" t="s">
        <v>1919</v>
      </c>
      <c r="F7745" s="1" t="s">
        <v>3205</v>
      </c>
      <c r="G7745" s="1" t="s">
        <v>3203</v>
      </c>
      <c r="H7745" s="1" t="s">
        <v>3206</v>
      </c>
      <c r="I7745" t="s">
        <v>17642</v>
      </c>
      <c r="J7745" t="s">
        <v>23</v>
      </c>
      <c r="K7745">
        <v>384</v>
      </c>
      <c r="L7745">
        <v>18815.95</v>
      </c>
      <c r="M7745">
        <v>49</v>
      </c>
      <c r="N7745" t="s">
        <v>1889</v>
      </c>
      <c r="O7745" t="s">
        <v>9537</v>
      </c>
      <c r="P7745">
        <v>0</v>
      </c>
      <c r="Q7745">
        <v>0</v>
      </c>
      <c r="R7745">
        <v>4</v>
      </c>
    </row>
    <row r="7746" spans="1:18" x14ac:dyDescent="0.25">
      <c r="A7746" t="s">
        <v>1964</v>
      </c>
      <c r="B7746">
        <v>2017</v>
      </c>
      <c r="C7746">
        <v>11</v>
      </c>
      <c r="D7746">
        <v>3</v>
      </c>
      <c r="E7746" t="s">
        <v>1919</v>
      </c>
      <c r="F7746" s="1" t="s">
        <v>3205</v>
      </c>
      <c r="G7746" s="1" t="s">
        <v>3863</v>
      </c>
      <c r="H7746" s="1" t="s">
        <v>3206</v>
      </c>
      <c r="I7746" t="s">
        <v>18995</v>
      </c>
      <c r="J7746" t="s">
        <v>23</v>
      </c>
      <c r="K7746">
        <v>2410</v>
      </c>
      <c r="L7746">
        <v>116162</v>
      </c>
      <c r="M7746">
        <v>48.2</v>
      </c>
      <c r="N7746" t="s">
        <v>9347</v>
      </c>
      <c r="O7746" t="s">
        <v>9542</v>
      </c>
      <c r="P7746">
        <v>8.0289698840596724E-2</v>
      </c>
      <c r="Q7746">
        <v>0</v>
      </c>
      <c r="R7746">
        <v>4</v>
      </c>
    </row>
    <row r="7747" spans="1:18" x14ac:dyDescent="0.25">
      <c r="A7747" t="s">
        <v>1964</v>
      </c>
      <c r="B7747">
        <v>2017</v>
      </c>
      <c r="C7747">
        <v>11</v>
      </c>
      <c r="D7747">
        <v>3</v>
      </c>
      <c r="E7747" t="s">
        <v>1919</v>
      </c>
      <c r="F7747" s="1" t="s">
        <v>3205</v>
      </c>
      <c r="G7747" s="1" t="s">
        <v>3203</v>
      </c>
      <c r="H7747" s="1" t="s">
        <v>3206</v>
      </c>
      <c r="I7747" t="s">
        <v>17703</v>
      </c>
      <c r="J7747" t="s">
        <v>23</v>
      </c>
      <c r="K7747">
        <v>428</v>
      </c>
      <c r="L7747">
        <v>6666.45</v>
      </c>
      <c r="M7747">
        <v>15.58</v>
      </c>
      <c r="N7747" t="s">
        <v>1967</v>
      </c>
      <c r="O7747" t="s">
        <v>9536</v>
      </c>
      <c r="P7747">
        <v>0</v>
      </c>
      <c r="Q7747">
        <v>0</v>
      </c>
      <c r="R7747">
        <v>4</v>
      </c>
    </row>
    <row r="7748" spans="1:18" x14ac:dyDescent="0.25">
      <c r="A7748" t="s">
        <v>1964</v>
      </c>
      <c r="B7748">
        <v>2017</v>
      </c>
      <c r="C7748">
        <v>11</v>
      </c>
      <c r="D7748">
        <v>3</v>
      </c>
      <c r="E7748" t="s">
        <v>1919</v>
      </c>
      <c r="F7748" s="1" t="s">
        <v>3205</v>
      </c>
      <c r="G7748" s="1" t="s">
        <v>3216</v>
      </c>
      <c r="H7748" s="1" t="s">
        <v>3206</v>
      </c>
      <c r="I7748" t="s">
        <v>17523</v>
      </c>
      <c r="J7748" t="s">
        <v>23</v>
      </c>
      <c r="K7748">
        <v>428</v>
      </c>
      <c r="L7748">
        <v>26450.400000000001</v>
      </c>
      <c r="M7748">
        <v>61.8</v>
      </c>
      <c r="N7748" t="s">
        <v>21830</v>
      </c>
      <c r="O7748" t="s">
        <v>23356</v>
      </c>
      <c r="P7748">
        <v>0</v>
      </c>
      <c r="Q7748">
        <v>0</v>
      </c>
      <c r="R7748">
        <v>4</v>
      </c>
    </row>
    <row r="7749" spans="1:18" x14ac:dyDescent="0.25">
      <c r="A7749" t="s">
        <v>1964</v>
      </c>
      <c r="B7749">
        <v>2017</v>
      </c>
      <c r="C7749">
        <v>11</v>
      </c>
      <c r="D7749">
        <v>3</v>
      </c>
      <c r="E7749" t="s">
        <v>1919</v>
      </c>
      <c r="F7749" s="1" t="s">
        <v>3205</v>
      </c>
      <c r="G7749" s="1" t="s">
        <v>3203</v>
      </c>
      <c r="H7749" s="1" t="s">
        <v>3206</v>
      </c>
      <c r="I7749" t="s">
        <v>17999</v>
      </c>
      <c r="J7749" t="s">
        <v>23</v>
      </c>
      <c r="K7749">
        <v>1662</v>
      </c>
      <c r="L7749">
        <v>81438</v>
      </c>
      <c r="M7749">
        <v>49</v>
      </c>
      <c r="N7749" t="s">
        <v>35</v>
      </c>
      <c r="O7749" t="s">
        <v>9486</v>
      </c>
      <c r="P7749">
        <v>0</v>
      </c>
      <c r="Q7749">
        <v>0</v>
      </c>
      <c r="R7749">
        <v>4</v>
      </c>
    </row>
    <row r="7750" spans="1:18" x14ac:dyDescent="0.25">
      <c r="A7750" t="s">
        <v>1964</v>
      </c>
      <c r="B7750">
        <v>2017</v>
      </c>
      <c r="C7750">
        <v>11</v>
      </c>
      <c r="D7750">
        <v>3</v>
      </c>
      <c r="E7750" t="s">
        <v>1919</v>
      </c>
      <c r="F7750" s="1" t="s">
        <v>3205</v>
      </c>
      <c r="G7750" s="1" t="s">
        <v>3203</v>
      </c>
      <c r="H7750" s="1" t="s">
        <v>3206</v>
      </c>
      <c r="I7750" t="s">
        <v>18003</v>
      </c>
      <c r="J7750" t="s">
        <v>23</v>
      </c>
      <c r="K7750">
        <v>2406</v>
      </c>
      <c r="L7750">
        <v>117893.6</v>
      </c>
      <c r="M7750">
        <v>49</v>
      </c>
      <c r="N7750" t="s">
        <v>1970</v>
      </c>
      <c r="O7750" t="s">
        <v>9538</v>
      </c>
      <c r="P7750">
        <v>0</v>
      </c>
      <c r="Q7750">
        <v>0</v>
      </c>
      <c r="R7750">
        <v>4</v>
      </c>
    </row>
    <row r="7751" spans="1:18" x14ac:dyDescent="0.25">
      <c r="A7751" t="s">
        <v>8254</v>
      </c>
      <c r="B7751">
        <v>2017</v>
      </c>
      <c r="C7751">
        <v>11</v>
      </c>
      <c r="D7751">
        <v>20</v>
      </c>
      <c r="E7751" t="s">
        <v>8255</v>
      </c>
      <c r="F7751" s="1" t="s">
        <v>5207</v>
      </c>
      <c r="G7751" s="1" t="s">
        <v>20573</v>
      </c>
      <c r="H7751" s="1" t="s">
        <v>7263</v>
      </c>
      <c r="I7751" t="s">
        <v>20606</v>
      </c>
      <c r="J7751" t="s">
        <v>23</v>
      </c>
      <c r="K7751">
        <v>25</v>
      </c>
      <c r="L7751">
        <v>2964.75</v>
      </c>
      <c r="M7751">
        <v>118.59</v>
      </c>
      <c r="N7751" t="s">
        <v>7263</v>
      </c>
      <c r="O7751" t="s">
        <v>23274</v>
      </c>
      <c r="P7751">
        <v>0</v>
      </c>
      <c r="Q7751">
        <v>0</v>
      </c>
      <c r="R7751">
        <v>4</v>
      </c>
    </row>
    <row r="7752" spans="1:18" x14ac:dyDescent="0.25">
      <c r="A7752" t="s">
        <v>8254</v>
      </c>
      <c r="B7752">
        <v>2017</v>
      </c>
      <c r="C7752">
        <v>11</v>
      </c>
      <c r="D7752">
        <v>20</v>
      </c>
      <c r="E7752" t="s">
        <v>8255</v>
      </c>
      <c r="F7752" s="1" t="s">
        <v>5207</v>
      </c>
      <c r="G7752" s="1" t="s">
        <v>20573</v>
      </c>
      <c r="H7752" s="1" t="s">
        <v>7263</v>
      </c>
      <c r="I7752" t="s">
        <v>20645</v>
      </c>
      <c r="J7752" t="s">
        <v>23</v>
      </c>
      <c r="K7752">
        <v>50</v>
      </c>
      <c r="L7752">
        <v>5491.72</v>
      </c>
      <c r="M7752">
        <v>109.83</v>
      </c>
      <c r="N7752" t="s">
        <v>7263</v>
      </c>
      <c r="O7752" t="s">
        <v>23274</v>
      </c>
      <c r="P7752">
        <v>0</v>
      </c>
      <c r="Q7752">
        <v>0</v>
      </c>
      <c r="R7752">
        <v>4</v>
      </c>
    </row>
    <row r="7753" spans="1:18" x14ac:dyDescent="0.25">
      <c r="A7753" t="s">
        <v>8254</v>
      </c>
      <c r="B7753">
        <v>2017</v>
      </c>
      <c r="C7753">
        <v>11</v>
      </c>
      <c r="D7753">
        <v>20</v>
      </c>
      <c r="E7753" t="s">
        <v>8255</v>
      </c>
      <c r="F7753" s="1" t="s">
        <v>5207</v>
      </c>
      <c r="G7753" s="1" t="s">
        <v>20931</v>
      </c>
      <c r="H7753" s="1" t="s">
        <v>7263</v>
      </c>
      <c r="I7753" t="s">
        <v>21005</v>
      </c>
      <c r="J7753" t="s">
        <v>23</v>
      </c>
      <c r="K7753">
        <v>10</v>
      </c>
      <c r="L7753">
        <v>1736.13</v>
      </c>
      <c r="M7753">
        <v>173.61</v>
      </c>
      <c r="N7753" t="s">
        <v>7263</v>
      </c>
      <c r="O7753" t="s">
        <v>23274</v>
      </c>
      <c r="P7753">
        <v>0</v>
      </c>
      <c r="Q7753">
        <v>0</v>
      </c>
      <c r="R7753">
        <v>4</v>
      </c>
    </row>
    <row r="7754" spans="1:18" x14ac:dyDescent="0.25">
      <c r="A7754" t="s">
        <v>8254</v>
      </c>
      <c r="B7754">
        <v>2017</v>
      </c>
      <c r="C7754">
        <v>11</v>
      </c>
      <c r="D7754">
        <v>20</v>
      </c>
      <c r="E7754" t="s">
        <v>8255</v>
      </c>
      <c r="F7754" s="1" t="s">
        <v>5207</v>
      </c>
      <c r="G7754" s="1" t="s">
        <v>20573</v>
      </c>
      <c r="H7754" s="1" t="s">
        <v>7263</v>
      </c>
      <c r="I7754" t="s">
        <v>20642</v>
      </c>
      <c r="J7754" t="s">
        <v>23</v>
      </c>
      <c r="K7754">
        <v>50</v>
      </c>
      <c r="L7754">
        <v>5597.92</v>
      </c>
      <c r="M7754">
        <v>111.96</v>
      </c>
      <c r="N7754" t="s">
        <v>7263</v>
      </c>
      <c r="O7754" t="s">
        <v>23274</v>
      </c>
      <c r="P7754">
        <v>0</v>
      </c>
      <c r="Q7754">
        <v>0</v>
      </c>
      <c r="R7754">
        <v>4</v>
      </c>
    </row>
    <row r="7755" spans="1:18" x14ac:dyDescent="0.25">
      <c r="A7755" t="s">
        <v>8254</v>
      </c>
      <c r="B7755">
        <v>2017</v>
      </c>
      <c r="C7755">
        <v>11</v>
      </c>
      <c r="D7755">
        <v>20</v>
      </c>
      <c r="E7755" t="s">
        <v>8255</v>
      </c>
      <c r="F7755" s="1" t="s">
        <v>5207</v>
      </c>
      <c r="G7755" s="1" t="s">
        <v>20573</v>
      </c>
      <c r="H7755" s="1" t="s">
        <v>7263</v>
      </c>
      <c r="I7755" t="s">
        <v>20603</v>
      </c>
      <c r="J7755" t="s">
        <v>23</v>
      </c>
      <c r="K7755">
        <v>75</v>
      </c>
      <c r="L7755">
        <v>8894.25</v>
      </c>
      <c r="M7755">
        <v>118.59</v>
      </c>
      <c r="N7755" t="s">
        <v>7263</v>
      </c>
      <c r="O7755" t="s">
        <v>23274</v>
      </c>
      <c r="P7755">
        <v>0</v>
      </c>
      <c r="Q7755">
        <v>0</v>
      </c>
      <c r="R7755">
        <v>4</v>
      </c>
    </row>
    <row r="7756" spans="1:18" x14ac:dyDescent="0.25">
      <c r="A7756" t="s">
        <v>8254</v>
      </c>
      <c r="B7756">
        <v>2017</v>
      </c>
      <c r="C7756">
        <v>11</v>
      </c>
      <c r="D7756">
        <v>20</v>
      </c>
      <c r="E7756" t="s">
        <v>8255</v>
      </c>
      <c r="F7756" s="1" t="s">
        <v>5207</v>
      </c>
      <c r="G7756" s="1" t="s">
        <v>20573</v>
      </c>
      <c r="H7756" s="1" t="s">
        <v>7263</v>
      </c>
      <c r="I7756" t="s">
        <v>20595</v>
      </c>
      <c r="J7756" t="s">
        <v>23</v>
      </c>
      <c r="K7756">
        <v>100</v>
      </c>
      <c r="L7756">
        <v>11859</v>
      </c>
      <c r="M7756">
        <v>118.59</v>
      </c>
      <c r="N7756" t="s">
        <v>7263</v>
      </c>
      <c r="O7756" t="s">
        <v>23274</v>
      </c>
      <c r="P7756">
        <v>0</v>
      </c>
      <c r="Q7756">
        <v>0</v>
      </c>
      <c r="R7756">
        <v>4</v>
      </c>
    </row>
    <row r="7757" spans="1:18" x14ac:dyDescent="0.25">
      <c r="A7757" t="s">
        <v>8254</v>
      </c>
      <c r="B7757">
        <v>2017</v>
      </c>
      <c r="C7757">
        <v>11</v>
      </c>
      <c r="D7757">
        <v>20</v>
      </c>
      <c r="E7757" t="s">
        <v>8255</v>
      </c>
      <c r="F7757" s="1" t="s">
        <v>5207</v>
      </c>
      <c r="G7757" s="1" t="s">
        <v>20573</v>
      </c>
      <c r="H7757" s="1" t="s">
        <v>7263</v>
      </c>
      <c r="I7757" t="s">
        <v>5311</v>
      </c>
      <c r="J7757" t="s">
        <v>23</v>
      </c>
      <c r="K7757">
        <v>25</v>
      </c>
      <c r="L7757">
        <v>3125.82</v>
      </c>
      <c r="M7757">
        <v>125.03</v>
      </c>
      <c r="N7757" t="s">
        <v>8969</v>
      </c>
      <c r="O7757" t="s">
        <v>9939</v>
      </c>
      <c r="P7757">
        <v>0</v>
      </c>
      <c r="Q7757">
        <v>0</v>
      </c>
      <c r="R7757">
        <v>4</v>
      </c>
    </row>
    <row r="7758" spans="1:18" x14ac:dyDescent="0.25">
      <c r="A7758" t="s">
        <v>8254</v>
      </c>
      <c r="B7758">
        <v>2017</v>
      </c>
      <c r="C7758">
        <v>11</v>
      </c>
      <c r="D7758">
        <v>20</v>
      </c>
      <c r="E7758" t="s">
        <v>8255</v>
      </c>
      <c r="F7758" s="1" t="s">
        <v>5207</v>
      </c>
      <c r="G7758" s="1" t="s">
        <v>20573</v>
      </c>
      <c r="H7758" s="1" t="s">
        <v>7263</v>
      </c>
      <c r="I7758" t="s">
        <v>20644</v>
      </c>
      <c r="J7758" t="s">
        <v>23</v>
      </c>
      <c r="K7758">
        <v>125</v>
      </c>
      <c r="L7758">
        <v>13729.3</v>
      </c>
      <c r="M7758">
        <v>109.83</v>
      </c>
      <c r="N7758" t="s">
        <v>7263</v>
      </c>
      <c r="O7758" t="s">
        <v>23274</v>
      </c>
      <c r="P7758">
        <v>0</v>
      </c>
      <c r="Q7758">
        <v>0</v>
      </c>
      <c r="R7758">
        <v>4</v>
      </c>
    </row>
    <row r="7759" spans="1:18" x14ac:dyDescent="0.25">
      <c r="A7759" t="s">
        <v>15466</v>
      </c>
      <c r="B7759">
        <v>2019</v>
      </c>
      <c r="C7759">
        <v>8</v>
      </c>
      <c r="D7759">
        <v>30</v>
      </c>
      <c r="E7759" t="s">
        <v>174</v>
      </c>
      <c r="F7759" s="1" t="s">
        <v>3205</v>
      </c>
      <c r="G7759" s="1" t="s">
        <v>3863</v>
      </c>
      <c r="H7759" s="1" t="s">
        <v>3206</v>
      </c>
      <c r="I7759" t="s">
        <v>19205</v>
      </c>
      <c r="J7759" t="s">
        <v>23</v>
      </c>
      <c r="K7759">
        <v>16180</v>
      </c>
      <c r="L7759">
        <v>791202</v>
      </c>
      <c r="M7759">
        <v>48.9</v>
      </c>
      <c r="N7759" t="s">
        <v>9335</v>
      </c>
      <c r="O7759" t="s">
        <v>9441</v>
      </c>
      <c r="P7759">
        <v>0.12724850134172863</v>
      </c>
      <c r="Q7759">
        <v>0</v>
      </c>
      <c r="R7759">
        <v>3</v>
      </c>
    </row>
    <row r="7760" spans="1:18" x14ac:dyDescent="0.25">
      <c r="A7760" t="s">
        <v>15466</v>
      </c>
      <c r="B7760">
        <v>2019</v>
      </c>
      <c r="C7760">
        <v>8</v>
      </c>
      <c r="D7760">
        <v>30</v>
      </c>
      <c r="E7760" t="s">
        <v>174</v>
      </c>
      <c r="F7760" s="1" t="s">
        <v>3205</v>
      </c>
      <c r="G7760" s="1" t="s">
        <v>3863</v>
      </c>
      <c r="H7760" s="1" t="s">
        <v>3206</v>
      </c>
      <c r="I7760" t="s">
        <v>19209</v>
      </c>
      <c r="J7760" t="s">
        <v>23</v>
      </c>
      <c r="K7760">
        <v>490</v>
      </c>
      <c r="L7760">
        <v>23961</v>
      </c>
      <c r="M7760">
        <v>48.9</v>
      </c>
      <c r="N7760" t="s">
        <v>9337</v>
      </c>
      <c r="O7760" t="s">
        <v>9440</v>
      </c>
      <c r="P7760">
        <v>0.12068470364021268</v>
      </c>
      <c r="Q7760">
        <v>0</v>
      </c>
      <c r="R7760">
        <v>3</v>
      </c>
    </row>
    <row r="7761" spans="1:18" x14ac:dyDescent="0.25">
      <c r="A7761" t="s">
        <v>15466</v>
      </c>
      <c r="B7761">
        <v>2019</v>
      </c>
      <c r="C7761">
        <v>8</v>
      </c>
      <c r="D7761">
        <v>30</v>
      </c>
      <c r="E7761" t="s">
        <v>174</v>
      </c>
      <c r="F7761" s="1" t="s">
        <v>3205</v>
      </c>
      <c r="G7761" s="1" t="s">
        <v>3863</v>
      </c>
      <c r="H7761" s="1" t="s">
        <v>3206</v>
      </c>
      <c r="I7761" t="s">
        <v>19416</v>
      </c>
      <c r="J7761" t="s">
        <v>23</v>
      </c>
      <c r="K7761">
        <v>3260</v>
      </c>
      <c r="L7761">
        <v>159414</v>
      </c>
      <c r="M7761">
        <v>48.9</v>
      </c>
      <c r="N7761" t="s">
        <v>9332</v>
      </c>
      <c r="O7761" t="s">
        <v>9531</v>
      </c>
      <c r="P7761">
        <v>0</v>
      </c>
      <c r="Q7761">
        <v>0</v>
      </c>
      <c r="R7761">
        <v>3</v>
      </c>
    </row>
    <row r="7762" spans="1:18" x14ac:dyDescent="0.25">
      <c r="A7762" t="s">
        <v>15951</v>
      </c>
      <c r="B7762">
        <v>2019</v>
      </c>
      <c r="C7762">
        <v>10</v>
      </c>
      <c r="D7762">
        <v>7</v>
      </c>
      <c r="E7762" t="s">
        <v>1620</v>
      </c>
      <c r="F7762" s="1" t="s">
        <v>3205</v>
      </c>
      <c r="G7762" s="1" t="s">
        <v>3863</v>
      </c>
      <c r="H7762" s="1" t="s">
        <v>3206</v>
      </c>
      <c r="I7762" t="s">
        <v>19221</v>
      </c>
      <c r="J7762" t="s">
        <v>23</v>
      </c>
      <c r="K7762">
        <v>2650</v>
      </c>
      <c r="L7762">
        <v>113950</v>
      </c>
      <c r="M7762">
        <v>43</v>
      </c>
      <c r="N7762" t="s">
        <v>9347</v>
      </c>
      <c r="O7762" t="s">
        <v>9542</v>
      </c>
      <c r="P7762">
        <v>8.0289698840596724E-2</v>
      </c>
      <c r="Q7762">
        <v>0</v>
      </c>
      <c r="R7762">
        <v>4</v>
      </c>
    </row>
    <row r="7763" spans="1:18" x14ac:dyDescent="0.25">
      <c r="A7763" t="s">
        <v>15951</v>
      </c>
      <c r="B7763">
        <v>2019</v>
      </c>
      <c r="C7763">
        <v>10</v>
      </c>
      <c r="D7763">
        <v>7</v>
      </c>
      <c r="E7763" t="s">
        <v>1620</v>
      </c>
      <c r="F7763" s="1" t="s">
        <v>3205</v>
      </c>
      <c r="G7763" s="1" t="s">
        <v>3863</v>
      </c>
      <c r="H7763" s="1" t="s">
        <v>3206</v>
      </c>
      <c r="I7763" t="s">
        <v>19301</v>
      </c>
      <c r="J7763" t="s">
        <v>23</v>
      </c>
      <c r="K7763">
        <v>11956</v>
      </c>
      <c r="L7763">
        <v>762792.8</v>
      </c>
      <c r="M7763">
        <v>63.8</v>
      </c>
      <c r="N7763" t="s">
        <v>9313</v>
      </c>
      <c r="O7763" t="s">
        <v>9448</v>
      </c>
      <c r="P7763">
        <v>2.823689586550486E-2</v>
      </c>
      <c r="Q7763">
        <v>0</v>
      </c>
      <c r="R7763">
        <v>4</v>
      </c>
    </row>
    <row r="7764" spans="1:18" x14ac:dyDescent="0.25">
      <c r="A7764" t="s">
        <v>15951</v>
      </c>
      <c r="B7764">
        <v>2019</v>
      </c>
      <c r="C7764">
        <v>10</v>
      </c>
      <c r="D7764">
        <v>7</v>
      </c>
      <c r="E7764" t="s">
        <v>1620</v>
      </c>
      <c r="F7764" s="1" t="s">
        <v>3205</v>
      </c>
      <c r="G7764" s="1" t="s">
        <v>3863</v>
      </c>
      <c r="H7764" s="1" t="s">
        <v>3206</v>
      </c>
      <c r="I7764" t="s">
        <v>19304</v>
      </c>
      <c r="J7764" t="s">
        <v>23</v>
      </c>
      <c r="K7764">
        <v>1014</v>
      </c>
      <c r="L7764">
        <v>64693.19</v>
      </c>
      <c r="M7764">
        <v>63.8</v>
      </c>
      <c r="N7764" t="s">
        <v>9311</v>
      </c>
      <c r="O7764" t="s">
        <v>9520</v>
      </c>
      <c r="P7764">
        <v>0</v>
      </c>
      <c r="Q7764">
        <v>0</v>
      </c>
      <c r="R7764">
        <v>4</v>
      </c>
    </row>
    <row r="7765" spans="1:18" x14ac:dyDescent="0.25">
      <c r="A7765" t="s">
        <v>15951</v>
      </c>
      <c r="B7765">
        <v>2019</v>
      </c>
      <c r="C7765">
        <v>10</v>
      </c>
      <c r="D7765">
        <v>7</v>
      </c>
      <c r="E7765" t="s">
        <v>1620</v>
      </c>
      <c r="F7765" s="1" t="s">
        <v>3205</v>
      </c>
      <c r="G7765" s="1" t="s">
        <v>3863</v>
      </c>
      <c r="H7765" s="1" t="s">
        <v>3206</v>
      </c>
      <c r="I7765" t="s">
        <v>19321</v>
      </c>
      <c r="J7765" t="s">
        <v>23</v>
      </c>
      <c r="K7765">
        <v>4189</v>
      </c>
      <c r="L7765">
        <v>267258.2</v>
      </c>
      <c r="M7765">
        <v>63.8</v>
      </c>
      <c r="N7765" t="s">
        <v>9314</v>
      </c>
      <c r="O7765" t="s">
        <v>9453</v>
      </c>
      <c r="P7765">
        <v>1.984751079033405E-2</v>
      </c>
      <c r="Q7765">
        <v>0</v>
      </c>
      <c r="R7765">
        <v>4</v>
      </c>
    </row>
    <row r="7766" spans="1:18" x14ac:dyDescent="0.25">
      <c r="A7766" t="s">
        <v>7288</v>
      </c>
      <c r="B7766">
        <v>2019</v>
      </c>
      <c r="C7766">
        <v>1</v>
      </c>
      <c r="D7766">
        <v>17</v>
      </c>
      <c r="E7766" t="s">
        <v>226</v>
      </c>
      <c r="F7766" s="1" t="s">
        <v>3205</v>
      </c>
      <c r="G7766" s="1" t="s">
        <v>3863</v>
      </c>
      <c r="H7766" s="1" t="s">
        <v>3206</v>
      </c>
      <c r="I7766" t="s">
        <v>19210</v>
      </c>
      <c r="J7766" t="s">
        <v>23</v>
      </c>
      <c r="K7766">
        <v>14615</v>
      </c>
      <c r="L7766">
        <v>664982.5</v>
      </c>
      <c r="M7766">
        <v>45.5</v>
      </c>
      <c r="N7766" t="s">
        <v>9344</v>
      </c>
      <c r="O7766" t="s">
        <v>9496</v>
      </c>
      <c r="P7766">
        <v>3.9816758144422926E-2</v>
      </c>
      <c r="Q7766">
        <v>0</v>
      </c>
      <c r="R7766">
        <v>1</v>
      </c>
    </row>
    <row r="7767" spans="1:18" x14ac:dyDescent="0.25">
      <c r="A7767" t="s">
        <v>7288</v>
      </c>
      <c r="B7767">
        <v>2019</v>
      </c>
      <c r="C7767">
        <v>1</v>
      </c>
      <c r="D7767">
        <v>17</v>
      </c>
      <c r="E7767" t="s">
        <v>226</v>
      </c>
      <c r="F7767" s="1" t="s">
        <v>3205</v>
      </c>
      <c r="G7767" s="1" t="s">
        <v>3863</v>
      </c>
      <c r="H7767" s="1" t="s">
        <v>3206</v>
      </c>
      <c r="I7767" t="s">
        <v>19162</v>
      </c>
      <c r="J7767" t="s">
        <v>23</v>
      </c>
      <c r="K7767">
        <v>6350</v>
      </c>
      <c r="L7767">
        <v>288925</v>
      </c>
      <c r="M7767">
        <v>45.5</v>
      </c>
      <c r="N7767" t="s">
        <v>9335</v>
      </c>
      <c r="O7767" t="s">
        <v>9441</v>
      </c>
      <c r="P7767">
        <v>0.12724850134172863</v>
      </c>
      <c r="Q7767">
        <v>0</v>
      </c>
      <c r="R7767">
        <v>1</v>
      </c>
    </row>
    <row r="7768" spans="1:18" x14ac:dyDescent="0.25">
      <c r="A7768" t="s">
        <v>8702</v>
      </c>
      <c r="B7768">
        <v>2018</v>
      </c>
      <c r="C7768">
        <v>8</v>
      </c>
      <c r="D7768">
        <v>31</v>
      </c>
      <c r="E7768" t="s">
        <v>8609</v>
      </c>
      <c r="F7768" s="1" t="s">
        <v>5207</v>
      </c>
      <c r="G7768" s="1" t="s">
        <v>21054</v>
      </c>
      <c r="H7768" s="1" t="s">
        <v>7263</v>
      </c>
      <c r="I7768" t="s">
        <v>21067</v>
      </c>
      <c r="J7768" t="s">
        <v>38</v>
      </c>
      <c r="K7768">
        <v>70</v>
      </c>
      <c r="L7768">
        <v>30562</v>
      </c>
      <c r="M7768">
        <v>436.6</v>
      </c>
      <c r="N7768" t="s">
        <v>7263</v>
      </c>
      <c r="O7768" t="s">
        <v>23274</v>
      </c>
      <c r="P7768">
        <v>0</v>
      </c>
      <c r="Q7768">
        <v>0</v>
      </c>
      <c r="R7768">
        <v>3</v>
      </c>
    </row>
    <row r="7769" spans="1:18" x14ac:dyDescent="0.25">
      <c r="A7769" t="s">
        <v>632</v>
      </c>
      <c r="B7769">
        <v>2016</v>
      </c>
      <c r="C7769">
        <v>3</v>
      </c>
      <c r="D7769">
        <v>2</v>
      </c>
      <c r="E7769" t="s">
        <v>174</v>
      </c>
      <c r="F7769" s="1" t="s">
        <v>3205</v>
      </c>
      <c r="G7769" s="1" t="s">
        <v>3384</v>
      </c>
      <c r="H7769" s="1" t="s">
        <v>3206</v>
      </c>
      <c r="I7769" t="s">
        <v>17443</v>
      </c>
      <c r="J7769" t="s">
        <v>23</v>
      </c>
      <c r="K7769">
        <v>9650</v>
      </c>
      <c r="L7769">
        <v>279849.99</v>
      </c>
      <c r="M7769">
        <v>29</v>
      </c>
      <c r="N7769" t="s">
        <v>163</v>
      </c>
      <c r="O7769" t="s">
        <v>9505</v>
      </c>
      <c r="P7769">
        <v>3.8218627714528705E-2</v>
      </c>
      <c r="Q7769">
        <v>0</v>
      </c>
      <c r="R7769">
        <v>1</v>
      </c>
    </row>
    <row r="7770" spans="1:18" x14ac:dyDescent="0.25">
      <c r="A7770" t="s">
        <v>632</v>
      </c>
      <c r="B7770">
        <v>2016</v>
      </c>
      <c r="C7770">
        <v>3</v>
      </c>
      <c r="D7770">
        <v>2</v>
      </c>
      <c r="E7770" t="s">
        <v>174</v>
      </c>
      <c r="F7770" s="1" t="s">
        <v>3205</v>
      </c>
      <c r="G7770" s="1" t="s">
        <v>3384</v>
      </c>
      <c r="H7770" s="1" t="s">
        <v>3206</v>
      </c>
      <c r="I7770" t="s">
        <v>17444</v>
      </c>
      <c r="J7770" t="s">
        <v>23</v>
      </c>
      <c r="K7770">
        <v>3260</v>
      </c>
      <c r="L7770">
        <v>94540</v>
      </c>
      <c r="M7770">
        <v>29</v>
      </c>
      <c r="N7770" t="s">
        <v>168</v>
      </c>
      <c r="O7770" t="s">
        <v>9481</v>
      </c>
      <c r="P7770">
        <v>2.7900708435018715E-2</v>
      </c>
      <c r="Q7770">
        <v>0</v>
      </c>
      <c r="R7770">
        <v>1</v>
      </c>
    </row>
    <row r="7771" spans="1:18" x14ac:dyDescent="0.25">
      <c r="A7771" t="s">
        <v>632</v>
      </c>
      <c r="B7771">
        <v>2016</v>
      </c>
      <c r="C7771">
        <v>3</v>
      </c>
      <c r="D7771">
        <v>2</v>
      </c>
      <c r="E7771" t="s">
        <v>174</v>
      </c>
      <c r="F7771" s="1" t="s">
        <v>3205</v>
      </c>
      <c r="G7771" s="1" t="s">
        <v>3384</v>
      </c>
      <c r="H7771" s="1" t="s">
        <v>3206</v>
      </c>
      <c r="I7771" t="s">
        <v>17446</v>
      </c>
      <c r="J7771" t="s">
        <v>23</v>
      </c>
      <c r="K7771">
        <v>6230</v>
      </c>
      <c r="L7771">
        <v>180669.99</v>
      </c>
      <c r="M7771">
        <v>29</v>
      </c>
      <c r="N7771" t="s">
        <v>170</v>
      </c>
      <c r="O7771" t="s">
        <v>9516</v>
      </c>
      <c r="P7771">
        <v>3.660242098978287E-2</v>
      </c>
      <c r="Q7771">
        <v>0</v>
      </c>
      <c r="R7771">
        <v>1</v>
      </c>
    </row>
    <row r="7772" spans="1:18" x14ac:dyDescent="0.25">
      <c r="A7772" t="s">
        <v>14838</v>
      </c>
      <c r="B7772">
        <v>2019</v>
      </c>
      <c r="C7772">
        <v>6</v>
      </c>
      <c r="D7772">
        <v>17</v>
      </c>
      <c r="E7772" t="s">
        <v>1515</v>
      </c>
      <c r="F7772" s="1" t="s">
        <v>3205</v>
      </c>
      <c r="G7772" s="1" t="s">
        <v>18746</v>
      </c>
      <c r="H7772" s="1" t="s">
        <v>3206</v>
      </c>
      <c r="I7772" t="s">
        <v>18842</v>
      </c>
      <c r="J7772" t="s">
        <v>23</v>
      </c>
      <c r="K7772">
        <v>2700</v>
      </c>
      <c r="L7772">
        <v>140400</v>
      </c>
      <c r="M7772">
        <v>52</v>
      </c>
      <c r="N7772" t="s">
        <v>21995</v>
      </c>
      <c r="O7772" t="s">
        <v>23241</v>
      </c>
      <c r="P7772">
        <v>0</v>
      </c>
      <c r="Q7772">
        <v>0</v>
      </c>
      <c r="R7772">
        <v>2</v>
      </c>
    </row>
    <row r="7773" spans="1:18" x14ac:dyDescent="0.25">
      <c r="A7773" t="s">
        <v>14838</v>
      </c>
      <c r="B7773">
        <v>2019</v>
      </c>
      <c r="C7773">
        <v>6</v>
      </c>
      <c r="D7773">
        <v>17</v>
      </c>
      <c r="E7773" t="s">
        <v>1515</v>
      </c>
      <c r="F7773" s="1" t="s">
        <v>3205</v>
      </c>
      <c r="G7773" s="1" t="s">
        <v>18031</v>
      </c>
      <c r="H7773" s="1" t="s">
        <v>3204</v>
      </c>
      <c r="I7773" t="s">
        <v>18066</v>
      </c>
      <c r="J7773" t="s">
        <v>23</v>
      </c>
      <c r="K7773">
        <v>1000</v>
      </c>
      <c r="L7773">
        <v>50500</v>
      </c>
      <c r="M7773">
        <v>50.5</v>
      </c>
      <c r="N7773" t="s">
        <v>9160</v>
      </c>
      <c r="O7773" t="s">
        <v>9647</v>
      </c>
      <c r="P7773">
        <v>0</v>
      </c>
      <c r="Q7773">
        <v>0</v>
      </c>
      <c r="R7773">
        <v>2</v>
      </c>
    </row>
    <row r="7774" spans="1:18" x14ac:dyDescent="0.25">
      <c r="A7774" t="s">
        <v>14838</v>
      </c>
      <c r="B7774">
        <v>2019</v>
      </c>
      <c r="C7774">
        <v>6</v>
      </c>
      <c r="D7774">
        <v>17</v>
      </c>
      <c r="E7774" t="s">
        <v>1515</v>
      </c>
      <c r="F7774" s="1" t="s">
        <v>3205</v>
      </c>
      <c r="G7774" s="1" t="s">
        <v>18031</v>
      </c>
      <c r="H7774" s="1" t="s">
        <v>3204</v>
      </c>
      <c r="I7774" t="s">
        <v>18067</v>
      </c>
      <c r="J7774" t="s">
        <v>23</v>
      </c>
      <c r="K7774">
        <v>1220</v>
      </c>
      <c r="L7774">
        <v>65270</v>
      </c>
      <c r="M7774">
        <v>53.5</v>
      </c>
      <c r="N7774" t="s">
        <v>9162</v>
      </c>
      <c r="O7774" t="s">
        <v>9522</v>
      </c>
      <c r="P7774">
        <v>0</v>
      </c>
      <c r="Q7774">
        <v>0</v>
      </c>
      <c r="R7774">
        <v>2</v>
      </c>
    </row>
    <row r="7775" spans="1:18" x14ac:dyDescent="0.25">
      <c r="A7775" t="s">
        <v>7899</v>
      </c>
      <c r="B7775">
        <v>2017</v>
      </c>
      <c r="C7775">
        <v>2</v>
      </c>
      <c r="D7775">
        <v>10</v>
      </c>
      <c r="E7775" t="s">
        <v>7471</v>
      </c>
      <c r="F7775" s="1" t="s">
        <v>5207</v>
      </c>
      <c r="G7775" s="1" t="s">
        <v>20931</v>
      </c>
      <c r="H7775" s="1" t="s">
        <v>7263</v>
      </c>
      <c r="I7775" t="s">
        <v>6625</v>
      </c>
      <c r="J7775" t="s">
        <v>23</v>
      </c>
      <c r="K7775">
        <v>375</v>
      </c>
      <c r="L7775">
        <v>61875</v>
      </c>
      <c r="M7775">
        <v>165</v>
      </c>
      <c r="N7775" t="s">
        <v>9111</v>
      </c>
      <c r="O7775" t="s">
        <v>9468</v>
      </c>
      <c r="P7775">
        <v>0</v>
      </c>
      <c r="Q7775">
        <v>3.481892927687627E-2</v>
      </c>
      <c r="R7775">
        <v>1</v>
      </c>
    </row>
    <row r="7776" spans="1:18" x14ac:dyDescent="0.25">
      <c r="A7776" t="s">
        <v>1921</v>
      </c>
      <c r="B7776">
        <v>2017</v>
      </c>
      <c r="C7776">
        <v>10</v>
      </c>
      <c r="D7776">
        <v>21</v>
      </c>
      <c r="E7776" t="s">
        <v>1919</v>
      </c>
      <c r="F7776" s="1" t="s">
        <v>3205</v>
      </c>
      <c r="G7776" s="1" t="s">
        <v>3863</v>
      </c>
      <c r="H7776" s="1" t="s">
        <v>3206</v>
      </c>
      <c r="I7776" t="s">
        <v>18972</v>
      </c>
      <c r="J7776" t="s">
        <v>23</v>
      </c>
      <c r="K7776">
        <v>19970</v>
      </c>
      <c r="L7776">
        <v>938590</v>
      </c>
      <c r="M7776">
        <v>47</v>
      </c>
      <c r="N7776" t="s">
        <v>9307</v>
      </c>
      <c r="O7776" t="s">
        <v>9445</v>
      </c>
      <c r="P7776">
        <v>3.6019547837424074E-2</v>
      </c>
      <c r="Q7776">
        <v>0</v>
      </c>
      <c r="R7776">
        <v>4</v>
      </c>
    </row>
    <row r="7777" spans="1:18" x14ac:dyDescent="0.25">
      <c r="A7777" t="s">
        <v>2683</v>
      </c>
      <c r="B7777">
        <v>2018</v>
      </c>
      <c r="C7777">
        <v>8</v>
      </c>
      <c r="D7777">
        <v>3</v>
      </c>
      <c r="E7777" t="s">
        <v>1620</v>
      </c>
      <c r="F7777" s="1" t="s">
        <v>3205</v>
      </c>
      <c r="G7777" s="1" t="s">
        <v>3227</v>
      </c>
      <c r="H7777" s="1" t="s">
        <v>3206</v>
      </c>
      <c r="I7777" t="s">
        <v>19815</v>
      </c>
      <c r="J7777" t="s">
        <v>23</v>
      </c>
      <c r="K7777">
        <v>11425</v>
      </c>
      <c r="L7777">
        <v>888865</v>
      </c>
      <c r="M7777">
        <v>77.8</v>
      </c>
      <c r="N7777" t="s">
        <v>22088</v>
      </c>
      <c r="O7777" t="s">
        <v>23267</v>
      </c>
      <c r="P7777">
        <v>0</v>
      </c>
      <c r="Q7777">
        <v>0</v>
      </c>
      <c r="R7777">
        <v>3</v>
      </c>
    </row>
    <row r="7778" spans="1:18" x14ac:dyDescent="0.25">
      <c r="A7778" t="s">
        <v>2683</v>
      </c>
      <c r="B7778">
        <v>2018</v>
      </c>
      <c r="C7778">
        <v>8</v>
      </c>
      <c r="D7778">
        <v>3</v>
      </c>
      <c r="E7778" t="s">
        <v>1620</v>
      </c>
      <c r="F7778" s="1" t="s">
        <v>3205</v>
      </c>
      <c r="G7778" s="1" t="s">
        <v>3863</v>
      </c>
      <c r="H7778" s="1" t="s">
        <v>3206</v>
      </c>
      <c r="I7778" t="s">
        <v>19103</v>
      </c>
      <c r="J7778" t="s">
        <v>23</v>
      </c>
      <c r="K7778">
        <v>85</v>
      </c>
      <c r="L7778">
        <v>4190.5</v>
      </c>
      <c r="M7778">
        <v>49.3</v>
      </c>
      <c r="N7778" t="s">
        <v>9342</v>
      </c>
      <c r="O7778" t="s">
        <v>9510</v>
      </c>
      <c r="P7778">
        <v>0</v>
      </c>
      <c r="Q7778">
        <v>0</v>
      </c>
      <c r="R7778">
        <v>3</v>
      </c>
    </row>
    <row r="7779" spans="1:18" x14ac:dyDescent="0.25">
      <c r="A7779" t="s">
        <v>2683</v>
      </c>
      <c r="B7779">
        <v>2018</v>
      </c>
      <c r="C7779">
        <v>8</v>
      </c>
      <c r="D7779">
        <v>3</v>
      </c>
      <c r="E7779" t="s">
        <v>1620</v>
      </c>
      <c r="F7779" s="1" t="s">
        <v>3205</v>
      </c>
      <c r="G7779" s="1" t="s">
        <v>3863</v>
      </c>
      <c r="H7779" s="1" t="s">
        <v>3206</v>
      </c>
      <c r="I7779" t="s">
        <v>19107</v>
      </c>
      <c r="J7779" t="s">
        <v>23</v>
      </c>
      <c r="K7779">
        <v>5320</v>
      </c>
      <c r="L7779">
        <v>285152</v>
      </c>
      <c r="M7779">
        <v>53.6</v>
      </c>
      <c r="N7779" t="s">
        <v>9329</v>
      </c>
      <c r="O7779" t="s">
        <v>9493</v>
      </c>
      <c r="P7779">
        <v>0</v>
      </c>
      <c r="Q7779">
        <v>0</v>
      </c>
      <c r="R7779">
        <v>3</v>
      </c>
    </row>
    <row r="7780" spans="1:18" x14ac:dyDescent="0.25">
      <c r="A7780" t="s">
        <v>2683</v>
      </c>
      <c r="B7780">
        <v>2018</v>
      </c>
      <c r="C7780">
        <v>8</v>
      </c>
      <c r="D7780">
        <v>3</v>
      </c>
      <c r="E7780" t="s">
        <v>1620</v>
      </c>
      <c r="F7780" s="1" t="s">
        <v>9480</v>
      </c>
      <c r="G7780" s="1" t="s">
        <v>9480</v>
      </c>
      <c r="H7780" s="1" t="s">
        <v>9480</v>
      </c>
      <c r="I7780" t="s">
        <v>1271</v>
      </c>
      <c r="J7780" t="s">
        <v>23</v>
      </c>
      <c r="K7780">
        <v>2109</v>
      </c>
      <c r="L7780">
        <v>108613.5</v>
      </c>
      <c r="M7780">
        <v>51.5</v>
      </c>
      <c r="N7780" t="e">
        <v>#N/A</v>
      </c>
      <c r="O7780" t="e">
        <v>#N/A</v>
      </c>
      <c r="P7780">
        <v>0</v>
      </c>
      <c r="Q7780">
        <v>0</v>
      </c>
      <c r="R7780">
        <v>3</v>
      </c>
    </row>
    <row r="7781" spans="1:18" x14ac:dyDescent="0.25">
      <c r="A7781" t="s">
        <v>2683</v>
      </c>
      <c r="B7781">
        <v>2018</v>
      </c>
      <c r="C7781">
        <v>8</v>
      </c>
      <c r="D7781">
        <v>3</v>
      </c>
      <c r="E7781" t="s">
        <v>1620</v>
      </c>
      <c r="F7781" s="1" t="s">
        <v>9480</v>
      </c>
      <c r="G7781" s="1" t="s">
        <v>9480</v>
      </c>
      <c r="H7781" s="1" t="s">
        <v>9480</v>
      </c>
      <c r="I7781" t="s">
        <v>2496</v>
      </c>
      <c r="J7781" t="s">
        <v>23</v>
      </c>
      <c r="K7781">
        <v>986</v>
      </c>
      <c r="L7781">
        <v>50779</v>
      </c>
      <c r="M7781">
        <v>51.5</v>
      </c>
      <c r="N7781" t="e">
        <v>#N/A</v>
      </c>
      <c r="O7781" t="e">
        <v>#N/A</v>
      </c>
      <c r="P7781">
        <v>0</v>
      </c>
      <c r="Q7781">
        <v>0</v>
      </c>
      <c r="R7781">
        <v>3</v>
      </c>
    </row>
    <row r="7782" spans="1:18" x14ac:dyDescent="0.25">
      <c r="A7782" t="s">
        <v>8401</v>
      </c>
      <c r="B7782">
        <v>2018</v>
      </c>
      <c r="C7782">
        <v>3</v>
      </c>
      <c r="D7782">
        <v>13</v>
      </c>
      <c r="E7782" t="s">
        <v>7357</v>
      </c>
      <c r="F7782" s="1" t="s">
        <v>5207</v>
      </c>
      <c r="G7782" s="1" t="s">
        <v>20931</v>
      </c>
      <c r="H7782" s="1" t="s">
        <v>7263</v>
      </c>
      <c r="I7782" t="s">
        <v>6478</v>
      </c>
      <c r="J7782" t="s">
        <v>23</v>
      </c>
      <c r="K7782">
        <v>40</v>
      </c>
      <c r="L7782">
        <v>5463.6</v>
      </c>
      <c r="M7782">
        <v>136.59</v>
      </c>
      <c r="N7782" t="s">
        <v>8296</v>
      </c>
      <c r="O7782" t="s">
        <v>9767</v>
      </c>
      <c r="P7782">
        <v>0</v>
      </c>
      <c r="Q7782">
        <v>0</v>
      </c>
      <c r="R7782">
        <v>1</v>
      </c>
    </row>
    <row r="7783" spans="1:18" x14ac:dyDescent="0.25">
      <c r="A7783" t="s">
        <v>8401</v>
      </c>
      <c r="B7783">
        <v>2018</v>
      </c>
      <c r="C7783">
        <v>3</v>
      </c>
      <c r="D7783">
        <v>13</v>
      </c>
      <c r="E7783" t="s">
        <v>7357</v>
      </c>
      <c r="F7783" s="1" t="s">
        <v>5207</v>
      </c>
      <c r="G7783" s="1" t="s">
        <v>20573</v>
      </c>
      <c r="H7783" s="1" t="s">
        <v>7263</v>
      </c>
      <c r="I7783" t="s">
        <v>20770</v>
      </c>
      <c r="J7783" t="s">
        <v>23</v>
      </c>
      <c r="K7783">
        <v>1640</v>
      </c>
      <c r="L7783">
        <v>182040</v>
      </c>
      <c r="M7783">
        <v>111</v>
      </c>
      <c r="N7783" t="s">
        <v>9044</v>
      </c>
      <c r="O7783" t="s">
        <v>9470</v>
      </c>
      <c r="P7783">
        <v>0</v>
      </c>
      <c r="Q7783">
        <v>3.0368637538317353E-2</v>
      </c>
      <c r="R7783">
        <v>1</v>
      </c>
    </row>
    <row r="7784" spans="1:18" x14ac:dyDescent="0.25">
      <c r="A7784" t="s">
        <v>8401</v>
      </c>
      <c r="B7784">
        <v>2018</v>
      </c>
      <c r="C7784">
        <v>3</v>
      </c>
      <c r="D7784">
        <v>13</v>
      </c>
      <c r="E7784" t="s">
        <v>7357</v>
      </c>
      <c r="F7784" s="1" t="s">
        <v>5207</v>
      </c>
      <c r="G7784" s="1" t="s">
        <v>20931</v>
      </c>
      <c r="H7784" s="1" t="s">
        <v>7263</v>
      </c>
      <c r="I7784" t="s">
        <v>20982</v>
      </c>
      <c r="J7784" t="s">
        <v>23</v>
      </c>
      <c r="K7784">
        <v>500</v>
      </c>
      <c r="L7784">
        <v>65280</v>
      </c>
      <c r="M7784">
        <v>130.56</v>
      </c>
      <c r="N7784" t="s">
        <v>9110</v>
      </c>
      <c r="O7784" t="s">
        <v>9461</v>
      </c>
      <c r="P7784">
        <v>0</v>
      </c>
      <c r="Q7784">
        <v>5.1453052842904301E-2</v>
      </c>
      <c r="R7784">
        <v>1</v>
      </c>
    </row>
    <row r="7785" spans="1:18" x14ac:dyDescent="0.25">
      <c r="A7785" t="s">
        <v>8401</v>
      </c>
      <c r="B7785">
        <v>2018</v>
      </c>
      <c r="C7785">
        <v>3</v>
      </c>
      <c r="D7785">
        <v>13</v>
      </c>
      <c r="E7785" t="s">
        <v>7357</v>
      </c>
      <c r="F7785" s="1" t="s">
        <v>5207</v>
      </c>
      <c r="G7785" s="1" t="s">
        <v>20573</v>
      </c>
      <c r="H7785" s="1" t="s">
        <v>7263</v>
      </c>
      <c r="I7785" t="s">
        <v>20720</v>
      </c>
      <c r="J7785" t="s">
        <v>23</v>
      </c>
      <c r="K7785">
        <v>800</v>
      </c>
      <c r="L7785">
        <v>106000</v>
      </c>
      <c r="M7785">
        <v>132.5</v>
      </c>
      <c r="N7785" t="s">
        <v>8855</v>
      </c>
      <c r="O7785" t="s">
        <v>9463</v>
      </c>
      <c r="P7785">
        <v>0</v>
      </c>
      <c r="Q7785">
        <v>4.5717886060994917E-2</v>
      </c>
      <c r="R7785">
        <v>1</v>
      </c>
    </row>
    <row r="7786" spans="1:18" x14ac:dyDescent="0.25">
      <c r="A7786" t="s">
        <v>8401</v>
      </c>
      <c r="B7786">
        <v>2018</v>
      </c>
      <c r="C7786">
        <v>3</v>
      </c>
      <c r="D7786">
        <v>13</v>
      </c>
      <c r="E7786" t="s">
        <v>7357</v>
      </c>
      <c r="F7786" s="1" t="s">
        <v>5207</v>
      </c>
      <c r="G7786" s="1" t="s">
        <v>20931</v>
      </c>
      <c r="H7786" s="1" t="s">
        <v>7263</v>
      </c>
      <c r="I7786" t="s">
        <v>20965</v>
      </c>
      <c r="J7786" t="s">
        <v>23</v>
      </c>
      <c r="K7786">
        <v>500</v>
      </c>
      <c r="L7786">
        <v>65000</v>
      </c>
      <c r="M7786">
        <v>130</v>
      </c>
      <c r="N7786" t="s">
        <v>9108</v>
      </c>
      <c r="O7786" t="s">
        <v>9458</v>
      </c>
      <c r="P7786">
        <v>0</v>
      </c>
      <c r="Q7786">
        <v>5.5249692175779658E-2</v>
      </c>
      <c r="R7786">
        <v>1</v>
      </c>
    </row>
    <row r="7787" spans="1:18" x14ac:dyDescent="0.25">
      <c r="A7787" t="s">
        <v>8169</v>
      </c>
      <c r="B7787">
        <v>2017</v>
      </c>
      <c r="C7787">
        <v>9</v>
      </c>
      <c r="D7787">
        <v>6</v>
      </c>
      <c r="E7787" t="s">
        <v>8170</v>
      </c>
      <c r="F7787" s="1" t="s">
        <v>5207</v>
      </c>
      <c r="G7787" s="1" t="s">
        <v>20573</v>
      </c>
      <c r="H7787" s="1" t="s">
        <v>7263</v>
      </c>
      <c r="I7787" t="s">
        <v>20870</v>
      </c>
      <c r="J7787" t="s">
        <v>23</v>
      </c>
      <c r="K7787">
        <v>750</v>
      </c>
      <c r="L7787">
        <v>104250</v>
      </c>
      <c r="M7787">
        <v>139</v>
      </c>
      <c r="N7787" t="s">
        <v>9081</v>
      </c>
      <c r="O7787" t="s">
        <v>9466</v>
      </c>
      <c r="P7787">
        <v>0</v>
      </c>
      <c r="Q7787">
        <v>3.6744815637470611E-2</v>
      </c>
      <c r="R7787">
        <v>3</v>
      </c>
    </row>
    <row r="7788" spans="1:18" x14ac:dyDescent="0.25">
      <c r="A7788" t="s">
        <v>8169</v>
      </c>
      <c r="B7788">
        <v>2017</v>
      </c>
      <c r="C7788">
        <v>9</v>
      </c>
      <c r="D7788">
        <v>6</v>
      </c>
      <c r="E7788" t="s">
        <v>8170</v>
      </c>
      <c r="F7788" s="1" t="s">
        <v>5207</v>
      </c>
      <c r="G7788" s="1" t="s">
        <v>20931</v>
      </c>
      <c r="H7788" s="1" t="s">
        <v>7263</v>
      </c>
      <c r="I7788" t="s">
        <v>6655</v>
      </c>
      <c r="J7788" t="s">
        <v>23</v>
      </c>
      <c r="K7788">
        <v>500</v>
      </c>
      <c r="L7788">
        <v>68850</v>
      </c>
      <c r="M7788">
        <v>137.69999999999999</v>
      </c>
      <c r="N7788" t="s">
        <v>9113</v>
      </c>
      <c r="O7788" t="s">
        <v>9475</v>
      </c>
      <c r="P7788">
        <v>0</v>
      </c>
      <c r="Q7788">
        <v>2.4283935156735645E-2</v>
      </c>
      <c r="R7788">
        <v>3</v>
      </c>
    </row>
    <row r="7789" spans="1:18" x14ac:dyDescent="0.25">
      <c r="A7789" t="s">
        <v>8169</v>
      </c>
      <c r="B7789">
        <v>2017</v>
      </c>
      <c r="C7789">
        <v>9</v>
      </c>
      <c r="D7789">
        <v>6</v>
      </c>
      <c r="E7789" t="s">
        <v>8170</v>
      </c>
      <c r="F7789" s="1" t="s">
        <v>5207</v>
      </c>
      <c r="G7789" s="1" t="s">
        <v>20931</v>
      </c>
      <c r="H7789" s="1" t="s">
        <v>7263</v>
      </c>
      <c r="I7789" t="s">
        <v>6625</v>
      </c>
      <c r="J7789" t="s">
        <v>23</v>
      </c>
      <c r="K7789">
        <v>225</v>
      </c>
      <c r="L7789">
        <v>30982.5</v>
      </c>
      <c r="M7789">
        <v>137.69999999999999</v>
      </c>
      <c r="N7789" t="s">
        <v>9111</v>
      </c>
      <c r="O7789" t="s">
        <v>9468</v>
      </c>
      <c r="P7789">
        <v>0</v>
      </c>
      <c r="Q7789">
        <v>3.481892927687627E-2</v>
      </c>
      <c r="R7789">
        <v>3</v>
      </c>
    </row>
    <row r="7790" spans="1:18" x14ac:dyDescent="0.25">
      <c r="A7790" t="s">
        <v>16768</v>
      </c>
      <c r="B7790">
        <v>2018</v>
      </c>
      <c r="C7790">
        <v>9</v>
      </c>
      <c r="D7790">
        <v>7</v>
      </c>
      <c r="E7790" t="s">
        <v>16454</v>
      </c>
      <c r="F7790" s="1" t="s">
        <v>9480</v>
      </c>
      <c r="G7790" s="1" t="s">
        <v>9480</v>
      </c>
      <c r="H7790" s="1" t="s">
        <v>9480</v>
      </c>
      <c r="I7790" t="s">
        <v>16439</v>
      </c>
      <c r="J7790" t="s">
        <v>23</v>
      </c>
      <c r="K7790">
        <v>2520</v>
      </c>
      <c r="L7790">
        <v>297360</v>
      </c>
      <c r="M7790">
        <v>118</v>
      </c>
      <c r="N7790" t="e">
        <v>#N/A</v>
      </c>
      <c r="O7790" t="e">
        <v>#N/A</v>
      </c>
      <c r="P7790">
        <v>0</v>
      </c>
      <c r="Q7790">
        <v>0</v>
      </c>
      <c r="R7790">
        <v>3</v>
      </c>
    </row>
    <row r="7791" spans="1:18" x14ac:dyDescent="0.25">
      <c r="A7791" t="s">
        <v>14840</v>
      </c>
      <c r="B7791">
        <v>2019</v>
      </c>
      <c r="C7791">
        <v>6</v>
      </c>
      <c r="D7791">
        <v>14</v>
      </c>
      <c r="E7791" t="s">
        <v>229</v>
      </c>
      <c r="F7791" s="1" t="s">
        <v>9480</v>
      </c>
      <c r="G7791" s="1" t="s">
        <v>9480</v>
      </c>
      <c r="H7791" s="1" t="s">
        <v>9480</v>
      </c>
      <c r="I7791" t="s">
        <v>7891</v>
      </c>
      <c r="J7791" t="s">
        <v>38</v>
      </c>
      <c r="K7791">
        <v>36</v>
      </c>
      <c r="L7791">
        <v>5597.28</v>
      </c>
      <c r="M7791">
        <v>155.47999999999999</v>
      </c>
      <c r="N7791" t="e">
        <v>#N/A</v>
      </c>
      <c r="O7791" t="e">
        <v>#N/A</v>
      </c>
      <c r="P7791">
        <v>0</v>
      </c>
      <c r="Q7791">
        <v>0</v>
      </c>
      <c r="R7791">
        <v>2</v>
      </c>
    </row>
    <row r="7792" spans="1:18" x14ac:dyDescent="0.25">
      <c r="A7792" t="s">
        <v>14840</v>
      </c>
      <c r="B7792">
        <v>2019</v>
      </c>
      <c r="C7792">
        <v>6</v>
      </c>
      <c r="D7792">
        <v>14</v>
      </c>
      <c r="E7792" t="s">
        <v>229</v>
      </c>
      <c r="F7792" s="1" t="s">
        <v>5207</v>
      </c>
      <c r="G7792" s="1" t="s">
        <v>21109</v>
      </c>
      <c r="H7792" s="1" t="s">
        <v>7263</v>
      </c>
      <c r="I7792" t="s">
        <v>6726</v>
      </c>
      <c r="J7792" t="s">
        <v>7341</v>
      </c>
      <c r="K7792">
        <v>29</v>
      </c>
      <c r="L7792">
        <v>1840.92</v>
      </c>
      <c r="M7792">
        <v>63.48</v>
      </c>
      <c r="N7792" t="s">
        <v>6726</v>
      </c>
      <c r="O7792" t="s">
        <v>9866</v>
      </c>
      <c r="P7792">
        <v>0</v>
      </c>
      <c r="Q7792">
        <v>0</v>
      </c>
      <c r="R7792">
        <v>2</v>
      </c>
    </row>
    <row r="7793" spans="1:18" x14ac:dyDescent="0.25">
      <c r="A7793" t="s">
        <v>22180</v>
      </c>
      <c r="B7793">
        <v>2019</v>
      </c>
      <c r="C7793">
        <v>12</v>
      </c>
      <c r="D7793">
        <v>31</v>
      </c>
      <c r="E7793" t="s">
        <v>15791</v>
      </c>
      <c r="F7793" s="1" t="s">
        <v>3205</v>
      </c>
      <c r="G7793" s="1" t="s">
        <v>3863</v>
      </c>
      <c r="H7793" s="1" t="s">
        <v>3206</v>
      </c>
      <c r="I7793" t="s">
        <v>19305</v>
      </c>
      <c r="J7793" t="s">
        <v>23</v>
      </c>
      <c r="K7793">
        <v>5856</v>
      </c>
      <c r="L7793">
        <v>414019.26</v>
      </c>
      <c r="M7793">
        <v>70.7</v>
      </c>
      <c r="N7793" t="s">
        <v>9319</v>
      </c>
      <c r="O7793" t="s">
        <v>9487</v>
      </c>
      <c r="P7793">
        <v>0</v>
      </c>
      <c r="Q7793">
        <v>0</v>
      </c>
      <c r="R7793">
        <v>4</v>
      </c>
    </row>
    <row r="7794" spans="1:18" x14ac:dyDescent="0.25">
      <c r="A7794" t="s">
        <v>22180</v>
      </c>
      <c r="B7794">
        <v>2019</v>
      </c>
      <c r="C7794">
        <v>12</v>
      </c>
      <c r="D7794">
        <v>31</v>
      </c>
      <c r="E7794" t="s">
        <v>15791</v>
      </c>
      <c r="F7794" s="1" t="s">
        <v>3205</v>
      </c>
      <c r="G7794" s="1" t="s">
        <v>3863</v>
      </c>
      <c r="H7794" s="1" t="s">
        <v>3206</v>
      </c>
      <c r="I7794" t="s">
        <v>19428</v>
      </c>
      <c r="J7794" t="s">
        <v>23</v>
      </c>
      <c r="K7794">
        <v>14100</v>
      </c>
      <c r="L7794">
        <v>681030</v>
      </c>
      <c r="M7794">
        <v>48.3</v>
      </c>
      <c r="N7794" t="s">
        <v>9348</v>
      </c>
      <c r="O7794" t="s">
        <v>9495</v>
      </c>
      <c r="P7794">
        <v>0</v>
      </c>
      <c r="Q7794">
        <v>0</v>
      </c>
      <c r="R7794">
        <v>4</v>
      </c>
    </row>
    <row r="7795" spans="1:18" x14ac:dyDescent="0.25">
      <c r="A7795" t="s">
        <v>2927</v>
      </c>
      <c r="B7795">
        <v>2018</v>
      </c>
      <c r="C7795">
        <v>10</v>
      </c>
      <c r="D7795">
        <v>13</v>
      </c>
      <c r="E7795" t="s">
        <v>661</v>
      </c>
      <c r="F7795" s="1" t="s">
        <v>3205</v>
      </c>
      <c r="G7795" s="1" t="s">
        <v>3863</v>
      </c>
      <c r="H7795" s="1" t="s">
        <v>3206</v>
      </c>
      <c r="I7795" t="s">
        <v>19608</v>
      </c>
      <c r="J7795" t="s">
        <v>23</v>
      </c>
      <c r="K7795">
        <v>730</v>
      </c>
      <c r="L7795">
        <v>52000</v>
      </c>
      <c r="M7795">
        <v>71.23</v>
      </c>
      <c r="N7795" t="s">
        <v>9333</v>
      </c>
      <c r="O7795" t="s">
        <v>9549</v>
      </c>
      <c r="P7795">
        <v>0</v>
      </c>
      <c r="Q7795">
        <v>0</v>
      </c>
      <c r="R7795">
        <v>4</v>
      </c>
    </row>
    <row r="7796" spans="1:18" x14ac:dyDescent="0.25">
      <c r="A7796" t="s">
        <v>1385</v>
      </c>
      <c r="B7796">
        <v>2017</v>
      </c>
      <c r="C7796">
        <v>2</v>
      </c>
      <c r="D7796">
        <v>16</v>
      </c>
      <c r="E7796" t="s">
        <v>1305</v>
      </c>
      <c r="F7796" s="1" t="s">
        <v>3205</v>
      </c>
      <c r="G7796" s="1" t="s">
        <v>3863</v>
      </c>
      <c r="H7796" s="1" t="s">
        <v>3206</v>
      </c>
      <c r="I7796" t="s">
        <v>19060</v>
      </c>
      <c r="J7796" t="s">
        <v>23</v>
      </c>
      <c r="K7796">
        <v>10519</v>
      </c>
      <c r="L7796">
        <v>483874</v>
      </c>
      <c r="M7796">
        <v>46</v>
      </c>
      <c r="N7796" t="s">
        <v>9344</v>
      </c>
      <c r="O7796" t="s">
        <v>9496</v>
      </c>
      <c r="P7796">
        <v>3.9816758144422926E-2</v>
      </c>
      <c r="Q7796">
        <v>0</v>
      </c>
      <c r="R7796">
        <v>1</v>
      </c>
    </row>
    <row r="7797" spans="1:18" x14ac:dyDescent="0.25">
      <c r="A7797" t="s">
        <v>1385</v>
      </c>
      <c r="B7797">
        <v>2017</v>
      </c>
      <c r="C7797">
        <v>2</v>
      </c>
      <c r="D7797">
        <v>16</v>
      </c>
      <c r="E7797" t="s">
        <v>1305</v>
      </c>
      <c r="F7797" s="1" t="s">
        <v>3205</v>
      </c>
      <c r="G7797" s="1" t="s">
        <v>3863</v>
      </c>
      <c r="H7797" s="1" t="s">
        <v>3206</v>
      </c>
      <c r="I7797" t="s">
        <v>19066</v>
      </c>
      <c r="J7797" t="s">
        <v>23</v>
      </c>
      <c r="K7797">
        <v>17060</v>
      </c>
      <c r="L7797">
        <v>784760</v>
      </c>
      <c r="M7797">
        <v>46</v>
      </c>
      <c r="N7797" t="s">
        <v>9347</v>
      </c>
      <c r="O7797" t="s">
        <v>9542</v>
      </c>
      <c r="P7797">
        <v>8.0289698840596724E-2</v>
      </c>
      <c r="Q7797">
        <v>0</v>
      </c>
      <c r="R7797">
        <v>1</v>
      </c>
    </row>
    <row r="7798" spans="1:18" x14ac:dyDescent="0.25">
      <c r="A7798" t="s">
        <v>1385</v>
      </c>
      <c r="B7798">
        <v>2017</v>
      </c>
      <c r="C7798">
        <v>2</v>
      </c>
      <c r="D7798">
        <v>16</v>
      </c>
      <c r="E7798" t="s">
        <v>1305</v>
      </c>
      <c r="F7798" s="1" t="s">
        <v>3205</v>
      </c>
      <c r="G7798" s="1" t="s">
        <v>3863</v>
      </c>
      <c r="H7798" s="1" t="s">
        <v>3206</v>
      </c>
      <c r="I7798" t="s">
        <v>19076</v>
      </c>
      <c r="J7798" t="s">
        <v>23</v>
      </c>
      <c r="K7798">
        <v>12000</v>
      </c>
      <c r="L7798">
        <v>552000</v>
      </c>
      <c r="M7798">
        <v>46</v>
      </c>
      <c r="N7798" t="s">
        <v>9335</v>
      </c>
      <c r="O7798" t="s">
        <v>9441</v>
      </c>
      <c r="P7798">
        <v>0.12724850134172863</v>
      </c>
      <c r="Q7798">
        <v>0</v>
      </c>
      <c r="R7798">
        <v>1</v>
      </c>
    </row>
    <row r="7799" spans="1:18" x14ac:dyDescent="0.25">
      <c r="A7799" t="s">
        <v>1385</v>
      </c>
      <c r="B7799">
        <v>2017</v>
      </c>
      <c r="C7799">
        <v>2</v>
      </c>
      <c r="D7799">
        <v>16</v>
      </c>
      <c r="E7799" t="s">
        <v>1305</v>
      </c>
      <c r="F7799" s="1" t="s">
        <v>3205</v>
      </c>
      <c r="G7799" s="1" t="s">
        <v>3967</v>
      </c>
      <c r="H7799" s="1" t="s">
        <v>3206</v>
      </c>
      <c r="I7799" t="s">
        <v>18284</v>
      </c>
      <c r="J7799" t="s">
        <v>23</v>
      </c>
      <c r="K7799">
        <v>19764</v>
      </c>
      <c r="L7799">
        <v>1002034.8</v>
      </c>
      <c r="M7799">
        <v>50.7</v>
      </c>
      <c r="N7799" t="s">
        <v>9225</v>
      </c>
      <c r="O7799" t="s">
        <v>9594</v>
      </c>
      <c r="P7799">
        <v>0</v>
      </c>
      <c r="Q7799">
        <v>0</v>
      </c>
      <c r="R7799">
        <v>1</v>
      </c>
    </row>
    <row r="7800" spans="1:18" x14ac:dyDescent="0.25">
      <c r="A7800" t="s">
        <v>1385</v>
      </c>
      <c r="B7800">
        <v>2017</v>
      </c>
      <c r="C7800">
        <v>2</v>
      </c>
      <c r="D7800">
        <v>16</v>
      </c>
      <c r="E7800" t="s">
        <v>1305</v>
      </c>
      <c r="F7800" s="1" t="s">
        <v>3205</v>
      </c>
      <c r="G7800" s="1" t="s">
        <v>3967</v>
      </c>
      <c r="H7800" s="1" t="s">
        <v>3206</v>
      </c>
      <c r="I7800" t="s">
        <v>18302</v>
      </c>
      <c r="J7800" t="s">
        <v>23</v>
      </c>
      <c r="K7800">
        <v>7675</v>
      </c>
      <c r="L7800">
        <v>345375</v>
      </c>
      <c r="M7800">
        <v>45</v>
      </c>
      <c r="N7800" t="s">
        <v>9226</v>
      </c>
      <c r="O7800" t="s">
        <v>9686</v>
      </c>
      <c r="P7800">
        <v>0</v>
      </c>
      <c r="Q7800">
        <v>0</v>
      </c>
      <c r="R7800">
        <v>1</v>
      </c>
    </row>
    <row r="7801" spans="1:18" x14ac:dyDescent="0.25">
      <c r="A7801" t="s">
        <v>1385</v>
      </c>
      <c r="B7801">
        <v>2017</v>
      </c>
      <c r="C7801">
        <v>2</v>
      </c>
      <c r="D7801">
        <v>16</v>
      </c>
      <c r="E7801" t="s">
        <v>1305</v>
      </c>
      <c r="F7801" s="1" t="s">
        <v>3205</v>
      </c>
      <c r="G7801" s="1" t="s">
        <v>3967</v>
      </c>
      <c r="H7801" s="1" t="s">
        <v>3206</v>
      </c>
      <c r="I7801" t="s">
        <v>18303</v>
      </c>
      <c r="J7801" t="s">
        <v>23</v>
      </c>
      <c r="K7801">
        <v>1743</v>
      </c>
      <c r="L7801">
        <v>88370.1</v>
      </c>
      <c r="M7801">
        <v>50.7</v>
      </c>
      <c r="N7801" t="s">
        <v>9227</v>
      </c>
      <c r="O7801" t="s">
        <v>23382</v>
      </c>
      <c r="P7801">
        <v>0</v>
      </c>
      <c r="Q7801">
        <v>0</v>
      </c>
      <c r="R7801">
        <v>1</v>
      </c>
    </row>
    <row r="7802" spans="1:18" x14ac:dyDescent="0.25">
      <c r="A7802" t="s">
        <v>2626</v>
      </c>
      <c r="B7802">
        <v>2018</v>
      </c>
      <c r="C7802">
        <v>7</v>
      </c>
      <c r="D7802">
        <v>6</v>
      </c>
      <c r="E7802" t="s">
        <v>174</v>
      </c>
      <c r="F7802" s="1" t="s">
        <v>3205</v>
      </c>
      <c r="G7802" s="1" t="s">
        <v>3384</v>
      </c>
      <c r="H7802" s="1" t="s">
        <v>3206</v>
      </c>
      <c r="I7802" t="s">
        <v>17070</v>
      </c>
      <c r="J7802" t="s">
        <v>23</v>
      </c>
      <c r="K7802">
        <v>8420</v>
      </c>
      <c r="L7802">
        <v>392372.04</v>
      </c>
      <c r="M7802">
        <v>46.6</v>
      </c>
      <c r="N7802" t="s">
        <v>645</v>
      </c>
      <c r="O7802" t="s">
        <v>9450</v>
      </c>
      <c r="P7802">
        <v>9.1123449223886266E-2</v>
      </c>
      <c r="Q7802">
        <v>0</v>
      </c>
      <c r="R7802">
        <v>3</v>
      </c>
    </row>
    <row r="7803" spans="1:18" x14ac:dyDescent="0.25">
      <c r="A7803" t="s">
        <v>2626</v>
      </c>
      <c r="B7803">
        <v>2018</v>
      </c>
      <c r="C7803">
        <v>7</v>
      </c>
      <c r="D7803">
        <v>6</v>
      </c>
      <c r="E7803" t="s">
        <v>174</v>
      </c>
      <c r="F7803" s="1" t="s">
        <v>3205</v>
      </c>
      <c r="G7803" s="1" t="s">
        <v>3227</v>
      </c>
      <c r="H7803" s="1" t="s">
        <v>3206</v>
      </c>
      <c r="I7803" t="s">
        <v>19736</v>
      </c>
      <c r="J7803" t="s">
        <v>23</v>
      </c>
      <c r="K7803">
        <v>10390</v>
      </c>
      <c r="L7803">
        <v>588073.98</v>
      </c>
      <c r="M7803">
        <v>56.6</v>
      </c>
      <c r="N7803" t="s">
        <v>22070</v>
      </c>
      <c r="O7803" t="s">
        <v>23261</v>
      </c>
      <c r="P7803">
        <v>0</v>
      </c>
      <c r="Q7803">
        <v>0</v>
      </c>
      <c r="R7803">
        <v>3</v>
      </c>
    </row>
    <row r="7804" spans="1:18" x14ac:dyDescent="0.25">
      <c r="A7804" t="s">
        <v>3174</v>
      </c>
      <c r="B7804">
        <v>2018</v>
      </c>
      <c r="C7804">
        <v>12</v>
      </c>
      <c r="D7804">
        <v>28</v>
      </c>
      <c r="E7804" t="s">
        <v>174</v>
      </c>
      <c r="F7804" s="1" t="s">
        <v>3205</v>
      </c>
      <c r="G7804" s="1" t="s">
        <v>3216</v>
      </c>
      <c r="H7804" s="1" t="s">
        <v>7263</v>
      </c>
      <c r="I7804" t="s">
        <v>17580</v>
      </c>
      <c r="J7804" t="s">
        <v>23</v>
      </c>
      <c r="K7804">
        <v>6112</v>
      </c>
      <c r="L7804">
        <v>307433.61</v>
      </c>
      <c r="M7804">
        <v>50.3</v>
      </c>
      <c r="N7804" t="s">
        <v>21852</v>
      </c>
      <c r="O7804" t="s">
        <v>23383</v>
      </c>
      <c r="P7804">
        <v>0</v>
      </c>
      <c r="Q7804">
        <v>0</v>
      </c>
      <c r="R7804">
        <v>4</v>
      </c>
    </row>
    <row r="7805" spans="1:18" x14ac:dyDescent="0.25">
      <c r="A7805" t="s">
        <v>3174</v>
      </c>
      <c r="B7805">
        <v>2018</v>
      </c>
      <c r="C7805">
        <v>12</v>
      </c>
      <c r="D7805">
        <v>28</v>
      </c>
      <c r="E7805" t="s">
        <v>174</v>
      </c>
      <c r="F7805" s="1" t="s">
        <v>3205</v>
      </c>
      <c r="G7805" s="1" t="s">
        <v>3216</v>
      </c>
      <c r="H7805" s="1" t="s">
        <v>7263</v>
      </c>
      <c r="I7805" t="s">
        <v>17542</v>
      </c>
      <c r="J7805" t="s">
        <v>23</v>
      </c>
      <c r="K7805">
        <v>2127</v>
      </c>
      <c r="L7805">
        <v>106988.1</v>
      </c>
      <c r="M7805">
        <v>50.3</v>
      </c>
      <c r="N7805" t="s">
        <v>21828</v>
      </c>
      <c r="O7805" t="s">
        <v>23308</v>
      </c>
      <c r="P7805">
        <v>0</v>
      </c>
      <c r="Q7805">
        <v>0</v>
      </c>
      <c r="R7805">
        <v>4</v>
      </c>
    </row>
    <row r="7806" spans="1:18" x14ac:dyDescent="0.25">
      <c r="A7806" t="s">
        <v>3174</v>
      </c>
      <c r="B7806">
        <v>2018</v>
      </c>
      <c r="C7806">
        <v>12</v>
      </c>
      <c r="D7806">
        <v>28</v>
      </c>
      <c r="E7806" t="s">
        <v>174</v>
      </c>
      <c r="F7806" s="1" t="s">
        <v>3205</v>
      </c>
      <c r="G7806" s="1" t="s">
        <v>3384</v>
      </c>
      <c r="H7806" s="1" t="s">
        <v>3206</v>
      </c>
      <c r="I7806" t="s">
        <v>17070</v>
      </c>
      <c r="J7806" t="s">
        <v>23</v>
      </c>
      <c r="K7806">
        <v>2840</v>
      </c>
      <c r="L7806">
        <v>127799.99</v>
      </c>
      <c r="M7806">
        <v>45</v>
      </c>
      <c r="N7806" t="s">
        <v>645</v>
      </c>
      <c r="O7806" t="s">
        <v>9450</v>
      </c>
      <c r="P7806">
        <v>9.1123449223886266E-2</v>
      </c>
      <c r="Q7806">
        <v>0</v>
      </c>
      <c r="R7806">
        <v>4</v>
      </c>
    </row>
    <row r="7807" spans="1:18" x14ac:dyDescent="0.25">
      <c r="A7807" t="s">
        <v>3174</v>
      </c>
      <c r="B7807">
        <v>2018</v>
      </c>
      <c r="C7807">
        <v>12</v>
      </c>
      <c r="D7807">
        <v>28</v>
      </c>
      <c r="E7807" t="s">
        <v>174</v>
      </c>
      <c r="F7807" s="1" t="s">
        <v>3205</v>
      </c>
      <c r="G7807" s="1" t="s">
        <v>3863</v>
      </c>
      <c r="H7807" s="1" t="s">
        <v>3206</v>
      </c>
      <c r="I7807" t="s">
        <v>18999</v>
      </c>
      <c r="J7807" t="s">
        <v>23</v>
      </c>
      <c r="K7807">
        <v>4995</v>
      </c>
      <c r="L7807">
        <v>223276.52</v>
      </c>
      <c r="M7807">
        <v>44.7</v>
      </c>
      <c r="N7807" t="s">
        <v>9337</v>
      </c>
      <c r="O7807" t="s">
        <v>9440</v>
      </c>
      <c r="P7807">
        <v>0.12068470364021268</v>
      </c>
      <c r="Q7807">
        <v>0</v>
      </c>
      <c r="R7807">
        <v>4</v>
      </c>
    </row>
    <row r="7808" spans="1:18" x14ac:dyDescent="0.25">
      <c r="A7808" t="s">
        <v>3174</v>
      </c>
      <c r="B7808">
        <v>2018</v>
      </c>
      <c r="C7808">
        <v>12</v>
      </c>
      <c r="D7808">
        <v>28</v>
      </c>
      <c r="E7808" t="s">
        <v>174</v>
      </c>
      <c r="F7808" s="1" t="s">
        <v>3205</v>
      </c>
      <c r="G7808" s="1" t="s">
        <v>3384</v>
      </c>
      <c r="H7808" s="1" t="s">
        <v>3204</v>
      </c>
      <c r="I7808" t="s">
        <v>17042</v>
      </c>
      <c r="J7808" t="s">
        <v>23</v>
      </c>
      <c r="K7808">
        <v>4210</v>
      </c>
      <c r="L7808">
        <v>181030.01</v>
      </c>
      <c r="M7808">
        <v>43</v>
      </c>
      <c r="N7808" t="s">
        <v>166</v>
      </c>
      <c r="O7808" t="s">
        <v>9750</v>
      </c>
      <c r="P7808">
        <v>0</v>
      </c>
      <c r="Q7808">
        <v>0</v>
      </c>
      <c r="R7808">
        <v>4</v>
      </c>
    </row>
    <row r="7809" spans="1:18" x14ac:dyDescent="0.25">
      <c r="A7809" t="s">
        <v>10827</v>
      </c>
      <c r="B7809">
        <v>2019</v>
      </c>
      <c r="C7809">
        <v>4</v>
      </c>
      <c r="D7809">
        <v>19</v>
      </c>
      <c r="E7809" t="s">
        <v>7335</v>
      </c>
      <c r="F7809" s="1" t="s">
        <v>9480</v>
      </c>
      <c r="G7809" s="1" t="s">
        <v>9480</v>
      </c>
      <c r="H7809" s="1" t="s">
        <v>9480</v>
      </c>
      <c r="I7809" t="s">
        <v>8481</v>
      </c>
      <c r="J7809" t="s">
        <v>38</v>
      </c>
      <c r="K7809">
        <v>5</v>
      </c>
      <c r="L7809">
        <v>1162.5</v>
      </c>
      <c r="M7809">
        <v>232.5</v>
      </c>
      <c r="N7809" t="e">
        <v>#N/A</v>
      </c>
      <c r="O7809" t="e">
        <v>#N/A</v>
      </c>
      <c r="P7809">
        <v>0</v>
      </c>
      <c r="Q7809">
        <v>0</v>
      </c>
      <c r="R7809">
        <v>2</v>
      </c>
    </row>
    <row r="7810" spans="1:18" x14ac:dyDescent="0.25">
      <c r="A7810" t="s">
        <v>10827</v>
      </c>
      <c r="B7810">
        <v>2019</v>
      </c>
      <c r="C7810">
        <v>4</v>
      </c>
      <c r="D7810">
        <v>19</v>
      </c>
      <c r="E7810" t="s">
        <v>7335</v>
      </c>
      <c r="F7810" s="1" t="s">
        <v>9480</v>
      </c>
      <c r="G7810" s="1" t="s">
        <v>9480</v>
      </c>
      <c r="H7810" s="1" t="s">
        <v>9480</v>
      </c>
      <c r="I7810" t="s">
        <v>10828</v>
      </c>
      <c r="J7810" t="s">
        <v>23</v>
      </c>
      <c r="K7810">
        <v>20</v>
      </c>
      <c r="L7810">
        <v>5412.6</v>
      </c>
      <c r="M7810">
        <v>270.63</v>
      </c>
      <c r="N7810" t="e">
        <v>#N/A</v>
      </c>
      <c r="O7810" t="e">
        <v>#N/A</v>
      </c>
      <c r="P7810">
        <v>0</v>
      </c>
      <c r="Q7810">
        <v>0</v>
      </c>
      <c r="R7810">
        <v>2</v>
      </c>
    </row>
    <row r="7811" spans="1:18" x14ac:dyDescent="0.25">
      <c r="A7811" t="s">
        <v>10827</v>
      </c>
      <c r="B7811">
        <v>2019</v>
      </c>
      <c r="C7811">
        <v>4</v>
      </c>
      <c r="D7811">
        <v>19</v>
      </c>
      <c r="E7811" t="s">
        <v>7335</v>
      </c>
      <c r="F7811" s="1" t="s">
        <v>9480</v>
      </c>
      <c r="G7811" s="1" t="s">
        <v>9480</v>
      </c>
      <c r="H7811" s="1" t="s">
        <v>9480</v>
      </c>
      <c r="I7811" t="s">
        <v>10536</v>
      </c>
      <c r="J7811" t="s">
        <v>38</v>
      </c>
      <c r="K7811">
        <v>1</v>
      </c>
      <c r="L7811">
        <v>1050.9000000000001</v>
      </c>
      <c r="M7811">
        <v>1050.9000000000001</v>
      </c>
      <c r="N7811" t="e">
        <v>#N/A</v>
      </c>
      <c r="O7811" t="e">
        <v>#N/A</v>
      </c>
      <c r="P7811">
        <v>0</v>
      </c>
      <c r="Q7811">
        <v>0</v>
      </c>
      <c r="R7811">
        <v>2</v>
      </c>
    </row>
    <row r="7812" spans="1:18" x14ac:dyDescent="0.25">
      <c r="A7812" t="s">
        <v>10827</v>
      </c>
      <c r="B7812">
        <v>2019</v>
      </c>
      <c r="C7812">
        <v>4</v>
      </c>
      <c r="D7812">
        <v>19</v>
      </c>
      <c r="E7812" t="s">
        <v>7335</v>
      </c>
      <c r="F7812" s="1" t="s">
        <v>5207</v>
      </c>
      <c r="G7812" s="1" t="s">
        <v>21109</v>
      </c>
      <c r="H7812" s="1" t="s">
        <v>7263</v>
      </c>
      <c r="I7812" t="s">
        <v>6729</v>
      </c>
      <c r="J7812" t="s">
        <v>38</v>
      </c>
      <c r="K7812">
        <v>1</v>
      </c>
      <c r="L7812">
        <v>1488</v>
      </c>
      <c r="M7812">
        <v>1488</v>
      </c>
      <c r="N7812" t="s">
        <v>6729</v>
      </c>
      <c r="O7812" t="s">
        <v>9844</v>
      </c>
      <c r="P7812">
        <v>0</v>
      </c>
      <c r="Q7812">
        <v>0</v>
      </c>
      <c r="R7812">
        <v>2</v>
      </c>
    </row>
    <row r="7813" spans="1:18" x14ac:dyDescent="0.25">
      <c r="A7813" t="s">
        <v>10827</v>
      </c>
      <c r="B7813">
        <v>2019</v>
      </c>
      <c r="C7813">
        <v>4</v>
      </c>
      <c r="D7813">
        <v>19</v>
      </c>
      <c r="E7813" t="s">
        <v>7335</v>
      </c>
      <c r="F7813" s="1" t="s">
        <v>9480</v>
      </c>
      <c r="G7813" s="1" t="s">
        <v>9480</v>
      </c>
      <c r="H7813" s="1" t="s">
        <v>9480</v>
      </c>
      <c r="I7813" t="s">
        <v>10829</v>
      </c>
      <c r="J7813" t="s">
        <v>38</v>
      </c>
      <c r="K7813">
        <v>1</v>
      </c>
      <c r="L7813">
        <v>2418</v>
      </c>
      <c r="M7813">
        <v>2418</v>
      </c>
      <c r="N7813" t="e">
        <v>#N/A</v>
      </c>
      <c r="O7813" t="e">
        <v>#N/A</v>
      </c>
      <c r="P7813">
        <v>0</v>
      </c>
      <c r="Q7813">
        <v>0</v>
      </c>
      <c r="R7813">
        <v>2</v>
      </c>
    </row>
    <row r="7814" spans="1:18" x14ac:dyDescent="0.25">
      <c r="A7814" t="s">
        <v>10827</v>
      </c>
      <c r="B7814">
        <v>2019</v>
      </c>
      <c r="C7814">
        <v>4</v>
      </c>
      <c r="D7814">
        <v>19</v>
      </c>
      <c r="E7814" t="s">
        <v>7335</v>
      </c>
      <c r="F7814" s="1" t="s">
        <v>9480</v>
      </c>
      <c r="G7814" s="1" t="s">
        <v>9480</v>
      </c>
      <c r="H7814" s="1" t="s">
        <v>9480</v>
      </c>
      <c r="I7814" t="s">
        <v>15829</v>
      </c>
      <c r="J7814" t="s">
        <v>38</v>
      </c>
      <c r="K7814">
        <v>1</v>
      </c>
      <c r="L7814">
        <v>1302</v>
      </c>
      <c r="M7814">
        <v>1302</v>
      </c>
      <c r="N7814" t="e">
        <v>#N/A</v>
      </c>
      <c r="O7814" t="e">
        <v>#N/A</v>
      </c>
      <c r="P7814">
        <v>0</v>
      </c>
      <c r="Q7814">
        <v>0</v>
      </c>
      <c r="R7814">
        <v>2</v>
      </c>
    </row>
    <row r="7815" spans="1:18" x14ac:dyDescent="0.25">
      <c r="A7815" t="s">
        <v>10827</v>
      </c>
      <c r="B7815">
        <v>2019</v>
      </c>
      <c r="C7815">
        <v>4</v>
      </c>
      <c r="D7815">
        <v>19</v>
      </c>
      <c r="E7815" t="s">
        <v>7335</v>
      </c>
      <c r="F7815" s="1" t="s">
        <v>9480</v>
      </c>
      <c r="G7815" s="1" t="s">
        <v>9480</v>
      </c>
      <c r="H7815" s="1" t="s">
        <v>9480</v>
      </c>
      <c r="I7815" t="s">
        <v>7922</v>
      </c>
      <c r="J7815" t="s">
        <v>38</v>
      </c>
      <c r="K7815">
        <v>10</v>
      </c>
      <c r="L7815">
        <v>1116</v>
      </c>
      <c r="M7815">
        <v>111.6</v>
      </c>
      <c r="N7815" t="e">
        <v>#N/A</v>
      </c>
      <c r="O7815" t="e">
        <v>#N/A</v>
      </c>
      <c r="P7815">
        <v>0</v>
      </c>
      <c r="Q7815">
        <v>0</v>
      </c>
      <c r="R7815">
        <v>2</v>
      </c>
    </row>
    <row r="7816" spans="1:18" x14ac:dyDescent="0.25">
      <c r="A7816" t="s">
        <v>10827</v>
      </c>
      <c r="B7816">
        <v>2019</v>
      </c>
      <c r="C7816">
        <v>4</v>
      </c>
      <c r="D7816">
        <v>19</v>
      </c>
      <c r="E7816" t="s">
        <v>7335</v>
      </c>
      <c r="F7816" s="1" t="s">
        <v>9480</v>
      </c>
      <c r="G7816" s="1" t="s">
        <v>9480</v>
      </c>
      <c r="H7816" s="1" t="s">
        <v>9480</v>
      </c>
      <c r="I7816" t="s">
        <v>10830</v>
      </c>
      <c r="J7816" t="s">
        <v>38</v>
      </c>
      <c r="K7816">
        <v>18</v>
      </c>
      <c r="L7816">
        <v>1339.2</v>
      </c>
      <c r="M7816">
        <v>74.400000000000006</v>
      </c>
      <c r="N7816" t="e">
        <v>#N/A</v>
      </c>
      <c r="O7816" t="e">
        <v>#N/A</v>
      </c>
      <c r="P7816">
        <v>0</v>
      </c>
      <c r="Q7816">
        <v>0</v>
      </c>
      <c r="R7816">
        <v>2</v>
      </c>
    </row>
    <row r="7817" spans="1:18" x14ac:dyDescent="0.25">
      <c r="A7817" t="s">
        <v>10827</v>
      </c>
      <c r="B7817">
        <v>2019</v>
      </c>
      <c r="C7817">
        <v>4</v>
      </c>
      <c r="D7817">
        <v>19</v>
      </c>
      <c r="E7817" t="s">
        <v>7335</v>
      </c>
      <c r="F7817" s="1" t="s">
        <v>9480</v>
      </c>
      <c r="G7817" s="1" t="s">
        <v>9480</v>
      </c>
      <c r="H7817" s="1" t="s">
        <v>9480</v>
      </c>
      <c r="I7817" t="s">
        <v>8831</v>
      </c>
      <c r="J7817" t="s">
        <v>38</v>
      </c>
      <c r="K7817">
        <v>30</v>
      </c>
      <c r="L7817">
        <v>1534.5</v>
      </c>
      <c r="M7817">
        <v>51.15</v>
      </c>
      <c r="N7817" t="e">
        <v>#N/A</v>
      </c>
      <c r="O7817" t="e">
        <v>#N/A</v>
      </c>
      <c r="P7817">
        <v>0</v>
      </c>
      <c r="Q7817">
        <v>0</v>
      </c>
      <c r="R7817">
        <v>2</v>
      </c>
    </row>
    <row r="7818" spans="1:18" x14ac:dyDescent="0.25">
      <c r="A7818" t="s">
        <v>10827</v>
      </c>
      <c r="B7818">
        <v>2019</v>
      </c>
      <c r="C7818">
        <v>4</v>
      </c>
      <c r="D7818">
        <v>19</v>
      </c>
      <c r="E7818" t="s">
        <v>7335</v>
      </c>
      <c r="F7818" s="1" t="s">
        <v>9480</v>
      </c>
      <c r="G7818" s="1" t="s">
        <v>9480</v>
      </c>
      <c r="H7818" s="1" t="s">
        <v>9480</v>
      </c>
      <c r="I7818" t="s">
        <v>10230</v>
      </c>
      <c r="J7818" t="s">
        <v>38</v>
      </c>
      <c r="K7818">
        <v>30</v>
      </c>
      <c r="L7818">
        <v>15066</v>
      </c>
      <c r="M7818">
        <v>502.2</v>
      </c>
      <c r="N7818" t="e">
        <v>#N/A</v>
      </c>
      <c r="O7818" t="e">
        <v>#N/A</v>
      </c>
      <c r="P7818">
        <v>0</v>
      </c>
      <c r="Q7818">
        <v>0</v>
      </c>
      <c r="R7818">
        <v>2</v>
      </c>
    </row>
    <row r="7819" spans="1:18" x14ac:dyDescent="0.25">
      <c r="A7819" t="s">
        <v>10827</v>
      </c>
      <c r="B7819">
        <v>2019</v>
      </c>
      <c r="C7819">
        <v>4</v>
      </c>
      <c r="D7819">
        <v>19</v>
      </c>
      <c r="E7819" t="s">
        <v>7335</v>
      </c>
      <c r="F7819" s="1" t="s">
        <v>9480</v>
      </c>
      <c r="G7819" s="1" t="s">
        <v>9480</v>
      </c>
      <c r="H7819" s="1" t="s">
        <v>9480</v>
      </c>
      <c r="I7819" t="s">
        <v>7923</v>
      </c>
      <c r="J7819" t="s">
        <v>38</v>
      </c>
      <c r="K7819">
        <v>10</v>
      </c>
      <c r="L7819">
        <v>1674</v>
      </c>
      <c r="M7819">
        <v>167.4</v>
      </c>
      <c r="N7819" t="e">
        <v>#N/A</v>
      </c>
      <c r="O7819" t="e">
        <v>#N/A</v>
      </c>
      <c r="P7819">
        <v>0</v>
      </c>
      <c r="Q7819">
        <v>0</v>
      </c>
      <c r="R7819">
        <v>2</v>
      </c>
    </row>
    <row r="7820" spans="1:18" x14ac:dyDescent="0.25">
      <c r="A7820" t="s">
        <v>10827</v>
      </c>
      <c r="B7820">
        <v>2019</v>
      </c>
      <c r="C7820">
        <v>4</v>
      </c>
      <c r="D7820">
        <v>19</v>
      </c>
      <c r="E7820" t="s">
        <v>7335</v>
      </c>
      <c r="F7820" s="1" t="s">
        <v>9480</v>
      </c>
      <c r="G7820" s="1" t="s">
        <v>9480</v>
      </c>
      <c r="H7820" s="1" t="s">
        <v>9480</v>
      </c>
      <c r="I7820" t="s">
        <v>10233</v>
      </c>
      <c r="J7820" t="s">
        <v>38</v>
      </c>
      <c r="K7820">
        <v>40</v>
      </c>
      <c r="L7820">
        <v>483.6</v>
      </c>
      <c r="M7820">
        <v>12.09</v>
      </c>
      <c r="N7820" t="e">
        <v>#N/A</v>
      </c>
      <c r="O7820" t="e">
        <v>#N/A</v>
      </c>
      <c r="P7820">
        <v>0</v>
      </c>
      <c r="Q7820">
        <v>0</v>
      </c>
      <c r="R7820">
        <v>2</v>
      </c>
    </row>
    <row r="7821" spans="1:18" x14ac:dyDescent="0.25">
      <c r="A7821" t="s">
        <v>10827</v>
      </c>
      <c r="B7821">
        <v>2019</v>
      </c>
      <c r="C7821">
        <v>4</v>
      </c>
      <c r="D7821">
        <v>19</v>
      </c>
      <c r="E7821" t="s">
        <v>7335</v>
      </c>
      <c r="F7821" s="1" t="s">
        <v>9480</v>
      </c>
      <c r="G7821" s="1" t="s">
        <v>9480</v>
      </c>
      <c r="H7821" s="1" t="s">
        <v>9480</v>
      </c>
      <c r="I7821" t="s">
        <v>7365</v>
      </c>
      <c r="J7821" t="s">
        <v>38</v>
      </c>
      <c r="K7821">
        <v>18</v>
      </c>
      <c r="L7821">
        <v>1674</v>
      </c>
      <c r="M7821">
        <v>93</v>
      </c>
      <c r="N7821" t="e">
        <v>#N/A</v>
      </c>
      <c r="O7821" t="e">
        <v>#N/A</v>
      </c>
      <c r="P7821">
        <v>0</v>
      </c>
      <c r="Q7821">
        <v>0</v>
      </c>
      <c r="R7821">
        <v>2</v>
      </c>
    </row>
    <row r="7822" spans="1:18" x14ac:dyDescent="0.25">
      <c r="A7822" t="s">
        <v>10827</v>
      </c>
      <c r="B7822">
        <v>2019</v>
      </c>
      <c r="C7822">
        <v>4</v>
      </c>
      <c r="D7822">
        <v>19</v>
      </c>
      <c r="E7822" t="s">
        <v>7335</v>
      </c>
      <c r="F7822" s="1" t="s">
        <v>9480</v>
      </c>
      <c r="G7822" s="1" t="s">
        <v>9480</v>
      </c>
      <c r="H7822" s="1" t="s">
        <v>9480</v>
      </c>
      <c r="I7822" t="s">
        <v>10831</v>
      </c>
      <c r="J7822" t="s">
        <v>23</v>
      </c>
      <c r="K7822">
        <v>10</v>
      </c>
      <c r="L7822">
        <v>930</v>
      </c>
      <c r="M7822">
        <v>93</v>
      </c>
      <c r="N7822" t="e">
        <v>#N/A</v>
      </c>
      <c r="O7822" t="e">
        <v>#N/A</v>
      </c>
      <c r="P7822">
        <v>0</v>
      </c>
      <c r="Q7822">
        <v>0</v>
      </c>
      <c r="R7822">
        <v>2</v>
      </c>
    </row>
    <row r="7823" spans="1:18" x14ac:dyDescent="0.25">
      <c r="A7823" t="s">
        <v>1179</v>
      </c>
      <c r="B7823">
        <v>2016</v>
      </c>
      <c r="C7823">
        <v>10</v>
      </c>
      <c r="D7823">
        <v>26</v>
      </c>
      <c r="E7823" t="s">
        <v>31</v>
      </c>
      <c r="F7823" s="1" t="s">
        <v>3205</v>
      </c>
      <c r="G7823" s="1" t="s">
        <v>3384</v>
      </c>
      <c r="H7823" s="1" t="s">
        <v>3206</v>
      </c>
      <c r="I7823" t="s">
        <v>17071</v>
      </c>
      <c r="J7823" t="s">
        <v>23</v>
      </c>
      <c r="K7823">
        <v>14280</v>
      </c>
      <c r="L7823">
        <v>1885182.77</v>
      </c>
      <c r="M7823">
        <v>132.02000000000001</v>
      </c>
      <c r="N7823" t="s">
        <v>309</v>
      </c>
      <c r="O7823" t="s">
        <v>9556</v>
      </c>
      <c r="P7823">
        <v>0</v>
      </c>
      <c r="Q7823">
        <v>0</v>
      </c>
      <c r="R7823">
        <v>4</v>
      </c>
    </row>
    <row r="7824" spans="1:18" x14ac:dyDescent="0.25">
      <c r="A7824" t="s">
        <v>1179</v>
      </c>
      <c r="B7824">
        <v>2016</v>
      </c>
      <c r="C7824">
        <v>10</v>
      </c>
      <c r="D7824">
        <v>26</v>
      </c>
      <c r="E7824" t="s">
        <v>31</v>
      </c>
      <c r="F7824" s="1" t="s">
        <v>3205</v>
      </c>
      <c r="G7824" s="1" t="s">
        <v>3384</v>
      </c>
      <c r="H7824" s="1" t="s">
        <v>3206</v>
      </c>
      <c r="I7824" t="s">
        <v>17077</v>
      </c>
      <c r="J7824" t="s">
        <v>23</v>
      </c>
      <c r="K7824">
        <v>51408</v>
      </c>
      <c r="L7824">
        <v>523661.88</v>
      </c>
      <c r="M7824">
        <v>10.19</v>
      </c>
      <c r="N7824" t="s">
        <v>645</v>
      </c>
      <c r="O7824" t="s">
        <v>9450</v>
      </c>
      <c r="P7824">
        <v>9.1123449223886266E-2</v>
      </c>
      <c r="Q7824">
        <v>0</v>
      </c>
      <c r="R7824">
        <v>4</v>
      </c>
    </row>
    <row r="7825" spans="1:18" x14ac:dyDescent="0.25">
      <c r="A7825" t="s">
        <v>8006</v>
      </c>
      <c r="B7825">
        <v>2017</v>
      </c>
      <c r="C7825">
        <v>5</v>
      </c>
      <c r="D7825">
        <v>5</v>
      </c>
      <c r="E7825" t="s">
        <v>7686</v>
      </c>
      <c r="F7825" s="1" t="s">
        <v>5207</v>
      </c>
      <c r="G7825" s="1" t="s">
        <v>21316</v>
      </c>
      <c r="H7825" s="1" t="s">
        <v>7263</v>
      </c>
      <c r="I7825" t="s">
        <v>6810</v>
      </c>
      <c r="J7825" t="s">
        <v>38</v>
      </c>
      <c r="K7825">
        <v>30</v>
      </c>
      <c r="L7825">
        <v>300</v>
      </c>
      <c r="M7825">
        <v>10</v>
      </c>
      <c r="N7825" t="s">
        <v>8901</v>
      </c>
      <c r="O7825" t="s">
        <v>9977</v>
      </c>
      <c r="P7825">
        <v>0</v>
      </c>
      <c r="Q7825">
        <v>0</v>
      </c>
      <c r="R7825">
        <v>2</v>
      </c>
    </row>
    <row r="7826" spans="1:18" x14ac:dyDescent="0.25">
      <c r="A7826" t="s">
        <v>8006</v>
      </c>
      <c r="B7826">
        <v>2017</v>
      </c>
      <c r="C7826">
        <v>5</v>
      </c>
      <c r="D7826">
        <v>5</v>
      </c>
      <c r="E7826" t="s">
        <v>7686</v>
      </c>
      <c r="F7826" s="1" t="s">
        <v>9480</v>
      </c>
      <c r="G7826" s="1" t="s">
        <v>9480</v>
      </c>
      <c r="H7826" s="1" t="s">
        <v>9480</v>
      </c>
      <c r="I7826" t="s">
        <v>8007</v>
      </c>
      <c r="J7826" t="s">
        <v>38</v>
      </c>
      <c r="K7826">
        <v>5</v>
      </c>
      <c r="L7826">
        <v>2650</v>
      </c>
      <c r="M7826">
        <v>530</v>
      </c>
      <c r="N7826" t="e">
        <v>#N/A</v>
      </c>
      <c r="O7826" t="e">
        <v>#N/A</v>
      </c>
      <c r="P7826">
        <v>0</v>
      </c>
      <c r="Q7826">
        <v>0</v>
      </c>
      <c r="R7826">
        <v>2</v>
      </c>
    </row>
    <row r="7827" spans="1:18" x14ac:dyDescent="0.25">
      <c r="A7827" t="s">
        <v>8006</v>
      </c>
      <c r="B7827">
        <v>2017</v>
      </c>
      <c r="C7827">
        <v>5</v>
      </c>
      <c r="D7827">
        <v>5</v>
      </c>
      <c r="E7827" t="s">
        <v>7686</v>
      </c>
      <c r="F7827" s="1" t="s">
        <v>9480</v>
      </c>
      <c r="G7827" s="1" t="s">
        <v>9480</v>
      </c>
      <c r="H7827" s="1" t="s">
        <v>9480</v>
      </c>
      <c r="I7827" t="s">
        <v>7496</v>
      </c>
      <c r="J7827" t="s">
        <v>85</v>
      </c>
      <c r="K7827">
        <v>150</v>
      </c>
      <c r="L7827">
        <v>6900</v>
      </c>
      <c r="M7827">
        <v>46</v>
      </c>
      <c r="N7827" t="e">
        <v>#N/A</v>
      </c>
      <c r="O7827" t="e">
        <v>#N/A</v>
      </c>
      <c r="P7827">
        <v>0</v>
      </c>
      <c r="Q7827">
        <v>0</v>
      </c>
      <c r="R7827">
        <v>2</v>
      </c>
    </row>
    <row r="7828" spans="1:18" x14ac:dyDescent="0.25">
      <c r="A7828" t="s">
        <v>8006</v>
      </c>
      <c r="B7828">
        <v>2017</v>
      </c>
      <c r="C7828">
        <v>5</v>
      </c>
      <c r="D7828">
        <v>5</v>
      </c>
      <c r="E7828" t="s">
        <v>7686</v>
      </c>
      <c r="F7828" s="1" t="s">
        <v>9480</v>
      </c>
      <c r="G7828" s="1" t="s">
        <v>9480</v>
      </c>
      <c r="H7828" s="1" t="s">
        <v>9480</v>
      </c>
      <c r="I7828" t="s">
        <v>8008</v>
      </c>
      <c r="J7828" t="s">
        <v>38</v>
      </c>
      <c r="K7828">
        <v>6</v>
      </c>
      <c r="L7828">
        <v>28800</v>
      </c>
      <c r="M7828">
        <v>4800</v>
      </c>
      <c r="N7828" t="e">
        <v>#N/A</v>
      </c>
      <c r="O7828" t="e">
        <v>#N/A</v>
      </c>
      <c r="P7828">
        <v>0</v>
      </c>
      <c r="Q7828">
        <v>0</v>
      </c>
      <c r="R7828">
        <v>2</v>
      </c>
    </row>
    <row r="7829" spans="1:18" x14ac:dyDescent="0.25">
      <c r="A7829" t="s">
        <v>8006</v>
      </c>
      <c r="B7829">
        <v>2017</v>
      </c>
      <c r="C7829">
        <v>5</v>
      </c>
      <c r="D7829">
        <v>5</v>
      </c>
      <c r="E7829" t="s">
        <v>7686</v>
      </c>
      <c r="F7829" s="1" t="s">
        <v>9480</v>
      </c>
      <c r="G7829" s="1" t="s">
        <v>9480</v>
      </c>
      <c r="H7829" s="1" t="s">
        <v>9480</v>
      </c>
      <c r="I7829" t="s">
        <v>8009</v>
      </c>
      <c r="J7829" t="s">
        <v>23</v>
      </c>
      <c r="K7829">
        <v>300</v>
      </c>
      <c r="L7829">
        <v>38001</v>
      </c>
      <c r="M7829">
        <v>126.67</v>
      </c>
      <c r="N7829" t="e">
        <v>#N/A</v>
      </c>
      <c r="O7829" t="e">
        <v>#N/A</v>
      </c>
      <c r="P7829">
        <v>0</v>
      </c>
      <c r="Q7829">
        <v>0</v>
      </c>
      <c r="R7829">
        <v>2</v>
      </c>
    </row>
    <row r="7830" spans="1:18" x14ac:dyDescent="0.25">
      <c r="A7830" t="s">
        <v>8006</v>
      </c>
      <c r="B7830">
        <v>2017</v>
      </c>
      <c r="C7830">
        <v>5</v>
      </c>
      <c r="D7830">
        <v>5</v>
      </c>
      <c r="E7830" t="s">
        <v>7686</v>
      </c>
      <c r="F7830" s="1" t="s">
        <v>9480</v>
      </c>
      <c r="G7830" s="1" t="s">
        <v>9480</v>
      </c>
      <c r="H7830" s="1" t="s">
        <v>9480</v>
      </c>
      <c r="I7830" t="s">
        <v>8010</v>
      </c>
      <c r="J7830" t="s">
        <v>23</v>
      </c>
      <c r="K7830">
        <v>53</v>
      </c>
      <c r="L7830">
        <v>7230.26</v>
      </c>
      <c r="M7830">
        <v>136.41999999999999</v>
      </c>
      <c r="N7830" t="e">
        <v>#N/A</v>
      </c>
      <c r="O7830" t="e">
        <v>#N/A</v>
      </c>
      <c r="P7830">
        <v>0</v>
      </c>
      <c r="Q7830">
        <v>0</v>
      </c>
      <c r="R7830">
        <v>2</v>
      </c>
    </row>
    <row r="7831" spans="1:18" x14ac:dyDescent="0.25">
      <c r="A7831" t="s">
        <v>2975</v>
      </c>
      <c r="B7831">
        <v>2018</v>
      </c>
      <c r="C7831">
        <v>10</v>
      </c>
      <c r="D7831">
        <v>29</v>
      </c>
      <c r="E7831" t="s">
        <v>226</v>
      </c>
      <c r="F7831" s="1" t="s">
        <v>3205</v>
      </c>
      <c r="G7831" s="1" t="s">
        <v>3863</v>
      </c>
      <c r="H7831" s="1" t="s">
        <v>3206</v>
      </c>
      <c r="I7831" t="s">
        <v>18995</v>
      </c>
      <c r="J7831" t="s">
        <v>23</v>
      </c>
      <c r="K7831">
        <v>4570</v>
      </c>
      <c r="L7831">
        <v>224844</v>
      </c>
      <c r="M7831">
        <v>49.2</v>
      </c>
      <c r="N7831" t="s">
        <v>9347</v>
      </c>
      <c r="O7831" t="s">
        <v>9542</v>
      </c>
      <c r="P7831">
        <v>8.0289698840596724E-2</v>
      </c>
      <c r="Q7831">
        <v>0</v>
      </c>
      <c r="R7831">
        <v>4</v>
      </c>
    </row>
    <row r="7832" spans="1:18" x14ac:dyDescent="0.25">
      <c r="A7832" t="s">
        <v>2975</v>
      </c>
      <c r="B7832">
        <v>2018</v>
      </c>
      <c r="C7832">
        <v>10</v>
      </c>
      <c r="D7832">
        <v>29</v>
      </c>
      <c r="E7832" t="s">
        <v>226</v>
      </c>
      <c r="F7832" s="1" t="s">
        <v>3205</v>
      </c>
      <c r="G7832" s="1" t="s">
        <v>3863</v>
      </c>
      <c r="H7832" s="1" t="s">
        <v>3206</v>
      </c>
      <c r="I7832" t="s">
        <v>18999</v>
      </c>
      <c r="J7832" t="s">
        <v>23</v>
      </c>
      <c r="K7832">
        <v>8550</v>
      </c>
      <c r="L7832">
        <v>421515</v>
      </c>
      <c r="M7832">
        <v>49.3</v>
      </c>
      <c r="N7832" t="s">
        <v>9337</v>
      </c>
      <c r="O7832" t="s">
        <v>9440</v>
      </c>
      <c r="P7832">
        <v>0.12068470364021268</v>
      </c>
      <c r="Q7832">
        <v>0</v>
      </c>
      <c r="R7832">
        <v>4</v>
      </c>
    </row>
    <row r="7833" spans="1:18" x14ac:dyDescent="0.25">
      <c r="A7833" t="s">
        <v>2975</v>
      </c>
      <c r="B7833">
        <v>2018</v>
      </c>
      <c r="C7833">
        <v>10</v>
      </c>
      <c r="D7833">
        <v>29</v>
      </c>
      <c r="E7833" t="s">
        <v>226</v>
      </c>
      <c r="F7833" s="1" t="s">
        <v>3205</v>
      </c>
      <c r="G7833" s="1" t="s">
        <v>3384</v>
      </c>
      <c r="H7833" s="1" t="s">
        <v>3206</v>
      </c>
      <c r="I7833" t="s">
        <v>17143</v>
      </c>
      <c r="J7833" t="s">
        <v>23</v>
      </c>
      <c r="K7833">
        <v>2274</v>
      </c>
      <c r="L7833">
        <v>105786.48</v>
      </c>
      <c r="M7833">
        <v>46.52</v>
      </c>
      <c r="N7833" t="s">
        <v>112</v>
      </c>
      <c r="O7833" t="s">
        <v>9515</v>
      </c>
      <c r="P7833">
        <v>3.2773227720419927E-2</v>
      </c>
      <c r="Q7833">
        <v>0</v>
      </c>
      <c r="R7833">
        <v>4</v>
      </c>
    </row>
    <row r="7834" spans="1:18" x14ac:dyDescent="0.25">
      <c r="A7834" t="s">
        <v>2975</v>
      </c>
      <c r="B7834">
        <v>2018</v>
      </c>
      <c r="C7834">
        <v>10</v>
      </c>
      <c r="D7834">
        <v>29</v>
      </c>
      <c r="E7834" t="s">
        <v>226</v>
      </c>
      <c r="F7834" s="1" t="s">
        <v>3205</v>
      </c>
      <c r="G7834" s="1" t="s">
        <v>3384</v>
      </c>
      <c r="H7834" s="1" t="s">
        <v>3206</v>
      </c>
      <c r="I7834" t="s">
        <v>17024</v>
      </c>
      <c r="J7834" t="s">
        <v>23</v>
      </c>
      <c r="K7834">
        <v>5710</v>
      </c>
      <c r="L7834">
        <v>268027.40000000002</v>
      </c>
      <c r="M7834">
        <v>46.94</v>
      </c>
      <c r="N7834" t="s">
        <v>2148</v>
      </c>
      <c r="O7834" t="s">
        <v>9552</v>
      </c>
      <c r="P7834">
        <v>0</v>
      </c>
      <c r="Q7834">
        <v>0</v>
      </c>
      <c r="R7834">
        <v>4</v>
      </c>
    </row>
    <row r="7835" spans="1:18" x14ac:dyDescent="0.25">
      <c r="A7835" t="s">
        <v>1755</v>
      </c>
      <c r="B7835">
        <v>2017</v>
      </c>
      <c r="C7835">
        <v>8</v>
      </c>
      <c r="D7835">
        <v>11</v>
      </c>
      <c r="E7835" t="s">
        <v>1515</v>
      </c>
      <c r="F7835" s="1" t="s">
        <v>3205</v>
      </c>
      <c r="G7835" s="1" t="s">
        <v>3384</v>
      </c>
      <c r="H7835" s="1" t="s">
        <v>3206</v>
      </c>
      <c r="I7835" t="s">
        <v>17071</v>
      </c>
      <c r="J7835" t="s">
        <v>23</v>
      </c>
      <c r="K7835">
        <v>5355</v>
      </c>
      <c r="L7835">
        <v>200812.5</v>
      </c>
      <c r="M7835">
        <v>37.5</v>
      </c>
      <c r="N7835" t="s">
        <v>309</v>
      </c>
      <c r="O7835" t="s">
        <v>9556</v>
      </c>
      <c r="P7835">
        <v>0</v>
      </c>
      <c r="Q7835">
        <v>0</v>
      </c>
      <c r="R7835">
        <v>3</v>
      </c>
    </row>
    <row r="7836" spans="1:18" x14ac:dyDescent="0.25">
      <c r="A7836" t="s">
        <v>1755</v>
      </c>
      <c r="B7836">
        <v>2017</v>
      </c>
      <c r="C7836">
        <v>8</v>
      </c>
      <c r="D7836">
        <v>11</v>
      </c>
      <c r="E7836" t="s">
        <v>1515</v>
      </c>
      <c r="F7836" s="1" t="s">
        <v>3205</v>
      </c>
      <c r="G7836" s="1" t="s">
        <v>3384</v>
      </c>
      <c r="H7836" s="1" t="s">
        <v>3206</v>
      </c>
      <c r="I7836" t="s">
        <v>17077</v>
      </c>
      <c r="J7836" t="s">
        <v>23</v>
      </c>
      <c r="K7836">
        <v>8568</v>
      </c>
      <c r="L7836">
        <v>321300</v>
      </c>
      <c r="M7836">
        <v>37.5</v>
      </c>
      <c r="N7836" t="s">
        <v>645</v>
      </c>
      <c r="O7836" t="s">
        <v>9450</v>
      </c>
      <c r="P7836">
        <v>9.1123449223886266E-2</v>
      </c>
      <c r="Q7836">
        <v>0</v>
      </c>
      <c r="R7836">
        <v>3</v>
      </c>
    </row>
    <row r="7837" spans="1:18" x14ac:dyDescent="0.25">
      <c r="A7837" t="s">
        <v>1755</v>
      </c>
      <c r="B7837">
        <v>2017</v>
      </c>
      <c r="C7837">
        <v>8</v>
      </c>
      <c r="D7837">
        <v>11</v>
      </c>
      <c r="E7837" t="s">
        <v>1515</v>
      </c>
      <c r="F7837" s="1" t="s">
        <v>3205</v>
      </c>
      <c r="G7837" s="1" t="s">
        <v>3384</v>
      </c>
      <c r="H7837" s="1" t="s">
        <v>3206</v>
      </c>
      <c r="I7837" t="s">
        <v>17079</v>
      </c>
      <c r="J7837" t="s">
        <v>23</v>
      </c>
      <c r="K7837">
        <v>6792</v>
      </c>
      <c r="L7837">
        <v>250081.44</v>
      </c>
      <c r="M7837">
        <v>36.82</v>
      </c>
      <c r="N7837" t="s">
        <v>170</v>
      </c>
      <c r="O7837" t="s">
        <v>9516</v>
      </c>
      <c r="P7837">
        <v>3.660242098978287E-2</v>
      </c>
      <c r="Q7837">
        <v>0</v>
      </c>
      <c r="R7837">
        <v>3</v>
      </c>
    </row>
    <row r="7838" spans="1:18" x14ac:dyDescent="0.25">
      <c r="A7838" t="s">
        <v>16772</v>
      </c>
      <c r="B7838">
        <v>2019</v>
      </c>
      <c r="C7838">
        <v>12</v>
      </c>
      <c r="D7838">
        <v>17</v>
      </c>
      <c r="E7838" t="s">
        <v>226</v>
      </c>
      <c r="F7838" s="1" t="s">
        <v>3205</v>
      </c>
      <c r="G7838" s="1" t="s">
        <v>3863</v>
      </c>
      <c r="H7838" s="1" t="s">
        <v>3206</v>
      </c>
      <c r="I7838" t="s">
        <v>19204</v>
      </c>
      <c r="J7838" t="s">
        <v>23</v>
      </c>
      <c r="K7838">
        <v>4680</v>
      </c>
      <c r="L7838">
        <v>222300</v>
      </c>
      <c r="M7838">
        <v>47.5</v>
      </c>
      <c r="N7838" t="s">
        <v>9340</v>
      </c>
      <c r="O7838" t="s">
        <v>9482</v>
      </c>
      <c r="P7838">
        <v>8.0867377033553248E-2</v>
      </c>
      <c r="Q7838">
        <v>0</v>
      </c>
      <c r="R7838">
        <v>4</v>
      </c>
    </row>
    <row r="7839" spans="1:18" x14ac:dyDescent="0.25">
      <c r="A7839" t="s">
        <v>16772</v>
      </c>
      <c r="B7839">
        <v>2019</v>
      </c>
      <c r="C7839">
        <v>12</v>
      </c>
      <c r="D7839">
        <v>17</v>
      </c>
      <c r="E7839" t="s">
        <v>226</v>
      </c>
      <c r="F7839" s="1" t="s">
        <v>3205</v>
      </c>
      <c r="G7839" s="1" t="s">
        <v>3863</v>
      </c>
      <c r="H7839" s="1" t="s">
        <v>3206</v>
      </c>
      <c r="I7839" t="s">
        <v>19209</v>
      </c>
      <c r="J7839" t="s">
        <v>23</v>
      </c>
      <c r="K7839">
        <v>8380</v>
      </c>
      <c r="L7839">
        <v>393860</v>
      </c>
      <c r="M7839">
        <v>47</v>
      </c>
      <c r="N7839" t="s">
        <v>9337</v>
      </c>
      <c r="O7839" t="s">
        <v>9440</v>
      </c>
      <c r="P7839">
        <v>0.12068470364021268</v>
      </c>
      <c r="Q7839">
        <v>0</v>
      </c>
      <c r="R7839">
        <v>4</v>
      </c>
    </row>
    <row r="7840" spans="1:18" x14ac:dyDescent="0.25">
      <c r="A7840" t="s">
        <v>16772</v>
      </c>
      <c r="B7840">
        <v>2019</v>
      </c>
      <c r="C7840">
        <v>12</v>
      </c>
      <c r="D7840">
        <v>17</v>
      </c>
      <c r="E7840" t="s">
        <v>226</v>
      </c>
      <c r="F7840" s="1" t="s">
        <v>3205</v>
      </c>
      <c r="G7840" s="1" t="s">
        <v>3863</v>
      </c>
      <c r="H7840" s="1" t="s">
        <v>3206</v>
      </c>
      <c r="I7840" t="s">
        <v>19210</v>
      </c>
      <c r="J7840" t="s">
        <v>23</v>
      </c>
      <c r="K7840">
        <v>7500</v>
      </c>
      <c r="L7840">
        <v>352500</v>
      </c>
      <c r="M7840">
        <v>47</v>
      </c>
      <c r="N7840" t="s">
        <v>9344</v>
      </c>
      <c r="O7840" t="s">
        <v>9496</v>
      </c>
      <c r="P7840">
        <v>3.9816758144422926E-2</v>
      </c>
      <c r="Q7840">
        <v>0</v>
      </c>
      <c r="R7840">
        <v>4</v>
      </c>
    </row>
    <row r="7841" spans="1:18" x14ac:dyDescent="0.25">
      <c r="A7841" t="s">
        <v>16774</v>
      </c>
      <c r="B7841">
        <v>2018</v>
      </c>
      <c r="C7841">
        <v>8</v>
      </c>
      <c r="D7841">
        <v>17</v>
      </c>
      <c r="E7841" t="s">
        <v>16454</v>
      </c>
      <c r="F7841" s="1" t="s">
        <v>9480</v>
      </c>
      <c r="G7841" s="1" t="s">
        <v>9480</v>
      </c>
      <c r="H7841" s="1" t="s">
        <v>9480</v>
      </c>
      <c r="I7841" t="s">
        <v>16776</v>
      </c>
      <c r="J7841" t="s">
        <v>38</v>
      </c>
      <c r="K7841">
        <v>170</v>
      </c>
      <c r="L7841">
        <v>110500</v>
      </c>
      <c r="M7841">
        <v>650</v>
      </c>
      <c r="N7841" t="e">
        <v>#N/A</v>
      </c>
      <c r="O7841" t="e">
        <v>#N/A</v>
      </c>
      <c r="P7841">
        <v>0</v>
      </c>
      <c r="Q7841">
        <v>0</v>
      </c>
      <c r="R7841">
        <v>3</v>
      </c>
    </row>
    <row r="7842" spans="1:18" x14ac:dyDescent="0.25">
      <c r="A7842" t="s">
        <v>16774</v>
      </c>
      <c r="B7842">
        <v>2018</v>
      </c>
      <c r="C7842">
        <v>8</v>
      </c>
      <c r="D7842">
        <v>17</v>
      </c>
      <c r="E7842" t="s">
        <v>16454</v>
      </c>
      <c r="F7842" s="1" t="s">
        <v>9480</v>
      </c>
      <c r="G7842" s="1" t="s">
        <v>9480</v>
      </c>
      <c r="H7842" s="1" t="s">
        <v>9480</v>
      </c>
      <c r="I7842" t="s">
        <v>16777</v>
      </c>
      <c r="J7842" t="s">
        <v>38</v>
      </c>
      <c r="K7842">
        <v>450</v>
      </c>
      <c r="L7842">
        <v>24750</v>
      </c>
      <c r="M7842">
        <v>55</v>
      </c>
      <c r="N7842" t="e">
        <v>#N/A</v>
      </c>
      <c r="O7842" t="e">
        <v>#N/A</v>
      </c>
      <c r="P7842">
        <v>0</v>
      </c>
      <c r="Q7842">
        <v>0</v>
      </c>
      <c r="R7842">
        <v>3</v>
      </c>
    </row>
    <row r="7843" spans="1:18" x14ac:dyDescent="0.25">
      <c r="A7843" t="s">
        <v>16774</v>
      </c>
      <c r="B7843">
        <v>2018</v>
      </c>
      <c r="C7843">
        <v>8</v>
      </c>
      <c r="D7843">
        <v>17</v>
      </c>
      <c r="E7843" t="s">
        <v>16454</v>
      </c>
      <c r="F7843" s="1" t="s">
        <v>9480</v>
      </c>
      <c r="G7843" s="1" t="s">
        <v>9480</v>
      </c>
      <c r="H7843" s="1" t="s">
        <v>9480</v>
      </c>
      <c r="I7843" t="s">
        <v>16778</v>
      </c>
      <c r="J7843" t="s">
        <v>38</v>
      </c>
      <c r="K7843">
        <v>170</v>
      </c>
      <c r="L7843">
        <v>188700</v>
      </c>
      <c r="M7843">
        <v>1110</v>
      </c>
      <c r="N7843" t="e">
        <v>#N/A</v>
      </c>
      <c r="O7843" t="e">
        <v>#N/A</v>
      </c>
      <c r="P7843">
        <v>0</v>
      </c>
      <c r="Q7843">
        <v>0</v>
      </c>
      <c r="R7843">
        <v>3</v>
      </c>
    </row>
    <row r="7844" spans="1:18" x14ac:dyDescent="0.25">
      <c r="A7844" t="s">
        <v>16774</v>
      </c>
      <c r="B7844">
        <v>2018</v>
      </c>
      <c r="C7844">
        <v>8</v>
      </c>
      <c r="D7844">
        <v>17</v>
      </c>
      <c r="E7844" t="s">
        <v>16454</v>
      </c>
      <c r="F7844" s="1" t="s">
        <v>9480</v>
      </c>
      <c r="G7844" s="1" t="s">
        <v>9480</v>
      </c>
      <c r="H7844" s="1" t="s">
        <v>9480</v>
      </c>
      <c r="I7844" t="s">
        <v>16779</v>
      </c>
      <c r="J7844" t="s">
        <v>38</v>
      </c>
      <c r="K7844">
        <v>30</v>
      </c>
      <c r="L7844">
        <v>12600</v>
      </c>
      <c r="M7844">
        <v>420</v>
      </c>
      <c r="N7844" t="e">
        <v>#N/A</v>
      </c>
      <c r="O7844" t="e">
        <v>#N/A</v>
      </c>
      <c r="P7844">
        <v>0</v>
      </c>
      <c r="Q7844">
        <v>0</v>
      </c>
      <c r="R7844">
        <v>3</v>
      </c>
    </row>
    <row r="7845" spans="1:18" x14ac:dyDescent="0.25">
      <c r="A7845" t="s">
        <v>16774</v>
      </c>
      <c r="B7845">
        <v>2018</v>
      </c>
      <c r="C7845">
        <v>8</v>
      </c>
      <c r="D7845">
        <v>17</v>
      </c>
      <c r="E7845" t="s">
        <v>16454</v>
      </c>
      <c r="F7845" s="1" t="s">
        <v>9480</v>
      </c>
      <c r="G7845" s="1" t="s">
        <v>9480</v>
      </c>
      <c r="H7845" s="1" t="s">
        <v>9480</v>
      </c>
      <c r="I7845" t="s">
        <v>16780</v>
      </c>
      <c r="J7845" t="s">
        <v>38</v>
      </c>
      <c r="K7845">
        <v>30</v>
      </c>
      <c r="L7845">
        <v>10500</v>
      </c>
      <c r="M7845">
        <v>350</v>
      </c>
      <c r="N7845" t="e">
        <v>#N/A</v>
      </c>
      <c r="O7845" t="e">
        <v>#N/A</v>
      </c>
      <c r="P7845">
        <v>0</v>
      </c>
      <c r="Q7845">
        <v>0</v>
      </c>
      <c r="R7845">
        <v>3</v>
      </c>
    </row>
    <row r="7846" spans="1:18" x14ac:dyDescent="0.25">
      <c r="A7846" t="s">
        <v>16774</v>
      </c>
      <c r="B7846">
        <v>2018</v>
      </c>
      <c r="C7846">
        <v>8</v>
      </c>
      <c r="D7846">
        <v>17</v>
      </c>
      <c r="E7846" t="s">
        <v>16454</v>
      </c>
      <c r="F7846" s="1" t="s">
        <v>9480</v>
      </c>
      <c r="G7846" s="1" t="s">
        <v>9480</v>
      </c>
      <c r="H7846" s="1" t="s">
        <v>9480</v>
      </c>
      <c r="I7846" t="s">
        <v>16436</v>
      </c>
      <c r="J7846" t="s">
        <v>38</v>
      </c>
      <c r="K7846">
        <v>450</v>
      </c>
      <c r="L7846">
        <v>24750</v>
      </c>
      <c r="M7846">
        <v>55</v>
      </c>
      <c r="N7846" t="e">
        <v>#N/A</v>
      </c>
      <c r="O7846" t="e">
        <v>#N/A</v>
      </c>
      <c r="P7846">
        <v>0</v>
      </c>
      <c r="Q7846">
        <v>0</v>
      </c>
      <c r="R7846">
        <v>3</v>
      </c>
    </row>
    <row r="7847" spans="1:18" x14ac:dyDescent="0.25">
      <c r="A7847" t="s">
        <v>16774</v>
      </c>
      <c r="B7847">
        <v>2018</v>
      </c>
      <c r="C7847">
        <v>8</v>
      </c>
      <c r="D7847">
        <v>17</v>
      </c>
      <c r="E7847" t="s">
        <v>16454</v>
      </c>
      <c r="F7847" s="1" t="s">
        <v>9480</v>
      </c>
      <c r="G7847" s="1" t="s">
        <v>9480</v>
      </c>
      <c r="H7847" s="1" t="s">
        <v>9480</v>
      </c>
      <c r="I7847" t="s">
        <v>10933</v>
      </c>
      <c r="J7847" t="s">
        <v>38</v>
      </c>
      <c r="K7847">
        <v>450</v>
      </c>
      <c r="L7847">
        <v>24750</v>
      </c>
      <c r="M7847">
        <v>55</v>
      </c>
      <c r="N7847" t="e">
        <v>#N/A</v>
      </c>
      <c r="O7847" t="e">
        <v>#N/A</v>
      </c>
      <c r="P7847">
        <v>0</v>
      </c>
      <c r="Q7847">
        <v>0</v>
      </c>
      <c r="R7847">
        <v>3</v>
      </c>
    </row>
    <row r="7848" spans="1:18" x14ac:dyDescent="0.25">
      <c r="A7848" t="s">
        <v>16774</v>
      </c>
      <c r="B7848">
        <v>2018</v>
      </c>
      <c r="C7848">
        <v>8</v>
      </c>
      <c r="D7848">
        <v>17</v>
      </c>
      <c r="E7848" t="s">
        <v>16454</v>
      </c>
      <c r="F7848" s="1" t="s">
        <v>9480</v>
      </c>
      <c r="G7848" s="1" t="s">
        <v>9480</v>
      </c>
      <c r="H7848" s="1" t="s">
        <v>9480</v>
      </c>
      <c r="I7848" t="s">
        <v>16439</v>
      </c>
      <c r="J7848" t="s">
        <v>23</v>
      </c>
      <c r="K7848">
        <v>1080</v>
      </c>
      <c r="L7848">
        <v>115560</v>
      </c>
      <c r="M7848">
        <v>107</v>
      </c>
      <c r="N7848" t="e">
        <v>#N/A</v>
      </c>
      <c r="O7848" t="e">
        <v>#N/A</v>
      </c>
      <c r="P7848">
        <v>0</v>
      </c>
      <c r="Q7848">
        <v>0</v>
      </c>
      <c r="R7848">
        <v>3</v>
      </c>
    </row>
    <row r="7849" spans="1:18" x14ac:dyDescent="0.25">
      <c r="A7849" t="s">
        <v>16774</v>
      </c>
      <c r="B7849">
        <v>2018</v>
      </c>
      <c r="C7849">
        <v>8</v>
      </c>
      <c r="D7849">
        <v>17</v>
      </c>
      <c r="E7849" t="s">
        <v>16454</v>
      </c>
      <c r="F7849" s="1" t="s">
        <v>9480</v>
      </c>
      <c r="G7849" s="1" t="s">
        <v>9480</v>
      </c>
      <c r="H7849" s="1" t="s">
        <v>9480</v>
      </c>
      <c r="I7849" t="s">
        <v>8009</v>
      </c>
      <c r="J7849" t="s">
        <v>23</v>
      </c>
      <c r="K7849">
        <v>102</v>
      </c>
      <c r="L7849">
        <v>14109.66</v>
      </c>
      <c r="M7849">
        <v>138.33000000000001</v>
      </c>
      <c r="N7849" t="e">
        <v>#N/A</v>
      </c>
      <c r="O7849" t="e">
        <v>#N/A</v>
      </c>
      <c r="P7849">
        <v>0</v>
      </c>
      <c r="Q7849">
        <v>0</v>
      </c>
      <c r="R7849">
        <v>3</v>
      </c>
    </row>
    <row r="7850" spans="1:18" x14ac:dyDescent="0.25">
      <c r="A7850" t="s">
        <v>16344</v>
      </c>
      <c r="B7850">
        <v>2019</v>
      </c>
      <c r="C7850">
        <v>11</v>
      </c>
      <c r="D7850">
        <v>20</v>
      </c>
      <c r="E7850" t="s">
        <v>7323</v>
      </c>
      <c r="F7850" s="1" t="s">
        <v>5207</v>
      </c>
      <c r="G7850" s="1" t="s">
        <v>20573</v>
      </c>
      <c r="H7850" s="1" t="s">
        <v>3201</v>
      </c>
      <c r="I7850" t="s">
        <v>20864</v>
      </c>
      <c r="J7850" t="s">
        <v>23</v>
      </c>
      <c r="K7850">
        <v>20</v>
      </c>
      <c r="L7850">
        <v>3444.94</v>
      </c>
      <c r="M7850">
        <v>172.25</v>
      </c>
      <c r="N7850" t="s">
        <v>7263</v>
      </c>
      <c r="O7850" t="s">
        <v>23191</v>
      </c>
      <c r="P7850">
        <v>0</v>
      </c>
      <c r="Q7850">
        <v>0</v>
      </c>
      <c r="R7850">
        <v>4</v>
      </c>
    </row>
    <row r="7851" spans="1:18" x14ac:dyDescent="0.25">
      <c r="A7851" t="s">
        <v>16344</v>
      </c>
      <c r="B7851">
        <v>2019</v>
      </c>
      <c r="C7851">
        <v>11</v>
      </c>
      <c r="D7851">
        <v>20</v>
      </c>
      <c r="E7851" t="s">
        <v>7323</v>
      </c>
      <c r="F7851" s="1" t="s">
        <v>5207</v>
      </c>
      <c r="G7851" s="1" t="s">
        <v>20573</v>
      </c>
      <c r="H7851" s="1" t="s">
        <v>3201</v>
      </c>
      <c r="I7851" t="s">
        <v>20864</v>
      </c>
      <c r="J7851" t="s">
        <v>23</v>
      </c>
      <c r="K7851">
        <v>30</v>
      </c>
      <c r="L7851">
        <v>5167.2</v>
      </c>
      <c r="M7851">
        <v>172.24</v>
      </c>
      <c r="N7851" t="s">
        <v>7263</v>
      </c>
      <c r="O7851" t="s">
        <v>23191</v>
      </c>
      <c r="P7851">
        <v>0</v>
      </c>
      <c r="Q7851">
        <v>0</v>
      </c>
      <c r="R7851">
        <v>4</v>
      </c>
    </row>
    <row r="7852" spans="1:18" x14ac:dyDescent="0.25">
      <c r="A7852" t="s">
        <v>16344</v>
      </c>
      <c r="B7852">
        <v>2019</v>
      </c>
      <c r="C7852">
        <v>11</v>
      </c>
      <c r="D7852">
        <v>20</v>
      </c>
      <c r="E7852" t="s">
        <v>7323</v>
      </c>
      <c r="F7852" s="1" t="s">
        <v>5207</v>
      </c>
      <c r="G7852" s="1" t="s">
        <v>20573</v>
      </c>
      <c r="H7852" s="1" t="s">
        <v>3201</v>
      </c>
      <c r="I7852" t="s">
        <v>5424</v>
      </c>
      <c r="J7852" t="s">
        <v>23</v>
      </c>
      <c r="K7852">
        <v>20</v>
      </c>
      <c r="L7852">
        <v>3283.86</v>
      </c>
      <c r="M7852">
        <v>164.19</v>
      </c>
      <c r="N7852" t="s">
        <v>8851</v>
      </c>
      <c r="O7852" t="s">
        <v>9791</v>
      </c>
      <c r="P7852">
        <v>0</v>
      </c>
      <c r="Q7852">
        <v>0</v>
      </c>
      <c r="R7852">
        <v>4</v>
      </c>
    </row>
    <row r="7853" spans="1:18" x14ac:dyDescent="0.25">
      <c r="A7853" t="s">
        <v>16344</v>
      </c>
      <c r="B7853">
        <v>2019</v>
      </c>
      <c r="C7853">
        <v>11</v>
      </c>
      <c r="D7853">
        <v>20</v>
      </c>
      <c r="E7853" t="s">
        <v>7323</v>
      </c>
      <c r="F7853" s="1" t="s">
        <v>5207</v>
      </c>
      <c r="G7853" s="1" t="s">
        <v>20573</v>
      </c>
      <c r="H7853" s="1" t="s">
        <v>3201</v>
      </c>
      <c r="I7853" t="s">
        <v>20652</v>
      </c>
      <c r="J7853" t="s">
        <v>23</v>
      </c>
      <c r="K7853">
        <v>10</v>
      </c>
      <c r="L7853">
        <v>1277.23</v>
      </c>
      <c r="M7853">
        <v>127.72</v>
      </c>
      <c r="N7853" t="s">
        <v>7263</v>
      </c>
      <c r="O7853" t="s">
        <v>23191</v>
      </c>
      <c r="P7853">
        <v>0</v>
      </c>
      <c r="Q7853">
        <v>0</v>
      </c>
      <c r="R7853">
        <v>4</v>
      </c>
    </row>
    <row r="7854" spans="1:18" x14ac:dyDescent="0.25">
      <c r="A7854" t="s">
        <v>16344</v>
      </c>
      <c r="B7854">
        <v>2019</v>
      </c>
      <c r="C7854">
        <v>11</v>
      </c>
      <c r="D7854">
        <v>20</v>
      </c>
      <c r="E7854" t="s">
        <v>7323</v>
      </c>
      <c r="F7854" s="1" t="s">
        <v>5207</v>
      </c>
      <c r="G7854" s="1" t="s">
        <v>20573</v>
      </c>
      <c r="H7854" s="1" t="s">
        <v>3201</v>
      </c>
      <c r="I7854" t="s">
        <v>20658</v>
      </c>
      <c r="J7854" t="s">
        <v>23</v>
      </c>
      <c r="K7854">
        <v>25</v>
      </c>
      <c r="L7854">
        <v>3193.07</v>
      </c>
      <c r="M7854">
        <v>127.72</v>
      </c>
      <c r="N7854" t="s">
        <v>8995</v>
      </c>
      <c r="O7854" t="s">
        <v>9794</v>
      </c>
      <c r="P7854">
        <v>0</v>
      </c>
      <c r="Q7854">
        <v>0</v>
      </c>
      <c r="R7854">
        <v>4</v>
      </c>
    </row>
    <row r="7855" spans="1:18" x14ac:dyDescent="0.25">
      <c r="A7855" t="s">
        <v>16344</v>
      </c>
      <c r="B7855">
        <v>2019</v>
      </c>
      <c r="C7855">
        <v>11</v>
      </c>
      <c r="D7855">
        <v>20</v>
      </c>
      <c r="E7855" t="s">
        <v>7323</v>
      </c>
      <c r="F7855" s="1" t="s">
        <v>5207</v>
      </c>
      <c r="G7855" s="1" t="s">
        <v>20573</v>
      </c>
      <c r="H7855" s="1" t="s">
        <v>3201</v>
      </c>
      <c r="I7855" t="s">
        <v>20662</v>
      </c>
      <c r="J7855" t="s">
        <v>23</v>
      </c>
      <c r="K7855">
        <v>10</v>
      </c>
      <c r="L7855">
        <v>1277.2</v>
      </c>
      <c r="M7855">
        <v>127.72</v>
      </c>
      <c r="N7855" t="s">
        <v>7263</v>
      </c>
      <c r="O7855" t="s">
        <v>23191</v>
      </c>
      <c r="P7855">
        <v>0</v>
      </c>
      <c r="Q7855">
        <v>0</v>
      </c>
      <c r="R7855">
        <v>4</v>
      </c>
    </row>
    <row r="7856" spans="1:18" x14ac:dyDescent="0.25">
      <c r="A7856" t="s">
        <v>16344</v>
      </c>
      <c r="B7856">
        <v>2019</v>
      </c>
      <c r="C7856">
        <v>11</v>
      </c>
      <c r="D7856">
        <v>20</v>
      </c>
      <c r="E7856" t="s">
        <v>7323</v>
      </c>
      <c r="F7856" s="1" t="s">
        <v>5207</v>
      </c>
      <c r="G7856" s="1" t="s">
        <v>20573</v>
      </c>
      <c r="H7856" s="1" t="s">
        <v>3201</v>
      </c>
      <c r="I7856" t="s">
        <v>20668</v>
      </c>
      <c r="J7856" t="s">
        <v>23</v>
      </c>
      <c r="K7856">
        <v>5</v>
      </c>
      <c r="L7856">
        <v>638.61</v>
      </c>
      <c r="M7856">
        <v>127.72</v>
      </c>
      <c r="N7856" t="s">
        <v>7263</v>
      </c>
      <c r="O7856" t="s">
        <v>23191</v>
      </c>
      <c r="P7856">
        <v>0</v>
      </c>
      <c r="Q7856">
        <v>0</v>
      </c>
      <c r="R7856">
        <v>4</v>
      </c>
    </row>
    <row r="7857" spans="1:18" x14ac:dyDescent="0.25">
      <c r="A7857" t="s">
        <v>16344</v>
      </c>
      <c r="B7857">
        <v>2019</v>
      </c>
      <c r="C7857">
        <v>11</v>
      </c>
      <c r="D7857">
        <v>20</v>
      </c>
      <c r="E7857" t="s">
        <v>7323</v>
      </c>
      <c r="F7857" s="1" t="s">
        <v>5207</v>
      </c>
      <c r="G7857" s="1" t="s">
        <v>20573</v>
      </c>
      <c r="H7857" s="1" t="s">
        <v>3201</v>
      </c>
      <c r="I7857" t="s">
        <v>20714</v>
      </c>
      <c r="J7857" t="s">
        <v>23</v>
      </c>
      <c r="K7857">
        <v>50</v>
      </c>
      <c r="L7857">
        <v>6153.64</v>
      </c>
      <c r="M7857">
        <v>123.07</v>
      </c>
      <c r="N7857" t="s">
        <v>9024</v>
      </c>
      <c r="O7857" t="s">
        <v>9797</v>
      </c>
      <c r="P7857">
        <v>0</v>
      </c>
      <c r="Q7857">
        <v>0</v>
      </c>
      <c r="R7857">
        <v>4</v>
      </c>
    </row>
    <row r="7858" spans="1:18" x14ac:dyDescent="0.25">
      <c r="A7858" t="s">
        <v>16344</v>
      </c>
      <c r="B7858">
        <v>2019</v>
      </c>
      <c r="C7858">
        <v>11</v>
      </c>
      <c r="D7858">
        <v>20</v>
      </c>
      <c r="E7858" t="s">
        <v>7323</v>
      </c>
      <c r="F7858" s="1" t="s">
        <v>5207</v>
      </c>
      <c r="G7858" s="1" t="s">
        <v>20573</v>
      </c>
      <c r="H7858" s="1" t="s">
        <v>3201</v>
      </c>
      <c r="I7858" t="s">
        <v>5823</v>
      </c>
      <c r="J7858" t="s">
        <v>23</v>
      </c>
      <c r="K7858">
        <v>50</v>
      </c>
      <c r="L7858">
        <v>6153.64</v>
      </c>
      <c r="M7858">
        <v>123.07</v>
      </c>
      <c r="N7858" t="s">
        <v>8855</v>
      </c>
      <c r="O7858" t="s">
        <v>9798</v>
      </c>
      <c r="P7858">
        <v>0</v>
      </c>
      <c r="Q7858">
        <v>0</v>
      </c>
      <c r="R7858">
        <v>4</v>
      </c>
    </row>
    <row r="7859" spans="1:18" x14ac:dyDescent="0.25">
      <c r="A7859" t="s">
        <v>16344</v>
      </c>
      <c r="B7859">
        <v>2019</v>
      </c>
      <c r="C7859">
        <v>11</v>
      </c>
      <c r="D7859">
        <v>20</v>
      </c>
      <c r="E7859" t="s">
        <v>7323</v>
      </c>
      <c r="F7859" s="1" t="s">
        <v>5207</v>
      </c>
      <c r="G7859" s="1" t="s">
        <v>20573</v>
      </c>
      <c r="H7859" s="1" t="s">
        <v>3201</v>
      </c>
      <c r="I7859" t="s">
        <v>20729</v>
      </c>
      <c r="J7859" t="s">
        <v>23</v>
      </c>
      <c r="K7859">
        <v>10</v>
      </c>
      <c r="L7859">
        <v>1230.7</v>
      </c>
      <c r="M7859">
        <v>123.07</v>
      </c>
      <c r="N7859" t="s">
        <v>7263</v>
      </c>
      <c r="O7859" t="s">
        <v>23191</v>
      </c>
      <c r="P7859">
        <v>0</v>
      </c>
      <c r="Q7859">
        <v>0</v>
      </c>
      <c r="R7859">
        <v>4</v>
      </c>
    </row>
    <row r="7860" spans="1:18" x14ac:dyDescent="0.25">
      <c r="A7860" t="s">
        <v>16344</v>
      </c>
      <c r="B7860">
        <v>2019</v>
      </c>
      <c r="C7860">
        <v>11</v>
      </c>
      <c r="D7860">
        <v>20</v>
      </c>
      <c r="E7860" t="s">
        <v>7323</v>
      </c>
      <c r="F7860" s="1" t="s">
        <v>5207</v>
      </c>
      <c r="G7860" s="1" t="s">
        <v>20573</v>
      </c>
      <c r="H7860" s="1" t="s">
        <v>3201</v>
      </c>
      <c r="I7860" t="s">
        <v>20695</v>
      </c>
      <c r="J7860" t="s">
        <v>23</v>
      </c>
      <c r="K7860">
        <v>200</v>
      </c>
      <c r="L7860">
        <v>35138.639999999999</v>
      </c>
      <c r="M7860">
        <v>175.69</v>
      </c>
      <c r="N7860" t="s">
        <v>9014</v>
      </c>
      <c r="O7860" t="s">
        <v>9477</v>
      </c>
      <c r="P7860">
        <v>0</v>
      </c>
      <c r="Q7860">
        <v>0</v>
      </c>
      <c r="R7860">
        <v>4</v>
      </c>
    </row>
    <row r="7861" spans="1:18" x14ac:dyDescent="0.25">
      <c r="A7861" t="s">
        <v>16344</v>
      </c>
      <c r="B7861">
        <v>2019</v>
      </c>
      <c r="C7861">
        <v>11</v>
      </c>
      <c r="D7861">
        <v>20</v>
      </c>
      <c r="E7861" t="s">
        <v>7323</v>
      </c>
      <c r="F7861" s="1" t="s">
        <v>5207</v>
      </c>
      <c r="G7861" s="1" t="s">
        <v>20931</v>
      </c>
      <c r="H7861" s="1" t="s">
        <v>3201</v>
      </c>
      <c r="I7861" t="s">
        <v>20952</v>
      </c>
      <c r="J7861" t="s">
        <v>23</v>
      </c>
      <c r="K7861">
        <v>100</v>
      </c>
      <c r="L7861">
        <v>15085.29</v>
      </c>
      <c r="M7861">
        <v>150.85</v>
      </c>
      <c r="N7861" t="s">
        <v>7263</v>
      </c>
      <c r="O7861" t="s">
        <v>23191</v>
      </c>
      <c r="P7861">
        <v>0</v>
      </c>
      <c r="Q7861">
        <v>0</v>
      </c>
      <c r="R7861">
        <v>4</v>
      </c>
    </row>
    <row r="7862" spans="1:18" x14ac:dyDescent="0.25">
      <c r="A7862" t="s">
        <v>16344</v>
      </c>
      <c r="B7862">
        <v>2019</v>
      </c>
      <c r="C7862">
        <v>11</v>
      </c>
      <c r="D7862">
        <v>20</v>
      </c>
      <c r="E7862" t="s">
        <v>7323</v>
      </c>
      <c r="F7862" s="1" t="s">
        <v>5207</v>
      </c>
      <c r="G7862" s="1" t="s">
        <v>20931</v>
      </c>
      <c r="H7862" s="1" t="s">
        <v>3201</v>
      </c>
      <c r="I7862" t="s">
        <v>20962</v>
      </c>
      <c r="J7862" t="s">
        <v>23</v>
      </c>
      <c r="K7862">
        <v>50</v>
      </c>
      <c r="L7862">
        <v>8022.14</v>
      </c>
      <c r="M7862">
        <v>160.44</v>
      </c>
      <c r="N7862" t="s">
        <v>9106</v>
      </c>
      <c r="O7862" t="s">
        <v>9804</v>
      </c>
      <c r="P7862">
        <v>0</v>
      </c>
      <c r="Q7862">
        <v>0</v>
      </c>
      <c r="R7862">
        <v>4</v>
      </c>
    </row>
    <row r="7863" spans="1:18" x14ac:dyDescent="0.25">
      <c r="A7863" t="s">
        <v>16344</v>
      </c>
      <c r="B7863">
        <v>2019</v>
      </c>
      <c r="C7863">
        <v>11</v>
      </c>
      <c r="D7863">
        <v>20</v>
      </c>
      <c r="E7863" t="s">
        <v>7323</v>
      </c>
      <c r="F7863" s="1" t="s">
        <v>5207</v>
      </c>
      <c r="G7863" s="1" t="s">
        <v>20931</v>
      </c>
      <c r="H7863" s="1" t="s">
        <v>3201</v>
      </c>
      <c r="I7863" t="s">
        <v>20984</v>
      </c>
      <c r="J7863" t="s">
        <v>23</v>
      </c>
      <c r="K7863">
        <v>100</v>
      </c>
      <c r="L7863">
        <v>20329.29</v>
      </c>
      <c r="M7863">
        <v>203.29</v>
      </c>
      <c r="N7863" t="s">
        <v>9110</v>
      </c>
      <c r="O7863" t="s">
        <v>9805</v>
      </c>
      <c r="P7863">
        <v>0</v>
      </c>
      <c r="Q7863">
        <v>0</v>
      </c>
      <c r="R7863">
        <v>4</v>
      </c>
    </row>
    <row r="7864" spans="1:18" x14ac:dyDescent="0.25">
      <c r="A7864" t="s">
        <v>16344</v>
      </c>
      <c r="B7864">
        <v>2019</v>
      </c>
      <c r="C7864">
        <v>11</v>
      </c>
      <c r="D7864">
        <v>20</v>
      </c>
      <c r="E7864" t="s">
        <v>7323</v>
      </c>
      <c r="F7864" s="1" t="s">
        <v>5207</v>
      </c>
      <c r="G7864" s="1" t="s">
        <v>20931</v>
      </c>
      <c r="H7864" s="1" t="s">
        <v>3201</v>
      </c>
      <c r="I7864" t="s">
        <v>20972</v>
      </c>
      <c r="J7864" t="s">
        <v>23</v>
      </c>
      <c r="K7864">
        <v>50</v>
      </c>
      <c r="L7864">
        <v>8022.14</v>
      </c>
      <c r="M7864">
        <v>160.44</v>
      </c>
      <c r="N7864" t="s">
        <v>9108</v>
      </c>
      <c r="O7864" t="s">
        <v>9806</v>
      </c>
      <c r="P7864">
        <v>0</v>
      </c>
      <c r="Q7864">
        <v>0</v>
      </c>
      <c r="R7864">
        <v>4</v>
      </c>
    </row>
    <row r="7865" spans="1:18" x14ac:dyDescent="0.25">
      <c r="A7865" t="s">
        <v>16344</v>
      </c>
      <c r="B7865">
        <v>2019</v>
      </c>
      <c r="C7865">
        <v>11</v>
      </c>
      <c r="D7865">
        <v>20</v>
      </c>
      <c r="E7865" t="s">
        <v>7323</v>
      </c>
      <c r="F7865" s="1" t="s">
        <v>5207</v>
      </c>
      <c r="G7865" s="1" t="s">
        <v>21008</v>
      </c>
      <c r="H7865" s="1" t="s">
        <v>3201</v>
      </c>
      <c r="I7865" t="s">
        <v>6944</v>
      </c>
      <c r="J7865" t="s">
        <v>23</v>
      </c>
      <c r="K7865">
        <v>5</v>
      </c>
      <c r="L7865">
        <v>737.81</v>
      </c>
      <c r="M7865">
        <v>147.56</v>
      </c>
      <c r="N7865" t="s">
        <v>9358</v>
      </c>
      <c r="O7865" t="s">
        <v>9809</v>
      </c>
      <c r="P7865">
        <v>0</v>
      </c>
      <c r="Q7865">
        <v>0</v>
      </c>
      <c r="R7865">
        <v>4</v>
      </c>
    </row>
    <row r="7866" spans="1:18" x14ac:dyDescent="0.25">
      <c r="A7866" t="s">
        <v>16344</v>
      </c>
      <c r="B7866">
        <v>2019</v>
      </c>
      <c r="C7866">
        <v>11</v>
      </c>
      <c r="D7866">
        <v>20</v>
      </c>
      <c r="E7866" t="s">
        <v>7323</v>
      </c>
      <c r="F7866" s="1" t="s">
        <v>5207</v>
      </c>
      <c r="G7866" s="1" t="s">
        <v>21008</v>
      </c>
      <c r="H7866" s="1" t="s">
        <v>3201</v>
      </c>
      <c r="I7866" t="s">
        <v>21023</v>
      </c>
      <c r="J7866" t="s">
        <v>23</v>
      </c>
      <c r="K7866">
        <v>5</v>
      </c>
      <c r="L7866">
        <v>737.81</v>
      </c>
      <c r="M7866">
        <v>147.56</v>
      </c>
      <c r="N7866" t="s">
        <v>7263</v>
      </c>
      <c r="O7866" t="s">
        <v>23191</v>
      </c>
      <c r="P7866">
        <v>0</v>
      </c>
      <c r="Q7866">
        <v>0</v>
      </c>
      <c r="R7866">
        <v>4</v>
      </c>
    </row>
    <row r="7867" spans="1:18" x14ac:dyDescent="0.25">
      <c r="A7867" t="s">
        <v>16344</v>
      </c>
      <c r="B7867">
        <v>2019</v>
      </c>
      <c r="C7867">
        <v>11</v>
      </c>
      <c r="D7867">
        <v>20</v>
      </c>
      <c r="E7867" t="s">
        <v>7323</v>
      </c>
      <c r="F7867" s="1" t="s">
        <v>5207</v>
      </c>
      <c r="G7867" s="1" t="s">
        <v>21008</v>
      </c>
      <c r="H7867" s="1" t="s">
        <v>3201</v>
      </c>
      <c r="I7867" t="s">
        <v>21027</v>
      </c>
      <c r="J7867" t="s">
        <v>23</v>
      </c>
      <c r="K7867">
        <v>5</v>
      </c>
      <c r="L7867">
        <v>737.81</v>
      </c>
      <c r="M7867">
        <v>147.56</v>
      </c>
      <c r="N7867" t="s">
        <v>7263</v>
      </c>
      <c r="O7867" t="s">
        <v>23191</v>
      </c>
      <c r="P7867">
        <v>0</v>
      </c>
      <c r="Q7867">
        <v>0</v>
      </c>
      <c r="R7867">
        <v>4</v>
      </c>
    </row>
    <row r="7868" spans="1:18" x14ac:dyDescent="0.25">
      <c r="A7868" t="s">
        <v>16344</v>
      </c>
      <c r="B7868">
        <v>2019</v>
      </c>
      <c r="C7868">
        <v>11</v>
      </c>
      <c r="D7868">
        <v>20</v>
      </c>
      <c r="E7868" t="s">
        <v>7323</v>
      </c>
      <c r="F7868" s="1" t="s">
        <v>5207</v>
      </c>
      <c r="G7868" s="1" t="s">
        <v>21008</v>
      </c>
      <c r="H7868" s="1" t="s">
        <v>3201</v>
      </c>
      <c r="I7868" t="s">
        <v>7031</v>
      </c>
      <c r="J7868" t="s">
        <v>23</v>
      </c>
      <c r="K7868">
        <v>15</v>
      </c>
      <c r="L7868">
        <v>2213.4699999999998</v>
      </c>
      <c r="M7868">
        <v>147.56</v>
      </c>
      <c r="N7868" t="s">
        <v>9365</v>
      </c>
      <c r="O7868" t="s">
        <v>9812</v>
      </c>
      <c r="P7868">
        <v>0</v>
      </c>
      <c r="Q7868">
        <v>0</v>
      </c>
      <c r="R7868">
        <v>4</v>
      </c>
    </row>
    <row r="7869" spans="1:18" x14ac:dyDescent="0.25">
      <c r="A7869" t="s">
        <v>16344</v>
      </c>
      <c r="B7869">
        <v>2019</v>
      </c>
      <c r="C7869">
        <v>11</v>
      </c>
      <c r="D7869">
        <v>20</v>
      </c>
      <c r="E7869" t="s">
        <v>7323</v>
      </c>
      <c r="F7869" s="1" t="s">
        <v>5207</v>
      </c>
      <c r="G7869" s="1" t="s">
        <v>21008</v>
      </c>
      <c r="H7869" s="1" t="s">
        <v>3201</v>
      </c>
      <c r="I7869" t="s">
        <v>6926</v>
      </c>
      <c r="J7869" t="s">
        <v>23</v>
      </c>
      <c r="K7869">
        <v>5</v>
      </c>
      <c r="L7869">
        <v>738.16</v>
      </c>
      <c r="M7869">
        <v>147.63</v>
      </c>
      <c r="N7869" t="s">
        <v>9357</v>
      </c>
      <c r="O7869" t="s">
        <v>9813</v>
      </c>
      <c r="P7869">
        <v>0</v>
      </c>
      <c r="Q7869">
        <v>0</v>
      </c>
      <c r="R7869">
        <v>4</v>
      </c>
    </row>
    <row r="7870" spans="1:18" x14ac:dyDescent="0.25">
      <c r="A7870" t="s">
        <v>16344</v>
      </c>
      <c r="B7870">
        <v>2019</v>
      </c>
      <c r="C7870">
        <v>11</v>
      </c>
      <c r="D7870">
        <v>20</v>
      </c>
      <c r="E7870" t="s">
        <v>7323</v>
      </c>
      <c r="F7870" s="1" t="s">
        <v>5207</v>
      </c>
      <c r="G7870" s="1" t="s">
        <v>21008</v>
      </c>
      <c r="H7870" s="1" t="s">
        <v>3201</v>
      </c>
      <c r="I7870" t="s">
        <v>6977</v>
      </c>
      <c r="J7870" t="s">
        <v>23</v>
      </c>
      <c r="K7870">
        <v>5</v>
      </c>
      <c r="L7870">
        <v>738.16</v>
      </c>
      <c r="M7870">
        <v>147.63</v>
      </c>
      <c r="N7870" t="s">
        <v>7263</v>
      </c>
      <c r="O7870" t="s">
        <v>23191</v>
      </c>
      <c r="P7870">
        <v>0</v>
      </c>
      <c r="Q7870">
        <v>0</v>
      </c>
      <c r="R7870">
        <v>4</v>
      </c>
    </row>
    <row r="7871" spans="1:18" x14ac:dyDescent="0.25">
      <c r="A7871" t="s">
        <v>16344</v>
      </c>
      <c r="B7871">
        <v>2019</v>
      </c>
      <c r="C7871">
        <v>11</v>
      </c>
      <c r="D7871">
        <v>20</v>
      </c>
      <c r="E7871" t="s">
        <v>7323</v>
      </c>
      <c r="F7871" s="1" t="s">
        <v>5207</v>
      </c>
      <c r="G7871" s="1" t="s">
        <v>21008</v>
      </c>
      <c r="H7871" s="1" t="s">
        <v>3201</v>
      </c>
      <c r="I7871" t="s">
        <v>7002</v>
      </c>
      <c r="J7871" t="s">
        <v>23</v>
      </c>
      <c r="K7871">
        <v>5</v>
      </c>
      <c r="L7871">
        <v>738.16</v>
      </c>
      <c r="M7871">
        <v>147.63</v>
      </c>
      <c r="N7871" t="s">
        <v>7263</v>
      </c>
      <c r="O7871" t="s">
        <v>23191</v>
      </c>
      <c r="P7871">
        <v>0</v>
      </c>
      <c r="Q7871">
        <v>0</v>
      </c>
      <c r="R7871">
        <v>4</v>
      </c>
    </row>
    <row r="7872" spans="1:18" x14ac:dyDescent="0.25">
      <c r="A7872" t="s">
        <v>16344</v>
      </c>
      <c r="B7872">
        <v>2019</v>
      </c>
      <c r="C7872">
        <v>11</v>
      </c>
      <c r="D7872">
        <v>20</v>
      </c>
      <c r="E7872" t="s">
        <v>7323</v>
      </c>
      <c r="F7872" s="1" t="s">
        <v>5207</v>
      </c>
      <c r="G7872" s="1" t="s">
        <v>21008</v>
      </c>
      <c r="H7872" s="1" t="s">
        <v>3201</v>
      </c>
      <c r="I7872" t="s">
        <v>7032</v>
      </c>
      <c r="J7872" t="s">
        <v>23</v>
      </c>
      <c r="K7872">
        <v>5</v>
      </c>
      <c r="L7872">
        <v>738.16</v>
      </c>
      <c r="M7872">
        <v>147.63</v>
      </c>
      <c r="N7872" t="s">
        <v>7263</v>
      </c>
      <c r="O7872" t="s">
        <v>23191</v>
      </c>
      <c r="P7872">
        <v>0</v>
      </c>
      <c r="Q7872">
        <v>0</v>
      </c>
      <c r="R7872">
        <v>4</v>
      </c>
    </row>
    <row r="7873" spans="1:18" x14ac:dyDescent="0.25">
      <c r="A7873" t="s">
        <v>16344</v>
      </c>
      <c r="B7873">
        <v>2019</v>
      </c>
      <c r="C7873">
        <v>11</v>
      </c>
      <c r="D7873">
        <v>20</v>
      </c>
      <c r="E7873" t="s">
        <v>7323</v>
      </c>
      <c r="F7873" s="1" t="s">
        <v>5207</v>
      </c>
      <c r="G7873" s="1" t="s">
        <v>21008</v>
      </c>
      <c r="H7873" s="1" t="s">
        <v>3201</v>
      </c>
      <c r="I7873" t="s">
        <v>21014</v>
      </c>
      <c r="J7873" t="s">
        <v>23</v>
      </c>
      <c r="K7873">
        <v>5</v>
      </c>
      <c r="L7873">
        <v>738.16</v>
      </c>
      <c r="M7873">
        <v>147.63</v>
      </c>
      <c r="N7873" t="s">
        <v>7263</v>
      </c>
      <c r="O7873" t="s">
        <v>23191</v>
      </c>
      <c r="P7873">
        <v>0</v>
      </c>
      <c r="Q7873">
        <v>0</v>
      </c>
      <c r="R7873">
        <v>4</v>
      </c>
    </row>
    <row r="7874" spans="1:18" x14ac:dyDescent="0.25">
      <c r="A7874" t="s">
        <v>16344</v>
      </c>
      <c r="B7874">
        <v>2019</v>
      </c>
      <c r="C7874">
        <v>11</v>
      </c>
      <c r="D7874">
        <v>20</v>
      </c>
      <c r="E7874" t="s">
        <v>7323</v>
      </c>
      <c r="F7874" s="1" t="s">
        <v>5207</v>
      </c>
      <c r="G7874" s="1" t="s">
        <v>21008</v>
      </c>
      <c r="H7874" s="1" t="s">
        <v>3201</v>
      </c>
      <c r="I7874" t="s">
        <v>6906</v>
      </c>
      <c r="J7874" t="s">
        <v>23</v>
      </c>
      <c r="K7874">
        <v>5</v>
      </c>
      <c r="L7874">
        <v>737.81</v>
      </c>
      <c r="M7874">
        <v>147.56</v>
      </c>
      <c r="N7874" t="s">
        <v>7263</v>
      </c>
      <c r="O7874" t="s">
        <v>23191</v>
      </c>
      <c r="P7874">
        <v>0</v>
      </c>
      <c r="Q7874">
        <v>0</v>
      </c>
      <c r="R7874">
        <v>4</v>
      </c>
    </row>
    <row r="7875" spans="1:18" x14ac:dyDescent="0.25">
      <c r="A7875" t="s">
        <v>16344</v>
      </c>
      <c r="B7875">
        <v>2019</v>
      </c>
      <c r="C7875">
        <v>11</v>
      </c>
      <c r="D7875">
        <v>20</v>
      </c>
      <c r="E7875" t="s">
        <v>7323</v>
      </c>
      <c r="F7875" s="1" t="s">
        <v>5207</v>
      </c>
      <c r="G7875" s="1" t="s">
        <v>20931</v>
      </c>
      <c r="H7875" s="1" t="s">
        <v>3201</v>
      </c>
      <c r="I7875" t="s">
        <v>20937</v>
      </c>
      <c r="J7875" t="s">
        <v>23</v>
      </c>
      <c r="K7875">
        <v>50</v>
      </c>
      <c r="L7875">
        <v>7040.14</v>
      </c>
      <c r="M7875">
        <v>140.80000000000001</v>
      </c>
      <c r="N7875" t="s">
        <v>7263</v>
      </c>
      <c r="O7875" t="s">
        <v>23191</v>
      </c>
      <c r="P7875">
        <v>0</v>
      </c>
      <c r="Q7875">
        <v>0</v>
      </c>
      <c r="R7875">
        <v>4</v>
      </c>
    </row>
    <row r="7876" spans="1:18" x14ac:dyDescent="0.25">
      <c r="A7876" t="s">
        <v>16344</v>
      </c>
      <c r="B7876">
        <v>2019</v>
      </c>
      <c r="C7876">
        <v>11</v>
      </c>
      <c r="D7876">
        <v>20</v>
      </c>
      <c r="E7876" t="s">
        <v>7323</v>
      </c>
      <c r="F7876" s="1" t="s">
        <v>5207</v>
      </c>
      <c r="G7876" s="1" t="s">
        <v>21008</v>
      </c>
      <c r="H7876" s="1" t="s">
        <v>3201</v>
      </c>
      <c r="I7876" t="s">
        <v>6927</v>
      </c>
      <c r="J7876" t="s">
        <v>23</v>
      </c>
      <c r="K7876">
        <v>5</v>
      </c>
      <c r="L7876">
        <v>737.81</v>
      </c>
      <c r="M7876">
        <v>147.56</v>
      </c>
      <c r="N7876" t="s">
        <v>7263</v>
      </c>
      <c r="O7876" t="s">
        <v>23191</v>
      </c>
      <c r="P7876">
        <v>0</v>
      </c>
      <c r="Q7876">
        <v>0</v>
      </c>
      <c r="R7876">
        <v>4</v>
      </c>
    </row>
    <row r="7877" spans="1:18" x14ac:dyDescent="0.25">
      <c r="A7877" t="s">
        <v>16344</v>
      </c>
      <c r="B7877">
        <v>2019</v>
      </c>
      <c r="C7877">
        <v>11</v>
      </c>
      <c r="D7877">
        <v>20</v>
      </c>
      <c r="E7877" t="s">
        <v>7323</v>
      </c>
      <c r="F7877" s="1" t="s">
        <v>5207</v>
      </c>
      <c r="G7877" s="1" t="s">
        <v>21008</v>
      </c>
      <c r="H7877" s="1" t="s">
        <v>3201</v>
      </c>
      <c r="I7877" t="s">
        <v>21019</v>
      </c>
      <c r="J7877" t="s">
        <v>23</v>
      </c>
      <c r="K7877">
        <v>5</v>
      </c>
      <c r="L7877">
        <v>738.16</v>
      </c>
      <c r="M7877">
        <v>147.63</v>
      </c>
      <c r="N7877" t="s">
        <v>7263</v>
      </c>
      <c r="O7877" t="s">
        <v>23191</v>
      </c>
      <c r="P7877">
        <v>0</v>
      </c>
      <c r="Q7877">
        <v>0</v>
      </c>
      <c r="R7877">
        <v>4</v>
      </c>
    </row>
    <row r="7878" spans="1:18" x14ac:dyDescent="0.25">
      <c r="A7878" t="s">
        <v>16344</v>
      </c>
      <c r="B7878">
        <v>2019</v>
      </c>
      <c r="C7878">
        <v>11</v>
      </c>
      <c r="D7878">
        <v>20</v>
      </c>
      <c r="E7878" t="s">
        <v>7323</v>
      </c>
      <c r="F7878" s="1" t="s">
        <v>5207</v>
      </c>
      <c r="G7878" s="1" t="s">
        <v>20573</v>
      </c>
      <c r="H7878" s="1" t="s">
        <v>3201</v>
      </c>
      <c r="I7878" t="s">
        <v>20783</v>
      </c>
      <c r="J7878" t="s">
        <v>23</v>
      </c>
      <c r="K7878">
        <v>50</v>
      </c>
      <c r="L7878">
        <v>7047.97</v>
      </c>
      <c r="M7878">
        <v>140.96</v>
      </c>
      <c r="N7878" t="s">
        <v>7263</v>
      </c>
      <c r="O7878" t="s">
        <v>23191</v>
      </c>
      <c r="P7878">
        <v>0</v>
      </c>
      <c r="Q7878">
        <v>0</v>
      </c>
      <c r="R7878">
        <v>4</v>
      </c>
    </row>
    <row r="7879" spans="1:18" x14ac:dyDescent="0.25">
      <c r="A7879" t="s">
        <v>16344</v>
      </c>
      <c r="B7879">
        <v>2019</v>
      </c>
      <c r="C7879">
        <v>11</v>
      </c>
      <c r="D7879">
        <v>20</v>
      </c>
      <c r="E7879" t="s">
        <v>7323</v>
      </c>
      <c r="F7879" s="1" t="s">
        <v>5207</v>
      </c>
      <c r="G7879" s="1" t="s">
        <v>20573</v>
      </c>
      <c r="H7879" s="1" t="s">
        <v>3201</v>
      </c>
      <c r="I7879" t="s">
        <v>20611</v>
      </c>
      <c r="J7879" t="s">
        <v>23</v>
      </c>
      <c r="K7879">
        <v>5</v>
      </c>
      <c r="L7879">
        <v>698.96</v>
      </c>
      <c r="M7879">
        <v>139.79</v>
      </c>
      <c r="N7879" t="s">
        <v>7263</v>
      </c>
      <c r="O7879" t="s">
        <v>23191</v>
      </c>
      <c r="P7879">
        <v>0</v>
      </c>
      <c r="Q7879">
        <v>0</v>
      </c>
      <c r="R7879">
        <v>4</v>
      </c>
    </row>
    <row r="7880" spans="1:18" x14ac:dyDescent="0.25">
      <c r="A7880" t="s">
        <v>16344</v>
      </c>
      <c r="B7880">
        <v>2019</v>
      </c>
      <c r="C7880">
        <v>11</v>
      </c>
      <c r="D7880">
        <v>20</v>
      </c>
      <c r="E7880" t="s">
        <v>7323</v>
      </c>
      <c r="F7880" s="1" t="s">
        <v>5207</v>
      </c>
      <c r="G7880" s="1" t="s">
        <v>20573</v>
      </c>
      <c r="H7880" s="1" t="s">
        <v>3201</v>
      </c>
      <c r="I7880" t="s">
        <v>20836</v>
      </c>
      <c r="J7880" t="s">
        <v>23</v>
      </c>
      <c r="K7880">
        <v>125</v>
      </c>
      <c r="L7880">
        <v>21530.57</v>
      </c>
      <c r="M7880">
        <v>172.24</v>
      </c>
      <c r="N7880" t="s">
        <v>9062</v>
      </c>
      <c r="O7880" t="s">
        <v>9921</v>
      </c>
      <c r="P7880">
        <v>0</v>
      </c>
      <c r="Q7880">
        <v>0</v>
      </c>
      <c r="R7880">
        <v>4</v>
      </c>
    </row>
    <row r="7881" spans="1:18" x14ac:dyDescent="0.25">
      <c r="A7881" t="s">
        <v>16344</v>
      </c>
      <c r="B7881">
        <v>2019</v>
      </c>
      <c r="C7881">
        <v>11</v>
      </c>
      <c r="D7881">
        <v>20</v>
      </c>
      <c r="E7881" t="s">
        <v>7323</v>
      </c>
      <c r="F7881" s="1" t="s">
        <v>5207</v>
      </c>
      <c r="G7881" s="1" t="s">
        <v>20573</v>
      </c>
      <c r="H7881" s="1" t="s">
        <v>3201</v>
      </c>
      <c r="I7881" t="s">
        <v>20836</v>
      </c>
      <c r="J7881" t="s">
        <v>23</v>
      </c>
      <c r="K7881">
        <v>75</v>
      </c>
      <c r="L7881">
        <v>12918</v>
      </c>
      <c r="M7881">
        <v>172.24</v>
      </c>
      <c r="N7881" t="s">
        <v>9062</v>
      </c>
      <c r="O7881" t="s">
        <v>9921</v>
      </c>
      <c r="P7881">
        <v>0</v>
      </c>
      <c r="Q7881">
        <v>0</v>
      </c>
      <c r="R7881">
        <v>4</v>
      </c>
    </row>
    <row r="7882" spans="1:18" x14ac:dyDescent="0.25">
      <c r="A7882" t="s">
        <v>16344</v>
      </c>
      <c r="B7882">
        <v>2019</v>
      </c>
      <c r="C7882">
        <v>11</v>
      </c>
      <c r="D7882">
        <v>20</v>
      </c>
      <c r="E7882" t="s">
        <v>7323</v>
      </c>
      <c r="F7882" s="1" t="s">
        <v>5207</v>
      </c>
      <c r="G7882" s="1" t="s">
        <v>20573</v>
      </c>
      <c r="H7882" s="1" t="s">
        <v>3201</v>
      </c>
      <c r="I7882" t="s">
        <v>20597</v>
      </c>
      <c r="J7882" t="s">
        <v>23</v>
      </c>
      <c r="K7882">
        <v>10</v>
      </c>
      <c r="L7882">
        <v>1397.93</v>
      </c>
      <c r="M7882">
        <v>139.79</v>
      </c>
      <c r="N7882" t="s">
        <v>7263</v>
      </c>
      <c r="O7882" t="s">
        <v>23191</v>
      </c>
      <c r="P7882">
        <v>0</v>
      </c>
      <c r="Q7882">
        <v>0</v>
      </c>
      <c r="R7882">
        <v>4</v>
      </c>
    </row>
    <row r="7883" spans="1:18" x14ac:dyDescent="0.25">
      <c r="A7883" t="s">
        <v>16344</v>
      </c>
      <c r="B7883">
        <v>2019</v>
      </c>
      <c r="C7883">
        <v>11</v>
      </c>
      <c r="D7883">
        <v>20</v>
      </c>
      <c r="E7883" t="s">
        <v>7323</v>
      </c>
      <c r="F7883" s="1" t="s">
        <v>5207</v>
      </c>
      <c r="G7883" s="1" t="s">
        <v>20573</v>
      </c>
      <c r="H7883" s="1" t="s">
        <v>3201</v>
      </c>
      <c r="I7883" t="s">
        <v>20673</v>
      </c>
      <c r="J7883" t="s">
        <v>23</v>
      </c>
      <c r="K7883">
        <v>5</v>
      </c>
      <c r="L7883">
        <v>638.61</v>
      </c>
      <c r="M7883">
        <v>127.72</v>
      </c>
      <c r="N7883" t="s">
        <v>7263</v>
      </c>
      <c r="O7883" t="s">
        <v>23191</v>
      </c>
      <c r="P7883">
        <v>0</v>
      </c>
      <c r="Q7883">
        <v>0</v>
      </c>
      <c r="R7883">
        <v>4</v>
      </c>
    </row>
    <row r="7884" spans="1:18" x14ac:dyDescent="0.25">
      <c r="A7884" t="s">
        <v>10921</v>
      </c>
      <c r="B7884">
        <v>2019</v>
      </c>
      <c r="C7884">
        <v>5</v>
      </c>
      <c r="D7884">
        <v>14</v>
      </c>
      <c r="E7884" t="s">
        <v>15721</v>
      </c>
      <c r="F7884" s="1" t="s">
        <v>3205</v>
      </c>
      <c r="G7884" s="1" t="s">
        <v>3863</v>
      </c>
      <c r="H7884" s="1" t="s">
        <v>3206</v>
      </c>
      <c r="I7884" t="s">
        <v>19210</v>
      </c>
      <c r="J7884" t="s">
        <v>23</v>
      </c>
      <c r="K7884">
        <v>20005</v>
      </c>
      <c r="L7884">
        <v>1030257.5</v>
      </c>
      <c r="M7884">
        <v>51.5</v>
      </c>
      <c r="N7884" t="s">
        <v>9344</v>
      </c>
      <c r="O7884" t="s">
        <v>9496</v>
      </c>
      <c r="P7884">
        <v>3.9816758144422926E-2</v>
      </c>
      <c r="Q7884">
        <v>0</v>
      </c>
      <c r="R7884">
        <v>2</v>
      </c>
    </row>
    <row r="7885" spans="1:18" x14ac:dyDescent="0.25">
      <c r="A7885" t="s">
        <v>15366</v>
      </c>
      <c r="B7885">
        <v>2019</v>
      </c>
      <c r="C7885">
        <v>8</v>
      </c>
      <c r="D7885">
        <v>21</v>
      </c>
      <c r="E7885" t="s">
        <v>21</v>
      </c>
      <c r="F7885" s="1" t="s">
        <v>3205</v>
      </c>
      <c r="G7885" s="1" t="s">
        <v>3967</v>
      </c>
      <c r="H7885" s="1" t="s">
        <v>3206</v>
      </c>
      <c r="I7885" t="s">
        <v>18397</v>
      </c>
      <c r="J7885" t="s">
        <v>23</v>
      </c>
      <c r="K7885">
        <v>10590</v>
      </c>
      <c r="L7885">
        <v>878970.18</v>
      </c>
      <c r="M7885">
        <v>83</v>
      </c>
      <c r="N7885" t="s">
        <v>9232</v>
      </c>
      <c r="O7885" t="s">
        <v>9511</v>
      </c>
      <c r="P7885">
        <v>0</v>
      </c>
      <c r="Q7885">
        <v>0</v>
      </c>
      <c r="R7885">
        <v>3</v>
      </c>
    </row>
    <row r="7886" spans="1:18" x14ac:dyDescent="0.25">
      <c r="A7886" t="s">
        <v>3168</v>
      </c>
      <c r="B7886">
        <v>2018</v>
      </c>
      <c r="C7886">
        <v>12</v>
      </c>
      <c r="D7886">
        <v>27</v>
      </c>
      <c r="E7886" t="s">
        <v>174</v>
      </c>
      <c r="F7886" s="1" t="s">
        <v>3205</v>
      </c>
      <c r="G7886" s="1" t="s">
        <v>3216</v>
      </c>
      <c r="H7886" s="1" t="s">
        <v>7263</v>
      </c>
      <c r="I7886" t="s">
        <v>17534</v>
      </c>
      <c r="J7886" t="s">
        <v>23</v>
      </c>
      <c r="K7886">
        <v>7931</v>
      </c>
      <c r="L7886">
        <v>417170.59</v>
      </c>
      <c r="M7886">
        <v>52.6</v>
      </c>
      <c r="N7886" t="s">
        <v>21841</v>
      </c>
      <c r="O7886" t="s">
        <v>23318</v>
      </c>
      <c r="P7886">
        <v>0</v>
      </c>
      <c r="Q7886">
        <v>0</v>
      </c>
      <c r="R7886">
        <v>4</v>
      </c>
    </row>
    <row r="7887" spans="1:18" x14ac:dyDescent="0.25">
      <c r="A7887" t="s">
        <v>3168</v>
      </c>
      <c r="B7887">
        <v>2018</v>
      </c>
      <c r="C7887">
        <v>12</v>
      </c>
      <c r="D7887">
        <v>27</v>
      </c>
      <c r="E7887" t="s">
        <v>174</v>
      </c>
      <c r="F7887" s="1" t="s">
        <v>3205</v>
      </c>
      <c r="G7887" s="1" t="s">
        <v>3216</v>
      </c>
      <c r="H7887" s="1" t="s">
        <v>7263</v>
      </c>
      <c r="I7887" t="s">
        <v>17541</v>
      </c>
      <c r="J7887" t="s">
        <v>23</v>
      </c>
      <c r="K7887">
        <v>6977</v>
      </c>
      <c r="L7887">
        <v>380944.23</v>
      </c>
      <c r="M7887">
        <v>54.6</v>
      </c>
      <c r="N7887" t="s">
        <v>21842</v>
      </c>
      <c r="O7887" t="s">
        <v>23307</v>
      </c>
      <c r="P7887">
        <v>0</v>
      </c>
      <c r="Q7887">
        <v>0</v>
      </c>
      <c r="R7887">
        <v>4</v>
      </c>
    </row>
    <row r="7888" spans="1:18" x14ac:dyDescent="0.25">
      <c r="A7888" t="s">
        <v>3168</v>
      </c>
      <c r="B7888">
        <v>2018</v>
      </c>
      <c r="C7888">
        <v>12</v>
      </c>
      <c r="D7888">
        <v>27</v>
      </c>
      <c r="E7888" t="s">
        <v>174</v>
      </c>
      <c r="F7888" s="1" t="s">
        <v>3205</v>
      </c>
      <c r="G7888" s="1" t="s">
        <v>3384</v>
      </c>
      <c r="H7888" s="1" t="s">
        <v>3204</v>
      </c>
      <c r="I7888" t="s">
        <v>17421</v>
      </c>
      <c r="J7888" t="s">
        <v>23</v>
      </c>
      <c r="K7888">
        <v>4460</v>
      </c>
      <c r="L7888">
        <v>191780.01</v>
      </c>
      <c r="M7888">
        <v>43</v>
      </c>
      <c r="N7888" t="s">
        <v>112</v>
      </c>
      <c r="O7888" t="s">
        <v>9578</v>
      </c>
      <c r="P7888">
        <v>0</v>
      </c>
      <c r="Q7888">
        <v>0</v>
      </c>
      <c r="R7888">
        <v>4</v>
      </c>
    </row>
    <row r="7889" spans="1:18" x14ac:dyDescent="0.25">
      <c r="A7889" t="s">
        <v>1453</v>
      </c>
      <c r="B7889">
        <v>2017</v>
      </c>
      <c r="C7889">
        <v>3</v>
      </c>
      <c r="D7889">
        <v>10</v>
      </c>
      <c r="E7889" t="s">
        <v>92</v>
      </c>
      <c r="F7889" s="1" t="s">
        <v>3205</v>
      </c>
      <c r="G7889" s="1" t="s">
        <v>3863</v>
      </c>
      <c r="H7889" s="1" t="s">
        <v>3206</v>
      </c>
      <c r="I7889" t="s">
        <v>19014</v>
      </c>
      <c r="J7889" t="s">
        <v>23</v>
      </c>
      <c r="K7889">
        <v>16000</v>
      </c>
      <c r="L7889">
        <v>720000</v>
      </c>
      <c r="M7889">
        <v>45</v>
      </c>
      <c r="N7889" t="s">
        <v>9304</v>
      </c>
      <c r="O7889" t="s">
        <v>9502</v>
      </c>
      <c r="P7889">
        <v>0</v>
      </c>
      <c r="Q7889">
        <v>0</v>
      </c>
      <c r="R7889">
        <v>1</v>
      </c>
    </row>
    <row r="7890" spans="1:18" x14ac:dyDescent="0.25">
      <c r="A7890" t="s">
        <v>1453</v>
      </c>
      <c r="B7890">
        <v>2017</v>
      </c>
      <c r="C7890">
        <v>3</v>
      </c>
      <c r="D7890">
        <v>10</v>
      </c>
      <c r="E7890" t="s">
        <v>92</v>
      </c>
      <c r="F7890" s="1" t="s">
        <v>3205</v>
      </c>
      <c r="G7890" s="1" t="s">
        <v>3863</v>
      </c>
      <c r="H7890" s="1" t="s">
        <v>3206</v>
      </c>
      <c r="I7890" t="s">
        <v>19053</v>
      </c>
      <c r="J7890" t="s">
        <v>23</v>
      </c>
      <c r="K7890">
        <v>3300</v>
      </c>
      <c r="L7890">
        <v>153450</v>
      </c>
      <c r="M7890">
        <v>46.5</v>
      </c>
      <c r="N7890" t="s">
        <v>9346</v>
      </c>
      <c r="O7890" t="s">
        <v>9484</v>
      </c>
      <c r="P7890">
        <v>0</v>
      </c>
      <c r="Q7890">
        <v>0</v>
      </c>
      <c r="R7890">
        <v>1</v>
      </c>
    </row>
    <row r="7891" spans="1:18" x14ac:dyDescent="0.25">
      <c r="A7891" t="s">
        <v>15106</v>
      </c>
      <c r="B7891">
        <v>2019</v>
      </c>
      <c r="C7891">
        <v>7</v>
      </c>
      <c r="D7891">
        <v>18</v>
      </c>
      <c r="E7891" t="s">
        <v>7304</v>
      </c>
      <c r="F7891" s="1" t="s">
        <v>5207</v>
      </c>
      <c r="G7891" s="1" t="s">
        <v>6745</v>
      </c>
      <c r="H7891" s="1" t="s">
        <v>7263</v>
      </c>
      <c r="I7891" t="s">
        <v>7178</v>
      </c>
      <c r="J7891" t="s">
        <v>38</v>
      </c>
      <c r="K7891">
        <v>2</v>
      </c>
      <c r="L7891">
        <v>265.27999999999997</v>
      </c>
      <c r="M7891">
        <v>132.63999999999999</v>
      </c>
      <c r="N7891" t="s">
        <v>7178</v>
      </c>
      <c r="O7891" t="s">
        <v>9945</v>
      </c>
      <c r="P7891">
        <v>0</v>
      </c>
      <c r="Q7891">
        <v>0</v>
      </c>
      <c r="R7891">
        <v>3</v>
      </c>
    </row>
    <row r="7892" spans="1:18" x14ac:dyDescent="0.25">
      <c r="A7892" t="s">
        <v>15106</v>
      </c>
      <c r="B7892">
        <v>2019</v>
      </c>
      <c r="C7892">
        <v>7</v>
      </c>
      <c r="D7892">
        <v>18</v>
      </c>
      <c r="E7892" t="s">
        <v>7304</v>
      </c>
      <c r="F7892" s="1" t="s">
        <v>5207</v>
      </c>
      <c r="G7892" s="1" t="s">
        <v>20931</v>
      </c>
      <c r="H7892" s="1" t="s">
        <v>7263</v>
      </c>
      <c r="I7892" t="s">
        <v>6469</v>
      </c>
      <c r="J7892" t="s">
        <v>38</v>
      </c>
      <c r="K7892">
        <v>16</v>
      </c>
      <c r="L7892">
        <v>88</v>
      </c>
      <c r="M7892">
        <v>5.5</v>
      </c>
      <c r="N7892" t="s">
        <v>6469</v>
      </c>
      <c r="O7892" t="s">
        <v>10069</v>
      </c>
      <c r="P7892">
        <v>0</v>
      </c>
      <c r="Q7892">
        <v>0</v>
      </c>
      <c r="R7892">
        <v>3</v>
      </c>
    </row>
    <row r="7893" spans="1:18" x14ac:dyDescent="0.25">
      <c r="A7893" t="s">
        <v>15106</v>
      </c>
      <c r="B7893">
        <v>2019</v>
      </c>
      <c r="C7893">
        <v>7</v>
      </c>
      <c r="D7893">
        <v>18</v>
      </c>
      <c r="E7893" t="s">
        <v>7304</v>
      </c>
      <c r="F7893" s="1" t="s">
        <v>9480</v>
      </c>
      <c r="G7893" s="1" t="s">
        <v>9480</v>
      </c>
      <c r="H7893" s="1" t="s">
        <v>9480</v>
      </c>
      <c r="I7893" t="s">
        <v>15108</v>
      </c>
      <c r="J7893" t="s">
        <v>85</v>
      </c>
      <c r="K7893">
        <v>100</v>
      </c>
      <c r="L7893">
        <v>3382</v>
      </c>
      <c r="M7893">
        <v>33.82</v>
      </c>
      <c r="N7893" t="e">
        <v>#N/A</v>
      </c>
      <c r="O7893" t="e">
        <v>#N/A</v>
      </c>
      <c r="P7893">
        <v>0</v>
      </c>
      <c r="Q7893">
        <v>0</v>
      </c>
      <c r="R7893">
        <v>3</v>
      </c>
    </row>
    <row r="7894" spans="1:18" x14ac:dyDescent="0.25">
      <c r="A7894" t="s">
        <v>8472</v>
      </c>
      <c r="B7894">
        <v>2018</v>
      </c>
      <c r="C7894">
        <v>4</v>
      </c>
      <c r="D7894">
        <v>11</v>
      </c>
      <c r="E7894" t="s">
        <v>7304</v>
      </c>
      <c r="F7894" s="1" t="s">
        <v>5207</v>
      </c>
      <c r="G7894" s="1" t="s">
        <v>20573</v>
      </c>
      <c r="H7894" s="1" t="s">
        <v>7263</v>
      </c>
      <c r="I7894" t="s">
        <v>5513</v>
      </c>
      <c r="J7894" t="s">
        <v>23</v>
      </c>
      <c r="K7894">
        <v>25</v>
      </c>
      <c r="L7894">
        <v>5060.75</v>
      </c>
      <c r="M7894">
        <v>202.43</v>
      </c>
      <c r="N7894" t="s">
        <v>8990</v>
      </c>
      <c r="O7894" t="s">
        <v>10090</v>
      </c>
      <c r="P7894">
        <v>0</v>
      </c>
      <c r="Q7894">
        <v>0</v>
      </c>
      <c r="R7894">
        <v>2</v>
      </c>
    </row>
    <row r="7895" spans="1:18" x14ac:dyDescent="0.25">
      <c r="A7895" t="s">
        <v>1296</v>
      </c>
      <c r="B7895">
        <v>2017</v>
      </c>
      <c r="C7895">
        <v>1</v>
      </c>
      <c r="D7895">
        <v>12</v>
      </c>
      <c r="E7895" t="s">
        <v>226</v>
      </c>
      <c r="F7895" s="1" t="s">
        <v>3205</v>
      </c>
      <c r="G7895" s="1" t="s">
        <v>3863</v>
      </c>
      <c r="H7895" s="1" t="s">
        <v>3206</v>
      </c>
      <c r="I7895" t="s">
        <v>19007</v>
      </c>
      <c r="J7895" t="s">
        <v>23</v>
      </c>
      <c r="K7895">
        <v>2115</v>
      </c>
      <c r="L7895">
        <v>94963.5</v>
      </c>
      <c r="M7895">
        <v>44.9</v>
      </c>
      <c r="N7895" t="s">
        <v>9347</v>
      </c>
      <c r="O7895" t="s">
        <v>9542</v>
      </c>
      <c r="P7895">
        <v>8.0289698840596724E-2</v>
      </c>
      <c r="Q7895">
        <v>0</v>
      </c>
      <c r="R7895">
        <v>1</v>
      </c>
    </row>
    <row r="7896" spans="1:18" x14ac:dyDescent="0.25">
      <c r="A7896" t="s">
        <v>1296</v>
      </c>
      <c r="B7896">
        <v>2017</v>
      </c>
      <c r="C7896">
        <v>1</v>
      </c>
      <c r="D7896">
        <v>12</v>
      </c>
      <c r="E7896" t="s">
        <v>226</v>
      </c>
      <c r="F7896" s="1" t="s">
        <v>3205</v>
      </c>
      <c r="G7896" s="1" t="s">
        <v>3863</v>
      </c>
      <c r="H7896" s="1" t="s">
        <v>3206</v>
      </c>
      <c r="I7896" t="s">
        <v>19008</v>
      </c>
      <c r="J7896" t="s">
        <v>23</v>
      </c>
      <c r="K7896">
        <v>6050</v>
      </c>
      <c r="L7896">
        <v>272250</v>
      </c>
      <c r="M7896">
        <v>45</v>
      </c>
      <c r="N7896" t="s">
        <v>9344</v>
      </c>
      <c r="O7896" t="s">
        <v>9496</v>
      </c>
      <c r="P7896">
        <v>3.9816758144422926E-2</v>
      </c>
      <c r="Q7896">
        <v>0</v>
      </c>
      <c r="R7896">
        <v>1</v>
      </c>
    </row>
    <row r="7897" spans="1:18" x14ac:dyDescent="0.25">
      <c r="A7897" t="s">
        <v>1296</v>
      </c>
      <c r="B7897">
        <v>2017</v>
      </c>
      <c r="C7897">
        <v>1</v>
      </c>
      <c r="D7897">
        <v>12</v>
      </c>
      <c r="E7897" t="s">
        <v>226</v>
      </c>
      <c r="F7897" s="1" t="s">
        <v>3205</v>
      </c>
      <c r="G7897" s="1" t="s">
        <v>3863</v>
      </c>
      <c r="H7897" s="1" t="s">
        <v>3206</v>
      </c>
      <c r="I7897" t="s">
        <v>19010</v>
      </c>
      <c r="J7897" t="s">
        <v>23</v>
      </c>
      <c r="K7897">
        <v>5680</v>
      </c>
      <c r="L7897">
        <v>254748</v>
      </c>
      <c r="M7897">
        <v>44.85</v>
      </c>
      <c r="N7897" t="s">
        <v>9337</v>
      </c>
      <c r="O7897" t="s">
        <v>9440</v>
      </c>
      <c r="P7897">
        <v>0.12068470364021268</v>
      </c>
      <c r="Q7897">
        <v>0</v>
      </c>
      <c r="R7897">
        <v>1</v>
      </c>
    </row>
    <row r="7898" spans="1:18" x14ac:dyDescent="0.25">
      <c r="A7898" t="s">
        <v>16783</v>
      </c>
      <c r="B7898">
        <v>2018</v>
      </c>
      <c r="C7898">
        <v>2</v>
      </c>
      <c r="D7898">
        <v>15</v>
      </c>
      <c r="E7898" t="s">
        <v>174</v>
      </c>
      <c r="F7898" s="1" t="s">
        <v>9480</v>
      </c>
      <c r="G7898" s="1" t="s">
        <v>9480</v>
      </c>
      <c r="H7898" s="1" t="s">
        <v>9480</v>
      </c>
      <c r="I7898" t="s">
        <v>1271</v>
      </c>
      <c r="J7898" t="s">
        <v>23</v>
      </c>
      <c r="K7898">
        <v>2215</v>
      </c>
      <c r="L7898">
        <v>101890</v>
      </c>
      <c r="M7898">
        <v>46</v>
      </c>
      <c r="N7898" t="e">
        <v>#N/A</v>
      </c>
      <c r="O7898" t="e">
        <v>#N/A</v>
      </c>
      <c r="P7898">
        <v>0</v>
      </c>
      <c r="Q7898">
        <v>0</v>
      </c>
      <c r="R7898">
        <v>1</v>
      </c>
    </row>
    <row r="7899" spans="1:18" x14ac:dyDescent="0.25">
      <c r="A7899" t="s">
        <v>16783</v>
      </c>
      <c r="B7899">
        <v>2018</v>
      </c>
      <c r="C7899">
        <v>2</v>
      </c>
      <c r="D7899">
        <v>15</v>
      </c>
      <c r="E7899" t="s">
        <v>174</v>
      </c>
      <c r="F7899" s="1" t="s">
        <v>9480</v>
      </c>
      <c r="G7899" s="1" t="s">
        <v>9480</v>
      </c>
      <c r="H7899" s="1" t="s">
        <v>9480</v>
      </c>
      <c r="I7899" t="s">
        <v>2253</v>
      </c>
      <c r="J7899" t="s">
        <v>23</v>
      </c>
      <c r="K7899">
        <v>1065</v>
      </c>
      <c r="L7899">
        <v>50055</v>
      </c>
      <c r="M7899">
        <v>47</v>
      </c>
      <c r="N7899" t="e">
        <v>#N/A</v>
      </c>
      <c r="O7899" t="e">
        <v>#N/A</v>
      </c>
      <c r="P7899">
        <v>0</v>
      </c>
      <c r="Q7899">
        <v>0</v>
      </c>
      <c r="R7899">
        <v>1</v>
      </c>
    </row>
    <row r="7900" spans="1:18" x14ac:dyDescent="0.25">
      <c r="A7900" t="s">
        <v>8262</v>
      </c>
      <c r="B7900">
        <v>2017</v>
      </c>
      <c r="C7900">
        <v>11</v>
      </c>
      <c r="D7900">
        <v>22</v>
      </c>
      <c r="E7900" t="s">
        <v>7328</v>
      </c>
      <c r="F7900" s="1" t="s">
        <v>5207</v>
      </c>
      <c r="G7900" s="1" t="s">
        <v>20573</v>
      </c>
      <c r="H7900" s="1" t="s">
        <v>7263</v>
      </c>
      <c r="I7900" t="s">
        <v>20770</v>
      </c>
      <c r="J7900" t="s">
        <v>23</v>
      </c>
      <c r="K7900">
        <v>650</v>
      </c>
      <c r="L7900">
        <v>71307.990000000005</v>
      </c>
      <c r="M7900">
        <v>109.7</v>
      </c>
      <c r="N7900" t="s">
        <v>9044</v>
      </c>
      <c r="O7900" t="s">
        <v>9470</v>
      </c>
      <c r="P7900">
        <v>0</v>
      </c>
      <c r="Q7900">
        <v>3.0368637538317353E-2</v>
      </c>
      <c r="R7900">
        <v>4</v>
      </c>
    </row>
    <row r="7901" spans="1:18" x14ac:dyDescent="0.25">
      <c r="A7901" t="s">
        <v>8262</v>
      </c>
      <c r="B7901">
        <v>2017</v>
      </c>
      <c r="C7901">
        <v>11</v>
      </c>
      <c r="D7901">
        <v>22</v>
      </c>
      <c r="E7901" t="s">
        <v>7328</v>
      </c>
      <c r="F7901" s="1" t="s">
        <v>5207</v>
      </c>
      <c r="G7901" s="1" t="s">
        <v>20573</v>
      </c>
      <c r="H7901" s="1" t="s">
        <v>7263</v>
      </c>
      <c r="I7901" t="s">
        <v>20764</v>
      </c>
      <c r="J7901" t="s">
        <v>23</v>
      </c>
      <c r="K7901">
        <v>2000</v>
      </c>
      <c r="L7901">
        <v>219409.2</v>
      </c>
      <c r="M7901">
        <v>109.7</v>
      </c>
      <c r="N7901" t="s">
        <v>9043</v>
      </c>
      <c r="O7901" t="s">
        <v>9465</v>
      </c>
      <c r="P7901">
        <v>0</v>
      </c>
      <c r="Q7901">
        <v>3.9029243790110295E-2</v>
      </c>
      <c r="R7901">
        <v>4</v>
      </c>
    </row>
    <row r="7902" spans="1:18" x14ac:dyDescent="0.25">
      <c r="A7902" t="s">
        <v>8262</v>
      </c>
      <c r="B7902">
        <v>2017</v>
      </c>
      <c r="C7902">
        <v>11</v>
      </c>
      <c r="D7902">
        <v>22</v>
      </c>
      <c r="E7902" t="s">
        <v>7328</v>
      </c>
      <c r="F7902" s="1" t="s">
        <v>5207</v>
      </c>
      <c r="G7902" s="1" t="s">
        <v>20573</v>
      </c>
      <c r="H7902" s="1" t="s">
        <v>7263</v>
      </c>
      <c r="I7902" t="s">
        <v>20784</v>
      </c>
      <c r="J7902" t="s">
        <v>23</v>
      </c>
      <c r="K7902">
        <v>300</v>
      </c>
      <c r="L7902">
        <v>32911.379999999997</v>
      </c>
      <c r="M7902">
        <v>109.7</v>
      </c>
      <c r="N7902" t="s">
        <v>7263</v>
      </c>
      <c r="O7902" t="s">
        <v>23274</v>
      </c>
      <c r="P7902">
        <v>0</v>
      </c>
      <c r="Q7902">
        <v>0</v>
      </c>
      <c r="R7902">
        <v>4</v>
      </c>
    </row>
    <row r="7903" spans="1:18" x14ac:dyDescent="0.25">
      <c r="A7903" t="s">
        <v>8262</v>
      </c>
      <c r="B7903">
        <v>2017</v>
      </c>
      <c r="C7903">
        <v>11</v>
      </c>
      <c r="D7903">
        <v>22</v>
      </c>
      <c r="E7903" t="s">
        <v>7328</v>
      </c>
      <c r="F7903" s="1" t="s">
        <v>5207</v>
      </c>
      <c r="G7903" s="1" t="s">
        <v>21008</v>
      </c>
      <c r="H7903" s="1" t="s">
        <v>7263</v>
      </c>
      <c r="I7903" t="s">
        <v>21026</v>
      </c>
      <c r="J7903" t="s">
        <v>23</v>
      </c>
      <c r="K7903">
        <v>600</v>
      </c>
      <c r="L7903">
        <v>88061.04</v>
      </c>
      <c r="M7903">
        <v>146.77000000000001</v>
      </c>
      <c r="N7903" t="s">
        <v>7263</v>
      </c>
      <c r="O7903" t="s">
        <v>23274</v>
      </c>
      <c r="P7903">
        <v>0</v>
      </c>
      <c r="Q7903">
        <v>0</v>
      </c>
      <c r="R7903">
        <v>4</v>
      </c>
    </row>
    <row r="7904" spans="1:18" x14ac:dyDescent="0.25">
      <c r="A7904" t="s">
        <v>2782</v>
      </c>
      <c r="B7904">
        <v>2018</v>
      </c>
      <c r="C7904">
        <v>9</v>
      </c>
      <c r="D7904">
        <v>10</v>
      </c>
      <c r="E7904" t="s">
        <v>1620</v>
      </c>
      <c r="F7904" s="1" t="s">
        <v>3205</v>
      </c>
      <c r="G7904" s="1" t="s">
        <v>3863</v>
      </c>
      <c r="H7904" s="1" t="s">
        <v>3206</v>
      </c>
      <c r="I7904" t="s">
        <v>19003</v>
      </c>
      <c r="J7904" t="s">
        <v>23</v>
      </c>
      <c r="K7904">
        <v>19925</v>
      </c>
      <c r="L7904">
        <v>980310</v>
      </c>
      <c r="M7904">
        <v>49.2</v>
      </c>
      <c r="N7904" t="s">
        <v>9344</v>
      </c>
      <c r="O7904" t="s">
        <v>9496</v>
      </c>
      <c r="P7904">
        <v>3.9816758144422926E-2</v>
      </c>
      <c r="Q7904">
        <v>0</v>
      </c>
      <c r="R7904">
        <v>3</v>
      </c>
    </row>
    <row r="7905" spans="1:18" x14ac:dyDescent="0.25">
      <c r="A7905" t="s">
        <v>15261</v>
      </c>
      <c r="B7905">
        <v>2019</v>
      </c>
      <c r="C7905">
        <v>8</v>
      </c>
      <c r="D7905">
        <v>3</v>
      </c>
      <c r="E7905" t="s">
        <v>1305</v>
      </c>
      <c r="F7905" s="1" t="s">
        <v>3205</v>
      </c>
      <c r="G7905" s="1" t="s">
        <v>3967</v>
      </c>
      <c r="H7905" s="1" t="s">
        <v>3206</v>
      </c>
      <c r="I7905" t="s">
        <v>18519</v>
      </c>
      <c r="J7905" t="s">
        <v>23</v>
      </c>
      <c r="K7905">
        <v>7423</v>
      </c>
      <c r="L7905">
        <v>440183.9</v>
      </c>
      <c r="M7905">
        <v>59.3</v>
      </c>
      <c r="N7905" t="s">
        <v>9232</v>
      </c>
      <c r="O7905" t="s">
        <v>9511</v>
      </c>
      <c r="P7905">
        <v>0</v>
      </c>
      <c r="Q7905">
        <v>0</v>
      </c>
      <c r="R7905">
        <v>3</v>
      </c>
    </row>
    <row r="7906" spans="1:18" x14ac:dyDescent="0.25">
      <c r="A7906" t="s">
        <v>15261</v>
      </c>
      <c r="B7906">
        <v>2019</v>
      </c>
      <c r="C7906">
        <v>8</v>
      </c>
      <c r="D7906">
        <v>3</v>
      </c>
      <c r="E7906" t="s">
        <v>1305</v>
      </c>
      <c r="F7906" s="1" t="s">
        <v>3205</v>
      </c>
      <c r="G7906" s="1" t="s">
        <v>3967</v>
      </c>
      <c r="H7906" s="1" t="s">
        <v>3206</v>
      </c>
      <c r="I7906" t="s">
        <v>18557</v>
      </c>
      <c r="J7906" t="s">
        <v>23</v>
      </c>
      <c r="K7906">
        <v>2237</v>
      </c>
      <c r="L7906">
        <v>125719.4</v>
      </c>
      <c r="M7906">
        <v>56.2</v>
      </c>
      <c r="N7906" t="s">
        <v>9237</v>
      </c>
      <c r="O7906" t="s">
        <v>23226</v>
      </c>
      <c r="P7906">
        <v>0</v>
      </c>
      <c r="Q7906">
        <v>0</v>
      </c>
      <c r="R7906">
        <v>3</v>
      </c>
    </row>
    <row r="7907" spans="1:18" x14ac:dyDescent="0.25">
      <c r="A7907" t="s">
        <v>7494</v>
      </c>
      <c r="B7907">
        <v>2016</v>
      </c>
      <c r="C7907">
        <v>3</v>
      </c>
      <c r="D7907">
        <v>16</v>
      </c>
      <c r="E7907" t="s">
        <v>7495</v>
      </c>
      <c r="F7907" s="1" t="s">
        <v>5207</v>
      </c>
      <c r="G7907" s="1" t="s">
        <v>21316</v>
      </c>
      <c r="H7907" s="1" t="s">
        <v>7263</v>
      </c>
      <c r="I7907" t="s">
        <v>6809</v>
      </c>
      <c r="J7907" t="s">
        <v>38</v>
      </c>
      <c r="K7907">
        <v>25</v>
      </c>
      <c r="L7907">
        <v>910</v>
      </c>
      <c r="M7907">
        <v>36.4</v>
      </c>
      <c r="N7907" t="s">
        <v>8900</v>
      </c>
      <c r="O7907" t="s">
        <v>9896</v>
      </c>
      <c r="P7907">
        <v>0</v>
      </c>
      <c r="Q7907">
        <v>0</v>
      </c>
      <c r="R7907">
        <v>1</v>
      </c>
    </row>
    <row r="7908" spans="1:18" x14ac:dyDescent="0.25">
      <c r="A7908" t="s">
        <v>7494</v>
      </c>
      <c r="B7908">
        <v>2016</v>
      </c>
      <c r="C7908">
        <v>3</v>
      </c>
      <c r="D7908">
        <v>16</v>
      </c>
      <c r="E7908" t="s">
        <v>7495</v>
      </c>
      <c r="F7908" s="1" t="s">
        <v>9480</v>
      </c>
      <c r="G7908" s="1" t="s">
        <v>9480</v>
      </c>
      <c r="H7908" s="1" t="s">
        <v>9480</v>
      </c>
      <c r="I7908" t="s">
        <v>7496</v>
      </c>
      <c r="J7908" t="s">
        <v>85</v>
      </c>
      <c r="K7908">
        <v>250</v>
      </c>
      <c r="L7908">
        <v>25000</v>
      </c>
      <c r="M7908">
        <v>100</v>
      </c>
      <c r="N7908" t="e">
        <v>#N/A</v>
      </c>
      <c r="O7908" t="e">
        <v>#N/A</v>
      </c>
      <c r="P7908">
        <v>0</v>
      </c>
      <c r="Q7908">
        <v>0</v>
      </c>
      <c r="R7908">
        <v>1</v>
      </c>
    </row>
    <row r="7909" spans="1:18" x14ac:dyDescent="0.25">
      <c r="A7909" t="s">
        <v>7997</v>
      </c>
      <c r="B7909">
        <v>2017</v>
      </c>
      <c r="C7909">
        <v>4</v>
      </c>
      <c r="D7909">
        <v>20</v>
      </c>
      <c r="E7909" t="s">
        <v>7304</v>
      </c>
      <c r="F7909" s="1" t="s">
        <v>5207</v>
      </c>
      <c r="G7909" s="1" t="s">
        <v>6745</v>
      </c>
      <c r="H7909" s="1" t="s">
        <v>7263</v>
      </c>
      <c r="I7909" t="s">
        <v>7178</v>
      </c>
      <c r="J7909" t="s">
        <v>38</v>
      </c>
      <c r="K7909">
        <v>66</v>
      </c>
      <c r="L7909">
        <v>5773.5</v>
      </c>
      <c r="M7909">
        <v>87.48</v>
      </c>
      <c r="N7909" t="s">
        <v>7178</v>
      </c>
      <c r="O7909" t="s">
        <v>9945</v>
      </c>
      <c r="P7909">
        <v>0</v>
      </c>
      <c r="Q7909">
        <v>0</v>
      </c>
      <c r="R7909">
        <v>2</v>
      </c>
    </row>
    <row r="7910" spans="1:18" x14ac:dyDescent="0.25">
      <c r="A7910" t="s">
        <v>8114</v>
      </c>
      <c r="B7910">
        <v>2017</v>
      </c>
      <c r="C7910">
        <v>7</v>
      </c>
      <c r="D7910">
        <v>31</v>
      </c>
      <c r="E7910" t="s">
        <v>36</v>
      </c>
      <c r="F7910" s="1" t="s">
        <v>5207</v>
      </c>
      <c r="G7910" s="1" t="s">
        <v>6745</v>
      </c>
      <c r="H7910" s="1" t="s">
        <v>7263</v>
      </c>
      <c r="I7910" t="s">
        <v>7193</v>
      </c>
      <c r="J7910" t="s">
        <v>38</v>
      </c>
      <c r="K7910">
        <v>10</v>
      </c>
      <c r="L7910">
        <v>4500</v>
      </c>
      <c r="M7910">
        <v>450</v>
      </c>
      <c r="N7910" t="s">
        <v>8935</v>
      </c>
      <c r="O7910" t="s">
        <v>9473</v>
      </c>
      <c r="P7910">
        <v>0</v>
      </c>
      <c r="Q7910">
        <v>2.5873469413582522E-2</v>
      </c>
      <c r="R7910">
        <v>3</v>
      </c>
    </row>
    <row r="7911" spans="1:18" x14ac:dyDescent="0.25">
      <c r="A7911" t="s">
        <v>2527</v>
      </c>
      <c r="B7911">
        <v>2018</v>
      </c>
      <c r="C7911">
        <v>5</v>
      </c>
      <c r="D7911">
        <v>27</v>
      </c>
      <c r="E7911" t="s">
        <v>1594</v>
      </c>
      <c r="F7911" s="1" t="s">
        <v>3205</v>
      </c>
      <c r="G7911" s="1" t="s">
        <v>3863</v>
      </c>
      <c r="H7911" s="1" t="s">
        <v>3206</v>
      </c>
      <c r="I7911" t="s">
        <v>19111</v>
      </c>
      <c r="J7911" t="s">
        <v>23</v>
      </c>
      <c r="K7911">
        <v>11627</v>
      </c>
      <c r="L7911">
        <v>544609.84</v>
      </c>
      <c r="M7911">
        <v>46.84</v>
      </c>
      <c r="N7911" t="s">
        <v>9332</v>
      </c>
      <c r="O7911" t="s">
        <v>9531</v>
      </c>
      <c r="P7911">
        <v>0</v>
      </c>
      <c r="Q7911">
        <v>0</v>
      </c>
      <c r="R7911">
        <v>2</v>
      </c>
    </row>
    <row r="7912" spans="1:18" x14ac:dyDescent="0.25">
      <c r="A7912" t="s">
        <v>2527</v>
      </c>
      <c r="B7912">
        <v>2018</v>
      </c>
      <c r="C7912">
        <v>5</v>
      </c>
      <c r="D7912">
        <v>27</v>
      </c>
      <c r="E7912" t="s">
        <v>1594</v>
      </c>
      <c r="F7912" s="1" t="s">
        <v>3205</v>
      </c>
      <c r="G7912" s="1" t="s">
        <v>3863</v>
      </c>
      <c r="H7912" s="1" t="s">
        <v>3206</v>
      </c>
      <c r="I7912" t="s">
        <v>19198</v>
      </c>
      <c r="J7912" t="s">
        <v>23</v>
      </c>
      <c r="K7912">
        <v>7713</v>
      </c>
      <c r="L7912">
        <v>366237.92</v>
      </c>
      <c r="M7912">
        <v>47.48</v>
      </c>
      <c r="N7912" t="s">
        <v>9336</v>
      </c>
      <c r="O7912" t="s">
        <v>10729</v>
      </c>
      <c r="P7912">
        <v>0</v>
      </c>
      <c r="Q7912">
        <v>0</v>
      </c>
      <c r="R7912">
        <v>2</v>
      </c>
    </row>
    <row r="7913" spans="1:18" x14ac:dyDescent="0.25">
      <c r="A7913" t="s">
        <v>857</v>
      </c>
      <c r="B7913">
        <v>2016</v>
      </c>
      <c r="C7913">
        <v>5</v>
      </c>
      <c r="D7913">
        <v>5</v>
      </c>
      <c r="E7913" t="s">
        <v>226</v>
      </c>
      <c r="F7913" s="1" t="s">
        <v>3205</v>
      </c>
      <c r="G7913" s="1" t="s">
        <v>3863</v>
      </c>
      <c r="H7913" s="1" t="s">
        <v>3206</v>
      </c>
      <c r="I7913" t="s">
        <v>19014</v>
      </c>
      <c r="J7913" t="s">
        <v>23</v>
      </c>
      <c r="K7913">
        <v>68450</v>
      </c>
      <c r="L7913">
        <v>2128794.8199999998</v>
      </c>
      <c r="M7913">
        <v>31.1</v>
      </c>
      <c r="N7913" t="s">
        <v>9304</v>
      </c>
      <c r="O7913" t="s">
        <v>9502</v>
      </c>
      <c r="P7913">
        <v>0</v>
      </c>
      <c r="Q7913">
        <v>0</v>
      </c>
      <c r="R7913">
        <v>2</v>
      </c>
    </row>
    <row r="7914" spans="1:18" x14ac:dyDescent="0.25">
      <c r="A7914" t="s">
        <v>16016</v>
      </c>
      <c r="B7914">
        <v>2019</v>
      </c>
      <c r="C7914">
        <v>10</v>
      </c>
      <c r="D7914">
        <v>18</v>
      </c>
      <c r="E7914" t="s">
        <v>1916</v>
      </c>
      <c r="F7914" s="1" t="s">
        <v>3205</v>
      </c>
      <c r="G7914" s="1" t="s">
        <v>3863</v>
      </c>
      <c r="H7914" s="1" t="s">
        <v>3206</v>
      </c>
      <c r="I7914" t="s">
        <v>19209</v>
      </c>
      <c r="J7914" t="s">
        <v>23</v>
      </c>
      <c r="K7914">
        <v>5000</v>
      </c>
      <c r="L7914">
        <v>229000.02</v>
      </c>
      <c r="M7914">
        <v>45.8</v>
      </c>
      <c r="N7914" t="s">
        <v>9337</v>
      </c>
      <c r="O7914" t="s">
        <v>9440</v>
      </c>
      <c r="P7914">
        <v>0.12068470364021268</v>
      </c>
      <c r="Q7914">
        <v>0</v>
      </c>
      <c r="R7914">
        <v>4</v>
      </c>
    </row>
    <row r="7915" spans="1:18" x14ac:dyDescent="0.25">
      <c r="A7915" t="s">
        <v>16016</v>
      </c>
      <c r="B7915">
        <v>2019</v>
      </c>
      <c r="C7915">
        <v>10</v>
      </c>
      <c r="D7915">
        <v>18</v>
      </c>
      <c r="E7915" t="s">
        <v>1916</v>
      </c>
      <c r="F7915" s="1" t="s">
        <v>3205</v>
      </c>
      <c r="G7915" s="1" t="s">
        <v>3863</v>
      </c>
      <c r="H7915" s="1" t="s">
        <v>3206</v>
      </c>
      <c r="I7915" t="s">
        <v>19219</v>
      </c>
      <c r="J7915" t="s">
        <v>23</v>
      </c>
      <c r="K7915">
        <v>9840</v>
      </c>
      <c r="L7915">
        <v>491015.96</v>
      </c>
      <c r="M7915">
        <v>49.9</v>
      </c>
      <c r="N7915" t="s">
        <v>9329</v>
      </c>
      <c r="O7915" t="s">
        <v>9493</v>
      </c>
      <c r="P7915">
        <v>0</v>
      </c>
      <c r="Q7915">
        <v>0</v>
      </c>
      <c r="R7915">
        <v>4</v>
      </c>
    </row>
    <row r="7916" spans="1:18" x14ac:dyDescent="0.25">
      <c r="A7916" t="s">
        <v>16016</v>
      </c>
      <c r="B7916">
        <v>2019</v>
      </c>
      <c r="C7916">
        <v>10</v>
      </c>
      <c r="D7916">
        <v>18</v>
      </c>
      <c r="E7916" t="s">
        <v>1916</v>
      </c>
      <c r="F7916" s="1" t="s">
        <v>3205</v>
      </c>
      <c r="G7916" s="1" t="s">
        <v>3863</v>
      </c>
      <c r="H7916" s="1" t="s">
        <v>3206</v>
      </c>
      <c r="I7916" t="s">
        <v>19221</v>
      </c>
      <c r="J7916" t="s">
        <v>23</v>
      </c>
      <c r="K7916">
        <v>4965</v>
      </c>
      <c r="L7916">
        <v>227397.02</v>
      </c>
      <c r="M7916">
        <v>45.8</v>
      </c>
      <c r="N7916" t="s">
        <v>9347</v>
      </c>
      <c r="O7916" t="s">
        <v>9542</v>
      </c>
      <c r="P7916">
        <v>8.0289698840596724E-2</v>
      </c>
      <c r="Q7916">
        <v>0</v>
      </c>
      <c r="R7916">
        <v>4</v>
      </c>
    </row>
    <row r="7917" spans="1:18" x14ac:dyDescent="0.25">
      <c r="A7917" t="s">
        <v>16137</v>
      </c>
      <c r="B7917">
        <v>2019</v>
      </c>
      <c r="C7917">
        <v>10</v>
      </c>
      <c r="D7917">
        <v>28</v>
      </c>
      <c r="E7917" t="s">
        <v>8138</v>
      </c>
      <c r="F7917" s="1" t="s">
        <v>5207</v>
      </c>
      <c r="G7917" s="1" t="s">
        <v>21008</v>
      </c>
      <c r="H7917" s="1" t="s">
        <v>3200</v>
      </c>
      <c r="I7917" t="s">
        <v>6941</v>
      </c>
      <c r="J7917" t="s">
        <v>23</v>
      </c>
      <c r="K7917">
        <v>400</v>
      </c>
      <c r="L7917">
        <v>51500</v>
      </c>
      <c r="M7917">
        <v>128.75</v>
      </c>
      <c r="N7917" t="s">
        <v>9358</v>
      </c>
      <c r="O7917" t="s">
        <v>9835</v>
      </c>
      <c r="P7917">
        <v>0</v>
      </c>
      <c r="Q7917">
        <v>0</v>
      </c>
      <c r="R7917">
        <v>4</v>
      </c>
    </row>
    <row r="7918" spans="1:18" x14ac:dyDescent="0.25">
      <c r="A7918" t="s">
        <v>16137</v>
      </c>
      <c r="B7918">
        <v>2019</v>
      </c>
      <c r="C7918">
        <v>10</v>
      </c>
      <c r="D7918">
        <v>28</v>
      </c>
      <c r="E7918" t="s">
        <v>8138</v>
      </c>
      <c r="F7918" s="1" t="s">
        <v>5207</v>
      </c>
      <c r="G7918" s="1" t="s">
        <v>20573</v>
      </c>
      <c r="H7918" s="1" t="s">
        <v>3200</v>
      </c>
      <c r="I7918" t="s">
        <v>20804</v>
      </c>
      <c r="J7918" t="s">
        <v>23</v>
      </c>
      <c r="K7918">
        <v>340</v>
      </c>
      <c r="L7918">
        <v>45529.4</v>
      </c>
      <c r="M7918">
        <v>133.91</v>
      </c>
      <c r="N7918" t="s">
        <v>7263</v>
      </c>
      <c r="O7918" t="s">
        <v>23192</v>
      </c>
      <c r="P7918">
        <v>0</v>
      </c>
      <c r="Q7918">
        <v>0</v>
      </c>
      <c r="R7918">
        <v>4</v>
      </c>
    </row>
    <row r="7919" spans="1:18" x14ac:dyDescent="0.25">
      <c r="A7919" t="s">
        <v>16137</v>
      </c>
      <c r="B7919">
        <v>2019</v>
      </c>
      <c r="C7919">
        <v>10</v>
      </c>
      <c r="D7919">
        <v>28</v>
      </c>
      <c r="E7919" t="s">
        <v>8138</v>
      </c>
      <c r="F7919" s="1" t="s">
        <v>5207</v>
      </c>
      <c r="G7919" s="1" t="s">
        <v>20573</v>
      </c>
      <c r="H7919" s="1" t="s">
        <v>3200</v>
      </c>
      <c r="I7919" t="s">
        <v>20824</v>
      </c>
      <c r="J7919" t="s">
        <v>23</v>
      </c>
      <c r="K7919">
        <v>200</v>
      </c>
      <c r="L7919">
        <v>26782</v>
      </c>
      <c r="M7919">
        <v>133.91</v>
      </c>
      <c r="N7919" t="s">
        <v>7263</v>
      </c>
      <c r="O7919" t="s">
        <v>23192</v>
      </c>
      <c r="P7919">
        <v>0</v>
      </c>
      <c r="Q7919">
        <v>0</v>
      </c>
      <c r="R7919">
        <v>4</v>
      </c>
    </row>
    <row r="7920" spans="1:18" x14ac:dyDescent="0.25">
      <c r="A7920" t="s">
        <v>8839</v>
      </c>
      <c r="B7920">
        <v>2018</v>
      </c>
      <c r="C7920">
        <v>12</v>
      </c>
      <c r="D7920">
        <v>27</v>
      </c>
      <c r="E7920" t="s">
        <v>7357</v>
      </c>
      <c r="F7920" s="1" t="s">
        <v>5207</v>
      </c>
      <c r="G7920" s="1" t="s">
        <v>20573</v>
      </c>
      <c r="H7920" s="1" t="s">
        <v>7263</v>
      </c>
      <c r="I7920" t="s">
        <v>5901</v>
      </c>
      <c r="J7920" t="s">
        <v>23</v>
      </c>
      <c r="K7920">
        <v>75</v>
      </c>
      <c r="L7920">
        <v>9731.25</v>
      </c>
      <c r="M7920">
        <v>129.75</v>
      </c>
      <c r="N7920" t="s">
        <v>9029</v>
      </c>
      <c r="O7920" t="s">
        <v>9776</v>
      </c>
      <c r="P7920">
        <v>0</v>
      </c>
      <c r="Q7920">
        <v>0</v>
      </c>
      <c r="R7920">
        <v>4</v>
      </c>
    </row>
    <row r="7921" spans="1:18" x14ac:dyDescent="0.25">
      <c r="A7921" t="s">
        <v>8839</v>
      </c>
      <c r="B7921">
        <v>2018</v>
      </c>
      <c r="C7921">
        <v>12</v>
      </c>
      <c r="D7921">
        <v>27</v>
      </c>
      <c r="E7921" t="s">
        <v>7357</v>
      </c>
      <c r="F7921" s="1" t="s">
        <v>5207</v>
      </c>
      <c r="G7921" s="1" t="s">
        <v>20573</v>
      </c>
      <c r="H7921" s="1" t="s">
        <v>7263</v>
      </c>
      <c r="I7921" t="s">
        <v>20656</v>
      </c>
      <c r="J7921" t="s">
        <v>23</v>
      </c>
      <c r="K7921">
        <v>400</v>
      </c>
      <c r="L7921">
        <v>42000</v>
      </c>
      <c r="M7921">
        <v>105</v>
      </c>
      <c r="N7921" t="s">
        <v>8995</v>
      </c>
      <c r="O7921" t="s">
        <v>9471</v>
      </c>
      <c r="P7921">
        <v>0</v>
      </c>
      <c r="Q7921">
        <v>2.730993892398554E-2</v>
      </c>
      <c r="R7921">
        <v>4</v>
      </c>
    </row>
    <row r="7922" spans="1:18" x14ac:dyDescent="0.25">
      <c r="A7922" t="s">
        <v>8839</v>
      </c>
      <c r="B7922">
        <v>2018</v>
      </c>
      <c r="C7922">
        <v>12</v>
      </c>
      <c r="D7922">
        <v>27</v>
      </c>
      <c r="E7922" t="s">
        <v>7357</v>
      </c>
      <c r="F7922" s="1" t="s">
        <v>5207</v>
      </c>
      <c r="G7922" s="1" t="s">
        <v>20573</v>
      </c>
      <c r="H7922" s="1" t="s">
        <v>7263</v>
      </c>
      <c r="I7922" t="s">
        <v>20706</v>
      </c>
      <c r="J7922" t="s">
        <v>23</v>
      </c>
      <c r="K7922">
        <v>20</v>
      </c>
      <c r="L7922">
        <v>2595</v>
      </c>
      <c r="M7922">
        <v>129.75</v>
      </c>
      <c r="N7922" t="s">
        <v>7263</v>
      </c>
      <c r="O7922" t="s">
        <v>23274</v>
      </c>
      <c r="P7922">
        <v>0</v>
      </c>
      <c r="Q7922">
        <v>0</v>
      </c>
      <c r="R7922">
        <v>4</v>
      </c>
    </row>
    <row r="7923" spans="1:18" x14ac:dyDescent="0.25">
      <c r="A7923" t="s">
        <v>8839</v>
      </c>
      <c r="B7923">
        <v>2018</v>
      </c>
      <c r="C7923">
        <v>12</v>
      </c>
      <c r="D7923">
        <v>27</v>
      </c>
      <c r="E7923" t="s">
        <v>7357</v>
      </c>
      <c r="F7923" s="1" t="s">
        <v>5207</v>
      </c>
      <c r="G7923" s="1" t="s">
        <v>20573</v>
      </c>
      <c r="H7923" s="1" t="s">
        <v>7263</v>
      </c>
      <c r="I7923" t="s">
        <v>20727</v>
      </c>
      <c r="J7923" t="s">
        <v>23</v>
      </c>
      <c r="K7923">
        <v>460</v>
      </c>
      <c r="L7923">
        <v>59685</v>
      </c>
      <c r="M7923">
        <v>129.75</v>
      </c>
      <c r="N7923" t="s">
        <v>7263</v>
      </c>
      <c r="O7923" t="s">
        <v>23274</v>
      </c>
      <c r="P7923">
        <v>0</v>
      </c>
      <c r="Q7923">
        <v>0</v>
      </c>
      <c r="R7923">
        <v>4</v>
      </c>
    </row>
    <row r="7924" spans="1:18" x14ac:dyDescent="0.25">
      <c r="A7924" t="s">
        <v>8839</v>
      </c>
      <c r="B7924">
        <v>2018</v>
      </c>
      <c r="C7924">
        <v>12</v>
      </c>
      <c r="D7924">
        <v>27</v>
      </c>
      <c r="E7924" t="s">
        <v>7357</v>
      </c>
      <c r="F7924" s="1" t="s">
        <v>5207</v>
      </c>
      <c r="G7924" s="1" t="s">
        <v>20931</v>
      </c>
      <c r="H7924" s="1" t="s">
        <v>7263</v>
      </c>
      <c r="I7924" t="s">
        <v>20969</v>
      </c>
      <c r="J7924" t="s">
        <v>23</v>
      </c>
      <c r="K7924">
        <v>360</v>
      </c>
      <c r="L7924">
        <v>57448.800000000003</v>
      </c>
      <c r="M7924">
        <v>159.58000000000001</v>
      </c>
      <c r="N7924" t="s">
        <v>9108</v>
      </c>
      <c r="O7924" t="s">
        <v>9458</v>
      </c>
      <c r="P7924">
        <v>0</v>
      </c>
      <c r="Q7924">
        <v>5.5249692175779658E-2</v>
      </c>
      <c r="R7924">
        <v>4</v>
      </c>
    </row>
    <row r="7925" spans="1:18" x14ac:dyDescent="0.25">
      <c r="A7925" t="s">
        <v>8839</v>
      </c>
      <c r="B7925">
        <v>2018</v>
      </c>
      <c r="C7925">
        <v>12</v>
      </c>
      <c r="D7925">
        <v>27</v>
      </c>
      <c r="E7925" t="s">
        <v>7357</v>
      </c>
      <c r="F7925" s="1" t="s">
        <v>5207</v>
      </c>
      <c r="G7925" s="1" t="s">
        <v>20931</v>
      </c>
      <c r="H7925" s="1" t="s">
        <v>7263</v>
      </c>
      <c r="I7925" t="s">
        <v>20959</v>
      </c>
      <c r="J7925" t="s">
        <v>23</v>
      </c>
      <c r="K7925">
        <v>560</v>
      </c>
      <c r="L7925">
        <v>86800</v>
      </c>
      <c r="M7925">
        <v>155</v>
      </c>
      <c r="N7925" t="s">
        <v>9106</v>
      </c>
      <c r="O7925" t="s">
        <v>9459</v>
      </c>
      <c r="P7925">
        <v>0</v>
      </c>
      <c r="Q7925">
        <v>5.3850305373165194E-2</v>
      </c>
      <c r="R7925">
        <v>4</v>
      </c>
    </row>
    <row r="7926" spans="1:18" x14ac:dyDescent="0.25">
      <c r="A7926" t="s">
        <v>8839</v>
      </c>
      <c r="B7926">
        <v>2018</v>
      </c>
      <c r="C7926">
        <v>12</v>
      </c>
      <c r="D7926">
        <v>27</v>
      </c>
      <c r="E7926" t="s">
        <v>7357</v>
      </c>
      <c r="F7926" s="1" t="s">
        <v>5207</v>
      </c>
      <c r="G7926" s="1" t="s">
        <v>20573</v>
      </c>
      <c r="H7926" s="1" t="s">
        <v>7263</v>
      </c>
      <c r="I7926" t="s">
        <v>20650</v>
      </c>
      <c r="J7926" t="s">
        <v>23</v>
      </c>
      <c r="K7926">
        <v>200</v>
      </c>
      <c r="L7926">
        <v>21000</v>
      </c>
      <c r="M7926">
        <v>105</v>
      </c>
      <c r="N7926" t="s">
        <v>7263</v>
      </c>
      <c r="O7926" t="s">
        <v>23274</v>
      </c>
      <c r="P7926">
        <v>0</v>
      </c>
      <c r="Q7926">
        <v>0</v>
      </c>
      <c r="R7926">
        <v>4</v>
      </c>
    </row>
    <row r="7927" spans="1:18" x14ac:dyDescent="0.25">
      <c r="A7927" t="s">
        <v>8839</v>
      </c>
      <c r="B7927">
        <v>2018</v>
      </c>
      <c r="C7927">
        <v>12</v>
      </c>
      <c r="D7927">
        <v>27</v>
      </c>
      <c r="E7927" t="s">
        <v>7357</v>
      </c>
      <c r="F7927" s="1" t="s">
        <v>5207</v>
      </c>
      <c r="G7927" s="1" t="s">
        <v>21008</v>
      </c>
      <c r="H7927" s="1" t="s">
        <v>7263</v>
      </c>
      <c r="I7927" t="s">
        <v>21022</v>
      </c>
      <c r="J7927" t="s">
        <v>23</v>
      </c>
      <c r="K7927">
        <v>175</v>
      </c>
      <c r="L7927">
        <v>23436</v>
      </c>
      <c r="M7927">
        <v>133.91999999999999</v>
      </c>
      <c r="N7927" t="s">
        <v>7263</v>
      </c>
      <c r="O7927" t="s">
        <v>23274</v>
      </c>
      <c r="P7927">
        <v>0</v>
      </c>
      <c r="Q7927">
        <v>0</v>
      </c>
      <c r="R7927">
        <v>4</v>
      </c>
    </row>
    <row r="7928" spans="1:18" x14ac:dyDescent="0.25">
      <c r="A7928" t="s">
        <v>8839</v>
      </c>
      <c r="B7928">
        <v>2018</v>
      </c>
      <c r="C7928">
        <v>12</v>
      </c>
      <c r="D7928">
        <v>27</v>
      </c>
      <c r="E7928" t="s">
        <v>7357</v>
      </c>
      <c r="F7928" s="1" t="s">
        <v>5207</v>
      </c>
      <c r="G7928" s="1" t="s">
        <v>21008</v>
      </c>
      <c r="H7928" s="1" t="s">
        <v>7263</v>
      </c>
      <c r="I7928" t="s">
        <v>21026</v>
      </c>
      <c r="J7928" t="s">
        <v>23</v>
      </c>
      <c r="K7928">
        <v>150</v>
      </c>
      <c r="L7928">
        <v>20268</v>
      </c>
      <c r="M7928">
        <v>135.12</v>
      </c>
      <c r="N7928" t="s">
        <v>7263</v>
      </c>
      <c r="O7928" t="s">
        <v>23274</v>
      </c>
      <c r="P7928">
        <v>0</v>
      </c>
      <c r="Q7928">
        <v>0</v>
      </c>
      <c r="R7928">
        <v>4</v>
      </c>
    </row>
    <row r="7929" spans="1:18" x14ac:dyDescent="0.25">
      <c r="A7929" t="s">
        <v>1670</v>
      </c>
      <c r="B7929">
        <v>2017</v>
      </c>
      <c r="C7929">
        <v>6</v>
      </c>
      <c r="D7929">
        <v>22</v>
      </c>
      <c r="E7929" t="s">
        <v>92</v>
      </c>
      <c r="F7929" s="1" t="s">
        <v>3205</v>
      </c>
      <c r="G7929" s="1" t="s">
        <v>3863</v>
      </c>
      <c r="H7929" s="1" t="s">
        <v>3206</v>
      </c>
      <c r="I7929" t="s">
        <v>19013</v>
      </c>
      <c r="J7929" t="s">
        <v>23</v>
      </c>
      <c r="K7929">
        <v>14745</v>
      </c>
      <c r="L7929">
        <v>663525</v>
      </c>
      <c r="M7929">
        <v>45</v>
      </c>
      <c r="N7929" t="s">
        <v>9331</v>
      </c>
      <c r="O7929" t="s">
        <v>9540</v>
      </c>
      <c r="P7929">
        <v>4.2454374665687751E-2</v>
      </c>
      <c r="Q7929">
        <v>0</v>
      </c>
      <c r="R7929">
        <v>2</v>
      </c>
    </row>
    <row r="7930" spans="1:18" x14ac:dyDescent="0.25">
      <c r="A7930" t="s">
        <v>1670</v>
      </c>
      <c r="B7930">
        <v>2017</v>
      </c>
      <c r="C7930">
        <v>6</v>
      </c>
      <c r="D7930">
        <v>22</v>
      </c>
      <c r="E7930" t="s">
        <v>92</v>
      </c>
      <c r="F7930" s="1" t="s">
        <v>3205</v>
      </c>
      <c r="G7930" s="1" t="s">
        <v>3863</v>
      </c>
      <c r="H7930" s="1" t="s">
        <v>3206</v>
      </c>
      <c r="I7930" t="s">
        <v>19049</v>
      </c>
      <c r="J7930" t="s">
        <v>23</v>
      </c>
      <c r="K7930">
        <v>2290</v>
      </c>
      <c r="L7930">
        <v>149995</v>
      </c>
      <c r="M7930">
        <v>65.5</v>
      </c>
      <c r="N7930" t="s">
        <v>9323</v>
      </c>
      <c r="O7930" t="s">
        <v>9507</v>
      </c>
      <c r="P7930">
        <v>0</v>
      </c>
      <c r="Q7930">
        <v>0</v>
      </c>
      <c r="R7930">
        <v>2</v>
      </c>
    </row>
    <row r="7931" spans="1:18" x14ac:dyDescent="0.25">
      <c r="A7931" t="s">
        <v>1670</v>
      </c>
      <c r="B7931">
        <v>2017</v>
      </c>
      <c r="C7931">
        <v>6</v>
      </c>
      <c r="D7931">
        <v>22</v>
      </c>
      <c r="E7931" t="s">
        <v>92</v>
      </c>
      <c r="F7931" s="1" t="s">
        <v>3205</v>
      </c>
      <c r="G7931" s="1" t="s">
        <v>3863</v>
      </c>
      <c r="H7931" s="1" t="s">
        <v>3206</v>
      </c>
      <c r="I7931" t="s">
        <v>19125</v>
      </c>
      <c r="J7931" t="s">
        <v>23</v>
      </c>
      <c r="K7931">
        <v>2925</v>
      </c>
      <c r="L7931">
        <v>191587.5</v>
      </c>
      <c r="M7931">
        <v>65.5</v>
      </c>
      <c r="N7931" t="s">
        <v>9319</v>
      </c>
      <c r="O7931" t="s">
        <v>9487</v>
      </c>
      <c r="P7931">
        <v>0</v>
      </c>
      <c r="Q7931">
        <v>0</v>
      </c>
      <c r="R7931">
        <v>2</v>
      </c>
    </row>
    <row r="7932" spans="1:18" x14ac:dyDescent="0.25">
      <c r="A7932" t="s">
        <v>10833</v>
      </c>
      <c r="B7932">
        <v>2019</v>
      </c>
      <c r="C7932">
        <v>3</v>
      </c>
      <c r="D7932">
        <v>31</v>
      </c>
      <c r="E7932" t="s">
        <v>15699</v>
      </c>
      <c r="F7932" s="1" t="s">
        <v>3205</v>
      </c>
      <c r="G7932" s="1" t="s">
        <v>3863</v>
      </c>
      <c r="H7932" s="1" t="s">
        <v>3204</v>
      </c>
      <c r="I7932" t="s">
        <v>19607</v>
      </c>
      <c r="J7932" t="s">
        <v>23</v>
      </c>
      <c r="K7932">
        <v>11637</v>
      </c>
      <c r="L7932">
        <v>749422.8</v>
      </c>
      <c r="M7932">
        <v>64.400000000000006</v>
      </c>
      <c r="N7932" t="s">
        <v>9313</v>
      </c>
      <c r="O7932" t="s">
        <v>10342</v>
      </c>
      <c r="P7932">
        <v>0</v>
      </c>
      <c r="Q7932">
        <v>0</v>
      </c>
      <c r="R7932">
        <v>1</v>
      </c>
    </row>
    <row r="7933" spans="1:18" x14ac:dyDescent="0.25">
      <c r="A7933" t="s">
        <v>10833</v>
      </c>
      <c r="B7933">
        <v>2019</v>
      </c>
      <c r="C7933">
        <v>3</v>
      </c>
      <c r="D7933">
        <v>31</v>
      </c>
      <c r="E7933" t="s">
        <v>15699</v>
      </c>
      <c r="F7933" s="1" t="s">
        <v>3205</v>
      </c>
      <c r="G7933" s="1" t="s">
        <v>3227</v>
      </c>
      <c r="H7933" s="1" t="s">
        <v>3206</v>
      </c>
      <c r="I7933" t="s">
        <v>19861</v>
      </c>
      <c r="J7933" t="s">
        <v>23</v>
      </c>
      <c r="K7933">
        <v>3065</v>
      </c>
      <c r="L7933">
        <v>169188</v>
      </c>
      <c r="M7933">
        <v>55.2</v>
      </c>
      <c r="N7933" t="s">
        <v>22082</v>
      </c>
      <c r="O7933" t="s">
        <v>23253</v>
      </c>
      <c r="P7933">
        <v>0</v>
      </c>
      <c r="Q7933">
        <v>0</v>
      </c>
      <c r="R7933">
        <v>1</v>
      </c>
    </row>
    <row r="7934" spans="1:18" x14ac:dyDescent="0.25">
      <c r="A7934" t="s">
        <v>10833</v>
      </c>
      <c r="B7934">
        <v>2019</v>
      </c>
      <c r="C7934">
        <v>3</v>
      </c>
      <c r="D7934">
        <v>31</v>
      </c>
      <c r="E7934" t="s">
        <v>15699</v>
      </c>
      <c r="F7934" s="1" t="s">
        <v>3205</v>
      </c>
      <c r="G7934" s="1" t="s">
        <v>3863</v>
      </c>
      <c r="H7934" s="1" t="s">
        <v>3206</v>
      </c>
      <c r="I7934" t="s">
        <v>19420</v>
      </c>
      <c r="J7934" t="s">
        <v>23</v>
      </c>
      <c r="K7934">
        <v>1058</v>
      </c>
      <c r="L7934">
        <v>53534.8</v>
      </c>
      <c r="M7934">
        <v>50.6</v>
      </c>
      <c r="N7934" t="s">
        <v>9338</v>
      </c>
      <c r="O7934" t="s">
        <v>9503</v>
      </c>
      <c r="P7934">
        <v>0</v>
      </c>
      <c r="Q7934">
        <v>0</v>
      </c>
      <c r="R7934">
        <v>1</v>
      </c>
    </row>
    <row r="7935" spans="1:18" x14ac:dyDescent="0.25">
      <c r="A7935" t="s">
        <v>10833</v>
      </c>
      <c r="B7935">
        <v>2019</v>
      </c>
      <c r="C7935">
        <v>3</v>
      </c>
      <c r="D7935">
        <v>31</v>
      </c>
      <c r="E7935" t="s">
        <v>15699</v>
      </c>
      <c r="F7935" s="1" t="s">
        <v>3205</v>
      </c>
      <c r="G7935" s="1" t="s">
        <v>3863</v>
      </c>
      <c r="H7935" s="1" t="s">
        <v>3206</v>
      </c>
      <c r="I7935" t="s">
        <v>19237</v>
      </c>
      <c r="J7935" t="s">
        <v>23</v>
      </c>
      <c r="K7935">
        <v>3965</v>
      </c>
      <c r="L7935">
        <v>267637.5</v>
      </c>
      <c r="M7935">
        <v>67.5</v>
      </c>
      <c r="N7935" t="s">
        <v>9321</v>
      </c>
      <c r="O7935" t="s">
        <v>9584</v>
      </c>
      <c r="P7935">
        <v>0</v>
      </c>
      <c r="Q7935">
        <v>0</v>
      </c>
      <c r="R7935">
        <v>1</v>
      </c>
    </row>
    <row r="7936" spans="1:18" x14ac:dyDescent="0.25">
      <c r="A7936" t="s">
        <v>14652</v>
      </c>
      <c r="B7936">
        <v>2019</v>
      </c>
      <c r="C7936">
        <v>6</v>
      </c>
      <c r="D7936">
        <v>5</v>
      </c>
      <c r="E7936" t="s">
        <v>1620</v>
      </c>
      <c r="F7936" s="1" t="s">
        <v>3205</v>
      </c>
      <c r="G7936" s="1" t="s">
        <v>3384</v>
      </c>
      <c r="H7936" s="1" t="s">
        <v>3206</v>
      </c>
      <c r="I7936" t="s">
        <v>17215</v>
      </c>
      <c r="J7936" t="s">
        <v>23</v>
      </c>
      <c r="K7936">
        <v>7370</v>
      </c>
      <c r="L7936">
        <v>353760</v>
      </c>
      <c r="M7936">
        <v>48</v>
      </c>
      <c r="N7936" t="s">
        <v>170</v>
      </c>
      <c r="O7936" t="s">
        <v>9516</v>
      </c>
      <c r="P7936">
        <v>3.660242098978287E-2</v>
      </c>
      <c r="Q7936">
        <v>0</v>
      </c>
      <c r="R7936">
        <v>2</v>
      </c>
    </row>
    <row r="7937" spans="1:18" x14ac:dyDescent="0.25">
      <c r="A7937" t="s">
        <v>14652</v>
      </c>
      <c r="B7937">
        <v>2019</v>
      </c>
      <c r="C7937">
        <v>6</v>
      </c>
      <c r="D7937">
        <v>5</v>
      </c>
      <c r="E7937" t="s">
        <v>1620</v>
      </c>
      <c r="F7937" s="1" t="s">
        <v>3205</v>
      </c>
      <c r="G7937" s="1" t="s">
        <v>3863</v>
      </c>
      <c r="H7937" s="1" t="s">
        <v>3206</v>
      </c>
      <c r="I7937" t="s">
        <v>19300</v>
      </c>
      <c r="J7937" t="s">
        <v>23</v>
      </c>
      <c r="K7937">
        <v>6090</v>
      </c>
      <c r="L7937">
        <v>303282</v>
      </c>
      <c r="M7937">
        <v>49.8</v>
      </c>
      <c r="N7937" t="s">
        <v>9307</v>
      </c>
      <c r="O7937" t="s">
        <v>9445</v>
      </c>
      <c r="P7937">
        <v>3.6019547837424074E-2</v>
      </c>
      <c r="Q7937">
        <v>0</v>
      </c>
      <c r="R7937">
        <v>2</v>
      </c>
    </row>
    <row r="7938" spans="1:18" x14ac:dyDescent="0.25">
      <c r="A7938" t="s">
        <v>14652</v>
      </c>
      <c r="B7938">
        <v>2019</v>
      </c>
      <c r="C7938">
        <v>6</v>
      </c>
      <c r="D7938">
        <v>5</v>
      </c>
      <c r="E7938" t="s">
        <v>1620</v>
      </c>
      <c r="F7938" s="1" t="s">
        <v>3205</v>
      </c>
      <c r="G7938" s="1" t="s">
        <v>3227</v>
      </c>
      <c r="H7938" s="1" t="s">
        <v>3206</v>
      </c>
      <c r="I7938" t="s">
        <v>19848</v>
      </c>
      <c r="J7938" t="s">
        <v>23</v>
      </c>
      <c r="K7938">
        <v>4533</v>
      </c>
      <c r="L7938">
        <v>263367.3</v>
      </c>
      <c r="M7938">
        <v>58.1</v>
      </c>
      <c r="N7938" t="s">
        <v>22076</v>
      </c>
      <c r="O7938" t="s">
        <v>23262</v>
      </c>
      <c r="P7938">
        <v>0</v>
      </c>
      <c r="Q7938">
        <v>0</v>
      </c>
      <c r="R7938">
        <v>2</v>
      </c>
    </row>
    <row r="7939" spans="1:18" x14ac:dyDescent="0.25">
      <c r="A7939" t="s">
        <v>14652</v>
      </c>
      <c r="B7939">
        <v>2019</v>
      </c>
      <c r="C7939">
        <v>6</v>
      </c>
      <c r="D7939">
        <v>5</v>
      </c>
      <c r="E7939" t="s">
        <v>1620</v>
      </c>
      <c r="F7939" s="1" t="s">
        <v>9480</v>
      </c>
      <c r="G7939" s="1" t="s">
        <v>9480</v>
      </c>
      <c r="H7939" s="1" t="s">
        <v>9480</v>
      </c>
      <c r="I7939" t="s">
        <v>2496</v>
      </c>
      <c r="J7939" t="s">
        <v>23</v>
      </c>
      <c r="K7939">
        <v>2036</v>
      </c>
      <c r="L7939">
        <v>109796.92</v>
      </c>
      <c r="M7939">
        <v>53.93</v>
      </c>
      <c r="N7939" t="e">
        <v>#N/A</v>
      </c>
      <c r="O7939" t="e">
        <v>#N/A</v>
      </c>
      <c r="P7939">
        <v>0</v>
      </c>
      <c r="Q7939">
        <v>0</v>
      </c>
      <c r="R7939">
        <v>2</v>
      </c>
    </row>
    <row r="7940" spans="1:18" x14ac:dyDescent="0.25">
      <c r="A7940" t="s">
        <v>15263</v>
      </c>
      <c r="B7940">
        <v>2019</v>
      </c>
      <c r="C7940">
        <v>8</v>
      </c>
      <c r="D7940">
        <v>7</v>
      </c>
      <c r="E7940" t="s">
        <v>226</v>
      </c>
      <c r="F7940" s="1" t="s">
        <v>3205</v>
      </c>
      <c r="G7940" s="1" t="s">
        <v>3863</v>
      </c>
      <c r="H7940" s="1" t="s">
        <v>3206</v>
      </c>
      <c r="I7940" t="s">
        <v>19221</v>
      </c>
      <c r="J7940" t="s">
        <v>23</v>
      </c>
      <c r="K7940">
        <v>14470</v>
      </c>
      <c r="L7940">
        <v>752440</v>
      </c>
      <c r="M7940">
        <v>52</v>
      </c>
      <c r="N7940" t="s">
        <v>9347</v>
      </c>
      <c r="O7940" t="s">
        <v>9542</v>
      </c>
      <c r="P7940">
        <v>8.0289698840596724E-2</v>
      </c>
      <c r="Q7940">
        <v>0</v>
      </c>
      <c r="R7940">
        <v>3</v>
      </c>
    </row>
    <row r="7941" spans="1:18" x14ac:dyDescent="0.25">
      <c r="A7941" t="s">
        <v>15263</v>
      </c>
      <c r="B7941">
        <v>2019</v>
      </c>
      <c r="C7941">
        <v>8</v>
      </c>
      <c r="D7941">
        <v>7</v>
      </c>
      <c r="E7941" t="s">
        <v>226</v>
      </c>
      <c r="F7941" s="1" t="s">
        <v>3205</v>
      </c>
      <c r="G7941" s="1" t="s">
        <v>3863</v>
      </c>
      <c r="H7941" s="1" t="s">
        <v>3206</v>
      </c>
      <c r="I7941" t="s">
        <v>19428</v>
      </c>
      <c r="J7941" t="s">
        <v>23</v>
      </c>
      <c r="K7941">
        <v>640</v>
      </c>
      <c r="L7941">
        <v>33280</v>
      </c>
      <c r="M7941">
        <v>52</v>
      </c>
      <c r="N7941" t="s">
        <v>9348</v>
      </c>
      <c r="O7941" t="s">
        <v>9495</v>
      </c>
      <c r="P7941">
        <v>0</v>
      </c>
      <c r="Q7941">
        <v>0</v>
      </c>
      <c r="R7941">
        <v>3</v>
      </c>
    </row>
    <row r="7942" spans="1:18" x14ac:dyDescent="0.25">
      <c r="A7942" t="s">
        <v>15263</v>
      </c>
      <c r="B7942">
        <v>2019</v>
      </c>
      <c r="C7942">
        <v>8</v>
      </c>
      <c r="D7942">
        <v>7</v>
      </c>
      <c r="E7942" t="s">
        <v>226</v>
      </c>
      <c r="F7942" s="1" t="s">
        <v>3205</v>
      </c>
      <c r="G7942" s="1" t="s">
        <v>3863</v>
      </c>
      <c r="H7942" s="1" t="s">
        <v>3206</v>
      </c>
      <c r="I7942" t="s">
        <v>19262</v>
      </c>
      <c r="J7942" t="s">
        <v>23</v>
      </c>
      <c r="K7942">
        <v>5940</v>
      </c>
      <c r="L7942">
        <v>308880</v>
      </c>
      <c r="M7942">
        <v>52</v>
      </c>
      <c r="N7942" t="s">
        <v>9304</v>
      </c>
      <c r="O7942" t="s">
        <v>9502</v>
      </c>
      <c r="P7942">
        <v>0</v>
      </c>
      <c r="Q7942">
        <v>0</v>
      </c>
      <c r="R7942">
        <v>3</v>
      </c>
    </row>
    <row r="7943" spans="1:18" x14ac:dyDescent="0.25">
      <c r="A7943" t="s">
        <v>7448</v>
      </c>
      <c r="B7943">
        <v>2016</v>
      </c>
      <c r="C7943">
        <v>2</v>
      </c>
      <c r="D7943">
        <v>24</v>
      </c>
      <c r="E7943" t="s">
        <v>36</v>
      </c>
      <c r="F7943" s="1" t="s">
        <v>5207</v>
      </c>
      <c r="G7943" s="1" t="s">
        <v>6745</v>
      </c>
      <c r="H7943" s="1" t="s">
        <v>3201</v>
      </c>
      <c r="I7943" t="s">
        <v>7112</v>
      </c>
      <c r="J7943" t="s">
        <v>23</v>
      </c>
      <c r="K7943">
        <v>1360</v>
      </c>
      <c r="L7943">
        <v>204000</v>
      </c>
      <c r="M7943">
        <v>150</v>
      </c>
      <c r="N7943" t="s">
        <v>9395</v>
      </c>
      <c r="O7943" t="s">
        <v>9919</v>
      </c>
      <c r="P7943">
        <v>0</v>
      </c>
      <c r="Q7943">
        <v>0</v>
      </c>
      <c r="R7943">
        <v>1</v>
      </c>
    </row>
    <row r="7944" spans="1:18" x14ac:dyDescent="0.25">
      <c r="A7944" t="s">
        <v>1301</v>
      </c>
      <c r="B7944">
        <v>2017</v>
      </c>
      <c r="C7944">
        <v>1</v>
      </c>
      <c r="D7944">
        <v>13</v>
      </c>
      <c r="E7944" t="s">
        <v>226</v>
      </c>
      <c r="F7944" s="1" t="s">
        <v>3205</v>
      </c>
      <c r="G7944" s="1" t="s">
        <v>3384</v>
      </c>
      <c r="H7944" s="1" t="s">
        <v>3206</v>
      </c>
      <c r="I7944" t="s">
        <v>17075</v>
      </c>
      <c r="J7944" t="s">
        <v>23</v>
      </c>
      <c r="K7944">
        <v>15200</v>
      </c>
      <c r="L7944">
        <v>655120</v>
      </c>
      <c r="M7944">
        <v>43.1</v>
      </c>
      <c r="N7944" t="s">
        <v>168</v>
      </c>
      <c r="O7944" t="s">
        <v>9481</v>
      </c>
      <c r="P7944">
        <v>2.7900708435018715E-2</v>
      </c>
      <c r="Q7944">
        <v>0</v>
      </c>
      <c r="R7944">
        <v>1</v>
      </c>
    </row>
    <row r="7945" spans="1:18" x14ac:dyDescent="0.25">
      <c r="A7945" t="s">
        <v>16787</v>
      </c>
      <c r="B7945">
        <v>2019</v>
      </c>
      <c r="C7945">
        <v>12</v>
      </c>
      <c r="D7945">
        <v>10</v>
      </c>
      <c r="E7945" t="s">
        <v>21</v>
      </c>
      <c r="F7945" s="1" t="s">
        <v>3205</v>
      </c>
      <c r="G7945" s="1" t="s">
        <v>3967</v>
      </c>
      <c r="H7945" s="1" t="s">
        <v>3206</v>
      </c>
      <c r="I7945" t="s">
        <v>18502</v>
      </c>
      <c r="J7945" t="s">
        <v>23</v>
      </c>
      <c r="K7945">
        <v>108.5</v>
      </c>
      <c r="L7945">
        <v>9005.5</v>
      </c>
      <c r="M7945">
        <v>83</v>
      </c>
      <c r="N7945" t="s">
        <v>9286</v>
      </c>
      <c r="O7945" t="s">
        <v>9659</v>
      </c>
      <c r="P7945">
        <v>0</v>
      </c>
      <c r="Q7945">
        <v>0</v>
      </c>
      <c r="R7945">
        <v>4</v>
      </c>
    </row>
    <row r="7946" spans="1:18" x14ac:dyDescent="0.25">
      <c r="A7946" t="s">
        <v>16787</v>
      </c>
      <c r="B7946">
        <v>2019</v>
      </c>
      <c r="C7946">
        <v>12</v>
      </c>
      <c r="D7946">
        <v>10</v>
      </c>
      <c r="E7946" t="s">
        <v>21</v>
      </c>
      <c r="F7946" s="1" t="s">
        <v>3205</v>
      </c>
      <c r="G7946" s="1" t="s">
        <v>3967</v>
      </c>
      <c r="H7946" s="1" t="s">
        <v>3206</v>
      </c>
      <c r="I7946" t="s">
        <v>18502</v>
      </c>
      <c r="J7946" t="s">
        <v>23</v>
      </c>
      <c r="K7946">
        <v>113.5</v>
      </c>
      <c r="L7946">
        <v>9420.5</v>
      </c>
      <c r="M7946">
        <v>83</v>
      </c>
      <c r="N7946" t="s">
        <v>9286</v>
      </c>
      <c r="O7946" t="s">
        <v>9659</v>
      </c>
      <c r="P7946">
        <v>0</v>
      </c>
      <c r="Q7946">
        <v>0</v>
      </c>
      <c r="R7946">
        <v>4</v>
      </c>
    </row>
    <row r="7947" spans="1:18" x14ac:dyDescent="0.25">
      <c r="A7947" t="s">
        <v>16787</v>
      </c>
      <c r="B7947">
        <v>2019</v>
      </c>
      <c r="C7947">
        <v>12</v>
      </c>
      <c r="D7947">
        <v>10</v>
      </c>
      <c r="E7947" t="s">
        <v>21</v>
      </c>
      <c r="F7947" s="1" t="s">
        <v>3205</v>
      </c>
      <c r="G7947" s="1" t="s">
        <v>3967</v>
      </c>
      <c r="H7947" s="1" t="s">
        <v>3206</v>
      </c>
      <c r="I7947" t="s">
        <v>18502</v>
      </c>
      <c r="J7947" t="s">
        <v>23</v>
      </c>
      <c r="K7947">
        <v>110.5</v>
      </c>
      <c r="L7947">
        <v>9171.5</v>
      </c>
      <c r="M7947">
        <v>83</v>
      </c>
      <c r="N7947" t="s">
        <v>9286</v>
      </c>
      <c r="O7947" t="s">
        <v>9659</v>
      </c>
      <c r="P7947">
        <v>0</v>
      </c>
      <c r="Q7947">
        <v>0</v>
      </c>
      <c r="R7947">
        <v>4</v>
      </c>
    </row>
    <row r="7948" spans="1:18" x14ac:dyDescent="0.25">
      <c r="A7948" t="s">
        <v>16787</v>
      </c>
      <c r="B7948">
        <v>2019</v>
      </c>
      <c r="C7948">
        <v>12</v>
      </c>
      <c r="D7948">
        <v>10</v>
      </c>
      <c r="E7948" t="s">
        <v>21</v>
      </c>
      <c r="F7948" s="1" t="s">
        <v>3205</v>
      </c>
      <c r="G7948" s="1" t="s">
        <v>3967</v>
      </c>
      <c r="H7948" s="1" t="s">
        <v>3206</v>
      </c>
      <c r="I7948" t="s">
        <v>18502</v>
      </c>
      <c r="J7948" t="s">
        <v>23</v>
      </c>
      <c r="K7948">
        <v>125</v>
      </c>
      <c r="L7948">
        <v>10375.01</v>
      </c>
      <c r="M7948">
        <v>83</v>
      </c>
      <c r="N7948" t="s">
        <v>9286</v>
      </c>
      <c r="O7948" t="s">
        <v>9659</v>
      </c>
      <c r="P7948">
        <v>0</v>
      </c>
      <c r="Q7948">
        <v>0</v>
      </c>
      <c r="R7948">
        <v>4</v>
      </c>
    </row>
    <row r="7949" spans="1:18" x14ac:dyDescent="0.25">
      <c r="A7949" t="s">
        <v>16787</v>
      </c>
      <c r="B7949">
        <v>2019</v>
      </c>
      <c r="C7949">
        <v>12</v>
      </c>
      <c r="D7949">
        <v>10</v>
      </c>
      <c r="E7949" t="s">
        <v>21</v>
      </c>
      <c r="F7949" s="1" t="s">
        <v>3205</v>
      </c>
      <c r="G7949" s="1" t="s">
        <v>3967</v>
      </c>
      <c r="H7949" s="1" t="s">
        <v>3206</v>
      </c>
      <c r="I7949" t="s">
        <v>18502</v>
      </c>
      <c r="J7949" t="s">
        <v>23</v>
      </c>
      <c r="K7949">
        <v>124</v>
      </c>
      <c r="L7949">
        <v>10292</v>
      </c>
      <c r="M7949">
        <v>83</v>
      </c>
      <c r="N7949" t="s">
        <v>9286</v>
      </c>
      <c r="O7949" t="s">
        <v>9659</v>
      </c>
      <c r="P7949">
        <v>0</v>
      </c>
      <c r="Q7949">
        <v>0</v>
      </c>
      <c r="R7949">
        <v>4</v>
      </c>
    </row>
    <row r="7950" spans="1:18" x14ac:dyDescent="0.25">
      <c r="A7950" t="s">
        <v>16787</v>
      </c>
      <c r="B7950">
        <v>2019</v>
      </c>
      <c r="C7950">
        <v>12</v>
      </c>
      <c r="D7950">
        <v>10</v>
      </c>
      <c r="E7950" t="s">
        <v>21</v>
      </c>
      <c r="F7950" s="1" t="s">
        <v>3205</v>
      </c>
      <c r="G7950" s="1" t="s">
        <v>3967</v>
      </c>
      <c r="H7950" s="1" t="s">
        <v>3206</v>
      </c>
      <c r="I7950" t="s">
        <v>18502</v>
      </c>
      <c r="J7950" t="s">
        <v>23</v>
      </c>
      <c r="K7950">
        <v>123.5</v>
      </c>
      <c r="L7950">
        <v>10250.5</v>
      </c>
      <c r="M7950">
        <v>83</v>
      </c>
      <c r="N7950" t="s">
        <v>9286</v>
      </c>
      <c r="O7950" t="s">
        <v>9659</v>
      </c>
      <c r="P7950">
        <v>0</v>
      </c>
      <c r="Q7950">
        <v>0</v>
      </c>
      <c r="R7950">
        <v>4</v>
      </c>
    </row>
    <row r="7951" spans="1:18" x14ac:dyDescent="0.25">
      <c r="A7951" t="s">
        <v>16787</v>
      </c>
      <c r="B7951">
        <v>2019</v>
      </c>
      <c r="C7951">
        <v>12</v>
      </c>
      <c r="D7951">
        <v>10</v>
      </c>
      <c r="E7951" t="s">
        <v>21</v>
      </c>
      <c r="F7951" s="1" t="s">
        <v>3205</v>
      </c>
      <c r="G7951" s="1" t="s">
        <v>3967</v>
      </c>
      <c r="H7951" s="1" t="s">
        <v>3206</v>
      </c>
      <c r="I7951" t="s">
        <v>18537</v>
      </c>
      <c r="J7951" t="s">
        <v>23</v>
      </c>
      <c r="K7951">
        <v>95</v>
      </c>
      <c r="L7951">
        <v>8170</v>
      </c>
      <c r="M7951">
        <v>86</v>
      </c>
      <c r="N7951" t="s">
        <v>9271</v>
      </c>
      <c r="O7951" t="s">
        <v>9570</v>
      </c>
      <c r="P7951">
        <v>0</v>
      </c>
      <c r="Q7951">
        <v>0</v>
      </c>
      <c r="R7951">
        <v>4</v>
      </c>
    </row>
    <row r="7952" spans="1:18" x14ac:dyDescent="0.25">
      <c r="A7952" t="s">
        <v>16787</v>
      </c>
      <c r="B7952">
        <v>2019</v>
      </c>
      <c r="C7952">
        <v>12</v>
      </c>
      <c r="D7952">
        <v>10</v>
      </c>
      <c r="E7952" t="s">
        <v>21</v>
      </c>
      <c r="F7952" s="1" t="s">
        <v>9480</v>
      </c>
      <c r="G7952" s="1" t="s">
        <v>9480</v>
      </c>
      <c r="H7952" s="1" t="s">
        <v>9480</v>
      </c>
      <c r="I7952" t="s">
        <v>16327</v>
      </c>
      <c r="J7952" t="s">
        <v>23</v>
      </c>
      <c r="K7952">
        <v>1552</v>
      </c>
      <c r="L7952">
        <v>97465.600000000006</v>
      </c>
      <c r="M7952">
        <v>62.8</v>
      </c>
      <c r="N7952" t="e">
        <v>#N/A</v>
      </c>
      <c r="O7952" t="e">
        <v>#N/A</v>
      </c>
      <c r="P7952">
        <v>0</v>
      </c>
      <c r="Q7952">
        <v>0</v>
      </c>
      <c r="R7952">
        <v>4</v>
      </c>
    </row>
    <row r="7953" spans="1:18" x14ac:dyDescent="0.25">
      <c r="A7953" t="s">
        <v>16787</v>
      </c>
      <c r="B7953">
        <v>2019</v>
      </c>
      <c r="C7953">
        <v>12</v>
      </c>
      <c r="D7953">
        <v>10</v>
      </c>
      <c r="E7953" t="s">
        <v>21</v>
      </c>
      <c r="F7953" s="1" t="s">
        <v>3205</v>
      </c>
      <c r="G7953" s="1" t="s">
        <v>3967</v>
      </c>
      <c r="H7953" s="1" t="s">
        <v>3206</v>
      </c>
      <c r="I7953" t="s">
        <v>20011</v>
      </c>
      <c r="J7953" t="s">
        <v>23</v>
      </c>
      <c r="K7953">
        <v>500</v>
      </c>
      <c r="L7953">
        <v>41500.01</v>
      </c>
      <c r="M7953">
        <v>83</v>
      </c>
      <c r="N7953" t="s">
        <v>9281</v>
      </c>
      <c r="O7953" t="s">
        <v>9708</v>
      </c>
      <c r="P7953">
        <v>0</v>
      </c>
      <c r="Q7953">
        <v>0</v>
      </c>
      <c r="R7953">
        <v>4</v>
      </c>
    </row>
    <row r="7954" spans="1:18" x14ac:dyDescent="0.25">
      <c r="A7954" t="s">
        <v>16787</v>
      </c>
      <c r="B7954">
        <v>2019</v>
      </c>
      <c r="C7954">
        <v>12</v>
      </c>
      <c r="D7954">
        <v>10</v>
      </c>
      <c r="E7954" t="s">
        <v>21</v>
      </c>
      <c r="F7954" s="1" t="s">
        <v>3205</v>
      </c>
      <c r="G7954" s="1" t="s">
        <v>3967</v>
      </c>
      <c r="H7954" s="1" t="s">
        <v>7263</v>
      </c>
      <c r="I7954" t="s">
        <v>20012</v>
      </c>
      <c r="J7954" t="s">
        <v>23</v>
      </c>
      <c r="K7954">
        <v>30</v>
      </c>
      <c r="L7954">
        <v>3348</v>
      </c>
      <c r="M7954">
        <v>111.6</v>
      </c>
      <c r="N7954" t="s">
        <v>21946</v>
      </c>
      <c r="O7954" t="s">
        <v>23384</v>
      </c>
      <c r="P7954">
        <v>0</v>
      </c>
      <c r="Q7954">
        <v>0</v>
      </c>
      <c r="R7954">
        <v>4</v>
      </c>
    </row>
    <row r="7955" spans="1:18" x14ac:dyDescent="0.25">
      <c r="A7955" t="s">
        <v>1235</v>
      </c>
      <c r="B7955">
        <v>2016</v>
      </c>
      <c r="C7955">
        <v>11</v>
      </c>
      <c r="D7955">
        <v>24</v>
      </c>
      <c r="E7955" t="s">
        <v>92</v>
      </c>
      <c r="F7955" s="1" t="s">
        <v>3205</v>
      </c>
      <c r="G7955" s="1" t="s">
        <v>3203</v>
      </c>
      <c r="H7955" s="1" t="s">
        <v>3206</v>
      </c>
      <c r="I7955" t="s">
        <v>17697</v>
      </c>
      <c r="J7955" t="s">
        <v>23</v>
      </c>
      <c r="K7955">
        <v>1500</v>
      </c>
      <c r="L7955">
        <v>66750</v>
      </c>
      <c r="M7955">
        <v>44.5</v>
      </c>
      <c r="N7955" t="s">
        <v>35</v>
      </c>
      <c r="O7955" t="s">
        <v>9486</v>
      </c>
      <c r="P7955">
        <v>0</v>
      </c>
      <c r="Q7955">
        <v>0</v>
      </c>
      <c r="R7955">
        <v>4</v>
      </c>
    </row>
    <row r="7956" spans="1:18" x14ac:dyDescent="0.25">
      <c r="A7956" t="s">
        <v>2918</v>
      </c>
      <c r="B7956">
        <v>2018</v>
      </c>
      <c r="C7956">
        <v>10</v>
      </c>
      <c r="D7956">
        <v>12</v>
      </c>
      <c r="E7956" t="s">
        <v>1620</v>
      </c>
      <c r="F7956" s="1" t="s">
        <v>3205</v>
      </c>
      <c r="G7956" s="1" t="s">
        <v>3227</v>
      </c>
      <c r="H7956" s="1" t="s">
        <v>3206</v>
      </c>
      <c r="I7956" t="s">
        <v>19823</v>
      </c>
      <c r="J7956" t="s">
        <v>23</v>
      </c>
      <c r="K7956">
        <v>895</v>
      </c>
      <c r="L7956">
        <v>51731</v>
      </c>
      <c r="M7956">
        <v>57.8</v>
      </c>
      <c r="N7956" t="s">
        <v>22084</v>
      </c>
      <c r="O7956" t="s">
        <v>23254</v>
      </c>
      <c r="P7956">
        <v>0</v>
      </c>
      <c r="Q7956">
        <v>0</v>
      </c>
      <c r="R7956">
        <v>4</v>
      </c>
    </row>
    <row r="7957" spans="1:18" x14ac:dyDescent="0.25">
      <c r="A7957" t="s">
        <v>2918</v>
      </c>
      <c r="B7957">
        <v>2018</v>
      </c>
      <c r="C7957">
        <v>10</v>
      </c>
      <c r="D7957">
        <v>12</v>
      </c>
      <c r="E7957" t="s">
        <v>1620</v>
      </c>
      <c r="F7957" s="1" t="s">
        <v>3205</v>
      </c>
      <c r="G7957" s="1" t="s">
        <v>3863</v>
      </c>
      <c r="H7957" s="1" t="s">
        <v>3206</v>
      </c>
      <c r="I7957" t="s">
        <v>18997</v>
      </c>
      <c r="J7957" t="s">
        <v>23</v>
      </c>
      <c r="K7957">
        <v>960</v>
      </c>
      <c r="L7957">
        <v>48288</v>
      </c>
      <c r="M7957">
        <v>50.3</v>
      </c>
      <c r="N7957" t="s">
        <v>9307</v>
      </c>
      <c r="O7957" t="s">
        <v>9445</v>
      </c>
      <c r="P7957">
        <v>3.6019547837424074E-2</v>
      </c>
      <c r="Q7957">
        <v>0</v>
      </c>
      <c r="R7957">
        <v>4</v>
      </c>
    </row>
    <row r="7958" spans="1:18" x14ac:dyDescent="0.25">
      <c r="A7958" t="s">
        <v>2918</v>
      </c>
      <c r="B7958">
        <v>2018</v>
      </c>
      <c r="C7958">
        <v>10</v>
      </c>
      <c r="D7958">
        <v>12</v>
      </c>
      <c r="E7958" t="s">
        <v>1620</v>
      </c>
      <c r="F7958" s="1" t="s">
        <v>3205</v>
      </c>
      <c r="G7958" s="1" t="s">
        <v>3863</v>
      </c>
      <c r="H7958" s="1" t="s">
        <v>3206</v>
      </c>
      <c r="I7958" t="s">
        <v>19624</v>
      </c>
      <c r="J7958" t="s">
        <v>23</v>
      </c>
      <c r="K7958">
        <v>2062</v>
      </c>
      <c r="L7958">
        <v>132380.4</v>
      </c>
      <c r="M7958">
        <v>64.2</v>
      </c>
      <c r="N7958" t="s">
        <v>9313</v>
      </c>
      <c r="O7958" t="s">
        <v>9448</v>
      </c>
      <c r="P7958">
        <v>2.823689586550486E-2</v>
      </c>
      <c r="Q7958">
        <v>0</v>
      </c>
      <c r="R7958">
        <v>4</v>
      </c>
    </row>
    <row r="7959" spans="1:18" x14ac:dyDescent="0.25">
      <c r="A7959" t="s">
        <v>2918</v>
      </c>
      <c r="B7959">
        <v>2018</v>
      </c>
      <c r="C7959">
        <v>10</v>
      </c>
      <c r="D7959">
        <v>12</v>
      </c>
      <c r="E7959" t="s">
        <v>1620</v>
      </c>
      <c r="F7959" s="1" t="s">
        <v>3205</v>
      </c>
      <c r="G7959" s="1" t="s">
        <v>3863</v>
      </c>
      <c r="H7959" s="1" t="s">
        <v>3206</v>
      </c>
      <c r="I7959" t="s">
        <v>19104</v>
      </c>
      <c r="J7959" t="s">
        <v>23</v>
      </c>
      <c r="K7959">
        <v>15040</v>
      </c>
      <c r="L7959">
        <v>733952</v>
      </c>
      <c r="M7959">
        <v>48.8</v>
      </c>
      <c r="N7959" t="s">
        <v>9305</v>
      </c>
      <c r="O7959" t="s">
        <v>9530</v>
      </c>
      <c r="P7959">
        <v>3.1450189480311259E-2</v>
      </c>
      <c r="Q7959">
        <v>0</v>
      </c>
      <c r="R7959">
        <v>4</v>
      </c>
    </row>
    <row r="7960" spans="1:18" x14ac:dyDescent="0.25">
      <c r="A7960" t="s">
        <v>2918</v>
      </c>
      <c r="B7960">
        <v>2018</v>
      </c>
      <c r="C7960">
        <v>10</v>
      </c>
      <c r="D7960">
        <v>12</v>
      </c>
      <c r="E7960" t="s">
        <v>1620</v>
      </c>
      <c r="F7960" s="1" t="s">
        <v>3205</v>
      </c>
      <c r="G7960" s="1" t="s">
        <v>3227</v>
      </c>
      <c r="H7960" s="1" t="s">
        <v>3206</v>
      </c>
      <c r="I7960" t="s">
        <v>19803</v>
      </c>
      <c r="J7960" t="s">
        <v>23</v>
      </c>
      <c r="K7960">
        <v>1160</v>
      </c>
      <c r="L7960">
        <v>91640</v>
      </c>
      <c r="M7960">
        <v>79</v>
      </c>
      <c r="N7960" t="s">
        <v>22092</v>
      </c>
      <c r="O7960" t="s">
        <v>23269</v>
      </c>
      <c r="P7960">
        <v>0</v>
      </c>
      <c r="Q7960">
        <v>0</v>
      </c>
      <c r="R7960">
        <v>4</v>
      </c>
    </row>
    <row r="7961" spans="1:18" x14ac:dyDescent="0.25">
      <c r="A7961" t="s">
        <v>8248</v>
      </c>
      <c r="B7961">
        <v>2017</v>
      </c>
      <c r="C7961">
        <v>11</v>
      </c>
      <c r="D7961">
        <v>17</v>
      </c>
      <c r="E7961" t="s">
        <v>7357</v>
      </c>
      <c r="F7961" s="1" t="s">
        <v>5207</v>
      </c>
      <c r="G7961" s="1" t="s">
        <v>20573</v>
      </c>
      <c r="H7961" s="1" t="s">
        <v>7263</v>
      </c>
      <c r="I7961" t="s">
        <v>5246</v>
      </c>
      <c r="J7961" t="s">
        <v>23</v>
      </c>
      <c r="K7961">
        <v>1450</v>
      </c>
      <c r="L7961">
        <v>227323.46</v>
      </c>
      <c r="M7961">
        <v>156.77000000000001</v>
      </c>
      <c r="N7961" t="s">
        <v>8952</v>
      </c>
      <c r="O7961" t="s">
        <v>10060</v>
      </c>
      <c r="P7961">
        <v>0</v>
      </c>
      <c r="Q7961">
        <v>0</v>
      </c>
      <c r="R7961">
        <v>4</v>
      </c>
    </row>
    <row r="7962" spans="1:18" x14ac:dyDescent="0.25">
      <c r="A7962" t="s">
        <v>15065</v>
      </c>
      <c r="B7962">
        <v>2019</v>
      </c>
      <c r="C7962">
        <v>7</v>
      </c>
      <c r="D7962">
        <v>10</v>
      </c>
      <c r="E7962" t="s">
        <v>15067</v>
      </c>
      <c r="F7962" s="1" t="s">
        <v>3205</v>
      </c>
      <c r="G7962" s="1" t="s">
        <v>3384</v>
      </c>
      <c r="H7962" s="1" t="s">
        <v>3206</v>
      </c>
      <c r="I7962" t="s">
        <v>17299</v>
      </c>
      <c r="J7962" t="s">
        <v>23</v>
      </c>
      <c r="K7962">
        <v>20050</v>
      </c>
      <c r="L7962">
        <v>994480</v>
      </c>
      <c r="M7962">
        <v>49.6</v>
      </c>
      <c r="N7962" t="s">
        <v>160</v>
      </c>
      <c r="O7962" t="s">
        <v>9452</v>
      </c>
      <c r="P7962">
        <v>0.10110188471641929</v>
      </c>
      <c r="Q7962">
        <v>0</v>
      </c>
      <c r="R7962">
        <v>3</v>
      </c>
    </row>
    <row r="7963" spans="1:18" x14ac:dyDescent="0.25">
      <c r="A7963" t="s">
        <v>15147</v>
      </c>
      <c r="B7963">
        <v>2019</v>
      </c>
      <c r="C7963">
        <v>7</v>
      </c>
      <c r="D7963">
        <v>22</v>
      </c>
      <c r="E7963" t="s">
        <v>174</v>
      </c>
      <c r="F7963" s="1" t="s">
        <v>3205</v>
      </c>
      <c r="G7963" s="1" t="s">
        <v>3384</v>
      </c>
      <c r="H7963" s="1" t="s">
        <v>3206</v>
      </c>
      <c r="I7963" t="s">
        <v>17216</v>
      </c>
      <c r="J7963" t="s">
        <v>23</v>
      </c>
      <c r="K7963">
        <v>5000</v>
      </c>
      <c r="L7963">
        <v>238500</v>
      </c>
      <c r="M7963">
        <v>47.7</v>
      </c>
      <c r="N7963" t="s">
        <v>166</v>
      </c>
      <c r="O7963" t="s">
        <v>9509</v>
      </c>
      <c r="P7963">
        <v>0</v>
      </c>
      <c r="Q7963">
        <v>0</v>
      </c>
      <c r="R7963">
        <v>3</v>
      </c>
    </row>
    <row r="7964" spans="1:18" x14ac:dyDescent="0.25">
      <c r="A7964" t="s">
        <v>15147</v>
      </c>
      <c r="B7964">
        <v>2019</v>
      </c>
      <c r="C7964">
        <v>7</v>
      </c>
      <c r="D7964">
        <v>22</v>
      </c>
      <c r="E7964" t="s">
        <v>174</v>
      </c>
      <c r="F7964" s="1" t="s">
        <v>3205</v>
      </c>
      <c r="G7964" s="1" t="s">
        <v>3863</v>
      </c>
      <c r="H7964" s="1" t="s">
        <v>3206</v>
      </c>
      <c r="I7964" t="s">
        <v>19252</v>
      </c>
      <c r="J7964" t="s">
        <v>23</v>
      </c>
      <c r="K7964">
        <v>15030</v>
      </c>
      <c r="L7964">
        <v>731960.94</v>
      </c>
      <c r="M7964">
        <v>48.7</v>
      </c>
      <c r="N7964" t="s">
        <v>9309</v>
      </c>
      <c r="O7964" t="s">
        <v>9451</v>
      </c>
      <c r="P7964">
        <v>6.5364123560168089E-2</v>
      </c>
      <c r="Q7964">
        <v>0</v>
      </c>
      <c r="R7964">
        <v>3</v>
      </c>
    </row>
    <row r="7965" spans="1:18" x14ac:dyDescent="0.25">
      <c r="A7965" t="s">
        <v>16789</v>
      </c>
      <c r="B7965">
        <v>2019</v>
      </c>
      <c r="C7965">
        <v>10</v>
      </c>
      <c r="D7965">
        <v>9</v>
      </c>
      <c r="E7965" t="s">
        <v>16474</v>
      </c>
      <c r="F7965" s="1" t="s">
        <v>9480</v>
      </c>
      <c r="G7965" s="1" t="s">
        <v>9480</v>
      </c>
      <c r="H7965" s="1" t="s">
        <v>9480</v>
      </c>
      <c r="I7965" t="s">
        <v>16439</v>
      </c>
      <c r="J7965" t="s">
        <v>23</v>
      </c>
      <c r="K7965">
        <v>2010</v>
      </c>
      <c r="L7965">
        <v>205020</v>
      </c>
      <c r="M7965">
        <v>102</v>
      </c>
      <c r="N7965" t="e">
        <v>#N/A</v>
      </c>
      <c r="O7965" t="e">
        <v>#N/A</v>
      </c>
      <c r="P7965">
        <v>0</v>
      </c>
      <c r="Q7965">
        <v>0</v>
      </c>
      <c r="R7965">
        <v>4</v>
      </c>
    </row>
    <row r="7966" spans="1:18" x14ac:dyDescent="0.25">
      <c r="A7966" t="s">
        <v>16791</v>
      </c>
      <c r="B7966">
        <v>2018</v>
      </c>
      <c r="C7966">
        <v>2</v>
      </c>
      <c r="D7966">
        <v>15</v>
      </c>
      <c r="E7966" t="s">
        <v>31</v>
      </c>
      <c r="F7966" s="1" t="s">
        <v>9480</v>
      </c>
      <c r="G7966" s="1" t="s">
        <v>9480</v>
      </c>
      <c r="H7966" s="1" t="s">
        <v>9480</v>
      </c>
      <c r="I7966" t="s">
        <v>2496</v>
      </c>
      <c r="J7966" t="s">
        <v>23</v>
      </c>
      <c r="K7966">
        <v>1903</v>
      </c>
      <c r="L7966">
        <v>98890</v>
      </c>
      <c r="M7966">
        <v>51.97</v>
      </c>
      <c r="N7966" t="e">
        <v>#N/A</v>
      </c>
      <c r="O7966" t="e">
        <v>#N/A</v>
      </c>
      <c r="P7966">
        <v>0</v>
      </c>
      <c r="Q7966">
        <v>0</v>
      </c>
      <c r="R7966">
        <v>1</v>
      </c>
    </row>
    <row r="7967" spans="1:18" x14ac:dyDescent="0.25">
      <c r="A7967" t="s">
        <v>2996</v>
      </c>
      <c r="B7967">
        <v>2018</v>
      </c>
      <c r="C7967">
        <v>10</v>
      </c>
      <c r="D7967">
        <v>31</v>
      </c>
      <c r="E7967" t="s">
        <v>643</v>
      </c>
      <c r="F7967" s="1" t="s">
        <v>3205</v>
      </c>
      <c r="G7967" s="1" t="s">
        <v>3384</v>
      </c>
      <c r="H7967" s="1" t="s">
        <v>3206</v>
      </c>
      <c r="I7967" t="s">
        <v>17024</v>
      </c>
      <c r="J7967" t="s">
        <v>23</v>
      </c>
      <c r="K7967">
        <v>5710</v>
      </c>
      <c r="L7967">
        <v>264510.03999999998</v>
      </c>
      <c r="M7967">
        <v>46.32</v>
      </c>
      <c r="N7967" t="s">
        <v>2148</v>
      </c>
      <c r="O7967" t="s">
        <v>9552</v>
      </c>
      <c r="P7967">
        <v>0</v>
      </c>
      <c r="Q7967">
        <v>0</v>
      </c>
      <c r="R7967">
        <v>4</v>
      </c>
    </row>
    <row r="7968" spans="1:18" x14ac:dyDescent="0.25">
      <c r="A7968" t="s">
        <v>2996</v>
      </c>
      <c r="B7968">
        <v>2018</v>
      </c>
      <c r="C7968">
        <v>10</v>
      </c>
      <c r="D7968">
        <v>31</v>
      </c>
      <c r="E7968" t="s">
        <v>643</v>
      </c>
      <c r="F7968" s="1" t="s">
        <v>3205</v>
      </c>
      <c r="G7968" s="1" t="s">
        <v>3384</v>
      </c>
      <c r="H7968" s="1" t="s">
        <v>3204</v>
      </c>
      <c r="I7968" t="s">
        <v>17418</v>
      </c>
      <c r="J7968" t="s">
        <v>23</v>
      </c>
      <c r="K7968">
        <v>3355</v>
      </c>
      <c r="L7968">
        <v>145855.26999999999</v>
      </c>
      <c r="M7968">
        <v>43.47</v>
      </c>
      <c r="N7968" t="s">
        <v>170</v>
      </c>
      <c r="O7968" t="s">
        <v>9576</v>
      </c>
      <c r="P7968">
        <v>0</v>
      </c>
      <c r="Q7968">
        <v>0</v>
      </c>
      <c r="R7968">
        <v>4</v>
      </c>
    </row>
    <row r="7969" spans="1:18" x14ac:dyDescent="0.25">
      <c r="A7969" t="s">
        <v>2996</v>
      </c>
      <c r="B7969">
        <v>2018</v>
      </c>
      <c r="C7969">
        <v>10</v>
      </c>
      <c r="D7969">
        <v>31</v>
      </c>
      <c r="E7969" t="s">
        <v>643</v>
      </c>
      <c r="F7969" s="1" t="s">
        <v>3205</v>
      </c>
      <c r="G7969" s="1" t="s">
        <v>3384</v>
      </c>
      <c r="H7969" s="1" t="s">
        <v>3204</v>
      </c>
      <c r="I7969" t="s">
        <v>17419</v>
      </c>
      <c r="J7969" t="s">
        <v>23</v>
      </c>
      <c r="K7969">
        <v>8940</v>
      </c>
      <c r="L7969">
        <v>388657.56</v>
      </c>
      <c r="M7969">
        <v>43.47</v>
      </c>
      <c r="N7969" t="s">
        <v>163</v>
      </c>
      <c r="O7969" t="s">
        <v>9577</v>
      </c>
      <c r="P7969">
        <v>0</v>
      </c>
      <c r="Q7969">
        <v>0</v>
      </c>
      <c r="R7969">
        <v>4</v>
      </c>
    </row>
    <row r="7970" spans="1:18" x14ac:dyDescent="0.25">
      <c r="A7970" t="s">
        <v>2996</v>
      </c>
      <c r="B7970">
        <v>2018</v>
      </c>
      <c r="C7970">
        <v>10</v>
      </c>
      <c r="D7970">
        <v>31</v>
      </c>
      <c r="E7970" t="s">
        <v>643</v>
      </c>
      <c r="F7970" s="1" t="s">
        <v>3205</v>
      </c>
      <c r="G7970" s="1" t="s">
        <v>3227</v>
      </c>
      <c r="H7970" s="1" t="s">
        <v>3204</v>
      </c>
      <c r="I7970" t="s">
        <v>19694</v>
      </c>
      <c r="J7970" t="s">
        <v>23</v>
      </c>
      <c r="K7970">
        <v>2428</v>
      </c>
      <c r="L7970">
        <v>139182.67000000001</v>
      </c>
      <c r="M7970">
        <v>57.32</v>
      </c>
      <c r="N7970" t="s">
        <v>22081</v>
      </c>
      <c r="O7970" t="s">
        <v>23375</v>
      </c>
      <c r="P7970">
        <v>0</v>
      </c>
      <c r="Q7970">
        <v>0</v>
      </c>
      <c r="R7970">
        <v>4</v>
      </c>
    </row>
    <row r="7971" spans="1:18" x14ac:dyDescent="0.25">
      <c r="A7971" t="s">
        <v>1859</v>
      </c>
      <c r="B7971">
        <v>2017</v>
      </c>
      <c r="C7971">
        <v>9</v>
      </c>
      <c r="D7971">
        <v>29</v>
      </c>
      <c r="E7971" t="s">
        <v>226</v>
      </c>
      <c r="F7971" s="1" t="s">
        <v>3205</v>
      </c>
      <c r="G7971" s="1" t="s">
        <v>3863</v>
      </c>
      <c r="H7971" s="1" t="s">
        <v>3206</v>
      </c>
      <c r="I7971" t="s">
        <v>19122</v>
      </c>
      <c r="J7971" t="s">
        <v>23</v>
      </c>
      <c r="K7971">
        <v>8480</v>
      </c>
      <c r="L7971">
        <v>385670.40000000002</v>
      </c>
      <c r="M7971">
        <v>45.48</v>
      </c>
      <c r="N7971" t="s">
        <v>9309</v>
      </c>
      <c r="O7971" t="s">
        <v>9451</v>
      </c>
      <c r="P7971">
        <v>6.5364123560168089E-2</v>
      </c>
      <c r="Q7971">
        <v>0</v>
      </c>
      <c r="R7971">
        <v>3</v>
      </c>
    </row>
    <row r="7972" spans="1:18" x14ac:dyDescent="0.25">
      <c r="A7972" t="s">
        <v>16795</v>
      </c>
      <c r="B7972">
        <v>2019</v>
      </c>
      <c r="C7972">
        <v>12</v>
      </c>
      <c r="D7972">
        <v>19</v>
      </c>
      <c r="E7972" t="s">
        <v>226</v>
      </c>
      <c r="F7972" s="1" t="s">
        <v>3205</v>
      </c>
      <c r="G7972" s="1" t="s">
        <v>3863</v>
      </c>
      <c r="H7972" s="1" t="s">
        <v>3206</v>
      </c>
      <c r="I7972" t="s">
        <v>19204</v>
      </c>
      <c r="J7972" t="s">
        <v>23</v>
      </c>
      <c r="K7972">
        <v>20440</v>
      </c>
      <c r="L7972">
        <v>970900</v>
      </c>
      <c r="M7972">
        <v>47.5</v>
      </c>
      <c r="N7972" t="s">
        <v>9340</v>
      </c>
      <c r="O7972" t="s">
        <v>9482</v>
      </c>
      <c r="P7972">
        <v>8.0867377033553248E-2</v>
      </c>
      <c r="Q7972">
        <v>0</v>
      </c>
      <c r="R7972">
        <v>4</v>
      </c>
    </row>
    <row r="7973" spans="1:18" x14ac:dyDescent="0.25">
      <c r="A7973" t="s">
        <v>7736</v>
      </c>
      <c r="B7973">
        <v>2016</v>
      </c>
      <c r="C7973">
        <v>9</v>
      </c>
      <c r="D7973">
        <v>7</v>
      </c>
      <c r="E7973" t="s">
        <v>7471</v>
      </c>
      <c r="F7973" s="1" t="s">
        <v>5207</v>
      </c>
      <c r="G7973" s="1" t="s">
        <v>20573</v>
      </c>
      <c r="H7973" s="1" t="s">
        <v>3201</v>
      </c>
      <c r="I7973" t="s">
        <v>5751</v>
      </c>
      <c r="J7973" t="s">
        <v>23</v>
      </c>
      <c r="K7973">
        <v>525</v>
      </c>
      <c r="L7973">
        <v>100915.2</v>
      </c>
      <c r="M7973">
        <v>192.22</v>
      </c>
      <c r="N7973" t="s">
        <v>9018</v>
      </c>
      <c r="O7973" t="s">
        <v>9979</v>
      </c>
      <c r="P7973">
        <v>0</v>
      </c>
      <c r="Q7973">
        <v>0</v>
      </c>
      <c r="R7973">
        <v>3</v>
      </c>
    </row>
    <row r="7974" spans="1:18" x14ac:dyDescent="0.25">
      <c r="A7974" t="s">
        <v>548</v>
      </c>
      <c r="B7974">
        <v>2016</v>
      </c>
      <c r="C7974">
        <v>2</v>
      </c>
      <c r="D7974">
        <v>18</v>
      </c>
      <c r="E7974" t="s">
        <v>174</v>
      </c>
      <c r="F7974" s="1" t="s">
        <v>3205</v>
      </c>
      <c r="G7974" s="1" t="s">
        <v>3384</v>
      </c>
      <c r="H7974" s="1" t="s">
        <v>3206</v>
      </c>
      <c r="I7974" t="s">
        <v>17443</v>
      </c>
      <c r="J7974" t="s">
        <v>23</v>
      </c>
      <c r="K7974">
        <v>17465</v>
      </c>
      <c r="L7974">
        <v>514955.56</v>
      </c>
      <c r="M7974">
        <v>29.49</v>
      </c>
      <c r="N7974" t="s">
        <v>163</v>
      </c>
      <c r="O7974" t="s">
        <v>9505</v>
      </c>
      <c r="P7974">
        <v>3.8218627714528705E-2</v>
      </c>
      <c r="Q7974">
        <v>0</v>
      </c>
      <c r="R7974">
        <v>1</v>
      </c>
    </row>
    <row r="7975" spans="1:18" x14ac:dyDescent="0.25">
      <c r="A7975" t="s">
        <v>548</v>
      </c>
      <c r="B7975">
        <v>2016</v>
      </c>
      <c r="C7975">
        <v>2</v>
      </c>
      <c r="D7975">
        <v>18</v>
      </c>
      <c r="E7975" t="s">
        <v>174</v>
      </c>
      <c r="F7975" s="1" t="s">
        <v>3205</v>
      </c>
      <c r="G7975" s="1" t="s">
        <v>3384</v>
      </c>
      <c r="H7975" s="1" t="s">
        <v>3206</v>
      </c>
      <c r="I7975" t="s">
        <v>17446</v>
      </c>
      <c r="J7975" t="s">
        <v>23</v>
      </c>
      <c r="K7975">
        <v>1680</v>
      </c>
      <c r="L7975">
        <v>49534.81</v>
      </c>
      <c r="M7975">
        <v>29.49</v>
      </c>
      <c r="N7975" t="s">
        <v>170</v>
      </c>
      <c r="O7975" t="s">
        <v>9516</v>
      </c>
      <c r="P7975">
        <v>3.660242098978287E-2</v>
      </c>
      <c r="Q7975">
        <v>0</v>
      </c>
      <c r="R7975">
        <v>1</v>
      </c>
    </row>
    <row r="7976" spans="1:18" x14ac:dyDescent="0.25">
      <c r="A7976" t="s">
        <v>7592</v>
      </c>
      <c r="B7976">
        <v>2016</v>
      </c>
      <c r="C7976">
        <v>6</v>
      </c>
      <c r="D7976">
        <v>3</v>
      </c>
      <c r="E7976" t="s">
        <v>7304</v>
      </c>
      <c r="F7976" s="1" t="s">
        <v>5207</v>
      </c>
      <c r="G7976" s="1" t="s">
        <v>20931</v>
      </c>
      <c r="H7976" s="1" t="s">
        <v>7263</v>
      </c>
      <c r="I7976" t="s">
        <v>6448</v>
      </c>
      <c r="J7976" t="s">
        <v>23</v>
      </c>
      <c r="K7976">
        <v>80</v>
      </c>
      <c r="L7976">
        <v>359.66</v>
      </c>
      <c r="M7976">
        <v>4.5</v>
      </c>
      <c r="N7976" t="s">
        <v>9104</v>
      </c>
      <c r="O7976" t="s">
        <v>9777</v>
      </c>
      <c r="P7976">
        <v>0</v>
      </c>
      <c r="Q7976">
        <v>0</v>
      </c>
      <c r="R7976">
        <v>2</v>
      </c>
    </row>
    <row r="7977" spans="1:18" x14ac:dyDescent="0.25">
      <c r="A7977" t="s">
        <v>7592</v>
      </c>
      <c r="B7977">
        <v>2016</v>
      </c>
      <c r="C7977">
        <v>6</v>
      </c>
      <c r="D7977">
        <v>3</v>
      </c>
      <c r="E7977" t="s">
        <v>7304</v>
      </c>
      <c r="F7977" s="1" t="s">
        <v>5207</v>
      </c>
      <c r="G7977" s="1" t="s">
        <v>21109</v>
      </c>
      <c r="H7977" s="1" t="s">
        <v>7263</v>
      </c>
      <c r="I7977" t="s">
        <v>7233</v>
      </c>
      <c r="J7977" t="s">
        <v>23</v>
      </c>
      <c r="K7977">
        <v>0.2</v>
      </c>
      <c r="L7977">
        <v>32.83</v>
      </c>
      <c r="M7977">
        <v>164.15</v>
      </c>
      <c r="N7977" t="s">
        <v>7231</v>
      </c>
      <c r="O7977" t="s">
        <v>9905</v>
      </c>
      <c r="P7977">
        <v>0</v>
      </c>
      <c r="Q7977">
        <v>0</v>
      </c>
      <c r="R7977">
        <v>2</v>
      </c>
    </row>
    <row r="7978" spans="1:18" x14ac:dyDescent="0.25">
      <c r="A7978" t="s">
        <v>7592</v>
      </c>
      <c r="B7978">
        <v>2016</v>
      </c>
      <c r="C7978">
        <v>6</v>
      </c>
      <c r="D7978">
        <v>3</v>
      </c>
      <c r="E7978" t="s">
        <v>7304</v>
      </c>
      <c r="F7978" s="1" t="s">
        <v>5207</v>
      </c>
      <c r="G7978" s="1" t="s">
        <v>20573</v>
      </c>
      <c r="H7978" s="1" t="s">
        <v>7263</v>
      </c>
      <c r="I7978" t="s">
        <v>5279</v>
      </c>
      <c r="J7978" t="s">
        <v>23</v>
      </c>
      <c r="K7978">
        <v>4</v>
      </c>
      <c r="L7978">
        <v>435.36</v>
      </c>
      <c r="M7978">
        <v>108.84</v>
      </c>
      <c r="N7978" t="s">
        <v>8959</v>
      </c>
      <c r="O7978" t="s">
        <v>9949</v>
      </c>
      <c r="P7978">
        <v>0</v>
      </c>
      <c r="Q7978">
        <v>0</v>
      </c>
      <c r="R7978">
        <v>2</v>
      </c>
    </row>
    <row r="7979" spans="1:18" x14ac:dyDescent="0.25">
      <c r="A7979" t="s">
        <v>7592</v>
      </c>
      <c r="B7979">
        <v>2016</v>
      </c>
      <c r="C7979">
        <v>6</v>
      </c>
      <c r="D7979">
        <v>3</v>
      </c>
      <c r="E7979" t="s">
        <v>7304</v>
      </c>
      <c r="F7979" s="1" t="s">
        <v>5207</v>
      </c>
      <c r="G7979" s="1" t="s">
        <v>20573</v>
      </c>
      <c r="H7979" s="1" t="s">
        <v>7263</v>
      </c>
      <c r="I7979" t="s">
        <v>6322</v>
      </c>
      <c r="J7979" t="s">
        <v>23</v>
      </c>
      <c r="K7979">
        <v>0.1</v>
      </c>
      <c r="L7979">
        <v>12.71</v>
      </c>
      <c r="M7979">
        <v>127.1</v>
      </c>
      <c r="N7979" t="s">
        <v>9096</v>
      </c>
      <c r="O7979" t="s">
        <v>9950</v>
      </c>
      <c r="P7979">
        <v>0</v>
      </c>
      <c r="Q7979">
        <v>0</v>
      </c>
      <c r="R7979">
        <v>2</v>
      </c>
    </row>
    <row r="7980" spans="1:18" x14ac:dyDescent="0.25">
      <c r="A7980" t="s">
        <v>7592</v>
      </c>
      <c r="B7980">
        <v>2016</v>
      </c>
      <c r="C7980">
        <v>6</v>
      </c>
      <c r="D7980">
        <v>3</v>
      </c>
      <c r="E7980" t="s">
        <v>7304</v>
      </c>
      <c r="F7980" s="1" t="s">
        <v>5207</v>
      </c>
      <c r="G7980" s="1" t="s">
        <v>20573</v>
      </c>
      <c r="H7980" s="1" t="s">
        <v>7263</v>
      </c>
      <c r="I7980" t="s">
        <v>6341</v>
      </c>
      <c r="J7980" t="s">
        <v>38</v>
      </c>
      <c r="K7980">
        <v>19</v>
      </c>
      <c r="L7980">
        <v>43.13</v>
      </c>
      <c r="M7980">
        <v>2.27</v>
      </c>
      <c r="N7980" t="s">
        <v>9098</v>
      </c>
      <c r="O7980" t="s">
        <v>9846</v>
      </c>
      <c r="P7980">
        <v>0</v>
      </c>
      <c r="Q7980">
        <v>0</v>
      </c>
      <c r="R7980">
        <v>2</v>
      </c>
    </row>
    <row r="7981" spans="1:18" x14ac:dyDescent="0.25">
      <c r="A7981" t="s">
        <v>7592</v>
      </c>
      <c r="B7981">
        <v>2016</v>
      </c>
      <c r="C7981">
        <v>6</v>
      </c>
      <c r="D7981">
        <v>3</v>
      </c>
      <c r="E7981" t="s">
        <v>7304</v>
      </c>
      <c r="F7981" s="1" t="s">
        <v>5207</v>
      </c>
      <c r="G7981" s="1" t="s">
        <v>21008</v>
      </c>
      <c r="H7981" s="1" t="s">
        <v>7263</v>
      </c>
      <c r="I7981" t="s">
        <v>6883</v>
      </c>
      <c r="J7981" t="s">
        <v>38</v>
      </c>
      <c r="K7981">
        <v>74</v>
      </c>
      <c r="L7981">
        <v>55.5</v>
      </c>
      <c r="M7981">
        <v>0.75</v>
      </c>
      <c r="N7981" t="s">
        <v>9355</v>
      </c>
      <c r="O7981" t="s">
        <v>9886</v>
      </c>
      <c r="P7981">
        <v>0</v>
      </c>
      <c r="Q7981">
        <v>0</v>
      </c>
      <c r="R7981">
        <v>2</v>
      </c>
    </row>
    <row r="7982" spans="1:18" x14ac:dyDescent="0.25">
      <c r="A7982" t="s">
        <v>7592</v>
      </c>
      <c r="B7982">
        <v>2016</v>
      </c>
      <c r="C7982">
        <v>6</v>
      </c>
      <c r="D7982">
        <v>3</v>
      </c>
      <c r="E7982" t="s">
        <v>7304</v>
      </c>
      <c r="F7982" s="1" t="s">
        <v>5207</v>
      </c>
      <c r="G7982" s="1" t="s">
        <v>21008</v>
      </c>
      <c r="H7982" s="1" t="s">
        <v>7263</v>
      </c>
      <c r="I7982" t="s">
        <v>6895</v>
      </c>
      <c r="J7982" t="s">
        <v>38</v>
      </c>
      <c r="K7982">
        <v>130</v>
      </c>
      <c r="L7982">
        <v>97.5</v>
      </c>
      <c r="M7982">
        <v>0.75</v>
      </c>
      <c r="N7982" t="s">
        <v>9356</v>
      </c>
      <c r="O7982" t="s">
        <v>9773</v>
      </c>
      <c r="P7982">
        <v>0</v>
      </c>
      <c r="Q7982">
        <v>0</v>
      </c>
      <c r="R7982">
        <v>2</v>
      </c>
    </row>
    <row r="7983" spans="1:18" x14ac:dyDescent="0.25">
      <c r="A7983" t="s">
        <v>7592</v>
      </c>
      <c r="B7983">
        <v>2016</v>
      </c>
      <c r="C7983">
        <v>6</v>
      </c>
      <c r="D7983">
        <v>3</v>
      </c>
      <c r="E7983" t="s">
        <v>7304</v>
      </c>
      <c r="F7983" s="1" t="s">
        <v>5207</v>
      </c>
      <c r="G7983" s="1" t="s">
        <v>20931</v>
      </c>
      <c r="H7983" s="1" t="s">
        <v>7263</v>
      </c>
      <c r="I7983" t="s">
        <v>6415</v>
      </c>
      <c r="J7983" t="s">
        <v>38</v>
      </c>
      <c r="K7983">
        <v>80</v>
      </c>
      <c r="L7983">
        <v>180</v>
      </c>
      <c r="M7983">
        <v>2.25</v>
      </c>
      <c r="N7983" t="s">
        <v>9102</v>
      </c>
      <c r="O7983" t="s">
        <v>9840</v>
      </c>
      <c r="P7983">
        <v>0</v>
      </c>
      <c r="Q7983">
        <v>0</v>
      </c>
      <c r="R7983">
        <v>2</v>
      </c>
    </row>
    <row r="7984" spans="1:18" x14ac:dyDescent="0.25">
      <c r="A7984" t="s">
        <v>7592</v>
      </c>
      <c r="B7984">
        <v>2016</v>
      </c>
      <c r="C7984">
        <v>6</v>
      </c>
      <c r="D7984">
        <v>3</v>
      </c>
      <c r="E7984" t="s">
        <v>7304</v>
      </c>
      <c r="F7984" s="1" t="s">
        <v>5207</v>
      </c>
      <c r="G7984" s="1" t="s">
        <v>21008</v>
      </c>
      <c r="H7984" s="1" t="s">
        <v>7263</v>
      </c>
      <c r="I7984" t="s">
        <v>7070</v>
      </c>
      <c r="J7984" t="s">
        <v>38</v>
      </c>
      <c r="K7984">
        <v>18</v>
      </c>
      <c r="L7984">
        <v>8.1</v>
      </c>
      <c r="M7984">
        <v>0.45</v>
      </c>
      <c r="N7984" t="s">
        <v>9371</v>
      </c>
      <c r="O7984" t="s">
        <v>9938</v>
      </c>
      <c r="P7984">
        <v>0</v>
      </c>
      <c r="Q7984">
        <v>0</v>
      </c>
      <c r="R7984">
        <v>2</v>
      </c>
    </row>
    <row r="7985" spans="1:18" x14ac:dyDescent="0.25">
      <c r="A7985" t="s">
        <v>7592</v>
      </c>
      <c r="B7985">
        <v>2016</v>
      </c>
      <c r="C7985">
        <v>6</v>
      </c>
      <c r="D7985">
        <v>3</v>
      </c>
      <c r="E7985" t="s">
        <v>7304</v>
      </c>
      <c r="F7985" s="1" t="s">
        <v>5207</v>
      </c>
      <c r="G7985" s="1" t="s">
        <v>20931</v>
      </c>
      <c r="H7985" s="1" t="s">
        <v>7263</v>
      </c>
      <c r="I7985" t="s">
        <v>6689</v>
      </c>
      <c r="J7985" t="s">
        <v>38</v>
      </c>
      <c r="K7985">
        <v>19</v>
      </c>
      <c r="L7985">
        <v>21.46</v>
      </c>
      <c r="M7985">
        <v>1.1299999999999999</v>
      </c>
      <c r="N7985" t="s">
        <v>9117</v>
      </c>
      <c r="O7985" t="s">
        <v>9941</v>
      </c>
      <c r="P7985">
        <v>0</v>
      </c>
      <c r="Q7985">
        <v>0</v>
      </c>
      <c r="R7985">
        <v>2</v>
      </c>
    </row>
    <row r="7986" spans="1:18" x14ac:dyDescent="0.25">
      <c r="A7986" t="s">
        <v>7592</v>
      </c>
      <c r="B7986">
        <v>2016</v>
      </c>
      <c r="C7986">
        <v>6</v>
      </c>
      <c r="D7986">
        <v>3</v>
      </c>
      <c r="E7986" t="s">
        <v>7304</v>
      </c>
      <c r="F7986" s="1" t="s">
        <v>5207</v>
      </c>
      <c r="G7986" s="1" t="s">
        <v>20931</v>
      </c>
      <c r="H7986" s="1" t="s">
        <v>7263</v>
      </c>
      <c r="I7986" t="s">
        <v>6478</v>
      </c>
      <c r="J7986" t="s">
        <v>38</v>
      </c>
      <c r="K7986">
        <v>80</v>
      </c>
      <c r="L7986">
        <v>525.61</v>
      </c>
      <c r="M7986">
        <v>6.57</v>
      </c>
      <c r="N7986" t="s">
        <v>8296</v>
      </c>
      <c r="O7986" t="s">
        <v>9767</v>
      </c>
      <c r="P7986">
        <v>0</v>
      </c>
      <c r="Q7986">
        <v>0</v>
      </c>
      <c r="R7986">
        <v>2</v>
      </c>
    </row>
    <row r="7987" spans="1:18" x14ac:dyDescent="0.25">
      <c r="A7987" t="s">
        <v>7592</v>
      </c>
      <c r="B7987">
        <v>2016</v>
      </c>
      <c r="C7987">
        <v>6</v>
      </c>
      <c r="D7987">
        <v>3</v>
      </c>
      <c r="E7987" t="s">
        <v>7304</v>
      </c>
      <c r="F7987" s="1" t="s">
        <v>5207</v>
      </c>
      <c r="G7987" s="1" t="s">
        <v>21008</v>
      </c>
      <c r="H7987" s="1" t="s">
        <v>7263</v>
      </c>
      <c r="I7987" t="s">
        <v>21017</v>
      </c>
      <c r="J7987" t="s">
        <v>38</v>
      </c>
      <c r="K7987">
        <v>37</v>
      </c>
      <c r="L7987">
        <v>83.25</v>
      </c>
      <c r="M7987">
        <v>2.25</v>
      </c>
      <c r="N7987" t="s">
        <v>7263</v>
      </c>
      <c r="O7987" t="s">
        <v>23274</v>
      </c>
      <c r="P7987">
        <v>0</v>
      </c>
      <c r="Q7987">
        <v>0</v>
      </c>
      <c r="R7987">
        <v>2</v>
      </c>
    </row>
    <row r="7988" spans="1:18" x14ac:dyDescent="0.25">
      <c r="A7988" t="s">
        <v>10325</v>
      </c>
      <c r="B7988">
        <v>2019</v>
      </c>
      <c r="C7988">
        <v>2</v>
      </c>
      <c r="D7988">
        <v>18</v>
      </c>
      <c r="E7988" t="s">
        <v>21</v>
      </c>
      <c r="F7988" s="1" t="s">
        <v>3205</v>
      </c>
      <c r="G7988" s="1" t="s">
        <v>3967</v>
      </c>
      <c r="H7988" s="1" t="s">
        <v>3206</v>
      </c>
      <c r="I7988" t="s">
        <v>18397</v>
      </c>
      <c r="J7988" t="s">
        <v>23</v>
      </c>
      <c r="K7988">
        <v>1460</v>
      </c>
      <c r="L7988">
        <v>121180.01</v>
      </c>
      <c r="M7988">
        <v>83</v>
      </c>
      <c r="N7988" t="s">
        <v>9232</v>
      </c>
      <c r="O7988" t="s">
        <v>9511</v>
      </c>
      <c r="P7988">
        <v>0</v>
      </c>
      <c r="Q7988">
        <v>0</v>
      </c>
      <c r="R7988">
        <v>1</v>
      </c>
    </row>
    <row r="7989" spans="1:18" x14ac:dyDescent="0.25">
      <c r="A7989" t="s">
        <v>10325</v>
      </c>
      <c r="B7989">
        <v>2019</v>
      </c>
      <c r="C7989">
        <v>2</v>
      </c>
      <c r="D7989">
        <v>18</v>
      </c>
      <c r="E7989" t="s">
        <v>21</v>
      </c>
      <c r="F7989" s="1" t="s">
        <v>3205</v>
      </c>
      <c r="G7989" s="1" t="s">
        <v>3967</v>
      </c>
      <c r="H7989" s="1" t="s">
        <v>3206</v>
      </c>
      <c r="I7989" t="s">
        <v>18480</v>
      </c>
      <c r="J7989" t="s">
        <v>23</v>
      </c>
      <c r="K7989">
        <v>18325</v>
      </c>
      <c r="L7989">
        <v>1520975.08</v>
      </c>
      <c r="M7989">
        <v>83</v>
      </c>
      <c r="N7989" t="s">
        <v>10625</v>
      </c>
      <c r="O7989" t="s">
        <v>10648</v>
      </c>
      <c r="P7989">
        <v>0</v>
      </c>
      <c r="Q7989">
        <v>0</v>
      </c>
      <c r="R7989">
        <v>1</v>
      </c>
    </row>
    <row r="7990" spans="1:18" x14ac:dyDescent="0.25">
      <c r="A7990" t="s">
        <v>10360</v>
      </c>
      <c r="B7990">
        <v>2019</v>
      </c>
      <c r="C7990">
        <v>2</v>
      </c>
      <c r="D7990">
        <v>25</v>
      </c>
      <c r="E7990" t="s">
        <v>1305</v>
      </c>
      <c r="F7990" s="1" t="s">
        <v>3205</v>
      </c>
      <c r="G7990" s="1" t="s">
        <v>18746</v>
      </c>
      <c r="H7990" s="1" t="s">
        <v>3206</v>
      </c>
      <c r="I7990" t="s">
        <v>18842</v>
      </c>
      <c r="J7990" t="s">
        <v>23</v>
      </c>
      <c r="K7990">
        <v>2534</v>
      </c>
      <c r="L7990">
        <v>121632</v>
      </c>
      <c r="M7990">
        <v>48</v>
      </c>
      <c r="N7990" t="s">
        <v>21995</v>
      </c>
      <c r="O7990" t="s">
        <v>23241</v>
      </c>
      <c r="P7990">
        <v>0</v>
      </c>
      <c r="Q7990">
        <v>0</v>
      </c>
      <c r="R7990">
        <v>1</v>
      </c>
    </row>
    <row r="7991" spans="1:18" x14ac:dyDescent="0.25">
      <c r="A7991" t="s">
        <v>10360</v>
      </c>
      <c r="B7991">
        <v>2019</v>
      </c>
      <c r="C7991">
        <v>2</v>
      </c>
      <c r="D7991">
        <v>25</v>
      </c>
      <c r="E7991" t="s">
        <v>1305</v>
      </c>
      <c r="F7991" s="1" t="s">
        <v>3205</v>
      </c>
      <c r="G7991" s="1" t="s">
        <v>18746</v>
      </c>
      <c r="H7991" s="1" t="s">
        <v>3206</v>
      </c>
      <c r="I7991" t="s">
        <v>18865</v>
      </c>
      <c r="J7991" t="s">
        <v>23</v>
      </c>
      <c r="K7991">
        <v>211</v>
      </c>
      <c r="L7991">
        <v>10128</v>
      </c>
      <c r="M7991">
        <v>48</v>
      </c>
      <c r="N7991" t="s">
        <v>21992</v>
      </c>
      <c r="O7991" t="s">
        <v>23315</v>
      </c>
      <c r="P7991">
        <v>0</v>
      </c>
      <c r="Q7991">
        <v>0</v>
      </c>
      <c r="R7991">
        <v>1</v>
      </c>
    </row>
    <row r="7992" spans="1:18" x14ac:dyDescent="0.25">
      <c r="A7992" t="s">
        <v>10360</v>
      </c>
      <c r="B7992">
        <v>2019</v>
      </c>
      <c r="C7992">
        <v>2</v>
      </c>
      <c r="D7992">
        <v>25</v>
      </c>
      <c r="E7992" t="s">
        <v>1305</v>
      </c>
      <c r="F7992" s="1" t="s">
        <v>3205</v>
      </c>
      <c r="G7992" s="1" t="s">
        <v>18746</v>
      </c>
      <c r="H7992" s="1" t="s">
        <v>3206</v>
      </c>
      <c r="I7992" t="s">
        <v>18866</v>
      </c>
      <c r="J7992" t="s">
        <v>23</v>
      </c>
      <c r="K7992">
        <v>233</v>
      </c>
      <c r="L7992">
        <v>11242.25</v>
      </c>
      <c r="M7992">
        <v>48.25</v>
      </c>
      <c r="N7992" t="s">
        <v>22008</v>
      </c>
      <c r="O7992" t="s">
        <v>23288</v>
      </c>
      <c r="P7992">
        <v>0</v>
      </c>
      <c r="Q7992">
        <v>0</v>
      </c>
      <c r="R7992">
        <v>1</v>
      </c>
    </row>
    <row r="7993" spans="1:18" x14ac:dyDescent="0.25">
      <c r="A7993" t="s">
        <v>3006</v>
      </c>
      <c r="B7993">
        <v>2018</v>
      </c>
      <c r="C7993">
        <v>11</v>
      </c>
      <c r="D7993">
        <v>2</v>
      </c>
      <c r="E7993" t="s">
        <v>15721</v>
      </c>
      <c r="F7993" s="1" t="s">
        <v>3205</v>
      </c>
      <c r="G7993" s="1" t="s">
        <v>3863</v>
      </c>
      <c r="H7993" s="1" t="s">
        <v>3206</v>
      </c>
      <c r="I7993" t="s">
        <v>19104</v>
      </c>
      <c r="J7993" t="s">
        <v>23</v>
      </c>
      <c r="K7993">
        <v>19810</v>
      </c>
      <c r="L7993">
        <v>917203</v>
      </c>
      <c r="M7993">
        <v>46.3</v>
      </c>
      <c r="N7993" t="s">
        <v>9305</v>
      </c>
      <c r="O7993" t="s">
        <v>9530</v>
      </c>
      <c r="P7993">
        <v>3.1450189480311259E-2</v>
      </c>
      <c r="Q7993">
        <v>0</v>
      </c>
      <c r="R7993">
        <v>4</v>
      </c>
    </row>
    <row r="7994" spans="1:18" x14ac:dyDescent="0.25">
      <c r="A7994" t="s">
        <v>7283</v>
      </c>
      <c r="B7994">
        <v>2019</v>
      </c>
      <c r="C7994">
        <v>1</v>
      </c>
      <c r="D7994">
        <v>17</v>
      </c>
      <c r="E7994" t="s">
        <v>21</v>
      </c>
      <c r="F7994" s="1" t="s">
        <v>3205</v>
      </c>
      <c r="G7994" s="1" t="s">
        <v>3967</v>
      </c>
      <c r="H7994" s="1" t="s">
        <v>3206</v>
      </c>
      <c r="I7994" t="s">
        <v>18409</v>
      </c>
      <c r="J7994" t="s">
        <v>23</v>
      </c>
      <c r="K7994">
        <v>270</v>
      </c>
      <c r="L7994">
        <v>23220</v>
      </c>
      <c r="M7994">
        <v>86</v>
      </c>
      <c r="N7994" t="s">
        <v>9280</v>
      </c>
      <c r="O7994" t="s">
        <v>9688</v>
      </c>
      <c r="P7994">
        <v>0</v>
      </c>
      <c r="Q7994">
        <v>0</v>
      </c>
      <c r="R7994">
        <v>1</v>
      </c>
    </row>
    <row r="7995" spans="1:18" x14ac:dyDescent="0.25">
      <c r="A7995" t="s">
        <v>1745</v>
      </c>
      <c r="B7995">
        <v>2017</v>
      </c>
      <c r="C7995">
        <v>8</v>
      </c>
      <c r="D7995">
        <v>7</v>
      </c>
      <c r="E7995" t="s">
        <v>174</v>
      </c>
      <c r="F7995" s="1" t="s">
        <v>9480</v>
      </c>
      <c r="G7995" s="1" t="s">
        <v>9480</v>
      </c>
      <c r="H7995" s="1" t="s">
        <v>9480</v>
      </c>
      <c r="I7995" t="s">
        <v>1271</v>
      </c>
      <c r="J7995" t="s">
        <v>23</v>
      </c>
      <c r="K7995">
        <v>995</v>
      </c>
      <c r="L7995">
        <v>40795</v>
      </c>
      <c r="M7995">
        <v>41</v>
      </c>
      <c r="N7995" t="e">
        <v>#N/A</v>
      </c>
      <c r="O7995" t="e">
        <v>#N/A</v>
      </c>
      <c r="P7995">
        <v>0</v>
      </c>
      <c r="Q7995">
        <v>0</v>
      </c>
      <c r="R7995">
        <v>3</v>
      </c>
    </row>
    <row r="7996" spans="1:18" x14ac:dyDescent="0.25">
      <c r="A7996" t="s">
        <v>1745</v>
      </c>
      <c r="B7996">
        <v>2017</v>
      </c>
      <c r="C7996">
        <v>8</v>
      </c>
      <c r="D7996">
        <v>7</v>
      </c>
      <c r="E7996" t="s">
        <v>174</v>
      </c>
      <c r="F7996" s="1" t="s">
        <v>3205</v>
      </c>
      <c r="G7996" s="1" t="s">
        <v>23187</v>
      </c>
      <c r="H7996" s="1" t="s">
        <v>7263</v>
      </c>
      <c r="I7996" t="s">
        <v>1275</v>
      </c>
      <c r="J7996" t="s">
        <v>23</v>
      </c>
      <c r="K7996">
        <v>925</v>
      </c>
      <c r="L7996">
        <v>38387.5</v>
      </c>
      <c r="M7996">
        <v>41.5</v>
      </c>
      <c r="N7996" t="s">
        <v>1275</v>
      </c>
      <c r="O7996" t="s">
        <v>9680</v>
      </c>
      <c r="P7996">
        <v>0</v>
      </c>
      <c r="Q7996">
        <v>0</v>
      </c>
      <c r="R7996">
        <v>3</v>
      </c>
    </row>
    <row r="7997" spans="1:18" x14ac:dyDescent="0.25">
      <c r="A7997" t="s">
        <v>16797</v>
      </c>
      <c r="B7997">
        <v>2019</v>
      </c>
      <c r="C7997">
        <v>12</v>
      </c>
      <c r="D7997">
        <v>7</v>
      </c>
      <c r="E7997" t="s">
        <v>7471</v>
      </c>
      <c r="F7997" s="1" t="s">
        <v>5207</v>
      </c>
      <c r="G7997" s="1" t="s">
        <v>21054</v>
      </c>
      <c r="H7997" s="1" t="s">
        <v>7263</v>
      </c>
      <c r="I7997" t="s">
        <v>21066</v>
      </c>
      <c r="J7997" t="s">
        <v>38</v>
      </c>
      <c r="K7997">
        <v>150</v>
      </c>
      <c r="L7997">
        <v>73050</v>
      </c>
      <c r="M7997">
        <v>487</v>
      </c>
      <c r="N7997" t="s">
        <v>7263</v>
      </c>
      <c r="O7997" t="s">
        <v>23274</v>
      </c>
      <c r="P7997">
        <v>0</v>
      </c>
      <c r="Q7997">
        <v>0</v>
      </c>
      <c r="R7997">
        <v>4</v>
      </c>
    </row>
    <row r="7998" spans="1:18" x14ac:dyDescent="0.25">
      <c r="A7998" t="s">
        <v>1364</v>
      </c>
      <c r="B7998">
        <v>2017</v>
      </c>
      <c r="C7998">
        <v>2</v>
      </c>
      <c r="D7998">
        <v>10</v>
      </c>
      <c r="E7998" t="s">
        <v>226</v>
      </c>
      <c r="F7998" s="1" t="s">
        <v>3205</v>
      </c>
      <c r="G7998" s="1" t="s">
        <v>3863</v>
      </c>
      <c r="H7998" s="1" t="s">
        <v>3206</v>
      </c>
      <c r="I7998" t="s">
        <v>19012</v>
      </c>
      <c r="J7998" t="s">
        <v>23</v>
      </c>
      <c r="K7998">
        <v>19910</v>
      </c>
      <c r="L7998">
        <v>927806</v>
      </c>
      <c r="M7998">
        <v>46.6</v>
      </c>
      <c r="N7998" t="s">
        <v>9335</v>
      </c>
      <c r="O7998" t="s">
        <v>9441</v>
      </c>
      <c r="P7998">
        <v>0.12724850134172863</v>
      </c>
      <c r="Q7998">
        <v>0</v>
      </c>
      <c r="R7998">
        <v>1</v>
      </c>
    </row>
    <row r="7999" spans="1:18" x14ac:dyDescent="0.25">
      <c r="A7999" t="s">
        <v>1875</v>
      </c>
      <c r="B7999">
        <v>2017</v>
      </c>
      <c r="C7999">
        <v>10</v>
      </c>
      <c r="D7999">
        <v>5</v>
      </c>
      <c r="E7999" t="s">
        <v>51</v>
      </c>
      <c r="F7999" s="1" t="s">
        <v>3205</v>
      </c>
      <c r="G7999" s="1" t="s">
        <v>3384</v>
      </c>
      <c r="H7999" s="1" t="s">
        <v>3206</v>
      </c>
      <c r="I7999" t="s">
        <v>17068</v>
      </c>
      <c r="J7999" t="s">
        <v>23</v>
      </c>
      <c r="K7999">
        <v>6880</v>
      </c>
      <c r="L7999">
        <v>297904</v>
      </c>
      <c r="M7999">
        <v>43.3</v>
      </c>
      <c r="N7999" t="s">
        <v>170</v>
      </c>
      <c r="O7999" t="s">
        <v>9516</v>
      </c>
      <c r="P7999">
        <v>3.660242098978287E-2</v>
      </c>
      <c r="Q7999">
        <v>0</v>
      </c>
      <c r="R7999">
        <v>4</v>
      </c>
    </row>
    <row r="8000" spans="1:18" x14ac:dyDescent="0.25">
      <c r="A8000" t="s">
        <v>1875</v>
      </c>
      <c r="B8000">
        <v>2017</v>
      </c>
      <c r="C8000">
        <v>10</v>
      </c>
      <c r="D8000">
        <v>5</v>
      </c>
      <c r="E8000" t="s">
        <v>51</v>
      </c>
      <c r="F8000" s="1" t="s">
        <v>3205</v>
      </c>
      <c r="G8000" s="1" t="s">
        <v>3863</v>
      </c>
      <c r="H8000" s="1" t="s">
        <v>3206</v>
      </c>
      <c r="I8000" t="s">
        <v>18999</v>
      </c>
      <c r="J8000" t="s">
        <v>23</v>
      </c>
      <c r="K8000">
        <v>49290</v>
      </c>
      <c r="L8000">
        <v>2222979</v>
      </c>
      <c r="M8000">
        <v>45.1</v>
      </c>
      <c r="N8000" t="s">
        <v>9337</v>
      </c>
      <c r="O8000" t="s">
        <v>9440</v>
      </c>
      <c r="P8000">
        <v>0.12068470364021268</v>
      </c>
      <c r="Q8000">
        <v>0</v>
      </c>
      <c r="R8000">
        <v>4</v>
      </c>
    </row>
    <row r="8001" spans="1:18" x14ac:dyDescent="0.25">
      <c r="A8001" t="s">
        <v>16139</v>
      </c>
      <c r="B8001">
        <v>2019</v>
      </c>
      <c r="C8001">
        <v>11</v>
      </c>
      <c r="D8001">
        <v>5</v>
      </c>
      <c r="E8001" t="s">
        <v>7304</v>
      </c>
      <c r="F8001" s="1" t="s">
        <v>9480</v>
      </c>
      <c r="G8001" s="1" t="s">
        <v>9480</v>
      </c>
      <c r="H8001" s="1" t="s">
        <v>9480</v>
      </c>
      <c r="I8001" t="s">
        <v>16141</v>
      </c>
      <c r="J8001" t="s">
        <v>38</v>
      </c>
      <c r="K8001">
        <v>100</v>
      </c>
      <c r="L8001">
        <v>695</v>
      </c>
      <c r="M8001">
        <v>6.95</v>
      </c>
      <c r="N8001" t="e">
        <v>#N/A</v>
      </c>
      <c r="O8001" t="e">
        <v>#N/A</v>
      </c>
      <c r="P8001">
        <v>0</v>
      </c>
      <c r="Q8001">
        <v>0</v>
      </c>
      <c r="R8001">
        <v>4</v>
      </c>
    </row>
    <row r="8002" spans="1:18" x14ac:dyDescent="0.25">
      <c r="A8002" t="s">
        <v>1628</v>
      </c>
      <c r="B8002">
        <v>2017</v>
      </c>
      <c r="C8002">
        <v>6</v>
      </c>
      <c r="D8002">
        <v>6</v>
      </c>
      <c r="E8002" t="s">
        <v>174</v>
      </c>
      <c r="F8002" s="1" t="s">
        <v>3205</v>
      </c>
      <c r="G8002" s="1" t="s">
        <v>3868</v>
      </c>
      <c r="H8002" s="1" t="s">
        <v>7263</v>
      </c>
      <c r="I8002" t="s">
        <v>93</v>
      </c>
      <c r="J8002" t="s">
        <v>23</v>
      </c>
      <c r="K8002">
        <v>1050</v>
      </c>
      <c r="L8002">
        <v>43575</v>
      </c>
      <c r="M8002">
        <v>41.5</v>
      </c>
      <c r="N8002" t="s">
        <v>9178</v>
      </c>
      <c r="O8002" t="s">
        <v>9506</v>
      </c>
      <c r="P8002">
        <v>0</v>
      </c>
      <c r="Q8002">
        <v>0</v>
      </c>
      <c r="R8002">
        <v>2</v>
      </c>
    </row>
    <row r="8003" spans="1:18" x14ac:dyDescent="0.25">
      <c r="A8003" t="s">
        <v>3062</v>
      </c>
      <c r="B8003">
        <v>2018</v>
      </c>
      <c r="C8003">
        <v>11</v>
      </c>
      <c r="D8003">
        <v>26</v>
      </c>
      <c r="E8003" t="s">
        <v>1515</v>
      </c>
      <c r="F8003" s="1" t="s">
        <v>3205</v>
      </c>
      <c r="G8003" s="1" t="s">
        <v>3384</v>
      </c>
      <c r="H8003" s="1" t="s">
        <v>3206</v>
      </c>
      <c r="I8003" t="s">
        <v>17066</v>
      </c>
      <c r="J8003" t="s">
        <v>23</v>
      </c>
      <c r="K8003">
        <v>20625</v>
      </c>
      <c r="L8003">
        <v>983812.5</v>
      </c>
      <c r="M8003">
        <v>47.7</v>
      </c>
      <c r="N8003" t="s">
        <v>160</v>
      </c>
      <c r="O8003" t="s">
        <v>9452</v>
      </c>
      <c r="P8003">
        <v>0.10110188471641929</v>
      </c>
      <c r="Q8003">
        <v>0</v>
      </c>
      <c r="R8003">
        <v>4</v>
      </c>
    </row>
    <row r="8004" spans="1:18" x14ac:dyDescent="0.25">
      <c r="A8004" t="s">
        <v>1203</v>
      </c>
      <c r="B8004">
        <v>2016</v>
      </c>
      <c r="C8004">
        <v>11</v>
      </c>
      <c r="D8004">
        <v>10</v>
      </c>
      <c r="E8004" t="s">
        <v>226</v>
      </c>
      <c r="F8004" s="1" t="s">
        <v>3205</v>
      </c>
      <c r="G8004" s="1" t="s">
        <v>3863</v>
      </c>
      <c r="H8004" s="1" t="s">
        <v>3206</v>
      </c>
      <c r="I8004" t="s">
        <v>19117</v>
      </c>
      <c r="J8004" t="s">
        <v>23</v>
      </c>
      <c r="K8004">
        <v>16440</v>
      </c>
      <c r="L8004">
        <v>688014</v>
      </c>
      <c r="M8004">
        <v>41.85</v>
      </c>
      <c r="N8004" t="s">
        <v>489</v>
      </c>
      <c r="O8004" t="s">
        <v>9501</v>
      </c>
      <c r="P8004">
        <v>0</v>
      </c>
      <c r="Q8004">
        <v>0</v>
      </c>
      <c r="R8004">
        <v>4</v>
      </c>
    </row>
    <row r="8005" spans="1:18" x14ac:dyDescent="0.25">
      <c r="A8005" t="s">
        <v>1248</v>
      </c>
      <c r="B8005">
        <v>2016</v>
      </c>
      <c r="C8005">
        <v>12</v>
      </c>
      <c r="D8005">
        <v>5</v>
      </c>
      <c r="E8005" t="s">
        <v>92</v>
      </c>
      <c r="F8005" s="1" t="s">
        <v>3205</v>
      </c>
      <c r="G8005" s="1" t="s">
        <v>3863</v>
      </c>
      <c r="H8005" s="1" t="s">
        <v>3206</v>
      </c>
      <c r="I8005" t="s">
        <v>19099</v>
      </c>
      <c r="J8005" t="s">
        <v>23</v>
      </c>
      <c r="K8005">
        <v>320</v>
      </c>
      <c r="L8005">
        <v>17440</v>
      </c>
      <c r="M8005">
        <v>54.5</v>
      </c>
      <c r="N8005" t="s">
        <v>9312</v>
      </c>
      <c r="O8005" t="s">
        <v>9644</v>
      </c>
      <c r="P8005">
        <v>0</v>
      </c>
      <c r="Q8005">
        <v>0</v>
      </c>
      <c r="R8005">
        <v>4</v>
      </c>
    </row>
    <row r="8006" spans="1:18" x14ac:dyDescent="0.25">
      <c r="A8006" t="s">
        <v>1248</v>
      </c>
      <c r="B8006">
        <v>2016</v>
      </c>
      <c r="C8006">
        <v>12</v>
      </c>
      <c r="D8006">
        <v>5</v>
      </c>
      <c r="E8006" t="s">
        <v>92</v>
      </c>
      <c r="F8006" s="1" t="s">
        <v>3205</v>
      </c>
      <c r="G8006" s="1" t="s">
        <v>3216</v>
      </c>
      <c r="H8006" s="1" t="s">
        <v>3206</v>
      </c>
      <c r="I8006" t="s">
        <v>965</v>
      </c>
      <c r="J8006" t="s">
        <v>23</v>
      </c>
      <c r="K8006">
        <v>3080</v>
      </c>
      <c r="L8006">
        <v>195580</v>
      </c>
      <c r="M8006">
        <v>63.5</v>
      </c>
      <c r="N8006" t="s">
        <v>9421</v>
      </c>
      <c r="O8006" t="s">
        <v>9654</v>
      </c>
      <c r="P8006">
        <v>0</v>
      </c>
      <c r="Q8006">
        <v>0</v>
      </c>
      <c r="R8006">
        <v>4</v>
      </c>
    </row>
    <row r="8007" spans="1:18" x14ac:dyDescent="0.25">
      <c r="A8007" t="s">
        <v>2357</v>
      </c>
      <c r="B8007">
        <v>2018</v>
      </c>
      <c r="C8007">
        <v>4</v>
      </c>
      <c r="D8007">
        <v>3</v>
      </c>
      <c r="E8007" t="s">
        <v>1594</v>
      </c>
      <c r="F8007" s="1" t="s">
        <v>3205</v>
      </c>
      <c r="G8007" s="1" t="s">
        <v>3863</v>
      </c>
      <c r="H8007" s="1" t="s">
        <v>3206</v>
      </c>
      <c r="I8007" t="s">
        <v>19001</v>
      </c>
      <c r="J8007" t="s">
        <v>23</v>
      </c>
      <c r="K8007">
        <v>19252</v>
      </c>
      <c r="L8007">
        <v>846789.6</v>
      </c>
      <c r="M8007">
        <v>43.98</v>
      </c>
      <c r="N8007" t="s">
        <v>9335</v>
      </c>
      <c r="O8007" t="s">
        <v>9441</v>
      </c>
      <c r="P8007">
        <v>0.12724850134172863</v>
      </c>
      <c r="Q8007">
        <v>0</v>
      </c>
      <c r="R8007">
        <v>2</v>
      </c>
    </row>
    <row r="8008" spans="1:18" x14ac:dyDescent="0.25">
      <c r="A8008" t="s">
        <v>2608</v>
      </c>
      <c r="B8008">
        <v>2018</v>
      </c>
      <c r="C8008">
        <v>6</v>
      </c>
      <c r="D8008">
        <v>26</v>
      </c>
      <c r="E8008" t="s">
        <v>31</v>
      </c>
      <c r="F8008" s="1" t="s">
        <v>3205</v>
      </c>
      <c r="G8008" s="1" t="s">
        <v>18031</v>
      </c>
      <c r="H8008" s="1" t="s">
        <v>3204</v>
      </c>
      <c r="I8008" t="s">
        <v>18037</v>
      </c>
      <c r="J8008" t="s">
        <v>23</v>
      </c>
      <c r="K8008">
        <v>744</v>
      </c>
      <c r="L8008">
        <v>37140.480000000003</v>
      </c>
      <c r="M8008">
        <v>49.92</v>
      </c>
      <c r="N8008" t="s">
        <v>9161</v>
      </c>
      <c r="O8008" t="s">
        <v>23283</v>
      </c>
      <c r="P8008">
        <v>0</v>
      </c>
      <c r="Q8008">
        <v>0</v>
      </c>
      <c r="R8008">
        <v>2</v>
      </c>
    </row>
    <row r="8009" spans="1:18" x14ac:dyDescent="0.25">
      <c r="A8009" t="s">
        <v>2608</v>
      </c>
      <c r="B8009">
        <v>2018</v>
      </c>
      <c r="C8009">
        <v>6</v>
      </c>
      <c r="D8009">
        <v>26</v>
      </c>
      <c r="E8009" t="s">
        <v>31</v>
      </c>
      <c r="F8009" s="1" t="s">
        <v>3205</v>
      </c>
      <c r="G8009" s="1" t="s">
        <v>18746</v>
      </c>
      <c r="H8009" s="1" t="s">
        <v>3204</v>
      </c>
      <c r="I8009" t="s">
        <v>18813</v>
      </c>
      <c r="J8009" t="s">
        <v>23</v>
      </c>
      <c r="K8009">
        <v>257</v>
      </c>
      <c r="L8009">
        <v>12813.3</v>
      </c>
      <c r="M8009">
        <v>49.86</v>
      </c>
      <c r="N8009" t="s">
        <v>22020</v>
      </c>
      <c r="O8009" t="s">
        <v>23331</v>
      </c>
      <c r="P8009">
        <v>0</v>
      </c>
      <c r="Q8009">
        <v>0</v>
      </c>
      <c r="R8009">
        <v>2</v>
      </c>
    </row>
    <row r="8010" spans="1:18" x14ac:dyDescent="0.25">
      <c r="A8010" t="s">
        <v>8769</v>
      </c>
      <c r="B8010">
        <v>2018</v>
      </c>
      <c r="C8010">
        <v>11</v>
      </c>
      <c r="D8010">
        <v>5</v>
      </c>
      <c r="E8010" t="s">
        <v>8334</v>
      </c>
      <c r="F8010" s="1" t="s">
        <v>5207</v>
      </c>
      <c r="G8010" s="1" t="s">
        <v>20573</v>
      </c>
      <c r="H8010" s="1" t="s">
        <v>7263</v>
      </c>
      <c r="I8010" t="s">
        <v>6275</v>
      </c>
      <c r="J8010" t="s">
        <v>23</v>
      </c>
      <c r="K8010">
        <v>472.25599999999997</v>
      </c>
      <c r="L8010">
        <v>93986.35</v>
      </c>
      <c r="M8010">
        <v>199.02</v>
      </c>
      <c r="N8010" t="s">
        <v>9084</v>
      </c>
      <c r="O8010" t="s">
        <v>9838</v>
      </c>
      <c r="P8010">
        <v>0</v>
      </c>
      <c r="Q8010">
        <v>0</v>
      </c>
      <c r="R8010">
        <v>4</v>
      </c>
    </row>
    <row r="8011" spans="1:18" x14ac:dyDescent="0.25">
      <c r="A8011" t="s">
        <v>8769</v>
      </c>
      <c r="B8011">
        <v>2018</v>
      </c>
      <c r="C8011">
        <v>11</v>
      </c>
      <c r="D8011">
        <v>5</v>
      </c>
      <c r="E8011" t="s">
        <v>8334</v>
      </c>
      <c r="F8011" s="1" t="s">
        <v>5207</v>
      </c>
      <c r="G8011" s="1" t="s">
        <v>20573</v>
      </c>
      <c r="H8011" s="1" t="s">
        <v>7263</v>
      </c>
      <c r="I8011" t="s">
        <v>6275</v>
      </c>
      <c r="J8011" t="s">
        <v>23</v>
      </c>
      <c r="K8011">
        <v>7.7439999999999998</v>
      </c>
      <c r="L8011">
        <v>1541.27</v>
      </c>
      <c r="M8011">
        <v>199.03</v>
      </c>
      <c r="N8011" t="s">
        <v>9084</v>
      </c>
      <c r="O8011" t="s">
        <v>9838</v>
      </c>
      <c r="P8011">
        <v>0</v>
      </c>
      <c r="Q8011">
        <v>0</v>
      </c>
      <c r="R8011">
        <v>4</v>
      </c>
    </row>
    <row r="8012" spans="1:18" x14ac:dyDescent="0.25">
      <c r="A8012" t="s">
        <v>8769</v>
      </c>
      <c r="B8012">
        <v>2018</v>
      </c>
      <c r="C8012">
        <v>11</v>
      </c>
      <c r="D8012">
        <v>5</v>
      </c>
      <c r="E8012" t="s">
        <v>8334</v>
      </c>
      <c r="F8012" s="1" t="s">
        <v>5207</v>
      </c>
      <c r="G8012" s="1" t="s">
        <v>20573</v>
      </c>
      <c r="H8012" s="1" t="s">
        <v>7263</v>
      </c>
      <c r="I8012" t="s">
        <v>20873</v>
      </c>
      <c r="J8012" t="s">
        <v>23</v>
      </c>
      <c r="K8012">
        <v>150</v>
      </c>
      <c r="L8012">
        <v>29852.38</v>
      </c>
      <c r="M8012">
        <v>199.02</v>
      </c>
      <c r="N8012" t="s">
        <v>9082</v>
      </c>
      <c r="O8012" t="s">
        <v>9476</v>
      </c>
      <c r="P8012">
        <v>0</v>
      </c>
      <c r="Q8012">
        <v>2.3301008403514442E-2</v>
      </c>
      <c r="R8012">
        <v>4</v>
      </c>
    </row>
    <row r="8013" spans="1:18" x14ac:dyDescent="0.25">
      <c r="A8013" t="s">
        <v>2348</v>
      </c>
      <c r="B8013">
        <v>2018</v>
      </c>
      <c r="C8013">
        <v>3</v>
      </c>
      <c r="D8013">
        <v>28</v>
      </c>
      <c r="E8013" t="s">
        <v>1594</v>
      </c>
      <c r="F8013" s="1" t="s">
        <v>3205</v>
      </c>
      <c r="G8013" s="1" t="s">
        <v>3863</v>
      </c>
      <c r="H8013" s="1" t="s">
        <v>3206</v>
      </c>
      <c r="I8013" t="s">
        <v>18999</v>
      </c>
      <c r="J8013" t="s">
        <v>23</v>
      </c>
      <c r="K8013">
        <v>20612</v>
      </c>
      <c r="L8013">
        <v>906608.54</v>
      </c>
      <c r="M8013">
        <v>43.98</v>
      </c>
      <c r="N8013" t="s">
        <v>9337</v>
      </c>
      <c r="O8013" t="s">
        <v>9440</v>
      </c>
      <c r="P8013">
        <v>0.12068470364021268</v>
      </c>
      <c r="Q8013">
        <v>0</v>
      </c>
      <c r="R8013">
        <v>1</v>
      </c>
    </row>
    <row r="8014" spans="1:18" x14ac:dyDescent="0.25">
      <c r="A8014" t="s">
        <v>2386</v>
      </c>
      <c r="B8014">
        <v>2018</v>
      </c>
      <c r="C8014">
        <v>4</v>
      </c>
      <c r="D8014">
        <v>11</v>
      </c>
      <c r="E8014" t="s">
        <v>1620</v>
      </c>
      <c r="F8014" s="1" t="s">
        <v>3205</v>
      </c>
      <c r="G8014" s="1" t="s">
        <v>3384</v>
      </c>
      <c r="H8014" s="1" t="s">
        <v>3206</v>
      </c>
      <c r="I8014" t="s">
        <v>17188</v>
      </c>
      <c r="J8014" t="s">
        <v>23</v>
      </c>
      <c r="K8014">
        <v>852</v>
      </c>
      <c r="L8014">
        <v>40044</v>
      </c>
      <c r="M8014">
        <v>47</v>
      </c>
      <c r="N8014" t="s">
        <v>166</v>
      </c>
      <c r="O8014" t="s">
        <v>9509</v>
      </c>
      <c r="P8014">
        <v>0</v>
      </c>
      <c r="Q8014">
        <v>0</v>
      </c>
      <c r="R8014">
        <v>2</v>
      </c>
    </row>
    <row r="8015" spans="1:18" x14ac:dyDescent="0.25">
      <c r="A8015" t="s">
        <v>2386</v>
      </c>
      <c r="B8015">
        <v>2018</v>
      </c>
      <c r="C8015">
        <v>4</v>
      </c>
      <c r="D8015">
        <v>11</v>
      </c>
      <c r="E8015" t="s">
        <v>1620</v>
      </c>
      <c r="F8015" s="1" t="s">
        <v>3205</v>
      </c>
      <c r="G8015" s="1" t="s">
        <v>3227</v>
      </c>
      <c r="H8015" s="1" t="s">
        <v>3206</v>
      </c>
      <c r="I8015" t="s">
        <v>19792</v>
      </c>
      <c r="J8015" t="s">
        <v>23</v>
      </c>
      <c r="K8015">
        <v>4954</v>
      </c>
      <c r="L8015">
        <v>309625</v>
      </c>
      <c r="M8015">
        <v>62.5</v>
      </c>
      <c r="N8015" t="s">
        <v>22067</v>
      </c>
      <c r="O8015" t="s">
        <v>23263</v>
      </c>
      <c r="P8015">
        <v>0</v>
      </c>
      <c r="Q8015">
        <v>0</v>
      </c>
      <c r="R8015">
        <v>2</v>
      </c>
    </row>
    <row r="8016" spans="1:18" x14ac:dyDescent="0.25">
      <c r="A8016" t="s">
        <v>2386</v>
      </c>
      <c r="B8016">
        <v>2018</v>
      </c>
      <c r="C8016">
        <v>4</v>
      </c>
      <c r="D8016">
        <v>11</v>
      </c>
      <c r="E8016" t="s">
        <v>1620</v>
      </c>
      <c r="F8016" s="1" t="s">
        <v>3205</v>
      </c>
      <c r="G8016" s="1" t="s">
        <v>3384</v>
      </c>
      <c r="H8016" s="1" t="s">
        <v>3206</v>
      </c>
      <c r="I8016" t="s">
        <v>17069</v>
      </c>
      <c r="J8016" t="s">
        <v>23</v>
      </c>
      <c r="K8016">
        <v>1700</v>
      </c>
      <c r="L8016">
        <v>79900</v>
      </c>
      <c r="M8016">
        <v>47</v>
      </c>
      <c r="N8016" t="s">
        <v>166</v>
      </c>
      <c r="O8016" t="s">
        <v>9509</v>
      </c>
      <c r="P8016">
        <v>0</v>
      </c>
      <c r="Q8016">
        <v>0</v>
      </c>
      <c r="R8016">
        <v>2</v>
      </c>
    </row>
    <row r="8017" spans="1:18" x14ac:dyDescent="0.25">
      <c r="A8017" t="s">
        <v>2386</v>
      </c>
      <c r="B8017">
        <v>2018</v>
      </c>
      <c r="C8017">
        <v>4</v>
      </c>
      <c r="D8017">
        <v>11</v>
      </c>
      <c r="E8017" t="s">
        <v>1620</v>
      </c>
      <c r="F8017" s="1" t="s">
        <v>3205</v>
      </c>
      <c r="G8017" s="1" t="s">
        <v>3863</v>
      </c>
      <c r="H8017" s="1" t="s">
        <v>3206</v>
      </c>
      <c r="I8017" t="s">
        <v>19020</v>
      </c>
      <c r="J8017" t="s">
        <v>23</v>
      </c>
      <c r="K8017">
        <v>1430</v>
      </c>
      <c r="L8017">
        <v>72072</v>
      </c>
      <c r="M8017">
        <v>50.4</v>
      </c>
      <c r="N8017" t="s">
        <v>9305</v>
      </c>
      <c r="O8017" t="s">
        <v>9530</v>
      </c>
      <c r="P8017">
        <v>3.1450189480311259E-2</v>
      </c>
      <c r="Q8017">
        <v>0</v>
      </c>
      <c r="R8017">
        <v>2</v>
      </c>
    </row>
    <row r="8018" spans="1:18" x14ac:dyDescent="0.25">
      <c r="A8018" t="s">
        <v>2386</v>
      </c>
      <c r="B8018">
        <v>2018</v>
      </c>
      <c r="C8018">
        <v>4</v>
      </c>
      <c r="D8018">
        <v>11</v>
      </c>
      <c r="E8018" t="s">
        <v>1620</v>
      </c>
      <c r="F8018" s="1" t="s">
        <v>3205</v>
      </c>
      <c r="G8018" s="1" t="s">
        <v>3863</v>
      </c>
      <c r="H8018" s="1" t="s">
        <v>3206</v>
      </c>
      <c r="I8018" t="s">
        <v>19020</v>
      </c>
      <c r="J8018" t="s">
        <v>23</v>
      </c>
      <c r="K8018">
        <v>4610</v>
      </c>
      <c r="L8018">
        <v>242025</v>
      </c>
      <c r="M8018">
        <v>52.5</v>
      </c>
      <c r="N8018" t="s">
        <v>9305</v>
      </c>
      <c r="O8018" t="s">
        <v>9530</v>
      </c>
      <c r="P8018">
        <v>3.1450189480311259E-2</v>
      </c>
      <c r="Q8018">
        <v>0</v>
      </c>
      <c r="R8018">
        <v>2</v>
      </c>
    </row>
    <row r="8019" spans="1:18" x14ac:dyDescent="0.25">
      <c r="A8019" t="s">
        <v>2386</v>
      </c>
      <c r="B8019">
        <v>2018</v>
      </c>
      <c r="C8019">
        <v>4</v>
      </c>
      <c r="D8019">
        <v>11</v>
      </c>
      <c r="E8019" t="s">
        <v>1620</v>
      </c>
      <c r="F8019" s="1" t="s">
        <v>3205</v>
      </c>
      <c r="G8019" s="1" t="s">
        <v>3227</v>
      </c>
      <c r="H8019" s="1" t="s">
        <v>3206</v>
      </c>
      <c r="I8019" t="s">
        <v>19709</v>
      </c>
      <c r="J8019" t="s">
        <v>23</v>
      </c>
      <c r="K8019">
        <v>1040</v>
      </c>
      <c r="L8019">
        <v>61880</v>
      </c>
      <c r="M8019">
        <v>59.5</v>
      </c>
      <c r="N8019" t="s">
        <v>22073</v>
      </c>
      <c r="O8019" t="s">
        <v>23260</v>
      </c>
      <c r="P8019">
        <v>0</v>
      </c>
      <c r="Q8019">
        <v>0</v>
      </c>
      <c r="R8019">
        <v>2</v>
      </c>
    </row>
    <row r="8020" spans="1:18" x14ac:dyDescent="0.25">
      <c r="A8020" t="s">
        <v>2386</v>
      </c>
      <c r="B8020">
        <v>2018</v>
      </c>
      <c r="C8020">
        <v>4</v>
      </c>
      <c r="D8020">
        <v>11</v>
      </c>
      <c r="E8020" t="s">
        <v>1620</v>
      </c>
      <c r="F8020" s="1" t="s">
        <v>3205</v>
      </c>
      <c r="G8020" s="1" t="s">
        <v>3384</v>
      </c>
      <c r="H8020" s="1" t="s">
        <v>3206</v>
      </c>
      <c r="I8020" t="s">
        <v>17409</v>
      </c>
      <c r="J8020" t="s">
        <v>23</v>
      </c>
      <c r="K8020">
        <v>4925</v>
      </c>
      <c r="L8020">
        <v>231475</v>
      </c>
      <c r="M8020">
        <v>47</v>
      </c>
      <c r="N8020" t="s">
        <v>160</v>
      </c>
      <c r="O8020" t="s">
        <v>9452</v>
      </c>
      <c r="P8020">
        <v>0.10110188471641929</v>
      </c>
      <c r="Q8020">
        <v>0</v>
      </c>
      <c r="R8020">
        <v>2</v>
      </c>
    </row>
    <row r="8021" spans="1:18" x14ac:dyDescent="0.25">
      <c r="A8021" t="s">
        <v>1694</v>
      </c>
      <c r="B8021">
        <v>2017</v>
      </c>
      <c r="C8021">
        <v>6</v>
      </c>
      <c r="D8021">
        <v>29</v>
      </c>
      <c r="E8021" t="s">
        <v>1395</v>
      </c>
      <c r="F8021" s="1" t="s">
        <v>3205</v>
      </c>
      <c r="G8021" s="1" t="s">
        <v>3967</v>
      </c>
      <c r="H8021" s="1" t="s">
        <v>3206</v>
      </c>
      <c r="I8021" t="s">
        <v>18673</v>
      </c>
      <c r="J8021" t="s">
        <v>23</v>
      </c>
      <c r="K8021">
        <v>1980</v>
      </c>
      <c r="L8021">
        <v>129690</v>
      </c>
      <c r="M8021">
        <v>65.5</v>
      </c>
      <c r="N8021" t="s">
        <v>9236</v>
      </c>
      <c r="O8021" t="s">
        <v>9554</v>
      </c>
      <c r="P8021">
        <v>0</v>
      </c>
      <c r="Q8021">
        <v>0</v>
      </c>
      <c r="R8021">
        <v>2</v>
      </c>
    </row>
    <row r="8022" spans="1:18" x14ac:dyDescent="0.25">
      <c r="A8022" t="s">
        <v>1694</v>
      </c>
      <c r="B8022">
        <v>2017</v>
      </c>
      <c r="C8022">
        <v>6</v>
      </c>
      <c r="D8022">
        <v>29</v>
      </c>
      <c r="E8022" t="s">
        <v>1395</v>
      </c>
      <c r="F8022" s="1" t="s">
        <v>3205</v>
      </c>
      <c r="G8022" s="1" t="s">
        <v>3967</v>
      </c>
      <c r="H8022" s="1" t="s">
        <v>3206</v>
      </c>
      <c r="I8022" t="s">
        <v>18246</v>
      </c>
      <c r="J8022" t="s">
        <v>23</v>
      </c>
      <c r="K8022">
        <v>5254</v>
      </c>
      <c r="L8022">
        <v>269004.79999999999</v>
      </c>
      <c r="M8022">
        <v>51.2</v>
      </c>
      <c r="N8022" t="s">
        <v>9249</v>
      </c>
      <c r="O8022" t="s">
        <v>9553</v>
      </c>
      <c r="P8022">
        <v>0</v>
      </c>
      <c r="Q8022">
        <v>0</v>
      </c>
      <c r="R8022">
        <v>2</v>
      </c>
    </row>
    <row r="8023" spans="1:18" x14ac:dyDescent="0.25">
      <c r="A8023" t="s">
        <v>1694</v>
      </c>
      <c r="B8023">
        <v>2017</v>
      </c>
      <c r="C8023">
        <v>6</v>
      </c>
      <c r="D8023">
        <v>29</v>
      </c>
      <c r="E8023" t="s">
        <v>1395</v>
      </c>
      <c r="F8023" s="1" t="s">
        <v>3205</v>
      </c>
      <c r="G8023" s="1" t="s">
        <v>3967</v>
      </c>
      <c r="H8023" s="1" t="s">
        <v>3206</v>
      </c>
      <c r="I8023" t="s">
        <v>18629</v>
      </c>
      <c r="J8023" t="s">
        <v>23</v>
      </c>
      <c r="K8023">
        <v>1081</v>
      </c>
      <c r="L8023">
        <v>58374</v>
      </c>
      <c r="M8023">
        <v>54</v>
      </c>
      <c r="N8023" t="s">
        <v>9260</v>
      </c>
      <c r="O8023" t="s">
        <v>9500</v>
      </c>
      <c r="P8023">
        <v>0</v>
      </c>
      <c r="Q8023">
        <v>0</v>
      </c>
      <c r="R8023">
        <v>2</v>
      </c>
    </row>
    <row r="8024" spans="1:18" x14ac:dyDescent="0.25">
      <c r="A8024" t="s">
        <v>10517</v>
      </c>
      <c r="B8024">
        <v>2019</v>
      </c>
      <c r="C8024">
        <v>3</v>
      </c>
      <c r="D8024">
        <v>21</v>
      </c>
      <c r="E8024" t="s">
        <v>10518</v>
      </c>
      <c r="F8024" s="1" t="s">
        <v>3205</v>
      </c>
      <c r="G8024" s="1" t="s">
        <v>18746</v>
      </c>
      <c r="H8024" s="1" t="s">
        <v>3206</v>
      </c>
      <c r="I8024" t="s">
        <v>18868</v>
      </c>
      <c r="J8024" t="s">
        <v>23</v>
      </c>
      <c r="K8024">
        <v>1063</v>
      </c>
      <c r="L8024">
        <v>80221</v>
      </c>
      <c r="M8024">
        <v>75.47</v>
      </c>
      <c r="N8024" t="s">
        <v>22030</v>
      </c>
      <c r="O8024" t="s">
        <v>23353</v>
      </c>
      <c r="P8024">
        <v>0</v>
      </c>
      <c r="Q8024">
        <v>0</v>
      </c>
      <c r="R8024">
        <v>1</v>
      </c>
    </row>
    <row r="8025" spans="1:18" x14ac:dyDescent="0.25">
      <c r="A8025" t="s">
        <v>8658</v>
      </c>
      <c r="B8025">
        <v>2018</v>
      </c>
      <c r="C8025">
        <v>7</v>
      </c>
      <c r="D8025">
        <v>13</v>
      </c>
      <c r="E8025" t="s">
        <v>7357</v>
      </c>
      <c r="F8025" s="1" t="s">
        <v>5207</v>
      </c>
      <c r="G8025" s="1" t="s">
        <v>20573</v>
      </c>
      <c r="H8025" s="1" t="s">
        <v>7263</v>
      </c>
      <c r="I8025" t="s">
        <v>20674</v>
      </c>
      <c r="J8025" t="s">
        <v>23</v>
      </c>
      <c r="K8025">
        <v>20</v>
      </c>
      <c r="L8025">
        <v>2300</v>
      </c>
      <c r="M8025">
        <v>115</v>
      </c>
      <c r="N8025" t="s">
        <v>7263</v>
      </c>
      <c r="O8025" t="s">
        <v>23274</v>
      </c>
      <c r="P8025">
        <v>0</v>
      </c>
      <c r="Q8025">
        <v>0</v>
      </c>
      <c r="R8025">
        <v>3</v>
      </c>
    </row>
    <row r="8026" spans="1:18" x14ac:dyDescent="0.25">
      <c r="A8026" t="s">
        <v>8658</v>
      </c>
      <c r="B8026">
        <v>2018</v>
      </c>
      <c r="C8026">
        <v>7</v>
      </c>
      <c r="D8026">
        <v>13</v>
      </c>
      <c r="E8026" t="s">
        <v>7357</v>
      </c>
      <c r="F8026" s="1" t="s">
        <v>5207</v>
      </c>
      <c r="G8026" s="1" t="s">
        <v>20573</v>
      </c>
      <c r="H8026" s="1" t="s">
        <v>7263</v>
      </c>
      <c r="I8026" t="s">
        <v>20578</v>
      </c>
      <c r="J8026" t="s">
        <v>23</v>
      </c>
      <c r="K8026">
        <v>20</v>
      </c>
      <c r="L8026">
        <v>2584</v>
      </c>
      <c r="M8026">
        <v>129.19999999999999</v>
      </c>
      <c r="N8026" t="s">
        <v>7263</v>
      </c>
      <c r="O8026" t="s">
        <v>23274</v>
      </c>
      <c r="P8026">
        <v>0</v>
      </c>
      <c r="Q8026">
        <v>0</v>
      </c>
      <c r="R8026">
        <v>3</v>
      </c>
    </row>
    <row r="8027" spans="1:18" x14ac:dyDescent="0.25">
      <c r="A8027" t="s">
        <v>8658</v>
      </c>
      <c r="B8027">
        <v>2018</v>
      </c>
      <c r="C8027">
        <v>7</v>
      </c>
      <c r="D8027">
        <v>13</v>
      </c>
      <c r="E8027" t="s">
        <v>7357</v>
      </c>
      <c r="F8027" s="1" t="s">
        <v>5207</v>
      </c>
      <c r="G8027" s="1" t="s">
        <v>20573</v>
      </c>
      <c r="H8027" s="1" t="s">
        <v>7263</v>
      </c>
      <c r="I8027" t="s">
        <v>20608</v>
      </c>
      <c r="J8027" t="s">
        <v>23</v>
      </c>
      <c r="K8027">
        <v>25</v>
      </c>
      <c r="L8027">
        <v>2740</v>
      </c>
      <c r="M8027">
        <v>109.6</v>
      </c>
      <c r="N8027" t="s">
        <v>7263</v>
      </c>
      <c r="O8027" t="s">
        <v>23274</v>
      </c>
      <c r="P8027">
        <v>0</v>
      </c>
      <c r="Q8027">
        <v>0</v>
      </c>
      <c r="R8027">
        <v>3</v>
      </c>
    </row>
    <row r="8028" spans="1:18" x14ac:dyDescent="0.25">
      <c r="A8028" t="s">
        <v>16799</v>
      </c>
      <c r="B8028">
        <v>2019</v>
      </c>
      <c r="C8028">
        <v>12</v>
      </c>
      <c r="D8028">
        <v>6</v>
      </c>
      <c r="E8028" t="s">
        <v>16065</v>
      </c>
      <c r="F8028" s="1" t="s">
        <v>5207</v>
      </c>
      <c r="G8028" s="1" t="s">
        <v>21054</v>
      </c>
      <c r="H8028" s="1" t="s">
        <v>7263</v>
      </c>
      <c r="I8028" t="s">
        <v>21067</v>
      </c>
      <c r="J8028" t="s">
        <v>38</v>
      </c>
      <c r="K8028">
        <v>40</v>
      </c>
      <c r="L8028">
        <v>22316.400000000001</v>
      </c>
      <c r="M8028">
        <v>557.91</v>
      </c>
      <c r="N8028" t="s">
        <v>7263</v>
      </c>
      <c r="O8028" t="s">
        <v>23274</v>
      </c>
      <c r="P8028">
        <v>0</v>
      </c>
      <c r="Q8028">
        <v>0</v>
      </c>
      <c r="R8028">
        <v>4</v>
      </c>
    </row>
    <row r="8029" spans="1:18" x14ac:dyDescent="0.25">
      <c r="A8029" t="s">
        <v>16799</v>
      </c>
      <c r="B8029">
        <v>2019</v>
      </c>
      <c r="C8029">
        <v>12</v>
      </c>
      <c r="D8029">
        <v>6</v>
      </c>
      <c r="E8029" t="s">
        <v>16065</v>
      </c>
      <c r="F8029" s="1" t="s">
        <v>5207</v>
      </c>
      <c r="G8029" s="1" t="s">
        <v>21054</v>
      </c>
      <c r="H8029" s="1" t="s">
        <v>7263</v>
      </c>
      <c r="I8029" t="s">
        <v>21069</v>
      </c>
      <c r="J8029" t="s">
        <v>38</v>
      </c>
      <c r="K8029">
        <v>25</v>
      </c>
      <c r="L8029">
        <v>10442</v>
      </c>
      <c r="M8029">
        <v>417.68</v>
      </c>
      <c r="N8029" t="s">
        <v>7263</v>
      </c>
      <c r="O8029" t="s">
        <v>23274</v>
      </c>
      <c r="P8029">
        <v>0</v>
      </c>
      <c r="Q8029">
        <v>0</v>
      </c>
      <c r="R8029">
        <v>4</v>
      </c>
    </row>
    <row r="8030" spans="1:18" x14ac:dyDescent="0.25">
      <c r="A8030" t="s">
        <v>16799</v>
      </c>
      <c r="B8030">
        <v>2019</v>
      </c>
      <c r="C8030">
        <v>12</v>
      </c>
      <c r="D8030">
        <v>6</v>
      </c>
      <c r="E8030" t="s">
        <v>16065</v>
      </c>
      <c r="F8030" s="1" t="s">
        <v>5207</v>
      </c>
      <c r="G8030" s="1" t="s">
        <v>21054</v>
      </c>
      <c r="H8030" s="1" t="s">
        <v>7263</v>
      </c>
      <c r="I8030" t="s">
        <v>21066</v>
      </c>
      <c r="J8030" t="s">
        <v>38</v>
      </c>
      <c r="K8030">
        <v>85</v>
      </c>
      <c r="L8030">
        <v>41539.5</v>
      </c>
      <c r="M8030">
        <v>488.7</v>
      </c>
      <c r="N8030" t="s">
        <v>7263</v>
      </c>
      <c r="O8030" t="s">
        <v>23274</v>
      </c>
      <c r="P8030">
        <v>0</v>
      </c>
      <c r="Q8030">
        <v>0</v>
      </c>
      <c r="R8030">
        <v>4</v>
      </c>
    </row>
    <row r="8031" spans="1:18" x14ac:dyDescent="0.25">
      <c r="A8031" t="s">
        <v>536</v>
      </c>
      <c r="B8031">
        <v>2016</v>
      </c>
      <c r="C8031">
        <v>2</v>
      </c>
      <c r="D8031">
        <v>15</v>
      </c>
      <c r="E8031" t="s">
        <v>537</v>
      </c>
      <c r="F8031" s="1" t="s">
        <v>9480</v>
      </c>
      <c r="G8031" s="1" t="s">
        <v>9480</v>
      </c>
      <c r="H8031" s="1" t="s">
        <v>9480</v>
      </c>
      <c r="I8031" t="s">
        <v>538</v>
      </c>
      <c r="J8031" t="s">
        <v>85</v>
      </c>
      <c r="K8031">
        <v>1450</v>
      </c>
      <c r="L8031">
        <v>250705</v>
      </c>
      <c r="M8031">
        <v>172.9</v>
      </c>
      <c r="N8031" t="e">
        <v>#N/A</v>
      </c>
      <c r="O8031" t="e">
        <v>#N/A</v>
      </c>
      <c r="P8031">
        <v>0</v>
      </c>
      <c r="Q8031">
        <v>0</v>
      </c>
      <c r="R8031">
        <v>1</v>
      </c>
    </row>
    <row r="8032" spans="1:18" x14ac:dyDescent="0.25">
      <c r="A8032" t="s">
        <v>536</v>
      </c>
      <c r="B8032">
        <v>2016</v>
      </c>
      <c r="C8032">
        <v>2</v>
      </c>
      <c r="D8032">
        <v>15</v>
      </c>
      <c r="E8032" t="s">
        <v>537</v>
      </c>
      <c r="F8032" s="1" t="s">
        <v>3205</v>
      </c>
      <c r="G8032" s="1" t="s">
        <v>3868</v>
      </c>
      <c r="H8032" s="1" t="s">
        <v>7263</v>
      </c>
      <c r="I8032" t="s">
        <v>539</v>
      </c>
      <c r="J8032" t="s">
        <v>23</v>
      </c>
      <c r="K8032">
        <v>2</v>
      </c>
      <c r="L8032">
        <v>187</v>
      </c>
      <c r="M8032">
        <v>93.5</v>
      </c>
      <c r="N8032" t="s">
        <v>8877</v>
      </c>
      <c r="O8032" t="s">
        <v>9613</v>
      </c>
      <c r="P8032">
        <v>0</v>
      </c>
      <c r="Q8032">
        <v>0</v>
      </c>
      <c r="R8032">
        <v>1</v>
      </c>
    </row>
    <row r="8033" spans="1:18" x14ac:dyDescent="0.25">
      <c r="A8033" t="s">
        <v>15661</v>
      </c>
      <c r="B8033">
        <v>2019</v>
      </c>
      <c r="C8033">
        <v>9</v>
      </c>
      <c r="D8033">
        <v>24</v>
      </c>
      <c r="E8033" t="s">
        <v>226</v>
      </c>
      <c r="F8033" s="1" t="s">
        <v>3205</v>
      </c>
      <c r="G8033" s="1" t="s">
        <v>3384</v>
      </c>
      <c r="H8033" s="1" t="s">
        <v>3206</v>
      </c>
      <c r="I8033" t="s">
        <v>17454</v>
      </c>
      <c r="J8033" t="s">
        <v>23</v>
      </c>
      <c r="K8033">
        <v>2100</v>
      </c>
      <c r="L8033">
        <v>101850</v>
      </c>
      <c r="M8033">
        <v>48.5</v>
      </c>
      <c r="N8033" t="s">
        <v>168</v>
      </c>
      <c r="O8033" t="s">
        <v>9481</v>
      </c>
      <c r="P8033">
        <v>2.7900708435018715E-2</v>
      </c>
      <c r="Q8033">
        <v>0</v>
      </c>
      <c r="R8033">
        <v>3</v>
      </c>
    </row>
    <row r="8034" spans="1:18" x14ac:dyDescent="0.25">
      <c r="A8034" t="s">
        <v>15661</v>
      </c>
      <c r="B8034">
        <v>2019</v>
      </c>
      <c r="C8034">
        <v>9</v>
      </c>
      <c r="D8034">
        <v>24</v>
      </c>
      <c r="E8034" t="s">
        <v>226</v>
      </c>
      <c r="F8034" s="1" t="s">
        <v>3205</v>
      </c>
      <c r="G8034" s="1" t="s">
        <v>3863</v>
      </c>
      <c r="H8034" s="1" t="s">
        <v>3206</v>
      </c>
      <c r="I8034" t="s">
        <v>19221</v>
      </c>
      <c r="J8034" t="s">
        <v>23</v>
      </c>
      <c r="K8034">
        <v>18750</v>
      </c>
      <c r="L8034">
        <v>890625</v>
      </c>
      <c r="M8034">
        <v>47.5</v>
      </c>
      <c r="N8034" t="s">
        <v>9347</v>
      </c>
      <c r="O8034" t="s">
        <v>9542</v>
      </c>
      <c r="P8034">
        <v>8.0289698840596724E-2</v>
      </c>
      <c r="Q8034">
        <v>0</v>
      </c>
      <c r="R8034">
        <v>3</v>
      </c>
    </row>
    <row r="8035" spans="1:18" x14ac:dyDescent="0.25">
      <c r="A8035" t="s">
        <v>16803</v>
      </c>
      <c r="B8035">
        <v>2019</v>
      </c>
      <c r="C8035">
        <v>12</v>
      </c>
      <c r="D8035">
        <v>30</v>
      </c>
      <c r="E8035" t="s">
        <v>1916</v>
      </c>
      <c r="F8035" s="1" t="s">
        <v>3205</v>
      </c>
      <c r="G8035" s="1" t="s">
        <v>3863</v>
      </c>
      <c r="H8035" s="1" t="s">
        <v>3206</v>
      </c>
      <c r="I8035" t="s">
        <v>19209</v>
      </c>
      <c r="J8035" t="s">
        <v>23</v>
      </c>
      <c r="K8035">
        <v>10020</v>
      </c>
      <c r="L8035">
        <v>469266.66</v>
      </c>
      <c r="M8035">
        <v>46.83</v>
      </c>
      <c r="N8035" t="s">
        <v>9337</v>
      </c>
      <c r="O8035" t="s">
        <v>9440</v>
      </c>
      <c r="P8035">
        <v>0.12068470364021268</v>
      </c>
      <c r="Q8035">
        <v>0</v>
      </c>
      <c r="R8035">
        <v>4</v>
      </c>
    </row>
    <row r="8036" spans="1:18" x14ac:dyDescent="0.25">
      <c r="A8036" t="s">
        <v>16803</v>
      </c>
      <c r="B8036">
        <v>2019</v>
      </c>
      <c r="C8036">
        <v>12</v>
      </c>
      <c r="D8036">
        <v>30</v>
      </c>
      <c r="E8036" t="s">
        <v>1916</v>
      </c>
      <c r="F8036" s="1" t="s">
        <v>3205</v>
      </c>
      <c r="G8036" s="1" t="s">
        <v>3863</v>
      </c>
      <c r="H8036" s="1" t="s">
        <v>3206</v>
      </c>
      <c r="I8036" t="s">
        <v>19210</v>
      </c>
      <c r="J8036" t="s">
        <v>23</v>
      </c>
      <c r="K8036">
        <v>8980</v>
      </c>
      <c r="L8036">
        <v>420560.34</v>
      </c>
      <c r="M8036">
        <v>46.83</v>
      </c>
      <c r="N8036" t="s">
        <v>9344</v>
      </c>
      <c r="O8036" t="s">
        <v>9496</v>
      </c>
      <c r="P8036">
        <v>3.9816758144422926E-2</v>
      </c>
      <c r="Q8036">
        <v>0</v>
      </c>
      <c r="R8036">
        <v>4</v>
      </c>
    </row>
    <row r="8037" spans="1:18" x14ac:dyDescent="0.25">
      <c r="A8037" t="s">
        <v>16803</v>
      </c>
      <c r="B8037">
        <v>2019</v>
      </c>
      <c r="C8037">
        <v>12</v>
      </c>
      <c r="D8037">
        <v>30</v>
      </c>
      <c r="E8037" t="s">
        <v>1916</v>
      </c>
      <c r="F8037" s="1" t="s">
        <v>3205</v>
      </c>
      <c r="G8037" s="1" t="s">
        <v>3863</v>
      </c>
      <c r="H8037" s="1" t="s">
        <v>3206</v>
      </c>
      <c r="I8037" t="s">
        <v>19220</v>
      </c>
      <c r="J8037" t="s">
        <v>23</v>
      </c>
      <c r="K8037">
        <v>900</v>
      </c>
      <c r="L8037">
        <v>42149.7</v>
      </c>
      <c r="M8037">
        <v>46.83</v>
      </c>
      <c r="N8037" t="s">
        <v>9303</v>
      </c>
      <c r="O8037" t="s">
        <v>9512</v>
      </c>
      <c r="P8037">
        <v>0</v>
      </c>
      <c r="Q8037">
        <v>0</v>
      </c>
      <c r="R8037">
        <v>4</v>
      </c>
    </row>
    <row r="8038" spans="1:18" x14ac:dyDescent="0.25">
      <c r="A8038" t="s">
        <v>16803</v>
      </c>
      <c r="B8038">
        <v>2019</v>
      </c>
      <c r="C8038">
        <v>12</v>
      </c>
      <c r="D8038">
        <v>30</v>
      </c>
      <c r="E8038" t="s">
        <v>1916</v>
      </c>
      <c r="F8038" s="1" t="s">
        <v>3205</v>
      </c>
      <c r="G8038" s="1" t="s">
        <v>3863</v>
      </c>
      <c r="H8038" s="1" t="s">
        <v>3206</v>
      </c>
      <c r="I8038" t="s">
        <v>19472</v>
      </c>
      <c r="J8038" t="s">
        <v>23</v>
      </c>
      <c r="K8038">
        <v>85</v>
      </c>
      <c r="L8038">
        <v>4193.3</v>
      </c>
      <c r="M8038">
        <v>49.33</v>
      </c>
      <c r="N8038" t="s">
        <v>9333</v>
      </c>
      <c r="O8038" t="s">
        <v>9549</v>
      </c>
      <c r="P8038">
        <v>0</v>
      </c>
      <c r="Q8038">
        <v>0</v>
      </c>
      <c r="R8038">
        <v>4</v>
      </c>
    </row>
    <row r="8039" spans="1:18" x14ac:dyDescent="0.25">
      <c r="A8039" t="s">
        <v>7749</v>
      </c>
      <c r="B8039">
        <v>2016</v>
      </c>
      <c r="C8039">
        <v>9</v>
      </c>
      <c r="D8039">
        <v>30</v>
      </c>
      <c r="E8039" t="s">
        <v>7662</v>
      </c>
      <c r="F8039" s="1" t="s">
        <v>5207</v>
      </c>
      <c r="G8039" s="1" t="s">
        <v>20931</v>
      </c>
      <c r="H8039" s="1" t="s">
        <v>7263</v>
      </c>
      <c r="I8039" t="s">
        <v>6445</v>
      </c>
      <c r="J8039" t="s">
        <v>23</v>
      </c>
      <c r="K8039">
        <v>20</v>
      </c>
      <c r="L8039">
        <v>2560</v>
      </c>
      <c r="M8039">
        <v>128</v>
      </c>
      <c r="N8039" t="s">
        <v>9104</v>
      </c>
      <c r="O8039" t="s">
        <v>9777</v>
      </c>
      <c r="P8039">
        <v>0</v>
      </c>
      <c r="Q8039">
        <v>0</v>
      </c>
      <c r="R8039">
        <v>3</v>
      </c>
    </row>
    <row r="8040" spans="1:18" x14ac:dyDescent="0.25">
      <c r="A8040" t="s">
        <v>7749</v>
      </c>
      <c r="B8040">
        <v>2016</v>
      </c>
      <c r="C8040">
        <v>9</v>
      </c>
      <c r="D8040">
        <v>30</v>
      </c>
      <c r="E8040" t="s">
        <v>7662</v>
      </c>
      <c r="F8040" s="1" t="s">
        <v>5207</v>
      </c>
      <c r="G8040" s="1" t="s">
        <v>21008</v>
      </c>
      <c r="H8040" s="1" t="s">
        <v>7263</v>
      </c>
      <c r="I8040" t="s">
        <v>21017</v>
      </c>
      <c r="J8040" t="s">
        <v>23</v>
      </c>
      <c r="K8040">
        <v>25</v>
      </c>
      <c r="L8040">
        <v>3199.99</v>
      </c>
      <c r="M8040">
        <v>128</v>
      </c>
      <c r="N8040" t="s">
        <v>7263</v>
      </c>
      <c r="O8040" t="s">
        <v>23274</v>
      </c>
      <c r="P8040">
        <v>0</v>
      </c>
      <c r="Q8040">
        <v>0</v>
      </c>
      <c r="R8040">
        <v>3</v>
      </c>
    </row>
    <row r="8041" spans="1:18" x14ac:dyDescent="0.25">
      <c r="A8041" t="s">
        <v>7749</v>
      </c>
      <c r="B8041">
        <v>2016</v>
      </c>
      <c r="C8041">
        <v>9</v>
      </c>
      <c r="D8041">
        <v>30</v>
      </c>
      <c r="E8041" t="s">
        <v>7662</v>
      </c>
      <c r="F8041" s="1" t="s">
        <v>9480</v>
      </c>
      <c r="G8041" s="1" t="s">
        <v>9480</v>
      </c>
      <c r="H8041" s="1" t="s">
        <v>9480</v>
      </c>
      <c r="I8041" t="s">
        <v>7750</v>
      </c>
      <c r="J8041" t="s">
        <v>23</v>
      </c>
      <c r="K8041">
        <v>100</v>
      </c>
      <c r="L8041">
        <v>5300.01</v>
      </c>
      <c r="M8041">
        <v>53</v>
      </c>
      <c r="N8041" t="e">
        <v>#N/A</v>
      </c>
      <c r="O8041" t="e">
        <v>#N/A</v>
      </c>
      <c r="P8041">
        <v>0</v>
      </c>
      <c r="Q8041">
        <v>0</v>
      </c>
      <c r="R8041">
        <v>3</v>
      </c>
    </row>
    <row r="8042" spans="1:18" x14ac:dyDescent="0.25">
      <c r="A8042" t="s">
        <v>10172</v>
      </c>
      <c r="B8042">
        <v>2019</v>
      </c>
      <c r="C8042">
        <v>1</v>
      </c>
      <c r="D8042">
        <v>17</v>
      </c>
      <c r="E8042" t="s">
        <v>10171</v>
      </c>
      <c r="F8042" s="1" t="s">
        <v>3205</v>
      </c>
      <c r="G8042" s="1" t="s">
        <v>3384</v>
      </c>
      <c r="H8042" s="1" t="s">
        <v>3206</v>
      </c>
      <c r="I8042" t="s">
        <v>17454</v>
      </c>
      <c r="J8042" t="s">
        <v>23</v>
      </c>
      <c r="K8042">
        <v>425</v>
      </c>
      <c r="L8042">
        <v>20697.5</v>
      </c>
      <c r="M8042">
        <v>48.7</v>
      </c>
      <c r="N8042" t="s">
        <v>168</v>
      </c>
      <c r="O8042" t="s">
        <v>9481</v>
      </c>
      <c r="P8042">
        <v>2.7900708435018715E-2</v>
      </c>
      <c r="Q8042">
        <v>0</v>
      </c>
      <c r="R8042">
        <v>1</v>
      </c>
    </row>
    <row r="8043" spans="1:18" x14ac:dyDescent="0.25">
      <c r="A8043" t="s">
        <v>10172</v>
      </c>
      <c r="B8043">
        <v>2019</v>
      </c>
      <c r="C8043">
        <v>1</v>
      </c>
      <c r="D8043">
        <v>17</v>
      </c>
      <c r="E8043" t="s">
        <v>10171</v>
      </c>
      <c r="F8043" s="1" t="s">
        <v>3205</v>
      </c>
      <c r="G8043" s="1" t="s">
        <v>3384</v>
      </c>
      <c r="H8043" s="1" t="s">
        <v>3206</v>
      </c>
      <c r="I8043" t="s">
        <v>17213</v>
      </c>
      <c r="J8043" t="s">
        <v>23</v>
      </c>
      <c r="K8043">
        <v>4949</v>
      </c>
      <c r="L8043">
        <v>244480.62</v>
      </c>
      <c r="M8043">
        <v>49.4</v>
      </c>
      <c r="N8043" t="s">
        <v>163</v>
      </c>
      <c r="O8043" t="s">
        <v>9505</v>
      </c>
      <c r="P8043">
        <v>3.8218627714528705E-2</v>
      </c>
      <c r="Q8043">
        <v>0</v>
      </c>
      <c r="R8043">
        <v>1</v>
      </c>
    </row>
    <row r="8044" spans="1:18" x14ac:dyDescent="0.25">
      <c r="A8044" t="s">
        <v>10172</v>
      </c>
      <c r="B8044">
        <v>2019</v>
      </c>
      <c r="C8044">
        <v>1</v>
      </c>
      <c r="D8044">
        <v>17</v>
      </c>
      <c r="E8044" t="s">
        <v>10171</v>
      </c>
      <c r="F8044" s="1" t="s">
        <v>3205</v>
      </c>
      <c r="G8044" s="1" t="s">
        <v>3384</v>
      </c>
      <c r="H8044" s="1" t="s">
        <v>3206</v>
      </c>
      <c r="I8044" t="s">
        <v>17216</v>
      </c>
      <c r="J8044" t="s">
        <v>23</v>
      </c>
      <c r="K8044">
        <v>848</v>
      </c>
      <c r="L8044">
        <v>43968.79</v>
      </c>
      <c r="M8044">
        <v>51.85</v>
      </c>
      <c r="N8044" t="s">
        <v>166</v>
      </c>
      <c r="O8044" t="s">
        <v>9509</v>
      </c>
      <c r="P8044">
        <v>0</v>
      </c>
      <c r="Q8044">
        <v>0</v>
      </c>
      <c r="R8044">
        <v>1</v>
      </c>
    </row>
    <row r="8045" spans="1:18" x14ac:dyDescent="0.25">
      <c r="A8045" t="s">
        <v>10172</v>
      </c>
      <c r="B8045">
        <v>2019</v>
      </c>
      <c r="C8045">
        <v>1</v>
      </c>
      <c r="D8045">
        <v>17</v>
      </c>
      <c r="E8045" t="s">
        <v>10171</v>
      </c>
      <c r="F8045" s="1" t="s">
        <v>3205</v>
      </c>
      <c r="G8045" s="1" t="s">
        <v>3863</v>
      </c>
      <c r="H8045" s="1" t="s">
        <v>3206</v>
      </c>
      <c r="I8045" t="s">
        <v>19209</v>
      </c>
      <c r="J8045" t="s">
        <v>23</v>
      </c>
      <c r="K8045">
        <v>10490</v>
      </c>
      <c r="L8045">
        <v>470476.5</v>
      </c>
      <c r="M8045">
        <v>44.85</v>
      </c>
      <c r="N8045" t="s">
        <v>9337</v>
      </c>
      <c r="O8045" t="s">
        <v>9440</v>
      </c>
      <c r="P8045">
        <v>0.12068470364021268</v>
      </c>
      <c r="Q8045">
        <v>0</v>
      </c>
      <c r="R8045">
        <v>1</v>
      </c>
    </row>
    <row r="8046" spans="1:18" x14ac:dyDescent="0.25">
      <c r="A8046" t="s">
        <v>2841</v>
      </c>
      <c r="B8046">
        <v>2018</v>
      </c>
      <c r="C8046">
        <v>9</v>
      </c>
      <c r="D8046">
        <v>27</v>
      </c>
      <c r="E8046" t="s">
        <v>15699</v>
      </c>
      <c r="F8046" s="1" t="s">
        <v>3205</v>
      </c>
      <c r="G8046" s="1" t="s">
        <v>3863</v>
      </c>
      <c r="H8046" s="1" t="s">
        <v>3206</v>
      </c>
      <c r="I8046" t="s">
        <v>19003</v>
      </c>
      <c r="J8046" t="s">
        <v>23</v>
      </c>
      <c r="K8046">
        <v>9070</v>
      </c>
      <c r="L8046">
        <v>459848.98</v>
      </c>
      <c r="M8046">
        <v>50.7</v>
      </c>
      <c r="N8046" t="s">
        <v>9344</v>
      </c>
      <c r="O8046" t="s">
        <v>9496</v>
      </c>
      <c r="P8046">
        <v>3.9816758144422926E-2</v>
      </c>
      <c r="Q8046">
        <v>0</v>
      </c>
      <c r="R8046">
        <v>3</v>
      </c>
    </row>
    <row r="8047" spans="1:18" x14ac:dyDescent="0.25">
      <c r="A8047" t="s">
        <v>2841</v>
      </c>
      <c r="B8047">
        <v>2018</v>
      </c>
      <c r="C8047">
        <v>9</v>
      </c>
      <c r="D8047">
        <v>27</v>
      </c>
      <c r="E8047" t="s">
        <v>15699</v>
      </c>
      <c r="F8047" s="1" t="s">
        <v>3205</v>
      </c>
      <c r="G8047" s="1" t="s">
        <v>3863</v>
      </c>
      <c r="H8047" s="1" t="s">
        <v>3206</v>
      </c>
      <c r="I8047" t="s">
        <v>19104</v>
      </c>
      <c r="J8047" t="s">
        <v>23</v>
      </c>
      <c r="K8047">
        <v>8870</v>
      </c>
      <c r="L8047">
        <v>425759.97</v>
      </c>
      <c r="M8047">
        <v>48</v>
      </c>
      <c r="N8047" t="s">
        <v>9305</v>
      </c>
      <c r="O8047" t="s">
        <v>9530</v>
      </c>
      <c r="P8047">
        <v>3.1450189480311259E-2</v>
      </c>
      <c r="Q8047">
        <v>0</v>
      </c>
      <c r="R8047">
        <v>3</v>
      </c>
    </row>
    <row r="8048" spans="1:18" x14ac:dyDescent="0.25">
      <c r="A8048" t="s">
        <v>2841</v>
      </c>
      <c r="B8048">
        <v>2018</v>
      </c>
      <c r="C8048">
        <v>9</v>
      </c>
      <c r="D8048">
        <v>27</v>
      </c>
      <c r="E8048" t="s">
        <v>15699</v>
      </c>
      <c r="F8048" s="1" t="s">
        <v>3205</v>
      </c>
      <c r="G8048" s="1" t="s">
        <v>3863</v>
      </c>
      <c r="H8048" s="1" t="s">
        <v>3206</v>
      </c>
      <c r="I8048" t="s">
        <v>19123</v>
      </c>
      <c r="J8048" t="s">
        <v>23</v>
      </c>
      <c r="K8048">
        <v>1475</v>
      </c>
      <c r="L8048">
        <v>101258.75</v>
      </c>
      <c r="M8048">
        <v>68.650000000000006</v>
      </c>
      <c r="N8048" t="s">
        <v>9319</v>
      </c>
      <c r="O8048" t="s">
        <v>9487</v>
      </c>
      <c r="P8048">
        <v>0</v>
      </c>
      <c r="Q8048">
        <v>0</v>
      </c>
      <c r="R8048">
        <v>3</v>
      </c>
    </row>
    <row r="8049" spans="1:18" x14ac:dyDescent="0.25">
      <c r="A8049" t="s">
        <v>1740</v>
      </c>
      <c r="B8049">
        <v>2017</v>
      </c>
      <c r="C8049">
        <v>7</v>
      </c>
      <c r="D8049">
        <v>30</v>
      </c>
      <c r="E8049" t="s">
        <v>92</v>
      </c>
      <c r="F8049" s="1" t="s">
        <v>3205</v>
      </c>
      <c r="G8049" s="1" t="s">
        <v>3863</v>
      </c>
      <c r="H8049" s="1" t="s">
        <v>3206</v>
      </c>
      <c r="I8049" t="s">
        <v>19006</v>
      </c>
      <c r="J8049" t="s">
        <v>23</v>
      </c>
      <c r="K8049">
        <v>19665</v>
      </c>
      <c r="L8049">
        <v>908523</v>
      </c>
      <c r="M8049">
        <v>46.2</v>
      </c>
      <c r="N8049" t="s">
        <v>9307</v>
      </c>
      <c r="O8049" t="s">
        <v>9445</v>
      </c>
      <c r="P8049">
        <v>3.6019547837424074E-2</v>
      </c>
      <c r="Q8049">
        <v>0</v>
      </c>
      <c r="R8049">
        <v>3</v>
      </c>
    </row>
    <row r="8050" spans="1:18" x14ac:dyDescent="0.25">
      <c r="A8050" t="s">
        <v>1901</v>
      </c>
      <c r="B8050">
        <v>2017</v>
      </c>
      <c r="C8050">
        <v>10</v>
      </c>
      <c r="D8050">
        <v>13</v>
      </c>
      <c r="E8050" t="s">
        <v>1902</v>
      </c>
      <c r="F8050" s="1" t="s">
        <v>3205</v>
      </c>
      <c r="G8050" s="1" t="s">
        <v>3967</v>
      </c>
      <c r="H8050" s="1" t="s">
        <v>3206</v>
      </c>
      <c r="I8050" t="s">
        <v>18685</v>
      </c>
      <c r="J8050" t="s">
        <v>23</v>
      </c>
      <c r="K8050">
        <v>16755</v>
      </c>
      <c r="L8050">
        <v>1134313.5</v>
      </c>
      <c r="M8050">
        <v>67.7</v>
      </c>
      <c r="N8050" t="s">
        <v>9277</v>
      </c>
      <c r="O8050" t="s">
        <v>10732</v>
      </c>
      <c r="P8050">
        <v>0</v>
      </c>
      <c r="Q8050">
        <v>0</v>
      </c>
      <c r="R8050">
        <v>4</v>
      </c>
    </row>
    <row r="8051" spans="1:18" x14ac:dyDescent="0.25">
      <c r="A8051" t="s">
        <v>2306</v>
      </c>
      <c r="B8051">
        <v>2018</v>
      </c>
      <c r="C8051">
        <v>3</v>
      </c>
      <c r="D8051">
        <v>20</v>
      </c>
      <c r="E8051" t="s">
        <v>2307</v>
      </c>
      <c r="F8051" s="1" t="s">
        <v>3205</v>
      </c>
      <c r="G8051" s="1" t="s">
        <v>3203</v>
      </c>
      <c r="H8051" s="1" t="s">
        <v>3206</v>
      </c>
      <c r="I8051" t="s">
        <v>17665</v>
      </c>
      <c r="J8051" t="s">
        <v>23</v>
      </c>
      <c r="K8051">
        <v>1004</v>
      </c>
      <c r="L8051">
        <v>41164</v>
      </c>
      <c r="M8051">
        <v>41</v>
      </c>
      <c r="N8051" t="s">
        <v>115</v>
      </c>
      <c r="O8051" t="s">
        <v>9597</v>
      </c>
      <c r="P8051">
        <v>0</v>
      </c>
      <c r="Q8051">
        <v>0</v>
      </c>
      <c r="R8051">
        <v>1</v>
      </c>
    </row>
    <row r="8052" spans="1:18" x14ac:dyDescent="0.25">
      <c r="A8052" t="s">
        <v>2306</v>
      </c>
      <c r="B8052">
        <v>2018</v>
      </c>
      <c r="C8052">
        <v>3</v>
      </c>
      <c r="D8052">
        <v>20</v>
      </c>
      <c r="E8052" t="s">
        <v>2307</v>
      </c>
      <c r="F8052" s="1" t="s">
        <v>3205</v>
      </c>
      <c r="G8052" s="1" t="s">
        <v>3203</v>
      </c>
      <c r="H8052" s="1" t="s">
        <v>3206</v>
      </c>
      <c r="I8052" t="s">
        <v>34</v>
      </c>
      <c r="J8052" t="s">
        <v>23</v>
      </c>
      <c r="K8052">
        <v>4000</v>
      </c>
      <c r="L8052">
        <v>164000</v>
      </c>
      <c r="M8052">
        <v>41</v>
      </c>
      <c r="N8052" t="s">
        <v>35</v>
      </c>
      <c r="O8052" t="s">
        <v>9486</v>
      </c>
      <c r="P8052">
        <v>0</v>
      </c>
      <c r="Q8052">
        <v>0</v>
      </c>
      <c r="R8052">
        <v>1</v>
      </c>
    </row>
    <row r="8053" spans="1:18" x14ac:dyDescent="0.25">
      <c r="A8053" t="s">
        <v>2726</v>
      </c>
      <c r="B8053">
        <v>2018</v>
      </c>
      <c r="C8053">
        <v>8</v>
      </c>
      <c r="D8053">
        <v>21</v>
      </c>
      <c r="E8053" t="s">
        <v>226</v>
      </c>
      <c r="F8053" s="1" t="s">
        <v>3205</v>
      </c>
      <c r="G8053" s="1" t="s">
        <v>3863</v>
      </c>
      <c r="H8053" s="1" t="s">
        <v>3206</v>
      </c>
      <c r="I8053" t="s">
        <v>18998</v>
      </c>
      <c r="J8053" t="s">
        <v>23</v>
      </c>
      <c r="K8053">
        <v>9275</v>
      </c>
      <c r="L8053">
        <v>460967.5</v>
      </c>
      <c r="M8053">
        <v>49.7</v>
      </c>
      <c r="N8053" t="s">
        <v>9340</v>
      </c>
      <c r="O8053" t="s">
        <v>9482</v>
      </c>
      <c r="P8053">
        <v>8.0867377033553248E-2</v>
      </c>
      <c r="Q8053">
        <v>0</v>
      </c>
      <c r="R8053">
        <v>3</v>
      </c>
    </row>
    <row r="8054" spans="1:18" x14ac:dyDescent="0.25">
      <c r="A8054" t="s">
        <v>2726</v>
      </c>
      <c r="B8054">
        <v>2018</v>
      </c>
      <c r="C8054">
        <v>8</v>
      </c>
      <c r="D8054">
        <v>21</v>
      </c>
      <c r="E8054" t="s">
        <v>226</v>
      </c>
      <c r="F8054" s="1" t="s">
        <v>3205</v>
      </c>
      <c r="G8054" s="1" t="s">
        <v>3384</v>
      </c>
      <c r="H8054" s="1" t="s">
        <v>3206</v>
      </c>
      <c r="I8054" t="s">
        <v>17075</v>
      </c>
      <c r="J8054" t="s">
        <v>23</v>
      </c>
      <c r="K8054">
        <v>8405</v>
      </c>
      <c r="L8054">
        <v>388311</v>
      </c>
      <c r="M8054">
        <v>46.2</v>
      </c>
      <c r="N8054" t="s">
        <v>168</v>
      </c>
      <c r="O8054" t="s">
        <v>9481</v>
      </c>
      <c r="P8054">
        <v>2.7900708435018715E-2</v>
      </c>
      <c r="Q8054">
        <v>0</v>
      </c>
      <c r="R8054">
        <v>3</v>
      </c>
    </row>
    <row r="8055" spans="1:18" x14ac:dyDescent="0.25">
      <c r="A8055" t="s">
        <v>2726</v>
      </c>
      <c r="B8055">
        <v>2018</v>
      </c>
      <c r="C8055">
        <v>8</v>
      </c>
      <c r="D8055">
        <v>21</v>
      </c>
      <c r="E8055" t="s">
        <v>226</v>
      </c>
      <c r="F8055" s="1" t="s">
        <v>3205</v>
      </c>
      <c r="G8055" s="1" t="s">
        <v>3863</v>
      </c>
      <c r="H8055" s="1" t="s">
        <v>3206</v>
      </c>
      <c r="I8055" t="s">
        <v>19624</v>
      </c>
      <c r="J8055" t="s">
        <v>23</v>
      </c>
      <c r="K8055">
        <v>935</v>
      </c>
      <c r="L8055">
        <v>57596</v>
      </c>
      <c r="M8055">
        <v>61.6</v>
      </c>
      <c r="N8055" t="s">
        <v>9313</v>
      </c>
      <c r="O8055" t="s">
        <v>9448</v>
      </c>
      <c r="P8055">
        <v>2.823689586550486E-2</v>
      </c>
      <c r="Q8055">
        <v>0</v>
      </c>
      <c r="R8055">
        <v>3</v>
      </c>
    </row>
    <row r="8056" spans="1:18" x14ac:dyDescent="0.25">
      <c r="A8056" t="s">
        <v>1841</v>
      </c>
      <c r="B8056">
        <v>2017</v>
      </c>
      <c r="C8056">
        <v>9</v>
      </c>
      <c r="D8056">
        <v>27</v>
      </c>
      <c r="E8056" t="s">
        <v>226</v>
      </c>
      <c r="F8056" s="1" t="s">
        <v>3205</v>
      </c>
      <c r="G8056" s="1" t="s">
        <v>3863</v>
      </c>
      <c r="H8056" s="1" t="s">
        <v>3206</v>
      </c>
      <c r="I8056" t="s">
        <v>19007</v>
      </c>
      <c r="J8056" t="s">
        <v>23</v>
      </c>
      <c r="K8056">
        <v>6640</v>
      </c>
      <c r="L8056">
        <v>301987.20000000001</v>
      </c>
      <c r="M8056">
        <v>45.48</v>
      </c>
      <c r="N8056" t="s">
        <v>9347</v>
      </c>
      <c r="O8056" t="s">
        <v>9542</v>
      </c>
      <c r="P8056">
        <v>8.0289698840596724E-2</v>
      </c>
      <c r="Q8056">
        <v>0</v>
      </c>
      <c r="R8056">
        <v>3</v>
      </c>
    </row>
    <row r="8057" spans="1:18" x14ac:dyDescent="0.25">
      <c r="A8057" t="s">
        <v>1841</v>
      </c>
      <c r="B8057">
        <v>2017</v>
      </c>
      <c r="C8057">
        <v>9</v>
      </c>
      <c r="D8057">
        <v>27</v>
      </c>
      <c r="E8057" t="s">
        <v>226</v>
      </c>
      <c r="F8057" s="1" t="s">
        <v>3205</v>
      </c>
      <c r="G8057" s="1" t="s">
        <v>3863</v>
      </c>
      <c r="H8057" s="1" t="s">
        <v>3206</v>
      </c>
      <c r="I8057" t="s">
        <v>19009</v>
      </c>
      <c r="J8057" t="s">
        <v>23</v>
      </c>
      <c r="K8057">
        <v>13695</v>
      </c>
      <c r="L8057">
        <v>622848.6</v>
      </c>
      <c r="M8057">
        <v>45.48</v>
      </c>
      <c r="N8057" t="s">
        <v>9340</v>
      </c>
      <c r="O8057" t="s">
        <v>9482</v>
      </c>
      <c r="P8057">
        <v>8.0867377033553248E-2</v>
      </c>
      <c r="Q8057">
        <v>0</v>
      </c>
      <c r="R8057">
        <v>3</v>
      </c>
    </row>
    <row r="8058" spans="1:18" x14ac:dyDescent="0.25">
      <c r="A8058" t="s">
        <v>2102</v>
      </c>
      <c r="B8058">
        <v>2017</v>
      </c>
      <c r="C8058">
        <v>12</v>
      </c>
      <c r="D8058">
        <v>25</v>
      </c>
      <c r="E8058" t="s">
        <v>174</v>
      </c>
      <c r="F8058" s="1" t="s">
        <v>3205</v>
      </c>
      <c r="G8058" s="1" t="s">
        <v>3863</v>
      </c>
      <c r="H8058" s="1" t="s">
        <v>3206</v>
      </c>
      <c r="I8058" t="s">
        <v>18995</v>
      </c>
      <c r="J8058" t="s">
        <v>23</v>
      </c>
      <c r="K8058">
        <v>10000</v>
      </c>
      <c r="L8058">
        <v>444999.95</v>
      </c>
      <c r="M8058">
        <v>44.5</v>
      </c>
      <c r="N8058" t="s">
        <v>9347</v>
      </c>
      <c r="O8058" t="s">
        <v>9542</v>
      </c>
      <c r="P8058">
        <v>8.0289698840596724E-2</v>
      </c>
      <c r="Q8058">
        <v>0</v>
      </c>
      <c r="R8058">
        <v>4</v>
      </c>
    </row>
    <row r="8059" spans="1:18" x14ac:dyDescent="0.25">
      <c r="A8059" t="s">
        <v>2102</v>
      </c>
      <c r="B8059">
        <v>2017</v>
      </c>
      <c r="C8059">
        <v>12</v>
      </c>
      <c r="D8059">
        <v>25</v>
      </c>
      <c r="E8059" t="s">
        <v>174</v>
      </c>
      <c r="F8059" s="1" t="s">
        <v>3205</v>
      </c>
      <c r="G8059" s="1" t="s">
        <v>3384</v>
      </c>
      <c r="H8059" s="1" t="s">
        <v>3206</v>
      </c>
      <c r="I8059" t="s">
        <v>17026</v>
      </c>
      <c r="J8059" t="s">
        <v>23</v>
      </c>
      <c r="K8059">
        <v>9455</v>
      </c>
      <c r="L8059">
        <v>397110</v>
      </c>
      <c r="M8059">
        <v>42</v>
      </c>
      <c r="N8059" t="s">
        <v>170</v>
      </c>
      <c r="O8059" t="s">
        <v>9516</v>
      </c>
      <c r="P8059">
        <v>3.660242098978287E-2</v>
      </c>
      <c r="Q8059">
        <v>0</v>
      </c>
      <c r="R8059">
        <v>4</v>
      </c>
    </row>
    <row r="8060" spans="1:18" x14ac:dyDescent="0.25">
      <c r="A8060" t="s">
        <v>2188</v>
      </c>
      <c r="B8060">
        <v>2018</v>
      </c>
      <c r="C8060">
        <v>2</v>
      </c>
      <c r="D8060">
        <v>9</v>
      </c>
      <c r="E8060" t="s">
        <v>226</v>
      </c>
      <c r="F8060" s="1" t="s">
        <v>3205</v>
      </c>
      <c r="G8060" s="1" t="s">
        <v>3863</v>
      </c>
      <c r="H8060" s="1" t="s">
        <v>3206</v>
      </c>
      <c r="I8060" t="s">
        <v>19122</v>
      </c>
      <c r="J8060" t="s">
        <v>23</v>
      </c>
      <c r="K8060">
        <v>8820</v>
      </c>
      <c r="L8060">
        <v>448938</v>
      </c>
      <c r="M8060">
        <v>50.9</v>
      </c>
      <c r="N8060" t="s">
        <v>9309</v>
      </c>
      <c r="O8060" t="s">
        <v>9451</v>
      </c>
      <c r="P8060">
        <v>6.5364123560168089E-2</v>
      </c>
      <c r="Q8060">
        <v>0</v>
      </c>
      <c r="R8060">
        <v>1</v>
      </c>
    </row>
    <row r="8061" spans="1:18" x14ac:dyDescent="0.25">
      <c r="A8061" t="s">
        <v>2188</v>
      </c>
      <c r="B8061">
        <v>2018</v>
      </c>
      <c r="C8061">
        <v>2</v>
      </c>
      <c r="D8061">
        <v>9</v>
      </c>
      <c r="E8061" t="s">
        <v>226</v>
      </c>
      <c r="F8061" s="1" t="s">
        <v>3205</v>
      </c>
      <c r="G8061" s="1" t="s">
        <v>3863</v>
      </c>
      <c r="H8061" s="1" t="s">
        <v>3206</v>
      </c>
      <c r="I8061" t="s">
        <v>18967</v>
      </c>
      <c r="J8061" t="s">
        <v>23</v>
      </c>
      <c r="K8061">
        <v>10610</v>
      </c>
      <c r="L8061">
        <v>535805</v>
      </c>
      <c r="M8061">
        <v>50.5</v>
      </c>
      <c r="N8061" t="s">
        <v>9335</v>
      </c>
      <c r="O8061" t="s">
        <v>9441</v>
      </c>
      <c r="P8061">
        <v>0.12724850134172863</v>
      </c>
      <c r="Q8061">
        <v>0</v>
      </c>
      <c r="R8061">
        <v>1</v>
      </c>
    </row>
    <row r="8062" spans="1:18" x14ac:dyDescent="0.25">
      <c r="A8062" t="s">
        <v>15368</v>
      </c>
      <c r="B8062">
        <v>2019</v>
      </c>
      <c r="C8062">
        <v>8</v>
      </c>
      <c r="D8062">
        <v>23</v>
      </c>
      <c r="E8062" t="s">
        <v>174</v>
      </c>
      <c r="F8062" s="1" t="s">
        <v>3205</v>
      </c>
      <c r="G8062" s="1" t="s">
        <v>3384</v>
      </c>
      <c r="H8062" s="1" t="s">
        <v>3206</v>
      </c>
      <c r="I8062" t="s">
        <v>17213</v>
      </c>
      <c r="J8062" t="s">
        <v>23</v>
      </c>
      <c r="K8062">
        <v>1380</v>
      </c>
      <c r="L8062">
        <v>66930</v>
      </c>
      <c r="M8062">
        <v>48.5</v>
      </c>
      <c r="N8062" t="s">
        <v>163</v>
      </c>
      <c r="O8062" t="s">
        <v>9505</v>
      </c>
      <c r="P8062">
        <v>3.8218627714528705E-2</v>
      </c>
      <c r="Q8062">
        <v>0</v>
      </c>
      <c r="R8062">
        <v>3</v>
      </c>
    </row>
    <row r="8063" spans="1:18" x14ac:dyDescent="0.25">
      <c r="A8063" t="s">
        <v>15368</v>
      </c>
      <c r="B8063">
        <v>2019</v>
      </c>
      <c r="C8063">
        <v>8</v>
      </c>
      <c r="D8063">
        <v>23</v>
      </c>
      <c r="E8063" t="s">
        <v>174</v>
      </c>
      <c r="F8063" s="1" t="s">
        <v>3205</v>
      </c>
      <c r="G8063" s="1" t="s">
        <v>3384</v>
      </c>
      <c r="H8063" s="1" t="s">
        <v>3206</v>
      </c>
      <c r="I8063" t="s">
        <v>17216</v>
      </c>
      <c r="J8063" t="s">
        <v>23</v>
      </c>
      <c r="K8063">
        <v>11560</v>
      </c>
      <c r="L8063">
        <v>560660.05000000005</v>
      </c>
      <c r="M8063">
        <v>48.5</v>
      </c>
      <c r="N8063" t="s">
        <v>166</v>
      </c>
      <c r="O8063" t="s">
        <v>9509</v>
      </c>
      <c r="P8063">
        <v>0</v>
      </c>
      <c r="Q8063">
        <v>0</v>
      </c>
      <c r="R8063">
        <v>3</v>
      </c>
    </row>
    <row r="8064" spans="1:18" x14ac:dyDescent="0.25">
      <c r="A8064" t="s">
        <v>15368</v>
      </c>
      <c r="B8064">
        <v>2019</v>
      </c>
      <c r="C8064">
        <v>8</v>
      </c>
      <c r="D8064">
        <v>23</v>
      </c>
      <c r="E8064" t="s">
        <v>174</v>
      </c>
      <c r="F8064" s="1" t="s">
        <v>9480</v>
      </c>
      <c r="G8064" s="1" t="s">
        <v>9480</v>
      </c>
      <c r="H8064" s="1" t="s">
        <v>9480</v>
      </c>
      <c r="I8064" t="s">
        <v>1271</v>
      </c>
      <c r="J8064" t="s">
        <v>23</v>
      </c>
      <c r="K8064">
        <v>2110</v>
      </c>
      <c r="L8064">
        <v>106766</v>
      </c>
      <c r="M8064">
        <v>50.6</v>
      </c>
      <c r="N8064" t="e">
        <v>#N/A</v>
      </c>
      <c r="O8064" t="e">
        <v>#N/A</v>
      </c>
      <c r="P8064">
        <v>0</v>
      </c>
      <c r="Q8064">
        <v>0</v>
      </c>
      <c r="R8064">
        <v>3</v>
      </c>
    </row>
    <row r="8065" spans="1:18" x14ac:dyDescent="0.25">
      <c r="A8065" t="s">
        <v>15368</v>
      </c>
      <c r="B8065">
        <v>2019</v>
      </c>
      <c r="C8065">
        <v>8</v>
      </c>
      <c r="D8065">
        <v>23</v>
      </c>
      <c r="E8065" t="s">
        <v>174</v>
      </c>
      <c r="F8065" s="1" t="s">
        <v>9480</v>
      </c>
      <c r="G8065" s="1" t="s">
        <v>9480</v>
      </c>
      <c r="H8065" s="1" t="s">
        <v>9480</v>
      </c>
      <c r="I8065" t="s">
        <v>2253</v>
      </c>
      <c r="J8065" t="s">
        <v>23</v>
      </c>
      <c r="K8065">
        <v>1670</v>
      </c>
      <c r="L8065">
        <v>86172</v>
      </c>
      <c r="M8065">
        <v>51.6</v>
      </c>
      <c r="N8065" t="e">
        <v>#N/A</v>
      </c>
      <c r="O8065" t="e">
        <v>#N/A</v>
      </c>
      <c r="P8065">
        <v>0</v>
      </c>
      <c r="Q8065">
        <v>0</v>
      </c>
      <c r="R8065">
        <v>3</v>
      </c>
    </row>
    <row r="8066" spans="1:18" x14ac:dyDescent="0.25">
      <c r="A8066" t="s">
        <v>15368</v>
      </c>
      <c r="B8066">
        <v>2019</v>
      </c>
      <c r="C8066">
        <v>8</v>
      </c>
      <c r="D8066">
        <v>23</v>
      </c>
      <c r="E8066" t="s">
        <v>174</v>
      </c>
      <c r="F8066" s="1" t="s">
        <v>9480</v>
      </c>
      <c r="G8066" s="1" t="s">
        <v>9480</v>
      </c>
      <c r="H8066" s="1" t="s">
        <v>9480</v>
      </c>
      <c r="I8066" t="s">
        <v>2496</v>
      </c>
      <c r="J8066" t="s">
        <v>23</v>
      </c>
      <c r="K8066">
        <v>1888</v>
      </c>
      <c r="L8066">
        <v>96288</v>
      </c>
      <c r="M8066">
        <v>51</v>
      </c>
      <c r="N8066" t="e">
        <v>#N/A</v>
      </c>
      <c r="O8066" t="e">
        <v>#N/A</v>
      </c>
      <c r="P8066">
        <v>0</v>
      </c>
      <c r="Q8066">
        <v>0</v>
      </c>
      <c r="R8066">
        <v>3</v>
      </c>
    </row>
    <row r="8067" spans="1:18" x14ac:dyDescent="0.25">
      <c r="A8067" t="s">
        <v>15068</v>
      </c>
      <c r="B8067">
        <v>2019</v>
      </c>
      <c r="C8067">
        <v>7</v>
      </c>
      <c r="D8067">
        <v>11</v>
      </c>
      <c r="E8067" t="s">
        <v>1620</v>
      </c>
      <c r="F8067" s="1" t="s">
        <v>3205</v>
      </c>
      <c r="G8067" s="1" t="s">
        <v>3384</v>
      </c>
      <c r="H8067" s="1" t="s">
        <v>3206</v>
      </c>
      <c r="I8067" t="s">
        <v>17213</v>
      </c>
      <c r="J8067" t="s">
        <v>23</v>
      </c>
      <c r="K8067">
        <v>13440</v>
      </c>
      <c r="L8067">
        <v>645120</v>
      </c>
      <c r="M8067">
        <v>48</v>
      </c>
      <c r="N8067" t="s">
        <v>163</v>
      </c>
      <c r="O8067" t="s">
        <v>9505</v>
      </c>
      <c r="P8067">
        <v>3.8218627714528705E-2</v>
      </c>
      <c r="Q8067">
        <v>0</v>
      </c>
      <c r="R8067">
        <v>3</v>
      </c>
    </row>
    <row r="8068" spans="1:18" x14ac:dyDescent="0.25">
      <c r="A8068" t="s">
        <v>15068</v>
      </c>
      <c r="B8068">
        <v>2019</v>
      </c>
      <c r="C8068">
        <v>7</v>
      </c>
      <c r="D8068">
        <v>11</v>
      </c>
      <c r="E8068" t="s">
        <v>1620</v>
      </c>
      <c r="F8068" s="1" t="s">
        <v>3205</v>
      </c>
      <c r="G8068" s="1" t="s">
        <v>3863</v>
      </c>
      <c r="H8068" s="1" t="s">
        <v>3206</v>
      </c>
      <c r="I8068" t="s">
        <v>19206</v>
      </c>
      <c r="J8068" t="s">
        <v>23</v>
      </c>
      <c r="K8068">
        <v>5605</v>
      </c>
      <c r="L8068">
        <v>275766</v>
      </c>
      <c r="M8068">
        <v>49.2</v>
      </c>
      <c r="N8068" t="s">
        <v>9305</v>
      </c>
      <c r="O8068" t="s">
        <v>9530</v>
      </c>
      <c r="P8068">
        <v>3.1450189480311259E-2</v>
      </c>
      <c r="Q8068">
        <v>0</v>
      </c>
      <c r="R8068">
        <v>3</v>
      </c>
    </row>
    <row r="8069" spans="1:18" x14ac:dyDescent="0.25">
      <c r="A8069" t="s">
        <v>15068</v>
      </c>
      <c r="B8069">
        <v>2019</v>
      </c>
      <c r="C8069">
        <v>7</v>
      </c>
      <c r="D8069">
        <v>11</v>
      </c>
      <c r="E8069" t="s">
        <v>1620</v>
      </c>
      <c r="F8069" s="1" t="s">
        <v>3205</v>
      </c>
      <c r="G8069" s="1" t="s">
        <v>3863</v>
      </c>
      <c r="H8069" s="1" t="s">
        <v>3206</v>
      </c>
      <c r="I8069" t="s">
        <v>19209</v>
      </c>
      <c r="J8069" t="s">
        <v>23</v>
      </c>
      <c r="K8069">
        <v>995</v>
      </c>
      <c r="L8069">
        <v>48456.5</v>
      </c>
      <c r="M8069">
        <v>48.7</v>
      </c>
      <c r="N8069" t="s">
        <v>9337</v>
      </c>
      <c r="O8069" t="s">
        <v>9440</v>
      </c>
      <c r="P8069">
        <v>0.12068470364021268</v>
      </c>
      <c r="Q8069">
        <v>0</v>
      </c>
      <c r="R8069">
        <v>3</v>
      </c>
    </row>
    <row r="8070" spans="1:18" x14ac:dyDescent="0.25">
      <c r="A8070" t="s">
        <v>15068</v>
      </c>
      <c r="B8070">
        <v>2019</v>
      </c>
      <c r="C8070">
        <v>7</v>
      </c>
      <c r="D8070">
        <v>11</v>
      </c>
      <c r="E8070" t="s">
        <v>1620</v>
      </c>
      <c r="F8070" s="1" t="s">
        <v>3205</v>
      </c>
      <c r="G8070" s="1" t="s">
        <v>3863</v>
      </c>
      <c r="H8070" s="1" t="s">
        <v>3206</v>
      </c>
      <c r="I8070" t="s">
        <v>19306</v>
      </c>
      <c r="J8070" t="s">
        <v>23</v>
      </c>
      <c r="K8070">
        <v>195</v>
      </c>
      <c r="L8070">
        <v>10646.93</v>
      </c>
      <c r="M8070">
        <v>54.6</v>
      </c>
      <c r="N8070" t="s">
        <v>9330</v>
      </c>
      <c r="O8070" t="s">
        <v>9524</v>
      </c>
      <c r="P8070">
        <v>0</v>
      </c>
      <c r="Q8070">
        <v>0</v>
      </c>
      <c r="R8070">
        <v>3</v>
      </c>
    </row>
    <row r="8071" spans="1:18" x14ac:dyDescent="0.25">
      <c r="A8071" t="s">
        <v>22182</v>
      </c>
      <c r="B8071">
        <v>2019</v>
      </c>
      <c r="C8071">
        <v>12</v>
      </c>
      <c r="D8071">
        <v>31</v>
      </c>
      <c r="E8071" t="s">
        <v>15791</v>
      </c>
      <c r="F8071" s="1" t="s">
        <v>3205</v>
      </c>
      <c r="G8071" s="1" t="s">
        <v>3863</v>
      </c>
      <c r="H8071" s="1" t="s">
        <v>3206</v>
      </c>
      <c r="I8071" t="s">
        <v>19302</v>
      </c>
      <c r="J8071" t="s">
        <v>23</v>
      </c>
      <c r="K8071">
        <v>7523</v>
      </c>
      <c r="L8071">
        <v>349819.58</v>
      </c>
      <c r="M8071">
        <v>46.5</v>
      </c>
      <c r="N8071" t="s">
        <v>9334</v>
      </c>
      <c r="O8071" t="s">
        <v>9514</v>
      </c>
      <c r="P8071">
        <v>0</v>
      </c>
      <c r="Q8071">
        <v>0</v>
      </c>
      <c r="R8071">
        <v>4</v>
      </c>
    </row>
    <row r="8072" spans="1:18" x14ac:dyDescent="0.25">
      <c r="A8072" t="s">
        <v>22182</v>
      </c>
      <c r="B8072">
        <v>2019</v>
      </c>
      <c r="C8072">
        <v>12</v>
      </c>
      <c r="D8072">
        <v>31</v>
      </c>
      <c r="E8072" t="s">
        <v>15791</v>
      </c>
      <c r="F8072" s="1" t="s">
        <v>3205</v>
      </c>
      <c r="G8072" s="1" t="s">
        <v>3863</v>
      </c>
      <c r="H8072" s="1" t="s">
        <v>3206</v>
      </c>
      <c r="I8072" t="s">
        <v>19398</v>
      </c>
      <c r="J8072" t="s">
        <v>23</v>
      </c>
      <c r="K8072">
        <v>4972</v>
      </c>
      <c r="L8072">
        <v>246114.05</v>
      </c>
      <c r="M8072">
        <v>49.5</v>
      </c>
      <c r="N8072" t="s">
        <v>489</v>
      </c>
      <c r="O8072" t="s">
        <v>9501</v>
      </c>
      <c r="P8072">
        <v>0</v>
      </c>
      <c r="Q8072">
        <v>0</v>
      </c>
      <c r="R8072">
        <v>4</v>
      </c>
    </row>
    <row r="8073" spans="1:18" x14ac:dyDescent="0.25">
      <c r="A8073" t="s">
        <v>7682</v>
      </c>
      <c r="B8073">
        <v>2016</v>
      </c>
      <c r="C8073">
        <v>8</v>
      </c>
      <c r="D8073">
        <v>16</v>
      </c>
      <c r="E8073" t="s">
        <v>229</v>
      </c>
      <c r="F8073" s="1" t="s">
        <v>9480</v>
      </c>
      <c r="G8073" s="1" t="s">
        <v>9480</v>
      </c>
      <c r="H8073" s="1" t="s">
        <v>9480</v>
      </c>
      <c r="I8073" t="s">
        <v>7683</v>
      </c>
      <c r="J8073" t="s">
        <v>85</v>
      </c>
      <c r="K8073">
        <v>5</v>
      </c>
      <c r="L8073">
        <v>60</v>
      </c>
      <c r="M8073">
        <v>12</v>
      </c>
      <c r="N8073" t="e">
        <v>#N/A</v>
      </c>
      <c r="O8073" t="e">
        <v>#N/A</v>
      </c>
      <c r="P8073">
        <v>0</v>
      </c>
      <c r="Q8073">
        <v>0</v>
      </c>
      <c r="R8073">
        <v>3</v>
      </c>
    </row>
    <row r="8074" spans="1:18" x14ac:dyDescent="0.25">
      <c r="A8074" t="s">
        <v>7682</v>
      </c>
      <c r="B8074">
        <v>2016</v>
      </c>
      <c r="C8074">
        <v>8</v>
      </c>
      <c r="D8074">
        <v>16</v>
      </c>
      <c r="E8074" t="s">
        <v>229</v>
      </c>
      <c r="F8074" s="1" t="s">
        <v>9480</v>
      </c>
      <c r="G8074" s="1" t="s">
        <v>9480</v>
      </c>
      <c r="H8074" s="1" t="s">
        <v>9480</v>
      </c>
      <c r="I8074" t="s">
        <v>7684</v>
      </c>
      <c r="J8074" t="s">
        <v>38</v>
      </c>
      <c r="K8074">
        <v>4</v>
      </c>
      <c r="L8074">
        <v>159</v>
      </c>
      <c r="M8074">
        <v>39.75</v>
      </c>
      <c r="N8074" t="e">
        <v>#N/A</v>
      </c>
      <c r="O8074" t="e">
        <v>#N/A</v>
      </c>
      <c r="P8074">
        <v>0</v>
      </c>
      <c r="Q8074">
        <v>0</v>
      </c>
      <c r="R8074">
        <v>3</v>
      </c>
    </row>
    <row r="8075" spans="1:18" x14ac:dyDescent="0.25">
      <c r="A8075" t="s">
        <v>7682</v>
      </c>
      <c r="B8075">
        <v>2016</v>
      </c>
      <c r="C8075">
        <v>8</v>
      </c>
      <c r="D8075">
        <v>16</v>
      </c>
      <c r="E8075" t="s">
        <v>229</v>
      </c>
      <c r="F8075" s="1" t="s">
        <v>5207</v>
      </c>
      <c r="G8075" s="1" t="s">
        <v>21109</v>
      </c>
      <c r="H8075" s="1" t="s">
        <v>7263</v>
      </c>
      <c r="I8075" t="s">
        <v>6369</v>
      </c>
      <c r="J8075" t="s">
        <v>23</v>
      </c>
      <c r="K8075">
        <v>2</v>
      </c>
      <c r="L8075">
        <v>84</v>
      </c>
      <c r="M8075">
        <v>42</v>
      </c>
      <c r="N8075" t="s">
        <v>6369</v>
      </c>
      <c r="O8075" t="s">
        <v>9975</v>
      </c>
      <c r="P8075">
        <v>0</v>
      </c>
      <c r="Q8075">
        <v>0</v>
      </c>
      <c r="R8075">
        <v>3</v>
      </c>
    </row>
    <row r="8076" spans="1:18" x14ac:dyDescent="0.25">
      <c r="A8076" t="s">
        <v>7682</v>
      </c>
      <c r="B8076">
        <v>2016</v>
      </c>
      <c r="C8076">
        <v>8</v>
      </c>
      <c r="D8076">
        <v>16</v>
      </c>
      <c r="E8076" t="s">
        <v>229</v>
      </c>
      <c r="F8076" s="1" t="s">
        <v>5207</v>
      </c>
      <c r="G8076" s="1" t="s">
        <v>21109</v>
      </c>
      <c r="H8076" s="1" t="s">
        <v>7263</v>
      </c>
      <c r="I8076" t="s">
        <v>6715</v>
      </c>
      <c r="J8076" t="s">
        <v>7341</v>
      </c>
      <c r="K8076">
        <v>1</v>
      </c>
      <c r="L8076">
        <v>89</v>
      </c>
      <c r="M8076">
        <v>89</v>
      </c>
      <c r="N8076" t="s">
        <v>6715</v>
      </c>
      <c r="O8076" t="s">
        <v>9976</v>
      </c>
      <c r="P8076">
        <v>0</v>
      </c>
      <c r="Q8076">
        <v>0</v>
      </c>
      <c r="R8076">
        <v>3</v>
      </c>
    </row>
    <row r="8077" spans="1:18" x14ac:dyDescent="0.25">
      <c r="A8077" t="s">
        <v>1451</v>
      </c>
      <c r="B8077">
        <v>2017</v>
      </c>
      <c r="C8077">
        <v>3</v>
      </c>
      <c r="D8077">
        <v>10</v>
      </c>
      <c r="E8077" t="s">
        <v>92</v>
      </c>
      <c r="F8077" s="1" t="s">
        <v>3205</v>
      </c>
      <c r="G8077" s="1" t="s">
        <v>23187</v>
      </c>
      <c r="H8077" s="1" t="s">
        <v>7263</v>
      </c>
      <c r="I8077" t="s">
        <v>1273</v>
      </c>
      <c r="J8077" t="s">
        <v>23</v>
      </c>
      <c r="K8077">
        <v>779</v>
      </c>
      <c r="L8077">
        <v>41676.5</v>
      </c>
      <c r="M8077">
        <v>53.5</v>
      </c>
      <c r="N8077" t="s">
        <v>1273</v>
      </c>
      <c r="O8077" t="s">
        <v>9678</v>
      </c>
      <c r="P8077">
        <v>0</v>
      </c>
      <c r="Q8077">
        <v>0</v>
      </c>
      <c r="R8077">
        <v>1</v>
      </c>
    </row>
    <row r="8078" spans="1:18" x14ac:dyDescent="0.25">
      <c r="A8078" t="s">
        <v>1451</v>
      </c>
      <c r="B8078">
        <v>2017</v>
      </c>
      <c r="C8078">
        <v>3</v>
      </c>
      <c r="D8078">
        <v>10</v>
      </c>
      <c r="E8078" t="s">
        <v>92</v>
      </c>
      <c r="F8078" s="1" t="s">
        <v>3205</v>
      </c>
      <c r="G8078" s="1" t="s">
        <v>23187</v>
      </c>
      <c r="H8078" s="1" t="s">
        <v>7263</v>
      </c>
      <c r="I8078" t="s">
        <v>1274</v>
      </c>
      <c r="J8078" t="s">
        <v>23</v>
      </c>
      <c r="K8078">
        <v>1042</v>
      </c>
      <c r="L8078">
        <v>58873</v>
      </c>
      <c r="M8078">
        <v>56.5</v>
      </c>
      <c r="N8078" t="s">
        <v>1274</v>
      </c>
      <c r="O8078" t="s">
        <v>9679</v>
      </c>
      <c r="P8078">
        <v>0</v>
      </c>
      <c r="Q8078">
        <v>0</v>
      </c>
      <c r="R8078">
        <v>1</v>
      </c>
    </row>
    <row r="8079" spans="1:18" x14ac:dyDescent="0.25">
      <c r="A8079" t="s">
        <v>8751</v>
      </c>
      <c r="B8079">
        <v>2018</v>
      </c>
      <c r="C8079">
        <v>10</v>
      </c>
      <c r="D8079">
        <v>22</v>
      </c>
      <c r="E8079" t="s">
        <v>8164</v>
      </c>
      <c r="F8079" s="1" t="s">
        <v>5207</v>
      </c>
      <c r="G8079" s="1" t="s">
        <v>20573</v>
      </c>
      <c r="H8079" s="1" t="s">
        <v>7263</v>
      </c>
      <c r="I8079" t="s">
        <v>20834</v>
      </c>
      <c r="J8079" t="s">
        <v>23</v>
      </c>
      <c r="K8079">
        <v>1505</v>
      </c>
      <c r="L8079">
        <v>265905.51</v>
      </c>
      <c r="M8079">
        <v>176.68</v>
      </c>
      <c r="N8079" t="s">
        <v>9062</v>
      </c>
      <c r="O8079" t="s">
        <v>9456</v>
      </c>
      <c r="P8079">
        <v>0</v>
      </c>
      <c r="Q8079">
        <v>5.8534472775055225E-2</v>
      </c>
      <c r="R8079">
        <v>4</v>
      </c>
    </row>
    <row r="8080" spans="1:18" x14ac:dyDescent="0.25">
      <c r="A8080" t="s">
        <v>8012</v>
      </c>
      <c r="B8080">
        <v>2017</v>
      </c>
      <c r="C8080">
        <v>5</v>
      </c>
      <c r="D8080">
        <v>11</v>
      </c>
      <c r="E8080" t="s">
        <v>36</v>
      </c>
      <c r="F8080" s="1" t="s">
        <v>5207</v>
      </c>
      <c r="G8080" s="1" t="s">
        <v>21316</v>
      </c>
      <c r="H8080" s="1" t="s">
        <v>7263</v>
      </c>
      <c r="I8080" t="s">
        <v>6855</v>
      </c>
      <c r="J8080" t="s">
        <v>38</v>
      </c>
      <c r="K8080">
        <v>20</v>
      </c>
      <c r="L8080">
        <v>9400</v>
      </c>
      <c r="M8080">
        <v>470</v>
      </c>
      <c r="N8080" t="s">
        <v>6855</v>
      </c>
      <c r="O8080" t="s">
        <v>10022</v>
      </c>
      <c r="P8080">
        <v>0</v>
      </c>
      <c r="Q8080">
        <v>0</v>
      </c>
      <c r="R8080">
        <v>2</v>
      </c>
    </row>
    <row r="8081" spans="1:18" x14ac:dyDescent="0.25">
      <c r="A8081" t="s">
        <v>792</v>
      </c>
      <c r="B8081">
        <v>2016</v>
      </c>
      <c r="C8081">
        <v>4</v>
      </c>
      <c r="D8081">
        <v>20</v>
      </c>
      <c r="E8081" t="s">
        <v>226</v>
      </c>
      <c r="F8081" s="1" t="s">
        <v>3205</v>
      </c>
      <c r="G8081" s="1" t="s">
        <v>3384</v>
      </c>
      <c r="H8081" s="1" t="s">
        <v>3206</v>
      </c>
      <c r="I8081" t="s">
        <v>17409</v>
      </c>
      <c r="J8081" t="s">
        <v>23</v>
      </c>
      <c r="K8081">
        <v>19625</v>
      </c>
      <c r="L8081">
        <v>657437.5</v>
      </c>
      <c r="M8081">
        <v>33.5</v>
      </c>
      <c r="N8081" t="s">
        <v>160</v>
      </c>
      <c r="O8081" t="s">
        <v>9452</v>
      </c>
      <c r="P8081">
        <v>0.10110188471641929</v>
      </c>
      <c r="Q8081">
        <v>0</v>
      </c>
      <c r="R8081">
        <v>2</v>
      </c>
    </row>
    <row r="8082" spans="1:18" x14ac:dyDescent="0.25">
      <c r="A8082" t="s">
        <v>10239</v>
      </c>
      <c r="B8082">
        <v>2019</v>
      </c>
      <c r="C8082">
        <v>2</v>
      </c>
      <c r="D8082">
        <v>4</v>
      </c>
      <c r="E8082" t="s">
        <v>7357</v>
      </c>
      <c r="F8082" s="1" t="s">
        <v>5207</v>
      </c>
      <c r="G8082" s="1" t="s">
        <v>20573</v>
      </c>
      <c r="H8082" s="1" t="s">
        <v>7263</v>
      </c>
      <c r="I8082" t="s">
        <v>20754</v>
      </c>
      <c r="J8082" t="s">
        <v>23</v>
      </c>
      <c r="K8082">
        <v>80</v>
      </c>
      <c r="L8082">
        <v>10203.200000000001</v>
      </c>
      <c r="M8082">
        <v>127.54</v>
      </c>
      <c r="N8082" t="s">
        <v>7263</v>
      </c>
      <c r="O8082" t="s">
        <v>23274</v>
      </c>
      <c r="P8082">
        <v>0</v>
      </c>
      <c r="Q8082">
        <v>0</v>
      </c>
      <c r="R8082">
        <v>1</v>
      </c>
    </row>
    <row r="8083" spans="1:18" x14ac:dyDescent="0.25">
      <c r="A8083" t="s">
        <v>10239</v>
      </c>
      <c r="B8083">
        <v>2019</v>
      </c>
      <c r="C8083">
        <v>2</v>
      </c>
      <c r="D8083">
        <v>4</v>
      </c>
      <c r="E8083" t="s">
        <v>7357</v>
      </c>
      <c r="F8083" s="1" t="s">
        <v>5207</v>
      </c>
      <c r="G8083" s="1" t="s">
        <v>20573</v>
      </c>
      <c r="H8083" s="1" t="s">
        <v>7263</v>
      </c>
      <c r="I8083" t="s">
        <v>20590</v>
      </c>
      <c r="J8083" t="s">
        <v>23</v>
      </c>
      <c r="K8083">
        <v>25</v>
      </c>
      <c r="L8083">
        <v>3008.5</v>
      </c>
      <c r="M8083">
        <v>120.34</v>
      </c>
      <c r="N8083" t="s">
        <v>7263</v>
      </c>
      <c r="O8083" t="s">
        <v>23274</v>
      </c>
      <c r="P8083">
        <v>0</v>
      </c>
      <c r="Q8083">
        <v>0</v>
      </c>
      <c r="R8083">
        <v>1</v>
      </c>
    </row>
    <row r="8084" spans="1:18" x14ac:dyDescent="0.25">
      <c r="A8084" t="s">
        <v>10239</v>
      </c>
      <c r="B8084">
        <v>2019</v>
      </c>
      <c r="C8084">
        <v>2</v>
      </c>
      <c r="D8084">
        <v>4</v>
      </c>
      <c r="E8084" t="s">
        <v>7357</v>
      </c>
      <c r="F8084" s="1" t="s">
        <v>5207</v>
      </c>
      <c r="G8084" s="1" t="s">
        <v>20573</v>
      </c>
      <c r="H8084" s="1" t="s">
        <v>7263</v>
      </c>
      <c r="I8084" t="s">
        <v>20645</v>
      </c>
      <c r="J8084" t="s">
        <v>23</v>
      </c>
      <c r="K8084">
        <v>20</v>
      </c>
      <c r="L8084">
        <v>2068</v>
      </c>
      <c r="M8084">
        <v>103.4</v>
      </c>
      <c r="N8084" t="s">
        <v>7263</v>
      </c>
      <c r="O8084" t="s">
        <v>23274</v>
      </c>
      <c r="P8084">
        <v>0</v>
      </c>
      <c r="Q8084">
        <v>0</v>
      </c>
      <c r="R8084">
        <v>1</v>
      </c>
    </row>
    <row r="8085" spans="1:18" x14ac:dyDescent="0.25">
      <c r="A8085" t="s">
        <v>10239</v>
      </c>
      <c r="B8085">
        <v>2019</v>
      </c>
      <c r="C8085">
        <v>2</v>
      </c>
      <c r="D8085">
        <v>4</v>
      </c>
      <c r="E8085" t="s">
        <v>7357</v>
      </c>
      <c r="F8085" s="1" t="s">
        <v>5207</v>
      </c>
      <c r="G8085" s="1" t="s">
        <v>21008</v>
      </c>
      <c r="H8085" s="1" t="s">
        <v>7263</v>
      </c>
      <c r="I8085" t="s">
        <v>7070</v>
      </c>
      <c r="J8085" t="s">
        <v>23</v>
      </c>
      <c r="K8085">
        <v>25</v>
      </c>
      <c r="L8085">
        <v>3563</v>
      </c>
      <c r="M8085">
        <v>142.52000000000001</v>
      </c>
      <c r="N8085" t="s">
        <v>9371</v>
      </c>
      <c r="O8085" t="s">
        <v>9938</v>
      </c>
      <c r="P8085">
        <v>0</v>
      </c>
      <c r="Q8085">
        <v>0</v>
      </c>
      <c r="R8085">
        <v>1</v>
      </c>
    </row>
    <row r="8086" spans="1:18" x14ac:dyDescent="0.25">
      <c r="A8086" t="s">
        <v>10239</v>
      </c>
      <c r="B8086">
        <v>2019</v>
      </c>
      <c r="C8086">
        <v>2</v>
      </c>
      <c r="D8086">
        <v>4</v>
      </c>
      <c r="E8086" t="s">
        <v>7357</v>
      </c>
      <c r="F8086" s="1" t="s">
        <v>5207</v>
      </c>
      <c r="G8086" s="1" t="s">
        <v>20931</v>
      </c>
      <c r="H8086" s="1" t="s">
        <v>7263</v>
      </c>
      <c r="I8086" t="s">
        <v>21005</v>
      </c>
      <c r="J8086" t="s">
        <v>23</v>
      </c>
      <c r="K8086">
        <v>25</v>
      </c>
      <c r="L8086">
        <v>3448.75</v>
      </c>
      <c r="M8086">
        <v>137.94999999999999</v>
      </c>
      <c r="N8086" t="s">
        <v>7263</v>
      </c>
      <c r="O8086" t="s">
        <v>23274</v>
      </c>
      <c r="P8086">
        <v>0</v>
      </c>
      <c r="Q8086">
        <v>0</v>
      </c>
      <c r="R8086">
        <v>1</v>
      </c>
    </row>
    <row r="8087" spans="1:18" x14ac:dyDescent="0.25">
      <c r="A8087" t="s">
        <v>10239</v>
      </c>
      <c r="B8087">
        <v>2019</v>
      </c>
      <c r="C8087">
        <v>2</v>
      </c>
      <c r="D8087">
        <v>4</v>
      </c>
      <c r="E8087" t="s">
        <v>7357</v>
      </c>
      <c r="F8087" s="1" t="s">
        <v>5207</v>
      </c>
      <c r="G8087" s="1" t="s">
        <v>20931</v>
      </c>
      <c r="H8087" s="1" t="s">
        <v>7263</v>
      </c>
      <c r="I8087" t="s">
        <v>21003</v>
      </c>
      <c r="J8087" t="s">
        <v>23</v>
      </c>
      <c r="K8087">
        <v>25</v>
      </c>
      <c r="L8087">
        <v>3523.75</v>
      </c>
      <c r="M8087">
        <v>140.94999999999999</v>
      </c>
      <c r="N8087" t="s">
        <v>7263</v>
      </c>
      <c r="O8087" t="s">
        <v>23274</v>
      </c>
      <c r="P8087">
        <v>0</v>
      </c>
      <c r="Q8087">
        <v>0</v>
      </c>
      <c r="R8087">
        <v>1</v>
      </c>
    </row>
    <row r="8088" spans="1:18" x14ac:dyDescent="0.25">
      <c r="A8088" t="s">
        <v>10239</v>
      </c>
      <c r="B8088">
        <v>2019</v>
      </c>
      <c r="C8088">
        <v>2</v>
      </c>
      <c r="D8088">
        <v>4</v>
      </c>
      <c r="E8088" t="s">
        <v>7357</v>
      </c>
      <c r="F8088" s="1" t="s">
        <v>5207</v>
      </c>
      <c r="G8088" s="1" t="s">
        <v>20931</v>
      </c>
      <c r="H8088" s="1" t="s">
        <v>7263</v>
      </c>
      <c r="I8088" t="s">
        <v>6415</v>
      </c>
      <c r="J8088" t="s">
        <v>23</v>
      </c>
      <c r="K8088">
        <v>25</v>
      </c>
      <c r="L8088">
        <v>2979.74</v>
      </c>
      <c r="M8088">
        <v>119.19</v>
      </c>
      <c r="N8088" t="s">
        <v>9102</v>
      </c>
      <c r="O8088" t="s">
        <v>9840</v>
      </c>
      <c r="P8088">
        <v>0</v>
      </c>
      <c r="Q8088">
        <v>0</v>
      </c>
      <c r="R8088">
        <v>1</v>
      </c>
    </row>
    <row r="8089" spans="1:18" x14ac:dyDescent="0.25">
      <c r="A8089" t="s">
        <v>10239</v>
      </c>
      <c r="B8089">
        <v>2019</v>
      </c>
      <c r="C8089">
        <v>2</v>
      </c>
      <c r="D8089">
        <v>4</v>
      </c>
      <c r="E8089" t="s">
        <v>7357</v>
      </c>
      <c r="F8089" s="1" t="s">
        <v>5207</v>
      </c>
      <c r="G8089" s="1" t="s">
        <v>20573</v>
      </c>
      <c r="H8089" s="1" t="s">
        <v>7263</v>
      </c>
      <c r="I8089" t="s">
        <v>20792</v>
      </c>
      <c r="J8089" t="s">
        <v>23</v>
      </c>
      <c r="K8089">
        <v>80</v>
      </c>
      <c r="L8089">
        <v>10203.200000000001</v>
      </c>
      <c r="M8089">
        <v>127.54</v>
      </c>
      <c r="N8089" t="s">
        <v>7263</v>
      </c>
      <c r="O8089" t="s">
        <v>23274</v>
      </c>
      <c r="P8089">
        <v>0</v>
      </c>
      <c r="Q8089">
        <v>0</v>
      </c>
      <c r="R8089">
        <v>1</v>
      </c>
    </row>
    <row r="8090" spans="1:18" x14ac:dyDescent="0.25">
      <c r="A8090" t="s">
        <v>10239</v>
      </c>
      <c r="B8090">
        <v>2019</v>
      </c>
      <c r="C8090">
        <v>2</v>
      </c>
      <c r="D8090">
        <v>4</v>
      </c>
      <c r="E8090" t="s">
        <v>7357</v>
      </c>
      <c r="F8090" s="1" t="s">
        <v>5207</v>
      </c>
      <c r="G8090" s="1" t="s">
        <v>20573</v>
      </c>
      <c r="H8090" s="1" t="s">
        <v>7263</v>
      </c>
      <c r="I8090" t="s">
        <v>20582</v>
      </c>
      <c r="J8090" t="s">
        <v>23</v>
      </c>
      <c r="K8090">
        <v>25</v>
      </c>
      <c r="L8090">
        <v>3133.25</v>
      </c>
      <c r="M8090">
        <v>125.33</v>
      </c>
      <c r="N8090" t="s">
        <v>7263</v>
      </c>
      <c r="O8090" t="s">
        <v>23274</v>
      </c>
      <c r="P8090">
        <v>0</v>
      </c>
      <c r="Q8090">
        <v>0</v>
      </c>
      <c r="R8090">
        <v>1</v>
      </c>
    </row>
    <row r="8091" spans="1:18" x14ac:dyDescent="0.25">
      <c r="A8091" t="s">
        <v>10239</v>
      </c>
      <c r="B8091">
        <v>2019</v>
      </c>
      <c r="C8091">
        <v>2</v>
      </c>
      <c r="D8091">
        <v>4</v>
      </c>
      <c r="E8091" t="s">
        <v>7357</v>
      </c>
      <c r="F8091" s="1" t="s">
        <v>5207</v>
      </c>
      <c r="G8091" s="1" t="s">
        <v>21008</v>
      </c>
      <c r="H8091" s="1" t="s">
        <v>7263</v>
      </c>
      <c r="I8091" t="s">
        <v>7022</v>
      </c>
      <c r="J8091" t="s">
        <v>23</v>
      </c>
      <c r="K8091">
        <v>25</v>
      </c>
      <c r="L8091">
        <v>3428</v>
      </c>
      <c r="M8091">
        <v>137.12</v>
      </c>
      <c r="N8091" t="s">
        <v>9365</v>
      </c>
      <c r="O8091" t="s">
        <v>9774</v>
      </c>
      <c r="P8091">
        <v>0</v>
      </c>
      <c r="Q8091">
        <v>0</v>
      </c>
      <c r="R8091">
        <v>1</v>
      </c>
    </row>
    <row r="8092" spans="1:18" x14ac:dyDescent="0.25">
      <c r="A8092" t="s">
        <v>10239</v>
      </c>
      <c r="B8092">
        <v>2019</v>
      </c>
      <c r="C8092">
        <v>2</v>
      </c>
      <c r="D8092">
        <v>4</v>
      </c>
      <c r="E8092" t="s">
        <v>7357</v>
      </c>
      <c r="F8092" s="1" t="s">
        <v>5207</v>
      </c>
      <c r="G8092" s="1" t="s">
        <v>20573</v>
      </c>
      <c r="H8092" s="1" t="s">
        <v>3200</v>
      </c>
      <c r="I8092" t="s">
        <v>20657</v>
      </c>
      <c r="J8092" t="s">
        <v>23</v>
      </c>
      <c r="K8092">
        <v>450</v>
      </c>
      <c r="L8092">
        <v>46530</v>
      </c>
      <c r="M8092">
        <v>103.4</v>
      </c>
      <c r="N8092" t="s">
        <v>8995</v>
      </c>
      <c r="O8092" t="s">
        <v>9474</v>
      </c>
      <c r="P8092">
        <v>0</v>
      </c>
      <c r="Q8092">
        <v>2.5802443834095183E-2</v>
      </c>
      <c r="R8092">
        <v>1</v>
      </c>
    </row>
    <row r="8093" spans="1:18" x14ac:dyDescent="0.25">
      <c r="A8093" t="s">
        <v>10239</v>
      </c>
      <c r="B8093">
        <v>2019</v>
      </c>
      <c r="C8093">
        <v>2</v>
      </c>
      <c r="D8093">
        <v>4</v>
      </c>
      <c r="E8093" t="s">
        <v>7357</v>
      </c>
      <c r="F8093" s="1" t="s">
        <v>5207</v>
      </c>
      <c r="G8093" s="1" t="s">
        <v>21008</v>
      </c>
      <c r="H8093" s="1" t="s">
        <v>7263</v>
      </c>
      <c r="I8093" t="s">
        <v>21034</v>
      </c>
      <c r="J8093" t="s">
        <v>23</v>
      </c>
      <c r="K8093">
        <v>25</v>
      </c>
      <c r="L8093">
        <v>3305.25</v>
      </c>
      <c r="M8093">
        <v>132.21</v>
      </c>
      <c r="N8093" t="s">
        <v>7263</v>
      </c>
      <c r="O8093" t="s">
        <v>23274</v>
      </c>
      <c r="P8093">
        <v>0</v>
      </c>
      <c r="Q8093">
        <v>0</v>
      </c>
      <c r="R8093">
        <v>1</v>
      </c>
    </row>
    <row r="8094" spans="1:18" x14ac:dyDescent="0.25">
      <c r="A8094" t="s">
        <v>10239</v>
      </c>
      <c r="B8094">
        <v>2019</v>
      </c>
      <c r="C8094">
        <v>2</v>
      </c>
      <c r="D8094">
        <v>4</v>
      </c>
      <c r="E8094" t="s">
        <v>7357</v>
      </c>
      <c r="F8094" s="1" t="s">
        <v>5207</v>
      </c>
      <c r="G8094" s="1" t="s">
        <v>21008</v>
      </c>
      <c r="H8094" s="1" t="s">
        <v>7263</v>
      </c>
      <c r="I8094" t="s">
        <v>21034</v>
      </c>
      <c r="J8094" t="s">
        <v>23</v>
      </c>
      <c r="K8094">
        <v>200</v>
      </c>
      <c r="L8094">
        <v>26442</v>
      </c>
      <c r="M8094">
        <v>132.21</v>
      </c>
      <c r="N8094" t="s">
        <v>7263</v>
      </c>
      <c r="O8094" t="s">
        <v>23274</v>
      </c>
      <c r="P8094">
        <v>0</v>
      </c>
      <c r="Q8094">
        <v>0</v>
      </c>
      <c r="R8094">
        <v>1</v>
      </c>
    </row>
    <row r="8095" spans="1:18" x14ac:dyDescent="0.25">
      <c r="A8095" t="s">
        <v>10239</v>
      </c>
      <c r="B8095">
        <v>2019</v>
      </c>
      <c r="C8095">
        <v>2</v>
      </c>
      <c r="D8095">
        <v>4</v>
      </c>
      <c r="E8095" t="s">
        <v>7357</v>
      </c>
      <c r="F8095" s="1" t="s">
        <v>5207</v>
      </c>
      <c r="G8095" s="1" t="s">
        <v>21008</v>
      </c>
      <c r="H8095" s="1" t="s">
        <v>7263</v>
      </c>
      <c r="I8095" t="s">
        <v>21018</v>
      </c>
      <c r="J8095" t="s">
        <v>23</v>
      </c>
      <c r="K8095">
        <v>100</v>
      </c>
      <c r="L8095">
        <v>13592</v>
      </c>
      <c r="M8095">
        <v>135.91999999999999</v>
      </c>
      <c r="N8095" t="s">
        <v>7263</v>
      </c>
      <c r="O8095" t="s">
        <v>23274</v>
      </c>
      <c r="P8095">
        <v>0</v>
      </c>
      <c r="Q8095">
        <v>0</v>
      </c>
      <c r="R8095">
        <v>1</v>
      </c>
    </row>
    <row r="8096" spans="1:18" x14ac:dyDescent="0.25">
      <c r="A8096" t="s">
        <v>10239</v>
      </c>
      <c r="B8096">
        <v>2019</v>
      </c>
      <c r="C8096">
        <v>2</v>
      </c>
      <c r="D8096">
        <v>4</v>
      </c>
      <c r="E8096" t="s">
        <v>7357</v>
      </c>
      <c r="F8096" s="1" t="s">
        <v>5207</v>
      </c>
      <c r="G8096" s="1" t="s">
        <v>21008</v>
      </c>
      <c r="H8096" s="1" t="s">
        <v>7263</v>
      </c>
      <c r="I8096" t="s">
        <v>21016</v>
      </c>
      <c r="J8096" t="s">
        <v>23</v>
      </c>
      <c r="K8096">
        <v>25</v>
      </c>
      <c r="L8096">
        <v>3398</v>
      </c>
      <c r="M8096">
        <v>135.91999999999999</v>
      </c>
      <c r="N8096" t="s">
        <v>7263</v>
      </c>
      <c r="O8096" t="s">
        <v>23274</v>
      </c>
      <c r="P8096">
        <v>0</v>
      </c>
      <c r="Q8096">
        <v>0</v>
      </c>
      <c r="R8096">
        <v>1</v>
      </c>
    </row>
    <row r="8097" spans="1:18" x14ac:dyDescent="0.25">
      <c r="A8097" t="s">
        <v>10239</v>
      </c>
      <c r="B8097">
        <v>2019</v>
      </c>
      <c r="C8097">
        <v>2</v>
      </c>
      <c r="D8097">
        <v>4</v>
      </c>
      <c r="E8097" t="s">
        <v>7357</v>
      </c>
      <c r="F8097" s="1" t="s">
        <v>5207</v>
      </c>
      <c r="G8097" s="1" t="s">
        <v>21008</v>
      </c>
      <c r="H8097" s="1" t="s">
        <v>7263</v>
      </c>
      <c r="I8097" t="s">
        <v>21031</v>
      </c>
      <c r="J8097" t="s">
        <v>23</v>
      </c>
      <c r="K8097">
        <v>25</v>
      </c>
      <c r="L8097">
        <v>3428</v>
      </c>
      <c r="M8097">
        <v>137.12</v>
      </c>
      <c r="N8097" t="s">
        <v>7263</v>
      </c>
      <c r="O8097" t="s">
        <v>23274</v>
      </c>
      <c r="P8097">
        <v>0</v>
      </c>
      <c r="Q8097">
        <v>0</v>
      </c>
      <c r="R8097">
        <v>1</v>
      </c>
    </row>
    <row r="8098" spans="1:18" x14ac:dyDescent="0.25">
      <c r="A8098" t="s">
        <v>10239</v>
      </c>
      <c r="B8098">
        <v>2019</v>
      </c>
      <c r="C8098">
        <v>2</v>
      </c>
      <c r="D8098">
        <v>4</v>
      </c>
      <c r="E8098" t="s">
        <v>7357</v>
      </c>
      <c r="F8098" s="1" t="s">
        <v>5207</v>
      </c>
      <c r="G8098" s="1" t="s">
        <v>20573</v>
      </c>
      <c r="H8098" s="1" t="s">
        <v>7263</v>
      </c>
      <c r="I8098" t="s">
        <v>20666</v>
      </c>
      <c r="J8098" t="s">
        <v>23</v>
      </c>
      <c r="K8098">
        <v>50</v>
      </c>
      <c r="L8098">
        <v>5170</v>
      </c>
      <c r="M8098">
        <v>103.4</v>
      </c>
      <c r="N8098" t="s">
        <v>7263</v>
      </c>
      <c r="O8098" t="s">
        <v>23274</v>
      </c>
      <c r="P8098">
        <v>0</v>
      </c>
      <c r="Q8098">
        <v>0</v>
      </c>
      <c r="R8098">
        <v>1</v>
      </c>
    </row>
    <row r="8099" spans="1:18" x14ac:dyDescent="0.25">
      <c r="A8099" t="s">
        <v>10239</v>
      </c>
      <c r="B8099">
        <v>2019</v>
      </c>
      <c r="C8099">
        <v>2</v>
      </c>
      <c r="D8099">
        <v>4</v>
      </c>
      <c r="E8099" t="s">
        <v>7357</v>
      </c>
      <c r="F8099" s="1" t="s">
        <v>5207</v>
      </c>
      <c r="G8099" s="1" t="s">
        <v>20573</v>
      </c>
      <c r="H8099" s="1" t="s">
        <v>7263</v>
      </c>
      <c r="I8099" t="s">
        <v>20671</v>
      </c>
      <c r="J8099" t="s">
        <v>23</v>
      </c>
      <c r="K8099">
        <v>100</v>
      </c>
      <c r="L8099">
        <v>10340</v>
      </c>
      <c r="M8099">
        <v>103.4</v>
      </c>
      <c r="N8099" t="s">
        <v>7263</v>
      </c>
      <c r="O8099" t="s">
        <v>23274</v>
      </c>
      <c r="P8099">
        <v>0</v>
      </c>
      <c r="Q8099">
        <v>0</v>
      </c>
      <c r="R8099">
        <v>1</v>
      </c>
    </row>
    <row r="8100" spans="1:18" x14ac:dyDescent="0.25">
      <c r="A8100" t="s">
        <v>10239</v>
      </c>
      <c r="B8100">
        <v>2019</v>
      </c>
      <c r="C8100">
        <v>2</v>
      </c>
      <c r="D8100">
        <v>4</v>
      </c>
      <c r="E8100" t="s">
        <v>7357</v>
      </c>
      <c r="F8100" s="1" t="s">
        <v>5207</v>
      </c>
      <c r="G8100" s="1" t="s">
        <v>21008</v>
      </c>
      <c r="H8100" s="1" t="s">
        <v>7263</v>
      </c>
      <c r="I8100" t="s">
        <v>21042</v>
      </c>
      <c r="J8100" t="s">
        <v>23</v>
      </c>
      <c r="K8100">
        <v>25</v>
      </c>
      <c r="L8100">
        <v>3842.75</v>
      </c>
      <c r="M8100">
        <v>153.71</v>
      </c>
      <c r="N8100" t="s">
        <v>7263</v>
      </c>
      <c r="O8100" t="s">
        <v>23274</v>
      </c>
      <c r="P8100">
        <v>0</v>
      </c>
      <c r="Q8100">
        <v>0</v>
      </c>
      <c r="R8100">
        <v>1</v>
      </c>
    </row>
    <row r="8101" spans="1:18" x14ac:dyDescent="0.25">
      <c r="A8101" t="s">
        <v>10239</v>
      </c>
      <c r="B8101">
        <v>2019</v>
      </c>
      <c r="C8101">
        <v>2</v>
      </c>
      <c r="D8101">
        <v>4</v>
      </c>
      <c r="E8101" t="s">
        <v>7357</v>
      </c>
      <c r="F8101" s="1" t="s">
        <v>5207</v>
      </c>
      <c r="G8101" s="1" t="s">
        <v>20573</v>
      </c>
      <c r="H8101" s="1" t="s">
        <v>7263</v>
      </c>
      <c r="I8101" t="s">
        <v>5603</v>
      </c>
      <c r="J8101" t="s">
        <v>23</v>
      </c>
      <c r="K8101">
        <v>80</v>
      </c>
      <c r="L8101">
        <v>8272</v>
      </c>
      <c r="M8101">
        <v>103.4</v>
      </c>
      <c r="N8101" t="s">
        <v>8996</v>
      </c>
      <c r="O8101" t="s">
        <v>9779</v>
      </c>
      <c r="P8101">
        <v>0</v>
      </c>
      <c r="Q8101">
        <v>0</v>
      </c>
      <c r="R8101">
        <v>1</v>
      </c>
    </row>
    <row r="8102" spans="1:18" x14ac:dyDescent="0.25">
      <c r="A8102" t="s">
        <v>10239</v>
      </c>
      <c r="B8102">
        <v>2019</v>
      </c>
      <c r="C8102">
        <v>2</v>
      </c>
      <c r="D8102">
        <v>4</v>
      </c>
      <c r="E8102" t="s">
        <v>7357</v>
      </c>
      <c r="F8102" s="1" t="s">
        <v>5207</v>
      </c>
      <c r="G8102" s="1" t="s">
        <v>20573</v>
      </c>
      <c r="H8102" s="1" t="s">
        <v>7263</v>
      </c>
      <c r="I8102" t="s">
        <v>20676</v>
      </c>
      <c r="J8102" t="s">
        <v>23</v>
      </c>
      <c r="K8102">
        <v>40</v>
      </c>
      <c r="L8102">
        <v>4136</v>
      </c>
      <c r="M8102">
        <v>103.4</v>
      </c>
      <c r="N8102" t="s">
        <v>7263</v>
      </c>
      <c r="O8102" t="s">
        <v>23274</v>
      </c>
      <c r="P8102">
        <v>0</v>
      </c>
      <c r="Q8102">
        <v>0</v>
      </c>
      <c r="R8102">
        <v>1</v>
      </c>
    </row>
    <row r="8103" spans="1:18" x14ac:dyDescent="0.25">
      <c r="A8103" t="s">
        <v>10239</v>
      </c>
      <c r="B8103">
        <v>2019</v>
      </c>
      <c r="C8103">
        <v>2</v>
      </c>
      <c r="D8103">
        <v>4</v>
      </c>
      <c r="E8103" t="s">
        <v>7357</v>
      </c>
      <c r="F8103" s="1" t="s">
        <v>5207</v>
      </c>
      <c r="G8103" s="1" t="s">
        <v>20573</v>
      </c>
      <c r="H8103" s="1" t="s">
        <v>7263</v>
      </c>
      <c r="I8103" t="s">
        <v>20650</v>
      </c>
      <c r="J8103" t="s">
        <v>23</v>
      </c>
      <c r="K8103">
        <v>500</v>
      </c>
      <c r="L8103">
        <v>51700.01</v>
      </c>
      <c r="M8103">
        <v>103.4</v>
      </c>
      <c r="N8103" t="s">
        <v>7263</v>
      </c>
      <c r="O8103" t="s">
        <v>23274</v>
      </c>
      <c r="P8103">
        <v>0</v>
      </c>
      <c r="Q8103">
        <v>0</v>
      </c>
      <c r="R8103">
        <v>1</v>
      </c>
    </row>
    <row r="8104" spans="1:18" x14ac:dyDescent="0.25">
      <c r="A8104" t="s">
        <v>8735</v>
      </c>
      <c r="B8104">
        <v>2018</v>
      </c>
      <c r="C8104">
        <v>9</v>
      </c>
      <c r="D8104">
        <v>28</v>
      </c>
      <c r="E8104" t="s">
        <v>8609</v>
      </c>
      <c r="F8104" s="1" t="s">
        <v>5207</v>
      </c>
      <c r="G8104" s="1" t="s">
        <v>21008</v>
      </c>
      <c r="H8104" s="1" t="s">
        <v>7263</v>
      </c>
      <c r="I8104" t="s">
        <v>7100</v>
      </c>
      <c r="J8104" t="s">
        <v>38</v>
      </c>
      <c r="K8104">
        <v>8</v>
      </c>
      <c r="L8104">
        <v>1560</v>
      </c>
      <c r="M8104">
        <v>195</v>
      </c>
      <c r="N8104" t="s">
        <v>9378</v>
      </c>
      <c r="O8104" t="s">
        <v>10124</v>
      </c>
      <c r="P8104">
        <v>0</v>
      </c>
      <c r="Q8104">
        <v>0</v>
      </c>
      <c r="R8104">
        <v>3</v>
      </c>
    </row>
    <row r="8105" spans="1:18" x14ac:dyDescent="0.25">
      <c r="A8105" t="s">
        <v>10835</v>
      </c>
      <c r="B8105">
        <v>2019</v>
      </c>
      <c r="C8105">
        <v>4</v>
      </c>
      <c r="D8105">
        <v>22</v>
      </c>
      <c r="E8105" t="s">
        <v>174</v>
      </c>
      <c r="F8105" s="1" t="s">
        <v>3205</v>
      </c>
      <c r="G8105" s="1" t="s">
        <v>3863</v>
      </c>
      <c r="H8105" s="1" t="s">
        <v>3206</v>
      </c>
      <c r="I8105" t="s">
        <v>19221</v>
      </c>
      <c r="J8105" t="s">
        <v>23</v>
      </c>
      <c r="K8105">
        <v>19645</v>
      </c>
      <c r="L8105">
        <v>933137.42</v>
      </c>
      <c r="M8105">
        <v>47.5</v>
      </c>
      <c r="N8105" t="s">
        <v>9347</v>
      </c>
      <c r="O8105" t="s">
        <v>9542</v>
      </c>
      <c r="P8105">
        <v>8.0289698840596724E-2</v>
      </c>
      <c r="Q8105">
        <v>0</v>
      </c>
      <c r="R8105">
        <v>2</v>
      </c>
    </row>
    <row r="8106" spans="1:18" x14ac:dyDescent="0.25">
      <c r="A8106" t="s">
        <v>10519</v>
      </c>
      <c r="B8106">
        <v>2019</v>
      </c>
      <c r="C8106">
        <v>3</v>
      </c>
      <c r="D8106">
        <v>10</v>
      </c>
      <c r="E8106" t="s">
        <v>1916</v>
      </c>
      <c r="F8106" s="1" t="s">
        <v>3205</v>
      </c>
      <c r="G8106" s="1" t="s">
        <v>3863</v>
      </c>
      <c r="H8106" s="1" t="s">
        <v>3204</v>
      </c>
      <c r="I8106" t="s">
        <v>19588</v>
      </c>
      <c r="J8106" t="s">
        <v>23</v>
      </c>
      <c r="K8106">
        <v>9925</v>
      </c>
      <c r="L8106">
        <v>456549.96</v>
      </c>
      <c r="M8106">
        <v>46</v>
      </c>
      <c r="N8106" t="s">
        <v>9307</v>
      </c>
      <c r="O8106" t="s">
        <v>9748</v>
      </c>
      <c r="P8106">
        <v>0</v>
      </c>
      <c r="Q8106">
        <v>0</v>
      </c>
      <c r="R8106">
        <v>1</v>
      </c>
    </row>
    <row r="8107" spans="1:18" x14ac:dyDescent="0.25">
      <c r="A8107" t="s">
        <v>10519</v>
      </c>
      <c r="B8107">
        <v>2019</v>
      </c>
      <c r="C8107">
        <v>3</v>
      </c>
      <c r="D8107">
        <v>10</v>
      </c>
      <c r="E8107" t="s">
        <v>1916</v>
      </c>
      <c r="F8107" s="1" t="s">
        <v>3205</v>
      </c>
      <c r="G8107" s="1" t="s">
        <v>3863</v>
      </c>
      <c r="H8107" s="1" t="s">
        <v>3204</v>
      </c>
      <c r="I8107" t="s">
        <v>19587</v>
      </c>
      <c r="J8107" t="s">
        <v>23</v>
      </c>
      <c r="K8107">
        <v>9950</v>
      </c>
      <c r="L8107">
        <v>457699.96</v>
      </c>
      <c r="M8107">
        <v>46</v>
      </c>
      <c r="N8107" t="s">
        <v>9344</v>
      </c>
      <c r="O8107" t="s">
        <v>9759</v>
      </c>
      <c r="P8107">
        <v>0</v>
      </c>
      <c r="Q8107">
        <v>0</v>
      </c>
      <c r="R8107">
        <v>1</v>
      </c>
    </row>
    <row r="8108" spans="1:18" x14ac:dyDescent="0.25">
      <c r="A8108" t="s">
        <v>361</v>
      </c>
      <c r="B8108">
        <v>2016</v>
      </c>
      <c r="C8108">
        <v>1</v>
      </c>
      <c r="D8108">
        <v>18</v>
      </c>
      <c r="E8108" t="s">
        <v>31</v>
      </c>
      <c r="F8108" s="1" t="s">
        <v>3205</v>
      </c>
      <c r="G8108" s="1" t="s">
        <v>3384</v>
      </c>
      <c r="H8108" s="1" t="s">
        <v>3204</v>
      </c>
      <c r="I8108" t="s">
        <v>17100</v>
      </c>
      <c r="J8108" t="s">
        <v>23</v>
      </c>
      <c r="K8108">
        <v>930</v>
      </c>
      <c r="L8108">
        <v>38712.76</v>
      </c>
      <c r="M8108">
        <v>41.63</v>
      </c>
      <c r="N8108" t="s">
        <v>2035</v>
      </c>
      <c r="O8108" t="s">
        <v>9590</v>
      </c>
      <c r="P8108">
        <v>0</v>
      </c>
      <c r="Q8108">
        <v>0</v>
      </c>
      <c r="R8108">
        <v>1</v>
      </c>
    </row>
    <row r="8109" spans="1:18" x14ac:dyDescent="0.25">
      <c r="A8109" t="s">
        <v>16020</v>
      </c>
      <c r="B8109">
        <v>2019</v>
      </c>
      <c r="C8109">
        <v>10</v>
      </c>
      <c r="D8109">
        <v>18</v>
      </c>
      <c r="E8109" t="s">
        <v>1620</v>
      </c>
      <c r="F8109" s="1" t="s">
        <v>3205</v>
      </c>
      <c r="G8109" s="1" t="s">
        <v>3863</v>
      </c>
      <c r="H8109" s="1" t="s">
        <v>3206</v>
      </c>
      <c r="I8109" t="s">
        <v>19206</v>
      </c>
      <c r="J8109" t="s">
        <v>23</v>
      </c>
      <c r="K8109">
        <v>6925</v>
      </c>
      <c r="L8109">
        <v>296390</v>
      </c>
      <c r="M8109">
        <v>42.8</v>
      </c>
      <c r="N8109" t="s">
        <v>9305</v>
      </c>
      <c r="O8109" t="s">
        <v>9530</v>
      </c>
      <c r="P8109">
        <v>3.1450189480311259E-2</v>
      </c>
      <c r="Q8109">
        <v>0</v>
      </c>
      <c r="R8109">
        <v>4</v>
      </c>
    </row>
    <row r="8110" spans="1:18" x14ac:dyDescent="0.25">
      <c r="A8110" t="s">
        <v>16020</v>
      </c>
      <c r="B8110">
        <v>2019</v>
      </c>
      <c r="C8110">
        <v>10</v>
      </c>
      <c r="D8110">
        <v>18</v>
      </c>
      <c r="E8110" t="s">
        <v>1620</v>
      </c>
      <c r="F8110" s="1" t="s">
        <v>3205</v>
      </c>
      <c r="G8110" s="1" t="s">
        <v>3863</v>
      </c>
      <c r="H8110" s="1" t="s">
        <v>3206</v>
      </c>
      <c r="I8110" t="s">
        <v>19221</v>
      </c>
      <c r="J8110" t="s">
        <v>23</v>
      </c>
      <c r="K8110">
        <v>11830</v>
      </c>
      <c r="L8110">
        <v>508690</v>
      </c>
      <c r="M8110">
        <v>43</v>
      </c>
      <c r="N8110" t="s">
        <v>9347</v>
      </c>
      <c r="O8110" t="s">
        <v>9542</v>
      </c>
      <c r="P8110">
        <v>8.0289698840596724E-2</v>
      </c>
      <c r="Q8110">
        <v>0</v>
      </c>
      <c r="R8110">
        <v>4</v>
      </c>
    </row>
    <row r="8111" spans="1:18" x14ac:dyDescent="0.25">
      <c r="A8111" t="s">
        <v>16020</v>
      </c>
      <c r="B8111">
        <v>2019</v>
      </c>
      <c r="C8111">
        <v>10</v>
      </c>
      <c r="D8111">
        <v>18</v>
      </c>
      <c r="E8111" t="s">
        <v>1620</v>
      </c>
      <c r="F8111" s="1" t="s">
        <v>3205</v>
      </c>
      <c r="G8111" s="1" t="s">
        <v>3863</v>
      </c>
      <c r="H8111" s="1" t="s">
        <v>3206</v>
      </c>
      <c r="I8111" t="s">
        <v>19303</v>
      </c>
      <c r="J8111" t="s">
        <v>23</v>
      </c>
      <c r="K8111">
        <v>1773</v>
      </c>
      <c r="L8111">
        <v>113117.38</v>
      </c>
      <c r="M8111">
        <v>63.8</v>
      </c>
      <c r="N8111" t="s">
        <v>9314</v>
      </c>
      <c r="O8111" t="s">
        <v>9453</v>
      </c>
      <c r="P8111">
        <v>1.984751079033405E-2</v>
      </c>
      <c r="Q8111">
        <v>0</v>
      </c>
      <c r="R8111">
        <v>4</v>
      </c>
    </row>
    <row r="8112" spans="1:18" x14ac:dyDescent="0.25">
      <c r="A8112" t="s">
        <v>2323</v>
      </c>
      <c r="B8112">
        <v>2018</v>
      </c>
      <c r="C8112">
        <v>3</v>
      </c>
      <c r="D8112">
        <v>23</v>
      </c>
      <c r="E8112" t="s">
        <v>226</v>
      </c>
      <c r="F8112" s="1" t="s">
        <v>3205</v>
      </c>
      <c r="G8112" s="1" t="s">
        <v>3384</v>
      </c>
      <c r="H8112" s="1" t="s">
        <v>3206</v>
      </c>
      <c r="I8112" t="s">
        <v>17068</v>
      </c>
      <c r="J8112" t="s">
        <v>23</v>
      </c>
      <c r="K8112">
        <v>2775</v>
      </c>
      <c r="L8112">
        <v>128177.25</v>
      </c>
      <c r="M8112">
        <v>46.19</v>
      </c>
      <c r="N8112" t="s">
        <v>170</v>
      </c>
      <c r="O8112" t="s">
        <v>9516</v>
      </c>
      <c r="P8112">
        <v>3.660242098978287E-2</v>
      </c>
      <c r="Q8112">
        <v>0</v>
      </c>
      <c r="R8112">
        <v>1</v>
      </c>
    </row>
    <row r="8113" spans="1:18" x14ac:dyDescent="0.25">
      <c r="A8113" t="s">
        <v>2323</v>
      </c>
      <c r="B8113">
        <v>2018</v>
      </c>
      <c r="C8113">
        <v>3</v>
      </c>
      <c r="D8113">
        <v>23</v>
      </c>
      <c r="E8113" t="s">
        <v>226</v>
      </c>
      <c r="F8113" s="1" t="s">
        <v>3205</v>
      </c>
      <c r="G8113" s="1" t="s">
        <v>3863</v>
      </c>
      <c r="H8113" s="1" t="s">
        <v>3206</v>
      </c>
      <c r="I8113" t="s">
        <v>18998</v>
      </c>
      <c r="J8113" t="s">
        <v>23</v>
      </c>
      <c r="K8113">
        <v>18570</v>
      </c>
      <c r="L8113">
        <v>928500</v>
      </c>
      <c r="M8113">
        <v>50</v>
      </c>
      <c r="N8113" t="s">
        <v>9340</v>
      </c>
      <c r="O8113" t="s">
        <v>9482</v>
      </c>
      <c r="P8113">
        <v>8.0867377033553248E-2</v>
      </c>
      <c r="Q8113">
        <v>0</v>
      </c>
      <c r="R8113">
        <v>1</v>
      </c>
    </row>
    <row r="8114" spans="1:18" x14ac:dyDescent="0.25">
      <c r="A8114" t="s">
        <v>703</v>
      </c>
      <c r="B8114">
        <v>2016</v>
      </c>
      <c r="C8114">
        <v>3</v>
      </c>
      <c r="D8114">
        <v>23</v>
      </c>
      <c r="E8114" t="s">
        <v>92</v>
      </c>
      <c r="F8114" s="1" t="s">
        <v>3205</v>
      </c>
      <c r="G8114" s="1" t="s">
        <v>3227</v>
      </c>
      <c r="H8114" s="1" t="s">
        <v>3206</v>
      </c>
      <c r="I8114" t="s">
        <v>19749</v>
      </c>
      <c r="J8114" t="s">
        <v>23</v>
      </c>
      <c r="K8114">
        <v>3705</v>
      </c>
      <c r="L8114">
        <v>163020</v>
      </c>
      <c r="M8114">
        <v>44</v>
      </c>
      <c r="N8114" t="s">
        <v>22074</v>
      </c>
      <c r="O8114" t="s">
        <v>23319</v>
      </c>
      <c r="P8114">
        <v>0</v>
      </c>
      <c r="Q8114">
        <v>0</v>
      </c>
      <c r="R8114">
        <v>1</v>
      </c>
    </row>
    <row r="8115" spans="1:18" x14ac:dyDescent="0.25">
      <c r="A8115" t="s">
        <v>703</v>
      </c>
      <c r="B8115">
        <v>2016</v>
      </c>
      <c r="C8115">
        <v>3</v>
      </c>
      <c r="D8115">
        <v>23</v>
      </c>
      <c r="E8115" t="s">
        <v>92</v>
      </c>
      <c r="F8115" s="1" t="s">
        <v>3205</v>
      </c>
      <c r="G8115" s="1" t="s">
        <v>3227</v>
      </c>
      <c r="H8115" s="1" t="s">
        <v>3206</v>
      </c>
      <c r="I8115" t="s">
        <v>19751</v>
      </c>
      <c r="J8115" t="s">
        <v>23</v>
      </c>
      <c r="K8115">
        <v>16188</v>
      </c>
      <c r="L8115">
        <v>709843.8</v>
      </c>
      <c r="M8115">
        <v>43.85</v>
      </c>
      <c r="N8115" t="s">
        <v>22071</v>
      </c>
      <c r="O8115" t="s">
        <v>23264</v>
      </c>
      <c r="P8115">
        <v>0</v>
      </c>
      <c r="Q8115">
        <v>0</v>
      </c>
      <c r="R8115">
        <v>1</v>
      </c>
    </row>
    <row r="8116" spans="1:18" x14ac:dyDescent="0.25">
      <c r="A8116" t="s">
        <v>1078</v>
      </c>
      <c r="B8116">
        <v>2016</v>
      </c>
      <c r="C8116">
        <v>9</v>
      </c>
      <c r="D8116">
        <v>9</v>
      </c>
      <c r="E8116" t="s">
        <v>226</v>
      </c>
      <c r="F8116" s="1" t="s">
        <v>3205</v>
      </c>
      <c r="G8116" s="1" t="s">
        <v>3863</v>
      </c>
      <c r="H8116" s="1" t="s">
        <v>3206</v>
      </c>
      <c r="I8116" t="s">
        <v>19014</v>
      </c>
      <c r="J8116" t="s">
        <v>23</v>
      </c>
      <c r="K8116">
        <v>18690</v>
      </c>
      <c r="L8116">
        <v>753207</v>
      </c>
      <c r="M8116">
        <v>40.299999999999997</v>
      </c>
      <c r="N8116" t="s">
        <v>9304</v>
      </c>
      <c r="O8116" t="s">
        <v>9502</v>
      </c>
      <c r="P8116">
        <v>0</v>
      </c>
      <c r="Q8116">
        <v>0</v>
      </c>
      <c r="R8116">
        <v>3</v>
      </c>
    </row>
    <row r="8117" spans="1:18" x14ac:dyDescent="0.25">
      <c r="A8117" t="s">
        <v>1237</v>
      </c>
      <c r="B8117">
        <v>2016</v>
      </c>
      <c r="C8117">
        <v>11</v>
      </c>
      <c r="D8117">
        <v>28</v>
      </c>
      <c r="E8117" t="s">
        <v>132</v>
      </c>
      <c r="F8117" s="1" t="s">
        <v>3205</v>
      </c>
      <c r="G8117" s="1" t="s">
        <v>3384</v>
      </c>
      <c r="H8117" s="1" t="s">
        <v>7263</v>
      </c>
      <c r="I8117" t="s">
        <v>17157</v>
      </c>
      <c r="J8117" t="s">
        <v>23</v>
      </c>
      <c r="K8117">
        <v>100</v>
      </c>
      <c r="L8117">
        <v>16600</v>
      </c>
      <c r="M8117">
        <v>166</v>
      </c>
      <c r="N8117" t="s">
        <v>9148</v>
      </c>
      <c r="O8117" t="s">
        <v>9586</v>
      </c>
      <c r="P8117">
        <v>0</v>
      </c>
      <c r="Q8117">
        <v>0</v>
      </c>
      <c r="R8117">
        <v>4</v>
      </c>
    </row>
    <row r="8118" spans="1:18" x14ac:dyDescent="0.25">
      <c r="A8118" t="s">
        <v>10836</v>
      </c>
      <c r="B8118">
        <v>2019</v>
      </c>
      <c r="C8118">
        <v>4</v>
      </c>
      <c r="D8118">
        <v>22</v>
      </c>
      <c r="E8118" t="s">
        <v>2641</v>
      </c>
      <c r="F8118" s="1" t="s">
        <v>3205</v>
      </c>
      <c r="G8118" s="1" t="s">
        <v>3227</v>
      </c>
      <c r="H8118" s="1" t="s">
        <v>3206</v>
      </c>
      <c r="I8118" t="s">
        <v>19822</v>
      </c>
      <c r="J8118" t="s">
        <v>23</v>
      </c>
      <c r="K8118">
        <v>2989</v>
      </c>
      <c r="L8118">
        <v>182343.95</v>
      </c>
      <c r="M8118">
        <v>61.01</v>
      </c>
      <c r="N8118" t="s">
        <v>22067</v>
      </c>
      <c r="O8118" t="s">
        <v>23263</v>
      </c>
      <c r="P8118">
        <v>0</v>
      </c>
      <c r="Q8118">
        <v>0</v>
      </c>
      <c r="R8118">
        <v>2</v>
      </c>
    </row>
    <row r="8119" spans="1:18" x14ac:dyDescent="0.25">
      <c r="A8119" t="s">
        <v>10836</v>
      </c>
      <c r="B8119">
        <v>2019</v>
      </c>
      <c r="C8119">
        <v>4</v>
      </c>
      <c r="D8119">
        <v>22</v>
      </c>
      <c r="E8119" t="s">
        <v>2641</v>
      </c>
      <c r="F8119" s="1" t="s">
        <v>3205</v>
      </c>
      <c r="G8119" s="1" t="s">
        <v>3863</v>
      </c>
      <c r="H8119" s="1" t="s">
        <v>3206</v>
      </c>
      <c r="I8119" t="s">
        <v>19323</v>
      </c>
      <c r="J8119" t="s">
        <v>23</v>
      </c>
      <c r="K8119">
        <v>5706</v>
      </c>
      <c r="L8119">
        <v>401417.1</v>
      </c>
      <c r="M8119">
        <v>70.349999999999994</v>
      </c>
      <c r="N8119" t="s">
        <v>9312</v>
      </c>
      <c r="O8119" t="s">
        <v>9644</v>
      </c>
      <c r="P8119">
        <v>0</v>
      </c>
      <c r="Q8119">
        <v>0</v>
      </c>
      <c r="R8119">
        <v>2</v>
      </c>
    </row>
    <row r="8120" spans="1:18" x14ac:dyDescent="0.25">
      <c r="A8120" t="s">
        <v>10836</v>
      </c>
      <c r="B8120">
        <v>2019</v>
      </c>
      <c r="C8120">
        <v>4</v>
      </c>
      <c r="D8120">
        <v>22</v>
      </c>
      <c r="E8120" t="s">
        <v>2641</v>
      </c>
      <c r="F8120" s="1" t="s">
        <v>3205</v>
      </c>
      <c r="G8120" s="1" t="s">
        <v>3863</v>
      </c>
      <c r="H8120" s="1" t="s">
        <v>3206</v>
      </c>
      <c r="I8120" t="s">
        <v>19304</v>
      </c>
      <c r="J8120" t="s">
        <v>23</v>
      </c>
      <c r="K8120">
        <v>7088</v>
      </c>
      <c r="L8120">
        <v>498640.8</v>
      </c>
      <c r="M8120">
        <v>70.349999999999994</v>
      </c>
      <c r="N8120" t="s">
        <v>9311</v>
      </c>
      <c r="O8120" t="s">
        <v>9520</v>
      </c>
      <c r="P8120">
        <v>0</v>
      </c>
      <c r="Q8120">
        <v>0</v>
      </c>
      <c r="R8120">
        <v>2</v>
      </c>
    </row>
    <row r="8121" spans="1:18" x14ac:dyDescent="0.25">
      <c r="A8121" t="s">
        <v>10836</v>
      </c>
      <c r="B8121">
        <v>2019</v>
      </c>
      <c r="C8121">
        <v>4</v>
      </c>
      <c r="D8121">
        <v>22</v>
      </c>
      <c r="E8121" t="s">
        <v>2641</v>
      </c>
      <c r="F8121" s="1" t="s">
        <v>3205</v>
      </c>
      <c r="G8121" s="1" t="s">
        <v>3227</v>
      </c>
      <c r="H8121" s="1" t="s">
        <v>3206</v>
      </c>
      <c r="I8121" t="s">
        <v>19887</v>
      </c>
      <c r="J8121" t="s">
        <v>23</v>
      </c>
      <c r="K8121">
        <v>5447</v>
      </c>
      <c r="L8121">
        <v>454974.29</v>
      </c>
      <c r="M8121">
        <v>83.53</v>
      </c>
      <c r="N8121" t="s">
        <v>22092</v>
      </c>
      <c r="O8121" t="s">
        <v>23269</v>
      </c>
      <c r="P8121">
        <v>0</v>
      </c>
      <c r="Q8121">
        <v>0</v>
      </c>
      <c r="R8121">
        <v>2</v>
      </c>
    </row>
    <row r="8122" spans="1:18" x14ac:dyDescent="0.25">
      <c r="A8122" t="s">
        <v>14774</v>
      </c>
      <c r="B8122">
        <v>2019</v>
      </c>
      <c r="C8122">
        <v>6</v>
      </c>
      <c r="D8122">
        <v>7</v>
      </c>
      <c r="E8122" t="s">
        <v>1620</v>
      </c>
      <c r="F8122" s="1" t="s">
        <v>3205</v>
      </c>
      <c r="G8122" s="1" t="s">
        <v>3227</v>
      </c>
      <c r="H8122" s="1" t="s">
        <v>3206</v>
      </c>
      <c r="I8122" t="s">
        <v>19822</v>
      </c>
      <c r="J8122" t="s">
        <v>23</v>
      </c>
      <c r="K8122">
        <v>6025</v>
      </c>
      <c r="L8122">
        <v>350052.5</v>
      </c>
      <c r="M8122">
        <v>58.1</v>
      </c>
      <c r="N8122" t="s">
        <v>22067</v>
      </c>
      <c r="O8122" t="s">
        <v>23263</v>
      </c>
      <c r="P8122">
        <v>0</v>
      </c>
      <c r="Q8122">
        <v>0</v>
      </c>
      <c r="R8122">
        <v>2</v>
      </c>
    </row>
    <row r="8123" spans="1:18" x14ac:dyDescent="0.25">
      <c r="A8123" t="s">
        <v>14774</v>
      </c>
      <c r="B8123">
        <v>2019</v>
      </c>
      <c r="C8123">
        <v>6</v>
      </c>
      <c r="D8123">
        <v>7</v>
      </c>
      <c r="E8123" t="s">
        <v>1620</v>
      </c>
      <c r="F8123" s="1" t="s">
        <v>3205</v>
      </c>
      <c r="G8123" s="1" t="s">
        <v>3863</v>
      </c>
      <c r="H8123" s="1" t="s">
        <v>3206</v>
      </c>
      <c r="I8123" t="s">
        <v>19221</v>
      </c>
      <c r="J8123" t="s">
        <v>23</v>
      </c>
      <c r="K8123">
        <v>5040</v>
      </c>
      <c r="L8123">
        <v>250992.01</v>
      </c>
      <c r="M8123">
        <v>49.8</v>
      </c>
      <c r="N8123" t="s">
        <v>9347</v>
      </c>
      <c r="O8123" t="s">
        <v>9542</v>
      </c>
      <c r="P8123">
        <v>8.0289698840596724E-2</v>
      </c>
      <c r="Q8123">
        <v>0</v>
      </c>
      <c r="R8123">
        <v>2</v>
      </c>
    </row>
    <row r="8124" spans="1:18" x14ac:dyDescent="0.25">
      <c r="A8124" t="s">
        <v>14774</v>
      </c>
      <c r="B8124">
        <v>2019</v>
      </c>
      <c r="C8124">
        <v>6</v>
      </c>
      <c r="D8124">
        <v>7</v>
      </c>
      <c r="E8124" t="s">
        <v>1620</v>
      </c>
      <c r="F8124" s="1" t="s">
        <v>3205</v>
      </c>
      <c r="G8124" s="1" t="s">
        <v>3863</v>
      </c>
      <c r="H8124" s="1" t="s">
        <v>3206</v>
      </c>
      <c r="I8124" t="s">
        <v>19301</v>
      </c>
      <c r="J8124" t="s">
        <v>23</v>
      </c>
      <c r="K8124">
        <v>5845</v>
      </c>
      <c r="L8124">
        <v>395122</v>
      </c>
      <c r="M8124">
        <v>67.599999999999994</v>
      </c>
      <c r="N8124" t="s">
        <v>9313</v>
      </c>
      <c r="O8124" t="s">
        <v>9448</v>
      </c>
      <c r="P8124">
        <v>2.823689586550486E-2</v>
      </c>
      <c r="Q8124">
        <v>0</v>
      </c>
      <c r="R8124">
        <v>2</v>
      </c>
    </row>
    <row r="8125" spans="1:18" x14ac:dyDescent="0.25">
      <c r="A8125" t="s">
        <v>14774</v>
      </c>
      <c r="B8125">
        <v>2019</v>
      </c>
      <c r="C8125">
        <v>6</v>
      </c>
      <c r="D8125">
        <v>7</v>
      </c>
      <c r="E8125" t="s">
        <v>1620</v>
      </c>
      <c r="F8125" s="1" t="s">
        <v>3205</v>
      </c>
      <c r="G8125" s="1" t="s">
        <v>3863</v>
      </c>
      <c r="H8125" s="1" t="s">
        <v>3206</v>
      </c>
      <c r="I8125" t="s">
        <v>19347</v>
      </c>
      <c r="J8125" t="s">
        <v>23</v>
      </c>
      <c r="K8125">
        <v>460</v>
      </c>
      <c r="L8125">
        <v>22908</v>
      </c>
      <c r="M8125">
        <v>49.8</v>
      </c>
      <c r="N8125" t="s">
        <v>9308</v>
      </c>
      <c r="O8125" t="s">
        <v>9494</v>
      </c>
      <c r="P8125">
        <v>0</v>
      </c>
      <c r="Q8125">
        <v>0</v>
      </c>
      <c r="R8125">
        <v>2</v>
      </c>
    </row>
    <row r="8126" spans="1:18" x14ac:dyDescent="0.25">
      <c r="A8126" t="s">
        <v>14774</v>
      </c>
      <c r="B8126">
        <v>2019</v>
      </c>
      <c r="C8126">
        <v>6</v>
      </c>
      <c r="D8126">
        <v>7</v>
      </c>
      <c r="E8126" t="s">
        <v>1620</v>
      </c>
      <c r="F8126" s="1" t="s">
        <v>3205</v>
      </c>
      <c r="G8126" s="1" t="s">
        <v>3227</v>
      </c>
      <c r="H8126" s="1" t="s">
        <v>3206</v>
      </c>
      <c r="I8126" t="s">
        <v>19883</v>
      </c>
      <c r="J8126" t="s">
        <v>23</v>
      </c>
      <c r="K8126">
        <v>2928</v>
      </c>
      <c r="L8126">
        <v>193248</v>
      </c>
      <c r="M8126">
        <v>66</v>
      </c>
      <c r="N8126" t="s">
        <v>22071</v>
      </c>
      <c r="O8126" t="s">
        <v>23264</v>
      </c>
      <c r="P8126">
        <v>0</v>
      </c>
      <c r="Q8126">
        <v>0</v>
      </c>
      <c r="R8126">
        <v>2</v>
      </c>
    </row>
    <row r="8127" spans="1:18" x14ac:dyDescent="0.25">
      <c r="A8127" t="s">
        <v>15070</v>
      </c>
      <c r="B8127">
        <v>2019</v>
      </c>
      <c r="C8127">
        <v>7</v>
      </c>
      <c r="D8127">
        <v>6</v>
      </c>
      <c r="E8127" t="s">
        <v>15067</v>
      </c>
      <c r="F8127" s="1" t="s">
        <v>3205</v>
      </c>
      <c r="G8127" s="1" t="s">
        <v>3384</v>
      </c>
      <c r="H8127" s="1" t="s">
        <v>3206</v>
      </c>
      <c r="I8127" t="s">
        <v>17299</v>
      </c>
      <c r="J8127" t="s">
        <v>23</v>
      </c>
      <c r="K8127">
        <v>20000</v>
      </c>
      <c r="L8127">
        <v>992000</v>
      </c>
      <c r="M8127">
        <v>49.6</v>
      </c>
      <c r="N8127" t="s">
        <v>160</v>
      </c>
      <c r="O8127" t="s">
        <v>9452</v>
      </c>
      <c r="P8127">
        <v>0.10110188471641929</v>
      </c>
      <c r="Q8127">
        <v>0</v>
      </c>
      <c r="R8127">
        <v>3</v>
      </c>
    </row>
    <row r="8128" spans="1:18" x14ac:dyDescent="0.25">
      <c r="A8128" t="s">
        <v>8315</v>
      </c>
      <c r="B8128">
        <v>2018</v>
      </c>
      <c r="C8128">
        <v>1</v>
      </c>
      <c r="D8128">
        <v>12</v>
      </c>
      <c r="E8128" t="s">
        <v>7304</v>
      </c>
      <c r="F8128" s="1" t="s">
        <v>5207</v>
      </c>
      <c r="G8128" s="1" t="s">
        <v>21008</v>
      </c>
      <c r="H8128" s="1" t="s">
        <v>7263</v>
      </c>
      <c r="I8128" t="s">
        <v>21022</v>
      </c>
      <c r="J8128" t="s">
        <v>23</v>
      </c>
      <c r="K8128">
        <v>190</v>
      </c>
      <c r="L8128">
        <v>27574.7</v>
      </c>
      <c r="M8128">
        <v>145.13</v>
      </c>
      <c r="N8128" t="s">
        <v>7263</v>
      </c>
      <c r="O8128" t="s">
        <v>23274</v>
      </c>
      <c r="P8128">
        <v>0</v>
      </c>
      <c r="Q8128">
        <v>0</v>
      </c>
      <c r="R8128">
        <v>1</v>
      </c>
    </row>
    <row r="8129" spans="1:18" x14ac:dyDescent="0.25">
      <c r="A8129" t="s">
        <v>8315</v>
      </c>
      <c r="B8129">
        <v>2018</v>
      </c>
      <c r="C8129">
        <v>1</v>
      </c>
      <c r="D8129">
        <v>12</v>
      </c>
      <c r="E8129" t="s">
        <v>7304</v>
      </c>
      <c r="F8129" s="1" t="s">
        <v>5207</v>
      </c>
      <c r="G8129" s="1" t="s">
        <v>20573</v>
      </c>
      <c r="H8129" s="1" t="s">
        <v>7263</v>
      </c>
      <c r="I8129" t="s">
        <v>20709</v>
      </c>
      <c r="J8129" t="s">
        <v>23</v>
      </c>
      <c r="K8129">
        <v>150</v>
      </c>
      <c r="L8129">
        <v>16192.5</v>
      </c>
      <c r="M8129">
        <v>107.95</v>
      </c>
      <c r="N8129" t="s">
        <v>9024</v>
      </c>
      <c r="O8129" t="s">
        <v>9469</v>
      </c>
      <c r="P8129">
        <v>0</v>
      </c>
      <c r="Q8129">
        <v>3.3430295232662992E-2</v>
      </c>
      <c r="R8129">
        <v>1</v>
      </c>
    </row>
    <row r="8130" spans="1:18" x14ac:dyDescent="0.25">
      <c r="A8130" t="s">
        <v>8315</v>
      </c>
      <c r="B8130">
        <v>2018</v>
      </c>
      <c r="C8130">
        <v>1</v>
      </c>
      <c r="D8130">
        <v>12</v>
      </c>
      <c r="E8130" t="s">
        <v>7304</v>
      </c>
      <c r="F8130" s="1" t="s">
        <v>5207</v>
      </c>
      <c r="G8130" s="1" t="s">
        <v>20573</v>
      </c>
      <c r="H8130" s="1" t="s">
        <v>7263</v>
      </c>
      <c r="I8130" t="s">
        <v>20709</v>
      </c>
      <c r="J8130" t="s">
        <v>23</v>
      </c>
      <c r="K8130">
        <v>150</v>
      </c>
      <c r="L8130">
        <v>23007</v>
      </c>
      <c r="M8130">
        <v>153.38</v>
      </c>
      <c r="N8130" t="s">
        <v>9024</v>
      </c>
      <c r="O8130" t="s">
        <v>9469</v>
      </c>
      <c r="P8130">
        <v>0</v>
      </c>
      <c r="Q8130">
        <v>3.3430295232662992E-2</v>
      </c>
      <c r="R8130">
        <v>1</v>
      </c>
    </row>
    <row r="8131" spans="1:18" x14ac:dyDescent="0.25">
      <c r="A8131" t="s">
        <v>8315</v>
      </c>
      <c r="B8131">
        <v>2018</v>
      </c>
      <c r="C8131">
        <v>1</v>
      </c>
      <c r="D8131">
        <v>12</v>
      </c>
      <c r="E8131" t="s">
        <v>7304</v>
      </c>
      <c r="F8131" s="1" t="s">
        <v>5207</v>
      </c>
      <c r="G8131" s="1" t="s">
        <v>20573</v>
      </c>
      <c r="H8131" s="1" t="s">
        <v>7263</v>
      </c>
      <c r="I8131" t="s">
        <v>20725</v>
      </c>
      <c r="J8131" t="s">
        <v>23</v>
      </c>
      <c r="K8131">
        <v>60</v>
      </c>
      <c r="L8131">
        <v>6668.4</v>
      </c>
      <c r="M8131">
        <v>111.14</v>
      </c>
      <c r="N8131" t="s">
        <v>7263</v>
      </c>
      <c r="O8131" t="s">
        <v>23274</v>
      </c>
      <c r="P8131">
        <v>0</v>
      </c>
      <c r="Q8131">
        <v>0</v>
      </c>
      <c r="R8131">
        <v>1</v>
      </c>
    </row>
    <row r="8132" spans="1:18" x14ac:dyDescent="0.25">
      <c r="A8132" t="s">
        <v>8315</v>
      </c>
      <c r="B8132">
        <v>2018</v>
      </c>
      <c r="C8132">
        <v>1</v>
      </c>
      <c r="D8132">
        <v>12</v>
      </c>
      <c r="E8132" t="s">
        <v>7304</v>
      </c>
      <c r="F8132" s="1" t="s">
        <v>5207</v>
      </c>
      <c r="G8132" s="1" t="s">
        <v>21008</v>
      </c>
      <c r="H8132" s="1" t="s">
        <v>7263</v>
      </c>
      <c r="I8132" t="s">
        <v>21022</v>
      </c>
      <c r="J8132" t="s">
        <v>23</v>
      </c>
      <c r="K8132">
        <v>10</v>
      </c>
      <c r="L8132">
        <v>1451.3</v>
      </c>
      <c r="M8132">
        <v>145.13</v>
      </c>
      <c r="N8132" t="s">
        <v>7263</v>
      </c>
      <c r="O8132" t="s">
        <v>23274</v>
      </c>
      <c r="P8132">
        <v>0</v>
      </c>
      <c r="Q8132">
        <v>0</v>
      </c>
      <c r="R8132">
        <v>1</v>
      </c>
    </row>
    <row r="8133" spans="1:18" x14ac:dyDescent="0.25">
      <c r="A8133" t="s">
        <v>2995</v>
      </c>
      <c r="B8133">
        <v>2018</v>
      </c>
      <c r="C8133">
        <v>10</v>
      </c>
      <c r="D8133">
        <v>31</v>
      </c>
      <c r="E8133" t="s">
        <v>31</v>
      </c>
      <c r="F8133" s="1" t="s">
        <v>3205</v>
      </c>
      <c r="G8133" s="1" t="s">
        <v>3863</v>
      </c>
      <c r="H8133" s="1" t="s">
        <v>3204</v>
      </c>
      <c r="I8133" t="s">
        <v>19592</v>
      </c>
      <c r="J8133" t="s">
        <v>23</v>
      </c>
      <c r="K8133">
        <v>9950</v>
      </c>
      <c r="L8133">
        <v>449750</v>
      </c>
      <c r="M8133">
        <v>45.2</v>
      </c>
      <c r="N8133" t="s">
        <v>9342</v>
      </c>
      <c r="O8133" t="s">
        <v>9587</v>
      </c>
      <c r="P8133">
        <v>0</v>
      </c>
      <c r="Q8133">
        <v>0</v>
      </c>
      <c r="R8133">
        <v>4</v>
      </c>
    </row>
    <row r="8134" spans="1:18" x14ac:dyDescent="0.25">
      <c r="A8134" t="s">
        <v>2995</v>
      </c>
      <c r="B8134">
        <v>2018</v>
      </c>
      <c r="C8134">
        <v>10</v>
      </c>
      <c r="D8134">
        <v>31</v>
      </c>
      <c r="E8134" t="s">
        <v>31</v>
      </c>
      <c r="F8134" s="1" t="s">
        <v>3205</v>
      </c>
      <c r="G8134" s="1" t="s">
        <v>3216</v>
      </c>
      <c r="H8134" s="1" t="s">
        <v>3204</v>
      </c>
      <c r="I8134" t="s">
        <v>17562</v>
      </c>
      <c r="J8134" t="s">
        <v>23</v>
      </c>
      <c r="K8134">
        <v>9820</v>
      </c>
      <c r="L8134">
        <v>542100</v>
      </c>
      <c r="M8134">
        <v>55.2</v>
      </c>
      <c r="N8134" t="s">
        <v>21842</v>
      </c>
      <c r="O8134" t="s">
        <v>23352</v>
      </c>
      <c r="P8134">
        <v>0</v>
      </c>
      <c r="Q8134">
        <v>0</v>
      </c>
      <c r="R8134">
        <v>4</v>
      </c>
    </row>
    <row r="8135" spans="1:18" x14ac:dyDescent="0.25">
      <c r="A8135" t="s">
        <v>3013</v>
      </c>
      <c r="B8135">
        <v>2018</v>
      </c>
      <c r="C8135">
        <v>11</v>
      </c>
      <c r="D8135">
        <v>3</v>
      </c>
      <c r="E8135" t="s">
        <v>2641</v>
      </c>
      <c r="F8135" s="1" t="s">
        <v>3205</v>
      </c>
      <c r="G8135" s="1" t="s">
        <v>3863</v>
      </c>
      <c r="H8135" s="1" t="s">
        <v>3206</v>
      </c>
      <c r="I8135" t="s">
        <v>18999</v>
      </c>
      <c r="J8135" t="s">
        <v>23</v>
      </c>
      <c r="K8135">
        <v>17460</v>
      </c>
      <c r="L8135">
        <v>907920</v>
      </c>
      <c r="M8135">
        <v>52</v>
      </c>
      <c r="N8135" t="s">
        <v>9337</v>
      </c>
      <c r="O8135" t="s">
        <v>9440</v>
      </c>
      <c r="P8135">
        <v>0.12068470364021268</v>
      </c>
      <c r="Q8135">
        <v>0</v>
      </c>
      <c r="R8135">
        <v>4</v>
      </c>
    </row>
    <row r="8136" spans="1:18" x14ac:dyDescent="0.25">
      <c r="A8136" t="s">
        <v>10520</v>
      </c>
      <c r="B8136">
        <v>2019</v>
      </c>
      <c r="C8136">
        <v>3</v>
      </c>
      <c r="D8136">
        <v>21</v>
      </c>
      <c r="E8136" t="s">
        <v>1620</v>
      </c>
      <c r="F8136" s="1" t="s">
        <v>3205</v>
      </c>
      <c r="G8136" s="1" t="s">
        <v>3227</v>
      </c>
      <c r="H8136" s="1" t="s">
        <v>3206</v>
      </c>
      <c r="I8136" t="s">
        <v>19791</v>
      </c>
      <c r="J8136" t="s">
        <v>23</v>
      </c>
      <c r="K8136">
        <v>466</v>
      </c>
      <c r="L8136">
        <v>27400.799999999999</v>
      </c>
      <c r="M8136">
        <v>58.8</v>
      </c>
      <c r="N8136" t="s">
        <v>22073</v>
      </c>
      <c r="O8136" t="s">
        <v>23260</v>
      </c>
      <c r="P8136">
        <v>0</v>
      </c>
      <c r="Q8136">
        <v>0</v>
      </c>
      <c r="R8136">
        <v>1</v>
      </c>
    </row>
    <row r="8137" spans="1:18" x14ac:dyDescent="0.25">
      <c r="A8137" t="s">
        <v>10520</v>
      </c>
      <c r="B8137">
        <v>2019</v>
      </c>
      <c r="C8137">
        <v>3</v>
      </c>
      <c r="D8137">
        <v>21</v>
      </c>
      <c r="E8137" t="s">
        <v>1620</v>
      </c>
      <c r="F8137" s="1" t="s">
        <v>3205</v>
      </c>
      <c r="G8137" s="1" t="s">
        <v>3227</v>
      </c>
      <c r="H8137" s="1" t="s">
        <v>3206</v>
      </c>
      <c r="I8137" t="s">
        <v>19792</v>
      </c>
      <c r="J8137" t="s">
        <v>23</v>
      </c>
      <c r="K8137">
        <v>4931</v>
      </c>
      <c r="L8137">
        <v>291915.2</v>
      </c>
      <c r="M8137">
        <v>59.2</v>
      </c>
      <c r="N8137" t="s">
        <v>22067</v>
      </c>
      <c r="O8137" t="s">
        <v>23263</v>
      </c>
      <c r="P8137">
        <v>0</v>
      </c>
      <c r="Q8137">
        <v>0</v>
      </c>
      <c r="R8137">
        <v>1</v>
      </c>
    </row>
    <row r="8138" spans="1:18" x14ac:dyDescent="0.25">
      <c r="A8138" t="s">
        <v>10520</v>
      </c>
      <c r="B8138">
        <v>2019</v>
      </c>
      <c r="C8138">
        <v>3</v>
      </c>
      <c r="D8138">
        <v>21</v>
      </c>
      <c r="E8138" t="s">
        <v>1620</v>
      </c>
      <c r="F8138" s="1" t="s">
        <v>3205</v>
      </c>
      <c r="G8138" s="1" t="s">
        <v>3216</v>
      </c>
      <c r="H8138" s="1" t="s">
        <v>3206</v>
      </c>
      <c r="I8138" t="s">
        <v>4731</v>
      </c>
      <c r="J8138" t="s">
        <v>23</v>
      </c>
      <c r="K8138">
        <v>1450</v>
      </c>
      <c r="L8138">
        <v>78300</v>
      </c>
      <c r="M8138">
        <v>54</v>
      </c>
      <c r="N8138" t="e">
        <v>#N/A</v>
      </c>
      <c r="O8138" t="e">
        <v>#N/A</v>
      </c>
      <c r="P8138">
        <v>0</v>
      </c>
      <c r="Q8138">
        <v>0</v>
      </c>
      <c r="R8138">
        <v>1</v>
      </c>
    </row>
    <row r="8139" spans="1:18" x14ac:dyDescent="0.25">
      <c r="A8139" t="s">
        <v>10520</v>
      </c>
      <c r="B8139">
        <v>2019</v>
      </c>
      <c r="C8139">
        <v>3</v>
      </c>
      <c r="D8139">
        <v>21</v>
      </c>
      <c r="E8139" t="s">
        <v>1620</v>
      </c>
      <c r="F8139" s="1" t="s">
        <v>3205</v>
      </c>
      <c r="G8139" s="1" t="s">
        <v>3216</v>
      </c>
      <c r="H8139" s="1" t="s">
        <v>3206</v>
      </c>
      <c r="I8139" t="s">
        <v>4542</v>
      </c>
      <c r="J8139" t="s">
        <v>23</v>
      </c>
      <c r="K8139">
        <v>6960</v>
      </c>
      <c r="L8139">
        <v>351480</v>
      </c>
      <c r="M8139">
        <v>50.5</v>
      </c>
      <c r="N8139" t="e">
        <v>#N/A</v>
      </c>
      <c r="O8139" t="e">
        <v>#N/A</v>
      </c>
      <c r="P8139">
        <v>0</v>
      </c>
      <c r="Q8139">
        <v>0</v>
      </c>
      <c r="R8139">
        <v>1</v>
      </c>
    </row>
    <row r="8140" spans="1:18" x14ac:dyDescent="0.25">
      <c r="A8140" t="s">
        <v>10520</v>
      </c>
      <c r="B8140">
        <v>2019</v>
      </c>
      <c r="C8140">
        <v>3</v>
      </c>
      <c r="D8140">
        <v>21</v>
      </c>
      <c r="E8140" t="s">
        <v>1620</v>
      </c>
      <c r="F8140" s="1" t="s">
        <v>3205</v>
      </c>
      <c r="G8140" s="1" t="s">
        <v>3863</v>
      </c>
      <c r="H8140" s="1" t="s">
        <v>3206</v>
      </c>
      <c r="I8140" t="s">
        <v>19398</v>
      </c>
      <c r="J8140" t="s">
        <v>23</v>
      </c>
      <c r="K8140">
        <v>6570</v>
      </c>
      <c r="L8140">
        <v>331785</v>
      </c>
      <c r="M8140">
        <v>50.5</v>
      </c>
      <c r="N8140" t="s">
        <v>489</v>
      </c>
      <c r="O8140" t="s">
        <v>9501</v>
      </c>
      <c r="P8140">
        <v>0</v>
      </c>
      <c r="Q8140">
        <v>0</v>
      </c>
      <c r="R8140">
        <v>1</v>
      </c>
    </row>
    <row r="8141" spans="1:18" x14ac:dyDescent="0.25">
      <c r="A8141" t="s">
        <v>10520</v>
      </c>
      <c r="B8141">
        <v>2019</v>
      </c>
      <c r="C8141">
        <v>3</v>
      </c>
      <c r="D8141">
        <v>21</v>
      </c>
      <c r="E8141" t="s">
        <v>1620</v>
      </c>
      <c r="F8141" s="1" t="s">
        <v>3205</v>
      </c>
      <c r="G8141" s="1" t="s">
        <v>18746</v>
      </c>
      <c r="H8141" s="1" t="s">
        <v>3204</v>
      </c>
      <c r="I8141" t="s">
        <v>18874</v>
      </c>
      <c r="J8141" t="s">
        <v>23</v>
      </c>
      <c r="K8141">
        <v>41</v>
      </c>
      <c r="L8141">
        <v>2087.66</v>
      </c>
      <c r="M8141">
        <v>50.92</v>
      </c>
      <c r="N8141" t="s">
        <v>22001</v>
      </c>
      <c r="O8141" t="s">
        <v>23247</v>
      </c>
      <c r="P8141">
        <v>0</v>
      </c>
      <c r="Q8141">
        <v>0</v>
      </c>
      <c r="R8141">
        <v>1</v>
      </c>
    </row>
    <row r="8142" spans="1:18" x14ac:dyDescent="0.25">
      <c r="A8142" t="s">
        <v>16807</v>
      </c>
      <c r="B8142">
        <v>2018</v>
      </c>
      <c r="C8142">
        <v>8</v>
      </c>
      <c r="D8142">
        <v>16</v>
      </c>
      <c r="E8142" t="s">
        <v>174</v>
      </c>
      <c r="F8142" s="1" t="s">
        <v>9480</v>
      </c>
      <c r="G8142" s="1" t="s">
        <v>9480</v>
      </c>
      <c r="H8142" s="1" t="s">
        <v>9480</v>
      </c>
      <c r="I8142" t="s">
        <v>1271</v>
      </c>
      <c r="J8142" t="s">
        <v>23</v>
      </c>
      <c r="K8142">
        <v>1100</v>
      </c>
      <c r="L8142">
        <v>53790.01</v>
      </c>
      <c r="M8142">
        <v>48.9</v>
      </c>
      <c r="N8142" t="e">
        <v>#N/A</v>
      </c>
      <c r="O8142" t="e">
        <v>#N/A</v>
      </c>
      <c r="P8142">
        <v>0</v>
      </c>
      <c r="Q8142">
        <v>0</v>
      </c>
      <c r="R8142">
        <v>3</v>
      </c>
    </row>
    <row r="8143" spans="1:18" x14ac:dyDescent="0.25">
      <c r="A8143" t="s">
        <v>16807</v>
      </c>
      <c r="B8143">
        <v>2018</v>
      </c>
      <c r="C8143">
        <v>8</v>
      </c>
      <c r="D8143">
        <v>16</v>
      </c>
      <c r="E8143" t="s">
        <v>174</v>
      </c>
      <c r="F8143" s="1" t="s">
        <v>9480</v>
      </c>
      <c r="G8143" s="1" t="s">
        <v>9480</v>
      </c>
      <c r="H8143" s="1" t="s">
        <v>9480</v>
      </c>
      <c r="I8143" t="s">
        <v>2253</v>
      </c>
      <c r="J8143" t="s">
        <v>23</v>
      </c>
      <c r="K8143">
        <v>870</v>
      </c>
      <c r="L8143">
        <v>43239</v>
      </c>
      <c r="M8143">
        <v>49.7</v>
      </c>
      <c r="N8143" t="e">
        <v>#N/A</v>
      </c>
      <c r="O8143" t="e">
        <v>#N/A</v>
      </c>
      <c r="P8143">
        <v>0</v>
      </c>
      <c r="Q8143">
        <v>0</v>
      </c>
      <c r="R8143">
        <v>3</v>
      </c>
    </row>
    <row r="8144" spans="1:18" x14ac:dyDescent="0.25">
      <c r="A8144" t="s">
        <v>525</v>
      </c>
      <c r="B8144">
        <v>2016</v>
      </c>
      <c r="C8144">
        <v>2</v>
      </c>
      <c r="D8144">
        <v>12</v>
      </c>
      <c r="E8144" t="s">
        <v>174</v>
      </c>
      <c r="F8144" s="1" t="s">
        <v>3205</v>
      </c>
      <c r="G8144" s="1" t="s">
        <v>3384</v>
      </c>
      <c r="H8144" s="1" t="s">
        <v>3206</v>
      </c>
      <c r="I8144" t="s">
        <v>17446</v>
      </c>
      <c r="J8144" t="s">
        <v>23</v>
      </c>
      <c r="K8144">
        <v>4990</v>
      </c>
      <c r="L8144">
        <v>148702.01999999999</v>
      </c>
      <c r="M8144">
        <v>29.8</v>
      </c>
      <c r="N8144" t="s">
        <v>170</v>
      </c>
      <c r="O8144" t="s">
        <v>9516</v>
      </c>
      <c r="P8144">
        <v>3.660242098978287E-2</v>
      </c>
      <c r="Q8144">
        <v>0</v>
      </c>
      <c r="R8144">
        <v>1</v>
      </c>
    </row>
    <row r="8145" spans="1:18" x14ac:dyDescent="0.25">
      <c r="A8145" t="s">
        <v>1785</v>
      </c>
      <c r="B8145">
        <v>2017</v>
      </c>
      <c r="C8145">
        <v>8</v>
      </c>
      <c r="D8145">
        <v>31</v>
      </c>
      <c r="E8145" t="s">
        <v>226</v>
      </c>
      <c r="F8145" s="1" t="s">
        <v>3205</v>
      </c>
      <c r="G8145" s="1" t="s">
        <v>3863</v>
      </c>
      <c r="H8145" s="1" t="s">
        <v>3206</v>
      </c>
      <c r="I8145" t="s">
        <v>19013</v>
      </c>
      <c r="J8145" t="s">
        <v>23</v>
      </c>
      <c r="K8145">
        <v>19005</v>
      </c>
      <c r="L8145">
        <v>864347.4</v>
      </c>
      <c r="M8145">
        <v>45.48</v>
      </c>
      <c r="N8145" t="s">
        <v>9331</v>
      </c>
      <c r="O8145" t="s">
        <v>9540</v>
      </c>
      <c r="P8145">
        <v>4.2454374665687751E-2</v>
      </c>
      <c r="Q8145">
        <v>0</v>
      </c>
      <c r="R8145">
        <v>3</v>
      </c>
    </row>
    <row r="8146" spans="1:18" x14ac:dyDescent="0.25">
      <c r="A8146" t="s">
        <v>15372</v>
      </c>
      <c r="B8146">
        <v>2018</v>
      </c>
      <c r="C8146">
        <v>6</v>
      </c>
      <c r="D8146">
        <v>19</v>
      </c>
      <c r="E8146" t="s">
        <v>31</v>
      </c>
      <c r="F8146" s="1" t="s">
        <v>3205</v>
      </c>
      <c r="G8146" s="1" t="s">
        <v>19998</v>
      </c>
      <c r="H8146" s="1" t="s">
        <v>3204</v>
      </c>
      <c r="I8146" t="s">
        <v>19997</v>
      </c>
      <c r="J8146" t="s">
        <v>23</v>
      </c>
      <c r="K8146">
        <v>190</v>
      </c>
      <c r="L8146">
        <v>9790</v>
      </c>
      <c r="M8146">
        <v>51.53</v>
      </c>
      <c r="N8146" t="s">
        <v>22111</v>
      </c>
      <c r="O8146" t="s">
        <v>23214</v>
      </c>
      <c r="P8146">
        <v>0</v>
      </c>
      <c r="Q8146">
        <v>0</v>
      </c>
      <c r="R8146">
        <v>2</v>
      </c>
    </row>
    <row r="8147" spans="1:18" x14ac:dyDescent="0.25">
      <c r="A8147" t="s">
        <v>8692</v>
      </c>
      <c r="B8147">
        <v>2018</v>
      </c>
      <c r="C8147">
        <v>8</v>
      </c>
      <c r="D8147">
        <v>27</v>
      </c>
      <c r="E8147" t="s">
        <v>7304</v>
      </c>
      <c r="F8147" s="1" t="s">
        <v>5207</v>
      </c>
      <c r="G8147" s="1" t="s">
        <v>20573</v>
      </c>
      <c r="H8147" s="1" t="s">
        <v>7263</v>
      </c>
      <c r="I8147" t="s">
        <v>20754</v>
      </c>
      <c r="J8147" t="s">
        <v>23</v>
      </c>
      <c r="K8147">
        <v>7.5</v>
      </c>
      <c r="L8147">
        <v>1319.25</v>
      </c>
      <c r="M8147">
        <v>175.9</v>
      </c>
      <c r="N8147" t="s">
        <v>7263</v>
      </c>
      <c r="O8147" t="s">
        <v>23274</v>
      </c>
      <c r="P8147">
        <v>0</v>
      </c>
      <c r="Q8147">
        <v>0</v>
      </c>
      <c r="R8147">
        <v>3</v>
      </c>
    </row>
    <row r="8148" spans="1:18" x14ac:dyDescent="0.25">
      <c r="A8148" t="s">
        <v>2744</v>
      </c>
      <c r="B8148">
        <v>2018</v>
      </c>
      <c r="C8148">
        <v>8</v>
      </c>
      <c r="D8148">
        <v>29</v>
      </c>
      <c r="E8148" t="s">
        <v>174</v>
      </c>
      <c r="F8148" s="1" t="s">
        <v>3205</v>
      </c>
      <c r="G8148" s="1" t="s">
        <v>3868</v>
      </c>
      <c r="H8148" s="1" t="s">
        <v>7263</v>
      </c>
      <c r="I8148" t="s">
        <v>2745</v>
      </c>
      <c r="J8148" t="s">
        <v>23</v>
      </c>
      <c r="K8148">
        <v>770</v>
      </c>
      <c r="L8148">
        <v>38615.5</v>
      </c>
      <c r="M8148">
        <v>50.15</v>
      </c>
      <c r="N8148" t="s">
        <v>9180</v>
      </c>
      <c r="O8148" t="s">
        <v>9738</v>
      </c>
      <c r="P8148">
        <v>0</v>
      </c>
      <c r="Q8148">
        <v>0</v>
      </c>
      <c r="R8148">
        <v>3</v>
      </c>
    </row>
    <row r="8149" spans="1:18" x14ac:dyDescent="0.25">
      <c r="A8149" t="s">
        <v>2744</v>
      </c>
      <c r="B8149">
        <v>2018</v>
      </c>
      <c r="C8149">
        <v>8</v>
      </c>
      <c r="D8149">
        <v>29</v>
      </c>
      <c r="E8149" t="s">
        <v>174</v>
      </c>
      <c r="F8149" s="1" t="s">
        <v>9480</v>
      </c>
      <c r="G8149" s="1" t="s">
        <v>9480</v>
      </c>
      <c r="H8149" s="1" t="s">
        <v>9480</v>
      </c>
      <c r="I8149" t="s">
        <v>2253</v>
      </c>
      <c r="J8149" t="s">
        <v>23</v>
      </c>
      <c r="K8149">
        <v>705</v>
      </c>
      <c r="L8149">
        <v>35038.5</v>
      </c>
      <c r="M8149">
        <v>49.7</v>
      </c>
      <c r="N8149" t="e">
        <v>#N/A</v>
      </c>
      <c r="O8149" t="e">
        <v>#N/A</v>
      </c>
      <c r="P8149">
        <v>0</v>
      </c>
      <c r="Q8149">
        <v>0</v>
      </c>
      <c r="R8149">
        <v>3</v>
      </c>
    </row>
    <row r="8150" spans="1:18" x14ac:dyDescent="0.25">
      <c r="A8150" t="s">
        <v>15198</v>
      </c>
      <c r="B8150">
        <v>2019</v>
      </c>
      <c r="C8150">
        <v>7</v>
      </c>
      <c r="D8150">
        <v>30</v>
      </c>
      <c r="E8150" t="s">
        <v>7471</v>
      </c>
      <c r="F8150" s="1" t="s">
        <v>5207</v>
      </c>
      <c r="G8150" s="1" t="s">
        <v>21316</v>
      </c>
      <c r="H8150" s="1" t="s">
        <v>3201</v>
      </c>
      <c r="I8150" t="s">
        <v>6839</v>
      </c>
      <c r="J8150" t="s">
        <v>38</v>
      </c>
      <c r="K8150">
        <v>150</v>
      </c>
      <c r="L8150">
        <v>55500</v>
      </c>
      <c r="M8150">
        <v>370</v>
      </c>
      <c r="N8150" t="s">
        <v>9352</v>
      </c>
      <c r="O8150" t="s">
        <v>10100</v>
      </c>
      <c r="P8150">
        <v>0</v>
      </c>
      <c r="Q8150">
        <v>0</v>
      </c>
      <c r="R8150">
        <v>3</v>
      </c>
    </row>
    <row r="8151" spans="1:18" x14ac:dyDescent="0.25">
      <c r="A8151" t="s">
        <v>3102</v>
      </c>
      <c r="B8151">
        <v>2018</v>
      </c>
      <c r="C8151">
        <v>12</v>
      </c>
      <c r="D8151">
        <v>10</v>
      </c>
      <c r="E8151" t="s">
        <v>2641</v>
      </c>
      <c r="F8151" s="1" t="s">
        <v>3205</v>
      </c>
      <c r="G8151" s="1" t="s">
        <v>3967</v>
      </c>
      <c r="H8151" s="1" t="s">
        <v>3206</v>
      </c>
      <c r="I8151" t="s">
        <v>18458</v>
      </c>
      <c r="J8151" t="s">
        <v>23</v>
      </c>
      <c r="K8151">
        <v>2625</v>
      </c>
      <c r="L8151">
        <v>170887.49</v>
      </c>
      <c r="M8151">
        <v>65.099999999999994</v>
      </c>
      <c r="N8151" t="s">
        <v>9269</v>
      </c>
      <c r="O8151" t="s">
        <v>9615</v>
      </c>
      <c r="P8151">
        <v>0</v>
      </c>
      <c r="Q8151">
        <v>0</v>
      </c>
      <c r="R8151">
        <v>4</v>
      </c>
    </row>
    <row r="8152" spans="1:18" x14ac:dyDescent="0.25">
      <c r="A8152" t="s">
        <v>3102</v>
      </c>
      <c r="B8152">
        <v>2018</v>
      </c>
      <c r="C8152">
        <v>12</v>
      </c>
      <c r="D8152">
        <v>10</v>
      </c>
      <c r="E8152" t="s">
        <v>2641</v>
      </c>
      <c r="F8152" s="1" t="s">
        <v>3205</v>
      </c>
      <c r="G8152" s="1" t="s">
        <v>3967</v>
      </c>
      <c r="H8152" s="1" t="s">
        <v>3206</v>
      </c>
      <c r="I8152" t="s">
        <v>766</v>
      </c>
      <c r="J8152" t="s">
        <v>23</v>
      </c>
      <c r="K8152">
        <v>1486</v>
      </c>
      <c r="L8152">
        <v>139334.79999999999</v>
      </c>
      <c r="M8152">
        <v>93.77</v>
      </c>
      <c r="N8152" t="s">
        <v>9258</v>
      </c>
      <c r="O8152" t="s">
        <v>9566</v>
      </c>
      <c r="P8152">
        <v>0</v>
      </c>
      <c r="Q8152">
        <v>0</v>
      </c>
      <c r="R8152">
        <v>4</v>
      </c>
    </row>
    <row r="8153" spans="1:18" x14ac:dyDescent="0.25">
      <c r="A8153" t="s">
        <v>1843</v>
      </c>
      <c r="B8153">
        <v>2017</v>
      </c>
      <c r="C8153">
        <v>9</v>
      </c>
      <c r="D8153">
        <v>28</v>
      </c>
      <c r="E8153" t="s">
        <v>226</v>
      </c>
      <c r="F8153" s="1" t="s">
        <v>3205</v>
      </c>
      <c r="G8153" s="1" t="s">
        <v>3863</v>
      </c>
      <c r="H8153" s="1" t="s">
        <v>3206</v>
      </c>
      <c r="I8153" t="s">
        <v>18995</v>
      </c>
      <c r="J8153" t="s">
        <v>23</v>
      </c>
      <c r="K8153">
        <v>20170</v>
      </c>
      <c r="L8153">
        <v>917331.6</v>
      </c>
      <c r="M8153">
        <v>45.48</v>
      </c>
      <c r="N8153" t="s">
        <v>9347</v>
      </c>
      <c r="O8153" t="s">
        <v>9542</v>
      </c>
      <c r="P8153">
        <v>8.0289698840596724E-2</v>
      </c>
      <c r="Q8153">
        <v>0</v>
      </c>
      <c r="R8153">
        <v>3</v>
      </c>
    </row>
    <row r="8154" spans="1:18" x14ac:dyDescent="0.25">
      <c r="A8154" t="s">
        <v>14842</v>
      </c>
      <c r="B8154">
        <v>2019</v>
      </c>
      <c r="C8154">
        <v>6</v>
      </c>
      <c r="D8154">
        <v>16</v>
      </c>
      <c r="E8154" t="s">
        <v>1916</v>
      </c>
      <c r="F8154" s="1" t="s">
        <v>3205</v>
      </c>
      <c r="G8154" s="1" t="s">
        <v>3863</v>
      </c>
      <c r="H8154" s="1" t="s">
        <v>3206</v>
      </c>
      <c r="I8154" t="s">
        <v>19300</v>
      </c>
      <c r="J8154" t="s">
        <v>23</v>
      </c>
      <c r="K8154">
        <v>19925</v>
      </c>
      <c r="L8154">
        <v>1023148.82</v>
      </c>
      <c r="M8154">
        <v>51.35</v>
      </c>
      <c r="N8154" t="s">
        <v>9307</v>
      </c>
      <c r="O8154" t="s">
        <v>9445</v>
      </c>
      <c r="P8154">
        <v>3.6019547837424074E-2</v>
      </c>
      <c r="Q8154">
        <v>0</v>
      </c>
      <c r="R8154">
        <v>2</v>
      </c>
    </row>
    <row r="8155" spans="1:18" x14ac:dyDescent="0.25">
      <c r="A8155" t="s">
        <v>8016</v>
      </c>
      <c r="B8155">
        <v>2017</v>
      </c>
      <c r="C8155">
        <v>5</v>
      </c>
      <c r="D8155">
        <v>15</v>
      </c>
      <c r="E8155" t="s">
        <v>7357</v>
      </c>
      <c r="F8155" s="1" t="s">
        <v>5207</v>
      </c>
      <c r="G8155" s="1" t="s">
        <v>20931</v>
      </c>
      <c r="H8155" s="1" t="s">
        <v>7263</v>
      </c>
      <c r="I8155" t="s">
        <v>6478</v>
      </c>
      <c r="J8155" t="s">
        <v>23</v>
      </c>
      <c r="K8155">
        <v>450</v>
      </c>
      <c r="L8155">
        <v>45000</v>
      </c>
      <c r="M8155">
        <v>100</v>
      </c>
      <c r="N8155" t="s">
        <v>8296</v>
      </c>
      <c r="O8155" t="s">
        <v>9767</v>
      </c>
      <c r="P8155">
        <v>0</v>
      </c>
      <c r="Q8155">
        <v>0</v>
      </c>
      <c r="R8155">
        <v>2</v>
      </c>
    </row>
    <row r="8156" spans="1:18" x14ac:dyDescent="0.25">
      <c r="A8156" t="s">
        <v>8016</v>
      </c>
      <c r="B8156">
        <v>2017</v>
      </c>
      <c r="C8156">
        <v>5</v>
      </c>
      <c r="D8156">
        <v>15</v>
      </c>
      <c r="E8156" t="s">
        <v>7357</v>
      </c>
      <c r="F8156" s="1" t="s">
        <v>5207</v>
      </c>
      <c r="G8156" s="1" t="s">
        <v>20573</v>
      </c>
      <c r="H8156" s="1" t="s">
        <v>7263</v>
      </c>
      <c r="I8156" t="s">
        <v>20770</v>
      </c>
      <c r="J8156" t="s">
        <v>23</v>
      </c>
      <c r="K8156">
        <v>209</v>
      </c>
      <c r="L8156">
        <v>22676.5</v>
      </c>
      <c r="M8156">
        <v>108.5</v>
      </c>
      <c r="N8156" t="s">
        <v>9044</v>
      </c>
      <c r="O8156" t="s">
        <v>9470</v>
      </c>
      <c r="P8156">
        <v>0</v>
      </c>
      <c r="Q8156">
        <v>3.0368637538317353E-2</v>
      </c>
      <c r="R8156">
        <v>2</v>
      </c>
    </row>
    <row r="8157" spans="1:18" x14ac:dyDescent="0.25">
      <c r="A8157" t="s">
        <v>8016</v>
      </c>
      <c r="B8157">
        <v>2017</v>
      </c>
      <c r="C8157">
        <v>5</v>
      </c>
      <c r="D8157">
        <v>15</v>
      </c>
      <c r="E8157" t="s">
        <v>7357</v>
      </c>
      <c r="F8157" s="1" t="s">
        <v>5207</v>
      </c>
      <c r="G8157" s="1" t="s">
        <v>20573</v>
      </c>
      <c r="H8157" s="1" t="s">
        <v>7263</v>
      </c>
      <c r="I8157" t="s">
        <v>20656</v>
      </c>
      <c r="J8157" t="s">
        <v>23</v>
      </c>
      <c r="K8157">
        <v>600</v>
      </c>
      <c r="L8157">
        <v>69600</v>
      </c>
      <c r="M8157">
        <v>116</v>
      </c>
      <c r="N8157" t="s">
        <v>8995</v>
      </c>
      <c r="O8157" t="s">
        <v>9471</v>
      </c>
      <c r="P8157">
        <v>0</v>
      </c>
      <c r="Q8157">
        <v>2.730993892398554E-2</v>
      </c>
      <c r="R8157">
        <v>2</v>
      </c>
    </row>
    <row r="8158" spans="1:18" x14ac:dyDescent="0.25">
      <c r="A8158" t="s">
        <v>8016</v>
      </c>
      <c r="B8158">
        <v>2017</v>
      </c>
      <c r="C8158">
        <v>5</v>
      </c>
      <c r="D8158">
        <v>15</v>
      </c>
      <c r="E8158" t="s">
        <v>7357</v>
      </c>
      <c r="F8158" s="1" t="s">
        <v>5207</v>
      </c>
      <c r="G8158" s="1" t="s">
        <v>20573</v>
      </c>
      <c r="H8158" s="1" t="s">
        <v>7263</v>
      </c>
      <c r="I8158" t="s">
        <v>20717</v>
      </c>
      <c r="J8158" t="s">
        <v>23</v>
      </c>
      <c r="K8158">
        <v>320</v>
      </c>
      <c r="L8158">
        <v>32000</v>
      </c>
      <c r="M8158">
        <v>100</v>
      </c>
      <c r="N8158" t="s">
        <v>8855</v>
      </c>
      <c r="O8158" t="s">
        <v>9463</v>
      </c>
      <c r="P8158">
        <v>0</v>
      </c>
      <c r="Q8158">
        <v>4.5717886060994917E-2</v>
      </c>
      <c r="R8158">
        <v>2</v>
      </c>
    </row>
    <row r="8159" spans="1:18" x14ac:dyDescent="0.25">
      <c r="A8159" t="s">
        <v>8016</v>
      </c>
      <c r="B8159">
        <v>2017</v>
      </c>
      <c r="C8159">
        <v>5</v>
      </c>
      <c r="D8159">
        <v>15</v>
      </c>
      <c r="E8159" t="s">
        <v>7357</v>
      </c>
      <c r="F8159" s="1" t="s">
        <v>5207</v>
      </c>
      <c r="G8159" s="1" t="s">
        <v>20573</v>
      </c>
      <c r="H8159" s="1" t="s">
        <v>7263</v>
      </c>
      <c r="I8159" t="s">
        <v>20650</v>
      </c>
      <c r="J8159" t="s">
        <v>23</v>
      </c>
      <c r="K8159">
        <v>460</v>
      </c>
      <c r="L8159">
        <v>53360</v>
      </c>
      <c r="M8159">
        <v>116</v>
      </c>
      <c r="N8159" t="s">
        <v>7263</v>
      </c>
      <c r="O8159" t="s">
        <v>23274</v>
      </c>
      <c r="P8159">
        <v>0</v>
      </c>
      <c r="Q8159">
        <v>0</v>
      </c>
      <c r="R8159">
        <v>2</v>
      </c>
    </row>
    <row r="8160" spans="1:18" x14ac:dyDescent="0.25">
      <c r="A8160" t="s">
        <v>1847</v>
      </c>
      <c r="B8160">
        <v>2017</v>
      </c>
      <c r="C8160">
        <v>9</v>
      </c>
      <c r="D8160">
        <v>28</v>
      </c>
      <c r="E8160" t="s">
        <v>226</v>
      </c>
      <c r="F8160" s="1" t="s">
        <v>3205</v>
      </c>
      <c r="G8160" s="1" t="s">
        <v>3863</v>
      </c>
      <c r="H8160" s="1" t="s">
        <v>3206</v>
      </c>
      <c r="I8160" t="s">
        <v>18995</v>
      </c>
      <c r="J8160" t="s">
        <v>23</v>
      </c>
      <c r="K8160">
        <v>20640</v>
      </c>
      <c r="L8160">
        <v>938707.2</v>
      </c>
      <c r="M8160">
        <v>45.48</v>
      </c>
      <c r="N8160" t="s">
        <v>9347</v>
      </c>
      <c r="O8160" t="s">
        <v>9542</v>
      </c>
      <c r="P8160">
        <v>8.0289698840596724E-2</v>
      </c>
      <c r="Q8160">
        <v>0</v>
      </c>
      <c r="R8160">
        <v>3</v>
      </c>
    </row>
    <row r="8161" spans="1:18" x14ac:dyDescent="0.25">
      <c r="A8161" t="s">
        <v>15953</v>
      </c>
      <c r="B8161">
        <v>2019</v>
      </c>
      <c r="C8161">
        <v>10</v>
      </c>
      <c r="D8161">
        <v>16</v>
      </c>
      <c r="E8161" t="s">
        <v>51</v>
      </c>
      <c r="F8161" s="1" t="s">
        <v>3205</v>
      </c>
      <c r="G8161" s="1" t="s">
        <v>3384</v>
      </c>
      <c r="H8161" s="1" t="s">
        <v>3206</v>
      </c>
      <c r="I8161" t="s">
        <v>17215</v>
      </c>
      <c r="J8161" t="s">
        <v>23</v>
      </c>
      <c r="K8161">
        <v>7700</v>
      </c>
      <c r="L8161">
        <v>358050</v>
      </c>
      <c r="M8161">
        <v>46.5</v>
      </c>
      <c r="N8161" t="s">
        <v>170</v>
      </c>
      <c r="O8161" t="s">
        <v>9516</v>
      </c>
      <c r="P8161">
        <v>3.660242098978287E-2</v>
      </c>
      <c r="Q8161">
        <v>0</v>
      </c>
      <c r="R8161">
        <v>4</v>
      </c>
    </row>
    <row r="8162" spans="1:18" x14ac:dyDescent="0.25">
      <c r="A8162" t="s">
        <v>15953</v>
      </c>
      <c r="B8162">
        <v>2019</v>
      </c>
      <c r="C8162">
        <v>10</v>
      </c>
      <c r="D8162">
        <v>16</v>
      </c>
      <c r="E8162" t="s">
        <v>51</v>
      </c>
      <c r="F8162" s="1" t="s">
        <v>3205</v>
      </c>
      <c r="G8162" s="1" t="s">
        <v>3384</v>
      </c>
      <c r="H8162" s="1" t="s">
        <v>3206</v>
      </c>
      <c r="I8162" t="s">
        <v>17219</v>
      </c>
      <c r="J8162" t="s">
        <v>23</v>
      </c>
      <c r="K8162">
        <v>12507</v>
      </c>
      <c r="L8162">
        <v>581575.5</v>
      </c>
      <c r="M8162">
        <v>46.5</v>
      </c>
      <c r="N8162" t="s">
        <v>112</v>
      </c>
      <c r="O8162" t="s">
        <v>9515</v>
      </c>
      <c r="P8162">
        <v>3.2773227720419927E-2</v>
      </c>
      <c r="Q8162">
        <v>0</v>
      </c>
      <c r="R8162">
        <v>4</v>
      </c>
    </row>
    <row r="8163" spans="1:18" x14ac:dyDescent="0.25">
      <c r="A8163" t="s">
        <v>8678</v>
      </c>
      <c r="B8163">
        <v>2018</v>
      </c>
      <c r="C8163">
        <v>8</v>
      </c>
      <c r="D8163">
        <v>1</v>
      </c>
      <c r="E8163" t="s">
        <v>8070</v>
      </c>
      <c r="F8163" s="1" t="s">
        <v>5207</v>
      </c>
      <c r="G8163" s="1" t="s">
        <v>21316</v>
      </c>
      <c r="H8163" s="1" t="s">
        <v>7263</v>
      </c>
      <c r="I8163" t="s">
        <v>6790</v>
      </c>
      <c r="J8163" t="s">
        <v>38</v>
      </c>
      <c r="K8163">
        <v>4</v>
      </c>
      <c r="L8163">
        <v>1199.54</v>
      </c>
      <c r="M8163">
        <v>299.89</v>
      </c>
      <c r="N8163" t="s">
        <v>6790</v>
      </c>
      <c r="O8163" t="s">
        <v>10104</v>
      </c>
      <c r="P8163">
        <v>0</v>
      </c>
      <c r="Q8163">
        <v>0</v>
      </c>
      <c r="R8163">
        <v>3</v>
      </c>
    </row>
    <row r="8164" spans="1:18" x14ac:dyDescent="0.25">
      <c r="A8164" t="s">
        <v>8678</v>
      </c>
      <c r="B8164">
        <v>2018</v>
      </c>
      <c r="C8164">
        <v>8</v>
      </c>
      <c r="D8164">
        <v>1</v>
      </c>
      <c r="E8164" t="s">
        <v>8070</v>
      </c>
      <c r="F8164" s="1" t="s">
        <v>5207</v>
      </c>
      <c r="G8164" s="1" t="s">
        <v>21316</v>
      </c>
      <c r="H8164" s="1" t="s">
        <v>7263</v>
      </c>
      <c r="I8164" t="s">
        <v>6791</v>
      </c>
      <c r="J8164" t="s">
        <v>38</v>
      </c>
      <c r="K8164">
        <v>8</v>
      </c>
      <c r="L8164">
        <v>1152.75</v>
      </c>
      <c r="M8164">
        <v>144.09</v>
      </c>
      <c r="N8164" t="s">
        <v>6791</v>
      </c>
      <c r="O8164" t="s">
        <v>10105</v>
      </c>
      <c r="P8164">
        <v>0</v>
      </c>
      <c r="Q8164">
        <v>0</v>
      </c>
      <c r="R8164">
        <v>3</v>
      </c>
    </row>
    <row r="8165" spans="1:18" x14ac:dyDescent="0.25">
      <c r="A8165" t="s">
        <v>8678</v>
      </c>
      <c r="B8165">
        <v>2018</v>
      </c>
      <c r="C8165">
        <v>8</v>
      </c>
      <c r="D8165">
        <v>1</v>
      </c>
      <c r="E8165" t="s">
        <v>8070</v>
      </c>
      <c r="F8165" s="1" t="s">
        <v>5207</v>
      </c>
      <c r="G8165" s="1" t="s">
        <v>6745</v>
      </c>
      <c r="H8165" s="1" t="s">
        <v>7263</v>
      </c>
      <c r="I8165" t="s">
        <v>7225</v>
      </c>
      <c r="J8165" t="s">
        <v>38</v>
      </c>
      <c r="K8165">
        <v>12</v>
      </c>
      <c r="L8165">
        <v>2780.75</v>
      </c>
      <c r="M8165">
        <v>231.73</v>
      </c>
      <c r="N8165" t="s">
        <v>8935</v>
      </c>
      <c r="O8165" t="s">
        <v>9473</v>
      </c>
      <c r="P8165">
        <v>0</v>
      </c>
      <c r="Q8165">
        <v>2.5873469413582522E-2</v>
      </c>
      <c r="R8165">
        <v>3</v>
      </c>
    </row>
    <row r="8166" spans="1:18" x14ac:dyDescent="0.25">
      <c r="A8166" t="s">
        <v>8195</v>
      </c>
      <c r="B8166">
        <v>2017</v>
      </c>
      <c r="C8166">
        <v>10</v>
      </c>
      <c r="D8166">
        <v>6</v>
      </c>
      <c r="E8166" t="s">
        <v>8095</v>
      </c>
      <c r="F8166" s="1" t="s">
        <v>5207</v>
      </c>
      <c r="G8166" s="1" t="s">
        <v>20573</v>
      </c>
      <c r="H8166" s="1" t="s">
        <v>3200</v>
      </c>
      <c r="I8166" t="s">
        <v>20691</v>
      </c>
      <c r="J8166" t="s">
        <v>23</v>
      </c>
      <c r="K8166">
        <v>400</v>
      </c>
      <c r="L8166">
        <v>43999.839999999997</v>
      </c>
      <c r="M8166">
        <v>110</v>
      </c>
      <c r="N8166" t="s">
        <v>9014</v>
      </c>
      <c r="O8166" t="s">
        <v>9454</v>
      </c>
      <c r="P8166">
        <v>0</v>
      </c>
      <c r="Q8166">
        <v>0.10248345341786883</v>
      </c>
      <c r="R8166">
        <v>4</v>
      </c>
    </row>
    <row r="8167" spans="1:18" x14ac:dyDescent="0.25">
      <c r="A8167" t="s">
        <v>8713</v>
      </c>
      <c r="B8167">
        <v>2018</v>
      </c>
      <c r="C8167">
        <v>9</v>
      </c>
      <c r="D8167">
        <v>11</v>
      </c>
      <c r="E8167" t="s">
        <v>8609</v>
      </c>
      <c r="F8167" s="1" t="s">
        <v>5207</v>
      </c>
      <c r="G8167" s="1" t="s">
        <v>21054</v>
      </c>
      <c r="H8167" s="1" t="s">
        <v>7263</v>
      </c>
      <c r="I8167" t="s">
        <v>21067</v>
      </c>
      <c r="J8167" t="s">
        <v>38</v>
      </c>
      <c r="K8167">
        <v>15</v>
      </c>
      <c r="L8167">
        <v>6549</v>
      </c>
      <c r="M8167">
        <v>436.6</v>
      </c>
      <c r="N8167" t="s">
        <v>7263</v>
      </c>
      <c r="O8167" t="s">
        <v>23274</v>
      </c>
      <c r="P8167">
        <v>0</v>
      </c>
      <c r="Q8167">
        <v>0</v>
      </c>
      <c r="R8167">
        <v>3</v>
      </c>
    </row>
    <row r="8168" spans="1:18" x14ac:dyDescent="0.25">
      <c r="A8168" t="s">
        <v>8713</v>
      </c>
      <c r="B8168">
        <v>2018</v>
      </c>
      <c r="C8168">
        <v>9</v>
      </c>
      <c r="D8168">
        <v>11</v>
      </c>
      <c r="E8168" t="s">
        <v>8609</v>
      </c>
      <c r="F8168" s="1" t="s">
        <v>5207</v>
      </c>
      <c r="G8168" s="1" t="s">
        <v>6745</v>
      </c>
      <c r="H8168" s="1" t="s">
        <v>7263</v>
      </c>
      <c r="I8168" t="s">
        <v>7192</v>
      </c>
      <c r="J8168" t="s">
        <v>38</v>
      </c>
      <c r="K8168">
        <v>235</v>
      </c>
      <c r="L8168">
        <v>113693</v>
      </c>
      <c r="M8168">
        <v>483.8</v>
      </c>
      <c r="N8168" t="s">
        <v>8934</v>
      </c>
      <c r="O8168" t="s">
        <v>10116</v>
      </c>
      <c r="P8168">
        <v>0</v>
      </c>
      <c r="Q8168">
        <v>0</v>
      </c>
      <c r="R8168">
        <v>3</v>
      </c>
    </row>
    <row r="8169" spans="1:18" x14ac:dyDescent="0.25">
      <c r="A8169" t="s">
        <v>15468</v>
      </c>
      <c r="B8169">
        <v>2019</v>
      </c>
      <c r="C8169">
        <v>9</v>
      </c>
      <c r="D8169">
        <v>3</v>
      </c>
      <c r="E8169" t="s">
        <v>174</v>
      </c>
      <c r="F8169" s="1" t="s">
        <v>3205</v>
      </c>
      <c r="G8169" s="1" t="s">
        <v>3384</v>
      </c>
      <c r="H8169" s="1" t="s">
        <v>3206</v>
      </c>
      <c r="I8169" t="s">
        <v>17454</v>
      </c>
      <c r="J8169" t="s">
        <v>23</v>
      </c>
      <c r="K8169">
        <v>5650</v>
      </c>
      <c r="L8169">
        <v>272895</v>
      </c>
      <c r="M8169">
        <v>48.3</v>
      </c>
      <c r="N8169" t="s">
        <v>168</v>
      </c>
      <c r="O8169" t="s">
        <v>9481</v>
      </c>
      <c r="P8169">
        <v>2.7900708435018715E-2</v>
      </c>
      <c r="Q8169">
        <v>0</v>
      </c>
      <c r="R8169">
        <v>3</v>
      </c>
    </row>
    <row r="8170" spans="1:18" x14ac:dyDescent="0.25">
      <c r="A8170" t="s">
        <v>15468</v>
      </c>
      <c r="B8170">
        <v>2019</v>
      </c>
      <c r="C8170">
        <v>9</v>
      </c>
      <c r="D8170">
        <v>3</v>
      </c>
      <c r="E8170" t="s">
        <v>174</v>
      </c>
      <c r="F8170" s="1" t="s">
        <v>3205</v>
      </c>
      <c r="G8170" s="1" t="s">
        <v>3863</v>
      </c>
      <c r="H8170" s="1" t="s">
        <v>3206</v>
      </c>
      <c r="I8170" t="s">
        <v>19301</v>
      </c>
      <c r="J8170" t="s">
        <v>23</v>
      </c>
      <c r="K8170">
        <v>10865</v>
      </c>
      <c r="L8170">
        <v>700792.5</v>
      </c>
      <c r="M8170">
        <v>64.5</v>
      </c>
      <c r="N8170" t="s">
        <v>9313</v>
      </c>
      <c r="O8170" t="s">
        <v>9448</v>
      </c>
      <c r="P8170">
        <v>2.823689586550486E-2</v>
      </c>
      <c r="Q8170">
        <v>0</v>
      </c>
      <c r="R8170">
        <v>3</v>
      </c>
    </row>
    <row r="8171" spans="1:18" x14ac:dyDescent="0.25">
      <c r="A8171" t="s">
        <v>15468</v>
      </c>
      <c r="B8171">
        <v>2019</v>
      </c>
      <c r="C8171">
        <v>9</v>
      </c>
      <c r="D8171">
        <v>3</v>
      </c>
      <c r="E8171" t="s">
        <v>174</v>
      </c>
      <c r="F8171" s="1" t="s">
        <v>9480</v>
      </c>
      <c r="G8171" s="1" t="s">
        <v>9480</v>
      </c>
      <c r="H8171" s="1" t="s">
        <v>9480</v>
      </c>
      <c r="I8171" t="s">
        <v>1271</v>
      </c>
      <c r="J8171" t="s">
        <v>23</v>
      </c>
      <c r="K8171">
        <v>2729</v>
      </c>
      <c r="L8171">
        <v>137541.6</v>
      </c>
      <c r="M8171">
        <v>50.4</v>
      </c>
      <c r="N8171" t="e">
        <v>#N/A</v>
      </c>
      <c r="O8171" t="e">
        <v>#N/A</v>
      </c>
      <c r="P8171">
        <v>0</v>
      </c>
      <c r="Q8171">
        <v>0</v>
      </c>
      <c r="R8171">
        <v>3</v>
      </c>
    </row>
    <row r="8172" spans="1:18" x14ac:dyDescent="0.25">
      <c r="A8172" t="s">
        <v>16022</v>
      </c>
      <c r="B8172">
        <v>2019</v>
      </c>
      <c r="C8172">
        <v>10</v>
      </c>
      <c r="D8172">
        <v>24</v>
      </c>
      <c r="E8172" t="s">
        <v>15099</v>
      </c>
      <c r="F8172" s="1" t="s">
        <v>9480</v>
      </c>
      <c r="G8172" s="1" t="s">
        <v>9480</v>
      </c>
      <c r="H8172" s="1" t="s">
        <v>9480</v>
      </c>
      <c r="I8172" t="s">
        <v>7920</v>
      </c>
      <c r="J8172" t="s">
        <v>38</v>
      </c>
      <c r="K8172">
        <v>1</v>
      </c>
      <c r="L8172">
        <v>509.49</v>
      </c>
      <c r="M8172">
        <v>509.49</v>
      </c>
      <c r="N8172" t="e">
        <v>#N/A</v>
      </c>
      <c r="O8172" t="e">
        <v>#N/A</v>
      </c>
      <c r="P8172">
        <v>0</v>
      </c>
      <c r="Q8172">
        <v>0</v>
      </c>
      <c r="R8172">
        <v>4</v>
      </c>
    </row>
    <row r="8173" spans="1:18" x14ac:dyDescent="0.25">
      <c r="A8173" t="s">
        <v>16022</v>
      </c>
      <c r="B8173">
        <v>2019</v>
      </c>
      <c r="C8173">
        <v>10</v>
      </c>
      <c r="D8173">
        <v>24</v>
      </c>
      <c r="E8173" t="s">
        <v>15099</v>
      </c>
      <c r="F8173" s="1" t="s">
        <v>9480</v>
      </c>
      <c r="G8173" s="1" t="s">
        <v>9480</v>
      </c>
      <c r="H8173" s="1" t="s">
        <v>9480</v>
      </c>
      <c r="I8173" t="s">
        <v>7351</v>
      </c>
      <c r="J8173" t="s">
        <v>38</v>
      </c>
      <c r="K8173">
        <v>2</v>
      </c>
      <c r="L8173">
        <v>152.63999999999999</v>
      </c>
      <c r="M8173">
        <v>76.319999999999993</v>
      </c>
      <c r="N8173" t="e">
        <v>#N/A</v>
      </c>
      <c r="O8173" t="e">
        <v>#N/A</v>
      </c>
      <c r="P8173">
        <v>0</v>
      </c>
      <c r="Q8173">
        <v>0</v>
      </c>
      <c r="R8173">
        <v>4</v>
      </c>
    </row>
    <row r="8174" spans="1:18" x14ac:dyDescent="0.25">
      <c r="A8174" t="s">
        <v>16022</v>
      </c>
      <c r="B8174">
        <v>2019</v>
      </c>
      <c r="C8174">
        <v>10</v>
      </c>
      <c r="D8174">
        <v>24</v>
      </c>
      <c r="E8174" t="s">
        <v>15099</v>
      </c>
      <c r="F8174" s="1" t="s">
        <v>9480</v>
      </c>
      <c r="G8174" s="1" t="s">
        <v>9480</v>
      </c>
      <c r="H8174" s="1" t="s">
        <v>9480</v>
      </c>
      <c r="I8174" t="s">
        <v>10271</v>
      </c>
      <c r="J8174" t="s">
        <v>38</v>
      </c>
      <c r="K8174">
        <v>18</v>
      </c>
      <c r="L8174">
        <v>7035.72</v>
      </c>
      <c r="M8174">
        <v>390.87</v>
      </c>
      <c r="N8174" t="e">
        <v>#N/A</v>
      </c>
      <c r="O8174" t="e">
        <v>#N/A</v>
      </c>
      <c r="P8174">
        <v>0</v>
      </c>
      <c r="Q8174">
        <v>0</v>
      </c>
      <c r="R8174">
        <v>4</v>
      </c>
    </row>
    <row r="8175" spans="1:18" x14ac:dyDescent="0.25">
      <c r="A8175" t="s">
        <v>16022</v>
      </c>
      <c r="B8175">
        <v>2019</v>
      </c>
      <c r="C8175">
        <v>10</v>
      </c>
      <c r="D8175">
        <v>24</v>
      </c>
      <c r="E8175" t="s">
        <v>15099</v>
      </c>
      <c r="F8175" s="1" t="s">
        <v>9480</v>
      </c>
      <c r="G8175" s="1" t="s">
        <v>9480</v>
      </c>
      <c r="H8175" s="1" t="s">
        <v>9480</v>
      </c>
      <c r="I8175" t="s">
        <v>8513</v>
      </c>
      <c r="J8175" t="s">
        <v>38</v>
      </c>
      <c r="K8175">
        <v>20</v>
      </c>
      <c r="L8175">
        <v>845.71</v>
      </c>
      <c r="M8175">
        <v>42.29</v>
      </c>
      <c r="N8175" t="e">
        <v>#N/A</v>
      </c>
      <c r="O8175" t="e">
        <v>#N/A</v>
      </c>
      <c r="P8175">
        <v>0</v>
      </c>
      <c r="Q8175">
        <v>0</v>
      </c>
      <c r="R8175">
        <v>4</v>
      </c>
    </row>
    <row r="8176" spans="1:18" x14ac:dyDescent="0.25">
      <c r="A8176" t="s">
        <v>16022</v>
      </c>
      <c r="B8176">
        <v>2019</v>
      </c>
      <c r="C8176">
        <v>10</v>
      </c>
      <c r="D8176">
        <v>24</v>
      </c>
      <c r="E8176" t="s">
        <v>15099</v>
      </c>
      <c r="F8176" s="1" t="s">
        <v>9480</v>
      </c>
      <c r="G8176" s="1" t="s">
        <v>9480</v>
      </c>
      <c r="H8176" s="1" t="s">
        <v>9480</v>
      </c>
      <c r="I8176" t="s">
        <v>235</v>
      </c>
      <c r="J8176" t="s">
        <v>38</v>
      </c>
      <c r="K8176">
        <v>4</v>
      </c>
      <c r="L8176">
        <v>1184</v>
      </c>
      <c r="M8176">
        <v>296</v>
      </c>
      <c r="N8176" t="e">
        <v>#N/A</v>
      </c>
      <c r="O8176" t="e">
        <v>#N/A</v>
      </c>
      <c r="P8176">
        <v>0</v>
      </c>
      <c r="Q8176">
        <v>0</v>
      </c>
      <c r="R8176">
        <v>4</v>
      </c>
    </row>
    <row r="8177" spans="1:18" x14ac:dyDescent="0.25">
      <c r="A8177" t="s">
        <v>16022</v>
      </c>
      <c r="B8177">
        <v>2019</v>
      </c>
      <c r="C8177">
        <v>10</v>
      </c>
      <c r="D8177">
        <v>24</v>
      </c>
      <c r="E8177" t="s">
        <v>15099</v>
      </c>
      <c r="F8177" s="1" t="s">
        <v>9480</v>
      </c>
      <c r="G8177" s="1" t="s">
        <v>9480</v>
      </c>
      <c r="H8177" s="1" t="s">
        <v>9480</v>
      </c>
      <c r="I8177" t="s">
        <v>16024</v>
      </c>
      <c r="J8177" t="s">
        <v>38</v>
      </c>
      <c r="K8177">
        <v>2</v>
      </c>
      <c r="L8177">
        <v>1266.5</v>
      </c>
      <c r="M8177">
        <v>633.25</v>
      </c>
      <c r="N8177" t="e">
        <v>#N/A</v>
      </c>
      <c r="O8177" t="e">
        <v>#N/A</v>
      </c>
      <c r="P8177">
        <v>0</v>
      </c>
      <c r="Q8177">
        <v>0</v>
      </c>
      <c r="R8177">
        <v>4</v>
      </c>
    </row>
    <row r="8178" spans="1:18" x14ac:dyDescent="0.25">
      <c r="A8178" t="s">
        <v>16022</v>
      </c>
      <c r="B8178">
        <v>2019</v>
      </c>
      <c r="C8178">
        <v>10</v>
      </c>
      <c r="D8178">
        <v>24</v>
      </c>
      <c r="E8178" t="s">
        <v>15099</v>
      </c>
      <c r="F8178" s="1" t="s">
        <v>9480</v>
      </c>
      <c r="G8178" s="1" t="s">
        <v>9480</v>
      </c>
      <c r="H8178" s="1" t="s">
        <v>9480</v>
      </c>
      <c r="I8178" t="s">
        <v>16025</v>
      </c>
      <c r="J8178" t="s">
        <v>38</v>
      </c>
      <c r="K8178">
        <v>500</v>
      </c>
      <c r="L8178">
        <v>288.77999999999997</v>
      </c>
      <c r="M8178">
        <v>0.57999999999999996</v>
      </c>
      <c r="N8178" t="e">
        <v>#N/A</v>
      </c>
      <c r="O8178" t="e">
        <v>#N/A</v>
      </c>
      <c r="P8178">
        <v>0</v>
      </c>
      <c r="Q8178">
        <v>0</v>
      </c>
      <c r="R8178">
        <v>4</v>
      </c>
    </row>
    <row r="8179" spans="1:18" x14ac:dyDescent="0.25">
      <c r="A8179" t="s">
        <v>16022</v>
      </c>
      <c r="B8179">
        <v>2019</v>
      </c>
      <c r="C8179">
        <v>10</v>
      </c>
      <c r="D8179">
        <v>24</v>
      </c>
      <c r="E8179" t="s">
        <v>15099</v>
      </c>
      <c r="F8179" s="1" t="s">
        <v>9480</v>
      </c>
      <c r="G8179" s="1" t="s">
        <v>9480</v>
      </c>
      <c r="H8179" s="1" t="s">
        <v>9480</v>
      </c>
      <c r="I8179" t="s">
        <v>15866</v>
      </c>
      <c r="J8179" t="s">
        <v>38</v>
      </c>
      <c r="K8179">
        <v>4000</v>
      </c>
      <c r="L8179">
        <v>1278.8800000000001</v>
      </c>
      <c r="M8179">
        <v>0.32</v>
      </c>
      <c r="N8179" t="e">
        <v>#N/A</v>
      </c>
      <c r="O8179" t="e">
        <v>#N/A</v>
      </c>
      <c r="P8179">
        <v>0</v>
      </c>
      <c r="Q8179">
        <v>0</v>
      </c>
      <c r="R8179">
        <v>4</v>
      </c>
    </row>
    <row r="8180" spans="1:18" x14ac:dyDescent="0.25">
      <c r="A8180" t="s">
        <v>16022</v>
      </c>
      <c r="B8180">
        <v>2019</v>
      </c>
      <c r="C8180">
        <v>10</v>
      </c>
      <c r="D8180">
        <v>24</v>
      </c>
      <c r="E8180" t="s">
        <v>15099</v>
      </c>
      <c r="F8180" s="1" t="s">
        <v>9480</v>
      </c>
      <c r="G8180" s="1" t="s">
        <v>9480</v>
      </c>
      <c r="H8180" s="1" t="s">
        <v>9480</v>
      </c>
      <c r="I8180" t="s">
        <v>15875</v>
      </c>
      <c r="J8180" t="s">
        <v>38</v>
      </c>
      <c r="K8180">
        <v>40</v>
      </c>
      <c r="L8180">
        <v>7219.49</v>
      </c>
      <c r="M8180">
        <v>180.49</v>
      </c>
      <c r="N8180" t="e">
        <v>#N/A</v>
      </c>
      <c r="O8180" t="e">
        <v>#N/A</v>
      </c>
      <c r="P8180">
        <v>0</v>
      </c>
      <c r="Q8180">
        <v>0</v>
      </c>
      <c r="R8180">
        <v>4</v>
      </c>
    </row>
    <row r="8181" spans="1:18" x14ac:dyDescent="0.25">
      <c r="A8181" t="s">
        <v>16022</v>
      </c>
      <c r="B8181">
        <v>2019</v>
      </c>
      <c r="C8181">
        <v>10</v>
      </c>
      <c r="D8181">
        <v>24</v>
      </c>
      <c r="E8181" t="s">
        <v>15099</v>
      </c>
      <c r="F8181" s="1" t="s">
        <v>9480</v>
      </c>
      <c r="G8181" s="1" t="s">
        <v>9480</v>
      </c>
      <c r="H8181" s="1" t="s">
        <v>9480</v>
      </c>
      <c r="I8181" t="s">
        <v>16026</v>
      </c>
      <c r="J8181" t="s">
        <v>38</v>
      </c>
      <c r="K8181">
        <v>2000</v>
      </c>
      <c r="L8181">
        <v>618.80999999999995</v>
      </c>
      <c r="M8181">
        <v>0.31</v>
      </c>
      <c r="N8181" t="e">
        <v>#N/A</v>
      </c>
      <c r="O8181" t="e">
        <v>#N/A</v>
      </c>
      <c r="P8181">
        <v>0</v>
      </c>
      <c r="Q8181">
        <v>0</v>
      </c>
      <c r="R8181">
        <v>4</v>
      </c>
    </row>
    <row r="8182" spans="1:18" x14ac:dyDescent="0.25">
      <c r="A8182" t="s">
        <v>16022</v>
      </c>
      <c r="B8182">
        <v>2019</v>
      </c>
      <c r="C8182">
        <v>10</v>
      </c>
      <c r="D8182">
        <v>24</v>
      </c>
      <c r="E8182" t="s">
        <v>15099</v>
      </c>
      <c r="F8182" s="1" t="s">
        <v>9480</v>
      </c>
      <c r="G8182" s="1" t="s">
        <v>9480</v>
      </c>
      <c r="H8182" s="1" t="s">
        <v>9480</v>
      </c>
      <c r="I8182" t="s">
        <v>16027</v>
      </c>
      <c r="J8182" t="s">
        <v>38</v>
      </c>
      <c r="K8182">
        <v>2000</v>
      </c>
      <c r="L8182">
        <v>721.95</v>
      </c>
      <c r="M8182">
        <v>0.36</v>
      </c>
      <c r="N8182" t="e">
        <v>#N/A</v>
      </c>
      <c r="O8182" t="e">
        <v>#N/A</v>
      </c>
      <c r="P8182">
        <v>0</v>
      </c>
      <c r="Q8182">
        <v>0</v>
      </c>
      <c r="R8182">
        <v>4</v>
      </c>
    </row>
    <row r="8183" spans="1:18" x14ac:dyDescent="0.25">
      <c r="A8183" t="s">
        <v>16022</v>
      </c>
      <c r="B8183">
        <v>2019</v>
      </c>
      <c r="C8183">
        <v>10</v>
      </c>
      <c r="D8183">
        <v>24</v>
      </c>
      <c r="E8183" t="s">
        <v>15099</v>
      </c>
      <c r="F8183" s="1" t="s">
        <v>9480</v>
      </c>
      <c r="G8183" s="1" t="s">
        <v>9480</v>
      </c>
      <c r="H8183" s="1" t="s">
        <v>9480</v>
      </c>
      <c r="I8183" t="s">
        <v>8435</v>
      </c>
      <c r="J8183" t="s">
        <v>38</v>
      </c>
      <c r="K8183">
        <v>15</v>
      </c>
      <c r="L8183">
        <v>1902.85</v>
      </c>
      <c r="M8183">
        <v>126.86</v>
      </c>
      <c r="N8183" t="e">
        <v>#N/A</v>
      </c>
      <c r="O8183" t="e">
        <v>#N/A</v>
      </c>
      <c r="P8183">
        <v>0</v>
      </c>
      <c r="Q8183">
        <v>0</v>
      </c>
      <c r="R8183">
        <v>4</v>
      </c>
    </row>
    <row r="8184" spans="1:18" x14ac:dyDescent="0.25">
      <c r="A8184" t="s">
        <v>353</v>
      </c>
      <c r="B8184">
        <v>2016</v>
      </c>
      <c r="C8184">
        <v>1</v>
      </c>
      <c r="D8184">
        <v>18</v>
      </c>
      <c r="E8184" t="s">
        <v>31</v>
      </c>
      <c r="F8184" s="1" t="s">
        <v>3205</v>
      </c>
      <c r="G8184" s="1" t="s">
        <v>3967</v>
      </c>
      <c r="H8184" s="1" t="s">
        <v>3206</v>
      </c>
      <c r="I8184" t="s">
        <v>18151</v>
      </c>
      <c r="J8184" t="s">
        <v>23</v>
      </c>
      <c r="K8184">
        <v>10</v>
      </c>
      <c r="L8184">
        <v>379.2</v>
      </c>
      <c r="M8184">
        <v>37.92</v>
      </c>
      <c r="N8184" t="s">
        <v>9230</v>
      </c>
      <c r="O8184" t="s">
        <v>9513</v>
      </c>
      <c r="P8184">
        <v>0</v>
      </c>
      <c r="Q8184">
        <v>0</v>
      </c>
      <c r="R8184">
        <v>1</v>
      </c>
    </row>
    <row r="8185" spans="1:18" x14ac:dyDescent="0.25">
      <c r="A8185" t="s">
        <v>353</v>
      </c>
      <c r="B8185">
        <v>2016</v>
      </c>
      <c r="C8185">
        <v>1</v>
      </c>
      <c r="D8185">
        <v>18</v>
      </c>
      <c r="E8185" t="s">
        <v>31</v>
      </c>
      <c r="F8185" s="1" t="s">
        <v>3205</v>
      </c>
      <c r="G8185" s="1" t="s">
        <v>3203</v>
      </c>
      <c r="H8185" s="1" t="s">
        <v>3206</v>
      </c>
      <c r="I8185" t="s">
        <v>17659</v>
      </c>
      <c r="J8185" t="s">
        <v>23</v>
      </c>
      <c r="K8185">
        <v>348</v>
      </c>
      <c r="L8185">
        <v>8659.2000000000007</v>
      </c>
      <c r="M8185">
        <v>24.88</v>
      </c>
      <c r="N8185" t="s">
        <v>187</v>
      </c>
      <c r="O8185" t="s">
        <v>9489</v>
      </c>
      <c r="P8185">
        <v>0</v>
      </c>
      <c r="Q8185">
        <v>0</v>
      </c>
      <c r="R8185">
        <v>1</v>
      </c>
    </row>
    <row r="8186" spans="1:18" x14ac:dyDescent="0.25">
      <c r="A8186" t="s">
        <v>353</v>
      </c>
      <c r="B8186">
        <v>2016</v>
      </c>
      <c r="C8186">
        <v>1</v>
      </c>
      <c r="D8186">
        <v>18</v>
      </c>
      <c r="E8186" t="s">
        <v>31</v>
      </c>
      <c r="F8186" s="1" t="s">
        <v>3205</v>
      </c>
      <c r="G8186" s="1" t="s">
        <v>3216</v>
      </c>
      <c r="H8186" s="1" t="s">
        <v>3206</v>
      </c>
      <c r="I8186" t="s">
        <v>17502</v>
      </c>
      <c r="J8186" t="s">
        <v>224</v>
      </c>
      <c r="K8186">
        <v>9680</v>
      </c>
      <c r="L8186">
        <v>474504.4</v>
      </c>
      <c r="M8186">
        <v>0.05</v>
      </c>
      <c r="N8186" t="s">
        <v>21840</v>
      </c>
      <c r="O8186" t="s">
        <v>23197</v>
      </c>
      <c r="P8186">
        <v>0</v>
      </c>
      <c r="Q8186">
        <v>0</v>
      </c>
      <c r="R8186">
        <v>1</v>
      </c>
    </row>
    <row r="8187" spans="1:18" x14ac:dyDescent="0.25">
      <c r="A8187" t="s">
        <v>353</v>
      </c>
      <c r="B8187">
        <v>2016</v>
      </c>
      <c r="C8187">
        <v>1</v>
      </c>
      <c r="D8187">
        <v>18</v>
      </c>
      <c r="E8187" t="s">
        <v>31</v>
      </c>
      <c r="F8187" s="1" t="s">
        <v>3205</v>
      </c>
      <c r="G8187" s="1" t="s">
        <v>3216</v>
      </c>
      <c r="H8187" s="1" t="s">
        <v>3206</v>
      </c>
      <c r="I8187" t="s">
        <v>17503</v>
      </c>
      <c r="J8187" t="s">
        <v>224</v>
      </c>
      <c r="K8187">
        <v>4600</v>
      </c>
      <c r="L8187">
        <v>233600.69</v>
      </c>
      <c r="M8187">
        <v>0.05</v>
      </c>
      <c r="N8187" t="s">
        <v>21841</v>
      </c>
      <c r="O8187" t="s">
        <v>23385</v>
      </c>
      <c r="P8187">
        <v>0</v>
      </c>
      <c r="Q8187">
        <v>0</v>
      </c>
      <c r="R8187">
        <v>1</v>
      </c>
    </row>
    <row r="8188" spans="1:18" x14ac:dyDescent="0.25">
      <c r="A8188" t="s">
        <v>353</v>
      </c>
      <c r="B8188">
        <v>2016</v>
      </c>
      <c r="C8188">
        <v>1</v>
      </c>
      <c r="D8188">
        <v>18</v>
      </c>
      <c r="E8188" t="s">
        <v>31</v>
      </c>
      <c r="F8188" s="1" t="s">
        <v>3205</v>
      </c>
      <c r="G8188" s="1" t="s">
        <v>3863</v>
      </c>
      <c r="H8188" s="1" t="s">
        <v>3204</v>
      </c>
      <c r="I8188" t="s">
        <v>19592</v>
      </c>
      <c r="J8188" t="s">
        <v>23</v>
      </c>
      <c r="K8188">
        <v>1018</v>
      </c>
      <c r="L8188">
        <v>30710.400000000001</v>
      </c>
      <c r="M8188">
        <v>30.17</v>
      </c>
      <c r="N8188" t="s">
        <v>9342</v>
      </c>
      <c r="O8188" t="s">
        <v>9587</v>
      </c>
      <c r="P8188">
        <v>0</v>
      </c>
      <c r="Q8188">
        <v>0</v>
      </c>
      <c r="R8188">
        <v>1</v>
      </c>
    </row>
    <row r="8189" spans="1:18" x14ac:dyDescent="0.25">
      <c r="A8189" t="s">
        <v>353</v>
      </c>
      <c r="B8189">
        <v>2016</v>
      </c>
      <c r="C8189">
        <v>1</v>
      </c>
      <c r="D8189">
        <v>18</v>
      </c>
      <c r="E8189" t="s">
        <v>31</v>
      </c>
      <c r="F8189" s="1" t="s">
        <v>3205</v>
      </c>
      <c r="G8189" s="1" t="s">
        <v>3863</v>
      </c>
      <c r="H8189" s="1" t="s">
        <v>3204</v>
      </c>
      <c r="I8189" t="s">
        <v>19594</v>
      </c>
      <c r="J8189" t="s">
        <v>23</v>
      </c>
      <c r="K8189">
        <v>935</v>
      </c>
      <c r="L8189">
        <v>30537.599999999999</v>
      </c>
      <c r="M8189">
        <v>32.659999999999997</v>
      </c>
      <c r="N8189" t="s">
        <v>9337</v>
      </c>
      <c r="O8189" t="s">
        <v>9562</v>
      </c>
      <c r="P8189">
        <v>0</v>
      </c>
      <c r="Q8189">
        <v>0</v>
      </c>
      <c r="R8189">
        <v>1</v>
      </c>
    </row>
    <row r="8190" spans="1:18" x14ac:dyDescent="0.25">
      <c r="A8190" t="s">
        <v>353</v>
      </c>
      <c r="B8190">
        <v>2016</v>
      </c>
      <c r="C8190">
        <v>1</v>
      </c>
      <c r="D8190">
        <v>18</v>
      </c>
      <c r="E8190" t="s">
        <v>31</v>
      </c>
      <c r="F8190" s="1" t="s">
        <v>3205</v>
      </c>
      <c r="G8190" s="1" t="s">
        <v>3863</v>
      </c>
      <c r="H8190" s="1" t="s">
        <v>3204</v>
      </c>
      <c r="I8190" t="s">
        <v>19595</v>
      </c>
      <c r="J8190" t="s">
        <v>23</v>
      </c>
      <c r="K8190">
        <v>2384</v>
      </c>
      <c r="L8190">
        <v>77846.41</v>
      </c>
      <c r="M8190">
        <v>32.65</v>
      </c>
      <c r="N8190" t="s">
        <v>9335</v>
      </c>
      <c r="O8190" t="s">
        <v>9588</v>
      </c>
      <c r="P8190">
        <v>0</v>
      </c>
      <c r="Q8190">
        <v>0</v>
      </c>
      <c r="R8190">
        <v>1</v>
      </c>
    </row>
    <row r="8191" spans="1:18" x14ac:dyDescent="0.25">
      <c r="A8191" t="s">
        <v>353</v>
      </c>
      <c r="B8191">
        <v>2016</v>
      </c>
      <c r="C8191">
        <v>1</v>
      </c>
      <c r="D8191">
        <v>18</v>
      </c>
      <c r="E8191" t="s">
        <v>31</v>
      </c>
      <c r="F8191" s="1" t="s">
        <v>3205</v>
      </c>
      <c r="G8191" s="1" t="s">
        <v>3863</v>
      </c>
      <c r="H8191" s="1" t="s">
        <v>3204</v>
      </c>
      <c r="I8191" t="s">
        <v>18955</v>
      </c>
      <c r="J8191" t="s">
        <v>23</v>
      </c>
      <c r="K8191">
        <v>430</v>
      </c>
      <c r="L8191">
        <v>13536</v>
      </c>
      <c r="M8191">
        <v>31.48</v>
      </c>
      <c r="N8191" t="s">
        <v>9327</v>
      </c>
      <c r="O8191" t="s">
        <v>9589</v>
      </c>
      <c r="P8191">
        <v>0</v>
      </c>
      <c r="Q8191">
        <v>0</v>
      </c>
      <c r="R8191">
        <v>1</v>
      </c>
    </row>
    <row r="8192" spans="1:18" x14ac:dyDescent="0.25">
      <c r="A8192" t="s">
        <v>353</v>
      </c>
      <c r="B8192">
        <v>2016</v>
      </c>
      <c r="C8192">
        <v>1</v>
      </c>
      <c r="D8192">
        <v>18</v>
      </c>
      <c r="E8192" t="s">
        <v>31</v>
      </c>
      <c r="F8192" s="1" t="s">
        <v>3205</v>
      </c>
      <c r="G8192" s="1" t="s">
        <v>3227</v>
      </c>
      <c r="H8192" s="1" t="s">
        <v>3204</v>
      </c>
      <c r="I8192" t="s">
        <v>19695</v>
      </c>
      <c r="J8192" t="s">
        <v>23</v>
      </c>
      <c r="K8192">
        <v>460</v>
      </c>
      <c r="L8192">
        <v>19200</v>
      </c>
      <c r="M8192">
        <v>41.74</v>
      </c>
      <c r="N8192" t="s">
        <v>22071</v>
      </c>
      <c r="O8192" t="s">
        <v>23330</v>
      </c>
      <c r="P8192">
        <v>0</v>
      </c>
      <c r="Q8192">
        <v>0</v>
      </c>
      <c r="R8192">
        <v>1</v>
      </c>
    </row>
    <row r="8193" spans="1:18" x14ac:dyDescent="0.25">
      <c r="A8193" t="s">
        <v>353</v>
      </c>
      <c r="B8193">
        <v>2016</v>
      </c>
      <c r="C8193">
        <v>1</v>
      </c>
      <c r="D8193">
        <v>18</v>
      </c>
      <c r="E8193" t="s">
        <v>31</v>
      </c>
      <c r="F8193" s="1" t="s">
        <v>3205</v>
      </c>
      <c r="G8193" s="1" t="s">
        <v>3203</v>
      </c>
      <c r="H8193" s="1" t="s">
        <v>3206</v>
      </c>
      <c r="I8193" t="s">
        <v>17597</v>
      </c>
      <c r="J8193" t="s">
        <v>23</v>
      </c>
      <c r="K8193">
        <v>325</v>
      </c>
      <c r="L8193">
        <v>8088</v>
      </c>
      <c r="M8193">
        <v>24.89</v>
      </c>
      <c r="N8193" t="s">
        <v>45</v>
      </c>
      <c r="O8193" t="s">
        <v>9488</v>
      </c>
      <c r="P8193">
        <v>0</v>
      </c>
      <c r="Q8193">
        <v>0</v>
      </c>
      <c r="R8193">
        <v>1</v>
      </c>
    </row>
    <row r="8194" spans="1:18" x14ac:dyDescent="0.25">
      <c r="A8194" t="s">
        <v>353</v>
      </c>
      <c r="B8194">
        <v>2016</v>
      </c>
      <c r="C8194">
        <v>1</v>
      </c>
      <c r="D8194">
        <v>18</v>
      </c>
      <c r="E8194" t="s">
        <v>31</v>
      </c>
      <c r="F8194" s="1" t="s">
        <v>3205</v>
      </c>
      <c r="G8194" s="1" t="s">
        <v>3203</v>
      </c>
      <c r="H8194" s="1" t="s">
        <v>3206</v>
      </c>
      <c r="I8194" t="s">
        <v>34</v>
      </c>
      <c r="J8194" t="s">
        <v>23</v>
      </c>
      <c r="K8194">
        <v>95</v>
      </c>
      <c r="L8194">
        <v>2366.4</v>
      </c>
      <c r="M8194">
        <v>24.91</v>
      </c>
      <c r="N8194" t="s">
        <v>35</v>
      </c>
      <c r="O8194" t="s">
        <v>9486</v>
      </c>
      <c r="P8194">
        <v>0</v>
      </c>
      <c r="Q8194">
        <v>0</v>
      </c>
      <c r="R8194">
        <v>1</v>
      </c>
    </row>
    <row r="8195" spans="1:18" x14ac:dyDescent="0.25">
      <c r="A8195" t="s">
        <v>1067</v>
      </c>
      <c r="B8195">
        <v>2016</v>
      </c>
      <c r="C8195">
        <v>9</v>
      </c>
      <c r="D8195">
        <v>7</v>
      </c>
      <c r="E8195" t="s">
        <v>226</v>
      </c>
      <c r="F8195" s="1" t="s">
        <v>3205</v>
      </c>
      <c r="G8195" s="1" t="s">
        <v>3384</v>
      </c>
      <c r="H8195" s="1" t="s">
        <v>3206</v>
      </c>
      <c r="I8195" t="s">
        <v>17081</v>
      </c>
      <c r="J8195" t="s">
        <v>23</v>
      </c>
      <c r="K8195">
        <v>19990</v>
      </c>
      <c r="L8195">
        <v>783608</v>
      </c>
      <c r="M8195">
        <v>39.200000000000003</v>
      </c>
      <c r="N8195" t="s">
        <v>160</v>
      </c>
      <c r="O8195" t="s">
        <v>9452</v>
      </c>
      <c r="P8195">
        <v>0.10110188471641929</v>
      </c>
      <c r="Q8195">
        <v>0</v>
      </c>
      <c r="R8195">
        <v>3</v>
      </c>
    </row>
    <row r="8196" spans="1:18" x14ac:dyDescent="0.25">
      <c r="A8196" t="s">
        <v>8140</v>
      </c>
      <c r="B8196">
        <v>2017</v>
      </c>
      <c r="C8196">
        <v>8</v>
      </c>
      <c r="D8196">
        <v>16</v>
      </c>
      <c r="E8196" t="s">
        <v>7357</v>
      </c>
      <c r="F8196" s="1" t="s">
        <v>5207</v>
      </c>
      <c r="G8196" s="1" t="s">
        <v>6745</v>
      </c>
      <c r="H8196" s="1" t="s">
        <v>7263</v>
      </c>
      <c r="I8196" t="s">
        <v>7178</v>
      </c>
      <c r="J8196" t="s">
        <v>38</v>
      </c>
      <c r="K8196">
        <v>1600</v>
      </c>
      <c r="L8196">
        <v>152000</v>
      </c>
      <c r="M8196">
        <v>95</v>
      </c>
      <c r="N8196" t="s">
        <v>7178</v>
      </c>
      <c r="O8196" t="s">
        <v>9945</v>
      </c>
      <c r="P8196">
        <v>0</v>
      </c>
      <c r="Q8196">
        <v>0</v>
      </c>
      <c r="R8196">
        <v>3</v>
      </c>
    </row>
    <row r="8197" spans="1:18" x14ac:dyDescent="0.25">
      <c r="A8197" t="s">
        <v>8140</v>
      </c>
      <c r="B8197">
        <v>2017</v>
      </c>
      <c r="C8197">
        <v>8</v>
      </c>
      <c r="D8197">
        <v>16</v>
      </c>
      <c r="E8197" t="s">
        <v>7357</v>
      </c>
      <c r="F8197" s="1" t="s">
        <v>5207</v>
      </c>
      <c r="G8197" s="1" t="s">
        <v>21008</v>
      </c>
      <c r="H8197" s="1" t="s">
        <v>7263</v>
      </c>
      <c r="I8197" t="s">
        <v>21022</v>
      </c>
      <c r="J8197" t="s">
        <v>23</v>
      </c>
      <c r="K8197">
        <v>75</v>
      </c>
      <c r="L8197">
        <v>9450</v>
      </c>
      <c r="M8197">
        <v>126</v>
      </c>
      <c r="N8197" t="s">
        <v>7263</v>
      </c>
      <c r="O8197" t="s">
        <v>23274</v>
      </c>
      <c r="P8197">
        <v>0</v>
      </c>
      <c r="Q8197">
        <v>0</v>
      </c>
      <c r="R8197">
        <v>3</v>
      </c>
    </row>
    <row r="8198" spans="1:18" x14ac:dyDescent="0.25">
      <c r="A8198" t="s">
        <v>8278</v>
      </c>
      <c r="B8198">
        <v>2017</v>
      </c>
      <c r="C8198">
        <v>12</v>
      </c>
      <c r="D8198">
        <v>6</v>
      </c>
      <c r="E8198" t="s">
        <v>8279</v>
      </c>
      <c r="F8198" s="1" t="s">
        <v>5207</v>
      </c>
      <c r="G8198" s="1" t="s">
        <v>21008</v>
      </c>
      <c r="H8198" s="1" t="s">
        <v>7263</v>
      </c>
      <c r="I8198" t="s">
        <v>7022</v>
      </c>
      <c r="J8198" t="s">
        <v>23</v>
      </c>
      <c r="K8198">
        <v>96</v>
      </c>
      <c r="L8198">
        <v>14318.4</v>
      </c>
      <c r="M8198">
        <v>149.15</v>
      </c>
      <c r="N8198" t="s">
        <v>9365</v>
      </c>
      <c r="O8198" t="s">
        <v>9774</v>
      </c>
      <c r="P8198">
        <v>0</v>
      </c>
      <c r="Q8198">
        <v>0</v>
      </c>
      <c r="R8198">
        <v>4</v>
      </c>
    </row>
    <row r="8199" spans="1:18" x14ac:dyDescent="0.25">
      <c r="A8199" t="s">
        <v>16813</v>
      </c>
      <c r="B8199">
        <v>2019</v>
      </c>
      <c r="C8199">
        <v>12</v>
      </c>
      <c r="D8199">
        <v>11</v>
      </c>
      <c r="E8199" t="s">
        <v>16257</v>
      </c>
      <c r="F8199" s="1" t="s">
        <v>3205</v>
      </c>
      <c r="G8199" s="1" t="s">
        <v>3227</v>
      </c>
      <c r="H8199" s="1" t="s">
        <v>3206</v>
      </c>
      <c r="I8199" t="s">
        <v>19820</v>
      </c>
      <c r="J8199" t="s">
        <v>23</v>
      </c>
      <c r="K8199">
        <v>1105</v>
      </c>
      <c r="L8199">
        <v>72709</v>
      </c>
      <c r="M8199">
        <v>65.8</v>
      </c>
      <c r="N8199" t="s">
        <v>22081</v>
      </c>
      <c r="O8199" t="s">
        <v>23305</v>
      </c>
      <c r="P8199">
        <v>0</v>
      </c>
      <c r="Q8199">
        <v>0</v>
      </c>
      <c r="R8199">
        <v>4</v>
      </c>
    </row>
    <row r="8200" spans="1:18" x14ac:dyDescent="0.25">
      <c r="A8200" t="s">
        <v>16813</v>
      </c>
      <c r="B8200">
        <v>2019</v>
      </c>
      <c r="C8200">
        <v>12</v>
      </c>
      <c r="D8200">
        <v>11</v>
      </c>
      <c r="E8200" t="s">
        <v>16257</v>
      </c>
      <c r="F8200" s="1" t="s">
        <v>3205</v>
      </c>
      <c r="G8200" s="1" t="s">
        <v>3384</v>
      </c>
      <c r="H8200" s="1" t="s">
        <v>3206</v>
      </c>
      <c r="I8200" t="s">
        <v>17218</v>
      </c>
      <c r="J8200" t="s">
        <v>23</v>
      </c>
      <c r="K8200">
        <v>655</v>
      </c>
      <c r="L8200">
        <v>31243.5</v>
      </c>
      <c r="M8200">
        <v>47.7</v>
      </c>
      <c r="N8200" t="s">
        <v>228</v>
      </c>
      <c r="O8200" t="s">
        <v>9547</v>
      </c>
      <c r="P8200">
        <v>0</v>
      </c>
      <c r="Q8200">
        <v>0</v>
      </c>
      <c r="R8200">
        <v>4</v>
      </c>
    </row>
    <row r="8201" spans="1:18" x14ac:dyDescent="0.25">
      <c r="A8201" t="s">
        <v>16813</v>
      </c>
      <c r="B8201">
        <v>2019</v>
      </c>
      <c r="C8201">
        <v>12</v>
      </c>
      <c r="D8201">
        <v>11</v>
      </c>
      <c r="E8201" t="s">
        <v>16257</v>
      </c>
      <c r="F8201" s="1" t="s">
        <v>3205</v>
      </c>
      <c r="G8201" s="1" t="s">
        <v>3863</v>
      </c>
      <c r="H8201" s="1" t="s">
        <v>3206</v>
      </c>
      <c r="I8201" t="s">
        <v>19219</v>
      </c>
      <c r="J8201" t="s">
        <v>23</v>
      </c>
      <c r="K8201">
        <v>7020</v>
      </c>
      <c r="L8201">
        <v>347490</v>
      </c>
      <c r="M8201">
        <v>49.5</v>
      </c>
      <c r="N8201" t="s">
        <v>9329</v>
      </c>
      <c r="O8201" t="s">
        <v>9493</v>
      </c>
      <c r="P8201">
        <v>0</v>
      </c>
      <c r="Q8201">
        <v>0</v>
      </c>
      <c r="R8201">
        <v>4</v>
      </c>
    </row>
    <row r="8202" spans="1:18" x14ac:dyDescent="0.25">
      <c r="A8202" t="s">
        <v>16813</v>
      </c>
      <c r="B8202">
        <v>2019</v>
      </c>
      <c r="C8202">
        <v>12</v>
      </c>
      <c r="D8202">
        <v>11</v>
      </c>
      <c r="E8202" t="s">
        <v>16257</v>
      </c>
      <c r="F8202" s="1" t="s">
        <v>3205</v>
      </c>
      <c r="G8202" s="1" t="s">
        <v>3863</v>
      </c>
      <c r="H8202" s="1" t="s">
        <v>3206</v>
      </c>
      <c r="I8202" t="s">
        <v>19323</v>
      </c>
      <c r="J8202" t="s">
        <v>23</v>
      </c>
      <c r="K8202">
        <v>6043</v>
      </c>
      <c r="L8202">
        <v>400046.6</v>
      </c>
      <c r="M8202">
        <v>66.2</v>
      </c>
      <c r="N8202" t="s">
        <v>9312</v>
      </c>
      <c r="O8202" t="s">
        <v>9644</v>
      </c>
      <c r="P8202">
        <v>0</v>
      </c>
      <c r="Q8202">
        <v>0</v>
      </c>
      <c r="R8202">
        <v>4</v>
      </c>
    </row>
    <row r="8203" spans="1:18" x14ac:dyDescent="0.25">
      <c r="A8203" t="s">
        <v>16813</v>
      </c>
      <c r="B8203">
        <v>2019</v>
      </c>
      <c r="C8203">
        <v>12</v>
      </c>
      <c r="D8203">
        <v>11</v>
      </c>
      <c r="E8203" t="s">
        <v>16257</v>
      </c>
      <c r="F8203" s="1" t="s">
        <v>3205</v>
      </c>
      <c r="G8203" s="1" t="s">
        <v>3863</v>
      </c>
      <c r="H8203" s="1" t="s">
        <v>3206</v>
      </c>
      <c r="I8203" t="s">
        <v>19300</v>
      </c>
      <c r="J8203" t="s">
        <v>23</v>
      </c>
      <c r="K8203">
        <v>1675</v>
      </c>
      <c r="L8203">
        <v>73700</v>
      </c>
      <c r="M8203">
        <v>44</v>
      </c>
      <c r="N8203" t="s">
        <v>9307</v>
      </c>
      <c r="O8203" t="s">
        <v>9445</v>
      </c>
      <c r="P8203">
        <v>3.6019547837424074E-2</v>
      </c>
      <c r="Q8203">
        <v>0</v>
      </c>
      <c r="R8203">
        <v>4</v>
      </c>
    </row>
    <row r="8204" spans="1:18" x14ac:dyDescent="0.25">
      <c r="A8204" t="s">
        <v>16813</v>
      </c>
      <c r="B8204">
        <v>2019</v>
      </c>
      <c r="C8204">
        <v>12</v>
      </c>
      <c r="D8204">
        <v>11</v>
      </c>
      <c r="E8204" t="s">
        <v>16257</v>
      </c>
      <c r="F8204" s="1" t="s">
        <v>3205</v>
      </c>
      <c r="G8204" s="1" t="s">
        <v>3863</v>
      </c>
      <c r="H8204" s="1" t="s">
        <v>3206</v>
      </c>
      <c r="I8204" t="s">
        <v>19304</v>
      </c>
      <c r="J8204" t="s">
        <v>23</v>
      </c>
      <c r="K8204">
        <v>510</v>
      </c>
      <c r="L8204">
        <v>32589</v>
      </c>
      <c r="M8204">
        <v>63.9</v>
      </c>
      <c r="N8204" t="s">
        <v>9311</v>
      </c>
      <c r="O8204" t="s">
        <v>9520</v>
      </c>
      <c r="P8204">
        <v>0</v>
      </c>
      <c r="Q8204">
        <v>0</v>
      </c>
      <c r="R8204">
        <v>4</v>
      </c>
    </row>
    <row r="8205" spans="1:18" x14ac:dyDescent="0.25">
      <c r="A8205" t="s">
        <v>16813</v>
      </c>
      <c r="B8205">
        <v>2019</v>
      </c>
      <c r="C8205">
        <v>12</v>
      </c>
      <c r="D8205">
        <v>11</v>
      </c>
      <c r="E8205" t="s">
        <v>16257</v>
      </c>
      <c r="F8205" s="1" t="s">
        <v>3205</v>
      </c>
      <c r="G8205" s="1" t="s">
        <v>3863</v>
      </c>
      <c r="H8205" s="1" t="s">
        <v>3206</v>
      </c>
      <c r="I8205" t="s">
        <v>19306</v>
      </c>
      <c r="J8205" t="s">
        <v>23</v>
      </c>
      <c r="K8205">
        <v>1160</v>
      </c>
      <c r="L8205">
        <v>57420</v>
      </c>
      <c r="M8205">
        <v>49.5</v>
      </c>
      <c r="N8205" t="s">
        <v>9330</v>
      </c>
      <c r="O8205" t="s">
        <v>9524</v>
      </c>
      <c r="P8205">
        <v>0</v>
      </c>
      <c r="Q8205">
        <v>0</v>
      </c>
      <c r="R8205">
        <v>4</v>
      </c>
    </row>
    <row r="8206" spans="1:18" x14ac:dyDescent="0.25">
      <c r="A8206" t="s">
        <v>16813</v>
      </c>
      <c r="B8206">
        <v>2019</v>
      </c>
      <c r="C8206">
        <v>12</v>
      </c>
      <c r="D8206">
        <v>11</v>
      </c>
      <c r="E8206" t="s">
        <v>16257</v>
      </c>
      <c r="F8206" s="1" t="s">
        <v>3205</v>
      </c>
      <c r="G8206" s="1" t="s">
        <v>3863</v>
      </c>
      <c r="H8206" s="1" t="s">
        <v>3206</v>
      </c>
      <c r="I8206" t="s">
        <v>19321</v>
      </c>
      <c r="J8206" t="s">
        <v>23</v>
      </c>
      <c r="K8206">
        <v>1489</v>
      </c>
      <c r="L8206">
        <v>95147.1</v>
      </c>
      <c r="M8206">
        <v>63.9</v>
      </c>
      <c r="N8206" t="s">
        <v>9314</v>
      </c>
      <c r="O8206" t="s">
        <v>9453</v>
      </c>
      <c r="P8206">
        <v>1.984751079033405E-2</v>
      </c>
      <c r="Q8206">
        <v>0</v>
      </c>
      <c r="R8206">
        <v>4</v>
      </c>
    </row>
    <row r="8207" spans="1:18" x14ac:dyDescent="0.25">
      <c r="A8207" t="s">
        <v>1004</v>
      </c>
      <c r="B8207">
        <v>2016</v>
      </c>
      <c r="C8207">
        <v>8</v>
      </c>
      <c r="D8207">
        <v>21</v>
      </c>
      <c r="E8207" t="s">
        <v>982</v>
      </c>
      <c r="F8207" s="1" t="s">
        <v>3205</v>
      </c>
      <c r="G8207" s="1" t="s">
        <v>3863</v>
      </c>
      <c r="H8207" s="1" t="s">
        <v>3206</v>
      </c>
      <c r="I8207" t="s">
        <v>19012</v>
      </c>
      <c r="J8207" t="s">
        <v>23</v>
      </c>
      <c r="K8207">
        <v>18900</v>
      </c>
      <c r="L8207">
        <v>0</v>
      </c>
      <c r="M8207">
        <v>0</v>
      </c>
      <c r="N8207" t="s">
        <v>9335</v>
      </c>
      <c r="O8207" t="s">
        <v>9441</v>
      </c>
      <c r="P8207">
        <v>0.12724850134172863</v>
      </c>
      <c r="Q8207">
        <v>0</v>
      </c>
      <c r="R8207">
        <v>3</v>
      </c>
    </row>
    <row r="8208" spans="1:18" x14ac:dyDescent="0.25">
      <c r="A8208" t="s">
        <v>8637</v>
      </c>
      <c r="B8208">
        <v>2018</v>
      </c>
      <c r="C8208">
        <v>6</v>
      </c>
      <c r="D8208">
        <v>19</v>
      </c>
      <c r="E8208" t="s">
        <v>8095</v>
      </c>
      <c r="F8208" s="1" t="s">
        <v>5207</v>
      </c>
      <c r="G8208" s="1" t="s">
        <v>20573</v>
      </c>
      <c r="H8208" s="1" t="s">
        <v>3200</v>
      </c>
      <c r="I8208" t="s">
        <v>20651</v>
      </c>
      <c r="J8208" t="s">
        <v>23</v>
      </c>
      <c r="K8208">
        <v>140</v>
      </c>
      <c r="L8208">
        <v>22539.99</v>
      </c>
      <c r="M8208">
        <v>161</v>
      </c>
      <c r="N8208" t="s">
        <v>7263</v>
      </c>
      <c r="O8208" t="s">
        <v>23192</v>
      </c>
      <c r="P8208">
        <v>0</v>
      </c>
      <c r="Q8208">
        <v>0</v>
      </c>
      <c r="R8208">
        <v>2</v>
      </c>
    </row>
    <row r="8209" spans="1:18" x14ac:dyDescent="0.25">
      <c r="A8209" t="s">
        <v>8637</v>
      </c>
      <c r="B8209">
        <v>2018</v>
      </c>
      <c r="C8209">
        <v>6</v>
      </c>
      <c r="D8209">
        <v>19</v>
      </c>
      <c r="E8209" t="s">
        <v>8095</v>
      </c>
      <c r="F8209" s="1" t="s">
        <v>5207</v>
      </c>
      <c r="G8209" s="1" t="s">
        <v>20573</v>
      </c>
      <c r="H8209" s="1" t="s">
        <v>3200</v>
      </c>
      <c r="I8209" t="s">
        <v>20657</v>
      </c>
      <c r="J8209" t="s">
        <v>23</v>
      </c>
      <c r="K8209">
        <v>160</v>
      </c>
      <c r="L8209">
        <v>25760</v>
      </c>
      <c r="M8209">
        <v>161</v>
      </c>
      <c r="N8209" t="s">
        <v>8995</v>
      </c>
      <c r="O8209" t="s">
        <v>9474</v>
      </c>
      <c r="P8209">
        <v>0</v>
      </c>
      <c r="Q8209">
        <v>2.5802443834095183E-2</v>
      </c>
      <c r="R8209">
        <v>2</v>
      </c>
    </row>
    <row r="8210" spans="1:18" x14ac:dyDescent="0.25">
      <c r="A8210" t="s">
        <v>8637</v>
      </c>
      <c r="B8210">
        <v>2018</v>
      </c>
      <c r="C8210">
        <v>6</v>
      </c>
      <c r="D8210">
        <v>19</v>
      </c>
      <c r="E8210" t="s">
        <v>8095</v>
      </c>
      <c r="F8210" s="1" t="s">
        <v>5207</v>
      </c>
      <c r="G8210" s="1" t="s">
        <v>20573</v>
      </c>
      <c r="H8210" s="1" t="s">
        <v>3200</v>
      </c>
      <c r="I8210" t="s">
        <v>20713</v>
      </c>
      <c r="J8210" t="s">
        <v>23</v>
      </c>
      <c r="K8210">
        <v>100</v>
      </c>
      <c r="L8210">
        <v>16400.009999999998</v>
      </c>
      <c r="M8210">
        <v>164</v>
      </c>
      <c r="N8210" t="s">
        <v>9024</v>
      </c>
      <c r="O8210" t="s">
        <v>9827</v>
      </c>
      <c r="P8210">
        <v>0</v>
      </c>
      <c r="Q8210">
        <v>0</v>
      </c>
      <c r="R8210">
        <v>2</v>
      </c>
    </row>
    <row r="8211" spans="1:18" x14ac:dyDescent="0.25">
      <c r="A8211" t="s">
        <v>8637</v>
      </c>
      <c r="B8211">
        <v>2018</v>
      </c>
      <c r="C8211">
        <v>6</v>
      </c>
      <c r="D8211">
        <v>19</v>
      </c>
      <c r="E8211" t="s">
        <v>8095</v>
      </c>
      <c r="F8211" s="1" t="s">
        <v>5207</v>
      </c>
      <c r="G8211" s="1" t="s">
        <v>20573</v>
      </c>
      <c r="H8211" s="1" t="s">
        <v>3200</v>
      </c>
      <c r="I8211" t="s">
        <v>20721</v>
      </c>
      <c r="J8211" t="s">
        <v>23</v>
      </c>
      <c r="K8211">
        <v>340</v>
      </c>
      <c r="L8211">
        <v>55760</v>
      </c>
      <c r="M8211">
        <v>164</v>
      </c>
      <c r="N8211" t="s">
        <v>8855</v>
      </c>
      <c r="O8211" t="s">
        <v>9464</v>
      </c>
      <c r="P8211">
        <v>0</v>
      </c>
      <c r="Q8211">
        <v>4.0124694125017395E-2</v>
      </c>
      <c r="R8211">
        <v>2</v>
      </c>
    </row>
    <row r="8212" spans="1:18" x14ac:dyDescent="0.25">
      <c r="A8212" t="s">
        <v>8637</v>
      </c>
      <c r="B8212">
        <v>2018</v>
      </c>
      <c r="C8212">
        <v>6</v>
      </c>
      <c r="D8212">
        <v>19</v>
      </c>
      <c r="E8212" t="s">
        <v>8095</v>
      </c>
      <c r="F8212" s="1" t="s">
        <v>5207</v>
      </c>
      <c r="G8212" s="1" t="s">
        <v>20931</v>
      </c>
      <c r="H8212" s="1" t="s">
        <v>3200</v>
      </c>
      <c r="I8212" t="s">
        <v>20951</v>
      </c>
      <c r="J8212" t="s">
        <v>23</v>
      </c>
      <c r="K8212">
        <v>200</v>
      </c>
      <c r="L8212">
        <v>32000</v>
      </c>
      <c r="M8212">
        <v>160</v>
      </c>
      <c r="N8212" t="s">
        <v>7263</v>
      </c>
      <c r="O8212" t="s">
        <v>23192</v>
      </c>
      <c r="P8212">
        <v>0</v>
      </c>
      <c r="Q8212">
        <v>0</v>
      </c>
      <c r="R8212">
        <v>2</v>
      </c>
    </row>
    <row r="8213" spans="1:18" x14ac:dyDescent="0.25">
      <c r="A8213" t="s">
        <v>8637</v>
      </c>
      <c r="B8213">
        <v>2018</v>
      </c>
      <c r="C8213">
        <v>6</v>
      </c>
      <c r="D8213">
        <v>19</v>
      </c>
      <c r="E8213" t="s">
        <v>8095</v>
      </c>
      <c r="F8213" s="1" t="s">
        <v>5207</v>
      </c>
      <c r="G8213" s="1" t="s">
        <v>20931</v>
      </c>
      <c r="H8213" s="1" t="s">
        <v>3200</v>
      </c>
      <c r="I8213" t="s">
        <v>20960</v>
      </c>
      <c r="J8213" t="s">
        <v>23</v>
      </c>
      <c r="K8213">
        <v>180</v>
      </c>
      <c r="L8213">
        <v>28800</v>
      </c>
      <c r="M8213">
        <v>160</v>
      </c>
      <c r="N8213" t="s">
        <v>9106</v>
      </c>
      <c r="O8213" t="s">
        <v>9457</v>
      </c>
      <c r="P8213">
        <v>0</v>
      </c>
      <c r="Q8213">
        <v>5.7969928101551112E-2</v>
      </c>
      <c r="R8213">
        <v>2</v>
      </c>
    </row>
    <row r="8214" spans="1:18" x14ac:dyDescent="0.25">
      <c r="A8214" t="s">
        <v>8637</v>
      </c>
      <c r="B8214">
        <v>2018</v>
      </c>
      <c r="C8214">
        <v>6</v>
      </c>
      <c r="D8214">
        <v>19</v>
      </c>
      <c r="E8214" t="s">
        <v>8095</v>
      </c>
      <c r="F8214" s="1" t="s">
        <v>5207</v>
      </c>
      <c r="G8214" s="1" t="s">
        <v>20931</v>
      </c>
      <c r="H8214" s="1" t="s">
        <v>3200</v>
      </c>
      <c r="I8214" t="s">
        <v>20970</v>
      </c>
      <c r="J8214" t="s">
        <v>23</v>
      </c>
      <c r="K8214">
        <v>240</v>
      </c>
      <c r="L8214">
        <v>39120</v>
      </c>
      <c r="M8214">
        <v>163</v>
      </c>
      <c r="N8214" t="s">
        <v>9108</v>
      </c>
      <c r="O8214" t="s">
        <v>9833</v>
      </c>
      <c r="P8214">
        <v>0</v>
      </c>
      <c r="Q8214">
        <v>0</v>
      </c>
      <c r="R8214">
        <v>2</v>
      </c>
    </row>
    <row r="8215" spans="1:18" x14ac:dyDescent="0.25">
      <c r="A8215" t="s">
        <v>8377</v>
      </c>
      <c r="B8215">
        <v>2018</v>
      </c>
      <c r="C8215">
        <v>2</v>
      </c>
      <c r="D8215">
        <v>15</v>
      </c>
      <c r="E8215" t="s">
        <v>8346</v>
      </c>
      <c r="F8215" s="1" t="s">
        <v>9480</v>
      </c>
      <c r="G8215" s="1" t="s">
        <v>9480</v>
      </c>
      <c r="H8215" s="1" t="s">
        <v>9480</v>
      </c>
      <c r="I8215" t="s">
        <v>8361</v>
      </c>
      <c r="J8215" t="s">
        <v>7341</v>
      </c>
      <c r="K8215">
        <v>5</v>
      </c>
      <c r="L8215">
        <v>407.93</v>
      </c>
      <c r="M8215">
        <v>81.59</v>
      </c>
      <c r="N8215" t="e">
        <v>#N/A</v>
      </c>
      <c r="O8215" t="e">
        <v>#N/A</v>
      </c>
      <c r="P8215">
        <v>0</v>
      </c>
      <c r="Q8215">
        <v>0</v>
      </c>
      <c r="R8215">
        <v>1</v>
      </c>
    </row>
    <row r="8216" spans="1:18" x14ac:dyDescent="0.25">
      <c r="A8216" t="s">
        <v>8377</v>
      </c>
      <c r="B8216">
        <v>2018</v>
      </c>
      <c r="C8216">
        <v>2</v>
      </c>
      <c r="D8216">
        <v>15</v>
      </c>
      <c r="E8216" t="s">
        <v>8346</v>
      </c>
      <c r="F8216" s="1" t="s">
        <v>9480</v>
      </c>
      <c r="G8216" s="1" t="s">
        <v>9480</v>
      </c>
      <c r="H8216" s="1" t="s">
        <v>9480</v>
      </c>
      <c r="I8216" t="s">
        <v>8362</v>
      </c>
      <c r="J8216" t="s">
        <v>7341</v>
      </c>
      <c r="K8216">
        <v>9</v>
      </c>
      <c r="L8216">
        <v>1189.33</v>
      </c>
      <c r="M8216">
        <v>132.15</v>
      </c>
      <c r="N8216" t="e">
        <v>#N/A</v>
      </c>
      <c r="O8216" t="e">
        <v>#N/A</v>
      </c>
      <c r="P8216">
        <v>0</v>
      </c>
      <c r="Q8216">
        <v>0</v>
      </c>
      <c r="R8216">
        <v>1</v>
      </c>
    </row>
    <row r="8217" spans="1:18" x14ac:dyDescent="0.25">
      <c r="A8217" t="s">
        <v>8377</v>
      </c>
      <c r="B8217">
        <v>2018</v>
      </c>
      <c r="C8217">
        <v>2</v>
      </c>
      <c r="D8217">
        <v>15</v>
      </c>
      <c r="E8217" t="s">
        <v>8346</v>
      </c>
      <c r="F8217" s="1" t="s">
        <v>9480</v>
      </c>
      <c r="G8217" s="1" t="s">
        <v>9480</v>
      </c>
      <c r="H8217" s="1" t="s">
        <v>9480</v>
      </c>
      <c r="I8217" t="s">
        <v>8363</v>
      </c>
      <c r="J8217" t="s">
        <v>38</v>
      </c>
      <c r="K8217">
        <v>1</v>
      </c>
      <c r="L8217">
        <v>2353.9699999999998</v>
      </c>
      <c r="M8217">
        <v>2353.9699999999998</v>
      </c>
      <c r="N8217" t="e">
        <v>#N/A</v>
      </c>
      <c r="O8217" t="e">
        <v>#N/A</v>
      </c>
      <c r="P8217">
        <v>0</v>
      </c>
      <c r="Q8217">
        <v>0</v>
      </c>
      <c r="R8217">
        <v>1</v>
      </c>
    </row>
    <row r="8218" spans="1:18" x14ac:dyDescent="0.25">
      <c r="A8218" t="s">
        <v>8377</v>
      </c>
      <c r="B8218">
        <v>2018</v>
      </c>
      <c r="C8218">
        <v>2</v>
      </c>
      <c r="D8218">
        <v>15</v>
      </c>
      <c r="E8218" t="s">
        <v>8346</v>
      </c>
      <c r="F8218" s="1" t="s">
        <v>9480</v>
      </c>
      <c r="G8218" s="1" t="s">
        <v>9480</v>
      </c>
      <c r="H8218" s="1" t="s">
        <v>9480</v>
      </c>
      <c r="I8218" t="s">
        <v>7411</v>
      </c>
      <c r="J8218" t="s">
        <v>38</v>
      </c>
      <c r="K8218">
        <v>26</v>
      </c>
      <c r="L8218">
        <v>4227.3999999999996</v>
      </c>
      <c r="M8218">
        <v>162.59</v>
      </c>
      <c r="N8218" t="e">
        <v>#N/A</v>
      </c>
      <c r="O8218" t="e">
        <v>#N/A</v>
      </c>
      <c r="P8218">
        <v>0</v>
      </c>
      <c r="Q8218">
        <v>0</v>
      </c>
      <c r="R8218">
        <v>1</v>
      </c>
    </row>
    <row r="8219" spans="1:18" x14ac:dyDescent="0.25">
      <c r="A8219" t="s">
        <v>8377</v>
      </c>
      <c r="B8219">
        <v>2018</v>
      </c>
      <c r="C8219">
        <v>2</v>
      </c>
      <c r="D8219">
        <v>15</v>
      </c>
      <c r="E8219" t="s">
        <v>8346</v>
      </c>
      <c r="F8219" s="1" t="s">
        <v>5207</v>
      </c>
      <c r="G8219" s="1" t="s">
        <v>21109</v>
      </c>
      <c r="H8219" s="1" t="s">
        <v>7263</v>
      </c>
      <c r="I8219" t="s">
        <v>6773</v>
      </c>
      <c r="J8219" t="s">
        <v>7341</v>
      </c>
      <c r="K8219">
        <v>1</v>
      </c>
      <c r="L8219">
        <v>88.8</v>
      </c>
      <c r="M8219">
        <v>88.8</v>
      </c>
      <c r="N8219" t="s">
        <v>8890</v>
      </c>
      <c r="O8219" t="s">
        <v>9852</v>
      </c>
      <c r="P8219">
        <v>0</v>
      </c>
      <c r="Q8219">
        <v>0</v>
      </c>
      <c r="R8219">
        <v>1</v>
      </c>
    </row>
    <row r="8220" spans="1:18" x14ac:dyDescent="0.25">
      <c r="A8220" t="s">
        <v>8377</v>
      </c>
      <c r="B8220">
        <v>2018</v>
      </c>
      <c r="C8220">
        <v>2</v>
      </c>
      <c r="D8220">
        <v>15</v>
      </c>
      <c r="E8220" t="s">
        <v>8346</v>
      </c>
      <c r="F8220" s="1" t="s">
        <v>9480</v>
      </c>
      <c r="G8220" s="1" t="s">
        <v>9480</v>
      </c>
      <c r="H8220" s="1" t="s">
        <v>9480</v>
      </c>
      <c r="I8220" t="s">
        <v>7415</v>
      </c>
      <c r="J8220" t="s">
        <v>38</v>
      </c>
      <c r="K8220">
        <v>1</v>
      </c>
      <c r="L8220">
        <v>127.84</v>
      </c>
      <c r="M8220">
        <v>127.84</v>
      </c>
      <c r="N8220" t="e">
        <v>#N/A</v>
      </c>
      <c r="O8220" t="e">
        <v>#N/A</v>
      </c>
      <c r="P8220">
        <v>0</v>
      </c>
      <c r="Q8220">
        <v>0</v>
      </c>
      <c r="R8220">
        <v>1</v>
      </c>
    </row>
    <row r="8221" spans="1:18" x14ac:dyDescent="0.25">
      <c r="A8221" t="s">
        <v>8377</v>
      </c>
      <c r="B8221">
        <v>2018</v>
      </c>
      <c r="C8221">
        <v>2</v>
      </c>
      <c r="D8221">
        <v>15</v>
      </c>
      <c r="E8221" t="s">
        <v>8346</v>
      </c>
      <c r="F8221" s="1" t="s">
        <v>9480</v>
      </c>
      <c r="G8221" s="1" t="s">
        <v>9480</v>
      </c>
      <c r="H8221" s="1" t="s">
        <v>9480</v>
      </c>
      <c r="I8221" t="s">
        <v>7419</v>
      </c>
      <c r="J8221" t="s">
        <v>38</v>
      </c>
      <c r="K8221">
        <v>12</v>
      </c>
      <c r="L8221">
        <v>7228.82</v>
      </c>
      <c r="M8221">
        <v>602.4</v>
      </c>
      <c r="N8221" t="e">
        <v>#N/A</v>
      </c>
      <c r="O8221" t="e">
        <v>#N/A</v>
      </c>
      <c r="P8221">
        <v>0</v>
      </c>
      <c r="Q8221">
        <v>0</v>
      </c>
      <c r="R8221">
        <v>1</v>
      </c>
    </row>
    <row r="8222" spans="1:18" x14ac:dyDescent="0.25">
      <c r="A8222" t="s">
        <v>8377</v>
      </c>
      <c r="B8222">
        <v>2018</v>
      </c>
      <c r="C8222">
        <v>2</v>
      </c>
      <c r="D8222">
        <v>15</v>
      </c>
      <c r="E8222" t="s">
        <v>8346</v>
      </c>
      <c r="F8222" s="1" t="s">
        <v>9480</v>
      </c>
      <c r="G8222" s="1" t="s">
        <v>9480</v>
      </c>
      <c r="H8222" s="1" t="s">
        <v>9480</v>
      </c>
      <c r="I8222" t="s">
        <v>15738</v>
      </c>
      <c r="J8222" t="s">
        <v>38</v>
      </c>
      <c r="K8222">
        <v>1</v>
      </c>
      <c r="L8222">
        <v>79.83</v>
      </c>
      <c r="M8222">
        <v>79.83</v>
      </c>
      <c r="N8222" t="e">
        <v>#N/A</v>
      </c>
      <c r="O8222" t="e">
        <v>#N/A</v>
      </c>
      <c r="P8222">
        <v>0</v>
      </c>
      <c r="Q8222">
        <v>0</v>
      </c>
      <c r="R8222">
        <v>1</v>
      </c>
    </row>
    <row r="8223" spans="1:18" x14ac:dyDescent="0.25">
      <c r="A8223" t="s">
        <v>8377</v>
      </c>
      <c r="B8223">
        <v>2018</v>
      </c>
      <c r="C8223">
        <v>2</v>
      </c>
      <c r="D8223">
        <v>15</v>
      </c>
      <c r="E8223" t="s">
        <v>8346</v>
      </c>
      <c r="F8223" s="1" t="s">
        <v>9480</v>
      </c>
      <c r="G8223" s="1" t="s">
        <v>9480</v>
      </c>
      <c r="H8223" s="1" t="s">
        <v>9480</v>
      </c>
      <c r="I8223" t="s">
        <v>15739</v>
      </c>
      <c r="J8223" t="s">
        <v>38</v>
      </c>
      <c r="K8223">
        <v>1</v>
      </c>
      <c r="L8223">
        <v>84.11</v>
      </c>
      <c r="M8223">
        <v>84.11</v>
      </c>
      <c r="N8223" t="e">
        <v>#N/A</v>
      </c>
      <c r="O8223" t="e">
        <v>#N/A</v>
      </c>
      <c r="P8223">
        <v>0</v>
      </c>
      <c r="Q8223">
        <v>0</v>
      </c>
      <c r="R8223">
        <v>1</v>
      </c>
    </row>
    <row r="8224" spans="1:18" x14ac:dyDescent="0.25">
      <c r="A8224" t="s">
        <v>8377</v>
      </c>
      <c r="B8224">
        <v>2018</v>
      </c>
      <c r="C8224">
        <v>2</v>
      </c>
      <c r="D8224">
        <v>15</v>
      </c>
      <c r="E8224" t="s">
        <v>8346</v>
      </c>
      <c r="F8224" s="1" t="s">
        <v>9480</v>
      </c>
      <c r="G8224" s="1" t="s">
        <v>9480</v>
      </c>
      <c r="H8224" s="1" t="s">
        <v>9480</v>
      </c>
      <c r="I8224" t="s">
        <v>15803</v>
      </c>
      <c r="J8224" t="s">
        <v>38</v>
      </c>
      <c r="K8224">
        <v>6</v>
      </c>
      <c r="L8224">
        <v>8657.35</v>
      </c>
      <c r="M8224">
        <v>1442.89</v>
      </c>
      <c r="N8224" t="e">
        <v>#N/A</v>
      </c>
      <c r="O8224" t="e">
        <v>#N/A</v>
      </c>
      <c r="P8224">
        <v>0</v>
      </c>
      <c r="Q8224">
        <v>0</v>
      </c>
      <c r="R8224">
        <v>1</v>
      </c>
    </row>
    <row r="8225" spans="1:18" x14ac:dyDescent="0.25">
      <c r="A8225" t="s">
        <v>8377</v>
      </c>
      <c r="B8225">
        <v>2018</v>
      </c>
      <c r="C8225">
        <v>2</v>
      </c>
      <c r="D8225">
        <v>15</v>
      </c>
      <c r="E8225" t="s">
        <v>8346</v>
      </c>
      <c r="F8225" s="1" t="s">
        <v>9480</v>
      </c>
      <c r="G8225" s="1" t="s">
        <v>9480</v>
      </c>
      <c r="H8225" s="1" t="s">
        <v>9480</v>
      </c>
      <c r="I8225" t="s">
        <v>8323</v>
      </c>
      <c r="J8225" t="s">
        <v>38</v>
      </c>
      <c r="K8225">
        <v>1</v>
      </c>
      <c r="L8225">
        <v>6358.43</v>
      </c>
      <c r="M8225">
        <v>6358.43</v>
      </c>
      <c r="N8225" t="e">
        <v>#N/A</v>
      </c>
      <c r="O8225" t="e">
        <v>#N/A</v>
      </c>
      <c r="P8225">
        <v>0</v>
      </c>
      <c r="Q8225">
        <v>0</v>
      </c>
      <c r="R8225">
        <v>1</v>
      </c>
    </row>
    <row r="8226" spans="1:18" x14ac:dyDescent="0.25">
      <c r="A8226" t="s">
        <v>8377</v>
      </c>
      <c r="B8226">
        <v>2018</v>
      </c>
      <c r="C8226">
        <v>2</v>
      </c>
      <c r="D8226">
        <v>15</v>
      </c>
      <c r="E8226" t="s">
        <v>8346</v>
      </c>
      <c r="F8226" s="1" t="s">
        <v>9480</v>
      </c>
      <c r="G8226" s="1" t="s">
        <v>9480</v>
      </c>
      <c r="H8226" s="1" t="s">
        <v>9480</v>
      </c>
      <c r="I8226" t="s">
        <v>8378</v>
      </c>
      <c r="J8226" t="s">
        <v>38</v>
      </c>
      <c r="K8226">
        <v>3</v>
      </c>
      <c r="L8226">
        <v>3884.41</v>
      </c>
      <c r="M8226">
        <v>1294.8</v>
      </c>
      <c r="N8226" t="e">
        <v>#N/A</v>
      </c>
      <c r="O8226" t="e">
        <v>#N/A</v>
      </c>
      <c r="P8226">
        <v>0</v>
      </c>
      <c r="Q8226">
        <v>0</v>
      </c>
      <c r="R8226">
        <v>1</v>
      </c>
    </row>
    <row r="8227" spans="1:18" x14ac:dyDescent="0.25">
      <c r="A8227" t="s">
        <v>1510</v>
      </c>
      <c r="B8227">
        <v>2017</v>
      </c>
      <c r="C8227">
        <v>4</v>
      </c>
      <c r="D8227">
        <v>5</v>
      </c>
      <c r="E8227" t="s">
        <v>1392</v>
      </c>
      <c r="F8227" s="1" t="s">
        <v>3205</v>
      </c>
      <c r="G8227" s="1" t="s">
        <v>3203</v>
      </c>
      <c r="H8227" s="1" t="s">
        <v>7263</v>
      </c>
      <c r="I8227" t="s">
        <v>17644</v>
      </c>
      <c r="J8227" t="s">
        <v>23</v>
      </c>
      <c r="K8227">
        <v>30</v>
      </c>
      <c r="L8227">
        <v>1830</v>
      </c>
      <c r="M8227">
        <v>61</v>
      </c>
      <c r="N8227" t="s">
        <v>1893</v>
      </c>
      <c r="O8227" t="s">
        <v>9508</v>
      </c>
      <c r="P8227">
        <v>0</v>
      </c>
      <c r="Q8227">
        <v>0</v>
      </c>
      <c r="R8227">
        <v>2</v>
      </c>
    </row>
    <row r="8228" spans="1:18" x14ac:dyDescent="0.25">
      <c r="A8228" t="s">
        <v>1510</v>
      </c>
      <c r="B8228">
        <v>2017</v>
      </c>
      <c r="C8228">
        <v>4</v>
      </c>
      <c r="D8228">
        <v>5</v>
      </c>
      <c r="E8228" t="s">
        <v>1392</v>
      </c>
      <c r="F8228" s="1" t="s">
        <v>3205</v>
      </c>
      <c r="G8228" s="1" t="s">
        <v>3203</v>
      </c>
      <c r="H8228" s="1" t="s">
        <v>7263</v>
      </c>
      <c r="I8228" t="s">
        <v>17681</v>
      </c>
      <c r="J8228" t="s">
        <v>23</v>
      </c>
      <c r="K8228">
        <v>16</v>
      </c>
      <c r="L8228">
        <v>1032</v>
      </c>
      <c r="M8228">
        <v>64.5</v>
      </c>
      <c r="N8228" t="s">
        <v>2889</v>
      </c>
      <c r="O8228" t="s">
        <v>9535</v>
      </c>
      <c r="P8228">
        <v>0</v>
      </c>
      <c r="Q8228">
        <v>0</v>
      </c>
      <c r="R8228">
        <v>2</v>
      </c>
    </row>
    <row r="8229" spans="1:18" x14ac:dyDescent="0.25">
      <c r="A8229" t="s">
        <v>2158</v>
      </c>
      <c r="B8229">
        <v>2018</v>
      </c>
      <c r="C8229">
        <v>1</v>
      </c>
      <c r="D8229">
        <v>29</v>
      </c>
      <c r="E8229" t="s">
        <v>174</v>
      </c>
      <c r="F8229" s="1" t="s">
        <v>3205</v>
      </c>
      <c r="G8229" s="1" t="s">
        <v>3384</v>
      </c>
      <c r="H8229" s="1" t="s">
        <v>3206</v>
      </c>
      <c r="I8229" t="s">
        <v>17065</v>
      </c>
      <c r="J8229" t="s">
        <v>23</v>
      </c>
      <c r="K8229">
        <v>7660</v>
      </c>
      <c r="L8229">
        <v>327081.99</v>
      </c>
      <c r="M8229">
        <v>42.7</v>
      </c>
      <c r="N8229" t="s">
        <v>163</v>
      </c>
      <c r="O8229" t="s">
        <v>9505</v>
      </c>
      <c r="P8229">
        <v>3.8218627714528705E-2</v>
      </c>
      <c r="Q8229">
        <v>0</v>
      </c>
      <c r="R8229">
        <v>1</v>
      </c>
    </row>
    <row r="8230" spans="1:18" x14ac:dyDescent="0.25">
      <c r="A8230" t="s">
        <v>2158</v>
      </c>
      <c r="B8230">
        <v>2018</v>
      </c>
      <c r="C8230">
        <v>1</v>
      </c>
      <c r="D8230">
        <v>29</v>
      </c>
      <c r="E8230" t="s">
        <v>174</v>
      </c>
      <c r="F8230" s="1" t="s">
        <v>3205</v>
      </c>
      <c r="G8230" s="1" t="s">
        <v>3384</v>
      </c>
      <c r="H8230" s="1" t="s">
        <v>3206</v>
      </c>
      <c r="I8230" t="s">
        <v>17025</v>
      </c>
      <c r="J8230" t="s">
        <v>23</v>
      </c>
      <c r="K8230">
        <v>11730</v>
      </c>
      <c r="L8230">
        <v>500870.99</v>
      </c>
      <c r="M8230">
        <v>42.7</v>
      </c>
      <c r="N8230" t="s">
        <v>168</v>
      </c>
      <c r="O8230" t="s">
        <v>9481</v>
      </c>
      <c r="P8230">
        <v>2.7900708435018715E-2</v>
      </c>
      <c r="Q8230">
        <v>0</v>
      </c>
      <c r="R8230">
        <v>1</v>
      </c>
    </row>
    <row r="8231" spans="1:18" x14ac:dyDescent="0.25">
      <c r="A8231" t="s">
        <v>16815</v>
      </c>
      <c r="B8231">
        <v>2019</v>
      </c>
      <c r="C8231">
        <v>12</v>
      </c>
      <c r="D8231">
        <v>26</v>
      </c>
      <c r="E8231" t="s">
        <v>226</v>
      </c>
      <c r="F8231" s="1" t="s">
        <v>3205</v>
      </c>
      <c r="G8231" s="1" t="s">
        <v>3863</v>
      </c>
      <c r="H8231" s="1" t="s">
        <v>3206</v>
      </c>
      <c r="I8231" t="s">
        <v>19416</v>
      </c>
      <c r="J8231" t="s">
        <v>23</v>
      </c>
      <c r="K8231">
        <v>8490</v>
      </c>
      <c r="L8231">
        <v>399030</v>
      </c>
      <c r="M8231">
        <v>47</v>
      </c>
      <c r="N8231" t="s">
        <v>9332</v>
      </c>
      <c r="O8231" t="s">
        <v>9531</v>
      </c>
      <c r="P8231">
        <v>0</v>
      </c>
      <c r="Q8231">
        <v>0</v>
      </c>
      <c r="R8231">
        <v>4</v>
      </c>
    </row>
    <row r="8232" spans="1:18" x14ac:dyDescent="0.25">
      <c r="A8232" t="s">
        <v>16815</v>
      </c>
      <c r="B8232">
        <v>2019</v>
      </c>
      <c r="C8232">
        <v>12</v>
      </c>
      <c r="D8232">
        <v>26</v>
      </c>
      <c r="E8232" t="s">
        <v>226</v>
      </c>
      <c r="F8232" s="1" t="s">
        <v>3205</v>
      </c>
      <c r="G8232" s="1" t="s">
        <v>3863</v>
      </c>
      <c r="H8232" s="1" t="s">
        <v>3206</v>
      </c>
      <c r="I8232" t="s">
        <v>19262</v>
      </c>
      <c r="J8232" t="s">
        <v>23</v>
      </c>
      <c r="K8232">
        <v>3940</v>
      </c>
      <c r="L8232">
        <v>185180</v>
      </c>
      <c r="M8232">
        <v>47</v>
      </c>
      <c r="N8232" t="s">
        <v>9304</v>
      </c>
      <c r="O8232" t="s">
        <v>9502</v>
      </c>
      <c r="P8232">
        <v>0</v>
      </c>
      <c r="Q8232">
        <v>0</v>
      </c>
      <c r="R8232">
        <v>4</v>
      </c>
    </row>
    <row r="8233" spans="1:18" x14ac:dyDescent="0.25">
      <c r="A8233" t="s">
        <v>2509</v>
      </c>
      <c r="B8233">
        <v>2018</v>
      </c>
      <c r="C8233">
        <v>5</v>
      </c>
      <c r="D8233">
        <v>21</v>
      </c>
      <c r="E8233" t="s">
        <v>226</v>
      </c>
      <c r="F8233" s="1" t="s">
        <v>3205</v>
      </c>
      <c r="G8233" s="1" t="s">
        <v>3384</v>
      </c>
      <c r="H8233" s="1" t="s">
        <v>3206</v>
      </c>
      <c r="I8233" t="s">
        <v>17070</v>
      </c>
      <c r="J8233" t="s">
        <v>23</v>
      </c>
      <c r="K8233">
        <v>4284</v>
      </c>
      <c r="L8233">
        <v>211201.2</v>
      </c>
      <c r="M8233">
        <v>49.3</v>
      </c>
      <c r="N8233" t="s">
        <v>645</v>
      </c>
      <c r="O8233" t="s">
        <v>9450</v>
      </c>
      <c r="P8233">
        <v>9.1123449223886266E-2</v>
      </c>
      <c r="Q8233">
        <v>0</v>
      </c>
      <c r="R8233">
        <v>2</v>
      </c>
    </row>
    <row r="8234" spans="1:18" x14ac:dyDescent="0.25">
      <c r="A8234" t="s">
        <v>2509</v>
      </c>
      <c r="B8234">
        <v>2018</v>
      </c>
      <c r="C8234">
        <v>5</v>
      </c>
      <c r="D8234">
        <v>21</v>
      </c>
      <c r="E8234" t="s">
        <v>226</v>
      </c>
      <c r="F8234" s="1" t="s">
        <v>3205</v>
      </c>
      <c r="G8234" s="1" t="s">
        <v>3863</v>
      </c>
      <c r="H8234" s="1" t="s">
        <v>3206</v>
      </c>
      <c r="I8234" t="s">
        <v>19003</v>
      </c>
      <c r="J8234" t="s">
        <v>23</v>
      </c>
      <c r="K8234">
        <v>10820</v>
      </c>
      <c r="L8234">
        <v>580503.81999999995</v>
      </c>
      <c r="M8234">
        <v>53.65</v>
      </c>
      <c r="N8234" t="s">
        <v>9344</v>
      </c>
      <c r="O8234" t="s">
        <v>9496</v>
      </c>
      <c r="P8234">
        <v>3.9816758144422926E-2</v>
      </c>
      <c r="Q8234">
        <v>0</v>
      </c>
      <c r="R8234">
        <v>2</v>
      </c>
    </row>
    <row r="8235" spans="1:18" x14ac:dyDescent="0.25">
      <c r="A8235" t="s">
        <v>2509</v>
      </c>
      <c r="B8235">
        <v>2018</v>
      </c>
      <c r="C8235">
        <v>5</v>
      </c>
      <c r="D8235">
        <v>21</v>
      </c>
      <c r="E8235" t="s">
        <v>226</v>
      </c>
      <c r="F8235" s="1" t="s">
        <v>3205</v>
      </c>
      <c r="G8235" s="1" t="s">
        <v>3863</v>
      </c>
      <c r="H8235" s="1" t="s">
        <v>3206</v>
      </c>
      <c r="I8235" t="s">
        <v>19105</v>
      </c>
      <c r="J8235" t="s">
        <v>23</v>
      </c>
      <c r="K8235">
        <v>5505</v>
      </c>
      <c r="L8235">
        <v>295348.76</v>
      </c>
      <c r="M8235">
        <v>53.65</v>
      </c>
      <c r="N8235" t="s">
        <v>9346</v>
      </c>
      <c r="O8235" t="s">
        <v>9484</v>
      </c>
      <c r="P8235">
        <v>0</v>
      </c>
      <c r="Q8235">
        <v>0</v>
      </c>
      <c r="R8235">
        <v>2</v>
      </c>
    </row>
    <row r="8236" spans="1:18" x14ac:dyDescent="0.25">
      <c r="A8236" t="s">
        <v>1169</v>
      </c>
      <c r="B8236">
        <v>2016</v>
      </c>
      <c r="C8236">
        <v>10</v>
      </c>
      <c r="D8236">
        <v>24</v>
      </c>
      <c r="E8236" t="s">
        <v>92</v>
      </c>
      <c r="F8236" s="1" t="s">
        <v>3205</v>
      </c>
      <c r="G8236" s="1" t="s">
        <v>3967</v>
      </c>
      <c r="H8236" s="1" t="s">
        <v>3206</v>
      </c>
      <c r="I8236" t="s">
        <v>18273</v>
      </c>
      <c r="J8236" t="s">
        <v>23</v>
      </c>
      <c r="K8236">
        <v>1500</v>
      </c>
      <c r="L8236">
        <v>162750</v>
      </c>
      <c r="M8236">
        <v>108.5</v>
      </c>
      <c r="N8236" t="s">
        <v>9252</v>
      </c>
      <c r="O8236" t="s">
        <v>9655</v>
      </c>
      <c r="P8236">
        <v>0</v>
      </c>
      <c r="Q8236">
        <v>0</v>
      </c>
      <c r="R8236">
        <v>4</v>
      </c>
    </row>
    <row r="8237" spans="1:18" x14ac:dyDescent="0.25">
      <c r="A8237" t="s">
        <v>16817</v>
      </c>
      <c r="B8237">
        <v>2017</v>
      </c>
      <c r="C8237">
        <v>12</v>
      </c>
      <c r="D8237">
        <v>15</v>
      </c>
      <c r="E8237" t="s">
        <v>31</v>
      </c>
      <c r="F8237" s="1" t="s">
        <v>9480</v>
      </c>
      <c r="G8237" s="1" t="s">
        <v>9480</v>
      </c>
      <c r="H8237" s="1" t="s">
        <v>9480</v>
      </c>
      <c r="I8237" t="s">
        <v>1271</v>
      </c>
      <c r="J8237" t="s">
        <v>23</v>
      </c>
      <c r="K8237">
        <v>913</v>
      </c>
      <c r="L8237">
        <v>41499.089999999997</v>
      </c>
      <c r="M8237">
        <v>45.45</v>
      </c>
      <c r="N8237" t="e">
        <v>#N/A</v>
      </c>
      <c r="O8237" t="e">
        <v>#N/A</v>
      </c>
      <c r="P8237">
        <v>0</v>
      </c>
      <c r="Q8237">
        <v>0</v>
      </c>
      <c r="R8237">
        <v>4</v>
      </c>
    </row>
    <row r="8238" spans="1:18" x14ac:dyDescent="0.25">
      <c r="A8238" t="s">
        <v>16817</v>
      </c>
      <c r="B8238">
        <v>2017</v>
      </c>
      <c r="C8238">
        <v>12</v>
      </c>
      <c r="D8238">
        <v>15</v>
      </c>
      <c r="E8238" t="s">
        <v>31</v>
      </c>
      <c r="F8238" s="1" t="s">
        <v>9480</v>
      </c>
      <c r="G8238" s="1" t="s">
        <v>9480</v>
      </c>
      <c r="H8238" s="1" t="s">
        <v>9480</v>
      </c>
      <c r="I8238" t="s">
        <v>1780</v>
      </c>
      <c r="J8238" t="s">
        <v>23</v>
      </c>
      <c r="K8238">
        <v>403</v>
      </c>
      <c r="L8238">
        <v>19131.91</v>
      </c>
      <c r="M8238">
        <v>47.47</v>
      </c>
      <c r="N8238" t="e">
        <v>#N/A</v>
      </c>
      <c r="O8238" t="e">
        <v>#N/A</v>
      </c>
      <c r="P8238">
        <v>0</v>
      </c>
      <c r="Q8238">
        <v>0</v>
      </c>
      <c r="R8238">
        <v>4</v>
      </c>
    </row>
    <row r="8239" spans="1:18" x14ac:dyDescent="0.25">
      <c r="A8239" t="s">
        <v>2556</v>
      </c>
      <c r="B8239">
        <v>2018</v>
      </c>
      <c r="C8239">
        <v>6</v>
      </c>
      <c r="D8239">
        <v>8</v>
      </c>
      <c r="E8239" t="s">
        <v>31</v>
      </c>
      <c r="F8239" s="1" t="s">
        <v>3205</v>
      </c>
      <c r="G8239" s="1" t="s">
        <v>18746</v>
      </c>
      <c r="H8239" s="1" t="s">
        <v>3204</v>
      </c>
      <c r="I8239" t="s">
        <v>18913</v>
      </c>
      <c r="J8239" t="s">
        <v>23</v>
      </c>
      <c r="K8239">
        <v>508</v>
      </c>
      <c r="L8239">
        <v>25626.03</v>
      </c>
      <c r="M8239">
        <v>50.44</v>
      </c>
      <c r="N8239" t="s">
        <v>22026</v>
      </c>
      <c r="O8239" t="s">
        <v>23321</v>
      </c>
      <c r="P8239">
        <v>0</v>
      </c>
      <c r="Q8239">
        <v>0</v>
      </c>
      <c r="R8239">
        <v>2</v>
      </c>
    </row>
    <row r="8240" spans="1:18" x14ac:dyDescent="0.25">
      <c r="A8240" t="s">
        <v>2353</v>
      </c>
      <c r="B8240">
        <v>2018</v>
      </c>
      <c r="C8240">
        <v>4</v>
      </c>
      <c r="D8240">
        <v>1</v>
      </c>
      <c r="E8240" t="s">
        <v>1594</v>
      </c>
      <c r="F8240" s="1" t="s">
        <v>3205</v>
      </c>
      <c r="G8240" s="1" t="s">
        <v>3863</v>
      </c>
      <c r="H8240" s="1" t="s">
        <v>3206</v>
      </c>
      <c r="I8240" t="s">
        <v>19001</v>
      </c>
      <c r="J8240" t="s">
        <v>23</v>
      </c>
      <c r="K8240">
        <v>19707</v>
      </c>
      <c r="L8240">
        <v>866802.58</v>
      </c>
      <c r="M8240">
        <v>43.98</v>
      </c>
      <c r="N8240" t="s">
        <v>9335</v>
      </c>
      <c r="O8240" t="s">
        <v>9441</v>
      </c>
      <c r="P8240">
        <v>0.12724850134172863</v>
      </c>
      <c r="Q8240">
        <v>0</v>
      </c>
      <c r="R8240">
        <v>2</v>
      </c>
    </row>
    <row r="8241" spans="1:18" x14ac:dyDescent="0.25">
      <c r="A8241" t="s">
        <v>7699</v>
      </c>
      <c r="B8241">
        <v>2016</v>
      </c>
      <c r="C8241">
        <v>8</v>
      </c>
      <c r="D8241">
        <v>22</v>
      </c>
      <c r="E8241" t="s">
        <v>7323</v>
      </c>
      <c r="F8241" s="1" t="s">
        <v>5207</v>
      </c>
      <c r="G8241" s="1" t="s">
        <v>20573</v>
      </c>
      <c r="H8241" s="1" t="s">
        <v>3201</v>
      </c>
      <c r="I8241" t="s">
        <v>5824</v>
      </c>
      <c r="J8241" t="s">
        <v>23</v>
      </c>
      <c r="K8241">
        <v>577</v>
      </c>
      <c r="L8241">
        <v>66989.7</v>
      </c>
      <c r="M8241">
        <v>116.1</v>
      </c>
      <c r="N8241" t="s">
        <v>8855</v>
      </c>
      <c r="O8241" t="s">
        <v>9798</v>
      </c>
      <c r="P8241">
        <v>0</v>
      </c>
      <c r="Q8241">
        <v>0</v>
      </c>
      <c r="R8241">
        <v>3</v>
      </c>
    </row>
    <row r="8242" spans="1:18" x14ac:dyDescent="0.25">
      <c r="A8242" t="s">
        <v>7699</v>
      </c>
      <c r="B8242">
        <v>2016</v>
      </c>
      <c r="C8242">
        <v>8</v>
      </c>
      <c r="D8242">
        <v>22</v>
      </c>
      <c r="E8242" t="s">
        <v>7323</v>
      </c>
      <c r="F8242" s="1" t="s">
        <v>5207</v>
      </c>
      <c r="G8242" s="1" t="s">
        <v>20573</v>
      </c>
      <c r="H8242" s="1" t="s">
        <v>3201</v>
      </c>
      <c r="I8242" t="s">
        <v>5884</v>
      </c>
      <c r="J8242" t="s">
        <v>23</v>
      </c>
      <c r="K8242">
        <v>357</v>
      </c>
      <c r="L8242">
        <v>41447.699999999997</v>
      </c>
      <c r="M8242">
        <v>116.1</v>
      </c>
      <c r="N8242" t="s">
        <v>9027</v>
      </c>
      <c r="O8242" t="s">
        <v>9853</v>
      </c>
      <c r="P8242">
        <v>0</v>
      </c>
      <c r="Q8242">
        <v>0</v>
      </c>
      <c r="R8242">
        <v>3</v>
      </c>
    </row>
    <row r="8243" spans="1:18" x14ac:dyDescent="0.25">
      <c r="A8243" t="s">
        <v>7699</v>
      </c>
      <c r="B8243">
        <v>2016</v>
      </c>
      <c r="C8243">
        <v>8</v>
      </c>
      <c r="D8243">
        <v>22</v>
      </c>
      <c r="E8243" t="s">
        <v>7323</v>
      </c>
      <c r="F8243" s="1" t="s">
        <v>5207</v>
      </c>
      <c r="G8243" s="1" t="s">
        <v>20573</v>
      </c>
      <c r="H8243" s="1" t="s">
        <v>3201</v>
      </c>
      <c r="I8243" t="s">
        <v>6020</v>
      </c>
      <c r="J8243" t="s">
        <v>23</v>
      </c>
      <c r="K8243">
        <v>1260</v>
      </c>
      <c r="L8243">
        <v>152649</v>
      </c>
      <c r="M8243">
        <v>121.15</v>
      </c>
      <c r="N8243" t="s">
        <v>9045</v>
      </c>
      <c r="O8243" t="s">
        <v>9909</v>
      </c>
      <c r="P8243">
        <v>0</v>
      </c>
      <c r="Q8243">
        <v>0</v>
      </c>
      <c r="R8243">
        <v>3</v>
      </c>
    </row>
    <row r="8244" spans="1:18" x14ac:dyDescent="0.25">
      <c r="A8244" t="s">
        <v>1401</v>
      </c>
      <c r="B8244">
        <v>2017</v>
      </c>
      <c r="C8244">
        <v>2</v>
      </c>
      <c r="D8244">
        <v>20</v>
      </c>
      <c r="E8244" t="s">
        <v>31</v>
      </c>
      <c r="F8244" s="1" t="s">
        <v>3205</v>
      </c>
      <c r="G8244" s="1" t="s">
        <v>3384</v>
      </c>
      <c r="H8244" s="1" t="s">
        <v>3206</v>
      </c>
      <c r="I8244" t="s">
        <v>17122</v>
      </c>
      <c r="J8244" t="s">
        <v>23</v>
      </c>
      <c r="K8244">
        <v>5690</v>
      </c>
      <c r="L8244">
        <v>242621.6</v>
      </c>
      <c r="M8244">
        <v>42.64</v>
      </c>
      <c r="N8244" t="s">
        <v>645</v>
      </c>
      <c r="O8244" t="s">
        <v>9450</v>
      </c>
      <c r="P8244">
        <v>9.1123449223886266E-2</v>
      </c>
      <c r="Q8244">
        <v>0</v>
      </c>
      <c r="R8244">
        <v>1</v>
      </c>
    </row>
    <row r="8245" spans="1:18" x14ac:dyDescent="0.25">
      <c r="A8245" t="s">
        <v>1401</v>
      </c>
      <c r="B8245">
        <v>2017</v>
      </c>
      <c r="C8245">
        <v>2</v>
      </c>
      <c r="D8245">
        <v>20</v>
      </c>
      <c r="E8245" t="s">
        <v>31</v>
      </c>
      <c r="F8245" s="1" t="s">
        <v>3205</v>
      </c>
      <c r="G8245" s="1" t="s">
        <v>3384</v>
      </c>
      <c r="H8245" s="1" t="s">
        <v>3206</v>
      </c>
      <c r="I8245" t="s">
        <v>17130</v>
      </c>
      <c r="J8245" t="s">
        <v>23</v>
      </c>
      <c r="K8245">
        <v>14590</v>
      </c>
      <c r="L8245">
        <v>622117.6</v>
      </c>
      <c r="M8245">
        <v>42.64</v>
      </c>
      <c r="N8245" t="s">
        <v>112</v>
      </c>
      <c r="O8245" t="s">
        <v>9515</v>
      </c>
      <c r="P8245">
        <v>3.2773227720419927E-2</v>
      </c>
      <c r="Q8245">
        <v>0</v>
      </c>
      <c r="R8245">
        <v>1</v>
      </c>
    </row>
    <row r="8246" spans="1:18" x14ac:dyDescent="0.25">
      <c r="A8246" t="s">
        <v>7665</v>
      </c>
      <c r="B8246">
        <v>2016</v>
      </c>
      <c r="C8246">
        <v>8</v>
      </c>
      <c r="D8246">
        <v>1</v>
      </c>
      <c r="E8246" t="s">
        <v>7471</v>
      </c>
      <c r="F8246" s="1" t="s">
        <v>5207</v>
      </c>
      <c r="G8246" s="1" t="s">
        <v>20573</v>
      </c>
      <c r="H8246" s="1" t="s">
        <v>3201</v>
      </c>
      <c r="I8246" t="s">
        <v>6060</v>
      </c>
      <c r="J8246" t="s">
        <v>23</v>
      </c>
      <c r="K8246">
        <v>510</v>
      </c>
      <c r="L8246">
        <v>78438</v>
      </c>
      <c r="M8246">
        <v>153.80000000000001</v>
      </c>
      <c r="N8246" t="s">
        <v>9047</v>
      </c>
      <c r="O8246" t="s">
        <v>9856</v>
      </c>
      <c r="P8246">
        <v>0</v>
      </c>
      <c r="Q8246">
        <v>0</v>
      </c>
      <c r="R8246">
        <v>3</v>
      </c>
    </row>
    <row r="8247" spans="1:18" x14ac:dyDescent="0.25">
      <c r="A8247" t="s">
        <v>10837</v>
      </c>
      <c r="B8247">
        <v>2019</v>
      </c>
      <c r="C8247">
        <v>4</v>
      </c>
      <c r="D8247">
        <v>12</v>
      </c>
      <c r="E8247" t="s">
        <v>1620</v>
      </c>
      <c r="F8247" s="1" t="s">
        <v>3205</v>
      </c>
      <c r="G8247" s="1" t="s">
        <v>3384</v>
      </c>
      <c r="H8247" s="1" t="s">
        <v>3206</v>
      </c>
      <c r="I8247" t="s">
        <v>17211</v>
      </c>
      <c r="J8247" t="s">
        <v>23</v>
      </c>
      <c r="K8247">
        <v>5635</v>
      </c>
      <c r="L8247">
        <v>273297.5</v>
      </c>
      <c r="M8247">
        <v>48.5</v>
      </c>
      <c r="N8247" t="s">
        <v>160</v>
      </c>
      <c r="O8247" t="s">
        <v>9452</v>
      </c>
      <c r="P8247">
        <v>0.10110188471641929</v>
      </c>
      <c r="Q8247">
        <v>0</v>
      </c>
      <c r="R8247">
        <v>2</v>
      </c>
    </row>
    <row r="8248" spans="1:18" x14ac:dyDescent="0.25">
      <c r="A8248" t="s">
        <v>10837</v>
      </c>
      <c r="B8248">
        <v>2019</v>
      </c>
      <c r="C8248">
        <v>4</v>
      </c>
      <c r="D8248">
        <v>12</v>
      </c>
      <c r="E8248" t="s">
        <v>1620</v>
      </c>
      <c r="F8248" s="1" t="s">
        <v>3205</v>
      </c>
      <c r="G8248" s="1" t="s">
        <v>3384</v>
      </c>
      <c r="H8248" s="1" t="s">
        <v>3206</v>
      </c>
      <c r="I8248" t="s">
        <v>17218</v>
      </c>
      <c r="J8248" t="s">
        <v>23</v>
      </c>
      <c r="K8248">
        <v>6880</v>
      </c>
      <c r="L8248">
        <v>382156.48</v>
      </c>
      <c r="M8248">
        <v>55.55</v>
      </c>
      <c r="N8248" t="s">
        <v>228</v>
      </c>
      <c r="O8248" t="s">
        <v>9547</v>
      </c>
      <c r="P8248">
        <v>0</v>
      </c>
      <c r="Q8248">
        <v>0</v>
      </c>
      <c r="R8248">
        <v>2</v>
      </c>
    </row>
    <row r="8249" spans="1:18" x14ac:dyDescent="0.25">
      <c r="A8249" t="s">
        <v>10837</v>
      </c>
      <c r="B8249">
        <v>2019</v>
      </c>
      <c r="C8249">
        <v>4</v>
      </c>
      <c r="D8249">
        <v>12</v>
      </c>
      <c r="E8249" t="s">
        <v>1620</v>
      </c>
      <c r="F8249" s="1" t="s">
        <v>3205</v>
      </c>
      <c r="G8249" s="1" t="s">
        <v>3384</v>
      </c>
      <c r="H8249" s="1" t="s">
        <v>3206</v>
      </c>
      <c r="I8249" t="s">
        <v>17455</v>
      </c>
      <c r="J8249" t="s">
        <v>23</v>
      </c>
      <c r="K8249">
        <v>4340</v>
      </c>
      <c r="L8249">
        <v>210490</v>
      </c>
      <c r="M8249">
        <v>48.5</v>
      </c>
      <c r="N8249" t="s">
        <v>160</v>
      </c>
      <c r="O8249" t="s">
        <v>9452</v>
      </c>
      <c r="P8249">
        <v>0.10110188471641929</v>
      </c>
      <c r="Q8249">
        <v>0</v>
      </c>
      <c r="R8249">
        <v>2</v>
      </c>
    </row>
    <row r="8250" spans="1:18" x14ac:dyDescent="0.25">
      <c r="A8250" t="s">
        <v>10837</v>
      </c>
      <c r="B8250">
        <v>2019</v>
      </c>
      <c r="C8250">
        <v>4</v>
      </c>
      <c r="D8250">
        <v>12</v>
      </c>
      <c r="E8250" t="s">
        <v>1620</v>
      </c>
      <c r="F8250" s="1" t="s">
        <v>3205</v>
      </c>
      <c r="G8250" s="1" t="s">
        <v>3227</v>
      </c>
      <c r="H8250" s="1" t="s">
        <v>3206</v>
      </c>
      <c r="I8250" t="s">
        <v>19848</v>
      </c>
      <c r="J8250" t="s">
        <v>23</v>
      </c>
      <c r="K8250">
        <v>1002</v>
      </c>
      <c r="L8250">
        <v>58116</v>
      </c>
      <c r="M8250">
        <v>58</v>
      </c>
      <c r="N8250" t="s">
        <v>22076</v>
      </c>
      <c r="O8250" t="s">
        <v>23262</v>
      </c>
      <c r="P8250">
        <v>0</v>
      </c>
      <c r="Q8250">
        <v>0</v>
      </c>
      <c r="R8250">
        <v>2</v>
      </c>
    </row>
    <row r="8251" spans="1:18" x14ac:dyDescent="0.25">
      <c r="A8251" t="s">
        <v>10837</v>
      </c>
      <c r="B8251">
        <v>2019</v>
      </c>
      <c r="C8251">
        <v>4</v>
      </c>
      <c r="D8251">
        <v>12</v>
      </c>
      <c r="E8251" t="s">
        <v>1620</v>
      </c>
      <c r="F8251" s="1" t="s">
        <v>9480</v>
      </c>
      <c r="G8251" s="1" t="s">
        <v>9480</v>
      </c>
      <c r="H8251" s="1" t="s">
        <v>9480</v>
      </c>
      <c r="I8251" t="s">
        <v>1780</v>
      </c>
      <c r="J8251" t="s">
        <v>23</v>
      </c>
      <c r="K8251">
        <v>955</v>
      </c>
      <c r="L8251">
        <v>50850.07</v>
      </c>
      <c r="M8251">
        <v>53.25</v>
      </c>
      <c r="N8251" t="e">
        <v>#N/A</v>
      </c>
      <c r="O8251" t="e">
        <v>#N/A</v>
      </c>
      <c r="P8251">
        <v>0</v>
      </c>
      <c r="Q8251">
        <v>0</v>
      </c>
      <c r="R8251">
        <v>2</v>
      </c>
    </row>
    <row r="8252" spans="1:18" x14ac:dyDescent="0.25">
      <c r="A8252" t="s">
        <v>10837</v>
      </c>
      <c r="B8252">
        <v>2019</v>
      </c>
      <c r="C8252">
        <v>4</v>
      </c>
      <c r="D8252">
        <v>12</v>
      </c>
      <c r="E8252" t="s">
        <v>1620</v>
      </c>
      <c r="F8252" s="1" t="s">
        <v>3205</v>
      </c>
      <c r="G8252" s="1" t="s">
        <v>3227</v>
      </c>
      <c r="H8252" s="1" t="s">
        <v>3206</v>
      </c>
      <c r="I8252" t="s">
        <v>19803</v>
      </c>
      <c r="J8252" t="s">
        <v>23</v>
      </c>
      <c r="K8252">
        <v>1907</v>
      </c>
      <c r="L8252">
        <v>153608.85</v>
      </c>
      <c r="M8252">
        <v>80.55</v>
      </c>
      <c r="N8252" t="s">
        <v>22092</v>
      </c>
      <c r="O8252" t="s">
        <v>23269</v>
      </c>
      <c r="P8252">
        <v>0</v>
      </c>
      <c r="Q8252">
        <v>0</v>
      </c>
      <c r="R8252">
        <v>2</v>
      </c>
    </row>
    <row r="8253" spans="1:18" x14ac:dyDescent="0.25">
      <c r="A8253" t="s">
        <v>16819</v>
      </c>
      <c r="B8253">
        <v>2018</v>
      </c>
      <c r="C8253">
        <v>10</v>
      </c>
      <c r="D8253">
        <v>9</v>
      </c>
      <c r="E8253" t="s">
        <v>16454</v>
      </c>
      <c r="F8253" s="1" t="s">
        <v>9480</v>
      </c>
      <c r="G8253" s="1" t="s">
        <v>9480</v>
      </c>
      <c r="H8253" s="1" t="s">
        <v>9480</v>
      </c>
      <c r="I8253" t="s">
        <v>16439</v>
      </c>
      <c r="J8253" t="s">
        <v>23</v>
      </c>
      <c r="K8253">
        <v>2010</v>
      </c>
      <c r="L8253">
        <v>237180</v>
      </c>
      <c r="M8253">
        <v>118</v>
      </c>
      <c r="N8253" t="e">
        <v>#N/A</v>
      </c>
      <c r="O8253" t="e">
        <v>#N/A</v>
      </c>
      <c r="P8253">
        <v>0</v>
      </c>
      <c r="Q8253">
        <v>0</v>
      </c>
      <c r="R8253">
        <v>4</v>
      </c>
    </row>
    <row r="8254" spans="1:18" x14ac:dyDescent="0.25">
      <c r="A8254" t="s">
        <v>1407</v>
      </c>
      <c r="B8254">
        <v>2017</v>
      </c>
      <c r="C8254">
        <v>2</v>
      </c>
      <c r="D8254">
        <v>21</v>
      </c>
      <c r="E8254" t="s">
        <v>226</v>
      </c>
      <c r="F8254" s="1" t="s">
        <v>3205</v>
      </c>
      <c r="G8254" s="1" t="s">
        <v>3384</v>
      </c>
      <c r="H8254" s="1" t="s">
        <v>3206</v>
      </c>
      <c r="I8254" t="s">
        <v>17075</v>
      </c>
      <c r="J8254" t="s">
        <v>23</v>
      </c>
      <c r="K8254">
        <v>8100</v>
      </c>
      <c r="L8254">
        <v>367740</v>
      </c>
      <c r="M8254">
        <v>45.4</v>
      </c>
      <c r="N8254" t="s">
        <v>168</v>
      </c>
      <c r="O8254" t="s">
        <v>9481</v>
      </c>
      <c r="P8254">
        <v>2.7900708435018715E-2</v>
      </c>
      <c r="Q8254">
        <v>0</v>
      </c>
      <c r="R8254">
        <v>1</v>
      </c>
    </row>
    <row r="8255" spans="1:18" x14ac:dyDescent="0.25">
      <c r="A8255" t="s">
        <v>1407</v>
      </c>
      <c r="B8255">
        <v>2017</v>
      </c>
      <c r="C8255">
        <v>2</v>
      </c>
      <c r="D8255">
        <v>21</v>
      </c>
      <c r="E8255" t="s">
        <v>226</v>
      </c>
      <c r="F8255" s="1" t="s">
        <v>3205</v>
      </c>
      <c r="G8255" s="1" t="s">
        <v>3384</v>
      </c>
      <c r="H8255" s="1" t="s">
        <v>3206</v>
      </c>
      <c r="I8255" t="s">
        <v>17081</v>
      </c>
      <c r="J8255" t="s">
        <v>23</v>
      </c>
      <c r="K8255">
        <v>10460</v>
      </c>
      <c r="L8255">
        <v>476976</v>
      </c>
      <c r="M8255">
        <v>45.6</v>
      </c>
      <c r="N8255" t="s">
        <v>160</v>
      </c>
      <c r="O8255" t="s">
        <v>9452</v>
      </c>
      <c r="P8255">
        <v>0.10110188471641929</v>
      </c>
      <c r="Q8255">
        <v>0</v>
      </c>
      <c r="R8255">
        <v>1</v>
      </c>
    </row>
    <row r="8256" spans="1:18" x14ac:dyDescent="0.25">
      <c r="A8256" t="s">
        <v>10590</v>
      </c>
      <c r="B8256">
        <v>2019</v>
      </c>
      <c r="C8256">
        <v>3</v>
      </c>
      <c r="D8256">
        <v>25</v>
      </c>
      <c r="E8256" t="s">
        <v>1620</v>
      </c>
      <c r="F8256" s="1" t="s">
        <v>3205</v>
      </c>
      <c r="G8256" s="1" t="s">
        <v>3863</v>
      </c>
      <c r="H8256" s="1" t="s">
        <v>3204</v>
      </c>
      <c r="I8256" t="s">
        <v>19607</v>
      </c>
      <c r="J8256" t="s">
        <v>23</v>
      </c>
      <c r="K8256">
        <v>11945</v>
      </c>
      <c r="L8256">
        <v>785981</v>
      </c>
      <c r="M8256">
        <v>65.8</v>
      </c>
      <c r="N8256" t="s">
        <v>9313</v>
      </c>
      <c r="O8256" t="s">
        <v>10342</v>
      </c>
      <c r="P8256">
        <v>0</v>
      </c>
      <c r="Q8256">
        <v>0</v>
      </c>
      <c r="R8256">
        <v>1</v>
      </c>
    </row>
    <row r="8257" spans="1:18" x14ac:dyDescent="0.25">
      <c r="A8257" t="s">
        <v>10839</v>
      </c>
      <c r="B8257">
        <v>2019</v>
      </c>
      <c r="C8257">
        <v>5</v>
      </c>
      <c r="D8257">
        <v>8</v>
      </c>
      <c r="E8257" t="s">
        <v>226</v>
      </c>
      <c r="F8257" s="1" t="s">
        <v>3205</v>
      </c>
      <c r="G8257" s="1" t="s">
        <v>3384</v>
      </c>
      <c r="H8257" s="1" t="s">
        <v>3206</v>
      </c>
      <c r="I8257" t="s">
        <v>17214</v>
      </c>
      <c r="J8257" t="s">
        <v>23</v>
      </c>
      <c r="K8257">
        <v>5712</v>
      </c>
      <c r="L8257">
        <v>288456</v>
      </c>
      <c r="M8257">
        <v>50.5</v>
      </c>
      <c r="N8257" t="s">
        <v>645</v>
      </c>
      <c r="O8257" t="s">
        <v>9450</v>
      </c>
      <c r="P8257">
        <v>9.1123449223886266E-2</v>
      </c>
      <c r="Q8257">
        <v>0</v>
      </c>
      <c r="R8257">
        <v>2</v>
      </c>
    </row>
    <row r="8258" spans="1:18" x14ac:dyDescent="0.25">
      <c r="A8258" t="s">
        <v>10839</v>
      </c>
      <c r="B8258">
        <v>2019</v>
      </c>
      <c r="C8258">
        <v>5</v>
      </c>
      <c r="D8258">
        <v>8</v>
      </c>
      <c r="E8258" t="s">
        <v>226</v>
      </c>
      <c r="F8258" s="1" t="s">
        <v>3205</v>
      </c>
      <c r="G8258" s="1" t="s">
        <v>3384</v>
      </c>
      <c r="H8258" s="1" t="s">
        <v>3206</v>
      </c>
      <c r="I8258" t="s">
        <v>17216</v>
      </c>
      <c r="J8258" t="s">
        <v>23</v>
      </c>
      <c r="K8258">
        <v>5010</v>
      </c>
      <c r="L8258">
        <v>253005</v>
      </c>
      <c r="M8258">
        <v>50.5</v>
      </c>
      <c r="N8258" t="s">
        <v>166</v>
      </c>
      <c r="O8258" t="s">
        <v>9509</v>
      </c>
      <c r="P8258">
        <v>0</v>
      </c>
      <c r="Q8258">
        <v>0</v>
      </c>
      <c r="R8258">
        <v>2</v>
      </c>
    </row>
    <row r="8259" spans="1:18" x14ac:dyDescent="0.25">
      <c r="A8259" t="s">
        <v>10839</v>
      </c>
      <c r="B8259">
        <v>2019</v>
      </c>
      <c r="C8259">
        <v>5</v>
      </c>
      <c r="D8259">
        <v>8</v>
      </c>
      <c r="E8259" t="s">
        <v>226</v>
      </c>
      <c r="F8259" s="1" t="s">
        <v>3205</v>
      </c>
      <c r="G8259" s="1" t="s">
        <v>3384</v>
      </c>
      <c r="H8259" s="1" t="s">
        <v>3206</v>
      </c>
      <c r="I8259" t="s">
        <v>17219</v>
      </c>
      <c r="J8259" t="s">
        <v>23</v>
      </c>
      <c r="K8259">
        <v>10233</v>
      </c>
      <c r="L8259">
        <v>516766.5</v>
      </c>
      <c r="M8259">
        <v>50.5</v>
      </c>
      <c r="N8259" t="s">
        <v>112</v>
      </c>
      <c r="O8259" t="s">
        <v>9515</v>
      </c>
      <c r="P8259">
        <v>3.2773227720419927E-2</v>
      </c>
      <c r="Q8259">
        <v>0</v>
      </c>
      <c r="R8259">
        <v>2</v>
      </c>
    </row>
    <row r="8260" spans="1:18" x14ac:dyDescent="0.25">
      <c r="A8260" t="s">
        <v>2754</v>
      </c>
      <c r="B8260">
        <v>2018</v>
      </c>
      <c r="C8260">
        <v>8</v>
      </c>
      <c r="D8260">
        <v>31</v>
      </c>
      <c r="E8260" t="s">
        <v>2742</v>
      </c>
      <c r="F8260" s="1" t="s">
        <v>3205</v>
      </c>
      <c r="G8260" s="1" t="s">
        <v>3967</v>
      </c>
      <c r="H8260" s="1" t="s">
        <v>3206</v>
      </c>
      <c r="I8260" t="s">
        <v>18712</v>
      </c>
      <c r="J8260" t="s">
        <v>23</v>
      </c>
      <c r="K8260">
        <v>20150</v>
      </c>
      <c r="L8260">
        <v>1194794.25</v>
      </c>
      <c r="M8260">
        <v>59.3</v>
      </c>
      <c r="N8260" t="s">
        <v>9267</v>
      </c>
      <c r="O8260" t="s">
        <v>9518</v>
      </c>
      <c r="P8260">
        <v>0</v>
      </c>
      <c r="Q8260">
        <v>0</v>
      </c>
      <c r="R8260">
        <v>3</v>
      </c>
    </row>
    <row r="8261" spans="1:18" x14ac:dyDescent="0.25">
      <c r="A8261" t="s">
        <v>2193</v>
      </c>
      <c r="B8261">
        <v>2018</v>
      </c>
      <c r="C8261">
        <v>2</v>
      </c>
      <c r="D8261">
        <v>13</v>
      </c>
      <c r="E8261" t="s">
        <v>226</v>
      </c>
      <c r="F8261" s="1" t="s">
        <v>3205</v>
      </c>
      <c r="G8261" s="1" t="s">
        <v>3384</v>
      </c>
      <c r="H8261" s="1" t="s">
        <v>3206</v>
      </c>
      <c r="I8261" t="s">
        <v>17066</v>
      </c>
      <c r="J8261" t="s">
        <v>23</v>
      </c>
      <c r="K8261">
        <v>20550</v>
      </c>
      <c r="L8261">
        <v>902145</v>
      </c>
      <c r="M8261">
        <v>43.9</v>
      </c>
      <c r="N8261" t="s">
        <v>160</v>
      </c>
      <c r="O8261" t="s">
        <v>9452</v>
      </c>
      <c r="P8261">
        <v>0.10110188471641929</v>
      </c>
      <c r="Q8261">
        <v>0</v>
      </c>
      <c r="R8261">
        <v>1</v>
      </c>
    </row>
    <row r="8262" spans="1:18" x14ac:dyDescent="0.25">
      <c r="A8262" t="s">
        <v>1536</v>
      </c>
      <c r="B8262">
        <v>2017</v>
      </c>
      <c r="C8262">
        <v>4</v>
      </c>
      <c r="D8262">
        <v>18</v>
      </c>
      <c r="E8262" t="s">
        <v>92</v>
      </c>
      <c r="F8262" s="1" t="s">
        <v>3205</v>
      </c>
      <c r="G8262" s="1" t="s">
        <v>3967</v>
      </c>
      <c r="H8262" s="1" t="s">
        <v>3206</v>
      </c>
      <c r="I8262" t="s">
        <v>766</v>
      </c>
      <c r="J8262" t="s">
        <v>23</v>
      </c>
      <c r="K8262">
        <v>5023</v>
      </c>
      <c r="L8262">
        <v>362660.6</v>
      </c>
      <c r="M8262">
        <v>72.2</v>
      </c>
      <c r="N8262" t="s">
        <v>9258</v>
      </c>
      <c r="O8262" t="s">
        <v>9566</v>
      </c>
      <c r="P8262">
        <v>0</v>
      </c>
      <c r="Q8262">
        <v>0</v>
      </c>
      <c r="R8262">
        <v>2</v>
      </c>
    </row>
    <row r="8263" spans="1:18" x14ac:dyDescent="0.25">
      <c r="A8263" t="s">
        <v>1536</v>
      </c>
      <c r="B8263">
        <v>2017</v>
      </c>
      <c r="C8263">
        <v>4</v>
      </c>
      <c r="D8263">
        <v>18</v>
      </c>
      <c r="E8263" t="s">
        <v>92</v>
      </c>
      <c r="F8263" s="1" t="s">
        <v>3205</v>
      </c>
      <c r="G8263" s="1" t="s">
        <v>3967</v>
      </c>
      <c r="H8263" s="1" t="s">
        <v>3206</v>
      </c>
      <c r="I8263" t="s">
        <v>18227</v>
      </c>
      <c r="J8263" t="s">
        <v>23</v>
      </c>
      <c r="K8263">
        <v>2760</v>
      </c>
      <c r="L8263">
        <v>188701.2</v>
      </c>
      <c r="M8263">
        <v>68.37</v>
      </c>
      <c r="N8263" t="s">
        <v>9232</v>
      </c>
      <c r="O8263" t="s">
        <v>9511</v>
      </c>
      <c r="P8263">
        <v>0</v>
      </c>
      <c r="Q8263">
        <v>0</v>
      </c>
      <c r="R8263">
        <v>2</v>
      </c>
    </row>
    <row r="8264" spans="1:18" x14ac:dyDescent="0.25">
      <c r="A8264" t="s">
        <v>15578</v>
      </c>
      <c r="B8264">
        <v>2019</v>
      </c>
      <c r="C8264">
        <v>9</v>
      </c>
      <c r="D8264">
        <v>12</v>
      </c>
      <c r="E8264" t="s">
        <v>1620</v>
      </c>
      <c r="F8264" s="1" t="s">
        <v>3205</v>
      </c>
      <c r="G8264" s="1" t="s">
        <v>3384</v>
      </c>
      <c r="H8264" s="1" t="s">
        <v>3206</v>
      </c>
      <c r="I8264" t="s">
        <v>17214</v>
      </c>
      <c r="J8264" t="s">
        <v>23</v>
      </c>
      <c r="K8264">
        <v>9996</v>
      </c>
      <c r="L8264">
        <v>494802</v>
      </c>
      <c r="M8264">
        <v>49.5</v>
      </c>
      <c r="N8264" t="s">
        <v>645</v>
      </c>
      <c r="O8264" t="s">
        <v>9450</v>
      </c>
      <c r="P8264">
        <v>9.1123449223886266E-2</v>
      </c>
      <c r="Q8264">
        <v>0</v>
      </c>
      <c r="R8264">
        <v>3</v>
      </c>
    </row>
    <row r="8265" spans="1:18" x14ac:dyDescent="0.25">
      <c r="A8265" t="s">
        <v>14969</v>
      </c>
      <c r="B8265">
        <v>2019</v>
      </c>
      <c r="C8265">
        <v>6</v>
      </c>
      <c r="D8265">
        <v>27</v>
      </c>
      <c r="E8265" t="s">
        <v>15699</v>
      </c>
      <c r="F8265" s="1" t="s">
        <v>3205</v>
      </c>
      <c r="G8265" s="1" t="s">
        <v>3384</v>
      </c>
      <c r="H8265" s="1" t="s">
        <v>3206</v>
      </c>
      <c r="I8265" t="s">
        <v>17214</v>
      </c>
      <c r="J8265" t="s">
        <v>23</v>
      </c>
      <c r="K8265">
        <v>9996</v>
      </c>
      <c r="L8265">
        <v>482806.8</v>
      </c>
      <c r="M8265">
        <v>48.3</v>
      </c>
      <c r="N8265" t="s">
        <v>645</v>
      </c>
      <c r="O8265" t="s">
        <v>9450</v>
      </c>
      <c r="P8265">
        <v>9.1123449223886266E-2</v>
      </c>
      <c r="Q8265">
        <v>0</v>
      </c>
      <c r="R8265">
        <v>2</v>
      </c>
    </row>
    <row r="8266" spans="1:18" x14ac:dyDescent="0.25">
      <c r="A8266" t="s">
        <v>14969</v>
      </c>
      <c r="B8266">
        <v>2019</v>
      </c>
      <c r="C8266">
        <v>6</v>
      </c>
      <c r="D8266">
        <v>27</v>
      </c>
      <c r="E8266" t="s">
        <v>15699</v>
      </c>
      <c r="F8266" s="1" t="s">
        <v>3205</v>
      </c>
      <c r="G8266" s="1" t="s">
        <v>3384</v>
      </c>
      <c r="H8266" s="1" t="s">
        <v>3206</v>
      </c>
      <c r="I8266" t="s">
        <v>17215</v>
      </c>
      <c r="J8266" t="s">
        <v>23</v>
      </c>
      <c r="K8266">
        <v>7345</v>
      </c>
      <c r="L8266">
        <v>352559.93</v>
      </c>
      <c r="M8266">
        <v>48</v>
      </c>
      <c r="N8266" t="s">
        <v>170</v>
      </c>
      <c r="O8266" t="s">
        <v>9516</v>
      </c>
      <c r="P8266">
        <v>3.660242098978287E-2</v>
      </c>
      <c r="Q8266">
        <v>0</v>
      </c>
      <c r="R8266">
        <v>2</v>
      </c>
    </row>
    <row r="8267" spans="1:18" x14ac:dyDescent="0.25">
      <c r="A8267" t="s">
        <v>14969</v>
      </c>
      <c r="B8267">
        <v>2019</v>
      </c>
      <c r="C8267">
        <v>6</v>
      </c>
      <c r="D8267">
        <v>27</v>
      </c>
      <c r="E8267" t="s">
        <v>15699</v>
      </c>
      <c r="F8267" s="1" t="s">
        <v>3205</v>
      </c>
      <c r="G8267" s="1" t="s">
        <v>18031</v>
      </c>
      <c r="H8267" s="1" t="s">
        <v>3204</v>
      </c>
      <c r="I8267" t="s">
        <v>18066</v>
      </c>
      <c r="J8267" t="s">
        <v>23</v>
      </c>
      <c r="K8267">
        <v>2540</v>
      </c>
      <c r="L8267">
        <v>123952</v>
      </c>
      <c r="M8267">
        <v>48.8</v>
      </c>
      <c r="N8267" t="s">
        <v>9160</v>
      </c>
      <c r="O8267" t="s">
        <v>9647</v>
      </c>
      <c r="P8267">
        <v>0</v>
      </c>
      <c r="Q8267">
        <v>0</v>
      </c>
      <c r="R8267">
        <v>2</v>
      </c>
    </row>
    <row r="8268" spans="1:18" x14ac:dyDescent="0.25">
      <c r="A8268" t="s">
        <v>14969</v>
      </c>
      <c r="B8268">
        <v>2019</v>
      </c>
      <c r="C8268">
        <v>6</v>
      </c>
      <c r="D8268">
        <v>27</v>
      </c>
      <c r="E8268" t="s">
        <v>15699</v>
      </c>
      <c r="F8268" s="1" t="s">
        <v>3205</v>
      </c>
      <c r="G8268" s="1" t="s">
        <v>18031</v>
      </c>
      <c r="H8268" s="1" t="s">
        <v>3204</v>
      </c>
      <c r="I8268" t="s">
        <v>18067</v>
      </c>
      <c r="J8268" t="s">
        <v>23</v>
      </c>
      <c r="K8268">
        <v>347</v>
      </c>
      <c r="L8268">
        <v>16933.599999999999</v>
      </c>
      <c r="M8268">
        <v>48.8</v>
      </c>
      <c r="N8268" t="s">
        <v>9162</v>
      </c>
      <c r="O8268" t="s">
        <v>9522</v>
      </c>
      <c r="P8268">
        <v>0</v>
      </c>
      <c r="Q8268">
        <v>0</v>
      </c>
      <c r="R8268">
        <v>2</v>
      </c>
    </row>
    <row r="8269" spans="1:18" x14ac:dyDescent="0.25">
      <c r="A8269" t="s">
        <v>7467</v>
      </c>
      <c r="B8269">
        <v>2016</v>
      </c>
      <c r="C8269">
        <v>3</v>
      </c>
      <c r="D8269">
        <v>1</v>
      </c>
      <c r="E8269" t="s">
        <v>7323</v>
      </c>
      <c r="F8269" s="1" t="s">
        <v>5207</v>
      </c>
      <c r="G8269" s="1" t="s">
        <v>20931</v>
      </c>
      <c r="H8269" s="1" t="s">
        <v>3201</v>
      </c>
      <c r="I8269" t="s">
        <v>20944</v>
      </c>
      <c r="J8269" t="s">
        <v>23</v>
      </c>
      <c r="K8269">
        <v>260.39999999999998</v>
      </c>
      <c r="L8269">
        <v>35180.04</v>
      </c>
      <c r="M8269">
        <v>135.1</v>
      </c>
      <c r="N8269" t="s">
        <v>7263</v>
      </c>
      <c r="O8269" t="s">
        <v>23191</v>
      </c>
      <c r="P8269">
        <v>0</v>
      </c>
      <c r="Q8269">
        <v>0</v>
      </c>
      <c r="R8269">
        <v>1</v>
      </c>
    </row>
    <row r="8270" spans="1:18" x14ac:dyDescent="0.25">
      <c r="A8270" t="s">
        <v>7467</v>
      </c>
      <c r="B8270">
        <v>2016</v>
      </c>
      <c r="C8270">
        <v>3</v>
      </c>
      <c r="D8270">
        <v>1</v>
      </c>
      <c r="E8270" t="s">
        <v>7323</v>
      </c>
      <c r="F8270" s="1" t="s">
        <v>5207</v>
      </c>
      <c r="G8270" s="1" t="s">
        <v>20573</v>
      </c>
      <c r="H8270" s="1" t="s">
        <v>3201</v>
      </c>
      <c r="I8270" t="s">
        <v>20652</v>
      </c>
      <c r="J8270" t="s">
        <v>23</v>
      </c>
      <c r="K8270">
        <v>210.7</v>
      </c>
      <c r="L8270">
        <v>26375.43</v>
      </c>
      <c r="M8270">
        <v>125.18</v>
      </c>
      <c r="N8270" t="s">
        <v>7263</v>
      </c>
      <c r="O8270" t="s">
        <v>23191</v>
      </c>
      <c r="P8270">
        <v>0</v>
      </c>
      <c r="Q8270">
        <v>0</v>
      </c>
      <c r="R8270">
        <v>1</v>
      </c>
    </row>
    <row r="8271" spans="1:18" x14ac:dyDescent="0.25">
      <c r="A8271" t="s">
        <v>7467</v>
      </c>
      <c r="B8271">
        <v>2016</v>
      </c>
      <c r="C8271">
        <v>3</v>
      </c>
      <c r="D8271">
        <v>1</v>
      </c>
      <c r="E8271" t="s">
        <v>7323</v>
      </c>
      <c r="F8271" s="1" t="s">
        <v>5207</v>
      </c>
      <c r="G8271" s="1" t="s">
        <v>20573</v>
      </c>
      <c r="H8271" s="1" t="s">
        <v>3201</v>
      </c>
      <c r="I8271" t="s">
        <v>20714</v>
      </c>
      <c r="J8271" t="s">
        <v>23</v>
      </c>
      <c r="K8271">
        <v>1531</v>
      </c>
      <c r="L8271">
        <v>192232.36</v>
      </c>
      <c r="M8271">
        <v>125.56</v>
      </c>
      <c r="N8271" t="s">
        <v>9024</v>
      </c>
      <c r="O8271" t="s">
        <v>9797</v>
      </c>
      <c r="P8271">
        <v>0</v>
      </c>
      <c r="Q8271">
        <v>0</v>
      </c>
      <c r="R8271">
        <v>1</v>
      </c>
    </row>
    <row r="8272" spans="1:18" x14ac:dyDescent="0.25">
      <c r="A8272" t="s">
        <v>7467</v>
      </c>
      <c r="B8272">
        <v>2016</v>
      </c>
      <c r="C8272">
        <v>3</v>
      </c>
      <c r="D8272">
        <v>1</v>
      </c>
      <c r="E8272" t="s">
        <v>7323</v>
      </c>
      <c r="F8272" s="1" t="s">
        <v>5207</v>
      </c>
      <c r="G8272" s="1" t="s">
        <v>20573</v>
      </c>
      <c r="H8272" s="1" t="s">
        <v>3201</v>
      </c>
      <c r="I8272" t="s">
        <v>20695</v>
      </c>
      <c r="J8272" t="s">
        <v>23</v>
      </c>
      <c r="K8272">
        <v>3570</v>
      </c>
      <c r="L8272">
        <v>448249.2</v>
      </c>
      <c r="M8272">
        <v>125.56</v>
      </c>
      <c r="N8272" t="s">
        <v>9014</v>
      </c>
      <c r="O8272" t="s">
        <v>9477</v>
      </c>
      <c r="P8272">
        <v>0</v>
      </c>
      <c r="Q8272">
        <v>0</v>
      </c>
      <c r="R8272">
        <v>1</v>
      </c>
    </row>
    <row r="8273" spans="1:18" x14ac:dyDescent="0.25">
      <c r="A8273" t="s">
        <v>7467</v>
      </c>
      <c r="B8273">
        <v>2016</v>
      </c>
      <c r="C8273">
        <v>3</v>
      </c>
      <c r="D8273">
        <v>1</v>
      </c>
      <c r="E8273" t="s">
        <v>7323</v>
      </c>
      <c r="F8273" s="1" t="s">
        <v>5207</v>
      </c>
      <c r="G8273" s="1" t="s">
        <v>20573</v>
      </c>
      <c r="H8273" s="1" t="s">
        <v>3201</v>
      </c>
      <c r="I8273" t="s">
        <v>6223</v>
      </c>
      <c r="J8273" t="s">
        <v>23</v>
      </c>
      <c r="K8273">
        <v>97.6</v>
      </c>
      <c r="L8273">
        <v>12036.03</v>
      </c>
      <c r="M8273">
        <v>123.32</v>
      </c>
      <c r="N8273" t="s">
        <v>9076</v>
      </c>
      <c r="O8273" t="s">
        <v>9818</v>
      </c>
      <c r="P8273">
        <v>0</v>
      </c>
      <c r="Q8273">
        <v>0</v>
      </c>
      <c r="R8273">
        <v>1</v>
      </c>
    </row>
    <row r="8274" spans="1:18" x14ac:dyDescent="0.25">
      <c r="A8274" t="s">
        <v>7467</v>
      </c>
      <c r="B8274">
        <v>2016</v>
      </c>
      <c r="C8274">
        <v>3</v>
      </c>
      <c r="D8274">
        <v>1</v>
      </c>
      <c r="E8274" t="s">
        <v>7323</v>
      </c>
      <c r="F8274" s="1" t="s">
        <v>5207</v>
      </c>
      <c r="G8274" s="1" t="s">
        <v>20573</v>
      </c>
      <c r="H8274" s="1" t="s">
        <v>3201</v>
      </c>
      <c r="I8274" t="s">
        <v>20735</v>
      </c>
      <c r="J8274" t="s">
        <v>23</v>
      </c>
      <c r="K8274">
        <v>935.2</v>
      </c>
      <c r="L8274">
        <v>117423.71</v>
      </c>
      <c r="M8274">
        <v>125.56</v>
      </c>
      <c r="N8274" t="s">
        <v>7263</v>
      </c>
      <c r="O8274" t="s">
        <v>23191</v>
      </c>
      <c r="P8274">
        <v>0</v>
      </c>
      <c r="Q8274">
        <v>0</v>
      </c>
      <c r="R8274">
        <v>1</v>
      </c>
    </row>
    <row r="8275" spans="1:18" x14ac:dyDescent="0.25">
      <c r="A8275" t="s">
        <v>7467</v>
      </c>
      <c r="B8275">
        <v>2016</v>
      </c>
      <c r="C8275">
        <v>3</v>
      </c>
      <c r="D8275">
        <v>1</v>
      </c>
      <c r="E8275" t="s">
        <v>7323</v>
      </c>
      <c r="F8275" s="1" t="s">
        <v>5207</v>
      </c>
      <c r="G8275" s="1" t="s">
        <v>20931</v>
      </c>
      <c r="H8275" s="1" t="s">
        <v>3201</v>
      </c>
      <c r="I8275" t="s">
        <v>20952</v>
      </c>
      <c r="J8275" t="s">
        <v>23</v>
      </c>
      <c r="K8275">
        <v>1558.9</v>
      </c>
      <c r="L8275">
        <v>198510.33</v>
      </c>
      <c r="M8275">
        <v>127.34</v>
      </c>
      <c r="N8275" t="s">
        <v>7263</v>
      </c>
      <c r="O8275" t="s">
        <v>23191</v>
      </c>
      <c r="P8275">
        <v>0</v>
      </c>
      <c r="Q8275">
        <v>0</v>
      </c>
      <c r="R8275">
        <v>1</v>
      </c>
    </row>
    <row r="8276" spans="1:18" x14ac:dyDescent="0.25">
      <c r="A8276" t="s">
        <v>7467</v>
      </c>
      <c r="B8276">
        <v>2016</v>
      </c>
      <c r="C8276">
        <v>3</v>
      </c>
      <c r="D8276">
        <v>1</v>
      </c>
      <c r="E8276" t="s">
        <v>7323</v>
      </c>
      <c r="F8276" s="1" t="s">
        <v>5207</v>
      </c>
      <c r="G8276" s="1" t="s">
        <v>20931</v>
      </c>
      <c r="H8276" s="1" t="s">
        <v>3201</v>
      </c>
      <c r="I8276" t="s">
        <v>20962</v>
      </c>
      <c r="J8276" t="s">
        <v>23</v>
      </c>
      <c r="K8276">
        <v>4335.5</v>
      </c>
      <c r="L8276">
        <v>519306.19</v>
      </c>
      <c r="M8276">
        <v>119.78</v>
      </c>
      <c r="N8276" t="s">
        <v>9106</v>
      </c>
      <c r="O8276" t="s">
        <v>9804</v>
      </c>
      <c r="P8276">
        <v>0</v>
      </c>
      <c r="Q8276">
        <v>0</v>
      </c>
      <c r="R8276">
        <v>1</v>
      </c>
    </row>
    <row r="8277" spans="1:18" x14ac:dyDescent="0.25">
      <c r="A8277" t="s">
        <v>7467</v>
      </c>
      <c r="B8277">
        <v>2016</v>
      </c>
      <c r="C8277">
        <v>3</v>
      </c>
      <c r="D8277">
        <v>1</v>
      </c>
      <c r="E8277" t="s">
        <v>7323</v>
      </c>
      <c r="F8277" s="1" t="s">
        <v>5207</v>
      </c>
      <c r="G8277" s="1" t="s">
        <v>20931</v>
      </c>
      <c r="H8277" s="1" t="s">
        <v>3201</v>
      </c>
      <c r="I8277" t="s">
        <v>20972</v>
      </c>
      <c r="J8277" t="s">
        <v>23</v>
      </c>
      <c r="K8277">
        <v>2753.7</v>
      </c>
      <c r="L8277">
        <v>370785.71</v>
      </c>
      <c r="M8277">
        <v>134.65</v>
      </c>
      <c r="N8277" t="s">
        <v>9108</v>
      </c>
      <c r="O8277" t="s">
        <v>9806</v>
      </c>
      <c r="P8277">
        <v>0</v>
      </c>
      <c r="Q8277">
        <v>0</v>
      </c>
      <c r="R8277">
        <v>1</v>
      </c>
    </row>
    <row r="8278" spans="1:18" x14ac:dyDescent="0.25">
      <c r="A8278" t="s">
        <v>7467</v>
      </c>
      <c r="B8278">
        <v>2016</v>
      </c>
      <c r="C8278">
        <v>3</v>
      </c>
      <c r="D8278">
        <v>1</v>
      </c>
      <c r="E8278" t="s">
        <v>7323</v>
      </c>
      <c r="F8278" s="1" t="s">
        <v>5207</v>
      </c>
      <c r="G8278" s="1" t="s">
        <v>20573</v>
      </c>
      <c r="H8278" s="1" t="s">
        <v>3201</v>
      </c>
      <c r="I8278" t="s">
        <v>5424</v>
      </c>
      <c r="J8278" t="s">
        <v>23</v>
      </c>
      <c r="K8278">
        <v>317.7</v>
      </c>
      <c r="L8278">
        <v>45799.63</v>
      </c>
      <c r="M8278">
        <v>144.16</v>
      </c>
      <c r="N8278" t="s">
        <v>8851</v>
      </c>
      <c r="O8278" t="s">
        <v>9791</v>
      </c>
      <c r="P8278">
        <v>0</v>
      </c>
      <c r="Q8278">
        <v>0</v>
      </c>
      <c r="R8278">
        <v>1</v>
      </c>
    </row>
    <row r="8279" spans="1:18" x14ac:dyDescent="0.25">
      <c r="A8279" t="s">
        <v>7467</v>
      </c>
      <c r="B8279">
        <v>2016</v>
      </c>
      <c r="C8279">
        <v>3</v>
      </c>
      <c r="D8279">
        <v>1</v>
      </c>
      <c r="E8279" t="s">
        <v>7323</v>
      </c>
      <c r="F8279" s="1" t="s">
        <v>5207</v>
      </c>
      <c r="G8279" s="1" t="s">
        <v>20931</v>
      </c>
      <c r="H8279" s="1" t="s">
        <v>3201</v>
      </c>
      <c r="I8279" t="s">
        <v>20937</v>
      </c>
      <c r="J8279" t="s">
        <v>23</v>
      </c>
      <c r="K8279">
        <v>3.6</v>
      </c>
      <c r="L8279">
        <v>442.94</v>
      </c>
      <c r="M8279">
        <v>123.04</v>
      </c>
      <c r="N8279" t="s">
        <v>7263</v>
      </c>
      <c r="O8279" t="s">
        <v>23191</v>
      </c>
      <c r="P8279">
        <v>0</v>
      </c>
      <c r="Q8279">
        <v>0</v>
      </c>
      <c r="R8279">
        <v>1</v>
      </c>
    </row>
    <row r="8280" spans="1:18" x14ac:dyDescent="0.25">
      <c r="A8280" t="s">
        <v>8108</v>
      </c>
      <c r="B8280">
        <v>2017</v>
      </c>
      <c r="C8280">
        <v>7</v>
      </c>
      <c r="D8280">
        <v>31</v>
      </c>
      <c r="E8280" t="s">
        <v>8070</v>
      </c>
      <c r="F8280" s="1" t="s">
        <v>9480</v>
      </c>
      <c r="G8280" s="1" t="s">
        <v>9480</v>
      </c>
      <c r="H8280" s="1" t="s">
        <v>9480</v>
      </c>
      <c r="I8280" t="s">
        <v>15770</v>
      </c>
      <c r="J8280" t="s">
        <v>38</v>
      </c>
      <c r="K8280">
        <v>300</v>
      </c>
      <c r="L8280">
        <v>14700</v>
      </c>
      <c r="M8280">
        <v>49</v>
      </c>
      <c r="N8280" t="e">
        <v>#N/A</v>
      </c>
      <c r="O8280" t="e">
        <v>#N/A</v>
      </c>
      <c r="P8280">
        <v>0</v>
      </c>
      <c r="Q8280">
        <v>0</v>
      </c>
      <c r="R8280">
        <v>3</v>
      </c>
    </row>
    <row r="8281" spans="1:18" x14ac:dyDescent="0.25">
      <c r="A8281" t="s">
        <v>10522</v>
      </c>
      <c r="B8281">
        <v>2019</v>
      </c>
      <c r="C8281">
        <v>3</v>
      </c>
      <c r="D8281">
        <v>18</v>
      </c>
      <c r="E8281" t="s">
        <v>15699</v>
      </c>
      <c r="F8281" s="1" t="s">
        <v>3205</v>
      </c>
      <c r="G8281" s="1" t="s">
        <v>18086</v>
      </c>
      <c r="H8281" s="1" t="s">
        <v>3204</v>
      </c>
      <c r="I8281" t="s">
        <v>18091</v>
      </c>
      <c r="J8281" t="s">
        <v>23</v>
      </c>
      <c r="K8281">
        <v>838</v>
      </c>
      <c r="L8281">
        <v>41983.8</v>
      </c>
      <c r="M8281">
        <v>50.1</v>
      </c>
      <c r="N8281" t="s">
        <v>21876</v>
      </c>
      <c r="O8281" t="s">
        <v>23212</v>
      </c>
      <c r="P8281">
        <v>0</v>
      </c>
      <c r="Q8281">
        <v>0</v>
      </c>
      <c r="R8281">
        <v>1</v>
      </c>
    </row>
    <row r="8282" spans="1:18" x14ac:dyDescent="0.25">
      <c r="A8282" t="s">
        <v>10522</v>
      </c>
      <c r="B8282">
        <v>2019</v>
      </c>
      <c r="C8282">
        <v>3</v>
      </c>
      <c r="D8282">
        <v>18</v>
      </c>
      <c r="E8282" t="s">
        <v>15699</v>
      </c>
      <c r="F8282" s="1" t="s">
        <v>3205</v>
      </c>
      <c r="G8282" s="1" t="s">
        <v>3863</v>
      </c>
      <c r="H8282" s="1" t="s">
        <v>3204</v>
      </c>
      <c r="I8282" t="s">
        <v>19588</v>
      </c>
      <c r="J8282" t="s">
        <v>23</v>
      </c>
      <c r="K8282">
        <v>6770</v>
      </c>
      <c r="L8282">
        <v>312097</v>
      </c>
      <c r="M8282">
        <v>46.1</v>
      </c>
      <c r="N8282" t="s">
        <v>9307</v>
      </c>
      <c r="O8282" t="s">
        <v>9748</v>
      </c>
      <c r="P8282">
        <v>0</v>
      </c>
      <c r="Q8282">
        <v>0</v>
      </c>
      <c r="R8282">
        <v>1</v>
      </c>
    </row>
    <row r="8283" spans="1:18" x14ac:dyDescent="0.25">
      <c r="A8283" t="s">
        <v>10522</v>
      </c>
      <c r="B8283">
        <v>2019</v>
      </c>
      <c r="C8283">
        <v>3</v>
      </c>
      <c r="D8283">
        <v>18</v>
      </c>
      <c r="E8283" t="s">
        <v>15699</v>
      </c>
      <c r="F8283" s="1" t="s">
        <v>3205</v>
      </c>
      <c r="G8283" s="1" t="s">
        <v>3863</v>
      </c>
      <c r="H8283" s="1" t="s">
        <v>3204</v>
      </c>
      <c r="I8283" t="s">
        <v>18946</v>
      </c>
      <c r="J8283" t="s">
        <v>23</v>
      </c>
      <c r="K8283">
        <v>10000</v>
      </c>
      <c r="L8283">
        <v>461000</v>
      </c>
      <c r="M8283">
        <v>46.1</v>
      </c>
      <c r="N8283" t="s">
        <v>9309</v>
      </c>
      <c r="O8283" t="s">
        <v>23339</v>
      </c>
      <c r="P8283">
        <v>0</v>
      </c>
      <c r="Q8283">
        <v>0</v>
      </c>
      <c r="R8283">
        <v>1</v>
      </c>
    </row>
    <row r="8284" spans="1:18" x14ac:dyDescent="0.25">
      <c r="A8284" t="s">
        <v>10522</v>
      </c>
      <c r="B8284">
        <v>2019</v>
      </c>
      <c r="C8284">
        <v>3</v>
      </c>
      <c r="D8284">
        <v>18</v>
      </c>
      <c r="E8284" t="s">
        <v>15699</v>
      </c>
      <c r="F8284" s="1" t="s">
        <v>3205</v>
      </c>
      <c r="G8284" s="1" t="s">
        <v>3384</v>
      </c>
      <c r="H8284" s="1" t="s">
        <v>3204</v>
      </c>
      <c r="I8284" t="s">
        <v>17419</v>
      </c>
      <c r="J8284" t="s">
        <v>23</v>
      </c>
      <c r="K8284">
        <v>2864</v>
      </c>
      <c r="L8284">
        <v>132603.20000000001</v>
      </c>
      <c r="M8284">
        <v>46.3</v>
      </c>
      <c r="N8284" t="s">
        <v>163</v>
      </c>
      <c r="O8284" t="s">
        <v>9577</v>
      </c>
      <c r="P8284">
        <v>0</v>
      </c>
      <c r="Q8284">
        <v>0</v>
      </c>
      <c r="R8284">
        <v>1</v>
      </c>
    </row>
    <row r="8285" spans="1:18" x14ac:dyDescent="0.25">
      <c r="A8285" t="s">
        <v>14971</v>
      </c>
      <c r="B8285">
        <v>2019</v>
      </c>
      <c r="C8285">
        <v>7</v>
      </c>
      <c r="D8285">
        <v>2</v>
      </c>
      <c r="E8285" t="s">
        <v>7471</v>
      </c>
      <c r="F8285" s="1" t="s">
        <v>5207</v>
      </c>
      <c r="G8285" s="1" t="s">
        <v>6745</v>
      </c>
      <c r="H8285" s="1" t="s">
        <v>7263</v>
      </c>
      <c r="I8285" t="s">
        <v>7209</v>
      </c>
      <c r="J8285" t="s">
        <v>38</v>
      </c>
      <c r="K8285">
        <v>1200</v>
      </c>
      <c r="L8285">
        <v>252000</v>
      </c>
      <c r="M8285">
        <v>210</v>
      </c>
      <c r="N8285" t="s">
        <v>8939</v>
      </c>
      <c r="O8285" t="s">
        <v>9462</v>
      </c>
      <c r="P8285">
        <v>0</v>
      </c>
      <c r="Q8285">
        <v>4.5837736391081546E-2</v>
      </c>
      <c r="R8285">
        <v>3</v>
      </c>
    </row>
    <row r="8286" spans="1:18" x14ac:dyDescent="0.25">
      <c r="A8286" t="s">
        <v>7840</v>
      </c>
      <c r="B8286">
        <v>2016</v>
      </c>
      <c r="C8286">
        <v>12</v>
      </c>
      <c r="D8286">
        <v>28</v>
      </c>
      <c r="E8286" t="s">
        <v>7532</v>
      </c>
      <c r="F8286" s="1" t="s">
        <v>5207</v>
      </c>
      <c r="G8286" s="1" t="s">
        <v>21109</v>
      </c>
      <c r="H8286" s="1" t="s">
        <v>7263</v>
      </c>
      <c r="I8286" t="s">
        <v>5218</v>
      </c>
      <c r="J8286" t="s">
        <v>38</v>
      </c>
      <c r="K8286">
        <v>180</v>
      </c>
      <c r="L8286">
        <v>799.2</v>
      </c>
      <c r="M8286">
        <v>4.4400000000000004</v>
      </c>
      <c r="N8286" t="s">
        <v>5218</v>
      </c>
      <c r="O8286" t="s">
        <v>9999</v>
      </c>
      <c r="P8286">
        <v>0</v>
      </c>
      <c r="Q8286">
        <v>0</v>
      </c>
      <c r="R8286">
        <v>4</v>
      </c>
    </row>
    <row r="8287" spans="1:18" x14ac:dyDescent="0.25">
      <c r="A8287" t="s">
        <v>7840</v>
      </c>
      <c r="B8287">
        <v>2016</v>
      </c>
      <c r="C8287">
        <v>12</v>
      </c>
      <c r="D8287">
        <v>28</v>
      </c>
      <c r="E8287" t="s">
        <v>7532</v>
      </c>
      <c r="F8287" s="1" t="s">
        <v>5207</v>
      </c>
      <c r="G8287" s="1" t="s">
        <v>20573</v>
      </c>
      <c r="H8287" s="1" t="s">
        <v>7263</v>
      </c>
      <c r="I8287" t="s">
        <v>5765</v>
      </c>
      <c r="J8287" t="s">
        <v>23</v>
      </c>
      <c r="K8287">
        <v>4</v>
      </c>
      <c r="L8287">
        <v>432</v>
      </c>
      <c r="M8287">
        <v>108</v>
      </c>
      <c r="N8287" t="s">
        <v>9021</v>
      </c>
      <c r="O8287" t="s">
        <v>9839</v>
      </c>
      <c r="P8287">
        <v>0</v>
      </c>
      <c r="Q8287">
        <v>0</v>
      </c>
      <c r="R8287">
        <v>4</v>
      </c>
    </row>
    <row r="8288" spans="1:18" x14ac:dyDescent="0.25">
      <c r="A8288" t="s">
        <v>7840</v>
      </c>
      <c r="B8288">
        <v>2016</v>
      </c>
      <c r="C8288">
        <v>12</v>
      </c>
      <c r="D8288">
        <v>28</v>
      </c>
      <c r="E8288" t="s">
        <v>7532</v>
      </c>
      <c r="F8288" s="1" t="s">
        <v>5207</v>
      </c>
      <c r="G8288" s="1" t="s">
        <v>20931</v>
      </c>
      <c r="H8288" s="1" t="s">
        <v>7263</v>
      </c>
      <c r="I8288" t="s">
        <v>6519</v>
      </c>
      <c r="J8288" t="s">
        <v>23</v>
      </c>
      <c r="K8288">
        <v>2</v>
      </c>
      <c r="L8288">
        <v>216</v>
      </c>
      <c r="M8288">
        <v>108</v>
      </c>
      <c r="N8288" t="s">
        <v>9106</v>
      </c>
      <c r="O8288" t="s">
        <v>9459</v>
      </c>
      <c r="P8288">
        <v>0</v>
      </c>
      <c r="Q8288">
        <v>5.3850305373165194E-2</v>
      </c>
      <c r="R8288">
        <v>4</v>
      </c>
    </row>
    <row r="8289" spans="1:18" x14ac:dyDescent="0.25">
      <c r="A8289" t="s">
        <v>2305</v>
      </c>
      <c r="B8289">
        <v>2018</v>
      </c>
      <c r="C8289">
        <v>3</v>
      </c>
      <c r="D8289">
        <v>20</v>
      </c>
      <c r="E8289" t="s">
        <v>1620</v>
      </c>
      <c r="F8289" s="1" t="s">
        <v>3205</v>
      </c>
      <c r="G8289" s="1" t="s">
        <v>3384</v>
      </c>
      <c r="H8289" s="1" t="s">
        <v>3206</v>
      </c>
      <c r="I8289" t="s">
        <v>17065</v>
      </c>
      <c r="J8289" t="s">
        <v>23</v>
      </c>
      <c r="K8289">
        <v>4890</v>
      </c>
      <c r="L8289">
        <v>224940</v>
      </c>
      <c r="M8289">
        <v>46</v>
      </c>
      <c r="N8289" t="s">
        <v>163</v>
      </c>
      <c r="O8289" t="s">
        <v>9505</v>
      </c>
      <c r="P8289">
        <v>3.8218627714528705E-2</v>
      </c>
      <c r="Q8289">
        <v>0</v>
      </c>
      <c r="R8289">
        <v>1</v>
      </c>
    </row>
    <row r="8290" spans="1:18" x14ac:dyDescent="0.25">
      <c r="A8290" t="s">
        <v>2305</v>
      </c>
      <c r="B8290">
        <v>2018</v>
      </c>
      <c r="C8290">
        <v>3</v>
      </c>
      <c r="D8290">
        <v>20</v>
      </c>
      <c r="E8290" t="s">
        <v>1620</v>
      </c>
      <c r="F8290" s="1" t="s">
        <v>3205</v>
      </c>
      <c r="G8290" s="1" t="s">
        <v>3863</v>
      </c>
      <c r="H8290" s="1" t="s">
        <v>3206</v>
      </c>
      <c r="I8290" t="s">
        <v>19540</v>
      </c>
      <c r="J8290" t="s">
        <v>23</v>
      </c>
      <c r="K8290">
        <v>7015</v>
      </c>
      <c r="L8290">
        <v>354257.5</v>
      </c>
      <c r="M8290">
        <v>50.5</v>
      </c>
      <c r="N8290" t="s">
        <v>9303</v>
      </c>
      <c r="O8290" t="s">
        <v>9512</v>
      </c>
      <c r="P8290">
        <v>0</v>
      </c>
      <c r="Q8290">
        <v>0</v>
      </c>
      <c r="R8290">
        <v>1</v>
      </c>
    </row>
    <row r="8291" spans="1:18" x14ac:dyDescent="0.25">
      <c r="A8291" t="s">
        <v>2305</v>
      </c>
      <c r="B8291">
        <v>2018</v>
      </c>
      <c r="C8291">
        <v>3</v>
      </c>
      <c r="D8291">
        <v>20</v>
      </c>
      <c r="E8291" t="s">
        <v>1620</v>
      </c>
      <c r="F8291" s="1" t="s">
        <v>3205</v>
      </c>
      <c r="G8291" s="1" t="s">
        <v>3384</v>
      </c>
      <c r="H8291" s="1" t="s">
        <v>3206</v>
      </c>
      <c r="I8291" t="s">
        <v>17036</v>
      </c>
      <c r="J8291" t="s">
        <v>23</v>
      </c>
      <c r="K8291">
        <v>1704</v>
      </c>
      <c r="L8291">
        <v>78384</v>
      </c>
      <c r="M8291">
        <v>46</v>
      </c>
      <c r="N8291" t="s">
        <v>166</v>
      </c>
      <c r="O8291" t="s">
        <v>9509</v>
      </c>
      <c r="P8291">
        <v>0</v>
      </c>
      <c r="Q8291">
        <v>0</v>
      </c>
      <c r="R8291">
        <v>1</v>
      </c>
    </row>
    <row r="8292" spans="1:18" x14ac:dyDescent="0.25">
      <c r="A8292" t="s">
        <v>2305</v>
      </c>
      <c r="B8292">
        <v>2018</v>
      </c>
      <c r="C8292">
        <v>3</v>
      </c>
      <c r="D8292">
        <v>20</v>
      </c>
      <c r="E8292" t="s">
        <v>1620</v>
      </c>
      <c r="F8292" s="1" t="s">
        <v>3205</v>
      </c>
      <c r="G8292" s="1" t="s">
        <v>3384</v>
      </c>
      <c r="H8292" s="1" t="s">
        <v>3206</v>
      </c>
      <c r="I8292" t="s">
        <v>17025</v>
      </c>
      <c r="J8292" t="s">
        <v>23</v>
      </c>
      <c r="K8292">
        <v>2075</v>
      </c>
      <c r="L8292">
        <v>95450</v>
      </c>
      <c r="M8292">
        <v>46</v>
      </c>
      <c r="N8292" t="s">
        <v>168</v>
      </c>
      <c r="O8292" t="s">
        <v>9481</v>
      </c>
      <c r="P8292">
        <v>2.7900708435018715E-2</v>
      </c>
      <c r="Q8292">
        <v>0</v>
      </c>
      <c r="R8292">
        <v>1</v>
      </c>
    </row>
    <row r="8293" spans="1:18" x14ac:dyDescent="0.25">
      <c r="A8293" t="s">
        <v>2305</v>
      </c>
      <c r="B8293">
        <v>2018</v>
      </c>
      <c r="C8293">
        <v>3</v>
      </c>
      <c r="D8293">
        <v>20</v>
      </c>
      <c r="E8293" t="s">
        <v>1620</v>
      </c>
      <c r="F8293" s="1" t="s">
        <v>3205</v>
      </c>
      <c r="G8293" s="1" t="s">
        <v>3384</v>
      </c>
      <c r="H8293" s="1" t="s">
        <v>3206</v>
      </c>
      <c r="I8293" t="s">
        <v>17026</v>
      </c>
      <c r="J8293" t="s">
        <v>23</v>
      </c>
      <c r="K8293">
        <v>3344</v>
      </c>
      <c r="L8293">
        <v>153824</v>
      </c>
      <c r="M8293">
        <v>46</v>
      </c>
      <c r="N8293" t="s">
        <v>170</v>
      </c>
      <c r="O8293" t="s">
        <v>9516</v>
      </c>
      <c r="P8293">
        <v>3.660242098978287E-2</v>
      </c>
      <c r="Q8293">
        <v>0</v>
      </c>
      <c r="R8293">
        <v>1</v>
      </c>
    </row>
    <row r="8294" spans="1:18" x14ac:dyDescent="0.25">
      <c r="A8294" t="s">
        <v>2305</v>
      </c>
      <c r="B8294">
        <v>2018</v>
      </c>
      <c r="C8294">
        <v>3</v>
      </c>
      <c r="D8294">
        <v>20</v>
      </c>
      <c r="E8294" t="s">
        <v>1620</v>
      </c>
      <c r="F8294" s="1" t="s">
        <v>3205</v>
      </c>
      <c r="G8294" s="1" t="s">
        <v>3384</v>
      </c>
      <c r="H8294" s="1" t="s">
        <v>3206</v>
      </c>
      <c r="I8294" t="s">
        <v>17433</v>
      </c>
      <c r="J8294" t="s">
        <v>23</v>
      </c>
      <c r="K8294">
        <v>726</v>
      </c>
      <c r="L8294">
        <v>33396</v>
      </c>
      <c r="M8294">
        <v>46</v>
      </c>
      <c r="N8294" t="s">
        <v>2239</v>
      </c>
      <c r="O8294" t="s">
        <v>9550</v>
      </c>
      <c r="P8294">
        <v>0</v>
      </c>
      <c r="Q8294">
        <v>0</v>
      </c>
      <c r="R8294">
        <v>1</v>
      </c>
    </row>
    <row r="8295" spans="1:18" x14ac:dyDescent="0.25">
      <c r="A8295" t="s">
        <v>2529</v>
      </c>
      <c r="B8295">
        <v>2018</v>
      </c>
      <c r="C8295">
        <v>5</v>
      </c>
      <c r="D8295">
        <v>31</v>
      </c>
      <c r="E8295" t="s">
        <v>174</v>
      </c>
      <c r="F8295" s="1" t="s">
        <v>3205</v>
      </c>
      <c r="G8295" s="1" t="s">
        <v>3384</v>
      </c>
      <c r="H8295" s="1" t="s">
        <v>3206</v>
      </c>
      <c r="I8295" t="s">
        <v>17068</v>
      </c>
      <c r="J8295" t="s">
        <v>23</v>
      </c>
      <c r="K8295">
        <v>14925</v>
      </c>
      <c r="L8295">
        <v>719385.04</v>
      </c>
      <c r="M8295">
        <v>48.2</v>
      </c>
      <c r="N8295" t="s">
        <v>170</v>
      </c>
      <c r="O8295" t="s">
        <v>9516</v>
      </c>
      <c r="P8295">
        <v>3.660242098978287E-2</v>
      </c>
      <c r="Q8295">
        <v>0</v>
      </c>
      <c r="R8295">
        <v>2</v>
      </c>
    </row>
    <row r="8296" spans="1:18" x14ac:dyDescent="0.25">
      <c r="A8296" t="s">
        <v>2529</v>
      </c>
      <c r="B8296">
        <v>2018</v>
      </c>
      <c r="C8296">
        <v>5</v>
      </c>
      <c r="D8296">
        <v>31</v>
      </c>
      <c r="E8296" t="s">
        <v>174</v>
      </c>
      <c r="F8296" s="1" t="s">
        <v>3205</v>
      </c>
      <c r="G8296" s="1" t="s">
        <v>3863</v>
      </c>
      <c r="H8296" s="1" t="s">
        <v>3206</v>
      </c>
      <c r="I8296" t="s">
        <v>19106</v>
      </c>
      <c r="J8296" t="s">
        <v>23</v>
      </c>
      <c r="K8296">
        <v>4445</v>
      </c>
      <c r="L8296">
        <v>218694.03</v>
      </c>
      <c r="M8296">
        <v>49.2</v>
      </c>
      <c r="N8296" t="s">
        <v>9331</v>
      </c>
      <c r="O8296" t="s">
        <v>9540</v>
      </c>
      <c r="P8296">
        <v>4.2454374665687751E-2</v>
      </c>
      <c r="Q8296">
        <v>0</v>
      </c>
      <c r="R8296">
        <v>2</v>
      </c>
    </row>
    <row r="8297" spans="1:18" x14ac:dyDescent="0.25">
      <c r="A8297" t="s">
        <v>8107</v>
      </c>
      <c r="B8297">
        <v>2017</v>
      </c>
      <c r="C8297">
        <v>7</v>
      </c>
      <c r="D8297">
        <v>30</v>
      </c>
      <c r="E8297" t="s">
        <v>7357</v>
      </c>
      <c r="F8297" s="1" t="s">
        <v>5207</v>
      </c>
      <c r="G8297" s="1" t="s">
        <v>20931</v>
      </c>
      <c r="H8297" s="1" t="s">
        <v>7263</v>
      </c>
      <c r="I8297" t="s">
        <v>20946</v>
      </c>
      <c r="J8297" t="s">
        <v>23</v>
      </c>
      <c r="K8297">
        <v>1440</v>
      </c>
      <c r="L8297">
        <v>161280</v>
      </c>
      <c r="M8297">
        <v>112</v>
      </c>
      <c r="N8297" t="s">
        <v>7263</v>
      </c>
      <c r="O8297" t="s">
        <v>23274</v>
      </c>
      <c r="P8297">
        <v>0</v>
      </c>
      <c r="Q8297">
        <v>0</v>
      </c>
      <c r="R8297">
        <v>3</v>
      </c>
    </row>
    <row r="8298" spans="1:18" x14ac:dyDescent="0.25">
      <c r="A8298" t="s">
        <v>8107</v>
      </c>
      <c r="B8298">
        <v>2017</v>
      </c>
      <c r="C8298">
        <v>7</v>
      </c>
      <c r="D8298">
        <v>30</v>
      </c>
      <c r="E8298" t="s">
        <v>7357</v>
      </c>
      <c r="F8298" s="1" t="s">
        <v>5207</v>
      </c>
      <c r="G8298" s="1" t="s">
        <v>20573</v>
      </c>
      <c r="H8298" s="1" t="s">
        <v>7263</v>
      </c>
      <c r="I8298" t="s">
        <v>20690</v>
      </c>
      <c r="J8298" t="s">
        <v>23</v>
      </c>
      <c r="K8298">
        <v>5340</v>
      </c>
      <c r="L8298">
        <v>544680</v>
      </c>
      <c r="M8298">
        <v>102</v>
      </c>
      <c r="N8298" t="s">
        <v>9014</v>
      </c>
      <c r="O8298" t="s">
        <v>9455</v>
      </c>
      <c r="P8298">
        <v>0</v>
      </c>
      <c r="Q8298">
        <v>7.1029776426183869E-2</v>
      </c>
      <c r="R8298">
        <v>3</v>
      </c>
    </row>
    <row r="8299" spans="1:18" x14ac:dyDescent="0.25">
      <c r="A8299" t="s">
        <v>8107</v>
      </c>
      <c r="B8299">
        <v>2017</v>
      </c>
      <c r="C8299">
        <v>7</v>
      </c>
      <c r="D8299">
        <v>30</v>
      </c>
      <c r="E8299" t="s">
        <v>7357</v>
      </c>
      <c r="F8299" s="1" t="s">
        <v>9480</v>
      </c>
      <c r="G8299" s="1" t="s">
        <v>9480</v>
      </c>
      <c r="H8299" s="1" t="s">
        <v>9480</v>
      </c>
      <c r="I8299" t="s">
        <v>15757</v>
      </c>
      <c r="J8299" t="s">
        <v>23</v>
      </c>
      <c r="K8299">
        <v>1650</v>
      </c>
      <c r="L8299">
        <v>198000</v>
      </c>
      <c r="M8299">
        <v>120</v>
      </c>
      <c r="N8299" t="e">
        <v>#N/A</v>
      </c>
      <c r="O8299" t="e">
        <v>#N/A</v>
      </c>
      <c r="P8299">
        <v>0</v>
      </c>
      <c r="Q8299">
        <v>0</v>
      </c>
      <c r="R8299">
        <v>3</v>
      </c>
    </row>
    <row r="8300" spans="1:18" x14ac:dyDescent="0.25">
      <c r="A8300" t="s">
        <v>8107</v>
      </c>
      <c r="B8300">
        <v>2017</v>
      </c>
      <c r="C8300">
        <v>7</v>
      </c>
      <c r="D8300">
        <v>30</v>
      </c>
      <c r="E8300" t="s">
        <v>7357</v>
      </c>
      <c r="F8300" s="1" t="s">
        <v>5207</v>
      </c>
      <c r="G8300" s="1" t="s">
        <v>20931</v>
      </c>
      <c r="H8300" s="1" t="s">
        <v>7263</v>
      </c>
      <c r="I8300" t="s">
        <v>20965</v>
      </c>
      <c r="J8300" t="s">
        <v>23</v>
      </c>
      <c r="K8300">
        <v>6660</v>
      </c>
      <c r="L8300">
        <v>812520</v>
      </c>
      <c r="M8300">
        <v>122</v>
      </c>
      <c r="N8300" t="s">
        <v>9108</v>
      </c>
      <c r="O8300" t="s">
        <v>9458</v>
      </c>
      <c r="P8300">
        <v>0</v>
      </c>
      <c r="Q8300">
        <v>5.5249692175779658E-2</v>
      </c>
      <c r="R8300">
        <v>3</v>
      </c>
    </row>
    <row r="8301" spans="1:18" x14ac:dyDescent="0.25">
      <c r="A8301" t="s">
        <v>8107</v>
      </c>
      <c r="B8301">
        <v>2017</v>
      </c>
      <c r="C8301">
        <v>7</v>
      </c>
      <c r="D8301">
        <v>30</v>
      </c>
      <c r="E8301" t="s">
        <v>7357</v>
      </c>
      <c r="F8301" s="1" t="s">
        <v>5207</v>
      </c>
      <c r="G8301" s="1" t="s">
        <v>20931</v>
      </c>
      <c r="H8301" s="1" t="s">
        <v>7263</v>
      </c>
      <c r="I8301" t="s">
        <v>6519</v>
      </c>
      <c r="J8301" t="s">
        <v>23</v>
      </c>
      <c r="K8301">
        <v>4440</v>
      </c>
      <c r="L8301">
        <v>553934.4</v>
      </c>
      <c r="M8301">
        <v>124.76</v>
      </c>
      <c r="N8301" t="s">
        <v>9106</v>
      </c>
      <c r="O8301" t="s">
        <v>9459</v>
      </c>
      <c r="P8301">
        <v>0</v>
      </c>
      <c r="Q8301">
        <v>5.3850305373165194E-2</v>
      </c>
      <c r="R8301">
        <v>3</v>
      </c>
    </row>
    <row r="8302" spans="1:18" x14ac:dyDescent="0.25">
      <c r="A8302" t="s">
        <v>3190</v>
      </c>
      <c r="B8302">
        <v>2018</v>
      </c>
      <c r="C8302">
        <v>12</v>
      </c>
      <c r="D8302">
        <v>29</v>
      </c>
      <c r="E8302" t="s">
        <v>31</v>
      </c>
      <c r="F8302" s="1" t="s">
        <v>3205</v>
      </c>
      <c r="G8302" s="1" t="s">
        <v>18746</v>
      </c>
      <c r="H8302" s="1" t="s">
        <v>3204</v>
      </c>
      <c r="I8302" t="s">
        <v>18813</v>
      </c>
      <c r="J8302" t="s">
        <v>23</v>
      </c>
      <c r="K8302">
        <v>156</v>
      </c>
      <c r="L8302">
        <v>6888</v>
      </c>
      <c r="M8302">
        <v>44.15</v>
      </c>
      <c r="N8302" t="s">
        <v>22020</v>
      </c>
      <c r="O8302" t="s">
        <v>23331</v>
      </c>
      <c r="P8302">
        <v>0</v>
      </c>
      <c r="Q8302">
        <v>0</v>
      </c>
      <c r="R8302">
        <v>4</v>
      </c>
    </row>
    <row r="8303" spans="1:18" x14ac:dyDescent="0.25">
      <c r="A8303" t="s">
        <v>10840</v>
      </c>
      <c r="B8303">
        <v>2019</v>
      </c>
      <c r="C8303">
        <v>4</v>
      </c>
      <c r="D8303">
        <v>19</v>
      </c>
      <c r="E8303" t="s">
        <v>2641</v>
      </c>
      <c r="F8303" s="1" t="s">
        <v>3205</v>
      </c>
      <c r="G8303" s="1" t="s">
        <v>3863</v>
      </c>
      <c r="H8303" s="1" t="s">
        <v>3206</v>
      </c>
      <c r="I8303" t="s">
        <v>19206</v>
      </c>
      <c r="J8303" t="s">
        <v>23</v>
      </c>
      <c r="K8303">
        <v>10050</v>
      </c>
      <c r="L8303">
        <v>527625</v>
      </c>
      <c r="M8303">
        <v>52.5</v>
      </c>
      <c r="N8303" t="s">
        <v>9305</v>
      </c>
      <c r="O8303" t="s">
        <v>9530</v>
      </c>
      <c r="P8303">
        <v>3.1450189480311259E-2</v>
      </c>
      <c r="Q8303">
        <v>0</v>
      </c>
      <c r="R8303">
        <v>2</v>
      </c>
    </row>
    <row r="8304" spans="1:18" x14ac:dyDescent="0.25">
      <c r="A8304" t="s">
        <v>10840</v>
      </c>
      <c r="B8304">
        <v>2019</v>
      </c>
      <c r="C8304">
        <v>4</v>
      </c>
      <c r="D8304">
        <v>19</v>
      </c>
      <c r="E8304" t="s">
        <v>2641</v>
      </c>
      <c r="F8304" s="1" t="s">
        <v>3205</v>
      </c>
      <c r="G8304" s="1" t="s">
        <v>3863</v>
      </c>
      <c r="H8304" s="1" t="s">
        <v>3206</v>
      </c>
      <c r="I8304" t="s">
        <v>19210</v>
      </c>
      <c r="J8304" t="s">
        <v>23</v>
      </c>
      <c r="K8304">
        <v>9840</v>
      </c>
      <c r="L8304">
        <v>516600</v>
      </c>
      <c r="M8304">
        <v>52.5</v>
      </c>
      <c r="N8304" t="s">
        <v>9344</v>
      </c>
      <c r="O8304" t="s">
        <v>9496</v>
      </c>
      <c r="P8304">
        <v>3.9816758144422926E-2</v>
      </c>
      <c r="Q8304">
        <v>0</v>
      </c>
      <c r="R8304">
        <v>2</v>
      </c>
    </row>
    <row r="8305" spans="1:18" x14ac:dyDescent="0.25">
      <c r="A8305" t="s">
        <v>16821</v>
      </c>
      <c r="B8305">
        <v>2018</v>
      </c>
      <c r="C8305">
        <v>5</v>
      </c>
      <c r="D8305">
        <v>3</v>
      </c>
      <c r="E8305" t="s">
        <v>16454</v>
      </c>
      <c r="F8305" s="1" t="s">
        <v>9480</v>
      </c>
      <c r="G8305" s="1" t="s">
        <v>9480</v>
      </c>
      <c r="H8305" s="1" t="s">
        <v>9480</v>
      </c>
      <c r="I8305" t="s">
        <v>16438</v>
      </c>
      <c r="J8305" t="s">
        <v>23</v>
      </c>
      <c r="K8305">
        <v>400</v>
      </c>
      <c r="L8305">
        <v>55000</v>
      </c>
      <c r="M8305">
        <v>137.5</v>
      </c>
      <c r="N8305" t="e">
        <v>#N/A</v>
      </c>
      <c r="O8305" t="e">
        <v>#N/A</v>
      </c>
      <c r="P8305">
        <v>0</v>
      </c>
      <c r="Q8305">
        <v>0</v>
      </c>
      <c r="R8305">
        <v>2</v>
      </c>
    </row>
    <row r="8306" spans="1:18" x14ac:dyDescent="0.25">
      <c r="A8306" t="s">
        <v>16821</v>
      </c>
      <c r="B8306">
        <v>2018</v>
      </c>
      <c r="C8306">
        <v>5</v>
      </c>
      <c r="D8306">
        <v>3</v>
      </c>
      <c r="E8306" t="s">
        <v>16454</v>
      </c>
      <c r="F8306" s="1" t="s">
        <v>9480</v>
      </c>
      <c r="G8306" s="1" t="s">
        <v>9480</v>
      </c>
      <c r="H8306" s="1" t="s">
        <v>9480</v>
      </c>
      <c r="I8306" t="s">
        <v>16439</v>
      </c>
      <c r="J8306" t="s">
        <v>23</v>
      </c>
      <c r="K8306">
        <v>2160</v>
      </c>
      <c r="L8306">
        <v>209520</v>
      </c>
      <c r="M8306">
        <v>97</v>
      </c>
      <c r="N8306" t="e">
        <v>#N/A</v>
      </c>
      <c r="O8306" t="e">
        <v>#N/A</v>
      </c>
      <c r="P8306">
        <v>0</v>
      </c>
      <c r="Q8306">
        <v>0</v>
      </c>
      <c r="R8306">
        <v>2</v>
      </c>
    </row>
    <row r="8307" spans="1:18" x14ac:dyDescent="0.25">
      <c r="A8307" t="s">
        <v>1813</v>
      </c>
      <c r="B8307">
        <v>2017</v>
      </c>
      <c r="C8307">
        <v>9</v>
      </c>
      <c r="D8307">
        <v>11</v>
      </c>
      <c r="E8307" t="s">
        <v>1594</v>
      </c>
      <c r="F8307" s="1" t="s">
        <v>3205</v>
      </c>
      <c r="G8307" s="1" t="s">
        <v>3863</v>
      </c>
      <c r="H8307" s="1" t="s">
        <v>3206</v>
      </c>
      <c r="I8307" t="s">
        <v>19054</v>
      </c>
      <c r="J8307" t="s">
        <v>23</v>
      </c>
      <c r="K8307">
        <v>20405</v>
      </c>
      <c r="L8307">
        <v>834299.24</v>
      </c>
      <c r="M8307">
        <v>40.89</v>
      </c>
      <c r="N8307" t="s">
        <v>9332</v>
      </c>
      <c r="O8307" t="s">
        <v>9531</v>
      </c>
      <c r="P8307">
        <v>0</v>
      </c>
      <c r="Q8307">
        <v>0</v>
      </c>
      <c r="R8307">
        <v>3</v>
      </c>
    </row>
    <row r="8308" spans="1:18" x14ac:dyDescent="0.25">
      <c r="A8308" t="s">
        <v>16823</v>
      </c>
      <c r="B8308">
        <v>2018</v>
      </c>
      <c r="C8308">
        <v>1</v>
      </c>
      <c r="D8308">
        <v>19</v>
      </c>
      <c r="E8308" t="s">
        <v>16454</v>
      </c>
      <c r="F8308" s="1" t="s">
        <v>9480</v>
      </c>
      <c r="G8308" s="1" t="s">
        <v>9480</v>
      </c>
      <c r="H8308" s="1" t="s">
        <v>9480</v>
      </c>
      <c r="I8308" t="s">
        <v>16439</v>
      </c>
      <c r="J8308" t="s">
        <v>23</v>
      </c>
      <c r="K8308">
        <v>1080</v>
      </c>
      <c r="L8308">
        <v>109080</v>
      </c>
      <c r="M8308">
        <v>101</v>
      </c>
      <c r="N8308" t="e">
        <v>#N/A</v>
      </c>
      <c r="O8308" t="e">
        <v>#N/A</v>
      </c>
      <c r="P8308">
        <v>0</v>
      </c>
      <c r="Q8308">
        <v>0</v>
      </c>
      <c r="R8308">
        <v>1</v>
      </c>
    </row>
    <row r="8309" spans="1:18" x14ac:dyDescent="0.25">
      <c r="A8309" t="s">
        <v>15580</v>
      </c>
      <c r="B8309">
        <v>2019</v>
      </c>
      <c r="C8309">
        <v>9</v>
      </c>
      <c r="D8309">
        <v>14</v>
      </c>
      <c r="E8309" t="s">
        <v>8334</v>
      </c>
      <c r="F8309" s="1" t="s">
        <v>5207</v>
      </c>
      <c r="G8309" s="1" t="s">
        <v>20573</v>
      </c>
      <c r="H8309" s="1" t="s">
        <v>7263</v>
      </c>
      <c r="I8309" t="s">
        <v>20700</v>
      </c>
      <c r="J8309" t="s">
        <v>23</v>
      </c>
      <c r="K8309">
        <v>918.34</v>
      </c>
      <c r="L8309">
        <v>181831.32</v>
      </c>
      <c r="M8309">
        <v>198</v>
      </c>
      <c r="N8309" t="s">
        <v>7263</v>
      </c>
      <c r="O8309" t="s">
        <v>23274</v>
      </c>
      <c r="P8309">
        <v>0</v>
      </c>
      <c r="Q8309">
        <v>0</v>
      </c>
      <c r="R8309">
        <v>3</v>
      </c>
    </row>
    <row r="8310" spans="1:18" x14ac:dyDescent="0.25">
      <c r="A8310" t="s">
        <v>2481</v>
      </c>
      <c r="B8310">
        <v>2018</v>
      </c>
      <c r="C8310">
        <v>5</v>
      </c>
      <c r="D8310">
        <v>14</v>
      </c>
      <c r="E8310" t="s">
        <v>1620</v>
      </c>
      <c r="F8310" s="1" t="s">
        <v>3205</v>
      </c>
      <c r="G8310" s="1" t="s">
        <v>3863</v>
      </c>
      <c r="H8310" s="1" t="s">
        <v>3206</v>
      </c>
      <c r="I8310" t="s">
        <v>18998</v>
      </c>
      <c r="J8310" t="s">
        <v>23</v>
      </c>
      <c r="K8310">
        <v>10845</v>
      </c>
      <c r="L8310">
        <v>547672.5</v>
      </c>
      <c r="M8310">
        <v>50.5</v>
      </c>
      <c r="N8310" t="s">
        <v>9340</v>
      </c>
      <c r="O8310" t="s">
        <v>9482</v>
      </c>
      <c r="P8310">
        <v>8.0867377033553248E-2</v>
      </c>
      <c r="Q8310">
        <v>0</v>
      </c>
      <c r="R8310">
        <v>2</v>
      </c>
    </row>
    <row r="8311" spans="1:18" x14ac:dyDescent="0.25">
      <c r="A8311" t="s">
        <v>2481</v>
      </c>
      <c r="B8311">
        <v>2018</v>
      </c>
      <c r="C8311">
        <v>5</v>
      </c>
      <c r="D8311">
        <v>14</v>
      </c>
      <c r="E8311" t="s">
        <v>1620</v>
      </c>
      <c r="F8311" s="1" t="s">
        <v>3205</v>
      </c>
      <c r="G8311" s="1" t="s">
        <v>3863</v>
      </c>
      <c r="H8311" s="1" t="s">
        <v>3206</v>
      </c>
      <c r="I8311" t="s">
        <v>19002</v>
      </c>
      <c r="J8311" t="s">
        <v>23</v>
      </c>
      <c r="K8311">
        <v>5025</v>
      </c>
      <c r="L8311">
        <v>257782.5</v>
      </c>
      <c r="M8311">
        <v>51.3</v>
      </c>
      <c r="N8311" t="s">
        <v>9330</v>
      </c>
      <c r="O8311" t="s">
        <v>9524</v>
      </c>
      <c r="P8311">
        <v>0</v>
      </c>
      <c r="Q8311">
        <v>0</v>
      </c>
      <c r="R8311">
        <v>2</v>
      </c>
    </row>
    <row r="8312" spans="1:18" x14ac:dyDescent="0.25">
      <c r="A8312" t="s">
        <v>2481</v>
      </c>
      <c r="B8312">
        <v>2018</v>
      </c>
      <c r="C8312">
        <v>5</v>
      </c>
      <c r="D8312">
        <v>14</v>
      </c>
      <c r="E8312" t="s">
        <v>1620</v>
      </c>
      <c r="F8312" s="1" t="s">
        <v>3205</v>
      </c>
      <c r="G8312" s="1" t="s">
        <v>3863</v>
      </c>
      <c r="H8312" s="1" t="s">
        <v>3206</v>
      </c>
      <c r="I8312" t="s">
        <v>19107</v>
      </c>
      <c r="J8312" t="s">
        <v>23</v>
      </c>
      <c r="K8312">
        <v>1800</v>
      </c>
      <c r="L8312">
        <v>92340</v>
      </c>
      <c r="M8312">
        <v>51.3</v>
      </c>
      <c r="N8312" t="s">
        <v>9329</v>
      </c>
      <c r="O8312" t="s">
        <v>9493</v>
      </c>
      <c r="P8312">
        <v>0</v>
      </c>
      <c r="Q8312">
        <v>0</v>
      </c>
      <c r="R8312">
        <v>2</v>
      </c>
    </row>
    <row r="8313" spans="1:18" x14ac:dyDescent="0.25">
      <c r="A8313" t="s">
        <v>8397</v>
      </c>
      <c r="B8313">
        <v>2018</v>
      </c>
      <c r="C8313">
        <v>3</v>
      </c>
      <c r="D8313">
        <v>7</v>
      </c>
      <c r="E8313" t="s">
        <v>7357</v>
      </c>
      <c r="F8313" s="1" t="s">
        <v>5207</v>
      </c>
      <c r="G8313" s="1" t="s">
        <v>20931</v>
      </c>
      <c r="H8313" s="1" t="s">
        <v>7263</v>
      </c>
      <c r="I8313" t="s">
        <v>20946</v>
      </c>
      <c r="J8313" t="s">
        <v>23</v>
      </c>
      <c r="K8313">
        <v>475</v>
      </c>
      <c r="L8313">
        <v>51741.75</v>
      </c>
      <c r="M8313">
        <v>108.93</v>
      </c>
      <c r="N8313" t="s">
        <v>7263</v>
      </c>
      <c r="O8313" t="s">
        <v>23274</v>
      </c>
      <c r="P8313">
        <v>0</v>
      </c>
      <c r="Q8313">
        <v>0</v>
      </c>
      <c r="R8313">
        <v>1</v>
      </c>
    </row>
    <row r="8314" spans="1:18" x14ac:dyDescent="0.25">
      <c r="A8314" t="s">
        <v>8397</v>
      </c>
      <c r="B8314">
        <v>2018</v>
      </c>
      <c r="C8314">
        <v>3</v>
      </c>
      <c r="D8314">
        <v>7</v>
      </c>
      <c r="E8314" t="s">
        <v>7357</v>
      </c>
      <c r="F8314" s="1" t="s">
        <v>5207</v>
      </c>
      <c r="G8314" s="1" t="s">
        <v>20573</v>
      </c>
      <c r="H8314" s="1" t="s">
        <v>7263</v>
      </c>
      <c r="I8314" t="s">
        <v>20764</v>
      </c>
      <c r="J8314" t="s">
        <v>23</v>
      </c>
      <c r="K8314">
        <v>260</v>
      </c>
      <c r="L8314">
        <v>30420</v>
      </c>
      <c r="M8314">
        <v>117</v>
      </c>
      <c r="N8314" t="s">
        <v>9043</v>
      </c>
      <c r="O8314" t="s">
        <v>9465</v>
      </c>
      <c r="P8314">
        <v>0</v>
      </c>
      <c r="Q8314">
        <v>3.9029243790110295E-2</v>
      </c>
      <c r="R8314">
        <v>1</v>
      </c>
    </row>
    <row r="8315" spans="1:18" x14ac:dyDescent="0.25">
      <c r="A8315" t="s">
        <v>8397</v>
      </c>
      <c r="B8315">
        <v>2018</v>
      </c>
      <c r="C8315">
        <v>3</v>
      </c>
      <c r="D8315">
        <v>7</v>
      </c>
      <c r="E8315" t="s">
        <v>7357</v>
      </c>
      <c r="F8315" s="1" t="s">
        <v>5207</v>
      </c>
      <c r="G8315" s="1" t="s">
        <v>20573</v>
      </c>
      <c r="H8315" s="1" t="s">
        <v>7263</v>
      </c>
      <c r="I8315" t="s">
        <v>20656</v>
      </c>
      <c r="J8315" t="s">
        <v>23</v>
      </c>
      <c r="K8315">
        <v>440</v>
      </c>
      <c r="L8315">
        <v>48400</v>
      </c>
      <c r="M8315">
        <v>110</v>
      </c>
      <c r="N8315" t="s">
        <v>8995</v>
      </c>
      <c r="O8315" t="s">
        <v>9471</v>
      </c>
      <c r="P8315">
        <v>0</v>
      </c>
      <c r="Q8315">
        <v>2.730993892398554E-2</v>
      </c>
      <c r="R8315">
        <v>1</v>
      </c>
    </row>
    <row r="8316" spans="1:18" x14ac:dyDescent="0.25">
      <c r="A8316" t="s">
        <v>8397</v>
      </c>
      <c r="B8316">
        <v>2018</v>
      </c>
      <c r="C8316">
        <v>3</v>
      </c>
      <c r="D8316">
        <v>7</v>
      </c>
      <c r="E8316" t="s">
        <v>7357</v>
      </c>
      <c r="F8316" s="1" t="s">
        <v>5207</v>
      </c>
      <c r="G8316" s="1" t="s">
        <v>20573</v>
      </c>
      <c r="H8316" s="1" t="s">
        <v>7263</v>
      </c>
      <c r="I8316" t="s">
        <v>20778</v>
      </c>
      <c r="J8316" t="s">
        <v>23</v>
      </c>
      <c r="K8316">
        <v>200</v>
      </c>
      <c r="L8316">
        <v>23400</v>
      </c>
      <c r="M8316">
        <v>117</v>
      </c>
      <c r="N8316" t="s">
        <v>7263</v>
      </c>
      <c r="O8316" t="s">
        <v>23274</v>
      </c>
      <c r="P8316">
        <v>0</v>
      </c>
      <c r="Q8316">
        <v>0</v>
      </c>
      <c r="R8316">
        <v>1</v>
      </c>
    </row>
    <row r="8317" spans="1:18" x14ac:dyDescent="0.25">
      <c r="A8317" t="s">
        <v>8397</v>
      </c>
      <c r="B8317">
        <v>2018</v>
      </c>
      <c r="C8317">
        <v>3</v>
      </c>
      <c r="D8317">
        <v>7</v>
      </c>
      <c r="E8317" t="s">
        <v>7357</v>
      </c>
      <c r="F8317" s="1" t="s">
        <v>5207</v>
      </c>
      <c r="G8317" s="1" t="s">
        <v>20573</v>
      </c>
      <c r="H8317" s="1" t="s">
        <v>7263</v>
      </c>
      <c r="I8317" t="s">
        <v>6097</v>
      </c>
      <c r="J8317" t="s">
        <v>23</v>
      </c>
      <c r="K8317">
        <v>80</v>
      </c>
      <c r="L8317">
        <v>8800</v>
      </c>
      <c r="M8317">
        <v>110</v>
      </c>
      <c r="N8317" t="s">
        <v>9055</v>
      </c>
      <c r="O8317" t="s">
        <v>9863</v>
      </c>
      <c r="P8317">
        <v>0</v>
      </c>
      <c r="Q8317">
        <v>0</v>
      </c>
      <c r="R8317">
        <v>1</v>
      </c>
    </row>
    <row r="8318" spans="1:18" x14ac:dyDescent="0.25">
      <c r="A8318" t="s">
        <v>8397</v>
      </c>
      <c r="B8318">
        <v>2018</v>
      </c>
      <c r="C8318">
        <v>3</v>
      </c>
      <c r="D8318">
        <v>7</v>
      </c>
      <c r="E8318" t="s">
        <v>7357</v>
      </c>
      <c r="F8318" s="1" t="s">
        <v>5207</v>
      </c>
      <c r="G8318" s="1" t="s">
        <v>20573</v>
      </c>
      <c r="H8318" s="1" t="s">
        <v>7263</v>
      </c>
      <c r="I8318" t="s">
        <v>20717</v>
      </c>
      <c r="J8318" t="s">
        <v>23</v>
      </c>
      <c r="K8318">
        <v>620</v>
      </c>
      <c r="L8318">
        <v>62000</v>
      </c>
      <c r="M8318">
        <v>100</v>
      </c>
      <c r="N8318" t="s">
        <v>8855</v>
      </c>
      <c r="O8318" t="s">
        <v>9463</v>
      </c>
      <c r="P8318">
        <v>0</v>
      </c>
      <c r="Q8318">
        <v>4.5717886060994917E-2</v>
      </c>
      <c r="R8318">
        <v>1</v>
      </c>
    </row>
    <row r="8319" spans="1:18" x14ac:dyDescent="0.25">
      <c r="A8319" t="s">
        <v>8397</v>
      </c>
      <c r="B8319">
        <v>2018</v>
      </c>
      <c r="C8319">
        <v>3</v>
      </c>
      <c r="D8319">
        <v>7</v>
      </c>
      <c r="E8319" t="s">
        <v>7357</v>
      </c>
      <c r="F8319" s="1" t="s">
        <v>5207</v>
      </c>
      <c r="G8319" s="1" t="s">
        <v>20573</v>
      </c>
      <c r="H8319" s="1" t="s">
        <v>7263</v>
      </c>
      <c r="I8319" t="s">
        <v>20635</v>
      </c>
      <c r="J8319" t="s">
        <v>23</v>
      </c>
      <c r="K8319">
        <v>20</v>
      </c>
      <c r="L8319">
        <v>1814.6</v>
      </c>
      <c r="M8319">
        <v>90.73</v>
      </c>
      <c r="N8319" t="s">
        <v>7263</v>
      </c>
      <c r="O8319" t="s">
        <v>23274</v>
      </c>
      <c r="P8319">
        <v>0</v>
      </c>
      <c r="Q8319">
        <v>0</v>
      </c>
      <c r="R8319">
        <v>1</v>
      </c>
    </row>
    <row r="8320" spans="1:18" x14ac:dyDescent="0.25">
      <c r="A8320" t="s">
        <v>8397</v>
      </c>
      <c r="B8320">
        <v>2018</v>
      </c>
      <c r="C8320">
        <v>3</v>
      </c>
      <c r="D8320">
        <v>7</v>
      </c>
      <c r="E8320" t="s">
        <v>7357</v>
      </c>
      <c r="F8320" s="1" t="s">
        <v>5207</v>
      </c>
      <c r="G8320" s="1" t="s">
        <v>20573</v>
      </c>
      <c r="H8320" s="1" t="s">
        <v>7263</v>
      </c>
      <c r="I8320" t="s">
        <v>20647</v>
      </c>
      <c r="J8320" t="s">
        <v>23</v>
      </c>
      <c r="K8320">
        <v>650</v>
      </c>
      <c r="L8320">
        <v>56017</v>
      </c>
      <c r="M8320">
        <v>86.18</v>
      </c>
      <c r="N8320" t="s">
        <v>7263</v>
      </c>
      <c r="O8320" t="s">
        <v>23274</v>
      </c>
      <c r="P8320">
        <v>0</v>
      </c>
      <c r="Q8320">
        <v>0</v>
      </c>
      <c r="R8320">
        <v>1</v>
      </c>
    </row>
    <row r="8321" spans="1:18" x14ac:dyDescent="0.25">
      <c r="A8321" t="s">
        <v>8397</v>
      </c>
      <c r="B8321">
        <v>2018</v>
      </c>
      <c r="C8321">
        <v>3</v>
      </c>
      <c r="D8321">
        <v>7</v>
      </c>
      <c r="E8321" t="s">
        <v>7357</v>
      </c>
      <c r="F8321" s="1" t="s">
        <v>5207</v>
      </c>
      <c r="G8321" s="1" t="s">
        <v>20573</v>
      </c>
      <c r="H8321" s="1" t="s">
        <v>7263</v>
      </c>
      <c r="I8321" t="s">
        <v>20650</v>
      </c>
      <c r="J8321" t="s">
        <v>23</v>
      </c>
      <c r="K8321">
        <v>675</v>
      </c>
      <c r="L8321">
        <v>74250</v>
      </c>
      <c r="M8321">
        <v>110</v>
      </c>
      <c r="N8321" t="s">
        <v>7263</v>
      </c>
      <c r="O8321" t="s">
        <v>23274</v>
      </c>
      <c r="P8321">
        <v>0</v>
      </c>
      <c r="Q8321">
        <v>0</v>
      </c>
      <c r="R8321">
        <v>1</v>
      </c>
    </row>
    <row r="8322" spans="1:18" x14ac:dyDescent="0.25">
      <c r="A8322" t="s">
        <v>8397</v>
      </c>
      <c r="B8322">
        <v>2018</v>
      </c>
      <c r="C8322">
        <v>3</v>
      </c>
      <c r="D8322">
        <v>7</v>
      </c>
      <c r="E8322" t="s">
        <v>7357</v>
      </c>
      <c r="F8322" s="1" t="s">
        <v>5207</v>
      </c>
      <c r="G8322" s="1" t="s">
        <v>20573</v>
      </c>
      <c r="H8322" s="1" t="s">
        <v>7263</v>
      </c>
      <c r="I8322" t="s">
        <v>20653</v>
      </c>
      <c r="J8322" t="s">
        <v>23</v>
      </c>
      <c r="K8322">
        <v>540</v>
      </c>
      <c r="L8322">
        <v>46537.2</v>
      </c>
      <c r="M8322">
        <v>86.18</v>
      </c>
      <c r="N8322" t="s">
        <v>8995</v>
      </c>
      <c r="O8322" t="s">
        <v>9471</v>
      </c>
      <c r="P8322">
        <v>0</v>
      </c>
      <c r="Q8322">
        <v>2.730993892398554E-2</v>
      </c>
      <c r="R8322">
        <v>1</v>
      </c>
    </row>
    <row r="8323" spans="1:18" x14ac:dyDescent="0.25">
      <c r="A8323" t="s">
        <v>8397</v>
      </c>
      <c r="B8323">
        <v>2018</v>
      </c>
      <c r="C8323">
        <v>3</v>
      </c>
      <c r="D8323">
        <v>7</v>
      </c>
      <c r="E8323" t="s">
        <v>7357</v>
      </c>
      <c r="F8323" s="1" t="s">
        <v>5207</v>
      </c>
      <c r="G8323" s="1" t="s">
        <v>20573</v>
      </c>
      <c r="H8323" s="1" t="s">
        <v>7263</v>
      </c>
      <c r="I8323" t="s">
        <v>20709</v>
      </c>
      <c r="J8323" t="s">
        <v>23</v>
      </c>
      <c r="K8323">
        <v>1260</v>
      </c>
      <c r="L8323">
        <v>126000</v>
      </c>
      <c r="M8323">
        <v>100</v>
      </c>
      <c r="N8323" t="s">
        <v>9024</v>
      </c>
      <c r="O8323" t="s">
        <v>9469</v>
      </c>
      <c r="P8323">
        <v>0</v>
      </c>
      <c r="Q8323">
        <v>3.3430295232662992E-2</v>
      </c>
      <c r="R8323">
        <v>1</v>
      </c>
    </row>
    <row r="8324" spans="1:18" x14ac:dyDescent="0.25">
      <c r="A8324" t="s">
        <v>8397</v>
      </c>
      <c r="B8324">
        <v>2018</v>
      </c>
      <c r="C8324">
        <v>3</v>
      </c>
      <c r="D8324">
        <v>7</v>
      </c>
      <c r="E8324" t="s">
        <v>7357</v>
      </c>
      <c r="F8324" s="1" t="s">
        <v>5207</v>
      </c>
      <c r="G8324" s="1" t="s">
        <v>20573</v>
      </c>
      <c r="H8324" s="1" t="s">
        <v>7263</v>
      </c>
      <c r="I8324" t="s">
        <v>20725</v>
      </c>
      <c r="J8324" t="s">
        <v>23</v>
      </c>
      <c r="K8324">
        <v>560</v>
      </c>
      <c r="L8324">
        <v>56000</v>
      </c>
      <c r="M8324">
        <v>100</v>
      </c>
      <c r="N8324" t="s">
        <v>7263</v>
      </c>
      <c r="O8324" t="s">
        <v>23274</v>
      </c>
      <c r="P8324">
        <v>0</v>
      </c>
      <c r="Q8324">
        <v>0</v>
      </c>
      <c r="R8324">
        <v>1</v>
      </c>
    </row>
    <row r="8325" spans="1:18" x14ac:dyDescent="0.25">
      <c r="A8325" t="s">
        <v>8397</v>
      </c>
      <c r="B8325">
        <v>2018</v>
      </c>
      <c r="C8325">
        <v>3</v>
      </c>
      <c r="D8325">
        <v>7</v>
      </c>
      <c r="E8325" t="s">
        <v>7357</v>
      </c>
      <c r="F8325" s="1" t="s">
        <v>5207</v>
      </c>
      <c r="G8325" s="1" t="s">
        <v>20573</v>
      </c>
      <c r="H8325" s="1" t="s">
        <v>7263</v>
      </c>
      <c r="I8325" t="s">
        <v>20736</v>
      </c>
      <c r="J8325" t="s">
        <v>23</v>
      </c>
      <c r="K8325">
        <v>20</v>
      </c>
      <c r="L8325">
        <v>2000</v>
      </c>
      <c r="M8325">
        <v>100</v>
      </c>
      <c r="N8325" t="s">
        <v>7263</v>
      </c>
      <c r="O8325" t="s">
        <v>23274</v>
      </c>
      <c r="P8325">
        <v>0</v>
      </c>
      <c r="Q8325">
        <v>0</v>
      </c>
      <c r="R8325">
        <v>1</v>
      </c>
    </row>
    <row r="8326" spans="1:18" x14ac:dyDescent="0.25">
      <c r="A8326" t="s">
        <v>8397</v>
      </c>
      <c r="B8326">
        <v>2018</v>
      </c>
      <c r="C8326">
        <v>3</v>
      </c>
      <c r="D8326">
        <v>7</v>
      </c>
      <c r="E8326" t="s">
        <v>7357</v>
      </c>
      <c r="F8326" s="1" t="s">
        <v>5207</v>
      </c>
      <c r="G8326" s="1" t="s">
        <v>20931</v>
      </c>
      <c r="H8326" s="1" t="s">
        <v>7263</v>
      </c>
      <c r="I8326" t="s">
        <v>20965</v>
      </c>
      <c r="J8326" t="s">
        <v>23</v>
      </c>
      <c r="K8326">
        <v>100</v>
      </c>
      <c r="L8326">
        <v>12414</v>
      </c>
      <c r="M8326">
        <v>124.14</v>
      </c>
      <c r="N8326" t="s">
        <v>9108</v>
      </c>
      <c r="O8326" t="s">
        <v>9458</v>
      </c>
      <c r="P8326">
        <v>0</v>
      </c>
      <c r="Q8326">
        <v>5.5249692175779658E-2</v>
      </c>
      <c r="R8326">
        <v>1</v>
      </c>
    </row>
    <row r="8327" spans="1:18" x14ac:dyDescent="0.25">
      <c r="A8327" t="s">
        <v>10524</v>
      </c>
      <c r="B8327">
        <v>2019</v>
      </c>
      <c r="C8327">
        <v>3</v>
      </c>
      <c r="D8327">
        <v>20</v>
      </c>
      <c r="E8327" t="s">
        <v>174</v>
      </c>
      <c r="F8327" s="1" t="s">
        <v>3205</v>
      </c>
      <c r="G8327" s="1" t="s">
        <v>3384</v>
      </c>
      <c r="H8327" s="1" t="s">
        <v>3206</v>
      </c>
      <c r="I8327" t="s">
        <v>17454</v>
      </c>
      <c r="J8327" t="s">
        <v>23</v>
      </c>
      <c r="K8327">
        <v>4190</v>
      </c>
      <c r="L8327">
        <v>199024.98</v>
      </c>
      <c r="M8327">
        <v>47.5</v>
      </c>
      <c r="N8327" t="s">
        <v>168</v>
      </c>
      <c r="O8327" t="s">
        <v>9481</v>
      </c>
      <c r="P8327">
        <v>2.7900708435018715E-2</v>
      </c>
      <c r="Q8327">
        <v>0</v>
      </c>
      <c r="R8327">
        <v>1</v>
      </c>
    </row>
    <row r="8328" spans="1:18" x14ac:dyDescent="0.25">
      <c r="A8328" t="s">
        <v>10524</v>
      </c>
      <c r="B8328">
        <v>2019</v>
      </c>
      <c r="C8328">
        <v>3</v>
      </c>
      <c r="D8328">
        <v>20</v>
      </c>
      <c r="E8328" t="s">
        <v>174</v>
      </c>
      <c r="F8328" s="1" t="s">
        <v>3205</v>
      </c>
      <c r="G8328" s="1" t="s">
        <v>3384</v>
      </c>
      <c r="H8328" s="1" t="s">
        <v>3206</v>
      </c>
      <c r="I8328" t="s">
        <v>17213</v>
      </c>
      <c r="J8328" t="s">
        <v>23</v>
      </c>
      <c r="K8328">
        <v>15365</v>
      </c>
      <c r="L8328">
        <v>729837.44</v>
      </c>
      <c r="M8328">
        <v>47.5</v>
      </c>
      <c r="N8328" t="s">
        <v>163</v>
      </c>
      <c r="O8328" t="s">
        <v>9505</v>
      </c>
      <c r="P8328">
        <v>3.8218627714528705E-2</v>
      </c>
      <c r="Q8328">
        <v>0</v>
      </c>
      <c r="R8328">
        <v>1</v>
      </c>
    </row>
    <row r="8329" spans="1:18" x14ac:dyDescent="0.25">
      <c r="A8329" t="s">
        <v>10924</v>
      </c>
      <c r="B8329">
        <v>2019</v>
      </c>
      <c r="C8329">
        <v>5</v>
      </c>
      <c r="D8329">
        <v>20</v>
      </c>
      <c r="E8329" t="s">
        <v>15699</v>
      </c>
      <c r="F8329" s="1" t="s">
        <v>3205</v>
      </c>
      <c r="G8329" s="1" t="s">
        <v>3384</v>
      </c>
      <c r="H8329" s="1" t="s">
        <v>3206</v>
      </c>
      <c r="I8329" t="s">
        <v>17454</v>
      </c>
      <c r="J8329" t="s">
        <v>23</v>
      </c>
      <c r="K8329">
        <v>4240</v>
      </c>
      <c r="L8329">
        <v>203520</v>
      </c>
      <c r="M8329">
        <v>48</v>
      </c>
      <c r="N8329" t="s">
        <v>168</v>
      </c>
      <c r="O8329" t="s">
        <v>9481</v>
      </c>
      <c r="P8329">
        <v>2.7900708435018715E-2</v>
      </c>
      <c r="Q8329">
        <v>0</v>
      </c>
      <c r="R8329">
        <v>2</v>
      </c>
    </row>
    <row r="8330" spans="1:18" x14ac:dyDescent="0.25">
      <c r="A8330" t="s">
        <v>10924</v>
      </c>
      <c r="B8330">
        <v>2019</v>
      </c>
      <c r="C8330">
        <v>5</v>
      </c>
      <c r="D8330">
        <v>20</v>
      </c>
      <c r="E8330" t="s">
        <v>15699</v>
      </c>
      <c r="F8330" s="1" t="s">
        <v>3205</v>
      </c>
      <c r="G8330" s="1" t="s">
        <v>3384</v>
      </c>
      <c r="H8330" s="1" t="s">
        <v>3206</v>
      </c>
      <c r="I8330" t="s">
        <v>17213</v>
      </c>
      <c r="J8330" t="s">
        <v>23</v>
      </c>
      <c r="K8330">
        <v>3535</v>
      </c>
      <c r="L8330">
        <v>169680</v>
      </c>
      <c r="M8330">
        <v>48</v>
      </c>
      <c r="N8330" t="s">
        <v>163</v>
      </c>
      <c r="O8330" t="s">
        <v>9505</v>
      </c>
      <c r="P8330">
        <v>3.8218627714528705E-2</v>
      </c>
      <c r="Q8330">
        <v>0</v>
      </c>
      <c r="R8330">
        <v>2</v>
      </c>
    </row>
    <row r="8331" spans="1:18" x14ac:dyDescent="0.25">
      <c r="A8331" t="s">
        <v>10924</v>
      </c>
      <c r="B8331">
        <v>2019</v>
      </c>
      <c r="C8331">
        <v>5</v>
      </c>
      <c r="D8331">
        <v>20</v>
      </c>
      <c r="E8331" t="s">
        <v>15699</v>
      </c>
      <c r="F8331" s="1" t="s">
        <v>3205</v>
      </c>
      <c r="G8331" s="1" t="s">
        <v>3384</v>
      </c>
      <c r="H8331" s="1" t="s">
        <v>3206</v>
      </c>
      <c r="I8331" t="s">
        <v>17215</v>
      </c>
      <c r="J8331" t="s">
        <v>23</v>
      </c>
      <c r="K8331">
        <v>9542</v>
      </c>
      <c r="L8331">
        <v>458016</v>
      </c>
      <c r="M8331">
        <v>48</v>
      </c>
      <c r="N8331" t="s">
        <v>170</v>
      </c>
      <c r="O8331" t="s">
        <v>9516</v>
      </c>
      <c r="P8331">
        <v>3.660242098978287E-2</v>
      </c>
      <c r="Q8331">
        <v>0</v>
      </c>
      <c r="R8331">
        <v>2</v>
      </c>
    </row>
    <row r="8332" spans="1:18" x14ac:dyDescent="0.25">
      <c r="A8332" t="s">
        <v>10924</v>
      </c>
      <c r="B8332">
        <v>2019</v>
      </c>
      <c r="C8332">
        <v>5</v>
      </c>
      <c r="D8332">
        <v>20</v>
      </c>
      <c r="E8332" t="s">
        <v>15699</v>
      </c>
      <c r="F8332" s="1" t="s">
        <v>3205</v>
      </c>
      <c r="G8332" s="1" t="s">
        <v>18031</v>
      </c>
      <c r="H8332" s="1" t="s">
        <v>3204</v>
      </c>
      <c r="I8332" t="s">
        <v>18066</v>
      </c>
      <c r="J8332" t="s">
        <v>23</v>
      </c>
      <c r="K8332">
        <v>1307</v>
      </c>
      <c r="L8332">
        <v>66003.5</v>
      </c>
      <c r="M8332">
        <v>50.5</v>
      </c>
      <c r="N8332" t="s">
        <v>9160</v>
      </c>
      <c r="O8332" t="s">
        <v>9647</v>
      </c>
      <c r="P8332">
        <v>0</v>
      </c>
      <c r="Q8332">
        <v>0</v>
      </c>
      <c r="R8332">
        <v>2</v>
      </c>
    </row>
    <row r="8333" spans="1:18" x14ac:dyDescent="0.25">
      <c r="A8333" t="s">
        <v>2854</v>
      </c>
      <c r="B8333">
        <v>2018</v>
      </c>
      <c r="C8333">
        <v>9</v>
      </c>
      <c r="D8333">
        <v>28</v>
      </c>
      <c r="E8333" t="s">
        <v>1620</v>
      </c>
      <c r="F8333" s="1" t="s">
        <v>3205</v>
      </c>
      <c r="G8333" s="1" t="s">
        <v>3863</v>
      </c>
      <c r="H8333" s="1" t="s">
        <v>3206</v>
      </c>
      <c r="I8333" t="s">
        <v>19002</v>
      </c>
      <c r="J8333" t="s">
        <v>23</v>
      </c>
      <c r="K8333">
        <v>2005</v>
      </c>
      <c r="L8333">
        <v>106265</v>
      </c>
      <c r="M8333">
        <v>53</v>
      </c>
      <c r="N8333" t="s">
        <v>9330</v>
      </c>
      <c r="O8333" t="s">
        <v>9524</v>
      </c>
      <c r="P8333">
        <v>0</v>
      </c>
      <c r="Q8333">
        <v>0</v>
      </c>
      <c r="R8333">
        <v>3</v>
      </c>
    </row>
    <row r="8334" spans="1:18" x14ac:dyDescent="0.25">
      <c r="A8334" t="s">
        <v>2854</v>
      </c>
      <c r="B8334">
        <v>2018</v>
      </c>
      <c r="C8334">
        <v>9</v>
      </c>
      <c r="D8334">
        <v>28</v>
      </c>
      <c r="E8334" t="s">
        <v>1620</v>
      </c>
      <c r="F8334" s="1" t="s">
        <v>3205</v>
      </c>
      <c r="G8334" s="1" t="s">
        <v>3863</v>
      </c>
      <c r="H8334" s="1" t="s">
        <v>3206</v>
      </c>
      <c r="I8334" t="s">
        <v>19540</v>
      </c>
      <c r="J8334" t="s">
        <v>23</v>
      </c>
      <c r="K8334">
        <v>5380</v>
      </c>
      <c r="L8334">
        <v>263082</v>
      </c>
      <c r="M8334">
        <v>48.9</v>
      </c>
      <c r="N8334" t="s">
        <v>9303</v>
      </c>
      <c r="O8334" t="s">
        <v>9512</v>
      </c>
      <c r="P8334">
        <v>0</v>
      </c>
      <c r="Q8334">
        <v>0</v>
      </c>
      <c r="R8334">
        <v>3</v>
      </c>
    </row>
    <row r="8335" spans="1:18" x14ac:dyDescent="0.25">
      <c r="A8335" t="s">
        <v>2854</v>
      </c>
      <c r="B8335">
        <v>2018</v>
      </c>
      <c r="C8335">
        <v>9</v>
      </c>
      <c r="D8335">
        <v>28</v>
      </c>
      <c r="E8335" t="s">
        <v>1620</v>
      </c>
      <c r="F8335" s="1" t="s">
        <v>3205</v>
      </c>
      <c r="G8335" s="1" t="s">
        <v>3863</v>
      </c>
      <c r="H8335" s="1" t="s">
        <v>3206</v>
      </c>
      <c r="I8335" t="s">
        <v>19543</v>
      </c>
      <c r="J8335" t="s">
        <v>23</v>
      </c>
      <c r="K8335">
        <v>7460</v>
      </c>
      <c r="L8335">
        <v>378222</v>
      </c>
      <c r="M8335">
        <v>50.7</v>
      </c>
      <c r="N8335" t="s">
        <v>9308</v>
      </c>
      <c r="O8335" t="s">
        <v>9494</v>
      </c>
      <c r="P8335">
        <v>0</v>
      </c>
      <c r="Q8335">
        <v>0</v>
      </c>
      <c r="R8335">
        <v>3</v>
      </c>
    </row>
    <row r="8336" spans="1:18" x14ac:dyDescent="0.25">
      <c r="A8336" t="s">
        <v>2854</v>
      </c>
      <c r="B8336">
        <v>2018</v>
      </c>
      <c r="C8336">
        <v>9</v>
      </c>
      <c r="D8336">
        <v>28</v>
      </c>
      <c r="E8336" t="s">
        <v>1620</v>
      </c>
      <c r="F8336" s="1" t="s">
        <v>3205</v>
      </c>
      <c r="G8336" s="1" t="s">
        <v>3863</v>
      </c>
      <c r="H8336" s="1" t="s">
        <v>3206</v>
      </c>
      <c r="I8336" t="s">
        <v>19270</v>
      </c>
      <c r="J8336" t="s">
        <v>23</v>
      </c>
      <c r="K8336">
        <v>5550</v>
      </c>
      <c r="L8336">
        <v>356310</v>
      </c>
      <c r="M8336">
        <v>64.2</v>
      </c>
      <c r="N8336" t="s">
        <v>9313</v>
      </c>
      <c r="O8336" t="s">
        <v>9448</v>
      </c>
      <c r="P8336">
        <v>2.823689586550486E-2</v>
      </c>
      <c r="Q8336">
        <v>0</v>
      </c>
      <c r="R8336">
        <v>3</v>
      </c>
    </row>
    <row r="8337" spans="1:18" x14ac:dyDescent="0.25">
      <c r="A8337" t="s">
        <v>8448</v>
      </c>
      <c r="B8337">
        <v>2018</v>
      </c>
      <c r="C8337">
        <v>3</v>
      </c>
      <c r="D8337">
        <v>29</v>
      </c>
      <c r="E8337" t="s">
        <v>7357</v>
      </c>
      <c r="F8337" s="1" t="s">
        <v>5207</v>
      </c>
      <c r="G8337" s="1" t="s">
        <v>21008</v>
      </c>
      <c r="H8337" s="1" t="s">
        <v>7263</v>
      </c>
      <c r="I8337" t="s">
        <v>21033</v>
      </c>
      <c r="J8337" t="s">
        <v>23</v>
      </c>
      <c r="K8337">
        <v>90</v>
      </c>
      <c r="L8337">
        <v>12168</v>
      </c>
      <c r="M8337">
        <v>135.19999999999999</v>
      </c>
      <c r="N8337" t="s">
        <v>7263</v>
      </c>
      <c r="O8337" t="s">
        <v>23274</v>
      </c>
      <c r="P8337">
        <v>0</v>
      </c>
      <c r="Q8337">
        <v>0</v>
      </c>
      <c r="R8337">
        <v>1</v>
      </c>
    </row>
    <row r="8338" spans="1:18" x14ac:dyDescent="0.25">
      <c r="A8338" t="s">
        <v>7968</v>
      </c>
      <c r="B8338">
        <v>2017</v>
      </c>
      <c r="C8338">
        <v>3</v>
      </c>
      <c r="D8338">
        <v>29</v>
      </c>
      <c r="E8338" t="s">
        <v>7304</v>
      </c>
      <c r="F8338" s="1" t="s">
        <v>5207</v>
      </c>
      <c r="G8338" s="1" t="s">
        <v>6745</v>
      </c>
      <c r="H8338" s="1" t="s">
        <v>7263</v>
      </c>
      <c r="I8338" t="s">
        <v>7178</v>
      </c>
      <c r="J8338" t="s">
        <v>38</v>
      </c>
      <c r="K8338">
        <v>302</v>
      </c>
      <c r="L8338">
        <v>26056.79</v>
      </c>
      <c r="M8338">
        <v>86.28</v>
      </c>
      <c r="N8338" t="s">
        <v>7178</v>
      </c>
      <c r="O8338" t="s">
        <v>9945</v>
      </c>
      <c r="P8338">
        <v>0</v>
      </c>
      <c r="Q8338">
        <v>0</v>
      </c>
      <c r="R8338">
        <v>1</v>
      </c>
    </row>
    <row r="8339" spans="1:18" x14ac:dyDescent="0.25">
      <c r="A8339" t="s">
        <v>2701</v>
      </c>
      <c r="B8339">
        <v>2018</v>
      </c>
      <c r="C8339">
        <v>8</v>
      </c>
      <c r="D8339">
        <v>13</v>
      </c>
      <c r="E8339" t="s">
        <v>174</v>
      </c>
      <c r="F8339" s="1" t="s">
        <v>3205</v>
      </c>
      <c r="G8339" s="1" t="s">
        <v>3227</v>
      </c>
      <c r="H8339" s="1" t="s">
        <v>3206</v>
      </c>
      <c r="I8339" t="s">
        <v>19815</v>
      </c>
      <c r="J8339" t="s">
        <v>23</v>
      </c>
      <c r="K8339">
        <v>6576</v>
      </c>
      <c r="L8339">
        <v>503721.56</v>
      </c>
      <c r="M8339">
        <v>76.599999999999994</v>
      </c>
      <c r="N8339" t="s">
        <v>22088</v>
      </c>
      <c r="O8339" t="s">
        <v>23267</v>
      </c>
      <c r="P8339">
        <v>0</v>
      </c>
      <c r="Q8339">
        <v>0</v>
      </c>
      <c r="R8339">
        <v>3</v>
      </c>
    </row>
    <row r="8340" spans="1:18" x14ac:dyDescent="0.25">
      <c r="A8340" t="s">
        <v>2701</v>
      </c>
      <c r="B8340">
        <v>2018</v>
      </c>
      <c r="C8340">
        <v>8</v>
      </c>
      <c r="D8340">
        <v>13</v>
      </c>
      <c r="E8340" t="s">
        <v>174</v>
      </c>
      <c r="F8340" s="1" t="s">
        <v>3205</v>
      </c>
      <c r="G8340" s="1" t="s">
        <v>3227</v>
      </c>
      <c r="H8340" s="1" t="s">
        <v>3206</v>
      </c>
      <c r="I8340" t="s">
        <v>19792</v>
      </c>
      <c r="J8340" t="s">
        <v>23</v>
      </c>
      <c r="K8340">
        <v>6684</v>
      </c>
      <c r="L8340">
        <v>409060.83</v>
      </c>
      <c r="M8340">
        <v>61.2</v>
      </c>
      <c r="N8340" t="s">
        <v>22067</v>
      </c>
      <c r="O8340" t="s">
        <v>23263</v>
      </c>
      <c r="P8340">
        <v>0</v>
      </c>
      <c r="Q8340">
        <v>0</v>
      </c>
      <c r="R8340">
        <v>3</v>
      </c>
    </row>
    <row r="8341" spans="1:18" x14ac:dyDescent="0.25">
      <c r="A8341" t="s">
        <v>2701</v>
      </c>
      <c r="B8341">
        <v>2018</v>
      </c>
      <c r="C8341">
        <v>8</v>
      </c>
      <c r="D8341">
        <v>13</v>
      </c>
      <c r="E8341" t="s">
        <v>174</v>
      </c>
      <c r="F8341" s="1" t="s">
        <v>3205</v>
      </c>
      <c r="G8341" s="1" t="s">
        <v>3227</v>
      </c>
      <c r="H8341" s="1" t="s">
        <v>3206</v>
      </c>
      <c r="I8341" t="s">
        <v>19803</v>
      </c>
      <c r="J8341" t="s">
        <v>23</v>
      </c>
      <c r="K8341">
        <v>6677</v>
      </c>
      <c r="L8341">
        <v>519470.57</v>
      </c>
      <c r="M8341">
        <v>77.8</v>
      </c>
      <c r="N8341" t="s">
        <v>22092</v>
      </c>
      <c r="O8341" t="s">
        <v>23269</v>
      </c>
      <c r="P8341">
        <v>0</v>
      </c>
      <c r="Q8341">
        <v>0</v>
      </c>
      <c r="R8341">
        <v>3</v>
      </c>
    </row>
    <row r="8342" spans="1:18" x14ac:dyDescent="0.25">
      <c r="A8342" t="s">
        <v>3075</v>
      </c>
      <c r="B8342">
        <v>2018</v>
      </c>
      <c r="C8342">
        <v>12</v>
      </c>
      <c r="D8342">
        <v>1</v>
      </c>
      <c r="E8342" t="s">
        <v>2827</v>
      </c>
      <c r="F8342" s="1" t="s">
        <v>3205</v>
      </c>
      <c r="G8342" s="1" t="s">
        <v>3863</v>
      </c>
      <c r="H8342" s="1" t="s">
        <v>3206</v>
      </c>
      <c r="I8342" t="s">
        <v>18995</v>
      </c>
      <c r="J8342" t="s">
        <v>23</v>
      </c>
      <c r="K8342">
        <v>8030</v>
      </c>
      <c r="L8342">
        <v>371789</v>
      </c>
      <c r="M8342">
        <v>46.3</v>
      </c>
      <c r="N8342" t="s">
        <v>9347</v>
      </c>
      <c r="O8342" t="s">
        <v>9542</v>
      </c>
      <c r="P8342">
        <v>8.0289698840596724E-2</v>
      </c>
      <c r="Q8342">
        <v>0</v>
      </c>
      <c r="R8342">
        <v>4</v>
      </c>
    </row>
    <row r="8343" spans="1:18" x14ac:dyDescent="0.25">
      <c r="A8343" t="s">
        <v>3075</v>
      </c>
      <c r="B8343">
        <v>2018</v>
      </c>
      <c r="C8343">
        <v>12</v>
      </c>
      <c r="D8343">
        <v>1</v>
      </c>
      <c r="E8343" t="s">
        <v>2827</v>
      </c>
      <c r="F8343" s="1" t="s">
        <v>3205</v>
      </c>
      <c r="G8343" s="1" t="s">
        <v>3863</v>
      </c>
      <c r="H8343" s="1" t="s">
        <v>3206</v>
      </c>
      <c r="I8343" t="s">
        <v>18999</v>
      </c>
      <c r="J8343" t="s">
        <v>23</v>
      </c>
      <c r="K8343">
        <v>10005</v>
      </c>
      <c r="L8343">
        <v>463231.5</v>
      </c>
      <c r="M8343">
        <v>46.3</v>
      </c>
      <c r="N8343" t="s">
        <v>9337</v>
      </c>
      <c r="O8343" t="s">
        <v>9440</v>
      </c>
      <c r="P8343">
        <v>0.12068470364021268</v>
      </c>
      <c r="Q8343">
        <v>0</v>
      </c>
      <c r="R8343">
        <v>4</v>
      </c>
    </row>
    <row r="8344" spans="1:18" x14ac:dyDescent="0.25">
      <c r="A8344" t="s">
        <v>3075</v>
      </c>
      <c r="B8344">
        <v>2018</v>
      </c>
      <c r="C8344">
        <v>12</v>
      </c>
      <c r="D8344">
        <v>1</v>
      </c>
      <c r="E8344" t="s">
        <v>2827</v>
      </c>
      <c r="F8344" s="1" t="s">
        <v>3205</v>
      </c>
      <c r="G8344" s="1" t="s">
        <v>3863</v>
      </c>
      <c r="H8344" s="1" t="s">
        <v>3206</v>
      </c>
      <c r="I8344" t="s">
        <v>19001</v>
      </c>
      <c r="J8344" t="s">
        <v>23</v>
      </c>
      <c r="K8344">
        <v>2000</v>
      </c>
      <c r="L8344">
        <v>92600</v>
      </c>
      <c r="M8344">
        <v>46.3</v>
      </c>
      <c r="N8344" t="s">
        <v>9335</v>
      </c>
      <c r="O8344" t="s">
        <v>9441</v>
      </c>
      <c r="P8344">
        <v>0.12724850134172863</v>
      </c>
      <c r="Q8344">
        <v>0</v>
      </c>
      <c r="R8344">
        <v>4</v>
      </c>
    </row>
    <row r="8345" spans="1:18" x14ac:dyDescent="0.25">
      <c r="A8345" t="s">
        <v>1771</v>
      </c>
      <c r="B8345">
        <v>2017</v>
      </c>
      <c r="C8345">
        <v>8</v>
      </c>
      <c r="D8345">
        <v>24</v>
      </c>
      <c r="E8345" t="s">
        <v>1620</v>
      </c>
      <c r="F8345" s="1" t="s">
        <v>3205</v>
      </c>
      <c r="G8345" s="1" t="s">
        <v>3863</v>
      </c>
      <c r="H8345" s="1" t="s">
        <v>3206</v>
      </c>
      <c r="I8345" t="s">
        <v>19063</v>
      </c>
      <c r="J8345" t="s">
        <v>23</v>
      </c>
      <c r="K8345">
        <v>6820</v>
      </c>
      <c r="L8345">
        <v>300762.07</v>
      </c>
      <c r="M8345">
        <v>44.1</v>
      </c>
      <c r="N8345" t="s">
        <v>9305</v>
      </c>
      <c r="O8345" t="s">
        <v>9530</v>
      </c>
      <c r="P8345">
        <v>3.1450189480311259E-2</v>
      </c>
      <c r="Q8345">
        <v>0</v>
      </c>
      <c r="R8345">
        <v>3</v>
      </c>
    </row>
    <row r="8346" spans="1:18" x14ac:dyDescent="0.25">
      <c r="A8346" t="s">
        <v>1771</v>
      </c>
      <c r="B8346">
        <v>2017</v>
      </c>
      <c r="C8346">
        <v>8</v>
      </c>
      <c r="D8346">
        <v>24</v>
      </c>
      <c r="E8346" t="s">
        <v>1620</v>
      </c>
      <c r="F8346" s="1" t="s">
        <v>3205</v>
      </c>
      <c r="G8346" s="1" t="s">
        <v>3863</v>
      </c>
      <c r="H8346" s="1" t="s">
        <v>3206</v>
      </c>
      <c r="I8346" t="s">
        <v>19066</v>
      </c>
      <c r="J8346" t="s">
        <v>23</v>
      </c>
      <c r="K8346">
        <v>15105</v>
      </c>
      <c r="L8346">
        <v>669151.5</v>
      </c>
      <c r="M8346">
        <v>44.3</v>
      </c>
      <c r="N8346" t="s">
        <v>9347</v>
      </c>
      <c r="O8346" t="s">
        <v>9542</v>
      </c>
      <c r="P8346">
        <v>8.0289698840596724E-2</v>
      </c>
      <c r="Q8346">
        <v>0</v>
      </c>
      <c r="R8346">
        <v>3</v>
      </c>
    </row>
    <row r="8347" spans="1:18" x14ac:dyDescent="0.25">
      <c r="A8347" t="s">
        <v>16028</v>
      </c>
      <c r="B8347">
        <v>2019</v>
      </c>
      <c r="C8347">
        <v>10</v>
      </c>
      <c r="D8347">
        <v>17</v>
      </c>
      <c r="E8347" t="s">
        <v>8095</v>
      </c>
      <c r="F8347" s="1" t="s">
        <v>5207</v>
      </c>
      <c r="G8347" s="1" t="s">
        <v>20931</v>
      </c>
      <c r="H8347" s="1" t="s">
        <v>3200</v>
      </c>
      <c r="I8347" t="s">
        <v>20970</v>
      </c>
      <c r="J8347" t="s">
        <v>23</v>
      </c>
      <c r="K8347">
        <v>700</v>
      </c>
      <c r="L8347">
        <v>101136</v>
      </c>
      <c r="M8347">
        <v>144.47999999999999</v>
      </c>
      <c r="N8347" t="s">
        <v>9108</v>
      </c>
      <c r="O8347" t="s">
        <v>9833</v>
      </c>
      <c r="P8347">
        <v>0</v>
      </c>
      <c r="Q8347">
        <v>0</v>
      </c>
      <c r="R8347">
        <v>4</v>
      </c>
    </row>
    <row r="8348" spans="1:18" x14ac:dyDescent="0.25">
      <c r="A8348" t="s">
        <v>16028</v>
      </c>
      <c r="B8348">
        <v>2019</v>
      </c>
      <c r="C8348">
        <v>10</v>
      </c>
      <c r="D8348">
        <v>17</v>
      </c>
      <c r="E8348" t="s">
        <v>8095</v>
      </c>
      <c r="F8348" s="1" t="s">
        <v>5207</v>
      </c>
      <c r="G8348" s="1" t="s">
        <v>20573</v>
      </c>
      <c r="H8348" s="1" t="s">
        <v>3200</v>
      </c>
      <c r="I8348" t="s">
        <v>20694</v>
      </c>
      <c r="J8348" t="s">
        <v>23</v>
      </c>
      <c r="K8348">
        <v>1200</v>
      </c>
      <c r="L8348">
        <v>146448</v>
      </c>
      <c r="M8348">
        <v>122.04</v>
      </c>
      <c r="N8348" t="s">
        <v>9014</v>
      </c>
      <c r="O8348" t="s">
        <v>9454</v>
      </c>
      <c r="P8348">
        <v>0</v>
      </c>
      <c r="Q8348">
        <v>0.10248345341786883</v>
      </c>
      <c r="R8348">
        <v>4</v>
      </c>
    </row>
    <row r="8349" spans="1:18" x14ac:dyDescent="0.25">
      <c r="A8349" t="s">
        <v>16028</v>
      </c>
      <c r="B8349">
        <v>2019</v>
      </c>
      <c r="C8349">
        <v>10</v>
      </c>
      <c r="D8349">
        <v>17</v>
      </c>
      <c r="E8349" t="s">
        <v>8095</v>
      </c>
      <c r="F8349" s="1" t="s">
        <v>5207</v>
      </c>
      <c r="G8349" s="1" t="s">
        <v>20573</v>
      </c>
      <c r="H8349" s="1" t="s">
        <v>3200</v>
      </c>
      <c r="I8349" t="s">
        <v>20786</v>
      </c>
      <c r="J8349" t="s">
        <v>23</v>
      </c>
      <c r="K8349">
        <v>160</v>
      </c>
      <c r="L8349">
        <v>22579.200000000001</v>
      </c>
      <c r="M8349">
        <v>141.12</v>
      </c>
      <c r="N8349" t="s">
        <v>7263</v>
      </c>
      <c r="O8349" t="s">
        <v>23192</v>
      </c>
      <c r="P8349">
        <v>0</v>
      </c>
      <c r="Q8349">
        <v>0</v>
      </c>
      <c r="R8349">
        <v>4</v>
      </c>
    </row>
    <row r="8350" spans="1:18" x14ac:dyDescent="0.25">
      <c r="A8350" t="s">
        <v>16825</v>
      </c>
      <c r="B8350">
        <v>2019</v>
      </c>
      <c r="C8350">
        <v>12</v>
      </c>
      <c r="D8350">
        <v>11</v>
      </c>
      <c r="E8350" t="s">
        <v>21</v>
      </c>
      <c r="F8350" s="1" t="s">
        <v>3205</v>
      </c>
      <c r="G8350" s="1" t="s">
        <v>3967</v>
      </c>
      <c r="H8350" s="1" t="s">
        <v>7263</v>
      </c>
      <c r="I8350" t="s">
        <v>18604</v>
      </c>
      <c r="J8350" t="s">
        <v>23</v>
      </c>
      <c r="K8350">
        <v>16672</v>
      </c>
      <c r="L8350">
        <v>1250400</v>
      </c>
      <c r="M8350">
        <v>75</v>
      </c>
      <c r="N8350" t="s">
        <v>9277</v>
      </c>
      <c r="O8350" t="s">
        <v>23286</v>
      </c>
      <c r="P8350">
        <v>0</v>
      </c>
      <c r="Q8350">
        <v>0</v>
      </c>
      <c r="R8350">
        <v>4</v>
      </c>
    </row>
    <row r="8351" spans="1:18" x14ac:dyDescent="0.25">
      <c r="A8351" t="s">
        <v>2631</v>
      </c>
      <c r="B8351">
        <v>2018</v>
      </c>
      <c r="C8351">
        <v>7</v>
      </c>
      <c r="D8351">
        <v>9</v>
      </c>
      <c r="E8351" t="s">
        <v>174</v>
      </c>
      <c r="F8351" s="1" t="s">
        <v>3205</v>
      </c>
      <c r="G8351" s="1" t="s">
        <v>3384</v>
      </c>
      <c r="H8351" s="1" t="s">
        <v>3206</v>
      </c>
      <c r="I8351" t="s">
        <v>17069</v>
      </c>
      <c r="J8351" t="s">
        <v>23</v>
      </c>
      <c r="K8351">
        <v>4115</v>
      </c>
      <c r="L8351">
        <v>191759.03</v>
      </c>
      <c r="M8351">
        <v>46.6</v>
      </c>
      <c r="N8351" t="s">
        <v>166</v>
      </c>
      <c r="O8351" t="s">
        <v>9509</v>
      </c>
      <c r="P8351">
        <v>0</v>
      </c>
      <c r="Q8351">
        <v>0</v>
      </c>
      <c r="R8351">
        <v>3</v>
      </c>
    </row>
    <row r="8352" spans="1:18" x14ac:dyDescent="0.25">
      <c r="A8352" t="s">
        <v>2631</v>
      </c>
      <c r="B8352">
        <v>2018</v>
      </c>
      <c r="C8352">
        <v>7</v>
      </c>
      <c r="D8352">
        <v>9</v>
      </c>
      <c r="E8352" t="s">
        <v>174</v>
      </c>
      <c r="F8352" s="1" t="s">
        <v>3205</v>
      </c>
      <c r="G8352" s="1" t="s">
        <v>3863</v>
      </c>
      <c r="H8352" s="1" t="s">
        <v>3206</v>
      </c>
      <c r="I8352" t="s">
        <v>19122</v>
      </c>
      <c r="J8352" t="s">
        <v>23</v>
      </c>
      <c r="K8352">
        <v>15105</v>
      </c>
      <c r="L8352">
        <v>733347.79</v>
      </c>
      <c r="M8352">
        <v>48.55</v>
      </c>
      <c r="N8352" t="s">
        <v>9309</v>
      </c>
      <c r="O8352" t="s">
        <v>9451</v>
      </c>
      <c r="P8352">
        <v>6.5364123560168089E-2</v>
      </c>
      <c r="Q8352">
        <v>0</v>
      </c>
      <c r="R8352">
        <v>3</v>
      </c>
    </row>
    <row r="8353" spans="1:18" x14ac:dyDescent="0.25">
      <c r="A8353" t="s">
        <v>1226</v>
      </c>
      <c r="B8353">
        <v>2016</v>
      </c>
      <c r="C8353">
        <v>11</v>
      </c>
      <c r="D8353">
        <v>15</v>
      </c>
      <c r="E8353" t="s">
        <v>92</v>
      </c>
      <c r="F8353" s="1" t="s">
        <v>3205</v>
      </c>
      <c r="G8353" s="1" t="s">
        <v>3863</v>
      </c>
      <c r="H8353" s="1" t="s">
        <v>3206</v>
      </c>
      <c r="I8353" t="s">
        <v>1227</v>
      </c>
      <c r="J8353" t="s">
        <v>38</v>
      </c>
      <c r="K8353">
        <v>3</v>
      </c>
      <c r="L8353">
        <v>8213.4</v>
      </c>
      <c r="M8353">
        <v>2737.8</v>
      </c>
      <c r="N8353" t="s">
        <v>9171</v>
      </c>
      <c r="O8353" t="s">
        <v>9673</v>
      </c>
      <c r="P8353">
        <v>0</v>
      </c>
      <c r="Q8353">
        <v>0</v>
      </c>
      <c r="R8353">
        <v>4</v>
      </c>
    </row>
    <row r="8354" spans="1:18" x14ac:dyDescent="0.25">
      <c r="A8354" t="s">
        <v>1262</v>
      </c>
      <c r="B8354">
        <v>2016</v>
      </c>
      <c r="C8354">
        <v>12</v>
      </c>
      <c r="D8354">
        <v>20</v>
      </c>
      <c r="E8354" t="s">
        <v>174</v>
      </c>
      <c r="F8354" s="1" t="s">
        <v>3205</v>
      </c>
      <c r="G8354" s="1" t="s">
        <v>3384</v>
      </c>
      <c r="H8354" s="1" t="s">
        <v>3206</v>
      </c>
      <c r="I8354" t="s">
        <v>17079</v>
      </c>
      <c r="J8354" t="s">
        <v>23</v>
      </c>
      <c r="K8354">
        <v>19980</v>
      </c>
      <c r="L8354">
        <v>849150.02</v>
      </c>
      <c r="M8354">
        <v>42.5</v>
      </c>
      <c r="N8354" t="s">
        <v>170</v>
      </c>
      <c r="O8354" t="s">
        <v>9516</v>
      </c>
      <c r="P8354">
        <v>3.660242098978287E-2</v>
      </c>
      <c r="Q8354">
        <v>0</v>
      </c>
      <c r="R8354">
        <v>4</v>
      </c>
    </row>
    <row r="8355" spans="1:18" x14ac:dyDescent="0.25">
      <c r="A8355" t="s">
        <v>1308</v>
      </c>
      <c r="B8355">
        <v>2017</v>
      </c>
      <c r="C8355">
        <v>1</v>
      </c>
      <c r="D8355">
        <v>16</v>
      </c>
      <c r="E8355" t="s">
        <v>226</v>
      </c>
      <c r="F8355" s="1" t="s">
        <v>3205</v>
      </c>
      <c r="G8355" s="1" t="s">
        <v>3863</v>
      </c>
      <c r="H8355" s="1" t="s">
        <v>3206</v>
      </c>
      <c r="I8355" t="s">
        <v>19012</v>
      </c>
      <c r="J8355" t="s">
        <v>23</v>
      </c>
      <c r="K8355">
        <v>20810</v>
      </c>
      <c r="L8355">
        <v>933328.5</v>
      </c>
      <c r="M8355">
        <v>44.85</v>
      </c>
      <c r="N8355" t="s">
        <v>9335</v>
      </c>
      <c r="O8355" t="s">
        <v>9441</v>
      </c>
      <c r="P8355">
        <v>0.12724850134172863</v>
      </c>
      <c r="Q8355">
        <v>0</v>
      </c>
      <c r="R8355">
        <v>1</v>
      </c>
    </row>
    <row r="8356" spans="1:18" x14ac:dyDescent="0.25">
      <c r="A8356" t="s">
        <v>1419</v>
      </c>
      <c r="B8356">
        <v>2017</v>
      </c>
      <c r="C8356">
        <v>2</v>
      </c>
      <c r="D8356">
        <v>22</v>
      </c>
      <c r="E8356" t="s">
        <v>226</v>
      </c>
      <c r="F8356" s="1" t="s">
        <v>3205</v>
      </c>
      <c r="G8356" s="1" t="s">
        <v>3863</v>
      </c>
      <c r="H8356" s="1" t="s">
        <v>3206</v>
      </c>
      <c r="I8356" t="s">
        <v>19010</v>
      </c>
      <c r="J8356" t="s">
        <v>23</v>
      </c>
      <c r="K8356">
        <v>19810</v>
      </c>
      <c r="L8356">
        <v>921997.02</v>
      </c>
      <c r="M8356">
        <v>46.54</v>
      </c>
      <c r="N8356" t="s">
        <v>9337</v>
      </c>
      <c r="O8356" t="s">
        <v>9440</v>
      </c>
      <c r="P8356">
        <v>0.12068470364021268</v>
      </c>
      <c r="Q8356">
        <v>0</v>
      </c>
      <c r="R8356">
        <v>1</v>
      </c>
    </row>
    <row r="8357" spans="1:18" x14ac:dyDescent="0.25">
      <c r="A8357" t="s">
        <v>1708</v>
      </c>
      <c r="B8357">
        <v>2017</v>
      </c>
      <c r="C8357">
        <v>7</v>
      </c>
      <c r="D8357">
        <v>6</v>
      </c>
      <c r="E8357" t="s">
        <v>1496</v>
      </c>
      <c r="F8357" s="1" t="s">
        <v>3205</v>
      </c>
      <c r="G8357" s="1" t="s">
        <v>3863</v>
      </c>
      <c r="H8357" s="1" t="s">
        <v>3206</v>
      </c>
      <c r="I8357" t="s">
        <v>19082</v>
      </c>
      <c r="J8357" t="s">
        <v>23</v>
      </c>
      <c r="K8357">
        <v>990</v>
      </c>
      <c r="L8357">
        <v>59400</v>
      </c>
      <c r="M8357">
        <v>60</v>
      </c>
      <c r="N8357" t="s">
        <v>9322</v>
      </c>
      <c r="O8357" t="s">
        <v>9682</v>
      </c>
      <c r="P8357">
        <v>0</v>
      </c>
      <c r="Q8357">
        <v>0</v>
      </c>
      <c r="R8357">
        <v>3</v>
      </c>
    </row>
    <row r="8358" spans="1:18" x14ac:dyDescent="0.25">
      <c r="A8358" t="s">
        <v>1708</v>
      </c>
      <c r="B8358">
        <v>2017</v>
      </c>
      <c r="C8358">
        <v>7</v>
      </c>
      <c r="D8358">
        <v>6</v>
      </c>
      <c r="E8358" t="s">
        <v>1496</v>
      </c>
      <c r="F8358" s="1" t="s">
        <v>3205</v>
      </c>
      <c r="G8358" s="1" t="s">
        <v>3863</v>
      </c>
      <c r="H8358" s="1" t="s">
        <v>3206</v>
      </c>
      <c r="I8358" t="s">
        <v>19551</v>
      </c>
      <c r="J8358" t="s">
        <v>23</v>
      </c>
      <c r="K8358">
        <v>13650</v>
      </c>
      <c r="L8358">
        <v>857220</v>
      </c>
      <c r="M8358">
        <v>62.8</v>
      </c>
      <c r="N8358" t="s">
        <v>9325</v>
      </c>
      <c r="O8358" t="s">
        <v>9699</v>
      </c>
      <c r="P8358">
        <v>0</v>
      </c>
      <c r="Q8358">
        <v>0</v>
      </c>
      <c r="R8358">
        <v>3</v>
      </c>
    </row>
    <row r="8359" spans="1:18" x14ac:dyDescent="0.25">
      <c r="A8359" t="s">
        <v>1708</v>
      </c>
      <c r="B8359">
        <v>2017</v>
      </c>
      <c r="C8359">
        <v>7</v>
      </c>
      <c r="D8359">
        <v>6</v>
      </c>
      <c r="E8359" t="s">
        <v>1496</v>
      </c>
      <c r="F8359" s="1" t="s">
        <v>3205</v>
      </c>
      <c r="G8359" s="1" t="s">
        <v>3863</v>
      </c>
      <c r="H8359" s="1" t="s">
        <v>3206</v>
      </c>
      <c r="I8359" t="s">
        <v>19552</v>
      </c>
      <c r="J8359" t="s">
        <v>23</v>
      </c>
      <c r="K8359">
        <v>8835</v>
      </c>
      <c r="L8359">
        <v>530100</v>
      </c>
      <c r="M8359">
        <v>60</v>
      </c>
      <c r="N8359" t="s">
        <v>9323</v>
      </c>
      <c r="O8359" t="s">
        <v>9507</v>
      </c>
      <c r="P8359">
        <v>0</v>
      </c>
      <c r="Q8359">
        <v>0</v>
      </c>
      <c r="R8359">
        <v>3</v>
      </c>
    </row>
    <row r="8360" spans="1:18" x14ac:dyDescent="0.25">
      <c r="A8360" t="s">
        <v>2722</v>
      </c>
      <c r="B8360">
        <v>2018</v>
      </c>
      <c r="C8360">
        <v>8</v>
      </c>
      <c r="D8360">
        <v>20</v>
      </c>
      <c r="E8360" t="s">
        <v>1620</v>
      </c>
      <c r="F8360" s="1" t="s">
        <v>3205</v>
      </c>
      <c r="G8360" s="1" t="s">
        <v>3384</v>
      </c>
      <c r="H8360" s="1" t="s">
        <v>3206</v>
      </c>
      <c r="I8360" t="s">
        <v>17069</v>
      </c>
      <c r="J8360" t="s">
        <v>23</v>
      </c>
      <c r="K8360">
        <v>9235</v>
      </c>
      <c r="L8360">
        <v>434055.9</v>
      </c>
      <c r="M8360">
        <v>47</v>
      </c>
      <c r="N8360" t="s">
        <v>166</v>
      </c>
      <c r="O8360" t="s">
        <v>9509</v>
      </c>
      <c r="P8360">
        <v>0</v>
      </c>
      <c r="Q8360">
        <v>0</v>
      </c>
      <c r="R8360">
        <v>3</v>
      </c>
    </row>
    <row r="8361" spans="1:18" x14ac:dyDescent="0.25">
      <c r="A8361" t="s">
        <v>2722</v>
      </c>
      <c r="B8361">
        <v>2018</v>
      </c>
      <c r="C8361">
        <v>8</v>
      </c>
      <c r="D8361">
        <v>20</v>
      </c>
      <c r="E8361" t="s">
        <v>1620</v>
      </c>
      <c r="F8361" s="1" t="s">
        <v>3205</v>
      </c>
      <c r="G8361" s="1" t="s">
        <v>3227</v>
      </c>
      <c r="H8361" s="1" t="s">
        <v>3206</v>
      </c>
      <c r="I8361" t="s">
        <v>19714</v>
      </c>
      <c r="J8361" t="s">
        <v>23</v>
      </c>
      <c r="K8361">
        <v>9797</v>
      </c>
      <c r="L8361">
        <v>750461.76</v>
      </c>
      <c r="M8361">
        <v>76.599999999999994</v>
      </c>
      <c r="N8361" t="s">
        <v>22088</v>
      </c>
      <c r="O8361" t="s">
        <v>23267</v>
      </c>
      <c r="P8361">
        <v>0</v>
      </c>
      <c r="Q8361">
        <v>0</v>
      </c>
      <c r="R8361">
        <v>3</v>
      </c>
    </row>
    <row r="8362" spans="1:18" x14ac:dyDescent="0.25">
      <c r="A8362" t="s">
        <v>7945</v>
      </c>
      <c r="B8362">
        <v>2017</v>
      </c>
      <c r="C8362">
        <v>3</v>
      </c>
      <c r="D8362">
        <v>15</v>
      </c>
      <c r="E8362" t="s">
        <v>7532</v>
      </c>
      <c r="F8362" s="1" t="s">
        <v>5207</v>
      </c>
      <c r="G8362" s="1" t="s">
        <v>21008</v>
      </c>
      <c r="H8362" s="1" t="s">
        <v>7263</v>
      </c>
      <c r="I8362" t="s">
        <v>21025</v>
      </c>
      <c r="J8362" t="s">
        <v>23</v>
      </c>
      <c r="K8362">
        <v>22.8</v>
      </c>
      <c r="L8362">
        <v>2918.4</v>
      </c>
      <c r="M8362">
        <v>128</v>
      </c>
      <c r="N8362" t="s">
        <v>7263</v>
      </c>
      <c r="O8362" t="s">
        <v>23274</v>
      </c>
      <c r="P8362">
        <v>0</v>
      </c>
      <c r="Q8362">
        <v>0</v>
      </c>
      <c r="R8362">
        <v>1</v>
      </c>
    </row>
    <row r="8363" spans="1:18" x14ac:dyDescent="0.25">
      <c r="A8363" t="s">
        <v>14776</v>
      </c>
      <c r="B8363">
        <v>2019</v>
      </c>
      <c r="C8363">
        <v>6</v>
      </c>
      <c r="D8363">
        <v>7</v>
      </c>
      <c r="E8363" t="s">
        <v>7328</v>
      </c>
      <c r="F8363" s="1" t="s">
        <v>5207</v>
      </c>
      <c r="G8363" s="1" t="s">
        <v>20931</v>
      </c>
      <c r="H8363" s="1" t="s">
        <v>3200</v>
      </c>
      <c r="I8363" t="s">
        <v>20992</v>
      </c>
      <c r="J8363" t="s">
        <v>23</v>
      </c>
      <c r="K8363">
        <v>80</v>
      </c>
      <c r="L8363">
        <v>17781.12</v>
      </c>
      <c r="M8363">
        <v>222.26</v>
      </c>
      <c r="N8363" t="s">
        <v>9112</v>
      </c>
      <c r="O8363" t="s">
        <v>10097</v>
      </c>
      <c r="P8363">
        <v>0</v>
      </c>
      <c r="Q8363">
        <v>0</v>
      </c>
      <c r="R8363">
        <v>2</v>
      </c>
    </row>
    <row r="8364" spans="1:18" x14ac:dyDescent="0.25">
      <c r="A8364" t="s">
        <v>14776</v>
      </c>
      <c r="B8364">
        <v>2019</v>
      </c>
      <c r="C8364">
        <v>6</v>
      </c>
      <c r="D8364">
        <v>7</v>
      </c>
      <c r="E8364" t="s">
        <v>7328</v>
      </c>
      <c r="F8364" s="1" t="s">
        <v>5207</v>
      </c>
      <c r="G8364" s="1" t="s">
        <v>20573</v>
      </c>
      <c r="H8364" s="1" t="s">
        <v>3200</v>
      </c>
      <c r="I8364" t="s">
        <v>20810</v>
      </c>
      <c r="J8364" t="s">
        <v>23</v>
      </c>
      <c r="K8364">
        <v>43</v>
      </c>
      <c r="L8364">
        <v>7627</v>
      </c>
      <c r="M8364">
        <v>177.37</v>
      </c>
      <c r="N8364" t="s">
        <v>7263</v>
      </c>
      <c r="O8364" t="s">
        <v>23192</v>
      </c>
      <c r="P8364">
        <v>0</v>
      </c>
      <c r="Q8364">
        <v>0</v>
      </c>
      <c r="R8364">
        <v>2</v>
      </c>
    </row>
    <row r="8365" spans="1:18" x14ac:dyDescent="0.25">
      <c r="A8365" t="s">
        <v>14776</v>
      </c>
      <c r="B8365">
        <v>2019</v>
      </c>
      <c r="C8365">
        <v>6</v>
      </c>
      <c r="D8365">
        <v>7</v>
      </c>
      <c r="E8365" t="s">
        <v>7328</v>
      </c>
      <c r="F8365" s="1" t="s">
        <v>5207</v>
      </c>
      <c r="G8365" s="1" t="s">
        <v>20573</v>
      </c>
      <c r="H8365" s="1" t="s">
        <v>3200</v>
      </c>
      <c r="I8365" t="s">
        <v>20814</v>
      </c>
      <c r="J8365" t="s">
        <v>23</v>
      </c>
      <c r="K8365">
        <v>700</v>
      </c>
      <c r="L8365">
        <v>124160.4</v>
      </c>
      <c r="M8365">
        <v>177.37</v>
      </c>
      <c r="N8365" t="s">
        <v>7263</v>
      </c>
      <c r="O8365" t="s">
        <v>23192</v>
      </c>
      <c r="P8365">
        <v>0</v>
      </c>
      <c r="Q8365">
        <v>0</v>
      </c>
      <c r="R8365">
        <v>2</v>
      </c>
    </row>
    <row r="8366" spans="1:18" x14ac:dyDescent="0.25">
      <c r="A8366" t="s">
        <v>14776</v>
      </c>
      <c r="B8366">
        <v>2019</v>
      </c>
      <c r="C8366">
        <v>6</v>
      </c>
      <c r="D8366">
        <v>7</v>
      </c>
      <c r="E8366" t="s">
        <v>7328</v>
      </c>
      <c r="F8366" s="1" t="s">
        <v>5207</v>
      </c>
      <c r="G8366" s="1" t="s">
        <v>21008</v>
      </c>
      <c r="H8366" s="1" t="s">
        <v>3200</v>
      </c>
      <c r="I8366" t="s">
        <v>6972</v>
      </c>
      <c r="J8366" t="s">
        <v>23</v>
      </c>
      <c r="K8366">
        <v>110</v>
      </c>
      <c r="L8366">
        <v>20031</v>
      </c>
      <c r="M8366">
        <v>182.1</v>
      </c>
      <c r="N8366" t="s">
        <v>9361</v>
      </c>
      <c r="O8366" t="s">
        <v>9837</v>
      </c>
      <c r="P8366">
        <v>0</v>
      </c>
      <c r="Q8366">
        <v>0</v>
      </c>
      <c r="R8366">
        <v>2</v>
      </c>
    </row>
    <row r="8367" spans="1:18" x14ac:dyDescent="0.25">
      <c r="A8367" t="s">
        <v>14776</v>
      </c>
      <c r="B8367">
        <v>2019</v>
      </c>
      <c r="C8367">
        <v>6</v>
      </c>
      <c r="D8367">
        <v>7</v>
      </c>
      <c r="E8367" t="s">
        <v>7328</v>
      </c>
      <c r="F8367" s="1" t="s">
        <v>5207</v>
      </c>
      <c r="G8367" s="1" t="s">
        <v>21008</v>
      </c>
      <c r="H8367" s="1" t="s">
        <v>3200</v>
      </c>
      <c r="I8367" t="s">
        <v>7049</v>
      </c>
      <c r="J8367" t="s">
        <v>23</v>
      </c>
      <c r="K8367">
        <v>20</v>
      </c>
      <c r="L8367">
        <v>2904</v>
      </c>
      <c r="M8367">
        <v>145.19999999999999</v>
      </c>
      <c r="N8367" t="s">
        <v>7263</v>
      </c>
      <c r="O8367" t="s">
        <v>23192</v>
      </c>
      <c r="P8367">
        <v>0</v>
      </c>
      <c r="Q8367">
        <v>0</v>
      </c>
      <c r="R8367">
        <v>2</v>
      </c>
    </row>
    <row r="8368" spans="1:18" x14ac:dyDescent="0.25">
      <c r="A8368" t="s">
        <v>14776</v>
      </c>
      <c r="B8368">
        <v>2019</v>
      </c>
      <c r="C8368">
        <v>6</v>
      </c>
      <c r="D8368">
        <v>7</v>
      </c>
      <c r="E8368" t="s">
        <v>7328</v>
      </c>
      <c r="F8368" s="1" t="s">
        <v>5207</v>
      </c>
      <c r="G8368" s="1" t="s">
        <v>21008</v>
      </c>
      <c r="H8368" s="1" t="s">
        <v>3200</v>
      </c>
      <c r="I8368" t="s">
        <v>7028</v>
      </c>
      <c r="J8368" t="s">
        <v>23</v>
      </c>
      <c r="K8368">
        <v>90</v>
      </c>
      <c r="L8368">
        <v>16389</v>
      </c>
      <c r="M8368">
        <v>182.1</v>
      </c>
      <c r="N8368" t="s">
        <v>9365</v>
      </c>
      <c r="O8368" t="s">
        <v>10076</v>
      </c>
      <c r="P8368">
        <v>0</v>
      </c>
      <c r="Q8368">
        <v>0</v>
      </c>
      <c r="R8368">
        <v>2</v>
      </c>
    </row>
    <row r="8369" spans="1:18" x14ac:dyDescent="0.25">
      <c r="A8369" t="s">
        <v>14776</v>
      </c>
      <c r="B8369">
        <v>2019</v>
      </c>
      <c r="C8369">
        <v>6</v>
      </c>
      <c r="D8369">
        <v>7</v>
      </c>
      <c r="E8369" t="s">
        <v>7328</v>
      </c>
      <c r="F8369" s="1" t="s">
        <v>5207</v>
      </c>
      <c r="G8369" s="1" t="s">
        <v>20573</v>
      </c>
      <c r="H8369" s="1" t="s">
        <v>3200</v>
      </c>
      <c r="I8369" t="s">
        <v>20623</v>
      </c>
      <c r="J8369" t="s">
        <v>23</v>
      </c>
      <c r="K8369">
        <v>60</v>
      </c>
      <c r="L8369">
        <v>10220.4</v>
      </c>
      <c r="M8369">
        <v>170.34</v>
      </c>
      <c r="N8369" t="s">
        <v>8852</v>
      </c>
      <c r="O8369" t="s">
        <v>9472</v>
      </c>
      <c r="P8369">
        <v>0</v>
      </c>
      <c r="Q8369">
        <v>2.6301685849296381E-2</v>
      </c>
      <c r="R8369">
        <v>2</v>
      </c>
    </row>
    <row r="8370" spans="1:18" x14ac:dyDescent="0.25">
      <c r="A8370" t="s">
        <v>10203</v>
      </c>
      <c r="B8370">
        <v>2019</v>
      </c>
      <c r="C8370">
        <v>1</v>
      </c>
      <c r="D8370">
        <v>24</v>
      </c>
      <c r="E8370" t="s">
        <v>8712</v>
      </c>
      <c r="F8370" s="1" t="s">
        <v>5207</v>
      </c>
      <c r="G8370" s="1" t="s">
        <v>21054</v>
      </c>
      <c r="H8370" s="1" t="s">
        <v>7263</v>
      </c>
      <c r="I8370" t="s">
        <v>21114</v>
      </c>
      <c r="J8370" t="s">
        <v>38</v>
      </c>
      <c r="K8370">
        <v>100</v>
      </c>
      <c r="L8370">
        <v>85210</v>
      </c>
      <c r="M8370">
        <v>852.1</v>
      </c>
      <c r="N8370" t="s">
        <v>7263</v>
      </c>
      <c r="O8370" t="s">
        <v>23274</v>
      </c>
      <c r="P8370">
        <v>0</v>
      </c>
      <c r="Q8370">
        <v>0</v>
      </c>
      <c r="R8370">
        <v>1</v>
      </c>
    </row>
    <row r="8371" spans="1:18" x14ac:dyDescent="0.25">
      <c r="A8371" t="s">
        <v>10203</v>
      </c>
      <c r="B8371">
        <v>2019</v>
      </c>
      <c r="C8371">
        <v>1</v>
      </c>
      <c r="D8371">
        <v>24</v>
      </c>
      <c r="E8371" t="s">
        <v>8712</v>
      </c>
      <c r="F8371" s="1" t="s">
        <v>5207</v>
      </c>
      <c r="G8371" s="1" t="s">
        <v>21054</v>
      </c>
      <c r="H8371" s="1" t="s">
        <v>7263</v>
      </c>
      <c r="I8371" t="s">
        <v>21069</v>
      </c>
      <c r="J8371" t="s">
        <v>38</v>
      </c>
      <c r="K8371">
        <v>24</v>
      </c>
      <c r="L8371">
        <v>7970.64</v>
      </c>
      <c r="M8371">
        <v>332.11</v>
      </c>
      <c r="N8371" t="s">
        <v>7263</v>
      </c>
      <c r="O8371" t="s">
        <v>23274</v>
      </c>
      <c r="P8371">
        <v>0</v>
      </c>
      <c r="Q8371">
        <v>0</v>
      </c>
      <c r="R8371">
        <v>1</v>
      </c>
    </row>
    <row r="8372" spans="1:18" x14ac:dyDescent="0.25">
      <c r="A8372" t="s">
        <v>10203</v>
      </c>
      <c r="B8372">
        <v>2019</v>
      </c>
      <c r="C8372">
        <v>1</v>
      </c>
      <c r="D8372">
        <v>24</v>
      </c>
      <c r="E8372" t="s">
        <v>8712</v>
      </c>
      <c r="F8372" s="1" t="s">
        <v>5207</v>
      </c>
      <c r="G8372" s="1" t="s">
        <v>20573</v>
      </c>
      <c r="H8372" s="1" t="s">
        <v>7263</v>
      </c>
      <c r="I8372" t="s">
        <v>10204</v>
      </c>
      <c r="J8372" t="s">
        <v>23</v>
      </c>
      <c r="K8372">
        <v>10</v>
      </c>
      <c r="L8372">
        <v>3315</v>
      </c>
      <c r="M8372">
        <v>331.5</v>
      </c>
      <c r="N8372" t="s">
        <v>10635</v>
      </c>
      <c r="O8372" t="s">
        <v>10653</v>
      </c>
      <c r="P8372">
        <v>0</v>
      </c>
      <c r="Q8372">
        <v>0</v>
      </c>
      <c r="R8372">
        <v>1</v>
      </c>
    </row>
    <row r="8373" spans="1:18" x14ac:dyDescent="0.25">
      <c r="A8373" t="s">
        <v>10203</v>
      </c>
      <c r="B8373">
        <v>2019</v>
      </c>
      <c r="C8373">
        <v>1</v>
      </c>
      <c r="D8373">
        <v>24</v>
      </c>
      <c r="E8373" t="s">
        <v>8712</v>
      </c>
      <c r="F8373" s="1" t="s">
        <v>5207</v>
      </c>
      <c r="G8373" s="1" t="s">
        <v>20573</v>
      </c>
      <c r="H8373" s="1" t="s">
        <v>7263</v>
      </c>
      <c r="I8373" t="s">
        <v>5224</v>
      </c>
      <c r="J8373" t="s">
        <v>23</v>
      </c>
      <c r="K8373">
        <v>64</v>
      </c>
      <c r="L8373">
        <v>33423.360000000001</v>
      </c>
      <c r="M8373">
        <v>522.24</v>
      </c>
      <c r="N8373" t="e">
        <v>#N/A</v>
      </c>
      <c r="O8373" t="e">
        <v>#N/A</v>
      </c>
      <c r="P8373">
        <v>0</v>
      </c>
      <c r="Q8373">
        <v>0</v>
      </c>
      <c r="R8373">
        <v>1</v>
      </c>
    </row>
    <row r="8374" spans="1:18" x14ac:dyDescent="0.25">
      <c r="A8374" t="s">
        <v>1286</v>
      </c>
      <c r="B8374">
        <v>2017</v>
      </c>
      <c r="C8374">
        <v>1</v>
      </c>
      <c r="D8374">
        <v>11</v>
      </c>
      <c r="E8374" t="s">
        <v>226</v>
      </c>
      <c r="F8374" s="1" t="s">
        <v>3205</v>
      </c>
      <c r="G8374" s="1" t="s">
        <v>3863</v>
      </c>
      <c r="H8374" s="1" t="s">
        <v>3206</v>
      </c>
      <c r="I8374" t="s">
        <v>19117</v>
      </c>
      <c r="J8374" t="s">
        <v>23</v>
      </c>
      <c r="K8374">
        <v>19340</v>
      </c>
      <c r="L8374">
        <v>868366</v>
      </c>
      <c r="M8374">
        <v>44.9</v>
      </c>
      <c r="N8374" t="s">
        <v>489</v>
      </c>
      <c r="O8374" t="s">
        <v>9501</v>
      </c>
      <c r="P8374">
        <v>0</v>
      </c>
      <c r="Q8374">
        <v>0</v>
      </c>
      <c r="R8374">
        <v>1</v>
      </c>
    </row>
    <row r="8375" spans="1:18" x14ac:dyDescent="0.25">
      <c r="A8375" t="s">
        <v>15582</v>
      </c>
      <c r="B8375">
        <v>2019</v>
      </c>
      <c r="C8375">
        <v>9</v>
      </c>
      <c r="D8375">
        <v>16</v>
      </c>
      <c r="E8375" t="s">
        <v>226</v>
      </c>
      <c r="F8375" s="1" t="s">
        <v>3205</v>
      </c>
      <c r="G8375" s="1" t="s">
        <v>3863</v>
      </c>
      <c r="H8375" s="1" t="s">
        <v>3206</v>
      </c>
      <c r="I8375" t="s">
        <v>19209</v>
      </c>
      <c r="J8375" t="s">
        <v>23</v>
      </c>
      <c r="K8375">
        <v>14140</v>
      </c>
      <c r="L8375">
        <v>643370</v>
      </c>
      <c r="M8375">
        <v>45.5</v>
      </c>
      <c r="N8375" t="s">
        <v>9337</v>
      </c>
      <c r="O8375" t="s">
        <v>9440</v>
      </c>
      <c r="P8375">
        <v>0.12068470364021268</v>
      </c>
      <c r="Q8375">
        <v>0</v>
      </c>
      <c r="R8375">
        <v>3</v>
      </c>
    </row>
    <row r="8376" spans="1:18" x14ac:dyDescent="0.25">
      <c r="A8376" t="s">
        <v>3111</v>
      </c>
      <c r="B8376">
        <v>2018</v>
      </c>
      <c r="C8376">
        <v>12</v>
      </c>
      <c r="D8376">
        <v>11</v>
      </c>
      <c r="E8376" t="s">
        <v>2641</v>
      </c>
      <c r="F8376" s="1" t="s">
        <v>3205</v>
      </c>
      <c r="G8376" s="1" t="s">
        <v>3863</v>
      </c>
      <c r="H8376" s="1" t="s">
        <v>3206</v>
      </c>
      <c r="I8376" t="s">
        <v>19122</v>
      </c>
      <c r="J8376" t="s">
        <v>23</v>
      </c>
      <c r="K8376">
        <v>12772</v>
      </c>
      <c r="L8376">
        <v>615546.68000000005</v>
      </c>
      <c r="M8376">
        <v>48.2</v>
      </c>
      <c r="N8376" t="s">
        <v>9309</v>
      </c>
      <c r="O8376" t="s">
        <v>9451</v>
      </c>
      <c r="P8376">
        <v>6.5364123560168089E-2</v>
      </c>
      <c r="Q8376">
        <v>0</v>
      </c>
      <c r="R8376">
        <v>4</v>
      </c>
    </row>
    <row r="8377" spans="1:18" x14ac:dyDescent="0.25">
      <c r="A8377" t="s">
        <v>10365</v>
      </c>
      <c r="B8377">
        <v>2019</v>
      </c>
      <c r="C8377">
        <v>2</v>
      </c>
      <c r="D8377">
        <v>22</v>
      </c>
      <c r="E8377" t="s">
        <v>15699</v>
      </c>
      <c r="F8377" s="1" t="s">
        <v>3205</v>
      </c>
      <c r="G8377" s="1" t="s">
        <v>3384</v>
      </c>
      <c r="H8377" s="1" t="s">
        <v>3206</v>
      </c>
      <c r="I8377" t="s">
        <v>17211</v>
      </c>
      <c r="J8377" t="s">
        <v>23</v>
      </c>
      <c r="K8377">
        <v>6150</v>
      </c>
      <c r="L8377">
        <v>282900</v>
      </c>
      <c r="M8377">
        <v>46</v>
      </c>
      <c r="N8377" t="s">
        <v>160</v>
      </c>
      <c r="O8377" t="s">
        <v>9452</v>
      </c>
      <c r="P8377">
        <v>0.10110188471641929</v>
      </c>
      <c r="Q8377">
        <v>0</v>
      </c>
      <c r="R8377">
        <v>1</v>
      </c>
    </row>
    <row r="8378" spans="1:18" x14ac:dyDescent="0.25">
      <c r="A8378" t="s">
        <v>10365</v>
      </c>
      <c r="B8378">
        <v>2019</v>
      </c>
      <c r="C8378">
        <v>2</v>
      </c>
      <c r="D8378">
        <v>22</v>
      </c>
      <c r="E8378" t="s">
        <v>15699</v>
      </c>
      <c r="F8378" s="1" t="s">
        <v>3205</v>
      </c>
      <c r="G8378" s="1" t="s">
        <v>3384</v>
      </c>
      <c r="H8378" s="1" t="s">
        <v>3206</v>
      </c>
      <c r="I8378" t="s">
        <v>17214</v>
      </c>
      <c r="J8378" t="s">
        <v>23</v>
      </c>
      <c r="K8378">
        <v>14280</v>
      </c>
      <c r="L8378">
        <v>664020</v>
      </c>
      <c r="M8378">
        <v>46.5</v>
      </c>
      <c r="N8378" t="s">
        <v>645</v>
      </c>
      <c r="O8378" t="s">
        <v>9450</v>
      </c>
      <c r="P8378">
        <v>9.1123449223886266E-2</v>
      </c>
      <c r="Q8378">
        <v>0</v>
      </c>
      <c r="R8378">
        <v>1</v>
      </c>
    </row>
    <row r="8379" spans="1:18" x14ac:dyDescent="0.25">
      <c r="A8379" t="s">
        <v>10842</v>
      </c>
      <c r="B8379">
        <v>2019</v>
      </c>
      <c r="C8379">
        <v>4</v>
      </c>
      <c r="D8379">
        <v>12</v>
      </c>
      <c r="E8379" t="s">
        <v>1620</v>
      </c>
      <c r="F8379" s="1" t="s">
        <v>3205</v>
      </c>
      <c r="G8379" s="1" t="s">
        <v>3863</v>
      </c>
      <c r="H8379" s="1" t="s">
        <v>3206</v>
      </c>
      <c r="I8379" t="s">
        <v>19209</v>
      </c>
      <c r="J8379" t="s">
        <v>23</v>
      </c>
      <c r="K8379">
        <v>14940</v>
      </c>
      <c r="L8379">
        <v>754470</v>
      </c>
      <c r="M8379">
        <v>50.5</v>
      </c>
      <c r="N8379" t="s">
        <v>9337</v>
      </c>
      <c r="O8379" t="s">
        <v>9440</v>
      </c>
      <c r="P8379">
        <v>0.12068470364021268</v>
      </c>
      <c r="Q8379">
        <v>0</v>
      </c>
      <c r="R8379">
        <v>2</v>
      </c>
    </row>
    <row r="8380" spans="1:18" x14ac:dyDescent="0.25">
      <c r="A8380" t="s">
        <v>10842</v>
      </c>
      <c r="B8380">
        <v>2019</v>
      </c>
      <c r="C8380">
        <v>4</v>
      </c>
      <c r="D8380">
        <v>12</v>
      </c>
      <c r="E8380" t="s">
        <v>1620</v>
      </c>
      <c r="F8380" s="1" t="s">
        <v>3205</v>
      </c>
      <c r="G8380" s="1" t="s">
        <v>3227</v>
      </c>
      <c r="H8380" s="1" t="s">
        <v>3206</v>
      </c>
      <c r="I8380" t="s">
        <v>19803</v>
      </c>
      <c r="J8380" t="s">
        <v>23</v>
      </c>
      <c r="K8380">
        <v>4961</v>
      </c>
      <c r="L8380">
        <v>399608.55</v>
      </c>
      <c r="M8380">
        <v>80.55</v>
      </c>
      <c r="N8380" t="s">
        <v>22092</v>
      </c>
      <c r="O8380" t="s">
        <v>23269</v>
      </c>
      <c r="P8380">
        <v>0</v>
      </c>
      <c r="Q8380">
        <v>0</v>
      </c>
      <c r="R8380">
        <v>2</v>
      </c>
    </row>
    <row r="8381" spans="1:18" x14ac:dyDescent="0.25">
      <c r="A8381" t="s">
        <v>15470</v>
      </c>
      <c r="B8381">
        <v>2019</v>
      </c>
      <c r="C8381">
        <v>9</v>
      </c>
      <c r="D8381">
        <v>3</v>
      </c>
      <c r="E8381" t="s">
        <v>226</v>
      </c>
      <c r="F8381" s="1" t="s">
        <v>3205</v>
      </c>
      <c r="G8381" s="1" t="s">
        <v>3384</v>
      </c>
      <c r="H8381" s="1" t="s">
        <v>3206</v>
      </c>
      <c r="I8381" t="s">
        <v>17454</v>
      </c>
      <c r="J8381" t="s">
        <v>23</v>
      </c>
      <c r="K8381">
        <v>8005</v>
      </c>
      <c r="L8381">
        <v>388242.5</v>
      </c>
      <c r="M8381">
        <v>48.5</v>
      </c>
      <c r="N8381" t="s">
        <v>168</v>
      </c>
      <c r="O8381" t="s">
        <v>9481</v>
      </c>
      <c r="P8381">
        <v>2.7900708435018715E-2</v>
      </c>
      <c r="Q8381">
        <v>0</v>
      </c>
      <c r="R8381">
        <v>3</v>
      </c>
    </row>
    <row r="8382" spans="1:18" x14ac:dyDescent="0.25">
      <c r="A8382" t="s">
        <v>7737</v>
      </c>
      <c r="B8382">
        <v>2016</v>
      </c>
      <c r="C8382">
        <v>9</v>
      </c>
      <c r="D8382">
        <v>12</v>
      </c>
      <c r="E8382" t="s">
        <v>7532</v>
      </c>
      <c r="F8382" s="1" t="s">
        <v>5207</v>
      </c>
      <c r="G8382" s="1" t="s">
        <v>21109</v>
      </c>
      <c r="H8382" s="1" t="s">
        <v>7263</v>
      </c>
      <c r="I8382" t="s">
        <v>6781</v>
      </c>
      <c r="J8382" t="s">
        <v>38</v>
      </c>
      <c r="K8382">
        <v>14000</v>
      </c>
      <c r="L8382">
        <v>4676</v>
      </c>
      <c r="M8382">
        <v>0.33</v>
      </c>
      <c r="N8382" t="s">
        <v>6781</v>
      </c>
      <c r="O8382" t="s">
        <v>9948</v>
      </c>
      <c r="P8382">
        <v>0</v>
      </c>
      <c r="Q8382">
        <v>0</v>
      </c>
      <c r="R8382">
        <v>3</v>
      </c>
    </row>
    <row r="8383" spans="1:18" x14ac:dyDescent="0.25">
      <c r="A8383" t="s">
        <v>8054</v>
      </c>
      <c r="B8383">
        <v>2017</v>
      </c>
      <c r="C8383">
        <v>6</v>
      </c>
      <c r="D8383">
        <v>25</v>
      </c>
      <c r="E8383" t="s">
        <v>36</v>
      </c>
      <c r="F8383" s="1" t="s">
        <v>5207</v>
      </c>
      <c r="G8383" s="1" t="s">
        <v>21316</v>
      </c>
      <c r="H8383" s="1" t="s">
        <v>7263</v>
      </c>
      <c r="I8383" t="s">
        <v>6865</v>
      </c>
      <c r="J8383" t="s">
        <v>38</v>
      </c>
      <c r="K8383">
        <v>8</v>
      </c>
      <c r="L8383">
        <v>2640</v>
      </c>
      <c r="M8383">
        <v>330</v>
      </c>
      <c r="N8383" t="s">
        <v>8918</v>
      </c>
      <c r="O8383" t="s">
        <v>9934</v>
      </c>
      <c r="P8383">
        <v>0</v>
      </c>
      <c r="Q8383">
        <v>0</v>
      </c>
      <c r="R8383">
        <v>2</v>
      </c>
    </row>
    <row r="8384" spans="1:18" x14ac:dyDescent="0.25">
      <c r="A8384" t="s">
        <v>1927</v>
      </c>
      <c r="B8384">
        <v>2017</v>
      </c>
      <c r="C8384">
        <v>10</v>
      </c>
      <c r="D8384">
        <v>23</v>
      </c>
      <c r="E8384" t="s">
        <v>1620</v>
      </c>
      <c r="F8384" s="1" t="s">
        <v>3205</v>
      </c>
      <c r="G8384" s="1" t="s">
        <v>3863</v>
      </c>
      <c r="H8384" s="1" t="s">
        <v>3206</v>
      </c>
      <c r="I8384" t="s">
        <v>18942</v>
      </c>
      <c r="J8384" t="s">
        <v>23</v>
      </c>
      <c r="K8384">
        <v>17790</v>
      </c>
      <c r="L8384">
        <v>1147455</v>
      </c>
      <c r="M8384">
        <v>64.5</v>
      </c>
      <c r="N8384" t="s">
        <v>9319</v>
      </c>
      <c r="O8384" t="s">
        <v>9487</v>
      </c>
      <c r="P8384">
        <v>0</v>
      </c>
      <c r="Q8384">
        <v>0</v>
      </c>
      <c r="R8384">
        <v>4</v>
      </c>
    </row>
    <row r="8385" spans="1:18" x14ac:dyDescent="0.25">
      <c r="A8385" t="s">
        <v>1927</v>
      </c>
      <c r="B8385">
        <v>2017</v>
      </c>
      <c r="C8385">
        <v>10</v>
      </c>
      <c r="D8385">
        <v>23</v>
      </c>
      <c r="E8385" t="s">
        <v>1620</v>
      </c>
      <c r="F8385" s="1" t="s">
        <v>3205</v>
      </c>
      <c r="G8385" s="1" t="s">
        <v>3863</v>
      </c>
      <c r="H8385" s="1" t="s">
        <v>3206</v>
      </c>
      <c r="I8385" t="s">
        <v>19556</v>
      </c>
      <c r="J8385" t="s">
        <v>23</v>
      </c>
      <c r="K8385">
        <v>1320</v>
      </c>
      <c r="L8385">
        <v>60279.12</v>
      </c>
      <c r="M8385">
        <v>45.67</v>
      </c>
      <c r="N8385" t="s">
        <v>9347</v>
      </c>
      <c r="O8385" t="s">
        <v>9542</v>
      </c>
      <c r="P8385">
        <v>8.0289698840596724E-2</v>
      </c>
      <c r="Q8385">
        <v>0</v>
      </c>
      <c r="R8385">
        <v>4</v>
      </c>
    </row>
    <row r="8386" spans="1:18" x14ac:dyDescent="0.25">
      <c r="A8386" t="s">
        <v>16827</v>
      </c>
      <c r="B8386">
        <v>2019</v>
      </c>
      <c r="C8386">
        <v>12</v>
      </c>
      <c r="D8386">
        <v>9</v>
      </c>
      <c r="E8386" t="s">
        <v>7328</v>
      </c>
      <c r="F8386" s="1" t="s">
        <v>5207</v>
      </c>
      <c r="G8386" s="1" t="s">
        <v>20573</v>
      </c>
      <c r="H8386" s="1" t="s">
        <v>3200</v>
      </c>
      <c r="I8386" t="s">
        <v>20623</v>
      </c>
      <c r="J8386" t="s">
        <v>23</v>
      </c>
      <c r="K8386">
        <v>746</v>
      </c>
      <c r="L8386">
        <v>110548.25</v>
      </c>
      <c r="M8386">
        <v>148.19</v>
      </c>
      <c r="N8386" t="s">
        <v>8852</v>
      </c>
      <c r="O8386" t="s">
        <v>9472</v>
      </c>
      <c r="P8386">
        <v>0</v>
      </c>
      <c r="Q8386">
        <v>2.6301685849296381E-2</v>
      </c>
      <c r="R8386">
        <v>4</v>
      </c>
    </row>
    <row r="8387" spans="1:18" x14ac:dyDescent="0.25">
      <c r="A8387" t="s">
        <v>16030</v>
      </c>
      <c r="B8387">
        <v>2019</v>
      </c>
      <c r="C8387">
        <v>10</v>
      </c>
      <c r="D8387">
        <v>21</v>
      </c>
      <c r="E8387" t="s">
        <v>174</v>
      </c>
      <c r="F8387" s="1" t="s">
        <v>3205</v>
      </c>
      <c r="G8387" s="1" t="s">
        <v>3863</v>
      </c>
      <c r="H8387" s="1" t="s">
        <v>3206</v>
      </c>
      <c r="I8387" t="s">
        <v>19252</v>
      </c>
      <c r="J8387" t="s">
        <v>23</v>
      </c>
      <c r="K8387">
        <v>19480</v>
      </c>
      <c r="L8387">
        <v>852639.6</v>
      </c>
      <c r="M8387">
        <v>43.77</v>
      </c>
      <c r="N8387" t="s">
        <v>9309</v>
      </c>
      <c r="O8387" t="s">
        <v>9451</v>
      </c>
      <c r="P8387">
        <v>6.5364123560168089E-2</v>
      </c>
      <c r="Q8387">
        <v>0</v>
      </c>
      <c r="R8387">
        <v>4</v>
      </c>
    </row>
    <row r="8388" spans="1:18" x14ac:dyDescent="0.25">
      <c r="A8388" t="s">
        <v>7729</v>
      </c>
      <c r="B8388">
        <v>2016</v>
      </c>
      <c r="C8388">
        <v>9</v>
      </c>
      <c r="D8388">
        <v>1</v>
      </c>
      <c r="E8388" t="s">
        <v>7328</v>
      </c>
      <c r="F8388" s="1" t="s">
        <v>5207</v>
      </c>
      <c r="G8388" s="1" t="s">
        <v>20573</v>
      </c>
      <c r="H8388" s="1" t="s">
        <v>7263</v>
      </c>
      <c r="I8388" t="s">
        <v>5433</v>
      </c>
      <c r="J8388" t="s">
        <v>23</v>
      </c>
      <c r="K8388">
        <v>232</v>
      </c>
      <c r="L8388">
        <v>25109.360000000001</v>
      </c>
      <c r="M8388">
        <v>108.23</v>
      </c>
      <c r="N8388" t="s">
        <v>8852</v>
      </c>
      <c r="O8388" t="s">
        <v>9785</v>
      </c>
      <c r="P8388">
        <v>0</v>
      </c>
      <c r="Q8388">
        <v>0</v>
      </c>
      <c r="R8388">
        <v>3</v>
      </c>
    </row>
    <row r="8389" spans="1:18" x14ac:dyDescent="0.25">
      <c r="A8389" t="s">
        <v>7729</v>
      </c>
      <c r="B8389">
        <v>2016</v>
      </c>
      <c r="C8389">
        <v>9</v>
      </c>
      <c r="D8389">
        <v>1</v>
      </c>
      <c r="E8389" t="s">
        <v>7328</v>
      </c>
      <c r="F8389" s="1" t="s">
        <v>5207</v>
      </c>
      <c r="G8389" s="1" t="s">
        <v>20573</v>
      </c>
      <c r="H8389" s="1" t="s">
        <v>7263</v>
      </c>
      <c r="I8389" t="s">
        <v>6158</v>
      </c>
      <c r="J8389" t="s">
        <v>23</v>
      </c>
      <c r="K8389">
        <v>1200</v>
      </c>
      <c r="L8389">
        <v>157908</v>
      </c>
      <c r="M8389">
        <v>131.59</v>
      </c>
      <c r="N8389" t="s">
        <v>9062</v>
      </c>
      <c r="O8389" t="s">
        <v>9456</v>
      </c>
      <c r="P8389">
        <v>0</v>
      </c>
      <c r="Q8389">
        <v>5.8534472775055225E-2</v>
      </c>
      <c r="R8389">
        <v>3</v>
      </c>
    </row>
    <row r="8390" spans="1:18" x14ac:dyDescent="0.25">
      <c r="A8390" t="s">
        <v>7729</v>
      </c>
      <c r="B8390">
        <v>2016</v>
      </c>
      <c r="C8390">
        <v>9</v>
      </c>
      <c r="D8390">
        <v>1</v>
      </c>
      <c r="E8390" t="s">
        <v>7328</v>
      </c>
      <c r="F8390" s="1" t="s">
        <v>5207</v>
      </c>
      <c r="G8390" s="1" t="s">
        <v>20573</v>
      </c>
      <c r="H8390" s="1" t="s">
        <v>7263</v>
      </c>
      <c r="I8390" t="s">
        <v>20598</v>
      </c>
      <c r="J8390" t="s">
        <v>23</v>
      </c>
      <c r="K8390">
        <v>108</v>
      </c>
      <c r="L8390">
        <v>14154.48</v>
      </c>
      <c r="M8390">
        <v>131.06</v>
      </c>
      <c r="N8390" t="s">
        <v>7263</v>
      </c>
      <c r="O8390" t="s">
        <v>23274</v>
      </c>
      <c r="P8390">
        <v>0</v>
      </c>
      <c r="Q8390">
        <v>0</v>
      </c>
      <c r="R8390">
        <v>3</v>
      </c>
    </row>
    <row r="8391" spans="1:18" x14ac:dyDescent="0.25">
      <c r="A8391" t="s">
        <v>7729</v>
      </c>
      <c r="B8391">
        <v>2016</v>
      </c>
      <c r="C8391">
        <v>9</v>
      </c>
      <c r="D8391">
        <v>1</v>
      </c>
      <c r="E8391" t="s">
        <v>7328</v>
      </c>
      <c r="F8391" s="1" t="s">
        <v>5207</v>
      </c>
      <c r="G8391" s="1" t="s">
        <v>20573</v>
      </c>
      <c r="H8391" s="1" t="s">
        <v>7263</v>
      </c>
      <c r="I8391" t="s">
        <v>20613</v>
      </c>
      <c r="J8391" t="s">
        <v>23</v>
      </c>
      <c r="K8391">
        <v>102</v>
      </c>
      <c r="L8391">
        <v>11039.45</v>
      </c>
      <c r="M8391">
        <v>108.23</v>
      </c>
      <c r="N8391" t="s">
        <v>7263</v>
      </c>
      <c r="O8391" t="s">
        <v>23274</v>
      </c>
      <c r="P8391">
        <v>0</v>
      </c>
      <c r="Q8391">
        <v>0</v>
      </c>
      <c r="R8391">
        <v>3</v>
      </c>
    </row>
    <row r="8392" spans="1:18" x14ac:dyDescent="0.25">
      <c r="A8392" t="s">
        <v>7729</v>
      </c>
      <c r="B8392">
        <v>2016</v>
      </c>
      <c r="C8392">
        <v>9</v>
      </c>
      <c r="D8392">
        <v>1</v>
      </c>
      <c r="E8392" t="s">
        <v>7328</v>
      </c>
      <c r="F8392" s="1" t="s">
        <v>5207</v>
      </c>
      <c r="G8392" s="1" t="s">
        <v>20573</v>
      </c>
      <c r="H8392" s="1" t="s">
        <v>7263</v>
      </c>
      <c r="I8392" t="s">
        <v>20625</v>
      </c>
      <c r="J8392" t="s">
        <v>23</v>
      </c>
      <c r="K8392">
        <v>33</v>
      </c>
      <c r="L8392">
        <v>3571.59</v>
      </c>
      <c r="M8392">
        <v>108.23</v>
      </c>
      <c r="N8392" t="s">
        <v>7263</v>
      </c>
      <c r="O8392" t="s">
        <v>23274</v>
      </c>
      <c r="P8392">
        <v>0</v>
      </c>
      <c r="Q8392">
        <v>0</v>
      </c>
      <c r="R8392">
        <v>3</v>
      </c>
    </row>
    <row r="8393" spans="1:18" x14ac:dyDescent="0.25">
      <c r="A8393" t="s">
        <v>7729</v>
      </c>
      <c r="B8393">
        <v>2016</v>
      </c>
      <c r="C8393">
        <v>9</v>
      </c>
      <c r="D8393">
        <v>1</v>
      </c>
      <c r="E8393" t="s">
        <v>7328</v>
      </c>
      <c r="F8393" s="1" t="s">
        <v>5207</v>
      </c>
      <c r="G8393" s="1" t="s">
        <v>21008</v>
      </c>
      <c r="H8393" s="1" t="s">
        <v>7263</v>
      </c>
      <c r="I8393" t="s">
        <v>21017</v>
      </c>
      <c r="J8393" t="s">
        <v>23</v>
      </c>
      <c r="K8393">
        <v>100</v>
      </c>
      <c r="L8393">
        <v>13308</v>
      </c>
      <c r="M8393">
        <v>133.08000000000001</v>
      </c>
      <c r="N8393" t="s">
        <v>7263</v>
      </c>
      <c r="O8393" t="s">
        <v>23274</v>
      </c>
      <c r="P8393">
        <v>0</v>
      </c>
      <c r="Q8393">
        <v>0</v>
      </c>
      <c r="R8393">
        <v>3</v>
      </c>
    </row>
    <row r="8394" spans="1:18" x14ac:dyDescent="0.25">
      <c r="A8394" t="s">
        <v>7729</v>
      </c>
      <c r="B8394">
        <v>2016</v>
      </c>
      <c r="C8394">
        <v>9</v>
      </c>
      <c r="D8394">
        <v>1</v>
      </c>
      <c r="E8394" t="s">
        <v>7328</v>
      </c>
      <c r="F8394" s="1" t="s">
        <v>5207</v>
      </c>
      <c r="G8394" s="1" t="s">
        <v>21008</v>
      </c>
      <c r="H8394" s="1" t="s">
        <v>7263</v>
      </c>
      <c r="I8394" t="s">
        <v>21031</v>
      </c>
      <c r="J8394" t="s">
        <v>23</v>
      </c>
      <c r="K8394">
        <v>100</v>
      </c>
      <c r="L8394">
        <v>14190</v>
      </c>
      <c r="M8394">
        <v>141.9</v>
      </c>
      <c r="N8394" t="s">
        <v>7263</v>
      </c>
      <c r="O8394" t="s">
        <v>23274</v>
      </c>
      <c r="P8394">
        <v>0</v>
      </c>
      <c r="Q8394">
        <v>0</v>
      </c>
      <c r="R8394">
        <v>3</v>
      </c>
    </row>
    <row r="8395" spans="1:18" x14ac:dyDescent="0.25">
      <c r="A8395" t="s">
        <v>7729</v>
      </c>
      <c r="B8395">
        <v>2016</v>
      </c>
      <c r="C8395">
        <v>9</v>
      </c>
      <c r="D8395">
        <v>1</v>
      </c>
      <c r="E8395" t="s">
        <v>7328</v>
      </c>
      <c r="F8395" s="1" t="s">
        <v>5207</v>
      </c>
      <c r="G8395" s="1" t="s">
        <v>20573</v>
      </c>
      <c r="H8395" s="1" t="s">
        <v>7263</v>
      </c>
      <c r="I8395" t="s">
        <v>20595</v>
      </c>
      <c r="J8395" t="s">
        <v>23</v>
      </c>
      <c r="K8395">
        <v>152</v>
      </c>
      <c r="L8395">
        <v>19921.13</v>
      </c>
      <c r="M8395">
        <v>131.06</v>
      </c>
      <c r="N8395" t="s">
        <v>7263</v>
      </c>
      <c r="O8395" t="s">
        <v>23274</v>
      </c>
      <c r="P8395">
        <v>0</v>
      </c>
      <c r="Q8395">
        <v>0</v>
      </c>
      <c r="R8395">
        <v>3</v>
      </c>
    </row>
    <row r="8396" spans="1:18" x14ac:dyDescent="0.25">
      <c r="A8396" t="s">
        <v>7729</v>
      </c>
      <c r="B8396">
        <v>2016</v>
      </c>
      <c r="C8396">
        <v>9</v>
      </c>
      <c r="D8396">
        <v>1</v>
      </c>
      <c r="E8396" t="s">
        <v>7328</v>
      </c>
      <c r="F8396" s="1" t="s">
        <v>5207</v>
      </c>
      <c r="G8396" s="1" t="s">
        <v>20573</v>
      </c>
      <c r="H8396" s="1" t="s">
        <v>7263</v>
      </c>
      <c r="I8396" t="s">
        <v>20656</v>
      </c>
      <c r="J8396" t="s">
        <v>23</v>
      </c>
      <c r="K8396">
        <v>375</v>
      </c>
      <c r="L8396">
        <v>46912.5</v>
      </c>
      <c r="M8396">
        <v>125.1</v>
      </c>
      <c r="N8396" t="s">
        <v>8995</v>
      </c>
      <c r="O8396" t="s">
        <v>9471</v>
      </c>
      <c r="P8396">
        <v>0</v>
      </c>
      <c r="Q8396">
        <v>2.730993892398554E-2</v>
      </c>
      <c r="R8396">
        <v>3</v>
      </c>
    </row>
    <row r="8397" spans="1:18" x14ac:dyDescent="0.25">
      <c r="A8397" t="s">
        <v>7729</v>
      </c>
      <c r="B8397">
        <v>2016</v>
      </c>
      <c r="C8397">
        <v>9</v>
      </c>
      <c r="D8397">
        <v>1</v>
      </c>
      <c r="E8397" t="s">
        <v>7328</v>
      </c>
      <c r="F8397" s="1" t="s">
        <v>5207</v>
      </c>
      <c r="G8397" s="1" t="s">
        <v>20931</v>
      </c>
      <c r="H8397" s="1" t="s">
        <v>7263</v>
      </c>
      <c r="I8397" t="s">
        <v>20959</v>
      </c>
      <c r="J8397" t="s">
        <v>23</v>
      </c>
      <c r="K8397">
        <v>500</v>
      </c>
      <c r="L8397">
        <v>68255</v>
      </c>
      <c r="M8397">
        <v>136.51</v>
      </c>
      <c r="N8397" t="s">
        <v>9106</v>
      </c>
      <c r="O8397" t="s">
        <v>9459</v>
      </c>
      <c r="P8397">
        <v>0</v>
      </c>
      <c r="Q8397">
        <v>5.3850305373165194E-2</v>
      </c>
      <c r="R8397">
        <v>3</v>
      </c>
    </row>
    <row r="8398" spans="1:18" x14ac:dyDescent="0.25">
      <c r="A8398" t="s">
        <v>7729</v>
      </c>
      <c r="B8398">
        <v>2016</v>
      </c>
      <c r="C8398">
        <v>9</v>
      </c>
      <c r="D8398">
        <v>1</v>
      </c>
      <c r="E8398" t="s">
        <v>7328</v>
      </c>
      <c r="F8398" s="1" t="s">
        <v>5207</v>
      </c>
      <c r="G8398" s="1" t="s">
        <v>20931</v>
      </c>
      <c r="H8398" s="1" t="s">
        <v>7263</v>
      </c>
      <c r="I8398" t="s">
        <v>20982</v>
      </c>
      <c r="J8398" t="s">
        <v>23</v>
      </c>
      <c r="K8398">
        <v>1372</v>
      </c>
      <c r="L8398">
        <v>188759.76</v>
      </c>
      <c r="M8398">
        <v>137.58000000000001</v>
      </c>
      <c r="N8398" t="s">
        <v>9110</v>
      </c>
      <c r="O8398" t="s">
        <v>9461</v>
      </c>
      <c r="P8398">
        <v>0</v>
      </c>
      <c r="Q8398">
        <v>5.1453052842904301E-2</v>
      </c>
      <c r="R8398">
        <v>3</v>
      </c>
    </row>
    <row r="8399" spans="1:18" x14ac:dyDescent="0.25">
      <c r="A8399" t="s">
        <v>7729</v>
      </c>
      <c r="B8399">
        <v>2016</v>
      </c>
      <c r="C8399">
        <v>9</v>
      </c>
      <c r="D8399">
        <v>1</v>
      </c>
      <c r="E8399" t="s">
        <v>7328</v>
      </c>
      <c r="F8399" s="1" t="s">
        <v>5207</v>
      </c>
      <c r="G8399" s="1" t="s">
        <v>20573</v>
      </c>
      <c r="H8399" s="1" t="s">
        <v>7263</v>
      </c>
      <c r="I8399" t="s">
        <v>20631</v>
      </c>
      <c r="J8399" t="s">
        <v>23</v>
      </c>
      <c r="K8399">
        <v>25</v>
      </c>
      <c r="L8399">
        <v>2705.75</v>
      </c>
      <c r="M8399">
        <v>108.23</v>
      </c>
      <c r="N8399" t="s">
        <v>7263</v>
      </c>
      <c r="O8399" t="s">
        <v>23274</v>
      </c>
      <c r="P8399">
        <v>0</v>
      </c>
      <c r="Q8399">
        <v>0</v>
      </c>
      <c r="R8399">
        <v>3</v>
      </c>
    </row>
    <row r="8400" spans="1:18" x14ac:dyDescent="0.25">
      <c r="A8400" t="s">
        <v>7729</v>
      </c>
      <c r="B8400">
        <v>2016</v>
      </c>
      <c r="C8400">
        <v>9</v>
      </c>
      <c r="D8400">
        <v>1</v>
      </c>
      <c r="E8400" t="s">
        <v>7328</v>
      </c>
      <c r="F8400" s="1" t="s">
        <v>5207</v>
      </c>
      <c r="G8400" s="1" t="s">
        <v>20573</v>
      </c>
      <c r="H8400" s="1" t="s">
        <v>7263</v>
      </c>
      <c r="I8400" t="s">
        <v>5603</v>
      </c>
      <c r="J8400" t="s">
        <v>23</v>
      </c>
      <c r="K8400">
        <v>40</v>
      </c>
      <c r="L8400">
        <v>5003.99</v>
      </c>
      <c r="M8400">
        <v>125.1</v>
      </c>
      <c r="N8400" t="s">
        <v>8996</v>
      </c>
      <c r="O8400" t="s">
        <v>9779</v>
      </c>
      <c r="P8400">
        <v>0</v>
      </c>
      <c r="Q8400">
        <v>0</v>
      </c>
      <c r="R8400">
        <v>3</v>
      </c>
    </row>
    <row r="8401" spans="1:18" x14ac:dyDescent="0.25">
      <c r="A8401" t="s">
        <v>7729</v>
      </c>
      <c r="B8401">
        <v>2016</v>
      </c>
      <c r="C8401">
        <v>9</v>
      </c>
      <c r="D8401">
        <v>1</v>
      </c>
      <c r="E8401" t="s">
        <v>7328</v>
      </c>
      <c r="F8401" s="1" t="s">
        <v>5207</v>
      </c>
      <c r="G8401" s="1" t="s">
        <v>20573</v>
      </c>
      <c r="H8401" s="1" t="s">
        <v>7263</v>
      </c>
      <c r="I8401" t="s">
        <v>20742</v>
      </c>
      <c r="J8401" t="s">
        <v>23</v>
      </c>
      <c r="K8401">
        <v>195</v>
      </c>
      <c r="L8401">
        <v>20841.599999999999</v>
      </c>
      <c r="M8401">
        <v>106.88</v>
      </c>
      <c r="N8401" t="s">
        <v>7263</v>
      </c>
      <c r="O8401" t="s">
        <v>23274</v>
      </c>
      <c r="P8401">
        <v>0</v>
      </c>
      <c r="Q8401">
        <v>0</v>
      </c>
      <c r="R8401">
        <v>3</v>
      </c>
    </row>
    <row r="8402" spans="1:18" x14ac:dyDescent="0.25">
      <c r="A8402" t="s">
        <v>7729</v>
      </c>
      <c r="B8402">
        <v>2016</v>
      </c>
      <c r="C8402">
        <v>9</v>
      </c>
      <c r="D8402">
        <v>1</v>
      </c>
      <c r="E8402" t="s">
        <v>7328</v>
      </c>
      <c r="F8402" s="1" t="s">
        <v>5207</v>
      </c>
      <c r="G8402" s="1" t="s">
        <v>20573</v>
      </c>
      <c r="H8402" s="1" t="s">
        <v>7263</v>
      </c>
      <c r="I8402" t="s">
        <v>20650</v>
      </c>
      <c r="J8402" t="s">
        <v>23</v>
      </c>
      <c r="K8402">
        <v>65</v>
      </c>
      <c r="L8402">
        <v>8131.5</v>
      </c>
      <c r="M8402">
        <v>125.1</v>
      </c>
      <c r="N8402" t="s">
        <v>7263</v>
      </c>
      <c r="O8402" t="s">
        <v>23274</v>
      </c>
      <c r="P8402">
        <v>0</v>
      </c>
      <c r="Q8402">
        <v>0</v>
      </c>
      <c r="R8402">
        <v>3</v>
      </c>
    </row>
    <row r="8403" spans="1:18" x14ac:dyDescent="0.25">
      <c r="A8403" t="s">
        <v>7729</v>
      </c>
      <c r="B8403">
        <v>2016</v>
      </c>
      <c r="C8403">
        <v>9</v>
      </c>
      <c r="D8403">
        <v>1</v>
      </c>
      <c r="E8403" t="s">
        <v>7328</v>
      </c>
      <c r="F8403" s="1" t="s">
        <v>5207</v>
      </c>
      <c r="G8403" s="1" t="s">
        <v>20573</v>
      </c>
      <c r="H8403" s="1" t="s">
        <v>7263</v>
      </c>
      <c r="I8403" t="s">
        <v>20736</v>
      </c>
      <c r="J8403" t="s">
        <v>23</v>
      </c>
      <c r="K8403">
        <v>17</v>
      </c>
      <c r="L8403">
        <v>1816.96</v>
      </c>
      <c r="M8403">
        <v>106.88</v>
      </c>
      <c r="N8403" t="s">
        <v>7263</v>
      </c>
      <c r="O8403" t="s">
        <v>23274</v>
      </c>
      <c r="P8403">
        <v>0</v>
      </c>
      <c r="Q8403">
        <v>0</v>
      </c>
      <c r="R8403">
        <v>3</v>
      </c>
    </row>
    <row r="8404" spans="1:18" x14ac:dyDescent="0.25">
      <c r="A8404" t="s">
        <v>7729</v>
      </c>
      <c r="B8404">
        <v>2016</v>
      </c>
      <c r="C8404">
        <v>9</v>
      </c>
      <c r="D8404">
        <v>1</v>
      </c>
      <c r="E8404" t="s">
        <v>7328</v>
      </c>
      <c r="F8404" s="1" t="s">
        <v>5207</v>
      </c>
      <c r="G8404" s="1" t="s">
        <v>21008</v>
      </c>
      <c r="H8404" s="1" t="s">
        <v>7263</v>
      </c>
      <c r="I8404" t="s">
        <v>21025</v>
      </c>
      <c r="J8404" t="s">
        <v>23</v>
      </c>
      <c r="K8404">
        <v>102</v>
      </c>
      <c r="L8404">
        <v>13574.17</v>
      </c>
      <c r="M8404">
        <v>133.08000000000001</v>
      </c>
      <c r="N8404" t="s">
        <v>7263</v>
      </c>
      <c r="O8404" t="s">
        <v>23274</v>
      </c>
      <c r="P8404">
        <v>0</v>
      </c>
      <c r="Q8404">
        <v>0</v>
      </c>
      <c r="R8404">
        <v>3</v>
      </c>
    </row>
    <row r="8405" spans="1:18" x14ac:dyDescent="0.25">
      <c r="A8405" t="s">
        <v>16142</v>
      </c>
      <c r="B8405">
        <v>2019</v>
      </c>
      <c r="C8405">
        <v>11</v>
      </c>
      <c r="D8405">
        <v>2</v>
      </c>
      <c r="E8405" t="s">
        <v>7328</v>
      </c>
      <c r="F8405" s="1" t="s">
        <v>5207</v>
      </c>
      <c r="G8405" s="1" t="s">
        <v>20931</v>
      </c>
      <c r="H8405" s="1" t="s">
        <v>3201</v>
      </c>
      <c r="I8405" t="s">
        <v>20972</v>
      </c>
      <c r="J8405" t="s">
        <v>23</v>
      </c>
      <c r="K8405">
        <v>300</v>
      </c>
      <c r="L8405">
        <v>52689.599999999999</v>
      </c>
      <c r="M8405">
        <v>175.63</v>
      </c>
      <c r="N8405" t="s">
        <v>9108</v>
      </c>
      <c r="O8405" t="s">
        <v>9806</v>
      </c>
      <c r="P8405">
        <v>0</v>
      </c>
      <c r="Q8405">
        <v>0</v>
      </c>
      <c r="R8405">
        <v>4</v>
      </c>
    </row>
    <row r="8406" spans="1:18" x14ac:dyDescent="0.25">
      <c r="A8406" t="s">
        <v>16142</v>
      </c>
      <c r="B8406">
        <v>2019</v>
      </c>
      <c r="C8406">
        <v>11</v>
      </c>
      <c r="D8406">
        <v>2</v>
      </c>
      <c r="E8406" t="s">
        <v>7328</v>
      </c>
      <c r="F8406" s="1" t="s">
        <v>5207</v>
      </c>
      <c r="G8406" s="1" t="s">
        <v>21008</v>
      </c>
      <c r="H8406" s="1" t="s">
        <v>3201</v>
      </c>
      <c r="I8406" t="s">
        <v>6944</v>
      </c>
      <c r="J8406" t="s">
        <v>23</v>
      </c>
      <c r="K8406">
        <v>50</v>
      </c>
      <c r="L8406">
        <v>6600</v>
      </c>
      <c r="M8406">
        <v>132</v>
      </c>
      <c r="N8406" t="s">
        <v>9358</v>
      </c>
      <c r="O8406" t="s">
        <v>9809</v>
      </c>
      <c r="P8406">
        <v>0</v>
      </c>
      <c r="Q8406">
        <v>0</v>
      </c>
      <c r="R8406">
        <v>4</v>
      </c>
    </row>
    <row r="8407" spans="1:18" x14ac:dyDescent="0.25">
      <c r="A8407" t="s">
        <v>8518</v>
      </c>
      <c r="B8407">
        <v>2018</v>
      </c>
      <c r="C8407">
        <v>4</v>
      </c>
      <c r="D8407">
        <v>25</v>
      </c>
      <c r="E8407" t="s">
        <v>8164</v>
      </c>
      <c r="F8407" s="1" t="s">
        <v>5207</v>
      </c>
      <c r="G8407" s="1" t="s">
        <v>20573</v>
      </c>
      <c r="H8407" s="1" t="s">
        <v>7263</v>
      </c>
      <c r="I8407" t="s">
        <v>20843</v>
      </c>
      <c r="J8407" t="s">
        <v>23</v>
      </c>
      <c r="K8407">
        <v>250</v>
      </c>
      <c r="L8407">
        <v>44814.93</v>
      </c>
      <c r="M8407">
        <v>179.26</v>
      </c>
      <c r="N8407" t="s">
        <v>7263</v>
      </c>
      <c r="O8407" t="s">
        <v>23274</v>
      </c>
      <c r="P8407">
        <v>0</v>
      </c>
      <c r="Q8407">
        <v>0</v>
      </c>
      <c r="R8407">
        <v>2</v>
      </c>
    </row>
    <row r="8408" spans="1:18" x14ac:dyDescent="0.25">
      <c r="A8408" t="s">
        <v>8518</v>
      </c>
      <c r="B8408">
        <v>2018</v>
      </c>
      <c r="C8408">
        <v>4</v>
      </c>
      <c r="D8408">
        <v>25</v>
      </c>
      <c r="E8408" t="s">
        <v>8164</v>
      </c>
      <c r="F8408" s="1" t="s">
        <v>5207</v>
      </c>
      <c r="G8408" s="1" t="s">
        <v>20573</v>
      </c>
      <c r="H8408" s="1" t="s">
        <v>7263</v>
      </c>
      <c r="I8408" t="s">
        <v>6241</v>
      </c>
      <c r="J8408" t="s">
        <v>23</v>
      </c>
      <c r="K8408">
        <v>225</v>
      </c>
      <c r="L8408">
        <v>40333.440000000002</v>
      </c>
      <c r="M8408">
        <v>179.26</v>
      </c>
      <c r="N8408" t="s">
        <v>9078</v>
      </c>
      <c r="O8408" t="s">
        <v>9783</v>
      </c>
      <c r="P8408">
        <v>0</v>
      </c>
      <c r="Q8408">
        <v>0</v>
      </c>
      <c r="R8408">
        <v>2</v>
      </c>
    </row>
    <row r="8409" spans="1:18" x14ac:dyDescent="0.25">
      <c r="A8409" t="s">
        <v>8518</v>
      </c>
      <c r="B8409">
        <v>2018</v>
      </c>
      <c r="C8409">
        <v>4</v>
      </c>
      <c r="D8409">
        <v>25</v>
      </c>
      <c r="E8409" t="s">
        <v>8164</v>
      </c>
      <c r="F8409" s="1" t="s">
        <v>5207</v>
      </c>
      <c r="G8409" s="1" t="s">
        <v>20573</v>
      </c>
      <c r="H8409" s="1" t="s">
        <v>7263</v>
      </c>
      <c r="I8409" t="s">
        <v>20829</v>
      </c>
      <c r="J8409" t="s">
        <v>23</v>
      </c>
      <c r="K8409">
        <v>500</v>
      </c>
      <c r="L8409">
        <v>89629.85</v>
      </c>
      <c r="M8409">
        <v>179.26</v>
      </c>
      <c r="N8409" t="s">
        <v>7263</v>
      </c>
      <c r="O8409" t="s">
        <v>23274</v>
      </c>
      <c r="P8409">
        <v>0</v>
      </c>
      <c r="Q8409">
        <v>0</v>
      </c>
      <c r="R8409">
        <v>2</v>
      </c>
    </row>
    <row r="8410" spans="1:18" x14ac:dyDescent="0.25">
      <c r="A8410" t="s">
        <v>8518</v>
      </c>
      <c r="B8410">
        <v>2018</v>
      </c>
      <c r="C8410">
        <v>4</v>
      </c>
      <c r="D8410">
        <v>25</v>
      </c>
      <c r="E8410" t="s">
        <v>8164</v>
      </c>
      <c r="F8410" s="1" t="s">
        <v>5207</v>
      </c>
      <c r="G8410" s="1" t="s">
        <v>20573</v>
      </c>
      <c r="H8410" s="1" t="s">
        <v>7263</v>
      </c>
      <c r="I8410" t="s">
        <v>20862</v>
      </c>
      <c r="J8410" t="s">
        <v>23</v>
      </c>
      <c r="K8410">
        <v>750</v>
      </c>
      <c r="L8410">
        <v>134444.78</v>
      </c>
      <c r="M8410">
        <v>179.26</v>
      </c>
      <c r="N8410" t="s">
        <v>7263</v>
      </c>
      <c r="O8410" t="s">
        <v>23274</v>
      </c>
      <c r="P8410">
        <v>0</v>
      </c>
      <c r="Q8410">
        <v>0</v>
      </c>
      <c r="R8410">
        <v>2</v>
      </c>
    </row>
    <row r="8411" spans="1:18" x14ac:dyDescent="0.25">
      <c r="A8411" t="s">
        <v>8518</v>
      </c>
      <c r="B8411">
        <v>2018</v>
      </c>
      <c r="C8411">
        <v>4</v>
      </c>
      <c r="D8411">
        <v>25</v>
      </c>
      <c r="E8411" t="s">
        <v>8164</v>
      </c>
      <c r="F8411" s="1" t="s">
        <v>5207</v>
      </c>
      <c r="G8411" s="1" t="s">
        <v>20573</v>
      </c>
      <c r="H8411" s="1" t="s">
        <v>7263</v>
      </c>
      <c r="I8411" t="s">
        <v>20847</v>
      </c>
      <c r="J8411" t="s">
        <v>23</v>
      </c>
      <c r="K8411">
        <v>150</v>
      </c>
      <c r="L8411">
        <v>26888.959999999999</v>
      </c>
      <c r="M8411">
        <v>179.26</v>
      </c>
      <c r="N8411" t="s">
        <v>7263</v>
      </c>
      <c r="O8411" t="s">
        <v>23274</v>
      </c>
      <c r="P8411">
        <v>0</v>
      </c>
      <c r="Q8411">
        <v>0</v>
      </c>
      <c r="R8411">
        <v>2</v>
      </c>
    </row>
    <row r="8412" spans="1:18" x14ac:dyDescent="0.25">
      <c r="A8412" t="s">
        <v>8518</v>
      </c>
      <c r="B8412">
        <v>2018</v>
      </c>
      <c r="C8412">
        <v>4</v>
      </c>
      <c r="D8412">
        <v>25</v>
      </c>
      <c r="E8412" t="s">
        <v>8164</v>
      </c>
      <c r="F8412" s="1" t="s">
        <v>5207</v>
      </c>
      <c r="G8412" s="1" t="s">
        <v>20573</v>
      </c>
      <c r="H8412" s="1" t="s">
        <v>7263</v>
      </c>
      <c r="I8412" t="s">
        <v>20851</v>
      </c>
      <c r="J8412" t="s">
        <v>23</v>
      </c>
      <c r="K8412">
        <v>200</v>
      </c>
      <c r="L8412">
        <v>35851.94</v>
      </c>
      <c r="M8412">
        <v>179.26</v>
      </c>
      <c r="N8412" t="s">
        <v>7263</v>
      </c>
      <c r="O8412" t="s">
        <v>23274</v>
      </c>
      <c r="P8412">
        <v>0</v>
      </c>
      <c r="Q8412">
        <v>0</v>
      </c>
      <c r="R8412">
        <v>2</v>
      </c>
    </row>
    <row r="8413" spans="1:18" x14ac:dyDescent="0.25">
      <c r="A8413" t="s">
        <v>8518</v>
      </c>
      <c r="B8413">
        <v>2018</v>
      </c>
      <c r="C8413">
        <v>4</v>
      </c>
      <c r="D8413">
        <v>25</v>
      </c>
      <c r="E8413" t="s">
        <v>8164</v>
      </c>
      <c r="F8413" s="1" t="s">
        <v>5207</v>
      </c>
      <c r="G8413" s="1" t="s">
        <v>20573</v>
      </c>
      <c r="H8413" s="1" t="s">
        <v>7263</v>
      </c>
      <c r="I8413" t="s">
        <v>20781</v>
      </c>
      <c r="J8413" t="s">
        <v>23</v>
      </c>
      <c r="K8413">
        <v>200</v>
      </c>
      <c r="L8413">
        <v>35636</v>
      </c>
      <c r="M8413">
        <v>178.18</v>
      </c>
      <c r="N8413" t="s">
        <v>7263</v>
      </c>
      <c r="O8413" t="s">
        <v>23274</v>
      </c>
      <c r="P8413">
        <v>0</v>
      </c>
      <c r="Q8413">
        <v>0</v>
      </c>
      <c r="R8413">
        <v>2</v>
      </c>
    </row>
    <row r="8414" spans="1:18" x14ac:dyDescent="0.25">
      <c r="A8414" t="s">
        <v>1289</v>
      </c>
      <c r="B8414">
        <v>2017</v>
      </c>
      <c r="C8414">
        <v>1</v>
      </c>
      <c r="D8414">
        <v>11</v>
      </c>
      <c r="E8414" t="s">
        <v>226</v>
      </c>
      <c r="F8414" s="1" t="s">
        <v>3205</v>
      </c>
      <c r="G8414" s="1" t="s">
        <v>3863</v>
      </c>
      <c r="H8414" s="1" t="s">
        <v>3206</v>
      </c>
      <c r="I8414" t="s">
        <v>19012</v>
      </c>
      <c r="J8414" t="s">
        <v>23</v>
      </c>
      <c r="K8414">
        <v>19490</v>
      </c>
      <c r="L8414">
        <v>874126.5</v>
      </c>
      <c r="M8414">
        <v>44.85</v>
      </c>
      <c r="N8414" t="s">
        <v>9335</v>
      </c>
      <c r="O8414" t="s">
        <v>9441</v>
      </c>
      <c r="P8414">
        <v>0.12724850134172863</v>
      </c>
      <c r="Q8414">
        <v>0</v>
      </c>
      <c r="R8414">
        <v>1</v>
      </c>
    </row>
    <row r="8415" spans="1:18" x14ac:dyDescent="0.25">
      <c r="A8415" t="s">
        <v>8318</v>
      </c>
      <c r="B8415">
        <v>2018</v>
      </c>
      <c r="C8415">
        <v>1</v>
      </c>
      <c r="D8415">
        <v>18</v>
      </c>
      <c r="E8415" t="s">
        <v>8070</v>
      </c>
      <c r="F8415" s="1" t="s">
        <v>5207</v>
      </c>
      <c r="G8415" s="1" t="s">
        <v>6745</v>
      </c>
      <c r="H8415" s="1" t="s">
        <v>7263</v>
      </c>
      <c r="I8415" t="s">
        <v>7219</v>
      </c>
      <c r="J8415" t="s">
        <v>38</v>
      </c>
      <c r="K8415">
        <v>96</v>
      </c>
      <c r="L8415">
        <v>259200</v>
      </c>
      <c r="M8415">
        <v>2700</v>
      </c>
      <c r="N8415" t="s">
        <v>8935</v>
      </c>
      <c r="O8415" t="s">
        <v>9473</v>
      </c>
      <c r="P8415">
        <v>0</v>
      </c>
      <c r="Q8415">
        <v>2.5873469413582522E-2</v>
      </c>
      <c r="R8415">
        <v>1</v>
      </c>
    </row>
    <row r="8416" spans="1:18" x14ac:dyDescent="0.25">
      <c r="A8416" t="s">
        <v>7548</v>
      </c>
      <c r="B8416">
        <v>2016</v>
      </c>
      <c r="C8416">
        <v>5</v>
      </c>
      <c r="D8416">
        <v>4</v>
      </c>
      <c r="E8416" t="s">
        <v>7532</v>
      </c>
      <c r="F8416" s="1" t="s">
        <v>5207</v>
      </c>
      <c r="G8416" s="1" t="s">
        <v>6745</v>
      </c>
      <c r="H8416" s="1" t="s">
        <v>7263</v>
      </c>
      <c r="I8416" t="s">
        <v>7178</v>
      </c>
      <c r="J8416" t="s">
        <v>38</v>
      </c>
      <c r="K8416">
        <v>400</v>
      </c>
      <c r="L8416">
        <v>34800</v>
      </c>
      <c r="M8416">
        <v>87</v>
      </c>
      <c r="N8416" t="s">
        <v>7178</v>
      </c>
      <c r="O8416" t="s">
        <v>9945</v>
      </c>
      <c r="P8416">
        <v>0</v>
      </c>
      <c r="Q8416">
        <v>0</v>
      </c>
      <c r="R8416">
        <v>2</v>
      </c>
    </row>
    <row r="8417" spans="1:18" x14ac:dyDescent="0.25">
      <c r="A8417" t="s">
        <v>1601</v>
      </c>
      <c r="B8417">
        <v>2017</v>
      </c>
      <c r="C8417">
        <v>5</v>
      </c>
      <c r="D8417">
        <v>15</v>
      </c>
      <c r="E8417" t="s">
        <v>226</v>
      </c>
      <c r="F8417" s="1" t="s">
        <v>3205</v>
      </c>
      <c r="G8417" s="1" t="s">
        <v>3863</v>
      </c>
      <c r="H8417" s="1" t="s">
        <v>3206</v>
      </c>
      <c r="I8417" t="s">
        <v>19008</v>
      </c>
      <c r="J8417" t="s">
        <v>23</v>
      </c>
      <c r="K8417">
        <v>8640</v>
      </c>
      <c r="L8417">
        <v>409017.59999999998</v>
      </c>
      <c r="M8417">
        <v>47.34</v>
      </c>
      <c r="N8417" t="s">
        <v>9344</v>
      </c>
      <c r="O8417" t="s">
        <v>9496</v>
      </c>
      <c r="P8417">
        <v>3.9816758144422926E-2</v>
      </c>
      <c r="Q8417">
        <v>0</v>
      </c>
      <c r="R8417">
        <v>2</v>
      </c>
    </row>
    <row r="8418" spans="1:18" x14ac:dyDescent="0.25">
      <c r="A8418" t="s">
        <v>1601</v>
      </c>
      <c r="B8418">
        <v>2017</v>
      </c>
      <c r="C8418">
        <v>5</v>
      </c>
      <c r="D8418">
        <v>15</v>
      </c>
      <c r="E8418" t="s">
        <v>226</v>
      </c>
      <c r="F8418" s="1" t="s">
        <v>3205</v>
      </c>
      <c r="G8418" s="1" t="s">
        <v>3863</v>
      </c>
      <c r="H8418" s="1" t="s">
        <v>3206</v>
      </c>
      <c r="I8418" t="s">
        <v>19014</v>
      </c>
      <c r="J8418" t="s">
        <v>23</v>
      </c>
      <c r="K8418">
        <v>11950</v>
      </c>
      <c r="L8418">
        <v>562247.5</v>
      </c>
      <c r="M8418">
        <v>47.05</v>
      </c>
      <c r="N8418" t="s">
        <v>9304</v>
      </c>
      <c r="O8418" t="s">
        <v>9502</v>
      </c>
      <c r="P8418">
        <v>0</v>
      </c>
      <c r="Q8418">
        <v>0</v>
      </c>
      <c r="R8418">
        <v>2</v>
      </c>
    </row>
    <row r="8419" spans="1:18" x14ac:dyDescent="0.25">
      <c r="A8419" t="s">
        <v>8690</v>
      </c>
      <c r="B8419">
        <v>2018</v>
      </c>
      <c r="C8419">
        <v>8</v>
      </c>
      <c r="D8419">
        <v>24</v>
      </c>
      <c r="E8419" t="s">
        <v>8609</v>
      </c>
      <c r="F8419" s="1" t="s">
        <v>5207</v>
      </c>
      <c r="G8419" s="1" t="s">
        <v>21054</v>
      </c>
      <c r="H8419" s="1" t="s">
        <v>7263</v>
      </c>
      <c r="I8419" t="s">
        <v>21067</v>
      </c>
      <c r="J8419" t="s">
        <v>38</v>
      </c>
      <c r="K8419">
        <v>80</v>
      </c>
      <c r="L8419">
        <v>34928</v>
      </c>
      <c r="M8419">
        <v>436.6</v>
      </c>
      <c r="N8419" t="s">
        <v>7263</v>
      </c>
      <c r="O8419" t="s">
        <v>23274</v>
      </c>
      <c r="P8419">
        <v>0</v>
      </c>
      <c r="Q8419">
        <v>0</v>
      </c>
      <c r="R8419">
        <v>3</v>
      </c>
    </row>
    <row r="8420" spans="1:18" x14ac:dyDescent="0.25">
      <c r="A8420" t="s">
        <v>16093</v>
      </c>
      <c r="B8420">
        <v>2019</v>
      </c>
      <c r="C8420">
        <v>10</v>
      </c>
      <c r="D8420">
        <v>28</v>
      </c>
      <c r="E8420" t="s">
        <v>15699</v>
      </c>
      <c r="F8420" s="1" t="s">
        <v>3205</v>
      </c>
      <c r="G8420" s="1" t="s">
        <v>3227</v>
      </c>
      <c r="H8420" s="1" t="s">
        <v>3206</v>
      </c>
      <c r="I8420" t="s">
        <v>19820</v>
      </c>
      <c r="J8420" t="s">
        <v>23</v>
      </c>
      <c r="K8420">
        <v>3450</v>
      </c>
      <c r="L8420">
        <v>225975.03</v>
      </c>
      <c r="M8420">
        <v>65.5</v>
      </c>
      <c r="N8420" t="s">
        <v>22081</v>
      </c>
      <c r="O8420" t="s">
        <v>23305</v>
      </c>
      <c r="P8420">
        <v>0</v>
      </c>
      <c r="Q8420">
        <v>0</v>
      </c>
      <c r="R8420">
        <v>4</v>
      </c>
    </row>
    <row r="8421" spans="1:18" x14ac:dyDescent="0.25">
      <c r="A8421" t="s">
        <v>16093</v>
      </c>
      <c r="B8421">
        <v>2019</v>
      </c>
      <c r="C8421">
        <v>10</v>
      </c>
      <c r="D8421">
        <v>28</v>
      </c>
      <c r="E8421" t="s">
        <v>15699</v>
      </c>
      <c r="F8421" s="1" t="s">
        <v>3205</v>
      </c>
      <c r="G8421" s="1" t="s">
        <v>3227</v>
      </c>
      <c r="H8421" s="1" t="s">
        <v>3206</v>
      </c>
      <c r="I8421" t="s">
        <v>19821</v>
      </c>
      <c r="J8421" t="s">
        <v>23</v>
      </c>
      <c r="K8421">
        <v>5610</v>
      </c>
      <c r="L8421">
        <v>361845</v>
      </c>
      <c r="M8421">
        <v>64.5</v>
      </c>
      <c r="N8421" t="s">
        <v>22069</v>
      </c>
      <c r="O8421" t="s">
        <v>23265</v>
      </c>
      <c r="P8421">
        <v>0</v>
      </c>
      <c r="Q8421">
        <v>0</v>
      </c>
      <c r="R8421">
        <v>4</v>
      </c>
    </row>
    <row r="8422" spans="1:18" x14ac:dyDescent="0.25">
      <c r="A8422" t="s">
        <v>16093</v>
      </c>
      <c r="B8422">
        <v>2019</v>
      </c>
      <c r="C8422">
        <v>10</v>
      </c>
      <c r="D8422">
        <v>28</v>
      </c>
      <c r="E8422" t="s">
        <v>15699</v>
      </c>
      <c r="F8422" s="1" t="s">
        <v>3205</v>
      </c>
      <c r="G8422" s="1" t="s">
        <v>18746</v>
      </c>
      <c r="H8422" s="1" t="s">
        <v>3206</v>
      </c>
      <c r="I8422" t="s">
        <v>18843</v>
      </c>
      <c r="J8422" t="s">
        <v>23</v>
      </c>
      <c r="K8422">
        <v>10963</v>
      </c>
      <c r="L8422">
        <v>558016.81000000006</v>
      </c>
      <c r="M8422">
        <v>50.9</v>
      </c>
      <c r="N8422" t="s">
        <v>22005</v>
      </c>
      <c r="O8422" t="s">
        <v>23249</v>
      </c>
      <c r="P8422">
        <v>0</v>
      </c>
      <c r="Q8422">
        <v>0</v>
      </c>
      <c r="R8422">
        <v>4</v>
      </c>
    </row>
    <row r="8423" spans="1:18" x14ac:dyDescent="0.25">
      <c r="A8423" t="s">
        <v>8815</v>
      </c>
      <c r="B8423">
        <v>2018</v>
      </c>
      <c r="C8423">
        <v>12</v>
      </c>
      <c r="D8423">
        <v>12</v>
      </c>
      <c r="E8423" t="s">
        <v>8258</v>
      </c>
      <c r="F8423" s="1" t="s">
        <v>5207</v>
      </c>
      <c r="G8423" s="1" t="s">
        <v>20573</v>
      </c>
      <c r="H8423" s="1" t="s">
        <v>7263</v>
      </c>
      <c r="I8423" t="s">
        <v>5497</v>
      </c>
      <c r="J8423" t="s">
        <v>23</v>
      </c>
      <c r="K8423">
        <v>5</v>
      </c>
      <c r="L8423">
        <v>700</v>
      </c>
      <c r="M8423">
        <v>140</v>
      </c>
      <c r="N8423" t="s">
        <v>8986</v>
      </c>
      <c r="O8423" t="s">
        <v>9982</v>
      </c>
      <c r="P8423">
        <v>0</v>
      </c>
      <c r="Q8423">
        <v>0</v>
      </c>
      <c r="R8423">
        <v>4</v>
      </c>
    </row>
    <row r="8424" spans="1:18" x14ac:dyDescent="0.25">
      <c r="A8424" t="s">
        <v>7650</v>
      </c>
      <c r="B8424">
        <v>2016</v>
      </c>
      <c r="C8424">
        <v>7</v>
      </c>
      <c r="D8424">
        <v>18</v>
      </c>
      <c r="E8424" t="s">
        <v>7532</v>
      </c>
      <c r="F8424" s="1" t="s">
        <v>5207</v>
      </c>
      <c r="G8424" s="1" t="s">
        <v>20931</v>
      </c>
      <c r="H8424" s="1" t="s">
        <v>7263</v>
      </c>
      <c r="I8424" t="s">
        <v>21005</v>
      </c>
      <c r="J8424" t="s">
        <v>23</v>
      </c>
      <c r="K8424">
        <v>2</v>
      </c>
      <c r="L8424">
        <v>256</v>
      </c>
      <c r="M8424">
        <v>128</v>
      </c>
      <c r="N8424" t="s">
        <v>7263</v>
      </c>
      <c r="O8424" t="s">
        <v>23274</v>
      </c>
      <c r="P8424">
        <v>0</v>
      </c>
      <c r="Q8424">
        <v>0</v>
      </c>
      <c r="R8424">
        <v>3</v>
      </c>
    </row>
    <row r="8425" spans="1:18" x14ac:dyDescent="0.25">
      <c r="A8425" t="s">
        <v>7650</v>
      </c>
      <c r="B8425">
        <v>2016</v>
      </c>
      <c r="C8425">
        <v>7</v>
      </c>
      <c r="D8425">
        <v>18</v>
      </c>
      <c r="E8425" t="s">
        <v>7532</v>
      </c>
      <c r="F8425" s="1" t="s">
        <v>5207</v>
      </c>
      <c r="G8425" s="1" t="s">
        <v>6745</v>
      </c>
      <c r="H8425" s="1" t="s">
        <v>7263</v>
      </c>
      <c r="I8425" t="s">
        <v>7178</v>
      </c>
      <c r="J8425" t="s">
        <v>38</v>
      </c>
      <c r="K8425">
        <v>300</v>
      </c>
      <c r="L8425">
        <v>29400</v>
      </c>
      <c r="M8425">
        <v>98</v>
      </c>
      <c r="N8425" t="s">
        <v>7178</v>
      </c>
      <c r="O8425" t="s">
        <v>9945</v>
      </c>
      <c r="P8425">
        <v>0</v>
      </c>
      <c r="Q8425">
        <v>0</v>
      </c>
      <c r="R8425">
        <v>3</v>
      </c>
    </row>
    <row r="8426" spans="1:18" x14ac:dyDescent="0.25">
      <c r="A8426" t="s">
        <v>1020</v>
      </c>
      <c r="B8426">
        <v>2016</v>
      </c>
      <c r="C8426">
        <v>8</v>
      </c>
      <c r="D8426">
        <v>24</v>
      </c>
      <c r="E8426" t="s">
        <v>982</v>
      </c>
      <c r="F8426" s="1" t="s">
        <v>3205</v>
      </c>
      <c r="G8426" s="1" t="s">
        <v>3863</v>
      </c>
      <c r="H8426" s="1" t="s">
        <v>3206</v>
      </c>
      <c r="I8426" t="s">
        <v>19009</v>
      </c>
      <c r="J8426" t="s">
        <v>23</v>
      </c>
      <c r="K8426">
        <v>17120</v>
      </c>
      <c r="L8426">
        <v>0</v>
      </c>
      <c r="M8426">
        <v>0</v>
      </c>
      <c r="N8426" t="s">
        <v>9340</v>
      </c>
      <c r="O8426" t="s">
        <v>9482</v>
      </c>
      <c r="P8426">
        <v>8.0867377033553248E-2</v>
      </c>
      <c r="Q8426">
        <v>0</v>
      </c>
      <c r="R8426">
        <v>3</v>
      </c>
    </row>
    <row r="8427" spans="1:18" x14ac:dyDescent="0.25">
      <c r="A8427" t="s">
        <v>14658</v>
      </c>
      <c r="B8427">
        <v>2019</v>
      </c>
      <c r="C8427">
        <v>6</v>
      </c>
      <c r="D8427">
        <v>6</v>
      </c>
      <c r="E8427" t="s">
        <v>1916</v>
      </c>
      <c r="F8427" s="1" t="s">
        <v>3205</v>
      </c>
      <c r="G8427" s="1" t="s">
        <v>3863</v>
      </c>
      <c r="H8427" s="1" t="s">
        <v>3206</v>
      </c>
      <c r="I8427" t="s">
        <v>19210</v>
      </c>
      <c r="J8427" t="s">
        <v>23</v>
      </c>
      <c r="K8427">
        <v>7010</v>
      </c>
      <c r="L8427">
        <v>349098</v>
      </c>
      <c r="M8427">
        <v>49.8</v>
      </c>
      <c r="N8427" t="s">
        <v>9344</v>
      </c>
      <c r="O8427" t="s">
        <v>9496</v>
      </c>
      <c r="P8427">
        <v>3.9816758144422926E-2</v>
      </c>
      <c r="Q8427">
        <v>0</v>
      </c>
      <c r="R8427">
        <v>2</v>
      </c>
    </row>
    <row r="8428" spans="1:18" x14ac:dyDescent="0.25">
      <c r="A8428" t="s">
        <v>14658</v>
      </c>
      <c r="B8428">
        <v>2019</v>
      </c>
      <c r="C8428">
        <v>6</v>
      </c>
      <c r="D8428">
        <v>6</v>
      </c>
      <c r="E8428" t="s">
        <v>1916</v>
      </c>
      <c r="F8428" s="1" t="s">
        <v>3205</v>
      </c>
      <c r="G8428" s="1" t="s">
        <v>3863</v>
      </c>
      <c r="H8428" s="1" t="s">
        <v>3206</v>
      </c>
      <c r="I8428" t="s">
        <v>19300</v>
      </c>
      <c r="J8428" t="s">
        <v>23</v>
      </c>
      <c r="K8428">
        <v>10720</v>
      </c>
      <c r="L8428">
        <v>533856</v>
      </c>
      <c r="M8428">
        <v>49.8</v>
      </c>
      <c r="N8428" t="s">
        <v>9307</v>
      </c>
      <c r="O8428" t="s">
        <v>9445</v>
      </c>
      <c r="P8428">
        <v>3.6019547837424074E-2</v>
      </c>
      <c r="Q8428">
        <v>0</v>
      </c>
      <c r="R8428">
        <v>2</v>
      </c>
    </row>
    <row r="8429" spans="1:18" x14ac:dyDescent="0.25">
      <c r="A8429" t="s">
        <v>14658</v>
      </c>
      <c r="B8429">
        <v>2019</v>
      </c>
      <c r="C8429">
        <v>6</v>
      </c>
      <c r="D8429">
        <v>6</v>
      </c>
      <c r="E8429" t="s">
        <v>1916</v>
      </c>
      <c r="F8429" s="1" t="s">
        <v>3205</v>
      </c>
      <c r="G8429" s="1" t="s">
        <v>3227</v>
      </c>
      <c r="H8429" s="1" t="s">
        <v>3206</v>
      </c>
      <c r="I8429" t="s">
        <v>19865</v>
      </c>
      <c r="J8429" t="s">
        <v>23</v>
      </c>
      <c r="K8429">
        <v>2290</v>
      </c>
      <c r="L8429">
        <v>151827</v>
      </c>
      <c r="M8429">
        <v>66.3</v>
      </c>
      <c r="N8429" t="s">
        <v>22081</v>
      </c>
      <c r="O8429" t="s">
        <v>23305</v>
      </c>
      <c r="P8429">
        <v>0</v>
      </c>
      <c r="Q8429">
        <v>0</v>
      </c>
      <c r="R8429">
        <v>2</v>
      </c>
    </row>
    <row r="8430" spans="1:18" x14ac:dyDescent="0.25">
      <c r="A8430" t="s">
        <v>16355</v>
      </c>
      <c r="B8430">
        <v>2019</v>
      </c>
      <c r="C8430">
        <v>11</v>
      </c>
      <c r="D8430">
        <v>29</v>
      </c>
      <c r="E8430" t="s">
        <v>174</v>
      </c>
      <c r="F8430" s="1" t="s">
        <v>3205</v>
      </c>
      <c r="G8430" s="1" t="s">
        <v>3384</v>
      </c>
      <c r="H8430" s="1" t="s">
        <v>3206</v>
      </c>
      <c r="I8430" t="s">
        <v>17214</v>
      </c>
      <c r="J8430" t="s">
        <v>23</v>
      </c>
      <c r="K8430">
        <v>11205</v>
      </c>
      <c r="L8430">
        <v>480694.5</v>
      </c>
      <c r="M8430">
        <v>42.9</v>
      </c>
      <c r="N8430" t="s">
        <v>645</v>
      </c>
      <c r="O8430" t="s">
        <v>9450</v>
      </c>
      <c r="P8430">
        <v>9.1123449223886266E-2</v>
      </c>
      <c r="Q8430">
        <v>0</v>
      </c>
      <c r="R8430">
        <v>4</v>
      </c>
    </row>
    <row r="8431" spans="1:18" x14ac:dyDescent="0.25">
      <c r="A8431" t="s">
        <v>16355</v>
      </c>
      <c r="B8431">
        <v>2019</v>
      </c>
      <c r="C8431">
        <v>11</v>
      </c>
      <c r="D8431">
        <v>29</v>
      </c>
      <c r="E8431" t="s">
        <v>174</v>
      </c>
      <c r="F8431" s="1" t="s">
        <v>3205</v>
      </c>
      <c r="G8431" s="1" t="s">
        <v>3384</v>
      </c>
      <c r="H8431" s="1" t="s">
        <v>3206</v>
      </c>
      <c r="I8431" t="s">
        <v>17245</v>
      </c>
      <c r="J8431" t="s">
        <v>23</v>
      </c>
      <c r="K8431">
        <v>1410</v>
      </c>
      <c r="L8431">
        <v>60489</v>
      </c>
      <c r="M8431">
        <v>42.9</v>
      </c>
      <c r="N8431" t="s">
        <v>645</v>
      </c>
      <c r="O8431" t="s">
        <v>9450</v>
      </c>
      <c r="P8431">
        <v>9.1123449223886266E-2</v>
      </c>
      <c r="Q8431">
        <v>0</v>
      </c>
      <c r="R8431">
        <v>4</v>
      </c>
    </row>
    <row r="8432" spans="1:18" x14ac:dyDescent="0.25">
      <c r="A8432" t="s">
        <v>16355</v>
      </c>
      <c r="B8432">
        <v>2019</v>
      </c>
      <c r="C8432">
        <v>11</v>
      </c>
      <c r="D8432">
        <v>29</v>
      </c>
      <c r="E8432" t="s">
        <v>174</v>
      </c>
      <c r="F8432" s="1" t="s">
        <v>3205</v>
      </c>
      <c r="G8432" s="1" t="s">
        <v>3863</v>
      </c>
      <c r="H8432" s="1" t="s">
        <v>3206</v>
      </c>
      <c r="I8432" t="s">
        <v>19255</v>
      </c>
      <c r="J8432" t="s">
        <v>23</v>
      </c>
      <c r="K8432">
        <v>6160</v>
      </c>
      <c r="L8432">
        <v>269499.96999999997</v>
      </c>
      <c r="M8432">
        <v>43.75</v>
      </c>
      <c r="N8432" t="s">
        <v>9309</v>
      </c>
      <c r="O8432" t="s">
        <v>9451</v>
      </c>
      <c r="P8432">
        <v>6.5364123560168089E-2</v>
      </c>
      <c r="Q8432">
        <v>0</v>
      </c>
      <c r="R8432">
        <v>4</v>
      </c>
    </row>
    <row r="8433" spans="1:18" x14ac:dyDescent="0.25">
      <c r="A8433" t="s">
        <v>10844</v>
      </c>
      <c r="B8433">
        <v>2019</v>
      </c>
      <c r="C8433">
        <v>4</v>
      </c>
      <c r="D8433">
        <v>15</v>
      </c>
      <c r="E8433" t="s">
        <v>15721</v>
      </c>
      <c r="F8433" s="1" t="s">
        <v>3205</v>
      </c>
      <c r="G8433" s="1" t="s">
        <v>3863</v>
      </c>
      <c r="H8433" s="1" t="s">
        <v>3206</v>
      </c>
      <c r="I8433" t="s">
        <v>19300</v>
      </c>
      <c r="J8433" t="s">
        <v>23</v>
      </c>
      <c r="K8433">
        <v>20595</v>
      </c>
      <c r="L8433">
        <v>1070940</v>
      </c>
      <c r="M8433">
        <v>52</v>
      </c>
      <c r="N8433" t="s">
        <v>9307</v>
      </c>
      <c r="O8433" t="s">
        <v>9445</v>
      </c>
      <c r="P8433">
        <v>3.6019547837424074E-2</v>
      </c>
      <c r="Q8433">
        <v>0</v>
      </c>
      <c r="R8433">
        <v>2</v>
      </c>
    </row>
    <row r="8434" spans="1:18" x14ac:dyDescent="0.25">
      <c r="A8434" t="s">
        <v>1114</v>
      </c>
      <c r="B8434">
        <v>2016</v>
      </c>
      <c r="C8434">
        <v>10</v>
      </c>
      <c r="D8434">
        <v>5</v>
      </c>
      <c r="E8434" t="s">
        <v>226</v>
      </c>
      <c r="F8434" s="1" t="s">
        <v>3205</v>
      </c>
      <c r="G8434" s="1" t="s">
        <v>3384</v>
      </c>
      <c r="H8434" s="1" t="s">
        <v>3206</v>
      </c>
      <c r="I8434" t="s">
        <v>17081</v>
      </c>
      <c r="J8434" t="s">
        <v>23</v>
      </c>
      <c r="K8434">
        <v>19745</v>
      </c>
      <c r="L8434">
        <v>774004</v>
      </c>
      <c r="M8434">
        <v>39.200000000000003</v>
      </c>
      <c r="N8434" t="s">
        <v>160</v>
      </c>
      <c r="O8434" t="s">
        <v>9452</v>
      </c>
      <c r="P8434">
        <v>0.10110188471641929</v>
      </c>
      <c r="Q8434">
        <v>0</v>
      </c>
      <c r="R8434">
        <v>4</v>
      </c>
    </row>
    <row r="8435" spans="1:18" x14ac:dyDescent="0.25">
      <c r="A8435" t="s">
        <v>1752</v>
      </c>
      <c r="B8435">
        <v>2017</v>
      </c>
      <c r="C8435">
        <v>8</v>
      </c>
      <c r="D8435">
        <v>9</v>
      </c>
      <c r="E8435" t="s">
        <v>1515</v>
      </c>
      <c r="F8435" s="1" t="s">
        <v>3205</v>
      </c>
      <c r="G8435" s="1" t="s">
        <v>3384</v>
      </c>
      <c r="H8435" s="1" t="s">
        <v>3206</v>
      </c>
      <c r="I8435" t="s">
        <v>17074</v>
      </c>
      <c r="J8435" t="s">
        <v>23</v>
      </c>
      <c r="K8435">
        <v>5118</v>
      </c>
      <c r="L8435">
        <v>188444.76</v>
      </c>
      <c r="M8435">
        <v>36.82</v>
      </c>
      <c r="N8435" t="s">
        <v>166</v>
      </c>
      <c r="O8435" t="s">
        <v>9509</v>
      </c>
      <c r="P8435">
        <v>0</v>
      </c>
      <c r="Q8435">
        <v>0</v>
      </c>
      <c r="R8435">
        <v>3</v>
      </c>
    </row>
    <row r="8436" spans="1:18" x14ac:dyDescent="0.25">
      <c r="A8436" t="s">
        <v>1752</v>
      </c>
      <c r="B8436">
        <v>2017</v>
      </c>
      <c r="C8436">
        <v>8</v>
      </c>
      <c r="D8436">
        <v>9</v>
      </c>
      <c r="E8436" t="s">
        <v>1515</v>
      </c>
      <c r="F8436" s="1" t="s">
        <v>3205</v>
      </c>
      <c r="G8436" s="1" t="s">
        <v>3384</v>
      </c>
      <c r="H8436" s="1" t="s">
        <v>3206</v>
      </c>
      <c r="I8436" t="s">
        <v>17077</v>
      </c>
      <c r="J8436" t="s">
        <v>23</v>
      </c>
      <c r="K8436">
        <v>14280</v>
      </c>
      <c r="L8436">
        <v>535500</v>
      </c>
      <c r="M8436">
        <v>37.5</v>
      </c>
      <c r="N8436" t="s">
        <v>645</v>
      </c>
      <c r="O8436" t="s">
        <v>9450</v>
      </c>
      <c r="P8436">
        <v>9.1123449223886266E-2</v>
      </c>
      <c r="Q8436">
        <v>0</v>
      </c>
      <c r="R8436">
        <v>3</v>
      </c>
    </row>
    <row r="8437" spans="1:18" x14ac:dyDescent="0.25">
      <c r="A8437" t="s">
        <v>3152</v>
      </c>
      <c r="B8437">
        <v>2018</v>
      </c>
      <c r="C8437">
        <v>12</v>
      </c>
      <c r="D8437">
        <v>20</v>
      </c>
      <c r="E8437" t="s">
        <v>15699</v>
      </c>
      <c r="F8437" s="1" t="s">
        <v>3205</v>
      </c>
      <c r="G8437" s="1" t="s">
        <v>18086</v>
      </c>
      <c r="H8437" s="1" t="s">
        <v>3204</v>
      </c>
      <c r="I8437" t="s">
        <v>18091</v>
      </c>
      <c r="J8437" t="s">
        <v>23</v>
      </c>
      <c r="K8437">
        <v>2002</v>
      </c>
      <c r="L8437">
        <v>95095</v>
      </c>
      <c r="M8437">
        <v>47.5</v>
      </c>
      <c r="N8437" t="s">
        <v>21876</v>
      </c>
      <c r="O8437" t="s">
        <v>23212</v>
      </c>
      <c r="P8437">
        <v>0</v>
      </c>
      <c r="Q8437">
        <v>0</v>
      </c>
      <c r="R8437">
        <v>4</v>
      </c>
    </row>
    <row r="8438" spans="1:18" x14ac:dyDescent="0.25">
      <c r="A8438" t="s">
        <v>3152</v>
      </c>
      <c r="B8438">
        <v>2018</v>
      </c>
      <c r="C8438">
        <v>12</v>
      </c>
      <c r="D8438">
        <v>20</v>
      </c>
      <c r="E8438" t="s">
        <v>15699</v>
      </c>
      <c r="F8438" s="1" t="s">
        <v>3205</v>
      </c>
      <c r="G8438" s="1" t="s">
        <v>3384</v>
      </c>
      <c r="H8438" s="1" t="s">
        <v>3206</v>
      </c>
      <c r="I8438" t="s">
        <v>17079</v>
      </c>
      <c r="J8438" t="s">
        <v>23</v>
      </c>
      <c r="K8438">
        <v>9462</v>
      </c>
      <c r="L8438">
        <v>433359.6</v>
      </c>
      <c r="M8438">
        <v>45.8</v>
      </c>
      <c r="N8438" t="s">
        <v>170</v>
      </c>
      <c r="O8438" t="s">
        <v>9516</v>
      </c>
      <c r="P8438">
        <v>3.660242098978287E-2</v>
      </c>
      <c r="Q8438">
        <v>0</v>
      </c>
      <c r="R8438">
        <v>4</v>
      </c>
    </row>
    <row r="8439" spans="1:18" x14ac:dyDescent="0.25">
      <c r="A8439" t="s">
        <v>3152</v>
      </c>
      <c r="B8439">
        <v>2018</v>
      </c>
      <c r="C8439">
        <v>12</v>
      </c>
      <c r="D8439">
        <v>20</v>
      </c>
      <c r="E8439" t="s">
        <v>15699</v>
      </c>
      <c r="F8439" s="1" t="s">
        <v>3205</v>
      </c>
      <c r="G8439" s="1" t="s">
        <v>3384</v>
      </c>
      <c r="H8439" s="1" t="s">
        <v>3206</v>
      </c>
      <c r="I8439" t="s">
        <v>17080</v>
      </c>
      <c r="J8439" t="s">
        <v>23</v>
      </c>
      <c r="K8439">
        <v>2160</v>
      </c>
      <c r="L8439">
        <v>98928</v>
      </c>
      <c r="M8439">
        <v>45.8</v>
      </c>
      <c r="N8439" t="s">
        <v>2239</v>
      </c>
      <c r="O8439" t="s">
        <v>9550</v>
      </c>
      <c r="P8439">
        <v>0</v>
      </c>
      <c r="Q8439">
        <v>0</v>
      </c>
      <c r="R8439">
        <v>4</v>
      </c>
    </row>
    <row r="8440" spans="1:18" x14ac:dyDescent="0.25">
      <c r="A8440" t="s">
        <v>3152</v>
      </c>
      <c r="B8440">
        <v>2018</v>
      </c>
      <c r="C8440">
        <v>12</v>
      </c>
      <c r="D8440">
        <v>20</v>
      </c>
      <c r="E8440" t="s">
        <v>15699</v>
      </c>
      <c r="F8440" s="1" t="s">
        <v>3205</v>
      </c>
      <c r="G8440" s="1" t="s">
        <v>3384</v>
      </c>
      <c r="H8440" s="1" t="s">
        <v>3204</v>
      </c>
      <c r="I8440" t="s">
        <v>17164</v>
      </c>
      <c r="J8440" t="s">
        <v>23</v>
      </c>
      <c r="K8440">
        <v>4548</v>
      </c>
      <c r="L8440">
        <v>196473.60000000001</v>
      </c>
      <c r="M8440">
        <v>43.2</v>
      </c>
      <c r="N8440" t="s">
        <v>112</v>
      </c>
      <c r="O8440" t="s">
        <v>9578</v>
      </c>
      <c r="P8440">
        <v>0</v>
      </c>
      <c r="Q8440">
        <v>0</v>
      </c>
      <c r="R8440">
        <v>4</v>
      </c>
    </row>
    <row r="8441" spans="1:18" x14ac:dyDescent="0.25">
      <c r="A8441" t="s">
        <v>3152</v>
      </c>
      <c r="B8441">
        <v>2018</v>
      </c>
      <c r="C8441">
        <v>12</v>
      </c>
      <c r="D8441">
        <v>20</v>
      </c>
      <c r="E8441" t="s">
        <v>15699</v>
      </c>
      <c r="F8441" s="1" t="s">
        <v>3205</v>
      </c>
      <c r="G8441" s="1" t="s">
        <v>3863</v>
      </c>
      <c r="H8441" s="1" t="s">
        <v>3204</v>
      </c>
      <c r="I8441" t="s">
        <v>19138</v>
      </c>
      <c r="J8441" t="s">
        <v>23</v>
      </c>
      <c r="K8441">
        <v>1000</v>
      </c>
      <c r="L8441">
        <v>44100</v>
      </c>
      <c r="M8441">
        <v>44.1</v>
      </c>
      <c r="N8441" t="s">
        <v>9331</v>
      </c>
      <c r="O8441" t="s">
        <v>9757</v>
      </c>
      <c r="P8441">
        <v>0</v>
      </c>
      <c r="Q8441">
        <v>0</v>
      </c>
      <c r="R8441">
        <v>4</v>
      </c>
    </row>
    <row r="8442" spans="1:18" x14ac:dyDescent="0.25">
      <c r="A8442" t="s">
        <v>7780</v>
      </c>
      <c r="B8442">
        <v>2016</v>
      </c>
      <c r="C8442">
        <v>11</v>
      </c>
      <c r="D8442">
        <v>11</v>
      </c>
      <c r="E8442" t="s">
        <v>7357</v>
      </c>
      <c r="F8442" s="1" t="s">
        <v>5207</v>
      </c>
      <c r="G8442" s="1" t="s">
        <v>20573</v>
      </c>
      <c r="H8442" s="1" t="s">
        <v>7263</v>
      </c>
      <c r="I8442" t="s">
        <v>20575</v>
      </c>
      <c r="J8442" t="s">
        <v>23</v>
      </c>
      <c r="K8442">
        <v>2570</v>
      </c>
      <c r="L8442">
        <v>411200</v>
      </c>
      <c r="M8442">
        <v>160</v>
      </c>
      <c r="N8442" t="s">
        <v>7263</v>
      </c>
      <c r="O8442" t="s">
        <v>23274</v>
      </c>
      <c r="P8442">
        <v>0</v>
      </c>
      <c r="Q8442">
        <v>0</v>
      </c>
      <c r="R8442">
        <v>4</v>
      </c>
    </row>
    <row r="8443" spans="1:18" x14ac:dyDescent="0.25">
      <c r="A8443" t="s">
        <v>7871</v>
      </c>
      <c r="B8443">
        <v>2017</v>
      </c>
      <c r="C8443">
        <v>1</v>
      </c>
      <c r="D8443">
        <v>24</v>
      </c>
      <c r="E8443" t="s">
        <v>7357</v>
      </c>
      <c r="F8443" s="1" t="s">
        <v>5207</v>
      </c>
      <c r="G8443" s="1" t="s">
        <v>21008</v>
      </c>
      <c r="H8443" s="1" t="s">
        <v>7263</v>
      </c>
      <c r="I8443" t="s">
        <v>21017</v>
      </c>
      <c r="J8443" t="s">
        <v>23</v>
      </c>
      <c r="K8443">
        <v>200</v>
      </c>
      <c r="L8443">
        <v>25886</v>
      </c>
      <c r="M8443">
        <v>129.43</v>
      </c>
      <c r="N8443" t="s">
        <v>7263</v>
      </c>
      <c r="O8443" t="s">
        <v>23274</v>
      </c>
      <c r="P8443">
        <v>0</v>
      </c>
      <c r="Q8443">
        <v>0</v>
      </c>
      <c r="R8443">
        <v>1</v>
      </c>
    </row>
    <row r="8444" spans="1:18" x14ac:dyDescent="0.25">
      <c r="A8444" t="s">
        <v>7871</v>
      </c>
      <c r="B8444">
        <v>2017</v>
      </c>
      <c r="C8444">
        <v>1</v>
      </c>
      <c r="D8444">
        <v>24</v>
      </c>
      <c r="E8444" t="s">
        <v>7357</v>
      </c>
      <c r="F8444" s="1" t="s">
        <v>5207</v>
      </c>
      <c r="G8444" s="1" t="s">
        <v>21008</v>
      </c>
      <c r="H8444" s="1" t="s">
        <v>7263</v>
      </c>
      <c r="I8444" t="s">
        <v>21022</v>
      </c>
      <c r="J8444" t="s">
        <v>23</v>
      </c>
      <c r="K8444">
        <v>300</v>
      </c>
      <c r="L8444">
        <v>43815</v>
      </c>
      <c r="M8444">
        <v>146.05000000000001</v>
      </c>
      <c r="N8444" t="s">
        <v>7263</v>
      </c>
      <c r="O8444" t="s">
        <v>23274</v>
      </c>
      <c r="P8444">
        <v>0</v>
      </c>
      <c r="Q8444">
        <v>0</v>
      </c>
      <c r="R8444">
        <v>1</v>
      </c>
    </row>
    <row r="8445" spans="1:18" x14ac:dyDescent="0.25">
      <c r="A8445" t="s">
        <v>1749</v>
      </c>
      <c r="B8445">
        <v>2017</v>
      </c>
      <c r="C8445">
        <v>8</v>
      </c>
      <c r="D8445">
        <v>8</v>
      </c>
      <c r="E8445" t="s">
        <v>1620</v>
      </c>
      <c r="F8445" s="1" t="s">
        <v>3205</v>
      </c>
      <c r="G8445" s="1" t="s">
        <v>3863</v>
      </c>
      <c r="H8445" s="1" t="s">
        <v>3206</v>
      </c>
      <c r="I8445" t="s">
        <v>19010</v>
      </c>
      <c r="J8445" t="s">
        <v>23</v>
      </c>
      <c r="K8445">
        <v>3349</v>
      </c>
      <c r="L8445">
        <v>152546.95000000001</v>
      </c>
      <c r="M8445">
        <v>45.55</v>
      </c>
      <c r="N8445" t="s">
        <v>9337</v>
      </c>
      <c r="O8445" t="s">
        <v>9440</v>
      </c>
      <c r="P8445">
        <v>0.12068470364021268</v>
      </c>
      <c r="Q8445">
        <v>0</v>
      </c>
      <c r="R8445">
        <v>3</v>
      </c>
    </row>
    <row r="8446" spans="1:18" x14ac:dyDescent="0.25">
      <c r="A8446" t="s">
        <v>15584</v>
      </c>
      <c r="B8446">
        <v>2019</v>
      </c>
      <c r="C8446">
        <v>9</v>
      </c>
      <c r="D8446">
        <v>16</v>
      </c>
      <c r="E8446" t="s">
        <v>226</v>
      </c>
      <c r="F8446" s="1" t="s">
        <v>3205</v>
      </c>
      <c r="G8446" s="1" t="s">
        <v>3863</v>
      </c>
      <c r="H8446" s="1" t="s">
        <v>3206</v>
      </c>
      <c r="I8446" t="s">
        <v>19209</v>
      </c>
      <c r="J8446" t="s">
        <v>23</v>
      </c>
      <c r="K8446">
        <v>19830</v>
      </c>
      <c r="L8446">
        <v>902265</v>
      </c>
      <c r="M8446">
        <v>45.5</v>
      </c>
      <c r="N8446" t="s">
        <v>9337</v>
      </c>
      <c r="O8446" t="s">
        <v>9440</v>
      </c>
      <c r="P8446">
        <v>0.12068470364021268</v>
      </c>
      <c r="Q8446">
        <v>0</v>
      </c>
      <c r="R8446">
        <v>3</v>
      </c>
    </row>
    <row r="8447" spans="1:18" x14ac:dyDescent="0.25">
      <c r="A8447" t="s">
        <v>14660</v>
      </c>
      <c r="B8447">
        <v>2019</v>
      </c>
      <c r="C8447">
        <v>6</v>
      </c>
      <c r="D8447">
        <v>4</v>
      </c>
      <c r="E8447" t="s">
        <v>174</v>
      </c>
      <c r="F8447" s="1" t="s">
        <v>3205</v>
      </c>
      <c r="G8447" s="1" t="s">
        <v>3384</v>
      </c>
      <c r="H8447" s="1" t="s">
        <v>3206</v>
      </c>
      <c r="I8447" t="s">
        <v>17219</v>
      </c>
      <c r="J8447" t="s">
        <v>23</v>
      </c>
      <c r="K8447">
        <v>5560</v>
      </c>
      <c r="L8447">
        <v>266880</v>
      </c>
      <c r="M8447">
        <v>48</v>
      </c>
      <c r="N8447" t="s">
        <v>112</v>
      </c>
      <c r="O8447" t="s">
        <v>9515</v>
      </c>
      <c r="P8447">
        <v>3.2773227720419927E-2</v>
      </c>
      <c r="Q8447">
        <v>0</v>
      </c>
      <c r="R8447">
        <v>2</v>
      </c>
    </row>
    <row r="8448" spans="1:18" x14ac:dyDescent="0.25">
      <c r="A8448" t="s">
        <v>14660</v>
      </c>
      <c r="B8448">
        <v>2019</v>
      </c>
      <c r="C8448">
        <v>6</v>
      </c>
      <c r="D8448">
        <v>4</v>
      </c>
      <c r="E8448" t="s">
        <v>174</v>
      </c>
      <c r="F8448" s="1" t="s">
        <v>3205</v>
      </c>
      <c r="G8448" s="1" t="s">
        <v>3863</v>
      </c>
      <c r="H8448" s="1" t="s">
        <v>3206</v>
      </c>
      <c r="I8448" t="s">
        <v>19221</v>
      </c>
      <c r="J8448" t="s">
        <v>23</v>
      </c>
      <c r="K8448">
        <v>13595</v>
      </c>
      <c r="L8448">
        <v>677031</v>
      </c>
      <c r="M8448">
        <v>49.8</v>
      </c>
      <c r="N8448" t="s">
        <v>9347</v>
      </c>
      <c r="O8448" t="s">
        <v>9542</v>
      </c>
      <c r="P8448">
        <v>8.0289698840596724E-2</v>
      </c>
      <c r="Q8448">
        <v>0</v>
      </c>
      <c r="R8448">
        <v>2</v>
      </c>
    </row>
    <row r="8449" spans="1:18" x14ac:dyDescent="0.25">
      <c r="A8449" t="s">
        <v>15204</v>
      </c>
      <c r="B8449">
        <v>2019</v>
      </c>
      <c r="C8449">
        <v>7</v>
      </c>
      <c r="D8449">
        <v>29</v>
      </c>
      <c r="E8449" t="s">
        <v>1620</v>
      </c>
      <c r="F8449" s="1" t="s">
        <v>3205</v>
      </c>
      <c r="G8449" s="1" t="s">
        <v>3863</v>
      </c>
      <c r="H8449" s="1" t="s">
        <v>3206</v>
      </c>
      <c r="I8449" t="s">
        <v>19206</v>
      </c>
      <c r="J8449" t="s">
        <v>23</v>
      </c>
      <c r="K8449">
        <v>9970</v>
      </c>
      <c r="L8449">
        <v>488530.01</v>
      </c>
      <c r="M8449">
        <v>49</v>
      </c>
      <c r="N8449" t="s">
        <v>9305</v>
      </c>
      <c r="O8449" t="s">
        <v>9530</v>
      </c>
      <c r="P8449">
        <v>3.1450189480311259E-2</v>
      </c>
      <c r="Q8449">
        <v>0</v>
      </c>
      <c r="R8449">
        <v>3</v>
      </c>
    </row>
    <row r="8450" spans="1:18" x14ac:dyDescent="0.25">
      <c r="A8450" t="s">
        <v>15204</v>
      </c>
      <c r="B8450">
        <v>2019</v>
      </c>
      <c r="C8450">
        <v>7</v>
      </c>
      <c r="D8450">
        <v>29</v>
      </c>
      <c r="E8450" t="s">
        <v>1620</v>
      </c>
      <c r="F8450" s="1" t="s">
        <v>3205</v>
      </c>
      <c r="G8450" s="1" t="s">
        <v>3384</v>
      </c>
      <c r="H8450" s="1" t="s">
        <v>3206</v>
      </c>
      <c r="I8450" t="s">
        <v>17219</v>
      </c>
      <c r="J8450" t="s">
        <v>23</v>
      </c>
      <c r="K8450">
        <v>7959</v>
      </c>
      <c r="L8450">
        <v>386011.5</v>
      </c>
      <c r="M8450">
        <v>48.5</v>
      </c>
      <c r="N8450" t="s">
        <v>112</v>
      </c>
      <c r="O8450" t="s">
        <v>9515</v>
      </c>
      <c r="P8450">
        <v>3.2773227720419927E-2</v>
      </c>
      <c r="Q8450">
        <v>0</v>
      </c>
      <c r="R8450">
        <v>3</v>
      </c>
    </row>
    <row r="8451" spans="1:18" x14ac:dyDescent="0.25">
      <c r="A8451" t="s">
        <v>15204</v>
      </c>
      <c r="B8451">
        <v>2019</v>
      </c>
      <c r="C8451">
        <v>7</v>
      </c>
      <c r="D8451">
        <v>29</v>
      </c>
      <c r="E8451" t="s">
        <v>1620</v>
      </c>
      <c r="F8451" s="1" t="s">
        <v>3205</v>
      </c>
      <c r="G8451" s="1" t="s">
        <v>3863</v>
      </c>
      <c r="H8451" s="1" t="s">
        <v>3206</v>
      </c>
      <c r="I8451" t="s">
        <v>19347</v>
      </c>
      <c r="J8451" t="s">
        <v>23</v>
      </c>
      <c r="K8451">
        <v>2285</v>
      </c>
      <c r="L8451">
        <v>111965</v>
      </c>
      <c r="M8451">
        <v>49</v>
      </c>
      <c r="N8451" t="s">
        <v>9308</v>
      </c>
      <c r="O8451" t="s">
        <v>9494</v>
      </c>
      <c r="P8451">
        <v>0</v>
      </c>
      <c r="Q8451">
        <v>0</v>
      </c>
      <c r="R8451">
        <v>3</v>
      </c>
    </row>
    <row r="8452" spans="1:18" x14ac:dyDescent="0.25">
      <c r="A8452" t="s">
        <v>15265</v>
      </c>
      <c r="B8452">
        <v>2019</v>
      </c>
      <c r="C8452">
        <v>7</v>
      </c>
      <c r="D8452">
        <v>31</v>
      </c>
      <c r="E8452" t="s">
        <v>1395</v>
      </c>
      <c r="F8452" s="1" t="s">
        <v>3205</v>
      </c>
      <c r="G8452" s="1" t="s">
        <v>3967</v>
      </c>
      <c r="H8452" s="1" t="s">
        <v>3206</v>
      </c>
      <c r="I8452" t="s">
        <v>18507</v>
      </c>
      <c r="J8452" t="s">
        <v>23</v>
      </c>
      <c r="K8452">
        <v>7275</v>
      </c>
      <c r="L8452">
        <v>603824.93999999994</v>
      </c>
      <c r="M8452">
        <v>83</v>
      </c>
      <c r="N8452" t="s">
        <v>9237</v>
      </c>
      <c r="O8452" t="s">
        <v>23226</v>
      </c>
      <c r="P8452">
        <v>0</v>
      </c>
      <c r="Q8452">
        <v>0</v>
      </c>
      <c r="R8452">
        <v>3</v>
      </c>
    </row>
    <row r="8453" spans="1:18" x14ac:dyDescent="0.25">
      <c r="A8453" t="s">
        <v>2811</v>
      </c>
      <c r="B8453">
        <v>2018</v>
      </c>
      <c r="C8453">
        <v>9</v>
      </c>
      <c r="D8453">
        <v>17</v>
      </c>
      <c r="E8453" t="s">
        <v>1305</v>
      </c>
      <c r="F8453" s="1" t="s">
        <v>3205</v>
      </c>
      <c r="G8453" s="1" t="s">
        <v>3967</v>
      </c>
      <c r="H8453" s="1" t="s">
        <v>3206</v>
      </c>
      <c r="I8453" t="s">
        <v>18276</v>
      </c>
      <c r="J8453" t="s">
        <v>23</v>
      </c>
      <c r="K8453">
        <v>20615</v>
      </c>
      <c r="L8453">
        <v>1186393.25</v>
      </c>
      <c r="M8453">
        <v>57.55</v>
      </c>
      <c r="N8453" t="s">
        <v>9232</v>
      </c>
      <c r="O8453" t="s">
        <v>9511</v>
      </c>
      <c r="P8453">
        <v>0</v>
      </c>
      <c r="Q8453">
        <v>0</v>
      </c>
      <c r="R8453">
        <v>3</v>
      </c>
    </row>
    <row r="8454" spans="1:18" x14ac:dyDescent="0.25">
      <c r="A8454" t="s">
        <v>598</v>
      </c>
      <c r="B8454">
        <v>2016</v>
      </c>
      <c r="C8454">
        <v>2</v>
      </c>
      <c r="D8454">
        <v>25</v>
      </c>
      <c r="E8454" t="s">
        <v>174</v>
      </c>
      <c r="F8454" s="1" t="s">
        <v>3205</v>
      </c>
      <c r="G8454" s="1" t="s">
        <v>3863</v>
      </c>
      <c r="H8454" s="1" t="s">
        <v>3206</v>
      </c>
      <c r="I8454" t="s">
        <v>19075</v>
      </c>
      <c r="J8454" t="s">
        <v>23</v>
      </c>
      <c r="K8454">
        <v>990</v>
      </c>
      <c r="L8454">
        <v>28214.99</v>
      </c>
      <c r="M8454">
        <v>28.5</v>
      </c>
      <c r="N8454" t="s">
        <v>489</v>
      </c>
      <c r="O8454" t="s">
        <v>9501</v>
      </c>
      <c r="P8454">
        <v>0</v>
      </c>
      <c r="Q8454">
        <v>0</v>
      </c>
      <c r="R8454">
        <v>1</v>
      </c>
    </row>
    <row r="8455" spans="1:18" x14ac:dyDescent="0.25">
      <c r="A8455" t="s">
        <v>1084</v>
      </c>
      <c r="B8455">
        <v>2016</v>
      </c>
      <c r="C8455">
        <v>9</v>
      </c>
      <c r="D8455">
        <v>14</v>
      </c>
      <c r="E8455" t="s">
        <v>174</v>
      </c>
      <c r="F8455" s="1" t="s">
        <v>3205</v>
      </c>
      <c r="G8455" s="1" t="s">
        <v>3384</v>
      </c>
      <c r="H8455" s="1" t="s">
        <v>3206</v>
      </c>
      <c r="I8455" t="s">
        <v>17075</v>
      </c>
      <c r="J8455" t="s">
        <v>23</v>
      </c>
      <c r="K8455">
        <v>18500</v>
      </c>
      <c r="L8455">
        <v>642856.61</v>
      </c>
      <c r="M8455">
        <v>34.75</v>
      </c>
      <c r="N8455" t="s">
        <v>168</v>
      </c>
      <c r="O8455" t="s">
        <v>9481</v>
      </c>
      <c r="P8455">
        <v>2.7900708435018715E-2</v>
      </c>
      <c r="Q8455">
        <v>0</v>
      </c>
      <c r="R8455">
        <v>3</v>
      </c>
    </row>
    <row r="8456" spans="1:18" x14ac:dyDescent="0.25">
      <c r="A8456" t="s">
        <v>16842</v>
      </c>
      <c r="B8456">
        <v>2019</v>
      </c>
      <c r="C8456">
        <v>12</v>
      </c>
      <c r="D8456">
        <v>17</v>
      </c>
      <c r="E8456" t="s">
        <v>16065</v>
      </c>
      <c r="F8456" s="1" t="s">
        <v>5207</v>
      </c>
      <c r="G8456" s="1" t="s">
        <v>21054</v>
      </c>
      <c r="H8456" s="1" t="s">
        <v>7263</v>
      </c>
      <c r="I8456" t="s">
        <v>21067</v>
      </c>
      <c r="J8456" t="s">
        <v>38</v>
      </c>
      <c r="K8456">
        <v>129</v>
      </c>
      <c r="L8456">
        <v>71970.39</v>
      </c>
      <c r="M8456">
        <v>557.91</v>
      </c>
      <c r="N8456" t="s">
        <v>7263</v>
      </c>
      <c r="O8456" t="s">
        <v>23274</v>
      </c>
      <c r="P8456">
        <v>0</v>
      </c>
      <c r="Q8456">
        <v>0</v>
      </c>
      <c r="R8456">
        <v>4</v>
      </c>
    </row>
    <row r="8457" spans="1:18" x14ac:dyDescent="0.25">
      <c r="A8457" t="s">
        <v>16842</v>
      </c>
      <c r="B8457">
        <v>2019</v>
      </c>
      <c r="C8457">
        <v>12</v>
      </c>
      <c r="D8457">
        <v>17</v>
      </c>
      <c r="E8457" t="s">
        <v>16065</v>
      </c>
      <c r="F8457" s="1" t="s">
        <v>5207</v>
      </c>
      <c r="G8457" s="1" t="s">
        <v>21054</v>
      </c>
      <c r="H8457" s="1" t="s">
        <v>7263</v>
      </c>
      <c r="I8457" t="s">
        <v>21069</v>
      </c>
      <c r="J8457" t="s">
        <v>38</v>
      </c>
      <c r="K8457">
        <v>71</v>
      </c>
      <c r="L8457">
        <v>29655.279999999999</v>
      </c>
      <c r="M8457">
        <v>417.68</v>
      </c>
      <c r="N8457" t="s">
        <v>7263</v>
      </c>
      <c r="O8457" t="s">
        <v>23274</v>
      </c>
      <c r="P8457">
        <v>0</v>
      </c>
      <c r="Q8457">
        <v>0</v>
      </c>
      <c r="R8457">
        <v>4</v>
      </c>
    </row>
    <row r="8458" spans="1:18" x14ac:dyDescent="0.25">
      <c r="A8458" t="s">
        <v>16842</v>
      </c>
      <c r="B8458">
        <v>2019</v>
      </c>
      <c r="C8458">
        <v>12</v>
      </c>
      <c r="D8458">
        <v>17</v>
      </c>
      <c r="E8458" t="s">
        <v>16065</v>
      </c>
      <c r="F8458" s="1" t="s">
        <v>5207</v>
      </c>
      <c r="G8458" s="1" t="s">
        <v>21054</v>
      </c>
      <c r="H8458" s="1" t="s">
        <v>7263</v>
      </c>
      <c r="I8458" t="s">
        <v>21068</v>
      </c>
      <c r="J8458" t="s">
        <v>38</v>
      </c>
      <c r="K8458">
        <v>68</v>
      </c>
      <c r="L8458">
        <v>27404</v>
      </c>
      <c r="M8458">
        <v>403</v>
      </c>
      <c r="N8458" t="s">
        <v>7263</v>
      </c>
      <c r="O8458" t="s">
        <v>23274</v>
      </c>
      <c r="P8458">
        <v>0</v>
      </c>
      <c r="Q8458">
        <v>0</v>
      </c>
      <c r="R8458">
        <v>4</v>
      </c>
    </row>
    <row r="8459" spans="1:18" x14ac:dyDescent="0.25">
      <c r="A8459" t="s">
        <v>15109</v>
      </c>
      <c r="B8459">
        <v>2019</v>
      </c>
      <c r="C8459">
        <v>7</v>
      </c>
      <c r="D8459">
        <v>14</v>
      </c>
      <c r="E8459" t="s">
        <v>15699</v>
      </c>
      <c r="F8459" s="1" t="s">
        <v>3205</v>
      </c>
      <c r="G8459" s="1" t="s">
        <v>3384</v>
      </c>
      <c r="H8459" s="1" t="s">
        <v>3206</v>
      </c>
      <c r="I8459" t="s">
        <v>17454</v>
      </c>
      <c r="J8459" t="s">
        <v>23</v>
      </c>
      <c r="K8459">
        <v>19915</v>
      </c>
      <c r="L8459">
        <v>1039563</v>
      </c>
      <c r="M8459">
        <v>52.2</v>
      </c>
      <c r="N8459" t="s">
        <v>168</v>
      </c>
      <c r="O8459" t="s">
        <v>9481</v>
      </c>
      <c r="P8459">
        <v>2.7900708435018715E-2</v>
      </c>
      <c r="Q8459">
        <v>0</v>
      </c>
      <c r="R8459">
        <v>3</v>
      </c>
    </row>
    <row r="8460" spans="1:18" x14ac:dyDescent="0.25">
      <c r="A8460" t="s">
        <v>2908</v>
      </c>
      <c r="B8460">
        <v>2018</v>
      </c>
      <c r="C8460">
        <v>10</v>
      </c>
      <c r="D8460">
        <v>11</v>
      </c>
      <c r="E8460" t="s">
        <v>226</v>
      </c>
      <c r="F8460" s="1" t="s">
        <v>3205</v>
      </c>
      <c r="G8460" s="1" t="s">
        <v>3384</v>
      </c>
      <c r="H8460" s="1" t="s">
        <v>3206</v>
      </c>
      <c r="I8460" t="s">
        <v>17066</v>
      </c>
      <c r="J8460" t="s">
        <v>23</v>
      </c>
      <c r="K8460">
        <v>15905</v>
      </c>
      <c r="L8460">
        <v>742763.5</v>
      </c>
      <c r="M8460">
        <v>46.7</v>
      </c>
      <c r="N8460" t="s">
        <v>160</v>
      </c>
      <c r="O8460" t="s">
        <v>9452</v>
      </c>
      <c r="P8460">
        <v>0.10110188471641929</v>
      </c>
      <c r="Q8460">
        <v>0</v>
      </c>
      <c r="R8460">
        <v>4</v>
      </c>
    </row>
    <row r="8461" spans="1:18" x14ac:dyDescent="0.25">
      <c r="A8461" t="s">
        <v>3040</v>
      </c>
      <c r="B8461">
        <v>2018</v>
      </c>
      <c r="C8461">
        <v>11</v>
      </c>
      <c r="D8461">
        <v>14</v>
      </c>
      <c r="E8461" t="s">
        <v>174</v>
      </c>
      <c r="F8461" s="1" t="s">
        <v>3205</v>
      </c>
      <c r="G8461" s="1" t="s">
        <v>3227</v>
      </c>
      <c r="H8461" s="1" t="s">
        <v>3206</v>
      </c>
      <c r="I8461" t="s">
        <v>19792</v>
      </c>
      <c r="J8461" t="s">
        <v>23</v>
      </c>
      <c r="K8461">
        <v>1713</v>
      </c>
      <c r="L8461">
        <v>94557.6</v>
      </c>
      <c r="M8461">
        <v>55.2</v>
      </c>
      <c r="N8461" t="s">
        <v>22067</v>
      </c>
      <c r="O8461" t="s">
        <v>23263</v>
      </c>
      <c r="P8461">
        <v>0</v>
      </c>
      <c r="Q8461">
        <v>0</v>
      </c>
      <c r="R8461">
        <v>4</v>
      </c>
    </row>
    <row r="8462" spans="1:18" x14ac:dyDescent="0.25">
      <c r="A8462" t="s">
        <v>3040</v>
      </c>
      <c r="B8462">
        <v>2018</v>
      </c>
      <c r="C8462">
        <v>11</v>
      </c>
      <c r="D8462">
        <v>14</v>
      </c>
      <c r="E8462" t="s">
        <v>174</v>
      </c>
      <c r="F8462" s="1" t="s">
        <v>3205</v>
      </c>
      <c r="G8462" s="1" t="s">
        <v>3863</v>
      </c>
      <c r="H8462" s="1" t="s">
        <v>3206</v>
      </c>
      <c r="I8462" t="s">
        <v>18995</v>
      </c>
      <c r="J8462" t="s">
        <v>23</v>
      </c>
      <c r="K8462">
        <v>2950</v>
      </c>
      <c r="L8462">
        <v>135995.01</v>
      </c>
      <c r="M8462">
        <v>46.1</v>
      </c>
      <c r="N8462" t="s">
        <v>9347</v>
      </c>
      <c r="O8462" t="s">
        <v>9542</v>
      </c>
      <c r="P8462">
        <v>8.0289698840596724E-2</v>
      </c>
      <c r="Q8462">
        <v>0</v>
      </c>
      <c r="R8462">
        <v>4</v>
      </c>
    </row>
    <row r="8463" spans="1:18" x14ac:dyDescent="0.25">
      <c r="A8463" t="s">
        <v>3040</v>
      </c>
      <c r="B8463">
        <v>2018</v>
      </c>
      <c r="C8463">
        <v>11</v>
      </c>
      <c r="D8463">
        <v>14</v>
      </c>
      <c r="E8463" t="s">
        <v>174</v>
      </c>
      <c r="F8463" s="1" t="s">
        <v>3205</v>
      </c>
      <c r="G8463" s="1" t="s">
        <v>3863</v>
      </c>
      <c r="H8463" s="1" t="s">
        <v>3206</v>
      </c>
      <c r="I8463" t="s">
        <v>18999</v>
      </c>
      <c r="J8463" t="s">
        <v>23</v>
      </c>
      <c r="K8463">
        <v>13995</v>
      </c>
      <c r="L8463">
        <v>631874.22</v>
      </c>
      <c r="M8463">
        <v>45.15</v>
      </c>
      <c r="N8463" t="s">
        <v>9337</v>
      </c>
      <c r="O8463" t="s">
        <v>9440</v>
      </c>
      <c r="P8463">
        <v>0.12068470364021268</v>
      </c>
      <c r="Q8463">
        <v>0</v>
      </c>
      <c r="R8463">
        <v>4</v>
      </c>
    </row>
    <row r="8464" spans="1:18" x14ac:dyDescent="0.25">
      <c r="A8464" t="s">
        <v>3040</v>
      </c>
      <c r="B8464">
        <v>2018</v>
      </c>
      <c r="C8464">
        <v>11</v>
      </c>
      <c r="D8464">
        <v>14</v>
      </c>
      <c r="E8464" t="s">
        <v>174</v>
      </c>
      <c r="F8464" s="1" t="s">
        <v>3205</v>
      </c>
      <c r="G8464" s="1" t="s">
        <v>3227</v>
      </c>
      <c r="H8464" s="1" t="s">
        <v>3206</v>
      </c>
      <c r="I8464" t="s">
        <v>19690</v>
      </c>
      <c r="J8464" t="s">
        <v>23</v>
      </c>
      <c r="K8464">
        <v>185</v>
      </c>
      <c r="L8464">
        <v>9953.01</v>
      </c>
      <c r="M8464">
        <v>53.8</v>
      </c>
      <c r="N8464" t="s">
        <v>22079</v>
      </c>
      <c r="O8464" t="s">
        <v>23271</v>
      </c>
      <c r="P8464">
        <v>0</v>
      </c>
      <c r="Q8464">
        <v>0</v>
      </c>
      <c r="R8464">
        <v>4</v>
      </c>
    </row>
    <row r="8465" spans="1:18" x14ac:dyDescent="0.25">
      <c r="A8465" t="s">
        <v>2165</v>
      </c>
      <c r="B8465">
        <v>2018</v>
      </c>
      <c r="C8465">
        <v>2</v>
      </c>
      <c r="D8465">
        <v>1</v>
      </c>
      <c r="E8465" t="s">
        <v>1620</v>
      </c>
      <c r="F8465" s="1" t="s">
        <v>3205</v>
      </c>
      <c r="G8465" s="1" t="s">
        <v>3863</v>
      </c>
      <c r="H8465" s="1" t="s">
        <v>3206</v>
      </c>
      <c r="I8465" t="s">
        <v>18999</v>
      </c>
      <c r="J8465" t="s">
        <v>23</v>
      </c>
      <c r="K8465">
        <v>21550</v>
      </c>
      <c r="L8465">
        <v>1088275</v>
      </c>
      <c r="M8465">
        <v>50.5</v>
      </c>
      <c r="N8465" t="s">
        <v>9337</v>
      </c>
      <c r="O8465" t="s">
        <v>9440</v>
      </c>
      <c r="P8465">
        <v>0.12068470364021268</v>
      </c>
      <c r="Q8465">
        <v>0</v>
      </c>
      <c r="R8465">
        <v>1</v>
      </c>
    </row>
    <row r="8466" spans="1:18" x14ac:dyDescent="0.25">
      <c r="A8466" t="s">
        <v>10366</v>
      </c>
      <c r="B8466">
        <v>2019</v>
      </c>
      <c r="C8466">
        <v>2</v>
      </c>
      <c r="D8466">
        <v>25</v>
      </c>
      <c r="E8466" t="s">
        <v>1515</v>
      </c>
      <c r="F8466" s="1" t="s">
        <v>3205</v>
      </c>
      <c r="G8466" s="1" t="s">
        <v>3384</v>
      </c>
      <c r="H8466" s="1" t="s">
        <v>3206</v>
      </c>
      <c r="I8466" t="s">
        <v>17214</v>
      </c>
      <c r="J8466" t="s">
        <v>23</v>
      </c>
      <c r="K8466">
        <v>9921</v>
      </c>
      <c r="L8466">
        <v>471247.5</v>
      </c>
      <c r="M8466">
        <v>47.5</v>
      </c>
      <c r="N8466" t="s">
        <v>645</v>
      </c>
      <c r="O8466" t="s">
        <v>9450</v>
      </c>
      <c r="P8466">
        <v>9.1123449223886266E-2</v>
      </c>
      <c r="Q8466">
        <v>0</v>
      </c>
      <c r="R8466">
        <v>1</v>
      </c>
    </row>
    <row r="8467" spans="1:18" x14ac:dyDescent="0.25">
      <c r="A8467" t="s">
        <v>10366</v>
      </c>
      <c r="B8467">
        <v>2019</v>
      </c>
      <c r="C8467">
        <v>2</v>
      </c>
      <c r="D8467">
        <v>25</v>
      </c>
      <c r="E8467" t="s">
        <v>1515</v>
      </c>
      <c r="F8467" s="1" t="s">
        <v>3205</v>
      </c>
      <c r="G8467" s="1" t="s">
        <v>3384</v>
      </c>
      <c r="H8467" s="1" t="s">
        <v>3204</v>
      </c>
      <c r="I8467" t="s">
        <v>17439</v>
      </c>
      <c r="J8467" t="s">
        <v>23</v>
      </c>
      <c r="K8467">
        <v>11420</v>
      </c>
      <c r="L8467">
        <v>525320</v>
      </c>
      <c r="M8467">
        <v>46</v>
      </c>
      <c r="N8467" t="s">
        <v>2148</v>
      </c>
      <c r="O8467" t="s">
        <v>9611</v>
      </c>
      <c r="P8467">
        <v>0</v>
      </c>
      <c r="Q8467">
        <v>0</v>
      </c>
      <c r="R8467">
        <v>1</v>
      </c>
    </row>
    <row r="8468" spans="1:18" x14ac:dyDescent="0.25">
      <c r="A8468" t="s">
        <v>8214</v>
      </c>
      <c r="B8468">
        <v>2017</v>
      </c>
      <c r="C8468">
        <v>10</v>
      </c>
      <c r="D8468">
        <v>25</v>
      </c>
      <c r="E8468" t="s">
        <v>7357</v>
      </c>
      <c r="F8468" s="1" t="s">
        <v>5207</v>
      </c>
      <c r="G8468" s="1" t="s">
        <v>20573</v>
      </c>
      <c r="H8468" s="1" t="s">
        <v>3201</v>
      </c>
      <c r="I8468" t="s">
        <v>5591</v>
      </c>
      <c r="J8468" t="s">
        <v>23</v>
      </c>
      <c r="K8468">
        <v>300</v>
      </c>
      <c r="L8468">
        <v>51600</v>
      </c>
      <c r="M8468">
        <v>172</v>
      </c>
      <c r="N8468" t="s">
        <v>8995</v>
      </c>
      <c r="O8468" t="s">
        <v>9794</v>
      </c>
      <c r="P8468">
        <v>0</v>
      </c>
      <c r="Q8468">
        <v>0</v>
      </c>
      <c r="R8468">
        <v>4</v>
      </c>
    </row>
    <row r="8469" spans="1:18" x14ac:dyDescent="0.25">
      <c r="A8469" t="s">
        <v>8214</v>
      </c>
      <c r="B8469">
        <v>2017</v>
      </c>
      <c r="C8469">
        <v>10</v>
      </c>
      <c r="D8469">
        <v>25</v>
      </c>
      <c r="E8469" t="s">
        <v>7357</v>
      </c>
      <c r="F8469" s="1" t="s">
        <v>9480</v>
      </c>
      <c r="G8469" s="1" t="s">
        <v>9480</v>
      </c>
      <c r="H8469" s="1" t="s">
        <v>9480</v>
      </c>
      <c r="I8469" t="s">
        <v>15730</v>
      </c>
      <c r="J8469" t="s">
        <v>23</v>
      </c>
      <c r="K8469">
        <v>60</v>
      </c>
      <c r="L8469">
        <v>10320</v>
      </c>
      <c r="M8469">
        <v>172</v>
      </c>
      <c r="N8469" t="e">
        <v>#N/A</v>
      </c>
      <c r="O8469" t="e">
        <v>#N/A</v>
      </c>
      <c r="P8469">
        <v>0</v>
      </c>
      <c r="Q8469">
        <v>0</v>
      </c>
      <c r="R8469">
        <v>4</v>
      </c>
    </row>
    <row r="8470" spans="1:18" x14ac:dyDescent="0.25">
      <c r="A8470" t="s">
        <v>8171</v>
      </c>
      <c r="B8470">
        <v>2017</v>
      </c>
      <c r="C8470">
        <v>9</v>
      </c>
      <c r="D8470">
        <v>6</v>
      </c>
      <c r="E8470" t="s">
        <v>7357</v>
      </c>
      <c r="F8470" s="1" t="s">
        <v>5207</v>
      </c>
      <c r="G8470" s="1" t="s">
        <v>20573</v>
      </c>
      <c r="H8470" s="1" t="s">
        <v>7263</v>
      </c>
      <c r="I8470" t="s">
        <v>5901</v>
      </c>
      <c r="J8470" t="s">
        <v>23</v>
      </c>
      <c r="K8470">
        <v>140</v>
      </c>
      <c r="L8470">
        <v>21344.400000000001</v>
      </c>
      <c r="M8470">
        <v>152.46</v>
      </c>
      <c r="N8470" t="s">
        <v>9029</v>
      </c>
      <c r="O8470" t="s">
        <v>9776</v>
      </c>
      <c r="P8470">
        <v>0</v>
      </c>
      <c r="Q8470">
        <v>0</v>
      </c>
      <c r="R8470">
        <v>3</v>
      </c>
    </row>
    <row r="8471" spans="1:18" x14ac:dyDescent="0.25">
      <c r="A8471" t="s">
        <v>8171</v>
      </c>
      <c r="B8471">
        <v>2017</v>
      </c>
      <c r="C8471">
        <v>9</v>
      </c>
      <c r="D8471">
        <v>6</v>
      </c>
      <c r="E8471" t="s">
        <v>7357</v>
      </c>
      <c r="F8471" s="1" t="s">
        <v>5207</v>
      </c>
      <c r="G8471" s="1" t="s">
        <v>20573</v>
      </c>
      <c r="H8471" s="1" t="s">
        <v>7263</v>
      </c>
      <c r="I8471" t="s">
        <v>20656</v>
      </c>
      <c r="J8471" t="s">
        <v>23</v>
      </c>
      <c r="K8471">
        <v>140</v>
      </c>
      <c r="L8471">
        <v>20489</v>
      </c>
      <c r="M8471">
        <v>146.35</v>
      </c>
      <c r="N8471" t="s">
        <v>8995</v>
      </c>
      <c r="O8471" t="s">
        <v>9471</v>
      </c>
      <c r="P8471">
        <v>0</v>
      </c>
      <c r="Q8471">
        <v>2.730993892398554E-2</v>
      </c>
      <c r="R8471">
        <v>3</v>
      </c>
    </row>
    <row r="8472" spans="1:18" x14ac:dyDescent="0.25">
      <c r="A8472" t="s">
        <v>8171</v>
      </c>
      <c r="B8472">
        <v>2017</v>
      </c>
      <c r="C8472">
        <v>9</v>
      </c>
      <c r="D8472">
        <v>6</v>
      </c>
      <c r="E8472" t="s">
        <v>7357</v>
      </c>
      <c r="F8472" s="1" t="s">
        <v>5207</v>
      </c>
      <c r="G8472" s="1" t="s">
        <v>20573</v>
      </c>
      <c r="H8472" s="1" t="s">
        <v>7263</v>
      </c>
      <c r="I8472" t="s">
        <v>20650</v>
      </c>
      <c r="J8472" t="s">
        <v>23</v>
      </c>
      <c r="K8472">
        <v>280</v>
      </c>
      <c r="L8472">
        <v>40978</v>
      </c>
      <c r="M8472">
        <v>146.35</v>
      </c>
      <c r="N8472" t="s">
        <v>7263</v>
      </c>
      <c r="O8472" t="s">
        <v>23274</v>
      </c>
      <c r="P8472">
        <v>0</v>
      </c>
      <c r="Q8472">
        <v>0</v>
      </c>
      <c r="R8472">
        <v>3</v>
      </c>
    </row>
    <row r="8473" spans="1:18" x14ac:dyDescent="0.25">
      <c r="A8473" t="s">
        <v>8171</v>
      </c>
      <c r="B8473">
        <v>2017</v>
      </c>
      <c r="C8473">
        <v>9</v>
      </c>
      <c r="D8473">
        <v>6</v>
      </c>
      <c r="E8473" t="s">
        <v>7357</v>
      </c>
      <c r="F8473" s="1" t="s">
        <v>5207</v>
      </c>
      <c r="G8473" s="1" t="s">
        <v>20931</v>
      </c>
      <c r="H8473" s="1" t="s">
        <v>7263</v>
      </c>
      <c r="I8473" t="s">
        <v>20965</v>
      </c>
      <c r="J8473" t="s">
        <v>23</v>
      </c>
      <c r="K8473">
        <v>1060</v>
      </c>
      <c r="L8473">
        <v>142209.60000000001</v>
      </c>
      <c r="M8473">
        <v>134.16</v>
      </c>
      <c r="N8473" t="s">
        <v>9108</v>
      </c>
      <c r="O8473" t="s">
        <v>9458</v>
      </c>
      <c r="P8473">
        <v>0</v>
      </c>
      <c r="Q8473">
        <v>5.5249692175779658E-2</v>
      </c>
      <c r="R8473">
        <v>3</v>
      </c>
    </row>
    <row r="8474" spans="1:18" x14ac:dyDescent="0.25">
      <c r="A8474" t="s">
        <v>15153</v>
      </c>
      <c r="B8474">
        <v>2019</v>
      </c>
      <c r="C8474">
        <v>7</v>
      </c>
      <c r="D8474">
        <v>21</v>
      </c>
      <c r="E8474" t="s">
        <v>8095</v>
      </c>
      <c r="F8474" s="1" t="s">
        <v>5207</v>
      </c>
      <c r="G8474" s="1" t="s">
        <v>20931</v>
      </c>
      <c r="H8474" s="1" t="s">
        <v>3200</v>
      </c>
      <c r="I8474" t="s">
        <v>20977</v>
      </c>
      <c r="J8474" t="s">
        <v>23</v>
      </c>
      <c r="K8474">
        <v>680</v>
      </c>
      <c r="L8474">
        <v>98246.399999999994</v>
      </c>
      <c r="M8474">
        <v>144.47999999999999</v>
      </c>
      <c r="N8474" t="s">
        <v>7263</v>
      </c>
      <c r="O8474" t="s">
        <v>23192</v>
      </c>
      <c r="P8474">
        <v>0</v>
      </c>
      <c r="Q8474">
        <v>0</v>
      </c>
      <c r="R8474">
        <v>3</v>
      </c>
    </row>
    <row r="8475" spans="1:18" x14ac:dyDescent="0.25">
      <c r="A8475" t="s">
        <v>8688</v>
      </c>
      <c r="B8475">
        <v>2018</v>
      </c>
      <c r="C8475">
        <v>8</v>
      </c>
      <c r="D8475">
        <v>23</v>
      </c>
      <c r="E8475" t="s">
        <v>8609</v>
      </c>
      <c r="F8475" s="1" t="s">
        <v>5207</v>
      </c>
      <c r="G8475" s="1" t="s">
        <v>21054</v>
      </c>
      <c r="H8475" s="1" t="s">
        <v>7263</v>
      </c>
      <c r="I8475" t="s">
        <v>21067</v>
      </c>
      <c r="J8475" t="s">
        <v>38</v>
      </c>
      <c r="K8475">
        <v>40</v>
      </c>
      <c r="L8475">
        <v>17464</v>
      </c>
      <c r="M8475">
        <v>436.6</v>
      </c>
      <c r="N8475" t="s">
        <v>7263</v>
      </c>
      <c r="O8475" t="s">
        <v>23274</v>
      </c>
      <c r="P8475">
        <v>0</v>
      </c>
      <c r="Q8475">
        <v>0</v>
      </c>
      <c r="R8475">
        <v>3</v>
      </c>
    </row>
    <row r="8476" spans="1:18" x14ac:dyDescent="0.25">
      <c r="A8476" t="s">
        <v>8744</v>
      </c>
      <c r="B8476">
        <v>2018</v>
      </c>
      <c r="C8476">
        <v>10</v>
      </c>
      <c r="D8476">
        <v>15</v>
      </c>
      <c r="E8476" t="s">
        <v>8255</v>
      </c>
      <c r="F8476" s="1" t="s">
        <v>5207</v>
      </c>
      <c r="G8476" s="1" t="s">
        <v>20573</v>
      </c>
      <c r="H8476" s="1" t="s">
        <v>7263</v>
      </c>
      <c r="I8476" t="s">
        <v>20834</v>
      </c>
      <c r="J8476" t="s">
        <v>23</v>
      </c>
      <c r="K8476">
        <v>300</v>
      </c>
      <c r="L8476">
        <v>45970.44</v>
      </c>
      <c r="M8476">
        <v>153.22999999999999</v>
      </c>
      <c r="N8476" t="s">
        <v>9062</v>
      </c>
      <c r="O8476" t="s">
        <v>9456</v>
      </c>
      <c r="P8476">
        <v>0</v>
      </c>
      <c r="Q8476">
        <v>5.8534472775055225E-2</v>
      </c>
      <c r="R8476">
        <v>4</v>
      </c>
    </row>
    <row r="8477" spans="1:18" x14ac:dyDescent="0.25">
      <c r="A8477" t="s">
        <v>780</v>
      </c>
      <c r="B8477">
        <v>2016</v>
      </c>
      <c r="C8477">
        <v>4</v>
      </c>
      <c r="D8477">
        <v>12</v>
      </c>
      <c r="E8477" t="s">
        <v>92</v>
      </c>
      <c r="F8477" s="1" t="s">
        <v>3205</v>
      </c>
      <c r="G8477" s="1" t="s">
        <v>3227</v>
      </c>
      <c r="H8477" s="1" t="s">
        <v>3206</v>
      </c>
      <c r="I8477" t="s">
        <v>19718</v>
      </c>
      <c r="J8477" t="s">
        <v>23</v>
      </c>
      <c r="K8477">
        <v>504</v>
      </c>
      <c r="L8477">
        <v>23940</v>
      </c>
      <c r="M8477">
        <v>47.5</v>
      </c>
      <c r="N8477" t="s">
        <v>22069</v>
      </c>
      <c r="O8477" t="s">
        <v>23265</v>
      </c>
      <c r="P8477">
        <v>0</v>
      </c>
      <c r="Q8477">
        <v>0</v>
      </c>
      <c r="R8477">
        <v>2</v>
      </c>
    </row>
    <row r="8478" spans="1:18" x14ac:dyDescent="0.25">
      <c r="A8478" t="s">
        <v>780</v>
      </c>
      <c r="B8478">
        <v>2016</v>
      </c>
      <c r="C8478">
        <v>4</v>
      </c>
      <c r="D8478">
        <v>12</v>
      </c>
      <c r="E8478" t="s">
        <v>92</v>
      </c>
      <c r="F8478" s="1" t="s">
        <v>3205</v>
      </c>
      <c r="G8478" s="1" t="s">
        <v>3863</v>
      </c>
      <c r="H8478" s="1" t="s">
        <v>3206</v>
      </c>
      <c r="I8478" t="s">
        <v>18922</v>
      </c>
      <c r="J8478" t="s">
        <v>23</v>
      </c>
      <c r="K8478">
        <v>3001</v>
      </c>
      <c r="L8478">
        <v>93331.1</v>
      </c>
      <c r="M8478">
        <v>31.1</v>
      </c>
      <c r="N8478" t="s">
        <v>9327</v>
      </c>
      <c r="O8478" t="s">
        <v>9492</v>
      </c>
      <c r="P8478">
        <v>0</v>
      </c>
      <c r="Q8478">
        <v>0</v>
      </c>
      <c r="R8478">
        <v>2</v>
      </c>
    </row>
    <row r="8479" spans="1:18" x14ac:dyDescent="0.25">
      <c r="A8479" t="s">
        <v>10326</v>
      </c>
      <c r="B8479">
        <v>2019</v>
      </c>
      <c r="C8479">
        <v>2</v>
      </c>
      <c r="D8479">
        <v>14</v>
      </c>
      <c r="E8479" t="s">
        <v>1515</v>
      </c>
      <c r="F8479" s="1" t="s">
        <v>3205</v>
      </c>
      <c r="G8479" s="1" t="s">
        <v>18746</v>
      </c>
      <c r="H8479" s="1" t="s">
        <v>3206</v>
      </c>
      <c r="I8479" t="s">
        <v>18842</v>
      </c>
      <c r="J8479" t="s">
        <v>23</v>
      </c>
      <c r="K8479">
        <v>9375</v>
      </c>
      <c r="L8479">
        <v>459375</v>
      </c>
      <c r="M8479">
        <v>49</v>
      </c>
      <c r="N8479" t="s">
        <v>21995</v>
      </c>
      <c r="O8479" t="s">
        <v>23241</v>
      </c>
      <c r="P8479">
        <v>0</v>
      </c>
      <c r="Q8479">
        <v>0</v>
      </c>
      <c r="R8479">
        <v>1</v>
      </c>
    </row>
    <row r="8480" spans="1:18" x14ac:dyDescent="0.25">
      <c r="A8480" t="s">
        <v>10326</v>
      </c>
      <c r="B8480">
        <v>2019</v>
      </c>
      <c r="C8480">
        <v>2</v>
      </c>
      <c r="D8480">
        <v>14</v>
      </c>
      <c r="E8480" t="s">
        <v>1515</v>
      </c>
      <c r="F8480" s="1" t="s">
        <v>3205</v>
      </c>
      <c r="G8480" s="1" t="s">
        <v>3384</v>
      </c>
      <c r="H8480" s="1" t="s">
        <v>3206</v>
      </c>
      <c r="I8480" t="s">
        <v>17219</v>
      </c>
      <c r="J8480" t="s">
        <v>23</v>
      </c>
      <c r="K8480">
        <v>11400</v>
      </c>
      <c r="L8480">
        <v>515280</v>
      </c>
      <c r="M8480">
        <v>45.2</v>
      </c>
      <c r="N8480" t="s">
        <v>112</v>
      </c>
      <c r="O8480" t="s">
        <v>9515</v>
      </c>
      <c r="P8480">
        <v>3.2773227720419927E-2</v>
      </c>
      <c r="Q8480">
        <v>0</v>
      </c>
      <c r="R8480">
        <v>1</v>
      </c>
    </row>
    <row r="8481" spans="1:18" x14ac:dyDescent="0.25">
      <c r="A8481" t="s">
        <v>3150</v>
      </c>
      <c r="B8481">
        <v>2018</v>
      </c>
      <c r="C8481">
        <v>12</v>
      </c>
      <c r="D8481">
        <v>20</v>
      </c>
      <c r="E8481" t="s">
        <v>2641</v>
      </c>
      <c r="F8481" s="1" t="s">
        <v>3205</v>
      </c>
      <c r="G8481" s="1" t="s">
        <v>3216</v>
      </c>
      <c r="H8481" s="1" t="s">
        <v>7263</v>
      </c>
      <c r="I8481" t="s">
        <v>17535</v>
      </c>
      <c r="J8481" t="s">
        <v>23</v>
      </c>
      <c r="K8481">
        <v>14664</v>
      </c>
      <c r="L8481">
        <v>805273.63</v>
      </c>
      <c r="M8481">
        <v>54.92</v>
      </c>
      <c r="N8481" t="s">
        <v>21841</v>
      </c>
      <c r="O8481" t="s">
        <v>23318</v>
      </c>
      <c r="P8481">
        <v>0</v>
      </c>
      <c r="Q8481">
        <v>0</v>
      </c>
      <c r="R8481">
        <v>4</v>
      </c>
    </row>
    <row r="8482" spans="1:18" x14ac:dyDescent="0.25">
      <c r="A8482" t="s">
        <v>3150</v>
      </c>
      <c r="B8482">
        <v>2018</v>
      </c>
      <c r="C8482">
        <v>12</v>
      </c>
      <c r="D8482">
        <v>20</v>
      </c>
      <c r="E8482" t="s">
        <v>2641</v>
      </c>
      <c r="F8482" s="1" t="s">
        <v>3205</v>
      </c>
      <c r="G8482" s="1" t="s">
        <v>3863</v>
      </c>
      <c r="H8482" s="1" t="s">
        <v>3206</v>
      </c>
      <c r="I8482" t="s">
        <v>18999</v>
      </c>
      <c r="J8482" t="s">
        <v>23</v>
      </c>
      <c r="K8482">
        <v>7157</v>
      </c>
      <c r="L8482">
        <v>336665.3</v>
      </c>
      <c r="M8482">
        <v>47.04</v>
      </c>
      <c r="N8482" t="s">
        <v>9337</v>
      </c>
      <c r="O8482" t="s">
        <v>9440</v>
      </c>
      <c r="P8482">
        <v>0.12068470364021268</v>
      </c>
      <c r="Q8482">
        <v>0</v>
      </c>
      <c r="R8482">
        <v>4</v>
      </c>
    </row>
    <row r="8483" spans="1:18" x14ac:dyDescent="0.25">
      <c r="A8483" t="s">
        <v>571</v>
      </c>
      <c r="B8483">
        <v>2016</v>
      </c>
      <c r="C8483">
        <v>2</v>
      </c>
      <c r="D8483">
        <v>21</v>
      </c>
      <c r="E8483" t="s">
        <v>174</v>
      </c>
      <c r="F8483" s="1" t="s">
        <v>3205</v>
      </c>
      <c r="G8483" s="1" t="s">
        <v>3863</v>
      </c>
      <c r="H8483" s="1" t="s">
        <v>3206</v>
      </c>
      <c r="I8483" t="s">
        <v>19616</v>
      </c>
      <c r="J8483" t="s">
        <v>23</v>
      </c>
      <c r="K8483">
        <v>19980</v>
      </c>
      <c r="L8483">
        <v>565433.98</v>
      </c>
      <c r="M8483">
        <v>28.3</v>
      </c>
      <c r="N8483" t="s">
        <v>9337</v>
      </c>
      <c r="O8483" t="s">
        <v>9440</v>
      </c>
      <c r="P8483">
        <v>0.12068470364021268</v>
      </c>
      <c r="Q8483">
        <v>0</v>
      </c>
      <c r="R8483">
        <v>1</v>
      </c>
    </row>
    <row r="8484" spans="1:18" x14ac:dyDescent="0.25">
      <c r="A8484" t="s">
        <v>8121</v>
      </c>
      <c r="B8484">
        <v>2017</v>
      </c>
      <c r="C8484">
        <v>8</v>
      </c>
      <c r="D8484">
        <v>4</v>
      </c>
      <c r="E8484" t="s">
        <v>7304</v>
      </c>
      <c r="F8484" s="1" t="s">
        <v>5207</v>
      </c>
      <c r="G8484" s="1" t="s">
        <v>21008</v>
      </c>
      <c r="H8484" s="1" t="s">
        <v>7263</v>
      </c>
      <c r="I8484" t="s">
        <v>21026</v>
      </c>
      <c r="J8484" t="s">
        <v>23</v>
      </c>
      <c r="K8484">
        <v>200</v>
      </c>
      <c r="L8484">
        <v>25078</v>
      </c>
      <c r="M8484">
        <v>125.39</v>
      </c>
      <c r="N8484" t="s">
        <v>7263</v>
      </c>
      <c r="O8484" t="s">
        <v>23274</v>
      </c>
      <c r="P8484">
        <v>0</v>
      </c>
      <c r="Q8484">
        <v>0</v>
      </c>
      <c r="R8484">
        <v>3</v>
      </c>
    </row>
    <row r="8485" spans="1:18" x14ac:dyDescent="0.25">
      <c r="A8485" t="s">
        <v>8149</v>
      </c>
      <c r="B8485">
        <v>2017</v>
      </c>
      <c r="C8485">
        <v>8</v>
      </c>
      <c r="D8485">
        <v>22</v>
      </c>
      <c r="E8485" t="s">
        <v>7471</v>
      </c>
      <c r="F8485" s="1" t="s">
        <v>5207</v>
      </c>
      <c r="G8485" s="1" t="s">
        <v>20573</v>
      </c>
      <c r="H8485" s="1" t="s">
        <v>7263</v>
      </c>
      <c r="I8485" t="s">
        <v>5923</v>
      </c>
      <c r="J8485" t="s">
        <v>23</v>
      </c>
      <c r="K8485">
        <v>411</v>
      </c>
      <c r="L8485">
        <v>67321.8</v>
      </c>
      <c r="M8485">
        <v>163.80000000000001</v>
      </c>
      <c r="N8485" t="s">
        <v>9032</v>
      </c>
      <c r="O8485" t="s">
        <v>9762</v>
      </c>
      <c r="P8485">
        <v>0</v>
      </c>
      <c r="Q8485">
        <v>0</v>
      </c>
      <c r="R8485">
        <v>3</v>
      </c>
    </row>
    <row r="8486" spans="1:18" x14ac:dyDescent="0.25">
      <c r="A8486" t="s">
        <v>14844</v>
      </c>
      <c r="B8486">
        <v>2019</v>
      </c>
      <c r="C8486">
        <v>5</v>
      </c>
      <c r="D8486">
        <v>30</v>
      </c>
      <c r="E8486" t="s">
        <v>174</v>
      </c>
      <c r="F8486" s="1" t="s">
        <v>3205</v>
      </c>
      <c r="G8486" s="1" t="s">
        <v>3384</v>
      </c>
      <c r="H8486" s="1" t="s">
        <v>3206</v>
      </c>
      <c r="I8486" t="s">
        <v>17215</v>
      </c>
      <c r="J8486" t="s">
        <v>23</v>
      </c>
      <c r="K8486">
        <v>5560</v>
      </c>
      <c r="L8486">
        <v>266880</v>
      </c>
      <c r="M8486">
        <v>48</v>
      </c>
      <c r="N8486" t="s">
        <v>170</v>
      </c>
      <c r="O8486" t="s">
        <v>9516</v>
      </c>
      <c r="P8486">
        <v>3.660242098978287E-2</v>
      </c>
      <c r="Q8486">
        <v>0</v>
      </c>
      <c r="R8486">
        <v>2</v>
      </c>
    </row>
    <row r="8487" spans="1:18" x14ac:dyDescent="0.25">
      <c r="A8487" t="s">
        <v>14844</v>
      </c>
      <c r="B8487">
        <v>2019</v>
      </c>
      <c r="C8487">
        <v>5</v>
      </c>
      <c r="D8487">
        <v>30</v>
      </c>
      <c r="E8487" t="s">
        <v>174</v>
      </c>
      <c r="F8487" s="1" t="s">
        <v>3205</v>
      </c>
      <c r="G8487" s="1" t="s">
        <v>3384</v>
      </c>
      <c r="H8487" s="1" t="s">
        <v>3206</v>
      </c>
      <c r="I8487" t="s">
        <v>17219</v>
      </c>
      <c r="J8487" t="s">
        <v>23</v>
      </c>
      <c r="K8487">
        <v>1110</v>
      </c>
      <c r="L8487">
        <v>53280</v>
      </c>
      <c r="M8487">
        <v>48</v>
      </c>
      <c r="N8487" t="s">
        <v>112</v>
      </c>
      <c r="O8487" t="s">
        <v>9515</v>
      </c>
      <c r="P8487">
        <v>3.2773227720419927E-2</v>
      </c>
      <c r="Q8487">
        <v>0</v>
      </c>
      <c r="R8487">
        <v>2</v>
      </c>
    </row>
    <row r="8488" spans="1:18" x14ac:dyDescent="0.25">
      <c r="A8488" t="s">
        <v>14844</v>
      </c>
      <c r="B8488">
        <v>2019</v>
      </c>
      <c r="C8488">
        <v>5</v>
      </c>
      <c r="D8488">
        <v>30</v>
      </c>
      <c r="E8488" t="s">
        <v>174</v>
      </c>
      <c r="F8488" s="1" t="s">
        <v>3205</v>
      </c>
      <c r="G8488" s="1" t="s">
        <v>3227</v>
      </c>
      <c r="H8488" s="1" t="s">
        <v>3206</v>
      </c>
      <c r="I8488" t="s">
        <v>19866</v>
      </c>
      <c r="J8488" t="s">
        <v>23</v>
      </c>
      <c r="K8488">
        <v>85</v>
      </c>
      <c r="L8488">
        <v>4377.5</v>
      </c>
      <c r="M8488">
        <v>51.5</v>
      </c>
      <c r="N8488" t="s">
        <v>22079</v>
      </c>
      <c r="O8488" t="s">
        <v>23271</v>
      </c>
      <c r="P8488">
        <v>0</v>
      </c>
      <c r="Q8488">
        <v>0</v>
      </c>
      <c r="R8488">
        <v>2</v>
      </c>
    </row>
    <row r="8489" spans="1:18" x14ac:dyDescent="0.25">
      <c r="A8489" t="s">
        <v>14844</v>
      </c>
      <c r="B8489">
        <v>2019</v>
      </c>
      <c r="C8489">
        <v>5</v>
      </c>
      <c r="D8489">
        <v>30</v>
      </c>
      <c r="E8489" t="s">
        <v>174</v>
      </c>
      <c r="F8489" s="1" t="s">
        <v>3205</v>
      </c>
      <c r="G8489" s="1" t="s">
        <v>3863</v>
      </c>
      <c r="H8489" s="1" t="s">
        <v>3206</v>
      </c>
      <c r="I8489" t="s">
        <v>19262</v>
      </c>
      <c r="J8489" t="s">
        <v>23</v>
      </c>
      <c r="K8489">
        <v>2495</v>
      </c>
      <c r="L8489">
        <v>118512.49</v>
      </c>
      <c r="M8489">
        <v>47.5</v>
      </c>
      <c r="N8489" t="s">
        <v>9304</v>
      </c>
      <c r="O8489" t="s">
        <v>9502</v>
      </c>
      <c r="P8489">
        <v>0</v>
      </c>
      <c r="Q8489">
        <v>0</v>
      </c>
      <c r="R8489">
        <v>2</v>
      </c>
    </row>
    <row r="8490" spans="1:18" x14ac:dyDescent="0.25">
      <c r="A8490" t="s">
        <v>14844</v>
      </c>
      <c r="B8490">
        <v>2019</v>
      </c>
      <c r="C8490">
        <v>5</v>
      </c>
      <c r="D8490">
        <v>30</v>
      </c>
      <c r="E8490" t="s">
        <v>174</v>
      </c>
      <c r="F8490" s="1" t="s">
        <v>3205</v>
      </c>
      <c r="G8490" s="1" t="s">
        <v>3384</v>
      </c>
      <c r="H8490" s="1" t="s">
        <v>3206</v>
      </c>
      <c r="I8490" t="s">
        <v>17237</v>
      </c>
      <c r="J8490" t="s">
        <v>23</v>
      </c>
      <c r="K8490">
        <v>9870</v>
      </c>
      <c r="L8490">
        <v>473760</v>
      </c>
      <c r="M8490">
        <v>48</v>
      </c>
      <c r="N8490" t="s">
        <v>645</v>
      </c>
      <c r="O8490" t="s">
        <v>9450</v>
      </c>
      <c r="P8490">
        <v>9.1123449223886266E-2</v>
      </c>
      <c r="Q8490">
        <v>0</v>
      </c>
      <c r="R8490">
        <v>2</v>
      </c>
    </row>
    <row r="8491" spans="1:18" x14ac:dyDescent="0.25">
      <c r="A8491" t="s">
        <v>17007</v>
      </c>
      <c r="B8491">
        <v>2019</v>
      </c>
      <c r="C8491">
        <v>12</v>
      </c>
      <c r="D8491">
        <v>29</v>
      </c>
      <c r="E8491" t="s">
        <v>8095</v>
      </c>
      <c r="F8491" s="1" t="s">
        <v>5207</v>
      </c>
      <c r="G8491" s="1" t="s">
        <v>20573</v>
      </c>
      <c r="H8491" s="1" t="s">
        <v>3200</v>
      </c>
      <c r="I8491" t="s">
        <v>20800</v>
      </c>
      <c r="J8491" t="s">
        <v>23</v>
      </c>
      <c r="K8491">
        <v>280</v>
      </c>
      <c r="L8491">
        <v>39513.599999999999</v>
      </c>
      <c r="M8491">
        <v>141.12</v>
      </c>
      <c r="N8491" t="s">
        <v>7263</v>
      </c>
      <c r="O8491" t="s">
        <v>23192</v>
      </c>
      <c r="P8491">
        <v>0</v>
      </c>
      <c r="Q8491">
        <v>0</v>
      </c>
      <c r="R8491">
        <v>4</v>
      </c>
    </row>
    <row r="8492" spans="1:18" x14ac:dyDescent="0.25">
      <c r="A8492" t="s">
        <v>17007</v>
      </c>
      <c r="B8492">
        <v>2019</v>
      </c>
      <c r="C8492">
        <v>12</v>
      </c>
      <c r="D8492">
        <v>29</v>
      </c>
      <c r="E8492" t="s">
        <v>8095</v>
      </c>
      <c r="F8492" s="1" t="s">
        <v>5207</v>
      </c>
      <c r="G8492" s="1" t="s">
        <v>20931</v>
      </c>
      <c r="H8492" s="1" t="s">
        <v>3200</v>
      </c>
      <c r="I8492" t="s">
        <v>20960</v>
      </c>
      <c r="J8492" t="s">
        <v>23</v>
      </c>
      <c r="K8492">
        <v>2000</v>
      </c>
      <c r="L8492">
        <v>288960</v>
      </c>
      <c r="M8492">
        <v>144.47999999999999</v>
      </c>
      <c r="N8492" t="s">
        <v>9106</v>
      </c>
      <c r="O8492" t="s">
        <v>9457</v>
      </c>
      <c r="P8492">
        <v>0</v>
      </c>
      <c r="Q8492">
        <v>5.7969928101551112E-2</v>
      </c>
      <c r="R8492">
        <v>4</v>
      </c>
    </row>
    <row r="8493" spans="1:18" x14ac:dyDescent="0.25">
      <c r="A8493" t="s">
        <v>8135</v>
      </c>
      <c r="B8493">
        <v>2017</v>
      </c>
      <c r="C8493">
        <v>8</v>
      </c>
      <c r="D8493">
        <v>15</v>
      </c>
      <c r="E8493" t="s">
        <v>7304</v>
      </c>
      <c r="F8493" s="1" t="s">
        <v>5207</v>
      </c>
      <c r="G8493" s="1" t="s">
        <v>21008</v>
      </c>
      <c r="H8493" s="1" t="s">
        <v>7263</v>
      </c>
      <c r="I8493" t="s">
        <v>21022</v>
      </c>
      <c r="J8493" t="s">
        <v>23</v>
      </c>
      <c r="K8493">
        <v>190</v>
      </c>
      <c r="L8493">
        <v>23736.7</v>
      </c>
      <c r="M8493">
        <v>124.93</v>
      </c>
      <c r="N8493" t="s">
        <v>7263</v>
      </c>
      <c r="O8493" t="s">
        <v>23274</v>
      </c>
      <c r="P8493">
        <v>0</v>
      </c>
      <c r="Q8493">
        <v>0</v>
      </c>
      <c r="R8493">
        <v>3</v>
      </c>
    </row>
    <row r="8494" spans="1:18" x14ac:dyDescent="0.25">
      <c r="A8494" t="s">
        <v>795</v>
      </c>
      <c r="B8494">
        <v>2016</v>
      </c>
      <c r="C8494">
        <v>4</v>
      </c>
      <c r="D8494">
        <v>21</v>
      </c>
      <c r="E8494" t="s">
        <v>174</v>
      </c>
      <c r="F8494" s="1" t="s">
        <v>3205</v>
      </c>
      <c r="G8494" s="1" t="s">
        <v>3216</v>
      </c>
      <c r="H8494" s="1" t="s">
        <v>3206</v>
      </c>
      <c r="I8494" t="s">
        <v>17568</v>
      </c>
      <c r="J8494" t="s">
        <v>23</v>
      </c>
      <c r="K8494">
        <v>383</v>
      </c>
      <c r="L8494">
        <v>19877.7</v>
      </c>
      <c r="M8494">
        <v>51.9</v>
      </c>
      <c r="N8494" t="s">
        <v>21859</v>
      </c>
      <c r="O8494" t="s">
        <v>23351</v>
      </c>
      <c r="P8494">
        <v>0</v>
      </c>
      <c r="Q8494">
        <v>0</v>
      </c>
      <c r="R8494">
        <v>2</v>
      </c>
    </row>
    <row r="8495" spans="1:18" x14ac:dyDescent="0.25">
      <c r="A8495" t="s">
        <v>795</v>
      </c>
      <c r="B8495">
        <v>2016</v>
      </c>
      <c r="C8495">
        <v>4</v>
      </c>
      <c r="D8495">
        <v>21</v>
      </c>
      <c r="E8495" t="s">
        <v>174</v>
      </c>
      <c r="F8495" s="1" t="s">
        <v>3205</v>
      </c>
      <c r="G8495" s="1" t="s">
        <v>3863</v>
      </c>
      <c r="H8495" s="1" t="s">
        <v>3206</v>
      </c>
      <c r="I8495" t="s">
        <v>19063</v>
      </c>
      <c r="J8495" t="s">
        <v>23</v>
      </c>
      <c r="K8495">
        <v>8560</v>
      </c>
      <c r="L8495">
        <v>265360.03999999998</v>
      </c>
      <c r="M8495">
        <v>31</v>
      </c>
      <c r="N8495" t="s">
        <v>9305</v>
      </c>
      <c r="O8495" t="s">
        <v>9530</v>
      </c>
      <c r="P8495">
        <v>3.1450189480311259E-2</v>
      </c>
      <c r="Q8495">
        <v>0</v>
      </c>
      <c r="R8495">
        <v>2</v>
      </c>
    </row>
    <row r="8496" spans="1:18" x14ac:dyDescent="0.25">
      <c r="A8496" t="s">
        <v>795</v>
      </c>
      <c r="B8496">
        <v>2016</v>
      </c>
      <c r="C8496">
        <v>4</v>
      </c>
      <c r="D8496">
        <v>21</v>
      </c>
      <c r="E8496" t="s">
        <v>174</v>
      </c>
      <c r="F8496" s="1" t="s">
        <v>3205</v>
      </c>
      <c r="G8496" s="1" t="s">
        <v>3863</v>
      </c>
      <c r="H8496" s="1" t="s">
        <v>3206</v>
      </c>
      <c r="I8496" t="s">
        <v>19087</v>
      </c>
      <c r="J8496" t="s">
        <v>23</v>
      </c>
      <c r="K8496">
        <v>2040</v>
      </c>
      <c r="L8496">
        <v>63240.01</v>
      </c>
      <c r="M8496">
        <v>31</v>
      </c>
      <c r="N8496" t="s">
        <v>9304</v>
      </c>
      <c r="O8496" t="s">
        <v>9502</v>
      </c>
      <c r="P8496">
        <v>0</v>
      </c>
      <c r="Q8496">
        <v>0</v>
      </c>
      <c r="R8496">
        <v>2</v>
      </c>
    </row>
    <row r="8497" spans="1:18" x14ac:dyDescent="0.25">
      <c r="A8497" t="s">
        <v>966</v>
      </c>
      <c r="B8497">
        <v>2016</v>
      </c>
      <c r="C8497">
        <v>8</v>
      </c>
      <c r="D8497">
        <v>5</v>
      </c>
      <c r="E8497" t="s">
        <v>92</v>
      </c>
      <c r="F8497" s="1" t="s">
        <v>3205</v>
      </c>
      <c r="G8497" s="1" t="s">
        <v>3227</v>
      </c>
      <c r="H8497" s="1" t="s">
        <v>3206</v>
      </c>
      <c r="I8497" t="s">
        <v>175</v>
      </c>
      <c r="J8497" t="s">
        <v>23</v>
      </c>
      <c r="K8497">
        <v>1030</v>
      </c>
      <c r="L8497">
        <v>45835</v>
      </c>
      <c r="M8497">
        <v>44.5</v>
      </c>
      <c r="N8497" t="s">
        <v>1319</v>
      </c>
      <c r="O8497" t="s">
        <v>9534</v>
      </c>
      <c r="P8497">
        <v>0</v>
      </c>
      <c r="Q8497">
        <v>0</v>
      </c>
      <c r="R8497">
        <v>3</v>
      </c>
    </row>
    <row r="8498" spans="1:18" x14ac:dyDescent="0.25">
      <c r="A8498" t="s">
        <v>966</v>
      </c>
      <c r="B8498">
        <v>2016</v>
      </c>
      <c r="C8498">
        <v>8</v>
      </c>
      <c r="D8498">
        <v>5</v>
      </c>
      <c r="E8498" t="s">
        <v>92</v>
      </c>
      <c r="F8498" s="1" t="s">
        <v>3205</v>
      </c>
      <c r="G8498" s="1" t="s">
        <v>3227</v>
      </c>
      <c r="H8498" s="1" t="s">
        <v>3206</v>
      </c>
      <c r="I8498" t="s">
        <v>19930</v>
      </c>
      <c r="J8498" t="s">
        <v>23</v>
      </c>
      <c r="K8498">
        <v>1357</v>
      </c>
      <c r="L8498">
        <v>60386.5</v>
      </c>
      <c r="M8498">
        <v>44.5</v>
      </c>
      <c r="N8498" t="s">
        <v>22075</v>
      </c>
      <c r="O8498" t="s">
        <v>23349</v>
      </c>
      <c r="P8498">
        <v>0</v>
      </c>
      <c r="Q8498">
        <v>0</v>
      </c>
      <c r="R8498">
        <v>3</v>
      </c>
    </row>
    <row r="8499" spans="1:18" x14ac:dyDescent="0.25">
      <c r="A8499" t="s">
        <v>966</v>
      </c>
      <c r="B8499">
        <v>2016</v>
      </c>
      <c r="C8499">
        <v>8</v>
      </c>
      <c r="D8499">
        <v>5</v>
      </c>
      <c r="E8499" t="s">
        <v>92</v>
      </c>
      <c r="F8499" s="1" t="s">
        <v>3205</v>
      </c>
      <c r="G8499" s="1" t="s">
        <v>3203</v>
      </c>
      <c r="H8499" s="1" t="s">
        <v>3206</v>
      </c>
      <c r="I8499" t="s">
        <v>17599</v>
      </c>
      <c r="J8499" t="s">
        <v>23</v>
      </c>
      <c r="K8499">
        <v>420</v>
      </c>
      <c r="L8499">
        <v>19530</v>
      </c>
      <c r="M8499">
        <v>46.5</v>
      </c>
      <c r="N8499" t="s">
        <v>2889</v>
      </c>
      <c r="O8499" t="s">
        <v>9544</v>
      </c>
      <c r="P8499">
        <v>0</v>
      </c>
      <c r="Q8499">
        <v>0</v>
      </c>
      <c r="R8499">
        <v>3</v>
      </c>
    </row>
    <row r="8500" spans="1:18" x14ac:dyDescent="0.25">
      <c r="A8500" t="s">
        <v>1061</v>
      </c>
      <c r="B8500">
        <v>2016</v>
      </c>
      <c r="C8500">
        <v>9</v>
      </c>
      <c r="D8500">
        <v>5</v>
      </c>
      <c r="E8500" t="s">
        <v>174</v>
      </c>
      <c r="F8500" s="1" t="s">
        <v>3205</v>
      </c>
      <c r="G8500" s="1" t="s">
        <v>3384</v>
      </c>
      <c r="H8500" s="1" t="s">
        <v>3206</v>
      </c>
      <c r="I8500" t="s">
        <v>17079</v>
      </c>
      <c r="J8500" t="s">
        <v>23</v>
      </c>
      <c r="K8500">
        <v>1650</v>
      </c>
      <c r="L8500">
        <v>60554.99</v>
      </c>
      <c r="M8500">
        <v>36.700000000000003</v>
      </c>
      <c r="N8500" t="s">
        <v>170</v>
      </c>
      <c r="O8500" t="s">
        <v>9516</v>
      </c>
      <c r="P8500">
        <v>3.660242098978287E-2</v>
      </c>
      <c r="Q8500">
        <v>0</v>
      </c>
      <c r="R8500">
        <v>3</v>
      </c>
    </row>
    <row r="8501" spans="1:18" x14ac:dyDescent="0.25">
      <c r="A8501" t="s">
        <v>1201</v>
      </c>
      <c r="B8501">
        <v>2016</v>
      </c>
      <c r="C8501">
        <v>11</v>
      </c>
      <c r="D8501">
        <v>8</v>
      </c>
      <c r="E8501" t="s">
        <v>226</v>
      </c>
      <c r="F8501" s="1" t="s">
        <v>3205</v>
      </c>
      <c r="G8501" s="1" t="s">
        <v>3863</v>
      </c>
      <c r="H8501" s="1" t="s">
        <v>3206</v>
      </c>
      <c r="I8501" t="s">
        <v>19117</v>
      </c>
      <c r="J8501" t="s">
        <v>23</v>
      </c>
      <c r="K8501">
        <v>18440</v>
      </c>
      <c r="L8501">
        <v>771714</v>
      </c>
      <c r="M8501">
        <v>41.85</v>
      </c>
      <c r="N8501" t="s">
        <v>489</v>
      </c>
      <c r="O8501" t="s">
        <v>9501</v>
      </c>
      <c r="P8501">
        <v>0</v>
      </c>
      <c r="Q8501">
        <v>0</v>
      </c>
      <c r="R8501">
        <v>4</v>
      </c>
    </row>
    <row r="8502" spans="1:18" x14ac:dyDescent="0.25">
      <c r="A8502" t="s">
        <v>1228</v>
      </c>
      <c r="B8502">
        <v>2016</v>
      </c>
      <c r="C8502">
        <v>11</v>
      </c>
      <c r="D8502">
        <v>16</v>
      </c>
      <c r="E8502" t="s">
        <v>92</v>
      </c>
      <c r="F8502" s="1" t="s">
        <v>3205</v>
      </c>
      <c r="G8502" s="1" t="s">
        <v>18746</v>
      </c>
      <c r="H8502" s="1" t="s">
        <v>3206</v>
      </c>
      <c r="I8502" t="s">
        <v>18795</v>
      </c>
      <c r="J8502" t="s">
        <v>23</v>
      </c>
      <c r="K8502">
        <v>48744</v>
      </c>
      <c r="L8502">
        <v>2193480</v>
      </c>
      <c r="M8502">
        <v>45</v>
      </c>
      <c r="N8502" t="s">
        <v>22005</v>
      </c>
      <c r="O8502" t="s">
        <v>23249</v>
      </c>
      <c r="P8502">
        <v>0</v>
      </c>
      <c r="Q8502">
        <v>0</v>
      </c>
      <c r="R8502">
        <v>4</v>
      </c>
    </row>
    <row r="8503" spans="1:18" x14ac:dyDescent="0.25">
      <c r="A8503" t="s">
        <v>2355</v>
      </c>
      <c r="B8503">
        <v>2018</v>
      </c>
      <c r="C8503">
        <v>4</v>
      </c>
      <c r="D8503">
        <v>2</v>
      </c>
      <c r="E8503" t="s">
        <v>21</v>
      </c>
      <c r="F8503" s="1" t="s">
        <v>3205</v>
      </c>
      <c r="G8503" s="1" t="s">
        <v>3967</v>
      </c>
      <c r="H8503" s="1" t="s">
        <v>3206</v>
      </c>
      <c r="I8503" t="s">
        <v>18277</v>
      </c>
      <c r="J8503" t="s">
        <v>23</v>
      </c>
      <c r="K8503">
        <v>2000</v>
      </c>
      <c r="L8503">
        <v>151000</v>
      </c>
      <c r="M8503">
        <v>75.5</v>
      </c>
      <c r="N8503" t="s">
        <v>9286</v>
      </c>
      <c r="O8503" t="s">
        <v>9659</v>
      </c>
      <c r="P8503">
        <v>0</v>
      </c>
      <c r="Q8503">
        <v>0</v>
      </c>
      <c r="R8503">
        <v>2</v>
      </c>
    </row>
    <row r="8504" spans="1:18" x14ac:dyDescent="0.25">
      <c r="A8504" t="s">
        <v>16848</v>
      </c>
      <c r="B8504">
        <v>2019</v>
      </c>
      <c r="C8504">
        <v>12</v>
      </c>
      <c r="D8504">
        <v>11</v>
      </c>
      <c r="E8504" t="s">
        <v>174</v>
      </c>
      <c r="F8504" s="1" t="s">
        <v>3205</v>
      </c>
      <c r="G8504" s="1" t="s">
        <v>3863</v>
      </c>
      <c r="H8504" s="1" t="s">
        <v>3206</v>
      </c>
      <c r="I8504" t="s">
        <v>19205</v>
      </c>
      <c r="J8504" t="s">
        <v>23</v>
      </c>
      <c r="K8504">
        <v>18990</v>
      </c>
      <c r="L8504">
        <v>807075.07</v>
      </c>
      <c r="M8504">
        <v>42.5</v>
      </c>
      <c r="N8504" t="s">
        <v>9335</v>
      </c>
      <c r="O8504" t="s">
        <v>9441</v>
      </c>
      <c r="P8504">
        <v>0.12724850134172863</v>
      </c>
      <c r="Q8504">
        <v>0</v>
      </c>
      <c r="R8504">
        <v>4</v>
      </c>
    </row>
    <row r="8505" spans="1:18" x14ac:dyDescent="0.25">
      <c r="A8505" t="s">
        <v>15074</v>
      </c>
      <c r="B8505">
        <v>2019</v>
      </c>
      <c r="C8505">
        <v>7</v>
      </c>
      <c r="D8505">
        <v>5</v>
      </c>
      <c r="E8505" t="s">
        <v>1916</v>
      </c>
      <c r="F8505" s="1" t="s">
        <v>3205</v>
      </c>
      <c r="G8505" s="1" t="s">
        <v>3863</v>
      </c>
      <c r="H8505" s="1" t="s">
        <v>3206</v>
      </c>
      <c r="I8505" t="s">
        <v>19221</v>
      </c>
      <c r="J8505" t="s">
        <v>23</v>
      </c>
      <c r="K8505">
        <v>19780</v>
      </c>
      <c r="L8505">
        <v>986033.08</v>
      </c>
      <c r="M8505">
        <v>49.85</v>
      </c>
      <c r="N8505" t="s">
        <v>9347</v>
      </c>
      <c r="O8505" t="s">
        <v>9542</v>
      </c>
      <c r="P8505">
        <v>8.0289698840596724E-2</v>
      </c>
      <c r="Q8505">
        <v>0</v>
      </c>
      <c r="R8505">
        <v>3</v>
      </c>
    </row>
    <row r="8506" spans="1:18" x14ac:dyDescent="0.25">
      <c r="A8506" t="s">
        <v>1191</v>
      </c>
      <c r="B8506">
        <v>2016</v>
      </c>
      <c r="C8506">
        <v>11</v>
      </c>
      <c r="D8506">
        <v>2</v>
      </c>
      <c r="E8506" t="s">
        <v>174</v>
      </c>
      <c r="F8506" s="1" t="s">
        <v>3205</v>
      </c>
      <c r="G8506" s="1" t="s">
        <v>3863</v>
      </c>
      <c r="H8506" s="1" t="s">
        <v>3206</v>
      </c>
      <c r="I8506" t="s">
        <v>19007</v>
      </c>
      <c r="J8506" t="s">
        <v>23</v>
      </c>
      <c r="K8506">
        <v>19600</v>
      </c>
      <c r="L8506">
        <v>789879.94</v>
      </c>
      <c r="M8506">
        <v>40.299999999999997</v>
      </c>
      <c r="N8506" t="s">
        <v>9347</v>
      </c>
      <c r="O8506" t="s">
        <v>9542</v>
      </c>
      <c r="P8506">
        <v>8.0289698840596724E-2</v>
      </c>
      <c r="Q8506">
        <v>0</v>
      </c>
      <c r="R8506">
        <v>4</v>
      </c>
    </row>
    <row r="8507" spans="1:18" x14ac:dyDescent="0.25">
      <c r="A8507" t="s">
        <v>8379</v>
      </c>
      <c r="B8507">
        <v>2018</v>
      </c>
      <c r="C8507">
        <v>2</v>
      </c>
      <c r="D8507">
        <v>15</v>
      </c>
      <c r="E8507" t="s">
        <v>7357</v>
      </c>
      <c r="F8507" s="1" t="s">
        <v>5207</v>
      </c>
      <c r="G8507" s="1" t="s">
        <v>20573</v>
      </c>
      <c r="H8507" s="1" t="s">
        <v>7263</v>
      </c>
      <c r="I8507" t="s">
        <v>20770</v>
      </c>
      <c r="J8507" t="s">
        <v>23</v>
      </c>
      <c r="K8507">
        <v>200</v>
      </c>
      <c r="L8507">
        <v>20800</v>
      </c>
      <c r="M8507">
        <v>104</v>
      </c>
      <c r="N8507" t="s">
        <v>9044</v>
      </c>
      <c r="O8507" t="s">
        <v>9470</v>
      </c>
      <c r="P8507">
        <v>0</v>
      </c>
      <c r="Q8507">
        <v>3.0368637538317353E-2</v>
      </c>
      <c r="R8507">
        <v>1</v>
      </c>
    </row>
    <row r="8508" spans="1:18" x14ac:dyDescent="0.25">
      <c r="A8508" t="s">
        <v>10327</v>
      </c>
      <c r="B8508">
        <v>2019</v>
      </c>
      <c r="C8508">
        <v>2</v>
      </c>
      <c r="D8508">
        <v>15</v>
      </c>
      <c r="E8508" t="s">
        <v>1620</v>
      </c>
      <c r="F8508" s="1" t="s">
        <v>3205</v>
      </c>
      <c r="G8508" s="1" t="s">
        <v>3863</v>
      </c>
      <c r="H8508" s="1" t="s">
        <v>3206</v>
      </c>
      <c r="I8508" t="s">
        <v>19221</v>
      </c>
      <c r="J8508" t="s">
        <v>23</v>
      </c>
      <c r="K8508">
        <v>2650</v>
      </c>
      <c r="L8508">
        <v>120575</v>
      </c>
      <c r="M8508">
        <v>45.5</v>
      </c>
      <c r="N8508" t="s">
        <v>9347</v>
      </c>
      <c r="O8508" t="s">
        <v>9542</v>
      </c>
      <c r="P8508">
        <v>8.0289698840596724E-2</v>
      </c>
      <c r="Q8508">
        <v>0</v>
      </c>
      <c r="R8508">
        <v>1</v>
      </c>
    </row>
    <row r="8509" spans="1:18" x14ac:dyDescent="0.25">
      <c r="A8509" t="s">
        <v>10327</v>
      </c>
      <c r="B8509">
        <v>2019</v>
      </c>
      <c r="C8509">
        <v>2</v>
      </c>
      <c r="D8509">
        <v>15</v>
      </c>
      <c r="E8509" t="s">
        <v>1620</v>
      </c>
      <c r="F8509" s="1" t="s">
        <v>3205</v>
      </c>
      <c r="G8509" s="1" t="s">
        <v>3384</v>
      </c>
      <c r="H8509" s="1" t="s">
        <v>3206</v>
      </c>
      <c r="I8509" t="s">
        <v>17139</v>
      </c>
      <c r="J8509" t="s">
        <v>23</v>
      </c>
      <c r="K8509">
        <v>12935</v>
      </c>
      <c r="L8509">
        <v>607995.96</v>
      </c>
      <c r="M8509">
        <v>47</v>
      </c>
      <c r="N8509" t="s">
        <v>228</v>
      </c>
      <c r="O8509" t="s">
        <v>9547</v>
      </c>
      <c r="P8509">
        <v>0</v>
      </c>
      <c r="Q8509">
        <v>0</v>
      </c>
      <c r="R8509">
        <v>1</v>
      </c>
    </row>
    <row r="8510" spans="1:18" x14ac:dyDescent="0.25">
      <c r="A8510" t="s">
        <v>10327</v>
      </c>
      <c r="B8510">
        <v>2019</v>
      </c>
      <c r="C8510">
        <v>2</v>
      </c>
      <c r="D8510">
        <v>15</v>
      </c>
      <c r="E8510" t="s">
        <v>1620</v>
      </c>
      <c r="F8510" s="1" t="s">
        <v>3205</v>
      </c>
      <c r="G8510" s="1" t="s">
        <v>3863</v>
      </c>
      <c r="H8510" s="1" t="s">
        <v>3206</v>
      </c>
      <c r="I8510" t="s">
        <v>19381</v>
      </c>
      <c r="J8510" t="s">
        <v>23</v>
      </c>
      <c r="K8510">
        <v>4633</v>
      </c>
      <c r="L8510">
        <v>305778</v>
      </c>
      <c r="M8510">
        <v>66</v>
      </c>
      <c r="N8510" t="s">
        <v>9323</v>
      </c>
      <c r="O8510" t="s">
        <v>9507</v>
      </c>
      <c r="P8510">
        <v>0</v>
      </c>
      <c r="Q8510">
        <v>0</v>
      </c>
      <c r="R8510">
        <v>1</v>
      </c>
    </row>
    <row r="8511" spans="1:18" x14ac:dyDescent="0.25">
      <c r="A8511" t="s">
        <v>16850</v>
      </c>
      <c r="B8511">
        <v>2019</v>
      </c>
      <c r="C8511">
        <v>12</v>
      </c>
      <c r="D8511">
        <v>10</v>
      </c>
      <c r="E8511" t="s">
        <v>21</v>
      </c>
      <c r="F8511" s="1" t="s">
        <v>3205</v>
      </c>
      <c r="G8511" s="1" t="s">
        <v>3967</v>
      </c>
      <c r="H8511" s="1" t="s">
        <v>3206</v>
      </c>
      <c r="I8511" t="s">
        <v>18397</v>
      </c>
      <c r="J8511" t="s">
        <v>23</v>
      </c>
      <c r="K8511">
        <v>2240</v>
      </c>
      <c r="L8511">
        <v>185920.03</v>
      </c>
      <c r="M8511">
        <v>83</v>
      </c>
      <c r="N8511" t="s">
        <v>9232</v>
      </c>
      <c r="O8511" t="s">
        <v>9511</v>
      </c>
      <c r="P8511">
        <v>0</v>
      </c>
      <c r="Q8511">
        <v>0</v>
      </c>
      <c r="R8511">
        <v>4</v>
      </c>
    </row>
    <row r="8512" spans="1:18" x14ac:dyDescent="0.25">
      <c r="A8512" t="s">
        <v>16850</v>
      </c>
      <c r="B8512">
        <v>2019</v>
      </c>
      <c r="C8512">
        <v>12</v>
      </c>
      <c r="D8512">
        <v>10</v>
      </c>
      <c r="E8512" t="s">
        <v>21</v>
      </c>
      <c r="F8512" s="1" t="s">
        <v>3205</v>
      </c>
      <c r="G8512" s="1" t="s">
        <v>3967</v>
      </c>
      <c r="H8512" s="1" t="s">
        <v>3206</v>
      </c>
      <c r="I8512" t="s">
        <v>18397</v>
      </c>
      <c r="J8512" t="s">
        <v>23</v>
      </c>
      <c r="K8512">
        <v>540</v>
      </c>
      <c r="L8512">
        <v>44820.01</v>
      </c>
      <c r="M8512">
        <v>83</v>
      </c>
      <c r="N8512" t="s">
        <v>9232</v>
      </c>
      <c r="O8512" t="s">
        <v>9511</v>
      </c>
      <c r="P8512">
        <v>0</v>
      </c>
      <c r="Q8512">
        <v>0</v>
      </c>
      <c r="R8512">
        <v>4</v>
      </c>
    </row>
    <row r="8513" spans="1:18" x14ac:dyDescent="0.25">
      <c r="A8513" t="s">
        <v>16850</v>
      </c>
      <c r="B8513">
        <v>2019</v>
      </c>
      <c r="C8513">
        <v>12</v>
      </c>
      <c r="D8513">
        <v>10</v>
      </c>
      <c r="E8513" t="s">
        <v>21</v>
      </c>
      <c r="F8513" s="1" t="s">
        <v>3205</v>
      </c>
      <c r="G8513" s="1" t="s">
        <v>3967</v>
      </c>
      <c r="H8513" s="1" t="s">
        <v>3206</v>
      </c>
      <c r="I8513" t="s">
        <v>18397</v>
      </c>
      <c r="J8513" t="s">
        <v>23</v>
      </c>
      <c r="K8513">
        <v>590</v>
      </c>
      <c r="L8513">
        <v>48970.03</v>
      </c>
      <c r="M8513">
        <v>83</v>
      </c>
      <c r="N8513" t="s">
        <v>9232</v>
      </c>
      <c r="O8513" t="s">
        <v>9511</v>
      </c>
      <c r="P8513">
        <v>0</v>
      </c>
      <c r="Q8513">
        <v>0</v>
      </c>
      <c r="R8513">
        <v>4</v>
      </c>
    </row>
    <row r="8514" spans="1:18" x14ac:dyDescent="0.25">
      <c r="A8514" t="s">
        <v>16850</v>
      </c>
      <c r="B8514">
        <v>2019</v>
      </c>
      <c r="C8514">
        <v>12</v>
      </c>
      <c r="D8514">
        <v>10</v>
      </c>
      <c r="E8514" t="s">
        <v>21</v>
      </c>
      <c r="F8514" s="1" t="s">
        <v>3205</v>
      </c>
      <c r="G8514" s="1" t="s">
        <v>3967</v>
      </c>
      <c r="H8514" s="1" t="s">
        <v>3206</v>
      </c>
      <c r="I8514" t="s">
        <v>18397</v>
      </c>
      <c r="J8514" t="s">
        <v>23</v>
      </c>
      <c r="K8514">
        <v>3050</v>
      </c>
      <c r="L8514">
        <v>253150.03</v>
      </c>
      <c r="M8514">
        <v>83</v>
      </c>
      <c r="N8514" t="s">
        <v>9232</v>
      </c>
      <c r="O8514" t="s">
        <v>9511</v>
      </c>
      <c r="P8514">
        <v>0</v>
      </c>
      <c r="Q8514">
        <v>0</v>
      </c>
      <c r="R8514">
        <v>4</v>
      </c>
    </row>
    <row r="8515" spans="1:18" x14ac:dyDescent="0.25">
      <c r="A8515" t="s">
        <v>16850</v>
      </c>
      <c r="B8515">
        <v>2019</v>
      </c>
      <c r="C8515">
        <v>12</v>
      </c>
      <c r="D8515">
        <v>10</v>
      </c>
      <c r="E8515" t="s">
        <v>21</v>
      </c>
      <c r="F8515" s="1" t="s">
        <v>3205</v>
      </c>
      <c r="G8515" s="1" t="s">
        <v>3967</v>
      </c>
      <c r="H8515" s="1" t="s">
        <v>3206</v>
      </c>
      <c r="I8515" t="s">
        <v>18397</v>
      </c>
      <c r="J8515" t="s">
        <v>23</v>
      </c>
      <c r="K8515">
        <v>3540</v>
      </c>
      <c r="L8515">
        <v>293820.06</v>
      </c>
      <c r="M8515">
        <v>83</v>
      </c>
      <c r="N8515" t="s">
        <v>9232</v>
      </c>
      <c r="O8515" t="s">
        <v>9511</v>
      </c>
      <c r="P8515">
        <v>0</v>
      </c>
      <c r="Q8515">
        <v>0</v>
      </c>
      <c r="R8515">
        <v>4</v>
      </c>
    </row>
    <row r="8516" spans="1:18" x14ac:dyDescent="0.25">
      <c r="A8516" t="s">
        <v>7910</v>
      </c>
      <c r="B8516">
        <v>2017</v>
      </c>
      <c r="C8516">
        <v>2</v>
      </c>
      <c r="D8516">
        <v>21</v>
      </c>
      <c r="E8516" t="s">
        <v>7305</v>
      </c>
      <c r="F8516" s="1" t="s">
        <v>5207</v>
      </c>
      <c r="G8516" s="1" t="s">
        <v>20573</v>
      </c>
      <c r="H8516" s="1" t="s">
        <v>7263</v>
      </c>
      <c r="I8516" t="s">
        <v>5291</v>
      </c>
      <c r="J8516" t="s">
        <v>23</v>
      </c>
      <c r="K8516">
        <v>4.4000000000000004</v>
      </c>
      <c r="L8516">
        <v>630.26</v>
      </c>
      <c r="M8516">
        <v>143.24</v>
      </c>
      <c r="N8516" t="s">
        <v>8963</v>
      </c>
      <c r="O8516" t="s">
        <v>9899</v>
      </c>
      <c r="P8516">
        <v>0</v>
      </c>
      <c r="Q8516">
        <v>0</v>
      </c>
      <c r="R8516">
        <v>1</v>
      </c>
    </row>
    <row r="8517" spans="1:18" x14ac:dyDescent="0.25">
      <c r="A8517" t="s">
        <v>7910</v>
      </c>
      <c r="B8517">
        <v>2017</v>
      </c>
      <c r="C8517">
        <v>2</v>
      </c>
      <c r="D8517">
        <v>21</v>
      </c>
      <c r="E8517" t="s">
        <v>7305</v>
      </c>
      <c r="F8517" s="1" t="s">
        <v>5207</v>
      </c>
      <c r="G8517" s="1" t="s">
        <v>20573</v>
      </c>
      <c r="H8517" s="1" t="s">
        <v>7263</v>
      </c>
      <c r="I8517" t="s">
        <v>5306</v>
      </c>
      <c r="J8517" t="s">
        <v>23</v>
      </c>
      <c r="K8517">
        <v>5</v>
      </c>
      <c r="L8517">
        <v>519.85</v>
      </c>
      <c r="M8517">
        <v>103.97</v>
      </c>
      <c r="N8517" t="s">
        <v>8969</v>
      </c>
      <c r="O8517" t="s">
        <v>9939</v>
      </c>
      <c r="P8517">
        <v>0</v>
      </c>
      <c r="Q8517">
        <v>0</v>
      </c>
      <c r="R8517">
        <v>1</v>
      </c>
    </row>
    <row r="8518" spans="1:18" x14ac:dyDescent="0.25">
      <c r="A8518" t="s">
        <v>7910</v>
      </c>
      <c r="B8518">
        <v>2017</v>
      </c>
      <c r="C8518">
        <v>2</v>
      </c>
      <c r="D8518">
        <v>21</v>
      </c>
      <c r="E8518" t="s">
        <v>7305</v>
      </c>
      <c r="F8518" s="1" t="s">
        <v>5207</v>
      </c>
      <c r="G8518" s="1" t="s">
        <v>20573</v>
      </c>
      <c r="H8518" s="1" t="s">
        <v>7263</v>
      </c>
      <c r="I8518" t="s">
        <v>5249</v>
      </c>
      <c r="J8518" t="s">
        <v>23</v>
      </c>
      <c r="K8518">
        <v>3</v>
      </c>
      <c r="L8518">
        <v>343.59</v>
      </c>
      <c r="M8518">
        <v>114.53</v>
      </c>
      <c r="N8518" t="s">
        <v>8953</v>
      </c>
      <c r="O8518" t="s">
        <v>9868</v>
      </c>
      <c r="P8518">
        <v>0</v>
      </c>
      <c r="Q8518">
        <v>0</v>
      </c>
      <c r="R8518">
        <v>1</v>
      </c>
    </row>
    <row r="8519" spans="1:18" x14ac:dyDescent="0.25">
      <c r="A8519" t="s">
        <v>7910</v>
      </c>
      <c r="B8519">
        <v>2017</v>
      </c>
      <c r="C8519">
        <v>2</v>
      </c>
      <c r="D8519">
        <v>21</v>
      </c>
      <c r="E8519" t="s">
        <v>7305</v>
      </c>
      <c r="F8519" s="1" t="s">
        <v>5207</v>
      </c>
      <c r="G8519" s="1" t="s">
        <v>20573</v>
      </c>
      <c r="H8519" s="1" t="s">
        <v>7263</v>
      </c>
      <c r="I8519" t="s">
        <v>20589</v>
      </c>
      <c r="J8519" t="s">
        <v>23</v>
      </c>
      <c r="K8519">
        <v>21</v>
      </c>
      <c r="L8519">
        <v>2197.02</v>
      </c>
      <c r="M8519">
        <v>104.62</v>
      </c>
      <c r="N8519" t="s">
        <v>7263</v>
      </c>
      <c r="O8519" t="s">
        <v>23274</v>
      </c>
      <c r="P8519">
        <v>0</v>
      </c>
      <c r="Q8519">
        <v>0</v>
      </c>
      <c r="R8519">
        <v>1</v>
      </c>
    </row>
    <row r="8520" spans="1:18" x14ac:dyDescent="0.25">
      <c r="A8520" t="s">
        <v>7910</v>
      </c>
      <c r="B8520">
        <v>2017</v>
      </c>
      <c r="C8520">
        <v>2</v>
      </c>
      <c r="D8520">
        <v>21</v>
      </c>
      <c r="E8520" t="s">
        <v>7305</v>
      </c>
      <c r="F8520" s="1" t="s">
        <v>5207</v>
      </c>
      <c r="G8520" s="1" t="s">
        <v>20573</v>
      </c>
      <c r="H8520" s="1" t="s">
        <v>7263</v>
      </c>
      <c r="I8520" t="s">
        <v>5699</v>
      </c>
      <c r="J8520" t="s">
        <v>23</v>
      </c>
      <c r="K8520">
        <v>20</v>
      </c>
      <c r="L8520">
        <v>2065.6</v>
      </c>
      <c r="M8520">
        <v>103.28</v>
      </c>
      <c r="N8520" t="s">
        <v>9008</v>
      </c>
      <c r="O8520" t="s">
        <v>9825</v>
      </c>
      <c r="P8520">
        <v>0</v>
      </c>
      <c r="Q8520">
        <v>0</v>
      </c>
      <c r="R8520">
        <v>1</v>
      </c>
    </row>
    <row r="8521" spans="1:18" x14ac:dyDescent="0.25">
      <c r="A8521" t="s">
        <v>1576</v>
      </c>
      <c r="B8521">
        <v>2017</v>
      </c>
      <c r="C8521">
        <v>4</v>
      </c>
      <c r="D8521">
        <v>28</v>
      </c>
      <c r="E8521" t="s">
        <v>1435</v>
      </c>
      <c r="F8521" s="1" t="s">
        <v>3205</v>
      </c>
      <c r="G8521" s="1" t="s">
        <v>3863</v>
      </c>
      <c r="H8521" s="1" t="s">
        <v>3206</v>
      </c>
      <c r="I8521" t="s">
        <v>19012</v>
      </c>
      <c r="J8521" t="s">
        <v>23</v>
      </c>
      <c r="K8521">
        <v>8215</v>
      </c>
      <c r="L8521">
        <v>328606.74</v>
      </c>
      <c r="M8521">
        <v>40</v>
      </c>
      <c r="N8521" t="s">
        <v>9335</v>
      </c>
      <c r="O8521" t="s">
        <v>9441</v>
      </c>
      <c r="P8521">
        <v>0.12724850134172863</v>
      </c>
      <c r="Q8521">
        <v>0</v>
      </c>
      <c r="R8521">
        <v>2</v>
      </c>
    </row>
    <row r="8522" spans="1:18" x14ac:dyDescent="0.25">
      <c r="A8522" t="s">
        <v>8630</v>
      </c>
      <c r="B8522">
        <v>2018</v>
      </c>
      <c r="C8522">
        <v>6</v>
      </c>
      <c r="D8522">
        <v>14</v>
      </c>
      <c r="E8522" t="s">
        <v>7471</v>
      </c>
      <c r="F8522" s="1" t="s">
        <v>5207</v>
      </c>
      <c r="G8522" s="1" t="s">
        <v>6745</v>
      </c>
      <c r="H8522" s="1" t="s">
        <v>3201</v>
      </c>
      <c r="I8522" t="s">
        <v>7230</v>
      </c>
      <c r="J8522" t="s">
        <v>38</v>
      </c>
      <c r="K8522">
        <v>14</v>
      </c>
      <c r="L8522">
        <v>2632</v>
      </c>
      <c r="M8522">
        <v>188</v>
      </c>
      <c r="N8522" t="s">
        <v>8941</v>
      </c>
      <c r="O8522" t="s">
        <v>10103</v>
      </c>
      <c r="P8522">
        <v>0</v>
      </c>
      <c r="Q8522">
        <v>0</v>
      </c>
      <c r="R8522">
        <v>2</v>
      </c>
    </row>
    <row r="8523" spans="1:18" x14ac:dyDescent="0.25">
      <c r="A8523" t="s">
        <v>8494</v>
      </c>
      <c r="B8523">
        <v>2018</v>
      </c>
      <c r="C8523">
        <v>4</v>
      </c>
      <c r="D8523">
        <v>20</v>
      </c>
      <c r="E8523" t="s">
        <v>8495</v>
      </c>
      <c r="F8523" s="1" t="s">
        <v>5207</v>
      </c>
      <c r="G8523" s="1" t="s">
        <v>20573</v>
      </c>
      <c r="H8523" s="1" t="s">
        <v>3200</v>
      </c>
      <c r="I8523" t="s">
        <v>20633</v>
      </c>
      <c r="J8523" t="s">
        <v>23</v>
      </c>
      <c r="K8523">
        <v>100</v>
      </c>
      <c r="L8523">
        <v>16661</v>
      </c>
      <c r="M8523">
        <v>166.61</v>
      </c>
      <c r="N8523" t="s">
        <v>7263</v>
      </c>
      <c r="O8523" t="s">
        <v>23192</v>
      </c>
      <c r="P8523">
        <v>0</v>
      </c>
      <c r="Q8523">
        <v>0</v>
      </c>
      <c r="R8523">
        <v>2</v>
      </c>
    </row>
    <row r="8524" spans="1:18" x14ac:dyDescent="0.25">
      <c r="A8524" t="s">
        <v>8494</v>
      </c>
      <c r="B8524">
        <v>2018</v>
      </c>
      <c r="C8524">
        <v>4</v>
      </c>
      <c r="D8524">
        <v>20</v>
      </c>
      <c r="E8524" t="s">
        <v>8495</v>
      </c>
      <c r="F8524" s="1" t="s">
        <v>5207</v>
      </c>
      <c r="G8524" s="1" t="s">
        <v>21008</v>
      </c>
      <c r="H8524" s="1" t="s">
        <v>3200</v>
      </c>
      <c r="I8524" t="s">
        <v>6923</v>
      </c>
      <c r="J8524" t="s">
        <v>23</v>
      </c>
      <c r="K8524">
        <v>1000</v>
      </c>
      <c r="L8524">
        <v>153999.99</v>
      </c>
      <c r="M8524">
        <v>154</v>
      </c>
      <c r="N8524" t="s">
        <v>9357</v>
      </c>
      <c r="O8524" t="s">
        <v>9836</v>
      </c>
      <c r="P8524">
        <v>0</v>
      </c>
      <c r="Q8524">
        <v>0</v>
      </c>
      <c r="R8524">
        <v>2</v>
      </c>
    </row>
    <row r="8525" spans="1:18" x14ac:dyDescent="0.25">
      <c r="A8525" t="s">
        <v>8494</v>
      </c>
      <c r="B8525">
        <v>2018</v>
      </c>
      <c r="C8525">
        <v>4</v>
      </c>
      <c r="D8525">
        <v>20</v>
      </c>
      <c r="E8525" t="s">
        <v>8495</v>
      </c>
      <c r="F8525" s="1" t="s">
        <v>5207</v>
      </c>
      <c r="G8525" s="1" t="s">
        <v>21008</v>
      </c>
      <c r="H8525" s="1" t="s">
        <v>3200</v>
      </c>
      <c r="I8525" t="s">
        <v>6971</v>
      </c>
      <c r="J8525" t="s">
        <v>23</v>
      </c>
      <c r="K8525">
        <v>1100</v>
      </c>
      <c r="L8525">
        <v>192676.01</v>
      </c>
      <c r="M8525">
        <v>175.16</v>
      </c>
      <c r="N8525" t="s">
        <v>9361</v>
      </c>
      <c r="O8525" t="s">
        <v>9837</v>
      </c>
      <c r="P8525">
        <v>0</v>
      </c>
      <c r="Q8525">
        <v>0</v>
      </c>
      <c r="R8525">
        <v>2</v>
      </c>
    </row>
    <row r="8526" spans="1:18" x14ac:dyDescent="0.25">
      <c r="A8526" t="s">
        <v>8494</v>
      </c>
      <c r="B8526">
        <v>2018</v>
      </c>
      <c r="C8526">
        <v>4</v>
      </c>
      <c r="D8526">
        <v>20</v>
      </c>
      <c r="E8526" t="s">
        <v>8495</v>
      </c>
      <c r="F8526" s="1" t="s">
        <v>5207</v>
      </c>
      <c r="G8526" s="1" t="s">
        <v>21008</v>
      </c>
      <c r="H8526" s="1" t="s">
        <v>3200</v>
      </c>
      <c r="I8526" t="s">
        <v>6924</v>
      </c>
      <c r="J8526" t="s">
        <v>23</v>
      </c>
      <c r="K8526">
        <v>300</v>
      </c>
      <c r="L8526">
        <v>50562</v>
      </c>
      <c r="M8526">
        <v>168.54</v>
      </c>
      <c r="N8526" t="s">
        <v>9357</v>
      </c>
      <c r="O8526" t="s">
        <v>9836</v>
      </c>
      <c r="P8526">
        <v>0</v>
      </c>
      <c r="Q8526">
        <v>0</v>
      </c>
      <c r="R8526">
        <v>2</v>
      </c>
    </row>
    <row r="8527" spans="1:18" x14ac:dyDescent="0.25">
      <c r="A8527" t="s">
        <v>8494</v>
      </c>
      <c r="B8527">
        <v>2018</v>
      </c>
      <c r="C8527">
        <v>4</v>
      </c>
      <c r="D8527">
        <v>20</v>
      </c>
      <c r="E8527" t="s">
        <v>8495</v>
      </c>
      <c r="F8527" s="1" t="s">
        <v>5207</v>
      </c>
      <c r="G8527" s="1" t="s">
        <v>21008</v>
      </c>
      <c r="H8527" s="1" t="s">
        <v>3200</v>
      </c>
      <c r="I8527" t="s">
        <v>6942</v>
      </c>
      <c r="J8527" t="s">
        <v>23</v>
      </c>
      <c r="K8527">
        <v>100</v>
      </c>
      <c r="L8527">
        <v>16854</v>
      </c>
      <c r="M8527">
        <v>168.54</v>
      </c>
      <c r="N8527" t="s">
        <v>9358</v>
      </c>
      <c r="O8527" t="s">
        <v>9835</v>
      </c>
      <c r="P8527">
        <v>0</v>
      </c>
      <c r="Q8527">
        <v>0</v>
      </c>
      <c r="R8527">
        <v>2</v>
      </c>
    </row>
    <row r="8528" spans="1:18" x14ac:dyDescent="0.25">
      <c r="A8528" t="s">
        <v>8494</v>
      </c>
      <c r="B8528">
        <v>2018</v>
      </c>
      <c r="C8528">
        <v>4</v>
      </c>
      <c r="D8528">
        <v>20</v>
      </c>
      <c r="E8528" t="s">
        <v>8495</v>
      </c>
      <c r="F8528" s="1" t="s">
        <v>5207</v>
      </c>
      <c r="G8528" s="1" t="s">
        <v>21008</v>
      </c>
      <c r="H8528" s="1" t="s">
        <v>3200</v>
      </c>
      <c r="I8528" t="s">
        <v>6972</v>
      </c>
      <c r="J8528" t="s">
        <v>23</v>
      </c>
      <c r="K8528">
        <v>1000</v>
      </c>
      <c r="L8528">
        <v>168540</v>
      </c>
      <c r="M8528">
        <v>168.54</v>
      </c>
      <c r="N8528" t="s">
        <v>9361</v>
      </c>
      <c r="O8528" t="s">
        <v>9837</v>
      </c>
      <c r="P8528">
        <v>0</v>
      </c>
      <c r="Q8528">
        <v>0</v>
      </c>
      <c r="R8528">
        <v>2</v>
      </c>
    </row>
    <row r="8529" spans="1:18" x14ac:dyDescent="0.25">
      <c r="A8529" t="s">
        <v>8494</v>
      </c>
      <c r="B8529">
        <v>2018</v>
      </c>
      <c r="C8529">
        <v>4</v>
      </c>
      <c r="D8529">
        <v>20</v>
      </c>
      <c r="E8529" t="s">
        <v>8495</v>
      </c>
      <c r="F8529" s="1" t="s">
        <v>5207</v>
      </c>
      <c r="G8529" s="1" t="s">
        <v>20573</v>
      </c>
      <c r="H8529" s="1" t="s">
        <v>3200</v>
      </c>
      <c r="I8529" t="s">
        <v>20617</v>
      </c>
      <c r="J8529" t="s">
        <v>23</v>
      </c>
      <c r="K8529">
        <v>800</v>
      </c>
      <c r="L8529">
        <v>133288</v>
      </c>
      <c r="M8529">
        <v>166.61</v>
      </c>
      <c r="N8529" t="s">
        <v>7263</v>
      </c>
      <c r="O8529" t="s">
        <v>23192</v>
      </c>
      <c r="P8529">
        <v>0</v>
      </c>
      <c r="Q8529">
        <v>0</v>
      </c>
      <c r="R8529">
        <v>2</v>
      </c>
    </row>
    <row r="8530" spans="1:18" x14ac:dyDescent="0.25">
      <c r="A8530" t="s">
        <v>8494</v>
      </c>
      <c r="B8530">
        <v>2018</v>
      </c>
      <c r="C8530">
        <v>4</v>
      </c>
      <c r="D8530">
        <v>20</v>
      </c>
      <c r="E8530" t="s">
        <v>8495</v>
      </c>
      <c r="F8530" s="1" t="s">
        <v>5207</v>
      </c>
      <c r="G8530" s="1" t="s">
        <v>20573</v>
      </c>
      <c r="H8530" s="1" t="s">
        <v>3200</v>
      </c>
      <c r="I8530" t="s">
        <v>20623</v>
      </c>
      <c r="J8530" t="s">
        <v>23</v>
      </c>
      <c r="K8530">
        <v>1400</v>
      </c>
      <c r="L8530">
        <v>233254</v>
      </c>
      <c r="M8530">
        <v>166.61</v>
      </c>
      <c r="N8530" t="s">
        <v>8852</v>
      </c>
      <c r="O8530" t="s">
        <v>9472</v>
      </c>
      <c r="P8530">
        <v>0</v>
      </c>
      <c r="Q8530">
        <v>2.6301685849296381E-2</v>
      </c>
      <c r="R8530">
        <v>2</v>
      </c>
    </row>
    <row r="8531" spans="1:18" x14ac:dyDescent="0.25">
      <c r="A8531" t="s">
        <v>8494</v>
      </c>
      <c r="B8531">
        <v>2018</v>
      </c>
      <c r="C8531">
        <v>4</v>
      </c>
      <c r="D8531">
        <v>20</v>
      </c>
      <c r="E8531" t="s">
        <v>8495</v>
      </c>
      <c r="F8531" s="1" t="s">
        <v>5207</v>
      </c>
      <c r="G8531" s="1" t="s">
        <v>20573</v>
      </c>
      <c r="H8531" s="1" t="s">
        <v>3200</v>
      </c>
      <c r="I8531" t="s">
        <v>20628</v>
      </c>
      <c r="J8531" t="s">
        <v>23</v>
      </c>
      <c r="K8531">
        <v>1700</v>
      </c>
      <c r="L8531">
        <v>283237</v>
      </c>
      <c r="M8531">
        <v>166.61</v>
      </c>
      <c r="N8531" t="s">
        <v>7263</v>
      </c>
      <c r="O8531" t="s">
        <v>23192</v>
      </c>
      <c r="P8531">
        <v>0</v>
      </c>
      <c r="Q8531">
        <v>0</v>
      </c>
      <c r="R8531">
        <v>2</v>
      </c>
    </row>
    <row r="8532" spans="1:18" x14ac:dyDescent="0.25">
      <c r="A8532" t="s">
        <v>8494</v>
      </c>
      <c r="B8532">
        <v>2018</v>
      </c>
      <c r="C8532">
        <v>4</v>
      </c>
      <c r="D8532">
        <v>20</v>
      </c>
      <c r="E8532" t="s">
        <v>8495</v>
      </c>
      <c r="F8532" s="1" t="s">
        <v>5207</v>
      </c>
      <c r="G8532" s="1" t="s">
        <v>20931</v>
      </c>
      <c r="H8532" s="1" t="s">
        <v>3200</v>
      </c>
      <c r="I8532" t="s">
        <v>20930</v>
      </c>
      <c r="J8532" t="s">
        <v>23</v>
      </c>
      <c r="K8532">
        <v>400</v>
      </c>
      <c r="L8532">
        <v>76000</v>
      </c>
      <c r="M8532">
        <v>190</v>
      </c>
      <c r="N8532" t="s">
        <v>7263</v>
      </c>
      <c r="O8532" t="s">
        <v>23192</v>
      </c>
      <c r="P8532">
        <v>0</v>
      </c>
      <c r="Q8532">
        <v>0</v>
      </c>
      <c r="R8532">
        <v>2</v>
      </c>
    </row>
    <row r="8533" spans="1:18" x14ac:dyDescent="0.25">
      <c r="A8533" t="s">
        <v>3143</v>
      </c>
      <c r="B8533">
        <v>2018</v>
      </c>
      <c r="C8533">
        <v>12</v>
      </c>
      <c r="D8533">
        <v>18</v>
      </c>
      <c r="E8533" t="s">
        <v>2307</v>
      </c>
      <c r="F8533" s="1" t="s">
        <v>3205</v>
      </c>
      <c r="G8533" s="1" t="s">
        <v>3203</v>
      </c>
      <c r="H8533" s="1" t="s">
        <v>3206</v>
      </c>
      <c r="I8533" t="s">
        <v>17807</v>
      </c>
      <c r="J8533" t="s">
        <v>23</v>
      </c>
      <c r="K8533">
        <v>2100</v>
      </c>
      <c r="L8533">
        <v>96789</v>
      </c>
      <c r="M8533">
        <v>46.09</v>
      </c>
      <c r="N8533" t="s">
        <v>187</v>
      </c>
      <c r="O8533" t="s">
        <v>9489</v>
      </c>
      <c r="P8533">
        <v>0</v>
      </c>
      <c r="Q8533">
        <v>0</v>
      </c>
      <c r="R8533">
        <v>4</v>
      </c>
    </row>
    <row r="8534" spans="1:18" x14ac:dyDescent="0.25">
      <c r="A8534" t="s">
        <v>3143</v>
      </c>
      <c r="B8534">
        <v>2018</v>
      </c>
      <c r="C8534">
        <v>12</v>
      </c>
      <c r="D8534">
        <v>18</v>
      </c>
      <c r="E8534" t="s">
        <v>2307</v>
      </c>
      <c r="F8534" s="1" t="s">
        <v>3205</v>
      </c>
      <c r="G8534" s="1" t="s">
        <v>3203</v>
      </c>
      <c r="H8534" s="1" t="s">
        <v>3206</v>
      </c>
      <c r="I8534" t="s">
        <v>17999</v>
      </c>
      <c r="J8534" t="s">
        <v>23</v>
      </c>
      <c r="K8534">
        <v>4192</v>
      </c>
      <c r="L8534">
        <v>193209.28</v>
      </c>
      <c r="M8534">
        <v>46.09</v>
      </c>
      <c r="N8534" t="s">
        <v>35</v>
      </c>
      <c r="O8534" t="s">
        <v>9486</v>
      </c>
      <c r="P8534">
        <v>0</v>
      </c>
      <c r="Q8534">
        <v>0</v>
      </c>
      <c r="R8534">
        <v>4</v>
      </c>
    </row>
    <row r="8535" spans="1:18" x14ac:dyDescent="0.25">
      <c r="A8535" t="s">
        <v>3143</v>
      </c>
      <c r="B8535">
        <v>2018</v>
      </c>
      <c r="C8535">
        <v>12</v>
      </c>
      <c r="D8535">
        <v>18</v>
      </c>
      <c r="E8535" t="s">
        <v>2307</v>
      </c>
      <c r="F8535" s="1" t="s">
        <v>3205</v>
      </c>
      <c r="G8535" s="1" t="s">
        <v>3203</v>
      </c>
      <c r="H8535" s="1" t="s">
        <v>3206</v>
      </c>
      <c r="I8535" t="s">
        <v>17763</v>
      </c>
      <c r="J8535" t="s">
        <v>23</v>
      </c>
      <c r="K8535">
        <v>466</v>
      </c>
      <c r="L8535">
        <v>21477.94</v>
      </c>
      <c r="M8535">
        <v>46.09</v>
      </c>
      <c r="N8535" t="s">
        <v>62</v>
      </c>
      <c r="O8535" t="s">
        <v>9498</v>
      </c>
      <c r="P8535">
        <v>0</v>
      </c>
      <c r="Q8535">
        <v>0</v>
      </c>
      <c r="R8535">
        <v>4</v>
      </c>
    </row>
    <row r="8536" spans="1:18" x14ac:dyDescent="0.25">
      <c r="A8536" t="s">
        <v>7735</v>
      </c>
      <c r="B8536">
        <v>2016</v>
      </c>
      <c r="C8536">
        <v>9</v>
      </c>
      <c r="D8536">
        <v>7</v>
      </c>
      <c r="E8536" t="s">
        <v>7471</v>
      </c>
      <c r="F8536" s="1" t="s">
        <v>5207</v>
      </c>
      <c r="G8536" s="1" t="s">
        <v>20573</v>
      </c>
      <c r="H8536" s="1" t="s">
        <v>3201</v>
      </c>
      <c r="I8536" t="s">
        <v>20695</v>
      </c>
      <c r="J8536" t="s">
        <v>23</v>
      </c>
      <c r="K8536">
        <v>452</v>
      </c>
      <c r="L8536">
        <v>85880</v>
      </c>
      <c r="M8536">
        <v>190</v>
      </c>
      <c r="N8536" t="s">
        <v>9014</v>
      </c>
      <c r="O8536" t="s">
        <v>9477</v>
      </c>
      <c r="P8536">
        <v>0</v>
      </c>
      <c r="Q8536">
        <v>0</v>
      </c>
      <c r="R8536">
        <v>3</v>
      </c>
    </row>
    <row r="8537" spans="1:18" x14ac:dyDescent="0.25">
      <c r="A8537" t="s">
        <v>1743</v>
      </c>
      <c r="B8537">
        <v>2017</v>
      </c>
      <c r="C8537">
        <v>8</v>
      </c>
      <c r="D8537">
        <v>4</v>
      </c>
      <c r="E8537" t="s">
        <v>92</v>
      </c>
      <c r="F8537" s="1" t="s">
        <v>3205</v>
      </c>
      <c r="G8537" s="1" t="s">
        <v>3863</v>
      </c>
      <c r="H8537" s="1" t="s">
        <v>3206</v>
      </c>
      <c r="I8537" t="s">
        <v>19010</v>
      </c>
      <c r="J8537" t="s">
        <v>23</v>
      </c>
      <c r="K8537">
        <v>14530</v>
      </c>
      <c r="L8537">
        <v>696662.65</v>
      </c>
      <c r="M8537">
        <v>47.95</v>
      </c>
      <c r="N8537" t="s">
        <v>9337</v>
      </c>
      <c r="O8537" t="s">
        <v>9440</v>
      </c>
      <c r="P8537">
        <v>0.12068470364021268</v>
      </c>
      <c r="Q8537">
        <v>0</v>
      </c>
      <c r="R8537">
        <v>3</v>
      </c>
    </row>
    <row r="8538" spans="1:18" x14ac:dyDescent="0.25">
      <c r="A8538" t="s">
        <v>1743</v>
      </c>
      <c r="B8538">
        <v>2017</v>
      </c>
      <c r="C8538">
        <v>8</v>
      </c>
      <c r="D8538">
        <v>4</v>
      </c>
      <c r="E8538" t="s">
        <v>92</v>
      </c>
      <c r="F8538" s="1" t="s">
        <v>3205</v>
      </c>
      <c r="G8538" s="1" t="s">
        <v>3863</v>
      </c>
      <c r="H8538" s="1" t="s">
        <v>3206</v>
      </c>
      <c r="I8538" t="s">
        <v>19119</v>
      </c>
      <c r="J8538" t="s">
        <v>23</v>
      </c>
      <c r="K8538">
        <v>6655</v>
      </c>
      <c r="L8538">
        <v>318741.23</v>
      </c>
      <c r="M8538">
        <v>47.9</v>
      </c>
      <c r="N8538" t="s">
        <v>9329</v>
      </c>
      <c r="O8538" t="s">
        <v>9493</v>
      </c>
      <c r="P8538">
        <v>0</v>
      </c>
      <c r="Q8538">
        <v>0</v>
      </c>
      <c r="R8538">
        <v>3</v>
      </c>
    </row>
    <row r="8539" spans="1:18" x14ac:dyDescent="0.25">
      <c r="A8539" t="s">
        <v>10700</v>
      </c>
      <c r="B8539">
        <v>2019</v>
      </c>
      <c r="C8539">
        <v>4</v>
      </c>
      <c r="D8539">
        <v>9</v>
      </c>
      <c r="E8539" t="s">
        <v>8375</v>
      </c>
      <c r="F8539" s="1" t="s">
        <v>9480</v>
      </c>
      <c r="G8539" s="1" t="s">
        <v>9480</v>
      </c>
      <c r="H8539" s="1" t="s">
        <v>9480</v>
      </c>
      <c r="I8539" t="s">
        <v>15838</v>
      </c>
      <c r="J8539" t="s">
        <v>23</v>
      </c>
      <c r="K8539">
        <v>25</v>
      </c>
      <c r="L8539">
        <v>8625</v>
      </c>
      <c r="M8539">
        <v>345</v>
      </c>
      <c r="N8539" t="e">
        <v>#N/A</v>
      </c>
      <c r="O8539" t="e">
        <v>#N/A</v>
      </c>
      <c r="P8539">
        <v>0</v>
      </c>
      <c r="Q8539">
        <v>0</v>
      </c>
      <c r="R8539">
        <v>2</v>
      </c>
    </row>
    <row r="8540" spans="1:18" x14ac:dyDescent="0.25">
      <c r="A8540" t="s">
        <v>10700</v>
      </c>
      <c r="B8540">
        <v>2019</v>
      </c>
      <c r="C8540">
        <v>4</v>
      </c>
      <c r="D8540">
        <v>9</v>
      </c>
      <c r="E8540" t="s">
        <v>8375</v>
      </c>
      <c r="F8540" s="1" t="s">
        <v>9480</v>
      </c>
      <c r="G8540" s="1" t="s">
        <v>9480</v>
      </c>
      <c r="H8540" s="1" t="s">
        <v>9480</v>
      </c>
      <c r="I8540" t="s">
        <v>15839</v>
      </c>
      <c r="J8540" t="s">
        <v>23</v>
      </c>
      <c r="K8540">
        <v>50</v>
      </c>
      <c r="L8540">
        <v>14110</v>
      </c>
      <c r="M8540">
        <v>282.2</v>
      </c>
      <c r="N8540" t="e">
        <v>#N/A</v>
      </c>
      <c r="O8540" t="e">
        <v>#N/A</v>
      </c>
      <c r="P8540">
        <v>0</v>
      </c>
      <c r="Q8540">
        <v>0</v>
      </c>
      <c r="R8540">
        <v>2</v>
      </c>
    </row>
    <row r="8541" spans="1:18" x14ac:dyDescent="0.25">
      <c r="A8541" t="s">
        <v>10700</v>
      </c>
      <c r="B8541">
        <v>2019</v>
      </c>
      <c r="C8541">
        <v>4</v>
      </c>
      <c r="D8541">
        <v>9</v>
      </c>
      <c r="E8541" t="s">
        <v>8375</v>
      </c>
      <c r="F8541" s="1" t="s">
        <v>9480</v>
      </c>
      <c r="G8541" s="1" t="s">
        <v>9480</v>
      </c>
      <c r="H8541" s="1" t="s">
        <v>9480</v>
      </c>
      <c r="I8541" t="s">
        <v>15840</v>
      </c>
      <c r="J8541" t="s">
        <v>23</v>
      </c>
      <c r="K8541">
        <v>100</v>
      </c>
      <c r="L8541">
        <v>27700</v>
      </c>
      <c r="M8541">
        <v>277</v>
      </c>
      <c r="N8541" t="e">
        <v>#N/A</v>
      </c>
      <c r="O8541" t="e">
        <v>#N/A</v>
      </c>
      <c r="P8541">
        <v>0</v>
      </c>
      <c r="Q8541">
        <v>0</v>
      </c>
      <c r="R8541">
        <v>2</v>
      </c>
    </row>
    <row r="8542" spans="1:18" x14ac:dyDescent="0.25">
      <c r="A8542" t="s">
        <v>10700</v>
      </c>
      <c r="B8542">
        <v>2019</v>
      </c>
      <c r="C8542">
        <v>4</v>
      </c>
      <c r="D8542">
        <v>9</v>
      </c>
      <c r="E8542" t="s">
        <v>8375</v>
      </c>
      <c r="F8542" s="1" t="s">
        <v>9480</v>
      </c>
      <c r="G8542" s="1" t="s">
        <v>9480</v>
      </c>
      <c r="H8542" s="1" t="s">
        <v>9480</v>
      </c>
      <c r="I8542" t="s">
        <v>15841</v>
      </c>
      <c r="J8542" t="s">
        <v>23</v>
      </c>
      <c r="K8542">
        <v>25</v>
      </c>
      <c r="L8542">
        <v>7012.5</v>
      </c>
      <c r="M8542">
        <v>280.5</v>
      </c>
      <c r="N8542" t="e">
        <v>#N/A</v>
      </c>
      <c r="O8542" t="e">
        <v>#N/A</v>
      </c>
      <c r="P8542">
        <v>0</v>
      </c>
      <c r="Q8542">
        <v>0</v>
      </c>
      <c r="R8542">
        <v>2</v>
      </c>
    </row>
    <row r="8543" spans="1:18" x14ac:dyDescent="0.25">
      <c r="A8543" t="s">
        <v>10700</v>
      </c>
      <c r="B8543">
        <v>2019</v>
      </c>
      <c r="C8543">
        <v>4</v>
      </c>
      <c r="D8543">
        <v>9</v>
      </c>
      <c r="E8543" t="s">
        <v>8375</v>
      </c>
      <c r="F8543" s="1" t="s">
        <v>9480</v>
      </c>
      <c r="G8543" s="1" t="s">
        <v>9480</v>
      </c>
      <c r="H8543" s="1" t="s">
        <v>9480</v>
      </c>
      <c r="I8543" t="s">
        <v>10701</v>
      </c>
      <c r="J8543" t="s">
        <v>23</v>
      </c>
      <c r="K8543">
        <v>150</v>
      </c>
      <c r="L8543">
        <v>29780</v>
      </c>
      <c r="M8543">
        <v>198.53</v>
      </c>
      <c r="N8543" t="e">
        <v>#N/A</v>
      </c>
      <c r="O8543" t="e">
        <v>#N/A</v>
      </c>
      <c r="P8543">
        <v>0</v>
      </c>
      <c r="Q8543">
        <v>0</v>
      </c>
      <c r="R8543">
        <v>2</v>
      </c>
    </row>
    <row r="8544" spans="1:18" x14ac:dyDescent="0.25">
      <c r="A8544" t="s">
        <v>10700</v>
      </c>
      <c r="B8544">
        <v>2019</v>
      </c>
      <c r="C8544">
        <v>4</v>
      </c>
      <c r="D8544">
        <v>9</v>
      </c>
      <c r="E8544" t="s">
        <v>8375</v>
      </c>
      <c r="F8544" s="1" t="s">
        <v>9480</v>
      </c>
      <c r="G8544" s="1" t="s">
        <v>9480</v>
      </c>
      <c r="H8544" s="1" t="s">
        <v>9480</v>
      </c>
      <c r="I8544" t="s">
        <v>10702</v>
      </c>
      <c r="J8544" t="s">
        <v>23</v>
      </c>
      <c r="K8544">
        <v>100</v>
      </c>
      <c r="L8544">
        <v>24180</v>
      </c>
      <c r="M8544">
        <v>241.8</v>
      </c>
      <c r="N8544" t="e">
        <v>#N/A</v>
      </c>
      <c r="O8544" t="e">
        <v>#N/A</v>
      </c>
      <c r="P8544">
        <v>0</v>
      </c>
      <c r="Q8544">
        <v>0</v>
      </c>
      <c r="R8544">
        <v>2</v>
      </c>
    </row>
    <row r="8545" spans="1:18" x14ac:dyDescent="0.25">
      <c r="A8545" t="s">
        <v>10700</v>
      </c>
      <c r="B8545">
        <v>2019</v>
      </c>
      <c r="C8545">
        <v>4</v>
      </c>
      <c r="D8545">
        <v>9</v>
      </c>
      <c r="E8545" t="s">
        <v>8375</v>
      </c>
      <c r="F8545" s="1" t="s">
        <v>9480</v>
      </c>
      <c r="G8545" s="1" t="s">
        <v>9480</v>
      </c>
      <c r="H8545" s="1" t="s">
        <v>9480</v>
      </c>
      <c r="I8545" t="s">
        <v>15842</v>
      </c>
      <c r="J8545" t="s">
        <v>23</v>
      </c>
      <c r="K8545">
        <v>100</v>
      </c>
      <c r="L8545">
        <v>25160</v>
      </c>
      <c r="M8545">
        <v>251.6</v>
      </c>
      <c r="N8545" t="e">
        <v>#N/A</v>
      </c>
      <c r="O8545" t="e">
        <v>#N/A</v>
      </c>
      <c r="P8545">
        <v>0</v>
      </c>
      <c r="Q8545">
        <v>0</v>
      </c>
      <c r="R8545">
        <v>2</v>
      </c>
    </row>
    <row r="8546" spans="1:18" x14ac:dyDescent="0.25">
      <c r="A8546" t="s">
        <v>10700</v>
      </c>
      <c r="B8546">
        <v>2019</v>
      </c>
      <c r="C8546">
        <v>4</v>
      </c>
      <c r="D8546">
        <v>9</v>
      </c>
      <c r="E8546" t="s">
        <v>8375</v>
      </c>
      <c r="F8546" s="1" t="s">
        <v>9480</v>
      </c>
      <c r="G8546" s="1" t="s">
        <v>9480</v>
      </c>
      <c r="H8546" s="1" t="s">
        <v>9480</v>
      </c>
      <c r="I8546" t="s">
        <v>15706</v>
      </c>
      <c r="J8546" t="s">
        <v>23</v>
      </c>
      <c r="K8546">
        <v>25</v>
      </c>
      <c r="L8546">
        <v>6600</v>
      </c>
      <c r="M8546">
        <v>264</v>
      </c>
      <c r="N8546" t="e">
        <v>#N/A</v>
      </c>
      <c r="O8546" t="e">
        <v>#N/A</v>
      </c>
      <c r="P8546">
        <v>0</v>
      </c>
      <c r="Q8546">
        <v>0</v>
      </c>
      <c r="R8546">
        <v>2</v>
      </c>
    </row>
    <row r="8547" spans="1:18" x14ac:dyDescent="0.25">
      <c r="A8547" t="s">
        <v>10700</v>
      </c>
      <c r="B8547">
        <v>2019</v>
      </c>
      <c r="C8547">
        <v>4</v>
      </c>
      <c r="D8547">
        <v>9</v>
      </c>
      <c r="E8547" t="s">
        <v>8375</v>
      </c>
      <c r="F8547" s="1" t="s">
        <v>5207</v>
      </c>
      <c r="G8547" s="1" t="s">
        <v>20573</v>
      </c>
      <c r="H8547" s="1" t="s">
        <v>7263</v>
      </c>
      <c r="I8547" t="s">
        <v>20604</v>
      </c>
      <c r="J8547" t="s">
        <v>23</v>
      </c>
      <c r="K8547">
        <v>25</v>
      </c>
      <c r="L8547">
        <v>6620</v>
      </c>
      <c r="M8547">
        <v>264.8</v>
      </c>
      <c r="N8547" t="s">
        <v>7263</v>
      </c>
      <c r="O8547" t="s">
        <v>23274</v>
      </c>
      <c r="P8547">
        <v>0</v>
      </c>
      <c r="Q8547">
        <v>0</v>
      </c>
      <c r="R8547">
        <v>2</v>
      </c>
    </row>
    <row r="8548" spans="1:18" x14ac:dyDescent="0.25">
      <c r="A8548" t="s">
        <v>10700</v>
      </c>
      <c r="B8548">
        <v>2019</v>
      </c>
      <c r="C8548">
        <v>4</v>
      </c>
      <c r="D8548">
        <v>9</v>
      </c>
      <c r="E8548" t="s">
        <v>8375</v>
      </c>
      <c r="F8548" s="1" t="s">
        <v>9480</v>
      </c>
      <c r="G8548" s="1" t="s">
        <v>9480</v>
      </c>
      <c r="H8548" s="1" t="s">
        <v>9480</v>
      </c>
      <c r="I8548" t="s">
        <v>15843</v>
      </c>
      <c r="J8548" t="s">
        <v>23</v>
      </c>
      <c r="K8548">
        <v>8</v>
      </c>
      <c r="L8548">
        <v>3192</v>
      </c>
      <c r="M8548">
        <v>399</v>
      </c>
      <c r="N8548" t="e">
        <v>#N/A</v>
      </c>
      <c r="O8548" t="e">
        <v>#N/A</v>
      </c>
      <c r="P8548">
        <v>0</v>
      </c>
      <c r="Q8548">
        <v>0</v>
      </c>
      <c r="R8548">
        <v>2</v>
      </c>
    </row>
    <row r="8549" spans="1:18" x14ac:dyDescent="0.25">
      <c r="A8549" t="s">
        <v>10700</v>
      </c>
      <c r="B8549">
        <v>2019</v>
      </c>
      <c r="C8549">
        <v>4</v>
      </c>
      <c r="D8549">
        <v>9</v>
      </c>
      <c r="E8549" t="s">
        <v>8375</v>
      </c>
      <c r="F8549" s="1" t="s">
        <v>9480</v>
      </c>
      <c r="G8549" s="1" t="s">
        <v>9480</v>
      </c>
      <c r="H8549" s="1" t="s">
        <v>9480</v>
      </c>
      <c r="I8549" t="s">
        <v>15844</v>
      </c>
      <c r="J8549" t="s">
        <v>23</v>
      </c>
      <c r="K8549">
        <v>7</v>
      </c>
      <c r="L8549">
        <v>2114</v>
      </c>
      <c r="M8549">
        <v>302</v>
      </c>
      <c r="N8549" t="e">
        <v>#N/A</v>
      </c>
      <c r="O8549" t="e">
        <v>#N/A</v>
      </c>
      <c r="P8549">
        <v>0</v>
      </c>
      <c r="Q8549">
        <v>0</v>
      </c>
      <c r="R8549">
        <v>2</v>
      </c>
    </row>
    <row r="8550" spans="1:18" x14ac:dyDescent="0.25">
      <c r="A8550" t="s">
        <v>10700</v>
      </c>
      <c r="B8550">
        <v>2019</v>
      </c>
      <c r="C8550">
        <v>4</v>
      </c>
      <c r="D8550">
        <v>9</v>
      </c>
      <c r="E8550" t="s">
        <v>8375</v>
      </c>
      <c r="F8550" s="1" t="s">
        <v>9480</v>
      </c>
      <c r="G8550" s="1" t="s">
        <v>9480</v>
      </c>
      <c r="H8550" s="1" t="s">
        <v>9480</v>
      </c>
      <c r="I8550" t="s">
        <v>10703</v>
      </c>
      <c r="J8550" t="s">
        <v>23</v>
      </c>
      <c r="K8550">
        <v>8</v>
      </c>
      <c r="L8550">
        <v>2424</v>
      </c>
      <c r="M8550">
        <v>303</v>
      </c>
      <c r="N8550" t="e">
        <v>#N/A</v>
      </c>
      <c r="O8550" t="e">
        <v>#N/A</v>
      </c>
      <c r="P8550">
        <v>0</v>
      </c>
      <c r="Q8550">
        <v>0</v>
      </c>
      <c r="R8550">
        <v>2</v>
      </c>
    </row>
    <row r="8551" spans="1:18" x14ac:dyDescent="0.25">
      <c r="A8551" t="s">
        <v>10700</v>
      </c>
      <c r="B8551">
        <v>2019</v>
      </c>
      <c r="C8551">
        <v>4</v>
      </c>
      <c r="D8551">
        <v>9</v>
      </c>
      <c r="E8551" t="s">
        <v>8375</v>
      </c>
      <c r="F8551" s="1" t="s">
        <v>5207</v>
      </c>
      <c r="G8551" s="1" t="s">
        <v>20573</v>
      </c>
      <c r="H8551" s="1" t="s">
        <v>7263</v>
      </c>
      <c r="I8551" t="s">
        <v>20585</v>
      </c>
      <c r="J8551" t="s">
        <v>23</v>
      </c>
      <c r="K8551">
        <v>157</v>
      </c>
      <c r="L8551">
        <v>30270.5</v>
      </c>
      <c r="M8551">
        <v>192.81</v>
      </c>
      <c r="N8551" t="s">
        <v>7263</v>
      </c>
      <c r="O8551" t="s">
        <v>23274</v>
      </c>
      <c r="P8551">
        <v>0</v>
      </c>
      <c r="Q8551">
        <v>0</v>
      </c>
      <c r="R8551">
        <v>2</v>
      </c>
    </row>
    <row r="8552" spans="1:18" x14ac:dyDescent="0.25">
      <c r="A8552" t="s">
        <v>10700</v>
      </c>
      <c r="B8552">
        <v>2019</v>
      </c>
      <c r="C8552">
        <v>4</v>
      </c>
      <c r="D8552">
        <v>9</v>
      </c>
      <c r="E8552" t="s">
        <v>8375</v>
      </c>
      <c r="F8552" s="1" t="s">
        <v>9480</v>
      </c>
      <c r="G8552" s="1" t="s">
        <v>9480</v>
      </c>
      <c r="H8552" s="1" t="s">
        <v>9480</v>
      </c>
      <c r="I8552" t="s">
        <v>15845</v>
      </c>
      <c r="J8552" t="s">
        <v>23</v>
      </c>
      <c r="K8552">
        <v>3</v>
      </c>
      <c r="L8552">
        <v>927</v>
      </c>
      <c r="M8552">
        <v>309</v>
      </c>
      <c r="N8552" t="e">
        <v>#N/A</v>
      </c>
      <c r="O8552" t="e">
        <v>#N/A</v>
      </c>
      <c r="P8552">
        <v>0</v>
      </c>
      <c r="Q8552">
        <v>0</v>
      </c>
      <c r="R8552">
        <v>2</v>
      </c>
    </row>
    <row r="8553" spans="1:18" x14ac:dyDescent="0.25">
      <c r="A8553" t="s">
        <v>8388</v>
      </c>
      <c r="B8553">
        <v>2018</v>
      </c>
      <c r="C8553">
        <v>2</v>
      </c>
      <c r="D8553">
        <v>23</v>
      </c>
      <c r="E8553" t="s">
        <v>8255</v>
      </c>
      <c r="F8553" s="1" t="s">
        <v>5207</v>
      </c>
      <c r="G8553" s="1" t="s">
        <v>20573</v>
      </c>
      <c r="H8553" s="1" t="s">
        <v>7263</v>
      </c>
      <c r="I8553" t="s">
        <v>20690</v>
      </c>
      <c r="J8553" t="s">
        <v>23</v>
      </c>
      <c r="K8553">
        <v>960</v>
      </c>
      <c r="L8553">
        <v>83623.3</v>
      </c>
      <c r="M8553">
        <v>87.11</v>
      </c>
      <c r="N8553" t="s">
        <v>9014</v>
      </c>
      <c r="O8553" t="s">
        <v>9455</v>
      </c>
      <c r="P8553">
        <v>0</v>
      </c>
      <c r="Q8553">
        <v>7.1029776426183869E-2</v>
      </c>
      <c r="R8553">
        <v>1</v>
      </c>
    </row>
    <row r="8554" spans="1:18" x14ac:dyDescent="0.25">
      <c r="A8554" t="s">
        <v>8388</v>
      </c>
      <c r="B8554">
        <v>2018</v>
      </c>
      <c r="C8554">
        <v>2</v>
      </c>
      <c r="D8554">
        <v>23</v>
      </c>
      <c r="E8554" t="s">
        <v>8255</v>
      </c>
      <c r="F8554" s="1" t="s">
        <v>5207</v>
      </c>
      <c r="G8554" s="1" t="s">
        <v>20573</v>
      </c>
      <c r="H8554" s="1" t="s">
        <v>7263</v>
      </c>
      <c r="I8554" t="s">
        <v>20770</v>
      </c>
      <c r="J8554" t="s">
        <v>23</v>
      </c>
      <c r="K8554">
        <v>550</v>
      </c>
      <c r="L8554">
        <v>52594.96</v>
      </c>
      <c r="M8554">
        <v>95.63</v>
      </c>
      <c r="N8554" t="s">
        <v>9044</v>
      </c>
      <c r="O8554" t="s">
        <v>9470</v>
      </c>
      <c r="P8554">
        <v>0</v>
      </c>
      <c r="Q8554">
        <v>3.0368637538317353E-2</v>
      </c>
      <c r="R8554">
        <v>1</v>
      </c>
    </row>
    <row r="8555" spans="1:18" x14ac:dyDescent="0.25">
      <c r="A8555" t="s">
        <v>8388</v>
      </c>
      <c r="B8555">
        <v>2018</v>
      </c>
      <c r="C8555">
        <v>2</v>
      </c>
      <c r="D8555">
        <v>23</v>
      </c>
      <c r="E8555" t="s">
        <v>8255</v>
      </c>
      <c r="F8555" s="1" t="s">
        <v>5207</v>
      </c>
      <c r="G8555" s="1" t="s">
        <v>21008</v>
      </c>
      <c r="H8555" s="1" t="s">
        <v>7263</v>
      </c>
      <c r="I8555" t="s">
        <v>21018</v>
      </c>
      <c r="J8555" t="s">
        <v>23</v>
      </c>
      <c r="K8555">
        <v>200</v>
      </c>
      <c r="L8555">
        <v>23290.84</v>
      </c>
      <c r="M8555">
        <v>116.45</v>
      </c>
      <c r="N8555" t="s">
        <v>7263</v>
      </c>
      <c r="O8555" t="s">
        <v>23274</v>
      </c>
      <c r="P8555">
        <v>0</v>
      </c>
      <c r="Q8555">
        <v>0</v>
      </c>
      <c r="R8555">
        <v>1</v>
      </c>
    </row>
    <row r="8556" spans="1:18" x14ac:dyDescent="0.25">
      <c r="A8556" t="s">
        <v>8388</v>
      </c>
      <c r="B8556">
        <v>2018</v>
      </c>
      <c r="C8556">
        <v>2</v>
      </c>
      <c r="D8556">
        <v>23</v>
      </c>
      <c r="E8556" t="s">
        <v>8255</v>
      </c>
      <c r="F8556" s="1" t="s">
        <v>5207</v>
      </c>
      <c r="G8556" s="1" t="s">
        <v>20931</v>
      </c>
      <c r="H8556" s="1" t="s">
        <v>7263</v>
      </c>
      <c r="I8556" t="s">
        <v>20959</v>
      </c>
      <c r="J8556" t="s">
        <v>23</v>
      </c>
      <c r="K8556">
        <v>240</v>
      </c>
      <c r="L8556">
        <v>36719.71</v>
      </c>
      <c r="M8556">
        <v>153</v>
      </c>
      <c r="N8556" t="s">
        <v>9106</v>
      </c>
      <c r="O8556" t="s">
        <v>9459</v>
      </c>
      <c r="P8556">
        <v>0</v>
      </c>
      <c r="Q8556">
        <v>5.3850305373165194E-2</v>
      </c>
      <c r="R8556">
        <v>1</v>
      </c>
    </row>
    <row r="8557" spans="1:18" x14ac:dyDescent="0.25">
      <c r="A8557" t="s">
        <v>15472</v>
      </c>
      <c r="B8557">
        <v>2019</v>
      </c>
      <c r="C8557">
        <v>8</v>
      </c>
      <c r="D8557">
        <v>31</v>
      </c>
      <c r="E8557" t="s">
        <v>1620</v>
      </c>
      <c r="F8557" s="1" t="s">
        <v>3205</v>
      </c>
      <c r="G8557" s="1" t="s">
        <v>3863</v>
      </c>
      <c r="H8557" s="1" t="s">
        <v>3206</v>
      </c>
      <c r="I8557" t="s">
        <v>19200</v>
      </c>
      <c r="J8557" t="s">
        <v>23</v>
      </c>
      <c r="K8557">
        <v>1290</v>
      </c>
      <c r="L8557">
        <v>63468</v>
      </c>
      <c r="M8557">
        <v>49.2</v>
      </c>
      <c r="N8557" t="s">
        <v>9343</v>
      </c>
      <c r="O8557" t="s">
        <v>9730</v>
      </c>
      <c r="P8557">
        <v>0</v>
      </c>
      <c r="Q8557">
        <v>0</v>
      </c>
      <c r="R8557">
        <v>3</v>
      </c>
    </row>
    <row r="8558" spans="1:18" x14ac:dyDescent="0.25">
      <c r="A8558" t="s">
        <v>15472</v>
      </c>
      <c r="B8558">
        <v>2019</v>
      </c>
      <c r="C8558">
        <v>8</v>
      </c>
      <c r="D8558">
        <v>31</v>
      </c>
      <c r="E8558" t="s">
        <v>1620</v>
      </c>
      <c r="F8558" s="1" t="s">
        <v>3205</v>
      </c>
      <c r="G8558" s="1" t="s">
        <v>3384</v>
      </c>
      <c r="H8558" s="1" t="s">
        <v>3206</v>
      </c>
      <c r="I8558" t="s">
        <v>17215</v>
      </c>
      <c r="J8558" t="s">
        <v>23</v>
      </c>
      <c r="K8558">
        <v>4020</v>
      </c>
      <c r="L8558">
        <v>199794</v>
      </c>
      <c r="M8558">
        <v>49.7</v>
      </c>
      <c r="N8558" t="s">
        <v>170</v>
      </c>
      <c r="O8558" t="s">
        <v>9516</v>
      </c>
      <c r="P8558">
        <v>3.660242098978287E-2</v>
      </c>
      <c r="Q8558">
        <v>0</v>
      </c>
      <c r="R8558">
        <v>3</v>
      </c>
    </row>
    <row r="8559" spans="1:18" x14ac:dyDescent="0.25">
      <c r="A8559" t="s">
        <v>15472</v>
      </c>
      <c r="B8559">
        <v>2019</v>
      </c>
      <c r="C8559">
        <v>8</v>
      </c>
      <c r="D8559">
        <v>31</v>
      </c>
      <c r="E8559" t="s">
        <v>1620</v>
      </c>
      <c r="F8559" s="1" t="s">
        <v>3205</v>
      </c>
      <c r="G8559" s="1" t="s">
        <v>3863</v>
      </c>
      <c r="H8559" s="1" t="s">
        <v>3206</v>
      </c>
      <c r="I8559" t="s">
        <v>19252</v>
      </c>
      <c r="J8559" t="s">
        <v>23</v>
      </c>
      <c r="K8559">
        <v>5630</v>
      </c>
      <c r="L8559">
        <v>276996</v>
      </c>
      <c r="M8559">
        <v>49.2</v>
      </c>
      <c r="N8559" t="s">
        <v>9309</v>
      </c>
      <c r="O8559" t="s">
        <v>9451</v>
      </c>
      <c r="P8559">
        <v>6.5364123560168089E-2</v>
      </c>
      <c r="Q8559">
        <v>0</v>
      </c>
      <c r="R8559">
        <v>3</v>
      </c>
    </row>
    <row r="8560" spans="1:18" x14ac:dyDescent="0.25">
      <c r="A8560" t="s">
        <v>15472</v>
      </c>
      <c r="B8560">
        <v>2019</v>
      </c>
      <c r="C8560">
        <v>8</v>
      </c>
      <c r="D8560">
        <v>31</v>
      </c>
      <c r="E8560" t="s">
        <v>1620</v>
      </c>
      <c r="F8560" s="1" t="s">
        <v>3205</v>
      </c>
      <c r="G8560" s="1" t="s">
        <v>3863</v>
      </c>
      <c r="H8560" s="1" t="s">
        <v>3206</v>
      </c>
      <c r="I8560" t="s">
        <v>19302</v>
      </c>
      <c r="J8560" t="s">
        <v>23</v>
      </c>
      <c r="K8560">
        <v>2220</v>
      </c>
      <c r="L8560">
        <v>109224</v>
      </c>
      <c r="M8560">
        <v>49.2</v>
      </c>
      <c r="N8560" t="s">
        <v>9334</v>
      </c>
      <c r="O8560" t="s">
        <v>9514</v>
      </c>
      <c r="P8560">
        <v>0</v>
      </c>
      <c r="Q8560">
        <v>0</v>
      </c>
      <c r="R8560">
        <v>3</v>
      </c>
    </row>
    <row r="8561" spans="1:18" x14ac:dyDescent="0.25">
      <c r="A8561" t="s">
        <v>15472</v>
      </c>
      <c r="B8561">
        <v>2019</v>
      </c>
      <c r="C8561">
        <v>8</v>
      </c>
      <c r="D8561">
        <v>31</v>
      </c>
      <c r="E8561" t="s">
        <v>1620</v>
      </c>
      <c r="F8561" s="1" t="s">
        <v>3205</v>
      </c>
      <c r="G8561" s="1" t="s">
        <v>3227</v>
      </c>
      <c r="H8561" s="1" t="s">
        <v>3206</v>
      </c>
      <c r="I8561" t="s">
        <v>19861</v>
      </c>
      <c r="J8561" t="s">
        <v>23</v>
      </c>
      <c r="K8561">
        <v>2650</v>
      </c>
      <c r="L8561">
        <v>132500</v>
      </c>
      <c r="M8561">
        <v>50</v>
      </c>
      <c r="N8561" t="s">
        <v>22082</v>
      </c>
      <c r="O8561" t="s">
        <v>23253</v>
      </c>
      <c r="P8561">
        <v>0</v>
      </c>
      <c r="Q8561">
        <v>0</v>
      </c>
      <c r="R8561">
        <v>3</v>
      </c>
    </row>
    <row r="8562" spans="1:18" x14ac:dyDescent="0.25">
      <c r="A8562" t="s">
        <v>15472</v>
      </c>
      <c r="B8562">
        <v>2019</v>
      </c>
      <c r="C8562">
        <v>8</v>
      </c>
      <c r="D8562">
        <v>31</v>
      </c>
      <c r="E8562" t="s">
        <v>1620</v>
      </c>
      <c r="F8562" s="1" t="s">
        <v>3205</v>
      </c>
      <c r="G8562" s="1" t="s">
        <v>3227</v>
      </c>
      <c r="H8562" s="1" t="s">
        <v>3206</v>
      </c>
      <c r="I8562" t="s">
        <v>19865</v>
      </c>
      <c r="J8562" t="s">
        <v>23</v>
      </c>
      <c r="K8562">
        <v>4268</v>
      </c>
      <c r="L8562">
        <v>280834.40000000002</v>
      </c>
      <c r="M8562">
        <v>65.8</v>
      </c>
      <c r="N8562" t="s">
        <v>22081</v>
      </c>
      <c r="O8562" t="s">
        <v>23305</v>
      </c>
      <c r="P8562">
        <v>0</v>
      </c>
      <c r="Q8562">
        <v>0</v>
      </c>
      <c r="R8562">
        <v>3</v>
      </c>
    </row>
    <row r="8563" spans="1:18" x14ac:dyDescent="0.25">
      <c r="A8563" t="s">
        <v>16097</v>
      </c>
      <c r="B8563">
        <v>2019</v>
      </c>
      <c r="C8563">
        <v>10</v>
      </c>
      <c r="D8563">
        <v>28</v>
      </c>
      <c r="E8563" t="s">
        <v>226</v>
      </c>
      <c r="F8563" s="1" t="s">
        <v>3205</v>
      </c>
      <c r="G8563" s="1" t="s">
        <v>3384</v>
      </c>
      <c r="H8563" s="1" t="s">
        <v>3206</v>
      </c>
      <c r="I8563" t="s">
        <v>17454</v>
      </c>
      <c r="J8563" t="s">
        <v>23</v>
      </c>
      <c r="K8563">
        <v>9870</v>
      </c>
      <c r="L8563">
        <v>458955</v>
      </c>
      <c r="M8563">
        <v>46.5</v>
      </c>
      <c r="N8563" t="s">
        <v>168</v>
      </c>
      <c r="O8563" t="s">
        <v>9481</v>
      </c>
      <c r="P8563">
        <v>2.7900708435018715E-2</v>
      </c>
      <c r="Q8563">
        <v>0</v>
      </c>
      <c r="R8563">
        <v>4</v>
      </c>
    </row>
    <row r="8564" spans="1:18" x14ac:dyDescent="0.25">
      <c r="A8564" t="s">
        <v>16097</v>
      </c>
      <c r="B8564">
        <v>2019</v>
      </c>
      <c r="C8564">
        <v>10</v>
      </c>
      <c r="D8564">
        <v>28</v>
      </c>
      <c r="E8564" t="s">
        <v>226</v>
      </c>
      <c r="F8564" s="1" t="s">
        <v>3205</v>
      </c>
      <c r="G8564" s="1" t="s">
        <v>3384</v>
      </c>
      <c r="H8564" s="1" t="s">
        <v>3206</v>
      </c>
      <c r="I8564" t="s">
        <v>17213</v>
      </c>
      <c r="J8564" t="s">
        <v>23</v>
      </c>
      <c r="K8564">
        <v>5665</v>
      </c>
      <c r="L8564">
        <v>263422.5</v>
      </c>
      <c r="M8564">
        <v>46.5</v>
      </c>
      <c r="N8564" t="s">
        <v>163</v>
      </c>
      <c r="O8564" t="s">
        <v>9505</v>
      </c>
      <c r="P8564">
        <v>3.8218627714528705E-2</v>
      </c>
      <c r="Q8564">
        <v>0</v>
      </c>
      <c r="R8564">
        <v>4</v>
      </c>
    </row>
    <row r="8565" spans="1:18" x14ac:dyDescent="0.25">
      <c r="A8565" t="s">
        <v>16097</v>
      </c>
      <c r="B8565">
        <v>2019</v>
      </c>
      <c r="C8565">
        <v>10</v>
      </c>
      <c r="D8565">
        <v>28</v>
      </c>
      <c r="E8565" t="s">
        <v>226</v>
      </c>
      <c r="F8565" s="1" t="s">
        <v>3205</v>
      </c>
      <c r="G8565" s="1" t="s">
        <v>3384</v>
      </c>
      <c r="H8565" s="1" t="s">
        <v>3206</v>
      </c>
      <c r="I8565" t="s">
        <v>17215</v>
      </c>
      <c r="J8565" t="s">
        <v>23</v>
      </c>
      <c r="K8565">
        <v>1150</v>
      </c>
      <c r="L8565">
        <v>53475</v>
      </c>
      <c r="M8565">
        <v>46.5</v>
      </c>
      <c r="N8565" t="s">
        <v>170</v>
      </c>
      <c r="O8565" t="s">
        <v>9516</v>
      </c>
      <c r="P8565">
        <v>3.660242098978287E-2</v>
      </c>
      <c r="Q8565">
        <v>0</v>
      </c>
      <c r="R8565">
        <v>4</v>
      </c>
    </row>
    <row r="8566" spans="1:18" x14ac:dyDescent="0.25">
      <c r="A8566" t="s">
        <v>16097</v>
      </c>
      <c r="B8566">
        <v>2019</v>
      </c>
      <c r="C8566">
        <v>10</v>
      </c>
      <c r="D8566">
        <v>28</v>
      </c>
      <c r="E8566" t="s">
        <v>226</v>
      </c>
      <c r="F8566" s="1" t="s">
        <v>3205</v>
      </c>
      <c r="G8566" s="1" t="s">
        <v>3384</v>
      </c>
      <c r="H8566" s="1" t="s">
        <v>3206</v>
      </c>
      <c r="I8566" t="s">
        <v>17216</v>
      </c>
      <c r="J8566" t="s">
        <v>23</v>
      </c>
      <c r="K8566">
        <v>4350</v>
      </c>
      <c r="L8566">
        <v>202275</v>
      </c>
      <c r="M8566">
        <v>46.5</v>
      </c>
      <c r="N8566" t="s">
        <v>166</v>
      </c>
      <c r="O8566" t="s">
        <v>9509</v>
      </c>
      <c r="P8566">
        <v>0</v>
      </c>
      <c r="Q8566">
        <v>0</v>
      </c>
      <c r="R8566">
        <v>4</v>
      </c>
    </row>
    <row r="8567" spans="1:18" x14ac:dyDescent="0.25">
      <c r="A8567" t="s">
        <v>16361</v>
      </c>
      <c r="B8567">
        <v>2019</v>
      </c>
      <c r="C8567">
        <v>11</v>
      </c>
      <c r="D8567">
        <v>19</v>
      </c>
      <c r="E8567" t="s">
        <v>174</v>
      </c>
      <c r="F8567" s="1" t="s">
        <v>3205</v>
      </c>
      <c r="G8567" s="1" t="s">
        <v>3384</v>
      </c>
      <c r="H8567" s="1" t="s">
        <v>3206</v>
      </c>
      <c r="I8567" t="s">
        <v>17454</v>
      </c>
      <c r="J8567" t="s">
        <v>23</v>
      </c>
      <c r="K8567">
        <v>2170</v>
      </c>
      <c r="L8567">
        <v>93961</v>
      </c>
      <c r="M8567">
        <v>43.3</v>
      </c>
      <c r="N8567" t="s">
        <v>168</v>
      </c>
      <c r="O8567" t="s">
        <v>9481</v>
      </c>
      <c r="P8567">
        <v>2.7900708435018715E-2</v>
      </c>
      <c r="Q8567">
        <v>0</v>
      </c>
      <c r="R8567">
        <v>4</v>
      </c>
    </row>
    <row r="8568" spans="1:18" x14ac:dyDescent="0.25">
      <c r="A8568" t="s">
        <v>16361</v>
      </c>
      <c r="B8568">
        <v>2019</v>
      </c>
      <c r="C8568">
        <v>11</v>
      </c>
      <c r="D8568">
        <v>19</v>
      </c>
      <c r="E8568" t="s">
        <v>174</v>
      </c>
      <c r="F8568" s="1" t="s">
        <v>3205</v>
      </c>
      <c r="G8568" s="1" t="s">
        <v>3384</v>
      </c>
      <c r="H8568" s="1" t="s">
        <v>3206</v>
      </c>
      <c r="I8568" t="s">
        <v>17213</v>
      </c>
      <c r="J8568" t="s">
        <v>23</v>
      </c>
      <c r="K8568">
        <v>2070</v>
      </c>
      <c r="L8568">
        <v>89630.99</v>
      </c>
      <c r="M8568">
        <v>43.3</v>
      </c>
      <c r="N8568" t="s">
        <v>163</v>
      </c>
      <c r="O8568" t="s">
        <v>9505</v>
      </c>
      <c r="P8568">
        <v>3.8218627714528705E-2</v>
      </c>
      <c r="Q8568">
        <v>0</v>
      </c>
      <c r="R8568">
        <v>4</v>
      </c>
    </row>
    <row r="8569" spans="1:18" x14ac:dyDescent="0.25">
      <c r="A8569" t="s">
        <v>16361</v>
      </c>
      <c r="B8569">
        <v>2019</v>
      </c>
      <c r="C8569">
        <v>11</v>
      </c>
      <c r="D8569">
        <v>19</v>
      </c>
      <c r="E8569" t="s">
        <v>174</v>
      </c>
      <c r="F8569" s="1" t="s">
        <v>3205</v>
      </c>
      <c r="G8569" s="1" t="s">
        <v>3384</v>
      </c>
      <c r="H8569" s="1" t="s">
        <v>3206</v>
      </c>
      <c r="I8569" t="s">
        <v>17215</v>
      </c>
      <c r="J8569" t="s">
        <v>23</v>
      </c>
      <c r="K8569">
        <v>4900</v>
      </c>
      <c r="L8569">
        <v>212169.98</v>
      </c>
      <c r="M8569">
        <v>43.3</v>
      </c>
      <c r="N8569" t="s">
        <v>170</v>
      </c>
      <c r="O8569" t="s">
        <v>9516</v>
      </c>
      <c r="P8569">
        <v>3.660242098978287E-2</v>
      </c>
      <c r="Q8569">
        <v>0</v>
      </c>
      <c r="R8569">
        <v>4</v>
      </c>
    </row>
    <row r="8570" spans="1:18" x14ac:dyDescent="0.25">
      <c r="A8570" t="s">
        <v>16361</v>
      </c>
      <c r="B8570">
        <v>2019</v>
      </c>
      <c r="C8570">
        <v>11</v>
      </c>
      <c r="D8570">
        <v>19</v>
      </c>
      <c r="E8570" t="s">
        <v>174</v>
      </c>
      <c r="F8570" s="1" t="s">
        <v>3205</v>
      </c>
      <c r="G8570" s="1" t="s">
        <v>3384</v>
      </c>
      <c r="H8570" s="1" t="s">
        <v>3206</v>
      </c>
      <c r="I8570" t="s">
        <v>17216</v>
      </c>
      <c r="J8570" t="s">
        <v>23</v>
      </c>
      <c r="K8570">
        <v>5000</v>
      </c>
      <c r="L8570">
        <v>216499.98</v>
      </c>
      <c r="M8570">
        <v>43.3</v>
      </c>
      <c r="N8570" t="s">
        <v>166</v>
      </c>
      <c r="O8570" t="s">
        <v>9509</v>
      </c>
      <c r="P8570">
        <v>0</v>
      </c>
      <c r="Q8570">
        <v>0</v>
      </c>
      <c r="R8570">
        <v>4</v>
      </c>
    </row>
    <row r="8571" spans="1:18" x14ac:dyDescent="0.25">
      <c r="A8571" t="s">
        <v>16361</v>
      </c>
      <c r="B8571">
        <v>2019</v>
      </c>
      <c r="C8571">
        <v>11</v>
      </c>
      <c r="D8571">
        <v>19</v>
      </c>
      <c r="E8571" t="s">
        <v>174</v>
      </c>
      <c r="F8571" s="1" t="s">
        <v>3205</v>
      </c>
      <c r="G8571" s="1" t="s">
        <v>3384</v>
      </c>
      <c r="H8571" s="1" t="s">
        <v>3206</v>
      </c>
      <c r="I8571" t="s">
        <v>17219</v>
      </c>
      <c r="J8571" t="s">
        <v>23</v>
      </c>
      <c r="K8571">
        <v>4490</v>
      </c>
      <c r="L8571">
        <v>194416.98</v>
      </c>
      <c r="M8571">
        <v>43.3</v>
      </c>
      <c r="N8571" t="s">
        <v>112</v>
      </c>
      <c r="O8571" t="s">
        <v>9515</v>
      </c>
      <c r="P8571">
        <v>3.2773227720419927E-2</v>
      </c>
      <c r="Q8571">
        <v>0</v>
      </c>
      <c r="R8571">
        <v>4</v>
      </c>
    </row>
    <row r="8572" spans="1:18" x14ac:dyDescent="0.25">
      <c r="A8572" t="s">
        <v>10926</v>
      </c>
      <c r="B8572">
        <v>2019</v>
      </c>
      <c r="C8572">
        <v>5</v>
      </c>
      <c r="D8572">
        <v>21</v>
      </c>
      <c r="E8572" t="s">
        <v>174</v>
      </c>
      <c r="F8572" s="1" t="s">
        <v>3205</v>
      </c>
      <c r="G8572" s="1" t="s">
        <v>3863</v>
      </c>
      <c r="H8572" s="1" t="s">
        <v>3206</v>
      </c>
      <c r="I8572" t="s">
        <v>19205</v>
      </c>
      <c r="J8572" t="s">
        <v>23</v>
      </c>
      <c r="K8572">
        <v>5690</v>
      </c>
      <c r="L8572">
        <v>270274.98</v>
      </c>
      <c r="M8572">
        <v>47.5</v>
      </c>
      <c r="N8572" t="s">
        <v>9335</v>
      </c>
      <c r="O8572" t="s">
        <v>9441</v>
      </c>
      <c r="P8572">
        <v>0.12724850134172863</v>
      </c>
      <c r="Q8572">
        <v>0</v>
      </c>
      <c r="R8572">
        <v>2</v>
      </c>
    </row>
    <row r="8573" spans="1:18" x14ac:dyDescent="0.25">
      <c r="A8573" t="s">
        <v>10926</v>
      </c>
      <c r="B8573">
        <v>2019</v>
      </c>
      <c r="C8573">
        <v>5</v>
      </c>
      <c r="D8573">
        <v>21</v>
      </c>
      <c r="E8573" t="s">
        <v>174</v>
      </c>
      <c r="F8573" s="1" t="s">
        <v>3205</v>
      </c>
      <c r="G8573" s="1" t="s">
        <v>3863</v>
      </c>
      <c r="H8573" s="1" t="s">
        <v>3206</v>
      </c>
      <c r="I8573" t="s">
        <v>19209</v>
      </c>
      <c r="J8573" t="s">
        <v>23</v>
      </c>
      <c r="K8573">
        <v>5955</v>
      </c>
      <c r="L8573">
        <v>282862.48</v>
      </c>
      <c r="M8573">
        <v>47.5</v>
      </c>
      <c r="N8573" t="s">
        <v>9337</v>
      </c>
      <c r="O8573" t="s">
        <v>9440</v>
      </c>
      <c r="P8573">
        <v>0.12068470364021268</v>
      </c>
      <c r="Q8573">
        <v>0</v>
      </c>
      <c r="R8573">
        <v>2</v>
      </c>
    </row>
    <row r="8574" spans="1:18" x14ac:dyDescent="0.25">
      <c r="A8574" t="s">
        <v>10926</v>
      </c>
      <c r="B8574">
        <v>2019</v>
      </c>
      <c r="C8574">
        <v>5</v>
      </c>
      <c r="D8574">
        <v>21</v>
      </c>
      <c r="E8574" t="s">
        <v>174</v>
      </c>
      <c r="F8574" s="1" t="s">
        <v>9480</v>
      </c>
      <c r="G8574" s="1" t="s">
        <v>9480</v>
      </c>
      <c r="H8574" s="1" t="s">
        <v>9480</v>
      </c>
      <c r="I8574" t="s">
        <v>1271</v>
      </c>
      <c r="J8574" t="s">
        <v>23</v>
      </c>
      <c r="K8574">
        <v>565</v>
      </c>
      <c r="L8574">
        <v>28815</v>
      </c>
      <c r="M8574">
        <v>51</v>
      </c>
      <c r="N8574" t="e">
        <v>#N/A</v>
      </c>
      <c r="O8574" t="e">
        <v>#N/A</v>
      </c>
      <c r="P8574">
        <v>0</v>
      </c>
      <c r="Q8574">
        <v>0</v>
      </c>
      <c r="R8574">
        <v>2</v>
      </c>
    </row>
    <row r="8575" spans="1:18" x14ac:dyDescent="0.25">
      <c r="A8575" t="s">
        <v>10926</v>
      </c>
      <c r="B8575">
        <v>2019</v>
      </c>
      <c r="C8575">
        <v>5</v>
      </c>
      <c r="D8575">
        <v>21</v>
      </c>
      <c r="E8575" t="s">
        <v>174</v>
      </c>
      <c r="F8575" s="1" t="s">
        <v>9480</v>
      </c>
      <c r="G8575" s="1" t="s">
        <v>9480</v>
      </c>
      <c r="H8575" s="1" t="s">
        <v>9480</v>
      </c>
      <c r="I8575" t="s">
        <v>2253</v>
      </c>
      <c r="J8575" t="s">
        <v>23</v>
      </c>
      <c r="K8575">
        <v>1470</v>
      </c>
      <c r="L8575">
        <v>76440</v>
      </c>
      <c r="M8575">
        <v>52</v>
      </c>
      <c r="N8575" t="e">
        <v>#N/A</v>
      </c>
      <c r="O8575" t="e">
        <v>#N/A</v>
      </c>
      <c r="P8575">
        <v>0</v>
      </c>
      <c r="Q8575">
        <v>0</v>
      </c>
      <c r="R8575">
        <v>2</v>
      </c>
    </row>
    <row r="8576" spans="1:18" x14ac:dyDescent="0.25">
      <c r="A8576" t="s">
        <v>10926</v>
      </c>
      <c r="B8576">
        <v>2019</v>
      </c>
      <c r="C8576">
        <v>5</v>
      </c>
      <c r="D8576">
        <v>21</v>
      </c>
      <c r="E8576" t="s">
        <v>174</v>
      </c>
      <c r="F8576" s="1" t="s">
        <v>3205</v>
      </c>
      <c r="G8576" s="1" t="s">
        <v>3384</v>
      </c>
      <c r="H8576" s="1" t="s">
        <v>3206</v>
      </c>
      <c r="I8576" t="s">
        <v>17237</v>
      </c>
      <c r="J8576" t="s">
        <v>23</v>
      </c>
      <c r="K8576">
        <v>5650</v>
      </c>
      <c r="L8576">
        <v>271200</v>
      </c>
      <c r="M8576">
        <v>48</v>
      </c>
      <c r="N8576" t="s">
        <v>645</v>
      </c>
      <c r="O8576" t="s">
        <v>9450</v>
      </c>
      <c r="P8576">
        <v>9.1123449223886266E-2</v>
      </c>
      <c r="Q8576">
        <v>0</v>
      </c>
      <c r="R8576">
        <v>2</v>
      </c>
    </row>
    <row r="8577" spans="1:18" x14ac:dyDescent="0.25">
      <c r="A8577" t="s">
        <v>1130</v>
      </c>
      <c r="B8577">
        <v>2016</v>
      </c>
      <c r="C8577">
        <v>10</v>
      </c>
      <c r="D8577">
        <v>7</v>
      </c>
      <c r="E8577" t="s">
        <v>31</v>
      </c>
      <c r="F8577" s="1" t="s">
        <v>3205</v>
      </c>
      <c r="G8577" s="1" t="s">
        <v>18086</v>
      </c>
      <c r="H8577" s="1" t="s">
        <v>3204</v>
      </c>
      <c r="I8577" t="s">
        <v>18091</v>
      </c>
      <c r="J8577" t="s">
        <v>23</v>
      </c>
      <c r="K8577">
        <v>824</v>
      </c>
      <c r="L8577">
        <v>36913.39</v>
      </c>
      <c r="M8577">
        <v>44.8</v>
      </c>
      <c r="N8577" t="s">
        <v>21876</v>
      </c>
      <c r="O8577" t="s">
        <v>23212</v>
      </c>
      <c r="P8577">
        <v>0</v>
      </c>
      <c r="Q8577">
        <v>0</v>
      </c>
      <c r="R8577">
        <v>4</v>
      </c>
    </row>
    <row r="8578" spans="1:18" x14ac:dyDescent="0.25">
      <c r="A8578" t="s">
        <v>1130</v>
      </c>
      <c r="B8578">
        <v>2016</v>
      </c>
      <c r="C8578">
        <v>10</v>
      </c>
      <c r="D8578">
        <v>7</v>
      </c>
      <c r="E8578" t="s">
        <v>31</v>
      </c>
      <c r="F8578" s="1" t="s">
        <v>3205</v>
      </c>
      <c r="G8578" s="1" t="s">
        <v>3384</v>
      </c>
      <c r="H8578" s="1" t="s">
        <v>7263</v>
      </c>
      <c r="I8578" t="s">
        <v>17091</v>
      </c>
      <c r="J8578" t="s">
        <v>23</v>
      </c>
      <c r="K8578">
        <v>75</v>
      </c>
      <c r="L8578">
        <v>3562.5</v>
      </c>
      <c r="M8578">
        <v>47.5</v>
      </c>
      <c r="N8578" t="s">
        <v>3485</v>
      </c>
      <c r="O8578" t="s">
        <v>9569</v>
      </c>
      <c r="P8578">
        <v>0</v>
      </c>
      <c r="Q8578">
        <v>0</v>
      </c>
      <c r="R8578">
        <v>4</v>
      </c>
    </row>
    <row r="8579" spans="1:18" x14ac:dyDescent="0.25">
      <c r="A8579" t="s">
        <v>1373</v>
      </c>
      <c r="B8579">
        <v>2017</v>
      </c>
      <c r="C8579">
        <v>2</v>
      </c>
      <c r="D8579">
        <v>15</v>
      </c>
      <c r="E8579" t="s">
        <v>92</v>
      </c>
      <c r="F8579" s="1" t="s">
        <v>3205</v>
      </c>
      <c r="G8579" s="1" t="s">
        <v>18746</v>
      </c>
      <c r="H8579" s="1" t="s">
        <v>3206</v>
      </c>
      <c r="I8579" t="s">
        <v>18802</v>
      </c>
      <c r="J8579" t="s">
        <v>23</v>
      </c>
      <c r="K8579">
        <v>679</v>
      </c>
      <c r="L8579">
        <v>36564.15</v>
      </c>
      <c r="M8579">
        <v>53.85</v>
      </c>
      <c r="N8579" t="s">
        <v>22016</v>
      </c>
      <c r="O8579" t="s">
        <v>23386</v>
      </c>
      <c r="P8579">
        <v>0</v>
      </c>
      <c r="Q8579">
        <v>0</v>
      </c>
      <c r="R8579">
        <v>1</v>
      </c>
    </row>
    <row r="8580" spans="1:18" x14ac:dyDescent="0.25">
      <c r="A8580" t="s">
        <v>1373</v>
      </c>
      <c r="B8580">
        <v>2017</v>
      </c>
      <c r="C8580">
        <v>2</v>
      </c>
      <c r="D8580">
        <v>15</v>
      </c>
      <c r="E8580" t="s">
        <v>92</v>
      </c>
      <c r="F8580" s="1" t="s">
        <v>3205</v>
      </c>
      <c r="G8580" s="1" t="s">
        <v>3967</v>
      </c>
      <c r="H8580" s="1" t="s">
        <v>3206</v>
      </c>
      <c r="I8580" t="s">
        <v>18299</v>
      </c>
      <c r="J8580" t="s">
        <v>23</v>
      </c>
      <c r="K8580">
        <v>8156</v>
      </c>
      <c r="L8580">
        <v>477126</v>
      </c>
      <c r="M8580">
        <v>58.5</v>
      </c>
      <c r="N8580" t="s">
        <v>9245</v>
      </c>
      <c r="O8580" t="s">
        <v>9626</v>
      </c>
      <c r="P8580">
        <v>0</v>
      </c>
      <c r="Q8580">
        <v>0</v>
      </c>
      <c r="R8580">
        <v>1</v>
      </c>
    </row>
    <row r="8581" spans="1:18" x14ac:dyDescent="0.25">
      <c r="A8581" t="s">
        <v>1373</v>
      </c>
      <c r="B8581">
        <v>2017</v>
      </c>
      <c r="C8581">
        <v>2</v>
      </c>
      <c r="D8581">
        <v>15</v>
      </c>
      <c r="E8581" t="s">
        <v>92</v>
      </c>
      <c r="F8581" s="1" t="s">
        <v>3205</v>
      </c>
      <c r="G8581" s="1" t="s">
        <v>3967</v>
      </c>
      <c r="H8581" s="1" t="s">
        <v>3206</v>
      </c>
      <c r="I8581" t="s">
        <v>18300</v>
      </c>
      <c r="J8581" t="s">
        <v>23</v>
      </c>
      <c r="K8581">
        <v>1113</v>
      </c>
      <c r="L8581">
        <v>60658.5</v>
      </c>
      <c r="M8581">
        <v>54.5</v>
      </c>
      <c r="N8581" t="s">
        <v>9215</v>
      </c>
      <c r="O8581" t="s">
        <v>9683</v>
      </c>
      <c r="P8581">
        <v>0</v>
      </c>
      <c r="Q8581">
        <v>0</v>
      </c>
      <c r="R8581">
        <v>1</v>
      </c>
    </row>
    <row r="8582" spans="1:18" x14ac:dyDescent="0.25">
      <c r="A8582" t="s">
        <v>1373</v>
      </c>
      <c r="B8582">
        <v>2017</v>
      </c>
      <c r="C8582">
        <v>2</v>
      </c>
      <c r="D8582">
        <v>15</v>
      </c>
      <c r="E8582" t="s">
        <v>92</v>
      </c>
      <c r="F8582" s="1" t="s">
        <v>3205</v>
      </c>
      <c r="G8582" s="1" t="s">
        <v>18746</v>
      </c>
      <c r="H8582" s="1" t="s">
        <v>3206</v>
      </c>
      <c r="I8582" t="s">
        <v>18803</v>
      </c>
      <c r="J8582" t="s">
        <v>23</v>
      </c>
      <c r="K8582">
        <v>173</v>
      </c>
      <c r="L8582">
        <v>9428.5</v>
      </c>
      <c r="M8582">
        <v>54.5</v>
      </c>
      <c r="N8582" t="s">
        <v>22006</v>
      </c>
      <c r="O8582" t="s">
        <v>23312</v>
      </c>
      <c r="P8582">
        <v>0</v>
      </c>
      <c r="Q8582">
        <v>0</v>
      </c>
      <c r="R8582">
        <v>1</v>
      </c>
    </row>
    <row r="8583" spans="1:18" x14ac:dyDescent="0.25">
      <c r="A8583" t="s">
        <v>1373</v>
      </c>
      <c r="B8583">
        <v>2017</v>
      </c>
      <c r="C8583">
        <v>2</v>
      </c>
      <c r="D8583">
        <v>15</v>
      </c>
      <c r="E8583" t="s">
        <v>92</v>
      </c>
      <c r="F8583" s="1" t="s">
        <v>3205</v>
      </c>
      <c r="G8583" s="1" t="s">
        <v>3270</v>
      </c>
      <c r="H8583" s="1" t="s">
        <v>7263</v>
      </c>
      <c r="I8583" t="s">
        <v>1378</v>
      </c>
      <c r="J8583" t="s">
        <v>23</v>
      </c>
      <c r="K8583">
        <v>623</v>
      </c>
      <c r="L8583">
        <v>33548.550000000003</v>
      </c>
      <c r="M8583">
        <v>53.85</v>
      </c>
      <c r="N8583" t="s">
        <v>9190</v>
      </c>
      <c r="O8583" t="s">
        <v>9595</v>
      </c>
      <c r="P8583">
        <v>0</v>
      </c>
      <c r="Q8583">
        <v>0</v>
      </c>
      <c r="R8583">
        <v>1</v>
      </c>
    </row>
    <row r="8584" spans="1:18" x14ac:dyDescent="0.25">
      <c r="A8584" t="s">
        <v>1373</v>
      </c>
      <c r="B8584">
        <v>2017</v>
      </c>
      <c r="C8584">
        <v>2</v>
      </c>
      <c r="D8584">
        <v>15</v>
      </c>
      <c r="E8584" t="s">
        <v>92</v>
      </c>
      <c r="F8584" s="1" t="s">
        <v>3205</v>
      </c>
      <c r="G8584" s="1" t="s">
        <v>3967</v>
      </c>
      <c r="H8584" s="1" t="s">
        <v>3206</v>
      </c>
      <c r="I8584" t="s">
        <v>18301</v>
      </c>
      <c r="J8584" t="s">
        <v>23</v>
      </c>
      <c r="K8584">
        <v>3795</v>
      </c>
      <c r="L8584">
        <v>240982.5</v>
      </c>
      <c r="M8584">
        <v>63.5</v>
      </c>
      <c r="N8584" t="s">
        <v>9287</v>
      </c>
      <c r="O8584" t="s">
        <v>9684</v>
      </c>
      <c r="P8584">
        <v>0</v>
      </c>
      <c r="Q8584">
        <v>0</v>
      </c>
      <c r="R8584">
        <v>1</v>
      </c>
    </row>
    <row r="8585" spans="1:18" x14ac:dyDescent="0.25">
      <c r="A8585" t="s">
        <v>2205</v>
      </c>
      <c r="B8585">
        <v>2018</v>
      </c>
      <c r="C8585">
        <v>2</v>
      </c>
      <c r="D8585">
        <v>15</v>
      </c>
      <c r="E8585" t="s">
        <v>1395</v>
      </c>
      <c r="F8585" s="1" t="s">
        <v>3205</v>
      </c>
      <c r="G8585" s="1" t="s">
        <v>18746</v>
      </c>
      <c r="H8585" s="1" t="s">
        <v>3206</v>
      </c>
      <c r="I8585" t="s">
        <v>18780</v>
      </c>
      <c r="J8585" t="s">
        <v>23</v>
      </c>
      <c r="K8585">
        <v>6177</v>
      </c>
      <c r="L8585">
        <v>321204.02</v>
      </c>
      <c r="M8585">
        <v>52</v>
      </c>
      <c r="N8585" t="s">
        <v>22014</v>
      </c>
      <c r="O8585" t="s">
        <v>23317</v>
      </c>
      <c r="P8585">
        <v>0</v>
      </c>
      <c r="Q8585">
        <v>0</v>
      </c>
      <c r="R8585">
        <v>1</v>
      </c>
    </row>
    <row r="8586" spans="1:18" x14ac:dyDescent="0.25">
      <c r="A8586" t="s">
        <v>2205</v>
      </c>
      <c r="B8586">
        <v>2018</v>
      </c>
      <c r="C8586">
        <v>2</v>
      </c>
      <c r="D8586">
        <v>15</v>
      </c>
      <c r="E8586" t="s">
        <v>1395</v>
      </c>
      <c r="F8586" s="1" t="s">
        <v>3205</v>
      </c>
      <c r="G8586" s="1" t="s">
        <v>3863</v>
      </c>
      <c r="H8586" s="1" t="s">
        <v>3206</v>
      </c>
      <c r="I8586" t="s">
        <v>18940</v>
      </c>
      <c r="J8586" t="s">
        <v>23</v>
      </c>
      <c r="K8586">
        <v>13025</v>
      </c>
      <c r="L8586">
        <v>827087.51</v>
      </c>
      <c r="M8586">
        <v>63.5</v>
      </c>
      <c r="N8586" t="s">
        <v>9314</v>
      </c>
      <c r="O8586" t="s">
        <v>9453</v>
      </c>
      <c r="P8586">
        <v>1.984751079033405E-2</v>
      </c>
      <c r="Q8586">
        <v>0</v>
      </c>
      <c r="R8586">
        <v>1</v>
      </c>
    </row>
    <row r="8587" spans="1:18" x14ac:dyDescent="0.25">
      <c r="A8587" t="s">
        <v>1011</v>
      </c>
      <c r="B8587">
        <v>2016</v>
      </c>
      <c r="C8587">
        <v>8</v>
      </c>
      <c r="D8587">
        <v>23</v>
      </c>
      <c r="E8587" t="s">
        <v>982</v>
      </c>
      <c r="F8587" s="1" t="s">
        <v>3205</v>
      </c>
      <c r="G8587" s="1" t="s">
        <v>3863</v>
      </c>
      <c r="H8587" s="1" t="s">
        <v>3206</v>
      </c>
      <c r="I8587" t="s">
        <v>19009</v>
      </c>
      <c r="J8587" t="s">
        <v>23</v>
      </c>
      <c r="K8587">
        <v>11460</v>
      </c>
      <c r="L8587">
        <v>0</v>
      </c>
      <c r="M8587">
        <v>0</v>
      </c>
      <c r="N8587" t="s">
        <v>9340</v>
      </c>
      <c r="O8587" t="s">
        <v>9482</v>
      </c>
      <c r="P8587">
        <v>8.0867377033553248E-2</v>
      </c>
      <c r="Q8587">
        <v>0</v>
      </c>
      <c r="R8587">
        <v>3</v>
      </c>
    </row>
    <row r="8588" spans="1:18" x14ac:dyDescent="0.25">
      <c r="A8588" t="s">
        <v>1011</v>
      </c>
      <c r="B8588">
        <v>2016</v>
      </c>
      <c r="C8588">
        <v>8</v>
      </c>
      <c r="D8588">
        <v>23</v>
      </c>
      <c r="E8588" t="s">
        <v>982</v>
      </c>
      <c r="F8588" s="1" t="s">
        <v>3205</v>
      </c>
      <c r="G8588" s="1" t="s">
        <v>3863</v>
      </c>
      <c r="H8588" s="1" t="s">
        <v>3206</v>
      </c>
      <c r="I8588" t="s">
        <v>19014</v>
      </c>
      <c r="J8588" t="s">
        <v>23</v>
      </c>
      <c r="K8588">
        <v>5360</v>
      </c>
      <c r="L8588">
        <v>0</v>
      </c>
      <c r="M8588">
        <v>0</v>
      </c>
      <c r="N8588" t="s">
        <v>9304</v>
      </c>
      <c r="O8588" t="s">
        <v>9502</v>
      </c>
      <c r="P8588">
        <v>0</v>
      </c>
      <c r="Q8588">
        <v>0</v>
      </c>
      <c r="R8588">
        <v>3</v>
      </c>
    </row>
    <row r="8589" spans="1:18" x14ac:dyDescent="0.25">
      <c r="A8589" t="s">
        <v>409</v>
      </c>
      <c r="B8589">
        <v>2016</v>
      </c>
      <c r="C8589">
        <v>1</v>
      </c>
      <c r="D8589">
        <v>25</v>
      </c>
      <c r="E8589" t="s">
        <v>226</v>
      </c>
      <c r="F8589" s="1" t="s">
        <v>3205</v>
      </c>
      <c r="G8589" s="1" t="s">
        <v>3967</v>
      </c>
      <c r="H8589" s="1" t="s">
        <v>3206</v>
      </c>
      <c r="I8589" t="s">
        <v>18680</v>
      </c>
      <c r="J8589" t="s">
        <v>23</v>
      </c>
      <c r="K8589">
        <v>694</v>
      </c>
      <c r="L8589">
        <v>44027.360000000001</v>
      </c>
      <c r="M8589">
        <v>63.44</v>
      </c>
      <c r="N8589" t="s">
        <v>9247</v>
      </c>
      <c r="O8589" t="s">
        <v>9591</v>
      </c>
      <c r="P8589">
        <v>0</v>
      </c>
      <c r="Q8589">
        <v>0</v>
      </c>
      <c r="R8589">
        <v>1</v>
      </c>
    </row>
    <row r="8590" spans="1:18" x14ac:dyDescent="0.25">
      <c r="A8590" t="s">
        <v>8210</v>
      </c>
      <c r="B8590">
        <v>2017</v>
      </c>
      <c r="C8590">
        <v>10</v>
      </c>
      <c r="D8590">
        <v>24</v>
      </c>
      <c r="E8590" t="s">
        <v>7304</v>
      </c>
      <c r="F8590" s="1" t="s">
        <v>9480</v>
      </c>
      <c r="G8590" s="1" t="s">
        <v>9480</v>
      </c>
      <c r="H8590" s="1" t="s">
        <v>9480</v>
      </c>
      <c r="I8590" t="s">
        <v>7314</v>
      </c>
      <c r="J8590" t="s">
        <v>38</v>
      </c>
      <c r="K8590">
        <v>50</v>
      </c>
      <c r="L8590">
        <v>2354.9299999999998</v>
      </c>
      <c r="M8590">
        <v>47.1</v>
      </c>
      <c r="N8590" t="e">
        <v>#N/A</v>
      </c>
      <c r="O8590" t="e">
        <v>#N/A</v>
      </c>
      <c r="P8590">
        <v>0</v>
      </c>
      <c r="Q8590">
        <v>0</v>
      </c>
      <c r="R8590">
        <v>4</v>
      </c>
    </row>
    <row r="8591" spans="1:18" x14ac:dyDescent="0.25">
      <c r="A8591" t="s">
        <v>8210</v>
      </c>
      <c r="B8591">
        <v>2017</v>
      </c>
      <c r="C8591">
        <v>10</v>
      </c>
      <c r="D8591">
        <v>24</v>
      </c>
      <c r="E8591" t="s">
        <v>7304</v>
      </c>
      <c r="F8591" s="1" t="s">
        <v>5207</v>
      </c>
      <c r="G8591" s="1" t="s">
        <v>21109</v>
      </c>
      <c r="H8591" s="1" t="s">
        <v>7263</v>
      </c>
      <c r="I8591" t="s">
        <v>5217</v>
      </c>
      <c r="J8591" t="s">
        <v>38</v>
      </c>
      <c r="K8591">
        <v>200</v>
      </c>
      <c r="L8591">
        <v>516.02</v>
      </c>
      <c r="M8591">
        <v>2.58</v>
      </c>
      <c r="N8591" t="s">
        <v>8847</v>
      </c>
      <c r="O8591" t="s">
        <v>9765</v>
      </c>
      <c r="P8591">
        <v>0</v>
      </c>
      <c r="Q8591">
        <v>0</v>
      </c>
      <c r="R8591">
        <v>4</v>
      </c>
    </row>
    <row r="8592" spans="1:18" x14ac:dyDescent="0.25">
      <c r="A8592" t="s">
        <v>2952</v>
      </c>
      <c r="B8592">
        <v>2018</v>
      </c>
      <c r="C8592">
        <v>10</v>
      </c>
      <c r="D8592">
        <v>19</v>
      </c>
      <c r="E8592" t="s">
        <v>1620</v>
      </c>
      <c r="F8592" s="1" t="s">
        <v>3205</v>
      </c>
      <c r="G8592" s="1" t="s">
        <v>3863</v>
      </c>
      <c r="H8592" s="1" t="s">
        <v>3206</v>
      </c>
      <c r="I8592" t="s">
        <v>19157</v>
      </c>
      <c r="J8592" t="s">
        <v>23</v>
      </c>
      <c r="K8592">
        <v>2214</v>
      </c>
      <c r="L8592">
        <v>142138.79999999999</v>
      </c>
      <c r="M8592">
        <v>64.2</v>
      </c>
      <c r="N8592" t="s">
        <v>9311</v>
      </c>
      <c r="O8592" t="s">
        <v>9520</v>
      </c>
      <c r="P8592">
        <v>0</v>
      </c>
      <c r="Q8592">
        <v>0</v>
      </c>
      <c r="R8592">
        <v>4</v>
      </c>
    </row>
    <row r="8593" spans="1:18" x14ac:dyDescent="0.25">
      <c r="A8593" t="s">
        <v>2952</v>
      </c>
      <c r="B8593">
        <v>2018</v>
      </c>
      <c r="C8593">
        <v>10</v>
      </c>
      <c r="D8593">
        <v>19</v>
      </c>
      <c r="E8593" t="s">
        <v>1620</v>
      </c>
      <c r="F8593" s="1" t="s">
        <v>3205</v>
      </c>
      <c r="G8593" s="1" t="s">
        <v>3227</v>
      </c>
      <c r="H8593" s="1" t="s">
        <v>3206</v>
      </c>
      <c r="I8593" t="s">
        <v>19792</v>
      </c>
      <c r="J8593" t="s">
        <v>23</v>
      </c>
      <c r="K8593">
        <v>2142</v>
      </c>
      <c r="L8593">
        <v>119523.6</v>
      </c>
      <c r="M8593">
        <v>55.8</v>
      </c>
      <c r="N8593" t="s">
        <v>22067</v>
      </c>
      <c r="O8593" t="s">
        <v>23263</v>
      </c>
      <c r="P8593">
        <v>0</v>
      </c>
      <c r="Q8593">
        <v>0</v>
      </c>
      <c r="R8593">
        <v>4</v>
      </c>
    </row>
    <row r="8594" spans="1:18" x14ac:dyDescent="0.25">
      <c r="A8594" t="s">
        <v>2952</v>
      </c>
      <c r="B8594">
        <v>2018</v>
      </c>
      <c r="C8594">
        <v>10</v>
      </c>
      <c r="D8594">
        <v>19</v>
      </c>
      <c r="E8594" t="s">
        <v>1620</v>
      </c>
      <c r="F8594" s="1" t="s">
        <v>3205</v>
      </c>
      <c r="G8594" s="1" t="s">
        <v>3384</v>
      </c>
      <c r="H8594" s="1" t="s">
        <v>3206</v>
      </c>
      <c r="I8594" t="s">
        <v>17066</v>
      </c>
      <c r="J8594" t="s">
        <v>23</v>
      </c>
      <c r="K8594">
        <v>1975</v>
      </c>
      <c r="L8594">
        <v>90850</v>
      </c>
      <c r="M8594">
        <v>46</v>
      </c>
      <c r="N8594" t="s">
        <v>160</v>
      </c>
      <c r="O8594" t="s">
        <v>9452</v>
      </c>
      <c r="P8594">
        <v>0.10110188471641929</v>
      </c>
      <c r="Q8594">
        <v>0</v>
      </c>
      <c r="R8594">
        <v>4</v>
      </c>
    </row>
    <row r="8595" spans="1:18" x14ac:dyDescent="0.25">
      <c r="A8595" t="s">
        <v>2952</v>
      </c>
      <c r="B8595">
        <v>2018</v>
      </c>
      <c r="C8595">
        <v>10</v>
      </c>
      <c r="D8595">
        <v>19</v>
      </c>
      <c r="E8595" t="s">
        <v>1620</v>
      </c>
      <c r="F8595" s="1" t="s">
        <v>3205</v>
      </c>
      <c r="G8595" s="1" t="s">
        <v>3863</v>
      </c>
      <c r="H8595" s="1" t="s">
        <v>3206</v>
      </c>
      <c r="I8595" t="s">
        <v>19104</v>
      </c>
      <c r="J8595" t="s">
        <v>23</v>
      </c>
      <c r="K8595">
        <v>2035</v>
      </c>
      <c r="L8595">
        <v>99308</v>
      </c>
      <c r="M8595">
        <v>48.8</v>
      </c>
      <c r="N8595" t="s">
        <v>9305</v>
      </c>
      <c r="O8595" t="s">
        <v>9530</v>
      </c>
      <c r="P8595">
        <v>3.1450189480311259E-2</v>
      </c>
      <c r="Q8595">
        <v>0</v>
      </c>
      <c r="R8595">
        <v>4</v>
      </c>
    </row>
    <row r="8596" spans="1:18" x14ac:dyDescent="0.25">
      <c r="A8596" t="s">
        <v>2952</v>
      </c>
      <c r="B8596">
        <v>2018</v>
      </c>
      <c r="C8596">
        <v>10</v>
      </c>
      <c r="D8596">
        <v>19</v>
      </c>
      <c r="E8596" t="s">
        <v>1620</v>
      </c>
      <c r="F8596" s="1" t="s">
        <v>3205</v>
      </c>
      <c r="G8596" s="1" t="s">
        <v>3863</v>
      </c>
      <c r="H8596" s="1" t="s">
        <v>3206</v>
      </c>
      <c r="I8596" t="s">
        <v>19122</v>
      </c>
      <c r="J8596" t="s">
        <v>23</v>
      </c>
      <c r="K8596">
        <v>1075</v>
      </c>
      <c r="L8596">
        <v>54502.5</v>
      </c>
      <c r="M8596">
        <v>50.7</v>
      </c>
      <c r="N8596" t="s">
        <v>9309</v>
      </c>
      <c r="O8596" t="s">
        <v>9451</v>
      </c>
      <c r="P8596">
        <v>6.5364123560168089E-2</v>
      </c>
      <c r="Q8596">
        <v>0</v>
      </c>
      <c r="R8596">
        <v>4</v>
      </c>
    </row>
    <row r="8597" spans="1:18" x14ac:dyDescent="0.25">
      <c r="A8597" t="s">
        <v>2952</v>
      </c>
      <c r="B8597">
        <v>2018</v>
      </c>
      <c r="C8597">
        <v>10</v>
      </c>
      <c r="D8597">
        <v>19</v>
      </c>
      <c r="E8597" t="s">
        <v>1620</v>
      </c>
      <c r="F8597" s="1" t="s">
        <v>3205</v>
      </c>
      <c r="G8597" s="1" t="s">
        <v>3384</v>
      </c>
      <c r="H8597" s="1" t="s">
        <v>3206</v>
      </c>
      <c r="I8597" t="s">
        <v>17025</v>
      </c>
      <c r="J8597" t="s">
        <v>23</v>
      </c>
      <c r="K8597">
        <v>7443</v>
      </c>
      <c r="L8597">
        <v>342378</v>
      </c>
      <c r="M8597">
        <v>46</v>
      </c>
      <c r="N8597" t="s">
        <v>168</v>
      </c>
      <c r="O8597" t="s">
        <v>9481</v>
      </c>
      <c r="P8597">
        <v>2.7900708435018715E-2</v>
      </c>
      <c r="Q8597">
        <v>0</v>
      </c>
      <c r="R8597">
        <v>4</v>
      </c>
    </row>
    <row r="8598" spans="1:18" x14ac:dyDescent="0.25">
      <c r="A8598" t="s">
        <v>2952</v>
      </c>
      <c r="B8598">
        <v>2018</v>
      </c>
      <c r="C8598">
        <v>10</v>
      </c>
      <c r="D8598">
        <v>19</v>
      </c>
      <c r="E8598" t="s">
        <v>1620</v>
      </c>
      <c r="F8598" s="1" t="s">
        <v>3205</v>
      </c>
      <c r="G8598" s="1" t="s">
        <v>3384</v>
      </c>
      <c r="H8598" s="1" t="s">
        <v>3206</v>
      </c>
      <c r="I8598" t="s">
        <v>17185</v>
      </c>
      <c r="J8598" t="s">
        <v>23</v>
      </c>
      <c r="K8598">
        <v>3570</v>
      </c>
      <c r="L8598">
        <v>164220</v>
      </c>
      <c r="M8598">
        <v>46</v>
      </c>
      <c r="N8598" t="s">
        <v>309</v>
      </c>
      <c r="O8598" t="s">
        <v>9556</v>
      </c>
      <c r="P8598">
        <v>0</v>
      </c>
      <c r="Q8598">
        <v>0</v>
      </c>
      <c r="R8598">
        <v>4</v>
      </c>
    </row>
    <row r="8599" spans="1:18" x14ac:dyDescent="0.25">
      <c r="A8599" t="s">
        <v>395</v>
      </c>
      <c r="B8599">
        <v>2016</v>
      </c>
      <c r="C8599">
        <v>1</v>
      </c>
      <c r="D8599">
        <v>22</v>
      </c>
      <c r="E8599" t="s">
        <v>226</v>
      </c>
      <c r="F8599" s="1" t="s">
        <v>3205</v>
      </c>
      <c r="G8599" s="1" t="s">
        <v>3384</v>
      </c>
      <c r="H8599" s="1" t="s">
        <v>3206</v>
      </c>
      <c r="I8599" t="s">
        <v>17081</v>
      </c>
      <c r="J8599" t="s">
        <v>23</v>
      </c>
      <c r="K8599">
        <v>19875</v>
      </c>
      <c r="L8599">
        <v>613441.88</v>
      </c>
      <c r="M8599">
        <v>30.87</v>
      </c>
      <c r="N8599" t="s">
        <v>160</v>
      </c>
      <c r="O8599" t="s">
        <v>9452</v>
      </c>
      <c r="P8599">
        <v>0.10110188471641929</v>
      </c>
      <c r="Q8599">
        <v>0</v>
      </c>
      <c r="R8599">
        <v>1</v>
      </c>
    </row>
    <row r="8600" spans="1:18" x14ac:dyDescent="0.25">
      <c r="A8600" t="s">
        <v>923</v>
      </c>
      <c r="B8600">
        <v>2016</v>
      </c>
      <c r="C8600">
        <v>6</v>
      </c>
      <c r="D8600">
        <v>17</v>
      </c>
      <c r="E8600" t="s">
        <v>226</v>
      </c>
      <c r="F8600" s="1" t="s">
        <v>3205</v>
      </c>
      <c r="G8600" s="1" t="s">
        <v>3863</v>
      </c>
      <c r="H8600" s="1" t="s">
        <v>3206</v>
      </c>
      <c r="I8600" t="s">
        <v>19555</v>
      </c>
      <c r="J8600" t="s">
        <v>23</v>
      </c>
      <c r="K8600">
        <v>42725</v>
      </c>
      <c r="L8600">
        <v>1662002.41</v>
      </c>
      <c r="M8600">
        <v>38.9</v>
      </c>
      <c r="N8600" t="s">
        <v>9331</v>
      </c>
      <c r="O8600" t="s">
        <v>9540</v>
      </c>
      <c r="P8600">
        <v>4.2454374665687751E-2</v>
      </c>
      <c r="Q8600">
        <v>0</v>
      </c>
      <c r="R8600">
        <v>2</v>
      </c>
    </row>
    <row r="8601" spans="1:18" x14ac:dyDescent="0.25">
      <c r="A8601" t="s">
        <v>923</v>
      </c>
      <c r="B8601">
        <v>2016</v>
      </c>
      <c r="C8601">
        <v>6</v>
      </c>
      <c r="D8601">
        <v>17</v>
      </c>
      <c r="E8601" t="s">
        <v>226</v>
      </c>
      <c r="F8601" s="1" t="s">
        <v>3205</v>
      </c>
      <c r="G8601" s="1" t="s">
        <v>3863</v>
      </c>
      <c r="H8601" s="1" t="s">
        <v>3206</v>
      </c>
      <c r="I8601" t="s">
        <v>18928</v>
      </c>
      <c r="J8601" t="s">
        <v>23</v>
      </c>
      <c r="K8601">
        <v>20465</v>
      </c>
      <c r="L8601">
        <v>808572.13</v>
      </c>
      <c r="M8601">
        <v>39.51</v>
      </c>
      <c r="N8601" t="s">
        <v>9344</v>
      </c>
      <c r="O8601" t="s">
        <v>9496</v>
      </c>
      <c r="P8601">
        <v>3.9816758144422926E-2</v>
      </c>
      <c r="Q8601">
        <v>0</v>
      </c>
      <c r="R8601">
        <v>2</v>
      </c>
    </row>
    <row r="8602" spans="1:18" x14ac:dyDescent="0.25">
      <c r="A8602" t="s">
        <v>10367</v>
      </c>
      <c r="B8602">
        <v>2019</v>
      </c>
      <c r="C8602">
        <v>2</v>
      </c>
      <c r="D8602">
        <v>20</v>
      </c>
      <c r="E8602" t="s">
        <v>1305</v>
      </c>
      <c r="F8602" s="1" t="s">
        <v>3205</v>
      </c>
      <c r="G8602" s="1" t="s">
        <v>3967</v>
      </c>
      <c r="H8602" s="1" t="s">
        <v>3206</v>
      </c>
      <c r="I8602" t="s">
        <v>18478</v>
      </c>
      <c r="J8602" t="s">
        <v>23</v>
      </c>
      <c r="K8602">
        <v>20081</v>
      </c>
      <c r="L8602">
        <v>1106463.1000000001</v>
      </c>
      <c r="M8602">
        <v>55.1</v>
      </c>
      <c r="N8602" t="s">
        <v>10467</v>
      </c>
      <c r="O8602" t="s">
        <v>23224</v>
      </c>
      <c r="P8602">
        <v>0</v>
      </c>
      <c r="Q8602">
        <v>0</v>
      </c>
      <c r="R8602">
        <v>1</v>
      </c>
    </row>
    <row r="8603" spans="1:18" x14ac:dyDescent="0.25">
      <c r="A8603" t="s">
        <v>14664</v>
      </c>
      <c r="B8603">
        <v>2019</v>
      </c>
      <c r="C8603">
        <v>6</v>
      </c>
      <c r="D8603">
        <v>5</v>
      </c>
      <c r="E8603" t="s">
        <v>643</v>
      </c>
      <c r="F8603" s="1" t="s">
        <v>3205</v>
      </c>
      <c r="G8603" s="1" t="s">
        <v>3384</v>
      </c>
      <c r="H8603" s="1" t="s">
        <v>3206</v>
      </c>
      <c r="I8603" t="s">
        <v>17299</v>
      </c>
      <c r="J8603" t="s">
        <v>23</v>
      </c>
      <c r="K8603">
        <v>15500</v>
      </c>
      <c r="L8603">
        <v>764832</v>
      </c>
      <c r="M8603">
        <v>49.34</v>
      </c>
      <c r="N8603" t="s">
        <v>160</v>
      </c>
      <c r="O8603" t="s">
        <v>9452</v>
      </c>
      <c r="P8603">
        <v>0.10110188471641929</v>
      </c>
      <c r="Q8603">
        <v>0</v>
      </c>
      <c r="R8603">
        <v>2</v>
      </c>
    </row>
    <row r="8604" spans="1:18" x14ac:dyDescent="0.25">
      <c r="A8604" t="s">
        <v>15663</v>
      </c>
      <c r="B8604">
        <v>2019</v>
      </c>
      <c r="C8604">
        <v>9</v>
      </c>
      <c r="D8604">
        <v>12</v>
      </c>
      <c r="E8604" t="s">
        <v>1620</v>
      </c>
      <c r="F8604" s="1" t="s">
        <v>3205</v>
      </c>
      <c r="G8604" s="1" t="s">
        <v>3384</v>
      </c>
      <c r="H8604" s="1" t="s">
        <v>3206</v>
      </c>
      <c r="I8604" t="s">
        <v>17214</v>
      </c>
      <c r="J8604" t="s">
        <v>23</v>
      </c>
      <c r="K8604">
        <v>8568</v>
      </c>
      <c r="L8604">
        <v>424116</v>
      </c>
      <c r="M8604">
        <v>49.5</v>
      </c>
      <c r="N8604" t="s">
        <v>645</v>
      </c>
      <c r="O8604" t="s">
        <v>9450</v>
      </c>
      <c r="P8604">
        <v>9.1123449223886266E-2</v>
      </c>
      <c r="Q8604">
        <v>0</v>
      </c>
      <c r="R8604">
        <v>3</v>
      </c>
    </row>
    <row r="8605" spans="1:18" x14ac:dyDescent="0.25">
      <c r="A8605" t="s">
        <v>8753</v>
      </c>
      <c r="B8605">
        <v>2018</v>
      </c>
      <c r="C8605">
        <v>10</v>
      </c>
      <c r="D8605">
        <v>22</v>
      </c>
      <c r="E8605" t="s">
        <v>7310</v>
      </c>
      <c r="F8605" s="1" t="s">
        <v>5207</v>
      </c>
      <c r="G8605" s="1" t="s">
        <v>20573</v>
      </c>
      <c r="H8605" s="1" t="s">
        <v>7263</v>
      </c>
      <c r="I8605" t="s">
        <v>20785</v>
      </c>
      <c r="J8605" t="s">
        <v>23</v>
      </c>
      <c r="K8605">
        <v>195</v>
      </c>
      <c r="L8605">
        <v>30909.55</v>
      </c>
      <c r="M8605">
        <v>158.51</v>
      </c>
      <c r="N8605" t="s">
        <v>7263</v>
      </c>
      <c r="O8605" t="s">
        <v>23274</v>
      </c>
      <c r="P8605">
        <v>0</v>
      </c>
      <c r="Q8605">
        <v>0</v>
      </c>
      <c r="R8605">
        <v>4</v>
      </c>
    </row>
    <row r="8606" spans="1:18" x14ac:dyDescent="0.25">
      <c r="A8606" t="s">
        <v>8753</v>
      </c>
      <c r="B8606">
        <v>2018</v>
      </c>
      <c r="C8606">
        <v>10</v>
      </c>
      <c r="D8606">
        <v>22</v>
      </c>
      <c r="E8606" t="s">
        <v>7310</v>
      </c>
      <c r="F8606" s="1" t="s">
        <v>5207</v>
      </c>
      <c r="G8606" s="1" t="s">
        <v>20573</v>
      </c>
      <c r="H8606" s="1" t="s">
        <v>7263</v>
      </c>
      <c r="I8606" t="s">
        <v>6119</v>
      </c>
      <c r="J8606" t="s">
        <v>23</v>
      </c>
      <c r="K8606">
        <v>138</v>
      </c>
      <c r="L8606">
        <v>21874.45</v>
      </c>
      <c r="M8606">
        <v>158.51</v>
      </c>
      <c r="N8606" t="s">
        <v>9057</v>
      </c>
      <c r="O8606" t="s">
        <v>9789</v>
      </c>
      <c r="P8606">
        <v>0</v>
      </c>
      <c r="Q8606">
        <v>0</v>
      </c>
      <c r="R8606">
        <v>4</v>
      </c>
    </row>
    <row r="8607" spans="1:18" x14ac:dyDescent="0.25">
      <c r="A8607" t="s">
        <v>8753</v>
      </c>
      <c r="B8607">
        <v>2018</v>
      </c>
      <c r="C8607">
        <v>10</v>
      </c>
      <c r="D8607">
        <v>22</v>
      </c>
      <c r="E8607" t="s">
        <v>7310</v>
      </c>
      <c r="F8607" s="1" t="s">
        <v>5207</v>
      </c>
      <c r="G8607" s="1" t="s">
        <v>20573</v>
      </c>
      <c r="H8607" s="1" t="s">
        <v>7263</v>
      </c>
      <c r="I8607" t="s">
        <v>20823</v>
      </c>
      <c r="J8607" t="s">
        <v>23</v>
      </c>
      <c r="K8607">
        <v>155</v>
      </c>
      <c r="L8607">
        <v>24877.5</v>
      </c>
      <c r="M8607">
        <v>160.5</v>
      </c>
      <c r="N8607" t="s">
        <v>7263</v>
      </c>
      <c r="O8607" t="s">
        <v>23274</v>
      </c>
      <c r="P8607">
        <v>0</v>
      </c>
      <c r="Q8607">
        <v>0</v>
      </c>
      <c r="R8607">
        <v>4</v>
      </c>
    </row>
    <row r="8608" spans="1:18" x14ac:dyDescent="0.25">
      <c r="A8608" t="s">
        <v>7660</v>
      </c>
      <c r="B8608">
        <v>2016</v>
      </c>
      <c r="C8608">
        <v>7</v>
      </c>
      <c r="D8608">
        <v>28</v>
      </c>
      <c r="E8608" t="s">
        <v>7471</v>
      </c>
      <c r="F8608" s="1" t="s">
        <v>5207</v>
      </c>
      <c r="G8608" s="1" t="s">
        <v>6745</v>
      </c>
      <c r="H8608" s="1" t="s">
        <v>7263</v>
      </c>
      <c r="I8608" t="s">
        <v>7178</v>
      </c>
      <c r="J8608" t="s">
        <v>38</v>
      </c>
      <c r="K8608">
        <v>1000</v>
      </c>
      <c r="L8608">
        <v>97000</v>
      </c>
      <c r="M8608">
        <v>97</v>
      </c>
      <c r="N8608" t="s">
        <v>7178</v>
      </c>
      <c r="O8608" t="s">
        <v>9945</v>
      </c>
      <c r="P8608">
        <v>0</v>
      </c>
      <c r="Q8608">
        <v>0</v>
      </c>
      <c r="R8608">
        <v>3</v>
      </c>
    </row>
    <row r="8609" spans="1:18" x14ac:dyDescent="0.25">
      <c r="A8609" t="s">
        <v>2316</v>
      </c>
      <c r="B8609">
        <v>2018</v>
      </c>
      <c r="C8609">
        <v>3</v>
      </c>
      <c r="D8609">
        <v>22</v>
      </c>
      <c r="E8609" t="s">
        <v>226</v>
      </c>
      <c r="F8609" s="1" t="s">
        <v>3205</v>
      </c>
      <c r="G8609" s="1" t="s">
        <v>3863</v>
      </c>
      <c r="H8609" s="1" t="s">
        <v>3206</v>
      </c>
      <c r="I8609" t="s">
        <v>18995</v>
      </c>
      <c r="J8609" t="s">
        <v>23</v>
      </c>
      <c r="K8609">
        <v>21230</v>
      </c>
      <c r="L8609">
        <v>1061500</v>
      </c>
      <c r="M8609">
        <v>50</v>
      </c>
      <c r="N8609" t="s">
        <v>9347</v>
      </c>
      <c r="O8609" t="s">
        <v>9542</v>
      </c>
      <c r="P8609">
        <v>8.0289698840596724E-2</v>
      </c>
      <c r="Q8609">
        <v>0</v>
      </c>
      <c r="R8609">
        <v>1</v>
      </c>
    </row>
    <row r="8610" spans="1:18" x14ac:dyDescent="0.25">
      <c r="A8610" t="s">
        <v>839</v>
      </c>
      <c r="B8610">
        <v>2016</v>
      </c>
      <c r="C8610">
        <v>4</v>
      </c>
      <c r="D8610">
        <v>27</v>
      </c>
      <c r="E8610" t="s">
        <v>92</v>
      </c>
      <c r="F8610" s="1" t="s">
        <v>3205</v>
      </c>
      <c r="G8610" s="1" t="s">
        <v>18746</v>
      </c>
      <c r="H8610" s="1" t="s">
        <v>3206</v>
      </c>
      <c r="I8610" t="s">
        <v>18903</v>
      </c>
      <c r="J8610" t="s">
        <v>23</v>
      </c>
      <c r="K8610">
        <v>1295</v>
      </c>
      <c r="L8610">
        <v>63714.01</v>
      </c>
      <c r="M8610">
        <v>49.2</v>
      </c>
      <c r="N8610" t="s">
        <v>21993</v>
      </c>
      <c r="O8610" t="s">
        <v>23246</v>
      </c>
      <c r="P8610">
        <v>0</v>
      </c>
      <c r="Q8610">
        <v>0</v>
      </c>
      <c r="R8610">
        <v>2</v>
      </c>
    </row>
    <row r="8611" spans="1:18" x14ac:dyDescent="0.25">
      <c r="A8611" t="s">
        <v>839</v>
      </c>
      <c r="B8611">
        <v>2016</v>
      </c>
      <c r="C8611">
        <v>4</v>
      </c>
      <c r="D8611">
        <v>27</v>
      </c>
      <c r="E8611" t="s">
        <v>92</v>
      </c>
      <c r="F8611" s="1" t="s">
        <v>3205</v>
      </c>
      <c r="G8611" s="1" t="s">
        <v>3863</v>
      </c>
      <c r="H8611" s="1" t="s">
        <v>3206</v>
      </c>
      <c r="I8611" t="s">
        <v>19613</v>
      </c>
      <c r="J8611" t="s">
        <v>23</v>
      </c>
      <c r="K8611">
        <v>25405</v>
      </c>
      <c r="L8611">
        <v>917120.5</v>
      </c>
      <c r="M8611">
        <v>36.1</v>
      </c>
      <c r="N8611" t="s">
        <v>9331</v>
      </c>
      <c r="O8611" t="s">
        <v>9540</v>
      </c>
      <c r="P8611">
        <v>4.2454374665687751E-2</v>
      </c>
      <c r="Q8611">
        <v>0</v>
      </c>
      <c r="R8611">
        <v>2</v>
      </c>
    </row>
    <row r="8612" spans="1:18" x14ac:dyDescent="0.25">
      <c r="A8612" t="s">
        <v>839</v>
      </c>
      <c r="B8612">
        <v>2016</v>
      </c>
      <c r="C8612">
        <v>4</v>
      </c>
      <c r="D8612">
        <v>27</v>
      </c>
      <c r="E8612" t="s">
        <v>92</v>
      </c>
      <c r="F8612" s="1" t="s">
        <v>3205</v>
      </c>
      <c r="G8612" s="1" t="s">
        <v>3863</v>
      </c>
      <c r="H8612" s="1" t="s">
        <v>3206</v>
      </c>
      <c r="I8612" t="s">
        <v>18933</v>
      </c>
      <c r="J8612" t="s">
        <v>23</v>
      </c>
      <c r="K8612">
        <v>301</v>
      </c>
      <c r="L8612">
        <v>15501.49</v>
      </c>
      <c r="M8612">
        <v>51.5</v>
      </c>
      <c r="N8612" t="s">
        <v>9312</v>
      </c>
      <c r="O8612" t="s">
        <v>9644</v>
      </c>
      <c r="P8612">
        <v>0</v>
      </c>
      <c r="Q8612">
        <v>0</v>
      </c>
      <c r="R8612">
        <v>2</v>
      </c>
    </row>
    <row r="8613" spans="1:18" x14ac:dyDescent="0.25">
      <c r="A8613" t="s">
        <v>839</v>
      </c>
      <c r="B8613">
        <v>2016</v>
      </c>
      <c r="C8613">
        <v>4</v>
      </c>
      <c r="D8613">
        <v>27</v>
      </c>
      <c r="E8613" t="s">
        <v>92</v>
      </c>
      <c r="F8613" s="1" t="s">
        <v>3205</v>
      </c>
      <c r="G8613" s="1" t="s">
        <v>3863</v>
      </c>
      <c r="H8613" s="1" t="s">
        <v>3206</v>
      </c>
      <c r="I8613" t="s">
        <v>19584</v>
      </c>
      <c r="J8613" t="s">
        <v>23</v>
      </c>
      <c r="K8613">
        <v>1000</v>
      </c>
      <c r="L8613">
        <v>36100</v>
      </c>
      <c r="M8613">
        <v>36.1</v>
      </c>
      <c r="N8613" t="s">
        <v>9330</v>
      </c>
      <c r="O8613" t="s">
        <v>9524</v>
      </c>
      <c r="P8613">
        <v>0</v>
      </c>
      <c r="Q8613">
        <v>0</v>
      </c>
      <c r="R8613">
        <v>2</v>
      </c>
    </row>
    <row r="8614" spans="1:18" x14ac:dyDescent="0.25">
      <c r="A8614" t="s">
        <v>839</v>
      </c>
      <c r="B8614">
        <v>2016</v>
      </c>
      <c r="C8614">
        <v>4</v>
      </c>
      <c r="D8614">
        <v>27</v>
      </c>
      <c r="E8614" t="s">
        <v>92</v>
      </c>
      <c r="F8614" s="1" t="s">
        <v>3205</v>
      </c>
      <c r="G8614" s="1" t="s">
        <v>3384</v>
      </c>
      <c r="H8614" s="1" t="s">
        <v>3206</v>
      </c>
      <c r="I8614" t="s">
        <v>17417</v>
      </c>
      <c r="J8614" t="s">
        <v>23</v>
      </c>
      <c r="K8614">
        <v>39994</v>
      </c>
      <c r="L8614">
        <v>1659751</v>
      </c>
      <c r="M8614">
        <v>41.5</v>
      </c>
      <c r="N8614" t="s">
        <v>228</v>
      </c>
      <c r="O8614" t="s">
        <v>9547</v>
      </c>
      <c r="P8614">
        <v>0</v>
      </c>
      <c r="Q8614">
        <v>0</v>
      </c>
      <c r="R8614">
        <v>2</v>
      </c>
    </row>
    <row r="8615" spans="1:18" x14ac:dyDescent="0.25">
      <c r="A8615" t="s">
        <v>15801</v>
      </c>
      <c r="B8615">
        <v>2019</v>
      </c>
      <c r="C8615">
        <v>9</v>
      </c>
      <c r="D8615">
        <v>27</v>
      </c>
      <c r="E8615" t="s">
        <v>15304</v>
      </c>
      <c r="F8615" s="1" t="s">
        <v>5207</v>
      </c>
      <c r="G8615" s="1" t="s">
        <v>20931</v>
      </c>
      <c r="H8615" s="1" t="s">
        <v>7263</v>
      </c>
      <c r="I8615" t="s">
        <v>6448</v>
      </c>
      <c r="J8615" t="s">
        <v>23</v>
      </c>
      <c r="K8615">
        <v>500</v>
      </c>
      <c r="L8615">
        <v>64750</v>
      </c>
      <c r="M8615">
        <v>129.5</v>
      </c>
      <c r="N8615" t="s">
        <v>9104</v>
      </c>
      <c r="O8615" t="s">
        <v>9777</v>
      </c>
      <c r="P8615">
        <v>0</v>
      </c>
      <c r="Q8615">
        <v>0</v>
      </c>
      <c r="R8615">
        <v>3</v>
      </c>
    </row>
    <row r="8616" spans="1:18" x14ac:dyDescent="0.25">
      <c r="A8616" t="s">
        <v>8649</v>
      </c>
      <c r="B8616">
        <v>2018</v>
      </c>
      <c r="C8616">
        <v>7</v>
      </c>
      <c r="D8616">
        <v>2</v>
      </c>
      <c r="E8616" t="s">
        <v>7310</v>
      </c>
      <c r="F8616" s="1" t="s">
        <v>5207</v>
      </c>
      <c r="G8616" s="1" t="s">
        <v>21008</v>
      </c>
      <c r="H8616" s="1" t="s">
        <v>7263</v>
      </c>
      <c r="I8616" t="s">
        <v>7070</v>
      </c>
      <c r="J8616" t="s">
        <v>23</v>
      </c>
      <c r="K8616">
        <v>25</v>
      </c>
      <c r="L8616">
        <v>3782.91</v>
      </c>
      <c r="M8616">
        <v>151.32</v>
      </c>
      <c r="N8616" t="s">
        <v>9371</v>
      </c>
      <c r="O8616" t="s">
        <v>9938</v>
      </c>
      <c r="P8616">
        <v>0</v>
      </c>
      <c r="Q8616">
        <v>0</v>
      </c>
      <c r="R8616">
        <v>3</v>
      </c>
    </row>
    <row r="8617" spans="1:18" x14ac:dyDescent="0.25">
      <c r="A8617" t="s">
        <v>8649</v>
      </c>
      <c r="B8617">
        <v>2018</v>
      </c>
      <c r="C8617">
        <v>7</v>
      </c>
      <c r="D8617">
        <v>2</v>
      </c>
      <c r="E8617" t="s">
        <v>7310</v>
      </c>
      <c r="F8617" s="1" t="s">
        <v>5207</v>
      </c>
      <c r="G8617" s="1" t="s">
        <v>20931</v>
      </c>
      <c r="H8617" s="1" t="s">
        <v>7263</v>
      </c>
      <c r="I8617" t="s">
        <v>21005</v>
      </c>
      <c r="J8617" t="s">
        <v>23</v>
      </c>
      <c r="K8617">
        <v>25</v>
      </c>
      <c r="L8617">
        <v>3373</v>
      </c>
      <c r="M8617">
        <v>134.91999999999999</v>
      </c>
      <c r="N8617" t="s">
        <v>7263</v>
      </c>
      <c r="O8617" t="s">
        <v>23274</v>
      </c>
      <c r="P8617">
        <v>0</v>
      </c>
      <c r="Q8617">
        <v>0</v>
      </c>
      <c r="R8617">
        <v>3</v>
      </c>
    </row>
    <row r="8618" spans="1:18" x14ac:dyDescent="0.25">
      <c r="A8618" t="s">
        <v>8649</v>
      </c>
      <c r="B8618">
        <v>2018</v>
      </c>
      <c r="C8618">
        <v>7</v>
      </c>
      <c r="D8618">
        <v>2</v>
      </c>
      <c r="E8618" t="s">
        <v>7310</v>
      </c>
      <c r="F8618" s="1" t="s">
        <v>5207</v>
      </c>
      <c r="G8618" s="1" t="s">
        <v>21008</v>
      </c>
      <c r="H8618" s="1" t="s">
        <v>7263</v>
      </c>
      <c r="I8618" t="s">
        <v>6895</v>
      </c>
      <c r="J8618" t="s">
        <v>23</v>
      </c>
      <c r="K8618">
        <v>25</v>
      </c>
      <c r="L8618">
        <v>2909.93</v>
      </c>
      <c r="M8618">
        <v>116.4</v>
      </c>
      <c r="N8618" t="s">
        <v>9356</v>
      </c>
      <c r="O8618" t="s">
        <v>9773</v>
      </c>
      <c r="P8618">
        <v>0</v>
      </c>
      <c r="Q8618">
        <v>0</v>
      </c>
      <c r="R8618">
        <v>3</v>
      </c>
    </row>
    <row r="8619" spans="1:18" x14ac:dyDescent="0.25">
      <c r="A8619" t="s">
        <v>8649</v>
      </c>
      <c r="B8619">
        <v>2018</v>
      </c>
      <c r="C8619">
        <v>7</v>
      </c>
      <c r="D8619">
        <v>2</v>
      </c>
      <c r="E8619" t="s">
        <v>7310</v>
      </c>
      <c r="F8619" s="1" t="s">
        <v>5207</v>
      </c>
      <c r="G8619" s="1" t="s">
        <v>21008</v>
      </c>
      <c r="H8619" s="1" t="s">
        <v>7263</v>
      </c>
      <c r="I8619" t="s">
        <v>7023</v>
      </c>
      <c r="J8619" t="s">
        <v>23</v>
      </c>
      <c r="K8619">
        <v>25</v>
      </c>
      <c r="L8619">
        <v>2909.93</v>
      </c>
      <c r="M8619">
        <v>116.4</v>
      </c>
      <c r="N8619" t="s">
        <v>9365</v>
      </c>
      <c r="O8619" t="s">
        <v>9774</v>
      </c>
      <c r="P8619">
        <v>0</v>
      </c>
      <c r="Q8619">
        <v>0</v>
      </c>
      <c r="R8619">
        <v>3</v>
      </c>
    </row>
    <row r="8620" spans="1:18" x14ac:dyDescent="0.25">
      <c r="A8620" t="s">
        <v>8649</v>
      </c>
      <c r="B8620">
        <v>2018</v>
      </c>
      <c r="C8620">
        <v>7</v>
      </c>
      <c r="D8620">
        <v>2</v>
      </c>
      <c r="E8620" t="s">
        <v>7310</v>
      </c>
      <c r="F8620" s="1" t="s">
        <v>5207</v>
      </c>
      <c r="G8620" s="1" t="s">
        <v>21008</v>
      </c>
      <c r="H8620" s="1" t="s">
        <v>7263</v>
      </c>
      <c r="I8620" t="s">
        <v>21012</v>
      </c>
      <c r="J8620" t="s">
        <v>23</v>
      </c>
      <c r="K8620">
        <v>25</v>
      </c>
      <c r="L8620">
        <v>3716.78</v>
      </c>
      <c r="M8620">
        <v>148.66999999999999</v>
      </c>
      <c r="N8620" t="s">
        <v>7263</v>
      </c>
      <c r="O8620" t="s">
        <v>23274</v>
      </c>
      <c r="P8620">
        <v>0</v>
      </c>
      <c r="Q8620">
        <v>0</v>
      </c>
      <c r="R8620">
        <v>3</v>
      </c>
    </row>
    <row r="8621" spans="1:18" x14ac:dyDescent="0.25">
      <c r="A8621" t="s">
        <v>8649</v>
      </c>
      <c r="B8621">
        <v>2018</v>
      </c>
      <c r="C8621">
        <v>7</v>
      </c>
      <c r="D8621">
        <v>2</v>
      </c>
      <c r="E8621" t="s">
        <v>7310</v>
      </c>
      <c r="F8621" s="1" t="s">
        <v>5207</v>
      </c>
      <c r="G8621" s="1" t="s">
        <v>20573</v>
      </c>
      <c r="H8621" s="1" t="s">
        <v>7263</v>
      </c>
      <c r="I8621" t="s">
        <v>20595</v>
      </c>
      <c r="J8621" t="s">
        <v>23</v>
      </c>
      <c r="K8621">
        <v>25</v>
      </c>
      <c r="L8621">
        <v>3002.52</v>
      </c>
      <c r="M8621">
        <v>120.1</v>
      </c>
      <c r="N8621" t="s">
        <v>7263</v>
      </c>
      <c r="O8621" t="s">
        <v>23274</v>
      </c>
      <c r="P8621">
        <v>0</v>
      </c>
      <c r="Q8621">
        <v>0</v>
      </c>
      <c r="R8621">
        <v>3</v>
      </c>
    </row>
    <row r="8622" spans="1:18" x14ac:dyDescent="0.25">
      <c r="A8622" t="s">
        <v>8649</v>
      </c>
      <c r="B8622">
        <v>2018</v>
      </c>
      <c r="C8622">
        <v>7</v>
      </c>
      <c r="D8622">
        <v>2</v>
      </c>
      <c r="E8622" t="s">
        <v>7310</v>
      </c>
      <c r="F8622" s="1" t="s">
        <v>5207</v>
      </c>
      <c r="G8622" s="1" t="s">
        <v>20573</v>
      </c>
      <c r="H8622" s="1" t="s">
        <v>7263</v>
      </c>
      <c r="I8622" t="s">
        <v>20727</v>
      </c>
      <c r="J8622" t="s">
        <v>23</v>
      </c>
      <c r="K8622">
        <v>25</v>
      </c>
      <c r="L8622">
        <v>3174.47</v>
      </c>
      <c r="M8622">
        <v>126.98</v>
      </c>
      <c r="N8622" t="s">
        <v>7263</v>
      </c>
      <c r="O8622" t="s">
        <v>23274</v>
      </c>
      <c r="P8622">
        <v>0</v>
      </c>
      <c r="Q8622">
        <v>0</v>
      </c>
      <c r="R8622">
        <v>3</v>
      </c>
    </row>
    <row r="8623" spans="1:18" x14ac:dyDescent="0.25">
      <c r="A8623" t="s">
        <v>8649</v>
      </c>
      <c r="B8623">
        <v>2018</v>
      </c>
      <c r="C8623">
        <v>7</v>
      </c>
      <c r="D8623">
        <v>2</v>
      </c>
      <c r="E8623" t="s">
        <v>7310</v>
      </c>
      <c r="F8623" s="1" t="s">
        <v>5207</v>
      </c>
      <c r="G8623" s="1" t="s">
        <v>20573</v>
      </c>
      <c r="H8623" s="1" t="s">
        <v>7263</v>
      </c>
      <c r="I8623" t="s">
        <v>20834</v>
      </c>
      <c r="J8623" t="s">
        <v>23</v>
      </c>
      <c r="K8623">
        <v>60</v>
      </c>
      <c r="L8623">
        <v>9180</v>
      </c>
      <c r="M8623">
        <v>153</v>
      </c>
      <c r="N8623" t="s">
        <v>9062</v>
      </c>
      <c r="O8623" t="s">
        <v>9456</v>
      </c>
      <c r="P8623">
        <v>0</v>
      </c>
      <c r="Q8623">
        <v>5.8534472775055225E-2</v>
      </c>
      <c r="R8623">
        <v>3</v>
      </c>
    </row>
    <row r="8624" spans="1:18" x14ac:dyDescent="0.25">
      <c r="A8624" t="s">
        <v>8649</v>
      </c>
      <c r="B8624">
        <v>2018</v>
      </c>
      <c r="C8624">
        <v>7</v>
      </c>
      <c r="D8624">
        <v>2</v>
      </c>
      <c r="E8624" t="s">
        <v>7310</v>
      </c>
      <c r="F8624" s="1" t="s">
        <v>5207</v>
      </c>
      <c r="G8624" s="1" t="s">
        <v>20931</v>
      </c>
      <c r="H8624" s="1" t="s">
        <v>7263</v>
      </c>
      <c r="I8624" t="s">
        <v>20935</v>
      </c>
      <c r="J8624" t="s">
        <v>23</v>
      </c>
      <c r="K8624">
        <v>25</v>
      </c>
      <c r="L8624">
        <v>2962.84</v>
      </c>
      <c r="M8624">
        <v>118.51</v>
      </c>
      <c r="N8624" t="s">
        <v>7263</v>
      </c>
      <c r="O8624" t="s">
        <v>23274</v>
      </c>
      <c r="P8624">
        <v>0</v>
      </c>
      <c r="Q8624">
        <v>0</v>
      </c>
      <c r="R8624">
        <v>3</v>
      </c>
    </row>
    <row r="8625" spans="1:18" x14ac:dyDescent="0.25">
      <c r="A8625" t="s">
        <v>8649</v>
      </c>
      <c r="B8625">
        <v>2018</v>
      </c>
      <c r="C8625">
        <v>7</v>
      </c>
      <c r="D8625">
        <v>2</v>
      </c>
      <c r="E8625" t="s">
        <v>7310</v>
      </c>
      <c r="F8625" s="1" t="s">
        <v>5207</v>
      </c>
      <c r="G8625" s="1" t="s">
        <v>20931</v>
      </c>
      <c r="H8625" s="1" t="s">
        <v>7263</v>
      </c>
      <c r="I8625" t="s">
        <v>20969</v>
      </c>
      <c r="J8625" t="s">
        <v>23</v>
      </c>
      <c r="K8625">
        <v>25</v>
      </c>
      <c r="L8625">
        <v>3888.73</v>
      </c>
      <c r="M8625">
        <v>155.55000000000001</v>
      </c>
      <c r="N8625" t="s">
        <v>9108</v>
      </c>
      <c r="O8625" t="s">
        <v>9458</v>
      </c>
      <c r="P8625">
        <v>0</v>
      </c>
      <c r="Q8625">
        <v>5.5249692175779658E-2</v>
      </c>
      <c r="R8625">
        <v>3</v>
      </c>
    </row>
    <row r="8626" spans="1:18" x14ac:dyDescent="0.25">
      <c r="A8626" t="s">
        <v>8649</v>
      </c>
      <c r="B8626">
        <v>2018</v>
      </c>
      <c r="C8626">
        <v>7</v>
      </c>
      <c r="D8626">
        <v>2</v>
      </c>
      <c r="E8626" t="s">
        <v>7310</v>
      </c>
      <c r="F8626" s="1" t="s">
        <v>5207</v>
      </c>
      <c r="G8626" s="1" t="s">
        <v>20931</v>
      </c>
      <c r="H8626" s="1" t="s">
        <v>7263</v>
      </c>
      <c r="I8626" t="s">
        <v>20959</v>
      </c>
      <c r="J8626" t="s">
        <v>23</v>
      </c>
      <c r="K8626">
        <v>25</v>
      </c>
      <c r="L8626">
        <v>3915.18</v>
      </c>
      <c r="M8626">
        <v>156.61000000000001</v>
      </c>
      <c r="N8626" t="s">
        <v>9106</v>
      </c>
      <c r="O8626" t="s">
        <v>9459</v>
      </c>
      <c r="P8626">
        <v>0</v>
      </c>
      <c r="Q8626">
        <v>5.3850305373165194E-2</v>
      </c>
      <c r="R8626">
        <v>3</v>
      </c>
    </row>
    <row r="8627" spans="1:18" x14ac:dyDescent="0.25">
      <c r="A8627" t="s">
        <v>8649</v>
      </c>
      <c r="B8627">
        <v>2018</v>
      </c>
      <c r="C8627">
        <v>7</v>
      </c>
      <c r="D8627">
        <v>2</v>
      </c>
      <c r="E8627" t="s">
        <v>7310</v>
      </c>
      <c r="F8627" s="1" t="s">
        <v>5207</v>
      </c>
      <c r="G8627" s="1" t="s">
        <v>20931</v>
      </c>
      <c r="H8627" s="1" t="s">
        <v>7263</v>
      </c>
      <c r="I8627" t="s">
        <v>20982</v>
      </c>
      <c r="J8627" t="s">
        <v>23</v>
      </c>
      <c r="K8627">
        <v>55</v>
      </c>
      <c r="L8627">
        <v>9253.58</v>
      </c>
      <c r="M8627">
        <v>168.25</v>
      </c>
      <c r="N8627" t="s">
        <v>9110</v>
      </c>
      <c r="O8627" t="s">
        <v>9461</v>
      </c>
      <c r="P8627">
        <v>0</v>
      </c>
      <c r="Q8627">
        <v>5.1453052842904301E-2</v>
      </c>
      <c r="R8627">
        <v>3</v>
      </c>
    </row>
    <row r="8628" spans="1:18" x14ac:dyDescent="0.25">
      <c r="A8628" t="s">
        <v>8649</v>
      </c>
      <c r="B8628">
        <v>2018</v>
      </c>
      <c r="C8628">
        <v>7</v>
      </c>
      <c r="D8628">
        <v>2</v>
      </c>
      <c r="E8628" t="s">
        <v>7310</v>
      </c>
      <c r="F8628" s="1" t="s">
        <v>5207</v>
      </c>
      <c r="G8628" s="1" t="s">
        <v>20573</v>
      </c>
      <c r="H8628" s="1" t="s">
        <v>7263</v>
      </c>
      <c r="I8628" t="s">
        <v>20756</v>
      </c>
      <c r="J8628" t="s">
        <v>23</v>
      </c>
      <c r="K8628">
        <v>35</v>
      </c>
      <c r="L8628">
        <v>5370.14</v>
      </c>
      <c r="M8628">
        <v>153.43</v>
      </c>
      <c r="N8628" t="s">
        <v>7263</v>
      </c>
      <c r="O8628" t="s">
        <v>23274</v>
      </c>
      <c r="P8628">
        <v>0</v>
      </c>
      <c r="Q8628">
        <v>0</v>
      </c>
      <c r="R8628">
        <v>3</v>
      </c>
    </row>
    <row r="8629" spans="1:18" x14ac:dyDescent="0.25">
      <c r="A8629" t="s">
        <v>8649</v>
      </c>
      <c r="B8629">
        <v>2018</v>
      </c>
      <c r="C8629">
        <v>7</v>
      </c>
      <c r="D8629">
        <v>2</v>
      </c>
      <c r="E8629" t="s">
        <v>7310</v>
      </c>
      <c r="F8629" s="1" t="s">
        <v>5207</v>
      </c>
      <c r="G8629" s="1" t="s">
        <v>21008</v>
      </c>
      <c r="H8629" s="1" t="s">
        <v>7263</v>
      </c>
      <c r="I8629" t="s">
        <v>6886</v>
      </c>
      <c r="J8629" t="s">
        <v>23</v>
      </c>
      <c r="K8629">
        <v>25</v>
      </c>
      <c r="L8629">
        <v>3782.91</v>
      </c>
      <c r="M8629">
        <v>151.32</v>
      </c>
      <c r="N8629" t="s">
        <v>9355</v>
      </c>
      <c r="O8629" t="s">
        <v>9886</v>
      </c>
      <c r="P8629">
        <v>0</v>
      </c>
      <c r="Q8629">
        <v>0</v>
      </c>
      <c r="R8629">
        <v>3</v>
      </c>
    </row>
    <row r="8630" spans="1:18" x14ac:dyDescent="0.25">
      <c r="A8630" t="s">
        <v>8649</v>
      </c>
      <c r="B8630">
        <v>2018</v>
      </c>
      <c r="C8630">
        <v>7</v>
      </c>
      <c r="D8630">
        <v>2</v>
      </c>
      <c r="E8630" t="s">
        <v>7310</v>
      </c>
      <c r="F8630" s="1" t="s">
        <v>5207</v>
      </c>
      <c r="G8630" s="1" t="s">
        <v>20573</v>
      </c>
      <c r="H8630" s="1" t="s">
        <v>7263</v>
      </c>
      <c r="I8630" t="s">
        <v>20781</v>
      </c>
      <c r="J8630" t="s">
        <v>23</v>
      </c>
      <c r="K8630">
        <v>25</v>
      </c>
      <c r="L8630">
        <v>3214.28</v>
      </c>
      <c r="M8630">
        <v>128.57</v>
      </c>
      <c r="N8630" t="s">
        <v>7263</v>
      </c>
      <c r="O8630" t="s">
        <v>23274</v>
      </c>
      <c r="P8630">
        <v>0</v>
      </c>
      <c r="Q8630">
        <v>0</v>
      </c>
      <c r="R8630">
        <v>3</v>
      </c>
    </row>
    <row r="8631" spans="1:18" x14ac:dyDescent="0.25">
      <c r="A8631" t="s">
        <v>8649</v>
      </c>
      <c r="B8631">
        <v>2018</v>
      </c>
      <c r="C8631">
        <v>7</v>
      </c>
      <c r="D8631">
        <v>2</v>
      </c>
      <c r="E8631" t="s">
        <v>7310</v>
      </c>
      <c r="F8631" s="1" t="s">
        <v>5207</v>
      </c>
      <c r="G8631" s="1" t="s">
        <v>21008</v>
      </c>
      <c r="H8631" s="1" t="s">
        <v>7263</v>
      </c>
      <c r="I8631" t="s">
        <v>21025</v>
      </c>
      <c r="J8631" t="s">
        <v>23</v>
      </c>
      <c r="K8631">
        <v>25</v>
      </c>
      <c r="L8631">
        <v>2909.93</v>
      </c>
      <c r="M8631">
        <v>116.4</v>
      </c>
      <c r="N8631" t="s">
        <v>7263</v>
      </c>
      <c r="O8631" t="s">
        <v>23274</v>
      </c>
      <c r="P8631">
        <v>0</v>
      </c>
      <c r="Q8631">
        <v>0</v>
      </c>
      <c r="R8631">
        <v>3</v>
      </c>
    </row>
    <row r="8632" spans="1:18" x14ac:dyDescent="0.25">
      <c r="A8632" t="s">
        <v>8649</v>
      </c>
      <c r="B8632">
        <v>2018</v>
      </c>
      <c r="C8632">
        <v>7</v>
      </c>
      <c r="D8632">
        <v>2</v>
      </c>
      <c r="E8632" t="s">
        <v>7310</v>
      </c>
      <c r="F8632" s="1" t="s">
        <v>5207</v>
      </c>
      <c r="G8632" s="1" t="s">
        <v>21008</v>
      </c>
      <c r="H8632" s="1" t="s">
        <v>7263</v>
      </c>
      <c r="I8632" t="s">
        <v>21026</v>
      </c>
      <c r="J8632" t="s">
        <v>23</v>
      </c>
      <c r="K8632">
        <v>25</v>
      </c>
      <c r="L8632">
        <v>3300</v>
      </c>
      <c r="M8632">
        <v>132</v>
      </c>
      <c r="N8632" t="s">
        <v>7263</v>
      </c>
      <c r="O8632" t="s">
        <v>23274</v>
      </c>
      <c r="P8632">
        <v>0</v>
      </c>
      <c r="Q8632">
        <v>0</v>
      </c>
      <c r="R8632">
        <v>3</v>
      </c>
    </row>
    <row r="8633" spans="1:18" x14ac:dyDescent="0.25">
      <c r="A8633" t="s">
        <v>8360</v>
      </c>
      <c r="B8633">
        <v>2018</v>
      </c>
      <c r="C8633">
        <v>2</v>
      </c>
      <c r="D8633">
        <v>9</v>
      </c>
      <c r="E8633" t="s">
        <v>8346</v>
      </c>
      <c r="F8633" s="1" t="s">
        <v>9480</v>
      </c>
      <c r="G8633" s="1" t="s">
        <v>9480</v>
      </c>
      <c r="H8633" s="1" t="s">
        <v>9480</v>
      </c>
      <c r="I8633" t="s">
        <v>8361</v>
      </c>
      <c r="J8633" t="s">
        <v>7341</v>
      </c>
      <c r="K8633">
        <v>5</v>
      </c>
      <c r="L8633">
        <v>367.22</v>
      </c>
      <c r="M8633">
        <v>73.44</v>
      </c>
      <c r="N8633" t="e">
        <v>#N/A</v>
      </c>
      <c r="O8633" t="e">
        <v>#N/A</v>
      </c>
      <c r="P8633">
        <v>0</v>
      </c>
      <c r="Q8633">
        <v>0</v>
      </c>
      <c r="R8633">
        <v>1</v>
      </c>
    </row>
    <row r="8634" spans="1:18" x14ac:dyDescent="0.25">
      <c r="A8634" t="s">
        <v>8360</v>
      </c>
      <c r="B8634">
        <v>2018</v>
      </c>
      <c r="C8634">
        <v>2</v>
      </c>
      <c r="D8634">
        <v>9</v>
      </c>
      <c r="E8634" t="s">
        <v>8346</v>
      </c>
      <c r="F8634" s="1" t="s">
        <v>9480</v>
      </c>
      <c r="G8634" s="1" t="s">
        <v>9480</v>
      </c>
      <c r="H8634" s="1" t="s">
        <v>9480</v>
      </c>
      <c r="I8634" t="s">
        <v>8362</v>
      </c>
      <c r="J8634" t="s">
        <v>7341</v>
      </c>
      <c r="K8634">
        <v>9</v>
      </c>
      <c r="L8634">
        <v>1091.21</v>
      </c>
      <c r="M8634">
        <v>121.25</v>
      </c>
      <c r="N8634" t="e">
        <v>#N/A</v>
      </c>
      <c r="O8634" t="e">
        <v>#N/A</v>
      </c>
      <c r="P8634">
        <v>0</v>
      </c>
      <c r="Q8634">
        <v>0</v>
      </c>
      <c r="R8634">
        <v>1</v>
      </c>
    </row>
    <row r="8635" spans="1:18" x14ac:dyDescent="0.25">
      <c r="A8635" t="s">
        <v>8360</v>
      </c>
      <c r="B8635">
        <v>2018</v>
      </c>
      <c r="C8635">
        <v>2</v>
      </c>
      <c r="D8635">
        <v>9</v>
      </c>
      <c r="E8635" t="s">
        <v>8346</v>
      </c>
      <c r="F8635" s="1" t="s">
        <v>9480</v>
      </c>
      <c r="G8635" s="1" t="s">
        <v>9480</v>
      </c>
      <c r="H8635" s="1" t="s">
        <v>9480</v>
      </c>
      <c r="I8635" t="s">
        <v>8363</v>
      </c>
      <c r="J8635" t="s">
        <v>38</v>
      </c>
      <c r="K8635">
        <v>1</v>
      </c>
      <c r="L8635">
        <v>2353.9699999999998</v>
      </c>
      <c r="M8635">
        <v>2353.9699999999998</v>
      </c>
      <c r="N8635" t="e">
        <v>#N/A</v>
      </c>
      <c r="O8635" t="e">
        <v>#N/A</v>
      </c>
      <c r="P8635">
        <v>0</v>
      </c>
      <c r="Q8635">
        <v>0</v>
      </c>
      <c r="R8635">
        <v>1</v>
      </c>
    </row>
    <row r="8636" spans="1:18" x14ac:dyDescent="0.25">
      <c r="A8636" t="s">
        <v>8360</v>
      </c>
      <c r="B8636">
        <v>2018</v>
      </c>
      <c r="C8636">
        <v>2</v>
      </c>
      <c r="D8636">
        <v>9</v>
      </c>
      <c r="E8636" t="s">
        <v>8346</v>
      </c>
      <c r="F8636" s="1" t="s">
        <v>9480</v>
      </c>
      <c r="G8636" s="1" t="s">
        <v>9480</v>
      </c>
      <c r="H8636" s="1" t="s">
        <v>9480</v>
      </c>
      <c r="I8636" t="s">
        <v>8364</v>
      </c>
      <c r="J8636" t="s">
        <v>7341</v>
      </c>
      <c r="K8636">
        <v>5</v>
      </c>
      <c r="L8636">
        <v>241.43</v>
      </c>
      <c r="M8636">
        <v>48.29</v>
      </c>
      <c r="N8636" t="e">
        <v>#N/A</v>
      </c>
      <c r="O8636" t="e">
        <v>#N/A</v>
      </c>
      <c r="P8636">
        <v>0</v>
      </c>
      <c r="Q8636">
        <v>0</v>
      </c>
      <c r="R8636">
        <v>1</v>
      </c>
    </row>
    <row r="8637" spans="1:18" x14ac:dyDescent="0.25">
      <c r="A8637" t="s">
        <v>8360</v>
      </c>
      <c r="B8637">
        <v>2018</v>
      </c>
      <c r="C8637">
        <v>2</v>
      </c>
      <c r="D8637">
        <v>9</v>
      </c>
      <c r="E8637" t="s">
        <v>8346</v>
      </c>
      <c r="F8637" s="1" t="s">
        <v>9480</v>
      </c>
      <c r="G8637" s="1" t="s">
        <v>9480</v>
      </c>
      <c r="H8637" s="1" t="s">
        <v>9480</v>
      </c>
      <c r="I8637" t="s">
        <v>7411</v>
      </c>
      <c r="J8637" t="s">
        <v>38</v>
      </c>
      <c r="K8637">
        <v>26</v>
      </c>
      <c r="L8637">
        <v>4227.3999999999996</v>
      </c>
      <c r="M8637">
        <v>162.59</v>
      </c>
      <c r="N8637" t="e">
        <v>#N/A</v>
      </c>
      <c r="O8637" t="e">
        <v>#N/A</v>
      </c>
      <c r="P8637">
        <v>0</v>
      </c>
      <c r="Q8637">
        <v>0</v>
      </c>
      <c r="R8637">
        <v>1</v>
      </c>
    </row>
    <row r="8638" spans="1:18" x14ac:dyDescent="0.25">
      <c r="A8638" t="s">
        <v>8360</v>
      </c>
      <c r="B8638">
        <v>2018</v>
      </c>
      <c r="C8638">
        <v>2</v>
      </c>
      <c r="D8638">
        <v>9</v>
      </c>
      <c r="E8638" t="s">
        <v>8346</v>
      </c>
      <c r="F8638" s="1" t="s">
        <v>5207</v>
      </c>
      <c r="G8638" s="1" t="s">
        <v>21109</v>
      </c>
      <c r="H8638" s="1" t="s">
        <v>7263</v>
      </c>
      <c r="I8638" t="s">
        <v>6773</v>
      </c>
      <c r="J8638" t="s">
        <v>7341</v>
      </c>
      <c r="K8638">
        <v>1</v>
      </c>
      <c r="L8638">
        <v>82.98</v>
      </c>
      <c r="M8638">
        <v>82.98</v>
      </c>
      <c r="N8638" t="s">
        <v>8890</v>
      </c>
      <c r="O8638" t="s">
        <v>9852</v>
      </c>
      <c r="P8638">
        <v>0</v>
      </c>
      <c r="Q8638">
        <v>0</v>
      </c>
      <c r="R8638">
        <v>1</v>
      </c>
    </row>
    <row r="8639" spans="1:18" x14ac:dyDescent="0.25">
      <c r="A8639" t="s">
        <v>8360</v>
      </c>
      <c r="B8639">
        <v>2018</v>
      </c>
      <c r="C8639">
        <v>2</v>
      </c>
      <c r="D8639">
        <v>9</v>
      </c>
      <c r="E8639" t="s">
        <v>8346</v>
      </c>
      <c r="F8639" s="1" t="s">
        <v>9480</v>
      </c>
      <c r="G8639" s="1" t="s">
        <v>9480</v>
      </c>
      <c r="H8639" s="1" t="s">
        <v>9480</v>
      </c>
      <c r="I8639" t="s">
        <v>8356</v>
      </c>
      <c r="J8639" t="s">
        <v>38</v>
      </c>
      <c r="K8639">
        <v>1</v>
      </c>
      <c r="L8639">
        <v>79.83</v>
      </c>
      <c r="M8639">
        <v>79.83</v>
      </c>
      <c r="N8639" t="e">
        <v>#N/A</v>
      </c>
      <c r="O8639" t="e">
        <v>#N/A</v>
      </c>
      <c r="P8639">
        <v>0</v>
      </c>
      <c r="Q8639">
        <v>0</v>
      </c>
      <c r="R8639">
        <v>1</v>
      </c>
    </row>
    <row r="8640" spans="1:18" x14ac:dyDescent="0.25">
      <c r="A8640" t="s">
        <v>8360</v>
      </c>
      <c r="B8640">
        <v>2018</v>
      </c>
      <c r="C8640">
        <v>2</v>
      </c>
      <c r="D8640">
        <v>9</v>
      </c>
      <c r="E8640" t="s">
        <v>8346</v>
      </c>
      <c r="F8640" s="1" t="s">
        <v>9480</v>
      </c>
      <c r="G8640" s="1" t="s">
        <v>9480</v>
      </c>
      <c r="H8640" s="1" t="s">
        <v>9480</v>
      </c>
      <c r="I8640" t="s">
        <v>7353</v>
      </c>
      <c r="J8640" t="s">
        <v>38</v>
      </c>
      <c r="K8640">
        <v>2</v>
      </c>
      <c r="L8640">
        <v>74.08</v>
      </c>
      <c r="M8640">
        <v>37.04</v>
      </c>
      <c r="N8640" t="e">
        <v>#N/A</v>
      </c>
      <c r="O8640" t="e">
        <v>#N/A</v>
      </c>
      <c r="P8640">
        <v>0</v>
      </c>
      <c r="Q8640">
        <v>0</v>
      </c>
      <c r="R8640">
        <v>1</v>
      </c>
    </row>
    <row r="8641" spans="1:18" x14ac:dyDescent="0.25">
      <c r="A8641" t="s">
        <v>8360</v>
      </c>
      <c r="B8641">
        <v>2018</v>
      </c>
      <c r="C8641">
        <v>2</v>
      </c>
      <c r="D8641">
        <v>9</v>
      </c>
      <c r="E8641" t="s">
        <v>8346</v>
      </c>
      <c r="F8641" s="1" t="s">
        <v>9480</v>
      </c>
      <c r="G8641" s="1" t="s">
        <v>9480</v>
      </c>
      <c r="H8641" s="1" t="s">
        <v>9480</v>
      </c>
      <c r="I8641" t="s">
        <v>7353</v>
      </c>
      <c r="J8641" t="s">
        <v>38</v>
      </c>
      <c r="K8641">
        <v>2</v>
      </c>
      <c r="L8641">
        <v>65.510000000000005</v>
      </c>
      <c r="M8641">
        <v>32.76</v>
      </c>
      <c r="N8641" t="e">
        <v>#N/A</v>
      </c>
      <c r="O8641" t="e">
        <v>#N/A</v>
      </c>
      <c r="P8641">
        <v>0</v>
      </c>
      <c r="Q8641">
        <v>0</v>
      </c>
      <c r="R8641">
        <v>1</v>
      </c>
    </row>
    <row r="8642" spans="1:18" x14ac:dyDescent="0.25">
      <c r="A8642" t="s">
        <v>8360</v>
      </c>
      <c r="B8642">
        <v>2018</v>
      </c>
      <c r="C8642">
        <v>2</v>
      </c>
      <c r="D8642">
        <v>9</v>
      </c>
      <c r="E8642" t="s">
        <v>8346</v>
      </c>
      <c r="F8642" s="1" t="s">
        <v>5207</v>
      </c>
      <c r="G8642" s="1" t="s">
        <v>21109</v>
      </c>
      <c r="H8642" s="1" t="s">
        <v>7263</v>
      </c>
      <c r="I8642" t="s">
        <v>6757</v>
      </c>
      <c r="J8642" t="s">
        <v>7341</v>
      </c>
      <c r="K8642">
        <v>5</v>
      </c>
      <c r="L8642">
        <v>265.14999999999998</v>
      </c>
      <c r="M8642">
        <v>53.03</v>
      </c>
      <c r="N8642" t="s">
        <v>8885</v>
      </c>
      <c r="O8642" t="s">
        <v>9882</v>
      </c>
      <c r="P8642">
        <v>0</v>
      </c>
      <c r="Q8642">
        <v>0</v>
      </c>
      <c r="R8642">
        <v>1</v>
      </c>
    </row>
    <row r="8643" spans="1:18" x14ac:dyDescent="0.25">
      <c r="A8643" t="s">
        <v>8360</v>
      </c>
      <c r="B8643">
        <v>2018</v>
      </c>
      <c r="C8643">
        <v>2</v>
      </c>
      <c r="D8643">
        <v>9</v>
      </c>
      <c r="E8643" t="s">
        <v>8346</v>
      </c>
      <c r="F8643" s="1" t="s">
        <v>9480</v>
      </c>
      <c r="G8643" s="1" t="s">
        <v>9480</v>
      </c>
      <c r="H8643" s="1" t="s">
        <v>9480</v>
      </c>
      <c r="I8643" t="s">
        <v>7415</v>
      </c>
      <c r="J8643" t="s">
        <v>38</v>
      </c>
      <c r="K8643">
        <v>1</v>
      </c>
      <c r="L8643">
        <v>127.84</v>
      </c>
      <c r="M8643">
        <v>127.84</v>
      </c>
      <c r="N8643" t="e">
        <v>#N/A</v>
      </c>
      <c r="O8643" t="e">
        <v>#N/A</v>
      </c>
      <c r="P8643">
        <v>0</v>
      </c>
      <c r="Q8643">
        <v>0</v>
      </c>
      <c r="R8643">
        <v>1</v>
      </c>
    </row>
    <row r="8644" spans="1:18" x14ac:dyDescent="0.25">
      <c r="A8644" t="s">
        <v>8360</v>
      </c>
      <c r="B8644">
        <v>2018</v>
      </c>
      <c r="C8644">
        <v>2</v>
      </c>
      <c r="D8644">
        <v>9</v>
      </c>
      <c r="E8644" t="s">
        <v>8346</v>
      </c>
      <c r="F8644" s="1" t="s">
        <v>9480</v>
      </c>
      <c r="G8644" s="1" t="s">
        <v>9480</v>
      </c>
      <c r="H8644" s="1" t="s">
        <v>9480</v>
      </c>
      <c r="I8644" t="s">
        <v>7419</v>
      </c>
      <c r="J8644" t="s">
        <v>38</v>
      </c>
      <c r="K8644">
        <v>12</v>
      </c>
      <c r="L8644">
        <v>7228.82</v>
      </c>
      <c r="M8644">
        <v>602.4</v>
      </c>
      <c r="N8644" t="e">
        <v>#N/A</v>
      </c>
      <c r="O8644" t="e">
        <v>#N/A</v>
      </c>
      <c r="P8644">
        <v>0</v>
      </c>
      <c r="Q8644">
        <v>0</v>
      </c>
      <c r="R8644">
        <v>1</v>
      </c>
    </row>
    <row r="8645" spans="1:18" x14ac:dyDescent="0.25">
      <c r="A8645" t="s">
        <v>8360</v>
      </c>
      <c r="B8645">
        <v>2018</v>
      </c>
      <c r="C8645">
        <v>2</v>
      </c>
      <c r="D8645">
        <v>9</v>
      </c>
      <c r="E8645" t="s">
        <v>8346</v>
      </c>
      <c r="F8645" s="1" t="s">
        <v>9480</v>
      </c>
      <c r="G8645" s="1" t="s">
        <v>9480</v>
      </c>
      <c r="H8645" s="1" t="s">
        <v>9480</v>
      </c>
      <c r="I8645" t="s">
        <v>7427</v>
      </c>
      <c r="J8645" t="s">
        <v>85</v>
      </c>
      <c r="K8645">
        <v>500</v>
      </c>
      <c r="L8645">
        <v>17239.8</v>
      </c>
      <c r="M8645">
        <v>34.479999999999997</v>
      </c>
      <c r="N8645" t="e">
        <v>#N/A</v>
      </c>
      <c r="O8645" t="e">
        <v>#N/A</v>
      </c>
      <c r="P8645">
        <v>0</v>
      </c>
      <c r="Q8645">
        <v>0</v>
      </c>
      <c r="R8645">
        <v>1</v>
      </c>
    </row>
    <row r="8646" spans="1:18" x14ac:dyDescent="0.25">
      <c r="A8646" t="s">
        <v>8360</v>
      </c>
      <c r="B8646">
        <v>2018</v>
      </c>
      <c r="C8646">
        <v>2</v>
      </c>
      <c r="D8646">
        <v>9</v>
      </c>
      <c r="E8646" t="s">
        <v>8346</v>
      </c>
      <c r="F8646" s="1" t="s">
        <v>9480</v>
      </c>
      <c r="G8646" s="1" t="s">
        <v>9480</v>
      </c>
      <c r="H8646" s="1" t="s">
        <v>9480</v>
      </c>
      <c r="I8646" t="s">
        <v>17009</v>
      </c>
      <c r="J8646" t="s">
        <v>38</v>
      </c>
      <c r="K8646">
        <v>1</v>
      </c>
      <c r="L8646">
        <v>84.11</v>
      </c>
      <c r="M8646">
        <v>84.11</v>
      </c>
      <c r="N8646" t="e">
        <v>#N/A</v>
      </c>
      <c r="O8646" t="e">
        <v>#N/A</v>
      </c>
      <c r="P8646">
        <v>0</v>
      </c>
      <c r="Q8646">
        <v>0</v>
      </c>
      <c r="R8646">
        <v>1</v>
      </c>
    </row>
    <row r="8647" spans="1:18" x14ac:dyDescent="0.25">
      <c r="A8647" t="s">
        <v>8360</v>
      </c>
      <c r="B8647">
        <v>2018</v>
      </c>
      <c r="C8647">
        <v>2</v>
      </c>
      <c r="D8647">
        <v>9</v>
      </c>
      <c r="E8647" t="s">
        <v>8346</v>
      </c>
      <c r="F8647" s="1" t="s">
        <v>9480</v>
      </c>
      <c r="G8647" s="1" t="s">
        <v>9480</v>
      </c>
      <c r="H8647" s="1" t="s">
        <v>9480</v>
      </c>
      <c r="I8647" t="s">
        <v>8321</v>
      </c>
      <c r="J8647" t="s">
        <v>38</v>
      </c>
      <c r="K8647">
        <v>1</v>
      </c>
      <c r="L8647">
        <v>8771.57</v>
      </c>
      <c r="M8647">
        <v>8771.57</v>
      </c>
      <c r="N8647" t="e">
        <v>#N/A</v>
      </c>
      <c r="O8647" t="e">
        <v>#N/A</v>
      </c>
      <c r="P8647">
        <v>0</v>
      </c>
      <c r="Q8647">
        <v>0</v>
      </c>
      <c r="R8647">
        <v>1</v>
      </c>
    </row>
    <row r="8648" spans="1:18" x14ac:dyDescent="0.25">
      <c r="A8648" t="s">
        <v>8360</v>
      </c>
      <c r="B8648">
        <v>2018</v>
      </c>
      <c r="C8648">
        <v>2</v>
      </c>
      <c r="D8648">
        <v>9</v>
      </c>
      <c r="E8648" t="s">
        <v>8346</v>
      </c>
      <c r="F8648" s="1" t="s">
        <v>9480</v>
      </c>
      <c r="G8648" s="1" t="s">
        <v>9480</v>
      </c>
      <c r="H8648" s="1" t="s">
        <v>9480</v>
      </c>
      <c r="I8648" t="s">
        <v>8365</v>
      </c>
      <c r="J8648" t="s">
        <v>85</v>
      </c>
      <c r="K8648">
        <v>100</v>
      </c>
      <c r="L8648">
        <v>1477.36</v>
      </c>
      <c r="M8648">
        <v>14.77</v>
      </c>
      <c r="N8648" t="e">
        <v>#N/A</v>
      </c>
      <c r="O8648" t="e">
        <v>#N/A</v>
      </c>
      <c r="P8648">
        <v>0</v>
      </c>
      <c r="Q8648">
        <v>0</v>
      </c>
      <c r="R8648">
        <v>1</v>
      </c>
    </row>
    <row r="8649" spans="1:18" x14ac:dyDescent="0.25">
      <c r="A8649" t="s">
        <v>8360</v>
      </c>
      <c r="B8649">
        <v>2018</v>
      </c>
      <c r="C8649">
        <v>2</v>
      </c>
      <c r="D8649">
        <v>9</v>
      </c>
      <c r="E8649" t="s">
        <v>8346</v>
      </c>
      <c r="F8649" s="1" t="s">
        <v>9480</v>
      </c>
      <c r="G8649" s="1" t="s">
        <v>9480</v>
      </c>
      <c r="H8649" s="1" t="s">
        <v>9480</v>
      </c>
      <c r="I8649" t="s">
        <v>8322</v>
      </c>
      <c r="J8649" t="s">
        <v>38</v>
      </c>
      <c r="K8649">
        <v>2</v>
      </c>
      <c r="L8649">
        <v>13924</v>
      </c>
      <c r="M8649">
        <v>6962</v>
      </c>
      <c r="N8649" t="e">
        <v>#N/A</v>
      </c>
      <c r="O8649" t="e">
        <v>#N/A</v>
      </c>
      <c r="P8649">
        <v>0</v>
      </c>
      <c r="Q8649">
        <v>0</v>
      </c>
      <c r="R8649">
        <v>1</v>
      </c>
    </row>
    <row r="8650" spans="1:18" x14ac:dyDescent="0.25">
      <c r="A8650" t="s">
        <v>8360</v>
      </c>
      <c r="B8650">
        <v>2018</v>
      </c>
      <c r="C8650">
        <v>2</v>
      </c>
      <c r="D8650">
        <v>9</v>
      </c>
      <c r="E8650" t="s">
        <v>8346</v>
      </c>
      <c r="F8650" s="1" t="s">
        <v>9480</v>
      </c>
      <c r="G8650" s="1" t="s">
        <v>9480</v>
      </c>
      <c r="H8650" s="1" t="s">
        <v>9480</v>
      </c>
      <c r="I8650" t="s">
        <v>15803</v>
      </c>
      <c r="J8650" t="s">
        <v>38</v>
      </c>
      <c r="K8650">
        <v>6</v>
      </c>
      <c r="L8650">
        <v>8657.35</v>
      </c>
      <c r="M8650">
        <v>1442.89</v>
      </c>
      <c r="N8650" t="e">
        <v>#N/A</v>
      </c>
      <c r="O8650" t="e">
        <v>#N/A</v>
      </c>
      <c r="P8650">
        <v>0</v>
      </c>
      <c r="Q8650">
        <v>0</v>
      </c>
      <c r="R8650">
        <v>1</v>
      </c>
    </row>
    <row r="8651" spans="1:18" x14ac:dyDescent="0.25">
      <c r="A8651" t="s">
        <v>8360</v>
      </c>
      <c r="B8651">
        <v>2018</v>
      </c>
      <c r="C8651">
        <v>2</v>
      </c>
      <c r="D8651">
        <v>9</v>
      </c>
      <c r="E8651" t="s">
        <v>8346</v>
      </c>
      <c r="F8651" s="1" t="s">
        <v>9480</v>
      </c>
      <c r="G8651" s="1" t="s">
        <v>9480</v>
      </c>
      <c r="H8651" s="1" t="s">
        <v>9480</v>
      </c>
      <c r="I8651" t="s">
        <v>8323</v>
      </c>
      <c r="J8651" t="s">
        <v>38</v>
      </c>
      <c r="K8651">
        <v>1</v>
      </c>
      <c r="L8651">
        <v>6358.43</v>
      </c>
      <c r="M8651">
        <v>6358.43</v>
      </c>
      <c r="N8651" t="e">
        <v>#N/A</v>
      </c>
      <c r="O8651" t="e">
        <v>#N/A</v>
      </c>
      <c r="P8651">
        <v>0</v>
      </c>
      <c r="Q8651">
        <v>0</v>
      </c>
      <c r="R8651">
        <v>1</v>
      </c>
    </row>
    <row r="8652" spans="1:18" x14ac:dyDescent="0.25">
      <c r="A8652" t="s">
        <v>8360</v>
      </c>
      <c r="B8652">
        <v>2018</v>
      </c>
      <c r="C8652">
        <v>2</v>
      </c>
      <c r="D8652">
        <v>9</v>
      </c>
      <c r="E8652" t="s">
        <v>8346</v>
      </c>
      <c r="F8652" s="1" t="s">
        <v>9480</v>
      </c>
      <c r="G8652" s="1" t="s">
        <v>9480</v>
      </c>
      <c r="H8652" s="1" t="s">
        <v>9480</v>
      </c>
      <c r="I8652" t="s">
        <v>8323</v>
      </c>
      <c r="J8652" t="s">
        <v>38</v>
      </c>
      <c r="K8652">
        <v>1</v>
      </c>
      <c r="L8652">
        <v>15483.72</v>
      </c>
      <c r="M8652">
        <v>15483.72</v>
      </c>
      <c r="N8652" t="e">
        <v>#N/A</v>
      </c>
      <c r="O8652" t="e">
        <v>#N/A</v>
      </c>
      <c r="P8652">
        <v>0</v>
      </c>
      <c r="Q8652">
        <v>0</v>
      </c>
      <c r="R8652">
        <v>1</v>
      </c>
    </row>
    <row r="8653" spans="1:18" x14ac:dyDescent="0.25">
      <c r="A8653" t="s">
        <v>16321</v>
      </c>
      <c r="B8653">
        <v>2018</v>
      </c>
      <c r="C8653">
        <v>11</v>
      </c>
      <c r="D8653">
        <v>2</v>
      </c>
      <c r="E8653" t="s">
        <v>7304</v>
      </c>
      <c r="F8653" s="1" t="s">
        <v>5207</v>
      </c>
      <c r="G8653" s="1" t="s">
        <v>6745</v>
      </c>
      <c r="H8653" s="1" t="s">
        <v>7263</v>
      </c>
      <c r="I8653" t="s">
        <v>8772</v>
      </c>
      <c r="J8653" t="s">
        <v>38</v>
      </c>
      <c r="K8653">
        <v>7</v>
      </c>
      <c r="L8653">
        <v>263.76</v>
      </c>
      <c r="M8653">
        <v>37.68</v>
      </c>
      <c r="N8653" t="s">
        <v>10618</v>
      </c>
      <c r="O8653" t="s">
        <v>10657</v>
      </c>
      <c r="P8653">
        <v>0</v>
      </c>
      <c r="Q8653">
        <v>0</v>
      </c>
      <c r="R8653">
        <v>4</v>
      </c>
    </row>
    <row r="8654" spans="1:18" x14ac:dyDescent="0.25">
      <c r="A8654" t="s">
        <v>8143</v>
      </c>
      <c r="B8654">
        <v>2017</v>
      </c>
      <c r="C8654">
        <v>8</v>
      </c>
      <c r="D8654">
        <v>18</v>
      </c>
      <c r="E8654" t="s">
        <v>8070</v>
      </c>
      <c r="F8654" s="1" t="s">
        <v>5207</v>
      </c>
      <c r="G8654" s="1" t="s">
        <v>20573</v>
      </c>
      <c r="H8654" s="1" t="s">
        <v>7263</v>
      </c>
      <c r="I8654" t="s">
        <v>6202</v>
      </c>
      <c r="J8654" t="s">
        <v>38</v>
      </c>
      <c r="K8654">
        <v>100</v>
      </c>
      <c r="L8654">
        <v>73940</v>
      </c>
      <c r="M8654">
        <v>739.4</v>
      </c>
      <c r="N8654" t="s">
        <v>9071</v>
      </c>
      <c r="O8654" t="s">
        <v>10052</v>
      </c>
      <c r="P8654">
        <v>0</v>
      </c>
      <c r="Q8654">
        <v>0</v>
      </c>
      <c r="R8654">
        <v>3</v>
      </c>
    </row>
    <row r="8655" spans="1:18" x14ac:dyDescent="0.25">
      <c r="A8655" t="s">
        <v>8143</v>
      </c>
      <c r="B8655">
        <v>2017</v>
      </c>
      <c r="C8655">
        <v>8</v>
      </c>
      <c r="D8655">
        <v>18</v>
      </c>
      <c r="E8655" t="s">
        <v>8070</v>
      </c>
      <c r="F8655" s="1" t="s">
        <v>5207</v>
      </c>
      <c r="G8655" s="1" t="s">
        <v>20573</v>
      </c>
      <c r="H8655" s="1" t="s">
        <v>7263</v>
      </c>
      <c r="I8655" t="s">
        <v>5231</v>
      </c>
      <c r="J8655" t="s">
        <v>38</v>
      </c>
      <c r="K8655">
        <v>110</v>
      </c>
      <c r="L8655">
        <v>81719</v>
      </c>
      <c r="M8655">
        <v>742.9</v>
      </c>
      <c r="N8655" t="s">
        <v>8948</v>
      </c>
      <c r="O8655" t="s">
        <v>10051</v>
      </c>
      <c r="P8655">
        <v>0</v>
      </c>
      <c r="Q8655">
        <v>0</v>
      </c>
      <c r="R8655">
        <v>3</v>
      </c>
    </row>
    <row r="8656" spans="1:18" x14ac:dyDescent="0.25">
      <c r="A8656" t="s">
        <v>1495</v>
      </c>
      <c r="B8656">
        <v>2017</v>
      </c>
      <c r="C8656">
        <v>3</v>
      </c>
      <c r="D8656">
        <v>29</v>
      </c>
      <c r="E8656" t="s">
        <v>1496</v>
      </c>
      <c r="F8656" s="1" t="s">
        <v>3205</v>
      </c>
      <c r="G8656" s="1" t="s">
        <v>3863</v>
      </c>
      <c r="H8656" s="1" t="s">
        <v>3206</v>
      </c>
      <c r="I8656" t="s">
        <v>19006</v>
      </c>
      <c r="J8656" t="s">
        <v>23</v>
      </c>
      <c r="K8656">
        <v>20380</v>
      </c>
      <c r="L8656">
        <v>886530</v>
      </c>
      <c r="M8656">
        <v>43.5</v>
      </c>
      <c r="N8656" t="s">
        <v>9307</v>
      </c>
      <c r="O8656" t="s">
        <v>9445</v>
      </c>
      <c r="P8656">
        <v>3.6019547837424074E-2</v>
      </c>
      <c r="Q8656">
        <v>0</v>
      </c>
      <c r="R8656">
        <v>1</v>
      </c>
    </row>
    <row r="8657" spans="1:18" x14ac:dyDescent="0.25">
      <c r="A8657" t="s">
        <v>2864</v>
      </c>
      <c r="B8657">
        <v>2018</v>
      </c>
      <c r="C8657">
        <v>10</v>
      </c>
      <c r="D8657">
        <v>3</v>
      </c>
      <c r="E8657" t="s">
        <v>174</v>
      </c>
      <c r="F8657" s="1" t="s">
        <v>3205</v>
      </c>
      <c r="G8657" s="1" t="s">
        <v>3863</v>
      </c>
      <c r="H8657" s="1" t="s">
        <v>3206</v>
      </c>
      <c r="I8657" t="s">
        <v>19001</v>
      </c>
      <c r="J8657" t="s">
        <v>23</v>
      </c>
      <c r="K8657">
        <v>2560</v>
      </c>
      <c r="L8657">
        <v>124416</v>
      </c>
      <c r="M8657">
        <v>48.6</v>
      </c>
      <c r="N8657" t="s">
        <v>9335</v>
      </c>
      <c r="O8657" t="s">
        <v>9441</v>
      </c>
      <c r="P8657">
        <v>0.12724850134172863</v>
      </c>
      <c r="Q8657">
        <v>0</v>
      </c>
      <c r="R8657">
        <v>4</v>
      </c>
    </row>
    <row r="8658" spans="1:18" x14ac:dyDescent="0.25">
      <c r="A8658" t="s">
        <v>2864</v>
      </c>
      <c r="B8658">
        <v>2018</v>
      </c>
      <c r="C8658">
        <v>10</v>
      </c>
      <c r="D8658">
        <v>3</v>
      </c>
      <c r="E8658" t="s">
        <v>174</v>
      </c>
      <c r="F8658" s="1" t="s">
        <v>3205</v>
      </c>
      <c r="G8658" s="1" t="s">
        <v>3863</v>
      </c>
      <c r="H8658" s="1" t="s">
        <v>3206</v>
      </c>
      <c r="I8658" t="s">
        <v>19103</v>
      </c>
      <c r="J8658" t="s">
        <v>23</v>
      </c>
      <c r="K8658">
        <v>3850</v>
      </c>
      <c r="L8658">
        <v>187109.99</v>
      </c>
      <c r="M8658">
        <v>48.6</v>
      </c>
      <c r="N8658" t="s">
        <v>9342</v>
      </c>
      <c r="O8658" t="s">
        <v>9510</v>
      </c>
      <c r="P8658">
        <v>0</v>
      </c>
      <c r="Q8658">
        <v>0</v>
      </c>
      <c r="R8658">
        <v>4</v>
      </c>
    </row>
    <row r="8659" spans="1:18" x14ac:dyDescent="0.25">
      <c r="A8659" t="s">
        <v>2864</v>
      </c>
      <c r="B8659">
        <v>2018</v>
      </c>
      <c r="C8659">
        <v>10</v>
      </c>
      <c r="D8659">
        <v>3</v>
      </c>
      <c r="E8659" t="s">
        <v>174</v>
      </c>
      <c r="F8659" s="1" t="s">
        <v>3205</v>
      </c>
      <c r="G8659" s="1" t="s">
        <v>3227</v>
      </c>
      <c r="H8659" s="1" t="s">
        <v>3206</v>
      </c>
      <c r="I8659" t="s">
        <v>19803</v>
      </c>
      <c r="J8659" t="s">
        <v>23</v>
      </c>
      <c r="K8659">
        <v>1536</v>
      </c>
      <c r="L8659">
        <v>120453.13</v>
      </c>
      <c r="M8659">
        <v>78.42</v>
      </c>
      <c r="N8659" t="s">
        <v>22092</v>
      </c>
      <c r="O8659" t="s">
        <v>23269</v>
      </c>
      <c r="P8659">
        <v>0</v>
      </c>
      <c r="Q8659">
        <v>0</v>
      </c>
      <c r="R8659">
        <v>4</v>
      </c>
    </row>
    <row r="8660" spans="1:18" x14ac:dyDescent="0.25">
      <c r="A8660" t="s">
        <v>7972</v>
      </c>
      <c r="B8660">
        <v>2017</v>
      </c>
      <c r="C8660">
        <v>3</v>
      </c>
      <c r="D8660">
        <v>30</v>
      </c>
      <c r="E8660" t="s">
        <v>7532</v>
      </c>
      <c r="F8660" s="1" t="s">
        <v>5207</v>
      </c>
      <c r="G8660" s="1" t="s">
        <v>20931</v>
      </c>
      <c r="H8660" s="1" t="s">
        <v>7263</v>
      </c>
      <c r="I8660" t="s">
        <v>6578</v>
      </c>
      <c r="J8660" t="s">
        <v>23</v>
      </c>
      <c r="K8660">
        <v>3</v>
      </c>
      <c r="L8660">
        <v>504</v>
      </c>
      <c r="M8660">
        <v>168</v>
      </c>
      <c r="N8660" t="s">
        <v>9108</v>
      </c>
      <c r="O8660" t="s">
        <v>9458</v>
      </c>
      <c r="P8660">
        <v>0</v>
      </c>
      <c r="Q8660">
        <v>5.5249692175779658E-2</v>
      </c>
      <c r="R8660">
        <v>1</v>
      </c>
    </row>
    <row r="8661" spans="1:18" x14ac:dyDescent="0.25">
      <c r="A8661" t="s">
        <v>7972</v>
      </c>
      <c r="B8661">
        <v>2017</v>
      </c>
      <c r="C8661">
        <v>3</v>
      </c>
      <c r="D8661">
        <v>30</v>
      </c>
      <c r="E8661" t="s">
        <v>7532</v>
      </c>
      <c r="F8661" s="1" t="s">
        <v>5207</v>
      </c>
      <c r="G8661" s="1" t="s">
        <v>6745</v>
      </c>
      <c r="H8661" s="1" t="s">
        <v>7263</v>
      </c>
      <c r="I8661" t="s">
        <v>7178</v>
      </c>
      <c r="J8661" t="s">
        <v>38</v>
      </c>
      <c r="K8661">
        <v>50</v>
      </c>
      <c r="L8661">
        <v>4837.5</v>
      </c>
      <c r="M8661">
        <v>96.75</v>
      </c>
      <c r="N8661" t="s">
        <v>7178</v>
      </c>
      <c r="O8661" t="s">
        <v>9945</v>
      </c>
      <c r="P8661">
        <v>0</v>
      </c>
      <c r="Q8661">
        <v>0</v>
      </c>
      <c r="R8661">
        <v>1</v>
      </c>
    </row>
    <row r="8662" spans="1:18" x14ac:dyDescent="0.25">
      <c r="A8662" t="s">
        <v>7972</v>
      </c>
      <c r="B8662">
        <v>2017</v>
      </c>
      <c r="C8662">
        <v>3</v>
      </c>
      <c r="D8662">
        <v>30</v>
      </c>
      <c r="E8662" t="s">
        <v>7532</v>
      </c>
      <c r="F8662" s="1" t="s">
        <v>5207</v>
      </c>
      <c r="G8662" s="1" t="s">
        <v>20573</v>
      </c>
      <c r="H8662" s="1" t="s">
        <v>7263</v>
      </c>
      <c r="I8662" t="s">
        <v>21110</v>
      </c>
      <c r="J8662" t="s">
        <v>23</v>
      </c>
      <c r="K8662">
        <v>2</v>
      </c>
      <c r="L8662">
        <v>318.72000000000003</v>
      </c>
      <c r="M8662">
        <v>159.36000000000001</v>
      </c>
      <c r="N8662" t="s">
        <v>7263</v>
      </c>
      <c r="O8662" t="s">
        <v>23274</v>
      </c>
      <c r="P8662">
        <v>0</v>
      </c>
      <c r="Q8662">
        <v>0</v>
      </c>
      <c r="R8662">
        <v>1</v>
      </c>
    </row>
    <row r="8663" spans="1:18" x14ac:dyDescent="0.25">
      <c r="A8663" t="s">
        <v>8039</v>
      </c>
      <c r="B8663">
        <v>2017</v>
      </c>
      <c r="C8663">
        <v>6</v>
      </c>
      <c r="D8663">
        <v>15</v>
      </c>
      <c r="E8663" t="s">
        <v>36</v>
      </c>
      <c r="F8663" s="1" t="s">
        <v>5207</v>
      </c>
      <c r="G8663" s="1" t="s">
        <v>21316</v>
      </c>
      <c r="H8663" s="1" t="s">
        <v>7263</v>
      </c>
      <c r="I8663" t="s">
        <v>6865</v>
      </c>
      <c r="J8663" t="s">
        <v>38</v>
      </c>
      <c r="K8663">
        <v>4</v>
      </c>
      <c r="L8663">
        <v>1320</v>
      </c>
      <c r="M8663">
        <v>330</v>
      </c>
      <c r="N8663" t="s">
        <v>8918</v>
      </c>
      <c r="O8663" t="s">
        <v>9934</v>
      </c>
      <c r="P8663">
        <v>0</v>
      </c>
      <c r="Q8663">
        <v>0</v>
      </c>
      <c r="R8663">
        <v>2</v>
      </c>
    </row>
    <row r="8664" spans="1:18" x14ac:dyDescent="0.25">
      <c r="A8664" t="s">
        <v>8250</v>
      </c>
      <c r="B8664">
        <v>2017</v>
      </c>
      <c r="C8664">
        <v>11</v>
      </c>
      <c r="D8664">
        <v>20</v>
      </c>
      <c r="E8664" t="s">
        <v>7471</v>
      </c>
      <c r="F8664" s="1" t="s">
        <v>5207</v>
      </c>
      <c r="G8664" s="1" t="s">
        <v>20573</v>
      </c>
      <c r="H8664" s="1" t="s">
        <v>7263</v>
      </c>
      <c r="I8664" t="s">
        <v>20770</v>
      </c>
      <c r="J8664" t="s">
        <v>23</v>
      </c>
      <c r="K8664">
        <v>30</v>
      </c>
      <c r="L8664">
        <v>4050</v>
      </c>
      <c r="M8664">
        <v>135</v>
      </c>
      <c r="N8664" t="s">
        <v>9044</v>
      </c>
      <c r="O8664" t="s">
        <v>9470</v>
      </c>
      <c r="P8664">
        <v>0</v>
      </c>
      <c r="Q8664">
        <v>3.0368637538317353E-2</v>
      </c>
      <c r="R8664">
        <v>4</v>
      </c>
    </row>
    <row r="8665" spans="1:18" x14ac:dyDescent="0.25">
      <c r="A8665" t="s">
        <v>10528</v>
      </c>
      <c r="B8665">
        <v>2019</v>
      </c>
      <c r="C8665">
        <v>3</v>
      </c>
      <c r="D8665">
        <v>7</v>
      </c>
      <c r="E8665" t="s">
        <v>7471</v>
      </c>
      <c r="F8665" s="1" t="s">
        <v>5207</v>
      </c>
      <c r="G8665" s="1" t="s">
        <v>21316</v>
      </c>
      <c r="H8665" s="1" t="s">
        <v>7263</v>
      </c>
      <c r="I8665" t="s">
        <v>6871</v>
      </c>
      <c r="J8665" t="s">
        <v>38</v>
      </c>
      <c r="K8665">
        <v>5</v>
      </c>
      <c r="L8665">
        <v>945</v>
      </c>
      <c r="M8665">
        <v>189</v>
      </c>
      <c r="N8665" t="s">
        <v>8920</v>
      </c>
      <c r="O8665" t="s">
        <v>10128</v>
      </c>
      <c r="P8665">
        <v>0</v>
      </c>
      <c r="Q8665">
        <v>0</v>
      </c>
      <c r="R8665">
        <v>1</v>
      </c>
    </row>
    <row r="8666" spans="1:18" x14ac:dyDescent="0.25">
      <c r="A8666" t="s">
        <v>10609</v>
      </c>
      <c r="B8666">
        <v>2019</v>
      </c>
      <c r="C8666">
        <v>3</v>
      </c>
      <c r="D8666">
        <v>29</v>
      </c>
      <c r="E8666" t="s">
        <v>31</v>
      </c>
      <c r="F8666" s="1" t="s">
        <v>3205</v>
      </c>
      <c r="G8666" s="1" t="s">
        <v>3203</v>
      </c>
      <c r="H8666" s="1" t="s">
        <v>3206</v>
      </c>
      <c r="I8666" t="s">
        <v>1475</v>
      </c>
      <c r="J8666" t="s">
        <v>23</v>
      </c>
      <c r="K8666">
        <v>790</v>
      </c>
      <c r="L8666">
        <v>32320</v>
      </c>
      <c r="M8666">
        <v>40.909999999999997</v>
      </c>
      <c r="N8666" t="s">
        <v>8869</v>
      </c>
      <c r="O8666" t="s">
        <v>10733</v>
      </c>
      <c r="P8666">
        <v>0</v>
      </c>
      <c r="Q8666">
        <v>0</v>
      </c>
      <c r="R8666">
        <v>1</v>
      </c>
    </row>
    <row r="8667" spans="1:18" x14ac:dyDescent="0.25">
      <c r="A8667" t="s">
        <v>10704</v>
      </c>
      <c r="B8667">
        <v>2019</v>
      </c>
      <c r="C8667">
        <v>4</v>
      </c>
      <c r="D8667">
        <v>9</v>
      </c>
      <c r="E8667" t="s">
        <v>7304</v>
      </c>
      <c r="F8667" s="1" t="s">
        <v>5207</v>
      </c>
      <c r="G8667" s="1" t="s">
        <v>21008</v>
      </c>
      <c r="H8667" s="1" t="s">
        <v>7263</v>
      </c>
      <c r="I8667" t="s">
        <v>21034</v>
      </c>
      <c r="J8667" t="s">
        <v>23</v>
      </c>
      <c r="K8667">
        <v>200</v>
      </c>
      <c r="L8667">
        <v>29894</v>
      </c>
      <c r="M8667">
        <v>149.47</v>
      </c>
      <c r="N8667" t="s">
        <v>7263</v>
      </c>
      <c r="O8667" t="s">
        <v>23274</v>
      </c>
      <c r="P8667">
        <v>0</v>
      </c>
      <c r="Q8667">
        <v>0</v>
      </c>
      <c r="R8667">
        <v>2</v>
      </c>
    </row>
    <row r="8668" spans="1:18" x14ac:dyDescent="0.25">
      <c r="A8668" t="s">
        <v>8394</v>
      </c>
      <c r="B8668">
        <v>2018</v>
      </c>
      <c r="C8668">
        <v>2</v>
      </c>
      <c r="D8668">
        <v>27</v>
      </c>
      <c r="E8668" t="s">
        <v>7328</v>
      </c>
      <c r="F8668" s="1" t="s">
        <v>5207</v>
      </c>
      <c r="G8668" s="1" t="s">
        <v>20573</v>
      </c>
      <c r="H8668" s="1" t="s">
        <v>7263</v>
      </c>
      <c r="I8668" t="s">
        <v>20613</v>
      </c>
      <c r="J8668" t="s">
        <v>23</v>
      </c>
      <c r="K8668">
        <v>250</v>
      </c>
      <c r="L8668">
        <v>39158.300000000003</v>
      </c>
      <c r="M8668">
        <v>156.63</v>
      </c>
      <c r="N8668" t="s">
        <v>7263</v>
      </c>
      <c r="O8668" t="s">
        <v>23274</v>
      </c>
      <c r="P8668">
        <v>0</v>
      </c>
      <c r="Q8668">
        <v>0</v>
      </c>
      <c r="R8668">
        <v>1</v>
      </c>
    </row>
    <row r="8669" spans="1:18" x14ac:dyDescent="0.25">
      <c r="A8669" t="s">
        <v>8394</v>
      </c>
      <c r="B8669">
        <v>2018</v>
      </c>
      <c r="C8669">
        <v>2</v>
      </c>
      <c r="D8669">
        <v>27</v>
      </c>
      <c r="E8669" t="s">
        <v>7328</v>
      </c>
      <c r="F8669" s="1" t="s">
        <v>5207</v>
      </c>
      <c r="G8669" s="1" t="s">
        <v>20573</v>
      </c>
      <c r="H8669" s="1" t="s">
        <v>7263</v>
      </c>
      <c r="I8669" t="s">
        <v>20811</v>
      </c>
      <c r="J8669" t="s">
        <v>23</v>
      </c>
      <c r="K8669">
        <v>50</v>
      </c>
      <c r="L8669">
        <v>7864.11</v>
      </c>
      <c r="M8669">
        <v>157.28</v>
      </c>
      <c r="N8669" t="s">
        <v>7263</v>
      </c>
      <c r="O8669" t="s">
        <v>23274</v>
      </c>
      <c r="P8669">
        <v>0</v>
      </c>
      <c r="Q8669">
        <v>0</v>
      </c>
      <c r="R8669">
        <v>1</v>
      </c>
    </row>
    <row r="8670" spans="1:18" x14ac:dyDescent="0.25">
      <c r="A8670" t="s">
        <v>8394</v>
      </c>
      <c r="B8670">
        <v>2018</v>
      </c>
      <c r="C8670">
        <v>2</v>
      </c>
      <c r="D8670">
        <v>27</v>
      </c>
      <c r="E8670" t="s">
        <v>7328</v>
      </c>
      <c r="F8670" s="1" t="s">
        <v>5207</v>
      </c>
      <c r="G8670" s="1" t="s">
        <v>20573</v>
      </c>
      <c r="H8670" s="1" t="s">
        <v>7263</v>
      </c>
      <c r="I8670" t="s">
        <v>20704</v>
      </c>
      <c r="J8670" t="s">
        <v>23</v>
      </c>
      <c r="K8670">
        <v>50</v>
      </c>
      <c r="L8670">
        <v>6298.25</v>
      </c>
      <c r="M8670">
        <v>125.97</v>
      </c>
      <c r="N8670" t="s">
        <v>7263</v>
      </c>
      <c r="O8670" t="s">
        <v>23274</v>
      </c>
      <c r="P8670">
        <v>0</v>
      </c>
      <c r="Q8670">
        <v>0</v>
      </c>
      <c r="R8670">
        <v>1</v>
      </c>
    </row>
    <row r="8671" spans="1:18" x14ac:dyDescent="0.25">
      <c r="A8671" t="s">
        <v>8394</v>
      </c>
      <c r="B8671">
        <v>2018</v>
      </c>
      <c r="C8671">
        <v>2</v>
      </c>
      <c r="D8671">
        <v>27</v>
      </c>
      <c r="E8671" t="s">
        <v>7328</v>
      </c>
      <c r="F8671" s="1" t="s">
        <v>5207</v>
      </c>
      <c r="G8671" s="1" t="s">
        <v>20573</v>
      </c>
      <c r="H8671" s="1" t="s">
        <v>7263</v>
      </c>
      <c r="I8671" t="s">
        <v>20834</v>
      </c>
      <c r="J8671" t="s">
        <v>23</v>
      </c>
      <c r="K8671">
        <v>400</v>
      </c>
      <c r="L8671">
        <v>62459.76</v>
      </c>
      <c r="M8671">
        <v>156.15</v>
      </c>
      <c r="N8671" t="s">
        <v>9062</v>
      </c>
      <c r="O8671" t="s">
        <v>9456</v>
      </c>
      <c r="P8671">
        <v>0</v>
      </c>
      <c r="Q8671">
        <v>5.8534472775055225E-2</v>
      </c>
      <c r="R8671">
        <v>1</v>
      </c>
    </row>
    <row r="8672" spans="1:18" x14ac:dyDescent="0.25">
      <c r="A8672" t="s">
        <v>8394</v>
      </c>
      <c r="B8672">
        <v>2018</v>
      </c>
      <c r="C8672">
        <v>2</v>
      </c>
      <c r="D8672">
        <v>27</v>
      </c>
      <c r="E8672" t="s">
        <v>7328</v>
      </c>
      <c r="F8672" s="1" t="s">
        <v>5207</v>
      </c>
      <c r="G8672" s="1" t="s">
        <v>20573</v>
      </c>
      <c r="H8672" s="1" t="s">
        <v>7263</v>
      </c>
      <c r="I8672" t="s">
        <v>20709</v>
      </c>
      <c r="J8672" t="s">
        <v>23</v>
      </c>
      <c r="K8672">
        <v>250</v>
      </c>
      <c r="L8672">
        <v>30821.599999999999</v>
      </c>
      <c r="M8672">
        <v>123.29</v>
      </c>
      <c r="N8672" t="s">
        <v>9024</v>
      </c>
      <c r="O8672" t="s">
        <v>9469</v>
      </c>
      <c r="P8672">
        <v>0</v>
      </c>
      <c r="Q8672">
        <v>3.3430295232662992E-2</v>
      </c>
      <c r="R8672">
        <v>1</v>
      </c>
    </row>
    <row r="8673" spans="1:18" x14ac:dyDescent="0.25">
      <c r="A8673" t="s">
        <v>3138</v>
      </c>
      <c r="B8673">
        <v>2018</v>
      </c>
      <c r="C8673">
        <v>12</v>
      </c>
      <c r="D8673">
        <v>17</v>
      </c>
      <c r="E8673" t="s">
        <v>2641</v>
      </c>
      <c r="F8673" s="1" t="s">
        <v>3205</v>
      </c>
      <c r="G8673" s="1" t="s">
        <v>3863</v>
      </c>
      <c r="H8673" s="1" t="s">
        <v>3206</v>
      </c>
      <c r="I8673" t="s">
        <v>18999</v>
      </c>
      <c r="J8673" t="s">
        <v>23</v>
      </c>
      <c r="K8673">
        <v>20985</v>
      </c>
      <c r="L8673">
        <v>987134.48</v>
      </c>
      <c r="M8673">
        <v>47.04</v>
      </c>
      <c r="N8673" t="s">
        <v>9337</v>
      </c>
      <c r="O8673" t="s">
        <v>9440</v>
      </c>
      <c r="P8673">
        <v>0.12068470364021268</v>
      </c>
      <c r="Q8673">
        <v>0</v>
      </c>
      <c r="R8673">
        <v>4</v>
      </c>
    </row>
    <row r="8674" spans="1:18" x14ac:dyDescent="0.25">
      <c r="A8674" t="s">
        <v>14778</v>
      </c>
      <c r="B8674">
        <v>2019</v>
      </c>
      <c r="C8674">
        <v>6</v>
      </c>
      <c r="D8674">
        <v>7</v>
      </c>
      <c r="E8674" t="s">
        <v>226</v>
      </c>
      <c r="F8674" s="1" t="s">
        <v>3205</v>
      </c>
      <c r="G8674" s="1" t="s">
        <v>3863</v>
      </c>
      <c r="H8674" s="1" t="s">
        <v>3206</v>
      </c>
      <c r="I8674" t="s">
        <v>19205</v>
      </c>
      <c r="J8674" t="s">
        <v>23</v>
      </c>
      <c r="K8674">
        <v>2020</v>
      </c>
      <c r="L8674">
        <v>102616.01</v>
      </c>
      <c r="M8674">
        <v>50.8</v>
      </c>
      <c r="N8674" t="s">
        <v>9335</v>
      </c>
      <c r="O8674" t="s">
        <v>9441</v>
      </c>
      <c r="P8674">
        <v>0.12724850134172863</v>
      </c>
      <c r="Q8674">
        <v>0</v>
      </c>
      <c r="R8674">
        <v>2</v>
      </c>
    </row>
    <row r="8675" spans="1:18" x14ac:dyDescent="0.25">
      <c r="A8675" t="s">
        <v>14778</v>
      </c>
      <c r="B8675">
        <v>2019</v>
      </c>
      <c r="C8675">
        <v>6</v>
      </c>
      <c r="D8675">
        <v>7</v>
      </c>
      <c r="E8675" t="s">
        <v>226</v>
      </c>
      <c r="F8675" s="1" t="s">
        <v>3205</v>
      </c>
      <c r="G8675" s="1" t="s">
        <v>3384</v>
      </c>
      <c r="H8675" s="1" t="s">
        <v>3206</v>
      </c>
      <c r="I8675" t="s">
        <v>17214</v>
      </c>
      <c r="J8675" t="s">
        <v>23</v>
      </c>
      <c r="K8675">
        <v>8568</v>
      </c>
      <c r="L8675">
        <v>425401.2</v>
      </c>
      <c r="M8675">
        <v>49.65</v>
      </c>
      <c r="N8675" t="s">
        <v>645</v>
      </c>
      <c r="O8675" t="s">
        <v>9450</v>
      </c>
      <c r="P8675">
        <v>9.1123449223886266E-2</v>
      </c>
      <c r="Q8675">
        <v>0</v>
      </c>
      <c r="R8675">
        <v>2</v>
      </c>
    </row>
    <row r="8676" spans="1:18" x14ac:dyDescent="0.25">
      <c r="A8676" t="s">
        <v>14778</v>
      </c>
      <c r="B8676">
        <v>2019</v>
      </c>
      <c r="C8676">
        <v>6</v>
      </c>
      <c r="D8676">
        <v>7</v>
      </c>
      <c r="E8676" t="s">
        <v>226</v>
      </c>
      <c r="F8676" s="1" t="s">
        <v>3205</v>
      </c>
      <c r="G8676" s="1" t="s">
        <v>3863</v>
      </c>
      <c r="H8676" s="1" t="s">
        <v>3206</v>
      </c>
      <c r="I8676" t="s">
        <v>19207</v>
      </c>
      <c r="J8676" t="s">
        <v>23</v>
      </c>
      <c r="K8676">
        <v>5490</v>
      </c>
      <c r="L8676">
        <v>278892</v>
      </c>
      <c r="M8676">
        <v>50.8</v>
      </c>
      <c r="N8676" t="s">
        <v>9331</v>
      </c>
      <c r="O8676" t="s">
        <v>9540</v>
      </c>
      <c r="P8676">
        <v>4.2454374665687751E-2</v>
      </c>
      <c r="Q8676">
        <v>0</v>
      </c>
      <c r="R8676">
        <v>2</v>
      </c>
    </row>
    <row r="8677" spans="1:18" x14ac:dyDescent="0.25">
      <c r="A8677" t="s">
        <v>14778</v>
      </c>
      <c r="B8677">
        <v>2019</v>
      </c>
      <c r="C8677">
        <v>6</v>
      </c>
      <c r="D8677">
        <v>7</v>
      </c>
      <c r="E8677" t="s">
        <v>226</v>
      </c>
      <c r="F8677" s="1" t="s">
        <v>3205</v>
      </c>
      <c r="G8677" s="1" t="s">
        <v>3863</v>
      </c>
      <c r="H8677" s="1" t="s">
        <v>3206</v>
      </c>
      <c r="I8677" t="s">
        <v>19252</v>
      </c>
      <c r="J8677" t="s">
        <v>23</v>
      </c>
      <c r="K8677">
        <v>8790</v>
      </c>
      <c r="L8677">
        <v>446532</v>
      </c>
      <c r="M8677">
        <v>50.8</v>
      </c>
      <c r="N8677" t="s">
        <v>9309</v>
      </c>
      <c r="O8677" t="s">
        <v>9451</v>
      </c>
      <c r="P8677">
        <v>6.5364123560168089E-2</v>
      </c>
      <c r="Q8677">
        <v>0</v>
      </c>
      <c r="R8677">
        <v>2</v>
      </c>
    </row>
    <row r="8678" spans="1:18" x14ac:dyDescent="0.25">
      <c r="A8678" t="s">
        <v>14778</v>
      </c>
      <c r="B8678">
        <v>2019</v>
      </c>
      <c r="C8678">
        <v>6</v>
      </c>
      <c r="D8678">
        <v>7</v>
      </c>
      <c r="E8678" t="s">
        <v>226</v>
      </c>
      <c r="F8678" s="1" t="s">
        <v>3205</v>
      </c>
      <c r="G8678" s="1" t="s">
        <v>3384</v>
      </c>
      <c r="H8678" s="1" t="s">
        <v>3206</v>
      </c>
      <c r="I8678" t="s">
        <v>17271</v>
      </c>
      <c r="J8678" t="s">
        <v>23</v>
      </c>
      <c r="K8678">
        <v>1785</v>
      </c>
      <c r="L8678">
        <v>88625.24</v>
      </c>
      <c r="M8678">
        <v>49.65</v>
      </c>
      <c r="N8678" t="s">
        <v>309</v>
      </c>
      <c r="O8678" t="s">
        <v>9556</v>
      </c>
      <c r="P8678">
        <v>0</v>
      </c>
      <c r="Q8678">
        <v>0</v>
      </c>
      <c r="R8678">
        <v>2</v>
      </c>
    </row>
    <row r="8679" spans="1:18" x14ac:dyDescent="0.25">
      <c r="A8679" t="s">
        <v>14955</v>
      </c>
      <c r="B8679">
        <v>2019</v>
      </c>
      <c r="C8679">
        <v>7</v>
      </c>
      <c r="D8679">
        <v>3</v>
      </c>
      <c r="E8679" t="s">
        <v>1620</v>
      </c>
      <c r="F8679" s="1" t="s">
        <v>3205</v>
      </c>
      <c r="G8679" s="1" t="s">
        <v>3863</v>
      </c>
      <c r="H8679" s="1" t="s">
        <v>3206</v>
      </c>
      <c r="I8679" t="s">
        <v>19305</v>
      </c>
      <c r="J8679" t="s">
        <v>23</v>
      </c>
      <c r="K8679">
        <v>1089</v>
      </c>
      <c r="L8679">
        <v>76012.2</v>
      </c>
      <c r="M8679">
        <v>69.8</v>
      </c>
      <c r="N8679" t="s">
        <v>9319</v>
      </c>
      <c r="O8679" t="s">
        <v>9487</v>
      </c>
      <c r="P8679">
        <v>0</v>
      </c>
      <c r="Q8679">
        <v>0</v>
      </c>
      <c r="R8679">
        <v>3</v>
      </c>
    </row>
    <row r="8680" spans="1:18" x14ac:dyDescent="0.25">
      <c r="A8680" t="s">
        <v>14955</v>
      </c>
      <c r="B8680">
        <v>2019</v>
      </c>
      <c r="C8680">
        <v>7</v>
      </c>
      <c r="D8680">
        <v>3</v>
      </c>
      <c r="E8680" t="s">
        <v>1620</v>
      </c>
      <c r="F8680" s="1" t="s">
        <v>3205</v>
      </c>
      <c r="G8680" s="1" t="s">
        <v>3227</v>
      </c>
      <c r="H8680" s="1" t="s">
        <v>3206</v>
      </c>
      <c r="I8680" t="s">
        <v>19848</v>
      </c>
      <c r="J8680" t="s">
        <v>23</v>
      </c>
      <c r="K8680">
        <v>4937</v>
      </c>
      <c r="L8680">
        <v>279927.90000000002</v>
      </c>
      <c r="M8680">
        <v>56.7</v>
      </c>
      <c r="N8680" t="s">
        <v>22076</v>
      </c>
      <c r="O8680" t="s">
        <v>23262</v>
      </c>
      <c r="P8680">
        <v>0</v>
      </c>
      <c r="Q8680">
        <v>0</v>
      </c>
      <c r="R8680">
        <v>3</v>
      </c>
    </row>
    <row r="8681" spans="1:18" x14ac:dyDescent="0.25">
      <c r="A8681" t="s">
        <v>14955</v>
      </c>
      <c r="B8681">
        <v>2019</v>
      </c>
      <c r="C8681">
        <v>7</v>
      </c>
      <c r="D8681">
        <v>3</v>
      </c>
      <c r="E8681" t="s">
        <v>1620</v>
      </c>
      <c r="F8681" s="1" t="s">
        <v>3205</v>
      </c>
      <c r="G8681" s="1" t="s">
        <v>3863</v>
      </c>
      <c r="H8681" s="1" t="s">
        <v>3206</v>
      </c>
      <c r="I8681" t="s">
        <v>19325</v>
      </c>
      <c r="J8681" t="s">
        <v>23</v>
      </c>
      <c r="K8681">
        <v>3643</v>
      </c>
      <c r="L8681">
        <v>254281.4</v>
      </c>
      <c r="M8681">
        <v>69.8</v>
      </c>
      <c r="N8681" t="s">
        <v>9319</v>
      </c>
      <c r="O8681" t="s">
        <v>9487</v>
      </c>
      <c r="P8681">
        <v>0</v>
      </c>
      <c r="Q8681">
        <v>0</v>
      </c>
      <c r="R8681">
        <v>3</v>
      </c>
    </row>
    <row r="8682" spans="1:18" x14ac:dyDescent="0.25">
      <c r="A8682" t="s">
        <v>14955</v>
      </c>
      <c r="B8682">
        <v>2019</v>
      </c>
      <c r="C8682">
        <v>7</v>
      </c>
      <c r="D8682">
        <v>3</v>
      </c>
      <c r="E8682" t="s">
        <v>1620</v>
      </c>
      <c r="F8682" s="1" t="s">
        <v>3205</v>
      </c>
      <c r="G8682" s="1" t="s">
        <v>3863</v>
      </c>
      <c r="H8682" s="1" t="s">
        <v>3206</v>
      </c>
      <c r="I8682" t="s">
        <v>19325</v>
      </c>
      <c r="J8682" t="s">
        <v>23</v>
      </c>
      <c r="K8682">
        <v>547</v>
      </c>
      <c r="L8682">
        <v>38570.06</v>
      </c>
      <c r="M8682">
        <v>70.510000000000005</v>
      </c>
      <c r="N8682" t="s">
        <v>9319</v>
      </c>
      <c r="O8682" t="s">
        <v>9487</v>
      </c>
      <c r="P8682">
        <v>0</v>
      </c>
      <c r="Q8682">
        <v>0</v>
      </c>
      <c r="R8682">
        <v>3</v>
      </c>
    </row>
    <row r="8683" spans="1:18" x14ac:dyDescent="0.25">
      <c r="A8683" t="s">
        <v>2181</v>
      </c>
      <c r="B8683">
        <v>2018</v>
      </c>
      <c r="C8683">
        <v>2</v>
      </c>
      <c r="D8683">
        <v>8</v>
      </c>
      <c r="E8683" t="s">
        <v>174</v>
      </c>
      <c r="F8683" s="1" t="s">
        <v>3205</v>
      </c>
      <c r="G8683" s="1" t="s">
        <v>3384</v>
      </c>
      <c r="H8683" s="1" t="s">
        <v>3206</v>
      </c>
      <c r="I8683" t="s">
        <v>17065</v>
      </c>
      <c r="J8683" t="s">
        <v>23</v>
      </c>
      <c r="K8683">
        <v>19355</v>
      </c>
      <c r="L8683">
        <v>826458.49</v>
      </c>
      <c r="M8683">
        <v>42.7</v>
      </c>
      <c r="N8683" t="s">
        <v>163</v>
      </c>
      <c r="O8683" t="s">
        <v>9505</v>
      </c>
      <c r="P8683">
        <v>3.8218627714528705E-2</v>
      </c>
      <c r="Q8683">
        <v>0</v>
      </c>
      <c r="R8683">
        <v>1</v>
      </c>
    </row>
    <row r="8684" spans="1:18" x14ac:dyDescent="0.25">
      <c r="A8684" t="s">
        <v>10705</v>
      </c>
      <c r="B8684">
        <v>2019</v>
      </c>
      <c r="C8684">
        <v>4</v>
      </c>
      <c r="D8684">
        <v>4</v>
      </c>
      <c r="E8684" t="s">
        <v>7304</v>
      </c>
      <c r="F8684" s="1" t="s">
        <v>5207</v>
      </c>
      <c r="G8684" s="1" t="s">
        <v>21109</v>
      </c>
      <c r="H8684" s="1" t="s">
        <v>7263</v>
      </c>
      <c r="I8684" t="s">
        <v>6766</v>
      </c>
      <c r="J8684" t="s">
        <v>38</v>
      </c>
      <c r="K8684">
        <v>2000</v>
      </c>
      <c r="L8684">
        <v>680</v>
      </c>
      <c r="M8684">
        <v>0.34</v>
      </c>
      <c r="N8684" t="s">
        <v>6766</v>
      </c>
      <c r="O8684" t="s">
        <v>9920</v>
      </c>
      <c r="P8684">
        <v>0</v>
      </c>
      <c r="Q8684">
        <v>0</v>
      </c>
      <c r="R8684">
        <v>2</v>
      </c>
    </row>
    <row r="8685" spans="1:18" x14ac:dyDescent="0.25">
      <c r="A8685" t="s">
        <v>10705</v>
      </c>
      <c r="B8685">
        <v>2019</v>
      </c>
      <c r="C8685">
        <v>4</v>
      </c>
      <c r="D8685">
        <v>4</v>
      </c>
      <c r="E8685" t="s">
        <v>7304</v>
      </c>
      <c r="F8685" s="1" t="s">
        <v>5207</v>
      </c>
      <c r="G8685" s="1" t="s">
        <v>21109</v>
      </c>
      <c r="H8685" s="1" t="s">
        <v>7263</v>
      </c>
      <c r="I8685" t="s">
        <v>6767</v>
      </c>
      <c r="J8685" t="s">
        <v>38</v>
      </c>
      <c r="K8685">
        <v>1200</v>
      </c>
      <c r="L8685">
        <v>408</v>
      </c>
      <c r="M8685">
        <v>0.34</v>
      </c>
      <c r="N8685" t="s">
        <v>6767</v>
      </c>
      <c r="O8685" t="s">
        <v>9997</v>
      </c>
      <c r="P8685">
        <v>0</v>
      </c>
      <c r="Q8685">
        <v>0</v>
      </c>
      <c r="R8685">
        <v>2</v>
      </c>
    </row>
    <row r="8686" spans="1:18" x14ac:dyDescent="0.25">
      <c r="A8686" t="s">
        <v>10705</v>
      </c>
      <c r="B8686">
        <v>2019</v>
      </c>
      <c r="C8686">
        <v>4</v>
      </c>
      <c r="D8686">
        <v>4</v>
      </c>
      <c r="E8686" t="s">
        <v>7304</v>
      </c>
      <c r="F8686" s="1" t="s">
        <v>9480</v>
      </c>
      <c r="G8686" s="1" t="s">
        <v>9480</v>
      </c>
      <c r="H8686" s="1" t="s">
        <v>9480</v>
      </c>
      <c r="I8686" t="s">
        <v>10706</v>
      </c>
      <c r="J8686" t="s">
        <v>38</v>
      </c>
      <c r="K8686">
        <v>1500</v>
      </c>
      <c r="L8686">
        <v>795</v>
      </c>
      <c r="M8686">
        <v>0.53</v>
      </c>
      <c r="N8686" t="e">
        <v>#N/A</v>
      </c>
      <c r="O8686" t="e">
        <v>#N/A</v>
      </c>
      <c r="P8686">
        <v>0</v>
      </c>
      <c r="Q8686">
        <v>0</v>
      </c>
      <c r="R8686">
        <v>2</v>
      </c>
    </row>
    <row r="8687" spans="1:18" x14ac:dyDescent="0.25">
      <c r="A8687" t="s">
        <v>10705</v>
      </c>
      <c r="B8687">
        <v>2019</v>
      </c>
      <c r="C8687">
        <v>4</v>
      </c>
      <c r="D8687">
        <v>4</v>
      </c>
      <c r="E8687" t="s">
        <v>7304</v>
      </c>
      <c r="F8687" s="1" t="s">
        <v>9480</v>
      </c>
      <c r="G8687" s="1" t="s">
        <v>9480</v>
      </c>
      <c r="H8687" s="1" t="s">
        <v>9480</v>
      </c>
      <c r="I8687" t="s">
        <v>10707</v>
      </c>
      <c r="J8687" t="s">
        <v>38</v>
      </c>
      <c r="K8687">
        <v>750</v>
      </c>
      <c r="L8687">
        <v>562.5</v>
      </c>
      <c r="M8687">
        <v>0.75</v>
      </c>
      <c r="N8687" t="e">
        <v>#N/A</v>
      </c>
      <c r="O8687" t="e">
        <v>#N/A</v>
      </c>
      <c r="P8687">
        <v>0</v>
      </c>
      <c r="Q8687">
        <v>0</v>
      </c>
      <c r="R8687">
        <v>2</v>
      </c>
    </row>
    <row r="8688" spans="1:18" x14ac:dyDescent="0.25">
      <c r="A8688" t="s">
        <v>10705</v>
      </c>
      <c r="B8688">
        <v>2019</v>
      </c>
      <c r="C8688">
        <v>4</v>
      </c>
      <c r="D8688">
        <v>4</v>
      </c>
      <c r="E8688" t="s">
        <v>7304</v>
      </c>
      <c r="F8688" s="1" t="s">
        <v>9480</v>
      </c>
      <c r="G8688" s="1" t="s">
        <v>9480</v>
      </c>
      <c r="H8688" s="1" t="s">
        <v>9480</v>
      </c>
      <c r="I8688" t="s">
        <v>10708</v>
      </c>
      <c r="J8688" t="s">
        <v>38</v>
      </c>
      <c r="K8688">
        <v>1500</v>
      </c>
      <c r="L8688">
        <v>615</v>
      </c>
      <c r="M8688">
        <v>0.41</v>
      </c>
      <c r="N8688" t="e">
        <v>#N/A</v>
      </c>
      <c r="O8688" t="e">
        <v>#N/A</v>
      </c>
      <c r="P8688">
        <v>0</v>
      </c>
      <c r="Q8688">
        <v>0</v>
      </c>
      <c r="R8688">
        <v>2</v>
      </c>
    </row>
    <row r="8689" spans="1:18" x14ac:dyDescent="0.25">
      <c r="A8689" t="s">
        <v>10705</v>
      </c>
      <c r="B8689">
        <v>2019</v>
      </c>
      <c r="C8689">
        <v>4</v>
      </c>
      <c r="D8689">
        <v>4</v>
      </c>
      <c r="E8689" t="s">
        <v>7304</v>
      </c>
      <c r="F8689" s="1" t="s">
        <v>9480</v>
      </c>
      <c r="G8689" s="1" t="s">
        <v>9480</v>
      </c>
      <c r="H8689" s="1" t="s">
        <v>9480</v>
      </c>
      <c r="I8689" t="s">
        <v>10709</v>
      </c>
      <c r="J8689" t="s">
        <v>38</v>
      </c>
      <c r="K8689">
        <v>1200</v>
      </c>
      <c r="L8689">
        <v>636</v>
      </c>
      <c r="M8689">
        <v>0.53</v>
      </c>
      <c r="N8689" t="e">
        <v>#N/A</v>
      </c>
      <c r="O8689" t="e">
        <v>#N/A</v>
      </c>
      <c r="P8689">
        <v>0</v>
      </c>
      <c r="Q8689">
        <v>0</v>
      </c>
      <c r="R8689">
        <v>2</v>
      </c>
    </row>
    <row r="8690" spans="1:18" x14ac:dyDescent="0.25">
      <c r="A8690" t="s">
        <v>15155</v>
      </c>
      <c r="B8690">
        <v>2019</v>
      </c>
      <c r="C8690">
        <v>7</v>
      </c>
      <c r="D8690">
        <v>21</v>
      </c>
      <c r="E8690" t="s">
        <v>8095</v>
      </c>
      <c r="F8690" s="1" t="s">
        <v>5207</v>
      </c>
      <c r="G8690" s="1" t="s">
        <v>21008</v>
      </c>
      <c r="H8690" s="1" t="s">
        <v>3200</v>
      </c>
      <c r="I8690" t="s">
        <v>6997</v>
      </c>
      <c r="J8690" t="s">
        <v>23</v>
      </c>
      <c r="K8690">
        <v>512</v>
      </c>
      <c r="L8690">
        <v>89088</v>
      </c>
      <c r="M8690">
        <v>174</v>
      </c>
      <c r="N8690" t="s">
        <v>9363</v>
      </c>
      <c r="O8690" t="s">
        <v>9834</v>
      </c>
      <c r="P8690">
        <v>0</v>
      </c>
      <c r="Q8690">
        <v>0</v>
      </c>
      <c r="R8690">
        <v>3</v>
      </c>
    </row>
    <row r="8691" spans="1:18" x14ac:dyDescent="0.25">
      <c r="A8691" t="s">
        <v>15155</v>
      </c>
      <c r="B8691">
        <v>2019</v>
      </c>
      <c r="C8691">
        <v>7</v>
      </c>
      <c r="D8691">
        <v>21</v>
      </c>
      <c r="E8691" t="s">
        <v>8095</v>
      </c>
      <c r="F8691" s="1" t="s">
        <v>5207</v>
      </c>
      <c r="G8691" s="1" t="s">
        <v>21008</v>
      </c>
      <c r="H8691" s="1" t="s">
        <v>3200</v>
      </c>
      <c r="I8691" t="s">
        <v>6972</v>
      </c>
      <c r="J8691" t="s">
        <v>23</v>
      </c>
      <c r="K8691">
        <v>28</v>
      </c>
      <c r="L8691">
        <v>5342.4</v>
      </c>
      <c r="M8691">
        <v>190.8</v>
      </c>
      <c r="N8691" t="s">
        <v>9361</v>
      </c>
      <c r="O8691" t="s">
        <v>9837</v>
      </c>
      <c r="P8691">
        <v>0</v>
      </c>
      <c r="Q8691">
        <v>0</v>
      </c>
      <c r="R8691">
        <v>3</v>
      </c>
    </row>
    <row r="8692" spans="1:18" x14ac:dyDescent="0.25">
      <c r="A8692" t="s">
        <v>15155</v>
      </c>
      <c r="B8692">
        <v>2019</v>
      </c>
      <c r="C8692">
        <v>7</v>
      </c>
      <c r="D8692">
        <v>21</v>
      </c>
      <c r="E8692" t="s">
        <v>8095</v>
      </c>
      <c r="F8692" s="1" t="s">
        <v>5207</v>
      </c>
      <c r="G8692" s="1" t="s">
        <v>21008</v>
      </c>
      <c r="H8692" s="1" t="s">
        <v>3200</v>
      </c>
      <c r="I8692" t="s">
        <v>6998</v>
      </c>
      <c r="J8692" t="s">
        <v>23</v>
      </c>
      <c r="K8692">
        <v>518</v>
      </c>
      <c r="L8692">
        <v>98834.4</v>
      </c>
      <c r="M8692">
        <v>190.8</v>
      </c>
      <c r="N8692" t="s">
        <v>9363</v>
      </c>
      <c r="O8692" t="s">
        <v>9834</v>
      </c>
      <c r="P8692">
        <v>0</v>
      </c>
      <c r="Q8692">
        <v>0</v>
      </c>
      <c r="R8692">
        <v>3</v>
      </c>
    </row>
    <row r="8693" spans="1:18" x14ac:dyDescent="0.25">
      <c r="A8693" t="s">
        <v>15155</v>
      </c>
      <c r="B8693">
        <v>2019</v>
      </c>
      <c r="C8693">
        <v>7</v>
      </c>
      <c r="D8693">
        <v>21</v>
      </c>
      <c r="E8693" t="s">
        <v>8095</v>
      </c>
      <c r="F8693" s="1" t="s">
        <v>5207</v>
      </c>
      <c r="G8693" s="1" t="s">
        <v>21008</v>
      </c>
      <c r="H8693" s="1" t="s">
        <v>3200</v>
      </c>
      <c r="I8693" t="s">
        <v>7027</v>
      </c>
      <c r="J8693" t="s">
        <v>23</v>
      </c>
      <c r="K8693">
        <v>1104</v>
      </c>
      <c r="L8693">
        <v>192096</v>
      </c>
      <c r="M8693">
        <v>174</v>
      </c>
      <c r="N8693" t="s">
        <v>9365</v>
      </c>
      <c r="O8693" t="s">
        <v>10076</v>
      </c>
      <c r="P8693">
        <v>0</v>
      </c>
      <c r="Q8693">
        <v>0</v>
      </c>
      <c r="R8693">
        <v>3</v>
      </c>
    </row>
    <row r="8694" spans="1:18" x14ac:dyDescent="0.25">
      <c r="A8694" t="s">
        <v>15155</v>
      </c>
      <c r="B8694">
        <v>2019</v>
      </c>
      <c r="C8694">
        <v>7</v>
      </c>
      <c r="D8694">
        <v>21</v>
      </c>
      <c r="E8694" t="s">
        <v>8095</v>
      </c>
      <c r="F8694" s="1" t="s">
        <v>5207</v>
      </c>
      <c r="G8694" s="1" t="s">
        <v>21008</v>
      </c>
      <c r="H8694" s="1" t="s">
        <v>3200</v>
      </c>
      <c r="I8694" t="s">
        <v>7028</v>
      </c>
      <c r="J8694" t="s">
        <v>23</v>
      </c>
      <c r="K8694">
        <v>308</v>
      </c>
      <c r="L8694">
        <v>58766.400000000001</v>
      </c>
      <c r="M8694">
        <v>190.8</v>
      </c>
      <c r="N8694" t="s">
        <v>9365</v>
      </c>
      <c r="O8694" t="s">
        <v>10076</v>
      </c>
      <c r="P8694">
        <v>0</v>
      </c>
      <c r="Q8694">
        <v>0</v>
      </c>
      <c r="R8694">
        <v>3</v>
      </c>
    </row>
    <row r="8695" spans="1:18" x14ac:dyDescent="0.25">
      <c r="A8695" t="s">
        <v>15155</v>
      </c>
      <c r="B8695">
        <v>2019</v>
      </c>
      <c r="C8695">
        <v>7</v>
      </c>
      <c r="D8695">
        <v>21</v>
      </c>
      <c r="E8695" t="s">
        <v>8095</v>
      </c>
      <c r="F8695" s="1" t="s">
        <v>5207</v>
      </c>
      <c r="G8695" s="1" t="s">
        <v>20931</v>
      </c>
      <c r="H8695" s="1" t="s">
        <v>3200</v>
      </c>
      <c r="I8695" t="s">
        <v>20960</v>
      </c>
      <c r="J8695" t="s">
        <v>23</v>
      </c>
      <c r="K8695">
        <v>8000</v>
      </c>
      <c r="L8695">
        <v>1144704</v>
      </c>
      <c r="M8695">
        <v>143.09</v>
      </c>
      <c r="N8695" t="s">
        <v>9106</v>
      </c>
      <c r="O8695" t="s">
        <v>9457</v>
      </c>
      <c r="P8695">
        <v>0</v>
      </c>
      <c r="Q8695">
        <v>5.7969928101551112E-2</v>
      </c>
      <c r="R8695">
        <v>3</v>
      </c>
    </row>
    <row r="8696" spans="1:18" x14ac:dyDescent="0.25">
      <c r="A8696" t="s">
        <v>15155</v>
      </c>
      <c r="B8696">
        <v>2019</v>
      </c>
      <c r="C8696">
        <v>7</v>
      </c>
      <c r="D8696">
        <v>21</v>
      </c>
      <c r="E8696" t="s">
        <v>8095</v>
      </c>
      <c r="F8696" s="1" t="s">
        <v>5207</v>
      </c>
      <c r="G8696" s="1" t="s">
        <v>20931</v>
      </c>
      <c r="H8696" s="1" t="s">
        <v>3200</v>
      </c>
      <c r="I8696" t="s">
        <v>20970</v>
      </c>
      <c r="J8696" t="s">
        <v>23</v>
      </c>
      <c r="K8696">
        <v>160</v>
      </c>
      <c r="L8696">
        <v>23116.799999999999</v>
      </c>
      <c r="M8696">
        <v>144.47999999999999</v>
      </c>
      <c r="N8696" t="s">
        <v>9108</v>
      </c>
      <c r="O8696" t="s">
        <v>9833</v>
      </c>
      <c r="P8696">
        <v>0</v>
      </c>
      <c r="Q8696">
        <v>0</v>
      </c>
      <c r="R8696">
        <v>3</v>
      </c>
    </row>
    <row r="8697" spans="1:18" x14ac:dyDescent="0.25">
      <c r="A8697" t="s">
        <v>15155</v>
      </c>
      <c r="B8697">
        <v>2019</v>
      </c>
      <c r="C8697">
        <v>7</v>
      </c>
      <c r="D8697">
        <v>21</v>
      </c>
      <c r="E8697" t="s">
        <v>8095</v>
      </c>
      <c r="F8697" s="1" t="s">
        <v>5207</v>
      </c>
      <c r="G8697" s="1" t="s">
        <v>20931</v>
      </c>
      <c r="H8697" s="1" t="s">
        <v>3200</v>
      </c>
      <c r="I8697" t="s">
        <v>20983</v>
      </c>
      <c r="J8697" t="s">
        <v>23</v>
      </c>
      <c r="K8697">
        <v>5000</v>
      </c>
      <c r="L8697">
        <v>722400</v>
      </c>
      <c r="M8697">
        <v>144.47999999999999</v>
      </c>
      <c r="N8697" t="s">
        <v>9110</v>
      </c>
      <c r="O8697" t="s">
        <v>10080</v>
      </c>
      <c r="P8697">
        <v>0</v>
      </c>
      <c r="Q8697">
        <v>0</v>
      </c>
      <c r="R8697">
        <v>3</v>
      </c>
    </row>
    <row r="8698" spans="1:18" x14ac:dyDescent="0.25">
      <c r="A8698" t="s">
        <v>1467</v>
      </c>
      <c r="B8698">
        <v>2017</v>
      </c>
      <c r="C8698">
        <v>3</v>
      </c>
      <c r="D8698">
        <v>15</v>
      </c>
      <c r="E8698" t="s">
        <v>1173</v>
      </c>
      <c r="F8698" s="1" t="s">
        <v>3205</v>
      </c>
      <c r="G8698" s="1" t="s">
        <v>3863</v>
      </c>
      <c r="H8698" s="1" t="s">
        <v>3206</v>
      </c>
      <c r="I8698" t="s">
        <v>19058</v>
      </c>
      <c r="J8698" t="s">
        <v>23</v>
      </c>
      <c r="K8698">
        <v>1005</v>
      </c>
      <c r="L8698">
        <v>46933.5</v>
      </c>
      <c r="M8698">
        <v>46.7</v>
      </c>
      <c r="N8698" t="s">
        <v>9327</v>
      </c>
      <c r="O8698" t="s">
        <v>9492</v>
      </c>
      <c r="P8698">
        <v>0</v>
      </c>
      <c r="Q8698">
        <v>0</v>
      </c>
      <c r="R8698">
        <v>1</v>
      </c>
    </row>
    <row r="8699" spans="1:18" x14ac:dyDescent="0.25">
      <c r="A8699" t="s">
        <v>1467</v>
      </c>
      <c r="B8699">
        <v>2017</v>
      </c>
      <c r="C8699">
        <v>3</v>
      </c>
      <c r="D8699">
        <v>15</v>
      </c>
      <c r="E8699" t="s">
        <v>1173</v>
      </c>
      <c r="F8699" s="1" t="s">
        <v>3205</v>
      </c>
      <c r="G8699" s="1" t="s">
        <v>3967</v>
      </c>
      <c r="H8699" s="1" t="s">
        <v>3206</v>
      </c>
      <c r="I8699" t="s">
        <v>18235</v>
      </c>
      <c r="J8699" t="s">
        <v>23</v>
      </c>
      <c r="K8699">
        <v>369</v>
      </c>
      <c r="L8699">
        <v>18819</v>
      </c>
      <c r="M8699">
        <v>51</v>
      </c>
      <c r="N8699" t="s">
        <v>9234</v>
      </c>
      <c r="O8699" t="s">
        <v>9690</v>
      </c>
      <c r="P8699">
        <v>0</v>
      </c>
      <c r="Q8699">
        <v>0</v>
      </c>
      <c r="R8699">
        <v>1</v>
      </c>
    </row>
    <row r="8700" spans="1:18" x14ac:dyDescent="0.25">
      <c r="A8700" t="s">
        <v>1467</v>
      </c>
      <c r="B8700">
        <v>2017</v>
      </c>
      <c r="C8700">
        <v>3</v>
      </c>
      <c r="D8700">
        <v>15</v>
      </c>
      <c r="E8700" t="s">
        <v>1173</v>
      </c>
      <c r="F8700" s="1" t="s">
        <v>3205</v>
      </c>
      <c r="G8700" s="1" t="s">
        <v>3863</v>
      </c>
      <c r="H8700" s="1" t="s">
        <v>3206</v>
      </c>
      <c r="I8700" t="s">
        <v>19117</v>
      </c>
      <c r="J8700" t="s">
        <v>23</v>
      </c>
      <c r="K8700">
        <v>6356</v>
      </c>
      <c r="L8700">
        <v>300638.8</v>
      </c>
      <c r="M8700">
        <v>47.3</v>
      </c>
      <c r="N8700" t="s">
        <v>489</v>
      </c>
      <c r="O8700" t="s">
        <v>9501</v>
      </c>
      <c r="P8700">
        <v>0</v>
      </c>
      <c r="Q8700">
        <v>0</v>
      </c>
      <c r="R8700">
        <v>1</v>
      </c>
    </row>
    <row r="8701" spans="1:18" x14ac:dyDescent="0.25">
      <c r="A8701" t="s">
        <v>1467</v>
      </c>
      <c r="B8701">
        <v>2017</v>
      </c>
      <c r="C8701">
        <v>3</v>
      </c>
      <c r="D8701">
        <v>15</v>
      </c>
      <c r="E8701" t="s">
        <v>1173</v>
      </c>
      <c r="F8701" s="1" t="s">
        <v>3205</v>
      </c>
      <c r="G8701" s="1" t="s">
        <v>18746</v>
      </c>
      <c r="H8701" s="1" t="s">
        <v>3206</v>
      </c>
      <c r="I8701" t="s">
        <v>18806</v>
      </c>
      <c r="J8701" t="s">
        <v>23</v>
      </c>
      <c r="K8701">
        <v>211</v>
      </c>
      <c r="L8701">
        <v>10676.6</v>
      </c>
      <c r="M8701">
        <v>50.6</v>
      </c>
      <c r="N8701" t="s">
        <v>21992</v>
      </c>
      <c r="O8701" t="s">
        <v>23315</v>
      </c>
      <c r="P8701">
        <v>0</v>
      </c>
      <c r="Q8701">
        <v>0</v>
      </c>
      <c r="R8701">
        <v>1</v>
      </c>
    </row>
    <row r="8702" spans="1:18" x14ac:dyDescent="0.25">
      <c r="A8702" t="s">
        <v>10847</v>
      </c>
      <c r="B8702">
        <v>2019</v>
      </c>
      <c r="C8702">
        <v>4</v>
      </c>
      <c r="D8702">
        <v>16</v>
      </c>
      <c r="E8702" t="s">
        <v>10848</v>
      </c>
      <c r="F8702" s="1" t="s">
        <v>9480</v>
      </c>
      <c r="G8702" s="1" t="s">
        <v>9480</v>
      </c>
      <c r="H8702" s="1" t="s">
        <v>9480</v>
      </c>
      <c r="I8702" t="s">
        <v>10849</v>
      </c>
      <c r="J8702" t="s">
        <v>300</v>
      </c>
      <c r="K8702">
        <v>138</v>
      </c>
      <c r="L8702">
        <v>223560</v>
      </c>
      <c r="M8702">
        <v>1620</v>
      </c>
      <c r="N8702" t="e">
        <v>#N/A</v>
      </c>
      <c r="O8702" t="e">
        <v>#N/A</v>
      </c>
      <c r="P8702">
        <v>0</v>
      </c>
      <c r="Q8702">
        <v>0</v>
      </c>
      <c r="R8702">
        <v>2</v>
      </c>
    </row>
    <row r="8703" spans="1:18" x14ac:dyDescent="0.25">
      <c r="A8703" t="s">
        <v>10847</v>
      </c>
      <c r="B8703">
        <v>2019</v>
      </c>
      <c r="C8703">
        <v>4</v>
      </c>
      <c r="D8703">
        <v>16</v>
      </c>
      <c r="E8703" t="s">
        <v>10848</v>
      </c>
      <c r="F8703" s="1" t="s">
        <v>5207</v>
      </c>
      <c r="G8703" s="1" t="s">
        <v>23188</v>
      </c>
      <c r="H8703" s="1" t="s">
        <v>7263</v>
      </c>
      <c r="I8703" t="s">
        <v>7260</v>
      </c>
      <c r="J8703" t="s">
        <v>38</v>
      </c>
      <c r="K8703">
        <v>400</v>
      </c>
      <c r="L8703">
        <v>5520</v>
      </c>
      <c r="M8703">
        <v>13.8</v>
      </c>
      <c r="N8703" t="s">
        <v>7260</v>
      </c>
      <c r="O8703" t="s">
        <v>10046</v>
      </c>
      <c r="P8703">
        <v>0</v>
      </c>
      <c r="Q8703">
        <v>0</v>
      </c>
      <c r="R8703">
        <v>2</v>
      </c>
    </row>
    <row r="8704" spans="1:18" x14ac:dyDescent="0.25">
      <c r="A8704" t="s">
        <v>10847</v>
      </c>
      <c r="B8704">
        <v>2019</v>
      </c>
      <c r="C8704">
        <v>4</v>
      </c>
      <c r="D8704">
        <v>16</v>
      </c>
      <c r="E8704" t="s">
        <v>10848</v>
      </c>
      <c r="F8704" s="1" t="s">
        <v>9480</v>
      </c>
      <c r="G8704" s="1" t="s">
        <v>9480</v>
      </c>
      <c r="H8704" s="1" t="s">
        <v>9480</v>
      </c>
      <c r="I8704" t="s">
        <v>10850</v>
      </c>
      <c r="J8704" t="s">
        <v>300</v>
      </c>
      <c r="K8704">
        <v>136.85</v>
      </c>
      <c r="L8704">
        <v>203222.25</v>
      </c>
      <c r="M8704">
        <v>1485</v>
      </c>
      <c r="N8704" t="e">
        <v>#N/A</v>
      </c>
      <c r="O8704" t="e">
        <v>#N/A</v>
      </c>
      <c r="P8704">
        <v>0</v>
      </c>
      <c r="Q8704">
        <v>0</v>
      </c>
      <c r="R8704">
        <v>2</v>
      </c>
    </row>
    <row r="8705" spans="1:18" x14ac:dyDescent="0.25">
      <c r="A8705" t="s">
        <v>8763</v>
      </c>
      <c r="B8705">
        <v>2018</v>
      </c>
      <c r="C8705">
        <v>10</v>
      </c>
      <c r="D8705">
        <v>27</v>
      </c>
      <c r="E8705" t="s">
        <v>8258</v>
      </c>
      <c r="F8705" s="1" t="s">
        <v>5207</v>
      </c>
      <c r="G8705" s="1" t="s">
        <v>20573</v>
      </c>
      <c r="H8705" s="1" t="s">
        <v>7263</v>
      </c>
      <c r="I8705" t="s">
        <v>6136</v>
      </c>
      <c r="J8705" t="s">
        <v>23</v>
      </c>
      <c r="K8705">
        <v>150</v>
      </c>
      <c r="L8705">
        <v>29325</v>
      </c>
      <c r="M8705">
        <v>195.5</v>
      </c>
      <c r="N8705" t="s">
        <v>9059</v>
      </c>
      <c r="O8705" t="s">
        <v>9790</v>
      </c>
      <c r="P8705">
        <v>0</v>
      </c>
      <c r="Q8705">
        <v>0</v>
      </c>
      <c r="R8705">
        <v>4</v>
      </c>
    </row>
    <row r="8706" spans="1:18" x14ac:dyDescent="0.25">
      <c r="A8706" t="s">
        <v>8763</v>
      </c>
      <c r="B8706">
        <v>2018</v>
      </c>
      <c r="C8706">
        <v>10</v>
      </c>
      <c r="D8706">
        <v>27</v>
      </c>
      <c r="E8706" t="s">
        <v>8258</v>
      </c>
      <c r="F8706" s="1" t="s">
        <v>5207</v>
      </c>
      <c r="G8706" s="1" t="s">
        <v>20573</v>
      </c>
      <c r="H8706" s="1" t="s">
        <v>7263</v>
      </c>
      <c r="I8706" t="s">
        <v>20834</v>
      </c>
      <c r="J8706" t="s">
        <v>23</v>
      </c>
      <c r="K8706">
        <v>750</v>
      </c>
      <c r="L8706">
        <v>131250</v>
      </c>
      <c r="M8706">
        <v>175</v>
      </c>
      <c r="N8706" t="s">
        <v>9062</v>
      </c>
      <c r="O8706" t="s">
        <v>9456</v>
      </c>
      <c r="P8706">
        <v>0</v>
      </c>
      <c r="Q8706">
        <v>5.8534472775055225E-2</v>
      </c>
      <c r="R8706">
        <v>4</v>
      </c>
    </row>
    <row r="8707" spans="1:18" x14ac:dyDescent="0.25">
      <c r="A8707" t="s">
        <v>786</v>
      </c>
      <c r="B8707">
        <v>2016</v>
      </c>
      <c r="C8707">
        <v>4</v>
      </c>
      <c r="D8707">
        <v>15</v>
      </c>
      <c r="E8707" t="s">
        <v>92</v>
      </c>
      <c r="F8707" s="1" t="s">
        <v>3205</v>
      </c>
      <c r="G8707" s="1" t="s">
        <v>3384</v>
      </c>
      <c r="H8707" s="1" t="s">
        <v>3206</v>
      </c>
      <c r="I8707" t="s">
        <v>17071</v>
      </c>
      <c r="J8707" t="s">
        <v>23</v>
      </c>
      <c r="K8707">
        <v>19535</v>
      </c>
      <c r="L8707">
        <v>817539.75</v>
      </c>
      <c r="M8707">
        <v>41.85</v>
      </c>
      <c r="N8707" t="s">
        <v>309</v>
      </c>
      <c r="O8707" t="s">
        <v>9556</v>
      </c>
      <c r="P8707">
        <v>0</v>
      </c>
      <c r="Q8707">
        <v>0</v>
      </c>
      <c r="R8707">
        <v>2</v>
      </c>
    </row>
    <row r="8708" spans="1:18" x14ac:dyDescent="0.25">
      <c r="A8708" t="s">
        <v>786</v>
      </c>
      <c r="B8708">
        <v>2016</v>
      </c>
      <c r="C8708">
        <v>4</v>
      </c>
      <c r="D8708">
        <v>15</v>
      </c>
      <c r="E8708" t="s">
        <v>92</v>
      </c>
      <c r="F8708" s="1" t="s">
        <v>3205</v>
      </c>
      <c r="G8708" s="1" t="s">
        <v>3384</v>
      </c>
      <c r="H8708" s="1" t="s">
        <v>3206</v>
      </c>
      <c r="I8708" t="s">
        <v>17428</v>
      </c>
      <c r="J8708" t="s">
        <v>23</v>
      </c>
      <c r="K8708">
        <v>1815</v>
      </c>
      <c r="L8708">
        <v>66247.5</v>
      </c>
      <c r="M8708">
        <v>36.5</v>
      </c>
      <c r="N8708" t="s">
        <v>2239</v>
      </c>
      <c r="O8708" t="s">
        <v>9550</v>
      </c>
      <c r="P8708">
        <v>0</v>
      </c>
      <c r="Q8708">
        <v>0</v>
      </c>
      <c r="R8708">
        <v>2</v>
      </c>
    </row>
    <row r="8709" spans="1:18" x14ac:dyDescent="0.25">
      <c r="A8709" t="s">
        <v>786</v>
      </c>
      <c r="B8709">
        <v>2016</v>
      </c>
      <c r="C8709">
        <v>4</v>
      </c>
      <c r="D8709">
        <v>15</v>
      </c>
      <c r="E8709" t="s">
        <v>92</v>
      </c>
      <c r="F8709" s="1" t="s">
        <v>3205</v>
      </c>
      <c r="G8709" s="1" t="s">
        <v>18746</v>
      </c>
      <c r="H8709" s="1" t="s">
        <v>3206</v>
      </c>
      <c r="I8709" t="s">
        <v>18751</v>
      </c>
      <c r="J8709" t="s">
        <v>23</v>
      </c>
      <c r="K8709">
        <v>5067</v>
      </c>
      <c r="L8709">
        <v>210280.5</v>
      </c>
      <c r="M8709">
        <v>41.5</v>
      </c>
      <c r="N8709" t="s">
        <v>21995</v>
      </c>
      <c r="O8709" t="s">
        <v>23241</v>
      </c>
      <c r="P8709">
        <v>0</v>
      </c>
      <c r="Q8709">
        <v>0</v>
      </c>
      <c r="R8709">
        <v>2</v>
      </c>
    </row>
    <row r="8710" spans="1:18" x14ac:dyDescent="0.25">
      <c r="A8710" t="s">
        <v>786</v>
      </c>
      <c r="B8710">
        <v>2016</v>
      </c>
      <c r="C8710">
        <v>4</v>
      </c>
      <c r="D8710">
        <v>15</v>
      </c>
      <c r="E8710" t="s">
        <v>92</v>
      </c>
      <c r="F8710" s="1" t="s">
        <v>3205</v>
      </c>
      <c r="G8710" s="1" t="s">
        <v>3203</v>
      </c>
      <c r="H8710" s="1" t="s">
        <v>3206</v>
      </c>
      <c r="I8710" t="s">
        <v>18001</v>
      </c>
      <c r="J8710" t="s">
        <v>23</v>
      </c>
      <c r="K8710">
        <v>766</v>
      </c>
      <c r="L8710">
        <v>31023</v>
      </c>
      <c r="M8710">
        <v>40.5</v>
      </c>
      <c r="N8710" t="s">
        <v>1891</v>
      </c>
      <c r="O8710" t="s">
        <v>9497</v>
      </c>
      <c r="P8710">
        <v>0</v>
      </c>
      <c r="Q8710">
        <v>0</v>
      </c>
      <c r="R8710">
        <v>2</v>
      </c>
    </row>
    <row r="8711" spans="1:18" x14ac:dyDescent="0.25">
      <c r="A8711" t="s">
        <v>2115</v>
      </c>
      <c r="B8711">
        <v>2017</v>
      </c>
      <c r="C8711">
        <v>12</v>
      </c>
      <c r="D8711">
        <v>29</v>
      </c>
      <c r="E8711" t="s">
        <v>1416</v>
      </c>
      <c r="F8711" s="1" t="s">
        <v>3205</v>
      </c>
      <c r="G8711" s="1" t="s">
        <v>3863</v>
      </c>
      <c r="H8711" s="1" t="s">
        <v>3206</v>
      </c>
      <c r="I8711" t="s">
        <v>18996</v>
      </c>
      <c r="J8711" t="s">
        <v>23</v>
      </c>
      <c r="K8711">
        <v>10090</v>
      </c>
      <c r="L8711">
        <v>648787</v>
      </c>
      <c r="M8711">
        <v>64.3</v>
      </c>
      <c r="N8711" t="s">
        <v>9314</v>
      </c>
      <c r="O8711" t="s">
        <v>9453</v>
      </c>
      <c r="P8711">
        <v>1.984751079033405E-2</v>
      </c>
      <c r="Q8711">
        <v>0</v>
      </c>
      <c r="R8711">
        <v>4</v>
      </c>
    </row>
    <row r="8712" spans="1:18" x14ac:dyDescent="0.25">
      <c r="A8712" t="s">
        <v>2115</v>
      </c>
      <c r="B8712">
        <v>2017</v>
      </c>
      <c r="C8712">
        <v>12</v>
      </c>
      <c r="D8712">
        <v>29</v>
      </c>
      <c r="E8712" t="s">
        <v>1416</v>
      </c>
      <c r="F8712" s="1" t="s">
        <v>3205</v>
      </c>
      <c r="G8712" s="1" t="s">
        <v>3863</v>
      </c>
      <c r="H8712" s="1" t="s">
        <v>3206</v>
      </c>
      <c r="I8712" t="s">
        <v>19049</v>
      </c>
      <c r="J8712" t="s">
        <v>23</v>
      </c>
      <c r="K8712">
        <v>9700</v>
      </c>
      <c r="L8712">
        <v>623710</v>
      </c>
      <c r="M8712">
        <v>64.3</v>
      </c>
      <c r="N8712" t="s">
        <v>9323</v>
      </c>
      <c r="O8712" t="s">
        <v>9507</v>
      </c>
      <c r="P8712">
        <v>0</v>
      </c>
      <c r="Q8712">
        <v>0</v>
      </c>
      <c r="R8712">
        <v>4</v>
      </c>
    </row>
    <row r="8713" spans="1:18" x14ac:dyDescent="0.25">
      <c r="A8713" t="s">
        <v>1570</v>
      </c>
      <c r="B8713">
        <v>2017</v>
      </c>
      <c r="C8713">
        <v>4</v>
      </c>
      <c r="D8713">
        <v>27</v>
      </c>
      <c r="E8713" t="s">
        <v>226</v>
      </c>
      <c r="F8713" s="1" t="s">
        <v>3205</v>
      </c>
      <c r="G8713" s="1" t="s">
        <v>3863</v>
      </c>
      <c r="H8713" s="1" t="s">
        <v>3206</v>
      </c>
      <c r="I8713" t="s">
        <v>18977</v>
      </c>
      <c r="J8713" t="s">
        <v>23</v>
      </c>
      <c r="K8713">
        <v>16470</v>
      </c>
      <c r="L8713">
        <v>971482.95</v>
      </c>
      <c r="M8713">
        <v>58.99</v>
      </c>
      <c r="N8713" t="s">
        <v>9313</v>
      </c>
      <c r="O8713" t="s">
        <v>9448</v>
      </c>
      <c r="P8713">
        <v>2.823689586550486E-2</v>
      </c>
      <c r="Q8713">
        <v>0</v>
      </c>
      <c r="R8713">
        <v>2</v>
      </c>
    </row>
    <row r="8714" spans="1:18" x14ac:dyDescent="0.25">
      <c r="A8714" t="s">
        <v>1877</v>
      </c>
      <c r="B8714">
        <v>2017</v>
      </c>
      <c r="C8714">
        <v>10</v>
      </c>
      <c r="D8714">
        <v>6</v>
      </c>
      <c r="E8714" t="s">
        <v>92</v>
      </c>
      <c r="F8714" s="1" t="s">
        <v>3205</v>
      </c>
      <c r="G8714" s="1" t="s">
        <v>3863</v>
      </c>
      <c r="H8714" s="1" t="s">
        <v>3206</v>
      </c>
      <c r="I8714" t="s">
        <v>18998</v>
      </c>
      <c r="J8714" t="s">
        <v>23</v>
      </c>
      <c r="K8714">
        <v>18825</v>
      </c>
      <c r="L8714">
        <v>925888.8</v>
      </c>
      <c r="M8714">
        <v>49.18</v>
      </c>
      <c r="N8714" t="s">
        <v>9340</v>
      </c>
      <c r="O8714" t="s">
        <v>9482</v>
      </c>
      <c r="P8714">
        <v>8.0867377033553248E-2</v>
      </c>
      <c r="Q8714">
        <v>0</v>
      </c>
      <c r="R8714">
        <v>4</v>
      </c>
    </row>
    <row r="8715" spans="1:18" x14ac:dyDescent="0.25">
      <c r="A8715" t="s">
        <v>1877</v>
      </c>
      <c r="B8715">
        <v>2017</v>
      </c>
      <c r="C8715">
        <v>10</v>
      </c>
      <c r="D8715">
        <v>6</v>
      </c>
      <c r="E8715" t="s">
        <v>92</v>
      </c>
      <c r="F8715" s="1" t="s">
        <v>3205</v>
      </c>
      <c r="G8715" s="1" t="s">
        <v>3863</v>
      </c>
      <c r="H8715" s="1" t="s">
        <v>3206</v>
      </c>
      <c r="I8715" t="s">
        <v>19543</v>
      </c>
      <c r="J8715" t="s">
        <v>23</v>
      </c>
      <c r="K8715">
        <v>1130</v>
      </c>
      <c r="L8715">
        <v>55577.919999999998</v>
      </c>
      <c r="M8715">
        <v>49.18</v>
      </c>
      <c r="N8715" t="s">
        <v>9308</v>
      </c>
      <c r="O8715" t="s">
        <v>9494</v>
      </c>
      <c r="P8715">
        <v>0</v>
      </c>
      <c r="Q8715">
        <v>0</v>
      </c>
      <c r="R8715">
        <v>4</v>
      </c>
    </row>
    <row r="8716" spans="1:18" x14ac:dyDescent="0.25">
      <c r="A8716" t="s">
        <v>2337</v>
      </c>
      <c r="B8716">
        <v>2018</v>
      </c>
      <c r="C8716">
        <v>3</v>
      </c>
      <c r="D8716">
        <v>27</v>
      </c>
      <c r="E8716" t="s">
        <v>226</v>
      </c>
      <c r="F8716" s="1" t="s">
        <v>3205</v>
      </c>
      <c r="G8716" s="1" t="s">
        <v>3863</v>
      </c>
      <c r="H8716" s="1" t="s">
        <v>3206</v>
      </c>
      <c r="I8716" t="s">
        <v>18998</v>
      </c>
      <c r="J8716" t="s">
        <v>23</v>
      </c>
      <c r="K8716">
        <v>20470</v>
      </c>
      <c r="L8716">
        <v>1023500</v>
      </c>
      <c r="M8716">
        <v>50</v>
      </c>
      <c r="N8716" t="s">
        <v>9340</v>
      </c>
      <c r="O8716" t="s">
        <v>9482</v>
      </c>
      <c r="P8716">
        <v>8.0867377033553248E-2</v>
      </c>
      <c r="Q8716">
        <v>0</v>
      </c>
      <c r="R8716">
        <v>1</v>
      </c>
    </row>
    <row r="8717" spans="1:18" x14ac:dyDescent="0.25">
      <c r="A8717" t="s">
        <v>13265</v>
      </c>
      <c r="B8717">
        <v>2019</v>
      </c>
      <c r="C8717">
        <v>5</v>
      </c>
      <c r="D8717">
        <v>13</v>
      </c>
      <c r="E8717" t="s">
        <v>7357</v>
      </c>
      <c r="F8717" s="1" t="s">
        <v>5207</v>
      </c>
      <c r="G8717" s="1" t="s">
        <v>20573</v>
      </c>
      <c r="H8717" s="1" t="s">
        <v>7263</v>
      </c>
      <c r="I8717" t="s">
        <v>20590</v>
      </c>
      <c r="J8717" t="s">
        <v>23</v>
      </c>
      <c r="K8717">
        <v>50</v>
      </c>
      <c r="L8717">
        <v>6017</v>
      </c>
      <c r="M8717">
        <v>120.34</v>
      </c>
      <c r="N8717" t="s">
        <v>7263</v>
      </c>
      <c r="O8717" t="s">
        <v>23274</v>
      </c>
      <c r="P8717">
        <v>0</v>
      </c>
      <c r="Q8717">
        <v>0</v>
      </c>
      <c r="R8717">
        <v>2</v>
      </c>
    </row>
    <row r="8718" spans="1:18" x14ac:dyDescent="0.25">
      <c r="A8718" t="s">
        <v>13265</v>
      </c>
      <c r="B8718">
        <v>2019</v>
      </c>
      <c r="C8718">
        <v>5</v>
      </c>
      <c r="D8718">
        <v>13</v>
      </c>
      <c r="E8718" t="s">
        <v>7357</v>
      </c>
      <c r="F8718" s="1" t="s">
        <v>5207</v>
      </c>
      <c r="G8718" s="1" t="s">
        <v>20573</v>
      </c>
      <c r="H8718" s="1" t="s">
        <v>7263</v>
      </c>
      <c r="I8718" t="s">
        <v>20603</v>
      </c>
      <c r="J8718" t="s">
        <v>23</v>
      </c>
      <c r="K8718">
        <v>25</v>
      </c>
      <c r="L8718">
        <v>3008.5</v>
      </c>
      <c r="M8718">
        <v>120.34</v>
      </c>
      <c r="N8718" t="s">
        <v>7263</v>
      </c>
      <c r="O8718" t="s">
        <v>23274</v>
      </c>
      <c r="P8718">
        <v>0</v>
      </c>
      <c r="Q8718">
        <v>0</v>
      </c>
      <c r="R8718">
        <v>2</v>
      </c>
    </row>
    <row r="8719" spans="1:18" x14ac:dyDescent="0.25">
      <c r="A8719" t="s">
        <v>13265</v>
      </c>
      <c r="B8719">
        <v>2019</v>
      </c>
      <c r="C8719">
        <v>5</v>
      </c>
      <c r="D8719">
        <v>13</v>
      </c>
      <c r="E8719" t="s">
        <v>7357</v>
      </c>
      <c r="F8719" s="1" t="s">
        <v>5207</v>
      </c>
      <c r="G8719" s="1" t="s">
        <v>20573</v>
      </c>
      <c r="H8719" s="1" t="s">
        <v>7263</v>
      </c>
      <c r="I8719" t="s">
        <v>20712</v>
      </c>
      <c r="J8719" t="s">
        <v>23</v>
      </c>
      <c r="K8719">
        <v>680</v>
      </c>
      <c r="L8719">
        <v>88230</v>
      </c>
      <c r="M8719">
        <v>129.75</v>
      </c>
      <c r="N8719" t="s">
        <v>9024</v>
      </c>
      <c r="O8719" t="s">
        <v>9469</v>
      </c>
      <c r="P8719">
        <v>0</v>
      </c>
      <c r="Q8719">
        <v>3.3430295232662992E-2</v>
      </c>
      <c r="R8719">
        <v>2</v>
      </c>
    </row>
    <row r="8720" spans="1:18" x14ac:dyDescent="0.25">
      <c r="A8720" t="s">
        <v>13265</v>
      </c>
      <c r="B8720">
        <v>2019</v>
      </c>
      <c r="C8720">
        <v>5</v>
      </c>
      <c r="D8720">
        <v>13</v>
      </c>
      <c r="E8720" t="s">
        <v>7357</v>
      </c>
      <c r="F8720" s="1" t="s">
        <v>5207</v>
      </c>
      <c r="G8720" s="1" t="s">
        <v>20573</v>
      </c>
      <c r="H8720" s="1" t="s">
        <v>7263</v>
      </c>
      <c r="I8720" t="s">
        <v>20727</v>
      </c>
      <c r="J8720" t="s">
        <v>23</v>
      </c>
      <c r="K8720">
        <v>200</v>
      </c>
      <c r="L8720">
        <v>25950</v>
      </c>
      <c r="M8720">
        <v>129.75</v>
      </c>
      <c r="N8720" t="s">
        <v>7263</v>
      </c>
      <c r="O8720" t="s">
        <v>23274</v>
      </c>
      <c r="P8720">
        <v>0</v>
      </c>
      <c r="Q8720">
        <v>0</v>
      </c>
      <c r="R8720">
        <v>2</v>
      </c>
    </row>
    <row r="8721" spans="1:18" x14ac:dyDescent="0.25">
      <c r="A8721" t="s">
        <v>13265</v>
      </c>
      <c r="B8721">
        <v>2019</v>
      </c>
      <c r="C8721">
        <v>5</v>
      </c>
      <c r="D8721">
        <v>13</v>
      </c>
      <c r="E8721" t="s">
        <v>7357</v>
      </c>
      <c r="F8721" s="1" t="s">
        <v>5207</v>
      </c>
      <c r="G8721" s="1" t="s">
        <v>21008</v>
      </c>
      <c r="H8721" s="1" t="s">
        <v>7263</v>
      </c>
      <c r="I8721" t="s">
        <v>21025</v>
      </c>
      <c r="J8721" t="s">
        <v>23</v>
      </c>
      <c r="K8721">
        <v>150</v>
      </c>
      <c r="L8721">
        <v>19831.5</v>
      </c>
      <c r="M8721">
        <v>132.21</v>
      </c>
      <c r="N8721" t="s">
        <v>7263</v>
      </c>
      <c r="O8721" t="s">
        <v>23274</v>
      </c>
      <c r="P8721">
        <v>0</v>
      </c>
      <c r="Q8721">
        <v>0</v>
      </c>
      <c r="R8721">
        <v>2</v>
      </c>
    </row>
    <row r="8722" spans="1:18" x14ac:dyDescent="0.25">
      <c r="A8722" t="s">
        <v>2740</v>
      </c>
      <c r="B8722">
        <v>2018</v>
      </c>
      <c r="C8722">
        <v>8</v>
      </c>
      <c r="D8722">
        <v>28</v>
      </c>
      <c r="E8722" t="s">
        <v>1916</v>
      </c>
      <c r="F8722" s="1" t="s">
        <v>3205</v>
      </c>
      <c r="G8722" s="1" t="s">
        <v>3863</v>
      </c>
      <c r="H8722" s="1" t="s">
        <v>3206</v>
      </c>
      <c r="I8722" t="s">
        <v>19106</v>
      </c>
      <c r="J8722" t="s">
        <v>23</v>
      </c>
      <c r="K8722">
        <v>20000</v>
      </c>
      <c r="L8722">
        <v>964000.06</v>
      </c>
      <c r="M8722">
        <v>48.2</v>
      </c>
      <c r="N8722" t="s">
        <v>9331</v>
      </c>
      <c r="O8722" t="s">
        <v>9540</v>
      </c>
      <c r="P8722">
        <v>4.2454374665687751E-2</v>
      </c>
      <c r="Q8722">
        <v>0</v>
      </c>
      <c r="R8722">
        <v>3</v>
      </c>
    </row>
    <row r="8723" spans="1:18" x14ac:dyDescent="0.25">
      <c r="A8723" t="s">
        <v>8550</v>
      </c>
      <c r="B8723">
        <v>2018</v>
      </c>
      <c r="C8723">
        <v>5</v>
      </c>
      <c r="D8723">
        <v>11</v>
      </c>
      <c r="E8723" t="s">
        <v>7328</v>
      </c>
      <c r="F8723" s="1" t="s">
        <v>5207</v>
      </c>
      <c r="G8723" s="1" t="s">
        <v>20573</v>
      </c>
      <c r="H8723" s="1" t="s">
        <v>3200</v>
      </c>
      <c r="I8723" t="s">
        <v>6258</v>
      </c>
      <c r="J8723" t="s">
        <v>23</v>
      </c>
      <c r="K8723">
        <v>200</v>
      </c>
      <c r="L8723">
        <v>44604</v>
      </c>
      <c r="M8723">
        <v>223.02</v>
      </c>
      <c r="N8723" t="s">
        <v>9081</v>
      </c>
      <c r="O8723" t="s">
        <v>10095</v>
      </c>
      <c r="P8723">
        <v>0</v>
      </c>
      <c r="Q8723">
        <v>0</v>
      </c>
      <c r="R8723">
        <v>2</v>
      </c>
    </row>
    <row r="8724" spans="1:18" x14ac:dyDescent="0.25">
      <c r="A8724" t="s">
        <v>8550</v>
      </c>
      <c r="B8724">
        <v>2018</v>
      </c>
      <c r="C8724">
        <v>5</v>
      </c>
      <c r="D8724">
        <v>11</v>
      </c>
      <c r="E8724" t="s">
        <v>7328</v>
      </c>
      <c r="F8724" s="1" t="s">
        <v>5207</v>
      </c>
      <c r="G8724" s="1" t="s">
        <v>20931</v>
      </c>
      <c r="H8724" s="1" t="s">
        <v>3200</v>
      </c>
      <c r="I8724" t="s">
        <v>6629</v>
      </c>
      <c r="J8724" t="s">
        <v>23</v>
      </c>
      <c r="K8724">
        <v>186</v>
      </c>
      <c r="L8724">
        <v>43018.080000000002</v>
      </c>
      <c r="M8724">
        <v>231.28</v>
      </c>
      <c r="N8724" t="s">
        <v>9111</v>
      </c>
      <c r="O8724" t="s">
        <v>10093</v>
      </c>
      <c r="P8724">
        <v>0</v>
      </c>
      <c r="Q8724">
        <v>0</v>
      </c>
      <c r="R8724">
        <v>2</v>
      </c>
    </row>
    <row r="8725" spans="1:18" x14ac:dyDescent="0.25">
      <c r="A8725" t="s">
        <v>721</v>
      </c>
      <c r="B8725">
        <v>2016</v>
      </c>
      <c r="C8725">
        <v>3</v>
      </c>
      <c r="D8725">
        <v>29</v>
      </c>
      <c r="E8725" t="s">
        <v>174</v>
      </c>
      <c r="F8725" s="1" t="s">
        <v>3205</v>
      </c>
      <c r="G8725" s="1" t="s">
        <v>3863</v>
      </c>
      <c r="H8725" s="1" t="s">
        <v>7263</v>
      </c>
      <c r="I8725" t="s">
        <v>18982</v>
      </c>
      <c r="J8725" t="s">
        <v>23</v>
      </c>
      <c r="K8725">
        <v>6910</v>
      </c>
      <c r="L8725">
        <v>186570.04</v>
      </c>
      <c r="M8725">
        <v>27</v>
      </c>
      <c r="N8725" t="s">
        <v>9347</v>
      </c>
      <c r="O8725" t="s">
        <v>9437</v>
      </c>
      <c r="P8725">
        <v>0</v>
      </c>
      <c r="Q8725">
        <v>0</v>
      </c>
      <c r="R8725">
        <v>1</v>
      </c>
    </row>
    <row r="8726" spans="1:18" x14ac:dyDescent="0.25">
      <c r="A8726" t="s">
        <v>721</v>
      </c>
      <c r="B8726">
        <v>2016</v>
      </c>
      <c r="C8726">
        <v>3</v>
      </c>
      <c r="D8726">
        <v>29</v>
      </c>
      <c r="E8726" t="s">
        <v>174</v>
      </c>
      <c r="F8726" s="1" t="s">
        <v>3205</v>
      </c>
      <c r="G8726" s="1" t="s">
        <v>3863</v>
      </c>
      <c r="H8726" s="1" t="s">
        <v>7263</v>
      </c>
      <c r="I8726" t="s">
        <v>18984</v>
      </c>
      <c r="J8726" t="s">
        <v>23</v>
      </c>
      <c r="K8726">
        <v>7010</v>
      </c>
      <c r="L8726">
        <v>189270.03</v>
      </c>
      <c r="M8726">
        <v>27</v>
      </c>
      <c r="N8726" t="s">
        <v>9309</v>
      </c>
      <c r="O8726" t="s">
        <v>9443</v>
      </c>
      <c r="P8726">
        <v>0</v>
      </c>
      <c r="Q8726">
        <v>0</v>
      </c>
      <c r="R8726">
        <v>1</v>
      </c>
    </row>
    <row r="8727" spans="1:18" x14ac:dyDescent="0.25">
      <c r="A8727" t="s">
        <v>721</v>
      </c>
      <c r="B8727">
        <v>2016</v>
      </c>
      <c r="C8727">
        <v>3</v>
      </c>
      <c r="D8727">
        <v>29</v>
      </c>
      <c r="E8727" t="s">
        <v>174</v>
      </c>
      <c r="F8727" s="1" t="s">
        <v>3205</v>
      </c>
      <c r="G8727" s="1" t="s">
        <v>3384</v>
      </c>
      <c r="H8727" s="1" t="s">
        <v>7263</v>
      </c>
      <c r="I8727" t="s">
        <v>17058</v>
      </c>
      <c r="J8727" t="s">
        <v>23</v>
      </c>
      <c r="K8727">
        <v>2800</v>
      </c>
      <c r="L8727">
        <v>79799.990000000005</v>
      </c>
      <c r="M8727">
        <v>28.5</v>
      </c>
      <c r="N8727" t="s">
        <v>163</v>
      </c>
      <c r="O8727" t="s">
        <v>9444</v>
      </c>
      <c r="P8727">
        <v>0</v>
      </c>
      <c r="Q8727">
        <v>0</v>
      </c>
      <c r="R8727">
        <v>1</v>
      </c>
    </row>
    <row r="8728" spans="1:18" x14ac:dyDescent="0.25">
      <c r="A8728" t="s">
        <v>721</v>
      </c>
      <c r="B8728">
        <v>2016</v>
      </c>
      <c r="C8728">
        <v>3</v>
      </c>
      <c r="D8728">
        <v>29</v>
      </c>
      <c r="E8728" t="s">
        <v>174</v>
      </c>
      <c r="F8728" s="1" t="s">
        <v>3205</v>
      </c>
      <c r="G8728" s="1" t="s">
        <v>3863</v>
      </c>
      <c r="H8728" s="1" t="s">
        <v>7263</v>
      </c>
      <c r="I8728" t="s">
        <v>108</v>
      </c>
      <c r="J8728" t="s">
        <v>23</v>
      </c>
      <c r="K8728">
        <v>400</v>
      </c>
      <c r="L8728">
        <v>10680</v>
      </c>
      <c r="M8728">
        <v>26.7</v>
      </c>
      <c r="N8728" t="s">
        <v>9331</v>
      </c>
      <c r="O8728" t="s">
        <v>9442</v>
      </c>
      <c r="P8728">
        <v>0</v>
      </c>
      <c r="Q8728">
        <v>0</v>
      </c>
      <c r="R8728">
        <v>1</v>
      </c>
    </row>
    <row r="8729" spans="1:18" x14ac:dyDescent="0.25">
      <c r="A8729" t="s">
        <v>721</v>
      </c>
      <c r="B8729">
        <v>2016</v>
      </c>
      <c r="C8729">
        <v>3</v>
      </c>
      <c r="D8729">
        <v>29</v>
      </c>
      <c r="E8729" t="s">
        <v>174</v>
      </c>
      <c r="F8729" s="1" t="s">
        <v>3205</v>
      </c>
      <c r="G8729" s="1" t="s">
        <v>3863</v>
      </c>
      <c r="H8729" s="1" t="s">
        <v>7263</v>
      </c>
      <c r="I8729" t="s">
        <v>19084</v>
      </c>
      <c r="J8729" t="s">
        <v>23</v>
      </c>
      <c r="K8729">
        <v>1770</v>
      </c>
      <c r="L8729">
        <v>47790.01</v>
      </c>
      <c r="M8729">
        <v>27</v>
      </c>
      <c r="N8729" t="s">
        <v>9305</v>
      </c>
      <c r="O8729" t="s">
        <v>9447</v>
      </c>
      <c r="P8729">
        <v>0</v>
      </c>
      <c r="Q8729">
        <v>0</v>
      </c>
      <c r="R8729">
        <v>1</v>
      </c>
    </row>
    <row r="8730" spans="1:18" x14ac:dyDescent="0.25">
      <c r="A8730" t="s">
        <v>721</v>
      </c>
      <c r="B8730">
        <v>2016</v>
      </c>
      <c r="C8730">
        <v>3</v>
      </c>
      <c r="D8730">
        <v>29</v>
      </c>
      <c r="E8730" t="s">
        <v>174</v>
      </c>
      <c r="F8730" s="1" t="s">
        <v>3205</v>
      </c>
      <c r="G8730" s="1" t="s">
        <v>3863</v>
      </c>
      <c r="H8730" s="1" t="s">
        <v>7263</v>
      </c>
      <c r="I8730" t="s">
        <v>18936</v>
      </c>
      <c r="J8730" t="s">
        <v>23</v>
      </c>
      <c r="K8730">
        <v>1440</v>
      </c>
      <c r="L8730">
        <v>38591.99</v>
      </c>
      <c r="M8730">
        <v>26.8</v>
      </c>
      <c r="N8730" t="s">
        <v>9335</v>
      </c>
      <c r="O8730" t="s">
        <v>9435</v>
      </c>
      <c r="P8730">
        <v>0</v>
      </c>
      <c r="Q8730">
        <v>0</v>
      </c>
      <c r="R8730">
        <v>1</v>
      </c>
    </row>
    <row r="8731" spans="1:18" x14ac:dyDescent="0.25">
      <c r="A8731" t="s">
        <v>16089</v>
      </c>
      <c r="B8731">
        <v>2019</v>
      </c>
      <c r="C8731">
        <v>10</v>
      </c>
      <c r="D8731">
        <v>25</v>
      </c>
      <c r="E8731" t="s">
        <v>7304</v>
      </c>
      <c r="F8731" s="1" t="s">
        <v>5207</v>
      </c>
      <c r="G8731" s="1" t="s">
        <v>20573</v>
      </c>
      <c r="H8731" s="1" t="s">
        <v>7263</v>
      </c>
      <c r="I8731" t="s">
        <v>5603</v>
      </c>
      <c r="J8731" t="s">
        <v>23</v>
      </c>
      <c r="K8731">
        <v>180</v>
      </c>
      <c r="L8731">
        <v>20509.2</v>
      </c>
      <c r="M8731">
        <v>113.94</v>
      </c>
      <c r="N8731" t="s">
        <v>8996</v>
      </c>
      <c r="O8731" t="s">
        <v>9779</v>
      </c>
      <c r="P8731">
        <v>0</v>
      </c>
      <c r="Q8731">
        <v>0</v>
      </c>
      <c r="R8731">
        <v>4</v>
      </c>
    </row>
    <row r="8732" spans="1:18" x14ac:dyDescent="0.25">
      <c r="A8732" t="s">
        <v>7466</v>
      </c>
      <c r="B8732">
        <v>2016</v>
      </c>
      <c r="C8732">
        <v>3</v>
      </c>
      <c r="D8732">
        <v>1</v>
      </c>
      <c r="E8732" t="s">
        <v>7323</v>
      </c>
      <c r="F8732" s="1" t="s">
        <v>5207</v>
      </c>
      <c r="G8732" s="1" t="s">
        <v>20931</v>
      </c>
      <c r="H8732" s="1" t="s">
        <v>3201</v>
      </c>
      <c r="I8732" t="s">
        <v>20984</v>
      </c>
      <c r="J8732" t="s">
        <v>23</v>
      </c>
      <c r="K8732">
        <v>530</v>
      </c>
      <c r="L8732">
        <v>71051.8</v>
      </c>
      <c r="M8732">
        <v>134.06</v>
      </c>
      <c r="N8732" t="s">
        <v>9110</v>
      </c>
      <c r="O8732" t="s">
        <v>9805</v>
      </c>
      <c r="P8732">
        <v>0</v>
      </c>
      <c r="Q8732">
        <v>0</v>
      </c>
      <c r="R8732">
        <v>1</v>
      </c>
    </row>
    <row r="8733" spans="1:18" x14ac:dyDescent="0.25">
      <c r="A8733" t="s">
        <v>7466</v>
      </c>
      <c r="B8733">
        <v>2016</v>
      </c>
      <c r="C8733">
        <v>3</v>
      </c>
      <c r="D8733">
        <v>1</v>
      </c>
      <c r="E8733" t="s">
        <v>7323</v>
      </c>
      <c r="F8733" s="1" t="s">
        <v>5207</v>
      </c>
      <c r="G8733" s="1" t="s">
        <v>20931</v>
      </c>
      <c r="H8733" s="1" t="s">
        <v>3201</v>
      </c>
      <c r="I8733" t="s">
        <v>20972</v>
      </c>
      <c r="J8733" t="s">
        <v>23</v>
      </c>
      <c r="K8733">
        <v>1633</v>
      </c>
      <c r="L8733">
        <v>218919.98</v>
      </c>
      <c r="M8733">
        <v>134.06</v>
      </c>
      <c r="N8733" t="s">
        <v>9108</v>
      </c>
      <c r="O8733" t="s">
        <v>9806</v>
      </c>
      <c r="P8733">
        <v>0</v>
      </c>
      <c r="Q8733">
        <v>0</v>
      </c>
      <c r="R8733">
        <v>1</v>
      </c>
    </row>
    <row r="8734" spans="1:18" x14ac:dyDescent="0.25">
      <c r="A8734" t="s">
        <v>7466</v>
      </c>
      <c r="B8734">
        <v>2016</v>
      </c>
      <c r="C8734">
        <v>3</v>
      </c>
      <c r="D8734">
        <v>1</v>
      </c>
      <c r="E8734" t="s">
        <v>7323</v>
      </c>
      <c r="F8734" s="1" t="s">
        <v>5207</v>
      </c>
      <c r="G8734" s="1" t="s">
        <v>20931</v>
      </c>
      <c r="H8734" s="1" t="s">
        <v>3201</v>
      </c>
      <c r="I8734" t="s">
        <v>6486</v>
      </c>
      <c r="J8734" t="s">
        <v>23</v>
      </c>
      <c r="K8734">
        <v>350</v>
      </c>
      <c r="L8734">
        <v>43750</v>
      </c>
      <c r="M8734">
        <v>125</v>
      </c>
      <c r="N8734" t="s">
        <v>8296</v>
      </c>
      <c r="O8734" t="s">
        <v>9803</v>
      </c>
      <c r="P8734">
        <v>0</v>
      </c>
      <c r="Q8734">
        <v>0</v>
      </c>
      <c r="R8734">
        <v>1</v>
      </c>
    </row>
    <row r="8735" spans="1:18" x14ac:dyDescent="0.25">
      <c r="A8735" t="s">
        <v>7466</v>
      </c>
      <c r="B8735">
        <v>2016</v>
      </c>
      <c r="C8735">
        <v>3</v>
      </c>
      <c r="D8735">
        <v>1</v>
      </c>
      <c r="E8735" t="s">
        <v>7323</v>
      </c>
      <c r="F8735" s="1" t="s">
        <v>5207</v>
      </c>
      <c r="G8735" s="1" t="s">
        <v>20931</v>
      </c>
      <c r="H8735" s="1" t="s">
        <v>3201</v>
      </c>
      <c r="I8735" t="s">
        <v>6539</v>
      </c>
      <c r="J8735" t="s">
        <v>23</v>
      </c>
      <c r="K8735">
        <v>1800</v>
      </c>
      <c r="L8735">
        <v>217116</v>
      </c>
      <c r="M8735">
        <v>120.62</v>
      </c>
      <c r="N8735" t="s">
        <v>9106</v>
      </c>
      <c r="O8735" t="s">
        <v>9804</v>
      </c>
      <c r="P8735">
        <v>0</v>
      </c>
      <c r="Q8735">
        <v>0</v>
      </c>
      <c r="R8735">
        <v>1</v>
      </c>
    </row>
    <row r="8736" spans="1:18" x14ac:dyDescent="0.25">
      <c r="A8736" t="s">
        <v>7466</v>
      </c>
      <c r="B8736">
        <v>2016</v>
      </c>
      <c r="C8736">
        <v>3</v>
      </c>
      <c r="D8736">
        <v>1</v>
      </c>
      <c r="E8736" t="s">
        <v>7323</v>
      </c>
      <c r="F8736" s="1" t="s">
        <v>5207</v>
      </c>
      <c r="G8736" s="1" t="s">
        <v>20931</v>
      </c>
      <c r="H8736" s="1" t="s">
        <v>3201</v>
      </c>
      <c r="I8736" t="s">
        <v>6440</v>
      </c>
      <c r="J8736" t="s">
        <v>23</v>
      </c>
      <c r="K8736">
        <v>10</v>
      </c>
      <c r="L8736">
        <v>1230.4000000000001</v>
      </c>
      <c r="M8736">
        <v>123.04</v>
      </c>
      <c r="N8736" t="s">
        <v>9103</v>
      </c>
      <c r="O8736" t="s">
        <v>9900</v>
      </c>
      <c r="P8736">
        <v>0</v>
      </c>
      <c r="Q8736">
        <v>0</v>
      </c>
      <c r="R8736">
        <v>1</v>
      </c>
    </row>
    <row r="8737" spans="1:18" x14ac:dyDescent="0.25">
      <c r="A8737" t="s">
        <v>1626</v>
      </c>
      <c r="B8737">
        <v>2017</v>
      </c>
      <c r="C8737">
        <v>5</v>
      </c>
      <c r="D8737">
        <v>31</v>
      </c>
      <c r="E8737" t="s">
        <v>31</v>
      </c>
      <c r="F8737" s="1" t="s">
        <v>3205</v>
      </c>
      <c r="G8737" s="1" t="s">
        <v>3203</v>
      </c>
      <c r="H8737" s="1" t="s">
        <v>3206</v>
      </c>
      <c r="I8737" t="s">
        <v>18010</v>
      </c>
      <c r="J8737" t="s">
        <v>23</v>
      </c>
      <c r="K8737">
        <v>190</v>
      </c>
      <c r="L8737">
        <v>8767.5499999999993</v>
      </c>
      <c r="M8737">
        <v>46.15</v>
      </c>
      <c r="N8737" t="s">
        <v>1970</v>
      </c>
      <c r="O8737" t="s">
        <v>9538</v>
      </c>
      <c r="P8737">
        <v>0</v>
      </c>
      <c r="Q8737">
        <v>0</v>
      </c>
      <c r="R8737">
        <v>2</v>
      </c>
    </row>
    <row r="8738" spans="1:18" x14ac:dyDescent="0.25">
      <c r="A8738" t="s">
        <v>2925</v>
      </c>
      <c r="B8738">
        <v>2018</v>
      </c>
      <c r="C8738">
        <v>10</v>
      </c>
      <c r="D8738">
        <v>12</v>
      </c>
      <c r="E8738" t="s">
        <v>1305</v>
      </c>
      <c r="F8738" s="1" t="s">
        <v>3205</v>
      </c>
      <c r="G8738" s="1" t="s">
        <v>18746</v>
      </c>
      <c r="H8738" s="1" t="s">
        <v>3206</v>
      </c>
      <c r="I8738" t="s">
        <v>18908</v>
      </c>
      <c r="J8738" t="s">
        <v>23</v>
      </c>
      <c r="K8738">
        <v>17294</v>
      </c>
      <c r="L8738">
        <v>918311.4</v>
      </c>
      <c r="M8738">
        <v>53.1</v>
      </c>
      <c r="N8738" t="s">
        <v>22018</v>
      </c>
      <c r="O8738" t="s">
        <v>23297</v>
      </c>
      <c r="P8738">
        <v>0</v>
      </c>
      <c r="Q8738">
        <v>0</v>
      </c>
      <c r="R8738">
        <v>4</v>
      </c>
    </row>
    <row r="8739" spans="1:18" x14ac:dyDescent="0.25">
      <c r="A8739" t="s">
        <v>2925</v>
      </c>
      <c r="B8739">
        <v>2018</v>
      </c>
      <c r="C8739">
        <v>10</v>
      </c>
      <c r="D8739">
        <v>12</v>
      </c>
      <c r="E8739" t="s">
        <v>1305</v>
      </c>
      <c r="F8739" s="1" t="s">
        <v>3205</v>
      </c>
      <c r="G8739" s="1" t="s">
        <v>18746</v>
      </c>
      <c r="H8739" s="1" t="s">
        <v>3206</v>
      </c>
      <c r="I8739" t="s">
        <v>18908</v>
      </c>
      <c r="J8739" t="s">
        <v>23</v>
      </c>
      <c r="K8739">
        <v>586</v>
      </c>
      <c r="L8739">
        <v>31116.6</v>
      </c>
      <c r="M8739">
        <v>53.1</v>
      </c>
      <c r="N8739" t="s">
        <v>22018</v>
      </c>
      <c r="O8739" t="s">
        <v>23297</v>
      </c>
      <c r="P8739">
        <v>0</v>
      </c>
      <c r="Q8739">
        <v>0</v>
      </c>
      <c r="R8739">
        <v>4</v>
      </c>
    </row>
    <row r="8740" spans="1:18" x14ac:dyDescent="0.25">
      <c r="A8740" t="s">
        <v>7515</v>
      </c>
      <c r="B8740">
        <v>2016</v>
      </c>
      <c r="C8740">
        <v>4</v>
      </c>
      <c r="D8740">
        <v>6</v>
      </c>
      <c r="E8740" t="s">
        <v>7368</v>
      </c>
      <c r="F8740" s="1" t="s">
        <v>5207</v>
      </c>
      <c r="G8740" s="1" t="s">
        <v>6745</v>
      </c>
      <c r="H8740" s="1" t="s">
        <v>7263</v>
      </c>
      <c r="I8740" t="s">
        <v>7216</v>
      </c>
      <c r="J8740" t="s">
        <v>38</v>
      </c>
      <c r="K8740">
        <v>500</v>
      </c>
      <c r="L8740">
        <v>590000</v>
      </c>
      <c r="M8740">
        <v>1180</v>
      </c>
      <c r="N8740" t="s">
        <v>7216</v>
      </c>
      <c r="O8740" t="s">
        <v>9933</v>
      </c>
      <c r="P8740">
        <v>0</v>
      </c>
      <c r="Q8740">
        <v>0</v>
      </c>
      <c r="R8740">
        <v>2</v>
      </c>
    </row>
    <row r="8741" spans="1:18" x14ac:dyDescent="0.25">
      <c r="A8741" t="s">
        <v>1384</v>
      </c>
      <c r="B8741">
        <v>2017</v>
      </c>
      <c r="C8741">
        <v>2</v>
      </c>
      <c r="D8741">
        <v>16</v>
      </c>
      <c r="E8741" t="s">
        <v>226</v>
      </c>
      <c r="F8741" s="1" t="s">
        <v>3205</v>
      </c>
      <c r="G8741" s="1" t="s">
        <v>3863</v>
      </c>
      <c r="H8741" s="1" t="s">
        <v>3206</v>
      </c>
      <c r="I8741" t="s">
        <v>19009</v>
      </c>
      <c r="J8741" t="s">
        <v>23</v>
      </c>
      <c r="K8741">
        <v>19535</v>
      </c>
      <c r="L8741">
        <v>908963.55</v>
      </c>
      <c r="M8741">
        <v>46.53</v>
      </c>
      <c r="N8741" t="s">
        <v>9340</v>
      </c>
      <c r="O8741" t="s">
        <v>9482</v>
      </c>
      <c r="P8741">
        <v>8.0867377033553248E-2</v>
      </c>
      <c r="Q8741">
        <v>0</v>
      </c>
      <c r="R8741">
        <v>1</v>
      </c>
    </row>
    <row r="8742" spans="1:18" x14ac:dyDescent="0.25">
      <c r="A8742" t="s">
        <v>1529</v>
      </c>
      <c r="B8742">
        <v>2017</v>
      </c>
      <c r="C8742">
        <v>4</v>
      </c>
      <c r="D8742">
        <v>14</v>
      </c>
      <c r="E8742" t="s">
        <v>92</v>
      </c>
      <c r="F8742" s="1" t="s">
        <v>3205</v>
      </c>
      <c r="G8742" s="1" t="s">
        <v>3967</v>
      </c>
      <c r="H8742" s="1" t="s">
        <v>3206</v>
      </c>
      <c r="I8742" t="s">
        <v>18191</v>
      </c>
      <c r="J8742" t="s">
        <v>23</v>
      </c>
      <c r="K8742">
        <v>3015</v>
      </c>
      <c r="L8742">
        <v>206135.55</v>
      </c>
      <c r="M8742">
        <v>68.37</v>
      </c>
      <c r="N8742" t="s">
        <v>9236</v>
      </c>
      <c r="O8742" t="s">
        <v>9554</v>
      </c>
      <c r="P8742">
        <v>0</v>
      </c>
      <c r="Q8742">
        <v>0</v>
      </c>
      <c r="R8742">
        <v>2</v>
      </c>
    </row>
    <row r="8743" spans="1:18" x14ac:dyDescent="0.25">
      <c r="A8743" t="s">
        <v>1529</v>
      </c>
      <c r="B8743">
        <v>2017</v>
      </c>
      <c r="C8743">
        <v>4</v>
      </c>
      <c r="D8743">
        <v>14</v>
      </c>
      <c r="E8743" t="s">
        <v>92</v>
      </c>
      <c r="F8743" s="1" t="s">
        <v>3205</v>
      </c>
      <c r="G8743" s="1" t="s">
        <v>3863</v>
      </c>
      <c r="H8743" s="1" t="s">
        <v>3206</v>
      </c>
      <c r="I8743" t="s">
        <v>19064</v>
      </c>
      <c r="J8743" t="s">
        <v>23</v>
      </c>
      <c r="K8743">
        <v>6560</v>
      </c>
      <c r="L8743">
        <v>318160</v>
      </c>
      <c r="M8743">
        <v>48.5</v>
      </c>
      <c r="N8743" t="s">
        <v>9346</v>
      </c>
      <c r="O8743" t="s">
        <v>9484</v>
      </c>
      <c r="P8743">
        <v>0</v>
      </c>
      <c r="Q8743">
        <v>0</v>
      </c>
      <c r="R8743">
        <v>2</v>
      </c>
    </row>
    <row r="8744" spans="1:18" x14ac:dyDescent="0.25">
      <c r="A8744" t="s">
        <v>8247</v>
      </c>
      <c r="B8744">
        <v>2017</v>
      </c>
      <c r="C8744">
        <v>11</v>
      </c>
      <c r="D8744">
        <v>17</v>
      </c>
      <c r="E8744" t="s">
        <v>7357</v>
      </c>
      <c r="F8744" s="1" t="s">
        <v>5207</v>
      </c>
      <c r="G8744" s="1" t="s">
        <v>20573</v>
      </c>
      <c r="H8744" s="1" t="s">
        <v>7263</v>
      </c>
      <c r="I8744" t="s">
        <v>20720</v>
      </c>
      <c r="J8744" t="s">
        <v>23</v>
      </c>
      <c r="K8744">
        <v>390</v>
      </c>
      <c r="L8744">
        <v>46800</v>
      </c>
      <c r="M8744">
        <v>120</v>
      </c>
      <c r="N8744" t="s">
        <v>8855</v>
      </c>
      <c r="O8744" t="s">
        <v>9463</v>
      </c>
      <c r="P8744">
        <v>0</v>
      </c>
      <c r="Q8744">
        <v>4.5717886060994917E-2</v>
      </c>
      <c r="R8744">
        <v>4</v>
      </c>
    </row>
    <row r="8745" spans="1:18" x14ac:dyDescent="0.25">
      <c r="A8745" t="s">
        <v>15378</v>
      </c>
      <c r="B8745">
        <v>2019</v>
      </c>
      <c r="C8745">
        <v>8</v>
      </c>
      <c r="D8745">
        <v>21</v>
      </c>
      <c r="E8745" t="s">
        <v>7335</v>
      </c>
      <c r="F8745" s="1" t="s">
        <v>9480</v>
      </c>
      <c r="G8745" s="1" t="s">
        <v>9480</v>
      </c>
      <c r="H8745" s="1" t="s">
        <v>9480</v>
      </c>
      <c r="I8745" t="s">
        <v>15380</v>
      </c>
      <c r="J8745" t="s">
        <v>38</v>
      </c>
      <c r="K8745">
        <v>3</v>
      </c>
      <c r="L8745">
        <v>3543.3</v>
      </c>
      <c r="M8745">
        <v>1181.0999999999999</v>
      </c>
      <c r="N8745" t="e">
        <v>#N/A</v>
      </c>
      <c r="O8745" t="e">
        <v>#N/A</v>
      </c>
      <c r="P8745">
        <v>0</v>
      </c>
      <c r="Q8745">
        <v>0</v>
      </c>
      <c r="R8745">
        <v>3</v>
      </c>
    </row>
    <row r="8746" spans="1:18" x14ac:dyDescent="0.25">
      <c r="A8746" t="s">
        <v>15378</v>
      </c>
      <c r="B8746">
        <v>2019</v>
      </c>
      <c r="C8746">
        <v>8</v>
      </c>
      <c r="D8746">
        <v>21</v>
      </c>
      <c r="E8746" t="s">
        <v>7335</v>
      </c>
      <c r="F8746" s="1" t="s">
        <v>9480</v>
      </c>
      <c r="G8746" s="1" t="s">
        <v>9480</v>
      </c>
      <c r="H8746" s="1" t="s">
        <v>9480</v>
      </c>
      <c r="I8746" t="s">
        <v>15804</v>
      </c>
      <c r="J8746" t="s">
        <v>38</v>
      </c>
      <c r="K8746">
        <v>200</v>
      </c>
      <c r="L8746">
        <v>2790</v>
      </c>
      <c r="M8746">
        <v>13.95</v>
      </c>
      <c r="N8746" t="e">
        <v>#N/A</v>
      </c>
      <c r="O8746" t="e">
        <v>#N/A</v>
      </c>
      <c r="P8746">
        <v>0</v>
      </c>
      <c r="Q8746">
        <v>0</v>
      </c>
      <c r="R8746">
        <v>3</v>
      </c>
    </row>
    <row r="8747" spans="1:18" x14ac:dyDescent="0.25">
      <c r="A8747" t="s">
        <v>15378</v>
      </c>
      <c r="B8747">
        <v>2019</v>
      </c>
      <c r="C8747">
        <v>8</v>
      </c>
      <c r="D8747">
        <v>21</v>
      </c>
      <c r="E8747" t="s">
        <v>7335</v>
      </c>
      <c r="F8747" s="1" t="s">
        <v>9480</v>
      </c>
      <c r="G8747" s="1" t="s">
        <v>9480</v>
      </c>
      <c r="H8747" s="1" t="s">
        <v>9480</v>
      </c>
      <c r="I8747" t="s">
        <v>15805</v>
      </c>
      <c r="J8747" t="s">
        <v>38</v>
      </c>
      <c r="K8747">
        <v>200</v>
      </c>
      <c r="L8747">
        <v>3162</v>
      </c>
      <c r="M8747">
        <v>15.81</v>
      </c>
      <c r="N8747" t="e">
        <v>#N/A</v>
      </c>
      <c r="O8747" t="e">
        <v>#N/A</v>
      </c>
      <c r="P8747">
        <v>0</v>
      </c>
      <c r="Q8747">
        <v>0</v>
      </c>
      <c r="R8747">
        <v>3</v>
      </c>
    </row>
    <row r="8748" spans="1:18" x14ac:dyDescent="0.25">
      <c r="A8748" t="s">
        <v>8483</v>
      </c>
      <c r="B8748">
        <v>2018</v>
      </c>
      <c r="C8748">
        <v>4</v>
      </c>
      <c r="D8748">
        <v>14</v>
      </c>
      <c r="E8748" t="s">
        <v>7471</v>
      </c>
      <c r="F8748" s="1" t="s">
        <v>5207</v>
      </c>
      <c r="G8748" s="1" t="s">
        <v>21054</v>
      </c>
      <c r="H8748" s="1" t="s">
        <v>7263</v>
      </c>
      <c r="I8748" t="s">
        <v>21114</v>
      </c>
      <c r="J8748" t="s">
        <v>38</v>
      </c>
      <c r="K8748">
        <v>6</v>
      </c>
      <c r="L8748">
        <v>6420</v>
      </c>
      <c r="M8748">
        <v>1070</v>
      </c>
      <c r="N8748" t="s">
        <v>7263</v>
      </c>
      <c r="O8748" t="s">
        <v>23274</v>
      </c>
      <c r="P8748">
        <v>0</v>
      </c>
      <c r="Q8748">
        <v>0</v>
      </c>
      <c r="R8748">
        <v>2</v>
      </c>
    </row>
    <row r="8749" spans="1:18" x14ac:dyDescent="0.25">
      <c r="A8749" t="s">
        <v>8483</v>
      </c>
      <c r="B8749">
        <v>2018</v>
      </c>
      <c r="C8749">
        <v>4</v>
      </c>
      <c r="D8749">
        <v>14</v>
      </c>
      <c r="E8749" t="s">
        <v>7471</v>
      </c>
      <c r="F8749" s="1" t="s">
        <v>5207</v>
      </c>
      <c r="G8749" s="1" t="s">
        <v>6745</v>
      </c>
      <c r="H8749" s="1" t="s">
        <v>7263</v>
      </c>
      <c r="I8749" t="s">
        <v>21172</v>
      </c>
      <c r="J8749" t="s">
        <v>38</v>
      </c>
      <c r="K8749">
        <v>98</v>
      </c>
      <c r="L8749">
        <v>80360</v>
      </c>
      <c r="M8749">
        <v>820</v>
      </c>
      <c r="N8749" t="s">
        <v>7263</v>
      </c>
      <c r="O8749" t="s">
        <v>23274</v>
      </c>
      <c r="P8749">
        <v>0</v>
      </c>
      <c r="Q8749">
        <v>0</v>
      </c>
      <c r="R8749">
        <v>2</v>
      </c>
    </row>
    <row r="8750" spans="1:18" x14ac:dyDescent="0.25">
      <c r="A8750" t="s">
        <v>8483</v>
      </c>
      <c r="B8750">
        <v>2018</v>
      </c>
      <c r="C8750">
        <v>4</v>
      </c>
      <c r="D8750">
        <v>14</v>
      </c>
      <c r="E8750" t="s">
        <v>7471</v>
      </c>
      <c r="F8750" s="1" t="s">
        <v>5207</v>
      </c>
      <c r="G8750" s="1" t="s">
        <v>20931</v>
      </c>
      <c r="H8750" s="1" t="s">
        <v>7263</v>
      </c>
      <c r="I8750" t="s">
        <v>6655</v>
      </c>
      <c r="J8750" t="s">
        <v>38</v>
      </c>
      <c r="K8750">
        <v>12</v>
      </c>
      <c r="L8750">
        <v>1911</v>
      </c>
      <c r="M8750">
        <v>159.25</v>
      </c>
      <c r="N8750" t="s">
        <v>9113</v>
      </c>
      <c r="O8750" t="s">
        <v>9475</v>
      </c>
      <c r="P8750">
        <v>0</v>
      </c>
      <c r="Q8750">
        <v>2.4283935156735645E-2</v>
      </c>
      <c r="R8750">
        <v>2</v>
      </c>
    </row>
    <row r="8751" spans="1:18" x14ac:dyDescent="0.25">
      <c r="A8751" t="s">
        <v>3035</v>
      </c>
      <c r="B8751">
        <v>2018</v>
      </c>
      <c r="C8751">
        <v>11</v>
      </c>
      <c r="D8751">
        <v>10</v>
      </c>
      <c r="E8751" t="s">
        <v>1620</v>
      </c>
      <c r="F8751" s="1" t="s">
        <v>3205</v>
      </c>
      <c r="G8751" s="1" t="s">
        <v>3863</v>
      </c>
      <c r="H8751" s="1" t="s">
        <v>3206</v>
      </c>
      <c r="I8751" t="s">
        <v>19106</v>
      </c>
      <c r="J8751" t="s">
        <v>23</v>
      </c>
      <c r="K8751">
        <v>9510</v>
      </c>
      <c r="L8751">
        <v>454578</v>
      </c>
      <c r="M8751">
        <v>47.8</v>
      </c>
      <c r="N8751" t="s">
        <v>9331</v>
      </c>
      <c r="O8751" t="s">
        <v>9540</v>
      </c>
      <c r="P8751">
        <v>4.2454374665687751E-2</v>
      </c>
      <c r="Q8751">
        <v>0</v>
      </c>
      <c r="R8751">
        <v>4</v>
      </c>
    </row>
    <row r="8752" spans="1:18" x14ac:dyDescent="0.25">
      <c r="A8752" t="s">
        <v>3035</v>
      </c>
      <c r="B8752">
        <v>2018</v>
      </c>
      <c r="C8752">
        <v>11</v>
      </c>
      <c r="D8752">
        <v>10</v>
      </c>
      <c r="E8752" t="s">
        <v>1620</v>
      </c>
      <c r="F8752" s="1" t="s">
        <v>3205</v>
      </c>
      <c r="G8752" s="1" t="s">
        <v>3863</v>
      </c>
      <c r="H8752" s="1" t="s">
        <v>3206</v>
      </c>
      <c r="I8752" t="s">
        <v>19107</v>
      </c>
      <c r="J8752" t="s">
        <v>23</v>
      </c>
      <c r="K8752">
        <v>9170</v>
      </c>
      <c r="L8752">
        <v>491512</v>
      </c>
      <c r="M8752">
        <v>53.6</v>
      </c>
      <c r="N8752" t="s">
        <v>9329</v>
      </c>
      <c r="O8752" t="s">
        <v>9493</v>
      </c>
      <c r="P8752">
        <v>0</v>
      </c>
      <c r="Q8752">
        <v>0</v>
      </c>
      <c r="R8752">
        <v>4</v>
      </c>
    </row>
    <row r="8753" spans="1:18" x14ac:dyDescent="0.25">
      <c r="A8753" t="s">
        <v>3139</v>
      </c>
      <c r="B8753">
        <v>2018</v>
      </c>
      <c r="C8753">
        <v>12</v>
      </c>
      <c r="D8753">
        <v>17</v>
      </c>
      <c r="E8753" t="s">
        <v>2641</v>
      </c>
      <c r="F8753" s="1" t="s">
        <v>3205</v>
      </c>
      <c r="G8753" s="1" t="s">
        <v>3863</v>
      </c>
      <c r="H8753" s="1" t="s">
        <v>3206</v>
      </c>
      <c r="I8753" t="s">
        <v>19664</v>
      </c>
      <c r="J8753" t="s">
        <v>23</v>
      </c>
      <c r="K8753">
        <v>18079</v>
      </c>
      <c r="L8753">
        <v>863724.27</v>
      </c>
      <c r="M8753">
        <v>47.78</v>
      </c>
      <c r="N8753" t="s">
        <v>9307</v>
      </c>
      <c r="O8753" t="s">
        <v>9445</v>
      </c>
      <c r="P8753">
        <v>3.6019547837424074E-2</v>
      </c>
      <c r="Q8753">
        <v>0</v>
      </c>
      <c r="R8753">
        <v>4</v>
      </c>
    </row>
    <row r="8754" spans="1:18" x14ac:dyDescent="0.25">
      <c r="A8754" t="s">
        <v>3139</v>
      </c>
      <c r="B8754">
        <v>2018</v>
      </c>
      <c r="C8754">
        <v>12</v>
      </c>
      <c r="D8754">
        <v>17</v>
      </c>
      <c r="E8754" t="s">
        <v>2641</v>
      </c>
      <c r="F8754" s="1" t="s">
        <v>3205</v>
      </c>
      <c r="G8754" s="1" t="s">
        <v>3863</v>
      </c>
      <c r="H8754" s="1" t="s">
        <v>3206</v>
      </c>
      <c r="I8754" t="s">
        <v>18999</v>
      </c>
      <c r="J8754" t="s">
        <v>23</v>
      </c>
      <c r="K8754">
        <v>1040</v>
      </c>
      <c r="L8754">
        <v>48921.61</v>
      </c>
      <c r="M8754">
        <v>47.04</v>
      </c>
      <c r="N8754" t="s">
        <v>9337</v>
      </c>
      <c r="O8754" t="s">
        <v>9440</v>
      </c>
      <c r="P8754">
        <v>0.12068470364021268</v>
      </c>
      <c r="Q8754">
        <v>0</v>
      </c>
      <c r="R8754">
        <v>4</v>
      </c>
    </row>
    <row r="8755" spans="1:18" x14ac:dyDescent="0.25">
      <c r="A8755" t="s">
        <v>8487</v>
      </c>
      <c r="B8755">
        <v>2018</v>
      </c>
      <c r="C8755">
        <v>4</v>
      </c>
      <c r="D8755">
        <v>18</v>
      </c>
      <c r="E8755" t="s">
        <v>8258</v>
      </c>
      <c r="F8755" s="1" t="s">
        <v>5207</v>
      </c>
      <c r="G8755" s="1" t="s">
        <v>20573</v>
      </c>
      <c r="H8755" s="1" t="s">
        <v>7263</v>
      </c>
      <c r="I8755" t="s">
        <v>20847</v>
      </c>
      <c r="J8755" t="s">
        <v>23</v>
      </c>
      <c r="K8755">
        <v>100</v>
      </c>
      <c r="L8755">
        <v>20850</v>
      </c>
      <c r="M8755">
        <v>208.5</v>
      </c>
      <c r="N8755" t="s">
        <v>7263</v>
      </c>
      <c r="O8755" t="s">
        <v>23274</v>
      </c>
      <c r="P8755">
        <v>0</v>
      </c>
      <c r="Q8755">
        <v>0</v>
      </c>
      <c r="R8755">
        <v>2</v>
      </c>
    </row>
    <row r="8756" spans="1:18" x14ac:dyDescent="0.25">
      <c r="A8756" t="s">
        <v>3036</v>
      </c>
      <c r="B8756">
        <v>2018</v>
      </c>
      <c r="C8756">
        <v>11</v>
      </c>
      <c r="D8756">
        <v>11</v>
      </c>
      <c r="E8756" t="s">
        <v>1620</v>
      </c>
      <c r="F8756" s="1" t="s">
        <v>3205</v>
      </c>
      <c r="G8756" s="1" t="s">
        <v>3863</v>
      </c>
      <c r="H8756" s="1" t="s">
        <v>3206</v>
      </c>
      <c r="I8756" t="s">
        <v>19322</v>
      </c>
      <c r="J8756" t="s">
        <v>23</v>
      </c>
      <c r="K8756">
        <v>1169</v>
      </c>
      <c r="L8756">
        <v>81420.850000000006</v>
      </c>
      <c r="M8756">
        <v>69.650000000000006</v>
      </c>
      <c r="N8756" t="s">
        <v>9320</v>
      </c>
      <c r="O8756" t="s">
        <v>9521</v>
      </c>
      <c r="P8756">
        <v>0</v>
      </c>
      <c r="Q8756">
        <v>0</v>
      </c>
      <c r="R8756">
        <v>4</v>
      </c>
    </row>
    <row r="8757" spans="1:18" x14ac:dyDescent="0.25">
      <c r="A8757" t="s">
        <v>3036</v>
      </c>
      <c r="B8757">
        <v>2018</v>
      </c>
      <c r="C8757">
        <v>11</v>
      </c>
      <c r="D8757">
        <v>11</v>
      </c>
      <c r="E8757" t="s">
        <v>1620</v>
      </c>
      <c r="F8757" s="1" t="s">
        <v>3205</v>
      </c>
      <c r="G8757" s="1" t="s">
        <v>3863</v>
      </c>
      <c r="H8757" s="1" t="s">
        <v>3206</v>
      </c>
      <c r="I8757" t="s">
        <v>19317</v>
      </c>
      <c r="J8757" t="s">
        <v>23</v>
      </c>
      <c r="K8757">
        <v>1191</v>
      </c>
      <c r="L8757">
        <v>79737.45</v>
      </c>
      <c r="M8757">
        <v>66.95</v>
      </c>
      <c r="N8757" t="s">
        <v>9317</v>
      </c>
      <c r="O8757" t="s">
        <v>9752</v>
      </c>
      <c r="P8757">
        <v>0</v>
      </c>
      <c r="Q8757">
        <v>0</v>
      </c>
      <c r="R8757">
        <v>4</v>
      </c>
    </row>
    <row r="8758" spans="1:18" x14ac:dyDescent="0.25">
      <c r="A8758" t="s">
        <v>3036</v>
      </c>
      <c r="B8758">
        <v>2018</v>
      </c>
      <c r="C8758">
        <v>11</v>
      </c>
      <c r="D8758">
        <v>11</v>
      </c>
      <c r="E8758" t="s">
        <v>1620</v>
      </c>
      <c r="F8758" s="1" t="s">
        <v>3205</v>
      </c>
      <c r="G8758" s="1" t="s">
        <v>3863</v>
      </c>
      <c r="H8758" s="1" t="s">
        <v>3206</v>
      </c>
      <c r="I8758" t="s">
        <v>19107</v>
      </c>
      <c r="J8758" t="s">
        <v>23</v>
      </c>
      <c r="K8758">
        <v>9995</v>
      </c>
      <c r="L8758">
        <v>535732</v>
      </c>
      <c r="M8758">
        <v>53.6</v>
      </c>
      <c r="N8758" t="s">
        <v>9329</v>
      </c>
      <c r="O8758" t="s">
        <v>9493</v>
      </c>
      <c r="P8758">
        <v>0</v>
      </c>
      <c r="Q8758">
        <v>0</v>
      </c>
      <c r="R8758">
        <v>4</v>
      </c>
    </row>
    <row r="8759" spans="1:18" x14ac:dyDescent="0.25">
      <c r="A8759" t="s">
        <v>3036</v>
      </c>
      <c r="B8759">
        <v>2018</v>
      </c>
      <c r="C8759">
        <v>11</v>
      </c>
      <c r="D8759">
        <v>11</v>
      </c>
      <c r="E8759" t="s">
        <v>1620</v>
      </c>
      <c r="F8759" s="1" t="s">
        <v>3205</v>
      </c>
      <c r="G8759" s="1" t="s">
        <v>3863</v>
      </c>
      <c r="H8759" s="1" t="s">
        <v>3206</v>
      </c>
      <c r="I8759" t="s">
        <v>18934</v>
      </c>
      <c r="J8759" t="s">
        <v>23</v>
      </c>
      <c r="K8759">
        <v>3154</v>
      </c>
      <c r="L8759">
        <v>211160.3</v>
      </c>
      <c r="M8759">
        <v>66.95</v>
      </c>
      <c r="N8759" t="s">
        <v>9318</v>
      </c>
      <c r="O8759" t="s">
        <v>9610</v>
      </c>
      <c r="P8759">
        <v>0</v>
      </c>
      <c r="Q8759">
        <v>0</v>
      </c>
      <c r="R8759">
        <v>4</v>
      </c>
    </row>
    <row r="8760" spans="1:18" x14ac:dyDescent="0.25">
      <c r="A8760" t="s">
        <v>3036</v>
      </c>
      <c r="B8760">
        <v>2018</v>
      </c>
      <c r="C8760">
        <v>11</v>
      </c>
      <c r="D8760">
        <v>11</v>
      </c>
      <c r="E8760" t="s">
        <v>1620</v>
      </c>
      <c r="F8760" s="1" t="s">
        <v>3205</v>
      </c>
      <c r="G8760" s="1" t="s">
        <v>3384</v>
      </c>
      <c r="H8760" s="1" t="s">
        <v>3206</v>
      </c>
      <c r="I8760" t="s">
        <v>17417</v>
      </c>
      <c r="J8760" t="s">
        <v>23</v>
      </c>
      <c r="K8760">
        <v>4255</v>
      </c>
      <c r="L8760">
        <v>209346</v>
      </c>
      <c r="M8760">
        <v>49.2</v>
      </c>
      <c r="N8760" t="s">
        <v>228</v>
      </c>
      <c r="O8760" t="s">
        <v>9547</v>
      </c>
      <c r="P8760">
        <v>0</v>
      </c>
      <c r="Q8760">
        <v>0</v>
      </c>
      <c r="R8760">
        <v>4</v>
      </c>
    </row>
    <row r="8761" spans="1:18" x14ac:dyDescent="0.25">
      <c r="A8761" t="s">
        <v>15586</v>
      </c>
      <c r="B8761">
        <v>2019</v>
      </c>
      <c r="C8761">
        <v>9</v>
      </c>
      <c r="D8761">
        <v>9</v>
      </c>
      <c r="E8761" t="s">
        <v>7323</v>
      </c>
      <c r="F8761" s="1" t="s">
        <v>5207</v>
      </c>
      <c r="G8761" s="1" t="s">
        <v>20573</v>
      </c>
      <c r="H8761" s="1" t="s">
        <v>3201</v>
      </c>
      <c r="I8761" t="s">
        <v>20629</v>
      </c>
      <c r="J8761" t="s">
        <v>23</v>
      </c>
      <c r="K8761">
        <v>3</v>
      </c>
      <c r="L8761">
        <v>508.65</v>
      </c>
      <c r="M8761">
        <v>169.55</v>
      </c>
      <c r="N8761" t="s">
        <v>7263</v>
      </c>
      <c r="O8761" t="s">
        <v>23191</v>
      </c>
      <c r="P8761">
        <v>0</v>
      </c>
      <c r="Q8761">
        <v>0</v>
      </c>
      <c r="R8761">
        <v>3</v>
      </c>
    </row>
    <row r="8762" spans="1:18" x14ac:dyDescent="0.25">
      <c r="A8762" t="s">
        <v>15586</v>
      </c>
      <c r="B8762">
        <v>2019</v>
      </c>
      <c r="C8762">
        <v>9</v>
      </c>
      <c r="D8762">
        <v>9</v>
      </c>
      <c r="E8762" t="s">
        <v>7323</v>
      </c>
      <c r="F8762" s="1" t="s">
        <v>5207</v>
      </c>
      <c r="G8762" s="1" t="s">
        <v>21008</v>
      </c>
      <c r="H8762" s="1" t="s">
        <v>3201</v>
      </c>
      <c r="I8762" t="s">
        <v>6977</v>
      </c>
      <c r="J8762" t="s">
        <v>23</v>
      </c>
      <c r="K8762">
        <v>200</v>
      </c>
      <c r="L8762">
        <v>31644</v>
      </c>
      <c r="M8762">
        <v>158.22</v>
      </c>
      <c r="N8762" t="s">
        <v>7263</v>
      </c>
      <c r="O8762" t="s">
        <v>23191</v>
      </c>
      <c r="P8762">
        <v>0</v>
      </c>
      <c r="Q8762">
        <v>0</v>
      </c>
      <c r="R8762">
        <v>3</v>
      </c>
    </row>
    <row r="8763" spans="1:18" x14ac:dyDescent="0.25">
      <c r="A8763" t="s">
        <v>2402</v>
      </c>
      <c r="B8763">
        <v>2018</v>
      </c>
      <c r="C8763">
        <v>4</v>
      </c>
      <c r="D8763">
        <v>17</v>
      </c>
      <c r="E8763" t="s">
        <v>174</v>
      </c>
      <c r="F8763" s="1" t="s">
        <v>3205</v>
      </c>
      <c r="G8763" s="1" t="s">
        <v>3384</v>
      </c>
      <c r="H8763" s="1" t="s">
        <v>3206</v>
      </c>
      <c r="I8763" t="s">
        <v>17065</v>
      </c>
      <c r="J8763" t="s">
        <v>23</v>
      </c>
      <c r="K8763">
        <v>11260</v>
      </c>
      <c r="L8763">
        <v>531472</v>
      </c>
      <c r="M8763">
        <v>47.2</v>
      </c>
      <c r="N8763" t="s">
        <v>163</v>
      </c>
      <c r="O8763" t="s">
        <v>9505</v>
      </c>
      <c r="P8763">
        <v>3.8218627714528705E-2</v>
      </c>
      <c r="Q8763">
        <v>0</v>
      </c>
      <c r="R8763">
        <v>2</v>
      </c>
    </row>
    <row r="8764" spans="1:18" x14ac:dyDescent="0.25">
      <c r="A8764" t="s">
        <v>2402</v>
      </c>
      <c r="B8764">
        <v>2018</v>
      </c>
      <c r="C8764">
        <v>4</v>
      </c>
      <c r="D8764">
        <v>17</v>
      </c>
      <c r="E8764" t="s">
        <v>174</v>
      </c>
      <c r="F8764" s="1" t="s">
        <v>3205</v>
      </c>
      <c r="G8764" s="1" t="s">
        <v>3384</v>
      </c>
      <c r="H8764" s="1" t="s">
        <v>3206</v>
      </c>
      <c r="I8764" t="s">
        <v>17069</v>
      </c>
      <c r="J8764" t="s">
        <v>23</v>
      </c>
      <c r="K8764">
        <v>1650</v>
      </c>
      <c r="L8764">
        <v>77880</v>
      </c>
      <c r="M8764">
        <v>47.2</v>
      </c>
      <c r="N8764" t="s">
        <v>166</v>
      </c>
      <c r="O8764" t="s">
        <v>9509</v>
      </c>
      <c r="P8764">
        <v>0</v>
      </c>
      <c r="Q8764">
        <v>0</v>
      </c>
      <c r="R8764">
        <v>2</v>
      </c>
    </row>
    <row r="8765" spans="1:18" x14ac:dyDescent="0.25">
      <c r="A8765" t="s">
        <v>2402</v>
      </c>
      <c r="B8765">
        <v>2018</v>
      </c>
      <c r="C8765">
        <v>4</v>
      </c>
      <c r="D8765">
        <v>17</v>
      </c>
      <c r="E8765" t="s">
        <v>174</v>
      </c>
      <c r="F8765" s="1" t="s">
        <v>9480</v>
      </c>
      <c r="G8765" s="1" t="s">
        <v>9480</v>
      </c>
      <c r="H8765" s="1" t="s">
        <v>9480</v>
      </c>
      <c r="I8765" t="s">
        <v>1271</v>
      </c>
      <c r="J8765" t="s">
        <v>23</v>
      </c>
      <c r="K8765">
        <v>3082</v>
      </c>
      <c r="L8765">
        <v>151942.59</v>
      </c>
      <c r="M8765">
        <v>49.3</v>
      </c>
      <c r="N8765" t="e">
        <v>#N/A</v>
      </c>
      <c r="O8765" t="e">
        <v>#N/A</v>
      </c>
      <c r="P8765">
        <v>0</v>
      </c>
      <c r="Q8765">
        <v>0</v>
      </c>
      <c r="R8765">
        <v>2</v>
      </c>
    </row>
    <row r="8766" spans="1:18" x14ac:dyDescent="0.25">
      <c r="A8766" t="s">
        <v>2402</v>
      </c>
      <c r="B8766">
        <v>2018</v>
      </c>
      <c r="C8766">
        <v>4</v>
      </c>
      <c r="D8766">
        <v>17</v>
      </c>
      <c r="E8766" t="s">
        <v>174</v>
      </c>
      <c r="F8766" s="1" t="s">
        <v>3205</v>
      </c>
      <c r="G8766" s="1" t="s">
        <v>3227</v>
      </c>
      <c r="H8766" s="1" t="s">
        <v>3206</v>
      </c>
      <c r="I8766" t="s">
        <v>19785</v>
      </c>
      <c r="J8766" t="s">
        <v>23</v>
      </c>
      <c r="K8766">
        <v>1530</v>
      </c>
      <c r="L8766">
        <v>87669</v>
      </c>
      <c r="M8766">
        <v>57.3</v>
      </c>
      <c r="N8766" t="s">
        <v>22068</v>
      </c>
      <c r="O8766" t="s">
        <v>23255</v>
      </c>
      <c r="P8766">
        <v>0</v>
      </c>
      <c r="Q8766">
        <v>0</v>
      </c>
      <c r="R8766">
        <v>2</v>
      </c>
    </row>
    <row r="8767" spans="1:18" x14ac:dyDescent="0.25">
      <c r="A8767" t="s">
        <v>2402</v>
      </c>
      <c r="B8767">
        <v>2018</v>
      </c>
      <c r="C8767">
        <v>4</v>
      </c>
      <c r="D8767">
        <v>17</v>
      </c>
      <c r="E8767" t="s">
        <v>174</v>
      </c>
      <c r="F8767" s="1" t="s">
        <v>3205</v>
      </c>
      <c r="G8767" s="1" t="s">
        <v>3227</v>
      </c>
      <c r="H8767" s="1" t="s">
        <v>3206</v>
      </c>
      <c r="I8767" t="s">
        <v>19803</v>
      </c>
      <c r="J8767" t="s">
        <v>23</v>
      </c>
      <c r="K8767">
        <v>1181</v>
      </c>
      <c r="L8767">
        <v>91881.8</v>
      </c>
      <c r="M8767">
        <v>77.8</v>
      </c>
      <c r="N8767" t="s">
        <v>22092</v>
      </c>
      <c r="O8767" t="s">
        <v>23269</v>
      </c>
      <c r="P8767">
        <v>0</v>
      </c>
      <c r="Q8767">
        <v>0</v>
      </c>
      <c r="R8767">
        <v>2</v>
      </c>
    </row>
    <row r="8768" spans="1:18" x14ac:dyDescent="0.25">
      <c r="A8768" t="s">
        <v>10962</v>
      </c>
      <c r="B8768">
        <v>2019</v>
      </c>
      <c r="C8768">
        <v>5</v>
      </c>
      <c r="D8768">
        <v>25</v>
      </c>
      <c r="E8768" t="s">
        <v>8095</v>
      </c>
      <c r="F8768" s="1" t="s">
        <v>5207</v>
      </c>
      <c r="G8768" s="1" t="s">
        <v>20573</v>
      </c>
      <c r="H8768" s="1" t="s">
        <v>3200</v>
      </c>
      <c r="I8768" t="s">
        <v>20734</v>
      </c>
      <c r="J8768" t="s">
        <v>23</v>
      </c>
      <c r="K8768">
        <v>500</v>
      </c>
      <c r="L8768">
        <v>64644</v>
      </c>
      <c r="M8768">
        <v>129.29</v>
      </c>
      <c r="N8768" t="s">
        <v>7263</v>
      </c>
      <c r="O8768" t="s">
        <v>23192</v>
      </c>
      <c r="P8768">
        <v>0</v>
      </c>
      <c r="Q8768">
        <v>0</v>
      </c>
      <c r="R8768">
        <v>2</v>
      </c>
    </row>
    <row r="8769" spans="1:18" x14ac:dyDescent="0.25">
      <c r="A8769" t="s">
        <v>10962</v>
      </c>
      <c r="B8769">
        <v>2019</v>
      </c>
      <c r="C8769">
        <v>5</v>
      </c>
      <c r="D8769">
        <v>25</v>
      </c>
      <c r="E8769" t="s">
        <v>8095</v>
      </c>
      <c r="F8769" s="1" t="s">
        <v>5207</v>
      </c>
      <c r="G8769" s="1" t="s">
        <v>20573</v>
      </c>
      <c r="H8769" s="1" t="s">
        <v>3200</v>
      </c>
      <c r="I8769" t="s">
        <v>20818</v>
      </c>
      <c r="J8769" t="s">
        <v>23</v>
      </c>
      <c r="K8769">
        <v>1500</v>
      </c>
      <c r="L8769">
        <v>211680</v>
      </c>
      <c r="M8769">
        <v>141.12</v>
      </c>
      <c r="N8769" t="s">
        <v>7263</v>
      </c>
      <c r="O8769" t="s">
        <v>23192</v>
      </c>
      <c r="P8769">
        <v>0</v>
      </c>
      <c r="Q8769">
        <v>0</v>
      </c>
      <c r="R8769">
        <v>2</v>
      </c>
    </row>
    <row r="8770" spans="1:18" x14ac:dyDescent="0.25">
      <c r="A8770" t="s">
        <v>10962</v>
      </c>
      <c r="B8770">
        <v>2019</v>
      </c>
      <c r="C8770">
        <v>5</v>
      </c>
      <c r="D8770">
        <v>25</v>
      </c>
      <c r="E8770" t="s">
        <v>8095</v>
      </c>
      <c r="F8770" s="1" t="s">
        <v>5207</v>
      </c>
      <c r="G8770" s="1" t="s">
        <v>20573</v>
      </c>
      <c r="H8770" s="1" t="s">
        <v>3200</v>
      </c>
      <c r="I8770" t="s">
        <v>20826</v>
      </c>
      <c r="J8770" t="s">
        <v>23</v>
      </c>
      <c r="K8770">
        <v>500</v>
      </c>
      <c r="L8770">
        <v>70560</v>
      </c>
      <c r="M8770">
        <v>141.12</v>
      </c>
      <c r="N8770" t="s">
        <v>7263</v>
      </c>
      <c r="O8770" t="s">
        <v>23192</v>
      </c>
      <c r="P8770">
        <v>0</v>
      </c>
      <c r="Q8770">
        <v>0</v>
      </c>
      <c r="R8770">
        <v>2</v>
      </c>
    </row>
    <row r="8771" spans="1:18" x14ac:dyDescent="0.25">
      <c r="A8771" t="s">
        <v>10962</v>
      </c>
      <c r="B8771">
        <v>2019</v>
      </c>
      <c r="C8771">
        <v>5</v>
      </c>
      <c r="D8771">
        <v>25</v>
      </c>
      <c r="E8771" t="s">
        <v>8095</v>
      </c>
      <c r="F8771" s="1" t="s">
        <v>5207</v>
      </c>
      <c r="G8771" s="1" t="s">
        <v>20573</v>
      </c>
      <c r="H8771" s="1" t="s">
        <v>3200</v>
      </c>
      <c r="I8771" t="s">
        <v>20800</v>
      </c>
      <c r="J8771" t="s">
        <v>23</v>
      </c>
      <c r="K8771">
        <v>60</v>
      </c>
      <c r="L8771">
        <v>8467.2000000000007</v>
      </c>
      <c r="M8771">
        <v>141.12</v>
      </c>
      <c r="N8771" t="s">
        <v>7263</v>
      </c>
      <c r="O8771" t="s">
        <v>23192</v>
      </c>
      <c r="P8771">
        <v>0</v>
      </c>
      <c r="Q8771">
        <v>0</v>
      </c>
      <c r="R8771">
        <v>2</v>
      </c>
    </row>
    <row r="8772" spans="1:18" x14ac:dyDescent="0.25">
      <c r="A8772" t="s">
        <v>10962</v>
      </c>
      <c r="B8772">
        <v>2019</v>
      </c>
      <c r="C8772">
        <v>5</v>
      </c>
      <c r="D8772">
        <v>25</v>
      </c>
      <c r="E8772" t="s">
        <v>8095</v>
      </c>
      <c r="F8772" s="1" t="s">
        <v>5207</v>
      </c>
      <c r="G8772" s="1" t="s">
        <v>20573</v>
      </c>
      <c r="H8772" s="1" t="s">
        <v>3200</v>
      </c>
      <c r="I8772" t="s">
        <v>20824</v>
      </c>
      <c r="J8772" t="s">
        <v>23</v>
      </c>
      <c r="K8772">
        <v>980</v>
      </c>
      <c r="L8772">
        <v>138297.60000000001</v>
      </c>
      <c r="M8772">
        <v>141.12</v>
      </c>
      <c r="N8772" t="s">
        <v>7263</v>
      </c>
      <c r="O8772" t="s">
        <v>23192</v>
      </c>
      <c r="P8772">
        <v>0</v>
      </c>
      <c r="Q8772">
        <v>0</v>
      </c>
      <c r="R8772">
        <v>2</v>
      </c>
    </row>
    <row r="8773" spans="1:18" x14ac:dyDescent="0.25">
      <c r="A8773" t="s">
        <v>10962</v>
      </c>
      <c r="B8773">
        <v>2019</v>
      </c>
      <c r="C8773">
        <v>5</v>
      </c>
      <c r="D8773">
        <v>25</v>
      </c>
      <c r="E8773" t="s">
        <v>8095</v>
      </c>
      <c r="F8773" s="1" t="s">
        <v>5207</v>
      </c>
      <c r="G8773" s="1" t="s">
        <v>20573</v>
      </c>
      <c r="H8773" s="1" t="s">
        <v>3200</v>
      </c>
      <c r="I8773" t="s">
        <v>20617</v>
      </c>
      <c r="J8773" t="s">
        <v>23</v>
      </c>
      <c r="K8773">
        <v>100</v>
      </c>
      <c r="L8773">
        <v>13800</v>
      </c>
      <c r="M8773">
        <v>138</v>
      </c>
      <c r="N8773" t="s">
        <v>7263</v>
      </c>
      <c r="O8773" t="s">
        <v>23192</v>
      </c>
      <c r="P8773">
        <v>0</v>
      </c>
      <c r="Q8773">
        <v>0</v>
      </c>
      <c r="R8773">
        <v>2</v>
      </c>
    </row>
    <row r="8774" spans="1:18" x14ac:dyDescent="0.25">
      <c r="A8774" t="s">
        <v>10962</v>
      </c>
      <c r="B8774">
        <v>2019</v>
      </c>
      <c r="C8774">
        <v>5</v>
      </c>
      <c r="D8774">
        <v>25</v>
      </c>
      <c r="E8774" t="s">
        <v>8095</v>
      </c>
      <c r="F8774" s="1" t="s">
        <v>5207</v>
      </c>
      <c r="G8774" s="1" t="s">
        <v>20573</v>
      </c>
      <c r="H8774" s="1" t="s">
        <v>3200</v>
      </c>
      <c r="I8774" t="s">
        <v>20752</v>
      </c>
      <c r="J8774" t="s">
        <v>23</v>
      </c>
      <c r="K8774">
        <v>560</v>
      </c>
      <c r="L8774">
        <v>79027.199999999997</v>
      </c>
      <c r="M8774">
        <v>141.12</v>
      </c>
      <c r="N8774" t="s">
        <v>7263</v>
      </c>
      <c r="O8774" t="s">
        <v>23192</v>
      </c>
      <c r="P8774">
        <v>0</v>
      </c>
      <c r="Q8774">
        <v>0</v>
      </c>
      <c r="R8774">
        <v>2</v>
      </c>
    </row>
    <row r="8775" spans="1:18" x14ac:dyDescent="0.25">
      <c r="A8775" t="s">
        <v>10962</v>
      </c>
      <c r="B8775">
        <v>2019</v>
      </c>
      <c r="C8775">
        <v>5</v>
      </c>
      <c r="D8775">
        <v>25</v>
      </c>
      <c r="E8775" t="s">
        <v>8095</v>
      </c>
      <c r="F8775" s="1" t="s">
        <v>5207</v>
      </c>
      <c r="G8775" s="1" t="s">
        <v>20573</v>
      </c>
      <c r="H8775" s="1" t="s">
        <v>3200</v>
      </c>
      <c r="I8775" t="s">
        <v>20835</v>
      </c>
      <c r="J8775" t="s">
        <v>23</v>
      </c>
      <c r="K8775">
        <v>1500</v>
      </c>
      <c r="L8775">
        <v>211680</v>
      </c>
      <c r="M8775">
        <v>141.12</v>
      </c>
      <c r="N8775" t="s">
        <v>9062</v>
      </c>
      <c r="O8775" t="s">
        <v>10077</v>
      </c>
      <c r="P8775">
        <v>0</v>
      </c>
      <c r="Q8775">
        <v>0</v>
      </c>
      <c r="R8775">
        <v>2</v>
      </c>
    </row>
    <row r="8776" spans="1:18" x14ac:dyDescent="0.25">
      <c r="A8776" t="s">
        <v>10962</v>
      </c>
      <c r="B8776">
        <v>2019</v>
      </c>
      <c r="C8776">
        <v>5</v>
      </c>
      <c r="D8776">
        <v>25</v>
      </c>
      <c r="E8776" t="s">
        <v>8095</v>
      </c>
      <c r="F8776" s="1" t="s">
        <v>5207</v>
      </c>
      <c r="G8776" s="1" t="s">
        <v>20931</v>
      </c>
      <c r="H8776" s="1" t="s">
        <v>3200</v>
      </c>
      <c r="I8776" t="s">
        <v>20951</v>
      </c>
      <c r="J8776" t="s">
        <v>23</v>
      </c>
      <c r="K8776">
        <v>680</v>
      </c>
      <c r="L8776">
        <v>80522.880000000005</v>
      </c>
      <c r="M8776">
        <v>118.42</v>
      </c>
      <c r="N8776" t="s">
        <v>7263</v>
      </c>
      <c r="O8776" t="s">
        <v>23192</v>
      </c>
      <c r="P8776">
        <v>0</v>
      </c>
      <c r="Q8776">
        <v>0</v>
      </c>
      <c r="R8776">
        <v>2</v>
      </c>
    </row>
    <row r="8777" spans="1:18" x14ac:dyDescent="0.25">
      <c r="A8777" t="s">
        <v>10962</v>
      </c>
      <c r="B8777">
        <v>2019</v>
      </c>
      <c r="C8777">
        <v>5</v>
      </c>
      <c r="D8777">
        <v>25</v>
      </c>
      <c r="E8777" t="s">
        <v>8095</v>
      </c>
      <c r="F8777" s="1" t="s">
        <v>5207</v>
      </c>
      <c r="G8777" s="1" t="s">
        <v>20573</v>
      </c>
      <c r="H8777" s="1" t="s">
        <v>3200</v>
      </c>
      <c r="I8777" t="s">
        <v>20623</v>
      </c>
      <c r="J8777" t="s">
        <v>23</v>
      </c>
      <c r="K8777">
        <v>340</v>
      </c>
      <c r="L8777">
        <v>46920</v>
      </c>
      <c r="M8777">
        <v>138</v>
      </c>
      <c r="N8777" t="s">
        <v>8852</v>
      </c>
      <c r="O8777" t="s">
        <v>9472</v>
      </c>
      <c r="P8777">
        <v>0</v>
      </c>
      <c r="Q8777">
        <v>2.6301685849296381E-2</v>
      </c>
      <c r="R8777">
        <v>2</v>
      </c>
    </row>
    <row r="8778" spans="1:18" x14ac:dyDescent="0.25">
      <c r="A8778" t="s">
        <v>10962</v>
      </c>
      <c r="B8778">
        <v>2019</v>
      </c>
      <c r="C8778">
        <v>5</v>
      </c>
      <c r="D8778">
        <v>25</v>
      </c>
      <c r="E8778" t="s">
        <v>8095</v>
      </c>
      <c r="F8778" s="1" t="s">
        <v>5207</v>
      </c>
      <c r="G8778" s="1" t="s">
        <v>20573</v>
      </c>
      <c r="H8778" s="1" t="s">
        <v>3200</v>
      </c>
      <c r="I8778" t="s">
        <v>20863</v>
      </c>
      <c r="J8778" t="s">
        <v>23</v>
      </c>
      <c r="K8778">
        <v>1500</v>
      </c>
      <c r="L8778">
        <v>211680</v>
      </c>
      <c r="M8778">
        <v>141.12</v>
      </c>
      <c r="N8778" t="s">
        <v>7263</v>
      </c>
      <c r="O8778" t="s">
        <v>23192</v>
      </c>
      <c r="P8778">
        <v>0</v>
      </c>
      <c r="Q8778">
        <v>0</v>
      </c>
      <c r="R8778">
        <v>2</v>
      </c>
    </row>
    <row r="8779" spans="1:18" x14ac:dyDescent="0.25">
      <c r="A8779" t="s">
        <v>10962</v>
      </c>
      <c r="B8779">
        <v>2019</v>
      </c>
      <c r="C8779">
        <v>5</v>
      </c>
      <c r="D8779">
        <v>25</v>
      </c>
      <c r="E8779" t="s">
        <v>8095</v>
      </c>
      <c r="F8779" s="1" t="s">
        <v>5207</v>
      </c>
      <c r="G8779" s="1" t="s">
        <v>20573</v>
      </c>
      <c r="H8779" s="1" t="s">
        <v>3200</v>
      </c>
      <c r="I8779" t="s">
        <v>20768</v>
      </c>
      <c r="J8779" t="s">
        <v>23</v>
      </c>
      <c r="K8779">
        <v>1740</v>
      </c>
      <c r="L8779">
        <v>245548.79999999999</v>
      </c>
      <c r="M8779">
        <v>141.12</v>
      </c>
      <c r="N8779" t="s">
        <v>9043</v>
      </c>
      <c r="O8779" t="s">
        <v>9830</v>
      </c>
      <c r="P8779">
        <v>0</v>
      </c>
      <c r="Q8779">
        <v>0</v>
      </c>
      <c r="R8779">
        <v>2</v>
      </c>
    </row>
    <row r="8780" spans="1:18" x14ac:dyDescent="0.25">
      <c r="A8780" t="s">
        <v>10962</v>
      </c>
      <c r="B8780">
        <v>2019</v>
      </c>
      <c r="C8780">
        <v>5</v>
      </c>
      <c r="D8780">
        <v>25</v>
      </c>
      <c r="E8780" t="s">
        <v>8095</v>
      </c>
      <c r="F8780" s="1" t="s">
        <v>5207</v>
      </c>
      <c r="G8780" s="1" t="s">
        <v>20573</v>
      </c>
      <c r="H8780" s="1" t="s">
        <v>3200</v>
      </c>
      <c r="I8780" t="s">
        <v>20774</v>
      </c>
      <c r="J8780" t="s">
        <v>23</v>
      </c>
      <c r="K8780">
        <v>1500</v>
      </c>
      <c r="L8780">
        <v>211680</v>
      </c>
      <c r="M8780">
        <v>141.12</v>
      </c>
      <c r="N8780" t="s">
        <v>9044</v>
      </c>
      <c r="O8780" t="s">
        <v>9829</v>
      </c>
      <c r="P8780">
        <v>0</v>
      </c>
      <c r="Q8780">
        <v>0</v>
      </c>
      <c r="R8780">
        <v>2</v>
      </c>
    </row>
    <row r="8781" spans="1:18" x14ac:dyDescent="0.25">
      <c r="A8781" t="s">
        <v>10962</v>
      </c>
      <c r="B8781">
        <v>2019</v>
      </c>
      <c r="C8781">
        <v>5</v>
      </c>
      <c r="D8781">
        <v>25</v>
      </c>
      <c r="E8781" t="s">
        <v>8095</v>
      </c>
      <c r="F8781" s="1" t="s">
        <v>5207</v>
      </c>
      <c r="G8781" s="1" t="s">
        <v>20573</v>
      </c>
      <c r="H8781" s="1" t="s">
        <v>3200</v>
      </c>
      <c r="I8781" t="s">
        <v>20786</v>
      </c>
      <c r="J8781" t="s">
        <v>23</v>
      </c>
      <c r="K8781">
        <v>300</v>
      </c>
      <c r="L8781">
        <v>42336</v>
      </c>
      <c r="M8781">
        <v>141.12</v>
      </c>
      <c r="N8781" t="s">
        <v>7263</v>
      </c>
      <c r="O8781" t="s">
        <v>23192</v>
      </c>
      <c r="P8781">
        <v>0</v>
      </c>
      <c r="Q8781">
        <v>0</v>
      </c>
      <c r="R8781">
        <v>2</v>
      </c>
    </row>
    <row r="8782" spans="1:18" x14ac:dyDescent="0.25">
      <c r="A8782" t="s">
        <v>10962</v>
      </c>
      <c r="B8782">
        <v>2019</v>
      </c>
      <c r="C8782">
        <v>5</v>
      </c>
      <c r="D8782">
        <v>25</v>
      </c>
      <c r="E8782" t="s">
        <v>8095</v>
      </c>
      <c r="F8782" s="1" t="s">
        <v>5207</v>
      </c>
      <c r="G8782" s="1" t="s">
        <v>20573</v>
      </c>
      <c r="H8782" s="1" t="s">
        <v>3200</v>
      </c>
      <c r="I8782" t="s">
        <v>20747</v>
      </c>
      <c r="J8782" t="s">
        <v>23</v>
      </c>
      <c r="K8782">
        <v>60</v>
      </c>
      <c r="L8782">
        <v>7757.28</v>
      </c>
      <c r="M8782">
        <v>129.29</v>
      </c>
      <c r="N8782" t="s">
        <v>7263</v>
      </c>
      <c r="O8782" t="s">
        <v>23192</v>
      </c>
      <c r="P8782">
        <v>0</v>
      </c>
      <c r="Q8782">
        <v>0</v>
      </c>
      <c r="R8782">
        <v>2</v>
      </c>
    </row>
    <row r="8783" spans="1:18" x14ac:dyDescent="0.25">
      <c r="A8783" t="s">
        <v>10962</v>
      </c>
      <c r="B8783">
        <v>2019</v>
      </c>
      <c r="C8783">
        <v>5</v>
      </c>
      <c r="D8783">
        <v>25</v>
      </c>
      <c r="E8783" t="s">
        <v>8095</v>
      </c>
      <c r="F8783" s="1" t="s">
        <v>5207</v>
      </c>
      <c r="G8783" s="1" t="s">
        <v>20573</v>
      </c>
      <c r="H8783" s="1" t="s">
        <v>3200</v>
      </c>
      <c r="I8783" t="s">
        <v>20793</v>
      </c>
      <c r="J8783" t="s">
        <v>23</v>
      </c>
      <c r="K8783">
        <v>20</v>
      </c>
      <c r="L8783">
        <v>2822.4</v>
      </c>
      <c r="M8783">
        <v>141.12</v>
      </c>
      <c r="N8783" t="s">
        <v>7263</v>
      </c>
      <c r="O8783" t="s">
        <v>23192</v>
      </c>
      <c r="P8783">
        <v>0</v>
      </c>
      <c r="Q8783">
        <v>0</v>
      </c>
      <c r="R8783">
        <v>2</v>
      </c>
    </row>
    <row r="8784" spans="1:18" x14ac:dyDescent="0.25">
      <c r="A8784" t="s">
        <v>614</v>
      </c>
      <c r="B8784">
        <v>2016</v>
      </c>
      <c r="C8784">
        <v>2</v>
      </c>
      <c r="D8784">
        <v>28</v>
      </c>
      <c r="E8784" t="s">
        <v>92</v>
      </c>
      <c r="F8784" s="1" t="s">
        <v>3205</v>
      </c>
      <c r="G8784" s="1" t="s">
        <v>3967</v>
      </c>
      <c r="H8784" s="1" t="s">
        <v>3206</v>
      </c>
      <c r="I8784" t="s">
        <v>18241</v>
      </c>
      <c r="J8784" t="s">
        <v>23</v>
      </c>
      <c r="K8784">
        <v>9894</v>
      </c>
      <c r="L8784">
        <v>625300.80000000005</v>
      </c>
      <c r="M8784">
        <v>63.2</v>
      </c>
      <c r="N8784" t="s">
        <v>9247</v>
      </c>
      <c r="O8784" t="s">
        <v>9591</v>
      </c>
      <c r="P8784">
        <v>0</v>
      </c>
      <c r="Q8784">
        <v>0</v>
      </c>
      <c r="R8784">
        <v>1</v>
      </c>
    </row>
    <row r="8785" spans="1:18" x14ac:dyDescent="0.25">
      <c r="A8785" t="s">
        <v>1250</v>
      </c>
      <c r="B8785">
        <v>2016</v>
      </c>
      <c r="C8785">
        <v>12</v>
      </c>
      <c r="D8785">
        <v>9</v>
      </c>
      <c r="E8785" t="s">
        <v>31</v>
      </c>
      <c r="F8785" s="1" t="s">
        <v>3205</v>
      </c>
      <c r="G8785" s="1" t="s">
        <v>3384</v>
      </c>
      <c r="H8785" s="1" t="s">
        <v>3206</v>
      </c>
      <c r="I8785" t="s">
        <v>17129</v>
      </c>
      <c r="J8785" t="s">
        <v>23</v>
      </c>
      <c r="K8785">
        <v>1770</v>
      </c>
      <c r="L8785">
        <v>74710.8</v>
      </c>
      <c r="M8785">
        <v>42.21</v>
      </c>
      <c r="N8785" t="s">
        <v>309</v>
      </c>
      <c r="O8785" t="s">
        <v>9556</v>
      </c>
      <c r="P8785">
        <v>0</v>
      </c>
      <c r="Q8785">
        <v>0</v>
      </c>
      <c r="R8785">
        <v>4</v>
      </c>
    </row>
    <row r="8786" spans="1:18" x14ac:dyDescent="0.25">
      <c r="A8786" t="s">
        <v>8035</v>
      </c>
      <c r="B8786">
        <v>2017</v>
      </c>
      <c r="C8786">
        <v>6</v>
      </c>
      <c r="D8786">
        <v>13</v>
      </c>
      <c r="E8786" t="s">
        <v>36</v>
      </c>
      <c r="F8786" s="1" t="s">
        <v>5207</v>
      </c>
      <c r="G8786" s="1" t="s">
        <v>21316</v>
      </c>
      <c r="H8786" s="1" t="s">
        <v>7263</v>
      </c>
      <c r="I8786" t="s">
        <v>6831</v>
      </c>
      <c r="J8786" t="s">
        <v>38</v>
      </c>
      <c r="K8786">
        <v>20</v>
      </c>
      <c r="L8786">
        <v>9880</v>
      </c>
      <c r="M8786">
        <v>494</v>
      </c>
      <c r="N8786" t="s">
        <v>6831</v>
      </c>
      <c r="O8786" t="s">
        <v>9887</v>
      </c>
      <c r="P8786">
        <v>0</v>
      </c>
      <c r="Q8786">
        <v>0</v>
      </c>
      <c r="R8786">
        <v>2</v>
      </c>
    </row>
    <row r="8787" spans="1:18" x14ac:dyDescent="0.25">
      <c r="A8787" t="s">
        <v>8035</v>
      </c>
      <c r="B8787">
        <v>2017</v>
      </c>
      <c r="C8787">
        <v>6</v>
      </c>
      <c r="D8787">
        <v>13</v>
      </c>
      <c r="E8787" t="s">
        <v>36</v>
      </c>
      <c r="F8787" s="1" t="s">
        <v>5207</v>
      </c>
      <c r="G8787" s="1" t="s">
        <v>6745</v>
      </c>
      <c r="H8787" s="1" t="s">
        <v>7263</v>
      </c>
      <c r="I8787" t="s">
        <v>7193</v>
      </c>
      <c r="J8787" t="s">
        <v>38</v>
      </c>
      <c r="K8787">
        <v>10</v>
      </c>
      <c r="L8787">
        <v>4500</v>
      </c>
      <c r="M8787">
        <v>450</v>
      </c>
      <c r="N8787" t="s">
        <v>8935</v>
      </c>
      <c r="O8787" t="s">
        <v>9473</v>
      </c>
      <c r="P8787">
        <v>0</v>
      </c>
      <c r="Q8787">
        <v>2.5873469413582522E-2</v>
      </c>
      <c r="R8787">
        <v>2</v>
      </c>
    </row>
    <row r="8788" spans="1:18" x14ac:dyDescent="0.25">
      <c r="A8788" t="s">
        <v>8035</v>
      </c>
      <c r="B8788">
        <v>2017</v>
      </c>
      <c r="C8788">
        <v>6</v>
      </c>
      <c r="D8788">
        <v>13</v>
      </c>
      <c r="E8788" t="s">
        <v>36</v>
      </c>
      <c r="F8788" s="1" t="s">
        <v>5207</v>
      </c>
      <c r="G8788" s="1" t="s">
        <v>21316</v>
      </c>
      <c r="H8788" s="1" t="s">
        <v>7263</v>
      </c>
      <c r="I8788" t="s">
        <v>6870</v>
      </c>
      <c r="J8788" t="s">
        <v>38</v>
      </c>
      <c r="K8788">
        <v>20</v>
      </c>
      <c r="L8788">
        <v>6900</v>
      </c>
      <c r="M8788">
        <v>345</v>
      </c>
      <c r="N8788" t="s">
        <v>8919</v>
      </c>
      <c r="O8788" t="s">
        <v>9993</v>
      </c>
      <c r="P8788">
        <v>0</v>
      </c>
      <c r="Q8788">
        <v>0</v>
      </c>
      <c r="R8788">
        <v>2</v>
      </c>
    </row>
    <row r="8789" spans="1:18" x14ac:dyDescent="0.25">
      <c r="A8789" t="s">
        <v>8035</v>
      </c>
      <c r="B8789">
        <v>2017</v>
      </c>
      <c r="C8789">
        <v>6</v>
      </c>
      <c r="D8789">
        <v>13</v>
      </c>
      <c r="E8789" t="s">
        <v>36</v>
      </c>
      <c r="F8789" s="1" t="s">
        <v>5207</v>
      </c>
      <c r="G8789" s="1" t="s">
        <v>6745</v>
      </c>
      <c r="H8789" s="1" t="s">
        <v>7263</v>
      </c>
      <c r="I8789" t="s">
        <v>6746</v>
      </c>
      <c r="J8789" t="s">
        <v>38</v>
      </c>
      <c r="K8789">
        <v>10</v>
      </c>
      <c r="L8789">
        <v>3300</v>
      </c>
      <c r="M8789">
        <v>330</v>
      </c>
      <c r="N8789" t="s">
        <v>6746</v>
      </c>
      <c r="O8789" t="s">
        <v>10004</v>
      </c>
      <c r="P8789">
        <v>0</v>
      </c>
      <c r="Q8789">
        <v>0</v>
      </c>
      <c r="R8789">
        <v>2</v>
      </c>
    </row>
    <row r="8790" spans="1:18" x14ac:dyDescent="0.25">
      <c r="A8790" t="s">
        <v>8035</v>
      </c>
      <c r="B8790">
        <v>2017</v>
      </c>
      <c r="C8790">
        <v>6</v>
      </c>
      <c r="D8790">
        <v>13</v>
      </c>
      <c r="E8790" t="s">
        <v>36</v>
      </c>
      <c r="F8790" s="1" t="s">
        <v>5207</v>
      </c>
      <c r="G8790" s="1" t="s">
        <v>6745</v>
      </c>
      <c r="H8790" s="1" t="s">
        <v>7263</v>
      </c>
      <c r="I8790" t="s">
        <v>6747</v>
      </c>
      <c r="J8790" t="s">
        <v>38</v>
      </c>
      <c r="K8790">
        <v>10</v>
      </c>
      <c r="L8790">
        <v>3450</v>
      </c>
      <c r="M8790">
        <v>345</v>
      </c>
      <c r="N8790" t="s">
        <v>6747</v>
      </c>
      <c r="O8790" t="s">
        <v>10013</v>
      </c>
      <c r="P8790">
        <v>0</v>
      </c>
      <c r="Q8790">
        <v>0</v>
      </c>
      <c r="R8790">
        <v>2</v>
      </c>
    </row>
    <row r="8791" spans="1:18" x14ac:dyDescent="0.25">
      <c r="A8791" t="s">
        <v>8599</v>
      </c>
      <c r="B8791">
        <v>2018</v>
      </c>
      <c r="C8791">
        <v>6</v>
      </c>
      <c r="D8791">
        <v>1</v>
      </c>
      <c r="E8791" t="s">
        <v>8495</v>
      </c>
      <c r="F8791" s="1" t="s">
        <v>5207</v>
      </c>
      <c r="G8791" s="1" t="s">
        <v>20573</v>
      </c>
      <c r="H8791" s="1" t="s">
        <v>3200</v>
      </c>
      <c r="I8791" t="s">
        <v>20633</v>
      </c>
      <c r="J8791" t="s">
        <v>23</v>
      </c>
      <c r="K8791">
        <v>600</v>
      </c>
      <c r="L8791">
        <v>90118.399999999994</v>
      </c>
      <c r="M8791">
        <v>150.19999999999999</v>
      </c>
      <c r="N8791" t="s">
        <v>7263</v>
      </c>
      <c r="O8791" t="s">
        <v>23192</v>
      </c>
      <c r="P8791">
        <v>0</v>
      </c>
      <c r="Q8791">
        <v>0</v>
      </c>
      <c r="R8791">
        <v>2</v>
      </c>
    </row>
    <row r="8792" spans="1:18" x14ac:dyDescent="0.25">
      <c r="A8792" t="s">
        <v>8599</v>
      </c>
      <c r="B8792">
        <v>2018</v>
      </c>
      <c r="C8792">
        <v>6</v>
      </c>
      <c r="D8792">
        <v>1</v>
      </c>
      <c r="E8792" t="s">
        <v>8495</v>
      </c>
      <c r="F8792" s="1" t="s">
        <v>5207</v>
      </c>
      <c r="G8792" s="1" t="s">
        <v>20573</v>
      </c>
      <c r="H8792" s="1" t="s">
        <v>3200</v>
      </c>
      <c r="I8792" t="s">
        <v>20617</v>
      </c>
      <c r="J8792" t="s">
        <v>23</v>
      </c>
      <c r="K8792">
        <v>1080</v>
      </c>
      <c r="L8792">
        <v>162213.10999999999</v>
      </c>
      <c r="M8792">
        <v>150.19999999999999</v>
      </c>
      <c r="N8792" t="s">
        <v>7263</v>
      </c>
      <c r="O8792" t="s">
        <v>23192</v>
      </c>
      <c r="P8792">
        <v>0</v>
      </c>
      <c r="Q8792">
        <v>0</v>
      </c>
      <c r="R8792">
        <v>2</v>
      </c>
    </row>
    <row r="8793" spans="1:18" x14ac:dyDescent="0.25">
      <c r="A8793" t="s">
        <v>8599</v>
      </c>
      <c r="B8793">
        <v>2018</v>
      </c>
      <c r="C8793">
        <v>6</v>
      </c>
      <c r="D8793">
        <v>1</v>
      </c>
      <c r="E8793" t="s">
        <v>8495</v>
      </c>
      <c r="F8793" s="1" t="s">
        <v>5207</v>
      </c>
      <c r="G8793" s="1" t="s">
        <v>20573</v>
      </c>
      <c r="H8793" s="1" t="s">
        <v>3200</v>
      </c>
      <c r="I8793" t="s">
        <v>20623</v>
      </c>
      <c r="J8793" t="s">
        <v>23</v>
      </c>
      <c r="K8793">
        <v>158</v>
      </c>
      <c r="L8793">
        <v>23731.17</v>
      </c>
      <c r="M8793">
        <v>150.19999999999999</v>
      </c>
      <c r="N8793" t="s">
        <v>8852</v>
      </c>
      <c r="O8793" t="s">
        <v>9472</v>
      </c>
      <c r="P8793">
        <v>0</v>
      </c>
      <c r="Q8793">
        <v>2.6301685849296381E-2</v>
      </c>
      <c r="R8793">
        <v>2</v>
      </c>
    </row>
    <row r="8794" spans="1:18" x14ac:dyDescent="0.25">
      <c r="A8794" t="s">
        <v>8599</v>
      </c>
      <c r="B8794">
        <v>2018</v>
      </c>
      <c r="C8794">
        <v>6</v>
      </c>
      <c r="D8794">
        <v>1</v>
      </c>
      <c r="E8794" t="s">
        <v>8495</v>
      </c>
      <c r="F8794" s="1" t="s">
        <v>5207</v>
      </c>
      <c r="G8794" s="1" t="s">
        <v>20573</v>
      </c>
      <c r="H8794" s="1" t="s">
        <v>3200</v>
      </c>
      <c r="I8794" t="s">
        <v>20628</v>
      </c>
      <c r="J8794" t="s">
        <v>23</v>
      </c>
      <c r="K8794">
        <v>1830</v>
      </c>
      <c r="L8794">
        <v>274861.11</v>
      </c>
      <c r="M8794">
        <v>150.19999999999999</v>
      </c>
      <c r="N8794" t="s">
        <v>7263</v>
      </c>
      <c r="O8794" t="s">
        <v>23192</v>
      </c>
      <c r="P8794">
        <v>0</v>
      </c>
      <c r="Q8794">
        <v>0</v>
      </c>
      <c r="R8794">
        <v>2</v>
      </c>
    </row>
    <row r="8795" spans="1:18" x14ac:dyDescent="0.25">
      <c r="A8795" t="s">
        <v>8599</v>
      </c>
      <c r="B8795">
        <v>2018</v>
      </c>
      <c r="C8795">
        <v>6</v>
      </c>
      <c r="D8795">
        <v>1</v>
      </c>
      <c r="E8795" t="s">
        <v>8495</v>
      </c>
      <c r="F8795" s="1" t="s">
        <v>5207</v>
      </c>
      <c r="G8795" s="1" t="s">
        <v>20931</v>
      </c>
      <c r="H8795" s="1" t="s">
        <v>3200</v>
      </c>
      <c r="I8795" t="s">
        <v>20930</v>
      </c>
      <c r="J8795" t="s">
        <v>23</v>
      </c>
      <c r="K8795">
        <v>2940</v>
      </c>
      <c r="L8795">
        <v>410750.81</v>
      </c>
      <c r="M8795">
        <v>139.71</v>
      </c>
      <c r="N8795" t="s">
        <v>7263</v>
      </c>
      <c r="O8795" t="s">
        <v>23192</v>
      </c>
      <c r="P8795">
        <v>0</v>
      </c>
      <c r="Q8795">
        <v>0</v>
      </c>
      <c r="R8795">
        <v>2</v>
      </c>
    </row>
    <row r="8796" spans="1:18" x14ac:dyDescent="0.25">
      <c r="A8796" t="s">
        <v>449</v>
      </c>
      <c r="B8796">
        <v>2016</v>
      </c>
      <c r="C8796">
        <v>1</v>
      </c>
      <c r="D8796">
        <v>29</v>
      </c>
      <c r="E8796" t="s">
        <v>226</v>
      </c>
      <c r="F8796" s="1" t="s">
        <v>3205</v>
      </c>
      <c r="G8796" s="1" t="s">
        <v>3863</v>
      </c>
      <c r="H8796" s="1" t="s">
        <v>3206</v>
      </c>
      <c r="I8796" t="s">
        <v>19008</v>
      </c>
      <c r="J8796" t="s">
        <v>23</v>
      </c>
      <c r="K8796">
        <v>3126</v>
      </c>
      <c r="L8796">
        <v>97531.199999999997</v>
      </c>
      <c r="M8796">
        <v>31.2</v>
      </c>
      <c r="N8796" t="s">
        <v>9344</v>
      </c>
      <c r="O8796" t="s">
        <v>9496</v>
      </c>
      <c r="P8796">
        <v>3.9816758144422926E-2</v>
      </c>
      <c r="Q8796">
        <v>0</v>
      </c>
      <c r="R8796">
        <v>1</v>
      </c>
    </row>
    <row r="8797" spans="1:18" x14ac:dyDescent="0.25">
      <c r="A8797" t="s">
        <v>449</v>
      </c>
      <c r="B8797">
        <v>2016</v>
      </c>
      <c r="C8797">
        <v>1</v>
      </c>
      <c r="D8797">
        <v>29</v>
      </c>
      <c r="E8797" t="s">
        <v>226</v>
      </c>
      <c r="F8797" s="1" t="s">
        <v>3205</v>
      </c>
      <c r="G8797" s="1" t="s">
        <v>3384</v>
      </c>
      <c r="H8797" s="1" t="s">
        <v>3206</v>
      </c>
      <c r="I8797" t="s">
        <v>17074</v>
      </c>
      <c r="J8797" t="s">
        <v>23</v>
      </c>
      <c r="K8797">
        <v>8400</v>
      </c>
      <c r="L8797">
        <v>248640</v>
      </c>
      <c r="M8797">
        <v>29.6</v>
      </c>
      <c r="N8797" t="s">
        <v>166</v>
      </c>
      <c r="O8797" t="s">
        <v>9509</v>
      </c>
      <c r="P8797">
        <v>0</v>
      </c>
      <c r="Q8797">
        <v>0</v>
      </c>
      <c r="R8797">
        <v>1</v>
      </c>
    </row>
    <row r="8798" spans="1:18" x14ac:dyDescent="0.25">
      <c r="A8798" t="s">
        <v>449</v>
      </c>
      <c r="B8798">
        <v>2016</v>
      </c>
      <c r="C8798">
        <v>1</v>
      </c>
      <c r="D8798">
        <v>29</v>
      </c>
      <c r="E8798" t="s">
        <v>226</v>
      </c>
      <c r="F8798" s="1" t="s">
        <v>3205</v>
      </c>
      <c r="G8798" s="1" t="s">
        <v>3384</v>
      </c>
      <c r="H8798" s="1" t="s">
        <v>3206</v>
      </c>
      <c r="I8798" t="s">
        <v>17079</v>
      </c>
      <c r="J8798" t="s">
        <v>23</v>
      </c>
      <c r="K8798">
        <v>8405</v>
      </c>
      <c r="L8798">
        <v>248788</v>
      </c>
      <c r="M8798">
        <v>29.6</v>
      </c>
      <c r="N8798" t="s">
        <v>170</v>
      </c>
      <c r="O8798" t="s">
        <v>9516</v>
      </c>
      <c r="P8798">
        <v>3.660242098978287E-2</v>
      </c>
      <c r="Q8798">
        <v>0</v>
      </c>
      <c r="R8798">
        <v>1</v>
      </c>
    </row>
    <row r="8799" spans="1:18" x14ac:dyDescent="0.25">
      <c r="A8799" t="s">
        <v>972</v>
      </c>
      <c r="B8799">
        <v>2016</v>
      </c>
      <c r="C8799">
        <v>8</v>
      </c>
      <c r="D8799">
        <v>12</v>
      </c>
      <c r="E8799" t="s">
        <v>226</v>
      </c>
      <c r="F8799" s="1" t="s">
        <v>3205</v>
      </c>
      <c r="G8799" s="1" t="s">
        <v>3384</v>
      </c>
      <c r="H8799" s="1" t="s">
        <v>3206</v>
      </c>
      <c r="I8799" t="s">
        <v>17081</v>
      </c>
      <c r="J8799" t="s">
        <v>23</v>
      </c>
      <c r="K8799">
        <v>19455</v>
      </c>
      <c r="L8799">
        <v>762636</v>
      </c>
      <c r="M8799">
        <v>39.200000000000003</v>
      </c>
      <c r="N8799" t="s">
        <v>160</v>
      </c>
      <c r="O8799" t="s">
        <v>9452</v>
      </c>
      <c r="P8799">
        <v>0.10110188471641929</v>
      </c>
      <c r="Q8799">
        <v>0</v>
      </c>
      <c r="R8799">
        <v>3</v>
      </c>
    </row>
    <row r="8800" spans="1:18" x14ac:dyDescent="0.25">
      <c r="A8800" t="s">
        <v>972</v>
      </c>
      <c r="B8800">
        <v>2016</v>
      </c>
      <c r="C8800">
        <v>8</v>
      </c>
      <c r="D8800">
        <v>12</v>
      </c>
      <c r="E8800" t="s">
        <v>226</v>
      </c>
      <c r="F8800" s="1" t="s">
        <v>3205</v>
      </c>
      <c r="G8800" s="1" t="s">
        <v>3863</v>
      </c>
      <c r="H8800" s="1" t="s">
        <v>3206</v>
      </c>
      <c r="I8800" t="s">
        <v>19014</v>
      </c>
      <c r="J8800" t="s">
        <v>23</v>
      </c>
      <c r="K8800">
        <v>1010</v>
      </c>
      <c r="L8800">
        <v>41107</v>
      </c>
      <c r="M8800">
        <v>40.700000000000003</v>
      </c>
      <c r="N8800" t="s">
        <v>9304</v>
      </c>
      <c r="O8800" t="s">
        <v>9502</v>
      </c>
      <c r="P8800">
        <v>0</v>
      </c>
      <c r="Q8800">
        <v>0</v>
      </c>
      <c r="R8800">
        <v>3</v>
      </c>
    </row>
    <row r="8801" spans="1:18" x14ac:dyDescent="0.25">
      <c r="A8801" t="s">
        <v>8585</v>
      </c>
      <c r="B8801">
        <v>2018</v>
      </c>
      <c r="C8801">
        <v>5</v>
      </c>
      <c r="D8801">
        <v>28</v>
      </c>
      <c r="E8801" t="s">
        <v>8539</v>
      </c>
      <c r="F8801" s="1" t="s">
        <v>9480</v>
      </c>
      <c r="G8801" s="1" t="s">
        <v>9480</v>
      </c>
      <c r="H8801" s="1" t="s">
        <v>9480</v>
      </c>
      <c r="I8801" t="s">
        <v>15726</v>
      </c>
      <c r="J8801" t="s">
        <v>38</v>
      </c>
      <c r="K8801">
        <v>300</v>
      </c>
      <c r="L8801">
        <v>275850</v>
      </c>
      <c r="M8801">
        <v>919.5</v>
      </c>
      <c r="N8801" t="e">
        <v>#N/A</v>
      </c>
      <c r="O8801" t="e">
        <v>#N/A</v>
      </c>
      <c r="P8801">
        <v>0</v>
      </c>
      <c r="Q8801">
        <v>0</v>
      </c>
      <c r="R8801">
        <v>2</v>
      </c>
    </row>
    <row r="8802" spans="1:18" x14ac:dyDescent="0.25">
      <c r="A8802" t="s">
        <v>8585</v>
      </c>
      <c r="B8802">
        <v>2018</v>
      </c>
      <c r="C8802">
        <v>5</v>
      </c>
      <c r="D8802">
        <v>28</v>
      </c>
      <c r="E8802" t="s">
        <v>8539</v>
      </c>
      <c r="F8802" s="1" t="s">
        <v>5207</v>
      </c>
      <c r="G8802" s="1" t="s">
        <v>20931</v>
      </c>
      <c r="H8802" s="1" t="s">
        <v>7263</v>
      </c>
      <c r="I8802" t="s">
        <v>6670</v>
      </c>
      <c r="J8802" t="s">
        <v>38</v>
      </c>
      <c r="K8802">
        <v>1200</v>
      </c>
      <c r="L8802">
        <v>305400</v>
      </c>
      <c r="M8802">
        <v>254.5</v>
      </c>
      <c r="N8802" t="s">
        <v>9115</v>
      </c>
      <c r="O8802" t="s">
        <v>9460</v>
      </c>
      <c r="P8802">
        <v>0</v>
      </c>
      <c r="Q8802">
        <v>5.3749608642032903E-2</v>
      </c>
      <c r="R8802">
        <v>2</v>
      </c>
    </row>
    <row r="8803" spans="1:18" x14ac:dyDescent="0.25">
      <c r="A8803" t="s">
        <v>17010</v>
      </c>
      <c r="B8803">
        <v>2019</v>
      </c>
      <c r="C8803">
        <v>12</v>
      </c>
      <c r="D8803">
        <v>29</v>
      </c>
      <c r="E8803" t="s">
        <v>8095</v>
      </c>
      <c r="F8803" s="1" t="s">
        <v>5207</v>
      </c>
      <c r="G8803" s="1" t="s">
        <v>20931</v>
      </c>
      <c r="H8803" s="1" t="s">
        <v>3200</v>
      </c>
      <c r="I8803" t="s">
        <v>20977</v>
      </c>
      <c r="J8803" t="s">
        <v>23</v>
      </c>
      <c r="K8803">
        <v>780</v>
      </c>
      <c r="L8803">
        <v>112694.39999999999</v>
      </c>
      <c r="M8803">
        <v>144.47999999999999</v>
      </c>
      <c r="N8803" t="s">
        <v>7263</v>
      </c>
      <c r="O8803" t="s">
        <v>23192</v>
      </c>
      <c r="P8803">
        <v>0</v>
      </c>
      <c r="Q8803">
        <v>0</v>
      </c>
      <c r="R8803">
        <v>4</v>
      </c>
    </row>
    <row r="8804" spans="1:18" x14ac:dyDescent="0.25">
      <c r="A8804" t="s">
        <v>17010</v>
      </c>
      <c r="B8804">
        <v>2019</v>
      </c>
      <c r="C8804">
        <v>12</v>
      </c>
      <c r="D8804">
        <v>29</v>
      </c>
      <c r="E8804" t="s">
        <v>8095</v>
      </c>
      <c r="F8804" s="1" t="s">
        <v>5207</v>
      </c>
      <c r="G8804" s="1" t="s">
        <v>20573</v>
      </c>
      <c r="H8804" s="1" t="s">
        <v>3200</v>
      </c>
      <c r="I8804" t="s">
        <v>20651</v>
      </c>
      <c r="J8804" t="s">
        <v>23</v>
      </c>
      <c r="K8804">
        <v>1500</v>
      </c>
      <c r="L8804">
        <v>176022</v>
      </c>
      <c r="M8804">
        <v>117.35</v>
      </c>
      <c r="N8804" t="s">
        <v>7263</v>
      </c>
      <c r="O8804" t="s">
        <v>23192</v>
      </c>
      <c r="P8804">
        <v>0</v>
      </c>
      <c r="Q8804">
        <v>0</v>
      </c>
      <c r="R8804">
        <v>4</v>
      </c>
    </row>
    <row r="8805" spans="1:18" x14ac:dyDescent="0.25">
      <c r="A8805" t="s">
        <v>17010</v>
      </c>
      <c r="B8805">
        <v>2019</v>
      </c>
      <c r="C8805">
        <v>12</v>
      </c>
      <c r="D8805">
        <v>29</v>
      </c>
      <c r="E8805" t="s">
        <v>8095</v>
      </c>
      <c r="F8805" s="1" t="s">
        <v>5207</v>
      </c>
      <c r="G8805" s="1" t="s">
        <v>20573</v>
      </c>
      <c r="H8805" s="1" t="s">
        <v>3200</v>
      </c>
      <c r="I8805" t="s">
        <v>20657</v>
      </c>
      <c r="J8805" t="s">
        <v>23</v>
      </c>
      <c r="K8805">
        <v>2291</v>
      </c>
      <c r="L8805">
        <v>268844.27</v>
      </c>
      <c r="M8805">
        <v>117.35</v>
      </c>
      <c r="N8805" t="s">
        <v>8995</v>
      </c>
      <c r="O8805" t="s">
        <v>9474</v>
      </c>
      <c r="P8805">
        <v>0</v>
      </c>
      <c r="Q8805">
        <v>2.5802443834095183E-2</v>
      </c>
      <c r="R8805">
        <v>4</v>
      </c>
    </row>
    <row r="8806" spans="1:18" x14ac:dyDescent="0.25">
      <c r="A8806" t="s">
        <v>17010</v>
      </c>
      <c r="B8806">
        <v>2019</v>
      </c>
      <c r="C8806">
        <v>12</v>
      </c>
      <c r="D8806">
        <v>29</v>
      </c>
      <c r="E8806" t="s">
        <v>8095</v>
      </c>
      <c r="F8806" s="1" t="s">
        <v>5207</v>
      </c>
      <c r="G8806" s="1" t="s">
        <v>20573</v>
      </c>
      <c r="H8806" s="1" t="s">
        <v>3200</v>
      </c>
      <c r="I8806" t="s">
        <v>20713</v>
      </c>
      <c r="J8806" t="s">
        <v>23</v>
      </c>
      <c r="K8806">
        <v>240</v>
      </c>
      <c r="L8806">
        <v>29289.599999999999</v>
      </c>
      <c r="M8806">
        <v>122.04</v>
      </c>
      <c r="N8806" t="s">
        <v>9024</v>
      </c>
      <c r="O8806" t="s">
        <v>9827</v>
      </c>
      <c r="P8806">
        <v>0</v>
      </c>
      <c r="Q8806">
        <v>0</v>
      </c>
      <c r="R8806">
        <v>4</v>
      </c>
    </row>
    <row r="8807" spans="1:18" x14ac:dyDescent="0.25">
      <c r="A8807" t="s">
        <v>17010</v>
      </c>
      <c r="B8807">
        <v>2019</v>
      </c>
      <c r="C8807">
        <v>12</v>
      </c>
      <c r="D8807">
        <v>29</v>
      </c>
      <c r="E8807" t="s">
        <v>8095</v>
      </c>
      <c r="F8807" s="1" t="s">
        <v>5207</v>
      </c>
      <c r="G8807" s="1" t="s">
        <v>20573</v>
      </c>
      <c r="H8807" s="1" t="s">
        <v>3200</v>
      </c>
      <c r="I8807" t="s">
        <v>20752</v>
      </c>
      <c r="J8807" t="s">
        <v>23</v>
      </c>
      <c r="K8807">
        <v>140</v>
      </c>
      <c r="L8807">
        <v>19062.96</v>
      </c>
      <c r="M8807">
        <v>136.16</v>
      </c>
      <c r="N8807" t="s">
        <v>7263</v>
      </c>
      <c r="O8807" t="s">
        <v>23192</v>
      </c>
      <c r="P8807">
        <v>0</v>
      </c>
      <c r="Q8807">
        <v>0</v>
      </c>
      <c r="R8807">
        <v>4</v>
      </c>
    </row>
    <row r="8808" spans="1:18" x14ac:dyDescent="0.25">
      <c r="A8808" t="s">
        <v>17010</v>
      </c>
      <c r="B8808">
        <v>2019</v>
      </c>
      <c r="C8808">
        <v>12</v>
      </c>
      <c r="D8808">
        <v>29</v>
      </c>
      <c r="E8808" t="s">
        <v>8095</v>
      </c>
      <c r="F8808" s="1" t="s">
        <v>5207</v>
      </c>
      <c r="G8808" s="1" t="s">
        <v>20931</v>
      </c>
      <c r="H8808" s="1" t="s">
        <v>3200</v>
      </c>
      <c r="I8808" t="s">
        <v>20960</v>
      </c>
      <c r="J8808" t="s">
        <v>23</v>
      </c>
      <c r="K8808">
        <v>840</v>
      </c>
      <c r="L8808">
        <v>121363.2</v>
      </c>
      <c r="M8808">
        <v>144.47999999999999</v>
      </c>
      <c r="N8808" t="s">
        <v>9106</v>
      </c>
      <c r="O8808" t="s">
        <v>9457</v>
      </c>
      <c r="P8808">
        <v>0</v>
      </c>
      <c r="Q8808">
        <v>5.7969928101551112E-2</v>
      </c>
      <c r="R8808">
        <v>4</v>
      </c>
    </row>
    <row r="8809" spans="1:18" x14ac:dyDescent="0.25">
      <c r="A8809" t="s">
        <v>17010</v>
      </c>
      <c r="B8809">
        <v>2019</v>
      </c>
      <c r="C8809">
        <v>12</v>
      </c>
      <c r="D8809">
        <v>29</v>
      </c>
      <c r="E8809" t="s">
        <v>8095</v>
      </c>
      <c r="F8809" s="1" t="s">
        <v>5207</v>
      </c>
      <c r="G8809" s="1" t="s">
        <v>20573</v>
      </c>
      <c r="H8809" s="1" t="s">
        <v>3200</v>
      </c>
      <c r="I8809" t="s">
        <v>20661</v>
      </c>
      <c r="J8809" t="s">
        <v>23</v>
      </c>
      <c r="K8809">
        <v>560</v>
      </c>
      <c r="L8809">
        <v>65714.880000000005</v>
      </c>
      <c r="M8809">
        <v>117.35</v>
      </c>
      <c r="N8809" t="s">
        <v>7263</v>
      </c>
      <c r="O8809" t="s">
        <v>23192</v>
      </c>
      <c r="P8809">
        <v>0</v>
      </c>
      <c r="Q8809">
        <v>0</v>
      </c>
      <c r="R8809">
        <v>4</v>
      </c>
    </row>
    <row r="8810" spans="1:18" x14ac:dyDescent="0.25">
      <c r="A8810" t="s">
        <v>17010</v>
      </c>
      <c r="B8810">
        <v>2019</v>
      </c>
      <c r="C8810">
        <v>12</v>
      </c>
      <c r="D8810">
        <v>29</v>
      </c>
      <c r="E8810" t="s">
        <v>8095</v>
      </c>
      <c r="F8810" s="1" t="s">
        <v>5207</v>
      </c>
      <c r="G8810" s="1" t="s">
        <v>20573</v>
      </c>
      <c r="H8810" s="1" t="s">
        <v>3200</v>
      </c>
      <c r="I8810" t="s">
        <v>20728</v>
      </c>
      <c r="J8810" t="s">
        <v>23</v>
      </c>
      <c r="K8810">
        <v>540</v>
      </c>
      <c r="L8810">
        <v>65901.600000000006</v>
      </c>
      <c r="M8810">
        <v>122.04</v>
      </c>
      <c r="N8810" t="s">
        <v>7263</v>
      </c>
      <c r="O8810" t="s">
        <v>23192</v>
      </c>
      <c r="P8810">
        <v>0</v>
      </c>
      <c r="Q8810">
        <v>0</v>
      </c>
      <c r="R8810">
        <v>4</v>
      </c>
    </row>
    <row r="8811" spans="1:18" x14ac:dyDescent="0.25">
      <c r="A8811" t="s">
        <v>17010</v>
      </c>
      <c r="B8811">
        <v>2019</v>
      </c>
      <c r="C8811">
        <v>12</v>
      </c>
      <c r="D8811">
        <v>29</v>
      </c>
      <c r="E8811" t="s">
        <v>8095</v>
      </c>
      <c r="F8811" s="1" t="s">
        <v>5207</v>
      </c>
      <c r="G8811" s="1" t="s">
        <v>20573</v>
      </c>
      <c r="H8811" s="1" t="s">
        <v>3200</v>
      </c>
      <c r="I8811" t="s">
        <v>20768</v>
      </c>
      <c r="J8811" t="s">
        <v>23</v>
      </c>
      <c r="K8811">
        <v>4000</v>
      </c>
      <c r="L8811">
        <v>544656</v>
      </c>
      <c r="M8811">
        <v>136.16</v>
      </c>
      <c r="N8811" t="s">
        <v>9043</v>
      </c>
      <c r="O8811" t="s">
        <v>9830</v>
      </c>
      <c r="P8811">
        <v>0</v>
      </c>
      <c r="Q8811">
        <v>0</v>
      </c>
      <c r="R8811">
        <v>4</v>
      </c>
    </row>
    <row r="8812" spans="1:18" x14ac:dyDescent="0.25">
      <c r="A8812" t="s">
        <v>8568</v>
      </c>
      <c r="B8812">
        <v>2018</v>
      </c>
      <c r="C8812">
        <v>5</v>
      </c>
      <c r="D8812">
        <v>22</v>
      </c>
      <c r="E8812" t="s">
        <v>8383</v>
      </c>
      <c r="F8812" s="1" t="s">
        <v>5207</v>
      </c>
      <c r="G8812" s="1" t="s">
        <v>20573</v>
      </c>
      <c r="H8812" s="1" t="s">
        <v>7263</v>
      </c>
      <c r="I8812" t="s">
        <v>20712</v>
      </c>
      <c r="J8812" t="s">
        <v>23</v>
      </c>
      <c r="K8812">
        <v>30</v>
      </c>
      <c r="L8812">
        <v>4200</v>
      </c>
      <c r="M8812">
        <v>140</v>
      </c>
      <c r="N8812" t="s">
        <v>9024</v>
      </c>
      <c r="O8812" t="s">
        <v>9469</v>
      </c>
      <c r="P8812">
        <v>0</v>
      </c>
      <c r="Q8812">
        <v>3.3430295232662992E-2</v>
      </c>
      <c r="R8812">
        <v>2</v>
      </c>
    </row>
    <row r="8813" spans="1:18" x14ac:dyDescent="0.25">
      <c r="A8813" t="s">
        <v>8568</v>
      </c>
      <c r="B8813">
        <v>2018</v>
      </c>
      <c r="C8813">
        <v>5</v>
      </c>
      <c r="D8813">
        <v>22</v>
      </c>
      <c r="E8813" t="s">
        <v>8383</v>
      </c>
      <c r="F8813" s="1" t="s">
        <v>5207</v>
      </c>
      <c r="G8813" s="1" t="s">
        <v>20573</v>
      </c>
      <c r="H8813" s="1" t="s">
        <v>7263</v>
      </c>
      <c r="I8813" t="s">
        <v>20733</v>
      </c>
      <c r="J8813" t="s">
        <v>23</v>
      </c>
      <c r="K8813">
        <v>100</v>
      </c>
      <c r="L8813">
        <v>14000</v>
      </c>
      <c r="M8813">
        <v>140</v>
      </c>
      <c r="N8813" t="s">
        <v>7263</v>
      </c>
      <c r="O8813" t="s">
        <v>23274</v>
      </c>
      <c r="P8813">
        <v>0</v>
      </c>
      <c r="Q8813">
        <v>0</v>
      </c>
      <c r="R8813">
        <v>2</v>
      </c>
    </row>
    <row r="8814" spans="1:18" x14ac:dyDescent="0.25">
      <c r="A8814" t="s">
        <v>8568</v>
      </c>
      <c r="B8814">
        <v>2018</v>
      </c>
      <c r="C8814">
        <v>5</v>
      </c>
      <c r="D8814">
        <v>22</v>
      </c>
      <c r="E8814" t="s">
        <v>8383</v>
      </c>
      <c r="F8814" s="1" t="s">
        <v>5207</v>
      </c>
      <c r="G8814" s="1" t="s">
        <v>20573</v>
      </c>
      <c r="H8814" s="1" t="s">
        <v>7263</v>
      </c>
      <c r="I8814" t="s">
        <v>20813</v>
      </c>
      <c r="J8814" t="s">
        <v>23</v>
      </c>
      <c r="K8814">
        <v>245</v>
      </c>
      <c r="L8814">
        <v>31115</v>
      </c>
      <c r="M8814">
        <v>127</v>
      </c>
      <c r="N8814" t="s">
        <v>7263</v>
      </c>
      <c r="O8814" t="s">
        <v>23274</v>
      </c>
      <c r="P8814">
        <v>0</v>
      </c>
      <c r="Q8814">
        <v>0</v>
      </c>
      <c r="R8814">
        <v>2</v>
      </c>
    </row>
    <row r="8815" spans="1:18" x14ac:dyDescent="0.25">
      <c r="A8815" t="s">
        <v>8568</v>
      </c>
      <c r="B8815">
        <v>2018</v>
      </c>
      <c r="C8815">
        <v>5</v>
      </c>
      <c r="D8815">
        <v>22</v>
      </c>
      <c r="E8815" t="s">
        <v>8383</v>
      </c>
      <c r="F8815" s="1" t="s">
        <v>5207</v>
      </c>
      <c r="G8815" s="1" t="s">
        <v>20573</v>
      </c>
      <c r="H8815" s="1" t="s">
        <v>7263</v>
      </c>
      <c r="I8815" t="s">
        <v>20834</v>
      </c>
      <c r="J8815" t="s">
        <v>23</v>
      </c>
      <c r="K8815">
        <v>28</v>
      </c>
      <c r="L8815">
        <v>4984</v>
      </c>
      <c r="M8815">
        <v>178</v>
      </c>
      <c r="N8815" t="s">
        <v>9062</v>
      </c>
      <c r="O8815" t="s">
        <v>9456</v>
      </c>
      <c r="P8815">
        <v>0</v>
      </c>
      <c r="Q8815">
        <v>5.8534472775055225E-2</v>
      </c>
      <c r="R8815">
        <v>2</v>
      </c>
    </row>
    <row r="8816" spans="1:18" x14ac:dyDescent="0.25">
      <c r="A8816" t="s">
        <v>7762</v>
      </c>
      <c r="B8816">
        <v>2016</v>
      </c>
      <c r="C8816">
        <v>10</v>
      </c>
      <c r="D8816">
        <v>18</v>
      </c>
      <c r="E8816" t="s">
        <v>7323</v>
      </c>
      <c r="F8816" s="1" t="s">
        <v>5207</v>
      </c>
      <c r="G8816" s="1" t="s">
        <v>20573</v>
      </c>
      <c r="H8816" s="1" t="s">
        <v>3201</v>
      </c>
      <c r="I8816" t="s">
        <v>5751</v>
      </c>
      <c r="J8816" t="s">
        <v>23</v>
      </c>
      <c r="K8816">
        <v>1090</v>
      </c>
      <c r="L8816">
        <v>209607</v>
      </c>
      <c r="M8816">
        <v>192.3</v>
      </c>
      <c r="N8816" t="s">
        <v>9018</v>
      </c>
      <c r="O8816" t="s">
        <v>9979</v>
      </c>
      <c r="P8816">
        <v>0</v>
      </c>
      <c r="Q8816">
        <v>0</v>
      </c>
      <c r="R8816">
        <v>4</v>
      </c>
    </row>
    <row r="8817" spans="1:18" x14ac:dyDescent="0.25">
      <c r="A8817" t="s">
        <v>2013</v>
      </c>
      <c r="B8817">
        <v>2017</v>
      </c>
      <c r="C8817">
        <v>11</v>
      </c>
      <c r="D8817">
        <v>16</v>
      </c>
      <c r="E8817" t="s">
        <v>1515</v>
      </c>
      <c r="F8817" s="1" t="s">
        <v>3205</v>
      </c>
      <c r="G8817" s="1" t="s">
        <v>18031</v>
      </c>
      <c r="H8817" s="1" t="s">
        <v>3204</v>
      </c>
      <c r="I8817" t="s">
        <v>18070</v>
      </c>
      <c r="J8817" t="s">
        <v>23</v>
      </c>
      <c r="K8817">
        <v>4945</v>
      </c>
      <c r="L8817">
        <v>233948</v>
      </c>
      <c r="M8817">
        <v>47.31</v>
      </c>
      <c r="N8817" t="s">
        <v>9160</v>
      </c>
      <c r="O8817" t="s">
        <v>9647</v>
      </c>
      <c r="P8817">
        <v>0</v>
      </c>
      <c r="Q8817">
        <v>0</v>
      </c>
      <c r="R8817">
        <v>4</v>
      </c>
    </row>
    <row r="8818" spans="1:18" x14ac:dyDescent="0.25">
      <c r="A8818" t="s">
        <v>8443</v>
      </c>
      <c r="B8818">
        <v>2018</v>
      </c>
      <c r="C8818">
        <v>3</v>
      </c>
      <c r="D8818">
        <v>29</v>
      </c>
      <c r="E8818" t="s">
        <v>8070</v>
      </c>
      <c r="F8818" s="1" t="s">
        <v>5207</v>
      </c>
      <c r="G8818" s="1" t="s">
        <v>6745</v>
      </c>
      <c r="H8818" s="1" t="s">
        <v>7263</v>
      </c>
      <c r="I8818" t="s">
        <v>7228</v>
      </c>
      <c r="J8818" t="s">
        <v>38</v>
      </c>
      <c r="K8818">
        <v>200</v>
      </c>
      <c r="L8818">
        <v>134400</v>
      </c>
      <c r="M8818">
        <v>672</v>
      </c>
      <c r="N8818" t="s">
        <v>8939</v>
      </c>
      <c r="O8818" t="s">
        <v>9462</v>
      </c>
      <c r="P8818">
        <v>0</v>
      </c>
      <c r="Q8818">
        <v>4.5837736391081546E-2</v>
      </c>
      <c r="R8818">
        <v>1</v>
      </c>
    </row>
    <row r="8819" spans="1:18" x14ac:dyDescent="0.25">
      <c r="A8819" t="s">
        <v>1309</v>
      </c>
      <c r="B8819">
        <v>2017</v>
      </c>
      <c r="C8819">
        <v>1</v>
      </c>
      <c r="D8819">
        <v>16</v>
      </c>
      <c r="E8819" t="s">
        <v>1305</v>
      </c>
      <c r="F8819" s="1" t="s">
        <v>3205</v>
      </c>
      <c r="G8819" s="1" t="s">
        <v>3967</v>
      </c>
      <c r="H8819" s="1" t="s">
        <v>3206</v>
      </c>
      <c r="I8819" t="s">
        <v>18294</v>
      </c>
      <c r="J8819" t="s">
        <v>23</v>
      </c>
      <c r="K8819">
        <v>3618</v>
      </c>
      <c r="L8819">
        <v>182528.1</v>
      </c>
      <c r="M8819">
        <v>50.45</v>
      </c>
      <c r="N8819" t="s">
        <v>9232</v>
      </c>
      <c r="O8819" t="s">
        <v>9511</v>
      </c>
      <c r="P8819">
        <v>0</v>
      </c>
      <c r="Q8819">
        <v>0</v>
      </c>
      <c r="R8819">
        <v>1</v>
      </c>
    </row>
    <row r="8820" spans="1:18" x14ac:dyDescent="0.25">
      <c r="A8820" t="s">
        <v>15474</v>
      </c>
      <c r="B8820">
        <v>2019</v>
      </c>
      <c r="C8820">
        <v>8</v>
      </c>
      <c r="D8820">
        <v>30</v>
      </c>
      <c r="E8820" t="s">
        <v>1515</v>
      </c>
      <c r="F8820" s="1" t="s">
        <v>3205</v>
      </c>
      <c r="G8820" s="1" t="s">
        <v>3384</v>
      </c>
      <c r="H8820" s="1" t="s">
        <v>3206</v>
      </c>
      <c r="I8820" t="s">
        <v>17216</v>
      </c>
      <c r="J8820" t="s">
        <v>23</v>
      </c>
      <c r="K8820">
        <v>10013</v>
      </c>
      <c r="L8820">
        <v>492933.9</v>
      </c>
      <c r="M8820">
        <v>49.23</v>
      </c>
      <c r="N8820" t="s">
        <v>166</v>
      </c>
      <c r="O8820" t="s">
        <v>9509</v>
      </c>
      <c r="P8820">
        <v>0</v>
      </c>
      <c r="Q8820">
        <v>0</v>
      </c>
      <c r="R8820">
        <v>3</v>
      </c>
    </row>
    <row r="8821" spans="1:18" x14ac:dyDescent="0.25">
      <c r="A8821" t="s">
        <v>15474</v>
      </c>
      <c r="B8821">
        <v>2019</v>
      </c>
      <c r="C8821">
        <v>8</v>
      </c>
      <c r="D8821">
        <v>30</v>
      </c>
      <c r="E8821" t="s">
        <v>1515</v>
      </c>
      <c r="F8821" s="1" t="s">
        <v>3205</v>
      </c>
      <c r="G8821" s="1" t="s">
        <v>3384</v>
      </c>
      <c r="H8821" s="1" t="s">
        <v>3206</v>
      </c>
      <c r="I8821" t="s">
        <v>17219</v>
      </c>
      <c r="J8821" t="s">
        <v>23</v>
      </c>
      <c r="K8821">
        <v>8920</v>
      </c>
      <c r="L8821">
        <v>430836</v>
      </c>
      <c r="M8821">
        <v>48.3</v>
      </c>
      <c r="N8821" t="s">
        <v>112</v>
      </c>
      <c r="O8821" t="s">
        <v>9515</v>
      </c>
      <c r="P8821">
        <v>3.2773227720419927E-2</v>
      </c>
      <c r="Q8821">
        <v>0</v>
      </c>
      <c r="R8821">
        <v>3</v>
      </c>
    </row>
    <row r="8822" spans="1:18" x14ac:dyDescent="0.25">
      <c r="A8822" t="s">
        <v>15474</v>
      </c>
      <c r="B8822">
        <v>2019</v>
      </c>
      <c r="C8822">
        <v>8</v>
      </c>
      <c r="D8822">
        <v>30</v>
      </c>
      <c r="E8822" t="s">
        <v>1515</v>
      </c>
      <c r="F8822" s="1" t="s">
        <v>3205</v>
      </c>
      <c r="G8822" s="1" t="s">
        <v>3384</v>
      </c>
      <c r="H8822" s="1" t="s">
        <v>3206</v>
      </c>
      <c r="I8822" t="s">
        <v>17271</v>
      </c>
      <c r="J8822" t="s">
        <v>23</v>
      </c>
      <c r="K8822">
        <v>1785</v>
      </c>
      <c r="L8822">
        <v>86215.5</v>
      </c>
      <c r="M8822">
        <v>48.3</v>
      </c>
      <c r="N8822" t="s">
        <v>309</v>
      </c>
      <c r="O8822" t="s">
        <v>9556</v>
      </c>
      <c r="P8822">
        <v>0</v>
      </c>
      <c r="Q8822">
        <v>0</v>
      </c>
      <c r="R8822">
        <v>3</v>
      </c>
    </row>
    <row r="8823" spans="1:18" x14ac:dyDescent="0.25">
      <c r="A8823" t="s">
        <v>2597</v>
      </c>
      <c r="B8823">
        <v>2018</v>
      </c>
      <c r="C8823">
        <v>6</v>
      </c>
      <c r="D8823">
        <v>22</v>
      </c>
      <c r="E8823" t="s">
        <v>226</v>
      </c>
      <c r="F8823" s="1" t="s">
        <v>3205</v>
      </c>
      <c r="G8823" s="1" t="s">
        <v>3863</v>
      </c>
      <c r="H8823" s="1" t="s">
        <v>3206</v>
      </c>
      <c r="I8823" t="s">
        <v>18998</v>
      </c>
      <c r="J8823" t="s">
        <v>23</v>
      </c>
      <c r="K8823">
        <v>19055</v>
      </c>
      <c r="L8823">
        <v>981332.5</v>
      </c>
      <c r="M8823">
        <v>51.5</v>
      </c>
      <c r="N8823" t="s">
        <v>9340</v>
      </c>
      <c r="O8823" t="s">
        <v>9482</v>
      </c>
      <c r="P8823">
        <v>8.0867377033553248E-2</v>
      </c>
      <c r="Q8823">
        <v>0</v>
      </c>
      <c r="R8823">
        <v>2</v>
      </c>
    </row>
    <row r="8824" spans="1:18" x14ac:dyDescent="0.25">
      <c r="A8824" t="s">
        <v>3117</v>
      </c>
      <c r="B8824">
        <v>2018</v>
      </c>
      <c r="C8824">
        <v>12</v>
      </c>
      <c r="D8824">
        <v>14</v>
      </c>
      <c r="E8824" t="s">
        <v>174</v>
      </c>
      <c r="F8824" s="1" t="s">
        <v>3205</v>
      </c>
      <c r="G8824" s="1" t="s">
        <v>3216</v>
      </c>
      <c r="H8824" s="1" t="s">
        <v>7263</v>
      </c>
      <c r="I8824" t="s">
        <v>17541</v>
      </c>
      <c r="J8824" t="s">
        <v>23</v>
      </c>
      <c r="K8824">
        <v>3305</v>
      </c>
      <c r="L8824">
        <v>180948.76</v>
      </c>
      <c r="M8824">
        <v>54.75</v>
      </c>
      <c r="N8824" t="s">
        <v>21842</v>
      </c>
      <c r="O8824" t="s">
        <v>23307</v>
      </c>
      <c r="P8824">
        <v>0</v>
      </c>
      <c r="Q8824">
        <v>0</v>
      </c>
      <c r="R8824">
        <v>4</v>
      </c>
    </row>
    <row r="8825" spans="1:18" x14ac:dyDescent="0.25">
      <c r="A8825" t="s">
        <v>3117</v>
      </c>
      <c r="B8825">
        <v>2018</v>
      </c>
      <c r="C8825">
        <v>12</v>
      </c>
      <c r="D8825">
        <v>14</v>
      </c>
      <c r="E8825" t="s">
        <v>174</v>
      </c>
      <c r="F8825" s="1" t="s">
        <v>3205</v>
      </c>
      <c r="G8825" s="1" t="s">
        <v>3384</v>
      </c>
      <c r="H8825" s="1" t="s">
        <v>3206</v>
      </c>
      <c r="I8825" t="s">
        <v>17077</v>
      </c>
      <c r="J8825" t="s">
        <v>23</v>
      </c>
      <c r="K8825">
        <v>4205</v>
      </c>
      <c r="L8825">
        <v>186702.01</v>
      </c>
      <c r="M8825">
        <v>44.4</v>
      </c>
      <c r="N8825" t="s">
        <v>645</v>
      </c>
      <c r="O8825" t="s">
        <v>9450</v>
      </c>
      <c r="P8825">
        <v>9.1123449223886266E-2</v>
      </c>
      <c r="Q8825">
        <v>0</v>
      </c>
      <c r="R8825">
        <v>4</v>
      </c>
    </row>
    <row r="8826" spans="1:18" x14ac:dyDescent="0.25">
      <c r="A8826" t="s">
        <v>3117</v>
      </c>
      <c r="B8826">
        <v>2018</v>
      </c>
      <c r="C8826">
        <v>12</v>
      </c>
      <c r="D8826">
        <v>14</v>
      </c>
      <c r="E8826" t="s">
        <v>174</v>
      </c>
      <c r="F8826" s="1" t="s">
        <v>3205</v>
      </c>
      <c r="G8826" s="1" t="s">
        <v>3863</v>
      </c>
      <c r="H8826" s="1" t="s">
        <v>3204</v>
      </c>
      <c r="I8826" t="s">
        <v>19593</v>
      </c>
      <c r="J8826" t="s">
        <v>23</v>
      </c>
      <c r="K8826">
        <v>4080</v>
      </c>
      <c r="L8826">
        <v>174828</v>
      </c>
      <c r="M8826">
        <v>42.85</v>
      </c>
      <c r="N8826" t="s">
        <v>9340</v>
      </c>
      <c r="O8826" t="s">
        <v>9702</v>
      </c>
      <c r="P8826">
        <v>0</v>
      </c>
      <c r="Q8826">
        <v>0</v>
      </c>
      <c r="R8826">
        <v>4</v>
      </c>
    </row>
    <row r="8827" spans="1:18" x14ac:dyDescent="0.25">
      <c r="A8827" t="s">
        <v>3117</v>
      </c>
      <c r="B8827">
        <v>2018</v>
      </c>
      <c r="C8827">
        <v>12</v>
      </c>
      <c r="D8827">
        <v>14</v>
      </c>
      <c r="E8827" t="s">
        <v>174</v>
      </c>
      <c r="F8827" s="1" t="s">
        <v>3205</v>
      </c>
      <c r="G8827" s="1" t="s">
        <v>3384</v>
      </c>
      <c r="H8827" s="1" t="s">
        <v>3204</v>
      </c>
      <c r="I8827" t="s">
        <v>17042</v>
      </c>
      <c r="J8827" t="s">
        <v>23</v>
      </c>
      <c r="K8827">
        <v>7500</v>
      </c>
      <c r="L8827">
        <v>317999.96999999997</v>
      </c>
      <c r="M8827">
        <v>42.4</v>
      </c>
      <c r="N8827" t="s">
        <v>166</v>
      </c>
      <c r="O8827" t="s">
        <v>9750</v>
      </c>
      <c r="P8827">
        <v>0</v>
      </c>
      <c r="Q8827">
        <v>0</v>
      </c>
      <c r="R8827">
        <v>4</v>
      </c>
    </row>
    <row r="8828" spans="1:18" x14ac:dyDescent="0.25">
      <c r="A8828" t="s">
        <v>3117</v>
      </c>
      <c r="B8828">
        <v>2018</v>
      </c>
      <c r="C8828">
        <v>12</v>
      </c>
      <c r="D8828">
        <v>14</v>
      </c>
      <c r="E8828" t="s">
        <v>174</v>
      </c>
      <c r="F8828" s="1" t="s">
        <v>3205</v>
      </c>
      <c r="G8828" s="1" t="s">
        <v>3227</v>
      </c>
      <c r="H8828" s="1" t="s">
        <v>3204</v>
      </c>
      <c r="I8828" t="s">
        <v>19698</v>
      </c>
      <c r="J8828" t="s">
        <v>23</v>
      </c>
      <c r="K8828">
        <v>780</v>
      </c>
      <c r="L8828">
        <v>38142</v>
      </c>
      <c r="M8828">
        <v>48.9</v>
      </c>
      <c r="N8828" t="s">
        <v>22079</v>
      </c>
      <c r="O8828" t="s">
        <v>23387</v>
      </c>
      <c r="P8828">
        <v>0</v>
      </c>
      <c r="Q8828">
        <v>0</v>
      </c>
      <c r="R8828">
        <v>4</v>
      </c>
    </row>
    <row r="8829" spans="1:18" x14ac:dyDescent="0.25">
      <c r="A8829" t="s">
        <v>7484</v>
      </c>
      <c r="B8829">
        <v>2016</v>
      </c>
      <c r="C8829">
        <v>3</v>
      </c>
      <c r="D8829">
        <v>10</v>
      </c>
      <c r="E8829" t="s">
        <v>7310</v>
      </c>
      <c r="F8829" s="1" t="s">
        <v>5207</v>
      </c>
      <c r="G8829" s="1" t="s">
        <v>20931</v>
      </c>
      <c r="H8829" s="1" t="s">
        <v>7263</v>
      </c>
      <c r="I8829" t="s">
        <v>6558</v>
      </c>
      <c r="J8829" t="s">
        <v>23</v>
      </c>
      <c r="K8829">
        <v>230</v>
      </c>
      <c r="L8829">
        <v>22178.9</v>
      </c>
      <c r="M8829">
        <v>96.43</v>
      </c>
      <c r="N8829" t="s">
        <v>9108</v>
      </c>
      <c r="O8829" t="s">
        <v>9458</v>
      </c>
      <c r="P8829">
        <v>0</v>
      </c>
      <c r="Q8829">
        <v>5.5249692175779658E-2</v>
      </c>
      <c r="R8829">
        <v>1</v>
      </c>
    </row>
    <row r="8830" spans="1:18" x14ac:dyDescent="0.25">
      <c r="A8830" t="s">
        <v>1260</v>
      </c>
      <c r="B8830">
        <v>2016</v>
      </c>
      <c r="C8830">
        <v>12</v>
      </c>
      <c r="D8830">
        <v>15</v>
      </c>
      <c r="E8830" t="s">
        <v>92</v>
      </c>
      <c r="F8830" s="1" t="s">
        <v>3205</v>
      </c>
      <c r="G8830" s="1" t="s">
        <v>3216</v>
      </c>
      <c r="H8830" s="1" t="s">
        <v>3206</v>
      </c>
      <c r="I8830" t="s">
        <v>17561</v>
      </c>
      <c r="J8830" t="s">
        <v>23</v>
      </c>
      <c r="K8830">
        <v>2756</v>
      </c>
      <c r="L8830">
        <v>174317</v>
      </c>
      <c r="M8830">
        <v>63.25</v>
      </c>
      <c r="N8830" t="s">
        <v>21842</v>
      </c>
      <c r="O8830" t="s">
        <v>23388</v>
      </c>
      <c r="P8830">
        <v>0</v>
      </c>
      <c r="Q8830">
        <v>0</v>
      </c>
      <c r="R8830">
        <v>4</v>
      </c>
    </row>
    <row r="8831" spans="1:18" x14ac:dyDescent="0.25">
      <c r="A8831" t="s">
        <v>8094</v>
      </c>
      <c r="B8831">
        <v>2017</v>
      </c>
      <c r="C8831">
        <v>7</v>
      </c>
      <c r="D8831">
        <v>20</v>
      </c>
      <c r="E8831" t="s">
        <v>8095</v>
      </c>
      <c r="F8831" s="1" t="s">
        <v>5207</v>
      </c>
      <c r="G8831" s="1" t="s">
        <v>20573</v>
      </c>
      <c r="H8831" s="1" t="s">
        <v>3200</v>
      </c>
      <c r="I8831" t="s">
        <v>20726</v>
      </c>
      <c r="J8831" t="s">
        <v>23</v>
      </c>
      <c r="K8831">
        <v>20</v>
      </c>
      <c r="L8831">
        <v>1820.03</v>
      </c>
      <c r="M8831">
        <v>91</v>
      </c>
      <c r="N8831" t="s">
        <v>7263</v>
      </c>
      <c r="O8831" t="s">
        <v>23192</v>
      </c>
      <c r="P8831">
        <v>0</v>
      </c>
      <c r="Q8831">
        <v>0</v>
      </c>
      <c r="R8831">
        <v>3</v>
      </c>
    </row>
    <row r="8832" spans="1:18" x14ac:dyDescent="0.25">
      <c r="A8832" t="s">
        <v>8094</v>
      </c>
      <c r="B8832">
        <v>2017</v>
      </c>
      <c r="C8832">
        <v>7</v>
      </c>
      <c r="D8832">
        <v>20</v>
      </c>
      <c r="E8832" t="s">
        <v>8095</v>
      </c>
      <c r="F8832" s="1" t="s">
        <v>5207</v>
      </c>
      <c r="G8832" s="1" t="s">
        <v>20573</v>
      </c>
      <c r="H8832" s="1" t="s">
        <v>3200</v>
      </c>
      <c r="I8832" t="s">
        <v>20718</v>
      </c>
      <c r="J8832" t="s">
        <v>23</v>
      </c>
      <c r="K8832">
        <v>20</v>
      </c>
      <c r="L8832">
        <v>1820.03</v>
      </c>
      <c r="M8832">
        <v>91</v>
      </c>
      <c r="N8832" t="s">
        <v>8855</v>
      </c>
      <c r="O8832" t="s">
        <v>9464</v>
      </c>
      <c r="P8832">
        <v>0</v>
      </c>
      <c r="Q8832">
        <v>4.0124694125017395E-2</v>
      </c>
      <c r="R8832">
        <v>3</v>
      </c>
    </row>
    <row r="8833" spans="1:18" x14ac:dyDescent="0.25">
      <c r="A8833" t="s">
        <v>8094</v>
      </c>
      <c r="B8833">
        <v>2017</v>
      </c>
      <c r="C8833">
        <v>7</v>
      </c>
      <c r="D8833">
        <v>20</v>
      </c>
      <c r="E8833" t="s">
        <v>8095</v>
      </c>
      <c r="F8833" s="1" t="s">
        <v>5207</v>
      </c>
      <c r="G8833" s="1" t="s">
        <v>20573</v>
      </c>
      <c r="H8833" s="1" t="s">
        <v>3200</v>
      </c>
      <c r="I8833" t="s">
        <v>20648</v>
      </c>
      <c r="J8833" t="s">
        <v>23</v>
      </c>
      <c r="K8833">
        <v>20</v>
      </c>
      <c r="L8833">
        <v>1820.03</v>
      </c>
      <c r="M8833">
        <v>91</v>
      </c>
      <c r="N8833" t="s">
        <v>7263</v>
      </c>
      <c r="O8833" t="s">
        <v>23192</v>
      </c>
      <c r="P8833">
        <v>0</v>
      </c>
      <c r="Q8833">
        <v>0</v>
      </c>
      <c r="R8833">
        <v>3</v>
      </c>
    </row>
    <row r="8834" spans="1:18" x14ac:dyDescent="0.25">
      <c r="A8834" t="s">
        <v>8094</v>
      </c>
      <c r="B8834">
        <v>2017</v>
      </c>
      <c r="C8834">
        <v>7</v>
      </c>
      <c r="D8834">
        <v>20</v>
      </c>
      <c r="E8834" t="s">
        <v>8095</v>
      </c>
      <c r="F8834" s="1" t="s">
        <v>5207</v>
      </c>
      <c r="G8834" s="1" t="s">
        <v>20573</v>
      </c>
      <c r="H8834" s="1" t="s">
        <v>3200</v>
      </c>
      <c r="I8834" t="s">
        <v>20654</v>
      </c>
      <c r="J8834" t="s">
        <v>23</v>
      </c>
      <c r="K8834">
        <v>140</v>
      </c>
      <c r="L8834">
        <v>12740.23</v>
      </c>
      <c r="M8834">
        <v>91</v>
      </c>
      <c r="N8834" t="s">
        <v>8995</v>
      </c>
      <c r="O8834" t="s">
        <v>9474</v>
      </c>
      <c r="P8834">
        <v>0</v>
      </c>
      <c r="Q8834">
        <v>2.5802443834095183E-2</v>
      </c>
      <c r="R8834">
        <v>3</v>
      </c>
    </row>
    <row r="8835" spans="1:18" x14ac:dyDescent="0.25">
      <c r="A8835" t="s">
        <v>8094</v>
      </c>
      <c r="B8835">
        <v>2017</v>
      </c>
      <c r="C8835">
        <v>7</v>
      </c>
      <c r="D8835">
        <v>20</v>
      </c>
      <c r="E8835" t="s">
        <v>8095</v>
      </c>
      <c r="F8835" s="1" t="s">
        <v>5207</v>
      </c>
      <c r="G8835" s="1" t="s">
        <v>20931</v>
      </c>
      <c r="H8835" s="1" t="s">
        <v>3200</v>
      </c>
      <c r="I8835" t="s">
        <v>20932</v>
      </c>
      <c r="J8835" t="s">
        <v>23</v>
      </c>
      <c r="K8835">
        <v>40</v>
      </c>
      <c r="L8835">
        <v>4381.58</v>
      </c>
      <c r="M8835">
        <v>109.54</v>
      </c>
      <c r="N8835" t="s">
        <v>7263</v>
      </c>
      <c r="O8835" t="s">
        <v>23192</v>
      </c>
      <c r="P8835">
        <v>0</v>
      </c>
      <c r="Q8835">
        <v>0</v>
      </c>
      <c r="R8835">
        <v>3</v>
      </c>
    </row>
    <row r="8836" spans="1:18" x14ac:dyDescent="0.25">
      <c r="A8836" t="s">
        <v>8094</v>
      </c>
      <c r="B8836">
        <v>2017</v>
      </c>
      <c r="C8836">
        <v>7</v>
      </c>
      <c r="D8836">
        <v>20</v>
      </c>
      <c r="E8836" t="s">
        <v>8095</v>
      </c>
      <c r="F8836" s="1" t="s">
        <v>5207</v>
      </c>
      <c r="G8836" s="1" t="s">
        <v>20931</v>
      </c>
      <c r="H8836" s="1" t="s">
        <v>3200</v>
      </c>
      <c r="I8836" t="s">
        <v>6528</v>
      </c>
      <c r="J8836" t="s">
        <v>23</v>
      </c>
      <c r="K8836">
        <v>20</v>
      </c>
      <c r="L8836">
        <v>2190.79</v>
      </c>
      <c r="M8836">
        <v>109.54</v>
      </c>
      <c r="N8836" t="s">
        <v>9106</v>
      </c>
      <c r="O8836" t="s">
        <v>9457</v>
      </c>
      <c r="P8836">
        <v>0</v>
      </c>
      <c r="Q8836">
        <v>5.7969928101551112E-2</v>
      </c>
      <c r="R8836">
        <v>3</v>
      </c>
    </row>
    <row r="8837" spans="1:18" x14ac:dyDescent="0.25">
      <c r="A8837" t="s">
        <v>8094</v>
      </c>
      <c r="B8837">
        <v>2017</v>
      </c>
      <c r="C8837">
        <v>7</v>
      </c>
      <c r="D8837">
        <v>20</v>
      </c>
      <c r="E8837" t="s">
        <v>8095</v>
      </c>
      <c r="F8837" s="1" t="s">
        <v>5207</v>
      </c>
      <c r="G8837" s="1" t="s">
        <v>21008</v>
      </c>
      <c r="H8837" s="1" t="s">
        <v>3200</v>
      </c>
      <c r="I8837" t="s">
        <v>6941</v>
      </c>
      <c r="J8837" t="s">
        <v>23</v>
      </c>
      <c r="K8837">
        <v>32</v>
      </c>
      <c r="L8837">
        <v>4720</v>
      </c>
      <c r="M8837">
        <v>147.5</v>
      </c>
      <c r="N8837" t="s">
        <v>9358</v>
      </c>
      <c r="O8837" t="s">
        <v>9835</v>
      </c>
      <c r="P8837">
        <v>0</v>
      </c>
      <c r="Q8837">
        <v>0</v>
      </c>
      <c r="R8837">
        <v>3</v>
      </c>
    </row>
    <row r="8838" spans="1:18" x14ac:dyDescent="0.25">
      <c r="A8838" t="s">
        <v>8094</v>
      </c>
      <c r="B8838">
        <v>2017</v>
      </c>
      <c r="C8838">
        <v>7</v>
      </c>
      <c r="D8838">
        <v>20</v>
      </c>
      <c r="E8838" t="s">
        <v>8095</v>
      </c>
      <c r="F8838" s="1" t="s">
        <v>5207</v>
      </c>
      <c r="G8838" s="1" t="s">
        <v>21008</v>
      </c>
      <c r="H8838" s="1" t="s">
        <v>3200</v>
      </c>
      <c r="I8838" t="s">
        <v>6971</v>
      </c>
      <c r="J8838" t="s">
        <v>23</v>
      </c>
      <c r="K8838">
        <v>16</v>
      </c>
      <c r="L8838">
        <v>2360</v>
      </c>
      <c r="M8838">
        <v>147.5</v>
      </c>
      <c r="N8838" t="s">
        <v>9361</v>
      </c>
      <c r="O8838" t="s">
        <v>9837</v>
      </c>
      <c r="P8838">
        <v>0</v>
      </c>
      <c r="Q8838">
        <v>0</v>
      </c>
      <c r="R8838">
        <v>3</v>
      </c>
    </row>
    <row r="8839" spans="1:18" x14ac:dyDescent="0.25">
      <c r="A8839" t="s">
        <v>8094</v>
      </c>
      <c r="B8839">
        <v>2017</v>
      </c>
      <c r="C8839">
        <v>7</v>
      </c>
      <c r="D8839">
        <v>20</v>
      </c>
      <c r="E8839" t="s">
        <v>8095</v>
      </c>
      <c r="F8839" s="1" t="s">
        <v>5207</v>
      </c>
      <c r="G8839" s="1" t="s">
        <v>20573</v>
      </c>
      <c r="H8839" s="1" t="s">
        <v>3200</v>
      </c>
      <c r="I8839" t="s">
        <v>20731</v>
      </c>
      <c r="J8839" t="s">
        <v>23</v>
      </c>
      <c r="K8839">
        <v>40</v>
      </c>
      <c r="L8839">
        <v>3640.06</v>
      </c>
      <c r="M8839">
        <v>91</v>
      </c>
      <c r="N8839" t="s">
        <v>7263</v>
      </c>
      <c r="O8839" t="s">
        <v>23192</v>
      </c>
      <c r="P8839">
        <v>0</v>
      </c>
      <c r="Q8839">
        <v>0</v>
      </c>
      <c r="R8839">
        <v>3</v>
      </c>
    </row>
    <row r="8840" spans="1:18" x14ac:dyDescent="0.25">
      <c r="A8840" t="s">
        <v>8094</v>
      </c>
      <c r="B8840">
        <v>2017</v>
      </c>
      <c r="C8840">
        <v>7</v>
      </c>
      <c r="D8840">
        <v>20</v>
      </c>
      <c r="E8840" t="s">
        <v>8095</v>
      </c>
      <c r="F8840" s="1" t="s">
        <v>5207</v>
      </c>
      <c r="G8840" s="1" t="s">
        <v>20573</v>
      </c>
      <c r="H8840" s="1" t="s">
        <v>3200</v>
      </c>
      <c r="I8840" t="s">
        <v>5606</v>
      </c>
      <c r="J8840" t="s">
        <v>23</v>
      </c>
      <c r="K8840">
        <v>20</v>
      </c>
      <c r="L8840">
        <v>1820.03</v>
      </c>
      <c r="M8840">
        <v>91</v>
      </c>
      <c r="N8840" t="s">
        <v>8996</v>
      </c>
      <c r="O8840" t="s">
        <v>9826</v>
      </c>
      <c r="P8840">
        <v>0</v>
      </c>
      <c r="Q8840">
        <v>0</v>
      </c>
      <c r="R8840">
        <v>3</v>
      </c>
    </row>
    <row r="8841" spans="1:18" x14ac:dyDescent="0.25">
      <c r="A8841" t="s">
        <v>2369</v>
      </c>
      <c r="B8841">
        <v>2018</v>
      </c>
      <c r="C8841">
        <v>4</v>
      </c>
      <c r="D8841">
        <v>5</v>
      </c>
      <c r="E8841" t="s">
        <v>1515</v>
      </c>
      <c r="F8841" s="1" t="s">
        <v>3205</v>
      </c>
      <c r="G8841" s="1" t="s">
        <v>3967</v>
      </c>
      <c r="H8841" s="1" t="s">
        <v>3204</v>
      </c>
      <c r="I8841" t="s">
        <v>18345</v>
      </c>
      <c r="J8841" t="s">
        <v>23</v>
      </c>
      <c r="K8841">
        <v>725</v>
      </c>
      <c r="L8841">
        <v>31175</v>
      </c>
      <c r="M8841">
        <v>43</v>
      </c>
      <c r="N8841" t="s">
        <v>9242</v>
      </c>
      <c r="O8841" t="s">
        <v>9676</v>
      </c>
      <c r="P8841">
        <v>0</v>
      </c>
      <c r="Q8841">
        <v>0</v>
      </c>
      <c r="R8841">
        <v>2</v>
      </c>
    </row>
    <row r="8842" spans="1:18" x14ac:dyDescent="0.25">
      <c r="A8842" t="s">
        <v>993</v>
      </c>
      <c r="B8842">
        <v>2016</v>
      </c>
      <c r="C8842">
        <v>8</v>
      </c>
      <c r="D8842">
        <v>19</v>
      </c>
      <c r="E8842" t="s">
        <v>92</v>
      </c>
      <c r="F8842" s="1" t="s">
        <v>3205</v>
      </c>
      <c r="G8842" s="1" t="s">
        <v>3384</v>
      </c>
      <c r="H8842" s="1" t="s">
        <v>3206</v>
      </c>
      <c r="I8842" t="s">
        <v>17074</v>
      </c>
      <c r="J8842" t="s">
        <v>23</v>
      </c>
      <c r="K8842">
        <v>5080</v>
      </c>
      <c r="L8842">
        <v>195580</v>
      </c>
      <c r="M8842">
        <v>38.5</v>
      </c>
      <c r="N8842" t="s">
        <v>166</v>
      </c>
      <c r="O8842" t="s">
        <v>9509</v>
      </c>
      <c r="P8842">
        <v>0</v>
      </c>
      <c r="Q8842">
        <v>0</v>
      </c>
      <c r="R8842">
        <v>3</v>
      </c>
    </row>
    <row r="8843" spans="1:18" x14ac:dyDescent="0.25">
      <c r="A8843" t="s">
        <v>993</v>
      </c>
      <c r="B8843">
        <v>2016</v>
      </c>
      <c r="C8843">
        <v>8</v>
      </c>
      <c r="D8843">
        <v>19</v>
      </c>
      <c r="E8843" t="s">
        <v>92</v>
      </c>
      <c r="F8843" s="1" t="s">
        <v>3205</v>
      </c>
      <c r="G8843" s="1" t="s">
        <v>3384</v>
      </c>
      <c r="H8843" s="1" t="s">
        <v>7263</v>
      </c>
      <c r="I8843" t="s">
        <v>17151</v>
      </c>
      <c r="J8843" t="s">
        <v>23</v>
      </c>
      <c r="K8843">
        <v>810</v>
      </c>
      <c r="L8843">
        <v>111780</v>
      </c>
      <c r="M8843">
        <v>138</v>
      </c>
      <c r="N8843" t="s">
        <v>228</v>
      </c>
      <c r="O8843" t="s">
        <v>9622</v>
      </c>
      <c r="P8843">
        <v>0</v>
      </c>
      <c r="Q8843">
        <v>0</v>
      </c>
      <c r="R8843">
        <v>3</v>
      </c>
    </row>
    <row r="8844" spans="1:18" x14ac:dyDescent="0.25">
      <c r="A8844" t="s">
        <v>7938</v>
      </c>
      <c r="B8844">
        <v>2017</v>
      </c>
      <c r="C8844">
        <v>3</v>
      </c>
      <c r="D8844">
        <v>10</v>
      </c>
      <c r="E8844" t="s">
        <v>7532</v>
      </c>
      <c r="F8844" s="1" t="s">
        <v>5207</v>
      </c>
      <c r="G8844" s="1" t="s">
        <v>21008</v>
      </c>
      <c r="H8844" s="1" t="s">
        <v>7263</v>
      </c>
      <c r="I8844" t="s">
        <v>7023</v>
      </c>
      <c r="J8844" t="s">
        <v>23</v>
      </c>
      <c r="K8844">
        <v>25</v>
      </c>
      <c r="L8844">
        <v>3200</v>
      </c>
      <c r="M8844">
        <v>128</v>
      </c>
      <c r="N8844" t="s">
        <v>9365</v>
      </c>
      <c r="O8844" t="s">
        <v>9774</v>
      </c>
      <c r="P8844">
        <v>0</v>
      </c>
      <c r="Q8844">
        <v>0</v>
      </c>
      <c r="R8844">
        <v>1</v>
      </c>
    </row>
    <row r="8845" spans="1:18" x14ac:dyDescent="0.25">
      <c r="A8845" t="s">
        <v>2036</v>
      </c>
      <c r="B8845">
        <v>2017</v>
      </c>
      <c r="C8845">
        <v>11</v>
      </c>
      <c r="D8845">
        <v>22</v>
      </c>
      <c r="E8845" t="s">
        <v>51</v>
      </c>
      <c r="F8845" s="1" t="s">
        <v>3205</v>
      </c>
      <c r="G8845" s="1" t="s">
        <v>3863</v>
      </c>
      <c r="H8845" s="1" t="s">
        <v>3206</v>
      </c>
      <c r="I8845" t="s">
        <v>18995</v>
      </c>
      <c r="J8845" t="s">
        <v>23</v>
      </c>
      <c r="K8845">
        <v>15090</v>
      </c>
      <c r="L8845">
        <v>691876.5</v>
      </c>
      <c r="M8845">
        <v>45.85</v>
      </c>
      <c r="N8845" t="s">
        <v>9347</v>
      </c>
      <c r="O8845" t="s">
        <v>9542</v>
      </c>
      <c r="P8845">
        <v>8.0289698840596724E-2</v>
      </c>
      <c r="Q8845">
        <v>0</v>
      </c>
      <c r="R8845">
        <v>4</v>
      </c>
    </row>
    <row r="8846" spans="1:18" x14ac:dyDescent="0.25">
      <c r="A8846" t="s">
        <v>2036</v>
      </c>
      <c r="B8846">
        <v>2017</v>
      </c>
      <c r="C8846">
        <v>11</v>
      </c>
      <c r="D8846">
        <v>22</v>
      </c>
      <c r="E8846" t="s">
        <v>51</v>
      </c>
      <c r="F8846" s="1" t="s">
        <v>3205</v>
      </c>
      <c r="G8846" s="1" t="s">
        <v>3384</v>
      </c>
      <c r="H8846" s="1" t="s">
        <v>3206</v>
      </c>
      <c r="I8846" t="s">
        <v>17099</v>
      </c>
      <c r="J8846" t="s">
        <v>23</v>
      </c>
      <c r="K8846">
        <v>3569</v>
      </c>
      <c r="L8846">
        <v>158106.70000000001</v>
      </c>
      <c r="M8846">
        <v>44.3</v>
      </c>
      <c r="N8846" t="s">
        <v>2038</v>
      </c>
      <c r="O8846" t="s">
        <v>10734</v>
      </c>
      <c r="P8846">
        <v>0</v>
      </c>
      <c r="Q8846">
        <v>0</v>
      </c>
      <c r="R8846">
        <v>4</v>
      </c>
    </row>
    <row r="8847" spans="1:18" x14ac:dyDescent="0.25">
      <c r="A8847" t="s">
        <v>2036</v>
      </c>
      <c r="B8847">
        <v>2017</v>
      </c>
      <c r="C8847">
        <v>11</v>
      </c>
      <c r="D8847">
        <v>22</v>
      </c>
      <c r="E8847" t="s">
        <v>51</v>
      </c>
      <c r="F8847" s="1" t="s">
        <v>3205</v>
      </c>
      <c r="G8847" s="1" t="s">
        <v>3384</v>
      </c>
      <c r="H8847" s="1" t="s">
        <v>3206</v>
      </c>
      <c r="I8847" t="s">
        <v>17037</v>
      </c>
      <c r="J8847" t="s">
        <v>23</v>
      </c>
      <c r="K8847">
        <v>997</v>
      </c>
      <c r="L8847">
        <v>41375.5</v>
      </c>
      <c r="M8847">
        <v>41.5</v>
      </c>
      <c r="N8847" t="s">
        <v>279</v>
      </c>
      <c r="O8847" t="s">
        <v>9551</v>
      </c>
      <c r="P8847">
        <v>0</v>
      </c>
      <c r="Q8847">
        <v>0</v>
      </c>
      <c r="R8847">
        <v>4</v>
      </c>
    </row>
    <row r="8848" spans="1:18" x14ac:dyDescent="0.25">
      <c r="A8848" t="s">
        <v>14957</v>
      </c>
      <c r="B8848">
        <v>2019</v>
      </c>
      <c r="C8848">
        <v>7</v>
      </c>
      <c r="D8848">
        <v>1</v>
      </c>
      <c r="E8848" t="s">
        <v>7471</v>
      </c>
      <c r="F8848" s="1" t="s">
        <v>9480</v>
      </c>
      <c r="G8848" s="1" t="s">
        <v>9480</v>
      </c>
      <c r="H8848" s="1" t="s">
        <v>9480</v>
      </c>
      <c r="I8848" t="s">
        <v>14959</v>
      </c>
      <c r="J8848" t="s">
        <v>38</v>
      </c>
      <c r="K8848">
        <v>98</v>
      </c>
      <c r="L8848">
        <v>73500</v>
      </c>
      <c r="M8848">
        <v>750</v>
      </c>
      <c r="N8848" t="e">
        <v>#N/A</v>
      </c>
      <c r="O8848" t="e">
        <v>#N/A</v>
      </c>
      <c r="P8848">
        <v>0</v>
      </c>
      <c r="Q8848">
        <v>0</v>
      </c>
      <c r="R8848">
        <v>3</v>
      </c>
    </row>
    <row r="8849" spans="1:18" x14ac:dyDescent="0.25">
      <c r="A8849" t="s">
        <v>1680</v>
      </c>
      <c r="B8849">
        <v>2017</v>
      </c>
      <c r="C8849">
        <v>6</v>
      </c>
      <c r="D8849">
        <v>26</v>
      </c>
      <c r="E8849" t="s">
        <v>174</v>
      </c>
      <c r="F8849" s="1" t="s">
        <v>3205</v>
      </c>
      <c r="G8849" s="1" t="s">
        <v>3384</v>
      </c>
      <c r="H8849" s="1" t="s">
        <v>3206</v>
      </c>
      <c r="I8849" t="s">
        <v>17077</v>
      </c>
      <c r="J8849" t="s">
        <v>23</v>
      </c>
      <c r="K8849">
        <v>18280</v>
      </c>
      <c r="L8849">
        <v>694640</v>
      </c>
      <c r="M8849">
        <v>38</v>
      </c>
      <c r="N8849" t="s">
        <v>645</v>
      </c>
      <c r="O8849" t="s">
        <v>9450</v>
      </c>
      <c r="P8849">
        <v>9.1123449223886266E-2</v>
      </c>
      <c r="Q8849">
        <v>0</v>
      </c>
      <c r="R8849">
        <v>2</v>
      </c>
    </row>
    <row r="8850" spans="1:18" x14ac:dyDescent="0.25">
      <c r="A8850" t="s">
        <v>15476</v>
      </c>
      <c r="B8850">
        <v>2019</v>
      </c>
      <c r="C8850">
        <v>8</v>
      </c>
      <c r="D8850">
        <v>28</v>
      </c>
      <c r="E8850" t="s">
        <v>1620</v>
      </c>
      <c r="F8850" s="1" t="s">
        <v>3205</v>
      </c>
      <c r="G8850" s="1" t="s">
        <v>3863</v>
      </c>
      <c r="H8850" s="1" t="s">
        <v>3206</v>
      </c>
      <c r="I8850" t="s">
        <v>19204</v>
      </c>
      <c r="J8850" t="s">
        <v>23</v>
      </c>
      <c r="K8850">
        <v>7640</v>
      </c>
      <c r="L8850">
        <v>374359.99</v>
      </c>
      <c r="M8850">
        <v>49</v>
      </c>
      <c r="N8850" t="s">
        <v>9340</v>
      </c>
      <c r="O8850" t="s">
        <v>9482</v>
      </c>
      <c r="P8850">
        <v>8.0867377033553248E-2</v>
      </c>
      <c r="Q8850">
        <v>0</v>
      </c>
      <c r="R8850">
        <v>3</v>
      </c>
    </row>
    <row r="8851" spans="1:18" x14ac:dyDescent="0.25">
      <c r="A8851" t="s">
        <v>15476</v>
      </c>
      <c r="B8851">
        <v>2019</v>
      </c>
      <c r="C8851">
        <v>8</v>
      </c>
      <c r="D8851">
        <v>28</v>
      </c>
      <c r="E8851" t="s">
        <v>1620</v>
      </c>
      <c r="F8851" s="1" t="s">
        <v>3205</v>
      </c>
      <c r="G8851" s="1" t="s">
        <v>3863</v>
      </c>
      <c r="H8851" s="1" t="s">
        <v>3206</v>
      </c>
      <c r="I8851" t="s">
        <v>19210</v>
      </c>
      <c r="J8851" t="s">
        <v>23</v>
      </c>
      <c r="K8851">
        <v>3805</v>
      </c>
      <c r="L8851">
        <v>186445.01</v>
      </c>
      <c r="M8851">
        <v>49</v>
      </c>
      <c r="N8851" t="s">
        <v>9344</v>
      </c>
      <c r="O8851" t="s">
        <v>9496</v>
      </c>
      <c r="P8851">
        <v>3.9816758144422926E-2</v>
      </c>
      <c r="Q8851">
        <v>0</v>
      </c>
      <c r="R8851">
        <v>3</v>
      </c>
    </row>
    <row r="8852" spans="1:18" x14ac:dyDescent="0.25">
      <c r="A8852" t="s">
        <v>15476</v>
      </c>
      <c r="B8852">
        <v>2019</v>
      </c>
      <c r="C8852">
        <v>8</v>
      </c>
      <c r="D8852">
        <v>28</v>
      </c>
      <c r="E8852" t="s">
        <v>1620</v>
      </c>
      <c r="F8852" s="1" t="s">
        <v>3205</v>
      </c>
      <c r="G8852" s="1" t="s">
        <v>3863</v>
      </c>
      <c r="H8852" s="1" t="s">
        <v>3206</v>
      </c>
      <c r="I8852" t="s">
        <v>19219</v>
      </c>
      <c r="J8852" t="s">
        <v>23</v>
      </c>
      <c r="K8852">
        <v>6330</v>
      </c>
      <c r="L8852">
        <v>334224</v>
      </c>
      <c r="M8852">
        <v>52.8</v>
      </c>
      <c r="N8852" t="s">
        <v>9329</v>
      </c>
      <c r="O8852" t="s">
        <v>9493</v>
      </c>
      <c r="P8852">
        <v>0</v>
      </c>
      <c r="Q8852">
        <v>0</v>
      </c>
      <c r="R8852">
        <v>3</v>
      </c>
    </row>
    <row r="8853" spans="1:18" x14ac:dyDescent="0.25">
      <c r="A8853" t="s">
        <v>15476</v>
      </c>
      <c r="B8853">
        <v>2019</v>
      </c>
      <c r="C8853">
        <v>8</v>
      </c>
      <c r="D8853">
        <v>28</v>
      </c>
      <c r="E8853" t="s">
        <v>1620</v>
      </c>
      <c r="F8853" s="1" t="s">
        <v>9480</v>
      </c>
      <c r="G8853" s="1" t="s">
        <v>9480</v>
      </c>
      <c r="H8853" s="1" t="s">
        <v>9480</v>
      </c>
      <c r="I8853" t="s">
        <v>1271</v>
      </c>
      <c r="J8853" t="s">
        <v>23</v>
      </c>
      <c r="K8853">
        <v>990</v>
      </c>
      <c r="L8853">
        <v>53364.89</v>
      </c>
      <c r="M8853">
        <v>53.9</v>
      </c>
      <c r="N8853" t="e">
        <v>#N/A</v>
      </c>
      <c r="O8853" t="e">
        <v>#N/A</v>
      </c>
      <c r="P8853">
        <v>0</v>
      </c>
      <c r="Q8853">
        <v>0</v>
      </c>
      <c r="R8853">
        <v>3</v>
      </c>
    </row>
    <row r="8854" spans="1:18" x14ac:dyDescent="0.25">
      <c r="A8854" t="s">
        <v>15476</v>
      </c>
      <c r="B8854">
        <v>2019</v>
      </c>
      <c r="C8854">
        <v>8</v>
      </c>
      <c r="D8854">
        <v>28</v>
      </c>
      <c r="E8854" t="s">
        <v>1620</v>
      </c>
      <c r="F8854" s="1" t="s">
        <v>9480</v>
      </c>
      <c r="G8854" s="1" t="s">
        <v>9480</v>
      </c>
      <c r="H8854" s="1" t="s">
        <v>9480</v>
      </c>
      <c r="I8854" t="s">
        <v>1780</v>
      </c>
      <c r="J8854" t="s">
        <v>23</v>
      </c>
      <c r="K8854">
        <v>620</v>
      </c>
      <c r="L8854">
        <v>34474.43</v>
      </c>
      <c r="M8854">
        <v>55.6</v>
      </c>
      <c r="N8854" t="e">
        <v>#N/A</v>
      </c>
      <c r="O8854" t="e">
        <v>#N/A</v>
      </c>
      <c r="P8854">
        <v>0</v>
      </c>
      <c r="Q8854">
        <v>0</v>
      </c>
      <c r="R8854">
        <v>3</v>
      </c>
    </row>
    <row r="8855" spans="1:18" x14ac:dyDescent="0.25">
      <c r="A8855" t="s">
        <v>15476</v>
      </c>
      <c r="B8855">
        <v>2019</v>
      </c>
      <c r="C8855">
        <v>8</v>
      </c>
      <c r="D8855">
        <v>28</v>
      </c>
      <c r="E8855" t="s">
        <v>1620</v>
      </c>
      <c r="F8855" s="1" t="s">
        <v>9480</v>
      </c>
      <c r="G8855" s="1" t="s">
        <v>9480</v>
      </c>
      <c r="H8855" s="1" t="s">
        <v>9480</v>
      </c>
      <c r="I8855" t="s">
        <v>2496</v>
      </c>
      <c r="J8855" t="s">
        <v>23</v>
      </c>
      <c r="K8855">
        <v>510</v>
      </c>
      <c r="L8855">
        <v>27491</v>
      </c>
      <c r="M8855">
        <v>53.9</v>
      </c>
      <c r="N8855" t="e">
        <v>#N/A</v>
      </c>
      <c r="O8855" t="e">
        <v>#N/A</v>
      </c>
      <c r="P8855">
        <v>0</v>
      </c>
      <c r="Q8855">
        <v>0</v>
      </c>
      <c r="R8855">
        <v>3</v>
      </c>
    </row>
    <row r="8856" spans="1:18" x14ac:dyDescent="0.25">
      <c r="A8856" t="s">
        <v>2411</v>
      </c>
      <c r="B8856">
        <v>2018</v>
      </c>
      <c r="C8856">
        <v>4</v>
      </c>
      <c r="D8856">
        <v>19</v>
      </c>
      <c r="E8856" t="s">
        <v>1620</v>
      </c>
      <c r="F8856" s="1" t="s">
        <v>3205</v>
      </c>
      <c r="G8856" s="1" t="s">
        <v>3863</v>
      </c>
      <c r="H8856" s="1" t="s">
        <v>3206</v>
      </c>
      <c r="I8856" t="s">
        <v>18997</v>
      </c>
      <c r="J8856" t="s">
        <v>23</v>
      </c>
      <c r="K8856">
        <v>4970</v>
      </c>
      <c r="L8856">
        <v>289751</v>
      </c>
      <c r="M8856">
        <v>58.3</v>
      </c>
      <c r="N8856" t="s">
        <v>9307</v>
      </c>
      <c r="O8856" t="s">
        <v>9445</v>
      </c>
      <c r="P8856">
        <v>3.6019547837424074E-2</v>
      </c>
      <c r="Q8856">
        <v>0</v>
      </c>
      <c r="R8856">
        <v>2</v>
      </c>
    </row>
    <row r="8857" spans="1:18" x14ac:dyDescent="0.25">
      <c r="A8857" t="s">
        <v>2411</v>
      </c>
      <c r="B8857">
        <v>2018</v>
      </c>
      <c r="C8857">
        <v>4</v>
      </c>
      <c r="D8857">
        <v>19</v>
      </c>
      <c r="E8857" t="s">
        <v>1620</v>
      </c>
      <c r="F8857" s="1" t="s">
        <v>3205</v>
      </c>
      <c r="G8857" s="1" t="s">
        <v>3227</v>
      </c>
      <c r="H8857" s="1" t="s">
        <v>3206</v>
      </c>
      <c r="I8857" t="s">
        <v>19799</v>
      </c>
      <c r="J8857" t="s">
        <v>23</v>
      </c>
      <c r="K8857">
        <v>5000</v>
      </c>
      <c r="L8857">
        <v>316500</v>
      </c>
      <c r="M8857">
        <v>63.3</v>
      </c>
      <c r="N8857" t="s">
        <v>22070</v>
      </c>
      <c r="O8857" t="s">
        <v>23261</v>
      </c>
      <c r="P8857">
        <v>0</v>
      </c>
      <c r="Q8857">
        <v>0</v>
      </c>
      <c r="R8857">
        <v>2</v>
      </c>
    </row>
    <row r="8858" spans="1:18" x14ac:dyDescent="0.25">
      <c r="A8858" t="s">
        <v>2485</v>
      </c>
      <c r="B8858">
        <v>2018</v>
      </c>
      <c r="C8858">
        <v>5</v>
      </c>
      <c r="D8858">
        <v>15</v>
      </c>
      <c r="E8858" t="s">
        <v>1620</v>
      </c>
      <c r="F8858" s="1" t="s">
        <v>3205</v>
      </c>
      <c r="G8858" s="1" t="s">
        <v>3863</v>
      </c>
      <c r="H8858" s="1" t="s">
        <v>3206</v>
      </c>
      <c r="I8858" t="s">
        <v>19001</v>
      </c>
      <c r="J8858" t="s">
        <v>23</v>
      </c>
      <c r="K8858">
        <v>10490</v>
      </c>
      <c r="L8858">
        <v>531339.48</v>
      </c>
      <c r="M8858">
        <v>50.65</v>
      </c>
      <c r="N8858" t="s">
        <v>9335</v>
      </c>
      <c r="O8858" t="s">
        <v>9441</v>
      </c>
      <c r="P8858">
        <v>0.12724850134172863</v>
      </c>
      <c r="Q8858">
        <v>0</v>
      </c>
      <c r="R8858">
        <v>2</v>
      </c>
    </row>
    <row r="8859" spans="1:18" x14ac:dyDescent="0.25">
      <c r="A8859" t="s">
        <v>2485</v>
      </c>
      <c r="B8859">
        <v>2018</v>
      </c>
      <c r="C8859">
        <v>5</v>
      </c>
      <c r="D8859">
        <v>15</v>
      </c>
      <c r="E8859" t="s">
        <v>1620</v>
      </c>
      <c r="F8859" s="1" t="s">
        <v>3205</v>
      </c>
      <c r="G8859" s="1" t="s">
        <v>3863</v>
      </c>
      <c r="H8859" s="1" t="s">
        <v>3206</v>
      </c>
      <c r="I8859" t="s">
        <v>19106</v>
      </c>
      <c r="J8859" t="s">
        <v>23</v>
      </c>
      <c r="K8859">
        <v>9370</v>
      </c>
      <c r="L8859">
        <v>480681</v>
      </c>
      <c r="M8859">
        <v>51.3</v>
      </c>
      <c r="N8859" t="s">
        <v>9331</v>
      </c>
      <c r="O8859" t="s">
        <v>9540</v>
      </c>
      <c r="P8859">
        <v>4.2454374665687751E-2</v>
      </c>
      <c r="Q8859">
        <v>0</v>
      </c>
      <c r="R8859">
        <v>2</v>
      </c>
    </row>
    <row r="8860" spans="1:18" x14ac:dyDescent="0.25">
      <c r="A8860" t="s">
        <v>16323</v>
      </c>
      <c r="B8860">
        <v>2019</v>
      </c>
      <c r="C8860">
        <v>11</v>
      </c>
      <c r="D8860">
        <v>20</v>
      </c>
      <c r="E8860" t="s">
        <v>1515</v>
      </c>
      <c r="F8860" s="1" t="s">
        <v>3205</v>
      </c>
      <c r="G8860" s="1" t="s">
        <v>3863</v>
      </c>
      <c r="H8860" s="1" t="s">
        <v>3206</v>
      </c>
      <c r="I8860" t="s">
        <v>19210</v>
      </c>
      <c r="J8860" t="s">
        <v>23</v>
      </c>
      <c r="K8860">
        <v>20025</v>
      </c>
      <c r="L8860">
        <v>857070</v>
      </c>
      <c r="M8860">
        <v>42.8</v>
      </c>
      <c r="N8860" t="s">
        <v>9344</v>
      </c>
      <c r="O8860" t="s">
        <v>9496</v>
      </c>
      <c r="P8860">
        <v>3.9816758144422926E-2</v>
      </c>
      <c r="Q8860">
        <v>0</v>
      </c>
      <c r="R8860">
        <v>4</v>
      </c>
    </row>
    <row r="8861" spans="1:18" x14ac:dyDescent="0.25">
      <c r="A8861" t="s">
        <v>16325</v>
      </c>
      <c r="B8861">
        <v>2019</v>
      </c>
      <c r="C8861">
        <v>11</v>
      </c>
      <c r="D8861">
        <v>30</v>
      </c>
      <c r="E8861" t="s">
        <v>2697</v>
      </c>
      <c r="F8861" s="1" t="s">
        <v>9480</v>
      </c>
      <c r="G8861" s="1" t="s">
        <v>9480</v>
      </c>
      <c r="H8861" s="1" t="s">
        <v>9480</v>
      </c>
      <c r="I8861" t="s">
        <v>16327</v>
      </c>
      <c r="J8861" t="s">
        <v>23</v>
      </c>
      <c r="K8861">
        <v>8579</v>
      </c>
      <c r="L8861">
        <v>523319</v>
      </c>
      <c r="M8861">
        <v>61</v>
      </c>
      <c r="N8861" t="e">
        <v>#N/A</v>
      </c>
      <c r="O8861" t="e">
        <v>#N/A</v>
      </c>
      <c r="P8861">
        <v>0</v>
      </c>
      <c r="Q8861">
        <v>0</v>
      </c>
      <c r="R8861">
        <v>4</v>
      </c>
    </row>
    <row r="8862" spans="1:18" x14ac:dyDescent="0.25">
      <c r="A8862" t="s">
        <v>14668</v>
      </c>
      <c r="B8862">
        <v>2019</v>
      </c>
      <c r="C8862">
        <v>6</v>
      </c>
      <c r="D8862">
        <v>2</v>
      </c>
      <c r="E8862" t="s">
        <v>1620</v>
      </c>
      <c r="F8862" s="1" t="s">
        <v>3205</v>
      </c>
      <c r="G8862" s="1" t="s">
        <v>3384</v>
      </c>
      <c r="H8862" s="1" t="s">
        <v>3206</v>
      </c>
      <c r="I8862" t="s">
        <v>17454</v>
      </c>
      <c r="J8862" t="s">
        <v>23</v>
      </c>
      <c r="K8862">
        <v>9010</v>
      </c>
      <c r="L8862">
        <v>443739.98</v>
      </c>
      <c r="M8862">
        <v>49.25</v>
      </c>
      <c r="N8862" t="s">
        <v>168</v>
      </c>
      <c r="O8862" t="s">
        <v>9481</v>
      </c>
      <c r="P8862">
        <v>2.7900708435018715E-2</v>
      </c>
      <c r="Q8862">
        <v>0</v>
      </c>
      <c r="R8862">
        <v>2</v>
      </c>
    </row>
    <row r="8863" spans="1:18" x14ac:dyDescent="0.25">
      <c r="A8863" t="s">
        <v>14668</v>
      </c>
      <c r="B8863">
        <v>2019</v>
      </c>
      <c r="C8863">
        <v>6</v>
      </c>
      <c r="D8863">
        <v>2</v>
      </c>
      <c r="E8863" t="s">
        <v>1620</v>
      </c>
      <c r="F8863" s="1" t="s">
        <v>3205</v>
      </c>
      <c r="G8863" s="1" t="s">
        <v>3863</v>
      </c>
      <c r="H8863" s="1" t="s">
        <v>3206</v>
      </c>
      <c r="I8863" t="s">
        <v>19303</v>
      </c>
      <c r="J8863" t="s">
        <v>23</v>
      </c>
      <c r="K8863">
        <v>8043</v>
      </c>
      <c r="L8863">
        <v>546519.6</v>
      </c>
      <c r="M8863">
        <v>67.95</v>
      </c>
      <c r="N8863" t="s">
        <v>9314</v>
      </c>
      <c r="O8863" t="s">
        <v>9453</v>
      </c>
      <c r="P8863">
        <v>1.984751079033405E-2</v>
      </c>
      <c r="Q8863">
        <v>0</v>
      </c>
      <c r="R8863">
        <v>2</v>
      </c>
    </row>
    <row r="8864" spans="1:18" x14ac:dyDescent="0.25">
      <c r="A8864" t="s">
        <v>14668</v>
      </c>
      <c r="B8864">
        <v>2019</v>
      </c>
      <c r="C8864">
        <v>6</v>
      </c>
      <c r="D8864">
        <v>2</v>
      </c>
      <c r="E8864" t="s">
        <v>1620</v>
      </c>
      <c r="F8864" s="1" t="s">
        <v>3205</v>
      </c>
      <c r="G8864" s="1" t="s">
        <v>3384</v>
      </c>
      <c r="H8864" s="1" t="s">
        <v>3206</v>
      </c>
      <c r="I8864" t="s">
        <v>17339</v>
      </c>
      <c r="J8864" t="s">
        <v>23</v>
      </c>
      <c r="K8864">
        <v>2855</v>
      </c>
      <c r="L8864">
        <v>149743.95000000001</v>
      </c>
      <c r="M8864">
        <v>52.45</v>
      </c>
      <c r="N8864" t="s">
        <v>2148</v>
      </c>
      <c r="O8864" t="s">
        <v>9552</v>
      </c>
      <c r="P8864">
        <v>0</v>
      </c>
      <c r="Q8864">
        <v>0</v>
      </c>
      <c r="R8864">
        <v>2</v>
      </c>
    </row>
    <row r="8865" spans="1:18" x14ac:dyDescent="0.25">
      <c r="A8865" t="s">
        <v>15809</v>
      </c>
      <c r="B8865">
        <v>2019</v>
      </c>
      <c r="C8865">
        <v>10</v>
      </c>
      <c r="D8865">
        <v>3</v>
      </c>
      <c r="E8865" t="s">
        <v>226</v>
      </c>
      <c r="F8865" s="1" t="s">
        <v>3205</v>
      </c>
      <c r="G8865" s="1" t="s">
        <v>3863</v>
      </c>
      <c r="H8865" s="1" t="s">
        <v>3206</v>
      </c>
      <c r="I8865" t="s">
        <v>19210</v>
      </c>
      <c r="J8865" t="s">
        <v>23</v>
      </c>
      <c r="K8865">
        <v>13420</v>
      </c>
      <c r="L8865">
        <v>610610</v>
      </c>
      <c r="M8865">
        <v>45.5</v>
      </c>
      <c r="N8865" t="s">
        <v>9344</v>
      </c>
      <c r="O8865" t="s">
        <v>9496</v>
      </c>
      <c r="P8865">
        <v>3.9816758144422926E-2</v>
      </c>
      <c r="Q8865">
        <v>0</v>
      </c>
      <c r="R8865">
        <v>4</v>
      </c>
    </row>
    <row r="8866" spans="1:18" x14ac:dyDescent="0.25">
      <c r="A8866" t="s">
        <v>15809</v>
      </c>
      <c r="B8866">
        <v>2019</v>
      </c>
      <c r="C8866">
        <v>10</v>
      </c>
      <c r="D8866">
        <v>3</v>
      </c>
      <c r="E8866" t="s">
        <v>226</v>
      </c>
      <c r="F8866" s="1" t="s">
        <v>3205</v>
      </c>
      <c r="G8866" s="1" t="s">
        <v>3863</v>
      </c>
      <c r="H8866" s="1" t="s">
        <v>3206</v>
      </c>
      <c r="I8866" t="s">
        <v>19252</v>
      </c>
      <c r="J8866" t="s">
        <v>23</v>
      </c>
      <c r="K8866">
        <v>14460</v>
      </c>
      <c r="L8866">
        <v>657930</v>
      </c>
      <c r="M8866">
        <v>45.5</v>
      </c>
      <c r="N8866" t="s">
        <v>9309</v>
      </c>
      <c r="O8866" t="s">
        <v>9451</v>
      </c>
      <c r="P8866">
        <v>6.5364123560168089E-2</v>
      </c>
      <c r="Q8866">
        <v>0</v>
      </c>
      <c r="R8866">
        <v>4</v>
      </c>
    </row>
    <row r="8867" spans="1:18" x14ac:dyDescent="0.25">
      <c r="A8867" t="s">
        <v>8576</v>
      </c>
      <c r="B8867">
        <v>2018</v>
      </c>
      <c r="C8867">
        <v>5</v>
      </c>
      <c r="D8867">
        <v>24</v>
      </c>
      <c r="E8867" t="s">
        <v>7471</v>
      </c>
      <c r="F8867" s="1" t="s">
        <v>5207</v>
      </c>
      <c r="G8867" s="1" t="s">
        <v>6745</v>
      </c>
      <c r="H8867" s="1" t="s">
        <v>7263</v>
      </c>
      <c r="I8867" t="s">
        <v>7209</v>
      </c>
      <c r="J8867" t="s">
        <v>38</v>
      </c>
      <c r="K8867">
        <v>400</v>
      </c>
      <c r="L8867">
        <v>85600</v>
      </c>
      <c r="M8867">
        <v>214</v>
      </c>
      <c r="N8867" t="s">
        <v>8939</v>
      </c>
      <c r="O8867" t="s">
        <v>9462</v>
      </c>
      <c r="P8867">
        <v>0</v>
      </c>
      <c r="Q8867">
        <v>4.5837736391081546E-2</v>
      </c>
      <c r="R8867">
        <v>2</v>
      </c>
    </row>
    <row r="8868" spans="1:18" x14ac:dyDescent="0.25">
      <c r="A8868" t="s">
        <v>8576</v>
      </c>
      <c r="B8868">
        <v>2018</v>
      </c>
      <c r="C8868">
        <v>5</v>
      </c>
      <c r="D8868">
        <v>24</v>
      </c>
      <c r="E8868" t="s">
        <v>7471</v>
      </c>
      <c r="F8868" s="1" t="s">
        <v>5207</v>
      </c>
      <c r="G8868" s="1" t="s">
        <v>6745</v>
      </c>
      <c r="H8868" s="1" t="s">
        <v>7263</v>
      </c>
      <c r="I8868" t="s">
        <v>7198</v>
      </c>
      <c r="J8868" t="s">
        <v>38</v>
      </c>
      <c r="K8868">
        <v>250</v>
      </c>
      <c r="L8868">
        <v>71500</v>
      </c>
      <c r="M8868">
        <v>286</v>
      </c>
      <c r="N8868" t="s">
        <v>8935</v>
      </c>
      <c r="O8868" t="s">
        <v>9473</v>
      </c>
      <c r="P8868">
        <v>0</v>
      </c>
      <c r="Q8868">
        <v>2.5873469413582522E-2</v>
      </c>
      <c r="R8868">
        <v>2</v>
      </c>
    </row>
    <row r="8869" spans="1:18" x14ac:dyDescent="0.25">
      <c r="A8869" t="s">
        <v>349</v>
      </c>
      <c r="B8869">
        <v>2016</v>
      </c>
      <c r="C8869">
        <v>1</v>
      </c>
      <c r="D8869">
        <v>16</v>
      </c>
      <c r="E8869" t="s">
        <v>226</v>
      </c>
      <c r="F8869" s="1" t="s">
        <v>3205</v>
      </c>
      <c r="G8869" s="1" t="s">
        <v>3384</v>
      </c>
      <c r="H8869" s="1" t="s">
        <v>3206</v>
      </c>
      <c r="I8869" t="s">
        <v>17073</v>
      </c>
      <c r="J8869" t="s">
        <v>23</v>
      </c>
      <c r="K8869">
        <v>39285</v>
      </c>
      <c r="L8869">
        <v>1147121.8700000001</v>
      </c>
      <c r="M8869">
        <v>29.2</v>
      </c>
      <c r="N8869" t="s">
        <v>163</v>
      </c>
      <c r="O8869" t="s">
        <v>9505</v>
      </c>
      <c r="P8869">
        <v>3.8218627714528705E-2</v>
      </c>
      <c r="Q8869">
        <v>0</v>
      </c>
      <c r="R8869">
        <v>1</v>
      </c>
    </row>
    <row r="8870" spans="1:18" x14ac:dyDescent="0.25">
      <c r="A8870" t="s">
        <v>349</v>
      </c>
      <c r="B8870">
        <v>2016</v>
      </c>
      <c r="C8870">
        <v>1</v>
      </c>
      <c r="D8870">
        <v>16</v>
      </c>
      <c r="E8870" t="s">
        <v>226</v>
      </c>
      <c r="F8870" s="1" t="s">
        <v>3205</v>
      </c>
      <c r="G8870" s="1" t="s">
        <v>3384</v>
      </c>
      <c r="H8870" s="1" t="s">
        <v>3206</v>
      </c>
      <c r="I8870" t="s">
        <v>17074</v>
      </c>
      <c r="J8870" t="s">
        <v>23</v>
      </c>
      <c r="K8870">
        <v>19330</v>
      </c>
      <c r="L8870">
        <v>564435.93999999994</v>
      </c>
      <c r="M8870">
        <v>29.2</v>
      </c>
      <c r="N8870" t="s">
        <v>166</v>
      </c>
      <c r="O8870" t="s">
        <v>9509</v>
      </c>
      <c r="P8870">
        <v>0</v>
      </c>
      <c r="Q8870">
        <v>0</v>
      </c>
      <c r="R8870">
        <v>1</v>
      </c>
    </row>
    <row r="8871" spans="1:18" x14ac:dyDescent="0.25">
      <c r="A8871" t="s">
        <v>349</v>
      </c>
      <c r="B8871">
        <v>2016</v>
      </c>
      <c r="C8871">
        <v>1</v>
      </c>
      <c r="D8871">
        <v>16</v>
      </c>
      <c r="E8871" t="s">
        <v>226</v>
      </c>
      <c r="F8871" s="1" t="s">
        <v>3205</v>
      </c>
      <c r="G8871" s="1" t="s">
        <v>3384</v>
      </c>
      <c r="H8871" s="1" t="s">
        <v>3206</v>
      </c>
      <c r="I8871" t="s">
        <v>17075</v>
      </c>
      <c r="J8871" t="s">
        <v>23</v>
      </c>
      <c r="K8871">
        <v>3665</v>
      </c>
      <c r="L8871">
        <v>107017.99</v>
      </c>
      <c r="M8871">
        <v>29.2</v>
      </c>
      <c r="N8871" t="s">
        <v>168</v>
      </c>
      <c r="O8871" t="s">
        <v>9481</v>
      </c>
      <c r="P8871">
        <v>2.7900708435018715E-2</v>
      </c>
      <c r="Q8871">
        <v>0</v>
      </c>
      <c r="R8871">
        <v>1</v>
      </c>
    </row>
    <row r="8872" spans="1:18" x14ac:dyDescent="0.25">
      <c r="A8872" t="s">
        <v>14850</v>
      </c>
      <c r="B8872">
        <v>2019</v>
      </c>
      <c r="C8872">
        <v>4</v>
      </c>
      <c r="D8872">
        <v>15</v>
      </c>
      <c r="E8872" t="s">
        <v>7323</v>
      </c>
      <c r="F8872" s="1" t="s">
        <v>5207</v>
      </c>
      <c r="G8872" s="1" t="s">
        <v>20573</v>
      </c>
      <c r="H8872" s="1" t="s">
        <v>3201</v>
      </c>
      <c r="I8872" t="s">
        <v>20701</v>
      </c>
      <c r="J8872" t="s">
        <v>23</v>
      </c>
      <c r="K8872">
        <v>85.5</v>
      </c>
      <c r="L8872">
        <v>18237.150000000001</v>
      </c>
      <c r="M8872">
        <v>213.3</v>
      </c>
      <c r="N8872" t="s">
        <v>7263</v>
      </c>
      <c r="O8872" t="s">
        <v>23191</v>
      </c>
      <c r="P8872">
        <v>0</v>
      </c>
      <c r="Q8872">
        <v>0</v>
      </c>
      <c r="R8872">
        <v>2</v>
      </c>
    </row>
    <row r="8873" spans="1:18" x14ac:dyDescent="0.25">
      <c r="A8873" t="s">
        <v>8522</v>
      </c>
      <c r="B8873">
        <v>2018</v>
      </c>
      <c r="C8873">
        <v>4</v>
      </c>
      <c r="D8873">
        <v>26</v>
      </c>
      <c r="E8873" t="s">
        <v>7471</v>
      </c>
      <c r="F8873" s="1" t="s">
        <v>9480</v>
      </c>
      <c r="G8873" s="1" t="s">
        <v>9480</v>
      </c>
      <c r="H8873" s="1" t="s">
        <v>9480</v>
      </c>
      <c r="I8873" t="s">
        <v>15705</v>
      </c>
      <c r="J8873" t="s">
        <v>38</v>
      </c>
      <c r="K8873">
        <v>125</v>
      </c>
      <c r="L8873">
        <v>164000</v>
      </c>
      <c r="M8873">
        <v>1312</v>
      </c>
      <c r="N8873" t="e">
        <v>#N/A</v>
      </c>
      <c r="O8873" t="e">
        <v>#N/A</v>
      </c>
      <c r="P8873">
        <v>0</v>
      </c>
      <c r="Q8873">
        <v>0</v>
      </c>
      <c r="R8873">
        <v>2</v>
      </c>
    </row>
    <row r="8874" spans="1:18" x14ac:dyDescent="0.25">
      <c r="A8874" t="s">
        <v>8522</v>
      </c>
      <c r="B8874">
        <v>2018</v>
      </c>
      <c r="C8874">
        <v>4</v>
      </c>
      <c r="D8874">
        <v>26</v>
      </c>
      <c r="E8874" t="s">
        <v>7471</v>
      </c>
      <c r="F8874" s="1" t="s">
        <v>5207</v>
      </c>
      <c r="G8874" s="1" t="s">
        <v>20931</v>
      </c>
      <c r="H8874" s="1" t="s">
        <v>7263</v>
      </c>
      <c r="I8874" t="s">
        <v>6670</v>
      </c>
      <c r="J8874" t="s">
        <v>38</v>
      </c>
      <c r="K8874">
        <v>500</v>
      </c>
      <c r="L8874">
        <v>172500</v>
      </c>
      <c r="M8874">
        <v>345</v>
      </c>
      <c r="N8874" t="s">
        <v>9115</v>
      </c>
      <c r="O8874" t="s">
        <v>9460</v>
      </c>
      <c r="P8874">
        <v>0</v>
      </c>
      <c r="Q8874">
        <v>5.3749608642032903E-2</v>
      </c>
      <c r="R8874">
        <v>2</v>
      </c>
    </row>
    <row r="8875" spans="1:18" x14ac:dyDescent="0.25">
      <c r="A8875" t="s">
        <v>8088</v>
      </c>
      <c r="B8875">
        <v>2017</v>
      </c>
      <c r="C8875">
        <v>7</v>
      </c>
      <c r="D8875">
        <v>14</v>
      </c>
      <c r="E8875" t="s">
        <v>7471</v>
      </c>
      <c r="F8875" s="1" t="s">
        <v>5207</v>
      </c>
      <c r="G8875" s="1" t="s">
        <v>20573</v>
      </c>
      <c r="H8875" s="1" t="s">
        <v>3201</v>
      </c>
      <c r="I8875" t="s">
        <v>5360</v>
      </c>
      <c r="J8875" t="s">
        <v>23</v>
      </c>
      <c r="K8875">
        <v>60</v>
      </c>
      <c r="L8875">
        <v>11529</v>
      </c>
      <c r="M8875">
        <v>192.15</v>
      </c>
      <c r="N8875" t="s">
        <v>8972</v>
      </c>
      <c r="O8875" t="s">
        <v>9907</v>
      </c>
      <c r="P8875">
        <v>0</v>
      </c>
      <c r="Q8875">
        <v>0</v>
      </c>
      <c r="R8875">
        <v>3</v>
      </c>
    </row>
    <row r="8876" spans="1:18" x14ac:dyDescent="0.25">
      <c r="A8876" t="s">
        <v>10530</v>
      </c>
      <c r="B8876">
        <v>2019</v>
      </c>
      <c r="C8876">
        <v>3</v>
      </c>
      <c r="D8876">
        <v>12</v>
      </c>
      <c r="E8876" t="s">
        <v>8095</v>
      </c>
      <c r="F8876" s="1" t="s">
        <v>5207</v>
      </c>
      <c r="G8876" s="1" t="s">
        <v>20573</v>
      </c>
      <c r="H8876" s="1" t="s">
        <v>3200</v>
      </c>
      <c r="I8876" t="s">
        <v>20734</v>
      </c>
      <c r="J8876" t="s">
        <v>23</v>
      </c>
      <c r="K8876">
        <v>140</v>
      </c>
      <c r="L8876">
        <v>18100.32</v>
      </c>
      <c r="M8876">
        <v>129.29</v>
      </c>
      <c r="N8876" t="s">
        <v>7263</v>
      </c>
      <c r="O8876" t="s">
        <v>23192</v>
      </c>
      <c r="P8876">
        <v>0</v>
      </c>
      <c r="Q8876">
        <v>0</v>
      </c>
      <c r="R8876">
        <v>1</v>
      </c>
    </row>
    <row r="8877" spans="1:18" x14ac:dyDescent="0.25">
      <c r="A8877" t="s">
        <v>10530</v>
      </c>
      <c r="B8877">
        <v>2019</v>
      </c>
      <c r="C8877">
        <v>3</v>
      </c>
      <c r="D8877">
        <v>12</v>
      </c>
      <c r="E8877" t="s">
        <v>8095</v>
      </c>
      <c r="F8877" s="1" t="s">
        <v>5207</v>
      </c>
      <c r="G8877" s="1" t="s">
        <v>20573</v>
      </c>
      <c r="H8877" s="1" t="s">
        <v>3200</v>
      </c>
      <c r="I8877" t="s">
        <v>20830</v>
      </c>
      <c r="J8877" t="s">
        <v>23</v>
      </c>
      <c r="K8877">
        <v>100</v>
      </c>
      <c r="L8877">
        <v>14112</v>
      </c>
      <c r="M8877">
        <v>141.12</v>
      </c>
      <c r="N8877" t="s">
        <v>7263</v>
      </c>
      <c r="O8877" t="s">
        <v>23192</v>
      </c>
      <c r="P8877">
        <v>0</v>
      </c>
      <c r="Q8877">
        <v>0</v>
      </c>
      <c r="R8877">
        <v>1</v>
      </c>
    </row>
    <row r="8878" spans="1:18" x14ac:dyDescent="0.25">
      <c r="A8878" t="s">
        <v>10530</v>
      </c>
      <c r="B8878">
        <v>2019</v>
      </c>
      <c r="C8878">
        <v>3</v>
      </c>
      <c r="D8878">
        <v>12</v>
      </c>
      <c r="E8878" t="s">
        <v>8095</v>
      </c>
      <c r="F8878" s="1" t="s">
        <v>5207</v>
      </c>
      <c r="G8878" s="1" t="s">
        <v>20573</v>
      </c>
      <c r="H8878" s="1" t="s">
        <v>3200</v>
      </c>
      <c r="I8878" t="s">
        <v>20818</v>
      </c>
      <c r="J8878" t="s">
        <v>23</v>
      </c>
      <c r="K8878">
        <v>1900</v>
      </c>
      <c r="L8878">
        <v>268128</v>
      </c>
      <c r="M8878">
        <v>141.12</v>
      </c>
      <c r="N8878" t="s">
        <v>7263</v>
      </c>
      <c r="O8878" t="s">
        <v>23192</v>
      </c>
      <c r="P8878">
        <v>0</v>
      </c>
      <c r="Q8878">
        <v>0</v>
      </c>
      <c r="R8878">
        <v>1</v>
      </c>
    </row>
    <row r="8879" spans="1:18" x14ac:dyDescent="0.25">
      <c r="A8879" t="s">
        <v>10530</v>
      </c>
      <c r="B8879">
        <v>2019</v>
      </c>
      <c r="C8879">
        <v>3</v>
      </c>
      <c r="D8879">
        <v>12</v>
      </c>
      <c r="E8879" t="s">
        <v>8095</v>
      </c>
      <c r="F8879" s="1" t="s">
        <v>5207</v>
      </c>
      <c r="G8879" s="1" t="s">
        <v>20573</v>
      </c>
      <c r="H8879" s="1" t="s">
        <v>3200</v>
      </c>
      <c r="I8879" t="s">
        <v>20826</v>
      </c>
      <c r="J8879" t="s">
        <v>23</v>
      </c>
      <c r="K8879">
        <v>1420</v>
      </c>
      <c r="L8879">
        <v>200390.39999999999</v>
      </c>
      <c r="M8879">
        <v>141.12</v>
      </c>
      <c r="N8879" t="s">
        <v>7263</v>
      </c>
      <c r="O8879" t="s">
        <v>23192</v>
      </c>
      <c r="P8879">
        <v>0</v>
      </c>
      <c r="Q8879">
        <v>0</v>
      </c>
      <c r="R8879">
        <v>1</v>
      </c>
    </row>
    <row r="8880" spans="1:18" x14ac:dyDescent="0.25">
      <c r="A8880" t="s">
        <v>10530</v>
      </c>
      <c r="B8880">
        <v>2019</v>
      </c>
      <c r="C8880">
        <v>3</v>
      </c>
      <c r="D8880">
        <v>12</v>
      </c>
      <c r="E8880" t="s">
        <v>8095</v>
      </c>
      <c r="F8880" s="1" t="s">
        <v>5207</v>
      </c>
      <c r="G8880" s="1" t="s">
        <v>21008</v>
      </c>
      <c r="H8880" s="1" t="s">
        <v>3200</v>
      </c>
      <c r="I8880" t="s">
        <v>6941</v>
      </c>
      <c r="J8880" t="s">
        <v>23</v>
      </c>
      <c r="K8880">
        <v>80</v>
      </c>
      <c r="L8880">
        <v>14400</v>
      </c>
      <c r="M8880">
        <v>180</v>
      </c>
      <c r="N8880" t="s">
        <v>9358</v>
      </c>
      <c r="O8880" t="s">
        <v>9835</v>
      </c>
      <c r="P8880">
        <v>0</v>
      </c>
      <c r="Q8880">
        <v>0</v>
      </c>
      <c r="R8880">
        <v>1</v>
      </c>
    </row>
    <row r="8881" spans="1:18" x14ac:dyDescent="0.25">
      <c r="A8881" t="s">
        <v>10530</v>
      </c>
      <c r="B8881">
        <v>2019</v>
      </c>
      <c r="C8881">
        <v>3</v>
      </c>
      <c r="D8881">
        <v>12</v>
      </c>
      <c r="E8881" t="s">
        <v>8095</v>
      </c>
      <c r="F8881" s="1" t="s">
        <v>5207</v>
      </c>
      <c r="G8881" s="1" t="s">
        <v>21008</v>
      </c>
      <c r="H8881" s="1" t="s">
        <v>3200</v>
      </c>
      <c r="I8881" t="s">
        <v>6971</v>
      </c>
      <c r="J8881" t="s">
        <v>23</v>
      </c>
      <c r="K8881">
        <v>192</v>
      </c>
      <c r="L8881">
        <v>34560</v>
      </c>
      <c r="M8881">
        <v>180</v>
      </c>
      <c r="N8881" t="s">
        <v>9361</v>
      </c>
      <c r="O8881" t="s">
        <v>9837</v>
      </c>
      <c r="P8881">
        <v>0</v>
      </c>
      <c r="Q8881">
        <v>0</v>
      </c>
      <c r="R8881">
        <v>1</v>
      </c>
    </row>
    <row r="8882" spans="1:18" x14ac:dyDescent="0.25">
      <c r="A8882" t="s">
        <v>10530</v>
      </c>
      <c r="B8882">
        <v>2019</v>
      </c>
      <c r="C8882">
        <v>3</v>
      </c>
      <c r="D8882">
        <v>12</v>
      </c>
      <c r="E8882" t="s">
        <v>8095</v>
      </c>
      <c r="F8882" s="1" t="s">
        <v>5207</v>
      </c>
      <c r="G8882" s="1" t="s">
        <v>20573</v>
      </c>
      <c r="H8882" s="1" t="s">
        <v>3200</v>
      </c>
      <c r="I8882" t="s">
        <v>20841</v>
      </c>
      <c r="J8882" t="s">
        <v>23</v>
      </c>
      <c r="K8882">
        <v>840</v>
      </c>
      <c r="L8882">
        <v>118540.8</v>
      </c>
      <c r="M8882">
        <v>141.12</v>
      </c>
      <c r="N8882" t="s">
        <v>7263</v>
      </c>
      <c r="O8882" t="s">
        <v>23192</v>
      </c>
      <c r="P8882">
        <v>0</v>
      </c>
      <c r="Q8882">
        <v>0</v>
      </c>
      <c r="R8882">
        <v>1</v>
      </c>
    </row>
    <row r="8883" spans="1:18" x14ac:dyDescent="0.25">
      <c r="A8883" t="s">
        <v>10530</v>
      </c>
      <c r="B8883">
        <v>2019</v>
      </c>
      <c r="C8883">
        <v>3</v>
      </c>
      <c r="D8883">
        <v>12</v>
      </c>
      <c r="E8883" t="s">
        <v>8095</v>
      </c>
      <c r="F8883" s="1" t="s">
        <v>5207</v>
      </c>
      <c r="G8883" s="1" t="s">
        <v>20573</v>
      </c>
      <c r="H8883" s="1" t="s">
        <v>3200</v>
      </c>
      <c r="I8883" t="s">
        <v>20800</v>
      </c>
      <c r="J8883" t="s">
        <v>23</v>
      </c>
      <c r="K8883">
        <v>180</v>
      </c>
      <c r="L8883">
        <v>25401.599999999999</v>
      </c>
      <c r="M8883">
        <v>141.12</v>
      </c>
      <c r="N8883" t="s">
        <v>7263</v>
      </c>
      <c r="O8883" t="s">
        <v>23192</v>
      </c>
      <c r="P8883">
        <v>0</v>
      </c>
      <c r="Q8883">
        <v>0</v>
      </c>
      <c r="R8883">
        <v>1</v>
      </c>
    </row>
    <row r="8884" spans="1:18" x14ac:dyDescent="0.25">
      <c r="A8884" t="s">
        <v>10530</v>
      </c>
      <c r="B8884">
        <v>2019</v>
      </c>
      <c r="C8884">
        <v>3</v>
      </c>
      <c r="D8884">
        <v>12</v>
      </c>
      <c r="E8884" t="s">
        <v>8095</v>
      </c>
      <c r="F8884" s="1" t="s">
        <v>5207</v>
      </c>
      <c r="G8884" s="1" t="s">
        <v>20573</v>
      </c>
      <c r="H8884" s="1" t="s">
        <v>3200</v>
      </c>
      <c r="I8884" t="s">
        <v>20804</v>
      </c>
      <c r="J8884" t="s">
        <v>23</v>
      </c>
      <c r="K8884">
        <v>400</v>
      </c>
      <c r="L8884">
        <v>56448</v>
      </c>
      <c r="M8884">
        <v>141.12</v>
      </c>
      <c r="N8884" t="s">
        <v>7263</v>
      </c>
      <c r="O8884" t="s">
        <v>23192</v>
      </c>
      <c r="P8884">
        <v>0</v>
      </c>
      <c r="Q8884">
        <v>0</v>
      </c>
      <c r="R8884">
        <v>1</v>
      </c>
    </row>
    <row r="8885" spans="1:18" x14ac:dyDescent="0.25">
      <c r="A8885" t="s">
        <v>10530</v>
      </c>
      <c r="B8885">
        <v>2019</v>
      </c>
      <c r="C8885">
        <v>3</v>
      </c>
      <c r="D8885">
        <v>12</v>
      </c>
      <c r="E8885" t="s">
        <v>8095</v>
      </c>
      <c r="F8885" s="1" t="s">
        <v>5207</v>
      </c>
      <c r="G8885" s="1" t="s">
        <v>20931</v>
      </c>
      <c r="H8885" s="1" t="s">
        <v>3200</v>
      </c>
      <c r="I8885" t="s">
        <v>20936</v>
      </c>
      <c r="J8885" t="s">
        <v>23</v>
      </c>
      <c r="K8885">
        <v>20</v>
      </c>
      <c r="L8885">
        <v>2304</v>
      </c>
      <c r="M8885">
        <v>115.2</v>
      </c>
      <c r="N8885" t="s">
        <v>7263</v>
      </c>
      <c r="O8885" t="s">
        <v>23192</v>
      </c>
      <c r="P8885">
        <v>0</v>
      </c>
      <c r="Q8885">
        <v>0</v>
      </c>
      <c r="R8885">
        <v>1</v>
      </c>
    </row>
    <row r="8886" spans="1:18" x14ac:dyDescent="0.25">
      <c r="A8886" t="s">
        <v>10530</v>
      </c>
      <c r="B8886">
        <v>2019</v>
      </c>
      <c r="C8886">
        <v>3</v>
      </c>
      <c r="D8886">
        <v>12</v>
      </c>
      <c r="E8886" t="s">
        <v>8095</v>
      </c>
      <c r="F8886" s="1" t="s">
        <v>5207</v>
      </c>
      <c r="G8886" s="1" t="s">
        <v>21008</v>
      </c>
      <c r="H8886" s="1" t="s">
        <v>3200</v>
      </c>
      <c r="I8886" t="s">
        <v>7027</v>
      </c>
      <c r="J8886" t="s">
        <v>23</v>
      </c>
      <c r="K8886">
        <v>143</v>
      </c>
      <c r="L8886">
        <v>25740</v>
      </c>
      <c r="M8886">
        <v>180</v>
      </c>
      <c r="N8886" t="s">
        <v>9365</v>
      </c>
      <c r="O8886" t="s">
        <v>10076</v>
      </c>
      <c r="P8886">
        <v>0</v>
      </c>
      <c r="Q8886">
        <v>0</v>
      </c>
      <c r="R8886">
        <v>1</v>
      </c>
    </row>
    <row r="8887" spans="1:18" x14ac:dyDescent="0.25">
      <c r="A8887" t="s">
        <v>10530</v>
      </c>
      <c r="B8887">
        <v>2019</v>
      </c>
      <c r="C8887">
        <v>3</v>
      </c>
      <c r="D8887">
        <v>12</v>
      </c>
      <c r="E8887" t="s">
        <v>8095</v>
      </c>
      <c r="F8887" s="1" t="s">
        <v>5207</v>
      </c>
      <c r="G8887" s="1" t="s">
        <v>21008</v>
      </c>
      <c r="H8887" s="1" t="s">
        <v>3200</v>
      </c>
      <c r="I8887" t="s">
        <v>7028</v>
      </c>
      <c r="J8887" t="s">
        <v>23</v>
      </c>
      <c r="K8887">
        <v>70</v>
      </c>
      <c r="L8887">
        <v>14002.8</v>
      </c>
      <c r="M8887">
        <v>200.04</v>
      </c>
      <c r="N8887" t="s">
        <v>9365</v>
      </c>
      <c r="O8887" t="s">
        <v>10076</v>
      </c>
      <c r="P8887">
        <v>0</v>
      </c>
      <c r="Q8887">
        <v>0</v>
      </c>
      <c r="R8887">
        <v>1</v>
      </c>
    </row>
    <row r="8888" spans="1:18" x14ac:dyDescent="0.25">
      <c r="A8888" t="s">
        <v>10530</v>
      </c>
      <c r="B8888">
        <v>2019</v>
      </c>
      <c r="C8888">
        <v>3</v>
      </c>
      <c r="D8888">
        <v>12</v>
      </c>
      <c r="E8888" t="s">
        <v>8095</v>
      </c>
      <c r="F8888" s="1" t="s">
        <v>5207</v>
      </c>
      <c r="G8888" s="1" t="s">
        <v>20573</v>
      </c>
      <c r="H8888" s="1" t="s">
        <v>3200</v>
      </c>
      <c r="I8888" t="s">
        <v>20651</v>
      </c>
      <c r="J8888" t="s">
        <v>23</v>
      </c>
      <c r="K8888">
        <v>200</v>
      </c>
      <c r="L8888">
        <v>25857.599999999999</v>
      </c>
      <c r="M8888">
        <v>129.29</v>
      </c>
      <c r="N8888" t="s">
        <v>7263</v>
      </c>
      <c r="O8888" t="s">
        <v>23192</v>
      </c>
      <c r="P8888">
        <v>0</v>
      </c>
      <c r="Q8888">
        <v>0</v>
      </c>
      <c r="R8888">
        <v>1</v>
      </c>
    </row>
    <row r="8889" spans="1:18" x14ac:dyDescent="0.25">
      <c r="A8889" t="s">
        <v>10530</v>
      </c>
      <c r="B8889">
        <v>2019</v>
      </c>
      <c r="C8889">
        <v>3</v>
      </c>
      <c r="D8889">
        <v>12</v>
      </c>
      <c r="E8889" t="s">
        <v>8095</v>
      </c>
      <c r="F8889" s="1" t="s">
        <v>5207</v>
      </c>
      <c r="G8889" s="1" t="s">
        <v>20573</v>
      </c>
      <c r="H8889" s="1" t="s">
        <v>3200</v>
      </c>
      <c r="I8889" t="s">
        <v>20657</v>
      </c>
      <c r="J8889" t="s">
        <v>23</v>
      </c>
      <c r="K8889">
        <v>500</v>
      </c>
      <c r="L8889">
        <v>64644</v>
      </c>
      <c r="M8889">
        <v>129.29</v>
      </c>
      <c r="N8889" t="s">
        <v>8995</v>
      </c>
      <c r="O8889" t="s">
        <v>9474</v>
      </c>
      <c r="P8889">
        <v>0</v>
      </c>
      <c r="Q8889">
        <v>2.5802443834095183E-2</v>
      </c>
      <c r="R8889">
        <v>1</v>
      </c>
    </row>
    <row r="8890" spans="1:18" x14ac:dyDescent="0.25">
      <c r="A8890" t="s">
        <v>10530</v>
      </c>
      <c r="B8890">
        <v>2019</v>
      </c>
      <c r="C8890">
        <v>3</v>
      </c>
      <c r="D8890">
        <v>12</v>
      </c>
      <c r="E8890" t="s">
        <v>8095</v>
      </c>
      <c r="F8890" s="1" t="s">
        <v>5207</v>
      </c>
      <c r="G8890" s="1" t="s">
        <v>20573</v>
      </c>
      <c r="H8890" s="1" t="s">
        <v>3200</v>
      </c>
      <c r="I8890" t="s">
        <v>20713</v>
      </c>
      <c r="J8890" t="s">
        <v>23</v>
      </c>
      <c r="K8890">
        <v>680</v>
      </c>
      <c r="L8890">
        <v>87915.839999999997</v>
      </c>
      <c r="M8890">
        <v>129.29</v>
      </c>
      <c r="N8890" t="s">
        <v>9024</v>
      </c>
      <c r="O8890" t="s">
        <v>9827</v>
      </c>
      <c r="P8890">
        <v>0</v>
      </c>
      <c r="Q8890">
        <v>0</v>
      </c>
      <c r="R8890">
        <v>1</v>
      </c>
    </row>
    <row r="8891" spans="1:18" x14ac:dyDescent="0.25">
      <c r="A8891" t="s">
        <v>10530</v>
      </c>
      <c r="B8891">
        <v>2019</v>
      </c>
      <c r="C8891">
        <v>3</v>
      </c>
      <c r="D8891">
        <v>12</v>
      </c>
      <c r="E8891" t="s">
        <v>8095</v>
      </c>
      <c r="F8891" s="1" t="s">
        <v>5207</v>
      </c>
      <c r="G8891" s="1" t="s">
        <v>20573</v>
      </c>
      <c r="H8891" s="1" t="s">
        <v>3200</v>
      </c>
      <c r="I8891" t="s">
        <v>20721</v>
      </c>
      <c r="J8891" t="s">
        <v>23</v>
      </c>
      <c r="K8891">
        <v>680</v>
      </c>
      <c r="L8891">
        <v>87915.839999999997</v>
      </c>
      <c r="M8891">
        <v>129.29</v>
      </c>
      <c r="N8891" t="s">
        <v>8855</v>
      </c>
      <c r="O8891" t="s">
        <v>9464</v>
      </c>
      <c r="P8891">
        <v>0</v>
      </c>
      <c r="Q8891">
        <v>4.0124694125017395E-2</v>
      </c>
      <c r="R8891">
        <v>1</v>
      </c>
    </row>
    <row r="8892" spans="1:18" x14ac:dyDescent="0.25">
      <c r="A8892" t="s">
        <v>10530</v>
      </c>
      <c r="B8892">
        <v>2019</v>
      </c>
      <c r="C8892">
        <v>3</v>
      </c>
      <c r="D8892">
        <v>12</v>
      </c>
      <c r="E8892" t="s">
        <v>8095</v>
      </c>
      <c r="F8892" s="1" t="s">
        <v>5207</v>
      </c>
      <c r="G8892" s="1" t="s">
        <v>20573</v>
      </c>
      <c r="H8892" s="1" t="s">
        <v>3200</v>
      </c>
      <c r="I8892" t="s">
        <v>20752</v>
      </c>
      <c r="J8892" t="s">
        <v>23</v>
      </c>
      <c r="K8892">
        <v>360</v>
      </c>
      <c r="L8892">
        <v>50803.199999999997</v>
      </c>
      <c r="M8892">
        <v>141.12</v>
      </c>
      <c r="N8892" t="s">
        <v>7263</v>
      </c>
      <c r="O8892" t="s">
        <v>23192</v>
      </c>
      <c r="P8892">
        <v>0</v>
      </c>
      <c r="Q8892">
        <v>0</v>
      </c>
      <c r="R8892">
        <v>1</v>
      </c>
    </row>
    <row r="8893" spans="1:18" x14ac:dyDescent="0.25">
      <c r="A8893" t="s">
        <v>10530</v>
      </c>
      <c r="B8893">
        <v>2019</v>
      </c>
      <c r="C8893">
        <v>3</v>
      </c>
      <c r="D8893">
        <v>12</v>
      </c>
      <c r="E8893" t="s">
        <v>8095</v>
      </c>
      <c r="F8893" s="1" t="s">
        <v>5207</v>
      </c>
      <c r="G8893" s="1" t="s">
        <v>20931</v>
      </c>
      <c r="H8893" s="1" t="s">
        <v>3200</v>
      </c>
      <c r="I8893" t="s">
        <v>20951</v>
      </c>
      <c r="J8893" t="s">
        <v>23</v>
      </c>
      <c r="K8893">
        <v>280</v>
      </c>
      <c r="L8893">
        <v>33156.480000000003</v>
      </c>
      <c r="M8893">
        <v>118.42</v>
      </c>
      <c r="N8893" t="s">
        <v>7263</v>
      </c>
      <c r="O8893" t="s">
        <v>23192</v>
      </c>
      <c r="P8893">
        <v>0</v>
      </c>
      <c r="Q8893">
        <v>0</v>
      </c>
      <c r="R8893">
        <v>1</v>
      </c>
    </row>
    <row r="8894" spans="1:18" x14ac:dyDescent="0.25">
      <c r="A8894" t="s">
        <v>10530</v>
      </c>
      <c r="B8894">
        <v>2019</v>
      </c>
      <c r="C8894">
        <v>3</v>
      </c>
      <c r="D8894">
        <v>12</v>
      </c>
      <c r="E8894" t="s">
        <v>8095</v>
      </c>
      <c r="F8894" s="1" t="s">
        <v>5207</v>
      </c>
      <c r="G8894" s="1" t="s">
        <v>20931</v>
      </c>
      <c r="H8894" s="1" t="s">
        <v>3200</v>
      </c>
      <c r="I8894" t="s">
        <v>20960</v>
      </c>
      <c r="J8894" t="s">
        <v>23</v>
      </c>
      <c r="K8894">
        <v>1100</v>
      </c>
      <c r="L8894">
        <v>157396.79999999999</v>
      </c>
      <c r="M8894">
        <v>143.09</v>
      </c>
      <c r="N8894" t="s">
        <v>9106</v>
      </c>
      <c r="O8894" t="s">
        <v>9457</v>
      </c>
      <c r="P8894">
        <v>0</v>
      </c>
      <c r="Q8894">
        <v>5.7969928101551112E-2</v>
      </c>
      <c r="R8894">
        <v>1</v>
      </c>
    </row>
    <row r="8895" spans="1:18" x14ac:dyDescent="0.25">
      <c r="A8895" t="s">
        <v>10530</v>
      </c>
      <c r="B8895">
        <v>2019</v>
      </c>
      <c r="C8895">
        <v>3</v>
      </c>
      <c r="D8895">
        <v>12</v>
      </c>
      <c r="E8895" t="s">
        <v>8095</v>
      </c>
      <c r="F8895" s="1" t="s">
        <v>5207</v>
      </c>
      <c r="G8895" s="1" t="s">
        <v>20931</v>
      </c>
      <c r="H8895" s="1" t="s">
        <v>3200</v>
      </c>
      <c r="I8895" t="s">
        <v>20970</v>
      </c>
      <c r="J8895" t="s">
        <v>23</v>
      </c>
      <c r="K8895">
        <v>1900</v>
      </c>
      <c r="L8895">
        <v>274512</v>
      </c>
      <c r="M8895">
        <v>144.47999999999999</v>
      </c>
      <c r="N8895" t="s">
        <v>9108</v>
      </c>
      <c r="O8895" t="s">
        <v>9833</v>
      </c>
      <c r="P8895">
        <v>0</v>
      </c>
      <c r="Q8895">
        <v>0</v>
      </c>
      <c r="R8895">
        <v>1</v>
      </c>
    </row>
    <row r="8896" spans="1:18" x14ac:dyDescent="0.25">
      <c r="A8896" t="s">
        <v>10530</v>
      </c>
      <c r="B8896">
        <v>2019</v>
      </c>
      <c r="C8896">
        <v>3</v>
      </c>
      <c r="D8896">
        <v>12</v>
      </c>
      <c r="E8896" t="s">
        <v>8095</v>
      </c>
      <c r="F8896" s="1" t="s">
        <v>5207</v>
      </c>
      <c r="G8896" s="1" t="s">
        <v>20573</v>
      </c>
      <c r="H8896" s="1" t="s">
        <v>3200</v>
      </c>
      <c r="I8896" t="s">
        <v>20661</v>
      </c>
      <c r="J8896" t="s">
        <v>23</v>
      </c>
      <c r="K8896">
        <v>40</v>
      </c>
      <c r="L8896">
        <v>5171.5200000000004</v>
      </c>
      <c r="M8896">
        <v>129.29</v>
      </c>
      <c r="N8896" t="s">
        <v>7263</v>
      </c>
      <c r="O8896" t="s">
        <v>23192</v>
      </c>
      <c r="P8896">
        <v>0</v>
      </c>
      <c r="Q8896">
        <v>0</v>
      </c>
      <c r="R8896">
        <v>1</v>
      </c>
    </row>
    <row r="8897" spans="1:18" x14ac:dyDescent="0.25">
      <c r="A8897" t="s">
        <v>10530</v>
      </c>
      <c r="B8897">
        <v>2019</v>
      </c>
      <c r="C8897">
        <v>3</v>
      </c>
      <c r="D8897">
        <v>12</v>
      </c>
      <c r="E8897" t="s">
        <v>8095</v>
      </c>
      <c r="F8897" s="1" t="s">
        <v>5207</v>
      </c>
      <c r="G8897" s="1" t="s">
        <v>20573</v>
      </c>
      <c r="H8897" s="1" t="s">
        <v>3200</v>
      </c>
      <c r="I8897" t="s">
        <v>20694</v>
      </c>
      <c r="J8897" t="s">
        <v>23</v>
      </c>
      <c r="K8897">
        <v>1300</v>
      </c>
      <c r="L8897">
        <v>168074.4</v>
      </c>
      <c r="M8897">
        <v>129.29</v>
      </c>
      <c r="N8897" t="s">
        <v>9014</v>
      </c>
      <c r="O8897" t="s">
        <v>9454</v>
      </c>
      <c r="P8897">
        <v>0</v>
      </c>
      <c r="Q8897">
        <v>0.10248345341786883</v>
      </c>
      <c r="R8897">
        <v>1</v>
      </c>
    </row>
    <row r="8898" spans="1:18" x14ac:dyDescent="0.25">
      <c r="A8898" t="s">
        <v>10530</v>
      </c>
      <c r="B8898">
        <v>2019</v>
      </c>
      <c r="C8898">
        <v>3</v>
      </c>
      <c r="D8898">
        <v>12</v>
      </c>
      <c r="E8898" t="s">
        <v>8095</v>
      </c>
      <c r="F8898" s="1" t="s">
        <v>5207</v>
      </c>
      <c r="G8898" s="1" t="s">
        <v>20573</v>
      </c>
      <c r="H8898" s="1" t="s">
        <v>3200</v>
      </c>
      <c r="I8898" t="s">
        <v>20728</v>
      </c>
      <c r="J8898" t="s">
        <v>23</v>
      </c>
      <c r="K8898">
        <v>640</v>
      </c>
      <c r="L8898">
        <v>82744.320000000007</v>
      </c>
      <c r="M8898">
        <v>129.29</v>
      </c>
      <c r="N8898" t="s">
        <v>7263</v>
      </c>
      <c r="O8898" t="s">
        <v>23192</v>
      </c>
      <c r="P8898">
        <v>0</v>
      </c>
      <c r="Q8898">
        <v>0</v>
      </c>
      <c r="R8898">
        <v>1</v>
      </c>
    </row>
    <row r="8899" spans="1:18" x14ac:dyDescent="0.25">
      <c r="A8899" t="s">
        <v>10530</v>
      </c>
      <c r="B8899">
        <v>2019</v>
      </c>
      <c r="C8899">
        <v>3</v>
      </c>
      <c r="D8899">
        <v>12</v>
      </c>
      <c r="E8899" t="s">
        <v>8095</v>
      </c>
      <c r="F8899" s="1" t="s">
        <v>5207</v>
      </c>
      <c r="G8899" s="1" t="s">
        <v>20573</v>
      </c>
      <c r="H8899" s="1" t="s">
        <v>3200</v>
      </c>
      <c r="I8899" t="s">
        <v>20740</v>
      </c>
      <c r="J8899" t="s">
        <v>23</v>
      </c>
      <c r="K8899">
        <v>100</v>
      </c>
      <c r="L8899">
        <v>12928.8</v>
      </c>
      <c r="M8899">
        <v>129.29</v>
      </c>
      <c r="N8899" t="s">
        <v>7263</v>
      </c>
      <c r="O8899" t="s">
        <v>23192</v>
      </c>
      <c r="P8899">
        <v>0</v>
      </c>
      <c r="Q8899">
        <v>0</v>
      </c>
      <c r="R8899">
        <v>1</v>
      </c>
    </row>
    <row r="8900" spans="1:18" x14ac:dyDescent="0.25">
      <c r="A8900" t="s">
        <v>10530</v>
      </c>
      <c r="B8900">
        <v>2019</v>
      </c>
      <c r="C8900">
        <v>3</v>
      </c>
      <c r="D8900">
        <v>12</v>
      </c>
      <c r="E8900" t="s">
        <v>8095</v>
      </c>
      <c r="F8900" s="1" t="s">
        <v>5207</v>
      </c>
      <c r="G8900" s="1" t="s">
        <v>20573</v>
      </c>
      <c r="H8900" s="1" t="s">
        <v>3200</v>
      </c>
      <c r="I8900" t="s">
        <v>20782</v>
      </c>
      <c r="J8900" t="s">
        <v>23</v>
      </c>
      <c r="K8900">
        <v>1320</v>
      </c>
      <c r="L8900">
        <v>186278.39999999999</v>
      </c>
      <c r="M8900">
        <v>141.12</v>
      </c>
      <c r="N8900" t="s">
        <v>7263</v>
      </c>
      <c r="O8900" t="s">
        <v>23192</v>
      </c>
      <c r="P8900">
        <v>0</v>
      </c>
      <c r="Q8900">
        <v>0</v>
      </c>
      <c r="R8900">
        <v>1</v>
      </c>
    </row>
    <row r="8901" spans="1:18" x14ac:dyDescent="0.25">
      <c r="A8901" t="s">
        <v>10530</v>
      </c>
      <c r="B8901">
        <v>2019</v>
      </c>
      <c r="C8901">
        <v>3</v>
      </c>
      <c r="D8901">
        <v>12</v>
      </c>
      <c r="E8901" t="s">
        <v>8095</v>
      </c>
      <c r="F8901" s="1" t="s">
        <v>5207</v>
      </c>
      <c r="G8901" s="1" t="s">
        <v>20573</v>
      </c>
      <c r="H8901" s="1" t="s">
        <v>3200</v>
      </c>
      <c r="I8901" t="s">
        <v>20863</v>
      </c>
      <c r="J8901" t="s">
        <v>23</v>
      </c>
      <c r="K8901">
        <v>740</v>
      </c>
      <c r="L8901">
        <v>104428.8</v>
      </c>
      <c r="M8901">
        <v>141.12</v>
      </c>
      <c r="N8901" t="s">
        <v>7263</v>
      </c>
      <c r="O8901" t="s">
        <v>23192</v>
      </c>
      <c r="P8901">
        <v>0</v>
      </c>
      <c r="Q8901">
        <v>0</v>
      </c>
      <c r="R8901">
        <v>1</v>
      </c>
    </row>
    <row r="8902" spans="1:18" x14ac:dyDescent="0.25">
      <c r="A8902" t="s">
        <v>10530</v>
      </c>
      <c r="B8902">
        <v>2019</v>
      </c>
      <c r="C8902">
        <v>3</v>
      </c>
      <c r="D8902">
        <v>12</v>
      </c>
      <c r="E8902" t="s">
        <v>8095</v>
      </c>
      <c r="F8902" s="1" t="s">
        <v>5207</v>
      </c>
      <c r="G8902" s="1" t="s">
        <v>20573</v>
      </c>
      <c r="H8902" s="1" t="s">
        <v>3200</v>
      </c>
      <c r="I8902" t="s">
        <v>20667</v>
      </c>
      <c r="J8902" t="s">
        <v>23</v>
      </c>
      <c r="K8902">
        <v>20</v>
      </c>
      <c r="L8902">
        <v>2585.7600000000002</v>
      </c>
      <c r="M8902">
        <v>129.29</v>
      </c>
      <c r="N8902" t="s">
        <v>7263</v>
      </c>
      <c r="O8902" t="s">
        <v>23192</v>
      </c>
      <c r="P8902">
        <v>0</v>
      </c>
      <c r="Q8902">
        <v>0</v>
      </c>
      <c r="R8902">
        <v>1</v>
      </c>
    </row>
    <row r="8903" spans="1:18" x14ac:dyDescent="0.25">
      <c r="A8903" t="s">
        <v>10530</v>
      </c>
      <c r="B8903">
        <v>2019</v>
      </c>
      <c r="C8903">
        <v>3</v>
      </c>
      <c r="D8903">
        <v>12</v>
      </c>
      <c r="E8903" t="s">
        <v>8095</v>
      </c>
      <c r="F8903" s="1" t="s">
        <v>5207</v>
      </c>
      <c r="G8903" s="1" t="s">
        <v>21008</v>
      </c>
      <c r="H8903" s="1" t="s">
        <v>7263</v>
      </c>
      <c r="I8903" t="s">
        <v>21030</v>
      </c>
      <c r="J8903" t="s">
        <v>23</v>
      </c>
      <c r="K8903">
        <v>304</v>
      </c>
      <c r="L8903">
        <v>54720</v>
      </c>
      <c r="M8903">
        <v>180</v>
      </c>
      <c r="N8903" t="s">
        <v>7263</v>
      </c>
      <c r="O8903" t="s">
        <v>23274</v>
      </c>
      <c r="P8903">
        <v>0</v>
      </c>
      <c r="Q8903">
        <v>0</v>
      </c>
      <c r="R8903">
        <v>1</v>
      </c>
    </row>
    <row r="8904" spans="1:18" x14ac:dyDescent="0.25">
      <c r="A8904" t="s">
        <v>10530</v>
      </c>
      <c r="B8904">
        <v>2019</v>
      </c>
      <c r="C8904">
        <v>3</v>
      </c>
      <c r="D8904">
        <v>12</v>
      </c>
      <c r="E8904" t="s">
        <v>8095</v>
      </c>
      <c r="F8904" s="1" t="s">
        <v>5207</v>
      </c>
      <c r="G8904" s="1" t="s">
        <v>20573</v>
      </c>
      <c r="H8904" s="1" t="s">
        <v>3200</v>
      </c>
      <c r="I8904" t="s">
        <v>20768</v>
      </c>
      <c r="J8904" t="s">
        <v>23</v>
      </c>
      <c r="K8904">
        <v>1600</v>
      </c>
      <c r="L8904">
        <v>225792</v>
      </c>
      <c r="M8904">
        <v>141.12</v>
      </c>
      <c r="N8904" t="s">
        <v>9043</v>
      </c>
      <c r="O8904" t="s">
        <v>9830</v>
      </c>
      <c r="P8904">
        <v>0</v>
      </c>
      <c r="Q8904">
        <v>0</v>
      </c>
      <c r="R8904">
        <v>1</v>
      </c>
    </row>
    <row r="8905" spans="1:18" x14ac:dyDescent="0.25">
      <c r="A8905" t="s">
        <v>10530</v>
      </c>
      <c r="B8905">
        <v>2019</v>
      </c>
      <c r="C8905">
        <v>3</v>
      </c>
      <c r="D8905">
        <v>12</v>
      </c>
      <c r="E8905" t="s">
        <v>8095</v>
      </c>
      <c r="F8905" s="1" t="s">
        <v>5207</v>
      </c>
      <c r="G8905" s="1" t="s">
        <v>20573</v>
      </c>
      <c r="H8905" s="1" t="s">
        <v>3200</v>
      </c>
      <c r="I8905" t="s">
        <v>20774</v>
      </c>
      <c r="J8905" t="s">
        <v>23</v>
      </c>
      <c r="K8905">
        <v>2342</v>
      </c>
      <c r="L8905">
        <v>330503.03999999998</v>
      </c>
      <c r="M8905">
        <v>141.12</v>
      </c>
      <c r="N8905" t="s">
        <v>9044</v>
      </c>
      <c r="O8905" t="s">
        <v>9829</v>
      </c>
      <c r="P8905">
        <v>0</v>
      </c>
      <c r="Q8905">
        <v>0</v>
      </c>
      <c r="R8905">
        <v>1</v>
      </c>
    </row>
    <row r="8906" spans="1:18" x14ac:dyDescent="0.25">
      <c r="A8906" t="s">
        <v>10530</v>
      </c>
      <c r="B8906">
        <v>2019</v>
      </c>
      <c r="C8906">
        <v>3</v>
      </c>
      <c r="D8906">
        <v>12</v>
      </c>
      <c r="E8906" t="s">
        <v>8095</v>
      </c>
      <c r="F8906" s="1" t="s">
        <v>5207</v>
      </c>
      <c r="G8906" s="1" t="s">
        <v>20573</v>
      </c>
      <c r="H8906" s="1" t="s">
        <v>3200</v>
      </c>
      <c r="I8906" t="s">
        <v>20786</v>
      </c>
      <c r="J8906" t="s">
        <v>23</v>
      </c>
      <c r="K8906">
        <v>440</v>
      </c>
      <c r="L8906">
        <v>62092.800000000003</v>
      </c>
      <c r="M8906">
        <v>141.12</v>
      </c>
      <c r="N8906" t="s">
        <v>7263</v>
      </c>
      <c r="O8906" t="s">
        <v>23192</v>
      </c>
      <c r="P8906">
        <v>0</v>
      </c>
      <c r="Q8906">
        <v>0</v>
      </c>
      <c r="R8906">
        <v>1</v>
      </c>
    </row>
    <row r="8907" spans="1:18" x14ac:dyDescent="0.25">
      <c r="A8907" t="s">
        <v>10530</v>
      </c>
      <c r="B8907">
        <v>2019</v>
      </c>
      <c r="C8907">
        <v>3</v>
      </c>
      <c r="D8907">
        <v>12</v>
      </c>
      <c r="E8907" t="s">
        <v>8095</v>
      </c>
      <c r="F8907" s="1" t="s">
        <v>5207</v>
      </c>
      <c r="G8907" s="1" t="s">
        <v>20573</v>
      </c>
      <c r="H8907" s="1" t="s">
        <v>3200</v>
      </c>
      <c r="I8907" t="s">
        <v>20858</v>
      </c>
      <c r="J8907" t="s">
        <v>23</v>
      </c>
      <c r="K8907">
        <v>140</v>
      </c>
      <c r="L8907">
        <v>19756.8</v>
      </c>
      <c r="M8907">
        <v>141.12</v>
      </c>
      <c r="N8907" t="s">
        <v>7263</v>
      </c>
      <c r="O8907" t="s">
        <v>23192</v>
      </c>
      <c r="P8907">
        <v>0</v>
      </c>
      <c r="Q8907">
        <v>0</v>
      </c>
      <c r="R8907">
        <v>1</v>
      </c>
    </row>
    <row r="8908" spans="1:18" x14ac:dyDescent="0.25">
      <c r="A8908" t="s">
        <v>10530</v>
      </c>
      <c r="B8908">
        <v>2019</v>
      </c>
      <c r="C8908">
        <v>3</v>
      </c>
      <c r="D8908">
        <v>12</v>
      </c>
      <c r="E8908" t="s">
        <v>8095</v>
      </c>
      <c r="F8908" s="1" t="s">
        <v>5207</v>
      </c>
      <c r="G8908" s="1" t="s">
        <v>20573</v>
      </c>
      <c r="H8908" s="1" t="s">
        <v>3200</v>
      </c>
      <c r="I8908" t="s">
        <v>20747</v>
      </c>
      <c r="J8908" t="s">
        <v>23</v>
      </c>
      <c r="K8908">
        <v>80</v>
      </c>
      <c r="L8908">
        <v>10343.040000000001</v>
      </c>
      <c r="M8908">
        <v>129.29</v>
      </c>
      <c r="N8908" t="s">
        <v>7263</v>
      </c>
      <c r="O8908" t="s">
        <v>23192</v>
      </c>
      <c r="P8908">
        <v>0</v>
      </c>
      <c r="Q8908">
        <v>0</v>
      </c>
      <c r="R8908">
        <v>1</v>
      </c>
    </row>
    <row r="8909" spans="1:18" x14ac:dyDescent="0.25">
      <c r="A8909" t="s">
        <v>10530</v>
      </c>
      <c r="B8909">
        <v>2019</v>
      </c>
      <c r="C8909">
        <v>3</v>
      </c>
      <c r="D8909">
        <v>12</v>
      </c>
      <c r="E8909" t="s">
        <v>8095</v>
      </c>
      <c r="F8909" s="1" t="s">
        <v>5207</v>
      </c>
      <c r="G8909" s="1" t="s">
        <v>20573</v>
      </c>
      <c r="H8909" s="1" t="s">
        <v>3200</v>
      </c>
      <c r="I8909" t="s">
        <v>20793</v>
      </c>
      <c r="J8909" t="s">
        <v>23</v>
      </c>
      <c r="K8909">
        <v>460</v>
      </c>
      <c r="L8909">
        <v>64915.199999999997</v>
      </c>
      <c r="M8909">
        <v>141.12</v>
      </c>
      <c r="N8909" t="s">
        <v>7263</v>
      </c>
      <c r="O8909" t="s">
        <v>23192</v>
      </c>
      <c r="P8909">
        <v>0</v>
      </c>
      <c r="Q8909">
        <v>0</v>
      </c>
      <c r="R8909">
        <v>1</v>
      </c>
    </row>
    <row r="8910" spans="1:18" x14ac:dyDescent="0.25">
      <c r="A8910" t="s">
        <v>16696</v>
      </c>
      <c r="B8910">
        <v>2019</v>
      </c>
      <c r="C8910">
        <v>12</v>
      </c>
      <c r="D8910">
        <v>10</v>
      </c>
      <c r="E8910" t="s">
        <v>16257</v>
      </c>
      <c r="F8910" s="1" t="s">
        <v>3205</v>
      </c>
      <c r="G8910" s="1" t="s">
        <v>3863</v>
      </c>
      <c r="H8910" s="1" t="s">
        <v>3206</v>
      </c>
      <c r="I8910" t="s">
        <v>19208</v>
      </c>
      <c r="J8910" t="s">
        <v>23</v>
      </c>
      <c r="K8910">
        <v>3340</v>
      </c>
      <c r="L8910">
        <v>146960</v>
      </c>
      <c r="M8910">
        <v>44</v>
      </c>
      <c r="N8910" t="s">
        <v>9346</v>
      </c>
      <c r="O8910" t="s">
        <v>9484</v>
      </c>
      <c r="P8910">
        <v>0</v>
      </c>
      <c r="Q8910">
        <v>0</v>
      </c>
      <c r="R8910">
        <v>4</v>
      </c>
    </row>
    <row r="8911" spans="1:18" x14ac:dyDescent="0.25">
      <c r="A8911" t="s">
        <v>16696</v>
      </c>
      <c r="B8911">
        <v>2019</v>
      </c>
      <c r="C8911">
        <v>12</v>
      </c>
      <c r="D8911">
        <v>10</v>
      </c>
      <c r="E8911" t="s">
        <v>16257</v>
      </c>
      <c r="F8911" s="1" t="s">
        <v>3205</v>
      </c>
      <c r="G8911" s="1" t="s">
        <v>3863</v>
      </c>
      <c r="H8911" s="1" t="s">
        <v>3206</v>
      </c>
      <c r="I8911" t="s">
        <v>19301</v>
      </c>
      <c r="J8911" t="s">
        <v>23</v>
      </c>
      <c r="K8911">
        <v>6655</v>
      </c>
      <c r="L8911">
        <v>425254.5</v>
      </c>
      <c r="M8911">
        <v>63.9</v>
      </c>
      <c r="N8911" t="s">
        <v>9313</v>
      </c>
      <c r="O8911" t="s">
        <v>9448</v>
      </c>
      <c r="P8911">
        <v>2.823689586550486E-2</v>
      </c>
      <c r="Q8911">
        <v>0</v>
      </c>
      <c r="R8911">
        <v>4</v>
      </c>
    </row>
    <row r="8912" spans="1:18" x14ac:dyDescent="0.25">
      <c r="A8912" t="s">
        <v>16696</v>
      </c>
      <c r="B8912">
        <v>2019</v>
      </c>
      <c r="C8912">
        <v>12</v>
      </c>
      <c r="D8912">
        <v>10</v>
      </c>
      <c r="E8912" t="s">
        <v>16257</v>
      </c>
      <c r="F8912" s="1" t="s">
        <v>3205</v>
      </c>
      <c r="G8912" s="1" t="s">
        <v>3863</v>
      </c>
      <c r="H8912" s="1" t="s">
        <v>3206</v>
      </c>
      <c r="I8912" t="s">
        <v>19416</v>
      </c>
      <c r="J8912" t="s">
        <v>23</v>
      </c>
      <c r="K8912">
        <v>4520</v>
      </c>
      <c r="L8912">
        <v>189840</v>
      </c>
      <c r="M8912">
        <v>42</v>
      </c>
      <c r="N8912" t="s">
        <v>9332</v>
      </c>
      <c r="O8912" t="s">
        <v>9531</v>
      </c>
      <c r="P8912">
        <v>0</v>
      </c>
      <c r="Q8912">
        <v>0</v>
      </c>
      <c r="R8912">
        <v>4</v>
      </c>
    </row>
    <row r="8913" spans="1:18" x14ac:dyDescent="0.25">
      <c r="A8913" t="s">
        <v>16696</v>
      </c>
      <c r="B8913">
        <v>2019</v>
      </c>
      <c r="C8913">
        <v>12</v>
      </c>
      <c r="D8913">
        <v>10</v>
      </c>
      <c r="E8913" t="s">
        <v>16257</v>
      </c>
      <c r="F8913" s="1" t="s">
        <v>3205</v>
      </c>
      <c r="G8913" s="1" t="s">
        <v>3863</v>
      </c>
      <c r="H8913" s="1" t="s">
        <v>3206</v>
      </c>
      <c r="I8913" t="s">
        <v>19270</v>
      </c>
      <c r="J8913" t="s">
        <v>23</v>
      </c>
      <c r="K8913">
        <v>5051</v>
      </c>
      <c r="L8913">
        <v>322758.90000000002</v>
      </c>
      <c r="M8913">
        <v>63.9</v>
      </c>
      <c r="N8913" t="s">
        <v>9313</v>
      </c>
      <c r="O8913" t="s">
        <v>9448</v>
      </c>
      <c r="P8913">
        <v>2.823689586550486E-2</v>
      </c>
      <c r="Q8913">
        <v>0</v>
      </c>
      <c r="R8913">
        <v>4</v>
      </c>
    </row>
    <row r="8914" spans="1:18" x14ac:dyDescent="0.25">
      <c r="A8914" t="s">
        <v>7825</v>
      </c>
      <c r="B8914">
        <v>2016</v>
      </c>
      <c r="C8914">
        <v>12</v>
      </c>
      <c r="D8914">
        <v>15</v>
      </c>
      <c r="E8914" t="s">
        <v>7471</v>
      </c>
      <c r="F8914" s="1" t="s">
        <v>5207</v>
      </c>
      <c r="G8914" s="1" t="s">
        <v>20931</v>
      </c>
      <c r="H8914" s="1" t="s">
        <v>7263</v>
      </c>
      <c r="I8914" t="s">
        <v>6655</v>
      </c>
      <c r="J8914" t="s">
        <v>23</v>
      </c>
      <c r="K8914">
        <v>840</v>
      </c>
      <c r="L8914">
        <v>138474</v>
      </c>
      <c r="M8914">
        <v>164.85</v>
      </c>
      <c r="N8914" t="s">
        <v>9113</v>
      </c>
      <c r="O8914" t="s">
        <v>9475</v>
      </c>
      <c r="P8914">
        <v>0</v>
      </c>
      <c r="Q8914">
        <v>2.4283935156735645E-2</v>
      </c>
      <c r="R8914">
        <v>4</v>
      </c>
    </row>
    <row r="8915" spans="1:18" x14ac:dyDescent="0.25">
      <c r="A8915" t="s">
        <v>7825</v>
      </c>
      <c r="B8915">
        <v>2016</v>
      </c>
      <c r="C8915">
        <v>12</v>
      </c>
      <c r="D8915">
        <v>15</v>
      </c>
      <c r="E8915" t="s">
        <v>7471</v>
      </c>
      <c r="F8915" s="1" t="s">
        <v>5207</v>
      </c>
      <c r="G8915" s="1" t="s">
        <v>20931</v>
      </c>
      <c r="H8915" s="1" t="s">
        <v>7263</v>
      </c>
      <c r="I8915" t="s">
        <v>6625</v>
      </c>
      <c r="J8915" t="s">
        <v>23</v>
      </c>
      <c r="K8915">
        <v>900</v>
      </c>
      <c r="L8915">
        <v>148365</v>
      </c>
      <c r="M8915">
        <v>164.85</v>
      </c>
      <c r="N8915" t="s">
        <v>9111</v>
      </c>
      <c r="O8915" t="s">
        <v>9468</v>
      </c>
      <c r="P8915">
        <v>0</v>
      </c>
      <c r="Q8915">
        <v>3.481892927687627E-2</v>
      </c>
      <c r="R8915">
        <v>4</v>
      </c>
    </row>
    <row r="8916" spans="1:18" x14ac:dyDescent="0.25">
      <c r="A8916" t="s">
        <v>2041</v>
      </c>
      <c r="B8916">
        <v>2017</v>
      </c>
      <c r="C8916">
        <v>11</v>
      </c>
      <c r="D8916">
        <v>24</v>
      </c>
      <c r="E8916" t="s">
        <v>31</v>
      </c>
      <c r="F8916" s="1" t="s">
        <v>3205</v>
      </c>
      <c r="G8916" s="1" t="s">
        <v>3384</v>
      </c>
      <c r="H8916" s="1" t="s">
        <v>3206</v>
      </c>
      <c r="I8916" t="s">
        <v>17409</v>
      </c>
      <c r="J8916" t="s">
        <v>23</v>
      </c>
      <c r="K8916">
        <v>4690</v>
      </c>
      <c r="L8916">
        <v>205000</v>
      </c>
      <c r="M8916">
        <v>43.71</v>
      </c>
      <c r="N8916" t="s">
        <v>160</v>
      </c>
      <c r="O8916" t="s">
        <v>9452</v>
      </c>
      <c r="P8916">
        <v>0.10110188471641929</v>
      </c>
      <c r="Q8916">
        <v>0</v>
      </c>
      <c r="R8916">
        <v>4</v>
      </c>
    </row>
    <row r="8917" spans="1:18" x14ac:dyDescent="0.25">
      <c r="A8917" t="s">
        <v>10262</v>
      </c>
      <c r="B8917">
        <v>2019</v>
      </c>
      <c r="C8917">
        <v>2</v>
      </c>
      <c r="D8917">
        <v>12</v>
      </c>
      <c r="E8917" t="s">
        <v>226</v>
      </c>
      <c r="F8917" s="1" t="s">
        <v>3205</v>
      </c>
      <c r="G8917" s="1" t="s">
        <v>3384</v>
      </c>
      <c r="H8917" s="1" t="s">
        <v>3206</v>
      </c>
      <c r="I8917" t="s">
        <v>17213</v>
      </c>
      <c r="J8917" t="s">
        <v>23</v>
      </c>
      <c r="K8917">
        <v>7100</v>
      </c>
      <c r="L8917">
        <v>319500</v>
      </c>
      <c r="M8917">
        <v>45</v>
      </c>
      <c r="N8917" t="s">
        <v>163</v>
      </c>
      <c r="O8917" t="s">
        <v>9505</v>
      </c>
      <c r="P8917">
        <v>3.8218627714528705E-2</v>
      </c>
      <c r="Q8917">
        <v>0</v>
      </c>
      <c r="R8917">
        <v>1</v>
      </c>
    </row>
    <row r="8918" spans="1:18" x14ac:dyDescent="0.25">
      <c r="A8918" t="s">
        <v>10262</v>
      </c>
      <c r="B8918">
        <v>2019</v>
      </c>
      <c r="C8918">
        <v>2</v>
      </c>
      <c r="D8918">
        <v>12</v>
      </c>
      <c r="E8918" t="s">
        <v>226</v>
      </c>
      <c r="F8918" s="1" t="s">
        <v>3205</v>
      </c>
      <c r="G8918" s="1" t="s">
        <v>3384</v>
      </c>
      <c r="H8918" s="1" t="s">
        <v>3206</v>
      </c>
      <c r="I8918" t="s">
        <v>17214</v>
      </c>
      <c r="J8918" t="s">
        <v>23</v>
      </c>
      <c r="K8918">
        <v>5720</v>
      </c>
      <c r="L8918">
        <v>257040</v>
      </c>
      <c r="M8918">
        <v>44.94</v>
      </c>
      <c r="N8918" t="s">
        <v>645</v>
      </c>
      <c r="O8918" t="s">
        <v>9450</v>
      </c>
      <c r="P8918">
        <v>9.1123449223886266E-2</v>
      </c>
      <c r="Q8918">
        <v>0</v>
      </c>
      <c r="R8918">
        <v>1</v>
      </c>
    </row>
    <row r="8919" spans="1:18" x14ac:dyDescent="0.25">
      <c r="A8919" t="s">
        <v>10262</v>
      </c>
      <c r="B8919">
        <v>2019</v>
      </c>
      <c r="C8919">
        <v>2</v>
      </c>
      <c r="D8919">
        <v>12</v>
      </c>
      <c r="E8919" t="s">
        <v>226</v>
      </c>
      <c r="F8919" s="1" t="s">
        <v>3205</v>
      </c>
      <c r="G8919" s="1" t="s">
        <v>3863</v>
      </c>
      <c r="H8919" s="1" t="s">
        <v>3204</v>
      </c>
      <c r="I8919" t="s">
        <v>19067</v>
      </c>
      <c r="J8919" t="s">
        <v>23</v>
      </c>
      <c r="K8919">
        <v>7320</v>
      </c>
      <c r="L8919">
        <v>311832</v>
      </c>
      <c r="M8919">
        <v>42.6</v>
      </c>
      <c r="N8919" t="s">
        <v>9347</v>
      </c>
      <c r="O8919" t="s">
        <v>9561</v>
      </c>
      <c r="P8919">
        <v>0</v>
      </c>
      <c r="Q8919">
        <v>0</v>
      </c>
      <c r="R8919">
        <v>1</v>
      </c>
    </row>
    <row r="8920" spans="1:18" x14ac:dyDescent="0.25">
      <c r="A8920" t="s">
        <v>459</v>
      </c>
      <c r="B8920">
        <v>2016</v>
      </c>
      <c r="C8920">
        <v>2</v>
      </c>
      <c r="D8920">
        <v>1</v>
      </c>
      <c r="E8920" t="s">
        <v>226</v>
      </c>
      <c r="F8920" s="1" t="s">
        <v>3205</v>
      </c>
      <c r="G8920" s="1" t="s">
        <v>3863</v>
      </c>
      <c r="H8920" s="1" t="s">
        <v>3206</v>
      </c>
      <c r="I8920" t="s">
        <v>19007</v>
      </c>
      <c r="J8920" t="s">
        <v>23</v>
      </c>
      <c r="K8920">
        <v>14870</v>
      </c>
      <c r="L8920">
        <v>463944</v>
      </c>
      <c r="M8920">
        <v>31.2</v>
      </c>
      <c r="N8920" t="s">
        <v>9347</v>
      </c>
      <c r="O8920" t="s">
        <v>9542</v>
      </c>
      <c r="P8920">
        <v>8.0289698840596724E-2</v>
      </c>
      <c r="Q8920">
        <v>0</v>
      </c>
      <c r="R8920">
        <v>1</v>
      </c>
    </row>
    <row r="8921" spans="1:18" x14ac:dyDescent="0.25">
      <c r="A8921" t="s">
        <v>1353</v>
      </c>
      <c r="B8921">
        <v>2017</v>
      </c>
      <c r="C8921">
        <v>2</v>
      </c>
      <c r="D8921">
        <v>3</v>
      </c>
      <c r="E8921" t="s">
        <v>174</v>
      </c>
      <c r="F8921" s="1" t="s">
        <v>3205</v>
      </c>
      <c r="G8921" s="1" t="s">
        <v>3384</v>
      </c>
      <c r="H8921" s="1" t="s">
        <v>3206</v>
      </c>
      <c r="I8921" t="s">
        <v>17077</v>
      </c>
      <c r="J8921" t="s">
        <v>23</v>
      </c>
      <c r="K8921">
        <v>9850</v>
      </c>
      <c r="L8921">
        <v>428475.04</v>
      </c>
      <c r="M8921">
        <v>43.5</v>
      </c>
      <c r="N8921" t="s">
        <v>645</v>
      </c>
      <c r="O8921" t="s">
        <v>9450</v>
      </c>
      <c r="P8921">
        <v>9.1123449223886266E-2</v>
      </c>
      <c r="Q8921">
        <v>0</v>
      </c>
      <c r="R8921">
        <v>1</v>
      </c>
    </row>
    <row r="8922" spans="1:18" x14ac:dyDescent="0.25">
      <c r="A8922" t="s">
        <v>1353</v>
      </c>
      <c r="B8922">
        <v>2017</v>
      </c>
      <c r="C8922">
        <v>2</v>
      </c>
      <c r="D8922">
        <v>3</v>
      </c>
      <c r="E8922" t="s">
        <v>174</v>
      </c>
      <c r="F8922" s="1" t="s">
        <v>3205</v>
      </c>
      <c r="G8922" s="1" t="s">
        <v>3384</v>
      </c>
      <c r="H8922" s="1" t="s">
        <v>3206</v>
      </c>
      <c r="I8922" t="s">
        <v>17079</v>
      </c>
      <c r="J8922" t="s">
        <v>23</v>
      </c>
      <c r="K8922">
        <v>9235</v>
      </c>
      <c r="L8922">
        <v>404954.78</v>
      </c>
      <c r="M8922">
        <v>43.85</v>
      </c>
      <c r="N8922" t="s">
        <v>170</v>
      </c>
      <c r="O8922" t="s">
        <v>9516</v>
      </c>
      <c r="P8922">
        <v>3.660242098978287E-2</v>
      </c>
      <c r="Q8922">
        <v>0</v>
      </c>
      <c r="R8922">
        <v>1</v>
      </c>
    </row>
    <row r="8923" spans="1:18" x14ac:dyDescent="0.25">
      <c r="A8923" t="s">
        <v>2098</v>
      </c>
      <c r="B8923">
        <v>2017</v>
      </c>
      <c r="C8923">
        <v>12</v>
      </c>
      <c r="D8923">
        <v>21</v>
      </c>
      <c r="E8923" t="s">
        <v>1515</v>
      </c>
      <c r="F8923" s="1" t="s">
        <v>3205</v>
      </c>
      <c r="G8923" s="1" t="s">
        <v>18722</v>
      </c>
      <c r="H8923" s="1" t="s">
        <v>3204</v>
      </c>
      <c r="I8923" t="s">
        <v>18735</v>
      </c>
      <c r="J8923" t="s">
        <v>23</v>
      </c>
      <c r="K8923">
        <v>305</v>
      </c>
      <c r="L8923">
        <v>13481</v>
      </c>
      <c r="M8923">
        <v>44.2</v>
      </c>
      <c r="N8923" t="s">
        <v>21985</v>
      </c>
      <c r="O8923" t="s">
        <v>23309</v>
      </c>
      <c r="P8923">
        <v>0</v>
      </c>
      <c r="Q8923">
        <v>0</v>
      </c>
      <c r="R8923">
        <v>4</v>
      </c>
    </row>
    <row r="8924" spans="1:18" x14ac:dyDescent="0.25">
      <c r="A8924" t="s">
        <v>2098</v>
      </c>
      <c r="B8924">
        <v>2017</v>
      </c>
      <c r="C8924">
        <v>12</v>
      </c>
      <c r="D8924">
        <v>21</v>
      </c>
      <c r="E8924" t="s">
        <v>1515</v>
      </c>
      <c r="F8924" s="1" t="s">
        <v>3205</v>
      </c>
      <c r="G8924" s="1" t="s">
        <v>3384</v>
      </c>
      <c r="H8924" s="1" t="s">
        <v>3206</v>
      </c>
      <c r="I8924" t="s">
        <v>17409</v>
      </c>
      <c r="J8924" t="s">
        <v>23</v>
      </c>
      <c r="K8924">
        <v>18795</v>
      </c>
      <c r="L8924">
        <v>836377.5</v>
      </c>
      <c r="M8924">
        <v>44.5</v>
      </c>
      <c r="N8924" t="s">
        <v>160</v>
      </c>
      <c r="O8924" t="s">
        <v>9452</v>
      </c>
      <c r="P8924">
        <v>0.10110188471641929</v>
      </c>
      <c r="Q8924">
        <v>0</v>
      </c>
      <c r="R8924">
        <v>4</v>
      </c>
    </row>
    <row r="8925" spans="1:18" x14ac:dyDescent="0.25">
      <c r="A8925" t="s">
        <v>2417</v>
      </c>
      <c r="B8925">
        <v>2018</v>
      </c>
      <c r="C8925">
        <v>4</v>
      </c>
      <c r="D8925">
        <v>19</v>
      </c>
      <c r="E8925" t="s">
        <v>1620</v>
      </c>
      <c r="F8925" s="1" t="s">
        <v>3205</v>
      </c>
      <c r="G8925" s="1" t="s">
        <v>3227</v>
      </c>
      <c r="H8925" s="1" t="s">
        <v>3206</v>
      </c>
      <c r="I8925" t="s">
        <v>19792</v>
      </c>
      <c r="J8925" t="s">
        <v>23</v>
      </c>
      <c r="K8925">
        <v>792</v>
      </c>
      <c r="L8925">
        <v>49500.01</v>
      </c>
      <c r="M8925">
        <v>62.5</v>
      </c>
      <c r="N8925" t="s">
        <v>22067</v>
      </c>
      <c r="O8925" t="s">
        <v>23263</v>
      </c>
      <c r="P8925">
        <v>0</v>
      </c>
      <c r="Q8925">
        <v>0</v>
      </c>
      <c r="R8925">
        <v>2</v>
      </c>
    </row>
    <row r="8926" spans="1:18" x14ac:dyDescent="0.25">
      <c r="A8926" t="s">
        <v>2417</v>
      </c>
      <c r="B8926">
        <v>2018</v>
      </c>
      <c r="C8926">
        <v>4</v>
      </c>
      <c r="D8926">
        <v>19</v>
      </c>
      <c r="E8926" t="s">
        <v>1620</v>
      </c>
      <c r="F8926" s="1" t="s">
        <v>3205</v>
      </c>
      <c r="G8926" s="1" t="s">
        <v>3863</v>
      </c>
      <c r="H8926" s="1" t="s">
        <v>3206</v>
      </c>
      <c r="I8926" t="s">
        <v>18997</v>
      </c>
      <c r="J8926" t="s">
        <v>23</v>
      </c>
      <c r="K8926">
        <v>2730</v>
      </c>
      <c r="L8926">
        <v>148785</v>
      </c>
      <c r="M8926">
        <v>54.5</v>
      </c>
      <c r="N8926" t="s">
        <v>9307</v>
      </c>
      <c r="O8926" t="s">
        <v>9445</v>
      </c>
      <c r="P8926">
        <v>3.6019547837424074E-2</v>
      </c>
      <c r="Q8926">
        <v>0</v>
      </c>
      <c r="R8926">
        <v>2</v>
      </c>
    </row>
    <row r="8927" spans="1:18" x14ac:dyDescent="0.25">
      <c r="A8927" t="s">
        <v>2417</v>
      </c>
      <c r="B8927">
        <v>2018</v>
      </c>
      <c r="C8927">
        <v>4</v>
      </c>
      <c r="D8927">
        <v>19</v>
      </c>
      <c r="E8927" t="s">
        <v>1620</v>
      </c>
      <c r="F8927" s="1" t="s">
        <v>3205</v>
      </c>
      <c r="G8927" s="1" t="s">
        <v>3863</v>
      </c>
      <c r="H8927" s="1" t="s">
        <v>3206</v>
      </c>
      <c r="I8927" t="s">
        <v>19104</v>
      </c>
      <c r="J8927" t="s">
        <v>23</v>
      </c>
      <c r="K8927">
        <v>7050</v>
      </c>
      <c r="L8927">
        <v>370125</v>
      </c>
      <c r="M8927">
        <v>52.5</v>
      </c>
      <c r="N8927" t="s">
        <v>9305</v>
      </c>
      <c r="O8927" t="s">
        <v>9530</v>
      </c>
      <c r="P8927">
        <v>3.1450189480311259E-2</v>
      </c>
      <c r="Q8927">
        <v>0</v>
      </c>
      <c r="R8927">
        <v>2</v>
      </c>
    </row>
    <row r="8928" spans="1:18" x14ac:dyDescent="0.25">
      <c r="A8928" t="s">
        <v>2417</v>
      </c>
      <c r="B8928">
        <v>2018</v>
      </c>
      <c r="C8928">
        <v>4</v>
      </c>
      <c r="D8928">
        <v>19</v>
      </c>
      <c r="E8928" t="s">
        <v>1620</v>
      </c>
      <c r="F8928" s="1" t="s">
        <v>3205</v>
      </c>
      <c r="G8928" s="1" t="s">
        <v>3384</v>
      </c>
      <c r="H8928" s="1" t="s">
        <v>3206</v>
      </c>
      <c r="I8928" t="s">
        <v>17143</v>
      </c>
      <c r="J8928" t="s">
        <v>23</v>
      </c>
      <c r="K8928">
        <v>1115</v>
      </c>
      <c r="L8928">
        <v>54300.52</v>
      </c>
      <c r="M8928">
        <v>48.7</v>
      </c>
      <c r="N8928" t="s">
        <v>112</v>
      </c>
      <c r="O8928" t="s">
        <v>9515</v>
      </c>
      <c r="P8928">
        <v>3.2773227720419927E-2</v>
      </c>
      <c r="Q8928">
        <v>0</v>
      </c>
      <c r="R8928">
        <v>2</v>
      </c>
    </row>
    <row r="8929" spans="1:18" x14ac:dyDescent="0.25">
      <c r="A8929" t="s">
        <v>2417</v>
      </c>
      <c r="B8929">
        <v>2018</v>
      </c>
      <c r="C8929">
        <v>4</v>
      </c>
      <c r="D8929">
        <v>19</v>
      </c>
      <c r="E8929" t="s">
        <v>1620</v>
      </c>
      <c r="F8929" s="1" t="s">
        <v>3205</v>
      </c>
      <c r="G8929" s="1" t="s">
        <v>3227</v>
      </c>
      <c r="H8929" s="1" t="s">
        <v>3206</v>
      </c>
      <c r="I8929" t="s">
        <v>19683</v>
      </c>
      <c r="J8929" t="s">
        <v>23</v>
      </c>
      <c r="K8929">
        <v>1045</v>
      </c>
      <c r="L8929">
        <v>62177.5</v>
      </c>
      <c r="M8929">
        <v>59.5</v>
      </c>
      <c r="N8929" t="s">
        <v>22073</v>
      </c>
      <c r="O8929" t="s">
        <v>23260</v>
      </c>
      <c r="P8929">
        <v>0</v>
      </c>
      <c r="Q8929">
        <v>0</v>
      </c>
      <c r="R8929">
        <v>2</v>
      </c>
    </row>
    <row r="8930" spans="1:18" x14ac:dyDescent="0.25">
      <c r="A8930" t="s">
        <v>2417</v>
      </c>
      <c r="B8930">
        <v>2018</v>
      </c>
      <c r="C8930">
        <v>4</v>
      </c>
      <c r="D8930">
        <v>19</v>
      </c>
      <c r="E8930" t="s">
        <v>1620</v>
      </c>
      <c r="F8930" s="1" t="s">
        <v>3205</v>
      </c>
      <c r="G8930" s="1" t="s">
        <v>3863</v>
      </c>
      <c r="H8930" s="1" t="s">
        <v>3206</v>
      </c>
      <c r="I8930" t="s">
        <v>18972</v>
      </c>
      <c r="J8930" t="s">
        <v>23</v>
      </c>
      <c r="K8930">
        <v>5360</v>
      </c>
      <c r="L8930">
        <v>292120</v>
      </c>
      <c r="M8930">
        <v>54.5</v>
      </c>
      <c r="N8930" t="s">
        <v>9307</v>
      </c>
      <c r="O8930" t="s">
        <v>9445</v>
      </c>
      <c r="P8930">
        <v>3.6019547837424074E-2</v>
      </c>
      <c r="Q8930">
        <v>0</v>
      </c>
      <c r="R8930">
        <v>2</v>
      </c>
    </row>
    <row r="8931" spans="1:18" x14ac:dyDescent="0.25">
      <c r="A8931" t="s">
        <v>3145</v>
      </c>
      <c r="B8931">
        <v>2018</v>
      </c>
      <c r="C8931">
        <v>12</v>
      </c>
      <c r="D8931">
        <v>18</v>
      </c>
      <c r="E8931" t="s">
        <v>2641</v>
      </c>
      <c r="F8931" s="1" t="s">
        <v>3205</v>
      </c>
      <c r="G8931" s="1" t="s">
        <v>3967</v>
      </c>
      <c r="H8931" s="1" t="s">
        <v>3206</v>
      </c>
      <c r="I8931" t="s">
        <v>18428</v>
      </c>
      <c r="J8931" t="s">
        <v>23</v>
      </c>
      <c r="K8931">
        <v>51552</v>
      </c>
      <c r="L8931">
        <v>4357433.05</v>
      </c>
      <c r="M8931">
        <v>84.53</v>
      </c>
      <c r="N8931" t="s">
        <v>21940</v>
      </c>
      <c r="O8931" t="s">
        <v>23370</v>
      </c>
      <c r="P8931">
        <v>0</v>
      </c>
      <c r="Q8931">
        <v>0</v>
      </c>
      <c r="R8931">
        <v>4</v>
      </c>
    </row>
    <row r="8932" spans="1:18" x14ac:dyDescent="0.25">
      <c r="A8932" t="s">
        <v>15811</v>
      </c>
      <c r="B8932">
        <v>2019</v>
      </c>
      <c r="C8932">
        <v>9</v>
      </c>
      <c r="D8932">
        <v>30</v>
      </c>
      <c r="E8932" t="s">
        <v>7471</v>
      </c>
      <c r="F8932" s="1" t="s">
        <v>5207</v>
      </c>
      <c r="G8932" s="1" t="s">
        <v>21054</v>
      </c>
      <c r="H8932" s="1" t="s">
        <v>7263</v>
      </c>
      <c r="I8932" t="s">
        <v>21106</v>
      </c>
      <c r="J8932" t="s">
        <v>38</v>
      </c>
      <c r="K8932">
        <v>48</v>
      </c>
      <c r="L8932">
        <v>15168</v>
      </c>
      <c r="M8932">
        <v>316</v>
      </c>
      <c r="N8932" t="s">
        <v>7263</v>
      </c>
      <c r="O8932" t="s">
        <v>23274</v>
      </c>
      <c r="P8932">
        <v>0</v>
      </c>
      <c r="Q8932">
        <v>0</v>
      </c>
      <c r="R8932">
        <v>3</v>
      </c>
    </row>
    <row r="8933" spans="1:18" x14ac:dyDescent="0.25">
      <c r="A8933" t="s">
        <v>16006</v>
      </c>
      <c r="B8933">
        <v>2019</v>
      </c>
      <c r="C8933">
        <v>10</v>
      </c>
      <c r="D8933">
        <v>18</v>
      </c>
      <c r="E8933" t="s">
        <v>226</v>
      </c>
      <c r="F8933" s="1" t="s">
        <v>3205</v>
      </c>
      <c r="G8933" s="1" t="s">
        <v>3384</v>
      </c>
      <c r="H8933" s="1" t="s">
        <v>3206</v>
      </c>
      <c r="I8933" t="s">
        <v>17213</v>
      </c>
      <c r="J8933" t="s">
        <v>23</v>
      </c>
      <c r="K8933">
        <v>3525</v>
      </c>
      <c r="L8933">
        <v>165675</v>
      </c>
      <c r="M8933">
        <v>47</v>
      </c>
      <c r="N8933" t="s">
        <v>163</v>
      </c>
      <c r="O8933" t="s">
        <v>9505</v>
      </c>
      <c r="P8933">
        <v>3.8218627714528705E-2</v>
      </c>
      <c r="Q8933">
        <v>0</v>
      </c>
      <c r="R8933">
        <v>4</v>
      </c>
    </row>
    <row r="8934" spans="1:18" x14ac:dyDescent="0.25">
      <c r="A8934" t="s">
        <v>16006</v>
      </c>
      <c r="B8934">
        <v>2019</v>
      </c>
      <c r="C8934">
        <v>10</v>
      </c>
      <c r="D8934">
        <v>18</v>
      </c>
      <c r="E8934" t="s">
        <v>226</v>
      </c>
      <c r="F8934" s="1" t="s">
        <v>3205</v>
      </c>
      <c r="G8934" s="1" t="s">
        <v>3384</v>
      </c>
      <c r="H8934" s="1" t="s">
        <v>3206</v>
      </c>
      <c r="I8934" t="s">
        <v>17299</v>
      </c>
      <c r="J8934" t="s">
        <v>23</v>
      </c>
      <c r="K8934">
        <v>16870</v>
      </c>
      <c r="L8934">
        <v>792890</v>
      </c>
      <c r="M8934">
        <v>47</v>
      </c>
      <c r="N8934" t="s">
        <v>160</v>
      </c>
      <c r="O8934" t="s">
        <v>9452</v>
      </c>
      <c r="P8934">
        <v>0.10110188471641929</v>
      </c>
      <c r="Q8934">
        <v>0</v>
      </c>
      <c r="R8934">
        <v>4</v>
      </c>
    </row>
    <row r="8935" spans="1:18" x14ac:dyDescent="0.25">
      <c r="A8935" t="s">
        <v>2534</v>
      </c>
      <c r="B8935">
        <v>2018</v>
      </c>
      <c r="C8935">
        <v>6</v>
      </c>
      <c r="D8935">
        <v>1</v>
      </c>
      <c r="E8935" t="s">
        <v>226</v>
      </c>
      <c r="F8935" s="1" t="s">
        <v>3205</v>
      </c>
      <c r="G8935" s="1" t="s">
        <v>3384</v>
      </c>
      <c r="H8935" s="1" t="s">
        <v>3206</v>
      </c>
      <c r="I8935" t="s">
        <v>17066</v>
      </c>
      <c r="J8935" t="s">
        <v>23</v>
      </c>
      <c r="K8935">
        <v>16420</v>
      </c>
      <c r="L8935">
        <v>796370</v>
      </c>
      <c r="M8935">
        <v>48.5</v>
      </c>
      <c r="N8935" t="s">
        <v>160</v>
      </c>
      <c r="O8935" t="s">
        <v>9452</v>
      </c>
      <c r="P8935">
        <v>0.10110188471641929</v>
      </c>
      <c r="Q8935">
        <v>0</v>
      </c>
      <c r="R8935">
        <v>2</v>
      </c>
    </row>
    <row r="8936" spans="1:18" x14ac:dyDescent="0.25">
      <c r="A8936" t="s">
        <v>2534</v>
      </c>
      <c r="B8936">
        <v>2018</v>
      </c>
      <c r="C8936">
        <v>6</v>
      </c>
      <c r="D8936">
        <v>1</v>
      </c>
      <c r="E8936" t="s">
        <v>226</v>
      </c>
      <c r="F8936" s="1" t="s">
        <v>3205</v>
      </c>
      <c r="G8936" s="1" t="s">
        <v>3384</v>
      </c>
      <c r="H8936" s="1" t="s">
        <v>3206</v>
      </c>
      <c r="I8936" t="s">
        <v>17143</v>
      </c>
      <c r="J8936" t="s">
        <v>23</v>
      </c>
      <c r="K8936">
        <v>3411</v>
      </c>
      <c r="L8936">
        <v>167139</v>
      </c>
      <c r="M8936">
        <v>49</v>
      </c>
      <c r="N8936" t="s">
        <v>112</v>
      </c>
      <c r="O8936" t="s">
        <v>9515</v>
      </c>
      <c r="P8936">
        <v>3.2773227720419927E-2</v>
      </c>
      <c r="Q8936">
        <v>0</v>
      </c>
      <c r="R8936">
        <v>2</v>
      </c>
    </row>
    <row r="8937" spans="1:18" x14ac:dyDescent="0.25">
      <c r="A8937" t="s">
        <v>16700</v>
      </c>
      <c r="B8937">
        <v>2018</v>
      </c>
      <c r="C8937">
        <v>7</v>
      </c>
      <c r="D8937">
        <v>6</v>
      </c>
      <c r="E8937" t="s">
        <v>16454</v>
      </c>
      <c r="F8937" s="1" t="s">
        <v>9480</v>
      </c>
      <c r="G8937" s="1" t="s">
        <v>9480</v>
      </c>
      <c r="H8937" s="1" t="s">
        <v>9480</v>
      </c>
      <c r="I8937" t="s">
        <v>16438</v>
      </c>
      <c r="J8937" t="s">
        <v>23</v>
      </c>
      <c r="K8937">
        <v>500</v>
      </c>
      <c r="L8937">
        <v>70000</v>
      </c>
      <c r="M8937">
        <v>140</v>
      </c>
      <c r="N8937" t="e">
        <v>#N/A</v>
      </c>
      <c r="O8937" t="e">
        <v>#N/A</v>
      </c>
      <c r="P8937">
        <v>0</v>
      </c>
      <c r="Q8937">
        <v>0</v>
      </c>
      <c r="R8937">
        <v>3</v>
      </c>
    </row>
    <row r="8938" spans="1:18" x14ac:dyDescent="0.25">
      <c r="A8938" t="s">
        <v>1046</v>
      </c>
      <c r="B8938">
        <v>2016</v>
      </c>
      <c r="C8938">
        <v>9</v>
      </c>
      <c r="D8938">
        <v>1</v>
      </c>
      <c r="E8938" t="s">
        <v>1044</v>
      </c>
      <c r="F8938" s="1" t="s">
        <v>3205</v>
      </c>
      <c r="G8938" s="1" t="s">
        <v>3967</v>
      </c>
      <c r="H8938" s="1" t="s">
        <v>3206</v>
      </c>
      <c r="I8938" t="s">
        <v>18631</v>
      </c>
      <c r="J8938" t="s">
        <v>23</v>
      </c>
      <c r="K8938">
        <v>20000</v>
      </c>
      <c r="L8938">
        <v>1260000</v>
      </c>
      <c r="M8938">
        <v>63</v>
      </c>
      <c r="N8938" t="s">
        <v>9232</v>
      </c>
      <c r="O8938" t="s">
        <v>9511</v>
      </c>
      <c r="P8938">
        <v>0</v>
      </c>
      <c r="Q8938">
        <v>0</v>
      </c>
      <c r="R8938">
        <v>3</v>
      </c>
    </row>
    <row r="8939" spans="1:18" x14ac:dyDescent="0.25">
      <c r="A8939" t="s">
        <v>8297</v>
      </c>
      <c r="B8939">
        <v>2017</v>
      </c>
      <c r="C8939">
        <v>12</v>
      </c>
      <c r="D8939">
        <v>25</v>
      </c>
      <c r="E8939" t="s">
        <v>8170</v>
      </c>
      <c r="F8939" s="1" t="s">
        <v>5207</v>
      </c>
      <c r="G8939" s="1" t="s">
        <v>20573</v>
      </c>
      <c r="H8939" s="1" t="s">
        <v>3200</v>
      </c>
      <c r="I8939" t="s">
        <v>6293</v>
      </c>
      <c r="J8939" t="s">
        <v>38</v>
      </c>
      <c r="K8939">
        <v>96</v>
      </c>
      <c r="L8939">
        <v>64512</v>
      </c>
      <c r="M8939">
        <v>672</v>
      </c>
      <c r="N8939" t="s">
        <v>9087</v>
      </c>
      <c r="O8939" t="s">
        <v>10072</v>
      </c>
      <c r="P8939">
        <v>0</v>
      </c>
      <c r="Q8939">
        <v>0</v>
      </c>
      <c r="R8939">
        <v>4</v>
      </c>
    </row>
    <row r="8940" spans="1:18" x14ac:dyDescent="0.25">
      <c r="A8940" t="s">
        <v>8297</v>
      </c>
      <c r="B8940">
        <v>2017</v>
      </c>
      <c r="C8940">
        <v>12</v>
      </c>
      <c r="D8940">
        <v>25</v>
      </c>
      <c r="E8940" t="s">
        <v>8170</v>
      </c>
      <c r="F8940" s="1" t="s">
        <v>5207</v>
      </c>
      <c r="G8940" s="1" t="s">
        <v>20573</v>
      </c>
      <c r="H8940" s="1" t="s">
        <v>3200</v>
      </c>
      <c r="I8940" t="s">
        <v>6296</v>
      </c>
      <c r="J8940" t="s">
        <v>38</v>
      </c>
      <c r="K8940">
        <v>64</v>
      </c>
      <c r="L8940">
        <v>44311.040000000001</v>
      </c>
      <c r="M8940">
        <v>692.36</v>
      </c>
      <c r="N8940" t="s">
        <v>9088</v>
      </c>
      <c r="O8940" t="s">
        <v>10073</v>
      </c>
      <c r="P8940">
        <v>0</v>
      </c>
      <c r="Q8940">
        <v>0</v>
      </c>
      <c r="R8940">
        <v>4</v>
      </c>
    </row>
    <row r="8941" spans="1:18" x14ac:dyDescent="0.25">
      <c r="A8941" t="s">
        <v>14852</v>
      </c>
      <c r="B8941">
        <v>2019</v>
      </c>
      <c r="C8941">
        <v>6</v>
      </c>
      <c r="D8941">
        <v>17</v>
      </c>
      <c r="E8941" t="s">
        <v>229</v>
      </c>
      <c r="F8941" s="1" t="s">
        <v>5207</v>
      </c>
      <c r="G8941" s="1" t="s">
        <v>21109</v>
      </c>
      <c r="H8941" s="1" t="s">
        <v>7263</v>
      </c>
      <c r="I8941" t="s">
        <v>6726</v>
      </c>
      <c r="J8941" t="s">
        <v>7341</v>
      </c>
      <c r="K8941">
        <v>41</v>
      </c>
      <c r="L8941">
        <v>2602.6799999999998</v>
      </c>
      <c r="M8941">
        <v>63.48</v>
      </c>
      <c r="N8941" t="s">
        <v>6726</v>
      </c>
      <c r="O8941" t="s">
        <v>9866</v>
      </c>
      <c r="P8941">
        <v>0</v>
      </c>
      <c r="Q8941">
        <v>0</v>
      </c>
      <c r="R8941">
        <v>2</v>
      </c>
    </row>
    <row r="8942" spans="1:18" x14ac:dyDescent="0.25">
      <c r="A8942" t="s">
        <v>1590</v>
      </c>
      <c r="B8942">
        <v>2017</v>
      </c>
      <c r="C8942">
        <v>5</v>
      </c>
      <c r="D8942">
        <v>5</v>
      </c>
      <c r="E8942" t="s">
        <v>1515</v>
      </c>
      <c r="F8942" s="1" t="s">
        <v>3205</v>
      </c>
      <c r="G8942" s="1" t="s">
        <v>18746</v>
      </c>
      <c r="H8942" s="1" t="s">
        <v>3206</v>
      </c>
      <c r="I8942" t="s">
        <v>18751</v>
      </c>
      <c r="J8942" t="s">
        <v>23</v>
      </c>
      <c r="K8942">
        <v>3861</v>
      </c>
      <c r="L8942">
        <v>183397.5</v>
      </c>
      <c r="M8942">
        <v>47.5</v>
      </c>
      <c r="N8942" t="s">
        <v>21995</v>
      </c>
      <c r="O8942" t="s">
        <v>23241</v>
      </c>
      <c r="P8942">
        <v>0</v>
      </c>
      <c r="Q8942">
        <v>0</v>
      </c>
      <c r="R8942">
        <v>2</v>
      </c>
    </row>
    <row r="8943" spans="1:18" x14ac:dyDescent="0.25">
      <c r="A8943" t="s">
        <v>2040</v>
      </c>
      <c r="B8943">
        <v>2017</v>
      </c>
      <c r="C8943">
        <v>11</v>
      </c>
      <c r="D8943">
        <v>23</v>
      </c>
      <c r="E8943" t="s">
        <v>92</v>
      </c>
      <c r="F8943" s="1" t="s">
        <v>3205</v>
      </c>
      <c r="G8943" s="1" t="s">
        <v>3227</v>
      </c>
      <c r="H8943" s="1" t="s">
        <v>3204</v>
      </c>
      <c r="I8943" t="s">
        <v>19697</v>
      </c>
      <c r="J8943" t="s">
        <v>23</v>
      </c>
      <c r="K8943">
        <v>3000</v>
      </c>
      <c r="L8943">
        <v>155326.07999999999</v>
      </c>
      <c r="M8943">
        <v>51.78</v>
      </c>
      <c r="N8943" t="s">
        <v>22075</v>
      </c>
      <c r="O8943" t="s">
        <v>23389</v>
      </c>
      <c r="P8943">
        <v>0</v>
      </c>
      <c r="Q8943">
        <v>0</v>
      </c>
      <c r="R8943">
        <v>4</v>
      </c>
    </row>
    <row r="8944" spans="1:18" x14ac:dyDescent="0.25">
      <c r="A8944" t="s">
        <v>2836</v>
      </c>
      <c r="B8944">
        <v>2018</v>
      </c>
      <c r="C8944">
        <v>9</v>
      </c>
      <c r="D8944">
        <v>24</v>
      </c>
      <c r="E8944" t="s">
        <v>1305</v>
      </c>
      <c r="F8944" s="1" t="s">
        <v>3205</v>
      </c>
      <c r="G8944" s="1" t="s">
        <v>3967</v>
      </c>
      <c r="H8944" s="1" t="s">
        <v>3206</v>
      </c>
      <c r="I8944" t="s">
        <v>18276</v>
      </c>
      <c r="J8944" t="s">
        <v>23</v>
      </c>
      <c r="K8944">
        <v>20617</v>
      </c>
      <c r="L8944">
        <v>1186508.3500000001</v>
      </c>
      <c r="M8944">
        <v>57.55</v>
      </c>
      <c r="N8944" t="s">
        <v>9232</v>
      </c>
      <c r="O8944" t="s">
        <v>9511</v>
      </c>
      <c r="P8944">
        <v>0</v>
      </c>
      <c r="Q8944">
        <v>0</v>
      </c>
      <c r="R8944">
        <v>3</v>
      </c>
    </row>
    <row r="8945" spans="1:18" x14ac:dyDescent="0.25">
      <c r="A8945" t="s">
        <v>2350</v>
      </c>
      <c r="B8945">
        <v>2018</v>
      </c>
      <c r="C8945">
        <v>3</v>
      </c>
      <c r="D8945">
        <v>29</v>
      </c>
      <c r="E8945" t="s">
        <v>1594</v>
      </c>
      <c r="F8945" s="1" t="s">
        <v>3205</v>
      </c>
      <c r="G8945" s="1" t="s">
        <v>3863</v>
      </c>
      <c r="H8945" s="1" t="s">
        <v>3206</v>
      </c>
      <c r="I8945" t="s">
        <v>18999</v>
      </c>
      <c r="J8945" t="s">
        <v>23</v>
      </c>
      <c r="K8945">
        <v>20779</v>
      </c>
      <c r="L8945">
        <v>913953.94</v>
      </c>
      <c r="M8945">
        <v>43.98</v>
      </c>
      <c r="N8945" t="s">
        <v>9337</v>
      </c>
      <c r="O8945" t="s">
        <v>9440</v>
      </c>
      <c r="P8945">
        <v>0.12068470364021268</v>
      </c>
      <c r="Q8945">
        <v>0</v>
      </c>
      <c r="R8945">
        <v>1</v>
      </c>
    </row>
    <row r="8946" spans="1:18" x14ac:dyDescent="0.25">
      <c r="A8946" t="s">
        <v>1300</v>
      </c>
      <c r="B8946">
        <v>2017</v>
      </c>
      <c r="C8946">
        <v>1</v>
      </c>
      <c r="D8946">
        <v>13</v>
      </c>
      <c r="E8946" t="s">
        <v>31</v>
      </c>
      <c r="F8946" s="1" t="s">
        <v>3205</v>
      </c>
      <c r="G8946" s="1" t="s">
        <v>3384</v>
      </c>
      <c r="H8946" s="1" t="s">
        <v>3206</v>
      </c>
      <c r="I8946" t="s">
        <v>17080</v>
      </c>
      <c r="J8946" t="s">
        <v>23</v>
      </c>
      <c r="K8946">
        <v>4780</v>
      </c>
      <c r="L8946">
        <v>211754</v>
      </c>
      <c r="M8946">
        <v>44.3</v>
      </c>
      <c r="N8946" t="s">
        <v>2239</v>
      </c>
      <c r="O8946" t="s">
        <v>9550</v>
      </c>
      <c r="P8946">
        <v>0</v>
      </c>
      <c r="Q8946">
        <v>0</v>
      </c>
      <c r="R8946">
        <v>1</v>
      </c>
    </row>
    <row r="8947" spans="1:18" x14ac:dyDescent="0.25">
      <c r="A8947" t="s">
        <v>1300</v>
      </c>
      <c r="B8947">
        <v>2017</v>
      </c>
      <c r="C8947">
        <v>1</v>
      </c>
      <c r="D8947">
        <v>13</v>
      </c>
      <c r="E8947" t="s">
        <v>31</v>
      </c>
      <c r="F8947" s="1" t="s">
        <v>3205</v>
      </c>
      <c r="G8947" s="1" t="s">
        <v>3384</v>
      </c>
      <c r="H8947" s="1" t="s">
        <v>3206</v>
      </c>
      <c r="I8947" t="s">
        <v>17119</v>
      </c>
      <c r="J8947" t="s">
        <v>23</v>
      </c>
      <c r="K8947">
        <v>4640</v>
      </c>
      <c r="L8947">
        <v>207408</v>
      </c>
      <c r="M8947">
        <v>44.7</v>
      </c>
      <c r="N8947" t="s">
        <v>168</v>
      </c>
      <c r="O8947" t="s">
        <v>9481</v>
      </c>
      <c r="P8947">
        <v>2.7900708435018715E-2</v>
      </c>
      <c r="Q8947">
        <v>0</v>
      </c>
      <c r="R8947">
        <v>1</v>
      </c>
    </row>
    <row r="8948" spans="1:18" x14ac:dyDescent="0.25">
      <c r="A8948" t="s">
        <v>1300</v>
      </c>
      <c r="B8948">
        <v>2017</v>
      </c>
      <c r="C8948">
        <v>1</v>
      </c>
      <c r="D8948">
        <v>13</v>
      </c>
      <c r="E8948" t="s">
        <v>31</v>
      </c>
      <c r="F8948" s="1" t="s">
        <v>3205</v>
      </c>
      <c r="G8948" s="1" t="s">
        <v>3384</v>
      </c>
      <c r="H8948" s="1" t="s">
        <v>7263</v>
      </c>
      <c r="I8948" t="s">
        <v>17142</v>
      </c>
      <c r="J8948" t="s">
        <v>23</v>
      </c>
      <c r="K8948">
        <v>897.24</v>
      </c>
      <c r="L8948">
        <v>126959.46</v>
      </c>
      <c r="M8948">
        <v>141.5</v>
      </c>
      <c r="N8948" t="s">
        <v>9148</v>
      </c>
      <c r="O8948" t="s">
        <v>9586</v>
      </c>
      <c r="P8948">
        <v>0</v>
      </c>
      <c r="Q8948">
        <v>0</v>
      </c>
      <c r="R8948">
        <v>1</v>
      </c>
    </row>
    <row r="8949" spans="1:18" x14ac:dyDescent="0.25">
      <c r="A8949" t="s">
        <v>15478</v>
      </c>
      <c r="B8949">
        <v>2019</v>
      </c>
      <c r="C8949">
        <v>8</v>
      </c>
      <c r="D8949">
        <v>28</v>
      </c>
      <c r="E8949" t="s">
        <v>226</v>
      </c>
      <c r="F8949" s="1" t="s">
        <v>3205</v>
      </c>
      <c r="G8949" s="1" t="s">
        <v>3863</v>
      </c>
      <c r="H8949" s="1" t="s">
        <v>3206</v>
      </c>
      <c r="I8949" t="s">
        <v>19204</v>
      </c>
      <c r="J8949" t="s">
        <v>23</v>
      </c>
      <c r="K8949">
        <v>4000</v>
      </c>
      <c r="L8949">
        <v>187600</v>
      </c>
      <c r="M8949">
        <v>46.9</v>
      </c>
      <c r="N8949" t="s">
        <v>9340</v>
      </c>
      <c r="O8949" t="s">
        <v>9482</v>
      </c>
      <c r="P8949">
        <v>8.0867377033553248E-2</v>
      </c>
      <c r="Q8949">
        <v>0</v>
      </c>
      <c r="R8949">
        <v>3</v>
      </c>
    </row>
    <row r="8950" spans="1:18" x14ac:dyDescent="0.25">
      <c r="A8950" t="s">
        <v>15478</v>
      </c>
      <c r="B8950">
        <v>2019</v>
      </c>
      <c r="C8950">
        <v>8</v>
      </c>
      <c r="D8950">
        <v>28</v>
      </c>
      <c r="E8950" t="s">
        <v>226</v>
      </c>
      <c r="F8950" s="1" t="s">
        <v>3205</v>
      </c>
      <c r="G8950" s="1" t="s">
        <v>3863</v>
      </c>
      <c r="H8950" s="1" t="s">
        <v>3206</v>
      </c>
      <c r="I8950" t="s">
        <v>19221</v>
      </c>
      <c r="J8950" t="s">
        <v>23</v>
      </c>
      <c r="K8950">
        <v>10040</v>
      </c>
      <c r="L8950">
        <v>470876</v>
      </c>
      <c r="M8950">
        <v>46.9</v>
      </c>
      <c r="N8950" t="s">
        <v>9347</v>
      </c>
      <c r="O8950" t="s">
        <v>9542</v>
      </c>
      <c r="P8950">
        <v>8.0289698840596724E-2</v>
      </c>
      <c r="Q8950">
        <v>0</v>
      </c>
      <c r="R8950">
        <v>3</v>
      </c>
    </row>
    <row r="8951" spans="1:18" x14ac:dyDescent="0.25">
      <c r="A8951" t="s">
        <v>15478</v>
      </c>
      <c r="B8951">
        <v>2019</v>
      </c>
      <c r="C8951">
        <v>8</v>
      </c>
      <c r="D8951">
        <v>28</v>
      </c>
      <c r="E8951" t="s">
        <v>226</v>
      </c>
      <c r="F8951" s="1" t="s">
        <v>3205</v>
      </c>
      <c r="G8951" s="1" t="s">
        <v>3863</v>
      </c>
      <c r="H8951" s="1" t="s">
        <v>3206</v>
      </c>
      <c r="I8951" t="s">
        <v>19262</v>
      </c>
      <c r="J8951" t="s">
        <v>23</v>
      </c>
      <c r="K8951">
        <v>5930</v>
      </c>
      <c r="L8951">
        <v>278117</v>
      </c>
      <c r="M8951">
        <v>46.9</v>
      </c>
      <c r="N8951" t="s">
        <v>9304</v>
      </c>
      <c r="O8951" t="s">
        <v>9502</v>
      </c>
      <c r="P8951">
        <v>0</v>
      </c>
      <c r="Q8951">
        <v>0</v>
      </c>
      <c r="R8951">
        <v>3</v>
      </c>
    </row>
    <row r="8952" spans="1:18" x14ac:dyDescent="0.25">
      <c r="A8952" t="s">
        <v>16328</v>
      </c>
      <c r="B8952">
        <v>2019</v>
      </c>
      <c r="C8952">
        <v>11</v>
      </c>
      <c r="D8952">
        <v>29</v>
      </c>
      <c r="E8952" t="s">
        <v>174</v>
      </c>
      <c r="F8952" s="1" t="s">
        <v>3205</v>
      </c>
      <c r="G8952" s="1" t="s">
        <v>3384</v>
      </c>
      <c r="H8952" s="1" t="s">
        <v>3206</v>
      </c>
      <c r="I8952" t="s">
        <v>17213</v>
      </c>
      <c r="J8952" t="s">
        <v>23</v>
      </c>
      <c r="K8952">
        <v>15205</v>
      </c>
      <c r="L8952">
        <v>652294.5</v>
      </c>
      <c r="M8952">
        <v>42.9</v>
      </c>
      <c r="N8952" t="s">
        <v>163</v>
      </c>
      <c r="O8952" t="s">
        <v>9505</v>
      </c>
      <c r="P8952">
        <v>3.8218627714528705E-2</v>
      </c>
      <c r="Q8952">
        <v>0</v>
      </c>
      <c r="R8952">
        <v>4</v>
      </c>
    </row>
    <row r="8953" spans="1:18" x14ac:dyDescent="0.25">
      <c r="A8953" t="s">
        <v>16328</v>
      </c>
      <c r="B8953">
        <v>2019</v>
      </c>
      <c r="C8953">
        <v>11</v>
      </c>
      <c r="D8953">
        <v>29</v>
      </c>
      <c r="E8953" t="s">
        <v>174</v>
      </c>
      <c r="F8953" s="1" t="s">
        <v>3205</v>
      </c>
      <c r="G8953" s="1" t="s">
        <v>3384</v>
      </c>
      <c r="H8953" s="1" t="s">
        <v>3206</v>
      </c>
      <c r="I8953" t="s">
        <v>17214</v>
      </c>
      <c r="J8953" t="s">
        <v>23</v>
      </c>
      <c r="K8953">
        <v>1425</v>
      </c>
      <c r="L8953">
        <v>61132.5</v>
      </c>
      <c r="M8953">
        <v>42.9</v>
      </c>
      <c r="N8953" t="s">
        <v>645</v>
      </c>
      <c r="O8953" t="s">
        <v>9450</v>
      </c>
      <c r="P8953">
        <v>9.1123449223886266E-2</v>
      </c>
      <c r="Q8953">
        <v>0</v>
      </c>
      <c r="R8953">
        <v>4</v>
      </c>
    </row>
    <row r="8954" spans="1:18" x14ac:dyDescent="0.25">
      <c r="A8954" t="s">
        <v>16328</v>
      </c>
      <c r="B8954">
        <v>2019</v>
      </c>
      <c r="C8954">
        <v>11</v>
      </c>
      <c r="D8954">
        <v>29</v>
      </c>
      <c r="E8954" t="s">
        <v>174</v>
      </c>
      <c r="F8954" s="1" t="s">
        <v>3205</v>
      </c>
      <c r="G8954" s="1" t="s">
        <v>3384</v>
      </c>
      <c r="H8954" s="1" t="s">
        <v>3204</v>
      </c>
      <c r="I8954" t="s">
        <v>17042</v>
      </c>
      <c r="J8954" t="s">
        <v>23</v>
      </c>
      <c r="K8954">
        <v>830</v>
      </c>
      <c r="L8954">
        <v>34113</v>
      </c>
      <c r="M8954">
        <v>41.1</v>
      </c>
      <c r="N8954" t="s">
        <v>166</v>
      </c>
      <c r="O8954" t="s">
        <v>9750</v>
      </c>
      <c r="P8954">
        <v>0</v>
      </c>
      <c r="Q8954">
        <v>0</v>
      </c>
      <c r="R8954">
        <v>4</v>
      </c>
    </row>
    <row r="8955" spans="1:18" x14ac:dyDescent="0.25">
      <c r="A8955" t="s">
        <v>16704</v>
      </c>
      <c r="B8955">
        <v>2019</v>
      </c>
      <c r="C8955">
        <v>12</v>
      </c>
      <c r="D8955">
        <v>27</v>
      </c>
      <c r="E8955" t="s">
        <v>15699</v>
      </c>
      <c r="F8955" s="1" t="s">
        <v>3205</v>
      </c>
      <c r="G8955" s="1" t="s">
        <v>3863</v>
      </c>
      <c r="H8955" s="1" t="s">
        <v>3206</v>
      </c>
      <c r="I8955" t="s">
        <v>19302</v>
      </c>
      <c r="J8955" t="s">
        <v>23</v>
      </c>
      <c r="K8955">
        <v>3982</v>
      </c>
      <c r="L8955">
        <v>185162.96</v>
      </c>
      <c r="M8955">
        <v>46.5</v>
      </c>
      <c r="N8955" t="s">
        <v>9334</v>
      </c>
      <c r="O8955" t="s">
        <v>9514</v>
      </c>
      <c r="P8955">
        <v>0</v>
      </c>
      <c r="Q8955">
        <v>0</v>
      </c>
      <c r="R8955">
        <v>4</v>
      </c>
    </row>
    <row r="8956" spans="1:18" x14ac:dyDescent="0.25">
      <c r="A8956" t="s">
        <v>469</v>
      </c>
      <c r="B8956">
        <v>2016</v>
      </c>
      <c r="C8956">
        <v>2</v>
      </c>
      <c r="D8956">
        <v>2</v>
      </c>
      <c r="E8956" t="s">
        <v>226</v>
      </c>
      <c r="F8956" s="1" t="s">
        <v>3205</v>
      </c>
      <c r="G8956" s="1" t="s">
        <v>3863</v>
      </c>
      <c r="H8956" s="1" t="s">
        <v>3206</v>
      </c>
      <c r="I8956" t="s">
        <v>19006</v>
      </c>
      <c r="J8956" t="s">
        <v>23</v>
      </c>
      <c r="K8956">
        <v>67830</v>
      </c>
      <c r="L8956">
        <v>2082381.07</v>
      </c>
      <c r="M8956">
        <v>30.7</v>
      </c>
      <c r="N8956" t="s">
        <v>9307</v>
      </c>
      <c r="O8956" t="s">
        <v>9445</v>
      </c>
      <c r="P8956">
        <v>3.6019547837424074E-2</v>
      </c>
      <c r="Q8956">
        <v>0</v>
      </c>
      <c r="R8956">
        <v>1</v>
      </c>
    </row>
    <row r="8957" spans="1:18" x14ac:dyDescent="0.25">
      <c r="A8957" t="s">
        <v>8400</v>
      </c>
      <c r="B8957">
        <v>2018</v>
      </c>
      <c r="C8957">
        <v>3</v>
      </c>
      <c r="D8957">
        <v>13</v>
      </c>
      <c r="E8957" t="s">
        <v>7357</v>
      </c>
      <c r="F8957" s="1" t="s">
        <v>5207</v>
      </c>
      <c r="G8957" s="1" t="s">
        <v>20573</v>
      </c>
      <c r="H8957" s="1" t="s">
        <v>7263</v>
      </c>
      <c r="I8957" t="s">
        <v>20690</v>
      </c>
      <c r="J8957" t="s">
        <v>23</v>
      </c>
      <c r="K8957">
        <v>1300</v>
      </c>
      <c r="L8957">
        <v>133419</v>
      </c>
      <c r="M8957">
        <v>102.63</v>
      </c>
      <c r="N8957" t="s">
        <v>9014</v>
      </c>
      <c r="O8957" t="s">
        <v>9455</v>
      </c>
      <c r="P8957">
        <v>0</v>
      </c>
      <c r="Q8957">
        <v>7.1029776426183869E-2</v>
      </c>
      <c r="R8957">
        <v>1</v>
      </c>
    </row>
    <row r="8958" spans="1:18" x14ac:dyDescent="0.25">
      <c r="A8958" t="s">
        <v>8400</v>
      </c>
      <c r="B8958">
        <v>2018</v>
      </c>
      <c r="C8958">
        <v>3</v>
      </c>
      <c r="D8958">
        <v>13</v>
      </c>
      <c r="E8958" t="s">
        <v>7357</v>
      </c>
      <c r="F8958" s="1" t="s">
        <v>5207</v>
      </c>
      <c r="G8958" s="1" t="s">
        <v>20573</v>
      </c>
      <c r="H8958" s="1" t="s">
        <v>7263</v>
      </c>
      <c r="I8958" t="s">
        <v>20770</v>
      </c>
      <c r="J8958" t="s">
        <v>23</v>
      </c>
      <c r="K8958">
        <v>780</v>
      </c>
      <c r="L8958">
        <v>86580</v>
      </c>
      <c r="M8958">
        <v>111</v>
      </c>
      <c r="N8958" t="s">
        <v>9044</v>
      </c>
      <c r="O8958" t="s">
        <v>9470</v>
      </c>
      <c r="P8958">
        <v>0</v>
      </c>
      <c r="Q8958">
        <v>3.0368637538317353E-2</v>
      </c>
      <c r="R8958">
        <v>1</v>
      </c>
    </row>
    <row r="8959" spans="1:18" x14ac:dyDescent="0.25">
      <c r="A8959" t="s">
        <v>8400</v>
      </c>
      <c r="B8959">
        <v>2018</v>
      </c>
      <c r="C8959">
        <v>3</v>
      </c>
      <c r="D8959">
        <v>13</v>
      </c>
      <c r="E8959" t="s">
        <v>7357</v>
      </c>
      <c r="F8959" s="1" t="s">
        <v>5207</v>
      </c>
      <c r="G8959" s="1" t="s">
        <v>20931</v>
      </c>
      <c r="H8959" s="1" t="s">
        <v>7263</v>
      </c>
      <c r="I8959" t="s">
        <v>20959</v>
      </c>
      <c r="J8959" t="s">
        <v>23</v>
      </c>
      <c r="K8959">
        <v>760</v>
      </c>
      <c r="L8959">
        <v>129200</v>
      </c>
      <c r="M8959">
        <v>170</v>
      </c>
      <c r="N8959" t="s">
        <v>9106</v>
      </c>
      <c r="O8959" t="s">
        <v>9459</v>
      </c>
      <c r="P8959">
        <v>0</v>
      </c>
      <c r="Q8959">
        <v>5.3850305373165194E-2</v>
      </c>
      <c r="R8959">
        <v>1</v>
      </c>
    </row>
    <row r="8960" spans="1:18" x14ac:dyDescent="0.25">
      <c r="A8960" t="s">
        <v>10263</v>
      </c>
      <c r="B8960">
        <v>2019</v>
      </c>
      <c r="C8960">
        <v>2</v>
      </c>
      <c r="D8960">
        <v>11</v>
      </c>
      <c r="E8960" t="s">
        <v>1620</v>
      </c>
      <c r="F8960" s="1" t="s">
        <v>3205</v>
      </c>
      <c r="G8960" s="1" t="s">
        <v>3384</v>
      </c>
      <c r="H8960" s="1" t="s">
        <v>3206</v>
      </c>
      <c r="I8960" t="s">
        <v>17202</v>
      </c>
      <c r="J8960" t="s">
        <v>23</v>
      </c>
      <c r="K8960">
        <v>19992</v>
      </c>
      <c r="L8960">
        <v>899640</v>
      </c>
      <c r="M8960">
        <v>45</v>
      </c>
      <c r="N8960" t="s">
        <v>645</v>
      </c>
      <c r="O8960" t="s">
        <v>9450</v>
      </c>
      <c r="P8960">
        <v>9.1123449223886266E-2</v>
      </c>
      <c r="Q8960">
        <v>0</v>
      </c>
      <c r="R8960">
        <v>1</v>
      </c>
    </row>
    <row r="8961" spans="1:18" x14ac:dyDescent="0.25">
      <c r="A8961" t="s">
        <v>8333</v>
      </c>
      <c r="B8961">
        <v>2018</v>
      </c>
      <c r="C8961">
        <v>1</v>
      </c>
      <c r="D8961">
        <v>29</v>
      </c>
      <c r="E8961" t="s">
        <v>8334</v>
      </c>
      <c r="F8961" s="1" t="s">
        <v>5207</v>
      </c>
      <c r="G8961" s="1" t="s">
        <v>20573</v>
      </c>
      <c r="H8961" s="1" t="s">
        <v>7263</v>
      </c>
      <c r="I8961" t="s">
        <v>6279</v>
      </c>
      <c r="J8961" t="s">
        <v>38</v>
      </c>
      <c r="K8961">
        <v>192</v>
      </c>
      <c r="L8961">
        <v>60107.040000000001</v>
      </c>
      <c r="M8961">
        <v>313.06</v>
      </c>
      <c r="N8961" t="s">
        <v>9085</v>
      </c>
      <c r="O8961" t="s">
        <v>10079</v>
      </c>
      <c r="P8961">
        <v>0</v>
      </c>
      <c r="Q8961">
        <v>0</v>
      </c>
      <c r="R8961">
        <v>1</v>
      </c>
    </row>
    <row r="8962" spans="1:18" x14ac:dyDescent="0.25">
      <c r="A8962" t="s">
        <v>3076</v>
      </c>
      <c r="B8962">
        <v>2018</v>
      </c>
      <c r="C8962">
        <v>12</v>
      </c>
      <c r="D8962">
        <v>2</v>
      </c>
      <c r="E8962" t="s">
        <v>2641</v>
      </c>
      <c r="F8962" s="1" t="s">
        <v>3205</v>
      </c>
      <c r="G8962" s="1" t="s">
        <v>3863</v>
      </c>
      <c r="H8962" s="1" t="s">
        <v>3206</v>
      </c>
      <c r="I8962" t="s">
        <v>19003</v>
      </c>
      <c r="J8962" t="s">
        <v>23</v>
      </c>
      <c r="K8962">
        <v>19650</v>
      </c>
      <c r="L8962">
        <v>938778.75</v>
      </c>
      <c r="M8962">
        <v>47.78</v>
      </c>
      <c r="N8962" t="s">
        <v>9344</v>
      </c>
      <c r="O8962" t="s">
        <v>9496</v>
      </c>
      <c r="P8962">
        <v>3.9816758144422926E-2</v>
      </c>
      <c r="Q8962">
        <v>0</v>
      </c>
      <c r="R8962">
        <v>4</v>
      </c>
    </row>
    <row r="8963" spans="1:18" x14ac:dyDescent="0.25">
      <c r="A8963" t="s">
        <v>3076</v>
      </c>
      <c r="B8963">
        <v>2018</v>
      </c>
      <c r="C8963">
        <v>12</v>
      </c>
      <c r="D8963">
        <v>2</v>
      </c>
      <c r="E8963" t="s">
        <v>2641</v>
      </c>
      <c r="F8963" s="1" t="s">
        <v>3205</v>
      </c>
      <c r="G8963" s="1" t="s">
        <v>3227</v>
      </c>
      <c r="H8963" s="1" t="s">
        <v>3206</v>
      </c>
      <c r="I8963" t="s">
        <v>19690</v>
      </c>
      <c r="J8963" t="s">
        <v>23</v>
      </c>
      <c r="K8963">
        <v>510</v>
      </c>
      <c r="L8963">
        <v>28622.48</v>
      </c>
      <c r="M8963">
        <v>56.12</v>
      </c>
      <c r="N8963" t="s">
        <v>22079</v>
      </c>
      <c r="O8963" t="s">
        <v>23271</v>
      </c>
      <c r="P8963">
        <v>0</v>
      </c>
      <c r="Q8963">
        <v>0</v>
      </c>
      <c r="R8963">
        <v>4</v>
      </c>
    </row>
    <row r="8964" spans="1:18" x14ac:dyDescent="0.25">
      <c r="A8964" t="s">
        <v>680</v>
      </c>
      <c r="B8964">
        <v>2016</v>
      </c>
      <c r="C8964">
        <v>3</v>
      </c>
      <c r="D8964">
        <v>14</v>
      </c>
      <c r="E8964" t="s">
        <v>31</v>
      </c>
      <c r="F8964" s="1" t="s">
        <v>3205</v>
      </c>
      <c r="G8964" s="1" t="s">
        <v>3863</v>
      </c>
      <c r="H8964" s="1" t="s">
        <v>3204</v>
      </c>
      <c r="I8964" t="s">
        <v>18973</v>
      </c>
      <c r="J8964" t="s">
        <v>23</v>
      </c>
      <c r="K8964">
        <v>1000</v>
      </c>
      <c r="L8964">
        <v>29057.64</v>
      </c>
      <c r="M8964">
        <v>29.06</v>
      </c>
      <c r="N8964" t="s">
        <v>9329</v>
      </c>
      <c r="O8964" t="s">
        <v>9628</v>
      </c>
      <c r="P8964">
        <v>0</v>
      </c>
      <c r="Q8964">
        <v>0</v>
      </c>
      <c r="R8964">
        <v>1</v>
      </c>
    </row>
    <row r="8965" spans="1:18" x14ac:dyDescent="0.25">
      <c r="A8965" t="s">
        <v>7788</v>
      </c>
      <c r="B8965">
        <v>2016</v>
      </c>
      <c r="C8965">
        <v>11</v>
      </c>
      <c r="D8965">
        <v>17</v>
      </c>
      <c r="E8965" t="s">
        <v>7532</v>
      </c>
      <c r="F8965" s="1" t="s">
        <v>5207</v>
      </c>
      <c r="G8965" s="1" t="s">
        <v>21109</v>
      </c>
      <c r="H8965" s="1" t="s">
        <v>7263</v>
      </c>
      <c r="I8965" t="s">
        <v>5211</v>
      </c>
      <c r="J8965" t="s">
        <v>38</v>
      </c>
      <c r="K8965">
        <v>50</v>
      </c>
      <c r="L8965">
        <v>367.5</v>
      </c>
      <c r="M8965">
        <v>7.35</v>
      </c>
      <c r="N8965" t="s">
        <v>5211</v>
      </c>
      <c r="O8965" t="s">
        <v>9994</v>
      </c>
      <c r="P8965">
        <v>0</v>
      </c>
      <c r="Q8965">
        <v>0</v>
      </c>
      <c r="R8965">
        <v>4</v>
      </c>
    </row>
    <row r="8966" spans="1:18" x14ac:dyDescent="0.25">
      <c r="A8966" t="s">
        <v>7856</v>
      </c>
      <c r="B8966">
        <v>2017</v>
      </c>
      <c r="C8966">
        <v>1</v>
      </c>
      <c r="D8966">
        <v>16</v>
      </c>
      <c r="E8966" t="s">
        <v>7337</v>
      </c>
      <c r="F8966" s="1" t="s">
        <v>5207</v>
      </c>
      <c r="G8966" s="1" t="s">
        <v>21008</v>
      </c>
      <c r="H8966" s="1" t="s">
        <v>7263</v>
      </c>
      <c r="I8966" t="s">
        <v>7093</v>
      </c>
      <c r="J8966" t="s">
        <v>23</v>
      </c>
      <c r="K8966">
        <v>100</v>
      </c>
      <c r="L8966">
        <v>18172</v>
      </c>
      <c r="M8966">
        <v>181.72</v>
      </c>
      <c r="N8966" t="s">
        <v>8921</v>
      </c>
      <c r="O8966" t="s">
        <v>10000</v>
      </c>
      <c r="P8966">
        <v>0</v>
      </c>
      <c r="Q8966">
        <v>0</v>
      </c>
      <c r="R8966">
        <v>1</v>
      </c>
    </row>
    <row r="8967" spans="1:18" x14ac:dyDescent="0.25">
      <c r="A8967" t="s">
        <v>16706</v>
      </c>
      <c r="B8967">
        <v>2019</v>
      </c>
      <c r="C8967">
        <v>12</v>
      </c>
      <c r="D8967">
        <v>27</v>
      </c>
      <c r="E8967" t="s">
        <v>2307</v>
      </c>
      <c r="F8967" s="1" t="s">
        <v>3205</v>
      </c>
      <c r="G8967" s="1" t="s">
        <v>3203</v>
      </c>
      <c r="H8967" s="1" t="s">
        <v>3206</v>
      </c>
      <c r="I8967" t="s">
        <v>17812</v>
      </c>
      <c r="J8967" t="s">
        <v>23</v>
      </c>
      <c r="K8967">
        <v>2001</v>
      </c>
      <c r="L8967">
        <v>83441.7</v>
      </c>
      <c r="M8967">
        <v>41.7</v>
      </c>
      <c r="N8967" t="s">
        <v>35</v>
      </c>
      <c r="O8967" t="s">
        <v>9486</v>
      </c>
      <c r="P8967">
        <v>0</v>
      </c>
      <c r="Q8967">
        <v>0</v>
      </c>
      <c r="R8967">
        <v>4</v>
      </c>
    </row>
    <row r="8968" spans="1:18" x14ac:dyDescent="0.25">
      <c r="A8968" t="s">
        <v>16706</v>
      </c>
      <c r="B8968">
        <v>2019</v>
      </c>
      <c r="C8968">
        <v>12</v>
      </c>
      <c r="D8968">
        <v>27</v>
      </c>
      <c r="E8968" t="s">
        <v>2307</v>
      </c>
      <c r="F8968" s="1" t="s">
        <v>3205</v>
      </c>
      <c r="G8968" s="1" t="s">
        <v>3203</v>
      </c>
      <c r="H8968" s="1" t="s">
        <v>3206</v>
      </c>
      <c r="I8968" t="s">
        <v>20013</v>
      </c>
      <c r="J8968" t="s">
        <v>23</v>
      </c>
      <c r="K8968">
        <v>203</v>
      </c>
      <c r="L8968">
        <v>8668.1</v>
      </c>
      <c r="M8968">
        <v>42.7</v>
      </c>
      <c r="N8968" t="s">
        <v>194</v>
      </c>
      <c r="O8968" t="s">
        <v>23204</v>
      </c>
      <c r="P8968">
        <v>0</v>
      </c>
      <c r="Q8968">
        <v>0</v>
      </c>
      <c r="R8968">
        <v>4</v>
      </c>
    </row>
    <row r="8969" spans="1:18" x14ac:dyDescent="0.25">
      <c r="A8969" t="s">
        <v>8759</v>
      </c>
      <c r="B8969">
        <v>2018</v>
      </c>
      <c r="C8969">
        <v>10</v>
      </c>
      <c r="D8969">
        <v>26</v>
      </c>
      <c r="E8969" t="s">
        <v>8164</v>
      </c>
      <c r="F8969" s="1" t="s">
        <v>5207</v>
      </c>
      <c r="G8969" s="1" t="s">
        <v>20573</v>
      </c>
      <c r="H8969" s="1" t="s">
        <v>7263</v>
      </c>
      <c r="I8969" t="s">
        <v>20700</v>
      </c>
      <c r="J8969" t="s">
        <v>23</v>
      </c>
      <c r="K8969">
        <v>925</v>
      </c>
      <c r="L8969">
        <v>170274</v>
      </c>
      <c r="M8969">
        <v>184.08</v>
      </c>
      <c r="N8969" t="s">
        <v>7263</v>
      </c>
      <c r="O8969" t="s">
        <v>23274</v>
      </c>
      <c r="P8969">
        <v>0</v>
      </c>
      <c r="Q8969">
        <v>0</v>
      </c>
      <c r="R8969">
        <v>4</v>
      </c>
    </row>
    <row r="8970" spans="1:18" x14ac:dyDescent="0.25">
      <c r="A8970" t="s">
        <v>15945</v>
      </c>
      <c r="B8970">
        <v>2019</v>
      </c>
      <c r="C8970">
        <v>10</v>
      </c>
      <c r="D8970">
        <v>10</v>
      </c>
      <c r="E8970" t="s">
        <v>7323</v>
      </c>
      <c r="F8970" s="1" t="s">
        <v>5207</v>
      </c>
      <c r="G8970" s="1" t="s">
        <v>21008</v>
      </c>
      <c r="H8970" s="1" t="s">
        <v>3201</v>
      </c>
      <c r="I8970" t="s">
        <v>21027</v>
      </c>
      <c r="J8970" t="s">
        <v>23</v>
      </c>
      <c r="K8970">
        <v>122</v>
      </c>
      <c r="L8970">
        <v>16777.439999999999</v>
      </c>
      <c r="M8970">
        <v>137.52000000000001</v>
      </c>
      <c r="N8970" t="s">
        <v>7263</v>
      </c>
      <c r="O8970" t="s">
        <v>23191</v>
      </c>
      <c r="P8970">
        <v>0</v>
      </c>
      <c r="Q8970">
        <v>0</v>
      </c>
      <c r="R8970">
        <v>4</v>
      </c>
    </row>
    <row r="8971" spans="1:18" x14ac:dyDescent="0.25">
      <c r="A8971" t="s">
        <v>1026</v>
      </c>
      <c r="B8971">
        <v>2016</v>
      </c>
      <c r="C8971">
        <v>8</v>
      </c>
      <c r="D8971">
        <v>25</v>
      </c>
      <c r="E8971" t="s">
        <v>226</v>
      </c>
      <c r="F8971" s="1" t="s">
        <v>3205</v>
      </c>
      <c r="G8971" s="1" t="s">
        <v>3384</v>
      </c>
      <c r="H8971" s="1" t="s">
        <v>3206</v>
      </c>
      <c r="I8971" t="s">
        <v>17081</v>
      </c>
      <c r="J8971" t="s">
        <v>23</v>
      </c>
      <c r="K8971">
        <v>19185</v>
      </c>
      <c r="L8971">
        <v>752052</v>
      </c>
      <c r="M8971">
        <v>39.200000000000003</v>
      </c>
      <c r="N8971" t="s">
        <v>160</v>
      </c>
      <c r="O8971" t="s">
        <v>9452</v>
      </c>
      <c r="P8971">
        <v>0.10110188471641929</v>
      </c>
      <c r="Q8971">
        <v>0</v>
      </c>
      <c r="R8971">
        <v>3</v>
      </c>
    </row>
    <row r="8972" spans="1:18" x14ac:dyDescent="0.25">
      <c r="A8972" t="s">
        <v>1112</v>
      </c>
      <c r="B8972">
        <v>2016</v>
      </c>
      <c r="C8972">
        <v>10</v>
      </c>
      <c r="D8972">
        <v>3</v>
      </c>
      <c r="E8972" t="s">
        <v>226</v>
      </c>
      <c r="F8972" s="1" t="s">
        <v>3205</v>
      </c>
      <c r="G8972" s="1" t="s">
        <v>3384</v>
      </c>
      <c r="H8972" s="1" t="s">
        <v>3206</v>
      </c>
      <c r="I8972" t="s">
        <v>17081</v>
      </c>
      <c r="J8972" t="s">
        <v>23</v>
      </c>
      <c r="K8972">
        <v>20010</v>
      </c>
      <c r="L8972">
        <v>784392</v>
      </c>
      <c r="M8972">
        <v>39.200000000000003</v>
      </c>
      <c r="N8972" t="s">
        <v>160</v>
      </c>
      <c r="O8972" t="s">
        <v>9452</v>
      </c>
      <c r="P8972">
        <v>0.10110188471641929</v>
      </c>
      <c r="Q8972">
        <v>0</v>
      </c>
      <c r="R8972">
        <v>4</v>
      </c>
    </row>
    <row r="8973" spans="1:18" x14ac:dyDescent="0.25">
      <c r="A8973" t="s">
        <v>14854</v>
      </c>
      <c r="B8973">
        <v>2019</v>
      </c>
      <c r="C8973">
        <v>6</v>
      </c>
      <c r="D8973">
        <v>20</v>
      </c>
      <c r="E8973" t="s">
        <v>1620</v>
      </c>
      <c r="F8973" s="1" t="s">
        <v>3205</v>
      </c>
      <c r="G8973" s="1" t="s">
        <v>3863</v>
      </c>
      <c r="H8973" s="1" t="s">
        <v>3206</v>
      </c>
      <c r="I8973" t="s">
        <v>19204</v>
      </c>
      <c r="J8973" t="s">
        <v>23</v>
      </c>
      <c r="K8973">
        <v>5980</v>
      </c>
      <c r="L8973">
        <v>304980</v>
      </c>
      <c r="M8973">
        <v>51</v>
      </c>
      <c r="N8973" t="s">
        <v>9340</v>
      </c>
      <c r="O8973" t="s">
        <v>9482</v>
      </c>
      <c r="P8973">
        <v>8.0867377033553248E-2</v>
      </c>
      <c r="Q8973">
        <v>0</v>
      </c>
      <c r="R8973">
        <v>2</v>
      </c>
    </row>
    <row r="8974" spans="1:18" x14ac:dyDescent="0.25">
      <c r="A8974" t="s">
        <v>14854</v>
      </c>
      <c r="B8974">
        <v>2019</v>
      </c>
      <c r="C8974">
        <v>6</v>
      </c>
      <c r="D8974">
        <v>20</v>
      </c>
      <c r="E8974" t="s">
        <v>1620</v>
      </c>
      <c r="F8974" s="1" t="s">
        <v>3205</v>
      </c>
      <c r="G8974" s="1" t="s">
        <v>3384</v>
      </c>
      <c r="H8974" s="1" t="s">
        <v>3206</v>
      </c>
      <c r="I8974" t="s">
        <v>17215</v>
      </c>
      <c r="J8974" t="s">
        <v>23</v>
      </c>
      <c r="K8974">
        <v>14015</v>
      </c>
      <c r="L8974">
        <v>693742.5</v>
      </c>
      <c r="M8974">
        <v>49.5</v>
      </c>
      <c r="N8974" t="s">
        <v>170</v>
      </c>
      <c r="O8974" t="s">
        <v>9516</v>
      </c>
      <c r="P8974">
        <v>3.660242098978287E-2</v>
      </c>
      <c r="Q8974">
        <v>0</v>
      </c>
      <c r="R8974">
        <v>2</v>
      </c>
    </row>
    <row r="8975" spans="1:18" x14ac:dyDescent="0.25">
      <c r="A8975" t="s">
        <v>16091</v>
      </c>
      <c r="B8975">
        <v>2019</v>
      </c>
      <c r="C8975">
        <v>10</v>
      </c>
      <c r="D8975">
        <v>28</v>
      </c>
      <c r="E8975" t="s">
        <v>1620</v>
      </c>
      <c r="F8975" s="1" t="s">
        <v>3205</v>
      </c>
      <c r="G8975" s="1" t="s">
        <v>3863</v>
      </c>
      <c r="H8975" s="1" t="s">
        <v>3206</v>
      </c>
      <c r="I8975" t="s">
        <v>19252</v>
      </c>
      <c r="J8975" t="s">
        <v>23</v>
      </c>
      <c r="K8975">
        <v>18530</v>
      </c>
      <c r="L8975">
        <v>796790.02</v>
      </c>
      <c r="M8975">
        <v>43</v>
      </c>
      <c r="N8975" t="s">
        <v>9309</v>
      </c>
      <c r="O8975" t="s">
        <v>9451</v>
      </c>
      <c r="P8975">
        <v>6.5364123560168089E-2</v>
      </c>
      <c r="Q8975">
        <v>0</v>
      </c>
      <c r="R8975">
        <v>4</v>
      </c>
    </row>
    <row r="8976" spans="1:18" x14ac:dyDescent="0.25">
      <c r="A8976" t="s">
        <v>16091</v>
      </c>
      <c r="B8976">
        <v>2019</v>
      </c>
      <c r="C8976">
        <v>10</v>
      </c>
      <c r="D8976">
        <v>28</v>
      </c>
      <c r="E8976" t="s">
        <v>1620</v>
      </c>
      <c r="F8976" s="1" t="s">
        <v>3205</v>
      </c>
      <c r="G8976" s="1" t="s">
        <v>3384</v>
      </c>
      <c r="H8976" s="1" t="s">
        <v>3206</v>
      </c>
      <c r="I8976" t="s">
        <v>17299</v>
      </c>
      <c r="J8976" t="s">
        <v>23</v>
      </c>
      <c r="K8976">
        <v>1380</v>
      </c>
      <c r="L8976">
        <v>60720</v>
      </c>
      <c r="M8976">
        <v>44</v>
      </c>
      <c r="N8976" t="s">
        <v>160</v>
      </c>
      <c r="O8976" t="s">
        <v>9452</v>
      </c>
      <c r="P8976">
        <v>0.10110188471641929</v>
      </c>
      <c r="Q8976">
        <v>0</v>
      </c>
      <c r="R8976">
        <v>4</v>
      </c>
    </row>
    <row r="8977" spans="1:18" x14ac:dyDescent="0.25">
      <c r="A8977" t="s">
        <v>3181</v>
      </c>
      <c r="B8977">
        <v>2018</v>
      </c>
      <c r="C8977">
        <v>12</v>
      </c>
      <c r="D8977">
        <v>29</v>
      </c>
      <c r="E8977" t="s">
        <v>31</v>
      </c>
      <c r="F8977" s="1" t="s">
        <v>3205</v>
      </c>
      <c r="G8977" s="1" t="s">
        <v>3384</v>
      </c>
      <c r="H8977" s="1" t="s">
        <v>3204</v>
      </c>
      <c r="I8977" t="s">
        <v>17418</v>
      </c>
      <c r="J8977" t="s">
        <v>23</v>
      </c>
      <c r="K8977">
        <v>20145</v>
      </c>
      <c r="L8977">
        <v>888350</v>
      </c>
      <c r="M8977">
        <v>44.1</v>
      </c>
      <c r="N8977" t="s">
        <v>170</v>
      </c>
      <c r="O8977" t="s">
        <v>9576</v>
      </c>
      <c r="P8977">
        <v>0</v>
      </c>
      <c r="Q8977">
        <v>0</v>
      </c>
      <c r="R8977">
        <v>4</v>
      </c>
    </row>
    <row r="8978" spans="1:18" x14ac:dyDescent="0.25">
      <c r="A8978" t="s">
        <v>7670</v>
      </c>
      <c r="B8978">
        <v>2016</v>
      </c>
      <c r="C8978">
        <v>8</v>
      </c>
      <c r="D8978">
        <v>5</v>
      </c>
      <c r="E8978" t="s">
        <v>7471</v>
      </c>
      <c r="F8978" s="1" t="s">
        <v>5207</v>
      </c>
      <c r="G8978" s="1" t="s">
        <v>20573</v>
      </c>
      <c r="H8978" s="1" t="s">
        <v>7263</v>
      </c>
      <c r="I8978" t="s">
        <v>20834</v>
      </c>
      <c r="J8978" t="s">
        <v>23</v>
      </c>
      <c r="K8978">
        <v>120</v>
      </c>
      <c r="L8978">
        <v>18276</v>
      </c>
      <c r="M8978">
        <v>152.30000000000001</v>
      </c>
      <c r="N8978" t="s">
        <v>9062</v>
      </c>
      <c r="O8978" t="s">
        <v>9456</v>
      </c>
      <c r="P8978">
        <v>0</v>
      </c>
      <c r="Q8978">
        <v>5.8534472775055225E-2</v>
      </c>
      <c r="R8978">
        <v>3</v>
      </c>
    </row>
    <row r="8979" spans="1:18" x14ac:dyDescent="0.25">
      <c r="A8979" t="s">
        <v>1525</v>
      </c>
      <c r="B8979">
        <v>2017</v>
      </c>
      <c r="C8979">
        <v>4</v>
      </c>
      <c r="D8979">
        <v>13</v>
      </c>
      <c r="E8979" t="s">
        <v>92</v>
      </c>
      <c r="F8979" s="1" t="s">
        <v>3205</v>
      </c>
      <c r="G8979" s="1" t="s">
        <v>3384</v>
      </c>
      <c r="H8979" s="1" t="s">
        <v>3206</v>
      </c>
      <c r="I8979" t="s">
        <v>17417</v>
      </c>
      <c r="J8979" t="s">
        <v>23</v>
      </c>
      <c r="K8979">
        <v>9960</v>
      </c>
      <c r="L8979">
        <v>496506</v>
      </c>
      <c r="M8979">
        <v>49.85</v>
      </c>
      <c r="N8979" t="s">
        <v>228</v>
      </c>
      <c r="O8979" t="s">
        <v>9547</v>
      </c>
      <c r="P8979">
        <v>0</v>
      </c>
      <c r="Q8979">
        <v>0</v>
      </c>
      <c r="R8979">
        <v>2</v>
      </c>
    </row>
    <row r="8980" spans="1:18" x14ac:dyDescent="0.25">
      <c r="A8980" t="s">
        <v>1617</v>
      </c>
      <c r="B8980">
        <v>2017</v>
      </c>
      <c r="C8980">
        <v>5</v>
      </c>
      <c r="D8980">
        <v>27</v>
      </c>
      <c r="E8980" t="s">
        <v>92</v>
      </c>
      <c r="F8980" s="1" t="s">
        <v>3205</v>
      </c>
      <c r="G8980" s="1" t="s">
        <v>3863</v>
      </c>
      <c r="H8980" s="1" t="s">
        <v>3206</v>
      </c>
      <c r="I8980" t="s">
        <v>19005</v>
      </c>
      <c r="J8980" t="s">
        <v>23</v>
      </c>
      <c r="K8980">
        <v>19944</v>
      </c>
      <c r="L8980">
        <v>927396</v>
      </c>
      <c r="M8980">
        <v>46.5</v>
      </c>
      <c r="N8980" t="s">
        <v>9309</v>
      </c>
      <c r="O8980" t="s">
        <v>9451</v>
      </c>
      <c r="P8980">
        <v>6.5364123560168089E-2</v>
      </c>
      <c r="Q8980">
        <v>0</v>
      </c>
      <c r="R8980">
        <v>2</v>
      </c>
    </row>
    <row r="8981" spans="1:18" x14ac:dyDescent="0.25">
      <c r="A8981" t="s">
        <v>830</v>
      </c>
      <c r="B8981">
        <v>2016</v>
      </c>
      <c r="C8981">
        <v>4</v>
      </c>
      <c r="D8981">
        <v>25</v>
      </c>
      <c r="E8981" t="s">
        <v>226</v>
      </c>
      <c r="F8981" s="1" t="s">
        <v>3205</v>
      </c>
      <c r="G8981" s="1" t="s">
        <v>3384</v>
      </c>
      <c r="H8981" s="1" t="s">
        <v>3206</v>
      </c>
      <c r="I8981" t="s">
        <v>17073</v>
      </c>
      <c r="J8981" t="s">
        <v>23</v>
      </c>
      <c r="K8981">
        <v>29545</v>
      </c>
      <c r="L8981">
        <v>958439.96</v>
      </c>
      <c r="M8981">
        <v>32.44</v>
      </c>
      <c r="N8981" t="s">
        <v>163</v>
      </c>
      <c r="O8981" t="s">
        <v>9505</v>
      </c>
      <c r="P8981">
        <v>3.8218627714528705E-2</v>
      </c>
      <c r="Q8981">
        <v>0</v>
      </c>
      <c r="R8981">
        <v>2</v>
      </c>
    </row>
    <row r="8982" spans="1:18" x14ac:dyDescent="0.25">
      <c r="A8982" t="s">
        <v>830</v>
      </c>
      <c r="B8982">
        <v>2016</v>
      </c>
      <c r="C8982">
        <v>4</v>
      </c>
      <c r="D8982">
        <v>25</v>
      </c>
      <c r="E8982" t="s">
        <v>226</v>
      </c>
      <c r="F8982" s="1" t="s">
        <v>3205</v>
      </c>
      <c r="G8982" s="1" t="s">
        <v>3384</v>
      </c>
      <c r="H8982" s="1" t="s">
        <v>3206</v>
      </c>
      <c r="I8982" t="s">
        <v>17079</v>
      </c>
      <c r="J8982" t="s">
        <v>23</v>
      </c>
      <c r="K8982">
        <v>34900</v>
      </c>
      <c r="L8982">
        <v>1132156.19</v>
      </c>
      <c r="M8982">
        <v>32.44</v>
      </c>
      <c r="N8982" t="s">
        <v>170</v>
      </c>
      <c r="O8982" t="s">
        <v>9516</v>
      </c>
      <c r="P8982">
        <v>3.660242098978287E-2</v>
      </c>
      <c r="Q8982">
        <v>0</v>
      </c>
      <c r="R8982">
        <v>2</v>
      </c>
    </row>
    <row r="8983" spans="1:18" x14ac:dyDescent="0.25">
      <c r="A8983" t="s">
        <v>1063</v>
      </c>
      <c r="B8983">
        <v>2016</v>
      </c>
      <c r="C8983">
        <v>9</v>
      </c>
      <c r="D8983">
        <v>5</v>
      </c>
      <c r="E8983" t="s">
        <v>174</v>
      </c>
      <c r="F8983" s="1" t="s">
        <v>3205</v>
      </c>
      <c r="G8983" s="1" t="s">
        <v>3863</v>
      </c>
      <c r="H8983" s="1" t="s">
        <v>3206</v>
      </c>
      <c r="I8983" t="s">
        <v>19061</v>
      </c>
      <c r="J8983" t="s">
        <v>23</v>
      </c>
      <c r="K8983">
        <v>17440</v>
      </c>
      <c r="L8983">
        <v>662720</v>
      </c>
      <c r="M8983">
        <v>38</v>
      </c>
      <c r="N8983" t="s">
        <v>9331</v>
      </c>
      <c r="O8983" t="s">
        <v>9540</v>
      </c>
      <c r="P8983">
        <v>4.2454374665687751E-2</v>
      </c>
      <c r="Q8983">
        <v>0</v>
      </c>
      <c r="R8983">
        <v>3</v>
      </c>
    </row>
    <row r="8984" spans="1:18" x14ac:dyDescent="0.25">
      <c r="A8984" t="s">
        <v>472</v>
      </c>
      <c r="B8984">
        <v>2016</v>
      </c>
      <c r="C8984">
        <v>2</v>
      </c>
      <c r="D8984">
        <v>3</v>
      </c>
      <c r="E8984" t="s">
        <v>226</v>
      </c>
      <c r="F8984" s="1" t="s">
        <v>3205</v>
      </c>
      <c r="G8984" s="1" t="s">
        <v>3863</v>
      </c>
      <c r="H8984" s="1" t="s">
        <v>3206</v>
      </c>
      <c r="I8984" t="s">
        <v>18965</v>
      </c>
      <c r="J8984" t="s">
        <v>23</v>
      </c>
      <c r="K8984">
        <v>5880</v>
      </c>
      <c r="L8984">
        <v>173460</v>
      </c>
      <c r="M8984">
        <v>29.5</v>
      </c>
      <c r="N8984" t="s">
        <v>9340</v>
      </c>
      <c r="O8984" t="s">
        <v>9482</v>
      </c>
      <c r="P8984">
        <v>8.0867377033553248E-2</v>
      </c>
      <c r="Q8984">
        <v>0</v>
      </c>
      <c r="R8984">
        <v>1</v>
      </c>
    </row>
    <row r="8985" spans="1:18" x14ac:dyDescent="0.25">
      <c r="A8985" t="s">
        <v>472</v>
      </c>
      <c r="B8985">
        <v>2016</v>
      </c>
      <c r="C8985">
        <v>2</v>
      </c>
      <c r="D8985">
        <v>3</v>
      </c>
      <c r="E8985" t="s">
        <v>226</v>
      </c>
      <c r="F8985" s="1" t="s">
        <v>3205</v>
      </c>
      <c r="G8985" s="1" t="s">
        <v>3863</v>
      </c>
      <c r="H8985" s="1" t="s">
        <v>3206</v>
      </c>
      <c r="I8985" t="s">
        <v>18967</v>
      </c>
      <c r="J8985" t="s">
        <v>23</v>
      </c>
      <c r="K8985">
        <v>14480</v>
      </c>
      <c r="L8985">
        <v>451776</v>
      </c>
      <c r="M8985">
        <v>31.2</v>
      </c>
      <c r="N8985" t="s">
        <v>9335</v>
      </c>
      <c r="O8985" t="s">
        <v>9441</v>
      </c>
      <c r="P8985">
        <v>0.12724850134172863</v>
      </c>
      <c r="Q8985">
        <v>0</v>
      </c>
      <c r="R8985">
        <v>1</v>
      </c>
    </row>
    <row r="8986" spans="1:18" x14ac:dyDescent="0.25">
      <c r="A8986" t="s">
        <v>2764</v>
      </c>
      <c r="B8986">
        <v>2018</v>
      </c>
      <c r="C8986">
        <v>9</v>
      </c>
      <c r="D8986">
        <v>6</v>
      </c>
      <c r="E8986" t="s">
        <v>174</v>
      </c>
      <c r="F8986" s="1" t="s">
        <v>3205</v>
      </c>
      <c r="G8986" s="1" t="s">
        <v>3384</v>
      </c>
      <c r="H8986" s="1" t="s">
        <v>3206</v>
      </c>
      <c r="I8986" t="s">
        <v>17070</v>
      </c>
      <c r="J8986" t="s">
        <v>23</v>
      </c>
      <c r="K8986">
        <v>5600</v>
      </c>
      <c r="L8986">
        <v>260400</v>
      </c>
      <c r="M8986">
        <v>46.5</v>
      </c>
      <c r="N8986" t="s">
        <v>645</v>
      </c>
      <c r="O8986" t="s">
        <v>9450</v>
      </c>
      <c r="P8986">
        <v>9.1123449223886266E-2</v>
      </c>
      <c r="Q8986">
        <v>0</v>
      </c>
      <c r="R8986">
        <v>3</v>
      </c>
    </row>
    <row r="8987" spans="1:18" x14ac:dyDescent="0.25">
      <c r="A8987" t="s">
        <v>2764</v>
      </c>
      <c r="B8987">
        <v>2018</v>
      </c>
      <c r="C8987">
        <v>9</v>
      </c>
      <c r="D8987">
        <v>6</v>
      </c>
      <c r="E8987" t="s">
        <v>174</v>
      </c>
      <c r="F8987" s="1" t="s">
        <v>3205</v>
      </c>
      <c r="G8987" s="1" t="s">
        <v>3384</v>
      </c>
      <c r="H8987" s="1" t="s">
        <v>3206</v>
      </c>
      <c r="I8987" t="s">
        <v>17143</v>
      </c>
      <c r="J8987" t="s">
        <v>23</v>
      </c>
      <c r="K8987">
        <v>6720</v>
      </c>
      <c r="L8987">
        <v>312480</v>
      </c>
      <c r="M8987">
        <v>46.5</v>
      </c>
      <c r="N8987" t="s">
        <v>112</v>
      </c>
      <c r="O8987" t="s">
        <v>9515</v>
      </c>
      <c r="P8987">
        <v>3.2773227720419927E-2</v>
      </c>
      <c r="Q8987">
        <v>0</v>
      </c>
      <c r="R8987">
        <v>3</v>
      </c>
    </row>
    <row r="8988" spans="1:18" x14ac:dyDescent="0.25">
      <c r="A8988" t="s">
        <v>8732</v>
      </c>
      <c r="B8988">
        <v>2018</v>
      </c>
      <c r="C8988">
        <v>9</v>
      </c>
      <c r="D8988">
        <v>27</v>
      </c>
      <c r="E8988" t="s">
        <v>8258</v>
      </c>
      <c r="F8988" s="1" t="s">
        <v>5207</v>
      </c>
      <c r="G8988" s="1" t="s">
        <v>20931</v>
      </c>
      <c r="H8988" s="1" t="s">
        <v>7263</v>
      </c>
      <c r="I8988" t="s">
        <v>20969</v>
      </c>
      <c r="J8988" t="s">
        <v>23</v>
      </c>
      <c r="K8988">
        <v>700</v>
      </c>
      <c r="L8988">
        <v>119000</v>
      </c>
      <c r="M8988">
        <v>170</v>
      </c>
      <c r="N8988" t="s">
        <v>9108</v>
      </c>
      <c r="O8988" t="s">
        <v>9458</v>
      </c>
      <c r="P8988">
        <v>0</v>
      </c>
      <c r="Q8988">
        <v>5.5249692175779658E-2</v>
      </c>
      <c r="R8988">
        <v>3</v>
      </c>
    </row>
    <row r="8989" spans="1:18" x14ac:dyDescent="0.25">
      <c r="A8989" t="s">
        <v>2393</v>
      </c>
      <c r="B8989">
        <v>2018</v>
      </c>
      <c r="C8989">
        <v>4</v>
      </c>
      <c r="D8989">
        <v>12</v>
      </c>
      <c r="E8989" t="s">
        <v>1515</v>
      </c>
      <c r="F8989" s="1" t="s">
        <v>3205</v>
      </c>
      <c r="G8989" s="1" t="s">
        <v>3384</v>
      </c>
      <c r="H8989" s="1" t="s">
        <v>3206</v>
      </c>
      <c r="I8989" t="s">
        <v>17029</v>
      </c>
      <c r="J8989" t="s">
        <v>23</v>
      </c>
      <c r="K8989">
        <v>18628</v>
      </c>
      <c r="L8989">
        <v>875516</v>
      </c>
      <c r="M8989">
        <v>47</v>
      </c>
      <c r="N8989" t="s">
        <v>645</v>
      </c>
      <c r="O8989" t="s">
        <v>9450</v>
      </c>
      <c r="P8989">
        <v>9.1123449223886266E-2</v>
      </c>
      <c r="Q8989">
        <v>0</v>
      </c>
      <c r="R8989">
        <v>2</v>
      </c>
    </row>
    <row r="8990" spans="1:18" x14ac:dyDescent="0.25">
      <c r="A8990" t="s">
        <v>7483</v>
      </c>
      <c r="B8990">
        <v>2016</v>
      </c>
      <c r="C8990">
        <v>3</v>
      </c>
      <c r="D8990">
        <v>10</v>
      </c>
      <c r="E8990" t="s">
        <v>7471</v>
      </c>
      <c r="F8990" s="1" t="s">
        <v>5207</v>
      </c>
      <c r="G8990" s="1" t="s">
        <v>20931</v>
      </c>
      <c r="H8990" s="1" t="s">
        <v>7263</v>
      </c>
      <c r="I8990" t="s">
        <v>6625</v>
      </c>
      <c r="J8990" t="s">
        <v>23</v>
      </c>
      <c r="K8990">
        <v>1000</v>
      </c>
      <c r="L8990">
        <v>133600</v>
      </c>
      <c r="M8990">
        <v>133.6</v>
      </c>
      <c r="N8990" t="s">
        <v>9111</v>
      </c>
      <c r="O8990" t="s">
        <v>9468</v>
      </c>
      <c r="P8990">
        <v>0</v>
      </c>
      <c r="Q8990">
        <v>3.481892927687627E-2</v>
      </c>
      <c r="R8990">
        <v>1</v>
      </c>
    </row>
    <row r="8991" spans="1:18" x14ac:dyDescent="0.25">
      <c r="A8991" t="s">
        <v>7489</v>
      </c>
      <c r="B8991">
        <v>2016</v>
      </c>
      <c r="C8991">
        <v>3</v>
      </c>
      <c r="D8991">
        <v>14</v>
      </c>
      <c r="E8991" t="s">
        <v>7357</v>
      </c>
      <c r="F8991" s="1" t="s">
        <v>5207</v>
      </c>
      <c r="G8991" s="1" t="s">
        <v>20573</v>
      </c>
      <c r="H8991" s="1" t="s">
        <v>7263</v>
      </c>
      <c r="I8991" t="s">
        <v>6151</v>
      </c>
      <c r="J8991" t="s">
        <v>23</v>
      </c>
      <c r="K8991">
        <v>540</v>
      </c>
      <c r="L8991">
        <v>66565.8</v>
      </c>
      <c r="M8991">
        <v>123.27</v>
      </c>
      <c r="N8991" t="s">
        <v>9061</v>
      </c>
      <c r="O8991" t="s">
        <v>9891</v>
      </c>
      <c r="P8991">
        <v>0</v>
      </c>
      <c r="Q8991">
        <v>0</v>
      </c>
      <c r="R8991">
        <v>1</v>
      </c>
    </row>
    <row r="8992" spans="1:18" x14ac:dyDescent="0.25">
      <c r="A8992" t="s">
        <v>835</v>
      </c>
      <c r="B8992">
        <v>2016</v>
      </c>
      <c r="C8992">
        <v>4</v>
      </c>
      <c r="D8992">
        <v>26</v>
      </c>
      <c r="E8992" t="s">
        <v>174</v>
      </c>
      <c r="F8992" s="1" t="s">
        <v>3205</v>
      </c>
      <c r="G8992" s="1" t="s">
        <v>3863</v>
      </c>
      <c r="H8992" s="1" t="s">
        <v>3206</v>
      </c>
      <c r="I8992" t="s">
        <v>19066</v>
      </c>
      <c r="J8992" t="s">
        <v>23</v>
      </c>
      <c r="K8992">
        <v>19870</v>
      </c>
      <c r="L8992">
        <v>615970.09</v>
      </c>
      <c r="M8992">
        <v>31</v>
      </c>
      <c r="N8992" t="s">
        <v>9347</v>
      </c>
      <c r="O8992" t="s">
        <v>9542</v>
      </c>
      <c r="P8992">
        <v>8.0289698840596724E-2</v>
      </c>
      <c r="Q8992">
        <v>0</v>
      </c>
      <c r="R8992">
        <v>2</v>
      </c>
    </row>
    <row r="8993" spans="1:18" x14ac:dyDescent="0.25">
      <c r="A8993" t="s">
        <v>1770</v>
      </c>
      <c r="B8993">
        <v>2017</v>
      </c>
      <c r="C8993">
        <v>8</v>
      </c>
      <c r="D8993">
        <v>21</v>
      </c>
      <c r="E8993" t="s">
        <v>174</v>
      </c>
      <c r="F8993" s="1" t="s">
        <v>3205</v>
      </c>
      <c r="G8993" s="1" t="s">
        <v>3863</v>
      </c>
      <c r="H8993" s="1" t="s">
        <v>3206</v>
      </c>
      <c r="I8993" t="s">
        <v>19007</v>
      </c>
      <c r="J8993" t="s">
        <v>23</v>
      </c>
      <c r="K8993">
        <v>4955</v>
      </c>
      <c r="L8993">
        <v>221984</v>
      </c>
      <c r="M8993">
        <v>44.8</v>
      </c>
      <c r="N8993" t="s">
        <v>9347</v>
      </c>
      <c r="O8993" t="s">
        <v>9542</v>
      </c>
      <c r="P8993">
        <v>8.0289698840596724E-2</v>
      </c>
      <c r="Q8993">
        <v>0</v>
      </c>
      <c r="R8993">
        <v>3</v>
      </c>
    </row>
    <row r="8994" spans="1:18" x14ac:dyDescent="0.25">
      <c r="A8994" t="s">
        <v>1770</v>
      </c>
      <c r="B8994">
        <v>2017</v>
      </c>
      <c r="C8994">
        <v>8</v>
      </c>
      <c r="D8994">
        <v>21</v>
      </c>
      <c r="E8994" t="s">
        <v>174</v>
      </c>
      <c r="F8994" s="1" t="s">
        <v>3205</v>
      </c>
      <c r="G8994" s="1" t="s">
        <v>3863</v>
      </c>
      <c r="H8994" s="1" t="s">
        <v>3206</v>
      </c>
      <c r="I8994" t="s">
        <v>19012</v>
      </c>
      <c r="J8994" t="s">
        <v>23</v>
      </c>
      <c r="K8994">
        <v>2470</v>
      </c>
      <c r="L8994">
        <v>109914.98</v>
      </c>
      <c r="M8994">
        <v>44.5</v>
      </c>
      <c r="N8994" t="s">
        <v>9335</v>
      </c>
      <c r="O8994" t="s">
        <v>9441</v>
      </c>
      <c r="P8994">
        <v>0.12724850134172863</v>
      </c>
      <c r="Q8994">
        <v>0</v>
      </c>
      <c r="R8994">
        <v>3</v>
      </c>
    </row>
    <row r="8995" spans="1:18" x14ac:dyDescent="0.25">
      <c r="A8995" t="s">
        <v>1770</v>
      </c>
      <c r="B8995">
        <v>2017</v>
      </c>
      <c r="C8995">
        <v>8</v>
      </c>
      <c r="D8995">
        <v>21</v>
      </c>
      <c r="E8995" t="s">
        <v>174</v>
      </c>
      <c r="F8995" s="1" t="s">
        <v>3205</v>
      </c>
      <c r="G8995" s="1" t="s">
        <v>3863</v>
      </c>
      <c r="H8995" s="1" t="s">
        <v>3206</v>
      </c>
      <c r="I8995" t="s">
        <v>19054</v>
      </c>
      <c r="J8995" t="s">
        <v>23</v>
      </c>
      <c r="K8995">
        <v>2470</v>
      </c>
      <c r="L8995">
        <v>109668.01</v>
      </c>
      <c r="M8995">
        <v>44.4</v>
      </c>
      <c r="N8995" t="s">
        <v>9332</v>
      </c>
      <c r="O8995" t="s">
        <v>9531</v>
      </c>
      <c r="P8995">
        <v>0</v>
      </c>
      <c r="Q8995">
        <v>0</v>
      </c>
      <c r="R8995">
        <v>3</v>
      </c>
    </row>
    <row r="8996" spans="1:18" x14ac:dyDescent="0.25">
      <c r="A8996" t="s">
        <v>1770</v>
      </c>
      <c r="B8996">
        <v>2017</v>
      </c>
      <c r="C8996">
        <v>8</v>
      </c>
      <c r="D8996">
        <v>21</v>
      </c>
      <c r="E8996" t="s">
        <v>174</v>
      </c>
      <c r="F8996" s="1" t="s">
        <v>3205</v>
      </c>
      <c r="G8996" s="1" t="s">
        <v>3227</v>
      </c>
      <c r="H8996" s="1" t="s">
        <v>3206</v>
      </c>
      <c r="I8996" t="s">
        <v>19761</v>
      </c>
      <c r="J8996" t="s">
        <v>23</v>
      </c>
      <c r="K8996">
        <v>5206</v>
      </c>
      <c r="L8996">
        <v>336828.22</v>
      </c>
      <c r="M8996">
        <v>64.7</v>
      </c>
      <c r="N8996" t="s">
        <v>22088</v>
      </c>
      <c r="O8996" t="s">
        <v>23267</v>
      </c>
      <c r="P8996">
        <v>0</v>
      </c>
      <c r="Q8996">
        <v>0</v>
      </c>
      <c r="R8996">
        <v>3</v>
      </c>
    </row>
    <row r="8997" spans="1:18" x14ac:dyDescent="0.25">
      <c r="A8997" t="s">
        <v>10710</v>
      </c>
      <c r="B8997">
        <v>2019</v>
      </c>
      <c r="C8997">
        <v>4</v>
      </c>
      <c r="D8997">
        <v>9</v>
      </c>
      <c r="E8997" t="s">
        <v>7304</v>
      </c>
      <c r="F8997" s="1" t="s">
        <v>5207</v>
      </c>
      <c r="G8997" s="1" t="s">
        <v>21008</v>
      </c>
      <c r="H8997" s="1" t="s">
        <v>7263</v>
      </c>
      <c r="I8997" t="s">
        <v>7023</v>
      </c>
      <c r="J8997" t="s">
        <v>23</v>
      </c>
      <c r="K8997">
        <v>200</v>
      </c>
      <c r="L8997">
        <v>27606</v>
      </c>
      <c r="M8997">
        <v>138.03</v>
      </c>
      <c r="N8997" t="s">
        <v>9365</v>
      </c>
      <c r="O8997" t="s">
        <v>9774</v>
      </c>
      <c r="P8997">
        <v>0</v>
      </c>
      <c r="Q8997">
        <v>0</v>
      </c>
      <c r="R8997">
        <v>2</v>
      </c>
    </row>
    <row r="8998" spans="1:18" x14ac:dyDescent="0.25">
      <c r="A8998" t="s">
        <v>2630</v>
      </c>
      <c r="B8998">
        <v>2018</v>
      </c>
      <c r="C8998">
        <v>7</v>
      </c>
      <c r="D8998">
        <v>9</v>
      </c>
      <c r="E8998" t="s">
        <v>174</v>
      </c>
      <c r="F8998" s="1" t="s">
        <v>3205</v>
      </c>
      <c r="G8998" s="1" t="s">
        <v>3384</v>
      </c>
      <c r="H8998" s="1" t="s">
        <v>3206</v>
      </c>
      <c r="I8998" t="s">
        <v>17070</v>
      </c>
      <c r="J8998" t="s">
        <v>23</v>
      </c>
      <c r="K8998">
        <v>9870</v>
      </c>
      <c r="L8998">
        <v>459942.05</v>
      </c>
      <c r="M8998">
        <v>46.6</v>
      </c>
      <c r="N8998" t="s">
        <v>645</v>
      </c>
      <c r="O8998" t="s">
        <v>9450</v>
      </c>
      <c r="P8998">
        <v>9.1123449223886266E-2</v>
      </c>
      <c r="Q8998">
        <v>0</v>
      </c>
      <c r="R8998">
        <v>3</v>
      </c>
    </row>
    <row r="8999" spans="1:18" x14ac:dyDescent="0.25">
      <c r="A8999" t="s">
        <v>2630</v>
      </c>
      <c r="B8999">
        <v>2018</v>
      </c>
      <c r="C8999">
        <v>7</v>
      </c>
      <c r="D8999">
        <v>9</v>
      </c>
      <c r="E8999" t="s">
        <v>174</v>
      </c>
      <c r="F8999" s="1" t="s">
        <v>3205</v>
      </c>
      <c r="G8999" s="1" t="s">
        <v>3227</v>
      </c>
      <c r="H8999" s="1" t="s">
        <v>3206</v>
      </c>
      <c r="I8999" t="s">
        <v>19736</v>
      </c>
      <c r="J8999" t="s">
        <v>23</v>
      </c>
      <c r="K8999">
        <v>9040</v>
      </c>
      <c r="L8999">
        <v>511663.98</v>
      </c>
      <c r="M8999">
        <v>56.6</v>
      </c>
      <c r="N8999" t="s">
        <v>22070</v>
      </c>
      <c r="O8999" t="s">
        <v>23261</v>
      </c>
      <c r="P8999">
        <v>0</v>
      </c>
      <c r="Q8999">
        <v>0</v>
      </c>
      <c r="R8999">
        <v>3</v>
      </c>
    </row>
    <row r="9000" spans="1:18" x14ac:dyDescent="0.25">
      <c r="A9000" t="s">
        <v>2434</v>
      </c>
      <c r="B9000">
        <v>2018</v>
      </c>
      <c r="C9000">
        <v>4</v>
      </c>
      <c r="D9000">
        <v>28</v>
      </c>
      <c r="E9000" t="s">
        <v>1620</v>
      </c>
      <c r="F9000" s="1" t="s">
        <v>3205</v>
      </c>
      <c r="G9000" s="1" t="s">
        <v>3863</v>
      </c>
      <c r="H9000" s="1" t="s">
        <v>3206</v>
      </c>
      <c r="I9000" t="s">
        <v>19106</v>
      </c>
      <c r="J9000" t="s">
        <v>23</v>
      </c>
      <c r="K9000">
        <v>9770</v>
      </c>
      <c r="L9000">
        <v>483615</v>
      </c>
      <c r="M9000">
        <v>49.5</v>
      </c>
      <c r="N9000" t="s">
        <v>9331</v>
      </c>
      <c r="O9000" t="s">
        <v>9540</v>
      </c>
      <c r="P9000">
        <v>4.2454374665687751E-2</v>
      </c>
      <c r="Q9000">
        <v>0</v>
      </c>
      <c r="R9000">
        <v>2</v>
      </c>
    </row>
    <row r="9001" spans="1:18" x14ac:dyDescent="0.25">
      <c r="A9001" t="s">
        <v>2434</v>
      </c>
      <c r="B9001">
        <v>2018</v>
      </c>
      <c r="C9001">
        <v>4</v>
      </c>
      <c r="D9001">
        <v>28</v>
      </c>
      <c r="E9001" t="s">
        <v>1620</v>
      </c>
      <c r="F9001" s="1" t="s">
        <v>3205</v>
      </c>
      <c r="G9001" s="1" t="s">
        <v>3863</v>
      </c>
      <c r="H9001" s="1" t="s">
        <v>3206</v>
      </c>
      <c r="I9001" t="s">
        <v>19107</v>
      </c>
      <c r="J9001" t="s">
        <v>23</v>
      </c>
      <c r="K9001">
        <v>2065</v>
      </c>
      <c r="L9001">
        <v>103250</v>
      </c>
      <c r="M9001">
        <v>50</v>
      </c>
      <c r="N9001" t="s">
        <v>9329</v>
      </c>
      <c r="O9001" t="s">
        <v>9493</v>
      </c>
      <c r="P9001">
        <v>0</v>
      </c>
      <c r="Q9001">
        <v>0</v>
      </c>
      <c r="R9001">
        <v>2</v>
      </c>
    </row>
    <row r="9002" spans="1:18" x14ac:dyDescent="0.25">
      <c r="A9002" t="s">
        <v>2434</v>
      </c>
      <c r="B9002">
        <v>2018</v>
      </c>
      <c r="C9002">
        <v>4</v>
      </c>
      <c r="D9002">
        <v>28</v>
      </c>
      <c r="E9002" t="s">
        <v>1620</v>
      </c>
      <c r="F9002" s="1" t="s">
        <v>3205</v>
      </c>
      <c r="G9002" s="1" t="s">
        <v>3863</v>
      </c>
      <c r="H9002" s="1" t="s">
        <v>3206</v>
      </c>
      <c r="I9002" t="s">
        <v>19122</v>
      </c>
      <c r="J9002" t="s">
        <v>23</v>
      </c>
      <c r="K9002">
        <v>8240</v>
      </c>
      <c r="L9002">
        <v>428480</v>
      </c>
      <c r="M9002">
        <v>52</v>
      </c>
      <c r="N9002" t="s">
        <v>9309</v>
      </c>
      <c r="O9002" t="s">
        <v>9451</v>
      </c>
      <c r="P9002">
        <v>6.5364123560168089E-2</v>
      </c>
      <c r="Q9002">
        <v>0</v>
      </c>
      <c r="R9002">
        <v>2</v>
      </c>
    </row>
    <row r="9003" spans="1:18" x14ac:dyDescent="0.25">
      <c r="A9003" t="s">
        <v>2333</v>
      </c>
      <c r="B9003">
        <v>2018</v>
      </c>
      <c r="C9003">
        <v>3</v>
      </c>
      <c r="D9003">
        <v>27</v>
      </c>
      <c r="E9003" t="s">
        <v>1515</v>
      </c>
      <c r="F9003" s="1" t="s">
        <v>3205</v>
      </c>
      <c r="G9003" s="1" t="s">
        <v>3384</v>
      </c>
      <c r="H9003" s="1" t="s">
        <v>3206</v>
      </c>
      <c r="I9003" t="s">
        <v>17067</v>
      </c>
      <c r="J9003" t="s">
        <v>23</v>
      </c>
      <c r="K9003">
        <v>3010</v>
      </c>
      <c r="L9003">
        <v>139965</v>
      </c>
      <c r="M9003">
        <v>46.5</v>
      </c>
      <c r="N9003" t="s">
        <v>168</v>
      </c>
      <c r="O9003" t="s">
        <v>9481</v>
      </c>
      <c r="P9003">
        <v>2.7900708435018715E-2</v>
      </c>
      <c r="Q9003">
        <v>0</v>
      </c>
      <c r="R9003">
        <v>1</v>
      </c>
    </row>
    <row r="9004" spans="1:18" x14ac:dyDescent="0.25">
      <c r="A9004" t="s">
        <v>2464</v>
      </c>
      <c r="B9004">
        <v>2018</v>
      </c>
      <c r="C9004">
        <v>5</v>
      </c>
      <c r="D9004">
        <v>11</v>
      </c>
      <c r="E9004" t="s">
        <v>21</v>
      </c>
      <c r="F9004" s="1" t="s">
        <v>3205</v>
      </c>
      <c r="G9004" s="1" t="s">
        <v>3967</v>
      </c>
      <c r="H9004" s="1" t="s">
        <v>3206</v>
      </c>
      <c r="I9004" t="s">
        <v>18706</v>
      </c>
      <c r="J9004" t="s">
        <v>23</v>
      </c>
      <c r="K9004">
        <v>5607</v>
      </c>
      <c r="L9004">
        <v>451363.44</v>
      </c>
      <c r="M9004">
        <v>80.5</v>
      </c>
      <c r="N9004" t="s">
        <v>9253</v>
      </c>
      <c r="O9004" t="s">
        <v>9723</v>
      </c>
      <c r="P9004">
        <v>0</v>
      </c>
      <c r="Q9004">
        <v>0</v>
      </c>
      <c r="R9004">
        <v>2</v>
      </c>
    </row>
    <row r="9005" spans="1:18" x14ac:dyDescent="0.25">
      <c r="A9005" t="s">
        <v>1664</v>
      </c>
      <c r="B9005">
        <v>2017</v>
      </c>
      <c r="C9005">
        <v>6</v>
      </c>
      <c r="D9005">
        <v>21</v>
      </c>
      <c r="E9005" t="s">
        <v>1620</v>
      </c>
      <c r="F9005" s="1" t="s">
        <v>3205</v>
      </c>
      <c r="G9005" s="1" t="s">
        <v>3227</v>
      </c>
      <c r="H9005" s="1" t="s">
        <v>3206</v>
      </c>
      <c r="I9005" t="s">
        <v>19761</v>
      </c>
      <c r="J9005" t="s">
        <v>23</v>
      </c>
      <c r="K9005">
        <v>22560</v>
      </c>
      <c r="L9005">
        <v>1349088</v>
      </c>
      <c r="M9005">
        <v>59.8</v>
      </c>
      <c r="N9005" t="s">
        <v>22088</v>
      </c>
      <c r="O9005" t="s">
        <v>23267</v>
      </c>
      <c r="P9005">
        <v>0</v>
      </c>
      <c r="Q9005">
        <v>0</v>
      </c>
      <c r="R9005">
        <v>2</v>
      </c>
    </row>
    <row r="9006" spans="1:18" x14ac:dyDescent="0.25">
      <c r="A9006" t="s">
        <v>8130</v>
      </c>
      <c r="B9006">
        <v>2017</v>
      </c>
      <c r="C9006">
        <v>8</v>
      </c>
      <c r="D9006">
        <v>11</v>
      </c>
      <c r="E9006" t="s">
        <v>7304</v>
      </c>
      <c r="F9006" s="1" t="s">
        <v>5207</v>
      </c>
      <c r="G9006" s="1" t="s">
        <v>21008</v>
      </c>
      <c r="H9006" s="1" t="s">
        <v>7263</v>
      </c>
      <c r="I9006" t="s">
        <v>21025</v>
      </c>
      <c r="J9006" t="s">
        <v>23</v>
      </c>
      <c r="K9006">
        <v>150</v>
      </c>
      <c r="L9006">
        <v>16054.5</v>
      </c>
      <c r="M9006">
        <v>107.03</v>
      </c>
      <c r="N9006" t="s">
        <v>7263</v>
      </c>
      <c r="O9006" t="s">
        <v>23274</v>
      </c>
      <c r="P9006">
        <v>0</v>
      </c>
      <c r="Q9006">
        <v>0</v>
      </c>
      <c r="R9006">
        <v>3</v>
      </c>
    </row>
    <row r="9007" spans="1:18" x14ac:dyDescent="0.25">
      <c r="A9007" t="s">
        <v>14670</v>
      </c>
      <c r="B9007">
        <v>2019</v>
      </c>
      <c r="C9007">
        <v>6</v>
      </c>
      <c r="D9007">
        <v>1</v>
      </c>
      <c r="E9007" t="s">
        <v>7471</v>
      </c>
      <c r="F9007" s="1" t="s">
        <v>9480</v>
      </c>
      <c r="G9007" s="1" t="s">
        <v>9480</v>
      </c>
      <c r="H9007" s="1" t="s">
        <v>9480</v>
      </c>
      <c r="I9007" t="s">
        <v>14671</v>
      </c>
      <c r="J9007" t="s">
        <v>38</v>
      </c>
      <c r="K9007">
        <v>34</v>
      </c>
      <c r="L9007">
        <v>13022</v>
      </c>
      <c r="M9007">
        <v>383</v>
      </c>
      <c r="N9007" t="e">
        <v>#N/A</v>
      </c>
      <c r="O9007" t="e">
        <v>#N/A</v>
      </c>
      <c r="P9007">
        <v>0</v>
      </c>
      <c r="Q9007">
        <v>0</v>
      </c>
      <c r="R9007">
        <v>2</v>
      </c>
    </row>
    <row r="9008" spans="1:18" x14ac:dyDescent="0.25">
      <c r="A9008" t="s">
        <v>1413</v>
      </c>
      <c r="B9008">
        <v>2017</v>
      </c>
      <c r="C9008">
        <v>2</v>
      </c>
      <c r="D9008">
        <v>22</v>
      </c>
      <c r="E9008" t="s">
        <v>226</v>
      </c>
      <c r="F9008" s="1" t="s">
        <v>3205</v>
      </c>
      <c r="G9008" s="1" t="s">
        <v>3384</v>
      </c>
      <c r="H9008" s="1" t="s">
        <v>3206</v>
      </c>
      <c r="I9008" t="s">
        <v>17074</v>
      </c>
      <c r="J9008" t="s">
        <v>23</v>
      </c>
      <c r="K9008">
        <v>8530</v>
      </c>
      <c r="L9008">
        <v>392380</v>
      </c>
      <c r="M9008">
        <v>46</v>
      </c>
      <c r="N9008" t="s">
        <v>166</v>
      </c>
      <c r="O9008" t="s">
        <v>9509</v>
      </c>
      <c r="P9008">
        <v>0</v>
      </c>
      <c r="Q9008">
        <v>0</v>
      </c>
      <c r="R9008">
        <v>1</v>
      </c>
    </row>
    <row r="9009" spans="1:18" x14ac:dyDescent="0.25">
      <c r="A9009" t="s">
        <v>7967</v>
      </c>
      <c r="B9009">
        <v>2017</v>
      </c>
      <c r="C9009">
        <v>3</v>
      </c>
      <c r="D9009">
        <v>27</v>
      </c>
      <c r="E9009" t="s">
        <v>7471</v>
      </c>
      <c r="F9009" s="1" t="s">
        <v>5207</v>
      </c>
      <c r="G9009" s="1" t="s">
        <v>21008</v>
      </c>
      <c r="H9009" s="1" t="s">
        <v>7263</v>
      </c>
      <c r="I9009" t="s">
        <v>7023</v>
      </c>
      <c r="J9009" t="s">
        <v>23</v>
      </c>
      <c r="K9009">
        <v>415</v>
      </c>
      <c r="L9009">
        <v>56066.5</v>
      </c>
      <c r="M9009">
        <v>135.1</v>
      </c>
      <c r="N9009" t="s">
        <v>9365</v>
      </c>
      <c r="O9009" t="s">
        <v>9774</v>
      </c>
      <c r="P9009">
        <v>0</v>
      </c>
      <c r="Q9009">
        <v>0</v>
      </c>
      <c r="R9009">
        <v>1</v>
      </c>
    </row>
    <row r="9010" spans="1:18" x14ac:dyDescent="0.25">
      <c r="A9010" t="s">
        <v>1497</v>
      </c>
      <c r="B9010">
        <v>2017</v>
      </c>
      <c r="C9010">
        <v>3</v>
      </c>
      <c r="D9010">
        <v>29</v>
      </c>
      <c r="E9010" t="s">
        <v>92</v>
      </c>
      <c r="F9010" s="1" t="s">
        <v>3205</v>
      </c>
      <c r="G9010" s="1" t="s">
        <v>18746</v>
      </c>
      <c r="H9010" s="1" t="s">
        <v>3206</v>
      </c>
      <c r="I9010" t="s">
        <v>18784</v>
      </c>
      <c r="J9010" t="s">
        <v>23</v>
      </c>
      <c r="K9010">
        <v>650</v>
      </c>
      <c r="L9010">
        <v>36725</v>
      </c>
      <c r="M9010">
        <v>56.5</v>
      </c>
      <c r="N9010" t="s">
        <v>21993</v>
      </c>
      <c r="O9010" t="s">
        <v>23246</v>
      </c>
      <c r="P9010">
        <v>0</v>
      </c>
      <c r="Q9010">
        <v>0</v>
      </c>
      <c r="R9010">
        <v>1</v>
      </c>
    </row>
    <row r="9011" spans="1:18" x14ac:dyDescent="0.25">
      <c r="A9011" t="s">
        <v>7986</v>
      </c>
      <c r="B9011">
        <v>2017</v>
      </c>
      <c r="C9011">
        <v>4</v>
      </c>
      <c r="D9011">
        <v>17</v>
      </c>
      <c r="E9011" t="s">
        <v>7471</v>
      </c>
      <c r="F9011" s="1" t="s">
        <v>5207</v>
      </c>
      <c r="G9011" s="1" t="s">
        <v>21008</v>
      </c>
      <c r="H9011" s="1" t="s">
        <v>3201</v>
      </c>
      <c r="I9011" t="s">
        <v>6927</v>
      </c>
      <c r="J9011" t="s">
        <v>23</v>
      </c>
      <c r="K9011">
        <v>200</v>
      </c>
      <c r="L9011">
        <v>31000</v>
      </c>
      <c r="M9011">
        <v>155</v>
      </c>
      <c r="N9011" t="s">
        <v>7263</v>
      </c>
      <c r="O9011" t="s">
        <v>23191</v>
      </c>
      <c r="P9011">
        <v>0</v>
      </c>
      <c r="Q9011">
        <v>0</v>
      </c>
      <c r="R9011">
        <v>2</v>
      </c>
    </row>
    <row r="9012" spans="1:18" x14ac:dyDescent="0.25">
      <c r="A9012" t="s">
        <v>1631</v>
      </c>
      <c r="B9012">
        <v>2017</v>
      </c>
      <c r="C9012">
        <v>6</v>
      </c>
      <c r="D9012">
        <v>8</v>
      </c>
      <c r="E9012" t="s">
        <v>1515</v>
      </c>
      <c r="F9012" s="1" t="s">
        <v>3205</v>
      </c>
      <c r="G9012" s="1" t="s">
        <v>3863</v>
      </c>
      <c r="H9012" s="1" t="s">
        <v>3206</v>
      </c>
      <c r="I9012" t="s">
        <v>19066</v>
      </c>
      <c r="J9012" t="s">
        <v>23</v>
      </c>
      <c r="K9012">
        <v>33150</v>
      </c>
      <c r="L9012">
        <v>1432080</v>
      </c>
      <c r="M9012">
        <v>43.2</v>
      </c>
      <c r="N9012" t="s">
        <v>9347</v>
      </c>
      <c r="O9012" t="s">
        <v>9542</v>
      </c>
      <c r="P9012">
        <v>8.0289698840596724E-2</v>
      </c>
      <c r="Q9012">
        <v>0</v>
      </c>
      <c r="R9012">
        <v>2</v>
      </c>
    </row>
    <row r="9013" spans="1:18" x14ac:dyDescent="0.25">
      <c r="A9013" t="s">
        <v>1631</v>
      </c>
      <c r="B9013">
        <v>2017</v>
      </c>
      <c r="C9013">
        <v>6</v>
      </c>
      <c r="D9013">
        <v>8</v>
      </c>
      <c r="E9013" t="s">
        <v>1515</v>
      </c>
      <c r="F9013" s="1" t="s">
        <v>3205</v>
      </c>
      <c r="G9013" s="1" t="s">
        <v>3863</v>
      </c>
      <c r="H9013" s="1" t="s">
        <v>3206</v>
      </c>
      <c r="I9013" t="s">
        <v>19079</v>
      </c>
      <c r="J9013" t="s">
        <v>23</v>
      </c>
      <c r="K9013">
        <v>33450</v>
      </c>
      <c r="L9013">
        <v>1455075</v>
      </c>
      <c r="M9013">
        <v>43.5</v>
      </c>
      <c r="N9013" t="s">
        <v>9309</v>
      </c>
      <c r="O9013" t="s">
        <v>9451</v>
      </c>
      <c r="P9013">
        <v>6.5364123560168089E-2</v>
      </c>
      <c r="Q9013">
        <v>0</v>
      </c>
      <c r="R9013">
        <v>2</v>
      </c>
    </row>
    <row r="9014" spans="1:18" x14ac:dyDescent="0.25">
      <c r="A9014" t="s">
        <v>10593</v>
      </c>
      <c r="B9014">
        <v>2019</v>
      </c>
      <c r="C9014">
        <v>3</v>
      </c>
      <c r="D9014">
        <v>23</v>
      </c>
      <c r="E9014" t="s">
        <v>10171</v>
      </c>
      <c r="F9014" s="1" t="s">
        <v>3205</v>
      </c>
      <c r="G9014" s="1" t="s">
        <v>3863</v>
      </c>
      <c r="H9014" s="1" t="s">
        <v>3206</v>
      </c>
      <c r="I9014" t="s">
        <v>19209</v>
      </c>
      <c r="J9014" t="s">
        <v>23</v>
      </c>
      <c r="K9014">
        <v>41990</v>
      </c>
      <c r="L9014">
        <v>1637610</v>
      </c>
      <c r="M9014">
        <v>39</v>
      </c>
      <c r="N9014" t="s">
        <v>9337</v>
      </c>
      <c r="O9014" t="s">
        <v>9440</v>
      </c>
      <c r="P9014">
        <v>0.12068470364021268</v>
      </c>
      <c r="Q9014">
        <v>0</v>
      </c>
      <c r="R9014">
        <v>1</v>
      </c>
    </row>
    <row r="9015" spans="1:18" x14ac:dyDescent="0.25">
      <c r="A9015" t="s">
        <v>8756</v>
      </c>
      <c r="B9015">
        <v>2018</v>
      </c>
      <c r="C9015">
        <v>10</v>
      </c>
      <c r="D9015">
        <v>24</v>
      </c>
      <c r="E9015" t="s">
        <v>7304</v>
      </c>
      <c r="F9015" s="1" t="s">
        <v>5207</v>
      </c>
      <c r="G9015" s="1" t="s">
        <v>21008</v>
      </c>
      <c r="H9015" s="1" t="s">
        <v>7263</v>
      </c>
      <c r="I9015" t="s">
        <v>21034</v>
      </c>
      <c r="J9015" t="s">
        <v>23</v>
      </c>
      <c r="K9015">
        <v>200</v>
      </c>
      <c r="L9015">
        <v>27030</v>
      </c>
      <c r="M9015">
        <v>135.15</v>
      </c>
      <c r="N9015" t="s">
        <v>7263</v>
      </c>
      <c r="O9015" t="s">
        <v>23274</v>
      </c>
      <c r="P9015">
        <v>0</v>
      </c>
      <c r="Q9015">
        <v>0</v>
      </c>
      <c r="R9015">
        <v>4</v>
      </c>
    </row>
    <row r="9016" spans="1:18" x14ac:dyDescent="0.25">
      <c r="A9016" t="s">
        <v>1342</v>
      </c>
      <c r="B9016">
        <v>2017</v>
      </c>
      <c r="C9016">
        <v>2</v>
      </c>
      <c r="D9016">
        <v>1</v>
      </c>
      <c r="E9016" t="s">
        <v>92</v>
      </c>
      <c r="F9016" s="1" t="s">
        <v>3205</v>
      </c>
      <c r="G9016" s="1" t="s">
        <v>3863</v>
      </c>
      <c r="H9016" s="1" t="s">
        <v>3206</v>
      </c>
      <c r="I9016" t="s">
        <v>19007</v>
      </c>
      <c r="J9016" t="s">
        <v>23</v>
      </c>
      <c r="K9016">
        <v>12000</v>
      </c>
      <c r="L9016">
        <v>555000</v>
      </c>
      <c r="M9016">
        <v>46.25</v>
      </c>
      <c r="N9016" t="s">
        <v>9347</v>
      </c>
      <c r="O9016" t="s">
        <v>9542</v>
      </c>
      <c r="P9016">
        <v>8.0289698840596724E-2</v>
      </c>
      <c r="Q9016">
        <v>0</v>
      </c>
      <c r="R9016">
        <v>1</v>
      </c>
    </row>
    <row r="9017" spans="1:18" x14ac:dyDescent="0.25">
      <c r="A9017" t="s">
        <v>1840</v>
      </c>
      <c r="B9017">
        <v>2017</v>
      </c>
      <c r="C9017">
        <v>9</v>
      </c>
      <c r="D9017">
        <v>27</v>
      </c>
      <c r="E9017" t="s">
        <v>92</v>
      </c>
      <c r="F9017" s="1" t="s">
        <v>3205</v>
      </c>
      <c r="G9017" s="1" t="s">
        <v>3863</v>
      </c>
      <c r="H9017" s="1" t="s">
        <v>3206</v>
      </c>
      <c r="I9017" t="s">
        <v>19009</v>
      </c>
      <c r="J9017" t="s">
        <v>23</v>
      </c>
      <c r="K9017">
        <v>4975</v>
      </c>
      <c r="L9017">
        <v>253476.25</v>
      </c>
      <c r="M9017">
        <v>50.95</v>
      </c>
      <c r="N9017" t="s">
        <v>9340</v>
      </c>
      <c r="O9017" t="s">
        <v>9482</v>
      </c>
      <c r="P9017">
        <v>8.0867377033553248E-2</v>
      </c>
      <c r="Q9017">
        <v>0</v>
      </c>
      <c r="R9017">
        <v>3</v>
      </c>
    </row>
    <row r="9018" spans="1:18" x14ac:dyDescent="0.25">
      <c r="A9018" t="s">
        <v>1840</v>
      </c>
      <c r="B9018">
        <v>2017</v>
      </c>
      <c r="C9018">
        <v>9</v>
      </c>
      <c r="D9018">
        <v>27</v>
      </c>
      <c r="E9018" t="s">
        <v>92</v>
      </c>
      <c r="F9018" s="1" t="s">
        <v>3205</v>
      </c>
      <c r="G9018" s="1" t="s">
        <v>3227</v>
      </c>
      <c r="H9018" s="1" t="s">
        <v>3206</v>
      </c>
      <c r="I9018" t="s">
        <v>19739</v>
      </c>
      <c r="J9018" t="s">
        <v>23</v>
      </c>
      <c r="K9018">
        <v>385</v>
      </c>
      <c r="L9018">
        <v>28817.25</v>
      </c>
      <c r="M9018">
        <v>74.849999999999994</v>
      </c>
      <c r="N9018" t="s">
        <v>22092</v>
      </c>
      <c r="O9018" t="s">
        <v>23269</v>
      </c>
      <c r="P9018">
        <v>0</v>
      </c>
      <c r="Q9018">
        <v>0</v>
      </c>
      <c r="R9018">
        <v>3</v>
      </c>
    </row>
    <row r="9019" spans="1:18" x14ac:dyDescent="0.25">
      <c r="A9019" t="s">
        <v>2130</v>
      </c>
      <c r="B9019">
        <v>2018</v>
      </c>
      <c r="C9019">
        <v>1</v>
      </c>
      <c r="D9019">
        <v>18</v>
      </c>
      <c r="E9019" t="s">
        <v>226</v>
      </c>
      <c r="F9019" s="1" t="s">
        <v>3205</v>
      </c>
      <c r="G9019" s="1" t="s">
        <v>3863</v>
      </c>
      <c r="H9019" s="1" t="s">
        <v>3206</v>
      </c>
      <c r="I9019" t="s">
        <v>18995</v>
      </c>
      <c r="J9019" t="s">
        <v>23</v>
      </c>
      <c r="K9019">
        <v>7960</v>
      </c>
      <c r="L9019">
        <v>389045</v>
      </c>
      <c r="M9019">
        <v>48.88</v>
      </c>
      <c r="N9019" t="s">
        <v>9347</v>
      </c>
      <c r="O9019" t="s">
        <v>9542</v>
      </c>
      <c r="P9019">
        <v>8.0289698840596724E-2</v>
      </c>
      <c r="Q9019">
        <v>0</v>
      </c>
      <c r="R9019">
        <v>1</v>
      </c>
    </row>
    <row r="9020" spans="1:18" x14ac:dyDescent="0.25">
      <c r="A9020" t="s">
        <v>2130</v>
      </c>
      <c r="B9020">
        <v>2018</v>
      </c>
      <c r="C9020">
        <v>1</v>
      </c>
      <c r="D9020">
        <v>18</v>
      </c>
      <c r="E9020" t="s">
        <v>226</v>
      </c>
      <c r="F9020" s="1" t="s">
        <v>3205</v>
      </c>
      <c r="G9020" s="1" t="s">
        <v>3863</v>
      </c>
      <c r="H9020" s="1" t="s">
        <v>3206</v>
      </c>
      <c r="I9020" t="s">
        <v>19003</v>
      </c>
      <c r="J9020" t="s">
        <v>23</v>
      </c>
      <c r="K9020">
        <v>12766</v>
      </c>
      <c r="L9020">
        <v>623938.25</v>
      </c>
      <c r="M9020">
        <v>48.88</v>
      </c>
      <c r="N9020" t="s">
        <v>9344</v>
      </c>
      <c r="O9020" t="s">
        <v>9496</v>
      </c>
      <c r="P9020">
        <v>3.9816758144422926E-2</v>
      </c>
      <c r="Q9020">
        <v>0</v>
      </c>
      <c r="R9020">
        <v>1</v>
      </c>
    </row>
    <row r="9021" spans="1:18" x14ac:dyDescent="0.25">
      <c r="A9021" t="s">
        <v>2684</v>
      </c>
      <c r="B9021">
        <v>2018</v>
      </c>
      <c r="C9021">
        <v>8</v>
      </c>
      <c r="D9021">
        <v>3</v>
      </c>
      <c r="E9021" t="s">
        <v>226</v>
      </c>
      <c r="F9021" s="1" t="s">
        <v>3205</v>
      </c>
      <c r="G9021" s="1" t="s">
        <v>3863</v>
      </c>
      <c r="H9021" s="1" t="s">
        <v>3206</v>
      </c>
      <c r="I9021" t="s">
        <v>18995</v>
      </c>
      <c r="J9021" t="s">
        <v>23</v>
      </c>
      <c r="K9021">
        <v>20980</v>
      </c>
      <c r="L9021">
        <v>1080470</v>
      </c>
      <c r="M9021">
        <v>51.5</v>
      </c>
      <c r="N9021" t="s">
        <v>9347</v>
      </c>
      <c r="O9021" t="s">
        <v>9542</v>
      </c>
      <c r="P9021">
        <v>8.0289698840596724E-2</v>
      </c>
      <c r="Q9021">
        <v>0</v>
      </c>
      <c r="R9021">
        <v>3</v>
      </c>
    </row>
    <row r="9022" spans="1:18" x14ac:dyDescent="0.25">
      <c r="A9022" t="s">
        <v>1229</v>
      </c>
      <c r="B9022">
        <v>2016</v>
      </c>
      <c r="C9022">
        <v>11</v>
      </c>
      <c r="D9022">
        <v>17</v>
      </c>
      <c r="E9022" t="s">
        <v>31</v>
      </c>
      <c r="F9022" s="1" t="s">
        <v>3205</v>
      </c>
      <c r="G9022" s="1" t="s">
        <v>23187</v>
      </c>
      <c r="H9022" s="1" t="s">
        <v>7263</v>
      </c>
      <c r="I9022" t="s">
        <v>216</v>
      </c>
      <c r="J9022" t="s">
        <v>23</v>
      </c>
      <c r="K9022">
        <v>196</v>
      </c>
      <c r="L9022">
        <v>9568.65</v>
      </c>
      <c r="M9022">
        <v>48.82</v>
      </c>
      <c r="N9022" t="s">
        <v>8880</v>
      </c>
      <c r="O9022" t="s">
        <v>9546</v>
      </c>
      <c r="P9022">
        <v>0</v>
      </c>
      <c r="Q9022">
        <v>0</v>
      </c>
      <c r="R9022">
        <v>4</v>
      </c>
    </row>
    <row r="9023" spans="1:18" x14ac:dyDescent="0.25">
      <c r="A9023" t="s">
        <v>1229</v>
      </c>
      <c r="B9023">
        <v>2016</v>
      </c>
      <c r="C9023">
        <v>11</v>
      </c>
      <c r="D9023">
        <v>17</v>
      </c>
      <c r="E9023" t="s">
        <v>31</v>
      </c>
      <c r="F9023" s="1" t="s">
        <v>3205</v>
      </c>
      <c r="G9023" s="1" t="s">
        <v>23187</v>
      </c>
      <c r="H9023" s="1" t="s">
        <v>7263</v>
      </c>
      <c r="I9023" t="s">
        <v>1230</v>
      </c>
      <c r="J9023" t="s">
        <v>23</v>
      </c>
      <c r="K9023">
        <v>193</v>
      </c>
      <c r="L9023">
        <v>10316.35</v>
      </c>
      <c r="M9023">
        <v>53.45</v>
      </c>
      <c r="N9023" t="s">
        <v>9179</v>
      </c>
      <c r="O9023" t="s">
        <v>9674</v>
      </c>
      <c r="P9023">
        <v>0</v>
      </c>
      <c r="Q9023">
        <v>0</v>
      </c>
      <c r="R9023">
        <v>4</v>
      </c>
    </row>
    <row r="9024" spans="1:18" x14ac:dyDescent="0.25">
      <c r="A9024" t="s">
        <v>1836</v>
      </c>
      <c r="B9024">
        <v>2017</v>
      </c>
      <c r="C9024">
        <v>9</v>
      </c>
      <c r="D9024">
        <v>23</v>
      </c>
      <c r="E9024" t="s">
        <v>51</v>
      </c>
      <c r="F9024" s="1" t="s">
        <v>3205</v>
      </c>
      <c r="G9024" s="1" t="s">
        <v>3863</v>
      </c>
      <c r="H9024" s="1" t="s">
        <v>3206</v>
      </c>
      <c r="I9024" t="s">
        <v>19010</v>
      </c>
      <c r="J9024" t="s">
        <v>23</v>
      </c>
      <c r="K9024">
        <v>13000</v>
      </c>
      <c r="L9024">
        <v>586300</v>
      </c>
      <c r="M9024">
        <v>45.1</v>
      </c>
      <c r="N9024" t="s">
        <v>9337</v>
      </c>
      <c r="O9024" t="s">
        <v>9440</v>
      </c>
      <c r="P9024">
        <v>0.12068470364021268</v>
      </c>
      <c r="Q9024">
        <v>0</v>
      </c>
      <c r="R9024">
        <v>3</v>
      </c>
    </row>
    <row r="9025" spans="1:18" x14ac:dyDescent="0.25">
      <c r="A9025" t="s">
        <v>8843</v>
      </c>
      <c r="B9025">
        <v>2019</v>
      </c>
      <c r="C9025">
        <v>1</v>
      </c>
      <c r="D9025">
        <v>22</v>
      </c>
      <c r="E9025" t="s">
        <v>8095</v>
      </c>
      <c r="F9025" s="1" t="s">
        <v>5207</v>
      </c>
      <c r="G9025" s="1" t="s">
        <v>20931</v>
      </c>
      <c r="H9025" s="1" t="s">
        <v>3200</v>
      </c>
      <c r="I9025" t="s">
        <v>20961</v>
      </c>
      <c r="J9025" t="s">
        <v>23</v>
      </c>
      <c r="K9025">
        <v>1680</v>
      </c>
      <c r="L9025">
        <v>240387.84</v>
      </c>
      <c r="M9025">
        <v>143.09</v>
      </c>
      <c r="N9025" t="s">
        <v>9106</v>
      </c>
      <c r="O9025" t="s">
        <v>9457</v>
      </c>
      <c r="P9025">
        <v>0</v>
      </c>
      <c r="Q9025">
        <v>5.7969928101551112E-2</v>
      </c>
      <c r="R9025">
        <v>1</v>
      </c>
    </row>
    <row r="9026" spans="1:18" x14ac:dyDescent="0.25">
      <c r="A9026" t="s">
        <v>8843</v>
      </c>
      <c r="B9026">
        <v>2019</v>
      </c>
      <c r="C9026">
        <v>1</v>
      </c>
      <c r="D9026">
        <v>22</v>
      </c>
      <c r="E9026" t="s">
        <v>8095</v>
      </c>
      <c r="F9026" s="1" t="s">
        <v>5207</v>
      </c>
      <c r="G9026" s="1" t="s">
        <v>20573</v>
      </c>
      <c r="H9026" s="1" t="s">
        <v>3200</v>
      </c>
      <c r="I9026" t="s">
        <v>20722</v>
      </c>
      <c r="J9026" t="s">
        <v>23</v>
      </c>
      <c r="K9026">
        <v>860</v>
      </c>
      <c r="L9026">
        <v>111187.68</v>
      </c>
      <c r="M9026">
        <v>129.29</v>
      </c>
      <c r="N9026" t="s">
        <v>8855</v>
      </c>
      <c r="O9026" t="s">
        <v>9464</v>
      </c>
      <c r="P9026">
        <v>0</v>
      </c>
      <c r="Q9026">
        <v>4.0124694125017395E-2</v>
      </c>
      <c r="R9026">
        <v>1</v>
      </c>
    </row>
    <row r="9027" spans="1:18" x14ac:dyDescent="0.25">
      <c r="A9027" t="s">
        <v>8843</v>
      </c>
      <c r="B9027">
        <v>2019</v>
      </c>
      <c r="C9027">
        <v>1</v>
      </c>
      <c r="D9027">
        <v>22</v>
      </c>
      <c r="E9027" t="s">
        <v>8095</v>
      </c>
      <c r="F9027" s="1" t="s">
        <v>5207</v>
      </c>
      <c r="G9027" s="1" t="s">
        <v>20573</v>
      </c>
      <c r="H9027" s="1" t="s">
        <v>3200</v>
      </c>
      <c r="I9027" t="s">
        <v>5558</v>
      </c>
      <c r="J9027" t="s">
        <v>23</v>
      </c>
      <c r="K9027">
        <v>640</v>
      </c>
      <c r="L9027">
        <v>82744.320000000007</v>
      </c>
      <c r="M9027">
        <v>129.29</v>
      </c>
      <c r="N9027" t="s">
        <v>8854</v>
      </c>
      <c r="O9027" t="s">
        <v>9828</v>
      </c>
      <c r="P9027">
        <v>0</v>
      </c>
      <c r="Q9027">
        <v>0</v>
      </c>
      <c r="R9027">
        <v>1</v>
      </c>
    </row>
    <row r="9028" spans="1:18" x14ac:dyDescent="0.25">
      <c r="A9028" t="s">
        <v>8843</v>
      </c>
      <c r="B9028">
        <v>2019</v>
      </c>
      <c r="C9028">
        <v>1</v>
      </c>
      <c r="D9028">
        <v>22</v>
      </c>
      <c r="E9028" t="s">
        <v>8095</v>
      </c>
      <c r="F9028" s="1" t="s">
        <v>5207</v>
      </c>
      <c r="G9028" s="1" t="s">
        <v>20573</v>
      </c>
      <c r="H9028" s="1" t="s">
        <v>3200</v>
      </c>
      <c r="I9028" t="s">
        <v>20734</v>
      </c>
      <c r="J9028" t="s">
        <v>23</v>
      </c>
      <c r="K9028">
        <v>80</v>
      </c>
      <c r="L9028">
        <v>10343.040000000001</v>
      </c>
      <c r="M9028">
        <v>129.29</v>
      </c>
      <c r="N9028" t="s">
        <v>7263</v>
      </c>
      <c r="O9028" t="s">
        <v>23192</v>
      </c>
      <c r="P9028">
        <v>0</v>
      </c>
      <c r="Q9028">
        <v>0</v>
      </c>
      <c r="R9028">
        <v>1</v>
      </c>
    </row>
    <row r="9029" spans="1:18" x14ac:dyDescent="0.25">
      <c r="A9029" t="s">
        <v>8843</v>
      </c>
      <c r="B9029">
        <v>2019</v>
      </c>
      <c r="C9029">
        <v>1</v>
      </c>
      <c r="D9029">
        <v>22</v>
      </c>
      <c r="E9029" t="s">
        <v>8095</v>
      </c>
      <c r="F9029" s="1" t="s">
        <v>5207</v>
      </c>
      <c r="G9029" s="1" t="s">
        <v>20573</v>
      </c>
      <c r="H9029" s="1" t="s">
        <v>3200</v>
      </c>
      <c r="I9029" t="s">
        <v>20675</v>
      </c>
      <c r="J9029" t="s">
        <v>23</v>
      </c>
      <c r="K9029">
        <v>20</v>
      </c>
      <c r="L9029">
        <v>2585.7600000000002</v>
      </c>
      <c r="M9029">
        <v>129.29</v>
      </c>
      <c r="N9029" t="s">
        <v>7263</v>
      </c>
      <c r="O9029" t="s">
        <v>23192</v>
      </c>
      <c r="P9029">
        <v>0</v>
      </c>
      <c r="Q9029">
        <v>0</v>
      </c>
      <c r="R9029">
        <v>1</v>
      </c>
    </row>
    <row r="9030" spans="1:18" x14ac:dyDescent="0.25">
      <c r="A9030" t="s">
        <v>8843</v>
      </c>
      <c r="B9030">
        <v>2019</v>
      </c>
      <c r="C9030">
        <v>1</v>
      </c>
      <c r="D9030">
        <v>22</v>
      </c>
      <c r="E9030" t="s">
        <v>8095</v>
      </c>
      <c r="F9030" s="1" t="s">
        <v>5207</v>
      </c>
      <c r="G9030" s="1" t="s">
        <v>20573</v>
      </c>
      <c r="H9030" s="1" t="s">
        <v>3200</v>
      </c>
      <c r="I9030" t="s">
        <v>20677</v>
      </c>
      <c r="J9030" t="s">
        <v>23</v>
      </c>
      <c r="K9030">
        <v>40</v>
      </c>
      <c r="L9030">
        <v>5171.5200000000004</v>
      </c>
      <c r="M9030">
        <v>129.29</v>
      </c>
      <c r="N9030" t="s">
        <v>7263</v>
      </c>
      <c r="O9030" t="s">
        <v>23192</v>
      </c>
      <c r="P9030">
        <v>0</v>
      </c>
      <c r="Q9030">
        <v>0</v>
      </c>
      <c r="R9030">
        <v>1</v>
      </c>
    </row>
    <row r="9031" spans="1:18" x14ac:dyDescent="0.25">
      <c r="A9031" t="s">
        <v>8843</v>
      </c>
      <c r="B9031">
        <v>2019</v>
      </c>
      <c r="C9031">
        <v>1</v>
      </c>
      <c r="D9031">
        <v>22</v>
      </c>
      <c r="E9031" t="s">
        <v>8095</v>
      </c>
      <c r="F9031" s="1" t="s">
        <v>5207</v>
      </c>
      <c r="G9031" s="1" t="s">
        <v>20573</v>
      </c>
      <c r="H9031" s="1" t="s">
        <v>3200</v>
      </c>
      <c r="I9031" t="s">
        <v>20841</v>
      </c>
      <c r="J9031" t="s">
        <v>23</v>
      </c>
      <c r="K9031">
        <v>480</v>
      </c>
      <c r="L9031">
        <v>70629.119999999995</v>
      </c>
      <c r="M9031">
        <v>147.13999999999999</v>
      </c>
      <c r="N9031" t="s">
        <v>7263</v>
      </c>
      <c r="O9031" t="s">
        <v>23192</v>
      </c>
      <c r="P9031">
        <v>0</v>
      </c>
      <c r="Q9031">
        <v>0</v>
      </c>
      <c r="R9031">
        <v>1</v>
      </c>
    </row>
    <row r="9032" spans="1:18" x14ac:dyDescent="0.25">
      <c r="A9032" t="s">
        <v>8843</v>
      </c>
      <c r="B9032">
        <v>2019</v>
      </c>
      <c r="C9032">
        <v>1</v>
      </c>
      <c r="D9032">
        <v>22</v>
      </c>
      <c r="E9032" t="s">
        <v>8095</v>
      </c>
      <c r="F9032" s="1" t="s">
        <v>5207</v>
      </c>
      <c r="G9032" s="1" t="s">
        <v>20931</v>
      </c>
      <c r="H9032" s="1" t="s">
        <v>3200</v>
      </c>
      <c r="I9032" t="s">
        <v>20951</v>
      </c>
      <c r="J9032" t="s">
        <v>23</v>
      </c>
      <c r="K9032">
        <v>860</v>
      </c>
      <c r="L9032">
        <v>101837.75999999999</v>
      </c>
      <c r="M9032">
        <v>118.42</v>
      </c>
      <c r="N9032" t="s">
        <v>7263</v>
      </c>
      <c r="O9032" t="s">
        <v>23192</v>
      </c>
      <c r="P9032">
        <v>0</v>
      </c>
      <c r="Q9032">
        <v>0</v>
      </c>
      <c r="R9032">
        <v>1</v>
      </c>
    </row>
    <row r="9033" spans="1:18" x14ac:dyDescent="0.25">
      <c r="A9033" t="s">
        <v>8843</v>
      </c>
      <c r="B9033">
        <v>2019</v>
      </c>
      <c r="C9033">
        <v>1</v>
      </c>
      <c r="D9033">
        <v>22</v>
      </c>
      <c r="E9033" t="s">
        <v>8095</v>
      </c>
      <c r="F9033" s="1" t="s">
        <v>5207</v>
      </c>
      <c r="G9033" s="1" t="s">
        <v>20573</v>
      </c>
      <c r="H9033" s="1" t="s">
        <v>3200</v>
      </c>
      <c r="I9033" t="s">
        <v>20672</v>
      </c>
      <c r="J9033" t="s">
        <v>23</v>
      </c>
      <c r="K9033">
        <v>100</v>
      </c>
      <c r="L9033">
        <v>12928.8</v>
      </c>
      <c r="M9033">
        <v>129.29</v>
      </c>
      <c r="N9033" t="s">
        <v>7263</v>
      </c>
      <c r="O9033" t="s">
        <v>23192</v>
      </c>
      <c r="P9033">
        <v>0</v>
      </c>
      <c r="Q9033">
        <v>0</v>
      </c>
      <c r="R9033">
        <v>1</v>
      </c>
    </row>
    <row r="9034" spans="1:18" x14ac:dyDescent="0.25">
      <c r="A9034" t="s">
        <v>8843</v>
      </c>
      <c r="B9034">
        <v>2019</v>
      </c>
      <c r="C9034">
        <v>1</v>
      </c>
      <c r="D9034">
        <v>22</v>
      </c>
      <c r="E9034" t="s">
        <v>8095</v>
      </c>
      <c r="F9034" s="1" t="s">
        <v>5207</v>
      </c>
      <c r="G9034" s="1" t="s">
        <v>20573</v>
      </c>
      <c r="H9034" s="1" t="s">
        <v>3200</v>
      </c>
      <c r="I9034" t="s">
        <v>20694</v>
      </c>
      <c r="J9034" t="s">
        <v>23</v>
      </c>
      <c r="K9034">
        <v>2100</v>
      </c>
      <c r="L9034">
        <v>271504.8</v>
      </c>
      <c r="M9034">
        <v>129.29</v>
      </c>
      <c r="N9034" t="s">
        <v>9014</v>
      </c>
      <c r="O9034" t="s">
        <v>9454</v>
      </c>
      <c r="P9034">
        <v>0</v>
      </c>
      <c r="Q9034">
        <v>0.10248345341786883</v>
      </c>
      <c r="R9034">
        <v>1</v>
      </c>
    </row>
    <row r="9035" spans="1:18" x14ac:dyDescent="0.25">
      <c r="A9035" t="s">
        <v>8843</v>
      </c>
      <c r="B9035">
        <v>2019</v>
      </c>
      <c r="C9035">
        <v>1</v>
      </c>
      <c r="D9035">
        <v>22</v>
      </c>
      <c r="E9035" t="s">
        <v>8095</v>
      </c>
      <c r="F9035" s="1" t="s">
        <v>5207</v>
      </c>
      <c r="G9035" s="1" t="s">
        <v>20573</v>
      </c>
      <c r="H9035" s="1" t="s">
        <v>3200</v>
      </c>
      <c r="I9035" t="s">
        <v>20728</v>
      </c>
      <c r="J9035" t="s">
        <v>23</v>
      </c>
      <c r="K9035">
        <v>480</v>
      </c>
      <c r="L9035">
        <v>62058.239999999998</v>
      </c>
      <c r="M9035">
        <v>129.29</v>
      </c>
      <c r="N9035" t="s">
        <v>7263</v>
      </c>
      <c r="O9035" t="s">
        <v>23192</v>
      </c>
      <c r="P9035">
        <v>0</v>
      </c>
      <c r="Q9035">
        <v>0</v>
      </c>
      <c r="R9035">
        <v>1</v>
      </c>
    </row>
    <row r="9036" spans="1:18" x14ac:dyDescent="0.25">
      <c r="A9036" t="s">
        <v>8843</v>
      </c>
      <c r="B9036">
        <v>2019</v>
      </c>
      <c r="C9036">
        <v>1</v>
      </c>
      <c r="D9036">
        <v>22</v>
      </c>
      <c r="E9036" t="s">
        <v>8095</v>
      </c>
      <c r="F9036" s="1" t="s">
        <v>5207</v>
      </c>
      <c r="G9036" s="1" t="s">
        <v>20573</v>
      </c>
      <c r="H9036" s="1" t="s">
        <v>3200</v>
      </c>
      <c r="I9036" t="s">
        <v>20740</v>
      </c>
      <c r="J9036" t="s">
        <v>23</v>
      </c>
      <c r="K9036">
        <v>240</v>
      </c>
      <c r="L9036">
        <v>31029.119999999999</v>
      </c>
      <c r="M9036">
        <v>129.29</v>
      </c>
      <c r="N9036" t="s">
        <v>7263</v>
      </c>
      <c r="O9036" t="s">
        <v>23192</v>
      </c>
      <c r="P9036">
        <v>0</v>
      </c>
      <c r="Q9036">
        <v>0</v>
      </c>
      <c r="R9036">
        <v>1</v>
      </c>
    </row>
    <row r="9037" spans="1:18" x14ac:dyDescent="0.25">
      <c r="A9037" t="s">
        <v>8843</v>
      </c>
      <c r="B9037">
        <v>2019</v>
      </c>
      <c r="C9037">
        <v>1</v>
      </c>
      <c r="D9037">
        <v>22</v>
      </c>
      <c r="E9037" t="s">
        <v>8095</v>
      </c>
      <c r="F9037" s="1" t="s">
        <v>5207</v>
      </c>
      <c r="G9037" s="1" t="s">
        <v>20573</v>
      </c>
      <c r="H9037" s="1" t="s">
        <v>3200</v>
      </c>
      <c r="I9037" t="s">
        <v>20782</v>
      </c>
      <c r="J9037" t="s">
        <v>23</v>
      </c>
      <c r="K9037">
        <v>60</v>
      </c>
      <c r="L9037">
        <v>8467.2000000000007</v>
      </c>
      <c r="M9037">
        <v>141.12</v>
      </c>
      <c r="N9037" t="s">
        <v>7263</v>
      </c>
      <c r="O9037" t="s">
        <v>23192</v>
      </c>
      <c r="P9037">
        <v>0</v>
      </c>
      <c r="Q9037">
        <v>0</v>
      </c>
      <c r="R9037">
        <v>1</v>
      </c>
    </row>
    <row r="9038" spans="1:18" x14ac:dyDescent="0.25">
      <c r="A9038" t="s">
        <v>8843</v>
      </c>
      <c r="B9038">
        <v>2019</v>
      </c>
      <c r="C9038">
        <v>1</v>
      </c>
      <c r="D9038">
        <v>22</v>
      </c>
      <c r="E9038" t="s">
        <v>8095</v>
      </c>
      <c r="F9038" s="1" t="s">
        <v>5207</v>
      </c>
      <c r="G9038" s="1" t="s">
        <v>20573</v>
      </c>
      <c r="H9038" s="1" t="s">
        <v>3200</v>
      </c>
      <c r="I9038" t="s">
        <v>20667</v>
      </c>
      <c r="J9038" t="s">
        <v>23</v>
      </c>
      <c r="K9038">
        <v>20</v>
      </c>
      <c r="L9038">
        <v>2585.7600000000002</v>
      </c>
      <c r="M9038">
        <v>129.29</v>
      </c>
      <c r="N9038" t="s">
        <v>7263</v>
      </c>
      <c r="O9038" t="s">
        <v>23192</v>
      </c>
      <c r="P9038">
        <v>0</v>
      </c>
      <c r="Q9038">
        <v>0</v>
      </c>
      <c r="R9038">
        <v>1</v>
      </c>
    </row>
    <row r="9039" spans="1:18" x14ac:dyDescent="0.25">
      <c r="A9039" t="s">
        <v>8843</v>
      </c>
      <c r="B9039">
        <v>2019</v>
      </c>
      <c r="C9039">
        <v>1</v>
      </c>
      <c r="D9039">
        <v>22</v>
      </c>
      <c r="E9039" t="s">
        <v>8095</v>
      </c>
      <c r="F9039" s="1" t="s">
        <v>5207</v>
      </c>
      <c r="G9039" s="1" t="s">
        <v>20573</v>
      </c>
      <c r="H9039" s="1" t="s">
        <v>3200</v>
      </c>
      <c r="I9039" t="s">
        <v>20786</v>
      </c>
      <c r="J9039" t="s">
        <v>23</v>
      </c>
      <c r="K9039">
        <v>20</v>
      </c>
      <c r="L9039">
        <v>2822.4</v>
      </c>
      <c r="M9039">
        <v>141.12</v>
      </c>
      <c r="N9039" t="s">
        <v>7263</v>
      </c>
      <c r="O9039" t="s">
        <v>23192</v>
      </c>
      <c r="P9039">
        <v>0</v>
      </c>
      <c r="Q9039">
        <v>0</v>
      </c>
      <c r="R9039">
        <v>1</v>
      </c>
    </row>
    <row r="9040" spans="1:18" x14ac:dyDescent="0.25">
      <c r="A9040" t="s">
        <v>8843</v>
      </c>
      <c r="B9040">
        <v>2019</v>
      </c>
      <c r="C9040">
        <v>1</v>
      </c>
      <c r="D9040">
        <v>22</v>
      </c>
      <c r="E9040" t="s">
        <v>8095</v>
      </c>
      <c r="F9040" s="1" t="s">
        <v>5207</v>
      </c>
      <c r="G9040" s="1" t="s">
        <v>20573</v>
      </c>
      <c r="H9040" s="1" t="s">
        <v>3200</v>
      </c>
      <c r="I9040" t="s">
        <v>20747</v>
      </c>
      <c r="J9040" t="s">
        <v>23</v>
      </c>
      <c r="K9040">
        <v>140</v>
      </c>
      <c r="L9040">
        <v>18100.32</v>
      </c>
      <c r="M9040">
        <v>129.29</v>
      </c>
      <c r="N9040" t="s">
        <v>7263</v>
      </c>
      <c r="O9040" t="s">
        <v>23192</v>
      </c>
      <c r="P9040">
        <v>0</v>
      </c>
      <c r="Q9040">
        <v>0</v>
      </c>
      <c r="R9040">
        <v>1</v>
      </c>
    </row>
    <row r="9041" spans="1:18" x14ac:dyDescent="0.25">
      <c r="A9041" t="s">
        <v>8843</v>
      </c>
      <c r="B9041">
        <v>2019</v>
      </c>
      <c r="C9041">
        <v>1</v>
      </c>
      <c r="D9041">
        <v>22</v>
      </c>
      <c r="E9041" t="s">
        <v>8095</v>
      </c>
      <c r="F9041" s="1" t="s">
        <v>5207</v>
      </c>
      <c r="G9041" s="1" t="s">
        <v>20573</v>
      </c>
      <c r="H9041" s="1" t="s">
        <v>3200</v>
      </c>
      <c r="I9041" t="s">
        <v>20793</v>
      </c>
      <c r="J9041" t="s">
        <v>23</v>
      </c>
      <c r="K9041">
        <v>120</v>
      </c>
      <c r="L9041">
        <v>16934.400000000001</v>
      </c>
      <c r="M9041">
        <v>141.12</v>
      </c>
      <c r="N9041" t="s">
        <v>7263</v>
      </c>
      <c r="O9041" t="s">
        <v>23192</v>
      </c>
      <c r="P9041">
        <v>0</v>
      </c>
      <c r="Q9041">
        <v>0</v>
      </c>
      <c r="R9041">
        <v>1</v>
      </c>
    </row>
    <row r="9042" spans="1:18" x14ac:dyDescent="0.25">
      <c r="A9042" t="s">
        <v>421</v>
      </c>
      <c r="B9042">
        <v>2016</v>
      </c>
      <c r="C9042">
        <v>1</v>
      </c>
      <c r="D9042">
        <v>26</v>
      </c>
      <c r="E9042" t="s">
        <v>226</v>
      </c>
      <c r="F9042" s="1" t="s">
        <v>3205</v>
      </c>
      <c r="G9042" s="1" t="s">
        <v>3863</v>
      </c>
      <c r="H9042" s="1" t="s">
        <v>3206</v>
      </c>
      <c r="I9042" t="s">
        <v>19012</v>
      </c>
      <c r="J9042" t="s">
        <v>23</v>
      </c>
      <c r="K9042">
        <v>12540</v>
      </c>
      <c r="L9042">
        <v>391248</v>
      </c>
      <c r="M9042">
        <v>31.2</v>
      </c>
      <c r="N9042" t="s">
        <v>9335</v>
      </c>
      <c r="O9042" t="s">
        <v>9441</v>
      </c>
      <c r="P9042">
        <v>0.12724850134172863</v>
      </c>
      <c r="Q9042">
        <v>0</v>
      </c>
      <c r="R9042">
        <v>1</v>
      </c>
    </row>
    <row r="9043" spans="1:18" x14ac:dyDescent="0.25">
      <c r="A9043" t="s">
        <v>15208</v>
      </c>
      <c r="B9043">
        <v>2019</v>
      </c>
      <c r="C9043">
        <v>7</v>
      </c>
      <c r="D9043">
        <v>27</v>
      </c>
      <c r="E9043" t="s">
        <v>1916</v>
      </c>
      <c r="F9043" s="1" t="s">
        <v>3205</v>
      </c>
      <c r="G9043" s="1" t="s">
        <v>3863</v>
      </c>
      <c r="H9043" s="1" t="s">
        <v>3206</v>
      </c>
      <c r="I9043" t="s">
        <v>19200</v>
      </c>
      <c r="J9043" t="s">
        <v>23</v>
      </c>
      <c r="K9043">
        <v>20015</v>
      </c>
      <c r="L9043">
        <v>1010757.42</v>
      </c>
      <c r="M9043">
        <v>50.5</v>
      </c>
      <c r="N9043" t="s">
        <v>9343</v>
      </c>
      <c r="O9043" t="s">
        <v>9730</v>
      </c>
      <c r="P9043">
        <v>0</v>
      </c>
      <c r="Q9043">
        <v>0</v>
      </c>
      <c r="R9043">
        <v>3</v>
      </c>
    </row>
    <row r="9044" spans="1:18" x14ac:dyDescent="0.25">
      <c r="A9044" t="s">
        <v>2251</v>
      </c>
      <c r="B9044">
        <v>2018</v>
      </c>
      <c r="C9044">
        <v>3</v>
      </c>
      <c r="D9044">
        <v>6</v>
      </c>
      <c r="E9044" t="s">
        <v>174</v>
      </c>
      <c r="F9044" s="1" t="s">
        <v>3205</v>
      </c>
      <c r="G9044" s="1" t="s">
        <v>3384</v>
      </c>
      <c r="H9044" s="1" t="s">
        <v>3206</v>
      </c>
      <c r="I9044" t="s">
        <v>17067</v>
      </c>
      <c r="J9044" t="s">
        <v>23</v>
      </c>
      <c r="K9044">
        <v>9900</v>
      </c>
      <c r="L9044">
        <v>447479.94</v>
      </c>
      <c r="M9044">
        <v>45.2</v>
      </c>
      <c r="N9044" t="s">
        <v>168</v>
      </c>
      <c r="O9044" t="s">
        <v>9481</v>
      </c>
      <c r="P9044">
        <v>2.7900708435018715E-2</v>
      </c>
      <c r="Q9044">
        <v>0</v>
      </c>
      <c r="R9044">
        <v>1</v>
      </c>
    </row>
    <row r="9045" spans="1:18" x14ac:dyDescent="0.25">
      <c r="A9045" t="s">
        <v>2251</v>
      </c>
      <c r="B9045">
        <v>2018</v>
      </c>
      <c r="C9045">
        <v>3</v>
      </c>
      <c r="D9045">
        <v>6</v>
      </c>
      <c r="E9045" t="s">
        <v>174</v>
      </c>
      <c r="F9045" s="1" t="s">
        <v>3205</v>
      </c>
      <c r="G9045" s="1" t="s">
        <v>3227</v>
      </c>
      <c r="H9045" s="1" t="s">
        <v>3206</v>
      </c>
      <c r="I9045" t="s">
        <v>19785</v>
      </c>
      <c r="J9045" t="s">
        <v>23</v>
      </c>
      <c r="K9045">
        <v>1030</v>
      </c>
      <c r="L9045">
        <v>58092</v>
      </c>
      <c r="M9045">
        <v>56.4</v>
      </c>
      <c r="N9045" t="s">
        <v>22068</v>
      </c>
      <c r="O9045" t="s">
        <v>23255</v>
      </c>
      <c r="P9045">
        <v>0</v>
      </c>
      <c r="Q9045">
        <v>0</v>
      </c>
      <c r="R9045">
        <v>1</v>
      </c>
    </row>
    <row r="9046" spans="1:18" x14ac:dyDescent="0.25">
      <c r="A9046" t="s">
        <v>2251</v>
      </c>
      <c r="B9046">
        <v>2018</v>
      </c>
      <c r="C9046">
        <v>3</v>
      </c>
      <c r="D9046">
        <v>6</v>
      </c>
      <c r="E9046" t="s">
        <v>174</v>
      </c>
      <c r="F9046" s="1" t="s">
        <v>3205</v>
      </c>
      <c r="G9046" s="1" t="s">
        <v>3384</v>
      </c>
      <c r="H9046" s="1" t="s">
        <v>3206</v>
      </c>
      <c r="I9046" t="s">
        <v>17029</v>
      </c>
      <c r="J9046" t="s">
        <v>23</v>
      </c>
      <c r="K9046">
        <v>8430</v>
      </c>
      <c r="L9046">
        <v>381035.95</v>
      </c>
      <c r="M9046">
        <v>45.2</v>
      </c>
      <c r="N9046" t="s">
        <v>645</v>
      </c>
      <c r="O9046" t="s">
        <v>9450</v>
      </c>
      <c r="P9046">
        <v>9.1123449223886266E-2</v>
      </c>
      <c r="Q9046">
        <v>0</v>
      </c>
      <c r="R9046">
        <v>1</v>
      </c>
    </row>
    <row r="9047" spans="1:18" x14ac:dyDescent="0.25">
      <c r="A9047" t="s">
        <v>543</v>
      </c>
      <c r="B9047">
        <v>2016</v>
      </c>
      <c r="C9047">
        <v>2</v>
      </c>
      <c r="D9047">
        <v>16</v>
      </c>
      <c r="E9047" t="s">
        <v>92</v>
      </c>
      <c r="F9047" s="1" t="s">
        <v>3205</v>
      </c>
      <c r="G9047" s="1" t="s">
        <v>18746</v>
      </c>
      <c r="H9047" s="1" t="s">
        <v>3206</v>
      </c>
      <c r="I9047" t="s">
        <v>18787</v>
      </c>
      <c r="J9047" t="s">
        <v>23</v>
      </c>
      <c r="K9047">
        <v>65650</v>
      </c>
      <c r="L9047">
        <v>2507830</v>
      </c>
      <c r="M9047">
        <v>38.200000000000003</v>
      </c>
      <c r="N9047" t="s">
        <v>21995</v>
      </c>
      <c r="O9047" t="s">
        <v>23241</v>
      </c>
      <c r="P9047">
        <v>0</v>
      </c>
      <c r="Q9047">
        <v>0</v>
      </c>
      <c r="R9047">
        <v>1</v>
      </c>
    </row>
    <row r="9048" spans="1:18" x14ac:dyDescent="0.25">
      <c r="A9048" t="s">
        <v>15588</v>
      </c>
      <c r="B9048">
        <v>2019</v>
      </c>
      <c r="C9048">
        <v>9</v>
      </c>
      <c r="D9048">
        <v>13</v>
      </c>
      <c r="E9048" t="s">
        <v>1916</v>
      </c>
      <c r="F9048" s="1" t="s">
        <v>3205</v>
      </c>
      <c r="G9048" s="1" t="s">
        <v>3863</v>
      </c>
      <c r="H9048" s="1" t="s">
        <v>3206</v>
      </c>
      <c r="I9048" t="s">
        <v>19200</v>
      </c>
      <c r="J9048" t="s">
        <v>23</v>
      </c>
      <c r="K9048">
        <v>1660</v>
      </c>
      <c r="L9048">
        <v>79680</v>
      </c>
      <c r="M9048">
        <v>48</v>
      </c>
      <c r="N9048" t="s">
        <v>9343</v>
      </c>
      <c r="O9048" t="s">
        <v>9730</v>
      </c>
      <c r="P9048">
        <v>0</v>
      </c>
      <c r="Q9048">
        <v>0</v>
      </c>
      <c r="R9048">
        <v>3</v>
      </c>
    </row>
    <row r="9049" spans="1:18" x14ac:dyDescent="0.25">
      <c r="A9049" t="s">
        <v>15588</v>
      </c>
      <c r="B9049">
        <v>2019</v>
      </c>
      <c r="C9049">
        <v>9</v>
      </c>
      <c r="D9049">
        <v>13</v>
      </c>
      <c r="E9049" t="s">
        <v>1916</v>
      </c>
      <c r="F9049" s="1" t="s">
        <v>3205</v>
      </c>
      <c r="G9049" s="1" t="s">
        <v>3863</v>
      </c>
      <c r="H9049" s="1" t="s">
        <v>3206</v>
      </c>
      <c r="I9049" t="s">
        <v>19204</v>
      </c>
      <c r="J9049" t="s">
        <v>23</v>
      </c>
      <c r="K9049">
        <v>13070</v>
      </c>
      <c r="L9049">
        <v>627360</v>
      </c>
      <c r="M9049">
        <v>48</v>
      </c>
      <c r="N9049" t="s">
        <v>9340</v>
      </c>
      <c r="O9049" t="s">
        <v>9482</v>
      </c>
      <c r="P9049">
        <v>8.0867377033553248E-2</v>
      </c>
      <c r="Q9049">
        <v>0</v>
      </c>
      <c r="R9049">
        <v>3</v>
      </c>
    </row>
    <row r="9050" spans="1:18" x14ac:dyDescent="0.25">
      <c r="A9050" t="s">
        <v>15588</v>
      </c>
      <c r="B9050">
        <v>2019</v>
      </c>
      <c r="C9050">
        <v>9</v>
      </c>
      <c r="D9050">
        <v>13</v>
      </c>
      <c r="E9050" t="s">
        <v>1916</v>
      </c>
      <c r="F9050" s="1" t="s">
        <v>3205</v>
      </c>
      <c r="G9050" s="1" t="s">
        <v>3863</v>
      </c>
      <c r="H9050" s="1" t="s">
        <v>3206</v>
      </c>
      <c r="I9050" t="s">
        <v>19210</v>
      </c>
      <c r="J9050" t="s">
        <v>23</v>
      </c>
      <c r="K9050">
        <v>4010</v>
      </c>
      <c r="L9050">
        <v>192480</v>
      </c>
      <c r="M9050">
        <v>48</v>
      </c>
      <c r="N9050" t="s">
        <v>9344</v>
      </c>
      <c r="O9050" t="s">
        <v>9496</v>
      </c>
      <c r="P9050">
        <v>3.9816758144422926E-2</v>
      </c>
      <c r="Q9050">
        <v>0</v>
      </c>
      <c r="R9050">
        <v>3</v>
      </c>
    </row>
    <row r="9051" spans="1:18" x14ac:dyDescent="0.25">
      <c r="A9051" t="s">
        <v>15588</v>
      </c>
      <c r="B9051">
        <v>2019</v>
      </c>
      <c r="C9051">
        <v>9</v>
      </c>
      <c r="D9051">
        <v>13</v>
      </c>
      <c r="E9051" t="s">
        <v>1916</v>
      </c>
      <c r="F9051" s="1" t="s">
        <v>3205</v>
      </c>
      <c r="G9051" s="1" t="s">
        <v>3863</v>
      </c>
      <c r="H9051" s="1" t="s">
        <v>3206</v>
      </c>
      <c r="I9051" t="s">
        <v>19300</v>
      </c>
      <c r="J9051" t="s">
        <v>23</v>
      </c>
      <c r="K9051">
        <v>475</v>
      </c>
      <c r="L9051">
        <v>22800</v>
      </c>
      <c r="M9051">
        <v>48</v>
      </c>
      <c r="N9051" t="s">
        <v>9307</v>
      </c>
      <c r="O9051" t="s">
        <v>9445</v>
      </c>
      <c r="P9051">
        <v>3.6019547837424074E-2</v>
      </c>
      <c r="Q9051">
        <v>0</v>
      </c>
      <c r="R9051">
        <v>3</v>
      </c>
    </row>
    <row r="9052" spans="1:18" x14ac:dyDescent="0.25">
      <c r="A9052" t="s">
        <v>15588</v>
      </c>
      <c r="B9052">
        <v>2019</v>
      </c>
      <c r="C9052">
        <v>9</v>
      </c>
      <c r="D9052">
        <v>13</v>
      </c>
      <c r="E9052" t="s">
        <v>1916</v>
      </c>
      <c r="F9052" s="1" t="s">
        <v>3205</v>
      </c>
      <c r="G9052" s="1" t="s">
        <v>3863</v>
      </c>
      <c r="H9052" s="1" t="s">
        <v>3206</v>
      </c>
      <c r="I9052" t="s">
        <v>19420</v>
      </c>
      <c r="J9052" t="s">
        <v>23</v>
      </c>
      <c r="K9052">
        <v>705</v>
      </c>
      <c r="L9052">
        <v>33840</v>
      </c>
      <c r="M9052">
        <v>48</v>
      </c>
      <c r="N9052" t="s">
        <v>9338</v>
      </c>
      <c r="O9052" t="s">
        <v>9503</v>
      </c>
      <c r="P9052">
        <v>0</v>
      </c>
      <c r="Q9052">
        <v>0</v>
      </c>
      <c r="R9052">
        <v>3</v>
      </c>
    </row>
    <row r="9053" spans="1:18" x14ac:dyDescent="0.25">
      <c r="A9053" t="s">
        <v>1215</v>
      </c>
      <c r="B9053">
        <v>2016</v>
      </c>
      <c r="C9053">
        <v>11</v>
      </c>
      <c r="D9053">
        <v>13</v>
      </c>
      <c r="E9053" t="s">
        <v>92</v>
      </c>
      <c r="F9053" s="1" t="s">
        <v>3205</v>
      </c>
      <c r="G9053" s="1" t="s">
        <v>3203</v>
      </c>
      <c r="H9053" s="1" t="s">
        <v>3206</v>
      </c>
      <c r="I9053" t="s">
        <v>18006</v>
      </c>
      <c r="J9053" t="s">
        <v>23</v>
      </c>
      <c r="K9053">
        <v>116</v>
      </c>
      <c r="L9053">
        <v>5162</v>
      </c>
      <c r="M9053">
        <v>44.5</v>
      </c>
      <c r="N9053" t="s">
        <v>1967</v>
      </c>
      <c r="O9053" t="s">
        <v>9536</v>
      </c>
      <c r="P9053">
        <v>0</v>
      </c>
      <c r="Q9053">
        <v>0</v>
      </c>
      <c r="R9053">
        <v>4</v>
      </c>
    </row>
    <row r="9054" spans="1:18" x14ac:dyDescent="0.25">
      <c r="A9054" t="s">
        <v>1215</v>
      </c>
      <c r="B9054">
        <v>2016</v>
      </c>
      <c r="C9054">
        <v>11</v>
      </c>
      <c r="D9054">
        <v>13</v>
      </c>
      <c r="E9054" t="s">
        <v>92</v>
      </c>
      <c r="F9054" s="1" t="s">
        <v>3205</v>
      </c>
      <c r="G9054" s="1" t="s">
        <v>3203</v>
      </c>
      <c r="H9054" s="1" t="s">
        <v>3206</v>
      </c>
      <c r="I9054" t="s">
        <v>18001</v>
      </c>
      <c r="J9054" t="s">
        <v>23</v>
      </c>
      <c r="K9054">
        <v>4980</v>
      </c>
      <c r="L9054">
        <v>226590</v>
      </c>
      <c r="M9054">
        <v>45.5</v>
      </c>
      <c r="N9054" t="s">
        <v>1891</v>
      </c>
      <c r="O9054" t="s">
        <v>9497</v>
      </c>
      <c r="P9054">
        <v>0</v>
      </c>
      <c r="Q9054">
        <v>0</v>
      </c>
      <c r="R9054">
        <v>4</v>
      </c>
    </row>
    <row r="9055" spans="1:18" x14ac:dyDescent="0.25">
      <c r="A9055" t="s">
        <v>1473</v>
      </c>
      <c r="B9055">
        <v>2017</v>
      </c>
      <c r="C9055">
        <v>3</v>
      </c>
      <c r="D9055">
        <v>16</v>
      </c>
      <c r="E9055" t="s">
        <v>92</v>
      </c>
      <c r="F9055" s="1" t="s">
        <v>3205</v>
      </c>
      <c r="G9055" s="1" t="s">
        <v>3863</v>
      </c>
      <c r="H9055" s="1" t="s">
        <v>3206</v>
      </c>
      <c r="I9055" t="s">
        <v>19013</v>
      </c>
      <c r="J9055" t="s">
        <v>23</v>
      </c>
      <c r="K9055">
        <v>20000</v>
      </c>
      <c r="L9055">
        <v>930000</v>
      </c>
      <c r="M9055">
        <v>46.5</v>
      </c>
      <c r="N9055" t="s">
        <v>9331</v>
      </c>
      <c r="O9055" t="s">
        <v>9540</v>
      </c>
      <c r="P9055">
        <v>4.2454374665687751E-2</v>
      </c>
      <c r="Q9055">
        <v>0</v>
      </c>
      <c r="R9055">
        <v>1</v>
      </c>
    </row>
    <row r="9056" spans="1:18" x14ac:dyDescent="0.25">
      <c r="A9056" t="s">
        <v>10368</v>
      </c>
      <c r="B9056">
        <v>2019</v>
      </c>
      <c r="C9056">
        <v>2</v>
      </c>
      <c r="D9056">
        <v>28</v>
      </c>
      <c r="E9056" t="s">
        <v>10369</v>
      </c>
      <c r="F9056" s="1" t="s">
        <v>5207</v>
      </c>
      <c r="G9056" s="1" t="s">
        <v>21316</v>
      </c>
      <c r="H9056" s="1" t="s">
        <v>7263</v>
      </c>
      <c r="I9056" t="s">
        <v>21315</v>
      </c>
      <c r="J9056" t="s">
        <v>38</v>
      </c>
      <c r="K9056">
        <v>12</v>
      </c>
      <c r="L9056">
        <v>372</v>
      </c>
      <c r="M9056">
        <v>31</v>
      </c>
      <c r="N9056" t="s">
        <v>7263</v>
      </c>
      <c r="O9056" t="s">
        <v>23274</v>
      </c>
      <c r="P9056">
        <v>0</v>
      </c>
      <c r="Q9056">
        <v>0</v>
      </c>
      <c r="R9056">
        <v>1</v>
      </c>
    </row>
    <row r="9057" spans="1:18" x14ac:dyDescent="0.25">
      <c r="A9057" t="s">
        <v>10852</v>
      </c>
      <c r="B9057">
        <v>2019</v>
      </c>
      <c r="C9057">
        <v>4</v>
      </c>
      <c r="D9057">
        <v>12</v>
      </c>
      <c r="E9057" t="s">
        <v>1392</v>
      </c>
      <c r="F9057" s="1" t="s">
        <v>3205</v>
      </c>
      <c r="G9057" s="1" t="s">
        <v>3203</v>
      </c>
      <c r="H9057" s="1" t="s">
        <v>7263</v>
      </c>
      <c r="I9057" t="s">
        <v>17644</v>
      </c>
      <c r="J9057" t="s">
        <v>23</v>
      </c>
      <c r="K9057">
        <v>319</v>
      </c>
      <c r="L9057">
        <v>21692</v>
      </c>
      <c r="M9057">
        <v>68</v>
      </c>
      <c r="N9057" t="s">
        <v>1893</v>
      </c>
      <c r="O9057" t="s">
        <v>9508</v>
      </c>
      <c r="P9057">
        <v>0</v>
      </c>
      <c r="Q9057">
        <v>0</v>
      </c>
      <c r="R9057">
        <v>2</v>
      </c>
    </row>
    <row r="9058" spans="1:18" x14ac:dyDescent="0.25">
      <c r="A9058" t="s">
        <v>15665</v>
      </c>
      <c r="B9058">
        <v>2019</v>
      </c>
      <c r="C9058">
        <v>9</v>
      </c>
      <c r="D9058">
        <v>26</v>
      </c>
      <c r="E9058" t="s">
        <v>15304</v>
      </c>
      <c r="F9058" s="1" t="s">
        <v>5207</v>
      </c>
      <c r="G9058" s="1" t="s">
        <v>6745</v>
      </c>
      <c r="H9058" s="1" t="s">
        <v>7263</v>
      </c>
      <c r="I9058" t="s">
        <v>7178</v>
      </c>
      <c r="J9058" t="s">
        <v>38</v>
      </c>
      <c r="K9058">
        <v>250</v>
      </c>
      <c r="L9058">
        <v>28492.5</v>
      </c>
      <c r="M9058">
        <v>113.97</v>
      </c>
      <c r="N9058" t="s">
        <v>7178</v>
      </c>
      <c r="O9058" t="s">
        <v>9945</v>
      </c>
      <c r="P9058">
        <v>0</v>
      </c>
      <c r="Q9058">
        <v>0</v>
      </c>
      <c r="R9058">
        <v>3</v>
      </c>
    </row>
    <row r="9059" spans="1:18" x14ac:dyDescent="0.25">
      <c r="A9059" t="s">
        <v>8648</v>
      </c>
      <c r="B9059">
        <v>2018</v>
      </c>
      <c r="C9059">
        <v>7</v>
      </c>
      <c r="D9059">
        <v>2</v>
      </c>
      <c r="E9059" t="s">
        <v>7310</v>
      </c>
      <c r="F9059" s="1" t="s">
        <v>5207</v>
      </c>
      <c r="G9059" s="1" t="s">
        <v>21008</v>
      </c>
      <c r="H9059" s="1" t="s">
        <v>3200</v>
      </c>
      <c r="I9059" t="s">
        <v>7027</v>
      </c>
      <c r="J9059" t="s">
        <v>23</v>
      </c>
      <c r="K9059">
        <v>120</v>
      </c>
      <c r="L9059">
        <v>15240</v>
      </c>
      <c r="M9059">
        <v>127</v>
      </c>
      <c r="N9059" t="s">
        <v>9365</v>
      </c>
      <c r="O9059" t="s">
        <v>10076</v>
      </c>
      <c r="P9059">
        <v>0</v>
      </c>
      <c r="Q9059">
        <v>0</v>
      </c>
      <c r="R9059">
        <v>3</v>
      </c>
    </row>
    <row r="9060" spans="1:18" x14ac:dyDescent="0.25">
      <c r="A9060" t="s">
        <v>8648</v>
      </c>
      <c r="B9060">
        <v>2018</v>
      </c>
      <c r="C9060">
        <v>7</v>
      </c>
      <c r="D9060">
        <v>2</v>
      </c>
      <c r="E9060" t="s">
        <v>7310</v>
      </c>
      <c r="F9060" s="1" t="s">
        <v>5207</v>
      </c>
      <c r="G9060" s="1" t="s">
        <v>20573</v>
      </c>
      <c r="H9060" s="1" t="s">
        <v>3200</v>
      </c>
      <c r="I9060" t="s">
        <v>20835</v>
      </c>
      <c r="J9060" t="s">
        <v>23</v>
      </c>
      <c r="K9060">
        <v>900</v>
      </c>
      <c r="L9060">
        <v>153405</v>
      </c>
      <c r="M9060">
        <v>170.45</v>
      </c>
      <c r="N9060" t="s">
        <v>9062</v>
      </c>
      <c r="O9060" t="s">
        <v>10077</v>
      </c>
      <c r="P9060">
        <v>0</v>
      </c>
      <c r="Q9060">
        <v>0</v>
      </c>
      <c r="R9060">
        <v>3</v>
      </c>
    </row>
    <row r="9061" spans="1:18" x14ac:dyDescent="0.25">
      <c r="A9061" t="s">
        <v>8648</v>
      </c>
      <c r="B9061">
        <v>2018</v>
      </c>
      <c r="C9061">
        <v>7</v>
      </c>
      <c r="D9061">
        <v>2</v>
      </c>
      <c r="E9061" t="s">
        <v>7310</v>
      </c>
      <c r="F9061" s="1" t="s">
        <v>5207</v>
      </c>
      <c r="G9061" s="1" t="s">
        <v>20931</v>
      </c>
      <c r="H9061" s="1" t="s">
        <v>3200</v>
      </c>
      <c r="I9061" t="s">
        <v>20983</v>
      </c>
      <c r="J9061" t="s">
        <v>23</v>
      </c>
      <c r="K9061">
        <v>720</v>
      </c>
      <c r="L9061">
        <v>126720</v>
      </c>
      <c r="M9061">
        <v>176</v>
      </c>
      <c r="N9061" t="s">
        <v>9110</v>
      </c>
      <c r="O9061" t="s">
        <v>10080</v>
      </c>
      <c r="P9061">
        <v>0</v>
      </c>
      <c r="Q9061">
        <v>0</v>
      </c>
      <c r="R9061">
        <v>3</v>
      </c>
    </row>
    <row r="9062" spans="1:18" x14ac:dyDescent="0.25">
      <c r="A9062" t="s">
        <v>2465</v>
      </c>
      <c r="B9062">
        <v>2018</v>
      </c>
      <c r="C9062">
        <v>5</v>
      </c>
      <c r="D9062">
        <v>11</v>
      </c>
      <c r="E9062" t="s">
        <v>31</v>
      </c>
      <c r="F9062" s="1" t="s">
        <v>3205</v>
      </c>
      <c r="G9062" s="1" t="s">
        <v>18746</v>
      </c>
      <c r="H9062" s="1" t="s">
        <v>3204</v>
      </c>
      <c r="I9062" t="s">
        <v>18834</v>
      </c>
      <c r="J9062" t="s">
        <v>23</v>
      </c>
      <c r="K9062">
        <v>50</v>
      </c>
      <c r="L9062">
        <v>2626.31</v>
      </c>
      <c r="M9062">
        <v>52.53</v>
      </c>
      <c r="N9062" t="s">
        <v>21999</v>
      </c>
      <c r="O9062" t="s">
        <v>23390</v>
      </c>
      <c r="P9062">
        <v>0</v>
      </c>
      <c r="Q9062">
        <v>0</v>
      </c>
      <c r="R9062">
        <v>2</v>
      </c>
    </row>
    <row r="9063" spans="1:18" x14ac:dyDescent="0.25">
      <c r="A9063" t="s">
        <v>2465</v>
      </c>
      <c r="B9063">
        <v>2018</v>
      </c>
      <c r="C9063">
        <v>5</v>
      </c>
      <c r="D9063">
        <v>11</v>
      </c>
      <c r="E9063" t="s">
        <v>31</v>
      </c>
      <c r="F9063" s="1" t="s">
        <v>3205</v>
      </c>
      <c r="G9063" s="1" t="s">
        <v>18746</v>
      </c>
      <c r="H9063" s="1" t="s">
        <v>3204</v>
      </c>
      <c r="I9063" t="s">
        <v>18813</v>
      </c>
      <c r="J9063" t="s">
        <v>23</v>
      </c>
      <c r="K9063">
        <v>268</v>
      </c>
      <c r="L9063">
        <v>14172.48</v>
      </c>
      <c r="M9063">
        <v>52.88</v>
      </c>
      <c r="N9063" t="s">
        <v>22020</v>
      </c>
      <c r="O9063" t="s">
        <v>23331</v>
      </c>
      <c r="P9063">
        <v>0</v>
      </c>
      <c r="Q9063">
        <v>0</v>
      </c>
      <c r="R9063">
        <v>2</v>
      </c>
    </row>
    <row r="9064" spans="1:18" x14ac:dyDescent="0.25">
      <c r="A9064" t="s">
        <v>2870</v>
      </c>
      <c r="B9064">
        <v>2018</v>
      </c>
      <c r="C9064">
        <v>10</v>
      </c>
      <c r="D9064">
        <v>4</v>
      </c>
      <c r="E9064" t="s">
        <v>2827</v>
      </c>
      <c r="F9064" s="1" t="s">
        <v>3205</v>
      </c>
      <c r="G9064" s="1" t="s">
        <v>3863</v>
      </c>
      <c r="H9064" s="1" t="s">
        <v>3206</v>
      </c>
      <c r="I9064" t="s">
        <v>19001</v>
      </c>
      <c r="J9064" t="s">
        <v>23</v>
      </c>
      <c r="K9064">
        <v>20070</v>
      </c>
      <c r="L9064">
        <v>953325</v>
      </c>
      <c r="M9064">
        <v>47.5</v>
      </c>
      <c r="N9064" t="s">
        <v>9335</v>
      </c>
      <c r="O9064" t="s">
        <v>9441</v>
      </c>
      <c r="P9064">
        <v>0.12724850134172863</v>
      </c>
      <c r="Q9064">
        <v>0</v>
      </c>
      <c r="R9064">
        <v>4</v>
      </c>
    </row>
    <row r="9065" spans="1:18" x14ac:dyDescent="0.25">
      <c r="A9065" t="s">
        <v>2621</v>
      </c>
      <c r="B9065">
        <v>2018</v>
      </c>
      <c r="C9065">
        <v>7</v>
      </c>
      <c r="D9065">
        <v>4</v>
      </c>
      <c r="E9065" t="s">
        <v>226</v>
      </c>
      <c r="F9065" s="1" t="s">
        <v>3205</v>
      </c>
      <c r="G9065" s="1" t="s">
        <v>3863</v>
      </c>
      <c r="H9065" s="1" t="s">
        <v>3206</v>
      </c>
      <c r="I9065" t="s">
        <v>18995</v>
      </c>
      <c r="J9065" t="s">
        <v>23</v>
      </c>
      <c r="K9065">
        <v>21840</v>
      </c>
      <c r="L9065">
        <v>1124760</v>
      </c>
      <c r="M9065">
        <v>51.5</v>
      </c>
      <c r="N9065" t="s">
        <v>9347</v>
      </c>
      <c r="O9065" t="s">
        <v>9542</v>
      </c>
      <c r="P9065">
        <v>8.0289698840596724E-2</v>
      </c>
      <c r="Q9065">
        <v>0</v>
      </c>
      <c r="R9065">
        <v>3</v>
      </c>
    </row>
    <row r="9066" spans="1:18" x14ac:dyDescent="0.25">
      <c r="A9066" t="s">
        <v>16008</v>
      </c>
      <c r="B9066">
        <v>2019</v>
      </c>
      <c r="C9066">
        <v>9</v>
      </c>
      <c r="D9066">
        <v>19</v>
      </c>
      <c r="E9066" t="s">
        <v>7323</v>
      </c>
      <c r="F9066" s="1" t="s">
        <v>5207</v>
      </c>
      <c r="G9066" s="1" t="s">
        <v>20931</v>
      </c>
      <c r="H9066" s="1" t="s">
        <v>3201</v>
      </c>
      <c r="I9066" t="s">
        <v>20944</v>
      </c>
      <c r="J9066" t="s">
        <v>23</v>
      </c>
      <c r="K9066">
        <v>220</v>
      </c>
      <c r="L9066">
        <v>33114.400000000001</v>
      </c>
      <c r="M9066">
        <v>150.52000000000001</v>
      </c>
      <c r="N9066" t="s">
        <v>7263</v>
      </c>
      <c r="O9066" t="s">
        <v>23191</v>
      </c>
      <c r="P9066">
        <v>0</v>
      </c>
      <c r="Q9066">
        <v>0</v>
      </c>
      <c r="R9066">
        <v>3</v>
      </c>
    </row>
    <row r="9067" spans="1:18" x14ac:dyDescent="0.25">
      <c r="A9067" t="s">
        <v>1622</v>
      </c>
      <c r="B9067">
        <v>2017</v>
      </c>
      <c r="C9067">
        <v>5</v>
      </c>
      <c r="D9067">
        <v>30</v>
      </c>
      <c r="E9067" t="s">
        <v>1496</v>
      </c>
      <c r="F9067" s="1" t="s">
        <v>3205</v>
      </c>
      <c r="G9067" s="1" t="s">
        <v>3863</v>
      </c>
      <c r="H9067" s="1" t="s">
        <v>3206</v>
      </c>
      <c r="I9067" t="s">
        <v>19006</v>
      </c>
      <c r="J9067" t="s">
        <v>23</v>
      </c>
      <c r="K9067">
        <v>20400</v>
      </c>
      <c r="L9067">
        <v>907800</v>
      </c>
      <c r="M9067">
        <v>44.5</v>
      </c>
      <c r="N9067" t="s">
        <v>9307</v>
      </c>
      <c r="O9067" t="s">
        <v>9445</v>
      </c>
      <c r="P9067">
        <v>3.6019547837424074E-2</v>
      </c>
      <c r="Q9067">
        <v>0</v>
      </c>
      <c r="R9067">
        <v>2</v>
      </c>
    </row>
    <row r="9068" spans="1:18" x14ac:dyDescent="0.25">
      <c r="A9068" t="s">
        <v>16716</v>
      </c>
      <c r="B9068">
        <v>2019</v>
      </c>
      <c r="C9068">
        <v>12</v>
      </c>
      <c r="D9068">
        <v>9</v>
      </c>
      <c r="E9068" t="s">
        <v>16257</v>
      </c>
      <c r="F9068" s="1" t="s">
        <v>3205</v>
      </c>
      <c r="G9068" s="1" t="s">
        <v>3863</v>
      </c>
      <c r="H9068" s="1" t="s">
        <v>3206</v>
      </c>
      <c r="I9068" t="s">
        <v>19208</v>
      </c>
      <c r="J9068" t="s">
        <v>23</v>
      </c>
      <c r="K9068">
        <v>1980</v>
      </c>
      <c r="L9068">
        <v>87120</v>
      </c>
      <c r="M9068">
        <v>44</v>
      </c>
      <c r="N9068" t="s">
        <v>9346</v>
      </c>
      <c r="O9068" t="s">
        <v>9484</v>
      </c>
      <c r="P9068">
        <v>0</v>
      </c>
      <c r="Q9068">
        <v>0</v>
      </c>
      <c r="R9068">
        <v>4</v>
      </c>
    </row>
    <row r="9069" spans="1:18" x14ac:dyDescent="0.25">
      <c r="A9069" t="s">
        <v>16716</v>
      </c>
      <c r="B9069">
        <v>2019</v>
      </c>
      <c r="C9069">
        <v>12</v>
      </c>
      <c r="D9069">
        <v>9</v>
      </c>
      <c r="E9069" t="s">
        <v>16257</v>
      </c>
      <c r="F9069" s="1" t="s">
        <v>3205</v>
      </c>
      <c r="G9069" s="1" t="s">
        <v>3863</v>
      </c>
      <c r="H9069" s="1" t="s">
        <v>3206</v>
      </c>
      <c r="I9069" t="s">
        <v>19210</v>
      </c>
      <c r="J9069" t="s">
        <v>23</v>
      </c>
      <c r="K9069">
        <v>3820</v>
      </c>
      <c r="L9069">
        <v>168080</v>
      </c>
      <c r="M9069">
        <v>44</v>
      </c>
      <c r="N9069" t="s">
        <v>9344</v>
      </c>
      <c r="O9069" t="s">
        <v>9496</v>
      </c>
      <c r="P9069">
        <v>3.9816758144422926E-2</v>
      </c>
      <c r="Q9069">
        <v>0</v>
      </c>
      <c r="R9069">
        <v>4</v>
      </c>
    </row>
    <row r="9070" spans="1:18" x14ac:dyDescent="0.25">
      <c r="A9070" t="s">
        <v>16716</v>
      </c>
      <c r="B9070">
        <v>2019</v>
      </c>
      <c r="C9070">
        <v>12</v>
      </c>
      <c r="D9070">
        <v>9</v>
      </c>
      <c r="E9070" t="s">
        <v>16257</v>
      </c>
      <c r="F9070" s="1" t="s">
        <v>3205</v>
      </c>
      <c r="G9070" s="1" t="s">
        <v>3863</v>
      </c>
      <c r="H9070" s="1" t="s">
        <v>3206</v>
      </c>
      <c r="I9070" t="s">
        <v>19303</v>
      </c>
      <c r="J9070" t="s">
        <v>23</v>
      </c>
      <c r="K9070">
        <v>5975</v>
      </c>
      <c r="L9070">
        <v>381802.5</v>
      </c>
      <c r="M9070">
        <v>63.9</v>
      </c>
      <c r="N9070" t="s">
        <v>9314</v>
      </c>
      <c r="O9070" t="s">
        <v>9453</v>
      </c>
      <c r="P9070">
        <v>1.984751079033405E-2</v>
      </c>
      <c r="Q9070">
        <v>0</v>
      </c>
      <c r="R9070">
        <v>4</v>
      </c>
    </row>
    <row r="9071" spans="1:18" x14ac:dyDescent="0.25">
      <c r="A9071" t="s">
        <v>16716</v>
      </c>
      <c r="B9071">
        <v>2019</v>
      </c>
      <c r="C9071">
        <v>12</v>
      </c>
      <c r="D9071">
        <v>9</v>
      </c>
      <c r="E9071" t="s">
        <v>16257</v>
      </c>
      <c r="F9071" s="1" t="s">
        <v>3205</v>
      </c>
      <c r="G9071" s="1" t="s">
        <v>3863</v>
      </c>
      <c r="H9071" s="1" t="s">
        <v>3206</v>
      </c>
      <c r="I9071" t="s">
        <v>19306</v>
      </c>
      <c r="J9071" t="s">
        <v>23</v>
      </c>
      <c r="K9071">
        <v>3030</v>
      </c>
      <c r="L9071">
        <v>149985</v>
      </c>
      <c r="M9071">
        <v>49.5</v>
      </c>
      <c r="N9071" t="s">
        <v>9330</v>
      </c>
      <c r="O9071" t="s">
        <v>9524</v>
      </c>
      <c r="P9071">
        <v>0</v>
      </c>
      <c r="Q9071">
        <v>0</v>
      </c>
      <c r="R9071">
        <v>4</v>
      </c>
    </row>
    <row r="9072" spans="1:18" x14ac:dyDescent="0.25">
      <c r="A9072" t="s">
        <v>16716</v>
      </c>
      <c r="B9072">
        <v>2019</v>
      </c>
      <c r="C9072">
        <v>12</v>
      </c>
      <c r="D9072">
        <v>9</v>
      </c>
      <c r="E9072" t="s">
        <v>16257</v>
      </c>
      <c r="F9072" s="1" t="s">
        <v>3205</v>
      </c>
      <c r="G9072" s="1" t="s">
        <v>3863</v>
      </c>
      <c r="H9072" s="1" t="s">
        <v>3206</v>
      </c>
      <c r="I9072" t="s">
        <v>19325</v>
      </c>
      <c r="J9072" t="s">
        <v>23</v>
      </c>
      <c r="K9072">
        <v>6180</v>
      </c>
      <c r="L9072">
        <v>420240</v>
      </c>
      <c r="M9072">
        <v>68</v>
      </c>
      <c r="N9072" t="s">
        <v>9319</v>
      </c>
      <c r="O9072" t="s">
        <v>9487</v>
      </c>
      <c r="P9072">
        <v>0</v>
      </c>
      <c r="Q9072">
        <v>0</v>
      </c>
      <c r="R9072">
        <v>4</v>
      </c>
    </row>
    <row r="9073" spans="1:18" x14ac:dyDescent="0.25">
      <c r="A9073" t="s">
        <v>8558</v>
      </c>
      <c r="B9073">
        <v>2018</v>
      </c>
      <c r="C9073">
        <v>5</v>
      </c>
      <c r="D9073">
        <v>18</v>
      </c>
      <c r="E9073" t="s">
        <v>7310</v>
      </c>
      <c r="F9073" s="1" t="s">
        <v>5207</v>
      </c>
      <c r="G9073" s="1" t="s">
        <v>21008</v>
      </c>
      <c r="H9073" s="1" t="s">
        <v>3200</v>
      </c>
      <c r="I9073" t="s">
        <v>6941</v>
      </c>
      <c r="J9073" t="s">
        <v>23</v>
      </c>
      <c r="K9073">
        <v>1010</v>
      </c>
      <c r="L9073">
        <v>133320</v>
      </c>
      <c r="M9073">
        <v>132</v>
      </c>
      <c r="N9073" t="s">
        <v>9358</v>
      </c>
      <c r="O9073" t="s">
        <v>9835</v>
      </c>
      <c r="P9073">
        <v>0</v>
      </c>
      <c r="Q9073">
        <v>0</v>
      </c>
      <c r="R9073">
        <v>2</v>
      </c>
    </row>
    <row r="9074" spans="1:18" x14ac:dyDescent="0.25">
      <c r="A9074" t="s">
        <v>8558</v>
      </c>
      <c r="B9074">
        <v>2018</v>
      </c>
      <c r="C9074">
        <v>5</v>
      </c>
      <c r="D9074">
        <v>18</v>
      </c>
      <c r="E9074" t="s">
        <v>7310</v>
      </c>
      <c r="F9074" s="1" t="s">
        <v>5207</v>
      </c>
      <c r="G9074" s="1" t="s">
        <v>21008</v>
      </c>
      <c r="H9074" s="1" t="s">
        <v>3200</v>
      </c>
      <c r="I9074" t="s">
        <v>6923</v>
      </c>
      <c r="J9074" t="s">
        <v>23</v>
      </c>
      <c r="K9074">
        <v>920</v>
      </c>
      <c r="L9074">
        <v>127880</v>
      </c>
      <c r="M9074">
        <v>139</v>
      </c>
      <c r="N9074" t="s">
        <v>9357</v>
      </c>
      <c r="O9074" t="s">
        <v>9836</v>
      </c>
      <c r="P9074">
        <v>0</v>
      </c>
      <c r="Q9074">
        <v>0</v>
      </c>
      <c r="R9074">
        <v>2</v>
      </c>
    </row>
    <row r="9075" spans="1:18" x14ac:dyDescent="0.25">
      <c r="A9075" t="s">
        <v>8558</v>
      </c>
      <c r="B9075">
        <v>2018</v>
      </c>
      <c r="C9075">
        <v>5</v>
      </c>
      <c r="D9075">
        <v>18</v>
      </c>
      <c r="E9075" t="s">
        <v>7310</v>
      </c>
      <c r="F9075" s="1" t="s">
        <v>5207</v>
      </c>
      <c r="G9075" s="1" t="s">
        <v>21008</v>
      </c>
      <c r="H9075" s="1" t="s">
        <v>3200</v>
      </c>
      <c r="I9075" t="s">
        <v>6924</v>
      </c>
      <c r="J9075" t="s">
        <v>23</v>
      </c>
      <c r="K9075">
        <v>420</v>
      </c>
      <c r="L9075">
        <v>65528.4</v>
      </c>
      <c r="M9075">
        <v>156.02000000000001</v>
      </c>
      <c r="N9075" t="s">
        <v>9357</v>
      </c>
      <c r="O9075" t="s">
        <v>9836</v>
      </c>
      <c r="P9075">
        <v>0</v>
      </c>
      <c r="Q9075">
        <v>0</v>
      </c>
      <c r="R9075">
        <v>2</v>
      </c>
    </row>
    <row r="9076" spans="1:18" x14ac:dyDescent="0.25">
      <c r="A9076" t="s">
        <v>8558</v>
      </c>
      <c r="B9076">
        <v>2018</v>
      </c>
      <c r="C9076">
        <v>5</v>
      </c>
      <c r="D9076">
        <v>18</v>
      </c>
      <c r="E9076" t="s">
        <v>7310</v>
      </c>
      <c r="F9076" s="1" t="s">
        <v>5207</v>
      </c>
      <c r="G9076" s="1" t="s">
        <v>21008</v>
      </c>
      <c r="H9076" s="1" t="s">
        <v>3200</v>
      </c>
      <c r="I9076" t="s">
        <v>6972</v>
      </c>
      <c r="J9076" t="s">
        <v>23</v>
      </c>
      <c r="K9076">
        <v>585</v>
      </c>
      <c r="L9076">
        <v>91271.7</v>
      </c>
      <c r="M9076">
        <v>156.02000000000001</v>
      </c>
      <c r="N9076" t="s">
        <v>9361</v>
      </c>
      <c r="O9076" t="s">
        <v>9837</v>
      </c>
      <c r="P9076">
        <v>0</v>
      </c>
      <c r="Q9076">
        <v>0</v>
      </c>
      <c r="R9076">
        <v>2</v>
      </c>
    </row>
    <row r="9077" spans="1:18" x14ac:dyDescent="0.25">
      <c r="A9077" t="s">
        <v>7633</v>
      </c>
      <c r="B9077">
        <v>2016</v>
      </c>
      <c r="C9077">
        <v>7</v>
      </c>
      <c r="D9077">
        <v>4</v>
      </c>
      <c r="E9077" t="s">
        <v>7304</v>
      </c>
      <c r="F9077" s="1" t="s">
        <v>5207</v>
      </c>
      <c r="G9077" s="1" t="s">
        <v>21109</v>
      </c>
      <c r="H9077" s="1" t="s">
        <v>7263</v>
      </c>
      <c r="I9077" t="s">
        <v>6774</v>
      </c>
      <c r="J9077" t="s">
        <v>38</v>
      </c>
      <c r="K9077">
        <v>500</v>
      </c>
      <c r="L9077">
        <v>775</v>
      </c>
      <c r="M9077">
        <v>1.55</v>
      </c>
      <c r="N9077" t="s">
        <v>8891</v>
      </c>
      <c r="O9077" t="s">
        <v>9860</v>
      </c>
      <c r="P9077">
        <v>0</v>
      </c>
      <c r="Q9077">
        <v>0</v>
      </c>
      <c r="R9077">
        <v>3</v>
      </c>
    </row>
    <row r="9078" spans="1:18" x14ac:dyDescent="0.25">
      <c r="A9078" t="s">
        <v>7633</v>
      </c>
      <c r="B9078">
        <v>2016</v>
      </c>
      <c r="C9078">
        <v>7</v>
      </c>
      <c r="D9078">
        <v>4</v>
      </c>
      <c r="E9078" t="s">
        <v>7304</v>
      </c>
      <c r="F9078" s="1" t="s">
        <v>9480</v>
      </c>
      <c r="G9078" s="1" t="s">
        <v>9480</v>
      </c>
      <c r="H9078" s="1" t="s">
        <v>9480</v>
      </c>
      <c r="I9078" t="s">
        <v>7634</v>
      </c>
      <c r="J9078" t="s">
        <v>38</v>
      </c>
      <c r="K9078">
        <v>140</v>
      </c>
      <c r="L9078">
        <v>2364.6</v>
      </c>
      <c r="M9078">
        <v>16.89</v>
      </c>
      <c r="N9078" t="e">
        <v>#N/A</v>
      </c>
      <c r="O9078" t="e">
        <v>#N/A</v>
      </c>
      <c r="P9078">
        <v>0</v>
      </c>
      <c r="Q9078">
        <v>0</v>
      </c>
      <c r="R9078">
        <v>3</v>
      </c>
    </row>
    <row r="9079" spans="1:18" x14ac:dyDescent="0.25">
      <c r="A9079" t="s">
        <v>7633</v>
      </c>
      <c r="B9079">
        <v>2016</v>
      </c>
      <c r="C9079">
        <v>7</v>
      </c>
      <c r="D9079">
        <v>4</v>
      </c>
      <c r="E9079" t="s">
        <v>7304</v>
      </c>
      <c r="F9079" s="1" t="s">
        <v>5207</v>
      </c>
      <c r="G9079" s="1" t="s">
        <v>21109</v>
      </c>
      <c r="H9079" s="1" t="s">
        <v>7263</v>
      </c>
      <c r="I9079" t="s">
        <v>6781</v>
      </c>
      <c r="J9079" t="s">
        <v>38</v>
      </c>
      <c r="K9079">
        <v>1000</v>
      </c>
      <c r="L9079">
        <v>480</v>
      </c>
      <c r="M9079">
        <v>0.48</v>
      </c>
      <c r="N9079" t="s">
        <v>6781</v>
      </c>
      <c r="O9079" t="s">
        <v>9948</v>
      </c>
      <c r="P9079">
        <v>0</v>
      </c>
      <c r="Q9079">
        <v>0</v>
      </c>
      <c r="R9079">
        <v>3</v>
      </c>
    </row>
    <row r="9080" spans="1:18" x14ac:dyDescent="0.25">
      <c r="A9080" t="s">
        <v>1000</v>
      </c>
      <c r="B9080">
        <v>2016</v>
      </c>
      <c r="C9080">
        <v>8</v>
      </c>
      <c r="D9080">
        <v>21</v>
      </c>
      <c r="E9080" t="s">
        <v>226</v>
      </c>
      <c r="F9080" s="1" t="s">
        <v>3205</v>
      </c>
      <c r="G9080" s="1" t="s">
        <v>3384</v>
      </c>
      <c r="H9080" s="1" t="s">
        <v>3206</v>
      </c>
      <c r="I9080" t="s">
        <v>17081</v>
      </c>
      <c r="J9080" t="s">
        <v>23</v>
      </c>
      <c r="K9080">
        <v>19655</v>
      </c>
      <c r="L9080">
        <v>770476</v>
      </c>
      <c r="M9080">
        <v>39.200000000000003</v>
      </c>
      <c r="N9080" t="s">
        <v>160</v>
      </c>
      <c r="O9080" t="s">
        <v>9452</v>
      </c>
      <c r="P9080">
        <v>0.10110188471641929</v>
      </c>
      <c r="Q9080">
        <v>0</v>
      </c>
      <c r="R9080">
        <v>3</v>
      </c>
    </row>
    <row r="9081" spans="1:18" x14ac:dyDescent="0.25">
      <c r="A9081" t="s">
        <v>1006</v>
      </c>
      <c r="B9081">
        <v>2016</v>
      </c>
      <c r="C9081">
        <v>8</v>
      </c>
      <c r="D9081">
        <v>22</v>
      </c>
      <c r="E9081" t="s">
        <v>226</v>
      </c>
      <c r="F9081" s="1" t="s">
        <v>3205</v>
      </c>
      <c r="G9081" s="1" t="s">
        <v>3384</v>
      </c>
      <c r="H9081" s="1" t="s">
        <v>3206</v>
      </c>
      <c r="I9081" t="s">
        <v>17081</v>
      </c>
      <c r="J9081" t="s">
        <v>23</v>
      </c>
      <c r="K9081">
        <v>20075</v>
      </c>
      <c r="L9081">
        <v>786940</v>
      </c>
      <c r="M9081">
        <v>39.200000000000003</v>
      </c>
      <c r="N9081" t="s">
        <v>160</v>
      </c>
      <c r="O9081" t="s">
        <v>9452</v>
      </c>
      <c r="P9081">
        <v>0.10110188471641929</v>
      </c>
      <c r="Q9081">
        <v>0</v>
      </c>
      <c r="R9081">
        <v>3</v>
      </c>
    </row>
    <row r="9082" spans="1:18" x14ac:dyDescent="0.25">
      <c r="A9082" t="s">
        <v>1538</v>
      </c>
      <c r="B9082">
        <v>2017</v>
      </c>
      <c r="C9082">
        <v>4</v>
      </c>
      <c r="D9082">
        <v>18</v>
      </c>
      <c r="E9082" t="s">
        <v>226</v>
      </c>
      <c r="F9082" s="1" t="s">
        <v>3205</v>
      </c>
      <c r="G9082" s="1" t="s">
        <v>3863</v>
      </c>
      <c r="H9082" s="1" t="s">
        <v>3206</v>
      </c>
      <c r="I9082" t="s">
        <v>19059</v>
      </c>
      <c r="J9082" t="s">
        <v>23</v>
      </c>
      <c r="K9082">
        <v>8900</v>
      </c>
      <c r="L9082">
        <v>417187.5</v>
      </c>
      <c r="M9082">
        <v>46.88</v>
      </c>
      <c r="N9082" t="s">
        <v>9337</v>
      </c>
      <c r="O9082" t="s">
        <v>9440</v>
      </c>
      <c r="P9082">
        <v>0.12068470364021268</v>
      </c>
      <c r="Q9082">
        <v>0</v>
      </c>
      <c r="R9082">
        <v>2</v>
      </c>
    </row>
    <row r="9083" spans="1:18" x14ac:dyDescent="0.25">
      <c r="A9083" t="s">
        <v>1538</v>
      </c>
      <c r="B9083">
        <v>2017</v>
      </c>
      <c r="C9083">
        <v>4</v>
      </c>
      <c r="D9083">
        <v>18</v>
      </c>
      <c r="E9083" t="s">
        <v>226</v>
      </c>
      <c r="F9083" s="1" t="s">
        <v>3205</v>
      </c>
      <c r="G9083" s="1" t="s">
        <v>3863</v>
      </c>
      <c r="H9083" s="1" t="s">
        <v>3206</v>
      </c>
      <c r="I9083" t="s">
        <v>19064</v>
      </c>
      <c r="J9083" t="s">
        <v>23</v>
      </c>
      <c r="K9083">
        <v>11020</v>
      </c>
      <c r="L9083">
        <v>516562.5</v>
      </c>
      <c r="M9083">
        <v>46.88</v>
      </c>
      <c r="N9083" t="s">
        <v>9346</v>
      </c>
      <c r="O9083" t="s">
        <v>9484</v>
      </c>
      <c r="P9083">
        <v>0</v>
      </c>
      <c r="Q9083">
        <v>0</v>
      </c>
      <c r="R9083">
        <v>2</v>
      </c>
    </row>
    <row r="9084" spans="1:18" x14ac:dyDescent="0.25">
      <c r="A9084" t="s">
        <v>2674</v>
      </c>
      <c r="B9084">
        <v>2018</v>
      </c>
      <c r="C9084">
        <v>7</v>
      </c>
      <c r="D9084">
        <v>27</v>
      </c>
      <c r="E9084" t="s">
        <v>1620</v>
      </c>
      <c r="F9084" s="1" t="s">
        <v>3205</v>
      </c>
      <c r="G9084" s="1" t="s">
        <v>3384</v>
      </c>
      <c r="H9084" s="1" t="s">
        <v>3206</v>
      </c>
      <c r="I9084" t="s">
        <v>17065</v>
      </c>
      <c r="J9084" t="s">
        <v>23</v>
      </c>
      <c r="K9084">
        <v>9705</v>
      </c>
      <c r="L9084">
        <v>445459.5</v>
      </c>
      <c r="M9084">
        <v>45.9</v>
      </c>
      <c r="N9084" t="s">
        <v>163</v>
      </c>
      <c r="O9084" t="s">
        <v>9505</v>
      </c>
      <c r="P9084">
        <v>3.8218627714528705E-2</v>
      </c>
      <c r="Q9084">
        <v>0</v>
      </c>
      <c r="R9084">
        <v>3</v>
      </c>
    </row>
    <row r="9085" spans="1:18" x14ac:dyDescent="0.25">
      <c r="A9085" t="s">
        <v>2674</v>
      </c>
      <c r="B9085">
        <v>2018</v>
      </c>
      <c r="C9085">
        <v>7</v>
      </c>
      <c r="D9085">
        <v>27</v>
      </c>
      <c r="E9085" t="s">
        <v>1620</v>
      </c>
      <c r="F9085" s="1" t="s">
        <v>3205</v>
      </c>
      <c r="G9085" s="1" t="s">
        <v>3863</v>
      </c>
      <c r="H9085" s="1" t="s">
        <v>3206</v>
      </c>
      <c r="I9085" t="s">
        <v>19001</v>
      </c>
      <c r="J9085" t="s">
        <v>23</v>
      </c>
      <c r="K9085">
        <v>10824</v>
      </c>
      <c r="L9085">
        <v>510892.79999999999</v>
      </c>
      <c r="M9085">
        <v>47.2</v>
      </c>
      <c r="N9085" t="s">
        <v>9335</v>
      </c>
      <c r="O9085" t="s">
        <v>9441</v>
      </c>
      <c r="P9085">
        <v>0.12724850134172863</v>
      </c>
      <c r="Q9085">
        <v>0</v>
      </c>
      <c r="R9085">
        <v>3</v>
      </c>
    </row>
    <row r="9086" spans="1:18" x14ac:dyDescent="0.25">
      <c r="A9086" t="s">
        <v>2429</v>
      </c>
      <c r="B9086">
        <v>2018</v>
      </c>
      <c r="C9086">
        <v>4</v>
      </c>
      <c r="D9086">
        <v>24</v>
      </c>
      <c r="E9086" t="s">
        <v>226</v>
      </c>
      <c r="F9086" s="1" t="s">
        <v>3205</v>
      </c>
      <c r="G9086" s="1" t="s">
        <v>3384</v>
      </c>
      <c r="H9086" s="1" t="s">
        <v>3206</v>
      </c>
      <c r="I9086" t="s">
        <v>17070</v>
      </c>
      <c r="J9086" t="s">
        <v>23</v>
      </c>
      <c r="K9086">
        <v>67914</v>
      </c>
      <c r="L9086">
        <v>3239497.9</v>
      </c>
      <c r="M9086">
        <v>47.7</v>
      </c>
      <c r="N9086" t="s">
        <v>645</v>
      </c>
      <c r="O9086" t="s">
        <v>9450</v>
      </c>
      <c r="P9086">
        <v>9.1123449223886266E-2</v>
      </c>
      <c r="Q9086">
        <v>0</v>
      </c>
      <c r="R9086">
        <v>2</v>
      </c>
    </row>
    <row r="9087" spans="1:18" x14ac:dyDescent="0.25">
      <c r="A9087" t="s">
        <v>8521</v>
      </c>
      <c r="B9087">
        <v>2018</v>
      </c>
      <c r="C9087">
        <v>4</v>
      </c>
      <c r="D9087">
        <v>26</v>
      </c>
      <c r="E9087" t="s">
        <v>7471</v>
      </c>
      <c r="F9087" s="1" t="s">
        <v>9480</v>
      </c>
      <c r="G9087" s="1" t="s">
        <v>9480</v>
      </c>
      <c r="H9087" s="1" t="s">
        <v>9480</v>
      </c>
      <c r="I9087" t="s">
        <v>15705</v>
      </c>
      <c r="J9087" t="s">
        <v>38</v>
      </c>
      <c r="K9087">
        <v>100</v>
      </c>
      <c r="L9087">
        <v>131200</v>
      </c>
      <c r="M9087">
        <v>1312</v>
      </c>
      <c r="N9087" t="e">
        <v>#N/A</v>
      </c>
      <c r="O9087" t="e">
        <v>#N/A</v>
      </c>
      <c r="P9087">
        <v>0</v>
      </c>
      <c r="Q9087">
        <v>0</v>
      </c>
      <c r="R9087">
        <v>2</v>
      </c>
    </row>
    <row r="9088" spans="1:18" x14ac:dyDescent="0.25">
      <c r="A9088" t="s">
        <v>2932</v>
      </c>
      <c r="B9088">
        <v>2018</v>
      </c>
      <c r="C9088">
        <v>10</v>
      </c>
      <c r="D9088">
        <v>15</v>
      </c>
      <c r="E9088" t="s">
        <v>226</v>
      </c>
      <c r="F9088" s="1" t="s">
        <v>3205</v>
      </c>
      <c r="G9088" s="1" t="s">
        <v>3863</v>
      </c>
      <c r="H9088" s="1" t="s">
        <v>3206</v>
      </c>
      <c r="I9088" t="s">
        <v>18999</v>
      </c>
      <c r="J9088" t="s">
        <v>23</v>
      </c>
      <c r="K9088">
        <v>8460</v>
      </c>
      <c r="L9088">
        <v>409464</v>
      </c>
      <c r="M9088">
        <v>48.4</v>
      </c>
      <c r="N9088" t="s">
        <v>9337</v>
      </c>
      <c r="O9088" t="s">
        <v>9440</v>
      </c>
      <c r="P9088">
        <v>0.12068470364021268</v>
      </c>
      <c r="Q9088">
        <v>0</v>
      </c>
      <c r="R9088">
        <v>4</v>
      </c>
    </row>
    <row r="9089" spans="1:18" x14ac:dyDescent="0.25">
      <c r="A9089" t="s">
        <v>2932</v>
      </c>
      <c r="B9089">
        <v>2018</v>
      </c>
      <c r="C9089">
        <v>10</v>
      </c>
      <c r="D9089">
        <v>15</v>
      </c>
      <c r="E9089" t="s">
        <v>226</v>
      </c>
      <c r="F9089" s="1" t="s">
        <v>3205</v>
      </c>
      <c r="G9089" s="1" t="s">
        <v>3863</v>
      </c>
      <c r="H9089" s="1" t="s">
        <v>3206</v>
      </c>
      <c r="I9089" t="s">
        <v>19001</v>
      </c>
      <c r="J9089" t="s">
        <v>23</v>
      </c>
      <c r="K9089">
        <v>13430</v>
      </c>
      <c r="L9089">
        <v>650012</v>
      </c>
      <c r="M9089">
        <v>48.4</v>
      </c>
      <c r="N9089" t="s">
        <v>9335</v>
      </c>
      <c r="O9089" t="s">
        <v>9441</v>
      </c>
      <c r="P9089">
        <v>0.12724850134172863</v>
      </c>
      <c r="Q9089">
        <v>0</v>
      </c>
      <c r="R9089">
        <v>4</v>
      </c>
    </row>
    <row r="9090" spans="1:18" x14ac:dyDescent="0.25">
      <c r="A9090" t="s">
        <v>7838</v>
      </c>
      <c r="B9090">
        <v>2016</v>
      </c>
      <c r="C9090">
        <v>12</v>
      </c>
      <c r="D9090">
        <v>27</v>
      </c>
      <c r="E9090" t="s">
        <v>36</v>
      </c>
      <c r="F9090" s="1" t="s">
        <v>5207</v>
      </c>
      <c r="G9090" s="1" t="s">
        <v>6745</v>
      </c>
      <c r="H9090" s="1" t="s">
        <v>7263</v>
      </c>
      <c r="I9090" t="s">
        <v>7128</v>
      </c>
      <c r="J9090" t="s">
        <v>23</v>
      </c>
      <c r="K9090">
        <v>242</v>
      </c>
      <c r="L9090">
        <v>246840</v>
      </c>
      <c r="M9090">
        <v>1020</v>
      </c>
      <c r="N9090" t="s">
        <v>7128</v>
      </c>
      <c r="O9090" t="s">
        <v>9996</v>
      </c>
      <c r="P9090">
        <v>0</v>
      </c>
      <c r="Q9090">
        <v>0</v>
      </c>
      <c r="R9090">
        <v>4</v>
      </c>
    </row>
    <row r="9091" spans="1:18" x14ac:dyDescent="0.25">
      <c r="A9091" t="s">
        <v>15667</v>
      </c>
      <c r="B9091">
        <v>2019</v>
      </c>
      <c r="C9091">
        <v>9</v>
      </c>
      <c r="D9091">
        <v>25</v>
      </c>
      <c r="E9091" t="s">
        <v>1916</v>
      </c>
      <c r="F9091" s="1" t="s">
        <v>3205</v>
      </c>
      <c r="G9091" s="1" t="s">
        <v>3863</v>
      </c>
      <c r="H9091" s="1" t="s">
        <v>3206</v>
      </c>
      <c r="I9091" t="s">
        <v>19204</v>
      </c>
      <c r="J9091" t="s">
        <v>23</v>
      </c>
      <c r="K9091">
        <v>15000</v>
      </c>
      <c r="L9091">
        <v>714000.06</v>
      </c>
      <c r="M9091">
        <v>47.6</v>
      </c>
      <c r="N9091" t="s">
        <v>9340</v>
      </c>
      <c r="O9091" t="s">
        <v>9482</v>
      </c>
      <c r="P9091">
        <v>8.0867377033553248E-2</v>
      </c>
      <c r="Q9091">
        <v>0</v>
      </c>
      <c r="R9091">
        <v>3</v>
      </c>
    </row>
    <row r="9092" spans="1:18" x14ac:dyDescent="0.25">
      <c r="A9092" t="s">
        <v>15667</v>
      </c>
      <c r="B9092">
        <v>2019</v>
      </c>
      <c r="C9092">
        <v>9</v>
      </c>
      <c r="D9092">
        <v>25</v>
      </c>
      <c r="E9092" t="s">
        <v>1916</v>
      </c>
      <c r="F9092" s="1" t="s">
        <v>3205</v>
      </c>
      <c r="G9092" s="1" t="s">
        <v>3863</v>
      </c>
      <c r="H9092" s="1" t="s">
        <v>3206</v>
      </c>
      <c r="I9092" t="s">
        <v>19300</v>
      </c>
      <c r="J9092" t="s">
        <v>23</v>
      </c>
      <c r="K9092">
        <v>4930</v>
      </c>
      <c r="L9092">
        <v>234668.02</v>
      </c>
      <c r="M9092">
        <v>47.6</v>
      </c>
      <c r="N9092" t="s">
        <v>9307</v>
      </c>
      <c r="O9092" t="s">
        <v>9445</v>
      </c>
      <c r="P9092">
        <v>3.6019547837424074E-2</v>
      </c>
      <c r="Q9092">
        <v>0</v>
      </c>
      <c r="R9092">
        <v>3</v>
      </c>
    </row>
    <row r="9093" spans="1:18" x14ac:dyDescent="0.25">
      <c r="A9093" t="s">
        <v>400</v>
      </c>
      <c r="B9093">
        <v>2016</v>
      </c>
      <c r="C9093">
        <v>1</v>
      </c>
      <c r="D9093">
        <v>25</v>
      </c>
      <c r="E9093" t="s">
        <v>226</v>
      </c>
      <c r="F9093" s="1" t="s">
        <v>3205</v>
      </c>
      <c r="G9093" s="1" t="s">
        <v>3863</v>
      </c>
      <c r="H9093" s="1" t="s">
        <v>3206</v>
      </c>
      <c r="I9093" t="s">
        <v>19010</v>
      </c>
      <c r="J9093" t="s">
        <v>23</v>
      </c>
      <c r="K9093">
        <v>6100</v>
      </c>
      <c r="L9093">
        <v>190320</v>
      </c>
      <c r="M9093">
        <v>31.2</v>
      </c>
      <c r="N9093" t="s">
        <v>9337</v>
      </c>
      <c r="O9093" t="s">
        <v>9440</v>
      </c>
      <c r="P9093">
        <v>0.12068470364021268</v>
      </c>
      <c r="Q9093">
        <v>0</v>
      </c>
      <c r="R9093">
        <v>1</v>
      </c>
    </row>
    <row r="9094" spans="1:18" x14ac:dyDescent="0.25">
      <c r="A9094" t="s">
        <v>400</v>
      </c>
      <c r="B9094">
        <v>2016</v>
      </c>
      <c r="C9094">
        <v>1</v>
      </c>
      <c r="D9094">
        <v>25</v>
      </c>
      <c r="E9094" t="s">
        <v>226</v>
      </c>
      <c r="F9094" s="1" t="s">
        <v>3205</v>
      </c>
      <c r="G9094" s="1" t="s">
        <v>3863</v>
      </c>
      <c r="H9094" s="1" t="s">
        <v>3206</v>
      </c>
      <c r="I9094" t="s">
        <v>19012</v>
      </c>
      <c r="J9094" t="s">
        <v>23</v>
      </c>
      <c r="K9094">
        <v>6150</v>
      </c>
      <c r="L9094">
        <v>191880</v>
      </c>
      <c r="M9094">
        <v>31.2</v>
      </c>
      <c r="N9094" t="s">
        <v>9335</v>
      </c>
      <c r="O9094" t="s">
        <v>9441</v>
      </c>
      <c r="P9094">
        <v>0.12724850134172863</v>
      </c>
      <c r="Q9094">
        <v>0</v>
      </c>
      <c r="R9094">
        <v>1</v>
      </c>
    </row>
    <row r="9095" spans="1:18" x14ac:dyDescent="0.25">
      <c r="A9095" t="s">
        <v>400</v>
      </c>
      <c r="B9095">
        <v>2016</v>
      </c>
      <c r="C9095">
        <v>1</v>
      </c>
      <c r="D9095">
        <v>25</v>
      </c>
      <c r="E9095" t="s">
        <v>226</v>
      </c>
      <c r="F9095" s="1" t="s">
        <v>3205</v>
      </c>
      <c r="G9095" s="1" t="s">
        <v>3384</v>
      </c>
      <c r="H9095" s="1" t="s">
        <v>3206</v>
      </c>
      <c r="I9095" t="s">
        <v>17079</v>
      </c>
      <c r="J9095" t="s">
        <v>23</v>
      </c>
      <c r="K9095">
        <v>8480</v>
      </c>
      <c r="L9095">
        <v>257792</v>
      </c>
      <c r="M9095">
        <v>30.4</v>
      </c>
      <c r="N9095" t="s">
        <v>170</v>
      </c>
      <c r="O9095" t="s">
        <v>9516</v>
      </c>
      <c r="P9095">
        <v>3.660242098978287E-2</v>
      </c>
      <c r="Q9095">
        <v>0</v>
      </c>
      <c r="R9095">
        <v>1</v>
      </c>
    </row>
    <row r="9096" spans="1:18" x14ac:dyDescent="0.25">
      <c r="A9096" t="s">
        <v>15113</v>
      </c>
      <c r="B9096">
        <v>2019</v>
      </c>
      <c r="C9096">
        <v>7</v>
      </c>
      <c r="D9096">
        <v>18</v>
      </c>
      <c r="E9096" t="s">
        <v>174</v>
      </c>
      <c r="F9096" s="1" t="s">
        <v>3205</v>
      </c>
      <c r="G9096" s="1" t="s">
        <v>3863</v>
      </c>
      <c r="H9096" s="1" t="s">
        <v>3206</v>
      </c>
      <c r="I9096" t="s">
        <v>19207</v>
      </c>
      <c r="J9096" t="s">
        <v>23</v>
      </c>
      <c r="K9096">
        <v>3460</v>
      </c>
      <c r="L9096">
        <v>168501.98</v>
      </c>
      <c r="M9096">
        <v>48.7</v>
      </c>
      <c r="N9096" t="s">
        <v>9331</v>
      </c>
      <c r="O9096" t="s">
        <v>9540</v>
      </c>
      <c r="P9096">
        <v>4.2454374665687751E-2</v>
      </c>
      <c r="Q9096">
        <v>0</v>
      </c>
      <c r="R9096">
        <v>3</v>
      </c>
    </row>
    <row r="9097" spans="1:18" x14ac:dyDescent="0.25">
      <c r="A9097" t="s">
        <v>15113</v>
      </c>
      <c r="B9097">
        <v>2019</v>
      </c>
      <c r="C9097">
        <v>7</v>
      </c>
      <c r="D9097">
        <v>18</v>
      </c>
      <c r="E9097" t="s">
        <v>174</v>
      </c>
      <c r="F9097" s="1" t="s">
        <v>3205</v>
      </c>
      <c r="G9097" s="1" t="s">
        <v>3384</v>
      </c>
      <c r="H9097" s="1" t="s">
        <v>3206</v>
      </c>
      <c r="I9097" t="s">
        <v>17216</v>
      </c>
      <c r="J9097" t="s">
        <v>23</v>
      </c>
      <c r="K9097">
        <v>4180</v>
      </c>
      <c r="L9097">
        <v>199386</v>
      </c>
      <c r="M9097">
        <v>47.7</v>
      </c>
      <c r="N9097" t="s">
        <v>166</v>
      </c>
      <c r="O9097" t="s">
        <v>9509</v>
      </c>
      <c r="P9097">
        <v>0</v>
      </c>
      <c r="Q9097">
        <v>0</v>
      </c>
      <c r="R9097">
        <v>3</v>
      </c>
    </row>
    <row r="9098" spans="1:18" x14ac:dyDescent="0.25">
      <c r="A9098" t="s">
        <v>15113</v>
      </c>
      <c r="B9098">
        <v>2019</v>
      </c>
      <c r="C9098">
        <v>7</v>
      </c>
      <c r="D9098">
        <v>18</v>
      </c>
      <c r="E9098" t="s">
        <v>174</v>
      </c>
      <c r="F9098" s="1" t="s">
        <v>3205</v>
      </c>
      <c r="G9098" s="1" t="s">
        <v>3863</v>
      </c>
      <c r="H9098" s="1" t="s">
        <v>3206</v>
      </c>
      <c r="I9098" t="s">
        <v>19252</v>
      </c>
      <c r="J9098" t="s">
        <v>23</v>
      </c>
      <c r="K9098">
        <v>7500</v>
      </c>
      <c r="L9098">
        <v>365249.98</v>
      </c>
      <c r="M9098">
        <v>48.7</v>
      </c>
      <c r="N9098" t="s">
        <v>9309</v>
      </c>
      <c r="O9098" t="s">
        <v>9451</v>
      </c>
      <c r="P9098">
        <v>6.5364123560168089E-2</v>
      </c>
      <c r="Q9098">
        <v>0</v>
      </c>
      <c r="R9098">
        <v>3</v>
      </c>
    </row>
    <row r="9099" spans="1:18" x14ac:dyDescent="0.25">
      <c r="A9099" t="s">
        <v>15113</v>
      </c>
      <c r="B9099">
        <v>2019</v>
      </c>
      <c r="C9099">
        <v>7</v>
      </c>
      <c r="D9099">
        <v>18</v>
      </c>
      <c r="E9099" t="s">
        <v>174</v>
      </c>
      <c r="F9099" s="1" t="s">
        <v>9480</v>
      </c>
      <c r="G9099" s="1" t="s">
        <v>9480</v>
      </c>
      <c r="H9099" s="1" t="s">
        <v>9480</v>
      </c>
      <c r="I9099" t="s">
        <v>1271</v>
      </c>
      <c r="J9099" t="s">
        <v>23</v>
      </c>
      <c r="K9099">
        <v>3016</v>
      </c>
      <c r="L9099">
        <v>155324.01999999999</v>
      </c>
      <c r="M9099">
        <v>51.5</v>
      </c>
      <c r="N9099" t="e">
        <v>#N/A</v>
      </c>
      <c r="O9099" t="e">
        <v>#N/A</v>
      </c>
      <c r="P9099">
        <v>0</v>
      </c>
      <c r="Q9099">
        <v>0</v>
      </c>
      <c r="R9099">
        <v>3</v>
      </c>
    </row>
    <row r="9100" spans="1:18" x14ac:dyDescent="0.25">
      <c r="A9100" t="s">
        <v>15113</v>
      </c>
      <c r="B9100">
        <v>2019</v>
      </c>
      <c r="C9100">
        <v>7</v>
      </c>
      <c r="D9100">
        <v>18</v>
      </c>
      <c r="E9100" t="s">
        <v>174</v>
      </c>
      <c r="F9100" s="1" t="s">
        <v>3205</v>
      </c>
      <c r="G9100" s="1" t="s">
        <v>3863</v>
      </c>
      <c r="H9100" s="1" t="s">
        <v>3206</v>
      </c>
      <c r="I9100" t="s">
        <v>19416</v>
      </c>
      <c r="J9100" t="s">
        <v>23</v>
      </c>
      <c r="K9100">
        <v>1000</v>
      </c>
      <c r="L9100">
        <v>48700</v>
      </c>
      <c r="M9100">
        <v>48.7</v>
      </c>
      <c r="N9100" t="s">
        <v>9332</v>
      </c>
      <c r="O9100" t="s">
        <v>9531</v>
      </c>
      <c r="P9100">
        <v>0</v>
      </c>
      <c r="Q9100">
        <v>0</v>
      </c>
      <c r="R9100">
        <v>3</v>
      </c>
    </row>
    <row r="9101" spans="1:18" x14ac:dyDescent="0.25">
      <c r="A9101" t="s">
        <v>3004</v>
      </c>
      <c r="B9101">
        <v>2018</v>
      </c>
      <c r="C9101">
        <v>11</v>
      </c>
      <c r="D9101">
        <v>1</v>
      </c>
      <c r="E9101" t="s">
        <v>1515</v>
      </c>
      <c r="F9101" s="1" t="s">
        <v>3205</v>
      </c>
      <c r="G9101" s="1" t="s">
        <v>3216</v>
      </c>
      <c r="H9101" s="1" t="s">
        <v>7263</v>
      </c>
      <c r="I9101" t="s">
        <v>17578</v>
      </c>
      <c r="J9101" t="s">
        <v>23</v>
      </c>
      <c r="K9101">
        <v>2046</v>
      </c>
      <c r="L9101">
        <v>112530</v>
      </c>
      <c r="M9101">
        <v>55</v>
      </c>
      <c r="N9101" t="s">
        <v>21857</v>
      </c>
      <c r="O9101" t="s">
        <v>23391</v>
      </c>
      <c r="P9101">
        <v>0</v>
      </c>
      <c r="Q9101">
        <v>0</v>
      </c>
      <c r="R9101">
        <v>4</v>
      </c>
    </row>
    <row r="9102" spans="1:18" x14ac:dyDescent="0.25">
      <c r="A9102" t="s">
        <v>1256</v>
      </c>
      <c r="B9102">
        <v>2016</v>
      </c>
      <c r="C9102">
        <v>12</v>
      </c>
      <c r="D9102">
        <v>13</v>
      </c>
      <c r="E9102" t="s">
        <v>92</v>
      </c>
      <c r="F9102" s="1" t="s">
        <v>3205</v>
      </c>
      <c r="G9102" s="1" t="s">
        <v>3967</v>
      </c>
      <c r="H9102" s="1" t="s">
        <v>3204</v>
      </c>
      <c r="I9102" t="s">
        <v>18180</v>
      </c>
      <c r="J9102" t="s">
        <v>23</v>
      </c>
      <c r="K9102">
        <v>29</v>
      </c>
      <c r="L9102">
        <v>1348.5</v>
      </c>
      <c r="M9102">
        <v>46.5</v>
      </c>
      <c r="N9102" t="s">
        <v>9242</v>
      </c>
      <c r="O9102" t="s">
        <v>9676</v>
      </c>
      <c r="P9102">
        <v>0</v>
      </c>
      <c r="Q9102">
        <v>0</v>
      </c>
      <c r="R9102">
        <v>4</v>
      </c>
    </row>
    <row r="9103" spans="1:18" x14ac:dyDescent="0.25">
      <c r="A9103" t="s">
        <v>14672</v>
      </c>
      <c r="B9103">
        <v>2019</v>
      </c>
      <c r="C9103">
        <v>6</v>
      </c>
      <c r="D9103">
        <v>3</v>
      </c>
      <c r="E9103" t="s">
        <v>31</v>
      </c>
      <c r="F9103" s="1" t="s">
        <v>3205</v>
      </c>
      <c r="G9103" s="1" t="s">
        <v>18072</v>
      </c>
      <c r="H9103" s="1" t="s">
        <v>3204</v>
      </c>
      <c r="I9103" t="s">
        <v>18083</v>
      </c>
      <c r="J9103" t="s">
        <v>23</v>
      </c>
      <c r="K9103">
        <v>840</v>
      </c>
      <c r="L9103">
        <v>48290</v>
      </c>
      <c r="M9103">
        <v>57.49</v>
      </c>
      <c r="N9103" t="s">
        <v>21872</v>
      </c>
      <c r="O9103" t="s">
        <v>23211</v>
      </c>
      <c r="P9103">
        <v>0</v>
      </c>
      <c r="Q9103">
        <v>0</v>
      </c>
      <c r="R9103">
        <v>2</v>
      </c>
    </row>
    <row r="9104" spans="1:18" x14ac:dyDescent="0.25">
      <c r="A9104" t="s">
        <v>14672</v>
      </c>
      <c r="B9104">
        <v>2019</v>
      </c>
      <c r="C9104">
        <v>6</v>
      </c>
      <c r="D9104">
        <v>3</v>
      </c>
      <c r="E9104" t="s">
        <v>31</v>
      </c>
      <c r="F9104" s="1" t="s">
        <v>3205</v>
      </c>
      <c r="G9104" s="1" t="s">
        <v>3384</v>
      </c>
      <c r="H9104" s="1" t="s">
        <v>3206</v>
      </c>
      <c r="I9104" t="s">
        <v>17299</v>
      </c>
      <c r="J9104" t="s">
        <v>23</v>
      </c>
      <c r="K9104">
        <v>4805</v>
      </c>
      <c r="L9104">
        <v>256470</v>
      </c>
      <c r="M9104">
        <v>53.38</v>
      </c>
      <c r="N9104" t="s">
        <v>160</v>
      </c>
      <c r="O9104" t="s">
        <v>9452</v>
      </c>
      <c r="P9104">
        <v>0.10110188471641929</v>
      </c>
      <c r="Q9104">
        <v>0</v>
      </c>
      <c r="R9104">
        <v>2</v>
      </c>
    </row>
    <row r="9105" spans="1:18" x14ac:dyDescent="0.25">
      <c r="A9105" t="s">
        <v>1440</v>
      </c>
      <c r="B9105">
        <v>2017</v>
      </c>
      <c r="C9105">
        <v>3</v>
      </c>
      <c r="D9105">
        <v>7</v>
      </c>
      <c r="E9105" t="s">
        <v>226</v>
      </c>
      <c r="F9105" s="1" t="s">
        <v>3205</v>
      </c>
      <c r="G9105" s="1" t="s">
        <v>3863</v>
      </c>
      <c r="H9105" s="1" t="s">
        <v>3206</v>
      </c>
      <c r="I9105" t="s">
        <v>19012</v>
      </c>
      <c r="J9105" t="s">
        <v>23</v>
      </c>
      <c r="K9105">
        <v>20830</v>
      </c>
      <c r="L9105">
        <v>981926.2</v>
      </c>
      <c r="M9105">
        <v>47.14</v>
      </c>
      <c r="N9105" t="s">
        <v>9335</v>
      </c>
      <c r="O9105" t="s">
        <v>9441</v>
      </c>
      <c r="P9105">
        <v>0.12724850134172863</v>
      </c>
      <c r="Q9105">
        <v>0</v>
      </c>
      <c r="R9105">
        <v>1</v>
      </c>
    </row>
    <row r="9106" spans="1:18" x14ac:dyDescent="0.25">
      <c r="A9106" t="s">
        <v>15048</v>
      </c>
      <c r="B9106">
        <v>2019</v>
      </c>
      <c r="C9106">
        <v>7</v>
      </c>
      <c r="D9106">
        <v>11</v>
      </c>
      <c r="E9106" t="s">
        <v>7304</v>
      </c>
      <c r="F9106" s="1" t="s">
        <v>9480</v>
      </c>
      <c r="G9106" s="1" t="s">
        <v>9480</v>
      </c>
      <c r="H9106" s="1" t="s">
        <v>9480</v>
      </c>
      <c r="I9106" t="s">
        <v>15050</v>
      </c>
      <c r="J9106" t="s">
        <v>38</v>
      </c>
      <c r="K9106">
        <v>60</v>
      </c>
      <c r="L9106">
        <v>255</v>
      </c>
      <c r="M9106">
        <v>4.25</v>
      </c>
      <c r="N9106" t="e">
        <v>#N/A</v>
      </c>
      <c r="O9106" t="e">
        <v>#N/A</v>
      </c>
      <c r="P9106">
        <v>0</v>
      </c>
      <c r="Q9106">
        <v>0</v>
      </c>
      <c r="R9106">
        <v>3</v>
      </c>
    </row>
    <row r="9107" spans="1:18" x14ac:dyDescent="0.25">
      <c r="A9107" t="s">
        <v>482</v>
      </c>
      <c r="B9107">
        <v>2016</v>
      </c>
      <c r="C9107">
        <v>2</v>
      </c>
      <c r="D9107">
        <v>4</v>
      </c>
      <c r="E9107" t="s">
        <v>174</v>
      </c>
      <c r="F9107" s="1" t="s">
        <v>3205</v>
      </c>
      <c r="G9107" s="1" t="s">
        <v>3384</v>
      </c>
      <c r="H9107" s="1" t="s">
        <v>3206</v>
      </c>
      <c r="I9107" t="s">
        <v>17413</v>
      </c>
      <c r="J9107" t="s">
        <v>23</v>
      </c>
      <c r="K9107">
        <v>2770</v>
      </c>
      <c r="L9107">
        <v>81715</v>
      </c>
      <c r="M9107">
        <v>29.5</v>
      </c>
      <c r="N9107" t="s">
        <v>170</v>
      </c>
      <c r="O9107" t="s">
        <v>9516</v>
      </c>
      <c r="P9107">
        <v>3.660242098978287E-2</v>
      </c>
      <c r="Q9107">
        <v>0</v>
      </c>
      <c r="R9107">
        <v>1</v>
      </c>
    </row>
    <row r="9108" spans="1:18" x14ac:dyDescent="0.25">
      <c r="A9108" t="s">
        <v>482</v>
      </c>
      <c r="B9108">
        <v>2016</v>
      </c>
      <c r="C9108">
        <v>2</v>
      </c>
      <c r="D9108">
        <v>4</v>
      </c>
      <c r="E9108" t="s">
        <v>174</v>
      </c>
      <c r="F9108" s="1" t="s">
        <v>3205</v>
      </c>
      <c r="G9108" s="1" t="s">
        <v>3227</v>
      </c>
      <c r="H9108" s="1" t="s">
        <v>3206</v>
      </c>
      <c r="I9108" t="s">
        <v>175</v>
      </c>
      <c r="J9108" t="s">
        <v>23</v>
      </c>
      <c r="K9108">
        <v>315</v>
      </c>
      <c r="L9108">
        <v>9292.5</v>
      </c>
      <c r="M9108">
        <v>29.5</v>
      </c>
      <c r="N9108" t="s">
        <v>1319</v>
      </c>
      <c r="O9108" t="s">
        <v>9534</v>
      </c>
      <c r="P9108">
        <v>0</v>
      </c>
      <c r="Q9108">
        <v>0</v>
      </c>
      <c r="R9108">
        <v>1</v>
      </c>
    </row>
    <row r="9109" spans="1:18" x14ac:dyDescent="0.25">
      <c r="A9109" t="s">
        <v>482</v>
      </c>
      <c r="B9109">
        <v>2016</v>
      </c>
      <c r="C9109">
        <v>2</v>
      </c>
      <c r="D9109">
        <v>4</v>
      </c>
      <c r="E9109" t="s">
        <v>174</v>
      </c>
      <c r="F9109" s="1" t="s">
        <v>3205</v>
      </c>
      <c r="G9109" s="1" t="s">
        <v>3384</v>
      </c>
      <c r="H9109" s="1" t="s">
        <v>3206</v>
      </c>
      <c r="I9109" t="s">
        <v>76</v>
      </c>
      <c r="J9109" t="s">
        <v>23</v>
      </c>
      <c r="K9109">
        <v>5635</v>
      </c>
      <c r="L9109">
        <v>178375.92</v>
      </c>
      <c r="M9109">
        <v>31.65</v>
      </c>
      <c r="N9109" t="s">
        <v>645</v>
      </c>
      <c r="O9109" t="s">
        <v>9450</v>
      </c>
      <c r="P9109">
        <v>9.1123449223886266E-2</v>
      </c>
      <c r="Q9109">
        <v>0</v>
      </c>
      <c r="R9109">
        <v>1</v>
      </c>
    </row>
    <row r="9110" spans="1:18" x14ac:dyDescent="0.25">
      <c r="A9110" t="s">
        <v>482</v>
      </c>
      <c r="B9110">
        <v>2016</v>
      </c>
      <c r="C9110">
        <v>2</v>
      </c>
      <c r="D9110">
        <v>4</v>
      </c>
      <c r="E9110" t="s">
        <v>174</v>
      </c>
      <c r="F9110" s="1" t="s">
        <v>3205</v>
      </c>
      <c r="G9110" s="1" t="s">
        <v>3384</v>
      </c>
      <c r="H9110" s="1" t="s">
        <v>3206</v>
      </c>
      <c r="I9110" t="s">
        <v>17407</v>
      </c>
      <c r="J9110" t="s">
        <v>23</v>
      </c>
      <c r="K9110">
        <v>845</v>
      </c>
      <c r="L9110">
        <v>24927.5</v>
      </c>
      <c r="M9110">
        <v>29.5</v>
      </c>
      <c r="N9110" t="s">
        <v>168</v>
      </c>
      <c r="O9110" t="s">
        <v>9481</v>
      </c>
      <c r="P9110">
        <v>2.7900708435018715E-2</v>
      </c>
      <c r="Q9110">
        <v>0</v>
      </c>
      <c r="R9110">
        <v>1</v>
      </c>
    </row>
    <row r="9111" spans="1:18" x14ac:dyDescent="0.25">
      <c r="A9111" t="s">
        <v>15822</v>
      </c>
      <c r="B9111">
        <v>2019</v>
      </c>
      <c r="C9111">
        <v>9</v>
      </c>
      <c r="D9111">
        <v>27</v>
      </c>
      <c r="E9111" t="s">
        <v>8138</v>
      </c>
      <c r="F9111" s="1" t="s">
        <v>5207</v>
      </c>
      <c r="G9111" s="1" t="s">
        <v>20573</v>
      </c>
      <c r="H9111" s="1" t="s">
        <v>3200</v>
      </c>
      <c r="I9111" t="s">
        <v>20591</v>
      </c>
      <c r="J9111" t="s">
        <v>23</v>
      </c>
      <c r="K9111">
        <v>10</v>
      </c>
      <c r="L9111">
        <v>1759</v>
      </c>
      <c r="M9111">
        <v>175.9</v>
      </c>
      <c r="N9111" t="s">
        <v>7263</v>
      </c>
      <c r="O9111" t="s">
        <v>23192</v>
      </c>
      <c r="P9111">
        <v>0</v>
      </c>
      <c r="Q9111">
        <v>0</v>
      </c>
      <c r="R9111">
        <v>3</v>
      </c>
    </row>
    <row r="9112" spans="1:18" x14ac:dyDescent="0.25">
      <c r="A9112" t="s">
        <v>15822</v>
      </c>
      <c r="B9112">
        <v>2019</v>
      </c>
      <c r="C9112">
        <v>9</v>
      </c>
      <c r="D9112">
        <v>27</v>
      </c>
      <c r="E9112" t="s">
        <v>8138</v>
      </c>
      <c r="F9112" s="1" t="s">
        <v>5207</v>
      </c>
      <c r="G9112" s="1" t="s">
        <v>20573</v>
      </c>
      <c r="H9112" s="1" t="s">
        <v>3200</v>
      </c>
      <c r="I9112" t="s">
        <v>20810</v>
      </c>
      <c r="J9112" t="s">
        <v>23</v>
      </c>
      <c r="K9112">
        <v>500</v>
      </c>
      <c r="L9112">
        <v>70279.199999999997</v>
      </c>
      <c r="M9112">
        <v>140.56</v>
      </c>
      <c r="N9112" t="s">
        <v>7263</v>
      </c>
      <c r="O9112" t="s">
        <v>23192</v>
      </c>
      <c r="P9112">
        <v>0</v>
      </c>
      <c r="Q9112">
        <v>0</v>
      </c>
      <c r="R9112">
        <v>3</v>
      </c>
    </row>
    <row r="9113" spans="1:18" x14ac:dyDescent="0.25">
      <c r="A9113" t="s">
        <v>15822</v>
      </c>
      <c r="B9113">
        <v>2019</v>
      </c>
      <c r="C9113">
        <v>9</v>
      </c>
      <c r="D9113">
        <v>27</v>
      </c>
      <c r="E9113" t="s">
        <v>8138</v>
      </c>
      <c r="F9113" s="1" t="s">
        <v>5207</v>
      </c>
      <c r="G9113" s="1" t="s">
        <v>20573</v>
      </c>
      <c r="H9113" s="1" t="s">
        <v>7263</v>
      </c>
      <c r="I9113" t="s">
        <v>20799</v>
      </c>
      <c r="J9113" t="s">
        <v>23</v>
      </c>
      <c r="K9113">
        <v>25</v>
      </c>
      <c r="L9113">
        <v>3358.87</v>
      </c>
      <c r="M9113">
        <v>134.35</v>
      </c>
      <c r="N9113" t="s">
        <v>7263</v>
      </c>
      <c r="O9113" t="s">
        <v>23274</v>
      </c>
      <c r="P9113">
        <v>0</v>
      </c>
      <c r="Q9113">
        <v>0</v>
      </c>
      <c r="R9113">
        <v>3</v>
      </c>
    </row>
    <row r="9114" spans="1:18" x14ac:dyDescent="0.25">
      <c r="A9114" t="s">
        <v>15822</v>
      </c>
      <c r="B9114">
        <v>2019</v>
      </c>
      <c r="C9114">
        <v>9</v>
      </c>
      <c r="D9114">
        <v>27</v>
      </c>
      <c r="E9114" t="s">
        <v>8138</v>
      </c>
      <c r="F9114" s="1" t="s">
        <v>5207</v>
      </c>
      <c r="G9114" s="1" t="s">
        <v>20573</v>
      </c>
      <c r="H9114" s="1" t="s">
        <v>3200</v>
      </c>
      <c r="I9114" t="s">
        <v>20818</v>
      </c>
      <c r="J9114" t="s">
        <v>23</v>
      </c>
      <c r="K9114">
        <v>1200</v>
      </c>
      <c r="L9114">
        <v>168670.07999999999</v>
      </c>
      <c r="M9114">
        <v>140.56</v>
      </c>
      <c r="N9114" t="s">
        <v>7263</v>
      </c>
      <c r="O9114" t="s">
        <v>23192</v>
      </c>
      <c r="P9114">
        <v>0</v>
      </c>
      <c r="Q9114">
        <v>0</v>
      </c>
      <c r="R9114">
        <v>3</v>
      </c>
    </row>
    <row r="9115" spans="1:18" x14ac:dyDescent="0.25">
      <c r="A9115" t="s">
        <v>15822</v>
      </c>
      <c r="B9115">
        <v>2019</v>
      </c>
      <c r="C9115">
        <v>9</v>
      </c>
      <c r="D9115">
        <v>27</v>
      </c>
      <c r="E9115" t="s">
        <v>8138</v>
      </c>
      <c r="F9115" s="1" t="s">
        <v>5207</v>
      </c>
      <c r="G9115" s="1" t="s">
        <v>20573</v>
      </c>
      <c r="H9115" s="1" t="s">
        <v>3200</v>
      </c>
      <c r="I9115" t="s">
        <v>20826</v>
      </c>
      <c r="J9115" t="s">
        <v>23</v>
      </c>
      <c r="K9115">
        <v>1450</v>
      </c>
      <c r="L9115">
        <v>203809.62</v>
      </c>
      <c r="M9115">
        <v>140.56</v>
      </c>
      <c r="N9115" t="s">
        <v>7263</v>
      </c>
      <c r="O9115" t="s">
        <v>23192</v>
      </c>
      <c r="P9115">
        <v>0</v>
      </c>
      <c r="Q9115">
        <v>0</v>
      </c>
      <c r="R9115">
        <v>3</v>
      </c>
    </row>
    <row r="9116" spans="1:18" x14ac:dyDescent="0.25">
      <c r="A9116" t="s">
        <v>15822</v>
      </c>
      <c r="B9116">
        <v>2019</v>
      </c>
      <c r="C9116">
        <v>9</v>
      </c>
      <c r="D9116">
        <v>27</v>
      </c>
      <c r="E9116" t="s">
        <v>8138</v>
      </c>
      <c r="F9116" s="1" t="s">
        <v>5207</v>
      </c>
      <c r="G9116" s="1" t="s">
        <v>20573</v>
      </c>
      <c r="H9116" s="1" t="s">
        <v>7263</v>
      </c>
      <c r="I9116" t="s">
        <v>20590</v>
      </c>
      <c r="J9116" t="s">
        <v>23</v>
      </c>
      <c r="K9116">
        <v>50</v>
      </c>
      <c r="L9116">
        <v>5891.15</v>
      </c>
      <c r="M9116">
        <v>117.82</v>
      </c>
      <c r="N9116" t="s">
        <v>7263</v>
      </c>
      <c r="O9116" t="s">
        <v>23274</v>
      </c>
      <c r="P9116">
        <v>0</v>
      </c>
      <c r="Q9116">
        <v>0</v>
      </c>
      <c r="R9116">
        <v>3</v>
      </c>
    </row>
    <row r="9117" spans="1:18" x14ac:dyDescent="0.25">
      <c r="A9117" t="s">
        <v>15822</v>
      </c>
      <c r="B9117">
        <v>2019</v>
      </c>
      <c r="C9117">
        <v>9</v>
      </c>
      <c r="D9117">
        <v>27</v>
      </c>
      <c r="E9117" t="s">
        <v>8138</v>
      </c>
      <c r="F9117" s="1" t="s">
        <v>5207</v>
      </c>
      <c r="G9117" s="1" t="s">
        <v>20573</v>
      </c>
      <c r="H9117" s="1" t="s">
        <v>7263</v>
      </c>
      <c r="I9117" t="s">
        <v>20627</v>
      </c>
      <c r="J9117" t="s">
        <v>23</v>
      </c>
      <c r="K9117">
        <v>180</v>
      </c>
      <c r="L9117">
        <v>23749.34</v>
      </c>
      <c r="M9117">
        <v>131.94</v>
      </c>
      <c r="N9117" t="s">
        <v>7263</v>
      </c>
      <c r="O9117" t="s">
        <v>23274</v>
      </c>
      <c r="P9117">
        <v>0</v>
      </c>
      <c r="Q9117">
        <v>0</v>
      </c>
      <c r="R9117">
        <v>3</v>
      </c>
    </row>
    <row r="9118" spans="1:18" x14ac:dyDescent="0.25">
      <c r="A9118" t="s">
        <v>15822</v>
      </c>
      <c r="B9118">
        <v>2019</v>
      </c>
      <c r="C9118">
        <v>9</v>
      </c>
      <c r="D9118">
        <v>27</v>
      </c>
      <c r="E9118" t="s">
        <v>8138</v>
      </c>
      <c r="F9118" s="1" t="s">
        <v>5207</v>
      </c>
      <c r="G9118" s="1" t="s">
        <v>20931</v>
      </c>
      <c r="H9118" s="1" t="s">
        <v>7263</v>
      </c>
      <c r="I9118" t="s">
        <v>6448</v>
      </c>
      <c r="J9118" t="s">
        <v>23</v>
      </c>
      <c r="K9118">
        <v>400</v>
      </c>
      <c r="L9118">
        <v>50509.09</v>
      </c>
      <c r="M9118">
        <v>126.27</v>
      </c>
      <c r="N9118" t="s">
        <v>9104</v>
      </c>
      <c r="O9118" t="s">
        <v>9777</v>
      </c>
      <c r="P9118">
        <v>0</v>
      </c>
      <c r="Q9118">
        <v>0</v>
      </c>
      <c r="R9118">
        <v>3</v>
      </c>
    </row>
    <row r="9119" spans="1:18" x14ac:dyDescent="0.25">
      <c r="A9119" t="s">
        <v>15822</v>
      </c>
      <c r="B9119">
        <v>2019</v>
      </c>
      <c r="C9119">
        <v>9</v>
      </c>
      <c r="D9119">
        <v>27</v>
      </c>
      <c r="E9119" t="s">
        <v>8138</v>
      </c>
      <c r="F9119" s="1" t="s">
        <v>5207</v>
      </c>
      <c r="G9119" s="1" t="s">
        <v>20931</v>
      </c>
      <c r="H9119" s="1" t="s">
        <v>7263</v>
      </c>
      <c r="I9119" t="s">
        <v>6644</v>
      </c>
      <c r="J9119" t="s">
        <v>23</v>
      </c>
      <c r="K9119">
        <v>50</v>
      </c>
      <c r="L9119">
        <v>7872.36</v>
      </c>
      <c r="M9119">
        <v>157.44999999999999</v>
      </c>
      <c r="N9119" t="s">
        <v>9112</v>
      </c>
      <c r="O9119" t="s">
        <v>9467</v>
      </c>
      <c r="P9119">
        <v>0</v>
      </c>
      <c r="Q9119">
        <v>3.6734990611718109E-2</v>
      </c>
      <c r="R9119">
        <v>3</v>
      </c>
    </row>
    <row r="9120" spans="1:18" x14ac:dyDescent="0.25">
      <c r="A9120" t="s">
        <v>15822</v>
      </c>
      <c r="B9120">
        <v>2019</v>
      </c>
      <c r="C9120">
        <v>9</v>
      </c>
      <c r="D9120">
        <v>27</v>
      </c>
      <c r="E9120" t="s">
        <v>8138</v>
      </c>
      <c r="F9120" s="1" t="s">
        <v>5207</v>
      </c>
      <c r="G9120" s="1" t="s">
        <v>20573</v>
      </c>
      <c r="H9120" s="1" t="s">
        <v>3201</v>
      </c>
      <c r="I9120" t="s">
        <v>20652</v>
      </c>
      <c r="J9120" t="s">
        <v>23</v>
      </c>
      <c r="K9120">
        <v>300</v>
      </c>
      <c r="L9120">
        <v>34103.08</v>
      </c>
      <c r="M9120">
        <v>113.68</v>
      </c>
      <c r="N9120" t="s">
        <v>7263</v>
      </c>
      <c r="O9120" t="s">
        <v>23191</v>
      </c>
      <c r="P9120">
        <v>0</v>
      </c>
      <c r="Q9120">
        <v>0</v>
      </c>
      <c r="R9120">
        <v>3</v>
      </c>
    </row>
    <row r="9121" spans="1:18" x14ac:dyDescent="0.25">
      <c r="A9121" t="s">
        <v>15822</v>
      </c>
      <c r="B9121">
        <v>2019</v>
      </c>
      <c r="C9121">
        <v>9</v>
      </c>
      <c r="D9121">
        <v>27</v>
      </c>
      <c r="E9121" t="s">
        <v>8138</v>
      </c>
      <c r="F9121" s="1" t="s">
        <v>5207</v>
      </c>
      <c r="G9121" s="1" t="s">
        <v>20573</v>
      </c>
      <c r="H9121" s="1" t="s">
        <v>3201</v>
      </c>
      <c r="I9121" t="s">
        <v>20695</v>
      </c>
      <c r="J9121" t="s">
        <v>23</v>
      </c>
      <c r="K9121">
        <v>200</v>
      </c>
      <c r="L9121">
        <v>25191.56</v>
      </c>
      <c r="M9121">
        <v>125.96</v>
      </c>
      <c r="N9121" t="s">
        <v>9014</v>
      </c>
      <c r="O9121" t="s">
        <v>9477</v>
      </c>
      <c r="P9121">
        <v>0</v>
      </c>
      <c r="Q9121">
        <v>0</v>
      </c>
      <c r="R9121">
        <v>3</v>
      </c>
    </row>
    <row r="9122" spans="1:18" x14ac:dyDescent="0.25">
      <c r="A9122" t="s">
        <v>15822</v>
      </c>
      <c r="B9122">
        <v>2019</v>
      </c>
      <c r="C9122">
        <v>9</v>
      </c>
      <c r="D9122">
        <v>27</v>
      </c>
      <c r="E9122" t="s">
        <v>8138</v>
      </c>
      <c r="F9122" s="1" t="s">
        <v>5207</v>
      </c>
      <c r="G9122" s="1" t="s">
        <v>20931</v>
      </c>
      <c r="H9122" s="1" t="s">
        <v>3201</v>
      </c>
      <c r="I9122" t="s">
        <v>20962</v>
      </c>
      <c r="J9122" t="s">
        <v>23</v>
      </c>
      <c r="K9122">
        <v>200</v>
      </c>
      <c r="L9122">
        <v>29591.69</v>
      </c>
      <c r="M9122">
        <v>147.96</v>
      </c>
      <c r="N9122" t="s">
        <v>9106</v>
      </c>
      <c r="O9122" t="s">
        <v>9804</v>
      </c>
      <c r="P9122">
        <v>0</v>
      </c>
      <c r="Q9122">
        <v>0</v>
      </c>
      <c r="R9122">
        <v>3</v>
      </c>
    </row>
    <row r="9123" spans="1:18" x14ac:dyDescent="0.25">
      <c r="A9123" t="s">
        <v>15822</v>
      </c>
      <c r="B9123">
        <v>2019</v>
      </c>
      <c r="C9123">
        <v>9</v>
      </c>
      <c r="D9123">
        <v>27</v>
      </c>
      <c r="E9123" t="s">
        <v>8138</v>
      </c>
      <c r="F9123" s="1" t="s">
        <v>5207</v>
      </c>
      <c r="G9123" s="1" t="s">
        <v>21008</v>
      </c>
      <c r="H9123" s="1" t="s">
        <v>3201</v>
      </c>
      <c r="I9123" t="s">
        <v>7031</v>
      </c>
      <c r="J9123" t="s">
        <v>23</v>
      </c>
      <c r="K9123">
        <v>200</v>
      </c>
      <c r="L9123">
        <v>25873.84</v>
      </c>
      <c r="M9123">
        <v>129.37</v>
      </c>
      <c r="N9123" t="s">
        <v>9365</v>
      </c>
      <c r="O9123" t="s">
        <v>9812</v>
      </c>
      <c r="P9123">
        <v>0</v>
      </c>
      <c r="Q9123">
        <v>0</v>
      </c>
      <c r="R9123">
        <v>3</v>
      </c>
    </row>
    <row r="9124" spans="1:18" x14ac:dyDescent="0.25">
      <c r="A9124" t="s">
        <v>15822</v>
      </c>
      <c r="B9124">
        <v>2019</v>
      </c>
      <c r="C9124">
        <v>9</v>
      </c>
      <c r="D9124">
        <v>27</v>
      </c>
      <c r="E9124" t="s">
        <v>8138</v>
      </c>
      <c r="F9124" s="1" t="s">
        <v>5207</v>
      </c>
      <c r="G9124" s="1" t="s">
        <v>21008</v>
      </c>
      <c r="H9124" s="1" t="s">
        <v>3200</v>
      </c>
      <c r="I9124" t="s">
        <v>6923</v>
      </c>
      <c r="J9124" t="s">
        <v>23</v>
      </c>
      <c r="K9124">
        <v>10</v>
      </c>
      <c r="L9124">
        <v>1364.54</v>
      </c>
      <c r="M9124">
        <v>136.44999999999999</v>
      </c>
      <c r="N9124" t="s">
        <v>9357</v>
      </c>
      <c r="O9124" t="s">
        <v>9836</v>
      </c>
      <c r="P9124">
        <v>0</v>
      </c>
      <c r="Q9124">
        <v>0</v>
      </c>
      <c r="R9124">
        <v>3</v>
      </c>
    </row>
    <row r="9125" spans="1:18" x14ac:dyDescent="0.25">
      <c r="A9125" t="s">
        <v>15822</v>
      </c>
      <c r="B9125">
        <v>2019</v>
      </c>
      <c r="C9125">
        <v>9</v>
      </c>
      <c r="D9125">
        <v>27</v>
      </c>
      <c r="E9125" t="s">
        <v>8138</v>
      </c>
      <c r="F9125" s="1" t="s">
        <v>5207</v>
      </c>
      <c r="G9125" s="1" t="s">
        <v>21008</v>
      </c>
      <c r="H9125" s="1" t="s">
        <v>3200</v>
      </c>
      <c r="I9125" t="s">
        <v>6924</v>
      </c>
      <c r="J9125" t="s">
        <v>23</v>
      </c>
      <c r="K9125">
        <v>10</v>
      </c>
      <c r="L9125">
        <v>1658.44</v>
      </c>
      <c r="M9125">
        <v>165.84</v>
      </c>
      <c r="N9125" t="s">
        <v>9357</v>
      </c>
      <c r="O9125" t="s">
        <v>9836</v>
      </c>
      <c r="P9125">
        <v>0</v>
      </c>
      <c r="Q9125">
        <v>0</v>
      </c>
      <c r="R9125">
        <v>3</v>
      </c>
    </row>
    <row r="9126" spans="1:18" x14ac:dyDescent="0.25">
      <c r="A9126" t="s">
        <v>15822</v>
      </c>
      <c r="B9126">
        <v>2019</v>
      </c>
      <c r="C9126">
        <v>9</v>
      </c>
      <c r="D9126">
        <v>27</v>
      </c>
      <c r="E9126" t="s">
        <v>8138</v>
      </c>
      <c r="F9126" s="1" t="s">
        <v>5207</v>
      </c>
      <c r="G9126" s="1" t="s">
        <v>20573</v>
      </c>
      <c r="H9126" s="1" t="s">
        <v>7263</v>
      </c>
      <c r="I9126" t="s">
        <v>20622</v>
      </c>
      <c r="J9126" t="s">
        <v>23</v>
      </c>
      <c r="K9126">
        <v>50</v>
      </c>
      <c r="L9126">
        <v>5647.12</v>
      </c>
      <c r="M9126">
        <v>112.94</v>
      </c>
      <c r="N9126" t="s">
        <v>8852</v>
      </c>
      <c r="O9126" t="s">
        <v>9785</v>
      </c>
      <c r="P9126">
        <v>0</v>
      </c>
      <c r="Q9126">
        <v>0</v>
      </c>
      <c r="R9126">
        <v>3</v>
      </c>
    </row>
    <row r="9127" spans="1:18" x14ac:dyDescent="0.25">
      <c r="A9127" t="s">
        <v>15822</v>
      </c>
      <c r="B9127">
        <v>2019</v>
      </c>
      <c r="C9127">
        <v>9</v>
      </c>
      <c r="D9127">
        <v>27</v>
      </c>
      <c r="E9127" t="s">
        <v>8138</v>
      </c>
      <c r="F9127" s="1" t="s">
        <v>5207</v>
      </c>
      <c r="G9127" s="1" t="s">
        <v>21008</v>
      </c>
      <c r="H9127" s="1" t="s">
        <v>3200</v>
      </c>
      <c r="I9127" t="s">
        <v>6901</v>
      </c>
      <c r="J9127" t="s">
        <v>23</v>
      </c>
      <c r="K9127">
        <v>10</v>
      </c>
      <c r="L9127">
        <v>1364.54</v>
      </c>
      <c r="M9127">
        <v>136.44999999999999</v>
      </c>
      <c r="N9127" t="s">
        <v>9356</v>
      </c>
      <c r="O9127" t="s">
        <v>10039</v>
      </c>
      <c r="P9127">
        <v>0</v>
      </c>
      <c r="Q9127">
        <v>0</v>
      </c>
      <c r="R9127">
        <v>3</v>
      </c>
    </row>
    <row r="9128" spans="1:18" x14ac:dyDescent="0.25">
      <c r="A9128" t="s">
        <v>15822</v>
      </c>
      <c r="B9128">
        <v>2019</v>
      </c>
      <c r="C9128">
        <v>9</v>
      </c>
      <c r="D9128">
        <v>27</v>
      </c>
      <c r="E9128" t="s">
        <v>8138</v>
      </c>
      <c r="F9128" s="1" t="s">
        <v>5207</v>
      </c>
      <c r="G9128" s="1" t="s">
        <v>20931</v>
      </c>
      <c r="H9128" s="1" t="s">
        <v>3200</v>
      </c>
      <c r="I9128" t="s">
        <v>20936</v>
      </c>
      <c r="J9128" t="s">
        <v>23</v>
      </c>
      <c r="K9128">
        <v>25</v>
      </c>
      <c r="L9128">
        <v>3954.82</v>
      </c>
      <c r="M9128">
        <v>158.19</v>
      </c>
      <c r="N9128" t="s">
        <v>7263</v>
      </c>
      <c r="O9128" t="s">
        <v>23192</v>
      </c>
      <c r="P9128">
        <v>0</v>
      </c>
      <c r="Q9128">
        <v>0</v>
      </c>
      <c r="R9128">
        <v>3</v>
      </c>
    </row>
    <row r="9129" spans="1:18" x14ac:dyDescent="0.25">
      <c r="A9129" t="s">
        <v>15822</v>
      </c>
      <c r="B9129">
        <v>2019</v>
      </c>
      <c r="C9129">
        <v>9</v>
      </c>
      <c r="D9129">
        <v>27</v>
      </c>
      <c r="E9129" t="s">
        <v>8138</v>
      </c>
      <c r="F9129" s="1" t="s">
        <v>5207</v>
      </c>
      <c r="G9129" s="1" t="s">
        <v>21008</v>
      </c>
      <c r="H9129" s="1" t="s">
        <v>3200</v>
      </c>
      <c r="I9129" t="s">
        <v>21013</v>
      </c>
      <c r="J9129" t="s">
        <v>23</v>
      </c>
      <c r="K9129">
        <v>10</v>
      </c>
      <c r="L9129">
        <v>1658.44</v>
      </c>
      <c r="M9129">
        <v>165.84</v>
      </c>
      <c r="N9129" t="s">
        <v>7263</v>
      </c>
      <c r="O9129" t="s">
        <v>23192</v>
      </c>
      <c r="P9129">
        <v>0</v>
      </c>
      <c r="Q9129">
        <v>0</v>
      </c>
      <c r="R9129">
        <v>3</v>
      </c>
    </row>
    <row r="9130" spans="1:18" x14ac:dyDescent="0.25">
      <c r="A9130" t="s">
        <v>15822</v>
      </c>
      <c r="B9130">
        <v>2019</v>
      </c>
      <c r="C9130">
        <v>9</v>
      </c>
      <c r="D9130">
        <v>27</v>
      </c>
      <c r="E9130" t="s">
        <v>8138</v>
      </c>
      <c r="F9130" s="1" t="s">
        <v>5207</v>
      </c>
      <c r="G9130" s="1" t="s">
        <v>20573</v>
      </c>
      <c r="H9130" s="1" t="s">
        <v>3200</v>
      </c>
      <c r="I9130" t="s">
        <v>20596</v>
      </c>
      <c r="J9130" t="s">
        <v>23</v>
      </c>
      <c r="K9130">
        <v>20</v>
      </c>
      <c r="L9130">
        <v>3518</v>
      </c>
      <c r="M9130">
        <v>175.9</v>
      </c>
      <c r="N9130" t="s">
        <v>7263</v>
      </c>
      <c r="O9130" t="s">
        <v>23192</v>
      </c>
      <c r="P9130">
        <v>0</v>
      </c>
      <c r="Q9130">
        <v>0</v>
      </c>
      <c r="R9130">
        <v>3</v>
      </c>
    </row>
    <row r="9131" spans="1:18" x14ac:dyDescent="0.25">
      <c r="A9131" t="s">
        <v>15822</v>
      </c>
      <c r="B9131">
        <v>2019</v>
      </c>
      <c r="C9131">
        <v>9</v>
      </c>
      <c r="D9131">
        <v>27</v>
      </c>
      <c r="E9131" t="s">
        <v>8138</v>
      </c>
      <c r="F9131" s="1" t="s">
        <v>5207</v>
      </c>
      <c r="G9131" s="1" t="s">
        <v>20573</v>
      </c>
      <c r="H9131" s="1" t="s">
        <v>7263</v>
      </c>
      <c r="I9131" t="s">
        <v>20891</v>
      </c>
      <c r="J9131" t="s">
        <v>23</v>
      </c>
      <c r="K9131">
        <v>10</v>
      </c>
      <c r="L9131">
        <v>1453.76</v>
      </c>
      <c r="M9131">
        <v>145.38</v>
      </c>
      <c r="N9131" t="s">
        <v>7263</v>
      </c>
      <c r="O9131" t="s">
        <v>23274</v>
      </c>
      <c r="P9131">
        <v>0</v>
      </c>
      <c r="Q9131">
        <v>0</v>
      </c>
      <c r="R9131">
        <v>3</v>
      </c>
    </row>
    <row r="9132" spans="1:18" x14ac:dyDescent="0.25">
      <c r="A9132" t="s">
        <v>15822</v>
      </c>
      <c r="B9132">
        <v>2019</v>
      </c>
      <c r="C9132">
        <v>9</v>
      </c>
      <c r="D9132">
        <v>27</v>
      </c>
      <c r="E9132" t="s">
        <v>8138</v>
      </c>
      <c r="F9132" s="1" t="s">
        <v>5207</v>
      </c>
      <c r="G9132" s="1" t="s">
        <v>20573</v>
      </c>
      <c r="H9132" s="1" t="s">
        <v>7263</v>
      </c>
      <c r="I9132" t="s">
        <v>20847</v>
      </c>
      <c r="J9132" t="s">
        <v>23</v>
      </c>
      <c r="K9132">
        <v>50</v>
      </c>
      <c r="L9132">
        <v>6350.38</v>
      </c>
      <c r="M9132">
        <v>127.01</v>
      </c>
      <c r="N9132" t="s">
        <v>7263</v>
      </c>
      <c r="O9132" t="s">
        <v>23274</v>
      </c>
      <c r="P9132">
        <v>0</v>
      </c>
      <c r="Q9132">
        <v>0</v>
      </c>
      <c r="R9132">
        <v>3</v>
      </c>
    </row>
    <row r="9133" spans="1:18" x14ac:dyDescent="0.25">
      <c r="A9133" t="s">
        <v>15822</v>
      </c>
      <c r="B9133">
        <v>2019</v>
      </c>
      <c r="C9133">
        <v>9</v>
      </c>
      <c r="D9133">
        <v>27</v>
      </c>
      <c r="E9133" t="s">
        <v>8138</v>
      </c>
      <c r="F9133" s="1" t="s">
        <v>5207</v>
      </c>
      <c r="G9133" s="1" t="s">
        <v>20573</v>
      </c>
      <c r="H9133" s="1" t="s">
        <v>3200</v>
      </c>
      <c r="I9133" t="s">
        <v>20623</v>
      </c>
      <c r="J9133" t="s">
        <v>23</v>
      </c>
      <c r="K9133">
        <v>30</v>
      </c>
      <c r="L9133">
        <v>4957.38</v>
      </c>
      <c r="M9133">
        <v>165.25</v>
      </c>
      <c r="N9133" t="s">
        <v>8852</v>
      </c>
      <c r="O9133" t="s">
        <v>9472</v>
      </c>
      <c r="P9133">
        <v>0</v>
      </c>
      <c r="Q9133">
        <v>2.6301685849296381E-2</v>
      </c>
      <c r="R9133">
        <v>3</v>
      </c>
    </row>
    <row r="9134" spans="1:18" x14ac:dyDescent="0.25">
      <c r="A9134" t="s">
        <v>15822</v>
      </c>
      <c r="B9134">
        <v>2019</v>
      </c>
      <c r="C9134">
        <v>9</v>
      </c>
      <c r="D9134">
        <v>27</v>
      </c>
      <c r="E9134" t="s">
        <v>8138</v>
      </c>
      <c r="F9134" s="1" t="s">
        <v>5207</v>
      </c>
      <c r="G9134" s="1" t="s">
        <v>20573</v>
      </c>
      <c r="H9134" s="1" t="s">
        <v>3200</v>
      </c>
      <c r="I9134" t="s">
        <v>20628</v>
      </c>
      <c r="J9134" t="s">
        <v>23</v>
      </c>
      <c r="K9134">
        <v>20</v>
      </c>
      <c r="L9134">
        <v>2637.98</v>
      </c>
      <c r="M9134">
        <v>131.9</v>
      </c>
      <c r="N9134" t="s">
        <v>7263</v>
      </c>
      <c r="O9134" t="s">
        <v>23192</v>
      </c>
      <c r="P9134">
        <v>0</v>
      </c>
      <c r="Q9134">
        <v>0</v>
      </c>
      <c r="R9134">
        <v>3</v>
      </c>
    </row>
    <row r="9135" spans="1:18" x14ac:dyDescent="0.25">
      <c r="A9135" t="s">
        <v>15822</v>
      </c>
      <c r="B9135">
        <v>2019</v>
      </c>
      <c r="C9135">
        <v>9</v>
      </c>
      <c r="D9135">
        <v>27</v>
      </c>
      <c r="E9135" t="s">
        <v>8138</v>
      </c>
      <c r="F9135" s="1" t="s">
        <v>5207</v>
      </c>
      <c r="G9135" s="1" t="s">
        <v>21008</v>
      </c>
      <c r="H9135" s="1" t="s">
        <v>7263</v>
      </c>
      <c r="I9135" t="s">
        <v>6895</v>
      </c>
      <c r="J9135" t="s">
        <v>23</v>
      </c>
      <c r="K9135">
        <v>25</v>
      </c>
      <c r="L9135">
        <v>3017.74</v>
      </c>
      <c r="M9135">
        <v>120.71</v>
      </c>
      <c r="N9135" t="s">
        <v>9356</v>
      </c>
      <c r="O9135" t="s">
        <v>9773</v>
      </c>
      <c r="P9135">
        <v>0</v>
      </c>
      <c r="Q9135">
        <v>0</v>
      </c>
      <c r="R9135">
        <v>3</v>
      </c>
    </row>
    <row r="9136" spans="1:18" x14ac:dyDescent="0.25">
      <c r="A9136" t="s">
        <v>15822</v>
      </c>
      <c r="B9136">
        <v>2019</v>
      </c>
      <c r="C9136">
        <v>9</v>
      </c>
      <c r="D9136">
        <v>27</v>
      </c>
      <c r="E9136" t="s">
        <v>8138</v>
      </c>
      <c r="F9136" s="1" t="s">
        <v>5207</v>
      </c>
      <c r="G9136" s="1" t="s">
        <v>21008</v>
      </c>
      <c r="H9136" s="1" t="s">
        <v>7263</v>
      </c>
      <c r="I9136" t="s">
        <v>21015</v>
      </c>
      <c r="J9136" t="s">
        <v>23</v>
      </c>
      <c r="K9136">
        <v>215</v>
      </c>
      <c r="L9136">
        <v>25952.560000000001</v>
      </c>
      <c r="M9136">
        <v>120.71</v>
      </c>
      <c r="N9136" t="s">
        <v>7263</v>
      </c>
      <c r="O9136" t="s">
        <v>23274</v>
      </c>
      <c r="P9136">
        <v>0</v>
      </c>
      <c r="Q9136">
        <v>0</v>
      </c>
      <c r="R9136">
        <v>3</v>
      </c>
    </row>
    <row r="9137" spans="1:18" x14ac:dyDescent="0.25">
      <c r="A9137" t="s">
        <v>15822</v>
      </c>
      <c r="B9137">
        <v>2019</v>
      </c>
      <c r="C9137">
        <v>9</v>
      </c>
      <c r="D9137">
        <v>27</v>
      </c>
      <c r="E9137" t="s">
        <v>8138</v>
      </c>
      <c r="F9137" s="1" t="s">
        <v>5207</v>
      </c>
      <c r="G9137" s="1" t="s">
        <v>21008</v>
      </c>
      <c r="H9137" s="1" t="s">
        <v>7263</v>
      </c>
      <c r="I9137" t="s">
        <v>21016</v>
      </c>
      <c r="J9137" t="s">
        <v>23</v>
      </c>
      <c r="K9137">
        <v>115</v>
      </c>
      <c r="L9137">
        <v>17804.66</v>
      </c>
      <c r="M9137">
        <v>154.82</v>
      </c>
      <c r="N9137" t="s">
        <v>7263</v>
      </c>
      <c r="O9137" t="s">
        <v>23274</v>
      </c>
      <c r="P9137">
        <v>0</v>
      </c>
      <c r="Q9137">
        <v>0</v>
      </c>
      <c r="R9137">
        <v>3</v>
      </c>
    </row>
    <row r="9138" spans="1:18" x14ac:dyDescent="0.25">
      <c r="A9138" t="s">
        <v>15822</v>
      </c>
      <c r="B9138">
        <v>2019</v>
      </c>
      <c r="C9138">
        <v>9</v>
      </c>
      <c r="D9138">
        <v>27</v>
      </c>
      <c r="E9138" t="s">
        <v>8138</v>
      </c>
      <c r="F9138" s="1" t="s">
        <v>5207</v>
      </c>
      <c r="G9138" s="1" t="s">
        <v>21008</v>
      </c>
      <c r="H9138" s="1" t="s">
        <v>7263</v>
      </c>
      <c r="I9138" t="s">
        <v>21012</v>
      </c>
      <c r="J9138" t="s">
        <v>23</v>
      </c>
      <c r="K9138">
        <v>15</v>
      </c>
      <c r="L9138">
        <v>2322.35</v>
      </c>
      <c r="M9138">
        <v>154.82</v>
      </c>
      <c r="N9138" t="s">
        <v>7263</v>
      </c>
      <c r="O9138" t="s">
        <v>23274</v>
      </c>
      <c r="P9138">
        <v>0</v>
      </c>
      <c r="Q9138">
        <v>0</v>
      </c>
      <c r="R9138">
        <v>3</v>
      </c>
    </row>
    <row r="9139" spans="1:18" x14ac:dyDescent="0.25">
      <c r="A9139" t="s">
        <v>15822</v>
      </c>
      <c r="B9139">
        <v>2019</v>
      </c>
      <c r="C9139">
        <v>9</v>
      </c>
      <c r="D9139">
        <v>27</v>
      </c>
      <c r="E9139" t="s">
        <v>8138</v>
      </c>
      <c r="F9139" s="1" t="s">
        <v>5207</v>
      </c>
      <c r="G9139" s="1" t="s">
        <v>20573</v>
      </c>
      <c r="H9139" s="1" t="s">
        <v>7263</v>
      </c>
      <c r="I9139" t="s">
        <v>20595</v>
      </c>
      <c r="J9139" t="s">
        <v>23</v>
      </c>
      <c r="K9139">
        <v>20</v>
      </c>
      <c r="L9139">
        <v>2356.46</v>
      </c>
      <c r="M9139">
        <v>117.82</v>
      </c>
      <c r="N9139" t="s">
        <v>7263</v>
      </c>
      <c r="O9139" t="s">
        <v>23274</v>
      </c>
      <c r="P9139">
        <v>0</v>
      </c>
      <c r="Q9139">
        <v>0</v>
      </c>
      <c r="R9139">
        <v>3</v>
      </c>
    </row>
    <row r="9140" spans="1:18" x14ac:dyDescent="0.25">
      <c r="A9140" t="s">
        <v>15822</v>
      </c>
      <c r="B9140">
        <v>2019</v>
      </c>
      <c r="C9140">
        <v>9</v>
      </c>
      <c r="D9140">
        <v>27</v>
      </c>
      <c r="E9140" t="s">
        <v>8138</v>
      </c>
      <c r="F9140" s="1" t="s">
        <v>5207</v>
      </c>
      <c r="G9140" s="1" t="s">
        <v>20573</v>
      </c>
      <c r="H9140" s="1" t="s">
        <v>7263</v>
      </c>
      <c r="I9140" t="s">
        <v>20785</v>
      </c>
      <c r="J9140" t="s">
        <v>23</v>
      </c>
      <c r="K9140">
        <v>130</v>
      </c>
      <c r="L9140">
        <v>15965.15</v>
      </c>
      <c r="M9140">
        <v>122.81</v>
      </c>
      <c r="N9140" t="s">
        <v>7263</v>
      </c>
      <c r="O9140" t="s">
        <v>23274</v>
      </c>
      <c r="P9140">
        <v>0</v>
      </c>
      <c r="Q9140">
        <v>0</v>
      </c>
      <c r="R9140">
        <v>3</v>
      </c>
    </row>
    <row r="9141" spans="1:18" x14ac:dyDescent="0.25">
      <c r="A9141" t="s">
        <v>15822</v>
      </c>
      <c r="B9141">
        <v>2019</v>
      </c>
      <c r="C9141">
        <v>9</v>
      </c>
      <c r="D9141">
        <v>27</v>
      </c>
      <c r="E9141" t="s">
        <v>8138</v>
      </c>
      <c r="F9141" s="1" t="s">
        <v>5207</v>
      </c>
      <c r="G9141" s="1" t="s">
        <v>21008</v>
      </c>
      <c r="H9141" s="1" t="s">
        <v>7263</v>
      </c>
      <c r="I9141" t="s">
        <v>21039</v>
      </c>
      <c r="J9141" t="s">
        <v>23</v>
      </c>
      <c r="K9141">
        <v>25</v>
      </c>
      <c r="L9141">
        <v>3017.74</v>
      </c>
      <c r="M9141">
        <v>120.71</v>
      </c>
      <c r="N9141" t="s">
        <v>7263</v>
      </c>
      <c r="O9141" t="s">
        <v>23274</v>
      </c>
      <c r="P9141">
        <v>0</v>
      </c>
      <c r="Q9141">
        <v>0</v>
      </c>
      <c r="R9141">
        <v>3</v>
      </c>
    </row>
    <row r="9142" spans="1:18" x14ac:dyDescent="0.25">
      <c r="A9142" t="s">
        <v>15822</v>
      </c>
      <c r="B9142">
        <v>2019</v>
      </c>
      <c r="C9142">
        <v>9</v>
      </c>
      <c r="D9142">
        <v>27</v>
      </c>
      <c r="E9142" t="s">
        <v>8138</v>
      </c>
      <c r="F9142" s="1" t="s">
        <v>5207</v>
      </c>
      <c r="G9142" s="1" t="s">
        <v>20573</v>
      </c>
      <c r="H9142" s="1" t="s">
        <v>7263</v>
      </c>
      <c r="I9142" t="s">
        <v>20884</v>
      </c>
      <c r="J9142" t="s">
        <v>23</v>
      </c>
      <c r="K9142">
        <v>10</v>
      </c>
      <c r="L9142">
        <v>1553.48</v>
      </c>
      <c r="M9142">
        <v>155.35</v>
      </c>
      <c r="N9142" t="s">
        <v>7263</v>
      </c>
      <c r="O9142" t="s">
        <v>23274</v>
      </c>
      <c r="P9142">
        <v>0</v>
      </c>
      <c r="Q9142">
        <v>0</v>
      </c>
      <c r="R9142">
        <v>3</v>
      </c>
    </row>
    <row r="9143" spans="1:18" x14ac:dyDescent="0.25">
      <c r="A9143" t="s">
        <v>15822</v>
      </c>
      <c r="B9143">
        <v>2019</v>
      </c>
      <c r="C9143">
        <v>9</v>
      </c>
      <c r="D9143">
        <v>27</v>
      </c>
      <c r="E9143" t="s">
        <v>8138</v>
      </c>
      <c r="F9143" s="1" t="s">
        <v>5207</v>
      </c>
      <c r="G9143" s="1" t="s">
        <v>20573</v>
      </c>
      <c r="H9143" s="1" t="s">
        <v>3201</v>
      </c>
      <c r="I9143" t="s">
        <v>20753</v>
      </c>
      <c r="J9143" t="s">
        <v>23</v>
      </c>
      <c r="K9143">
        <v>900</v>
      </c>
      <c r="L9143">
        <v>122808.86</v>
      </c>
      <c r="M9143">
        <v>136.44999999999999</v>
      </c>
      <c r="N9143" t="s">
        <v>7263</v>
      </c>
      <c r="O9143" t="s">
        <v>23191</v>
      </c>
      <c r="P9143">
        <v>0</v>
      </c>
      <c r="Q9143">
        <v>0</v>
      </c>
      <c r="R9143">
        <v>3</v>
      </c>
    </row>
    <row r="9144" spans="1:18" x14ac:dyDescent="0.25">
      <c r="A9144" t="s">
        <v>15822</v>
      </c>
      <c r="B9144">
        <v>2019</v>
      </c>
      <c r="C9144">
        <v>9</v>
      </c>
      <c r="D9144">
        <v>27</v>
      </c>
      <c r="E9144" t="s">
        <v>8138</v>
      </c>
      <c r="F9144" s="1" t="s">
        <v>5207</v>
      </c>
      <c r="G9144" s="1" t="s">
        <v>20573</v>
      </c>
      <c r="H9144" s="1" t="s">
        <v>3200</v>
      </c>
      <c r="I9144" t="s">
        <v>20681</v>
      </c>
      <c r="J9144" t="s">
        <v>23</v>
      </c>
      <c r="K9144">
        <v>10</v>
      </c>
      <c r="L9144">
        <v>1209.72</v>
      </c>
      <c r="M9144">
        <v>120.97</v>
      </c>
      <c r="N9144" t="s">
        <v>7263</v>
      </c>
      <c r="O9144" t="s">
        <v>23192</v>
      </c>
      <c r="P9144">
        <v>0</v>
      </c>
      <c r="Q9144">
        <v>0</v>
      </c>
      <c r="R9144">
        <v>3</v>
      </c>
    </row>
    <row r="9145" spans="1:18" x14ac:dyDescent="0.25">
      <c r="A9145" t="s">
        <v>15822</v>
      </c>
      <c r="B9145">
        <v>2019</v>
      </c>
      <c r="C9145">
        <v>9</v>
      </c>
      <c r="D9145">
        <v>27</v>
      </c>
      <c r="E9145" t="s">
        <v>8138</v>
      </c>
      <c r="F9145" s="1" t="s">
        <v>5207</v>
      </c>
      <c r="G9145" s="1" t="s">
        <v>20931</v>
      </c>
      <c r="H9145" s="1" t="s">
        <v>3200</v>
      </c>
      <c r="I9145" t="s">
        <v>6629</v>
      </c>
      <c r="J9145" t="s">
        <v>23</v>
      </c>
      <c r="K9145">
        <v>30</v>
      </c>
      <c r="L9145">
        <v>5353.21</v>
      </c>
      <c r="M9145">
        <v>178.44</v>
      </c>
      <c r="N9145" t="s">
        <v>9111</v>
      </c>
      <c r="O9145" t="s">
        <v>10093</v>
      </c>
      <c r="P9145">
        <v>0</v>
      </c>
      <c r="Q9145">
        <v>0</v>
      </c>
      <c r="R9145">
        <v>3</v>
      </c>
    </row>
    <row r="9146" spans="1:18" x14ac:dyDescent="0.25">
      <c r="A9146" t="s">
        <v>15822</v>
      </c>
      <c r="B9146">
        <v>2019</v>
      </c>
      <c r="C9146">
        <v>9</v>
      </c>
      <c r="D9146">
        <v>27</v>
      </c>
      <c r="E9146" t="s">
        <v>8138</v>
      </c>
      <c r="F9146" s="1" t="s">
        <v>5207</v>
      </c>
      <c r="G9146" s="1" t="s">
        <v>21008</v>
      </c>
      <c r="H9146" s="1" t="s">
        <v>3200</v>
      </c>
      <c r="I9146" t="s">
        <v>7041</v>
      </c>
      <c r="J9146" t="s">
        <v>23</v>
      </c>
      <c r="K9146">
        <v>10</v>
      </c>
      <c r="L9146">
        <v>1364.54</v>
      </c>
      <c r="M9146">
        <v>136.44999999999999</v>
      </c>
      <c r="N9146" t="s">
        <v>9366</v>
      </c>
      <c r="O9146" t="s">
        <v>10094</v>
      </c>
      <c r="P9146">
        <v>0</v>
      </c>
      <c r="Q9146">
        <v>0</v>
      </c>
      <c r="R9146">
        <v>3</v>
      </c>
    </row>
    <row r="9147" spans="1:18" x14ac:dyDescent="0.25">
      <c r="A9147" t="s">
        <v>10938</v>
      </c>
      <c r="B9147">
        <v>2019</v>
      </c>
      <c r="C9147">
        <v>5</v>
      </c>
      <c r="D9147">
        <v>15</v>
      </c>
      <c r="E9147" t="s">
        <v>15721</v>
      </c>
      <c r="F9147" s="1" t="s">
        <v>3205</v>
      </c>
      <c r="G9147" s="1" t="s">
        <v>3863</v>
      </c>
      <c r="H9147" s="1" t="s">
        <v>3206</v>
      </c>
      <c r="I9147" t="s">
        <v>19204</v>
      </c>
      <c r="J9147" t="s">
        <v>23</v>
      </c>
      <c r="K9147">
        <v>15430</v>
      </c>
      <c r="L9147">
        <v>794645</v>
      </c>
      <c r="M9147">
        <v>51.5</v>
      </c>
      <c r="N9147" t="s">
        <v>9340</v>
      </c>
      <c r="O9147" t="s">
        <v>9482</v>
      </c>
      <c r="P9147">
        <v>8.0867377033553248E-2</v>
      </c>
      <c r="Q9147">
        <v>0</v>
      </c>
      <c r="R9147">
        <v>2</v>
      </c>
    </row>
    <row r="9148" spans="1:18" x14ac:dyDescent="0.25">
      <c r="A9148" t="s">
        <v>10938</v>
      </c>
      <c r="B9148">
        <v>2019</v>
      </c>
      <c r="C9148">
        <v>5</v>
      </c>
      <c r="D9148">
        <v>15</v>
      </c>
      <c r="E9148" t="s">
        <v>15721</v>
      </c>
      <c r="F9148" s="1" t="s">
        <v>3205</v>
      </c>
      <c r="G9148" s="1" t="s">
        <v>3863</v>
      </c>
      <c r="H9148" s="1" t="s">
        <v>3206</v>
      </c>
      <c r="I9148" t="s">
        <v>19210</v>
      </c>
      <c r="J9148" t="s">
        <v>23</v>
      </c>
      <c r="K9148">
        <v>4585</v>
      </c>
      <c r="L9148">
        <v>236127.5</v>
      </c>
      <c r="M9148">
        <v>51.5</v>
      </c>
      <c r="N9148" t="s">
        <v>9344</v>
      </c>
      <c r="O9148" t="s">
        <v>9496</v>
      </c>
      <c r="P9148">
        <v>3.9816758144422926E-2</v>
      </c>
      <c r="Q9148">
        <v>0</v>
      </c>
      <c r="R9148">
        <v>2</v>
      </c>
    </row>
    <row r="9149" spans="1:18" x14ac:dyDescent="0.25">
      <c r="A9149" t="s">
        <v>15212</v>
      </c>
      <c r="B9149">
        <v>2019</v>
      </c>
      <c r="C9149">
        <v>7</v>
      </c>
      <c r="D9149">
        <v>26</v>
      </c>
      <c r="E9149" t="s">
        <v>226</v>
      </c>
      <c r="F9149" s="1" t="s">
        <v>3205</v>
      </c>
      <c r="G9149" s="1" t="s">
        <v>3384</v>
      </c>
      <c r="H9149" s="1" t="s">
        <v>3206</v>
      </c>
      <c r="I9149" t="s">
        <v>17215</v>
      </c>
      <c r="J9149" t="s">
        <v>23</v>
      </c>
      <c r="K9149">
        <v>4680</v>
      </c>
      <c r="L9149">
        <v>231660</v>
      </c>
      <c r="M9149">
        <v>49.5</v>
      </c>
      <c r="N9149" t="s">
        <v>170</v>
      </c>
      <c r="O9149" t="s">
        <v>9516</v>
      </c>
      <c r="P9149">
        <v>3.660242098978287E-2</v>
      </c>
      <c r="Q9149">
        <v>0</v>
      </c>
      <c r="R9149">
        <v>3</v>
      </c>
    </row>
    <row r="9150" spans="1:18" x14ac:dyDescent="0.25">
      <c r="A9150" t="s">
        <v>15212</v>
      </c>
      <c r="B9150">
        <v>2019</v>
      </c>
      <c r="C9150">
        <v>7</v>
      </c>
      <c r="D9150">
        <v>26</v>
      </c>
      <c r="E9150" t="s">
        <v>226</v>
      </c>
      <c r="F9150" s="1" t="s">
        <v>3205</v>
      </c>
      <c r="G9150" s="1" t="s">
        <v>3384</v>
      </c>
      <c r="H9150" s="1" t="s">
        <v>3206</v>
      </c>
      <c r="I9150" t="s">
        <v>17219</v>
      </c>
      <c r="J9150" t="s">
        <v>23</v>
      </c>
      <c r="K9150">
        <v>3411</v>
      </c>
      <c r="L9150">
        <v>172596.6</v>
      </c>
      <c r="M9150">
        <v>50.6</v>
      </c>
      <c r="N9150" t="s">
        <v>112</v>
      </c>
      <c r="O9150" t="s">
        <v>9515</v>
      </c>
      <c r="P9150">
        <v>3.2773227720419927E-2</v>
      </c>
      <c r="Q9150">
        <v>0</v>
      </c>
      <c r="R9150">
        <v>3</v>
      </c>
    </row>
    <row r="9151" spans="1:18" x14ac:dyDescent="0.25">
      <c r="A9151" t="s">
        <v>15212</v>
      </c>
      <c r="B9151">
        <v>2019</v>
      </c>
      <c r="C9151">
        <v>7</v>
      </c>
      <c r="D9151">
        <v>26</v>
      </c>
      <c r="E9151" t="s">
        <v>226</v>
      </c>
      <c r="F9151" s="1" t="s">
        <v>3205</v>
      </c>
      <c r="G9151" s="1" t="s">
        <v>3863</v>
      </c>
      <c r="H9151" s="1" t="s">
        <v>3206</v>
      </c>
      <c r="I9151" t="s">
        <v>19221</v>
      </c>
      <c r="J9151" t="s">
        <v>23</v>
      </c>
      <c r="K9151">
        <v>17110</v>
      </c>
      <c r="L9151">
        <v>864055</v>
      </c>
      <c r="M9151">
        <v>50.5</v>
      </c>
      <c r="N9151" t="s">
        <v>9347</v>
      </c>
      <c r="O9151" t="s">
        <v>9542</v>
      </c>
      <c r="P9151">
        <v>8.0289698840596724E-2</v>
      </c>
      <c r="Q9151">
        <v>0</v>
      </c>
      <c r="R9151">
        <v>3</v>
      </c>
    </row>
    <row r="9152" spans="1:18" x14ac:dyDescent="0.25">
      <c r="A9152" t="s">
        <v>882</v>
      </c>
      <c r="B9152">
        <v>2016</v>
      </c>
      <c r="C9152">
        <v>5</v>
      </c>
      <c r="D9152">
        <v>20</v>
      </c>
      <c r="E9152" t="s">
        <v>226</v>
      </c>
      <c r="F9152" s="1" t="s">
        <v>3205</v>
      </c>
      <c r="G9152" s="1" t="s">
        <v>3863</v>
      </c>
      <c r="H9152" s="1" t="s">
        <v>3206</v>
      </c>
      <c r="I9152" t="s">
        <v>19012</v>
      </c>
      <c r="J9152" t="s">
        <v>23</v>
      </c>
      <c r="K9152">
        <v>67660</v>
      </c>
      <c r="L9152">
        <v>2110992.16</v>
      </c>
      <c r="M9152">
        <v>31.2</v>
      </c>
      <c r="N9152" t="s">
        <v>9335</v>
      </c>
      <c r="O9152" t="s">
        <v>9441</v>
      </c>
      <c r="P9152">
        <v>0.12724850134172863</v>
      </c>
      <c r="Q9152">
        <v>0</v>
      </c>
      <c r="R9152">
        <v>2</v>
      </c>
    </row>
    <row r="9153" spans="1:18" x14ac:dyDescent="0.25">
      <c r="A9153" t="s">
        <v>1831</v>
      </c>
      <c r="B9153">
        <v>2017</v>
      </c>
      <c r="C9153">
        <v>9</v>
      </c>
      <c r="D9153">
        <v>20</v>
      </c>
      <c r="E9153" t="s">
        <v>1594</v>
      </c>
      <c r="F9153" s="1" t="s">
        <v>3205</v>
      </c>
      <c r="G9153" s="1" t="s">
        <v>3863</v>
      </c>
      <c r="H9153" s="1" t="s">
        <v>3206</v>
      </c>
      <c r="I9153" t="s">
        <v>19012</v>
      </c>
      <c r="J9153" t="s">
        <v>23</v>
      </c>
      <c r="K9153">
        <v>3819</v>
      </c>
      <c r="L9153">
        <v>156147.45000000001</v>
      </c>
      <c r="M9153">
        <v>40.89</v>
      </c>
      <c r="N9153" t="s">
        <v>9335</v>
      </c>
      <c r="O9153" t="s">
        <v>9441</v>
      </c>
      <c r="P9153">
        <v>0.12724850134172863</v>
      </c>
      <c r="Q9153">
        <v>0</v>
      </c>
      <c r="R9153">
        <v>3</v>
      </c>
    </row>
    <row r="9154" spans="1:18" x14ac:dyDescent="0.25">
      <c r="A9154" t="s">
        <v>1831</v>
      </c>
      <c r="B9154">
        <v>2017</v>
      </c>
      <c r="C9154">
        <v>9</v>
      </c>
      <c r="D9154">
        <v>20</v>
      </c>
      <c r="E9154" t="s">
        <v>1594</v>
      </c>
      <c r="F9154" s="1" t="s">
        <v>3205</v>
      </c>
      <c r="G9154" s="1" t="s">
        <v>3863</v>
      </c>
      <c r="H9154" s="1" t="s">
        <v>3206</v>
      </c>
      <c r="I9154" t="s">
        <v>19054</v>
      </c>
      <c r="J9154" t="s">
        <v>23</v>
      </c>
      <c r="K9154">
        <v>8133</v>
      </c>
      <c r="L9154">
        <v>332533.96999999997</v>
      </c>
      <c r="M9154">
        <v>40.89</v>
      </c>
      <c r="N9154" t="s">
        <v>9332</v>
      </c>
      <c r="O9154" t="s">
        <v>9531</v>
      </c>
      <c r="P9154">
        <v>0</v>
      </c>
      <c r="Q9154">
        <v>0</v>
      </c>
      <c r="R9154">
        <v>3</v>
      </c>
    </row>
    <row r="9155" spans="1:18" x14ac:dyDescent="0.25">
      <c r="A9155" t="s">
        <v>10854</v>
      </c>
      <c r="B9155">
        <v>2019</v>
      </c>
      <c r="C9155">
        <v>5</v>
      </c>
      <c r="D9155">
        <v>3</v>
      </c>
      <c r="E9155" t="s">
        <v>8095</v>
      </c>
      <c r="F9155" s="1" t="s">
        <v>5207</v>
      </c>
      <c r="G9155" s="1" t="s">
        <v>20931</v>
      </c>
      <c r="H9155" s="1" t="s">
        <v>3200</v>
      </c>
      <c r="I9155" t="s">
        <v>20977</v>
      </c>
      <c r="J9155" t="s">
        <v>23</v>
      </c>
      <c r="K9155">
        <v>880</v>
      </c>
      <c r="L9155">
        <v>127142.39999999999</v>
      </c>
      <c r="M9155">
        <v>144.47999999999999</v>
      </c>
      <c r="N9155" t="s">
        <v>7263</v>
      </c>
      <c r="O9155" t="s">
        <v>23192</v>
      </c>
      <c r="P9155">
        <v>0</v>
      </c>
      <c r="Q9155">
        <v>0</v>
      </c>
      <c r="R9155">
        <v>2</v>
      </c>
    </row>
    <row r="9156" spans="1:18" x14ac:dyDescent="0.25">
      <c r="A9156" t="s">
        <v>10854</v>
      </c>
      <c r="B9156">
        <v>2019</v>
      </c>
      <c r="C9156">
        <v>5</v>
      </c>
      <c r="D9156">
        <v>3</v>
      </c>
      <c r="E9156" t="s">
        <v>8095</v>
      </c>
      <c r="F9156" s="1" t="s">
        <v>5207</v>
      </c>
      <c r="G9156" s="1" t="s">
        <v>20573</v>
      </c>
      <c r="H9156" s="1" t="s">
        <v>3200</v>
      </c>
      <c r="I9156" t="s">
        <v>20734</v>
      </c>
      <c r="J9156" t="s">
        <v>23</v>
      </c>
      <c r="K9156">
        <v>300</v>
      </c>
      <c r="L9156">
        <v>38786.400000000001</v>
      </c>
      <c r="M9156">
        <v>129.29</v>
      </c>
      <c r="N9156" t="s">
        <v>7263</v>
      </c>
      <c r="O9156" t="s">
        <v>23192</v>
      </c>
      <c r="P9156">
        <v>0</v>
      </c>
      <c r="Q9156">
        <v>0</v>
      </c>
      <c r="R9156">
        <v>2</v>
      </c>
    </row>
    <row r="9157" spans="1:18" x14ac:dyDescent="0.25">
      <c r="A9157" t="s">
        <v>10854</v>
      </c>
      <c r="B9157">
        <v>2019</v>
      </c>
      <c r="C9157">
        <v>5</v>
      </c>
      <c r="D9157">
        <v>3</v>
      </c>
      <c r="E9157" t="s">
        <v>8095</v>
      </c>
      <c r="F9157" s="1" t="s">
        <v>5207</v>
      </c>
      <c r="G9157" s="1" t="s">
        <v>20573</v>
      </c>
      <c r="H9157" s="1" t="s">
        <v>3200</v>
      </c>
      <c r="I9157" t="s">
        <v>20866</v>
      </c>
      <c r="J9157" t="s">
        <v>23</v>
      </c>
      <c r="K9157">
        <v>20</v>
      </c>
      <c r="L9157">
        <v>2822.4</v>
      </c>
      <c r="M9157">
        <v>141.12</v>
      </c>
      <c r="N9157" t="s">
        <v>7263</v>
      </c>
      <c r="O9157" t="s">
        <v>23192</v>
      </c>
      <c r="P9157">
        <v>0</v>
      </c>
      <c r="Q9157">
        <v>0</v>
      </c>
      <c r="R9157">
        <v>2</v>
      </c>
    </row>
    <row r="9158" spans="1:18" x14ac:dyDescent="0.25">
      <c r="A9158" t="s">
        <v>10854</v>
      </c>
      <c r="B9158">
        <v>2019</v>
      </c>
      <c r="C9158">
        <v>5</v>
      </c>
      <c r="D9158">
        <v>3</v>
      </c>
      <c r="E9158" t="s">
        <v>8095</v>
      </c>
      <c r="F9158" s="1" t="s">
        <v>5207</v>
      </c>
      <c r="G9158" s="1" t="s">
        <v>20573</v>
      </c>
      <c r="H9158" s="1" t="s">
        <v>3200</v>
      </c>
      <c r="I9158" t="s">
        <v>20814</v>
      </c>
      <c r="J9158" t="s">
        <v>23</v>
      </c>
      <c r="K9158">
        <v>1000</v>
      </c>
      <c r="L9158">
        <v>141120</v>
      </c>
      <c r="M9158">
        <v>141.12</v>
      </c>
      <c r="N9158" t="s">
        <v>7263</v>
      </c>
      <c r="O9158" t="s">
        <v>23192</v>
      </c>
      <c r="P9158">
        <v>0</v>
      </c>
      <c r="Q9158">
        <v>0</v>
      </c>
      <c r="R9158">
        <v>2</v>
      </c>
    </row>
    <row r="9159" spans="1:18" x14ac:dyDescent="0.25">
      <c r="A9159" t="s">
        <v>10854</v>
      </c>
      <c r="B9159">
        <v>2019</v>
      </c>
      <c r="C9159">
        <v>5</v>
      </c>
      <c r="D9159">
        <v>3</v>
      </c>
      <c r="E9159" t="s">
        <v>8095</v>
      </c>
      <c r="F9159" s="1" t="s">
        <v>5207</v>
      </c>
      <c r="G9159" s="1" t="s">
        <v>20573</v>
      </c>
      <c r="H9159" s="1" t="s">
        <v>3200</v>
      </c>
      <c r="I9159" t="s">
        <v>20818</v>
      </c>
      <c r="J9159" t="s">
        <v>23</v>
      </c>
      <c r="K9159">
        <v>1098</v>
      </c>
      <c r="L9159">
        <v>154949.76000000001</v>
      </c>
      <c r="M9159">
        <v>141.12</v>
      </c>
      <c r="N9159" t="s">
        <v>7263</v>
      </c>
      <c r="O9159" t="s">
        <v>23192</v>
      </c>
      <c r="P9159">
        <v>0</v>
      </c>
      <c r="Q9159">
        <v>0</v>
      </c>
      <c r="R9159">
        <v>2</v>
      </c>
    </row>
    <row r="9160" spans="1:18" x14ac:dyDescent="0.25">
      <c r="A9160" t="s">
        <v>10854</v>
      </c>
      <c r="B9160">
        <v>2019</v>
      </c>
      <c r="C9160">
        <v>5</v>
      </c>
      <c r="D9160">
        <v>3</v>
      </c>
      <c r="E9160" t="s">
        <v>8095</v>
      </c>
      <c r="F9160" s="1" t="s">
        <v>5207</v>
      </c>
      <c r="G9160" s="1" t="s">
        <v>20573</v>
      </c>
      <c r="H9160" s="1" t="s">
        <v>3200</v>
      </c>
      <c r="I9160" t="s">
        <v>20826</v>
      </c>
      <c r="J9160" t="s">
        <v>23</v>
      </c>
      <c r="K9160">
        <v>60</v>
      </c>
      <c r="L9160">
        <v>8467.2000000000007</v>
      </c>
      <c r="M9160">
        <v>141.12</v>
      </c>
      <c r="N9160" t="s">
        <v>7263</v>
      </c>
      <c r="O9160" t="s">
        <v>23192</v>
      </c>
      <c r="P9160">
        <v>0</v>
      </c>
      <c r="Q9160">
        <v>0</v>
      </c>
      <c r="R9160">
        <v>2</v>
      </c>
    </row>
    <row r="9161" spans="1:18" x14ac:dyDescent="0.25">
      <c r="A9161" t="s">
        <v>10854</v>
      </c>
      <c r="B9161">
        <v>2019</v>
      </c>
      <c r="C9161">
        <v>5</v>
      </c>
      <c r="D9161">
        <v>3</v>
      </c>
      <c r="E9161" t="s">
        <v>8095</v>
      </c>
      <c r="F9161" s="1" t="s">
        <v>5207</v>
      </c>
      <c r="G9161" s="1" t="s">
        <v>21008</v>
      </c>
      <c r="H9161" s="1" t="s">
        <v>3200</v>
      </c>
      <c r="I9161" t="s">
        <v>6941</v>
      </c>
      <c r="J9161" t="s">
        <v>23</v>
      </c>
      <c r="K9161">
        <v>224</v>
      </c>
      <c r="L9161">
        <v>38976</v>
      </c>
      <c r="M9161">
        <v>174</v>
      </c>
      <c r="N9161" t="s">
        <v>9358</v>
      </c>
      <c r="O9161" t="s">
        <v>9835</v>
      </c>
      <c r="P9161">
        <v>0</v>
      </c>
      <c r="Q9161">
        <v>0</v>
      </c>
      <c r="R9161">
        <v>2</v>
      </c>
    </row>
    <row r="9162" spans="1:18" x14ac:dyDescent="0.25">
      <c r="A9162" t="s">
        <v>10854</v>
      </c>
      <c r="B9162">
        <v>2019</v>
      </c>
      <c r="C9162">
        <v>5</v>
      </c>
      <c r="D9162">
        <v>3</v>
      </c>
      <c r="E9162" t="s">
        <v>8095</v>
      </c>
      <c r="F9162" s="1" t="s">
        <v>5207</v>
      </c>
      <c r="G9162" s="1" t="s">
        <v>21008</v>
      </c>
      <c r="H9162" s="1" t="s">
        <v>3200</v>
      </c>
      <c r="I9162" t="s">
        <v>6971</v>
      </c>
      <c r="J9162" t="s">
        <v>23</v>
      </c>
      <c r="K9162">
        <v>560</v>
      </c>
      <c r="L9162">
        <v>97440</v>
      </c>
      <c r="M9162">
        <v>174</v>
      </c>
      <c r="N9162" t="s">
        <v>9361</v>
      </c>
      <c r="O9162" t="s">
        <v>9837</v>
      </c>
      <c r="P9162">
        <v>0</v>
      </c>
      <c r="Q9162">
        <v>0</v>
      </c>
      <c r="R9162">
        <v>2</v>
      </c>
    </row>
    <row r="9163" spans="1:18" x14ac:dyDescent="0.25">
      <c r="A9163" t="s">
        <v>10854</v>
      </c>
      <c r="B9163">
        <v>2019</v>
      </c>
      <c r="C9163">
        <v>5</v>
      </c>
      <c r="D9163">
        <v>3</v>
      </c>
      <c r="E9163" t="s">
        <v>8095</v>
      </c>
      <c r="F9163" s="1" t="s">
        <v>5207</v>
      </c>
      <c r="G9163" s="1" t="s">
        <v>21008</v>
      </c>
      <c r="H9163" s="1" t="s">
        <v>3200</v>
      </c>
      <c r="I9163" t="s">
        <v>6972</v>
      </c>
      <c r="J9163" t="s">
        <v>23</v>
      </c>
      <c r="K9163">
        <v>238</v>
      </c>
      <c r="L9163">
        <v>45410.400000000001</v>
      </c>
      <c r="M9163">
        <v>190.8</v>
      </c>
      <c r="N9163" t="s">
        <v>9361</v>
      </c>
      <c r="O9163" t="s">
        <v>9837</v>
      </c>
      <c r="P9163">
        <v>0</v>
      </c>
      <c r="Q9163">
        <v>0</v>
      </c>
      <c r="R9163">
        <v>2</v>
      </c>
    </row>
    <row r="9164" spans="1:18" x14ac:dyDescent="0.25">
      <c r="A9164" t="s">
        <v>10854</v>
      </c>
      <c r="B9164">
        <v>2019</v>
      </c>
      <c r="C9164">
        <v>5</v>
      </c>
      <c r="D9164">
        <v>3</v>
      </c>
      <c r="E9164" t="s">
        <v>8095</v>
      </c>
      <c r="F9164" s="1" t="s">
        <v>5207</v>
      </c>
      <c r="G9164" s="1" t="s">
        <v>20573</v>
      </c>
      <c r="H9164" s="1" t="s">
        <v>3200</v>
      </c>
      <c r="I9164" t="s">
        <v>20824</v>
      </c>
      <c r="J9164" t="s">
        <v>23</v>
      </c>
      <c r="K9164">
        <v>620</v>
      </c>
      <c r="L9164">
        <v>87494.399999999994</v>
      </c>
      <c r="M9164">
        <v>141.12</v>
      </c>
      <c r="N9164" t="s">
        <v>7263</v>
      </c>
      <c r="O9164" t="s">
        <v>23192</v>
      </c>
      <c r="P9164">
        <v>0</v>
      </c>
      <c r="Q9164">
        <v>0</v>
      </c>
      <c r="R9164">
        <v>2</v>
      </c>
    </row>
    <row r="9165" spans="1:18" x14ac:dyDescent="0.25">
      <c r="A9165" t="s">
        <v>10854</v>
      </c>
      <c r="B9165">
        <v>2019</v>
      </c>
      <c r="C9165">
        <v>5</v>
      </c>
      <c r="D9165">
        <v>3</v>
      </c>
      <c r="E9165" t="s">
        <v>8095</v>
      </c>
      <c r="F9165" s="1" t="s">
        <v>5207</v>
      </c>
      <c r="G9165" s="1" t="s">
        <v>20573</v>
      </c>
      <c r="H9165" s="1" t="s">
        <v>3200</v>
      </c>
      <c r="I9165" t="s">
        <v>20651</v>
      </c>
      <c r="J9165" t="s">
        <v>23</v>
      </c>
      <c r="K9165">
        <v>220</v>
      </c>
      <c r="L9165">
        <v>28443.360000000001</v>
      </c>
      <c r="M9165">
        <v>129.29</v>
      </c>
      <c r="N9165" t="s">
        <v>7263</v>
      </c>
      <c r="O9165" t="s">
        <v>23192</v>
      </c>
      <c r="P9165">
        <v>0</v>
      </c>
      <c r="Q9165">
        <v>0</v>
      </c>
      <c r="R9165">
        <v>2</v>
      </c>
    </row>
    <row r="9166" spans="1:18" x14ac:dyDescent="0.25">
      <c r="A9166" t="s">
        <v>10854</v>
      </c>
      <c r="B9166">
        <v>2019</v>
      </c>
      <c r="C9166">
        <v>5</v>
      </c>
      <c r="D9166">
        <v>3</v>
      </c>
      <c r="E9166" t="s">
        <v>8095</v>
      </c>
      <c r="F9166" s="1" t="s">
        <v>5207</v>
      </c>
      <c r="G9166" s="1" t="s">
        <v>20573</v>
      </c>
      <c r="H9166" s="1" t="s">
        <v>3200</v>
      </c>
      <c r="I9166" t="s">
        <v>20657</v>
      </c>
      <c r="J9166" t="s">
        <v>23</v>
      </c>
      <c r="K9166">
        <v>1860</v>
      </c>
      <c r="L9166">
        <v>240475.68</v>
      </c>
      <c r="M9166">
        <v>129.29</v>
      </c>
      <c r="N9166" t="s">
        <v>8995</v>
      </c>
      <c r="O9166" t="s">
        <v>9474</v>
      </c>
      <c r="P9166">
        <v>0</v>
      </c>
      <c r="Q9166">
        <v>2.5802443834095183E-2</v>
      </c>
      <c r="R9166">
        <v>2</v>
      </c>
    </row>
    <row r="9167" spans="1:18" x14ac:dyDescent="0.25">
      <c r="A9167" t="s">
        <v>10854</v>
      </c>
      <c r="B9167">
        <v>2019</v>
      </c>
      <c r="C9167">
        <v>5</v>
      </c>
      <c r="D9167">
        <v>3</v>
      </c>
      <c r="E9167" t="s">
        <v>8095</v>
      </c>
      <c r="F9167" s="1" t="s">
        <v>5207</v>
      </c>
      <c r="G9167" s="1" t="s">
        <v>20573</v>
      </c>
      <c r="H9167" s="1" t="s">
        <v>3200</v>
      </c>
      <c r="I9167" t="s">
        <v>20713</v>
      </c>
      <c r="J9167" t="s">
        <v>23</v>
      </c>
      <c r="K9167">
        <v>80</v>
      </c>
      <c r="L9167">
        <v>10343.040000000001</v>
      </c>
      <c r="M9167">
        <v>129.29</v>
      </c>
      <c r="N9167" t="s">
        <v>9024</v>
      </c>
      <c r="O9167" t="s">
        <v>9827</v>
      </c>
      <c r="P9167">
        <v>0</v>
      </c>
      <c r="Q9167">
        <v>0</v>
      </c>
      <c r="R9167">
        <v>2</v>
      </c>
    </row>
    <row r="9168" spans="1:18" x14ac:dyDescent="0.25">
      <c r="A9168" t="s">
        <v>10854</v>
      </c>
      <c r="B9168">
        <v>2019</v>
      </c>
      <c r="C9168">
        <v>5</v>
      </c>
      <c r="D9168">
        <v>3</v>
      </c>
      <c r="E9168" t="s">
        <v>8095</v>
      </c>
      <c r="F9168" s="1" t="s">
        <v>5207</v>
      </c>
      <c r="G9168" s="1" t="s">
        <v>20573</v>
      </c>
      <c r="H9168" s="1" t="s">
        <v>3200</v>
      </c>
      <c r="I9168" t="s">
        <v>20721</v>
      </c>
      <c r="J9168" t="s">
        <v>23</v>
      </c>
      <c r="K9168">
        <v>200</v>
      </c>
      <c r="L9168">
        <v>25857.599999999999</v>
      </c>
      <c r="M9168">
        <v>129.29</v>
      </c>
      <c r="N9168" t="s">
        <v>8855</v>
      </c>
      <c r="O9168" t="s">
        <v>9464</v>
      </c>
      <c r="P9168">
        <v>0</v>
      </c>
      <c r="Q9168">
        <v>4.0124694125017395E-2</v>
      </c>
      <c r="R9168">
        <v>2</v>
      </c>
    </row>
    <row r="9169" spans="1:18" x14ac:dyDescent="0.25">
      <c r="A9169" t="s">
        <v>10854</v>
      </c>
      <c r="B9169">
        <v>2019</v>
      </c>
      <c r="C9169">
        <v>5</v>
      </c>
      <c r="D9169">
        <v>3</v>
      </c>
      <c r="E9169" t="s">
        <v>8095</v>
      </c>
      <c r="F9169" s="1" t="s">
        <v>5207</v>
      </c>
      <c r="G9169" s="1" t="s">
        <v>20573</v>
      </c>
      <c r="H9169" s="1" t="s">
        <v>3200</v>
      </c>
      <c r="I9169" t="s">
        <v>20752</v>
      </c>
      <c r="J9169" t="s">
        <v>23</v>
      </c>
      <c r="K9169">
        <v>20</v>
      </c>
      <c r="L9169">
        <v>2822.4</v>
      </c>
      <c r="M9169">
        <v>141.12</v>
      </c>
      <c r="N9169" t="s">
        <v>7263</v>
      </c>
      <c r="O9169" t="s">
        <v>23192</v>
      </c>
      <c r="P9169">
        <v>0</v>
      </c>
      <c r="Q9169">
        <v>0</v>
      </c>
      <c r="R9169">
        <v>2</v>
      </c>
    </row>
    <row r="9170" spans="1:18" x14ac:dyDescent="0.25">
      <c r="A9170" t="s">
        <v>10854</v>
      </c>
      <c r="B9170">
        <v>2019</v>
      </c>
      <c r="C9170">
        <v>5</v>
      </c>
      <c r="D9170">
        <v>3</v>
      </c>
      <c r="E9170" t="s">
        <v>8095</v>
      </c>
      <c r="F9170" s="1" t="s">
        <v>5207</v>
      </c>
      <c r="G9170" s="1" t="s">
        <v>20931</v>
      </c>
      <c r="H9170" s="1" t="s">
        <v>3200</v>
      </c>
      <c r="I9170" t="s">
        <v>20951</v>
      </c>
      <c r="J9170" t="s">
        <v>23</v>
      </c>
      <c r="K9170">
        <v>640</v>
      </c>
      <c r="L9170">
        <v>75786.240000000005</v>
      </c>
      <c r="M9170">
        <v>118.42</v>
      </c>
      <c r="N9170" t="s">
        <v>7263</v>
      </c>
      <c r="O9170" t="s">
        <v>23192</v>
      </c>
      <c r="P9170">
        <v>0</v>
      </c>
      <c r="Q9170">
        <v>0</v>
      </c>
      <c r="R9170">
        <v>2</v>
      </c>
    </row>
    <row r="9171" spans="1:18" x14ac:dyDescent="0.25">
      <c r="A9171" t="s">
        <v>10854</v>
      </c>
      <c r="B9171">
        <v>2019</v>
      </c>
      <c r="C9171">
        <v>5</v>
      </c>
      <c r="D9171">
        <v>3</v>
      </c>
      <c r="E9171" t="s">
        <v>8095</v>
      </c>
      <c r="F9171" s="1" t="s">
        <v>5207</v>
      </c>
      <c r="G9171" s="1" t="s">
        <v>20931</v>
      </c>
      <c r="H9171" s="1" t="s">
        <v>3200</v>
      </c>
      <c r="I9171" t="s">
        <v>20960</v>
      </c>
      <c r="J9171" t="s">
        <v>23</v>
      </c>
      <c r="K9171">
        <v>3480</v>
      </c>
      <c r="L9171">
        <v>497946.24</v>
      </c>
      <c r="M9171">
        <v>143.09</v>
      </c>
      <c r="N9171" t="s">
        <v>9106</v>
      </c>
      <c r="O9171" t="s">
        <v>9457</v>
      </c>
      <c r="P9171">
        <v>0</v>
      </c>
      <c r="Q9171">
        <v>5.7969928101551112E-2</v>
      </c>
      <c r="R9171">
        <v>2</v>
      </c>
    </row>
    <row r="9172" spans="1:18" x14ac:dyDescent="0.25">
      <c r="A9172" t="s">
        <v>10854</v>
      </c>
      <c r="B9172">
        <v>2019</v>
      </c>
      <c r="C9172">
        <v>5</v>
      </c>
      <c r="D9172">
        <v>3</v>
      </c>
      <c r="E9172" t="s">
        <v>8095</v>
      </c>
      <c r="F9172" s="1" t="s">
        <v>5207</v>
      </c>
      <c r="G9172" s="1" t="s">
        <v>20931</v>
      </c>
      <c r="H9172" s="1" t="s">
        <v>3200</v>
      </c>
      <c r="I9172" t="s">
        <v>20970</v>
      </c>
      <c r="J9172" t="s">
        <v>23</v>
      </c>
      <c r="K9172">
        <v>620</v>
      </c>
      <c r="L9172">
        <v>89577.600000000006</v>
      </c>
      <c r="M9172">
        <v>144.47999999999999</v>
      </c>
      <c r="N9172" t="s">
        <v>9108</v>
      </c>
      <c r="O9172" t="s">
        <v>9833</v>
      </c>
      <c r="P9172">
        <v>0</v>
      </c>
      <c r="Q9172">
        <v>0</v>
      </c>
      <c r="R9172">
        <v>2</v>
      </c>
    </row>
    <row r="9173" spans="1:18" x14ac:dyDescent="0.25">
      <c r="A9173" t="s">
        <v>10854</v>
      </c>
      <c r="B9173">
        <v>2019</v>
      </c>
      <c r="C9173">
        <v>5</v>
      </c>
      <c r="D9173">
        <v>3</v>
      </c>
      <c r="E9173" t="s">
        <v>8095</v>
      </c>
      <c r="F9173" s="1" t="s">
        <v>5207</v>
      </c>
      <c r="G9173" s="1" t="s">
        <v>20931</v>
      </c>
      <c r="H9173" s="1" t="s">
        <v>3200</v>
      </c>
      <c r="I9173" t="s">
        <v>20983</v>
      </c>
      <c r="J9173" t="s">
        <v>23</v>
      </c>
      <c r="K9173">
        <v>100</v>
      </c>
      <c r="L9173">
        <v>15000</v>
      </c>
      <c r="M9173">
        <v>150</v>
      </c>
      <c r="N9173" t="s">
        <v>9110</v>
      </c>
      <c r="O9173" t="s">
        <v>10080</v>
      </c>
      <c r="P9173">
        <v>0</v>
      </c>
      <c r="Q9173">
        <v>0</v>
      </c>
      <c r="R9173">
        <v>2</v>
      </c>
    </row>
    <row r="9174" spans="1:18" x14ac:dyDescent="0.25">
      <c r="A9174" t="s">
        <v>10854</v>
      </c>
      <c r="B9174">
        <v>2019</v>
      </c>
      <c r="C9174">
        <v>5</v>
      </c>
      <c r="D9174">
        <v>3</v>
      </c>
      <c r="E9174" t="s">
        <v>8095</v>
      </c>
      <c r="F9174" s="1" t="s">
        <v>5207</v>
      </c>
      <c r="G9174" s="1" t="s">
        <v>20573</v>
      </c>
      <c r="H9174" s="1" t="s">
        <v>3200</v>
      </c>
      <c r="I9174" t="s">
        <v>20661</v>
      </c>
      <c r="J9174" t="s">
        <v>23</v>
      </c>
      <c r="K9174">
        <v>100</v>
      </c>
      <c r="L9174">
        <v>12928.8</v>
      </c>
      <c r="M9174">
        <v>129.29</v>
      </c>
      <c r="N9174" t="s">
        <v>7263</v>
      </c>
      <c r="O9174" t="s">
        <v>23192</v>
      </c>
      <c r="P9174">
        <v>0</v>
      </c>
      <c r="Q9174">
        <v>0</v>
      </c>
      <c r="R9174">
        <v>2</v>
      </c>
    </row>
    <row r="9175" spans="1:18" x14ac:dyDescent="0.25">
      <c r="A9175" t="s">
        <v>10854</v>
      </c>
      <c r="B9175">
        <v>2019</v>
      </c>
      <c r="C9175">
        <v>5</v>
      </c>
      <c r="D9175">
        <v>3</v>
      </c>
      <c r="E9175" t="s">
        <v>8095</v>
      </c>
      <c r="F9175" s="1" t="s">
        <v>5207</v>
      </c>
      <c r="G9175" s="1" t="s">
        <v>20573</v>
      </c>
      <c r="H9175" s="1" t="s">
        <v>3200</v>
      </c>
      <c r="I9175" t="s">
        <v>20728</v>
      </c>
      <c r="J9175" t="s">
        <v>23</v>
      </c>
      <c r="K9175">
        <v>520</v>
      </c>
      <c r="L9175">
        <v>67229.759999999995</v>
      </c>
      <c r="M9175">
        <v>129.29</v>
      </c>
      <c r="N9175" t="s">
        <v>7263</v>
      </c>
      <c r="O9175" t="s">
        <v>23192</v>
      </c>
      <c r="P9175">
        <v>0</v>
      </c>
      <c r="Q9175">
        <v>0</v>
      </c>
      <c r="R9175">
        <v>2</v>
      </c>
    </row>
    <row r="9176" spans="1:18" x14ac:dyDescent="0.25">
      <c r="A9176" t="s">
        <v>10854</v>
      </c>
      <c r="B9176">
        <v>2019</v>
      </c>
      <c r="C9176">
        <v>5</v>
      </c>
      <c r="D9176">
        <v>3</v>
      </c>
      <c r="E9176" t="s">
        <v>8095</v>
      </c>
      <c r="F9176" s="1" t="s">
        <v>5207</v>
      </c>
      <c r="G9176" s="1" t="s">
        <v>20573</v>
      </c>
      <c r="H9176" s="1" t="s">
        <v>3200</v>
      </c>
      <c r="I9176" t="s">
        <v>20740</v>
      </c>
      <c r="J9176" t="s">
        <v>23</v>
      </c>
      <c r="K9176">
        <v>240</v>
      </c>
      <c r="L9176">
        <v>31029.119999999999</v>
      </c>
      <c r="M9176">
        <v>129.29</v>
      </c>
      <c r="N9176" t="s">
        <v>7263</v>
      </c>
      <c r="O9176" t="s">
        <v>23192</v>
      </c>
      <c r="P9176">
        <v>0</v>
      </c>
      <c r="Q9176">
        <v>0</v>
      </c>
      <c r="R9176">
        <v>2</v>
      </c>
    </row>
    <row r="9177" spans="1:18" x14ac:dyDescent="0.25">
      <c r="A9177" t="s">
        <v>10854</v>
      </c>
      <c r="B9177">
        <v>2019</v>
      </c>
      <c r="C9177">
        <v>5</v>
      </c>
      <c r="D9177">
        <v>3</v>
      </c>
      <c r="E9177" t="s">
        <v>8095</v>
      </c>
      <c r="F9177" s="1" t="s">
        <v>5207</v>
      </c>
      <c r="G9177" s="1" t="s">
        <v>20573</v>
      </c>
      <c r="H9177" s="1" t="s">
        <v>3200</v>
      </c>
      <c r="I9177" t="s">
        <v>20782</v>
      </c>
      <c r="J9177" t="s">
        <v>23</v>
      </c>
      <c r="K9177">
        <v>180</v>
      </c>
      <c r="L9177">
        <v>25401.599999999999</v>
      </c>
      <c r="M9177">
        <v>141.12</v>
      </c>
      <c r="N9177" t="s">
        <v>7263</v>
      </c>
      <c r="O9177" t="s">
        <v>23192</v>
      </c>
      <c r="P9177">
        <v>0</v>
      </c>
      <c r="Q9177">
        <v>0</v>
      </c>
      <c r="R9177">
        <v>2</v>
      </c>
    </row>
    <row r="9178" spans="1:18" x14ac:dyDescent="0.25">
      <c r="A9178" t="s">
        <v>10854</v>
      </c>
      <c r="B9178">
        <v>2019</v>
      </c>
      <c r="C9178">
        <v>5</v>
      </c>
      <c r="D9178">
        <v>3</v>
      </c>
      <c r="E9178" t="s">
        <v>8095</v>
      </c>
      <c r="F9178" s="1" t="s">
        <v>5207</v>
      </c>
      <c r="G9178" s="1" t="s">
        <v>20573</v>
      </c>
      <c r="H9178" s="1" t="s">
        <v>3200</v>
      </c>
      <c r="I9178" t="s">
        <v>20667</v>
      </c>
      <c r="J9178" t="s">
        <v>23</v>
      </c>
      <c r="K9178">
        <v>80</v>
      </c>
      <c r="L9178">
        <v>10343.040000000001</v>
      </c>
      <c r="M9178">
        <v>129.29</v>
      </c>
      <c r="N9178" t="s">
        <v>7263</v>
      </c>
      <c r="O9178" t="s">
        <v>23192</v>
      </c>
      <c r="P9178">
        <v>0</v>
      </c>
      <c r="Q9178">
        <v>0</v>
      </c>
      <c r="R9178">
        <v>2</v>
      </c>
    </row>
    <row r="9179" spans="1:18" x14ac:dyDescent="0.25">
      <c r="A9179" t="s">
        <v>10854</v>
      </c>
      <c r="B9179">
        <v>2019</v>
      </c>
      <c r="C9179">
        <v>5</v>
      </c>
      <c r="D9179">
        <v>3</v>
      </c>
      <c r="E9179" t="s">
        <v>8095</v>
      </c>
      <c r="F9179" s="1" t="s">
        <v>5207</v>
      </c>
      <c r="G9179" s="1" t="s">
        <v>20573</v>
      </c>
      <c r="H9179" s="1" t="s">
        <v>3200</v>
      </c>
      <c r="I9179" t="s">
        <v>20768</v>
      </c>
      <c r="J9179" t="s">
        <v>23</v>
      </c>
      <c r="K9179">
        <v>100</v>
      </c>
      <c r="L9179">
        <v>14112</v>
      </c>
      <c r="M9179">
        <v>141.12</v>
      </c>
      <c r="N9179" t="s">
        <v>9043</v>
      </c>
      <c r="O9179" t="s">
        <v>9830</v>
      </c>
      <c r="P9179">
        <v>0</v>
      </c>
      <c r="Q9179">
        <v>0</v>
      </c>
      <c r="R9179">
        <v>2</v>
      </c>
    </row>
    <row r="9180" spans="1:18" x14ac:dyDescent="0.25">
      <c r="A9180" t="s">
        <v>10854</v>
      </c>
      <c r="B9180">
        <v>2019</v>
      </c>
      <c r="C9180">
        <v>5</v>
      </c>
      <c r="D9180">
        <v>3</v>
      </c>
      <c r="E9180" t="s">
        <v>8095</v>
      </c>
      <c r="F9180" s="1" t="s">
        <v>5207</v>
      </c>
      <c r="G9180" s="1" t="s">
        <v>20573</v>
      </c>
      <c r="H9180" s="1" t="s">
        <v>3200</v>
      </c>
      <c r="I9180" t="s">
        <v>20774</v>
      </c>
      <c r="J9180" t="s">
        <v>23</v>
      </c>
      <c r="K9180">
        <v>880</v>
      </c>
      <c r="L9180">
        <v>124185.60000000001</v>
      </c>
      <c r="M9180">
        <v>141.12</v>
      </c>
      <c r="N9180" t="s">
        <v>9044</v>
      </c>
      <c r="O9180" t="s">
        <v>9829</v>
      </c>
      <c r="P9180">
        <v>0</v>
      </c>
      <c r="Q9180">
        <v>0</v>
      </c>
      <c r="R9180">
        <v>2</v>
      </c>
    </row>
    <row r="9181" spans="1:18" x14ac:dyDescent="0.25">
      <c r="A9181" t="s">
        <v>10854</v>
      </c>
      <c r="B9181">
        <v>2019</v>
      </c>
      <c r="C9181">
        <v>5</v>
      </c>
      <c r="D9181">
        <v>3</v>
      </c>
      <c r="E9181" t="s">
        <v>8095</v>
      </c>
      <c r="F9181" s="1" t="s">
        <v>5207</v>
      </c>
      <c r="G9181" s="1" t="s">
        <v>20573</v>
      </c>
      <c r="H9181" s="1" t="s">
        <v>3200</v>
      </c>
      <c r="I9181" t="s">
        <v>20786</v>
      </c>
      <c r="J9181" t="s">
        <v>23</v>
      </c>
      <c r="K9181">
        <v>540</v>
      </c>
      <c r="L9181">
        <v>76204.800000000003</v>
      </c>
      <c r="M9181">
        <v>141.12</v>
      </c>
      <c r="N9181" t="s">
        <v>7263</v>
      </c>
      <c r="O9181" t="s">
        <v>23192</v>
      </c>
      <c r="P9181">
        <v>0</v>
      </c>
      <c r="Q9181">
        <v>0</v>
      </c>
      <c r="R9181">
        <v>2</v>
      </c>
    </row>
    <row r="9182" spans="1:18" x14ac:dyDescent="0.25">
      <c r="A9182" t="s">
        <v>10854</v>
      </c>
      <c r="B9182">
        <v>2019</v>
      </c>
      <c r="C9182">
        <v>5</v>
      </c>
      <c r="D9182">
        <v>3</v>
      </c>
      <c r="E9182" t="s">
        <v>8095</v>
      </c>
      <c r="F9182" s="1" t="s">
        <v>5207</v>
      </c>
      <c r="G9182" s="1" t="s">
        <v>20573</v>
      </c>
      <c r="H9182" s="1" t="s">
        <v>3200</v>
      </c>
      <c r="I9182" t="s">
        <v>20747</v>
      </c>
      <c r="J9182" t="s">
        <v>23</v>
      </c>
      <c r="K9182">
        <v>20</v>
      </c>
      <c r="L9182">
        <v>2585.7600000000002</v>
      </c>
      <c r="M9182">
        <v>129.29</v>
      </c>
      <c r="N9182" t="s">
        <v>7263</v>
      </c>
      <c r="O9182" t="s">
        <v>23192</v>
      </c>
      <c r="P9182">
        <v>0</v>
      </c>
      <c r="Q9182">
        <v>0</v>
      </c>
      <c r="R9182">
        <v>2</v>
      </c>
    </row>
    <row r="9183" spans="1:18" x14ac:dyDescent="0.25">
      <c r="A9183" t="s">
        <v>10854</v>
      </c>
      <c r="B9183">
        <v>2019</v>
      </c>
      <c r="C9183">
        <v>5</v>
      </c>
      <c r="D9183">
        <v>3</v>
      </c>
      <c r="E9183" t="s">
        <v>8095</v>
      </c>
      <c r="F9183" s="1" t="s">
        <v>5207</v>
      </c>
      <c r="G9183" s="1" t="s">
        <v>20573</v>
      </c>
      <c r="H9183" s="1" t="s">
        <v>3200</v>
      </c>
      <c r="I9183" t="s">
        <v>20793</v>
      </c>
      <c r="J9183" t="s">
        <v>23</v>
      </c>
      <c r="K9183">
        <v>160</v>
      </c>
      <c r="L9183">
        <v>22579.200000000001</v>
      </c>
      <c r="M9183">
        <v>141.12</v>
      </c>
      <c r="N9183" t="s">
        <v>7263</v>
      </c>
      <c r="O9183" t="s">
        <v>23192</v>
      </c>
      <c r="P9183">
        <v>0</v>
      </c>
      <c r="Q9183">
        <v>0</v>
      </c>
      <c r="R9183">
        <v>2</v>
      </c>
    </row>
    <row r="9184" spans="1:18" x14ac:dyDescent="0.25">
      <c r="A9184" t="s">
        <v>334</v>
      </c>
      <c r="B9184">
        <v>2016</v>
      </c>
      <c r="C9184">
        <v>1</v>
      </c>
      <c r="D9184">
        <v>13</v>
      </c>
      <c r="E9184" t="s">
        <v>226</v>
      </c>
      <c r="F9184" s="1" t="s">
        <v>3205</v>
      </c>
      <c r="G9184" s="1" t="s">
        <v>3384</v>
      </c>
      <c r="H9184" s="1" t="s">
        <v>3206</v>
      </c>
      <c r="I9184" t="s">
        <v>17072</v>
      </c>
      <c r="J9184" t="s">
        <v>23</v>
      </c>
      <c r="K9184">
        <v>2274</v>
      </c>
      <c r="L9184">
        <v>70039.199999999997</v>
      </c>
      <c r="M9184">
        <v>30.8</v>
      </c>
      <c r="N9184" t="s">
        <v>112</v>
      </c>
      <c r="O9184" t="s">
        <v>9515</v>
      </c>
      <c r="P9184">
        <v>3.2773227720419927E-2</v>
      </c>
      <c r="Q9184">
        <v>0</v>
      </c>
      <c r="R9184">
        <v>1</v>
      </c>
    </row>
    <row r="9185" spans="1:18" x14ac:dyDescent="0.25">
      <c r="A9185" t="s">
        <v>334</v>
      </c>
      <c r="B9185">
        <v>2016</v>
      </c>
      <c r="C9185">
        <v>1</v>
      </c>
      <c r="D9185">
        <v>13</v>
      </c>
      <c r="E9185" t="s">
        <v>226</v>
      </c>
      <c r="F9185" s="1" t="s">
        <v>3205</v>
      </c>
      <c r="G9185" s="1" t="s">
        <v>3384</v>
      </c>
      <c r="H9185" s="1" t="s">
        <v>3206</v>
      </c>
      <c r="I9185" t="s">
        <v>17075</v>
      </c>
      <c r="J9185" t="s">
        <v>23</v>
      </c>
      <c r="K9185">
        <v>18635</v>
      </c>
      <c r="L9185">
        <v>576753.25</v>
      </c>
      <c r="M9185">
        <v>30.95</v>
      </c>
      <c r="N9185" t="s">
        <v>168</v>
      </c>
      <c r="O9185" t="s">
        <v>9481</v>
      </c>
      <c r="P9185">
        <v>2.7900708435018715E-2</v>
      </c>
      <c r="Q9185">
        <v>0</v>
      </c>
      <c r="R9185">
        <v>1</v>
      </c>
    </row>
    <row r="9186" spans="1:18" x14ac:dyDescent="0.25">
      <c r="A9186" t="s">
        <v>7562</v>
      </c>
      <c r="B9186">
        <v>2016</v>
      </c>
      <c r="C9186">
        <v>5</v>
      </c>
      <c r="D9186">
        <v>24</v>
      </c>
      <c r="E9186" t="s">
        <v>7532</v>
      </c>
      <c r="F9186" s="1" t="s">
        <v>5207</v>
      </c>
      <c r="G9186" s="1" t="s">
        <v>6745</v>
      </c>
      <c r="H9186" s="1" t="s">
        <v>7263</v>
      </c>
      <c r="I9186" t="s">
        <v>7178</v>
      </c>
      <c r="J9186" t="s">
        <v>38</v>
      </c>
      <c r="K9186">
        <v>300</v>
      </c>
      <c r="L9186">
        <v>27000</v>
      </c>
      <c r="M9186">
        <v>90</v>
      </c>
      <c r="N9186" t="s">
        <v>7178</v>
      </c>
      <c r="O9186" t="s">
        <v>9945</v>
      </c>
      <c r="P9186">
        <v>0</v>
      </c>
      <c r="Q9186">
        <v>0</v>
      </c>
      <c r="R9186">
        <v>2</v>
      </c>
    </row>
    <row r="9187" spans="1:18" x14ac:dyDescent="0.25">
      <c r="A9187" t="s">
        <v>8682</v>
      </c>
      <c r="B9187">
        <v>2018</v>
      </c>
      <c r="C9187">
        <v>8</v>
      </c>
      <c r="D9187">
        <v>9</v>
      </c>
      <c r="E9187" t="s">
        <v>8683</v>
      </c>
      <c r="F9187" s="1" t="s">
        <v>5207</v>
      </c>
      <c r="G9187" s="1" t="s">
        <v>20573</v>
      </c>
      <c r="H9187" s="1" t="s">
        <v>7263</v>
      </c>
      <c r="I9187" t="s">
        <v>6332</v>
      </c>
      <c r="J9187" t="s">
        <v>38</v>
      </c>
      <c r="K9187">
        <v>180</v>
      </c>
      <c r="L9187">
        <v>720</v>
      </c>
      <c r="M9187">
        <v>4</v>
      </c>
      <c r="N9187" t="s">
        <v>9097</v>
      </c>
      <c r="O9187" t="s">
        <v>9940</v>
      </c>
      <c r="P9187">
        <v>0</v>
      </c>
      <c r="Q9187">
        <v>0</v>
      </c>
      <c r="R9187">
        <v>3</v>
      </c>
    </row>
    <row r="9188" spans="1:18" x14ac:dyDescent="0.25">
      <c r="A9188" t="s">
        <v>3084</v>
      </c>
      <c r="B9188">
        <v>2018</v>
      </c>
      <c r="C9188">
        <v>12</v>
      </c>
      <c r="D9188">
        <v>6</v>
      </c>
      <c r="E9188" t="s">
        <v>174</v>
      </c>
      <c r="F9188" s="1" t="s">
        <v>3205</v>
      </c>
      <c r="G9188" s="1" t="s">
        <v>3863</v>
      </c>
      <c r="H9188" s="1" t="s">
        <v>3206</v>
      </c>
      <c r="I9188" t="s">
        <v>19106</v>
      </c>
      <c r="J9188" t="s">
        <v>23</v>
      </c>
      <c r="K9188">
        <v>1940</v>
      </c>
      <c r="L9188">
        <v>89628</v>
      </c>
      <c r="M9188">
        <v>46.2</v>
      </c>
      <c r="N9188" t="s">
        <v>9331</v>
      </c>
      <c r="O9188" t="s">
        <v>9540</v>
      </c>
      <c r="P9188">
        <v>4.2454374665687751E-2</v>
      </c>
      <c r="Q9188">
        <v>0</v>
      </c>
      <c r="R9188">
        <v>4</v>
      </c>
    </row>
    <row r="9189" spans="1:18" x14ac:dyDescent="0.25">
      <c r="A9189" t="s">
        <v>3084</v>
      </c>
      <c r="B9189">
        <v>2018</v>
      </c>
      <c r="C9189">
        <v>12</v>
      </c>
      <c r="D9189">
        <v>6</v>
      </c>
      <c r="E9189" t="s">
        <v>174</v>
      </c>
      <c r="F9189" s="1" t="s">
        <v>3205</v>
      </c>
      <c r="G9189" s="1" t="s">
        <v>3863</v>
      </c>
      <c r="H9189" s="1" t="s">
        <v>3206</v>
      </c>
      <c r="I9189" t="s">
        <v>19122</v>
      </c>
      <c r="J9189" t="s">
        <v>23</v>
      </c>
      <c r="K9189">
        <v>18415</v>
      </c>
      <c r="L9189">
        <v>850772.94</v>
      </c>
      <c r="M9189">
        <v>46.2</v>
      </c>
      <c r="N9189" t="s">
        <v>9309</v>
      </c>
      <c r="O9189" t="s">
        <v>9451</v>
      </c>
      <c r="P9189">
        <v>6.5364123560168089E-2</v>
      </c>
      <c r="Q9189">
        <v>0</v>
      </c>
      <c r="R9189">
        <v>4</v>
      </c>
    </row>
    <row r="9190" spans="1:18" x14ac:dyDescent="0.25">
      <c r="A9190" t="s">
        <v>392</v>
      </c>
      <c r="B9190">
        <v>2016</v>
      </c>
      <c r="C9190">
        <v>1</v>
      </c>
      <c r="D9190">
        <v>22</v>
      </c>
      <c r="E9190" t="s">
        <v>226</v>
      </c>
      <c r="F9190" s="1" t="s">
        <v>3205</v>
      </c>
      <c r="G9190" s="1" t="s">
        <v>3863</v>
      </c>
      <c r="H9190" s="1" t="s">
        <v>3206</v>
      </c>
      <c r="I9190" t="s">
        <v>19009</v>
      </c>
      <c r="J9190" t="s">
        <v>23</v>
      </c>
      <c r="K9190">
        <v>33620</v>
      </c>
      <c r="L9190">
        <v>1027090.97</v>
      </c>
      <c r="M9190">
        <v>30.55</v>
      </c>
      <c r="N9190" t="s">
        <v>9340</v>
      </c>
      <c r="O9190" t="s">
        <v>9482</v>
      </c>
      <c r="P9190">
        <v>8.0867377033553248E-2</v>
      </c>
      <c r="Q9190">
        <v>0</v>
      </c>
      <c r="R9190">
        <v>1</v>
      </c>
    </row>
    <row r="9191" spans="1:18" x14ac:dyDescent="0.25">
      <c r="A9191" t="s">
        <v>392</v>
      </c>
      <c r="B9191">
        <v>2016</v>
      </c>
      <c r="C9191">
        <v>1</v>
      </c>
      <c r="D9191">
        <v>22</v>
      </c>
      <c r="E9191" t="s">
        <v>226</v>
      </c>
      <c r="F9191" s="1" t="s">
        <v>3205</v>
      </c>
      <c r="G9191" s="1" t="s">
        <v>3863</v>
      </c>
      <c r="H9191" s="1" t="s">
        <v>3206</v>
      </c>
      <c r="I9191" t="s">
        <v>19013</v>
      </c>
      <c r="J9191" t="s">
        <v>23</v>
      </c>
      <c r="K9191">
        <v>34905</v>
      </c>
      <c r="L9191">
        <v>1071583.54</v>
      </c>
      <c r="M9191">
        <v>30.7</v>
      </c>
      <c r="N9191" t="s">
        <v>9331</v>
      </c>
      <c r="O9191" t="s">
        <v>9540</v>
      </c>
      <c r="P9191">
        <v>4.2454374665687751E-2</v>
      </c>
      <c r="Q9191">
        <v>0</v>
      </c>
      <c r="R9191">
        <v>1</v>
      </c>
    </row>
    <row r="9192" spans="1:18" x14ac:dyDescent="0.25">
      <c r="A9192" t="s">
        <v>7872</v>
      </c>
      <c r="B9192">
        <v>2017</v>
      </c>
      <c r="C9192">
        <v>1</v>
      </c>
      <c r="D9192">
        <v>25</v>
      </c>
      <c r="E9192" t="s">
        <v>7471</v>
      </c>
      <c r="F9192" s="1" t="s">
        <v>5207</v>
      </c>
      <c r="G9192" s="1" t="s">
        <v>20573</v>
      </c>
      <c r="H9192" s="1" t="s">
        <v>7263</v>
      </c>
      <c r="I9192" t="s">
        <v>5290</v>
      </c>
      <c r="J9192" t="s">
        <v>23</v>
      </c>
      <c r="K9192">
        <v>6</v>
      </c>
      <c r="L9192">
        <v>672</v>
      </c>
      <c r="M9192">
        <v>112</v>
      </c>
      <c r="N9192" t="s">
        <v>8963</v>
      </c>
      <c r="O9192" t="s">
        <v>9899</v>
      </c>
      <c r="P9192">
        <v>0</v>
      </c>
      <c r="Q9192">
        <v>0</v>
      </c>
      <c r="R9192">
        <v>1</v>
      </c>
    </row>
    <row r="9193" spans="1:18" x14ac:dyDescent="0.25">
      <c r="A9193" t="s">
        <v>7872</v>
      </c>
      <c r="B9193">
        <v>2017</v>
      </c>
      <c r="C9193">
        <v>1</v>
      </c>
      <c r="D9193">
        <v>25</v>
      </c>
      <c r="E9193" t="s">
        <v>7471</v>
      </c>
      <c r="F9193" s="1" t="s">
        <v>5207</v>
      </c>
      <c r="G9193" s="1" t="s">
        <v>20573</v>
      </c>
      <c r="H9193" s="1" t="s">
        <v>7263</v>
      </c>
      <c r="I9193" t="s">
        <v>5306</v>
      </c>
      <c r="J9193" t="s">
        <v>23</v>
      </c>
      <c r="K9193">
        <v>4</v>
      </c>
      <c r="L9193">
        <v>426.4</v>
      </c>
      <c r="M9193">
        <v>106.6</v>
      </c>
      <c r="N9193" t="s">
        <v>8969</v>
      </c>
      <c r="O9193" t="s">
        <v>9939</v>
      </c>
      <c r="P9193">
        <v>0</v>
      </c>
      <c r="Q9193">
        <v>0</v>
      </c>
      <c r="R9193">
        <v>1</v>
      </c>
    </row>
    <row r="9194" spans="1:18" x14ac:dyDescent="0.25">
      <c r="A9194" t="s">
        <v>7872</v>
      </c>
      <c r="B9194">
        <v>2017</v>
      </c>
      <c r="C9194">
        <v>1</v>
      </c>
      <c r="D9194">
        <v>25</v>
      </c>
      <c r="E9194" t="s">
        <v>7471</v>
      </c>
      <c r="F9194" s="1" t="s">
        <v>5207</v>
      </c>
      <c r="G9194" s="1" t="s">
        <v>20573</v>
      </c>
      <c r="H9194" s="1" t="s">
        <v>7263</v>
      </c>
      <c r="I9194" t="s">
        <v>5262</v>
      </c>
      <c r="J9194" t="s">
        <v>23</v>
      </c>
      <c r="K9194">
        <v>7</v>
      </c>
      <c r="L9194">
        <v>785.4</v>
      </c>
      <c r="M9194">
        <v>112.2</v>
      </c>
      <c r="N9194" t="s">
        <v>8955</v>
      </c>
      <c r="O9194" t="s">
        <v>9869</v>
      </c>
      <c r="P9194">
        <v>0</v>
      </c>
      <c r="Q9194">
        <v>0</v>
      </c>
      <c r="R9194">
        <v>1</v>
      </c>
    </row>
    <row r="9195" spans="1:18" x14ac:dyDescent="0.25">
      <c r="A9195" t="s">
        <v>7872</v>
      </c>
      <c r="B9195">
        <v>2017</v>
      </c>
      <c r="C9195">
        <v>1</v>
      </c>
      <c r="D9195">
        <v>25</v>
      </c>
      <c r="E9195" t="s">
        <v>7471</v>
      </c>
      <c r="F9195" s="1" t="s">
        <v>5207</v>
      </c>
      <c r="G9195" s="1" t="s">
        <v>20573</v>
      </c>
      <c r="H9195" s="1" t="s">
        <v>7263</v>
      </c>
      <c r="I9195" t="s">
        <v>5295</v>
      </c>
      <c r="J9195" t="s">
        <v>23</v>
      </c>
      <c r="K9195">
        <v>2</v>
      </c>
      <c r="L9195">
        <v>224</v>
      </c>
      <c r="M9195">
        <v>112</v>
      </c>
      <c r="N9195" t="s">
        <v>8965</v>
      </c>
      <c r="O9195" t="s">
        <v>10005</v>
      </c>
      <c r="P9195">
        <v>0</v>
      </c>
      <c r="Q9195">
        <v>0</v>
      </c>
      <c r="R9195">
        <v>1</v>
      </c>
    </row>
    <row r="9196" spans="1:18" x14ac:dyDescent="0.25">
      <c r="A9196" t="s">
        <v>7872</v>
      </c>
      <c r="B9196">
        <v>2017</v>
      </c>
      <c r="C9196">
        <v>1</v>
      </c>
      <c r="D9196">
        <v>25</v>
      </c>
      <c r="E9196" t="s">
        <v>7471</v>
      </c>
      <c r="F9196" s="1" t="s">
        <v>5207</v>
      </c>
      <c r="G9196" s="1" t="s">
        <v>20573</v>
      </c>
      <c r="H9196" s="1" t="s">
        <v>7263</v>
      </c>
      <c r="I9196" t="s">
        <v>6324</v>
      </c>
      <c r="J9196" t="s">
        <v>23</v>
      </c>
      <c r="K9196">
        <v>2</v>
      </c>
      <c r="L9196">
        <v>242.84</v>
      </c>
      <c r="M9196">
        <v>121.42</v>
      </c>
      <c r="N9196" t="s">
        <v>9096</v>
      </c>
      <c r="O9196" t="s">
        <v>9950</v>
      </c>
      <c r="P9196">
        <v>0</v>
      </c>
      <c r="Q9196">
        <v>0</v>
      </c>
      <c r="R9196">
        <v>1</v>
      </c>
    </row>
    <row r="9197" spans="1:18" x14ac:dyDescent="0.25">
      <c r="A9197" t="s">
        <v>7872</v>
      </c>
      <c r="B9197">
        <v>2017</v>
      </c>
      <c r="C9197">
        <v>1</v>
      </c>
      <c r="D9197">
        <v>25</v>
      </c>
      <c r="E9197" t="s">
        <v>7471</v>
      </c>
      <c r="F9197" s="1" t="s">
        <v>5207</v>
      </c>
      <c r="G9197" s="1" t="s">
        <v>20931</v>
      </c>
      <c r="H9197" s="1" t="s">
        <v>7263</v>
      </c>
      <c r="I9197" t="s">
        <v>20946</v>
      </c>
      <c r="J9197" t="s">
        <v>23</v>
      </c>
      <c r="K9197">
        <v>1</v>
      </c>
      <c r="L9197">
        <v>129.51</v>
      </c>
      <c r="M9197">
        <v>129.51</v>
      </c>
      <c r="N9197" t="s">
        <v>7263</v>
      </c>
      <c r="O9197" t="s">
        <v>23274</v>
      </c>
      <c r="P9197">
        <v>0</v>
      </c>
      <c r="Q9197">
        <v>0</v>
      </c>
      <c r="R9197">
        <v>1</v>
      </c>
    </row>
    <row r="9198" spans="1:18" x14ac:dyDescent="0.25">
      <c r="A9198" t="s">
        <v>7872</v>
      </c>
      <c r="B9198">
        <v>2017</v>
      </c>
      <c r="C9198">
        <v>1</v>
      </c>
      <c r="D9198">
        <v>25</v>
      </c>
      <c r="E9198" t="s">
        <v>7471</v>
      </c>
      <c r="F9198" s="1" t="s">
        <v>5207</v>
      </c>
      <c r="G9198" s="1" t="s">
        <v>20931</v>
      </c>
      <c r="H9198" s="1" t="s">
        <v>7263</v>
      </c>
      <c r="I9198" t="s">
        <v>6423</v>
      </c>
      <c r="J9198" t="s">
        <v>23</v>
      </c>
      <c r="K9198">
        <v>2</v>
      </c>
      <c r="L9198">
        <v>236.09</v>
      </c>
      <c r="M9198">
        <v>118.05</v>
      </c>
      <c r="N9198" t="s">
        <v>9103</v>
      </c>
      <c r="O9198" t="s">
        <v>9770</v>
      </c>
      <c r="P9198">
        <v>0</v>
      </c>
      <c r="Q9198">
        <v>0</v>
      </c>
      <c r="R9198">
        <v>1</v>
      </c>
    </row>
    <row r="9199" spans="1:18" x14ac:dyDescent="0.25">
      <c r="A9199" t="s">
        <v>7872</v>
      </c>
      <c r="B9199">
        <v>2017</v>
      </c>
      <c r="C9199">
        <v>1</v>
      </c>
      <c r="D9199">
        <v>25</v>
      </c>
      <c r="E9199" t="s">
        <v>7471</v>
      </c>
      <c r="F9199" s="1" t="s">
        <v>5207</v>
      </c>
      <c r="G9199" s="1" t="s">
        <v>20931</v>
      </c>
      <c r="H9199" s="1" t="s">
        <v>7263</v>
      </c>
      <c r="I9199" t="s">
        <v>6445</v>
      </c>
      <c r="J9199" t="s">
        <v>23</v>
      </c>
      <c r="K9199">
        <v>3</v>
      </c>
      <c r="L9199">
        <v>398.49</v>
      </c>
      <c r="M9199">
        <v>132.83000000000001</v>
      </c>
      <c r="N9199" t="s">
        <v>9104</v>
      </c>
      <c r="O9199" t="s">
        <v>9777</v>
      </c>
      <c r="P9199">
        <v>0</v>
      </c>
      <c r="Q9199">
        <v>0</v>
      </c>
      <c r="R9199">
        <v>1</v>
      </c>
    </row>
    <row r="9200" spans="1:18" x14ac:dyDescent="0.25">
      <c r="A9200" t="s">
        <v>7872</v>
      </c>
      <c r="B9200">
        <v>2017</v>
      </c>
      <c r="C9200">
        <v>1</v>
      </c>
      <c r="D9200">
        <v>25</v>
      </c>
      <c r="E9200" t="s">
        <v>7471</v>
      </c>
      <c r="F9200" s="1" t="s">
        <v>5207</v>
      </c>
      <c r="G9200" s="1" t="s">
        <v>20573</v>
      </c>
      <c r="H9200" s="1" t="s">
        <v>7263</v>
      </c>
      <c r="I9200" t="s">
        <v>20589</v>
      </c>
      <c r="J9200" t="s">
        <v>23</v>
      </c>
      <c r="K9200">
        <v>10</v>
      </c>
      <c r="L9200">
        <v>1066</v>
      </c>
      <c r="M9200">
        <v>106.6</v>
      </c>
      <c r="N9200" t="s">
        <v>7263</v>
      </c>
      <c r="O9200" t="s">
        <v>23274</v>
      </c>
      <c r="P9200">
        <v>0</v>
      </c>
      <c r="Q9200">
        <v>0</v>
      </c>
      <c r="R9200">
        <v>1</v>
      </c>
    </row>
    <row r="9201" spans="1:18" x14ac:dyDescent="0.25">
      <c r="A9201" t="s">
        <v>7872</v>
      </c>
      <c r="B9201">
        <v>2017</v>
      </c>
      <c r="C9201">
        <v>1</v>
      </c>
      <c r="D9201">
        <v>25</v>
      </c>
      <c r="E9201" t="s">
        <v>7471</v>
      </c>
      <c r="F9201" s="1" t="s">
        <v>5207</v>
      </c>
      <c r="G9201" s="1" t="s">
        <v>20573</v>
      </c>
      <c r="H9201" s="1" t="s">
        <v>7263</v>
      </c>
      <c r="I9201" t="s">
        <v>5699</v>
      </c>
      <c r="J9201" t="s">
        <v>23</v>
      </c>
      <c r="K9201">
        <v>11</v>
      </c>
      <c r="L9201">
        <v>1188.56</v>
      </c>
      <c r="M9201">
        <v>108.05</v>
      </c>
      <c r="N9201" t="s">
        <v>9008</v>
      </c>
      <c r="O9201" t="s">
        <v>9825</v>
      </c>
      <c r="P9201">
        <v>0</v>
      </c>
      <c r="Q9201">
        <v>0</v>
      </c>
      <c r="R9201">
        <v>1</v>
      </c>
    </row>
    <row r="9202" spans="1:18" x14ac:dyDescent="0.25">
      <c r="A9202" t="s">
        <v>7872</v>
      </c>
      <c r="B9202">
        <v>2017</v>
      </c>
      <c r="C9202">
        <v>1</v>
      </c>
      <c r="D9202">
        <v>25</v>
      </c>
      <c r="E9202" t="s">
        <v>7471</v>
      </c>
      <c r="F9202" s="1" t="s">
        <v>5207</v>
      </c>
      <c r="G9202" s="1" t="s">
        <v>20931</v>
      </c>
      <c r="H9202" s="1" t="s">
        <v>7263</v>
      </c>
      <c r="I9202" t="s">
        <v>6519</v>
      </c>
      <c r="J9202" t="s">
        <v>23</v>
      </c>
      <c r="K9202">
        <v>8</v>
      </c>
      <c r="L9202">
        <v>1070.47</v>
      </c>
      <c r="M9202">
        <v>133.81</v>
      </c>
      <c r="N9202" t="s">
        <v>9106</v>
      </c>
      <c r="O9202" t="s">
        <v>9459</v>
      </c>
      <c r="P9202">
        <v>0</v>
      </c>
      <c r="Q9202">
        <v>5.3850305373165194E-2</v>
      </c>
      <c r="R9202">
        <v>1</v>
      </c>
    </row>
    <row r="9203" spans="1:18" x14ac:dyDescent="0.25">
      <c r="A9203" t="s">
        <v>10855</v>
      </c>
      <c r="B9203">
        <v>2019</v>
      </c>
      <c r="C9203">
        <v>4</v>
      </c>
      <c r="D9203">
        <v>25</v>
      </c>
      <c r="E9203" t="s">
        <v>7328</v>
      </c>
      <c r="F9203" s="1" t="s">
        <v>5207</v>
      </c>
      <c r="G9203" s="1" t="s">
        <v>20573</v>
      </c>
      <c r="H9203" s="1" t="s">
        <v>3200</v>
      </c>
      <c r="I9203" t="s">
        <v>20844</v>
      </c>
      <c r="J9203" t="s">
        <v>23</v>
      </c>
      <c r="K9203">
        <v>200</v>
      </c>
      <c r="L9203">
        <v>33787.199999999997</v>
      </c>
      <c r="M9203">
        <v>168.94</v>
      </c>
      <c r="N9203" t="s">
        <v>7263</v>
      </c>
      <c r="O9203" t="s">
        <v>23192</v>
      </c>
      <c r="P9203">
        <v>0</v>
      </c>
      <c r="Q9203">
        <v>0</v>
      </c>
      <c r="R9203">
        <v>2</v>
      </c>
    </row>
    <row r="9204" spans="1:18" x14ac:dyDescent="0.25">
      <c r="A9204" t="s">
        <v>7444</v>
      </c>
      <c r="B9204">
        <v>2016</v>
      </c>
      <c r="C9204">
        <v>2</v>
      </c>
      <c r="D9204">
        <v>19</v>
      </c>
      <c r="E9204" t="s">
        <v>7357</v>
      </c>
      <c r="F9204" s="1" t="s">
        <v>5207</v>
      </c>
      <c r="G9204" s="1" t="s">
        <v>20931</v>
      </c>
      <c r="H9204" s="1" t="s">
        <v>3201</v>
      </c>
      <c r="I9204" t="s">
        <v>6468</v>
      </c>
      <c r="J9204" t="s">
        <v>23</v>
      </c>
      <c r="K9204">
        <v>100</v>
      </c>
      <c r="L9204">
        <v>11629</v>
      </c>
      <c r="M9204">
        <v>116.29</v>
      </c>
      <c r="N9204" t="s">
        <v>8296</v>
      </c>
      <c r="O9204" t="s">
        <v>9803</v>
      </c>
      <c r="P9204">
        <v>0</v>
      </c>
      <c r="Q9204">
        <v>0</v>
      </c>
      <c r="R9204">
        <v>1</v>
      </c>
    </row>
    <row r="9205" spans="1:18" x14ac:dyDescent="0.25">
      <c r="A9205" t="s">
        <v>1522</v>
      </c>
      <c r="B9205">
        <v>2017</v>
      </c>
      <c r="C9205">
        <v>4</v>
      </c>
      <c r="D9205">
        <v>12</v>
      </c>
      <c r="E9205" t="s">
        <v>1435</v>
      </c>
      <c r="F9205" s="1" t="s">
        <v>3205</v>
      </c>
      <c r="G9205" s="1" t="s">
        <v>3863</v>
      </c>
      <c r="H9205" s="1" t="s">
        <v>3206</v>
      </c>
      <c r="I9205" t="s">
        <v>19012</v>
      </c>
      <c r="J9205" t="s">
        <v>23</v>
      </c>
      <c r="K9205">
        <v>19665</v>
      </c>
      <c r="L9205">
        <v>786592.92</v>
      </c>
      <c r="M9205">
        <v>40</v>
      </c>
      <c r="N9205" t="s">
        <v>9335</v>
      </c>
      <c r="O9205" t="s">
        <v>9441</v>
      </c>
      <c r="P9205">
        <v>0.12724850134172863</v>
      </c>
      <c r="Q9205">
        <v>0</v>
      </c>
      <c r="R9205">
        <v>2</v>
      </c>
    </row>
    <row r="9206" spans="1:18" x14ac:dyDescent="0.25">
      <c r="A9206" t="s">
        <v>10328</v>
      </c>
      <c r="B9206">
        <v>2019</v>
      </c>
      <c r="C9206">
        <v>2</v>
      </c>
      <c r="D9206">
        <v>17</v>
      </c>
      <c r="E9206" t="s">
        <v>2697</v>
      </c>
      <c r="F9206" s="1" t="s">
        <v>3205</v>
      </c>
      <c r="G9206" s="1" t="s">
        <v>3967</v>
      </c>
      <c r="H9206" s="1" t="s">
        <v>3206</v>
      </c>
      <c r="I9206" t="s">
        <v>18219</v>
      </c>
      <c r="J9206" t="s">
        <v>23</v>
      </c>
      <c r="K9206">
        <v>20030</v>
      </c>
      <c r="L9206">
        <v>1662490</v>
      </c>
      <c r="M9206">
        <v>83</v>
      </c>
      <c r="N9206" t="s">
        <v>9232</v>
      </c>
      <c r="O9206" t="s">
        <v>9511</v>
      </c>
      <c r="P9206">
        <v>0</v>
      </c>
      <c r="Q9206">
        <v>0</v>
      </c>
      <c r="R9206">
        <v>1</v>
      </c>
    </row>
    <row r="9207" spans="1:18" x14ac:dyDescent="0.25">
      <c r="A9207" t="s">
        <v>16332</v>
      </c>
      <c r="B9207">
        <v>2019</v>
      </c>
      <c r="C9207">
        <v>11</v>
      </c>
      <c r="D9207">
        <v>20</v>
      </c>
      <c r="E9207" t="s">
        <v>226</v>
      </c>
      <c r="F9207" s="1" t="s">
        <v>3205</v>
      </c>
      <c r="G9207" s="1" t="s">
        <v>3863</v>
      </c>
      <c r="H9207" s="1" t="s">
        <v>3206</v>
      </c>
      <c r="I9207" t="s">
        <v>19204</v>
      </c>
      <c r="J9207" t="s">
        <v>23</v>
      </c>
      <c r="K9207">
        <v>19095</v>
      </c>
      <c r="L9207">
        <v>859275</v>
      </c>
      <c r="M9207">
        <v>45</v>
      </c>
      <c r="N9207" t="s">
        <v>9340</v>
      </c>
      <c r="O9207" t="s">
        <v>9482</v>
      </c>
      <c r="P9207">
        <v>8.0867377033553248E-2</v>
      </c>
      <c r="Q9207">
        <v>0</v>
      </c>
      <c r="R9207">
        <v>4</v>
      </c>
    </row>
    <row r="9208" spans="1:18" x14ac:dyDescent="0.25">
      <c r="A9208" t="s">
        <v>1182</v>
      </c>
      <c r="B9208">
        <v>2016</v>
      </c>
      <c r="C9208">
        <v>10</v>
      </c>
      <c r="D9208">
        <v>28</v>
      </c>
      <c r="E9208" t="s">
        <v>1163</v>
      </c>
      <c r="F9208" s="1" t="s">
        <v>3205</v>
      </c>
      <c r="G9208" s="1" t="s">
        <v>3227</v>
      </c>
      <c r="H9208" s="1" t="s">
        <v>3206</v>
      </c>
      <c r="I9208" t="s">
        <v>1183</v>
      </c>
      <c r="J9208" t="s">
        <v>23</v>
      </c>
      <c r="K9208">
        <v>688</v>
      </c>
      <c r="L9208">
        <v>0</v>
      </c>
      <c r="M9208">
        <v>0</v>
      </c>
      <c r="N9208" t="s">
        <v>66</v>
      </c>
      <c r="O9208" t="s">
        <v>9499</v>
      </c>
      <c r="P9208">
        <v>0</v>
      </c>
      <c r="Q9208">
        <v>0</v>
      </c>
      <c r="R9208">
        <v>4</v>
      </c>
    </row>
    <row r="9209" spans="1:18" x14ac:dyDescent="0.25">
      <c r="A9209" t="s">
        <v>1182</v>
      </c>
      <c r="B9209">
        <v>2016</v>
      </c>
      <c r="C9209">
        <v>10</v>
      </c>
      <c r="D9209">
        <v>28</v>
      </c>
      <c r="E9209" t="s">
        <v>1163</v>
      </c>
      <c r="F9209" s="1" t="s">
        <v>3205</v>
      </c>
      <c r="G9209" s="1" t="s">
        <v>3384</v>
      </c>
      <c r="H9209" s="1" t="s">
        <v>3206</v>
      </c>
      <c r="I9209" t="s">
        <v>1184</v>
      </c>
      <c r="J9209" t="s">
        <v>23</v>
      </c>
      <c r="K9209">
        <v>508</v>
      </c>
      <c r="L9209">
        <v>0</v>
      </c>
      <c r="M9209">
        <v>0</v>
      </c>
      <c r="N9209" t="s">
        <v>168</v>
      </c>
      <c r="O9209" t="s">
        <v>9481</v>
      </c>
      <c r="P9209">
        <v>2.7900708435018715E-2</v>
      </c>
      <c r="Q9209">
        <v>0</v>
      </c>
      <c r="R9209">
        <v>4</v>
      </c>
    </row>
    <row r="9210" spans="1:18" x14ac:dyDescent="0.25">
      <c r="A9210" t="s">
        <v>1182</v>
      </c>
      <c r="B9210">
        <v>2016</v>
      </c>
      <c r="C9210">
        <v>10</v>
      </c>
      <c r="D9210">
        <v>28</v>
      </c>
      <c r="E9210" t="s">
        <v>1163</v>
      </c>
      <c r="F9210" s="1" t="s">
        <v>3205</v>
      </c>
      <c r="G9210" s="1" t="s">
        <v>3227</v>
      </c>
      <c r="H9210" s="1" t="s">
        <v>3206</v>
      </c>
      <c r="I9210" t="s">
        <v>19753</v>
      </c>
      <c r="J9210" t="s">
        <v>23</v>
      </c>
      <c r="K9210">
        <v>1173</v>
      </c>
      <c r="L9210">
        <v>0</v>
      </c>
      <c r="M9210">
        <v>0</v>
      </c>
      <c r="N9210" t="s">
        <v>22067</v>
      </c>
      <c r="O9210" t="s">
        <v>23263</v>
      </c>
      <c r="P9210">
        <v>0</v>
      </c>
      <c r="Q9210">
        <v>0</v>
      </c>
      <c r="R9210">
        <v>4</v>
      </c>
    </row>
    <row r="9211" spans="1:18" x14ac:dyDescent="0.25">
      <c r="A9211" t="s">
        <v>1182</v>
      </c>
      <c r="B9211">
        <v>2016</v>
      </c>
      <c r="C9211">
        <v>10</v>
      </c>
      <c r="D9211">
        <v>28</v>
      </c>
      <c r="E9211" t="s">
        <v>1163</v>
      </c>
      <c r="F9211" s="1" t="s">
        <v>9480</v>
      </c>
      <c r="G9211" s="1" t="s">
        <v>9480</v>
      </c>
      <c r="H9211" s="1" t="s">
        <v>9480</v>
      </c>
      <c r="I9211" t="s">
        <v>1185</v>
      </c>
      <c r="J9211" t="s">
        <v>23</v>
      </c>
      <c r="K9211">
        <v>240</v>
      </c>
      <c r="L9211">
        <v>0</v>
      </c>
      <c r="M9211">
        <v>0</v>
      </c>
      <c r="N9211" t="e">
        <v>#N/A</v>
      </c>
      <c r="O9211" t="e">
        <v>#N/A</v>
      </c>
      <c r="P9211">
        <v>0</v>
      </c>
      <c r="Q9211">
        <v>0</v>
      </c>
      <c r="R9211">
        <v>4</v>
      </c>
    </row>
    <row r="9212" spans="1:18" x14ac:dyDescent="0.25">
      <c r="A9212" t="s">
        <v>15480</v>
      </c>
      <c r="B9212">
        <v>2019</v>
      </c>
      <c r="C9212">
        <v>8</v>
      </c>
      <c r="D9212">
        <v>23</v>
      </c>
      <c r="E9212" t="s">
        <v>15482</v>
      </c>
      <c r="F9212" s="1" t="s">
        <v>5207</v>
      </c>
      <c r="G9212" s="1" t="s">
        <v>20899</v>
      </c>
      <c r="H9212" s="1" t="s">
        <v>7263</v>
      </c>
      <c r="I9212" t="s">
        <v>20906</v>
      </c>
      <c r="J9212" t="s">
        <v>23</v>
      </c>
      <c r="K9212">
        <v>49.21</v>
      </c>
      <c r="L9212">
        <v>8157.54</v>
      </c>
      <c r="M9212">
        <v>165.77</v>
      </c>
      <c r="N9212" t="s">
        <v>7263</v>
      </c>
      <c r="O9212" t="s">
        <v>23274</v>
      </c>
      <c r="P9212">
        <v>0</v>
      </c>
      <c r="Q9212">
        <v>0</v>
      </c>
      <c r="R9212">
        <v>3</v>
      </c>
    </row>
    <row r="9213" spans="1:18" x14ac:dyDescent="0.25">
      <c r="A9213" t="s">
        <v>15480</v>
      </c>
      <c r="B9213">
        <v>2019</v>
      </c>
      <c r="C9213">
        <v>8</v>
      </c>
      <c r="D9213">
        <v>23</v>
      </c>
      <c r="E9213" t="s">
        <v>15482</v>
      </c>
      <c r="F9213" s="1" t="s">
        <v>9480</v>
      </c>
      <c r="G9213" s="1" t="s">
        <v>9480</v>
      </c>
      <c r="H9213" s="1" t="s">
        <v>9480</v>
      </c>
      <c r="I9213" t="s">
        <v>15483</v>
      </c>
      <c r="J9213" t="s">
        <v>23</v>
      </c>
      <c r="K9213">
        <v>17.8</v>
      </c>
      <c r="L9213">
        <v>2946.43</v>
      </c>
      <c r="M9213">
        <v>165.53</v>
      </c>
      <c r="N9213" t="e">
        <v>#N/A</v>
      </c>
      <c r="O9213" t="e">
        <v>#N/A</v>
      </c>
      <c r="P9213">
        <v>0</v>
      </c>
      <c r="Q9213">
        <v>0</v>
      </c>
      <c r="R9213">
        <v>3</v>
      </c>
    </row>
    <row r="9214" spans="1:18" x14ac:dyDescent="0.25">
      <c r="A9214" t="s">
        <v>15480</v>
      </c>
      <c r="B9214">
        <v>2019</v>
      </c>
      <c r="C9214">
        <v>8</v>
      </c>
      <c r="D9214">
        <v>23</v>
      </c>
      <c r="E9214" t="s">
        <v>15482</v>
      </c>
      <c r="F9214" s="1" t="s">
        <v>5207</v>
      </c>
      <c r="G9214" s="1" t="s">
        <v>20899</v>
      </c>
      <c r="H9214" s="1" t="s">
        <v>7263</v>
      </c>
      <c r="I9214" t="s">
        <v>20910</v>
      </c>
      <c r="J9214" t="s">
        <v>23</v>
      </c>
      <c r="K9214">
        <v>28</v>
      </c>
      <c r="L9214">
        <v>4595.6400000000003</v>
      </c>
      <c r="M9214">
        <v>164.13</v>
      </c>
      <c r="N9214" t="s">
        <v>7263</v>
      </c>
      <c r="O9214" t="s">
        <v>23274</v>
      </c>
      <c r="P9214">
        <v>0</v>
      </c>
      <c r="Q9214">
        <v>0</v>
      </c>
      <c r="R9214">
        <v>3</v>
      </c>
    </row>
    <row r="9215" spans="1:18" x14ac:dyDescent="0.25">
      <c r="A9215" t="s">
        <v>15480</v>
      </c>
      <c r="B9215">
        <v>2019</v>
      </c>
      <c r="C9215">
        <v>8</v>
      </c>
      <c r="D9215">
        <v>23</v>
      </c>
      <c r="E9215" t="s">
        <v>15482</v>
      </c>
      <c r="F9215" s="1" t="s">
        <v>5207</v>
      </c>
      <c r="G9215" s="1" t="s">
        <v>20899</v>
      </c>
      <c r="H9215" s="1" t="s">
        <v>7263</v>
      </c>
      <c r="I9215" t="s">
        <v>20928</v>
      </c>
      <c r="J9215" t="s">
        <v>23</v>
      </c>
      <c r="K9215">
        <v>42</v>
      </c>
      <c r="L9215">
        <v>6452.04</v>
      </c>
      <c r="M9215">
        <v>153.62</v>
      </c>
      <c r="N9215" t="s">
        <v>7263</v>
      </c>
      <c r="O9215" t="s">
        <v>23274</v>
      </c>
      <c r="P9215">
        <v>0</v>
      </c>
      <c r="Q9215">
        <v>0</v>
      </c>
      <c r="R9215">
        <v>3</v>
      </c>
    </row>
    <row r="9216" spans="1:18" x14ac:dyDescent="0.25">
      <c r="A9216" t="s">
        <v>7958</v>
      </c>
      <c r="B9216">
        <v>2017</v>
      </c>
      <c r="C9216">
        <v>3</v>
      </c>
      <c r="D9216">
        <v>22</v>
      </c>
      <c r="E9216" t="s">
        <v>7304</v>
      </c>
      <c r="F9216" s="1" t="s">
        <v>5207</v>
      </c>
      <c r="G9216" s="1" t="s">
        <v>20573</v>
      </c>
      <c r="H9216" s="1" t="s">
        <v>7263</v>
      </c>
      <c r="I9216" t="s">
        <v>5946</v>
      </c>
      <c r="J9216" t="s">
        <v>23</v>
      </c>
      <c r="K9216">
        <v>40</v>
      </c>
      <c r="L9216">
        <v>3750</v>
      </c>
      <c r="M9216">
        <v>93.75</v>
      </c>
      <c r="N9216" t="s">
        <v>9036</v>
      </c>
      <c r="O9216" t="s">
        <v>9872</v>
      </c>
      <c r="P9216">
        <v>0</v>
      </c>
      <c r="Q9216">
        <v>0</v>
      </c>
      <c r="R9216">
        <v>1</v>
      </c>
    </row>
    <row r="9217" spans="1:18" x14ac:dyDescent="0.25">
      <c r="A9217" t="s">
        <v>7958</v>
      </c>
      <c r="B9217">
        <v>2017</v>
      </c>
      <c r="C9217">
        <v>3</v>
      </c>
      <c r="D9217">
        <v>22</v>
      </c>
      <c r="E9217" t="s">
        <v>7304</v>
      </c>
      <c r="F9217" s="1" t="s">
        <v>9480</v>
      </c>
      <c r="G9217" s="1" t="s">
        <v>9480</v>
      </c>
      <c r="H9217" s="1" t="s">
        <v>9480</v>
      </c>
      <c r="I9217" t="s">
        <v>15824</v>
      </c>
      <c r="J9217" t="s">
        <v>23</v>
      </c>
      <c r="K9217">
        <v>10</v>
      </c>
      <c r="L9217">
        <v>1481.7</v>
      </c>
      <c r="M9217">
        <v>148.16999999999999</v>
      </c>
      <c r="N9217" t="e">
        <v>#N/A</v>
      </c>
      <c r="O9217" t="e">
        <v>#N/A</v>
      </c>
      <c r="P9217">
        <v>0</v>
      </c>
      <c r="Q9217">
        <v>0</v>
      </c>
      <c r="R9217">
        <v>1</v>
      </c>
    </row>
    <row r="9218" spans="1:18" x14ac:dyDescent="0.25">
      <c r="A9218" t="s">
        <v>7958</v>
      </c>
      <c r="B9218">
        <v>2017</v>
      </c>
      <c r="C9218">
        <v>3</v>
      </c>
      <c r="D9218">
        <v>22</v>
      </c>
      <c r="E9218" t="s">
        <v>7304</v>
      </c>
      <c r="F9218" s="1" t="s">
        <v>5207</v>
      </c>
      <c r="G9218" s="1" t="s">
        <v>21008</v>
      </c>
      <c r="H9218" s="1" t="s">
        <v>7263</v>
      </c>
      <c r="I9218" t="s">
        <v>21025</v>
      </c>
      <c r="J9218" t="s">
        <v>23</v>
      </c>
      <c r="K9218">
        <v>50</v>
      </c>
      <c r="L9218">
        <v>6111</v>
      </c>
      <c r="M9218">
        <v>122.22</v>
      </c>
      <c r="N9218" t="s">
        <v>7263</v>
      </c>
      <c r="O9218" t="s">
        <v>23274</v>
      </c>
      <c r="P9218">
        <v>0</v>
      </c>
      <c r="Q9218">
        <v>0</v>
      </c>
      <c r="R9218">
        <v>1</v>
      </c>
    </row>
    <row r="9219" spans="1:18" x14ac:dyDescent="0.25">
      <c r="A9219" t="s">
        <v>1896</v>
      </c>
      <c r="B9219">
        <v>2017</v>
      </c>
      <c r="C9219">
        <v>10</v>
      </c>
      <c r="D9219">
        <v>11</v>
      </c>
      <c r="E9219" t="s">
        <v>1620</v>
      </c>
      <c r="F9219" s="1" t="s">
        <v>3205</v>
      </c>
      <c r="G9219" s="1" t="s">
        <v>3384</v>
      </c>
      <c r="H9219" s="1" t="s">
        <v>3206</v>
      </c>
      <c r="I9219" t="s">
        <v>17409</v>
      </c>
      <c r="J9219" t="s">
        <v>23</v>
      </c>
      <c r="K9219">
        <v>19285</v>
      </c>
      <c r="L9219">
        <v>861017.59</v>
      </c>
      <c r="M9219">
        <v>44.65</v>
      </c>
      <c r="N9219" t="s">
        <v>160</v>
      </c>
      <c r="O9219" t="s">
        <v>9452</v>
      </c>
      <c r="P9219">
        <v>0.10110188471641929</v>
      </c>
      <c r="Q9219">
        <v>0</v>
      </c>
      <c r="R9219">
        <v>4</v>
      </c>
    </row>
    <row r="9220" spans="1:18" x14ac:dyDescent="0.25">
      <c r="A9220" t="s">
        <v>15051</v>
      </c>
      <c r="B9220">
        <v>2019</v>
      </c>
      <c r="C9220">
        <v>6</v>
      </c>
      <c r="D9220">
        <v>30</v>
      </c>
      <c r="E9220" t="s">
        <v>1620</v>
      </c>
      <c r="F9220" s="1" t="s">
        <v>3205</v>
      </c>
      <c r="G9220" s="1" t="s">
        <v>3863</v>
      </c>
      <c r="H9220" s="1" t="s">
        <v>3206</v>
      </c>
      <c r="I9220" t="s">
        <v>19204</v>
      </c>
      <c r="J9220" t="s">
        <v>23</v>
      </c>
      <c r="K9220">
        <v>19960</v>
      </c>
      <c r="L9220">
        <v>1007980</v>
      </c>
      <c r="M9220">
        <v>50.5</v>
      </c>
      <c r="N9220" t="s">
        <v>9340</v>
      </c>
      <c r="O9220" t="s">
        <v>9482</v>
      </c>
      <c r="P9220">
        <v>8.0867377033553248E-2</v>
      </c>
      <c r="Q9220">
        <v>0</v>
      </c>
      <c r="R9220">
        <v>2</v>
      </c>
    </row>
    <row r="9221" spans="1:18" x14ac:dyDescent="0.25">
      <c r="A9221" t="s">
        <v>7554</v>
      </c>
      <c r="B9221">
        <v>2016</v>
      </c>
      <c r="C9221">
        <v>5</v>
      </c>
      <c r="D9221">
        <v>6</v>
      </c>
      <c r="E9221" t="s">
        <v>7328</v>
      </c>
      <c r="F9221" s="1" t="s">
        <v>5207</v>
      </c>
      <c r="G9221" s="1" t="s">
        <v>21008</v>
      </c>
      <c r="H9221" s="1" t="s">
        <v>3200</v>
      </c>
      <c r="I9221" t="s">
        <v>7013</v>
      </c>
      <c r="J9221" t="s">
        <v>23</v>
      </c>
      <c r="K9221">
        <v>1</v>
      </c>
      <c r="L9221">
        <v>119.7</v>
      </c>
      <c r="M9221">
        <v>119.7</v>
      </c>
      <c r="N9221" t="s">
        <v>9364</v>
      </c>
      <c r="O9221" t="s">
        <v>9879</v>
      </c>
      <c r="P9221">
        <v>0</v>
      </c>
      <c r="Q9221">
        <v>0</v>
      </c>
      <c r="R9221">
        <v>2</v>
      </c>
    </row>
    <row r="9222" spans="1:18" x14ac:dyDescent="0.25">
      <c r="A9222" t="s">
        <v>7554</v>
      </c>
      <c r="B9222">
        <v>2016</v>
      </c>
      <c r="C9222">
        <v>5</v>
      </c>
      <c r="D9222">
        <v>6</v>
      </c>
      <c r="E9222" t="s">
        <v>7328</v>
      </c>
      <c r="F9222" s="1" t="s">
        <v>5207</v>
      </c>
      <c r="G9222" s="1" t="s">
        <v>20573</v>
      </c>
      <c r="H9222" s="1" t="s">
        <v>7263</v>
      </c>
      <c r="I9222" t="s">
        <v>20757</v>
      </c>
      <c r="J9222" t="s">
        <v>23</v>
      </c>
      <c r="K9222">
        <v>3</v>
      </c>
      <c r="L9222">
        <v>337.35</v>
      </c>
      <c r="M9222">
        <v>112.45</v>
      </c>
      <c r="N9222" t="s">
        <v>7263</v>
      </c>
      <c r="O9222" t="s">
        <v>23274</v>
      </c>
      <c r="P9222">
        <v>0</v>
      </c>
      <c r="Q9222">
        <v>0</v>
      </c>
      <c r="R9222">
        <v>2</v>
      </c>
    </row>
    <row r="9223" spans="1:18" x14ac:dyDescent="0.25">
      <c r="A9223" t="s">
        <v>7554</v>
      </c>
      <c r="B9223">
        <v>2016</v>
      </c>
      <c r="C9223">
        <v>5</v>
      </c>
      <c r="D9223">
        <v>6</v>
      </c>
      <c r="E9223" t="s">
        <v>7328</v>
      </c>
      <c r="F9223" s="1" t="s">
        <v>5207</v>
      </c>
      <c r="G9223" s="1" t="s">
        <v>21008</v>
      </c>
      <c r="H9223" s="1" t="s">
        <v>7263</v>
      </c>
      <c r="I9223" t="s">
        <v>6895</v>
      </c>
      <c r="J9223" t="s">
        <v>38</v>
      </c>
      <c r="K9223">
        <v>1</v>
      </c>
      <c r="L9223">
        <v>115.14</v>
      </c>
      <c r="M9223">
        <v>115.14</v>
      </c>
      <c r="N9223" t="s">
        <v>9356</v>
      </c>
      <c r="O9223" t="s">
        <v>9773</v>
      </c>
      <c r="P9223">
        <v>0</v>
      </c>
      <c r="Q9223">
        <v>0</v>
      </c>
      <c r="R9223">
        <v>2</v>
      </c>
    </row>
    <row r="9224" spans="1:18" x14ac:dyDescent="0.25">
      <c r="A9224" t="s">
        <v>7554</v>
      </c>
      <c r="B9224">
        <v>2016</v>
      </c>
      <c r="C9224">
        <v>5</v>
      </c>
      <c r="D9224">
        <v>6</v>
      </c>
      <c r="E9224" t="s">
        <v>7328</v>
      </c>
      <c r="F9224" s="1" t="s">
        <v>5207</v>
      </c>
      <c r="G9224" s="1" t="s">
        <v>20573</v>
      </c>
      <c r="H9224" s="1" t="s">
        <v>7263</v>
      </c>
      <c r="I9224" t="s">
        <v>20739</v>
      </c>
      <c r="J9224" t="s">
        <v>23</v>
      </c>
      <c r="K9224">
        <v>2</v>
      </c>
      <c r="L9224">
        <v>220.03</v>
      </c>
      <c r="M9224">
        <v>110.02</v>
      </c>
      <c r="N9224" t="s">
        <v>7263</v>
      </c>
      <c r="O9224" t="s">
        <v>23274</v>
      </c>
      <c r="P9224">
        <v>0</v>
      </c>
      <c r="Q9224">
        <v>0</v>
      </c>
      <c r="R9224">
        <v>2</v>
      </c>
    </row>
    <row r="9225" spans="1:18" x14ac:dyDescent="0.25">
      <c r="A9225" t="s">
        <v>7554</v>
      </c>
      <c r="B9225">
        <v>2016</v>
      </c>
      <c r="C9225">
        <v>5</v>
      </c>
      <c r="D9225">
        <v>6</v>
      </c>
      <c r="E9225" t="s">
        <v>7328</v>
      </c>
      <c r="F9225" s="1" t="s">
        <v>5207</v>
      </c>
      <c r="G9225" s="1" t="s">
        <v>20931</v>
      </c>
      <c r="H9225" s="1" t="s">
        <v>7263</v>
      </c>
      <c r="I9225" t="s">
        <v>20974</v>
      </c>
      <c r="J9225" t="s">
        <v>23</v>
      </c>
      <c r="K9225">
        <v>141</v>
      </c>
      <c r="L9225">
        <v>14855.76</v>
      </c>
      <c r="M9225">
        <v>105.36</v>
      </c>
      <c r="N9225" t="s">
        <v>7263</v>
      </c>
      <c r="O9225" t="s">
        <v>23274</v>
      </c>
      <c r="P9225">
        <v>0</v>
      </c>
      <c r="Q9225">
        <v>0</v>
      </c>
      <c r="R9225">
        <v>2</v>
      </c>
    </row>
    <row r="9226" spans="1:18" x14ac:dyDescent="0.25">
      <c r="A9226" t="s">
        <v>7554</v>
      </c>
      <c r="B9226">
        <v>2016</v>
      </c>
      <c r="C9226">
        <v>5</v>
      </c>
      <c r="D9226">
        <v>6</v>
      </c>
      <c r="E9226" t="s">
        <v>7328</v>
      </c>
      <c r="F9226" s="1" t="s">
        <v>5207</v>
      </c>
      <c r="G9226" s="1" t="s">
        <v>20573</v>
      </c>
      <c r="H9226" s="1" t="s">
        <v>7263</v>
      </c>
      <c r="I9226" t="s">
        <v>20690</v>
      </c>
      <c r="J9226" t="s">
        <v>23</v>
      </c>
      <c r="K9226">
        <v>269</v>
      </c>
      <c r="L9226">
        <v>23959.83</v>
      </c>
      <c r="M9226">
        <v>89.07</v>
      </c>
      <c r="N9226" t="s">
        <v>9014</v>
      </c>
      <c r="O9226" t="s">
        <v>9455</v>
      </c>
      <c r="P9226">
        <v>0</v>
      </c>
      <c r="Q9226">
        <v>7.1029776426183869E-2</v>
      </c>
      <c r="R9226">
        <v>2</v>
      </c>
    </row>
    <row r="9227" spans="1:18" x14ac:dyDescent="0.25">
      <c r="A9227" t="s">
        <v>7554</v>
      </c>
      <c r="B9227">
        <v>2016</v>
      </c>
      <c r="C9227">
        <v>5</v>
      </c>
      <c r="D9227">
        <v>6</v>
      </c>
      <c r="E9227" t="s">
        <v>7328</v>
      </c>
      <c r="F9227" s="1" t="s">
        <v>5207</v>
      </c>
      <c r="G9227" s="1" t="s">
        <v>20573</v>
      </c>
      <c r="H9227" s="1" t="s">
        <v>7263</v>
      </c>
      <c r="I9227" t="s">
        <v>20770</v>
      </c>
      <c r="J9227" t="s">
        <v>23</v>
      </c>
      <c r="K9227">
        <v>71</v>
      </c>
      <c r="L9227">
        <v>6334.62</v>
      </c>
      <c r="M9227">
        <v>89.22</v>
      </c>
      <c r="N9227" t="s">
        <v>9044</v>
      </c>
      <c r="O9227" t="s">
        <v>9470</v>
      </c>
      <c r="P9227">
        <v>0</v>
      </c>
      <c r="Q9227">
        <v>3.0368637538317353E-2</v>
      </c>
      <c r="R9227">
        <v>2</v>
      </c>
    </row>
    <row r="9228" spans="1:18" x14ac:dyDescent="0.25">
      <c r="A9228" t="s">
        <v>7554</v>
      </c>
      <c r="B9228">
        <v>2016</v>
      </c>
      <c r="C9228">
        <v>5</v>
      </c>
      <c r="D9228">
        <v>6</v>
      </c>
      <c r="E9228" t="s">
        <v>7328</v>
      </c>
      <c r="F9228" s="1" t="s">
        <v>5207</v>
      </c>
      <c r="G9228" s="1" t="s">
        <v>20573</v>
      </c>
      <c r="H9228" s="1" t="s">
        <v>7263</v>
      </c>
      <c r="I9228" t="s">
        <v>20764</v>
      </c>
      <c r="J9228" t="s">
        <v>23</v>
      </c>
      <c r="K9228">
        <v>40</v>
      </c>
      <c r="L9228">
        <v>3568.8</v>
      </c>
      <c r="M9228">
        <v>89.22</v>
      </c>
      <c r="N9228" t="s">
        <v>9043</v>
      </c>
      <c r="O9228" t="s">
        <v>9465</v>
      </c>
      <c r="P9228">
        <v>0</v>
      </c>
      <c r="Q9228">
        <v>3.9029243790110295E-2</v>
      </c>
      <c r="R9228">
        <v>2</v>
      </c>
    </row>
    <row r="9229" spans="1:18" x14ac:dyDescent="0.25">
      <c r="A9229" t="s">
        <v>7554</v>
      </c>
      <c r="B9229">
        <v>2016</v>
      </c>
      <c r="C9229">
        <v>5</v>
      </c>
      <c r="D9229">
        <v>6</v>
      </c>
      <c r="E9229" t="s">
        <v>7328</v>
      </c>
      <c r="F9229" s="1" t="s">
        <v>5207</v>
      </c>
      <c r="G9229" s="1" t="s">
        <v>20573</v>
      </c>
      <c r="H9229" s="1" t="s">
        <v>7263</v>
      </c>
      <c r="I9229" t="s">
        <v>20790</v>
      </c>
      <c r="J9229" t="s">
        <v>23</v>
      </c>
      <c r="K9229">
        <v>61</v>
      </c>
      <c r="L9229">
        <v>5715.7</v>
      </c>
      <c r="M9229">
        <v>93.7</v>
      </c>
      <c r="N9229" t="s">
        <v>7263</v>
      </c>
      <c r="O9229" t="s">
        <v>23274</v>
      </c>
      <c r="P9229">
        <v>0</v>
      </c>
      <c r="Q9229">
        <v>0</v>
      </c>
      <c r="R9229">
        <v>2</v>
      </c>
    </row>
    <row r="9230" spans="1:18" x14ac:dyDescent="0.25">
      <c r="A9230" t="s">
        <v>7554</v>
      </c>
      <c r="B9230">
        <v>2016</v>
      </c>
      <c r="C9230">
        <v>5</v>
      </c>
      <c r="D9230">
        <v>6</v>
      </c>
      <c r="E9230" t="s">
        <v>7328</v>
      </c>
      <c r="F9230" s="1" t="s">
        <v>5207</v>
      </c>
      <c r="G9230" s="1" t="s">
        <v>20573</v>
      </c>
      <c r="H9230" s="1" t="s">
        <v>7263</v>
      </c>
      <c r="I9230" t="s">
        <v>5923</v>
      </c>
      <c r="J9230" t="s">
        <v>23</v>
      </c>
      <c r="K9230">
        <v>24</v>
      </c>
      <c r="L9230">
        <v>2698.8</v>
      </c>
      <c r="M9230">
        <v>112.45</v>
      </c>
      <c r="N9230" t="s">
        <v>9032</v>
      </c>
      <c r="O9230" t="s">
        <v>9762</v>
      </c>
      <c r="P9230">
        <v>0</v>
      </c>
      <c r="Q9230">
        <v>0</v>
      </c>
      <c r="R9230">
        <v>2</v>
      </c>
    </row>
    <row r="9231" spans="1:18" x14ac:dyDescent="0.25">
      <c r="A9231" t="s">
        <v>7554</v>
      </c>
      <c r="B9231">
        <v>2016</v>
      </c>
      <c r="C9231">
        <v>5</v>
      </c>
      <c r="D9231">
        <v>6</v>
      </c>
      <c r="E9231" t="s">
        <v>7328</v>
      </c>
      <c r="F9231" s="1" t="s">
        <v>5207</v>
      </c>
      <c r="G9231" s="1" t="s">
        <v>20573</v>
      </c>
      <c r="H9231" s="1" t="s">
        <v>7263</v>
      </c>
      <c r="I9231" t="s">
        <v>20856</v>
      </c>
      <c r="J9231" t="s">
        <v>23</v>
      </c>
      <c r="K9231">
        <v>75</v>
      </c>
      <c r="L9231">
        <v>7027.5</v>
      </c>
      <c r="M9231">
        <v>93.7</v>
      </c>
      <c r="N9231" t="s">
        <v>7263</v>
      </c>
      <c r="O9231" t="s">
        <v>23274</v>
      </c>
      <c r="P9231">
        <v>0</v>
      </c>
      <c r="Q9231">
        <v>0</v>
      </c>
      <c r="R9231">
        <v>2</v>
      </c>
    </row>
    <row r="9232" spans="1:18" x14ac:dyDescent="0.25">
      <c r="A9232" t="s">
        <v>7554</v>
      </c>
      <c r="B9232">
        <v>2016</v>
      </c>
      <c r="C9232">
        <v>5</v>
      </c>
      <c r="D9232">
        <v>6</v>
      </c>
      <c r="E9232" t="s">
        <v>7328</v>
      </c>
      <c r="F9232" s="1" t="s">
        <v>5207</v>
      </c>
      <c r="G9232" s="1" t="s">
        <v>20573</v>
      </c>
      <c r="H9232" s="1" t="s">
        <v>7263</v>
      </c>
      <c r="I9232" t="s">
        <v>20860</v>
      </c>
      <c r="J9232" t="s">
        <v>23</v>
      </c>
      <c r="K9232">
        <v>78</v>
      </c>
      <c r="L9232">
        <v>7308.6</v>
      </c>
      <c r="M9232">
        <v>93.7</v>
      </c>
      <c r="N9232" t="s">
        <v>7263</v>
      </c>
      <c r="O9232" t="s">
        <v>23274</v>
      </c>
      <c r="P9232">
        <v>0</v>
      </c>
      <c r="Q9232">
        <v>0</v>
      </c>
      <c r="R9232">
        <v>2</v>
      </c>
    </row>
    <row r="9233" spans="1:18" x14ac:dyDescent="0.25">
      <c r="A9233" t="s">
        <v>7554</v>
      </c>
      <c r="B9233">
        <v>2016</v>
      </c>
      <c r="C9233">
        <v>5</v>
      </c>
      <c r="D9233">
        <v>6</v>
      </c>
      <c r="E9233" t="s">
        <v>7328</v>
      </c>
      <c r="F9233" s="1" t="s">
        <v>5207</v>
      </c>
      <c r="G9233" s="1" t="s">
        <v>21008</v>
      </c>
      <c r="H9233" s="1" t="s">
        <v>7263</v>
      </c>
      <c r="I9233" t="s">
        <v>21017</v>
      </c>
      <c r="J9233" t="s">
        <v>23</v>
      </c>
      <c r="K9233">
        <v>39</v>
      </c>
      <c r="L9233">
        <v>4490.45</v>
      </c>
      <c r="M9233">
        <v>115.14</v>
      </c>
      <c r="N9233" t="s">
        <v>7263</v>
      </c>
      <c r="O9233" t="s">
        <v>23274</v>
      </c>
      <c r="P9233">
        <v>0</v>
      </c>
      <c r="Q9233">
        <v>0</v>
      </c>
      <c r="R9233">
        <v>2</v>
      </c>
    </row>
    <row r="9234" spans="1:18" x14ac:dyDescent="0.25">
      <c r="A9234" t="s">
        <v>7554</v>
      </c>
      <c r="B9234">
        <v>2016</v>
      </c>
      <c r="C9234">
        <v>5</v>
      </c>
      <c r="D9234">
        <v>6</v>
      </c>
      <c r="E9234" t="s">
        <v>7328</v>
      </c>
      <c r="F9234" s="1" t="s">
        <v>5207</v>
      </c>
      <c r="G9234" s="1" t="s">
        <v>21008</v>
      </c>
      <c r="H9234" s="1" t="s">
        <v>7263</v>
      </c>
      <c r="I9234" t="s">
        <v>7023</v>
      </c>
      <c r="J9234" t="s">
        <v>23</v>
      </c>
      <c r="K9234">
        <v>304</v>
      </c>
      <c r="L9234">
        <v>35002.559999999998</v>
      </c>
      <c r="M9234">
        <v>115.14</v>
      </c>
      <c r="N9234" t="s">
        <v>9365</v>
      </c>
      <c r="O9234" t="s">
        <v>9774</v>
      </c>
      <c r="P9234">
        <v>0</v>
      </c>
      <c r="Q9234">
        <v>0</v>
      </c>
      <c r="R9234">
        <v>2</v>
      </c>
    </row>
    <row r="9235" spans="1:18" x14ac:dyDescent="0.25">
      <c r="A9235" t="s">
        <v>7554</v>
      </c>
      <c r="B9235">
        <v>2016</v>
      </c>
      <c r="C9235">
        <v>5</v>
      </c>
      <c r="D9235">
        <v>6</v>
      </c>
      <c r="E9235" t="s">
        <v>7328</v>
      </c>
      <c r="F9235" s="1" t="s">
        <v>5207</v>
      </c>
      <c r="G9235" s="1" t="s">
        <v>21008</v>
      </c>
      <c r="H9235" s="1" t="s">
        <v>7263</v>
      </c>
      <c r="I9235" t="s">
        <v>21018</v>
      </c>
      <c r="J9235" t="s">
        <v>23</v>
      </c>
      <c r="K9235">
        <v>14</v>
      </c>
      <c r="L9235">
        <v>1675.8</v>
      </c>
      <c r="M9235">
        <v>119.7</v>
      </c>
      <c r="N9235" t="s">
        <v>7263</v>
      </c>
      <c r="O9235" t="s">
        <v>23274</v>
      </c>
      <c r="P9235">
        <v>0</v>
      </c>
      <c r="Q9235">
        <v>0</v>
      </c>
      <c r="R9235">
        <v>2</v>
      </c>
    </row>
    <row r="9236" spans="1:18" x14ac:dyDescent="0.25">
      <c r="A9236" t="s">
        <v>7554</v>
      </c>
      <c r="B9236">
        <v>2016</v>
      </c>
      <c r="C9236">
        <v>5</v>
      </c>
      <c r="D9236">
        <v>6</v>
      </c>
      <c r="E9236" t="s">
        <v>7328</v>
      </c>
      <c r="F9236" s="1" t="s">
        <v>5207</v>
      </c>
      <c r="G9236" s="1" t="s">
        <v>21008</v>
      </c>
      <c r="H9236" s="1" t="s">
        <v>7263</v>
      </c>
      <c r="I9236" t="s">
        <v>21033</v>
      </c>
      <c r="J9236" t="s">
        <v>23</v>
      </c>
      <c r="K9236">
        <v>77</v>
      </c>
      <c r="L9236">
        <v>9216.9</v>
      </c>
      <c r="M9236">
        <v>119.7</v>
      </c>
      <c r="N9236" t="s">
        <v>7263</v>
      </c>
      <c r="O9236" t="s">
        <v>23274</v>
      </c>
      <c r="P9236">
        <v>0</v>
      </c>
      <c r="Q9236">
        <v>0</v>
      </c>
      <c r="R9236">
        <v>2</v>
      </c>
    </row>
    <row r="9237" spans="1:18" x14ac:dyDescent="0.25">
      <c r="A9237" t="s">
        <v>7554</v>
      </c>
      <c r="B9237">
        <v>2016</v>
      </c>
      <c r="C9237">
        <v>5</v>
      </c>
      <c r="D9237">
        <v>6</v>
      </c>
      <c r="E9237" t="s">
        <v>7328</v>
      </c>
      <c r="F9237" s="1" t="s">
        <v>5207</v>
      </c>
      <c r="G9237" s="1" t="s">
        <v>20573</v>
      </c>
      <c r="H9237" s="1" t="s">
        <v>7263</v>
      </c>
      <c r="I9237" t="s">
        <v>20595</v>
      </c>
      <c r="J9237" t="s">
        <v>23</v>
      </c>
      <c r="K9237">
        <v>3</v>
      </c>
      <c r="L9237">
        <v>317.49</v>
      </c>
      <c r="M9237">
        <v>105.83</v>
      </c>
      <c r="N9237" t="s">
        <v>7263</v>
      </c>
      <c r="O9237" t="s">
        <v>23274</v>
      </c>
      <c r="P9237">
        <v>0</v>
      </c>
      <c r="Q9237">
        <v>0</v>
      </c>
      <c r="R9237">
        <v>2</v>
      </c>
    </row>
    <row r="9238" spans="1:18" x14ac:dyDescent="0.25">
      <c r="A9238" t="s">
        <v>7554</v>
      </c>
      <c r="B9238">
        <v>2016</v>
      </c>
      <c r="C9238">
        <v>5</v>
      </c>
      <c r="D9238">
        <v>6</v>
      </c>
      <c r="E9238" t="s">
        <v>7328</v>
      </c>
      <c r="F9238" s="1" t="s">
        <v>5207</v>
      </c>
      <c r="G9238" s="1" t="s">
        <v>20573</v>
      </c>
      <c r="H9238" s="1" t="s">
        <v>7263</v>
      </c>
      <c r="I9238" t="s">
        <v>20666</v>
      </c>
      <c r="J9238" t="s">
        <v>23</v>
      </c>
      <c r="K9238">
        <v>10</v>
      </c>
      <c r="L9238">
        <v>1105.9000000000001</v>
      </c>
      <c r="M9238">
        <v>110.59</v>
      </c>
      <c r="N9238" t="s">
        <v>7263</v>
      </c>
      <c r="O9238" t="s">
        <v>23274</v>
      </c>
      <c r="P9238">
        <v>0</v>
      </c>
      <c r="Q9238">
        <v>0</v>
      </c>
      <c r="R9238">
        <v>2</v>
      </c>
    </row>
    <row r="9239" spans="1:18" x14ac:dyDescent="0.25">
      <c r="A9239" t="s">
        <v>7554</v>
      </c>
      <c r="B9239">
        <v>2016</v>
      </c>
      <c r="C9239">
        <v>5</v>
      </c>
      <c r="D9239">
        <v>6</v>
      </c>
      <c r="E9239" t="s">
        <v>7328</v>
      </c>
      <c r="F9239" s="1" t="s">
        <v>5207</v>
      </c>
      <c r="G9239" s="1" t="s">
        <v>20573</v>
      </c>
      <c r="H9239" s="1" t="s">
        <v>7263</v>
      </c>
      <c r="I9239" t="s">
        <v>20727</v>
      </c>
      <c r="J9239" t="s">
        <v>23</v>
      </c>
      <c r="K9239">
        <v>16</v>
      </c>
      <c r="L9239">
        <v>1760.32</v>
      </c>
      <c r="M9239">
        <v>110.02</v>
      </c>
      <c r="N9239" t="s">
        <v>7263</v>
      </c>
      <c r="O9239" t="s">
        <v>23274</v>
      </c>
      <c r="P9239">
        <v>0</v>
      </c>
      <c r="Q9239">
        <v>0</v>
      </c>
      <c r="R9239">
        <v>2</v>
      </c>
    </row>
    <row r="9240" spans="1:18" x14ac:dyDescent="0.25">
      <c r="A9240" t="s">
        <v>7554</v>
      </c>
      <c r="B9240">
        <v>2016</v>
      </c>
      <c r="C9240">
        <v>5</v>
      </c>
      <c r="D9240">
        <v>6</v>
      </c>
      <c r="E9240" t="s">
        <v>7328</v>
      </c>
      <c r="F9240" s="1" t="s">
        <v>5207</v>
      </c>
      <c r="G9240" s="1" t="s">
        <v>20573</v>
      </c>
      <c r="H9240" s="1" t="s">
        <v>7263</v>
      </c>
      <c r="I9240" t="s">
        <v>20778</v>
      </c>
      <c r="J9240" t="s">
        <v>23</v>
      </c>
      <c r="K9240">
        <v>351</v>
      </c>
      <c r="L9240">
        <v>39469.949999999997</v>
      </c>
      <c r="M9240">
        <v>112.45</v>
      </c>
      <c r="N9240" t="s">
        <v>7263</v>
      </c>
      <c r="O9240" t="s">
        <v>23274</v>
      </c>
      <c r="P9240">
        <v>0</v>
      </c>
      <c r="Q9240">
        <v>0</v>
      </c>
      <c r="R9240">
        <v>2</v>
      </c>
    </row>
    <row r="9241" spans="1:18" x14ac:dyDescent="0.25">
      <c r="A9241" t="s">
        <v>7554</v>
      </c>
      <c r="B9241">
        <v>2016</v>
      </c>
      <c r="C9241">
        <v>5</v>
      </c>
      <c r="D9241">
        <v>6</v>
      </c>
      <c r="E9241" t="s">
        <v>7328</v>
      </c>
      <c r="F9241" s="1" t="s">
        <v>5207</v>
      </c>
      <c r="G9241" s="1" t="s">
        <v>20573</v>
      </c>
      <c r="H9241" s="1" t="s">
        <v>7263</v>
      </c>
      <c r="I9241" t="s">
        <v>20840</v>
      </c>
      <c r="J9241" t="s">
        <v>23</v>
      </c>
      <c r="K9241">
        <v>61</v>
      </c>
      <c r="L9241">
        <v>6894.22</v>
      </c>
      <c r="M9241">
        <v>113.02</v>
      </c>
      <c r="N9241" t="s">
        <v>7263</v>
      </c>
      <c r="O9241" t="s">
        <v>23274</v>
      </c>
      <c r="P9241">
        <v>0</v>
      </c>
      <c r="Q9241">
        <v>0</v>
      </c>
      <c r="R9241">
        <v>2</v>
      </c>
    </row>
    <row r="9242" spans="1:18" x14ac:dyDescent="0.25">
      <c r="A9242" t="s">
        <v>7554</v>
      </c>
      <c r="B9242">
        <v>2016</v>
      </c>
      <c r="C9242">
        <v>5</v>
      </c>
      <c r="D9242">
        <v>6</v>
      </c>
      <c r="E9242" t="s">
        <v>7328</v>
      </c>
      <c r="F9242" s="1" t="s">
        <v>5207</v>
      </c>
      <c r="G9242" s="1" t="s">
        <v>20931</v>
      </c>
      <c r="H9242" s="1" t="s">
        <v>7263</v>
      </c>
      <c r="I9242" t="s">
        <v>20935</v>
      </c>
      <c r="J9242" t="s">
        <v>23</v>
      </c>
      <c r="K9242">
        <v>3</v>
      </c>
      <c r="L9242">
        <v>343.44</v>
      </c>
      <c r="M9242">
        <v>114.48</v>
      </c>
      <c r="N9242" t="s">
        <v>7263</v>
      </c>
      <c r="O9242" t="s">
        <v>23274</v>
      </c>
      <c r="P9242">
        <v>0</v>
      </c>
      <c r="Q9242">
        <v>0</v>
      </c>
      <c r="R9242">
        <v>2</v>
      </c>
    </row>
    <row r="9243" spans="1:18" x14ac:dyDescent="0.25">
      <c r="A9243" t="s">
        <v>7554</v>
      </c>
      <c r="B9243">
        <v>2016</v>
      </c>
      <c r="C9243">
        <v>5</v>
      </c>
      <c r="D9243">
        <v>6</v>
      </c>
      <c r="E9243" t="s">
        <v>7328</v>
      </c>
      <c r="F9243" s="1" t="s">
        <v>5207</v>
      </c>
      <c r="G9243" s="1" t="s">
        <v>20931</v>
      </c>
      <c r="H9243" s="1" t="s">
        <v>7263</v>
      </c>
      <c r="I9243" t="s">
        <v>20969</v>
      </c>
      <c r="J9243" t="s">
        <v>23</v>
      </c>
      <c r="K9243">
        <v>180</v>
      </c>
      <c r="L9243">
        <v>21011.4</v>
      </c>
      <c r="M9243">
        <v>116.73</v>
      </c>
      <c r="N9243" t="s">
        <v>9108</v>
      </c>
      <c r="O9243" t="s">
        <v>9458</v>
      </c>
      <c r="P9243">
        <v>0</v>
      </c>
      <c r="Q9243">
        <v>5.5249692175779658E-2</v>
      </c>
      <c r="R9243">
        <v>2</v>
      </c>
    </row>
    <row r="9244" spans="1:18" x14ac:dyDescent="0.25">
      <c r="A9244" t="s">
        <v>7554</v>
      </c>
      <c r="B9244">
        <v>2016</v>
      </c>
      <c r="C9244">
        <v>5</v>
      </c>
      <c r="D9244">
        <v>6</v>
      </c>
      <c r="E9244" t="s">
        <v>7328</v>
      </c>
      <c r="F9244" s="1" t="s">
        <v>5207</v>
      </c>
      <c r="G9244" s="1" t="s">
        <v>20931</v>
      </c>
      <c r="H9244" s="1" t="s">
        <v>7263</v>
      </c>
      <c r="I9244" t="s">
        <v>20959</v>
      </c>
      <c r="J9244" t="s">
        <v>23</v>
      </c>
      <c r="K9244">
        <v>641</v>
      </c>
      <c r="L9244">
        <v>74176.52</v>
      </c>
      <c r="M9244">
        <v>115.72</v>
      </c>
      <c r="N9244" t="s">
        <v>9106</v>
      </c>
      <c r="O9244" t="s">
        <v>9459</v>
      </c>
      <c r="P9244">
        <v>0</v>
      </c>
      <c r="Q9244">
        <v>5.3850305373165194E-2</v>
      </c>
      <c r="R9244">
        <v>2</v>
      </c>
    </row>
    <row r="9245" spans="1:18" x14ac:dyDescent="0.25">
      <c r="A9245" t="s">
        <v>7554</v>
      </c>
      <c r="B9245">
        <v>2016</v>
      </c>
      <c r="C9245">
        <v>5</v>
      </c>
      <c r="D9245">
        <v>6</v>
      </c>
      <c r="E9245" t="s">
        <v>7328</v>
      </c>
      <c r="F9245" s="1" t="s">
        <v>5207</v>
      </c>
      <c r="G9245" s="1" t="s">
        <v>20931</v>
      </c>
      <c r="H9245" s="1" t="s">
        <v>7263</v>
      </c>
      <c r="I9245" t="s">
        <v>20982</v>
      </c>
      <c r="J9245" t="s">
        <v>23</v>
      </c>
      <c r="K9245">
        <v>540</v>
      </c>
      <c r="L9245">
        <v>62548.2</v>
      </c>
      <c r="M9245">
        <v>115.83</v>
      </c>
      <c r="N9245" t="s">
        <v>9110</v>
      </c>
      <c r="O9245" t="s">
        <v>9461</v>
      </c>
      <c r="P9245">
        <v>0</v>
      </c>
      <c r="Q9245">
        <v>5.1453052842904301E-2</v>
      </c>
      <c r="R9245">
        <v>2</v>
      </c>
    </row>
    <row r="9246" spans="1:18" x14ac:dyDescent="0.25">
      <c r="A9246" t="s">
        <v>7554</v>
      </c>
      <c r="B9246">
        <v>2016</v>
      </c>
      <c r="C9246">
        <v>5</v>
      </c>
      <c r="D9246">
        <v>6</v>
      </c>
      <c r="E9246" t="s">
        <v>7328</v>
      </c>
      <c r="F9246" s="1" t="s">
        <v>5207</v>
      </c>
      <c r="G9246" s="1" t="s">
        <v>20573</v>
      </c>
      <c r="H9246" s="1" t="s">
        <v>7263</v>
      </c>
      <c r="I9246" t="s">
        <v>20717</v>
      </c>
      <c r="J9246" t="s">
        <v>23</v>
      </c>
      <c r="K9246">
        <v>68</v>
      </c>
      <c r="L9246">
        <v>6056.76</v>
      </c>
      <c r="M9246">
        <v>89.07</v>
      </c>
      <c r="N9246" t="s">
        <v>8855</v>
      </c>
      <c r="O9246" t="s">
        <v>9463</v>
      </c>
      <c r="P9246">
        <v>0</v>
      </c>
      <c r="Q9246">
        <v>4.5717886060994917E-2</v>
      </c>
      <c r="R9246">
        <v>2</v>
      </c>
    </row>
    <row r="9247" spans="1:18" x14ac:dyDescent="0.25">
      <c r="A9247" t="s">
        <v>7554</v>
      </c>
      <c r="B9247">
        <v>2016</v>
      </c>
      <c r="C9247">
        <v>5</v>
      </c>
      <c r="D9247">
        <v>6</v>
      </c>
      <c r="E9247" t="s">
        <v>7328</v>
      </c>
      <c r="F9247" s="1" t="s">
        <v>5207</v>
      </c>
      <c r="G9247" s="1" t="s">
        <v>20573</v>
      </c>
      <c r="H9247" s="1" t="s">
        <v>7263</v>
      </c>
      <c r="I9247" t="s">
        <v>20647</v>
      </c>
      <c r="J9247" t="s">
        <v>23</v>
      </c>
      <c r="K9247">
        <v>17</v>
      </c>
      <c r="L9247">
        <v>1419.16</v>
      </c>
      <c r="M9247">
        <v>83.48</v>
      </c>
      <c r="N9247" t="s">
        <v>7263</v>
      </c>
      <c r="O9247" t="s">
        <v>23274</v>
      </c>
      <c r="P9247">
        <v>0</v>
      </c>
      <c r="Q9247">
        <v>0</v>
      </c>
      <c r="R9247">
        <v>2</v>
      </c>
    </row>
    <row r="9248" spans="1:18" x14ac:dyDescent="0.25">
      <c r="A9248" t="s">
        <v>7554</v>
      </c>
      <c r="B9248">
        <v>2016</v>
      </c>
      <c r="C9248">
        <v>5</v>
      </c>
      <c r="D9248">
        <v>6</v>
      </c>
      <c r="E9248" t="s">
        <v>7328</v>
      </c>
      <c r="F9248" s="1" t="s">
        <v>5207</v>
      </c>
      <c r="G9248" s="1" t="s">
        <v>20573</v>
      </c>
      <c r="H9248" s="1" t="s">
        <v>7263</v>
      </c>
      <c r="I9248" t="s">
        <v>5603</v>
      </c>
      <c r="J9248" t="s">
        <v>23</v>
      </c>
      <c r="K9248">
        <v>50</v>
      </c>
      <c r="L9248">
        <v>5529.5</v>
      </c>
      <c r="M9248">
        <v>110.59</v>
      </c>
      <c r="N9248" t="s">
        <v>8996</v>
      </c>
      <c r="O9248" t="s">
        <v>9779</v>
      </c>
      <c r="P9248">
        <v>0</v>
      </c>
      <c r="Q9248">
        <v>0</v>
      </c>
      <c r="R9248">
        <v>2</v>
      </c>
    </row>
    <row r="9249" spans="1:18" x14ac:dyDescent="0.25">
      <c r="A9249" t="s">
        <v>7554</v>
      </c>
      <c r="B9249">
        <v>2016</v>
      </c>
      <c r="C9249">
        <v>5</v>
      </c>
      <c r="D9249">
        <v>6</v>
      </c>
      <c r="E9249" t="s">
        <v>7328</v>
      </c>
      <c r="F9249" s="1" t="s">
        <v>9480</v>
      </c>
      <c r="G9249" s="1" t="s">
        <v>9480</v>
      </c>
      <c r="H9249" s="1" t="s">
        <v>9480</v>
      </c>
      <c r="I9249" t="s">
        <v>15757</v>
      </c>
      <c r="J9249" t="s">
        <v>23</v>
      </c>
      <c r="K9249">
        <v>102</v>
      </c>
      <c r="L9249">
        <v>10746.72</v>
      </c>
      <c r="M9249">
        <v>105.36</v>
      </c>
      <c r="N9249" t="e">
        <v>#N/A</v>
      </c>
      <c r="O9249" t="e">
        <v>#N/A</v>
      </c>
      <c r="P9249">
        <v>0</v>
      </c>
      <c r="Q9249">
        <v>0</v>
      </c>
      <c r="R9249">
        <v>2</v>
      </c>
    </row>
    <row r="9250" spans="1:18" x14ac:dyDescent="0.25">
      <c r="A9250" t="s">
        <v>7554</v>
      </c>
      <c r="B9250">
        <v>2016</v>
      </c>
      <c r="C9250">
        <v>5</v>
      </c>
      <c r="D9250">
        <v>6</v>
      </c>
      <c r="E9250" t="s">
        <v>7328</v>
      </c>
      <c r="F9250" s="1" t="s">
        <v>5207</v>
      </c>
      <c r="G9250" s="1" t="s">
        <v>21008</v>
      </c>
      <c r="H9250" s="1" t="s">
        <v>7263</v>
      </c>
      <c r="I9250" t="s">
        <v>6965</v>
      </c>
      <c r="J9250" t="s">
        <v>23</v>
      </c>
      <c r="K9250">
        <v>190</v>
      </c>
      <c r="L9250">
        <v>21926</v>
      </c>
      <c r="M9250">
        <v>115.4</v>
      </c>
      <c r="N9250" t="s">
        <v>9361</v>
      </c>
      <c r="O9250" t="s">
        <v>9778</v>
      </c>
      <c r="P9250">
        <v>0</v>
      </c>
      <c r="Q9250">
        <v>0</v>
      </c>
      <c r="R9250">
        <v>2</v>
      </c>
    </row>
    <row r="9251" spans="1:18" x14ac:dyDescent="0.25">
      <c r="A9251" t="s">
        <v>7554</v>
      </c>
      <c r="B9251">
        <v>2016</v>
      </c>
      <c r="C9251">
        <v>5</v>
      </c>
      <c r="D9251">
        <v>6</v>
      </c>
      <c r="E9251" t="s">
        <v>7328</v>
      </c>
      <c r="F9251" s="1" t="s">
        <v>5207</v>
      </c>
      <c r="G9251" s="1" t="s">
        <v>20573</v>
      </c>
      <c r="H9251" s="1" t="s">
        <v>7263</v>
      </c>
      <c r="I9251" t="s">
        <v>20650</v>
      </c>
      <c r="J9251" t="s">
        <v>23</v>
      </c>
      <c r="K9251">
        <v>70</v>
      </c>
      <c r="L9251">
        <v>7741.3</v>
      </c>
      <c r="M9251">
        <v>110.59</v>
      </c>
      <c r="N9251" t="s">
        <v>7263</v>
      </c>
      <c r="O9251" t="s">
        <v>23274</v>
      </c>
      <c r="P9251">
        <v>0</v>
      </c>
      <c r="Q9251">
        <v>0</v>
      </c>
      <c r="R9251">
        <v>2</v>
      </c>
    </row>
    <row r="9252" spans="1:18" x14ac:dyDescent="0.25">
      <c r="A9252" t="s">
        <v>7554</v>
      </c>
      <c r="B9252">
        <v>2016</v>
      </c>
      <c r="C9252">
        <v>5</v>
      </c>
      <c r="D9252">
        <v>6</v>
      </c>
      <c r="E9252" t="s">
        <v>7328</v>
      </c>
      <c r="F9252" s="1" t="s">
        <v>5207</v>
      </c>
      <c r="G9252" s="1" t="s">
        <v>20573</v>
      </c>
      <c r="H9252" s="1" t="s">
        <v>7263</v>
      </c>
      <c r="I9252" t="s">
        <v>20653</v>
      </c>
      <c r="J9252" t="s">
        <v>23</v>
      </c>
      <c r="K9252">
        <v>28</v>
      </c>
      <c r="L9252">
        <v>2337.44</v>
      </c>
      <c r="M9252">
        <v>83.48</v>
      </c>
      <c r="N9252" t="s">
        <v>8995</v>
      </c>
      <c r="O9252" t="s">
        <v>9471</v>
      </c>
      <c r="P9252">
        <v>0</v>
      </c>
      <c r="Q9252">
        <v>2.730993892398554E-2</v>
      </c>
      <c r="R9252">
        <v>2</v>
      </c>
    </row>
    <row r="9253" spans="1:18" x14ac:dyDescent="0.25">
      <c r="A9253" t="s">
        <v>7554</v>
      </c>
      <c r="B9253">
        <v>2016</v>
      </c>
      <c r="C9253">
        <v>5</v>
      </c>
      <c r="D9253">
        <v>6</v>
      </c>
      <c r="E9253" t="s">
        <v>7328</v>
      </c>
      <c r="F9253" s="1" t="s">
        <v>5207</v>
      </c>
      <c r="G9253" s="1" t="s">
        <v>20573</v>
      </c>
      <c r="H9253" s="1" t="s">
        <v>7263</v>
      </c>
      <c r="I9253" t="s">
        <v>20659</v>
      </c>
      <c r="J9253" t="s">
        <v>23</v>
      </c>
      <c r="K9253">
        <v>4</v>
      </c>
      <c r="L9253">
        <v>333.92</v>
      </c>
      <c r="M9253">
        <v>83.48</v>
      </c>
      <c r="N9253" t="s">
        <v>7263</v>
      </c>
      <c r="O9253" t="s">
        <v>23274</v>
      </c>
      <c r="P9253">
        <v>0</v>
      </c>
      <c r="Q9253">
        <v>0</v>
      </c>
      <c r="R9253">
        <v>2</v>
      </c>
    </row>
    <row r="9254" spans="1:18" x14ac:dyDescent="0.25">
      <c r="A9254" t="s">
        <v>7554</v>
      </c>
      <c r="B9254">
        <v>2016</v>
      </c>
      <c r="C9254">
        <v>5</v>
      </c>
      <c r="D9254">
        <v>6</v>
      </c>
      <c r="E9254" t="s">
        <v>7328</v>
      </c>
      <c r="F9254" s="1" t="s">
        <v>5207</v>
      </c>
      <c r="G9254" s="1" t="s">
        <v>20573</v>
      </c>
      <c r="H9254" s="1" t="s">
        <v>7263</v>
      </c>
      <c r="I9254" t="s">
        <v>20725</v>
      </c>
      <c r="J9254" t="s">
        <v>23</v>
      </c>
      <c r="K9254">
        <v>10</v>
      </c>
      <c r="L9254">
        <v>890.7</v>
      </c>
      <c r="M9254">
        <v>89.07</v>
      </c>
      <c r="N9254" t="s">
        <v>7263</v>
      </c>
      <c r="O9254" t="s">
        <v>23274</v>
      </c>
      <c r="P9254">
        <v>0</v>
      </c>
      <c r="Q9254">
        <v>0</v>
      </c>
      <c r="R9254">
        <v>2</v>
      </c>
    </row>
    <row r="9255" spans="1:18" x14ac:dyDescent="0.25">
      <c r="A9255" t="s">
        <v>7554</v>
      </c>
      <c r="B9255">
        <v>2016</v>
      </c>
      <c r="C9255">
        <v>5</v>
      </c>
      <c r="D9255">
        <v>6</v>
      </c>
      <c r="E9255" t="s">
        <v>7328</v>
      </c>
      <c r="F9255" s="1" t="s">
        <v>5207</v>
      </c>
      <c r="G9255" s="1" t="s">
        <v>20573</v>
      </c>
      <c r="H9255" s="1" t="s">
        <v>7263</v>
      </c>
      <c r="I9255" t="s">
        <v>20730</v>
      </c>
      <c r="J9255" t="s">
        <v>23</v>
      </c>
      <c r="K9255">
        <v>10</v>
      </c>
      <c r="L9255">
        <v>890.7</v>
      </c>
      <c r="M9255">
        <v>89.07</v>
      </c>
      <c r="N9255" t="s">
        <v>7263</v>
      </c>
      <c r="O9255" t="s">
        <v>23274</v>
      </c>
      <c r="P9255">
        <v>0</v>
      </c>
      <c r="Q9255">
        <v>0</v>
      </c>
      <c r="R9255">
        <v>2</v>
      </c>
    </row>
    <row r="9256" spans="1:18" x14ac:dyDescent="0.25">
      <c r="A9256" t="s">
        <v>7554</v>
      </c>
      <c r="B9256">
        <v>2016</v>
      </c>
      <c r="C9256">
        <v>5</v>
      </c>
      <c r="D9256">
        <v>6</v>
      </c>
      <c r="E9256" t="s">
        <v>7328</v>
      </c>
      <c r="F9256" s="1" t="s">
        <v>5207</v>
      </c>
      <c r="G9256" s="1" t="s">
        <v>20573</v>
      </c>
      <c r="H9256" s="1" t="s">
        <v>7263</v>
      </c>
      <c r="I9256" t="s">
        <v>20720</v>
      </c>
      <c r="J9256" t="s">
        <v>23</v>
      </c>
      <c r="K9256">
        <v>1299</v>
      </c>
      <c r="L9256">
        <v>142915.98000000001</v>
      </c>
      <c r="M9256">
        <v>110.02</v>
      </c>
      <c r="N9256" t="s">
        <v>8855</v>
      </c>
      <c r="O9256" t="s">
        <v>9463</v>
      </c>
      <c r="P9256">
        <v>0</v>
      </c>
      <c r="Q9256">
        <v>4.5717886060994917E-2</v>
      </c>
      <c r="R9256">
        <v>2</v>
      </c>
    </row>
    <row r="9257" spans="1:18" x14ac:dyDescent="0.25">
      <c r="A9257" t="s">
        <v>7554</v>
      </c>
      <c r="B9257">
        <v>2016</v>
      </c>
      <c r="C9257">
        <v>5</v>
      </c>
      <c r="D9257">
        <v>6</v>
      </c>
      <c r="E9257" t="s">
        <v>7328</v>
      </c>
      <c r="F9257" s="1" t="s">
        <v>5207</v>
      </c>
      <c r="G9257" s="1" t="s">
        <v>20573</v>
      </c>
      <c r="H9257" s="1" t="s">
        <v>7263</v>
      </c>
      <c r="I9257" t="s">
        <v>20781</v>
      </c>
      <c r="J9257" t="s">
        <v>23</v>
      </c>
      <c r="K9257">
        <v>20</v>
      </c>
      <c r="L9257">
        <v>1874.01</v>
      </c>
      <c r="M9257">
        <v>93.7</v>
      </c>
      <c r="N9257" t="s">
        <v>7263</v>
      </c>
      <c r="O9257" t="s">
        <v>23274</v>
      </c>
      <c r="P9257">
        <v>0</v>
      </c>
      <c r="Q9257">
        <v>0</v>
      </c>
      <c r="R9257">
        <v>2</v>
      </c>
    </row>
    <row r="9258" spans="1:18" x14ac:dyDescent="0.25">
      <c r="A9258" t="s">
        <v>7554</v>
      </c>
      <c r="B9258">
        <v>2016</v>
      </c>
      <c r="C9258">
        <v>5</v>
      </c>
      <c r="D9258">
        <v>6</v>
      </c>
      <c r="E9258" t="s">
        <v>7328</v>
      </c>
      <c r="F9258" s="1" t="s">
        <v>5207</v>
      </c>
      <c r="G9258" s="1" t="s">
        <v>20931</v>
      </c>
      <c r="H9258" s="1" t="s">
        <v>7263</v>
      </c>
      <c r="I9258" t="s">
        <v>20965</v>
      </c>
      <c r="J9258" t="s">
        <v>23</v>
      </c>
      <c r="K9258">
        <v>36</v>
      </c>
      <c r="L9258">
        <v>3828.96</v>
      </c>
      <c r="M9258">
        <v>106.36</v>
      </c>
      <c r="N9258" t="s">
        <v>9108</v>
      </c>
      <c r="O9258" t="s">
        <v>9458</v>
      </c>
      <c r="P9258">
        <v>0</v>
      </c>
      <c r="Q9258">
        <v>5.5249692175779658E-2</v>
      </c>
      <c r="R9258">
        <v>2</v>
      </c>
    </row>
    <row r="9259" spans="1:18" x14ac:dyDescent="0.25">
      <c r="A9259" t="s">
        <v>7554</v>
      </c>
      <c r="B9259">
        <v>2016</v>
      </c>
      <c r="C9259">
        <v>5</v>
      </c>
      <c r="D9259">
        <v>6</v>
      </c>
      <c r="E9259" t="s">
        <v>7328</v>
      </c>
      <c r="F9259" s="1" t="s">
        <v>5207</v>
      </c>
      <c r="G9259" s="1" t="s">
        <v>21008</v>
      </c>
      <c r="H9259" s="1" t="s">
        <v>7263</v>
      </c>
      <c r="I9259" t="s">
        <v>21022</v>
      </c>
      <c r="J9259" t="s">
        <v>23</v>
      </c>
      <c r="K9259">
        <v>96</v>
      </c>
      <c r="L9259">
        <v>11491.21</v>
      </c>
      <c r="M9259">
        <v>119.7</v>
      </c>
      <c r="N9259" t="s">
        <v>7263</v>
      </c>
      <c r="O9259" t="s">
        <v>23274</v>
      </c>
      <c r="P9259">
        <v>0</v>
      </c>
      <c r="Q9259">
        <v>0</v>
      </c>
      <c r="R9259">
        <v>2</v>
      </c>
    </row>
    <row r="9260" spans="1:18" x14ac:dyDescent="0.25">
      <c r="A9260" t="s">
        <v>7554</v>
      </c>
      <c r="B9260">
        <v>2016</v>
      </c>
      <c r="C9260">
        <v>5</v>
      </c>
      <c r="D9260">
        <v>6</v>
      </c>
      <c r="E9260" t="s">
        <v>7328</v>
      </c>
      <c r="F9260" s="1" t="s">
        <v>5207</v>
      </c>
      <c r="G9260" s="1" t="s">
        <v>21008</v>
      </c>
      <c r="H9260" s="1" t="s">
        <v>7263</v>
      </c>
      <c r="I9260" t="s">
        <v>21026</v>
      </c>
      <c r="J9260" t="s">
        <v>23</v>
      </c>
      <c r="K9260">
        <v>13</v>
      </c>
      <c r="L9260">
        <v>1556.1</v>
      </c>
      <c r="M9260">
        <v>119.7</v>
      </c>
      <c r="N9260" t="s">
        <v>7263</v>
      </c>
      <c r="O9260" t="s">
        <v>23274</v>
      </c>
      <c r="P9260">
        <v>0</v>
      </c>
      <c r="Q9260">
        <v>0</v>
      </c>
      <c r="R9260">
        <v>2</v>
      </c>
    </row>
    <row r="9261" spans="1:18" x14ac:dyDescent="0.25">
      <c r="A9261" t="s">
        <v>1937</v>
      </c>
      <c r="B9261">
        <v>2017</v>
      </c>
      <c r="C9261">
        <v>10</v>
      </c>
      <c r="D9261">
        <v>25</v>
      </c>
      <c r="E9261" t="s">
        <v>226</v>
      </c>
      <c r="F9261" s="1" t="s">
        <v>3205</v>
      </c>
      <c r="G9261" s="1" t="s">
        <v>3384</v>
      </c>
      <c r="H9261" s="1" t="s">
        <v>3206</v>
      </c>
      <c r="I9261" t="s">
        <v>17065</v>
      </c>
      <c r="J9261" t="s">
        <v>23</v>
      </c>
      <c r="K9261">
        <v>20585</v>
      </c>
      <c r="L9261">
        <v>978816.75</v>
      </c>
      <c r="M9261">
        <v>47.55</v>
      </c>
      <c r="N9261" t="s">
        <v>163</v>
      </c>
      <c r="O9261" t="s">
        <v>9505</v>
      </c>
      <c r="P9261">
        <v>3.8218627714528705E-2</v>
      </c>
      <c r="Q9261">
        <v>0</v>
      </c>
      <c r="R9261">
        <v>4</v>
      </c>
    </row>
    <row r="9262" spans="1:18" x14ac:dyDescent="0.25">
      <c r="A9262" t="s">
        <v>15949</v>
      </c>
      <c r="B9262">
        <v>2019</v>
      </c>
      <c r="C9262">
        <v>10</v>
      </c>
      <c r="D9262">
        <v>17</v>
      </c>
      <c r="E9262" t="s">
        <v>31</v>
      </c>
      <c r="F9262" s="1" t="s">
        <v>3205</v>
      </c>
      <c r="G9262" s="1" t="s">
        <v>3203</v>
      </c>
      <c r="H9262" s="1" t="s">
        <v>3206</v>
      </c>
      <c r="I9262" t="s">
        <v>17812</v>
      </c>
      <c r="J9262" t="s">
        <v>23</v>
      </c>
      <c r="K9262">
        <v>1500</v>
      </c>
      <c r="L9262">
        <v>78498.009999999995</v>
      </c>
      <c r="M9262">
        <v>52.33</v>
      </c>
      <c r="N9262" t="s">
        <v>35</v>
      </c>
      <c r="O9262" t="s">
        <v>9486</v>
      </c>
      <c r="P9262">
        <v>0</v>
      </c>
      <c r="Q9262">
        <v>0</v>
      </c>
      <c r="R9262">
        <v>4</v>
      </c>
    </row>
    <row r="9263" spans="1:18" x14ac:dyDescent="0.25">
      <c r="A9263" t="s">
        <v>10329</v>
      </c>
      <c r="B9263">
        <v>2019</v>
      </c>
      <c r="C9263">
        <v>2</v>
      </c>
      <c r="D9263">
        <v>17</v>
      </c>
      <c r="E9263" t="s">
        <v>2641</v>
      </c>
      <c r="F9263" s="1" t="s">
        <v>3205</v>
      </c>
      <c r="G9263" s="1" t="s">
        <v>3863</v>
      </c>
      <c r="H9263" s="1" t="s">
        <v>3206</v>
      </c>
      <c r="I9263" t="s">
        <v>19209</v>
      </c>
      <c r="J9263" t="s">
        <v>23</v>
      </c>
      <c r="K9263">
        <v>20179</v>
      </c>
      <c r="L9263">
        <v>920138.18</v>
      </c>
      <c r="M9263">
        <v>45.6</v>
      </c>
      <c r="N9263" t="s">
        <v>9337</v>
      </c>
      <c r="O9263" t="s">
        <v>9440</v>
      </c>
      <c r="P9263">
        <v>0.12068470364021268</v>
      </c>
      <c r="Q9263">
        <v>0</v>
      </c>
      <c r="R9263">
        <v>1</v>
      </c>
    </row>
    <row r="9264" spans="1:18" x14ac:dyDescent="0.25">
      <c r="A9264" t="s">
        <v>2676</v>
      </c>
      <c r="B9264">
        <v>2018</v>
      </c>
      <c r="C9264">
        <v>7</v>
      </c>
      <c r="D9264">
        <v>27</v>
      </c>
      <c r="E9264" t="s">
        <v>643</v>
      </c>
      <c r="F9264" s="1" t="s">
        <v>3205</v>
      </c>
      <c r="G9264" s="1" t="s">
        <v>3384</v>
      </c>
      <c r="H9264" s="1" t="s">
        <v>3206</v>
      </c>
      <c r="I9264" t="s">
        <v>17065</v>
      </c>
      <c r="J9264" t="s">
        <v>23</v>
      </c>
      <c r="K9264">
        <v>9770</v>
      </c>
      <c r="L9264">
        <v>448833.8</v>
      </c>
      <c r="M9264">
        <v>45.94</v>
      </c>
      <c r="N9264" t="s">
        <v>163</v>
      </c>
      <c r="O9264" t="s">
        <v>9505</v>
      </c>
      <c r="P9264">
        <v>3.8218627714528705E-2</v>
      </c>
      <c r="Q9264">
        <v>0</v>
      </c>
      <c r="R9264">
        <v>3</v>
      </c>
    </row>
    <row r="9265" spans="1:18" x14ac:dyDescent="0.25">
      <c r="A9265" t="s">
        <v>2676</v>
      </c>
      <c r="B9265">
        <v>2018</v>
      </c>
      <c r="C9265">
        <v>7</v>
      </c>
      <c r="D9265">
        <v>27</v>
      </c>
      <c r="E9265" t="s">
        <v>643</v>
      </c>
      <c r="F9265" s="1" t="s">
        <v>3205</v>
      </c>
      <c r="G9265" s="1" t="s">
        <v>3384</v>
      </c>
      <c r="H9265" s="1" t="s">
        <v>3206</v>
      </c>
      <c r="I9265" t="s">
        <v>17067</v>
      </c>
      <c r="J9265" t="s">
        <v>23</v>
      </c>
      <c r="K9265">
        <v>10685</v>
      </c>
      <c r="L9265">
        <v>490868.9</v>
      </c>
      <c r="M9265">
        <v>45.94</v>
      </c>
      <c r="N9265" t="s">
        <v>168</v>
      </c>
      <c r="O9265" t="s">
        <v>9481</v>
      </c>
      <c r="P9265">
        <v>2.7900708435018715E-2</v>
      </c>
      <c r="Q9265">
        <v>0</v>
      </c>
      <c r="R9265">
        <v>3</v>
      </c>
    </row>
    <row r="9266" spans="1:18" x14ac:dyDescent="0.25">
      <c r="A9266" t="s">
        <v>697</v>
      </c>
      <c r="B9266">
        <v>2016</v>
      </c>
      <c r="C9266">
        <v>3</v>
      </c>
      <c r="D9266">
        <v>18</v>
      </c>
      <c r="E9266" t="s">
        <v>591</v>
      </c>
      <c r="F9266" s="1" t="s">
        <v>3205</v>
      </c>
      <c r="G9266" s="1" t="s">
        <v>3216</v>
      </c>
      <c r="H9266" s="1" t="s">
        <v>3204</v>
      </c>
      <c r="I9266" t="s">
        <v>698</v>
      </c>
      <c r="J9266" t="s">
        <v>38</v>
      </c>
      <c r="K9266">
        <v>8</v>
      </c>
      <c r="L9266">
        <v>138557.51999999999</v>
      </c>
      <c r="M9266">
        <v>17319.689999999999</v>
      </c>
      <c r="N9266" t="s">
        <v>698</v>
      </c>
      <c r="O9266" t="s">
        <v>9629</v>
      </c>
      <c r="P9266">
        <v>0</v>
      </c>
      <c r="Q9266">
        <v>0</v>
      </c>
      <c r="R9266">
        <v>1</v>
      </c>
    </row>
    <row r="9267" spans="1:18" x14ac:dyDescent="0.25">
      <c r="A9267" t="s">
        <v>697</v>
      </c>
      <c r="B9267">
        <v>2016</v>
      </c>
      <c r="C9267">
        <v>3</v>
      </c>
      <c r="D9267">
        <v>18</v>
      </c>
      <c r="E9267" t="s">
        <v>591</v>
      </c>
      <c r="F9267" s="1" t="s">
        <v>3205</v>
      </c>
      <c r="G9267" s="1" t="s">
        <v>3216</v>
      </c>
      <c r="H9267" s="1" t="s">
        <v>3204</v>
      </c>
      <c r="I9267" t="s">
        <v>699</v>
      </c>
      <c r="J9267" t="s">
        <v>38</v>
      </c>
      <c r="K9267">
        <v>2</v>
      </c>
      <c r="L9267">
        <v>13365.49</v>
      </c>
      <c r="M9267">
        <v>6682.75</v>
      </c>
      <c r="N9267" t="s">
        <v>699</v>
      </c>
      <c r="O9267" t="s">
        <v>9630</v>
      </c>
      <c r="P9267">
        <v>0</v>
      </c>
      <c r="Q9267">
        <v>0</v>
      </c>
      <c r="R9267">
        <v>1</v>
      </c>
    </row>
    <row r="9268" spans="1:18" x14ac:dyDescent="0.25">
      <c r="A9268" t="s">
        <v>7596</v>
      </c>
      <c r="B9268">
        <v>2016</v>
      </c>
      <c r="C9268">
        <v>6</v>
      </c>
      <c r="D9268">
        <v>9</v>
      </c>
      <c r="E9268" t="s">
        <v>7328</v>
      </c>
      <c r="F9268" s="1" t="s">
        <v>5207</v>
      </c>
      <c r="G9268" s="1" t="s">
        <v>20573</v>
      </c>
      <c r="H9268" s="1" t="s">
        <v>7263</v>
      </c>
      <c r="I9268" t="s">
        <v>20720</v>
      </c>
      <c r="J9268" t="s">
        <v>23</v>
      </c>
      <c r="K9268">
        <v>36</v>
      </c>
      <c r="L9268">
        <v>4759.92</v>
      </c>
      <c r="M9268">
        <v>132.22</v>
      </c>
      <c r="N9268" t="s">
        <v>8855</v>
      </c>
      <c r="O9268" t="s">
        <v>9463</v>
      </c>
      <c r="P9268">
        <v>0</v>
      </c>
      <c r="Q9268">
        <v>4.5717886060994917E-2</v>
      </c>
      <c r="R9268">
        <v>2</v>
      </c>
    </row>
    <row r="9269" spans="1:18" x14ac:dyDescent="0.25">
      <c r="A9269" t="s">
        <v>959</v>
      </c>
      <c r="B9269">
        <v>2016</v>
      </c>
      <c r="C9269">
        <v>8</v>
      </c>
      <c r="D9269">
        <v>3</v>
      </c>
      <c r="E9269" t="s">
        <v>960</v>
      </c>
      <c r="F9269" s="1" t="s">
        <v>3205</v>
      </c>
      <c r="G9269" s="1" t="s">
        <v>3384</v>
      </c>
      <c r="H9269" s="1" t="s">
        <v>7263</v>
      </c>
      <c r="I9269" t="s">
        <v>17150</v>
      </c>
      <c r="J9269" t="s">
        <v>23</v>
      </c>
      <c r="K9269">
        <v>1100</v>
      </c>
      <c r="L9269">
        <v>59400</v>
      </c>
      <c r="M9269">
        <v>54</v>
      </c>
      <c r="N9269" t="s">
        <v>2038</v>
      </c>
      <c r="O9269" t="s">
        <v>9653</v>
      </c>
      <c r="P9269">
        <v>0</v>
      </c>
      <c r="Q9269">
        <v>0</v>
      </c>
      <c r="R9269">
        <v>3</v>
      </c>
    </row>
    <row r="9270" spans="1:18" x14ac:dyDescent="0.25">
      <c r="A9270" t="s">
        <v>16723</v>
      </c>
      <c r="B9270">
        <v>2017</v>
      </c>
      <c r="C9270">
        <v>11</v>
      </c>
      <c r="D9270">
        <v>6</v>
      </c>
      <c r="E9270" t="s">
        <v>7667</v>
      </c>
      <c r="F9270" s="1" t="s">
        <v>9480</v>
      </c>
      <c r="G9270" s="1" t="s">
        <v>9480</v>
      </c>
      <c r="H9270" s="1" t="s">
        <v>9480</v>
      </c>
      <c r="I9270" t="s">
        <v>16725</v>
      </c>
      <c r="J9270" t="s">
        <v>38</v>
      </c>
      <c r="K9270">
        <v>5</v>
      </c>
      <c r="L9270">
        <v>1480.5</v>
      </c>
      <c r="M9270">
        <v>296.10000000000002</v>
      </c>
      <c r="N9270" t="e">
        <v>#N/A</v>
      </c>
      <c r="O9270" t="e">
        <v>#N/A</v>
      </c>
      <c r="P9270">
        <v>0</v>
      </c>
      <c r="Q9270">
        <v>0</v>
      </c>
      <c r="R9270">
        <v>4</v>
      </c>
    </row>
    <row r="9271" spans="1:18" x14ac:dyDescent="0.25">
      <c r="A9271" t="s">
        <v>16723</v>
      </c>
      <c r="B9271">
        <v>2017</v>
      </c>
      <c r="C9271">
        <v>11</v>
      </c>
      <c r="D9271">
        <v>6</v>
      </c>
      <c r="E9271" t="s">
        <v>7667</v>
      </c>
      <c r="F9271" s="1" t="s">
        <v>9480</v>
      </c>
      <c r="G9271" s="1" t="s">
        <v>9480</v>
      </c>
      <c r="H9271" s="1" t="s">
        <v>9480</v>
      </c>
      <c r="I9271" t="s">
        <v>16726</v>
      </c>
      <c r="J9271" t="s">
        <v>38</v>
      </c>
      <c r="K9271">
        <v>1</v>
      </c>
      <c r="L9271">
        <v>9540</v>
      </c>
      <c r="M9271">
        <v>9540</v>
      </c>
      <c r="N9271" t="e">
        <v>#N/A</v>
      </c>
      <c r="O9271" t="e">
        <v>#N/A</v>
      </c>
      <c r="P9271">
        <v>0</v>
      </c>
      <c r="Q9271">
        <v>0</v>
      </c>
      <c r="R9271">
        <v>4</v>
      </c>
    </row>
    <row r="9272" spans="1:18" x14ac:dyDescent="0.25">
      <c r="A9272" t="s">
        <v>16723</v>
      </c>
      <c r="B9272">
        <v>2017</v>
      </c>
      <c r="C9272">
        <v>11</v>
      </c>
      <c r="D9272">
        <v>6</v>
      </c>
      <c r="E9272" t="s">
        <v>7667</v>
      </c>
      <c r="F9272" s="1" t="s">
        <v>9480</v>
      </c>
      <c r="G9272" s="1" t="s">
        <v>9480</v>
      </c>
      <c r="H9272" s="1" t="s">
        <v>9480</v>
      </c>
      <c r="I9272" t="s">
        <v>16727</v>
      </c>
      <c r="J9272" t="s">
        <v>38</v>
      </c>
      <c r="K9272">
        <v>1</v>
      </c>
      <c r="L9272">
        <v>9540</v>
      </c>
      <c r="M9272">
        <v>9540</v>
      </c>
      <c r="N9272" t="e">
        <v>#N/A</v>
      </c>
      <c r="O9272" t="e">
        <v>#N/A</v>
      </c>
      <c r="P9272">
        <v>0</v>
      </c>
      <c r="Q9272">
        <v>0</v>
      </c>
      <c r="R9272">
        <v>4</v>
      </c>
    </row>
    <row r="9273" spans="1:18" x14ac:dyDescent="0.25">
      <c r="A9273" t="s">
        <v>16723</v>
      </c>
      <c r="B9273">
        <v>2017</v>
      </c>
      <c r="C9273">
        <v>11</v>
      </c>
      <c r="D9273">
        <v>6</v>
      </c>
      <c r="E9273" t="s">
        <v>7667</v>
      </c>
      <c r="F9273" s="1" t="s">
        <v>9480</v>
      </c>
      <c r="G9273" s="1" t="s">
        <v>9480</v>
      </c>
      <c r="H9273" s="1" t="s">
        <v>9480</v>
      </c>
      <c r="I9273" t="s">
        <v>16728</v>
      </c>
      <c r="J9273" t="s">
        <v>38</v>
      </c>
      <c r="K9273">
        <v>5</v>
      </c>
      <c r="L9273">
        <v>2679</v>
      </c>
      <c r="M9273">
        <v>535.79999999999995</v>
      </c>
      <c r="N9273" t="e">
        <v>#N/A</v>
      </c>
      <c r="O9273" t="e">
        <v>#N/A</v>
      </c>
      <c r="P9273">
        <v>0</v>
      </c>
      <c r="Q9273">
        <v>0</v>
      </c>
      <c r="R9273">
        <v>4</v>
      </c>
    </row>
    <row r="9274" spans="1:18" x14ac:dyDescent="0.25">
      <c r="A9274" t="s">
        <v>16723</v>
      </c>
      <c r="B9274">
        <v>2017</v>
      </c>
      <c r="C9274">
        <v>11</v>
      </c>
      <c r="D9274">
        <v>6</v>
      </c>
      <c r="E9274" t="s">
        <v>7667</v>
      </c>
      <c r="F9274" s="1" t="s">
        <v>9480</v>
      </c>
      <c r="G9274" s="1" t="s">
        <v>9480</v>
      </c>
      <c r="H9274" s="1" t="s">
        <v>9480</v>
      </c>
      <c r="I9274" t="s">
        <v>16729</v>
      </c>
      <c r="J9274" t="s">
        <v>38</v>
      </c>
      <c r="K9274">
        <v>30</v>
      </c>
      <c r="L9274">
        <v>7671</v>
      </c>
      <c r="M9274">
        <v>255.7</v>
      </c>
      <c r="N9274" t="e">
        <v>#N/A</v>
      </c>
      <c r="O9274" t="e">
        <v>#N/A</v>
      </c>
      <c r="P9274">
        <v>0</v>
      </c>
      <c r="Q9274">
        <v>0</v>
      </c>
      <c r="R9274">
        <v>4</v>
      </c>
    </row>
    <row r="9275" spans="1:18" x14ac:dyDescent="0.25">
      <c r="A9275" t="s">
        <v>16723</v>
      </c>
      <c r="B9275">
        <v>2017</v>
      </c>
      <c r="C9275">
        <v>11</v>
      </c>
      <c r="D9275">
        <v>6</v>
      </c>
      <c r="E9275" t="s">
        <v>7667</v>
      </c>
      <c r="F9275" s="1" t="s">
        <v>9480</v>
      </c>
      <c r="G9275" s="1" t="s">
        <v>9480</v>
      </c>
      <c r="H9275" s="1" t="s">
        <v>9480</v>
      </c>
      <c r="I9275" t="s">
        <v>16427</v>
      </c>
      <c r="J9275" t="s">
        <v>38</v>
      </c>
      <c r="K9275">
        <v>35</v>
      </c>
      <c r="L9275">
        <v>10363.5</v>
      </c>
      <c r="M9275">
        <v>296.10000000000002</v>
      </c>
      <c r="N9275" t="e">
        <v>#N/A</v>
      </c>
      <c r="O9275" t="e">
        <v>#N/A</v>
      </c>
      <c r="P9275">
        <v>0</v>
      </c>
      <c r="Q9275">
        <v>0</v>
      </c>
      <c r="R9275">
        <v>4</v>
      </c>
    </row>
    <row r="9276" spans="1:18" x14ac:dyDescent="0.25">
      <c r="A9276" t="s">
        <v>16723</v>
      </c>
      <c r="B9276">
        <v>2017</v>
      </c>
      <c r="C9276">
        <v>11</v>
      </c>
      <c r="D9276">
        <v>6</v>
      </c>
      <c r="E9276" t="s">
        <v>7667</v>
      </c>
      <c r="F9276" s="1" t="s">
        <v>9480</v>
      </c>
      <c r="G9276" s="1" t="s">
        <v>9480</v>
      </c>
      <c r="H9276" s="1" t="s">
        <v>9480</v>
      </c>
      <c r="I9276" t="s">
        <v>16730</v>
      </c>
      <c r="J9276" t="s">
        <v>38</v>
      </c>
      <c r="K9276">
        <v>2</v>
      </c>
      <c r="L9276">
        <v>1041.5999999999999</v>
      </c>
      <c r="M9276">
        <v>520.79999999999995</v>
      </c>
      <c r="N9276" t="e">
        <v>#N/A</v>
      </c>
      <c r="O9276" t="e">
        <v>#N/A</v>
      </c>
      <c r="P9276">
        <v>0</v>
      </c>
      <c r="Q9276">
        <v>0</v>
      </c>
      <c r="R9276">
        <v>4</v>
      </c>
    </row>
    <row r="9277" spans="1:18" x14ac:dyDescent="0.25">
      <c r="A9277" t="s">
        <v>16723</v>
      </c>
      <c r="B9277">
        <v>2017</v>
      </c>
      <c r="C9277">
        <v>11</v>
      </c>
      <c r="D9277">
        <v>6</v>
      </c>
      <c r="E9277" t="s">
        <v>7667</v>
      </c>
      <c r="F9277" s="1" t="s">
        <v>9480</v>
      </c>
      <c r="G9277" s="1" t="s">
        <v>9480</v>
      </c>
      <c r="H9277" s="1" t="s">
        <v>9480</v>
      </c>
      <c r="I9277" t="s">
        <v>16731</v>
      </c>
      <c r="J9277" t="s">
        <v>38</v>
      </c>
      <c r="K9277">
        <v>6</v>
      </c>
      <c r="L9277">
        <v>5031</v>
      </c>
      <c r="M9277">
        <v>838.5</v>
      </c>
      <c r="N9277" t="e">
        <v>#N/A</v>
      </c>
      <c r="O9277" t="e">
        <v>#N/A</v>
      </c>
      <c r="P9277">
        <v>0</v>
      </c>
      <c r="Q9277">
        <v>0</v>
      </c>
      <c r="R9277">
        <v>4</v>
      </c>
    </row>
    <row r="9278" spans="1:18" x14ac:dyDescent="0.25">
      <c r="A9278" t="s">
        <v>16723</v>
      </c>
      <c r="B9278">
        <v>2017</v>
      </c>
      <c r="C9278">
        <v>11</v>
      </c>
      <c r="D9278">
        <v>6</v>
      </c>
      <c r="E9278" t="s">
        <v>7667</v>
      </c>
      <c r="F9278" s="1" t="s">
        <v>9480</v>
      </c>
      <c r="G9278" s="1" t="s">
        <v>9480</v>
      </c>
      <c r="H9278" s="1" t="s">
        <v>9480</v>
      </c>
      <c r="I9278" t="s">
        <v>16732</v>
      </c>
      <c r="J9278" t="s">
        <v>38</v>
      </c>
      <c r="K9278">
        <v>2</v>
      </c>
      <c r="L9278">
        <v>746.4</v>
      </c>
      <c r="M9278">
        <v>373.2</v>
      </c>
      <c r="N9278" t="e">
        <v>#N/A</v>
      </c>
      <c r="O9278" t="e">
        <v>#N/A</v>
      </c>
      <c r="P9278">
        <v>0</v>
      </c>
      <c r="Q9278">
        <v>0</v>
      </c>
      <c r="R9278">
        <v>4</v>
      </c>
    </row>
    <row r="9279" spans="1:18" x14ac:dyDescent="0.25">
      <c r="A9279" t="s">
        <v>16723</v>
      </c>
      <c r="B9279">
        <v>2017</v>
      </c>
      <c r="C9279">
        <v>11</v>
      </c>
      <c r="D9279">
        <v>6</v>
      </c>
      <c r="E9279" t="s">
        <v>7667</v>
      </c>
      <c r="F9279" s="1" t="s">
        <v>9480</v>
      </c>
      <c r="G9279" s="1" t="s">
        <v>9480</v>
      </c>
      <c r="H9279" s="1" t="s">
        <v>9480</v>
      </c>
      <c r="I9279" t="s">
        <v>16733</v>
      </c>
      <c r="J9279" t="s">
        <v>38</v>
      </c>
      <c r="K9279">
        <v>3</v>
      </c>
      <c r="L9279">
        <v>1359.3</v>
      </c>
      <c r="M9279">
        <v>453.1</v>
      </c>
      <c r="N9279" t="e">
        <v>#N/A</v>
      </c>
      <c r="O9279" t="e">
        <v>#N/A</v>
      </c>
      <c r="P9279">
        <v>0</v>
      </c>
      <c r="Q9279">
        <v>0</v>
      </c>
      <c r="R9279">
        <v>4</v>
      </c>
    </row>
    <row r="9280" spans="1:18" x14ac:dyDescent="0.25">
      <c r="A9280" t="s">
        <v>16723</v>
      </c>
      <c r="B9280">
        <v>2017</v>
      </c>
      <c r="C9280">
        <v>11</v>
      </c>
      <c r="D9280">
        <v>6</v>
      </c>
      <c r="E9280" t="s">
        <v>7667</v>
      </c>
      <c r="F9280" s="1" t="s">
        <v>9480</v>
      </c>
      <c r="G9280" s="1" t="s">
        <v>9480</v>
      </c>
      <c r="H9280" s="1" t="s">
        <v>9480</v>
      </c>
      <c r="I9280" t="s">
        <v>16734</v>
      </c>
      <c r="J9280" t="s">
        <v>38</v>
      </c>
      <c r="K9280">
        <v>3</v>
      </c>
      <c r="L9280">
        <v>1658.1</v>
      </c>
      <c r="M9280">
        <v>552.70000000000005</v>
      </c>
      <c r="N9280" t="e">
        <v>#N/A</v>
      </c>
      <c r="O9280" t="e">
        <v>#N/A</v>
      </c>
      <c r="P9280">
        <v>0</v>
      </c>
      <c r="Q9280">
        <v>0</v>
      </c>
      <c r="R9280">
        <v>4</v>
      </c>
    </row>
    <row r="9281" spans="1:18" x14ac:dyDescent="0.25">
      <c r="A9281" t="s">
        <v>16723</v>
      </c>
      <c r="B9281">
        <v>2017</v>
      </c>
      <c r="C9281">
        <v>11</v>
      </c>
      <c r="D9281">
        <v>6</v>
      </c>
      <c r="E9281" t="s">
        <v>7667</v>
      </c>
      <c r="F9281" s="1" t="s">
        <v>9480</v>
      </c>
      <c r="G9281" s="1" t="s">
        <v>9480</v>
      </c>
      <c r="H9281" s="1" t="s">
        <v>9480</v>
      </c>
      <c r="I9281" t="s">
        <v>16735</v>
      </c>
      <c r="J9281" t="s">
        <v>38</v>
      </c>
      <c r="K9281">
        <v>2</v>
      </c>
      <c r="L9281">
        <v>746.4</v>
      </c>
      <c r="M9281">
        <v>373.2</v>
      </c>
      <c r="N9281" t="e">
        <v>#N/A</v>
      </c>
      <c r="O9281" t="e">
        <v>#N/A</v>
      </c>
      <c r="P9281">
        <v>0</v>
      </c>
      <c r="Q9281">
        <v>0</v>
      </c>
      <c r="R9281">
        <v>4</v>
      </c>
    </row>
    <row r="9282" spans="1:18" x14ac:dyDescent="0.25">
      <c r="A9282" t="s">
        <v>16723</v>
      </c>
      <c r="B9282">
        <v>2017</v>
      </c>
      <c r="C9282">
        <v>11</v>
      </c>
      <c r="D9282">
        <v>6</v>
      </c>
      <c r="E9282" t="s">
        <v>7667</v>
      </c>
      <c r="F9282" s="1" t="s">
        <v>9480</v>
      </c>
      <c r="G9282" s="1" t="s">
        <v>9480</v>
      </c>
      <c r="H9282" s="1" t="s">
        <v>9480</v>
      </c>
      <c r="I9282" t="s">
        <v>16736</v>
      </c>
      <c r="J9282" t="s">
        <v>38</v>
      </c>
      <c r="K9282">
        <v>3</v>
      </c>
      <c r="L9282">
        <v>1881</v>
      </c>
      <c r="M9282">
        <v>627</v>
      </c>
      <c r="N9282" t="e">
        <v>#N/A</v>
      </c>
      <c r="O9282" t="e">
        <v>#N/A</v>
      </c>
      <c r="P9282">
        <v>0</v>
      </c>
      <c r="Q9282">
        <v>0</v>
      </c>
      <c r="R9282">
        <v>4</v>
      </c>
    </row>
    <row r="9283" spans="1:18" x14ac:dyDescent="0.25">
      <c r="A9283" t="s">
        <v>16723</v>
      </c>
      <c r="B9283">
        <v>2017</v>
      </c>
      <c r="C9283">
        <v>11</v>
      </c>
      <c r="D9283">
        <v>6</v>
      </c>
      <c r="E9283" t="s">
        <v>7667</v>
      </c>
      <c r="F9283" s="1" t="s">
        <v>9480</v>
      </c>
      <c r="G9283" s="1" t="s">
        <v>9480</v>
      </c>
      <c r="H9283" s="1" t="s">
        <v>9480</v>
      </c>
      <c r="I9283" t="s">
        <v>16737</v>
      </c>
      <c r="J9283" t="s">
        <v>38</v>
      </c>
      <c r="K9283">
        <v>15</v>
      </c>
      <c r="L9283">
        <v>3120</v>
      </c>
      <c r="M9283">
        <v>208</v>
      </c>
      <c r="N9283" t="e">
        <v>#N/A</v>
      </c>
      <c r="O9283" t="e">
        <v>#N/A</v>
      </c>
      <c r="P9283">
        <v>0</v>
      </c>
      <c r="Q9283">
        <v>0</v>
      </c>
      <c r="R9283">
        <v>4</v>
      </c>
    </row>
    <row r="9284" spans="1:18" x14ac:dyDescent="0.25">
      <c r="A9284" t="s">
        <v>16723</v>
      </c>
      <c r="B9284">
        <v>2017</v>
      </c>
      <c r="C9284">
        <v>11</v>
      </c>
      <c r="D9284">
        <v>6</v>
      </c>
      <c r="E9284" t="s">
        <v>7667</v>
      </c>
      <c r="F9284" s="1" t="s">
        <v>9480</v>
      </c>
      <c r="G9284" s="1" t="s">
        <v>9480</v>
      </c>
      <c r="H9284" s="1" t="s">
        <v>9480</v>
      </c>
      <c r="I9284" t="s">
        <v>16738</v>
      </c>
      <c r="J9284" t="s">
        <v>38</v>
      </c>
      <c r="K9284">
        <v>15</v>
      </c>
      <c r="L9284">
        <v>3120</v>
      </c>
      <c r="M9284">
        <v>208</v>
      </c>
      <c r="N9284" t="e">
        <v>#N/A</v>
      </c>
      <c r="O9284" t="e">
        <v>#N/A</v>
      </c>
      <c r="P9284">
        <v>0</v>
      </c>
      <c r="Q9284">
        <v>0</v>
      </c>
      <c r="R9284">
        <v>4</v>
      </c>
    </row>
    <row r="9285" spans="1:18" x14ac:dyDescent="0.25">
      <c r="A9285" t="s">
        <v>16723</v>
      </c>
      <c r="B9285">
        <v>2017</v>
      </c>
      <c r="C9285">
        <v>11</v>
      </c>
      <c r="D9285">
        <v>6</v>
      </c>
      <c r="E9285" t="s">
        <v>7667</v>
      </c>
      <c r="F9285" s="1" t="s">
        <v>9480</v>
      </c>
      <c r="G9285" s="1" t="s">
        <v>9480</v>
      </c>
      <c r="H9285" s="1" t="s">
        <v>9480</v>
      </c>
      <c r="I9285" t="s">
        <v>16739</v>
      </c>
      <c r="J9285" t="s">
        <v>38</v>
      </c>
      <c r="K9285">
        <v>15</v>
      </c>
      <c r="L9285">
        <v>3120</v>
      </c>
      <c r="M9285">
        <v>208</v>
      </c>
      <c r="N9285" t="e">
        <v>#N/A</v>
      </c>
      <c r="O9285" t="e">
        <v>#N/A</v>
      </c>
      <c r="P9285">
        <v>0</v>
      </c>
      <c r="Q9285">
        <v>0</v>
      </c>
      <c r="R9285">
        <v>4</v>
      </c>
    </row>
    <row r="9286" spans="1:18" x14ac:dyDescent="0.25">
      <c r="A9286" t="s">
        <v>16723</v>
      </c>
      <c r="B9286">
        <v>2017</v>
      </c>
      <c r="C9286">
        <v>11</v>
      </c>
      <c r="D9286">
        <v>6</v>
      </c>
      <c r="E9286" t="s">
        <v>7667</v>
      </c>
      <c r="F9286" s="1" t="s">
        <v>9480</v>
      </c>
      <c r="G9286" s="1" t="s">
        <v>9480</v>
      </c>
      <c r="H9286" s="1" t="s">
        <v>9480</v>
      </c>
      <c r="I9286" t="s">
        <v>16740</v>
      </c>
      <c r="J9286" t="s">
        <v>38</v>
      </c>
      <c r="K9286">
        <v>50</v>
      </c>
      <c r="L9286">
        <v>610</v>
      </c>
      <c r="M9286">
        <v>12.2</v>
      </c>
      <c r="N9286" t="e">
        <v>#N/A</v>
      </c>
      <c r="O9286" t="e">
        <v>#N/A</v>
      </c>
      <c r="P9286">
        <v>0</v>
      </c>
      <c r="Q9286">
        <v>0</v>
      </c>
      <c r="R9286">
        <v>4</v>
      </c>
    </row>
    <row r="9287" spans="1:18" x14ac:dyDescent="0.25">
      <c r="A9287" t="s">
        <v>16723</v>
      </c>
      <c r="B9287">
        <v>2017</v>
      </c>
      <c r="C9287">
        <v>11</v>
      </c>
      <c r="D9287">
        <v>6</v>
      </c>
      <c r="E9287" t="s">
        <v>7667</v>
      </c>
      <c r="F9287" s="1" t="s">
        <v>9480</v>
      </c>
      <c r="G9287" s="1" t="s">
        <v>9480</v>
      </c>
      <c r="H9287" s="1" t="s">
        <v>9480</v>
      </c>
      <c r="I9287" t="s">
        <v>16741</v>
      </c>
      <c r="J9287" t="s">
        <v>38</v>
      </c>
      <c r="K9287">
        <v>30</v>
      </c>
      <c r="L9287">
        <v>366</v>
      </c>
      <c r="M9287">
        <v>12.2</v>
      </c>
      <c r="N9287" t="e">
        <v>#N/A</v>
      </c>
      <c r="O9287" t="e">
        <v>#N/A</v>
      </c>
      <c r="P9287">
        <v>0</v>
      </c>
      <c r="Q9287">
        <v>0</v>
      </c>
      <c r="R9287">
        <v>4</v>
      </c>
    </row>
    <row r="9288" spans="1:18" x14ac:dyDescent="0.25">
      <c r="A9288" t="s">
        <v>16723</v>
      </c>
      <c r="B9288">
        <v>2017</v>
      </c>
      <c r="C9288">
        <v>11</v>
      </c>
      <c r="D9288">
        <v>6</v>
      </c>
      <c r="E9288" t="s">
        <v>7667</v>
      </c>
      <c r="F9288" s="1" t="s">
        <v>9480</v>
      </c>
      <c r="G9288" s="1" t="s">
        <v>9480</v>
      </c>
      <c r="H9288" s="1" t="s">
        <v>9480</v>
      </c>
      <c r="I9288" t="s">
        <v>16436</v>
      </c>
      <c r="J9288" t="s">
        <v>38</v>
      </c>
      <c r="K9288">
        <v>250</v>
      </c>
      <c r="L9288">
        <v>17955</v>
      </c>
      <c r="M9288">
        <v>71.819999999999993</v>
      </c>
      <c r="N9288" t="e">
        <v>#N/A</v>
      </c>
      <c r="O9288" t="e">
        <v>#N/A</v>
      </c>
      <c r="P9288">
        <v>0</v>
      </c>
      <c r="Q9288">
        <v>0</v>
      </c>
      <c r="R9288">
        <v>4</v>
      </c>
    </row>
    <row r="9289" spans="1:18" x14ac:dyDescent="0.25">
      <c r="A9289" t="s">
        <v>16723</v>
      </c>
      <c r="B9289">
        <v>2017</v>
      </c>
      <c r="C9289">
        <v>11</v>
      </c>
      <c r="D9289">
        <v>6</v>
      </c>
      <c r="E9289" t="s">
        <v>7667</v>
      </c>
      <c r="F9289" s="1" t="s">
        <v>9480</v>
      </c>
      <c r="G9289" s="1" t="s">
        <v>9480</v>
      </c>
      <c r="H9289" s="1" t="s">
        <v>9480</v>
      </c>
      <c r="I9289" t="s">
        <v>10933</v>
      </c>
      <c r="J9289" t="s">
        <v>38</v>
      </c>
      <c r="K9289">
        <v>250</v>
      </c>
      <c r="L9289">
        <v>17955</v>
      </c>
      <c r="M9289">
        <v>71.819999999999993</v>
      </c>
      <c r="N9289" t="e">
        <v>#N/A</v>
      </c>
      <c r="O9289" t="e">
        <v>#N/A</v>
      </c>
      <c r="P9289">
        <v>0</v>
      </c>
      <c r="Q9289">
        <v>0</v>
      </c>
      <c r="R9289">
        <v>4</v>
      </c>
    </row>
    <row r="9290" spans="1:18" x14ac:dyDescent="0.25">
      <c r="A9290" t="s">
        <v>16723</v>
      </c>
      <c r="B9290">
        <v>2017</v>
      </c>
      <c r="C9290">
        <v>11</v>
      </c>
      <c r="D9290">
        <v>6</v>
      </c>
      <c r="E9290" t="s">
        <v>7667</v>
      </c>
      <c r="F9290" s="1" t="s">
        <v>9480</v>
      </c>
      <c r="G9290" s="1" t="s">
        <v>9480</v>
      </c>
      <c r="H9290" s="1" t="s">
        <v>9480</v>
      </c>
      <c r="I9290" t="s">
        <v>10934</v>
      </c>
      <c r="J9290" t="s">
        <v>38</v>
      </c>
      <c r="K9290">
        <v>200</v>
      </c>
      <c r="L9290">
        <v>14364</v>
      </c>
      <c r="M9290">
        <v>71.819999999999993</v>
      </c>
      <c r="N9290" t="e">
        <v>#N/A</v>
      </c>
      <c r="O9290" t="e">
        <v>#N/A</v>
      </c>
      <c r="P9290">
        <v>0</v>
      </c>
      <c r="Q9290">
        <v>0</v>
      </c>
      <c r="R9290">
        <v>4</v>
      </c>
    </row>
    <row r="9291" spans="1:18" x14ac:dyDescent="0.25">
      <c r="A9291" t="s">
        <v>16723</v>
      </c>
      <c r="B9291">
        <v>2017</v>
      </c>
      <c r="C9291">
        <v>11</v>
      </c>
      <c r="D9291">
        <v>6</v>
      </c>
      <c r="E9291" t="s">
        <v>7667</v>
      </c>
      <c r="F9291" s="1" t="s">
        <v>9480</v>
      </c>
      <c r="G9291" s="1" t="s">
        <v>9480</v>
      </c>
      <c r="H9291" s="1" t="s">
        <v>9480</v>
      </c>
      <c r="I9291" t="s">
        <v>16742</v>
      </c>
      <c r="J9291" t="s">
        <v>38</v>
      </c>
      <c r="K9291">
        <v>80</v>
      </c>
      <c r="L9291">
        <v>78069.600000000006</v>
      </c>
      <c r="M9291">
        <v>975.87</v>
      </c>
      <c r="N9291" t="e">
        <v>#N/A</v>
      </c>
      <c r="O9291" t="e">
        <v>#N/A</v>
      </c>
      <c r="P9291">
        <v>0</v>
      </c>
      <c r="Q9291">
        <v>0</v>
      </c>
      <c r="R9291">
        <v>4</v>
      </c>
    </row>
    <row r="9292" spans="1:18" x14ac:dyDescent="0.25">
      <c r="A9292" t="s">
        <v>16723</v>
      </c>
      <c r="B9292">
        <v>2017</v>
      </c>
      <c r="C9292">
        <v>11</v>
      </c>
      <c r="D9292">
        <v>6</v>
      </c>
      <c r="E9292" t="s">
        <v>7667</v>
      </c>
      <c r="F9292" s="1" t="s">
        <v>9480</v>
      </c>
      <c r="G9292" s="1" t="s">
        <v>9480</v>
      </c>
      <c r="H9292" s="1" t="s">
        <v>9480</v>
      </c>
      <c r="I9292" t="s">
        <v>16743</v>
      </c>
      <c r="J9292" t="s">
        <v>38</v>
      </c>
      <c r="K9292">
        <v>55</v>
      </c>
      <c r="L9292">
        <v>29425</v>
      </c>
      <c r="M9292">
        <v>535</v>
      </c>
      <c r="N9292" t="e">
        <v>#N/A</v>
      </c>
      <c r="O9292" t="e">
        <v>#N/A</v>
      </c>
      <c r="P9292">
        <v>0</v>
      </c>
      <c r="Q9292">
        <v>0</v>
      </c>
      <c r="R9292">
        <v>4</v>
      </c>
    </row>
    <row r="9293" spans="1:18" x14ac:dyDescent="0.25">
      <c r="A9293" t="s">
        <v>16723</v>
      </c>
      <c r="B9293">
        <v>2017</v>
      </c>
      <c r="C9293">
        <v>11</v>
      </c>
      <c r="D9293">
        <v>6</v>
      </c>
      <c r="E9293" t="s">
        <v>7667</v>
      </c>
      <c r="F9293" s="1" t="s">
        <v>9480</v>
      </c>
      <c r="G9293" s="1" t="s">
        <v>9480</v>
      </c>
      <c r="H9293" s="1" t="s">
        <v>9480</v>
      </c>
      <c r="I9293" t="s">
        <v>16437</v>
      </c>
      <c r="J9293" t="s">
        <v>38</v>
      </c>
      <c r="K9293">
        <v>30</v>
      </c>
      <c r="L9293">
        <v>12600</v>
      </c>
      <c r="M9293">
        <v>420</v>
      </c>
      <c r="N9293" t="e">
        <v>#N/A</v>
      </c>
      <c r="O9293" t="e">
        <v>#N/A</v>
      </c>
      <c r="P9293">
        <v>0</v>
      </c>
      <c r="Q9293">
        <v>0</v>
      </c>
      <c r="R9293">
        <v>4</v>
      </c>
    </row>
    <row r="9294" spans="1:18" x14ac:dyDescent="0.25">
      <c r="A9294" t="s">
        <v>16723</v>
      </c>
      <c r="B9294">
        <v>2017</v>
      </c>
      <c r="C9294">
        <v>11</v>
      </c>
      <c r="D9294">
        <v>6</v>
      </c>
      <c r="E9294" t="s">
        <v>7667</v>
      </c>
      <c r="F9294" s="1" t="s">
        <v>9480</v>
      </c>
      <c r="G9294" s="1" t="s">
        <v>9480</v>
      </c>
      <c r="H9294" s="1" t="s">
        <v>9480</v>
      </c>
      <c r="I9294" t="s">
        <v>16744</v>
      </c>
      <c r="J9294" t="s">
        <v>38</v>
      </c>
      <c r="K9294">
        <v>15</v>
      </c>
      <c r="L9294">
        <v>4208.1000000000004</v>
      </c>
      <c r="M9294">
        <v>280.54000000000002</v>
      </c>
      <c r="N9294" t="e">
        <v>#N/A</v>
      </c>
      <c r="O9294" t="e">
        <v>#N/A</v>
      </c>
      <c r="P9294">
        <v>0</v>
      </c>
      <c r="Q9294">
        <v>0</v>
      </c>
      <c r="R9294">
        <v>4</v>
      </c>
    </row>
    <row r="9295" spans="1:18" x14ac:dyDescent="0.25">
      <c r="A9295" t="s">
        <v>16723</v>
      </c>
      <c r="B9295">
        <v>2017</v>
      </c>
      <c r="C9295">
        <v>11</v>
      </c>
      <c r="D9295">
        <v>6</v>
      </c>
      <c r="E9295" t="s">
        <v>7667</v>
      </c>
      <c r="F9295" s="1" t="s">
        <v>9480</v>
      </c>
      <c r="G9295" s="1" t="s">
        <v>9480</v>
      </c>
      <c r="H9295" s="1" t="s">
        <v>9480</v>
      </c>
      <c r="I9295" t="s">
        <v>16745</v>
      </c>
      <c r="J9295" t="s">
        <v>38</v>
      </c>
      <c r="K9295">
        <v>15</v>
      </c>
      <c r="L9295">
        <v>3750</v>
      </c>
      <c r="M9295">
        <v>250</v>
      </c>
      <c r="N9295" t="e">
        <v>#N/A</v>
      </c>
      <c r="O9295" t="e">
        <v>#N/A</v>
      </c>
      <c r="P9295">
        <v>0</v>
      </c>
      <c r="Q9295">
        <v>0</v>
      </c>
      <c r="R9295">
        <v>4</v>
      </c>
    </row>
    <row r="9296" spans="1:18" x14ac:dyDescent="0.25">
      <c r="A9296" t="s">
        <v>16723</v>
      </c>
      <c r="B9296">
        <v>2017</v>
      </c>
      <c r="C9296">
        <v>11</v>
      </c>
      <c r="D9296">
        <v>6</v>
      </c>
      <c r="E9296" t="s">
        <v>7667</v>
      </c>
      <c r="F9296" s="1" t="s">
        <v>9480</v>
      </c>
      <c r="G9296" s="1" t="s">
        <v>9480</v>
      </c>
      <c r="H9296" s="1" t="s">
        <v>9480</v>
      </c>
      <c r="I9296" t="s">
        <v>16746</v>
      </c>
      <c r="J9296" t="s">
        <v>38</v>
      </c>
      <c r="K9296">
        <v>15</v>
      </c>
      <c r="L9296">
        <v>4200</v>
      </c>
      <c r="M9296">
        <v>280</v>
      </c>
      <c r="N9296" t="e">
        <v>#N/A</v>
      </c>
      <c r="O9296" t="e">
        <v>#N/A</v>
      </c>
      <c r="P9296">
        <v>0</v>
      </c>
      <c r="Q9296">
        <v>0</v>
      </c>
      <c r="R9296">
        <v>4</v>
      </c>
    </row>
    <row r="9297" spans="1:18" x14ac:dyDescent="0.25">
      <c r="A9297" t="s">
        <v>16723</v>
      </c>
      <c r="B9297">
        <v>2017</v>
      </c>
      <c r="C9297">
        <v>11</v>
      </c>
      <c r="D9297">
        <v>6</v>
      </c>
      <c r="E9297" t="s">
        <v>7667</v>
      </c>
      <c r="F9297" s="1" t="s">
        <v>9480</v>
      </c>
      <c r="G9297" s="1" t="s">
        <v>9480</v>
      </c>
      <c r="H9297" s="1" t="s">
        <v>9480</v>
      </c>
      <c r="I9297" t="s">
        <v>16747</v>
      </c>
      <c r="J9297" t="s">
        <v>38</v>
      </c>
      <c r="K9297">
        <v>30</v>
      </c>
      <c r="L9297">
        <v>33000</v>
      </c>
      <c r="M9297">
        <v>1100</v>
      </c>
      <c r="N9297" t="e">
        <v>#N/A</v>
      </c>
      <c r="O9297" t="e">
        <v>#N/A</v>
      </c>
      <c r="P9297">
        <v>0</v>
      </c>
      <c r="Q9297">
        <v>0</v>
      </c>
      <c r="R9297">
        <v>4</v>
      </c>
    </row>
    <row r="9298" spans="1:18" x14ac:dyDescent="0.25">
      <c r="A9298" t="s">
        <v>16723</v>
      </c>
      <c r="B9298">
        <v>2017</v>
      </c>
      <c r="C9298">
        <v>11</v>
      </c>
      <c r="D9298">
        <v>6</v>
      </c>
      <c r="E9298" t="s">
        <v>7667</v>
      </c>
      <c r="F9298" s="1" t="s">
        <v>9480</v>
      </c>
      <c r="G9298" s="1" t="s">
        <v>9480</v>
      </c>
      <c r="H9298" s="1" t="s">
        <v>9480</v>
      </c>
      <c r="I9298" t="s">
        <v>16748</v>
      </c>
      <c r="J9298" t="s">
        <v>38</v>
      </c>
      <c r="K9298">
        <v>30</v>
      </c>
      <c r="L9298">
        <v>13740</v>
      </c>
      <c r="M9298">
        <v>458</v>
      </c>
      <c r="N9298" t="e">
        <v>#N/A</v>
      </c>
      <c r="O9298" t="e">
        <v>#N/A</v>
      </c>
      <c r="P9298">
        <v>0</v>
      </c>
      <c r="Q9298">
        <v>0</v>
      </c>
      <c r="R9298">
        <v>4</v>
      </c>
    </row>
    <row r="9299" spans="1:18" x14ac:dyDescent="0.25">
      <c r="A9299" t="s">
        <v>16723</v>
      </c>
      <c r="B9299">
        <v>2017</v>
      </c>
      <c r="C9299">
        <v>11</v>
      </c>
      <c r="D9299">
        <v>6</v>
      </c>
      <c r="E9299" t="s">
        <v>7667</v>
      </c>
      <c r="F9299" s="1" t="s">
        <v>9480</v>
      </c>
      <c r="G9299" s="1" t="s">
        <v>9480</v>
      </c>
      <c r="H9299" s="1" t="s">
        <v>9480</v>
      </c>
      <c r="I9299" t="s">
        <v>16749</v>
      </c>
      <c r="J9299" t="s">
        <v>38</v>
      </c>
      <c r="K9299">
        <v>30</v>
      </c>
      <c r="L9299">
        <v>5850</v>
      </c>
      <c r="M9299">
        <v>195</v>
      </c>
      <c r="N9299" t="e">
        <v>#N/A</v>
      </c>
      <c r="O9299" t="e">
        <v>#N/A</v>
      </c>
      <c r="P9299">
        <v>0</v>
      </c>
      <c r="Q9299">
        <v>0</v>
      </c>
      <c r="R9299">
        <v>4</v>
      </c>
    </row>
    <row r="9300" spans="1:18" x14ac:dyDescent="0.25">
      <c r="A9300" t="s">
        <v>16723</v>
      </c>
      <c r="B9300">
        <v>2017</v>
      </c>
      <c r="C9300">
        <v>11</v>
      </c>
      <c r="D9300">
        <v>6</v>
      </c>
      <c r="E9300" t="s">
        <v>7667</v>
      </c>
      <c r="F9300" s="1" t="s">
        <v>9480</v>
      </c>
      <c r="G9300" s="1" t="s">
        <v>9480</v>
      </c>
      <c r="H9300" s="1" t="s">
        <v>9480</v>
      </c>
      <c r="I9300" t="s">
        <v>16438</v>
      </c>
      <c r="J9300" t="s">
        <v>23</v>
      </c>
      <c r="K9300">
        <v>2500</v>
      </c>
      <c r="L9300">
        <v>245000</v>
      </c>
      <c r="M9300">
        <v>98</v>
      </c>
      <c r="N9300" t="e">
        <v>#N/A</v>
      </c>
      <c r="O9300" t="e">
        <v>#N/A</v>
      </c>
      <c r="P9300">
        <v>0</v>
      </c>
      <c r="Q9300">
        <v>0</v>
      </c>
      <c r="R9300">
        <v>4</v>
      </c>
    </row>
    <row r="9301" spans="1:18" x14ac:dyDescent="0.25">
      <c r="A9301" t="s">
        <v>16723</v>
      </c>
      <c r="B9301">
        <v>2017</v>
      </c>
      <c r="C9301">
        <v>11</v>
      </c>
      <c r="D9301">
        <v>6</v>
      </c>
      <c r="E9301" t="s">
        <v>7667</v>
      </c>
      <c r="F9301" s="1" t="s">
        <v>9480</v>
      </c>
      <c r="G9301" s="1" t="s">
        <v>9480</v>
      </c>
      <c r="H9301" s="1" t="s">
        <v>9480</v>
      </c>
      <c r="I9301" t="s">
        <v>16439</v>
      </c>
      <c r="J9301" t="s">
        <v>23</v>
      </c>
      <c r="K9301">
        <v>9510</v>
      </c>
      <c r="L9301">
        <v>779820</v>
      </c>
      <c r="M9301">
        <v>82</v>
      </c>
      <c r="N9301" t="e">
        <v>#N/A</v>
      </c>
      <c r="O9301" t="e">
        <v>#N/A</v>
      </c>
      <c r="P9301">
        <v>0</v>
      </c>
      <c r="Q9301">
        <v>0</v>
      </c>
      <c r="R9301">
        <v>4</v>
      </c>
    </row>
    <row r="9302" spans="1:18" x14ac:dyDescent="0.25">
      <c r="A9302" t="s">
        <v>16723</v>
      </c>
      <c r="B9302">
        <v>2017</v>
      </c>
      <c r="C9302">
        <v>11</v>
      </c>
      <c r="D9302">
        <v>6</v>
      </c>
      <c r="E9302" t="s">
        <v>7667</v>
      </c>
      <c r="F9302" s="1" t="s">
        <v>9480</v>
      </c>
      <c r="G9302" s="1" t="s">
        <v>9480</v>
      </c>
      <c r="H9302" s="1" t="s">
        <v>9480</v>
      </c>
      <c r="I9302" t="s">
        <v>16442</v>
      </c>
      <c r="J9302" t="s">
        <v>38</v>
      </c>
      <c r="K9302">
        <v>2</v>
      </c>
      <c r="L9302">
        <v>2726</v>
      </c>
      <c r="M9302">
        <v>1363</v>
      </c>
      <c r="N9302" t="e">
        <v>#N/A</v>
      </c>
      <c r="O9302" t="e">
        <v>#N/A</v>
      </c>
      <c r="P9302">
        <v>0</v>
      </c>
      <c r="Q9302">
        <v>0</v>
      </c>
      <c r="R9302">
        <v>4</v>
      </c>
    </row>
    <row r="9303" spans="1:18" x14ac:dyDescent="0.25">
      <c r="A9303" t="s">
        <v>16723</v>
      </c>
      <c r="B9303">
        <v>2017</v>
      </c>
      <c r="C9303">
        <v>11</v>
      </c>
      <c r="D9303">
        <v>6</v>
      </c>
      <c r="E9303" t="s">
        <v>7667</v>
      </c>
      <c r="F9303" s="1" t="s">
        <v>9480</v>
      </c>
      <c r="G9303" s="1" t="s">
        <v>9480</v>
      </c>
      <c r="H9303" s="1" t="s">
        <v>9480</v>
      </c>
      <c r="I9303" t="s">
        <v>16443</v>
      </c>
      <c r="J9303" t="s">
        <v>38</v>
      </c>
      <c r="K9303">
        <v>20</v>
      </c>
      <c r="L9303">
        <v>16167.99</v>
      </c>
      <c r="M9303">
        <v>808.4</v>
      </c>
      <c r="N9303" t="e">
        <v>#N/A</v>
      </c>
      <c r="O9303" t="e">
        <v>#N/A</v>
      </c>
      <c r="P9303">
        <v>0</v>
      </c>
      <c r="Q9303">
        <v>0</v>
      </c>
      <c r="R9303">
        <v>4</v>
      </c>
    </row>
    <row r="9304" spans="1:18" x14ac:dyDescent="0.25">
      <c r="A9304" t="s">
        <v>16723</v>
      </c>
      <c r="B9304">
        <v>2017</v>
      </c>
      <c r="C9304">
        <v>11</v>
      </c>
      <c r="D9304">
        <v>6</v>
      </c>
      <c r="E9304" t="s">
        <v>7667</v>
      </c>
      <c r="F9304" s="1" t="s">
        <v>9480</v>
      </c>
      <c r="G9304" s="1" t="s">
        <v>9480</v>
      </c>
      <c r="H9304" s="1" t="s">
        <v>9480</v>
      </c>
      <c r="I9304" t="s">
        <v>16444</v>
      </c>
      <c r="J9304" t="s">
        <v>38</v>
      </c>
      <c r="K9304">
        <v>8</v>
      </c>
      <c r="L9304">
        <v>6708.01</v>
      </c>
      <c r="M9304">
        <v>838.5</v>
      </c>
      <c r="N9304" t="e">
        <v>#N/A</v>
      </c>
      <c r="O9304" t="e">
        <v>#N/A</v>
      </c>
      <c r="P9304">
        <v>0</v>
      </c>
      <c r="Q9304">
        <v>0</v>
      </c>
      <c r="R9304">
        <v>4</v>
      </c>
    </row>
    <row r="9305" spans="1:18" x14ac:dyDescent="0.25">
      <c r="A9305" t="s">
        <v>16723</v>
      </c>
      <c r="B9305">
        <v>2017</v>
      </c>
      <c r="C9305">
        <v>11</v>
      </c>
      <c r="D9305">
        <v>6</v>
      </c>
      <c r="E9305" t="s">
        <v>7667</v>
      </c>
      <c r="F9305" s="1" t="s">
        <v>9480</v>
      </c>
      <c r="G9305" s="1" t="s">
        <v>9480</v>
      </c>
      <c r="H9305" s="1" t="s">
        <v>9480</v>
      </c>
      <c r="I9305" t="s">
        <v>16445</v>
      </c>
      <c r="J9305" t="s">
        <v>38</v>
      </c>
      <c r="K9305">
        <v>3</v>
      </c>
      <c r="L9305">
        <v>2622.6</v>
      </c>
      <c r="M9305">
        <v>874.2</v>
      </c>
      <c r="N9305" t="e">
        <v>#N/A</v>
      </c>
      <c r="O9305" t="e">
        <v>#N/A</v>
      </c>
      <c r="P9305">
        <v>0</v>
      </c>
      <c r="Q9305">
        <v>0</v>
      </c>
      <c r="R9305">
        <v>4</v>
      </c>
    </row>
    <row r="9306" spans="1:18" x14ac:dyDescent="0.25">
      <c r="A9306" t="s">
        <v>16723</v>
      </c>
      <c r="B9306">
        <v>2017</v>
      </c>
      <c r="C9306">
        <v>11</v>
      </c>
      <c r="D9306">
        <v>6</v>
      </c>
      <c r="E9306" t="s">
        <v>7667</v>
      </c>
      <c r="F9306" s="1" t="s">
        <v>9480</v>
      </c>
      <c r="G9306" s="1" t="s">
        <v>9480</v>
      </c>
      <c r="H9306" s="1" t="s">
        <v>9480</v>
      </c>
      <c r="I9306" t="s">
        <v>16750</v>
      </c>
      <c r="J9306" t="s">
        <v>38</v>
      </c>
      <c r="K9306">
        <v>5</v>
      </c>
      <c r="L9306">
        <v>2604</v>
      </c>
      <c r="M9306">
        <v>520.79999999999995</v>
      </c>
      <c r="N9306" t="e">
        <v>#N/A</v>
      </c>
      <c r="O9306" t="e">
        <v>#N/A</v>
      </c>
      <c r="P9306">
        <v>0</v>
      </c>
      <c r="Q9306">
        <v>0</v>
      </c>
      <c r="R9306">
        <v>4</v>
      </c>
    </row>
    <row r="9307" spans="1:18" x14ac:dyDescent="0.25">
      <c r="A9307" t="s">
        <v>16723</v>
      </c>
      <c r="B9307">
        <v>2017</v>
      </c>
      <c r="C9307">
        <v>11</v>
      </c>
      <c r="D9307">
        <v>6</v>
      </c>
      <c r="E9307" t="s">
        <v>7667</v>
      </c>
      <c r="F9307" s="1" t="s">
        <v>9480</v>
      </c>
      <c r="G9307" s="1" t="s">
        <v>9480</v>
      </c>
      <c r="H9307" s="1" t="s">
        <v>9480</v>
      </c>
      <c r="I9307" t="s">
        <v>16449</v>
      </c>
      <c r="J9307" t="s">
        <v>38</v>
      </c>
      <c r="K9307">
        <v>1</v>
      </c>
      <c r="L9307">
        <v>1019.9</v>
      </c>
      <c r="M9307">
        <v>1019.9</v>
      </c>
      <c r="N9307" t="e">
        <v>#N/A</v>
      </c>
      <c r="O9307" t="e">
        <v>#N/A</v>
      </c>
      <c r="P9307">
        <v>0</v>
      </c>
      <c r="Q9307">
        <v>0</v>
      </c>
      <c r="R9307">
        <v>4</v>
      </c>
    </row>
    <row r="9308" spans="1:18" x14ac:dyDescent="0.25">
      <c r="A9308" t="s">
        <v>8277</v>
      </c>
      <c r="B9308">
        <v>2017</v>
      </c>
      <c r="C9308">
        <v>12</v>
      </c>
      <c r="D9308">
        <v>6</v>
      </c>
      <c r="E9308" t="s">
        <v>8164</v>
      </c>
      <c r="F9308" s="1" t="s">
        <v>5207</v>
      </c>
      <c r="G9308" s="1" t="s">
        <v>20931</v>
      </c>
      <c r="H9308" s="1" t="s">
        <v>7263</v>
      </c>
      <c r="I9308" t="s">
        <v>20969</v>
      </c>
      <c r="J9308" t="s">
        <v>23</v>
      </c>
      <c r="K9308">
        <v>900</v>
      </c>
      <c r="L9308">
        <v>137943.18</v>
      </c>
      <c r="M9308">
        <v>153.27000000000001</v>
      </c>
      <c r="N9308" t="s">
        <v>9108</v>
      </c>
      <c r="O9308" t="s">
        <v>9458</v>
      </c>
      <c r="P9308">
        <v>0</v>
      </c>
      <c r="Q9308">
        <v>5.5249692175779658E-2</v>
      </c>
      <c r="R9308">
        <v>4</v>
      </c>
    </row>
    <row r="9309" spans="1:18" x14ac:dyDescent="0.25">
      <c r="A9309" t="s">
        <v>14782</v>
      </c>
      <c r="B9309">
        <v>2019</v>
      </c>
      <c r="C9309">
        <v>5</v>
      </c>
      <c r="D9309">
        <v>13</v>
      </c>
      <c r="E9309" t="s">
        <v>8334</v>
      </c>
      <c r="F9309" s="1" t="s">
        <v>5207</v>
      </c>
      <c r="G9309" s="1" t="s">
        <v>20573</v>
      </c>
      <c r="H9309" s="1" t="s">
        <v>3201</v>
      </c>
      <c r="I9309" t="s">
        <v>20701</v>
      </c>
      <c r="J9309" t="s">
        <v>23</v>
      </c>
      <c r="K9309">
        <v>2000</v>
      </c>
      <c r="L9309">
        <v>402000</v>
      </c>
      <c r="M9309">
        <v>201</v>
      </c>
      <c r="N9309" t="s">
        <v>7263</v>
      </c>
      <c r="O9309" t="s">
        <v>23191</v>
      </c>
      <c r="P9309">
        <v>0</v>
      </c>
      <c r="Q9309">
        <v>0</v>
      </c>
      <c r="R9309">
        <v>2</v>
      </c>
    </row>
    <row r="9310" spans="1:18" x14ac:dyDescent="0.25">
      <c r="A9310" t="s">
        <v>15214</v>
      </c>
      <c r="B9310">
        <v>2019</v>
      </c>
      <c r="C9310">
        <v>7</v>
      </c>
      <c r="D9310">
        <v>26</v>
      </c>
      <c r="E9310" t="s">
        <v>15216</v>
      </c>
      <c r="F9310" s="1" t="s">
        <v>9480</v>
      </c>
      <c r="G9310" s="1" t="s">
        <v>9480</v>
      </c>
      <c r="H9310" s="1" t="s">
        <v>9480</v>
      </c>
      <c r="I9310" t="s">
        <v>15825</v>
      </c>
      <c r="J9310" t="s">
        <v>23</v>
      </c>
      <c r="K9310">
        <v>58</v>
      </c>
      <c r="L9310">
        <v>5636</v>
      </c>
      <c r="M9310">
        <v>97.17</v>
      </c>
      <c r="N9310" t="e">
        <v>#N/A</v>
      </c>
      <c r="O9310" t="e">
        <v>#N/A</v>
      </c>
      <c r="P9310">
        <v>0</v>
      </c>
      <c r="Q9310">
        <v>0</v>
      </c>
      <c r="R9310">
        <v>3</v>
      </c>
    </row>
    <row r="9311" spans="1:18" x14ac:dyDescent="0.25">
      <c r="A9311" t="s">
        <v>1908</v>
      </c>
      <c r="B9311">
        <v>2017</v>
      </c>
      <c r="C9311">
        <v>10</v>
      </c>
      <c r="D9311">
        <v>13</v>
      </c>
      <c r="E9311" t="s">
        <v>1594</v>
      </c>
      <c r="F9311" s="1" t="s">
        <v>3205</v>
      </c>
      <c r="G9311" s="1" t="s">
        <v>3863</v>
      </c>
      <c r="H9311" s="1" t="s">
        <v>3206</v>
      </c>
      <c r="I9311" t="s">
        <v>19001</v>
      </c>
      <c r="J9311" t="s">
        <v>23</v>
      </c>
      <c r="K9311">
        <v>11184</v>
      </c>
      <c r="L9311">
        <v>457280.21</v>
      </c>
      <c r="M9311">
        <v>40.89</v>
      </c>
      <c r="N9311" t="s">
        <v>9335</v>
      </c>
      <c r="O9311" t="s">
        <v>9441</v>
      </c>
      <c r="P9311">
        <v>0.12724850134172863</v>
      </c>
      <c r="Q9311">
        <v>0</v>
      </c>
      <c r="R9311">
        <v>4</v>
      </c>
    </row>
    <row r="9312" spans="1:18" x14ac:dyDescent="0.25">
      <c r="A9312" t="s">
        <v>15313</v>
      </c>
      <c r="B9312">
        <v>2019</v>
      </c>
      <c r="C9312">
        <v>8</v>
      </c>
      <c r="D9312">
        <v>7</v>
      </c>
      <c r="E9312" t="s">
        <v>1620</v>
      </c>
      <c r="F9312" s="1" t="s">
        <v>3205</v>
      </c>
      <c r="G9312" s="1" t="s">
        <v>3863</v>
      </c>
      <c r="H9312" s="1" t="s">
        <v>3206</v>
      </c>
      <c r="I9312" t="s">
        <v>19207</v>
      </c>
      <c r="J9312" t="s">
        <v>23</v>
      </c>
      <c r="K9312">
        <v>400</v>
      </c>
      <c r="L9312">
        <v>21200</v>
      </c>
      <c r="M9312">
        <v>53</v>
      </c>
      <c r="N9312" t="s">
        <v>9331</v>
      </c>
      <c r="O9312" t="s">
        <v>9540</v>
      </c>
      <c r="P9312">
        <v>4.2454374665687751E-2</v>
      </c>
      <c r="Q9312">
        <v>0</v>
      </c>
      <c r="R9312">
        <v>3</v>
      </c>
    </row>
    <row r="9313" spans="1:18" x14ac:dyDescent="0.25">
      <c r="A9313" t="s">
        <v>15313</v>
      </c>
      <c r="B9313">
        <v>2019</v>
      </c>
      <c r="C9313">
        <v>8</v>
      </c>
      <c r="D9313">
        <v>7</v>
      </c>
      <c r="E9313" t="s">
        <v>1620</v>
      </c>
      <c r="F9313" s="1" t="s">
        <v>3205</v>
      </c>
      <c r="G9313" s="1" t="s">
        <v>3863</v>
      </c>
      <c r="H9313" s="1" t="s">
        <v>3206</v>
      </c>
      <c r="I9313" t="s">
        <v>19209</v>
      </c>
      <c r="J9313" t="s">
        <v>23</v>
      </c>
      <c r="K9313">
        <v>8520</v>
      </c>
      <c r="L9313">
        <v>417480</v>
      </c>
      <c r="M9313">
        <v>49</v>
      </c>
      <c r="N9313" t="s">
        <v>9337</v>
      </c>
      <c r="O9313" t="s">
        <v>9440</v>
      </c>
      <c r="P9313">
        <v>0.12068470364021268</v>
      </c>
      <c r="Q9313">
        <v>0</v>
      </c>
      <c r="R9313">
        <v>3</v>
      </c>
    </row>
    <row r="9314" spans="1:18" x14ac:dyDescent="0.25">
      <c r="A9314" t="s">
        <v>15313</v>
      </c>
      <c r="B9314">
        <v>2019</v>
      </c>
      <c r="C9314">
        <v>8</v>
      </c>
      <c r="D9314">
        <v>7</v>
      </c>
      <c r="E9314" t="s">
        <v>1620</v>
      </c>
      <c r="F9314" s="1" t="s">
        <v>3205</v>
      </c>
      <c r="G9314" s="1" t="s">
        <v>3863</v>
      </c>
      <c r="H9314" s="1" t="s">
        <v>3206</v>
      </c>
      <c r="I9314" t="s">
        <v>19252</v>
      </c>
      <c r="J9314" t="s">
        <v>23</v>
      </c>
      <c r="K9314">
        <v>8950</v>
      </c>
      <c r="L9314">
        <v>438550</v>
      </c>
      <c r="M9314">
        <v>49</v>
      </c>
      <c r="N9314" t="s">
        <v>9309</v>
      </c>
      <c r="O9314" t="s">
        <v>9451</v>
      </c>
      <c r="P9314">
        <v>6.5364123560168089E-2</v>
      </c>
      <c r="Q9314">
        <v>0</v>
      </c>
      <c r="R9314">
        <v>3</v>
      </c>
    </row>
    <row r="9315" spans="1:18" x14ac:dyDescent="0.25">
      <c r="A9315" t="s">
        <v>15313</v>
      </c>
      <c r="B9315">
        <v>2019</v>
      </c>
      <c r="C9315">
        <v>8</v>
      </c>
      <c r="D9315">
        <v>7</v>
      </c>
      <c r="E9315" t="s">
        <v>1620</v>
      </c>
      <c r="F9315" s="1" t="s">
        <v>3205</v>
      </c>
      <c r="G9315" s="1" t="s">
        <v>3863</v>
      </c>
      <c r="H9315" s="1" t="s">
        <v>3206</v>
      </c>
      <c r="I9315" t="s">
        <v>19416</v>
      </c>
      <c r="J9315" t="s">
        <v>23</v>
      </c>
      <c r="K9315">
        <v>1000</v>
      </c>
      <c r="L9315">
        <v>48500</v>
      </c>
      <c r="M9315">
        <v>48.5</v>
      </c>
      <c r="N9315" t="s">
        <v>9332</v>
      </c>
      <c r="O9315" t="s">
        <v>9531</v>
      </c>
      <c r="P9315">
        <v>0</v>
      </c>
      <c r="Q9315">
        <v>0</v>
      </c>
      <c r="R9315">
        <v>3</v>
      </c>
    </row>
    <row r="9316" spans="1:18" x14ac:dyDescent="0.25">
      <c r="A9316" t="s">
        <v>710</v>
      </c>
      <c r="B9316">
        <v>2016</v>
      </c>
      <c r="C9316">
        <v>3</v>
      </c>
      <c r="D9316">
        <v>26</v>
      </c>
      <c r="E9316" t="s">
        <v>92</v>
      </c>
      <c r="F9316" s="1" t="s">
        <v>3205</v>
      </c>
      <c r="G9316" s="1" t="s">
        <v>3967</v>
      </c>
      <c r="H9316" s="1" t="s">
        <v>3206</v>
      </c>
      <c r="I9316" t="s">
        <v>18246</v>
      </c>
      <c r="J9316" t="s">
        <v>23</v>
      </c>
      <c r="K9316">
        <v>8049</v>
      </c>
      <c r="L9316">
        <v>390376.5</v>
      </c>
      <c r="M9316">
        <v>48.5</v>
      </c>
      <c r="N9316" t="s">
        <v>9249</v>
      </c>
      <c r="O9316" t="s">
        <v>9553</v>
      </c>
      <c r="P9316">
        <v>0</v>
      </c>
      <c r="Q9316">
        <v>0</v>
      </c>
      <c r="R9316">
        <v>1</v>
      </c>
    </row>
    <row r="9317" spans="1:18" x14ac:dyDescent="0.25">
      <c r="A9317" t="s">
        <v>7919</v>
      </c>
      <c r="B9317">
        <v>2017</v>
      </c>
      <c r="C9317">
        <v>2</v>
      </c>
      <c r="D9317">
        <v>28</v>
      </c>
      <c r="E9317" t="s">
        <v>7304</v>
      </c>
      <c r="F9317" s="1" t="s">
        <v>5207</v>
      </c>
      <c r="G9317" s="1" t="s">
        <v>21008</v>
      </c>
      <c r="H9317" s="1" t="s">
        <v>7263</v>
      </c>
      <c r="I9317" t="s">
        <v>7023</v>
      </c>
      <c r="J9317" t="s">
        <v>23</v>
      </c>
      <c r="K9317">
        <v>100</v>
      </c>
      <c r="L9317">
        <v>11547</v>
      </c>
      <c r="M9317">
        <v>115.47</v>
      </c>
      <c r="N9317" t="s">
        <v>9365</v>
      </c>
      <c r="O9317" t="s">
        <v>9774</v>
      </c>
      <c r="P9317">
        <v>0</v>
      </c>
      <c r="Q9317">
        <v>0</v>
      </c>
      <c r="R9317">
        <v>1</v>
      </c>
    </row>
    <row r="9318" spans="1:18" x14ac:dyDescent="0.25">
      <c r="A9318" t="s">
        <v>15386</v>
      </c>
      <c r="B9318">
        <v>2019</v>
      </c>
      <c r="C9318">
        <v>8</v>
      </c>
      <c r="D9318">
        <v>21</v>
      </c>
      <c r="E9318" t="s">
        <v>1620</v>
      </c>
      <c r="F9318" s="1" t="s">
        <v>3205</v>
      </c>
      <c r="G9318" s="1" t="s">
        <v>3384</v>
      </c>
      <c r="H9318" s="1" t="s">
        <v>3206</v>
      </c>
      <c r="I9318" t="s">
        <v>17299</v>
      </c>
      <c r="J9318" t="s">
        <v>23</v>
      </c>
      <c r="K9318">
        <v>10380</v>
      </c>
      <c r="L9318">
        <v>519000</v>
      </c>
      <c r="M9318">
        <v>50</v>
      </c>
      <c r="N9318" t="s">
        <v>160</v>
      </c>
      <c r="O9318" t="s">
        <v>9452</v>
      </c>
      <c r="P9318">
        <v>0.10110188471641929</v>
      </c>
      <c r="Q9318">
        <v>0</v>
      </c>
      <c r="R9318">
        <v>3</v>
      </c>
    </row>
    <row r="9319" spans="1:18" x14ac:dyDescent="0.25">
      <c r="A9319" t="s">
        <v>16010</v>
      </c>
      <c r="B9319">
        <v>2019</v>
      </c>
      <c r="C9319">
        <v>10</v>
      </c>
      <c r="D9319">
        <v>18</v>
      </c>
      <c r="E9319" t="s">
        <v>1620</v>
      </c>
      <c r="F9319" s="1" t="s">
        <v>3205</v>
      </c>
      <c r="G9319" s="1" t="s">
        <v>3863</v>
      </c>
      <c r="H9319" s="1" t="s">
        <v>3206</v>
      </c>
      <c r="I9319" t="s">
        <v>19207</v>
      </c>
      <c r="J9319" t="s">
        <v>23</v>
      </c>
      <c r="K9319">
        <v>5680</v>
      </c>
      <c r="L9319">
        <v>243104</v>
      </c>
      <c r="M9319">
        <v>42.8</v>
      </c>
      <c r="N9319" t="s">
        <v>9331</v>
      </c>
      <c r="O9319" t="s">
        <v>9540</v>
      </c>
      <c r="P9319">
        <v>4.2454374665687751E-2</v>
      </c>
      <c r="Q9319">
        <v>0</v>
      </c>
      <c r="R9319">
        <v>4</v>
      </c>
    </row>
    <row r="9320" spans="1:18" x14ac:dyDescent="0.25">
      <c r="A9320" t="s">
        <v>16010</v>
      </c>
      <c r="B9320">
        <v>2019</v>
      </c>
      <c r="C9320">
        <v>10</v>
      </c>
      <c r="D9320">
        <v>18</v>
      </c>
      <c r="E9320" t="s">
        <v>1620</v>
      </c>
      <c r="F9320" s="1" t="s">
        <v>3205</v>
      </c>
      <c r="G9320" s="1" t="s">
        <v>3863</v>
      </c>
      <c r="H9320" s="1" t="s">
        <v>3206</v>
      </c>
      <c r="I9320" t="s">
        <v>19210</v>
      </c>
      <c r="J9320" t="s">
        <v>23</v>
      </c>
      <c r="K9320">
        <v>4870</v>
      </c>
      <c r="L9320">
        <v>213793</v>
      </c>
      <c r="M9320">
        <v>43.9</v>
      </c>
      <c r="N9320" t="s">
        <v>9344</v>
      </c>
      <c r="O9320" t="s">
        <v>9496</v>
      </c>
      <c r="P9320">
        <v>3.9816758144422926E-2</v>
      </c>
      <c r="Q9320">
        <v>0</v>
      </c>
      <c r="R9320">
        <v>4</v>
      </c>
    </row>
    <row r="9321" spans="1:18" x14ac:dyDescent="0.25">
      <c r="A9321" t="s">
        <v>16010</v>
      </c>
      <c r="B9321">
        <v>2019</v>
      </c>
      <c r="C9321">
        <v>10</v>
      </c>
      <c r="D9321">
        <v>18</v>
      </c>
      <c r="E9321" t="s">
        <v>1620</v>
      </c>
      <c r="F9321" s="1" t="s">
        <v>3205</v>
      </c>
      <c r="G9321" s="1" t="s">
        <v>3863</v>
      </c>
      <c r="H9321" s="1" t="s">
        <v>3206</v>
      </c>
      <c r="I9321" t="s">
        <v>19301</v>
      </c>
      <c r="J9321" t="s">
        <v>23</v>
      </c>
      <c r="K9321">
        <v>8005</v>
      </c>
      <c r="L9321">
        <v>510719</v>
      </c>
      <c r="M9321">
        <v>63.8</v>
      </c>
      <c r="N9321" t="s">
        <v>9313</v>
      </c>
      <c r="O9321" t="s">
        <v>9448</v>
      </c>
      <c r="P9321">
        <v>2.823689586550486E-2</v>
      </c>
      <c r="Q9321">
        <v>0</v>
      </c>
      <c r="R9321">
        <v>4</v>
      </c>
    </row>
    <row r="9322" spans="1:18" x14ac:dyDescent="0.25">
      <c r="A9322" t="s">
        <v>16010</v>
      </c>
      <c r="B9322">
        <v>2019</v>
      </c>
      <c r="C9322">
        <v>10</v>
      </c>
      <c r="D9322">
        <v>18</v>
      </c>
      <c r="E9322" t="s">
        <v>1620</v>
      </c>
      <c r="F9322" s="1" t="s">
        <v>9480</v>
      </c>
      <c r="G9322" s="1" t="s">
        <v>9480</v>
      </c>
      <c r="H9322" s="1" t="s">
        <v>9480</v>
      </c>
      <c r="I9322" t="s">
        <v>1271</v>
      </c>
      <c r="J9322" t="s">
        <v>23</v>
      </c>
      <c r="K9322">
        <v>1031</v>
      </c>
      <c r="L9322">
        <v>49178.71</v>
      </c>
      <c r="M9322">
        <v>47.7</v>
      </c>
      <c r="N9322" t="e">
        <v>#N/A</v>
      </c>
      <c r="O9322" t="e">
        <v>#N/A</v>
      </c>
      <c r="P9322">
        <v>0</v>
      </c>
      <c r="Q9322">
        <v>0</v>
      </c>
      <c r="R9322">
        <v>4</v>
      </c>
    </row>
    <row r="9323" spans="1:18" x14ac:dyDescent="0.25">
      <c r="A9323" t="s">
        <v>16010</v>
      </c>
      <c r="B9323">
        <v>2019</v>
      </c>
      <c r="C9323">
        <v>10</v>
      </c>
      <c r="D9323">
        <v>18</v>
      </c>
      <c r="E9323" t="s">
        <v>1620</v>
      </c>
      <c r="F9323" s="1" t="s">
        <v>9480</v>
      </c>
      <c r="G9323" s="1" t="s">
        <v>9480</v>
      </c>
      <c r="H9323" s="1" t="s">
        <v>9480</v>
      </c>
      <c r="I9323" t="s">
        <v>2496</v>
      </c>
      <c r="J9323" t="s">
        <v>23</v>
      </c>
      <c r="K9323">
        <v>1043</v>
      </c>
      <c r="L9323">
        <v>49751.11</v>
      </c>
      <c r="M9323">
        <v>47.7</v>
      </c>
      <c r="N9323" t="e">
        <v>#N/A</v>
      </c>
      <c r="O9323" t="e">
        <v>#N/A</v>
      </c>
      <c r="P9323">
        <v>0</v>
      </c>
      <c r="Q9323">
        <v>0</v>
      </c>
      <c r="R9323">
        <v>4</v>
      </c>
    </row>
    <row r="9324" spans="1:18" x14ac:dyDescent="0.25">
      <c r="A9324" t="s">
        <v>7485</v>
      </c>
      <c r="B9324">
        <v>2016</v>
      </c>
      <c r="C9324">
        <v>3</v>
      </c>
      <c r="D9324">
        <v>10</v>
      </c>
      <c r="E9324" t="s">
        <v>7338</v>
      </c>
      <c r="F9324" s="1" t="s">
        <v>5207</v>
      </c>
      <c r="G9324" s="1" t="s">
        <v>20931</v>
      </c>
      <c r="H9324" s="1" t="s">
        <v>7263</v>
      </c>
      <c r="I9324" t="s">
        <v>20969</v>
      </c>
      <c r="J9324" t="s">
        <v>23</v>
      </c>
      <c r="K9324">
        <v>45</v>
      </c>
      <c r="L9324">
        <v>4932.8999999999996</v>
      </c>
      <c r="M9324">
        <v>109.62</v>
      </c>
      <c r="N9324" t="s">
        <v>9108</v>
      </c>
      <c r="O9324" t="s">
        <v>9458</v>
      </c>
      <c r="P9324">
        <v>0</v>
      </c>
      <c r="Q9324">
        <v>5.5249692175779658E-2</v>
      </c>
      <c r="R9324">
        <v>1</v>
      </c>
    </row>
    <row r="9325" spans="1:18" x14ac:dyDescent="0.25">
      <c r="A9325" t="s">
        <v>2419</v>
      </c>
      <c r="B9325">
        <v>2018</v>
      </c>
      <c r="C9325">
        <v>4</v>
      </c>
      <c r="D9325">
        <v>19</v>
      </c>
      <c r="E9325" t="s">
        <v>1515</v>
      </c>
      <c r="F9325" s="1" t="s">
        <v>3205</v>
      </c>
      <c r="G9325" s="1" t="s">
        <v>3384</v>
      </c>
      <c r="H9325" s="1" t="s">
        <v>3206</v>
      </c>
      <c r="I9325" t="s">
        <v>17066</v>
      </c>
      <c r="J9325" t="s">
        <v>23</v>
      </c>
      <c r="K9325">
        <v>19660</v>
      </c>
      <c r="L9325">
        <v>953510</v>
      </c>
      <c r="M9325">
        <v>48.5</v>
      </c>
      <c r="N9325" t="s">
        <v>160</v>
      </c>
      <c r="O9325" t="s">
        <v>9452</v>
      </c>
      <c r="P9325">
        <v>0.10110188471641929</v>
      </c>
      <c r="Q9325">
        <v>0</v>
      </c>
      <c r="R9325">
        <v>2</v>
      </c>
    </row>
    <row r="9326" spans="1:18" x14ac:dyDescent="0.25">
      <c r="A9326" t="s">
        <v>2789</v>
      </c>
      <c r="B9326">
        <v>2018</v>
      </c>
      <c r="C9326">
        <v>9</v>
      </c>
      <c r="D9326">
        <v>12</v>
      </c>
      <c r="E9326" t="s">
        <v>226</v>
      </c>
      <c r="F9326" s="1" t="s">
        <v>3205</v>
      </c>
      <c r="G9326" s="1" t="s">
        <v>3967</v>
      </c>
      <c r="H9326" s="1" t="s">
        <v>3206</v>
      </c>
      <c r="I9326" t="s">
        <v>18276</v>
      </c>
      <c r="J9326" t="s">
        <v>23</v>
      </c>
      <c r="K9326">
        <v>66690</v>
      </c>
      <c r="L9326">
        <v>3884692.77</v>
      </c>
      <c r="M9326">
        <v>58.25</v>
      </c>
      <c r="N9326" t="s">
        <v>9232</v>
      </c>
      <c r="O9326" t="s">
        <v>9511</v>
      </c>
      <c r="P9326">
        <v>0</v>
      </c>
      <c r="Q9326">
        <v>0</v>
      </c>
      <c r="R9326">
        <v>3</v>
      </c>
    </row>
    <row r="9327" spans="1:18" x14ac:dyDescent="0.25">
      <c r="A9327" t="s">
        <v>1551</v>
      </c>
      <c r="B9327">
        <v>2017</v>
      </c>
      <c r="C9327">
        <v>4</v>
      </c>
      <c r="D9327">
        <v>24</v>
      </c>
      <c r="E9327" t="s">
        <v>92</v>
      </c>
      <c r="F9327" s="1" t="s">
        <v>3205</v>
      </c>
      <c r="G9327" s="1" t="s">
        <v>3863</v>
      </c>
      <c r="H9327" s="1" t="s">
        <v>3206</v>
      </c>
      <c r="I9327" t="s">
        <v>19006</v>
      </c>
      <c r="J9327" t="s">
        <v>23</v>
      </c>
      <c r="K9327">
        <v>6870</v>
      </c>
      <c r="L9327">
        <v>314989.5</v>
      </c>
      <c r="M9327">
        <v>45.85</v>
      </c>
      <c r="N9327" t="s">
        <v>9307</v>
      </c>
      <c r="O9327" t="s">
        <v>9445</v>
      </c>
      <c r="P9327">
        <v>3.6019547837424074E-2</v>
      </c>
      <c r="Q9327">
        <v>0</v>
      </c>
      <c r="R9327">
        <v>2</v>
      </c>
    </row>
    <row r="9328" spans="1:18" x14ac:dyDescent="0.25">
      <c r="A9328" t="s">
        <v>1551</v>
      </c>
      <c r="B9328">
        <v>2017</v>
      </c>
      <c r="C9328">
        <v>4</v>
      </c>
      <c r="D9328">
        <v>24</v>
      </c>
      <c r="E9328" t="s">
        <v>92</v>
      </c>
      <c r="F9328" s="1" t="s">
        <v>3205</v>
      </c>
      <c r="G9328" s="1" t="s">
        <v>3863</v>
      </c>
      <c r="H9328" s="1" t="s">
        <v>3206</v>
      </c>
      <c r="I9328" t="s">
        <v>19119</v>
      </c>
      <c r="J9328" t="s">
        <v>23</v>
      </c>
      <c r="K9328">
        <v>3000</v>
      </c>
      <c r="L9328">
        <v>145500</v>
      </c>
      <c r="M9328">
        <v>48.5</v>
      </c>
      <c r="N9328" t="s">
        <v>9329</v>
      </c>
      <c r="O9328" t="s">
        <v>9493</v>
      </c>
      <c r="P9328">
        <v>0</v>
      </c>
      <c r="Q9328">
        <v>0</v>
      </c>
      <c r="R9328">
        <v>2</v>
      </c>
    </row>
    <row r="9329" spans="1:18" x14ac:dyDescent="0.25">
      <c r="A9329" t="s">
        <v>10594</v>
      </c>
      <c r="B9329">
        <v>2019</v>
      </c>
      <c r="C9329">
        <v>3</v>
      </c>
      <c r="D9329">
        <v>12</v>
      </c>
      <c r="E9329" t="s">
        <v>226</v>
      </c>
      <c r="F9329" s="1" t="s">
        <v>3205</v>
      </c>
      <c r="G9329" s="1" t="s">
        <v>3863</v>
      </c>
      <c r="H9329" s="1" t="s">
        <v>3204</v>
      </c>
      <c r="I9329" t="s">
        <v>19591</v>
      </c>
      <c r="J9329" t="s">
        <v>23</v>
      </c>
      <c r="K9329">
        <v>19545</v>
      </c>
      <c r="L9329">
        <v>899070</v>
      </c>
      <c r="M9329">
        <v>46</v>
      </c>
      <c r="N9329" t="s">
        <v>9347</v>
      </c>
      <c r="O9329" t="s">
        <v>9561</v>
      </c>
      <c r="P9329">
        <v>0</v>
      </c>
      <c r="Q9329">
        <v>0</v>
      </c>
      <c r="R9329">
        <v>1</v>
      </c>
    </row>
    <row r="9330" spans="1:18" x14ac:dyDescent="0.25">
      <c r="A9330" t="s">
        <v>15052</v>
      </c>
      <c r="B9330">
        <v>2019</v>
      </c>
      <c r="C9330">
        <v>7</v>
      </c>
      <c r="D9330">
        <v>9</v>
      </c>
      <c r="E9330" t="s">
        <v>7732</v>
      </c>
      <c r="F9330" s="1" t="s">
        <v>9480</v>
      </c>
      <c r="G9330" s="1" t="s">
        <v>9480</v>
      </c>
      <c r="H9330" s="1" t="s">
        <v>9480</v>
      </c>
      <c r="I9330" t="s">
        <v>15054</v>
      </c>
      <c r="J9330" t="s">
        <v>85</v>
      </c>
      <c r="K9330">
        <v>4</v>
      </c>
      <c r="L9330">
        <v>904.44</v>
      </c>
      <c r="M9330">
        <v>226.11</v>
      </c>
      <c r="N9330" t="e">
        <v>#N/A</v>
      </c>
      <c r="O9330" t="e">
        <v>#N/A</v>
      </c>
      <c r="P9330">
        <v>0</v>
      </c>
      <c r="Q9330">
        <v>0</v>
      </c>
      <c r="R9330">
        <v>3</v>
      </c>
    </row>
    <row r="9331" spans="1:18" x14ac:dyDescent="0.25">
      <c r="A9331" t="s">
        <v>15052</v>
      </c>
      <c r="B9331">
        <v>2019</v>
      </c>
      <c r="C9331">
        <v>7</v>
      </c>
      <c r="D9331">
        <v>9</v>
      </c>
      <c r="E9331" t="s">
        <v>7732</v>
      </c>
      <c r="F9331" s="1" t="s">
        <v>9480</v>
      </c>
      <c r="G9331" s="1" t="s">
        <v>9480</v>
      </c>
      <c r="H9331" s="1" t="s">
        <v>9480</v>
      </c>
      <c r="I9331" t="s">
        <v>7542</v>
      </c>
      <c r="J9331" t="s">
        <v>38</v>
      </c>
      <c r="K9331">
        <v>16</v>
      </c>
      <c r="L9331">
        <v>2007.84</v>
      </c>
      <c r="M9331">
        <v>125.49</v>
      </c>
      <c r="N9331" t="e">
        <v>#N/A</v>
      </c>
      <c r="O9331" t="e">
        <v>#N/A</v>
      </c>
      <c r="P9331">
        <v>0</v>
      </c>
      <c r="Q9331">
        <v>0</v>
      </c>
      <c r="R9331">
        <v>3</v>
      </c>
    </row>
    <row r="9332" spans="1:18" x14ac:dyDescent="0.25">
      <c r="A9332" t="s">
        <v>15052</v>
      </c>
      <c r="B9332">
        <v>2019</v>
      </c>
      <c r="C9332">
        <v>7</v>
      </c>
      <c r="D9332">
        <v>9</v>
      </c>
      <c r="E9332" t="s">
        <v>7732</v>
      </c>
      <c r="F9332" s="1" t="s">
        <v>9480</v>
      </c>
      <c r="G9332" s="1" t="s">
        <v>9480</v>
      </c>
      <c r="H9332" s="1" t="s">
        <v>9480</v>
      </c>
      <c r="I9332" t="s">
        <v>15055</v>
      </c>
      <c r="J9332" t="s">
        <v>38</v>
      </c>
      <c r="K9332">
        <v>20</v>
      </c>
      <c r="L9332">
        <v>9324.7999999999993</v>
      </c>
      <c r="M9332">
        <v>466.24</v>
      </c>
      <c r="N9332" t="e">
        <v>#N/A</v>
      </c>
      <c r="O9332" t="e">
        <v>#N/A</v>
      </c>
      <c r="P9332">
        <v>0</v>
      </c>
      <c r="Q9332">
        <v>0</v>
      </c>
      <c r="R9332">
        <v>3</v>
      </c>
    </row>
    <row r="9333" spans="1:18" x14ac:dyDescent="0.25">
      <c r="A9333" t="s">
        <v>15052</v>
      </c>
      <c r="B9333">
        <v>2019</v>
      </c>
      <c r="C9333">
        <v>7</v>
      </c>
      <c r="D9333">
        <v>9</v>
      </c>
      <c r="E9333" t="s">
        <v>7732</v>
      </c>
      <c r="F9333" s="1" t="s">
        <v>9480</v>
      </c>
      <c r="G9333" s="1" t="s">
        <v>9480</v>
      </c>
      <c r="H9333" s="1" t="s">
        <v>9480</v>
      </c>
      <c r="I9333" t="s">
        <v>15056</v>
      </c>
      <c r="J9333" t="s">
        <v>38</v>
      </c>
      <c r="K9333">
        <v>4</v>
      </c>
      <c r="L9333">
        <v>898.72</v>
      </c>
      <c r="M9333">
        <v>224.68</v>
      </c>
      <c r="N9333" t="e">
        <v>#N/A</v>
      </c>
      <c r="O9333" t="e">
        <v>#N/A</v>
      </c>
      <c r="P9333">
        <v>0</v>
      </c>
      <c r="Q9333">
        <v>0</v>
      </c>
      <c r="R9333">
        <v>3</v>
      </c>
    </row>
    <row r="9334" spans="1:18" x14ac:dyDescent="0.25">
      <c r="A9334" t="s">
        <v>15052</v>
      </c>
      <c r="B9334">
        <v>2019</v>
      </c>
      <c r="C9334">
        <v>7</v>
      </c>
      <c r="D9334">
        <v>9</v>
      </c>
      <c r="E9334" t="s">
        <v>7732</v>
      </c>
      <c r="F9334" s="1" t="s">
        <v>9480</v>
      </c>
      <c r="G9334" s="1" t="s">
        <v>9480</v>
      </c>
      <c r="H9334" s="1" t="s">
        <v>9480</v>
      </c>
      <c r="I9334" t="s">
        <v>15057</v>
      </c>
      <c r="J9334" t="s">
        <v>38</v>
      </c>
      <c r="K9334">
        <v>20</v>
      </c>
      <c r="L9334">
        <v>144</v>
      </c>
      <c r="M9334">
        <v>7.2</v>
      </c>
      <c r="N9334" t="e">
        <v>#N/A</v>
      </c>
      <c r="O9334" t="e">
        <v>#N/A</v>
      </c>
      <c r="P9334">
        <v>0</v>
      </c>
      <c r="Q9334">
        <v>0</v>
      </c>
      <c r="R9334">
        <v>3</v>
      </c>
    </row>
    <row r="9335" spans="1:18" x14ac:dyDescent="0.25">
      <c r="A9335" t="s">
        <v>15052</v>
      </c>
      <c r="B9335">
        <v>2019</v>
      </c>
      <c r="C9335">
        <v>7</v>
      </c>
      <c r="D9335">
        <v>9</v>
      </c>
      <c r="E9335" t="s">
        <v>7732</v>
      </c>
      <c r="F9335" s="1" t="s">
        <v>9480</v>
      </c>
      <c r="G9335" s="1" t="s">
        <v>9480</v>
      </c>
      <c r="H9335" s="1" t="s">
        <v>9480</v>
      </c>
      <c r="I9335" t="s">
        <v>15058</v>
      </c>
      <c r="J9335" t="s">
        <v>38</v>
      </c>
      <c r="K9335">
        <v>100</v>
      </c>
      <c r="L9335">
        <v>1005</v>
      </c>
      <c r="M9335">
        <v>10.050000000000001</v>
      </c>
      <c r="N9335" t="e">
        <v>#N/A</v>
      </c>
      <c r="O9335" t="e">
        <v>#N/A</v>
      </c>
      <c r="P9335">
        <v>0</v>
      </c>
      <c r="Q9335">
        <v>0</v>
      </c>
      <c r="R9335">
        <v>3</v>
      </c>
    </row>
    <row r="9336" spans="1:18" x14ac:dyDescent="0.25">
      <c r="A9336" t="s">
        <v>15052</v>
      </c>
      <c r="B9336">
        <v>2019</v>
      </c>
      <c r="C9336">
        <v>7</v>
      </c>
      <c r="D9336">
        <v>9</v>
      </c>
      <c r="E9336" t="s">
        <v>7732</v>
      </c>
      <c r="F9336" s="1" t="s">
        <v>9480</v>
      </c>
      <c r="G9336" s="1" t="s">
        <v>9480</v>
      </c>
      <c r="H9336" s="1" t="s">
        <v>9480</v>
      </c>
      <c r="I9336" t="s">
        <v>15059</v>
      </c>
      <c r="J9336" t="s">
        <v>38</v>
      </c>
      <c r="K9336">
        <v>50</v>
      </c>
      <c r="L9336">
        <v>210</v>
      </c>
      <c r="M9336">
        <v>4.2</v>
      </c>
      <c r="N9336" t="e">
        <v>#N/A</v>
      </c>
      <c r="O9336" t="e">
        <v>#N/A</v>
      </c>
      <c r="P9336">
        <v>0</v>
      </c>
      <c r="Q9336">
        <v>0</v>
      </c>
      <c r="R9336">
        <v>3</v>
      </c>
    </row>
    <row r="9337" spans="1:18" x14ac:dyDescent="0.25">
      <c r="A9337" t="s">
        <v>1959</v>
      </c>
      <c r="B9337">
        <v>2017</v>
      </c>
      <c r="C9337">
        <v>11</v>
      </c>
      <c r="D9337">
        <v>1</v>
      </c>
      <c r="E9337" t="s">
        <v>1515</v>
      </c>
      <c r="F9337" s="1" t="s">
        <v>3205</v>
      </c>
      <c r="G9337" s="1" t="s">
        <v>3384</v>
      </c>
      <c r="H9337" s="1" t="s">
        <v>3206</v>
      </c>
      <c r="I9337" t="s">
        <v>17025</v>
      </c>
      <c r="J9337" t="s">
        <v>23</v>
      </c>
      <c r="K9337">
        <v>10484</v>
      </c>
      <c r="L9337">
        <v>450812</v>
      </c>
      <c r="M9337">
        <v>43</v>
      </c>
      <c r="N9337" t="s">
        <v>168</v>
      </c>
      <c r="O9337" t="s">
        <v>9481</v>
      </c>
      <c r="P9337">
        <v>2.7900708435018715E-2</v>
      </c>
      <c r="Q9337">
        <v>0</v>
      </c>
      <c r="R9337">
        <v>4</v>
      </c>
    </row>
    <row r="9338" spans="1:18" x14ac:dyDescent="0.25">
      <c r="A9338" t="s">
        <v>1959</v>
      </c>
      <c r="B9338">
        <v>2017</v>
      </c>
      <c r="C9338">
        <v>11</v>
      </c>
      <c r="D9338">
        <v>1</v>
      </c>
      <c r="E9338" t="s">
        <v>1515</v>
      </c>
      <c r="F9338" s="1" t="s">
        <v>3205</v>
      </c>
      <c r="G9338" s="1" t="s">
        <v>3384</v>
      </c>
      <c r="H9338" s="1" t="s">
        <v>3206</v>
      </c>
      <c r="I9338" t="s">
        <v>17027</v>
      </c>
      <c r="J9338" t="s">
        <v>23</v>
      </c>
      <c r="K9338">
        <v>9615</v>
      </c>
      <c r="L9338">
        <v>413445</v>
      </c>
      <c r="M9338">
        <v>43</v>
      </c>
      <c r="N9338" t="s">
        <v>163</v>
      </c>
      <c r="O9338" t="s">
        <v>9505</v>
      </c>
      <c r="P9338">
        <v>3.8218627714528705E-2</v>
      </c>
      <c r="Q9338">
        <v>0</v>
      </c>
      <c r="R9338">
        <v>4</v>
      </c>
    </row>
    <row r="9339" spans="1:18" x14ac:dyDescent="0.25">
      <c r="A9339" t="s">
        <v>2288</v>
      </c>
      <c r="B9339">
        <v>2018</v>
      </c>
      <c r="C9339">
        <v>3</v>
      </c>
      <c r="D9339">
        <v>15</v>
      </c>
      <c r="E9339" t="s">
        <v>174</v>
      </c>
      <c r="F9339" s="1" t="s">
        <v>3205</v>
      </c>
      <c r="G9339" s="1" t="s">
        <v>3384</v>
      </c>
      <c r="H9339" s="1" t="s">
        <v>3206</v>
      </c>
      <c r="I9339" t="s">
        <v>17065</v>
      </c>
      <c r="J9339" t="s">
        <v>23</v>
      </c>
      <c r="K9339">
        <v>17870</v>
      </c>
      <c r="L9339">
        <v>835422.42</v>
      </c>
      <c r="M9339">
        <v>46.75</v>
      </c>
      <c r="N9339" t="s">
        <v>163</v>
      </c>
      <c r="O9339" t="s">
        <v>9505</v>
      </c>
      <c r="P9339">
        <v>3.8218627714528705E-2</v>
      </c>
      <c r="Q9339">
        <v>0</v>
      </c>
      <c r="R9339">
        <v>1</v>
      </c>
    </row>
    <row r="9340" spans="1:18" x14ac:dyDescent="0.25">
      <c r="A9340" t="s">
        <v>2288</v>
      </c>
      <c r="B9340">
        <v>2018</v>
      </c>
      <c r="C9340">
        <v>3</v>
      </c>
      <c r="D9340">
        <v>15</v>
      </c>
      <c r="E9340" t="s">
        <v>174</v>
      </c>
      <c r="F9340" s="1" t="s">
        <v>3205</v>
      </c>
      <c r="G9340" s="1" t="s">
        <v>3863</v>
      </c>
      <c r="H9340" s="1" t="s">
        <v>3206</v>
      </c>
      <c r="I9340" t="s">
        <v>18995</v>
      </c>
      <c r="J9340" t="s">
        <v>23</v>
      </c>
      <c r="K9340">
        <v>775</v>
      </c>
      <c r="L9340">
        <v>38285.01</v>
      </c>
      <c r="M9340">
        <v>49.4</v>
      </c>
      <c r="N9340" t="s">
        <v>9347</v>
      </c>
      <c r="O9340" t="s">
        <v>9542</v>
      </c>
      <c r="P9340">
        <v>8.0289698840596724E-2</v>
      </c>
      <c r="Q9340">
        <v>0</v>
      </c>
      <c r="R9340">
        <v>1</v>
      </c>
    </row>
    <row r="9341" spans="1:18" x14ac:dyDescent="0.25">
      <c r="A9341" t="s">
        <v>2288</v>
      </c>
      <c r="B9341">
        <v>2018</v>
      </c>
      <c r="C9341">
        <v>3</v>
      </c>
      <c r="D9341">
        <v>15</v>
      </c>
      <c r="E9341" t="s">
        <v>174</v>
      </c>
      <c r="F9341" s="1" t="s">
        <v>3205</v>
      </c>
      <c r="G9341" s="1" t="s">
        <v>3863</v>
      </c>
      <c r="H9341" s="1" t="s">
        <v>3206</v>
      </c>
      <c r="I9341" t="s">
        <v>19103</v>
      </c>
      <c r="J9341" t="s">
        <v>23</v>
      </c>
      <c r="K9341">
        <v>1000</v>
      </c>
      <c r="L9341">
        <v>49400</v>
      </c>
      <c r="M9341">
        <v>49.4</v>
      </c>
      <c r="N9341" t="s">
        <v>9342</v>
      </c>
      <c r="O9341" t="s">
        <v>9510</v>
      </c>
      <c r="P9341">
        <v>0</v>
      </c>
      <c r="Q9341">
        <v>0</v>
      </c>
      <c r="R9341">
        <v>1</v>
      </c>
    </row>
    <row r="9342" spans="1:18" x14ac:dyDescent="0.25">
      <c r="A9342" t="s">
        <v>14677</v>
      </c>
      <c r="B9342">
        <v>2019</v>
      </c>
      <c r="C9342">
        <v>5</v>
      </c>
      <c r="D9342">
        <v>31</v>
      </c>
      <c r="E9342" t="s">
        <v>1515</v>
      </c>
      <c r="F9342" s="1" t="s">
        <v>3205</v>
      </c>
      <c r="G9342" s="1" t="s">
        <v>3384</v>
      </c>
      <c r="H9342" s="1" t="s">
        <v>3206</v>
      </c>
      <c r="I9342" t="s">
        <v>17454</v>
      </c>
      <c r="J9342" t="s">
        <v>23</v>
      </c>
      <c r="K9342">
        <v>1696</v>
      </c>
      <c r="L9342">
        <v>82256</v>
      </c>
      <c r="M9342">
        <v>48.5</v>
      </c>
      <c r="N9342" t="s">
        <v>168</v>
      </c>
      <c r="O9342" t="s">
        <v>9481</v>
      </c>
      <c r="P9342">
        <v>2.7900708435018715E-2</v>
      </c>
      <c r="Q9342">
        <v>0</v>
      </c>
      <c r="R9342">
        <v>2</v>
      </c>
    </row>
    <row r="9343" spans="1:18" x14ac:dyDescent="0.25">
      <c r="A9343" t="s">
        <v>14677</v>
      </c>
      <c r="B9343">
        <v>2019</v>
      </c>
      <c r="C9343">
        <v>5</v>
      </c>
      <c r="D9343">
        <v>31</v>
      </c>
      <c r="E9343" t="s">
        <v>1515</v>
      </c>
      <c r="F9343" s="1" t="s">
        <v>3205</v>
      </c>
      <c r="G9343" s="1" t="s">
        <v>3384</v>
      </c>
      <c r="H9343" s="1" t="s">
        <v>3206</v>
      </c>
      <c r="I9343" t="s">
        <v>17215</v>
      </c>
      <c r="J9343" t="s">
        <v>23</v>
      </c>
      <c r="K9343">
        <v>4008</v>
      </c>
      <c r="L9343">
        <v>194388</v>
      </c>
      <c r="M9343">
        <v>48.5</v>
      </c>
      <c r="N9343" t="s">
        <v>170</v>
      </c>
      <c r="O9343" t="s">
        <v>9516</v>
      </c>
      <c r="P9343">
        <v>3.660242098978287E-2</v>
      </c>
      <c r="Q9343">
        <v>0</v>
      </c>
      <c r="R9343">
        <v>2</v>
      </c>
    </row>
    <row r="9344" spans="1:18" x14ac:dyDescent="0.25">
      <c r="A9344" t="s">
        <v>14677</v>
      </c>
      <c r="B9344">
        <v>2019</v>
      </c>
      <c r="C9344">
        <v>5</v>
      </c>
      <c r="D9344">
        <v>31</v>
      </c>
      <c r="E9344" t="s">
        <v>1515</v>
      </c>
      <c r="F9344" s="1" t="s">
        <v>3205</v>
      </c>
      <c r="G9344" s="1" t="s">
        <v>3384</v>
      </c>
      <c r="H9344" s="1" t="s">
        <v>3206</v>
      </c>
      <c r="I9344" t="s">
        <v>17216</v>
      </c>
      <c r="J9344" t="s">
        <v>23</v>
      </c>
      <c r="K9344">
        <v>840</v>
      </c>
      <c r="L9344">
        <v>40740</v>
      </c>
      <c r="M9344">
        <v>48.5</v>
      </c>
      <c r="N9344" t="s">
        <v>166</v>
      </c>
      <c r="O9344" t="s">
        <v>9509</v>
      </c>
      <c r="P9344">
        <v>0</v>
      </c>
      <c r="Q9344">
        <v>0</v>
      </c>
      <c r="R9344">
        <v>2</v>
      </c>
    </row>
    <row r="9345" spans="1:18" x14ac:dyDescent="0.25">
      <c r="A9345" t="s">
        <v>14677</v>
      </c>
      <c r="B9345">
        <v>2019</v>
      </c>
      <c r="C9345">
        <v>5</v>
      </c>
      <c r="D9345">
        <v>31</v>
      </c>
      <c r="E9345" t="s">
        <v>1515</v>
      </c>
      <c r="F9345" s="1" t="s">
        <v>3205</v>
      </c>
      <c r="G9345" s="1" t="s">
        <v>18746</v>
      </c>
      <c r="H9345" s="1" t="s">
        <v>3206</v>
      </c>
      <c r="I9345" t="s">
        <v>18842</v>
      </c>
      <c r="J9345" t="s">
        <v>23</v>
      </c>
      <c r="K9345">
        <v>14067</v>
      </c>
      <c r="L9345">
        <v>717417</v>
      </c>
      <c r="M9345">
        <v>51</v>
      </c>
      <c r="N9345" t="s">
        <v>21995</v>
      </c>
      <c r="O9345" t="s">
        <v>23241</v>
      </c>
      <c r="P9345">
        <v>0</v>
      </c>
      <c r="Q9345">
        <v>0</v>
      </c>
      <c r="R9345">
        <v>2</v>
      </c>
    </row>
    <row r="9346" spans="1:18" x14ac:dyDescent="0.25">
      <c r="A9346" t="s">
        <v>10595</v>
      </c>
      <c r="B9346">
        <v>2019</v>
      </c>
      <c r="C9346">
        <v>3</v>
      </c>
      <c r="D9346">
        <v>28</v>
      </c>
      <c r="E9346" t="s">
        <v>2641</v>
      </c>
      <c r="F9346" s="1" t="s">
        <v>3205</v>
      </c>
      <c r="G9346" s="1" t="s">
        <v>3227</v>
      </c>
      <c r="H9346" s="1" t="s">
        <v>3206</v>
      </c>
      <c r="I9346" t="s">
        <v>19792</v>
      </c>
      <c r="J9346" t="s">
        <v>23</v>
      </c>
      <c r="K9346">
        <v>2227</v>
      </c>
      <c r="L9346">
        <v>136793.47</v>
      </c>
      <c r="M9346">
        <v>61.42</v>
      </c>
      <c r="N9346" t="s">
        <v>22067</v>
      </c>
      <c r="O9346" t="s">
        <v>23263</v>
      </c>
      <c r="P9346">
        <v>0</v>
      </c>
      <c r="Q9346">
        <v>0</v>
      </c>
      <c r="R9346">
        <v>1</v>
      </c>
    </row>
    <row r="9347" spans="1:18" x14ac:dyDescent="0.25">
      <c r="A9347" t="s">
        <v>10595</v>
      </c>
      <c r="B9347">
        <v>2019</v>
      </c>
      <c r="C9347">
        <v>3</v>
      </c>
      <c r="D9347">
        <v>28</v>
      </c>
      <c r="E9347" t="s">
        <v>2641</v>
      </c>
      <c r="F9347" s="1" t="s">
        <v>3205</v>
      </c>
      <c r="G9347" s="1" t="s">
        <v>3216</v>
      </c>
      <c r="H9347" s="1" t="s">
        <v>3206</v>
      </c>
      <c r="I9347" t="s">
        <v>4731</v>
      </c>
      <c r="J9347" t="s">
        <v>23</v>
      </c>
      <c r="K9347">
        <v>2010</v>
      </c>
      <c r="L9347">
        <v>112489.66</v>
      </c>
      <c r="M9347">
        <v>55.97</v>
      </c>
      <c r="N9347" t="e">
        <v>#N/A</v>
      </c>
      <c r="O9347" t="e">
        <v>#N/A</v>
      </c>
      <c r="P9347">
        <v>0</v>
      </c>
      <c r="Q9347">
        <v>0</v>
      </c>
      <c r="R9347">
        <v>1</v>
      </c>
    </row>
    <row r="9348" spans="1:18" x14ac:dyDescent="0.25">
      <c r="A9348" t="s">
        <v>10595</v>
      </c>
      <c r="B9348">
        <v>2019</v>
      </c>
      <c r="C9348">
        <v>3</v>
      </c>
      <c r="D9348">
        <v>28</v>
      </c>
      <c r="E9348" t="s">
        <v>2641</v>
      </c>
      <c r="F9348" s="1" t="s">
        <v>3205</v>
      </c>
      <c r="G9348" s="1" t="s">
        <v>3216</v>
      </c>
      <c r="H9348" s="1" t="s">
        <v>3206</v>
      </c>
      <c r="I9348" t="s">
        <v>4542</v>
      </c>
      <c r="J9348" t="s">
        <v>23</v>
      </c>
      <c r="K9348">
        <v>5950</v>
      </c>
      <c r="L9348">
        <v>311125.5</v>
      </c>
      <c r="M9348">
        <v>52.29</v>
      </c>
      <c r="N9348" t="e">
        <v>#N/A</v>
      </c>
      <c r="O9348" t="e">
        <v>#N/A</v>
      </c>
      <c r="P9348">
        <v>0</v>
      </c>
      <c r="Q9348">
        <v>0</v>
      </c>
      <c r="R9348">
        <v>1</v>
      </c>
    </row>
    <row r="9349" spans="1:18" x14ac:dyDescent="0.25">
      <c r="A9349" t="s">
        <v>10595</v>
      </c>
      <c r="B9349">
        <v>2019</v>
      </c>
      <c r="C9349">
        <v>3</v>
      </c>
      <c r="D9349">
        <v>28</v>
      </c>
      <c r="E9349" t="s">
        <v>2641</v>
      </c>
      <c r="F9349" s="1" t="s">
        <v>3205</v>
      </c>
      <c r="G9349" s="1" t="s">
        <v>3863</v>
      </c>
      <c r="H9349" s="1" t="s">
        <v>3206</v>
      </c>
      <c r="I9349" t="s">
        <v>19664</v>
      </c>
      <c r="J9349" t="s">
        <v>23</v>
      </c>
      <c r="K9349">
        <v>3960</v>
      </c>
      <c r="L9349">
        <v>207068.4</v>
      </c>
      <c r="M9349">
        <v>52.29</v>
      </c>
      <c r="N9349" t="s">
        <v>9307</v>
      </c>
      <c r="O9349" t="s">
        <v>9445</v>
      </c>
      <c r="P9349">
        <v>3.6019547837424074E-2</v>
      </c>
      <c r="Q9349">
        <v>0</v>
      </c>
      <c r="R9349">
        <v>1</v>
      </c>
    </row>
    <row r="9350" spans="1:18" x14ac:dyDescent="0.25">
      <c r="A9350" t="s">
        <v>10595</v>
      </c>
      <c r="B9350">
        <v>2019</v>
      </c>
      <c r="C9350">
        <v>3</v>
      </c>
      <c r="D9350">
        <v>28</v>
      </c>
      <c r="E9350" t="s">
        <v>2641</v>
      </c>
      <c r="F9350" s="1" t="s">
        <v>3205</v>
      </c>
      <c r="G9350" s="1" t="s">
        <v>3227</v>
      </c>
      <c r="H9350" s="1" t="s">
        <v>3206</v>
      </c>
      <c r="I9350" t="s">
        <v>19883</v>
      </c>
      <c r="J9350" t="s">
        <v>23</v>
      </c>
      <c r="K9350">
        <v>5316</v>
      </c>
      <c r="L9350">
        <v>363375.18</v>
      </c>
      <c r="M9350">
        <v>68.36</v>
      </c>
      <c r="N9350" t="s">
        <v>22071</v>
      </c>
      <c r="O9350" t="s">
        <v>23264</v>
      </c>
      <c r="P9350">
        <v>0</v>
      </c>
      <c r="Q9350">
        <v>0</v>
      </c>
      <c r="R9350">
        <v>1</v>
      </c>
    </row>
    <row r="9351" spans="1:18" x14ac:dyDescent="0.25">
      <c r="A9351" t="s">
        <v>16012</v>
      </c>
      <c r="B9351">
        <v>2019</v>
      </c>
      <c r="C9351">
        <v>10</v>
      </c>
      <c r="D9351">
        <v>17</v>
      </c>
      <c r="E9351" t="s">
        <v>8095</v>
      </c>
      <c r="F9351" s="1" t="s">
        <v>5207</v>
      </c>
      <c r="G9351" s="1" t="s">
        <v>20573</v>
      </c>
      <c r="H9351" s="1" t="s">
        <v>3200</v>
      </c>
      <c r="I9351" t="s">
        <v>20818</v>
      </c>
      <c r="J9351" t="s">
        <v>23</v>
      </c>
      <c r="K9351">
        <v>1500</v>
      </c>
      <c r="L9351">
        <v>211680</v>
      </c>
      <c r="M9351">
        <v>141.12</v>
      </c>
      <c r="N9351" t="s">
        <v>7263</v>
      </c>
      <c r="O9351" t="s">
        <v>23192</v>
      </c>
      <c r="P9351">
        <v>0</v>
      </c>
      <c r="Q9351">
        <v>0</v>
      </c>
      <c r="R9351">
        <v>4</v>
      </c>
    </row>
    <row r="9352" spans="1:18" x14ac:dyDescent="0.25">
      <c r="A9352" t="s">
        <v>16012</v>
      </c>
      <c r="B9352">
        <v>2019</v>
      </c>
      <c r="C9352">
        <v>10</v>
      </c>
      <c r="D9352">
        <v>17</v>
      </c>
      <c r="E9352" t="s">
        <v>8095</v>
      </c>
      <c r="F9352" s="1" t="s">
        <v>5207</v>
      </c>
      <c r="G9352" s="1" t="s">
        <v>20573</v>
      </c>
      <c r="H9352" s="1" t="s">
        <v>3200</v>
      </c>
      <c r="I9352" t="s">
        <v>20826</v>
      </c>
      <c r="J9352" t="s">
        <v>23</v>
      </c>
      <c r="K9352">
        <v>1380</v>
      </c>
      <c r="L9352">
        <v>194745.60000000001</v>
      </c>
      <c r="M9352">
        <v>141.12</v>
      </c>
      <c r="N9352" t="s">
        <v>7263</v>
      </c>
      <c r="O9352" t="s">
        <v>23192</v>
      </c>
      <c r="P9352">
        <v>0</v>
      </c>
      <c r="Q9352">
        <v>0</v>
      </c>
      <c r="R9352">
        <v>4</v>
      </c>
    </row>
    <row r="9353" spans="1:18" x14ac:dyDescent="0.25">
      <c r="A9353" t="s">
        <v>16012</v>
      </c>
      <c r="B9353">
        <v>2019</v>
      </c>
      <c r="C9353">
        <v>10</v>
      </c>
      <c r="D9353">
        <v>17</v>
      </c>
      <c r="E9353" t="s">
        <v>8095</v>
      </c>
      <c r="F9353" s="1" t="s">
        <v>5207</v>
      </c>
      <c r="G9353" s="1" t="s">
        <v>21008</v>
      </c>
      <c r="H9353" s="1" t="s">
        <v>3200</v>
      </c>
      <c r="I9353" t="s">
        <v>6972</v>
      </c>
      <c r="J9353" t="s">
        <v>23</v>
      </c>
      <c r="K9353">
        <v>812</v>
      </c>
      <c r="L9353">
        <v>154929.60000000001</v>
      </c>
      <c r="M9353">
        <v>190.8</v>
      </c>
      <c r="N9353" t="s">
        <v>9361</v>
      </c>
      <c r="O9353" t="s">
        <v>9837</v>
      </c>
      <c r="P9353">
        <v>0</v>
      </c>
      <c r="Q9353">
        <v>0</v>
      </c>
      <c r="R9353">
        <v>4</v>
      </c>
    </row>
    <row r="9354" spans="1:18" x14ac:dyDescent="0.25">
      <c r="A9354" t="s">
        <v>16012</v>
      </c>
      <c r="B9354">
        <v>2019</v>
      </c>
      <c r="C9354">
        <v>10</v>
      </c>
      <c r="D9354">
        <v>17</v>
      </c>
      <c r="E9354" t="s">
        <v>8095</v>
      </c>
      <c r="F9354" s="1" t="s">
        <v>5207</v>
      </c>
      <c r="G9354" s="1" t="s">
        <v>21008</v>
      </c>
      <c r="H9354" s="1" t="s">
        <v>3200</v>
      </c>
      <c r="I9354" t="s">
        <v>7013</v>
      </c>
      <c r="J9354" t="s">
        <v>23</v>
      </c>
      <c r="K9354">
        <v>672</v>
      </c>
      <c r="L9354">
        <v>128217.60000000001</v>
      </c>
      <c r="M9354">
        <v>190.8</v>
      </c>
      <c r="N9354" t="s">
        <v>9364</v>
      </c>
      <c r="O9354" t="s">
        <v>9879</v>
      </c>
      <c r="P9354">
        <v>0</v>
      </c>
      <c r="Q9354">
        <v>0</v>
      </c>
      <c r="R9354">
        <v>4</v>
      </c>
    </row>
    <row r="9355" spans="1:18" x14ac:dyDescent="0.25">
      <c r="A9355" t="s">
        <v>16012</v>
      </c>
      <c r="B9355">
        <v>2019</v>
      </c>
      <c r="C9355">
        <v>10</v>
      </c>
      <c r="D9355">
        <v>17</v>
      </c>
      <c r="E9355" t="s">
        <v>8095</v>
      </c>
      <c r="F9355" s="1" t="s">
        <v>5207</v>
      </c>
      <c r="G9355" s="1" t="s">
        <v>21008</v>
      </c>
      <c r="H9355" s="1" t="s">
        <v>3200</v>
      </c>
      <c r="I9355" t="s">
        <v>7027</v>
      </c>
      <c r="J9355" t="s">
        <v>23</v>
      </c>
      <c r="K9355">
        <v>240</v>
      </c>
      <c r="L9355">
        <v>41760</v>
      </c>
      <c r="M9355">
        <v>174</v>
      </c>
      <c r="N9355" t="s">
        <v>9365</v>
      </c>
      <c r="O9355" t="s">
        <v>10076</v>
      </c>
      <c r="P9355">
        <v>0</v>
      </c>
      <c r="Q9355">
        <v>0</v>
      </c>
      <c r="R9355">
        <v>4</v>
      </c>
    </row>
    <row r="9356" spans="1:18" x14ac:dyDescent="0.25">
      <c r="A9356" t="s">
        <v>16012</v>
      </c>
      <c r="B9356">
        <v>2019</v>
      </c>
      <c r="C9356">
        <v>10</v>
      </c>
      <c r="D9356">
        <v>17</v>
      </c>
      <c r="E9356" t="s">
        <v>8095</v>
      </c>
      <c r="F9356" s="1" t="s">
        <v>5207</v>
      </c>
      <c r="G9356" s="1" t="s">
        <v>20931</v>
      </c>
      <c r="H9356" s="1" t="s">
        <v>3200</v>
      </c>
      <c r="I9356" t="s">
        <v>20951</v>
      </c>
      <c r="J9356" t="s">
        <v>23</v>
      </c>
      <c r="K9356">
        <v>820</v>
      </c>
      <c r="L9356">
        <v>97101.119999999995</v>
      </c>
      <c r="M9356">
        <v>118.42</v>
      </c>
      <c r="N9356" t="s">
        <v>7263</v>
      </c>
      <c r="O9356" t="s">
        <v>23192</v>
      </c>
      <c r="P9356">
        <v>0</v>
      </c>
      <c r="Q9356">
        <v>0</v>
      </c>
      <c r="R9356">
        <v>4</v>
      </c>
    </row>
    <row r="9357" spans="1:18" x14ac:dyDescent="0.25">
      <c r="A9357" t="s">
        <v>16012</v>
      </c>
      <c r="B9357">
        <v>2019</v>
      </c>
      <c r="C9357">
        <v>10</v>
      </c>
      <c r="D9357">
        <v>17</v>
      </c>
      <c r="E9357" t="s">
        <v>8095</v>
      </c>
      <c r="F9357" s="1" t="s">
        <v>5207</v>
      </c>
      <c r="G9357" s="1" t="s">
        <v>20931</v>
      </c>
      <c r="H9357" s="1" t="s">
        <v>3200</v>
      </c>
      <c r="I9357" t="s">
        <v>20970</v>
      </c>
      <c r="J9357" t="s">
        <v>23</v>
      </c>
      <c r="K9357">
        <v>40</v>
      </c>
      <c r="L9357">
        <v>5779.2</v>
      </c>
      <c r="M9357">
        <v>144.47999999999999</v>
      </c>
      <c r="N9357" t="s">
        <v>9108</v>
      </c>
      <c r="O9357" t="s">
        <v>9833</v>
      </c>
      <c r="P9357">
        <v>0</v>
      </c>
      <c r="Q9357">
        <v>0</v>
      </c>
      <c r="R9357">
        <v>4</v>
      </c>
    </row>
    <row r="9358" spans="1:18" x14ac:dyDescent="0.25">
      <c r="A9358" t="s">
        <v>2528</v>
      </c>
      <c r="B9358">
        <v>2018</v>
      </c>
      <c r="C9358">
        <v>5</v>
      </c>
      <c r="D9358">
        <v>29</v>
      </c>
      <c r="E9358" t="s">
        <v>1916</v>
      </c>
      <c r="F9358" s="1" t="s">
        <v>3205</v>
      </c>
      <c r="G9358" s="1" t="s">
        <v>3863</v>
      </c>
      <c r="H9358" s="1" t="s">
        <v>3206</v>
      </c>
      <c r="I9358" t="s">
        <v>19001</v>
      </c>
      <c r="J9358" t="s">
        <v>23</v>
      </c>
      <c r="K9358">
        <v>20000</v>
      </c>
      <c r="L9358">
        <v>961999.96</v>
      </c>
      <c r="M9358">
        <v>48.1</v>
      </c>
      <c r="N9358" t="s">
        <v>9335</v>
      </c>
      <c r="O9358" t="s">
        <v>9441</v>
      </c>
      <c r="P9358">
        <v>0.12724850134172863</v>
      </c>
      <c r="Q9358">
        <v>0</v>
      </c>
      <c r="R9358">
        <v>2</v>
      </c>
    </row>
    <row r="9359" spans="1:18" x14ac:dyDescent="0.25">
      <c r="A9359" t="s">
        <v>831</v>
      </c>
      <c r="B9359">
        <v>2016</v>
      </c>
      <c r="C9359">
        <v>4</v>
      </c>
      <c r="D9359">
        <v>26</v>
      </c>
      <c r="E9359" t="s">
        <v>174</v>
      </c>
      <c r="F9359" s="1" t="s">
        <v>3205</v>
      </c>
      <c r="G9359" s="1" t="s">
        <v>3863</v>
      </c>
      <c r="H9359" s="1" t="s">
        <v>3206</v>
      </c>
      <c r="I9359" t="s">
        <v>19076</v>
      </c>
      <c r="J9359" t="s">
        <v>23</v>
      </c>
      <c r="K9359">
        <v>19905</v>
      </c>
      <c r="L9359">
        <v>617055.09</v>
      </c>
      <c r="M9359">
        <v>31</v>
      </c>
      <c r="N9359" t="s">
        <v>9335</v>
      </c>
      <c r="O9359" t="s">
        <v>9441</v>
      </c>
      <c r="P9359">
        <v>0.12724850134172863</v>
      </c>
      <c r="Q9359">
        <v>0</v>
      </c>
      <c r="R9359">
        <v>2</v>
      </c>
    </row>
    <row r="9360" spans="1:18" x14ac:dyDescent="0.25">
      <c r="A9360" t="s">
        <v>1244</v>
      </c>
      <c r="B9360">
        <v>2016</v>
      </c>
      <c r="C9360">
        <v>12</v>
      </c>
      <c r="D9360">
        <v>1</v>
      </c>
      <c r="E9360" t="s">
        <v>226</v>
      </c>
      <c r="F9360" s="1" t="s">
        <v>3205</v>
      </c>
      <c r="G9360" s="1" t="s">
        <v>3863</v>
      </c>
      <c r="H9360" s="1" t="s">
        <v>3206</v>
      </c>
      <c r="I9360" t="s">
        <v>19010</v>
      </c>
      <c r="J9360" t="s">
        <v>23</v>
      </c>
      <c r="K9360">
        <v>12420</v>
      </c>
      <c r="L9360">
        <v>544915.07999999996</v>
      </c>
      <c r="M9360">
        <v>43.87</v>
      </c>
      <c r="N9360" t="s">
        <v>9337</v>
      </c>
      <c r="O9360" t="s">
        <v>9440</v>
      </c>
      <c r="P9360">
        <v>0.12068470364021268</v>
      </c>
      <c r="Q9360">
        <v>0</v>
      </c>
      <c r="R9360">
        <v>4</v>
      </c>
    </row>
    <row r="9361" spans="1:18" x14ac:dyDescent="0.25">
      <c r="A9361" t="s">
        <v>1244</v>
      </c>
      <c r="B9361">
        <v>2016</v>
      </c>
      <c r="C9361">
        <v>12</v>
      </c>
      <c r="D9361">
        <v>1</v>
      </c>
      <c r="E9361" t="s">
        <v>226</v>
      </c>
      <c r="F9361" s="1" t="s">
        <v>3205</v>
      </c>
      <c r="G9361" s="1" t="s">
        <v>3863</v>
      </c>
      <c r="H9361" s="1" t="s">
        <v>3206</v>
      </c>
      <c r="I9361" t="s">
        <v>19012</v>
      </c>
      <c r="J9361" t="s">
        <v>23</v>
      </c>
      <c r="K9361">
        <v>7590</v>
      </c>
      <c r="L9361">
        <v>333003.65999999997</v>
      </c>
      <c r="M9361">
        <v>43.87</v>
      </c>
      <c r="N9361" t="s">
        <v>9335</v>
      </c>
      <c r="O9361" t="s">
        <v>9441</v>
      </c>
      <c r="P9361">
        <v>0.12724850134172863</v>
      </c>
      <c r="Q9361">
        <v>0</v>
      </c>
      <c r="R9361">
        <v>4</v>
      </c>
    </row>
    <row r="9362" spans="1:18" x14ac:dyDescent="0.25">
      <c r="A9362" t="s">
        <v>1345</v>
      </c>
      <c r="B9362">
        <v>2017</v>
      </c>
      <c r="C9362">
        <v>2</v>
      </c>
      <c r="D9362">
        <v>2</v>
      </c>
      <c r="E9362" t="s">
        <v>226</v>
      </c>
      <c r="F9362" s="1" t="s">
        <v>3205</v>
      </c>
      <c r="G9362" s="1" t="s">
        <v>3863</v>
      </c>
      <c r="H9362" s="1" t="s">
        <v>3206</v>
      </c>
      <c r="I9362" t="s">
        <v>19010</v>
      </c>
      <c r="J9362" t="s">
        <v>23</v>
      </c>
      <c r="K9362">
        <v>18010</v>
      </c>
      <c r="L9362">
        <v>817654</v>
      </c>
      <c r="M9362">
        <v>45.4</v>
      </c>
      <c r="N9362" t="s">
        <v>9337</v>
      </c>
      <c r="O9362" t="s">
        <v>9440</v>
      </c>
      <c r="P9362">
        <v>0.12068470364021268</v>
      </c>
      <c r="Q9362">
        <v>0</v>
      </c>
      <c r="R9362">
        <v>1</v>
      </c>
    </row>
    <row r="9363" spans="1:18" x14ac:dyDescent="0.25">
      <c r="A9363" t="s">
        <v>1345</v>
      </c>
      <c r="B9363">
        <v>2017</v>
      </c>
      <c r="C9363">
        <v>2</v>
      </c>
      <c r="D9363">
        <v>2</v>
      </c>
      <c r="E9363" t="s">
        <v>226</v>
      </c>
      <c r="F9363" s="1" t="s">
        <v>3205</v>
      </c>
      <c r="G9363" s="1" t="s">
        <v>3863</v>
      </c>
      <c r="H9363" s="1" t="s">
        <v>3206</v>
      </c>
      <c r="I9363" t="s">
        <v>19012</v>
      </c>
      <c r="J9363" t="s">
        <v>23</v>
      </c>
      <c r="K9363">
        <v>1630</v>
      </c>
      <c r="L9363">
        <v>73105.5</v>
      </c>
      <c r="M9363">
        <v>44.85</v>
      </c>
      <c r="N9363" t="s">
        <v>9335</v>
      </c>
      <c r="O9363" t="s">
        <v>9441</v>
      </c>
      <c r="P9363">
        <v>0.12724850134172863</v>
      </c>
      <c r="Q9363">
        <v>0</v>
      </c>
      <c r="R9363">
        <v>1</v>
      </c>
    </row>
    <row r="9364" spans="1:18" x14ac:dyDescent="0.25">
      <c r="A9364" t="s">
        <v>15060</v>
      </c>
      <c r="B9364">
        <v>2019</v>
      </c>
      <c r="C9364">
        <v>7</v>
      </c>
      <c r="D9364">
        <v>10</v>
      </c>
      <c r="E9364" t="s">
        <v>7335</v>
      </c>
      <c r="F9364" s="1" t="s">
        <v>9480</v>
      </c>
      <c r="G9364" s="1" t="s">
        <v>9480</v>
      </c>
      <c r="H9364" s="1" t="s">
        <v>9480</v>
      </c>
      <c r="I9364" t="s">
        <v>7874</v>
      </c>
      <c r="J9364" t="s">
        <v>23</v>
      </c>
      <c r="K9364">
        <v>25</v>
      </c>
      <c r="L9364">
        <v>2325</v>
      </c>
      <c r="M9364">
        <v>93</v>
      </c>
      <c r="N9364" t="e">
        <v>#N/A</v>
      </c>
      <c r="O9364" t="e">
        <v>#N/A</v>
      </c>
      <c r="P9364">
        <v>0</v>
      </c>
      <c r="Q9364">
        <v>0</v>
      </c>
      <c r="R9364">
        <v>3</v>
      </c>
    </row>
    <row r="9365" spans="1:18" x14ac:dyDescent="0.25">
      <c r="A9365" t="s">
        <v>15060</v>
      </c>
      <c r="B9365">
        <v>2019</v>
      </c>
      <c r="C9365">
        <v>7</v>
      </c>
      <c r="D9365">
        <v>10</v>
      </c>
      <c r="E9365" t="s">
        <v>7335</v>
      </c>
      <c r="F9365" s="1" t="s">
        <v>9480</v>
      </c>
      <c r="G9365" s="1" t="s">
        <v>9480</v>
      </c>
      <c r="H9365" s="1" t="s">
        <v>9480</v>
      </c>
      <c r="I9365" t="s">
        <v>15062</v>
      </c>
      <c r="J9365" t="s">
        <v>38</v>
      </c>
      <c r="K9365">
        <v>4</v>
      </c>
      <c r="L9365">
        <v>5245.2</v>
      </c>
      <c r="M9365">
        <v>1311.3</v>
      </c>
      <c r="N9365" t="e">
        <v>#N/A</v>
      </c>
      <c r="O9365" t="e">
        <v>#N/A</v>
      </c>
      <c r="P9365">
        <v>0</v>
      </c>
      <c r="Q9365">
        <v>0</v>
      </c>
      <c r="R9365">
        <v>3</v>
      </c>
    </row>
    <row r="9366" spans="1:18" x14ac:dyDescent="0.25">
      <c r="A9366" t="s">
        <v>15060</v>
      </c>
      <c r="B9366">
        <v>2019</v>
      </c>
      <c r="C9366">
        <v>7</v>
      </c>
      <c r="D9366">
        <v>10</v>
      </c>
      <c r="E9366" t="s">
        <v>7335</v>
      </c>
      <c r="F9366" s="1" t="s">
        <v>9480</v>
      </c>
      <c r="G9366" s="1" t="s">
        <v>9480</v>
      </c>
      <c r="H9366" s="1" t="s">
        <v>9480</v>
      </c>
      <c r="I9366" t="s">
        <v>7349</v>
      </c>
      <c r="J9366" t="s">
        <v>7341</v>
      </c>
      <c r="K9366">
        <v>8</v>
      </c>
      <c r="L9366">
        <v>610.08000000000004</v>
      </c>
      <c r="M9366">
        <v>76.260000000000005</v>
      </c>
      <c r="N9366" t="e">
        <v>#N/A</v>
      </c>
      <c r="O9366" t="e">
        <v>#N/A</v>
      </c>
      <c r="P9366">
        <v>0</v>
      </c>
      <c r="Q9366">
        <v>0</v>
      </c>
      <c r="R9366">
        <v>3</v>
      </c>
    </row>
    <row r="9367" spans="1:18" x14ac:dyDescent="0.25">
      <c r="A9367" t="s">
        <v>15060</v>
      </c>
      <c r="B9367">
        <v>2019</v>
      </c>
      <c r="C9367">
        <v>7</v>
      </c>
      <c r="D9367">
        <v>10</v>
      </c>
      <c r="E9367" t="s">
        <v>7335</v>
      </c>
      <c r="F9367" s="1" t="s">
        <v>9480</v>
      </c>
      <c r="G9367" s="1" t="s">
        <v>9480</v>
      </c>
      <c r="H9367" s="1" t="s">
        <v>9480</v>
      </c>
      <c r="I9367" t="s">
        <v>15063</v>
      </c>
      <c r="J9367" t="s">
        <v>38</v>
      </c>
      <c r="K9367">
        <v>75</v>
      </c>
      <c r="L9367">
        <v>1534.5</v>
      </c>
      <c r="M9367">
        <v>20.46</v>
      </c>
      <c r="N9367" t="e">
        <v>#N/A</v>
      </c>
      <c r="O9367" t="e">
        <v>#N/A</v>
      </c>
      <c r="P9367">
        <v>0</v>
      </c>
      <c r="Q9367">
        <v>0</v>
      </c>
      <c r="R9367">
        <v>3</v>
      </c>
    </row>
    <row r="9368" spans="1:18" x14ac:dyDescent="0.25">
      <c r="A9368" t="s">
        <v>15060</v>
      </c>
      <c r="B9368">
        <v>2019</v>
      </c>
      <c r="C9368">
        <v>7</v>
      </c>
      <c r="D9368">
        <v>10</v>
      </c>
      <c r="E9368" t="s">
        <v>7335</v>
      </c>
      <c r="F9368" s="1" t="s">
        <v>5207</v>
      </c>
      <c r="G9368" s="1" t="s">
        <v>21109</v>
      </c>
      <c r="H9368" s="1" t="s">
        <v>7263</v>
      </c>
      <c r="I9368" t="s">
        <v>6710</v>
      </c>
      <c r="J9368" t="s">
        <v>23</v>
      </c>
      <c r="K9368">
        <v>50</v>
      </c>
      <c r="L9368">
        <v>4650</v>
      </c>
      <c r="M9368">
        <v>93</v>
      </c>
      <c r="N9368" t="s">
        <v>8866</v>
      </c>
      <c r="O9368" t="s">
        <v>9859</v>
      </c>
      <c r="P9368">
        <v>0</v>
      </c>
      <c r="Q9368">
        <v>0</v>
      </c>
      <c r="R9368">
        <v>3</v>
      </c>
    </row>
    <row r="9369" spans="1:18" x14ac:dyDescent="0.25">
      <c r="A9369" t="s">
        <v>15060</v>
      </c>
      <c r="B9369">
        <v>2019</v>
      </c>
      <c r="C9369">
        <v>7</v>
      </c>
      <c r="D9369">
        <v>10</v>
      </c>
      <c r="E9369" t="s">
        <v>7335</v>
      </c>
      <c r="F9369" s="1" t="s">
        <v>9480</v>
      </c>
      <c r="G9369" s="1" t="s">
        <v>9480</v>
      </c>
      <c r="H9369" s="1" t="s">
        <v>9480</v>
      </c>
      <c r="I9369" t="s">
        <v>15064</v>
      </c>
      <c r="J9369" t="s">
        <v>38</v>
      </c>
      <c r="K9369">
        <v>120</v>
      </c>
      <c r="L9369">
        <v>232.5</v>
      </c>
      <c r="M9369">
        <v>1.94</v>
      </c>
      <c r="N9369" t="e">
        <v>#N/A</v>
      </c>
      <c r="O9369" t="e">
        <v>#N/A</v>
      </c>
      <c r="P9369">
        <v>0</v>
      </c>
      <c r="Q9369">
        <v>0</v>
      </c>
      <c r="R9369">
        <v>3</v>
      </c>
    </row>
    <row r="9370" spans="1:18" x14ac:dyDescent="0.25">
      <c r="A9370" t="s">
        <v>15060</v>
      </c>
      <c r="B9370">
        <v>2019</v>
      </c>
      <c r="C9370">
        <v>7</v>
      </c>
      <c r="D9370">
        <v>10</v>
      </c>
      <c r="E9370" t="s">
        <v>7335</v>
      </c>
      <c r="F9370" s="1" t="s">
        <v>9480</v>
      </c>
      <c r="G9370" s="1" t="s">
        <v>9480</v>
      </c>
      <c r="H9370" s="1" t="s">
        <v>9480</v>
      </c>
      <c r="I9370" t="s">
        <v>10236</v>
      </c>
      <c r="J9370" t="s">
        <v>38</v>
      </c>
      <c r="K9370">
        <v>200</v>
      </c>
      <c r="L9370">
        <v>6510</v>
      </c>
      <c r="M9370">
        <v>32.549999999999997</v>
      </c>
      <c r="N9370" t="e">
        <v>#N/A</v>
      </c>
      <c r="O9370" t="e">
        <v>#N/A</v>
      </c>
      <c r="P9370">
        <v>0</v>
      </c>
      <c r="Q9370">
        <v>0</v>
      </c>
      <c r="R9370">
        <v>3</v>
      </c>
    </row>
    <row r="9371" spans="1:18" x14ac:dyDescent="0.25">
      <c r="A9371" t="s">
        <v>2539</v>
      </c>
      <c r="B9371">
        <v>2018</v>
      </c>
      <c r="C9371">
        <v>6</v>
      </c>
      <c r="D9371">
        <v>1</v>
      </c>
      <c r="E9371" t="s">
        <v>226</v>
      </c>
      <c r="F9371" s="1" t="s">
        <v>3205</v>
      </c>
      <c r="G9371" s="1" t="s">
        <v>3863</v>
      </c>
      <c r="H9371" s="1" t="s">
        <v>3206</v>
      </c>
      <c r="I9371" t="s">
        <v>18995</v>
      </c>
      <c r="J9371" t="s">
        <v>23</v>
      </c>
      <c r="K9371">
        <v>13690</v>
      </c>
      <c r="L9371">
        <v>711880</v>
      </c>
      <c r="M9371">
        <v>52</v>
      </c>
      <c r="N9371" t="s">
        <v>9347</v>
      </c>
      <c r="O9371" t="s">
        <v>9542</v>
      </c>
      <c r="P9371">
        <v>8.0289698840596724E-2</v>
      </c>
      <c r="Q9371">
        <v>0</v>
      </c>
      <c r="R9371">
        <v>2</v>
      </c>
    </row>
    <row r="9372" spans="1:18" x14ac:dyDescent="0.25">
      <c r="A9372" t="s">
        <v>2539</v>
      </c>
      <c r="B9372">
        <v>2018</v>
      </c>
      <c r="C9372">
        <v>6</v>
      </c>
      <c r="D9372">
        <v>1</v>
      </c>
      <c r="E9372" t="s">
        <v>226</v>
      </c>
      <c r="F9372" s="1" t="s">
        <v>3205</v>
      </c>
      <c r="G9372" s="1" t="s">
        <v>3863</v>
      </c>
      <c r="H9372" s="1" t="s">
        <v>3206</v>
      </c>
      <c r="I9372" t="s">
        <v>19003</v>
      </c>
      <c r="J9372" t="s">
        <v>23</v>
      </c>
      <c r="K9372">
        <v>5650</v>
      </c>
      <c r="L9372">
        <v>293800</v>
      </c>
      <c r="M9372">
        <v>52</v>
      </c>
      <c r="N9372" t="s">
        <v>9344</v>
      </c>
      <c r="O9372" t="s">
        <v>9496</v>
      </c>
      <c r="P9372">
        <v>3.9816758144422926E-2</v>
      </c>
      <c r="Q9372">
        <v>0</v>
      </c>
      <c r="R9372">
        <v>2</v>
      </c>
    </row>
    <row r="9373" spans="1:18" x14ac:dyDescent="0.25">
      <c r="A9373" t="s">
        <v>2539</v>
      </c>
      <c r="B9373">
        <v>2018</v>
      </c>
      <c r="C9373">
        <v>6</v>
      </c>
      <c r="D9373">
        <v>1</v>
      </c>
      <c r="E9373" t="s">
        <v>226</v>
      </c>
      <c r="F9373" s="1" t="s">
        <v>3205</v>
      </c>
      <c r="G9373" s="1" t="s">
        <v>3384</v>
      </c>
      <c r="H9373" s="1" t="s">
        <v>3206</v>
      </c>
      <c r="I9373" t="s">
        <v>17143</v>
      </c>
      <c r="J9373" t="s">
        <v>23</v>
      </c>
      <c r="K9373">
        <v>1137</v>
      </c>
      <c r="L9373">
        <v>55713</v>
      </c>
      <c r="M9373">
        <v>49</v>
      </c>
      <c r="N9373" t="s">
        <v>112</v>
      </c>
      <c r="O9373" t="s">
        <v>9515</v>
      </c>
      <c r="P9373">
        <v>3.2773227720419927E-2</v>
      </c>
      <c r="Q9373">
        <v>0</v>
      </c>
      <c r="R9373">
        <v>2</v>
      </c>
    </row>
    <row r="9374" spans="1:18" x14ac:dyDescent="0.25">
      <c r="A9374" t="s">
        <v>8480</v>
      </c>
      <c r="B9374">
        <v>2018</v>
      </c>
      <c r="C9374">
        <v>4</v>
      </c>
      <c r="D9374">
        <v>13</v>
      </c>
      <c r="E9374" t="s">
        <v>7360</v>
      </c>
      <c r="F9374" s="1" t="s">
        <v>9480</v>
      </c>
      <c r="G9374" s="1" t="s">
        <v>9480</v>
      </c>
      <c r="H9374" s="1" t="s">
        <v>9480</v>
      </c>
      <c r="I9374" t="s">
        <v>8481</v>
      </c>
      <c r="J9374" t="s">
        <v>38</v>
      </c>
      <c r="K9374">
        <v>2</v>
      </c>
      <c r="L9374">
        <v>361.2</v>
      </c>
      <c r="M9374">
        <v>180.6</v>
      </c>
      <c r="N9374" t="e">
        <v>#N/A</v>
      </c>
      <c r="O9374" t="e">
        <v>#N/A</v>
      </c>
      <c r="P9374">
        <v>0</v>
      </c>
      <c r="Q9374">
        <v>0</v>
      </c>
      <c r="R9374">
        <v>2</v>
      </c>
    </row>
    <row r="9375" spans="1:18" x14ac:dyDescent="0.25">
      <c r="A9375" t="s">
        <v>8480</v>
      </c>
      <c r="B9375">
        <v>2018</v>
      </c>
      <c r="C9375">
        <v>4</v>
      </c>
      <c r="D9375">
        <v>13</v>
      </c>
      <c r="E9375" t="s">
        <v>7360</v>
      </c>
      <c r="F9375" s="1" t="s">
        <v>9480</v>
      </c>
      <c r="G9375" s="1" t="s">
        <v>9480</v>
      </c>
      <c r="H9375" s="1" t="s">
        <v>9480</v>
      </c>
      <c r="I9375" t="s">
        <v>7306</v>
      </c>
      <c r="J9375" t="s">
        <v>38</v>
      </c>
      <c r="K9375">
        <v>2</v>
      </c>
      <c r="L9375">
        <v>405</v>
      </c>
      <c r="M9375">
        <v>202.5</v>
      </c>
      <c r="N9375" t="e">
        <v>#N/A</v>
      </c>
      <c r="O9375" t="e">
        <v>#N/A</v>
      </c>
      <c r="P9375">
        <v>0</v>
      </c>
      <c r="Q9375">
        <v>0</v>
      </c>
      <c r="R9375">
        <v>2</v>
      </c>
    </row>
    <row r="9376" spans="1:18" x14ac:dyDescent="0.25">
      <c r="A9376" t="s">
        <v>8480</v>
      </c>
      <c r="B9376">
        <v>2018</v>
      </c>
      <c r="C9376">
        <v>4</v>
      </c>
      <c r="D9376">
        <v>13</v>
      </c>
      <c r="E9376" t="s">
        <v>7360</v>
      </c>
      <c r="F9376" s="1" t="s">
        <v>9480</v>
      </c>
      <c r="G9376" s="1" t="s">
        <v>9480</v>
      </c>
      <c r="H9376" s="1" t="s">
        <v>9480</v>
      </c>
      <c r="I9376" t="s">
        <v>7874</v>
      </c>
      <c r="J9376" t="s">
        <v>23</v>
      </c>
      <c r="K9376">
        <v>10</v>
      </c>
      <c r="L9376">
        <v>885</v>
      </c>
      <c r="M9376">
        <v>88.5</v>
      </c>
      <c r="N9376" t="e">
        <v>#N/A</v>
      </c>
      <c r="O9376" t="e">
        <v>#N/A</v>
      </c>
      <c r="P9376">
        <v>0</v>
      </c>
      <c r="Q9376">
        <v>0</v>
      </c>
      <c r="R9376">
        <v>2</v>
      </c>
    </row>
    <row r="9377" spans="1:18" x14ac:dyDescent="0.25">
      <c r="A9377" t="s">
        <v>8480</v>
      </c>
      <c r="B9377">
        <v>2018</v>
      </c>
      <c r="C9377">
        <v>4</v>
      </c>
      <c r="D9377">
        <v>13</v>
      </c>
      <c r="E9377" t="s">
        <v>7360</v>
      </c>
      <c r="F9377" s="1" t="s">
        <v>9480</v>
      </c>
      <c r="G9377" s="1" t="s">
        <v>9480</v>
      </c>
      <c r="H9377" s="1" t="s">
        <v>9480</v>
      </c>
      <c r="I9377" t="s">
        <v>7785</v>
      </c>
      <c r="J9377" t="s">
        <v>38</v>
      </c>
      <c r="K9377">
        <v>3000</v>
      </c>
      <c r="L9377">
        <v>1950</v>
      </c>
      <c r="M9377">
        <v>0.65</v>
      </c>
      <c r="N9377" t="e">
        <v>#N/A</v>
      </c>
      <c r="O9377" t="e">
        <v>#N/A</v>
      </c>
      <c r="P9377">
        <v>0</v>
      </c>
      <c r="Q9377">
        <v>0</v>
      </c>
      <c r="R9377">
        <v>2</v>
      </c>
    </row>
    <row r="9378" spans="1:18" x14ac:dyDescent="0.25">
      <c r="A9378" t="s">
        <v>8480</v>
      </c>
      <c r="B9378">
        <v>2018</v>
      </c>
      <c r="C9378">
        <v>4</v>
      </c>
      <c r="D9378">
        <v>13</v>
      </c>
      <c r="E9378" t="s">
        <v>7360</v>
      </c>
      <c r="F9378" s="1" t="s">
        <v>5207</v>
      </c>
      <c r="G9378" s="1" t="s">
        <v>21109</v>
      </c>
      <c r="H9378" s="1" t="s">
        <v>7263</v>
      </c>
      <c r="I9378" t="s">
        <v>6724</v>
      </c>
      <c r="J9378" t="s">
        <v>38</v>
      </c>
      <c r="K9378">
        <v>3000</v>
      </c>
      <c r="L9378">
        <v>1800</v>
      </c>
      <c r="M9378">
        <v>0.6</v>
      </c>
      <c r="N9378" t="s">
        <v>8867</v>
      </c>
      <c r="O9378" t="s">
        <v>9843</v>
      </c>
      <c r="P9378">
        <v>0</v>
      </c>
      <c r="Q9378">
        <v>0</v>
      </c>
      <c r="R9378">
        <v>2</v>
      </c>
    </row>
    <row r="9379" spans="1:18" x14ac:dyDescent="0.25">
      <c r="A9379" t="s">
        <v>8480</v>
      </c>
      <c r="B9379">
        <v>2018</v>
      </c>
      <c r="C9379">
        <v>4</v>
      </c>
      <c r="D9379">
        <v>13</v>
      </c>
      <c r="E9379" t="s">
        <v>7360</v>
      </c>
      <c r="F9379" s="1" t="s">
        <v>9480</v>
      </c>
      <c r="G9379" s="1" t="s">
        <v>9480</v>
      </c>
      <c r="H9379" s="1" t="s">
        <v>9480</v>
      </c>
      <c r="I9379" t="s">
        <v>8482</v>
      </c>
      <c r="J9379" t="s">
        <v>38</v>
      </c>
      <c r="K9379">
        <v>2</v>
      </c>
      <c r="L9379">
        <v>14385.98</v>
      </c>
      <c r="M9379">
        <v>7192.99</v>
      </c>
      <c r="N9379" t="e">
        <v>#N/A</v>
      </c>
      <c r="O9379" t="e">
        <v>#N/A</v>
      </c>
      <c r="P9379">
        <v>0</v>
      </c>
      <c r="Q9379">
        <v>0</v>
      </c>
      <c r="R9379">
        <v>2</v>
      </c>
    </row>
    <row r="9380" spans="1:18" x14ac:dyDescent="0.25">
      <c r="A9380" t="s">
        <v>8480</v>
      </c>
      <c r="B9380">
        <v>2018</v>
      </c>
      <c r="C9380">
        <v>4</v>
      </c>
      <c r="D9380">
        <v>13</v>
      </c>
      <c r="E9380" t="s">
        <v>7360</v>
      </c>
      <c r="F9380" s="1" t="s">
        <v>9480</v>
      </c>
      <c r="G9380" s="1" t="s">
        <v>9480</v>
      </c>
      <c r="H9380" s="1" t="s">
        <v>9480</v>
      </c>
      <c r="I9380" t="s">
        <v>7319</v>
      </c>
      <c r="J9380" t="s">
        <v>38</v>
      </c>
      <c r="K9380">
        <v>84</v>
      </c>
      <c r="L9380">
        <v>3851.4</v>
      </c>
      <c r="M9380">
        <v>45.85</v>
      </c>
      <c r="N9380" t="e">
        <v>#N/A</v>
      </c>
      <c r="O9380" t="e">
        <v>#N/A</v>
      </c>
      <c r="P9380">
        <v>0</v>
      </c>
      <c r="Q9380">
        <v>0</v>
      </c>
      <c r="R9380">
        <v>2</v>
      </c>
    </row>
    <row r="9381" spans="1:18" x14ac:dyDescent="0.25">
      <c r="A9381" t="s">
        <v>10264</v>
      </c>
      <c r="B9381">
        <v>2019</v>
      </c>
      <c r="C9381">
        <v>2</v>
      </c>
      <c r="D9381">
        <v>10</v>
      </c>
      <c r="E9381" t="s">
        <v>1916</v>
      </c>
      <c r="F9381" s="1" t="s">
        <v>3205</v>
      </c>
      <c r="G9381" s="1" t="s">
        <v>3863</v>
      </c>
      <c r="H9381" s="1" t="s">
        <v>3206</v>
      </c>
      <c r="I9381" t="s">
        <v>19366</v>
      </c>
      <c r="J9381" t="s">
        <v>23</v>
      </c>
      <c r="K9381">
        <v>18930</v>
      </c>
      <c r="L9381">
        <v>880245</v>
      </c>
      <c r="M9381">
        <v>46.5</v>
      </c>
      <c r="N9381" t="s">
        <v>9346</v>
      </c>
      <c r="O9381" t="s">
        <v>9484</v>
      </c>
      <c r="P9381">
        <v>0</v>
      </c>
      <c r="Q9381">
        <v>0</v>
      </c>
      <c r="R9381">
        <v>1</v>
      </c>
    </row>
    <row r="9382" spans="1:18" x14ac:dyDescent="0.25">
      <c r="A9382" t="s">
        <v>10264</v>
      </c>
      <c r="B9382">
        <v>2019</v>
      </c>
      <c r="C9382">
        <v>2</v>
      </c>
      <c r="D9382">
        <v>10</v>
      </c>
      <c r="E9382" t="s">
        <v>1916</v>
      </c>
      <c r="F9382" s="1" t="s">
        <v>3205</v>
      </c>
      <c r="G9382" s="1" t="s">
        <v>3227</v>
      </c>
      <c r="H9382" s="1" t="s">
        <v>3206</v>
      </c>
      <c r="I9382" t="s">
        <v>19866</v>
      </c>
      <c r="J9382" t="s">
        <v>23</v>
      </c>
      <c r="K9382">
        <v>985</v>
      </c>
      <c r="L9382">
        <v>47772.5</v>
      </c>
      <c r="M9382">
        <v>48.5</v>
      </c>
      <c r="N9382" t="s">
        <v>22079</v>
      </c>
      <c r="O9382" t="s">
        <v>23271</v>
      </c>
      <c r="P9382">
        <v>0</v>
      </c>
      <c r="Q9382">
        <v>0</v>
      </c>
      <c r="R9382">
        <v>1</v>
      </c>
    </row>
    <row r="9383" spans="1:18" x14ac:dyDescent="0.25">
      <c r="A9383" t="s">
        <v>10859</v>
      </c>
      <c r="B9383">
        <v>2019</v>
      </c>
      <c r="C9383">
        <v>4</v>
      </c>
      <c r="D9383">
        <v>29</v>
      </c>
      <c r="E9383" t="s">
        <v>8095</v>
      </c>
      <c r="F9383" s="1" t="s">
        <v>5207</v>
      </c>
      <c r="G9383" s="1" t="s">
        <v>20573</v>
      </c>
      <c r="H9383" s="1" t="s">
        <v>3200</v>
      </c>
      <c r="I9383" t="s">
        <v>20721</v>
      </c>
      <c r="J9383" t="s">
        <v>23</v>
      </c>
      <c r="K9383">
        <v>2860</v>
      </c>
      <c r="L9383">
        <v>369763.68</v>
      </c>
      <c r="M9383">
        <v>129.29</v>
      </c>
      <c r="N9383" t="s">
        <v>8855</v>
      </c>
      <c r="O9383" t="s">
        <v>9464</v>
      </c>
      <c r="P9383">
        <v>0</v>
      </c>
      <c r="Q9383">
        <v>4.0124694125017395E-2</v>
      </c>
      <c r="R9383">
        <v>2</v>
      </c>
    </row>
    <row r="9384" spans="1:18" x14ac:dyDescent="0.25">
      <c r="A9384" t="s">
        <v>1127</v>
      </c>
      <c r="B9384">
        <v>2016</v>
      </c>
      <c r="C9384">
        <v>10</v>
      </c>
      <c r="D9384">
        <v>6</v>
      </c>
      <c r="E9384" t="s">
        <v>31</v>
      </c>
      <c r="F9384" s="1" t="s">
        <v>3205</v>
      </c>
      <c r="G9384" s="1" t="s">
        <v>3384</v>
      </c>
      <c r="H9384" s="1" t="s">
        <v>3206</v>
      </c>
      <c r="I9384" t="s">
        <v>17155</v>
      </c>
      <c r="J9384" t="s">
        <v>23</v>
      </c>
      <c r="K9384">
        <v>880</v>
      </c>
      <c r="L9384">
        <v>33784.5</v>
      </c>
      <c r="M9384">
        <v>38.39</v>
      </c>
      <c r="N9384" t="s">
        <v>298</v>
      </c>
      <c r="O9384" t="s">
        <v>9533</v>
      </c>
      <c r="P9384">
        <v>0</v>
      </c>
      <c r="Q9384">
        <v>0</v>
      </c>
      <c r="R9384">
        <v>4</v>
      </c>
    </row>
    <row r="9385" spans="1:18" x14ac:dyDescent="0.25">
      <c r="A9385" t="s">
        <v>15590</v>
      </c>
      <c r="B9385">
        <v>2019</v>
      </c>
      <c r="C9385">
        <v>9</v>
      </c>
      <c r="D9385">
        <v>9</v>
      </c>
      <c r="E9385" t="s">
        <v>226</v>
      </c>
      <c r="F9385" s="1" t="s">
        <v>3205</v>
      </c>
      <c r="G9385" s="1" t="s">
        <v>3863</v>
      </c>
      <c r="H9385" s="1" t="s">
        <v>3206</v>
      </c>
      <c r="I9385" t="s">
        <v>19204</v>
      </c>
      <c r="J9385" t="s">
        <v>23</v>
      </c>
      <c r="K9385">
        <v>8260</v>
      </c>
      <c r="L9385">
        <v>375830</v>
      </c>
      <c r="M9385">
        <v>45.5</v>
      </c>
      <c r="N9385" t="s">
        <v>9340</v>
      </c>
      <c r="O9385" t="s">
        <v>9482</v>
      </c>
      <c r="P9385">
        <v>8.0867377033553248E-2</v>
      </c>
      <c r="Q9385">
        <v>0</v>
      </c>
      <c r="R9385">
        <v>3</v>
      </c>
    </row>
    <row r="9386" spans="1:18" x14ac:dyDescent="0.25">
      <c r="A9386" t="s">
        <v>15590</v>
      </c>
      <c r="B9386">
        <v>2019</v>
      </c>
      <c r="C9386">
        <v>9</v>
      </c>
      <c r="D9386">
        <v>9</v>
      </c>
      <c r="E9386" t="s">
        <v>226</v>
      </c>
      <c r="F9386" s="1" t="s">
        <v>3205</v>
      </c>
      <c r="G9386" s="1" t="s">
        <v>3863</v>
      </c>
      <c r="H9386" s="1" t="s">
        <v>3206</v>
      </c>
      <c r="I9386" t="s">
        <v>19205</v>
      </c>
      <c r="J9386" t="s">
        <v>23</v>
      </c>
      <c r="K9386">
        <v>12940</v>
      </c>
      <c r="L9386">
        <v>588770</v>
      </c>
      <c r="M9386">
        <v>45.5</v>
      </c>
      <c r="N9386" t="s">
        <v>9335</v>
      </c>
      <c r="O9386" t="s">
        <v>9441</v>
      </c>
      <c r="P9386">
        <v>0.12724850134172863</v>
      </c>
      <c r="Q9386">
        <v>0</v>
      </c>
      <c r="R9386">
        <v>3</v>
      </c>
    </row>
    <row r="9387" spans="1:18" x14ac:dyDescent="0.25">
      <c r="A9387" t="s">
        <v>8659</v>
      </c>
      <c r="B9387">
        <v>2018</v>
      </c>
      <c r="C9387">
        <v>7</v>
      </c>
      <c r="D9387">
        <v>16</v>
      </c>
      <c r="E9387" t="s">
        <v>8334</v>
      </c>
      <c r="F9387" s="1" t="s">
        <v>5207</v>
      </c>
      <c r="G9387" s="1" t="s">
        <v>20573</v>
      </c>
      <c r="H9387" s="1" t="s">
        <v>7263</v>
      </c>
      <c r="I9387" t="s">
        <v>20870</v>
      </c>
      <c r="J9387" t="s">
        <v>23</v>
      </c>
      <c r="K9387">
        <v>1360</v>
      </c>
      <c r="L9387">
        <v>271460</v>
      </c>
      <c r="M9387">
        <v>199.6</v>
      </c>
      <c r="N9387" t="s">
        <v>9081</v>
      </c>
      <c r="O9387" t="s">
        <v>9466</v>
      </c>
      <c r="P9387">
        <v>0</v>
      </c>
      <c r="Q9387">
        <v>3.6744815637470611E-2</v>
      </c>
      <c r="R9387">
        <v>3</v>
      </c>
    </row>
    <row r="9388" spans="1:18" x14ac:dyDescent="0.25">
      <c r="A9388" t="s">
        <v>930</v>
      </c>
      <c r="B9388">
        <v>2016</v>
      </c>
      <c r="C9388">
        <v>6</v>
      </c>
      <c r="D9388">
        <v>30</v>
      </c>
      <c r="E9388" t="s">
        <v>174</v>
      </c>
      <c r="F9388" s="1" t="s">
        <v>3205</v>
      </c>
      <c r="G9388" s="1" t="s">
        <v>3227</v>
      </c>
      <c r="H9388" s="1" t="s">
        <v>3206</v>
      </c>
      <c r="I9388" t="s">
        <v>19690</v>
      </c>
      <c r="J9388" t="s">
        <v>23</v>
      </c>
      <c r="K9388">
        <v>2005</v>
      </c>
      <c r="L9388">
        <v>80099.75</v>
      </c>
      <c r="M9388">
        <v>39.950000000000003</v>
      </c>
      <c r="N9388" t="s">
        <v>22079</v>
      </c>
      <c r="O9388" t="s">
        <v>23271</v>
      </c>
      <c r="P9388">
        <v>0</v>
      </c>
      <c r="Q9388">
        <v>0</v>
      </c>
      <c r="R9388">
        <v>2</v>
      </c>
    </row>
    <row r="9389" spans="1:18" x14ac:dyDescent="0.25">
      <c r="A9389" t="s">
        <v>16197</v>
      </c>
      <c r="B9389">
        <v>2019</v>
      </c>
      <c r="C9389">
        <v>11</v>
      </c>
      <c r="D9389">
        <v>8</v>
      </c>
      <c r="E9389" t="s">
        <v>1620</v>
      </c>
      <c r="F9389" s="1" t="s">
        <v>3205</v>
      </c>
      <c r="G9389" s="1" t="s">
        <v>3384</v>
      </c>
      <c r="H9389" s="1" t="s">
        <v>3206</v>
      </c>
      <c r="I9389" t="s">
        <v>17218</v>
      </c>
      <c r="J9389" t="s">
        <v>23</v>
      </c>
      <c r="K9389">
        <v>10615</v>
      </c>
      <c r="L9389">
        <v>520135</v>
      </c>
      <c r="M9389">
        <v>49</v>
      </c>
      <c r="N9389" t="s">
        <v>228</v>
      </c>
      <c r="O9389" t="s">
        <v>9547</v>
      </c>
      <c r="P9389">
        <v>0</v>
      </c>
      <c r="Q9389">
        <v>0</v>
      </c>
      <c r="R9389">
        <v>4</v>
      </c>
    </row>
    <row r="9390" spans="1:18" x14ac:dyDescent="0.25">
      <c r="A9390" t="s">
        <v>16197</v>
      </c>
      <c r="B9390">
        <v>2019</v>
      </c>
      <c r="C9390">
        <v>11</v>
      </c>
      <c r="D9390">
        <v>8</v>
      </c>
      <c r="E9390" t="s">
        <v>1620</v>
      </c>
      <c r="F9390" s="1" t="s">
        <v>3205</v>
      </c>
      <c r="G9390" s="1" t="s">
        <v>3863</v>
      </c>
      <c r="H9390" s="1" t="s">
        <v>3206</v>
      </c>
      <c r="I9390" t="s">
        <v>19270</v>
      </c>
      <c r="J9390" t="s">
        <v>23</v>
      </c>
      <c r="K9390">
        <v>9538</v>
      </c>
      <c r="L9390">
        <v>609478.19999999995</v>
      </c>
      <c r="M9390">
        <v>63.9</v>
      </c>
      <c r="N9390" t="s">
        <v>9313</v>
      </c>
      <c r="O9390" t="s">
        <v>9448</v>
      </c>
      <c r="P9390">
        <v>2.823689586550486E-2</v>
      </c>
      <c r="Q9390">
        <v>0</v>
      </c>
      <c r="R9390">
        <v>4</v>
      </c>
    </row>
    <row r="9391" spans="1:18" x14ac:dyDescent="0.25">
      <c r="A9391" t="s">
        <v>7610</v>
      </c>
      <c r="B9391">
        <v>2016</v>
      </c>
      <c r="C9391">
        <v>6</v>
      </c>
      <c r="D9391">
        <v>23</v>
      </c>
      <c r="E9391" t="s">
        <v>7471</v>
      </c>
      <c r="F9391" s="1" t="s">
        <v>5207</v>
      </c>
      <c r="G9391" s="1" t="s">
        <v>20931</v>
      </c>
      <c r="H9391" s="1" t="s">
        <v>3201</v>
      </c>
      <c r="I9391" t="s">
        <v>20952</v>
      </c>
      <c r="J9391" t="s">
        <v>23</v>
      </c>
      <c r="K9391">
        <v>15</v>
      </c>
      <c r="L9391">
        <v>2197.5</v>
      </c>
      <c r="M9391">
        <v>146.5</v>
      </c>
      <c r="N9391" t="s">
        <v>7263</v>
      </c>
      <c r="O9391" t="s">
        <v>23191</v>
      </c>
      <c r="P9391">
        <v>0</v>
      </c>
      <c r="Q9391">
        <v>0</v>
      </c>
      <c r="R9391">
        <v>2</v>
      </c>
    </row>
    <row r="9392" spans="1:18" x14ac:dyDescent="0.25">
      <c r="A9392" t="s">
        <v>7610</v>
      </c>
      <c r="B9392">
        <v>2016</v>
      </c>
      <c r="C9392">
        <v>6</v>
      </c>
      <c r="D9392">
        <v>23</v>
      </c>
      <c r="E9392" t="s">
        <v>7471</v>
      </c>
      <c r="F9392" s="1" t="s">
        <v>5207</v>
      </c>
      <c r="G9392" s="1" t="s">
        <v>21008</v>
      </c>
      <c r="H9392" s="1" t="s">
        <v>3201</v>
      </c>
      <c r="I9392" t="s">
        <v>7031</v>
      </c>
      <c r="J9392" t="s">
        <v>23</v>
      </c>
      <c r="K9392">
        <v>200</v>
      </c>
      <c r="L9392">
        <v>29700</v>
      </c>
      <c r="M9392">
        <v>148.5</v>
      </c>
      <c r="N9392" t="s">
        <v>9365</v>
      </c>
      <c r="O9392" t="s">
        <v>9812</v>
      </c>
      <c r="P9392">
        <v>0</v>
      </c>
      <c r="Q9392">
        <v>0</v>
      </c>
      <c r="R9392">
        <v>2</v>
      </c>
    </row>
    <row r="9393" spans="1:18" x14ac:dyDescent="0.25">
      <c r="A9393" t="s">
        <v>7610</v>
      </c>
      <c r="B9393">
        <v>2016</v>
      </c>
      <c r="C9393">
        <v>6</v>
      </c>
      <c r="D9393">
        <v>23</v>
      </c>
      <c r="E9393" t="s">
        <v>7471</v>
      </c>
      <c r="F9393" s="1" t="s">
        <v>5207</v>
      </c>
      <c r="G9393" s="1" t="s">
        <v>20931</v>
      </c>
      <c r="H9393" s="1" t="s">
        <v>3201</v>
      </c>
      <c r="I9393" t="s">
        <v>20937</v>
      </c>
      <c r="J9393" t="s">
        <v>23</v>
      </c>
      <c r="K9393">
        <v>50</v>
      </c>
      <c r="L9393">
        <v>7425</v>
      </c>
      <c r="M9393">
        <v>148.5</v>
      </c>
      <c r="N9393" t="s">
        <v>7263</v>
      </c>
      <c r="O9393" t="s">
        <v>23191</v>
      </c>
      <c r="P9393">
        <v>0</v>
      </c>
      <c r="Q9393">
        <v>0</v>
      </c>
      <c r="R9393">
        <v>2</v>
      </c>
    </row>
    <row r="9394" spans="1:18" x14ac:dyDescent="0.25">
      <c r="A9394" t="s">
        <v>7610</v>
      </c>
      <c r="B9394">
        <v>2016</v>
      </c>
      <c r="C9394">
        <v>6</v>
      </c>
      <c r="D9394">
        <v>23</v>
      </c>
      <c r="E9394" t="s">
        <v>7471</v>
      </c>
      <c r="F9394" s="1" t="s">
        <v>5207</v>
      </c>
      <c r="G9394" s="1" t="s">
        <v>21008</v>
      </c>
      <c r="H9394" s="1" t="s">
        <v>3201</v>
      </c>
      <c r="I9394" t="s">
        <v>6915</v>
      </c>
      <c r="J9394" t="s">
        <v>23</v>
      </c>
      <c r="K9394">
        <v>15</v>
      </c>
      <c r="L9394">
        <v>2227.5</v>
      </c>
      <c r="M9394">
        <v>148.5</v>
      </c>
      <c r="N9394" t="s">
        <v>9356</v>
      </c>
      <c r="O9394" t="s">
        <v>9917</v>
      </c>
      <c r="P9394">
        <v>0</v>
      </c>
      <c r="Q9394">
        <v>0</v>
      </c>
      <c r="R9394">
        <v>2</v>
      </c>
    </row>
    <row r="9395" spans="1:18" x14ac:dyDescent="0.25">
      <c r="A9395" t="s">
        <v>7610</v>
      </c>
      <c r="B9395">
        <v>2016</v>
      </c>
      <c r="C9395">
        <v>6</v>
      </c>
      <c r="D9395">
        <v>23</v>
      </c>
      <c r="E9395" t="s">
        <v>7471</v>
      </c>
      <c r="F9395" s="1" t="s">
        <v>5207</v>
      </c>
      <c r="G9395" s="1" t="s">
        <v>21008</v>
      </c>
      <c r="H9395" s="1" t="s">
        <v>3201</v>
      </c>
      <c r="I9395" t="s">
        <v>7037</v>
      </c>
      <c r="J9395" t="s">
        <v>23</v>
      </c>
      <c r="K9395">
        <v>50</v>
      </c>
      <c r="L9395">
        <v>8125</v>
      </c>
      <c r="M9395">
        <v>162.5</v>
      </c>
      <c r="N9395" t="s">
        <v>9365</v>
      </c>
      <c r="O9395" t="s">
        <v>9812</v>
      </c>
      <c r="P9395">
        <v>0</v>
      </c>
      <c r="Q9395">
        <v>0</v>
      </c>
      <c r="R9395">
        <v>2</v>
      </c>
    </row>
    <row r="9396" spans="1:18" x14ac:dyDescent="0.25">
      <c r="A9396" t="s">
        <v>7610</v>
      </c>
      <c r="B9396">
        <v>2016</v>
      </c>
      <c r="C9396">
        <v>6</v>
      </c>
      <c r="D9396">
        <v>23</v>
      </c>
      <c r="E9396" t="s">
        <v>7471</v>
      </c>
      <c r="F9396" s="1" t="s">
        <v>5207</v>
      </c>
      <c r="G9396" s="1" t="s">
        <v>20573</v>
      </c>
      <c r="H9396" s="1" t="s">
        <v>3201</v>
      </c>
      <c r="I9396" t="s">
        <v>5343</v>
      </c>
      <c r="J9396" t="s">
        <v>23</v>
      </c>
      <c r="K9396">
        <v>25</v>
      </c>
      <c r="L9396">
        <v>3702.5</v>
      </c>
      <c r="M9396">
        <v>148.1</v>
      </c>
      <c r="N9396" t="s">
        <v>8971</v>
      </c>
      <c r="O9396" t="s">
        <v>9955</v>
      </c>
      <c r="P9396">
        <v>0</v>
      </c>
      <c r="Q9396">
        <v>0</v>
      </c>
      <c r="R9396">
        <v>2</v>
      </c>
    </row>
    <row r="9397" spans="1:18" x14ac:dyDescent="0.25">
      <c r="A9397" t="s">
        <v>7610</v>
      </c>
      <c r="B9397">
        <v>2016</v>
      </c>
      <c r="C9397">
        <v>6</v>
      </c>
      <c r="D9397">
        <v>23</v>
      </c>
      <c r="E9397" t="s">
        <v>7471</v>
      </c>
      <c r="F9397" s="1" t="s">
        <v>5207</v>
      </c>
      <c r="G9397" s="1" t="s">
        <v>21008</v>
      </c>
      <c r="H9397" s="1" t="s">
        <v>3201</v>
      </c>
      <c r="I9397" t="s">
        <v>6952</v>
      </c>
      <c r="J9397" t="s">
        <v>23</v>
      </c>
      <c r="K9397">
        <v>30</v>
      </c>
      <c r="L9397">
        <v>4875</v>
      </c>
      <c r="M9397">
        <v>162.5</v>
      </c>
      <c r="N9397" t="s">
        <v>9358</v>
      </c>
      <c r="O9397" t="s">
        <v>9809</v>
      </c>
      <c r="P9397">
        <v>0</v>
      </c>
      <c r="Q9397">
        <v>0</v>
      </c>
      <c r="R9397">
        <v>2</v>
      </c>
    </row>
    <row r="9398" spans="1:18" x14ac:dyDescent="0.25">
      <c r="A9398" t="s">
        <v>7610</v>
      </c>
      <c r="B9398">
        <v>2016</v>
      </c>
      <c r="C9398">
        <v>6</v>
      </c>
      <c r="D9398">
        <v>23</v>
      </c>
      <c r="E9398" t="s">
        <v>7471</v>
      </c>
      <c r="F9398" s="1" t="s">
        <v>5207</v>
      </c>
      <c r="G9398" s="1" t="s">
        <v>21008</v>
      </c>
      <c r="H9398" s="1" t="s">
        <v>3201</v>
      </c>
      <c r="I9398" t="s">
        <v>6963</v>
      </c>
      <c r="J9398" t="s">
        <v>23</v>
      </c>
      <c r="K9398">
        <v>5</v>
      </c>
      <c r="L9398">
        <v>742.5</v>
      </c>
      <c r="M9398">
        <v>148.5</v>
      </c>
      <c r="N9398" t="s">
        <v>9359</v>
      </c>
      <c r="O9398" t="s">
        <v>9956</v>
      </c>
      <c r="P9398">
        <v>0</v>
      </c>
      <c r="Q9398">
        <v>0</v>
      </c>
      <c r="R9398">
        <v>2</v>
      </c>
    </row>
    <row r="9399" spans="1:18" x14ac:dyDescent="0.25">
      <c r="A9399" t="s">
        <v>7610</v>
      </c>
      <c r="B9399">
        <v>2016</v>
      </c>
      <c r="C9399">
        <v>6</v>
      </c>
      <c r="D9399">
        <v>23</v>
      </c>
      <c r="E9399" t="s">
        <v>7471</v>
      </c>
      <c r="F9399" s="1" t="s">
        <v>5207</v>
      </c>
      <c r="G9399" s="1" t="s">
        <v>20573</v>
      </c>
      <c r="H9399" s="1" t="s">
        <v>3201</v>
      </c>
      <c r="I9399" t="s">
        <v>5313</v>
      </c>
      <c r="J9399" t="s">
        <v>23</v>
      </c>
      <c r="K9399">
        <v>5</v>
      </c>
      <c r="L9399">
        <v>740.5</v>
      </c>
      <c r="M9399">
        <v>148.1</v>
      </c>
      <c r="N9399" t="s">
        <v>8970</v>
      </c>
      <c r="O9399" t="s">
        <v>9957</v>
      </c>
      <c r="P9399">
        <v>0</v>
      </c>
      <c r="Q9399">
        <v>0</v>
      </c>
      <c r="R9399">
        <v>2</v>
      </c>
    </row>
    <row r="9400" spans="1:18" x14ac:dyDescent="0.25">
      <c r="A9400" t="s">
        <v>7610</v>
      </c>
      <c r="B9400">
        <v>2016</v>
      </c>
      <c r="C9400">
        <v>6</v>
      </c>
      <c r="D9400">
        <v>23</v>
      </c>
      <c r="E9400" t="s">
        <v>7471</v>
      </c>
      <c r="F9400" s="1" t="s">
        <v>5207</v>
      </c>
      <c r="G9400" s="1" t="s">
        <v>20573</v>
      </c>
      <c r="H9400" s="1" t="s">
        <v>3201</v>
      </c>
      <c r="I9400" t="s">
        <v>5363</v>
      </c>
      <c r="J9400" t="s">
        <v>23</v>
      </c>
      <c r="K9400">
        <v>10</v>
      </c>
      <c r="L9400">
        <v>1481</v>
      </c>
      <c r="M9400">
        <v>148.1</v>
      </c>
      <c r="N9400" t="s">
        <v>8972</v>
      </c>
      <c r="O9400" t="s">
        <v>9907</v>
      </c>
      <c r="P9400">
        <v>0</v>
      </c>
      <c r="Q9400">
        <v>0</v>
      </c>
      <c r="R9400">
        <v>2</v>
      </c>
    </row>
    <row r="9401" spans="1:18" x14ac:dyDescent="0.25">
      <c r="A9401" t="s">
        <v>7610</v>
      </c>
      <c r="B9401">
        <v>2016</v>
      </c>
      <c r="C9401">
        <v>6</v>
      </c>
      <c r="D9401">
        <v>23</v>
      </c>
      <c r="E9401" t="s">
        <v>7471</v>
      </c>
      <c r="F9401" s="1" t="s">
        <v>5207</v>
      </c>
      <c r="G9401" s="1" t="s">
        <v>21008</v>
      </c>
      <c r="H9401" s="1" t="s">
        <v>3201</v>
      </c>
      <c r="I9401" t="s">
        <v>6916</v>
      </c>
      <c r="J9401" t="s">
        <v>23</v>
      </c>
      <c r="K9401">
        <v>5</v>
      </c>
      <c r="L9401">
        <v>812.5</v>
      </c>
      <c r="M9401">
        <v>162.5</v>
      </c>
      <c r="N9401" t="s">
        <v>9356</v>
      </c>
      <c r="O9401" t="s">
        <v>9917</v>
      </c>
      <c r="P9401">
        <v>0</v>
      </c>
      <c r="Q9401">
        <v>0</v>
      </c>
      <c r="R9401">
        <v>2</v>
      </c>
    </row>
    <row r="9402" spans="1:18" x14ac:dyDescent="0.25">
      <c r="A9402" t="s">
        <v>7610</v>
      </c>
      <c r="B9402">
        <v>2016</v>
      </c>
      <c r="C9402">
        <v>6</v>
      </c>
      <c r="D9402">
        <v>23</v>
      </c>
      <c r="E9402" t="s">
        <v>7471</v>
      </c>
      <c r="F9402" s="1" t="s">
        <v>5207</v>
      </c>
      <c r="G9402" s="1" t="s">
        <v>20573</v>
      </c>
      <c r="H9402" s="1" t="s">
        <v>3201</v>
      </c>
      <c r="I9402" t="s">
        <v>20610</v>
      </c>
      <c r="J9402" t="s">
        <v>23</v>
      </c>
      <c r="K9402">
        <v>5</v>
      </c>
      <c r="L9402">
        <v>740.5</v>
      </c>
      <c r="M9402">
        <v>148.1</v>
      </c>
      <c r="N9402" t="s">
        <v>7263</v>
      </c>
      <c r="O9402" t="s">
        <v>23191</v>
      </c>
      <c r="P9402">
        <v>0</v>
      </c>
      <c r="Q9402">
        <v>0</v>
      </c>
      <c r="R9402">
        <v>2</v>
      </c>
    </row>
    <row r="9403" spans="1:18" x14ac:dyDescent="0.25">
      <c r="A9403" t="s">
        <v>7610</v>
      </c>
      <c r="B9403">
        <v>2016</v>
      </c>
      <c r="C9403">
        <v>6</v>
      </c>
      <c r="D9403">
        <v>23</v>
      </c>
      <c r="E9403" t="s">
        <v>7471</v>
      </c>
      <c r="F9403" s="1" t="s">
        <v>5207</v>
      </c>
      <c r="G9403" s="1" t="s">
        <v>20573</v>
      </c>
      <c r="H9403" s="1" t="s">
        <v>3201</v>
      </c>
      <c r="I9403" t="s">
        <v>5381</v>
      </c>
      <c r="J9403" t="s">
        <v>23</v>
      </c>
      <c r="K9403">
        <v>5</v>
      </c>
      <c r="L9403">
        <v>740.5</v>
      </c>
      <c r="M9403">
        <v>148.1</v>
      </c>
      <c r="N9403" t="s">
        <v>8976</v>
      </c>
      <c r="O9403" t="s">
        <v>9959</v>
      </c>
      <c r="P9403">
        <v>0</v>
      </c>
      <c r="Q9403">
        <v>0</v>
      </c>
      <c r="R9403">
        <v>2</v>
      </c>
    </row>
    <row r="9404" spans="1:18" x14ac:dyDescent="0.25">
      <c r="A9404" t="s">
        <v>1101</v>
      </c>
      <c r="B9404">
        <v>2016</v>
      </c>
      <c r="C9404">
        <v>9</v>
      </c>
      <c r="D9404">
        <v>30</v>
      </c>
      <c r="E9404" t="s">
        <v>226</v>
      </c>
      <c r="F9404" s="1" t="s">
        <v>3205</v>
      </c>
      <c r="G9404" s="1" t="s">
        <v>3384</v>
      </c>
      <c r="H9404" s="1" t="s">
        <v>3206</v>
      </c>
      <c r="I9404" t="s">
        <v>17081</v>
      </c>
      <c r="J9404" t="s">
        <v>23</v>
      </c>
      <c r="K9404">
        <v>19775</v>
      </c>
      <c r="L9404">
        <v>775180</v>
      </c>
      <c r="M9404">
        <v>39.200000000000003</v>
      </c>
      <c r="N9404" t="s">
        <v>160</v>
      </c>
      <c r="O9404" t="s">
        <v>9452</v>
      </c>
      <c r="P9404">
        <v>0.10110188471641929</v>
      </c>
      <c r="Q9404">
        <v>0</v>
      </c>
      <c r="R9404">
        <v>3</v>
      </c>
    </row>
    <row r="9405" spans="1:18" x14ac:dyDescent="0.25">
      <c r="A9405" t="s">
        <v>8476</v>
      </c>
      <c r="B9405">
        <v>2018</v>
      </c>
      <c r="C9405">
        <v>4</v>
      </c>
      <c r="D9405">
        <v>11</v>
      </c>
      <c r="E9405" t="s">
        <v>8070</v>
      </c>
      <c r="F9405" s="1" t="s">
        <v>5207</v>
      </c>
      <c r="G9405" s="1" t="s">
        <v>6745</v>
      </c>
      <c r="H9405" s="1" t="s">
        <v>7263</v>
      </c>
      <c r="I9405" t="s">
        <v>7149</v>
      </c>
      <c r="J9405" t="s">
        <v>38</v>
      </c>
      <c r="K9405">
        <v>48</v>
      </c>
      <c r="L9405">
        <v>71620</v>
      </c>
      <c r="M9405">
        <v>1492.08</v>
      </c>
      <c r="N9405" t="s">
        <v>9402</v>
      </c>
      <c r="O9405" t="s">
        <v>10091</v>
      </c>
      <c r="P9405">
        <v>0</v>
      </c>
      <c r="Q9405">
        <v>0</v>
      </c>
      <c r="R9405">
        <v>2</v>
      </c>
    </row>
    <row r="9406" spans="1:18" x14ac:dyDescent="0.25">
      <c r="A9406" t="s">
        <v>535</v>
      </c>
      <c r="B9406">
        <v>2016</v>
      </c>
      <c r="C9406">
        <v>2</v>
      </c>
      <c r="D9406">
        <v>15</v>
      </c>
      <c r="E9406" t="s">
        <v>92</v>
      </c>
      <c r="F9406" s="1" t="s">
        <v>3205</v>
      </c>
      <c r="G9406" s="1" t="s">
        <v>3203</v>
      </c>
      <c r="H9406" s="1" t="s">
        <v>3206</v>
      </c>
      <c r="I9406" t="s">
        <v>17592</v>
      </c>
      <c r="J9406" t="s">
        <v>23</v>
      </c>
      <c r="K9406">
        <v>110</v>
      </c>
      <c r="L9406">
        <v>2640</v>
      </c>
      <c r="M9406">
        <v>24</v>
      </c>
      <c r="N9406" t="s">
        <v>62</v>
      </c>
      <c r="O9406" t="s">
        <v>9498</v>
      </c>
      <c r="P9406">
        <v>0</v>
      </c>
      <c r="Q9406">
        <v>0</v>
      </c>
      <c r="R9406">
        <v>1</v>
      </c>
    </row>
    <row r="9407" spans="1:18" x14ac:dyDescent="0.25">
      <c r="A9407" t="s">
        <v>535</v>
      </c>
      <c r="B9407">
        <v>2016</v>
      </c>
      <c r="C9407">
        <v>2</v>
      </c>
      <c r="D9407">
        <v>15</v>
      </c>
      <c r="E9407" t="s">
        <v>92</v>
      </c>
      <c r="F9407" s="1" t="s">
        <v>3205</v>
      </c>
      <c r="G9407" s="1" t="s">
        <v>3863</v>
      </c>
      <c r="H9407" s="1" t="s">
        <v>3206</v>
      </c>
      <c r="I9407" t="s">
        <v>18922</v>
      </c>
      <c r="J9407" t="s">
        <v>23</v>
      </c>
      <c r="K9407">
        <v>635</v>
      </c>
      <c r="L9407">
        <v>18732.5</v>
      </c>
      <c r="M9407">
        <v>29.5</v>
      </c>
      <c r="N9407" t="s">
        <v>9327</v>
      </c>
      <c r="O9407" t="s">
        <v>9492</v>
      </c>
      <c r="P9407">
        <v>0</v>
      </c>
      <c r="Q9407">
        <v>0</v>
      </c>
      <c r="R9407">
        <v>1</v>
      </c>
    </row>
    <row r="9408" spans="1:18" x14ac:dyDescent="0.25">
      <c r="A9408" t="s">
        <v>7584</v>
      </c>
      <c r="B9408">
        <v>2016</v>
      </c>
      <c r="C9408">
        <v>6</v>
      </c>
      <c r="D9408">
        <v>1</v>
      </c>
      <c r="E9408" t="s">
        <v>7362</v>
      </c>
      <c r="F9408" s="1" t="s">
        <v>5207</v>
      </c>
      <c r="G9408" s="1" t="s">
        <v>21008</v>
      </c>
      <c r="H9408" s="1" t="s">
        <v>7263</v>
      </c>
      <c r="I9408" t="s">
        <v>6895</v>
      </c>
      <c r="J9408" t="s">
        <v>38</v>
      </c>
      <c r="K9408">
        <v>30</v>
      </c>
      <c r="L9408">
        <v>3800</v>
      </c>
      <c r="M9408">
        <v>126.67</v>
      </c>
      <c r="N9408" t="s">
        <v>9356</v>
      </c>
      <c r="O9408" t="s">
        <v>9773</v>
      </c>
      <c r="P9408">
        <v>0</v>
      </c>
      <c r="Q9408">
        <v>0</v>
      </c>
      <c r="R9408">
        <v>2</v>
      </c>
    </row>
    <row r="9409" spans="1:18" x14ac:dyDescent="0.25">
      <c r="A9409" t="s">
        <v>16014</v>
      </c>
      <c r="B9409">
        <v>2019</v>
      </c>
      <c r="C9409">
        <v>10</v>
      </c>
      <c r="D9409">
        <v>18</v>
      </c>
      <c r="E9409" t="s">
        <v>226</v>
      </c>
      <c r="F9409" s="1" t="s">
        <v>3205</v>
      </c>
      <c r="G9409" s="1" t="s">
        <v>3863</v>
      </c>
      <c r="H9409" s="1" t="s">
        <v>3206</v>
      </c>
      <c r="I9409" t="s">
        <v>19205</v>
      </c>
      <c r="J9409" t="s">
        <v>23</v>
      </c>
      <c r="K9409">
        <v>1710</v>
      </c>
      <c r="L9409">
        <v>77805</v>
      </c>
      <c r="M9409">
        <v>45.5</v>
      </c>
      <c r="N9409" t="s">
        <v>9335</v>
      </c>
      <c r="O9409" t="s">
        <v>9441</v>
      </c>
      <c r="P9409">
        <v>0.12724850134172863</v>
      </c>
      <c r="Q9409">
        <v>0</v>
      </c>
      <c r="R9409">
        <v>4</v>
      </c>
    </row>
    <row r="9410" spans="1:18" x14ac:dyDescent="0.25">
      <c r="A9410" t="s">
        <v>2733</v>
      </c>
      <c r="B9410">
        <v>2018</v>
      </c>
      <c r="C9410">
        <v>8</v>
      </c>
      <c r="D9410">
        <v>23</v>
      </c>
      <c r="E9410" t="s">
        <v>2641</v>
      </c>
      <c r="F9410" s="1" t="s">
        <v>3205</v>
      </c>
      <c r="G9410" s="1" t="s">
        <v>3863</v>
      </c>
      <c r="H9410" s="1" t="s">
        <v>3206</v>
      </c>
      <c r="I9410" t="s">
        <v>19001</v>
      </c>
      <c r="J9410" t="s">
        <v>23</v>
      </c>
      <c r="K9410">
        <v>19423</v>
      </c>
      <c r="L9410">
        <v>1009996</v>
      </c>
      <c r="M9410">
        <v>52</v>
      </c>
      <c r="N9410" t="s">
        <v>9335</v>
      </c>
      <c r="O9410" t="s">
        <v>9441</v>
      </c>
      <c r="P9410">
        <v>0.12724850134172863</v>
      </c>
      <c r="Q9410">
        <v>0</v>
      </c>
      <c r="R9410">
        <v>3</v>
      </c>
    </row>
    <row r="9411" spans="1:18" x14ac:dyDescent="0.25">
      <c r="A9411" t="s">
        <v>10941</v>
      </c>
      <c r="B9411">
        <v>2019</v>
      </c>
      <c r="C9411">
        <v>5</v>
      </c>
      <c r="D9411">
        <v>14</v>
      </c>
      <c r="E9411" t="s">
        <v>7471</v>
      </c>
      <c r="F9411" s="1" t="s">
        <v>9480</v>
      </c>
      <c r="G9411" s="1" t="s">
        <v>9480</v>
      </c>
      <c r="H9411" s="1" t="s">
        <v>9480</v>
      </c>
      <c r="I9411" t="s">
        <v>10942</v>
      </c>
      <c r="J9411" t="s">
        <v>38</v>
      </c>
      <c r="K9411">
        <v>48</v>
      </c>
      <c r="L9411">
        <v>8400</v>
      </c>
      <c r="M9411">
        <v>175</v>
      </c>
      <c r="N9411" t="e">
        <v>#N/A</v>
      </c>
      <c r="O9411" t="e">
        <v>#N/A</v>
      </c>
      <c r="P9411">
        <v>0</v>
      </c>
      <c r="Q9411">
        <v>0</v>
      </c>
      <c r="R9411">
        <v>2</v>
      </c>
    </row>
    <row r="9412" spans="1:18" x14ac:dyDescent="0.25">
      <c r="A9412" t="s">
        <v>10941</v>
      </c>
      <c r="B9412">
        <v>2019</v>
      </c>
      <c r="C9412">
        <v>5</v>
      </c>
      <c r="D9412">
        <v>14</v>
      </c>
      <c r="E9412" t="s">
        <v>7471</v>
      </c>
      <c r="F9412" s="1" t="s">
        <v>9480</v>
      </c>
      <c r="G9412" s="1" t="s">
        <v>9480</v>
      </c>
      <c r="H9412" s="1" t="s">
        <v>9480</v>
      </c>
      <c r="I9412" t="s">
        <v>10943</v>
      </c>
      <c r="J9412" t="s">
        <v>38</v>
      </c>
      <c r="K9412">
        <v>4</v>
      </c>
      <c r="L9412">
        <v>740</v>
      </c>
      <c r="M9412">
        <v>185</v>
      </c>
      <c r="N9412" t="e">
        <v>#N/A</v>
      </c>
      <c r="O9412" t="e">
        <v>#N/A</v>
      </c>
      <c r="P9412">
        <v>0</v>
      </c>
      <c r="Q9412">
        <v>0</v>
      </c>
      <c r="R9412">
        <v>2</v>
      </c>
    </row>
    <row r="9413" spans="1:18" x14ac:dyDescent="0.25">
      <c r="A9413" t="s">
        <v>521</v>
      </c>
      <c r="B9413">
        <v>2016</v>
      </c>
      <c r="C9413">
        <v>2</v>
      </c>
      <c r="D9413">
        <v>12</v>
      </c>
      <c r="E9413" t="s">
        <v>92</v>
      </c>
      <c r="F9413" s="1" t="s">
        <v>3205</v>
      </c>
      <c r="G9413" s="1" t="s">
        <v>3227</v>
      </c>
      <c r="H9413" s="1" t="s">
        <v>3206</v>
      </c>
      <c r="I9413" t="s">
        <v>19943</v>
      </c>
      <c r="J9413" t="s">
        <v>23</v>
      </c>
      <c r="K9413">
        <v>5319</v>
      </c>
      <c r="L9413">
        <v>227919.15</v>
      </c>
      <c r="M9413">
        <v>42.85</v>
      </c>
      <c r="N9413" t="s">
        <v>22071</v>
      </c>
      <c r="O9413" t="s">
        <v>23264</v>
      </c>
      <c r="P9413">
        <v>0</v>
      </c>
      <c r="Q9413">
        <v>0</v>
      </c>
      <c r="R9413">
        <v>1</v>
      </c>
    </row>
    <row r="9414" spans="1:18" x14ac:dyDescent="0.25">
      <c r="A9414" t="s">
        <v>521</v>
      </c>
      <c r="B9414">
        <v>2016</v>
      </c>
      <c r="C9414">
        <v>2</v>
      </c>
      <c r="D9414">
        <v>12</v>
      </c>
      <c r="E9414" t="s">
        <v>92</v>
      </c>
      <c r="F9414" s="1" t="s">
        <v>3205</v>
      </c>
      <c r="G9414" s="1" t="s">
        <v>3863</v>
      </c>
      <c r="H9414" s="1" t="s">
        <v>3206</v>
      </c>
      <c r="I9414" t="s">
        <v>30</v>
      </c>
      <c r="J9414" t="s">
        <v>23</v>
      </c>
      <c r="K9414">
        <v>6030</v>
      </c>
      <c r="L9414">
        <v>183613.5</v>
      </c>
      <c r="M9414">
        <v>30.45</v>
      </c>
      <c r="N9414" t="s">
        <v>9346</v>
      </c>
      <c r="O9414" t="s">
        <v>9484</v>
      </c>
      <c r="P9414">
        <v>0</v>
      </c>
      <c r="Q9414">
        <v>0</v>
      </c>
      <c r="R9414">
        <v>1</v>
      </c>
    </row>
    <row r="9415" spans="1:18" x14ac:dyDescent="0.25">
      <c r="A9415" t="s">
        <v>731</v>
      </c>
      <c r="B9415">
        <v>2016</v>
      </c>
      <c r="C9415">
        <v>3</v>
      </c>
      <c r="D9415">
        <v>30</v>
      </c>
      <c r="E9415" t="s">
        <v>174</v>
      </c>
      <c r="F9415" s="1" t="s">
        <v>3205</v>
      </c>
      <c r="G9415" s="1" t="s">
        <v>3863</v>
      </c>
      <c r="H9415" s="1" t="s">
        <v>7263</v>
      </c>
      <c r="I9415" t="s">
        <v>18980</v>
      </c>
      <c r="J9415" t="s">
        <v>23</v>
      </c>
      <c r="K9415">
        <v>6280</v>
      </c>
      <c r="L9415">
        <v>258108.01</v>
      </c>
      <c r="M9415">
        <v>41.1</v>
      </c>
      <c r="N9415" t="s">
        <v>9314</v>
      </c>
      <c r="O9415" t="s">
        <v>9517</v>
      </c>
      <c r="P9415">
        <v>0</v>
      </c>
      <c r="Q9415">
        <v>0</v>
      </c>
      <c r="R9415">
        <v>1</v>
      </c>
    </row>
    <row r="9416" spans="1:18" x14ac:dyDescent="0.25">
      <c r="A9416" t="s">
        <v>2700</v>
      </c>
      <c r="B9416">
        <v>2018</v>
      </c>
      <c r="C9416">
        <v>8</v>
      </c>
      <c r="D9416">
        <v>13</v>
      </c>
      <c r="E9416" t="s">
        <v>226</v>
      </c>
      <c r="F9416" s="1" t="s">
        <v>3205</v>
      </c>
      <c r="G9416" s="1" t="s">
        <v>3863</v>
      </c>
      <c r="H9416" s="1" t="s">
        <v>3206</v>
      </c>
      <c r="I9416" t="s">
        <v>19111</v>
      </c>
      <c r="J9416" t="s">
        <v>23</v>
      </c>
      <c r="K9416">
        <v>20440</v>
      </c>
      <c r="L9416">
        <v>1052660</v>
      </c>
      <c r="M9416">
        <v>51.5</v>
      </c>
      <c r="N9416" t="s">
        <v>9332</v>
      </c>
      <c r="O9416" t="s">
        <v>9531</v>
      </c>
      <c r="P9416">
        <v>0</v>
      </c>
      <c r="Q9416">
        <v>0</v>
      </c>
      <c r="R9416">
        <v>3</v>
      </c>
    </row>
    <row r="9417" spans="1:18" x14ac:dyDescent="0.25">
      <c r="A9417" t="s">
        <v>533</v>
      </c>
      <c r="B9417">
        <v>2016</v>
      </c>
      <c r="C9417">
        <v>2</v>
      </c>
      <c r="D9417">
        <v>14</v>
      </c>
      <c r="E9417" t="s">
        <v>92</v>
      </c>
      <c r="F9417" s="1" t="s">
        <v>3205</v>
      </c>
      <c r="G9417" s="1" t="s">
        <v>3863</v>
      </c>
      <c r="H9417" s="1" t="s">
        <v>3206</v>
      </c>
      <c r="I9417" t="s">
        <v>18977</v>
      </c>
      <c r="J9417" t="s">
        <v>23</v>
      </c>
      <c r="K9417">
        <v>6850</v>
      </c>
      <c r="L9417">
        <v>300372.5</v>
      </c>
      <c r="M9417">
        <v>43.85</v>
      </c>
      <c r="N9417" t="s">
        <v>9313</v>
      </c>
      <c r="O9417" t="s">
        <v>9448</v>
      </c>
      <c r="P9417">
        <v>2.823689586550486E-2</v>
      </c>
      <c r="Q9417">
        <v>0</v>
      </c>
      <c r="R9417">
        <v>1</v>
      </c>
    </row>
    <row r="9418" spans="1:18" x14ac:dyDescent="0.25">
      <c r="A9418" t="s">
        <v>533</v>
      </c>
      <c r="B9418">
        <v>2016</v>
      </c>
      <c r="C9418">
        <v>2</v>
      </c>
      <c r="D9418">
        <v>14</v>
      </c>
      <c r="E9418" t="s">
        <v>92</v>
      </c>
      <c r="F9418" s="1" t="s">
        <v>3205</v>
      </c>
      <c r="G9418" s="1" t="s">
        <v>3967</v>
      </c>
      <c r="H9418" s="1" t="s">
        <v>3206</v>
      </c>
      <c r="I9418" t="s">
        <v>18218</v>
      </c>
      <c r="J9418" t="s">
        <v>23</v>
      </c>
      <c r="K9418">
        <v>11990</v>
      </c>
      <c r="L9418">
        <v>515570</v>
      </c>
      <c r="M9418">
        <v>43</v>
      </c>
      <c r="N9418" t="s">
        <v>9236</v>
      </c>
      <c r="O9418" t="s">
        <v>9554</v>
      </c>
      <c r="P9418">
        <v>0</v>
      </c>
      <c r="Q9418">
        <v>0</v>
      </c>
      <c r="R9418">
        <v>1</v>
      </c>
    </row>
    <row r="9419" spans="1:18" x14ac:dyDescent="0.25">
      <c r="A9419" t="s">
        <v>1668</v>
      </c>
      <c r="B9419">
        <v>2017</v>
      </c>
      <c r="C9419">
        <v>6</v>
      </c>
      <c r="D9419">
        <v>22</v>
      </c>
      <c r="E9419" t="s">
        <v>174</v>
      </c>
      <c r="F9419" s="1" t="s">
        <v>3205</v>
      </c>
      <c r="G9419" s="1" t="s">
        <v>3384</v>
      </c>
      <c r="H9419" s="1" t="s">
        <v>3204</v>
      </c>
      <c r="I9419" t="s">
        <v>17041</v>
      </c>
      <c r="J9419" t="s">
        <v>23</v>
      </c>
      <c r="K9419">
        <v>14210</v>
      </c>
      <c r="L9419">
        <v>511559.92</v>
      </c>
      <c r="M9419">
        <v>36</v>
      </c>
      <c r="N9419" t="s">
        <v>168</v>
      </c>
      <c r="O9419" t="s">
        <v>9692</v>
      </c>
      <c r="P9419">
        <v>0</v>
      </c>
      <c r="Q9419">
        <v>0</v>
      </c>
      <c r="R9419">
        <v>2</v>
      </c>
    </row>
    <row r="9420" spans="1:18" x14ac:dyDescent="0.25">
      <c r="A9420" t="s">
        <v>1668</v>
      </c>
      <c r="B9420">
        <v>2017</v>
      </c>
      <c r="C9420">
        <v>6</v>
      </c>
      <c r="D9420">
        <v>22</v>
      </c>
      <c r="E9420" t="s">
        <v>174</v>
      </c>
      <c r="F9420" s="1" t="s">
        <v>3205</v>
      </c>
      <c r="G9420" s="1" t="s">
        <v>3384</v>
      </c>
      <c r="H9420" s="1" t="s">
        <v>3204</v>
      </c>
      <c r="I9420" t="s">
        <v>17419</v>
      </c>
      <c r="J9420" t="s">
        <v>23</v>
      </c>
      <c r="K9420">
        <v>5600</v>
      </c>
      <c r="L9420">
        <v>201599.97</v>
      </c>
      <c r="M9420">
        <v>36</v>
      </c>
      <c r="N9420" t="s">
        <v>163</v>
      </c>
      <c r="O9420" t="s">
        <v>9577</v>
      </c>
      <c r="P9420">
        <v>0</v>
      </c>
      <c r="Q9420">
        <v>0</v>
      </c>
      <c r="R9420">
        <v>2</v>
      </c>
    </row>
    <row r="9421" spans="1:18" x14ac:dyDescent="0.25">
      <c r="A9421" t="s">
        <v>8403</v>
      </c>
      <c r="B9421">
        <v>2018</v>
      </c>
      <c r="C9421">
        <v>3</v>
      </c>
      <c r="D9421">
        <v>13</v>
      </c>
      <c r="E9421" t="s">
        <v>8255</v>
      </c>
      <c r="F9421" s="1" t="s">
        <v>5207</v>
      </c>
      <c r="G9421" s="1" t="s">
        <v>20573</v>
      </c>
      <c r="H9421" s="1" t="s">
        <v>7263</v>
      </c>
      <c r="I9421" t="s">
        <v>20598</v>
      </c>
      <c r="J9421" t="s">
        <v>23</v>
      </c>
      <c r="K9421">
        <v>100</v>
      </c>
      <c r="L9421">
        <v>11135.66</v>
      </c>
      <c r="M9421">
        <v>111.36</v>
      </c>
      <c r="N9421" t="s">
        <v>7263</v>
      </c>
      <c r="O9421" t="s">
        <v>23274</v>
      </c>
      <c r="P9421">
        <v>0</v>
      </c>
      <c r="Q9421">
        <v>0</v>
      </c>
      <c r="R9421">
        <v>1</v>
      </c>
    </row>
    <row r="9422" spans="1:18" x14ac:dyDescent="0.25">
      <c r="A9422" t="s">
        <v>8403</v>
      </c>
      <c r="B9422">
        <v>2018</v>
      </c>
      <c r="C9422">
        <v>3</v>
      </c>
      <c r="D9422">
        <v>13</v>
      </c>
      <c r="E9422" t="s">
        <v>8255</v>
      </c>
      <c r="F9422" s="1" t="s">
        <v>5207</v>
      </c>
      <c r="G9422" s="1" t="s">
        <v>20573</v>
      </c>
      <c r="H9422" s="1" t="s">
        <v>7263</v>
      </c>
      <c r="I9422" t="s">
        <v>20739</v>
      </c>
      <c r="J9422" t="s">
        <v>23</v>
      </c>
      <c r="K9422">
        <v>30</v>
      </c>
      <c r="L9422">
        <v>4086.58</v>
      </c>
      <c r="M9422">
        <v>136.22</v>
      </c>
      <c r="N9422" t="s">
        <v>7263</v>
      </c>
      <c r="O9422" t="s">
        <v>23274</v>
      </c>
      <c r="P9422">
        <v>0</v>
      </c>
      <c r="Q9422">
        <v>0</v>
      </c>
      <c r="R9422">
        <v>1</v>
      </c>
    </row>
    <row r="9423" spans="1:18" x14ac:dyDescent="0.25">
      <c r="A9423" t="s">
        <v>8403</v>
      </c>
      <c r="B9423">
        <v>2018</v>
      </c>
      <c r="C9423">
        <v>3</v>
      </c>
      <c r="D9423">
        <v>13</v>
      </c>
      <c r="E9423" t="s">
        <v>8255</v>
      </c>
      <c r="F9423" s="1" t="s">
        <v>5207</v>
      </c>
      <c r="G9423" s="1" t="s">
        <v>20573</v>
      </c>
      <c r="H9423" s="1" t="s">
        <v>7263</v>
      </c>
      <c r="I9423" t="s">
        <v>20811</v>
      </c>
      <c r="J9423" t="s">
        <v>23</v>
      </c>
      <c r="K9423">
        <v>40</v>
      </c>
      <c r="L9423">
        <v>4076.19</v>
      </c>
      <c r="M9423">
        <v>101.9</v>
      </c>
      <c r="N9423" t="s">
        <v>7263</v>
      </c>
      <c r="O9423" t="s">
        <v>23274</v>
      </c>
      <c r="P9423">
        <v>0</v>
      </c>
      <c r="Q9423">
        <v>0</v>
      </c>
      <c r="R9423">
        <v>1</v>
      </c>
    </row>
    <row r="9424" spans="1:18" x14ac:dyDescent="0.25">
      <c r="A9424" t="s">
        <v>8403</v>
      </c>
      <c r="B9424">
        <v>2018</v>
      </c>
      <c r="C9424">
        <v>3</v>
      </c>
      <c r="D9424">
        <v>13</v>
      </c>
      <c r="E9424" t="s">
        <v>8255</v>
      </c>
      <c r="F9424" s="1" t="s">
        <v>5207</v>
      </c>
      <c r="G9424" s="1" t="s">
        <v>21008</v>
      </c>
      <c r="H9424" s="1" t="s">
        <v>7263</v>
      </c>
      <c r="I9424" t="s">
        <v>21017</v>
      </c>
      <c r="J9424" t="s">
        <v>23</v>
      </c>
      <c r="K9424">
        <v>300</v>
      </c>
      <c r="L9424">
        <v>37251.42</v>
      </c>
      <c r="M9424">
        <v>124.17</v>
      </c>
      <c r="N9424" t="s">
        <v>7263</v>
      </c>
      <c r="O9424" t="s">
        <v>23274</v>
      </c>
      <c r="P9424">
        <v>0</v>
      </c>
      <c r="Q9424">
        <v>0</v>
      </c>
      <c r="R9424">
        <v>1</v>
      </c>
    </row>
    <row r="9425" spans="1:18" x14ac:dyDescent="0.25">
      <c r="A9425" t="s">
        <v>8403</v>
      </c>
      <c r="B9425">
        <v>2018</v>
      </c>
      <c r="C9425">
        <v>3</v>
      </c>
      <c r="D9425">
        <v>13</v>
      </c>
      <c r="E9425" t="s">
        <v>8255</v>
      </c>
      <c r="F9425" s="1" t="s">
        <v>5207</v>
      </c>
      <c r="G9425" s="1" t="s">
        <v>21008</v>
      </c>
      <c r="H9425" s="1" t="s">
        <v>7263</v>
      </c>
      <c r="I9425" t="s">
        <v>21030</v>
      </c>
      <c r="J9425" t="s">
        <v>23</v>
      </c>
      <c r="K9425">
        <v>25</v>
      </c>
      <c r="L9425">
        <v>3004.28</v>
      </c>
      <c r="M9425">
        <v>120.17</v>
      </c>
      <c r="N9425" t="s">
        <v>7263</v>
      </c>
      <c r="O9425" t="s">
        <v>23274</v>
      </c>
      <c r="P9425">
        <v>0</v>
      </c>
      <c r="Q9425">
        <v>0</v>
      </c>
      <c r="R9425">
        <v>1</v>
      </c>
    </row>
    <row r="9426" spans="1:18" x14ac:dyDescent="0.25">
      <c r="A9426" t="s">
        <v>8403</v>
      </c>
      <c r="B9426">
        <v>2018</v>
      </c>
      <c r="C9426">
        <v>3</v>
      </c>
      <c r="D9426">
        <v>13</v>
      </c>
      <c r="E9426" t="s">
        <v>8255</v>
      </c>
      <c r="F9426" s="1" t="s">
        <v>5207</v>
      </c>
      <c r="G9426" s="1" t="s">
        <v>21008</v>
      </c>
      <c r="H9426" s="1" t="s">
        <v>7263</v>
      </c>
      <c r="I9426" t="s">
        <v>21018</v>
      </c>
      <c r="J9426" t="s">
        <v>23</v>
      </c>
      <c r="K9426">
        <v>175</v>
      </c>
      <c r="L9426">
        <v>24141.919999999998</v>
      </c>
      <c r="M9426">
        <v>137.94999999999999</v>
      </c>
      <c r="N9426" t="s">
        <v>7263</v>
      </c>
      <c r="O9426" t="s">
        <v>23274</v>
      </c>
      <c r="P9426">
        <v>0</v>
      </c>
      <c r="Q9426">
        <v>0</v>
      </c>
      <c r="R9426">
        <v>1</v>
      </c>
    </row>
    <row r="9427" spans="1:18" x14ac:dyDescent="0.25">
      <c r="A9427" t="s">
        <v>8403</v>
      </c>
      <c r="B9427">
        <v>2018</v>
      </c>
      <c r="C9427">
        <v>3</v>
      </c>
      <c r="D9427">
        <v>13</v>
      </c>
      <c r="E9427" t="s">
        <v>8255</v>
      </c>
      <c r="F9427" s="1" t="s">
        <v>5207</v>
      </c>
      <c r="G9427" s="1" t="s">
        <v>21008</v>
      </c>
      <c r="H9427" s="1" t="s">
        <v>7263</v>
      </c>
      <c r="I9427" t="s">
        <v>21031</v>
      </c>
      <c r="J9427" t="s">
        <v>23</v>
      </c>
      <c r="K9427">
        <v>15</v>
      </c>
      <c r="L9427">
        <v>1822.39</v>
      </c>
      <c r="M9427">
        <v>121.49</v>
      </c>
      <c r="N9427" t="s">
        <v>7263</v>
      </c>
      <c r="O9427" t="s">
        <v>23274</v>
      </c>
      <c r="P9427">
        <v>0</v>
      </c>
      <c r="Q9427">
        <v>0</v>
      </c>
      <c r="R9427">
        <v>1</v>
      </c>
    </row>
    <row r="9428" spans="1:18" x14ac:dyDescent="0.25">
      <c r="A9428" t="s">
        <v>8403</v>
      </c>
      <c r="B9428">
        <v>2018</v>
      </c>
      <c r="C9428">
        <v>3</v>
      </c>
      <c r="D9428">
        <v>13</v>
      </c>
      <c r="E9428" t="s">
        <v>8255</v>
      </c>
      <c r="F9428" s="1" t="s">
        <v>5207</v>
      </c>
      <c r="G9428" s="1" t="s">
        <v>21008</v>
      </c>
      <c r="H9428" s="1" t="s">
        <v>7263</v>
      </c>
      <c r="I9428" t="s">
        <v>21033</v>
      </c>
      <c r="J9428" t="s">
        <v>23</v>
      </c>
      <c r="K9428">
        <v>75</v>
      </c>
      <c r="L9428">
        <v>9495.17</v>
      </c>
      <c r="M9428">
        <v>126.6</v>
      </c>
      <c r="N9428" t="s">
        <v>7263</v>
      </c>
      <c r="O9428" t="s">
        <v>23274</v>
      </c>
      <c r="P9428">
        <v>0</v>
      </c>
      <c r="Q9428">
        <v>0</v>
      </c>
      <c r="R9428">
        <v>1</v>
      </c>
    </row>
    <row r="9429" spans="1:18" x14ac:dyDescent="0.25">
      <c r="A9429" t="s">
        <v>8403</v>
      </c>
      <c r="B9429">
        <v>2018</v>
      </c>
      <c r="C9429">
        <v>3</v>
      </c>
      <c r="D9429">
        <v>13</v>
      </c>
      <c r="E9429" t="s">
        <v>8255</v>
      </c>
      <c r="F9429" s="1" t="s">
        <v>5207</v>
      </c>
      <c r="G9429" s="1" t="s">
        <v>20573</v>
      </c>
      <c r="H9429" s="1" t="s">
        <v>7263</v>
      </c>
      <c r="I9429" t="s">
        <v>20608</v>
      </c>
      <c r="J9429" t="s">
        <v>23</v>
      </c>
      <c r="K9429">
        <v>25</v>
      </c>
      <c r="L9429">
        <v>2783.92</v>
      </c>
      <c r="M9429">
        <v>111.36</v>
      </c>
      <c r="N9429" t="s">
        <v>7263</v>
      </c>
      <c r="O9429" t="s">
        <v>23274</v>
      </c>
      <c r="P9429">
        <v>0</v>
      </c>
      <c r="Q9429">
        <v>0</v>
      </c>
      <c r="R9429">
        <v>1</v>
      </c>
    </row>
    <row r="9430" spans="1:18" x14ac:dyDescent="0.25">
      <c r="A9430" t="s">
        <v>8403</v>
      </c>
      <c r="B9430">
        <v>2018</v>
      </c>
      <c r="C9430">
        <v>3</v>
      </c>
      <c r="D9430">
        <v>13</v>
      </c>
      <c r="E9430" t="s">
        <v>8255</v>
      </c>
      <c r="F9430" s="1" t="s">
        <v>5207</v>
      </c>
      <c r="G9430" s="1" t="s">
        <v>20573</v>
      </c>
      <c r="H9430" s="1" t="s">
        <v>7263</v>
      </c>
      <c r="I9430" t="s">
        <v>20733</v>
      </c>
      <c r="J9430" t="s">
        <v>23</v>
      </c>
      <c r="K9430">
        <v>60</v>
      </c>
      <c r="L9430">
        <v>5450.89</v>
      </c>
      <c r="M9430">
        <v>90.85</v>
      </c>
      <c r="N9430" t="s">
        <v>7263</v>
      </c>
      <c r="O9430" t="s">
        <v>23274</v>
      </c>
      <c r="P9430">
        <v>0</v>
      </c>
      <c r="Q9430">
        <v>0</v>
      </c>
      <c r="R9430">
        <v>1</v>
      </c>
    </row>
    <row r="9431" spans="1:18" x14ac:dyDescent="0.25">
      <c r="A9431" t="s">
        <v>8403</v>
      </c>
      <c r="B9431">
        <v>2018</v>
      </c>
      <c r="C9431">
        <v>3</v>
      </c>
      <c r="D9431">
        <v>13</v>
      </c>
      <c r="E9431" t="s">
        <v>8255</v>
      </c>
      <c r="F9431" s="1" t="s">
        <v>5207</v>
      </c>
      <c r="G9431" s="1" t="s">
        <v>20931</v>
      </c>
      <c r="H9431" s="1" t="s">
        <v>7263</v>
      </c>
      <c r="I9431" t="s">
        <v>20935</v>
      </c>
      <c r="J9431" t="s">
        <v>23</v>
      </c>
      <c r="K9431">
        <v>86</v>
      </c>
      <c r="L9431">
        <v>10987.24</v>
      </c>
      <c r="M9431">
        <v>127.76</v>
      </c>
      <c r="N9431" t="s">
        <v>7263</v>
      </c>
      <c r="O9431" t="s">
        <v>23274</v>
      </c>
      <c r="P9431">
        <v>0</v>
      </c>
      <c r="Q9431">
        <v>0</v>
      </c>
      <c r="R9431">
        <v>1</v>
      </c>
    </row>
    <row r="9432" spans="1:18" x14ac:dyDescent="0.25">
      <c r="A9432" t="s">
        <v>8403</v>
      </c>
      <c r="B9432">
        <v>2018</v>
      </c>
      <c r="C9432">
        <v>3</v>
      </c>
      <c r="D9432">
        <v>13</v>
      </c>
      <c r="E9432" t="s">
        <v>8255</v>
      </c>
      <c r="F9432" s="1" t="s">
        <v>5207</v>
      </c>
      <c r="G9432" s="1" t="s">
        <v>20573</v>
      </c>
      <c r="H9432" s="1" t="s">
        <v>7263</v>
      </c>
      <c r="I9432" t="s">
        <v>20631</v>
      </c>
      <c r="J9432" t="s">
        <v>23</v>
      </c>
      <c r="K9432">
        <v>15</v>
      </c>
      <c r="L9432">
        <v>1403.43</v>
      </c>
      <c r="M9432">
        <v>93.56</v>
      </c>
      <c r="N9432" t="s">
        <v>7263</v>
      </c>
      <c r="O9432" t="s">
        <v>23274</v>
      </c>
      <c r="P9432">
        <v>0</v>
      </c>
      <c r="Q9432">
        <v>0</v>
      </c>
      <c r="R9432">
        <v>1</v>
      </c>
    </row>
    <row r="9433" spans="1:18" x14ac:dyDescent="0.25">
      <c r="A9433" t="s">
        <v>8403</v>
      </c>
      <c r="B9433">
        <v>2018</v>
      </c>
      <c r="C9433">
        <v>3</v>
      </c>
      <c r="D9433">
        <v>13</v>
      </c>
      <c r="E9433" t="s">
        <v>8255</v>
      </c>
      <c r="F9433" s="1" t="s">
        <v>5207</v>
      </c>
      <c r="G9433" s="1" t="s">
        <v>20931</v>
      </c>
      <c r="H9433" s="1" t="s">
        <v>7263</v>
      </c>
      <c r="I9433" t="s">
        <v>6445</v>
      </c>
      <c r="J9433" t="s">
        <v>23</v>
      </c>
      <c r="K9433">
        <v>20</v>
      </c>
      <c r="L9433">
        <v>2003.88</v>
      </c>
      <c r="M9433">
        <v>100.19</v>
      </c>
      <c r="N9433" t="s">
        <v>9104</v>
      </c>
      <c r="O9433" t="s">
        <v>9777</v>
      </c>
      <c r="P9433">
        <v>0</v>
      </c>
      <c r="Q9433">
        <v>0</v>
      </c>
      <c r="R9433">
        <v>1</v>
      </c>
    </row>
    <row r="9434" spans="1:18" x14ac:dyDescent="0.25">
      <c r="A9434" t="s">
        <v>2609</v>
      </c>
      <c r="B9434">
        <v>2018</v>
      </c>
      <c r="C9434">
        <v>6</v>
      </c>
      <c r="D9434">
        <v>26</v>
      </c>
      <c r="E9434" t="s">
        <v>226</v>
      </c>
      <c r="F9434" s="1" t="s">
        <v>3205</v>
      </c>
      <c r="G9434" s="1" t="s">
        <v>3384</v>
      </c>
      <c r="H9434" s="1" t="s">
        <v>3206</v>
      </c>
      <c r="I9434" t="s">
        <v>17067</v>
      </c>
      <c r="J9434" t="s">
        <v>23</v>
      </c>
      <c r="K9434">
        <v>10725</v>
      </c>
      <c r="L9434">
        <v>493350</v>
      </c>
      <c r="M9434">
        <v>46</v>
      </c>
      <c r="N9434" t="s">
        <v>168</v>
      </c>
      <c r="O9434" t="s">
        <v>9481</v>
      </c>
      <c r="P9434">
        <v>2.7900708435018715E-2</v>
      </c>
      <c r="Q9434">
        <v>0</v>
      </c>
      <c r="R9434">
        <v>2</v>
      </c>
    </row>
    <row r="9435" spans="1:18" x14ac:dyDescent="0.25">
      <c r="A9435" t="s">
        <v>2609</v>
      </c>
      <c r="B9435">
        <v>2018</v>
      </c>
      <c r="C9435">
        <v>6</v>
      </c>
      <c r="D9435">
        <v>26</v>
      </c>
      <c r="E9435" t="s">
        <v>226</v>
      </c>
      <c r="F9435" s="1" t="s">
        <v>3205</v>
      </c>
      <c r="G9435" s="1" t="s">
        <v>3863</v>
      </c>
      <c r="H9435" s="1" t="s">
        <v>3206</v>
      </c>
      <c r="I9435" t="s">
        <v>19104</v>
      </c>
      <c r="J9435" t="s">
        <v>23</v>
      </c>
      <c r="K9435">
        <v>10050</v>
      </c>
      <c r="L9435">
        <v>533655</v>
      </c>
      <c r="M9435">
        <v>53.1</v>
      </c>
      <c r="N9435" t="s">
        <v>9305</v>
      </c>
      <c r="O9435" t="s">
        <v>9530</v>
      </c>
      <c r="P9435">
        <v>3.1450189480311259E-2</v>
      </c>
      <c r="Q9435">
        <v>0</v>
      </c>
      <c r="R9435">
        <v>2</v>
      </c>
    </row>
    <row r="9436" spans="1:18" x14ac:dyDescent="0.25">
      <c r="A9436" t="s">
        <v>1025</v>
      </c>
      <c r="B9436">
        <v>2016</v>
      </c>
      <c r="C9436">
        <v>8</v>
      </c>
      <c r="D9436">
        <v>25</v>
      </c>
      <c r="E9436" t="s">
        <v>982</v>
      </c>
      <c r="F9436" s="1" t="s">
        <v>3205</v>
      </c>
      <c r="G9436" s="1" t="s">
        <v>3863</v>
      </c>
      <c r="H9436" s="1" t="s">
        <v>3206</v>
      </c>
      <c r="I9436" t="s">
        <v>19007</v>
      </c>
      <c r="J9436" t="s">
        <v>23</v>
      </c>
      <c r="K9436">
        <v>16540</v>
      </c>
      <c r="L9436">
        <v>0</v>
      </c>
      <c r="M9436">
        <v>0</v>
      </c>
      <c r="N9436" t="s">
        <v>9347</v>
      </c>
      <c r="O9436" t="s">
        <v>9542</v>
      </c>
      <c r="P9436">
        <v>8.0289698840596724E-2</v>
      </c>
      <c r="Q9436">
        <v>0</v>
      </c>
      <c r="R9436">
        <v>3</v>
      </c>
    </row>
    <row r="9437" spans="1:18" x14ac:dyDescent="0.25">
      <c r="A9437" t="s">
        <v>8194</v>
      </c>
      <c r="B9437">
        <v>2017</v>
      </c>
      <c r="C9437">
        <v>10</v>
      </c>
      <c r="D9437">
        <v>5</v>
      </c>
      <c r="E9437" t="s">
        <v>7323</v>
      </c>
      <c r="F9437" s="1" t="s">
        <v>9480</v>
      </c>
      <c r="G9437" s="1" t="s">
        <v>9480</v>
      </c>
      <c r="H9437" s="1" t="s">
        <v>9480</v>
      </c>
      <c r="I9437" t="s">
        <v>15815</v>
      </c>
      <c r="J9437" t="s">
        <v>23</v>
      </c>
      <c r="K9437">
        <v>256</v>
      </c>
      <c r="L9437">
        <v>44928</v>
      </c>
      <c r="M9437">
        <v>175.5</v>
      </c>
      <c r="N9437" t="e">
        <v>#N/A</v>
      </c>
      <c r="O9437" t="e">
        <v>#N/A</v>
      </c>
      <c r="P9437">
        <v>0</v>
      </c>
      <c r="Q9437">
        <v>0</v>
      </c>
      <c r="R9437">
        <v>4</v>
      </c>
    </row>
    <row r="9438" spans="1:18" x14ac:dyDescent="0.25">
      <c r="A9438" t="s">
        <v>8194</v>
      </c>
      <c r="B9438">
        <v>2017</v>
      </c>
      <c r="C9438">
        <v>10</v>
      </c>
      <c r="D9438">
        <v>5</v>
      </c>
      <c r="E9438" t="s">
        <v>7323</v>
      </c>
      <c r="F9438" s="1" t="s">
        <v>5207</v>
      </c>
      <c r="G9438" s="1" t="s">
        <v>20931</v>
      </c>
      <c r="H9438" s="1" t="s">
        <v>3201</v>
      </c>
      <c r="I9438" t="s">
        <v>6540</v>
      </c>
      <c r="J9438" t="s">
        <v>23</v>
      </c>
      <c r="K9438">
        <v>195</v>
      </c>
      <c r="L9438">
        <v>46702.5</v>
      </c>
      <c r="M9438">
        <v>239.5</v>
      </c>
      <c r="N9438" t="s">
        <v>9106</v>
      </c>
      <c r="O9438" t="s">
        <v>9804</v>
      </c>
      <c r="P9438">
        <v>0</v>
      </c>
      <c r="Q9438">
        <v>0</v>
      </c>
      <c r="R9438">
        <v>4</v>
      </c>
    </row>
    <row r="9439" spans="1:18" x14ac:dyDescent="0.25">
      <c r="A9439" t="s">
        <v>8194</v>
      </c>
      <c r="B9439">
        <v>2017</v>
      </c>
      <c r="C9439">
        <v>10</v>
      </c>
      <c r="D9439">
        <v>5</v>
      </c>
      <c r="E9439" t="s">
        <v>7323</v>
      </c>
      <c r="F9439" s="1" t="s">
        <v>5207</v>
      </c>
      <c r="G9439" s="1" t="s">
        <v>21008</v>
      </c>
      <c r="H9439" s="1" t="s">
        <v>3201</v>
      </c>
      <c r="I9439" t="s">
        <v>6979</v>
      </c>
      <c r="J9439" t="s">
        <v>23</v>
      </c>
      <c r="K9439">
        <v>51</v>
      </c>
      <c r="L9439">
        <v>7752</v>
      </c>
      <c r="M9439">
        <v>152</v>
      </c>
      <c r="N9439" t="s">
        <v>9361</v>
      </c>
      <c r="O9439" t="s">
        <v>9810</v>
      </c>
      <c r="P9439">
        <v>0</v>
      </c>
      <c r="Q9439">
        <v>0</v>
      </c>
      <c r="R9439">
        <v>4</v>
      </c>
    </row>
    <row r="9440" spans="1:18" x14ac:dyDescent="0.25">
      <c r="A9440" t="s">
        <v>8194</v>
      </c>
      <c r="B9440">
        <v>2017</v>
      </c>
      <c r="C9440">
        <v>10</v>
      </c>
      <c r="D9440">
        <v>5</v>
      </c>
      <c r="E9440" t="s">
        <v>7323</v>
      </c>
      <c r="F9440" s="1" t="s">
        <v>5207</v>
      </c>
      <c r="G9440" s="1" t="s">
        <v>20573</v>
      </c>
      <c r="H9440" s="1" t="s">
        <v>3201</v>
      </c>
      <c r="I9440" t="s">
        <v>5590</v>
      </c>
      <c r="J9440" t="s">
        <v>23</v>
      </c>
      <c r="K9440">
        <v>267</v>
      </c>
      <c r="L9440">
        <v>46858.5</v>
      </c>
      <c r="M9440">
        <v>175.5</v>
      </c>
      <c r="N9440" t="s">
        <v>8995</v>
      </c>
      <c r="O9440" t="s">
        <v>9794</v>
      </c>
      <c r="P9440">
        <v>0</v>
      </c>
      <c r="Q9440">
        <v>0</v>
      </c>
      <c r="R9440">
        <v>4</v>
      </c>
    </row>
    <row r="9441" spans="1:18" x14ac:dyDescent="0.25">
      <c r="A9441" t="s">
        <v>8194</v>
      </c>
      <c r="B9441">
        <v>2017</v>
      </c>
      <c r="C9441">
        <v>10</v>
      </c>
      <c r="D9441">
        <v>5</v>
      </c>
      <c r="E9441" t="s">
        <v>7323</v>
      </c>
      <c r="F9441" s="1" t="s">
        <v>5207</v>
      </c>
      <c r="G9441" s="1" t="s">
        <v>20573</v>
      </c>
      <c r="H9441" s="1" t="s">
        <v>3201</v>
      </c>
      <c r="I9441" t="s">
        <v>5827</v>
      </c>
      <c r="J9441" t="s">
        <v>23</v>
      </c>
      <c r="K9441">
        <v>338</v>
      </c>
      <c r="L9441">
        <v>59657</v>
      </c>
      <c r="M9441">
        <v>176.5</v>
      </c>
      <c r="N9441" t="s">
        <v>8855</v>
      </c>
      <c r="O9441" t="s">
        <v>9798</v>
      </c>
      <c r="P9441">
        <v>0</v>
      </c>
      <c r="Q9441">
        <v>0</v>
      </c>
      <c r="R9441">
        <v>4</v>
      </c>
    </row>
    <row r="9442" spans="1:18" x14ac:dyDescent="0.25">
      <c r="A9442" t="s">
        <v>8194</v>
      </c>
      <c r="B9442">
        <v>2017</v>
      </c>
      <c r="C9442">
        <v>10</v>
      </c>
      <c r="D9442">
        <v>5</v>
      </c>
      <c r="E9442" t="s">
        <v>7323</v>
      </c>
      <c r="F9442" s="1" t="s">
        <v>5207</v>
      </c>
      <c r="G9442" s="1" t="s">
        <v>20931</v>
      </c>
      <c r="H9442" s="1" t="s">
        <v>3201</v>
      </c>
      <c r="I9442" t="s">
        <v>6493</v>
      </c>
      <c r="J9442" t="s">
        <v>23</v>
      </c>
      <c r="K9442">
        <v>164</v>
      </c>
      <c r="L9442">
        <v>32668.799999999999</v>
      </c>
      <c r="M9442">
        <v>199.2</v>
      </c>
      <c r="N9442" t="s">
        <v>8296</v>
      </c>
      <c r="O9442" t="s">
        <v>9803</v>
      </c>
      <c r="P9442">
        <v>0</v>
      </c>
      <c r="Q9442">
        <v>0</v>
      </c>
      <c r="R9442">
        <v>4</v>
      </c>
    </row>
    <row r="9443" spans="1:18" x14ac:dyDescent="0.25">
      <c r="A9443" t="s">
        <v>8194</v>
      </c>
      <c r="B9443">
        <v>2017</v>
      </c>
      <c r="C9443">
        <v>10</v>
      </c>
      <c r="D9443">
        <v>5</v>
      </c>
      <c r="E9443" t="s">
        <v>7323</v>
      </c>
      <c r="F9443" s="1" t="s">
        <v>5207</v>
      </c>
      <c r="G9443" s="1" t="s">
        <v>21008</v>
      </c>
      <c r="H9443" s="1" t="s">
        <v>3201</v>
      </c>
      <c r="I9443" t="s">
        <v>6948</v>
      </c>
      <c r="J9443" t="s">
        <v>23</v>
      </c>
      <c r="K9443">
        <v>51</v>
      </c>
      <c r="L9443">
        <v>7752</v>
      </c>
      <c r="M9443">
        <v>152</v>
      </c>
      <c r="N9443" t="s">
        <v>9358</v>
      </c>
      <c r="O9443" t="s">
        <v>9809</v>
      </c>
      <c r="P9443">
        <v>0</v>
      </c>
      <c r="Q9443">
        <v>0</v>
      </c>
      <c r="R9443">
        <v>4</v>
      </c>
    </row>
    <row r="9444" spans="1:18" x14ac:dyDescent="0.25">
      <c r="A9444" t="s">
        <v>8194</v>
      </c>
      <c r="B9444">
        <v>2017</v>
      </c>
      <c r="C9444">
        <v>10</v>
      </c>
      <c r="D9444">
        <v>5</v>
      </c>
      <c r="E9444" t="s">
        <v>7323</v>
      </c>
      <c r="F9444" s="1" t="s">
        <v>5207</v>
      </c>
      <c r="G9444" s="1" t="s">
        <v>21008</v>
      </c>
      <c r="H9444" s="1" t="s">
        <v>3201</v>
      </c>
      <c r="I9444" t="s">
        <v>6947</v>
      </c>
      <c r="J9444" t="s">
        <v>23</v>
      </c>
      <c r="K9444">
        <v>30</v>
      </c>
      <c r="L9444">
        <v>4927.8</v>
      </c>
      <c r="M9444">
        <v>164.26</v>
      </c>
      <c r="N9444" t="s">
        <v>9358</v>
      </c>
      <c r="O9444" t="s">
        <v>9809</v>
      </c>
      <c r="P9444">
        <v>0</v>
      </c>
      <c r="Q9444">
        <v>0</v>
      </c>
      <c r="R9444">
        <v>4</v>
      </c>
    </row>
    <row r="9445" spans="1:18" x14ac:dyDescent="0.25">
      <c r="A9445" t="s">
        <v>8194</v>
      </c>
      <c r="B9445">
        <v>2017</v>
      </c>
      <c r="C9445">
        <v>10</v>
      </c>
      <c r="D9445">
        <v>5</v>
      </c>
      <c r="E9445" t="s">
        <v>7323</v>
      </c>
      <c r="F9445" s="1" t="s">
        <v>5207</v>
      </c>
      <c r="G9445" s="1" t="s">
        <v>20931</v>
      </c>
      <c r="H9445" s="1" t="s">
        <v>3201</v>
      </c>
      <c r="I9445" t="s">
        <v>6572</v>
      </c>
      <c r="J9445" t="s">
        <v>23</v>
      </c>
      <c r="K9445">
        <v>184</v>
      </c>
      <c r="L9445">
        <v>29752.799999999999</v>
      </c>
      <c r="M9445">
        <v>161.69999999999999</v>
      </c>
      <c r="N9445" t="s">
        <v>9108</v>
      </c>
      <c r="O9445" t="s">
        <v>9806</v>
      </c>
      <c r="P9445">
        <v>0</v>
      </c>
      <c r="Q9445">
        <v>0</v>
      </c>
      <c r="R9445">
        <v>4</v>
      </c>
    </row>
    <row r="9446" spans="1:18" x14ac:dyDescent="0.25">
      <c r="A9446" t="s">
        <v>8194</v>
      </c>
      <c r="B9446">
        <v>2017</v>
      </c>
      <c r="C9446">
        <v>10</v>
      </c>
      <c r="D9446">
        <v>5</v>
      </c>
      <c r="E9446" t="s">
        <v>7323</v>
      </c>
      <c r="F9446" s="1" t="s">
        <v>5207</v>
      </c>
      <c r="G9446" s="1" t="s">
        <v>21008</v>
      </c>
      <c r="H9446" s="1" t="s">
        <v>3201</v>
      </c>
      <c r="I9446" t="s">
        <v>21028</v>
      </c>
      <c r="J9446" t="s">
        <v>23</v>
      </c>
      <c r="K9446">
        <v>51</v>
      </c>
      <c r="L9446">
        <v>7752</v>
      </c>
      <c r="M9446">
        <v>152</v>
      </c>
      <c r="N9446" t="s">
        <v>7263</v>
      </c>
      <c r="O9446" t="s">
        <v>23191</v>
      </c>
      <c r="P9446">
        <v>0</v>
      </c>
      <c r="Q9446">
        <v>0</v>
      </c>
      <c r="R9446">
        <v>4</v>
      </c>
    </row>
    <row r="9447" spans="1:18" x14ac:dyDescent="0.25">
      <c r="A9447" t="s">
        <v>8194</v>
      </c>
      <c r="B9447">
        <v>2017</v>
      </c>
      <c r="C9447">
        <v>10</v>
      </c>
      <c r="D9447">
        <v>5</v>
      </c>
      <c r="E9447" t="s">
        <v>7323</v>
      </c>
      <c r="F9447" s="1" t="s">
        <v>5207</v>
      </c>
      <c r="G9447" s="1" t="s">
        <v>21008</v>
      </c>
      <c r="H9447" s="1" t="s">
        <v>3201</v>
      </c>
      <c r="I9447" t="s">
        <v>7004</v>
      </c>
      <c r="J9447" t="s">
        <v>23</v>
      </c>
      <c r="K9447">
        <v>31</v>
      </c>
      <c r="L9447">
        <v>5092.0600000000004</v>
      </c>
      <c r="M9447">
        <v>164.26</v>
      </c>
      <c r="N9447" t="s">
        <v>9363</v>
      </c>
      <c r="O9447" t="s">
        <v>9811</v>
      </c>
      <c r="P9447">
        <v>0</v>
      </c>
      <c r="Q9447">
        <v>0</v>
      </c>
      <c r="R9447">
        <v>4</v>
      </c>
    </row>
    <row r="9448" spans="1:18" x14ac:dyDescent="0.25">
      <c r="A9448" t="s">
        <v>8194</v>
      </c>
      <c r="B9448">
        <v>2017</v>
      </c>
      <c r="C9448">
        <v>10</v>
      </c>
      <c r="D9448">
        <v>5</v>
      </c>
      <c r="E9448" t="s">
        <v>7323</v>
      </c>
      <c r="F9448" s="1" t="s">
        <v>5207</v>
      </c>
      <c r="G9448" s="1" t="s">
        <v>21008</v>
      </c>
      <c r="H9448" s="1" t="s">
        <v>3201</v>
      </c>
      <c r="I9448" t="s">
        <v>7043</v>
      </c>
      <c r="J9448" t="s">
        <v>23</v>
      </c>
      <c r="K9448">
        <v>359</v>
      </c>
      <c r="L9448">
        <v>61748</v>
      </c>
      <c r="M9448">
        <v>172</v>
      </c>
      <c r="N9448" t="s">
        <v>9366</v>
      </c>
      <c r="O9448" t="s">
        <v>9944</v>
      </c>
      <c r="P9448">
        <v>0</v>
      </c>
      <c r="Q9448">
        <v>0</v>
      </c>
      <c r="R9448">
        <v>4</v>
      </c>
    </row>
    <row r="9449" spans="1:18" x14ac:dyDescent="0.25">
      <c r="A9449" t="s">
        <v>8194</v>
      </c>
      <c r="B9449">
        <v>2017</v>
      </c>
      <c r="C9449">
        <v>10</v>
      </c>
      <c r="D9449">
        <v>5</v>
      </c>
      <c r="E9449" t="s">
        <v>7323</v>
      </c>
      <c r="F9449" s="1" t="s">
        <v>5207</v>
      </c>
      <c r="G9449" s="1" t="s">
        <v>20573</v>
      </c>
      <c r="H9449" s="1" t="s">
        <v>3201</v>
      </c>
      <c r="I9449" t="s">
        <v>5804</v>
      </c>
      <c r="J9449" t="s">
        <v>23</v>
      </c>
      <c r="K9449">
        <v>163</v>
      </c>
      <c r="L9449">
        <v>28769.5</v>
      </c>
      <c r="M9449">
        <v>176.5</v>
      </c>
      <c r="N9449" t="s">
        <v>9024</v>
      </c>
      <c r="O9449" t="s">
        <v>9797</v>
      </c>
      <c r="P9449">
        <v>0</v>
      </c>
      <c r="Q9449">
        <v>0</v>
      </c>
      <c r="R9449">
        <v>4</v>
      </c>
    </row>
    <row r="9450" spans="1:18" x14ac:dyDescent="0.25">
      <c r="A9450" t="s">
        <v>8194</v>
      </c>
      <c r="B9450">
        <v>2017</v>
      </c>
      <c r="C9450">
        <v>10</v>
      </c>
      <c r="D9450">
        <v>5</v>
      </c>
      <c r="E9450" t="s">
        <v>7323</v>
      </c>
      <c r="F9450" s="1" t="s">
        <v>5207</v>
      </c>
      <c r="G9450" s="1" t="s">
        <v>20573</v>
      </c>
      <c r="H9450" s="1" t="s">
        <v>3201</v>
      </c>
      <c r="I9450" t="s">
        <v>20748</v>
      </c>
      <c r="J9450" t="s">
        <v>23</v>
      </c>
      <c r="K9450">
        <v>143</v>
      </c>
      <c r="L9450">
        <v>25239.5</v>
      </c>
      <c r="M9450">
        <v>176.5</v>
      </c>
      <c r="N9450" t="s">
        <v>7263</v>
      </c>
      <c r="O9450" t="s">
        <v>23191</v>
      </c>
      <c r="P9450">
        <v>0</v>
      </c>
      <c r="Q9450">
        <v>0</v>
      </c>
      <c r="R9450">
        <v>4</v>
      </c>
    </row>
    <row r="9451" spans="1:18" x14ac:dyDescent="0.25">
      <c r="A9451" t="s">
        <v>8194</v>
      </c>
      <c r="B9451">
        <v>2017</v>
      </c>
      <c r="C9451">
        <v>10</v>
      </c>
      <c r="D9451">
        <v>5</v>
      </c>
      <c r="E9451" t="s">
        <v>7323</v>
      </c>
      <c r="F9451" s="1" t="s">
        <v>5207</v>
      </c>
      <c r="G9451" s="1" t="s">
        <v>20573</v>
      </c>
      <c r="H9451" s="1" t="s">
        <v>3201</v>
      </c>
      <c r="I9451" t="s">
        <v>5931</v>
      </c>
      <c r="J9451" t="s">
        <v>23</v>
      </c>
      <c r="K9451">
        <v>697</v>
      </c>
      <c r="L9451">
        <v>123717.5</v>
      </c>
      <c r="M9451">
        <v>177.5</v>
      </c>
      <c r="N9451" t="s">
        <v>9032</v>
      </c>
      <c r="O9451" t="s">
        <v>9992</v>
      </c>
      <c r="P9451">
        <v>0</v>
      </c>
      <c r="Q9451">
        <v>0</v>
      </c>
      <c r="R9451">
        <v>4</v>
      </c>
    </row>
    <row r="9452" spans="1:18" x14ac:dyDescent="0.25">
      <c r="A9452" t="s">
        <v>10330</v>
      </c>
      <c r="B9452">
        <v>2019</v>
      </c>
      <c r="C9452">
        <v>2</v>
      </c>
      <c r="D9452">
        <v>15</v>
      </c>
      <c r="E9452" t="s">
        <v>15699</v>
      </c>
      <c r="F9452" s="1" t="s">
        <v>3205</v>
      </c>
      <c r="G9452" s="1" t="s">
        <v>3863</v>
      </c>
      <c r="H9452" s="1" t="s">
        <v>3206</v>
      </c>
      <c r="I9452" t="s">
        <v>19208</v>
      </c>
      <c r="J9452" t="s">
        <v>23</v>
      </c>
      <c r="K9452">
        <v>11050</v>
      </c>
      <c r="L9452">
        <v>517515.7</v>
      </c>
      <c r="M9452">
        <v>46.83</v>
      </c>
      <c r="N9452" t="s">
        <v>9346</v>
      </c>
      <c r="O9452" t="s">
        <v>9484</v>
      </c>
      <c r="P9452">
        <v>0</v>
      </c>
      <c r="Q9452">
        <v>0</v>
      </c>
      <c r="R9452">
        <v>1</v>
      </c>
    </row>
    <row r="9453" spans="1:18" x14ac:dyDescent="0.25">
      <c r="A9453" t="s">
        <v>10330</v>
      </c>
      <c r="B9453">
        <v>2019</v>
      </c>
      <c r="C9453">
        <v>2</v>
      </c>
      <c r="D9453">
        <v>15</v>
      </c>
      <c r="E9453" t="s">
        <v>15699</v>
      </c>
      <c r="F9453" s="1" t="s">
        <v>3205</v>
      </c>
      <c r="G9453" s="1" t="s">
        <v>3227</v>
      </c>
      <c r="H9453" s="1" t="s">
        <v>3206</v>
      </c>
      <c r="I9453" t="s">
        <v>19822</v>
      </c>
      <c r="J9453" t="s">
        <v>23</v>
      </c>
      <c r="K9453">
        <v>7010</v>
      </c>
      <c r="L9453">
        <v>376675.34</v>
      </c>
      <c r="M9453">
        <v>53.73</v>
      </c>
      <c r="N9453" t="s">
        <v>22067</v>
      </c>
      <c r="O9453" t="s">
        <v>23263</v>
      </c>
      <c r="P9453">
        <v>0</v>
      </c>
      <c r="Q9453">
        <v>0</v>
      </c>
      <c r="R9453">
        <v>1</v>
      </c>
    </row>
    <row r="9454" spans="1:18" x14ac:dyDescent="0.25">
      <c r="A9454" t="s">
        <v>10330</v>
      </c>
      <c r="B9454">
        <v>2019</v>
      </c>
      <c r="C9454">
        <v>2</v>
      </c>
      <c r="D9454">
        <v>15</v>
      </c>
      <c r="E9454" t="s">
        <v>15699</v>
      </c>
      <c r="F9454" s="1" t="s">
        <v>3205</v>
      </c>
      <c r="G9454" s="1" t="s">
        <v>3227</v>
      </c>
      <c r="H9454" s="1" t="s">
        <v>3206</v>
      </c>
      <c r="I9454" t="s">
        <v>19866</v>
      </c>
      <c r="J9454" t="s">
        <v>23</v>
      </c>
      <c r="K9454">
        <v>2001</v>
      </c>
      <c r="L9454">
        <v>101918.93</v>
      </c>
      <c r="M9454">
        <v>50.93</v>
      </c>
      <c r="N9454" t="s">
        <v>22079</v>
      </c>
      <c r="O9454" t="s">
        <v>23271</v>
      </c>
      <c r="P9454">
        <v>0</v>
      </c>
      <c r="Q9454">
        <v>0</v>
      </c>
      <c r="R9454">
        <v>1</v>
      </c>
    </row>
    <row r="9455" spans="1:18" x14ac:dyDescent="0.25">
      <c r="A9455" t="s">
        <v>8689</v>
      </c>
      <c r="B9455">
        <v>2018</v>
      </c>
      <c r="C9455">
        <v>8</v>
      </c>
      <c r="D9455">
        <v>24</v>
      </c>
      <c r="E9455" t="s">
        <v>7304</v>
      </c>
      <c r="F9455" s="1" t="s">
        <v>5207</v>
      </c>
      <c r="G9455" s="1" t="s">
        <v>20573</v>
      </c>
      <c r="H9455" s="1" t="s">
        <v>7263</v>
      </c>
      <c r="I9455" t="s">
        <v>20754</v>
      </c>
      <c r="J9455" t="s">
        <v>23</v>
      </c>
      <c r="K9455">
        <v>7.5</v>
      </c>
      <c r="L9455">
        <v>1319.25</v>
      </c>
      <c r="M9455">
        <v>175.9</v>
      </c>
      <c r="N9455" t="s">
        <v>7263</v>
      </c>
      <c r="O9455" t="s">
        <v>23274</v>
      </c>
      <c r="P9455">
        <v>0</v>
      </c>
      <c r="Q9455">
        <v>0</v>
      </c>
      <c r="R9455">
        <v>3</v>
      </c>
    </row>
    <row r="9456" spans="1:18" x14ac:dyDescent="0.25">
      <c r="A9456" t="s">
        <v>3074</v>
      </c>
      <c r="B9456">
        <v>2018</v>
      </c>
      <c r="C9456">
        <v>11</v>
      </c>
      <c r="D9456">
        <v>30</v>
      </c>
      <c r="E9456" t="s">
        <v>15699</v>
      </c>
      <c r="F9456" s="1" t="s">
        <v>3205</v>
      </c>
      <c r="G9456" s="1" t="s">
        <v>18086</v>
      </c>
      <c r="H9456" s="1" t="s">
        <v>3204</v>
      </c>
      <c r="I9456" t="s">
        <v>18091</v>
      </c>
      <c r="J9456" t="s">
        <v>23</v>
      </c>
      <c r="K9456">
        <v>1144</v>
      </c>
      <c r="L9456">
        <v>54683.199999999997</v>
      </c>
      <c r="M9456">
        <v>47.8</v>
      </c>
      <c r="N9456" t="s">
        <v>21876</v>
      </c>
      <c r="O9456" t="s">
        <v>23212</v>
      </c>
      <c r="P9456">
        <v>0</v>
      </c>
      <c r="Q9456">
        <v>0</v>
      </c>
      <c r="R9456">
        <v>4</v>
      </c>
    </row>
    <row r="9457" spans="1:18" x14ac:dyDescent="0.25">
      <c r="A9457" t="s">
        <v>3074</v>
      </c>
      <c r="B9457">
        <v>2018</v>
      </c>
      <c r="C9457">
        <v>11</v>
      </c>
      <c r="D9457">
        <v>30</v>
      </c>
      <c r="E9457" t="s">
        <v>15699</v>
      </c>
      <c r="F9457" s="1" t="s">
        <v>3205</v>
      </c>
      <c r="G9457" s="1" t="s">
        <v>3384</v>
      </c>
      <c r="H9457" s="1" t="s">
        <v>3206</v>
      </c>
      <c r="I9457" t="s">
        <v>17143</v>
      </c>
      <c r="J9457" t="s">
        <v>23</v>
      </c>
      <c r="K9457">
        <v>1137</v>
      </c>
      <c r="L9457">
        <v>52302</v>
      </c>
      <c r="M9457">
        <v>46</v>
      </c>
      <c r="N9457" t="s">
        <v>112</v>
      </c>
      <c r="O9457" t="s">
        <v>9515</v>
      </c>
      <c r="P9457">
        <v>3.2773227720419927E-2</v>
      </c>
      <c r="Q9457">
        <v>0</v>
      </c>
      <c r="R9457">
        <v>4</v>
      </c>
    </row>
    <row r="9458" spans="1:18" x14ac:dyDescent="0.25">
      <c r="A9458" t="s">
        <v>3074</v>
      </c>
      <c r="B9458">
        <v>2018</v>
      </c>
      <c r="C9458">
        <v>11</v>
      </c>
      <c r="D9458">
        <v>30</v>
      </c>
      <c r="E9458" t="s">
        <v>15699</v>
      </c>
      <c r="F9458" s="1" t="s">
        <v>3205</v>
      </c>
      <c r="G9458" s="1" t="s">
        <v>18031</v>
      </c>
      <c r="H9458" s="1" t="s">
        <v>3204</v>
      </c>
      <c r="I9458" t="s">
        <v>18066</v>
      </c>
      <c r="J9458" t="s">
        <v>23</v>
      </c>
      <c r="K9458">
        <v>927</v>
      </c>
      <c r="L9458">
        <v>47277</v>
      </c>
      <c r="M9458">
        <v>51</v>
      </c>
      <c r="N9458" t="s">
        <v>9160</v>
      </c>
      <c r="O9458" t="s">
        <v>9647</v>
      </c>
      <c r="P9458">
        <v>0</v>
      </c>
      <c r="Q9458">
        <v>0</v>
      </c>
      <c r="R9458">
        <v>4</v>
      </c>
    </row>
    <row r="9459" spans="1:18" x14ac:dyDescent="0.25">
      <c r="A9459" t="s">
        <v>3074</v>
      </c>
      <c r="B9459">
        <v>2018</v>
      </c>
      <c r="C9459">
        <v>11</v>
      </c>
      <c r="D9459">
        <v>30</v>
      </c>
      <c r="E9459" t="s">
        <v>15699</v>
      </c>
      <c r="F9459" s="1" t="s">
        <v>3205</v>
      </c>
      <c r="G9459" s="1" t="s">
        <v>18031</v>
      </c>
      <c r="H9459" s="1" t="s">
        <v>3204</v>
      </c>
      <c r="I9459" t="s">
        <v>18068</v>
      </c>
      <c r="J9459" t="s">
        <v>23</v>
      </c>
      <c r="K9459">
        <v>2000</v>
      </c>
      <c r="L9459">
        <v>98000</v>
      </c>
      <c r="M9459">
        <v>49</v>
      </c>
      <c r="N9459" t="s">
        <v>9164</v>
      </c>
      <c r="O9459" t="s">
        <v>9755</v>
      </c>
      <c r="P9459">
        <v>0</v>
      </c>
      <c r="Q9459">
        <v>0</v>
      </c>
      <c r="R9459">
        <v>4</v>
      </c>
    </row>
    <row r="9460" spans="1:18" x14ac:dyDescent="0.25">
      <c r="A9460" t="s">
        <v>968</v>
      </c>
      <c r="B9460">
        <v>2016</v>
      </c>
      <c r="C9460">
        <v>8</v>
      </c>
      <c r="D9460">
        <v>10</v>
      </c>
      <c r="E9460" t="s">
        <v>92</v>
      </c>
      <c r="F9460" s="1" t="s">
        <v>3205</v>
      </c>
      <c r="G9460" s="1" t="s">
        <v>3967</v>
      </c>
      <c r="H9460" s="1" t="s">
        <v>3206</v>
      </c>
      <c r="I9460" t="s">
        <v>18186</v>
      </c>
      <c r="J9460" t="s">
        <v>23</v>
      </c>
      <c r="K9460">
        <v>15460</v>
      </c>
      <c r="L9460">
        <v>971661</v>
      </c>
      <c r="M9460">
        <v>62.85</v>
      </c>
      <c r="N9460" t="s">
        <v>9233</v>
      </c>
      <c r="O9460" t="s">
        <v>10736</v>
      </c>
      <c r="P9460">
        <v>0</v>
      </c>
      <c r="Q9460">
        <v>0</v>
      </c>
      <c r="R9460">
        <v>3</v>
      </c>
    </row>
    <row r="9461" spans="1:18" x14ac:dyDescent="0.25">
      <c r="A9461" t="s">
        <v>7970</v>
      </c>
      <c r="B9461">
        <v>2017</v>
      </c>
      <c r="C9461">
        <v>3</v>
      </c>
      <c r="D9461">
        <v>29</v>
      </c>
      <c r="E9461" t="s">
        <v>7471</v>
      </c>
      <c r="F9461" s="1" t="s">
        <v>5207</v>
      </c>
      <c r="G9461" s="1" t="s">
        <v>20573</v>
      </c>
      <c r="H9461" s="1" t="s">
        <v>7263</v>
      </c>
      <c r="I9461" t="s">
        <v>20834</v>
      </c>
      <c r="J9461" t="s">
        <v>23</v>
      </c>
      <c r="K9461">
        <v>2473</v>
      </c>
      <c r="L9461">
        <v>421893.8</v>
      </c>
      <c r="M9461">
        <v>170.6</v>
      </c>
      <c r="N9461" t="s">
        <v>9062</v>
      </c>
      <c r="O9461" t="s">
        <v>9456</v>
      </c>
      <c r="P9461">
        <v>0</v>
      </c>
      <c r="Q9461">
        <v>5.8534472775055225E-2</v>
      </c>
      <c r="R9461">
        <v>1</v>
      </c>
    </row>
    <row r="9462" spans="1:18" x14ac:dyDescent="0.25">
      <c r="A9462" t="s">
        <v>16338</v>
      </c>
      <c r="B9462">
        <v>2019</v>
      </c>
      <c r="C9462">
        <v>12</v>
      </c>
      <c r="D9462">
        <v>5</v>
      </c>
      <c r="E9462" t="s">
        <v>15699</v>
      </c>
      <c r="F9462" s="1" t="s">
        <v>3205</v>
      </c>
      <c r="G9462" s="1" t="s">
        <v>3863</v>
      </c>
      <c r="H9462" s="1" t="s">
        <v>3206</v>
      </c>
      <c r="I9462" t="s">
        <v>19200</v>
      </c>
      <c r="J9462" t="s">
        <v>23</v>
      </c>
      <c r="K9462">
        <v>1104</v>
      </c>
      <c r="L9462">
        <v>54096</v>
      </c>
      <c r="M9462">
        <v>49</v>
      </c>
      <c r="N9462" t="s">
        <v>9343</v>
      </c>
      <c r="O9462" t="s">
        <v>9730</v>
      </c>
      <c r="P9462">
        <v>0</v>
      </c>
      <c r="Q9462">
        <v>0</v>
      </c>
      <c r="R9462">
        <v>4</v>
      </c>
    </row>
    <row r="9463" spans="1:18" x14ac:dyDescent="0.25">
      <c r="A9463" t="s">
        <v>16338</v>
      </c>
      <c r="B9463">
        <v>2019</v>
      </c>
      <c r="C9463">
        <v>12</v>
      </c>
      <c r="D9463">
        <v>5</v>
      </c>
      <c r="E9463" t="s">
        <v>15699</v>
      </c>
      <c r="F9463" s="1" t="s">
        <v>3205</v>
      </c>
      <c r="G9463" s="1" t="s">
        <v>3863</v>
      </c>
      <c r="H9463" s="1" t="s">
        <v>3206</v>
      </c>
      <c r="I9463" t="s">
        <v>19204</v>
      </c>
      <c r="J9463" t="s">
        <v>23</v>
      </c>
      <c r="K9463">
        <v>5385</v>
      </c>
      <c r="L9463">
        <v>260095.5</v>
      </c>
      <c r="M9463">
        <v>48.3</v>
      </c>
      <c r="N9463" t="s">
        <v>9340</v>
      </c>
      <c r="O9463" t="s">
        <v>9482</v>
      </c>
      <c r="P9463">
        <v>8.0867377033553248E-2</v>
      </c>
      <c r="Q9463">
        <v>0</v>
      </c>
      <c r="R9463">
        <v>4</v>
      </c>
    </row>
    <row r="9464" spans="1:18" x14ac:dyDescent="0.25">
      <c r="A9464" t="s">
        <v>16338</v>
      </c>
      <c r="B9464">
        <v>2019</v>
      </c>
      <c r="C9464">
        <v>12</v>
      </c>
      <c r="D9464">
        <v>5</v>
      </c>
      <c r="E9464" t="s">
        <v>15699</v>
      </c>
      <c r="F9464" s="1" t="s">
        <v>3205</v>
      </c>
      <c r="G9464" s="1" t="s">
        <v>3863</v>
      </c>
      <c r="H9464" s="1" t="s">
        <v>3206</v>
      </c>
      <c r="I9464" t="s">
        <v>19207</v>
      </c>
      <c r="J9464" t="s">
        <v>23</v>
      </c>
      <c r="K9464">
        <v>8520</v>
      </c>
      <c r="L9464">
        <v>391920</v>
      </c>
      <c r="M9464">
        <v>46</v>
      </c>
      <c r="N9464" t="s">
        <v>9331</v>
      </c>
      <c r="O9464" t="s">
        <v>9540</v>
      </c>
      <c r="P9464">
        <v>4.2454374665687751E-2</v>
      </c>
      <c r="Q9464">
        <v>0</v>
      </c>
      <c r="R9464">
        <v>4</v>
      </c>
    </row>
    <row r="9465" spans="1:18" x14ac:dyDescent="0.25">
      <c r="A9465" t="s">
        <v>16338</v>
      </c>
      <c r="B9465">
        <v>2019</v>
      </c>
      <c r="C9465">
        <v>12</v>
      </c>
      <c r="D9465">
        <v>5</v>
      </c>
      <c r="E9465" t="s">
        <v>15699</v>
      </c>
      <c r="F9465" s="1" t="s">
        <v>3205</v>
      </c>
      <c r="G9465" s="1" t="s">
        <v>3863</v>
      </c>
      <c r="H9465" s="1" t="s">
        <v>3206</v>
      </c>
      <c r="I9465" t="s">
        <v>19210</v>
      </c>
      <c r="J9465" t="s">
        <v>23</v>
      </c>
      <c r="K9465">
        <v>1261</v>
      </c>
      <c r="L9465">
        <v>60780.19</v>
      </c>
      <c r="M9465">
        <v>48.2</v>
      </c>
      <c r="N9465" t="s">
        <v>9344</v>
      </c>
      <c r="O9465" t="s">
        <v>9496</v>
      </c>
      <c r="P9465">
        <v>3.9816758144422926E-2</v>
      </c>
      <c r="Q9465">
        <v>0</v>
      </c>
      <c r="R9465">
        <v>4</v>
      </c>
    </row>
    <row r="9466" spans="1:18" x14ac:dyDescent="0.25">
      <c r="A9466" t="s">
        <v>16338</v>
      </c>
      <c r="B9466">
        <v>2019</v>
      </c>
      <c r="C9466">
        <v>12</v>
      </c>
      <c r="D9466">
        <v>5</v>
      </c>
      <c r="E9466" t="s">
        <v>15699</v>
      </c>
      <c r="F9466" s="1" t="s">
        <v>3205</v>
      </c>
      <c r="G9466" s="1" t="s">
        <v>3227</v>
      </c>
      <c r="H9466" s="1" t="s">
        <v>3206</v>
      </c>
      <c r="I9466" t="s">
        <v>19861</v>
      </c>
      <c r="J9466" t="s">
        <v>23</v>
      </c>
      <c r="K9466">
        <v>1819</v>
      </c>
      <c r="L9466">
        <v>88221.5</v>
      </c>
      <c r="M9466">
        <v>48.5</v>
      </c>
      <c r="N9466" t="s">
        <v>22082</v>
      </c>
      <c r="O9466" t="s">
        <v>23253</v>
      </c>
      <c r="P9466">
        <v>0</v>
      </c>
      <c r="Q9466">
        <v>0</v>
      </c>
      <c r="R9466">
        <v>4</v>
      </c>
    </row>
    <row r="9467" spans="1:18" x14ac:dyDescent="0.25">
      <c r="A9467" t="s">
        <v>16338</v>
      </c>
      <c r="B9467">
        <v>2019</v>
      </c>
      <c r="C9467">
        <v>12</v>
      </c>
      <c r="D9467">
        <v>5</v>
      </c>
      <c r="E9467" t="s">
        <v>15699</v>
      </c>
      <c r="F9467" s="1" t="s">
        <v>3205</v>
      </c>
      <c r="G9467" s="1" t="s">
        <v>3227</v>
      </c>
      <c r="H9467" s="1" t="s">
        <v>3206</v>
      </c>
      <c r="I9467" t="s">
        <v>19925</v>
      </c>
      <c r="J9467" t="s">
        <v>23</v>
      </c>
      <c r="K9467">
        <v>1848</v>
      </c>
      <c r="L9467">
        <v>97020</v>
      </c>
      <c r="M9467">
        <v>52.5</v>
      </c>
      <c r="N9467" t="s">
        <v>22080</v>
      </c>
      <c r="O9467" t="s">
        <v>23258</v>
      </c>
      <c r="P9467">
        <v>0</v>
      </c>
      <c r="Q9467">
        <v>0</v>
      </c>
      <c r="R9467">
        <v>4</v>
      </c>
    </row>
    <row r="9468" spans="1:18" x14ac:dyDescent="0.25">
      <c r="A9468" t="s">
        <v>16761</v>
      </c>
      <c r="B9468">
        <v>2019</v>
      </c>
      <c r="C9468">
        <v>12</v>
      </c>
      <c r="D9468">
        <v>26</v>
      </c>
      <c r="E9468" t="s">
        <v>31</v>
      </c>
      <c r="F9468" s="1" t="s">
        <v>3205</v>
      </c>
      <c r="G9468" s="1" t="s">
        <v>3203</v>
      </c>
      <c r="H9468" s="1" t="s">
        <v>7263</v>
      </c>
      <c r="I9468" t="s">
        <v>17878</v>
      </c>
      <c r="J9468" t="s">
        <v>23</v>
      </c>
      <c r="K9468">
        <v>11</v>
      </c>
      <c r="L9468">
        <v>646.03</v>
      </c>
      <c r="M9468">
        <v>58.73</v>
      </c>
      <c r="N9468" t="s">
        <v>9143</v>
      </c>
      <c r="O9468" t="s">
        <v>9642</v>
      </c>
      <c r="P9468">
        <v>0</v>
      </c>
      <c r="Q9468">
        <v>0</v>
      </c>
      <c r="R9468">
        <v>4</v>
      </c>
    </row>
    <row r="9469" spans="1:18" x14ac:dyDescent="0.25">
      <c r="A9469" t="s">
        <v>16761</v>
      </c>
      <c r="B9469">
        <v>2019</v>
      </c>
      <c r="C9469">
        <v>12</v>
      </c>
      <c r="D9469">
        <v>26</v>
      </c>
      <c r="E9469" t="s">
        <v>31</v>
      </c>
      <c r="F9469" s="1" t="s">
        <v>3205</v>
      </c>
      <c r="G9469" s="1" t="s">
        <v>3203</v>
      </c>
      <c r="H9469" s="1" t="s">
        <v>3204</v>
      </c>
      <c r="I9469" t="s">
        <v>17908</v>
      </c>
      <c r="J9469" t="s">
        <v>23</v>
      </c>
      <c r="K9469">
        <v>3</v>
      </c>
      <c r="L9469">
        <v>176.18</v>
      </c>
      <c r="M9469">
        <v>58.73</v>
      </c>
      <c r="N9469" t="s">
        <v>9143</v>
      </c>
      <c r="O9469" t="s">
        <v>9637</v>
      </c>
      <c r="P9469">
        <v>0</v>
      </c>
      <c r="Q9469">
        <v>0</v>
      </c>
      <c r="R9469">
        <v>4</v>
      </c>
    </row>
    <row r="9470" spans="1:18" x14ac:dyDescent="0.25">
      <c r="A9470" t="s">
        <v>16761</v>
      </c>
      <c r="B9470">
        <v>2019</v>
      </c>
      <c r="C9470">
        <v>12</v>
      </c>
      <c r="D9470">
        <v>26</v>
      </c>
      <c r="E9470" t="s">
        <v>31</v>
      </c>
      <c r="F9470" s="1" t="s">
        <v>3205</v>
      </c>
      <c r="G9470" s="1" t="s">
        <v>3203</v>
      </c>
      <c r="H9470" s="1" t="s">
        <v>7263</v>
      </c>
      <c r="I9470" t="s">
        <v>17985</v>
      </c>
      <c r="J9470" t="s">
        <v>23</v>
      </c>
      <c r="K9470">
        <v>25</v>
      </c>
      <c r="L9470">
        <v>1218.24</v>
      </c>
      <c r="M9470">
        <v>48.73</v>
      </c>
      <c r="N9470" t="s">
        <v>9134</v>
      </c>
      <c r="O9470" t="s">
        <v>9557</v>
      </c>
      <c r="P9470">
        <v>0</v>
      </c>
      <c r="Q9470">
        <v>0</v>
      </c>
      <c r="R9470">
        <v>4</v>
      </c>
    </row>
    <row r="9471" spans="1:18" x14ac:dyDescent="0.25">
      <c r="A9471" t="s">
        <v>16761</v>
      </c>
      <c r="B9471">
        <v>2019</v>
      </c>
      <c r="C9471">
        <v>12</v>
      </c>
      <c r="D9471">
        <v>26</v>
      </c>
      <c r="E9471" t="s">
        <v>31</v>
      </c>
      <c r="F9471" s="1" t="s">
        <v>9480</v>
      </c>
      <c r="G9471" s="1" t="s">
        <v>9480</v>
      </c>
      <c r="H9471" s="1" t="s">
        <v>9480</v>
      </c>
      <c r="I9471" t="s">
        <v>16763</v>
      </c>
      <c r="J9471" t="s">
        <v>23</v>
      </c>
      <c r="K9471">
        <v>3</v>
      </c>
      <c r="L9471">
        <v>176.2</v>
      </c>
      <c r="M9471">
        <v>58.73</v>
      </c>
      <c r="N9471" t="e">
        <v>#N/A</v>
      </c>
      <c r="O9471" t="e">
        <v>#N/A</v>
      </c>
      <c r="P9471">
        <v>0</v>
      </c>
      <c r="Q9471">
        <v>0</v>
      </c>
      <c r="R9471">
        <v>4</v>
      </c>
    </row>
    <row r="9472" spans="1:18" x14ac:dyDescent="0.25">
      <c r="A9472" t="s">
        <v>2521</v>
      </c>
      <c r="B9472">
        <v>2018</v>
      </c>
      <c r="C9472">
        <v>5</v>
      </c>
      <c r="D9472">
        <v>25</v>
      </c>
      <c r="E9472" t="s">
        <v>226</v>
      </c>
      <c r="F9472" s="1" t="s">
        <v>3205</v>
      </c>
      <c r="G9472" s="1" t="s">
        <v>3384</v>
      </c>
      <c r="H9472" s="1" t="s">
        <v>3206</v>
      </c>
      <c r="I9472" t="s">
        <v>17067</v>
      </c>
      <c r="J9472" t="s">
        <v>23</v>
      </c>
      <c r="K9472">
        <v>7940</v>
      </c>
      <c r="L9472">
        <v>389020.31</v>
      </c>
      <c r="M9472">
        <v>49</v>
      </c>
      <c r="N9472" t="s">
        <v>168</v>
      </c>
      <c r="O9472" t="s">
        <v>9481</v>
      </c>
      <c r="P9472">
        <v>2.7900708435018715E-2</v>
      </c>
      <c r="Q9472">
        <v>0</v>
      </c>
      <c r="R9472">
        <v>2</v>
      </c>
    </row>
    <row r="9473" spans="1:18" x14ac:dyDescent="0.25">
      <c r="A9473" t="s">
        <v>2521</v>
      </c>
      <c r="B9473">
        <v>2018</v>
      </c>
      <c r="C9473">
        <v>5</v>
      </c>
      <c r="D9473">
        <v>25</v>
      </c>
      <c r="E9473" t="s">
        <v>226</v>
      </c>
      <c r="F9473" s="1" t="s">
        <v>3205</v>
      </c>
      <c r="G9473" s="1" t="s">
        <v>3863</v>
      </c>
      <c r="H9473" s="1" t="s">
        <v>3206</v>
      </c>
      <c r="I9473" t="s">
        <v>19001</v>
      </c>
      <c r="J9473" t="s">
        <v>23</v>
      </c>
      <c r="K9473">
        <v>11750</v>
      </c>
      <c r="L9473">
        <v>587500</v>
      </c>
      <c r="M9473">
        <v>50</v>
      </c>
      <c r="N9473" t="s">
        <v>9335</v>
      </c>
      <c r="O9473" t="s">
        <v>9441</v>
      </c>
      <c r="P9473">
        <v>0.12724850134172863</v>
      </c>
      <c r="Q9473">
        <v>0</v>
      </c>
      <c r="R9473">
        <v>2</v>
      </c>
    </row>
    <row r="9474" spans="1:18" x14ac:dyDescent="0.25">
      <c r="A9474" t="s">
        <v>399</v>
      </c>
      <c r="B9474">
        <v>2016</v>
      </c>
      <c r="C9474">
        <v>1</v>
      </c>
      <c r="D9474">
        <v>23</v>
      </c>
      <c r="E9474" t="s">
        <v>226</v>
      </c>
      <c r="F9474" s="1" t="s">
        <v>3205</v>
      </c>
      <c r="G9474" s="1" t="s">
        <v>3384</v>
      </c>
      <c r="H9474" s="1" t="s">
        <v>3206</v>
      </c>
      <c r="I9474" t="s">
        <v>17074</v>
      </c>
      <c r="J9474" t="s">
        <v>23</v>
      </c>
      <c r="K9474">
        <v>19900</v>
      </c>
      <c r="L9474">
        <v>599487.48</v>
      </c>
      <c r="M9474">
        <v>30.12</v>
      </c>
      <c r="N9474" t="s">
        <v>166</v>
      </c>
      <c r="O9474" t="s">
        <v>9509</v>
      </c>
      <c r="P9474">
        <v>0</v>
      </c>
      <c r="Q9474">
        <v>0</v>
      </c>
      <c r="R9474">
        <v>1</v>
      </c>
    </row>
    <row r="9475" spans="1:18" x14ac:dyDescent="0.25">
      <c r="A9475" t="s">
        <v>8470</v>
      </c>
      <c r="B9475">
        <v>2018</v>
      </c>
      <c r="C9475">
        <v>4</v>
      </c>
      <c r="D9475">
        <v>10</v>
      </c>
      <c r="E9475" t="s">
        <v>8070</v>
      </c>
      <c r="F9475" s="1" t="s">
        <v>5207</v>
      </c>
      <c r="G9475" s="1" t="s">
        <v>21316</v>
      </c>
      <c r="H9475" s="1" t="s">
        <v>7263</v>
      </c>
      <c r="I9475" t="s">
        <v>6865</v>
      </c>
      <c r="J9475" t="s">
        <v>38</v>
      </c>
      <c r="K9475">
        <v>109</v>
      </c>
      <c r="L9475">
        <v>15151</v>
      </c>
      <c r="M9475">
        <v>139</v>
      </c>
      <c r="N9475" t="s">
        <v>8918</v>
      </c>
      <c r="O9475" t="s">
        <v>9934</v>
      </c>
      <c r="P9475">
        <v>0</v>
      </c>
      <c r="Q9475">
        <v>0</v>
      </c>
      <c r="R9475">
        <v>2</v>
      </c>
    </row>
    <row r="9476" spans="1:18" x14ac:dyDescent="0.25">
      <c r="A9476" t="s">
        <v>501</v>
      </c>
      <c r="B9476">
        <v>2016</v>
      </c>
      <c r="C9476">
        <v>2</v>
      </c>
      <c r="D9476">
        <v>8</v>
      </c>
      <c r="E9476" t="s">
        <v>226</v>
      </c>
      <c r="F9476" s="1" t="s">
        <v>3205</v>
      </c>
      <c r="G9476" s="1" t="s">
        <v>3863</v>
      </c>
      <c r="H9476" s="1" t="s">
        <v>3206</v>
      </c>
      <c r="I9476" t="s">
        <v>18967</v>
      </c>
      <c r="J9476" t="s">
        <v>23</v>
      </c>
      <c r="K9476">
        <v>10698</v>
      </c>
      <c r="L9476">
        <v>330568.2</v>
      </c>
      <c r="M9476">
        <v>30.9</v>
      </c>
      <c r="N9476" t="s">
        <v>9335</v>
      </c>
      <c r="O9476" t="s">
        <v>9441</v>
      </c>
      <c r="P9476">
        <v>0.12724850134172863</v>
      </c>
      <c r="Q9476">
        <v>0</v>
      </c>
      <c r="R9476">
        <v>1</v>
      </c>
    </row>
    <row r="9477" spans="1:18" x14ac:dyDescent="0.25">
      <c r="A9477" t="s">
        <v>10331</v>
      </c>
      <c r="B9477">
        <v>2019</v>
      </c>
      <c r="C9477">
        <v>2</v>
      </c>
      <c r="D9477">
        <v>15</v>
      </c>
      <c r="E9477" t="s">
        <v>7335</v>
      </c>
      <c r="F9477" s="1" t="s">
        <v>5207</v>
      </c>
      <c r="G9477" s="1" t="s">
        <v>21109</v>
      </c>
      <c r="H9477" s="1" t="s">
        <v>7263</v>
      </c>
      <c r="I9477" t="s">
        <v>6724</v>
      </c>
      <c r="J9477" t="s">
        <v>38</v>
      </c>
      <c r="K9477">
        <v>200</v>
      </c>
      <c r="L9477">
        <v>167.4</v>
      </c>
      <c r="M9477">
        <v>0.84</v>
      </c>
      <c r="N9477" t="s">
        <v>8867</v>
      </c>
      <c r="O9477" t="s">
        <v>9843</v>
      </c>
      <c r="P9477">
        <v>0</v>
      </c>
      <c r="Q9477">
        <v>0</v>
      </c>
      <c r="R9477">
        <v>1</v>
      </c>
    </row>
    <row r="9478" spans="1:18" x14ac:dyDescent="0.25">
      <c r="A9478" t="s">
        <v>10331</v>
      </c>
      <c r="B9478">
        <v>2019</v>
      </c>
      <c r="C9478">
        <v>2</v>
      </c>
      <c r="D9478">
        <v>15</v>
      </c>
      <c r="E9478" t="s">
        <v>7335</v>
      </c>
      <c r="F9478" s="1" t="s">
        <v>9480</v>
      </c>
      <c r="G9478" s="1" t="s">
        <v>9480</v>
      </c>
      <c r="H9478" s="1" t="s">
        <v>9480</v>
      </c>
      <c r="I9478" t="s">
        <v>10332</v>
      </c>
      <c r="J9478" t="s">
        <v>38</v>
      </c>
      <c r="K9478">
        <v>2</v>
      </c>
      <c r="L9478">
        <v>892.8</v>
      </c>
      <c r="M9478">
        <v>446.4</v>
      </c>
      <c r="N9478" t="e">
        <v>#N/A</v>
      </c>
      <c r="O9478" t="e">
        <v>#N/A</v>
      </c>
      <c r="P9478">
        <v>0</v>
      </c>
      <c r="Q9478">
        <v>0</v>
      </c>
      <c r="R9478">
        <v>1</v>
      </c>
    </row>
    <row r="9479" spans="1:18" x14ac:dyDescent="0.25">
      <c r="A9479" t="s">
        <v>10331</v>
      </c>
      <c r="B9479">
        <v>2019</v>
      </c>
      <c r="C9479">
        <v>2</v>
      </c>
      <c r="D9479">
        <v>15</v>
      </c>
      <c r="E9479" t="s">
        <v>7335</v>
      </c>
      <c r="F9479" s="1" t="s">
        <v>9480</v>
      </c>
      <c r="G9479" s="1" t="s">
        <v>9480</v>
      </c>
      <c r="H9479" s="1" t="s">
        <v>9480</v>
      </c>
      <c r="I9479" t="s">
        <v>8442</v>
      </c>
      <c r="J9479" t="s">
        <v>38</v>
      </c>
      <c r="K9479">
        <v>5</v>
      </c>
      <c r="L9479">
        <v>837</v>
      </c>
      <c r="M9479">
        <v>167.4</v>
      </c>
      <c r="N9479" t="e">
        <v>#N/A</v>
      </c>
      <c r="O9479" t="e">
        <v>#N/A</v>
      </c>
      <c r="P9479">
        <v>0</v>
      </c>
      <c r="Q9479">
        <v>0</v>
      </c>
      <c r="R9479">
        <v>1</v>
      </c>
    </row>
    <row r="9480" spans="1:18" x14ac:dyDescent="0.25">
      <c r="A9480" t="s">
        <v>962</v>
      </c>
      <c r="B9480">
        <v>2016</v>
      </c>
      <c r="C9480">
        <v>8</v>
      </c>
      <c r="D9480">
        <v>4</v>
      </c>
      <c r="E9480" t="s">
        <v>174</v>
      </c>
      <c r="F9480" s="1" t="s">
        <v>3205</v>
      </c>
      <c r="G9480" s="1" t="s">
        <v>3227</v>
      </c>
      <c r="H9480" s="1" t="s">
        <v>3206</v>
      </c>
      <c r="I9480" t="s">
        <v>19936</v>
      </c>
      <c r="J9480" t="s">
        <v>23</v>
      </c>
      <c r="K9480">
        <v>1875</v>
      </c>
      <c r="L9480">
        <v>70875</v>
      </c>
      <c r="M9480">
        <v>37.799999999999997</v>
      </c>
      <c r="N9480" t="s">
        <v>22068</v>
      </c>
      <c r="O9480" t="s">
        <v>23255</v>
      </c>
      <c r="P9480">
        <v>0</v>
      </c>
      <c r="Q9480">
        <v>0</v>
      </c>
      <c r="R9480">
        <v>3</v>
      </c>
    </row>
    <row r="9481" spans="1:18" x14ac:dyDescent="0.25">
      <c r="A9481" t="s">
        <v>10333</v>
      </c>
      <c r="B9481">
        <v>2019</v>
      </c>
      <c r="C9481">
        <v>2</v>
      </c>
      <c r="D9481">
        <v>15</v>
      </c>
      <c r="E9481" t="s">
        <v>15699</v>
      </c>
      <c r="F9481" s="1" t="s">
        <v>3205</v>
      </c>
      <c r="G9481" s="1" t="s">
        <v>3863</v>
      </c>
      <c r="H9481" s="1" t="s">
        <v>3206</v>
      </c>
      <c r="I9481" t="s">
        <v>19305</v>
      </c>
      <c r="J9481" t="s">
        <v>23</v>
      </c>
      <c r="K9481">
        <v>9779</v>
      </c>
      <c r="L9481">
        <v>690729.89</v>
      </c>
      <c r="M9481">
        <v>70.63</v>
      </c>
      <c r="N9481" t="s">
        <v>9319</v>
      </c>
      <c r="O9481" t="s">
        <v>9487</v>
      </c>
      <c r="P9481">
        <v>0</v>
      </c>
      <c r="Q9481">
        <v>0</v>
      </c>
      <c r="R9481">
        <v>1</v>
      </c>
    </row>
    <row r="9482" spans="1:18" x14ac:dyDescent="0.25">
      <c r="A9482" t="s">
        <v>10333</v>
      </c>
      <c r="B9482">
        <v>2019</v>
      </c>
      <c r="C9482">
        <v>2</v>
      </c>
      <c r="D9482">
        <v>15</v>
      </c>
      <c r="E9482" t="s">
        <v>15699</v>
      </c>
      <c r="F9482" s="1" t="s">
        <v>3205</v>
      </c>
      <c r="G9482" s="1" t="s">
        <v>3863</v>
      </c>
      <c r="H9482" s="1" t="s">
        <v>3204</v>
      </c>
      <c r="I9482" t="s">
        <v>19590</v>
      </c>
      <c r="J9482" t="s">
        <v>23</v>
      </c>
      <c r="K9482">
        <v>10130</v>
      </c>
      <c r="L9482">
        <v>649677.42000000004</v>
      </c>
      <c r="M9482">
        <v>64.13</v>
      </c>
      <c r="N9482" t="s">
        <v>9314</v>
      </c>
      <c r="O9482" t="s">
        <v>23284</v>
      </c>
      <c r="P9482">
        <v>0</v>
      </c>
      <c r="Q9482">
        <v>0</v>
      </c>
      <c r="R9482">
        <v>1</v>
      </c>
    </row>
    <row r="9483" spans="1:18" x14ac:dyDescent="0.25">
      <c r="A9483" t="s">
        <v>2652</v>
      </c>
      <c r="B9483">
        <v>2018</v>
      </c>
      <c r="C9483">
        <v>7</v>
      </c>
      <c r="D9483">
        <v>16</v>
      </c>
      <c r="E9483" t="s">
        <v>2641</v>
      </c>
      <c r="F9483" s="1" t="s">
        <v>3205</v>
      </c>
      <c r="G9483" s="1" t="s">
        <v>3863</v>
      </c>
      <c r="H9483" s="1" t="s">
        <v>3206</v>
      </c>
      <c r="I9483" t="s">
        <v>19001</v>
      </c>
      <c r="J9483" t="s">
        <v>23</v>
      </c>
      <c r="K9483">
        <v>19970</v>
      </c>
      <c r="L9483">
        <v>1038440</v>
      </c>
      <c r="M9483">
        <v>52</v>
      </c>
      <c r="N9483" t="s">
        <v>9335</v>
      </c>
      <c r="O9483" t="s">
        <v>9441</v>
      </c>
      <c r="P9483">
        <v>0.12724850134172863</v>
      </c>
      <c r="Q9483">
        <v>0</v>
      </c>
      <c r="R9483">
        <v>3</v>
      </c>
    </row>
    <row r="9484" spans="1:18" x14ac:dyDescent="0.25">
      <c r="A9484" t="s">
        <v>912</v>
      </c>
      <c r="B9484">
        <v>2016</v>
      </c>
      <c r="C9484">
        <v>6</v>
      </c>
      <c r="D9484">
        <v>10</v>
      </c>
      <c r="E9484" t="s">
        <v>31</v>
      </c>
      <c r="F9484" s="1" t="s">
        <v>3205</v>
      </c>
      <c r="G9484" s="1" t="s">
        <v>3967</v>
      </c>
      <c r="H9484" s="1" t="s">
        <v>3206</v>
      </c>
      <c r="I9484" t="s">
        <v>18151</v>
      </c>
      <c r="J9484" t="s">
        <v>23</v>
      </c>
      <c r="K9484">
        <v>20</v>
      </c>
      <c r="L9484">
        <v>930.48</v>
      </c>
      <c r="M9484">
        <v>46.52</v>
      </c>
      <c r="N9484" t="s">
        <v>9230</v>
      </c>
      <c r="O9484" t="s">
        <v>9513</v>
      </c>
      <c r="P9484">
        <v>0</v>
      </c>
      <c r="Q9484">
        <v>0</v>
      </c>
      <c r="R9484">
        <v>2</v>
      </c>
    </row>
    <row r="9485" spans="1:18" x14ac:dyDescent="0.25">
      <c r="A9485" t="s">
        <v>912</v>
      </c>
      <c r="B9485">
        <v>2016</v>
      </c>
      <c r="C9485">
        <v>6</v>
      </c>
      <c r="D9485">
        <v>10</v>
      </c>
      <c r="E9485" t="s">
        <v>31</v>
      </c>
      <c r="F9485" s="1" t="s">
        <v>3205</v>
      </c>
      <c r="G9485" s="1" t="s">
        <v>3384</v>
      </c>
      <c r="H9485" s="1" t="s">
        <v>7263</v>
      </c>
      <c r="I9485" t="s">
        <v>17142</v>
      </c>
      <c r="J9485" t="s">
        <v>23</v>
      </c>
      <c r="K9485">
        <v>304.8</v>
      </c>
      <c r="L9485">
        <v>44945.81</v>
      </c>
      <c r="M9485">
        <v>147.46</v>
      </c>
      <c r="N9485" t="s">
        <v>9148</v>
      </c>
      <c r="O9485" t="s">
        <v>9586</v>
      </c>
      <c r="P9485">
        <v>0</v>
      </c>
      <c r="Q9485">
        <v>0</v>
      </c>
      <c r="R9485">
        <v>2</v>
      </c>
    </row>
    <row r="9486" spans="1:18" x14ac:dyDescent="0.25">
      <c r="A9486" t="s">
        <v>912</v>
      </c>
      <c r="B9486">
        <v>2016</v>
      </c>
      <c r="C9486">
        <v>6</v>
      </c>
      <c r="D9486">
        <v>10</v>
      </c>
      <c r="E9486" t="s">
        <v>31</v>
      </c>
      <c r="F9486" s="1" t="s">
        <v>3205</v>
      </c>
      <c r="G9486" s="1" t="s">
        <v>3967</v>
      </c>
      <c r="H9486" s="1" t="s">
        <v>3206</v>
      </c>
      <c r="I9486" t="s">
        <v>18259</v>
      </c>
      <c r="J9486" t="s">
        <v>23</v>
      </c>
      <c r="K9486">
        <v>2518</v>
      </c>
      <c r="L9486">
        <v>105723.24</v>
      </c>
      <c r="M9486">
        <v>41.99</v>
      </c>
      <c r="N9486" t="s">
        <v>9264</v>
      </c>
      <c r="O9486" t="s">
        <v>9646</v>
      </c>
      <c r="P9486">
        <v>0</v>
      </c>
      <c r="Q9486">
        <v>0</v>
      </c>
      <c r="R9486">
        <v>2</v>
      </c>
    </row>
    <row r="9487" spans="1:18" x14ac:dyDescent="0.25">
      <c r="A9487" t="s">
        <v>16199</v>
      </c>
      <c r="B9487">
        <v>2019</v>
      </c>
      <c r="C9487">
        <v>11</v>
      </c>
      <c r="D9487">
        <v>9</v>
      </c>
      <c r="E9487" t="s">
        <v>16065</v>
      </c>
      <c r="F9487" s="1" t="s">
        <v>5207</v>
      </c>
      <c r="G9487" s="1" t="s">
        <v>20931</v>
      </c>
      <c r="H9487" s="1" t="s">
        <v>7263</v>
      </c>
      <c r="I9487" t="s">
        <v>6645</v>
      </c>
      <c r="J9487" t="s">
        <v>38</v>
      </c>
      <c r="K9487">
        <v>16</v>
      </c>
      <c r="L9487">
        <v>2496</v>
      </c>
      <c r="M9487">
        <v>156</v>
      </c>
      <c r="N9487" t="e">
        <v>#N/A</v>
      </c>
      <c r="O9487" t="e">
        <v>#N/A</v>
      </c>
      <c r="P9487">
        <v>0</v>
      </c>
      <c r="Q9487">
        <v>0</v>
      </c>
      <c r="R9487">
        <v>4</v>
      </c>
    </row>
    <row r="9488" spans="1:18" x14ac:dyDescent="0.25">
      <c r="A9488" t="s">
        <v>16199</v>
      </c>
      <c r="B9488">
        <v>2019</v>
      </c>
      <c r="C9488">
        <v>11</v>
      </c>
      <c r="D9488">
        <v>9</v>
      </c>
      <c r="E9488" t="s">
        <v>16065</v>
      </c>
      <c r="F9488" s="1" t="s">
        <v>9480</v>
      </c>
      <c r="G9488" s="1" t="s">
        <v>9480</v>
      </c>
      <c r="H9488" s="1" t="s">
        <v>9480</v>
      </c>
      <c r="I9488" t="s">
        <v>16342</v>
      </c>
      <c r="J9488" t="s">
        <v>23</v>
      </c>
      <c r="K9488">
        <v>1.464</v>
      </c>
      <c r="L9488">
        <v>192</v>
      </c>
      <c r="M9488">
        <v>131.15</v>
      </c>
      <c r="N9488" t="e">
        <v>#N/A</v>
      </c>
      <c r="O9488" t="e">
        <v>#N/A</v>
      </c>
      <c r="P9488">
        <v>0</v>
      </c>
      <c r="Q9488">
        <v>0</v>
      </c>
      <c r="R9488">
        <v>4</v>
      </c>
    </row>
    <row r="9489" spans="1:18" x14ac:dyDescent="0.25">
      <c r="A9489" t="s">
        <v>16199</v>
      </c>
      <c r="B9489">
        <v>2019</v>
      </c>
      <c r="C9489">
        <v>11</v>
      </c>
      <c r="D9489">
        <v>9</v>
      </c>
      <c r="E9489" t="s">
        <v>16065</v>
      </c>
      <c r="F9489" s="1" t="s">
        <v>9480</v>
      </c>
      <c r="G9489" s="1" t="s">
        <v>9480</v>
      </c>
      <c r="H9489" s="1" t="s">
        <v>9480</v>
      </c>
      <c r="I9489" t="s">
        <v>16343</v>
      </c>
      <c r="J9489" t="s">
        <v>38</v>
      </c>
      <c r="K9489">
        <v>8</v>
      </c>
      <c r="L9489">
        <v>6035.2</v>
      </c>
      <c r="M9489">
        <v>754.4</v>
      </c>
      <c r="N9489" t="e">
        <v>#N/A</v>
      </c>
      <c r="O9489" t="e">
        <v>#N/A</v>
      </c>
      <c r="P9489">
        <v>0</v>
      </c>
      <c r="Q9489">
        <v>0</v>
      </c>
      <c r="R9489">
        <v>4</v>
      </c>
    </row>
    <row r="9490" spans="1:18" x14ac:dyDescent="0.25">
      <c r="A9490" t="s">
        <v>7549</v>
      </c>
      <c r="B9490">
        <v>2016</v>
      </c>
      <c r="C9490">
        <v>5</v>
      </c>
      <c r="D9490">
        <v>5</v>
      </c>
      <c r="E9490" t="s">
        <v>7471</v>
      </c>
      <c r="F9490" s="1" t="s">
        <v>9480</v>
      </c>
      <c r="G9490" s="1" t="s">
        <v>9480</v>
      </c>
      <c r="H9490" s="1" t="s">
        <v>9480</v>
      </c>
      <c r="I9490" t="s">
        <v>10143</v>
      </c>
      <c r="J9490" t="s">
        <v>23</v>
      </c>
      <c r="K9490">
        <v>1790</v>
      </c>
      <c r="L9490">
        <v>268500</v>
      </c>
      <c r="M9490">
        <v>150</v>
      </c>
      <c r="N9490" t="e">
        <v>#N/A</v>
      </c>
      <c r="O9490" t="e">
        <v>#N/A</v>
      </c>
      <c r="P9490">
        <v>0</v>
      </c>
      <c r="Q9490">
        <v>0</v>
      </c>
      <c r="R9490">
        <v>2</v>
      </c>
    </row>
    <row r="9491" spans="1:18" x14ac:dyDescent="0.25">
      <c r="A9491" t="s">
        <v>1940</v>
      </c>
      <c r="B9491">
        <v>2017</v>
      </c>
      <c r="C9491">
        <v>10</v>
      </c>
      <c r="D9491">
        <v>28</v>
      </c>
      <c r="E9491" t="s">
        <v>1594</v>
      </c>
      <c r="F9491" s="1" t="s">
        <v>3205</v>
      </c>
      <c r="G9491" s="1" t="s">
        <v>3863</v>
      </c>
      <c r="H9491" s="1" t="s">
        <v>3206</v>
      </c>
      <c r="I9491" t="s">
        <v>19001</v>
      </c>
      <c r="J9491" t="s">
        <v>23</v>
      </c>
      <c r="K9491">
        <v>20459</v>
      </c>
      <c r="L9491">
        <v>836507.13</v>
      </c>
      <c r="M9491">
        <v>40.89</v>
      </c>
      <c r="N9491" t="s">
        <v>9335</v>
      </c>
      <c r="O9491" t="s">
        <v>9441</v>
      </c>
      <c r="P9491">
        <v>0.12724850134172863</v>
      </c>
      <c r="Q9491">
        <v>0</v>
      </c>
      <c r="R9491">
        <v>4</v>
      </c>
    </row>
    <row r="9492" spans="1:18" x14ac:dyDescent="0.25">
      <c r="A9492" t="s">
        <v>10177</v>
      </c>
      <c r="B9492">
        <v>2019</v>
      </c>
      <c r="C9492">
        <v>1</v>
      </c>
      <c r="D9492">
        <v>23</v>
      </c>
      <c r="E9492" t="s">
        <v>1515</v>
      </c>
      <c r="F9492" s="1" t="s">
        <v>3205</v>
      </c>
      <c r="G9492" s="1" t="s">
        <v>3384</v>
      </c>
      <c r="H9492" s="1" t="s">
        <v>3206</v>
      </c>
      <c r="I9492" t="s">
        <v>17214</v>
      </c>
      <c r="J9492" t="s">
        <v>23</v>
      </c>
      <c r="K9492">
        <v>11424</v>
      </c>
      <c r="L9492">
        <v>517507.2</v>
      </c>
      <c r="M9492">
        <v>45.3</v>
      </c>
      <c r="N9492" t="s">
        <v>645</v>
      </c>
      <c r="O9492" t="s">
        <v>9450</v>
      </c>
      <c r="P9492">
        <v>9.1123449223886266E-2</v>
      </c>
      <c r="Q9492">
        <v>0</v>
      </c>
      <c r="R9492">
        <v>1</v>
      </c>
    </row>
    <row r="9493" spans="1:18" x14ac:dyDescent="0.25">
      <c r="A9493" t="s">
        <v>10177</v>
      </c>
      <c r="B9493">
        <v>2019</v>
      </c>
      <c r="C9493">
        <v>1</v>
      </c>
      <c r="D9493">
        <v>23</v>
      </c>
      <c r="E9493" t="s">
        <v>1515</v>
      </c>
      <c r="F9493" s="1" t="s">
        <v>3205</v>
      </c>
      <c r="G9493" s="1" t="s">
        <v>18746</v>
      </c>
      <c r="H9493" s="1" t="s">
        <v>3206</v>
      </c>
      <c r="I9493" t="s">
        <v>18842</v>
      </c>
      <c r="J9493" t="s">
        <v>23</v>
      </c>
      <c r="K9493">
        <v>2132</v>
      </c>
      <c r="L9493">
        <v>105534</v>
      </c>
      <c r="M9493">
        <v>49.5</v>
      </c>
      <c r="N9493" t="s">
        <v>21995</v>
      </c>
      <c r="O9493" t="s">
        <v>23241</v>
      </c>
      <c r="P9493">
        <v>0</v>
      </c>
      <c r="Q9493">
        <v>0</v>
      </c>
      <c r="R9493">
        <v>1</v>
      </c>
    </row>
    <row r="9494" spans="1:18" x14ac:dyDescent="0.25">
      <c r="A9494" t="s">
        <v>10177</v>
      </c>
      <c r="B9494">
        <v>2019</v>
      </c>
      <c r="C9494">
        <v>1</v>
      </c>
      <c r="D9494">
        <v>23</v>
      </c>
      <c r="E9494" t="s">
        <v>1515</v>
      </c>
      <c r="F9494" s="1" t="s">
        <v>3205</v>
      </c>
      <c r="G9494" s="1" t="s">
        <v>3216</v>
      </c>
      <c r="H9494" s="1" t="s">
        <v>7263</v>
      </c>
      <c r="I9494" t="s">
        <v>17576</v>
      </c>
      <c r="J9494" t="s">
        <v>23</v>
      </c>
      <c r="K9494">
        <v>1893</v>
      </c>
      <c r="L9494">
        <v>97868.1</v>
      </c>
      <c r="M9494">
        <v>51.7</v>
      </c>
      <c r="N9494" t="s">
        <v>21853</v>
      </c>
      <c r="O9494" t="s">
        <v>23334</v>
      </c>
      <c r="P9494">
        <v>0</v>
      </c>
      <c r="Q9494">
        <v>0</v>
      </c>
      <c r="R9494">
        <v>1</v>
      </c>
    </row>
    <row r="9495" spans="1:18" x14ac:dyDescent="0.25">
      <c r="A9495" t="s">
        <v>10177</v>
      </c>
      <c r="B9495">
        <v>2019</v>
      </c>
      <c r="C9495">
        <v>1</v>
      </c>
      <c r="D9495">
        <v>23</v>
      </c>
      <c r="E9495" t="s">
        <v>1515</v>
      </c>
      <c r="F9495" s="1" t="s">
        <v>3205</v>
      </c>
      <c r="G9495" s="1" t="s">
        <v>18746</v>
      </c>
      <c r="H9495" s="1" t="s">
        <v>3206</v>
      </c>
      <c r="I9495" t="s">
        <v>18795</v>
      </c>
      <c r="J9495" t="s">
        <v>23</v>
      </c>
      <c r="K9495">
        <v>5039</v>
      </c>
      <c r="L9495">
        <v>249430.5</v>
      </c>
      <c r="M9495">
        <v>49.5</v>
      </c>
      <c r="N9495" t="s">
        <v>22005</v>
      </c>
      <c r="O9495" t="s">
        <v>23249</v>
      </c>
      <c r="P9495">
        <v>0</v>
      </c>
      <c r="Q9495">
        <v>0</v>
      </c>
      <c r="R9495">
        <v>1</v>
      </c>
    </row>
    <row r="9496" spans="1:18" x14ac:dyDescent="0.25">
      <c r="A9496" t="s">
        <v>10177</v>
      </c>
      <c r="B9496">
        <v>2019</v>
      </c>
      <c r="C9496">
        <v>1</v>
      </c>
      <c r="D9496">
        <v>23</v>
      </c>
      <c r="E9496" t="s">
        <v>1515</v>
      </c>
      <c r="F9496" s="1" t="s">
        <v>3205</v>
      </c>
      <c r="G9496" s="1" t="s">
        <v>18746</v>
      </c>
      <c r="H9496" s="1" t="s">
        <v>3206</v>
      </c>
      <c r="I9496" t="s">
        <v>18806</v>
      </c>
      <c r="J9496" t="s">
        <v>23</v>
      </c>
      <c r="K9496">
        <v>423</v>
      </c>
      <c r="L9496">
        <v>21107.7</v>
      </c>
      <c r="M9496">
        <v>49.9</v>
      </c>
      <c r="N9496" t="s">
        <v>21992</v>
      </c>
      <c r="O9496" t="s">
        <v>23315</v>
      </c>
      <c r="P9496">
        <v>0</v>
      </c>
      <c r="Q9496">
        <v>0</v>
      </c>
      <c r="R9496">
        <v>1</v>
      </c>
    </row>
    <row r="9497" spans="1:18" x14ac:dyDescent="0.25">
      <c r="A9497" t="s">
        <v>902</v>
      </c>
      <c r="B9497">
        <v>2016</v>
      </c>
      <c r="C9497">
        <v>6</v>
      </c>
      <c r="D9497">
        <v>3</v>
      </c>
      <c r="E9497" t="s">
        <v>226</v>
      </c>
      <c r="F9497" s="1" t="s">
        <v>3205</v>
      </c>
      <c r="G9497" s="1" t="s">
        <v>3863</v>
      </c>
      <c r="H9497" s="1" t="s">
        <v>3206</v>
      </c>
      <c r="I9497" t="s">
        <v>19012</v>
      </c>
      <c r="J9497" t="s">
        <v>23</v>
      </c>
      <c r="K9497">
        <v>67160</v>
      </c>
      <c r="L9497">
        <v>2095392.16</v>
      </c>
      <c r="M9497">
        <v>31.2</v>
      </c>
      <c r="N9497" t="s">
        <v>9335</v>
      </c>
      <c r="O9497" t="s">
        <v>9441</v>
      </c>
      <c r="P9497">
        <v>0.12724850134172863</v>
      </c>
      <c r="Q9497">
        <v>0</v>
      </c>
      <c r="R9497">
        <v>2</v>
      </c>
    </row>
    <row r="9498" spans="1:18" x14ac:dyDescent="0.25">
      <c r="A9498" t="s">
        <v>1760</v>
      </c>
      <c r="B9498">
        <v>2017</v>
      </c>
      <c r="C9498">
        <v>8</v>
      </c>
      <c r="D9498">
        <v>14</v>
      </c>
      <c r="E9498" t="s">
        <v>174</v>
      </c>
      <c r="F9498" s="1" t="s">
        <v>3205</v>
      </c>
      <c r="G9498" s="1" t="s">
        <v>3227</v>
      </c>
      <c r="H9498" s="1" t="s">
        <v>3206</v>
      </c>
      <c r="I9498" t="s">
        <v>19739</v>
      </c>
      <c r="J9498" t="s">
        <v>23</v>
      </c>
      <c r="K9498">
        <v>387</v>
      </c>
      <c r="L9498">
        <v>24574.5</v>
      </c>
      <c r="M9498">
        <v>63.5</v>
      </c>
      <c r="N9498" t="s">
        <v>22092</v>
      </c>
      <c r="O9498" t="s">
        <v>23269</v>
      </c>
      <c r="P9498">
        <v>0</v>
      </c>
      <c r="Q9498">
        <v>0</v>
      </c>
      <c r="R9498">
        <v>3</v>
      </c>
    </row>
    <row r="9499" spans="1:18" x14ac:dyDescent="0.25">
      <c r="A9499" t="s">
        <v>1760</v>
      </c>
      <c r="B9499">
        <v>2017</v>
      </c>
      <c r="C9499">
        <v>8</v>
      </c>
      <c r="D9499">
        <v>14</v>
      </c>
      <c r="E9499" t="s">
        <v>174</v>
      </c>
      <c r="F9499" s="1" t="s">
        <v>3205</v>
      </c>
      <c r="G9499" s="1" t="s">
        <v>3863</v>
      </c>
      <c r="H9499" s="1" t="s">
        <v>3206</v>
      </c>
      <c r="I9499" t="s">
        <v>19063</v>
      </c>
      <c r="J9499" t="s">
        <v>23</v>
      </c>
      <c r="K9499">
        <v>16600</v>
      </c>
      <c r="L9499">
        <v>743679.97</v>
      </c>
      <c r="M9499">
        <v>44.8</v>
      </c>
      <c r="N9499" t="s">
        <v>9305</v>
      </c>
      <c r="O9499" t="s">
        <v>9530</v>
      </c>
      <c r="P9499">
        <v>3.1450189480311259E-2</v>
      </c>
      <c r="Q9499">
        <v>0</v>
      </c>
      <c r="R9499">
        <v>3</v>
      </c>
    </row>
    <row r="9500" spans="1:18" x14ac:dyDescent="0.25">
      <c r="A9500" t="s">
        <v>1932</v>
      </c>
      <c r="B9500">
        <v>2017</v>
      </c>
      <c r="C9500">
        <v>10</v>
      </c>
      <c r="D9500">
        <v>24</v>
      </c>
      <c r="E9500" t="s">
        <v>31</v>
      </c>
      <c r="F9500" s="1" t="s">
        <v>3205</v>
      </c>
      <c r="G9500" s="1" t="s">
        <v>3216</v>
      </c>
      <c r="H9500" s="1" t="s">
        <v>3204</v>
      </c>
      <c r="I9500" t="s">
        <v>17569</v>
      </c>
      <c r="J9500" t="s">
        <v>23</v>
      </c>
      <c r="K9500">
        <v>815</v>
      </c>
      <c r="L9500">
        <v>53060</v>
      </c>
      <c r="M9500">
        <v>65.099999999999994</v>
      </c>
      <c r="N9500" t="s">
        <v>21850</v>
      </c>
      <c r="O9500" t="s">
        <v>23371</v>
      </c>
      <c r="P9500">
        <v>0</v>
      </c>
      <c r="Q9500">
        <v>0</v>
      </c>
      <c r="R9500">
        <v>4</v>
      </c>
    </row>
    <row r="9501" spans="1:18" x14ac:dyDescent="0.25">
      <c r="A9501" t="s">
        <v>15376</v>
      </c>
      <c r="B9501">
        <v>2019</v>
      </c>
      <c r="C9501">
        <v>8</v>
      </c>
      <c r="D9501">
        <v>19</v>
      </c>
      <c r="E9501" t="s">
        <v>1916</v>
      </c>
      <c r="F9501" s="1" t="s">
        <v>3205</v>
      </c>
      <c r="G9501" s="1" t="s">
        <v>3384</v>
      </c>
      <c r="H9501" s="1" t="s">
        <v>3206</v>
      </c>
      <c r="I9501" t="s">
        <v>17214</v>
      </c>
      <c r="J9501" t="s">
        <v>23</v>
      </c>
      <c r="K9501">
        <v>1413</v>
      </c>
      <c r="L9501">
        <v>72698.86</v>
      </c>
      <c r="M9501">
        <v>51.45</v>
      </c>
      <c r="N9501" t="s">
        <v>645</v>
      </c>
      <c r="O9501" t="s">
        <v>9450</v>
      </c>
      <c r="P9501">
        <v>9.1123449223886266E-2</v>
      </c>
      <c r="Q9501">
        <v>0</v>
      </c>
      <c r="R9501">
        <v>3</v>
      </c>
    </row>
    <row r="9502" spans="1:18" x14ac:dyDescent="0.25">
      <c r="A9502" t="s">
        <v>15376</v>
      </c>
      <c r="B9502">
        <v>2019</v>
      </c>
      <c r="C9502">
        <v>8</v>
      </c>
      <c r="D9502">
        <v>19</v>
      </c>
      <c r="E9502" t="s">
        <v>1916</v>
      </c>
      <c r="F9502" s="1" t="s">
        <v>3205</v>
      </c>
      <c r="G9502" s="1" t="s">
        <v>18746</v>
      </c>
      <c r="H9502" s="1" t="s">
        <v>3206</v>
      </c>
      <c r="I9502" t="s">
        <v>18842</v>
      </c>
      <c r="J9502" t="s">
        <v>23</v>
      </c>
      <c r="K9502">
        <v>1847</v>
      </c>
      <c r="L9502">
        <v>95489.89</v>
      </c>
      <c r="M9502">
        <v>51.7</v>
      </c>
      <c r="N9502" t="s">
        <v>21995</v>
      </c>
      <c r="O9502" t="s">
        <v>23241</v>
      </c>
      <c r="P9502">
        <v>0</v>
      </c>
      <c r="Q9502">
        <v>0</v>
      </c>
      <c r="R9502">
        <v>3</v>
      </c>
    </row>
    <row r="9503" spans="1:18" x14ac:dyDescent="0.25">
      <c r="A9503" t="s">
        <v>15376</v>
      </c>
      <c r="B9503">
        <v>2019</v>
      </c>
      <c r="C9503">
        <v>8</v>
      </c>
      <c r="D9503">
        <v>19</v>
      </c>
      <c r="E9503" t="s">
        <v>1916</v>
      </c>
      <c r="F9503" s="1" t="s">
        <v>3205</v>
      </c>
      <c r="G9503" s="1" t="s">
        <v>3863</v>
      </c>
      <c r="H9503" s="1" t="s">
        <v>3206</v>
      </c>
      <c r="I9503" t="s">
        <v>19220</v>
      </c>
      <c r="J9503" t="s">
        <v>23</v>
      </c>
      <c r="K9503">
        <v>2525</v>
      </c>
      <c r="L9503">
        <v>124987.5</v>
      </c>
      <c r="M9503">
        <v>49.5</v>
      </c>
      <c r="N9503" t="s">
        <v>9303</v>
      </c>
      <c r="O9503" t="s">
        <v>9512</v>
      </c>
      <c r="P9503">
        <v>0</v>
      </c>
      <c r="Q9503">
        <v>0</v>
      </c>
      <c r="R9503">
        <v>3</v>
      </c>
    </row>
    <row r="9504" spans="1:18" x14ac:dyDescent="0.25">
      <c r="A9504" t="s">
        <v>15376</v>
      </c>
      <c r="B9504">
        <v>2019</v>
      </c>
      <c r="C9504">
        <v>8</v>
      </c>
      <c r="D9504">
        <v>19</v>
      </c>
      <c r="E9504" t="s">
        <v>1916</v>
      </c>
      <c r="F9504" s="1" t="s">
        <v>3205</v>
      </c>
      <c r="G9504" s="1" t="s">
        <v>3863</v>
      </c>
      <c r="H9504" s="1" t="s">
        <v>3206</v>
      </c>
      <c r="I9504" t="s">
        <v>19300</v>
      </c>
      <c r="J9504" t="s">
        <v>23</v>
      </c>
      <c r="K9504">
        <v>12155</v>
      </c>
      <c r="L9504">
        <v>601672.5</v>
      </c>
      <c r="M9504">
        <v>49.5</v>
      </c>
      <c r="N9504" t="s">
        <v>9307</v>
      </c>
      <c r="O9504" t="s">
        <v>9445</v>
      </c>
      <c r="P9504">
        <v>3.6019547837424074E-2</v>
      </c>
      <c r="Q9504">
        <v>0</v>
      </c>
      <c r="R9504">
        <v>3</v>
      </c>
    </row>
    <row r="9505" spans="1:18" x14ac:dyDescent="0.25">
      <c r="A9505" t="s">
        <v>15376</v>
      </c>
      <c r="B9505">
        <v>2019</v>
      </c>
      <c r="C9505">
        <v>8</v>
      </c>
      <c r="D9505">
        <v>19</v>
      </c>
      <c r="E9505" t="s">
        <v>1916</v>
      </c>
      <c r="F9505" s="1" t="s">
        <v>3205</v>
      </c>
      <c r="G9505" s="1" t="s">
        <v>3863</v>
      </c>
      <c r="H9505" s="1" t="s">
        <v>3204</v>
      </c>
      <c r="I9505" t="s">
        <v>19471</v>
      </c>
      <c r="J9505" t="s">
        <v>23</v>
      </c>
      <c r="K9505">
        <v>65</v>
      </c>
      <c r="L9505">
        <v>3152.5</v>
      </c>
      <c r="M9505">
        <v>48.5</v>
      </c>
      <c r="N9505" t="s">
        <v>9339</v>
      </c>
      <c r="O9505" t="s">
        <v>9608</v>
      </c>
      <c r="P9505">
        <v>0</v>
      </c>
      <c r="Q9505">
        <v>0</v>
      </c>
      <c r="R9505">
        <v>3</v>
      </c>
    </row>
    <row r="9506" spans="1:18" x14ac:dyDescent="0.25">
      <c r="A9506" t="s">
        <v>8366</v>
      </c>
      <c r="B9506">
        <v>2018</v>
      </c>
      <c r="C9506">
        <v>2</v>
      </c>
      <c r="D9506">
        <v>9</v>
      </c>
      <c r="E9506" t="s">
        <v>7328</v>
      </c>
      <c r="F9506" s="1" t="s">
        <v>5207</v>
      </c>
      <c r="G9506" s="1" t="s">
        <v>20931</v>
      </c>
      <c r="H9506" s="1" t="s">
        <v>3200</v>
      </c>
      <c r="I9506" t="s">
        <v>20936</v>
      </c>
      <c r="J9506" t="s">
        <v>23</v>
      </c>
      <c r="K9506">
        <v>142</v>
      </c>
      <c r="L9506">
        <v>22424.55</v>
      </c>
      <c r="M9506">
        <v>157.91999999999999</v>
      </c>
      <c r="N9506" t="s">
        <v>7263</v>
      </c>
      <c r="O9506" t="s">
        <v>23192</v>
      </c>
      <c r="P9506">
        <v>0</v>
      </c>
      <c r="Q9506">
        <v>0</v>
      </c>
      <c r="R9506">
        <v>1</v>
      </c>
    </row>
    <row r="9507" spans="1:18" x14ac:dyDescent="0.25">
      <c r="A9507" t="s">
        <v>635</v>
      </c>
      <c r="B9507">
        <v>2016</v>
      </c>
      <c r="C9507">
        <v>3</v>
      </c>
      <c r="D9507">
        <v>2</v>
      </c>
      <c r="E9507" t="s">
        <v>31</v>
      </c>
      <c r="F9507" s="1" t="s">
        <v>3205</v>
      </c>
      <c r="G9507" s="1" t="s">
        <v>3203</v>
      </c>
      <c r="H9507" s="1" t="s">
        <v>3206</v>
      </c>
      <c r="I9507" t="s">
        <v>195</v>
      </c>
      <c r="J9507" t="s">
        <v>23</v>
      </c>
      <c r="K9507">
        <v>150</v>
      </c>
      <c r="L9507">
        <v>3701.19</v>
      </c>
      <c r="M9507">
        <v>24.67</v>
      </c>
      <c r="N9507" t="s">
        <v>49</v>
      </c>
      <c r="O9507" t="s">
        <v>9491</v>
      </c>
      <c r="P9507">
        <v>0</v>
      </c>
      <c r="Q9507">
        <v>0</v>
      </c>
      <c r="R9507">
        <v>1</v>
      </c>
    </row>
    <row r="9508" spans="1:18" x14ac:dyDescent="0.25">
      <c r="A9508" t="s">
        <v>635</v>
      </c>
      <c r="B9508">
        <v>2016</v>
      </c>
      <c r="C9508">
        <v>3</v>
      </c>
      <c r="D9508">
        <v>2</v>
      </c>
      <c r="E9508" t="s">
        <v>31</v>
      </c>
      <c r="F9508" s="1" t="s">
        <v>3205</v>
      </c>
      <c r="G9508" s="1" t="s">
        <v>3216</v>
      </c>
      <c r="H9508" s="1" t="s">
        <v>3206</v>
      </c>
      <c r="I9508" t="s">
        <v>17511</v>
      </c>
      <c r="J9508" t="s">
        <v>23</v>
      </c>
      <c r="K9508">
        <v>320</v>
      </c>
      <c r="L9508">
        <v>16565.61</v>
      </c>
      <c r="M9508">
        <v>51.77</v>
      </c>
      <c r="N9508" t="s">
        <v>21843</v>
      </c>
      <c r="O9508" t="s">
        <v>23361</v>
      </c>
      <c r="P9508">
        <v>0</v>
      </c>
      <c r="Q9508">
        <v>0</v>
      </c>
      <c r="R9508">
        <v>1</v>
      </c>
    </row>
    <row r="9509" spans="1:18" x14ac:dyDescent="0.25">
      <c r="A9509" t="s">
        <v>635</v>
      </c>
      <c r="B9509">
        <v>2016</v>
      </c>
      <c r="C9509">
        <v>3</v>
      </c>
      <c r="D9509">
        <v>2</v>
      </c>
      <c r="E9509" t="s">
        <v>31</v>
      </c>
      <c r="F9509" s="1" t="s">
        <v>9480</v>
      </c>
      <c r="G9509" s="1" t="s">
        <v>9480</v>
      </c>
      <c r="H9509" s="1" t="s">
        <v>9480</v>
      </c>
      <c r="I9509" t="s">
        <v>15828</v>
      </c>
      <c r="J9509" t="s">
        <v>23</v>
      </c>
      <c r="K9509">
        <v>19</v>
      </c>
      <c r="L9509">
        <v>603.66</v>
      </c>
      <c r="M9509">
        <v>31.77</v>
      </c>
      <c r="N9509" t="e">
        <v>#N/A</v>
      </c>
      <c r="O9509" t="e">
        <v>#N/A</v>
      </c>
      <c r="P9509">
        <v>0</v>
      </c>
      <c r="Q9509">
        <v>0</v>
      </c>
      <c r="R9509">
        <v>1</v>
      </c>
    </row>
    <row r="9510" spans="1:18" x14ac:dyDescent="0.25">
      <c r="A9510" t="s">
        <v>635</v>
      </c>
      <c r="B9510">
        <v>2016</v>
      </c>
      <c r="C9510">
        <v>3</v>
      </c>
      <c r="D9510">
        <v>2</v>
      </c>
      <c r="E9510" t="s">
        <v>31</v>
      </c>
      <c r="F9510" s="1" t="s">
        <v>3205</v>
      </c>
      <c r="G9510" s="1" t="s">
        <v>3967</v>
      </c>
      <c r="H9510" s="1" t="s">
        <v>3206</v>
      </c>
      <c r="I9510" t="s">
        <v>18243</v>
      </c>
      <c r="J9510" t="s">
        <v>23</v>
      </c>
      <c r="K9510">
        <v>389</v>
      </c>
      <c r="L9510">
        <v>12499.2</v>
      </c>
      <c r="M9510">
        <v>32.130000000000003</v>
      </c>
      <c r="N9510" t="s">
        <v>9282</v>
      </c>
      <c r="O9510" t="s">
        <v>9625</v>
      </c>
      <c r="P9510">
        <v>0</v>
      </c>
      <c r="Q9510">
        <v>0</v>
      </c>
      <c r="R9510">
        <v>1</v>
      </c>
    </row>
    <row r="9511" spans="1:18" x14ac:dyDescent="0.25">
      <c r="A9511" t="s">
        <v>635</v>
      </c>
      <c r="B9511">
        <v>2016</v>
      </c>
      <c r="C9511">
        <v>3</v>
      </c>
      <c r="D9511">
        <v>2</v>
      </c>
      <c r="E9511" t="s">
        <v>31</v>
      </c>
      <c r="F9511" s="1" t="s">
        <v>3205</v>
      </c>
      <c r="G9511" s="1" t="s">
        <v>3384</v>
      </c>
      <c r="H9511" s="1" t="s">
        <v>3206</v>
      </c>
      <c r="I9511" t="s">
        <v>17420</v>
      </c>
      <c r="J9511" t="s">
        <v>23</v>
      </c>
      <c r="K9511">
        <v>6380</v>
      </c>
      <c r="L9511">
        <v>188386.6</v>
      </c>
      <c r="M9511">
        <v>29.53</v>
      </c>
      <c r="N9511" t="s">
        <v>298</v>
      </c>
      <c r="O9511" t="s">
        <v>9533</v>
      </c>
      <c r="P9511">
        <v>0</v>
      </c>
      <c r="Q9511">
        <v>0</v>
      </c>
      <c r="R9511">
        <v>1</v>
      </c>
    </row>
    <row r="9512" spans="1:18" x14ac:dyDescent="0.25">
      <c r="A9512" t="s">
        <v>635</v>
      </c>
      <c r="B9512">
        <v>2016</v>
      </c>
      <c r="C9512">
        <v>3</v>
      </c>
      <c r="D9512">
        <v>2</v>
      </c>
      <c r="E9512" t="s">
        <v>31</v>
      </c>
      <c r="F9512" s="1" t="s">
        <v>3205</v>
      </c>
      <c r="G9512" s="1" t="s">
        <v>18746</v>
      </c>
      <c r="H9512" s="1" t="s">
        <v>3206</v>
      </c>
      <c r="I9512" t="s">
        <v>18745</v>
      </c>
      <c r="J9512" t="s">
        <v>23</v>
      </c>
      <c r="K9512">
        <v>171</v>
      </c>
      <c r="L9512">
        <v>5568</v>
      </c>
      <c r="M9512">
        <v>32.56</v>
      </c>
      <c r="N9512" t="s">
        <v>21991</v>
      </c>
      <c r="O9512" t="s">
        <v>23242</v>
      </c>
      <c r="P9512">
        <v>0</v>
      </c>
      <c r="Q9512">
        <v>0</v>
      </c>
      <c r="R9512">
        <v>1</v>
      </c>
    </row>
    <row r="9513" spans="1:18" x14ac:dyDescent="0.25">
      <c r="A9513" t="s">
        <v>635</v>
      </c>
      <c r="B9513">
        <v>2016</v>
      </c>
      <c r="C9513">
        <v>3</v>
      </c>
      <c r="D9513">
        <v>2</v>
      </c>
      <c r="E9513" t="s">
        <v>31</v>
      </c>
      <c r="F9513" s="1" t="s">
        <v>3205</v>
      </c>
      <c r="G9513" s="1" t="s">
        <v>3216</v>
      </c>
      <c r="H9513" s="1" t="s">
        <v>3206</v>
      </c>
      <c r="I9513" t="s">
        <v>17487</v>
      </c>
      <c r="J9513" t="s">
        <v>23</v>
      </c>
      <c r="K9513">
        <v>270</v>
      </c>
      <c r="L9513">
        <v>13107.57</v>
      </c>
      <c r="M9513">
        <v>48.55</v>
      </c>
      <c r="N9513" t="s">
        <v>21827</v>
      </c>
      <c r="O9513" t="s">
        <v>23343</v>
      </c>
      <c r="P9513">
        <v>0</v>
      </c>
      <c r="Q9513">
        <v>0</v>
      </c>
      <c r="R9513">
        <v>1</v>
      </c>
    </row>
    <row r="9514" spans="1:18" x14ac:dyDescent="0.25">
      <c r="A9514" t="s">
        <v>635</v>
      </c>
      <c r="B9514">
        <v>2016</v>
      </c>
      <c r="C9514">
        <v>3</v>
      </c>
      <c r="D9514">
        <v>2</v>
      </c>
      <c r="E9514" t="s">
        <v>31</v>
      </c>
      <c r="F9514" s="1" t="s">
        <v>3205</v>
      </c>
      <c r="G9514" s="1" t="s">
        <v>3863</v>
      </c>
      <c r="H9514" s="1" t="s">
        <v>3206</v>
      </c>
      <c r="I9514" t="s">
        <v>19603</v>
      </c>
      <c r="J9514" t="s">
        <v>23</v>
      </c>
      <c r="K9514">
        <v>120</v>
      </c>
      <c r="L9514">
        <v>3380.64</v>
      </c>
      <c r="M9514">
        <v>28.17</v>
      </c>
      <c r="N9514" t="s">
        <v>9329</v>
      </c>
      <c r="O9514" t="s">
        <v>9493</v>
      </c>
      <c r="P9514">
        <v>0</v>
      </c>
      <c r="Q9514">
        <v>0</v>
      </c>
      <c r="R9514">
        <v>1</v>
      </c>
    </row>
    <row r="9515" spans="1:18" x14ac:dyDescent="0.25">
      <c r="A9515" t="s">
        <v>635</v>
      </c>
      <c r="B9515">
        <v>2016</v>
      </c>
      <c r="C9515">
        <v>3</v>
      </c>
      <c r="D9515">
        <v>2</v>
      </c>
      <c r="E9515" t="s">
        <v>31</v>
      </c>
      <c r="F9515" s="1" t="s">
        <v>3205</v>
      </c>
      <c r="G9515" s="1" t="s">
        <v>3863</v>
      </c>
      <c r="H9515" s="1" t="s">
        <v>3206</v>
      </c>
      <c r="I9515" t="s">
        <v>18922</v>
      </c>
      <c r="J9515" t="s">
        <v>23</v>
      </c>
      <c r="K9515">
        <v>200</v>
      </c>
      <c r="L9515">
        <v>5634.4</v>
      </c>
      <c r="M9515">
        <v>28.17</v>
      </c>
      <c r="N9515" t="s">
        <v>9327</v>
      </c>
      <c r="O9515" t="s">
        <v>9492</v>
      </c>
      <c r="P9515">
        <v>0</v>
      </c>
      <c r="Q9515">
        <v>0</v>
      </c>
      <c r="R9515">
        <v>1</v>
      </c>
    </row>
    <row r="9516" spans="1:18" x14ac:dyDescent="0.25">
      <c r="A9516" t="s">
        <v>635</v>
      </c>
      <c r="B9516">
        <v>2016</v>
      </c>
      <c r="C9516">
        <v>3</v>
      </c>
      <c r="D9516">
        <v>2</v>
      </c>
      <c r="E9516" t="s">
        <v>31</v>
      </c>
      <c r="F9516" s="1" t="s">
        <v>3205</v>
      </c>
      <c r="G9516" s="1" t="s">
        <v>3227</v>
      </c>
      <c r="H9516" s="1" t="s">
        <v>3206</v>
      </c>
      <c r="I9516" t="s">
        <v>19931</v>
      </c>
      <c r="J9516" t="s">
        <v>23</v>
      </c>
      <c r="K9516">
        <v>740</v>
      </c>
      <c r="L9516">
        <v>21066.91</v>
      </c>
      <c r="M9516">
        <v>28.47</v>
      </c>
      <c r="N9516" t="s">
        <v>22084</v>
      </c>
      <c r="O9516" t="s">
        <v>23254</v>
      </c>
      <c r="P9516">
        <v>0</v>
      </c>
      <c r="Q9516">
        <v>0</v>
      </c>
      <c r="R9516">
        <v>1</v>
      </c>
    </row>
    <row r="9517" spans="1:18" x14ac:dyDescent="0.25">
      <c r="A9517" t="s">
        <v>1083</v>
      </c>
      <c r="B9517">
        <v>2016</v>
      </c>
      <c r="C9517">
        <v>9</v>
      </c>
      <c r="D9517">
        <v>12</v>
      </c>
      <c r="E9517" t="s">
        <v>174</v>
      </c>
      <c r="F9517" s="1" t="s">
        <v>3205</v>
      </c>
      <c r="G9517" s="1" t="s">
        <v>3384</v>
      </c>
      <c r="H9517" s="1" t="s">
        <v>3206</v>
      </c>
      <c r="I9517" t="s">
        <v>17118</v>
      </c>
      <c r="J9517" t="s">
        <v>23</v>
      </c>
      <c r="K9517">
        <v>7880</v>
      </c>
      <c r="L9517">
        <v>285256.03000000003</v>
      </c>
      <c r="M9517">
        <v>36.200000000000003</v>
      </c>
      <c r="N9517" t="s">
        <v>170</v>
      </c>
      <c r="O9517" t="s">
        <v>9516</v>
      </c>
      <c r="P9517">
        <v>3.660242098978287E-2</v>
      </c>
      <c r="Q9517">
        <v>0</v>
      </c>
      <c r="R9517">
        <v>3</v>
      </c>
    </row>
    <row r="9518" spans="1:18" x14ac:dyDescent="0.25">
      <c r="A9518" t="s">
        <v>1083</v>
      </c>
      <c r="B9518">
        <v>2016</v>
      </c>
      <c r="C9518">
        <v>9</v>
      </c>
      <c r="D9518">
        <v>12</v>
      </c>
      <c r="E9518" t="s">
        <v>174</v>
      </c>
      <c r="F9518" s="1" t="s">
        <v>3205</v>
      </c>
      <c r="G9518" s="1" t="s">
        <v>3384</v>
      </c>
      <c r="H9518" s="1" t="s">
        <v>3206</v>
      </c>
      <c r="I9518" t="s">
        <v>17119</v>
      </c>
      <c r="J9518" t="s">
        <v>23</v>
      </c>
      <c r="K9518">
        <v>4150</v>
      </c>
      <c r="L9518">
        <v>150230.01999999999</v>
      </c>
      <c r="M9518">
        <v>36.200000000000003</v>
      </c>
      <c r="N9518" t="s">
        <v>168</v>
      </c>
      <c r="O9518" t="s">
        <v>9481</v>
      </c>
      <c r="P9518">
        <v>2.7900708435018715E-2</v>
      </c>
      <c r="Q9518">
        <v>0</v>
      </c>
      <c r="R9518">
        <v>3</v>
      </c>
    </row>
    <row r="9519" spans="1:18" x14ac:dyDescent="0.25">
      <c r="A9519" t="s">
        <v>15592</v>
      </c>
      <c r="B9519">
        <v>2019</v>
      </c>
      <c r="C9519">
        <v>9</v>
      </c>
      <c r="D9519">
        <v>12</v>
      </c>
      <c r="E9519" t="s">
        <v>7304</v>
      </c>
      <c r="F9519" s="1" t="s">
        <v>5207</v>
      </c>
      <c r="G9519" s="1" t="s">
        <v>20931</v>
      </c>
      <c r="H9519" s="1" t="s">
        <v>7263</v>
      </c>
      <c r="I9519" t="s">
        <v>20955</v>
      </c>
      <c r="J9519" t="s">
        <v>23</v>
      </c>
      <c r="K9519">
        <v>0.2</v>
      </c>
      <c r="L9519">
        <v>44.65</v>
      </c>
      <c r="M9519">
        <v>223.25</v>
      </c>
      <c r="N9519" t="s">
        <v>7263</v>
      </c>
      <c r="O9519" t="s">
        <v>23274</v>
      </c>
      <c r="P9519">
        <v>0</v>
      </c>
      <c r="Q9519">
        <v>0</v>
      </c>
      <c r="R9519">
        <v>3</v>
      </c>
    </row>
    <row r="9520" spans="1:18" x14ac:dyDescent="0.25">
      <c r="A9520" t="s">
        <v>1637</v>
      </c>
      <c r="B9520">
        <v>2017</v>
      </c>
      <c r="C9520">
        <v>6</v>
      </c>
      <c r="D9520">
        <v>13</v>
      </c>
      <c r="E9520" t="s">
        <v>1515</v>
      </c>
      <c r="F9520" s="1" t="s">
        <v>3205</v>
      </c>
      <c r="G9520" s="1" t="s">
        <v>3384</v>
      </c>
      <c r="H9520" s="1" t="s">
        <v>3206</v>
      </c>
      <c r="I9520" t="s">
        <v>17112</v>
      </c>
      <c r="J9520" t="s">
        <v>23</v>
      </c>
      <c r="K9520">
        <v>8565</v>
      </c>
      <c r="L9520">
        <v>338318</v>
      </c>
      <c r="M9520">
        <v>39.5</v>
      </c>
      <c r="N9520" t="s">
        <v>2148</v>
      </c>
      <c r="O9520" t="s">
        <v>9552</v>
      </c>
      <c r="P9520">
        <v>0</v>
      </c>
      <c r="Q9520">
        <v>0</v>
      </c>
      <c r="R9520">
        <v>2</v>
      </c>
    </row>
    <row r="9521" spans="1:18" x14ac:dyDescent="0.25">
      <c r="A9521" t="s">
        <v>2972</v>
      </c>
      <c r="B9521">
        <v>2018</v>
      </c>
      <c r="C9521">
        <v>10</v>
      </c>
      <c r="D9521">
        <v>29</v>
      </c>
      <c r="E9521" t="s">
        <v>1620</v>
      </c>
      <c r="F9521" s="1" t="s">
        <v>3205</v>
      </c>
      <c r="G9521" s="1" t="s">
        <v>3863</v>
      </c>
      <c r="H9521" s="1" t="s">
        <v>3206</v>
      </c>
      <c r="I9521" t="s">
        <v>19299</v>
      </c>
      <c r="J9521" t="s">
        <v>23</v>
      </c>
      <c r="K9521">
        <v>1334</v>
      </c>
      <c r="L9521">
        <v>84042</v>
      </c>
      <c r="M9521">
        <v>63</v>
      </c>
      <c r="N9521" t="s">
        <v>9316</v>
      </c>
      <c r="O9521" t="s">
        <v>9523</v>
      </c>
      <c r="P9521">
        <v>0</v>
      </c>
      <c r="Q9521">
        <v>0</v>
      </c>
      <c r="R9521">
        <v>4</v>
      </c>
    </row>
    <row r="9522" spans="1:18" x14ac:dyDescent="0.25">
      <c r="A9522" t="s">
        <v>2972</v>
      </c>
      <c r="B9522">
        <v>2018</v>
      </c>
      <c r="C9522">
        <v>10</v>
      </c>
      <c r="D9522">
        <v>29</v>
      </c>
      <c r="E9522" t="s">
        <v>1620</v>
      </c>
      <c r="F9522" s="1" t="s">
        <v>3205</v>
      </c>
      <c r="G9522" s="1" t="s">
        <v>3384</v>
      </c>
      <c r="H9522" s="1" t="s">
        <v>3206</v>
      </c>
      <c r="I9522" t="s">
        <v>17066</v>
      </c>
      <c r="J9522" t="s">
        <v>23</v>
      </c>
      <c r="K9522">
        <v>11210</v>
      </c>
      <c r="L9522">
        <v>526870</v>
      </c>
      <c r="M9522">
        <v>47</v>
      </c>
      <c r="N9522" t="s">
        <v>160</v>
      </c>
      <c r="O9522" t="s">
        <v>9452</v>
      </c>
      <c r="P9522">
        <v>0.10110188471641929</v>
      </c>
      <c r="Q9522">
        <v>0</v>
      </c>
      <c r="R9522">
        <v>4</v>
      </c>
    </row>
    <row r="9523" spans="1:18" x14ac:dyDescent="0.25">
      <c r="A9523" t="s">
        <v>2972</v>
      </c>
      <c r="B9523">
        <v>2018</v>
      </c>
      <c r="C9523">
        <v>10</v>
      </c>
      <c r="D9523">
        <v>29</v>
      </c>
      <c r="E9523" t="s">
        <v>1620</v>
      </c>
      <c r="F9523" s="1" t="s">
        <v>3205</v>
      </c>
      <c r="G9523" s="1" t="s">
        <v>3863</v>
      </c>
      <c r="H9523" s="1" t="s">
        <v>3206</v>
      </c>
      <c r="I9523" t="s">
        <v>19540</v>
      </c>
      <c r="J9523" t="s">
        <v>23</v>
      </c>
      <c r="K9523">
        <v>3560</v>
      </c>
      <c r="L9523">
        <v>171414</v>
      </c>
      <c r="M9523">
        <v>48.15</v>
      </c>
      <c r="N9523" t="s">
        <v>9303</v>
      </c>
      <c r="O9523" t="s">
        <v>9512</v>
      </c>
      <c r="P9523">
        <v>0</v>
      </c>
      <c r="Q9523">
        <v>0</v>
      </c>
      <c r="R9523">
        <v>4</v>
      </c>
    </row>
    <row r="9524" spans="1:18" x14ac:dyDescent="0.25">
      <c r="A9524" t="s">
        <v>2972</v>
      </c>
      <c r="B9524">
        <v>2018</v>
      </c>
      <c r="C9524">
        <v>10</v>
      </c>
      <c r="D9524">
        <v>29</v>
      </c>
      <c r="E9524" t="s">
        <v>1620</v>
      </c>
      <c r="F9524" s="1" t="s">
        <v>3205</v>
      </c>
      <c r="G9524" s="1" t="s">
        <v>3384</v>
      </c>
      <c r="H9524" s="1" t="s">
        <v>3206</v>
      </c>
      <c r="I9524" t="s">
        <v>17417</v>
      </c>
      <c r="J9524" t="s">
        <v>23</v>
      </c>
      <c r="K9524">
        <v>3420</v>
      </c>
      <c r="L9524">
        <v>164160</v>
      </c>
      <c r="M9524">
        <v>48</v>
      </c>
      <c r="N9524" t="s">
        <v>228</v>
      </c>
      <c r="O9524" t="s">
        <v>9547</v>
      </c>
      <c r="P9524">
        <v>0</v>
      </c>
      <c r="Q9524">
        <v>0</v>
      </c>
      <c r="R9524">
        <v>4</v>
      </c>
    </row>
    <row r="9525" spans="1:18" x14ac:dyDescent="0.25">
      <c r="A9525" t="s">
        <v>7880</v>
      </c>
      <c r="B9525">
        <v>2017</v>
      </c>
      <c r="C9525">
        <v>1</v>
      </c>
      <c r="D9525">
        <v>30</v>
      </c>
      <c r="E9525" t="s">
        <v>7323</v>
      </c>
      <c r="F9525" s="1" t="s">
        <v>5207</v>
      </c>
      <c r="G9525" s="1" t="s">
        <v>20573</v>
      </c>
      <c r="H9525" s="1" t="s">
        <v>3201</v>
      </c>
      <c r="I9525" t="s">
        <v>20714</v>
      </c>
      <c r="J9525" t="s">
        <v>23</v>
      </c>
      <c r="K9525">
        <v>970</v>
      </c>
      <c r="L9525">
        <v>140999.20000000001</v>
      </c>
      <c r="M9525">
        <v>145.36000000000001</v>
      </c>
      <c r="N9525" t="s">
        <v>9024</v>
      </c>
      <c r="O9525" t="s">
        <v>9797</v>
      </c>
      <c r="P9525">
        <v>0</v>
      </c>
      <c r="Q9525">
        <v>0</v>
      </c>
      <c r="R9525">
        <v>1</v>
      </c>
    </row>
    <row r="9526" spans="1:18" x14ac:dyDescent="0.25">
      <c r="A9526" t="s">
        <v>7880</v>
      </c>
      <c r="B9526">
        <v>2017</v>
      </c>
      <c r="C9526">
        <v>1</v>
      </c>
      <c r="D9526">
        <v>30</v>
      </c>
      <c r="E9526" t="s">
        <v>7323</v>
      </c>
      <c r="F9526" s="1" t="s">
        <v>5207</v>
      </c>
      <c r="G9526" s="1" t="s">
        <v>20573</v>
      </c>
      <c r="H9526" s="1" t="s">
        <v>3201</v>
      </c>
      <c r="I9526" t="s">
        <v>20695</v>
      </c>
      <c r="J9526" t="s">
        <v>23</v>
      </c>
      <c r="K9526">
        <v>3440</v>
      </c>
      <c r="L9526">
        <v>500038.40000000002</v>
      </c>
      <c r="M9526">
        <v>145.36000000000001</v>
      </c>
      <c r="N9526" t="s">
        <v>9014</v>
      </c>
      <c r="O9526" t="s">
        <v>9477</v>
      </c>
      <c r="P9526">
        <v>0</v>
      </c>
      <c r="Q9526">
        <v>0</v>
      </c>
      <c r="R9526">
        <v>1</v>
      </c>
    </row>
    <row r="9527" spans="1:18" x14ac:dyDescent="0.25">
      <c r="A9527" t="s">
        <v>7880</v>
      </c>
      <c r="B9527">
        <v>2017</v>
      </c>
      <c r="C9527">
        <v>1</v>
      </c>
      <c r="D9527">
        <v>30</v>
      </c>
      <c r="E9527" t="s">
        <v>7323</v>
      </c>
      <c r="F9527" s="1" t="s">
        <v>5207</v>
      </c>
      <c r="G9527" s="1" t="s">
        <v>20573</v>
      </c>
      <c r="H9527" s="1" t="s">
        <v>3201</v>
      </c>
      <c r="I9527" t="s">
        <v>20815</v>
      </c>
      <c r="J9527" t="s">
        <v>23</v>
      </c>
      <c r="K9527">
        <v>90</v>
      </c>
      <c r="L9527">
        <v>13689.01</v>
      </c>
      <c r="M9527">
        <v>152.1</v>
      </c>
      <c r="N9527" t="s">
        <v>7263</v>
      </c>
      <c r="O9527" t="s">
        <v>23191</v>
      </c>
      <c r="P9527">
        <v>0</v>
      </c>
      <c r="Q9527">
        <v>0</v>
      </c>
      <c r="R9527">
        <v>1</v>
      </c>
    </row>
    <row r="9528" spans="1:18" x14ac:dyDescent="0.25">
      <c r="A9528" t="s">
        <v>7880</v>
      </c>
      <c r="B9528">
        <v>2017</v>
      </c>
      <c r="C9528">
        <v>1</v>
      </c>
      <c r="D9528">
        <v>30</v>
      </c>
      <c r="E9528" t="s">
        <v>7323</v>
      </c>
      <c r="F9528" s="1" t="s">
        <v>5207</v>
      </c>
      <c r="G9528" s="1" t="s">
        <v>20573</v>
      </c>
      <c r="H9528" s="1" t="s">
        <v>3201</v>
      </c>
      <c r="I9528" t="s">
        <v>20794</v>
      </c>
      <c r="J9528" t="s">
        <v>23</v>
      </c>
      <c r="K9528">
        <v>25</v>
      </c>
      <c r="L9528">
        <v>3803.73</v>
      </c>
      <c r="M9528">
        <v>152.15</v>
      </c>
      <c r="N9528" t="s">
        <v>7263</v>
      </c>
      <c r="O9528" t="s">
        <v>23191</v>
      </c>
      <c r="P9528">
        <v>0</v>
      </c>
      <c r="Q9528">
        <v>0</v>
      </c>
      <c r="R9528">
        <v>1</v>
      </c>
    </row>
    <row r="9529" spans="1:18" x14ac:dyDescent="0.25">
      <c r="A9529" t="s">
        <v>7880</v>
      </c>
      <c r="B9529">
        <v>2017</v>
      </c>
      <c r="C9529">
        <v>1</v>
      </c>
      <c r="D9529">
        <v>30</v>
      </c>
      <c r="E9529" t="s">
        <v>7323</v>
      </c>
      <c r="F9529" s="1" t="s">
        <v>5207</v>
      </c>
      <c r="G9529" s="1" t="s">
        <v>21008</v>
      </c>
      <c r="H9529" s="1" t="s">
        <v>3201</v>
      </c>
      <c r="I9529" t="s">
        <v>6926</v>
      </c>
      <c r="J9529" t="s">
        <v>23</v>
      </c>
      <c r="K9529">
        <v>263</v>
      </c>
      <c r="L9529">
        <v>39949.699999999997</v>
      </c>
      <c r="M9529">
        <v>151.9</v>
      </c>
      <c r="N9529" t="s">
        <v>9357</v>
      </c>
      <c r="O9529" t="s">
        <v>9813</v>
      </c>
      <c r="P9529">
        <v>0</v>
      </c>
      <c r="Q9529">
        <v>0</v>
      </c>
      <c r="R9529">
        <v>1</v>
      </c>
    </row>
    <row r="9530" spans="1:18" x14ac:dyDescent="0.25">
      <c r="A9530" t="s">
        <v>8574</v>
      </c>
      <c r="B9530">
        <v>2018</v>
      </c>
      <c r="C9530">
        <v>5</v>
      </c>
      <c r="D9530">
        <v>24</v>
      </c>
      <c r="E9530" t="s">
        <v>7471</v>
      </c>
      <c r="F9530" s="1" t="s">
        <v>5207</v>
      </c>
      <c r="G9530" s="1" t="s">
        <v>20573</v>
      </c>
      <c r="H9530" s="1" t="s">
        <v>7263</v>
      </c>
      <c r="I9530" t="s">
        <v>20700</v>
      </c>
      <c r="J9530" t="s">
        <v>23</v>
      </c>
      <c r="K9530">
        <v>377</v>
      </c>
      <c r="L9530">
        <v>81243.5</v>
      </c>
      <c r="M9530">
        <v>215.5</v>
      </c>
      <c r="N9530" t="s">
        <v>7263</v>
      </c>
      <c r="O9530" t="s">
        <v>23274</v>
      </c>
      <c r="P9530">
        <v>0</v>
      </c>
      <c r="Q9530">
        <v>0</v>
      </c>
      <c r="R9530">
        <v>2</v>
      </c>
    </row>
    <row r="9531" spans="1:18" x14ac:dyDescent="0.25">
      <c r="A9531" t="s">
        <v>1454</v>
      </c>
      <c r="B9531">
        <v>2017</v>
      </c>
      <c r="C9531">
        <v>3</v>
      </c>
      <c r="D9531">
        <v>13</v>
      </c>
      <c r="E9531" t="s">
        <v>51</v>
      </c>
      <c r="F9531" s="1" t="s">
        <v>3205</v>
      </c>
      <c r="G9531" s="1" t="s">
        <v>3384</v>
      </c>
      <c r="H9531" s="1" t="s">
        <v>3206</v>
      </c>
      <c r="I9531" t="s">
        <v>17073</v>
      </c>
      <c r="J9531" t="s">
        <v>23</v>
      </c>
      <c r="K9531">
        <v>9810</v>
      </c>
      <c r="L9531">
        <v>416925</v>
      </c>
      <c r="M9531">
        <v>42.5</v>
      </c>
      <c r="N9531" t="s">
        <v>163</v>
      </c>
      <c r="O9531" t="s">
        <v>9505</v>
      </c>
      <c r="P9531">
        <v>3.8218627714528705E-2</v>
      </c>
      <c r="Q9531">
        <v>0</v>
      </c>
      <c r="R9531">
        <v>1</v>
      </c>
    </row>
    <row r="9532" spans="1:18" x14ac:dyDescent="0.25">
      <c r="A9532" t="s">
        <v>1454</v>
      </c>
      <c r="B9532">
        <v>2017</v>
      </c>
      <c r="C9532">
        <v>3</v>
      </c>
      <c r="D9532">
        <v>13</v>
      </c>
      <c r="E9532" t="s">
        <v>51</v>
      </c>
      <c r="F9532" s="1" t="s">
        <v>3205</v>
      </c>
      <c r="G9532" s="1" t="s">
        <v>3384</v>
      </c>
      <c r="H9532" s="1" t="s">
        <v>3206</v>
      </c>
      <c r="I9532" t="s">
        <v>17129</v>
      </c>
      <c r="J9532" t="s">
        <v>23</v>
      </c>
      <c r="K9532">
        <v>5355</v>
      </c>
      <c r="L9532">
        <v>220090.5</v>
      </c>
      <c r="M9532">
        <v>41.1</v>
      </c>
      <c r="N9532" t="s">
        <v>309</v>
      </c>
      <c r="O9532" t="s">
        <v>9556</v>
      </c>
      <c r="P9532">
        <v>0</v>
      </c>
      <c r="Q9532">
        <v>0</v>
      </c>
      <c r="R9532">
        <v>1</v>
      </c>
    </row>
    <row r="9533" spans="1:18" x14ac:dyDescent="0.25">
      <c r="A9533" t="s">
        <v>8272</v>
      </c>
      <c r="B9533">
        <v>2017</v>
      </c>
      <c r="C9533">
        <v>11</v>
      </c>
      <c r="D9533">
        <v>27</v>
      </c>
      <c r="E9533" t="s">
        <v>7471</v>
      </c>
      <c r="F9533" s="1" t="s">
        <v>5207</v>
      </c>
      <c r="G9533" s="1" t="s">
        <v>20899</v>
      </c>
      <c r="H9533" s="1" t="s">
        <v>7263</v>
      </c>
      <c r="I9533" t="s">
        <v>20921</v>
      </c>
      <c r="J9533" t="s">
        <v>23</v>
      </c>
      <c r="K9533">
        <v>123</v>
      </c>
      <c r="L9533">
        <v>30750</v>
      </c>
      <c r="M9533">
        <v>250</v>
      </c>
      <c r="N9533" t="s">
        <v>7263</v>
      </c>
      <c r="O9533" t="s">
        <v>23274</v>
      </c>
      <c r="P9533">
        <v>0</v>
      </c>
      <c r="Q9533">
        <v>0</v>
      </c>
      <c r="R9533">
        <v>4</v>
      </c>
    </row>
    <row r="9534" spans="1:18" x14ac:dyDescent="0.25">
      <c r="A9534" t="s">
        <v>8272</v>
      </c>
      <c r="B9534">
        <v>2017</v>
      </c>
      <c r="C9534">
        <v>11</v>
      </c>
      <c r="D9534">
        <v>27</v>
      </c>
      <c r="E9534" t="s">
        <v>7471</v>
      </c>
      <c r="F9534" s="1" t="s">
        <v>5207</v>
      </c>
      <c r="G9534" s="1" t="s">
        <v>20573</v>
      </c>
      <c r="H9534" s="1" t="s">
        <v>7263</v>
      </c>
      <c r="I9534" t="s">
        <v>6189</v>
      </c>
      <c r="J9534" t="s">
        <v>23</v>
      </c>
      <c r="K9534">
        <v>40</v>
      </c>
      <c r="L9534">
        <v>12640</v>
      </c>
      <c r="M9534">
        <v>316</v>
      </c>
      <c r="N9534" t="s">
        <v>9066</v>
      </c>
      <c r="O9534" t="s">
        <v>9874</v>
      </c>
      <c r="P9534">
        <v>0</v>
      </c>
      <c r="Q9534">
        <v>0</v>
      </c>
      <c r="R9534">
        <v>4</v>
      </c>
    </row>
    <row r="9535" spans="1:18" x14ac:dyDescent="0.25">
      <c r="A9535" t="s">
        <v>10846</v>
      </c>
      <c r="B9535">
        <v>2019</v>
      </c>
      <c r="C9535">
        <v>4</v>
      </c>
      <c r="D9535">
        <v>15</v>
      </c>
      <c r="E9535" t="s">
        <v>15699</v>
      </c>
      <c r="F9535" s="1" t="s">
        <v>3205</v>
      </c>
      <c r="G9535" s="1" t="s">
        <v>3384</v>
      </c>
      <c r="H9535" s="1" t="s">
        <v>3206</v>
      </c>
      <c r="I9535" t="s">
        <v>17213</v>
      </c>
      <c r="J9535" t="s">
        <v>23</v>
      </c>
      <c r="K9535">
        <v>8625</v>
      </c>
      <c r="L9535">
        <v>418312.5</v>
      </c>
      <c r="M9535">
        <v>48.5</v>
      </c>
      <c r="N9535" t="s">
        <v>163</v>
      </c>
      <c r="O9535" t="s">
        <v>9505</v>
      </c>
      <c r="P9535">
        <v>3.8218627714528705E-2</v>
      </c>
      <c r="Q9535">
        <v>0</v>
      </c>
      <c r="R9535">
        <v>2</v>
      </c>
    </row>
    <row r="9536" spans="1:18" x14ac:dyDescent="0.25">
      <c r="A9536" t="s">
        <v>10846</v>
      </c>
      <c r="B9536">
        <v>2019</v>
      </c>
      <c r="C9536">
        <v>4</v>
      </c>
      <c r="D9536">
        <v>15</v>
      </c>
      <c r="E9536" t="s">
        <v>15699</v>
      </c>
      <c r="F9536" s="1" t="s">
        <v>3205</v>
      </c>
      <c r="G9536" s="1" t="s">
        <v>3384</v>
      </c>
      <c r="H9536" s="1" t="s">
        <v>3206</v>
      </c>
      <c r="I9536" t="s">
        <v>17216</v>
      </c>
      <c r="J9536" t="s">
        <v>23</v>
      </c>
      <c r="K9536">
        <v>9372</v>
      </c>
      <c r="L9536">
        <v>459228</v>
      </c>
      <c r="M9536">
        <v>49</v>
      </c>
      <c r="N9536" t="s">
        <v>166</v>
      </c>
      <c r="O9536" t="s">
        <v>9509</v>
      </c>
      <c r="P9536">
        <v>0</v>
      </c>
      <c r="Q9536">
        <v>0</v>
      </c>
      <c r="R9536">
        <v>2</v>
      </c>
    </row>
    <row r="9537" spans="1:18" x14ac:dyDescent="0.25">
      <c r="A9537" t="s">
        <v>10846</v>
      </c>
      <c r="B9537">
        <v>2019</v>
      </c>
      <c r="C9537">
        <v>4</v>
      </c>
      <c r="D9537">
        <v>15</v>
      </c>
      <c r="E9537" t="s">
        <v>15699</v>
      </c>
      <c r="F9537" s="1" t="s">
        <v>3205</v>
      </c>
      <c r="G9537" s="1" t="s">
        <v>18031</v>
      </c>
      <c r="H9537" s="1" t="s">
        <v>3204</v>
      </c>
      <c r="I9537" t="s">
        <v>18066</v>
      </c>
      <c r="J9537" t="s">
        <v>23</v>
      </c>
      <c r="K9537">
        <v>1634</v>
      </c>
      <c r="L9537">
        <v>79902.58</v>
      </c>
      <c r="M9537">
        <v>48.9</v>
      </c>
      <c r="N9537" t="s">
        <v>9160</v>
      </c>
      <c r="O9537" t="s">
        <v>9647</v>
      </c>
      <c r="P9537">
        <v>0</v>
      </c>
      <c r="Q9537">
        <v>0</v>
      </c>
      <c r="R9537">
        <v>2</v>
      </c>
    </row>
    <row r="9538" spans="1:18" x14ac:dyDescent="0.25">
      <c r="A9538" t="s">
        <v>14967</v>
      </c>
      <c r="B9538">
        <v>2019</v>
      </c>
      <c r="C9538">
        <v>7</v>
      </c>
      <c r="D9538">
        <v>2</v>
      </c>
      <c r="E9538" t="s">
        <v>7471</v>
      </c>
      <c r="F9538" s="1" t="s">
        <v>5207</v>
      </c>
      <c r="G9538" s="1" t="s">
        <v>21051</v>
      </c>
      <c r="H9538" s="1" t="s">
        <v>3201</v>
      </c>
      <c r="I9538" t="s">
        <v>21050</v>
      </c>
      <c r="J9538" t="s">
        <v>38</v>
      </c>
      <c r="K9538">
        <v>240</v>
      </c>
      <c r="L9538">
        <v>88800</v>
      </c>
      <c r="M9538">
        <v>370</v>
      </c>
      <c r="N9538" t="s">
        <v>7263</v>
      </c>
      <c r="O9538" t="s">
        <v>23191</v>
      </c>
      <c r="P9538">
        <v>0</v>
      </c>
      <c r="Q9538">
        <v>0</v>
      </c>
      <c r="R9538">
        <v>3</v>
      </c>
    </row>
    <row r="9539" spans="1:18" x14ac:dyDescent="0.25">
      <c r="A9539" t="s">
        <v>16770</v>
      </c>
      <c r="B9539">
        <v>2019</v>
      </c>
      <c r="C9539">
        <v>12</v>
      </c>
      <c r="D9539">
        <v>10</v>
      </c>
      <c r="E9539" t="s">
        <v>16257</v>
      </c>
      <c r="F9539" s="1" t="s">
        <v>3205</v>
      </c>
      <c r="G9539" s="1" t="s">
        <v>3863</v>
      </c>
      <c r="H9539" s="1" t="s">
        <v>3206</v>
      </c>
      <c r="I9539" t="s">
        <v>19252</v>
      </c>
      <c r="J9539" t="s">
        <v>23</v>
      </c>
      <c r="K9539">
        <v>21340</v>
      </c>
      <c r="L9539">
        <v>938960</v>
      </c>
      <c r="M9539">
        <v>44</v>
      </c>
      <c r="N9539" t="s">
        <v>9309</v>
      </c>
      <c r="O9539" t="s">
        <v>9451</v>
      </c>
      <c r="P9539">
        <v>6.5364123560168089E-2</v>
      </c>
      <c r="Q9539">
        <v>0</v>
      </c>
      <c r="R9539">
        <v>4</v>
      </c>
    </row>
    <row r="9540" spans="1:18" x14ac:dyDescent="0.25">
      <c r="A9540" t="s">
        <v>10188</v>
      </c>
      <c r="B9540">
        <v>2019</v>
      </c>
      <c r="C9540">
        <v>1</v>
      </c>
      <c r="D9540">
        <v>24</v>
      </c>
      <c r="E9540" t="s">
        <v>15699</v>
      </c>
      <c r="F9540" s="1" t="s">
        <v>3205</v>
      </c>
      <c r="G9540" s="1" t="s">
        <v>3863</v>
      </c>
      <c r="H9540" s="1" t="s">
        <v>3206</v>
      </c>
      <c r="I9540" t="s">
        <v>19220</v>
      </c>
      <c r="J9540" t="s">
        <v>23</v>
      </c>
      <c r="K9540">
        <v>4004</v>
      </c>
      <c r="L9540">
        <v>194194.01</v>
      </c>
      <c r="M9540">
        <v>48.5</v>
      </c>
      <c r="N9540" t="s">
        <v>9303</v>
      </c>
      <c r="O9540" t="s">
        <v>9512</v>
      </c>
      <c r="P9540">
        <v>0</v>
      </c>
      <c r="Q9540">
        <v>0</v>
      </c>
      <c r="R9540">
        <v>1</v>
      </c>
    </row>
    <row r="9541" spans="1:18" x14ac:dyDescent="0.25">
      <c r="A9541" t="s">
        <v>10188</v>
      </c>
      <c r="B9541">
        <v>2019</v>
      </c>
      <c r="C9541">
        <v>1</v>
      </c>
      <c r="D9541">
        <v>24</v>
      </c>
      <c r="E9541" t="s">
        <v>15699</v>
      </c>
      <c r="F9541" s="1" t="s">
        <v>3205</v>
      </c>
      <c r="G9541" s="1" t="s">
        <v>3227</v>
      </c>
      <c r="H9541" s="1" t="s">
        <v>3206</v>
      </c>
      <c r="I9541" t="s">
        <v>19861</v>
      </c>
      <c r="J9541" t="s">
        <v>23</v>
      </c>
      <c r="K9541">
        <v>9885</v>
      </c>
      <c r="L9541">
        <v>512043.02</v>
      </c>
      <c r="M9541">
        <v>51.8</v>
      </c>
      <c r="N9541" t="s">
        <v>22082</v>
      </c>
      <c r="O9541" t="s">
        <v>23253</v>
      </c>
      <c r="P9541">
        <v>0</v>
      </c>
      <c r="Q9541">
        <v>0</v>
      </c>
      <c r="R9541">
        <v>1</v>
      </c>
    </row>
    <row r="9542" spans="1:18" x14ac:dyDescent="0.25">
      <c r="A9542" t="s">
        <v>10188</v>
      </c>
      <c r="B9542">
        <v>2019</v>
      </c>
      <c r="C9542">
        <v>1</v>
      </c>
      <c r="D9542">
        <v>24</v>
      </c>
      <c r="E9542" t="s">
        <v>15699</v>
      </c>
      <c r="F9542" s="1" t="s">
        <v>3205</v>
      </c>
      <c r="G9542" s="1" t="s">
        <v>3227</v>
      </c>
      <c r="H9542" s="1" t="s">
        <v>3206</v>
      </c>
      <c r="I9542" t="s">
        <v>19862</v>
      </c>
      <c r="J9542" t="s">
        <v>23</v>
      </c>
      <c r="K9542">
        <v>5972</v>
      </c>
      <c r="L9542">
        <v>327265.61</v>
      </c>
      <c r="M9542">
        <v>54.8</v>
      </c>
      <c r="N9542" t="s">
        <v>22091</v>
      </c>
      <c r="O9542" t="s">
        <v>23257</v>
      </c>
      <c r="P9542">
        <v>0</v>
      </c>
      <c r="Q9542">
        <v>0</v>
      </c>
      <c r="R9542">
        <v>1</v>
      </c>
    </row>
    <row r="9543" spans="1:18" x14ac:dyDescent="0.25">
      <c r="A9543" t="s">
        <v>16781</v>
      </c>
      <c r="B9543">
        <v>2019</v>
      </c>
      <c r="C9543">
        <v>7</v>
      </c>
      <c r="D9543">
        <v>30</v>
      </c>
      <c r="E9543" t="s">
        <v>174</v>
      </c>
      <c r="F9543" s="1" t="s">
        <v>9480</v>
      </c>
      <c r="G9543" s="1" t="s">
        <v>9480</v>
      </c>
      <c r="H9543" s="1" t="s">
        <v>9480</v>
      </c>
      <c r="I9543" t="s">
        <v>1271</v>
      </c>
      <c r="J9543" t="s">
        <v>23</v>
      </c>
      <c r="K9543">
        <v>925</v>
      </c>
      <c r="L9543">
        <v>47360</v>
      </c>
      <c r="M9543">
        <v>51.2</v>
      </c>
      <c r="N9543" t="e">
        <v>#N/A</v>
      </c>
      <c r="O9543" t="e">
        <v>#N/A</v>
      </c>
      <c r="P9543">
        <v>0</v>
      </c>
      <c r="Q9543">
        <v>0</v>
      </c>
      <c r="R9543">
        <v>3</v>
      </c>
    </row>
    <row r="9544" spans="1:18" x14ac:dyDescent="0.25">
      <c r="A9544" t="s">
        <v>7521</v>
      </c>
      <c r="B9544">
        <v>2016</v>
      </c>
      <c r="C9544">
        <v>4</v>
      </c>
      <c r="D9544">
        <v>8</v>
      </c>
      <c r="E9544" t="s">
        <v>7471</v>
      </c>
      <c r="F9544" s="1" t="s">
        <v>9480</v>
      </c>
      <c r="G9544" s="1" t="s">
        <v>9480</v>
      </c>
      <c r="H9544" s="1" t="s">
        <v>9480</v>
      </c>
      <c r="I9544" t="s">
        <v>10143</v>
      </c>
      <c r="J9544" t="s">
        <v>23</v>
      </c>
      <c r="K9544">
        <v>1000</v>
      </c>
      <c r="L9544">
        <v>150000</v>
      </c>
      <c r="M9544">
        <v>150</v>
      </c>
      <c r="N9544" t="e">
        <v>#N/A</v>
      </c>
      <c r="O9544" t="e">
        <v>#N/A</v>
      </c>
      <c r="P9544">
        <v>0</v>
      </c>
      <c r="Q9544">
        <v>0</v>
      </c>
      <c r="R9544">
        <v>2</v>
      </c>
    </row>
    <row r="9545" spans="1:18" x14ac:dyDescent="0.25">
      <c r="A9545" t="s">
        <v>1094</v>
      </c>
      <c r="B9545">
        <v>2016</v>
      </c>
      <c r="C9545">
        <v>9</v>
      </c>
      <c r="D9545">
        <v>19</v>
      </c>
      <c r="E9545" t="s">
        <v>92</v>
      </c>
      <c r="F9545" s="1" t="s">
        <v>3205</v>
      </c>
      <c r="G9545" s="1" t="s">
        <v>18746</v>
      </c>
      <c r="H9545" s="1" t="s">
        <v>3206</v>
      </c>
      <c r="I9545" t="s">
        <v>18795</v>
      </c>
      <c r="J9545" t="s">
        <v>23</v>
      </c>
      <c r="K9545">
        <v>19936</v>
      </c>
      <c r="L9545">
        <v>927024</v>
      </c>
      <c r="M9545">
        <v>46.5</v>
      </c>
      <c r="N9545" t="s">
        <v>22005</v>
      </c>
      <c r="O9545" t="s">
        <v>23249</v>
      </c>
      <c r="P9545">
        <v>0</v>
      </c>
      <c r="Q9545">
        <v>0</v>
      </c>
      <c r="R9545">
        <v>3</v>
      </c>
    </row>
    <row r="9546" spans="1:18" x14ac:dyDescent="0.25">
      <c r="A9546" t="s">
        <v>1278</v>
      </c>
      <c r="B9546">
        <v>2016</v>
      </c>
      <c r="C9546">
        <v>12</v>
      </c>
      <c r="D9546">
        <v>30</v>
      </c>
      <c r="E9546" t="s">
        <v>226</v>
      </c>
      <c r="F9546" s="1" t="s">
        <v>3205</v>
      </c>
      <c r="G9546" s="1" t="s">
        <v>3863</v>
      </c>
      <c r="H9546" s="1" t="s">
        <v>3206</v>
      </c>
      <c r="I9546" t="s">
        <v>19008</v>
      </c>
      <c r="J9546" t="s">
        <v>23</v>
      </c>
      <c r="K9546">
        <v>9890</v>
      </c>
      <c r="L9546">
        <v>449500.52</v>
      </c>
      <c r="M9546">
        <v>45.45</v>
      </c>
      <c r="N9546" t="s">
        <v>9344</v>
      </c>
      <c r="O9546" t="s">
        <v>9496</v>
      </c>
      <c r="P9546">
        <v>3.9816758144422926E-2</v>
      </c>
      <c r="Q9546">
        <v>0</v>
      </c>
      <c r="R9546">
        <v>4</v>
      </c>
    </row>
    <row r="9547" spans="1:18" x14ac:dyDescent="0.25">
      <c r="A9547" t="s">
        <v>1278</v>
      </c>
      <c r="B9547">
        <v>2016</v>
      </c>
      <c r="C9547">
        <v>12</v>
      </c>
      <c r="D9547">
        <v>30</v>
      </c>
      <c r="E9547" t="s">
        <v>226</v>
      </c>
      <c r="F9547" s="1" t="s">
        <v>3205</v>
      </c>
      <c r="G9547" s="1" t="s">
        <v>3863</v>
      </c>
      <c r="H9547" s="1" t="s">
        <v>3206</v>
      </c>
      <c r="I9547" t="s">
        <v>19014</v>
      </c>
      <c r="J9547" t="s">
        <v>23</v>
      </c>
      <c r="K9547">
        <v>9560</v>
      </c>
      <c r="L9547">
        <v>431633.98</v>
      </c>
      <c r="M9547">
        <v>45.15</v>
      </c>
      <c r="N9547" t="s">
        <v>9304</v>
      </c>
      <c r="O9547" t="s">
        <v>9502</v>
      </c>
      <c r="P9547">
        <v>0</v>
      </c>
      <c r="Q9547">
        <v>0</v>
      </c>
      <c r="R9547">
        <v>4</v>
      </c>
    </row>
    <row r="9548" spans="1:18" x14ac:dyDescent="0.25">
      <c r="A9548" t="s">
        <v>7862</v>
      </c>
      <c r="B9548">
        <v>2017</v>
      </c>
      <c r="C9548">
        <v>1</v>
      </c>
      <c r="D9548">
        <v>19</v>
      </c>
      <c r="E9548" t="s">
        <v>7853</v>
      </c>
      <c r="F9548" s="1" t="s">
        <v>5207</v>
      </c>
      <c r="G9548" s="1" t="s">
        <v>20573</v>
      </c>
      <c r="H9548" s="1" t="s">
        <v>7263</v>
      </c>
      <c r="I9548" t="s">
        <v>20632</v>
      </c>
      <c r="J9548" t="s">
        <v>23</v>
      </c>
      <c r="K9548">
        <v>20</v>
      </c>
      <c r="L9548">
        <v>2430.8000000000002</v>
      </c>
      <c r="M9548">
        <v>121.54</v>
      </c>
      <c r="N9548" t="s">
        <v>7263</v>
      </c>
      <c r="O9548" t="s">
        <v>23274</v>
      </c>
      <c r="P9548">
        <v>0</v>
      </c>
      <c r="Q9548">
        <v>0</v>
      </c>
      <c r="R9548">
        <v>1</v>
      </c>
    </row>
    <row r="9549" spans="1:18" x14ac:dyDescent="0.25">
      <c r="A9549" t="s">
        <v>7862</v>
      </c>
      <c r="B9549">
        <v>2017</v>
      </c>
      <c r="C9549">
        <v>1</v>
      </c>
      <c r="D9549">
        <v>19</v>
      </c>
      <c r="E9549" t="s">
        <v>7853</v>
      </c>
      <c r="F9549" s="1" t="s">
        <v>5207</v>
      </c>
      <c r="G9549" s="1" t="s">
        <v>20573</v>
      </c>
      <c r="H9549" s="1" t="s">
        <v>7263</v>
      </c>
      <c r="I9549" t="s">
        <v>5482</v>
      </c>
      <c r="J9549" t="s">
        <v>23</v>
      </c>
      <c r="K9549">
        <v>25</v>
      </c>
      <c r="L9549">
        <v>3053.75</v>
      </c>
      <c r="M9549">
        <v>122.15</v>
      </c>
      <c r="N9549" t="s">
        <v>8985</v>
      </c>
      <c r="O9549" t="s">
        <v>10002</v>
      </c>
      <c r="P9549">
        <v>0</v>
      </c>
      <c r="Q9549">
        <v>0</v>
      </c>
      <c r="R9549">
        <v>1</v>
      </c>
    </row>
    <row r="9550" spans="1:18" x14ac:dyDescent="0.25">
      <c r="A9550" t="s">
        <v>7862</v>
      </c>
      <c r="B9550">
        <v>2017</v>
      </c>
      <c r="C9550">
        <v>1</v>
      </c>
      <c r="D9550">
        <v>19</v>
      </c>
      <c r="E9550" t="s">
        <v>7853</v>
      </c>
      <c r="F9550" s="1" t="s">
        <v>5207</v>
      </c>
      <c r="G9550" s="1" t="s">
        <v>20931</v>
      </c>
      <c r="H9550" s="1" t="s">
        <v>7263</v>
      </c>
      <c r="I9550" t="s">
        <v>20976</v>
      </c>
      <c r="J9550" t="s">
        <v>23</v>
      </c>
      <c r="K9550">
        <v>100</v>
      </c>
      <c r="L9550">
        <v>16758</v>
      </c>
      <c r="M9550">
        <v>167.58</v>
      </c>
      <c r="N9550" t="s">
        <v>7263</v>
      </c>
      <c r="O9550" t="s">
        <v>23274</v>
      </c>
      <c r="P9550">
        <v>0</v>
      </c>
      <c r="Q9550">
        <v>0</v>
      </c>
      <c r="R9550">
        <v>1</v>
      </c>
    </row>
    <row r="9551" spans="1:18" x14ac:dyDescent="0.25">
      <c r="A9551" t="s">
        <v>7862</v>
      </c>
      <c r="B9551">
        <v>2017</v>
      </c>
      <c r="C9551">
        <v>1</v>
      </c>
      <c r="D9551">
        <v>19</v>
      </c>
      <c r="E9551" t="s">
        <v>7853</v>
      </c>
      <c r="F9551" s="1" t="s">
        <v>5207</v>
      </c>
      <c r="G9551" s="1" t="s">
        <v>20931</v>
      </c>
      <c r="H9551" s="1" t="s">
        <v>7263</v>
      </c>
      <c r="I9551" t="s">
        <v>21003</v>
      </c>
      <c r="J9551" t="s">
        <v>23</v>
      </c>
      <c r="K9551">
        <v>25</v>
      </c>
      <c r="L9551">
        <v>2455.25</v>
      </c>
      <c r="M9551">
        <v>98.21</v>
      </c>
      <c r="N9551" t="s">
        <v>7263</v>
      </c>
      <c r="O9551" t="s">
        <v>23274</v>
      </c>
      <c r="P9551">
        <v>0</v>
      </c>
      <c r="Q9551">
        <v>0</v>
      </c>
      <c r="R9551">
        <v>1</v>
      </c>
    </row>
    <row r="9552" spans="1:18" x14ac:dyDescent="0.25">
      <c r="A9552" t="s">
        <v>7862</v>
      </c>
      <c r="B9552">
        <v>2017</v>
      </c>
      <c r="C9552">
        <v>1</v>
      </c>
      <c r="D9552">
        <v>19</v>
      </c>
      <c r="E9552" t="s">
        <v>7853</v>
      </c>
      <c r="F9552" s="1" t="s">
        <v>5207</v>
      </c>
      <c r="G9552" s="1" t="s">
        <v>20573</v>
      </c>
      <c r="H9552" s="1" t="s">
        <v>7263</v>
      </c>
      <c r="I9552" t="s">
        <v>6158</v>
      </c>
      <c r="J9552" t="s">
        <v>23</v>
      </c>
      <c r="K9552">
        <v>25</v>
      </c>
      <c r="L9552">
        <v>3790.5</v>
      </c>
      <c r="M9552">
        <v>151.62</v>
      </c>
      <c r="N9552" t="s">
        <v>9062</v>
      </c>
      <c r="O9552" t="s">
        <v>9456</v>
      </c>
      <c r="P9552">
        <v>0</v>
      </c>
      <c r="Q9552">
        <v>5.8534472775055225E-2</v>
      </c>
      <c r="R9552">
        <v>1</v>
      </c>
    </row>
    <row r="9553" spans="1:18" x14ac:dyDescent="0.25">
      <c r="A9553" t="s">
        <v>7862</v>
      </c>
      <c r="B9553">
        <v>2017</v>
      </c>
      <c r="C9553">
        <v>1</v>
      </c>
      <c r="D9553">
        <v>19</v>
      </c>
      <c r="E9553" t="s">
        <v>7853</v>
      </c>
      <c r="F9553" s="1" t="s">
        <v>9480</v>
      </c>
      <c r="G9553" s="1" t="s">
        <v>9480</v>
      </c>
      <c r="H9553" s="1" t="s">
        <v>9480</v>
      </c>
      <c r="I9553" t="s">
        <v>15696</v>
      </c>
      <c r="J9553" t="s">
        <v>23</v>
      </c>
      <c r="K9553">
        <v>100</v>
      </c>
      <c r="L9553">
        <v>10926</v>
      </c>
      <c r="M9553">
        <v>109.26</v>
      </c>
      <c r="N9553" t="e">
        <v>#N/A</v>
      </c>
      <c r="O9553" t="e">
        <v>#N/A</v>
      </c>
      <c r="P9553">
        <v>0</v>
      </c>
      <c r="Q9553">
        <v>0</v>
      </c>
      <c r="R9553">
        <v>1</v>
      </c>
    </row>
    <row r="9554" spans="1:18" x14ac:dyDescent="0.25">
      <c r="A9554" t="s">
        <v>7862</v>
      </c>
      <c r="B9554">
        <v>2017</v>
      </c>
      <c r="C9554">
        <v>1</v>
      </c>
      <c r="D9554">
        <v>19</v>
      </c>
      <c r="E9554" t="s">
        <v>7853</v>
      </c>
      <c r="F9554" s="1" t="s">
        <v>5207</v>
      </c>
      <c r="G9554" s="1" t="s">
        <v>20931</v>
      </c>
      <c r="H9554" s="1" t="s">
        <v>7263</v>
      </c>
      <c r="I9554" t="s">
        <v>20955</v>
      </c>
      <c r="J9554" t="s">
        <v>23</v>
      </c>
      <c r="K9554">
        <v>50</v>
      </c>
      <c r="L9554">
        <v>8778</v>
      </c>
      <c r="M9554">
        <v>175.56</v>
      </c>
      <c r="N9554" t="s">
        <v>7263</v>
      </c>
      <c r="O9554" t="s">
        <v>23274</v>
      </c>
      <c r="P9554">
        <v>0</v>
      </c>
      <c r="Q9554">
        <v>0</v>
      </c>
      <c r="R9554">
        <v>1</v>
      </c>
    </row>
    <row r="9555" spans="1:18" x14ac:dyDescent="0.25">
      <c r="A9555" t="s">
        <v>7862</v>
      </c>
      <c r="B9555">
        <v>2017</v>
      </c>
      <c r="C9555">
        <v>1</v>
      </c>
      <c r="D9555">
        <v>19</v>
      </c>
      <c r="E9555" t="s">
        <v>7853</v>
      </c>
      <c r="F9555" s="1" t="s">
        <v>5207</v>
      </c>
      <c r="G9555" s="1" t="s">
        <v>20573</v>
      </c>
      <c r="H9555" s="1" t="s">
        <v>7263</v>
      </c>
      <c r="I9555" t="s">
        <v>5489</v>
      </c>
      <c r="J9555" t="s">
        <v>23</v>
      </c>
      <c r="K9555">
        <v>25</v>
      </c>
      <c r="L9555">
        <v>2010.25</v>
      </c>
      <c r="M9555">
        <v>80.41</v>
      </c>
      <c r="N9555" t="s">
        <v>8853</v>
      </c>
      <c r="O9555" t="s">
        <v>9849</v>
      </c>
      <c r="P9555">
        <v>0</v>
      </c>
      <c r="Q9555">
        <v>0</v>
      </c>
      <c r="R9555">
        <v>1</v>
      </c>
    </row>
    <row r="9556" spans="1:18" x14ac:dyDescent="0.25">
      <c r="A9556" t="s">
        <v>7862</v>
      </c>
      <c r="B9556">
        <v>2017</v>
      </c>
      <c r="C9556">
        <v>1</v>
      </c>
      <c r="D9556">
        <v>19</v>
      </c>
      <c r="E9556" t="s">
        <v>7853</v>
      </c>
      <c r="F9556" s="1" t="s">
        <v>5207</v>
      </c>
      <c r="G9556" s="1" t="s">
        <v>20931</v>
      </c>
      <c r="H9556" s="1" t="s">
        <v>7263</v>
      </c>
      <c r="I9556" t="s">
        <v>20979</v>
      </c>
      <c r="J9556" t="s">
        <v>23</v>
      </c>
      <c r="K9556">
        <v>30</v>
      </c>
      <c r="L9556">
        <v>3406.8</v>
      </c>
      <c r="M9556">
        <v>113.56</v>
      </c>
      <c r="N9556" t="s">
        <v>9110</v>
      </c>
      <c r="O9556" t="s">
        <v>9461</v>
      </c>
      <c r="P9556">
        <v>0</v>
      </c>
      <c r="Q9556">
        <v>5.1453052842904301E-2</v>
      </c>
      <c r="R9556">
        <v>1</v>
      </c>
    </row>
    <row r="9557" spans="1:18" x14ac:dyDescent="0.25">
      <c r="A9557" t="s">
        <v>7862</v>
      </c>
      <c r="B9557">
        <v>2017</v>
      </c>
      <c r="C9557">
        <v>1</v>
      </c>
      <c r="D9557">
        <v>19</v>
      </c>
      <c r="E9557" t="s">
        <v>7853</v>
      </c>
      <c r="F9557" s="1" t="s">
        <v>5207</v>
      </c>
      <c r="G9557" s="1" t="s">
        <v>21008</v>
      </c>
      <c r="H9557" s="1" t="s">
        <v>7263</v>
      </c>
      <c r="I9557" t="s">
        <v>21017</v>
      </c>
      <c r="J9557" t="s">
        <v>23</v>
      </c>
      <c r="K9557">
        <v>300</v>
      </c>
      <c r="L9557">
        <v>37014</v>
      </c>
      <c r="M9557">
        <v>123.38</v>
      </c>
      <c r="N9557" t="s">
        <v>7263</v>
      </c>
      <c r="O9557" t="s">
        <v>23274</v>
      </c>
      <c r="P9557">
        <v>0</v>
      </c>
      <c r="Q9557">
        <v>0</v>
      </c>
      <c r="R9557">
        <v>1</v>
      </c>
    </row>
    <row r="9558" spans="1:18" x14ac:dyDescent="0.25">
      <c r="A9558" t="s">
        <v>7862</v>
      </c>
      <c r="B9558">
        <v>2017</v>
      </c>
      <c r="C9558">
        <v>1</v>
      </c>
      <c r="D9558">
        <v>19</v>
      </c>
      <c r="E9558" t="s">
        <v>7853</v>
      </c>
      <c r="F9558" s="1" t="s">
        <v>5207</v>
      </c>
      <c r="G9558" s="1" t="s">
        <v>21008</v>
      </c>
      <c r="H9558" s="1" t="s">
        <v>7263</v>
      </c>
      <c r="I9558" t="s">
        <v>21041</v>
      </c>
      <c r="J9558" t="s">
        <v>23</v>
      </c>
      <c r="K9558">
        <v>25</v>
      </c>
      <c r="L9558">
        <v>3452.75</v>
      </c>
      <c r="M9558">
        <v>138.11000000000001</v>
      </c>
      <c r="N9558" t="s">
        <v>7263</v>
      </c>
      <c r="O9558" t="s">
        <v>23274</v>
      </c>
      <c r="P9558">
        <v>0</v>
      </c>
      <c r="Q9558">
        <v>0</v>
      </c>
      <c r="R9558">
        <v>1</v>
      </c>
    </row>
    <row r="9559" spans="1:18" x14ac:dyDescent="0.25">
      <c r="A9559" t="s">
        <v>7862</v>
      </c>
      <c r="B9559">
        <v>2017</v>
      </c>
      <c r="C9559">
        <v>1</v>
      </c>
      <c r="D9559">
        <v>19</v>
      </c>
      <c r="E9559" t="s">
        <v>7853</v>
      </c>
      <c r="F9559" s="1" t="s">
        <v>5207</v>
      </c>
      <c r="G9559" s="1" t="s">
        <v>20573</v>
      </c>
      <c r="H9559" s="1" t="s">
        <v>7263</v>
      </c>
      <c r="I9559" t="s">
        <v>20595</v>
      </c>
      <c r="J9559" t="s">
        <v>23</v>
      </c>
      <c r="K9559">
        <v>50</v>
      </c>
      <c r="L9559">
        <v>6107.5</v>
      </c>
      <c r="M9559">
        <v>122.15</v>
      </c>
      <c r="N9559" t="s">
        <v>7263</v>
      </c>
      <c r="O9559" t="s">
        <v>23274</v>
      </c>
      <c r="P9559">
        <v>0</v>
      </c>
      <c r="Q9559">
        <v>0</v>
      </c>
      <c r="R9559">
        <v>1</v>
      </c>
    </row>
    <row r="9560" spans="1:18" x14ac:dyDescent="0.25">
      <c r="A9560" t="s">
        <v>7862</v>
      </c>
      <c r="B9560">
        <v>2017</v>
      </c>
      <c r="C9560">
        <v>1</v>
      </c>
      <c r="D9560">
        <v>19</v>
      </c>
      <c r="E9560" t="s">
        <v>7853</v>
      </c>
      <c r="F9560" s="1" t="s">
        <v>5207</v>
      </c>
      <c r="G9560" s="1" t="s">
        <v>20573</v>
      </c>
      <c r="H9560" s="1" t="s">
        <v>7263</v>
      </c>
      <c r="I9560" t="s">
        <v>6136</v>
      </c>
      <c r="J9560" t="s">
        <v>23</v>
      </c>
      <c r="K9560">
        <v>100</v>
      </c>
      <c r="L9560">
        <v>15162</v>
      </c>
      <c r="M9560">
        <v>151.62</v>
      </c>
      <c r="N9560" t="s">
        <v>9059</v>
      </c>
      <c r="O9560" t="s">
        <v>9790</v>
      </c>
      <c r="P9560">
        <v>0</v>
      </c>
      <c r="Q9560">
        <v>0</v>
      </c>
      <c r="R9560">
        <v>1</v>
      </c>
    </row>
    <row r="9561" spans="1:18" x14ac:dyDescent="0.25">
      <c r="A9561" t="s">
        <v>7862</v>
      </c>
      <c r="B9561">
        <v>2017</v>
      </c>
      <c r="C9561">
        <v>1</v>
      </c>
      <c r="D9561">
        <v>19</v>
      </c>
      <c r="E9561" t="s">
        <v>7853</v>
      </c>
      <c r="F9561" s="1" t="s">
        <v>5207</v>
      </c>
      <c r="G9561" s="1" t="s">
        <v>21008</v>
      </c>
      <c r="H9561" s="1" t="s">
        <v>7263</v>
      </c>
      <c r="I9561" t="s">
        <v>21042</v>
      </c>
      <c r="J9561" t="s">
        <v>23</v>
      </c>
      <c r="K9561">
        <v>25</v>
      </c>
      <c r="L9561">
        <v>4158.75</v>
      </c>
      <c r="M9561">
        <v>166.35</v>
      </c>
      <c r="N9561" t="s">
        <v>7263</v>
      </c>
      <c r="O9561" t="s">
        <v>23274</v>
      </c>
      <c r="P9561">
        <v>0</v>
      </c>
      <c r="Q9561">
        <v>0</v>
      </c>
      <c r="R9561">
        <v>1</v>
      </c>
    </row>
    <row r="9562" spans="1:18" x14ac:dyDescent="0.25">
      <c r="A9562" t="s">
        <v>7862</v>
      </c>
      <c r="B9562">
        <v>2017</v>
      </c>
      <c r="C9562">
        <v>1</v>
      </c>
      <c r="D9562">
        <v>19</v>
      </c>
      <c r="E9562" t="s">
        <v>7853</v>
      </c>
      <c r="F9562" s="1" t="s">
        <v>5207</v>
      </c>
      <c r="G9562" s="1" t="s">
        <v>20931</v>
      </c>
      <c r="H9562" s="1" t="s">
        <v>7263</v>
      </c>
      <c r="I9562" t="s">
        <v>20982</v>
      </c>
      <c r="J9562" t="s">
        <v>23</v>
      </c>
      <c r="K9562">
        <v>125</v>
      </c>
      <c r="L9562">
        <v>20947.5</v>
      </c>
      <c r="M9562">
        <v>167.58</v>
      </c>
      <c r="N9562" t="s">
        <v>9110</v>
      </c>
      <c r="O9562" t="s">
        <v>9461</v>
      </c>
      <c r="P9562">
        <v>0</v>
      </c>
      <c r="Q9562">
        <v>5.1453052842904301E-2</v>
      </c>
      <c r="R9562">
        <v>1</v>
      </c>
    </row>
    <row r="9563" spans="1:18" x14ac:dyDescent="0.25">
      <c r="A9563" t="s">
        <v>7862</v>
      </c>
      <c r="B9563">
        <v>2017</v>
      </c>
      <c r="C9563">
        <v>1</v>
      </c>
      <c r="D9563">
        <v>19</v>
      </c>
      <c r="E9563" t="s">
        <v>7853</v>
      </c>
      <c r="F9563" s="1" t="s">
        <v>5207</v>
      </c>
      <c r="G9563" s="1" t="s">
        <v>20573</v>
      </c>
      <c r="H9563" s="1" t="s">
        <v>7263</v>
      </c>
      <c r="I9563" t="s">
        <v>5699</v>
      </c>
      <c r="J9563" t="s">
        <v>23</v>
      </c>
      <c r="K9563">
        <v>20</v>
      </c>
      <c r="L9563">
        <v>1952</v>
      </c>
      <c r="M9563">
        <v>97.6</v>
      </c>
      <c r="N9563" t="s">
        <v>9008</v>
      </c>
      <c r="O9563" t="s">
        <v>9825</v>
      </c>
      <c r="P9563">
        <v>0</v>
      </c>
      <c r="Q9563">
        <v>0</v>
      </c>
      <c r="R9563">
        <v>1</v>
      </c>
    </row>
    <row r="9564" spans="1:18" x14ac:dyDescent="0.25">
      <c r="A9564" t="s">
        <v>7862</v>
      </c>
      <c r="B9564">
        <v>2017</v>
      </c>
      <c r="C9564">
        <v>1</v>
      </c>
      <c r="D9564">
        <v>19</v>
      </c>
      <c r="E9564" t="s">
        <v>7853</v>
      </c>
      <c r="F9564" s="1" t="s">
        <v>5207</v>
      </c>
      <c r="G9564" s="1" t="s">
        <v>20573</v>
      </c>
      <c r="H9564" s="1" t="s">
        <v>7263</v>
      </c>
      <c r="I9564" t="s">
        <v>20720</v>
      </c>
      <c r="J9564" t="s">
        <v>23</v>
      </c>
      <c r="K9564">
        <v>950</v>
      </c>
      <c r="L9564">
        <v>104386</v>
      </c>
      <c r="M9564">
        <v>109.88</v>
      </c>
      <c r="N9564" t="s">
        <v>8855</v>
      </c>
      <c r="O9564" t="s">
        <v>9463</v>
      </c>
      <c r="P9564">
        <v>0</v>
      </c>
      <c r="Q9564">
        <v>4.5717886060994917E-2</v>
      </c>
      <c r="R9564">
        <v>1</v>
      </c>
    </row>
    <row r="9565" spans="1:18" x14ac:dyDescent="0.25">
      <c r="A9565" t="s">
        <v>7862</v>
      </c>
      <c r="B9565">
        <v>2017</v>
      </c>
      <c r="C9565">
        <v>1</v>
      </c>
      <c r="D9565">
        <v>19</v>
      </c>
      <c r="E9565" t="s">
        <v>7853</v>
      </c>
      <c r="F9565" s="1" t="s">
        <v>5207</v>
      </c>
      <c r="G9565" s="1" t="s">
        <v>21008</v>
      </c>
      <c r="H9565" s="1" t="s">
        <v>7263</v>
      </c>
      <c r="I9565" t="s">
        <v>21022</v>
      </c>
      <c r="J9565" t="s">
        <v>23</v>
      </c>
      <c r="K9565">
        <v>75</v>
      </c>
      <c r="L9565">
        <v>11555.25</v>
      </c>
      <c r="M9565">
        <v>154.07</v>
      </c>
      <c r="N9565" t="s">
        <v>7263</v>
      </c>
      <c r="O9565" t="s">
        <v>23274</v>
      </c>
      <c r="P9565">
        <v>0</v>
      </c>
      <c r="Q9565">
        <v>0</v>
      </c>
      <c r="R9565">
        <v>1</v>
      </c>
    </row>
    <row r="9566" spans="1:18" x14ac:dyDescent="0.25">
      <c r="A9566" t="s">
        <v>8174</v>
      </c>
      <c r="B9566">
        <v>2017</v>
      </c>
      <c r="C9566">
        <v>9</v>
      </c>
      <c r="D9566">
        <v>11</v>
      </c>
      <c r="E9566" t="s">
        <v>7358</v>
      </c>
      <c r="F9566" s="1" t="s">
        <v>5207</v>
      </c>
      <c r="G9566" s="1" t="s">
        <v>21008</v>
      </c>
      <c r="H9566" s="1" t="s">
        <v>7263</v>
      </c>
      <c r="I9566" t="s">
        <v>7079</v>
      </c>
      <c r="J9566" t="s">
        <v>38</v>
      </c>
      <c r="K9566">
        <v>4000</v>
      </c>
      <c r="L9566">
        <v>1726.95</v>
      </c>
      <c r="M9566">
        <v>0.43</v>
      </c>
      <c r="N9566" t="s">
        <v>7079</v>
      </c>
      <c r="O9566" t="s">
        <v>10054</v>
      </c>
      <c r="P9566">
        <v>0</v>
      </c>
      <c r="Q9566">
        <v>0</v>
      </c>
      <c r="R9566">
        <v>3</v>
      </c>
    </row>
    <row r="9567" spans="1:18" x14ac:dyDescent="0.25">
      <c r="A9567" t="s">
        <v>8737</v>
      </c>
      <c r="B9567">
        <v>2018</v>
      </c>
      <c r="C9567">
        <v>10</v>
      </c>
      <c r="D9567">
        <v>3</v>
      </c>
      <c r="E9567" t="s">
        <v>8258</v>
      </c>
      <c r="F9567" s="1" t="s">
        <v>5207</v>
      </c>
      <c r="G9567" s="1" t="s">
        <v>20573</v>
      </c>
      <c r="H9567" s="1" t="s">
        <v>7263</v>
      </c>
      <c r="I9567" t="s">
        <v>20795</v>
      </c>
      <c r="J9567" t="s">
        <v>23</v>
      </c>
      <c r="K9567">
        <v>270</v>
      </c>
      <c r="L9567">
        <v>44550</v>
      </c>
      <c r="M9567">
        <v>165</v>
      </c>
      <c r="N9567" t="s">
        <v>7263</v>
      </c>
      <c r="O9567" t="s">
        <v>23274</v>
      </c>
      <c r="P9567">
        <v>0</v>
      </c>
      <c r="Q9567">
        <v>0</v>
      </c>
      <c r="R9567">
        <v>4</v>
      </c>
    </row>
    <row r="9568" spans="1:18" x14ac:dyDescent="0.25">
      <c r="A9568" t="s">
        <v>8117</v>
      </c>
      <c r="B9568">
        <v>2017</v>
      </c>
      <c r="C9568">
        <v>7</v>
      </c>
      <c r="D9568">
        <v>31</v>
      </c>
      <c r="E9568" t="s">
        <v>7328</v>
      </c>
      <c r="F9568" s="1" t="s">
        <v>5207</v>
      </c>
      <c r="G9568" s="1" t="s">
        <v>21008</v>
      </c>
      <c r="H9568" s="1" t="s">
        <v>7263</v>
      </c>
      <c r="I9568" t="s">
        <v>7023</v>
      </c>
      <c r="J9568" t="s">
        <v>23</v>
      </c>
      <c r="K9568">
        <v>345</v>
      </c>
      <c r="L9568">
        <v>45672.55</v>
      </c>
      <c r="M9568">
        <v>132.38</v>
      </c>
      <c r="N9568" t="s">
        <v>9365</v>
      </c>
      <c r="O9568" t="s">
        <v>9774</v>
      </c>
      <c r="P9568">
        <v>0</v>
      </c>
      <c r="Q9568">
        <v>0</v>
      </c>
      <c r="R9568">
        <v>3</v>
      </c>
    </row>
    <row r="9569" spans="1:18" x14ac:dyDescent="0.25">
      <c r="A9569" t="s">
        <v>8117</v>
      </c>
      <c r="B9569">
        <v>2017</v>
      </c>
      <c r="C9569">
        <v>7</v>
      </c>
      <c r="D9569">
        <v>31</v>
      </c>
      <c r="E9569" t="s">
        <v>7328</v>
      </c>
      <c r="F9569" s="1" t="s">
        <v>5207</v>
      </c>
      <c r="G9569" s="1" t="s">
        <v>20573</v>
      </c>
      <c r="H9569" s="1" t="s">
        <v>7263</v>
      </c>
      <c r="I9569" t="s">
        <v>20770</v>
      </c>
      <c r="J9569" t="s">
        <v>23</v>
      </c>
      <c r="K9569">
        <v>700</v>
      </c>
      <c r="L9569">
        <v>76058.080000000002</v>
      </c>
      <c r="M9569">
        <v>108.65</v>
      </c>
      <c r="N9569" t="s">
        <v>9044</v>
      </c>
      <c r="O9569" t="s">
        <v>9470</v>
      </c>
      <c r="P9569">
        <v>0</v>
      </c>
      <c r="Q9569">
        <v>3.0368637538317353E-2</v>
      </c>
      <c r="R9569">
        <v>3</v>
      </c>
    </row>
    <row r="9570" spans="1:18" x14ac:dyDescent="0.25">
      <c r="A9570" t="s">
        <v>8117</v>
      </c>
      <c r="B9570">
        <v>2017</v>
      </c>
      <c r="C9570">
        <v>7</v>
      </c>
      <c r="D9570">
        <v>31</v>
      </c>
      <c r="E9570" t="s">
        <v>7328</v>
      </c>
      <c r="F9570" s="1" t="s">
        <v>5207</v>
      </c>
      <c r="G9570" s="1" t="s">
        <v>20573</v>
      </c>
      <c r="H9570" s="1" t="s">
        <v>7263</v>
      </c>
      <c r="I9570" t="s">
        <v>20764</v>
      </c>
      <c r="J9570" t="s">
        <v>23</v>
      </c>
      <c r="K9570">
        <v>550</v>
      </c>
      <c r="L9570">
        <v>59759.92</v>
      </c>
      <c r="M9570">
        <v>108.65</v>
      </c>
      <c r="N9570" t="s">
        <v>9043</v>
      </c>
      <c r="O9570" t="s">
        <v>9465</v>
      </c>
      <c r="P9570">
        <v>0</v>
      </c>
      <c r="Q9570">
        <v>3.9029243790110295E-2</v>
      </c>
      <c r="R9570">
        <v>3</v>
      </c>
    </row>
    <row r="9571" spans="1:18" x14ac:dyDescent="0.25">
      <c r="A9571" t="s">
        <v>8117</v>
      </c>
      <c r="B9571">
        <v>2017</v>
      </c>
      <c r="C9571">
        <v>7</v>
      </c>
      <c r="D9571">
        <v>31</v>
      </c>
      <c r="E9571" t="s">
        <v>7328</v>
      </c>
      <c r="F9571" s="1" t="s">
        <v>5207</v>
      </c>
      <c r="G9571" s="1" t="s">
        <v>21008</v>
      </c>
      <c r="H9571" s="1" t="s">
        <v>7263</v>
      </c>
      <c r="I9571" t="s">
        <v>6895</v>
      </c>
      <c r="J9571" t="s">
        <v>23</v>
      </c>
      <c r="K9571">
        <v>25</v>
      </c>
      <c r="L9571">
        <v>3309.61</v>
      </c>
      <c r="M9571">
        <v>132.38</v>
      </c>
      <c r="N9571" t="s">
        <v>9356</v>
      </c>
      <c r="O9571" t="s">
        <v>9773</v>
      </c>
      <c r="P9571">
        <v>0</v>
      </c>
      <c r="Q9571">
        <v>0</v>
      </c>
      <c r="R9571">
        <v>3</v>
      </c>
    </row>
    <row r="9572" spans="1:18" x14ac:dyDescent="0.25">
      <c r="A9572" t="s">
        <v>8117</v>
      </c>
      <c r="B9572">
        <v>2017</v>
      </c>
      <c r="C9572">
        <v>7</v>
      </c>
      <c r="D9572">
        <v>31</v>
      </c>
      <c r="E9572" t="s">
        <v>7328</v>
      </c>
      <c r="F9572" s="1" t="s">
        <v>5207</v>
      </c>
      <c r="G9572" s="1" t="s">
        <v>21008</v>
      </c>
      <c r="H9572" s="1" t="s">
        <v>7263</v>
      </c>
      <c r="I9572" t="s">
        <v>21015</v>
      </c>
      <c r="J9572" t="s">
        <v>23</v>
      </c>
      <c r="K9572">
        <v>200</v>
      </c>
      <c r="L9572">
        <v>26476.84</v>
      </c>
      <c r="M9572">
        <v>132.38</v>
      </c>
      <c r="N9572" t="s">
        <v>7263</v>
      </c>
      <c r="O9572" t="s">
        <v>23274</v>
      </c>
      <c r="P9572">
        <v>0</v>
      </c>
      <c r="Q9572">
        <v>0</v>
      </c>
      <c r="R9572">
        <v>3</v>
      </c>
    </row>
    <row r="9573" spans="1:18" x14ac:dyDescent="0.25">
      <c r="A9573" t="s">
        <v>8117</v>
      </c>
      <c r="B9573">
        <v>2017</v>
      </c>
      <c r="C9573">
        <v>7</v>
      </c>
      <c r="D9573">
        <v>31</v>
      </c>
      <c r="E9573" t="s">
        <v>7328</v>
      </c>
      <c r="F9573" s="1" t="s">
        <v>5207</v>
      </c>
      <c r="G9573" s="1" t="s">
        <v>21008</v>
      </c>
      <c r="H9573" s="1" t="s">
        <v>7263</v>
      </c>
      <c r="I9573" t="s">
        <v>21034</v>
      </c>
      <c r="J9573" t="s">
        <v>23</v>
      </c>
      <c r="K9573">
        <v>125</v>
      </c>
      <c r="L9573">
        <v>16548.03</v>
      </c>
      <c r="M9573">
        <v>132.38</v>
      </c>
      <c r="N9573" t="s">
        <v>7263</v>
      </c>
      <c r="O9573" t="s">
        <v>23274</v>
      </c>
      <c r="P9573">
        <v>0</v>
      </c>
      <c r="Q9573">
        <v>0</v>
      </c>
      <c r="R9573">
        <v>3</v>
      </c>
    </row>
    <row r="9574" spans="1:18" x14ac:dyDescent="0.25">
      <c r="A9574" t="s">
        <v>8117</v>
      </c>
      <c r="B9574">
        <v>2017</v>
      </c>
      <c r="C9574">
        <v>7</v>
      </c>
      <c r="D9574">
        <v>31</v>
      </c>
      <c r="E9574" t="s">
        <v>7328</v>
      </c>
      <c r="F9574" s="1" t="s">
        <v>5207</v>
      </c>
      <c r="G9574" s="1" t="s">
        <v>20573</v>
      </c>
      <c r="H9574" s="1" t="s">
        <v>7263</v>
      </c>
      <c r="I9574" t="s">
        <v>6186</v>
      </c>
      <c r="J9574" t="s">
        <v>23</v>
      </c>
      <c r="K9574">
        <v>78</v>
      </c>
      <c r="L9574">
        <v>9027.2800000000007</v>
      </c>
      <c r="M9574">
        <v>115.73</v>
      </c>
      <c r="N9574" t="s">
        <v>9066</v>
      </c>
      <c r="O9574" t="s">
        <v>9874</v>
      </c>
      <c r="P9574">
        <v>0</v>
      </c>
      <c r="Q9574">
        <v>0</v>
      </c>
      <c r="R9574">
        <v>3</v>
      </c>
    </row>
    <row r="9575" spans="1:18" x14ac:dyDescent="0.25">
      <c r="A9575" t="s">
        <v>8117</v>
      </c>
      <c r="B9575">
        <v>2017</v>
      </c>
      <c r="C9575">
        <v>7</v>
      </c>
      <c r="D9575">
        <v>31</v>
      </c>
      <c r="E9575" t="s">
        <v>7328</v>
      </c>
      <c r="F9575" s="1" t="s">
        <v>5207</v>
      </c>
      <c r="G9575" s="1" t="s">
        <v>21008</v>
      </c>
      <c r="H9575" s="1" t="s">
        <v>7263</v>
      </c>
      <c r="I9575" t="s">
        <v>6965</v>
      </c>
      <c r="J9575" t="s">
        <v>23</v>
      </c>
      <c r="K9575">
        <v>800</v>
      </c>
      <c r="L9575">
        <v>105907.37</v>
      </c>
      <c r="M9575">
        <v>132.38</v>
      </c>
      <c r="N9575" t="s">
        <v>9361</v>
      </c>
      <c r="O9575" t="s">
        <v>9778</v>
      </c>
      <c r="P9575">
        <v>0</v>
      </c>
      <c r="Q9575">
        <v>0</v>
      </c>
      <c r="R9575">
        <v>3</v>
      </c>
    </row>
    <row r="9576" spans="1:18" x14ac:dyDescent="0.25">
      <c r="A9576" t="s">
        <v>8117</v>
      </c>
      <c r="B9576">
        <v>2017</v>
      </c>
      <c r="C9576">
        <v>7</v>
      </c>
      <c r="D9576">
        <v>31</v>
      </c>
      <c r="E9576" t="s">
        <v>7328</v>
      </c>
      <c r="F9576" s="1" t="s">
        <v>5207</v>
      </c>
      <c r="G9576" s="1" t="s">
        <v>21008</v>
      </c>
      <c r="H9576" s="1" t="s">
        <v>7263</v>
      </c>
      <c r="I9576" t="s">
        <v>21025</v>
      </c>
      <c r="J9576" t="s">
        <v>23</v>
      </c>
      <c r="K9576">
        <v>1383</v>
      </c>
      <c r="L9576">
        <v>183087.35</v>
      </c>
      <c r="M9576">
        <v>132.38</v>
      </c>
      <c r="N9576" t="s">
        <v>7263</v>
      </c>
      <c r="O9576" t="s">
        <v>23274</v>
      </c>
      <c r="P9576">
        <v>0</v>
      </c>
      <c r="Q9576">
        <v>0</v>
      </c>
      <c r="R9576">
        <v>3</v>
      </c>
    </row>
    <row r="9577" spans="1:18" x14ac:dyDescent="0.25">
      <c r="A9577" t="s">
        <v>1623</v>
      </c>
      <c r="B9577">
        <v>2017</v>
      </c>
      <c r="C9577">
        <v>5</v>
      </c>
      <c r="D9577">
        <v>30</v>
      </c>
      <c r="E9577" t="s">
        <v>174</v>
      </c>
      <c r="F9577" s="1" t="s">
        <v>3205</v>
      </c>
      <c r="G9577" s="1" t="s">
        <v>3863</v>
      </c>
      <c r="H9577" s="1" t="s">
        <v>3206</v>
      </c>
      <c r="I9577" t="s">
        <v>19005</v>
      </c>
      <c r="J9577" t="s">
        <v>23</v>
      </c>
      <c r="K9577">
        <v>16090</v>
      </c>
      <c r="L9577">
        <v>699915.06</v>
      </c>
      <c r="M9577">
        <v>43.5</v>
      </c>
      <c r="N9577" t="s">
        <v>9309</v>
      </c>
      <c r="O9577" t="s">
        <v>9451</v>
      </c>
      <c r="P9577">
        <v>6.5364123560168089E-2</v>
      </c>
      <c r="Q9577">
        <v>0</v>
      </c>
      <c r="R9577">
        <v>2</v>
      </c>
    </row>
    <row r="9578" spans="1:18" x14ac:dyDescent="0.25">
      <c r="A9578" t="s">
        <v>1623</v>
      </c>
      <c r="B9578">
        <v>2017</v>
      </c>
      <c r="C9578">
        <v>5</v>
      </c>
      <c r="D9578">
        <v>30</v>
      </c>
      <c r="E9578" t="s">
        <v>174</v>
      </c>
      <c r="F9578" s="1" t="s">
        <v>3205</v>
      </c>
      <c r="G9578" s="1" t="s">
        <v>3863</v>
      </c>
      <c r="H9578" s="1" t="s">
        <v>3206</v>
      </c>
      <c r="I9578" t="s">
        <v>19059</v>
      </c>
      <c r="J9578" t="s">
        <v>23</v>
      </c>
      <c r="K9578">
        <v>1955</v>
      </c>
      <c r="L9578">
        <v>86020.01</v>
      </c>
      <c r="M9578">
        <v>44</v>
      </c>
      <c r="N9578" t="s">
        <v>9337</v>
      </c>
      <c r="O9578" t="s">
        <v>9440</v>
      </c>
      <c r="P9578">
        <v>0.12068470364021268</v>
      </c>
      <c r="Q9578">
        <v>0</v>
      </c>
      <c r="R9578">
        <v>2</v>
      </c>
    </row>
    <row r="9579" spans="1:18" x14ac:dyDescent="0.25">
      <c r="A9579" t="s">
        <v>14666</v>
      </c>
      <c r="B9579">
        <v>2019</v>
      </c>
      <c r="C9579">
        <v>6</v>
      </c>
      <c r="D9579">
        <v>3</v>
      </c>
      <c r="E9579" t="s">
        <v>226</v>
      </c>
      <c r="F9579" s="1" t="s">
        <v>3205</v>
      </c>
      <c r="G9579" s="1" t="s">
        <v>3863</v>
      </c>
      <c r="H9579" s="1" t="s">
        <v>3206</v>
      </c>
      <c r="I9579" t="s">
        <v>19252</v>
      </c>
      <c r="J9579" t="s">
        <v>23</v>
      </c>
      <c r="K9579">
        <v>2470</v>
      </c>
      <c r="L9579">
        <v>122265</v>
      </c>
      <c r="M9579">
        <v>49.5</v>
      </c>
      <c r="N9579" t="s">
        <v>9309</v>
      </c>
      <c r="O9579" t="s">
        <v>9451</v>
      </c>
      <c r="P9579">
        <v>6.5364123560168089E-2</v>
      </c>
      <c r="Q9579">
        <v>0</v>
      </c>
      <c r="R9579">
        <v>2</v>
      </c>
    </row>
    <row r="9580" spans="1:18" x14ac:dyDescent="0.25">
      <c r="A9580" t="s">
        <v>14666</v>
      </c>
      <c r="B9580">
        <v>2019</v>
      </c>
      <c r="C9580">
        <v>6</v>
      </c>
      <c r="D9580">
        <v>3</v>
      </c>
      <c r="E9580" t="s">
        <v>226</v>
      </c>
      <c r="F9580" s="1" t="s">
        <v>3205</v>
      </c>
      <c r="G9580" s="1" t="s">
        <v>3384</v>
      </c>
      <c r="H9580" s="1" t="s">
        <v>3206</v>
      </c>
      <c r="I9580" t="s">
        <v>17299</v>
      </c>
      <c r="J9580" t="s">
        <v>23</v>
      </c>
      <c r="K9580">
        <v>24875</v>
      </c>
      <c r="L9580">
        <v>1218875</v>
      </c>
      <c r="M9580">
        <v>49</v>
      </c>
      <c r="N9580" t="s">
        <v>160</v>
      </c>
      <c r="O9580" t="s">
        <v>9452</v>
      </c>
      <c r="P9580">
        <v>0.10110188471641929</v>
      </c>
      <c r="Q9580">
        <v>0</v>
      </c>
      <c r="R9580">
        <v>2</v>
      </c>
    </row>
    <row r="9581" spans="1:18" x14ac:dyDescent="0.25">
      <c r="A9581" t="s">
        <v>2563</v>
      </c>
      <c r="B9581">
        <v>2018</v>
      </c>
      <c r="C9581">
        <v>6</v>
      </c>
      <c r="D9581">
        <v>11</v>
      </c>
      <c r="E9581" t="s">
        <v>2307</v>
      </c>
      <c r="F9581" s="1" t="s">
        <v>3205</v>
      </c>
      <c r="G9581" s="1" t="s">
        <v>3203</v>
      </c>
      <c r="H9581" s="1" t="s">
        <v>3206</v>
      </c>
      <c r="I9581" t="s">
        <v>17999</v>
      </c>
      <c r="J9581" t="s">
        <v>23</v>
      </c>
      <c r="K9581">
        <v>2004</v>
      </c>
      <c r="L9581">
        <v>87955.56</v>
      </c>
      <c r="M9581">
        <v>43.89</v>
      </c>
      <c r="N9581" t="s">
        <v>35</v>
      </c>
      <c r="O9581" t="s">
        <v>9486</v>
      </c>
      <c r="P9581">
        <v>0</v>
      </c>
      <c r="Q9581">
        <v>0</v>
      </c>
      <c r="R9581">
        <v>2</v>
      </c>
    </row>
    <row r="9582" spans="1:18" x14ac:dyDescent="0.25">
      <c r="A9582" t="s">
        <v>2563</v>
      </c>
      <c r="B9582">
        <v>2018</v>
      </c>
      <c r="C9582">
        <v>6</v>
      </c>
      <c r="D9582">
        <v>11</v>
      </c>
      <c r="E9582" t="s">
        <v>2307</v>
      </c>
      <c r="F9582" s="1" t="s">
        <v>3205</v>
      </c>
      <c r="G9582" s="1" t="s">
        <v>3203</v>
      </c>
      <c r="H9582" s="1" t="s">
        <v>3206</v>
      </c>
      <c r="I9582" t="s">
        <v>17596</v>
      </c>
      <c r="J9582" t="s">
        <v>23</v>
      </c>
      <c r="K9582">
        <v>2004</v>
      </c>
      <c r="L9582">
        <v>97995.6</v>
      </c>
      <c r="M9582">
        <v>48.9</v>
      </c>
      <c r="N9582" t="s">
        <v>1891</v>
      </c>
      <c r="O9582" t="s">
        <v>9497</v>
      </c>
      <c r="P9582">
        <v>0</v>
      </c>
      <c r="Q9582">
        <v>0</v>
      </c>
      <c r="R9582">
        <v>2</v>
      </c>
    </row>
    <row r="9583" spans="1:18" x14ac:dyDescent="0.25">
      <c r="A9583" t="s">
        <v>2563</v>
      </c>
      <c r="B9583">
        <v>2018</v>
      </c>
      <c r="C9583">
        <v>6</v>
      </c>
      <c r="D9583">
        <v>11</v>
      </c>
      <c r="E9583" t="s">
        <v>2307</v>
      </c>
      <c r="F9583" s="1" t="s">
        <v>3205</v>
      </c>
      <c r="G9583" s="1" t="s">
        <v>3203</v>
      </c>
      <c r="H9583" s="1" t="s">
        <v>3206</v>
      </c>
      <c r="I9583" t="s">
        <v>18003</v>
      </c>
      <c r="J9583" t="s">
        <v>23</v>
      </c>
      <c r="K9583">
        <v>2010</v>
      </c>
      <c r="L9583">
        <v>88218.9</v>
      </c>
      <c r="M9583">
        <v>43.89</v>
      </c>
      <c r="N9583" t="s">
        <v>1970</v>
      </c>
      <c r="O9583" t="s">
        <v>9538</v>
      </c>
      <c r="P9583">
        <v>0</v>
      </c>
      <c r="Q9583">
        <v>0</v>
      </c>
      <c r="R9583">
        <v>2</v>
      </c>
    </row>
    <row r="9584" spans="1:18" x14ac:dyDescent="0.25">
      <c r="A9584" t="s">
        <v>8791</v>
      </c>
      <c r="B9584">
        <v>2018</v>
      </c>
      <c r="C9584">
        <v>11</v>
      </c>
      <c r="D9584">
        <v>22</v>
      </c>
      <c r="E9584" t="s">
        <v>7304</v>
      </c>
      <c r="F9584" s="1" t="s">
        <v>5207</v>
      </c>
      <c r="G9584" s="1" t="s">
        <v>20573</v>
      </c>
      <c r="H9584" s="1" t="s">
        <v>7263</v>
      </c>
      <c r="I9584" t="s">
        <v>20888</v>
      </c>
      <c r="J9584" t="s">
        <v>23</v>
      </c>
      <c r="K9584">
        <v>1</v>
      </c>
      <c r="L9584">
        <v>160.78</v>
      </c>
      <c r="M9584">
        <v>160.78</v>
      </c>
      <c r="N9584" t="s">
        <v>7263</v>
      </c>
      <c r="O9584" t="s">
        <v>23274</v>
      </c>
      <c r="P9584">
        <v>0</v>
      </c>
      <c r="Q9584">
        <v>0</v>
      </c>
      <c r="R9584">
        <v>4</v>
      </c>
    </row>
    <row r="9585" spans="1:18" x14ac:dyDescent="0.25">
      <c r="A9585" t="s">
        <v>8791</v>
      </c>
      <c r="B9585">
        <v>2018</v>
      </c>
      <c r="C9585">
        <v>11</v>
      </c>
      <c r="D9585">
        <v>22</v>
      </c>
      <c r="E9585" t="s">
        <v>7304</v>
      </c>
      <c r="F9585" s="1" t="s">
        <v>5207</v>
      </c>
      <c r="G9585" s="1" t="s">
        <v>20573</v>
      </c>
      <c r="H9585" s="1" t="s">
        <v>7263</v>
      </c>
      <c r="I9585" t="s">
        <v>5720</v>
      </c>
      <c r="J9585" t="s">
        <v>38</v>
      </c>
      <c r="K9585">
        <v>24</v>
      </c>
      <c r="L9585">
        <v>2592</v>
      </c>
      <c r="M9585">
        <v>108</v>
      </c>
      <c r="N9585" t="s">
        <v>9012</v>
      </c>
      <c r="O9585" t="s">
        <v>10132</v>
      </c>
      <c r="P9585">
        <v>0</v>
      </c>
      <c r="Q9585">
        <v>0</v>
      </c>
      <c r="R9585">
        <v>4</v>
      </c>
    </row>
    <row r="9586" spans="1:18" x14ac:dyDescent="0.25">
      <c r="A9586" t="s">
        <v>8791</v>
      </c>
      <c r="B9586">
        <v>2018</v>
      </c>
      <c r="C9586">
        <v>11</v>
      </c>
      <c r="D9586">
        <v>22</v>
      </c>
      <c r="E9586" t="s">
        <v>7304</v>
      </c>
      <c r="F9586" s="1" t="s">
        <v>5207</v>
      </c>
      <c r="G9586" s="1" t="s">
        <v>20573</v>
      </c>
      <c r="H9586" s="1" t="s">
        <v>7263</v>
      </c>
      <c r="I9586" t="s">
        <v>5945</v>
      </c>
      <c r="J9586" t="s">
        <v>38</v>
      </c>
      <c r="K9586">
        <v>24</v>
      </c>
      <c r="L9586">
        <v>2494.8000000000002</v>
      </c>
      <c r="M9586">
        <v>103.95</v>
      </c>
      <c r="N9586" t="s">
        <v>9036</v>
      </c>
      <c r="O9586" t="s">
        <v>9872</v>
      </c>
      <c r="P9586">
        <v>0</v>
      </c>
      <c r="Q9586">
        <v>0</v>
      </c>
      <c r="R9586">
        <v>4</v>
      </c>
    </row>
    <row r="9587" spans="1:18" x14ac:dyDescent="0.25">
      <c r="A9587" t="s">
        <v>8791</v>
      </c>
      <c r="B9587">
        <v>2018</v>
      </c>
      <c r="C9587">
        <v>11</v>
      </c>
      <c r="D9587">
        <v>22</v>
      </c>
      <c r="E9587" t="s">
        <v>7304</v>
      </c>
      <c r="F9587" s="1" t="s">
        <v>5207</v>
      </c>
      <c r="G9587" s="1" t="s">
        <v>20573</v>
      </c>
      <c r="H9587" s="1" t="s">
        <v>7263</v>
      </c>
      <c r="I9587" t="s">
        <v>20886</v>
      </c>
      <c r="J9587" t="s">
        <v>23</v>
      </c>
      <c r="K9587">
        <v>6</v>
      </c>
      <c r="L9587">
        <v>968.52</v>
      </c>
      <c r="M9587">
        <v>161.41999999999999</v>
      </c>
      <c r="N9587" t="s">
        <v>7263</v>
      </c>
      <c r="O9587" t="s">
        <v>23274</v>
      </c>
      <c r="P9587">
        <v>0</v>
      </c>
      <c r="Q9587">
        <v>0</v>
      </c>
      <c r="R9587">
        <v>4</v>
      </c>
    </row>
    <row r="9588" spans="1:18" x14ac:dyDescent="0.25">
      <c r="A9588" t="s">
        <v>8791</v>
      </c>
      <c r="B9588">
        <v>2018</v>
      </c>
      <c r="C9588">
        <v>11</v>
      </c>
      <c r="D9588">
        <v>22</v>
      </c>
      <c r="E9588" t="s">
        <v>7304</v>
      </c>
      <c r="F9588" s="1" t="s">
        <v>5207</v>
      </c>
      <c r="G9588" s="1" t="s">
        <v>20573</v>
      </c>
      <c r="H9588" s="1" t="s">
        <v>7263</v>
      </c>
      <c r="I9588" t="s">
        <v>20891</v>
      </c>
      <c r="J9588" t="s">
        <v>23</v>
      </c>
      <c r="K9588">
        <v>3</v>
      </c>
      <c r="L9588">
        <v>451.14</v>
      </c>
      <c r="M9588">
        <v>150.38</v>
      </c>
      <c r="N9588" t="s">
        <v>7263</v>
      </c>
      <c r="O9588" t="s">
        <v>23274</v>
      </c>
      <c r="P9588">
        <v>0</v>
      </c>
      <c r="Q9588">
        <v>0</v>
      </c>
      <c r="R9588">
        <v>4</v>
      </c>
    </row>
    <row r="9589" spans="1:18" x14ac:dyDescent="0.25">
      <c r="A9589" t="s">
        <v>8791</v>
      </c>
      <c r="B9589">
        <v>2018</v>
      </c>
      <c r="C9589">
        <v>11</v>
      </c>
      <c r="D9589">
        <v>22</v>
      </c>
      <c r="E9589" t="s">
        <v>7304</v>
      </c>
      <c r="F9589" s="1" t="s">
        <v>5207</v>
      </c>
      <c r="G9589" s="1" t="s">
        <v>20573</v>
      </c>
      <c r="H9589" s="1" t="s">
        <v>7263</v>
      </c>
      <c r="I9589" t="s">
        <v>20884</v>
      </c>
      <c r="J9589" t="s">
        <v>23</v>
      </c>
      <c r="K9589">
        <v>1</v>
      </c>
      <c r="L9589">
        <v>180</v>
      </c>
      <c r="M9589">
        <v>180</v>
      </c>
      <c r="N9589" t="s">
        <v>7263</v>
      </c>
      <c r="O9589" t="s">
        <v>23274</v>
      </c>
      <c r="P9589">
        <v>0</v>
      </c>
      <c r="Q9589">
        <v>0</v>
      </c>
      <c r="R9589">
        <v>4</v>
      </c>
    </row>
    <row r="9590" spans="1:18" x14ac:dyDescent="0.25">
      <c r="A9590" t="s">
        <v>8791</v>
      </c>
      <c r="B9590">
        <v>2018</v>
      </c>
      <c r="C9590">
        <v>11</v>
      </c>
      <c r="D9590">
        <v>22</v>
      </c>
      <c r="E9590" t="s">
        <v>7304</v>
      </c>
      <c r="F9590" s="1" t="s">
        <v>5207</v>
      </c>
      <c r="G9590" s="1" t="s">
        <v>6745</v>
      </c>
      <c r="H9590" s="1" t="s">
        <v>7263</v>
      </c>
      <c r="I9590" t="s">
        <v>8772</v>
      </c>
      <c r="J9590" t="s">
        <v>38</v>
      </c>
      <c r="K9590">
        <v>24</v>
      </c>
      <c r="L9590">
        <v>813.84</v>
      </c>
      <c r="M9590">
        <v>33.909999999999997</v>
      </c>
      <c r="N9590" t="s">
        <v>10618</v>
      </c>
      <c r="O9590" t="s">
        <v>10657</v>
      </c>
      <c r="P9590">
        <v>0</v>
      </c>
      <c r="Q9590">
        <v>0</v>
      </c>
      <c r="R9590">
        <v>4</v>
      </c>
    </row>
    <row r="9591" spans="1:18" x14ac:dyDescent="0.25">
      <c r="A9591" t="s">
        <v>895</v>
      </c>
      <c r="B9591">
        <v>2016</v>
      </c>
      <c r="C9591">
        <v>5</v>
      </c>
      <c r="D9591">
        <v>27</v>
      </c>
      <c r="E9591" t="s">
        <v>226</v>
      </c>
      <c r="F9591" s="1" t="s">
        <v>3205</v>
      </c>
      <c r="G9591" s="1" t="s">
        <v>3863</v>
      </c>
      <c r="H9591" s="1" t="s">
        <v>3206</v>
      </c>
      <c r="I9591" t="s">
        <v>19014</v>
      </c>
      <c r="J9591" t="s">
        <v>23</v>
      </c>
      <c r="K9591">
        <v>52160</v>
      </c>
      <c r="L9591">
        <v>2039455.8</v>
      </c>
      <c r="M9591">
        <v>39.1</v>
      </c>
      <c r="N9591" t="s">
        <v>9304</v>
      </c>
      <c r="O9591" t="s">
        <v>9502</v>
      </c>
      <c r="P9591">
        <v>0</v>
      </c>
      <c r="Q9591">
        <v>0</v>
      </c>
      <c r="R9591">
        <v>2</v>
      </c>
    </row>
    <row r="9592" spans="1:18" x14ac:dyDescent="0.25">
      <c r="A9592" t="s">
        <v>895</v>
      </c>
      <c r="B9592">
        <v>2016</v>
      </c>
      <c r="C9592">
        <v>5</v>
      </c>
      <c r="D9592">
        <v>27</v>
      </c>
      <c r="E9592" t="s">
        <v>226</v>
      </c>
      <c r="F9592" s="1" t="s">
        <v>3205</v>
      </c>
      <c r="G9592" s="1" t="s">
        <v>3863</v>
      </c>
      <c r="H9592" s="1" t="s">
        <v>3206</v>
      </c>
      <c r="I9592" t="s">
        <v>19083</v>
      </c>
      <c r="J9592" t="s">
        <v>23</v>
      </c>
      <c r="K9592">
        <v>16670</v>
      </c>
      <c r="L9592">
        <v>651796.93999999994</v>
      </c>
      <c r="M9592">
        <v>39.1</v>
      </c>
      <c r="N9592" t="s">
        <v>9305</v>
      </c>
      <c r="O9592" t="s">
        <v>9530</v>
      </c>
      <c r="P9592">
        <v>3.1450189480311259E-2</v>
      </c>
      <c r="Q9592">
        <v>0</v>
      </c>
      <c r="R9592">
        <v>2</v>
      </c>
    </row>
    <row r="9593" spans="1:18" x14ac:dyDescent="0.25">
      <c r="A9593" t="s">
        <v>8306</v>
      </c>
      <c r="B9593">
        <v>2017</v>
      </c>
      <c r="C9593">
        <v>12</v>
      </c>
      <c r="D9593">
        <v>28</v>
      </c>
      <c r="E9593" t="s">
        <v>8255</v>
      </c>
      <c r="F9593" s="1" t="s">
        <v>5207</v>
      </c>
      <c r="G9593" s="1" t="s">
        <v>20931</v>
      </c>
      <c r="H9593" s="1" t="s">
        <v>7263</v>
      </c>
      <c r="I9593" t="s">
        <v>20940</v>
      </c>
      <c r="J9593" t="s">
        <v>23</v>
      </c>
      <c r="K9593">
        <v>50</v>
      </c>
      <c r="L9593">
        <v>4597.28</v>
      </c>
      <c r="M9593">
        <v>91.95</v>
      </c>
      <c r="N9593" t="s">
        <v>7263</v>
      </c>
      <c r="O9593" t="s">
        <v>23274</v>
      </c>
      <c r="P9593">
        <v>0</v>
      </c>
      <c r="Q9593">
        <v>0</v>
      </c>
      <c r="R9593">
        <v>4</v>
      </c>
    </row>
    <row r="9594" spans="1:18" x14ac:dyDescent="0.25">
      <c r="A9594" t="s">
        <v>8306</v>
      </c>
      <c r="B9594">
        <v>2017</v>
      </c>
      <c r="C9594">
        <v>12</v>
      </c>
      <c r="D9594">
        <v>28</v>
      </c>
      <c r="E9594" t="s">
        <v>8255</v>
      </c>
      <c r="F9594" s="1" t="s">
        <v>5207</v>
      </c>
      <c r="G9594" s="1" t="s">
        <v>20573</v>
      </c>
      <c r="H9594" s="1" t="s">
        <v>7263</v>
      </c>
      <c r="I9594" t="s">
        <v>20690</v>
      </c>
      <c r="J9594" t="s">
        <v>23</v>
      </c>
      <c r="K9594">
        <v>380</v>
      </c>
      <c r="L9594">
        <v>32764.59</v>
      </c>
      <c r="M9594">
        <v>86.22</v>
      </c>
      <c r="N9594" t="s">
        <v>9014</v>
      </c>
      <c r="O9594" t="s">
        <v>9455</v>
      </c>
      <c r="P9594">
        <v>0</v>
      </c>
      <c r="Q9594">
        <v>7.1029776426183869E-2</v>
      </c>
      <c r="R9594">
        <v>4</v>
      </c>
    </row>
    <row r="9595" spans="1:18" x14ac:dyDescent="0.25">
      <c r="A9595" t="s">
        <v>8306</v>
      </c>
      <c r="B9595">
        <v>2017</v>
      </c>
      <c r="C9595">
        <v>12</v>
      </c>
      <c r="D9595">
        <v>28</v>
      </c>
      <c r="E9595" t="s">
        <v>8255</v>
      </c>
      <c r="F9595" s="1" t="s">
        <v>5207</v>
      </c>
      <c r="G9595" s="1" t="s">
        <v>20573</v>
      </c>
      <c r="H9595" s="1" t="s">
        <v>7263</v>
      </c>
      <c r="I9595" t="s">
        <v>20816</v>
      </c>
      <c r="J9595" t="s">
        <v>23</v>
      </c>
      <c r="K9595">
        <v>500</v>
      </c>
      <c r="L9595">
        <v>50285.7</v>
      </c>
      <c r="M9595">
        <v>100.57</v>
      </c>
      <c r="N9595" t="s">
        <v>7263</v>
      </c>
      <c r="O9595" t="s">
        <v>23274</v>
      </c>
      <c r="P9595">
        <v>0</v>
      </c>
      <c r="Q9595">
        <v>0</v>
      </c>
      <c r="R9595">
        <v>4</v>
      </c>
    </row>
    <row r="9596" spans="1:18" x14ac:dyDescent="0.25">
      <c r="A9596" t="s">
        <v>8306</v>
      </c>
      <c r="B9596">
        <v>2017</v>
      </c>
      <c r="C9596">
        <v>12</v>
      </c>
      <c r="D9596">
        <v>28</v>
      </c>
      <c r="E9596" t="s">
        <v>8255</v>
      </c>
      <c r="F9596" s="1" t="s">
        <v>5207</v>
      </c>
      <c r="G9596" s="1" t="s">
        <v>20573</v>
      </c>
      <c r="H9596" s="1" t="s">
        <v>7263</v>
      </c>
      <c r="I9596" t="s">
        <v>20820</v>
      </c>
      <c r="J9596" t="s">
        <v>23</v>
      </c>
      <c r="K9596">
        <v>40</v>
      </c>
      <c r="L9596">
        <v>4022.86</v>
      </c>
      <c r="M9596">
        <v>100.57</v>
      </c>
      <c r="N9596" t="s">
        <v>7263</v>
      </c>
      <c r="O9596" t="s">
        <v>23274</v>
      </c>
      <c r="P9596">
        <v>0</v>
      </c>
      <c r="Q9596">
        <v>0</v>
      </c>
      <c r="R9596">
        <v>4</v>
      </c>
    </row>
    <row r="9597" spans="1:18" x14ac:dyDescent="0.25">
      <c r="A9597" t="s">
        <v>8306</v>
      </c>
      <c r="B9597">
        <v>2017</v>
      </c>
      <c r="C9597">
        <v>12</v>
      </c>
      <c r="D9597">
        <v>28</v>
      </c>
      <c r="E9597" t="s">
        <v>8255</v>
      </c>
      <c r="F9597" s="1" t="s">
        <v>5207</v>
      </c>
      <c r="G9597" s="1" t="s">
        <v>21008</v>
      </c>
      <c r="H9597" s="1" t="s">
        <v>7263</v>
      </c>
      <c r="I9597" t="s">
        <v>7023</v>
      </c>
      <c r="J9597" t="s">
        <v>23</v>
      </c>
      <c r="K9597">
        <v>200</v>
      </c>
      <c r="L9597">
        <v>23059.56</v>
      </c>
      <c r="M9597">
        <v>115.3</v>
      </c>
      <c r="N9597" t="s">
        <v>9365</v>
      </c>
      <c r="O9597" t="s">
        <v>9774</v>
      </c>
      <c r="P9597">
        <v>0</v>
      </c>
      <c r="Q9597">
        <v>0</v>
      </c>
      <c r="R9597">
        <v>4</v>
      </c>
    </row>
    <row r="9598" spans="1:18" x14ac:dyDescent="0.25">
      <c r="A9598" t="s">
        <v>8306</v>
      </c>
      <c r="B9598">
        <v>2017</v>
      </c>
      <c r="C9598">
        <v>12</v>
      </c>
      <c r="D9598">
        <v>28</v>
      </c>
      <c r="E9598" t="s">
        <v>8255</v>
      </c>
      <c r="F9598" s="1" t="s">
        <v>5207</v>
      </c>
      <c r="G9598" s="1" t="s">
        <v>21008</v>
      </c>
      <c r="H9598" s="1" t="s">
        <v>7263</v>
      </c>
      <c r="I9598" t="s">
        <v>21034</v>
      </c>
      <c r="J9598" t="s">
        <v>23</v>
      </c>
      <c r="K9598">
        <v>25</v>
      </c>
      <c r="L9598">
        <v>2560.6</v>
      </c>
      <c r="M9598">
        <v>102.42</v>
      </c>
      <c r="N9598" t="s">
        <v>7263</v>
      </c>
      <c r="O9598" t="s">
        <v>23274</v>
      </c>
      <c r="P9598">
        <v>0</v>
      </c>
      <c r="Q9598">
        <v>0</v>
      </c>
      <c r="R9598">
        <v>4</v>
      </c>
    </row>
    <row r="9599" spans="1:18" x14ac:dyDescent="0.25">
      <c r="A9599" t="s">
        <v>8306</v>
      </c>
      <c r="B9599">
        <v>2017</v>
      </c>
      <c r="C9599">
        <v>12</v>
      </c>
      <c r="D9599">
        <v>28</v>
      </c>
      <c r="E9599" t="s">
        <v>8255</v>
      </c>
      <c r="F9599" s="1" t="s">
        <v>5207</v>
      </c>
      <c r="G9599" s="1" t="s">
        <v>20573</v>
      </c>
      <c r="H9599" s="1" t="s">
        <v>7263</v>
      </c>
      <c r="I9599" t="s">
        <v>20653</v>
      </c>
      <c r="J9599" t="s">
        <v>23</v>
      </c>
      <c r="K9599">
        <v>100</v>
      </c>
      <c r="L9599">
        <v>7810.42</v>
      </c>
      <c r="M9599">
        <v>78.099999999999994</v>
      </c>
      <c r="N9599" t="s">
        <v>8995</v>
      </c>
      <c r="O9599" t="s">
        <v>9471</v>
      </c>
      <c r="P9599">
        <v>0</v>
      </c>
      <c r="Q9599">
        <v>2.730993892398554E-2</v>
      </c>
      <c r="R9599">
        <v>4</v>
      </c>
    </row>
    <row r="9600" spans="1:18" x14ac:dyDescent="0.25">
      <c r="A9600" t="s">
        <v>8646</v>
      </c>
      <c r="B9600">
        <v>2018</v>
      </c>
      <c r="C9600">
        <v>7</v>
      </c>
      <c r="D9600">
        <v>2</v>
      </c>
      <c r="E9600" t="s">
        <v>7310</v>
      </c>
      <c r="F9600" s="1" t="s">
        <v>5207</v>
      </c>
      <c r="G9600" s="1" t="s">
        <v>20931</v>
      </c>
      <c r="H9600" s="1" t="s">
        <v>7263</v>
      </c>
      <c r="I9600" t="s">
        <v>6644</v>
      </c>
      <c r="J9600" t="s">
        <v>23</v>
      </c>
      <c r="K9600">
        <v>200</v>
      </c>
      <c r="L9600">
        <v>47300</v>
      </c>
      <c r="M9600">
        <v>236.5</v>
      </c>
      <c r="N9600" t="s">
        <v>9112</v>
      </c>
      <c r="O9600" t="s">
        <v>9467</v>
      </c>
      <c r="P9600">
        <v>0</v>
      </c>
      <c r="Q9600">
        <v>3.6734990611718109E-2</v>
      </c>
      <c r="R9600">
        <v>3</v>
      </c>
    </row>
    <row r="9601" spans="1:18" x14ac:dyDescent="0.25">
      <c r="A9601" t="s">
        <v>397</v>
      </c>
      <c r="B9601">
        <v>2016</v>
      </c>
      <c r="C9601">
        <v>1</v>
      </c>
      <c r="D9601">
        <v>22</v>
      </c>
      <c r="E9601" t="s">
        <v>226</v>
      </c>
      <c r="F9601" s="1" t="s">
        <v>3205</v>
      </c>
      <c r="G9601" s="1" t="s">
        <v>3863</v>
      </c>
      <c r="H9601" s="1" t="s">
        <v>3206</v>
      </c>
      <c r="I9601" t="s">
        <v>19612</v>
      </c>
      <c r="J9601" t="s">
        <v>23</v>
      </c>
      <c r="K9601">
        <v>9544</v>
      </c>
      <c r="L9601">
        <v>399416.38</v>
      </c>
      <c r="M9601">
        <v>41.85</v>
      </c>
      <c r="N9601" t="s">
        <v>9314</v>
      </c>
      <c r="O9601" t="s">
        <v>9453</v>
      </c>
      <c r="P9601">
        <v>1.984751079033405E-2</v>
      </c>
      <c r="Q9601">
        <v>0</v>
      </c>
      <c r="R9601">
        <v>1</v>
      </c>
    </row>
    <row r="9602" spans="1:18" x14ac:dyDescent="0.25">
      <c r="A9602" t="s">
        <v>397</v>
      </c>
      <c r="B9602">
        <v>2016</v>
      </c>
      <c r="C9602">
        <v>1</v>
      </c>
      <c r="D9602">
        <v>22</v>
      </c>
      <c r="E9602" t="s">
        <v>226</v>
      </c>
      <c r="F9602" s="1" t="s">
        <v>3205</v>
      </c>
      <c r="G9602" s="1" t="s">
        <v>3863</v>
      </c>
      <c r="H9602" s="1" t="s">
        <v>3206</v>
      </c>
      <c r="I9602" t="s">
        <v>19621</v>
      </c>
      <c r="J9602" t="s">
        <v>23</v>
      </c>
      <c r="K9602">
        <v>8190</v>
      </c>
      <c r="L9602">
        <v>250613.97</v>
      </c>
      <c r="M9602">
        <v>30.6</v>
      </c>
      <c r="N9602" t="s">
        <v>9307</v>
      </c>
      <c r="O9602" t="s">
        <v>9445</v>
      </c>
      <c r="P9602">
        <v>3.6019547837424074E-2</v>
      </c>
      <c r="Q9602">
        <v>0</v>
      </c>
      <c r="R9602">
        <v>1</v>
      </c>
    </row>
    <row r="9603" spans="1:18" x14ac:dyDescent="0.25">
      <c r="A9603" t="s">
        <v>397</v>
      </c>
      <c r="B9603">
        <v>2016</v>
      </c>
      <c r="C9603">
        <v>1</v>
      </c>
      <c r="D9603">
        <v>22</v>
      </c>
      <c r="E9603" t="s">
        <v>226</v>
      </c>
      <c r="F9603" s="1" t="s">
        <v>3205</v>
      </c>
      <c r="G9603" s="1" t="s">
        <v>3863</v>
      </c>
      <c r="H9603" s="1" t="s">
        <v>3206</v>
      </c>
      <c r="I9603" t="s">
        <v>18928</v>
      </c>
      <c r="J9603" t="s">
        <v>23</v>
      </c>
      <c r="K9603">
        <v>2085</v>
      </c>
      <c r="L9603">
        <v>66511.5</v>
      </c>
      <c r="M9603">
        <v>31.9</v>
      </c>
      <c r="N9603" t="s">
        <v>9344</v>
      </c>
      <c r="O9603" t="s">
        <v>9496</v>
      </c>
      <c r="P9603">
        <v>3.9816758144422926E-2</v>
      </c>
      <c r="Q9603">
        <v>0</v>
      </c>
      <c r="R9603">
        <v>1</v>
      </c>
    </row>
    <row r="9604" spans="1:18" x14ac:dyDescent="0.25">
      <c r="A9604" t="s">
        <v>2043</v>
      </c>
      <c r="B9604">
        <v>2017</v>
      </c>
      <c r="C9604">
        <v>11</v>
      </c>
      <c r="D9604">
        <v>24</v>
      </c>
      <c r="E9604" t="s">
        <v>1620</v>
      </c>
      <c r="F9604" s="1" t="s">
        <v>3205</v>
      </c>
      <c r="G9604" s="1" t="s">
        <v>3863</v>
      </c>
      <c r="H9604" s="1" t="s">
        <v>3206</v>
      </c>
      <c r="I9604" t="s">
        <v>18942</v>
      </c>
      <c r="J9604" t="s">
        <v>23</v>
      </c>
      <c r="K9604">
        <v>19848</v>
      </c>
      <c r="L9604">
        <v>1196834.3999999999</v>
      </c>
      <c r="M9604">
        <v>60.3</v>
      </c>
      <c r="N9604" t="s">
        <v>9319</v>
      </c>
      <c r="O9604" t="s">
        <v>9487</v>
      </c>
      <c r="P9604">
        <v>0</v>
      </c>
      <c r="Q9604">
        <v>0</v>
      </c>
      <c r="R9604">
        <v>4</v>
      </c>
    </row>
    <row r="9605" spans="1:18" x14ac:dyDescent="0.25">
      <c r="A9605" t="s">
        <v>16785</v>
      </c>
      <c r="B9605">
        <v>2019</v>
      </c>
      <c r="C9605">
        <v>12</v>
      </c>
      <c r="D9605">
        <v>10</v>
      </c>
      <c r="E9605" t="s">
        <v>226</v>
      </c>
      <c r="F9605" s="1" t="s">
        <v>3205</v>
      </c>
      <c r="G9605" s="1" t="s">
        <v>3863</v>
      </c>
      <c r="H9605" s="1" t="s">
        <v>3206</v>
      </c>
      <c r="I9605" t="s">
        <v>19207</v>
      </c>
      <c r="J9605" t="s">
        <v>23</v>
      </c>
      <c r="K9605">
        <v>11410</v>
      </c>
      <c r="L9605">
        <v>536270</v>
      </c>
      <c r="M9605">
        <v>47</v>
      </c>
      <c r="N9605" t="s">
        <v>9331</v>
      </c>
      <c r="O9605" t="s">
        <v>9540</v>
      </c>
      <c r="P9605">
        <v>4.2454374665687751E-2</v>
      </c>
      <c r="Q9605">
        <v>0</v>
      </c>
      <c r="R9605">
        <v>4</v>
      </c>
    </row>
    <row r="9606" spans="1:18" x14ac:dyDescent="0.25">
      <c r="A9606" t="s">
        <v>16785</v>
      </c>
      <c r="B9606">
        <v>2019</v>
      </c>
      <c r="C9606">
        <v>12</v>
      </c>
      <c r="D9606">
        <v>10</v>
      </c>
      <c r="E9606" t="s">
        <v>226</v>
      </c>
      <c r="F9606" s="1" t="s">
        <v>3205</v>
      </c>
      <c r="G9606" s="1" t="s">
        <v>3863</v>
      </c>
      <c r="H9606" s="1" t="s">
        <v>3206</v>
      </c>
      <c r="I9606" t="s">
        <v>19398</v>
      </c>
      <c r="J9606" t="s">
        <v>23</v>
      </c>
      <c r="K9606">
        <v>9570</v>
      </c>
      <c r="L9606">
        <v>449790</v>
      </c>
      <c r="M9606">
        <v>47</v>
      </c>
      <c r="N9606" t="s">
        <v>489</v>
      </c>
      <c r="O9606" t="s">
        <v>9501</v>
      </c>
      <c r="P9606">
        <v>0</v>
      </c>
      <c r="Q9606">
        <v>0</v>
      </c>
      <c r="R9606">
        <v>4</v>
      </c>
    </row>
    <row r="9607" spans="1:18" x14ac:dyDescent="0.25">
      <c r="A9607" t="s">
        <v>515</v>
      </c>
      <c r="B9607">
        <v>2016</v>
      </c>
      <c r="C9607">
        <v>2</v>
      </c>
      <c r="D9607">
        <v>10</v>
      </c>
      <c r="E9607" t="s">
        <v>31</v>
      </c>
      <c r="F9607" s="1" t="s">
        <v>3205</v>
      </c>
      <c r="G9607" s="1" t="s">
        <v>3384</v>
      </c>
      <c r="H9607" s="1" t="s">
        <v>3206</v>
      </c>
      <c r="I9607" t="s">
        <v>17443</v>
      </c>
      <c r="J9607" t="s">
        <v>23</v>
      </c>
      <c r="K9607">
        <v>19580</v>
      </c>
      <c r="L9607">
        <v>614232.43000000005</v>
      </c>
      <c r="M9607">
        <v>31.37</v>
      </c>
      <c r="N9607" t="s">
        <v>163</v>
      </c>
      <c r="O9607" t="s">
        <v>9505</v>
      </c>
      <c r="P9607">
        <v>3.8218627714528705E-2</v>
      </c>
      <c r="Q9607">
        <v>0</v>
      </c>
      <c r="R9607">
        <v>1</v>
      </c>
    </row>
    <row r="9608" spans="1:18" x14ac:dyDescent="0.25">
      <c r="A9608" t="s">
        <v>3070</v>
      </c>
      <c r="B9608">
        <v>2018</v>
      </c>
      <c r="C9608">
        <v>11</v>
      </c>
      <c r="D9608">
        <v>29</v>
      </c>
      <c r="E9608" t="s">
        <v>15721</v>
      </c>
      <c r="F9608" s="1" t="s">
        <v>3205</v>
      </c>
      <c r="G9608" s="1" t="s">
        <v>3384</v>
      </c>
      <c r="H9608" s="1" t="s">
        <v>3206</v>
      </c>
      <c r="I9608" t="s">
        <v>17065</v>
      </c>
      <c r="J9608" t="s">
        <v>23</v>
      </c>
      <c r="K9608">
        <v>8860</v>
      </c>
      <c r="L9608">
        <v>417306</v>
      </c>
      <c r="M9608">
        <v>47.1</v>
      </c>
      <c r="N9608" t="s">
        <v>163</v>
      </c>
      <c r="O9608" t="s">
        <v>9505</v>
      </c>
      <c r="P9608">
        <v>3.8218627714528705E-2</v>
      </c>
      <c r="Q9608">
        <v>0</v>
      </c>
      <c r="R9608">
        <v>4</v>
      </c>
    </row>
    <row r="9609" spans="1:18" x14ac:dyDescent="0.25">
      <c r="A9609" t="s">
        <v>3070</v>
      </c>
      <c r="B9609">
        <v>2018</v>
      </c>
      <c r="C9609">
        <v>11</v>
      </c>
      <c r="D9609">
        <v>29</v>
      </c>
      <c r="E9609" t="s">
        <v>15721</v>
      </c>
      <c r="F9609" s="1" t="s">
        <v>3205</v>
      </c>
      <c r="G9609" s="1" t="s">
        <v>3863</v>
      </c>
      <c r="H9609" s="1" t="s">
        <v>3206</v>
      </c>
      <c r="I9609" t="s">
        <v>18998</v>
      </c>
      <c r="J9609" t="s">
        <v>23</v>
      </c>
      <c r="K9609">
        <v>7020</v>
      </c>
      <c r="L9609">
        <v>325026</v>
      </c>
      <c r="M9609">
        <v>46.3</v>
      </c>
      <c r="N9609" t="s">
        <v>9340</v>
      </c>
      <c r="O9609" t="s">
        <v>9482</v>
      </c>
      <c r="P9609">
        <v>8.0867377033553248E-2</v>
      </c>
      <c r="Q9609">
        <v>0</v>
      </c>
      <c r="R9609">
        <v>4</v>
      </c>
    </row>
    <row r="9610" spans="1:18" x14ac:dyDescent="0.25">
      <c r="A9610" t="s">
        <v>3070</v>
      </c>
      <c r="B9610">
        <v>2018</v>
      </c>
      <c r="C9610">
        <v>11</v>
      </c>
      <c r="D9610">
        <v>29</v>
      </c>
      <c r="E9610" t="s">
        <v>15721</v>
      </c>
      <c r="F9610" s="1" t="s">
        <v>3205</v>
      </c>
      <c r="G9610" s="1" t="s">
        <v>3863</v>
      </c>
      <c r="H9610" s="1" t="s">
        <v>3206</v>
      </c>
      <c r="I9610" t="s">
        <v>19122</v>
      </c>
      <c r="J9610" t="s">
        <v>23</v>
      </c>
      <c r="K9610">
        <v>3925</v>
      </c>
      <c r="L9610">
        <v>181727.5</v>
      </c>
      <c r="M9610">
        <v>46.3</v>
      </c>
      <c r="N9610" t="s">
        <v>9309</v>
      </c>
      <c r="O9610" t="s">
        <v>9451</v>
      </c>
      <c r="P9610">
        <v>6.5364123560168089E-2</v>
      </c>
      <c r="Q9610">
        <v>0</v>
      </c>
      <c r="R9610">
        <v>4</v>
      </c>
    </row>
    <row r="9611" spans="1:18" x14ac:dyDescent="0.25">
      <c r="A9611" t="s">
        <v>1013</v>
      </c>
      <c r="B9611">
        <v>2016</v>
      </c>
      <c r="C9611">
        <v>8</v>
      </c>
      <c r="D9611">
        <v>24</v>
      </c>
      <c r="E9611" t="s">
        <v>982</v>
      </c>
      <c r="F9611" s="1" t="s">
        <v>3205</v>
      </c>
      <c r="G9611" s="1" t="s">
        <v>3863</v>
      </c>
      <c r="H9611" s="1" t="s">
        <v>3206</v>
      </c>
      <c r="I9611" t="s">
        <v>19012</v>
      </c>
      <c r="J9611" t="s">
        <v>23</v>
      </c>
      <c r="K9611">
        <v>5400</v>
      </c>
      <c r="L9611">
        <v>0</v>
      </c>
      <c r="M9611">
        <v>0</v>
      </c>
      <c r="N9611" t="s">
        <v>9335</v>
      </c>
      <c r="O9611" t="s">
        <v>9441</v>
      </c>
      <c r="P9611">
        <v>0.12724850134172863</v>
      </c>
      <c r="Q9611">
        <v>0</v>
      </c>
      <c r="R9611">
        <v>3</v>
      </c>
    </row>
    <row r="9612" spans="1:18" x14ac:dyDescent="0.25">
      <c r="A9612" t="s">
        <v>1013</v>
      </c>
      <c r="B9612">
        <v>2016</v>
      </c>
      <c r="C9612">
        <v>8</v>
      </c>
      <c r="D9612">
        <v>24</v>
      </c>
      <c r="E9612" t="s">
        <v>982</v>
      </c>
      <c r="F9612" s="1" t="s">
        <v>3205</v>
      </c>
      <c r="G9612" s="1" t="s">
        <v>3863</v>
      </c>
      <c r="H9612" s="1" t="s">
        <v>3206</v>
      </c>
      <c r="I9612" t="s">
        <v>19014</v>
      </c>
      <c r="J9612" t="s">
        <v>23</v>
      </c>
      <c r="K9612">
        <v>10810</v>
      </c>
      <c r="L9612">
        <v>0</v>
      </c>
      <c r="M9612">
        <v>0</v>
      </c>
      <c r="N9612" t="s">
        <v>9304</v>
      </c>
      <c r="O9612" t="s">
        <v>9502</v>
      </c>
      <c r="P9612">
        <v>0</v>
      </c>
      <c r="Q9612">
        <v>0</v>
      </c>
      <c r="R9612">
        <v>3</v>
      </c>
    </row>
    <row r="9613" spans="1:18" x14ac:dyDescent="0.25">
      <c r="A9613" t="s">
        <v>1778</v>
      </c>
      <c r="B9613">
        <v>2017</v>
      </c>
      <c r="C9613">
        <v>8</v>
      </c>
      <c r="D9613">
        <v>28</v>
      </c>
      <c r="E9613" t="s">
        <v>1305</v>
      </c>
      <c r="F9613" s="1" t="s">
        <v>3205</v>
      </c>
      <c r="G9613" s="1" t="s">
        <v>3863</v>
      </c>
      <c r="H9613" s="1" t="s">
        <v>3206</v>
      </c>
      <c r="I9613" t="s">
        <v>19006</v>
      </c>
      <c r="J9613" t="s">
        <v>23</v>
      </c>
      <c r="K9613">
        <v>19893</v>
      </c>
      <c r="L9613">
        <v>954864</v>
      </c>
      <c r="M9613">
        <v>48</v>
      </c>
      <c r="N9613" t="s">
        <v>9307</v>
      </c>
      <c r="O9613" t="s">
        <v>9445</v>
      </c>
      <c r="P9613">
        <v>3.6019547837424074E-2</v>
      </c>
      <c r="Q9613">
        <v>0</v>
      </c>
      <c r="R9613">
        <v>3</v>
      </c>
    </row>
    <row r="9614" spans="1:18" x14ac:dyDescent="0.25">
      <c r="A9614" t="s">
        <v>14780</v>
      </c>
      <c r="B9614">
        <v>2019</v>
      </c>
      <c r="C9614">
        <v>6</v>
      </c>
      <c r="D9614">
        <v>11</v>
      </c>
      <c r="E9614" t="s">
        <v>226</v>
      </c>
      <c r="F9614" s="1" t="s">
        <v>3205</v>
      </c>
      <c r="G9614" s="1" t="s">
        <v>3863</v>
      </c>
      <c r="H9614" s="1" t="s">
        <v>3206</v>
      </c>
      <c r="I9614" t="s">
        <v>19204</v>
      </c>
      <c r="J9614" t="s">
        <v>23</v>
      </c>
      <c r="K9614">
        <v>26070</v>
      </c>
      <c r="L9614">
        <v>1329570</v>
      </c>
      <c r="M9614">
        <v>51</v>
      </c>
      <c r="N9614" t="s">
        <v>9340</v>
      </c>
      <c r="O9614" t="s">
        <v>9482</v>
      </c>
      <c r="P9614">
        <v>8.0867377033553248E-2</v>
      </c>
      <c r="Q9614">
        <v>0</v>
      </c>
      <c r="R9614">
        <v>2</v>
      </c>
    </row>
    <row r="9615" spans="1:18" x14ac:dyDescent="0.25">
      <c r="A9615" t="s">
        <v>7707</v>
      </c>
      <c r="B9615">
        <v>2016</v>
      </c>
      <c r="C9615">
        <v>8</v>
      </c>
      <c r="D9615">
        <v>23</v>
      </c>
      <c r="E9615" t="s">
        <v>7471</v>
      </c>
      <c r="F9615" s="1" t="s">
        <v>5207</v>
      </c>
      <c r="G9615" s="1" t="s">
        <v>21008</v>
      </c>
      <c r="H9615" s="1" t="s">
        <v>7263</v>
      </c>
      <c r="I9615" t="s">
        <v>7024</v>
      </c>
      <c r="J9615" t="s">
        <v>23</v>
      </c>
      <c r="K9615">
        <v>15</v>
      </c>
      <c r="L9615">
        <v>2405.6999999999998</v>
      </c>
      <c r="M9615">
        <v>160.38</v>
      </c>
      <c r="N9615" t="s">
        <v>9365</v>
      </c>
      <c r="O9615" t="s">
        <v>9774</v>
      </c>
      <c r="P9615">
        <v>0</v>
      </c>
      <c r="Q9615">
        <v>0</v>
      </c>
      <c r="R9615">
        <v>3</v>
      </c>
    </row>
    <row r="9616" spans="1:18" x14ac:dyDescent="0.25">
      <c r="A9616" t="s">
        <v>7707</v>
      </c>
      <c r="B9616">
        <v>2016</v>
      </c>
      <c r="C9616">
        <v>8</v>
      </c>
      <c r="D9616">
        <v>23</v>
      </c>
      <c r="E9616" t="s">
        <v>7471</v>
      </c>
      <c r="F9616" s="1" t="s">
        <v>5207</v>
      </c>
      <c r="G9616" s="1" t="s">
        <v>21008</v>
      </c>
      <c r="H9616" s="1" t="s">
        <v>3201</v>
      </c>
      <c r="I9616" t="s">
        <v>6944</v>
      </c>
      <c r="J9616" t="s">
        <v>23</v>
      </c>
      <c r="K9616">
        <v>2</v>
      </c>
      <c r="L9616">
        <v>298.62</v>
      </c>
      <c r="M9616">
        <v>149.31</v>
      </c>
      <c r="N9616" t="s">
        <v>9358</v>
      </c>
      <c r="O9616" t="s">
        <v>9809</v>
      </c>
      <c r="P9616">
        <v>0</v>
      </c>
      <c r="Q9616">
        <v>0</v>
      </c>
      <c r="R9616">
        <v>3</v>
      </c>
    </row>
    <row r="9617" spans="1:18" x14ac:dyDescent="0.25">
      <c r="A9617" t="s">
        <v>7707</v>
      </c>
      <c r="B9617">
        <v>2016</v>
      </c>
      <c r="C9617">
        <v>8</v>
      </c>
      <c r="D9617">
        <v>23</v>
      </c>
      <c r="E9617" t="s">
        <v>7471</v>
      </c>
      <c r="F9617" s="1" t="s">
        <v>5207</v>
      </c>
      <c r="G9617" s="1" t="s">
        <v>21008</v>
      </c>
      <c r="H9617" s="1" t="s">
        <v>3201</v>
      </c>
      <c r="I9617" t="s">
        <v>21027</v>
      </c>
      <c r="J9617" t="s">
        <v>23</v>
      </c>
      <c r="K9617">
        <v>23</v>
      </c>
      <c r="L9617">
        <v>3434.13</v>
      </c>
      <c r="M9617">
        <v>149.31</v>
      </c>
      <c r="N9617" t="s">
        <v>7263</v>
      </c>
      <c r="O9617" t="s">
        <v>23191</v>
      </c>
      <c r="P9617">
        <v>0</v>
      </c>
      <c r="Q9617">
        <v>0</v>
      </c>
      <c r="R9617">
        <v>3</v>
      </c>
    </row>
    <row r="9618" spans="1:18" x14ac:dyDescent="0.25">
      <c r="A9618" t="s">
        <v>7707</v>
      </c>
      <c r="B9618">
        <v>2016</v>
      </c>
      <c r="C9618">
        <v>8</v>
      </c>
      <c r="D9618">
        <v>23</v>
      </c>
      <c r="E9618" t="s">
        <v>7471</v>
      </c>
      <c r="F9618" s="1" t="s">
        <v>5207</v>
      </c>
      <c r="G9618" s="1" t="s">
        <v>21008</v>
      </c>
      <c r="H9618" s="1" t="s">
        <v>3201</v>
      </c>
      <c r="I9618" t="s">
        <v>7031</v>
      </c>
      <c r="J9618" t="s">
        <v>23</v>
      </c>
      <c r="K9618">
        <v>4</v>
      </c>
      <c r="L9618">
        <v>597.24</v>
      </c>
      <c r="M9618">
        <v>149.31</v>
      </c>
      <c r="N9618" t="s">
        <v>9365</v>
      </c>
      <c r="O9618" t="s">
        <v>9812</v>
      </c>
      <c r="P9618">
        <v>0</v>
      </c>
      <c r="Q9618">
        <v>0</v>
      </c>
      <c r="R9618">
        <v>3</v>
      </c>
    </row>
    <row r="9619" spans="1:18" x14ac:dyDescent="0.25">
      <c r="A9619" t="s">
        <v>7707</v>
      </c>
      <c r="B9619">
        <v>2016</v>
      </c>
      <c r="C9619">
        <v>8</v>
      </c>
      <c r="D9619">
        <v>23</v>
      </c>
      <c r="E9619" t="s">
        <v>7471</v>
      </c>
      <c r="F9619" s="1" t="s">
        <v>5207</v>
      </c>
      <c r="G9619" s="1" t="s">
        <v>21008</v>
      </c>
      <c r="H9619" s="1" t="s">
        <v>3201</v>
      </c>
      <c r="I9619" t="s">
        <v>7016</v>
      </c>
      <c r="J9619" t="s">
        <v>23</v>
      </c>
      <c r="K9619">
        <v>5</v>
      </c>
      <c r="L9619">
        <v>746.55</v>
      </c>
      <c r="M9619">
        <v>149.31</v>
      </c>
      <c r="N9619" t="s">
        <v>9364</v>
      </c>
      <c r="O9619" t="s">
        <v>9821</v>
      </c>
      <c r="P9619">
        <v>0</v>
      </c>
      <c r="Q9619">
        <v>0</v>
      </c>
      <c r="R9619">
        <v>3</v>
      </c>
    </row>
    <row r="9620" spans="1:18" x14ac:dyDescent="0.25">
      <c r="A9620" t="s">
        <v>7707</v>
      </c>
      <c r="B9620">
        <v>2016</v>
      </c>
      <c r="C9620">
        <v>8</v>
      </c>
      <c r="D9620">
        <v>23</v>
      </c>
      <c r="E9620" t="s">
        <v>7471</v>
      </c>
      <c r="F9620" s="1" t="s">
        <v>5207</v>
      </c>
      <c r="G9620" s="1" t="s">
        <v>21008</v>
      </c>
      <c r="H9620" s="1" t="s">
        <v>7263</v>
      </c>
      <c r="I9620" t="s">
        <v>6994</v>
      </c>
      <c r="J9620" t="s">
        <v>23</v>
      </c>
      <c r="K9620">
        <v>3</v>
      </c>
      <c r="L9620">
        <v>480.63</v>
      </c>
      <c r="M9620">
        <v>160.21</v>
      </c>
      <c r="N9620" t="s">
        <v>9363</v>
      </c>
      <c r="O9620" t="s">
        <v>9763</v>
      </c>
      <c r="P9620">
        <v>0</v>
      </c>
      <c r="Q9620">
        <v>0</v>
      </c>
      <c r="R9620">
        <v>3</v>
      </c>
    </row>
    <row r="9621" spans="1:18" x14ac:dyDescent="0.25">
      <c r="A9621" t="s">
        <v>7707</v>
      </c>
      <c r="B9621">
        <v>2016</v>
      </c>
      <c r="C9621">
        <v>8</v>
      </c>
      <c r="D9621">
        <v>23</v>
      </c>
      <c r="E9621" t="s">
        <v>7471</v>
      </c>
      <c r="F9621" s="1" t="s">
        <v>5207</v>
      </c>
      <c r="G9621" s="1" t="s">
        <v>21008</v>
      </c>
      <c r="H9621" s="1" t="s">
        <v>3201</v>
      </c>
      <c r="I9621" t="s">
        <v>7002</v>
      </c>
      <c r="J9621" t="s">
        <v>23</v>
      </c>
      <c r="K9621">
        <v>18</v>
      </c>
      <c r="L9621">
        <v>2850.84</v>
      </c>
      <c r="M9621">
        <v>158.38</v>
      </c>
      <c r="N9621" t="s">
        <v>7263</v>
      </c>
      <c r="O9621" t="s">
        <v>23191</v>
      </c>
      <c r="P9621">
        <v>0</v>
      </c>
      <c r="Q9621">
        <v>0</v>
      </c>
      <c r="R9621">
        <v>3</v>
      </c>
    </row>
    <row r="9622" spans="1:18" x14ac:dyDescent="0.25">
      <c r="A9622" t="s">
        <v>7707</v>
      </c>
      <c r="B9622">
        <v>2016</v>
      </c>
      <c r="C9622">
        <v>8</v>
      </c>
      <c r="D9622">
        <v>23</v>
      </c>
      <c r="E9622" t="s">
        <v>7471</v>
      </c>
      <c r="F9622" s="1" t="s">
        <v>5207</v>
      </c>
      <c r="G9622" s="1" t="s">
        <v>21008</v>
      </c>
      <c r="H9622" s="1" t="s">
        <v>3201</v>
      </c>
      <c r="I9622" t="s">
        <v>7017</v>
      </c>
      <c r="J9622" t="s">
        <v>23</v>
      </c>
      <c r="K9622">
        <v>2</v>
      </c>
      <c r="L9622">
        <v>290.32</v>
      </c>
      <c r="M9622">
        <v>145.16</v>
      </c>
      <c r="N9622" t="s">
        <v>7263</v>
      </c>
      <c r="O9622" t="s">
        <v>23191</v>
      </c>
      <c r="P9622">
        <v>0</v>
      </c>
      <c r="Q9622">
        <v>0</v>
      </c>
      <c r="R9622">
        <v>3</v>
      </c>
    </row>
    <row r="9623" spans="1:18" x14ac:dyDescent="0.25">
      <c r="A9623" t="s">
        <v>7707</v>
      </c>
      <c r="B9623">
        <v>2016</v>
      </c>
      <c r="C9623">
        <v>8</v>
      </c>
      <c r="D9623">
        <v>23</v>
      </c>
      <c r="E9623" t="s">
        <v>7471</v>
      </c>
      <c r="F9623" s="1" t="s">
        <v>5207</v>
      </c>
      <c r="G9623" s="1" t="s">
        <v>21008</v>
      </c>
      <c r="H9623" s="1" t="s">
        <v>3201</v>
      </c>
      <c r="I9623" t="s">
        <v>7032</v>
      </c>
      <c r="J9623" t="s">
        <v>23</v>
      </c>
      <c r="K9623">
        <v>4</v>
      </c>
      <c r="L9623">
        <v>640.08000000000004</v>
      </c>
      <c r="M9623">
        <v>160.02000000000001</v>
      </c>
      <c r="N9623" t="s">
        <v>7263</v>
      </c>
      <c r="O9623" t="s">
        <v>23191</v>
      </c>
      <c r="P9623">
        <v>0</v>
      </c>
      <c r="Q9623">
        <v>0</v>
      </c>
      <c r="R9623">
        <v>3</v>
      </c>
    </row>
    <row r="9624" spans="1:18" x14ac:dyDescent="0.25">
      <c r="A9624" t="s">
        <v>7707</v>
      </c>
      <c r="B9624">
        <v>2016</v>
      </c>
      <c r="C9624">
        <v>8</v>
      </c>
      <c r="D9624">
        <v>23</v>
      </c>
      <c r="E9624" t="s">
        <v>7471</v>
      </c>
      <c r="F9624" s="1" t="s">
        <v>5207</v>
      </c>
      <c r="G9624" s="1" t="s">
        <v>20931</v>
      </c>
      <c r="H9624" s="1" t="s">
        <v>3200</v>
      </c>
      <c r="I9624" t="s">
        <v>6453</v>
      </c>
      <c r="J9624" t="s">
        <v>23</v>
      </c>
      <c r="K9624">
        <v>26</v>
      </c>
      <c r="L9624">
        <v>3687.32</v>
      </c>
      <c r="M9624">
        <v>141.82</v>
      </c>
      <c r="N9624" t="s">
        <v>9104</v>
      </c>
      <c r="O9624" t="s">
        <v>9832</v>
      </c>
      <c r="P9624">
        <v>0</v>
      </c>
      <c r="Q9624">
        <v>0</v>
      </c>
      <c r="R9624">
        <v>3</v>
      </c>
    </row>
    <row r="9625" spans="1:18" x14ac:dyDescent="0.25">
      <c r="A9625" t="s">
        <v>7707</v>
      </c>
      <c r="B9625">
        <v>2016</v>
      </c>
      <c r="C9625">
        <v>8</v>
      </c>
      <c r="D9625">
        <v>23</v>
      </c>
      <c r="E9625" t="s">
        <v>7471</v>
      </c>
      <c r="F9625" s="1" t="s">
        <v>5207</v>
      </c>
      <c r="G9625" s="1" t="s">
        <v>20573</v>
      </c>
      <c r="H9625" s="1" t="s">
        <v>3201</v>
      </c>
      <c r="I9625" t="s">
        <v>20649</v>
      </c>
      <c r="J9625" t="s">
        <v>23</v>
      </c>
      <c r="K9625">
        <v>81</v>
      </c>
      <c r="L9625">
        <v>9667.35</v>
      </c>
      <c r="M9625">
        <v>119.35</v>
      </c>
      <c r="N9625" t="s">
        <v>7263</v>
      </c>
      <c r="O9625" t="s">
        <v>23191</v>
      </c>
      <c r="P9625">
        <v>0</v>
      </c>
      <c r="Q9625">
        <v>0</v>
      </c>
      <c r="R9625">
        <v>3</v>
      </c>
    </row>
    <row r="9626" spans="1:18" x14ac:dyDescent="0.25">
      <c r="A9626" t="s">
        <v>7707</v>
      </c>
      <c r="B9626">
        <v>2016</v>
      </c>
      <c r="C9626">
        <v>8</v>
      </c>
      <c r="D9626">
        <v>23</v>
      </c>
      <c r="E9626" t="s">
        <v>7471</v>
      </c>
      <c r="F9626" s="1" t="s">
        <v>5207</v>
      </c>
      <c r="G9626" s="1" t="s">
        <v>20573</v>
      </c>
      <c r="H9626" s="1" t="s">
        <v>3201</v>
      </c>
      <c r="I9626" t="s">
        <v>5587</v>
      </c>
      <c r="J9626" t="s">
        <v>23</v>
      </c>
      <c r="K9626">
        <v>37</v>
      </c>
      <c r="L9626">
        <v>4415.95</v>
      </c>
      <c r="M9626">
        <v>119.35</v>
      </c>
      <c r="N9626" t="s">
        <v>8995</v>
      </c>
      <c r="O9626" t="s">
        <v>9794</v>
      </c>
      <c r="P9626">
        <v>0</v>
      </c>
      <c r="Q9626">
        <v>0</v>
      </c>
      <c r="R9626">
        <v>3</v>
      </c>
    </row>
    <row r="9627" spans="1:18" x14ac:dyDescent="0.25">
      <c r="A9627" t="s">
        <v>7707</v>
      </c>
      <c r="B9627">
        <v>2016</v>
      </c>
      <c r="C9627">
        <v>8</v>
      </c>
      <c r="D9627">
        <v>23</v>
      </c>
      <c r="E9627" t="s">
        <v>7471</v>
      </c>
      <c r="F9627" s="1" t="s">
        <v>5207</v>
      </c>
      <c r="G9627" s="1" t="s">
        <v>20573</v>
      </c>
      <c r="H9627" s="1" t="s">
        <v>3201</v>
      </c>
      <c r="I9627" t="s">
        <v>6020</v>
      </c>
      <c r="J9627" t="s">
        <v>23</v>
      </c>
      <c r="K9627">
        <v>700</v>
      </c>
      <c r="L9627">
        <v>93002</v>
      </c>
      <c r="M9627">
        <v>132.86000000000001</v>
      </c>
      <c r="N9627" t="s">
        <v>9045</v>
      </c>
      <c r="O9627" t="s">
        <v>9909</v>
      </c>
      <c r="P9627">
        <v>0</v>
      </c>
      <c r="Q9627">
        <v>0</v>
      </c>
      <c r="R9627">
        <v>3</v>
      </c>
    </row>
    <row r="9628" spans="1:18" x14ac:dyDescent="0.25">
      <c r="A9628" t="s">
        <v>7707</v>
      </c>
      <c r="B9628">
        <v>2016</v>
      </c>
      <c r="C9628">
        <v>8</v>
      </c>
      <c r="D9628">
        <v>23</v>
      </c>
      <c r="E9628" t="s">
        <v>7471</v>
      </c>
      <c r="F9628" s="1" t="s">
        <v>5207</v>
      </c>
      <c r="G9628" s="1" t="s">
        <v>20931</v>
      </c>
      <c r="H9628" s="1" t="s">
        <v>3201</v>
      </c>
      <c r="I9628" t="s">
        <v>6489</v>
      </c>
      <c r="J9628" t="s">
        <v>23</v>
      </c>
      <c r="K9628">
        <v>33</v>
      </c>
      <c r="L9628">
        <v>4625.28</v>
      </c>
      <c r="M9628">
        <v>140.16</v>
      </c>
      <c r="N9628" t="s">
        <v>8296</v>
      </c>
      <c r="O9628" t="s">
        <v>9803</v>
      </c>
      <c r="P9628">
        <v>0</v>
      </c>
      <c r="Q9628">
        <v>0</v>
      </c>
      <c r="R9628">
        <v>3</v>
      </c>
    </row>
    <row r="9629" spans="1:18" x14ac:dyDescent="0.25">
      <c r="A9629" t="s">
        <v>7707</v>
      </c>
      <c r="B9629">
        <v>2016</v>
      </c>
      <c r="C9629">
        <v>8</v>
      </c>
      <c r="D9629">
        <v>23</v>
      </c>
      <c r="E9629" t="s">
        <v>7471</v>
      </c>
      <c r="F9629" s="1" t="s">
        <v>5207</v>
      </c>
      <c r="G9629" s="1" t="s">
        <v>20931</v>
      </c>
      <c r="H9629" s="1" t="s">
        <v>3201</v>
      </c>
      <c r="I9629" t="s">
        <v>6535</v>
      </c>
      <c r="J9629" t="s">
        <v>23</v>
      </c>
      <c r="K9629">
        <v>20</v>
      </c>
      <c r="L9629">
        <v>2951.99</v>
      </c>
      <c r="M9629">
        <v>147.6</v>
      </c>
      <c r="N9629" t="s">
        <v>9106</v>
      </c>
      <c r="O9629" t="s">
        <v>9804</v>
      </c>
      <c r="P9629">
        <v>0</v>
      </c>
      <c r="Q9629">
        <v>0</v>
      </c>
      <c r="R9629">
        <v>3</v>
      </c>
    </row>
    <row r="9630" spans="1:18" x14ac:dyDescent="0.25">
      <c r="A9630" t="s">
        <v>7707</v>
      </c>
      <c r="B9630">
        <v>2016</v>
      </c>
      <c r="C9630">
        <v>8</v>
      </c>
      <c r="D9630">
        <v>23</v>
      </c>
      <c r="E9630" t="s">
        <v>7471</v>
      </c>
      <c r="F9630" s="1" t="s">
        <v>5207</v>
      </c>
      <c r="G9630" s="1" t="s">
        <v>20931</v>
      </c>
      <c r="H9630" s="1" t="s">
        <v>3201</v>
      </c>
      <c r="I9630" t="s">
        <v>20967</v>
      </c>
      <c r="J9630" t="s">
        <v>23</v>
      </c>
      <c r="K9630">
        <v>120</v>
      </c>
      <c r="L9630">
        <v>17607.59</v>
      </c>
      <c r="M9630">
        <v>146.72999999999999</v>
      </c>
      <c r="N9630" t="s">
        <v>9108</v>
      </c>
      <c r="O9630" t="s">
        <v>9806</v>
      </c>
      <c r="P9630">
        <v>0</v>
      </c>
      <c r="Q9630">
        <v>0</v>
      </c>
      <c r="R9630">
        <v>3</v>
      </c>
    </row>
    <row r="9631" spans="1:18" x14ac:dyDescent="0.25">
      <c r="A9631" t="s">
        <v>7707</v>
      </c>
      <c r="B9631">
        <v>2016</v>
      </c>
      <c r="C9631">
        <v>8</v>
      </c>
      <c r="D9631">
        <v>23</v>
      </c>
      <c r="E9631" t="s">
        <v>7471</v>
      </c>
      <c r="F9631" s="1" t="s">
        <v>5207</v>
      </c>
      <c r="G9631" s="1" t="s">
        <v>20931</v>
      </c>
      <c r="H9631" s="1" t="s">
        <v>3201</v>
      </c>
      <c r="I9631" t="s">
        <v>6612</v>
      </c>
      <c r="J9631" t="s">
        <v>23</v>
      </c>
      <c r="K9631">
        <v>16</v>
      </c>
      <c r="L9631">
        <v>2358.08</v>
      </c>
      <c r="M9631">
        <v>147.38</v>
      </c>
      <c r="N9631" t="s">
        <v>9110</v>
      </c>
      <c r="O9631" t="s">
        <v>9805</v>
      </c>
      <c r="P9631">
        <v>0</v>
      </c>
      <c r="Q9631">
        <v>0</v>
      </c>
      <c r="R9631">
        <v>3</v>
      </c>
    </row>
    <row r="9632" spans="1:18" x14ac:dyDescent="0.25">
      <c r="A9632" t="s">
        <v>7707</v>
      </c>
      <c r="B9632">
        <v>2016</v>
      </c>
      <c r="C9632">
        <v>8</v>
      </c>
      <c r="D9632">
        <v>23</v>
      </c>
      <c r="E9632" t="s">
        <v>7471</v>
      </c>
      <c r="F9632" s="1" t="s">
        <v>5207</v>
      </c>
      <c r="G9632" s="1" t="s">
        <v>20931</v>
      </c>
      <c r="H9632" s="1" t="s">
        <v>3201</v>
      </c>
      <c r="I9632" t="s">
        <v>20975</v>
      </c>
      <c r="J9632" t="s">
        <v>23</v>
      </c>
      <c r="K9632">
        <v>21</v>
      </c>
      <c r="L9632">
        <v>3364.98</v>
      </c>
      <c r="M9632">
        <v>160.24</v>
      </c>
      <c r="N9632" t="s">
        <v>7263</v>
      </c>
      <c r="O9632" t="s">
        <v>23191</v>
      </c>
      <c r="P9632">
        <v>0</v>
      </c>
      <c r="Q9632">
        <v>0</v>
      </c>
      <c r="R9632">
        <v>3</v>
      </c>
    </row>
    <row r="9633" spans="1:18" x14ac:dyDescent="0.25">
      <c r="A9633" t="s">
        <v>2087</v>
      </c>
      <c r="B9633">
        <v>2017</v>
      </c>
      <c r="C9633">
        <v>12</v>
      </c>
      <c r="D9633">
        <v>15</v>
      </c>
      <c r="E9633" t="s">
        <v>226</v>
      </c>
      <c r="F9633" s="1" t="s">
        <v>3205</v>
      </c>
      <c r="G9633" s="1" t="s">
        <v>3863</v>
      </c>
      <c r="H9633" s="1" t="s">
        <v>3206</v>
      </c>
      <c r="I9633" t="s">
        <v>18998</v>
      </c>
      <c r="J9633" t="s">
        <v>23</v>
      </c>
      <c r="K9633">
        <v>18940</v>
      </c>
      <c r="L9633">
        <v>861296.51</v>
      </c>
      <c r="M9633">
        <v>45.48</v>
      </c>
      <c r="N9633" t="s">
        <v>9340</v>
      </c>
      <c r="O9633" t="s">
        <v>9482</v>
      </c>
      <c r="P9633">
        <v>8.0867377033553248E-2</v>
      </c>
      <c r="Q9633">
        <v>0</v>
      </c>
      <c r="R9633">
        <v>4</v>
      </c>
    </row>
    <row r="9634" spans="1:18" x14ac:dyDescent="0.25">
      <c r="A9634" t="s">
        <v>2409</v>
      </c>
      <c r="B9634">
        <v>2018</v>
      </c>
      <c r="C9634">
        <v>4</v>
      </c>
      <c r="D9634">
        <v>18</v>
      </c>
      <c r="E9634" t="s">
        <v>1620</v>
      </c>
      <c r="F9634" s="1" t="s">
        <v>3205</v>
      </c>
      <c r="G9634" s="1" t="s">
        <v>3863</v>
      </c>
      <c r="H9634" s="1" t="s">
        <v>3206</v>
      </c>
      <c r="I9634" t="s">
        <v>18995</v>
      </c>
      <c r="J9634" t="s">
        <v>23</v>
      </c>
      <c r="K9634">
        <v>15670</v>
      </c>
      <c r="L9634">
        <v>785067</v>
      </c>
      <c r="M9634">
        <v>50.1</v>
      </c>
      <c r="N9634" t="s">
        <v>9347</v>
      </c>
      <c r="O9634" t="s">
        <v>9542</v>
      </c>
      <c r="P9634">
        <v>8.0289698840596724E-2</v>
      </c>
      <c r="Q9634">
        <v>0</v>
      </c>
      <c r="R9634">
        <v>2</v>
      </c>
    </row>
    <row r="9635" spans="1:18" x14ac:dyDescent="0.25">
      <c r="A9635" t="s">
        <v>2409</v>
      </c>
      <c r="B9635">
        <v>2018</v>
      </c>
      <c r="C9635">
        <v>4</v>
      </c>
      <c r="D9635">
        <v>18</v>
      </c>
      <c r="E9635" t="s">
        <v>1620</v>
      </c>
      <c r="F9635" s="1" t="s">
        <v>3205</v>
      </c>
      <c r="G9635" s="1" t="s">
        <v>3863</v>
      </c>
      <c r="H9635" s="1" t="s">
        <v>3206</v>
      </c>
      <c r="I9635" t="s">
        <v>18995</v>
      </c>
      <c r="J9635" t="s">
        <v>23</v>
      </c>
      <c r="K9635">
        <v>4300</v>
      </c>
      <c r="L9635">
        <v>215430</v>
      </c>
      <c r="M9635">
        <v>50.1</v>
      </c>
      <c r="N9635" t="s">
        <v>9347</v>
      </c>
      <c r="O9635" t="s">
        <v>9542</v>
      </c>
      <c r="P9635">
        <v>8.0289698840596724E-2</v>
      </c>
      <c r="Q9635">
        <v>0</v>
      </c>
      <c r="R9635">
        <v>2</v>
      </c>
    </row>
    <row r="9636" spans="1:18" x14ac:dyDescent="0.25">
      <c r="A9636" t="s">
        <v>16793</v>
      </c>
      <c r="B9636">
        <v>2018</v>
      </c>
      <c r="C9636">
        <v>6</v>
      </c>
      <c r="D9636">
        <v>1</v>
      </c>
      <c r="E9636" t="s">
        <v>16454</v>
      </c>
      <c r="F9636" s="1" t="s">
        <v>9480</v>
      </c>
      <c r="G9636" s="1" t="s">
        <v>9480</v>
      </c>
      <c r="H9636" s="1" t="s">
        <v>9480</v>
      </c>
      <c r="I9636" t="s">
        <v>16438</v>
      </c>
      <c r="J9636" t="s">
        <v>23</v>
      </c>
      <c r="K9636">
        <v>1080</v>
      </c>
      <c r="L9636">
        <v>144560</v>
      </c>
      <c r="M9636">
        <v>133.85</v>
      </c>
      <c r="N9636" t="e">
        <v>#N/A</v>
      </c>
      <c r="O9636" t="e">
        <v>#N/A</v>
      </c>
      <c r="P9636">
        <v>0</v>
      </c>
      <c r="Q9636">
        <v>0</v>
      </c>
      <c r="R9636">
        <v>2</v>
      </c>
    </row>
    <row r="9637" spans="1:18" x14ac:dyDescent="0.25">
      <c r="A9637" t="s">
        <v>2696</v>
      </c>
      <c r="B9637">
        <v>2018</v>
      </c>
      <c r="C9637">
        <v>8</v>
      </c>
      <c r="D9637">
        <v>13</v>
      </c>
      <c r="E9637" t="s">
        <v>2697</v>
      </c>
      <c r="F9637" s="1" t="s">
        <v>3205</v>
      </c>
      <c r="G9637" s="1" t="s">
        <v>3863</v>
      </c>
      <c r="H9637" s="1" t="s">
        <v>3206</v>
      </c>
      <c r="I9637" t="s">
        <v>19001</v>
      </c>
      <c r="J9637" t="s">
        <v>23</v>
      </c>
      <c r="K9637">
        <v>19980</v>
      </c>
      <c r="L9637">
        <v>979020</v>
      </c>
      <c r="M9637">
        <v>49</v>
      </c>
      <c r="N9637" t="s">
        <v>9335</v>
      </c>
      <c r="O9637" t="s">
        <v>9441</v>
      </c>
      <c r="P9637">
        <v>0.12724850134172863</v>
      </c>
      <c r="Q9637">
        <v>0</v>
      </c>
      <c r="R9637">
        <v>3</v>
      </c>
    </row>
    <row r="9638" spans="1:18" x14ac:dyDescent="0.25">
      <c r="A9638" t="s">
        <v>7509</v>
      </c>
      <c r="B9638">
        <v>2016</v>
      </c>
      <c r="C9638">
        <v>3</v>
      </c>
      <c r="D9638">
        <v>25</v>
      </c>
      <c r="E9638" t="s">
        <v>7337</v>
      </c>
      <c r="F9638" s="1" t="s">
        <v>5207</v>
      </c>
      <c r="G9638" s="1" t="s">
        <v>20573</v>
      </c>
      <c r="H9638" s="1" t="s">
        <v>7263</v>
      </c>
      <c r="I9638" t="s">
        <v>20693</v>
      </c>
      <c r="J9638" t="s">
        <v>23</v>
      </c>
      <c r="K9638">
        <v>125</v>
      </c>
      <c r="L9638">
        <v>22493.75</v>
      </c>
      <c r="M9638">
        <v>179.95</v>
      </c>
      <c r="N9638" t="s">
        <v>9014</v>
      </c>
      <c r="O9638" t="s">
        <v>9455</v>
      </c>
      <c r="P9638">
        <v>0</v>
      </c>
      <c r="Q9638">
        <v>7.1029776426183869E-2</v>
      </c>
      <c r="R9638">
        <v>1</v>
      </c>
    </row>
    <row r="9639" spans="1:18" x14ac:dyDescent="0.25">
      <c r="A9639" t="s">
        <v>7509</v>
      </c>
      <c r="B9639">
        <v>2016</v>
      </c>
      <c r="C9639">
        <v>3</v>
      </c>
      <c r="D9639">
        <v>25</v>
      </c>
      <c r="E9639" t="s">
        <v>7337</v>
      </c>
      <c r="F9639" s="1" t="s">
        <v>5207</v>
      </c>
      <c r="G9639" s="1" t="s">
        <v>20573</v>
      </c>
      <c r="H9639" s="1" t="s">
        <v>7263</v>
      </c>
      <c r="I9639" t="s">
        <v>20690</v>
      </c>
      <c r="J9639" t="s">
        <v>23</v>
      </c>
      <c r="K9639">
        <v>750</v>
      </c>
      <c r="L9639">
        <v>88420.35</v>
      </c>
      <c r="M9639">
        <v>117.89</v>
      </c>
      <c r="N9639" t="s">
        <v>9014</v>
      </c>
      <c r="O9639" t="s">
        <v>9455</v>
      </c>
      <c r="P9639">
        <v>0</v>
      </c>
      <c r="Q9639">
        <v>7.1029776426183869E-2</v>
      </c>
      <c r="R9639">
        <v>1</v>
      </c>
    </row>
    <row r="9640" spans="1:18" x14ac:dyDescent="0.25">
      <c r="A9640" t="s">
        <v>899</v>
      </c>
      <c r="B9640">
        <v>2016</v>
      </c>
      <c r="C9640">
        <v>6</v>
      </c>
      <c r="D9640">
        <v>1</v>
      </c>
      <c r="E9640" t="s">
        <v>226</v>
      </c>
      <c r="F9640" s="1" t="s">
        <v>3205</v>
      </c>
      <c r="G9640" s="1" t="s">
        <v>3384</v>
      </c>
      <c r="H9640" s="1" t="s">
        <v>3206</v>
      </c>
      <c r="I9640" t="s">
        <v>17073</v>
      </c>
      <c r="J9640" t="s">
        <v>23</v>
      </c>
      <c r="K9640">
        <v>29060</v>
      </c>
      <c r="L9640">
        <v>1115903.8999999999</v>
      </c>
      <c r="M9640">
        <v>38.4</v>
      </c>
      <c r="N9640" t="s">
        <v>163</v>
      </c>
      <c r="O9640" t="s">
        <v>9505</v>
      </c>
      <c r="P9640">
        <v>3.8218627714528705E-2</v>
      </c>
      <c r="Q9640">
        <v>0</v>
      </c>
      <c r="R9640">
        <v>2</v>
      </c>
    </row>
    <row r="9641" spans="1:18" x14ac:dyDescent="0.25">
      <c r="A9641" t="s">
        <v>899</v>
      </c>
      <c r="B9641">
        <v>2016</v>
      </c>
      <c r="C9641">
        <v>6</v>
      </c>
      <c r="D9641">
        <v>1</v>
      </c>
      <c r="E9641" t="s">
        <v>226</v>
      </c>
      <c r="F9641" s="1" t="s">
        <v>3205</v>
      </c>
      <c r="G9641" s="1" t="s">
        <v>3384</v>
      </c>
      <c r="H9641" s="1" t="s">
        <v>3206</v>
      </c>
      <c r="I9641" t="s">
        <v>17079</v>
      </c>
      <c r="J9641" t="s">
        <v>23</v>
      </c>
      <c r="K9641">
        <v>35840</v>
      </c>
      <c r="L9641">
        <v>1376255.88</v>
      </c>
      <c r="M9641">
        <v>38.4</v>
      </c>
      <c r="N9641" t="s">
        <v>170</v>
      </c>
      <c r="O9641" t="s">
        <v>9516</v>
      </c>
      <c r="P9641">
        <v>3.660242098978287E-2</v>
      </c>
      <c r="Q9641">
        <v>0</v>
      </c>
      <c r="R9641">
        <v>2</v>
      </c>
    </row>
    <row r="9642" spans="1:18" x14ac:dyDescent="0.25">
      <c r="A9642" t="s">
        <v>1397</v>
      </c>
      <c r="B9642">
        <v>2017</v>
      </c>
      <c r="C9642">
        <v>2</v>
      </c>
      <c r="D9642">
        <v>20</v>
      </c>
      <c r="E9642" t="s">
        <v>226</v>
      </c>
      <c r="F9642" s="1" t="s">
        <v>3205</v>
      </c>
      <c r="G9642" s="1" t="s">
        <v>3863</v>
      </c>
      <c r="H9642" s="1" t="s">
        <v>3206</v>
      </c>
      <c r="I9642" t="s">
        <v>19009</v>
      </c>
      <c r="J9642" t="s">
        <v>23</v>
      </c>
      <c r="K9642">
        <v>14690</v>
      </c>
      <c r="L9642">
        <v>683525.7</v>
      </c>
      <c r="M9642">
        <v>46.53</v>
      </c>
      <c r="N9642" t="s">
        <v>9340</v>
      </c>
      <c r="O9642" t="s">
        <v>9482</v>
      </c>
      <c r="P9642">
        <v>8.0867377033553248E-2</v>
      </c>
      <c r="Q9642">
        <v>0</v>
      </c>
      <c r="R9642">
        <v>1</v>
      </c>
    </row>
    <row r="9643" spans="1:18" x14ac:dyDescent="0.25">
      <c r="A9643" t="s">
        <v>1866</v>
      </c>
      <c r="B9643">
        <v>2017</v>
      </c>
      <c r="C9643">
        <v>10</v>
      </c>
      <c r="D9643">
        <v>3</v>
      </c>
      <c r="E9643" t="s">
        <v>92</v>
      </c>
      <c r="F9643" s="1" t="s">
        <v>3205</v>
      </c>
      <c r="G9643" s="1" t="s">
        <v>3863</v>
      </c>
      <c r="H9643" s="1" t="s">
        <v>3206</v>
      </c>
      <c r="I9643" t="s">
        <v>18925</v>
      </c>
      <c r="J9643" t="s">
        <v>23</v>
      </c>
      <c r="K9643">
        <v>19965</v>
      </c>
      <c r="L9643">
        <v>981958.56</v>
      </c>
      <c r="M9643">
        <v>49.18</v>
      </c>
      <c r="N9643" t="s">
        <v>9334</v>
      </c>
      <c r="O9643" t="s">
        <v>9514</v>
      </c>
      <c r="P9643">
        <v>0</v>
      </c>
      <c r="Q9643">
        <v>0</v>
      </c>
      <c r="R9643">
        <v>4</v>
      </c>
    </row>
    <row r="9644" spans="1:18" x14ac:dyDescent="0.25">
      <c r="A9644" t="s">
        <v>8316</v>
      </c>
      <c r="B9644">
        <v>2018</v>
      </c>
      <c r="C9644">
        <v>1</v>
      </c>
      <c r="D9644">
        <v>12</v>
      </c>
      <c r="E9644" t="s">
        <v>7304</v>
      </c>
      <c r="F9644" s="1" t="s">
        <v>5207</v>
      </c>
      <c r="G9644" s="1" t="s">
        <v>20573</v>
      </c>
      <c r="H9644" s="1" t="s">
        <v>7263</v>
      </c>
      <c r="I9644" t="s">
        <v>20690</v>
      </c>
      <c r="J9644" t="s">
        <v>23</v>
      </c>
      <c r="K9644">
        <v>60</v>
      </c>
      <c r="L9644">
        <v>6562.8</v>
      </c>
      <c r="M9644">
        <v>109.38</v>
      </c>
      <c r="N9644" t="s">
        <v>9014</v>
      </c>
      <c r="O9644" t="s">
        <v>9455</v>
      </c>
      <c r="P9644">
        <v>0</v>
      </c>
      <c r="Q9644">
        <v>7.1029776426183869E-2</v>
      </c>
      <c r="R9644">
        <v>1</v>
      </c>
    </row>
    <row r="9645" spans="1:18" x14ac:dyDescent="0.25">
      <c r="A9645" t="s">
        <v>8316</v>
      </c>
      <c r="B9645">
        <v>2018</v>
      </c>
      <c r="C9645">
        <v>1</v>
      </c>
      <c r="D9645">
        <v>12</v>
      </c>
      <c r="E9645" t="s">
        <v>7304</v>
      </c>
      <c r="F9645" s="1" t="s">
        <v>5207</v>
      </c>
      <c r="G9645" s="1" t="s">
        <v>20573</v>
      </c>
      <c r="H9645" s="1" t="s">
        <v>7263</v>
      </c>
      <c r="I9645" t="s">
        <v>20811</v>
      </c>
      <c r="J9645" t="s">
        <v>23</v>
      </c>
      <c r="K9645">
        <v>100</v>
      </c>
      <c r="L9645">
        <v>12602</v>
      </c>
      <c r="M9645">
        <v>126.02</v>
      </c>
      <c r="N9645" t="s">
        <v>7263</v>
      </c>
      <c r="O9645" t="s">
        <v>23274</v>
      </c>
      <c r="P9645">
        <v>0</v>
      </c>
      <c r="Q9645">
        <v>0</v>
      </c>
      <c r="R9645">
        <v>1</v>
      </c>
    </row>
    <row r="9646" spans="1:18" x14ac:dyDescent="0.25">
      <c r="A9646" t="s">
        <v>8316</v>
      </c>
      <c r="B9646">
        <v>2018</v>
      </c>
      <c r="C9646">
        <v>1</v>
      </c>
      <c r="D9646">
        <v>12</v>
      </c>
      <c r="E9646" t="s">
        <v>7304</v>
      </c>
      <c r="F9646" s="1" t="s">
        <v>5207</v>
      </c>
      <c r="G9646" s="1" t="s">
        <v>20573</v>
      </c>
      <c r="H9646" s="1" t="s">
        <v>7263</v>
      </c>
      <c r="I9646" t="s">
        <v>20653</v>
      </c>
      <c r="J9646" t="s">
        <v>23</v>
      </c>
      <c r="K9646">
        <v>180</v>
      </c>
      <c r="L9646">
        <v>17661.599999999999</v>
      </c>
      <c r="M9646">
        <v>98.12</v>
      </c>
      <c r="N9646" t="s">
        <v>8995</v>
      </c>
      <c r="O9646" t="s">
        <v>9471</v>
      </c>
      <c r="P9646">
        <v>0</v>
      </c>
      <c r="Q9646">
        <v>2.730993892398554E-2</v>
      </c>
      <c r="R9646">
        <v>1</v>
      </c>
    </row>
    <row r="9647" spans="1:18" x14ac:dyDescent="0.25">
      <c r="A9647" t="s">
        <v>8457</v>
      </c>
      <c r="B9647">
        <v>2018</v>
      </c>
      <c r="C9647">
        <v>4</v>
      </c>
      <c r="D9647">
        <v>6</v>
      </c>
      <c r="E9647" t="s">
        <v>8095</v>
      </c>
      <c r="F9647" s="1" t="s">
        <v>5207</v>
      </c>
      <c r="G9647" s="1" t="s">
        <v>20931</v>
      </c>
      <c r="H9647" s="1" t="s">
        <v>3200</v>
      </c>
      <c r="I9647" t="s">
        <v>20960</v>
      </c>
      <c r="J9647" t="s">
        <v>23</v>
      </c>
      <c r="K9647">
        <v>3480</v>
      </c>
      <c r="L9647">
        <v>500561.46</v>
      </c>
      <c r="M9647">
        <v>143.84</v>
      </c>
      <c r="N9647" t="s">
        <v>9106</v>
      </c>
      <c r="O9647" t="s">
        <v>9457</v>
      </c>
      <c r="P9647">
        <v>0</v>
      </c>
      <c r="Q9647">
        <v>5.7969928101551112E-2</v>
      </c>
      <c r="R9647">
        <v>2</v>
      </c>
    </row>
    <row r="9648" spans="1:18" x14ac:dyDescent="0.25">
      <c r="A9648" t="s">
        <v>8457</v>
      </c>
      <c r="B9648">
        <v>2018</v>
      </c>
      <c r="C9648">
        <v>4</v>
      </c>
      <c r="D9648">
        <v>6</v>
      </c>
      <c r="E9648" t="s">
        <v>8095</v>
      </c>
      <c r="F9648" s="1" t="s">
        <v>5207</v>
      </c>
      <c r="G9648" s="1" t="s">
        <v>20573</v>
      </c>
      <c r="H9648" s="1" t="s">
        <v>3200</v>
      </c>
      <c r="I9648" t="s">
        <v>20694</v>
      </c>
      <c r="J9648" t="s">
        <v>23</v>
      </c>
      <c r="K9648">
        <v>11780</v>
      </c>
      <c r="L9648">
        <v>1645077</v>
      </c>
      <c r="M9648">
        <v>139.65</v>
      </c>
      <c r="N9648" t="s">
        <v>9014</v>
      </c>
      <c r="O9648" t="s">
        <v>9454</v>
      </c>
      <c r="P9648">
        <v>0</v>
      </c>
      <c r="Q9648">
        <v>0.10248345341786883</v>
      </c>
      <c r="R9648">
        <v>2</v>
      </c>
    </row>
    <row r="9649" spans="1:18" x14ac:dyDescent="0.25">
      <c r="A9649" t="s">
        <v>8457</v>
      </c>
      <c r="B9649">
        <v>2018</v>
      </c>
      <c r="C9649">
        <v>4</v>
      </c>
      <c r="D9649">
        <v>6</v>
      </c>
      <c r="E9649" t="s">
        <v>8095</v>
      </c>
      <c r="F9649" s="1" t="s">
        <v>5207</v>
      </c>
      <c r="G9649" s="1" t="s">
        <v>20573</v>
      </c>
      <c r="H9649" s="1" t="s">
        <v>3200</v>
      </c>
      <c r="I9649" t="s">
        <v>20667</v>
      </c>
      <c r="J9649" t="s">
        <v>23</v>
      </c>
      <c r="K9649">
        <v>700</v>
      </c>
      <c r="L9649">
        <v>97755</v>
      </c>
      <c r="M9649">
        <v>139.65</v>
      </c>
      <c r="N9649" t="s">
        <v>7263</v>
      </c>
      <c r="O9649" t="s">
        <v>23192</v>
      </c>
      <c r="P9649">
        <v>0</v>
      </c>
      <c r="Q9649">
        <v>0</v>
      </c>
      <c r="R9649">
        <v>2</v>
      </c>
    </row>
    <row r="9650" spans="1:18" x14ac:dyDescent="0.25">
      <c r="A9650" t="s">
        <v>15669</v>
      </c>
      <c r="B9650">
        <v>2019</v>
      </c>
      <c r="C9650">
        <v>7</v>
      </c>
      <c r="D9650">
        <v>2</v>
      </c>
      <c r="E9650" t="s">
        <v>15627</v>
      </c>
      <c r="F9650" s="1" t="s">
        <v>5207</v>
      </c>
      <c r="G9650" s="1" t="s">
        <v>20931</v>
      </c>
      <c r="H9650" s="1" t="s">
        <v>7263</v>
      </c>
      <c r="I9650" t="s">
        <v>20959</v>
      </c>
      <c r="J9650" t="s">
        <v>23</v>
      </c>
      <c r="K9650">
        <v>60</v>
      </c>
      <c r="L9650">
        <v>9001.44</v>
      </c>
      <c r="M9650">
        <v>150.02000000000001</v>
      </c>
      <c r="N9650" t="s">
        <v>9106</v>
      </c>
      <c r="O9650" t="s">
        <v>9459</v>
      </c>
      <c r="P9650">
        <v>0</v>
      </c>
      <c r="Q9650">
        <v>5.3850305373165194E-2</v>
      </c>
      <c r="R9650">
        <v>3</v>
      </c>
    </row>
    <row r="9651" spans="1:18" x14ac:dyDescent="0.25">
      <c r="A9651" t="s">
        <v>887</v>
      </c>
      <c r="B9651">
        <v>2016</v>
      </c>
      <c r="C9651">
        <v>5</v>
      </c>
      <c r="D9651">
        <v>23</v>
      </c>
      <c r="E9651" t="s">
        <v>848</v>
      </c>
      <c r="F9651" s="1" t="s">
        <v>3205</v>
      </c>
      <c r="G9651" s="1" t="s">
        <v>3227</v>
      </c>
      <c r="H9651" s="1" t="s">
        <v>3206</v>
      </c>
      <c r="I9651" t="s">
        <v>19749</v>
      </c>
      <c r="J9651" t="s">
        <v>23</v>
      </c>
      <c r="K9651">
        <v>4965</v>
      </c>
      <c r="L9651">
        <v>243284.98</v>
      </c>
      <c r="M9651">
        <v>49</v>
      </c>
      <c r="N9651" t="s">
        <v>22074</v>
      </c>
      <c r="O9651" t="s">
        <v>23319</v>
      </c>
      <c r="P9651">
        <v>0</v>
      </c>
      <c r="Q9651">
        <v>0</v>
      </c>
      <c r="R9651">
        <v>2</v>
      </c>
    </row>
    <row r="9652" spans="1:18" x14ac:dyDescent="0.25">
      <c r="A9652" t="s">
        <v>887</v>
      </c>
      <c r="B9652">
        <v>2016</v>
      </c>
      <c r="C9652">
        <v>5</v>
      </c>
      <c r="D9652">
        <v>23</v>
      </c>
      <c r="E9652" t="s">
        <v>848</v>
      </c>
      <c r="F9652" s="1" t="s">
        <v>3205</v>
      </c>
      <c r="G9652" s="1" t="s">
        <v>3227</v>
      </c>
      <c r="H9652" s="1" t="s">
        <v>3206</v>
      </c>
      <c r="I9652" t="s">
        <v>19709</v>
      </c>
      <c r="J9652" t="s">
        <v>23</v>
      </c>
      <c r="K9652">
        <v>6970</v>
      </c>
      <c r="L9652">
        <v>271132.99</v>
      </c>
      <c r="M9652">
        <v>38.9</v>
      </c>
      <c r="N9652" t="s">
        <v>22073</v>
      </c>
      <c r="O9652" t="s">
        <v>23260</v>
      </c>
      <c r="P9652">
        <v>0</v>
      </c>
      <c r="Q9652">
        <v>0</v>
      </c>
      <c r="R9652">
        <v>2</v>
      </c>
    </row>
    <row r="9653" spans="1:18" x14ac:dyDescent="0.25">
      <c r="A9653" t="s">
        <v>887</v>
      </c>
      <c r="B9653">
        <v>2016</v>
      </c>
      <c r="C9653">
        <v>5</v>
      </c>
      <c r="D9653">
        <v>23</v>
      </c>
      <c r="E9653" t="s">
        <v>848</v>
      </c>
      <c r="F9653" s="1" t="s">
        <v>3205</v>
      </c>
      <c r="G9653" s="1" t="s">
        <v>3227</v>
      </c>
      <c r="H9653" s="1" t="s">
        <v>3206</v>
      </c>
      <c r="I9653" t="s">
        <v>19713</v>
      </c>
      <c r="J9653" t="s">
        <v>23</v>
      </c>
      <c r="K9653">
        <v>7590</v>
      </c>
      <c r="L9653">
        <v>371909.97</v>
      </c>
      <c r="M9653">
        <v>49</v>
      </c>
      <c r="N9653" t="s">
        <v>22071</v>
      </c>
      <c r="O9653" t="s">
        <v>23264</v>
      </c>
      <c r="P9653">
        <v>0</v>
      </c>
      <c r="Q9653">
        <v>0</v>
      </c>
      <c r="R9653">
        <v>2</v>
      </c>
    </row>
    <row r="9654" spans="1:18" x14ac:dyDescent="0.25">
      <c r="A9654" t="s">
        <v>15484</v>
      </c>
      <c r="B9654">
        <v>2019</v>
      </c>
      <c r="C9654">
        <v>8</v>
      </c>
      <c r="D9654">
        <v>27</v>
      </c>
      <c r="E9654" t="s">
        <v>31</v>
      </c>
      <c r="F9654" s="1" t="s">
        <v>9480</v>
      </c>
      <c r="G9654" s="1" t="s">
        <v>9480</v>
      </c>
      <c r="H9654" s="1" t="s">
        <v>9480</v>
      </c>
      <c r="I9654" t="s">
        <v>15105</v>
      </c>
      <c r="J9654" t="s">
        <v>23</v>
      </c>
      <c r="K9654">
        <v>630</v>
      </c>
      <c r="L9654">
        <v>32393.34</v>
      </c>
      <c r="M9654">
        <v>51.42</v>
      </c>
      <c r="N9654" t="e">
        <v>#N/A</v>
      </c>
      <c r="O9654" t="e">
        <v>#N/A</v>
      </c>
      <c r="P9654">
        <v>0</v>
      </c>
      <c r="Q9654">
        <v>0</v>
      </c>
      <c r="R9654">
        <v>3</v>
      </c>
    </row>
    <row r="9655" spans="1:18" x14ac:dyDescent="0.25">
      <c r="A9655" t="s">
        <v>15594</v>
      </c>
      <c r="B9655">
        <v>2019</v>
      </c>
      <c r="C9655">
        <v>9</v>
      </c>
      <c r="D9655">
        <v>18</v>
      </c>
      <c r="E9655" t="s">
        <v>7471</v>
      </c>
      <c r="F9655" s="1" t="s">
        <v>5207</v>
      </c>
      <c r="G9655" s="1" t="s">
        <v>21054</v>
      </c>
      <c r="H9655" s="1" t="s">
        <v>7263</v>
      </c>
      <c r="I9655" t="s">
        <v>7168</v>
      </c>
      <c r="J9655" t="s">
        <v>38</v>
      </c>
      <c r="K9655">
        <v>150</v>
      </c>
      <c r="L9655">
        <v>40350</v>
      </c>
      <c r="M9655">
        <v>269</v>
      </c>
      <c r="N9655" t="s">
        <v>8931</v>
      </c>
      <c r="O9655" t="s">
        <v>10136</v>
      </c>
      <c r="P9655">
        <v>0</v>
      </c>
      <c r="Q9655">
        <v>0</v>
      </c>
      <c r="R9655">
        <v>3</v>
      </c>
    </row>
    <row r="9656" spans="1:18" x14ac:dyDescent="0.25">
      <c r="A9656" t="s">
        <v>15594</v>
      </c>
      <c r="B9656">
        <v>2019</v>
      </c>
      <c r="C9656">
        <v>9</v>
      </c>
      <c r="D9656">
        <v>18</v>
      </c>
      <c r="E9656" t="s">
        <v>7471</v>
      </c>
      <c r="F9656" s="1" t="s">
        <v>5207</v>
      </c>
      <c r="G9656" s="1" t="s">
        <v>21054</v>
      </c>
      <c r="H9656" s="1" t="s">
        <v>7263</v>
      </c>
      <c r="I9656" t="s">
        <v>21262</v>
      </c>
      <c r="J9656" t="s">
        <v>38</v>
      </c>
      <c r="K9656">
        <v>250</v>
      </c>
      <c r="L9656">
        <v>192500</v>
      </c>
      <c r="M9656">
        <v>770</v>
      </c>
      <c r="N9656" t="s">
        <v>7263</v>
      </c>
      <c r="O9656" t="s">
        <v>23274</v>
      </c>
      <c r="P9656">
        <v>0</v>
      </c>
      <c r="Q9656">
        <v>0</v>
      </c>
      <c r="R9656">
        <v>3</v>
      </c>
    </row>
    <row r="9657" spans="1:18" x14ac:dyDescent="0.25">
      <c r="A9657" t="s">
        <v>8459</v>
      </c>
      <c r="B9657">
        <v>2018</v>
      </c>
      <c r="C9657">
        <v>4</v>
      </c>
      <c r="D9657">
        <v>7</v>
      </c>
      <c r="E9657" t="s">
        <v>7471</v>
      </c>
      <c r="F9657" s="1" t="s">
        <v>5207</v>
      </c>
      <c r="G9657" s="1" t="s">
        <v>6745</v>
      </c>
      <c r="H9657" s="1" t="s">
        <v>7263</v>
      </c>
      <c r="I9657" t="s">
        <v>7129</v>
      </c>
      <c r="J9657" t="s">
        <v>38</v>
      </c>
      <c r="K9657">
        <v>70</v>
      </c>
      <c r="L9657">
        <v>76650</v>
      </c>
      <c r="M9657">
        <v>1095</v>
      </c>
      <c r="N9657" t="s">
        <v>8925</v>
      </c>
      <c r="O9657" t="s">
        <v>10084</v>
      </c>
      <c r="P9657">
        <v>0</v>
      </c>
      <c r="Q9657">
        <v>0</v>
      </c>
      <c r="R9657">
        <v>2</v>
      </c>
    </row>
    <row r="9658" spans="1:18" x14ac:dyDescent="0.25">
      <c r="A9658" t="s">
        <v>8459</v>
      </c>
      <c r="B9658">
        <v>2018</v>
      </c>
      <c r="C9658">
        <v>4</v>
      </c>
      <c r="D9658">
        <v>7</v>
      </c>
      <c r="E9658" t="s">
        <v>7471</v>
      </c>
      <c r="F9658" s="1" t="s">
        <v>5207</v>
      </c>
      <c r="G9658" s="1" t="s">
        <v>20931</v>
      </c>
      <c r="H9658" s="1" t="s">
        <v>7263</v>
      </c>
      <c r="I9658" t="s">
        <v>6655</v>
      </c>
      <c r="J9658" t="s">
        <v>38</v>
      </c>
      <c r="K9658">
        <v>280</v>
      </c>
      <c r="L9658">
        <v>44590</v>
      </c>
      <c r="M9658">
        <v>159.25</v>
      </c>
      <c r="N9658" t="s">
        <v>9113</v>
      </c>
      <c r="O9658" t="s">
        <v>9475</v>
      </c>
      <c r="P9658">
        <v>0</v>
      </c>
      <c r="Q9658">
        <v>2.4283935156735645E-2</v>
      </c>
      <c r="R9658">
        <v>2</v>
      </c>
    </row>
    <row r="9659" spans="1:18" x14ac:dyDescent="0.25">
      <c r="A9659" t="s">
        <v>8459</v>
      </c>
      <c r="B9659">
        <v>2018</v>
      </c>
      <c r="C9659">
        <v>4</v>
      </c>
      <c r="D9659">
        <v>7</v>
      </c>
      <c r="E9659" t="s">
        <v>7471</v>
      </c>
      <c r="F9659" s="1" t="s">
        <v>5207</v>
      </c>
      <c r="G9659" s="1" t="s">
        <v>21008</v>
      </c>
      <c r="H9659" s="1" t="s">
        <v>7263</v>
      </c>
      <c r="I9659" t="s">
        <v>7098</v>
      </c>
      <c r="J9659" t="s">
        <v>38</v>
      </c>
      <c r="K9659">
        <v>140</v>
      </c>
      <c r="L9659">
        <v>10710</v>
      </c>
      <c r="M9659">
        <v>76.5</v>
      </c>
      <c r="N9659" t="s">
        <v>8921</v>
      </c>
      <c r="O9659" t="s">
        <v>10000</v>
      </c>
      <c r="P9659">
        <v>0</v>
      </c>
      <c r="Q9659">
        <v>0</v>
      </c>
      <c r="R9659">
        <v>2</v>
      </c>
    </row>
    <row r="9660" spans="1:18" x14ac:dyDescent="0.25">
      <c r="A9660" t="s">
        <v>746</v>
      </c>
      <c r="B9660">
        <v>2016</v>
      </c>
      <c r="C9660">
        <v>4</v>
      </c>
      <c r="D9660">
        <v>1</v>
      </c>
      <c r="E9660" t="s">
        <v>226</v>
      </c>
      <c r="F9660" s="1" t="s">
        <v>3205</v>
      </c>
      <c r="G9660" s="1" t="s">
        <v>3384</v>
      </c>
      <c r="H9660" s="1" t="s">
        <v>3206</v>
      </c>
      <c r="I9660" t="s">
        <v>17081</v>
      </c>
      <c r="J9660" t="s">
        <v>23</v>
      </c>
      <c r="K9660">
        <v>64455</v>
      </c>
      <c r="L9660">
        <v>1911090.85</v>
      </c>
      <c r="M9660">
        <v>29.65</v>
      </c>
      <c r="N9660" t="s">
        <v>160</v>
      </c>
      <c r="O9660" t="s">
        <v>9452</v>
      </c>
      <c r="P9660">
        <v>0.10110188471641929</v>
      </c>
      <c r="Q9660">
        <v>0</v>
      </c>
      <c r="R9660">
        <v>2</v>
      </c>
    </row>
    <row r="9661" spans="1:18" x14ac:dyDescent="0.25">
      <c r="A9661" t="s">
        <v>10529</v>
      </c>
      <c r="B9661">
        <v>2019</v>
      </c>
      <c r="C9661">
        <v>3</v>
      </c>
      <c r="D9661">
        <v>7</v>
      </c>
      <c r="E9661" t="s">
        <v>174</v>
      </c>
      <c r="F9661" s="1" t="s">
        <v>3205</v>
      </c>
      <c r="G9661" s="1" t="s">
        <v>3384</v>
      </c>
      <c r="H9661" s="1" t="s">
        <v>3206</v>
      </c>
      <c r="I9661" t="s">
        <v>17213</v>
      </c>
      <c r="J9661" t="s">
        <v>23</v>
      </c>
      <c r="K9661">
        <v>7715</v>
      </c>
      <c r="L9661">
        <v>363762.28</v>
      </c>
      <c r="M9661">
        <v>47.15</v>
      </c>
      <c r="N9661" t="s">
        <v>163</v>
      </c>
      <c r="O9661" t="s">
        <v>9505</v>
      </c>
      <c r="P9661">
        <v>3.8218627714528705E-2</v>
      </c>
      <c r="Q9661">
        <v>0</v>
      </c>
      <c r="R9661">
        <v>1</v>
      </c>
    </row>
    <row r="9662" spans="1:18" x14ac:dyDescent="0.25">
      <c r="A9662" t="s">
        <v>10529</v>
      </c>
      <c r="B9662">
        <v>2019</v>
      </c>
      <c r="C9662">
        <v>3</v>
      </c>
      <c r="D9662">
        <v>7</v>
      </c>
      <c r="E9662" t="s">
        <v>174</v>
      </c>
      <c r="F9662" s="1" t="s">
        <v>3205</v>
      </c>
      <c r="G9662" s="1" t="s">
        <v>3384</v>
      </c>
      <c r="H9662" s="1" t="s">
        <v>3206</v>
      </c>
      <c r="I9662" t="s">
        <v>17215</v>
      </c>
      <c r="J9662" t="s">
        <v>23</v>
      </c>
      <c r="K9662">
        <v>7685</v>
      </c>
      <c r="L9662">
        <v>362347.78</v>
      </c>
      <c r="M9662">
        <v>47.15</v>
      </c>
      <c r="N9662" t="s">
        <v>170</v>
      </c>
      <c r="O9662" t="s">
        <v>9516</v>
      </c>
      <c r="P9662">
        <v>3.660242098978287E-2</v>
      </c>
      <c r="Q9662">
        <v>0</v>
      </c>
      <c r="R9662">
        <v>1</v>
      </c>
    </row>
    <row r="9663" spans="1:18" x14ac:dyDescent="0.25">
      <c r="A9663" t="s">
        <v>10529</v>
      </c>
      <c r="B9663">
        <v>2019</v>
      </c>
      <c r="C9663">
        <v>3</v>
      </c>
      <c r="D9663">
        <v>7</v>
      </c>
      <c r="E9663" t="s">
        <v>174</v>
      </c>
      <c r="F9663" s="1" t="s">
        <v>3205</v>
      </c>
      <c r="G9663" s="1" t="s">
        <v>3384</v>
      </c>
      <c r="H9663" s="1" t="s">
        <v>3204</v>
      </c>
      <c r="I9663" t="s">
        <v>17438</v>
      </c>
      <c r="J9663" t="s">
        <v>23</v>
      </c>
      <c r="K9663">
        <v>3865</v>
      </c>
      <c r="L9663">
        <v>174698.02</v>
      </c>
      <c r="M9663">
        <v>45.2</v>
      </c>
      <c r="N9663" t="s">
        <v>279</v>
      </c>
      <c r="O9663" t="s">
        <v>9749</v>
      </c>
      <c r="P9663">
        <v>0</v>
      </c>
      <c r="Q9663">
        <v>0</v>
      </c>
      <c r="R9663">
        <v>1</v>
      </c>
    </row>
    <row r="9664" spans="1:18" x14ac:dyDescent="0.25">
      <c r="A9664" t="s">
        <v>8280</v>
      </c>
      <c r="B9664">
        <v>2017</v>
      </c>
      <c r="C9664">
        <v>12</v>
      </c>
      <c r="D9664">
        <v>6</v>
      </c>
      <c r="E9664" t="s">
        <v>7304</v>
      </c>
      <c r="F9664" s="1" t="s">
        <v>5207</v>
      </c>
      <c r="G9664" s="1" t="s">
        <v>21008</v>
      </c>
      <c r="H9664" s="1" t="s">
        <v>7263</v>
      </c>
      <c r="I9664" t="s">
        <v>7065</v>
      </c>
      <c r="J9664" t="s">
        <v>23</v>
      </c>
      <c r="K9664">
        <v>4</v>
      </c>
      <c r="L9664">
        <v>540</v>
      </c>
      <c r="M9664">
        <v>135</v>
      </c>
      <c r="N9664" t="s">
        <v>9370</v>
      </c>
      <c r="O9664" t="s">
        <v>9861</v>
      </c>
      <c r="P9664">
        <v>0</v>
      </c>
      <c r="Q9664">
        <v>0</v>
      </c>
      <c r="R9664">
        <v>4</v>
      </c>
    </row>
    <row r="9665" spans="1:18" x14ac:dyDescent="0.25">
      <c r="A9665" t="s">
        <v>16018</v>
      </c>
      <c r="B9665">
        <v>2019</v>
      </c>
      <c r="C9665">
        <v>10</v>
      </c>
      <c r="D9665">
        <v>17</v>
      </c>
      <c r="E9665" t="s">
        <v>8095</v>
      </c>
      <c r="F9665" s="1" t="s">
        <v>5207</v>
      </c>
      <c r="G9665" s="1" t="s">
        <v>20573</v>
      </c>
      <c r="H9665" s="1" t="s">
        <v>3200</v>
      </c>
      <c r="I9665" t="s">
        <v>20830</v>
      </c>
      <c r="J9665" t="s">
        <v>23</v>
      </c>
      <c r="K9665">
        <v>300</v>
      </c>
      <c r="L9665">
        <v>42336</v>
      </c>
      <c r="M9665">
        <v>141.12</v>
      </c>
      <c r="N9665" t="s">
        <v>7263</v>
      </c>
      <c r="O9665" t="s">
        <v>23192</v>
      </c>
      <c r="P9665">
        <v>0</v>
      </c>
      <c r="Q9665">
        <v>0</v>
      </c>
      <c r="R9665">
        <v>4</v>
      </c>
    </row>
    <row r="9666" spans="1:18" x14ac:dyDescent="0.25">
      <c r="A9666" t="s">
        <v>16018</v>
      </c>
      <c r="B9666">
        <v>2019</v>
      </c>
      <c r="C9666">
        <v>10</v>
      </c>
      <c r="D9666">
        <v>17</v>
      </c>
      <c r="E9666" t="s">
        <v>8095</v>
      </c>
      <c r="F9666" s="1" t="s">
        <v>5207</v>
      </c>
      <c r="G9666" s="1" t="s">
        <v>20931</v>
      </c>
      <c r="H9666" s="1" t="s">
        <v>3200</v>
      </c>
      <c r="I9666" t="s">
        <v>20970</v>
      </c>
      <c r="J9666" t="s">
        <v>23</v>
      </c>
      <c r="K9666">
        <v>560</v>
      </c>
      <c r="L9666">
        <v>80908.800000000003</v>
      </c>
      <c r="M9666">
        <v>144.47999999999999</v>
      </c>
      <c r="N9666" t="s">
        <v>9108</v>
      </c>
      <c r="O9666" t="s">
        <v>9833</v>
      </c>
      <c r="P9666">
        <v>0</v>
      </c>
      <c r="Q9666">
        <v>0</v>
      </c>
      <c r="R9666">
        <v>4</v>
      </c>
    </row>
    <row r="9667" spans="1:18" x14ac:dyDescent="0.25">
      <c r="A9667" t="s">
        <v>7710</v>
      </c>
      <c r="B9667">
        <v>2016</v>
      </c>
      <c r="C9667">
        <v>8</v>
      </c>
      <c r="D9667">
        <v>25</v>
      </c>
      <c r="E9667" t="s">
        <v>982</v>
      </c>
      <c r="F9667" s="1" t="s">
        <v>5207</v>
      </c>
      <c r="G9667" s="1" t="s">
        <v>20573</v>
      </c>
      <c r="H9667" s="1" t="s">
        <v>3201</v>
      </c>
      <c r="I9667" t="s">
        <v>20692</v>
      </c>
      <c r="J9667" t="s">
        <v>23</v>
      </c>
      <c r="K9667">
        <v>16035</v>
      </c>
      <c r="L9667">
        <v>0</v>
      </c>
      <c r="M9667">
        <v>0</v>
      </c>
      <c r="N9667" t="s">
        <v>9014</v>
      </c>
      <c r="O9667" t="s">
        <v>9477</v>
      </c>
      <c r="P9667">
        <v>0</v>
      </c>
      <c r="Q9667">
        <v>0</v>
      </c>
      <c r="R9667">
        <v>3</v>
      </c>
    </row>
    <row r="9668" spans="1:18" x14ac:dyDescent="0.25">
      <c r="A9668" t="s">
        <v>2912</v>
      </c>
      <c r="B9668">
        <v>2018</v>
      </c>
      <c r="C9668">
        <v>10</v>
      </c>
      <c r="D9668">
        <v>11</v>
      </c>
      <c r="E9668" t="s">
        <v>1620</v>
      </c>
      <c r="F9668" s="1" t="s">
        <v>3205</v>
      </c>
      <c r="G9668" s="1" t="s">
        <v>3227</v>
      </c>
      <c r="H9668" s="1" t="s">
        <v>3206</v>
      </c>
      <c r="I9668" t="s">
        <v>19792</v>
      </c>
      <c r="J9668" t="s">
        <v>23</v>
      </c>
      <c r="K9668">
        <v>9840</v>
      </c>
      <c r="L9668">
        <v>549072</v>
      </c>
      <c r="M9668">
        <v>55.8</v>
      </c>
      <c r="N9668" t="s">
        <v>22067</v>
      </c>
      <c r="O9668" t="s">
        <v>23263</v>
      </c>
      <c r="P9668">
        <v>0</v>
      </c>
      <c r="Q9668">
        <v>0</v>
      </c>
      <c r="R9668">
        <v>4</v>
      </c>
    </row>
    <row r="9669" spans="1:18" x14ac:dyDescent="0.25">
      <c r="A9669" t="s">
        <v>2912</v>
      </c>
      <c r="B9669">
        <v>2018</v>
      </c>
      <c r="C9669">
        <v>10</v>
      </c>
      <c r="D9669">
        <v>11</v>
      </c>
      <c r="E9669" t="s">
        <v>1620</v>
      </c>
      <c r="F9669" s="1" t="s">
        <v>3205</v>
      </c>
      <c r="G9669" s="1" t="s">
        <v>3863</v>
      </c>
      <c r="H9669" s="1" t="s">
        <v>3206</v>
      </c>
      <c r="I9669" t="s">
        <v>18997</v>
      </c>
      <c r="J9669" t="s">
        <v>23</v>
      </c>
      <c r="K9669">
        <v>3990</v>
      </c>
      <c r="L9669">
        <v>200697</v>
      </c>
      <c r="M9669">
        <v>50.3</v>
      </c>
      <c r="N9669" t="s">
        <v>9307</v>
      </c>
      <c r="O9669" t="s">
        <v>9445</v>
      </c>
      <c r="P9669">
        <v>3.6019547837424074E-2</v>
      </c>
      <c r="Q9669">
        <v>0</v>
      </c>
      <c r="R9669">
        <v>4</v>
      </c>
    </row>
    <row r="9670" spans="1:18" x14ac:dyDescent="0.25">
      <c r="A9670" t="s">
        <v>2912</v>
      </c>
      <c r="B9670">
        <v>2018</v>
      </c>
      <c r="C9670">
        <v>10</v>
      </c>
      <c r="D9670">
        <v>11</v>
      </c>
      <c r="E9670" t="s">
        <v>1620</v>
      </c>
      <c r="F9670" s="1" t="s">
        <v>3205</v>
      </c>
      <c r="G9670" s="1" t="s">
        <v>3863</v>
      </c>
      <c r="H9670" s="1" t="s">
        <v>3206</v>
      </c>
      <c r="I9670" t="s">
        <v>19107</v>
      </c>
      <c r="J9670" t="s">
        <v>23</v>
      </c>
      <c r="K9670">
        <v>5190</v>
      </c>
      <c r="L9670">
        <v>278184</v>
      </c>
      <c r="M9670">
        <v>53.6</v>
      </c>
      <c r="N9670" t="s">
        <v>9329</v>
      </c>
      <c r="O9670" t="s">
        <v>9493</v>
      </c>
      <c r="P9670">
        <v>0</v>
      </c>
      <c r="Q9670">
        <v>0</v>
      </c>
      <c r="R9670">
        <v>4</v>
      </c>
    </row>
    <row r="9671" spans="1:18" x14ac:dyDescent="0.25">
      <c r="A9671" t="s">
        <v>2912</v>
      </c>
      <c r="B9671">
        <v>2018</v>
      </c>
      <c r="C9671">
        <v>10</v>
      </c>
      <c r="D9671">
        <v>11</v>
      </c>
      <c r="E9671" t="s">
        <v>1620</v>
      </c>
      <c r="F9671" s="1" t="s">
        <v>3205</v>
      </c>
      <c r="G9671" s="1" t="s">
        <v>3863</v>
      </c>
      <c r="H9671" s="1" t="s">
        <v>3206</v>
      </c>
      <c r="I9671" t="s">
        <v>19111</v>
      </c>
      <c r="J9671" t="s">
        <v>23</v>
      </c>
      <c r="K9671">
        <v>1075</v>
      </c>
      <c r="L9671">
        <v>53320</v>
      </c>
      <c r="M9671">
        <v>49.6</v>
      </c>
      <c r="N9671" t="s">
        <v>9332</v>
      </c>
      <c r="O9671" t="s">
        <v>9531</v>
      </c>
      <c r="P9671">
        <v>0</v>
      </c>
      <c r="Q9671">
        <v>0</v>
      </c>
      <c r="R9671">
        <v>4</v>
      </c>
    </row>
    <row r="9672" spans="1:18" x14ac:dyDescent="0.25">
      <c r="A9672" t="s">
        <v>873</v>
      </c>
      <c r="B9672">
        <v>2016</v>
      </c>
      <c r="C9672">
        <v>5</v>
      </c>
      <c r="D9672">
        <v>9</v>
      </c>
      <c r="E9672" t="s">
        <v>226</v>
      </c>
      <c r="F9672" s="1" t="s">
        <v>3205</v>
      </c>
      <c r="G9672" s="1" t="s">
        <v>3863</v>
      </c>
      <c r="H9672" s="1" t="s">
        <v>3206</v>
      </c>
      <c r="I9672" t="s">
        <v>19010</v>
      </c>
      <c r="J9672" t="s">
        <v>23</v>
      </c>
      <c r="K9672">
        <v>68010</v>
      </c>
      <c r="L9672">
        <v>2121912.17</v>
      </c>
      <c r="M9672">
        <v>31.2</v>
      </c>
      <c r="N9672" t="s">
        <v>9337</v>
      </c>
      <c r="O9672" t="s">
        <v>9440</v>
      </c>
      <c r="P9672">
        <v>0.12068470364021268</v>
      </c>
      <c r="Q9672">
        <v>0</v>
      </c>
      <c r="R9672">
        <v>2</v>
      </c>
    </row>
    <row r="9673" spans="1:18" x14ac:dyDescent="0.25">
      <c r="A9673" t="s">
        <v>10927</v>
      </c>
      <c r="B9673">
        <v>2019</v>
      </c>
      <c r="C9673">
        <v>5</v>
      </c>
      <c r="D9673">
        <v>6</v>
      </c>
      <c r="E9673" t="s">
        <v>7323</v>
      </c>
      <c r="F9673" s="1" t="s">
        <v>5207</v>
      </c>
      <c r="G9673" s="1" t="s">
        <v>20573</v>
      </c>
      <c r="H9673" s="1" t="s">
        <v>3201</v>
      </c>
      <c r="I9673" t="s">
        <v>5932</v>
      </c>
      <c r="J9673" t="s">
        <v>23</v>
      </c>
      <c r="K9673">
        <v>472.9</v>
      </c>
      <c r="L9673">
        <v>79305.33</v>
      </c>
      <c r="M9673">
        <v>167.7</v>
      </c>
      <c r="N9673" t="e">
        <v>#N/A</v>
      </c>
      <c r="O9673" t="e">
        <v>#N/A</v>
      </c>
      <c r="P9673">
        <v>0</v>
      </c>
      <c r="Q9673">
        <v>0</v>
      </c>
      <c r="R9673">
        <v>2</v>
      </c>
    </row>
    <row r="9674" spans="1:18" x14ac:dyDescent="0.25">
      <c r="A9674" t="s">
        <v>3034</v>
      </c>
      <c r="B9674">
        <v>2018</v>
      </c>
      <c r="C9674">
        <v>11</v>
      </c>
      <c r="D9674">
        <v>10</v>
      </c>
      <c r="E9674" t="s">
        <v>1620</v>
      </c>
      <c r="F9674" s="1" t="s">
        <v>3205</v>
      </c>
      <c r="G9674" s="1" t="s">
        <v>3863</v>
      </c>
      <c r="H9674" s="1" t="s">
        <v>3206</v>
      </c>
      <c r="I9674" t="s">
        <v>19321</v>
      </c>
      <c r="J9674" t="s">
        <v>23</v>
      </c>
      <c r="K9674">
        <v>1.179</v>
      </c>
      <c r="L9674">
        <v>75691.8</v>
      </c>
      <c r="M9674">
        <v>64200</v>
      </c>
      <c r="N9674" t="s">
        <v>9314</v>
      </c>
      <c r="O9674" t="s">
        <v>9453</v>
      </c>
      <c r="P9674">
        <v>1.984751079033405E-2</v>
      </c>
      <c r="Q9674">
        <v>0</v>
      </c>
      <c r="R9674">
        <v>4</v>
      </c>
    </row>
    <row r="9675" spans="1:18" x14ac:dyDescent="0.25">
      <c r="A9675" t="s">
        <v>3034</v>
      </c>
      <c r="B9675">
        <v>2018</v>
      </c>
      <c r="C9675">
        <v>11</v>
      </c>
      <c r="D9675">
        <v>10</v>
      </c>
      <c r="E9675" t="s">
        <v>1620</v>
      </c>
      <c r="F9675" s="1" t="s">
        <v>3205</v>
      </c>
      <c r="G9675" s="1" t="s">
        <v>3863</v>
      </c>
      <c r="H9675" s="1" t="s">
        <v>3206</v>
      </c>
      <c r="I9675" t="s">
        <v>18998</v>
      </c>
      <c r="J9675" t="s">
        <v>23</v>
      </c>
      <c r="K9675">
        <v>5740</v>
      </c>
      <c r="L9675">
        <v>268632</v>
      </c>
      <c r="M9675">
        <v>46.8</v>
      </c>
      <c r="N9675" t="s">
        <v>9340</v>
      </c>
      <c r="O9675" t="s">
        <v>9482</v>
      </c>
      <c r="P9675">
        <v>8.0867377033553248E-2</v>
      </c>
      <c r="Q9675">
        <v>0</v>
      </c>
      <c r="R9675">
        <v>4</v>
      </c>
    </row>
    <row r="9676" spans="1:18" x14ac:dyDescent="0.25">
      <c r="A9676" t="s">
        <v>3034</v>
      </c>
      <c r="B9676">
        <v>2018</v>
      </c>
      <c r="C9676">
        <v>11</v>
      </c>
      <c r="D9676">
        <v>10</v>
      </c>
      <c r="E9676" t="s">
        <v>1620</v>
      </c>
      <c r="F9676" s="1" t="s">
        <v>3205</v>
      </c>
      <c r="G9676" s="1" t="s">
        <v>3863</v>
      </c>
      <c r="H9676" s="1" t="s">
        <v>3206</v>
      </c>
      <c r="I9676" t="s">
        <v>19003</v>
      </c>
      <c r="J9676" t="s">
        <v>23</v>
      </c>
      <c r="K9676">
        <v>9790</v>
      </c>
      <c r="L9676">
        <v>466983</v>
      </c>
      <c r="M9676">
        <v>47.7</v>
      </c>
      <c r="N9676" t="s">
        <v>9344</v>
      </c>
      <c r="O9676" t="s">
        <v>9496</v>
      </c>
      <c r="P9676">
        <v>3.9816758144422926E-2</v>
      </c>
      <c r="Q9676">
        <v>0</v>
      </c>
      <c r="R9676">
        <v>4</v>
      </c>
    </row>
    <row r="9677" spans="1:18" x14ac:dyDescent="0.25">
      <c r="A9677" t="s">
        <v>3034</v>
      </c>
      <c r="B9677">
        <v>2018</v>
      </c>
      <c r="C9677">
        <v>11</v>
      </c>
      <c r="D9677">
        <v>10</v>
      </c>
      <c r="E9677" t="s">
        <v>1620</v>
      </c>
      <c r="F9677" s="1" t="s">
        <v>9480</v>
      </c>
      <c r="G9677" s="1" t="s">
        <v>9480</v>
      </c>
      <c r="H9677" s="1" t="s">
        <v>9480</v>
      </c>
      <c r="I9677" t="s">
        <v>1271</v>
      </c>
      <c r="J9677" t="s">
        <v>23</v>
      </c>
      <c r="K9677">
        <v>999</v>
      </c>
      <c r="L9677">
        <v>51448.5</v>
      </c>
      <c r="M9677">
        <v>51.5</v>
      </c>
      <c r="N9677" t="e">
        <v>#N/A</v>
      </c>
      <c r="O9677" t="e">
        <v>#N/A</v>
      </c>
      <c r="P9677">
        <v>0</v>
      </c>
      <c r="Q9677">
        <v>0</v>
      </c>
      <c r="R9677">
        <v>4</v>
      </c>
    </row>
    <row r="9678" spans="1:18" x14ac:dyDescent="0.25">
      <c r="A9678" t="s">
        <v>2933</v>
      </c>
      <c r="B9678">
        <v>2018</v>
      </c>
      <c r="C9678">
        <v>10</v>
      </c>
      <c r="D9678">
        <v>15</v>
      </c>
      <c r="E9678" t="s">
        <v>1620</v>
      </c>
      <c r="F9678" s="1" t="s">
        <v>3205</v>
      </c>
      <c r="G9678" s="1" t="s">
        <v>3863</v>
      </c>
      <c r="H9678" s="1" t="s">
        <v>3206</v>
      </c>
      <c r="I9678" t="s">
        <v>19283</v>
      </c>
      <c r="J9678" t="s">
        <v>23</v>
      </c>
      <c r="K9678">
        <v>435</v>
      </c>
      <c r="L9678">
        <v>21445.5</v>
      </c>
      <c r="M9678">
        <v>49.3</v>
      </c>
      <c r="N9678" t="s">
        <v>9345</v>
      </c>
      <c r="O9678" t="s">
        <v>10735</v>
      </c>
      <c r="P9678">
        <v>0</v>
      </c>
      <c r="Q9678">
        <v>0</v>
      </c>
      <c r="R9678">
        <v>4</v>
      </c>
    </row>
    <row r="9679" spans="1:18" x14ac:dyDescent="0.25">
      <c r="A9679" t="s">
        <v>2933</v>
      </c>
      <c r="B9679">
        <v>2018</v>
      </c>
      <c r="C9679">
        <v>10</v>
      </c>
      <c r="D9679">
        <v>15</v>
      </c>
      <c r="E9679" t="s">
        <v>1620</v>
      </c>
      <c r="F9679" s="1" t="s">
        <v>3205</v>
      </c>
      <c r="G9679" s="1" t="s">
        <v>3863</v>
      </c>
      <c r="H9679" s="1" t="s">
        <v>3206</v>
      </c>
      <c r="I9679" t="s">
        <v>19105</v>
      </c>
      <c r="J9679" t="s">
        <v>23</v>
      </c>
      <c r="K9679">
        <v>1530</v>
      </c>
      <c r="L9679">
        <v>75429</v>
      </c>
      <c r="M9679">
        <v>49.3</v>
      </c>
      <c r="N9679" t="s">
        <v>9346</v>
      </c>
      <c r="O9679" t="s">
        <v>9484</v>
      </c>
      <c r="P9679">
        <v>0</v>
      </c>
      <c r="Q9679">
        <v>0</v>
      </c>
      <c r="R9679">
        <v>4</v>
      </c>
    </row>
    <row r="9680" spans="1:18" x14ac:dyDescent="0.25">
      <c r="A9680" t="s">
        <v>640</v>
      </c>
      <c r="B9680">
        <v>2016</v>
      </c>
      <c r="C9680">
        <v>3</v>
      </c>
      <c r="D9680">
        <v>3</v>
      </c>
      <c r="E9680" t="s">
        <v>226</v>
      </c>
      <c r="F9680" s="1" t="s">
        <v>3205</v>
      </c>
      <c r="G9680" s="1" t="s">
        <v>3863</v>
      </c>
      <c r="H9680" s="1" t="s">
        <v>3206</v>
      </c>
      <c r="I9680" t="s">
        <v>18940</v>
      </c>
      <c r="J9680" t="s">
        <v>23</v>
      </c>
      <c r="K9680">
        <v>22480</v>
      </c>
      <c r="L9680">
        <v>945284</v>
      </c>
      <c r="M9680">
        <v>42.05</v>
      </c>
      <c r="N9680" t="s">
        <v>9314</v>
      </c>
      <c r="O9680" t="s">
        <v>9453</v>
      </c>
      <c r="P9680">
        <v>1.984751079033405E-2</v>
      </c>
      <c r="Q9680">
        <v>0</v>
      </c>
      <c r="R9680">
        <v>1</v>
      </c>
    </row>
    <row r="9681" spans="1:18" x14ac:dyDescent="0.25">
      <c r="A9681" t="s">
        <v>14848</v>
      </c>
      <c r="B9681">
        <v>2019</v>
      </c>
      <c r="C9681">
        <v>6</v>
      </c>
      <c r="D9681">
        <v>20</v>
      </c>
      <c r="E9681" t="s">
        <v>1620</v>
      </c>
      <c r="F9681" s="1" t="s">
        <v>3205</v>
      </c>
      <c r="G9681" s="1" t="s">
        <v>3863</v>
      </c>
      <c r="H9681" s="1" t="s">
        <v>3206</v>
      </c>
      <c r="I9681" t="s">
        <v>19209</v>
      </c>
      <c r="J9681" t="s">
        <v>23</v>
      </c>
      <c r="K9681">
        <v>5200</v>
      </c>
      <c r="L9681">
        <v>255250.01</v>
      </c>
      <c r="M9681">
        <v>49.09</v>
      </c>
      <c r="N9681" t="s">
        <v>9337</v>
      </c>
      <c r="O9681" t="s">
        <v>9440</v>
      </c>
      <c r="P9681">
        <v>0.12068470364021268</v>
      </c>
      <c r="Q9681">
        <v>0</v>
      </c>
      <c r="R9681">
        <v>2</v>
      </c>
    </row>
    <row r="9682" spans="1:18" x14ac:dyDescent="0.25">
      <c r="A9682" t="s">
        <v>14848</v>
      </c>
      <c r="B9682">
        <v>2019</v>
      </c>
      <c r="C9682">
        <v>6</v>
      </c>
      <c r="D9682">
        <v>20</v>
      </c>
      <c r="E9682" t="s">
        <v>1620</v>
      </c>
      <c r="F9682" s="1" t="s">
        <v>3205</v>
      </c>
      <c r="G9682" s="1" t="s">
        <v>3384</v>
      </c>
      <c r="H9682" s="1" t="s">
        <v>3206</v>
      </c>
      <c r="I9682" t="s">
        <v>17218</v>
      </c>
      <c r="J9682" t="s">
        <v>23</v>
      </c>
      <c r="K9682">
        <v>5000</v>
      </c>
      <c r="L9682">
        <v>260500</v>
      </c>
      <c r="M9682">
        <v>52.1</v>
      </c>
      <c r="N9682" t="s">
        <v>228</v>
      </c>
      <c r="O9682" t="s">
        <v>9547</v>
      </c>
      <c r="P9682">
        <v>0</v>
      </c>
      <c r="Q9682">
        <v>0</v>
      </c>
      <c r="R9682">
        <v>2</v>
      </c>
    </row>
    <row r="9683" spans="1:18" x14ac:dyDescent="0.25">
      <c r="A9683" t="s">
        <v>14848</v>
      </c>
      <c r="B9683">
        <v>2019</v>
      </c>
      <c r="C9683">
        <v>6</v>
      </c>
      <c r="D9683">
        <v>20</v>
      </c>
      <c r="E9683" t="s">
        <v>1620</v>
      </c>
      <c r="F9683" s="1" t="s">
        <v>3205</v>
      </c>
      <c r="G9683" s="1" t="s">
        <v>3863</v>
      </c>
      <c r="H9683" s="1" t="s">
        <v>3206</v>
      </c>
      <c r="I9683" t="s">
        <v>19219</v>
      </c>
      <c r="J9683" t="s">
        <v>23</v>
      </c>
      <c r="K9683">
        <v>2910</v>
      </c>
      <c r="L9683">
        <v>160050</v>
      </c>
      <c r="M9683">
        <v>55</v>
      </c>
      <c r="N9683" t="s">
        <v>9329</v>
      </c>
      <c r="O9683" t="s">
        <v>9493</v>
      </c>
      <c r="P9683">
        <v>0</v>
      </c>
      <c r="Q9683">
        <v>0</v>
      </c>
      <c r="R9683">
        <v>2</v>
      </c>
    </row>
    <row r="9684" spans="1:18" x14ac:dyDescent="0.25">
      <c r="A9684" t="s">
        <v>14848</v>
      </c>
      <c r="B9684">
        <v>2019</v>
      </c>
      <c r="C9684">
        <v>6</v>
      </c>
      <c r="D9684">
        <v>20</v>
      </c>
      <c r="E9684" t="s">
        <v>1620</v>
      </c>
      <c r="F9684" s="1" t="s">
        <v>3205</v>
      </c>
      <c r="G9684" s="1" t="s">
        <v>3863</v>
      </c>
      <c r="H9684" s="1" t="s">
        <v>3206</v>
      </c>
      <c r="I9684" t="s">
        <v>19306</v>
      </c>
      <c r="J9684" t="s">
        <v>23</v>
      </c>
      <c r="K9684">
        <v>1090</v>
      </c>
      <c r="L9684">
        <v>59950</v>
      </c>
      <c r="M9684">
        <v>55</v>
      </c>
      <c r="N9684" t="s">
        <v>9330</v>
      </c>
      <c r="O9684" t="s">
        <v>9524</v>
      </c>
      <c r="P9684">
        <v>0</v>
      </c>
      <c r="Q9684">
        <v>0</v>
      </c>
      <c r="R9684">
        <v>2</v>
      </c>
    </row>
    <row r="9685" spans="1:18" x14ac:dyDescent="0.25">
      <c r="A9685" t="s">
        <v>14848</v>
      </c>
      <c r="B9685">
        <v>2019</v>
      </c>
      <c r="C9685">
        <v>6</v>
      </c>
      <c r="D9685">
        <v>20</v>
      </c>
      <c r="E9685" t="s">
        <v>1620</v>
      </c>
      <c r="F9685" s="1" t="s">
        <v>3205</v>
      </c>
      <c r="G9685" s="1" t="s">
        <v>3227</v>
      </c>
      <c r="H9685" s="1" t="s">
        <v>3206</v>
      </c>
      <c r="I9685" t="s">
        <v>19861</v>
      </c>
      <c r="J9685" t="s">
        <v>23</v>
      </c>
      <c r="K9685">
        <v>6520</v>
      </c>
      <c r="L9685">
        <v>348820</v>
      </c>
      <c r="M9685">
        <v>53.5</v>
      </c>
      <c r="N9685" t="s">
        <v>22082</v>
      </c>
      <c r="O9685" t="s">
        <v>23253</v>
      </c>
      <c r="P9685">
        <v>0</v>
      </c>
      <c r="Q9685">
        <v>0</v>
      </c>
      <c r="R9685">
        <v>2</v>
      </c>
    </row>
    <row r="9686" spans="1:18" x14ac:dyDescent="0.25">
      <c r="A9686" t="s">
        <v>693</v>
      </c>
      <c r="B9686">
        <v>2016</v>
      </c>
      <c r="C9686">
        <v>3</v>
      </c>
      <c r="D9686">
        <v>17</v>
      </c>
      <c r="E9686" t="s">
        <v>31</v>
      </c>
      <c r="F9686" s="1" t="s">
        <v>3205</v>
      </c>
      <c r="G9686" s="1" t="s">
        <v>23187</v>
      </c>
      <c r="H9686" s="1" t="s">
        <v>7263</v>
      </c>
      <c r="I9686" t="s">
        <v>555</v>
      </c>
      <c r="J9686" t="s">
        <v>23</v>
      </c>
      <c r="K9686">
        <v>1004</v>
      </c>
      <c r="L9686">
        <v>34698.239999999998</v>
      </c>
      <c r="M9686">
        <v>34.56</v>
      </c>
      <c r="N9686" t="s">
        <v>555</v>
      </c>
      <c r="O9686" t="s">
        <v>9616</v>
      </c>
      <c r="P9686">
        <v>0</v>
      </c>
      <c r="Q9686">
        <v>0</v>
      </c>
      <c r="R9686">
        <v>1</v>
      </c>
    </row>
    <row r="9687" spans="1:18" x14ac:dyDescent="0.25">
      <c r="A9687" t="s">
        <v>16801</v>
      </c>
      <c r="B9687">
        <v>2019</v>
      </c>
      <c r="C9687">
        <v>12</v>
      </c>
      <c r="D9687">
        <v>13</v>
      </c>
      <c r="E9687" t="s">
        <v>16257</v>
      </c>
      <c r="F9687" s="1" t="s">
        <v>3205</v>
      </c>
      <c r="G9687" s="1" t="s">
        <v>3863</v>
      </c>
      <c r="H9687" s="1" t="s">
        <v>3206</v>
      </c>
      <c r="I9687" t="s">
        <v>19204</v>
      </c>
      <c r="J9687" t="s">
        <v>23</v>
      </c>
      <c r="K9687">
        <v>1735</v>
      </c>
      <c r="L9687">
        <v>76340</v>
      </c>
      <c r="M9687">
        <v>44</v>
      </c>
      <c r="N9687" t="s">
        <v>9340</v>
      </c>
      <c r="O9687" t="s">
        <v>9482</v>
      </c>
      <c r="P9687">
        <v>8.0867377033553248E-2</v>
      </c>
      <c r="Q9687">
        <v>0</v>
      </c>
      <c r="R9687">
        <v>4</v>
      </c>
    </row>
    <row r="9688" spans="1:18" x14ac:dyDescent="0.25">
      <c r="A9688" t="s">
        <v>16801</v>
      </c>
      <c r="B9688">
        <v>2019</v>
      </c>
      <c r="C9688">
        <v>12</v>
      </c>
      <c r="D9688">
        <v>13</v>
      </c>
      <c r="E9688" t="s">
        <v>16257</v>
      </c>
      <c r="F9688" s="1" t="s">
        <v>3205</v>
      </c>
      <c r="G9688" s="1" t="s">
        <v>3863</v>
      </c>
      <c r="H9688" s="1" t="s">
        <v>3206</v>
      </c>
      <c r="I9688" t="s">
        <v>19210</v>
      </c>
      <c r="J9688" t="s">
        <v>23</v>
      </c>
      <c r="K9688">
        <v>7580</v>
      </c>
      <c r="L9688">
        <v>333520</v>
      </c>
      <c r="M9688">
        <v>44</v>
      </c>
      <c r="N9688" t="s">
        <v>9344</v>
      </c>
      <c r="O9688" t="s">
        <v>9496</v>
      </c>
      <c r="P9688">
        <v>3.9816758144422926E-2</v>
      </c>
      <c r="Q9688">
        <v>0</v>
      </c>
      <c r="R9688">
        <v>4</v>
      </c>
    </row>
    <row r="9689" spans="1:18" x14ac:dyDescent="0.25">
      <c r="A9689" t="s">
        <v>16801</v>
      </c>
      <c r="B9689">
        <v>2019</v>
      </c>
      <c r="C9689">
        <v>12</v>
      </c>
      <c r="D9689">
        <v>13</v>
      </c>
      <c r="E9689" t="s">
        <v>16257</v>
      </c>
      <c r="F9689" s="1" t="s">
        <v>3205</v>
      </c>
      <c r="G9689" s="1" t="s">
        <v>3863</v>
      </c>
      <c r="H9689" s="1" t="s">
        <v>3206</v>
      </c>
      <c r="I9689" t="s">
        <v>19301</v>
      </c>
      <c r="J9689" t="s">
        <v>23</v>
      </c>
      <c r="K9689">
        <v>1631</v>
      </c>
      <c r="L9689">
        <v>104220.89</v>
      </c>
      <c r="M9689">
        <v>63.9</v>
      </c>
      <c r="N9689" t="s">
        <v>9313</v>
      </c>
      <c r="O9689" t="s">
        <v>9448</v>
      </c>
      <c r="P9689">
        <v>2.823689586550486E-2</v>
      </c>
      <c r="Q9689">
        <v>0</v>
      </c>
      <c r="R9689">
        <v>4</v>
      </c>
    </row>
    <row r="9690" spans="1:18" x14ac:dyDescent="0.25">
      <c r="A9690" t="s">
        <v>16801</v>
      </c>
      <c r="B9690">
        <v>2019</v>
      </c>
      <c r="C9690">
        <v>12</v>
      </c>
      <c r="D9690">
        <v>13</v>
      </c>
      <c r="E9690" t="s">
        <v>16257</v>
      </c>
      <c r="F9690" s="1" t="s">
        <v>3205</v>
      </c>
      <c r="G9690" s="1" t="s">
        <v>3863</v>
      </c>
      <c r="H9690" s="1" t="s">
        <v>3206</v>
      </c>
      <c r="I9690" t="s">
        <v>19305</v>
      </c>
      <c r="J9690" t="s">
        <v>23</v>
      </c>
      <c r="K9690">
        <v>7990</v>
      </c>
      <c r="L9690">
        <v>543320</v>
      </c>
      <c r="M9690">
        <v>68</v>
      </c>
      <c r="N9690" t="s">
        <v>9319</v>
      </c>
      <c r="O9690" t="s">
        <v>9487</v>
      </c>
      <c r="P9690">
        <v>0</v>
      </c>
      <c r="Q9690">
        <v>0</v>
      </c>
      <c r="R9690">
        <v>4</v>
      </c>
    </row>
    <row r="9691" spans="1:18" x14ac:dyDescent="0.25">
      <c r="A9691" t="s">
        <v>16801</v>
      </c>
      <c r="B9691">
        <v>2019</v>
      </c>
      <c r="C9691">
        <v>12</v>
      </c>
      <c r="D9691">
        <v>13</v>
      </c>
      <c r="E9691" t="s">
        <v>16257</v>
      </c>
      <c r="F9691" s="1" t="s">
        <v>3205</v>
      </c>
      <c r="G9691" s="1" t="s">
        <v>3863</v>
      </c>
      <c r="H9691" s="1" t="s">
        <v>3206</v>
      </c>
      <c r="I9691" t="s">
        <v>19305</v>
      </c>
      <c r="J9691" t="s">
        <v>23</v>
      </c>
      <c r="K9691">
        <v>1098</v>
      </c>
      <c r="L9691">
        <v>69723</v>
      </c>
      <c r="M9691">
        <v>63.5</v>
      </c>
      <c r="N9691" t="s">
        <v>9319</v>
      </c>
      <c r="O9691" t="s">
        <v>9487</v>
      </c>
      <c r="P9691">
        <v>0</v>
      </c>
      <c r="Q9691">
        <v>0</v>
      </c>
      <c r="R9691">
        <v>4</v>
      </c>
    </row>
    <row r="9692" spans="1:18" x14ac:dyDescent="0.25">
      <c r="A9692" t="s">
        <v>2142</v>
      </c>
      <c r="B9692">
        <v>2018</v>
      </c>
      <c r="C9692">
        <v>1</v>
      </c>
      <c r="D9692">
        <v>23</v>
      </c>
      <c r="E9692" t="s">
        <v>51</v>
      </c>
      <c r="F9692" s="1" t="s">
        <v>3205</v>
      </c>
      <c r="G9692" s="1" t="s">
        <v>3863</v>
      </c>
      <c r="H9692" s="1" t="s">
        <v>3206</v>
      </c>
      <c r="I9692" t="s">
        <v>18976</v>
      </c>
      <c r="J9692" t="s">
        <v>23</v>
      </c>
      <c r="K9692">
        <v>4380</v>
      </c>
      <c r="L9692">
        <v>223380</v>
      </c>
      <c r="M9692">
        <v>51</v>
      </c>
      <c r="N9692" t="s">
        <v>9329</v>
      </c>
      <c r="O9692" t="s">
        <v>9493</v>
      </c>
      <c r="P9692">
        <v>0</v>
      </c>
      <c r="Q9692">
        <v>0</v>
      </c>
      <c r="R9692">
        <v>1</v>
      </c>
    </row>
    <row r="9693" spans="1:18" x14ac:dyDescent="0.25">
      <c r="A9693" t="s">
        <v>2142</v>
      </c>
      <c r="B9693">
        <v>2018</v>
      </c>
      <c r="C9693">
        <v>1</v>
      </c>
      <c r="D9693">
        <v>23</v>
      </c>
      <c r="E9693" t="s">
        <v>51</v>
      </c>
      <c r="F9693" s="1" t="s">
        <v>3205</v>
      </c>
      <c r="G9693" s="1" t="s">
        <v>3863</v>
      </c>
      <c r="H9693" s="1" t="s">
        <v>3206</v>
      </c>
      <c r="I9693" t="s">
        <v>1924</v>
      </c>
      <c r="J9693" t="s">
        <v>23</v>
      </c>
      <c r="K9693">
        <v>3600</v>
      </c>
      <c r="L9693">
        <v>183600</v>
      </c>
      <c r="M9693">
        <v>51</v>
      </c>
      <c r="N9693" t="s">
        <v>9330</v>
      </c>
      <c r="O9693" t="s">
        <v>9524</v>
      </c>
      <c r="P9693">
        <v>0</v>
      </c>
      <c r="Q9693">
        <v>0</v>
      </c>
      <c r="R9693">
        <v>1</v>
      </c>
    </row>
    <row r="9694" spans="1:18" x14ac:dyDescent="0.25">
      <c r="A9694" t="s">
        <v>532</v>
      </c>
      <c r="B9694">
        <v>2016</v>
      </c>
      <c r="C9694">
        <v>2</v>
      </c>
      <c r="D9694">
        <v>13</v>
      </c>
      <c r="E9694" t="s">
        <v>226</v>
      </c>
      <c r="F9694" s="1" t="s">
        <v>3205</v>
      </c>
      <c r="G9694" s="1" t="s">
        <v>3384</v>
      </c>
      <c r="H9694" s="1" t="s">
        <v>3206</v>
      </c>
      <c r="I9694" t="s">
        <v>17072</v>
      </c>
      <c r="J9694" t="s">
        <v>23</v>
      </c>
      <c r="K9694">
        <v>30699</v>
      </c>
      <c r="L9694">
        <v>887201.27</v>
      </c>
      <c r="M9694">
        <v>28.9</v>
      </c>
      <c r="N9694" t="s">
        <v>112</v>
      </c>
      <c r="O9694" t="s">
        <v>9515</v>
      </c>
      <c r="P9694">
        <v>3.2773227720419927E-2</v>
      </c>
      <c r="Q9694">
        <v>0</v>
      </c>
      <c r="R9694">
        <v>1</v>
      </c>
    </row>
    <row r="9695" spans="1:18" x14ac:dyDescent="0.25">
      <c r="A9695" t="s">
        <v>532</v>
      </c>
      <c r="B9695">
        <v>2016</v>
      </c>
      <c r="C9695">
        <v>2</v>
      </c>
      <c r="D9695">
        <v>13</v>
      </c>
      <c r="E9695" t="s">
        <v>226</v>
      </c>
      <c r="F9695" s="1" t="s">
        <v>3205</v>
      </c>
      <c r="G9695" s="1" t="s">
        <v>3384</v>
      </c>
      <c r="H9695" s="1" t="s">
        <v>3206</v>
      </c>
      <c r="I9695" t="s">
        <v>17077</v>
      </c>
      <c r="J9695" t="s">
        <v>23</v>
      </c>
      <c r="K9695">
        <v>34272</v>
      </c>
      <c r="L9695">
        <v>990460.99</v>
      </c>
      <c r="M9695">
        <v>28.9</v>
      </c>
      <c r="N9695" t="s">
        <v>645</v>
      </c>
      <c r="O9695" t="s">
        <v>9450</v>
      </c>
      <c r="P9695">
        <v>9.1123449223886266E-2</v>
      </c>
      <c r="Q9695">
        <v>0</v>
      </c>
      <c r="R9695">
        <v>1</v>
      </c>
    </row>
    <row r="9696" spans="1:18" x14ac:dyDescent="0.25">
      <c r="A9696" t="s">
        <v>7933</v>
      </c>
      <c r="B9696">
        <v>2017</v>
      </c>
      <c r="C9696">
        <v>3</v>
      </c>
      <c r="D9696">
        <v>3</v>
      </c>
      <c r="E9696" t="s">
        <v>36</v>
      </c>
      <c r="F9696" s="1" t="s">
        <v>5207</v>
      </c>
      <c r="G9696" s="1" t="s">
        <v>6745</v>
      </c>
      <c r="H9696" s="1" t="s">
        <v>7263</v>
      </c>
      <c r="I9696" t="s">
        <v>7193</v>
      </c>
      <c r="J9696" t="s">
        <v>38</v>
      </c>
      <c r="K9696">
        <v>6</v>
      </c>
      <c r="L9696">
        <v>2640</v>
      </c>
      <c r="M9696">
        <v>440</v>
      </c>
      <c r="N9696" t="s">
        <v>8935</v>
      </c>
      <c r="O9696" t="s">
        <v>9473</v>
      </c>
      <c r="P9696">
        <v>0</v>
      </c>
      <c r="Q9696">
        <v>2.5873469413582522E-2</v>
      </c>
      <c r="R9696">
        <v>1</v>
      </c>
    </row>
    <row r="9697" spans="1:18" x14ac:dyDescent="0.25">
      <c r="A9697" t="s">
        <v>7933</v>
      </c>
      <c r="B9697">
        <v>2017</v>
      </c>
      <c r="C9697">
        <v>3</v>
      </c>
      <c r="D9697">
        <v>3</v>
      </c>
      <c r="E9697" t="s">
        <v>36</v>
      </c>
      <c r="F9697" s="1" t="s">
        <v>5207</v>
      </c>
      <c r="G9697" s="1" t="s">
        <v>21316</v>
      </c>
      <c r="H9697" s="1" t="s">
        <v>7263</v>
      </c>
      <c r="I9697" t="s">
        <v>6870</v>
      </c>
      <c r="J9697" t="s">
        <v>38</v>
      </c>
      <c r="K9697">
        <v>50</v>
      </c>
      <c r="L9697">
        <v>16500</v>
      </c>
      <c r="M9697">
        <v>330</v>
      </c>
      <c r="N9697" t="s">
        <v>8919</v>
      </c>
      <c r="O9697" t="s">
        <v>9993</v>
      </c>
      <c r="P9697">
        <v>0</v>
      </c>
      <c r="Q9697">
        <v>0</v>
      </c>
      <c r="R9697">
        <v>1</v>
      </c>
    </row>
    <row r="9698" spans="1:18" x14ac:dyDescent="0.25">
      <c r="A9698" t="s">
        <v>7933</v>
      </c>
      <c r="B9698">
        <v>2017</v>
      </c>
      <c r="C9698">
        <v>3</v>
      </c>
      <c r="D9698">
        <v>3</v>
      </c>
      <c r="E9698" t="s">
        <v>36</v>
      </c>
      <c r="F9698" s="1" t="s">
        <v>5207</v>
      </c>
      <c r="G9698" s="1" t="s">
        <v>6745</v>
      </c>
      <c r="H9698" s="1" t="s">
        <v>7263</v>
      </c>
      <c r="I9698" t="s">
        <v>6746</v>
      </c>
      <c r="J9698" t="s">
        <v>38</v>
      </c>
      <c r="K9698">
        <v>10</v>
      </c>
      <c r="L9698">
        <v>4400</v>
      </c>
      <c r="M9698">
        <v>440</v>
      </c>
      <c r="N9698" t="s">
        <v>6746</v>
      </c>
      <c r="O9698" t="s">
        <v>10004</v>
      </c>
      <c r="P9698">
        <v>0</v>
      </c>
      <c r="Q9698">
        <v>0</v>
      </c>
      <c r="R9698">
        <v>1</v>
      </c>
    </row>
    <row r="9699" spans="1:18" x14ac:dyDescent="0.25">
      <c r="A9699" t="s">
        <v>1633</v>
      </c>
      <c r="B9699">
        <v>2017</v>
      </c>
      <c r="C9699">
        <v>6</v>
      </c>
      <c r="D9699">
        <v>9</v>
      </c>
      <c r="E9699" t="s">
        <v>174</v>
      </c>
      <c r="F9699" s="1" t="s">
        <v>3205</v>
      </c>
      <c r="G9699" s="1" t="s">
        <v>3863</v>
      </c>
      <c r="H9699" s="1" t="s">
        <v>3206</v>
      </c>
      <c r="I9699" t="s">
        <v>19010</v>
      </c>
      <c r="J9699" t="s">
        <v>23</v>
      </c>
      <c r="K9699">
        <v>17110</v>
      </c>
      <c r="L9699">
        <v>744285.07</v>
      </c>
      <c r="M9699">
        <v>43.5</v>
      </c>
      <c r="N9699" t="s">
        <v>9337</v>
      </c>
      <c r="O9699" t="s">
        <v>9440</v>
      </c>
      <c r="P9699">
        <v>0.12068470364021268</v>
      </c>
      <c r="Q9699">
        <v>0</v>
      </c>
      <c r="R9699">
        <v>2</v>
      </c>
    </row>
    <row r="9700" spans="1:18" x14ac:dyDescent="0.25">
      <c r="A9700" t="s">
        <v>10531</v>
      </c>
      <c r="B9700">
        <v>2019</v>
      </c>
      <c r="C9700">
        <v>1</v>
      </c>
      <c r="D9700">
        <v>18</v>
      </c>
      <c r="E9700" t="s">
        <v>10171</v>
      </c>
      <c r="F9700" s="1" t="s">
        <v>3205</v>
      </c>
      <c r="G9700" s="1" t="s">
        <v>3863</v>
      </c>
      <c r="H9700" s="1" t="s">
        <v>3206</v>
      </c>
      <c r="I9700" t="s">
        <v>19204</v>
      </c>
      <c r="J9700" t="s">
        <v>23</v>
      </c>
      <c r="K9700">
        <v>6776</v>
      </c>
      <c r="L9700">
        <v>323045.83</v>
      </c>
      <c r="M9700">
        <v>47.68</v>
      </c>
      <c r="N9700" t="s">
        <v>9340</v>
      </c>
      <c r="O9700" t="s">
        <v>9482</v>
      </c>
      <c r="P9700">
        <v>8.0867377033553248E-2</v>
      </c>
      <c r="Q9700">
        <v>0</v>
      </c>
      <c r="R9700">
        <v>1</v>
      </c>
    </row>
    <row r="9701" spans="1:18" x14ac:dyDescent="0.25">
      <c r="A9701" t="s">
        <v>10531</v>
      </c>
      <c r="B9701">
        <v>2019</v>
      </c>
      <c r="C9701">
        <v>1</v>
      </c>
      <c r="D9701">
        <v>18</v>
      </c>
      <c r="E9701" t="s">
        <v>10171</v>
      </c>
      <c r="F9701" s="1" t="s">
        <v>3205</v>
      </c>
      <c r="G9701" s="1" t="s">
        <v>3863</v>
      </c>
      <c r="H9701" s="1" t="s">
        <v>3206</v>
      </c>
      <c r="I9701" t="s">
        <v>19207</v>
      </c>
      <c r="J9701" t="s">
        <v>23</v>
      </c>
      <c r="K9701">
        <v>1075</v>
      </c>
      <c r="L9701">
        <v>51250.63</v>
      </c>
      <c r="M9701">
        <v>47.68</v>
      </c>
      <c r="N9701" t="s">
        <v>9331</v>
      </c>
      <c r="O9701" t="s">
        <v>9540</v>
      </c>
      <c r="P9701">
        <v>4.2454374665687751E-2</v>
      </c>
      <c r="Q9701">
        <v>0</v>
      </c>
      <c r="R9701">
        <v>1</v>
      </c>
    </row>
    <row r="9702" spans="1:18" x14ac:dyDescent="0.25">
      <c r="A9702" t="s">
        <v>8626</v>
      </c>
      <c r="B9702">
        <v>2018</v>
      </c>
      <c r="C9702">
        <v>6</v>
      </c>
      <c r="D9702">
        <v>13</v>
      </c>
      <c r="E9702" t="s">
        <v>7323</v>
      </c>
      <c r="F9702" s="1" t="s">
        <v>5207</v>
      </c>
      <c r="G9702" s="1" t="s">
        <v>21316</v>
      </c>
      <c r="H9702" s="1" t="s">
        <v>3201</v>
      </c>
      <c r="I9702" t="s">
        <v>6842</v>
      </c>
      <c r="J9702" t="s">
        <v>38</v>
      </c>
      <c r="K9702">
        <v>16</v>
      </c>
      <c r="L9702">
        <v>1709.12</v>
      </c>
      <c r="M9702">
        <v>106.82</v>
      </c>
      <c r="N9702" t="s">
        <v>9353</v>
      </c>
      <c r="O9702" t="s">
        <v>10056</v>
      </c>
      <c r="P9702">
        <v>0</v>
      </c>
      <c r="Q9702">
        <v>0</v>
      </c>
      <c r="R9702">
        <v>2</v>
      </c>
    </row>
    <row r="9703" spans="1:18" x14ac:dyDescent="0.25">
      <c r="A9703" t="s">
        <v>8626</v>
      </c>
      <c r="B9703">
        <v>2018</v>
      </c>
      <c r="C9703">
        <v>6</v>
      </c>
      <c r="D9703">
        <v>13</v>
      </c>
      <c r="E9703" t="s">
        <v>7323</v>
      </c>
      <c r="F9703" s="1" t="s">
        <v>5207</v>
      </c>
      <c r="G9703" s="1" t="s">
        <v>21316</v>
      </c>
      <c r="H9703" s="1" t="s">
        <v>3201</v>
      </c>
      <c r="I9703" t="s">
        <v>6873</v>
      </c>
      <c r="J9703" t="s">
        <v>38</v>
      </c>
      <c r="K9703">
        <v>170</v>
      </c>
      <c r="L9703">
        <v>17363.8</v>
      </c>
      <c r="M9703">
        <v>102.14</v>
      </c>
      <c r="N9703" t="s">
        <v>8920</v>
      </c>
      <c r="O9703" t="s">
        <v>10101</v>
      </c>
      <c r="P9703">
        <v>0</v>
      </c>
      <c r="Q9703">
        <v>0</v>
      </c>
      <c r="R9703">
        <v>2</v>
      </c>
    </row>
    <row r="9704" spans="1:18" x14ac:dyDescent="0.25">
      <c r="A9704" t="s">
        <v>1757</v>
      </c>
      <c r="B9704">
        <v>2017</v>
      </c>
      <c r="C9704">
        <v>8</v>
      </c>
      <c r="D9704">
        <v>11</v>
      </c>
      <c r="E9704" t="s">
        <v>226</v>
      </c>
      <c r="F9704" s="1" t="s">
        <v>3205</v>
      </c>
      <c r="G9704" s="1" t="s">
        <v>3863</v>
      </c>
      <c r="H9704" s="1" t="s">
        <v>3206</v>
      </c>
      <c r="I9704" t="s">
        <v>19009</v>
      </c>
      <c r="J9704" t="s">
        <v>23</v>
      </c>
      <c r="K9704">
        <v>4855</v>
      </c>
      <c r="L9704">
        <v>214833.75</v>
      </c>
      <c r="M9704">
        <v>44.25</v>
      </c>
      <c r="N9704" t="s">
        <v>9340</v>
      </c>
      <c r="O9704" t="s">
        <v>9482</v>
      </c>
      <c r="P9704">
        <v>8.0867377033553248E-2</v>
      </c>
      <c r="Q9704">
        <v>0</v>
      </c>
      <c r="R9704">
        <v>3</v>
      </c>
    </row>
    <row r="9705" spans="1:18" x14ac:dyDescent="0.25">
      <c r="A9705" t="s">
        <v>1757</v>
      </c>
      <c r="B9705">
        <v>2017</v>
      </c>
      <c r="C9705">
        <v>8</v>
      </c>
      <c r="D9705">
        <v>11</v>
      </c>
      <c r="E9705" t="s">
        <v>226</v>
      </c>
      <c r="F9705" s="1" t="s">
        <v>3205</v>
      </c>
      <c r="G9705" s="1" t="s">
        <v>3863</v>
      </c>
      <c r="H9705" s="1" t="s">
        <v>3206</v>
      </c>
      <c r="I9705" t="s">
        <v>19010</v>
      </c>
      <c r="J9705" t="s">
        <v>23</v>
      </c>
      <c r="K9705">
        <v>8370</v>
      </c>
      <c r="L9705">
        <v>370372.5</v>
      </c>
      <c r="M9705">
        <v>44.25</v>
      </c>
      <c r="N9705" t="s">
        <v>9337</v>
      </c>
      <c r="O9705" t="s">
        <v>9440</v>
      </c>
      <c r="P9705">
        <v>0.12068470364021268</v>
      </c>
      <c r="Q9705">
        <v>0</v>
      </c>
      <c r="R9705">
        <v>3</v>
      </c>
    </row>
    <row r="9706" spans="1:18" x14ac:dyDescent="0.25">
      <c r="A9706" t="s">
        <v>1757</v>
      </c>
      <c r="B9706">
        <v>2017</v>
      </c>
      <c r="C9706">
        <v>8</v>
      </c>
      <c r="D9706">
        <v>11</v>
      </c>
      <c r="E9706" t="s">
        <v>226</v>
      </c>
      <c r="F9706" s="1" t="s">
        <v>3205</v>
      </c>
      <c r="G9706" s="1" t="s">
        <v>3863</v>
      </c>
      <c r="H9706" s="1" t="s">
        <v>3206</v>
      </c>
      <c r="I9706" t="s">
        <v>19013</v>
      </c>
      <c r="J9706" t="s">
        <v>23</v>
      </c>
      <c r="K9706">
        <v>4960</v>
      </c>
      <c r="L9706">
        <v>219480</v>
      </c>
      <c r="M9706">
        <v>44.25</v>
      </c>
      <c r="N9706" t="s">
        <v>9331</v>
      </c>
      <c r="O9706" t="s">
        <v>9540</v>
      </c>
      <c r="P9706">
        <v>4.2454374665687751E-2</v>
      </c>
      <c r="Q9706">
        <v>0</v>
      </c>
      <c r="R9706">
        <v>3</v>
      </c>
    </row>
    <row r="9707" spans="1:18" x14ac:dyDescent="0.25">
      <c r="A9707" t="s">
        <v>8128</v>
      </c>
      <c r="B9707">
        <v>2017</v>
      </c>
      <c r="C9707">
        <v>8</v>
      </c>
      <c r="D9707">
        <v>11</v>
      </c>
      <c r="E9707" t="s">
        <v>7662</v>
      </c>
      <c r="F9707" s="1" t="s">
        <v>5207</v>
      </c>
      <c r="G9707" s="1" t="s">
        <v>21008</v>
      </c>
      <c r="H9707" s="1" t="s">
        <v>7263</v>
      </c>
      <c r="I9707" t="s">
        <v>21026</v>
      </c>
      <c r="J9707" t="s">
        <v>23</v>
      </c>
      <c r="K9707">
        <v>80</v>
      </c>
      <c r="L9707">
        <v>10240</v>
      </c>
      <c r="M9707">
        <v>128</v>
      </c>
      <c r="N9707" t="s">
        <v>7263</v>
      </c>
      <c r="O9707" t="s">
        <v>23274</v>
      </c>
      <c r="P9707">
        <v>0</v>
      </c>
      <c r="Q9707">
        <v>0</v>
      </c>
      <c r="R9707">
        <v>3</v>
      </c>
    </row>
    <row r="9708" spans="1:18" x14ac:dyDescent="0.25">
      <c r="A9708" t="s">
        <v>13354</v>
      </c>
      <c r="B9708">
        <v>2019</v>
      </c>
      <c r="C9708">
        <v>5</v>
      </c>
      <c r="D9708">
        <v>30</v>
      </c>
      <c r="E9708" t="s">
        <v>1620</v>
      </c>
      <c r="F9708" s="1" t="s">
        <v>3205</v>
      </c>
      <c r="G9708" s="1" t="s">
        <v>3384</v>
      </c>
      <c r="H9708" s="1" t="s">
        <v>3206</v>
      </c>
      <c r="I9708" t="s">
        <v>17299</v>
      </c>
      <c r="J9708" t="s">
        <v>23</v>
      </c>
      <c r="K9708">
        <v>19800</v>
      </c>
      <c r="L9708">
        <v>976140</v>
      </c>
      <c r="M9708">
        <v>49.3</v>
      </c>
      <c r="N9708" t="s">
        <v>160</v>
      </c>
      <c r="O9708" t="s">
        <v>9452</v>
      </c>
      <c r="P9708">
        <v>0.10110188471641929</v>
      </c>
      <c r="Q9708">
        <v>0</v>
      </c>
      <c r="R9708">
        <v>2</v>
      </c>
    </row>
    <row r="9709" spans="1:18" x14ac:dyDescent="0.25">
      <c r="A9709" t="s">
        <v>2650</v>
      </c>
      <c r="B9709">
        <v>2018</v>
      </c>
      <c r="C9709">
        <v>7</v>
      </c>
      <c r="D9709">
        <v>16</v>
      </c>
      <c r="E9709" t="s">
        <v>15791</v>
      </c>
      <c r="F9709" s="1" t="s">
        <v>3205</v>
      </c>
      <c r="G9709" s="1" t="s">
        <v>3863</v>
      </c>
      <c r="H9709" s="1" t="s">
        <v>3206</v>
      </c>
      <c r="I9709" t="s">
        <v>19111</v>
      </c>
      <c r="J9709" t="s">
        <v>23</v>
      </c>
      <c r="K9709">
        <v>19920</v>
      </c>
      <c r="L9709">
        <v>995980.05</v>
      </c>
      <c r="M9709">
        <v>50</v>
      </c>
      <c r="N9709" t="s">
        <v>9332</v>
      </c>
      <c r="O9709" t="s">
        <v>9531</v>
      </c>
      <c r="P9709">
        <v>0</v>
      </c>
      <c r="Q9709">
        <v>0</v>
      </c>
      <c r="R9709">
        <v>3</v>
      </c>
    </row>
    <row r="9710" spans="1:18" x14ac:dyDescent="0.25">
      <c r="A9710" t="s">
        <v>1175</v>
      </c>
      <c r="B9710">
        <v>2016</v>
      </c>
      <c r="C9710">
        <v>10</v>
      </c>
      <c r="D9710">
        <v>26</v>
      </c>
      <c r="E9710" t="s">
        <v>174</v>
      </c>
      <c r="F9710" s="1" t="s">
        <v>3205</v>
      </c>
      <c r="G9710" s="1" t="s">
        <v>3863</v>
      </c>
      <c r="H9710" s="1" t="s">
        <v>3206</v>
      </c>
      <c r="I9710" t="s">
        <v>19007</v>
      </c>
      <c r="J9710" t="s">
        <v>23</v>
      </c>
      <c r="K9710">
        <v>12975</v>
      </c>
      <c r="L9710">
        <v>519000.07</v>
      </c>
      <c r="M9710">
        <v>40</v>
      </c>
      <c r="N9710" t="s">
        <v>9347</v>
      </c>
      <c r="O9710" t="s">
        <v>9542</v>
      </c>
      <c r="P9710">
        <v>8.0289698840596724E-2</v>
      </c>
      <c r="Q9710">
        <v>0</v>
      </c>
      <c r="R9710">
        <v>4</v>
      </c>
    </row>
    <row r="9711" spans="1:18" x14ac:dyDescent="0.25">
      <c r="A9711" t="s">
        <v>16805</v>
      </c>
      <c r="B9711">
        <v>2018</v>
      </c>
      <c r="C9711">
        <v>8</v>
      </c>
      <c r="D9711">
        <v>22</v>
      </c>
      <c r="E9711" t="s">
        <v>16454</v>
      </c>
      <c r="F9711" s="1" t="s">
        <v>9480</v>
      </c>
      <c r="G9711" s="1" t="s">
        <v>9480</v>
      </c>
      <c r="H9711" s="1" t="s">
        <v>9480</v>
      </c>
      <c r="I9711" t="s">
        <v>16438</v>
      </c>
      <c r="J9711" t="s">
        <v>23</v>
      </c>
      <c r="K9711">
        <v>1000</v>
      </c>
      <c r="L9711">
        <v>157000</v>
      </c>
      <c r="M9711">
        <v>157</v>
      </c>
      <c r="N9711" t="e">
        <v>#N/A</v>
      </c>
      <c r="O9711" t="e">
        <v>#N/A</v>
      </c>
      <c r="P9711">
        <v>0</v>
      </c>
      <c r="Q9711">
        <v>0</v>
      </c>
      <c r="R9711">
        <v>3</v>
      </c>
    </row>
    <row r="9712" spans="1:18" x14ac:dyDescent="0.25">
      <c r="A9712" t="s">
        <v>16805</v>
      </c>
      <c r="B9712">
        <v>2018</v>
      </c>
      <c r="C9712">
        <v>8</v>
      </c>
      <c r="D9712">
        <v>22</v>
      </c>
      <c r="E9712" t="s">
        <v>16454</v>
      </c>
      <c r="F9712" s="1" t="s">
        <v>9480</v>
      </c>
      <c r="G9712" s="1" t="s">
        <v>9480</v>
      </c>
      <c r="H9712" s="1" t="s">
        <v>9480</v>
      </c>
      <c r="I9712" t="s">
        <v>16439</v>
      </c>
      <c r="J9712" t="s">
        <v>23</v>
      </c>
      <c r="K9712">
        <v>2520</v>
      </c>
      <c r="L9712">
        <v>297360</v>
      </c>
      <c r="M9712">
        <v>118</v>
      </c>
      <c r="N9712" t="e">
        <v>#N/A</v>
      </c>
      <c r="O9712" t="e">
        <v>#N/A</v>
      </c>
      <c r="P9712">
        <v>0</v>
      </c>
      <c r="Q9712">
        <v>0</v>
      </c>
      <c r="R9712">
        <v>3</v>
      </c>
    </row>
    <row r="9713" spans="1:18" x14ac:dyDescent="0.25">
      <c r="A9713" t="s">
        <v>545</v>
      </c>
      <c r="B9713">
        <v>2016</v>
      </c>
      <c r="C9713">
        <v>2</v>
      </c>
      <c r="D9713">
        <v>17</v>
      </c>
      <c r="E9713" t="s">
        <v>226</v>
      </c>
      <c r="F9713" s="1" t="s">
        <v>3205</v>
      </c>
      <c r="G9713" s="1" t="s">
        <v>3384</v>
      </c>
      <c r="H9713" s="1" t="s">
        <v>3206</v>
      </c>
      <c r="I9713" t="s">
        <v>17036</v>
      </c>
      <c r="J9713" t="s">
        <v>23</v>
      </c>
      <c r="K9713">
        <v>840</v>
      </c>
      <c r="L9713">
        <v>25158</v>
      </c>
      <c r="M9713">
        <v>29.95</v>
      </c>
      <c r="N9713" t="s">
        <v>166</v>
      </c>
      <c r="O9713" t="s">
        <v>9509</v>
      </c>
      <c r="P9713">
        <v>0</v>
      </c>
      <c r="Q9713">
        <v>0</v>
      </c>
      <c r="R9713">
        <v>1</v>
      </c>
    </row>
    <row r="9714" spans="1:18" x14ac:dyDescent="0.25">
      <c r="A9714" t="s">
        <v>545</v>
      </c>
      <c r="B9714">
        <v>2016</v>
      </c>
      <c r="C9714">
        <v>2</v>
      </c>
      <c r="D9714">
        <v>17</v>
      </c>
      <c r="E9714" t="s">
        <v>226</v>
      </c>
      <c r="F9714" s="1" t="s">
        <v>3205</v>
      </c>
      <c r="G9714" s="1" t="s">
        <v>3384</v>
      </c>
      <c r="H9714" s="1" t="s">
        <v>3206</v>
      </c>
      <c r="I9714" t="s">
        <v>17025</v>
      </c>
      <c r="J9714" t="s">
        <v>23</v>
      </c>
      <c r="K9714">
        <v>3360</v>
      </c>
      <c r="L9714">
        <v>100632</v>
      </c>
      <c r="M9714">
        <v>29.95</v>
      </c>
      <c r="N9714" t="s">
        <v>168</v>
      </c>
      <c r="O9714" t="s">
        <v>9481</v>
      </c>
      <c r="P9714">
        <v>2.7900708435018715E-2</v>
      </c>
      <c r="Q9714">
        <v>0</v>
      </c>
      <c r="R9714">
        <v>1</v>
      </c>
    </row>
    <row r="9715" spans="1:18" x14ac:dyDescent="0.25">
      <c r="A9715" t="s">
        <v>545</v>
      </c>
      <c r="B9715">
        <v>2016</v>
      </c>
      <c r="C9715">
        <v>2</v>
      </c>
      <c r="D9715">
        <v>17</v>
      </c>
      <c r="E9715" t="s">
        <v>226</v>
      </c>
      <c r="F9715" s="1" t="s">
        <v>3205</v>
      </c>
      <c r="G9715" s="1" t="s">
        <v>3384</v>
      </c>
      <c r="H9715" s="1" t="s">
        <v>3206</v>
      </c>
      <c r="I9715" t="s">
        <v>17028</v>
      </c>
      <c r="J9715" t="s">
        <v>23</v>
      </c>
      <c r="K9715">
        <v>18192</v>
      </c>
      <c r="L9715">
        <v>534844.80000000005</v>
      </c>
      <c r="M9715">
        <v>29.4</v>
      </c>
      <c r="N9715" t="s">
        <v>112</v>
      </c>
      <c r="O9715" t="s">
        <v>9515</v>
      </c>
      <c r="P9715">
        <v>3.2773227720419927E-2</v>
      </c>
      <c r="Q9715">
        <v>0</v>
      </c>
      <c r="R9715">
        <v>1</v>
      </c>
    </row>
    <row r="9716" spans="1:18" x14ac:dyDescent="0.25">
      <c r="A9716" t="s">
        <v>8133</v>
      </c>
      <c r="B9716">
        <v>2017</v>
      </c>
      <c r="C9716">
        <v>8</v>
      </c>
      <c r="D9716">
        <v>14</v>
      </c>
      <c r="E9716" t="s">
        <v>8070</v>
      </c>
      <c r="F9716" s="1" t="s">
        <v>5207</v>
      </c>
      <c r="G9716" s="1" t="s">
        <v>20573</v>
      </c>
      <c r="H9716" s="1" t="s">
        <v>7263</v>
      </c>
      <c r="I9716" t="s">
        <v>5231</v>
      </c>
      <c r="J9716" t="s">
        <v>38</v>
      </c>
      <c r="K9716">
        <v>140</v>
      </c>
      <c r="L9716">
        <v>104006</v>
      </c>
      <c r="M9716">
        <v>742.9</v>
      </c>
      <c r="N9716" t="s">
        <v>8948</v>
      </c>
      <c r="O9716" t="s">
        <v>10051</v>
      </c>
      <c r="P9716">
        <v>0</v>
      </c>
      <c r="Q9716">
        <v>0</v>
      </c>
      <c r="R9716">
        <v>3</v>
      </c>
    </row>
    <row r="9717" spans="1:18" x14ac:dyDescent="0.25">
      <c r="A9717" t="s">
        <v>8575</v>
      </c>
      <c r="B9717">
        <v>2018</v>
      </c>
      <c r="C9717">
        <v>5</v>
      </c>
      <c r="D9717">
        <v>24</v>
      </c>
      <c r="E9717" t="s">
        <v>7471</v>
      </c>
      <c r="F9717" s="1" t="s">
        <v>5207</v>
      </c>
      <c r="G9717" s="1" t="s">
        <v>20931</v>
      </c>
      <c r="H9717" s="1" t="s">
        <v>7263</v>
      </c>
      <c r="I9717" t="s">
        <v>6670</v>
      </c>
      <c r="J9717" t="s">
        <v>38</v>
      </c>
      <c r="K9717">
        <v>1000</v>
      </c>
      <c r="L9717">
        <v>345000</v>
      </c>
      <c r="M9717">
        <v>345</v>
      </c>
      <c r="N9717" t="s">
        <v>9115</v>
      </c>
      <c r="O9717" t="s">
        <v>9460</v>
      </c>
      <c r="P9717">
        <v>0</v>
      </c>
      <c r="Q9717">
        <v>5.3749608642032903E-2</v>
      </c>
      <c r="R9717">
        <v>2</v>
      </c>
    </row>
    <row r="9718" spans="1:18" x14ac:dyDescent="0.25">
      <c r="A9718" t="s">
        <v>1134</v>
      </c>
      <c r="B9718">
        <v>2016</v>
      </c>
      <c r="C9718">
        <v>10</v>
      </c>
      <c r="D9718">
        <v>14</v>
      </c>
      <c r="E9718" t="s">
        <v>174</v>
      </c>
      <c r="F9718" s="1" t="s">
        <v>3205</v>
      </c>
      <c r="G9718" s="1" t="s">
        <v>3384</v>
      </c>
      <c r="H9718" s="1" t="s">
        <v>3206</v>
      </c>
      <c r="I9718" t="s">
        <v>17118</v>
      </c>
      <c r="J9718" t="s">
        <v>23</v>
      </c>
      <c r="K9718">
        <v>19210</v>
      </c>
      <c r="L9718">
        <v>701164.92</v>
      </c>
      <c r="M9718">
        <v>36.5</v>
      </c>
      <c r="N9718" t="s">
        <v>170</v>
      </c>
      <c r="O9718" t="s">
        <v>9516</v>
      </c>
      <c r="P9718">
        <v>3.660242098978287E-2</v>
      </c>
      <c r="Q9718">
        <v>0</v>
      </c>
      <c r="R9718">
        <v>4</v>
      </c>
    </row>
    <row r="9719" spans="1:18" x14ac:dyDescent="0.25">
      <c r="A9719" t="s">
        <v>1662</v>
      </c>
      <c r="B9719">
        <v>2017</v>
      </c>
      <c r="C9719">
        <v>6</v>
      </c>
      <c r="D9719">
        <v>21</v>
      </c>
      <c r="E9719" t="s">
        <v>226</v>
      </c>
      <c r="F9719" s="1" t="s">
        <v>3205</v>
      </c>
      <c r="G9719" s="1" t="s">
        <v>3863</v>
      </c>
      <c r="H9719" s="1" t="s">
        <v>3204</v>
      </c>
      <c r="I9719" t="s">
        <v>19070</v>
      </c>
      <c r="J9719" t="s">
        <v>23</v>
      </c>
      <c r="K9719">
        <v>19760</v>
      </c>
      <c r="L9719">
        <v>819992.51</v>
      </c>
      <c r="M9719">
        <v>41.5</v>
      </c>
      <c r="N9719" t="s">
        <v>9337</v>
      </c>
      <c r="O9719" t="s">
        <v>9562</v>
      </c>
      <c r="P9719">
        <v>0</v>
      </c>
      <c r="Q9719">
        <v>0</v>
      </c>
      <c r="R9719">
        <v>2</v>
      </c>
    </row>
    <row r="9720" spans="1:18" x14ac:dyDescent="0.25">
      <c r="A9720" t="s">
        <v>7815</v>
      </c>
      <c r="B9720">
        <v>2016</v>
      </c>
      <c r="C9720">
        <v>12</v>
      </c>
      <c r="D9720">
        <v>8</v>
      </c>
      <c r="E9720" t="s">
        <v>229</v>
      </c>
      <c r="F9720" s="1" t="s">
        <v>9480</v>
      </c>
      <c r="G9720" s="1" t="s">
        <v>9480</v>
      </c>
      <c r="H9720" s="1" t="s">
        <v>9480</v>
      </c>
      <c r="I9720" t="s">
        <v>7816</v>
      </c>
      <c r="J9720" t="s">
        <v>38</v>
      </c>
      <c r="K9720">
        <v>2</v>
      </c>
      <c r="L9720">
        <v>1098</v>
      </c>
      <c r="M9720">
        <v>549</v>
      </c>
      <c r="N9720" t="e">
        <v>#N/A</v>
      </c>
      <c r="O9720" t="e">
        <v>#N/A</v>
      </c>
      <c r="P9720">
        <v>0</v>
      </c>
      <c r="Q9720">
        <v>0</v>
      </c>
      <c r="R9720">
        <v>4</v>
      </c>
    </row>
    <row r="9721" spans="1:18" x14ac:dyDescent="0.25">
      <c r="A9721" t="s">
        <v>7815</v>
      </c>
      <c r="B9721">
        <v>2016</v>
      </c>
      <c r="C9721">
        <v>12</v>
      </c>
      <c r="D9721">
        <v>8</v>
      </c>
      <c r="E9721" t="s">
        <v>229</v>
      </c>
      <c r="F9721" s="1" t="s">
        <v>5207</v>
      </c>
      <c r="G9721" s="1" t="s">
        <v>21109</v>
      </c>
      <c r="H9721" s="1" t="s">
        <v>7263</v>
      </c>
      <c r="I9721" t="s">
        <v>6725</v>
      </c>
      <c r="J9721" t="s">
        <v>7341</v>
      </c>
      <c r="K9721">
        <v>5</v>
      </c>
      <c r="L9721">
        <v>268</v>
      </c>
      <c r="M9721">
        <v>53.6</v>
      </c>
      <c r="N9721" t="s">
        <v>8868</v>
      </c>
      <c r="O9721" t="s">
        <v>9889</v>
      </c>
      <c r="P9721">
        <v>0</v>
      </c>
      <c r="Q9721">
        <v>0</v>
      </c>
      <c r="R9721">
        <v>4</v>
      </c>
    </row>
    <row r="9722" spans="1:18" x14ac:dyDescent="0.25">
      <c r="A9722" t="s">
        <v>10218</v>
      </c>
      <c r="B9722">
        <v>2019</v>
      </c>
      <c r="C9722">
        <v>1</v>
      </c>
      <c r="D9722">
        <v>29</v>
      </c>
      <c r="E9722" t="s">
        <v>7471</v>
      </c>
      <c r="F9722" s="1" t="s">
        <v>5207</v>
      </c>
      <c r="G9722" s="1" t="s">
        <v>21316</v>
      </c>
      <c r="H9722" s="1" t="s">
        <v>3200</v>
      </c>
      <c r="I9722" t="s">
        <v>6835</v>
      </c>
      <c r="J9722" t="s">
        <v>38</v>
      </c>
      <c r="K9722">
        <v>265</v>
      </c>
      <c r="L9722">
        <v>101760</v>
      </c>
      <c r="M9722">
        <v>384</v>
      </c>
      <c r="N9722" t="e">
        <v>#N/A</v>
      </c>
      <c r="O9722" t="e">
        <v>#N/A</v>
      </c>
      <c r="P9722">
        <v>0</v>
      </c>
      <c r="Q9722">
        <v>0</v>
      </c>
      <c r="R9722">
        <v>1</v>
      </c>
    </row>
    <row r="9723" spans="1:18" x14ac:dyDescent="0.25">
      <c r="A9723" t="s">
        <v>8657</v>
      </c>
      <c r="B9723">
        <v>2018</v>
      </c>
      <c r="C9723">
        <v>7</v>
      </c>
      <c r="D9723">
        <v>12</v>
      </c>
      <c r="E9723" t="s">
        <v>7310</v>
      </c>
      <c r="F9723" s="1" t="s">
        <v>5207</v>
      </c>
      <c r="G9723" s="1" t="s">
        <v>21008</v>
      </c>
      <c r="H9723" s="1" t="s">
        <v>7263</v>
      </c>
      <c r="I9723" t="s">
        <v>6939</v>
      </c>
      <c r="J9723" t="s">
        <v>23</v>
      </c>
      <c r="K9723">
        <v>7</v>
      </c>
      <c r="L9723">
        <v>820.27</v>
      </c>
      <c r="M9723">
        <v>117.18</v>
      </c>
      <c r="N9723" t="s">
        <v>9358</v>
      </c>
      <c r="O9723" t="s">
        <v>9768</v>
      </c>
      <c r="P9723">
        <v>0</v>
      </c>
      <c r="Q9723">
        <v>0</v>
      </c>
      <c r="R9723">
        <v>3</v>
      </c>
    </row>
    <row r="9724" spans="1:18" x14ac:dyDescent="0.25">
      <c r="A9724" t="s">
        <v>8657</v>
      </c>
      <c r="B9724">
        <v>2018</v>
      </c>
      <c r="C9724">
        <v>7</v>
      </c>
      <c r="D9724">
        <v>12</v>
      </c>
      <c r="E9724" t="s">
        <v>7310</v>
      </c>
      <c r="F9724" s="1" t="s">
        <v>5207</v>
      </c>
      <c r="G9724" s="1" t="s">
        <v>20573</v>
      </c>
      <c r="H9724" s="1" t="s">
        <v>7263</v>
      </c>
      <c r="I9724" t="s">
        <v>20587</v>
      </c>
      <c r="J9724" t="s">
        <v>23</v>
      </c>
      <c r="K9724">
        <v>12</v>
      </c>
      <c r="L9724">
        <v>1789.68</v>
      </c>
      <c r="M9724">
        <v>149.13999999999999</v>
      </c>
      <c r="N9724" t="s">
        <v>7263</v>
      </c>
      <c r="O9724" t="s">
        <v>23274</v>
      </c>
      <c r="P9724">
        <v>0</v>
      </c>
      <c r="Q9724">
        <v>0</v>
      </c>
      <c r="R9724">
        <v>3</v>
      </c>
    </row>
    <row r="9725" spans="1:18" x14ac:dyDescent="0.25">
      <c r="A9725" t="s">
        <v>8657</v>
      </c>
      <c r="B9725">
        <v>2018</v>
      </c>
      <c r="C9725">
        <v>7</v>
      </c>
      <c r="D9725">
        <v>12</v>
      </c>
      <c r="E9725" t="s">
        <v>7310</v>
      </c>
      <c r="F9725" s="1" t="s">
        <v>5207</v>
      </c>
      <c r="G9725" s="1" t="s">
        <v>20573</v>
      </c>
      <c r="H9725" s="1" t="s">
        <v>7263</v>
      </c>
      <c r="I9725" t="s">
        <v>5304</v>
      </c>
      <c r="J9725" t="s">
        <v>23</v>
      </c>
      <c r="K9725">
        <v>9</v>
      </c>
      <c r="L9725">
        <v>1275.1500000000001</v>
      </c>
      <c r="M9725">
        <v>141.68</v>
      </c>
      <c r="N9725" t="s">
        <v>5301</v>
      </c>
      <c r="O9725" t="s">
        <v>9766</v>
      </c>
      <c r="P9725">
        <v>0</v>
      </c>
      <c r="Q9725">
        <v>0</v>
      </c>
      <c r="R9725">
        <v>3</v>
      </c>
    </row>
    <row r="9726" spans="1:18" x14ac:dyDescent="0.25">
      <c r="A9726" t="s">
        <v>8657</v>
      </c>
      <c r="B9726">
        <v>2018</v>
      </c>
      <c r="C9726">
        <v>7</v>
      </c>
      <c r="D9726">
        <v>12</v>
      </c>
      <c r="E9726" t="s">
        <v>7310</v>
      </c>
      <c r="F9726" s="1" t="s">
        <v>5207</v>
      </c>
      <c r="G9726" s="1" t="s">
        <v>20573</v>
      </c>
      <c r="H9726" s="1" t="s">
        <v>7263</v>
      </c>
      <c r="I9726" t="s">
        <v>20590</v>
      </c>
      <c r="J9726" t="s">
        <v>23</v>
      </c>
      <c r="K9726">
        <v>6</v>
      </c>
      <c r="L9726">
        <v>725.46</v>
      </c>
      <c r="M9726">
        <v>120.91</v>
      </c>
      <c r="N9726" t="s">
        <v>7263</v>
      </c>
      <c r="O9726" t="s">
        <v>23274</v>
      </c>
      <c r="P9726">
        <v>0</v>
      </c>
      <c r="Q9726">
        <v>0</v>
      </c>
      <c r="R9726">
        <v>3</v>
      </c>
    </row>
    <row r="9727" spans="1:18" x14ac:dyDescent="0.25">
      <c r="A9727" t="s">
        <v>8657</v>
      </c>
      <c r="B9727">
        <v>2018</v>
      </c>
      <c r="C9727">
        <v>7</v>
      </c>
      <c r="D9727">
        <v>12</v>
      </c>
      <c r="E9727" t="s">
        <v>7310</v>
      </c>
      <c r="F9727" s="1" t="s">
        <v>5207</v>
      </c>
      <c r="G9727" s="1" t="s">
        <v>20573</v>
      </c>
      <c r="H9727" s="1" t="s">
        <v>7263</v>
      </c>
      <c r="I9727" t="s">
        <v>20645</v>
      </c>
      <c r="J9727" t="s">
        <v>23</v>
      </c>
      <c r="K9727">
        <v>6</v>
      </c>
      <c r="L9727">
        <v>674.97</v>
      </c>
      <c r="M9727">
        <v>112.5</v>
      </c>
      <c r="N9727" t="s">
        <v>7263</v>
      </c>
      <c r="O9727" t="s">
        <v>23274</v>
      </c>
      <c r="P9727">
        <v>0</v>
      </c>
      <c r="Q9727">
        <v>0</v>
      </c>
      <c r="R9727">
        <v>3</v>
      </c>
    </row>
    <row r="9728" spans="1:18" x14ac:dyDescent="0.25">
      <c r="A9728" t="s">
        <v>8657</v>
      </c>
      <c r="B9728">
        <v>2018</v>
      </c>
      <c r="C9728">
        <v>7</v>
      </c>
      <c r="D9728">
        <v>12</v>
      </c>
      <c r="E9728" t="s">
        <v>7310</v>
      </c>
      <c r="F9728" s="1" t="s">
        <v>5207</v>
      </c>
      <c r="G9728" s="1" t="s">
        <v>20573</v>
      </c>
      <c r="H9728" s="1" t="s">
        <v>7263</v>
      </c>
      <c r="I9728" t="s">
        <v>20857</v>
      </c>
      <c r="J9728" t="s">
        <v>23</v>
      </c>
      <c r="K9728">
        <v>45</v>
      </c>
      <c r="L9728">
        <v>6794.99</v>
      </c>
      <c r="M9728">
        <v>151</v>
      </c>
      <c r="N9728" t="s">
        <v>7263</v>
      </c>
      <c r="O9728" t="s">
        <v>23274</v>
      </c>
      <c r="P9728">
        <v>0</v>
      </c>
      <c r="Q9728">
        <v>0</v>
      </c>
      <c r="R9728">
        <v>3</v>
      </c>
    </row>
    <row r="9729" spans="1:18" x14ac:dyDescent="0.25">
      <c r="A9729" t="s">
        <v>8657</v>
      </c>
      <c r="B9729">
        <v>2018</v>
      </c>
      <c r="C9729">
        <v>7</v>
      </c>
      <c r="D9729">
        <v>12</v>
      </c>
      <c r="E9729" t="s">
        <v>7310</v>
      </c>
      <c r="F9729" s="1" t="s">
        <v>5207</v>
      </c>
      <c r="G9729" s="1" t="s">
        <v>20931</v>
      </c>
      <c r="H9729" s="1" t="s">
        <v>7263</v>
      </c>
      <c r="I9729" t="s">
        <v>6448</v>
      </c>
      <c r="J9729" t="s">
        <v>23</v>
      </c>
      <c r="K9729">
        <v>95</v>
      </c>
      <c r="L9729">
        <v>11334.67</v>
      </c>
      <c r="M9729">
        <v>119.31</v>
      </c>
      <c r="N9729" t="s">
        <v>9104</v>
      </c>
      <c r="O9729" t="s">
        <v>9777</v>
      </c>
      <c r="P9729">
        <v>0</v>
      </c>
      <c r="Q9729">
        <v>0</v>
      </c>
      <c r="R9729">
        <v>3</v>
      </c>
    </row>
    <row r="9730" spans="1:18" x14ac:dyDescent="0.25">
      <c r="A9730" t="s">
        <v>8657</v>
      </c>
      <c r="B9730">
        <v>2018</v>
      </c>
      <c r="C9730">
        <v>7</v>
      </c>
      <c r="D9730">
        <v>12</v>
      </c>
      <c r="E9730" t="s">
        <v>7310</v>
      </c>
      <c r="F9730" s="1" t="s">
        <v>5207</v>
      </c>
      <c r="G9730" s="1" t="s">
        <v>20931</v>
      </c>
      <c r="H9730" s="1" t="s">
        <v>7263</v>
      </c>
      <c r="I9730" t="s">
        <v>6478</v>
      </c>
      <c r="J9730" t="s">
        <v>23</v>
      </c>
      <c r="K9730">
        <v>205</v>
      </c>
      <c r="L9730">
        <v>25004.98</v>
      </c>
      <c r="M9730">
        <v>121.98</v>
      </c>
      <c r="N9730" t="s">
        <v>8296</v>
      </c>
      <c r="O9730" t="s">
        <v>9767</v>
      </c>
      <c r="P9730">
        <v>0</v>
      </c>
      <c r="Q9730">
        <v>0</v>
      </c>
      <c r="R9730">
        <v>3</v>
      </c>
    </row>
    <row r="9731" spans="1:18" x14ac:dyDescent="0.25">
      <c r="A9731" t="s">
        <v>8657</v>
      </c>
      <c r="B9731">
        <v>2018</v>
      </c>
      <c r="C9731">
        <v>7</v>
      </c>
      <c r="D9731">
        <v>12</v>
      </c>
      <c r="E9731" t="s">
        <v>7310</v>
      </c>
      <c r="F9731" s="1" t="s">
        <v>5207</v>
      </c>
      <c r="G9731" s="1" t="s">
        <v>20931</v>
      </c>
      <c r="H9731" s="1" t="s">
        <v>7263</v>
      </c>
      <c r="I9731" t="s">
        <v>20976</v>
      </c>
      <c r="J9731" t="s">
        <v>23</v>
      </c>
      <c r="K9731">
        <v>45</v>
      </c>
      <c r="L9731">
        <v>7430.39</v>
      </c>
      <c r="M9731">
        <v>165.12</v>
      </c>
      <c r="N9731" t="s">
        <v>7263</v>
      </c>
      <c r="O9731" t="s">
        <v>23274</v>
      </c>
      <c r="P9731">
        <v>0</v>
      </c>
      <c r="Q9731">
        <v>0</v>
      </c>
      <c r="R9731">
        <v>3</v>
      </c>
    </row>
    <row r="9732" spans="1:18" x14ac:dyDescent="0.25">
      <c r="A9732" t="s">
        <v>8657</v>
      </c>
      <c r="B9732">
        <v>2018</v>
      </c>
      <c r="C9732">
        <v>7</v>
      </c>
      <c r="D9732">
        <v>12</v>
      </c>
      <c r="E9732" t="s">
        <v>7310</v>
      </c>
      <c r="F9732" s="1" t="s">
        <v>5207</v>
      </c>
      <c r="G9732" s="1" t="s">
        <v>21008</v>
      </c>
      <c r="H9732" s="1" t="s">
        <v>3200</v>
      </c>
      <c r="I9732" t="s">
        <v>6997</v>
      </c>
      <c r="J9732" t="s">
        <v>23</v>
      </c>
      <c r="K9732">
        <v>22</v>
      </c>
      <c r="L9732">
        <v>2952.99</v>
      </c>
      <c r="M9732">
        <v>134.22999999999999</v>
      </c>
      <c r="N9732" t="s">
        <v>9363</v>
      </c>
      <c r="O9732" t="s">
        <v>9834</v>
      </c>
      <c r="P9732">
        <v>0</v>
      </c>
      <c r="Q9732">
        <v>0</v>
      </c>
      <c r="R9732">
        <v>3</v>
      </c>
    </row>
    <row r="9733" spans="1:18" x14ac:dyDescent="0.25">
      <c r="A9733" t="s">
        <v>8657</v>
      </c>
      <c r="B9733">
        <v>2018</v>
      </c>
      <c r="C9733">
        <v>7</v>
      </c>
      <c r="D9733">
        <v>12</v>
      </c>
      <c r="E9733" t="s">
        <v>7310</v>
      </c>
      <c r="F9733" s="1" t="s">
        <v>5207</v>
      </c>
      <c r="G9733" s="1" t="s">
        <v>21008</v>
      </c>
      <c r="H9733" s="1" t="s">
        <v>3200</v>
      </c>
      <c r="I9733" t="s">
        <v>6971</v>
      </c>
      <c r="J9733" t="s">
        <v>23</v>
      </c>
      <c r="K9733">
        <v>15</v>
      </c>
      <c r="L9733">
        <v>2013.4</v>
      </c>
      <c r="M9733">
        <v>134.22999999999999</v>
      </c>
      <c r="N9733" t="s">
        <v>9361</v>
      </c>
      <c r="O9733" t="s">
        <v>9837</v>
      </c>
      <c r="P9733">
        <v>0</v>
      </c>
      <c r="Q9733">
        <v>0</v>
      </c>
      <c r="R9733">
        <v>3</v>
      </c>
    </row>
    <row r="9734" spans="1:18" x14ac:dyDescent="0.25">
      <c r="A9734" t="s">
        <v>8657</v>
      </c>
      <c r="B9734">
        <v>2018</v>
      </c>
      <c r="C9734">
        <v>7</v>
      </c>
      <c r="D9734">
        <v>12</v>
      </c>
      <c r="E9734" t="s">
        <v>7310</v>
      </c>
      <c r="F9734" s="1" t="s">
        <v>5207</v>
      </c>
      <c r="G9734" s="1" t="s">
        <v>21008</v>
      </c>
      <c r="H9734" s="1" t="s">
        <v>3200</v>
      </c>
      <c r="I9734" t="s">
        <v>6942</v>
      </c>
      <c r="J9734" t="s">
        <v>23</v>
      </c>
      <c r="K9734">
        <v>6</v>
      </c>
      <c r="L9734">
        <v>1048.25</v>
      </c>
      <c r="M9734">
        <v>174.71</v>
      </c>
      <c r="N9734" t="s">
        <v>9358</v>
      </c>
      <c r="O9734" t="s">
        <v>9835</v>
      </c>
      <c r="P9734">
        <v>0</v>
      </c>
      <c r="Q9734">
        <v>0</v>
      </c>
      <c r="R9734">
        <v>3</v>
      </c>
    </row>
    <row r="9735" spans="1:18" x14ac:dyDescent="0.25">
      <c r="A9735" t="s">
        <v>8657</v>
      </c>
      <c r="B9735">
        <v>2018</v>
      </c>
      <c r="C9735">
        <v>7</v>
      </c>
      <c r="D9735">
        <v>12</v>
      </c>
      <c r="E9735" t="s">
        <v>7310</v>
      </c>
      <c r="F9735" s="1" t="s">
        <v>5207</v>
      </c>
      <c r="G9735" s="1" t="s">
        <v>21008</v>
      </c>
      <c r="H9735" s="1" t="s">
        <v>3200</v>
      </c>
      <c r="I9735" t="s">
        <v>6972</v>
      </c>
      <c r="J9735" t="s">
        <v>23</v>
      </c>
      <c r="K9735">
        <v>11</v>
      </c>
      <c r="L9735">
        <v>1921.78</v>
      </c>
      <c r="M9735">
        <v>174.71</v>
      </c>
      <c r="N9735" t="s">
        <v>9361</v>
      </c>
      <c r="O9735" t="s">
        <v>9837</v>
      </c>
      <c r="P9735">
        <v>0</v>
      </c>
      <c r="Q9735">
        <v>0</v>
      </c>
      <c r="R9735">
        <v>3</v>
      </c>
    </row>
    <row r="9736" spans="1:18" x14ac:dyDescent="0.25">
      <c r="A9736" t="s">
        <v>8657</v>
      </c>
      <c r="B9736">
        <v>2018</v>
      </c>
      <c r="C9736">
        <v>7</v>
      </c>
      <c r="D9736">
        <v>12</v>
      </c>
      <c r="E9736" t="s">
        <v>7310</v>
      </c>
      <c r="F9736" s="1" t="s">
        <v>5207</v>
      </c>
      <c r="G9736" s="1" t="s">
        <v>21008</v>
      </c>
      <c r="H9736" s="1" t="s">
        <v>7263</v>
      </c>
      <c r="I9736" t="s">
        <v>21020</v>
      </c>
      <c r="J9736" t="s">
        <v>23</v>
      </c>
      <c r="K9736">
        <v>6</v>
      </c>
      <c r="L9736">
        <v>703.09</v>
      </c>
      <c r="M9736">
        <v>117.18</v>
      </c>
      <c r="N9736" t="s">
        <v>7263</v>
      </c>
      <c r="O9736" t="s">
        <v>23274</v>
      </c>
      <c r="P9736">
        <v>0</v>
      </c>
      <c r="Q9736">
        <v>0</v>
      </c>
      <c r="R9736">
        <v>3</v>
      </c>
    </row>
    <row r="9737" spans="1:18" x14ac:dyDescent="0.25">
      <c r="A9737" t="s">
        <v>8657</v>
      </c>
      <c r="B9737">
        <v>2018</v>
      </c>
      <c r="C9737">
        <v>7</v>
      </c>
      <c r="D9737">
        <v>12</v>
      </c>
      <c r="E9737" t="s">
        <v>7310</v>
      </c>
      <c r="F9737" s="1" t="s">
        <v>5207</v>
      </c>
      <c r="G9737" s="1" t="s">
        <v>21008</v>
      </c>
      <c r="H9737" s="1" t="s">
        <v>7263</v>
      </c>
      <c r="I9737" t="s">
        <v>7071</v>
      </c>
      <c r="J9737" t="s">
        <v>23</v>
      </c>
      <c r="K9737">
        <v>6</v>
      </c>
      <c r="L9737">
        <v>703.09</v>
      </c>
      <c r="M9737">
        <v>117.18</v>
      </c>
      <c r="N9737" t="s">
        <v>9371</v>
      </c>
      <c r="O9737" t="s">
        <v>9938</v>
      </c>
      <c r="P9737">
        <v>0</v>
      </c>
      <c r="Q9737">
        <v>0</v>
      </c>
      <c r="R9737">
        <v>3</v>
      </c>
    </row>
    <row r="9738" spans="1:18" x14ac:dyDescent="0.25">
      <c r="A9738" t="s">
        <v>8657</v>
      </c>
      <c r="B9738">
        <v>2018</v>
      </c>
      <c r="C9738">
        <v>7</v>
      </c>
      <c r="D9738">
        <v>12</v>
      </c>
      <c r="E9738" t="s">
        <v>7310</v>
      </c>
      <c r="F9738" s="1" t="s">
        <v>5207</v>
      </c>
      <c r="G9738" s="1" t="s">
        <v>21008</v>
      </c>
      <c r="H9738" s="1" t="s">
        <v>7263</v>
      </c>
      <c r="I9738" t="s">
        <v>6899</v>
      </c>
      <c r="J9738" t="s">
        <v>23</v>
      </c>
      <c r="K9738">
        <v>6</v>
      </c>
      <c r="L9738">
        <v>703.09</v>
      </c>
      <c r="M9738">
        <v>117.18</v>
      </c>
      <c r="N9738" t="s">
        <v>9356</v>
      </c>
      <c r="O9738" t="s">
        <v>9773</v>
      </c>
      <c r="P9738">
        <v>0</v>
      </c>
      <c r="Q9738">
        <v>0</v>
      </c>
      <c r="R9738">
        <v>3</v>
      </c>
    </row>
    <row r="9739" spans="1:18" x14ac:dyDescent="0.25">
      <c r="A9739" t="s">
        <v>8657</v>
      </c>
      <c r="B9739">
        <v>2018</v>
      </c>
      <c r="C9739">
        <v>7</v>
      </c>
      <c r="D9739">
        <v>12</v>
      </c>
      <c r="E9739" t="s">
        <v>7310</v>
      </c>
      <c r="F9739" s="1" t="s">
        <v>5207</v>
      </c>
      <c r="G9739" s="1" t="s">
        <v>20573</v>
      </c>
      <c r="H9739" s="1" t="s">
        <v>7263</v>
      </c>
      <c r="I9739" t="s">
        <v>20792</v>
      </c>
      <c r="J9739" t="s">
        <v>23</v>
      </c>
      <c r="K9739">
        <v>33</v>
      </c>
      <c r="L9739">
        <v>4271.2700000000004</v>
      </c>
      <c r="M9739">
        <v>129.43</v>
      </c>
      <c r="N9739" t="s">
        <v>7263</v>
      </c>
      <c r="O9739" t="s">
        <v>23274</v>
      </c>
      <c r="P9739">
        <v>0</v>
      </c>
      <c r="Q9739">
        <v>0</v>
      </c>
      <c r="R9739">
        <v>3</v>
      </c>
    </row>
    <row r="9740" spans="1:18" x14ac:dyDescent="0.25">
      <c r="A9740" t="s">
        <v>8657</v>
      </c>
      <c r="B9740">
        <v>2018</v>
      </c>
      <c r="C9740">
        <v>7</v>
      </c>
      <c r="D9740">
        <v>12</v>
      </c>
      <c r="E9740" t="s">
        <v>7310</v>
      </c>
      <c r="F9740" s="1" t="s">
        <v>5207</v>
      </c>
      <c r="G9740" s="1" t="s">
        <v>21008</v>
      </c>
      <c r="H9740" s="1" t="s">
        <v>3200</v>
      </c>
      <c r="I9740" t="s">
        <v>6941</v>
      </c>
      <c r="J9740" t="s">
        <v>23</v>
      </c>
      <c r="K9740">
        <v>7</v>
      </c>
      <c r="L9740">
        <v>939.58</v>
      </c>
      <c r="M9740">
        <v>134.22999999999999</v>
      </c>
      <c r="N9740" t="s">
        <v>9358</v>
      </c>
      <c r="O9740" t="s">
        <v>9835</v>
      </c>
      <c r="P9740">
        <v>0</v>
      </c>
      <c r="Q9740">
        <v>0</v>
      </c>
      <c r="R9740">
        <v>3</v>
      </c>
    </row>
    <row r="9741" spans="1:18" x14ac:dyDescent="0.25">
      <c r="A9741" t="s">
        <v>8657</v>
      </c>
      <c r="B9741">
        <v>2018</v>
      </c>
      <c r="C9741">
        <v>7</v>
      </c>
      <c r="D9741">
        <v>12</v>
      </c>
      <c r="E9741" t="s">
        <v>7310</v>
      </c>
      <c r="F9741" s="1" t="s">
        <v>5207</v>
      </c>
      <c r="G9741" s="1" t="s">
        <v>21008</v>
      </c>
      <c r="H9741" s="1" t="s">
        <v>3200</v>
      </c>
      <c r="I9741" t="s">
        <v>6901</v>
      </c>
      <c r="J9741" t="s">
        <v>23</v>
      </c>
      <c r="K9741">
        <v>7</v>
      </c>
      <c r="L9741">
        <v>939.58</v>
      </c>
      <c r="M9741">
        <v>134.22999999999999</v>
      </c>
      <c r="N9741" t="s">
        <v>9356</v>
      </c>
      <c r="O9741" t="s">
        <v>10039</v>
      </c>
      <c r="P9741">
        <v>0</v>
      </c>
      <c r="Q9741">
        <v>0</v>
      </c>
      <c r="R9741">
        <v>3</v>
      </c>
    </row>
    <row r="9742" spans="1:18" x14ac:dyDescent="0.25">
      <c r="A9742" t="s">
        <v>8657</v>
      </c>
      <c r="B9742">
        <v>2018</v>
      </c>
      <c r="C9742">
        <v>7</v>
      </c>
      <c r="D9742">
        <v>12</v>
      </c>
      <c r="E9742" t="s">
        <v>7310</v>
      </c>
      <c r="F9742" s="1" t="s">
        <v>5207</v>
      </c>
      <c r="G9742" s="1" t="s">
        <v>20931</v>
      </c>
      <c r="H9742" s="1" t="s">
        <v>3200</v>
      </c>
      <c r="I9742" t="s">
        <v>20936</v>
      </c>
      <c r="J9742" t="s">
        <v>23</v>
      </c>
      <c r="K9742">
        <v>7</v>
      </c>
      <c r="L9742">
        <v>1411.61</v>
      </c>
      <c r="M9742">
        <v>201.66</v>
      </c>
      <c r="N9742" t="s">
        <v>7263</v>
      </c>
      <c r="O9742" t="s">
        <v>23192</v>
      </c>
      <c r="P9742">
        <v>0</v>
      </c>
      <c r="Q9742">
        <v>0</v>
      </c>
      <c r="R9742">
        <v>3</v>
      </c>
    </row>
    <row r="9743" spans="1:18" x14ac:dyDescent="0.25">
      <c r="A9743" t="s">
        <v>8657</v>
      </c>
      <c r="B9743">
        <v>2018</v>
      </c>
      <c r="C9743">
        <v>7</v>
      </c>
      <c r="D9743">
        <v>12</v>
      </c>
      <c r="E9743" t="s">
        <v>7310</v>
      </c>
      <c r="F9743" s="1" t="s">
        <v>5207</v>
      </c>
      <c r="G9743" s="1" t="s">
        <v>21008</v>
      </c>
      <c r="H9743" s="1" t="s">
        <v>3200</v>
      </c>
      <c r="I9743" t="s">
        <v>21013</v>
      </c>
      <c r="J9743" t="s">
        <v>23</v>
      </c>
      <c r="K9743">
        <v>7</v>
      </c>
      <c r="L9743">
        <v>1222.95</v>
      </c>
      <c r="M9743">
        <v>174.71</v>
      </c>
      <c r="N9743" t="s">
        <v>7263</v>
      </c>
      <c r="O9743" t="s">
        <v>23192</v>
      </c>
      <c r="P9743">
        <v>0</v>
      </c>
      <c r="Q9743">
        <v>0</v>
      </c>
      <c r="R9743">
        <v>3</v>
      </c>
    </row>
    <row r="9744" spans="1:18" x14ac:dyDescent="0.25">
      <c r="A9744" t="s">
        <v>8657</v>
      </c>
      <c r="B9744">
        <v>2018</v>
      </c>
      <c r="C9744">
        <v>7</v>
      </c>
      <c r="D9744">
        <v>12</v>
      </c>
      <c r="E9744" t="s">
        <v>7310</v>
      </c>
      <c r="F9744" s="1" t="s">
        <v>5207</v>
      </c>
      <c r="G9744" s="1" t="s">
        <v>20573</v>
      </c>
      <c r="H9744" s="1" t="s">
        <v>3200</v>
      </c>
      <c r="I9744" t="s">
        <v>20596</v>
      </c>
      <c r="J9744" t="s">
        <v>23</v>
      </c>
      <c r="K9744">
        <v>7</v>
      </c>
      <c r="L9744">
        <v>1304.99</v>
      </c>
      <c r="M9744">
        <v>186.43</v>
      </c>
      <c r="N9744" t="s">
        <v>7263</v>
      </c>
      <c r="O9744" t="s">
        <v>23192</v>
      </c>
      <c r="P9744">
        <v>0</v>
      </c>
      <c r="Q9744">
        <v>0</v>
      </c>
      <c r="R9744">
        <v>3</v>
      </c>
    </row>
    <row r="9745" spans="1:18" x14ac:dyDescent="0.25">
      <c r="A9745" t="s">
        <v>8657</v>
      </c>
      <c r="B9745">
        <v>2018</v>
      </c>
      <c r="C9745">
        <v>7</v>
      </c>
      <c r="D9745">
        <v>12</v>
      </c>
      <c r="E9745" t="s">
        <v>7310</v>
      </c>
      <c r="F9745" s="1" t="s">
        <v>5207</v>
      </c>
      <c r="G9745" s="1" t="s">
        <v>20573</v>
      </c>
      <c r="H9745" s="1" t="s">
        <v>3200</v>
      </c>
      <c r="I9745" t="s">
        <v>20721</v>
      </c>
      <c r="J9745" t="s">
        <v>23</v>
      </c>
      <c r="K9745">
        <v>58</v>
      </c>
      <c r="L9745">
        <v>9622.2000000000007</v>
      </c>
      <c r="M9745">
        <v>165.9</v>
      </c>
      <c r="N9745" t="s">
        <v>8855</v>
      </c>
      <c r="O9745" t="s">
        <v>9464</v>
      </c>
      <c r="P9745">
        <v>0</v>
      </c>
      <c r="Q9745">
        <v>4.0124694125017395E-2</v>
      </c>
      <c r="R9745">
        <v>3</v>
      </c>
    </row>
    <row r="9746" spans="1:18" x14ac:dyDescent="0.25">
      <c r="A9746" t="s">
        <v>8657</v>
      </c>
      <c r="B9746">
        <v>2018</v>
      </c>
      <c r="C9746">
        <v>7</v>
      </c>
      <c r="D9746">
        <v>12</v>
      </c>
      <c r="E9746" t="s">
        <v>7310</v>
      </c>
      <c r="F9746" s="1" t="s">
        <v>5207</v>
      </c>
      <c r="G9746" s="1" t="s">
        <v>20931</v>
      </c>
      <c r="H9746" s="1" t="s">
        <v>3200</v>
      </c>
      <c r="I9746" t="s">
        <v>20951</v>
      </c>
      <c r="J9746" t="s">
        <v>23</v>
      </c>
      <c r="K9746">
        <v>9</v>
      </c>
      <c r="L9746">
        <v>1342.26</v>
      </c>
      <c r="M9746">
        <v>149.13999999999999</v>
      </c>
      <c r="N9746" t="s">
        <v>7263</v>
      </c>
      <c r="O9746" t="s">
        <v>23192</v>
      </c>
      <c r="P9746">
        <v>0</v>
      </c>
      <c r="Q9746">
        <v>0</v>
      </c>
      <c r="R9746">
        <v>3</v>
      </c>
    </row>
    <row r="9747" spans="1:18" x14ac:dyDescent="0.25">
      <c r="A9747" t="s">
        <v>8657</v>
      </c>
      <c r="B9747">
        <v>2018</v>
      </c>
      <c r="C9747">
        <v>7</v>
      </c>
      <c r="D9747">
        <v>12</v>
      </c>
      <c r="E9747" t="s">
        <v>7310</v>
      </c>
      <c r="F9747" s="1" t="s">
        <v>5207</v>
      </c>
      <c r="G9747" s="1" t="s">
        <v>20931</v>
      </c>
      <c r="H9747" s="1" t="s">
        <v>3200</v>
      </c>
      <c r="I9747" t="s">
        <v>20960</v>
      </c>
      <c r="J9747" t="s">
        <v>23</v>
      </c>
      <c r="K9747">
        <v>39</v>
      </c>
      <c r="L9747">
        <v>6513</v>
      </c>
      <c r="M9747">
        <v>167</v>
      </c>
      <c r="N9747" t="s">
        <v>9106</v>
      </c>
      <c r="O9747" t="s">
        <v>9457</v>
      </c>
      <c r="P9747">
        <v>0</v>
      </c>
      <c r="Q9747">
        <v>5.7969928101551112E-2</v>
      </c>
      <c r="R9747">
        <v>3</v>
      </c>
    </row>
    <row r="9748" spans="1:18" x14ac:dyDescent="0.25">
      <c r="A9748" t="s">
        <v>8657</v>
      </c>
      <c r="B9748">
        <v>2018</v>
      </c>
      <c r="C9748">
        <v>7</v>
      </c>
      <c r="D9748">
        <v>12</v>
      </c>
      <c r="E9748" t="s">
        <v>7310</v>
      </c>
      <c r="F9748" s="1" t="s">
        <v>5207</v>
      </c>
      <c r="G9748" s="1" t="s">
        <v>20931</v>
      </c>
      <c r="H9748" s="1" t="s">
        <v>3200</v>
      </c>
      <c r="I9748" t="s">
        <v>20970</v>
      </c>
      <c r="J9748" t="s">
        <v>23</v>
      </c>
      <c r="K9748">
        <v>61</v>
      </c>
      <c r="L9748">
        <v>10187</v>
      </c>
      <c r="M9748">
        <v>167</v>
      </c>
      <c r="N9748" t="s">
        <v>9108</v>
      </c>
      <c r="O9748" t="s">
        <v>9833</v>
      </c>
      <c r="P9748">
        <v>0</v>
      </c>
      <c r="Q9748">
        <v>0</v>
      </c>
      <c r="R9748">
        <v>3</v>
      </c>
    </row>
    <row r="9749" spans="1:18" x14ac:dyDescent="0.25">
      <c r="A9749" t="s">
        <v>8657</v>
      </c>
      <c r="B9749">
        <v>2018</v>
      </c>
      <c r="C9749">
        <v>7</v>
      </c>
      <c r="D9749">
        <v>12</v>
      </c>
      <c r="E9749" t="s">
        <v>7310</v>
      </c>
      <c r="F9749" s="1" t="s">
        <v>5207</v>
      </c>
      <c r="G9749" s="1" t="s">
        <v>20573</v>
      </c>
      <c r="H9749" s="1" t="s">
        <v>3200</v>
      </c>
      <c r="I9749" t="s">
        <v>20782</v>
      </c>
      <c r="J9749" t="s">
        <v>23</v>
      </c>
      <c r="K9749">
        <v>17</v>
      </c>
      <c r="L9749">
        <v>2861.36</v>
      </c>
      <c r="M9749">
        <v>168.32</v>
      </c>
      <c r="N9749" t="s">
        <v>7263</v>
      </c>
      <c r="O9749" t="s">
        <v>23192</v>
      </c>
      <c r="P9749">
        <v>0</v>
      </c>
      <c r="Q9749">
        <v>0</v>
      </c>
      <c r="R9749">
        <v>3</v>
      </c>
    </row>
    <row r="9750" spans="1:18" x14ac:dyDescent="0.25">
      <c r="A9750" t="s">
        <v>8657</v>
      </c>
      <c r="B9750">
        <v>2018</v>
      </c>
      <c r="C9750">
        <v>7</v>
      </c>
      <c r="D9750">
        <v>12</v>
      </c>
      <c r="E9750" t="s">
        <v>7310</v>
      </c>
      <c r="F9750" s="1" t="s">
        <v>5207</v>
      </c>
      <c r="G9750" s="1" t="s">
        <v>20573</v>
      </c>
      <c r="H9750" s="1" t="s">
        <v>7263</v>
      </c>
      <c r="I9750" t="s">
        <v>20598</v>
      </c>
      <c r="J9750" t="s">
        <v>23</v>
      </c>
      <c r="K9750">
        <v>6</v>
      </c>
      <c r="L9750">
        <v>725.46</v>
      </c>
      <c r="M9750">
        <v>120.91</v>
      </c>
      <c r="N9750" t="s">
        <v>7263</v>
      </c>
      <c r="O9750" t="s">
        <v>23274</v>
      </c>
      <c r="P9750">
        <v>0</v>
      </c>
      <c r="Q9750">
        <v>0</v>
      </c>
      <c r="R9750">
        <v>3</v>
      </c>
    </row>
    <row r="9751" spans="1:18" x14ac:dyDescent="0.25">
      <c r="A9751" t="s">
        <v>8657</v>
      </c>
      <c r="B9751">
        <v>2018</v>
      </c>
      <c r="C9751">
        <v>7</v>
      </c>
      <c r="D9751">
        <v>12</v>
      </c>
      <c r="E9751" t="s">
        <v>7310</v>
      </c>
      <c r="F9751" s="1" t="s">
        <v>5207</v>
      </c>
      <c r="G9751" s="1" t="s">
        <v>20573</v>
      </c>
      <c r="H9751" s="1" t="s">
        <v>7263</v>
      </c>
      <c r="I9751" t="s">
        <v>20739</v>
      </c>
      <c r="J9751" t="s">
        <v>23</v>
      </c>
      <c r="K9751">
        <v>8</v>
      </c>
      <c r="L9751">
        <v>1022.68</v>
      </c>
      <c r="M9751">
        <v>127.84</v>
      </c>
      <c r="N9751" t="s">
        <v>7263</v>
      </c>
      <c r="O9751" t="s">
        <v>23274</v>
      </c>
      <c r="P9751">
        <v>0</v>
      </c>
      <c r="Q9751">
        <v>0</v>
      </c>
      <c r="R9751">
        <v>3</v>
      </c>
    </row>
    <row r="9752" spans="1:18" x14ac:dyDescent="0.25">
      <c r="A9752" t="s">
        <v>8657</v>
      </c>
      <c r="B9752">
        <v>2018</v>
      </c>
      <c r="C9752">
        <v>7</v>
      </c>
      <c r="D9752">
        <v>12</v>
      </c>
      <c r="E9752" t="s">
        <v>7310</v>
      </c>
      <c r="F9752" s="1" t="s">
        <v>5207</v>
      </c>
      <c r="G9752" s="1" t="s">
        <v>20573</v>
      </c>
      <c r="H9752" s="1" t="s">
        <v>7263</v>
      </c>
      <c r="I9752" t="s">
        <v>20712</v>
      </c>
      <c r="J9752" t="s">
        <v>23</v>
      </c>
      <c r="K9752">
        <v>352</v>
      </c>
      <c r="L9752">
        <v>44997.78</v>
      </c>
      <c r="M9752">
        <v>127.83</v>
      </c>
      <c r="N9752" t="s">
        <v>9024</v>
      </c>
      <c r="O9752" t="s">
        <v>9469</v>
      </c>
      <c r="P9752">
        <v>0</v>
      </c>
      <c r="Q9752">
        <v>3.3430295232662992E-2</v>
      </c>
      <c r="R9752">
        <v>3</v>
      </c>
    </row>
    <row r="9753" spans="1:18" x14ac:dyDescent="0.25">
      <c r="A9753" t="s">
        <v>8657</v>
      </c>
      <c r="B9753">
        <v>2018</v>
      </c>
      <c r="C9753">
        <v>7</v>
      </c>
      <c r="D9753">
        <v>12</v>
      </c>
      <c r="E9753" t="s">
        <v>7310</v>
      </c>
      <c r="F9753" s="1" t="s">
        <v>5207</v>
      </c>
      <c r="G9753" s="1" t="s">
        <v>20573</v>
      </c>
      <c r="H9753" s="1" t="s">
        <v>7263</v>
      </c>
      <c r="I9753" t="s">
        <v>20767</v>
      </c>
      <c r="J9753" t="s">
        <v>23</v>
      </c>
      <c r="K9753">
        <v>165</v>
      </c>
      <c r="L9753">
        <v>21356.37</v>
      </c>
      <c r="M9753">
        <v>129.43</v>
      </c>
      <c r="N9753" t="s">
        <v>9043</v>
      </c>
      <c r="O9753" t="s">
        <v>9465</v>
      </c>
      <c r="P9753">
        <v>0</v>
      </c>
      <c r="Q9753">
        <v>3.9029243790110295E-2</v>
      </c>
      <c r="R9753">
        <v>3</v>
      </c>
    </row>
    <row r="9754" spans="1:18" x14ac:dyDescent="0.25">
      <c r="A9754" t="s">
        <v>8657</v>
      </c>
      <c r="B9754">
        <v>2018</v>
      </c>
      <c r="C9754">
        <v>7</v>
      </c>
      <c r="D9754">
        <v>12</v>
      </c>
      <c r="E9754" t="s">
        <v>7310</v>
      </c>
      <c r="F9754" s="1" t="s">
        <v>5207</v>
      </c>
      <c r="G9754" s="1" t="s">
        <v>21008</v>
      </c>
      <c r="H9754" s="1" t="s">
        <v>7263</v>
      </c>
      <c r="I9754" t="s">
        <v>21015</v>
      </c>
      <c r="J9754" t="s">
        <v>23</v>
      </c>
      <c r="K9754">
        <v>46</v>
      </c>
      <c r="L9754">
        <v>5390.36</v>
      </c>
      <c r="M9754">
        <v>117.18</v>
      </c>
      <c r="N9754" t="s">
        <v>7263</v>
      </c>
      <c r="O9754" t="s">
        <v>23274</v>
      </c>
      <c r="P9754">
        <v>0</v>
      </c>
      <c r="Q9754">
        <v>0</v>
      </c>
      <c r="R9754">
        <v>3</v>
      </c>
    </row>
    <row r="9755" spans="1:18" x14ac:dyDescent="0.25">
      <c r="A9755" t="s">
        <v>8657</v>
      </c>
      <c r="B9755">
        <v>2018</v>
      </c>
      <c r="C9755">
        <v>7</v>
      </c>
      <c r="D9755">
        <v>12</v>
      </c>
      <c r="E9755" t="s">
        <v>7310</v>
      </c>
      <c r="F9755" s="1" t="s">
        <v>5207</v>
      </c>
      <c r="G9755" s="1" t="s">
        <v>21008</v>
      </c>
      <c r="H9755" s="1" t="s">
        <v>7263</v>
      </c>
      <c r="I9755" t="s">
        <v>21017</v>
      </c>
      <c r="J9755" t="s">
        <v>23</v>
      </c>
      <c r="K9755">
        <v>84</v>
      </c>
      <c r="L9755">
        <v>9843.27</v>
      </c>
      <c r="M9755">
        <v>117.18</v>
      </c>
      <c r="N9755" t="s">
        <v>7263</v>
      </c>
      <c r="O9755" t="s">
        <v>23274</v>
      </c>
      <c r="P9755">
        <v>0</v>
      </c>
      <c r="Q9755">
        <v>0</v>
      </c>
      <c r="R9755">
        <v>3</v>
      </c>
    </row>
    <row r="9756" spans="1:18" x14ac:dyDescent="0.25">
      <c r="A9756" t="s">
        <v>8657</v>
      </c>
      <c r="B9756">
        <v>2018</v>
      </c>
      <c r="C9756">
        <v>7</v>
      </c>
      <c r="D9756">
        <v>12</v>
      </c>
      <c r="E9756" t="s">
        <v>7310</v>
      </c>
      <c r="F9756" s="1" t="s">
        <v>5207</v>
      </c>
      <c r="G9756" s="1" t="s">
        <v>21008</v>
      </c>
      <c r="H9756" s="1" t="s">
        <v>7263</v>
      </c>
      <c r="I9756" t="s">
        <v>21030</v>
      </c>
      <c r="J9756" t="s">
        <v>23</v>
      </c>
      <c r="K9756">
        <v>27</v>
      </c>
      <c r="L9756">
        <v>3163.91</v>
      </c>
      <c r="M9756">
        <v>117.18</v>
      </c>
      <c r="N9756" t="s">
        <v>7263</v>
      </c>
      <c r="O9756" t="s">
        <v>23274</v>
      </c>
      <c r="P9756">
        <v>0</v>
      </c>
      <c r="Q9756">
        <v>0</v>
      </c>
      <c r="R9756">
        <v>3</v>
      </c>
    </row>
    <row r="9757" spans="1:18" x14ac:dyDescent="0.25">
      <c r="A9757" t="s">
        <v>8657</v>
      </c>
      <c r="B9757">
        <v>2018</v>
      </c>
      <c r="C9757">
        <v>7</v>
      </c>
      <c r="D9757">
        <v>12</v>
      </c>
      <c r="E9757" t="s">
        <v>7310</v>
      </c>
      <c r="F9757" s="1" t="s">
        <v>5207</v>
      </c>
      <c r="G9757" s="1" t="s">
        <v>21008</v>
      </c>
      <c r="H9757" s="1" t="s">
        <v>7263</v>
      </c>
      <c r="I9757" t="s">
        <v>7023</v>
      </c>
      <c r="J9757" t="s">
        <v>23</v>
      </c>
      <c r="K9757">
        <v>73</v>
      </c>
      <c r="L9757">
        <v>8554.27</v>
      </c>
      <c r="M9757">
        <v>117.18</v>
      </c>
      <c r="N9757" t="s">
        <v>9365</v>
      </c>
      <c r="O9757" t="s">
        <v>9774</v>
      </c>
      <c r="P9757">
        <v>0</v>
      </c>
      <c r="Q9757">
        <v>0</v>
      </c>
      <c r="R9757">
        <v>3</v>
      </c>
    </row>
    <row r="9758" spans="1:18" x14ac:dyDescent="0.25">
      <c r="A9758" t="s">
        <v>8657</v>
      </c>
      <c r="B9758">
        <v>2018</v>
      </c>
      <c r="C9758">
        <v>7</v>
      </c>
      <c r="D9758">
        <v>12</v>
      </c>
      <c r="E9758" t="s">
        <v>7310</v>
      </c>
      <c r="F9758" s="1" t="s">
        <v>5207</v>
      </c>
      <c r="G9758" s="1" t="s">
        <v>21008</v>
      </c>
      <c r="H9758" s="1" t="s">
        <v>7263</v>
      </c>
      <c r="I9758" t="s">
        <v>21034</v>
      </c>
      <c r="J9758" t="s">
        <v>23</v>
      </c>
      <c r="K9758">
        <v>10</v>
      </c>
      <c r="L9758">
        <v>1171.82</v>
      </c>
      <c r="M9758">
        <v>117.18</v>
      </c>
      <c r="N9758" t="s">
        <v>7263</v>
      </c>
      <c r="O9758" t="s">
        <v>23274</v>
      </c>
      <c r="P9758">
        <v>0</v>
      </c>
      <c r="Q9758">
        <v>0</v>
      </c>
      <c r="R9758">
        <v>3</v>
      </c>
    </row>
    <row r="9759" spans="1:18" x14ac:dyDescent="0.25">
      <c r="A9759" t="s">
        <v>8657</v>
      </c>
      <c r="B9759">
        <v>2018</v>
      </c>
      <c r="C9759">
        <v>7</v>
      </c>
      <c r="D9759">
        <v>12</v>
      </c>
      <c r="E9759" t="s">
        <v>7310</v>
      </c>
      <c r="F9759" s="1" t="s">
        <v>5207</v>
      </c>
      <c r="G9759" s="1" t="s">
        <v>21008</v>
      </c>
      <c r="H9759" s="1" t="s">
        <v>7263</v>
      </c>
      <c r="I9759" t="s">
        <v>21018</v>
      </c>
      <c r="J9759" t="s">
        <v>23</v>
      </c>
      <c r="K9759">
        <v>48</v>
      </c>
      <c r="L9759">
        <v>6336</v>
      </c>
      <c r="M9759">
        <v>132</v>
      </c>
      <c r="N9759" t="s">
        <v>7263</v>
      </c>
      <c r="O9759" t="s">
        <v>23274</v>
      </c>
      <c r="P9759">
        <v>0</v>
      </c>
      <c r="Q9759">
        <v>0</v>
      </c>
      <c r="R9759">
        <v>3</v>
      </c>
    </row>
    <row r="9760" spans="1:18" x14ac:dyDescent="0.25">
      <c r="A9760" t="s">
        <v>8657</v>
      </c>
      <c r="B9760">
        <v>2018</v>
      </c>
      <c r="C9760">
        <v>7</v>
      </c>
      <c r="D9760">
        <v>12</v>
      </c>
      <c r="E9760" t="s">
        <v>7310</v>
      </c>
      <c r="F9760" s="1" t="s">
        <v>5207</v>
      </c>
      <c r="G9760" s="1" t="s">
        <v>21008</v>
      </c>
      <c r="H9760" s="1" t="s">
        <v>7263</v>
      </c>
      <c r="I9760" t="s">
        <v>21012</v>
      </c>
      <c r="J9760" t="s">
        <v>23</v>
      </c>
      <c r="K9760">
        <v>16</v>
      </c>
      <c r="L9760">
        <v>2112</v>
      </c>
      <c r="M9760">
        <v>132</v>
      </c>
      <c r="N9760" t="s">
        <v>7263</v>
      </c>
      <c r="O9760" t="s">
        <v>23274</v>
      </c>
      <c r="P9760">
        <v>0</v>
      </c>
      <c r="Q9760">
        <v>0</v>
      </c>
      <c r="R9760">
        <v>3</v>
      </c>
    </row>
    <row r="9761" spans="1:18" x14ac:dyDescent="0.25">
      <c r="A9761" t="s">
        <v>8657</v>
      </c>
      <c r="B9761">
        <v>2018</v>
      </c>
      <c r="C9761">
        <v>7</v>
      </c>
      <c r="D9761">
        <v>12</v>
      </c>
      <c r="E9761" t="s">
        <v>7310</v>
      </c>
      <c r="F9761" s="1" t="s">
        <v>5207</v>
      </c>
      <c r="G9761" s="1" t="s">
        <v>21008</v>
      </c>
      <c r="H9761" s="1" t="s">
        <v>7263</v>
      </c>
      <c r="I9761" t="s">
        <v>21031</v>
      </c>
      <c r="J9761" t="s">
        <v>23</v>
      </c>
      <c r="K9761">
        <v>14</v>
      </c>
      <c r="L9761">
        <v>1904</v>
      </c>
      <c r="M9761">
        <v>136</v>
      </c>
      <c r="N9761" t="s">
        <v>7263</v>
      </c>
      <c r="O9761" t="s">
        <v>23274</v>
      </c>
      <c r="P9761">
        <v>0</v>
      </c>
      <c r="Q9761">
        <v>0</v>
      </c>
      <c r="R9761">
        <v>3</v>
      </c>
    </row>
    <row r="9762" spans="1:18" x14ac:dyDescent="0.25">
      <c r="A9762" t="s">
        <v>8657</v>
      </c>
      <c r="B9762">
        <v>2018</v>
      </c>
      <c r="C9762">
        <v>7</v>
      </c>
      <c r="D9762">
        <v>12</v>
      </c>
      <c r="E9762" t="s">
        <v>7310</v>
      </c>
      <c r="F9762" s="1" t="s">
        <v>5207</v>
      </c>
      <c r="G9762" s="1" t="s">
        <v>21008</v>
      </c>
      <c r="H9762" s="1" t="s">
        <v>7263</v>
      </c>
      <c r="I9762" t="s">
        <v>7040</v>
      </c>
      <c r="J9762" t="s">
        <v>23</v>
      </c>
      <c r="K9762">
        <v>11</v>
      </c>
      <c r="L9762">
        <v>1734.29</v>
      </c>
      <c r="M9762">
        <v>157.66</v>
      </c>
      <c r="N9762" t="s">
        <v>9366</v>
      </c>
      <c r="O9762" t="s">
        <v>9775</v>
      </c>
      <c r="P9762">
        <v>0</v>
      </c>
      <c r="Q9762">
        <v>0</v>
      </c>
      <c r="R9762">
        <v>3</v>
      </c>
    </row>
    <row r="9763" spans="1:18" x14ac:dyDescent="0.25">
      <c r="A9763" t="s">
        <v>8657</v>
      </c>
      <c r="B9763">
        <v>2018</v>
      </c>
      <c r="C9763">
        <v>7</v>
      </c>
      <c r="D9763">
        <v>12</v>
      </c>
      <c r="E9763" t="s">
        <v>7310</v>
      </c>
      <c r="F9763" s="1" t="s">
        <v>5207</v>
      </c>
      <c r="G9763" s="1" t="s">
        <v>20573</v>
      </c>
      <c r="H9763" s="1" t="s">
        <v>7263</v>
      </c>
      <c r="I9763" t="s">
        <v>20671</v>
      </c>
      <c r="J9763" t="s">
        <v>23</v>
      </c>
      <c r="K9763">
        <v>33</v>
      </c>
      <c r="L9763">
        <v>3712.32</v>
      </c>
      <c r="M9763">
        <v>112.49</v>
      </c>
      <c r="N9763" t="s">
        <v>7263</v>
      </c>
      <c r="O9763" t="s">
        <v>23274</v>
      </c>
      <c r="P9763">
        <v>0</v>
      </c>
      <c r="Q9763">
        <v>0</v>
      </c>
      <c r="R9763">
        <v>3</v>
      </c>
    </row>
    <row r="9764" spans="1:18" x14ac:dyDescent="0.25">
      <c r="A9764" t="s">
        <v>8657</v>
      </c>
      <c r="B9764">
        <v>2018</v>
      </c>
      <c r="C9764">
        <v>7</v>
      </c>
      <c r="D9764">
        <v>12</v>
      </c>
      <c r="E9764" t="s">
        <v>7310</v>
      </c>
      <c r="F9764" s="1" t="s">
        <v>5207</v>
      </c>
      <c r="G9764" s="1" t="s">
        <v>20573</v>
      </c>
      <c r="H9764" s="1" t="s">
        <v>7263</v>
      </c>
      <c r="I9764" t="s">
        <v>20706</v>
      </c>
      <c r="J9764" t="s">
        <v>23</v>
      </c>
      <c r="K9764">
        <v>31</v>
      </c>
      <c r="L9764">
        <v>3962.86</v>
      </c>
      <c r="M9764">
        <v>127.83</v>
      </c>
      <c r="N9764" t="s">
        <v>7263</v>
      </c>
      <c r="O9764" t="s">
        <v>23274</v>
      </c>
      <c r="P9764">
        <v>0</v>
      </c>
      <c r="Q9764">
        <v>0</v>
      </c>
      <c r="R9764">
        <v>3</v>
      </c>
    </row>
    <row r="9765" spans="1:18" x14ac:dyDescent="0.25">
      <c r="A9765" t="s">
        <v>8657</v>
      </c>
      <c r="B9765">
        <v>2018</v>
      </c>
      <c r="C9765">
        <v>7</v>
      </c>
      <c r="D9765">
        <v>12</v>
      </c>
      <c r="E9765" t="s">
        <v>7310</v>
      </c>
      <c r="F9765" s="1" t="s">
        <v>5207</v>
      </c>
      <c r="G9765" s="1" t="s">
        <v>20573</v>
      </c>
      <c r="H9765" s="1" t="s">
        <v>7263</v>
      </c>
      <c r="I9765" t="s">
        <v>20727</v>
      </c>
      <c r="J9765" t="s">
        <v>23</v>
      </c>
      <c r="K9765">
        <v>70</v>
      </c>
      <c r="L9765">
        <v>8948.42</v>
      </c>
      <c r="M9765">
        <v>127.83</v>
      </c>
      <c r="N9765" t="s">
        <v>7263</v>
      </c>
      <c r="O9765" t="s">
        <v>23274</v>
      </c>
      <c r="P9765">
        <v>0</v>
      </c>
      <c r="Q9765">
        <v>0</v>
      </c>
      <c r="R9765">
        <v>3</v>
      </c>
    </row>
    <row r="9766" spans="1:18" x14ac:dyDescent="0.25">
      <c r="A9766" t="s">
        <v>8657</v>
      </c>
      <c r="B9766">
        <v>2018</v>
      </c>
      <c r="C9766">
        <v>7</v>
      </c>
      <c r="D9766">
        <v>12</v>
      </c>
      <c r="E9766" t="s">
        <v>7310</v>
      </c>
      <c r="F9766" s="1" t="s">
        <v>5207</v>
      </c>
      <c r="G9766" s="1" t="s">
        <v>20573</v>
      </c>
      <c r="H9766" s="1" t="s">
        <v>7263</v>
      </c>
      <c r="I9766" t="s">
        <v>20733</v>
      </c>
      <c r="J9766" t="s">
        <v>23</v>
      </c>
      <c r="K9766">
        <v>10</v>
      </c>
      <c r="L9766">
        <v>1278.3499999999999</v>
      </c>
      <c r="M9766">
        <v>127.84</v>
      </c>
      <c r="N9766" t="s">
        <v>7263</v>
      </c>
      <c r="O9766" t="s">
        <v>23274</v>
      </c>
      <c r="P9766">
        <v>0</v>
      </c>
      <c r="Q9766">
        <v>0</v>
      </c>
      <c r="R9766">
        <v>3</v>
      </c>
    </row>
    <row r="9767" spans="1:18" x14ac:dyDescent="0.25">
      <c r="A9767" t="s">
        <v>8657</v>
      </c>
      <c r="B9767">
        <v>2018</v>
      </c>
      <c r="C9767">
        <v>7</v>
      </c>
      <c r="D9767">
        <v>12</v>
      </c>
      <c r="E9767" t="s">
        <v>7310</v>
      </c>
      <c r="F9767" s="1" t="s">
        <v>5207</v>
      </c>
      <c r="G9767" s="1" t="s">
        <v>20573</v>
      </c>
      <c r="H9767" s="1" t="s">
        <v>7263</v>
      </c>
      <c r="I9767" t="s">
        <v>5995</v>
      </c>
      <c r="J9767" t="s">
        <v>23</v>
      </c>
      <c r="K9767">
        <v>65</v>
      </c>
      <c r="L9767">
        <v>8413.1200000000008</v>
      </c>
      <c r="M9767">
        <v>129.43</v>
      </c>
      <c r="N9767" t="s">
        <v>9044</v>
      </c>
      <c r="O9767" t="s">
        <v>9470</v>
      </c>
      <c r="P9767">
        <v>0</v>
      </c>
      <c r="Q9767">
        <v>3.0368637538317353E-2</v>
      </c>
      <c r="R9767">
        <v>3</v>
      </c>
    </row>
    <row r="9768" spans="1:18" x14ac:dyDescent="0.25">
      <c r="A9768" t="s">
        <v>8657</v>
      </c>
      <c r="B9768">
        <v>2018</v>
      </c>
      <c r="C9768">
        <v>7</v>
      </c>
      <c r="D9768">
        <v>12</v>
      </c>
      <c r="E9768" t="s">
        <v>7310</v>
      </c>
      <c r="F9768" s="1" t="s">
        <v>5207</v>
      </c>
      <c r="G9768" s="1" t="s">
        <v>20573</v>
      </c>
      <c r="H9768" s="1" t="s">
        <v>7263</v>
      </c>
      <c r="I9768" t="s">
        <v>20813</v>
      </c>
      <c r="J9768" t="s">
        <v>23</v>
      </c>
      <c r="K9768">
        <v>18</v>
      </c>
      <c r="L9768">
        <v>2718</v>
      </c>
      <c r="M9768">
        <v>151</v>
      </c>
      <c r="N9768" t="s">
        <v>7263</v>
      </c>
      <c r="O9768" t="s">
        <v>23274</v>
      </c>
      <c r="P9768">
        <v>0</v>
      </c>
      <c r="Q9768">
        <v>0</v>
      </c>
      <c r="R9768">
        <v>3</v>
      </c>
    </row>
    <row r="9769" spans="1:18" x14ac:dyDescent="0.25">
      <c r="A9769" t="s">
        <v>8657</v>
      </c>
      <c r="B9769">
        <v>2018</v>
      </c>
      <c r="C9769">
        <v>7</v>
      </c>
      <c r="D9769">
        <v>12</v>
      </c>
      <c r="E9769" t="s">
        <v>7310</v>
      </c>
      <c r="F9769" s="1" t="s">
        <v>5207</v>
      </c>
      <c r="G9769" s="1" t="s">
        <v>20573</v>
      </c>
      <c r="H9769" s="1" t="s">
        <v>7263</v>
      </c>
      <c r="I9769" t="s">
        <v>20834</v>
      </c>
      <c r="J9769" t="s">
        <v>23</v>
      </c>
      <c r="K9769">
        <v>550</v>
      </c>
      <c r="L9769">
        <v>89936.98</v>
      </c>
      <c r="M9769">
        <v>163.52000000000001</v>
      </c>
      <c r="N9769" t="s">
        <v>9062</v>
      </c>
      <c r="O9769" t="s">
        <v>9456</v>
      </c>
      <c r="P9769">
        <v>0</v>
      </c>
      <c r="Q9769">
        <v>5.8534472775055225E-2</v>
      </c>
      <c r="R9769">
        <v>3</v>
      </c>
    </row>
    <row r="9770" spans="1:18" x14ac:dyDescent="0.25">
      <c r="A9770" t="s">
        <v>8657</v>
      </c>
      <c r="B9770">
        <v>2018</v>
      </c>
      <c r="C9770">
        <v>7</v>
      </c>
      <c r="D9770">
        <v>12</v>
      </c>
      <c r="E9770" t="s">
        <v>7310</v>
      </c>
      <c r="F9770" s="1" t="s">
        <v>5207</v>
      </c>
      <c r="G9770" s="1" t="s">
        <v>20573</v>
      </c>
      <c r="H9770" s="1" t="s">
        <v>7263</v>
      </c>
      <c r="I9770" t="s">
        <v>20862</v>
      </c>
      <c r="J9770" t="s">
        <v>23</v>
      </c>
      <c r="K9770">
        <v>20</v>
      </c>
      <c r="L9770">
        <v>3020</v>
      </c>
      <c r="M9770">
        <v>151</v>
      </c>
      <c r="N9770" t="s">
        <v>7263</v>
      </c>
      <c r="O9770" t="s">
        <v>23274</v>
      </c>
      <c r="P9770">
        <v>0</v>
      </c>
      <c r="Q9770">
        <v>0</v>
      </c>
      <c r="R9770">
        <v>3</v>
      </c>
    </row>
    <row r="9771" spans="1:18" x14ac:dyDescent="0.25">
      <c r="A9771" t="s">
        <v>8657</v>
      </c>
      <c r="B9771">
        <v>2018</v>
      </c>
      <c r="C9771">
        <v>7</v>
      </c>
      <c r="D9771">
        <v>12</v>
      </c>
      <c r="E9771" t="s">
        <v>7310</v>
      </c>
      <c r="F9771" s="1" t="s">
        <v>5207</v>
      </c>
      <c r="G9771" s="1" t="s">
        <v>20931</v>
      </c>
      <c r="H9771" s="1" t="s">
        <v>7263</v>
      </c>
      <c r="I9771" t="s">
        <v>20969</v>
      </c>
      <c r="J9771" t="s">
        <v>23</v>
      </c>
      <c r="K9771">
        <v>95</v>
      </c>
      <c r="L9771">
        <v>14876.76</v>
      </c>
      <c r="M9771">
        <v>156.6</v>
      </c>
      <c r="N9771" t="s">
        <v>9108</v>
      </c>
      <c r="O9771" t="s">
        <v>9458</v>
      </c>
      <c r="P9771">
        <v>0</v>
      </c>
      <c r="Q9771">
        <v>5.5249692175779658E-2</v>
      </c>
      <c r="R9771">
        <v>3</v>
      </c>
    </row>
    <row r="9772" spans="1:18" x14ac:dyDescent="0.25">
      <c r="A9772" t="s">
        <v>8657</v>
      </c>
      <c r="B9772">
        <v>2018</v>
      </c>
      <c r="C9772">
        <v>7</v>
      </c>
      <c r="D9772">
        <v>12</v>
      </c>
      <c r="E9772" t="s">
        <v>7310</v>
      </c>
      <c r="F9772" s="1" t="s">
        <v>5207</v>
      </c>
      <c r="G9772" s="1" t="s">
        <v>20931</v>
      </c>
      <c r="H9772" s="1" t="s">
        <v>7263</v>
      </c>
      <c r="I9772" t="s">
        <v>20959</v>
      </c>
      <c r="J9772" t="s">
        <v>23</v>
      </c>
      <c r="K9772">
        <v>455</v>
      </c>
      <c r="L9772">
        <v>71736.53</v>
      </c>
      <c r="M9772">
        <v>157.66</v>
      </c>
      <c r="N9772" t="s">
        <v>9106</v>
      </c>
      <c r="O9772" t="s">
        <v>9459</v>
      </c>
      <c r="P9772">
        <v>0</v>
      </c>
      <c r="Q9772">
        <v>5.3850305373165194E-2</v>
      </c>
      <c r="R9772">
        <v>3</v>
      </c>
    </row>
    <row r="9773" spans="1:18" x14ac:dyDescent="0.25">
      <c r="A9773" t="s">
        <v>8657</v>
      </c>
      <c r="B9773">
        <v>2018</v>
      </c>
      <c r="C9773">
        <v>7</v>
      </c>
      <c r="D9773">
        <v>12</v>
      </c>
      <c r="E9773" t="s">
        <v>7310</v>
      </c>
      <c r="F9773" s="1" t="s">
        <v>5207</v>
      </c>
      <c r="G9773" s="1" t="s">
        <v>20931</v>
      </c>
      <c r="H9773" s="1" t="s">
        <v>7263</v>
      </c>
      <c r="I9773" t="s">
        <v>20982</v>
      </c>
      <c r="J9773" t="s">
        <v>23</v>
      </c>
      <c r="K9773">
        <v>289</v>
      </c>
      <c r="L9773">
        <v>48951.07</v>
      </c>
      <c r="M9773">
        <v>169.38</v>
      </c>
      <c r="N9773" t="s">
        <v>9110</v>
      </c>
      <c r="O9773" t="s">
        <v>9461</v>
      </c>
      <c r="P9773">
        <v>0</v>
      </c>
      <c r="Q9773">
        <v>5.1453052842904301E-2</v>
      </c>
      <c r="R9773">
        <v>3</v>
      </c>
    </row>
    <row r="9774" spans="1:18" x14ac:dyDescent="0.25">
      <c r="A9774" t="s">
        <v>8657</v>
      </c>
      <c r="B9774">
        <v>2018</v>
      </c>
      <c r="C9774">
        <v>7</v>
      </c>
      <c r="D9774">
        <v>12</v>
      </c>
      <c r="E9774" t="s">
        <v>7310</v>
      </c>
      <c r="F9774" s="1" t="s">
        <v>5207</v>
      </c>
      <c r="G9774" s="1" t="s">
        <v>20573</v>
      </c>
      <c r="H9774" s="1" t="s">
        <v>7263</v>
      </c>
      <c r="I9774" t="s">
        <v>5603</v>
      </c>
      <c r="J9774" t="s">
        <v>23</v>
      </c>
      <c r="K9774">
        <v>46</v>
      </c>
      <c r="L9774">
        <v>5174.75</v>
      </c>
      <c r="M9774">
        <v>112.49</v>
      </c>
      <c r="N9774" t="s">
        <v>8996</v>
      </c>
      <c r="O9774" t="s">
        <v>9779</v>
      </c>
      <c r="P9774">
        <v>0</v>
      </c>
      <c r="Q9774">
        <v>0</v>
      </c>
      <c r="R9774">
        <v>3</v>
      </c>
    </row>
    <row r="9775" spans="1:18" x14ac:dyDescent="0.25">
      <c r="A9775" t="s">
        <v>8657</v>
      </c>
      <c r="B9775">
        <v>2018</v>
      </c>
      <c r="C9775">
        <v>7</v>
      </c>
      <c r="D9775">
        <v>12</v>
      </c>
      <c r="E9775" t="s">
        <v>7310</v>
      </c>
      <c r="F9775" s="1" t="s">
        <v>5207</v>
      </c>
      <c r="G9775" s="1" t="s">
        <v>21008</v>
      </c>
      <c r="H9775" s="1" t="s">
        <v>7263</v>
      </c>
      <c r="I9775" t="s">
        <v>6965</v>
      </c>
      <c r="J9775" t="s">
        <v>23</v>
      </c>
      <c r="K9775">
        <v>128</v>
      </c>
      <c r="L9775">
        <v>14999.26</v>
      </c>
      <c r="M9775">
        <v>117.18</v>
      </c>
      <c r="N9775" t="s">
        <v>9361</v>
      </c>
      <c r="O9775" t="s">
        <v>9778</v>
      </c>
      <c r="P9775">
        <v>0</v>
      </c>
      <c r="Q9775">
        <v>0</v>
      </c>
      <c r="R9775">
        <v>3</v>
      </c>
    </row>
    <row r="9776" spans="1:18" x14ac:dyDescent="0.25">
      <c r="A9776" t="s">
        <v>8657</v>
      </c>
      <c r="B9776">
        <v>2018</v>
      </c>
      <c r="C9776">
        <v>7</v>
      </c>
      <c r="D9776">
        <v>12</v>
      </c>
      <c r="E9776" t="s">
        <v>7310</v>
      </c>
      <c r="F9776" s="1" t="s">
        <v>5207</v>
      </c>
      <c r="G9776" s="1" t="s">
        <v>21008</v>
      </c>
      <c r="H9776" s="1" t="s">
        <v>7263</v>
      </c>
      <c r="I9776" t="s">
        <v>6883</v>
      </c>
      <c r="J9776" t="s">
        <v>23</v>
      </c>
      <c r="K9776">
        <v>9</v>
      </c>
      <c r="L9776">
        <v>1073.81</v>
      </c>
      <c r="M9776">
        <v>119.31</v>
      </c>
      <c r="N9776" t="s">
        <v>9355</v>
      </c>
      <c r="O9776" t="s">
        <v>9886</v>
      </c>
      <c r="P9776">
        <v>0</v>
      </c>
      <c r="Q9776">
        <v>0</v>
      </c>
      <c r="R9776">
        <v>3</v>
      </c>
    </row>
    <row r="9777" spans="1:18" x14ac:dyDescent="0.25">
      <c r="A9777" t="s">
        <v>8657</v>
      </c>
      <c r="B9777">
        <v>2018</v>
      </c>
      <c r="C9777">
        <v>7</v>
      </c>
      <c r="D9777">
        <v>12</v>
      </c>
      <c r="E9777" t="s">
        <v>7310</v>
      </c>
      <c r="F9777" s="1" t="s">
        <v>5207</v>
      </c>
      <c r="G9777" s="1" t="s">
        <v>21008</v>
      </c>
      <c r="H9777" s="1" t="s">
        <v>7263</v>
      </c>
      <c r="I9777" t="s">
        <v>7069</v>
      </c>
      <c r="J9777" t="s">
        <v>23</v>
      </c>
      <c r="K9777">
        <v>6</v>
      </c>
      <c r="L9777">
        <v>648</v>
      </c>
      <c r="M9777">
        <v>108</v>
      </c>
      <c r="N9777" t="s">
        <v>9371</v>
      </c>
      <c r="O9777" t="s">
        <v>9938</v>
      </c>
      <c r="P9777">
        <v>0</v>
      </c>
      <c r="Q9777">
        <v>0</v>
      </c>
      <c r="R9777">
        <v>3</v>
      </c>
    </row>
    <row r="9778" spans="1:18" x14ac:dyDescent="0.25">
      <c r="A9778" t="s">
        <v>8657</v>
      </c>
      <c r="B9778">
        <v>2018</v>
      </c>
      <c r="C9778">
        <v>7</v>
      </c>
      <c r="D9778">
        <v>12</v>
      </c>
      <c r="E9778" t="s">
        <v>7310</v>
      </c>
      <c r="F9778" s="1" t="s">
        <v>5207</v>
      </c>
      <c r="G9778" s="1" t="s">
        <v>20573</v>
      </c>
      <c r="H9778" s="1" t="s">
        <v>7263</v>
      </c>
      <c r="I9778" t="s">
        <v>20650</v>
      </c>
      <c r="J9778" t="s">
        <v>23</v>
      </c>
      <c r="K9778">
        <v>352</v>
      </c>
      <c r="L9778">
        <v>39598.050000000003</v>
      </c>
      <c r="M9778">
        <v>112.49</v>
      </c>
      <c r="N9778" t="s">
        <v>7263</v>
      </c>
      <c r="O9778" t="s">
        <v>23274</v>
      </c>
      <c r="P9778">
        <v>0</v>
      </c>
      <c r="Q9778">
        <v>0</v>
      </c>
      <c r="R9778">
        <v>3</v>
      </c>
    </row>
    <row r="9779" spans="1:18" x14ac:dyDescent="0.25">
      <c r="A9779" t="s">
        <v>8657</v>
      </c>
      <c r="B9779">
        <v>2018</v>
      </c>
      <c r="C9779">
        <v>7</v>
      </c>
      <c r="D9779">
        <v>12</v>
      </c>
      <c r="E9779" t="s">
        <v>7310</v>
      </c>
      <c r="F9779" s="1" t="s">
        <v>5207</v>
      </c>
      <c r="G9779" s="1" t="s">
        <v>20573</v>
      </c>
      <c r="H9779" s="1" t="s">
        <v>7263</v>
      </c>
      <c r="I9779" t="s">
        <v>20720</v>
      </c>
      <c r="J9779" t="s">
        <v>23</v>
      </c>
      <c r="K9779">
        <v>732</v>
      </c>
      <c r="L9779">
        <v>93574.94</v>
      </c>
      <c r="M9779">
        <v>127.83</v>
      </c>
      <c r="N9779" t="s">
        <v>8855</v>
      </c>
      <c r="O9779" t="s">
        <v>9463</v>
      </c>
      <c r="P9779">
        <v>0</v>
      </c>
      <c r="Q9779">
        <v>4.5717886060994917E-2</v>
      </c>
      <c r="R9779">
        <v>3</v>
      </c>
    </row>
    <row r="9780" spans="1:18" x14ac:dyDescent="0.25">
      <c r="A9780" t="s">
        <v>8657</v>
      </c>
      <c r="B9780">
        <v>2018</v>
      </c>
      <c r="C9780">
        <v>7</v>
      </c>
      <c r="D9780">
        <v>12</v>
      </c>
      <c r="E9780" t="s">
        <v>7310</v>
      </c>
      <c r="F9780" s="1" t="s">
        <v>5207</v>
      </c>
      <c r="G9780" s="1" t="s">
        <v>20573</v>
      </c>
      <c r="H9780" s="1" t="s">
        <v>7263</v>
      </c>
      <c r="I9780" t="s">
        <v>20781</v>
      </c>
      <c r="J9780" t="s">
        <v>23</v>
      </c>
      <c r="K9780">
        <v>30</v>
      </c>
      <c r="L9780">
        <v>3882.98</v>
      </c>
      <c r="M9780">
        <v>129.43</v>
      </c>
      <c r="N9780" t="s">
        <v>7263</v>
      </c>
      <c r="O9780" t="s">
        <v>23274</v>
      </c>
      <c r="P9780">
        <v>0</v>
      </c>
      <c r="Q9780">
        <v>0</v>
      </c>
      <c r="R9780">
        <v>3</v>
      </c>
    </row>
    <row r="9781" spans="1:18" x14ac:dyDescent="0.25">
      <c r="A9781" t="s">
        <v>8657</v>
      </c>
      <c r="B9781">
        <v>2018</v>
      </c>
      <c r="C9781">
        <v>7</v>
      </c>
      <c r="D9781">
        <v>12</v>
      </c>
      <c r="E9781" t="s">
        <v>7310</v>
      </c>
      <c r="F9781" s="1" t="s">
        <v>5207</v>
      </c>
      <c r="G9781" s="1" t="s">
        <v>21008</v>
      </c>
      <c r="H9781" s="1" t="s">
        <v>7263</v>
      </c>
      <c r="I9781" t="s">
        <v>21025</v>
      </c>
      <c r="J9781" t="s">
        <v>23</v>
      </c>
      <c r="K9781">
        <v>60</v>
      </c>
      <c r="L9781">
        <v>7030.9</v>
      </c>
      <c r="M9781">
        <v>117.18</v>
      </c>
      <c r="N9781" t="s">
        <v>7263</v>
      </c>
      <c r="O9781" t="s">
        <v>23274</v>
      </c>
      <c r="P9781">
        <v>0</v>
      </c>
      <c r="Q9781">
        <v>0</v>
      </c>
      <c r="R9781">
        <v>3</v>
      </c>
    </row>
    <row r="9782" spans="1:18" x14ac:dyDescent="0.25">
      <c r="A9782" t="s">
        <v>8657</v>
      </c>
      <c r="B9782">
        <v>2018</v>
      </c>
      <c r="C9782">
        <v>7</v>
      </c>
      <c r="D9782">
        <v>12</v>
      </c>
      <c r="E9782" t="s">
        <v>7310</v>
      </c>
      <c r="F9782" s="1" t="s">
        <v>5207</v>
      </c>
      <c r="G9782" s="1" t="s">
        <v>21008</v>
      </c>
      <c r="H9782" s="1" t="s">
        <v>7263</v>
      </c>
      <c r="I9782" t="s">
        <v>21022</v>
      </c>
      <c r="J9782" t="s">
        <v>23</v>
      </c>
      <c r="K9782">
        <v>107</v>
      </c>
      <c r="L9782">
        <v>14124</v>
      </c>
      <c r="M9782">
        <v>132</v>
      </c>
      <c r="N9782" t="s">
        <v>7263</v>
      </c>
      <c r="O9782" t="s">
        <v>23274</v>
      </c>
      <c r="P9782">
        <v>0</v>
      </c>
      <c r="Q9782">
        <v>0</v>
      </c>
      <c r="R9782">
        <v>3</v>
      </c>
    </row>
    <row r="9783" spans="1:18" x14ac:dyDescent="0.25">
      <c r="A9783" t="s">
        <v>8657</v>
      </c>
      <c r="B9783">
        <v>2018</v>
      </c>
      <c r="C9783">
        <v>7</v>
      </c>
      <c r="D9783">
        <v>12</v>
      </c>
      <c r="E9783" t="s">
        <v>7310</v>
      </c>
      <c r="F9783" s="1" t="s">
        <v>5207</v>
      </c>
      <c r="G9783" s="1" t="s">
        <v>20573</v>
      </c>
      <c r="H9783" s="1" t="s">
        <v>3200</v>
      </c>
      <c r="I9783" t="s">
        <v>20793</v>
      </c>
      <c r="J9783" t="s">
        <v>23</v>
      </c>
      <c r="K9783">
        <v>79</v>
      </c>
      <c r="L9783">
        <v>13296.92</v>
      </c>
      <c r="M9783">
        <v>168.32</v>
      </c>
      <c r="N9783" t="s">
        <v>7263</v>
      </c>
      <c r="O9783" t="s">
        <v>23192</v>
      </c>
      <c r="P9783">
        <v>0</v>
      </c>
      <c r="Q9783">
        <v>0</v>
      </c>
      <c r="R9783">
        <v>3</v>
      </c>
    </row>
    <row r="9784" spans="1:18" x14ac:dyDescent="0.25">
      <c r="A9784" t="s">
        <v>2506</v>
      </c>
      <c r="B9784">
        <v>2018</v>
      </c>
      <c r="C9784">
        <v>5</v>
      </c>
      <c r="D9784">
        <v>21</v>
      </c>
      <c r="E9784" t="s">
        <v>1594</v>
      </c>
      <c r="F9784" s="1" t="s">
        <v>3205</v>
      </c>
      <c r="G9784" s="1" t="s">
        <v>3863</v>
      </c>
      <c r="H9784" s="1" t="s">
        <v>3206</v>
      </c>
      <c r="I9784" t="s">
        <v>19198</v>
      </c>
      <c r="J9784" t="s">
        <v>23</v>
      </c>
      <c r="K9784">
        <v>19846</v>
      </c>
      <c r="L9784">
        <v>942351.59</v>
      </c>
      <c r="M9784">
        <v>47.48</v>
      </c>
      <c r="N9784" t="s">
        <v>9336</v>
      </c>
      <c r="O9784" t="s">
        <v>10729</v>
      </c>
      <c r="P9784">
        <v>0</v>
      </c>
      <c r="Q9784">
        <v>0</v>
      </c>
      <c r="R9784">
        <v>2</v>
      </c>
    </row>
    <row r="9785" spans="1:18" x14ac:dyDescent="0.25">
      <c r="A9785" t="s">
        <v>564</v>
      </c>
      <c r="B9785">
        <v>2016</v>
      </c>
      <c r="C9785">
        <v>2</v>
      </c>
      <c r="D9785">
        <v>20</v>
      </c>
      <c r="E9785" t="s">
        <v>174</v>
      </c>
      <c r="F9785" s="1" t="s">
        <v>3205</v>
      </c>
      <c r="G9785" s="1" t="s">
        <v>3863</v>
      </c>
      <c r="H9785" s="1" t="s">
        <v>3206</v>
      </c>
      <c r="I9785" t="s">
        <v>19615</v>
      </c>
      <c r="J9785" t="s">
        <v>23</v>
      </c>
      <c r="K9785">
        <v>20000</v>
      </c>
      <c r="L9785">
        <v>565999.98</v>
      </c>
      <c r="M9785">
        <v>28.3</v>
      </c>
      <c r="N9785" t="s">
        <v>9335</v>
      </c>
      <c r="O9785" t="s">
        <v>9441</v>
      </c>
      <c r="P9785">
        <v>0.12724850134172863</v>
      </c>
      <c r="Q9785">
        <v>0</v>
      </c>
      <c r="R9785">
        <v>1</v>
      </c>
    </row>
    <row r="9786" spans="1:18" x14ac:dyDescent="0.25">
      <c r="A9786" t="s">
        <v>7582</v>
      </c>
      <c r="B9786">
        <v>2016</v>
      </c>
      <c r="C9786">
        <v>5</v>
      </c>
      <c r="D9786">
        <v>30</v>
      </c>
      <c r="E9786" t="s">
        <v>7583</v>
      </c>
      <c r="F9786" s="1" t="s">
        <v>9480</v>
      </c>
      <c r="G9786" s="1" t="s">
        <v>9480</v>
      </c>
      <c r="H9786" s="1" t="s">
        <v>9480</v>
      </c>
      <c r="I9786" t="s">
        <v>15830</v>
      </c>
      <c r="J9786" t="s">
        <v>38</v>
      </c>
      <c r="K9786">
        <v>55</v>
      </c>
      <c r="L9786">
        <v>27.5</v>
      </c>
      <c r="M9786">
        <v>0.5</v>
      </c>
      <c r="N9786" t="e">
        <v>#N/A</v>
      </c>
      <c r="O9786" t="e">
        <v>#N/A</v>
      </c>
      <c r="P9786">
        <v>0</v>
      </c>
      <c r="Q9786">
        <v>0</v>
      </c>
      <c r="R9786">
        <v>2</v>
      </c>
    </row>
    <row r="9787" spans="1:18" x14ac:dyDescent="0.25">
      <c r="A9787" t="s">
        <v>1976</v>
      </c>
      <c r="B9787">
        <v>2017</v>
      </c>
      <c r="C9787">
        <v>11</v>
      </c>
      <c r="D9787">
        <v>7</v>
      </c>
      <c r="E9787" t="s">
        <v>1620</v>
      </c>
      <c r="F9787" s="1" t="s">
        <v>3205</v>
      </c>
      <c r="G9787" s="1" t="s">
        <v>3227</v>
      </c>
      <c r="H9787" s="1" t="s">
        <v>3206</v>
      </c>
      <c r="I9787" t="s">
        <v>19714</v>
      </c>
      <c r="J9787" t="s">
        <v>23</v>
      </c>
      <c r="K9787">
        <v>3225</v>
      </c>
      <c r="L9787">
        <v>250905</v>
      </c>
      <c r="M9787">
        <v>77.8</v>
      </c>
      <c r="N9787" t="s">
        <v>22088</v>
      </c>
      <c r="O9787" t="s">
        <v>23267</v>
      </c>
      <c r="P9787">
        <v>0</v>
      </c>
      <c r="Q9787">
        <v>0</v>
      </c>
      <c r="R9787">
        <v>4</v>
      </c>
    </row>
    <row r="9788" spans="1:18" x14ac:dyDescent="0.25">
      <c r="A9788" t="s">
        <v>1976</v>
      </c>
      <c r="B9788">
        <v>2017</v>
      </c>
      <c r="C9788">
        <v>11</v>
      </c>
      <c r="D9788">
        <v>7</v>
      </c>
      <c r="E9788" t="s">
        <v>1620</v>
      </c>
      <c r="F9788" s="1" t="s">
        <v>3205</v>
      </c>
      <c r="G9788" s="1" t="s">
        <v>3863</v>
      </c>
      <c r="H9788" s="1" t="s">
        <v>3206</v>
      </c>
      <c r="I9788" t="s">
        <v>18931</v>
      </c>
      <c r="J9788" t="s">
        <v>23</v>
      </c>
      <c r="K9788">
        <v>17150</v>
      </c>
      <c r="L9788">
        <v>783755</v>
      </c>
      <c r="M9788">
        <v>45.7</v>
      </c>
      <c r="N9788" t="s">
        <v>9309</v>
      </c>
      <c r="O9788" t="s">
        <v>9451</v>
      </c>
      <c r="P9788">
        <v>6.5364123560168089E-2</v>
      </c>
      <c r="Q9788">
        <v>0</v>
      </c>
      <c r="R9788">
        <v>4</v>
      </c>
    </row>
    <row r="9789" spans="1:18" x14ac:dyDescent="0.25">
      <c r="A9789" t="s">
        <v>2366</v>
      </c>
      <c r="B9789">
        <v>2018</v>
      </c>
      <c r="C9789">
        <v>4</v>
      </c>
      <c r="D9789">
        <v>5</v>
      </c>
      <c r="E9789" t="s">
        <v>226</v>
      </c>
      <c r="F9789" s="1" t="s">
        <v>3205</v>
      </c>
      <c r="G9789" s="1" t="s">
        <v>3863</v>
      </c>
      <c r="H9789" s="1" t="s">
        <v>3206</v>
      </c>
      <c r="I9789" t="s">
        <v>19127</v>
      </c>
      <c r="J9789" t="s">
        <v>23</v>
      </c>
      <c r="K9789">
        <v>19460</v>
      </c>
      <c r="L9789">
        <v>1013866</v>
      </c>
      <c r="M9789">
        <v>52.1</v>
      </c>
      <c r="N9789" t="s">
        <v>489</v>
      </c>
      <c r="O9789" t="s">
        <v>9501</v>
      </c>
      <c r="P9789">
        <v>0</v>
      </c>
      <c r="Q9789">
        <v>0</v>
      </c>
      <c r="R9789">
        <v>2</v>
      </c>
    </row>
    <row r="9790" spans="1:18" x14ac:dyDescent="0.25">
      <c r="A9790" t="s">
        <v>7948</v>
      </c>
      <c r="B9790">
        <v>2017</v>
      </c>
      <c r="C9790">
        <v>3</v>
      </c>
      <c r="D9790">
        <v>16</v>
      </c>
      <c r="E9790" t="s">
        <v>7471</v>
      </c>
      <c r="F9790" s="1" t="s">
        <v>9480</v>
      </c>
      <c r="G9790" s="1" t="s">
        <v>9480</v>
      </c>
      <c r="H9790" s="1" t="s">
        <v>9480</v>
      </c>
      <c r="I9790" t="s">
        <v>15761</v>
      </c>
      <c r="J9790" t="s">
        <v>38</v>
      </c>
      <c r="K9790">
        <v>50</v>
      </c>
      <c r="L9790">
        <v>31154.5</v>
      </c>
      <c r="M9790">
        <v>623.09</v>
      </c>
      <c r="N9790" t="e">
        <v>#N/A</v>
      </c>
      <c r="O9790" t="e">
        <v>#N/A</v>
      </c>
      <c r="P9790">
        <v>0</v>
      </c>
      <c r="Q9790">
        <v>0</v>
      </c>
      <c r="R9790">
        <v>1</v>
      </c>
    </row>
    <row r="9791" spans="1:18" x14ac:dyDescent="0.25">
      <c r="A9791" t="s">
        <v>7379</v>
      </c>
      <c r="B9791">
        <v>2016</v>
      </c>
      <c r="C9791">
        <v>1</v>
      </c>
      <c r="D9791">
        <v>22</v>
      </c>
      <c r="E9791" t="s">
        <v>7328</v>
      </c>
      <c r="F9791" s="1" t="s">
        <v>5207</v>
      </c>
      <c r="G9791" s="1" t="s">
        <v>20573</v>
      </c>
      <c r="H9791" s="1" t="s">
        <v>7263</v>
      </c>
      <c r="I9791" t="s">
        <v>20690</v>
      </c>
      <c r="J9791" t="s">
        <v>23</v>
      </c>
      <c r="K9791">
        <v>500</v>
      </c>
      <c r="L9791">
        <v>42870</v>
      </c>
      <c r="M9791">
        <v>85.74</v>
      </c>
      <c r="N9791" t="s">
        <v>9014</v>
      </c>
      <c r="O9791" t="s">
        <v>9455</v>
      </c>
      <c r="P9791">
        <v>0</v>
      </c>
      <c r="Q9791">
        <v>7.1029776426183869E-2</v>
      </c>
      <c r="R9791">
        <v>1</v>
      </c>
    </row>
    <row r="9792" spans="1:18" x14ac:dyDescent="0.25">
      <c r="A9792" t="s">
        <v>7379</v>
      </c>
      <c r="B9792">
        <v>2016</v>
      </c>
      <c r="C9792">
        <v>1</v>
      </c>
      <c r="D9792">
        <v>22</v>
      </c>
      <c r="E9792" t="s">
        <v>7328</v>
      </c>
      <c r="F9792" s="1" t="s">
        <v>5207</v>
      </c>
      <c r="G9792" s="1" t="s">
        <v>20573</v>
      </c>
      <c r="H9792" s="1" t="s">
        <v>7263</v>
      </c>
      <c r="I9792" t="s">
        <v>20860</v>
      </c>
      <c r="J9792" t="s">
        <v>23</v>
      </c>
      <c r="K9792">
        <v>900</v>
      </c>
      <c r="L9792">
        <v>81216</v>
      </c>
      <c r="M9792">
        <v>90.24</v>
      </c>
      <c r="N9792" t="s">
        <v>7263</v>
      </c>
      <c r="O9792" t="s">
        <v>23274</v>
      </c>
      <c r="P9792">
        <v>0</v>
      </c>
      <c r="Q9792">
        <v>0</v>
      </c>
      <c r="R9792">
        <v>1</v>
      </c>
    </row>
    <row r="9793" spans="1:18" x14ac:dyDescent="0.25">
      <c r="A9793" t="s">
        <v>7379</v>
      </c>
      <c r="B9793">
        <v>2016</v>
      </c>
      <c r="C9793">
        <v>1</v>
      </c>
      <c r="D9793">
        <v>22</v>
      </c>
      <c r="E9793" t="s">
        <v>7328</v>
      </c>
      <c r="F9793" s="1" t="s">
        <v>5207</v>
      </c>
      <c r="G9793" s="1" t="s">
        <v>20573</v>
      </c>
      <c r="H9793" s="1" t="s">
        <v>7263</v>
      </c>
      <c r="I9793" t="s">
        <v>20833</v>
      </c>
      <c r="J9793" t="s">
        <v>23</v>
      </c>
      <c r="K9793">
        <v>300</v>
      </c>
      <c r="L9793">
        <v>27072</v>
      </c>
      <c r="M9793">
        <v>90.24</v>
      </c>
      <c r="N9793" t="s">
        <v>9062</v>
      </c>
      <c r="O9793" t="s">
        <v>9456</v>
      </c>
      <c r="P9793">
        <v>0</v>
      </c>
      <c r="Q9793">
        <v>5.8534472775055225E-2</v>
      </c>
      <c r="R9793">
        <v>1</v>
      </c>
    </row>
    <row r="9794" spans="1:18" x14ac:dyDescent="0.25">
      <c r="A9794" t="s">
        <v>7379</v>
      </c>
      <c r="B9794">
        <v>2016</v>
      </c>
      <c r="C9794">
        <v>1</v>
      </c>
      <c r="D9794">
        <v>22</v>
      </c>
      <c r="E9794" t="s">
        <v>7328</v>
      </c>
      <c r="F9794" s="1" t="s">
        <v>5207</v>
      </c>
      <c r="G9794" s="1" t="s">
        <v>20573</v>
      </c>
      <c r="H9794" s="1" t="s">
        <v>7263</v>
      </c>
      <c r="I9794" t="s">
        <v>20725</v>
      </c>
      <c r="J9794" t="s">
        <v>23</v>
      </c>
      <c r="K9794">
        <v>440</v>
      </c>
      <c r="L9794">
        <v>37725.599999999999</v>
      </c>
      <c r="M9794">
        <v>85.74</v>
      </c>
      <c r="N9794" t="s">
        <v>7263</v>
      </c>
      <c r="O9794" t="s">
        <v>23274</v>
      </c>
      <c r="P9794">
        <v>0</v>
      </c>
      <c r="Q9794">
        <v>0</v>
      </c>
      <c r="R9794">
        <v>1</v>
      </c>
    </row>
    <row r="9795" spans="1:18" x14ac:dyDescent="0.25">
      <c r="A9795" t="s">
        <v>7379</v>
      </c>
      <c r="B9795">
        <v>2016</v>
      </c>
      <c r="C9795">
        <v>1</v>
      </c>
      <c r="D9795">
        <v>22</v>
      </c>
      <c r="E9795" t="s">
        <v>7328</v>
      </c>
      <c r="F9795" s="1" t="s">
        <v>5207</v>
      </c>
      <c r="G9795" s="1" t="s">
        <v>20573</v>
      </c>
      <c r="H9795" s="1" t="s">
        <v>7263</v>
      </c>
      <c r="I9795" t="s">
        <v>20781</v>
      </c>
      <c r="J9795" t="s">
        <v>23</v>
      </c>
      <c r="K9795">
        <v>1720</v>
      </c>
      <c r="L9795">
        <v>147730.79999999999</v>
      </c>
      <c r="M9795">
        <v>85.89</v>
      </c>
      <c r="N9795" t="s">
        <v>7263</v>
      </c>
      <c r="O9795" t="s">
        <v>23274</v>
      </c>
      <c r="P9795">
        <v>0</v>
      </c>
      <c r="Q9795">
        <v>0</v>
      </c>
      <c r="R9795">
        <v>1</v>
      </c>
    </row>
    <row r="9796" spans="1:18" x14ac:dyDescent="0.25">
      <c r="A9796" t="s">
        <v>8718</v>
      </c>
      <c r="B9796">
        <v>2018</v>
      </c>
      <c r="C9796">
        <v>9</v>
      </c>
      <c r="D9796">
        <v>14</v>
      </c>
      <c r="E9796" t="s">
        <v>8070</v>
      </c>
      <c r="F9796" s="1" t="s">
        <v>5207</v>
      </c>
      <c r="G9796" s="1" t="s">
        <v>6745</v>
      </c>
      <c r="H9796" s="1" t="s">
        <v>7263</v>
      </c>
      <c r="I9796" t="s">
        <v>7192</v>
      </c>
      <c r="J9796" t="s">
        <v>38</v>
      </c>
      <c r="K9796">
        <v>240</v>
      </c>
      <c r="L9796">
        <v>177360</v>
      </c>
      <c r="M9796">
        <v>739</v>
      </c>
      <c r="N9796" t="s">
        <v>8934</v>
      </c>
      <c r="O9796" t="s">
        <v>10116</v>
      </c>
      <c r="P9796">
        <v>0</v>
      </c>
      <c r="Q9796">
        <v>0</v>
      </c>
      <c r="R9796">
        <v>3</v>
      </c>
    </row>
    <row r="9797" spans="1:18" x14ac:dyDescent="0.25">
      <c r="A9797" t="s">
        <v>10532</v>
      </c>
      <c r="B9797">
        <v>2019</v>
      </c>
      <c r="C9797">
        <v>3</v>
      </c>
      <c r="D9797">
        <v>13</v>
      </c>
      <c r="E9797" t="s">
        <v>226</v>
      </c>
      <c r="F9797" s="1" t="s">
        <v>3205</v>
      </c>
      <c r="G9797" s="1" t="s">
        <v>3384</v>
      </c>
      <c r="H9797" s="1" t="s">
        <v>3206</v>
      </c>
      <c r="I9797" t="s">
        <v>17211</v>
      </c>
      <c r="J9797" t="s">
        <v>23</v>
      </c>
      <c r="K9797">
        <v>5890</v>
      </c>
      <c r="L9797">
        <v>281718.7</v>
      </c>
      <c r="M9797">
        <v>47.83</v>
      </c>
      <c r="N9797" t="s">
        <v>160</v>
      </c>
      <c r="O9797" t="s">
        <v>9452</v>
      </c>
      <c r="P9797">
        <v>0.10110188471641929</v>
      </c>
      <c r="Q9797">
        <v>0</v>
      </c>
      <c r="R9797">
        <v>1</v>
      </c>
    </row>
    <row r="9798" spans="1:18" x14ac:dyDescent="0.25">
      <c r="A9798" t="s">
        <v>10532</v>
      </c>
      <c r="B9798">
        <v>2019</v>
      </c>
      <c r="C9798">
        <v>3</v>
      </c>
      <c r="D9798">
        <v>13</v>
      </c>
      <c r="E9798" t="s">
        <v>226</v>
      </c>
      <c r="F9798" s="1" t="s">
        <v>3205</v>
      </c>
      <c r="G9798" s="1" t="s">
        <v>3384</v>
      </c>
      <c r="H9798" s="1" t="s">
        <v>3206</v>
      </c>
      <c r="I9798" t="s">
        <v>17454</v>
      </c>
      <c r="J9798" t="s">
        <v>23</v>
      </c>
      <c r="K9798">
        <v>7995</v>
      </c>
      <c r="L9798">
        <v>382400.85</v>
      </c>
      <c r="M9798">
        <v>47.83</v>
      </c>
      <c r="N9798" t="s">
        <v>168</v>
      </c>
      <c r="O9798" t="s">
        <v>9481</v>
      </c>
      <c r="P9798">
        <v>2.7900708435018715E-2</v>
      </c>
      <c r="Q9798">
        <v>0</v>
      </c>
      <c r="R9798">
        <v>1</v>
      </c>
    </row>
    <row r="9799" spans="1:18" x14ac:dyDescent="0.25">
      <c r="A9799" t="s">
        <v>10532</v>
      </c>
      <c r="B9799">
        <v>2019</v>
      </c>
      <c r="C9799">
        <v>3</v>
      </c>
      <c r="D9799">
        <v>13</v>
      </c>
      <c r="E9799" t="s">
        <v>226</v>
      </c>
      <c r="F9799" s="1" t="s">
        <v>3205</v>
      </c>
      <c r="G9799" s="1" t="s">
        <v>3384</v>
      </c>
      <c r="H9799" s="1" t="s">
        <v>3206</v>
      </c>
      <c r="I9799" t="s">
        <v>17214</v>
      </c>
      <c r="J9799" t="s">
        <v>23</v>
      </c>
      <c r="K9799">
        <v>7140</v>
      </c>
      <c r="L9799">
        <v>355572</v>
      </c>
      <c r="M9799">
        <v>49.8</v>
      </c>
      <c r="N9799" t="s">
        <v>645</v>
      </c>
      <c r="O9799" t="s">
        <v>9450</v>
      </c>
      <c r="P9799">
        <v>9.1123449223886266E-2</v>
      </c>
      <c r="Q9799">
        <v>0</v>
      </c>
      <c r="R9799">
        <v>1</v>
      </c>
    </row>
    <row r="9800" spans="1:18" x14ac:dyDescent="0.25">
      <c r="A9800" t="s">
        <v>10928</v>
      </c>
      <c r="B9800">
        <v>2019</v>
      </c>
      <c r="C9800">
        <v>5</v>
      </c>
      <c r="D9800">
        <v>23</v>
      </c>
      <c r="E9800" t="s">
        <v>10929</v>
      </c>
      <c r="F9800" s="1" t="s">
        <v>9480</v>
      </c>
      <c r="G9800" s="1" t="s">
        <v>9480</v>
      </c>
      <c r="H9800" s="1" t="s">
        <v>9480</v>
      </c>
      <c r="I9800" t="s">
        <v>10930</v>
      </c>
      <c r="J9800" t="s">
        <v>38</v>
      </c>
      <c r="K9800">
        <v>1</v>
      </c>
      <c r="L9800">
        <v>2770</v>
      </c>
      <c r="M9800">
        <v>2770</v>
      </c>
      <c r="N9800" t="e">
        <v>#N/A</v>
      </c>
      <c r="O9800" t="e">
        <v>#N/A</v>
      </c>
      <c r="P9800">
        <v>0</v>
      </c>
      <c r="Q9800">
        <v>0</v>
      </c>
      <c r="R9800">
        <v>2</v>
      </c>
    </row>
    <row r="9801" spans="1:18" x14ac:dyDescent="0.25">
      <c r="A9801" t="s">
        <v>10928</v>
      </c>
      <c r="B9801">
        <v>2019</v>
      </c>
      <c r="C9801">
        <v>5</v>
      </c>
      <c r="D9801">
        <v>23</v>
      </c>
      <c r="E9801" t="s">
        <v>10929</v>
      </c>
      <c r="F9801" s="1" t="s">
        <v>9480</v>
      </c>
      <c r="G9801" s="1" t="s">
        <v>9480</v>
      </c>
      <c r="H9801" s="1" t="s">
        <v>9480</v>
      </c>
      <c r="I9801" t="s">
        <v>10931</v>
      </c>
      <c r="J9801" t="s">
        <v>38</v>
      </c>
      <c r="K9801">
        <v>2</v>
      </c>
      <c r="L9801">
        <v>3566</v>
      </c>
      <c r="M9801">
        <v>1783</v>
      </c>
      <c r="N9801" t="e">
        <v>#N/A</v>
      </c>
      <c r="O9801" t="e">
        <v>#N/A</v>
      </c>
      <c r="P9801">
        <v>0</v>
      </c>
      <c r="Q9801">
        <v>0</v>
      </c>
      <c r="R9801">
        <v>2</v>
      </c>
    </row>
    <row r="9802" spans="1:18" x14ac:dyDescent="0.25">
      <c r="A9802" t="s">
        <v>10928</v>
      </c>
      <c r="B9802">
        <v>2019</v>
      </c>
      <c r="C9802">
        <v>5</v>
      </c>
      <c r="D9802">
        <v>23</v>
      </c>
      <c r="E9802" t="s">
        <v>10929</v>
      </c>
      <c r="F9802" s="1" t="s">
        <v>9480</v>
      </c>
      <c r="G9802" s="1" t="s">
        <v>9480</v>
      </c>
      <c r="H9802" s="1" t="s">
        <v>9480</v>
      </c>
      <c r="I9802" t="s">
        <v>10932</v>
      </c>
      <c r="J9802" t="s">
        <v>38</v>
      </c>
      <c r="K9802">
        <v>2</v>
      </c>
      <c r="L9802">
        <v>4654</v>
      </c>
      <c r="M9802">
        <v>2327</v>
      </c>
      <c r="N9802" t="e">
        <v>#N/A</v>
      </c>
      <c r="O9802" t="e">
        <v>#N/A</v>
      </c>
      <c r="P9802">
        <v>0</v>
      </c>
      <c r="Q9802">
        <v>0</v>
      </c>
      <c r="R9802">
        <v>2</v>
      </c>
    </row>
    <row r="9803" spans="1:18" x14ac:dyDescent="0.25">
      <c r="A9803" t="s">
        <v>10928</v>
      </c>
      <c r="B9803">
        <v>2019</v>
      </c>
      <c r="C9803">
        <v>5</v>
      </c>
      <c r="D9803">
        <v>23</v>
      </c>
      <c r="E9803" t="s">
        <v>10929</v>
      </c>
      <c r="F9803" s="1" t="s">
        <v>9480</v>
      </c>
      <c r="G9803" s="1" t="s">
        <v>9480</v>
      </c>
      <c r="H9803" s="1" t="s">
        <v>9480</v>
      </c>
      <c r="I9803" t="s">
        <v>10933</v>
      </c>
      <c r="J9803" t="s">
        <v>38</v>
      </c>
      <c r="K9803">
        <v>50</v>
      </c>
      <c r="L9803">
        <v>2275</v>
      </c>
      <c r="M9803">
        <v>45.5</v>
      </c>
      <c r="N9803" t="e">
        <v>#N/A</v>
      </c>
      <c r="O9803" t="e">
        <v>#N/A</v>
      </c>
      <c r="P9803">
        <v>0</v>
      </c>
      <c r="Q9803">
        <v>0</v>
      </c>
      <c r="R9803">
        <v>2</v>
      </c>
    </row>
    <row r="9804" spans="1:18" x14ac:dyDescent="0.25">
      <c r="A9804" t="s">
        <v>10928</v>
      </c>
      <c r="B9804">
        <v>2019</v>
      </c>
      <c r="C9804">
        <v>5</v>
      </c>
      <c r="D9804">
        <v>23</v>
      </c>
      <c r="E9804" t="s">
        <v>10929</v>
      </c>
      <c r="F9804" s="1" t="s">
        <v>9480</v>
      </c>
      <c r="G9804" s="1" t="s">
        <v>9480</v>
      </c>
      <c r="H9804" s="1" t="s">
        <v>9480</v>
      </c>
      <c r="I9804" t="s">
        <v>10934</v>
      </c>
      <c r="J9804" t="s">
        <v>38</v>
      </c>
      <c r="K9804">
        <v>60</v>
      </c>
      <c r="L9804">
        <v>2730</v>
      </c>
      <c r="M9804">
        <v>45.5</v>
      </c>
      <c r="N9804" t="e">
        <v>#N/A</v>
      </c>
      <c r="O9804" t="e">
        <v>#N/A</v>
      </c>
      <c r="P9804">
        <v>0</v>
      </c>
      <c r="Q9804">
        <v>0</v>
      </c>
      <c r="R9804">
        <v>2</v>
      </c>
    </row>
    <row r="9805" spans="1:18" x14ac:dyDescent="0.25">
      <c r="A9805" t="s">
        <v>10928</v>
      </c>
      <c r="B9805">
        <v>2019</v>
      </c>
      <c r="C9805">
        <v>5</v>
      </c>
      <c r="D9805">
        <v>23</v>
      </c>
      <c r="E9805" t="s">
        <v>10929</v>
      </c>
      <c r="F9805" s="1" t="s">
        <v>9480</v>
      </c>
      <c r="G9805" s="1" t="s">
        <v>9480</v>
      </c>
      <c r="H9805" s="1" t="s">
        <v>9480</v>
      </c>
      <c r="I9805" t="s">
        <v>10935</v>
      </c>
      <c r="J9805" t="s">
        <v>38</v>
      </c>
      <c r="K9805">
        <v>2</v>
      </c>
      <c r="L9805">
        <v>338</v>
      </c>
      <c r="M9805">
        <v>169</v>
      </c>
      <c r="N9805" t="e">
        <v>#N/A</v>
      </c>
      <c r="O9805" t="e">
        <v>#N/A</v>
      </c>
      <c r="P9805">
        <v>0</v>
      </c>
      <c r="Q9805">
        <v>0</v>
      </c>
      <c r="R9805">
        <v>2</v>
      </c>
    </row>
    <row r="9806" spans="1:18" x14ac:dyDescent="0.25">
      <c r="A9806" t="s">
        <v>10928</v>
      </c>
      <c r="B9806">
        <v>2019</v>
      </c>
      <c r="C9806">
        <v>5</v>
      </c>
      <c r="D9806">
        <v>23</v>
      </c>
      <c r="E9806" t="s">
        <v>10929</v>
      </c>
      <c r="F9806" s="1" t="s">
        <v>5207</v>
      </c>
      <c r="G9806" s="1" t="s">
        <v>21316</v>
      </c>
      <c r="H9806" s="1" t="s">
        <v>7263</v>
      </c>
      <c r="I9806" t="s">
        <v>6811</v>
      </c>
      <c r="J9806" t="s">
        <v>38</v>
      </c>
      <c r="K9806">
        <v>100</v>
      </c>
      <c r="L9806">
        <v>740</v>
      </c>
      <c r="M9806">
        <v>7.4</v>
      </c>
      <c r="N9806" t="s">
        <v>8902</v>
      </c>
      <c r="O9806" t="s">
        <v>9787</v>
      </c>
      <c r="P9806">
        <v>0</v>
      </c>
      <c r="Q9806">
        <v>0</v>
      </c>
      <c r="R9806">
        <v>2</v>
      </c>
    </row>
    <row r="9807" spans="1:18" x14ac:dyDescent="0.25">
      <c r="A9807" t="s">
        <v>16346</v>
      </c>
      <c r="B9807">
        <v>2019</v>
      </c>
      <c r="C9807">
        <v>11</v>
      </c>
      <c r="D9807">
        <v>18</v>
      </c>
      <c r="E9807" t="s">
        <v>174</v>
      </c>
      <c r="F9807" s="1" t="s">
        <v>3205</v>
      </c>
      <c r="G9807" s="1" t="s">
        <v>3384</v>
      </c>
      <c r="H9807" s="1" t="s">
        <v>3206</v>
      </c>
      <c r="I9807" t="s">
        <v>17454</v>
      </c>
      <c r="J9807" t="s">
        <v>23</v>
      </c>
      <c r="K9807">
        <v>1740</v>
      </c>
      <c r="L9807">
        <v>75341.990000000005</v>
      </c>
      <c r="M9807">
        <v>43.3</v>
      </c>
      <c r="N9807" t="s">
        <v>168</v>
      </c>
      <c r="O9807" t="s">
        <v>9481</v>
      </c>
      <c r="P9807">
        <v>2.7900708435018715E-2</v>
      </c>
      <c r="Q9807">
        <v>0</v>
      </c>
      <c r="R9807">
        <v>4</v>
      </c>
    </row>
    <row r="9808" spans="1:18" x14ac:dyDescent="0.25">
      <c r="A9808" t="s">
        <v>16346</v>
      </c>
      <c r="B9808">
        <v>2019</v>
      </c>
      <c r="C9808">
        <v>11</v>
      </c>
      <c r="D9808">
        <v>18</v>
      </c>
      <c r="E9808" t="s">
        <v>174</v>
      </c>
      <c r="F9808" s="1" t="s">
        <v>3205</v>
      </c>
      <c r="G9808" s="1" t="s">
        <v>3384</v>
      </c>
      <c r="H9808" s="1" t="s">
        <v>3206</v>
      </c>
      <c r="I9808" t="s">
        <v>17213</v>
      </c>
      <c r="J9808" t="s">
        <v>23</v>
      </c>
      <c r="K9808">
        <v>17130</v>
      </c>
      <c r="L9808">
        <v>741728.93</v>
      </c>
      <c r="M9808">
        <v>43.3</v>
      </c>
      <c r="N9808" t="s">
        <v>163</v>
      </c>
      <c r="O9808" t="s">
        <v>9505</v>
      </c>
      <c r="P9808">
        <v>3.8218627714528705E-2</v>
      </c>
      <c r="Q9808">
        <v>0</v>
      </c>
      <c r="R9808">
        <v>4</v>
      </c>
    </row>
    <row r="9809" spans="1:18" x14ac:dyDescent="0.25">
      <c r="A9809" t="s">
        <v>3156</v>
      </c>
      <c r="B9809">
        <v>2018</v>
      </c>
      <c r="C9809">
        <v>12</v>
      </c>
      <c r="D9809">
        <v>20</v>
      </c>
      <c r="E9809" t="s">
        <v>1392</v>
      </c>
      <c r="F9809" s="1" t="s">
        <v>3205</v>
      </c>
      <c r="G9809" s="1" t="s">
        <v>3384</v>
      </c>
      <c r="H9809" s="1" t="s">
        <v>7263</v>
      </c>
      <c r="I9809" t="s">
        <v>17289</v>
      </c>
      <c r="J9809" t="s">
        <v>23</v>
      </c>
      <c r="K9809">
        <v>182</v>
      </c>
      <c r="L9809">
        <v>4866.2299999999996</v>
      </c>
      <c r="M9809">
        <v>26.74</v>
      </c>
      <c r="N9809" t="s">
        <v>2148</v>
      </c>
      <c r="O9809" t="s">
        <v>9714</v>
      </c>
      <c r="P9809">
        <v>0</v>
      </c>
      <c r="Q9809">
        <v>0</v>
      </c>
      <c r="R9809">
        <v>4</v>
      </c>
    </row>
    <row r="9810" spans="1:18" x14ac:dyDescent="0.25">
      <c r="A9810" t="s">
        <v>3156</v>
      </c>
      <c r="B9810">
        <v>2018</v>
      </c>
      <c r="C9810">
        <v>12</v>
      </c>
      <c r="D9810">
        <v>20</v>
      </c>
      <c r="E9810" t="s">
        <v>1392</v>
      </c>
      <c r="F9810" s="1" t="s">
        <v>3205</v>
      </c>
      <c r="G9810" s="1" t="s">
        <v>3203</v>
      </c>
      <c r="H9810" s="1" t="s">
        <v>7263</v>
      </c>
      <c r="I9810" t="s">
        <v>17843</v>
      </c>
      <c r="J9810" t="s">
        <v>23</v>
      </c>
      <c r="K9810">
        <v>41</v>
      </c>
      <c r="L9810">
        <v>6150</v>
      </c>
      <c r="M9810">
        <v>150</v>
      </c>
      <c r="N9810" t="s">
        <v>9133</v>
      </c>
      <c r="O9810" t="s">
        <v>9758</v>
      </c>
      <c r="P9810">
        <v>0</v>
      </c>
      <c r="Q9810">
        <v>0</v>
      </c>
      <c r="R9810">
        <v>4</v>
      </c>
    </row>
    <row r="9811" spans="1:18" x14ac:dyDescent="0.25">
      <c r="A9811" t="s">
        <v>3156</v>
      </c>
      <c r="B9811">
        <v>2018</v>
      </c>
      <c r="C9811">
        <v>12</v>
      </c>
      <c r="D9811">
        <v>20</v>
      </c>
      <c r="E9811" t="s">
        <v>1392</v>
      </c>
      <c r="F9811" s="1" t="s">
        <v>3205</v>
      </c>
      <c r="G9811" s="1" t="s">
        <v>3203</v>
      </c>
      <c r="H9811" s="1" t="s">
        <v>7263</v>
      </c>
      <c r="I9811" t="s">
        <v>17644</v>
      </c>
      <c r="J9811" t="s">
        <v>23</v>
      </c>
      <c r="K9811">
        <v>124</v>
      </c>
      <c r="L9811">
        <v>8432</v>
      </c>
      <c r="M9811">
        <v>68</v>
      </c>
      <c r="N9811" t="s">
        <v>1893</v>
      </c>
      <c r="O9811" t="s">
        <v>9508</v>
      </c>
      <c r="P9811">
        <v>0</v>
      </c>
      <c r="Q9811">
        <v>0</v>
      </c>
      <c r="R9811">
        <v>4</v>
      </c>
    </row>
    <row r="9812" spans="1:18" x14ac:dyDescent="0.25">
      <c r="A9812" t="s">
        <v>1665</v>
      </c>
      <c r="B9812">
        <v>2017</v>
      </c>
      <c r="C9812">
        <v>6</v>
      </c>
      <c r="D9812">
        <v>21</v>
      </c>
      <c r="E9812" t="s">
        <v>92</v>
      </c>
      <c r="F9812" s="1" t="s">
        <v>3205</v>
      </c>
      <c r="G9812" s="1" t="s">
        <v>17478</v>
      </c>
      <c r="H9812" s="1" t="s">
        <v>3204</v>
      </c>
      <c r="I9812" t="s">
        <v>1666</v>
      </c>
      <c r="J9812" t="s">
        <v>224</v>
      </c>
      <c r="K9812">
        <v>0.28000000000000003</v>
      </c>
      <c r="L9812">
        <v>8820</v>
      </c>
      <c r="M9812">
        <v>31.5</v>
      </c>
      <c r="N9812" t="s">
        <v>8848</v>
      </c>
      <c r="O9812" t="s">
        <v>9694</v>
      </c>
      <c r="P9812">
        <v>0</v>
      </c>
      <c r="Q9812">
        <v>0</v>
      </c>
      <c r="R9812">
        <v>2</v>
      </c>
    </row>
    <row r="9813" spans="1:18" x14ac:dyDescent="0.25">
      <c r="A9813" t="s">
        <v>1665</v>
      </c>
      <c r="B9813">
        <v>2017</v>
      </c>
      <c r="C9813">
        <v>6</v>
      </c>
      <c r="D9813">
        <v>21</v>
      </c>
      <c r="E9813" t="s">
        <v>92</v>
      </c>
      <c r="F9813" s="1" t="s">
        <v>3205</v>
      </c>
      <c r="G9813" s="1" t="s">
        <v>17478</v>
      </c>
      <c r="H9813" s="1" t="s">
        <v>3204</v>
      </c>
      <c r="I9813" t="s">
        <v>1667</v>
      </c>
      <c r="J9813" t="s">
        <v>224</v>
      </c>
      <c r="K9813">
        <v>5.6000000000000001E-2</v>
      </c>
      <c r="L9813">
        <v>1736</v>
      </c>
      <c r="M9813">
        <v>31</v>
      </c>
      <c r="N9813" t="s">
        <v>8849</v>
      </c>
      <c r="O9813" t="s">
        <v>9528</v>
      </c>
      <c r="P9813">
        <v>0</v>
      </c>
      <c r="Q9813">
        <v>0</v>
      </c>
      <c r="R9813">
        <v>2</v>
      </c>
    </row>
    <row r="9814" spans="1:18" x14ac:dyDescent="0.25">
      <c r="A9814" t="s">
        <v>868</v>
      </c>
      <c r="B9814">
        <v>2016</v>
      </c>
      <c r="C9814">
        <v>5</v>
      </c>
      <c r="D9814">
        <v>7</v>
      </c>
      <c r="E9814" t="s">
        <v>226</v>
      </c>
      <c r="F9814" s="1" t="s">
        <v>3205</v>
      </c>
      <c r="G9814" s="1" t="s">
        <v>3863</v>
      </c>
      <c r="H9814" s="1" t="s">
        <v>3206</v>
      </c>
      <c r="I9814" t="s">
        <v>19010</v>
      </c>
      <c r="J9814" t="s">
        <v>23</v>
      </c>
      <c r="K9814">
        <v>38880</v>
      </c>
      <c r="L9814">
        <v>1213056.1000000001</v>
      </c>
      <c r="M9814">
        <v>31.2</v>
      </c>
      <c r="N9814" t="s">
        <v>9337</v>
      </c>
      <c r="O9814" t="s">
        <v>9440</v>
      </c>
      <c r="P9814">
        <v>0.12068470364021268</v>
      </c>
      <c r="Q9814">
        <v>0</v>
      </c>
      <c r="R9814">
        <v>2</v>
      </c>
    </row>
    <row r="9815" spans="1:18" x14ac:dyDescent="0.25">
      <c r="A9815" t="s">
        <v>868</v>
      </c>
      <c r="B9815">
        <v>2016</v>
      </c>
      <c r="C9815">
        <v>5</v>
      </c>
      <c r="D9815">
        <v>7</v>
      </c>
      <c r="E9815" t="s">
        <v>226</v>
      </c>
      <c r="F9815" s="1" t="s">
        <v>3205</v>
      </c>
      <c r="G9815" s="1" t="s">
        <v>3863</v>
      </c>
      <c r="H9815" s="1" t="s">
        <v>3206</v>
      </c>
      <c r="I9815" t="s">
        <v>19012</v>
      </c>
      <c r="J9815" t="s">
        <v>23</v>
      </c>
      <c r="K9815">
        <v>29610</v>
      </c>
      <c r="L9815">
        <v>923832.07</v>
      </c>
      <c r="M9815">
        <v>31.2</v>
      </c>
      <c r="N9815" t="s">
        <v>9335</v>
      </c>
      <c r="O9815" t="s">
        <v>9441</v>
      </c>
      <c r="P9815">
        <v>0.12724850134172863</v>
      </c>
      <c r="Q9815">
        <v>0</v>
      </c>
      <c r="R9815">
        <v>2</v>
      </c>
    </row>
    <row r="9816" spans="1:18" x14ac:dyDescent="0.25">
      <c r="A9816" t="s">
        <v>15596</v>
      </c>
      <c r="B9816">
        <v>2019</v>
      </c>
      <c r="C9816">
        <v>9</v>
      </c>
      <c r="D9816">
        <v>10</v>
      </c>
      <c r="E9816" t="s">
        <v>10871</v>
      </c>
      <c r="F9816" s="1" t="s">
        <v>9480</v>
      </c>
      <c r="G9816" s="1" t="s">
        <v>9480</v>
      </c>
      <c r="H9816" s="1" t="s">
        <v>9480</v>
      </c>
      <c r="I9816" t="s">
        <v>15598</v>
      </c>
      <c r="J9816" t="s">
        <v>38</v>
      </c>
      <c r="K9816">
        <v>278</v>
      </c>
      <c r="L9816">
        <v>42567.360000000001</v>
      </c>
      <c r="M9816">
        <v>153.12</v>
      </c>
      <c r="N9816" t="e">
        <v>#N/A</v>
      </c>
      <c r="O9816" t="e">
        <v>#N/A</v>
      </c>
      <c r="P9816">
        <v>0</v>
      </c>
      <c r="Q9816">
        <v>0</v>
      </c>
      <c r="R9816">
        <v>3</v>
      </c>
    </row>
    <row r="9817" spans="1:18" x14ac:dyDescent="0.25">
      <c r="A9817" t="s">
        <v>15596</v>
      </c>
      <c r="B9817">
        <v>2019</v>
      </c>
      <c r="C9817">
        <v>9</v>
      </c>
      <c r="D9817">
        <v>10</v>
      </c>
      <c r="E9817" t="s">
        <v>10871</v>
      </c>
      <c r="F9817" s="1" t="s">
        <v>9480</v>
      </c>
      <c r="G9817" s="1" t="s">
        <v>9480</v>
      </c>
      <c r="H9817" s="1" t="s">
        <v>9480</v>
      </c>
      <c r="I9817" t="s">
        <v>15599</v>
      </c>
      <c r="J9817" t="s">
        <v>38</v>
      </c>
      <c r="K9817">
        <v>6</v>
      </c>
      <c r="L9817">
        <v>888.12</v>
      </c>
      <c r="M9817">
        <v>148.02000000000001</v>
      </c>
      <c r="N9817" t="e">
        <v>#N/A</v>
      </c>
      <c r="O9817" t="e">
        <v>#N/A</v>
      </c>
      <c r="P9817">
        <v>0</v>
      </c>
      <c r="Q9817">
        <v>0</v>
      </c>
      <c r="R9817">
        <v>3</v>
      </c>
    </row>
    <row r="9818" spans="1:18" x14ac:dyDescent="0.25">
      <c r="A9818" t="s">
        <v>15596</v>
      </c>
      <c r="B9818">
        <v>2019</v>
      </c>
      <c r="C9818">
        <v>9</v>
      </c>
      <c r="D9818">
        <v>10</v>
      </c>
      <c r="E9818" t="s">
        <v>10871</v>
      </c>
      <c r="F9818" s="1" t="s">
        <v>9480</v>
      </c>
      <c r="G9818" s="1" t="s">
        <v>9480</v>
      </c>
      <c r="H9818" s="1" t="s">
        <v>9480</v>
      </c>
      <c r="I9818" t="s">
        <v>15600</v>
      </c>
      <c r="J9818" t="s">
        <v>38</v>
      </c>
      <c r="K9818">
        <v>38</v>
      </c>
      <c r="L9818">
        <v>5139.88</v>
      </c>
      <c r="M9818">
        <v>135.26</v>
      </c>
      <c r="N9818" t="e">
        <v>#N/A</v>
      </c>
      <c r="O9818" t="e">
        <v>#N/A</v>
      </c>
      <c r="P9818">
        <v>0</v>
      </c>
      <c r="Q9818">
        <v>0</v>
      </c>
      <c r="R9818">
        <v>3</v>
      </c>
    </row>
    <row r="9819" spans="1:18" x14ac:dyDescent="0.25">
      <c r="A9819" t="s">
        <v>15596</v>
      </c>
      <c r="B9819">
        <v>2019</v>
      </c>
      <c r="C9819">
        <v>9</v>
      </c>
      <c r="D9819">
        <v>10</v>
      </c>
      <c r="E9819" t="s">
        <v>10871</v>
      </c>
      <c r="F9819" s="1" t="s">
        <v>9480</v>
      </c>
      <c r="G9819" s="1" t="s">
        <v>9480</v>
      </c>
      <c r="H9819" s="1" t="s">
        <v>9480</v>
      </c>
      <c r="I9819" t="s">
        <v>15601</v>
      </c>
      <c r="J9819" t="s">
        <v>38</v>
      </c>
      <c r="K9819">
        <v>112</v>
      </c>
      <c r="L9819">
        <v>14147.84</v>
      </c>
      <c r="M9819">
        <v>126.32</v>
      </c>
      <c r="N9819" t="e">
        <v>#N/A</v>
      </c>
      <c r="O9819" t="e">
        <v>#N/A</v>
      </c>
      <c r="P9819">
        <v>0</v>
      </c>
      <c r="Q9819">
        <v>0</v>
      </c>
      <c r="R9819">
        <v>3</v>
      </c>
    </row>
    <row r="9820" spans="1:18" x14ac:dyDescent="0.25">
      <c r="A9820" t="s">
        <v>15596</v>
      </c>
      <c r="B9820">
        <v>2019</v>
      </c>
      <c r="C9820">
        <v>9</v>
      </c>
      <c r="D9820">
        <v>10</v>
      </c>
      <c r="E9820" t="s">
        <v>10871</v>
      </c>
      <c r="F9820" s="1" t="s">
        <v>9480</v>
      </c>
      <c r="G9820" s="1" t="s">
        <v>9480</v>
      </c>
      <c r="H9820" s="1" t="s">
        <v>9480</v>
      </c>
      <c r="I9820" t="s">
        <v>15602</v>
      </c>
      <c r="J9820" t="s">
        <v>38</v>
      </c>
      <c r="K9820">
        <v>10</v>
      </c>
      <c r="L9820">
        <v>1952.3</v>
      </c>
      <c r="M9820">
        <v>195.23</v>
      </c>
      <c r="N9820" t="e">
        <v>#N/A</v>
      </c>
      <c r="O9820" t="e">
        <v>#N/A</v>
      </c>
      <c r="P9820">
        <v>0</v>
      </c>
      <c r="Q9820">
        <v>0</v>
      </c>
      <c r="R9820">
        <v>3</v>
      </c>
    </row>
    <row r="9821" spans="1:18" x14ac:dyDescent="0.25">
      <c r="A9821" t="s">
        <v>2664</v>
      </c>
      <c r="B9821">
        <v>2018</v>
      </c>
      <c r="C9821">
        <v>7</v>
      </c>
      <c r="D9821">
        <v>19</v>
      </c>
      <c r="E9821" t="s">
        <v>1620</v>
      </c>
      <c r="F9821" s="1" t="s">
        <v>3205</v>
      </c>
      <c r="G9821" s="1" t="s">
        <v>3863</v>
      </c>
      <c r="H9821" s="1" t="s">
        <v>3206</v>
      </c>
      <c r="I9821" t="s">
        <v>19106</v>
      </c>
      <c r="J9821" t="s">
        <v>23</v>
      </c>
      <c r="K9821">
        <v>15000</v>
      </c>
      <c r="L9821">
        <v>772500</v>
      </c>
      <c r="M9821">
        <v>51.5</v>
      </c>
      <c r="N9821" t="s">
        <v>9331</v>
      </c>
      <c r="O9821" t="s">
        <v>9540</v>
      </c>
      <c r="P9821">
        <v>4.2454374665687751E-2</v>
      </c>
      <c r="Q9821">
        <v>0</v>
      </c>
      <c r="R9821">
        <v>3</v>
      </c>
    </row>
    <row r="9822" spans="1:18" x14ac:dyDescent="0.25">
      <c r="A9822" t="s">
        <v>2664</v>
      </c>
      <c r="B9822">
        <v>2018</v>
      </c>
      <c r="C9822">
        <v>7</v>
      </c>
      <c r="D9822">
        <v>19</v>
      </c>
      <c r="E9822" t="s">
        <v>1620</v>
      </c>
      <c r="F9822" s="1" t="s">
        <v>3205</v>
      </c>
      <c r="G9822" s="1" t="s">
        <v>3863</v>
      </c>
      <c r="H9822" s="1" t="s">
        <v>3206</v>
      </c>
      <c r="I9822" t="s">
        <v>19107</v>
      </c>
      <c r="J9822" t="s">
        <v>23</v>
      </c>
      <c r="K9822">
        <v>1930</v>
      </c>
      <c r="L9822">
        <v>102869</v>
      </c>
      <c r="M9822">
        <v>53.3</v>
      </c>
      <c r="N9822" t="s">
        <v>9329</v>
      </c>
      <c r="O9822" t="s">
        <v>9493</v>
      </c>
      <c r="P9822">
        <v>0</v>
      </c>
      <c r="Q9822">
        <v>0</v>
      </c>
      <c r="R9822">
        <v>3</v>
      </c>
    </row>
    <row r="9823" spans="1:18" x14ac:dyDescent="0.25">
      <c r="A9823" t="s">
        <v>2664</v>
      </c>
      <c r="B9823">
        <v>2018</v>
      </c>
      <c r="C9823">
        <v>7</v>
      </c>
      <c r="D9823">
        <v>19</v>
      </c>
      <c r="E9823" t="s">
        <v>1620</v>
      </c>
      <c r="F9823" s="1" t="s">
        <v>9480</v>
      </c>
      <c r="G9823" s="1" t="s">
        <v>9480</v>
      </c>
      <c r="H9823" s="1" t="s">
        <v>9480</v>
      </c>
      <c r="I9823" t="s">
        <v>1271</v>
      </c>
      <c r="J9823" t="s">
        <v>23</v>
      </c>
      <c r="K9823">
        <v>1979</v>
      </c>
      <c r="L9823">
        <v>101918.5</v>
      </c>
      <c r="M9823">
        <v>51.5</v>
      </c>
      <c r="N9823" t="e">
        <v>#N/A</v>
      </c>
      <c r="O9823" t="e">
        <v>#N/A</v>
      </c>
      <c r="P9823">
        <v>0</v>
      </c>
      <c r="Q9823">
        <v>0</v>
      </c>
      <c r="R9823">
        <v>3</v>
      </c>
    </row>
    <row r="9824" spans="1:18" x14ac:dyDescent="0.25">
      <c r="A9824" t="s">
        <v>8101</v>
      </c>
      <c r="B9824">
        <v>2017</v>
      </c>
      <c r="C9824">
        <v>7</v>
      </c>
      <c r="D9824">
        <v>24</v>
      </c>
      <c r="E9824" t="s">
        <v>8093</v>
      </c>
      <c r="F9824" s="1" t="s">
        <v>5207</v>
      </c>
      <c r="G9824" s="1" t="s">
        <v>20573</v>
      </c>
      <c r="H9824" s="1" t="s">
        <v>7263</v>
      </c>
      <c r="I9824" t="s">
        <v>5692</v>
      </c>
      <c r="J9824" t="s">
        <v>23</v>
      </c>
      <c r="K9824">
        <v>0.75</v>
      </c>
      <c r="L9824">
        <v>108.75</v>
      </c>
      <c r="M9824">
        <v>145</v>
      </c>
      <c r="N9824" t="s">
        <v>9007</v>
      </c>
      <c r="O9824" t="s">
        <v>10049</v>
      </c>
      <c r="P9824">
        <v>0</v>
      </c>
      <c r="Q9824">
        <v>0</v>
      </c>
      <c r="R9824">
        <v>3</v>
      </c>
    </row>
    <row r="9825" spans="1:18" x14ac:dyDescent="0.25">
      <c r="A9825" t="s">
        <v>15671</v>
      </c>
      <c r="B9825">
        <v>2019</v>
      </c>
      <c r="C9825">
        <v>9</v>
      </c>
      <c r="D9825">
        <v>19</v>
      </c>
      <c r="E9825" t="s">
        <v>7323</v>
      </c>
      <c r="F9825" s="1" t="s">
        <v>5207</v>
      </c>
      <c r="G9825" s="1" t="s">
        <v>20573</v>
      </c>
      <c r="H9825" s="1" t="s">
        <v>3201</v>
      </c>
      <c r="I9825" t="s">
        <v>20600</v>
      </c>
      <c r="J9825" t="s">
        <v>23</v>
      </c>
      <c r="K9825">
        <v>115</v>
      </c>
      <c r="L9825">
        <v>15163.11</v>
      </c>
      <c r="M9825">
        <v>131.85</v>
      </c>
      <c r="N9825" t="s">
        <v>7263</v>
      </c>
      <c r="O9825" t="s">
        <v>23191</v>
      </c>
      <c r="P9825">
        <v>0</v>
      </c>
      <c r="Q9825">
        <v>0</v>
      </c>
      <c r="R9825">
        <v>3</v>
      </c>
    </row>
    <row r="9826" spans="1:18" x14ac:dyDescent="0.25">
      <c r="A9826" t="s">
        <v>15671</v>
      </c>
      <c r="B9826">
        <v>2019</v>
      </c>
      <c r="C9826">
        <v>9</v>
      </c>
      <c r="D9826">
        <v>19</v>
      </c>
      <c r="E9826" t="s">
        <v>7323</v>
      </c>
      <c r="F9826" s="1" t="s">
        <v>5207</v>
      </c>
      <c r="G9826" s="1" t="s">
        <v>20573</v>
      </c>
      <c r="H9826" s="1" t="s">
        <v>3201</v>
      </c>
      <c r="I9826" t="s">
        <v>20859</v>
      </c>
      <c r="J9826" t="s">
        <v>23</v>
      </c>
      <c r="K9826">
        <v>20</v>
      </c>
      <c r="L9826">
        <v>3565.06</v>
      </c>
      <c r="M9826">
        <v>178.25</v>
      </c>
      <c r="N9826" t="s">
        <v>7263</v>
      </c>
      <c r="O9826" t="s">
        <v>23191</v>
      </c>
      <c r="P9826">
        <v>0</v>
      </c>
      <c r="Q9826">
        <v>0</v>
      </c>
      <c r="R9826">
        <v>3</v>
      </c>
    </row>
    <row r="9827" spans="1:18" x14ac:dyDescent="0.25">
      <c r="A9827" t="s">
        <v>15671</v>
      </c>
      <c r="B9827">
        <v>2019</v>
      </c>
      <c r="C9827">
        <v>9</v>
      </c>
      <c r="D9827">
        <v>19</v>
      </c>
      <c r="E9827" t="s">
        <v>7323</v>
      </c>
      <c r="F9827" s="1" t="s">
        <v>5207</v>
      </c>
      <c r="G9827" s="1" t="s">
        <v>20573</v>
      </c>
      <c r="H9827" s="1" t="s">
        <v>3201</v>
      </c>
      <c r="I9827" t="s">
        <v>20864</v>
      </c>
      <c r="J9827" t="s">
        <v>23</v>
      </c>
      <c r="K9827">
        <v>100</v>
      </c>
      <c r="L9827">
        <v>17825.310000000001</v>
      </c>
      <c r="M9827">
        <v>178.25</v>
      </c>
      <c r="N9827" t="s">
        <v>7263</v>
      </c>
      <c r="O9827" t="s">
        <v>23191</v>
      </c>
      <c r="P9827">
        <v>0</v>
      </c>
      <c r="Q9827">
        <v>0</v>
      </c>
      <c r="R9827">
        <v>3</v>
      </c>
    </row>
    <row r="9828" spans="1:18" x14ac:dyDescent="0.25">
      <c r="A9828" t="s">
        <v>15671</v>
      </c>
      <c r="B9828">
        <v>2019</v>
      </c>
      <c r="C9828">
        <v>9</v>
      </c>
      <c r="D9828">
        <v>19</v>
      </c>
      <c r="E9828" t="s">
        <v>7323</v>
      </c>
      <c r="F9828" s="1" t="s">
        <v>5207</v>
      </c>
      <c r="G9828" s="1" t="s">
        <v>20573</v>
      </c>
      <c r="H9828" s="1" t="s">
        <v>3201</v>
      </c>
      <c r="I9828" t="s">
        <v>20624</v>
      </c>
      <c r="J9828" t="s">
        <v>23</v>
      </c>
      <c r="K9828">
        <v>50</v>
      </c>
      <c r="L9828">
        <v>9716.66</v>
      </c>
      <c r="M9828">
        <v>194.33</v>
      </c>
      <c r="N9828" t="s">
        <v>8852</v>
      </c>
      <c r="O9828" t="s">
        <v>9792</v>
      </c>
      <c r="P9828">
        <v>0</v>
      </c>
      <c r="Q9828">
        <v>0</v>
      </c>
      <c r="R9828">
        <v>3</v>
      </c>
    </row>
    <row r="9829" spans="1:18" x14ac:dyDescent="0.25">
      <c r="A9829" t="s">
        <v>15671</v>
      </c>
      <c r="B9829">
        <v>2019</v>
      </c>
      <c r="C9829">
        <v>9</v>
      </c>
      <c r="D9829">
        <v>19</v>
      </c>
      <c r="E9829" t="s">
        <v>7323</v>
      </c>
      <c r="F9829" s="1" t="s">
        <v>5207</v>
      </c>
      <c r="G9829" s="1" t="s">
        <v>20573</v>
      </c>
      <c r="H9829" s="1" t="s">
        <v>3201</v>
      </c>
      <c r="I9829" t="s">
        <v>20629</v>
      </c>
      <c r="J9829" t="s">
        <v>23</v>
      </c>
      <c r="K9829">
        <v>10</v>
      </c>
      <c r="L9829">
        <v>1943.33</v>
      </c>
      <c r="M9829">
        <v>194.33</v>
      </c>
      <c r="N9829" t="s">
        <v>7263</v>
      </c>
      <c r="O9829" t="s">
        <v>23191</v>
      </c>
      <c r="P9829">
        <v>0</v>
      </c>
      <c r="Q9829">
        <v>0</v>
      </c>
      <c r="R9829">
        <v>3</v>
      </c>
    </row>
    <row r="9830" spans="1:18" x14ac:dyDescent="0.25">
      <c r="A9830" t="s">
        <v>15671</v>
      </c>
      <c r="B9830">
        <v>2019</v>
      </c>
      <c r="C9830">
        <v>9</v>
      </c>
      <c r="D9830">
        <v>19</v>
      </c>
      <c r="E9830" t="s">
        <v>7323</v>
      </c>
      <c r="F9830" s="1" t="s">
        <v>5207</v>
      </c>
      <c r="G9830" s="1" t="s">
        <v>20931</v>
      </c>
      <c r="H9830" s="1" t="s">
        <v>3201</v>
      </c>
      <c r="I9830" t="s">
        <v>20944</v>
      </c>
      <c r="J9830" t="s">
        <v>23</v>
      </c>
      <c r="K9830">
        <v>20</v>
      </c>
      <c r="L9830">
        <v>3010.46</v>
      </c>
      <c r="M9830">
        <v>150.52000000000001</v>
      </c>
      <c r="N9830" t="s">
        <v>7263</v>
      </c>
      <c r="O9830" t="s">
        <v>23191</v>
      </c>
      <c r="P9830">
        <v>0</v>
      </c>
      <c r="Q9830">
        <v>0</v>
      </c>
      <c r="R9830">
        <v>3</v>
      </c>
    </row>
    <row r="9831" spans="1:18" x14ac:dyDescent="0.25">
      <c r="A9831" t="s">
        <v>15671</v>
      </c>
      <c r="B9831">
        <v>2019</v>
      </c>
      <c r="C9831">
        <v>9</v>
      </c>
      <c r="D9831">
        <v>19</v>
      </c>
      <c r="E9831" t="s">
        <v>7323</v>
      </c>
      <c r="F9831" s="1" t="s">
        <v>5207</v>
      </c>
      <c r="G9831" s="1" t="s">
        <v>20573</v>
      </c>
      <c r="H9831" s="1" t="s">
        <v>3201</v>
      </c>
      <c r="I9831" t="s">
        <v>20658</v>
      </c>
      <c r="J9831" t="s">
        <v>23</v>
      </c>
      <c r="K9831">
        <v>1200</v>
      </c>
      <c r="L9831">
        <v>143739.72</v>
      </c>
      <c r="M9831">
        <v>119.78</v>
      </c>
      <c r="N9831" t="s">
        <v>8995</v>
      </c>
      <c r="O9831" t="s">
        <v>9794</v>
      </c>
      <c r="P9831">
        <v>0</v>
      </c>
      <c r="Q9831">
        <v>0</v>
      </c>
      <c r="R9831">
        <v>3</v>
      </c>
    </row>
    <row r="9832" spans="1:18" x14ac:dyDescent="0.25">
      <c r="A9832" t="s">
        <v>15671</v>
      </c>
      <c r="B9832">
        <v>2019</v>
      </c>
      <c r="C9832">
        <v>9</v>
      </c>
      <c r="D9832">
        <v>19</v>
      </c>
      <c r="E9832" t="s">
        <v>7323</v>
      </c>
      <c r="F9832" s="1" t="s">
        <v>5207</v>
      </c>
      <c r="G9832" s="1" t="s">
        <v>20573</v>
      </c>
      <c r="H9832" s="1" t="s">
        <v>3201</v>
      </c>
      <c r="I9832" t="s">
        <v>20662</v>
      </c>
      <c r="J9832" t="s">
        <v>23</v>
      </c>
      <c r="K9832">
        <v>150</v>
      </c>
      <c r="L9832">
        <v>17967.47</v>
      </c>
      <c r="M9832">
        <v>119.78</v>
      </c>
      <c r="N9832" t="s">
        <v>7263</v>
      </c>
      <c r="O9832" t="s">
        <v>23191</v>
      </c>
      <c r="P9832">
        <v>0</v>
      </c>
      <c r="Q9832">
        <v>0</v>
      </c>
      <c r="R9832">
        <v>3</v>
      </c>
    </row>
    <row r="9833" spans="1:18" x14ac:dyDescent="0.25">
      <c r="A9833" t="s">
        <v>15671</v>
      </c>
      <c r="B9833">
        <v>2019</v>
      </c>
      <c r="C9833">
        <v>9</v>
      </c>
      <c r="D9833">
        <v>19</v>
      </c>
      <c r="E9833" t="s">
        <v>7323</v>
      </c>
      <c r="F9833" s="1" t="s">
        <v>5207</v>
      </c>
      <c r="G9833" s="1" t="s">
        <v>20573</v>
      </c>
      <c r="H9833" s="1" t="s">
        <v>3201</v>
      </c>
      <c r="I9833" t="s">
        <v>20668</v>
      </c>
      <c r="J9833" t="s">
        <v>23</v>
      </c>
      <c r="K9833">
        <v>5</v>
      </c>
      <c r="L9833">
        <v>598.91999999999996</v>
      </c>
      <c r="M9833">
        <v>119.78</v>
      </c>
      <c r="N9833" t="s">
        <v>7263</v>
      </c>
      <c r="O9833" t="s">
        <v>23191</v>
      </c>
      <c r="P9833">
        <v>0</v>
      </c>
      <c r="Q9833">
        <v>0</v>
      </c>
      <c r="R9833">
        <v>3</v>
      </c>
    </row>
    <row r="9834" spans="1:18" x14ac:dyDescent="0.25">
      <c r="A9834" t="s">
        <v>15671</v>
      </c>
      <c r="B9834">
        <v>2019</v>
      </c>
      <c r="C9834">
        <v>9</v>
      </c>
      <c r="D9834">
        <v>19</v>
      </c>
      <c r="E9834" t="s">
        <v>7323</v>
      </c>
      <c r="F9834" s="1" t="s">
        <v>5207</v>
      </c>
      <c r="G9834" s="1" t="s">
        <v>20573</v>
      </c>
      <c r="H9834" s="1" t="s">
        <v>3201</v>
      </c>
      <c r="I9834" t="s">
        <v>20708</v>
      </c>
      <c r="J9834" t="s">
        <v>23</v>
      </c>
      <c r="K9834">
        <v>5</v>
      </c>
      <c r="L9834">
        <v>642.32000000000005</v>
      </c>
      <c r="M9834">
        <v>128.46</v>
      </c>
      <c r="N9834" t="s">
        <v>7263</v>
      </c>
      <c r="O9834" t="s">
        <v>23191</v>
      </c>
      <c r="P9834">
        <v>0</v>
      </c>
      <c r="Q9834">
        <v>0</v>
      </c>
      <c r="R9834">
        <v>3</v>
      </c>
    </row>
    <row r="9835" spans="1:18" x14ac:dyDescent="0.25">
      <c r="A9835" t="s">
        <v>15671</v>
      </c>
      <c r="B9835">
        <v>2019</v>
      </c>
      <c r="C9835">
        <v>9</v>
      </c>
      <c r="D9835">
        <v>19</v>
      </c>
      <c r="E9835" t="s">
        <v>7323</v>
      </c>
      <c r="F9835" s="1" t="s">
        <v>5207</v>
      </c>
      <c r="G9835" s="1" t="s">
        <v>20573</v>
      </c>
      <c r="H9835" s="1" t="s">
        <v>3201</v>
      </c>
      <c r="I9835" t="s">
        <v>20714</v>
      </c>
      <c r="J9835" t="s">
        <v>23</v>
      </c>
      <c r="K9835">
        <v>400</v>
      </c>
      <c r="L9835">
        <v>51385.24</v>
      </c>
      <c r="M9835">
        <v>128.46</v>
      </c>
      <c r="N9835" t="s">
        <v>9024</v>
      </c>
      <c r="O9835" t="s">
        <v>9797</v>
      </c>
      <c r="P9835">
        <v>0</v>
      </c>
      <c r="Q9835">
        <v>0</v>
      </c>
      <c r="R9835">
        <v>3</v>
      </c>
    </row>
    <row r="9836" spans="1:18" x14ac:dyDescent="0.25">
      <c r="A9836" t="s">
        <v>15671</v>
      </c>
      <c r="B9836">
        <v>2019</v>
      </c>
      <c r="C9836">
        <v>9</v>
      </c>
      <c r="D9836">
        <v>19</v>
      </c>
      <c r="E9836" t="s">
        <v>7323</v>
      </c>
      <c r="F9836" s="1" t="s">
        <v>5207</v>
      </c>
      <c r="G9836" s="1" t="s">
        <v>20573</v>
      </c>
      <c r="H9836" s="1" t="s">
        <v>3201</v>
      </c>
      <c r="I9836" t="s">
        <v>5823</v>
      </c>
      <c r="J9836" t="s">
        <v>23</v>
      </c>
      <c r="K9836">
        <v>1128</v>
      </c>
      <c r="L9836">
        <v>144906.38</v>
      </c>
      <c r="M9836">
        <v>128.46</v>
      </c>
      <c r="N9836" t="s">
        <v>8855</v>
      </c>
      <c r="O9836" t="s">
        <v>9798</v>
      </c>
      <c r="P9836">
        <v>0</v>
      </c>
      <c r="Q9836">
        <v>0</v>
      </c>
      <c r="R9836">
        <v>3</v>
      </c>
    </row>
    <row r="9837" spans="1:18" x14ac:dyDescent="0.25">
      <c r="A9837" t="s">
        <v>15671</v>
      </c>
      <c r="B9837">
        <v>2019</v>
      </c>
      <c r="C9837">
        <v>9</v>
      </c>
      <c r="D9837">
        <v>19</v>
      </c>
      <c r="E9837" t="s">
        <v>7323</v>
      </c>
      <c r="F9837" s="1" t="s">
        <v>5207</v>
      </c>
      <c r="G9837" s="1" t="s">
        <v>20573</v>
      </c>
      <c r="H9837" s="1" t="s">
        <v>3201</v>
      </c>
      <c r="I9837" t="s">
        <v>20729</v>
      </c>
      <c r="J9837" t="s">
        <v>23</v>
      </c>
      <c r="K9837">
        <v>100</v>
      </c>
      <c r="L9837">
        <v>12846.31</v>
      </c>
      <c r="M9837">
        <v>128.46</v>
      </c>
      <c r="N9837" t="s">
        <v>7263</v>
      </c>
      <c r="O9837" t="s">
        <v>23191</v>
      </c>
      <c r="P9837">
        <v>0</v>
      </c>
      <c r="Q9837">
        <v>0</v>
      </c>
      <c r="R9837">
        <v>3</v>
      </c>
    </row>
    <row r="9838" spans="1:18" x14ac:dyDescent="0.25">
      <c r="A9838" t="s">
        <v>15671</v>
      </c>
      <c r="B9838">
        <v>2019</v>
      </c>
      <c r="C9838">
        <v>9</v>
      </c>
      <c r="D9838">
        <v>19</v>
      </c>
      <c r="E9838" t="s">
        <v>7323</v>
      </c>
      <c r="F9838" s="1" t="s">
        <v>5207</v>
      </c>
      <c r="G9838" s="1" t="s">
        <v>20573</v>
      </c>
      <c r="H9838" s="1" t="s">
        <v>3201</v>
      </c>
      <c r="I9838" t="s">
        <v>20695</v>
      </c>
      <c r="J9838" t="s">
        <v>23</v>
      </c>
      <c r="K9838">
        <v>500</v>
      </c>
      <c r="L9838">
        <v>84286.55</v>
      </c>
      <c r="M9838">
        <v>168.57</v>
      </c>
      <c r="N9838" t="s">
        <v>9014</v>
      </c>
      <c r="O9838" t="s">
        <v>9477</v>
      </c>
      <c r="P9838">
        <v>0</v>
      </c>
      <c r="Q9838">
        <v>0</v>
      </c>
      <c r="R9838">
        <v>3</v>
      </c>
    </row>
    <row r="9839" spans="1:18" x14ac:dyDescent="0.25">
      <c r="A9839" t="s">
        <v>15671</v>
      </c>
      <c r="B9839">
        <v>2019</v>
      </c>
      <c r="C9839">
        <v>9</v>
      </c>
      <c r="D9839">
        <v>19</v>
      </c>
      <c r="E9839" t="s">
        <v>7323</v>
      </c>
      <c r="F9839" s="1" t="s">
        <v>5207</v>
      </c>
      <c r="G9839" s="1" t="s">
        <v>20573</v>
      </c>
      <c r="H9839" s="1" t="s">
        <v>3201</v>
      </c>
      <c r="I9839" t="s">
        <v>20735</v>
      </c>
      <c r="J9839" t="s">
        <v>23</v>
      </c>
      <c r="K9839">
        <v>15</v>
      </c>
      <c r="L9839">
        <v>1926.95</v>
      </c>
      <c r="M9839">
        <v>128.46</v>
      </c>
      <c r="N9839" t="s">
        <v>7263</v>
      </c>
      <c r="O9839" t="s">
        <v>23191</v>
      </c>
      <c r="P9839">
        <v>0</v>
      </c>
      <c r="Q9839">
        <v>0</v>
      </c>
      <c r="R9839">
        <v>3</v>
      </c>
    </row>
    <row r="9840" spans="1:18" x14ac:dyDescent="0.25">
      <c r="A9840" t="s">
        <v>15671</v>
      </c>
      <c r="B9840">
        <v>2019</v>
      </c>
      <c r="C9840">
        <v>9</v>
      </c>
      <c r="D9840">
        <v>19</v>
      </c>
      <c r="E9840" t="s">
        <v>7323</v>
      </c>
      <c r="F9840" s="1" t="s">
        <v>5207</v>
      </c>
      <c r="G9840" s="1" t="s">
        <v>20573</v>
      </c>
      <c r="H9840" s="1" t="s">
        <v>3201</v>
      </c>
      <c r="I9840" t="s">
        <v>20775</v>
      </c>
      <c r="J9840" t="s">
        <v>23</v>
      </c>
      <c r="K9840">
        <v>70</v>
      </c>
      <c r="L9840">
        <v>10011.620000000001</v>
      </c>
      <c r="M9840">
        <v>143.02000000000001</v>
      </c>
      <c r="N9840" t="s">
        <v>9044</v>
      </c>
      <c r="O9840" t="s">
        <v>9801</v>
      </c>
      <c r="P9840">
        <v>0</v>
      </c>
      <c r="Q9840">
        <v>0</v>
      </c>
      <c r="R9840">
        <v>3</v>
      </c>
    </row>
    <row r="9841" spans="1:18" x14ac:dyDescent="0.25">
      <c r="A9841" t="s">
        <v>15671</v>
      </c>
      <c r="B9841">
        <v>2019</v>
      </c>
      <c r="C9841">
        <v>9</v>
      </c>
      <c r="D9841">
        <v>19</v>
      </c>
      <c r="E9841" t="s">
        <v>7323</v>
      </c>
      <c r="F9841" s="1" t="s">
        <v>5207</v>
      </c>
      <c r="G9841" s="1" t="s">
        <v>20931</v>
      </c>
      <c r="H9841" s="1" t="s">
        <v>3201</v>
      </c>
      <c r="I9841" t="s">
        <v>20952</v>
      </c>
      <c r="J9841" t="s">
        <v>23</v>
      </c>
      <c r="K9841">
        <v>700</v>
      </c>
      <c r="L9841">
        <v>104239.17</v>
      </c>
      <c r="M9841">
        <v>148.91</v>
      </c>
      <c r="N9841" t="s">
        <v>7263</v>
      </c>
      <c r="O9841" t="s">
        <v>23191</v>
      </c>
      <c r="P9841">
        <v>0</v>
      </c>
      <c r="Q9841">
        <v>0</v>
      </c>
      <c r="R9841">
        <v>3</v>
      </c>
    </row>
    <row r="9842" spans="1:18" x14ac:dyDescent="0.25">
      <c r="A9842" t="s">
        <v>15671</v>
      </c>
      <c r="B9842">
        <v>2019</v>
      </c>
      <c r="C9842">
        <v>9</v>
      </c>
      <c r="D9842">
        <v>19</v>
      </c>
      <c r="E9842" t="s">
        <v>7323</v>
      </c>
      <c r="F9842" s="1" t="s">
        <v>5207</v>
      </c>
      <c r="G9842" s="1" t="s">
        <v>20931</v>
      </c>
      <c r="H9842" s="1" t="s">
        <v>3201</v>
      </c>
      <c r="I9842" t="s">
        <v>20962</v>
      </c>
      <c r="J9842" t="s">
        <v>23</v>
      </c>
      <c r="K9842">
        <v>1308</v>
      </c>
      <c r="L9842">
        <v>204509.86</v>
      </c>
      <c r="M9842">
        <v>156.35</v>
      </c>
      <c r="N9842" t="s">
        <v>9106</v>
      </c>
      <c r="O9842" t="s">
        <v>9804</v>
      </c>
      <c r="P9842">
        <v>0</v>
      </c>
      <c r="Q9842">
        <v>0</v>
      </c>
      <c r="R9842">
        <v>3</v>
      </c>
    </row>
    <row r="9843" spans="1:18" x14ac:dyDescent="0.25">
      <c r="A9843" t="s">
        <v>15671</v>
      </c>
      <c r="B9843">
        <v>2019</v>
      </c>
      <c r="C9843">
        <v>9</v>
      </c>
      <c r="D9843">
        <v>19</v>
      </c>
      <c r="E9843" t="s">
        <v>7323</v>
      </c>
      <c r="F9843" s="1" t="s">
        <v>5207</v>
      </c>
      <c r="G9843" s="1" t="s">
        <v>20931</v>
      </c>
      <c r="H9843" s="1" t="s">
        <v>3201</v>
      </c>
      <c r="I9843" t="s">
        <v>20978</v>
      </c>
      <c r="J9843" t="s">
        <v>23</v>
      </c>
      <c r="K9843">
        <v>10</v>
      </c>
      <c r="L9843">
        <v>1632.83</v>
      </c>
      <c r="M9843">
        <v>163.28</v>
      </c>
      <c r="N9843" t="s">
        <v>7263</v>
      </c>
      <c r="O9843" t="s">
        <v>23191</v>
      </c>
      <c r="P9843">
        <v>0</v>
      </c>
      <c r="Q9843">
        <v>0</v>
      </c>
      <c r="R9843">
        <v>3</v>
      </c>
    </row>
    <row r="9844" spans="1:18" x14ac:dyDescent="0.25">
      <c r="A9844" t="s">
        <v>15671</v>
      </c>
      <c r="B9844">
        <v>2019</v>
      </c>
      <c r="C9844">
        <v>9</v>
      </c>
      <c r="D9844">
        <v>19</v>
      </c>
      <c r="E9844" t="s">
        <v>7323</v>
      </c>
      <c r="F9844" s="1" t="s">
        <v>5207</v>
      </c>
      <c r="G9844" s="1" t="s">
        <v>20931</v>
      </c>
      <c r="H9844" s="1" t="s">
        <v>3201</v>
      </c>
      <c r="I9844" t="s">
        <v>20984</v>
      </c>
      <c r="J9844" t="s">
        <v>23</v>
      </c>
      <c r="K9844">
        <v>811</v>
      </c>
      <c r="L9844">
        <v>133079.51</v>
      </c>
      <c r="M9844">
        <v>164.09</v>
      </c>
      <c r="N9844" t="s">
        <v>9110</v>
      </c>
      <c r="O9844" t="s">
        <v>9805</v>
      </c>
      <c r="P9844">
        <v>0</v>
      </c>
      <c r="Q9844">
        <v>0</v>
      </c>
      <c r="R9844">
        <v>3</v>
      </c>
    </row>
    <row r="9845" spans="1:18" x14ac:dyDescent="0.25">
      <c r="A9845" t="s">
        <v>15671</v>
      </c>
      <c r="B9845">
        <v>2019</v>
      </c>
      <c r="C9845">
        <v>9</v>
      </c>
      <c r="D9845">
        <v>19</v>
      </c>
      <c r="E9845" t="s">
        <v>7323</v>
      </c>
      <c r="F9845" s="1" t="s">
        <v>5207</v>
      </c>
      <c r="G9845" s="1" t="s">
        <v>20931</v>
      </c>
      <c r="H9845" s="1" t="s">
        <v>3201</v>
      </c>
      <c r="I9845" t="s">
        <v>20972</v>
      </c>
      <c r="J9845" t="s">
        <v>23</v>
      </c>
      <c r="K9845">
        <v>600</v>
      </c>
      <c r="L9845">
        <v>93895.86</v>
      </c>
      <c r="M9845">
        <v>156.49</v>
      </c>
      <c r="N9845" t="s">
        <v>9108</v>
      </c>
      <c r="O9845" t="s">
        <v>9806</v>
      </c>
      <c r="P9845">
        <v>0</v>
      </c>
      <c r="Q9845">
        <v>0</v>
      </c>
      <c r="R9845">
        <v>3</v>
      </c>
    </row>
    <row r="9846" spans="1:18" x14ac:dyDescent="0.25">
      <c r="A9846" t="s">
        <v>15671</v>
      </c>
      <c r="B9846">
        <v>2019</v>
      </c>
      <c r="C9846">
        <v>9</v>
      </c>
      <c r="D9846">
        <v>19</v>
      </c>
      <c r="E9846" t="s">
        <v>7323</v>
      </c>
      <c r="F9846" s="1" t="s">
        <v>5207</v>
      </c>
      <c r="G9846" s="1" t="s">
        <v>21008</v>
      </c>
      <c r="H9846" s="1" t="s">
        <v>3201</v>
      </c>
      <c r="I9846" t="s">
        <v>6944</v>
      </c>
      <c r="J9846" t="s">
        <v>23</v>
      </c>
      <c r="K9846">
        <v>200</v>
      </c>
      <c r="L9846">
        <v>26082.62</v>
      </c>
      <c r="M9846">
        <v>130.41</v>
      </c>
      <c r="N9846" t="s">
        <v>9358</v>
      </c>
      <c r="O9846" t="s">
        <v>9809</v>
      </c>
      <c r="P9846">
        <v>0</v>
      </c>
      <c r="Q9846">
        <v>0</v>
      </c>
      <c r="R9846">
        <v>3</v>
      </c>
    </row>
    <row r="9847" spans="1:18" x14ac:dyDescent="0.25">
      <c r="A9847" t="s">
        <v>15671</v>
      </c>
      <c r="B9847">
        <v>2019</v>
      </c>
      <c r="C9847">
        <v>9</v>
      </c>
      <c r="D9847">
        <v>19</v>
      </c>
      <c r="E9847" t="s">
        <v>7323</v>
      </c>
      <c r="F9847" s="1" t="s">
        <v>5207</v>
      </c>
      <c r="G9847" s="1" t="s">
        <v>21008</v>
      </c>
      <c r="H9847" s="1" t="s">
        <v>3201</v>
      </c>
      <c r="I9847" t="s">
        <v>21023</v>
      </c>
      <c r="J9847" t="s">
        <v>23</v>
      </c>
      <c r="K9847">
        <v>250</v>
      </c>
      <c r="L9847">
        <v>32603.279999999999</v>
      </c>
      <c r="M9847">
        <v>130.41</v>
      </c>
      <c r="N9847" t="s">
        <v>7263</v>
      </c>
      <c r="O9847" t="s">
        <v>23191</v>
      </c>
      <c r="P9847">
        <v>0</v>
      </c>
      <c r="Q9847">
        <v>0</v>
      </c>
      <c r="R9847">
        <v>3</v>
      </c>
    </row>
    <row r="9848" spans="1:18" x14ac:dyDescent="0.25">
      <c r="A9848" t="s">
        <v>15671</v>
      </c>
      <c r="B9848">
        <v>2019</v>
      </c>
      <c r="C9848">
        <v>9</v>
      </c>
      <c r="D9848">
        <v>19</v>
      </c>
      <c r="E9848" t="s">
        <v>7323</v>
      </c>
      <c r="F9848" s="1" t="s">
        <v>5207</v>
      </c>
      <c r="G9848" s="1" t="s">
        <v>21008</v>
      </c>
      <c r="H9848" s="1" t="s">
        <v>3201</v>
      </c>
      <c r="I9848" t="s">
        <v>21027</v>
      </c>
      <c r="J9848" t="s">
        <v>23</v>
      </c>
      <c r="K9848">
        <v>150</v>
      </c>
      <c r="L9848">
        <v>19561.97</v>
      </c>
      <c r="M9848">
        <v>130.41</v>
      </c>
      <c r="N9848" t="s">
        <v>7263</v>
      </c>
      <c r="O9848" t="s">
        <v>23191</v>
      </c>
      <c r="P9848">
        <v>0</v>
      </c>
      <c r="Q9848">
        <v>0</v>
      </c>
      <c r="R9848">
        <v>3</v>
      </c>
    </row>
    <row r="9849" spans="1:18" x14ac:dyDescent="0.25">
      <c r="A9849" t="s">
        <v>15671</v>
      </c>
      <c r="B9849">
        <v>2019</v>
      </c>
      <c r="C9849">
        <v>9</v>
      </c>
      <c r="D9849">
        <v>19</v>
      </c>
      <c r="E9849" t="s">
        <v>7323</v>
      </c>
      <c r="F9849" s="1" t="s">
        <v>5207</v>
      </c>
      <c r="G9849" s="1" t="s">
        <v>21008</v>
      </c>
      <c r="H9849" s="1" t="s">
        <v>3201</v>
      </c>
      <c r="I9849" t="s">
        <v>7031</v>
      </c>
      <c r="J9849" t="s">
        <v>23</v>
      </c>
      <c r="K9849">
        <v>358</v>
      </c>
      <c r="L9849">
        <v>40167.24</v>
      </c>
      <c r="M9849">
        <v>112.2</v>
      </c>
      <c r="N9849" t="s">
        <v>9365</v>
      </c>
      <c r="O9849" t="s">
        <v>9812</v>
      </c>
      <c r="P9849">
        <v>0</v>
      </c>
      <c r="Q9849">
        <v>0</v>
      </c>
      <c r="R9849">
        <v>3</v>
      </c>
    </row>
    <row r="9850" spans="1:18" x14ac:dyDescent="0.25">
      <c r="A9850" t="s">
        <v>15671</v>
      </c>
      <c r="B9850">
        <v>2019</v>
      </c>
      <c r="C9850">
        <v>9</v>
      </c>
      <c r="D9850">
        <v>19</v>
      </c>
      <c r="E9850" t="s">
        <v>7323</v>
      </c>
      <c r="F9850" s="1" t="s">
        <v>5207</v>
      </c>
      <c r="G9850" s="1" t="s">
        <v>21008</v>
      </c>
      <c r="H9850" s="1" t="s">
        <v>3201</v>
      </c>
      <c r="I9850" t="s">
        <v>7016</v>
      </c>
      <c r="J9850" t="s">
        <v>23</v>
      </c>
      <c r="K9850">
        <v>5</v>
      </c>
      <c r="L9850">
        <v>652.07000000000005</v>
      </c>
      <c r="M9850">
        <v>130.41</v>
      </c>
      <c r="N9850" t="s">
        <v>9364</v>
      </c>
      <c r="O9850" t="s">
        <v>9821</v>
      </c>
      <c r="P9850">
        <v>0</v>
      </c>
      <c r="Q9850">
        <v>0</v>
      </c>
      <c r="R9850">
        <v>3</v>
      </c>
    </row>
    <row r="9851" spans="1:18" x14ac:dyDescent="0.25">
      <c r="A9851" t="s">
        <v>15671</v>
      </c>
      <c r="B9851">
        <v>2019</v>
      </c>
      <c r="C9851">
        <v>9</v>
      </c>
      <c r="D9851">
        <v>19</v>
      </c>
      <c r="E9851" t="s">
        <v>7323</v>
      </c>
      <c r="F9851" s="1" t="s">
        <v>5207</v>
      </c>
      <c r="G9851" s="1" t="s">
        <v>21008</v>
      </c>
      <c r="H9851" s="1" t="s">
        <v>3201</v>
      </c>
      <c r="I9851" t="s">
        <v>6977</v>
      </c>
      <c r="J9851" t="s">
        <v>23</v>
      </c>
      <c r="K9851">
        <v>200</v>
      </c>
      <c r="L9851">
        <v>27936.62</v>
      </c>
      <c r="M9851">
        <v>139.68</v>
      </c>
      <c r="N9851" t="s">
        <v>7263</v>
      </c>
      <c r="O9851" t="s">
        <v>23191</v>
      </c>
      <c r="P9851">
        <v>0</v>
      </c>
      <c r="Q9851">
        <v>0</v>
      </c>
      <c r="R9851">
        <v>3</v>
      </c>
    </row>
    <row r="9852" spans="1:18" x14ac:dyDescent="0.25">
      <c r="A9852" t="s">
        <v>15671</v>
      </c>
      <c r="B9852">
        <v>2019</v>
      </c>
      <c r="C9852">
        <v>9</v>
      </c>
      <c r="D9852">
        <v>19</v>
      </c>
      <c r="E9852" t="s">
        <v>7323</v>
      </c>
      <c r="F9852" s="1" t="s">
        <v>5207</v>
      </c>
      <c r="G9852" s="1" t="s">
        <v>21008</v>
      </c>
      <c r="H9852" s="1" t="s">
        <v>3201</v>
      </c>
      <c r="I9852" t="s">
        <v>7002</v>
      </c>
      <c r="J9852" t="s">
        <v>23</v>
      </c>
      <c r="K9852">
        <v>100</v>
      </c>
      <c r="L9852">
        <v>13968.31</v>
      </c>
      <c r="M9852">
        <v>139.68</v>
      </c>
      <c r="N9852" t="s">
        <v>7263</v>
      </c>
      <c r="O9852" t="s">
        <v>23191</v>
      </c>
      <c r="P9852">
        <v>0</v>
      </c>
      <c r="Q9852">
        <v>0</v>
      </c>
      <c r="R9852">
        <v>3</v>
      </c>
    </row>
    <row r="9853" spans="1:18" x14ac:dyDescent="0.25">
      <c r="A9853" t="s">
        <v>15671</v>
      </c>
      <c r="B9853">
        <v>2019</v>
      </c>
      <c r="C9853">
        <v>9</v>
      </c>
      <c r="D9853">
        <v>19</v>
      </c>
      <c r="E9853" t="s">
        <v>7323</v>
      </c>
      <c r="F9853" s="1" t="s">
        <v>5207</v>
      </c>
      <c r="G9853" s="1" t="s">
        <v>21008</v>
      </c>
      <c r="H9853" s="1" t="s">
        <v>3201</v>
      </c>
      <c r="I9853" t="s">
        <v>7017</v>
      </c>
      <c r="J9853" t="s">
        <v>23</v>
      </c>
      <c r="K9853">
        <v>5</v>
      </c>
      <c r="L9853">
        <v>698.42</v>
      </c>
      <c r="M9853">
        <v>139.68</v>
      </c>
      <c r="N9853" t="s">
        <v>7263</v>
      </c>
      <c r="O9853" t="s">
        <v>23191</v>
      </c>
      <c r="P9853">
        <v>0</v>
      </c>
      <c r="Q9853">
        <v>0</v>
      </c>
      <c r="R9853">
        <v>3</v>
      </c>
    </row>
    <row r="9854" spans="1:18" x14ac:dyDescent="0.25">
      <c r="A9854" t="s">
        <v>15671</v>
      </c>
      <c r="B9854">
        <v>2019</v>
      </c>
      <c r="C9854">
        <v>9</v>
      </c>
      <c r="D9854">
        <v>19</v>
      </c>
      <c r="E9854" t="s">
        <v>7323</v>
      </c>
      <c r="F9854" s="1" t="s">
        <v>5207</v>
      </c>
      <c r="G9854" s="1" t="s">
        <v>21008</v>
      </c>
      <c r="H9854" s="1" t="s">
        <v>3201</v>
      </c>
      <c r="I9854" t="s">
        <v>7032</v>
      </c>
      <c r="J9854" t="s">
        <v>23</v>
      </c>
      <c r="K9854">
        <v>5</v>
      </c>
      <c r="L9854">
        <v>715.47</v>
      </c>
      <c r="M9854">
        <v>143.09</v>
      </c>
      <c r="N9854" t="s">
        <v>7263</v>
      </c>
      <c r="O9854" t="s">
        <v>23191</v>
      </c>
      <c r="P9854">
        <v>0</v>
      </c>
      <c r="Q9854">
        <v>0</v>
      </c>
      <c r="R9854">
        <v>3</v>
      </c>
    </row>
    <row r="9855" spans="1:18" x14ac:dyDescent="0.25">
      <c r="A9855" t="s">
        <v>15671</v>
      </c>
      <c r="B9855">
        <v>2019</v>
      </c>
      <c r="C9855">
        <v>9</v>
      </c>
      <c r="D9855">
        <v>19</v>
      </c>
      <c r="E9855" t="s">
        <v>7323</v>
      </c>
      <c r="F9855" s="1" t="s">
        <v>5207</v>
      </c>
      <c r="G9855" s="1" t="s">
        <v>20573</v>
      </c>
      <c r="H9855" s="1" t="s">
        <v>3201</v>
      </c>
      <c r="I9855" t="s">
        <v>20741</v>
      </c>
      <c r="J9855" t="s">
        <v>23</v>
      </c>
      <c r="K9855">
        <v>120</v>
      </c>
      <c r="L9855">
        <v>15415.57</v>
      </c>
      <c r="M9855">
        <v>128.46</v>
      </c>
      <c r="N9855" t="s">
        <v>7263</v>
      </c>
      <c r="O9855" t="s">
        <v>23191</v>
      </c>
      <c r="P9855">
        <v>0</v>
      </c>
      <c r="Q9855">
        <v>0</v>
      </c>
      <c r="R9855">
        <v>3</v>
      </c>
    </row>
    <row r="9856" spans="1:18" x14ac:dyDescent="0.25">
      <c r="A9856" t="s">
        <v>15671</v>
      </c>
      <c r="B9856">
        <v>2019</v>
      </c>
      <c r="C9856">
        <v>9</v>
      </c>
      <c r="D9856">
        <v>19</v>
      </c>
      <c r="E9856" t="s">
        <v>7323</v>
      </c>
      <c r="F9856" s="1" t="s">
        <v>5207</v>
      </c>
      <c r="G9856" s="1" t="s">
        <v>20573</v>
      </c>
      <c r="H9856" s="1" t="s">
        <v>3201</v>
      </c>
      <c r="I9856" t="s">
        <v>20794</v>
      </c>
      <c r="J9856" t="s">
        <v>23</v>
      </c>
      <c r="K9856">
        <v>70</v>
      </c>
      <c r="L9856">
        <v>10011.620000000001</v>
      </c>
      <c r="M9856">
        <v>143.02000000000001</v>
      </c>
      <c r="N9856" t="s">
        <v>7263</v>
      </c>
      <c r="O9856" t="s">
        <v>23191</v>
      </c>
      <c r="P9856">
        <v>0</v>
      </c>
      <c r="Q9856">
        <v>0</v>
      </c>
      <c r="R9856">
        <v>3</v>
      </c>
    </row>
    <row r="9857" spans="1:18" x14ac:dyDescent="0.25">
      <c r="A9857" t="s">
        <v>15671</v>
      </c>
      <c r="B9857">
        <v>2019</v>
      </c>
      <c r="C9857">
        <v>9</v>
      </c>
      <c r="D9857">
        <v>19</v>
      </c>
      <c r="E9857" t="s">
        <v>7323</v>
      </c>
      <c r="F9857" s="1" t="s">
        <v>5207</v>
      </c>
      <c r="G9857" s="1" t="s">
        <v>21008</v>
      </c>
      <c r="H9857" s="1" t="s">
        <v>3201</v>
      </c>
      <c r="I9857" t="s">
        <v>21014</v>
      </c>
      <c r="J9857" t="s">
        <v>23</v>
      </c>
      <c r="K9857">
        <v>5</v>
      </c>
      <c r="L9857">
        <v>698.42</v>
      </c>
      <c r="M9857">
        <v>139.68</v>
      </c>
      <c r="N9857" t="s">
        <v>7263</v>
      </c>
      <c r="O9857" t="s">
        <v>23191</v>
      </c>
      <c r="P9857">
        <v>0</v>
      </c>
      <c r="Q9857">
        <v>0</v>
      </c>
      <c r="R9857">
        <v>3</v>
      </c>
    </row>
    <row r="9858" spans="1:18" x14ac:dyDescent="0.25">
      <c r="A9858" t="s">
        <v>15671</v>
      </c>
      <c r="B9858">
        <v>2019</v>
      </c>
      <c r="C9858">
        <v>9</v>
      </c>
      <c r="D9858">
        <v>19</v>
      </c>
      <c r="E9858" t="s">
        <v>7323</v>
      </c>
      <c r="F9858" s="1" t="s">
        <v>5207</v>
      </c>
      <c r="G9858" s="1" t="s">
        <v>21008</v>
      </c>
      <c r="H9858" s="1" t="s">
        <v>3201</v>
      </c>
      <c r="I9858" t="s">
        <v>6906</v>
      </c>
      <c r="J9858" t="s">
        <v>23</v>
      </c>
      <c r="K9858">
        <v>25</v>
      </c>
      <c r="L9858">
        <v>3309.58</v>
      </c>
      <c r="M9858">
        <v>132.38</v>
      </c>
      <c r="N9858" t="s">
        <v>7263</v>
      </c>
      <c r="O9858" t="s">
        <v>23191</v>
      </c>
      <c r="P9858">
        <v>0</v>
      </c>
      <c r="Q9858">
        <v>0</v>
      </c>
      <c r="R9858">
        <v>3</v>
      </c>
    </row>
    <row r="9859" spans="1:18" x14ac:dyDescent="0.25">
      <c r="A9859" t="s">
        <v>15671</v>
      </c>
      <c r="B9859">
        <v>2019</v>
      </c>
      <c r="C9859">
        <v>9</v>
      </c>
      <c r="D9859">
        <v>19</v>
      </c>
      <c r="E9859" t="s">
        <v>7323</v>
      </c>
      <c r="F9859" s="1" t="s">
        <v>5207</v>
      </c>
      <c r="G9859" s="1" t="s">
        <v>21008</v>
      </c>
      <c r="H9859" s="1" t="s">
        <v>3201</v>
      </c>
      <c r="I9859" t="s">
        <v>21045</v>
      </c>
      <c r="J9859" t="s">
        <v>23</v>
      </c>
      <c r="K9859">
        <v>1</v>
      </c>
      <c r="L9859">
        <v>139.58000000000001</v>
      </c>
      <c r="M9859">
        <v>139.58000000000001</v>
      </c>
      <c r="N9859" t="s">
        <v>7263</v>
      </c>
      <c r="O9859" t="s">
        <v>23191</v>
      </c>
      <c r="P9859">
        <v>0</v>
      </c>
      <c r="Q9859">
        <v>0</v>
      </c>
      <c r="R9859">
        <v>3</v>
      </c>
    </row>
    <row r="9860" spans="1:18" x14ac:dyDescent="0.25">
      <c r="A9860" t="s">
        <v>15671</v>
      </c>
      <c r="B9860">
        <v>2019</v>
      </c>
      <c r="C9860">
        <v>9</v>
      </c>
      <c r="D9860">
        <v>19</v>
      </c>
      <c r="E9860" t="s">
        <v>7323</v>
      </c>
      <c r="F9860" s="1" t="s">
        <v>5207</v>
      </c>
      <c r="G9860" s="1" t="s">
        <v>20931</v>
      </c>
      <c r="H9860" s="1" t="s">
        <v>3201</v>
      </c>
      <c r="I9860" t="s">
        <v>20937</v>
      </c>
      <c r="J9860" t="s">
        <v>23</v>
      </c>
      <c r="K9860">
        <v>200</v>
      </c>
      <c r="L9860">
        <v>26572.62</v>
      </c>
      <c r="M9860">
        <v>132.86000000000001</v>
      </c>
      <c r="N9860" t="s">
        <v>7263</v>
      </c>
      <c r="O9860" t="s">
        <v>23191</v>
      </c>
      <c r="P9860">
        <v>0</v>
      </c>
      <c r="Q9860">
        <v>0</v>
      </c>
      <c r="R9860">
        <v>3</v>
      </c>
    </row>
    <row r="9861" spans="1:18" x14ac:dyDescent="0.25">
      <c r="A9861" t="s">
        <v>15671</v>
      </c>
      <c r="B9861">
        <v>2019</v>
      </c>
      <c r="C9861">
        <v>9</v>
      </c>
      <c r="D9861">
        <v>19</v>
      </c>
      <c r="E9861" t="s">
        <v>7323</v>
      </c>
      <c r="F9861" s="1" t="s">
        <v>5207</v>
      </c>
      <c r="G9861" s="1" t="s">
        <v>21008</v>
      </c>
      <c r="H9861" s="1" t="s">
        <v>3201</v>
      </c>
      <c r="I9861" t="s">
        <v>21035</v>
      </c>
      <c r="J9861" t="s">
        <v>23</v>
      </c>
      <c r="K9861">
        <v>50</v>
      </c>
      <c r="L9861">
        <v>6520.66</v>
      </c>
      <c r="M9861">
        <v>130.41</v>
      </c>
      <c r="N9861" t="s">
        <v>7263</v>
      </c>
      <c r="O9861" t="s">
        <v>23191</v>
      </c>
      <c r="P9861">
        <v>0</v>
      </c>
      <c r="Q9861">
        <v>0</v>
      </c>
      <c r="R9861">
        <v>3</v>
      </c>
    </row>
    <row r="9862" spans="1:18" x14ac:dyDescent="0.25">
      <c r="A9862" t="s">
        <v>15671</v>
      </c>
      <c r="B9862">
        <v>2019</v>
      </c>
      <c r="C9862">
        <v>9</v>
      </c>
      <c r="D9862">
        <v>19</v>
      </c>
      <c r="E9862" t="s">
        <v>7323</v>
      </c>
      <c r="F9862" s="1" t="s">
        <v>5207</v>
      </c>
      <c r="G9862" s="1" t="s">
        <v>20573</v>
      </c>
      <c r="H9862" s="1" t="s">
        <v>3201</v>
      </c>
      <c r="I9862" t="s">
        <v>20610</v>
      </c>
      <c r="J9862" t="s">
        <v>23</v>
      </c>
      <c r="K9862">
        <v>10</v>
      </c>
      <c r="L9862">
        <v>1318.53</v>
      </c>
      <c r="M9862">
        <v>131.85</v>
      </c>
      <c r="N9862" t="s">
        <v>7263</v>
      </c>
      <c r="O9862" t="s">
        <v>23191</v>
      </c>
      <c r="P9862">
        <v>0</v>
      </c>
      <c r="Q9862">
        <v>0</v>
      </c>
      <c r="R9862">
        <v>3</v>
      </c>
    </row>
    <row r="9863" spans="1:18" x14ac:dyDescent="0.25">
      <c r="A9863" t="s">
        <v>15671</v>
      </c>
      <c r="B9863">
        <v>2019</v>
      </c>
      <c r="C9863">
        <v>9</v>
      </c>
      <c r="D9863">
        <v>19</v>
      </c>
      <c r="E9863" t="s">
        <v>7323</v>
      </c>
      <c r="F9863" s="1" t="s">
        <v>5207</v>
      </c>
      <c r="G9863" s="1" t="s">
        <v>21008</v>
      </c>
      <c r="H9863" s="1" t="s">
        <v>3201</v>
      </c>
      <c r="I9863" t="s">
        <v>6927</v>
      </c>
      <c r="J9863" t="s">
        <v>23</v>
      </c>
      <c r="K9863">
        <v>10</v>
      </c>
      <c r="L9863">
        <v>1323.83</v>
      </c>
      <c r="M9863">
        <v>132.38</v>
      </c>
      <c r="N9863" t="s">
        <v>7263</v>
      </c>
      <c r="O9863" t="s">
        <v>23191</v>
      </c>
      <c r="P9863">
        <v>0</v>
      </c>
      <c r="Q9863">
        <v>0</v>
      </c>
      <c r="R9863">
        <v>3</v>
      </c>
    </row>
    <row r="9864" spans="1:18" x14ac:dyDescent="0.25">
      <c r="A9864" t="s">
        <v>15671</v>
      </c>
      <c r="B9864">
        <v>2019</v>
      </c>
      <c r="C9864">
        <v>9</v>
      </c>
      <c r="D9864">
        <v>19</v>
      </c>
      <c r="E9864" t="s">
        <v>7323</v>
      </c>
      <c r="F9864" s="1" t="s">
        <v>5207</v>
      </c>
      <c r="G9864" s="1" t="s">
        <v>21008</v>
      </c>
      <c r="H9864" s="1" t="s">
        <v>3201</v>
      </c>
      <c r="I9864" t="s">
        <v>6926</v>
      </c>
      <c r="J9864" t="s">
        <v>23</v>
      </c>
      <c r="K9864">
        <v>5</v>
      </c>
      <c r="L9864">
        <v>698.42</v>
      </c>
      <c r="M9864">
        <v>139.68</v>
      </c>
      <c r="N9864" t="s">
        <v>9357</v>
      </c>
      <c r="O9864" t="s">
        <v>9813</v>
      </c>
      <c r="P9864">
        <v>0</v>
      </c>
      <c r="Q9864">
        <v>0</v>
      </c>
      <c r="R9864">
        <v>3</v>
      </c>
    </row>
    <row r="9865" spans="1:18" x14ac:dyDescent="0.25">
      <c r="A9865" t="s">
        <v>15671</v>
      </c>
      <c r="B9865">
        <v>2019</v>
      </c>
      <c r="C9865">
        <v>9</v>
      </c>
      <c r="D9865">
        <v>19</v>
      </c>
      <c r="E9865" t="s">
        <v>7323</v>
      </c>
      <c r="F9865" s="1" t="s">
        <v>5207</v>
      </c>
      <c r="G9865" s="1" t="s">
        <v>21008</v>
      </c>
      <c r="H9865" s="1" t="s">
        <v>3201</v>
      </c>
      <c r="I9865" t="s">
        <v>21019</v>
      </c>
      <c r="J9865" t="s">
        <v>23</v>
      </c>
      <c r="K9865">
        <v>100</v>
      </c>
      <c r="L9865">
        <v>13968.31</v>
      </c>
      <c r="M9865">
        <v>139.68</v>
      </c>
      <c r="N9865" t="s">
        <v>7263</v>
      </c>
      <c r="O9865" t="s">
        <v>23191</v>
      </c>
      <c r="P9865">
        <v>0</v>
      </c>
      <c r="Q9865">
        <v>0</v>
      </c>
      <c r="R9865">
        <v>3</v>
      </c>
    </row>
    <row r="9866" spans="1:18" x14ac:dyDescent="0.25">
      <c r="A9866" t="s">
        <v>15671</v>
      </c>
      <c r="B9866">
        <v>2019</v>
      </c>
      <c r="C9866">
        <v>9</v>
      </c>
      <c r="D9866">
        <v>19</v>
      </c>
      <c r="E9866" t="s">
        <v>7323</v>
      </c>
      <c r="F9866" s="1" t="s">
        <v>5207</v>
      </c>
      <c r="G9866" s="1" t="s">
        <v>20573</v>
      </c>
      <c r="H9866" s="1" t="s">
        <v>3201</v>
      </c>
      <c r="I9866" t="s">
        <v>20783</v>
      </c>
      <c r="J9866" t="s">
        <v>23</v>
      </c>
      <c r="K9866">
        <v>400</v>
      </c>
      <c r="L9866">
        <v>57209.24</v>
      </c>
      <c r="M9866">
        <v>143.02000000000001</v>
      </c>
      <c r="N9866" t="s">
        <v>7263</v>
      </c>
      <c r="O9866" t="s">
        <v>23191</v>
      </c>
      <c r="P9866">
        <v>0</v>
      </c>
      <c r="Q9866">
        <v>0</v>
      </c>
      <c r="R9866">
        <v>3</v>
      </c>
    </row>
    <row r="9867" spans="1:18" x14ac:dyDescent="0.25">
      <c r="A9867" t="s">
        <v>15671</v>
      </c>
      <c r="B9867">
        <v>2019</v>
      </c>
      <c r="C9867">
        <v>9</v>
      </c>
      <c r="D9867">
        <v>19</v>
      </c>
      <c r="E9867" t="s">
        <v>7323</v>
      </c>
      <c r="F9867" s="1" t="s">
        <v>5207</v>
      </c>
      <c r="G9867" s="1" t="s">
        <v>20573</v>
      </c>
      <c r="H9867" s="1" t="s">
        <v>3201</v>
      </c>
      <c r="I9867" t="s">
        <v>20597</v>
      </c>
      <c r="J9867" t="s">
        <v>23</v>
      </c>
      <c r="K9867">
        <v>115</v>
      </c>
      <c r="L9867">
        <v>15163.11</v>
      </c>
      <c r="M9867">
        <v>131.85</v>
      </c>
      <c r="N9867" t="s">
        <v>7263</v>
      </c>
      <c r="O9867" t="s">
        <v>23191</v>
      </c>
      <c r="P9867">
        <v>0</v>
      </c>
      <c r="Q9867">
        <v>0</v>
      </c>
      <c r="R9867">
        <v>3</v>
      </c>
    </row>
    <row r="9868" spans="1:18" x14ac:dyDescent="0.25">
      <c r="A9868" t="s">
        <v>15671</v>
      </c>
      <c r="B9868">
        <v>2019</v>
      </c>
      <c r="C9868">
        <v>9</v>
      </c>
      <c r="D9868">
        <v>19</v>
      </c>
      <c r="E9868" t="s">
        <v>7323</v>
      </c>
      <c r="F9868" s="1" t="s">
        <v>5207</v>
      </c>
      <c r="G9868" s="1" t="s">
        <v>20931</v>
      </c>
      <c r="H9868" s="1" t="s">
        <v>3201</v>
      </c>
      <c r="I9868" t="s">
        <v>21006</v>
      </c>
      <c r="J9868" t="s">
        <v>23</v>
      </c>
      <c r="K9868">
        <v>10</v>
      </c>
      <c r="L9868">
        <v>1469.93</v>
      </c>
      <c r="M9868">
        <v>146.99</v>
      </c>
      <c r="N9868" t="s">
        <v>7263</v>
      </c>
      <c r="O9868" t="s">
        <v>23191</v>
      </c>
      <c r="P9868">
        <v>0</v>
      </c>
      <c r="Q9868">
        <v>0</v>
      </c>
      <c r="R9868">
        <v>3</v>
      </c>
    </row>
    <row r="9869" spans="1:18" x14ac:dyDescent="0.25">
      <c r="A9869" t="s">
        <v>15671</v>
      </c>
      <c r="B9869">
        <v>2019</v>
      </c>
      <c r="C9869">
        <v>9</v>
      </c>
      <c r="D9869">
        <v>19</v>
      </c>
      <c r="E9869" t="s">
        <v>7323</v>
      </c>
      <c r="F9869" s="1" t="s">
        <v>5207</v>
      </c>
      <c r="G9869" s="1" t="s">
        <v>20573</v>
      </c>
      <c r="H9869" s="1" t="s">
        <v>3201</v>
      </c>
      <c r="I9869" t="s">
        <v>20753</v>
      </c>
      <c r="J9869" t="s">
        <v>23</v>
      </c>
      <c r="K9869">
        <v>308</v>
      </c>
      <c r="L9869">
        <v>44051.12</v>
      </c>
      <c r="M9869">
        <v>143.02000000000001</v>
      </c>
      <c r="N9869" t="s">
        <v>7263</v>
      </c>
      <c r="O9869" t="s">
        <v>23191</v>
      </c>
      <c r="P9869">
        <v>0</v>
      </c>
      <c r="Q9869">
        <v>0</v>
      </c>
      <c r="R9869">
        <v>3</v>
      </c>
    </row>
    <row r="9870" spans="1:18" x14ac:dyDescent="0.25">
      <c r="A9870" t="s">
        <v>15671</v>
      </c>
      <c r="B9870">
        <v>2019</v>
      </c>
      <c r="C9870">
        <v>9</v>
      </c>
      <c r="D9870">
        <v>19</v>
      </c>
      <c r="E9870" t="s">
        <v>7323</v>
      </c>
      <c r="F9870" s="1" t="s">
        <v>5207</v>
      </c>
      <c r="G9870" s="1" t="s">
        <v>20573</v>
      </c>
      <c r="H9870" s="1" t="s">
        <v>3201</v>
      </c>
      <c r="I9870" t="s">
        <v>20787</v>
      </c>
      <c r="J9870" t="s">
        <v>23</v>
      </c>
      <c r="K9870">
        <v>100</v>
      </c>
      <c r="L9870">
        <v>15919.31</v>
      </c>
      <c r="M9870">
        <v>159.19</v>
      </c>
      <c r="N9870" t="s">
        <v>7263</v>
      </c>
      <c r="O9870" t="s">
        <v>23191</v>
      </c>
      <c r="P9870">
        <v>0</v>
      </c>
      <c r="Q9870">
        <v>0</v>
      </c>
      <c r="R9870">
        <v>3</v>
      </c>
    </row>
    <row r="9871" spans="1:18" x14ac:dyDescent="0.25">
      <c r="A9871" t="s">
        <v>15671</v>
      </c>
      <c r="B9871">
        <v>2019</v>
      </c>
      <c r="C9871">
        <v>9</v>
      </c>
      <c r="D9871">
        <v>19</v>
      </c>
      <c r="E9871" t="s">
        <v>7323</v>
      </c>
      <c r="F9871" s="1" t="s">
        <v>5207</v>
      </c>
      <c r="G9871" s="1" t="s">
        <v>20573</v>
      </c>
      <c r="H9871" s="1" t="s">
        <v>3201</v>
      </c>
      <c r="I9871" t="s">
        <v>20592</v>
      </c>
      <c r="J9871" t="s">
        <v>23</v>
      </c>
      <c r="K9871">
        <v>2</v>
      </c>
      <c r="L9871">
        <v>263.70999999999998</v>
      </c>
      <c r="M9871">
        <v>131.86000000000001</v>
      </c>
      <c r="N9871" t="s">
        <v>7263</v>
      </c>
      <c r="O9871" t="s">
        <v>23191</v>
      </c>
      <c r="P9871">
        <v>0</v>
      </c>
      <c r="Q9871">
        <v>0</v>
      </c>
      <c r="R9871">
        <v>3</v>
      </c>
    </row>
    <row r="9872" spans="1:18" x14ac:dyDescent="0.25">
      <c r="A9872" t="s">
        <v>15671</v>
      </c>
      <c r="B9872">
        <v>2019</v>
      </c>
      <c r="C9872">
        <v>9</v>
      </c>
      <c r="D9872">
        <v>19</v>
      </c>
      <c r="E9872" t="s">
        <v>7323</v>
      </c>
      <c r="F9872" s="1" t="s">
        <v>5207</v>
      </c>
      <c r="G9872" s="1" t="s">
        <v>20573</v>
      </c>
      <c r="H9872" s="1" t="s">
        <v>3201</v>
      </c>
      <c r="I9872" t="s">
        <v>20673</v>
      </c>
      <c r="J9872" t="s">
        <v>23</v>
      </c>
      <c r="K9872">
        <v>10</v>
      </c>
      <c r="L9872">
        <v>1197.83</v>
      </c>
      <c r="M9872">
        <v>119.78</v>
      </c>
      <c r="N9872" t="s">
        <v>7263</v>
      </c>
      <c r="O9872" t="s">
        <v>23191</v>
      </c>
      <c r="P9872">
        <v>0</v>
      </c>
      <c r="Q9872">
        <v>0</v>
      </c>
      <c r="R9872">
        <v>3</v>
      </c>
    </row>
    <row r="9873" spans="1:18" x14ac:dyDescent="0.25">
      <c r="A9873" t="s">
        <v>15671</v>
      </c>
      <c r="B9873">
        <v>2019</v>
      </c>
      <c r="C9873">
        <v>9</v>
      </c>
      <c r="D9873">
        <v>19</v>
      </c>
      <c r="E9873" t="s">
        <v>7323</v>
      </c>
      <c r="F9873" s="1" t="s">
        <v>9480</v>
      </c>
      <c r="G9873" s="1" t="s">
        <v>9480</v>
      </c>
      <c r="H9873" s="1" t="s">
        <v>9480</v>
      </c>
      <c r="I9873" t="s">
        <v>15673</v>
      </c>
      <c r="J9873" t="s">
        <v>23</v>
      </c>
      <c r="K9873">
        <v>5</v>
      </c>
      <c r="L9873">
        <v>757.62</v>
      </c>
      <c r="M9873">
        <v>151.52000000000001</v>
      </c>
      <c r="N9873" t="e">
        <v>#N/A</v>
      </c>
      <c r="O9873" t="e">
        <v>#N/A</v>
      </c>
      <c r="P9873">
        <v>0</v>
      </c>
      <c r="Q9873">
        <v>0</v>
      </c>
      <c r="R9873">
        <v>3</v>
      </c>
    </row>
    <row r="9874" spans="1:18" x14ac:dyDescent="0.25">
      <c r="A9874" t="s">
        <v>7913</v>
      </c>
      <c r="B9874">
        <v>2017</v>
      </c>
      <c r="C9874">
        <v>2</v>
      </c>
      <c r="D9874">
        <v>22</v>
      </c>
      <c r="E9874" t="s">
        <v>7357</v>
      </c>
      <c r="F9874" s="1" t="s">
        <v>5207</v>
      </c>
      <c r="G9874" s="1" t="s">
        <v>20573</v>
      </c>
      <c r="H9874" s="1" t="s">
        <v>3201</v>
      </c>
      <c r="I9874" t="s">
        <v>5731</v>
      </c>
      <c r="J9874" t="s">
        <v>23</v>
      </c>
      <c r="K9874">
        <v>2800</v>
      </c>
      <c r="L9874">
        <v>323512</v>
      </c>
      <c r="M9874">
        <v>115.54</v>
      </c>
      <c r="N9874" t="s">
        <v>9014</v>
      </c>
      <c r="O9874" t="s">
        <v>9477</v>
      </c>
      <c r="P9874">
        <v>0</v>
      </c>
      <c r="Q9874">
        <v>0</v>
      </c>
      <c r="R9874">
        <v>1</v>
      </c>
    </row>
    <row r="9875" spans="1:18" x14ac:dyDescent="0.25">
      <c r="A9875" t="s">
        <v>15309</v>
      </c>
      <c r="B9875">
        <v>2019</v>
      </c>
      <c r="C9875">
        <v>8</v>
      </c>
      <c r="D9875">
        <v>9</v>
      </c>
      <c r="E9875" t="s">
        <v>174</v>
      </c>
      <c r="F9875" s="1" t="s">
        <v>3205</v>
      </c>
      <c r="G9875" s="1" t="s">
        <v>3863</v>
      </c>
      <c r="H9875" s="1" t="s">
        <v>3206</v>
      </c>
      <c r="I9875" t="s">
        <v>19205</v>
      </c>
      <c r="J9875" t="s">
        <v>23</v>
      </c>
      <c r="K9875">
        <v>5965</v>
      </c>
      <c r="L9875">
        <v>290495.46999999997</v>
      </c>
      <c r="M9875">
        <v>48.7</v>
      </c>
      <c r="N9875" t="s">
        <v>9335</v>
      </c>
      <c r="O9875" t="s">
        <v>9441</v>
      </c>
      <c r="P9875">
        <v>0.12724850134172863</v>
      </c>
      <c r="Q9875">
        <v>0</v>
      </c>
      <c r="R9875">
        <v>3</v>
      </c>
    </row>
    <row r="9876" spans="1:18" x14ac:dyDescent="0.25">
      <c r="A9876" t="s">
        <v>15309</v>
      </c>
      <c r="B9876">
        <v>2019</v>
      </c>
      <c r="C9876">
        <v>8</v>
      </c>
      <c r="D9876">
        <v>9</v>
      </c>
      <c r="E9876" t="s">
        <v>174</v>
      </c>
      <c r="F9876" s="1" t="s">
        <v>3205</v>
      </c>
      <c r="G9876" s="1" t="s">
        <v>3863</v>
      </c>
      <c r="H9876" s="1" t="s">
        <v>3206</v>
      </c>
      <c r="I9876" t="s">
        <v>19209</v>
      </c>
      <c r="J9876" t="s">
        <v>23</v>
      </c>
      <c r="K9876">
        <v>10020</v>
      </c>
      <c r="L9876">
        <v>487973.96</v>
      </c>
      <c r="M9876">
        <v>48.7</v>
      </c>
      <c r="N9876" t="s">
        <v>9337</v>
      </c>
      <c r="O9876" t="s">
        <v>9440</v>
      </c>
      <c r="P9876">
        <v>0.12068470364021268</v>
      </c>
      <c r="Q9876">
        <v>0</v>
      </c>
      <c r="R9876">
        <v>3</v>
      </c>
    </row>
    <row r="9877" spans="1:18" x14ac:dyDescent="0.25">
      <c r="A9877" t="s">
        <v>2418</v>
      </c>
      <c r="B9877">
        <v>2018</v>
      </c>
      <c r="C9877">
        <v>4</v>
      </c>
      <c r="D9877">
        <v>19</v>
      </c>
      <c r="E9877" t="s">
        <v>1515</v>
      </c>
      <c r="F9877" s="1" t="s">
        <v>3205</v>
      </c>
      <c r="G9877" s="1" t="s">
        <v>3384</v>
      </c>
      <c r="H9877" s="1" t="s">
        <v>3206</v>
      </c>
      <c r="I9877" t="s">
        <v>17068</v>
      </c>
      <c r="J9877" t="s">
        <v>23</v>
      </c>
      <c r="K9877">
        <v>9840</v>
      </c>
      <c r="L9877">
        <v>477240</v>
      </c>
      <c r="M9877">
        <v>48.5</v>
      </c>
      <c r="N9877" t="s">
        <v>170</v>
      </c>
      <c r="O9877" t="s">
        <v>9516</v>
      </c>
      <c r="P9877">
        <v>3.660242098978287E-2</v>
      </c>
      <c r="Q9877">
        <v>0</v>
      </c>
      <c r="R9877">
        <v>2</v>
      </c>
    </row>
    <row r="9878" spans="1:18" x14ac:dyDescent="0.25">
      <c r="A9878" t="s">
        <v>1249</v>
      </c>
      <c r="B9878">
        <v>2016</v>
      </c>
      <c r="C9878">
        <v>12</v>
      </c>
      <c r="D9878">
        <v>8</v>
      </c>
      <c r="E9878" t="s">
        <v>31</v>
      </c>
      <c r="F9878" s="1" t="s">
        <v>3205</v>
      </c>
      <c r="G9878" s="1" t="s">
        <v>3384</v>
      </c>
      <c r="H9878" s="1" t="s">
        <v>7263</v>
      </c>
      <c r="I9878" t="s">
        <v>17142</v>
      </c>
      <c r="J9878" t="s">
        <v>23</v>
      </c>
      <c r="K9878">
        <v>500</v>
      </c>
      <c r="L9878">
        <v>70588.899999999994</v>
      </c>
      <c r="M9878">
        <v>141.18</v>
      </c>
      <c r="N9878" t="s">
        <v>9148</v>
      </c>
      <c r="O9878" t="s">
        <v>9586</v>
      </c>
      <c r="P9878">
        <v>0</v>
      </c>
      <c r="Q9878">
        <v>0</v>
      </c>
      <c r="R9878">
        <v>4</v>
      </c>
    </row>
    <row r="9879" spans="1:18" x14ac:dyDescent="0.25">
      <c r="A9879" t="s">
        <v>16809</v>
      </c>
      <c r="B9879">
        <v>2019</v>
      </c>
      <c r="C9879">
        <v>12</v>
      </c>
      <c r="D9879">
        <v>6</v>
      </c>
      <c r="E9879" t="s">
        <v>15699</v>
      </c>
      <c r="F9879" s="1" t="s">
        <v>3205</v>
      </c>
      <c r="G9879" s="1" t="s">
        <v>3863</v>
      </c>
      <c r="H9879" s="1" t="s">
        <v>3206</v>
      </c>
      <c r="I9879" t="s">
        <v>19220</v>
      </c>
      <c r="J9879" t="s">
        <v>23</v>
      </c>
      <c r="K9879">
        <v>9865</v>
      </c>
      <c r="L9879">
        <v>478452.5</v>
      </c>
      <c r="M9879">
        <v>48.5</v>
      </c>
      <c r="N9879" t="s">
        <v>9303</v>
      </c>
      <c r="O9879" t="s">
        <v>9512</v>
      </c>
      <c r="P9879">
        <v>0</v>
      </c>
      <c r="Q9879">
        <v>0</v>
      </c>
      <c r="R9879">
        <v>4</v>
      </c>
    </row>
    <row r="9880" spans="1:18" x14ac:dyDescent="0.25">
      <c r="A9880" t="s">
        <v>16809</v>
      </c>
      <c r="B9880">
        <v>2019</v>
      </c>
      <c r="C9880">
        <v>12</v>
      </c>
      <c r="D9880">
        <v>6</v>
      </c>
      <c r="E9880" t="s">
        <v>15699</v>
      </c>
      <c r="F9880" s="1" t="s">
        <v>3205</v>
      </c>
      <c r="G9880" s="1" t="s">
        <v>3863</v>
      </c>
      <c r="H9880" s="1" t="s">
        <v>3206</v>
      </c>
      <c r="I9880" t="s">
        <v>19221</v>
      </c>
      <c r="J9880" t="s">
        <v>23</v>
      </c>
      <c r="K9880">
        <v>10003</v>
      </c>
      <c r="L9880">
        <v>482145.6</v>
      </c>
      <c r="M9880">
        <v>48.2</v>
      </c>
      <c r="N9880" t="s">
        <v>9347</v>
      </c>
      <c r="O9880" t="s">
        <v>9542</v>
      </c>
      <c r="P9880">
        <v>8.0289698840596724E-2</v>
      </c>
      <c r="Q9880">
        <v>0</v>
      </c>
      <c r="R9880">
        <v>4</v>
      </c>
    </row>
    <row r="9881" spans="1:18" x14ac:dyDescent="0.25">
      <c r="A9881" t="s">
        <v>16811</v>
      </c>
      <c r="B9881">
        <v>2019</v>
      </c>
      <c r="C9881">
        <v>12</v>
      </c>
      <c r="D9881">
        <v>21</v>
      </c>
      <c r="E9881" t="s">
        <v>16257</v>
      </c>
      <c r="F9881" s="1" t="s">
        <v>3205</v>
      </c>
      <c r="G9881" s="1" t="s">
        <v>3863</v>
      </c>
      <c r="H9881" s="1" t="s">
        <v>3206</v>
      </c>
      <c r="I9881" t="s">
        <v>19221</v>
      </c>
      <c r="J9881" t="s">
        <v>23</v>
      </c>
      <c r="K9881">
        <v>18960</v>
      </c>
      <c r="L9881">
        <v>834240</v>
      </c>
      <c r="M9881">
        <v>44</v>
      </c>
      <c r="N9881" t="s">
        <v>9347</v>
      </c>
      <c r="O9881" t="s">
        <v>9542</v>
      </c>
      <c r="P9881">
        <v>8.0289698840596724E-2</v>
      </c>
      <c r="Q9881">
        <v>0</v>
      </c>
      <c r="R9881">
        <v>4</v>
      </c>
    </row>
    <row r="9882" spans="1:18" x14ac:dyDescent="0.25">
      <c r="A9882" t="s">
        <v>7783</v>
      </c>
      <c r="B9882">
        <v>2016</v>
      </c>
      <c r="C9882">
        <v>11</v>
      </c>
      <c r="D9882">
        <v>14</v>
      </c>
      <c r="E9882" t="s">
        <v>7471</v>
      </c>
      <c r="F9882" s="1" t="s">
        <v>5207</v>
      </c>
      <c r="G9882" s="1" t="s">
        <v>20931</v>
      </c>
      <c r="H9882" s="1" t="s">
        <v>7263</v>
      </c>
      <c r="I9882" t="s">
        <v>20982</v>
      </c>
      <c r="J9882" t="s">
        <v>23</v>
      </c>
      <c r="K9882">
        <v>495</v>
      </c>
      <c r="L9882">
        <v>81675</v>
      </c>
      <c r="M9882">
        <v>165</v>
      </c>
      <c r="N9882" t="s">
        <v>9110</v>
      </c>
      <c r="O9882" t="s">
        <v>9461</v>
      </c>
      <c r="P9882">
        <v>0</v>
      </c>
      <c r="Q9882">
        <v>5.1453052842904301E-2</v>
      </c>
      <c r="R9882">
        <v>4</v>
      </c>
    </row>
    <row r="9883" spans="1:18" x14ac:dyDescent="0.25">
      <c r="A9883" t="s">
        <v>1261</v>
      </c>
      <c r="B9883">
        <v>2016</v>
      </c>
      <c r="C9883">
        <v>12</v>
      </c>
      <c r="D9883">
        <v>20</v>
      </c>
      <c r="E9883" t="s">
        <v>174</v>
      </c>
      <c r="F9883" s="1" t="s">
        <v>3205</v>
      </c>
      <c r="G9883" s="1" t="s">
        <v>3863</v>
      </c>
      <c r="H9883" s="1" t="s">
        <v>3206</v>
      </c>
      <c r="I9883" t="s">
        <v>19005</v>
      </c>
      <c r="J9883" t="s">
        <v>23</v>
      </c>
      <c r="K9883">
        <v>19450</v>
      </c>
      <c r="L9883">
        <v>849965.04</v>
      </c>
      <c r="M9883">
        <v>43.7</v>
      </c>
      <c r="N9883" t="s">
        <v>9309</v>
      </c>
      <c r="O9883" t="s">
        <v>9451</v>
      </c>
      <c r="P9883">
        <v>6.5364123560168089E-2</v>
      </c>
      <c r="Q9883">
        <v>0</v>
      </c>
      <c r="R9883">
        <v>4</v>
      </c>
    </row>
    <row r="9884" spans="1:18" x14ac:dyDescent="0.25">
      <c r="A9884" t="s">
        <v>2029</v>
      </c>
      <c r="B9884">
        <v>2017</v>
      </c>
      <c r="C9884">
        <v>11</v>
      </c>
      <c r="D9884">
        <v>18</v>
      </c>
      <c r="E9884" t="s">
        <v>1620</v>
      </c>
      <c r="F9884" s="1" t="s">
        <v>3205</v>
      </c>
      <c r="G9884" s="1" t="s">
        <v>3863</v>
      </c>
      <c r="H9884" s="1" t="s">
        <v>3206</v>
      </c>
      <c r="I9884" t="s">
        <v>19049</v>
      </c>
      <c r="J9884" t="s">
        <v>23</v>
      </c>
      <c r="K9884">
        <v>18814</v>
      </c>
      <c r="L9884">
        <v>1091212</v>
      </c>
      <c r="M9884">
        <v>58</v>
      </c>
      <c r="N9884" t="s">
        <v>9323</v>
      </c>
      <c r="O9884" t="s">
        <v>9507</v>
      </c>
      <c r="P9884">
        <v>0</v>
      </c>
      <c r="Q9884">
        <v>0</v>
      </c>
      <c r="R9884">
        <v>4</v>
      </c>
    </row>
    <row r="9885" spans="1:18" x14ac:dyDescent="0.25">
      <c r="A9885" t="s">
        <v>2029</v>
      </c>
      <c r="B9885">
        <v>2017</v>
      </c>
      <c r="C9885">
        <v>11</v>
      </c>
      <c r="D9885">
        <v>18</v>
      </c>
      <c r="E9885" t="s">
        <v>1620</v>
      </c>
      <c r="F9885" s="1" t="s">
        <v>3205</v>
      </c>
      <c r="G9885" s="1" t="s">
        <v>3863</v>
      </c>
      <c r="H9885" s="1" t="s">
        <v>3206</v>
      </c>
      <c r="I9885" t="s">
        <v>18941</v>
      </c>
      <c r="J9885" t="s">
        <v>23</v>
      </c>
      <c r="K9885">
        <v>1000</v>
      </c>
      <c r="L9885">
        <v>44000</v>
      </c>
      <c r="M9885">
        <v>44</v>
      </c>
      <c r="N9885" t="s">
        <v>9338</v>
      </c>
      <c r="O9885" t="s">
        <v>9503</v>
      </c>
      <c r="P9885">
        <v>0</v>
      </c>
      <c r="Q9885">
        <v>0</v>
      </c>
      <c r="R9885">
        <v>4</v>
      </c>
    </row>
    <row r="9886" spans="1:18" x14ac:dyDescent="0.25">
      <c r="A9886" t="s">
        <v>1415</v>
      </c>
      <c r="B9886">
        <v>2017</v>
      </c>
      <c r="C9886">
        <v>2</v>
      </c>
      <c r="D9886">
        <v>22</v>
      </c>
      <c r="E9886" t="s">
        <v>1416</v>
      </c>
      <c r="F9886" s="1" t="s">
        <v>3205</v>
      </c>
      <c r="G9886" s="1" t="s">
        <v>3863</v>
      </c>
      <c r="H9886" s="1" t="s">
        <v>3206</v>
      </c>
      <c r="I9886" t="s">
        <v>19131</v>
      </c>
      <c r="J9886" t="s">
        <v>23</v>
      </c>
      <c r="K9886">
        <v>19894</v>
      </c>
      <c r="L9886">
        <v>940986.2</v>
      </c>
      <c r="M9886">
        <v>47.3</v>
      </c>
      <c r="N9886" t="s">
        <v>9304</v>
      </c>
      <c r="O9886" t="s">
        <v>9502</v>
      </c>
      <c r="P9886">
        <v>0</v>
      </c>
      <c r="Q9886">
        <v>0</v>
      </c>
      <c r="R9886">
        <v>1</v>
      </c>
    </row>
    <row r="9887" spans="1:18" x14ac:dyDescent="0.25">
      <c r="A9887" t="s">
        <v>1433</v>
      </c>
      <c r="B9887">
        <v>2017</v>
      </c>
      <c r="C9887">
        <v>3</v>
      </c>
      <c r="D9887">
        <v>2</v>
      </c>
      <c r="E9887" t="s">
        <v>226</v>
      </c>
      <c r="F9887" s="1" t="s">
        <v>3205</v>
      </c>
      <c r="G9887" s="1" t="s">
        <v>3863</v>
      </c>
      <c r="H9887" s="1" t="s">
        <v>3206</v>
      </c>
      <c r="I9887" t="s">
        <v>19012</v>
      </c>
      <c r="J9887" t="s">
        <v>23</v>
      </c>
      <c r="K9887">
        <v>19710</v>
      </c>
      <c r="L9887">
        <v>929129.4</v>
      </c>
      <c r="M9887">
        <v>47.14</v>
      </c>
      <c r="N9887" t="s">
        <v>9335</v>
      </c>
      <c r="O9887" t="s">
        <v>9441</v>
      </c>
      <c r="P9887">
        <v>0.12724850134172863</v>
      </c>
      <c r="Q9887">
        <v>0</v>
      </c>
      <c r="R9887">
        <v>1</v>
      </c>
    </row>
    <row r="9888" spans="1:18" x14ac:dyDescent="0.25">
      <c r="A9888" t="s">
        <v>3177</v>
      </c>
      <c r="B9888">
        <v>2018</v>
      </c>
      <c r="C9888">
        <v>12</v>
      </c>
      <c r="D9888">
        <v>28</v>
      </c>
      <c r="E9888" t="s">
        <v>2641</v>
      </c>
      <c r="F9888" s="1" t="s">
        <v>3205</v>
      </c>
      <c r="G9888" s="1" t="s">
        <v>3863</v>
      </c>
      <c r="H9888" s="1" t="s">
        <v>3206</v>
      </c>
      <c r="I9888" t="s">
        <v>19111</v>
      </c>
      <c r="J9888" t="s">
        <v>23</v>
      </c>
      <c r="K9888">
        <v>19642</v>
      </c>
      <c r="L9888">
        <v>919618.59</v>
      </c>
      <c r="M9888">
        <v>46.82</v>
      </c>
      <c r="N9888" t="s">
        <v>9332</v>
      </c>
      <c r="O9888" t="s">
        <v>9531</v>
      </c>
      <c r="P9888">
        <v>0</v>
      </c>
      <c r="Q9888">
        <v>0</v>
      </c>
      <c r="R9888">
        <v>4</v>
      </c>
    </row>
    <row r="9889" spans="1:18" x14ac:dyDescent="0.25">
      <c r="A9889" t="s">
        <v>1587</v>
      </c>
      <c r="B9889">
        <v>2017</v>
      </c>
      <c r="C9889">
        <v>5</v>
      </c>
      <c r="D9889">
        <v>5</v>
      </c>
      <c r="E9889" t="s">
        <v>92</v>
      </c>
      <c r="F9889" s="1" t="s">
        <v>3205</v>
      </c>
      <c r="G9889" s="1" t="s">
        <v>3863</v>
      </c>
      <c r="H9889" s="1" t="s">
        <v>3206</v>
      </c>
      <c r="I9889" t="s">
        <v>19005</v>
      </c>
      <c r="J9889" t="s">
        <v>23</v>
      </c>
      <c r="K9889">
        <v>5030</v>
      </c>
      <c r="L9889">
        <v>233895</v>
      </c>
      <c r="M9889">
        <v>46.5</v>
      </c>
      <c r="N9889" t="s">
        <v>9309</v>
      </c>
      <c r="O9889" t="s">
        <v>9451</v>
      </c>
      <c r="P9889">
        <v>6.5364123560168089E-2</v>
      </c>
      <c r="Q9889">
        <v>0</v>
      </c>
      <c r="R9889">
        <v>2</v>
      </c>
    </row>
    <row r="9890" spans="1:18" x14ac:dyDescent="0.25">
      <c r="A9890" t="s">
        <v>1587</v>
      </c>
      <c r="B9890">
        <v>2017</v>
      </c>
      <c r="C9890">
        <v>5</v>
      </c>
      <c r="D9890">
        <v>5</v>
      </c>
      <c r="E9890" t="s">
        <v>92</v>
      </c>
      <c r="F9890" s="1" t="s">
        <v>3205</v>
      </c>
      <c r="G9890" s="1" t="s">
        <v>3863</v>
      </c>
      <c r="H9890" s="1" t="s">
        <v>3206</v>
      </c>
      <c r="I9890" t="s">
        <v>19006</v>
      </c>
      <c r="J9890" t="s">
        <v>23</v>
      </c>
      <c r="K9890">
        <v>5120</v>
      </c>
      <c r="L9890">
        <v>238080</v>
      </c>
      <c r="M9890">
        <v>46.5</v>
      </c>
      <c r="N9890" t="s">
        <v>9307</v>
      </c>
      <c r="O9890" t="s">
        <v>9445</v>
      </c>
      <c r="P9890">
        <v>3.6019547837424074E-2</v>
      </c>
      <c r="Q9890">
        <v>0</v>
      </c>
      <c r="R9890">
        <v>2</v>
      </c>
    </row>
    <row r="9891" spans="1:18" x14ac:dyDescent="0.25">
      <c r="A9891" t="s">
        <v>15381</v>
      </c>
      <c r="B9891">
        <v>2019</v>
      </c>
      <c r="C9891">
        <v>8</v>
      </c>
      <c r="D9891">
        <v>22</v>
      </c>
      <c r="E9891" t="s">
        <v>15067</v>
      </c>
      <c r="F9891" s="1" t="s">
        <v>3205</v>
      </c>
      <c r="G9891" s="1" t="s">
        <v>3384</v>
      </c>
      <c r="H9891" s="1" t="s">
        <v>3206</v>
      </c>
      <c r="I9891" t="s">
        <v>17299</v>
      </c>
      <c r="J9891" t="s">
        <v>23</v>
      </c>
      <c r="K9891">
        <v>19828</v>
      </c>
      <c r="L9891">
        <v>1021142</v>
      </c>
      <c r="M9891">
        <v>51.5</v>
      </c>
      <c r="N9891" t="s">
        <v>160</v>
      </c>
      <c r="O9891" t="s">
        <v>9452</v>
      </c>
      <c r="P9891">
        <v>0.10110188471641929</v>
      </c>
      <c r="Q9891">
        <v>0</v>
      </c>
      <c r="R9891">
        <v>3</v>
      </c>
    </row>
    <row r="9892" spans="1:18" x14ac:dyDescent="0.25">
      <c r="A9892" t="s">
        <v>16348</v>
      </c>
      <c r="B9892">
        <v>2019</v>
      </c>
      <c r="C9892">
        <v>11</v>
      </c>
      <c r="D9892">
        <v>21</v>
      </c>
      <c r="E9892" t="s">
        <v>226</v>
      </c>
      <c r="F9892" s="1" t="s">
        <v>3205</v>
      </c>
      <c r="G9892" s="1" t="s">
        <v>3863</v>
      </c>
      <c r="H9892" s="1" t="s">
        <v>3206</v>
      </c>
      <c r="I9892" t="s">
        <v>19206</v>
      </c>
      <c r="J9892" t="s">
        <v>23</v>
      </c>
      <c r="K9892">
        <v>18580</v>
      </c>
      <c r="L9892">
        <v>826810</v>
      </c>
      <c r="M9892">
        <v>44.5</v>
      </c>
      <c r="N9892" t="s">
        <v>9305</v>
      </c>
      <c r="O9892" t="s">
        <v>9530</v>
      </c>
      <c r="P9892">
        <v>3.1450189480311259E-2</v>
      </c>
      <c r="Q9892">
        <v>0</v>
      </c>
      <c r="R9892">
        <v>4</v>
      </c>
    </row>
    <row r="9893" spans="1:18" x14ac:dyDescent="0.25">
      <c r="A9893" t="s">
        <v>16348</v>
      </c>
      <c r="B9893">
        <v>2019</v>
      </c>
      <c r="C9893">
        <v>11</v>
      </c>
      <c r="D9893">
        <v>21</v>
      </c>
      <c r="E9893" t="s">
        <v>226</v>
      </c>
      <c r="F9893" s="1" t="s">
        <v>3205</v>
      </c>
      <c r="G9893" s="1" t="s">
        <v>3863</v>
      </c>
      <c r="H9893" s="1" t="s">
        <v>3206</v>
      </c>
      <c r="I9893" t="s">
        <v>19207</v>
      </c>
      <c r="J9893" t="s">
        <v>23</v>
      </c>
      <c r="K9893">
        <v>2230</v>
      </c>
      <c r="L9893">
        <v>99235</v>
      </c>
      <c r="M9893">
        <v>44.5</v>
      </c>
      <c r="N9893" t="s">
        <v>9331</v>
      </c>
      <c r="O9893" t="s">
        <v>9540</v>
      </c>
      <c r="P9893">
        <v>4.2454374665687751E-2</v>
      </c>
      <c r="Q9893">
        <v>0</v>
      </c>
      <c r="R9893">
        <v>4</v>
      </c>
    </row>
    <row r="9894" spans="1:18" x14ac:dyDescent="0.25">
      <c r="A9894" t="s">
        <v>2220</v>
      </c>
      <c r="B9894">
        <v>2018</v>
      </c>
      <c r="C9894">
        <v>2</v>
      </c>
      <c r="D9894">
        <v>21</v>
      </c>
      <c r="E9894" t="s">
        <v>1620</v>
      </c>
      <c r="F9894" s="1" t="s">
        <v>3205</v>
      </c>
      <c r="G9894" s="1" t="s">
        <v>3863</v>
      </c>
      <c r="H9894" s="1" t="s">
        <v>3206</v>
      </c>
      <c r="I9894" t="s">
        <v>19021</v>
      </c>
      <c r="J9894" t="s">
        <v>23</v>
      </c>
      <c r="K9894">
        <v>2915</v>
      </c>
      <c r="L9894">
        <v>139045.5</v>
      </c>
      <c r="M9894">
        <v>47.7</v>
      </c>
      <c r="N9894" t="s">
        <v>9303</v>
      </c>
      <c r="O9894" t="s">
        <v>9512</v>
      </c>
      <c r="P9894">
        <v>0</v>
      </c>
      <c r="Q9894">
        <v>0</v>
      </c>
      <c r="R9894">
        <v>1</v>
      </c>
    </row>
    <row r="9895" spans="1:18" x14ac:dyDescent="0.25">
      <c r="A9895" t="s">
        <v>2220</v>
      </c>
      <c r="B9895">
        <v>2018</v>
      </c>
      <c r="C9895">
        <v>2</v>
      </c>
      <c r="D9895">
        <v>21</v>
      </c>
      <c r="E9895" t="s">
        <v>1620</v>
      </c>
      <c r="F9895" s="1" t="s">
        <v>3205</v>
      </c>
      <c r="G9895" s="1" t="s">
        <v>3863</v>
      </c>
      <c r="H9895" s="1" t="s">
        <v>3206</v>
      </c>
      <c r="I9895" t="s">
        <v>18938</v>
      </c>
      <c r="J9895" t="s">
        <v>23</v>
      </c>
      <c r="K9895">
        <v>6815</v>
      </c>
      <c r="L9895">
        <v>410944.5</v>
      </c>
      <c r="M9895">
        <v>60.3</v>
      </c>
      <c r="N9895" t="s">
        <v>9313</v>
      </c>
      <c r="O9895" t="s">
        <v>9448</v>
      </c>
      <c r="P9895">
        <v>2.823689586550486E-2</v>
      </c>
      <c r="Q9895">
        <v>0</v>
      </c>
      <c r="R9895">
        <v>1</v>
      </c>
    </row>
    <row r="9896" spans="1:18" x14ac:dyDescent="0.25">
      <c r="A9896" t="s">
        <v>2220</v>
      </c>
      <c r="B9896">
        <v>2018</v>
      </c>
      <c r="C9896">
        <v>2</v>
      </c>
      <c r="D9896">
        <v>21</v>
      </c>
      <c r="E9896" t="s">
        <v>1620</v>
      </c>
      <c r="F9896" s="1" t="s">
        <v>3205</v>
      </c>
      <c r="G9896" s="1" t="s">
        <v>3863</v>
      </c>
      <c r="H9896" s="1" t="s">
        <v>3206</v>
      </c>
      <c r="I9896" t="s">
        <v>18940</v>
      </c>
      <c r="J9896" t="s">
        <v>23</v>
      </c>
      <c r="K9896">
        <v>9974</v>
      </c>
      <c r="L9896">
        <v>601432.19999999995</v>
      </c>
      <c r="M9896">
        <v>60.3</v>
      </c>
      <c r="N9896" t="s">
        <v>9314</v>
      </c>
      <c r="O9896" t="s">
        <v>9453</v>
      </c>
      <c r="P9896">
        <v>1.984751079033405E-2</v>
      </c>
      <c r="Q9896">
        <v>0</v>
      </c>
      <c r="R9896">
        <v>1</v>
      </c>
    </row>
    <row r="9897" spans="1:18" x14ac:dyDescent="0.25">
      <c r="A9897" t="s">
        <v>8605</v>
      </c>
      <c r="B9897">
        <v>2018</v>
      </c>
      <c r="C9897">
        <v>6</v>
      </c>
      <c r="D9897">
        <v>3</v>
      </c>
      <c r="E9897" t="s">
        <v>8539</v>
      </c>
      <c r="F9897" s="1" t="s">
        <v>9480</v>
      </c>
      <c r="G9897" s="1" t="s">
        <v>9480</v>
      </c>
      <c r="H9897" s="1" t="s">
        <v>9480</v>
      </c>
      <c r="I9897" t="s">
        <v>15726</v>
      </c>
      <c r="J9897" t="s">
        <v>38</v>
      </c>
      <c r="K9897">
        <v>500</v>
      </c>
      <c r="L9897">
        <v>489750</v>
      </c>
      <c r="M9897">
        <v>979.5</v>
      </c>
      <c r="N9897" t="e">
        <v>#N/A</v>
      </c>
      <c r="O9897" t="e">
        <v>#N/A</v>
      </c>
      <c r="P9897">
        <v>0</v>
      </c>
      <c r="Q9897">
        <v>0</v>
      </c>
      <c r="R9897">
        <v>2</v>
      </c>
    </row>
    <row r="9898" spans="1:18" x14ac:dyDescent="0.25">
      <c r="A9898" t="s">
        <v>8605</v>
      </c>
      <c r="B9898">
        <v>2018</v>
      </c>
      <c r="C9898">
        <v>6</v>
      </c>
      <c r="D9898">
        <v>3</v>
      </c>
      <c r="E9898" t="s">
        <v>8539</v>
      </c>
      <c r="F9898" s="1" t="s">
        <v>9480</v>
      </c>
      <c r="G9898" s="1" t="s">
        <v>9480</v>
      </c>
      <c r="H9898" s="1" t="s">
        <v>9480</v>
      </c>
      <c r="I9898" t="s">
        <v>15726</v>
      </c>
      <c r="J9898" t="s">
        <v>38</v>
      </c>
      <c r="K9898">
        <v>100</v>
      </c>
      <c r="L9898">
        <v>142600</v>
      </c>
      <c r="M9898">
        <v>1426</v>
      </c>
      <c r="N9898" t="e">
        <v>#N/A</v>
      </c>
      <c r="O9898" t="e">
        <v>#N/A</v>
      </c>
      <c r="P9898">
        <v>0</v>
      </c>
      <c r="Q9898">
        <v>0</v>
      </c>
      <c r="R9898">
        <v>2</v>
      </c>
    </row>
    <row r="9899" spans="1:18" x14ac:dyDescent="0.25">
      <c r="A9899" t="s">
        <v>8605</v>
      </c>
      <c r="B9899">
        <v>2018</v>
      </c>
      <c r="C9899">
        <v>6</v>
      </c>
      <c r="D9899">
        <v>3</v>
      </c>
      <c r="E9899" t="s">
        <v>8539</v>
      </c>
      <c r="F9899" s="1" t="s">
        <v>5207</v>
      </c>
      <c r="G9899" s="1" t="s">
        <v>20931</v>
      </c>
      <c r="H9899" s="1" t="s">
        <v>7263</v>
      </c>
      <c r="I9899" t="s">
        <v>6670</v>
      </c>
      <c r="J9899" t="s">
        <v>38</v>
      </c>
      <c r="K9899">
        <v>2400</v>
      </c>
      <c r="L9899">
        <v>640080</v>
      </c>
      <c r="M9899">
        <v>266.7</v>
      </c>
      <c r="N9899" t="s">
        <v>9115</v>
      </c>
      <c r="O9899" t="s">
        <v>9460</v>
      </c>
      <c r="P9899">
        <v>0</v>
      </c>
      <c r="Q9899">
        <v>5.3749608642032903E-2</v>
      </c>
      <c r="R9899">
        <v>2</v>
      </c>
    </row>
    <row r="9900" spans="1:18" x14ac:dyDescent="0.25">
      <c r="A9900" t="s">
        <v>2385</v>
      </c>
      <c r="B9900">
        <v>2018</v>
      </c>
      <c r="C9900">
        <v>4</v>
      </c>
      <c r="D9900">
        <v>11</v>
      </c>
      <c r="E9900" t="s">
        <v>1620</v>
      </c>
      <c r="F9900" s="1" t="s">
        <v>3205</v>
      </c>
      <c r="G9900" s="1" t="s">
        <v>3863</v>
      </c>
      <c r="H9900" s="1" t="s">
        <v>3206</v>
      </c>
      <c r="I9900" t="s">
        <v>18999</v>
      </c>
      <c r="J9900" t="s">
        <v>23</v>
      </c>
      <c r="K9900">
        <v>11390</v>
      </c>
      <c r="L9900">
        <v>547859</v>
      </c>
      <c r="M9900">
        <v>48.1</v>
      </c>
      <c r="N9900" t="s">
        <v>9337</v>
      </c>
      <c r="O9900" t="s">
        <v>9440</v>
      </c>
      <c r="P9900">
        <v>0.12068470364021268</v>
      </c>
      <c r="Q9900">
        <v>0</v>
      </c>
      <c r="R9900">
        <v>2</v>
      </c>
    </row>
    <row r="9901" spans="1:18" x14ac:dyDescent="0.25">
      <c r="A9901" t="s">
        <v>2385</v>
      </c>
      <c r="B9901">
        <v>2018</v>
      </c>
      <c r="C9901">
        <v>4</v>
      </c>
      <c r="D9901">
        <v>11</v>
      </c>
      <c r="E9901" t="s">
        <v>1620</v>
      </c>
      <c r="F9901" s="1" t="s">
        <v>3205</v>
      </c>
      <c r="G9901" s="1" t="s">
        <v>3863</v>
      </c>
      <c r="H9901" s="1" t="s">
        <v>3206</v>
      </c>
      <c r="I9901" t="s">
        <v>19104</v>
      </c>
      <c r="J9901" t="s">
        <v>23</v>
      </c>
      <c r="K9901">
        <v>8760</v>
      </c>
      <c r="L9901">
        <v>459900</v>
      </c>
      <c r="M9901">
        <v>52.5</v>
      </c>
      <c r="N9901" t="s">
        <v>9305</v>
      </c>
      <c r="O9901" t="s">
        <v>9530</v>
      </c>
      <c r="P9901">
        <v>3.1450189480311259E-2</v>
      </c>
      <c r="Q9901">
        <v>0</v>
      </c>
      <c r="R9901">
        <v>2</v>
      </c>
    </row>
    <row r="9902" spans="1:18" x14ac:dyDescent="0.25">
      <c r="A9902" t="s">
        <v>8593</v>
      </c>
      <c r="B9902">
        <v>2018</v>
      </c>
      <c r="C9902">
        <v>5</v>
      </c>
      <c r="D9902">
        <v>29</v>
      </c>
      <c r="E9902" t="s">
        <v>8255</v>
      </c>
      <c r="F9902" s="1" t="s">
        <v>5207</v>
      </c>
      <c r="G9902" s="1" t="s">
        <v>20573</v>
      </c>
      <c r="H9902" s="1" t="s">
        <v>7263</v>
      </c>
      <c r="I9902" t="s">
        <v>20693</v>
      </c>
      <c r="J9902" t="s">
        <v>23</v>
      </c>
      <c r="K9902">
        <v>60</v>
      </c>
      <c r="L9902">
        <v>8285.02</v>
      </c>
      <c r="M9902">
        <v>138.08000000000001</v>
      </c>
      <c r="N9902" t="s">
        <v>9014</v>
      </c>
      <c r="O9902" t="s">
        <v>9455</v>
      </c>
      <c r="P9902">
        <v>0</v>
      </c>
      <c r="Q9902">
        <v>7.1029776426183869E-2</v>
      </c>
      <c r="R9902">
        <v>2</v>
      </c>
    </row>
    <row r="9903" spans="1:18" x14ac:dyDescent="0.25">
      <c r="A9903" t="s">
        <v>8593</v>
      </c>
      <c r="B9903">
        <v>2018</v>
      </c>
      <c r="C9903">
        <v>5</v>
      </c>
      <c r="D9903">
        <v>29</v>
      </c>
      <c r="E9903" t="s">
        <v>8255</v>
      </c>
      <c r="F9903" s="1" t="s">
        <v>5207</v>
      </c>
      <c r="G9903" s="1" t="s">
        <v>21008</v>
      </c>
      <c r="H9903" s="1" t="s">
        <v>7263</v>
      </c>
      <c r="I9903" t="s">
        <v>21016</v>
      </c>
      <c r="J9903" t="s">
        <v>23</v>
      </c>
      <c r="K9903">
        <v>5</v>
      </c>
      <c r="L9903">
        <v>799.1</v>
      </c>
      <c r="M9903">
        <v>159.82</v>
      </c>
      <c r="N9903" t="s">
        <v>7263</v>
      </c>
      <c r="O9903" t="s">
        <v>23274</v>
      </c>
      <c r="P9903">
        <v>0</v>
      </c>
      <c r="Q9903">
        <v>0</v>
      </c>
      <c r="R9903">
        <v>2</v>
      </c>
    </row>
    <row r="9904" spans="1:18" x14ac:dyDescent="0.25">
      <c r="A9904" t="s">
        <v>8593</v>
      </c>
      <c r="B9904">
        <v>2018</v>
      </c>
      <c r="C9904">
        <v>5</v>
      </c>
      <c r="D9904">
        <v>29</v>
      </c>
      <c r="E9904" t="s">
        <v>8255</v>
      </c>
      <c r="F9904" s="1" t="s">
        <v>5207</v>
      </c>
      <c r="G9904" s="1" t="s">
        <v>20573</v>
      </c>
      <c r="H9904" s="1" t="s">
        <v>7263</v>
      </c>
      <c r="I9904" t="s">
        <v>20781</v>
      </c>
      <c r="J9904" t="s">
        <v>23</v>
      </c>
      <c r="K9904">
        <v>160</v>
      </c>
      <c r="L9904">
        <v>16570.98</v>
      </c>
      <c r="M9904">
        <v>103.57</v>
      </c>
      <c r="N9904" t="s">
        <v>7263</v>
      </c>
      <c r="O9904" t="s">
        <v>23274</v>
      </c>
      <c r="P9904">
        <v>0</v>
      </c>
      <c r="Q9904">
        <v>0</v>
      </c>
      <c r="R9904">
        <v>2</v>
      </c>
    </row>
    <row r="9905" spans="1:18" x14ac:dyDescent="0.25">
      <c r="A9905" t="s">
        <v>8593</v>
      </c>
      <c r="B9905">
        <v>2018</v>
      </c>
      <c r="C9905">
        <v>5</v>
      </c>
      <c r="D9905">
        <v>29</v>
      </c>
      <c r="E9905" t="s">
        <v>8255</v>
      </c>
      <c r="F9905" s="1" t="s">
        <v>5207</v>
      </c>
      <c r="G9905" s="1" t="s">
        <v>21008</v>
      </c>
      <c r="H9905" s="1" t="s">
        <v>7263</v>
      </c>
      <c r="I9905" t="s">
        <v>21022</v>
      </c>
      <c r="J9905" t="s">
        <v>23</v>
      </c>
      <c r="K9905">
        <v>25</v>
      </c>
      <c r="L9905">
        <v>3750.63</v>
      </c>
      <c r="M9905">
        <v>150.03</v>
      </c>
      <c r="N9905" t="s">
        <v>7263</v>
      </c>
      <c r="O9905" t="s">
        <v>23274</v>
      </c>
      <c r="P9905">
        <v>0</v>
      </c>
      <c r="Q9905">
        <v>0</v>
      </c>
      <c r="R9905">
        <v>2</v>
      </c>
    </row>
    <row r="9906" spans="1:18" x14ac:dyDescent="0.25">
      <c r="A9906" t="s">
        <v>2180</v>
      </c>
      <c r="B9906">
        <v>2018</v>
      </c>
      <c r="C9906">
        <v>2</v>
      </c>
      <c r="D9906">
        <v>8</v>
      </c>
      <c r="E9906" t="s">
        <v>226</v>
      </c>
      <c r="F9906" s="1" t="s">
        <v>3205</v>
      </c>
      <c r="G9906" s="1" t="s">
        <v>3863</v>
      </c>
      <c r="H9906" s="1" t="s">
        <v>3206</v>
      </c>
      <c r="I9906" t="s">
        <v>18997</v>
      </c>
      <c r="J9906" t="s">
        <v>23</v>
      </c>
      <c r="K9906">
        <v>8250</v>
      </c>
      <c r="L9906">
        <v>419925</v>
      </c>
      <c r="M9906">
        <v>50.9</v>
      </c>
      <c r="N9906" t="s">
        <v>9307</v>
      </c>
      <c r="O9906" t="s">
        <v>9445</v>
      </c>
      <c r="P9906">
        <v>3.6019547837424074E-2</v>
      </c>
      <c r="Q9906">
        <v>0</v>
      </c>
      <c r="R9906">
        <v>1</v>
      </c>
    </row>
    <row r="9907" spans="1:18" x14ac:dyDescent="0.25">
      <c r="A9907" t="s">
        <v>2180</v>
      </c>
      <c r="B9907">
        <v>2018</v>
      </c>
      <c r="C9907">
        <v>2</v>
      </c>
      <c r="D9907">
        <v>8</v>
      </c>
      <c r="E9907" t="s">
        <v>226</v>
      </c>
      <c r="F9907" s="1" t="s">
        <v>3205</v>
      </c>
      <c r="G9907" s="1" t="s">
        <v>3863</v>
      </c>
      <c r="H9907" s="1" t="s">
        <v>3206</v>
      </c>
      <c r="I9907" t="s">
        <v>19104</v>
      </c>
      <c r="J9907" t="s">
        <v>23</v>
      </c>
      <c r="K9907">
        <v>13000</v>
      </c>
      <c r="L9907">
        <v>656500</v>
      </c>
      <c r="M9907">
        <v>50.5</v>
      </c>
      <c r="N9907" t="s">
        <v>9305</v>
      </c>
      <c r="O9907" t="s">
        <v>9530</v>
      </c>
      <c r="P9907">
        <v>3.1450189480311259E-2</v>
      </c>
      <c r="Q9907">
        <v>0</v>
      </c>
      <c r="R9907">
        <v>1</v>
      </c>
    </row>
    <row r="9908" spans="1:18" x14ac:dyDescent="0.25">
      <c r="A9908" t="s">
        <v>10851</v>
      </c>
      <c r="B9908">
        <v>2019</v>
      </c>
      <c r="C9908">
        <v>4</v>
      </c>
      <c r="D9908">
        <v>12</v>
      </c>
      <c r="E9908" t="s">
        <v>1620</v>
      </c>
      <c r="F9908" s="1" t="s">
        <v>3205</v>
      </c>
      <c r="G9908" s="1" t="s">
        <v>3863</v>
      </c>
      <c r="H9908" s="1" t="s">
        <v>3206</v>
      </c>
      <c r="I9908" t="s">
        <v>19219</v>
      </c>
      <c r="J9908" t="s">
        <v>23</v>
      </c>
      <c r="K9908">
        <v>15010</v>
      </c>
      <c r="L9908">
        <v>810540</v>
      </c>
      <c r="M9908">
        <v>54</v>
      </c>
      <c r="N9908" t="s">
        <v>9329</v>
      </c>
      <c r="O9908" t="s">
        <v>9493</v>
      </c>
      <c r="P9908">
        <v>0</v>
      </c>
      <c r="Q9908">
        <v>0</v>
      </c>
      <c r="R9908">
        <v>2</v>
      </c>
    </row>
    <row r="9909" spans="1:18" x14ac:dyDescent="0.25">
      <c r="A9909" t="s">
        <v>10851</v>
      </c>
      <c r="B9909">
        <v>2019</v>
      </c>
      <c r="C9909">
        <v>4</v>
      </c>
      <c r="D9909">
        <v>12</v>
      </c>
      <c r="E9909" t="s">
        <v>1620</v>
      </c>
      <c r="F9909" s="1" t="s">
        <v>3205</v>
      </c>
      <c r="G9909" s="1" t="s">
        <v>3863</v>
      </c>
      <c r="H9909" s="1" t="s">
        <v>3206</v>
      </c>
      <c r="I9909" t="s">
        <v>19300</v>
      </c>
      <c r="J9909" t="s">
        <v>23</v>
      </c>
      <c r="K9909">
        <v>5215</v>
      </c>
      <c r="L9909">
        <v>265965</v>
      </c>
      <c r="M9909">
        <v>51</v>
      </c>
      <c r="N9909" t="s">
        <v>9307</v>
      </c>
      <c r="O9909" t="s">
        <v>9445</v>
      </c>
      <c r="P9909">
        <v>3.6019547837424074E-2</v>
      </c>
      <c r="Q9909">
        <v>0</v>
      </c>
      <c r="R9909">
        <v>2</v>
      </c>
    </row>
    <row r="9910" spans="1:18" x14ac:dyDescent="0.25">
      <c r="A9910" t="s">
        <v>10851</v>
      </c>
      <c r="B9910">
        <v>2019</v>
      </c>
      <c r="C9910">
        <v>4</v>
      </c>
      <c r="D9910">
        <v>12</v>
      </c>
      <c r="E9910" t="s">
        <v>1620</v>
      </c>
      <c r="F9910" s="1" t="s">
        <v>3205</v>
      </c>
      <c r="G9910" s="1" t="s">
        <v>3863</v>
      </c>
      <c r="H9910" s="1" t="s">
        <v>3206</v>
      </c>
      <c r="I9910" t="s">
        <v>19664</v>
      </c>
      <c r="J9910" t="s">
        <v>23</v>
      </c>
      <c r="K9910">
        <v>235</v>
      </c>
      <c r="L9910">
        <v>11985</v>
      </c>
      <c r="M9910">
        <v>51</v>
      </c>
      <c r="N9910" t="s">
        <v>9307</v>
      </c>
      <c r="O9910" t="s">
        <v>9445</v>
      </c>
      <c r="P9910">
        <v>3.6019547837424074E-2</v>
      </c>
      <c r="Q9910">
        <v>0</v>
      </c>
      <c r="R9910">
        <v>2</v>
      </c>
    </row>
    <row r="9911" spans="1:18" x14ac:dyDescent="0.25">
      <c r="A9911" t="s">
        <v>1652</v>
      </c>
      <c r="B9911">
        <v>2017</v>
      </c>
      <c r="C9911">
        <v>6</v>
      </c>
      <c r="D9911">
        <v>18</v>
      </c>
      <c r="E9911" t="s">
        <v>92</v>
      </c>
      <c r="F9911" s="1" t="s">
        <v>3205</v>
      </c>
      <c r="G9911" s="1" t="s">
        <v>3227</v>
      </c>
      <c r="H9911" s="1" t="s">
        <v>3206</v>
      </c>
      <c r="I9911" t="s">
        <v>19762</v>
      </c>
      <c r="J9911" t="s">
        <v>23</v>
      </c>
      <c r="K9911">
        <v>1045</v>
      </c>
      <c r="L9911">
        <v>46868.25</v>
      </c>
      <c r="M9911">
        <v>44.85</v>
      </c>
      <c r="N9911" t="s">
        <v>22082</v>
      </c>
      <c r="O9911" t="s">
        <v>23253</v>
      </c>
      <c r="P9911">
        <v>0</v>
      </c>
      <c r="Q9911">
        <v>0</v>
      </c>
      <c r="R9911">
        <v>2</v>
      </c>
    </row>
    <row r="9912" spans="1:18" x14ac:dyDescent="0.25">
      <c r="A9912" t="s">
        <v>10711</v>
      </c>
      <c r="B9912">
        <v>2019</v>
      </c>
      <c r="C9912">
        <v>4</v>
      </c>
      <c r="D9912">
        <v>6</v>
      </c>
      <c r="E9912" t="s">
        <v>7328</v>
      </c>
      <c r="F9912" s="1" t="s">
        <v>5207</v>
      </c>
      <c r="G9912" s="1" t="s">
        <v>20573</v>
      </c>
      <c r="H9912" s="1" t="s">
        <v>7263</v>
      </c>
      <c r="I9912" t="s">
        <v>20645</v>
      </c>
      <c r="J9912" t="s">
        <v>23</v>
      </c>
      <c r="K9912">
        <v>250</v>
      </c>
      <c r="L9912">
        <v>26640</v>
      </c>
      <c r="M9912">
        <v>106.56</v>
      </c>
      <c r="N9912" t="s">
        <v>7263</v>
      </c>
      <c r="O9912" t="s">
        <v>23274</v>
      </c>
      <c r="P9912">
        <v>0</v>
      </c>
      <c r="Q9912">
        <v>0</v>
      </c>
      <c r="R9912">
        <v>2</v>
      </c>
    </row>
    <row r="9913" spans="1:18" x14ac:dyDescent="0.25">
      <c r="A9913" t="s">
        <v>10711</v>
      </c>
      <c r="B9913">
        <v>2019</v>
      </c>
      <c r="C9913">
        <v>4</v>
      </c>
      <c r="D9913">
        <v>6</v>
      </c>
      <c r="E9913" t="s">
        <v>7328</v>
      </c>
      <c r="F9913" s="1" t="s">
        <v>5207</v>
      </c>
      <c r="G9913" s="1" t="s">
        <v>20573</v>
      </c>
      <c r="H9913" s="1" t="s">
        <v>3200</v>
      </c>
      <c r="I9913" t="s">
        <v>20835</v>
      </c>
      <c r="J9913" t="s">
        <v>23</v>
      </c>
      <c r="K9913">
        <v>400</v>
      </c>
      <c r="L9913">
        <v>69120</v>
      </c>
      <c r="M9913">
        <v>172.8</v>
      </c>
      <c r="N9913" t="s">
        <v>9062</v>
      </c>
      <c r="O9913" t="s">
        <v>10077</v>
      </c>
      <c r="P9913">
        <v>0</v>
      </c>
      <c r="Q9913">
        <v>0</v>
      </c>
      <c r="R9913">
        <v>2</v>
      </c>
    </row>
    <row r="9914" spans="1:18" x14ac:dyDescent="0.25">
      <c r="A9914" t="s">
        <v>10711</v>
      </c>
      <c r="B9914">
        <v>2019</v>
      </c>
      <c r="C9914">
        <v>4</v>
      </c>
      <c r="D9914">
        <v>6</v>
      </c>
      <c r="E9914" t="s">
        <v>7328</v>
      </c>
      <c r="F9914" s="1" t="s">
        <v>5207</v>
      </c>
      <c r="G9914" s="1" t="s">
        <v>20573</v>
      </c>
      <c r="H9914" s="1" t="s">
        <v>7263</v>
      </c>
      <c r="I9914" t="s">
        <v>20834</v>
      </c>
      <c r="J9914" t="s">
        <v>23</v>
      </c>
      <c r="K9914">
        <v>382</v>
      </c>
      <c r="L9914">
        <v>58592.69</v>
      </c>
      <c r="M9914">
        <v>153.38</v>
      </c>
      <c r="N9914" t="s">
        <v>9062</v>
      </c>
      <c r="O9914" t="s">
        <v>9456</v>
      </c>
      <c r="P9914">
        <v>0</v>
      </c>
      <c r="Q9914">
        <v>5.8534472775055225E-2</v>
      </c>
      <c r="R9914">
        <v>2</v>
      </c>
    </row>
    <row r="9915" spans="1:18" x14ac:dyDescent="0.25">
      <c r="A9915" t="s">
        <v>10711</v>
      </c>
      <c r="B9915">
        <v>2019</v>
      </c>
      <c r="C9915">
        <v>4</v>
      </c>
      <c r="D9915">
        <v>6</v>
      </c>
      <c r="E9915" t="s">
        <v>7328</v>
      </c>
      <c r="F9915" s="1" t="s">
        <v>5207</v>
      </c>
      <c r="G9915" s="1" t="s">
        <v>20931</v>
      </c>
      <c r="H9915" s="1" t="s">
        <v>7263</v>
      </c>
      <c r="I9915" t="s">
        <v>6625</v>
      </c>
      <c r="J9915" t="s">
        <v>23</v>
      </c>
      <c r="K9915">
        <v>300</v>
      </c>
      <c r="L9915">
        <v>59400</v>
      </c>
      <c r="M9915">
        <v>198</v>
      </c>
      <c r="N9915" t="s">
        <v>9111</v>
      </c>
      <c r="O9915" t="s">
        <v>9468</v>
      </c>
      <c r="P9915">
        <v>0</v>
      </c>
      <c r="Q9915">
        <v>3.481892927687627E-2</v>
      </c>
      <c r="R9915">
        <v>2</v>
      </c>
    </row>
    <row r="9916" spans="1:18" x14ac:dyDescent="0.25">
      <c r="A9916" t="s">
        <v>10711</v>
      </c>
      <c r="B9916">
        <v>2019</v>
      </c>
      <c r="C9916">
        <v>4</v>
      </c>
      <c r="D9916">
        <v>6</v>
      </c>
      <c r="E9916" t="s">
        <v>7328</v>
      </c>
      <c r="F9916" s="1" t="s">
        <v>5207</v>
      </c>
      <c r="G9916" s="1" t="s">
        <v>20931</v>
      </c>
      <c r="H9916" s="1" t="s">
        <v>7263</v>
      </c>
      <c r="I9916" t="s">
        <v>20982</v>
      </c>
      <c r="J9916" t="s">
        <v>23</v>
      </c>
      <c r="K9916">
        <v>300</v>
      </c>
      <c r="L9916">
        <v>45000</v>
      </c>
      <c r="M9916">
        <v>150</v>
      </c>
      <c r="N9916" t="s">
        <v>9110</v>
      </c>
      <c r="O9916" t="s">
        <v>9461</v>
      </c>
      <c r="P9916">
        <v>0</v>
      </c>
      <c r="Q9916">
        <v>5.1453052842904301E-2</v>
      </c>
      <c r="R9916">
        <v>2</v>
      </c>
    </row>
    <row r="9917" spans="1:18" x14ac:dyDescent="0.25">
      <c r="A9917" t="s">
        <v>3030</v>
      </c>
      <c r="B9917">
        <v>2018</v>
      </c>
      <c r="C9917">
        <v>11</v>
      </c>
      <c r="D9917">
        <v>9</v>
      </c>
      <c r="E9917" t="s">
        <v>31</v>
      </c>
      <c r="F9917" s="1" t="s">
        <v>3205</v>
      </c>
      <c r="G9917" s="1" t="s">
        <v>18086</v>
      </c>
      <c r="H9917" s="1" t="s">
        <v>3204</v>
      </c>
      <c r="I9917" t="s">
        <v>18091</v>
      </c>
      <c r="J9917" t="s">
        <v>23</v>
      </c>
      <c r="K9917">
        <v>2850</v>
      </c>
      <c r="L9917">
        <v>145350</v>
      </c>
      <c r="M9917">
        <v>51</v>
      </c>
      <c r="N9917" t="s">
        <v>21876</v>
      </c>
      <c r="O9917" t="s">
        <v>23212</v>
      </c>
      <c r="P9917">
        <v>0</v>
      </c>
      <c r="Q9917">
        <v>0</v>
      </c>
      <c r="R9917">
        <v>4</v>
      </c>
    </row>
    <row r="9918" spans="1:18" x14ac:dyDescent="0.25">
      <c r="A9918" t="s">
        <v>3030</v>
      </c>
      <c r="B9918">
        <v>2018</v>
      </c>
      <c r="C9918">
        <v>11</v>
      </c>
      <c r="D9918">
        <v>9</v>
      </c>
      <c r="E9918" t="s">
        <v>31</v>
      </c>
      <c r="F9918" s="1" t="s">
        <v>3205</v>
      </c>
      <c r="G9918" s="1" t="s">
        <v>3384</v>
      </c>
      <c r="H9918" s="1" t="s">
        <v>3206</v>
      </c>
      <c r="I9918" t="s">
        <v>17065</v>
      </c>
      <c r="J9918" t="s">
        <v>23</v>
      </c>
      <c r="K9918">
        <v>5580</v>
      </c>
      <c r="L9918">
        <v>259000</v>
      </c>
      <c r="M9918">
        <v>46.42</v>
      </c>
      <c r="N9918" t="s">
        <v>163</v>
      </c>
      <c r="O9918" t="s">
        <v>9505</v>
      </c>
      <c r="P9918">
        <v>3.8218627714528705E-2</v>
      </c>
      <c r="Q9918">
        <v>0</v>
      </c>
      <c r="R9918">
        <v>4</v>
      </c>
    </row>
    <row r="9919" spans="1:18" x14ac:dyDescent="0.25">
      <c r="A9919" t="s">
        <v>3030</v>
      </c>
      <c r="B9919">
        <v>2018</v>
      </c>
      <c r="C9919">
        <v>11</v>
      </c>
      <c r="D9919">
        <v>9</v>
      </c>
      <c r="E9919" t="s">
        <v>31</v>
      </c>
      <c r="F9919" s="1" t="s">
        <v>3205</v>
      </c>
      <c r="G9919" s="1" t="s">
        <v>3384</v>
      </c>
      <c r="H9919" s="1" t="s">
        <v>3206</v>
      </c>
      <c r="I9919" t="s">
        <v>17066</v>
      </c>
      <c r="J9919" t="s">
        <v>23</v>
      </c>
      <c r="K9919">
        <v>11300</v>
      </c>
      <c r="L9919">
        <v>547500</v>
      </c>
      <c r="M9919">
        <v>48.45</v>
      </c>
      <c r="N9919" t="s">
        <v>160</v>
      </c>
      <c r="O9919" t="s">
        <v>9452</v>
      </c>
      <c r="P9919">
        <v>0.10110188471641929</v>
      </c>
      <c r="Q9919">
        <v>0</v>
      </c>
      <c r="R9919">
        <v>4</v>
      </c>
    </row>
    <row r="9920" spans="1:18" x14ac:dyDescent="0.25">
      <c r="A9920" t="s">
        <v>7589</v>
      </c>
      <c r="B9920">
        <v>2016</v>
      </c>
      <c r="C9920">
        <v>6</v>
      </c>
      <c r="D9920">
        <v>3</v>
      </c>
      <c r="E9920" t="s">
        <v>7328</v>
      </c>
      <c r="F9920" s="1" t="s">
        <v>5207</v>
      </c>
      <c r="G9920" s="1" t="s">
        <v>20573</v>
      </c>
      <c r="H9920" s="1" t="s">
        <v>3201</v>
      </c>
      <c r="I9920" t="s">
        <v>5731</v>
      </c>
      <c r="J9920" t="s">
        <v>23</v>
      </c>
      <c r="K9920">
        <v>5000</v>
      </c>
      <c r="L9920">
        <v>566500</v>
      </c>
      <c r="M9920">
        <v>113.3</v>
      </c>
      <c r="N9920" t="s">
        <v>9014</v>
      </c>
      <c r="O9920" t="s">
        <v>9477</v>
      </c>
      <c r="P9920">
        <v>0</v>
      </c>
      <c r="Q9920">
        <v>0</v>
      </c>
      <c r="R9920">
        <v>2</v>
      </c>
    </row>
    <row r="9921" spans="1:18" x14ac:dyDescent="0.25">
      <c r="A9921" t="s">
        <v>1159</v>
      </c>
      <c r="B9921">
        <v>2016</v>
      </c>
      <c r="C9921">
        <v>10</v>
      </c>
      <c r="D9921">
        <v>20</v>
      </c>
      <c r="E9921" t="s">
        <v>174</v>
      </c>
      <c r="F9921" s="1" t="s">
        <v>3205</v>
      </c>
      <c r="G9921" s="1" t="s">
        <v>18086</v>
      </c>
      <c r="H9921" s="1" t="s">
        <v>3204</v>
      </c>
      <c r="I9921" t="s">
        <v>18091</v>
      </c>
      <c r="J9921" t="s">
        <v>23</v>
      </c>
      <c r="K9921">
        <v>585</v>
      </c>
      <c r="L9921">
        <v>23107.5</v>
      </c>
      <c r="M9921">
        <v>39.5</v>
      </c>
      <c r="N9921" t="s">
        <v>21876</v>
      </c>
      <c r="O9921" t="s">
        <v>23212</v>
      </c>
      <c r="P9921">
        <v>0</v>
      </c>
      <c r="Q9921">
        <v>0</v>
      </c>
      <c r="R9921">
        <v>4</v>
      </c>
    </row>
    <row r="9922" spans="1:18" x14ac:dyDescent="0.25">
      <c r="A9922" t="s">
        <v>1159</v>
      </c>
      <c r="B9922">
        <v>2016</v>
      </c>
      <c r="C9922">
        <v>10</v>
      </c>
      <c r="D9922">
        <v>20</v>
      </c>
      <c r="E9922" t="s">
        <v>174</v>
      </c>
      <c r="F9922" s="1" t="s">
        <v>3205</v>
      </c>
      <c r="G9922" s="1" t="s">
        <v>3384</v>
      </c>
      <c r="H9922" s="1" t="s">
        <v>3206</v>
      </c>
      <c r="I9922" t="s">
        <v>17130</v>
      </c>
      <c r="J9922" t="s">
        <v>23</v>
      </c>
      <c r="K9922">
        <v>10070</v>
      </c>
      <c r="L9922">
        <v>382660.01</v>
      </c>
      <c r="M9922">
        <v>38</v>
      </c>
      <c r="N9922" t="s">
        <v>112</v>
      </c>
      <c r="O9922" t="s">
        <v>9515</v>
      </c>
      <c r="P9922">
        <v>3.2773227720419927E-2</v>
      </c>
      <c r="Q9922">
        <v>0</v>
      </c>
      <c r="R9922">
        <v>4</v>
      </c>
    </row>
    <row r="9923" spans="1:18" x14ac:dyDescent="0.25">
      <c r="A9923" t="s">
        <v>3067</v>
      </c>
      <c r="B9923">
        <v>2018</v>
      </c>
      <c r="C9923">
        <v>11</v>
      </c>
      <c r="D9923">
        <v>28</v>
      </c>
      <c r="E9923" t="s">
        <v>2641</v>
      </c>
      <c r="F9923" s="1" t="s">
        <v>3205</v>
      </c>
      <c r="G9923" s="1" t="s">
        <v>3863</v>
      </c>
      <c r="H9923" s="1" t="s">
        <v>3206</v>
      </c>
      <c r="I9923" t="s">
        <v>18999</v>
      </c>
      <c r="J9923" t="s">
        <v>23</v>
      </c>
      <c r="K9923">
        <v>16284</v>
      </c>
      <c r="L9923">
        <v>772932.27</v>
      </c>
      <c r="M9923">
        <v>47.47</v>
      </c>
      <c r="N9923" t="s">
        <v>9337</v>
      </c>
      <c r="O9923" t="s">
        <v>9440</v>
      </c>
      <c r="P9923">
        <v>0.12068470364021268</v>
      </c>
      <c r="Q9923">
        <v>0</v>
      </c>
      <c r="R9923">
        <v>4</v>
      </c>
    </row>
    <row r="9924" spans="1:18" x14ac:dyDescent="0.25">
      <c r="A9924" t="s">
        <v>3067</v>
      </c>
      <c r="B9924">
        <v>2018</v>
      </c>
      <c r="C9924">
        <v>11</v>
      </c>
      <c r="D9924">
        <v>28</v>
      </c>
      <c r="E9924" t="s">
        <v>2641</v>
      </c>
      <c r="F9924" s="1" t="s">
        <v>3205</v>
      </c>
      <c r="G9924" s="1" t="s">
        <v>3863</v>
      </c>
      <c r="H9924" s="1" t="s">
        <v>3206</v>
      </c>
      <c r="I9924" t="s">
        <v>19001</v>
      </c>
      <c r="J9924" t="s">
        <v>23</v>
      </c>
      <c r="K9924">
        <v>4027</v>
      </c>
      <c r="L9924">
        <v>191144.58</v>
      </c>
      <c r="M9924">
        <v>47.47</v>
      </c>
      <c r="N9924" t="s">
        <v>9335</v>
      </c>
      <c r="O9924" t="s">
        <v>9441</v>
      </c>
      <c r="P9924">
        <v>0.12724850134172863</v>
      </c>
      <c r="Q9924">
        <v>0</v>
      </c>
      <c r="R9924">
        <v>4</v>
      </c>
    </row>
    <row r="9925" spans="1:18" x14ac:dyDescent="0.25">
      <c r="A9925" t="s">
        <v>8228</v>
      </c>
      <c r="B9925">
        <v>2017</v>
      </c>
      <c r="C9925">
        <v>11</v>
      </c>
      <c r="D9925">
        <v>7</v>
      </c>
      <c r="E9925" t="s">
        <v>7357</v>
      </c>
      <c r="F9925" s="1" t="s">
        <v>5207</v>
      </c>
      <c r="G9925" s="1" t="s">
        <v>20573</v>
      </c>
      <c r="H9925" s="1" t="s">
        <v>7263</v>
      </c>
      <c r="I9925" t="s">
        <v>20720</v>
      </c>
      <c r="J9925" t="s">
        <v>23</v>
      </c>
      <c r="K9925">
        <v>480</v>
      </c>
      <c r="L9925">
        <v>69600</v>
      </c>
      <c r="M9925">
        <v>145</v>
      </c>
      <c r="N9925" t="s">
        <v>8855</v>
      </c>
      <c r="O9925" t="s">
        <v>9463</v>
      </c>
      <c r="P9925">
        <v>0</v>
      </c>
      <c r="Q9925">
        <v>4.5717886060994917E-2</v>
      </c>
      <c r="R9925">
        <v>4</v>
      </c>
    </row>
    <row r="9926" spans="1:18" x14ac:dyDescent="0.25">
      <c r="A9926" t="s">
        <v>7734</v>
      </c>
      <c r="B9926">
        <v>2016</v>
      </c>
      <c r="C9926">
        <v>9</v>
      </c>
      <c r="D9926">
        <v>2</v>
      </c>
      <c r="E9926" t="s">
        <v>7471</v>
      </c>
      <c r="F9926" s="1" t="s">
        <v>5207</v>
      </c>
      <c r="G9926" s="1" t="s">
        <v>21008</v>
      </c>
      <c r="H9926" s="1" t="s">
        <v>7263</v>
      </c>
      <c r="I9926" t="s">
        <v>7024</v>
      </c>
      <c r="J9926" t="s">
        <v>23</v>
      </c>
      <c r="K9926">
        <v>5</v>
      </c>
      <c r="L9926">
        <v>791.5</v>
      </c>
      <c r="M9926">
        <v>158.30000000000001</v>
      </c>
      <c r="N9926" t="s">
        <v>9365</v>
      </c>
      <c r="O9926" t="s">
        <v>9774</v>
      </c>
      <c r="P9926">
        <v>0</v>
      </c>
      <c r="Q9926">
        <v>0</v>
      </c>
      <c r="R9926">
        <v>3</v>
      </c>
    </row>
    <row r="9927" spans="1:18" x14ac:dyDescent="0.25">
      <c r="A9927" t="s">
        <v>7734</v>
      </c>
      <c r="B9927">
        <v>2016</v>
      </c>
      <c r="C9927">
        <v>9</v>
      </c>
      <c r="D9927">
        <v>2</v>
      </c>
      <c r="E9927" t="s">
        <v>7471</v>
      </c>
      <c r="F9927" s="1" t="s">
        <v>5207</v>
      </c>
      <c r="G9927" s="1" t="s">
        <v>21008</v>
      </c>
      <c r="H9927" s="1" t="s">
        <v>3201</v>
      </c>
      <c r="I9927" t="s">
        <v>6944</v>
      </c>
      <c r="J9927" t="s">
        <v>23</v>
      </c>
      <c r="K9927">
        <v>9</v>
      </c>
      <c r="L9927">
        <v>1326.15</v>
      </c>
      <c r="M9927">
        <v>147.35</v>
      </c>
      <c r="N9927" t="s">
        <v>9358</v>
      </c>
      <c r="O9927" t="s">
        <v>9809</v>
      </c>
      <c r="P9927">
        <v>0</v>
      </c>
      <c r="Q9927">
        <v>0</v>
      </c>
      <c r="R9927">
        <v>3</v>
      </c>
    </row>
    <row r="9928" spans="1:18" x14ac:dyDescent="0.25">
      <c r="A9928" t="s">
        <v>7734</v>
      </c>
      <c r="B9928">
        <v>2016</v>
      </c>
      <c r="C9928">
        <v>9</v>
      </c>
      <c r="D9928">
        <v>2</v>
      </c>
      <c r="E9928" t="s">
        <v>7471</v>
      </c>
      <c r="F9928" s="1" t="s">
        <v>5207</v>
      </c>
      <c r="G9928" s="1" t="s">
        <v>21008</v>
      </c>
      <c r="H9928" s="1" t="s">
        <v>3201</v>
      </c>
      <c r="I9928" t="s">
        <v>21023</v>
      </c>
      <c r="J9928" t="s">
        <v>23</v>
      </c>
      <c r="K9928">
        <v>4</v>
      </c>
      <c r="L9928">
        <v>589.4</v>
      </c>
      <c r="M9928">
        <v>147.35</v>
      </c>
      <c r="N9928" t="s">
        <v>7263</v>
      </c>
      <c r="O9928" t="s">
        <v>23191</v>
      </c>
      <c r="P9928">
        <v>0</v>
      </c>
      <c r="Q9928">
        <v>0</v>
      </c>
      <c r="R9928">
        <v>3</v>
      </c>
    </row>
    <row r="9929" spans="1:18" x14ac:dyDescent="0.25">
      <c r="A9929" t="s">
        <v>7734</v>
      </c>
      <c r="B9929">
        <v>2016</v>
      </c>
      <c r="C9929">
        <v>9</v>
      </c>
      <c r="D9929">
        <v>2</v>
      </c>
      <c r="E9929" t="s">
        <v>7471</v>
      </c>
      <c r="F9929" s="1" t="s">
        <v>5207</v>
      </c>
      <c r="G9929" s="1" t="s">
        <v>21008</v>
      </c>
      <c r="H9929" s="1" t="s">
        <v>3201</v>
      </c>
      <c r="I9929" t="s">
        <v>21027</v>
      </c>
      <c r="J9929" t="s">
        <v>23</v>
      </c>
      <c r="K9929">
        <v>5</v>
      </c>
      <c r="L9929">
        <v>736.74</v>
      </c>
      <c r="M9929">
        <v>147.35</v>
      </c>
      <c r="N9929" t="s">
        <v>7263</v>
      </c>
      <c r="O9929" t="s">
        <v>23191</v>
      </c>
      <c r="P9929">
        <v>0</v>
      </c>
      <c r="Q9929">
        <v>0</v>
      </c>
      <c r="R9929">
        <v>3</v>
      </c>
    </row>
    <row r="9930" spans="1:18" x14ac:dyDescent="0.25">
      <c r="A9930" t="s">
        <v>7734</v>
      </c>
      <c r="B9930">
        <v>2016</v>
      </c>
      <c r="C9930">
        <v>9</v>
      </c>
      <c r="D9930">
        <v>2</v>
      </c>
      <c r="E9930" t="s">
        <v>7471</v>
      </c>
      <c r="F9930" s="1" t="s">
        <v>5207</v>
      </c>
      <c r="G9930" s="1" t="s">
        <v>21008</v>
      </c>
      <c r="H9930" s="1" t="s">
        <v>3201</v>
      </c>
      <c r="I9930" t="s">
        <v>6926</v>
      </c>
      <c r="J9930" t="s">
        <v>23</v>
      </c>
      <c r="K9930">
        <v>5</v>
      </c>
      <c r="L9930">
        <v>790.51</v>
      </c>
      <c r="M9930">
        <v>158.1</v>
      </c>
      <c r="N9930" t="s">
        <v>9357</v>
      </c>
      <c r="O9930" t="s">
        <v>9813</v>
      </c>
      <c r="P9930">
        <v>0</v>
      </c>
      <c r="Q9930">
        <v>0</v>
      </c>
      <c r="R9930">
        <v>3</v>
      </c>
    </row>
    <row r="9931" spans="1:18" x14ac:dyDescent="0.25">
      <c r="A9931" t="s">
        <v>7734</v>
      </c>
      <c r="B9931">
        <v>2016</v>
      </c>
      <c r="C9931">
        <v>9</v>
      </c>
      <c r="D9931">
        <v>2</v>
      </c>
      <c r="E9931" t="s">
        <v>7471</v>
      </c>
      <c r="F9931" s="1" t="s">
        <v>5207</v>
      </c>
      <c r="G9931" s="1" t="s">
        <v>21008</v>
      </c>
      <c r="H9931" s="1" t="s">
        <v>7263</v>
      </c>
      <c r="I9931" t="s">
        <v>6994</v>
      </c>
      <c r="J9931" t="s">
        <v>23</v>
      </c>
      <c r="K9931">
        <v>6</v>
      </c>
      <c r="L9931">
        <v>948.61</v>
      </c>
      <c r="M9931">
        <v>158.1</v>
      </c>
      <c r="N9931" t="s">
        <v>9363</v>
      </c>
      <c r="O9931" t="s">
        <v>9763</v>
      </c>
      <c r="P9931">
        <v>0</v>
      </c>
      <c r="Q9931">
        <v>0</v>
      </c>
      <c r="R9931">
        <v>3</v>
      </c>
    </row>
    <row r="9932" spans="1:18" x14ac:dyDescent="0.25">
      <c r="A9932" t="s">
        <v>7734</v>
      </c>
      <c r="B9932">
        <v>2016</v>
      </c>
      <c r="C9932">
        <v>9</v>
      </c>
      <c r="D9932">
        <v>2</v>
      </c>
      <c r="E9932" t="s">
        <v>7471</v>
      </c>
      <c r="F9932" s="1" t="s">
        <v>5207</v>
      </c>
      <c r="G9932" s="1" t="s">
        <v>21008</v>
      </c>
      <c r="H9932" s="1" t="s">
        <v>3201</v>
      </c>
      <c r="I9932" t="s">
        <v>7002</v>
      </c>
      <c r="J9932" t="s">
        <v>23</v>
      </c>
      <c r="K9932">
        <v>5</v>
      </c>
      <c r="L9932">
        <v>781.36</v>
      </c>
      <c r="M9932">
        <v>156.27000000000001</v>
      </c>
      <c r="N9932" t="s">
        <v>7263</v>
      </c>
      <c r="O9932" t="s">
        <v>23191</v>
      </c>
      <c r="P9932">
        <v>0</v>
      </c>
      <c r="Q9932">
        <v>0</v>
      </c>
      <c r="R9932">
        <v>3</v>
      </c>
    </row>
    <row r="9933" spans="1:18" x14ac:dyDescent="0.25">
      <c r="A9933" t="s">
        <v>7734</v>
      </c>
      <c r="B9933">
        <v>2016</v>
      </c>
      <c r="C9933">
        <v>9</v>
      </c>
      <c r="D9933">
        <v>2</v>
      </c>
      <c r="E9933" t="s">
        <v>7471</v>
      </c>
      <c r="F9933" s="1" t="s">
        <v>5207</v>
      </c>
      <c r="G9933" s="1" t="s">
        <v>20931</v>
      </c>
      <c r="H9933" s="1" t="s">
        <v>3201</v>
      </c>
      <c r="I9933" t="s">
        <v>6486</v>
      </c>
      <c r="J9933" t="s">
        <v>23</v>
      </c>
      <c r="K9933">
        <v>26</v>
      </c>
      <c r="L9933">
        <v>3597.1</v>
      </c>
      <c r="M9933">
        <v>138.35</v>
      </c>
      <c r="N9933" t="s">
        <v>8296</v>
      </c>
      <c r="O9933" t="s">
        <v>9803</v>
      </c>
      <c r="P9933">
        <v>0</v>
      </c>
      <c r="Q9933">
        <v>0</v>
      </c>
      <c r="R9933">
        <v>3</v>
      </c>
    </row>
    <row r="9934" spans="1:18" x14ac:dyDescent="0.25">
      <c r="A9934" t="s">
        <v>7734</v>
      </c>
      <c r="B9934">
        <v>2016</v>
      </c>
      <c r="C9934">
        <v>9</v>
      </c>
      <c r="D9934">
        <v>2</v>
      </c>
      <c r="E9934" t="s">
        <v>7471</v>
      </c>
      <c r="F9934" s="1" t="s">
        <v>5207</v>
      </c>
      <c r="G9934" s="1" t="s">
        <v>20931</v>
      </c>
      <c r="H9934" s="1" t="s">
        <v>3201</v>
      </c>
      <c r="I9934" t="s">
        <v>6539</v>
      </c>
      <c r="J9934" t="s">
        <v>23</v>
      </c>
      <c r="K9934">
        <v>18</v>
      </c>
      <c r="L9934">
        <v>2622.05</v>
      </c>
      <c r="M9934">
        <v>145.66999999999999</v>
      </c>
      <c r="N9934" t="s">
        <v>9106</v>
      </c>
      <c r="O9934" t="s">
        <v>9804</v>
      </c>
      <c r="P9934">
        <v>0</v>
      </c>
      <c r="Q9934">
        <v>0</v>
      </c>
      <c r="R9934">
        <v>3</v>
      </c>
    </row>
    <row r="9935" spans="1:18" x14ac:dyDescent="0.25">
      <c r="A9935" t="s">
        <v>7734</v>
      </c>
      <c r="B9935">
        <v>2016</v>
      </c>
      <c r="C9935">
        <v>9</v>
      </c>
      <c r="D9935">
        <v>2</v>
      </c>
      <c r="E9935" t="s">
        <v>7471</v>
      </c>
      <c r="F9935" s="1" t="s">
        <v>5207</v>
      </c>
      <c r="G9935" s="1" t="s">
        <v>20573</v>
      </c>
      <c r="H9935" s="1" t="s">
        <v>3201</v>
      </c>
      <c r="I9935" t="s">
        <v>20574</v>
      </c>
      <c r="J9935" t="s">
        <v>23</v>
      </c>
      <c r="K9935">
        <v>5</v>
      </c>
      <c r="L9935">
        <v>662</v>
      </c>
      <c r="M9935">
        <v>132.4</v>
      </c>
      <c r="N9935" t="s">
        <v>7263</v>
      </c>
      <c r="O9935" t="s">
        <v>23191</v>
      </c>
      <c r="P9935">
        <v>0</v>
      </c>
      <c r="Q9935">
        <v>0</v>
      </c>
      <c r="R9935">
        <v>3</v>
      </c>
    </row>
    <row r="9936" spans="1:18" x14ac:dyDescent="0.25">
      <c r="A9936" t="s">
        <v>7734</v>
      </c>
      <c r="B9936">
        <v>2016</v>
      </c>
      <c r="C9936">
        <v>9</v>
      </c>
      <c r="D9936">
        <v>2</v>
      </c>
      <c r="E9936" t="s">
        <v>7471</v>
      </c>
      <c r="F9936" s="1" t="s">
        <v>5207</v>
      </c>
      <c r="G9936" s="1" t="s">
        <v>20573</v>
      </c>
      <c r="H9936" s="1" t="s">
        <v>3201</v>
      </c>
      <c r="I9936" t="s">
        <v>20649</v>
      </c>
      <c r="J9936" t="s">
        <v>23</v>
      </c>
      <c r="K9936">
        <v>275</v>
      </c>
      <c r="L9936">
        <v>32422.49</v>
      </c>
      <c r="M9936">
        <v>117.9</v>
      </c>
      <c r="N9936" t="s">
        <v>7263</v>
      </c>
      <c r="O9936" t="s">
        <v>23191</v>
      </c>
      <c r="P9936">
        <v>0</v>
      </c>
      <c r="Q9936">
        <v>0</v>
      </c>
      <c r="R9936">
        <v>3</v>
      </c>
    </row>
    <row r="9937" spans="1:18" x14ac:dyDescent="0.25">
      <c r="A9937" t="s">
        <v>7734</v>
      </c>
      <c r="B9937">
        <v>2016</v>
      </c>
      <c r="C9937">
        <v>9</v>
      </c>
      <c r="D9937">
        <v>2</v>
      </c>
      <c r="E9937" t="s">
        <v>7471</v>
      </c>
      <c r="F9937" s="1" t="s">
        <v>5207</v>
      </c>
      <c r="G9937" s="1" t="s">
        <v>20573</v>
      </c>
      <c r="H9937" s="1" t="s">
        <v>3201</v>
      </c>
      <c r="I9937" t="s">
        <v>5799</v>
      </c>
      <c r="J9937" t="s">
        <v>23</v>
      </c>
      <c r="K9937">
        <v>75</v>
      </c>
      <c r="L9937">
        <v>9536.25</v>
      </c>
      <c r="M9937">
        <v>127.15</v>
      </c>
      <c r="N9937" t="s">
        <v>9024</v>
      </c>
      <c r="O9937" t="s">
        <v>9797</v>
      </c>
      <c r="P9937">
        <v>0</v>
      </c>
      <c r="Q9937">
        <v>0</v>
      </c>
      <c r="R9937">
        <v>3</v>
      </c>
    </row>
    <row r="9938" spans="1:18" x14ac:dyDescent="0.25">
      <c r="A9938" t="s">
        <v>7734</v>
      </c>
      <c r="B9938">
        <v>2016</v>
      </c>
      <c r="C9938">
        <v>9</v>
      </c>
      <c r="D9938">
        <v>2</v>
      </c>
      <c r="E9938" t="s">
        <v>7471</v>
      </c>
      <c r="F9938" s="1" t="s">
        <v>5207</v>
      </c>
      <c r="G9938" s="1" t="s">
        <v>21008</v>
      </c>
      <c r="H9938" s="1" t="s">
        <v>3201</v>
      </c>
      <c r="I9938" t="s">
        <v>6983</v>
      </c>
      <c r="J9938" t="s">
        <v>23</v>
      </c>
      <c r="K9938">
        <v>4</v>
      </c>
      <c r="L9938">
        <v>632.41</v>
      </c>
      <c r="M9938">
        <v>158.1</v>
      </c>
      <c r="N9938" t="s">
        <v>9361</v>
      </c>
      <c r="O9938" t="s">
        <v>9810</v>
      </c>
      <c r="P9938">
        <v>0</v>
      </c>
      <c r="Q9938">
        <v>0</v>
      </c>
      <c r="R9938">
        <v>3</v>
      </c>
    </row>
    <row r="9939" spans="1:18" x14ac:dyDescent="0.25">
      <c r="A9939" t="s">
        <v>7734</v>
      </c>
      <c r="B9939">
        <v>2016</v>
      </c>
      <c r="C9939">
        <v>9</v>
      </c>
      <c r="D9939">
        <v>2</v>
      </c>
      <c r="E9939" t="s">
        <v>7471</v>
      </c>
      <c r="F9939" s="1" t="s">
        <v>5207</v>
      </c>
      <c r="G9939" s="1" t="s">
        <v>20573</v>
      </c>
      <c r="H9939" s="1" t="s">
        <v>3201</v>
      </c>
      <c r="I9939" t="s">
        <v>5419</v>
      </c>
      <c r="J9939" t="s">
        <v>23</v>
      </c>
      <c r="K9939">
        <v>50</v>
      </c>
      <c r="L9939">
        <v>6297.49</v>
      </c>
      <c r="M9939">
        <v>125.95</v>
      </c>
      <c r="N9939" t="s">
        <v>8851</v>
      </c>
      <c r="O9939" t="s">
        <v>9791</v>
      </c>
      <c r="P9939">
        <v>0</v>
      </c>
      <c r="Q9939">
        <v>0</v>
      </c>
      <c r="R9939">
        <v>3</v>
      </c>
    </row>
    <row r="9940" spans="1:18" x14ac:dyDescent="0.25">
      <c r="A9940" t="s">
        <v>7734</v>
      </c>
      <c r="B9940">
        <v>2016</v>
      </c>
      <c r="C9940">
        <v>9</v>
      </c>
      <c r="D9940">
        <v>2</v>
      </c>
      <c r="E9940" t="s">
        <v>7471</v>
      </c>
      <c r="F9940" s="1" t="s">
        <v>5207</v>
      </c>
      <c r="G9940" s="1" t="s">
        <v>20573</v>
      </c>
      <c r="H9940" s="1" t="s">
        <v>3201</v>
      </c>
      <c r="I9940" t="s">
        <v>5587</v>
      </c>
      <c r="J9940" t="s">
        <v>23</v>
      </c>
      <c r="K9940">
        <v>37.299999999999997</v>
      </c>
      <c r="L9940">
        <v>4397.67</v>
      </c>
      <c r="M9940">
        <v>117.9</v>
      </c>
      <c r="N9940" t="s">
        <v>8995</v>
      </c>
      <c r="O9940" t="s">
        <v>9794</v>
      </c>
      <c r="P9940">
        <v>0</v>
      </c>
      <c r="Q9940">
        <v>0</v>
      </c>
      <c r="R9940">
        <v>3</v>
      </c>
    </row>
    <row r="9941" spans="1:18" x14ac:dyDescent="0.25">
      <c r="A9941" t="s">
        <v>7734</v>
      </c>
      <c r="B9941">
        <v>2016</v>
      </c>
      <c r="C9941">
        <v>9</v>
      </c>
      <c r="D9941">
        <v>2</v>
      </c>
      <c r="E9941" t="s">
        <v>7471</v>
      </c>
      <c r="F9941" s="1" t="s">
        <v>5207</v>
      </c>
      <c r="G9941" s="1" t="s">
        <v>20573</v>
      </c>
      <c r="H9941" s="1" t="s">
        <v>3201</v>
      </c>
      <c r="I9941" t="s">
        <v>5611</v>
      </c>
      <c r="J9941" t="s">
        <v>23</v>
      </c>
      <c r="K9941">
        <v>16</v>
      </c>
      <c r="L9941">
        <v>1886.4</v>
      </c>
      <c r="M9941">
        <v>117.9</v>
      </c>
      <c r="N9941" t="s">
        <v>8996</v>
      </c>
      <c r="O9941" t="s">
        <v>9795</v>
      </c>
      <c r="P9941">
        <v>0</v>
      </c>
      <c r="Q9941">
        <v>0</v>
      </c>
      <c r="R9941">
        <v>3</v>
      </c>
    </row>
    <row r="9942" spans="1:18" x14ac:dyDescent="0.25">
      <c r="A9942" t="s">
        <v>7734</v>
      </c>
      <c r="B9942">
        <v>2016</v>
      </c>
      <c r="C9942">
        <v>9</v>
      </c>
      <c r="D9942">
        <v>2</v>
      </c>
      <c r="E9942" t="s">
        <v>7471</v>
      </c>
      <c r="F9942" s="1" t="s">
        <v>5207</v>
      </c>
      <c r="G9942" s="1" t="s">
        <v>20573</v>
      </c>
      <c r="H9942" s="1" t="s">
        <v>3201</v>
      </c>
      <c r="I9942" t="s">
        <v>5848</v>
      </c>
      <c r="J9942" t="s">
        <v>23</v>
      </c>
      <c r="K9942">
        <v>29</v>
      </c>
      <c r="L9942">
        <v>3687.35</v>
      </c>
      <c r="M9942">
        <v>127.15</v>
      </c>
      <c r="N9942" t="s">
        <v>9025</v>
      </c>
      <c r="O9942" t="s">
        <v>9815</v>
      </c>
      <c r="P9942">
        <v>0</v>
      </c>
      <c r="Q9942">
        <v>0</v>
      </c>
      <c r="R9942">
        <v>3</v>
      </c>
    </row>
    <row r="9943" spans="1:18" x14ac:dyDescent="0.25">
      <c r="A9943" t="s">
        <v>7734</v>
      </c>
      <c r="B9943">
        <v>2016</v>
      </c>
      <c r="C9943">
        <v>9</v>
      </c>
      <c r="D9943">
        <v>2</v>
      </c>
      <c r="E9943" t="s">
        <v>7471</v>
      </c>
      <c r="F9943" s="1" t="s">
        <v>5207</v>
      </c>
      <c r="G9943" s="1" t="s">
        <v>20573</v>
      </c>
      <c r="H9943" s="1" t="s">
        <v>3201</v>
      </c>
      <c r="I9943" t="s">
        <v>6002</v>
      </c>
      <c r="J9943" t="s">
        <v>23</v>
      </c>
      <c r="K9943">
        <v>100</v>
      </c>
      <c r="L9943">
        <v>13240</v>
      </c>
      <c r="M9943">
        <v>132.4</v>
      </c>
      <c r="N9943" t="s">
        <v>9044</v>
      </c>
      <c r="O9943" t="s">
        <v>9801</v>
      </c>
      <c r="P9943">
        <v>0</v>
      </c>
      <c r="Q9943">
        <v>0</v>
      </c>
      <c r="R9943">
        <v>3</v>
      </c>
    </row>
    <row r="9944" spans="1:18" x14ac:dyDescent="0.25">
      <c r="A9944" t="s">
        <v>7734</v>
      </c>
      <c r="B9944">
        <v>2016</v>
      </c>
      <c r="C9944">
        <v>9</v>
      </c>
      <c r="D9944">
        <v>2</v>
      </c>
      <c r="E9944" t="s">
        <v>7471</v>
      </c>
      <c r="F9944" s="1" t="s">
        <v>5207</v>
      </c>
      <c r="G9944" s="1" t="s">
        <v>20573</v>
      </c>
      <c r="H9944" s="1" t="s">
        <v>3201</v>
      </c>
      <c r="I9944" t="s">
        <v>20665</v>
      </c>
      <c r="J9944" t="s">
        <v>23</v>
      </c>
      <c r="K9944">
        <v>33</v>
      </c>
      <c r="L9944">
        <v>3890.7</v>
      </c>
      <c r="M9944">
        <v>117.9</v>
      </c>
      <c r="N9944" t="s">
        <v>7263</v>
      </c>
      <c r="O9944" t="s">
        <v>23191</v>
      </c>
      <c r="P9944">
        <v>0</v>
      </c>
      <c r="Q9944">
        <v>0</v>
      </c>
      <c r="R9944">
        <v>3</v>
      </c>
    </row>
    <row r="9945" spans="1:18" x14ac:dyDescent="0.25">
      <c r="A9945" t="s">
        <v>7734</v>
      </c>
      <c r="B9945">
        <v>2016</v>
      </c>
      <c r="C9945">
        <v>9</v>
      </c>
      <c r="D9945">
        <v>2</v>
      </c>
      <c r="E9945" t="s">
        <v>7471</v>
      </c>
      <c r="F9945" s="1" t="s">
        <v>5207</v>
      </c>
      <c r="G9945" s="1" t="s">
        <v>20931</v>
      </c>
      <c r="H9945" s="1" t="s">
        <v>3201</v>
      </c>
      <c r="I9945" t="s">
        <v>20967</v>
      </c>
      <c r="J9945" t="s">
        <v>23</v>
      </c>
      <c r="K9945">
        <v>25</v>
      </c>
      <c r="L9945">
        <v>3665</v>
      </c>
      <c r="M9945">
        <v>146.6</v>
      </c>
      <c r="N9945" t="s">
        <v>9108</v>
      </c>
      <c r="O9945" t="s">
        <v>9806</v>
      </c>
      <c r="P9945">
        <v>0</v>
      </c>
      <c r="Q9945">
        <v>0</v>
      </c>
      <c r="R9945">
        <v>3</v>
      </c>
    </row>
    <row r="9946" spans="1:18" x14ac:dyDescent="0.25">
      <c r="A9946" t="s">
        <v>7734</v>
      </c>
      <c r="B9946">
        <v>2016</v>
      </c>
      <c r="C9946">
        <v>9</v>
      </c>
      <c r="D9946">
        <v>2</v>
      </c>
      <c r="E9946" t="s">
        <v>7471</v>
      </c>
      <c r="F9946" s="1" t="s">
        <v>5207</v>
      </c>
      <c r="G9946" s="1" t="s">
        <v>20931</v>
      </c>
      <c r="H9946" s="1" t="s">
        <v>7263</v>
      </c>
      <c r="I9946" t="s">
        <v>6445</v>
      </c>
      <c r="J9946" t="s">
        <v>23</v>
      </c>
      <c r="K9946">
        <v>25</v>
      </c>
      <c r="L9946">
        <v>3500</v>
      </c>
      <c r="M9946">
        <v>140</v>
      </c>
      <c r="N9946" t="s">
        <v>9104</v>
      </c>
      <c r="O9946" t="s">
        <v>9777</v>
      </c>
      <c r="P9946">
        <v>0</v>
      </c>
      <c r="Q9946">
        <v>0</v>
      </c>
      <c r="R9946">
        <v>3</v>
      </c>
    </row>
    <row r="9947" spans="1:18" x14ac:dyDescent="0.25">
      <c r="A9947" t="s">
        <v>14856</v>
      </c>
      <c r="B9947">
        <v>2019</v>
      </c>
      <c r="C9947">
        <v>6</v>
      </c>
      <c r="D9947">
        <v>18</v>
      </c>
      <c r="E9947" t="s">
        <v>7471</v>
      </c>
      <c r="F9947" s="1" t="s">
        <v>5207</v>
      </c>
      <c r="G9947" s="1" t="s">
        <v>6745</v>
      </c>
      <c r="H9947" s="1" t="s">
        <v>7263</v>
      </c>
      <c r="I9947" t="s">
        <v>7129</v>
      </c>
      <c r="J9947" t="s">
        <v>38</v>
      </c>
      <c r="K9947">
        <v>24</v>
      </c>
      <c r="L9947">
        <v>27720</v>
      </c>
      <c r="M9947">
        <v>1155</v>
      </c>
      <c r="N9947" t="s">
        <v>8925</v>
      </c>
      <c r="O9947" t="s">
        <v>10084</v>
      </c>
      <c r="P9947">
        <v>0</v>
      </c>
      <c r="Q9947">
        <v>0</v>
      </c>
      <c r="R9947">
        <v>2</v>
      </c>
    </row>
    <row r="9948" spans="1:18" x14ac:dyDescent="0.25">
      <c r="A9948" t="s">
        <v>7435</v>
      </c>
      <c r="B9948">
        <v>2016</v>
      </c>
      <c r="C9948">
        <v>2</v>
      </c>
      <c r="D9948">
        <v>9</v>
      </c>
      <c r="E9948" t="s">
        <v>7357</v>
      </c>
      <c r="F9948" s="1" t="s">
        <v>5207</v>
      </c>
      <c r="G9948" s="1" t="s">
        <v>20573</v>
      </c>
      <c r="H9948" s="1" t="s">
        <v>3201</v>
      </c>
      <c r="I9948" t="s">
        <v>5823</v>
      </c>
      <c r="J9948" t="s">
        <v>23</v>
      </c>
      <c r="K9948">
        <v>40</v>
      </c>
      <c r="L9948">
        <v>4240</v>
      </c>
      <c r="M9948">
        <v>106</v>
      </c>
      <c r="N9948" t="s">
        <v>8855</v>
      </c>
      <c r="O9948" t="s">
        <v>9798</v>
      </c>
      <c r="P9948">
        <v>0</v>
      </c>
      <c r="Q9948">
        <v>0</v>
      </c>
      <c r="R9948">
        <v>1</v>
      </c>
    </row>
    <row r="9949" spans="1:18" x14ac:dyDescent="0.25">
      <c r="A9949" t="s">
        <v>7435</v>
      </c>
      <c r="B9949">
        <v>2016</v>
      </c>
      <c r="C9949">
        <v>2</v>
      </c>
      <c r="D9949">
        <v>9</v>
      </c>
      <c r="E9949" t="s">
        <v>7357</v>
      </c>
      <c r="F9949" s="1" t="s">
        <v>5207</v>
      </c>
      <c r="G9949" s="1" t="s">
        <v>20931</v>
      </c>
      <c r="H9949" s="1" t="s">
        <v>3201</v>
      </c>
      <c r="I9949" t="s">
        <v>20978</v>
      </c>
      <c r="J9949" t="s">
        <v>23</v>
      </c>
      <c r="K9949">
        <v>260</v>
      </c>
      <c r="L9949">
        <v>31644.6</v>
      </c>
      <c r="M9949">
        <v>121.71</v>
      </c>
      <c r="N9949" t="s">
        <v>7263</v>
      </c>
      <c r="O9949" t="s">
        <v>23191</v>
      </c>
      <c r="P9949">
        <v>0</v>
      </c>
      <c r="Q9949">
        <v>0</v>
      </c>
      <c r="R9949">
        <v>1</v>
      </c>
    </row>
    <row r="9950" spans="1:18" x14ac:dyDescent="0.25">
      <c r="A9950" t="s">
        <v>7435</v>
      </c>
      <c r="B9950">
        <v>2016</v>
      </c>
      <c r="C9950">
        <v>2</v>
      </c>
      <c r="D9950">
        <v>9</v>
      </c>
      <c r="E9950" t="s">
        <v>7357</v>
      </c>
      <c r="F9950" s="1" t="s">
        <v>5207</v>
      </c>
      <c r="G9950" s="1" t="s">
        <v>21008</v>
      </c>
      <c r="H9950" s="1" t="s">
        <v>7263</v>
      </c>
      <c r="I9950" t="s">
        <v>7024</v>
      </c>
      <c r="J9950" t="s">
        <v>23</v>
      </c>
      <c r="K9950">
        <v>25</v>
      </c>
      <c r="L9950">
        <v>3000</v>
      </c>
      <c r="M9950">
        <v>120</v>
      </c>
      <c r="N9950" t="s">
        <v>9365</v>
      </c>
      <c r="O9950" t="s">
        <v>9774</v>
      </c>
      <c r="P9950">
        <v>0</v>
      </c>
      <c r="Q9950">
        <v>0</v>
      </c>
      <c r="R9950">
        <v>1</v>
      </c>
    </row>
    <row r="9951" spans="1:18" x14ac:dyDescent="0.25">
      <c r="A9951" t="s">
        <v>7435</v>
      </c>
      <c r="B9951">
        <v>2016</v>
      </c>
      <c r="C9951">
        <v>2</v>
      </c>
      <c r="D9951">
        <v>9</v>
      </c>
      <c r="E9951" t="s">
        <v>7357</v>
      </c>
      <c r="F9951" s="1" t="s">
        <v>5207</v>
      </c>
      <c r="G9951" s="1" t="s">
        <v>21008</v>
      </c>
      <c r="H9951" s="1" t="s">
        <v>3201</v>
      </c>
      <c r="I9951" t="s">
        <v>6944</v>
      </c>
      <c r="J9951" t="s">
        <v>23</v>
      </c>
      <c r="K9951">
        <v>25</v>
      </c>
      <c r="L9951">
        <v>3000</v>
      </c>
      <c r="M9951">
        <v>120</v>
      </c>
      <c r="N9951" t="s">
        <v>9358</v>
      </c>
      <c r="O9951" t="s">
        <v>9809</v>
      </c>
      <c r="P9951">
        <v>0</v>
      </c>
      <c r="Q9951">
        <v>0</v>
      </c>
      <c r="R9951">
        <v>1</v>
      </c>
    </row>
    <row r="9952" spans="1:18" x14ac:dyDescent="0.25">
      <c r="A9952" t="s">
        <v>7435</v>
      </c>
      <c r="B9952">
        <v>2016</v>
      </c>
      <c r="C9952">
        <v>2</v>
      </c>
      <c r="D9952">
        <v>9</v>
      </c>
      <c r="E9952" t="s">
        <v>7357</v>
      </c>
      <c r="F9952" s="1" t="s">
        <v>5207</v>
      </c>
      <c r="G9952" s="1" t="s">
        <v>21008</v>
      </c>
      <c r="H9952" s="1" t="s">
        <v>3201</v>
      </c>
      <c r="I9952" t="s">
        <v>21023</v>
      </c>
      <c r="J9952" t="s">
        <v>23</v>
      </c>
      <c r="K9952">
        <v>75</v>
      </c>
      <c r="L9952">
        <v>9000</v>
      </c>
      <c r="M9952">
        <v>120</v>
      </c>
      <c r="N9952" t="s">
        <v>7263</v>
      </c>
      <c r="O9952" t="s">
        <v>23191</v>
      </c>
      <c r="P9952">
        <v>0</v>
      </c>
      <c r="Q9952">
        <v>0</v>
      </c>
      <c r="R9952">
        <v>1</v>
      </c>
    </row>
    <row r="9953" spans="1:18" x14ac:dyDescent="0.25">
      <c r="A9953" t="s">
        <v>7435</v>
      </c>
      <c r="B9953">
        <v>2016</v>
      </c>
      <c r="C9953">
        <v>2</v>
      </c>
      <c r="D9953">
        <v>9</v>
      </c>
      <c r="E9953" t="s">
        <v>7357</v>
      </c>
      <c r="F9953" s="1" t="s">
        <v>5207</v>
      </c>
      <c r="G9953" s="1" t="s">
        <v>21008</v>
      </c>
      <c r="H9953" s="1" t="s">
        <v>3201</v>
      </c>
      <c r="I9953" t="s">
        <v>7031</v>
      </c>
      <c r="J9953" t="s">
        <v>23</v>
      </c>
      <c r="K9953">
        <v>50</v>
      </c>
      <c r="L9953">
        <v>6000</v>
      </c>
      <c r="M9953">
        <v>120</v>
      </c>
      <c r="N9953" t="s">
        <v>9365</v>
      </c>
      <c r="O9953" t="s">
        <v>9812</v>
      </c>
      <c r="P9953">
        <v>0</v>
      </c>
      <c r="Q9953">
        <v>0</v>
      </c>
      <c r="R9953">
        <v>1</v>
      </c>
    </row>
    <row r="9954" spans="1:18" x14ac:dyDescent="0.25">
      <c r="A9954" t="s">
        <v>7435</v>
      </c>
      <c r="B9954">
        <v>2016</v>
      </c>
      <c r="C9954">
        <v>2</v>
      </c>
      <c r="D9954">
        <v>9</v>
      </c>
      <c r="E9954" t="s">
        <v>7357</v>
      </c>
      <c r="F9954" s="1" t="s">
        <v>5207</v>
      </c>
      <c r="G9954" s="1" t="s">
        <v>21008</v>
      </c>
      <c r="H9954" s="1" t="s">
        <v>3201</v>
      </c>
      <c r="I9954" t="s">
        <v>7016</v>
      </c>
      <c r="J9954" t="s">
        <v>23</v>
      </c>
      <c r="K9954">
        <v>100</v>
      </c>
      <c r="L9954">
        <v>12000</v>
      </c>
      <c r="M9954">
        <v>120</v>
      </c>
      <c r="N9954" t="s">
        <v>9364</v>
      </c>
      <c r="O9954" t="s">
        <v>9821</v>
      </c>
      <c r="P9954">
        <v>0</v>
      </c>
      <c r="Q9954">
        <v>0</v>
      </c>
      <c r="R9954">
        <v>1</v>
      </c>
    </row>
    <row r="9955" spans="1:18" x14ac:dyDescent="0.25">
      <c r="A9955" t="s">
        <v>7435</v>
      </c>
      <c r="B9955">
        <v>2016</v>
      </c>
      <c r="C9955">
        <v>2</v>
      </c>
      <c r="D9955">
        <v>9</v>
      </c>
      <c r="E9955" t="s">
        <v>7357</v>
      </c>
      <c r="F9955" s="1" t="s">
        <v>5207</v>
      </c>
      <c r="G9955" s="1" t="s">
        <v>20573</v>
      </c>
      <c r="H9955" s="1" t="s">
        <v>3200</v>
      </c>
      <c r="I9955" t="s">
        <v>20726</v>
      </c>
      <c r="J9955" t="s">
        <v>23</v>
      </c>
      <c r="K9955">
        <v>40</v>
      </c>
      <c r="L9955">
        <v>4334.3999999999996</v>
      </c>
      <c r="M9955">
        <v>108.36</v>
      </c>
      <c r="N9955" t="s">
        <v>7263</v>
      </c>
      <c r="O9955" t="s">
        <v>23192</v>
      </c>
      <c r="P9955">
        <v>0</v>
      </c>
      <c r="Q9955">
        <v>0</v>
      </c>
      <c r="R9955">
        <v>1</v>
      </c>
    </row>
    <row r="9956" spans="1:18" x14ac:dyDescent="0.25">
      <c r="A9956" t="s">
        <v>7435</v>
      </c>
      <c r="B9956">
        <v>2016</v>
      </c>
      <c r="C9956">
        <v>2</v>
      </c>
      <c r="D9956">
        <v>9</v>
      </c>
      <c r="E9956" t="s">
        <v>7357</v>
      </c>
      <c r="F9956" s="1" t="s">
        <v>5207</v>
      </c>
      <c r="G9956" s="1" t="s">
        <v>20573</v>
      </c>
      <c r="H9956" s="1" t="s">
        <v>3200</v>
      </c>
      <c r="I9956" t="s">
        <v>20731</v>
      </c>
      <c r="J9956" t="s">
        <v>23</v>
      </c>
      <c r="K9956">
        <v>20</v>
      </c>
      <c r="L9956">
        <v>2167.1999999999998</v>
      </c>
      <c r="M9956">
        <v>108.36</v>
      </c>
      <c r="N9956" t="s">
        <v>7263</v>
      </c>
      <c r="O9956" t="s">
        <v>23192</v>
      </c>
      <c r="P9956">
        <v>0</v>
      </c>
      <c r="Q9956">
        <v>0</v>
      </c>
      <c r="R9956">
        <v>1</v>
      </c>
    </row>
    <row r="9957" spans="1:18" x14ac:dyDescent="0.25">
      <c r="A9957" t="s">
        <v>7435</v>
      </c>
      <c r="B9957">
        <v>2016</v>
      </c>
      <c r="C9957">
        <v>2</v>
      </c>
      <c r="D9957">
        <v>9</v>
      </c>
      <c r="E9957" t="s">
        <v>7357</v>
      </c>
      <c r="F9957" s="1" t="s">
        <v>5207</v>
      </c>
      <c r="G9957" s="1" t="s">
        <v>20931</v>
      </c>
      <c r="H9957" s="1" t="s">
        <v>3201</v>
      </c>
      <c r="I9957" t="s">
        <v>6462</v>
      </c>
      <c r="J9957" t="s">
        <v>23</v>
      </c>
      <c r="K9957">
        <v>20</v>
      </c>
      <c r="L9957">
        <v>2325.8000000000002</v>
      </c>
      <c r="M9957">
        <v>116.29</v>
      </c>
      <c r="N9957" t="s">
        <v>9104</v>
      </c>
      <c r="O9957" t="s">
        <v>9793</v>
      </c>
      <c r="P9957">
        <v>0</v>
      </c>
      <c r="Q9957">
        <v>0</v>
      </c>
      <c r="R9957">
        <v>1</v>
      </c>
    </row>
    <row r="9958" spans="1:18" x14ac:dyDescent="0.25">
      <c r="A9958" t="s">
        <v>7435</v>
      </c>
      <c r="B9958">
        <v>2016</v>
      </c>
      <c r="C9958">
        <v>2</v>
      </c>
      <c r="D9958">
        <v>9</v>
      </c>
      <c r="E9958" t="s">
        <v>7357</v>
      </c>
      <c r="F9958" s="1" t="s">
        <v>5207</v>
      </c>
      <c r="G9958" s="1" t="s">
        <v>20931</v>
      </c>
      <c r="H9958" s="1" t="s">
        <v>3201</v>
      </c>
      <c r="I9958" t="s">
        <v>6539</v>
      </c>
      <c r="J9958" t="s">
        <v>23</v>
      </c>
      <c r="K9958">
        <v>300</v>
      </c>
      <c r="L9958">
        <v>34980</v>
      </c>
      <c r="M9958">
        <v>116.6</v>
      </c>
      <c r="N9958" t="s">
        <v>9106</v>
      </c>
      <c r="O9958" t="s">
        <v>9804</v>
      </c>
      <c r="P9958">
        <v>0</v>
      </c>
      <c r="Q9958">
        <v>0</v>
      </c>
      <c r="R9958">
        <v>1</v>
      </c>
    </row>
    <row r="9959" spans="1:18" x14ac:dyDescent="0.25">
      <c r="A9959" t="s">
        <v>7435</v>
      </c>
      <c r="B9959">
        <v>2016</v>
      </c>
      <c r="C9959">
        <v>2</v>
      </c>
      <c r="D9959">
        <v>9</v>
      </c>
      <c r="E9959" t="s">
        <v>7357</v>
      </c>
      <c r="F9959" s="1" t="s">
        <v>5207</v>
      </c>
      <c r="G9959" s="1" t="s">
        <v>20931</v>
      </c>
      <c r="H9959" s="1" t="s">
        <v>3201</v>
      </c>
      <c r="I9959" t="s">
        <v>6610</v>
      </c>
      <c r="J9959" t="s">
        <v>23</v>
      </c>
      <c r="K9959">
        <v>160</v>
      </c>
      <c r="L9959">
        <v>19360</v>
      </c>
      <c r="M9959">
        <v>121</v>
      </c>
      <c r="N9959" t="s">
        <v>9110</v>
      </c>
      <c r="O9959" t="s">
        <v>9805</v>
      </c>
      <c r="P9959">
        <v>0</v>
      </c>
      <c r="Q9959">
        <v>0</v>
      </c>
      <c r="R9959">
        <v>1</v>
      </c>
    </row>
    <row r="9960" spans="1:18" x14ac:dyDescent="0.25">
      <c r="A9960" t="s">
        <v>7435</v>
      </c>
      <c r="B9960">
        <v>2016</v>
      </c>
      <c r="C9960">
        <v>2</v>
      </c>
      <c r="D9960">
        <v>9</v>
      </c>
      <c r="E9960" t="s">
        <v>7357</v>
      </c>
      <c r="F9960" s="1" t="s">
        <v>5207</v>
      </c>
      <c r="G9960" s="1" t="s">
        <v>20573</v>
      </c>
      <c r="H9960" s="1" t="s">
        <v>3201</v>
      </c>
      <c r="I9960" t="s">
        <v>6134</v>
      </c>
      <c r="J9960" t="s">
        <v>23</v>
      </c>
      <c r="K9960">
        <v>40</v>
      </c>
      <c r="L9960">
        <v>4214.3999999999996</v>
      </c>
      <c r="M9960">
        <v>105.36</v>
      </c>
      <c r="N9960" t="s">
        <v>9058</v>
      </c>
      <c r="O9960" t="s">
        <v>9817</v>
      </c>
      <c r="P9960">
        <v>0</v>
      </c>
      <c r="Q9960">
        <v>0</v>
      </c>
      <c r="R9960">
        <v>1</v>
      </c>
    </row>
    <row r="9961" spans="1:18" x14ac:dyDescent="0.25">
      <c r="A9961" t="s">
        <v>7435</v>
      </c>
      <c r="B9961">
        <v>2016</v>
      </c>
      <c r="C9961">
        <v>2</v>
      </c>
      <c r="D9961">
        <v>9</v>
      </c>
      <c r="E9961" t="s">
        <v>7357</v>
      </c>
      <c r="F9961" s="1" t="s">
        <v>5207</v>
      </c>
      <c r="G9961" s="1" t="s">
        <v>20573</v>
      </c>
      <c r="H9961" s="1" t="s">
        <v>3201</v>
      </c>
      <c r="I9961" t="s">
        <v>5617</v>
      </c>
      <c r="J9961" t="s">
        <v>23</v>
      </c>
      <c r="K9961">
        <v>20</v>
      </c>
      <c r="L9961">
        <v>2004</v>
      </c>
      <c r="M9961">
        <v>100.2</v>
      </c>
      <c r="N9961" t="s">
        <v>8996</v>
      </c>
      <c r="O9961" t="s">
        <v>9795</v>
      </c>
      <c r="P9961">
        <v>0</v>
      </c>
      <c r="Q9961">
        <v>0</v>
      </c>
      <c r="R9961">
        <v>1</v>
      </c>
    </row>
    <row r="9962" spans="1:18" x14ac:dyDescent="0.25">
      <c r="A9962" t="s">
        <v>7435</v>
      </c>
      <c r="B9962">
        <v>2016</v>
      </c>
      <c r="C9962">
        <v>2</v>
      </c>
      <c r="D9962">
        <v>9</v>
      </c>
      <c r="E9962" t="s">
        <v>7357</v>
      </c>
      <c r="F9962" s="1" t="s">
        <v>5207</v>
      </c>
      <c r="G9962" s="1" t="s">
        <v>20573</v>
      </c>
      <c r="H9962" s="1" t="s">
        <v>3201</v>
      </c>
      <c r="I9962" t="s">
        <v>5594</v>
      </c>
      <c r="J9962" t="s">
        <v>23</v>
      </c>
      <c r="K9962">
        <v>80</v>
      </c>
      <c r="L9962">
        <v>8016</v>
      </c>
      <c r="M9962">
        <v>100.2</v>
      </c>
      <c r="N9962" t="s">
        <v>8995</v>
      </c>
      <c r="O9962" t="s">
        <v>9794</v>
      </c>
      <c r="P9962">
        <v>0</v>
      </c>
      <c r="Q9962">
        <v>0</v>
      </c>
      <c r="R9962">
        <v>1</v>
      </c>
    </row>
    <row r="9963" spans="1:18" x14ac:dyDescent="0.25">
      <c r="A9963" t="s">
        <v>7435</v>
      </c>
      <c r="B9963">
        <v>2016</v>
      </c>
      <c r="C9963">
        <v>2</v>
      </c>
      <c r="D9963">
        <v>9</v>
      </c>
      <c r="E9963" t="s">
        <v>7357</v>
      </c>
      <c r="F9963" s="1" t="s">
        <v>5207</v>
      </c>
      <c r="G9963" s="1" t="s">
        <v>20573</v>
      </c>
      <c r="H9963" s="1" t="s">
        <v>3201</v>
      </c>
      <c r="I9963" t="s">
        <v>20649</v>
      </c>
      <c r="J9963" t="s">
        <v>23</v>
      </c>
      <c r="K9963">
        <v>50</v>
      </c>
      <c r="L9963">
        <v>5160</v>
      </c>
      <c r="M9963">
        <v>103.2</v>
      </c>
      <c r="N9963" t="s">
        <v>7263</v>
      </c>
      <c r="O9963" t="s">
        <v>23191</v>
      </c>
      <c r="P9963">
        <v>0</v>
      </c>
      <c r="Q9963">
        <v>0</v>
      </c>
      <c r="R9963">
        <v>1</v>
      </c>
    </row>
    <row r="9964" spans="1:18" x14ac:dyDescent="0.25">
      <c r="A9964" t="s">
        <v>7435</v>
      </c>
      <c r="B9964">
        <v>2016</v>
      </c>
      <c r="C9964">
        <v>2</v>
      </c>
      <c r="D9964">
        <v>9</v>
      </c>
      <c r="E9964" t="s">
        <v>7357</v>
      </c>
      <c r="F9964" s="1" t="s">
        <v>5207</v>
      </c>
      <c r="G9964" s="1" t="s">
        <v>20573</v>
      </c>
      <c r="H9964" s="1" t="s">
        <v>3201</v>
      </c>
      <c r="I9964" t="s">
        <v>20689</v>
      </c>
      <c r="J9964" t="s">
        <v>23</v>
      </c>
      <c r="K9964">
        <v>360</v>
      </c>
      <c r="L9964">
        <v>40089.599999999999</v>
      </c>
      <c r="M9964">
        <v>111.36</v>
      </c>
      <c r="N9964" t="s">
        <v>7263</v>
      </c>
      <c r="O9964" t="s">
        <v>23191</v>
      </c>
      <c r="P9964">
        <v>0</v>
      </c>
      <c r="Q9964">
        <v>0</v>
      </c>
      <c r="R9964">
        <v>1</v>
      </c>
    </row>
    <row r="9965" spans="1:18" x14ac:dyDescent="0.25">
      <c r="A9965" t="s">
        <v>7435</v>
      </c>
      <c r="B9965">
        <v>2016</v>
      </c>
      <c r="C9965">
        <v>2</v>
      </c>
      <c r="D9965">
        <v>9</v>
      </c>
      <c r="E9965" t="s">
        <v>7357</v>
      </c>
      <c r="F9965" s="1" t="s">
        <v>5207</v>
      </c>
      <c r="G9965" s="1" t="s">
        <v>20573</v>
      </c>
      <c r="H9965" s="1" t="s">
        <v>3201</v>
      </c>
      <c r="I9965" t="s">
        <v>5437</v>
      </c>
      <c r="J9965" t="s">
        <v>23</v>
      </c>
      <c r="K9965">
        <v>20</v>
      </c>
      <c r="L9965">
        <v>2123.1999999999998</v>
      </c>
      <c r="M9965">
        <v>106.16</v>
      </c>
      <c r="N9965" t="s">
        <v>8852</v>
      </c>
      <c r="O9965" t="s">
        <v>9792</v>
      </c>
      <c r="P9965">
        <v>0</v>
      </c>
      <c r="Q9965">
        <v>0</v>
      </c>
      <c r="R9965">
        <v>1</v>
      </c>
    </row>
    <row r="9966" spans="1:18" x14ac:dyDescent="0.25">
      <c r="A9966" t="s">
        <v>7803</v>
      </c>
      <c r="B9966">
        <v>2016</v>
      </c>
      <c r="C9966">
        <v>11</v>
      </c>
      <c r="D9966">
        <v>29</v>
      </c>
      <c r="E9966" t="s">
        <v>7471</v>
      </c>
      <c r="F9966" s="1" t="s">
        <v>5207</v>
      </c>
      <c r="G9966" s="1" t="s">
        <v>20573</v>
      </c>
      <c r="H9966" s="1" t="s">
        <v>3201</v>
      </c>
      <c r="I9966" t="s">
        <v>20658</v>
      </c>
      <c r="J9966" t="s">
        <v>23</v>
      </c>
      <c r="K9966">
        <v>2</v>
      </c>
      <c r="L9966">
        <v>322</v>
      </c>
      <c r="M9966">
        <v>161</v>
      </c>
      <c r="N9966" t="s">
        <v>8995</v>
      </c>
      <c r="O9966" t="s">
        <v>9794</v>
      </c>
      <c r="P9966">
        <v>0</v>
      </c>
      <c r="Q9966">
        <v>0</v>
      </c>
      <c r="R9966">
        <v>4</v>
      </c>
    </row>
    <row r="9967" spans="1:18" x14ac:dyDescent="0.25">
      <c r="A9967" t="s">
        <v>7803</v>
      </c>
      <c r="B9967">
        <v>2016</v>
      </c>
      <c r="C9967">
        <v>11</v>
      </c>
      <c r="D9967">
        <v>29</v>
      </c>
      <c r="E9967" t="s">
        <v>7471</v>
      </c>
      <c r="F9967" s="1" t="s">
        <v>5207</v>
      </c>
      <c r="G9967" s="1" t="s">
        <v>20573</v>
      </c>
      <c r="H9967" s="1" t="s">
        <v>3201</v>
      </c>
      <c r="I9967" t="s">
        <v>20662</v>
      </c>
      <c r="J9967" t="s">
        <v>23</v>
      </c>
      <c r="K9967">
        <v>11.5</v>
      </c>
      <c r="L9967">
        <v>1851.5</v>
      </c>
      <c r="M9967">
        <v>161</v>
      </c>
      <c r="N9967" t="s">
        <v>7263</v>
      </c>
      <c r="O9967" t="s">
        <v>23191</v>
      </c>
      <c r="P9967">
        <v>0</v>
      </c>
      <c r="Q9967">
        <v>0</v>
      </c>
      <c r="R9967">
        <v>4</v>
      </c>
    </row>
    <row r="9968" spans="1:18" x14ac:dyDescent="0.25">
      <c r="A9968" t="s">
        <v>7803</v>
      </c>
      <c r="B9968">
        <v>2016</v>
      </c>
      <c r="C9968">
        <v>11</v>
      </c>
      <c r="D9968">
        <v>29</v>
      </c>
      <c r="E9968" t="s">
        <v>7471</v>
      </c>
      <c r="F9968" s="1" t="s">
        <v>5207</v>
      </c>
      <c r="G9968" s="1" t="s">
        <v>20573</v>
      </c>
      <c r="H9968" s="1" t="s">
        <v>3201</v>
      </c>
      <c r="I9968" t="s">
        <v>5823</v>
      </c>
      <c r="J9968" t="s">
        <v>23</v>
      </c>
      <c r="K9968">
        <v>5.5</v>
      </c>
      <c r="L9968">
        <v>875.16</v>
      </c>
      <c r="M9968">
        <v>159.12</v>
      </c>
      <c r="N9968" t="s">
        <v>8855</v>
      </c>
      <c r="O9968" t="s">
        <v>9798</v>
      </c>
      <c r="P9968">
        <v>0</v>
      </c>
      <c r="Q9968">
        <v>0</v>
      </c>
      <c r="R9968">
        <v>4</v>
      </c>
    </row>
    <row r="9969" spans="1:18" x14ac:dyDescent="0.25">
      <c r="A9969" t="s">
        <v>7803</v>
      </c>
      <c r="B9969">
        <v>2016</v>
      </c>
      <c r="C9969">
        <v>11</v>
      </c>
      <c r="D9969">
        <v>29</v>
      </c>
      <c r="E9969" t="s">
        <v>7471</v>
      </c>
      <c r="F9969" s="1" t="s">
        <v>5207</v>
      </c>
      <c r="G9969" s="1" t="s">
        <v>20931</v>
      </c>
      <c r="H9969" s="1" t="s">
        <v>3201</v>
      </c>
      <c r="I9969" t="s">
        <v>20952</v>
      </c>
      <c r="J9969" t="s">
        <v>23</v>
      </c>
      <c r="K9969">
        <v>4</v>
      </c>
      <c r="L9969">
        <v>626</v>
      </c>
      <c r="M9969">
        <v>156.5</v>
      </c>
      <c r="N9969" t="s">
        <v>7263</v>
      </c>
      <c r="O9969" t="s">
        <v>23191</v>
      </c>
      <c r="P9969">
        <v>0</v>
      </c>
      <c r="Q9969">
        <v>0</v>
      </c>
      <c r="R9969">
        <v>4</v>
      </c>
    </row>
    <row r="9970" spans="1:18" x14ac:dyDescent="0.25">
      <c r="A9970" t="s">
        <v>7803</v>
      </c>
      <c r="B9970">
        <v>2016</v>
      </c>
      <c r="C9970">
        <v>11</v>
      </c>
      <c r="D9970">
        <v>29</v>
      </c>
      <c r="E9970" t="s">
        <v>7471</v>
      </c>
      <c r="F9970" s="1" t="s">
        <v>5207</v>
      </c>
      <c r="G9970" s="1" t="s">
        <v>20931</v>
      </c>
      <c r="H9970" s="1" t="s">
        <v>3201</v>
      </c>
      <c r="I9970" t="s">
        <v>20962</v>
      </c>
      <c r="J9970" t="s">
        <v>23</v>
      </c>
      <c r="K9970">
        <v>2</v>
      </c>
      <c r="L9970">
        <v>388.4</v>
      </c>
      <c r="M9970">
        <v>194.2</v>
      </c>
      <c r="N9970" t="s">
        <v>9106</v>
      </c>
      <c r="O9970" t="s">
        <v>9804</v>
      </c>
      <c r="P9970">
        <v>0</v>
      </c>
      <c r="Q9970">
        <v>0</v>
      </c>
      <c r="R9970">
        <v>4</v>
      </c>
    </row>
    <row r="9971" spans="1:18" x14ac:dyDescent="0.25">
      <c r="A9971" t="s">
        <v>7803</v>
      </c>
      <c r="B9971">
        <v>2016</v>
      </c>
      <c r="C9971">
        <v>11</v>
      </c>
      <c r="D9971">
        <v>29</v>
      </c>
      <c r="E9971" t="s">
        <v>7471</v>
      </c>
      <c r="F9971" s="1" t="s">
        <v>5207</v>
      </c>
      <c r="G9971" s="1" t="s">
        <v>20931</v>
      </c>
      <c r="H9971" s="1" t="s">
        <v>3201</v>
      </c>
      <c r="I9971" t="s">
        <v>20984</v>
      </c>
      <c r="J9971" t="s">
        <v>23</v>
      </c>
      <c r="K9971">
        <v>47</v>
      </c>
      <c r="L9971">
        <v>8439.32</v>
      </c>
      <c r="M9971">
        <v>179.56</v>
      </c>
      <c r="N9971" t="s">
        <v>9110</v>
      </c>
      <c r="O9971" t="s">
        <v>9805</v>
      </c>
      <c r="P9971">
        <v>0</v>
      </c>
      <c r="Q9971">
        <v>0</v>
      </c>
      <c r="R9971">
        <v>4</v>
      </c>
    </row>
    <row r="9972" spans="1:18" x14ac:dyDescent="0.25">
      <c r="A9972" t="s">
        <v>7803</v>
      </c>
      <c r="B9972">
        <v>2016</v>
      </c>
      <c r="C9972">
        <v>11</v>
      </c>
      <c r="D9972">
        <v>29</v>
      </c>
      <c r="E9972" t="s">
        <v>7471</v>
      </c>
      <c r="F9972" s="1" t="s">
        <v>5207</v>
      </c>
      <c r="G9972" s="1" t="s">
        <v>20931</v>
      </c>
      <c r="H9972" s="1" t="s">
        <v>3201</v>
      </c>
      <c r="I9972" t="s">
        <v>20988</v>
      </c>
      <c r="J9972" t="s">
        <v>23</v>
      </c>
      <c r="K9972">
        <v>27</v>
      </c>
      <c r="L9972">
        <v>5606.01</v>
      </c>
      <c r="M9972">
        <v>207.63</v>
      </c>
      <c r="N9972" t="s">
        <v>9111</v>
      </c>
      <c r="O9972" t="s">
        <v>9807</v>
      </c>
      <c r="P9972">
        <v>0</v>
      </c>
      <c r="Q9972">
        <v>0</v>
      </c>
      <c r="R9972">
        <v>4</v>
      </c>
    </row>
    <row r="9973" spans="1:18" x14ac:dyDescent="0.25">
      <c r="A9973" t="s">
        <v>7803</v>
      </c>
      <c r="B9973">
        <v>2016</v>
      </c>
      <c r="C9973">
        <v>11</v>
      </c>
      <c r="D9973">
        <v>29</v>
      </c>
      <c r="E9973" t="s">
        <v>7471</v>
      </c>
      <c r="F9973" s="1" t="s">
        <v>5207</v>
      </c>
      <c r="G9973" s="1" t="s">
        <v>21008</v>
      </c>
      <c r="H9973" s="1" t="s">
        <v>3201</v>
      </c>
      <c r="I9973" t="s">
        <v>6944</v>
      </c>
      <c r="J9973" t="s">
        <v>23</v>
      </c>
      <c r="K9973">
        <v>1.2</v>
      </c>
      <c r="L9973">
        <v>176.82</v>
      </c>
      <c r="M9973">
        <v>147.35</v>
      </c>
      <c r="N9973" t="s">
        <v>9358</v>
      </c>
      <c r="O9973" t="s">
        <v>9809</v>
      </c>
      <c r="P9973">
        <v>0</v>
      </c>
      <c r="Q9973">
        <v>0</v>
      </c>
      <c r="R9973">
        <v>4</v>
      </c>
    </row>
    <row r="9974" spans="1:18" x14ac:dyDescent="0.25">
      <c r="A9974" t="s">
        <v>7803</v>
      </c>
      <c r="B9974">
        <v>2016</v>
      </c>
      <c r="C9974">
        <v>11</v>
      </c>
      <c r="D9974">
        <v>29</v>
      </c>
      <c r="E9974" t="s">
        <v>7471</v>
      </c>
      <c r="F9974" s="1" t="s">
        <v>5207</v>
      </c>
      <c r="G9974" s="1" t="s">
        <v>21008</v>
      </c>
      <c r="H9974" s="1" t="s">
        <v>3201</v>
      </c>
      <c r="I9974" t="s">
        <v>21023</v>
      </c>
      <c r="J9974" t="s">
        <v>23</v>
      </c>
      <c r="K9974">
        <v>0.5</v>
      </c>
      <c r="L9974">
        <v>73.680000000000007</v>
      </c>
      <c r="M9974">
        <v>147.36000000000001</v>
      </c>
      <c r="N9974" t="s">
        <v>7263</v>
      </c>
      <c r="O9974" t="s">
        <v>23191</v>
      </c>
      <c r="P9974">
        <v>0</v>
      </c>
      <c r="Q9974">
        <v>0</v>
      </c>
      <c r="R9974">
        <v>4</v>
      </c>
    </row>
    <row r="9975" spans="1:18" x14ac:dyDescent="0.25">
      <c r="A9975" t="s">
        <v>7803</v>
      </c>
      <c r="B9975">
        <v>2016</v>
      </c>
      <c r="C9975">
        <v>11</v>
      </c>
      <c r="D9975">
        <v>29</v>
      </c>
      <c r="E9975" t="s">
        <v>7471</v>
      </c>
      <c r="F9975" s="1" t="s">
        <v>5207</v>
      </c>
      <c r="G9975" s="1" t="s">
        <v>21008</v>
      </c>
      <c r="H9975" s="1" t="s">
        <v>3201</v>
      </c>
      <c r="I9975" t="s">
        <v>7031</v>
      </c>
      <c r="J9975" t="s">
        <v>23</v>
      </c>
      <c r="K9975">
        <v>10.5</v>
      </c>
      <c r="L9975">
        <v>1547.18</v>
      </c>
      <c r="M9975">
        <v>147.35</v>
      </c>
      <c r="N9975" t="s">
        <v>9365</v>
      </c>
      <c r="O9975" t="s">
        <v>9812</v>
      </c>
      <c r="P9975">
        <v>0</v>
      </c>
      <c r="Q9975">
        <v>0</v>
      </c>
      <c r="R9975">
        <v>4</v>
      </c>
    </row>
    <row r="9976" spans="1:18" x14ac:dyDescent="0.25">
      <c r="A9976" t="s">
        <v>7803</v>
      </c>
      <c r="B9976">
        <v>2016</v>
      </c>
      <c r="C9976">
        <v>11</v>
      </c>
      <c r="D9976">
        <v>29</v>
      </c>
      <c r="E9976" t="s">
        <v>7471</v>
      </c>
      <c r="F9976" s="1" t="s">
        <v>5207</v>
      </c>
      <c r="G9976" s="1" t="s">
        <v>21008</v>
      </c>
      <c r="H9976" s="1" t="s">
        <v>3201</v>
      </c>
      <c r="I9976" t="s">
        <v>6977</v>
      </c>
      <c r="J9976" t="s">
        <v>23</v>
      </c>
      <c r="K9976">
        <v>0.3</v>
      </c>
      <c r="L9976">
        <v>50.08</v>
      </c>
      <c r="M9976">
        <v>166.93</v>
      </c>
      <c r="N9976" t="s">
        <v>7263</v>
      </c>
      <c r="O9976" t="s">
        <v>23191</v>
      </c>
      <c r="P9976">
        <v>0</v>
      </c>
      <c r="Q9976">
        <v>0</v>
      </c>
      <c r="R9976">
        <v>4</v>
      </c>
    </row>
    <row r="9977" spans="1:18" x14ac:dyDescent="0.25">
      <c r="A9977" t="s">
        <v>7803</v>
      </c>
      <c r="B9977">
        <v>2016</v>
      </c>
      <c r="C9977">
        <v>11</v>
      </c>
      <c r="D9977">
        <v>29</v>
      </c>
      <c r="E9977" t="s">
        <v>7471</v>
      </c>
      <c r="F9977" s="1" t="s">
        <v>5207</v>
      </c>
      <c r="G9977" s="1" t="s">
        <v>21008</v>
      </c>
      <c r="H9977" s="1" t="s">
        <v>3201</v>
      </c>
      <c r="I9977" t="s">
        <v>21014</v>
      </c>
      <c r="J9977" t="s">
        <v>23</v>
      </c>
      <c r="K9977">
        <v>1</v>
      </c>
      <c r="L9977">
        <v>158.1</v>
      </c>
      <c r="M9977">
        <v>158.1</v>
      </c>
      <c r="N9977" t="s">
        <v>7263</v>
      </c>
      <c r="O9977" t="s">
        <v>23191</v>
      </c>
      <c r="P9977">
        <v>0</v>
      </c>
      <c r="Q9977">
        <v>0</v>
      </c>
      <c r="R9977">
        <v>4</v>
      </c>
    </row>
    <row r="9978" spans="1:18" x14ac:dyDescent="0.25">
      <c r="A9978" t="s">
        <v>7803</v>
      </c>
      <c r="B9978">
        <v>2016</v>
      </c>
      <c r="C9978">
        <v>11</v>
      </c>
      <c r="D9978">
        <v>29</v>
      </c>
      <c r="E9978" t="s">
        <v>7471</v>
      </c>
      <c r="F9978" s="1" t="s">
        <v>5207</v>
      </c>
      <c r="G9978" s="1" t="s">
        <v>21008</v>
      </c>
      <c r="H9978" s="1" t="s">
        <v>3201</v>
      </c>
      <c r="I9978" t="s">
        <v>6906</v>
      </c>
      <c r="J9978" t="s">
        <v>23</v>
      </c>
      <c r="K9978">
        <v>1</v>
      </c>
      <c r="L9978">
        <v>154.78</v>
      </c>
      <c r="M9978">
        <v>154.78</v>
      </c>
      <c r="N9978" t="s">
        <v>7263</v>
      </c>
      <c r="O9978" t="s">
        <v>23191</v>
      </c>
      <c r="P9978">
        <v>0</v>
      </c>
      <c r="Q9978">
        <v>0</v>
      </c>
      <c r="R9978">
        <v>4</v>
      </c>
    </row>
    <row r="9979" spans="1:18" x14ac:dyDescent="0.25">
      <c r="A9979" t="s">
        <v>7803</v>
      </c>
      <c r="B9979">
        <v>2016</v>
      </c>
      <c r="C9979">
        <v>11</v>
      </c>
      <c r="D9979">
        <v>29</v>
      </c>
      <c r="E9979" t="s">
        <v>7471</v>
      </c>
      <c r="F9979" s="1" t="s">
        <v>5207</v>
      </c>
      <c r="G9979" s="1" t="s">
        <v>20931</v>
      </c>
      <c r="H9979" s="1" t="s">
        <v>3201</v>
      </c>
      <c r="I9979" t="s">
        <v>20937</v>
      </c>
      <c r="J9979" t="s">
        <v>23</v>
      </c>
      <c r="K9979">
        <v>1</v>
      </c>
      <c r="L9979">
        <v>150.93</v>
      </c>
      <c r="M9979">
        <v>150.93</v>
      </c>
      <c r="N9979" t="s">
        <v>7263</v>
      </c>
      <c r="O9979" t="s">
        <v>23191</v>
      </c>
      <c r="P9979">
        <v>0</v>
      </c>
      <c r="Q9979">
        <v>0</v>
      </c>
      <c r="R9979">
        <v>4</v>
      </c>
    </row>
    <row r="9980" spans="1:18" x14ac:dyDescent="0.25">
      <c r="A9980" t="s">
        <v>7803</v>
      </c>
      <c r="B9980">
        <v>2016</v>
      </c>
      <c r="C9980">
        <v>11</v>
      </c>
      <c r="D9980">
        <v>29</v>
      </c>
      <c r="E9980" t="s">
        <v>7471</v>
      </c>
      <c r="F9980" s="1" t="s">
        <v>5207</v>
      </c>
      <c r="G9980" s="1" t="s">
        <v>21008</v>
      </c>
      <c r="H9980" s="1" t="s">
        <v>3201</v>
      </c>
      <c r="I9980" t="s">
        <v>21035</v>
      </c>
      <c r="J9980" t="s">
        <v>23</v>
      </c>
      <c r="K9980">
        <v>6</v>
      </c>
      <c r="L9980">
        <v>884.1</v>
      </c>
      <c r="M9980">
        <v>147.35</v>
      </c>
      <c r="N9980" t="s">
        <v>7263</v>
      </c>
      <c r="O9980" t="s">
        <v>23191</v>
      </c>
      <c r="P9980">
        <v>0</v>
      </c>
      <c r="Q9980">
        <v>0</v>
      </c>
      <c r="R9980">
        <v>4</v>
      </c>
    </row>
    <row r="9981" spans="1:18" x14ac:dyDescent="0.25">
      <c r="A9981" t="s">
        <v>7803</v>
      </c>
      <c r="B9981">
        <v>2016</v>
      </c>
      <c r="C9981">
        <v>11</v>
      </c>
      <c r="D9981">
        <v>29</v>
      </c>
      <c r="E9981" t="s">
        <v>7471</v>
      </c>
      <c r="F9981" s="1" t="s">
        <v>5207</v>
      </c>
      <c r="G9981" s="1" t="s">
        <v>20573</v>
      </c>
      <c r="H9981" s="1" t="s">
        <v>3201</v>
      </c>
      <c r="I9981" t="s">
        <v>20610</v>
      </c>
      <c r="J9981" t="s">
        <v>23</v>
      </c>
      <c r="K9981">
        <v>1</v>
      </c>
      <c r="L9981">
        <v>154.41</v>
      </c>
      <c r="M9981">
        <v>154.41</v>
      </c>
      <c r="N9981" t="s">
        <v>7263</v>
      </c>
      <c r="O9981" t="s">
        <v>23191</v>
      </c>
      <c r="P9981">
        <v>0</v>
      </c>
      <c r="Q9981">
        <v>0</v>
      </c>
      <c r="R9981">
        <v>4</v>
      </c>
    </row>
    <row r="9982" spans="1:18" x14ac:dyDescent="0.25">
      <c r="A9982" t="s">
        <v>7803</v>
      </c>
      <c r="B9982">
        <v>2016</v>
      </c>
      <c r="C9982">
        <v>11</v>
      </c>
      <c r="D9982">
        <v>29</v>
      </c>
      <c r="E9982" t="s">
        <v>7471</v>
      </c>
      <c r="F9982" s="1" t="s">
        <v>5207</v>
      </c>
      <c r="G9982" s="1" t="s">
        <v>21008</v>
      </c>
      <c r="H9982" s="1" t="s">
        <v>3201</v>
      </c>
      <c r="I9982" t="s">
        <v>21019</v>
      </c>
      <c r="J9982" t="s">
        <v>23</v>
      </c>
      <c r="K9982">
        <v>0.7</v>
      </c>
      <c r="L9982">
        <v>116.86</v>
      </c>
      <c r="M9982">
        <v>166.94</v>
      </c>
      <c r="N9982" t="s">
        <v>7263</v>
      </c>
      <c r="O9982" t="s">
        <v>23191</v>
      </c>
      <c r="P9982">
        <v>0</v>
      </c>
      <c r="Q9982">
        <v>0</v>
      </c>
      <c r="R9982">
        <v>4</v>
      </c>
    </row>
    <row r="9983" spans="1:18" x14ac:dyDescent="0.25">
      <c r="A9983" t="s">
        <v>7803</v>
      </c>
      <c r="B9983">
        <v>2016</v>
      </c>
      <c r="C9983">
        <v>11</v>
      </c>
      <c r="D9983">
        <v>29</v>
      </c>
      <c r="E9983" t="s">
        <v>7471</v>
      </c>
      <c r="F9983" s="1" t="s">
        <v>5207</v>
      </c>
      <c r="G9983" s="1" t="s">
        <v>20573</v>
      </c>
      <c r="H9983" s="1" t="s">
        <v>3201</v>
      </c>
      <c r="I9983" t="s">
        <v>5341</v>
      </c>
      <c r="J9983" t="s">
        <v>23</v>
      </c>
      <c r="K9983">
        <v>2</v>
      </c>
      <c r="L9983">
        <v>308.83999999999997</v>
      </c>
      <c r="M9983">
        <v>154.41999999999999</v>
      </c>
      <c r="N9983" t="s">
        <v>8971</v>
      </c>
      <c r="O9983" t="s">
        <v>9955</v>
      </c>
      <c r="P9983">
        <v>0</v>
      </c>
      <c r="Q9983">
        <v>0</v>
      </c>
      <c r="R9983">
        <v>4</v>
      </c>
    </row>
    <row r="9984" spans="1:18" x14ac:dyDescent="0.25">
      <c r="A9984" t="s">
        <v>7803</v>
      </c>
      <c r="B9984">
        <v>2016</v>
      </c>
      <c r="C9984">
        <v>11</v>
      </c>
      <c r="D9984">
        <v>29</v>
      </c>
      <c r="E9984" t="s">
        <v>7471</v>
      </c>
      <c r="F9984" s="1" t="s">
        <v>5207</v>
      </c>
      <c r="G9984" s="1" t="s">
        <v>20573</v>
      </c>
      <c r="H9984" s="1" t="s">
        <v>3201</v>
      </c>
      <c r="I9984" t="s">
        <v>6271</v>
      </c>
      <c r="J9984" t="s">
        <v>23</v>
      </c>
      <c r="K9984">
        <v>47</v>
      </c>
      <c r="L9984">
        <v>9291.9</v>
      </c>
      <c r="M9984">
        <v>197.7</v>
      </c>
      <c r="N9984" t="s">
        <v>9083</v>
      </c>
      <c r="O9984" t="s">
        <v>9987</v>
      </c>
      <c r="P9984">
        <v>0</v>
      </c>
      <c r="Q9984">
        <v>0</v>
      </c>
      <c r="R9984">
        <v>4</v>
      </c>
    </row>
    <row r="9985" spans="1:18" x14ac:dyDescent="0.25">
      <c r="A9985" t="s">
        <v>7803</v>
      </c>
      <c r="B9985">
        <v>2016</v>
      </c>
      <c r="C9985">
        <v>11</v>
      </c>
      <c r="D9985">
        <v>29</v>
      </c>
      <c r="E9985" t="s">
        <v>7471</v>
      </c>
      <c r="F9985" s="1" t="s">
        <v>5207</v>
      </c>
      <c r="G9985" s="1" t="s">
        <v>20573</v>
      </c>
      <c r="H9985" s="1" t="s">
        <v>3201</v>
      </c>
      <c r="I9985" t="s">
        <v>6174</v>
      </c>
      <c r="J9985" t="s">
        <v>23</v>
      </c>
      <c r="K9985">
        <v>28.5</v>
      </c>
      <c r="L9985">
        <v>5122.59</v>
      </c>
      <c r="M9985">
        <v>179.74</v>
      </c>
      <c r="N9985" t="s">
        <v>9063</v>
      </c>
      <c r="O9985" t="s">
        <v>9988</v>
      </c>
      <c r="P9985">
        <v>0</v>
      </c>
      <c r="Q9985">
        <v>0</v>
      </c>
      <c r="R9985">
        <v>4</v>
      </c>
    </row>
    <row r="9986" spans="1:18" x14ac:dyDescent="0.25">
      <c r="A9986" t="s">
        <v>7803</v>
      </c>
      <c r="B9986">
        <v>2016</v>
      </c>
      <c r="C9986">
        <v>11</v>
      </c>
      <c r="D9986">
        <v>29</v>
      </c>
      <c r="E9986" t="s">
        <v>7471</v>
      </c>
      <c r="F9986" s="1" t="s">
        <v>5207</v>
      </c>
      <c r="G9986" s="1" t="s">
        <v>20573</v>
      </c>
      <c r="H9986" s="1" t="s">
        <v>3201</v>
      </c>
      <c r="I9986" t="s">
        <v>6166</v>
      </c>
      <c r="J9986" t="s">
        <v>23</v>
      </c>
      <c r="K9986">
        <v>55</v>
      </c>
      <c r="L9986">
        <v>9885.7000000000007</v>
      </c>
      <c r="M9986">
        <v>179.74</v>
      </c>
      <c r="N9986" t="s">
        <v>9062</v>
      </c>
      <c r="O9986" t="s">
        <v>9921</v>
      </c>
      <c r="P9986">
        <v>0</v>
      </c>
      <c r="Q9986">
        <v>0</v>
      </c>
      <c r="R9986">
        <v>4</v>
      </c>
    </row>
    <row r="9987" spans="1:18" x14ac:dyDescent="0.25">
      <c r="A9987" t="s">
        <v>1597</v>
      </c>
      <c r="B9987">
        <v>2017</v>
      </c>
      <c r="C9987">
        <v>5</v>
      </c>
      <c r="D9987">
        <v>12</v>
      </c>
      <c r="E9987" t="s">
        <v>226</v>
      </c>
      <c r="F9987" s="1" t="s">
        <v>3205</v>
      </c>
      <c r="G9987" s="1" t="s">
        <v>3384</v>
      </c>
      <c r="H9987" s="1" t="s">
        <v>3206</v>
      </c>
      <c r="I9987" t="s">
        <v>17080</v>
      </c>
      <c r="J9987" t="s">
        <v>23</v>
      </c>
      <c r="K9987">
        <v>5280</v>
      </c>
      <c r="L9987">
        <v>219120</v>
      </c>
      <c r="M9987">
        <v>41.5</v>
      </c>
      <c r="N9987" t="s">
        <v>2239</v>
      </c>
      <c r="O9987" t="s">
        <v>9550</v>
      </c>
      <c r="P9987">
        <v>0</v>
      </c>
      <c r="Q9987">
        <v>0</v>
      </c>
      <c r="R9987">
        <v>2</v>
      </c>
    </row>
    <row r="9988" spans="1:18" x14ac:dyDescent="0.25">
      <c r="A9988" t="s">
        <v>8080</v>
      </c>
      <c r="B9988">
        <v>2017</v>
      </c>
      <c r="C9988">
        <v>7</v>
      </c>
      <c r="D9988">
        <v>10</v>
      </c>
      <c r="E9988" t="s">
        <v>7328</v>
      </c>
      <c r="F9988" s="1" t="s">
        <v>5207</v>
      </c>
      <c r="G9988" s="1" t="s">
        <v>20931</v>
      </c>
      <c r="H9988" s="1" t="s">
        <v>3200</v>
      </c>
      <c r="I9988" t="s">
        <v>20932</v>
      </c>
      <c r="J9988" t="s">
        <v>23</v>
      </c>
      <c r="K9988">
        <v>305</v>
      </c>
      <c r="L9988">
        <v>41669.22</v>
      </c>
      <c r="M9988">
        <v>136.62</v>
      </c>
      <c r="N9988" t="s">
        <v>7263</v>
      </c>
      <c r="O9988" t="s">
        <v>23192</v>
      </c>
      <c r="P9988">
        <v>0</v>
      </c>
      <c r="Q9988">
        <v>0</v>
      </c>
      <c r="R9988">
        <v>3</v>
      </c>
    </row>
    <row r="9989" spans="1:18" x14ac:dyDescent="0.25">
      <c r="A9989" t="s">
        <v>8080</v>
      </c>
      <c r="B9989">
        <v>2017</v>
      </c>
      <c r="C9989">
        <v>7</v>
      </c>
      <c r="D9989">
        <v>10</v>
      </c>
      <c r="E9989" t="s">
        <v>7328</v>
      </c>
      <c r="F9989" s="1" t="s">
        <v>5207</v>
      </c>
      <c r="G9989" s="1" t="s">
        <v>20931</v>
      </c>
      <c r="H9989" s="1" t="s">
        <v>3200</v>
      </c>
      <c r="I9989" t="s">
        <v>6528</v>
      </c>
      <c r="J9989" t="s">
        <v>23</v>
      </c>
      <c r="K9989">
        <v>170</v>
      </c>
      <c r="L9989">
        <v>25012.81</v>
      </c>
      <c r="M9989">
        <v>147.13</v>
      </c>
      <c r="N9989" t="s">
        <v>9106</v>
      </c>
      <c r="O9989" t="s">
        <v>9457</v>
      </c>
      <c r="P9989">
        <v>0</v>
      </c>
      <c r="Q9989">
        <v>5.7969928101551112E-2</v>
      </c>
      <c r="R9989">
        <v>3</v>
      </c>
    </row>
    <row r="9990" spans="1:18" x14ac:dyDescent="0.25">
      <c r="A9990" t="s">
        <v>14858</v>
      </c>
      <c r="B9990">
        <v>2019</v>
      </c>
      <c r="C9990">
        <v>6</v>
      </c>
      <c r="D9990">
        <v>20</v>
      </c>
      <c r="E9990" t="s">
        <v>1515</v>
      </c>
      <c r="F9990" s="1" t="s">
        <v>3205</v>
      </c>
      <c r="G9990" s="1" t="s">
        <v>18746</v>
      </c>
      <c r="H9990" s="1" t="s">
        <v>3206</v>
      </c>
      <c r="I9990" t="s">
        <v>18842</v>
      </c>
      <c r="J9990" t="s">
        <v>23</v>
      </c>
      <c r="K9990">
        <v>9946</v>
      </c>
      <c r="L9990">
        <v>517192</v>
      </c>
      <c r="M9990">
        <v>52</v>
      </c>
      <c r="N9990" t="s">
        <v>21995</v>
      </c>
      <c r="O9990" t="s">
        <v>23241</v>
      </c>
      <c r="P9990">
        <v>0</v>
      </c>
      <c r="Q9990">
        <v>0</v>
      </c>
      <c r="R9990">
        <v>2</v>
      </c>
    </row>
    <row r="9991" spans="1:18" x14ac:dyDescent="0.25">
      <c r="A9991" t="s">
        <v>14858</v>
      </c>
      <c r="B9991">
        <v>2019</v>
      </c>
      <c r="C9991">
        <v>6</v>
      </c>
      <c r="D9991">
        <v>20</v>
      </c>
      <c r="E9991" t="s">
        <v>1515</v>
      </c>
      <c r="F9991" s="1" t="s">
        <v>3205</v>
      </c>
      <c r="G9991" s="1" t="s">
        <v>18746</v>
      </c>
      <c r="H9991" s="1" t="s">
        <v>3206</v>
      </c>
      <c r="I9991" t="s">
        <v>18844</v>
      </c>
      <c r="J9991" t="s">
        <v>23</v>
      </c>
      <c r="K9991">
        <v>649</v>
      </c>
      <c r="L9991">
        <v>37317.5</v>
      </c>
      <c r="M9991">
        <v>57.5</v>
      </c>
      <c r="N9991" t="s">
        <v>21993</v>
      </c>
      <c r="O9991" t="s">
        <v>23246</v>
      </c>
      <c r="P9991">
        <v>0</v>
      </c>
      <c r="Q9991">
        <v>0</v>
      </c>
      <c r="R9991">
        <v>2</v>
      </c>
    </row>
    <row r="9992" spans="1:18" x14ac:dyDescent="0.25">
      <c r="A9992" t="s">
        <v>8523</v>
      </c>
      <c r="B9992">
        <v>2018</v>
      </c>
      <c r="C9992">
        <v>4</v>
      </c>
      <c r="D9992">
        <v>26</v>
      </c>
      <c r="E9992" t="s">
        <v>7471</v>
      </c>
      <c r="F9992" s="1" t="s">
        <v>5207</v>
      </c>
      <c r="G9992" s="1" t="s">
        <v>21051</v>
      </c>
      <c r="H9992" s="1" t="s">
        <v>7263</v>
      </c>
      <c r="I9992" t="s">
        <v>21076</v>
      </c>
      <c r="J9992" t="s">
        <v>38</v>
      </c>
      <c r="K9992">
        <v>200</v>
      </c>
      <c r="L9992">
        <v>76800</v>
      </c>
      <c r="M9992">
        <v>384</v>
      </c>
      <c r="N9992" t="s">
        <v>7263</v>
      </c>
      <c r="O9992" t="s">
        <v>23274</v>
      </c>
      <c r="P9992">
        <v>0</v>
      </c>
      <c r="Q9992">
        <v>0</v>
      </c>
      <c r="R9992">
        <v>2</v>
      </c>
    </row>
    <row r="9993" spans="1:18" x14ac:dyDescent="0.25">
      <c r="A9993" t="s">
        <v>16201</v>
      </c>
      <c r="B9993">
        <v>2019</v>
      </c>
      <c r="C9993">
        <v>11</v>
      </c>
      <c r="D9993">
        <v>8</v>
      </c>
      <c r="E9993" t="s">
        <v>1620</v>
      </c>
      <c r="F9993" s="1" t="s">
        <v>3205</v>
      </c>
      <c r="G9993" s="1" t="s">
        <v>3227</v>
      </c>
      <c r="H9993" s="1" t="s">
        <v>3206</v>
      </c>
      <c r="I9993" t="s">
        <v>19822</v>
      </c>
      <c r="J9993" t="s">
        <v>23</v>
      </c>
      <c r="K9993">
        <v>3971</v>
      </c>
      <c r="L9993">
        <v>192593.5</v>
      </c>
      <c r="M9993">
        <v>48.5</v>
      </c>
      <c r="N9993" t="s">
        <v>22067</v>
      </c>
      <c r="O9993" t="s">
        <v>23263</v>
      </c>
      <c r="P9993">
        <v>0</v>
      </c>
      <c r="Q9993">
        <v>0</v>
      </c>
      <c r="R9993">
        <v>4</v>
      </c>
    </row>
    <row r="9994" spans="1:18" x14ac:dyDescent="0.25">
      <c r="A9994" t="s">
        <v>16201</v>
      </c>
      <c r="B9994">
        <v>2019</v>
      </c>
      <c r="C9994">
        <v>11</v>
      </c>
      <c r="D9994">
        <v>8</v>
      </c>
      <c r="E9994" t="s">
        <v>1620</v>
      </c>
      <c r="F9994" s="1" t="s">
        <v>3205</v>
      </c>
      <c r="G9994" s="1" t="s">
        <v>3384</v>
      </c>
      <c r="H9994" s="1" t="s">
        <v>3206</v>
      </c>
      <c r="I9994" t="s">
        <v>17219</v>
      </c>
      <c r="J9994" t="s">
        <v>23</v>
      </c>
      <c r="K9994">
        <v>2274</v>
      </c>
      <c r="L9994">
        <v>98464.2</v>
      </c>
      <c r="M9994">
        <v>43.3</v>
      </c>
      <c r="N9994" t="s">
        <v>112</v>
      </c>
      <c r="O9994" t="s">
        <v>9515</v>
      </c>
      <c r="P9994">
        <v>3.2773227720419927E-2</v>
      </c>
      <c r="Q9994">
        <v>0</v>
      </c>
      <c r="R9994">
        <v>4</v>
      </c>
    </row>
    <row r="9995" spans="1:18" x14ac:dyDescent="0.25">
      <c r="A9995" t="s">
        <v>16201</v>
      </c>
      <c r="B9995">
        <v>2019</v>
      </c>
      <c r="C9995">
        <v>11</v>
      </c>
      <c r="D9995">
        <v>8</v>
      </c>
      <c r="E9995" t="s">
        <v>1620</v>
      </c>
      <c r="F9995" s="1" t="s">
        <v>3205</v>
      </c>
      <c r="G9995" s="1" t="s">
        <v>3863</v>
      </c>
      <c r="H9995" s="1" t="s">
        <v>3206</v>
      </c>
      <c r="I9995" t="s">
        <v>19321</v>
      </c>
      <c r="J9995" t="s">
        <v>23</v>
      </c>
      <c r="K9995">
        <v>3883</v>
      </c>
      <c r="L9995">
        <v>248123.69</v>
      </c>
      <c r="M9995">
        <v>63.9</v>
      </c>
      <c r="N9995" t="s">
        <v>9314</v>
      </c>
      <c r="O9995" t="s">
        <v>9453</v>
      </c>
      <c r="P9995">
        <v>1.984751079033405E-2</v>
      </c>
      <c r="Q9995">
        <v>0</v>
      </c>
      <c r="R9995">
        <v>4</v>
      </c>
    </row>
    <row r="9996" spans="1:18" x14ac:dyDescent="0.25">
      <c r="A9996" t="s">
        <v>16201</v>
      </c>
      <c r="B9996">
        <v>2019</v>
      </c>
      <c r="C9996">
        <v>11</v>
      </c>
      <c r="D9996">
        <v>8</v>
      </c>
      <c r="E9996" t="s">
        <v>1620</v>
      </c>
      <c r="F9996" s="1" t="s">
        <v>3205</v>
      </c>
      <c r="G9996" s="1" t="s">
        <v>3863</v>
      </c>
      <c r="H9996" s="1" t="s">
        <v>3206</v>
      </c>
      <c r="I9996" t="s">
        <v>19398</v>
      </c>
      <c r="J9996" t="s">
        <v>23</v>
      </c>
      <c r="K9996">
        <v>3740</v>
      </c>
      <c r="L9996">
        <v>160820</v>
      </c>
      <c r="M9996">
        <v>43</v>
      </c>
      <c r="N9996" t="s">
        <v>489</v>
      </c>
      <c r="O9996" t="s">
        <v>9501</v>
      </c>
      <c r="P9996">
        <v>0</v>
      </c>
      <c r="Q9996">
        <v>0</v>
      </c>
      <c r="R9996">
        <v>4</v>
      </c>
    </row>
    <row r="9997" spans="1:18" x14ac:dyDescent="0.25">
      <c r="A9997" t="s">
        <v>16201</v>
      </c>
      <c r="B9997">
        <v>2019</v>
      </c>
      <c r="C9997">
        <v>11</v>
      </c>
      <c r="D9997">
        <v>8</v>
      </c>
      <c r="E9997" t="s">
        <v>1620</v>
      </c>
      <c r="F9997" s="1" t="s">
        <v>3205</v>
      </c>
      <c r="G9997" s="1" t="s">
        <v>3863</v>
      </c>
      <c r="H9997" s="1" t="s">
        <v>3206</v>
      </c>
      <c r="I9997" t="s">
        <v>19533</v>
      </c>
      <c r="J9997" t="s">
        <v>23</v>
      </c>
      <c r="K9997">
        <v>900</v>
      </c>
      <c r="L9997">
        <v>38699.99</v>
      </c>
      <c r="M9997">
        <v>43</v>
      </c>
      <c r="N9997" t="s">
        <v>9345</v>
      </c>
      <c r="O9997" t="s">
        <v>10735</v>
      </c>
      <c r="P9997">
        <v>0</v>
      </c>
      <c r="Q9997">
        <v>0</v>
      </c>
      <c r="R9997">
        <v>4</v>
      </c>
    </row>
    <row r="9998" spans="1:18" x14ac:dyDescent="0.25">
      <c r="A9998" t="s">
        <v>16201</v>
      </c>
      <c r="B9998">
        <v>2019</v>
      </c>
      <c r="C9998">
        <v>11</v>
      </c>
      <c r="D9998">
        <v>8</v>
      </c>
      <c r="E9998" t="s">
        <v>1620</v>
      </c>
      <c r="F9998" s="1" t="s">
        <v>3205</v>
      </c>
      <c r="G9998" s="1" t="s">
        <v>3216</v>
      </c>
      <c r="H9998" s="1" t="s">
        <v>7263</v>
      </c>
      <c r="I9998" t="s">
        <v>17560</v>
      </c>
      <c r="J9998" t="s">
        <v>23</v>
      </c>
      <c r="K9998">
        <v>4350</v>
      </c>
      <c r="L9998">
        <v>228375</v>
      </c>
      <c r="M9998">
        <v>52.5</v>
      </c>
      <c r="N9998" t="s">
        <v>21858</v>
      </c>
      <c r="O9998" t="s">
        <v>23392</v>
      </c>
      <c r="P9998">
        <v>0</v>
      </c>
      <c r="Q9998">
        <v>0</v>
      </c>
      <c r="R9998">
        <v>4</v>
      </c>
    </row>
    <row r="9999" spans="1:18" x14ac:dyDescent="0.25">
      <c r="A9999" t="s">
        <v>413</v>
      </c>
      <c r="B9999">
        <v>2016</v>
      </c>
      <c r="C9999">
        <v>1</v>
      </c>
      <c r="D9999">
        <v>25</v>
      </c>
      <c r="E9999" t="s">
        <v>414</v>
      </c>
      <c r="F9999" s="1" t="s">
        <v>3205</v>
      </c>
      <c r="G9999" s="1" t="s">
        <v>3203</v>
      </c>
      <c r="H9999" s="1" t="s">
        <v>7263</v>
      </c>
      <c r="I9999" t="s">
        <v>17644</v>
      </c>
      <c r="J9999" t="s">
        <v>23</v>
      </c>
      <c r="K9999">
        <v>264</v>
      </c>
      <c r="L9999">
        <v>16632</v>
      </c>
      <c r="M9999">
        <v>63</v>
      </c>
      <c r="N9999" t="s">
        <v>1893</v>
      </c>
      <c r="O9999" t="s">
        <v>9508</v>
      </c>
      <c r="P9999">
        <v>0</v>
      </c>
      <c r="Q9999">
        <v>0</v>
      </c>
      <c r="R9999">
        <v>1</v>
      </c>
    </row>
    <row r="10000" spans="1:18" x14ac:dyDescent="0.25">
      <c r="A10000" t="s">
        <v>8594</v>
      </c>
      <c r="B10000">
        <v>2018</v>
      </c>
      <c r="C10000">
        <v>5</v>
      </c>
      <c r="D10000">
        <v>30</v>
      </c>
      <c r="E10000" t="s">
        <v>7357</v>
      </c>
      <c r="F10000" s="1" t="s">
        <v>5207</v>
      </c>
      <c r="G10000" s="1" t="s">
        <v>20573</v>
      </c>
      <c r="H10000" s="1" t="s">
        <v>7263</v>
      </c>
      <c r="I10000" t="s">
        <v>20704</v>
      </c>
      <c r="J10000" t="s">
        <v>23</v>
      </c>
      <c r="K10000">
        <v>260</v>
      </c>
      <c r="L10000">
        <v>24830</v>
      </c>
      <c r="M10000">
        <v>95.5</v>
      </c>
      <c r="N10000" t="s">
        <v>7263</v>
      </c>
      <c r="O10000" t="s">
        <v>23274</v>
      </c>
      <c r="P10000">
        <v>0</v>
      </c>
      <c r="Q10000">
        <v>0</v>
      </c>
      <c r="R10000">
        <v>2</v>
      </c>
    </row>
    <row r="10001" spans="1:18" x14ac:dyDescent="0.25">
      <c r="A10001" t="s">
        <v>8594</v>
      </c>
      <c r="B10001">
        <v>2018</v>
      </c>
      <c r="C10001">
        <v>5</v>
      </c>
      <c r="D10001">
        <v>30</v>
      </c>
      <c r="E10001" t="s">
        <v>7357</v>
      </c>
      <c r="F10001" s="1" t="s">
        <v>5207</v>
      </c>
      <c r="G10001" s="1" t="s">
        <v>20573</v>
      </c>
      <c r="H10001" s="1" t="s">
        <v>7263</v>
      </c>
      <c r="I10001" t="s">
        <v>20727</v>
      </c>
      <c r="J10001" t="s">
        <v>23</v>
      </c>
      <c r="K10001">
        <v>100</v>
      </c>
      <c r="L10001">
        <v>13550</v>
      </c>
      <c r="M10001">
        <v>135.5</v>
      </c>
      <c r="N10001" t="s">
        <v>7263</v>
      </c>
      <c r="O10001" t="s">
        <v>23274</v>
      </c>
      <c r="P10001">
        <v>0</v>
      </c>
      <c r="Q10001">
        <v>0</v>
      </c>
      <c r="R10001">
        <v>2</v>
      </c>
    </row>
    <row r="10002" spans="1:18" x14ac:dyDescent="0.25">
      <c r="A10002" t="s">
        <v>7407</v>
      </c>
      <c r="B10002">
        <v>2016</v>
      </c>
      <c r="C10002">
        <v>1</v>
      </c>
      <c r="D10002">
        <v>29</v>
      </c>
      <c r="E10002" t="s">
        <v>7302</v>
      </c>
      <c r="F10002" s="1" t="s">
        <v>5207</v>
      </c>
      <c r="G10002" s="1" t="s">
        <v>21316</v>
      </c>
      <c r="H10002" s="1" t="s">
        <v>7263</v>
      </c>
      <c r="I10002" t="s">
        <v>6807</v>
      </c>
      <c r="J10002" t="s">
        <v>38</v>
      </c>
      <c r="K10002">
        <v>5</v>
      </c>
      <c r="L10002">
        <v>200</v>
      </c>
      <c r="M10002">
        <v>40</v>
      </c>
      <c r="N10002" t="s">
        <v>8899</v>
      </c>
      <c r="O10002" t="s">
        <v>9895</v>
      </c>
      <c r="P10002">
        <v>0</v>
      </c>
      <c r="Q10002">
        <v>0</v>
      </c>
      <c r="R10002">
        <v>1</v>
      </c>
    </row>
    <row r="10003" spans="1:18" x14ac:dyDescent="0.25">
      <c r="A10003" t="s">
        <v>8182</v>
      </c>
      <c r="B10003">
        <v>2017</v>
      </c>
      <c r="C10003">
        <v>9</v>
      </c>
      <c r="D10003">
        <v>21</v>
      </c>
      <c r="E10003" t="s">
        <v>8145</v>
      </c>
      <c r="F10003" s="1" t="s">
        <v>5207</v>
      </c>
      <c r="G10003" s="1" t="s">
        <v>20931</v>
      </c>
      <c r="H10003" s="1" t="s">
        <v>7263</v>
      </c>
      <c r="I10003" t="s">
        <v>6478</v>
      </c>
      <c r="J10003" t="s">
        <v>23</v>
      </c>
      <c r="K10003">
        <v>600</v>
      </c>
      <c r="L10003">
        <v>59844</v>
      </c>
      <c r="M10003">
        <v>99.74</v>
      </c>
      <c r="N10003" t="s">
        <v>8296</v>
      </c>
      <c r="O10003" t="s">
        <v>9767</v>
      </c>
      <c r="P10003">
        <v>0</v>
      </c>
      <c r="Q10003">
        <v>0</v>
      </c>
      <c r="R10003">
        <v>3</v>
      </c>
    </row>
    <row r="10004" spans="1:18" x14ac:dyDescent="0.25">
      <c r="A10004" t="s">
        <v>8182</v>
      </c>
      <c r="B10004">
        <v>2017</v>
      </c>
      <c r="C10004">
        <v>9</v>
      </c>
      <c r="D10004">
        <v>21</v>
      </c>
      <c r="E10004" t="s">
        <v>8145</v>
      </c>
      <c r="F10004" s="1" t="s">
        <v>5207</v>
      </c>
      <c r="G10004" s="1" t="s">
        <v>20931</v>
      </c>
      <c r="H10004" s="1" t="s">
        <v>7263</v>
      </c>
      <c r="I10004" t="s">
        <v>20947</v>
      </c>
      <c r="J10004" t="s">
        <v>23</v>
      </c>
      <c r="K10004">
        <v>1500</v>
      </c>
      <c r="L10004">
        <v>126825</v>
      </c>
      <c r="M10004">
        <v>84.55</v>
      </c>
      <c r="N10004" t="s">
        <v>7263</v>
      </c>
      <c r="O10004" t="s">
        <v>23274</v>
      </c>
      <c r="P10004">
        <v>0</v>
      </c>
      <c r="Q10004">
        <v>0</v>
      </c>
      <c r="R10004">
        <v>3</v>
      </c>
    </row>
    <row r="10005" spans="1:18" x14ac:dyDescent="0.25">
      <c r="A10005" t="s">
        <v>8182</v>
      </c>
      <c r="B10005">
        <v>2017</v>
      </c>
      <c r="C10005">
        <v>9</v>
      </c>
      <c r="D10005">
        <v>21</v>
      </c>
      <c r="E10005" t="s">
        <v>8145</v>
      </c>
      <c r="F10005" s="1" t="s">
        <v>5207</v>
      </c>
      <c r="G10005" s="1" t="s">
        <v>20573</v>
      </c>
      <c r="H10005" s="1" t="s">
        <v>7263</v>
      </c>
      <c r="I10005" t="s">
        <v>20712</v>
      </c>
      <c r="J10005" t="s">
        <v>23</v>
      </c>
      <c r="K10005">
        <v>900</v>
      </c>
      <c r="L10005">
        <v>95211</v>
      </c>
      <c r="M10005">
        <v>105.79</v>
      </c>
      <c r="N10005" t="s">
        <v>9024</v>
      </c>
      <c r="O10005" t="s">
        <v>9469</v>
      </c>
      <c r="P10005">
        <v>0</v>
      </c>
      <c r="Q10005">
        <v>3.3430295232662992E-2</v>
      </c>
      <c r="R10005">
        <v>3</v>
      </c>
    </row>
    <row r="10006" spans="1:18" x14ac:dyDescent="0.25">
      <c r="A10006" t="s">
        <v>8182</v>
      </c>
      <c r="B10006">
        <v>2017</v>
      </c>
      <c r="C10006">
        <v>9</v>
      </c>
      <c r="D10006">
        <v>21</v>
      </c>
      <c r="E10006" t="s">
        <v>8145</v>
      </c>
      <c r="F10006" s="1" t="s">
        <v>5207</v>
      </c>
      <c r="G10006" s="1" t="s">
        <v>20573</v>
      </c>
      <c r="H10006" s="1" t="s">
        <v>7263</v>
      </c>
      <c r="I10006" t="s">
        <v>20717</v>
      </c>
      <c r="J10006" t="s">
        <v>23</v>
      </c>
      <c r="K10006">
        <v>600</v>
      </c>
      <c r="L10006">
        <v>47844</v>
      </c>
      <c r="M10006">
        <v>79.739999999999995</v>
      </c>
      <c r="N10006" t="s">
        <v>8855</v>
      </c>
      <c r="O10006" t="s">
        <v>9463</v>
      </c>
      <c r="P10006">
        <v>0</v>
      </c>
      <c r="Q10006">
        <v>4.5717886060994917E-2</v>
      </c>
      <c r="R10006">
        <v>3</v>
      </c>
    </row>
    <row r="10007" spans="1:18" x14ac:dyDescent="0.25">
      <c r="A10007" t="s">
        <v>8182</v>
      </c>
      <c r="B10007">
        <v>2017</v>
      </c>
      <c r="C10007">
        <v>9</v>
      </c>
      <c r="D10007">
        <v>21</v>
      </c>
      <c r="E10007" t="s">
        <v>8145</v>
      </c>
      <c r="F10007" s="1" t="s">
        <v>5207</v>
      </c>
      <c r="G10007" s="1" t="s">
        <v>20573</v>
      </c>
      <c r="H10007" s="1" t="s">
        <v>7263</v>
      </c>
      <c r="I10007" t="s">
        <v>20709</v>
      </c>
      <c r="J10007" t="s">
        <v>23</v>
      </c>
      <c r="K10007">
        <v>2400</v>
      </c>
      <c r="L10007">
        <v>191376</v>
      </c>
      <c r="M10007">
        <v>79.739999999999995</v>
      </c>
      <c r="N10007" t="s">
        <v>9024</v>
      </c>
      <c r="O10007" t="s">
        <v>9469</v>
      </c>
      <c r="P10007">
        <v>0</v>
      </c>
      <c r="Q10007">
        <v>3.3430295232662992E-2</v>
      </c>
      <c r="R10007">
        <v>3</v>
      </c>
    </row>
    <row r="10008" spans="1:18" x14ac:dyDescent="0.25">
      <c r="A10008" t="s">
        <v>8182</v>
      </c>
      <c r="B10008">
        <v>2017</v>
      </c>
      <c r="C10008">
        <v>9</v>
      </c>
      <c r="D10008">
        <v>21</v>
      </c>
      <c r="E10008" t="s">
        <v>8145</v>
      </c>
      <c r="F10008" s="1" t="s">
        <v>5207</v>
      </c>
      <c r="G10008" s="1" t="s">
        <v>20573</v>
      </c>
      <c r="H10008" s="1" t="s">
        <v>7263</v>
      </c>
      <c r="I10008" t="s">
        <v>20720</v>
      </c>
      <c r="J10008" t="s">
        <v>23</v>
      </c>
      <c r="K10008">
        <v>1200</v>
      </c>
      <c r="L10008">
        <v>126948</v>
      </c>
      <c r="M10008">
        <v>105.79</v>
      </c>
      <c r="N10008" t="s">
        <v>8855</v>
      </c>
      <c r="O10008" t="s">
        <v>9463</v>
      </c>
      <c r="P10008">
        <v>0</v>
      </c>
      <c r="Q10008">
        <v>4.5717886060994917E-2</v>
      </c>
      <c r="R10008">
        <v>3</v>
      </c>
    </row>
    <row r="10009" spans="1:18" x14ac:dyDescent="0.25">
      <c r="A10009" t="s">
        <v>10533</v>
      </c>
      <c r="B10009">
        <v>2019</v>
      </c>
      <c r="C10009">
        <v>3</v>
      </c>
      <c r="D10009">
        <v>7</v>
      </c>
      <c r="E10009" t="s">
        <v>7335</v>
      </c>
      <c r="F10009" s="1" t="s">
        <v>9480</v>
      </c>
      <c r="G10009" s="1" t="s">
        <v>9480</v>
      </c>
      <c r="H10009" s="1" t="s">
        <v>9480</v>
      </c>
      <c r="I10009" t="s">
        <v>10534</v>
      </c>
      <c r="J10009" t="s">
        <v>38</v>
      </c>
      <c r="K10009">
        <v>2</v>
      </c>
      <c r="L10009">
        <v>1897.2</v>
      </c>
      <c r="M10009">
        <v>948.6</v>
      </c>
      <c r="N10009" t="e">
        <v>#N/A</v>
      </c>
      <c r="O10009" t="e">
        <v>#N/A</v>
      </c>
      <c r="P10009">
        <v>0</v>
      </c>
      <c r="Q10009">
        <v>0</v>
      </c>
      <c r="R10009">
        <v>1</v>
      </c>
    </row>
    <row r="10010" spans="1:18" x14ac:dyDescent="0.25">
      <c r="A10010" t="s">
        <v>10533</v>
      </c>
      <c r="B10010">
        <v>2019</v>
      </c>
      <c r="C10010">
        <v>3</v>
      </c>
      <c r="D10010">
        <v>7</v>
      </c>
      <c r="E10010" t="s">
        <v>7335</v>
      </c>
      <c r="F10010" s="1" t="s">
        <v>9480</v>
      </c>
      <c r="G10010" s="1" t="s">
        <v>9480</v>
      </c>
      <c r="H10010" s="1" t="s">
        <v>9480</v>
      </c>
      <c r="I10010" t="s">
        <v>15831</v>
      </c>
      <c r="J10010" t="s">
        <v>38</v>
      </c>
      <c r="K10010">
        <v>24</v>
      </c>
      <c r="L10010">
        <v>3615.84</v>
      </c>
      <c r="M10010">
        <v>150.66</v>
      </c>
      <c r="N10010" t="e">
        <v>#N/A</v>
      </c>
      <c r="O10010" t="e">
        <v>#N/A</v>
      </c>
      <c r="P10010">
        <v>0</v>
      </c>
      <c r="Q10010">
        <v>0</v>
      </c>
      <c r="R10010">
        <v>1</v>
      </c>
    </row>
    <row r="10011" spans="1:18" x14ac:dyDescent="0.25">
      <c r="A10011" t="s">
        <v>10533</v>
      </c>
      <c r="B10011">
        <v>2019</v>
      </c>
      <c r="C10011">
        <v>3</v>
      </c>
      <c r="D10011">
        <v>7</v>
      </c>
      <c r="E10011" t="s">
        <v>7335</v>
      </c>
      <c r="F10011" s="1" t="s">
        <v>9480</v>
      </c>
      <c r="G10011" s="1" t="s">
        <v>9480</v>
      </c>
      <c r="H10011" s="1" t="s">
        <v>9480</v>
      </c>
      <c r="I10011" t="s">
        <v>10535</v>
      </c>
      <c r="J10011" t="s">
        <v>38</v>
      </c>
      <c r="K10011">
        <v>3</v>
      </c>
      <c r="L10011">
        <v>220.41</v>
      </c>
      <c r="M10011">
        <v>73.47</v>
      </c>
      <c r="N10011" t="e">
        <v>#N/A</v>
      </c>
      <c r="O10011" t="e">
        <v>#N/A</v>
      </c>
      <c r="P10011">
        <v>0</v>
      </c>
      <c r="Q10011">
        <v>0</v>
      </c>
      <c r="R10011">
        <v>1</v>
      </c>
    </row>
    <row r="10012" spans="1:18" x14ac:dyDescent="0.25">
      <c r="A10012" t="s">
        <v>10533</v>
      </c>
      <c r="B10012">
        <v>2019</v>
      </c>
      <c r="C10012">
        <v>3</v>
      </c>
      <c r="D10012">
        <v>7</v>
      </c>
      <c r="E10012" t="s">
        <v>7335</v>
      </c>
      <c r="F10012" s="1" t="s">
        <v>9480</v>
      </c>
      <c r="G10012" s="1" t="s">
        <v>9480</v>
      </c>
      <c r="H10012" s="1" t="s">
        <v>9480</v>
      </c>
      <c r="I10012" t="s">
        <v>10536</v>
      </c>
      <c r="J10012" t="s">
        <v>38</v>
      </c>
      <c r="K10012">
        <v>1</v>
      </c>
      <c r="L10012">
        <v>2371.5</v>
      </c>
      <c r="M10012">
        <v>2371.5</v>
      </c>
      <c r="N10012" t="e">
        <v>#N/A</v>
      </c>
      <c r="O10012" t="e">
        <v>#N/A</v>
      </c>
      <c r="P10012">
        <v>0</v>
      </c>
      <c r="Q10012">
        <v>0</v>
      </c>
      <c r="R10012">
        <v>1</v>
      </c>
    </row>
    <row r="10013" spans="1:18" x14ac:dyDescent="0.25">
      <c r="A10013" t="s">
        <v>10533</v>
      </c>
      <c r="B10013">
        <v>2019</v>
      </c>
      <c r="C10013">
        <v>3</v>
      </c>
      <c r="D10013">
        <v>7</v>
      </c>
      <c r="E10013" t="s">
        <v>7335</v>
      </c>
      <c r="F10013" s="1" t="s">
        <v>9480</v>
      </c>
      <c r="G10013" s="1" t="s">
        <v>9480</v>
      </c>
      <c r="H10013" s="1" t="s">
        <v>9480</v>
      </c>
      <c r="I10013" t="s">
        <v>7349</v>
      </c>
      <c r="J10013" t="s">
        <v>7341</v>
      </c>
      <c r="K10013">
        <v>7</v>
      </c>
      <c r="L10013">
        <v>748.65</v>
      </c>
      <c r="M10013">
        <v>106.95</v>
      </c>
      <c r="N10013" t="e">
        <v>#N/A</v>
      </c>
      <c r="O10013" t="e">
        <v>#N/A</v>
      </c>
      <c r="P10013">
        <v>0</v>
      </c>
      <c r="Q10013">
        <v>0</v>
      </c>
      <c r="R10013">
        <v>1</v>
      </c>
    </row>
    <row r="10014" spans="1:18" x14ac:dyDescent="0.25">
      <c r="A10014" t="s">
        <v>10533</v>
      </c>
      <c r="B10014">
        <v>2019</v>
      </c>
      <c r="C10014">
        <v>3</v>
      </c>
      <c r="D10014">
        <v>7</v>
      </c>
      <c r="E10014" t="s">
        <v>7335</v>
      </c>
      <c r="F10014" s="1" t="s">
        <v>5207</v>
      </c>
      <c r="G10014" s="1" t="s">
        <v>21109</v>
      </c>
      <c r="H10014" s="1" t="s">
        <v>7263</v>
      </c>
      <c r="I10014" t="s">
        <v>6725</v>
      </c>
      <c r="J10014" t="s">
        <v>7341</v>
      </c>
      <c r="K10014">
        <v>7</v>
      </c>
      <c r="L10014">
        <v>358.05</v>
      </c>
      <c r="M10014">
        <v>51.15</v>
      </c>
      <c r="N10014" t="s">
        <v>8868</v>
      </c>
      <c r="O10014" t="s">
        <v>9889</v>
      </c>
      <c r="P10014">
        <v>0</v>
      </c>
      <c r="Q10014">
        <v>0</v>
      </c>
      <c r="R10014">
        <v>1</v>
      </c>
    </row>
    <row r="10015" spans="1:18" x14ac:dyDescent="0.25">
      <c r="A10015" t="s">
        <v>10533</v>
      </c>
      <c r="B10015">
        <v>2019</v>
      </c>
      <c r="C10015">
        <v>3</v>
      </c>
      <c r="D10015">
        <v>7</v>
      </c>
      <c r="E10015" t="s">
        <v>7335</v>
      </c>
      <c r="F10015" s="1" t="s">
        <v>9480</v>
      </c>
      <c r="G10015" s="1" t="s">
        <v>9480</v>
      </c>
      <c r="H10015" s="1" t="s">
        <v>9480</v>
      </c>
      <c r="I10015" t="s">
        <v>7846</v>
      </c>
      <c r="J10015" t="s">
        <v>38</v>
      </c>
      <c r="K10015">
        <v>1</v>
      </c>
      <c r="L10015">
        <v>3422.4</v>
      </c>
      <c r="M10015">
        <v>3422.4</v>
      </c>
      <c r="N10015" t="e">
        <v>#N/A</v>
      </c>
      <c r="O10015" t="e">
        <v>#N/A</v>
      </c>
      <c r="P10015">
        <v>0</v>
      </c>
      <c r="Q10015">
        <v>0</v>
      </c>
      <c r="R10015">
        <v>1</v>
      </c>
    </row>
    <row r="10016" spans="1:18" x14ac:dyDescent="0.25">
      <c r="A10016" t="s">
        <v>10533</v>
      </c>
      <c r="B10016">
        <v>2019</v>
      </c>
      <c r="C10016">
        <v>3</v>
      </c>
      <c r="D10016">
        <v>7</v>
      </c>
      <c r="E10016" t="s">
        <v>7335</v>
      </c>
      <c r="F10016" s="1" t="s">
        <v>9480</v>
      </c>
      <c r="G10016" s="1" t="s">
        <v>9480</v>
      </c>
      <c r="H10016" s="1" t="s">
        <v>9480</v>
      </c>
      <c r="I10016" t="s">
        <v>8515</v>
      </c>
      <c r="J10016" t="s">
        <v>23</v>
      </c>
      <c r="K10016">
        <v>40</v>
      </c>
      <c r="L10016">
        <v>4278</v>
      </c>
      <c r="M10016">
        <v>106.95</v>
      </c>
      <c r="N10016" t="e">
        <v>#N/A</v>
      </c>
      <c r="O10016" t="e">
        <v>#N/A</v>
      </c>
      <c r="P10016">
        <v>0</v>
      </c>
      <c r="Q10016">
        <v>0</v>
      </c>
      <c r="R10016">
        <v>1</v>
      </c>
    </row>
    <row r="10017" spans="1:18" x14ac:dyDescent="0.25">
      <c r="A10017" t="s">
        <v>10533</v>
      </c>
      <c r="B10017">
        <v>2019</v>
      </c>
      <c r="C10017">
        <v>3</v>
      </c>
      <c r="D10017">
        <v>7</v>
      </c>
      <c r="E10017" t="s">
        <v>7335</v>
      </c>
      <c r="F10017" s="1" t="s">
        <v>9480</v>
      </c>
      <c r="G10017" s="1" t="s">
        <v>9480</v>
      </c>
      <c r="H10017" s="1" t="s">
        <v>9480</v>
      </c>
      <c r="I10017" t="s">
        <v>15832</v>
      </c>
      <c r="J10017" t="s">
        <v>38</v>
      </c>
      <c r="K10017">
        <v>2</v>
      </c>
      <c r="L10017">
        <v>7356.3</v>
      </c>
      <c r="M10017">
        <v>3678.15</v>
      </c>
      <c r="N10017" t="e">
        <v>#N/A</v>
      </c>
      <c r="O10017" t="e">
        <v>#N/A</v>
      </c>
      <c r="P10017">
        <v>0</v>
      </c>
      <c r="Q10017">
        <v>0</v>
      </c>
      <c r="R10017">
        <v>1</v>
      </c>
    </row>
    <row r="10018" spans="1:18" x14ac:dyDescent="0.25">
      <c r="A10018" t="s">
        <v>10533</v>
      </c>
      <c r="B10018">
        <v>2019</v>
      </c>
      <c r="C10018">
        <v>3</v>
      </c>
      <c r="D10018">
        <v>7</v>
      </c>
      <c r="E10018" t="s">
        <v>7335</v>
      </c>
      <c r="F10018" s="1" t="s">
        <v>9480</v>
      </c>
      <c r="G10018" s="1" t="s">
        <v>9480</v>
      </c>
      <c r="H10018" s="1" t="s">
        <v>9480</v>
      </c>
      <c r="I10018" t="s">
        <v>10537</v>
      </c>
      <c r="J10018" t="s">
        <v>38</v>
      </c>
      <c r="K10018">
        <v>4</v>
      </c>
      <c r="L10018">
        <v>293.88</v>
      </c>
      <c r="M10018">
        <v>73.47</v>
      </c>
      <c r="N10018" t="e">
        <v>#N/A</v>
      </c>
      <c r="O10018" t="e">
        <v>#N/A</v>
      </c>
      <c r="P10018">
        <v>0</v>
      </c>
      <c r="Q10018">
        <v>0</v>
      </c>
      <c r="R10018">
        <v>1</v>
      </c>
    </row>
    <row r="10019" spans="1:18" x14ac:dyDescent="0.25">
      <c r="A10019" t="s">
        <v>10533</v>
      </c>
      <c r="B10019">
        <v>2019</v>
      </c>
      <c r="C10019">
        <v>3</v>
      </c>
      <c r="D10019">
        <v>7</v>
      </c>
      <c r="E10019" t="s">
        <v>7335</v>
      </c>
      <c r="F10019" s="1" t="s">
        <v>9480</v>
      </c>
      <c r="G10019" s="1" t="s">
        <v>9480</v>
      </c>
      <c r="H10019" s="1" t="s">
        <v>9480</v>
      </c>
      <c r="I10019" t="s">
        <v>10538</v>
      </c>
      <c r="J10019" t="s">
        <v>38</v>
      </c>
      <c r="K10019">
        <v>1</v>
      </c>
      <c r="L10019">
        <v>1460.1</v>
      </c>
      <c r="M10019">
        <v>1460.1</v>
      </c>
      <c r="N10019" t="e">
        <v>#N/A</v>
      </c>
      <c r="O10019" t="e">
        <v>#N/A</v>
      </c>
      <c r="P10019">
        <v>0</v>
      </c>
      <c r="Q10019">
        <v>0</v>
      </c>
      <c r="R10019">
        <v>1</v>
      </c>
    </row>
    <row r="10020" spans="1:18" x14ac:dyDescent="0.25">
      <c r="A10020" t="s">
        <v>10533</v>
      </c>
      <c r="B10020">
        <v>2019</v>
      </c>
      <c r="C10020">
        <v>3</v>
      </c>
      <c r="D10020">
        <v>7</v>
      </c>
      <c r="E10020" t="s">
        <v>7335</v>
      </c>
      <c r="F10020" s="1" t="s">
        <v>9480</v>
      </c>
      <c r="G10020" s="1" t="s">
        <v>9480</v>
      </c>
      <c r="H10020" s="1" t="s">
        <v>9480</v>
      </c>
      <c r="I10020" t="s">
        <v>10539</v>
      </c>
      <c r="J10020" t="s">
        <v>38</v>
      </c>
      <c r="K10020">
        <v>2</v>
      </c>
      <c r="L10020">
        <v>3906</v>
      </c>
      <c r="M10020">
        <v>1953</v>
      </c>
      <c r="N10020" t="e">
        <v>#N/A</v>
      </c>
      <c r="O10020" t="e">
        <v>#N/A</v>
      </c>
      <c r="P10020">
        <v>0</v>
      </c>
      <c r="Q10020">
        <v>0</v>
      </c>
      <c r="R10020">
        <v>1</v>
      </c>
    </row>
    <row r="10021" spans="1:18" x14ac:dyDescent="0.25">
      <c r="A10021" t="s">
        <v>15210</v>
      </c>
      <c r="B10021">
        <v>2019</v>
      </c>
      <c r="C10021">
        <v>7</v>
      </c>
      <c r="D10021">
        <v>26</v>
      </c>
      <c r="E10021" t="s">
        <v>226</v>
      </c>
      <c r="F10021" s="1" t="s">
        <v>3205</v>
      </c>
      <c r="G10021" s="1" t="s">
        <v>3863</v>
      </c>
      <c r="H10021" s="1" t="s">
        <v>3206</v>
      </c>
      <c r="I10021" t="s">
        <v>19221</v>
      </c>
      <c r="J10021" t="s">
        <v>23</v>
      </c>
      <c r="K10021">
        <v>26150</v>
      </c>
      <c r="L10021">
        <v>1320575</v>
      </c>
      <c r="M10021">
        <v>50.5</v>
      </c>
      <c r="N10021" t="s">
        <v>9347</v>
      </c>
      <c r="O10021" t="s">
        <v>9542</v>
      </c>
      <c r="P10021">
        <v>8.0289698840596724E-2</v>
      </c>
      <c r="Q10021">
        <v>0</v>
      </c>
      <c r="R10021">
        <v>3</v>
      </c>
    </row>
    <row r="10022" spans="1:18" x14ac:dyDescent="0.25">
      <c r="A10022" t="s">
        <v>15486</v>
      </c>
      <c r="B10022">
        <v>2019</v>
      </c>
      <c r="C10022">
        <v>9</v>
      </c>
      <c r="D10022">
        <v>3</v>
      </c>
      <c r="E10022" t="s">
        <v>226</v>
      </c>
      <c r="F10022" s="1" t="s">
        <v>3205</v>
      </c>
      <c r="G10022" s="1" t="s">
        <v>3384</v>
      </c>
      <c r="H10022" s="1" t="s">
        <v>3206</v>
      </c>
      <c r="I10022" t="s">
        <v>17299</v>
      </c>
      <c r="J10022" t="s">
        <v>23</v>
      </c>
      <c r="K10022">
        <v>16830</v>
      </c>
      <c r="L10022">
        <v>824670</v>
      </c>
      <c r="M10022">
        <v>49</v>
      </c>
      <c r="N10022" t="s">
        <v>160</v>
      </c>
      <c r="O10022" t="s">
        <v>9452</v>
      </c>
      <c r="P10022">
        <v>0.10110188471641929</v>
      </c>
      <c r="Q10022">
        <v>0</v>
      </c>
      <c r="R10022">
        <v>3</v>
      </c>
    </row>
    <row r="10023" spans="1:18" x14ac:dyDescent="0.25">
      <c r="A10023" t="s">
        <v>2219</v>
      </c>
      <c r="B10023">
        <v>2018</v>
      </c>
      <c r="C10023">
        <v>2</v>
      </c>
      <c r="D10023">
        <v>21</v>
      </c>
      <c r="E10023" t="s">
        <v>226</v>
      </c>
      <c r="F10023" s="1" t="s">
        <v>3205</v>
      </c>
      <c r="G10023" s="1" t="s">
        <v>3863</v>
      </c>
      <c r="H10023" s="1" t="s">
        <v>3206</v>
      </c>
      <c r="I10023" t="s">
        <v>18999</v>
      </c>
      <c r="J10023" t="s">
        <v>23</v>
      </c>
      <c r="K10023">
        <v>14600</v>
      </c>
      <c r="L10023">
        <v>730000</v>
      </c>
      <c r="M10023">
        <v>50</v>
      </c>
      <c r="N10023" t="s">
        <v>9337</v>
      </c>
      <c r="O10023" t="s">
        <v>9440</v>
      </c>
      <c r="P10023">
        <v>0.12068470364021268</v>
      </c>
      <c r="Q10023">
        <v>0</v>
      </c>
      <c r="R10023">
        <v>1</v>
      </c>
    </row>
    <row r="10024" spans="1:18" x14ac:dyDescent="0.25">
      <c r="A10024" t="s">
        <v>2219</v>
      </c>
      <c r="B10024">
        <v>2018</v>
      </c>
      <c r="C10024">
        <v>2</v>
      </c>
      <c r="D10024">
        <v>21</v>
      </c>
      <c r="E10024" t="s">
        <v>226</v>
      </c>
      <c r="F10024" s="1" t="s">
        <v>3205</v>
      </c>
      <c r="G10024" s="1" t="s">
        <v>3384</v>
      </c>
      <c r="H10024" s="1" t="s">
        <v>3206</v>
      </c>
      <c r="I10024" t="s">
        <v>17161</v>
      </c>
      <c r="J10024" t="s">
        <v>23</v>
      </c>
      <c r="K10024">
        <v>4970</v>
      </c>
      <c r="L10024">
        <v>225638</v>
      </c>
      <c r="M10024">
        <v>45.4</v>
      </c>
      <c r="N10024" t="s">
        <v>279</v>
      </c>
      <c r="O10024" t="s">
        <v>9551</v>
      </c>
      <c r="P10024">
        <v>0</v>
      </c>
      <c r="Q10024">
        <v>0</v>
      </c>
      <c r="R10024">
        <v>1</v>
      </c>
    </row>
    <row r="10025" spans="1:18" x14ac:dyDescent="0.25">
      <c r="A10025" t="s">
        <v>2642</v>
      </c>
      <c r="B10025">
        <v>2018</v>
      </c>
      <c r="C10025">
        <v>7</v>
      </c>
      <c r="D10025">
        <v>11</v>
      </c>
      <c r="E10025" t="s">
        <v>226</v>
      </c>
      <c r="F10025" s="1" t="s">
        <v>3205</v>
      </c>
      <c r="G10025" s="1" t="s">
        <v>3863</v>
      </c>
      <c r="H10025" s="1" t="s">
        <v>3206</v>
      </c>
      <c r="I10025" t="s">
        <v>19111</v>
      </c>
      <c r="J10025" t="s">
        <v>23</v>
      </c>
      <c r="K10025">
        <v>9440</v>
      </c>
      <c r="L10025">
        <v>476720</v>
      </c>
      <c r="M10025">
        <v>50.5</v>
      </c>
      <c r="N10025" t="s">
        <v>9332</v>
      </c>
      <c r="O10025" t="s">
        <v>9531</v>
      </c>
      <c r="P10025">
        <v>0</v>
      </c>
      <c r="Q10025">
        <v>0</v>
      </c>
      <c r="R10025">
        <v>3</v>
      </c>
    </row>
    <row r="10026" spans="1:18" x14ac:dyDescent="0.25">
      <c r="A10026" t="s">
        <v>2642</v>
      </c>
      <c r="B10026">
        <v>2018</v>
      </c>
      <c r="C10026">
        <v>7</v>
      </c>
      <c r="D10026">
        <v>11</v>
      </c>
      <c r="E10026" t="s">
        <v>226</v>
      </c>
      <c r="F10026" s="1" t="s">
        <v>3205</v>
      </c>
      <c r="G10026" s="1" t="s">
        <v>3863</v>
      </c>
      <c r="H10026" s="1" t="s">
        <v>3206</v>
      </c>
      <c r="I10026" t="s">
        <v>19122</v>
      </c>
      <c r="J10026" t="s">
        <v>23</v>
      </c>
      <c r="K10026">
        <v>11960</v>
      </c>
      <c r="L10026">
        <v>615940</v>
      </c>
      <c r="M10026">
        <v>51.5</v>
      </c>
      <c r="N10026" t="s">
        <v>9309</v>
      </c>
      <c r="O10026" t="s">
        <v>9451</v>
      </c>
      <c r="P10026">
        <v>6.5364123560168089E-2</v>
      </c>
      <c r="Q10026">
        <v>0</v>
      </c>
      <c r="R10026">
        <v>3</v>
      </c>
    </row>
    <row r="10027" spans="1:18" x14ac:dyDescent="0.25">
      <c r="A10027" t="s">
        <v>10540</v>
      </c>
      <c r="B10027">
        <v>2019</v>
      </c>
      <c r="C10027">
        <v>2</v>
      </c>
      <c r="D10027">
        <v>18</v>
      </c>
      <c r="E10027" t="s">
        <v>2307</v>
      </c>
      <c r="F10027" s="1" t="s">
        <v>3205</v>
      </c>
      <c r="G10027" s="1" t="s">
        <v>3203</v>
      </c>
      <c r="H10027" s="1" t="s">
        <v>3206</v>
      </c>
      <c r="I10027" t="s">
        <v>17768</v>
      </c>
      <c r="J10027" t="s">
        <v>23</v>
      </c>
      <c r="K10027">
        <v>503</v>
      </c>
      <c r="L10027">
        <v>22831.17</v>
      </c>
      <c r="M10027">
        <v>45.39</v>
      </c>
      <c r="N10027" t="s">
        <v>35</v>
      </c>
      <c r="O10027" t="s">
        <v>9486</v>
      </c>
      <c r="P10027">
        <v>0</v>
      </c>
      <c r="Q10027">
        <v>0</v>
      </c>
      <c r="R10027">
        <v>1</v>
      </c>
    </row>
    <row r="10028" spans="1:18" x14ac:dyDescent="0.25">
      <c r="A10028" t="s">
        <v>10540</v>
      </c>
      <c r="B10028">
        <v>2019</v>
      </c>
      <c r="C10028">
        <v>2</v>
      </c>
      <c r="D10028">
        <v>18</v>
      </c>
      <c r="E10028" t="s">
        <v>2307</v>
      </c>
      <c r="F10028" s="1" t="s">
        <v>3205</v>
      </c>
      <c r="G10028" s="1" t="s">
        <v>3203</v>
      </c>
      <c r="H10028" s="1" t="s">
        <v>3206</v>
      </c>
      <c r="I10028" t="s">
        <v>17839</v>
      </c>
      <c r="J10028" t="s">
        <v>23</v>
      </c>
      <c r="K10028">
        <v>1600</v>
      </c>
      <c r="L10028">
        <v>72624</v>
      </c>
      <c r="M10028">
        <v>45.39</v>
      </c>
      <c r="N10028" t="s">
        <v>115</v>
      </c>
      <c r="O10028" t="s">
        <v>9597</v>
      </c>
      <c r="P10028">
        <v>0</v>
      </c>
      <c r="Q10028">
        <v>0</v>
      </c>
      <c r="R10028">
        <v>1</v>
      </c>
    </row>
    <row r="10029" spans="1:18" x14ac:dyDescent="0.25">
      <c r="A10029" t="s">
        <v>10540</v>
      </c>
      <c r="B10029">
        <v>2019</v>
      </c>
      <c r="C10029">
        <v>2</v>
      </c>
      <c r="D10029">
        <v>18</v>
      </c>
      <c r="E10029" t="s">
        <v>2307</v>
      </c>
      <c r="F10029" s="1" t="s">
        <v>3205</v>
      </c>
      <c r="G10029" s="1" t="s">
        <v>3203</v>
      </c>
      <c r="H10029" s="1" t="s">
        <v>3206</v>
      </c>
      <c r="I10029" t="s">
        <v>17840</v>
      </c>
      <c r="J10029" t="s">
        <v>23</v>
      </c>
      <c r="K10029">
        <v>215</v>
      </c>
      <c r="L10029">
        <v>9758.85</v>
      </c>
      <c r="M10029">
        <v>45.39</v>
      </c>
      <c r="N10029" t="s">
        <v>62</v>
      </c>
      <c r="O10029" t="s">
        <v>9498</v>
      </c>
      <c r="P10029">
        <v>0</v>
      </c>
      <c r="Q10029">
        <v>0</v>
      </c>
      <c r="R10029">
        <v>1</v>
      </c>
    </row>
    <row r="10030" spans="1:18" x14ac:dyDescent="0.25">
      <c r="A10030" t="s">
        <v>10540</v>
      </c>
      <c r="B10030">
        <v>2019</v>
      </c>
      <c r="C10030">
        <v>2</v>
      </c>
      <c r="D10030">
        <v>18</v>
      </c>
      <c r="E10030" t="s">
        <v>2307</v>
      </c>
      <c r="F10030" s="1" t="s">
        <v>3205</v>
      </c>
      <c r="G10030" s="1" t="s">
        <v>3203</v>
      </c>
      <c r="H10030" s="1" t="s">
        <v>3206</v>
      </c>
      <c r="I10030" t="s">
        <v>17868</v>
      </c>
      <c r="J10030" t="s">
        <v>23</v>
      </c>
      <c r="K10030">
        <v>1006</v>
      </c>
      <c r="L10030">
        <v>45662.34</v>
      </c>
      <c r="M10030">
        <v>45.39</v>
      </c>
      <c r="N10030" t="s">
        <v>187</v>
      </c>
      <c r="O10030" t="s">
        <v>9489</v>
      </c>
      <c r="P10030">
        <v>0</v>
      </c>
      <c r="Q10030">
        <v>0</v>
      </c>
      <c r="R10030">
        <v>1</v>
      </c>
    </row>
    <row r="10031" spans="1:18" x14ac:dyDescent="0.25">
      <c r="A10031" t="s">
        <v>10540</v>
      </c>
      <c r="B10031">
        <v>2019</v>
      </c>
      <c r="C10031">
        <v>2</v>
      </c>
      <c r="D10031">
        <v>18</v>
      </c>
      <c r="E10031" t="s">
        <v>2307</v>
      </c>
      <c r="F10031" s="1" t="s">
        <v>3205</v>
      </c>
      <c r="G10031" s="1" t="s">
        <v>3203</v>
      </c>
      <c r="H10031" s="1" t="s">
        <v>3206</v>
      </c>
      <c r="I10031" t="s">
        <v>17869</v>
      </c>
      <c r="J10031" t="s">
        <v>23</v>
      </c>
      <c r="K10031">
        <v>1202</v>
      </c>
      <c r="L10031">
        <v>54558.78</v>
      </c>
      <c r="M10031">
        <v>45.39</v>
      </c>
      <c r="N10031" t="s">
        <v>45</v>
      </c>
      <c r="O10031" t="s">
        <v>9488</v>
      </c>
      <c r="P10031">
        <v>0</v>
      </c>
      <c r="Q10031">
        <v>0</v>
      </c>
      <c r="R10031">
        <v>1</v>
      </c>
    </row>
    <row r="10032" spans="1:18" x14ac:dyDescent="0.25">
      <c r="A10032" t="s">
        <v>10540</v>
      </c>
      <c r="B10032">
        <v>2019</v>
      </c>
      <c r="C10032">
        <v>2</v>
      </c>
      <c r="D10032">
        <v>18</v>
      </c>
      <c r="E10032" t="s">
        <v>2307</v>
      </c>
      <c r="F10032" s="1" t="s">
        <v>3205</v>
      </c>
      <c r="G10032" s="1" t="s">
        <v>3203</v>
      </c>
      <c r="H10032" s="1" t="s">
        <v>3206</v>
      </c>
      <c r="I10032" t="s">
        <v>18027</v>
      </c>
      <c r="J10032" t="s">
        <v>23</v>
      </c>
      <c r="K10032">
        <v>194</v>
      </c>
      <c r="L10032">
        <v>9775.66</v>
      </c>
      <c r="M10032">
        <v>50.39</v>
      </c>
      <c r="N10032" t="s">
        <v>9144</v>
      </c>
      <c r="O10032" t="s">
        <v>10654</v>
      </c>
      <c r="P10032">
        <v>0</v>
      </c>
      <c r="Q10032">
        <v>0</v>
      </c>
      <c r="R10032">
        <v>1</v>
      </c>
    </row>
    <row r="10033" spans="1:18" x14ac:dyDescent="0.25">
      <c r="A10033" t="s">
        <v>14973</v>
      </c>
      <c r="B10033">
        <v>2019</v>
      </c>
      <c r="C10033">
        <v>6</v>
      </c>
      <c r="D10033">
        <v>28</v>
      </c>
      <c r="E10033" t="s">
        <v>7323</v>
      </c>
      <c r="F10033" s="1" t="s">
        <v>5207</v>
      </c>
      <c r="G10033" s="1" t="s">
        <v>20573</v>
      </c>
      <c r="H10033" s="1" t="s">
        <v>3201</v>
      </c>
      <c r="I10033" t="s">
        <v>20753</v>
      </c>
      <c r="J10033" t="s">
        <v>23</v>
      </c>
      <c r="K10033">
        <v>20</v>
      </c>
      <c r="L10033">
        <v>3031.6</v>
      </c>
      <c r="M10033">
        <v>151.58000000000001</v>
      </c>
      <c r="N10033" t="s">
        <v>7263</v>
      </c>
      <c r="O10033" t="s">
        <v>23191</v>
      </c>
      <c r="P10033">
        <v>0</v>
      </c>
      <c r="Q10033">
        <v>0</v>
      </c>
      <c r="R10033">
        <v>2</v>
      </c>
    </row>
    <row r="10034" spans="1:18" x14ac:dyDescent="0.25">
      <c r="A10034" t="s">
        <v>15111</v>
      </c>
      <c r="B10034">
        <v>2019</v>
      </c>
      <c r="C10034">
        <v>7</v>
      </c>
      <c r="D10034">
        <v>14</v>
      </c>
      <c r="E10034" t="s">
        <v>1916</v>
      </c>
      <c r="F10034" s="1" t="s">
        <v>3205</v>
      </c>
      <c r="G10034" s="1" t="s">
        <v>3863</v>
      </c>
      <c r="H10034" s="1" t="s">
        <v>3206</v>
      </c>
      <c r="I10034" t="s">
        <v>19204</v>
      </c>
      <c r="J10034" t="s">
        <v>23</v>
      </c>
      <c r="K10034">
        <v>5165</v>
      </c>
      <c r="L10034">
        <v>262898.52</v>
      </c>
      <c r="M10034">
        <v>50.9</v>
      </c>
      <c r="N10034" t="s">
        <v>9340</v>
      </c>
      <c r="O10034" t="s">
        <v>9482</v>
      </c>
      <c r="P10034">
        <v>8.0867377033553248E-2</v>
      </c>
      <c r="Q10034">
        <v>0</v>
      </c>
      <c r="R10034">
        <v>3</v>
      </c>
    </row>
    <row r="10035" spans="1:18" x14ac:dyDescent="0.25">
      <c r="A10035" t="s">
        <v>15111</v>
      </c>
      <c r="B10035">
        <v>2019</v>
      </c>
      <c r="C10035">
        <v>7</v>
      </c>
      <c r="D10035">
        <v>14</v>
      </c>
      <c r="E10035" t="s">
        <v>1916</v>
      </c>
      <c r="F10035" s="1" t="s">
        <v>3205</v>
      </c>
      <c r="G10035" s="1" t="s">
        <v>3384</v>
      </c>
      <c r="H10035" s="1" t="s">
        <v>3206</v>
      </c>
      <c r="I10035" t="s">
        <v>17218</v>
      </c>
      <c r="J10035" t="s">
        <v>23</v>
      </c>
      <c r="K10035">
        <v>9470</v>
      </c>
      <c r="L10035">
        <v>485811</v>
      </c>
      <c r="M10035">
        <v>51.3</v>
      </c>
      <c r="N10035" t="s">
        <v>228</v>
      </c>
      <c r="O10035" t="s">
        <v>9547</v>
      </c>
      <c r="P10035">
        <v>0</v>
      </c>
      <c r="Q10035">
        <v>0</v>
      </c>
      <c r="R10035">
        <v>3</v>
      </c>
    </row>
    <row r="10036" spans="1:18" x14ac:dyDescent="0.25">
      <c r="A10036" t="s">
        <v>15111</v>
      </c>
      <c r="B10036">
        <v>2019</v>
      </c>
      <c r="C10036">
        <v>7</v>
      </c>
      <c r="D10036">
        <v>14</v>
      </c>
      <c r="E10036" t="s">
        <v>1916</v>
      </c>
      <c r="F10036" s="1" t="s">
        <v>3205</v>
      </c>
      <c r="G10036" s="1" t="s">
        <v>3863</v>
      </c>
      <c r="H10036" s="1" t="s">
        <v>3206</v>
      </c>
      <c r="I10036" t="s">
        <v>19220</v>
      </c>
      <c r="J10036" t="s">
        <v>23</v>
      </c>
      <c r="K10036">
        <v>4940</v>
      </c>
      <c r="L10036">
        <v>251446.02</v>
      </c>
      <c r="M10036">
        <v>50.9</v>
      </c>
      <c r="N10036" t="s">
        <v>9303</v>
      </c>
      <c r="O10036" t="s">
        <v>9512</v>
      </c>
      <c r="P10036">
        <v>0</v>
      </c>
      <c r="Q10036">
        <v>0</v>
      </c>
      <c r="R10036">
        <v>3</v>
      </c>
    </row>
    <row r="10037" spans="1:18" x14ac:dyDescent="0.25">
      <c r="A10037" t="s">
        <v>15111</v>
      </c>
      <c r="B10037">
        <v>2019</v>
      </c>
      <c r="C10037">
        <v>7</v>
      </c>
      <c r="D10037">
        <v>14</v>
      </c>
      <c r="E10037" t="s">
        <v>1916</v>
      </c>
      <c r="F10037" s="1" t="s">
        <v>3205</v>
      </c>
      <c r="G10037" s="1" t="s">
        <v>3863</v>
      </c>
      <c r="H10037" s="1" t="s">
        <v>3206</v>
      </c>
      <c r="I10037" t="s">
        <v>19300</v>
      </c>
      <c r="J10037" t="s">
        <v>23</v>
      </c>
      <c r="K10037">
        <v>330</v>
      </c>
      <c r="L10037">
        <v>16797</v>
      </c>
      <c r="M10037">
        <v>50.9</v>
      </c>
      <c r="N10037" t="s">
        <v>9307</v>
      </c>
      <c r="O10037" t="s">
        <v>9445</v>
      </c>
      <c r="P10037">
        <v>3.6019547837424074E-2</v>
      </c>
      <c r="Q10037">
        <v>0</v>
      </c>
      <c r="R10037">
        <v>3</v>
      </c>
    </row>
    <row r="10038" spans="1:18" x14ac:dyDescent="0.25">
      <c r="A10038" t="s">
        <v>10267</v>
      </c>
      <c r="B10038">
        <v>2019</v>
      </c>
      <c r="C10038">
        <v>2</v>
      </c>
      <c r="D10038">
        <v>13</v>
      </c>
      <c r="E10038" t="s">
        <v>226</v>
      </c>
      <c r="F10038" s="1" t="s">
        <v>3205</v>
      </c>
      <c r="G10038" s="1" t="s">
        <v>3384</v>
      </c>
      <c r="H10038" s="1" t="s">
        <v>3206</v>
      </c>
      <c r="I10038" t="s">
        <v>17454</v>
      </c>
      <c r="J10038" t="s">
        <v>23</v>
      </c>
      <c r="K10038">
        <v>20765</v>
      </c>
      <c r="L10038">
        <v>934425</v>
      </c>
      <c r="M10038">
        <v>45</v>
      </c>
      <c r="N10038" t="s">
        <v>168</v>
      </c>
      <c r="O10038" t="s">
        <v>9481</v>
      </c>
      <c r="P10038">
        <v>2.7900708435018715E-2</v>
      </c>
      <c r="Q10038">
        <v>0</v>
      </c>
      <c r="R10038">
        <v>1</v>
      </c>
    </row>
    <row r="10039" spans="1:18" x14ac:dyDescent="0.25">
      <c r="A10039" t="s">
        <v>16350</v>
      </c>
      <c r="B10039">
        <v>2019</v>
      </c>
      <c r="C10039">
        <v>11</v>
      </c>
      <c r="D10039">
        <v>15</v>
      </c>
      <c r="E10039" t="s">
        <v>16194</v>
      </c>
      <c r="F10039" s="1" t="s">
        <v>9480</v>
      </c>
      <c r="G10039" s="1" t="s">
        <v>9480</v>
      </c>
      <c r="H10039" s="1" t="s">
        <v>9480</v>
      </c>
      <c r="I10039" t="s">
        <v>8425</v>
      </c>
      <c r="J10039" t="s">
        <v>38</v>
      </c>
      <c r="K10039">
        <v>313</v>
      </c>
      <c r="L10039">
        <v>1026.6400000000001</v>
      </c>
      <c r="M10039">
        <v>3.28</v>
      </c>
      <c r="N10039" t="e">
        <v>#N/A</v>
      </c>
      <c r="O10039" t="e">
        <v>#N/A</v>
      </c>
      <c r="P10039">
        <v>0</v>
      </c>
      <c r="Q10039">
        <v>0</v>
      </c>
      <c r="R10039">
        <v>4</v>
      </c>
    </row>
    <row r="10040" spans="1:18" x14ac:dyDescent="0.25">
      <c r="A10040" t="s">
        <v>16350</v>
      </c>
      <c r="B10040">
        <v>2019</v>
      </c>
      <c r="C10040">
        <v>11</v>
      </c>
      <c r="D10040">
        <v>15</v>
      </c>
      <c r="E10040" t="s">
        <v>16194</v>
      </c>
      <c r="F10040" s="1" t="s">
        <v>9480</v>
      </c>
      <c r="G10040" s="1" t="s">
        <v>9480</v>
      </c>
      <c r="H10040" s="1" t="s">
        <v>9480</v>
      </c>
      <c r="I10040" t="s">
        <v>16195</v>
      </c>
      <c r="J10040" t="s">
        <v>38</v>
      </c>
      <c r="K10040">
        <v>8</v>
      </c>
      <c r="L10040">
        <v>1908</v>
      </c>
      <c r="M10040">
        <v>238.5</v>
      </c>
      <c r="N10040" t="e">
        <v>#N/A</v>
      </c>
      <c r="O10040" t="e">
        <v>#N/A</v>
      </c>
      <c r="P10040">
        <v>0</v>
      </c>
      <c r="Q10040">
        <v>0</v>
      </c>
      <c r="R10040">
        <v>4</v>
      </c>
    </row>
    <row r="10041" spans="1:18" x14ac:dyDescent="0.25">
      <c r="A10041" t="s">
        <v>16350</v>
      </c>
      <c r="B10041">
        <v>2019</v>
      </c>
      <c r="C10041">
        <v>11</v>
      </c>
      <c r="D10041">
        <v>15</v>
      </c>
      <c r="E10041" t="s">
        <v>16194</v>
      </c>
      <c r="F10041" s="1" t="s">
        <v>9480</v>
      </c>
      <c r="G10041" s="1" t="s">
        <v>9480</v>
      </c>
      <c r="H10041" s="1" t="s">
        <v>9480</v>
      </c>
      <c r="I10041" t="s">
        <v>16352</v>
      </c>
      <c r="J10041" t="s">
        <v>38</v>
      </c>
      <c r="K10041">
        <v>800</v>
      </c>
      <c r="L10041">
        <v>312</v>
      </c>
      <c r="M10041">
        <v>0.39</v>
      </c>
      <c r="N10041" t="e">
        <v>#N/A</v>
      </c>
      <c r="O10041" t="e">
        <v>#N/A</v>
      </c>
      <c r="P10041">
        <v>0</v>
      </c>
      <c r="Q10041">
        <v>0</v>
      </c>
      <c r="R10041">
        <v>4</v>
      </c>
    </row>
    <row r="10042" spans="1:18" x14ac:dyDescent="0.25">
      <c r="A10042" t="s">
        <v>16350</v>
      </c>
      <c r="B10042">
        <v>2019</v>
      </c>
      <c r="C10042">
        <v>11</v>
      </c>
      <c r="D10042">
        <v>15</v>
      </c>
      <c r="E10042" t="s">
        <v>16194</v>
      </c>
      <c r="F10042" s="1" t="s">
        <v>9480</v>
      </c>
      <c r="G10042" s="1" t="s">
        <v>9480</v>
      </c>
      <c r="H10042" s="1" t="s">
        <v>9480</v>
      </c>
      <c r="I10042" t="s">
        <v>15867</v>
      </c>
      <c r="J10042" t="s">
        <v>38</v>
      </c>
      <c r="K10042">
        <v>1000</v>
      </c>
      <c r="L10042">
        <v>500</v>
      </c>
      <c r="M10042">
        <v>0.5</v>
      </c>
      <c r="N10042" t="e">
        <v>#N/A</v>
      </c>
      <c r="O10042" t="e">
        <v>#N/A</v>
      </c>
      <c r="P10042">
        <v>0</v>
      </c>
      <c r="Q10042">
        <v>0</v>
      </c>
      <c r="R10042">
        <v>4</v>
      </c>
    </row>
    <row r="10043" spans="1:18" x14ac:dyDescent="0.25">
      <c r="A10043" t="s">
        <v>16350</v>
      </c>
      <c r="B10043">
        <v>2019</v>
      </c>
      <c r="C10043">
        <v>11</v>
      </c>
      <c r="D10043">
        <v>15</v>
      </c>
      <c r="E10043" t="s">
        <v>16194</v>
      </c>
      <c r="F10043" s="1" t="s">
        <v>9480</v>
      </c>
      <c r="G10043" s="1" t="s">
        <v>9480</v>
      </c>
      <c r="H10043" s="1" t="s">
        <v>9480</v>
      </c>
      <c r="I10043" t="s">
        <v>16196</v>
      </c>
      <c r="J10043" t="s">
        <v>38</v>
      </c>
      <c r="K10043">
        <v>13</v>
      </c>
      <c r="L10043">
        <v>7306</v>
      </c>
      <c r="M10043">
        <v>562</v>
      </c>
      <c r="N10043" t="e">
        <v>#N/A</v>
      </c>
      <c r="O10043" t="e">
        <v>#N/A</v>
      </c>
      <c r="P10043">
        <v>0</v>
      </c>
      <c r="Q10043">
        <v>0</v>
      </c>
      <c r="R10043">
        <v>4</v>
      </c>
    </row>
    <row r="10044" spans="1:18" x14ac:dyDescent="0.25">
      <c r="A10044" t="s">
        <v>16350</v>
      </c>
      <c r="B10044">
        <v>2019</v>
      </c>
      <c r="C10044">
        <v>11</v>
      </c>
      <c r="D10044">
        <v>15</v>
      </c>
      <c r="E10044" t="s">
        <v>16194</v>
      </c>
      <c r="F10044" s="1" t="s">
        <v>9480</v>
      </c>
      <c r="G10044" s="1" t="s">
        <v>9480</v>
      </c>
      <c r="H10044" s="1" t="s">
        <v>9480</v>
      </c>
      <c r="I10044" t="s">
        <v>16353</v>
      </c>
      <c r="J10044" t="s">
        <v>85</v>
      </c>
      <c r="K10044">
        <v>186</v>
      </c>
      <c r="L10044">
        <v>10771.26</v>
      </c>
      <c r="M10044">
        <v>57.91</v>
      </c>
      <c r="N10044" t="e">
        <v>#N/A</v>
      </c>
      <c r="O10044" t="e">
        <v>#N/A</v>
      </c>
      <c r="P10044">
        <v>0</v>
      </c>
      <c r="Q10044">
        <v>0</v>
      </c>
      <c r="R10044">
        <v>4</v>
      </c>
    </row>
    <row r="10045" spans="1:18" x14ac:dyDescent="0.25">
      <c r="A10045" t="s">
        <v>16350</v>
      </c>
      <c r="B10045">
        <v>2019</v>
      </c>
      <c r="C10045">
        <v>11</v>
      </c>
      <c r="D10045">
        <v>15</v>
      </c>
      <c r="E10045" t="s">
        <v>16194</v>
      </c>
      <c r="F10045" s="1" t="s">
        <v>9480</v>
      </c>
      <c r="G10045" s="1" t="s">
        <v>9480</v>
      </c>
      <c r="H10045" s="1" t="s">
        <v>9480</v>
      </c>
      <c r="I10045" t="s">
        <v>16354</v>
      </c>
      <c r="J10045" t="s">
        <v>38</v>
      </c>
      <c r="K10045">
        <v>1</v>
      </c>
      <c r="L10045">
        <v>137</v>
      </c>
      <c r="M10045">
        <v>137</v>
      </c>
      <c r="N10045" t="e">
        <v>#N/A</v>
      </c>
      <c r="O10045" t="e">
        <v>#N/A</v>
      </c>
      <c r="P10045">
        <v>0</v>
      </c>
      <c r="Q10045">
        <v>0</v>
      </c>
      <c r="R10045">
        <v>4</v>
      </c>
    </row>
    <row r="10046" spans="1:18" x14ac:dyDescent="0.25">
      <c r="A10046" t="s">
        <v>16350</v>
      </c>
      <c r="B10046">
        <v>2019</v>
      </c>
      <c r="C10046">
        <v>11</v>
      </c>
      <c r="D10046">
        <v>15</v>
      </c>
      <c r="E10046" t="s">
        <v>16194</v>
      </c>
      <c r="F10046" s="1" t="s">
        <v>9480</v>
      </c>
      <c r="G10046" s="1" t="s">
        <v>9480</v>
      </c>
      <c r="H10046" s="1" t="s">
        <v>9480</v>
      </c>
      <c r="I10046" t="s">
        <v>15875</v>
      </c>
      <c r="J10046" t="s">
        <v>85</v>
      </c>
      <c r="K10046">
        <v>312</v>
      </c>
      <c r="L10046">
        <v>10857.6</v>
      </c>
      <c r="M10046">
        <v>34.799999999999997</v>
      </c>
      <c r="N10046" t="e">
        <v>#N/A</v>
      </c>
      <c r="O10046" t="e">
        <v>#N/A</v>
      </c>
      <c r="P10046">
        <v>0</v>
      </c>
      <c r="Q10046">
        <v>0</v>
      </c>
      <c r="R10046">
        <v>4</v>
      </c>
    </row>
    <row r="10047" spans="1:18" x14ac:dyDescent="0.25">
      <c r="A10047" t="s">
        <v>2352</v>
      </c>
      <c r="B10047">
        <v>2018</v>
      </c>
      <c r="C10047">
        <v>3</v>
      </c>
      <c r="D10047">
        <v>30</v>
      </c>
      <c r="E10047" t="s">
        <v>174</v>
      </c>
      <c r="F10047" s="1" t="s">
        <v>3205</v>
      </c>
      <c r="G10047" s="1" t="s">
        <v>3863</v>
      </c>
      <c r="H10047" s="1" t="s">
        <v>3206</v>
      </c>
      <c r="I10047" t="s">
        <v>19112</v>
      </c>
      <c r="J10047" t="s">
        <v>23</v>
      </c>
      <c r="K10047">
        <v>7100</v>
      </c>
      <c r="L10047">
        <v>347899.97</v>
      </c>
      <c r="M10047">
        <v>49</v>
      </c>
      <c r="N10047" t="s">
        <v>9304</v>
      </c>
      <c r="O10047" t="s">
        <v>9502</v>
      </c>
      <c r="P10047">
        <v>0</v>
      </c>
      <c r="Q10047">
        <v>0</v>
      </c>
      <c r="R10047">
        <v>1</v>
      </c>
    </row>
    <row r="10048" spans="1:18" x14ac:dyDescent="0.25">
      <c r="A10048" t="s">
        <v>2352</v>
      </c>
      <c r="B10048">
        <v>2018</v>
      </c>
      <c r="C10048">
        <v>3</v>
      </c>
      <c r="D10048">
        <v>30</v>
      </c>
      <c r="E10048" t="s">
        <v>174</v>
      </c>
      <c r="F10048" s="1" t="s">
        <v>3205</v>
      </c>
      <c r="G10048" s="1" t="s">
        <v>3227</v>
      </c>
      <c r="H10048" s="1" t="s">
        <v>3206</v>
      </c>
      <c r="I10048" t="s">
        <v>19785</v>
      </c>
      <c r="J10048" t="s">
        <v>23</v>
      </c>
      <c r="K10048">
        <v>2025</v>
      </c>
      <c r="L10048">
        <v>119475</v>
      </c>
      <c r="M10048">
        <v>59</v>
      </c>
      <c r="N10048" t="s">
        <v>22068</v>
      </c>
      <c r="O10048" t="s">
        <v>23255</v>
      </c>
      <c r="P10048">
        <v>0</v>
      </c>
      <c r="Q10048">
        <v>0</v>
      </c>
      <c r="R10048">
        <v>1</v>
      </c>
    </row>
    <row r="10049" spans="1:18" x14ac:dyDescent="0.25">
      <c r="A10049" t="s">
        <v>2352</v>
      </c>
      <c r="B10049">
        <v>2018</v>
      </c>
      <c r="C10049">
        <v>3</v>
      </c>
      <c r="D10049">
        <v>30</v>
      </c>
      <c r="E10049" t="s">
        <v>174</v>
      </c>
      <c r="F10049" s="1" t="s">
        <v>3205</v>
      </c>
      <c r="G10049" s="1" t="s">
        <v>3384</v>
      </c>
      <c r="H10049" s="1" t="s">
        <v>3206</v>
      </c>
      <c r="I10049" t="s">
        <v>17029</v>
      </c>
      <c r="J10049" t="s">
        <v>23</v>
      </c>
      <c r="K10049">
        <v>9970</v>
      </c>
      <c r="L10049">
        <v>483544.94</v>
      </c>
      <c r="M10049">
        <v>48.5</v>
      </c>
      <c r="N10049" t="s">
        <v>645</v>
      </c>
      <c r="O10049" t="s">
        <v>9450</v>
      </c>
      <c r="P10049">
        <v>9.1123449223886266E-2</v>
      </c>
      <c r="Q10049">
        <v>0</v>
      </c>
      <c r="R10049">
        <v>1</v>
      </c>
    </row>
    <row r="10050" spans="1:18" x14ac:dyDescent="0.25">
      <c r="A10050" t="s">
        <v>7835</v>
      </c>
      <c r="B10050">
        <v>2016</v>
      </c>
      <c r="C10050">
        <v>12</v>
      </c>
      <c r="D10050">
        <v>23</v>
      </c>
      <c r="E10050" t="s">
        <v>7471</v>
      </c>
      <c r="F10050" s="1" t="s">
        <v>5207</v>
      </c>
      <c r="G10050" s="1" t="s">
        <v>20573</v>
      </c>
      <c r="H10050" s="1" t="s">
        <v>7263</v>
      </c>
      <c r="I10050" t="s">
        <v>6063</v>
      </c>
      <c r="J10050" t="s">
        <v>23</v>
      </c>
      <c r="K10050">
        <v>20</v>
      </c>
      <c r="L10050">
        <v>2467.1999999999998</v>
      </c>
      <c r="M10050">
        <v>123.36</v>
      </c>
      <c r="N10050" t="s">
        <v>9048</v>
      </c>
      <c r="O10050" t="s">
        <v>9824</v>
      </c>
      <c r="P10050">
        <v>0</v>
      </c>
      <c r="Q10050">
        <v>0</v>
      </c>
      <c r="R10050">
        <v>4</v>
      </c>
    </row>
    <row r="10051" spans="1:18" x14ac:dyDescent="0.25">
      <c r="A10051" t="s">
        <v>998</v>
      </c>
      <c r="B10051">
        <v>2016</v>
      </c>
      <c r="C10051">
        <v>8</v>
      </c>
      <c r="D10051">
        <v>19</v>
      </c>
      <c r="E10051" t="s">
        <v>92</v>
      </c>
      <c r="F10051" s="1" t="s">
        <v>3205</v>
      </c>
      <c r="G10051" s="1" t="s">
        <v>3203</v>
      </c>
      <c r="H10051" s="1" t="s">
        <v>3206</v>
      </c>
      <c r="I10051" t="s">
        <v>17659</v>
      </c>
      <c r="J10051" t="s">
        <v>23</v>
      </c>
      <c r="K10051">
        <v>5190</v>
      </c>
      <c r="L10051">
        <v>241335</v>
      </c>
      <c r="M10051">
        <v>46.5</v>
      </c>
      <c r="N10051" t="s">
        <v>187</v>
      </c>
      <c r="O10051" t="s">
        <v>9489</v>
      </c>
      <c r="P10051">
        <v>0</v>
      </c>
      <c r="Q10051">
        <v>0</v>
      </c>
      <c r="R10051">
        <v>3</v>
      </c>
    </row>
    <row r="10052" spans="1:18" x14ac:dyDescent="0.25">
      <c r="A10052" t="s">
        <v>998</v>
      </c>
      <c r="B10052">
        <v>2016</v>
      </c>
      <c r="C10052">
        <v>8</v>
      </c>
      <c r="D10052">
        <v>19</v>
      </c>
      <c r="E10052" t="s">
        <v>92</v>
      </c>
      <c r="F10052" s="1" t="s">
        <v>3205</v>
      </c>
      <c r="G10052" s="1" t="s">
        <v>3203</v>
      </c>
      <c r="H10052" s="1" t="s">
        <v>3206</v>
      </c>
      <c r="I10052" t="s">
        <v>34</v>
      </c>
      <c r="J10052" t="s">
        <v>23</v>
      </c>
      <c r="K10052">
        <v>6420</v>
      </c>
      <c r="L10052">
        <v>317790</v>
      </c>
      <c r="M10052">
        <v>49.5</v>
      </c>
      <c r="N10052" t="s">
        <v>35</v>
      </c>
      <c r="O10052" t="s">
        <v>9486</v>
      </c>
      <c r="P10052">
        <v>0</v>
      </c>
      <c r="Q10052">
        <v>0</v>
      </c>
      <c r="R10052">
        <v>3</v>
      </c>
    </row>
    <row r="10053" spans="1:18" x14ac:dyDescent="0.25">
      <c r="A10053" t="s">
        <v>998</v>
      </c>
      <c r="B10053">
        <v>2016</v>
      </c>
      <c r="C10053">
        <v>8</v>
      </c>
      <c r="D10053">
        <v>19</v>
      </c>
      <c r="E10053" t="s">
        <v>92</v>
      </c>
      <c r="F10053" s="1" t="s">
        <v>3205</v>
      </c>
      <c r="G10053" s="1" t="s">
        <v>3863</v>
      </c>
      <c r="H10053" s="1" t="s">
        <v>3206</v>
      </c>
      <c r="I10053" t="s">
        <v>18922</v>
      </c>
      <c r="J10053" t="s">
        <v>23</v>
      </c>
      <c r="K10053">
        <v>9000</v>
      </c>
      <c r="L10053">
        <v>385650</v>
      </c>
      <c r="M10053">
        <v>42.85</v>
      </c>
      <c r="N10053" t="s">
        <v>9327</v>
      </c>
      <c r="O10053" t="s">
        <v>9492</v>
      </c>
      <c r="P10053">
        <v>0</v>
      </c>
      <c r="Q10053">
        <v>0</v>
      </c>
      <c r="R10053">
        <v>3</v>
      </c>
    </row>
    <row r="10054" spans="1:18" x14ac:dyDescent="0.25">
      <c r="A10054" t="s">
        <v>7789</v>
      </c>
      <c r="B10054">
        <v>2016</v>
      </c>
      <c r="C10054">
        <v>11</v>
      </c>
      <c r="D10054">
        <v>21</v>
      </c>
      <c r="E10054" t="s">
        <v>7357</v>
      </c>
      <c r="F10054" s="1" t="s">
        <v>5207</v>
      </c>
      <c r="G10054" s="1" t="s">
        <v>20573</v>
      </c>
      <c r="H10054" s="1" t="s">
        <v>7263</v>
      </c>
      <c r="I10054" t="s">
        <v>20575</v>
      </c>
      <c r="J10054" t="s">
        <v>23</v>
      </c>
      <c r="K10054">
        <v>300</v>
      </c>
      <c r="L10054">
        <v>48000</v>
      </c>
      <c r="M10054">
        <v>160</v>
      </c>
      <c r="N10054" t="s">
        <v>7263</v>
      </c>
      <c r="O10054" t="s">
        <v>23274</v>
      </c>
      <c r="P10054">
        <v>0</v>
      </c>
      <c r="Q10054">
        <v>0</v>
      </c>
      <c r="R10054">
        <v>4</v>
      </c>
    </row>
    <row r="10055" spans="1:18" x14ac:dyDescent="0.25">
      <c r="A10055" t="s">
        <v>1679</v>
      </c>
      <c r="B10055">
        <v>2017</v>
      </c>
      <c r="C10055">
        <v>6</v>
      </c>
      <c r="D10055">
        <v>23</v>
      </c>
      <c r="E10055" t="s">
        <v>92</v>
      </c>
      <c r="F10055" s="1" t="s">
        <v>9480</v>
      </c>
      <c r="G10055" s="1" t="s">
        <v>9480</v>
      </c>
      <c r="H10055" s="1" t="s">
        <v>9480</v>
      </c>
      <c r="I10055" t="s">
        <v>15746</v>
      </c>
      <c r="J10055" t="s">
        <v>23</v>
      </c>
      <c r="K10055">
        <v>85</v>
      </c>
      <c r="L10055">
        <v>5610</v>
      </c>
      <c r="M10055">
        <v>66</v>
      </c>
      <c r="N10055" t="e">
        <v>#N/A</v>
      </c>
      <c r="O10055" t="e">
        <v>#N/A</v>
      </c>
      <c r="P10055">
        <v>0</v>
      </c>
      <c r="Q10055">
        <v>0</v>
      </c>
      <c r="R10055">
        <v>2</v>
      </c>
    </row>
    <row r="10056" spans="1:18" x14ac:dyDescent="0.25">
      <c r="A10056" t="s">
        <v>1821</v>
      </c>
      <c r="B10056">
        <v>2017</v>
      </c>
      <c r="C10056">
        <v>9</v>
      </c>
      <c r="D10056">
        <v>15</v>
      </c>
      <c r="E10056" t="s">
        <v>1496</v>
      </c>
      <c r="F10056" s="1" t="s">
        <v>3205</v>
      </c>
      <c r="G10056" s="1" t="s">
        <v>3384</v>
      </c>
      <c r="H10056" s="1" t="s">
        <v>3206</v>
      </c>
      <c r="I10056" t="s">
        <v>17074</v>
      </c>
      <c r="J10056" t="s">
        <v>23</v>
      </c>
      <c r="K10056">
        <v>36464</v>
      </c>
      <c r="L10056">
        <v>1458560</v>
      </c>
      <c r="M10056">
        <v>40</v>
      </c>
      <c r="N10056" t="s">
        <v>166</v>
      </c>
      <c r="O10056" t="s">
        <v>9509</v>
      </c>
      <c r="P10056">
        <v>0</v>
      </c>
      <c r="Q10056">
        <v>0</v>
      </c>
      <c r="R10056">
        <v>3</v>
      </c>
    </row>
    <row r="10057" spans="1:18" x14ac:dyDescent="0.25">
      <c r="A10057" t="s">
        <v>1821</v>
      </c>
      <c r="B10057">
        <v>2017</v>
      </c>
      <c r="C10057">
        <v>9</v>
      </c>
      <c r="D10057">
        <v>15</v>
      </c>
      <c r="E10057" t="s">
        <v>1496</v>
      </c>
      <c r="F10057" s="1" t="s">
        <v>3205</v>
      </c>
      <c r="G10057" s="1" t="s">
        <v>3384</v>
      </c>
      <c r="H10057" s="1" t="s">
        <v>3206</v>
      </c>
      <c r="I10057" t="s">
        <v>17074</v>
      </c>
      <c r="J10057" t="s">
        <v>23</v>
      </c>
      <c r="K10057">
        <v>29380</v>
      </c>
      <c r="L10057">
        <v>1175200</v>
      </c>
      <c r="M10057">
        <v>40</v>
      </c>
      <c r="N10057" t="s">
        <v>166</v>
      </c>
      <c r="O10057" t="s">
        <v>9509</v>
      </c>
      <c r="P10057">
        <v>0</v>
      </c>
      <c r="Q10057">
        <v>0</v>
      </c>
      <c r="R10057">
        <v>3</v>
      </c>
    </row>
    <row r="10058" spans="1:18" x14ac:dyDescent="0.25">
      <c r="A10058" t="s">
        <v>7804</v>
      </c>
      <c r="B10058">
        <v>2016</v>
      </c>
      <c r="C10058">
        <v>12</v>
      </c>
      <c r="D10058">
        <v>1</v>
      </c>
      <c r="E10058" t="s">
        <v>7805</v>
      </c>
      <c r="F10058" s="1" t="s">
        <v>9480</v>
      </c>
      <c r="G10058" s="1" t="s">
        <v>9480</v>
      </c>
      <c r="H10058" s="1" t="s">
        <v>9480</v>
      </c>
      <c r="I10058" t="s">
        <v>7312</v>
      </c>
      <c r="J10058" t="s">
        <v>38</v>
      </c>
      <c r="K10058">
        <v>3</v>
      </c>
      <c r="L10058">
        <v>840</v>
      </c>
      <c r="M10058">
        <v>280</v>
      </c>
      <c r="N10058" t="e">
        <v>#N/A</v>
      </c>
      <c r="O10058" t="e">
        <v>#N/A</v>
      </c>
      <c r="P10058">
        <v>0</v>
      </c>
      <c r="Q10058">
        <v>0</v>
      </c>
      <c r="R10058">
        <v>4</v>
      </c>
    </row>
    <row r="10059" spans="1:18" x14ac:dyDescent="0.25">
      <c r="A10059" t="s">
        <v>7804</v>
      </c>
      <c r="B10059">
        <v>2016</v>
      </c>
      <c r="C10059">
        <v>12</v>
      </c>
      <c r="D10059">
        <v>1</v>
      </c>
      <c r="E10059" t="s">
        <v>7805</v>
      </c>
      <c r="F10059" s="1" t="s">
        <v>9480</v>
      </c>
      <c r="G10059" s="1" t="s">
        <v>9480</v>
      </c>
      <c r="H10059" s="1" t="s">
        <v>9480</v>
      </c>
      <c r="I10059" t="s">
        <v>7349</v>
      </c>
      <c r="J10059" t="s">
        <v>7341</v>
      </c>
      <c r="K10059">
        <v>8</v>
      </c>
      <c r="L10059">
        <v>480</v>
      </c>
      <c r="M10059">
        <v>60</v>
      </c>
      <c r="N10059" t="e">
        <v>#N/A</v>
      </c>
      <c r="O10059" t="e">
        <v>#N/A</v>
      </c>
      <c r="P10059">
        <v>0</v>
      </c>
      <c r="Q10059">
        <v>0</v>
      </c>
      <c r="R10059">
        <v>4</v>
      </c>
    </row>
    <row r="10060" spans="1:18" x14ac:dyDescent="0.25">
      <c r="A10060" t="s">
        <v>7804</v>
      </c>
      <c r="B10060">
        <v>2016</v>
      </c>
      <c r="C10060">
        <v>12</v>
      </c>
      <c r="D10060">
        <v>1</v>
      </c>
      <c r="E10060" t="s">
        <v>7805</v>
      </c>
      <c r="F10060" s="1" t="s">
        <v>5207</v>
      </c>
      <c r="G10060" s="1" t="s">
        <v>21109</v>
      </c>
      <c r="H10060" s="1" t="s">
        <v>7263</v>
      </c>
      <c r="I10060" t="s">
        <v>6729</v>
      </c>
      <c r="J10060" t="s">
        <v>38</v>
      </c>
      <c r="K10060">
        <v>1</v>
      </c>
      <c r="L10060">
        <v>1180</v>
      </c>
      <c r="M10060">
        <v>1180</v>
      </c>
      <c r="N10060" t="s">
        <v>6729</v>
      </c>
      <c r="O10060" t="s">
        <v>9844</v>
      </c>
      <c r="P10060">
        <v>0</v>
      </c>
      <c r="Q10060">
        <v>0</v>
      </c>
      <c r="R10060">
        <v>4</v>
      </c>
    </row>
    <row r="10061" spans="1:18" x14ac:dyDescent="0.25">
      <c r="A10061" t="s">
        <v>7804</v>
      </c>
      <c r="B10061">
        <v>2016</v>
      </c>
      <c r="C10061">
        <v>12</v>
      </c>
      <c r="D10061">
        <v>1</v>
      </c>
      <c r="E10061" t="s">
        <v>7805</v>
      </c>
      <c r="F10061" s="1" t="s">
        <v>9480</v>
      </c>
      <c r="G10061" s="1" t="s">
        <v>9480</v>
      </c>
      <c r="H10061" s="1" t="s">
        <v>9480</v>
      </c>
      <c r="I10061" t="s">
        <v>7806</v>
      </c>
      <c r="J10061" t="s">
        <v>38</v>
      </c>
      <c r="K10061">
        <v>3</v>
      </c>
      <c r="L10061">
        <v>585</v>
      </c>
      <c r="M10061">
        <v>195</v>
      </c>
      <c r="N10061" t="e">
        <v>#N/A</v>
      </c>
      <c r="O10061" t="e">
        <v>#N/A</v>
      </c>
      <c r="P10061">
        <v>0</v>
      </c>
      <c r="Q10061">
        <v>0</v>
      </c>
      <c r="R10061">
        <v>4</v>
      </c>
    </row>
    <row r="10062" spans="1:18" x14ac:dyDescent="0.25">
      <c r="A10062" t="s">
        <v>7804</v>
      </c>
      <c r="B10062">
        <v>2016</v>
      </c>
      <c r="C10062">
        <v>12</v>
      </c>
      <c r="D10062">
        <v>1</v>
      </c>
      <c r="E10062" t="s">
        <v>7805</v>
      </c>
      <c r="F10062" s="1" t="s">
        <v>5207</v>
      </c>
      <c r="G10062" s="1" t="s">
        <v>21109</v>
      </c>
      <c r="H10062" s="1" t="s">
        <v>7263</v>
      </c>
      <c r="I10062" t="s">
        <v>6725</v>
      </c>
      <c r="J10062" t="s">
        <v>7341</v>
      </c>
      <c r="K10062">
        <v>29</v>
      </c>
      <c r="L10062">
        <v>1305</v>
      </c>
      <c r="M10062">
        <v>45</v>
      </c>
      <c r="N10062" t="s">
        <v>8868</v>
      </c>
      <c r="O10062" t="s">
        <v>9889</v>
      </c>
      <c r="P10062">
        <v>0</v>
      </c>
      <c r="Q10062">
        <v>0</v>
      </c>
      <c r="R10062">
        <v>4</v>
      </c>
    </row>
    <row r="10063" spans="1:18" x14ac:dyDescent="0.25">
      <c r="A10063" t="s">
        <v>7804</v>
      </c>
      <c r="B10063">
        <v>2016</v>
      </c>
      <c r="C10063">
        <v>12</v>
      </c>
      <c r="D10063">
        <v>1</v>
      </c>
      <c r="E10063" t="s">
        <v>7805</v>
      </c>
      <c r="F10063" s="1" t="s">
        <v>9480</v>
      </c>
      <c r="G10063" s="1" t="s">
        <v>9480</v>
      </c>
      <c r="H10063" s="1" t="s">
        <v>9480</v>
      </c>
      <c r="I10063" t="s">
        <v>7807</v>
      </c>
      <c r="J10063" t="s">
        <v>38</v>
      </c>
      <c r="K10063">
        <v>3</v>
      </c>
      <c r="L10063">
        <v>720</v>
      </c>
      <c r="M10063">
        <v>240</v>
      </c>
      <c r="N10063" t="e">
        <v>#N/A</v>
      </c>
      <c r="O10063" t="e">
        <v>#N/A</v>
      </c>
      <c r="P10063">
        <v>0</v>
      </c>
      <c r="Q10063">
        <v>0</v>
      </c>
      <c r="R10063">
        <v>4</v>
      </c>
    </row>
    <row r="10064" spans="1:18" x14ac:dyDescent="0.25">
      <c r="A10064" t="s">
        <v>7804</v>
      </c>
      <c r="B10064">
        <v>2016</v>
      </c>
      <c r="C10064">
        <v>12</v>
      </c>
      <c r="D10064">
        <v>1</v>
      </c>
      <c r="E10064" t="s">
        <v>7805</v>
      </c>
      <c r="F10064" s="1" t="s">
        <v>9480</v>
      </c>
      <c r="G10064" s="1" t="s">
        <v>9480</v>
      </c>
      <c r="H10064" s="1" t="s">
        <v>9480</v>
      </c>
      <c r="I10064" t="s">
        <v>7808</v>
      </c>
      <c r="J10064" t="s">
        <v>38</v>
      </c>
      <c r="K10064">
        <v>50</v>
      </c>
      <c r="L10064">
        <v>3000</v>
      </c>
      <c r="M10064">
        <v>60</v>
      </c>
      <c r="N10064" t="e">
        <v>#N/A</v>
      </c>
      <c r="O10064" t="e">
        <v>#N/A</v>
      </c>
      <c r="P10064">
        <v>0</v>
      </c>
      <c r="Q10064">
        <v>0</v>
      </c>
      <c r="R10064">
        <v>4</v>
      </c>
    </row>
    <row r="10065" spans="1:18" x14ac:dyDescent="0.25">
      <c r="A10065" t="s">
        <v>7804</v>
      </c>
      <c r="B10065">
        <v>2016</v>
      </c>
      <c r="C10065">
        <v>12</v>
      </c>
      <c r="D10065">
        <v>1</v>
      </c>
      <c r="E10065" t="s">
        <v>7805</v>
      </c>
      <c r="F10065" s="1" t="s">
        <v>9480</v>
      </c>
      <c r="G10065" s="1" t="s">
        <v>9480</v>
      </c>
      <c r="H10065" s="1" t="s">
        <v>9480</v>
      </c>
      <c r="I10065" t="s">
        <v>15829</v>
      </c>
      <c r="J10065" t="s">
        <v>38</v>
      </c>
      <c r="K10065">
        <v>3</v>
      </c>
      <c r="L10065">
        <v>3195</v>
      </c>
      <c r="M10065">
        <v>1065</v>
      </c>
      <c r="N10065" t="e">
        <v>#N/A</v>
      </c>
      <c r="O10065" t="e">
        <v>#N/A</v>
      </c>
      <c r="P10065">
        <v>0</v>
      </c>
      <c r="Q10065">
        <v>0</v>
      </c>
      <c r="R10065">
        <v>4</v>
      </c>
    </row>
    <row r="10066" spans="1:18" x14ac:dyDescent="0.25">
      <c r="A10066" t="s">
        <v>990</v>
      </c>
      <c r="B10066">
        <v>2016</v>
      </c>
      <c r="C10066">
        <v>8</v>
      </c>
      <c r="D10066">
        <v>18</v>
      </c>
      <c r="E10066" t="s">
        <v>92</v>
      </c>
      <c r="F10066" s="1" t="s">
        <v>3205</v>
      </c>
      <c r="G10066" s="1" t="s">
        <v>18746</v>
      </c>
      <c r="H10066" s="1" t="s">
        <v>3206</v>
      </c>
      <c r="I10066" t="s">
        <v>18794</v>
      </c>
      <c r="J10066" t="s">
        <v>23</v>
      </c>
      <c r="K10066">
        <v>15056</v>
      </c>
      <c r="L10066">
        <v>715160</v>
      </c>
      <c r="M10066">
        <v>47.5</v>
      </c>
      <c r="N10066" t="s">
        <v>22005</v>
      </c>
      <c r="O10066" t="s">
        <v>23249</v>
      </c>
      <c r="P10066">
        <v>0</v>
      </c>
      <c r="Q10066">
        <v>0</v>
      </c>
      <c r="R10066">
        <v>3</v>
      </c>
    </row>
    <row r="10067" spans="1:18" x14ac:dyDescent="0.25">
      <c r="A10067" t="s">
        <v>990</v>
      </c>
      <c r="B10067">
        <v>2016</v>
      </c>
      <c r="C10067">
        <v>8</v>
      </c>
      <c r="D10067">
        <v>18</v>
      </c>
      <c r="E10067" t="s">
        <v>92</v>
      </c>
      <c r="F10067" s="1" t="s">
        <v>3205</v>
      </c>
      <c r="G10067" s="1" t="s">
        <v>18746</v>
      </c>
      <c r="H10067" s="1" t="s">
        <v>3206</v>
      </c>
      <c r="I10067" t="s">
        <v>18751</v>
      </c>
      <c r="J10067" t="s">
        <v>23</v>
      </c>
      <c r="K10067">
        <v>3519</v>
      </c>
      <c r="L10067">
        <v>168912</v>
      </c>
      <c r="M10067">
        <v>48</v>
      </c>
      <c r="N10067" t="s">
        <v>21995</v>
      </c>
      <c r="O10067" t="s">
        <v>23241</v>
      </c>
      <c r="P10067">
        <v>0</v>
      </c>
      <c r="Q10067">
        <v>0</v>
      </c>
      <c r="R10067">
        <v>3</v>
      </c>
    </row>
    <row r="10068" spans="1:18" x14ac:dyDescent="0.25">
      <c r="A10068" t="s">
        <v>1033</v>
      </c>
      <c r="B10068">
        <v>2016</v>
      </c>
      <c r="C10068">
        <v>8</v>
      </c>
      <c r="D10068">
        <v>26</v>
      </c>
      <c r="E10068" t="s">
        <v>92</v>
      </c>
      <c r="F10068" s="1" t="s">
        <v>3205</v>
      </c>
      <c r="G10068" s="1" t="s">
        <v>3227</v>
      </c>
      <c r="H10068" s="1" t="s">
        <v>3206</v>
      </c>
      <c r="I10068" t="s">
        <v>19756</v>
      </c>
      <c r="J10068" t="s">
        <v>23</v>
      </c>
      <c r="K10068">
        <v>145</v>
      </c>
      <c r="L10068">
        <v>6017.5</v>
      </c>
      <c r="M10068">
        <v>41.5</v>
      </c>
      <c r="N10068" t="s">
        <v>22080</v>
      </c>
      <c r="O10068" t="s">
        <v>23258</v>
      </c>
      <c r="P10068">
        <v>0</v>
      </c>
      <c r="Q10068">
        <v>0</v>
      </c>
      <c r="R10068">
        <v>3</v>
      </c>
    </row>
    <row r="10069" spans="1:18" x14ac:dyDescent="0.25">
      <c r="A10069" t="s">
        <v>1033</v>
      </c>
      <c r="B10069">
        <v>2016</v>
      </c>
      <c r="C10069">
        <v>8</v>
      </c>
      <c r="D10069">
        <v>26</v>
      </c>
      <c r="E10069" t="s">
        <v>92</v>
      </c>
      <c r="F10069" s="1" t="s">
        <v>3205</v>
      </c>
      <c r="G10069" s="1" t="s">
        <v>3227</v>
      </c>
      <c r="H10069" s="1" t="s">
        <v>3206</v>
      </c>
      <c r="I10069" t="s">
        <v>19767</v>
      </c>
      <c r="J10069" t="s">
        <v>23</v>
      </c>
      <c r="K10069">
        <v>1610</v>
      </c>
      <c r="L10069">
        <v>66815</v>
      </c>
      <c r="M10069">
        <v>41.5</v>
      </c>
      <c r="N10069" t="s">
        <v>22068</v>
      </c>
      <c r="O10069" t="s">
        <v>23255</v>
      </c>
      <c r="P10069">
        <v>0</v>
      </c>
      <c r="Q10069">
        <v>0</v>
      </c>
      <c r="R10069">
        <v>3</v>
      </c>
    </row>
    <row r="10070" spans="1:18" x14ac:dyDescent="0.25">
      <c r="A10070" t="s">
        <v>1509</v>
      </c>
      <c r="B10070">
        <v>2017</v>
      </c>
      <c r="C10070">
        <v>4</v>
      </c>
      <c r="D10070">
        <v>3</v>
      </c>
      <c r="E10070" t="s">
        <v>92</v>
      </c>
      <c r="F10070" s="1" t="s">
        <v>3205</v>
      </c>
      <c r="G10070" s="1" t="s">
        <v>3227</v>
      </c>
      <c r="H10070" s="1" t="s">
        <v>3206</v>
      </c>
      <c r="I10070" t="s">
        <v>19936</v>
      </c>
      <c r="J10070" t="s">
        <v>23</v>
      </c>
      <c r="K10070">
        <v>250</v>
      </c>
      <c r="L10070">
        <v>11625</v>
      </c>
      <c r="M10070">
        <v>46.5</v>
      </c>
      <c r="N10070" t="s">
        <v>22068</v>
      </c>
      <c r="O10070" t="s">
        <v>23255</v>
      </c>
      <c r="P10070">
        <v>0</v>
      </c>
      <c r="Q10070">
        <v>0</v>
      </c>
      <c r="R10070">
        <v>2</v>
      </c>
    </row>
    <row r="10071" spans="1:18" x14ac:dyDescent="0.25">
      <c r="A10071" t="s">
        <v>1509</v>
      </c>
      <c r="B10071">
        <v>2017</v>
      </c>
      <c r="C10071">
        <v>4</v>
      </c>
      <c r="D10071">
        <v>3</v>
      </c>
      <c r="E10071" t="s">
        <v>92</v>
      </c>
      <c r="F10071" s="1" t="s">
        <v>3205</v>
      </c>
      <c r="G10071" s="1" t="s">
        <v>3384</v>
      </c>
      <c r="H10071" s="1" t="s">
        <v>3206</v>
      </c>
      <c r="I10071" t="s">
        <v>17415</v>
      </c>
      <c r="J10071" t="s">
        <v>23</v>
      </c>
      <c r="K10071">
        <v>1785</v>
      </c>
      <c r="L10071">
        <v>74702.25</v>
      </c>
      <c r="M10071">
        <v>41.85</v>
      </c>
      <c r="N10071" t="s">
        <v>309</v>
      </c>
      <c r="O10071" t="s">
        <v>9556</v>
      </c>
      <c r="P10071">
        <v>0</v>
      </c>
      <c r="Q10071">
        <v>0</v>
      </c>
      <c r="R10071">
        <v>2</v>
      </c>
    </row>
    <row r="10072" spans="1:18" x14ac:dyDescent="0.25">
      <c r="A10072" t="s">
        <v>483</v>
      </c>
      <c r="B10072">
        <v>2016</v>
      </c>
      <c r="C10072">
        <v>2</v>
      </c>
      <c r="D10072">
        <v>4</v>
      </c>
      <c r="E10072" t="s">
        <v>174</v>
      </c>
      <c r="F10072" s="1" t="s">
        <v>3205</v>
      </c>
      <c r="G10072" s="1" t="s">
        <v>3863</v>
      </c>
      <c r="H10072" s="1" t="s">
        <v>3206</v>
      </c>
      <c r="I10072" t="s">
        <v>291</v>
      </c>
      <c r="J10072" t="s">
        <v>23</v>
      </c>
      <c r="K10072">
        <v>9365</v>
      </c>
      <c r="L10072">
        <v>280950.01</v>
      </c>
      <c r="M10072">
        <v>30</v>
      </c>
      <c r="N10072" t="s">
        <v>9347</v>
      </c>
      <c r="O10072" t="s">
        <v>9542</v>
      </c>
      <c r="P10072">
        <v>8.0289698840596724E-2</v>
      </c>
      <c r="Q10072">
        <v>0</v>
      </c>
      <c r="R10072">
        <v>1</v>
      </c>
    </row>
    <row r="10073" spans="1:18" x14ac:dyDescent="0.25">
      <c r="A10073" t="s">
        <v>1690</v>
      </c>
      <c r="B10073">
        <v>2017</v>
      </c>
      <c r="C10073">
        <v>6</v>
      </c>
      <c r="D10073">
        <v>28</v>
      </c>
      <c r="E10073" t="s">
        <v>226</v>
      </c>
      <c r="F10073" s="1" t="s">
        <v>3205</v>
      </c>
      <c r="G10073" s="1" t="s">
        <v>3863</v>
      </c>
      <c r="H10073" s="1" t="s">
        <v>3204</v>
      </c>
      <c r="I10073" t="s">
        <v>19594</v>
      </c>
      <c r="J10073" t="s">
        <v>23</v>
      </c>
      <c r="K10073">
        <v>20400</v>
      </c>
      <c r="L10073">
        <v>846294</v>
      </c>
      <c r="M10073">
        <v>41.49</v>
      </c>
      <c r="N10073" t="s">
        <v>9337</v>
      </c>
      <c r="O10073" t="s">
        <v>9562</v>
      </c>
      <c r="P10073">
        <v>0</v>
      </c>
      <c r="Q10073">
        <v>0</v>
      </c>
      <c r="R10073">
        <v>2</v>
      </c>
    </row>
    <row r="10074" spans="1:18" x14ac:dyDescent="0.25">
      <c r="A10074" t="s">
        <v>10936</v>
      </c>
      <c r="B10074">
        <v>2019</v>
      </c>
      <c r="C10074">
        <v>5</v>
      </c>
      <c r="D10074">
        <v>18</v>
      </c>
      <c r="E10074" t="s">
        <v>8334</v>
      </c>
      <c r="F10074" s="1" t="s">
        <v>5207</v>
      </c>
      <c r="G10074" s="1" t="s">
        <v>20573</v>
      </c>
      <c r="H10074" s="1" t="s">
        <v>3201</v>
      </c>
      <c r="I10074" t="s">
        <v>20701</v>
      </c>
      <c r="J10074" t="s">
        <v>23</v>
      </c>
      <c r="K10074">
        <v>3000</v>
      </c>
      <c r="L10074">
        <v>603000</v>
      </c>
      <c r="M10074">
        <v>201</v>
      </c>
      <c r="N10074" t="s">
        <v>7263</v>
      </c>
      <c r="O10074" t="s">
        <v>23191</v>
      </c>
      <c r="P10074">
        <v>0</v>
      </c>
      <c r="Q10074">
        <v>0</v>
      </c>
      <c r="R10074">
        <v>2</v>
      </c>
    </row>
    <row r="10075" spans="1:18" x14ac:dyDescent="0.25">
      <c r="A10075" t="s">
        <v>2445</v>
      </c>
      <c r="B10075">
        <v>2018</v>
      </c>
      <c r="C10075">
        <v>5</v>
      </c>
      <c r="D10075">
        <v>3</v>
      </c>
      <c r="E10075" t="s">
        <v>1620</v>
      </c>
      <c r="F10075" s="1" t="s">
        <v>3205</v>
      </c>
      <c r="G10075" s="1" t="s">
        <v>3863</v>
      </c>
      <c r="H10075" s="1" t="s">
        <v>3206</v>
      </c>
      <c r="I10075" t="s">
        <v>19105</v>
      </c>
      <c r="J10075" t="s">
        <v>23</v>
      </c>
      <c r="K10075">
        <v>7995</v>
      </c>
      <c r="L10075">
        <v>402868.3</v>
      </c>
      <c r="M10075">
        <v>50.39</v>
      </c>
      <c r="N10075" t="s">
        <v>9346</v>
      </c>
      <c r="O10075" t="s">
        <v>9484</v>
      </c>
      <c r="P10075">
        <v>0</v>
      </c>
      <c r="Q10075">
        <v>0</v>
      </c>
      <c r="R10075">
        <v>2</v>
      </c>
    </row>
    <row r="10076" spans="1:18" x14ac:dyDescent="0.25">
      <c r="A10076" t="s">
        <v>2445</v>
      </c>
      <c r="B10076">
        <v>2018</v>
      </c>
      <c r="C10076">
        <v>5</v>
      </c>
      <c r="D10076">
        <v>3</v>
      </c>
      <c r="E10076" t="s">
        <v>1620</v>
      </c>
      <c r="F10076" s="1" t="s">
        <v>3205</v>
      </c>
      <c r="G10076" s="1" t="s">
        <v>3863</v>
      </c>
      <c r="H10076" s="1" t="s">
        <v>3206</v>
      </c>
      <c r="I10076" t="s">
        <v>19112</v>
      </c>
      <c r="J10076" t="s">
        <v>23</v>
      </c>
      <c r="K10076">
        <v>20010</v>
      </c>
      <c r="L10076">
        <v>998299.5</v>
      </c>
      <c r="M10076">
        <v>49.89</v>
      </c>
      <c r="N10076" t="s">
        <v>9304</v>
      </c>
      <c r="O10076" t="s">
        <v>9502</v>
      </c>
      <c r="P10076">
        <v>0</v>
      </c>
      <c r="Q10076">
        <v>0</v>
      </c>
      <c r="R10076">
        <v>2</v>
      </c>
    </row>
    <row r="10077" spans="1:18" x14ac:dyDescent="0.25">
      <c r="A10077" t="s">
        <v>2445</v>
      </c>
      <c r="B10077">
        <v>2018</v>
      </c>
      <c r="C10077">
        <v>5</v>
      </c>
      <c r="D10077">
        <v>3</v>
      </c>
      <c r="E10077" t="s">
        <v>1620</v>
      </c>
      <c r="F10077" s="1" t="s">
        <v>3205</v>
      </c>
      <c r="G10077" s="1" t="s">
        <v>3863</v>
      </c>
      <c r="H10077" s="1" t="s">
        <v>3206</v>
      </c>
      <c r="I10077" t="s">
        <v>19127</v>
      </c>
      <c r="J10077" t="s">
        <v>23</v>
      </c>
      <c r="K10077">
        <v>9950</v>
      </c>
      <c r="L10077">
        <v>524265.8</v>
      </c>
      <c r="M10077">
        <v>52.69</v>
      </c>
      <c r="N10077" t="s">
        <v>489</v>
      </c>
      <c r="O10077" t="s">
        <v>9501</v>
      </c>
      <c r="P10077">
        <v>0</v>
      </c>
      <c r="Q10077">
        <v>0</v>
      </c>
      <c r="R10077">
        <v>2</v>
      </c>
    </row>
    <row r="10078" spans="1:18" x14ac:dyDescent="0.25">
      <c r="A10078" t="s">
        <v>2445</v>
      </c>
      <c r="B10078">
        <v>2018</v>
      </c>
      <c r="C10078">
        <v>5</v>
      </c>
      <c r="D10078">
        <v>3</v>
      </c>
      <c r="E10078" t="s">
        <v>1620</v>
      </c>
      <c r="F10078" s="1" t="s">
        <v>3205</v>
      </c>
      <c r="G10078" s="1" t="s">
        <v>3384</v>
      </c>
      <c r="H10078" s="1" t="s">
        <v>3206</v>
      </c>
      <c r="I10078" t="s">
        <v>17023</v>
      </c>
      <c r="J10078" t="s">
        <v>23</v>
      </c>
      <c r="K10078">
        <v>5355</v>
      </c>
      <c r="L10078">
        <v>269918.93</v>
      </c>
      <c r="M10078">
        <v>50.41</v>
      </c>
      <c r="N10078" t="s">
        <v>309</v>
      </c>
      <c r="O10078" t="s">
        <v>9556</v>
      </c>
      <c r="P10078">
        <v>0</v>
      </c>
      <c r="Q10078">
        <v>0</v>
      </c>
      <c r="R10078">
        <v>2</v>
      </c>
    </row>
    <row r="10079" spans="1:18" x14ac:dyDescent="0.25">
      <c r="A10079" t="s">
        <v>2445</v>
      </c>
      <c r="B10079">
        <v>2018</v>
      </c>
      <c r="C10079">
        <v>5</v>
      </c>
      <c r="D10079">
        <v>3</v>
      </c>
      <c r="E10079" t="s">
        <v>1620</v>
      </c>
      <c r="F10079" s="1" t="s">
        <v>3205</v>
      </c>
      <c r="G10079" s="1" t="s">
        <v>3863</v>
      </c>
      <c r="H10079" s="1" t="s">
        <v>3206</v>
      </c>
      <c r="I10079" t="s">
        <v>18942</v>
      </c>
      <c r="J10079" t="s">
        <v>23</v>
      </c>
      <c r="K10079">
        <v>5104</v>
      </c>
      <c r="L10079">
        <v>328646.71000000002</v>
      </c>
      <c r="M10079">
        <v>64.39</v>
      </c>
      <c r="N10079" t="s">
        <v>9319</v>
      </c>
      <c r="O10079" t="s">
        <v>9487</v>
      </c>
      <c r="P10079">
        <v>0</v>
      </c>
      <c r="Q10079">
        <v>0</v>
      </c>
      <c r="R10079">
        <v>2</v>
      </c>
    </row>
    <row r="10080" spans="1:18" x14ac:dyDescent="0.25">
      <c r="A10080" t="s">
        <v>2445</v>
      </c>
      <c r="B10080">
        <v>2018</v>
      </c>
      <c r="C10080">
        <v>5</v>
      </c>
      <c r="D10080">
        <v>3</v>
      </c>
      <c r="E10080" t="s">
        <v>1620</v>
      </c>
      <c r="F10080" s="1" t="s">
        <v>3205</v>
      </c>
      <c r="G10080" s="1" t="s">
        <v>3384</v>
      </c>
      <c r="H10080" s="1" t="s">
        <v>3206</v>
      </c>
      <c r="I10080" t="s">
        <v>17417</v>
      </c>
      <c r="J10080" t="s">
        <v>23</v>
      </c>
      <c r="K10080">
        <v>9855</v>
      </c>
      <c r="L10080">
        <v>496741.57</v>
      </c>
      <c r="M10080">
        <v>50.41</v>
      </c>
      <c r="N10080" t="s">
        <v>228</v>
      </c>
      <c r="O10080" t="s">
        <v>9547</v>
      </c>
      <c r="P10080">
        <v>0</v>
      </c>
      <c r="Q10080">
        <v>0</v>
      </c>
      <c r="R10080">
        <v>2</v>
      </c>
    </row>
    <row r="10081" spans="1:18" x14ac:dyDescent="0.25">
      <c r="A10081" t="s">
        <v>2445</v>
      </c>
      <c r="B10081">
        <v>2018</v>
      </c>
      <c r="C10081">
        <v>5</v>
      </c>
      <c r="D10081">
        <v>3</v>
      </c>
      <c r="E10081" t="s">
        <v>1620</v>
      </c>
      <c r="F10081" s="1" t="s">
        <v>3205</v>
      </c>
      <c r="G10081" s="1" t="s">
        <v>3384</v>
      </c>
      <c r="H10081" s="1" t="s">
        <v>3206</v>
      </c>
      <c r="I10081" t="s">
        <v>17185</v>
      </c>
      <c r="J10081" t="s">
        <v>23</v>
      </c>
      <c r="K10081">
        <v>8925</v>
      </c>
      <c r="L10081">
        <v>449864.9</v>
      </c>
      <c r="M10081">
        <v>50.41</v>
      </c>
      <c r="N10081" t="s">
        <v>309</v>
      </c>
      <c r="O10081" t="s">
        <v>9556</v>
      </c>
      <c r="P10081">
        <v>0</v>
      </c>
      <c r="Q10081">
        <v>0</v>
      </c>
      <c r="R10081">
        <v>2</v>
      </c>
    </row>
    <row r="10082" spans="1:18" x14ac:dyDescent="0.25">
      <c r="A10082" t="s">
        <v>10712</v>
      </c>
      <c r="B10082">
        <v>2019</v>
      </c>
      <c r="C10082">
        <v>4</v>
      </c>
      <c r="D10082">
        <v>5</v>
      </c>
      <c r="E10082" t="s">
        <v>2641</v>
      </c>
      <c r="F10082" s="1" t="s">
        <v>3205</v>
      </c>
      <c r="G10082" s="1" t="s">
        <v>3863</v>
      </c>
      <c r="H10082" s="1" t="s">
        <v>3204</v>
      </c>
      <c r="I10082" t="s">
        <v>18957</v>
      </c>
      <c r="J10082" t="s">
        <v>23</v>
      </c>
      <c r="K10082">
        <v>19255</v>
      </c>
      <c r="L10082">
        <v>1295957.77</v>
      </c>
      <c r="M10082">
        <v>67.3</v>
      </c>
      <c r="N10082" t="s">
        <v>9323</v>
      </c>
      <c r="O10082" t="s">
        <v>23342</v>
      </c>
      <c r="P10082">
        <v>0</v>
      </c>
      <c r="Q10082">
        <v>0</v>
      </c>
      <c r="R10082">
        <v>2</v>
      </c>
    </row>
    <row r="10083" spans="1:18" x14ac:dyDescent="0.25">
      <c r="A10083" t="s">
        <v>8764</v>
      </c>
      <c r="B10083">
        <v>2018</v>
      </c>
      <c r="C10083">
        <v>11</v>
      </c>
      <c r="D10083">
        <v>2</v>
      </c>
      <c r="E10083" t="s">
        <v>8712</v>
      </c>
      <c r="F10083" s="1" t="s">
        <v>5207</v>
      </c>
      <c r="G10083" s="1" t="s">
        <v>6745</v>
      </c>
      <c r="H10083" s="1" t="s">
        <v>7263</v>
      </c>
      <c r="I10083" t="s">
        <v>7156</v>
      </c>
      <c r="J10083" t="s">
        <v>38</v>
      </c>
      <c r="K10083">
        <v>244</v>
      </c>
      <c r="L10083">
        <v>95996.92</v>
      </c>
      <c r="M10083">
        <v>393.43</v>
      </c>
      <c r="N10083" t="s">
        <v>8926</v>
      </c>
      <c r="O10083" t="s">
        <v>10129</v>
      </c>
      <c r="P10083">
        <v>0</v>
      </c>
      <c r="Q10083">
        <v>0</v>
      </c>
      <c r="R10083">
        <v>4</v>
      </c>
    </row>
    <row r="10084" spans="1:18" x14ac:dyDescent="0.25">
      <c r="A10084" t="s">
        <v>8764</v>
      </c>
      <c r="B10084">
        <v>2018</v>
      </c>
      <c r="C10084">
        <v>11</v>
      </c>
      <c r="D10084">
        <v>2</v>
      </c>
      <c r="E10084" t="s">
        <v>8712</v>
      </c>
      <c r="F10084" s="1" t="s">
        <v>5207</v>
      </c>
      <c r="G10084" s="1" t="s">
        <v>6745</v>
      </c>
      <c r="H10084" s="1" t="s">
        <v>7263</v>
      </c>
      <c r="I10084" t="s">
        <v>7158</v>
      </c>
      <c r="J10084" t="s">
        <v>38</v>
      </c>
      <c r="K10084">
        <v>124</v>
      </c>
      <c r="L10084">
        <v>98003.4</v>
      </c>
      <c r="M10084">
        <v>790.35</v>
      </c>
      <c r="N10084" t="s">
        <v>8928</v>
      </c>
      <c r="O10084" t="s">
        <v>10130</v>
      </c>
      <c r="P10084">
        <v>0</v>
      </c>
      <c r="Q10084">
        <v>0</v>
      </c>
      <c r="R10084">
        <v>4</v>
      </c>
    </row>
    <row r="10085" spans="1:18" x14ac:dyDescent="0.25">
      <c r="A10085" t="s">
        <v>974</v>
      </c>
      <c r="B10085">
        <v>2016</v>
      </c>
      <c r="C10085">
        <v>8</v>
      </c>
      <c r="D10085">
        <v>12</v>
      </c>
      <c r="E10085" t="s">
        <v>226</v>
      </c>
      <c r="F10085" s="1" t="s">
        <v>3205</v>
      </c>
      <c r="G10085" s="1" t="s">
        <v>3384</v>
      </c>
      <c r="H10085" s="1" t="s">
        <v>3206</v>
      </c>
      <c r="I10085" t="s">
        <v>17081</v>
      </c>
      <c r="J10085" t="s">
        <v>23</v>
      </c>
      <c r="K10085">
        <v>19915</v>
      </c>
      <c r="L10085">
        <v>780668</v>
      </c>
      <c r="M10085">
        <v>39.200000000000003</v>
      </c>
      <c r="N10085" t="s">
        <v>160</v>
      </c>
      <c r="O10085" t="s">
        <v>9452</v>
      </c>
      <c r="P10085">
        <v>0.10110188471641929</v>
      </c>
      <c r="Q10085">
        <v>0</v>
      </c>
      <c r="R10085">
        <v>3</v>
      </c>
    </row>
    <row r="10086" spans="1:18" x14ac:dyDescent="0.25">
      <c r="A10086" t="s">
        <v>10937</v>
      </c>
      <c r="B10086">
        <v>2019</v>
      </c>
      <c r="C10086">
        <v>5</v>
      </c>
      <c r="D10086">
        <v>7</v>
      </c>
      <c r="E10086" t="s">
        <v>7471</v>
      </c>
      <c r="F10086" s="1" t="s">
        <v>9480</v>
      </c>
      <c r="G10086" s="1" t="s">
        <v>9480</v>
      </c>
      <c r="H10086" s="1" t="s">
        <v>9480</v>
      </c>
      <c r="I10086" t="s">
        <v>15707</v>
      </c>
      <c r="J10086" t="s">
        <v>38</v>
      </c>
      <c r="K10086">
        <v>1030</v>
      </c>
      <c r="L10086">
        <v>234840</v>
      </c>
      <c r="M10086">
        <v>228</v>
      </c>
      <c r="N10086" t="e">
        <v>#N/A</v>
      </c>
      <c r="O10086" t="e">
        <v>#N/A</v>
      </c>
      <c r="P10086">
        <v>0</v>
      </c>
      <c r="Q10086">
        <v>0</v>
      </c>
      <c r="R10086">
        <v>2</v>
      </c>
    </row>
    <row r="10087" spans="1:18" x14ac:dyDescent="0.25">
      <c r="A10087" t="s">
        <v>10853</v>
      </c>
      <c r="B10087">
        <v>2019</v>
      </c>
      <c r="C10087">
        <v>4</v>
      </c>
      <c r="D10087">
        <v>19</v>
      </c>
      <c r="E10087" t="s">
        <v>174</v>
      </c>
      <c r="F10087" s="1" t="s">
        <v>3205</v>
      </c>
      <c r="G10087" s="1" t="s">
        <v>3863</v>
      </c>
      <c r="H10087" s="1" t="s">
        <v>3206</v>
      </c>
      <c r="I10087" t="s">
        <v>19221</v>
      </c>
      <c r="J10087" t="s">
        <v>23</v>
      </c>
      <c r="K10087">
        <v>20010</v>
      </c>
      <c r="L10087">
        <v>950474.92</v>
      </c>
      <c r="M10087">
        <v>47.5</v>
      </c>
      <c r="N10087" t="s">
        <v>9347</v>
      </c>
      <c r="O10087" t="s">
        <v>9542</v>
      </c>
      <c r="P10087">
        <v>8.0289698840596724E-2</v>
      </c>
      <c r="Q10087">
        <v>0</v>
      </c>
      <c r="R10087">
        <v>2</v>
      </c>
    </row>
    <row r="10088" spans="1:18" x14ac:dyDescent="0.25">
      <c r="A10088" t="s">
        <v>8624</v>
      </c>
      <c r="B10088">
        <v>2018</v>
      </c>
      <c r="C10088">
        <v>6</v>
      </c>
      <c r="D10088">
        <v>12</v>
      </c>
      <c r="E10088" t="s">
        <v>8539</v>
      </c>
      <c r="F10088" s="1" t="s">
        <v>9480</v>
      </c>
      <c r="G10088" s="1" t="s">
        <v>9480</v>
      </c>
      <c r="H10088" s="1" t="s">
        <v>9480</v>
      </c>
      <c r="I10088" t="s">
        <v>15726</v>
      </c>
      <c r="J10088" t="s">
        <v>38</v>
      </c>
      <c r="K10088">
        <v>200</v>
      </c>
      <c r="L10088">
        <v>245200</v>
      </c>
      <c r="M10088">
        <v>1226</v>
      </c>
      <c r="N10088" t="e">
        <v>#N/A</v>
      </c>
      <c r="O10088" t="e">
        <v>#N/A</v>
      </c>
      <c r="P10088">
        <v>0</v>
      </c>
      <c r="Q10088">
        <v>0</v>
      </c>
      <c r="R10088">
        <v>2</v>
      </c>
    </row>
    <row r="10089" spans="1:18" x14ac:dyDescent="0.25">
      <c r="A10089" t="s">
        <v>8624</v>
      </c>
      <c r="B10089">
        <v>2018</v>
      </c>
      <c r="C10089">
        <v>6</v>
      </c>
      <c r="D10089">
        <v>12</v>
      </c>
      <c r="E10089" t="s">
        <v>8539</v>
      </c>
      <c r="F10089" s="1" t="s">
        <v>5207</v>
      </c>
      <c r="G10089" s="1" t="s">
        <v>20931</v>
      </c>
      <c r="H10089" s="1" t="s">
        <v>7263</v>
      </c>
      <c r="I10089" t="s">
        <v>6670</v>
      </c>
      <c r="J10089" t="s">
        <v>38</v>
      </c>
      <c r="K10089">
        <v>800</v>
      </c>
      <c r="L10089">
        <v>203600</v>
      </c>
      <c r="M10089">
        <v>254.5</v>
      </c>
      <c r="N10089" t="s">
        <v>9115</v>
      </c>
      <c r="O10089" t="s">
        <v>9460</v>
      </c>
      <c r="P10089">
        <v>0</v>
      </c>
      <c r="Q10089">
        <v>5.3749608642032903E-2</v>
      </c>
      <c r="R10089">
        <v>2</v>
      </c>
    </row>
    <row r="10090" spans="1:18" x14ac:dyDescent="0.25">
      <c r="A10090" t="s">
        <v>2119</v>
      </c>
      <c r="B10090">
        <v>2017</v>
      </c>
      <c r="C10090">
        <v>12</v>
      </c>
      <c r="D10090">
        <v>29</v>
      </c>
      <c r="E10090" t="s">
        <v>1620</v>
      </c>
      <c r="F10090" s="1" t="s">
        <v>3205</v>
      </c>
      <c r="G10090" s="1" t="s">
        <v>3863</v>
      </c>
      <c r="H10090" s="1" t="s">
        <v>3206</v>
      </c>
      <c r="I10090" t="s">
        <v>18995</v>
      </c>
      <c r="J10090" t="s">
        <v>23</v>
      </c>
      <c r="K10090">
        <v>11430</v>
      </c>
      <c r="L10090">
        <v>548640</v>
      </c>
      <c r="M10090">
        <v>48</v>
      </c>
      <c r="N10090" t="s">
        <v>9347</v>
      </c>
      <c r="O10090" t="s">
        <v>9542</v>
      </c>
      <c r="P10090">
        <v>8.0289698840596724E-2</v>
      </c>
      <c r="Q10090">
        <v>0</v>
      </c>
      <c r="R10090">
        <v>4</v>
      </c>
    </row>
    <row r="10091" spans="1:18" x14ac:dyDescent="0.25">
      <c r="A10091" t="s">
        <v>2119</v>
      </c>
      <c r="B10091">
        <v>2017</v>
      </c>
      <c r="C10091">
        <v>12</v>
      </c>
      <c r="D10091">
        <v>29</v>
      </c>
      <c r="E10091" t="s">
        <v>1620</v>
      </c>
      <c r="F10091" s="1" t="s">
        <v>3205</v>
      </c>
      <c r="G10091" s="1" t="s">
        <v>3227</v>
      </c>
      <c r="H10091" s="1" t="s">
        <v>3206</v>
      </c>
      <c r="I10091" t="s">
        <v>19726</v>
      </c>
      <c r="J10091" t="s">
        <v>23</v>
      </c>
      <c r="K10091">
        <v>4937</v>
      </c>
      <c r="L10091">
        <v>290295.59999999998</v>
      </c>
      <c r="M10091">
        <v>58.8</v>
      </c>
      <c r="N10091" t="s">
        <v>22067</v>
      </c>
      <c r="O10091" t="s">
        <v>23263</v>
      </c>
      <c r="P10091">
        <v>0</v>
      </c>
      <c r="Q10091">
        <v>0</v>
      </c>
      <c r="R10091">
        <v>4</v>
      </c>
    </row>
    <row r="10092" spans="1:18" x14ac:dyDescent="0.25">
      <c r="A10092" t="s">
        <v>2119</v>
      </c>
      <c r="B10092">
        <v>2017</v>
      </c>
      <c r="C10092">
        <v>12</v>
      </c>
      <c r="D10092">
        <v>29</v>
      </c>
      <c r="E10092" t="s">
        <v>1620</v>
      </c>
      <c r="F10092" s="1" t="s">
        <v>3205</v>
      </c>
      <c r="G10092" s="1" t="s">
        <v>3863</v>
      </c>
      <c r="H10092" s="1" t="s">
        <v>3206</v>
      </c>
      <c r="I10092" t="s">
        <v>18940</v>
      </c>
      <c r="J10092" t="s">
        <v>23</v>
      </c>
      <c r="K10092">
        <v>2145</v>
      </c>
      <c r="L10092">
        <v>129343.5</v>
      </c>
      <c r="M10092">
        <v>60.3</v>
      </c>
      <c r="N10092" t="s">
        <v>9314</v>
      </c>
      <c r="O10092" t="s">
        <v>9453</v>
      </c>
      <c r="P10092">
        <v>1.984751079033405E-2</v>
      </c>
      <c r="Q10092">
        <v>0</v>
      </c>
      <c r="R10092">
        <v>4</v>
      </c>
    </row>
    <row r="10093" spans="1:18" x14ac:dyDescent="0.25">
      <c r="A10093" t="s">
        <v>2119</v>
      </c>
      <c r="B10093">
        <v>2017</v>
      </c>
      <c r="C10093">
        <v>12</v>
      </c>
      <c r="D10093">
        <v>29</v>
      </c>
      <c r="E10093" t="s">
        <v>1620</v>
      </c>
      <c r="F10093" s="1" t="s">
        <v>3205</v>
      </c>
      <c r="G10093" s="1" t="s">
        <v>3863</v>
      </c>
      <c r="H10093" s="1" t="s">
        <v>3206</v>
      </c>
      <c r="I10093" t="s">
        <v>18940</v>
      </c>
      <c r="J10093" t="s">
        <v>23</v>
      </c>
      <c r="K10093">
        <v>903</v>
      </c>
      <c r="L10093">
        <v>54450.9</v>
      </c>
      <c r="M10093">
        <v>60.3</v>
      </c>
      <c r="N10093" t="s">
        <v>9314</v>
      </c>
      <c r="O10093" t="s">
        <v>9453</v>
      </c>
      <c r="P10093">
        <v>1.984751079033405E-2</v>
      </c>
      <c r="Q10093">
        <v>0</v>
      </c>
      <c r="R10093">
        <v>4</v>
      </c>
    </row>
    <row r="10094" spans="1:18" x14ac:dyDescent="0.25">
      <c r="A10094" t="s">
        <v>2423</v>
      </c>
      <c r="B10094">
        <v>2018</v>
      </c>
      <c r="C10094">
        <v>4</v>
      </c>
      <c r="D10094">
        <v>21</v>
      </c>
      <c r="E10094" t="s">
        <v>1594</v>
      </c>
      <c r="F10094" s="1" t="s">
        <v>3205</v>
      </c>
      <c r="G10094" s="1" t="s">
        <v>3863</v>
      </c>
      <c r="H10094" s="1" t="s">
        <v>3206</v>
      </c>
      <c r="I10094" t="s">
        <v>19001</v>
      </c>
      <c r="J10094" t="s">
        <v>23</v>
      </c>
      <c r="K10094">
        <v>18966</v>
      </c>
      <c r="L10094">
        <v>842154.88</v>
      </c>
      <c r="M10094">
        <v>44.4</v>
      </c>
      <c r="N10094" t="s">
        <v>9335</v>
      </c>
      <c r="O10094" t="s">
        <v>9441</v>
      </c>
      <c r="P10094">
        <v>0.12724850134172863</v>
      </c>
      <c r="Q10094">
        <v>0</v>
      </c>
      <c r="R10094">
        <v>2</v>
      </c>
    </row>
    <row r="10095" spans="1:18" x14ac:dyDescent="0.25">
      <c r="A10095" t="s">
        <v>3064</v>
      </c>
      <c r="B10095">
        <v>2018</v>
      </c>
      <c r="C10095">
        <v>11</v>
      </c>
      <c r="D10095">
        <v>27</v>
      </c>
      <c r="E10095" t="s">
        <v>174</v>
      </c>
      <c r="F10095" s="1" t="s">
        <v>3205</v>
      </c>
      <c r="G10095" s="1" t="s">
        <v>3384</v>
      </c>
      <c r="H10095" s="1" t="s">
        <v>3206</v>
      </c>
      <c r="I10095" t="s">
        <v>17068</v>
      </c>
      <c r="J10095" t="s">
        <v>23</v>
      </c>
      <c r="K10095">
        <v>2760</v>
      </c>
      <c r="L10095">
        <v>125579.99</v>
      </c>
      <c r="M10095">
        <v>45.5</v>
      </c>
      <c r="N10095" t="s">
        <v>170</v>
      </c>
      <c r="O10095" t="s">
        <v>9516</v>
      </c>
      <c r="P10095">
        <v>3.660242098978287E-2</v>
      </c>
      <c r="Q10095">
        <v>0</v>
      </c>
      <c r="R10095">
        <v>4</v>
      </c>
    </row>
    <row r="10096" spans="1:18" x14ac:dyDescent="0.25">
      <c r="A10096" t="s">
        <v>3064</v>
      </c>
      <c r="B10096">
        <v>2018</v>
      </c>
      <c r="C10096">
        <v>11</v>
      </c>
      <c r="D10096">
        <v>27</v>
      </c>
      <c r="E10096" t="s">
        <v>174</v>
      </c>
      <c r="F10096" s="1" t="s">
        <v>3205</v>
      </c>
      <c r="G10096" s="1" t="s">
        <v>3227</v>
      </c>
      <c r="H10096" s="1" t="s">
        <v>3206</v>
      </c>
      <c r="I10096" t="s">
        <v>19785</v>
      </c>
      <c r="J10096" t="s">
        <v>23</v>
      </c>
      <c r="K10096">
        <v>14015</v>
      </c>
      <c r="L10096">
        <v>770825.01</v>
      </c>
      <c r="M10096">
        <v>55</v>
      </c>
      <c r="N10096" t="s">
        <v>22068</v>
      </c>
      <c r="O10096" t="s">
        <v>23255</v>
      </c>
      <c r="P10096">
        <v>0</v>
      </c>
      <c r="Q10096">
        <v>0</v>
      </c>
      <c r="R10096">
        <v>4</v>
      </c>
    </row>
    <row r="10097" spans="1:18" x14ac:dyDescent="0.25">
      <c r="A10097" t="s">
        <v>3064</v>
      </c>
      <c r="B10097">
        <v>2018</v>
      </c>
      <c r="C10097">
        <v>11</v>
      </c>
      <c r="D10097">
        <v>27</v>
      </c>
      <c r="E10097" t="s">
        <v>174</v>
      </c>
      <c r="F10097" s="1" t="s">
        <v>3205</v>
      </c>
      <c r="G10097" s="1" t="s">
        <v>18031</v>
      </c>
      <c r="H10097" s="1" t="s">
        <v>3204</v>
      </c>
      <c r="I10097" t="s">
        <v>18068</v>
      </c>
      <c r="J10097" t="s">
        <v>23</v>
      </c>
      <c r="K10097">
        <v>2010</v>
      </c>
      <c r="L10097">
        <v>90450</v>
      </c>
      <c r="M10097">
        <v>45</v>
      </c>
      <c r="N10097" t="s">
        <v>9164</v>
      </c>
      <c r="O10097" t="s">
        <v>9755</v>
      </c>
      <c r="P10097">
        <v>0</v>
      </c>
      <c r="Q10097">
        <v>0</v>
      </c>
      <c r="R10097">
        <v>4</v>
      </c>
    </row>
    <row r="10098" spans="1:18" x14ac:dyDescent="0.25">
      <c r="A10098" t="s">
        <v>7944</v>
      </c>
      <c r="B10098">
        <v>2017</v>
      </c>
      <c r="C10098">
        <v>3</v>
      </c>
      <c r="D10098">
        <v>15</v>
      </c>
      <c r="E10098" t="s">
        <v>7532</v>
      </c>
      <c r="F10098" s="1" t="s">
        <v>5207</v>
      </c>
      <c r="G10098" s="1" t="s">
        <v>21109</v>
      </c>
      <c r="H10098" s="1" t="s">
        <v>7263</v>
      </c>
      <c r="I10098" t="s">
        <v>5212</v>
      </c>
      <c r="J10098" t="s">
        <v>38</v>
      </c>
      <c r="K10098">
        <v>20</v>
      </c>
      <c r="L10098">
        <v>262.60000000000002</v>
      </c>
      <c r="M10098">
        <v>13.13</v>
      </c>
      <c r="N10098" t="s">
        <v>5212</v>
      </c>
      <c r="O10098" t="s">
        <v>10015</v>
      </c>
      <c r="P10098">
        <v>0</v>
      </c>
      <c r="Q10098">
        <v>0</v>
      </c>
      <c r="R10098">
        <v>1</v>
      </c>
    </row>
    <row r="10099" spans="1:18" x14ac:dyDescent="0.25">
      <c r="A10099" t="s">
        <v>1537</v>
      </c>
      <c r="B10099">
        <v>2017</v>
      </c>
      <c r="C10099">
        <v>4</v>
      </c>
      <c r="D10099">
        <v>18</v>
      </c>
      <c r="E10099" t="s">
        <v>174</v>
      </c>
      <c r="F10099" s="1" t="s">
        <v>3205</v>
      </c>
      <c r="G10099" s="1" t="s">
        <v>3384</v>
      </c>
      <c r="H10099" s="1" t="s">
        <v>3206</v>
      </c>
      <c r="I10099" t="s">
        <v>17073</v>
      </c>
      <c r="J10099" t="s">
        <v>23</v>
      </c>
      <c r="K10099">
        <v>9110</v>
      </c>
      <c r="L10099">
        <v>373509.97</v>
      </c>
      <c r="M10099">
        <v>41</v>
      </c>
      <c r="N10099" t="s">
        <v>163</v>
      </c>
      <c r="O10099" t="s">
        <v>9505</v>
      </c>
      <c r="P10099">
        <v>3.8218627714528705E-2</v>
      </c>
      <c r="Q10099">
        <v>0</v>
      </c>
      <c r="R10099">
        <v>2</v>
      </c>
    </row>
    <row r="10100" spans="1:18" x14ac:dyDescent="0.25">
      <c r="A10100" t="s">
        <v>1537</v>
      </c>
      <c r="B10100">
        <v>2017</v>
      </c>
      <c r="C10100">
        <v>4</v>
      </c>
      <c r="D10100">
        <v>18</v>
      </c>
      <c r="E10100" t="s">
        <v>174</v>
      </c>
      <c r="F10100" s="1" t="s">
        <v>3205</v>
      </c>
      <c r="G10100" s="1" t="s">
        <v>3384</v>
      </c>
      <c r="H10100" s="1" t="s">
        <v>3206</v>
      </c>
      <c r="I10100" t="s">
        <v>17079</v>
      </c>
      <c r="J10100" t="s">
        <v>23</v>
      </c>
      <c r="K10100">
        <v>9930</v>
      </c>
      <c r="L10100">
        <v>407129.97</v>
      </c>
      <c r="M10100">
        <v>41</v>
      </c>
      <c r="N10100" t="s">
        <v>170</v>
      </c>
      <c r="O10100" t="s">
        <v>9516</v>
      </c>
      <c r="P10100">
        <v>3.660242098978287E-2</v>
      </c>
      <c r="Q10100">
        <v>0</v>
      </c>
      <c r="R10100">
        <v>2</v>
      </c>
    </row>
    <row r="10101" spans="1:18" x14ac:dyDescent="0.25">
      <c r="A10101" t="s">
        <v>15383</v>
      </c>
      <c r="B10101">
        <v>2019</v>
      </c>
      <c r="C10101">
        <v>8</v>
      </c>
      <c r="D10101">
        <v>19</v>
      </c>
      <c r="E10101" t="s">
        <v>31</v>
      </c>
      <c r="F10101" s="1" t="s">
        <v>9480</v>
      </c>
      <c r="G10101" s="1" t="s">
        <v>9480</v>
      </c>
      <c r="H10101" s="1" t="s">
        <v>9480</v>
      </c>
      <c r="I10101" t="s">
        <v>15385</v>
      </c>
      <c r="J10101" t="s">
        <v>23</v>
      </c>
      <c r="K10101">
        <v>357</v>
      </c>
      <c r="L10101">
        <v>19293.36</v>
      </c>
      <c r="M10101">
        <v>54.04</v>
      </c>
      <c r="N10101" t="e">
        <v>#N/A</v>
      </c>
      <c r="O10101" t="e">
        <v>#N/A</v>
      </c>
      <c r="P10101">
        <v>0</v>
      </c>
      <c r="Q10101">
        <v>0</v>
      </c>
      <c r="R10101">
        <v>3</v>
      </c>
    </row>
    <row r="10102" spans="1:18" x14ac:dyDescent="0.25">
      <c r="A10102" t="s">
        <v>8504</v>
      </c>
      <c r="B10102">
        <v>2018</v>
      </c>
      <c r="C10102">
        <v>4</v>
      </c>
      <c r="D10102">
        <v>23</v>
      </c>
      <c r="E10102" t="s">
        <v>7335</v>
      </c>
      <c r="F10102" s="1" t="s">
        <v>9480</v>
      </c>
      <c r="G10102" s="1" t="s">
        <v>9480</v>
      </c>
      <c r="H10102" s="1" t="s">
        <v>9480</v>
      </c>
      <c r="I10102" t="s">
        <v>8505</v>
      </c>
      <c r="J10102" t="s">
        <v>23</v>
      </c>
      <c r="K10102">
        <v>5</v>
      </c>
      <c r="L10102">
        <v>411.35</v>
      </c>
      <c r="M10102">
        <v>82.27</v>
      </c>
      <c r="N10102" t="e">
        <v>#N/A</v>
      </c>
      <c r="O10102" t="e">
        <v>#N/A</v>
      </c>
      <c r="P10102">
        <v>0</v>
      </c>
      <c r="Q10102">
        <v>0</v>
      </c>
      <c r="R10102">
        <v>2</v>
      </c>
    </row>
    <row r="10103" spans="1:18" x14ac:dyDescent="0.25">
      <c r="A10103" t="s">
        <v>8504</v>
      </c>
      <c r="B10103">
        <v>2018</v>
      </c>
      <c r="C10103">
        <v>4</v>
      </c>
      <c r="D10103">
        <v>23</v>
      </c>
      <c r="E10103" t="s">
        <v>7335</v>
      </c>
      <c r="F10103" s="1" t="s">
        <v>9480</v>
      </c>
      <c r="G10103" s="1" t="s">
        <v>9480</v>
      </c>
      <c r="H10103" s="1" t="s">
        <v>9480</v>
      </c>
      <c r="I10103" t="s">
        <v>8506</v>
      </c>
      <c r="J10103" t="s">
        <v>38</v>
      </c>
      <c r="K10103">
        <v>2</v>
      </c>
      <c r="L10103">
        <v>148.19999999999999</v>
      </c>
      <c r="M10103">
        <v>74.099999999999994</v>
      </c>
      <c r="N10103" t="e">
        <v>#N/A</v>
      </c>
      <c r="O10103" t="e">
        <v>#N/A</v>
      </c>
      <c r="P10103">
        <v>0</v>
      </c>
      <c r="Q10103">
        <v>0</v>
      </c>
      <c r="R10103">
        <v>2</v>
      </c>
    </row>
    <row r="10104" spans="1:18" x14ac:dyDescent="0.25">
      <c r="A10104" t="s">
        <v>8504</v>
      </c>
      <c r="B10104">
        <v>2018</v>
      </c>
      <c r="C10104">
        <v>4</v>
      </c>
      <c r="D10104">
        <v>23</v>
      </c>
      <c r="E10104" t="s">
        <v>7335</v>
      </c>
      <c r="F10104" s="1" t="s">
        <v>9480</v>
      </c>
      <c r="G10104" s="1" t="s">
        <v>9480</v>
      </c>
      <c r="H10104" s="1" t="s">
        <v>9480</v>
      </c>
      <c r="I10104" t="s">
        <v>8507</v>
      </c>
      <c r="J10104" t="s">
        <v>38</v>
      </c>
      <c r="K10104">
        <v>500</v>
      </c>
      <c r="L10104">
        <v>2327.5</v>
      </c>
      <c r="M10104">
        <v>4.66</v>
      </c>
      <c r="N10104" t="e">
        <v>#N/A</v>
      </c>
      <c r="O10104" t="e">
        <v>#N/A</v>
      </c>
      <c r="P10104">
        <v>0</v>
      </c>
      <c r="Q10104">
        <v>0</v>
      </c>
      <c r="R10104">
        <v>2</v>
      </c>
    </row>
    <row r="10105" spans="1:18" x14ac:dyDescent="0.25">
      <c r="A10105" t="s">
        <v>8504</v>
      </c>
      <c r="B10105">
        <v>2018</v>
      </c>
      <c r="C10105">
        <v>4</v>
      </c>
      <c r="D10105">
        <v>23</v>
      </c>
      <c r="E10105" t="s">
        <v>7335</v>
      </c>
      <c r="F10105" s="1" t="s">
        <v>9480</v>
      </c>
      <c r="G10105" s="1" t="s">
        <v>9480</v>
      </c>
      <c r="H10105" s="1" t="s">
        <v>9480</v>
      </c>
      <c r="I10105" t="s">
        <v>8508</v>
      </c>
      <c r="J10105" t="s">
        <v>38</v>
      </c>
      <c r="K10105">
        <v>1000</v>
      </c>
      <c r="L10105">
        <v>1567.5</v>
      </c>
      <c r="M10105">
        <v>1.57</v>
      </c>
      <c r="N10105" t="e">
        <v>#N/A</v>
      </c>
      <c r="O10105" t="e">
        <v>#N/A</v>
      </c>
      <c r="P10105">
        <v>0</v>
      </c>
      <c r="Q10105">
        <v>0</v>
      </c>
      <c r="R10105">
        <v>2</v>
      </c>
    </row>
    <row r="10106" spans="1:18" x14ac:dyDescent="0.25">
      <c r="A10106" t="s">
        <v>8504</v>
      </c>
      <c r="B10106">
        <v>2018</v>
      </c>
      <c r="C10106">
        <v>4</v>
      </c>
      <c r="D10106">
        <v>23</v>
      </c>
      <c r="E10106" t="s">
        <v>7335</v>
      </c>
      <c r="F10106" s="1" t="s">
        <v>9480</v>
      </c>
      <c r="G10106" s="1" t="s">
        <v>9480</v>
      </c>
      <c r="H10106" s="1" t="s">
        <v>9480</v>
      </c>
      <c r="I10106" t="s">
        <v>8509</v>
      </c>
      <c r="J10106" t="s">
        <v>38</v>
      </c>
      <c r="K10106">
        <v>1000</v>
      </c>
      <c r="L10106">
        <v>2375</v>
      </c>
      <c r="M10106">
        <v>2.38</v>
      </c>
      <c r="N10106" t="e">
        <v>#N/A</v>
      </c>
      <c r="O10106" t="e">
        <v>#N/A</v>
      </c>
      <c r="P10106">
        <v>0</v>
      </c>
      <c r="Q10106">
        <v>0</v>
      </c>
      <c r="R10106">
        <v>2</v>
      </c>
    </row>
    <row r="10107" spans="1:18" x14ac:dyDescent="0.25">
      <c r="A10107" t="s">
        <v>8504</v>
      </c>
      <c r="B10107">
        <v>2018</v>
      </c>
      <c r="C10107">
        <v>4</v>
      </c>
      <c r="D10107">
        <v>23</v>
      </c>
      <c r="E10107" t="s">
        <v>7335</v>
      </c>
      <c r="F10107" s="1" t="s">
        <v>9480</v>
      </c>
      <c r="G10107" s="1" t="s">
        <v>9480</v>
      </c>
      <c r="H10107" s="1" t="s">
        <v>9480</v>
      </c>
      <c r="I10107" t="s">
        <v>8510</v>
      </c>
      <c r="J10107" t="s">
        <v>38</v>
      </c>
      <c r="K10107">
        <v>2</v>
      </c>
      <c r="L10107">
        <v>2565</v>
      </c>
      <c r="M10107">
        <v>1282.5</v>
      </c>
      <c r="N10107" t="e">
        <v>#N/A</v>
      </c>
      <c r="O10107" t="e">
        <v>#N/A</v>
      </c>
      <c r="P10107">
        <v>0</v>
      </c>
      <c r="Q10107">
        <v>0</v>
      </c>
      <c r="R10107">
        <v>2</v>
      </c>
    </row>
    <row r="10108" spans="1:18" x14ac:dyDescent="0.25">
      <c r="A10108" t="s">
        <v>8504</v>
      </c>
      <c r="B10108">
        <v>2018</v>
      </c>
      <c r="C10108">
        <v>4</v>
      </c>
      <c r="D10108">
        <v>23</v>
      </c>
      <c r="E10108" t="s">
        <v>7335</v>
      </c>
      <c r="F10108" s="1" t="s">
        <v>9480</v>
      </c>
      <c r="G10108" s="1" t="s">
        <v>9480</v>
      </c>
      <c r="H10108" s="1" t="s">
        <v>9480</v>
      </c>
      <c r="I10108" t="s">
        <v>7363</v>
      </c>
      <c r="J10108" t="s">
        <v>38</v>
      </c>
      <c r="K10108">
        <v>10</v>
      </c>
      <c r="L10108">
        <v>11875</v>
      </c>
      <c r="M10108">
        <v>1187.5</v>
      </c>
      <c r="N10108" t="e">
        <v>#N/A</v>
      </c>
      <c r="O10108" t="e">
        <v>#N/A</v>
      </c>
      <c r="P10108">
        <v>0</v>
      </c>
      <c r="Q10108">
        <v>0</v>
      </c>
      <c r="R10108">
        <v>2</v>
      </c>
    </row>
    <row r="10109" spans="1:18" x14ac:dyDescent="0.25">
      <c r="A10109" t="s">
        <v>8504</v>
      </c>
      <c r="B10109">
        <v>2018</v>
      </c>
      <c r="C10109">
        <v>4</v>
      </c>
      <c r="D10109">
        <v>23</v>
      </c>
      <c r="E10109" t="s">
        <v>7335</v>
      </c>
      <c r="F10109" s="1" t="s">
        <v>9480</v>
      </c>
      <c r="G10109" s="1" t="s">
        <v>9480</v>
      </c>
      <c r="H10109" s="1" t="s">
        <v>9480</v>
      </c>
      <c r="I10109" t="s">
        <v>7332</v>
      </c>
      <c r="J10109" t="s">
        <v>38</v>
      </c>
      <c r="K10109">
        <v>25</v>
      </c>
      <c r="L10109">
        <v>1425</v>
      </c>
      <c r="M10109">
        <v>57</v>
      </c>
      <c r="N10109" t="e">
        <v>#N/A</v>
      </c>
      <c r="O10109" t="e">
        <v>#N/A</v>
      </c>
      <c r="P10109">
        <v>0</v>
      </c>
      <c r="Q10109">
        <v>0</v>
      </c>
      <c r="R10109">
        <v>2</v>
      </c>
    </row>
    <row r="10110" spans="1:18" x14ac:dyDescent="0.25">
      <c r="A10110" t="s">
        <v>8504</v>
      </c>
      <c r="B10110">
        <v>2018</v>
      </c>
      <c r="C10110">
        <v>4</v>
      </c>
      <c r="D10110">
        <v>23</v>
      </c>
      <c r="E10110" t="s">
        <v>7335</v>
      </c>
      <c r="F10110" s="1" t="s">
        <v>5207</v>
      </c>
      <c r="G10110" s="1" t="s">
        <v>21109</v>
      </c>
      <c r="H10110" s="1" t="s">
        <v>7263</v>
      </c>
      <c r="I10110" t="s">
        <v>6713</v>
      </c>
      <c r="J10110" t="s">
        <v>38</v>
      </c>
      <c r="K10110">
        <v>1000</v>
      </c>
      <c r="L10110">
        <v>1045</v>
      </c>
      <c r="M10110">
        <v>1.05</v>
      </c>
      <c r="N10110" t="s">
        <v>6713</v>
      </c>
      <c r="O10110" t="s">
        <v>9764</v>
      </c>
      <c r="P10110">
        <v>0</v>
      </c>
      <c r="Q10110">
        <v>0</v>
      </c>
      <c r="R10110">
        <v>2</v>
      </c>
    </row>
    <row r="10111" spans="1:18" x14ac:dyDescent="0.25">
      <c r="A10111" t="s">
        <v>8504</v>
      </c>
      <c r="B10111">
        <v>2018</v>
      </c>
      <c r="C10111">
        <v>4</v>
      </c>
      <c r="D10111">
        <v>23</v>
      </c>
      <c r="E10111" t="s">
        <v>7335</v>
      </c>
      <c r="F10111" s="1" t="s">
        <v>9480</v>
      </c>
      <c r="G10111" s="1" t="s">
        <v>9480</v>
      </c>
      <c r="H10111" s="1" t="s">
        <v>9480</v>
      </c>
      <c r="I10111" t="s">
        <v>8511</v>
      </c>
      <c r="J10111" t="s">
        <v>38</v>
      </c>
      <c r="K10111">
        <v>5</v>
      </c>
      <c r="L10111">
        <v>660.25</v>
      </c>
      <c r="M10111">
        <v>132.05000000000001</v>
      </c>
      <c r="N10111" t="e">
        <v>#N/A</v>
      </c>
      <c r="O10111" t="e">
        <v>#N/A</v>
      </c>
      <c r="P10111">
        <v>0</v>
      </c>
      <c r="Q10111">
        <v>0</v>
      </c>
      <c r="R10111">
        <v>2</v>
      </c>
    </row>
    <row r="10112" spans="1:18" x14ac:dyDescent="0.25">
      <c r="A10112" t="s">
        <v>8504</v>
      </c>
      <c r="B10112">
        <v>2018</v>
      </c>
      <c r="C10112">
        <v>4</v>
      </c>
      <c r="D10112">
        <v>23</v>
      </c>
      <c r="E10112" t="s">
        <v>7335</v>
      </c>
      <c r="F10112" s="1" t="s">
        <v>9480</v>
      </c>
      <c r="G10112" s="1" t="s">
        <v>9480</v>
      </c>
      <c r="H10112" s="1" t="s">
        <v>9480</v>
      </c>
      <c r="I10112" t="s">
        <v>8512</v>
      </c>
      <c r="J10112" t="s">
        <v>38</v>
      </c>
      <c r="K10112">
        <v>10</v>
      </c>
      <c r="L10112">
        <v>161.49</v>
      </c>
      <c r="M10112">
        <v>16.149999999999999</v>
      </c>
      <c r="N10112" t="e">
        <v>#N/A</v>
      </c>
      <c r="O10112" t="e">
        <v>#N/A</v>
      </c>
      <c r="P10112">
        <v>0</v>
      </c>
      <c r="Q10112">
        <v>0</v>
      </c>
      <c r="R10112">
        <v>2</v>
      </c>
    </row>
    <row r="10113" spans="1:18" x14ac:dyDescent="0.25">
      <c r="A10113" t="s">
        <v>8504</v>
      </c>
      <c r="B10113">
        <v>2018</v>
      </c>
      <c r="C10113">
        <v>4</v>
      </c>
      <c r="D10113">
        <v>23</v>
      </c>
      <c r="E10113" t="s">
        <v>7335</v>
      </c>
      <c r="F10113" s="1" t="s">
        <v>9480</v>
      </c>
      <c r="G10113" s="1" t="s">
        <v>9480</v>
      </c>
      <c r="H10113" s="1" t="s">
        <v>9480</v>
      </c>
      <c r="I10113" t="s">
        <v>8513</v>
      </c>
      <c r="J10113" t="s">
        <v>38</v>
      </c>
      <c r="K10113">
        <v>6</v>
      </c>
      <c r="L10113">
        <v>570</v>
      </c>
      <c r="M10113">
        <v>95</v>
      </c>
      <c r="N10113" t="e">
        <v>#N/A</v>
      </c>
      <c r="O10113" t="e">
        <v>#N/A</v>
      </c>
      <c r="P10113">
        <v>0</v>
      </c>
      <c r="Q10113">
        <v>0</v>
      </c>
      <c r="R10113">
        <v>2</v>
      </c>
    </row>
    <row r="10114" spans="1:18" x14ac:dyDescent="0.25">
      <c r="A10114" t="s">
        <v>8504</v>
      </c>
      <c r="B10114">
        <v>2018</v>
      </c>
      <c r="C10114">
        <v>4</v>
      </c>
      <c r="D10114">
        <v>23</v>
      </c>
      <c r="E10114" t="s">
        <v>7335</v>
      </c>
      <c r="F10114" s="1" t="s">
        <v>9480</v>
      </c>
      <c r="G10114" s="1" t="s">
        <v>9480</v>
      </c>
      <c r="H10114" s="1" t="s">
        <v>9480</v>
      </c>
      <c r="I10114" t="s">
        <v>8514</v>
      </c>
      <c r="J10114" t="s">
        <v>7333</v>
      </c>
      <c r="K10114">
        <v>100</v>
      </c>
      <c r="L10114">
        <v>1520.01</v>
      </c>
      <c r="M10114">
        <v>15.2</v>
      </c>
      <c r="N10114" t="e">
        <v>#N/A</v>
      </c>
      <c r="O10114" t="e">
        <v>#N/A</v>
      </c>
      <c r="P10114">
        <v>0</v>
      </c>
      <c r="Q10114">
        <v>0</v>
      </c>
      <c r="R10114">
        <v>2</v>
      </c>
    </row>
    <row r="10115" spans="1:18" x14ac:dyDescent="0.25">
      <c r="A10115" t="s">
        <v>8504</v>
      </c>
      <c r="B10115">
        <v>2018</v>
      </c>
      <c r="C10115">
        <v>4</v>
      </c>
      <c r="D10115">
        <v>23</v>
      </c>
      <c r="E10115" t="s">
        <v>7335</v>
      </c>
      <c r="F10115" s="1" t="s">
        <v>9480</v>
      </c>
      <c r="G10115" s="1" t="s">
        <v>9480</v>
      </c>
      <c r="H10115" s="1" t="s">
        <v>9480</v>
      </c>
      <c r="I10115" t="s">
        <v>8432</v>
      </c>
      <c r="J10115" t="s">
        <v>38</v>
      </c>
      <c r="K10115">
        <v>1000</v>
      </c>
      <c r="L10115">
        <v>1282.49</v>
      </c>
      <c r="M10115">
        <v>1.28</v>
      </c>
      <c r="N10115" t="e">
        <v>#N/A</v>
      </c>
      <c r="O10115" t="e">
        <v>#N/A</v>
      </c>
      <c r="P10115">
        <v>0</v>
      </c>
      <c r="Q10115">
        <v>0</v>
      </c>
      <c r="R10115">
        <v>2</v>
      </c>
    </row>
    <row r="10116" spans="1:18" x14ac:dyDescent="0.25">
      <c r="A10116" t="s">
        <v>8504</v>
      </c>
      <c r="B10116">
        <v>2018</v>
      </c>
      <c r="C10116">
        <v>4</v>
      </c>
      <c r="D10116">
        <v>23</v>
      </c>
      <c r="E10116" t="s">
        <v>7335</v>
      </c>
      <c r="F10116" s="1" t="s">
        <v>9480</v>
      </c>
      <c r="G10116" s="1" t="s">
        <v>9480</v>
      </c>
      <c r="H10116" s="1" t="s">
        <v>9480</v>
      </c>
      <c r="I10116" t="s">
        <v>8515</v>
      </c>
      <c r="J10116" t="s">
        <v>23</v>
      </c>
      <c r="K10116">
        <v>10</v>
      </c>
      <c r="L10116">
        <v>1140</v>
      </c>
      <c r="M10116">
        <v>114</v>
      </c>
      <c r="N10116" t="e">
        <v>#N/A</v>
      </c>
      <c r="O10116" t="e">
        <v>#N/A</v>
      </c>
      <c r="P10116">
        <v>0</v>
      </c>
      <c r="Q10116">
        <v>0</v>
      </c>
      <c r="R10116">
        <v>2</v>
      </c>
    </row>
    <row r="10117" spans="1:18" x14ac:dyDescent="0.25">
      <c r="A10117" t="s">
        <v>8504</v>
      </c>
      <c r="B10117">
        <v>2018</v>
      </c>
      <c r="C10117">
        <v>4</v>
      </c>
      <c r="D10117">
        <v>23</v>
      </c>
      <c r="E10117" t="s">
        <v>7335</v>
      </c>
      <c r="F10117" s="1" t="s">
        <v>9480</v>
      </c>
      <c r="G10117" s="1" t="s">
        <v>9480</v>
      </c>
      <c r="H10117" s="1" t="s">
        <v>9480</v>
      </c>
      <c r="I10117" t="s">
        <v>8516</v>
      </c>
      <c r="J10117" t="s">
        <v>38</v>
      </c>
      <c r="K10117">
        <v>1</v>
      </c>
      <c r="L10117">
        <v>133</v>
      </c>
      <c r="M10117">
        <v>133</v>
      </c>
      <c r="N10117" t="e">
        <v>#N/A</v>
      </c>
      <c r="O10117" t="e">
        <v>#N/A</v>
      </c>
      <c r="P10117">
        <v>0</v>
      </c>
      <c r="Q10117">
        <v>0</v>
      </c>
      <c r="R10117">
        <v>2</v>
      </c>
    </row>
    <row r="10118" spans="1:18" x14ac:dyDescent="0.25">
      <c r="A10118" t="s">
        <v>8504</v>
      </c>
      <c r="B10118">
        <v>2018</v>
      </c>
      <c r="C10118">
        <v>4</v>
      </c>
      <c r="D10118">
        <v>23</v>
      </c>
      <c r="E10118" t="s">
        <v>7335</v>
      </c>
      <c r="F10118" s="1" t="s">
        <v>5207</v>
      </c>
      <c r="G10118" s="1" t="s">
        <v>21109</v>
      </c>
      <c r="H10118" s="1" t="s">
        <v>7263</v>
      </c>
      <c r="I10118" t="s">
        <v>5217</v>
      </c>
      <c r="J10118" t="s">
        <v>38</v>
      </c>
      <c r="K10118">
        <v>500</v>
      </c>
      <c r="L10118">
        <v>1852.51</v>
      </c>
      <c r="M10118">
        <v>3.71</v>
      </c>
      <c r="N10118" t="s">
        <v>8847</v>
      </c>
      <c r="O10118" t="s">
        <v>9765</v>
      </c>
      <c r="P10118">
        <v>0</v>
      </c>
      <c r="Q10118">
        <v>0</v>
      </c>
      <c r="R10118">
        <v>2</v>
      </c>
    </row>
    <row r="10119" spans="1:18" x14ac:dyDescent="0.25">
      <c r="A10119" t="s">
        <v>8706</v>
      </c>
      <c r="B10119">
        <v>2018</v>
      </c>
      <c r="C10119">
        <v>9</v>
      </c>
      <c r="D10119">
        <v>4</v>
      </c>
      <c r="E10119" t="s">
        <v>8609</v>
      </c>
      <c r="F10119" s="1" t="s">
        <v>5207</v>
      </c>
      <c r="G10119" s="1" t="s">
        <v>21054</v>
      </c>
      <c r="H10119" s="1" t="s">
        <v>7263</v>
      </c>
      <c r="I10119" t="s">
        <v>21067</v>
      </c>
      <c r="J10119" t="s">
        <v>38</v>
      </c>
      <c r="K10119">
        <v>80</v>
      </c>
      <c r="L10119">
        <v>34928</v>
      </c>
      <c r="M10119">
        <v>436.6</v>
      </c>
      <c r="N10119" t="s">
        <v>7263</v>
      </c>
      <c r="O10119" t="s">
        <v>23274</v>
      </c>
      <c r="P10119">
        <v>0</v>
      </c>
      <c r="Q10119">
        <v>0</v>
      </c>
      <c r="R10119">
        <v>3</v>
      </c>
    </row>
    <row r="10120" spans="1:18" x14ac:dyDescent="0.25">
      <c r="A10120" t="s">
        <v>15311</v>
      </c>
      <c r="B10120">
        <v>2019</v>
      </c>
      <c r="C10120">
        <v>8</v>
      </c>
      <c r="D10120">
        <v>14</v>
      </c>
      <c r="E10120" t="s">
        <v>1395</v>
      </c>
      <c r="F10120" s="1" t="s">
        <v>3205</v>
      </c>
      <c r="G10120" s="1" t="s">
        <v>3967</v>
      </c>
      <c r="H10120" s="1" t="s">
        <v>3206</v>
      </c>
      <c r="I10120" t="s">
        <v>18374</v>
      </c>
      <c r="J10120" t="s">
        <v>23</v>
      </c>
      <c r="K10120">
        <v>4620</v>
      </c>
      <c r="L10120">
        <v>297990</v>
      </c>
      <c r="M10120">
        <v>64.5</v>
      </c>
      <c r="N10120" t="s">
        <v>9249</v>
      </c>
      <c r="O10120" t="s">
        <v>9553</v>
      </c>
      <c r="P10120">
        <v>0</v>
      </c>
      <c r="Q10120">
        <v>0</v>
      </c>
      <c r="R10120">
        <v>3</v>
      </c>
    </row>
    <row r="10121" spans="1:18" x14ac:dyDescent="0.25">
      <c r="A10121" t="s">
        <v>15311</v>
      </c>
      <c r="B10121">
        <v>2019</v>
      </c>
      <c r="C10121">
        <v>8</v>
      </c>
      <c r="D10121">
        <v>14</v>
      </c>
      <c r="E10121" t="s">
        <v>1395</v>
      </c>
      <c r="F10121" s="1" t="s">
        <v>3205</v>
      </c>
      <c r="G10121" s="1" t="s">
        <v>3967</v>
      </c>
      <c r="H10121" s="1" t="s">
        <v>3206</v>
      </c>
      <c r="I10121" t="s">
        <v>18499</v>
      </c>
      <c r="J10121" t="s">
        <v>23</v>
      </c>
      <c r="K10121">
        <v>6127</v>
      </c>
      <c r="L10121">
        <v>404382</v>
      </c>
      <c r="M10121">
        <v>66</v>
      </c>
      <c r="N10121" t="s">
        <v>9269</v>
      </c>
      <c r="O10121" t="s">
        <v>9615</v>
      </c>
      <c r="P10121">
        <v>0</v>
      </c>
      <c r="Q10121">
        <v>0</v>
      </c>
      <c r="R10121">
        <v>3</v>
      </c>
    </row>
    <row r="10122" spans="1:18" x14ac:dyDescent="0.25">
      <c r="A10122" t="s">
        <v>15311</v>
      </c>
      <c r="B10122">
        <v>2019</v>
      </c>
      <c r="C10122">
        <v>8</v>
      </c>
      <c r="D10122">
        <v>14</v>
      </c>
      <c r="E10122" t="s">
        <v>1395</v>
      </c>
      <c r="F10122" s="1" t="s">
        <v>3205</v>
      </c>
      <c r="G10122" s="1" t="s">
        <v>3967</v>
      </c>
      <c r="H10122" s="1" t="s">
        <v>3206</v>
      </c>
      <c r="I10122" t="s">
        <v>18720</v>
      </c>
      <c r="J10122" t="s">
        <v>23</v>
      </c>
      <c r="K10122">
        <v>199</v>
      </c>
      <c r="L10122">
        <v>10984.8</v>
      </c>
      <c r="M10122">
        <v>55.2</v>
      </c>
      <c r="N10122" t="s">
        <v>21980</v>
      </c>
      <c r="O10122" t="s">
        <v>23304</v>
      </c>
      <c r="P10122">
        <v>0</v>
      </c>
      <c r="Q10122">
        <v>0</v>
      </c>
      <c r="R10122">
        <v>3</v>
      </c>
    </row>
    <row r="10123" spans="1:18" x14ac:dyDescent="0.25">
      <c r="A10123" t="s">
        <v>16829</v>
      </c>
      <c r="B10123">
        <v>2019</v>
      </c>
      <c r="C10123">
        <v>12</v>
      </c>
      <c r="D10123">
        <v>23</v>
      </c>
      <c r="E10123" t="s">
        <v>31</v>
      </c>
      <c r="F10123" s="1" t="s">
        <v>3205</v>
      </c>
      <c r="G10123" s="1" t="s">
        <v>3384</v>
      </c>
      <c r="H10123" s="1" t="s">
        <v>3206</v>
      </c>
      <c r="I10123" t="s">
        <v>17213</v>
      </c>
      <c r="J10123" t="s">
        <v>23</v>
      </c>
      <c r="K10123">
        <v>10560</v>
      </c>
      <c r="L10123">
        <v>448800</v>
      </c>
      <c r="M10123">
        <v>42.5</v>
      </c>
      <c r="N10123" t="s">
        <v>163</v>
      </c>
      <c r="O10123" t="s">
        <v>9505</v>
      </c>
      <c r="P10123">
        <v>3.8218627714528705E-2</v>
      </c>
      <c r="Q10123">
        <v>0</v>
      </c>
      <c r="R10123">
        <v>4</v>
      </c>
    </row>
    <row r="10124" spans="1:18" x14ac:dyDescent="0.25">
      <c r="A10124" t="s">
        <v>16829</v>
      </c>
      <c r="B10124">
        <v>2019</v>
      </c>
      <c r="C10124">
        <v>12</v>
      </c>
      <c r="D10124">
        <v>23</v>
      </c>
      <c r="E10124" t="s">
        <v>31</v>
      </c>
      <c r="F10124" s="1" t="s">
        <v>3205</v>
      </c>
      <c r="G10124" s="1" t="s">
        <v>3384</v>
      </c>
      <c r="H10124" s="1" t="s">
        <v>3206</v>
      </c>
      <c r="I10124" t="s">
        <v>17214</v>
      </c>
      <c r="J10124" t="s">
        <v>23</v>
      </c>
      <c r="K10124">
        <v>7110</v>
      </c>
      <c r="L10124">
        <v>319950</v>
      </c>
      <c r="M10124">
        <v>45</v>
      </c>
      <c r="N10124" t="s">
        <v>645</v>
      </c>
      <c r="O10124" t="s">
        <v>9450</v>
      </c>
      <c r="P10124">
        <v>9.1123449223886266E-2</v>
      </c>
      <c r="Q10124">
        <v>0</v>
      </c>
      <c r="R10124">
        <v>4</v>
      </c>
    </row>
    <row r="10125" spans="1:18" x14ac:dyDescent="0.25">
      <c r="A10125" t="s">
        <v>16829</v>
      </c>
      <c r="B10125">
        <v>2019</v>
      </c>
      <c r="C10125">
        <v>12</v>
      </c>
      <c r="D10125">
        <v>23</v>
      </c>
      <c r="E10125" t="s">
        <v>31</v>
      </c>
      <c r="F10125" s="1" t="s">
        <v>3205</v>
      </c>
      <c r="G10125" s="1" t="s">
        <v>3384</v>
      </c>
      <c r="H10125" s="1" t="s">
        <v>3206</v>
      </c>
      <c r="I10125" t="s">
        <v>17219</v>
      </c>
      <c r="J10125" t="s">
        <v>23</v>
      </c>
      <c r="K10125">
        <v>8860</v>
      </c>
      <c r="L10125">
        <v>376550</v>
      </c>
      <c r="M10125">
        <v>42.5</v>
      </c>
      <c r="N10125" t="s">
        <v>112</v>
      </c>
      <c r="O10125" t="s">
        <v>9515</v>
      </c>
      <c r="P10125">
        <v>3.2773227720419927E-2</v>
      </c>
      <c r="Q10125">
        <v>0</v>
      </c>
      <c r="R10125">
        <v>4</v>
      </c>
    </row>
    <row r="10126" spans="1:18" x14ac:dyDescent="0.25">
      <c r="A10126" t="s">
        <v>7857</v>
      </c>
      <c r="B10126">
        <v>2017</v>
      </c>
      <c r="C10126">
        <v>1</v>
      </c>
      <c r="D10126">
        <v>17</v>
      </c>
      <c r="E10126" t="s">
        <v>7304</v>
      </c>
      <c r="F10126" s="1" t="s">
        <v>5207</v>
      </c>
      <c r="G10126" s="1" t="s">
        <v>21008</v>
      </c>
      <c r="H10126" s="1" t="s">
        <v>7263</v>
      </c>
      <c r="I10126" t="s">
        <v>21017</v>
      </c>
      <c r="J10126" t="s">
        <v>23</v>
      </c>
      <c r="K10126">
        <v>150</v>
      </c>
      <c r="L10126">
        <v>16992</v>
      </c>
      <c r="M10126">
        <v>113.28</v>
      </c>
      <c r="N10126" t="s">
        <v>7263</v>
      </c>
      <c r="O10126" t="s">
        <v>23274</v>
      </c>
      <c r="P10126">
        <v>0</v>
      </c>
      <c r="Q10126">
        <v>0</v>
      </c>
      <c r="R10126">
        <v>1</v>
      </c>
    </row>
    <row r="10127" spans="1:18" x14ac:dyDescent="0.25">
      <c r="A10127" t="s">
        <v>1569</v>
      </c>
      <c r="B10127">
        <v>2017</v>
      </c>
      <c r="C10127">
        <v>4</v>
      </c>
      <c r="D10127">
        <v>26</v>
      </c>
      <c r="E10127" t="s">
        <v>226</v>
      </c>
      <c r="F10127" s="1" t="s">
        <v>3205</v>
      </c>
      <c r="G10127" s="1" t="s">
        <v>3863</v>
      </c>
      <c r="H10127" s="1" t="s">
        <v>3206</v>
      </c>
      <c r="I10127" t="s">
        <v>18977</v>
      </c>
      <c r="J10127" t="s">
        <v>23</v>
      </c>
      <c r="K10127">
        <v>16485</v>
      </c>
      <c r="L10127">
        <v>972367.73</v>
      </c>
      <c r="M10127">
        <v>58.99</v>
      </c>
      <c r="N10127" t="s">
        <v>9313</v>
      </c>
      <c r="O10127" t="s">
        <v>9448</v>
      </c>
      <c r="P10127">
        <v>2.823689586550486E-2</v>
      </c>
      <c r="Q10127">
        <v>0</v>
      </c>
      <c r="R10127">
        <v>2</v>
      </c>
    </row>
    <row r="10128" spans="1:18" x14ac:dyDescent="0.25">
      <c r="A10128" t="s">
        <v>1569</v>
      </c>
      <c r="B10128">
        <v>2017</v>
      </c>
      <c r="C10128">
        <v>4</v>
      </c>
      <c r="D10128">
        <v>26</v>
      </c>
      <c r="E10128" t="s">
        <v>226</v>
      </c>
      <c r="F10128" s="1" t="s">
        <v>3205</v>
      </c>
      <c r="G10128" s="1" t="s">
        <v>3863</v>
      </c>
      <c r="H10128" s="1" t="s">
        <v>3206</v>
      </c>
      <c r="I10128" t="s">
        <v>19612</v>
      </c>
      <c r="J10128" t="s">
        <v>23</v>
      </c>
      <c r="K10128">
        <v>2925</v>
      </c>
      <c r="L10128">
        <v>172531.13</v>
      </c>
      <c r="M10128">
        <v>58.99</v>
      </c>
      <c r="N10128" t="s">
        <v>9314</v>
      </c>
      <c r="O10128" t="s">
        <v>9453</v>
      </c>
      <c r="P10128">
        <v>1.984751079033405E-2</v>
      </c>
      <c r="Q10128">
        <v>0</v>
      </c>
      <c r="R10128">
        <v>2</v>
      </c>
    </row>
    <row r="10129" spans="1:18" x14ac:dyDescent="0.25">
      <c r="A10129" t="s">
        <v>14674</v>
      </c>
      <c r="B10129">
        <v>2019</v>
      </c>
      <c r="C10129">
        <v>6</v>
      </c>
      <c r="D10129">
        <v>4</v>
      </c>
      <c r="E10129" t="s">
        <v>7335</v>
      </c>
      <c r="F10129" s="1" t="s">
        <v>5207</v>
      </c>
      <c r="G10129" s="1" t="s">
        <v>21109</v>
      </c>
      <c r="H10129" s="1" t="s">
        <v>7263</v>
      </c>
      <c r="I10129" t="s">
        <v>6730</v>
      </c>
      <c r="J10129" t="s">
        <v>38</v>
      </c>
      <c r="K10129">
        <v>3</v>
      </c>
      <c r="L10129">
        <v>2790</v>
      </c>
      <c r="M10129">
        <v>930</v>
      </c>
      <c r="N10129" t="s">
        <v>6730</v>
      </c>
      <c r="O10129" t="s">
        <v>10003</v>
      </c>
      <c r="P10129">
        <v>0</v>
      </c>
      <c r="Q10129">
        <v>0</v>
      </c>
      <c r="R10129">
        <v>2</v>
      </c>
    </row>
    <row r="10130" spans="1:18" x14ac:dyDescent="0.25">
      <c r="A10130" t="s">
        <v>14674</v>
      </c>
      <c r="B10130">
        <v>2019</v>
      </c>
      <c r="C10130">
        <v>6</v>
      </c>
      <c r="D10130">
        <v>4</v>
      </c>
      <c r="E10130" t="s">
        <v>7335</v>
      </c>
      <c r="F10130" s="1" t="s">
        <v>9480</v>
      </c>
      <c r="G10130" s="1" t="s">
        <v>9480</v>
      </c>
      <c r="H10130" s="1" t="s">
        <v>9480</v>
      </c>
      <c r="I10130" t="s">
        <v>8515</v>
      </c>
      <c r="J10130" t="s">
        <v>23</v>
      </c>
      <c r="K10130">
        <v>50</v>
      </c>
      <c r="L10130">
        <v>5580</v>
      </c>
      <c r="M10130">
        <v>111.6</v>
      </c>
      <c r="N10130" t="e">
        <v>#N/A</v>
      </c>
      <c r="O10130" t="e">
        <v>#N/A</v>
      </c>
      <c r="P10130">
        <v>0</v>
      </c>
      <c r="Q10130">
        <v>0</v>
      </c>
      <c r="R10130">
        <v>2</v>
      </c>
    </row>
    <row r="10131" spans="1:18" x14ac:dyDescent="0.25">
      <c r="A10131" t="s">
        <v>14674</v>
      </c>
      <c r="B10131">
        <v>2019</v>
      </c>
      <c r="C10131">
        <v>6</v>
      </c>
      <c r="D10131">
        <v>4</v>
      </c>
      <c r="E10131" t="s">
        <v>7335</v>
      </c>
      <c r="F10131" s="1" t="s">
        <v>5207</v>
      </c>
      <c r="G10131" s="1" t="s">
        <v>21109</v>
      </c>
      <c r="H10131" s="1" t="s">
        <v>7263</v>
      </c>
      <c r="I10131" t="s">
        <v>6727</v>
      </c>
      <c r="J10131" t="s">
        <v>38</v>
      </c>
      <c r="K10131">
        <v>15</v>
      </c>
      <c r="L10131">
        <v>1046.25</v>
      </c>
      <c r="M10131">
        <v>69.75</v>
      </c>
      <c r="N10131" t="e">
        <v>#N/A</v>
      </c>
      <c r="O10131" t="e">
        <v>#N/A</v>
      </c>
      <c r="P10131">
        <v>0</v>
      </c>
      <c r="Q10131">
        <v>0</v>
      </c>
      <c r="R10131">
        <v>2</v>
      </c>
    </row>
    <row r="10132" spans="1:18" x14ac:dyDescent="0.25">
      <c r="A10132" t="s">
        <v>14674</v>
      </c>
      <c r="B10132">
        <v>2019</v>
      </c>
      <c r="C10132">
        <v>6</v>
      </c>
      <c r="D10132">
        <v>4</v>
      </c>
      <c r="E10132" t="s">
        <v>7335</v>
      </c>
      <c r="F10132" s="1" t="s">
        <v>9480</v>
      </c>
      <c r="G10132" s="1" t="s">
        <v>9480</v>
      </c>
      <c r="H10132" s="1" t="s">
        <v>9480</v>
      </c>
      <c r="I10132" t="s">
        <v>7334</v>
      </c>
      <c r="J10132" t="s">
        <v>38</v>
      </c>
      <c r="K10132">
        <v>5</v>
      </c>
      <c r="L10132">
        <v>1418.25</v>
      </c>
      <c r="M10132">
        <v>283.64999999999998</v>
      </c>
      <c r="N10132" t="e">
        <v>#N/A</v>
      </c>
      <c r="O10132" t="e">
        <v>#N/A</v>
      </c>
      <c r="P10132">
        <v>0</v>
      </c>
      <c r="Q10132">
        <v>0</v>
      </c>
      <c r="R10132">
        <v>2</v>
      </c>
    </row>
    <row r="10133" spans="1:18" x14ac:dyDescent="0.25">
      <c r="A10133" t="s">
        <v>14674</v>
      </c>
      <c r="B10133">
        <v>2019</v>
      </c>
      <c r="C10133">
        <v>6</v>
      </c>
      <c r="D10133">
        <v>4</v>
      </c>
      <c r="E10133" t="s">
        <v>7335</v>
      </c>
      <c r="F10133" s="1" t="s">
        <v>9480</v>
      </c>
      <c r="G10133" s="1" t="s">
        <v>9480</v>
      </c>
      <c r="H10133" s="1" t="s">
        <v>9480</v>
      </c>
      <c r="I10133" t="s">
        <v>14676</v>
      </c>
      <c r="J10133" t="s">
        <v>38</v>
      </c>
      <c r="K10133">
        <v>1</v>
      </c>
      <c r="L10133">
        <v>1129.95</v>
      </c>
      <c r="M10133">
        <v>1129.95</v>
      </c>
      <c r="N10133" t="e">
        <v>#N/A</v>
      </c>
      <c r="O10133" t="e">
        <v>#N/A</v>
      </c>
      <c r="P10133">
        <v>0</v>
      </c>
      <c r="Q10133">
        <v>0</v>
      </c>
      <c r="R10133">
        <v>2</v>
      </c>
    </row>
    <row r="10134" spans="1:18" x14ac:dyDescent="0.25">
      <c r="A10134" t="s">
        <v>8785</v>
      </c>
      <c r="B10134">
        <v>2018</v>
      </c>
      <c r="C10134">
        <v>11</v>
      </c>
      <c r="D10134">
        <v>16</v>
      </c>
      <c r="E10134" t="s">
        <v>8070</v>
      </c>
      <c r="F10134" s="1" t="s">
        <v>5207</v>
      </c>
      <c r="G10134" s="1" t="s">
        <v>21316</v>
      </c>
      <c r="H10134" s="1" t="s">
        <v>7263</v>
      </c>
      <c r="I10134" t="s">
        <v>6871</v>
      </c>
      <c r="J10134" t="s">
        <v>38</v>
      </c>
      <c r="K10134">
        <v>50</v>
      </c>
      <c r="L10134">
        <v>8750</v>
      </c>
      <c r="M10134">
        <v>175</v>
      </c>
      <c r="N10134" t="s">
        <v>8920</v>
      </c>
      <c r="O10134" t="s">
        <v>10128</v>
      </c>
      <c r="P10134">
        <v>0</v>
      </c>
      <c r="Q10134">
        <v>0</v>
      </c>
      <c r="R10134">
        <v>4</v>
      </c>
    </row>
    <row r="10135" spans="1:18" x14ac:dyDescent="0.25">
      <c r="A10135" t="s">
        <v>14899</v>
      </c>
      <c r="B10135">
        <v>2019</v>
      </c>
      <c r="C10135">
        <v>6</v>
      </c>
      <c r="D10135">
        <v>25</v>
      </c>
      <c r="E10135" t="s">
        <v>8712</v>
      </c>
      <c r="F10135" s="1" t="s">
        <v>5207</v>
      </c>
      <c r="G10135" s="1" t="s">
        <v>21054</v>
      </c>
      <c r="H10135" s="1" t="s">
        <v>7263</v>
      </c>
      <c r="I10135" t="s">
        <v>21106</v>
      </c>
      <c r="J10135" t="s">
        <v>38</v>
      </c>
      <c r="K10135">
        <v>17</v>
      </c>
      <c r="L10135">
        <v>5117</v>
      </c>
      <c r="M10135">
        <v>301</v>
      </c>
      <c r="N10135" t="s">
        <v>7263</v>
      </c>
      <c r="O10135" t="s">
        <v>23274</v>
      </c>
      <c r="P10135">
        <v>0</v>
      </c>
      <c r="Q10135">
        <v>0</v>
      </c>
      <c r="R10135">
        <v>2</v>
      </c>
    </row>
    <row r="10136" spans="1:18" x14ac:dyDescent="0.25">
      <c r="A10136" t="s">
        <v>8684</v>
      </c>
      <c r="B10136">
        <v>2018</v>
      </c>
      <c r="C10136">
        <v>8</v>
      </c>
      <c r="D10136">
        <v>10</v>
      </c>
      <c r="E10136" t="s">
        <v>8070</v>
      </c>
      <c r="F10136" s="1" t="s">
        <v>5207</v>
      </c>
      <c r="G10136" s="1" t="s">
        <v>21008</v>
      </c>
      <c r="H10136" s="1" t="s">
        <v>7263</v>
      </c>
      <c r="I10136" t="s">
        <v>7095</v>
      </c>
      <c r="J10136" t="s">
        <v>38</v>
      </c>
      <c r="K10136">
        <v>192</v>
      </c>
      <c r="L10136">
        <v>18240</v>
      </c>
      <c r="M10136">
        <v>95</v>
      </c>
      <c r="N10136" t="s">
        <v>9376</v>
      </c>
      <c r="O10136" t="s">
        <v>10114</v>
      </c>
      <c r="P10136">
        <v>0</v>
      </c>
      <c r="Q10136">
        <v>0</v>
      </c>
      <c r="R10136">
        <v>3</v>
      </c>
    </row>
    <row r="10137" spans="1:18" x14ac:dyDescent="0.25">
      <c r="A10137" t="s">
        <v>8684</v>
      </c>
      <c r="B10137">
        <v>2018</v>
      </c>
      <c r="C10137">
        <v>8</v>
      </c>
      <c r="D10137">
        <v>10</v>
      </c>
      <c r="E10137" t="s">
        <v>8070</v>
      </c>
      <c r="F10137" s="1" t="s">
        <v>5207</v>
      </c>
      <c r="G10137" s="1" t="s">
        <v>6745</v>
      </c>
      <c r="H10137" s="1" t="s">
        <v>7263</v>
      </c>
      <c r="I10137" t="s">
        <v>7141</v>
      </c>
      <c r="J10137" t="s">
        <v>38</v>
      </c>
      <c r="K10137">
        <v>96</v>
      </c>
      <c r="L10137">
        <v>57408</v>
      </c>
      <c r="M10137">
        <v>598</v>
      </c>
      <c r="N10137" t="s">
        <v>9400</v>
      </c>
      <c r="O10137" t="s">
        <v>10115</v>
      </c>
      <c r="P10137">
        <v>0</v>
      </c>
      <c r="Q10137">
        <v>0</v>
      </c>
      <c r="R10137">
        <v>3</v>
      </c>
    </row>
    <row r="10138" spans="1:18" x14ac:dyDescent="0.25">
      <c r="A10138" t="s">
        <v>1817</v>
      </c>
      <c r="B10138">
        <v>2017</v>
      </c>
      <c r="C10138">
        <v>9</v>
      </c>
      <c r="D10138">
        <v>11</v>
      </c>
      <c r="E10138" t="s">
        <v>226</v>
      </c>
      <c r="F10138" s="1" t="s">
        <v>3205</v>
      </c>
      <c r="G10138" s="1" t="s">
        <v>3384</v>
      </c>
      <c r="H10138" s="1" t="s">
        <v>3206</v>
      </c>
      <c r="I10138" t="s">
        <v>17075</v>
      </c>
      <c r="J10138" t="s">
        <v>23</v>
      </c>
      <c r="K10138">
        <v>4155</v>
      </c>
      <c r="L10138">
        <v>173263.5</v>
      </c>
      <c r="M10138">
        <v>41.7</v>
      </c>
      <c r="N10138" t="s">
        <v>168</v>
      </c>
      <c r="O10138" t="s">
        <v>9481</v>
      </c>
      <c r="P10138">
        <v>2.7900708435018715E-2</v>
      </c>
      <c r="Q10138">
        <v>0</v>
      </c>
      <c r="R10138">
        <v>3</v>
      </c>
    </row>
    <row r="10139" spans="1:18" x14ac:dyDescent="0.25">
      <c r="A10139" t="s">
        <v>15488</v>
      </c>
      <c r="B10139">
        <v>2019</v>
      </c>
      <c r="C10139">
        <v>8</v>
      </c>
      <c r="D10139">
        <v>23</v>
      </c>
      <c r="E10139" t="s">
        <v>15490</v>
      </c>
      <c r="F10139" s="1" t="s">
        <v>5207</v>
      </c>
      <c r="G10139" s="1" t="s">
        <v>20573</v>
      </c>
      <c r="H10139" s="1" t="s">
        <v>7263</v>
      </c>
      <c r="I10139" t="s">
        <v>20580</v>
      </c>
      <c r="J10139" t="s">
        <v>23</v>
      </c>
      <c r="K10139">
        <v>15</v>
      </c>
      <c r="L10139">
        <v>1926.75</v>
      </c>
      <c r="M10139">
        <v>128.44999999999999</v>
      </c>
      <c r="N10139" t="s">
        <v>7263</v>
      </c>
      <c r="O10139" t="s">
        <v>23274</v>
      </c>
      <c r="P10139">
        <v>0</v>
      </c>
      <c r="Q10139">
        <v>0</v>
      </c>
      <c r="R10139">
        <v>3</v>
      </c>
    </row>
    <row r="10140" spans="1:18" x14ac:dyDescent="0.25">
      <c r="A10140" t="s">
        <v>15833</v>
      </c>
      <c r="B10140">
        <v>2019</v>
      </c>
      <c r="C10140">
        <v>10</v>
      </c>
      <c r="D10140">
        <v>2</v>
      </c>
      <c r="E10140" t="s">
        <v>1620</v>
      </c>
      <c r="F10140" s="1" t="s">
        <v>3205</v>
      </c>
      <c r="G10140" s="1" t="s">
        <v>18746</v>
      </c>
      <c r="H10140" s="1" t="s">
        <v>3206</v>
      </c>
      <c r="I10140" t="s">
        <v>18842</v>
      </c>
      <c r="J10140" t="s">
        <v>23</v>
      </c>
      <c r="K10140">
        <v>4082</v>
      </c>
      <c r="L10140">
        <v>218387</v>
      </c>
      <c r="M10140">
        <v>53.5</v>
      </c>
      <c r="N10140" t="s">
        <v>21995</v>
      </c>
      <c r="O10140" t="s">
        <v>23241</v>
      </c>
      <c r="P10140">
        <v>0</v>
      </c>
      <c r="Q10140">
        <v>0</v>
      </c>
      <c r="R10140">
        <v>4</v>
      </c>
    </row>
    <row r="10141" spans="1:18" x14ac:dyDescent="0.25">
      <c r="A10141" t="s">
        <v>15833</v>
      </c>
      <c r="B10141">
        <v>2019</v>
      </c>
      <c r="C10141">
        <v>10</v>
      </c>
      <c r="D10141">
        <v>2</v>
      </c>
      <c r="E10141" t="s">
        <v>1620</v>
      </c>
      <c r="F10141" s="1" t="s">
        <v>3205</v>
      </c>
      <c r="G10141" s="1" t="s">
        <v>3863</v>
      </c>
      <c r="H10141" s="1" t="s">
        <v>3206</v>
      </c>
      <c r="I10141" t="s">
        <v>19300</v>
      </c>
      <c r="J10141" t="s">
        <v>23</v>
      </c>
      <c r="K10141">
        <v>15880</v>
      </c>
      <c r="L10141">
        <v>754300</v>
      </c>
      <c r="M10141">
        <v>47.5</v>
      </c>
      <c r="N10141" t="s">
        <v>9307</v>
      </c>
      <c r="O10141" t="s">
        <v>9445</v>
      </c>
      <c r="P10141">
        <v>3.6019547837424074E-2</v>
      </c>
      <c r="Q10141">
        <v>0</v>
      </c>
      <c r="R10141">
        <v>4</v>
      </c>
    </row>
    <row r="10142" spans="1:18" x14ac:dyDescent="0.25">
      <c r="A10142" t="s">
        <v>15833</v>
      </c>
      <c r="B10142">
        <v>2019</v>
      </c>
      <c r="C10142">
        <v>10</v>
      </c>
      <c r="D10142">
        <v>2</v>
      </c>
      <c r="E10142" t="s">
        <v>1620</v>
      </c>
      <c r="F10142" s="1" t="s">
        <v>3205</v>
      </c>
      <c r="G10142" s="1" t="s">
        <v>3227</v>
      </c>
      <c r="H10142" s="1" t="s">
        <v>3206</v>
      </c>
      <c r="I10142" t="s">
        <v>19861</v>
      </c>
      <c r="J10142" t="s">
        <v>23</v>
      </c>
      <c r="K10142">
        <v>105</v>
      </c>
      <c r="L10142">
        <v>5433.76</v>
      </c>
      <c r="M10142">
        <v>51.75</v>
      </c>
      <c r="N10142" t="s">
        <v>22082</v>
      </c>
      <c r="O10142" t="s">
        <v>23253</v>
      </c>
      <c r="P10142">
        <v>0</v>
      </c>
      <c r="Q10142">
        <v>0</v>
      </c>
      <c r="R10142">
        <v>4</v>
      </c>
    </row>
    <row r="10143" spans="1:18" x14ac:dyDescent="0.25">
      <c r="A10143" t="s">
        <v>16032</v>
      </c>
      <c r="B10143">
        <v>2019</v>
      </c>
      <c r="C10143">
        <v>10</v>
      </c>
      <c r="D10143">
        <v>23</v>
      </c>
      <c r="E10143" t="s">
        <v>16034</v>
      </c>
      <c r="F10143" s="1" t="s">
        <v>9480</v>
      </c>
      <c r="G10143" s="1" t="s">
        <v>9480</v>
      </c>
      <c r="H10143" s="1" t="s">
        <v>9480</v>
      </c>
      <c r="I10143" t="s">
        <v>16035</v>
      </c>
      <c r="J10143" t="s">
        <v>38</v>
      </c>
      <c r="K10143">
        <v>2</v>
      </c>
      <c r="L10143">
        <v>630</v>
      </c>
      <c r="M10143">
        <v>315</v>
      </c>
      <c r="N10143" t="e">
        <v>#N/A</v>
      </c>
      <c r="O10143" t="e">
        <v>#N/A</v>
      </c>
      <c r="P10143">
        <v>0</v>
      </c>
      <c r="Q10143">
        <v>0</v>
      </c>
      <c r="R10143">
        <v>4</v>
      </c>
    </row>
    <row r="10144" spans="1:18" x14ac:dyDescent="0.25">
      <c r="A10144" t="s">
        <v>16032</v>
      </c>
      <c r="B10144">
        <v>2019</v>
      </c>
      <c r="C10144">
        <v>10</v>
      </c>
      <c r="D10144">
        <v>23</v>
      </c>
      <c r="E10144" t="s">
        <v>16034</v>
      </c>
      <c r="F10144" s="1" t="s">
        <v>9480</v>
      </c>
      <c r="G10144" s="1" t="s">
        <v>9480</v>
      </c>
      <c r="H10144" s="1" t="s">
        <v>9480</v>
      </c>
      <c r="I10144" t="s">
        <v>16036</v>
      </c>
      <c r="J10144" t="s">
        <v>38</v>
      </c>
      <c r="K10144">
        <v>12</v>
      </c>
      <c r="L10144">
        <v>7488</v>
      </c>
      <c r="M10144">
        <v>624</v>
      </c>
      <c r="N10144" t="e">
        <v>#N/A</v>
      </c>
      <c r="O10144" t="e">
        <v>#N/A</v>
      </c>
      <c r="P10144">
        <v>0</v>
      </c>
      <c r="Q10144">
        <v>0</v>
      </c>
      <c r="R10144">
        <v>4</v>
      </c>
    </row>
    <row r="10145" spans="1:18" x14ac:dyDescent="0.25">
      <c r="A10145" t="s">
        <v>2788</v>
      </c>
      <c r="B10145">
        <v>2018</v>
      </c>
      <c r="C10145">
        <v>9</v>
      </c>
      <c r="D10145">
        <v>12</v>
      </c>
      <c r="E10145" t="s">
        <v>1305</v>
      </c>
      <c r="F10145" s="1" t="s">
        <v>3205</v>
      </c>
      <c r="G10145" s="1" t="s">
        <v>3967</v>
      </c>
      <c r="H10145" s="1" t="s">
        <v>3206</v>
      </c>
      <c r="I10145" t="s">
        <v>18276</v>
      </c>
      <c r="J10145" t="s">
        <v>23</v>
      </c>
      <c r="K10145">
        <v>20615</v>
      </c>
      <c r="L10145">
        <v>1186393.25</v>
      </c>
      <c r="M10145">
        <v>57.55</v>
      </c>
      <c r="N10145" t="s">
        <v>9232</v>
      </c>
      <c r="O10145" t="s">
        <v>9511</v>
      </c>
      <c r="P10145">
        <v>0</v>
      </c>
      <c r="Q10145">
        <v>0</v>
      </c>
      <c r="R10145">
        <v>3</v>
      </c>
    </row>
    <row r="10146" spans="1:18" x14ac:dyDescent="0.25">
      <c r="A10146" t="s">
        <v>8172</v>
      </c>
      <c r="B10146">
        <v>2017</v>
      </c>
      <c r="C10146">
        <v>9</v>
      </c>
      <c r="D10146">
        <v>6</v>
      </c>
      <c r="E10146" t="s">
        <v>7357</v>
      </c>
      <c r="F10146" s="1" t="s">
        <v>5207</v>
      </c>
      <c r="G10146" s="1" t="s">
        <v>20573</v>
      </c>
      <c r="H10146" s="1" t="s">
        <v>7263</v>
      </c>
      <c r="I10146" t="s">
        <v>20656</v>
      </c>
      <c r="J10146" t="s">
        <v>23</v>
      </c>
      <c r="K10146">
        <v>540</v>
      </c>
      <c r="L10146">
        <v>79029</v>
      </c>
      <c r="M10146">
        <v>146.35</v>
      </c>
      <c r="N10146" t="s">
        <v>8995</v>
      </c>
      <c r="O10146" t="s">
        <v>9471</v>
      </c>
      <c r="P10146">
        <v>0</v>
      </c>
      <c r="Q10146">
        <v>2.730993892398554E-2</v>
      </c>
      <c r="R10146">
        <v>3</v>
      </c>
    </row>
    <row r="10147" spans="1:18" x14ac:dyDescent="0.25">
      <c r="A10147" t="s">
        <v>8172</v>
      </c>
      <c r="B10147">
        <v>2017</v>
      </c>
      <c r="C10147">
        <v>9</v>
      </c>
      <c r="D10147">
        <v>6</v>
      </c>
      <c r="E10147" t="s">
        <v>7357</v>
      </c>
      <c r="F10147" s="1" t="s">
        <v>5207</v>
      </c>
      <c r="G10147" s="1" t="s">
        <v>20573</v>
      </c>
      <c r="H10147" s="1" t="s">
        <v>7263</v>
      </c>
      <c r="I10147" t="s">
        <v>20650</v>
      </c>
      <c r="J10147" t="s">
        <v>23</v>
      </c>
      <c r="K10147">
        <v>260</v>
      </c>
      <c r="L10147">
        <v>38051</v>
      </c>
      <c r="M10147">
        <v>146.35</v>
      </c>
      <c r="N10147" t="s">
        <v>7263</v>
      </c>
      <c r="O10147" t="s">
        <v>23274</v>
      </c>
      <c r="P10147">
        <v>0</v>
      </c>
      <c r="Q10147">
        <v>0</v>
      </c>
      <c r="R10147">
        <v>3</v>
      </c>
    </row>
    <row r="10148" spans="1:18" x14ac:dyDescent="0.25">
      <c r="A10148" t="s">
        <v>8172</v>
      </c>
      <c r="B10148">
        <v>2017</v>
      </c>
      <c r="C10148">
        <v>9</v>
      </c>
      <c r="D10148">
        <v>6</v>
      </c>
      <c r="E10148" t="s">
        <v>7357</v>
      </c>
      <c r="F10148" s="1" t="s">
        <v>5207</v>
      </c>
      <c r="G10148" s="1" t="s">
        <v>20573</v>
      </c>
      <c r="H10148" s="1" t="s">
        <v>7263</v>
      </c>
      <c r="I10148" t="s">
        <v>20653</v>
      </c>
      <c r="J10148" t="s">
        <v>23</v>
      </c>
      <c r="K10148">
        <v>600</v>
      </c>
      <c r="L10148">
        <v>54720</v>
      </c>
      <c r="M10148">
        <v>91.2</v>
      </c>
      <c r="N10148" t="s">
        <v>8995</v>
      </c>
      <c r="O10148" t="s">
        <v>9471</v>
      </c>
      <c r="P10148">
        <v>0</v>
      </c>
      <c r="Q10148">
        <v>2.730993892398554E-2</v>
      </c>
      <c r="R10148">
        <v>3</v>
      </c>
    </row>
    <row r="10149" spans="1:18" x14ac:dyDescent="0.25">
      <c r="A10149" t="s">
        <v>8172</v>
      </c>
      <c r="B10149">
        <v>2017</v>
      </c>
      <c r="C10149">
        <v>9</v>
      </c>
      <c r="D10149">
        <v>6</v>
      </c>
      <c r="E10149" t="s">
        <v>7357</v>
      </c>
      <c r="F10149" s="1" t="s">
        <v>5207</v>
      </c>
      <c r="G10149" s="1" t="s">
        <v>20573</v>
      </c>
      <c r="H10149" s="1" t="s">
        <v>7263</v>
      </c>
      <c r="I10149" t="s">
        <v>20720</v>
      </c>
      <c r="J10149" t="s">
        <v>23</v>
      </c>
      <c r="K10149">
        <v>400</v>
      </c>
      <c r="L10149">
        <v>61200</v>
      </c>
      <c r="M10149">
        <v>153</v>
      </c>
      <c r="N10149" t="s">
        <v>8855</v>
      </c>
      <c r="O10149" t="s">
        <v>9463</v>
      </c>
      <c r="P10149">
        <v>0</v>
      </c>
      <c r="Q10149">
        <v>4.5717886060994917E-2</v>
      </c>
      <c r="R10149">
        <v>3</v>
      </c>
    </row>
    <row r="10150" spans="1:18" x14ac:dyDescent="0.25">
      <c r="A10150" t="s">
        <v>8172</v>
      </c>
      <c r="B10150">
        <v>2017</v>
      </c>
      <c r="C10150">
        <v>9</v>
      </c>
      <c r="D10150">
        <v>6</v>
      </c>
      <c r="E10150" t="s">
        <v>7357</v>
      </c>
      <c r="F10150" s="1" t="s">
        <v>5207</v>
      </c>
      <c r="G10150" s="1" t="s">
        <v>21008</v>
      </c>
      <c r="H10150" s="1" t="s">
        <v>7263</v>
      </c>
      <c r="I10150" t="s">
        <v>21025</v>
      </c>
      <c r="J10150" t="s">
        <v>23</v>
      </c>
      <c r="K10150">
        <v>125</v>
      </c>
      <c r="L10150">
        <v>12792.5</v>
      </c>
      <c r="M10150">
        <v>102.34</v>
      </c>
      <c r="N10150" t="s">
        <v>7263</v>
      </c>
      <c r="O10150" t="s">
        <v>23274</v>
      </c>
      <c r="P10150">
        <v>0</v>
      </c>
      <c r="Q10150">
        <v>0</v>
      </c>
      <c r="R10150">
        <v>3</v>
      </c>
    </row>
    <row r="10151" spans="1:18" x14ac:dyDescent="0.25">
      <c r="A10151" t="s">
        <v>2487</v>
      </c>
      <c r="B10151">
        <v>2018</v>
      </c>
      <c r="C10151">
        <v>5</v>
      </c>
      <c r="D10151">
        <v>16</v>
      </c>
      <c r="E10151" t="s">
        <v>174</v>
      </c>
      <c r="F10151" s="1" t="s">
        <v>3205</v>
      </c>
      <c r="G10151" s="1" t="s">
        <v>3863</v>
      </c>
      <c r="H10151" s="1" t="s">
        <v>3206</v>
      </c>
      <c r="I10151" t="s">
        <v>19001</v>
      </c>
      <c r="J10151" t="s">
        <v>23</v>
      </c>
      <c r="K10151">
        <v>12005</v>
      </c>
      <c r="L10151">
        <v>594247.47</v>
      </c>
      <c r="M10151">
        <v>49.5</v>
      </c>
      <c r="N10151" t="s">
        <v>9335</v>
      </c>
      <c r="O10151" t="s">
        <v>9441</v>
      </c>
      <c r="P10151">
        <v>0.12724850134172863</v>
      </c>
      <c r="Q10151">
        <v>0</v>
      </c>
      <c r="R10151">
        <v>2</v>
      </c>
    </row>
    <row r="10152" spans="1:18" x14ac:dyDescent="0.25">
      <c r="A10152" t="s">
        <v>2487</v>
      </c>
      <c r="B10152">
        <v>2018</v>
      </c>
      <c r="C10152">
        <v>5</v>
      </c>
      <c r="D10152">
        <v>16</v>
      </c>
      <c r="E10152" t="s">
        <v>174</v>
      </c>
      <c r="F10152" s="1" t="s">
        <v>3205</v>
      </c>
      <c r="G10152" s="1" t="s">
        <v>3227</v>
      </c>
      <c r="H10152" s="1" t="s">
        <v>3206</v>
      </c>
      <c r="I10152" t="s">
        <v>19690</v>
      </c>
      <c r="J10152" t="s">
        <v>23</v>
      </c>
      <c r="K10152">
        <v>2990</v>
      </c>
      <c r="L10152">
        <v>173419.99</v>
      </c>
      <c r="M10152">
        <v>58</v>
      </c>
      <c r="N10152" t="s">
        <v>22079</v>
      </c>
      <c r="O10152" t="s">
        <v>23271</v>
      </c>
      <c r="P10152">
        <v>0</v>
      </c>
      <c r="Q10152">
        <v>0</v>
      </c>
      <c r="R10152">
        <v>2</v>
      </c>
    </row>
    <row r="10153" spans="1:18" x14ac:dyDescent="0.25">
      <c r="A10153" t="s">
        <v>2487</v>
      </c>
      <c r="B10153">
        <v>2018</v>
      </c>
      <c r="C10153">
        <v>5</v>
      </c>
      <c r="D10153">
        <v>16</v>
      </c>
      <c r="E10153" t="s">
        <v>174</v>
      </c>
      <c r="F10153" s="1" t="s">
        <v>3205</v>
      </c>
      <c r="G10153" s="1" t="s">
        <v>3227</v>
      </c>
      <c r="H10153" s="1" t="s">
        <v>3206</v>
      </c>
      <c r="I10153" t="s">
        <v>19811</v>
      </c>
      <c r="J10153" t="s">
        <v>23</v>
      </c>
      <c r="K10153">
        <v>5043</v>
      </c>
      <c r="L10153">
        <v>391841.11</v>
      </c>
      <c r="M10153">
        <v>77.7</v>
      </c>
      <c r="N10153" t="s">
        <v>22088</v>
      </c>
      <c r="O10153" t="s">
        <v>23267</v>
      </c>
      <c r="P10153">
        <v>0</v>
      </c>
      <c r="Q10153">
        <v>0</v>
      </c>
      <c r="R10153">
        <v>2</v>
      </c>
    </row>
    <row r="10154" spans="1:18" x14ac:dyDescent="0.25">
      <c r="A10154" t="s">
        <v>7442</v>
      </c>
      <c r="B10154">
        <v>2016</v>
      </c>
      <c r="C10154">
        <v>2</v>
      </c>
      <c r="D10154">
        <v>17</v>
      </c>
      <c r="E10154" t="s">
        <v>7357</v>
      </c>
      <c r="F10154" s="1" t="s">
        <v>5207</v>
      </c>
      <c r="G10154" s="1" t="s">
        <v>20931</v>
      </c>
      <c r="H10154" s="1" t="s">
        <v>7263</v>
      </c>
      <c r="I10154" t="s">
        <v>6470</v>
      </c>
      <c r="J10154" t="s">
        <v>23</v>
      </c>
      <c r="K10154">
        <v>60</v>
      </c>
      <c r="L10154">
        <v>8923.2000000000007</v>
      </c>
      <c r="M10154">
        <v>148.72</v>
      </c>
      <c r="N10154" t="s">
        <v>8296</v>
      </c>
      <c r="O10154" t="s">
        <v>9767</v>
      </c>
      <c r="P10154">
        <v>0</v>
      </c>
      <c r="Q10154">
        <v>0</v>
      </c>
      <c r="R10154">
        <v>1</v>
      </c>
    </row>
    <row r="10155" spans="1:18" x14ac:dyDescent="0.25">
      <c r="A10155" t="s">
        <v>7442</v>
      </c>
      <c r="B10155">
        <v>2016</v>
      </c>
      <c r="C10155">
        <v>2</v>
      </c>
      <c r="D10155">
        <v>17</v>
      </c>
      <c r="E10155" t="s">
        <v>7357</v>
      </c>
      <c r="F10155" s="1" t="s">
        <v>5207</v>
      </c>
      <c r="G10155" s="1" t="s">
        <v>21008</v>
      </c>
      <c r="H10155" s="1" t="s">
        <v>7263</v>
      </c>
      <c r="I10155" t="s">
        <v>6940</v>
      </c>
      <c r="J10155" t="s">
        <v>23</v>
      </c>
      <c r="K10155">
        <v>15</v>
      </c>
      <c r="L10155">
        <v>2989.95</v>
      </c>
      <c r="M10155">
        <v>199.33</v>
      </c>
      <c r="N10155" t="s">
        <v>9358</v>
      </c>
      <c r="O10155" t="s">
        <v>9768</v>
      </c>
      <c r="P10155">
        <v>0</v>
      </c>
      <c r="Q10155">
        <v>0</v>
      </c>
      <c r="R10155">
        <v>1</v>
      </c>
    </row>
    <row r="10156" spans="1:18" x14ac:dyDescent="0.25">
      <c r="A10156" t="s">
        <v>2110</v>
      </c>
      <c r="B10156">
        <v>2017</v>
      </c>
      <c r="C10156">
        <v>12</v>
      </c>
      <c r="D10156">
        <v>27</v>
      </c>
      <c r="E10156" t="s">
        <v>15699</v>
      </c>
      <c r="F10156" s="1" t="s">
        <v>3205</v>
      </c>
      <c r="G10156" s="1" t="s">
        <v>3863</v>
      </c>
      <c r="H10156" s="1" t="s">
        <v>3206</v>
      </c>
      <c r="I10156" t="s">
        <v>1924</v>
      </c>
      <c r="J10156" t="s">
        <v>23</v>
      </c>
      <c r="K10156">
        <v>4790</v>
      </c>
      <c r="L10156">
        <v>264168.49</v>
      </c>
      <c r="M10156">
        <v>55.15</v>
      </c>
      <c r="N10156" t="s">
        <v>9330</v>
      </c>
      <c r="O10156" t="s">
        <v>9524</v>
      </c>
      <c r="P10156">
        <v>0</v>
      </c>
      <c r="Q10156">
        <v>0</v>
      </c>
      <c r="R10156">
        <v>4</v>
      </c>
    </row>
    <row r="10157" spans="1:18" x14ac:dyDescent="0.25">
      <c r="A10157" t="s">
        <v>2110</v>
      </c>
      <c r="B10157">
        <v>2017</v>
      </c>
      <c r="C10157">
        <v>12</v>
      </c>
      <c r="D10157">
        <v>27</v>
      </c>
      <c r="E10157" t="s">
        <v>15699</v>
      </c>
      <c r="F10157" s="1" t="s">
        <v>3205</v>
      </c>
      <c r="G10157" s="1" t="s">
        <v>3384</v>
      </c>
      <c r="H10157" s="1" t="s">
        <v>3206</v>
      </c>
      <c r="I10157" t="s">
        <v>17040</v>
      </c>
      <c r="J10157" t="s">
        <v>23</v>
      </c>
      <c r="K10157">
        <v>10120</v>
      </c>
      <c r="L10157">
        <v>492337.98</v>
      </c>
      <c r="M10157">
        <v>48.65</v>
      </c>
      <c r="N10157" t="s">
        <v>228</v>
      </c>
      <c r="O10157" t="s">
        <v>9547</v>
      </c>
      <c r="P10157">
        <v>0</v>
      </c>
      <c r="Q10157">
        <v>0</v>
      </c>
      <c r="R10157">
        <v>4</v>
      </c>
    </row>
    <row r="10158" spans="1:18" x14ac:dyDescent="0.25">
      <c r="A10158" t="s">
        <v>2110</v>
      </c>
      <c r="B10158">
        <v>2017</v>
      </c>
      <c r="C10158">
        <v>12</v>
      </c>
      <c r="D10158">
        <v>27</v>
      </c>
      <c r="E10158" t="s">
        <v>15699</v>
      </c>
      <c r="F10158" s="1" t="s">
        <v>3205</v>
      </c>
      <c r="G10158" s="1" t="s">
        <v>3384</v>
      </c>
      <c r="H10158" s="1" t="s">
        <v>3206</v>
      </c>
      <c r="I10158" t="s">
        <v>17026</v>
      </c>
      <c r="J10158" t="s">
        <v>23</v>
      </c>
      <c r="K10158">
        <v>5175</v>
      </c>
      <c r="L10158">
        <v>244518.77</v>
      </c>
      <c r="M10158">
        <v>47.25</v>
      </c>
      <c r="N10158" t="s">
        <v>170</v>
      </c>
      <c r="O10158" t="s">
        <v>9516</v>
      </c>
      <c r="P10158">
        <v>3.660242098978287E-2</v>
      </c>
      <c r="Q10158">
        <v>0</v>
      </c>
      <c r="R10158">
        <v>4</v>
      </c>
    </row>
    <row r="10159" spans="1:18" x14ac:dyDescent="0.25">
      <c r="A10159" t="s">
        <v>10856</v>
      </c>
      <c r="B10159">
        <v>2019</v>
      </c>
      <c r="C10159">
        <v>4</v>
      </c>
      <c r="D10159">
        <v>17</v>
      </c>
      <c r="E10159" t="s">
        <v>174</v>
      </c>
      <c r="F10159" s="1" t="s">
        <v>3205</v>
      </c>
      <c r="G10159" s="1" t="s">
        <v>3384</v>
      </c>
      <c r="H10159" s="1" t="s">
        <v>3206</v>
      </c>
      <c r="I10159" t="s">
        <v>17214</v>
      </c>
      <c r="J10159" t="s">
        <v>23</v>
      </c>
      <c r="K10159">
        <v>11290</v>
      </c>
      <c r="L10159">
        <v>549258.54</v>
      </c>
      <c r="M10159">
        <v>48.65</v>
      </c>
      <c r="N10159" t="s">
        <v>645</v>
      </c>
      <c r="O10159" t="s">
        <v>9450</v>
      </c>
      <c r="P10159">
        <v>9.1123449223886266E-2</v>
      </c>
      <c r="Q10159">
        <v>0</v>
      </c>
      <c r="R10159">
        <v>2</v>
      </c>
    </row>
    <row r="10160" spans="1:18" x14ac:dyDescent="0.25">
      <c r="A10160" t="s">
        <v>10856</v>
      </c>
      <c r="B10160">
        <v>2019</v>
      </c>
      <c r="C10160">
        <v>4</v>
      </c>
      <c r="D10160">
        <v>17</v>
      </c>
      <c r="E10160" t="s">
        <v>174</v>
      </c>
      <c r="F10160" s="1" t="s">
        <v>3205</v>
      </c>
      <c r="G10160" s="1" t="s">
        <v>3863</v>
      </c>
      <c r="H10160" s="1" t="s">
        <v>3206</v>
      </c>
      <c r="I10160" t="s">
        <v>19252</v>
      </c>
      <c r="J10160" t="s">
        <v>23</v>
      </c>
      <c r="K10160">
        <v>7845</v>
      </c>
      <c r="L10160">
        <v>371853</v>
      </c>
      <c r="M10160">
        <v>47.4</v>
      </c>
      <c r="N10160" t="s">
        <v>9309</v>
      </c>
      <c r="O10160" t="s">
        <v>9451</v>
      </c>
      <c r="P10160">
        <v>6.5364123560168089E-2</v>
      </c>
      <c r="Q10160">
        <v>0</v>
      </c>
      <c r="R10160">
        <v>2</v>
      </c>
    </row>
    <row r="10161" spans="1:18" x14ac:dyDescent="0.25">
      <c r="A10161" t="s">
        <v>8700</v>
      </c>
      <c r="B10161">
        <v>2018</v>
      </c>
      <c r="C10161">
        <v>8</v>
      </c>
      <c r="D10161">
        <v>31</v>
      </c>
      <c r="E10161" t="s">
        <v>8609</v>
      </c>
      <c r="F10161" s="1" t="s">
        <v>5207</v>
      </c>
      <c r="G10161" s="1" t="s">
        <v>6745</v>
      </c>
      <c r="H10161" s="1" t="s">
        <v>7263</v>
      </c>
      <c r="I10161" t="s">
        <v>7137</v>
      </c>
      <c r="J10161" t="s">
        <v>38</v>
      </c>
      <c r="K10161">
        <v>30</v>
      </c>
      <c r="L10161">
        <v>10200</v>
      </c>
      <c r="M10161">
        <v>340</v>
      </c>
      <c r="N10161" t="s">
        <v>8701</v>
      </c>
      <c r="O10161" t="s">
        <v>10117</v>
      </c>
      <c r="P10161">
        <v>0</v>
      </c>
      <c r="Q10161">
        <v>0</v>
      </c>
      <c r="R10161">
        <v>3</v>
      </c>
    </row>
    <row r="10162" spans="1:18" x14ac:dyDescent="0.25">
      <c r="A10162" t="s">
        <v>749</v>
      </c>
      <c r="B10162">
        <v>2016</v>
      </c>
      <c r="C10162">
        <v>4</v>
      </c>
      <c r="D10162">
        <v>1</v>
      </c>
      <c r="E10162" t="s">
        <v>226</v>
      </c>
      <c r="F10162" s="1" t="s">
        <v>3205</v>
      </c>
      <c r="G10162" s="1" t="s">
        <v>3384</v>
      </c>
      <c r="H10162" s="1" t="s">
        <v>3206</v>
      </c>
      <c r="I10162" t="s">
        <v>17077</v>
      </c>
      <c r="J10162" t="s">
        <v>23</v>
      </c>
      <c r="K10162">
        <v>67116</v>
      </c>
      <c r="L10162">
        <v>1930927.64</v>
      </c>
      <c r="M10162">
        <v>28.77</v>
      </c>
      <c r="N10162" t="s">
        <v>645</v>
      </c>
      <c r="O10162" t="s">
        <v>9450</v>
      </c>
      <c r="P10162">
        <v>9.1123449223886266E-2</v>
      </c>
      <c r="Q10162">
        <v>0</v>
      </c>
      <c r="R10162">
        <v>2</v>
      </c>
    </row>
    <row r="10163" spans="1:18" x14ac:dyDescent="0.25">
      <c r="A10163" t="s">
        <v>1528</v>
      </c>
      <c r="B10163">
        <v>2017</v>
      </c>
      <c r="C10163">
        <v>4</v>
      </c>
      <c r="D10163">
        <v>14</v>
      </c>
      <c r="E10163" t="s">
        <v>92</v>
      </c>
      <c r="F10163" s="1" t="s">
        <v>3205</v>
      </c>
      <c r="G10163" s="1" t="s">
        <v>3384</v>
      </c>
      <c r="H10163" s="1" t="s">
        <v>3206</v>
      </c>
      <c r="I10163" t="s">
        <v>17081</v>
      </c>
      <c r="J10163" t="s">
        <v>23</v>
      </c>
      <c r="K10163">
        <v>5050</v>
      </c>
      <c r="L10163">
        <v>234825</v>
      </c>
      <c r="M10163">
        <v>46.5</v>
      </c>
      <c r="N10163" t="s">
        <v>160</v>
      </c>
      <c r="O10163" t="s">
        <v>9452</v>
      </c>
      <c r="P10163">
        <v>0.10110188471641929</v>
      </c>
      <c r="Q10163">
        <v>0</v>
      </c>
      <c r="R10163">
        <v>2</v>
      </c>
    </row>
    <row r="10164" spans="1:18" x14ac:dyDescent="0.25">
      <c r="A10164" t="s">
        <v>16831</v>
      </c>
      <c r="B10164">
        <v>2019</v>
      </c>
      <c r="C10164">
        <v>5</v>
      </c>
      <c r="D10164">
        <v>12</v>
      </c>
      <c r="E10164" t="s">
        <v>16833</v>
      </c>
      <c r="F10164" s="1" t="s">
        <v>9480</v>
      </c>
      <c r="G10164" s="1" t="s">
        <v>9480</v>
      </c>
      <c r="H10164" s="1" t="s">
        <v>9480</v>
      </c>
      <c r="I10164" t="s">
        <v>2253</v>
      </c>
      <c r="J10164" t="s">
        <v>23</v>
      </c>
      <c r="K10164">
        <v>114</v>
      </c>
      <c r="L10164">
        <v>8800</v>
      </c>
      <c r="M10164">
        <v>77.19</v>
      </c>
      <c r="N10164" t="e">
        <v>#N/A</v>
      </c>
      <c r="O10164" t="e">
        <v>#N/A</v>
      </c>
      <c r="P10164">
        <v>0</v>
      </c>
      <c r="Q10164">
        <v>0</v>
      </c>
      <c r="R10164">
        <v>2</v>
      </c>
    </row>
    <row r="10165" spans="1:18" x14ac:dyDescent="0.25">
      <c r="A10165" t="s">
        <v>16831</v>
      </c>
      <c r="B10165">
        <v>2019</v>
      </c>
      <c r="C10165">
        <v>5</v>
      </c>
      <c r="D10165">
        <v>12</v>
      </c>
      <c r="E10165" t="s">
        <v>16833</v>
      </c>
      <c r="F10165" s="1" t="s">
        <v>9480</v>
      </c>
      <c r="G10165" s="1" t="s">
        <v>9480</v>
      </c>
      <c r="H10165" s="1" t="s">
        <v>9480</v>
      </c>
      <c r="I10165" t="s">
        <v>2496</v>
      </c>
      <c r="J10165" t="s">
        <v>23</v>
      </c>
      <c r="K10165">
        <v>500</v>
      </c>
      <c r="L10165">
        <v>37750</v>
      </c>
      <c r="M10165">
        <v>75.5</v>
      </c>
      <c r="N10165" t="e">
        <v>#N/A</v>
      </c>
      <c r="O10165" t="e">
        <v>#N/A</v>
      </c>
      <c r="P10165">
        <v>0</v>
      </c>
      <c r="Q10165">
        <v>0</v>
      </c>
      <c r="R10165">
        <v>2</v>
      </c>
    </row>
    <row r="10166" spans="1:18" x14ac:dyDescent="0.25">
      <c r="A10166" t="s">
        <v>1723</v>
      </c>
      <c r="B10166">
        <v>2017</v>
      </c>
      <c r="C10166">
        <v>7</v>
      </c>
      <c r="D10166">
        <v>12</v>
      </c>
      <c r="E10166" t="s">
        <v>174</v>
      </c>
      <c r="F10166" s="1" t="s">
        <v>3205</v>
      </c>
      <c r="G10166" s="1" t="s">
        <v>3863</v>
      </c>
      <c r="H10166" s="1" t="s">
        <v>3206</v>
      </c>
      <c r="I10166" t="s">
        <v>19009</v>
      </c>
      <c r="J10166" t="s">
        <v>23</v>
      </c>
      <c r="K10166">
        <v>16305</v>
      </c>
      <c r="L10166">
        <v>725572.42</v>
      </c>
      <c r="M10166">
        <v>44.5</v>
      </c>
      <c r="N10166" t="s">
        <v>9340</v>
      </c>
      <c r="O10166" t="s">
        <v>9482</v>
      </c>
      <c r="P10166">
        <v>8.0867377033553248E-2</v>
      </c>
      <c r="Q10166">
        <v>0</v>
      </c>
      <c r="R10166">
        <v>3</v>
      </c>
    </row>
    <row r="10167" spans="1:18" x14ac:dyDescent="0.25">
      <c r="A10167" t="s">
        <v>1723</v>
      </c>
      <c r="B10167">
        <v>2017</v>
      </c>
      <c r="C10167">
        <v>7</v>
      </c>
      <c r="D10167">
        <v>12</v>
      </c>
      <c r="E10167" t="s">
        <v>174</v>
      </c>
      <c r="F10167" s="1" t="s">
        <v>3205</v>
      </c>
      <c r="G10167" s="1" t="s">
        <v>3384</v>
      </c>
      <c r="H10167" s="1" t="s">
        <v>3206</v>
      </c>
      <c r="I10167" t="s">
        <v>17075</v>
      </c>
      <c r="J10167" t="s">
        <v>23</v>
      </c>
      <c r="K10167">
        <v>415</v>
      </c>
      <c r="L10167">
        <v>14317.51</v>
      </c>
      <c r="M10167">
        <v>34.5</v>
      </c>
      <c r="N10167" t="s">
        <v>168</v>
      </c>
      <c r="O10167" t="s">
        <v>9481</v>
      </c>
      <c r="P10167">
        <v>2.7900708435018715E-2</v>
      </c>
      <c r="Q10167">
        <v>0</v>
      </c>
      <c r="R10167">
        <v>3</v>
      </c>
    </row>
    <row r="10168" spans="1:18" x14ac:dyDescent="0.25">
      <c r="A10168" t="s">
        <v>1723</v>
      </c>
      <c r="B10168">
        <v>2017</v>
      </c>
      <c r="C10168">
        <v>7</v>
      </c>
      <c r="D10168">
        <v>12</v>
      </c>
      <c r="E10168" t="s">
        <v>174</v>
      </c>
      <c r="F10168" s="1" t="s">
        <v>3205</v>
      </c>
      <c r="G10168" s="1" t="s">
        <v>3384</v>
      </c>
      <c r="H10168" s="1" t="s">
        <v>3206</v>
      </c>
      <c r="I10168" t="s">
        <v>17079</v>
      </c>
      <c r="J10168" t="s">
        <v>23</v>
      </c>
      <c r="K10168">
        <v>3340</v>
      </c>
      <c r="L10168">
        <v>121909.99</v>
      </c>
      <c r="M10168">
        <v>36.5</v>
      </c>
      <c r="N10168" t="s">
        <v>170</v>
      </c>
      <c r="O10168" t="s">
        <v>9516</v>
      </c>
      <c r="P10168">
        <v>3.660242098978287E-2</v>
      </c>
      <c r="Q10168">
        <v>0</v>
      </c>
      <c r="R10168">
        <v>3</v>
      </c>
    </row>
    <row r="10169" spans="1:18" x14ac:dyDescent="0.25">
      <c r="A10169" t="s">
        <v>2768</v>
      </c>
      <c r="B10169">
        <v>2018</v>
      </c>
      <c r="C10169">
        <v>9</v>
      </c>
      <c r="D10169">
        <v>6</v>
      </c>
      <c r="E10169" t="s">
        <v>1515</v>
      </c>
      <c r="F10169" s="1" t="s">
        <v>3205</v>
      </c>
      <c r="G10169" s="1" t="s">
        <v>3384</v>
      </c>
      <c r="H10169" s="1" t="s">
        <v>3206</v>
      </c>
      <c r="I10169" t="s">
        <v>17068</v>
      </c>
      <c r="J10169" t="s">
        <v>23</v>
      </c>
      <c r="K10169">
        <v>17173</v>
      </c>
      <c r="L10169">
        <v>798544.5</v>
      </c>
      <c r="M10169">
        <v>46.5</v>
      </c>
      <c r="N10169" t="s">
        <v>170</v>
      </c>
      <c r="O10169" t="s">
        <v>9516</v>
      </c>
      <c r="P10169">
        <v>3.660242098978287E-2</v>
      </c>
      <c r="Q10169">
        <v>0</v>
      </c>
      <c r="R10169">
        <v>3</v>
      </c>
    </row>
    <row r="10170" spans="1:18" x14ac:dyDescent="0.25">
      <c r="A10170" t="s">
        <v>2768</v>
      </c>
      <c r="B10170">
        <v>2018</v>
      </c>
      <c r="C10170">
        <v>9</v>
      </c>
      <c r="D10170">
        <v>6</v>
      </c>
      <c r="E10170" t="s">
        <v>1515</v>
      </c>
      <c r="F10170" s="1" t="s">
        <v>3205</v>
      </c>
      <c r="G10170" s="1" t="s">
        <v>3384</v>
      </c>
      <c r="H10170" s="1" t="s">
        <v>3206</v>
      </c>
      <c r="I10170" t="s">
        <v>17143</v>
      </c>
      <c r="J10170" t="s">
        <v>23</v>
      </c>
      <c r="K10170">
        <v>3411</v>
      </c>
      <c r="L10170">
        <v>158611.5</v>
      </c>
      <c r="M10170">
        <v>46.5</v>
      </c>
      <c r="N10170" t="s">
        <v>112</v>
      </c>
      <c r="O10170" t="s">
        <v>9515</v>
      </c>
      <c r="P10170">
        <v>3.2773227720419927E-2</v>
      </c>
      <c r="Q10170">
        <v>0</v>
      </c>
      <c r="R10170">
        <v>3</v>
      </c>
    </row>
    <row r="10171" spans="1:18" x14ac:dyDescent="0.25">
      <c r="A10171" t="s">
        <v>8686</v>
      </c>
      <c r="B10171">
        <v>2018</v>
      </c>
      <c r="C10171">
        <v>8</v>
      </c>
      <c r="D10171">
        <v>16</v>
      </c>
      <c r="E10171" t="s">
        <v>7471</v>
      </c>
      <c r="F10171" s="1" t="s">
        <v>5207</v>
      </c>
      <c r="G10171" s="1" t="s">
        <v>21054</v>
      </c>
      <c r="H10171" s="1" t="s">
        <v>7263</v>
      </c>
      <c r="I10171" t="s">
        <v>21114</v>
      </c>
      <c r="J10171" t="s">
        <v>38</v>
      </c>
      <c r="K10171">
        <v>12</v>
      </c>
      <c r="L10171">
        <v>12840</v>
      </c>
      <c r="M10171">
        <v>1070</v>
      </c>
      <c r="N10171" t="s">
        <v>7263</v>
      </c>
      <c r="O10171" t="s">
        <v>23274</v>
      </c>
      <c r="P10171">
        <v>0</v>
      </c>
      <c r="Q10171">
        <v>0</v>
      </c>
      <c r="R10171">
        <v>3</v>
      </c>
    </row>
    <row r="10172" spans="1:18" x14ac:dyDescent="0.25">
      <c r="A10172" t="s">
        <v>480</v>
      </c>
      <c r="B10172">
        <v>2016</v>
      </c>
      <c r="C10172">
        <v>2</v>
      </c>
      <c r="D10172">
        <v>4</v>
      </c>
      <c r="E10172" t="s">
        <v>226</v>
      </c>
      <c r="F10172" s="1" t="s">
        <v>3205</v>
      </c>
      <c r="G10172" s="1" t="s">
        <v>3384</v>
      </c>
      <c r="H10172" s="1" t="s">
        <v>3206</v>
      </c>
      <c r="I10172" t="s">
        <v>17081</v>
      </c>
      <c r="J10172" t="s">
        <v>23</v>
      </c>
      <c r="K10172">
        <v>65410</v>
      </c>
      <c r="L10172">
        <v>1919783.39</v>
      </c>
      <c r="M10172">
        <v>29.35</v>
      </c>
      <c r="N10172" t="s">
        <v>160</v>
      </c>
      <c r="O10172" t="s">
        <v>9452</v>
      </c>
      <c r="P10172">
        <v>0.10110188471641929</v>
      </c>
      <c r="Q10172">
        <v>0</v>
      </c>
      <c r="R10172">
        <v>1</v>
      </c>
    </row>
    <row r="10173" spans="1:18" x14ac:dyDescent="0.25">
      <c r="A10173" t="s">
        <v>876</v>
      </c>
      <c r="B10173">
        <v>2016</v>
      </c>
      <c r="C10173">
        <v>5</v>
      </c>
      <c r="D10173">
        <v>10</v>
      </c>
      <c r="E10173" t="s">
        <v>226</v>
      </c>
      <c r="F10173" s="1" t="s">
        <v>3205</v>
      </c>
      <c r="G10173" s="1" t="s">
        <v>3863</v>
      </c>
      <c r="H10173" s="1" t="s">
        <v>3206</v>
      </c>
      <c r="I10173" t="s">
        <v>19007</v>
      </c>
      <c r="J10173" t="s">
        <v>23</v>
      </c>
      <c r="K10173">
        <v>68050</v>
      </c>
      <c r="L10173">
        <v>2116354.8199999998</v>
      </c>
      <c r="M10173">
        <v>31.1</v>
      </c>
      <c r="N10173" t="s">
        <v>9347</v>
      </c>
      <c r="O10173" t="s">
        <v>9542</v>
      </c>
      <c r="P10173">
        <v>8.0289698840596724E-2</v>
      </c>
      <c r="Q10173">
        <v>0</v>
      </c>
      <c r="R10173">
        <v>2</v>
      </c>
    </row>
    <row r="10174" spans="1:18" x14ac:dyDescent="0.25">
      <c r="A10174" t="s">
        <v>10857</v>
      </c>
      <c r="B10174">
        <v>2019</v>
      </c>
      <c r="C10174">
        <v>4</v>
      </c>
      <c r="D10174">
        <v>15</v>
      </c>
      <c r="E10174" t="s">
        <v>226</v>
      </c>
      <c r="F10174" s="1" t="s">
        <v>3205</v>
      </c>
      <c r="G10174" s="1" t="s">
        <v>3384</v>
      </c>
      <c r="H10174" s="1" t="s">
        <v>3206</v>
      </c>
      <c r="I10174" t="s">
        <v>17211</v>
      </c>
      <c r="J10174" t="s">
        <v>23</v>
      </c>
      <c r="K10174">
        <v>25100</v>
      </c>
      <c r="L10174">
        <v>1204800</v>
      </c>
      <c r="M10174">
        <v>48</v>
      </c>
      <c r="N10174" t="s">
        <v>160</v>
      </c>
      <c r="O10174" t="s">
        <v>9452</v>
      </c>
      <c r="P10174">
        <v>0.10110188471641929</v>
      </c>
      <c r="Q10174">
        <v>0</v>
      </c>
      <c r="R10174">
        <v>2</v>
      </c>
    </row>
    <row r="10175" spans="1:18" x14ac:dyDescent="0.25">
      <c r="A10175" t="s">
        <v>8387</v>
      </c>
      <c r="B10175">
        <v>2018</v>
      </c>
      <c r="C10175">
        <v>2</v>
      </c>
      <c r="D10175">
        <v>21</v>
      </c>
      <c r="E10175" t="s">
        <v>8258</v>
      </c>
      <c r="F10175" s="1" t="s">
        <v>5207</v>
      </c>
      <c r="G10175" s="1" t="s">
        <v>20573</v>
      </c>
      <c r="H10175" s="1" t="s">
        <v>7263</v>
      </c>
      <c r="I10175" t="s">
        <v>20834</v>
      </c>
      <c r="J10175" t="s">
        <v>23</v>
      </c>
      <c r="K10175">
        <v>356</v>
      </c>
      <c r="L10175">
        <v>77608</v>
      </c>
      <c r="M10175">
        <v>218</v>
      </c>
      <c r="N10175" t="s">
        <v>9062</v>
      </c>
      <c r="O10175" t="s">
        <v>9456</v>
      </c>
      <c r="P10175">
        <v>0</v>
      </c>
      <c r="Q10175">
        <v>5.8534472775055225E-2</v>
      </c>
      <c r="R10175">
        <v>1</v>
      </c>
    </row>
    <row r="10176" spans="1:18" x14ac:dyDescent="0.25">
      <c r="A10176" t="s">
        <v>1018</v>
      </c>
      <c r="B10176">
        <v>2016</v>
      </c>
      <c r="C10176">
        <v>8</v>
      </c>
      <c r="D10176">
        <v>24</v>
      </c>
      <c r="E10176" t="s">
        <v>226</v>
      </c>
      <c r="F10176" s="1" t="s">
        <v>3205</v>
      </c>
      <c r="G10176" s="1" t="s">
        <v>3384</v>
      </c>
      <c r="H10176" s="1" t="s">
        <v>3206</v>
      </c>
      <c r="I10176" t="s">
        <v>17081</v>
      </c>
      <c r="J10176" t="s">
        <v>23</v>
      </c>
      <c r="K10176">
        <v>20265</v>
      </c>
      <c r="L10176">
        <v>794388</v>
      </c>
      <c r="M10176">
        <v>39.200000000000003</v>
      </c>
      <c r="N10176" t="s">
        <v>160</v>
      </c>
      <c r="O10176" t="s">
        <v>9452</v>
      </c>
      <c r="P10176">
        <v>0.10110188471641929</v>
      </c>
      <c r="Q10176">
        <v>0</v>
      </c>
      <c r="R10176">
        <v>3</v>
      </c>
    </row>
    <row r="10177" spans="1:18" x14ac:dyDescent="0.25">
      <c r="A10177" t="s">
        <v>1408</v>
      </c>
      <c r="B10177">
        <v>2017</v>
      </c>
      <c r="C10177">
        <v>2</v>
      </c>
      <c r="D10177">
        <v>21</v>
      </c>
      <c r="E10177" t="s">
        <v>226</v>
      </c>
      <c r="F10177" s="1" t="s">
        <v>3205</v>
      </c>
      <c r="G10177" s="1" t="s">
        <v>3384</v>
      </c>
      <c r="H10177" s="1" t="s">
        <v>3206</v>
      </c>
      <c r="I10177" t="s">
        <v>17081</v>
      </c>
      <c r="J10177" t="s">
        <v>23</v>
      </c>
      <c r="K10177">
        <v>18575</v>
      </c>
      <c r="L10177">
        <v>847020</v>
      </c>
      <c r="M10177">
        <v>45.6</v>
      </c>
      <c r="N10177" t="s">
        <v>160</v>
      </c>
      <c r="O10177" t="s">
        <v>9452</v>
      </c>
      <c r="P10177">
        <v>0.10110188471641929</v>
      </c>
      <c r="Q10177">
        <v>0</v>
      </c>
      <c r="R10177">
        <v>1</v>
      </c>
    </row>
    <row r="10178" spans="1:18" x14ac:dyDescent="0.25">
      <c r="A10178" t="s">
        <v>15072</v>
      </c>
      <c r="B10178">
        <v>2019</v>
      </c>
      <c r="C10178">
        <v>7</v>
      </c>
      <c r="D10178">
        <v>5</v>
      </c>
      <c r="E10178" t="s">
        <v>8295</v>
      </c>
      <c r="F10178" s="1" t="s">
        <v>9480</v>
      </c>
      <c r="G10178" s="1" t="s">
        <v>9480</v>
      </c>
      <c r="H10178" s="1" t="s">
        <v>9480</v>
      </c>
      <c r="I10178" t="s">
        <v>15835</v>
      </c>
      <c r="J10178" t="s">
        <v>38</v>
      </c>
      <c r="K10178">
        <v>150</v>
      </c>
      <c r="L10178">
        <v>29100</v>
      </c>
      <c r="M10178">
        <v>194</v>
      </c>
      <c r="N10178" t="e">
        <v>#N/A</v>
      </c>
      <c r="O10178" t="e">
        <v>#N/A</v>
      </c>
      <c r="P10178">
        <v>0</v>
      </c>
      <c r="Q10178">
        <v>0</v>
      </c>
      <c r="R10178">
        <v>3</v>
      </c>
    </row>
    <row r="10179" spans="1:18" x14ac:dyDescent="0.25">
      <c r="A10179" t="s">
        <v>8244</v>
      </c>
      <c r="B10179">
        <v>2017</v>
      </c>
      <c r="C10179">
        <v>11</v>
      </c>
      <c r="D10179">
        <v>15</v>
      </c>
      <c r="E10179" t="s">
        <v>7304</v>
      </c>
      <c r="F10179" s="1" t="s">
        <v>5207</v>
      </c>
      <c r="G10179" s="1" t="s">
        <v>20573</v>
      </c>
      <c r="H10179" s="1" t="s">
        <v>7263</v>
      </c>
      <c r="I10179" t="s">
        <v>5946</v>
      </c>
      <c r="J10179" t="s">
        <v>23</v>
      </c>
      <c r="K10179">
        <v>45</v>
      </c>
      <c r="L10179">
        <v>7074.45</v>
      </c>
      <c r="M10179">
        <v>157.21</v>
      </c>
      <c r="N10179" t="s">
        <v>9036</v>
      </c>
      <c r="O10179" t="s">
        <v>9872</v>
      </c>
      <c r="P10179">
        <v>0</v>
      </c>
      <c r="Q10179">
        <v>0</v>
      </c>
      <c r="R10179">
        <v>4</v>
      </c>
    </row>
    <row r="10180" spans="1:18" x14ac:dyDescent="0.25">
      <c r="A10180" t="s">
        <v>10268</v>
      </c>
      <c r="B10180">
        <v>2019</v>
      </c>
      <c r="C10180">
        <v>2</v>
      </c>
      <c r="D10180">
        <v>13</v>
      </c>
      <c r="E10180" t="s">
        <v>229</v>
      </c>
      <c r="F10180" s="1" t="s">
        <v>9480</v>
      </c>
      <c r="G10180" s="1" t="s">
        <v>9480</v>
      </c>
      <c r="H10180" s="1" t="s">
        <v>9480</v>
      </c>
      <c r="I10180" t="s">
        <v>10269</v>
      </c>
      <c r="J10180" t="s">
        <v>38</v>
      </c>
      <c r="K10180">
        <v>100</v>
      </c>
      <c r="L10180">
        <v>1380</v>
      </c>
      <c r="M10180">
        <v>13.8</v>
      </c>
      <c r="N10180" t="e">
        <v>#N/A</v>
      </c>
      <c r="O10180" t="e">
        <v>#N/A</v>
      </c>
      <c r="P10180">
        <v>0</v>
      </c>
      <c r="Q10180">
        <v>0</v>
      </c>
      <c r="R10180">
        <v>1</v>
      </c>
    </row>
    <row r="10181" spans="1:18" x14ac:dyDescent="0.25">
      <c r="A10181" t="s">
        <v>10268</v>
      </c>
      <c r="B10181">
        <v>2019</v>
      </c>
      <c r="C10181">
        <v>2</v>
      </c>
      <c r="D10181">
        <v>13</v>
      </c>
      <c r="E10181" t="s">
        <v>229</v>
      </c>
      <c r="F10181" s="1" t="s">
        <v>9480</v>
      </c>
      <c r="G10181" s="1" t="s">
        <v>9480</v>
      </c>
      <c r="H10181" s="1" t="s">
        <v>9480</v>
      </c>
      <c r="I10181" t="s">
        <v>15751</v>
      </c>
      <c r="J10181" t="s">
        <v>7341</v>
      </c>
      <c r="K10181">
        <v>1200</v>
      </c>
      <c r="L10181">
        <v>1909.92</v>
      </c>
      <c r="M10181">
        <v>1.59</v>
      </c>
      <c r="N10181" t="e">
        <v>#N/A</v>
      </c>
      <c r="O10181" t="e">
        <v>#N/A</v>
      </c>
      <c r="P10181">
        <v>0</v>
      </c>
      <c r="Q10181">
        <v>0</v>
      </c>
      <c r="R10181">
        <v>1</v>
      </c>
    </row>
    <row r="10182" spans="1:18" x14ac:dyDescent="0.25">
      <c r="A10182" t="s">
        <v>10268</v>
      </c>
      <c r="B10182">
        <v>2019</v>
      </c>
      <c r="C10182">
        <v>2</v>
      </c>
      <c r="D10182">
        <v>13</v>
      </c>
      <c r="E10182" t="s">
        <v>229</v>
      </c>
      <c r="F10182" s="1" t="s">
        <v>9480</v>
      </c>
      <c r="G10182" s="1" t="s">
        <v>9480</v>
      </c>
      <c r="H10182" s="1" t="s">
        <v>9480</v>
      </c>
      <c r="I10182" t="s">
        <v>7386</v>
      </c>
      <c r="J10182" t="s">
        <v>38</v>
      </c>
      <c r="K10182">
        <v>1</v>
      </c>
      <c r="L10182">
        <v>459.08</v>
      </c>
      <c r="M10182">
        <v>459.08</v>
      </c>
      <c r="N10182" t="e">
        <v>#N/A</v>
      </c>
      <c r="O10182" t="e">
        <v>#N/A</v>
      </c>
      <c r="P10182">
        <v>0</v>
      </c>
      <c r="Q10182">
        <v>0</v>
      </c>
      <c r="R10182">
        <v>1</v>
      </c>
    </row>
    <row r="10183" spans="1:18" x14ac:dyDescent="0.25">
      <c r="A10183" t="s">
        <v>10268</v>
      </c>
      <c r="B10183">
        <v>2019</v>
      </c>
      <c r="C10183">
        <v>2</v>
      </c>
      <c r="D10183">
        <v>13</v>
      </c>
      <c r="E10183" t="s">
        <v>229</v>
      </c>
      <c r="F10183" s="1" t="s">
        <v>9480</v>
      </c>
      <c r="G10183" s="1" t="s">
        <v>9480</v>
      </c>
      <c r="H10183" s="1" t="s">
        <v>9480</v>
      </c>
      <c r="I10183" t="s">
        <v>7389</v>
      </c>
      <c r="J10183" t="s">
        <v>7341</v>
      </c>
      <c r="K10183">
        <v>3</v>
      </c>
      <c r="L10183">
        <v>5699.29</v>
      </c>
      <c r="M10183">
        <v>1899.76</v>
      </c>
      <c r="N10183" t="e">
        <v>#N/A</v>
      </c>
      <c r="O10183" t="e">
        <v>#N/A</v>
      </c>
      <c r="P10183">
        <v>0</v>
      </c>
      <c r="Q10183">
        <v>0</v>
      </c>
      <c r="R10183">
        <v>1</v>
      </c>
    </row>
    <row r="10184" spans="1:18" x14ac:dyDescent="0.25">
      <c r="A10184" t="s">
        <v>10268</v>
      </c>
      <c r="B10184">
        <v>2019</v>
      </c>
      <c r="C10184">
        <v>2</v>
      </c>
      <c r="D10184">
        <v>13</v>
      </c>
      <c r="E10184" t="s">
        <v>229</v>
      </c>
      <c r="F10184" s="1" t="s">
        <v>5207</v>
      </c>
      <c r="G10184" s="1" t="s">
        <v>21109</v>
      </c>
      <c r="H10184" s="1" t="s">
        <v>7263</v>
      </c>
      <c r="I10184" t="s">
        <v>6714</v>
      </c>
      <c r="J10184" t="s">
        <v>7341</v>
      </c>
      <c r="K10184">
        <v>2</v>
      </c>
      <c r="L10184">
        <v>347.76</v>
      </c>
      <c r="M10184">
        <v>173.88</v>
      </c>
      <c r="N10184" t="s">
        <v>6714</v>
      </c>
      <c r="O10184" t="s">
        <v>9851</v>
      </c>
      <c r="P10184">
        <v>0</v>
      </c>
      <c r="Q10184">
        <v>0</v>
      </c>
      <c r="R10184">
        <v>1</v>
      </c>
    </row>
    <row r="10185" spans="1:18" x14ac:dyDescent="0.25">
      <c r="A10185" t="s">
        <v>10268</v>
      </c>
      <c r="B10185">
        <v>2019</v>
      </c>
      <c r="C10185">
        <v>2</v>
      </c>
      <c r="D10185">
        <v>13</v>
      </c>
      <c r="E10185" t="s">
        <v>229</v>
      </c>
      <c r="F10185" s="1" t="s">
        <v>9480</v>
      </c>
      <c r="G10185" s="1" t="s">
        <v>9480</v>
      </c>
      <c r="H10185" s="1" t="s">
        <v>9480</v>
      </c>
      <c r="I10185" t="s">
        <v>7352</v>
      </c>
      <c r="J10185" t="s">
        <v>300</v>
      </c>
      <c r="K10185">
        <v>60</v>
      </c>
      <c r="L10185">
        <v>14296.8</v>
      </c>
      <c r="M10185">
        <v>238.28</v>
      </c>
      <c r="N10185" t="e">
        <v>#N/A</v>
      </c>
      <c r="O10185" t="e">
        <v>#N/A</v>
      </c>
      <c r="P10185">
        <v>0</v>
      </c>
      <c r="Q10185">
        <v>0</v>
      </c>
      <c r="R10185">
        <v>1</v>
      </c>
    </row>
    <row r="10186" spans="1:18" x14ac:dyDescent="0.25">
      <c r="A10186" t="s">
        <v>10268</v>
      </c>
      <c r="B10186">
        <v>2019</v>
      </c>
      <c r="C10186">
        <v>2</v>
      </c>
      <c r="D10186">
        <v>13</v>
      </c>
      <c r="E10186" t="s">
        <v>229</v>
      </c>
      <c r="F10186" s="1" t="s">
        <v>9480</v>
      </c>
      <c r="G10186" s="1" t="s">
        <v>9480</v>
      </c>
      <c r="H10186" s="1" t="s">
        <v>9480</v>
      </c>
      <c r="I10186" t="s">
        <v>7355</v>
      </c>
      <c r="J10186" t="s">
        <v>38</v>
      </c>
      <c r="K10186">
        <v>18</v>
      </c>
      <c r="L10186">
        <v>7529.4</v>
      </c>
      <c r="M10186">
        <v>418.3</v>
      </c>
      <c r="N10186" t="e">
        <v>#N/A</v>
      </c>
      <c r="O10186" t="e">
        <v>#N/A</v>
      </c>
      <c r="P10186">
        <v>0</v>
      </c>
      <c r="Q10186">
        <v>0</v>
      </c>
      <c r="R10186">
        <v>1</v>
      </c>
    </row>
    <row r="10187" spans="1:18" x14ac:dyDescent="0.25">
      <c r="A10187" t="s">
        <v>10268</v>
      </c>
      <c r="B10187">
        <v>2019</v>
      </c>
      <c r="C10187">
        <v>2</v>
      </c>
      <c r="D10187">
        <v>13</v>
      </c>
      <c r="E10187" t="s">
        <v>229</v>
      </c>
      <c r="F10187" s="1" t="s">
        <v>9480</v>
      </c>
      <c r="G10187" s="1" t="s">
        <v>9480</v>
      </c>
      <c r="H10187" s="1" t="s">
        <v>9480</v>
      </c>
      <c r="I10187" t="s">
        <v>10270</v>
      </c>
      <c r="J10187" t="s">
        <v>38</v>
      </c>
      <c r="K10187">
        <v>48</v>
      </c>
      <c r="L10187">
        <v>64521.599999999999</v>
      </c>
      <c r="M10187">
        <v>1344.2</v>
      </c>
      <c r="N10187" t="e">
        <v>#N/A</v>
      </c>
      <c r="O10187" t="e">
        <v>#N/A</v>
      </c>
      <c r="P10187">
        <v>0</v>
      </c>
      <c r="Q10187">
        <v>0</v>
      </c>
      <c r="R10187">
        <v>1</v>
      </c>
    </row>
    <row r="10188" spans="1:18" x14ac:dyDescent="0.25">
      <c r="A10188" t="s">
        <v>10268</v>
      </c>
      <c r="B10188">
        <v>2019</v>
      </c>
      <c r="C10188">
        <v>2</v>
      </c>
      <c r="D10188">
        <v>13</v>
      </c>
      <c r="E10188" t="s">
        <v>229</v>
      </c>
      <c r="F10188" s="1" t="s">
        <v>5207</v>
      </c>
      <c r="G10188" s="1" t="s">
        <v>21109</v>
      </c>
      <c r="H10188" s="1" t="s">
        <v>7263</v>
      </c>
      <c r="I10188" t="s">
        <v>6781</v>
      </c>
      <c r="J10188" t="s">
        <v>7341</v>
      </c>
      <c r="K10188">
        <v>1</v>
      </c>
      <c r="L10188">
        <v>344.08</v>
      </c>
      <c r="M10188">
        <v>344.08</v>
      </c>
      <c r="N10188" t="s">
        <v>6781</v>
      </c>
      <c r="O10188" t="s">
        <v>9948</v>
      </c>
      <c r="P10188">
        <v>0</v>
      </c>
      <c r="Q10188">
        <v>0</v>
      </c>
      <c r="R10188">
        <v>1</v>
      </c>
    </row>
    <row r="10189" spans="1:18" x14ac:dyDescent="0.25">
      <c r="A10189" t="s">
        <v>10268</v>
      </c>
      <c r="B10189">
        <v>2019</v>
      </c>
      <c r="C10189">
        <v>2</v>
      </c>
      <c r="D10189">
        <v>13</v>
      </c>
      <c r="E10189" t="s">
        <v>229</v>
      </c>
      <c r="F10189" s="1" t="s">
        <v>9480</v>
      </c>
      <c r="G10189" s="1" t="s">
        <v>9480</v>
      </c>
      <c r="H10189" s="1" t="s">
        <v>9480</v>
      </c>
      <c r="I10189" t="s">
        <v>10271</v>
      </c>
      <c r="J10189" t="s">
        <v>38</v>
      </c>
      <c r="K10189">
        <v>67</v>
      </c>
      <c r="L10189">
        <v>15040.16</v>
      </c>
      <c r="M10189">
        <v>224.48</v>
      </c>
      <c r="N10189" t="e">
        <v>#N/A</v>
      </c>
      <c r="O10189" t="e">
        <v>#N/A</v>
      </c>
      <c r="P10189">
        <v>0</v>
      </c>
      <c r="Q10189">
        <v>0</v>
      </c>
      <c r="R10189">
        <v>1</v>
      </c>
    </row>
    <row r="10190" spans="1:18" x14ac:dyDescent="0.25">
      <c r="A10190" t="s">
        <v>10268</v>
      </c>
      <c r="B10190">
        <v>2019</v>
      </c>
      <c r="C10190">
        <v>2</v>
      </c>
      <c r="D10190">
        <v>13</v>
      </c>
      <c r="E10190" t="s">
        <v>229</v>
      </c>
      <c r="F10190" s="1" t="s">
        <v>9480</v>
      </c>
      <c r="G10190" s="1" t="s">
        <v>9480</v>
      </c>
      <c r="H10190" s="1" t="s">
        <v>9480</v>
      </c>
      <c r="I10190" t="s">
        <v>10235</v>
      </c>
      <c r="J10190" t="s">
        <v>38</v>
      </c>
      <c r="K10190">
        <v>1</v>
      </c>
      <c r="L10190">
        <v>201.48</v>
      </c>
      <c r="M10190">
        <v>201.48</v>
      </c>
      <c r="N10190" t="e">
        <v>#N/A</v>
      </c>
      <c r="O10190" t="e">
        <v>#N/A</v>
      </c>
      <c r="P10190">
        <v>0</v>
      </c>
      <c r="Q10190">
        <v>0</v>
      </c>
      <c r="R10190">
        <v>1</v>
      </c>
    </row>
    <row r="10191" spans="1:18" x14ac:dyDescent="0.25">
      <c r="A10191" t="s">
        <v>10268</v>
      </c>
      <c r="B10191">
        <v>2019</v>
      </c>
      <c r="C10191">
        <v>2</v>
      </c>
      <c r="D10191">
        <v>13</v>
      </c>
      <c r="E10191" t="s">
        <v>229</v>
      </c>
      <c r="F10191" s="1" t="s">
        <v>9480</v>
      </c>
      <c r="G10191" s="1" t="s">
        <v>9480</v>
      </c>
      <c r="H10191" s="1" t="s">
        <v>9480</v>
      </c>
      <c r="I10191" t="s">
        <v>10272</v>
      </c>
      <c r="J10191" t="s">
        <v>38</v>
      </c>
      <c r="K10191">
        <v>6</v>
      </c>
      <c r="L10191">
        <v>546.48</v>
      </c>
      <c r="M10191">
        <v>91.08</v>
      </c>
      <c r="N10191" t="e">
        <v>#N/A</v>
      </c>
      <c r="O10191" t="e">
        <v>#N/A</v>
      </c>
      <c r="P10191">
        <v>0</v>
      </c>
      <c r="Q10191">
        <v>0</v>
      </c>
      <c r="R10191">
        <v>1</v>
      </c>
    </row>
    <row r="10192" spans="1:18" x14ac:dyDescent="0.25">
      <c r="A10192" t="s">
        <v>10268</v>
      </c>
      <c r="B10192">
        <v>2019</v>
      </c>
      <c r="C10192">
        <v>2</v>
      </c>
      <c r="D10192">
        <v>13</v>
      </c>
      <c r="E10192" t="s">
        <v>229</v>
      </c>
      <c r="F10192" s="1" t="s">
        <v>9480</v>
      </c>
      <c r="G10192" s="1" t="s">
        <v>9480</v>
      </c>
      <c r="H10192" s="1" t="s">
        <v>9480</v>
      </c>
      <c r="I10192" t="s">
        <v>8436</v>
      </c>
      <c r="J10192" t="s">
        <v>38</v>
      </c>
      <c r="K10192">
        <v>100</v>
      </c>
      <c r="L10192">
        <v>15980</v>
      </c>
      <c r="M10192">
        <v>159.80000000000001</v>
      </c>
      <c r="N10192" t="e">
        <v>#N/A</v>
      </c>
      <c r="O10192" t="e">
        <v>#N/A</v>
      </c>
      <c r="P10192">
        <v>0</v>
      </c>
      <c r="Q10192">
        <v>0</v>
      </c>
      <c r="R10192">
        <v>1</v>
      </c>
    </row>
    <row r="10193" spans="1:18" x14ac:dyDescent="0.25">
      <c r="A10193" t="s">
        <v>16357</v>
      </c>
      <c r="B10193">
        <v>2019</v>
      </c>
      <c r="C10193">
        <v>11</v>
      </c>
      <c r="D10193">
        <v>21</v>
      </c>
      <c r="E10193" t="s">
        <v>1620</v>
      </c>
      <c r="F10193" s="1" t="s">
        <v>3205</v>
      </c>
      <c r="G10193" s="1" t="s">
        <v>3863</v>
      </c>
      <c r="H10193" s="1" t="s">
        <v>3206</v>
      </c>
      <c r="I10193" t="s">
        <v>19209</v>
      </c>
      <c r="J10193" t="s">
        <v>23</v>
      </c>
      <c r="K10193">
        <v>7720</v>
      </c>
      <c r="L10193">
        <v>331960</v>
      </c>
      <c r="M10193">
        <v>43</v>
      </c>
      <c r="N10193" t="s">
        <v>9337</v>
      </c>
      <c r="O10193" t="s">
        <v>9440</v>
      </c>
      <c r="P10193">
        <v>0.12068470364021268</v>
      </c>
      <c r="Q10193">
        <v>0</v>
      </c>
      <c r="R10193">
        <v>4</v>
      </c>
    </row>
    <row r="10194" spans="1:18" x14ac:dyDescent="0.25">
      <c r="A10194" t="s">
        <v>16357</v>
      </c>
      <c r="B10194">
        <v>2019</v>
      </c>
      <c r="C10194">
        <v>11</v>
      </c>
      <c r="D10194">
        <v>21</v>
      </c>
      <c r="E10194" t="s">
        <v>1620</v>
      </c>
      <c r="F10194" s="1" t="s">
        <v>3205</v>
      </c>
      <c r="G10194" s="1" t="s">
        <v>3863</v>
      </c>
      <c r="H10194" s="1" t="s">
        <v>3206</v>
      </c>
      <c r="I10194" t="s">
        <v>19321</v>
      </c>
      <c r="J10194" t="s">
        <v>23</v>
      </c>
      <c r="K10194">
        <v>6481</v>
      </c>
      <c r="L10194">
        <v>414135.9</v>
      </c>
      <c r="M10194">
        <v>63.9</v>
      </c>
      <c r="N10194" t="s">
        <v>9314</v>
      </c>
      <c r="O10194" t="s">
        <v>9453</v>
      </c>
      <c r="P10194">
        <v>1.984751079033405E-2</v>
      </c>
      <c r="Q10194">
        <v>0</v>
      </c>
      <c r="R10194">
        <v>4</v>
      </c>
    </row>
    <row r="10195" spans="1:18" x14ac:dyDescent="0.25">
      <c r="A10195" t="s">
        <v>16357</v>
      </c>
      <c r="B10195">
        <v>2019</v>
      </c>
      <c r="C10195">
        <v>11</v>
      </c>
      <c r="D10195">
        <v>21</v>
      </c>
      <c r="E10195" t="s">
        <v>1620</v>
      </c>
      <c r="F10195" s="1" t="s">
        <v>3205</v>
      </c>
      <c r="G10195" s="1" t="s">
        <v>3863</v>
      </c>
      <c r="H10195" s="1" t="s">
        <v>3206</v>
      </c>
      <c r="I10195" t="s">
        <v>19408</v>
      </c>
      <c r="J10195" t="s">
        <v>23</v>
      </c>
      <c r="K10195">
        <v>5975</v>
      </c>
      <c r="L10195">
        <v>395545</v>
      </c>
      <c r="M10195">
        <v>66.2</v>
      </c>
      <c r="N10195" t="s">
        <v>9316</v>
      </c>
      <c r="O10195" t="s">
        <v>9523</v>
      </c>
      <c r="P10195">
        <v>0</v>
      </c>
      <c r="Q10195">
        <v>0</v>
      </c>
      <c r="R10195">
        <v>4</v>
      </c>
    </row>
    <row r="10196" spans="1:18" x14ac:dyDescent="0.25">
      <c r="A10196" t="s">
        <v>3041</v>
      </c>
      <c r="B10196">
        <v>2018</v>
      </c>
      <c r="C10196">
        <v>11</v>
      </c>
      <c r="D10196">
        <v>14</v>
      </c>
      <c r="E10196" t="s">
        <v>1515</v>
      </c>
      <c r="F10196" s="1" t="s">
        <v>3205</v>
      </c>
      <c r="G10196" s="1" t="s">
        <v>3967</v>
      </c>
      <c r="H10196" s="1" t="s">
        <v>3204</v>
      </c>
      <c r="I10196" t="s">
        <v>18153</v>
      </c>
      <c r="J10196" t="s">
        <v>23</v>
      </c>
      <c r="K10196">
        <v>31</v>
      </c>
      <c r="L10196">
        <v>1457</v>
      </c>
      <c r="M10196">
        <v>47</v>
      </c>
      <c r="N10196" t="s">
        <v>9230</v>
      </c>
      <c r="O10196" t="s">
        <v>9504</v>
      </c>
      <c r="P10196">
        <v>0</v>
      </c>
      <c r="Q10196">
        <v>0</v>
      </c>
      <c r="R10196">
        <v>4</v>
      </c>
    </row>
    <row r="10197" spans="1:18" x14ac:dyDescent="0.25">
      <c r="A10197" t="s">
        <v>3041</v>
      </c>
      <c r="B10197">
        <v>2018</v>
      </c>
      <c r="C10197">
        <v>11</v>
      </c>
      <c r="D10197">
        <v>14</v>
      </c>
      <c r="E10197" t="s">
        <v>1515</v>
      </c>
      <c r="F10197" s="1" t="s">
        <v>3205</v>
      </c>
      <c r="G10197" s="1" t="s">
        <v>3384</v>
      </c>
      <c r="H10197" s="1" t="s">
        <v>3206</v>
      </c>
      <c r="I10197" t="s">
        <v>17067</v>
      </c>
      <c r="J10197" t="s">
        <v>23</v>
      </c>
      <c r="K10197">
        <v>13710</v>
      </c>
      <c r="L10197">
        <v>630660</v>
      </c>
      <c r="M10197">
        <v>46</v>
      </c>
      <c r="N10197" t="s">
        <v>168</v>
      </c>
      <c r="O10197" t="s">
        <v>9481</v>
      </c>
      <c r="P10197">
        <v>2.7900708435018715E-2</v>
      </c>
      <c r="Q10197">
        <v>0</v>
      </c>
      <c r="R10197">
        <v>4</v>
      </c>
    </row>
    <row r="10198" spans="1:18" x14ac:dyDescent="0.25">
      <c r="A10198" t="s">
        <v>3041</v>
      </c>
      <c r="B10198">
        <v>2018</v>
      </c>
      <c r="C10198">
        <v>11</v>
      </c>
      <c r="D10198">
        <v>14</v>
      </c>
      <c r="E10198" t="s">
        <v>1515</v>
      </c>
      <c r="F10198" s="1" t="s">
        <v>3205</v>
      </c>
      <c r="G10198" s="1" t="s">
        <v>18746</v>
      </c>
      <c r="H10198" s="1" t="s">
        <v>3206</v>
      </c>
      <c r="I10198" t="s">
        <v>18789</v>
      </c>
      <c r="J10198" t="s">
        <v>23</v>
      </c>
      <c r="K10198">
        <v>6394</v>
      </c>
      <c r="L10198">
        <v>313306</v>
      </c>
      <c r="M10198">
        <v>49</v>
      </c>
      <c r="N10198" t="s">
        <v>21995</v>
      </c>
      <c r="O10198" t="s">
        <v>23241</v>
      </c>
      <c r="P10198">
        <v>0</v>
      </c>
      <c r="Q10198">
        <v>0</v>
      </c>
      <c r="R10198">
        <v>4</v>
      </c>
    </row>
    <row r="10199" spans="1:18" x14ac:dyDescent="0.25">
      <c r="A10199" t="s">
        <v>1389</v>
      </c>
      <c r="B10199">
        <v>2017</v>
      </c>
      <c r="C10199">
        <v>2</v>
      </c>
      <c r="D10199">
        <v>17</v>
      </c>
      <c r="E10199" t="s">
        <v>226</v>
      </c>
      <c r="F10199" s="1" t="s">
        <v>3205</v>
      </c>
      <c r="G10199" s="1" t="s">
        <v>3863</v>
      </c>
      <c r="H10199" s="1" t="s">
        <v>3206</v>
      </c>
      <c r="I10199" t="s">
        <v>19007</v>
      </c>
      <c r="J10199" t="s">
        <v>23</v>
      </c>
      <c r="K10199">
        <v>8400</v>
      </c>
      <c r="L10199">
        <v>392280</v>
      </c>
      <c r="M10199">
        <v>46.7</v>
      </c>
      <c r="N10199" t="s">
        <v>9347</v>
      </c>
      <c r="O10199" t="s">
        <v>9542</v>
      </c>
      <c r="P10199">
        <v>8.0289698840596724E-2</v>
      </c>
      <c r="Q10199">
        <v>0</v>
      </c>
      <c r="R10199">
        <v>1</v>
      </c>
    </row>
    <row r="10200" spans="1:18" x14ac:dyDescent="0.25">
      <c r="A10200" t="s">
        <v>1389</v>
      </c>
      <c r="B10200">
        <v>2017</v>
      </c>
      <c r="C10200">
        <v>2</v>
      </c>
      <c r="D10200">
        <v>17</v>
      </c>
      <c r="E10200" t="s">
        <v>226</v>
      </c>
      <c r="F10200" s="1" t="s">
        <v>3205</v>
      </c>
      <c r="G10200" s="1" t="s">
        <v>3863</v>
      </c>
      <c r="H10200" s="1" t="s">
        <v>3206</v>
      </c>
      <c r="I10200" t="s">
        <v>19013</v>
      </c>
      <c r="J10200" t="s">
        <v>23</v>
      </c>
      <c r="K10200">
        <v>11130</v>
      </c>
      <c r="L10200">
        <v>519771</v>
      </c>
      <c r="M10200">
        <v>46.7</v>
      </c>
      <c r="N10200" t="s">
        <v>9331</v>
      </c>
      <c r="O10200" t="s">
        <v>9540</v>
      </c>
      <c r="P10200">
        <v>4.2454374665687751E-2</v>
      </c>
      <c r="Q10200">
        <v>0</v>
      </c>
      <c r="R10200">
        <v>1</v>
      </c>
    </row>
    <row r="10201" spans="1:18" x14ac:dyDescent="0.25">
      <c r="A10201" t="s">
        <v>16834</v>
      </c>
      <c r="B10201">
        <v>2017</v>
      </c>
      <c r="C10201">
        <v>9</v>
      </c>
      <c r="D10201">
        <v>26</v>
      </c>
      <c r="E10201" t="s">
        <v>7667</v>
      </c>
      <c r="F10201" s="1" t="s">
        <v>9480</v>
      </c>
      <c r="G10201" s="1" t="s">
        <v>9480</v>
      </c>
      <c r="H10201" s="1" t="s">
        <v>9480</v>
      </c>
      <c r="I10201" t="s">
        <v>16725</v>
      </c>
      <c r="J10201" t="s">
        <v>38</v>
      </c>
      <c r="K10201">
        <v>30</v>
      </c>
      <c r="L10201">
        <v>9450</v>
      </c>
      <c r="M10201">
        <v>315</v>
      </c>
      <c r="N10201" t="e">
        <v>#N/A</v>
      </c>
      <c r="O10201" t="e">
        <v>#N/A</v>
      </c>
      <c r="P10201">
        <v>0</v>
      </c>
      <c r="Q10201">
        <v>0</v>
      </c>
      <c r="R10201">
        <v>3</v>
      </c>
    </row>
    <row r="10202" spans="1:18" x14ac:dyDescent="0.25">
      <c r="A10202" t="s">
        <v>16834</v>
      </c>
      <c r="B10202">
        <v>2017</v>
      </c>
      <c r="C10202">
        <v>9</v>
      </c>
      <c r="D10202">
        <v>26</v>
      </c>
      <c r="E10202" t="s">
        <v>7667</v>
      </c>
      <c r="F10202" s="1" t="s">
        <v>9480</v>
      </c>
      <c r="G10202" s="1" t="s">
        <v>9480</v>
      </c>
      <c r="H10202" s="1" t="s">
        <v>9480</v>
      </c>
      <c r="I10202" t="s">
        <v>17012</v>
      </c>
      <c r="J10202" t="s">
        <v>38</v>
      </c>
      <c r="K10202">
        <v>30</v>
      </c>
      <c r="L10202">
        <v>5850</v>
      </c>
      <c r="M10202">
        <v>195</v>
      </c>
      <c r="N10202" t="e">
        <v>#N/A</v>
      </c>
      <c r="O10202" t="e">
        <v>#N/A</v>
      </c>
      <c r="P10202">
        <v>0</v>
      </c>
      <c r="Q10202">
        <v>0</v>
      </c>
      <c r="R10202">
        <v>3</v>
      </c>
    </row>
    <row r="10203" spans="1:18" x14ac:dyDescent="0.25">
      <c r="A10203" t="s">
        <v>16834</v>
      </c>
      <c r="B10203">
        <v>2017</v>
      </c>
      <c r="C10203">
        <v>9</v>
      </c>
      <c r="D10203">
        <v>26</v>
      </c>
      <c r="E10203" t="s">
        <v>7667</v>
      </c>
      <c r="F10203" s="1" t="s">
        <v>9480</v>
      </c>
      <c r="G10203" s="1" t="s">
        <v>9480</v>
      </c>
      <c r="H10203" s="1" t="s">
        <v>9480</v>
      </c>
      <c r="I10203" t="s">
        <v>16836</v>
      </c>
      <c r="J10203" t="s">
        <v>38</v>
      </c>
      <c r="K10203">
        <v>2</v>
      </c>
      <c r="L10203">
        <v>2200</v>
      </c>
      <c r="M10203">
        <v>1100</v>
      </c>
      <c r="N10203" t="e">
        <v>#N/A</v>
      </c>
      <c r="O10203" t="e">
        <v>#N/A</v>
      </c>
      <c r="P10203">
        <v>0</v>
      </c>
      <c r="Q10203">
        <v>0</v>
      </c>
      <c r="R10203">
        <v>3</v>
      </c>
    </row>
    <row r="10204" spans="1:18" x14ac:dyDescent="0.25">
      <c r="A10204" t="s">
        <v>16834</v>
      </c>
      <c r="B10204">
        <v>2017</v>
      </c>
      <c r="C10204">
        <v>9</v>
      </c>
      <c r="D10204">
        <v>26</v>
      </c>
      <c r="E10204" t="s">
        <v>7667</v>
      </c>
      <c r="F10204" s="1" t="s">
        <v>9480</v>
      </c>
      <c r="G10204" s="1" t="s">
        <v>9480</v>
      </c>
      <c r="H10204" s="1" t="s">
        <v>9480</v>
      </c>
      <c r="I10204" t="s">
        <v>16726</v>
      </c>
      <c r="J10204" t="s">
        <v>38</v>
      </c>
      <c r="K10204">
        <v>1</v>
      </c>
      <c r="L10204">
        <v>10150</v>
      </c>
      <c r="M10204">
        <v>10150</v>
      </c>
      <c r="N10204" t="e">
        <v>#N/A</v>
      </c>
      <c r="O10204" t="e">
        <v>#N/A</v>
      </c>
      <c r="P10204">
        <v>0</v>
      </c>
      <c r="Q10204">
        <v>0</v>
      </c>
      <c r="R10204">
        <v>3</v>
      </c>
    </row>
    <row r="10205" spans="1:18" x14ac:dyDescent="0.25">
      <c r="A10205" t="s">
        <v>16834</v>
      </c>
      <c r="B10205">
        <v>2017</v>
      </c>
      <c r="C10205">
        <v>9</v>
      </c>
      <c r="D10205">
        <v>26</v>
      </c>
      <c r="E10205" t="s">
        <v>7667</v>
      </c>
      <c r="F10205" s="1" t="s">
        <v>9480</v>
      </c>
      <c r="G10205" s="1" t="s">
        <v>9480</v>
      </c>
      <c r="H10205" s="1" t="s">
        <v>9480</v>
      </c>
      <c r="I10205" t="s">
        <v>16727</v>
      </c>
      <c r="J10205" t="s">
        <v>38</v>
      </c>
      <c r="K10205">
        <v>1</v>
      </c>
      <c r="L10205">
        <v>10150</v>
      </c>
      <c r="M10205">
        <v>10150</v>
      </c>
      <c r="N10205" t="e">
        <v>#N/A</v>
      </c>
      <c r="O10205" t="e">
        <v>#N/A</v>
      </c>
      <c r="P10205">
        <v>0</v>
      </c>
      <c r="Q10205">
        <v>0</v>
      </c>
      <c r="R10205">
        <v>3</v>
      </c>
    </row>
    <row r="10206" spans="1:18" x14ac:dyDescent="0.25">
      <c r="A10206" t="s">
        <v>16834</v>
      </c>
      <c r="B10206">
        <v>2017</v>
      </c>
      <c r="C10206">
        <v>9</v>
      </c>
      <c r="D10206">
        <v>26</v>
      </c>
      <c r="E10206" t="s">
        <v>7667</v>
      </c>
      <c r="F10206" s="1" t="s">
        <v>9480</v>
      </c>
      <c r="G10206" s="1" t="s">
        <v>9480</v>
      </c>
      <c r="H10206" s="1" t="s">
        <v>9480</v>
      </c>
      <c r="I10206" t="s">
        <v>16728</v>
      </c>
      <c r="J10206" t="s">
        <v>38</v>
      </c>
      <c r="K10206">
        <v>15</v>
      </c>
      <c r="L10206">
        <v>8550</v>
      </c>
      <c r="M10206">
        <v>570</v>
      </c>
      <c r="N10206" t="e">
        <v>#N/A</v>
      </c>
      <c r="O10206" t="e">
        <v>#N/A</v>
      </c>
      <c r="P10206">
        <v>0</v>
      </c>
      <c r="Q10206">
        <v>0</v>
      </c>
      <c r="R10206">
        <v>3</v>
      </c>
    </row>
    <row r="10207" spans="1:18" x14ac:dyDescent="0.25">
      <c r="A10207" t="s">
        <v>16834</v>
      </c>
      <c r="B10207">
        <v>2017</v>
      </c>
      <c r="C10207">
        <v>9</v>
      </c>
      <c r="D10207">
        <v>26</v>
      </c>
      <c r="E10207" t="s">
        <v>7667</v>
      </c>
      <c r="F10207" s="1" t="s">
        <v>9480</v>
      </c>
      <c r="G10207" s="1" t="s">
        <v>9480</v>
      </c>
      <c r="H10207" s="1" t="s">
        <v>9480</v>
      </c>
      <c r="I10207" t="s">
        <v>16729</v>
      </c>
      <c r="J10207" t="s">
        <v>38</v>
      </c>
      <c r="K10207">
        <v>20</v>
      </c>
      <c r="L10207">
        <v>2660</v>
      </c>
      <c r="M10207">
        <v>133</v>
      </c>
      <c r="N10207" t="e">
        <v>#N/A</v>
      </c>
      <c r="O10207" t="e">
        <v>#N/A</v>
      </c>
      <c r="P10207">
        <v>0</v>
      </c>
      <c r="Q10207">
        <v>0</v>
      </c>
      <c r="R10207">
        <v>3</v>
      </c>
    </row>
    <row r="10208" spans="1:18" x14ac:dyDescent="0.25">
      <c r="A10208" t="s">
        <v>16834</v>
      </c>
      <c r="B10208">
        <v>2017</v>
      </c>
      <c r="C10208">
        <v>9</v>
      </c>
      <c r="D10208">
        <v>26</v>
      </c>
      <c r="E10208" t="s">
        <v>7667</v>
      </c>
      <c r="F10208" s="1" t="s">
        <v>9480</v>
      </c>
      <c r="G10208" s="1" t="s">
        <v>9480</v>
      </c>
      <c r="H10208" s="1" t="s">
        <v>9480</v>
      </c>
      <c r="I10208" t="s">
        <v>16427</v>
      </c>
      <c r="J10208" t="s">
        <v>38</v>
      </c>
      <c r="K10208">
        <v>35</v>
      </c>
      <c r="L10208">
        <v>8085</v>
      </c>
      <c r="M10208">
        <v>231</v>
      </c>
      <c r="N10208" t="e">
        <v>#N/A</v>
      </c>
      <c r="O10208" t="e">
        <v>#N/A</v>
      </c>
      <c r="P10208">
        <v>0</v>
      </c>
      <c r="Q10208">
        <v>0</v>
      </c>
      <c r="R10208">
        <v>3</v>
      </c>
    </row>
    <row r="10209" spans="1:18" x14ac:dyDescent="0.25">
      <c r="A10209" t="s">
        <v>16834</v>
      </c>
      <c r="B10209">
        <v>2017</v>
      </c>
      <c r="C10209">
        <v>9</v>
      </c>
      <c r="D10209">
        <v>26</v>
      </c>
      <c r="E10209" t="s">
        <v>7667</v>
      </c>
      <c r="F10209" s="1" t="s">
        <v>9480</v>
      </c>
      <c r="G10209" s="1" t="s">
        <v>9480</v>
      </c>
      <c r="H10209" s="1" t="s">
        <v>9480</v>
      </c>
      <c r="I10209" t="s">
        <v>16730</v>
      </c>
      <c r="J10209" t="s">
        <v>38</v>
      </c>
      <c r="K10209">
        <v>2</v>
      </c>
      <c r="L10209">
        <v>1108</v>
      </c>
      <c r="M10209">
        <v>554</v>
      </c>
      <c r="N10209" t="e">
        <v>#N/A</v>
      </c>
      <c r="O10209" t="e">
        <v>#N/A</v>
      </c>
      <c r="P10209">
        <v>0</v>
      </c>
      <c r="Q10209">
        <v>0</v>
      </c>
      <c r="R10209">
        <v>3</v>
      </c>
    </row>
    <row r="10210" spans="1:18" x14ac:dyDescent="0.25">
      <c r="A10210" t="s">
        <v>16834</v>
      </c>
      <c r="B10210">
        <v>2017</v>
      </c>
      <c r="C10210">
        <v>9</v>
      </c>
      <c r="D10210">
        <v>26</v>
      </c>
      <c r="E10210" t="s">
        <v>7667</v>
      </c>
      <c r="F10210" s="1" t="s">
        <v>9480</v>
      </c>
      <c r="G10210" s="1" t="s">
        <v>9480</v>
      </c>
      <c r="H10210" s="1" t="s">
        <v>9480</v>
      </c>
      <c r="I10210" t="s">
        <v>16731</v>
      </c>
      <c r="J10210" t="s">
        <v>38</v>
      </c>
      <c r="K10210">
        <v>6</v>
      </c>
      <c r="L10210">
        <v>5352</v>
      </c>
      <c r="M10210">
        <v>892</v>
      </c>
      <c r="N10210" t="e">
        <v>#N/A</v>
      </c>
      <c r="O10210" t="e">
        <v>#N/A</v>
      </c>
      <c r="P10210">
        <v>0</v>
      </c>
      <c r="Q10210">
        <v>0</v>
      </c>
      <c r="R10210">
        <v>3</v>
      </c>
    </row>
    <row r="10211" spans="1:18" x14ac:dyDescent="0.25">
      <c r="A10211" t="s">
        <v>16834</v>
      </c>
      <c r="B10211">
        <v>2017</v>
      </c>
      <c r="C10211">
        <v>9</v>
      </c>
      <c r="D10211">
        <v>26</v>
      </c>
      <c r="E10211" t="s">
        <v>7667</v>
      </c>
      <c r="F10211" s="1" t="s">
        <v>9480</v>
      </c>
      <c r="G10211" s="1" t="s">
        <v>9480</v>
      </c>
      <c r="H10211" s="1" t="s">
        <v>9480</v>
      </c>
      <c r="I10211" t="s">
        <v>16732</v>
      </c>
      <c r="J10211" t="s">
        <v>38</v>
      </c>
      <c r="K10211">
        <v>2</v>
      </c>
      <c r="L10211">
        <v>794</v>
      </c>
      <c r="M10211">
        <v>397</v>
      </c>
      <c r="N10211" t="e">
        <v>#N/A</v>
      </c>
      <c r="O10211" t="e">
        <v>#N/A</v>
      </c>
      <c r="P10211">
        <v>0</v>
      </c>
      <c r="Q10211">
        <v>0</v>
      </c>
      <c r="R10211">
        <v>3</v>
      </c>
    </row>
    <row r="10212" spans="1:18" x14ac:dyDescent="0.25">
      <c r="A10212" t="s">
        <v>16834</v>
      </c>
      <c r="B10212">
        <v>2017</v>
      </c>
      <c r="C10212">
        <v>9</v>
      </c>
      <c r="D10212">
        <v>26</v>
      </c>
      <c r="E10212" t="s">
        <v>7667</v>
      </c>
      <c r="F10212" s="1" t="s">
        <v>9480</v>
      </c>
      <c r="G10212" s="1" t="s">
        <v>9480</v>
      </c>
      <c r="H10212" s="1" t="s">
        <v>9480</v>
      </c>
      <c r="I10212" t="s">
        <v>16733</v>
      </c>
      <c r="J10212" t="s">
        <v>38</v>
      </c>
      <c r="K10212">
        <v>3</v>
      </c>
      <c r="L10212">
        <v>1446</v>
      </c>
      <c r="M10212">
        <v>482</v>
      </c>
      <c r="N10212" t="e">
        <v>#N/A</v>
      </c>
      <c r="O10212" t="e">
        <v>#N/A</v>
      </c>
      <c r="P10212">
        <v>0</v>
      </c>
      <c r="Q10212">
        <v>0</v>
      </c>
      <c r="R10212">
        <v>3</v>
      </c>
    </row>
    <row r="10213" spans="1:18" x14ac:dyDescent="0.25">
      <c r="A10213" t="s">
        <v>16834</v>
      </c>
      <c r="B10213">
        <v>2017</v>
      </c>
      <c r="C10213">
        <v>9</v>
      </c>
      <c r="D10213">
        <v>26</v>
      </c>
      <c r="E10213" t="s">
        <v>7667</v>
      </c>
      <c r="F10213" s="1" t="s">
        <v>9480</v>
      </c>
      <c r="G10213" s="1" t="s">
        <v>9480</v>
      </c>
      <c r="H10213" s="1" t="s">
        <v>9480</v>
      </c>
      <c r="I10213" t="s">
        <v>16734</v>
      </c>
      <c r="J10213" t="s">
        <v>38</v>
      </c>
      <c r="K10213">
        <v>2</v>
      </c>
      <c r="L10213">
        <v>1176</v>
      </c>
      <c r="M10213">
        <v>588</v>
      </c>
      <c r="N10213" t="e">
        <v>#N/A</v>
      </c>
      <c r="O10213" t="e">
        <v>#N/A</v>
      </c>
      <c r="P10213">
        <v>0</v>
      </c>
      <c r="Q10213">
        <v>0</v>
      </c>
      <c r="R10213">
        <v>3</v>
      </c>
    </row>
    <row r="10214" spans="1:18" x14ac:dyDescent="0.25">
      <c r="A10214" t="s">
        <v>16834</v>
      </c>
      <c r="B10214">
        <v>2017</v>
      </c>
      <c r="C10214">
        <v>9</v>
      </c>
      <c r="D10214">
        <v>26</v>
      </c>
      <c r="E10214" t="s">
        <v>7667</v>
      </c>
      <c r="F10214" s="1" t="s">
        <v>9480</v>
      </c>
      <c r="G10214" s="1" t="s">
        <v>9480</v>
      </c>
      <c r="H10214" s="1" t="s">
        <v>9480</v>
      </c>
      <c r="I10214" t="s">
        <v>16735</v>
      </c>
      <c r="J10214" t="s">
        <v>38</v>
      </c>
      <c r="K10214">
        <v>2</v>
      </c>
      <c r="L10214">
        <v>794</v>
      </c>
      <c r="M10214">
        <v>397</v>
      </c>
      <c r="N10214" t="e">
        <v>#N/A</v>
      </c>
      <c r="O10214" t="e">
        <v>#N/A</v>
      </c>
      <c r="P10214">
        <v>0</v>
      </c>
      <c r="Q10214">
        <v>0</v>
      </c>
      <c r="R10214">
        <v>3</v>
      </c>
    </row>
    <row r="10215" spans="1:18" x14ac:dyDescent="0.25">
      <c r="A10215" t="s">
        <v>16834</v>
      </c>
      <c r="B10215">
        <v>2017</v>
      </c>
      <c r="C10215">
        <v>9</v>
      </c>
      <c r="D10215">
        <v>26</v>
      </c>
      <c r="E10215" t="s">
        <v>7667</v>
      </c>
      <c r="F10215" s="1" t="s">
        <v>9480</v>
      </c>
      <c r="G10215" s="1" t="s">
        <v>9480</v>
      </c>
      <c r="H10215" s="1" t="s">
        <v>9480</v>
      </c>
      <c r="I10215" t="s">
        <v>16837</v>
      </c>
      <c r="J10215" t="s">
        <v>38</v>
      </c>
      <c r="K10215">
        <v>2</v>
      </c>
      <c r="L10215">
        <v>2680</v>
      </c>
      <c r="M10215">
        <v>1340</v>
      </c>
      <c r="N10215" t="e">
        <v>#N/A</v>
      </c>
      <c r="O10215" t="e">
        <v>#N/A</v>
      </c>
      <c r="P10215">
        <v>0</v>
      </c>
      <c r="Q10215">
        <v>0</v>
      </c>
      <c r="R10215">
        <v>3</v>
      </c>
    </row>
    <row r="10216" spans="1:18" x14ac:dyDescent="0.25">
      <c r="A10216" t="s">
        <v>16834</v>
      </c>
      <c r="B10216">
        <v>2017</v>
      </c>
      <c r="C10216">
        <v>9</v>
      </c>
      <c r="D10216">
        <v>26</v>
      </c>
      <c r="E10216" t="s">
        <v>7667</v>
      </c>
      <c r="F10216" s="1" t="s">
        <v>9480</v>
      </c>
      <c r="G10216" s="1" t="s">
        <v>9480</v>
      </c>
      <c r="H10216" s="1" t="s">
        <v>9480</v>
      </c>
      <c r="I10216" t="s">
        <v>16838</v>
      </c>
      <c r="J10216" t="s">
        <v>38</v>
      </c>
      <c r="K10216">
        <v>4</v>
      </c>
      <c r="L10216">
        <v>3230</v>
      </c>
      <c r="M10216">
        <v>807.5</v>
      </c>
      <c r="N10216" t="e">
        <v>#N/A</v>
      </c>
      <c r="O10216" t="e">
        <v>#N/A</v>
      </c>
      <c r="P10216">
        <v>0</v>
      </c>
      <c r="Q10216">
        <v>0</v>
      </c>
      <c r="R10216">
        <v>3</v>
      </c>
    </row>
    <row r="10217" spans="1:18" x14ac:dyDescent="0.25">
      <c r="A10217" t="s">
        <v>16834</v>
      </c>
      <c r="B10217">
        <v>2017</v>
      </c>
      <c r="C10217">
        <v>9</v>
      </c>
      <c r="D10217">
        <v>26</v>
      </c>
      <c r="E10217" t="s">
        <v>7667</v>
      </c>
      <c r="F10217" s="1" t="s">
        <v>9480</v>
      </c>
      <c r="G10217" s="1" t="s">
        <v>9480</v>
      </c>
      <c r="H10217" s="1" t="s">
        <v>9480</v>
      </c>
      <c r="I10217" t="s">
        <v>16736</v>
      </c>
      <c r="J10217" t="s">
        <v>38</v>
      </c>
      <c r="K10217">
        <v>1</v>
      </c>
      <c r="L10217">
        <v>667</v>
      </c>
      <c r="M10217">
        <v>667</v>
      </c>
      <c r="N10217" t="e">
        <v>#N/A</v>
      </c>
      <c r="O10217" t="e">
        <v>#N/A</v>
      </c>
      <c r="P10217">
        <v>0</v>
      </c>
      <c r="Q10217">
        <v>0</v>
      </c>
      <c r="R10217">
        <v>3</v>
      </c>
    </row>
    <row r="10218" spans="1:18" x14ac:dyDescent="0.25">
      <c r="A10218" t="s">
        <v>16834</v>
      </c>
      <c r="B10218">
        <v>2017</v>
      </c>
      <c r="C10218">
        <v>9</v>
      </c>
      <c r="D10218">
        <v>26</v>
      </c>
      <c r="E10218" t="s">
        <v>7667</v>
      </c>
      <c r="F10218" s="1" t="s">
        <v>9480</v>
      </c>
      <c r="G10218" s="1" t="s">
        <v>9480</v>
      </c>
      <c r="H10218" s="1" t="s">
        <v>9480</v>
      </c>
      <c r="I10218" t="s">
        <v>16738</v>
      </c>
      <c r="J10218" t="s">
        <v>38</v>
      </c>
      <c r="K10218">
        <v>20</v>
      </c>
      <c r="L10218">
        <v>4160</v>
      </c>
      <c r="M10218">
        <v>208</v>
      </c>
      <c r="N10218" t="e">
        <v>#N/A</v>
      </c>
      <c r="O10218" t="e">
        <v>#N/A</v>
      </c>
      <c r="P10218">
        <v>0</v>
      </c>
      <c r="Q10218">
        <v>0</v>
      </c>
      <c r="R10218">
        <v>3</v>
      </c>
    </row>
    <row r="10219" spans="1:18" x14ac:dyDescent="0.25">
      <c r="A10219" t="s">
        <v>16834</v>
      </c>
      <c r="B10219">
        <v>2017</v>
      </c>
      <c r="C10219">
        <v>9</v>
      </c>
      <c r="D10219">
        <v>26</v>
      </c>
      <c r="E10219" t="s">
        <v>7667</v>
      </c>
      <c r="F10219" s="1" t="s">
        <v>9480</v>
      </c>
      <c r="G10219" s="1" t="s">
        <v>9480</v>
      </c>
      <c r="H10219" s="1" t="s">
        <v>9480</v>
      </c>
      <c r="I10219" t="s">
        <v>16739</v>
      </c>
      <c r="J10219" t="s">
        <v>38</v>
      </c>
      <c r="K10219">
        <v>20</v>
      </c>
      <c r="L10219">
        <v>4160</v>
      </c>
      <c r="M10219">
        <v>208</v>
      </c>
      <c r="N10219" t="e">
        <v>#N/A</v>
      </c>
      <c r="O10219" t="e">
        <v>#N/A</v>
      </c>
      <c r="P10219">
        <v>0</v>
      </c>
      <c r="Q10219">
        <v>0</v>
      </c>
      <c r="R10219">
        <v>3</v>
      </c>
    </row>
    <row r="10220" spans="1:18" x14ac:dyDescent="0.25">
      <c r="A10220" t="s">
        <v>16834</v>
      </c>
      <c r="B10220">
        <v>2017</v>
      </c>
      <c r="C10220">
        <v>9</v>
      </c>
      <c r="D10220">
        <v>26</v>
      </c>
      <c r="E10220" t="s">
        <v>7667</v>
      </c>
      <c r="F10220" s="1" t="s">
        <v>9480</v>
      </c>
      <c r="G10220" s="1" t="s">
        <v>9480</v>
      </c>
      <c r="H10220" s="1" t="s">
        <v>9480</v>
      </c>
      <c r="I10220" t="s">
        <v>16740</v>
      </c>
      <c r="J10220" t="s">
        <v>38</v>
      </c>
      <c r="K10220">
        <v>10</v>
      </c>
      <c r="L10220">
        <v>122</v>
      </c>
      <c r="M10220">
        <v>12.2</v>
      </c>
      <c r="N10220" t="e">
        <v>#N/A</v>
      </c>
      <c r="O10220" t="e">
        <v>#N/A</v>
      </c>
      <c r="P10220">
        <v>0</v>
      </c>
      <c r="Q10220">
        <v>0</v>
      </c>
      <c r="R10220">
        <v>3</v>
      </c>
    </row>
    <row r="10221" spans="1:18" x14ac:dyDescent="0.25">
      <c r="A10221" t="s">
        <v>16834</v>
      </c>
      <c r="B10221">
        <v>2017</v>
      </c>
      <c r="C10221">
        <v>9</v>
      </c>
      <c r="D10221">
        <v>26</v>
      </c>
      <c r="E10221" t="s">
        <v>7667</v>
      </c>
      <c r="F10221" s="1" t="s">
        <v>9480</v>
      </c>
      <c r="G10221" s="1" t="s">
        <v>9480</v>
      </c>
      <c r="H10221" s="1" t="s">
        <v>9480</v>
      </c>
      <c r="I10221" t="s">
        <v>16839</v>
      </c>
      <c r="J10221" t="s">
        <v>38</v>
      </c>
      <c r="K10221">
        <v>10</v>
      </c>
      <c r="L10221">
        <v>210</v>
      </c>
      <c r="M10221">
        <v>21</v>
      </c>
      <c r="N10221" t="e">
        <v>#N/A</v>
      </c>
      <c r="O10221" t="e">
        <v>#N/A</v>
      </c>
      <c r="P10221">
        <v>0</v>
      </c>
      <c r="Q10221">
        <v>0</v>
      </c>
      <c r="R10221">
        <v>3</v>
      </c>
    </row>
    <row r="10222" spans="1:18" x14ac:dyDescent="0.25">
      <c r="A10222" t="s">
        <v>16834</v>
      </c>
      <c r="B10222">
        <v>2017</v>
      </c>
      <c r="C10222">
        <v>9</v>
      </c>
      <c r="D10222">
        <v>26</v>
      </c>
      <c r="E10222" t="s">
        <v>7667</v>
      </c>
      <c r="F10222" s="1" t="s">
        <v>9480</v>
      </c>
      <c r="G10222" s="1" t="s">
        <v>9480</v>
      </c>
      <c r="H10222" s="1" t="s">
        <v>9480</v>
      </c>
      <c r="I10222" t="s">
        <v>10933</v>
      </c>
      <c r="J10222" t="s">
        <v>38</v>
      </c>
      <c r="K10222">
        <v>300</v>
      </c>
      <c r="L10222">
        <v>21540</v>
      </c>
      <c r="M10222">
        <v>71.8</v>
      </c>
      <c r="N10222" t="e">
        <v>#N/A</v>
      </c>
      <c r="O10222" t="e">
        <v>#N/A</v>
      </c>
      <c r="P10222">
        <v>0</v>
      </c>
      <c r="Q10222">
        <v>0</v>
      </c>
      <c r="R10222">
        <v>3</v>
      </c>
    </row>
    <row r="10223" spans="1:18" x14ac:dyDescent="0.25">
      <c r="A10223" t="s">
        <v>16834</v>
      </c>
      <c r="B10223">
        <v>2017</v>
      </c>
      <c r="C10223">
        <v>9</v>
      </c>
      <c r="D10223">
        <v>26</v>
      </c>
      <c r="E10223" t="s">
        <v>7667</v>
      </c>
      <c r="F10223" s="1" t="s">
        <v>9480</v>
      </c>
      <c r="G10223" s="1" t="s">
        <v>9480</v>
      </c>
      <c r="H10223" s="1" t="s">
        <v>9480</v>
      </c>
      <c r="I10223" t="s">
        <v>10934</v>
      </c>
      <c r="J10223" t="s">
        <v>38</v>
      </c>
      <c r="K10223">
        <v>150</v>
      </c>
      <c r="L10223">
        <v>10773</v>
      </c>
      <c r="M10223">
        <v>71.819999999999993</v>
      </c>
      <c r="N10223" t="e">
        <v>#N/A</v>
      </c>
      <c r="O10223" t="e">
        <v>#N/A</v>
      </c>
      <c r="P10223">
        <v>0</v>
      </c>
      <c r="Q10223">
        <v>0</v>
      </c>
      <c r="R10223">
        <v>3</v>
      </c>
    </row>
    <row r="10224" spans="1:18" x14ac:dyDescent="0.25">
      <c r="A10224" t="s">
        <v>16834</v>
      </c>
      <c r="B10224">
        <v>2017</v>
      </c>
      <c r="C10224">
        <v>9</v>
      </c>
      <c r="D10224">
        <v>26</v>
      </c>
      <c r="E10224" t="s">
        <v>7667</v>
      </c>
      <c r="F10224" s="1" t="s">
        <v>9480</v>
      </c>
      <c r="G10224" s="1" t="s">
        <v>9480</v>
      </c>
      <c r="H10224" s="1" t="s">
        <v>9480</v>
      </c>
      <c r="I10224" t="s">
        <v>16742</v>
      </c>
      <c r="J10224" t="s">
        <v>38</v>
      </c>
      <c r="K10224">
        <v>100</v>
      </c>
      <c r="L10224">
        <v>97587</v>
      </c>
      <c r="M10224">
        <v>975.87</v>
      </c>
      <c r="N10224" t="e">
        <v>#N/A</v>
      </c>
      <c r="O10224" t="e">
        <v>#N/A</v>
      </c>
      <c r="P10224">
        <v>0</v>
      </c>
      <c r="Q10224">
        <v>0</v>
      </c>
      <c r="R10224">
        <v>3</v>
      </c>
    </row>
    <row r="10225" spans="1:18" x14ac:dyDescent="0.25">
      <c r="A10225" t="s">
        <v>16834</v>
      </c>
      <c r="B10225">
        <v>2017</v>
      </c>
      <c r="C10225">
        <v>9</v>
      </c>
      <c r="D10225">
        <v>26</v>
      </c>
      <c r="E10225" t="s">
        <v>7667</v>
      </c>
      <c r="F10225" s="1" t="s">
        <v>9480</v>
      </c>
      <c r="G10225" s="1" t="s">
        <v>9480</v>
      </c>
      <c r="H10225" s="1" t="s">
        <v>9480</v>
      </c>
      <c r="I10225" t="s">
        <v>16743</v>
      </c>
      <c r="J10225" t="s">
        <v>38</v>
      </c>
      <c r="K10225">
        <v>80</v>
      </c>
      <c r="L10225">
        <v>42800</v>
      </c>
      <c r="M10225">
        <v>535</v>
      </c>
      <c r="N10225" t="e">
        <v>#N/A</v>
      </c>
      <c r="O10225" t="e">
        <v>#N/A</v>
      </c>
      <c r="P10225">
        <v>0</v>
      </c>
      <c r="Q10225">
        <v>0</v>
      </c>
      <c r="R10225">
        <v>3</v>
      </c>
    </row>
    <row r="10226" spans="1:18" x14ac:dyDescent="0.25">
      <c r="A10226" t="s">
        <v>16834</v>
      </c>
      <c r="B10226">
        <v>2017</v>
      </c>
      <c r="C10226">
        <v>9</v>
      </c>
      <c r="D10226">
        <v>26</v>
      </c>
      <c r="E10226" t="s">
        <v>7667</v>
      </c>
      <c r="F10226" s="1" t="s">
        <v>9480</v>
      </c>
      <c r="G10226" s="1" t="s">
        <v>9480</v>
      </c>
      <c r="H10226" s="1" t="s">
        <v>9480</v>
      </c>
      <c r="I10226" t="s">
        <v>16437</v>
      </c>
      <c r="J10226" t="s">
        <v>38</v>
      </c>
      <c r="K10226">
        <v>10</v>
      </c>
      <c r="L10226">
        <v>4200</v>
      </c>
      <c r="M10226">
        <v>420</v>
      </c>
      <c r="N10226" t="e">
        <v>#N/A</v>
      </c>
      <c r="O10226" t="e">
        <v>#N/A</v>
      </c>
      <c r="P10226">
        <v>0</v>
      </c>
      <c r="Q10226">
        <v>0</v>
      </c>
      <c r="R10226">
        <v>3</v>
      </c>
    </row>
    <row r="10227" spans="1:18" x14ac:dyDescent="0.25">
      <c r="A10227" t="s">
        <v>16834</v>
      </c>
      <c r="B10227">
        <v>2017</v>
      </c>
      <c r="C10227">
        <v>9</v>
      </c>
      <c r="D10227">
        <v>26</v>
      </c>
      <c r="E10227" t="s">
        <v>7667</v>
      </c>
      <c r="F10227" s="1" t="s">
        <v>9480</v>
      </c>
      <c r="G10227" s="1" t="s">
        <v>9480</v>
      </c>
      <c r="H10227" s="1" t="s">
        <v>9480</v>
      </c>
      <c r="I10227" t="s">
        <v>16744</v>
      </c>
      <c r="J10227" t="s">
        <v>38</v>
      </c>
      <c r="K10227">
        <v>20</v>
      </c>
      <c r="L10227">
        <v>5610.8</v>
      </c>
      <c r="M10227">
        <v>280.54000000000002</v>
      </c>
      <c r="N10227" t="e">
        <v>#N/A</v>
      </c>
      <c r="O10227" t="e">
        <v>#N/A</v>
      </c>
      <c r="P10227">
        <v>0</v>
      </c>
      <c r="Q10227">
        <v>0</v>
      </c>
      <c r="R10227">
        <v>3</v>
      </c>
    </row>
    <row r="10228" spans="1:18" x14ac:dyDescent="0.25">
      <c r="A10228" t="s">
        <v>16834</v>
      </c>
      <c r="B10228">
        <v>2017</v>
      </c>
      <c r="C10228">
        <v>9</v>
      </c>
      <c r="D10228">
        <v>26</v>
      </c>
      <c r="E10228" t="s">
        <v>7667</v>
      </c>
      <c r="F10228" s="1" t="s">
        <v>9480</v>
      </c>
      <c r="G10228" s="1" t="s">
        <v>9480</v>
      </c>
      <c r="H10228" s="1" t="s">
        <v>9480</v>
      </c>
      <c r="I10228" t="s">
        <v>16745</v>
      </c>
      <c r="J10228" t="s">
        <v>38</v>
      </c>
      <c r="K10228">
        <v>20</v>
      </c>
      <c r="L10228">
        <v>5000</v>
      </c>
      <c r="M10228">
        <v>250</v>
      </c>
      <c r="N10228" t="e">
        <v>#N/A</v>
      </c>
      <c r="O10228" t="e">
        <v>#N/A</v>
      </c>
      <c r="P10228">
        <v>0</v>
      </c>
      <c r="Q10228">
        <v>0</v>
      </c>
      <c r="R10228">
        <v>3</v>
      </c>
    </row>
    <row r="10229" spans="1:18" x14ac:dyDescent="0.25">
      <c r="A10229" t="s">
        <v>16834</v>
      </c>
      <c r="B10229">
        <v>2017</v>
      </c>
      <c r="C10229">
        <v>9</v>
      </c>
      <c r="D10229">
        <v>26</v>
      </c>
      <c r="E10229" t="s">
        <v>7667</v>
      </c>
      <c r="F10229" s="1" t="s">
        <v>9480</v>
      </c>
      <c r="G10229" s="1" t="s">
        <v>9480</v>
      </c>
      <c r="H10229" s="1" t="s">
        <v>9480</v>
      </c>
      <c r="I10229" t="s">
        <v>16746</v>
      </c>
      <c r="J10229" t="s">
        <v>38</v>
      </c>
      <c r="K10229">
        <v>15</v>
      </c>
      <c r="L10229">
        <v>4200</v>
      </c>
      <c r="M10229">
        <v>280</v>
      </c>
      <c r="N10229" t="e">
        <v>#N/A</v>
      </c>
      <c r="O10229" t="e">
        <v>#N/A</v>
      </c>
      <c r="P10229">
        <v>0</v>
      </c>
      <c r="Q10229">
        <v>0</v>
      </c>
      <c r="R10229">
        <v>3</v>
      </c>
    </row>
    <row r="10230" spans="1:18" x14ac:dyDescent="0.25">
      <c r="A10230" t="s">
        <v>16834</v>
      </c>
      <c r="B10230">
        <v>2017</v>
      </c>
      <c r="C10230">
        <v>9</v>
      </c>
      <c r="D10230">
        <v>26</v>
      </c>
      <c r="E10230" t="s">
        <v>7667</v>
      </c>
      <c r="F10230" s="1" t="s">
        <v>9480</v>
      </c>
      <c r="G10230" s="1" t="s">
        <v>9480</v>
      </c>
      <c r="H10230" s="1" t="s">
        <v>9480</v>
      </c>
      <c r="I10230" t="s">
        <v>16747</v>
      </c>
      <c r="J10230" t="s">
        <v>38</v>
      </c>
      <c r="K10230">
        <v>30</v>
      </c>
      <c r="L10230">
        <v>33000</v>
      </c>
      <c r="M10230">
        <v>1100</v>
      </c>
      <c r="N10230" t="e">
        <v>#N/A</v>
      </c>
      <c r="O10230" t="e">
        <v>#N/A</v>
      </c>
      <c r="P10230">
        <v>0</v>
      </c>
      <c r="Q10230">
        <v>0</v>
      </c>
      <c r="R10230">
        <v>3</v>
      </c>
    </row>
    <row r="10231" spans="1:18" x14ac:dyDescent="0.25">
      <c r="A10231" t="s">
        <v>16834</v>
      </c>
      <c r="B10231">
        <v>2017</v>
      </c>
      <c r="C10231">
        <v>9</v>
      </c>
      <c r="D10231">
        <v>26</v>
      </c>
      <c r="E10231" t="s">
        <v>7667</v>
      </c>
      <c r="F10231" s="1" t="s">
        <v>9480</v>
      </c>
      <c r="G10231" s="1" t="s">
        <v>9480</v>
      </c>
      <c r="H10231" s="1" t="s">
        <v>9480</v>
      </c>
      <c r="I10231" t="s">
        <v>16748</v>
      </c>
      <c r="J10231" t="s">
        <v>38</v>
      </c>
      <c r="K10231">
        <v>30</v>
      </c>
      <c r="L10231">
        <v>13740</v>
      </c>
      <c r="M10231">
        <v>458</v>
      </c>
      <c r="N10231" t="e">
        <v>#N/A</v>
      </c>
      <c r="O10231" t="e">
        <v>#N/A</v>
      </c>
      <c r="P10231">
        <v>0</v>
      </c>
      <c r="Q10231">
        <v>0</v>
      </c>
      <c r="R10231">
        <v>3</v>
      </c>
    </row>
    <row r="10232" spans="1:18" x14ac:dyDescent="0.25">
      <c r="A10232" t="s">
        <v>16834</v>
      </c>
      <c r="B10232">
        <v>2017</v>
      </c>
      <c r="C10232">
        <v>9</v>
      </c>
      <c r="D10232">
        <v>26</v>
      </c>
      <c r="E10232" t="s">
        <v>7667</v>
      </c>
      <c r="F10232" s="1" t="s">
        <v>9480</v>
      </c>
      <c r="G10232" s="1" t="s">
        <v>9480</v>
      </c>
      <c r="H10232" s="1" t="s">
        <v>9480</v>
      </c>
      <c r="I10232" t="s">
        <v>16438</v>
      </c>
      <c r="J10232" t="s">
        <v>23</v>
      </c>
      <c r="K10232">
        <v>2000</v>
      </c>
      <c r="L10232">
        <v>190000</v>
      </c>
      <c r="M10232">
        <v>95</v>
      </c>
      <c r="N10232" t="e">
        <v>#N/A</v>
      </c>
      <c r="O10232" t="e">
        <v>#N/A</v>
      </c>
      <c r="P10232">
        <v>0</v>
      </c>
      <c r="Q10232">
        <v>0</v>
      </c>
      <c r="R10232">
        <v>3</v>
      </c>
    </row>
    <row r="10233" spans="1:18" x14ac:dyDescent="0.25">
      <c r="A10233" t="s">
        <v>16834</v>
      </c>
      <c r="B10233">
        <v>2017</v>
      </c>
      <c r="C10233">
        <v>9</v>
      </c>
      <c r="D10233">
        <v>26</v>
      </c>
      <c r="E10233" t="s">
        <v>7667</v>
      </c>
      <c r="F10233" s="1" t="s">
        <v>9480</v>
      </c>
      <c r="G10233" s="1" t="s">
        <v>9480</v>
      </c>
      <c r="H10233" s="1" t="s">
        <v>9480</v>
      </c>
      <c r="I10233" t="s">
        <v>16439</v>
      </c>
      <c r="J10233" t="s">
        <v>23</v>
      </c>
      <c r="K10233">
        <v>7800</v>
      </c>
      <c r="L10233">
        <v>616200</v>
      </c>
      <c r="M10233">
        <v>79</v>
      </c>
      <c r="N10233" t="e">
        <v>#N/A</v>
      </c>
      <c r="O10233" t="e">
        <v>#N/A</v>
      </c>
      <c r="P10233">
        <v>0</v>
      </c>
      <c r="Q10233">
        <v>0</v>
      </c>
      <c r="R10233">
        <v>3</v>
      </c>
    </row>
    <row r="10234" spans="1:18" x14ac:dyDescent="0.25">
      <c r="A10234" t="s">
        <v>16834</v>
      </c>
      <c r="B10234">
        <v>2017</v>
      </c>
      <c r="C10234">
        <v>9</v>
      </c>
      <c r="D10234">
        <v>26</v>
      </c>
      <c r="E10234" t="s">
        <v>7667</v>
      </c>
      <c r="F10234" s="1" t="s">
        <v>9480</v>
      </c>
      <c r="G10234" s="1" t="s">
        <v>9480</v>
      </c>
      <c r="H10234" s="1" t="s">
        <v>9480</v>
      </c>
      <c r="I10234" t="s">
        <v>16440</v>
      </c>
      <c r="J10234" t="s">
        <v>38</v>
      </c>
      <c r="K10234">
        <v>20</v>
      </c>
      <c r="L10234">
        <v>9940</v>
      </c>
      <c r="M10234">
        <v>497</v>
      </c>
      <c r="N10234" t="e">
        <v>#N/A</v>
      </c>
      <c r="O10234" t="e">
        <v>#N/A</v>
      </c>
      <c r="P10234">
        <v>0</v>
      </c>
      <c r="Q10234">
        <v>0</v>
      </c>
      <c r="R10234">
        <v>3</v>
      </c>
    </row>
    <row r="10235" spans="1:18" x14ac:dyDescent="0.25">
      <c r="A10235" t="s">
        <v>16834</v>
      </c>
      <c r="B10235">
        <v>2017</v>
      </c>
      <c r="C10235">
        <v>9</v>
      </c>
      <c r="D10235">
        <v>26</v>
      </c>
      <c r="E10235" t="s">
        <v>7667</v>
      </c>
      <c r="F10235" s="1" t="s">
        <v>9480</v>
      </c>
      <c r="G10235" s="1" t="s">
        <v>9480</v>
      </c>
      <c r="H10235" s="1" t="s">
        <v>9480</v>
      </c>
      <c r="I10235" t="s">
        <v>16442</v>
      </c>
      <c r="J10235" t="s">
        <v>38</v>
      </c>
      <c r="K10235">
        <v>2</v>
      </c>
      <c r="L10235">
        <v>2900</v>
      </c>
      <c r="M10235">
        <v>1450</v>
      </c>
      <c r="N10235" t="e">
        <v>#N/A</v>
      </c>
      <c r="O10235" t="e">
        <v>#N/A</v>
      </c>
      <c r="P10235">
        <v>0</v>
      </c>
      <c r="Q10235">
        <v>0</v>
      </c>
      <c r="R10235">
        <v>3</v>
      </c>
    </row>
    <row r="10236" spans="1:18" x14ac:dyDescent="0.25">
      <c r="A10236" t="s">
        <v>16834</v>
      </c>
      <c r="B10236">
        <v>2017</v>
      </c>
      <c r="C10236">
        <v>9</v>
      </c>
      <c r="D10236">
        <v>26</v>
      </c>
      <c r="E10236" t="s">
        <v>7667</v>
      </c>
      <c r="F10236" s="1" t="s">
        <v>9480</v>
      </c>
      <c r="G10236" s="1" t="s">
        <v>9480</v>
      </c>
      <c r="H10236" s="1" t="s">
        <v>9480</v>
      </c>
      <c r="I10236" t="s">
        <v>16444</v>
      </c>
      <c r="J10236" t="s">
        <v>38</v>
      </c>
      <c r="K10236">
        <v>9</v>
      </c>
      <c r="L10236">
        <v>8028</v>
      </c>
      <c r="M10236">
        <v>892</v>
      </c>
      <c r="N10236" t="e">
        <v>#N/A</v>
      </c>
      <c r="O10236" t="e">
        <v>#N/A</v>
      </c>
      <c r="P10236">
        <v>0</v>
      </c>
      <c r="Q10236">
        <v>0</v>
      </c>
      <c r="R10236">
        <v>3</v>
      </c>
    </row>
    <row r="10237" spans="1:18" x14ac:dyDescent="0.25">
      <c r="A10237" t="s">
        <v>16834</v>
      </c>
      <c r="B10237">
        <v>2017</v>
      </c>
      <c r="C10237">
        <v>9</v>
      </c>
      <c r="D10237">
        <v>26</v>
      </c>
      <c r="E10237" t="s">
        <v>7667</v>
      </c>
      <c r="F10237" s="1" t="s">
        <v>9480</v>
      </c>
      <c r="G10237" s="1" t="s">
        <v>9480</v>
      </c>
      <c r="H10237" s="1" t="s">
        <v>9480</v>
      </c>
      <c r="I10237" t="s">
        <v>16750</v>
      </c>
      <c r="J10237" t="s">
        <v>38</v>
      </c>
      <c r="K10237">
        <v>10</v>
      </c>
      <c r="L10237">
        <v>5540</v>
      </c>
      <c r="M10237">
        <v>554</v>
      </c>
      <c r="N10237" t="e">
        <v>#N/A</v>
      </c>
      <c r="O10237" t="e">
        <v>#N/A</v>
      </c>
      <c r="P10237">
        <v>0</v>
      </c>
      <c r="Q10237">
        <v>0</v>
      </c>
      <c r="R10237">
        <v>3</v>
      </c>
    </row>
    <row r="10238" spans="1:18" x14ac:dyDescent="0.25">
      <c r="A10238" t="s">
        <v>16834</v>
      </c>
      <c r="B10238">
        <v>2017</v>
      </c>
      <c r="C10238">
        <v>9</v>
      </c>
      <c r="D10238">
        <v>26</v>
      </c>
      <c r="E10238" t="s">
        <v>7667</v>
      </c>
      <c r="F10238" s="1" t="s">
        <v>9480</v>
      </c>
      <c r="G10238" s="1" t="s">
        <v>9480</v>
      </c>
      <c r="H10238" s="1" t="s">
        <v>9480</v>
      </c>
      <c r="I10238" t="s">
        <v>16446</v>
      </c>
      <c r="J10238" t="s">
        <v>38</v>
      </c>
      <c r="K10238">
        <v>20</v>
      </c>
      <c r="L10238">
        <v>10200</v>
      </c>
      <c r="M10238">
        <v>510</v>
      </c>
      <c r="N10238" t="e">
        <v>#N/A</v>
      </c>
      <c r="O10238" t="e">
        <v>#N/A</v>
      </c>
      <c r="P10238">
        <v>0</v>
      </c>
      <c r="Q10238">
        <v>0</v>
      </c>
      <c r="R10238">
        <v>3</v>
      </c>
    </row>
    <row r="10239" spans="1:18" x14ac:dyDescent="0.25">
      <c r="A10239" t="s">
        <v>16834</v>
      </c>
      <c r="B10239">
        <v>2017</v>
      </c>
      <c r="C10239">
        <v>9</v>
      </c>
      <c r="D10239">
        <v>26</v>
      </c>
      <c r="E10239" t="s">
        <v>7667</v>
      </c>
      <c r="F10239" s="1" t="s">
        <v>9480</v>
      </c>
      <c r="G10239" s="1" t="s">
        <v>9480</v>
      </c>
      <c r="H10239" s="1" t="s">
        <v>9480</v>
      </c>
      <c r="I10239" t="s">
        <v>16447</v>
      </c>
      <c r="J10239" t="s">
        <v>38</v>
      </c>
      <c r="K10239">
        <v>10</v>
      </c>
      <c r="L10239">
        <v>3970</v>
      </c>
      <c r="M10239">
        <v>397</v>
      </c>
      <c r="N10239" t="e">
        <v>#N/A</v>
      </c>
      <c r="O10239" t="e">
        <v>#N/A</v>
      </c>
      <c r="P10239">
        <v>0</v>
      </c>
      <c r="Q10239">
        <v>0</v>
      </c>
      <c r="R10239">
        <v>3</v>
      </c>
    </row>
    <row r="10240" spans="1:18" x14ac:dyDescent="0.25">
      <c r="A10240" t="s">
        <v>16834</v>
      </c>
      <c r="B10240">
        <v>2017</v>
      </c>
      <c r="C10240">
        <v>9</v>
      </c>
      <c r="D10240">
        <v>26</v>
      </c>
      <c r="E10240" t="s">
        <v>7667</v>
      </c>
      <c r="F10240" s="1" t="s">
        <v>9480</v>
      </c>
      <c r="G10240" s="1" t="s">
        <v>9480</v>
      </c>
      <c r="H10240" s="1" t="s">
        <v>9480</v>
      </c>
      <c r="I10240" t="s">
        <v>16448</v>
      </c>
      <c r="J10240" t="s">
        <v>38</v>
      </c>
      <c r="K10240">
        <v>10</v>
      </c>
      <c r="L10240">
        <v>9740</v>
      </c>
      <c r="M10240">
        <v>974</v>
      </c>
      <c r="N10240" t="e">
        <v>#N/A</v>
      </c>
      <c r="O10240" t="e">
        <v>#N/A</v>
      </c>
      <c r="P10240">
        <v>0</v>
      </c>
      <c r="Q10240">
        <v>0</v>
      </c>
      <c r="R10240">
        <v>3</v>
      </c>
    </row>
    <row r="10241" spans="1:18" x14ac:dyDescent="0.25">
      <c r="A10241" t="s">
        <v>16834</v>
      </c>
      <c r="B10241">
        <v>2017</v>
      </c>
      <c r="C10241">
        <v>9</v>
      </c>
      <c r="D10241">
        <v>26</v>
      </c>
      <c r="E10241" t="s">
        <v>7667</v>
      </c>
      <c r="F10241" s="1" t="s">
        <v>9480</v>
      </c>
      <c r="G10241" s="1" t="s">
        <v>9480</v>
      </c>
      <c r="H10241" s="1" t="s">
        <v>9480</v>
      </c>
      <c r="I10241" t="s">
        <v>16449</v>
      </c>
      <c r="J10241" t="s">
        <v>38</v>
      </c>
      <c r="K10241">
        <v>2</v>
      </c>
      <c r="L10241">
        <v>2170</v>
      </c>
      <c r="M10241">
        <v>1085</v>
      </c>
      <c r="N10241" t="e">
        <v>#N/A</v>
      </c>
      <c r="O10241" t="e">
        <v>#N/A</v>
      </c>
      <c r="P10241">
        <v>0</v>
      </c>
      <c r="Q10241">
        <v>0</v>
      </c>
      <c r="R10241">
        <v>3</v>
      </c>
    </row>
    <row r="10242" spans="1:18" x14ac:dyDescent="0.25">
      <c r="A10242" t="s">
        <v>16834</v>
      </c>
      <c r="B10242">
        <v>2017</v>
      </c>
      <c r="C10242">
        <v>9</v>
      </c>
      <c r="D10242">
        <v>26</v>
      </c>
      <c r="E10242" t="s">
        <v>7667</v>
      </c>
      <c r="F10242" s="1" t="s">
        <v>9480</v>
      </c>
      <c r="G10242" s="1" t="s">
        <v>9480</v>
      </c>
      <c r="H10242" s="1" t="s">
        <v>9480</v>
      </c>
      <c r="I10242" t="s">
        <v>16451</v>
      </c>
      <c r="J10242" t="s">
        <v>38</v>
      </c>
      <c r="K10242">
        <v>10</v>
      </c>
      <c r="L10242">
        <v>9710</v>
      </c>
      <c r="M10242">
        <v>971</v>
      </c>
      <c r="N10242" t="e">
        <v>#N/A</v>
      </c>
      <c r="O10242" t="e">
        <v>#N/A</v>
      </c>
      <c r="P10242">
        <v>0</v>
      </c>
      <c r="Q10242">
        <v>0</v>
      </c>
      <c r="R10242">
        <v>3</v>
      </c>
    </row>
    <row r="10243" spans="1:18" x14ac:dyDescent="0.25">
      <c r="A10243" t="s">
        <v>10541</v>
      </c>
      <c r="B10243">
        <v>2019</v>
      </c>
      <c r="C10243">
        <v>3</v>
      </c>
      <c r="D10243">
        <v>19</v>
      </c>
      <c r="E10243" t="s">
        <v>31</v>
      </c>
      <c r="F10243" s="1" t="s">
        <v>3205</v>
      </c>
      <c r="G10243" s="1" t="s">
        <v>3863</v>
      </c>
      <c r="H10243" s="1" t="s">
        <v>3204</v>
      </c>
      <c r="I10243" t="s">
        <v>18957</v>
      </c>
      <c r="J10243" t="s">
        <v>23</v>
      </c>
      <c r="K10243">
        <v>4000</v>
      </c>
      <c r="L10243">
        <v>258000</v>
      </c>
      <c r="M10243">
        <v>64.5</v>
      </c>
      <c r="N10243" t="s">
        <v>9323</v>
      </c>
      <c r="O10243" t="s">
        <v>23342</v>
      </c>
      <c r="P10243">
        <v>0</v>
      </c>
      <c r="Q10243">
        <v>0</v>
      </c>
      <c r="R10243">
        <v>1</v>
      </c>
    </row>
    <row r="10244" spans="1:18" x14ac:dyDescent="0.25">
      <c r="A10244" t="s">
        <v>15836</v>
      </c>
      <c r="B10244">
        <v>2019</v>
      </c>
      <c r="C10244">
        <v>9</v>
      </c>
      <c r="D10244">
        <v>30</v>
      </c>
      <c r="E10244" t="s">
        <v>7471</v>
      </c>
      <c r="F10244" s="1" t="s">
        <v>5207</v>
      </c>
      <c r="G10244" s="1" t="s">
        <v>21054</v>
      </c>
      <c r="H10244" s="1" t="s">
        <v>7263</v>
      </c>
      <c r="I10244" t="s">
        <v>21078</v>
      </c>
      <c r="J10244" t="s">
        <v>38</v>
      </c>
      <c r="K10244">
        <v>250</v>
      </c>
      <c r="L10244">
        <v>67250</v>
      </c>
      <c r="M10244">
        <v>269</v>
      </c>
      <c r="N10244" t="s">
        <v>7263</v>
      </c>
      <c r="O10244" t="s">
        <v>23274</v>
      </c>
      <c r="P10244">
        <v>0</v>
      </c>
      <c r="Q10244">
        <v>0</v>
      </c>
      <c r="R10244">
        <v>3</v>
      </c>
    </row>
    <row r="10245" spans="1:18" x14ac:dyDescent="0.25">
      <c r="A10245" t="s">
        <v>15836</v>
      </c>
      <c r="B10245">
        <v>2019</v>
      </c>
      <c r="C10245">
        <v>9</v>
      </c>
      <c r="D10245">
        <v>30</v>
      </c>
      <c r="E10245" t="s">
        <v>7471</v>
      </c>
      <c r="F10245" s="1" t="s">
        <v>5207</v>
      </c>
      <c r="G10245" s="1" t="s">
        <v>21054</v>
      </c>
      <c r="H10245" s="1" t="s">
        <v>7263</v>
      </c>
      <c r="I10245" t="s">
        <v>21262</v>
      </c>
      <c r="J10245" t="s">
        <v>38</v>
      </c>
      <c r="K10245">
        <v>200</v>
      </c>
      <c r="L10245">
        <v>154000</v>
      </c>
      <c r="M10245">
        <v>770</v>
      </c>
      <c r="N10245" t="s">
        <v>7263</v>
      </c>
      <c r="O10245" t="s">
        <v>23274</v>
      </c>
      <c r="P10245">
        <v>0</v>
      </c>
      <c r="Q10245">
        <v>0</v>
      </c>
      <c r="R10245">
        <v>3</v>
      </c>
    </row>
    <row r="10246" spans="1:18" x14ac:dyDescent="0.25">
      <c r="A10246" t="s">
        <v>561</v>
      </c>
      <c r="B10246">
        <v>2016</v>
      </c>
      <c r="C10246">
        <v>2</v>
      </c>
      <c r="D10246">
        <v>18</v>
      </c>
      <c r="E10246" t="s">
        <v>31</v>
      </c>
      <c r="F10246" s="1" t="s">
        <v>3205</v>
      </c>
      <c r="G10246" s="1" t="s">
        <v>20035</v>
      </c>
      <c r="H10246" s="1" t="s">
        <v>7263</v>
      </c>
      <c r="I10246" t="s">
        <v>562</v>
      </c>
      <c r="J10246" t="s">
        <v>23</v>
      </c>
      <c r="K10246">
        <v>45</v>
      </c>
      <c r="L10246">
        <v>1851.41</v>
      </c>
      <c r="M10246">
        <v>41.14</v>
      </c>
      <c r="N10246" t="s">
        <v>9390</v>
      </c>
      <c r="O10246" t="s">
        <v>9618</v>
      </c>
      <c r="P10246">
        <v>0</v>
      </c>
      <c r="Q10246">
        <v>0</v>
      </c>
      <c r="R10246">
        <v>1</v>
      </c>
    </row>
    <row r="10247" spans="1:18" x14ac:dyDescent="0.25">
      <c r="A10247" t="s">
        <v>561</v>
      </c>
      <c r="B10247">
        <v>2016</v>
      </c>
      <c r="C10247">
        <v>2</v>
      </c>
      <c r="D10247">
        <v>18</v>
      </c>
      <c r="E10247" t="s">
        <v>31</v>
      </c>
      <c r="F10247" s="1" t="s">
        <v>3205</v>
      </c>
      <c r="G10247" s="1" t="s">
        <v>3203</v>
      </c>
      <c r="H10247" s="1" t="s">
        <v>7263</v>
      </c>
      <c r="I10247" t="s">
        <v>563</v>
      </c>
      <c r="J10247" t="s">
        <v>23</v>
      </c>
      <c r="K10247">
        <v>100</v>
      </c>
      <c r="L10247">
        <v>4924.75</v>
      </c>
      <c r="M10247">
        <v>49.25</v>
      </c>
      <c r="N10247" t="s">
        <v>9136</v>
      </c>
      <c r="O10247" t="s">
        <v>9619</v>
      </c>
      <c r="P10247">
        <v>0</v>
      </c>
      <c r="Q10247">
        <v>0</v>
      </c>
      <c r="R10247">
        <v>1</v>
      </c>
    </row>
    <row r="10248" spans="1:18" x14ac:dyDescent="0.25">
      <c r="A10248" t="s">
        <v>10858</v>
      </c>
      <c r="B10248">
        <v>2019</v>
      </c>
      <c r="C10248">
        <v>5</v>
      </c>
      <c r="D10248">
        <v>6</v>
      </c>
      <c r="E10248" t="s">
        <v>15721</v>
      </c>
      <c r="F10248" s="1" t="s">
        <v>3205</v>
      </c>
      <c r="G10248" s="1" t="s">
        <v>3863</v>
      </c>
      <c r="H10248" s="1" t="s">
        <v>3206</v>
      </c>
      <c r="I10248" t="s">
        <v>19209</v>
      </c>
      <c r="J10248" t="s">
        <v>23</v>
      </c>
      <c r="K10248">
        <v>19810</v>
      </c>
      <c r="L10248">
        <v>1020215</v>
      </c>
      <c r="M10248">
        <v>51.5</v>
      </c>
      <c r="N10248" t="s">
        <v>9337</v>
      </c>
      <c r="O10248" t="s">
        <v>9440</v>
      </c>
      <c r="P10248">
        <v>0.12068470364021268</v>
      </c>
      <c r="Q10248">
        <v>0</v>
      </c>
      <c r="R10248">
        <v>2</v>
      </c>
    </row>
    <row r="10249" spans="1:18" x14ac:dyDescent="0.25">
      <c r="A10249" t="s">
        <v>16840</v>
      </c>
      <c r="B10249">
        <v>2019</v>
      </c>
      <c r="C10249">
        <v>12</v>
      </c>
      <c r="D10249">
        <v>30</v>
      </c>
      <c r="E10249" t="s">
        <v>15699</v>
      </c>
      <c r="F10249" s="1" t="s">
        <v>3205</v>
      </c>
      <c r="G10249" s="1" t="s">
        <v>3384</v>
      </c>
      <c r="H10249" s="1" t="s">
        <v>3206</v>
      </c>
      <c r="I10249" t="s">
        <v>17214</v>
      </c>
      <c r="J10249" t="s">
        <v>23</v>
      </c>
      <c r="K10249">
        <v>15708</v>
      </c>
      <c r="L10249">
        <v>714714.06</v>
      </c>
      <c r="M10249">
        <v>45.5</v>
      </c>
      <c r="N10249" t="s">
        <v>645</v>
      </c>
      <c r="O10249" t="s">
        <v>9450</v>
      </c>
      <c r="P10249">
        <v>9.1123449223886266E-2</v>
      </c>
      <c r="Q10249">
        <v>0</v>
      </c>
      <c r="R10249">
        <v>4</v>
      </c>
    </row>
    <row r="10250" spans="1:18" x14ac:dyDescent="0.25">
      <c r="A10250" t="s">
        <v>1023</v>
      </c>
      <c r="B10250">
        <v>2016</v>
      </c>
      <c r="C10250">
        <v>8</v>
      </c>
      <c r="D10250">
        <v>24</v>
      </c>
      <c r="E10250" t="s">
        <v>226</v>
      </c>
      <c r="F10250" s="1" t="s">
        <v>3205</v>
      </c>
      <c r="G10250" s="1" t="s">
        <v>3384</v>
      </c>
      <c r="H10250" s="1" t="s">
        <v>3206</v>
      </c>
      <c r="I10250" t="s">
        <v>17081</v>
      </c>
      <c r="J10250" t="s">
        <v>23</v>
      </c>
      <c r="K10250">
        <v>20325</v>
      </c>
      <c r="L10250">
        <v>796740</v>
      </c>
      <c r="M10250">
        <v>39.200000000000003</v>
      </c>
      <c r="N10250" t="s">
        <v>160</v>
      </c>
      <c r="O10250" t="s">
        <v>9452</v>
      </c>
      <c r="P10250">
        <v>0.10110188471641929</v>
      </c>
      <c r="Q10250">
        <v>0</v>
      </c>
      <c r="R10250">
        <v>3</v>
      </c>
    </row>
    <row r="10251" spans="1:18" x14ac:dyDescent="0.25">
      <c r="A10251" t="s">
        <v>10939</v>
      </c>
      <c r="B10251">
        <v>2019</v>
      </c>
      <c r="C10251">
        <v>5</v>
      </c>
      <c r="D10251">
        <v>23</v>
      </c>
      <c r="E10251" t="s">
        <v>1515</v>
      </c>
      <c r="F10251" s="1" t="s">
        <v>3205</v>
      </c>
      <c r="G10251" s="1" t="s">
        <v>3384</v>
      </c>
      <c r="H10251" s="1" t="s">
        <v>3206</v>
      </c>
      <c r="I10251" t="s">
        <v>17299</v>
      </c>
      <c r="J10251" t="s">
        <v>23</v>
      </c>
      <c r="K10251">
        <v>7560</v>
      </c>
      <c r="L10251">
        <v>362880</v>
      </c>
      <c r="M10251">
        <v>48</v>
      </c>
      <c r="N10251" t="s">
        <v>160</v>
      </c>
      <c r="O10251" t="s">
        <v>9452</v>
      </c>
      <c r="P10251">
        <v>0.10110188471641929</v>
      </c>
      <c r="Q10251">
        <v>0</v>
      </c>
      <c r="R10251">
        <v>2</v>
      </c>
    </row>
    <row r="10252" spans="1:18" x14ac:dyDescent="0.25">
      <c r="A10252" t="s">
        <v>1071</v>
      </c>
      <c r="B10252">
        <v>2016</v>
      </c>
      <c r="C10252">
        <v>9</v>
      </c>
      <c r="D10252">
        <v>8</v>
      </c>
      <c r="E10252" t="s">
        <v>226</v>
      </c>
      <c r="F10252" s="1" t="s">
        <v>3205</v>
      </c>
      <c r="G10252" s="1" t="s">
        <v>3384</v>
      </c>
      <c r="H10252" s="1" t="s">
        <v>3206</v>
      </c>
      <c r="I10252" t="s">
        <v>17081</v>
      </c>
      <c r="J10252" t="s">
        <v>23</v>
      </c>
      <c r="K10252">
        <v>20000</v>
      </c>
      <c r="L10252">
        <v>784000</v>
      </c>
      <c r="M10252">
        <v>39.200000000000003</v>
      </c>
      <c r="N10252" t="s">
        <v>160</v>
      </c>
      <c r="O10252" t="s">
        <v>9452</v>
      </c>
      <c r="P10252">
        <v>0.10110188471641929</v>
      </c>
      <c r="Q10252">
        <v>0</v>
      </c>
      <c r="R10252">
        <v>3</v>
      </c>
    </row>
    <row r="10253" spans="1:18" x14ac:dyDescent="0.25">
      <c r="A10253" t="s">
        <v>1325</v>
      </c>
      <c r="B10253">
        <v>2017</v>
      </c>
      <c r="C10253">
        <v>1</v>
      </c>
      <c r="D10253">
        <v>24</v>
      </c>
      <c r="E10253" t="s">
        <v>226</v>
      </c>
      <c r="F10253" s="1" t="s">
        <v>3205</v>
      </c>
      <c r="G10253" s="1" t="s">
        <v>3863</v>
      </c>
      <c r="H10253" s="1" t="s">
        <v>3206</v>
      </c>
      <c r="I10253" t="s">
        <v>19006</v>
      </c>
      <c r="J10253" t="s">
        <v>23</v>
      </c>
      <c r="K10253">
        <v>19710</v>
      </c>
      <c r="L10253">
        <v>918486</v>
      </c>
      <c r="M10253">
        <v>46.6</v>
      </c>
      <c r="N10253" t="s">
        <v>9307</v>
      </c>
      <c r="O10253" t="s">
        <v>9445</v>
      </c>
      <c r="P10253">
        <v>3.6019547837424074E-2</v>
      </c>
      <c r="Q10253">
        <v>0</v>
      </c>
      <c r="R10253">
        <v>1</v>
      </c>
    </row>
    <row r="10254" spans="1:18" x14ac:dyDescent="0.25">
      <c r="A10254" t="s">
        <v>8027</v>
      </c>
      <c r="B10254">
        <v>2017</v>
      </c>
      <c r="C10254">
        <v>5</v>
      </c>
      <c r="D10254">
        <v>29</v>
      </c>
      <c r="E10254" t="s">
        <v>7471</v>
      </c>
      <c r="F10254" s="1" t="s">
        <v>9480</v>
      </c>
      <c r="G10254" s="1" t="s">
        <v>9480</v>
      </c>
      <c r="H10254" s="1" t="s">
        <v>9480</v>
      </c>
      <c r="I10254" t="s">
        <v>15711</v>
      </c>
      <c r="J10254" t="s">
        <v>23</v>
      </c>
      <c r="K10254">
        <v>25</v>
      </c>
      <c r="L10254">
        <v>3875.12</v>
      </c>
      <c r="M10254">
        <v>155</v>
      </c>
      <c r="N10254" t="e">
        <v>#N/A</v>
      </c>
      <c r="O10254" t="e">
        <v>#N/A</v>
      </c>
      <c r="P10254">
        <v>0</v>
      </c>
      <c r="Q10254">
        <v>0</v>
      </c>
      <c r="R10254">
        <v>2</v>
      </c>
    </row>
    <row r="10255" spans="1:18" x14ac:dyDescent="0.25">
      <c r="A10255" t="s">
        <v>7884</v>
      </c>
      <c r="B10255">
        <v>2017</v>
      </c>
      <c r="C10255">
        <v>2</v>
      </c>
      <c r="D10255">
        <v>1</v>
      </c>
      <c r="E10255" t="s">
        <v>36</v>
      </c>
      <c r="F10255" s="1" t="s">
        <v>5207</v>
      </c>
      <c r="G10255" s="1" t="s">
        <v>21316</v>
      </c>
      <c r="H10255" s="1" t="s">
        <v>7263</v>
      </c>
      <c r="I10255" t="s">
        <v>6870</v>
      </c>
      <c r="J10255" t="s">
        <v>38</v>
      </c>
      <c r="K10255">
        <v>130</v>
      </c>
      <c r="L10255">
        <v>42900</v>
      </c>
      <c r="M10255">
        <v>330</v>
      </c>
      <c r="N10255" t="s">
        <v>8919</v>
      </c>
      <c r="O10255" t="s">
        <v>9993</v>
      </c>
      <c r="P10255">
        <v>0</v>
      </c>
      <c r="Q10255">
        <v>0</v>
      </c>
      <c r="R10255">
        <v>1</v>
      </c>
    </row>
    <row r="10256" spans="1:18" x14ac:dyDescent="0.25">
      <c r="A10256" t="s">
        <v>1674</v>
      </c>
      <c r="B10256">
        <v>2017</v>
      </c>
      <c r="C10256">
        <v>6</v>
      </c>
      <c r="D10256">
        <v>23</v>
      </c>
      <c r="E10256" t="s">
        <v>174</v>
      </c>
      <c r="F10256" s="1" t="s">
        <v>3205</v>
      </c>
      <c r="G10256" s="1" t="s">
        <v>3384</v>
      </c>
      <c r="H10256" s="1" t="s">
        <v>3206</v>
      </c>
      <c r="I10256" t="s">
        <v>17073</v>
      </c>
      <c r="J10256" t="s">
        <v>23</v>
      </c>
      <c r="K10256">
        <v>21290</v>
      </c>
      <c r="L10256">
        <v>809020</v>
      </c>
      <c r="M10256">
        <v>38</v>
      </c>
      <c r="N10256" t="s">
        <v>163</v>
      </c>
      <c r="O10256" t="s">
        <v>9505</v>
      </c>
      <c r="P10256">
        <v>3.8218627714528705E-2</v>
      </c>
      <c r="Q10256">
        <v>0</v>
      </c>
      <c r="R10256">
        <v>2</v>
      </c>
    </row>
    <row r="10257" spans="1:18" x14ac:dyDescent="0.25">
      <c r="A10257" t="s">
        <v>10940</v>
      </c>
      <c r="B10257">
        <v>2019</v>
      </c>
      <c r="C10257">
        <v>5</v>
      </c>
      <c r="D10257">
        <v>22</v>
      </c>
      <c r="E10257" t="s">
        <v>15699</v>
      </c>
      <c r="F10257" s="1" t="s">
        <v>3205</v>
      </c>
      <c r="G10257" s="1" t="s">
        <v>3863</v>
      </c>
      <c r="H10257" s="1" t="s">
        <v>3206</v>
      </c>
      <c r="I10257" t="s">
        <v>19301</v>
      </c>
      <c r="J10257" t="s">
        <v>23</v>
      </c>
      <c r="K10257">
        <v>19871</v>
      </c>
      <c r="L10257">
        <v>1335331.2</v>
      </c>
      <c r="M10257">
        <v>67.2</v>
      </c>
      <c r="N10257" t="s">
        <v>9313</v>
      </c>
      <c r="O10257" t="s">
        <v>9448</v>
      </c>
      <c r="P10257">
        <v>2.823689586550486E-2</v>
      </c>
      <c r="Q10257">
        <v>0</v>
      </c>
      <c r="R10257">
        <v>2</v>
      </c>
    </row>
    <row r="10258" spans="1:18" x14ac:dyDescent="0.25">
      <c r="A10258" t="s">
        <v>16359</v>
      </c>
      <c r="B10258">
        <v>2019</v>
      </c>
      <c r="C10258">
        <v>11</v>
      </c>
      <c r="D10258">
        <v>22</v>
      </c>
      <c r="E10258" t="s">
        <v>1515</v>
      </c>
      <c r="F10258" s="1" t="s">
        <v>3205</v>
      </c>
      <c r="G10258" s="1" t="s">
        <v>3863</v>
      </c>
      <c r="H10258" s="1" t="s">
        <v>3206</v>
      </c>
      <c r="I10258" t="s">
        <v>19300</v>
      </c>
      <c r="J10258" t="s">
        <v>23</v>
      </c>
      <c r="K10258">
        <v>4030</v>
      </c>
      <c r="L10258">
        <v>172484</v>
      </c>
      <c r="M10258">
        <v>42.8</v>
      </c>
      <c r="N10258" t="s">
        <v>9307</v>
      </c>
      <c r="O10258" t="s">
        <v>9445</v>
      </c>
      <c r="P10258">
        <v>3.6019547837424074E-2</v>
      </c>
      <c r="Q10258">
        <v>0</v>
      </c>
      <c r="R10258">
        <v>4</v>
      </c>
    </row>
    <row r="10259" spans="1:18" x14ac:dyDescent="0.25">
      <c r="A10259" t="s">
        <v>16359</v>
      </c>
      <c r="B10259">
        <v>2019</v>
      </c>
      <c r="C10259">
        <v>11</v>
      </c>
      <c r="D10259">
        <v>22</v>
      </c>
      <c r="E10259" t="s">
        <v>1515</v>
      </c>
      <c r="F10259" s="1" t="s">
        <v>3205</v>
      </c>
      <c r="G10259" s="1" t="s">
        <v>3863</v>
      </c>
      <c r="H10259" s="1" t="s">
        <v>3206</v>
      </c>
      <c r="I10259" t="s">
        <v>19255</v>
      </c>
      <c r="J10259" t="s">
        <v>23</v>
      </c>
      <c r="K10259">
        <v>15000</v>
      </c>
      <c r="L10259">
        <v>642000</v>
      </c>
      <c r="M10259">
        <v>42.8</v>
      </c>
      <c r="N10259" t="s">
        <v>9309</v>
      </c>
      <c r="O10259" t="s">
        <v>9451</v>
      </c>
      <c r="P10259">
        <v>6.5364123560168089E-2</v>
      </c>
      <c r="Q10259">
        <v>0</v>
      </c>
      <c r="R10259">
        <v>4</v>
      </c>
    </row>
    <row r="10260" spans="1:18" x14ac:dyDescent="0.25">
      <c r="A10260" t="s">
        <v>3058</v>
      </c>
      <c r="B10260">
        <v>2018</v>
      </c>
      <c r="C10260">
        <v>11</v>
      </c>
      <c r="D10260">
        <v>23</v>
      </c>
      <c r="E10260" t="s">
        <v>3059</v>
      </c>
      <c r="F10260" s="1" t="s">
        <v>3205</v>
      </c>
      <c r="G10260" s="1" t="s">
        <v>3203</v>
      </c>
      <c r="H10260" s="1" t="s">
        <v>3206</v>
      </c>
      <c r="I10260" t="s">
        <v>17604</v>
      </c>
      <c r="J10260" t="s">
        <v>23</v>
      </c>
      <c r="K10260">
        <v>730</v>
      </c>
      <c r="L10260">
        <v>39340</v>
      </c>
      <c r="M10260">
        <v>53.89</v>
      </c>
      <c r="N10260" t="s">
        <v>2885</v>
      </c>
      <c r="O10260" t="s">
        <v>9754</v>
      </c>
      <c r="P10260">
        <v>0</v>
      </c>
      <c r="Q10260">
        <v>0</v>
      </c>
      <c r="R10260">
        <v>4</v>
      </c>
    </row>
    <row r="10261" spans="1:18" x14ac:dyDescent="0.25">
      <c r="A10261" t="s">
        <v>862</v>
      </c>
      <c r="B10261">
        <v>2016</v>
      </c>
      <c r="C10261">
        <v>5</v>
      </c>
      <c r="D10261">
        <v>6</v>
      </c>
      <c r="E10261" t="s">
        <v>643</v>
      </c>
      <c r="F10261" s="1" t="s">
        <v>3205</v>
      </c>
      <c r="G10261" s="1" t="s">
        <v>3384</v>
      </c>
      <c r="H10261" s="1" t="s">
        <v>3206</v>
      </c>
      <c r="I10261" t="s">
        <v>17411</v>
      </c>
      <c r="J10261" t="s">
        <v>23</v>
      </c>
      <c r="K10261">
        <v>10710</v>
      </c>
      <c r="L10261">
        <v>417154.5</v>
      </c>
      <c r="M10261">
        <v>38.950000000000003</v>
      </c>
      <c r="N10261" t="s">
        <v>298</v>
      </c>
      <c r="O10261" t="s">
        <v>9533</v>
      </c>
      <c r="P10261">
        <v>0</v>
      </c>
      <c r="Q10261">
        <v>0</v>
      </c>
      <c r="R10261">
        <v>2</v>
      </c>
    </row>
    <row r="10262" spans="1:18" x14ac:dyDescent="0.25">
      <c r="A10262" t="s">
        <v>3079</v>
      </c>
      <c r="B10262">
        <v>2018</v>
      </c>
      <c r="C10262">
        <v>12</v>
      </c>
      <c r="D10262">
        <v>4</v>
      </c>
      <c r="E10262" t="s">
        <v>2641</v>
      </c>
      <c r="F10262" s="1" t="s">
        <v>3205</v>
      </c>
      <c r="G10262" s="1" t="s">
        <v>3863</v>
      </c>
      <c r="H10262" s="1" t="s">
        <v>3206</v>
      </c>
      <c r="I10262" t="s">
        <v>19001</v>
      </c>
      <c r="J10262" t="s">
        <v>23</v>
      </c>
      <c r="K10262">
        <v>20179</v>
      </c>
      <c r="L10262">
        <v>944760.41</v>
      </c>
      <c r="M10262">
        <v>46.82</v>
      </c>
      <c r="N10262" t="s">
        <v>9335</v>
      </c>
      <c r="O10262" t="s">
        <v>9441</v>
      </c>
      <c r="P10262">
        <v>0.12724850134172863</v>
      </c>
      <c r="Q10262">
        <v>0</v>
      </c>
      <c r="R10262">
        <v>4</v>
      </c>
    </row>
    <row r="10263" spans="1:18" x14ac:dyDescent="0.25">
      <c r="A10263" t="s">
        <v>1677</v>
      </c>
      <c r="B10263">
        <v>2017</v>
      </c>
      <c r="C10263">
        <v>6</v>
      </c>
      <c r="D10263">
        <v>23</v>
      </c>
      <c r="E10263" t="s">
        <v>174</v>
      </c>
      <c r="F10263" s="1" t="s">
        <v>3205</v>
      </c>
      <c r="G10263" s="1" t="s">
        <v>3863</v>
      </c>
      <c r="H10263" s="1" t="s">
        <v>3204</v>
      </c>
      <c r="I10263" t="s">
        <v>19591</v>
      </c>
      <c r="J10263" t="s">
        <v>23</v>
      </c>
      <c r="K10263">
        <v>16320</v>
      </c>
      <c r="L10263">
        <v>685439.99</v>
      </c>
      <c r="M10263">
        <v>42</v>
      </c>
      <c r="N10263" t="s">
        <v>9347</v>
      </c>
      <c r="O10263" t="s">
        <v>9561</v>
      </c>
      <c r="P10263">
        <v>0</v>
      </c>
      <c r="Q10263">
        <v>0</v>
      </c>
      <c r="R10263">
        <v>2</v>
      </c>
    </row>
    <row r="10264" spans="1:18" x14ac:dyDescent="0.25">
      <c r="A10264" t="s">
        <v>1677</v>
      </c>
      <c r="B10264">
        <v>2017</v>
      </c>
      <c r="C10264">
        <v>6</v>
      </c>
      <c r="D10264">
        <v>23</v>
      </c>
      <c r="E10264" t="s">
        <v>174</v>
      </c>
      <c r="F10264" s="1" t="s">
        <v>3205</v>
      </c>
      <c r="G10264" s="1" t="s">
        <v>3384</v>
      </c>
      <c r="H10264" s="1" t="s">
        <v>3204</v>
      </c>
      <c r="I10264" t="s">
        <v>17041</v>
      </c>
      <c r="J10264" t="s">
        <v>23</v>
      </c>
      <c r="K10264">
        <v>2930</v>
      </c>
      <c r="L10264">
        <v>105479.99</v>
      </c>
      <c r="M10264">
        <v>36</v>
      </c>
      <c r="N10264" t="s">
        <v>168</v>
      </c>
      <c r="O10264" t="s">
        <v>9692</v>
      </c>
      <c r="P10264">
        <v>0</v>
      </c>
      <c r="Q10264">
        <v>0</v>
      </c>
      <c r="R10264">
        <v>2</v>
      </c>
    </row>
    <row r="10265" spans="1:18" x14ac:dyDescent="0.25">
      <c r="A10265" t="s">
        <v>1828</v>
      </c>
      <c r="B10265">
        <v>2017</v>
      </c>
      <c r="C10265">
        <v>9</v>
      </c>
      <c r="D10265">
        <v>18</v>
      </c>
      <c r="E10265" t="s">
        <v>1620</v>
      </c>
      <c r="F10265" s="1" t="s">
        <v>3205</v>
      </c>
      <c r="G10265" s="1" t="s">
        <v>3863</v>
      </c>
      <c r="H10265" s="1" t="s">
        <v>3206</v>
      </c>
      <c r="I10265" t="s">
        <v>19006</v>
      </c>
      <c r="J10265" t="s">
        <v>23</v>
      </c>
      <c r="K10265">
        <v>7960</v>
      </c>
      <c r="L10265">
        <v>353822</v>
      </c>
      <c r="M10265">
        <v>44.45</v>
      </c>
      <c r="N10265" t="s">
        <v>9307</v>
      </c>
      <c r="O10265" t="s">
        <v>9445</v>
      </c>
      <c r="P10265">
        <v>3.6019547837424074E-2</v>
      </c>
      <c r="Q10265">
        <v>0</v>
      </c>
      <c r="R10265">
        <v>3</v>
      </c>
    </row>
    <row r="10266" spans="1:18" x14ac:dyDescent="0.25">
      <c r="A10266" t="s">
        <v>1828</v>
      </c>
      <c r="B10266">
        <v>2017</v>
      </c>
      <c r="C10266">
        <v>9</v>
      </c>
      <c r="D10266">
        <v>18</v>
      </c>
      <c r="E10266" t="s">
        <v>1620</v>
      </c>
      <c r="F10266" s="1" t="s">
        <v>3205</v>
      </c>
      <c r="G10266" s="1" t="s">
        <v>3863</v>
      </c>
      <c r="H10266" s="1" t="s">
        <v>3206</v>
      </c>
      <c r="I10266" t="s">
        <v>19063</v>
      </c>
      <c r="J10266" t="s">
        <v>23</v>
      </c>
      <c r="K10266">
        <v>8135</v>
      </c>
      <c r="L10266">
        <v>358753.5</v>
      </c>
      <c r="M10266">
        <v>44.1</v>
      </c>
      <c r="N10266" t="s">
        <v>9305</v>
      </c>
      <c r="O10266" t="s">
        <v>9530</v>
      </c>
      <c r="P10266">
        <v>3.1450189480311259E-2</v>
      </c>
      <c r="Q10266">
        <v>0</v>
      </c>
      <c r="R10266">
        <v>3</v>
      </c>
    </row>
    <row r="10267" spans="1:18" x14ac:dyDescent="0.25">
      <c r="A10267" t="s">
        <v>8479</v>
      </c>
      <c r="B10267">
        <v>2018</v>
      </c>
      <c r="C10267">
        <v>4</v>
      </c>
      <c r="D10267">
        <v>12</v>
      </c>
      <c r="E10267" t="s">
        <v>8258</v>
      </c>
      <c r="F10267" s="1" t="s">
        <v>5207</v>
      </c>
      <c r="G10267" s="1" t="s">
        <v>20573</v>
      </c>
      <c r="H10267" s="1" t="s">
        <v>7263</v>
      </c>
      <c r="I10267" t="s">
        <v>20843</v>
      </c>
      <c r="J10267" t="s">
        <v>23</v>
      </c>
      <c r="K10267">
        <v>200</v>
      </c>
      <c r="L10267">
        <v>41700</v>
      </c>
      <c r="M10267">
        <v>208.5</v>
      </c>
      <c r="N10267" t="s">
        <v>7263</v>
      </c>
      <c r="O10267" t="s">
        <v>23274</v>
      </c>
      <c r="P10267">
        <v>0</v>
      </c>
      <c r="Q10267">
        <v>0</v>
      </c>
      <c r="R10267">
        <v>2</v>
      </c>
    </row>
    <row r="10268" spans="1:18" x14ac:dyDescent="0.25">
      <c r="A10268" t="s">
        <v>8479</v>
      </c>
      <c r="B10268">
        <v>2018</v>
      </c>
      <c r="C10268">
        <v>4</v>
      </c>
      <c r="D10268">
        <v>12</v>
      </c>
      <c r="E10268" t="s">
        <v>8258</v>
      </c>
      <c r="F10268" s="1" t="s">
        <v>5207</v>
      </c>
      <c r="G10268" s="1" t="s">
        <v>20573</v>
      </c>
      <c r="H10268" s="1" t="s">
        <v>7263</v>
      </c>
      <c r="I10268" t="s">
        <v>20851</v>
      </c>
      <c r="J10268" t="s">
        <v>23</v>
      </c>
      <c r="K10268">
        <v>250</v>
      </c>
      <c r="L10268">
        <v>52125</v>
      </c>
      <c r="M10268">
        <v>208.5</v>
      </c>
      <c r="N10268" t="s">
        <v>7263</v>
      </c>
      <c r="O10268" t="s">
        <v>23274</v>
      </c>
      <c r="P10268">
        <v>0</v>
      </c>
      <c r="Q10268">
        <v>0</v>
      </c>
      <c r="R10268">
        <v>2</v>
      </c>
    </row>
    <row r="10269" spans="1:18" x14ac:dyDescent="0.25">
      <c r="A10269" t="s">
        <v>8479</v>
      </c>
      <c r="B10269">
        <v>2018</v>
      </c>
      <c r="C10269">
        <v>4</v>
      </c>
      <c r="D10269">
        <v>12</v>
      </c>
      <c r="E10269" t="s">
        <v>8258</v>
      </c>
      <c r="F10269" s="1" t="s">
        <v>5207</v>
      </c>
      <c r="G10269" s="1" t="s">
        <v>20573</v>
      </c>
      <c r="H10269" s="1" t="s">
        <v>7263</v>
      </c>
      <c r="I10269" t="s">
        <v>20781</v>
      </c>
      <c r="J10269" t="s">
        <v>23</v>
      </c>
      <c r="K10269">
        <v>100</v>
      </c>
      <c r="L10269">
        <v>18650</v>
      </c>
      <c r="M10269">
        <v>186.5</v>
      </c>
      <c r="N10269" t="s">
        <v>7263</v>
      </c>
      <c r="O10269" t="s">
        <v>23274</v>
      </c>
      <c r="P10269">
        <v>0</v>
      </c>
      <c r="Q10269">
        <v>0</v>
      </c>
      <c r="R10269">
        <v>2</v>
      </c>
    </row>
    <row r="10270" spans="1:18" x14ac:dyDescent="0.25">
      <c r="A10270" t="s">
        <v>8090</v>
      </c>
      <c r="B10270">
        <v>2017</v>
      </c>
      <c r="C10270">
        <v>7</v>
      </c>
      <c r="D10270">
        <v>18</v>
      </c>
      <c r="E10270" t="s">
        <v>7532</v>
      </c>
      <c r="F10270" s="1" t="s">
        <v>5207</v>
      </c>
      <c r="G10270" s="1" t="s">
        <v>21008</v>
      </c>
      <c r="H10270" s="1" t="s">
        <v>7263</v>
      </c>
      <c r="I10270" t="s">
        <v>7023</v>
      </c>
      <c r="J10270" t="s">
        <v>23</v>
      </c>
      <c r="K10270">
        <v>20</v>
      </c>
      <c r="L10270">
        <v>2458</v>
      </c>
      <c r="M10270">
        <v>122.9</v>
      </c>
      <c r="N10270" t="s">
        <v>9365</v>
      </c>
      <c r="O10270" t="s">
        <v>9774</v>
      </c>
      <c r="P10270">
        <v>0</v>
      </c>
      <c r="Q10270">
        <v>0</v>
      </c>
      <c r="R10270">
        <v>3</v>
      </c>
    </row>
    <row r="10271" spans="1:18" x14ac:dyDescent="0.25">
      <c r="A10271" t="s">
        <v>8090</v>
      </c>
      <c r="B10271">
        <v>2017</v>
      </c>
      <c r="C10271">
        <v>7</v>
      </c>
      <c r="D10271">
        <v>18</v>
      </c>
      <c r="E10271" t="s">
        <v>7532</v>
      </c>
      <c r="F10271" s="1" t="s">
        <v>5207</v>
      </c>
      <c r="G10271" s="1" t="s">
        <v>21008</v>
      </c>
      <c r="H10271" s="1" t="s">
        <v>7263</v>
      </c>
      <c r="I10271" t="s">
        <v>21025</v>
      </c>
      <c r="J10271" t="s">
        <v>23</v>
      </c>
      <c r="K10271">
        <v>25</v>
      </c>
      <c r="L10271">
        <v>3164.75</v>
      </c>
      <c r="M10271">
        <v>126.59</v>
      </c>
      <c r="N10271" t="s">
        <v>7263</v>
      </c>
      <c r="O10271" t="s">
        <v>23274</v>
      </c>
      <c r="P10271">
        <v>0</v>
      </c>
      <c r="Q10271">
        <v>0</v>
      </c>
      <c r="R10271">
        <v>3</v>
      </c>
    </row>
    <row r="10272" spans="1:18" x14ac:dyDescent="0.25">
      <c r="A10272" t="s">
        <v>2894</v>
      </c>
      <c r="B10272">
        <v>2018</v>
      </c>
      <c r="C10272">
        <v>10</v>
      </c>
      <c r="D10272">
        <v>9</v>
      </c>
      <c r="E10272" t="s">
        <v>1902</v>
      </c>
      <c r="F10272" s="1" t="s">
        <v>3205</v>
      </c>
      <c r="G10272" s="1" t="s">
        <v>3967</v>
      </c>
      <c r="H10272" s="1" t="s">
        <v>3206</v>
      </c>
      <c r="I10272" t="s">
        <v>18714</v>
      </c>
      <c r="J10272" t="s">
        <v>23</v>
      </c>
      <c r="K10272">
        <v>145</v>
      </c>
      <c r="L10272">
        <v>14210</v>
      </c>
      <c r="M10272">
        <v>98</v>
      </c>
      <c r="N10272" t="s">
        <v>9212</v>
      </c>
      <c r="O10272" t="s">
        <v>9746</v>
      </c>
      <c r="P10272">
        <v>0</v>
      </c>
      <c r="Q10272">
        <v>0</v>
      </c>
      <c r="R10272">
        <v>4</v>
      </c>
    </row>
    <row r="10273" spans="1:18" x14ac:dyDescent="0.25">
      <c r="A10273" t="s">
        <v>7678</v>
      </c>
      <c r="B10273">
        <v>2016</v>
      </c>
      <c r="C10273">
        <v>8</v>
      </c>
      <c r="D10273">
        <v>15</v>
      </c>
      <c r="E10273" t="s">
        <v>7323</v>
      </c>
      <c r="F10273" s="1" t="s">
        <v>5207</v>
      </c>
      <c r="G10273" s="1" t="s">
        <v>20931</v>
      </c>
      <c r="H10273" s="1" t="s">
        <v>3201</v>
      </c>
      <c r="I10273" t="s">
        <v>20944</v>
      </c>
      <c r="J10273" t="s">
        <v>23</v>
      </c>
      <c r="K10273">
        <v>1000</v>
      </c>
      <c r="L10273">
        <v>179150</v>
      </c>
      <c r="M10273">
        <v>179.15</v>
      </c>
      <c r="N10273" t="s">
        <v>7263</v>
      </c>
      <c r="O10273" t="s">
        <v>23191</v>
      </c>
      <c r="P10273">
        <v>0</v>
      </c>
      <c r="Q10273">
        <v>0</v>
      </c>
      <c r="R10273">
        <v>3</v>
      </c>
    </row>
    <row r="10274" spans="1:18" x14ac:dyDescent="0.25">
      <c r="A10274" t="s">
        <v>16844</v>
      </c>
      <c r="B10274">
        <v>2017</v>
      </c>
      <c r="C10274">
        <v>12</v>
      </c>
      <c r="D10274">
        <v>18</v>
      </c>
      <c r="E10274" t="s">
        <v>31</v>
      </c>
      <c r="F10274" s="1" t="s">
        <v>9480</v>
      </c>
      <c r="G10274" s="1" t="s">
        <v>9480</v>
      </c>
      <c r="H10274" s="1" t="s">
        <v>9480</v>
      </c>
      <c r="I10274" t="s">
        <v>2496</v>
      </c>
      <c r="J10274" t="s">
        <v>23</v>
      </c>
      <c r="K10274">
        <v>621</v>
      </c>
      <c r="L10274">
        <v>30110</v>
      </c>
      <c r="M10274">
        <v>48.49</v>
      </c>
      <c r="N10274" t="e">
        <v>#N/A</v>
      </c>
      <c r="O10274" t="e">
        <v>#N/A</v>
      </c>
      <c r="P10274">
        <v>0</v>
      </c>
      <c r="Q10274">
        <v>0</v>
      </c>
      <c r="R10274">
        <v>4</v>
      </c>
    </row>
    <row r="10275" spans="1:18" x14ac:dyDescent="0.25">
      <c r="A10275" t="s">
        <v>10860</v>
      </c>
      <c r="B10275">
        <v>2019</v>
      </c>
      <c r="C10275">
        <v>4</v>
      </c>
      <c r="D10275">
        <v>19</v>
      </c>
      <c r="E10275" t="s">
        <v>174</v>
      </c>
      <c r="F10275" s="1" t="s">
        <v>3205</v>
      </c>
      <c r="G10275" s="1" t="s">
        <v>3863</v>
      </c>
      <c r="H10275" s="1" t="s">
        <v>3206</v>
      </c>
      <c r="I10275" t="s">
        <v>19221</v>
      </c>
      <c r="J10275" t="s">
        <v>23</v>
      </c>
      <c r="K10275">
        <v>1220</v>
      </c>
      <c r="L10275">
        <v>57949.99</v>
      </c>
      <c r="M10275">
        <v>47.5</v>
      </c>
      <c r="N10275" t="s">
        <v>9347</v>
      </c>
      <c r="O10275" t="s">
        <v>9542</v>
      </c>
      <c r="P10275">
        <v>8.0289698840596724E-2</v>
      </c>
      <c r="Q10275">
        <v>0</v>
      </c>
      <c r="R10275">
        <v>2</v>
      </c>
    </row>
    <row r="10276" spans="1:18" x14ac:dyDescent="0.25">
      <c r="A10276" t="s">
        <v>10860</v>
      </c>
      <c r="B10276">
        <v>2019</v>
      </c>
      <c r="C10276">
        <v>4</v>
      </c>
      <c r="D10276">
        <v>19</v>
      </c>
      <c r="E10276" t="s">
        <v>174</v>
      </c>
      <c r="F10276" s="1" t="s">
        <v>3205</v>
      </c>
      <c r="G10276" s="1" t="s">
        <v>3863</v>
      </c>
      <c r="H10276" s="1" t="s">
        <v>3206</v>
      </c>
      <c r="I10276" t="s">
        <v>19300</v>
      </c>
      <c r="J10276" t="s">
        <v>23</v>
      </c>
      <c r="K10276">
        <v>18870</v>
      </c>
      <c r="L10276">
        <v>894438</v>
      </c>
      <c r="M10276">
        <v>47.4</v>
      </c>
      <c r="N10276" t="s">
        <v>9307</v>
      </c>
      <c r="O10276" t="s">
        <v>9445</v>
      </c>
      <c r="P10276">
        <v>3.6019547837424074E-2</v>
      </c>
      <c r="Q10276">
        <v>0</v>
      </c>
      <c r="R10276">
        <v>2</v>
      </c>
    </row>
    <row r="10277" spans="1:18" x14ac:dyDescent="0.25">
      <c r="A10277" t="s">
        <v>2902</v>
      </c>
      <c r="B10277">
        <v>2018</v>
      </c>
      <c r="C10277">
        <v>10</v>
      </c>
      <c r="D10277">
        <v>11</v>
      </c>
      <c r="E10277" t="s">
        <v>226</v>
      </c>
      <c r="F10277" s="1" t="s">
        <v>3205</v>
      </c>
      <c r="G10277" s="1" t="s">
        <v>3863</v>
      </c>
      <c r="H10277" s="1" t="s">
        <v>3206</v>
      </c>
      <c r="I10277" t="s">
        <v>18998</v>
      </c>
      <c r="J10277" t="s">
        <v>23</v>
      </c>
      <c r="K10277">
        <v>13330</v>
      </c>
      <c r="L10277">
        <v>653170</v>
      </c>
      <c r="M10277">
        <v>49</v>
      </c>
      <c r="N10277" t="s">
        <v>9340</v>
      </c>
      <c r="O10277" t="s">
        <v>9482</v>
      </c>
      <c r="P10277">
        <v>8.0867377033553248E-2</v>
      </c>
      <c r="Q10277">
        <v>0</v>
      </c>
      <c r="R10277">
        <v>4</v>
      </c>
    </row>
    <row r="10278" spans="1:18" x14ac:dyDescent="0.25">
      <c r="A10278" t="s">
        <v>2902</v>
      </c>
      <c r="B10278">
        <v>2018</v>
      </c>
      <c r="C10278">
        <v>10</v>
      </c>
      <c r="D10278">
        <v>11</v>
      </c>
      <c r="E10278" t="s">
        <v>226</v>
      </c>
      <c r="F10278" s="1" t="s">
        <v>3205</v>
      </c>
      <c r="G10278" s="1" t="s">
        <v>3863</v>
      </c>
      <c r="H10278" s="1" t="s">
        <v>3206</v>
      </c>
      <c r="I10278" t="s">
        <v>19112</v>
      </c>
      <c r="J10278" t="s">
        <v>23</v>
      </c>
      <c r="K10278">
        <v>8180</v>
      </c>
      <c r="L10278">
        <v>402456</v>
      </c>
      <c r="M10278">
        <v>49.2</v>
      </c>
      <c r="N10278" t="s">
        <v>9304</v>
      </c>
      <c r="O10278" t="s">
        <v>9502</v>
      </c>
      <c r="P10278">
        <v>0</v>
      </c>
      <c r="Q10278">
        <v>0</v>
      </c>
      <c r="R10278">
        <v>4</v>
      </c>
    </row>
    <row r="10279" spans="1:18" x14ac:dyDescent="0.25">
      <c r="A10279" t="s">
        <v>1383</v>
      </c>
      <c r="B10279">
        <v>2017</v>
      </c>
      <c r="C10279">
        <v>2</v>
      </c>
      <c r="D10279">
        <v>16</v>
      </c>
      <c r="E10279" t="s">
        <v>226</v>
      </c>
      <c r="F10279" s="1" t="s">
        <v>3205</v>
      </c>
      <c r="G10279" s="1" t="s">
        <v>3863</v>
      </c>
      <c r="H10279" s="1" t="s">
        <v>3206</v>
      </c>
      <c r="I10279" t="s">
        <v>19009</v>
      </c>
      <c r="J10279" t="s">
        <v>23</v>
      </c>
      <c r="K10279">
        <v>19615</v>
      </c>
      <c r="L10279">
        <v>912685.95</v>
      </c>
      <c r="M10279">
        <v>46.53</v>
      </c>
      <c r="N10279" t="s">
        <v>9340</v>
      </c>
      <c r="O10279" t="s">
        <v>9482</v>
      </c>
      <c r="P10279">
        <v>8.0867377033553248E-2</v>
      </c>
      <c r="Q10279">
        <v>0</v>
      </c>
      <c r="R10279">
        <v>1</v>
      </c>
    </row>
    <row r="10280" spans="1:18" x14ac:dyDescent="0.25">
      <c r="A10280" t="s">
        <v>1716</v>
      </c>
      <c r="B10280">
        <v>2017</v>
      </c>
      <c r="C10280">
        <v>7</v>
      </c>
      <c r="D10280">
        <v>8</v>
      </c>
      <c r="E10280" t="s">
        <v>1620</v>
      </c>
      <c r="F10280" s="1" t="s">
        <v>3205</v>
      </c>
      <c r="G10280" s="1" t="s">
        <v>3227</v>
      </c>
      <c r="H10280" s="1" t="s">
        <v>3206</v>
      </c>
      <c r="I10280" t="s">
        <v>19725</v>
      </c>
      <c r="J10280" t="s">
        <v>23</v>
      </c>
      <c r="K10280">
        <v>1980</v>
      </c>
      <c r="L10280">
        <v>92565</v>
      </c>
      <c r="M10280">
        <v>46.75</v>
      </c>
      <c r="N10280" t="s">
        <v>22082</v>
      </c>
      <c r="O10280" t="s">
        <v>23253</v>
      </c>
      <c r="P10280">
        <v>0</v>
      </c>
      <c r="Q10280">
        <v>0</v>
      </c>
      <c r="R10280">
        <v>3</v>
      </c>
    </row>
    <row r="10281" spans="1:18" x14ac:dyDescent="0.25">
      <c r="A10281" t="s">
        <v>1716</v>
      </c>
      <c r="B10281">
        <v>2017</v>
      </c>
      <c r="C10281">
        <v>7</v>
      </c>
      <c r="D10281">
        <v>8</v>
      </c>
      <c r="E10281" t="s">
        <v>1620</v>
      </c>
      <c r="F10281" s="1" t="s">
        <v>3205</v>
      </c>
      <c r="G10281" s="1" t="s">
        <v>3227</v>
      </c>
      <c r="H10281" s="1" t="s">
        <v>3206</v>
      </c>
      <c r="I10281" t="s">
        <v>19770</v>
      </c>
      <c r="J10281" t="s">
        <v>23</v>
      </c>
      <c r="K10281">
        <v>9088</v>
      </c>
      <c r="L10281">
        <v>561184</v>
      </c>
      <c r="M10281">
        <v>61.75</v>
      </c>
      <c r="N10281" t="s">
        <v>22071</v>
      </c>
      <c r="O10281" t="s">
        <v>23264</v>
      </c>
      <c r="P10281">
        <v>0</v>
      </c>
      <c r="Q10281">
        <v>0</v>
      </c>
      <c r="R10281">
        <v>3</v>
      </c>
    </row>
    <row r="10282" spans="1:18" x14ac:dyDescent="0.25">
      <c r="A10282" t="s">
        <v>1716</v>
      </c>
      <c r="B10282">
        <v>2017</v>
      </c>
      <c r="C10282">
        <v>7</v>
      </c>
      <c r="D10282">
        <v>8</v>
      </c>
      <c r="E10282" t="s">
        <v>1620</v>
      </c>
      <c r="F10282" s="1" t="s">
        <v>3205</v>
      </c>
      <c r="G10282" s="1" t="s">
        <v>3863</v>
      </c>
      <c r="H10282" s="1" t="s">
        <v>3204</v>
      </c>
      <c r="I10282" t="s">
        <v>19591</v>
      </c>
      <c r="J10282" t="s">
        <v>23</v>
      </c>
      <c r="K10282">
        <v>5000</v>
      </c>
      <c r="L10282">
        <v>223750</v>
      </c>
      <c r="M10282">
        <v>44.75</v>
      </c>
      <c r="N10282" t="s">
        <v>9347</v>
      </c>
      <c r="O10282" t="s">
        <v>9561</v>
      </c>
      <c r="P10282">
        <v>0</v>
      </c>
      <c r="Q10282">
        <v>0</v>
      </c>
      <c r="R10282">
        <v>3</v>
      </c>
    </row>
    <row r="10283" spans="1:18" x14ac:dyDescent="0.25">
      <c r="A10283" t="s">
        <v>1716</v>
      </c>
      <c r="B10283">
        <v>2017</v>
      </c>
      <c r="C10283">
        <v>7</v>
      </c>
      <c r="D10283">
        <v>8</v>
      </c>
      <c r="E10283" t="s">
        <v>1620</v>
      </c>
      <c r="F10283" s="1" t="s">
        <v>3205</v>
      </c>
      <c r="G10283" s="1" t="s">
        <v>3863</v>
      </c>
      <c r="H10283" s="1" t="s">
        <v>3206</v>
      </c>
      <c r="I10283" t="s">
        <v>18942</v>
      </c>
      <c r="J10283" t="s">
        <v>23</v>
      </c>
      <c r="K10283">
        <v>3936</v>
      </c>
      <c r="L10283">
        <v>254856</v>
      </c>
      <c r="M10283">
        <v>64.75</v>
      </c>
      <c r="N10283" t="s">
        <v>9319</v>
      </c>
      <c r="O10283" t="s">
        <v>9487</v>
      </c>
      <c r="P10283">
        <v>0</v>
      </c>
      <c r="Q10283">
        <v>0</v>
      </c>
      <c r="R10283">
        <v>3</v>
      </c>
    </row>
    <row r="10284" spans="1:18" x14ac:dyDescent="0.25">
      <c r="A10284" t="s">
        <v>8285</v>
      </c>
      <c r="B10284">
        <v>2017</v>
      </c>
      <c r="C10284">
        <v>12</v>
      </c>
      <c r="D10284">
        <v>12</v>
      </c>
      <c r="E10284" t="s">
        <v>7984</v>
      </c>
      <c r="F10284" s="1" t="s">
        <v>5207</v>
      </c>
      <c r="G10284" s="1" t="s">
        <v>21109</v>
      </c>
      <c r="H10284" s="1" t="s">
        <v>7263</v>
      </c>
      <c r="I10284" t="s">
        <v>5233</v>
      </c>
      <c r="J10284" t="s">
        <v>23</v>
      </c>
      <c r="K10284">
        <v>3</v>
      </c>
      <c r="L10284">
        <v>369.6</v>
      </c>
      <c r="M10284">
        <v>123.2</v>
      </c>
      <c r="N10284" t="s">
        <v>8850</v>
      </c>
      <c r="O10284" t="s">
        <v>10064</v>
      </c>
      <c r="P10284">
        <v>0</v>
      </c>
      <c r="Q10284">
        <v>0</v>
      </c>
      <c r="R10284">
        <v>4</v>
      </c>
    </row>
    <row r="10285" spans="1:18" x14ac:dyDescent="0.25">
      <c r="A10285" t="s">
        <v>16095</v>
      </c>
      <c r="B10285">
        <v>2019</v>
      </c>
      <c r="C10285">
        <v>10</v>
      </c>
      <c r="D10285">
        <v>29</v>
      </c>
      <c r="E10285" t="s">
        <v>31</v>
      </c>
      <c r="F10285" s="1" t="s">
        <v>3205</v>
      </c>
      <c r="G10285" s="1" t="s">
        <v>3203</v>
      </c>
      <c r="H10285" s="1" t="s">
        <v>3206</v>
      </c>
      <c r="I10285" t="s">
        <v>17812</v>
      </c>
      <c r="J10285" t="s">
        <v>23</v>
      </c>
      <c r="K10285">
        <v>1005</v>
      </c>
      <c r="L10285">
        <v>54187.74</v>
      </c>
      <c r="M10285">
        <v>53.92</v>
      </c>
      <c r="N10285" t="s">
        <v>35</v>
      </c>
      <c r="O10285" t="s">
        <v>9486</v>
      </c>
      <c r="P10285">
        <v>0</v>
      </c>
      <c r="Q10285">
        <v>0</v>
      </c>
      <c r="R10285">
        <v>4</v>
      </c>
    </row>
    <row r="10286" spans="1:18" x14ac:dyDescent="0.25">
      <c r="A10286" t="s">
        <v>16095</v>
      </c>
      <c r="B10286">
        <v>2019</v>
      </c>
      <c r="C10286">
        <v>10</v>
      </c>
      <c r="D10286">
        <v>29</v>
      </c>
      <c r="E10286" t="s">
        <v>31</v>
      </c>
      <c r="F10286" s="1" t="s">
        <v>3205</v>
      </c>
      <c r="G10286" s="1" t="s">
        <v>3967</v>
      </c>
      <c r="H10286" s="1" t="s">
        <v>3204</v>
      </c>
      <c r="I10286" t="s">
        <v>18153</v>
      </c>
      <c r="J10286" t="s">
        <v>23</v>
      </c>
      <c r="K10286">
        <v>20</v>
      </c>
      <c r="L10286">
        <v>1026.07</v>
      </c>
      <c r="M10286">
        <v>51.3</v>
      </c>
      <c r="N10286" t="s">
        <v>9230</v>
      </c>
      <c r="O10286" t="s">
        <v>9504</v>
      </c>
      <c r="P10286">
        <v>0</v>
      </c>
      <c r="Q10286">
        <v>0</v>
      </c>
      <c r="R10286">
        <v>4</v>
      </c>
    </row>
    <row r="10287" spans="1:18" x14ac:dyDescent="0.25">
      <c r="A10287" t="s">
        <v>16095</v>
      </c>
      <c r="B10287">
        <v>2019</v>
      </c>
      <c r="C10287">
        <v>10</v>
      </c>
      <c r="D10287">
        <v>29</v>
      </c>
      <c r="E10287" t="s">
        <v>31</v>
      </c>
      <c r="F10287" s="1" t="s">
        <v>3205</v>
      </c>
      <c r="G10287" s="1" t="s">
        <v>3967</v>
      </c>
      <c r="H10287" s="1" t="s">
        <v>3204</v>
      </c>
      <c r="I10287" t="s">
        <v>18180</v>
      </c>
      <c r="J10287" t="s">
        <v>23</v>
      </c>
      <c r="K10287">
        <v>373</v>
      </c>
      <c r="L10287">
        <v>17999.400000000001</v>
      </c>
      <c r="M10287">
        <v>48.26</v>
      </c>
      <c r="N10287" t="s">
        <v>9242</v>
      </c>
      <c r="O10287" t="s">
        <v>9676</v>
      </c>
      <c r="P10287">
        <v>0</v>
      </c>
      <c r="Q10287">
        <v>0</v>
      </c>
      <c r="R10287">
        <v>4</v>
      </c>
    </row>
    <row r="10288" spans="1:18" x14ac:dyDescent="0.25">
      <c r="A10288" t="s">
        <v>16095</v>
      </c>
      <c r="B10288">
        <v>2019</v>
      </c>
      <c r="C10288">
        <v>10</v>
      </c>
      <c r="D10288">
        <v>29</v>
      </c>
      <c r="E10288" t="s">
        <v>31</v>
      </c>
      <c r="F10288" s="1" t="s">
        <v>3205</v>
      </c>
      <c r="G10288" s="1" t="s">
        <v>3203</v>
      </c>
      <c r="H10288" s="1" t="s">
        <v>3204</v>
      </c>
      <c r="I10288" t="s">
        <v>17631</v>
      </c>
      <c r="J10288" t="s">
        <v>23</v>
      </c>
      <c r="K10288">
        <v>2</v>
      </c>
      <c r="L10288">
        <v>90.3</v>
      </c>
      <c r="M10288">
        <v>45.15</v>
      </c>
      <c r="N10288" t="s">
        <v>9141</v>
      </c>
      <c r="O10288" t="s">
        <v>9729</v>
      </c>
      <c r="P10288">
        <v>0</v>
      </c>
      <c r="Q10288">
        <v>0</v>
      </c>
      <c r="R10288">
        <v>4</v>
      </c>
    </row>
    <row r="10289" spans="1:18" x14ac:dyDescent="0.25">
      <c r="A10289" t="s">
        <v>16095</v>
      </c>
      <c r="B10289">
        <v>2019</v>
      </c>
      <c r="C10289">
        <v>10</v>
      </c>
      <c r="D10289">
        <v>29</v>
      </c>
      <c r="E10289" t="s">
        <v>31</v>
      </c>
      <c r="F10289" s="1" t="s">
        <v>3205</v>
      </c>
      <c r="G10289" s="1" t="s">
        <v>3203</v>
      </c>
      <c r="H10289" s="1" t="s">
        <v>3204</v>
      </c>
      <c r="I10289" t="s">
        <v>17948</v>
      </c>
      <c r="J10289" t="s">
        <v>23</v>
      </c>
      <c r="K10289">
        <v>10</v>
      </c>
      <c r="L10289">
        <v>431.52</v>
      </c>
      <c r="M10289">
        <v>43.15</v>
      </c>
      <c r="N10289" t="s">
        <v>8869</v>
      </c>
      <c r="O10289" t="s">
        <v>9555</v>
      </c>
      <c r="P10289">
        <v>0</v>
      </c>
      <c r="Q10289">
        <v>0</v>
      </c>
      <c r="R10289">
        <v>4</v>
      </c>
    </row>
    <row r="10290" spans="1:18" x14ac:dyDescent="0.25">
      <c r="A10290" t="s">
        <v>16095</v>
      </c>
      <c r="B10290">
        <v>2019</v>
      </c>
      <c r="C10290">
        <v>10</v>
      </c>
      <c r="D10290">
        <v>29</v>
      </c>
      <c r="E10290" t="s">
        <v>31</v>
      </c>
      <c r="F10290" s="1" t="s">
        <v>3205</v>
      </c>
      <c r="G10290" s="1" t="s">
        <v>3203</v>
      </c>
      <c r="H10290" s="1" t="s">
        <v>7263</v>
      </c>
      <c r="I10290" t="s">
        <v>17992</v>
      </c>
      <c r="J10290" t="s">
        <v>23</v>
      </c>
      <c r="K10290">
        <v>215</v>
      </c>
      <c r="L10290">
        <v>10878.76</v>
      </c>
      <c r="M10290">
        <v>50.6</v>
      </c>
      <c r="N10290" t="s">
        <v>194</v>
      </c>
      <c r="O10290" t="s">
        <v>9691</v>
      </c>
      <c r="P10290">
        <v>0</v>
      </c>
      <c r="Q10290">
        <v>0</v>
      </c>
      <c r="R10290">
        <v>4</v>
      </c>
    </row>
    <row r="10291" spans="1:18" x14ac:dyDescent="0.25">
      <c r="A10291" t="s">
        <v>10861</v>
      </c>
      <c r="B10291">
        <v>2019</v>
      </c>
      <c r="C10291">
        <v>4</v>
      </c>
      <c r="D10291">
        <v>29</v>
      </c>
      <c r="E10291" t="s">
        <v>8095</v>
      </c>
      <c r="F10291" s="1" t="s">
        <v>5207</v>
      </c>
      <c r="G10291" s="1" t="s">
        <v>20573</v>
      </c>
      <c r="H10291" s="1" t="s">
        <v>3200</v>
      </c>
      <c r="I10291" t="s">
        <v>20796</v>
      </c>
      <c r="J10291" t="s">
        <v>23</v>
      </c>
      <c r="K10291">
        <v>300</v>
      </c>
      <c r="L10291">
        <v>42336</v>
      </c>
      <c r="M10291">
        <v>141.12</v>
      </c>
      <c r="N10291" t="s">
        <v>7263</v>
      </c>
      <c r="O10291" t="s">
        <v>23192</v>
      </c>
      <c r="P10291">
        <v>0</v>
      </c>
      <c r="Q10291">
        <v>0</v>
      </c>
      <c r="R10291">
        <v>2</v>
      </c>
    </row>
    <row r="10292" spans="1:18" x14ac:dyDescent="0.25">
      <c r="A10292" t="s">
        <v>10861</v>
      </c>
      <c r="B10292">
        <v>2019</v>
      </c>
      <c r="C10292">
        <v>4</v>
      </c>
      <c r="D10292">
        <v>29</v>
      </c>
      <c r="E10292" t="s">
        <v>8095</v>
      </c>
      <c r="F10292" s="1" t="s">
        <v>5207</v>
      </c>
      <c r="G10292" s="1" t="s">
        <v>20573</v>
      </c>
      <c r="H10292" s="1" t="s">
        <v>3200</v>
      </c>
      <c r="I10292" t="s">
        <v>20866</v>
      </c>
      <c r="J10292" t="s">
        <v>23</v>
      </c>
      <c r="K10292">
        <v>400</v>
      </c>
      <c r="L10292">
        <v>56448</v>
      </c>
      <c r="M10292">
        <v>141.12</v>
      </c>
      <c r="N10292" t="s">
        <v>7263</v>
      </c>
      <c r="O10292" t="s">
        <v>23192</v>
      </c>
      <c r="P10292">
        <v>0</v>
      </c>
      <c r="Q10292">
        <v>0</v>
      </c>
      <c r="R10292">
        <v>2</v>
      </c>
    </row>
    <row r="10293" spans="1:18" x14ac:dyDescent="0.25">
      <c r="A10293" t="s">
        <v>10861</v>
      </c>
      <c r="B10293">
        <v>2019</v>
      </c>
      <c r="C10293">
        <v>4</v>
      </c>
      <c r="D10293">
        <v>29</v>
      </c>
      <c r="E10293" t="s">
        <v>8095</v>
      </c>
      <c r="F10293" s="1" t="s">
        <v>5207</v>
      </c>
      <c r="G10293" s="1" t="s">
        <v>20573</v>
      </c>
      <c r="H10293" s="1" t="s">
        <v>3200</v>
      </c>
      <c r="I10293" t="s">
        <v>20830</v>
      </c>
      <c r="J10293" t="s">
        <v>23</v>
      </c>
      <c r="K10293">
        <v>300</v>
      </c>
      <c r="L10293">
        <v>42336</v>
      </c>
      <c r="M10293">
        <v>141.12</v>
      </c>
      <c r="N10293" t="s">
        <v>7263</v>
      </c>
      <c r="O10293" t="s">
        <v>23192</v>
      </c>
      <c r="P10293">
        <v>0</v>
      </c>
      <c r="Q10293">
        <v>0</v>
      </c>
      <c r="R10293">
        <v>2</v>
      </c>
    </row>
    <row r="10294" spans="1:18" x14ac:dyDescent="0.25">
      <c r="A10294" t="s">
        <v>10861</v>
      </c>
      <c r="B10294">
        <v>2019</v>
      </c>
      <c r="C10294">
        <v>4</v>
      </c>
      <c r="D10294">
        <v>29</v>
      </c>
      <c r="E10294" t="s">
        <v>8095</v>
      </c>
      <c r="F10294" s="1" t="s">
        <v>5207</v>
      </c>
      <c r="G10294" s="1" t="s">
        <v>21008</v>
      </c>
      <c r="H10294" s="1" t="s">
        <v>3200</v>
      </c>
      <c r="I10294" t="s">
        <v>6997</v>
      </c>
      <c r="J10294" t="s">
        <v>23</v>
      </c>
      <c r="K10294">
        <v>256</v>
      </c>
      <c r="L10294">
        <v>44544</v>
      </c>
      <c r="M10294">
        <v>174</v>
      </c>
      <c r="N10294" t="s">
        <v>9363</v>
      </c>
      <c r="O10294" t="s">
        <v>9834</v>
      </c>
      <c r="P10294">
        <v>0</v>
      </c>
      <c r="Q10294">
        <v>0</v>
      </c>
      <c r="R10294">
        <v>2</v>
      </c>
    </row>
    <row r="10295" spans="1:18" x14ac:dyDescent="0.25">
      <c r="A10295" t="s">
        <v>10861</v>
      </c>
      <c r="B10295">
        <v>2019</v>
      </c>
      <c r="C10295">
        <v>4</v>
      </c>
      <c r="D10295">
        <v>29</v>
      </c>
      <c r="E10295" t="s">
        <v>8095</v>
      </c>
      <c r="F10295" s="1" t="s">
        <v>5207</v>
      </c>
      <c r="G10295" s="1" t="s">
        <v>21008</v>
      </c>
      <c r="H10295" s="1" t="s">
        <v>3200</v>
      </c>
      <c r="I10295" t="s">
        <v>6972</v>
      </c>
      <c r="J10295" t="s">
        <v>23</v>
      </c>
      <c r="K10295">
        <v>28</v>
      </c>
      <c r="L10295">
        <v>5342.4</v>
      </c>
      <c r="M10295">
        <v>190.8</v>
      </c>
      <c r="N10295" t="s">
        <v>9361</v>
      </c>
      <c r="O10295" t="s">
        <v>9837</v>
      </c>
      <c r="P10295">
        <v>0</v>
      </c>
      <c r="Q10295">
        <v>0</v>
      </c>
      <c r="R10295">
        <v>2</v>
      </c>
    </row>
    <row r="10296" spans="1:18" x14ac:dyDescent="0.25">
      <c r="A10296" t="s">
        <v>10861</v>
      </c>
      <c r="B10296">
        <v>2019</v>
      </c>
      <c r="C10296">
        <v>4</v>
      </c>
      <c r="D10296">
        <v>29</v>
      </c>
      <c r="E10296" t="s">
        <v>8095</v>
      </c>
      <c r="F10296" s="1" t="s">
        <v>5207</v>
      </c>
      <c r="G10296" s="1" t="s">
        <v>21008</v>
      </c>
      <c r="H10296" s="1" t="s">
        <v>3200</v>
      </c>
      <c r="I10296" t="s">
        <v>6998</v>
      </c>
      <c r="J10296" t="s">
        <v>23</v>
      </c>
      <c r="K10296">
        <v>28</v>
      </c>
      <c r="L10296">
        <v>5342.4</v>
      </c>
      <c r="M10296">
        <v>190.8</v>
      </c>
      <c r="N10296" t="s">
        <v>9363</v>
      </c>
      <c r="O10296" t="s">
        <v>9834</v>
      </c>
      <c r="P10296">
        <v>0</v>
      </c>
      <c r="Q10296">
        <v>0</v>
      </c>
      <c r="R10296">
        <v>2</v>
      </c>
    </row>
    <row r="10297" spans="1:18" x14ac:dyDescent="0.25">
      <c r="A10297" t="s">
        <v>10861</v>
      </c>
      <c r="B10297">
        <v>2019</v>
      </c>
      <c r="C10297">
        <v>4</v>
      </c>
      <c r="D10297">
        <v>29</v>
      </c>
      <c r="E10297" t="s">
        <v>8095</v>
      </c>
      <c r="F10297" s="1" t="s">
        <v>5207</v>
      </c>
      <c r="G10297" s="1" t="s">
        <v>21008</v>
      </c>
      <c r="H10297" s="1" t="s">
        <v>3200</v>
      </c>
      <c r="I10297" t="s">
        <v>7027</v>
      </c>
      <c r="J10297" t="s">
        <v>23</v>
      </c>
      <c r="K10297">
        <v>160</v>
      </c>
      <c r="L10297">
        <v>27840</v>
      </c>
      <c r="M10297">
        <v>174</v>
      </c>
      <c r="N10297" t="s">
        <v>9365</v>
      </c>
      <c r="O10297" t="s">
        <v>10076</v>
      </c>
      <c r="P10297">
        <v>0</v>
      </c>
      <c r="Q10297">
        <v>0</v>
      </c>
      <c r="R10297">
        <v>2</v>
      </c>
    </row>
    <row r="10298" spans="1:18" x14ac:dyDescent="0.25">
      <c r="A10298" t="s">
        <v>10861</v>
      </c>
      <c r="B10298">
        <v>2019</v>
      </c>
      <c r="C10298">
        <v>4</v>
      </c>
      <c r="D10298">
        <v>29</v>
      </c>
      <c r="E10298" t="s">
        <v>8095</v>
      </c>
      <c r="F10298" s="1" t="s">
        <v>5207</v>
      </c>
      <c r="G10298" s="1" t="s">
        <v>20573</v>
      </c>
      <c r="H10298" s="1" t="s">
        <v>3200</v>
      </c>
      <c r="I10298" t="s">
        <v>20713</v>
      </c>
      <c r="J10298" t="s">
        <v>23</v>
      </c>
      <c r="K10298">
        <v>40</v>
      </c>
      <c r="L10298">
        <v>5171.5200000000004</v>
      </c>
      <c r="M10298">
        <v>129.29</v>
      </c>
      <c r="N10298" t="s">
        <v>9024</v>
      </c>
      <c r="O10298" t="s">
        <v>9827</v>
      </c>
      <c r="P10298">
        <v>0</v>
      </c>
      <c r="Q10298">
        <v>0</v>
      </c>
      <c r="R10298">
        <v>2</v>
      </c>
    </row>
    <row r="10299" spans="1:18" x14ac:dyDescent="0.25">
      <c r="A10299" t="s">
        <v>352</v>
      </c>
      <c r="B10299">
        <v>2016</v>
      </c>
      <c r="C10299">
        <v>1</v>
      </c>
      <c r="D10299">
        <v>18</v>
      </c>
      <c r="E10299" t="s">
        <v>226</v>
      </c>
      <c r="F10299" s="1" t="s">
        <v>3205</v>
      </c>
      <c r="G10299" s="1" t="s">
        <v>3384</v>
      </c>
      <c r="H10299" s="1" t="s">
        <v>3206</v>
      </c>
      <c r="I10299" t="s">
        <v>17073</v>
      </c>
      <c r="J10299" t="s">
        <v>23</v>
      </c>
      <c r="K10299">
        <v>20401</v>
      </c>
      <c r="L10299">
        <v>613050</v>
      </c>
      <c r="M10299">
        <v>30.05</v>
      </c>
      <c r="N10299" t="s">
        <v>163</v>
      </c>
      <c r="O10299" t="s">
        <v>9505</v>
      </c>
      <c r="P10299">
        <v>3.8218627714528705E-2</v>
      </c>
      <c r="Q10299">
        <v>0</v>
      </c>
      <c r="R10299">
        <v>1</v>
      </c>
    </row>
    <row r="10300" spans="1:18" x14ac:dyDescent="0.25">
      <c r="A10300" t="s">
        <v>2644</v>
      </c>
      <c r="B10300">
        <v>2018</v>
      </c>
      <c r="C10300">
        <v>7</v>
      </c>
      <c r="D10300">
        <v>11</v>
      </c>
      <c r="E10300" t="s">
        <v>31</v>
      </c>
      <c r="F10300" s="1" t="s">
        <v>3205</v>
      </c>
      <c r="G10300" s="1" t="s">
        <v>18722</v>
      </c>
      <c r="H10300" s="1" t="s">
        <v>7263</v>
      </c>
      <c r="I10300" t="s">
        <v>2645</v>
      </c>
      <c r="J10300" t="s">
        <v>23</v>
      </c>
      <c r="K10300">
        <v>760</v>
      </c>
      <c r="L10300">
        <v>36700.75</v>
      </c>
      <c r="M10300">
        <v>48.29</v>
      </c>
      <c r="N10300" t="s">
        <v>9294</v>
      </c>
      <c r="O10300" t="s">
        <v>9735</v>
      </c>
      <c r="P10300">
        <v>0</v>
      </c>
      <c r="Q10300">
        <v>0</v>
      </c>
      <c r="R10300">
        <v>3</v>
      </c>
    </row>
    <row r="10301" spans="1:18" x14ac:dyDescent="0.25">
      <c r="A10301" t="s">
        <v>2644</v>
      </c>
      <c r="B10301">
        <v>2018</v>
      </c>
      <c r="C10301">
        <v>7</v>
      </c>
      <c r="D10301">
        <v>11</v>
      </c>
      <c r="E10301" t="s">
        <v>31</v>
      </c>
      <c r="F10301" s="1" t="s">
        <v>3205</v>
      </c>
      <c r="G10301" s="1" t="s">
        <v>18722</v>
      </c>
      <c r="H10301" s="1" t="s">
        <v>7263</v>
      </c>
      <c r="I10301" t="s">
        <v>2646</v>
      </c>
      <c r="J10301" t="s">
        <v>23</v>
      </c>
      <c r="K10301">
        <v>88</v>
      </c>
      <c r="L10301">
        <v>4351.59</v>
      </c>
      <c r="M10301">
        <v>49.45</v>
      </c>
      <c r="N10301" t="s">
        <v>9295</v>
      </c>
      <c r="O10301" t="s">
        <v>9736</v>
      </c>
      <c r="P10301">
        <v>0</v>
      </c>
      <c r="Q10301">
        <v>0</v>
      </c>
      <c r="R10301">
        <v>3</v>
      </c>
    </row>
    <row r="10302" spans="1:18" x14ac:dyDescent="0.25">
      <c r="A10302" t="s">
        <v>2644</v>
      </c>
      <c r="B10302">
        <v>2018</v>
      </c>
      <c r="C10302">
        <v>7</v>
      </c>
      <c r="D10302">
        <v>11</v>
      </c>
      <c r="E10302" t="s">
        <v>31</v>
      </c>
      <c r="F10302" s="1" t="s">
        <v>3205</v>
      </c>
      <c r="G10302" s="1" t="s">
        <v>18722</v>
      </c>
      <c r="H10302" s="1" t="s">
        <v>3204</v>
      </c>
      <c r="I10302" t="s">
        <v>18735</v>
      </c>
      <c r="J10302" t="s">
        <v>23</v>
      </c>
      <c r="K10302">
        <v>100</v>
      </c>
      <c r="L10302">
        <v>4987.66</v>
      </c>
      <c r="M10302">
        <v>49.88</v>
      </c>
      <c r="N10302" t="s">
        <v>21985</v>
      </c>
      <c r="O10302" t="s">
        <v>23309</v>
      </c>
      <c r="P10302">
        <v>0</v>
      </c>
      <c r="Q10302">
        <v>0</v>
      </c>
      <c r="R10302">
        <v>3</v>
      </c>
    </row>
    <row r="10303" spans="1:18" x14ac:dyDescent="0.25">
      <c r="A10303" t="s">
        <v>7638</v>
      </c>
      <c r="B10303">
        <v>2016</v>
      </c>
      <c r="C10303">
        <v>7</v>
      </c>
      <c r="D10303">
        <v>6</v>
      </c>
      <c r="E10303" t="s">
        <v>7639</v>
      </c>
      <c r="F10303" s="1" t="s">
        <v>5207</v>
      </c>
      <c r="G10303" s="1" t="s">
        <v>20931</v>
      </c>
      <c r="H10303" s="1" t="s">
        <v>7263</v>
      </c>
      <c r="I10303" t="s">
        <v>6754</v>
      </c>
      <c r="J10303" t="s">
        <v>38</v>
      </c>
      <c r="K10303">
        <v>6</v>
      </c>
      <c r="L10303">
        <v>324</v>
      </c>
      <c r="M10303">
        <v>54</v>
      </c>
      <c r="N10303" t="s">
        <v>6754</v>
      </c>
      <c r="O10303" t="s">
        <v>9969</v>
      </c>
      <c r="P10303">
        <v>0</v>
      </c>
      <c r="Q10303">
        <v>0</v>
      </c>
      <c r="R10303">
        <v>3</v>
      </c>
    </row>
    <row r="10304" spans="1:18" x14ac:dyDescent="0.25">
      <c r="A10304" t="s">
        <v>1685</v>
      </c>
      <c r="B10304">
        <v>2017</v>
      </c>
      <c r="C10304">
        <v>6</v>
      </c>
      <c r="D10304">
        <v>26</v>
      </c>
      <c r="E10304" t="s">
        <v>92</v>
      </c>
      <c r="F10304" s="1" t="s">
        <v>3205</v>
      </c>
      <c r="G10304" s="1" t="s">
        <v>3384</v>
      </c>
      <c r="H10304" s="1" t="s">
        <v>3206</v>
      </c>
      <c r="I10304" t="s">
        <v>17081</v>
      </c>
      <c r="J10304" t="s">
        <v>23</v>
      </c>
      <c r="K10304">
        <v>8500</v>
      </c>
      <c r="L10304">
        <v>338725</v>
      </c>
      <c r="M10304">
        <v>39.85</v>
      </c>
      <c r="N10304" t="s">
        <v>160</v>
      </c>
      <c r="O10304" t="s">
        <v>9452</v>
      </c>
      <c r="P10304">
        <v>0.10110188471641929</v>
      </c>
      <c r="Q10304">
        <v>0</v>
      </c>
      <c r="R10304">
        <v>2</v>
      </c>
    </row>
    <row r="10305" spans="1:18" x14ac:dyDescent="0.25">
      <c r="A10305" t="s">
        <v>1685</v>
      </c>
      <c r="B10305">
        <v>2017</v>
      </c>
      <c r="C10305">
        <v>6</v>
      </c>
      <c r="D10305">
        <v>26</v>
      </c>
      <c r="E10305" t="s">
        <v>92</v>
      </c>
      <c r="F10305" s="1" t="s">
        <v>3205</v>
      </c>
      <c r="G10305" s="1" t="s">
        <v>3384</v>
      </c>
      <c r="H10305" s="1" t="s">
        <v>3206</v>
      </c>
      <c r="I10305" t="s">
        <v>17120</v>
      </c>
      <c r="J10305" t="s">
        <v>23</v>
      </c>
      <c r="K10305">
        <v>1645</v>
      </c>
      <c r="L10305">
        <v>62263.25</v>
      </c>
      <c r="M10305">
        <v>37.85</v>
      </c>
      <c r="N10305" t="s">
        <v>166</v>
      </c>
      <c r="O10305" t="s">
        <v>9509</v>
      </c>
      <c r="P10305">
        <v>0</v>
      </c>
      <c r="Q10305">
        <v>0</v>
      </c>
      <c r="R10305">
        <v>2</v>
      </c>
    </row>
    <row r="10306" spans="1:18" x14ac:dyDescent="0.25">
      <c r="A10306" t="s">
        <v>8538</v>
      </c>
      <c r="B10306">
        <v>2018</v>
      </c>
      <c r="C10306">
        <v>4</v>
      </c>
      <c r="D10306">
        <v>29</v>
      </c>
      <c r="E10306" t="s">
        <v>8539</v>
      </c>
      <c r="F10306" s="1" t="s">
        <v>9480</v>
      </c>
      <c r="G10306" s="1" t="s">
        <v>9480</v>
      </c>
      <c r="H10306" s="1" t="s">
        <v>9480</v>
      </c>
      <c r="I10306" t="s">
        <v>15726</v>
      </c>
      <c r="J10306" t="s">
        <v>38</v>
      </c>
      <c r="K10306">
        <v>111</v>
      </c>
      <c r="L10306">
        <v>136086</v>
      </c>
      <c r="M10306">
        <v>1226</v>
      </c>
      <c r="N10306" t="e">
        <v>#N/A</v>
      </c>
      <c r="O10306" t="e">
        <v>#N/A</v>
      </c>
      <c r="P10306">
        <v>0</v>
      </c>
      <c r="Q10306">
        <v>0</v>
      </c>
      <c r="R10306">
        <v>2</v>
      </c>
    </row>
    <row r="10307" spans="1:18" x14ac:dyDescent="0.25">
      <c r="A10307" t="s">
        <v>8538</v>
      </c>
      <c r="B10307">
        <v>2018</v>
      </c>
      <c r="C10307">
        <v>4</v>
      </c>
      <c r="D10307">
        <v>29</v>
      </c>
      <c r="E10307" t="s">
        <v>8539</v>
      </c>
      <c r="F10307" s="1" t="s">
        <v>5207</v>
      </c>
      <c r="G10307" s="1" t="s">
        <v>20931</v>
      </c>
      <c r="H10307" s="1" t="s">
        <v>7263</v>
      </c>
      <c r="I10307" t="s">
        <v>6670</v>
      </c>
      <c r="J10307" t="s">
        <v>38</v>
      </c>
      <c r="K10307">
        <v>688</v>
      </c>
      <c r="L10307">
        <v>175096</v>
      </c>
      <c r="M10307">
        <v>254.5</v>
      </c>
      <c r="N10307" t="s">
        <v>9115</v>
      </c>
      <c r="O10307" t="s">
        <v>9460</v>
      </c>
      <c r="P10307">
        <v>0</v>
      </c>
      <c r="Q10307">
        <v>5.3749608642032903E-2</v>
      </c>
      <c r="R10307">
        <v>2</v>
      </c>
    </row>
    <row r="10308" spans="1:18" x14ac:dyDescent="0.25">
      <c r="A10308" t="s">
        <v>7511</v>
      </c>
      <c r="B10308">
        <v>2016</v>
      </c>
      <c r="C10308">
        <v>4</v>
      </c>
      <c r="D10308">
        <v>1</v>
      </c>
      <c r="E10308" t="s">
        <v>36</v>
      </c>
      <c r="F10308" s="1" t="s">
        <v>5207</v>
      </c>
      <c r="G10308" s="1" t="s">
        <v>6745</v>
      </c>
      <c r="H10308" s="1" t="s">
        <v>7263</v>
      </c>
      <c r="I10308" t="s">
        <v>7209</v>
      </c>
      <c r="J10308" t="s">
        <v>38</v>
      </c>
      <c r="K10308">
        <v>195</v>
      </c>
      <c r="L10308">
        <v>52650</v>
      </c>
      <c r="M10308">
        <v>270</v>
      </c>
      <c r="N10308" t="s">
        <v>8939</v>
      </c>
      <c r="O10308" t="s">
        <v>9462</v>
      </c>
      <c r="P10308">
        <v>0</v>
      </c>
      <c r="Q10308">
        <v>4.5837736391081546E-2</v>
      </c>
      <c r="R10308">
        <v>2</v>
      </c>
    </row>
    <row r="10309" spans="1:18" x14ac:dyDescent="0.25">
      <c r="A10309" t="s">
        <v>7876</v>
      </c>
      <c r="B10309">
        <v>2017</v>
      </c>
      <c r="C10309">
        <v>1</v>
      </c>
      <c r="D10309">
        <v>27</v>
      </c>
      <c r="E10309" t="s">
        <v>36</v>
      </c>
      <c r="F10309" s="1" t="s">
        <v>5207</v>
      </c>
      <c r="G10309" s="1" t="s">
        <v>6745</v>
      </c>
      <c r="H10309" s="1" t="s">
        <v>7263</v>
      </c>
      <c r="I10309" t="s">
        <v>7209</v>
      </c>
      <c r="J10309" t="s">
        <v>38</v>
      </c>
      <c r="K10309">
        <v>350</v>
      </c>
      <c r="L10309">
        <v>115500</v>
      </c>
      <c r="M10309">
        <v>330</v>
      </c>
      <c r="N10309" t="s">
        <v>8939</v>
      </c>
      <c r="O10309" t="s">
        <v>9462</v>
      </c>
      <c r="P10309">
        <v>0</v>
      </c>
      <c r="Q10309">
        <v>4.5837736391081546E-2</v>
      </c>
      <c r="R10309">
        <v>1</v>
      </c>
    </row>
    <row r="10310" spans="1:18" x14ac:dyDescent="0.25">
      <c r="A10310" t="s">
        <v>2171</v>
      </c>
      <c r="B10310">
        <v>2018</v>
      </c>
      <c r="C10310">
        <v>2</v>
      </c>
      <c r="D10310">
        <v>6</v>
      </c>
      <c r="E10310" t="s">
        <v>226</v>
      </c>
      <c r="F10310" s="1" t="s">
        <v>3205</v>
      </c>
      <c r="G10310" s="1" t="s">
        <v>3863</v>
      </c>
      <c r="H10310" s="1" t="s">
        <v>3206</v>
      </c>
      <c r="I10310" t="s">
        <v>19104</v>
      </c>
      <c r="J10310" t="s">
        <v>23</v>
      </c>
      <c r="K10310">
        <v>8660</v>
      </c>
      <c r="L10310">
        <v>437330</v>
      </c>
      <c r="M10310">
        <v>50.5</v>
      </c>
      <c r="N10310" t="s">
        <v>9305</v>
      </c>
      <c r="O10310" t="s">
        <v>9530</v>
      </c>
      <c r="P10310">
        <v>3.1450189480311259E-2</v>
      </c>
      <c r="Q10310">
        <v>0</v>
      </c>
      <c r="R10310">
        <v>1</v>
      </c>
    </row>
    <row r="10311" spans="1:18" x14ac:dyDescent="0.25">
      <c r="A10311" t="s">
        <v>2171</v>
      </c>
      <c r="B10311">
        <v>2018</v>
      </c>
      <c r="C10311">
        <v>2</v>
      </c>
      <c r="D10311">
        <v>6</v>
      </c>
      <c r="E10311" t="s">
        <v>226</v>
      </c>
      <c r="F10311" s="1" t="s">
        <v>3205</v>
      </c>
      <c r="G10311" s="1" t="s">
        <v>3863</v>
      </c>
      <c r="H10311" s="1" t="s">
        <v>3206</v>
      </c>
      <c r="I10311" t="s">
        <v>19106</v>
      </c>
      <c r="J10311" t="s">
        <v>23</v>
      </c>
      <c r="K10311">
        <v>11390</v>
      </c>
      <c r="L10311">
        <v>575195</v>
      </c>
      <c r="M10311">
        <v>50.5</v>
      </c>
      <c r="N10311" t="s">
        <v>9331</v>
      </c>
      <c r="O10311" t="s">
        <v>9540</v>
      </c>
      <c r="P10311">
        <v>4.2454374665687751E-2</v>
      </c>
      <c r="Q10311">
        <v>0</v>
      </c>
      <c r="R10311">
        <v>1</v>
      </c>
    </row>
    <row r="10312" spans="1:18" x14ac:dyDescent="0.25">
      <c r="A10312" t="s">
        <v>2452</v>
      </c>
      <c r="B10312">
        <v>2018</v>
      </c>
      <c r="C10312">
        <v>5</v>
      </c>
      <c r="D10312">
        <v>11</v>
      </c>
      <c r="E10312" t="s">
        <v>1620</v>
      </c>
      <c r="F10312" s="1" t="s">
        <v>3205</v>
      </c>
      <c r="G10312" s="1" t="s">
        <v>3863</v>
      </c>
      <c r="H10312" s="1" t="s">
        <v>3206</v>
      </c>
      <c r="I10312" t="s">
        <v>18995</v>
      </c>
      <c r="J10312" t="s">
        <v>23</v>
      </c>
      <c r="K10312">
        <v>4250</v>
      </c>
      <c r="L10312">
        <v>219300</v>
      </c>
      <c r="M10312">
        <v>51.6</v>
      </c>
      <c r="N10312" t="s">
        <v>9347</v>
      </c>
      <c r="O10312" t="s">
        <v>9542</v>
      </c>
      <c r="P10312">
        <v>8.0289698840596724E-2</v>
      </c>
      <c r="Q10312">
        <v>0</v>
      </c>
      <c r="R10312">
        <v>2</v>
      </c>
    </row>
    <row r="10313" spans="1:18" x14ac:dyDescent="0.25">
      <c r="A10313" t="s">
        <v>2452</v>
      </c>
      <c r="B10313">
        <v>2018</v>
      </c>
      <c r="C10313">
        <v>5</v>
      </c>
      <c r="D10313">
        <v>11</v>
      </c>
      <c r="E10313" t="s">
        <v>1620</v>
      </c>
      <c r="F10313" s="1" t="s">
        <v>3205</v>
      </c>
      <c r="G10313" s="1" t="s">
        <v>3863</v>
      </c>
      <c r="H10313" s="1" t="s">
        <v>3206</v>
      </c>
      <c r="I10313" t="s">
        <v>18995</v>
      </c>
      <c r="J10313" t="s">
        <v>23</v>
      </c>
      <c r="K10313">
        <v>8170</v>
      </c>
      <c r="L10313">
        <v>421572</v>
      </c>
      <c r="M10313">
        <v>51.6</v>
      </c>
      <c r="N10313" t="s">
        <v>9347</v>
      </c>
      <c r="O10313" t="s">
        <v>9542</v>
      </c>
      <c r="P10313">
        <v>8.0289698840596724E-2</v>
      </c>
      <c r="Q10313">
        <v>0</v>
      </c>
      <c r="R10313">
        <v>2</v>
      </c>
    </row>
    <row r="10314" spans="1:18" x14ac:dyDescent="0.25">
      <c r="A10314" t="s">
        <v>2452</v>
      </c>
      <c r="B10314">
        <v>2018</v>
      </c>
      <c r="C10314">
        <v>5</v>
      </c>
      <c r="D10314">
        <v>11</v>
      </c>
      <c r="E10314" t="s">
        <v>1620</v>
      </c>
      <c r="F10314" s="1" t="s">
        <v>3205</v>
      </c>
      <c r="G10314" s="1" t="s">
        <v>3863</v>
      </c>
      <c r="H10314" s="1" t="s">
        <v>3206</v>
      </c>
      <c r="I10314" t="s">
        <v>18995</v>
      </c>
      <c r="J10314" t="s">
        <v>23</v>
      </c>
      <c r="K10314">
        <v>7040</v>
      </c>
      <c r="L10314">
        <v>363264</v>
      </c>
      <c r="M10314">
        <v>51.6</v>
      </c>
      <c r="N10314" t="s">
        <v>9347</v>
      </c>
      <c r="O10314" t="s">
        <v>9542</v>
      </c>
      <c r="P10314">
        <v>8.0289698840596724E-2</v>
      </c>
      <c r="Q10314">
        <v>0</v>
      </c>
      <c r="R10314">
        <v>2</v>
      </c>
    </row>
    <row r="10315" spans="1:18" x14ac:dyDescent="0.25">
      <c r="A10315" t="s">
        <v>16846</v>
      </c>
      <c r="B10315">
        <v>2018</v>
      </c>
      <c r="C10315">
        <v>8</v>
      </c>
      <c r="D10315">
        <v>9</v>
      </c>
      <c r="E10315" t="s">
        <v>16454</v>
      </c>
      <c r="F10315" s="1" t="s">
        <v>9480</v>
      </c>
      <c r="G10315" s="1" t="s">
        <v>9480</v>
      </c>
      <c r="H10315" s="1" t="s">
        <v>9480</v>
      </c>
      <c r="I10315" t="s">
        <v>16438</v>
      </c>
      <c r="J10315" t="s">
        <v>23</v>
      </c>
      <c r="K10315">
        <v>1000</v>
      </c>
      <c r="L10315">
        <v>140000</v>
      </c>
      <c r="M10315">
        <v>140</v>
      </c>
      <c r="N10315" t="e">
        <v>#N/A</v>
      </c>
      <c r="O10315" t="e">
        <v>#N/A</v>
      </c>
      <c r="P10315">
        <v>0</v>
      </c>
      <c r="Q10315">
        <v>0</v>
      </c>
      <c r="R10315">
        <v>3</v>
      </c>
    </row>
    <row r="10316" spans="1:18" x14ac:dyDescent="0.25">
      <c r="A10316" t="s">
        <v>16846</v>
      </c>
      <c r="B10316">
        <v>2018</v>
      </c>
      <c r="C10316">
        <v>8</v>
      </c>
      <c r="D10316">
        <v>9</v>
      </c>
      <c r="E10316" t="s">
        <v>16454</v>
      </c>
      <c r="F10316" s="1" t="s">
        <v>9480</v>
      </c>
      <c r="G10316" s="1" t="s">
        <v>9480</v>
      </c>
      <c r="H10316" s="1" t="s">
        <v>9480</v>
      </c>
      <c r="I10316" t="s">
        <v>16439</v>
      </c>
      <c r="J10316" t="s">
        <v>23</v>
      </c>
      <c r="K10316">
        <v>1080</v>
      </c>
      <c r="L10316">
        <v>119560</v>
      </c>
      <c r="M10316">
        <v>110.7</v>
      </c>
      <c r="N10316" t="e">
        <v>#N/A</v>
      </c>
      <c r="O10316" t="e">
        <v>#N/A</v>
      </c>
      <c r="P10316">
        <v>0</v>
      </c>
      <c r="Q10316">
        <v>0</v>
      </c>
      <c r="R10316">
        <v>3</v>
      </c>
    </row>
    <row r="10317" spans="1:18" x14ac:dyDescent="0.25">
      <c r="A10317" t="s">
        <v>2285</v>
      </c>
      <c r="B10317">
        <v>2018</v>
      </c>
      <c r="C10317">
        <v>3</v>
      </c>
      <c r="D10317">
        <v>15</v>
      </c>
      <c r="E10317" t="s">
        <v>226</v>
      </c>
      <c r="F10317" s="1" t="s">
        <v>3205</v>
      </c>
      <c r="G10317" s="1" t="s">
        <v>3863</v>
      </c>
      <c r="H10317" s="1" t="s">
        <v>3206</v>
      </c>
      <c r="I10317" t="s">
        <v>18998</v>
      </c>
      <c r="J10317" t="s">
        <v>23</v>
      </c>
      <c r="K10317">
        <v>18960</v>
      </c>
      <c r="L10317">
        <v>957480</v>
      </c>
      <c r="M10317">
        <v>50.5</v>
      </c>
      <c r="N10317" t="s">
        <v>9340</v>
      </c>
      <c r="O10317" t="s">
        <v>9482</v>
      </c>
      <c r="P10317">
        <v>8.0867377033553248E-2</v>
      </c>
      <c r="Q10317">
        <v>0</v>
      </c>
      <c r="R10317">
        <v>1</v>
      </c>
    </row>
    <row r="10318" spans="1:18" x14ac:dyDescent="0.25">
      <c r="A10318" t="s">
        <v>2454</v>
      </c>
      <c r="B10318">
        <v>2018</v>
      </c>
      <c r="C10318">
        <v>5</v>
      </c>
      <c r="D10318">
        <v>11</v>
      </c>
      <c r="E10318" t="s">
        <v>1620</v>
      </c>
      <c r="F10318" s="1" t="s">
        <v>3205</v>
      </c>
      <c r="G10318" s="1" t="s">
        <v>3863</v>
      </c>
      <c r="H10318" s="1" t="s">
        <v>3206</v>
      </c>
      <c r="I10318" t="s">
        <v>18998</v>
      </c>
      <c r="J10318" t="s">
        <v>23</v>
      </c>
      <c r="K10318">
        <v>21335</v>
      </c>
      <c r="L10318">
        <v>1077417.29</v>
      </c>
      <c r="M10318">
        <v>50.5</v>
      </c>
      <c r="N10318" t="s">
        <v>9340</v>
      </c>
      <c r="O10318" t="s">
        <v>9482</v>
      </c>
      <c r="P10318">
        <v>8.0867377033553248E-2</v>
      </c>
      <c r="Q10318">
        <v>0</v>
      </c>
      <c r="R10318">
        <v>2</v>
      </c>
    </row>
    <row r="10319" spans="1:18" x14ac:dyDescent="0.25">
      <c r="A10319" t="s">
        <v>338</v>
      </c>
      <c r="B10319">
        <v>2016</v>
      </c>
      <c r="C10319">
        <v>1</v>
      </c>
      <c r="D10319">
        <v>14</v>
      </c>
      <c r="E10319" t="s">
        <v>226</v>
      </c>
      <c r="F10319" s="1" t="s">
        <v>3205</v>
      </c>
      <c r="G10319" s="1" t="s">
        <v>3863</v>
      </c>
      <c r="H10319" s="1" t="s">
        <v>3206</v>
      </c>
      <c r="I10319" t="s">
        <v>19010</v>
      </c>
      <c r="J10319" t="s">
        <v>23</v>
      </c>
      <c r="K10319">
        <v>21300</v>
      </c>
      <c r="L10319">
        <v>664560</v>
      </c>
      <c r="M10319">
        <v>31.2</v>
      </c>
      <c r="N10319" t="s">
        <v>9337</v>
      </c>
      <c r="O10319" t="s">
        <v>9440</v>
      </c>
      <c r="P10319">
        <v>0.12068470364021268</v>
      </c>
      <c r="Q10319">
        <v>0</v>
      </c>
      <c r="R10319">
        <v>1</v>
      </c>
    </row>
    <row r="10320" spans="1:18" x14ac:dyDescent="0.25">
      <c r="A10320" t="s">
        <v>850</v>
      </c>
      <c r="B10320">
        <v>2016</v>
      </c>
      <c r="C10320">
        <v>5</v>
      </c>
      <c r="D10320">
        <v>1</v>
      </c>
      <c r="E10320" t="s">
        <v>226</v>
      </c>
      <c r="F10320" s="1" t="s">
        <v>3205</v>
      </c>
      <c r="G10320" s="1" t="s">
        <v>3384</v>
      </c>
      <c r="H10320" s="1" t="s">
        <v>3206</v>
      </c>
      <c r="I10320" t="s">
        <v>17028</v>
      </c>
      <c r="J10320" t="s">
        <v>23</v>
      </c>
      <c r="K10320">
        <v>1137</v>
      </c>
      <c r="L10320">
        <v>37077.57</v>
      </c>
      <c r="M10320">
        <v>32.61</v>
      </c>
      <c r="N10320" t="s">
        <v>112</v>
      </c>
      <c r="O10320" t="s">
        <v>9515</v>
      </c>
      <c r="P10320">
        <v>3.2773227720419927E-2</v>
      </c>
      <c r="Q10320">
        <v>0</v>
      </c>
      <c r="R10320">
        <v>2</v>
      </c>
    </row>
    <row r="10321" spans="1:18" x14ac:dyDescent="0.25">
      <c r="A10321" t="s">
        <v>850</v>
      </c>
      <c r="B10321">
        <v>2016</v>
      </c>
      <c r="C10321">
        <v>5</v>
      </c>
      <c r="D10321">
        <v>1</v>
      </c>
      <c r="E10321" t="s">
        <v>226</v>
      </c>
      <c r="F10321" s="1" t="s">
        <v>3205</v>
      </c>
      <c r="G10321" s="1" t="s">
        <v>3384</v>
      </c>
      <c r="H10321" s="1" t="s">
        <v>3206</v>
      </c>
      <c r="I10321" t="s">
        <v>17029</v>
      </c>
      <c r="J10321" t="s">
        <v>23</v>
      </c>
      <c r="K10321">
        <v>61404</v>
      </c>
      <c r="L10321">
        <v>2017121.18</v>
      </c>
      <c r="M10321">
        <v>32.85</v>
      </c>
      <c r="N10321" t="s">
        <v>645</v>
      </c>
      <c r="O10321" t="s">
        <v>9450</v>
      </c>
      <c r="P10321">
        <v>9.1123449223886266E-2</v>
      </c>
      <c r="Q10321">
        <v>0</v>
      </c>
      <c r="R10321">
        <v>2</v>
      </c>
    </row>
    <row r="10322" spans="1:18" x14ac:dyDescent="0.25">
      <c r="A10322" t="s">
        <v>15388</v>
      </c>
      <c r="B10322">
        <v>2019</v>
      </c>
      <c r="C10322">
        <v>4</v>
      </c>
      <c r="D10322">
        <v>3</v>
      </c>
      <c r="E10322" t="s">
        <v>15747</v>
      </c>
      <c r="F10322" s="1" t="s">
        <v>9480</v>
      </c>
      <c r="G10322" s="1" t="s">
        <v>9480</v>
      </c>
      <c r="H10322" s="1" t="s">
        <v>9480</v>
      </c>
      <c r="I10322" t="s">
        <v>15390</v>
      </c>
      <c r="J10322" t="s">
        <v>38</v>
      </c>
      <c r="K10322">
        <v>1800</v>
      </c>
      <c r="L10322">
        <v>566.20000000000005</v>
      </c>
      <c r="M10322">
        <v>0.31</v>
      </c>
      <c r="N10322" t="e">
        <v>#N/A</v>
      </c>
      <c r="O10322" t="e">
        <v>#N/A</v>
      </c>
      <c r="P10322">
        <v>0</v>
      </c>
      <c r="Q10322">
        <v>0</v>
      </c>
      <c r="R10322">
        <v>2</v>
      </c>
    </row>
    <row r="10323" spans="1:18" x14ac:dyDescent="0.25">
      <c r="A10323" t="s">
        <v>17013</v>
      </c>
      <c r="B10323">
        <v>2019</v>
      </c>
      <c r="C10323">
        <v>12</v>
      </c>
      <c r="D10323">
        <v>21</v>
      </c>
      <c r="E10323" t="s">
        <v>8138</v>
      </c>
      <c r="F10323" s="1" t="s">
        <v>5207</v>
      </c>
      <c r="G10323" s="1" t="s">
        <v>21008</v>
      </c>
      <c r="H10323" s="1" t="s">
        <v>3200</v>
      </c>
      <c r="I10323" t="s">
        <v>6941</v>
      </c>
      <c r="J10323" t="s">
        <v>23</v>
      </c>
      <c r="K10323">
        <v>350</v>
      </c>
      <c r="L10323">
        <v>45867.5</v>
      </c>
      <c r="M10323">
        <v>131.05000000000001</v>
      </c>
      <c r="N10323" t="s">
        <v>9358</v>
      </c>
      <c r="O10323" t="s">
        <v>9835</v>
      </c>
      <c r="P10323">
        <v>0</v>
      </c>
      <c r="Q10323">
        <v>0</v>
      </c>
      <c r="R10323">
        <v>4</v>
      </c>
    </row>
    <row r="10324" spans="1:18" x14ac:dyDescent="0.25">
      <c r="A10324" t="s">
        <v>17013</v>
      </c>
      <c r="B10324">
        <v>2019</v>
      </c>
      <c r="C10324">
        <v>12</v>
      </c>
      <c r="D10324">
        <v>21</v>
      </c>
      <c r="E10324" t="s">
        <v>8138</v>
      </c>
      <c r="F10324" s="1" t="s">
        <v>5207</v>
      </c>
      <c r="G10324" s="1" t="s">
        <v>20931</v>
      </c>
      <c r="H10324" s="1" t="s">
        <v>3200</v>
      </c>
      <c r="I10324" t="s">
        <v>20970</v>
      </c>
      <c r="J10324" t="s">
        <v>23</v>
      </c>
      <c r="K10324">
        <v>30</v>
      </c>
      <c r="L10324">
        <v>4800.6000000000004</v>
      </c>
      <c r="M10324">
        <v>160.02000000000001</v>
      </c>
      <c r="N10324" t="s">
        <v>9108</v>
      </c>
      <c r="O10324" t="s">
        <v>9833</v>
      </c>
      <c r="P10324">
        <v>0</v>
      </c>
      <c r="Q10324">
        <v>0</v>
      </c>
      <c r="R10324">
        <v>4</v>
      </c>
    </row>
    <row r="10325" spans="1:18" x14ac:dyDescent="0.25">
      <c r="A10325" t="s">
        <v>17013</v>
      </c>
      <c r="B10325">
        <v>2019</v>
      </c>
      <c r="C10325">
        <v>12</v>
      </c>
      <c r="D10325">
        <v>21</v>
      </c>
      <c r="E10325" t="s">
        <v>8138</v>
      </c>
      <c r="F10325" s="1" t="s">
        <v>5207</v>
      </c>
      <c r="G10325" s="1" t="s">
        <v>20573</v>
      </c>
      <c r="H10325" s="1" t="s">
        <v>3200</v>
      </c>
      <c r="I10325" t="s">
        <v>20831</v>
      </c>
      <c r="J10325" t="s">
        <v>23</v>
      </c>
      <c r="K10325">
        <v>500</v>
      </c>
      <c r="L10325">
        <v>66955</v>
      </c>
      <c r="M10325">
        <v>133.91</v>
      </c>
      <c r="N10325" t="s">
        <v>7263</v>
      </c>
      <c r="O10325" t="s">
        <v>23192</v>
      </c>
      <c r="P10325">
        <v>0</v>
      </c>
      <c r="Q10325">
        <v>0</v>
      </c>
      <c r="R10325">
        <v>4</v>
      </c>
    </row>
    <row r="10326" spans="1:18" x14ac:dyDescent="0.25">
      <c r="A10326" t="s">
        <v>17013</v>
      </c>
      <c r="B10326">
        <v>2019</v>
      </c>
      <c r="C10326">
        <v>12</v>
      </c>
      <c r="D10326">
        <v>21</v>
      </c>
      <c r="E10326" t="s">
        <v>8138</v>
      </c>
      <c r="F10326" s="1" t="s">
        <v>5207</v>
      </c>
      <c r="G10326" s="1" t="s">
        <v>20573</v>
      </c>
      <c r="H10326" s="1" t="s">
        <v>3200</v>
      </c>
      <c r="I10326" t="s">
        <v>20760</v>
      </c>
      <c r="J10326" t="s">
        <v>23</v>
      </c>
      <c r="K10326">
        <v>200</v>
      </c>
      <c r="L10326">
        <v>29000</v>
      </c>
      <c r="M10326">
        <v>145</v>
      </c>
      <c r="N10326" t="s">
        <v>7263</v>
      </c>
      <c r="O10326" t="s">
        <v>23192</v>
      </c>
      <c r="P10326">
        <v>0</v>
      </c>
      <c r="Q10326">
        <v>0</v>
      </c>
      <c r="R10326">
        <v>4</v>
      </c>
    </row>
    <row r="10327" spans="1:18" x14ac:dyDescent="0.25">
      <c r="A10327" t="s">
        <v>8771</v>
      </c>
      <c r="B10327">
        <v>2018</v>
      </c>
      <c r="C10327">
        <v>11</v>
      </c>
      <c r="D10327">
        <v>6</v>
      </c>
      <c r="E10327" t="s">
        <v>8164</v>
      </c>
      <c r="F10327" s="1" t="s">
        <v>5207</v>
      </c>
      <c r="G10327" s="1" t="s">
        <v>20931</v>
      </c>
      <c r="H10327" s="1" t="s">
        <v>3201</v>
      </c>
      <c r="I10327" t="s">
        <v>20984</v>
      </c>
      <c r="J10327" t="s">
        <v>23</v>
      </c>
      <c r="K10327">
        <v>1200</v>
      </c>
      <c r="L10327">
        <v>192859.2</v>
      </c>
      <c r="M10327">
        <v>160.72</v>
      </c>
      <c r="N10327" t="s">
        <v>9110</v>
      </c>
      <c r="O10327" t="s">
        <v>9805</v>
      </c>
      <c r="P10327">
        <v>0</v>
      </c>
      <c r="Q10327">
        <v>0</v>
      </c>
      <c r="R10327">
        <v>4</v>
      </c>
    </row>
    <row r="10328" spans="1:18" x14ac:dyDescent="0.25">
      <c r="A10328" t="s">
        <v>8771</v>
      </c>
      <c r="B10328">
        <v>2018</v>
      </c>
      <c r="C10328">
        <v>11</v>
      </c>
      <c r="D10328">
        <v>6</v>
      </c>
      <c r="E10328" t="s">
        <v>8164</v>
      </c>
      <c r="F10328" s="1" t="s">
        <v>5207</v>
      </c>
      <c r="G10328" s="1" t="s">
        <v>20931</v>
      </c>
      <c r="H10328" s="1" t="s">
        <v>3201</v>
      </c>
      <c r="I10328" t="s">
        <v>6660</v>
      </c>
      <c r="J10328" t="s">
        <v>23</v>
      </c>
      <c r="K10328">
        <v>1500</v>
      </c>
      <c r="L10328">
        <v>295908.59999999998</v>
      </c>
      <c r="M10328">
        <v>197.27</v>
      </c>
      <c r="N10328" t="s">
        <v>9113</v>
      </c>
      <c r="O10328" t="s">
        <v>9931</v>
      </c>
      <c r="P10328">
        <v>0</v>
      </c>
      <c r="Q10328">
        <v>0</v>
      </c>
      <c r="R10328">
        <v>4</v>
      </c>
    </row>
    <row r="10329" spans="1:18" x14ac:dyDescent="0.25">
      <c r="A10329" t="s">
        <v>3066</v>
      </c>
      <c r="B10329">
        <v>2018</v>
      </c>
      <c r="C10329">
        <v>11</v>
      </c>
      <c r="D10329">
        <v>27</v>
      </c>
      <c r="E10329" t="s">
        <v>174</v>
      </c>
      <c r="F10329" s="1" t="s">
        <v>3205</v>
      </c>
      <c r="G10329" s="1" t="s">
        <v>3863</v>
      </c>
      <c r="H10329" s="1" t="s">
        <v>3206</v>
      </c>
      <c r="I10329" t="s">
        <v>18999</v>
      </c>
      <c r="J10329" t="s">
        <v>23</v>
      </c>
      <c r="K10329">
        <v>9725</v>
      </c>
      <c r="L10329">
        <v>447349.99</v>
      </c>
      <c r="M10329">
        <v>46</v>
      </c>
      <c r="N10329" t="s">
        <v>9337</v>
      </c>
      <c r="O10329" t="s">
        <v>9440</v>
      </c>
      <c r="P10329">
        <v>0.12068470364021268</v>
      </c>
      <c r="Q10329">
        <v>0</v>
      </c>
      <c r="R10329">
        <v>4</v>
      </c>
    </row>
    <row r="10330" spans="1:18" x14ac:dyDescent="0.25">
      <c r="A10330" t="s">
        <v>3066</v>
      </c>
      <c r="B10330">
        <v>2018</v>
      </c>
      <c r="C10330">
        <v>11</v>
      </c>
      <c r="D10330">
        <v>27</v>
      </c>
      <c r="E10330" t="s">
        <v>174</v>
      </c>
      <c r="F10330" s="1" t="s">
        <v>3205</v>
      </c>
      <c r="G10330" s="1" t="s">
        <v>3863</v>
      </c>
      <c r="H10330" s="1" t="s">
        <v>3206</v>
      </c>
      <c r="I10330" t="s">
        <v>19122</v>
      </c>
      <c r="J10330" t="s">
        <v>23</v>
      </c>
      <c r="K10330">
        <v>5965</v>
      </c>
      <c r="L10330">
        <v>274986.53000000003</v>
      </c>
      <c r="M10330">
        <v>46.1</v>
      </c>
      <c r="N10330" t="s">
        <v>9309</v>
      </c>
      <c r="O10330" t="s">
        <v>9451</v>
      </c>
      <c r="P10330">
        <v>6.5364123560168089E-2</v>
      </c>
      <c r="Q10330">
        <v>0</v>
      </c>
      <c r="R10330">
        <v>4</v>
      </c>
    </row>
    <row r="10331" spans="1:18" x14ac:dyDescent="0.25">
      <c r="A10331" t="s">
        <v>3066</v>
      </c>
      <c r="B10331">
        <v>2018</v>
      </c>
      <c r="C10331">
        <v>11</v>
      </c>
      <c r="D10331">
        <v>27</v>
      </c>
      <c r="E10331" t="s">
        <v>174</v>
      </c>
      <c r="F10331" s="1" t="s">
        <v>3205</v>
      </c>
      <c r="G10331" s="1" t="s">
        <v>3227</v>
      </c>
      <c r="H10331" s="1" t="s">
        <v>3206</v>
      </c>
      <c r="I10331" t="s">
        <v>19776</v>
      </c>
      <c r="J10331" t="s">
        <v>23</v>
      </c>
      <c r="K10331">
        <v>2135</v>
      </c>
      <c r="L10331">
        <v>105682.5</v>
      </c>
      <c r="M10331">
        <v>49.5</v>
      </c>
      <c r="N10331" t="s">
        <v>22083</v>
      </c>
      <c r="O10331" t="s">
        <v>23291</v>
      </c>
      <c r="P10331">
        <v>0</v>
      </c>
      <c r="Q10331">
        <v>0</v>
      </c>
      <c r="R10331">
        <v>4</v>
      </c>
    </row>
    <row r="10332" spans="1:18" x14ac:dyDescent="0.25">
      <c r="A10332" t="s">
        <v>3066</v>
      </c>
      <c r="B10332">
        <v>2018</v>
      </c>
      <c r="C10332">
        <v>11</v>
      </c>
      <c r="D10332">
        <v>27</v>
      </c>
      <c r="E10332" t="s">
        <v>174</v>
      </c>
      <c r="F10332" s="1" t="s">
        <v>3205</v>
      </c>
      <c r="G10332" s="1" t="s">
        <v>3227</v>
      </c>
      <c r="H10332" s="1" t="s">
        <v>3206</v>
      </c>
      <c r="I10332" t="s">
        <v>19799</v>
      </c>
      <c r="J10332" t="s">
        <v>23</v>
      </c>
      <c r="K10332">
        <v>2180</v>
      </c>
      <c r="L10332">
        <v>119900</v>
      </c>
      <c r="M10332">
        <v>55</v>
      </c>
      <c r="N10332" t="s">
        <v>22070</v>
      </c>
      <c r="O10332" t="s">
        <v>23261</v>
      </c>
      <c r="P10332">
        <v>0</v>
      </c>
      <c r="Q10332">
        <v>0</v>
      </c>
      <c r="R10332">
        <v>4</v>
      </c>
    </row>
    <row r="10333" spans="1:18" x14ac:dyDescent="0.25">
      <c r="A10333" t="s">
        <v>1781</v>
      </c>
      <c r="B10333">
        <v>2017</v>
      </c>
      <c r="C10333">
        <v>8</v>
      </c>
      <c r="D10333">
        <v>28</v>
      </c>
      <c r="E10333" t="s">
        <v>1305</v>
      </c>
      <c r="F10333" s="1" t="s">
        <v>3205</v>
      </c>
      <c r="G10333" s="1" t="s">
        <v>3863</v>
      </c>
      <c r="H10333" s="1" t="s">
        <v>3206</v>
      </c>
      <c r="I10333" t="s">
        <v>19059</v>
      </c>
      <c r="J10333" t="s">
        <v>23</v>
      </c>
      <c r="K10333">
        <v>19508</v>
      </c>
      <c r="L10333">
        <v>928580.8</v>
      </c>
      <c r="M10333">
        <v>47.6</v>
      </c>
      <c r="N10333" t="s">
        <v>9337</v>
      </c>
      <c r="O10333" t="s">
        <v>9440</v>
      </c>
      <c r="P10333">
        <v>0.12068470364021268</v>
      </c>
      <c r="Q10333">
        <v>0</v>
      </c>
      <c r="R10333">
        <v>3</v>
      </c>
    </row>
    <row r="10334" spans="1:18" x14ac:dyDescent="0.25">
      <c r="A10334" t="s">
        <v>8491</v>
      </c>
      <c r="B10334">
        <v>2018</v>
      </c>
      <c r="C10334">
        <v>4</v>
      </c>
      <c r="D10334">
        <v>19</v>
      </c>
      <c r="E10334" t="s">
        <v>7357</v>
      </c>
      <c r="F10334" s="1" t="s">
        <v>5207</v>
      </c>
      <c r="G10334" s="1" t="s">
        <v>21008</v>
      </c>
      <c r="H10334" s="1" t="s">
        <v>7263</v>
      </c>
      <c r="I10334" t="s">
        <v>21020</v>
      </c>
      <c r="J10334" t="s">
        <v>23</v>
      </c>
      <c r="K10334">
        <v>25</v>
      </c>
      <c r="L10334">
        <v>2996.75</v>
      </c>
      <c r="M10334">
        <v>119.87</v>
      </c>
      <c r="N10334" t="s">
        <v>7263</v>
      </c>
      <c r="O10334" t="s">
        <v>23274</v>
      </c>
      <c r="P10334">
        <v>0</v>
      </c>
      <c r="Q10334">
        <v>0</v>
      </c>
      <c r="R10334">
        <v>2</v>
      </c>
    </row>
    <row r="10335" spans="1:18" x14ac:dyDescent="0.25">
      <c r="A10335" t="s">
        <v>8491</v>
      </c>
      <c r="B10335">
        <v>2018</v>
      </c>
      <c r="C10335">
        <v>4</v>
      </c>
      <c r="D10335">
        <v>19</v>
      </c>
      <c r="E10335" t="s">
        <v>7357</v>
      </c>
      <c r="F10335" s="1" t="s">
        <v>5207</v>
      </c>
      <c r="G10335" s="1" t="s">
        <v>21008</v>
      </c>
      <c r="H10335" s="1" t="s">
        <v>7263</v>
      </c>
      <c r="I10335" t="s">
        <v>6895</v>
      </c>
      <c r="J10335" t="s">
        <v>23</v>
      </c>
      <c r="K10335">
        <v>25</v>
      </c>
      <c r="L10335">
        <v>3170.75</v>
      </c>
      <c r="M10335">
        <v>126.83</v>
      </c>
      <c r="N10335" t="s">
        <v>9356</v>
      </c>
      <c r="O10335" t="s">
        <v>9773</v>
      </c>
      <c r="P10335">
        <v>0</v>
      </c>
      <c r="Q10335">
        <v>0</v>
      </c>
      <c r="R10335">
        <v>2</v>
      </c>
    </row>
    <row r="10336" spans="1:18" x14ac:dyDescent="0.25">
      <c r="A10336" t="s">
        <v>8491</v>
      </c>
      <c r="B10336">
        <v>2018</v>
      </c>
      <c r="C10336">
        <v>4</v>
      </c>
      <c r="D10336">
        <v>19</v>
      </c>
      <c r="E10336" t="s">
        <v>7357</v>
      </c>
      <c r="F10336" s="1" t="s">
        <v>5207</v>
      </c>
      <c r="G10336" s="1" t="s">
        <v>21008</v>
      </c>
      <c r="H10336" s="1" t="s">
        <v>7263</v>
      </c>
      <c r="I10336" t="s">
        <v>21017</v>
      </c>
      <c r="J10336" t="s">
        <v>23</v>
      </c>
      <c r="K10336">
        <v>75</v>
      </c>
      <c r="L10336">
        <v>9094.5</v>
      </c>
      <c r="M10336">
        <v>121.26</v>
      </c>
      <c r="N10336" t="s">
        <v>7263</v>
      </c>
      <c r="O10336" t="s">
        <v>23274</v>
      </c>
      <c r="P10336">
        <v>0</v>
      </c>
      <c r="Q10336">
        <v>0</v>
      </c>
      <c r="R10336">
        <v>2</v>
      </c>
    </row>
    <row r="10337" spans="1:18" x14ac:dyDescent="0.25">
      <c r="A10337" t="s">
        <v>8491</v>
      </c>
      <c r="B10337">
        <v>2018</v>
      </c>
      <c r="C10337">
        <v>4</v>
      </c>
      <c r="D10337">
        <v>19</v>
      </c>
      <c r="E10337" t="s">
        <v>7357</v>
      </c>
      <c r="F10337" s="1" t="s">
        <v>5207</v>
      </c>
      <c r="G10337" s="1" t="s">
        <v>21008</v>
      </c>
      <c r="H10337" s="1" t="s">
        <v>7263</v>
      </c>
      <c r="I10337" t="s">
        <v>21030</v>
      </c>
      <c r="J10337" t="s">
        <v>23</v>
      </c>
      <c r="K10337">
        <v>25</v>
      </c>
      <c r="L10337">
        <v>2996.75</v>
      </c>
      <c r="M10337">
        <v>119.87</v>
      </c>
      <c r="N10337" t="s">
        <v>7263</v>
      </c>
      <c r="O10337" t="s">
        <v>23274</v>
      </c>
      <c r="P10337">
        <v>0</v>
      </c>
      <c r="Q10337">
        <v>0</v>
      </c>
      <c r="R10337">
        <v>2</v>
      </c>
    </row>
    <row r="10338" spans="1:18" x14ac:dyDescent="0.25">
      <c r="A10338" t="s">
        <v>8491</v>
      </c>
      <c r="B10338">
        <v>2018</v>
      </c>
      <c r="C10338">
        <v>4</v>
      </c>
      <c r="D10338">
        <v>19</v>
      </c>
      <c r="E10338" t="s">
        <v>7357</v>
      </c>
      <c r="F10338" s="1" t="s">
        <v>5207</v>
      </c>
      <c r="G10338" s="1" t="s">
        <v>21008</v>
      </c>
      <c r="H10338" s="1" t="s">
        <v>7263</v>
      </c>
      <c r="I10338" t="s">
        <v>7023</v>
      </c>
      <c r="J10338" t="s">
        <v>23</v>
      </c>
      <c r="K10338">
        <v>25</v>
      </c>
      <c r="L10338">
        <v>2996.75</v>
      </c>
      <c r="M10338">
        <v>119.87</v>
      </c>
      <c r="N10338" t="s">
        <v>9365</v>
      </c>
      <c r="O10338" t="s">
        <v>9774</v>
      </c>
      <c r="P10338">
        <v>0</v>
      </c>
      <c r="Q10338">
        <v>0</v>
      </c>
      <c r="R10338">
        <v>2</v>
      </c>
    </row>
    <row r="10339" spans="1:18" x14ac:dyDescent="0.25">
      <c r="A10339" t="s">
        <v>8491</v>
      </c>
      <c r="B10339">
        <v>2018</v>
      </c>
      <c r="C10339">
        <v>4</v>
      </c>
      <c r="D10339">
        <v>19</v>
      </c>
      <c r="E10339" t="s">
        <v>7357</v>
      </c>
      <c r="F10339" s="1" t="s">
        <v>5207</v>
      </c>
      <c r="G10339" s="1" t="s">
        <v>21008</v>
      </c>
      <c r="H10339" s="1" t="s">
        <v>7263</v>
      </c>
      <c r="I10339" t="s">
        <v>21034</v>
      </c>
      <c r="J10339" t="s">
        <v>23</v>
      </c>
      <c r="K10339">
        <v>75</v>
      </c>
      <c r="L10339">
        <v>8990.25</v>
      </c>
      <c r="M10339">
        <v>119.87</v>
      </c>
      <c r="N10339" t="s">
        <v>7263</v>
      </c>
      <c r="O10339" t="s">
        <v>23274</v>
      </c>
      <c r="P10339">
        <v>0</v>
      </c>
      <c r="Q10339">
        <v>0</v>
      </c>
      <c r="R10339">
        <v>2</v>
      </c>
    </row>
    <row r="10340" spans="1:18" x14ac:dyDescent="0.25">
      <c r="A10340" t="s">
        <v>8491</v>
      </c>
      <c r="B10340">
        <v>2018</v>
      </c>
      <c r="C10340">
        <v>4</v>
      </c>
      <c r="D10340">
        <v>19</v>
      </c>
      <c r="E10340" t="s">
        <v>7357</v>
      </c>
      <c r="F10340" s="1" t="s">
        <v>5207</v>
      </c>
      <c r="G10340" s="1" t="s">
        <v>21008</v>
      </c>
      <c r="H10340" s="1" t="s">
        <v>7263</v>
      </c>
      <c r="I10340" t="s">
        <v>21031</v>
      </c>
      <c r="J10340" t="s">
        <v>23</v>
      </c>
      <c r="K10340">
        <v>25</v>
      </c>
      <c r="L10340">
        <v>3621.5</v>
      </c>
      <c r="M10340">
        <v>144.86000000000001</v>
      </c>
      <c r="N10340" t="s">
        <v>7263</v>
      </c>
      <c r="O10340" t="s">
        <v>23274</v>
      </c>
      <c r="P10340">
        <v>0</v>
      </c>
      <c r="Q10340">
        <v>0</v>
      </c>
      <c r="R10340">
        <v>2</v>
      </c>
    </row>
    <row r="10341" spans="1:18" x14ac:dyDescent="0.25">
      <c r="A10341" t="s">
        <v>8491</v>
      </c>
      <c r="B10341">
        <v>2018</v>
      </c>
      <c r="C10341">
        <v>4</v>
      </c>
      <c r="D10341">
        <v>19</v>
      </c>
      <c r="E10341" t="s">
        <v>7357</v>
      </c>
      <c r="F10341" s="1" t="s">
        <v>5207</v>
      </c>
      <c r="G10341" s="1" t="s">
        <v>20931</v>
      </c>
      <c r="H10341" s="1" t="s">
        <v>7263</v>
      </c>
      <c r="I10341" t="s">
        <v>6625</v>
      </c>
      <c r="J10341" t="s">
        <v>23</v>
      </c>
      <c r="K10341">
        <v>550</v>
      </c>
      <c r="L10341">
        <v>71324</v>
      </c>
      <c r="M10341">
        <v>129.68</v>
      </c>
      <c r="N10341" t="s">
        <v>9111</v>
      </c>
      <c r="O10341" t="s">
        <v>9468</v>
      </c>
      <c r="P10341">
        <v>0</v>
      </c>
      <c r="Q10341">
        <v>3.481892927687627E-2</v>
      </c>
      <c r="R10341">
        <v>2</v>
      </c>
    </row>
    <row r="10342" spans="1:18" x14ac:dyDescent="0.25">
      <c r="A10342" t="s">
        <v>8491</v>
      </c>
      <c r="B10342">
        <v>2018</v>
      </c>
      <c r="C10342">
        <v>4</v>
      </c>
      <c r="D10342">
        <v>19</v>
      </c>
      <c r="E10342" t="s">
        <v>7357</v>
      </c>
      <c r="F10342" s="1" t="s">
        <v>5207</v>
      </c>
      <c r="G10342" s="1" t="s">
        <v>21008</v>
      </c>
      <c r="H10342" s="1" t="s">
        <v>7263</v>
      </c>
      <c r="I10342" t="s">
        <v>6965</v>
      </c>
      <c r="J10342" t="s">
        <v>23</v>
      </c>
      <c r="K10342">
        <v>100</v>
      </c>
      <c r="L10342">
        <v>11987</v>
      </c>
      <c r="M10342">
        <v>119.87</v>
      </c>
      <c r="N10342" t="s">
        <v>9361</v>
      </c>
      <c r="O10342" t="s">
        <v>9778</v>
      </c>
      <c r="P10342">
        <v>0</v>
      </c>
      <c r="Q10342">
        <v>0</v>
      </c>
      <c r="R10342">
        <v>2</v>
      </c>
    </row>
    <row r="10343" spans="1:18" x14ac:dyDescent="0.25">
      <c r="A10343" t="s">
        <v>8491</v>
      </c>
      <c r="B10343">
        <v>2018</v>
      </c>
      <c r="C10343">
        <v>4</v>
      </c>
      <c r="D10343">
        <v>19</v>
      </c>
      <c r="E10343" t="s">
        <v>7357</v>
      </c>
      <c r="F10343" s="1" t="s">
        <v>5207</v>
      </c>
      <c r="G10343" s="1" t="s">
        <v>21008</v>
      </c>
      <c r="H10343" s="1" t="s">
        <v>7263</v>
      </c>
      <c r="I10343" t="s">
        <v>21025</v>
      </c>
      <c r="J10343" t="s">
        <v>23</v>
      </c>
      <c r="K10343">
        <v>150</v>
      </c>
      <c r="L10343">
        <v>17980.5</v>
      </c>
      <c r="M10343">
        <v>119.87</v>
      </c>
      <c r="N10343" t="s">
        <v>7263</v>
      </c>
      <c r="O10343" t="s">
        <v>23274</v>
      </c>
      <c r="P10343">
        <v>0</v>
      </c>
      <c r="Q10343">
        <v>0</v>
      </c>
      <c r="R10343">
        <v>2</v>
      </c>
    </row>
    <row r="10344" spans="1:18" x14ac:dyDescent="0.25">
      <c r="A10344" t="s">
        <v>16852</v>
      </c>
      <c r="B10344">
        <v>2016</v>
      </c>
      <c r="C10344">
        <v>12</v>
      </c>
      <c r="D10344">
        <v>19</v>
      </c>
      <c r="E10344" t="s">
        <v>92</v>
      </c>
      <c r="F10344" s="1" t="s">
        <v>9480</v>
      </c>
      <c r="G10344" s="1" t="s">
        <v>9480</v>
      </c>
      <c r="H10344" s="1" t="s">
        <v>9480</v>
      </c>
      <c r="I10344" t="s">
        <v>1271</v>
      </c>
      <c r="J10344" t="s">
        <v>23</v>
      </c>
      <c r="K10344">
        <v>979</v>
      </c>
      <c r="L10344">
        <v>46013</v>
      </c>
      <c r="M10344">
        <v>47</v>
      </c>
      <c r="N10344" t="e">
        <v>#N/A</v>
      </c>
      <c r="O10344" t="e">
        <v>#N/A</v>
      </c>
      <c r="P10344">
        <v>0</v>
      </c>
      <c r="Q10344">
        <v>0</v>
      </c>
      <c r="R10344">
        <v>4</v>
      </c>
    </row>
    <row r="10345" spans="1:18" x14ac:dyDescent="0.25">
      <c r="A10345" t="s">
        <v>10610</v>
      </c>
      <c r="B10345">
        <v>2019</v>
      </c>
      <c r="C10345">
        <v>3</v>
      </c>
      <c r="D10345">
        <v>27</v>
      </c>
      <c r="E10345" t="s">
        <v>174</v>
      </c>
      <c r="F10345" s="1" t="s">
        <v>3205</v>
      </c>
      <c r="G10345" s="1" t="s">
        <v>3863</v>
      </c>
      <c r="H10345" s="1" t="s">
        <v>3206</v>
      </c>
      <c r="I10345" t="s">
        <v>19416</v>
      </c>
      <c r="J10345" t="s">
        <v>23</v>
      </c>
      <c r="K10345">
        <v>10495</v>
      </c>
      <c r="L10345">
        <v>501660.96</v>
      </c>
      <c r="M10345">
        <v>47.8</v>
      </c>
      <c r="N10345" t="s">
        <v>9332</v>
      </c>
      <c r="O10345" t="s">
        <v>9531</v>
      </c>
      <c r="P10345">
        <v>0</v>
      </c>
      <c r="Q10345">
        <v>0</v>
      </c>
      <c r="R10345">
        <v>1</v>
      </c>
    </row>
    <row r="10346" spans="1:18" x14ac:dyDescent="0.25">
      <c r="A10346" t="s">
        <v>14679</v>
      </c>
      <c r="B10346">
        <v>2019</v>
      </c>
      <c r="C10346">
        <v>6</v>
      </c>
      <c r="D10346">
        <v>3</v>
      </c>
      <c r="E10346" t="s">
        <v>31</v>
      </c>
      <c r="F10346" s="1" t="s">
        <v>3205</v>
      </c>
      <c r="G10346" s="1" t="s">
        <v>3203</v>
      </c>
      <c r="H10346" s="1" t="s">
        <v>3206</v>
      </c>
      <c r="I10346" t="s">
        <v>17787</v>
      </c>
      <c r="J10346" t="s">
        <v>23</v>
      </c>
      <c r="K10346">
        <v>1700</v>
      </c>
      <c r="L10346">
        <v>91354.6</v>
      </c>
      <c r="M10346">
        <v>53.74</v>
      </c>
      <c r="N10346" t="s">
        <v>35</v>
      </c>
      <c r="O10346" t="s">
        <v>9486</v>
      </c>
      <c r="P10346">
        <v>0</v>
      </c>
      <c r="Q10346">
        <v>0</v>
      </c>
      <c r="R10346">
        <v>2</v>
      </c>
    </row>
    <row r="10347" spans="1:18" x14ac:dyDescent="0.25">
      <c r="A10347" t="s">
        <v>14679</v>
      </c>
      <c r="B10347">
        <v>2019</v>
      </c>
      <c r="C10347">
        <v>6</v>
      </c>
      <c r="D10347">
        <v>3</v>
      </c>
      <c r="E10347" t="s">
        <v>31</v>
      </c>
      <c r="F10347" s="1" t="s">
        <v>9480</v>
      </c>
      <c r="G10347" s="1" t="s">
        <v>9480</v>
      </c>
      <c r="H10347" s="1" t="s">
        <v>9480</v>
      </c>
      <c r="I10347" t="s">
        <v>2575</v>
      </c>
      <c r="J10347" t="s">
        <v>23</v>
      </c>
      <c r="K10347">
        <v>260</v>
      </c>
      <c r="L10347">
        <v>18570</v>
      </c>
      <c r="M10347">
        <v>71.42</v>
      </c>
      <c r="N10347" t="e">
        <v>#N/A</v>
      </c>
      <c r="O10347" t="e">
        <v>#N/A</v>
      </c>
      <c r="P10347">
        <v>0</v>
      </c>
      <c r="Q10347">
        <v>0</v>
      </c>
      <c r="R10347">
        <v>2</v>
      </c>
    </row>
    <row r="10348" spans="1:18" x14ac:dyDescent="0.25">
      <c r="A10348" t="s">
        <v>8215</v>
      </c>
      <c r="B10348">
        <v>2017</v>
      </c>
      <c r="C10348">
        <v>10</v>
      </c>
      <c r="D10348">
        <v>25</v>
      </c>
      <c r="E10348" t="s">
        <v>7357</v>
      </c>
      <c r="F10348" s="1" t="s">
        <v>5207</v>
      </c>
      <c r="G10348" s="1" t="s">
        <v>20931</v>
      </c>
      <c r="H10348" s="1" t="s">
        <v>3201</v>
      </c>
      <c r="I10348" t="s">
        <v>20989</v>
      </c>
      <c r="J10348" t="s">
        <v>23</v>
      </c>
      <c r="K10348">
        <v>625</v>
      </c>
      <c r="L10348">
        <v>116250</v>
      </c>
      <c r="M10348">
        <v>186</v>
      </c>
      <c r="N10348" t="s">
        <v>9111</v>
      </c>
      <c r="O10348" t="s">
        <v>9807</v>
      </c>
      <c r="P10348">
        <v>0</v>
      </c>
      <c r="Q10348">
        <v>0</v>
      </c>
      <c r="R10348">
        <v>4</v>
      </c>
    </row>
    <row r="10349" spans="1:18" x14ac:dyDescent="0.25">
      <c r="A10349" t="s">
        <v>999</v>
      </c>
      <c r="B10349">
        <v>2016</v>
      </c>
      <c r="C10349">
        <v>8</v>
      </c>
      <c r="D10349">
        <v>21</v>
      </c>
      <c r="E10349" t="s">
        <v>226</v>
      </c>
      <c r="F10349" s="1" t="s">
        <v>3205</v>
      </c>
      <c r="G10349" s="1" t="s">
        <v>3384</v>
      </c>
      <c r="H10349" s="1" t="s">
        <v>3206</v>
      </c>
      <c r="I10349" t="s">
        <v>17081</v>
      </c>
      <c r="J10349" t="s">
        <v>23</v>
      </c>
      <c r="K10349">
        <v>20075</v>
      </c>
      <c r="L10349">
        <v>786940</v>
      </c>
      <c r="M10349">
        <v>39.200000000000003</v>
      </c>
      <c r="N10349" t="s">
        <v>160</v>
      </c>
      <c r="O10349" t="s">
        <v>9452</v>
      </c>
      <c r="P10349">
        <v>0.10110188471641929</v>
      </c>
      <c r="Q10349">
        <v>0</v>
      </c>
      <c r="R10349">
        <v>3</v>
      </c>
    </row>
    <row r="10350" spans="1:18" x14ac:dyDescent="0.25">
      <c r="A10350" t="s">
        <v>2179</v>
      </c>
      <c r="B10350">
        <v>2018</v>
      </c>
      <c r="C10350">
        <v>2</v>
      </c>
      <c r="D10350">
        <v>8</v>
      </c>
      <c r="E10350" t="s">
        <v>226</v>
      </c>
      <c r="F10350" s="1" t="s">
        <v>3205</v>
      </c>
      <c r="G10350" s="1" t="s">
        <v>3863</v>
      </c>
      <c r="H10350" s="1" t="s">
        <v>3206</v>
      </c>
      <c r="I10350" t="s">
        <v>18998</v>
      </c>
      <c r="J10350" t="s">
        <v>23</v>
      </c>
      <c r="K10350">
        <v>19780</v>
      </c>
      <c r="L10350">
        <v>998890</v>
      </c>
      <c r="M10350">
        <v>50.5</v>
      </c>
      <c r="N10350" t="s">
        <v>9340</v>
      </c>
      <c r="O10350" t="s">
        <v>9482</v>
      </c>
      <c r="P10350">
        <v>8.0867377033553248E-2</v>
      </c>
      <c r="Q10350">
        <v>0</v>
      </c>
      <c r="R10350">
        <v>1</v>
      </c>
    </row>
    <row r="10351" spans="1:18" x14ac:dyDescent="0.25">
      <c r="A10351" t="s">
        <v>10713</v>
      </c>
      <c r="B10351">
        <v>2019</v>
      </c>
      <c r="C10351">
        <v>4</v>
      </c>
      <c r="D10351">
        <v>6</v>
      </c>
      <c r="E10351" t="s">
        <v>7328</v>
      </c>
      <c r="F10351" s="1" t="s">
        <v>9480</v>
      </c>
      <c r="G10351" s="1" t="s">
        <v>9480</v>
      </c>
      <c r="H10351" s="1" t="s">
        <v>9480</v>
      </c>
      <c r="I10351" t="s">
        <v>10714</v>
      </c>
      <c r="J10351" t="s">
        <v>23</v>
      </c>
      <c r="K10351">
        <v>44</v>
      </c>
      <c r="L10351">
        <v>7286.4</v>
      </c>
      <c r="M10351">
        <v>165.6</v>
      </c>
      <c r="N10351" t="e">
        <v>#N/A</v>
      </c>
      <c r="O10351" t="e">
        <v>#N/A</v>
      </c>
      <c r="P10351">
        <v>0</v>
      </c>
      <c r="Q10351">
        <v>0</v>
      </c>
      <c r="R10351">
        <v>2</v>
      </c>
    </row>
    <row r="10352" spans="1:18" x14ac:dyDescent="0.25">
      <c r="A10352" t="s">
        <v>10611</v>
      </c>
      <c r="B10352">
        <v>2019</v>
      </c>
      <c r="C10352">
        <v>3</v>
      </c>
      <c r="D10352">
        <v>29</v>
      </c>
      <c r="E10352" t="s">
        <v>10369</v>
      </c>
      <c r="F10352" s="1" t="s">
        <v>5207</v>
      </c>
      <c r="G10352" s="1" t="s">
        <v>20573</v>
      </c>
      <c r="H10352" s="1" t="s">
        <v>7263</v>
      </c>
      <c r="I10352" t="s">
        <v>10612</v>
      </c>
      <c r="J10352" t="s">
        <v>38</v>
      </c>
      <c r="K10352">
        <v>300</v>
      </c>
      <c r="L10352">
        <v>20400</v>
      </c>
      <c r="M10352">
        <v>68</v>
      </c>
      <c r="N10352" t="s">
        <v>10613</v>
      </c>
      <c r="O10352" t="s">
        <v>10655</v>
      </c>
      <c r="P10352">
        <v>0</v>
      </c>
      <c r="Q10352">
        <v>0</v>
      </c>
      <c r="R10352">
        <v>1</v>
      </c>
    </row>
    <row r="10353" spans="1:18" x14ac:dyDescent="0.25">
      <c r="A10353" t="s">
        <v>14975</v>
      </c>
      <c r="B10353">
        <v>2019</v>
      </c>
      <c r="C10353">
        <v>7</v>
      </c>
      <c r="D10353">
        <v>2</v>
      </c>
      <c r="E10353" t="s">
        <v>1515</v>
      </c>
      <c r="F10353" s="1" t="s">
        <v>3205</v>
      </c>
      <c r="G10353" s="1" t="s">
        <v>3384</v>
      </c>
      <c r="H10353" s="1" t="s">
        <v>3206</v>
      </c>
      <c r="I10353" t="s">
        <v>17212</v>
      </c>
      <c r="J10353" t="s">
        <v>23</v>
      </c>
      <c r="K10353">
        <v>3210</v>
      </c>
      <c r="L10353">
        <v>154080</v>
      </c>
      <c r="M10353">
        <v>48</v>
      </c>
      <c r="N10353" t="s">
        <v>2239</v>
      </c>
      <c r="O10353" t="s">
        <v>9550</v>
      </c>
      <c r="P10353">
        <v>0</v>
      </c>
      <c r="Q10353">
        <v>0</v>
      </c>
      <c r="R10353">
        <v>3</v>
      </c>
    </row>
    <row r="10354" spans="1:18" x14ac:dyDescent="0.25">
      <c r="A10354" t="s">
        <v>14975</v>
      </c>
      <c r="B10354">
        <v>2019</v>
      </c>
      <c r="C10354">
        <v>7</v>
      </c>
      <c r="D10354">
        <v>2</v>
      </c>
      <c r="E10354" t="s">
        <v>1515</v>
      </c>
      <c r="F10354" s="1" t="s">
        <v>3205</v>
      </c>
      <c r="G10354" s="1" t="s">
        <v>3384</v>
      </c>
      <c r="H10354" s="1" t="s">
        <v>3206</v>
      </c>
      <c r="I10354" t="s">
        <v>17216</v>
      </c>
      <c r="J10354" t="s">
        <v>23</v>
      </c>
      <c r="K10354">
        <v>12780</v>
      </c>
      <c r="L10354">
        <v>613440</v>
      </c>
      <c r="M10354">
        <v>48</v>
      </c>
      <c r="N10354" t="s">
        <v>166</v>
      </c>
      <c r="O10354" t="s">
        <v>9509</v>
      </c>
      <c r="P10354">
        <v>0</v>
      </c>
      <c r="Q10354">
        <v>0</v>
      </c>
      <c r="R10354">
        <v>3</v>
      </c>
    </row>
    <row r="10355" spans="1:18" x14ac:dyDescent="0.25">
      <c r="A10355" t="s">
        <v>14975</v>
      </c>
      <c r="B10355">
        <v>2019</v>
      </c>
      <c r="C10355">
        <v>7</v>
      </c>
      <c r="D10355">
        <v>2</v>
      </c>
      <c r="E10355" t="s">
        <v>1515</v>
      </c>
      <c r="F10355" s="1" t="s">
        <v>3205</v>
      </c>
      <c r="G10355" s="1" t="s">
        <v>3384</v>
      </c>
      <c r="H10355" s="1" t="s">
        <v>3206</v>
      </c>
      <c r="I10355" t="s">
        <v>17271</v>
      </c>
      <c r="J10355" t="s">
        <v>23</v>
      </c>
      <c r="K10355">
        <v>3570</v>
      </c>
      <c r="L10355">
        <v>173145</v>
      </c>
      <c r="M10355">
        <v>48.5</v>
      </c>
      <c r="N10355" t="s">
        <v>309</v>
      </c>
      <c r="O10355" t="s">
        <v>9556</v>
      </c>
      <c r="P10355">
        <v>0</v>
      </c>
      <c r="Q10355">
        <v>0</v>
      </c>
      <c r="R10355">
        <v>3</v>
      </c>
    </row>
    <row r="10356" spans="1:18" x14ac:dyDescent="0.25">
      <c r="A10356" t="s">
        <v>941</v>
      </c>
      <c r="B10356">
        <v>2016</v>
      </c>
      <c r="C10356">
        <v>7</v>
      </c>
      <c r="D10356">
        <v>8</v>
      </c>
      <c r="E10356" t="s">
        <v>31</v>
      </c>
      <c r="F10356" s="1" t="s">
        <v>3205</v>
      </c>
      <c r="G10356" s="1" t="s">
        <v>18086</v>
      </c>
      <c r="H10356" s="1" t="s">
        <v>3204</v>
      </c>
      <c r="I10356" t="s">
        <v>18091</v>
      </c>
      <c r="J10356" t="s">
        <v>23</v>
      </c>
      <c r="K10356">
        <v>580</v>
      </c>
      <c r="L10356">
        <v>26160.06</v>
      </c>
      <c r="M10356">
        <v>45.1</v>
      </c>
      <c r="N10356" t="s">
        <v>21876</v>
      </c>
      <c r="O10356" t="s">
        <v>23212</v>
      </c>
      <c r="P10356">
        <v>0</v>
      </c>
      <c r="Q10356">
        <v>0</v>
      </c>
      <c r="R10356">
        <v>3</v>
      </c>
    </row>
    <row r="10357" spans="1:18" x14ac:dyDescent="0.25">
      <c r="A10357" t="s">
        <v>941</v>
      </c>
      <c r="B10357">
        <v>2016</v>
      </c>
      <c r="C10357">
        <v>7</v>
      </c>
      <c r="D10357">
        <v>8</v>
      </c>
      <c r="E10357" t="s">
        <v>31</v>
      </c>
      <c r="F10357" s="1" t="s">
        <v>3205</v>
      </c>
      <c r="G10357" s="1" t="s">
        <v>3384</v>
      </c>
      <c r="H10357" s="1" t="s">
        <v>3206</v>
      </c>
      <c r="I10357" t="s">
        <v>17137</v>
      </c>
      <c r="J10357" t="s">
        <v>23</v>
      </c>
      <c r="K10357">
        <v>2170</v>
      </c>
      <c r="L10357">
        <v>104526.39999999999</v>
      </c>
      <c r="M10357">
        <v>48.17</v>
      </c>
      <c r="N10357" t="s">
        <v>298</v>
      </c>
      <c r="O10357" t="s">
        <v>9533</v>
      </c>
      <c r="P10357">
        <v>0</v>
      </c>
      <c r="Q10357">
        <v>0</v>
      </c>
      <c r="R10357">
        <v>3</v>
      </c>
    </row>
    <row r="10358" spans="1:18" x14ac:dyDescent="0.25">
      <c r="A10358" t="s">
        <v>941</v>
      </c>
      <c r="B10358">
        <v>2016</v>
      </c>
      <c r="C10358">
        <v>7</v>
      </c>
      <c r="D10358">
        <v>8</v>
      </c>
      <c r="E10358" t="s">
        <v>31</v>
      </c>
      <c r="F10358" s="1" t="s">
        <v>3205</v>
      </c>
      <c r="G10358" s="1" t="s">
        <v>3384</v>
      </c>
      <c r="H10358" s="1" t="s">
        <v>7263</v>
      </c>
      <c r="I10358" t="s">
        <v>17147</v>
      </c>
      <c r="J10358" t="s">
        <v>23</v>
      </c>
      <c r="K10358">
        <v>310</v>
      </c>
      <c r="L10358">
        <v>15015.6</v>
      </c>
      <c r="M10358">
        <v>48.44</v>
      </c>
      <c r="N10358" t="s">
        <v>9147</v>
      </c>
      <c r="O10358" t="s">
        <v>9648</v>
      </c>
      <c r="P10358">
        <v>0</v>
      </c>
      <c r="Q10358">
        <v>0</v>
      </c>
      <c r="R10358">
        <v>3</v>
      </c>
    </row>
    <row r="10359" spans="1:18" x14ac:dyDescent="0.25">
      <c r="A10359" t="s">
        <v>941</v>
      </c>
      <c r="B10359">
        <v>2016</v>
      </c>
      <c r="C10359">
        <v>7</v>
      </c>
      <c r="D10359">
        <v>8</v>
      </c>
      <c r="E10359" t="s">
        <v>31</v>
      </c>
      <c r="F10359" s="1" t="s">
        <v>3205</v>
      </c>
      <c r="G10359" s="1" t="s">
        <v>3863</v>
      </c>
      <c r="H10359" s="1" t="s">
        <v>3204</v>
      </c>
      <c r="I10359" t="s">
        <v>19589</v>
      </c>
      <c r="J10359" t="s">
        <v>23</v>
      </c>
      <c r="K10359">
        <v>250</v>
      </c>
      <c r="L10359">
        <v>12942.13</v>
      </c>
      <c r="M10359">
        <v>51.77</v>
      </c>
      <c r="N10359" t="s">
        <v>9311</v>
      </c>
      <c r="O10359" t="s">
        <v>9603</v>
      </c>
      <c r="P10359">
        <v>0</v>
      </c>
      <c r="Q10359">
        <v>0</v>
      </c>
      <c r="R10359">
        <v>3</v>
      </c>
    </row>
    <row r="10360" spans="1:18" x14ac:dyDescent="0.25">
      <c r="A10360" t="s">
        <v>941</v>
      </c>
      <c r="B10360">
        <v>2016</v>
      </c>
      <c r="C10360">
        <v>7</v>
      </c>
      <c r="D10360">
        <v>8</v>
      </c>
      <c r="E10360" t="s">
        <v>31</v>
      </c>
      <c r="F10360" s="1" t="s">
        <v>3205</v>
      </c>
      <c r="G10360" s="1" t="s">
        <v>3863</v>
      </c>
      <c r="H10360" s="1" t="s">
        <v>3204</v>
      </c>
      <c r="I10360" t="s">
        <v>18954</v>
      </c>
      <c r="J10360" t="s">
        <v>23</v>
      </c>
      <c r="K10360">
        <v>300</v>
      </c>
      <c r="L10360">
        <v>12268.17</v>
      </c>
      <c r="M10360">
        <v>40.89</v>
      </c>
      <c r="N10360" t="s">
        <v>9330</v>
      </c>
      <c r="O10360" t="s">
        <v>9649</v>
      </c>
      <c r="P10360">
        <v>0</v>
      </c>
      <c r="Q10360">
        <v>0</v>
      </c>
      <c r="R10360">
        <v>3</v>
      </c>
    </row>
    <row r="10361" spans="1:18" x14ac:dyDescent="0.25">
      <c r="A10361" t="s">
        <v>941</v>
      </c>
      <c r="B10361">
        <v>2016</v>
      </c>
      <c r="C10361">
        <v>7</v>
      </c>
      <c r="D10361">
        <v>8</v>
      </c>
      <c r="E10361" t="s">
        <v>31</v>
      </c>
      <c r="F10361" s="1" t="s">
        <v>3205</v>
      </c>
      <c r="G10361" s="1" t="s">
        <v>3203</v>
      </c>
      <c r="H10361" s="1" t="s">
        <v>3204</v>
      </c>
      <c r="I10361" t="s">
        <v>17621</v>
      </c>
      <c r="J10361" t="s">
        <v>23</v>
      </c>
      <c r="K10361">
        <v>1700</v>
      </c>
      <c r="L10361">
        <v>62396.26</v>
      </c>
      <c r="M10361">
        <v>36.700000000000003</v>
      </c>
      <c r="N10361" t="s">
        <v>2889</v>
      </c>
      <c r="O10361" t="s">
        <v>9650</v>
      </c>
      <c r="P10361">
        <v>0</v>
      </c>
      <c r="Q10361">
        <v>0</v>
      </c>
      <c r="R10361">
        <v>3</v>
      </c>
    </row>
    <row r="10362" spans="1:18" x14ac:dyDescent="0.25">
      <c r="A10362" t="s">
        <v>941</v>
      </c>
      <c r="B10362">
        <v>2016</v>
      </c>
      <c r="C10362">
        <v>7</v>
      </c>
      <c r="D10362">
        <v>8</v>
      </c>
      <c r="E10362" t="s">
        <v>31</v>
      </c>
      <c r="F10362" s="1" t="s">
        <v>3205</v>
      </c>
      <c r="G10362" s="1" t="s">
        <v>3227</v>
      </c>
      <c r="H10362" s="1" t="s">
        <v>3204</v>
      </c>
      <c r="I10362" t="s">
        <v>19929</v>
      </c>
      <c r="J10362" t="s">
        <v>23</v>
      </c>
      <c r="K10362">
        <v>6000</v>
      </c>
      <c r="L10362">
        <v>249500.16</v>
      </c>
      <c r="M10362">
        <v>41.58</v>
      </c>
      <c r="N10362" t="s">
        <v>22093</v>
      </c>
      <c r="O10362" t="s">
        <v>23393</v>
      </c>
      <c r="P10362">
        <v>0</v>
      </c>
      <c r="Q10362">
        <v>0</v>
      </c>
      <c r="R10362">
        <v>3</v>
      </c>
    </row>
    <row r="10363" spans="1:18" x14ac:dyDescent="0.25">
      <c r="A10363" t="s">
        <v>941</v>
      </c>
      <c r="B10363">
        <v>2016</v>
      </c>
      <c r="C10363">
        <v>7</v>
      </c>
      <c r="D10363">
        <v>8</v>
      </c>
      <c r="E10363" t="s">
        <v>31</v>
      </c>
      <c r="F10363" s="1" t="s">
        <v>3205</v>
      </c>
      <c r="G10363" s="1" t="s">
        <v>3203</v>
      </c>
      <c r="H10363" s="1" t="s">
        <v>3206</v>
      </c>
      <c r="I10363" t="s">
        <v>34</v>
      </c>
      <c r="J10363" t="s">
        <v>23</v>
      </c>
      <c r="K10363">
        <v>660</v>
      </c>
      <c r="L10363">
        <v>29479.33</v>
      </c>
      <c r="M10363">
        <v>44.67</v>
      </c>
      <c r="N10363" t="s">
        <v>35</v>
      </c>
      <c r="O10363" t="s">
        <v>9486</v>
      </c>
      <c r="P10363">
        <v>0</v>
      </c>
      <c r="Q10363">
        <v>0</v>
      </c>
      <c r="R10363">
        <v>3</v>
      </c>
    </row>
    <row r="10364" spans="1:18" x14ac:dyDescent="0.25">
      <c r="A10364" t="s">
        <v>10370</v>
      </c>
      <c r="B10364">
        <v>2019</v>
      </c>
      <c r="C10364">
        <v>2</v>
      </c>
      <c r="D10364">
        <v>27</v>
      </c>
      <c r="E10364" t="s">
        <v>643</v>
      </c>
      <c r="F10364" s="1" t="s">
        <v>3205</v>
      </c>
      <c r="G10364" s="1" t="s">
        <v>3384</v>
      </c>
      <c r="H10364" s="1" t="s">
        <v>3206</v>
      </c>
      <c r="I10364" t="s">
        <v>17454</v>
      </c>
      <c r="J10364" t="s">
        <v>23</v>
      </c>
      <c r="K10364">
        <v>12912</v>
      </c>
      <c r="L10364">
        <v>629563.30000000005</v>
      </c>
      <c r="M10364">
        <v>48.76</v>
      </c>
      <c r="N10364" t="s">
        <v>168</v>
      </c>
      <c r="O10364" t="s">
        <v>9481</v>
      </c>
      <c r="P10364">
        <v>2.7900708435018715E-2</v>
      </c>
      <c r="Q10364">
        <v>0</v>
      </c>
      <c r="R10364">
        <v>1</v>
      </c>
    </row>
    <row r="10365" spans="1:18" x14ac:dyDescent="0.25">
      <c r="A10365" t="s">
        <v>10370</v>
      </c>
      <c r="B10365">
        <v>2019</v>
      </c>
      <c r="C10365">
        <v>2</v>
      </c>
      <c r="D10365">
        <v>27</v>
      </c>
      <c r="E10365" t="s">
        <v>643</v>
      </c>
      <c r="F10365" s="1" t="s">
        <v>3205</v>
      </c>
      <c r="G10365" s="1" t="s">
        <v>3384</v>
      </c>
      <c r="H10365" s="1" t="s">
        <v>3206</v>
      </c>
      <c r="I10365" t="s">
        <v>17212</v>
      </c>
      <c r="J10365" t="s">
        <v>23</v>
      </c>
      <c r="K10365">
        <v>2110</v>
      </c>
      <c r="L10365">
        <v>103090.38</v>
      </c>
      <c r="M10365">
        <v>48.86</v>
      </c>
      <c r="N10365" t="s">
        <v>2239</v>
      </c>
      <c r="O10365" t="s">
        <v>9550</v>
      </c>
      <c r="P10365">
        <v>0</v>
      </c>
      <c r="Q10365">
        <v>0</v>
      </c>
      <c r="R10365">
        <v>1</v>
      </c>
    </row>
    <row r="10366" spans="1:18" x14ac:dyDescent="0.25">
      <c r="A10366" t="s">
        <v>10370</v>
      </c>
      <c r="B10366">
        <v>2019</v>
      </c>
      <c r="C10366">
        <v>2</v>
      </c>
      <c r="D10366">
        <v>27</v>
      </c>
      <c r="E10366" t="s">
        <v>643</v>
      </c>
      <c r="F10366" s="1" t="s">
        <v>3205</v>
      </c>
      <c r="G10366" s="1" t="s">
        <v>3384</v>
      </c>
      <c r="H10366" s="1" t="s">
        <v>3206</v>
      </c>
      <c r="I10366" t="s">
        <v>17213</v>
      </c>
      <c r="J10366" t="s">
        <v>23</v>
      </c>
      <c r="K10366">
        <v>2090</v>
      </c>
      <c r="L10366">
        <v>101904.22</v>
      </c>
      <c r="M10366">
        <v>48.76</v>
      </c>
      <c r="N10366" t="s">
        <v>163</v>
      </c>
      <c r="O10366" t="s">
        <v>9505</v>
      </c>
      <c r="P10366">
        <v>3.8218627714528705E-2</v>
      </c>
      <c r="Q10366">
        <v>0</v>
      </c>
      <c r="R10366">
        <v>1</v>
      </c>
    </row>
    <row r="10367" spans="1:18" x14ac:dyDescent="0.25">
      <c r="A10367" t="s">
        <v>10370</v>
      </c>
      <c r="B10367">
        <v>2019</v>
      </c>
      <c r="C10367">
        <v>2</v>
      </c>
      <c r="D10367">
        <v>27</v>
      </c>
      <c r="E10367" t="s">
        <v>643</v>
      </c>
      <c r="F10367" s="1" t="s">
        <v>3205</v>
      </c>
      <c r="G10367" s="1" t="s">
        <v>3384</v>
      </c>
      <c r="H10367" s="1" t="s">
        <v>3204</v>
      </c>
      <c r="I10367" t="s">
        <v>17438</v>
      </c>
      <c r="J10367" t="s">
        <v>23</v>
      </c>
      <c r="K10367">
        <v>2982</v>
      </c>
      <c r="L10367">
        <v>143607.16</v>
      </c>
      <c r="M10367">
        <v>48.16</v>
      </c>
      <c r="N10367" t="s">
        <v>279</v>
      </c>
      <c r="O10367" t="s">
        <v>9749</v>
      </c>
      <c r="P10367">
        <v>0</v>
      </c>
      <c r="Q10367">
        <v>0</v>
      </c>
      <c r="R10367">
        <v>1</v>
      </c>
    </row>
    <row r="10368" spans="1:18" x14ac:dyDescent="0.25">
      <c r="A10368" t="s">
        <v>20</v>
      </c>
      <c r="B10368">
        <v>2018</v>
      </c>
      <c r="C10368">
        <v>12</v>
      </c>
      <c r="D10368">
        <v>27</v>
      </c>
      <c r="E10368" t="s">
        <v>21</v>
      </c>
      <c r="F10368" s="1" t="s">
        <v>3205</v>
      </c>
      <c r="G10368" s="1" t="s">
        <v>3967</v>
      </c>
      <c r="H10368" s="1" t="s">
        <v>3206</v>
      </c>
      <c r="I10368" t="s">
        <v>18714</v>
      </c>
      <c r="J10368" t="s">
        <v>23</v>
      </c>
      <c r="K10368">
        <v>325</v>
      </c>
      <c r="L10368">
        <v>26487.51</v>
      </c>
      <c r="M10368">
        <v>81.5</v>
      </c>
      <c r="N10368" t="s">
        <v>9212</v>
      </c>
      <c r="O10368" t="s">
        <v>9746</v>
      </c>
      <c r="P10368">
        <v>0</v>
      </c>
      <c r="Q10368">
        <v>0</v>
      </c>
      <c r="R10368">
        <v>4</v>
      </c>
    </row>
    <row r="10369" spans="1:18" x14ac:dyDescent="0.25">
      <c r="A10369" t="s">
        <v>20</v>
      </c>
      <c r="B10369">
        <v>2018</v>
      </c>
      <c r="C10369">
        <v>12</v>
      </c>
      <c r="D10369">
        <v>27</v>
      </c>
      <c r="E10369" t="s">
        <v>21</v>
      </c>
      <c r="F10369" s="1" t="s">
        <v>3205</v>
      </c>
      <c r="G10369" s="1" t="s">
        <v>3967</v>
      </c>
      <c r="H10369" s="1" t="s">
        <v>3206</v>
      </c>
      <c r="I10369" t="s">
        <v>18400</v>
      </c>
      <c r="J10369" t="s">
        <v>23</v>
      </c>
      <c r="K10369">
        <v>14950</v>
      </c>
      <c r="L10369">
        <v>1218425.24</v>
      </c>
      <c r="M10369">
        <v>81.5</v>
      </c>
      <c r="N10369" t="s">
        <v>9232</v>
      </c>
      <c r="O10369" t="s">
        <v>9511</v>
      </c>
      <c r="P10369">
        <v>0</v>
      </c>
      <c r="Q10369">
        <v>0</v>
      </c>
      <c r="R10369">
        <v>4</v>
      </c>
    </row>
    <row r="10370" spans="1:18" x14ac:dyDescent="0.25">
      <c r="A10370" t="s">
        <v>1734</v>
      </c>
      <c r="B10370">
        <v>2017</v>
      </c>
      <c r="C10370">
        <v>7</v>
      </c>
      <c r="D10370">
        <v>23</v>
      </c>
      <c r="E10370" t="s">
        <v>92</v>
      </c>
      <c r="F10370" s="1" t="s">
        <v>3205</v>
      </c>
      <c r="G10370" s="1" t="s">
        <v>3227</v>
      </c>
      <c r="H10370" s="1" t="s">
        <v>3206</v>
      </c>
      <c r="I10370" t="s">
        <v>19751</v>
      </c>
      <c r="J10370" t="s">
        <v>23</v>
      </c>
      <c r="K10370">
        <v>2486</v>
      </c>
      <c r="L10370">
        <v>157861</v>
      </c>
      <c r="M10370">
        <v>63.5</v>
      </c>
      <c r="N10370" t="s">
        <v>22071</v>
      </c>
      <c r="O10370" t="s">
        <v>23264</v>
      </c>
      <c r="P10370">
        <v>0</v>
      </c>
      <c r="Q10370">
        <v>0</v>
      </c>
      <c r="R10370">
        <v>3</v>
      </c>
    </row>
    <row r="10371" spans="1:18" x14ac:dyDescent="0.25">
      <c r="A10371" t="s">
        <v>1734</v>
      </c>
      <c r="B10371">
        <v>2017</v>
      </c>
      <c r="C10371">
        <v>7</v>
      </c>
      <c r="D10371">
        <v>23</v>
      </c>
      <c r="E10371" t="s">
        <v>92</v>
      </c>
      <c r="F10371" s="1" t="s">
        <v>3205</v>
      </c>
      <c r="G10371" s="1" t="s">
        <v>3227</v>
      </c>
      <c r="H10371" s="1" t="s">
        <v>3206</v>
      </c>
      <c r="I10371" t="s">
        <v>19675</v>
      </c>
      <c r="J10371" t="s">
        <v>23</v>
      </c>
      <c r="K10371">
        <v>2560</v>
      </c>
      <c r="L10371">
        <v>120320</v>
      </c>
      <c r="M10371">
        <v>47</v>
      </c>
      <c r="N10371" t="s">
        <v>22068</v>
      </c>
      <c r="O10371" t="s">
        <v>23255</v>
      </c>
      <c r="P10371">
        <v>0</v>
      </c>
      <c r="Q10371">
        <v>0</v>
      </c>
      <c r="R10371">
        <v>3</v>
      </c>
    </row>
    <row r="10372" spans="1:18" x14ac:dyDescent="0.25">
      <c r="A10372" t="s">
        <v>1734</v>
      </c>
      <c r="B10372">
        <v>2017</v>
      </c>
      <c r="C10372">
        <v>7</v>
      </c>
      <c r="D10372">
        <v>23</v>
      </c>
      <c r="E10372" t="s">
        <v>92</v>
      </c>
      <c r="F10372" s="1" t="s">
        <v>3205</v>
      </c>
      <c r="G10372" s="1" t="s">
        <v>3227</v>
      </c>
      <c r="H10372" s="1" t="s">
        <v>3206</v>
      </c>
      <c r="I10372" t="s">
        <v>19939</v>
      </c>
      <c r="J10372" t="s">
        <v>23</v>
      </c>
      <c r="K10372">
        <v>2610</v>
      </c>
      <c r="L10372">
        <v>122670</v>
      </c>
      <c r="M10372">
        <v>47</v>
      </c>
      <c r="N10372" t="s">
        <v>22070</v>
      </c>
      <c r="O10372" t="s">
        <v>23261</v>
      </c>
      <c r="P10372">
        <v>0</v>
      </c>
      <c r="Q10372">
        <v>0</v>
      </c>
      <c r="R10372">
        <v>3</v>
      </c>
    </row>
    <row r="10373" spans="1:18" x14ac:dyDescent="0.25">
      <c r="A10373" t="s">
        <v>10337</v>
      </c>
      <c r="B10373">
        <v>2019</v>
      </c>
      <c r="C10373">
        <v>2</v>
      </c>
      <c r="D10373">
        <v>14</v>
      </c>
      <c r="E10373" t="s">
        <v>1620</v>
      </c>
      <c r="F10373" s="1" t="s">
        <v>3205</v>
      </c>
      <c r="G10373" s="1" t="s">
        <v>3863</v>
      </c>
      <c r="H10373" s="1" t="s">
        <v>3206</v>
      </c>
      <c r="I10373" t="s">
        <v>19221</v>
      </c>
      <c r="J10373" t="s">
        <v>23</v>
      </c>
      <c r="K10373">
        <v>8040</v>
      </c>
      <c r="L10373">
        <v>373860</v>
      </c>
      <c r="M10373">
        <v>46.5</v>
      </c>
      <c r="N10373" t="s">
        <v>9347</v>
      </c>
      <c r="O10373" t="s">
        <v>9542</v>
      </c>
      <c r="P10373">
        <v>8.0289698840596724E-2</v>
      </c>
      <c r="Q10373">
        <v>0</v>
      </c>
      <c r="R10373">
        <v>1</v>
      </c>
    </row>
    <row r="10374" spans="1:18" x14ac:dyDescent="0.25">
      <c r="A10374" t="s">
        <v>10337</v>
      </c>
      <c r="B10374">
        <v>2019</v>
      </c>
      <c r="C10374">
        <v>2</v>
      </c>
      <c r="D10374">
        <v>14</v>
      </c>
      <c r="E10374" t="s">
        <v>1620</v>
      </c>
      <c r="F10374" s="1" t="s">
        <v>3205</v>
      </c>
      <c r="G10374" s="1" t="s">
        <v>3384</v>
      </c>
      <c r="H10374" s="1" t="s">
        <v>3206</v>
      </c>
      <c r="I10374" t="s">
        <v>17201</v>
      </c>
      <c r="J10374" t="s">
        <v>23</v>
      </c>
      <c r="K10374">
        <v>3515</v>
      </c>
      <c r="L10374">
        <v>163447.5</v>
      </c>
      <c r="M10374">
        <v>46.5</v>
      </c>
      <c r="N10374" t="s">
        <v>228</v>
      </c>
      <c r="O10374" t="s">
        <v>9547</v>
      </c>
      <c r="P10374">
        <v>0</v>
      </c>
      <c r="Q10374">
        <v>0</v>
      </c>
      <c r="R10374">
        <v>1</v>
      </c>
    </row>
    <row r="10375" spans="1:18" x14ac:dyDescent="0.25">
      <c r="A10375" t="s">
        <v>10337</v>
      </c>
      <c r="B10375">
        <v>2019</v>
      </c>
      <c r="C10375">
        <v>2</v>
      </c>
      <c r="D10375">
        <v>14</v>
      </c>
      <c r="E10375" t="s">
        <v>1620</v>
      </c>
      <c r="F10375" s="1" t="s">
        <v>3205</v>
      </c>
      <c r="G10375" s="1" t="s">
        <v>3227</v>
      </c>
      <c r="H10375" s="1" t="s">
        <v>3206</v>
      </c>
      <c r="I10375" t="s">
        <v>19792</v>
      </c>
      <c r="J10375" t="s">
        <v>23</v>
      </c>
      <c r="K10375">
        <v>8210</v>
      </c>
      <c r="L10375">
        <v>439235</v>
      </c>
      <c r="M10375">
        <v>53.5</v>
      </c>
      <c r="N10375" t="s">
        <v>22067</v>
      </c>
      <c r="O10375" t="s">
        <v>23263</v>
      </c>
      <c r="P10375">
        <v>0</v>
      </c>
      <c r="Q10375">
        <v>0</v>
      </c>
      <c r="R10375">
        <v>1</v>
      </c>
    </row>
    <row r="10376" spans="1:18" x14ac:dyDescent="0.25">
      <c r="A10376" t="s">
        <v>10337</v>
      </c>
      <c r="B10376">
        <v>2019</v>
      </c>
      <c r="C10376">
        <v>2</v>
      </c>
      <c r="D10376">
        <v>14</v>
      </c>
      <c r="E10376" t="s">
        <v>1620</v>
      </c>
      <c r="F10376" s="1" t="s">
        <v>9480</v>
      </c>
      <c r="G10376" s="1" t="s">
        <v>9480</v>
      </c>
      <c r="H10376" s="1" t="s">
        <v>9480</v>
      </c>
      <c r="I10376" t="s">
        <v>2496</v>
      </c>
      <c r="J10376" t="s">
        <v>23</v>
      </c>
      <c r="K10376">
        <v>983</v>
      </c>
      <c r="L10376">
        <v>50624.5</v>
      </c>
      <c r="M10376">
        <v>51.5</v>
      </c>
      <c r="N10376" t="e">
        <v>#N/A</v>
      </c>
      <c r="O10376" t="e">
        <v>#N/A</v>
      </c>
      <c r="P10376">
        <v>0</v>
      </c>
      <c r="Q10376">
        <v>0</v>
      </c>
      <c r="R10376">
        <v>1</v>
      </c>
    </row>
    <row r="10377" spans="1:18" x14ac:dyDescent="0.25">
      <c r="A10377" t="s">
        <v>15267</v>
      </c>
      <c r="B10377">
        <v>2019</v>
      </c>
      <c r="C10377">
        <v>8</v>
      </c>
      <c r="D10377">
        <v>8</v>
      </c>
      <c r="E10377" t="s">
        <v>31</v>
      </c>
      <c r="F10377" s="1" t="s">
        <v>3205</v>
      </c>
      <c r="G10377" s="1" t="s">
        <v>3384</v>
      </c>
      <c r="H10377" s="1" t="s">
        <v>7263</v>
      </c>
      <c r="I10377" t="s">
        <v>17380</v>
      </c>
      <c r="J10377" t="s">
        <v>23</v>
      </c>
      <c r="K10377">
        <v>25</v>
      </c>
      <c r="L10377">
        <v>1424.5</v>
      </c>
      <c r="M10377">
        <v>56.98</v>
      </c>
      <c r="N10377" t="s">
        <v>3485</v>
      </c>
      <c r="O10377" t="s">
        <v>9569</v>
      </c>
      <c r="P10377">
        <v>0</v>
      </c>
      <c r="Q10377">
        <v>0</v>
      </c>
      <c r="R10377">
        <v>3</v>
      </c>
    </row>
    <row r="10378" spans="1:18" x14ac:dyDescent="0.25">
      <c r="A10378" t="s">
        <v>8445</v>
      </c>
      <c r="B10378">
        <v>2018</v>
      </c>
      <c r="C10378">
        <v>3</v>
      </c>
      <c r="D10378">
        <v>29</v>
      </c>
      <c r="E10378" t="s">
        <v>8070</v>
      </c>
      <c r="F10378" s="1" t="s">
        <v>5207</v>
      </c>
      <c r="G10378" s="1" t="s">
        <v>21316</v>
      </c>
      <c r="H10378" s="1" t="s">
        <v>7263</v>
      </c>
      <c r="I10378" t="s">
        <v>6870</v>
      </c>
      <c r="J10378" t="s">
        <v>38</v>
      </c>
      <c r="K10378">
        <v>105</v>
      </c>
      <c r="L10378">
        <v>15750</v>
      </c>
      <c r="M10378">
        <v>150</v>
      </c>
      <c r="N10378" t="s">
        <v>8919</v>
      </c>
      <c r="O10378" t="s">
        <v>9993</v>
      </c>
      <c r="P10378">
        <v>0</v>
      </c>
      <c r="Q10378">
        <v>0</v>
      </c>
      <c r="R10378">
        <v>1</v>
      </c>
    </row>
    <row r="10379" spans="1:18" x14ac:dyDescent="0.25">
      <c r="A10379" t="s">
        <v>10187</v>
      </c>
      <c r="B10379">
        <v>2019</v>
      </c>
      <c r="C10379">
        <v>1</v>
      </c>
      <c r="D10379">
        <v>24</v>
      </c>
      <c r="E10379" t="s">
        <v>2307</v>
      </c>
      <c r="F10379" s="1" t="s">
        <v>3205</v>
      </c>
      <c r="G10379" s="1" t="s">
        <v>3203</v>
      </c>
      <c r="H10379" s="1" t="s">
        <v>3206</v>
      </c>
      <c r="I10379" t="s">
        <v>17807</v>
      </c>
      <c r="J10379" t="s">
        <v>23</v>
      </c>
      <c r="K10379">
        <v>2507</v>
      </c>
      <c r="L10379">
        <v>113792.73</v>
      </c>
      <c r="M10379">
        <v>45.39</v>
      </c>
      <c r="N10379" t="s">
        <v>187</v>
      </c>
      <c r="O10379" t="s">
        <v>9489</v>
      </c>
      <c r="P10379">
        <v>0</v>
      </c>
      <c r="Q10379">
        <v>0</v>
      </c>
      <c r="R10379">
        <v>1</v>
      </c>
    </row>
    <row r="10380" spans="1:18" x14ac:dyDescent="0.25">
      <c r="A10380" t="s">
        <v>10187</v>
      </c>
      <c r="B10380">
        <v>2019</v>
      </c>
      <c r="C10380">
        <v>1</v>
      </c>
      <c r="D10380">
        <v>24</v>
      </c>
      <c r="E10380" t="s">
        <v>2307</v>
      </c>
      <c r="F10380" s="1" t="s">
        <v>3205</v>
      </c>
      <c r="G10380" s="1" t="s">
        <v>3203</v>
      </c>
      <c r="H10380" s="1" t="s">
        <v>3206</v>
      </c>
      <c r="I10380" t="s">
        <v>17641</v>
      </c>
      <c r="J10380" t="s">
        <v>23</v>
      </c>
      <c r="K10380">
        <v>490</v>
      </c>
      <c r="L10380">
        <v>22241.1</v>
      </c>
      <c r="M10380">
        <v>45.39</v>
      </c>
      <c r="N10380" t="s">
        <v>115</v>
      </c>
      <c r="O10380" t="s">
        <v>9597</v>
      </c>
      <c r="P10380">
        <v>0</v>
      </c>
      <c r="Q10380">
        <v>0</v>
      </c>
      <c r="R10380">
        <v>1</v>
      </c>
    </row>
    <row r="10381" spans="1:18" x14ac:dyDescent="0.25">
      <c r="A10381" t="s">
        <v>10187</v>
      </c>
      <c r="B10381">
        <v>2019</v>
      </c>
      <c r="C10381">
        <v>1</v>
      </c>
      <c r="D10381">
        <v>24</v>
      </c>
      <c r="E10381" t="s">
        <v>2307</v>
      </c>
      <c r="F10381" s="1" t="s">
        <v>3205</v>
      </c>
      <c r="G10381" s="1" t="s">
        <v>3203</v>
      </c>
      <c r="H10381" s="1" t="s">
        <v>3206</v>
      </c>
      <c r="I10381" t="s">
        <v>17594</v>
      </c>
      <c r="J10381" t="s">
        <v>23</v>
      </c>
      <c r="K10381">
        <v>1000</v>
      </c>
      <c r="L10381">
        <v>48900</v>
      </c>
      <c r="M10381">
        <v>48.9</v>
      </c>
      <c r="N10381" t="s">
        <v>49</v>
      </c>
      <c r="O10381" t="s">
        <v>9491</v>
      </c>
      <c r="P10381">
        <v>0</v>
      </c>
      <c r="Q10381">
        <v>0</v>
      </c>
      <c r="R10381">
        <v>1</v>
      </c>
    </row>
    <row r="10382" spans="1:18" x14ac:dyDescent="0.25">
      <c r="A10382" t="s">
        <v>10187</v>
      </c>
      <c r="B10382">
        <v>2019</v>
      </c>
      <c r="C10382">
        <v>1</v>
      </c>
      <c r="D10382">
        <v>24</v>
      </c>
      <c r="E10382" t="s">
        <v>2307</v>
      </c>
      <c r="F10382" s="1" t="s">
        <v>3205</v>
      </c>
      <c r="G10382" s="1" t="s">
        <v>3203</v>
      </c>
      <c r="H10382" s="1" t="s">
        <v>3206</v>
      </c>
      <c r="I10382" t="s">
        <v>17999</v>
      </c>
      <c r="J10382" t="s">
        <v>23</v>
      </c>
      <c r="K10382">
        <v>2506</v>
      </c>
      <c r="L10382">
        <v>113747.34</v>
      </c>
      <c r="M10382">
        <v>45.39</v>
      </c>
      <c r="N10382" t="s">
        <v>35</v>
      </c>
      <c r="O10382" t="s">
        <v>9486</v>
      </c>
      <c r="P10382">
        <v>0</v>
      </c>
      <c r="Q10382">
        <v>0</v>
      </c>
      <c r="R10382">
        <v>1</v>
      </c>
    </row>
    <row r="10383" spans="1:18" x14ac:dyDescent="0.25">
      <c r="A10383" t="s">
        <v>10614</v>
      </c>
      <c r="B10383">
        <v>2019</v>
      </c>
      <c r="C10383">
        <v>4</v>
      </c>
      <c r="D10383">
        <v>1</v>
      </c>
      <c r="E10383" t="s">
        <v>51</v>
      </c>
      <c r="F10383" s="1" t="s">
        <v>3205</v>
      </c>
      <c r="G10383" s="1" t="s">
        <v>3863</v>
      </c>
      <c r="H10383" s="1" t="s">
        <v>3206</v>
      </c>
      <c r="I10383" t="s">
        <v>19204</v>
      </c>
      <c r="J10383" t="s">
        <v>23</v>
      </c>
      <c r="K10383">
        <v>19570</v>
      </c>
      <c r="L10383">
        <v>988285</v>
      </c>
      <c r="M10383">
        <v>50.5</v>
      </c>
      <c r="N10383" t="s">
        <v>9340</v>
      </c>
      <c r="O10383" t="s">
        <v>9482</v>
      </c>
      <c r="P10383">
        <v>8.0867377033553248E-2</v>
      </c>
      <c r="Q10383">
        <v>0</v>
      </c>
      <c r="R10383">
        <v>2</v>
      </c>
    </row>
    <row r="10384" spans="1:18" x14ac:dyDescent="0.25">
      <c r="A10384" t="s">
        <v>14977</v>
      </c>
      <c r="B10384">
        <v>2019</v>
      </c>
      <c r="C10384">
        <v>7</v>
      </c>
      <c r="D10384">
        <v>2</v>
      </c>
      <c r="E10384" t="s">
        <v>1620</v>
      </c>
      <c r="F10384" s="1" t="s">
        <v>3205</v>
      </c>
      <c r="G10384" s="1" t="s">
        <v>3863</v>
      </c>
      <c r="H10384" s="1" t="s">
        <v>3206</v>
      </c>
      <c r="I10384" t="s">
        <v>19209</v>
      </c>
      <c r="J10384" t="s">
        <v>23</v>
      </c>
      <c r="K10384">
        <v>16000</v>
      </c>
      <c r="L10384">
        <v>779200</v>
      </c>
      <c r="M10384">
        <v>48.7</v>
      </c>
      <c r="N10384" t="s">
        <v>9337</v>
      </c>
      <c r="O10384" t="s">
        <v>9440</v>
      </c>
      <c r="P10384">
        <v>0.12068470364021268</v>
      </c>
      <c r="Q10384">
        <v>0</v>
      </c>
      <c r="R10384">
        <v>3</v>
      </c>
    </row>
    <row r="10385" spans="1:18" x14ac:dyDescent="0.25">
      <c r="A10385" t="s">
        <v>14977</v>
      </c>
      <c r="B10385">
        <v>2019</v>
      </c>
      <c r="C10385">
        <v>7</v>
      </c>
      <c r="D10385">
        <v>2</v>
      </c>
      <c r="E10385" t="s">
        <v>1620</v>
      </c>
      <c r="F10385" s="1" t="s">
        <v>3205</v>
      </c>
      <c r="G10385" s="1" t="s">
        <v>3227</v>
      </c>
      <c r="H10385" s="1" t="s">
        <v>3206</v>
      </c>
      <c r="I10385" t="s">
        <v>19822</v>
      </c>
      <c r="J10385" t="s">
        <v>23</v>
      </c>
      <c r="K10385">
        <v>3594</v>
      </c>
      <c r="L10385">
        <v>203779.8</v>
      </c>
      <c r="M10385">
        <v>56.7</v>
      </c>
      <c r="N10385" t="s">
        <v>22067</v>
      </c>
      <c r="O10385" t="s">
        <v>23263</v>
      </c>
      <c r="P10385">
        <v>0</v>
      </c>
      <c r="Q10385">
        <v>0</v>
      </c>
      <c r="R10385">
        <v>3</v>
      </c>
    </row>
    <row r="10386" spans="1:18" x14ac:dyDescent="0.25">
      <c r="A10386" t="s">
        <v>2269</v>
      </c>
      <c r="B10386">
        <v>2018</v>
      </c>
      <c r="C10386">
        <v>3</v>
      </c>
      <c r="D10386">
        <v>13</v>
      </c>
      <c r="E10386" t="s">
        <v>226</v>
      </c>
      <c r="F10386" s="1" t="s">
        <v>3205</v>
      </c>
      <c r="G10386" s="1" t="s">
        <v>3863</v>
      </c>
      <c r="H10386" s="1" t="s">
        <v>3206</v>
      </c>
      <c r="I10386" t="s">
        <v>18997</v>
      </c>
      <c r="J10386" t="s">
        <v>23</v>
      </c>
      <c r="K10386">
        <v>10060</v>
      </c>
      <c r="L10386">
        <v>523120</v>
      </c>
      <c r="M10386">
        <v>52</v>
      </c>
      <c r="N10386" t="s">
        <v>9307</v>
      </c>
      <c r="O10386" t="s">
        <v>9445</v>
      </c>
      <c r="P10386">
        <v>3.6019547837424074E-2</v>
      </c>
      <c r="Q10386">
        <v>0</v>
      </c>
      <c r="R10386">
        <v>1</v>
      </c>
    </row>
    <row r="10387" spans="1:18" x14ac:dyDescent="0.25">
      <c r="A10387" t="s">
        <v>2269</v>
      </c>
      <c r="B10387">
        <v>2018</v>
      </c>
      <c r="C10387">
        <v>3</v>
      </c>
      <c r="D10387">
        <v>13</v>
      </c>
      <c r="E10387" t="s">
        <v>226</v>
      </c>
      <c r="F10387" s="1" t="s">
        <v>3205</v>
      </c>
      <c r="G10387" s="1" t="s">
        <v>3863</v>
      </c>
      <c r="H10387" s="1" t="s">
        <v>3206</v>
      </c>
      <c r="I10387" t="s">
        <v>19624</v>
      </c>
      <c r="J10387" t="s">
        <v>23</v>
      </c>
      <c r="K10387">
        <v>2340</v>
      </c>
      <c r="L10387">
        <v>141102</v>
      </c>
      <c r="M10387">
        <v>60.3</v>
      </c>
      <c r="N10387" t="s">
        <v>9313</v>
      </c>
      <c r="O10387" t="s">
        <v>9448</v>
      </c>
      <c r="P10387">
        <v>2.823689586550486E-2</v>
      </c>
      <c r="Q10387">
        <v>0</v>
      </c>
      <c r="R10387">
        <v>1</v>
      </c>
    </row>
    <row r="10388" spans="1:18" x14ac:dyDescent="0.25">
      <c r="A10388" t="s">
        <v>2269</v>
      </c>
      <c r="B10388">
        <v>2018</v>
      </c>
      <c r="C10388">
        <v>3</v>
      </c>
      <c r="D10388">
        <v>13</v>
      </c>
      <c r="E10388" t="s">
        <v>226</v>
      </c>
      <c r="F10388" s="1" t="s">
        <v>3205</v>
      </c>
      <c r="G10388" s="1" t="s">
        <v>3863</v>
      </c>
      <c r="H10388" s="1" t="s">
        <v>3206</v>
      </c>
      <c r="I10388" t="s">
        <v>19141</v>
      </c>
      <c r="J10388" t="s">
        <v>23</v>
      </c>
      <c r="K10388">
        <v>7260</v>
      </c>
      <c r="L10388">
        <v>437778</v>
      </c>
      <c r="M10388">
        <v>60.3</v>
      </c>
      <c r="N10388" t="s">
        <v>9311</v>
      </c>
      <c r="O10388" t="s">
        <v>9520</v>
      </c>
      <c r="P10388">
        <v>0</v>
      </c>
      <c r="Q10388">
        <v>0</v>
      </c>
      <c r="R10388">
        <v>1</v>
      </c>
    </row>
    <row r="10389" spans="1:18" x14ac:dyDescent="0.25">
      <c r="A10389" t="s">
        <v>16037</v>
      </c>
      <c r="B10389">
        <v>2019</v>
      </c>
      <c r="C10389">
        <v>10</v>
      </c>
      <c r="D10389">
        <v>18</v>
      </c>
      <c r="E10389" t="s">
        <v>7323</v>
      </c>
      <c r="F10389" s="1" t="s">
        <v>5207</v>
      </c>
      <c r="G10389" s="1" t="s">
        <v>21008</v>
      </c>
      <c r="H10389" s="1" t="s">
        <v>3201</v>
      </c>
      <c r="I10389" t="s">
        <v>21019</v>
      </c>
      <c r="J10389" t="s">
        <v>23</v>
      </c>
      <c r="K10389">
        <v>300</v>
      </c>
      <c r="L10389">
        <v>41172</v>
      </c>
      <c r="M10389">
        <v>137.24</v>
      </c>
      <c r="N10389" t="s">
        <v>7263</v>
      </c>
      <c r="O10389" t="s">
        <v>23191</v>
      </c>
      <c r="P10389">
        <v>0</v>
      </c>
      <c r="Q10389">
        <v>0</v>
      </c>
      <c r="R10389">
        <v>4</v>
      </c>
    </row>
    <row r="10390" spans="1:18" x14ac:dyDescent="0.25">
      <c r="A10390" t="s">
        <v>2628</v>
      </c>
      <c r="B10390">
        <v>2018</v>
      </c>
      <c r="C10390">
        <v>7</v>
      </c>
      <c r="D10390">
        <v>6</v>
      </c>
      <c r="E10390" t="s">
        <v>21</v>
      </c>
      <c r="F10390" s="1" t="s">
        <v>3205</v>
      </c>
      <c r="G10390" s="1" t="s">
        <v>3967</v>
      </c>
      <c r="H10390" s="1" t="s">
        <v>3206</v>
      </c>
      <c r="I10390" t="s">
        <v>18631</v>
      </c>
      <c r="J10390" t="s">
        <v>23</v>
      </c>
      <c r="K10390">
        <v>1090</v>
      </c>
      <c r="L10390">
        <v>85565</v>
      </c>
      <c r="M10390">
        <v>78.5</v>
      </c>
      <c r="N10390" t="s">
        <v>9232</v>
      </c>
      <c r="O10390" t="s">
        <v>9511</v>
      </c>
      <c r="P10390">
        <v>0</v>
      </c>
      <c r="Q10390">
        <v>0</v>
      </c>
      <c r="R10390">
        <v>3</v>
      </c>
    </row>
    <row r="10391" spans="1:18" x14ac:dyDescent="0.25">
      <c r="A10391" t="s">
        <v>2628</v>
      </c>
      <c r="B10391">
        <v>2018</v>
      </c>
      <c r="C10391">
        <v>7</v>
      </c>
      <c r="D10391">
        <v>6</v>
      </c>
      <c r="E10391" t="s">
        <v>21</v>
      </c>
      <c r="F10391" s="1" t="s">
        <v>3205</v>
      </c>
      <c r="G10391" s="1" t="s">
        <v>3967</v>
      </c>
      <c r="H10391" s="1" t="s">
        <v>3206</v>
      </c>
      <c r="I10391" t="s">
        <v>18673</v>
      </c>
      <c r="J10391" t="s">
        <v>23</v>
      </c>
      <c r="K10391">
        <v>2875</v>
      </c>
      <c r="L10391">
        <v>225687.48</v>
      </c>
      <c r="M10391">
        <v>78.5</v>
      </c>
      <c r="N10391" t="s">
        <v>9236</v>
      </c>
      <c r="O10391" t="s">
        <v>9554</v>
      </c>
      <c r="P10391">
        <v>0</v>
      </c>
      <c r="Q10391">
        <v>0</v>
      </c>
      <c r="R10391">
        <v>3</v>
      </c>
    </row>
    <row r="10392" spans="1:18" x14ac:dyDescent="0.25">
      <c r="A10392" t="s">
        <v>8273</v>
      </c>
      <c r="B10392">
        <v>2017</v>
      </c>
      <c r="C10392">
        <v>11</v>
      </c>
      <c r="D10392">
        <v>28</v>
      </c>
      <c r="E10392" t="s">
        <v>7304</v>
      </c>
      <c r="F10392" s="1" t="s">
        <v>5207</v>
      </c>
      <c r="G10392" s="1" t="s">
        <v>20931</v>
      </c>
      <c r="H10392" s="1" t="s">
        <v>7263</v>
      </c>
      <c r="I10392" t="s">
        <v>20965</v>
      </c>
      <c r="J10392" t="s">
        <v>23</v>
      </c>
      <c r="K10392">
        <v>200</v>
      </c>
      <c r="L10392">
        <v>26838</v>
      </c>
      <c r="M10392">
        <v>134.19</v>
      </c>
      <c r="N10392" t="s">
        <v>9108</v>
      </c>
      <c r="O10392" t="s">
        <v>9458</v>
      </c>
      <c r="P10392">
        <v>0</v>
      </c>
      <c r="Q10392">
        <v>5.5249692175779658E-2</v>
      </c>
      <c r="R10392">
        <v>4</v>
      </c>
    </row>
    <row r="10393" spans="1:18" x14ac:dyDescent="0.25">
      <c r="A10393" t="s">
        <v>8293</v>
      </c>
      <c r="B10393">
        <v>2017</v>
      </c>
      <c r="C10393">
        <v>12</v>
      </c>
      <c r="D10393">
        <v>20</v>
      </c>
      <c r="E10393" t="s">
        <v>8070</v>
      </c>
      <c r="F10393" s="1" t="s">
        <v>5207</v>
      </c>
      <c r="G10393" s="1" t="s">
        <v>21316</v>
      </c>
      <c r="H10393" s="1" t="s">
        <v>7263</v>
      </c>
      <c r="I10393" t="s">
        <v>6870</v>
      </c>
      <c r="J10393" t="s">
        <v>38</v>
      </c>
      <c r="K10393">
        <v>250</v>
      </c>
      <c r="L10393">
        <v>76750</v>
      </c>
      <c r="M10393">
        <v>307</v>
      </c>
      <c r="N10393" t="s">
        <v>8919</v>
      </c>
      <c r="O10393" t="s">
        <v>9993</v>
      </c>
      <c r="P10393">
        <v>0</v>
      </c>
      <c r="Q10393">
        <v>0</v>
      </c>
      <c r="R10393">
        <v>4</v>
      </c>
    </row>
    <row r="10394" spans="1:18" x14ac:dyDescent="0.25">
      <c r="A10394" t="s">
        <v>8293</v>
      </c>
      <c r="B10394">
        <v>2017</v>
      </c>
      <c r="C10394">
        <v>12</v>
      </c>
      <c r="D10394">
        <v>20</v>
      </c>
      <c r="E10394" t="s">
        <v>8070</v>
      </c>
      <c r="F10394" s="1" t="s">
        <v>5207</v>
      </c>
      <c r="G10394" s="1" t="s">
        <v>6745</v>
      </c>
      <c r="H10394" s="1" t="s">
        <v>7263</v>
      </c>
      <c r="I10394" t="s">
        <v>6746</v>
      </c>
      <c r="J10394" t="s">
        <v>38</v>
      </c>
      <c r="K10394">
        <v>250</v>
      </c>
      <c r="L10394">
        <v>31500</v>
      </c>
      <c r="M10394">
        <v>126</v>
      </c>
      <c r="N10394" t="s">
        <v>6746</v>
      </c>
      <c r="O10394" t="s">
        <v>10004</v>
      </c>
      <c r="P10394">
        <v>0</v>
      </c>
      <c r="Q10394">
        <v>0</v>
      </c>
      <c r="R10394">
        <v>4</v>
      </c>
    </row>
    <row r="10395" spans="1:18" x14ac:dyDescent="0.25">
      <c r="A10395" t="s">
        <v>8293</v>
      </c>
      <c r="B10395">
        <v>2017</v>
      </c>
      <c r="C10395">
        <v>12</v>
      </c>
      <c r="D10395">
        <v>20</v>
      </c>
      <c r="E10395" t="s">
        <v>8070</v>
      </c>
      <c r="F10395" s="1" t="s">
        <v>5207</v>
      </c>
      <c r="G10395" s="1" t="s">
        <v>6745</v>
      </c>
      <c r="H10395" s="1" t="s">
        <v>7263</v>
      </c>
      <c r="I10395" t="s">
        <v>7185</v>
      </c>
      <c r="J10395" t="s">
        <v>38</v>
      </c>
      <c r="K10395">
        <v>209</v>
      </c>
      <c r="L10395">
        <v>267102</v>
      </c>
      <c r="M10395">
        <v>1278</v>
      </c>
      <c r="N10395" t="s">
        <v>7801</v>
      </c>
      <c r="O10395" t="s">
        <v>10062</v>
      </c>
      <c r="P10395">
        <v>0</v>
      </c>
      <c r="Q10395">
        <v>0</v>
      </c>
      <c r="R10395">
        <v>4</v>
      </c>
    </row>
    <row r="10396" spans="1:18" x14ac:dyDescent="0.25">
      <c r="A10396" t="s">
        <v>8293</v>
      </c>
      <c r="B10396">
        <v>2017</v>
      </c>
      <c r="C10396">
        <v>12</v>
      </c>
      <c r="D10396">
        <v>20</v>
      </c>
      <c r="E10396" t="s">
        <v>8070</v>
      </c>
      <c r="F10396" s="1" t="s">
        <v>5207</v>
      </c>
      <c r="G10396" s="1" t="s">
        <v>6745</v>
      </c>
      <c r="H10396" s="1" t="s">
        <v>7263</v>
      </c>
      <c r="I10396" t="s">
        <v>7198</v>
      </c>
      <c r="J10396" t="s">
        <v>38</v>
      </c>
      <c r="K10396">
        <v>250</v>
      </c>
      <c r="L10396">
        <v>56000</v>
      </c>
      <c r="M10396">
        <v>224</v>
      </c>
      <c r="N10396" t="s">
        <v>8935</v>
      </c>
      <c r="O10396" t="s">
        <v>9473</v>
      </c>
      <c r="P10396">
        <v>0</v>
      </c>
      <c r="Q10396">
        <v>2.5873469413582522E-2</v>
      </c>
      <c r="R10396">
        <v>4</v>
      </c>
    </row>
    <row r="10397" spans="1:18" x14ac:dyDescent="0.25">
      <c r="A10397" t="s">
        <v>8293</v>
      </c>
      <c r="B10397">
        <v>2017</v>
      </c>
      <c r="C10397">
        <v>12</v>
      </c>
      <c r="D10397">
        <v>20</v>
      </c>
      <c r="E10397" t="s">
        <v>8070</v>
      </c>
      <c r="F10397" s="1" t="s">
        <v>5207</v>
      </c>
      <c r="G10397" s="1" t="s">
        <v>21051</v>
      </c>
      <c r="H10397" s="1" t="s">
        <v>7263</v>
      </c>
      <c r="I10397" t="s">
        <v>21076</v>
      </c>
      <c r="J10397" t="s">
        <v>38</v>
      </c>
      <c r="K10397">
        <v>120</v>
      </c>
      <c r="L10397">
        <v>48480</v>
      </c>
      <c r="M10397">
        <v>404</v>
      </c>
      <c r="N10397" t="s">
        <v>7263</v>
      </c>
      <c r="O10397" t="s">
        <v>23274</v>
      </c>
      <c r="P10397">
        <v>0</v>
      </c>
      <c r="Q10397">
        <v>0</v>
      </c>
      <c r="R10397">
        <v>4</v>
      </c>
    </row>
    <row r="10398" spans="1:18" x14ac:dyDescent="0.25">
      <c r="A10398" t="s">
        <v>3137</v>
      </c>
      <c r="B10398">
        <v>2018</v>
      </c>
      <c r="C10398">
        <v>12</v>
      </c>
      <c r="D10398">
        <v>17</v>
      </c>
      <c r="E10398" t="s">
        <v>2641</v>
      </c>
      <c r="F10398" s="1" t="s">
        <v>3205</v>
      </c>
      <c r="G10398" s="1" t="s">
        <v>3384</v>
      </c>
      <c r="H10398" s="1" t="s">
        <v>3206</v>
      </c>
      <c r="I10398" t="s">
        <v>17130</v>
      </c>
      <c r="J10398" t="s">
        <v>23</v>
      </c>
      <c r="K10398">
        <v>5640</v>
      </c>
      <c r="L10398">
        <v>263529.01</v>
      </c>
      <c r="M10398">
        <v>46.73</v>
      </c>
      <c r="N10398" t="s">
        <v>112</v>
      </c>
      <c r="O10398" t="s">
        <v>9515</v>
      </c>
      <c r="P10398">
        <v>3.2773227720419927E-2</v>
      </c>
      <c r="Q10398">
        <v>0</v>
      </c>
      <c r="R10398">
        <v>4</v>
      </c>
    </row>
    <row r="10399" spans="1:18" x14ac:dyDescent="0.25">
      <c r="A10399" t="s">
        <v>3137</v>
      </c>
      <c r="B10399">
        <v>2018</v>
      </c>
      <c r="C10399">
        <v>12</v>
      </c>
      <c r="D10399">
        <v>17</v>
      </c>
      <c r="E10399" t="s">
        <v>2641</v>
      </c>
      <c r="F10399" s="1" t="s">
        <v>3205</v>
      </c>
      <c r="G10399" s="1" t="s">
        <v>3863</v>
      </c>
      <c r="H10399" s="1" t="s">
        <v>3206</v>
      </c>
      <c r="I10399" t="s">
        <v>19270</v>
      </c>
      <c r="J10399" t="s">
        <v>23</v>
      </c>
      <c r="K10399">
        <v>16905</v>
      </c>
      <c r="L10399">
        <v>1116490.75</v>
      </c>
      <c r="M10399">
        <v>66.05</v>
      </c>
      <c r="N10399" t="s">
        <v>9313</v>
      </c>
      <c r="O10399" t="s">
        <v>9448</v>
      </c>
      <c r="P10399">
        <v>2.823689586550486E-2</v>
      </c>
      <c r="Q10399">
        <v>0</v>
      </c>
      <c r="R10399">
        <v>4</v>
      </c>
    </row>
    <row r="10400" spans="1:18" x14ac:dyDescent="0.25">
      <c r="A10400" t="s">
        <v>1336</v>
      </c>
      <c r="B10400">
        <v>2017</v>
      </c>
      <c r="C10400">
        <v>1</v>
      </c>
      <c r="D10400">
        <v>31</v>
      </c>
      <c r="E10400" t="s">
        <v>226</v>
      </c>
      <c r="F10400" s="1" t="s">
        <v>3205</v>
      </c>
      <c r="G10400" s="1" t="s">
        <v>3863</v>
      </c>
      <c r="H10400" s="1" t="s">
        <v>3206</v>
      </c>
      <c r="I10400" t="s">
        <v>19634</v>
      </c>
      <c r="J10400" t="s">
        <v>23</v>
      </c>
      <c r="K10400">
        <v>11260</v>
      </c>
      <c r="L10400">
        <v>612228.77</v>
      </c>
      <c r="M10400">
        <v>54.37</v>
      </c>
      <c r="N10400" t="s">
        <v>9314</v>
      </c>
      <c r="O10400" t="s">
        <v>9453</v>
      </c>
      <c r="P10400">
        <v>1.984751079033405E-2</v>
      </c>
      <c r="Q10400">
        <v>0</v>
      </c>
      <c r="R10400">
        <v>1</v>
      </c>
    </row>
    <row r="10401" spans="1:18" x14ac:dyDescent="0.25">
      <c r="A10401" t="s">
        <v>1336</v>
      </c>
      <c r="B10401">
        <v>2017</v>
      </c>
      <c r="C10401">
        <v>1</v>
      </c>
      <c r="D10401">
        <v>31</v>
      </c>
      <c r="E10401" t="s">
        <v>226</v>
      </c>
      <c r="F10401" s="1" t="s">
        <v>3205</v>
      </c>
      <c r="G10401" s="1" t="s">
        <v>3863</v>
      </c>
      <c r="H10401" s="1" t="s">
        <v>3206</v>
      </c>
      <c r="I10401" t="s">
        <v>19129</v>
      </c>
      <c r="J10401" t="s">
        <v>23</v>
      </c>
      <c r="K10401">
        <v>49665</v>
      </c>
      <c r="L10401">
        <v>2700385.61</v>
      </c>
      <c r="M10401">
        <v>54.37</v>
      </c>
      <c r="N10401" t="s">
        <v>9321</v>
      </c>
      <c r="O10401" t="s">
        <v>9584</v>
      </c>
      <c r="P10401">
        <v>0</v>
      </c>
      <c r="Q10401">
        <v>0</v>
      </c>
      <c r="R10401">
        <v>1</v>
      </c>
    </row>
    <row r="10402" spans="1:18" x14ac:dyDescent="0.25">
      <c r="A10402" t="s">
        <v>1336</v>
      </c>
      <c r="B10402">
        <v>2017</v>
      </c>
      <c r="C10402">
        <v>1</v>
      </c>
      <c r="D10402">
        <v>31</v>
      </c>
      <c r="E10402" t="s">
        <v>226</v>
      </c>
      <c r="F10402" s="1" t="s">
        <v>3205</v>
      </c>
      <c r="G10402" s="1" t="s">
        <v>3863</v>
      </c>
      <c r="H10402" s="1" t="s">
        <v>3206</v>
      </c>
      <c r="I10402" t="s">
        <v>19636</v>
      </c>
      <c r="J10402" t="s">
        <v>23</v>
      </c>
      <c r="K10402">
        <v>8110</v>
      </c>
      <c r="L10402">
        <v>440956.96</v>
      </c>
      <c r="M10402">
        <v>54.37</v>
      </c>
      <c r="N10402" t="s">
        <v>9322</v>
      </c>
      <c r="O10402" t="s">
        <v>9682</v>
      </c>
      <c r="P10402">
        <v>0</v>
      </c>
      <c r="Q10402">
        <v>0</v>
      </c>
      <c r="R10402">
        <v>1</v>
      </c>
    </row>
    <row r="10403" spans="1:18" x14ac:dyDescent="0.25">
      <c r="A10403" t="s">
        <v>15846</v>
      </c>
      <c r="B10403">
        <v>2019</v>
      </c>
      <c r="C10403">
        <v>10</v>
      </c>
      <c r="D10403">
        <v>2</v>
      </c>
      <c r="E10403" t="s">
        <v>10871</v>
      </c>
      <c r="F10403" s="1" t="s">
        <v>5207</v>
      </c>
      <c r="G10403" s="1" t="s">
        <v>21316</v>
      </c>
      <c r="H10403" s="1" t="s">
        <v>7263</v>
      </c>
      <c r="I10403" t="s">
        <v>6871</v>
      </c>
      <c r="J10403" t="s">
        <v>38</v>
      </c>
      <c r="K10403">
        <v>36</v>
      </c>
      <c r="L10403">
        <v>6269.4</v>
      </c>
      <c r="M10403">
        <v>174.15</v>
      </c>
      <c r="N10403" t="s">
        <v>8920</v>
      </c>
      <c r="O10403" t="s">
        <v>10128</v>
      </c>
      <c r="P10403">
        <v>0</v>
      </c>
      <c r="Q10403">
        <v>0</v>
      </c>
      <c r="R10403">
        <v>4</v>
      </c>
    </row>
    <row r="10404" spans="1:18" x14ac:dyDescent="0.25">
      <c r="A10404" t="s">
        <v>15846</v>
      </c>
      <c r="B10404">
        <v>2019</v>
      </c>
      <c r="C10404">
        <v>10</v>
      </c>
      <c r="D10404">
        <v>2</v>
      </c>
      <c r="E10404" t="s">
        <v>10871</v>
      </c>
      <c r="F10404" s="1" t="s">
        <v>5207</v>
      </c>
      <c r="G10404" s="1" t="s">
        <v>6745</v>
      </c>
      <c r="H10404" s="1" t="s">
        <v>7263</v>
      </c>
      <c r="I10404" t="s">
        <v>21172</v>
      </c>
      <c r="J10404" t="s">
        <v>38</v>
      </c>
      <c r="K10404">
        <v>32</v>
      </c>
      <c r="L10404">
        <v>17947.2</v>
      </c>
      <c r="M10404">
        <v>560.85</v>
      </c>
      <c r="N10404" t="s">
        <v>7263</v>
      </c>
      <c r="O10404" t="s">
        <v>23274</v>
      </c>
      <c r="P10404">
        <v>0</v>
      </c>
      <c r="Q10404">
        <v>0</v>
      </c>
      <c r="R10404">
        <v>4</v>
      </c>
    </row>
    <row r="10405" spans="1:18" x14ac:dyDescent="0.25">
      <c r="A10405" t="s">
        <v>2914</v>
      </c>
      <c r="B10405">
        <v>2018</v>
      </c>
      <c r="C10405">
        <v>10</v>
      </c>
      <c r="D10405">
        <v>11</v>
      </c>
      <c r="E10405" t="s">
        <v>1305</v>
      </c>
      <c r="F10405" s="1" t="s">
        <v>3205</v>
      </c>
      <c r="G10405" s="1" t="s">
        <v>18746</v>
      </c>
      <c r="H10405" s="1" t="s">
        <v>3206</v>
      </c>
      <c r="I10405" t="s">
        <v>18908</v>
      </c>
      <c r="J10405" t="s">
        <v>23</v>
      </c>
      <c r="K10405">
        <v>9942</v>
      </c>
      <c r="L10405">
        <v>527920.19999999995</v>
      </c>
      <c r="M10405">
        <v>53.1</v>
      </c>
      <c r="N10405" t="s">
        <v>22018</v>
      </c>
      <c r="O10405" t="s">
        <v>23297</v>
      </c>
      <c r="P10405">
        <v>0</v>
      </c>
      <c r="Q10405">
        <v>0</v>
      </c>
      <c r="R10405">
        <v>4</v>
      </c>
    </row>
    <row r="10406" spans="1:18" x14ac:dyDescent="0.25">
      <c r="A10406" t="s">
        <v>884</v>
      </c>
      <c r="B10406">
        <v>2016</v>
      </c>
      <c r="C10406">
        <v>5</v>
      </c>
      <c r="D10406">
        <v>22</v>
      </c>
      <c r="E10406" t="s">
        <v>31</v>
      </c>
      <c r="F10406" s="1" t="s">
        <v>3205</v>
      </c>
      <c r="G10406" s="1" t="s">
        <v>3384</v>
      </c>
      <c r="H10406" s="1" t="s">
        <v>7263</v>
      </c>
      <c r="I10406" t="s">
        <v>17142</v>
      </c>
      <c r="J10406" t="s">
        <v>23</v>
      </c>
      <c r="K10406">
        <v>325.38</v>
      </c>
      <c r="L10406">
        <v>50106.07</v>
      </c>
      <c r="M10406">
        <v>153.99</v>
      </c>
      <c r="N10406" t="s">
        <v>9148</v>
      </c>
      <c r="O10406" t="s">
        <v>9586</v>
      </c>
      <c r="P10406">
        <v>0</v>
      </c>
      <c r="Q10406">
        <v>0</v>
      </c>
      <c r="R10406">
        <v>2</v>
      </c>
    </row>
    <row r="10407" spans="1:18" x14ac:dyDescent="0.25">
      <c r="A10407" t="s">
        <v>8222</v>
      </c>
      <c r="B10407">
        <v>2017</v>
      </c>
      <c r="C10407">
        <v>10</v>
      </c>
      <c r="D10407">
        <v>30</v>
      </c>
      <c r="E10407" t="s">
        <v>7304</v>
      </c>
      <c r="F10407" s="1" t="s">
        <v>5207</v>
      </c>
      <c r="G10407" s="1" t="s">
        <v>21008</v>
      </c>
      <c r="H10407" s="1" t="s">
        <v>7263</v>
      </c>
      <c r="I10407" t="s">
        <v>21022</v>
      </c>
      <c r="J10407" t="s">
        <v>23</v>
      </c>
      <c r="K10407">
        <v>50</v>
      </c>
      <c r="L10407">
        <v>5632</v>
      </c>
      <c r="M10407">
        <v>112.64</v>
      </c>
      <c r="N10407" t="s">
        <v>7263</v>
      </c>
      <c r="O10407" t="s">
        <v>23274</v>
      </c>
      <c r="P10407">
        <v>0</v>
      </c>
      <c r="Q10407">
        <v>0</v>
      </c>
      <c r="R10407">
        <v>4</v>
      </c>
    </row>
    <row r="10408" spans="1:18" x14ac:dyDescent="0.25">
      <c r="A10408" t="s">
        <v>1994</v>
      </c>
      <c r="B10408">
        <v>2017</v>
      </c>
      <c r="C10408">
        <v>11</v>
      </c>
      <c r="D10408">
        <v>12</v>
      </c>
      <c r="E10408" t="s">
        <v>1395</v>
      </c>
      <c r="F10408" s="1" t="s">
        <v>3205</v>
      </c>
      <c r="G10408" s="1" t="s">
        <v>3967</v>
      </c>
      <c r="H10408" s="1" t="s">
        <v>3206</v>
      </c>
      <c r="I10408" t="s">
        <v>18701</v>
      </c>
      <c r="J10408" t="s">
        <v>23</v>
      </c>
      <c r="K10408">
        <v>958</v>
      </c>
      <c r="L10408">
        <v>74245</v>
      </c>
      <c r="M10408">
        <v>77.5</v>
      </c>
      <c r="N10408" t="s">
        <v>9281</v>
      </c>
      <c r="O10408" t="s">
        <v>9708</v>
      </c>
      <c r="P10408">
        <v>0</v>
      </c>
      <c r="Q10408">
        <v>0</v>
      </c>
      <c r="R10408">
        <v>4</v>
      </c>
    </row>
    <row r="10409" spans="1:18" x14ac:dyDescent="0.25">
      <c r="A10409" t="s">
        <v>622</v>
      </c>
      <c r="B10409">
        <v>2016</v>
      </c>
      <c r="C10409">
        <v>2</v>
      </c>
      <c r="D10409">
        <v>29</v>
      </c>
      <c r="E10409" t="s">
        <v>51</v>
      </c>
      <c r="F10409" s="1" t="s">
        <v>3205</v>
      </c>
      <c r="G10409" s="1" t="s">
        <v>3863</v>
      </c>
      <c r="H10409" s="1" t="s">
        <v>3206</v>
      </c>
      <c r="I10409" t="s">
        <v>568</v>
      </c>
      <c r="J10409" t="s">
        <v>23</v>
      </c>
      <c r="K10409">
        <v>16640</v>
      </c>
      <c r="L10409">
        <v>475072</v>
      </c>
      <c r="M10409">
        <v>28.55</v>
      </c>
      <c r="N10409" t="s">
        <v>9309</v>
      </c>
      <c r="O10409" t="s">
        <v>9451</v>
      </c>
      <c r="P10409">
        <v>6.5364123560168089E-2</v>
      </c>
      <c r="Q10409">
        <v>0</v>
      </c>
      <c r="R10409">
        <v>1</v>
      </c>
    </row>
    <row r="10410" spans="1:18" x14ac:dyDescent="0.25">
      <c r="A10410" t="s">
        <v>622</v>
      </c>
      <c r="B10410">
        <v>2016</v>
      </c>
      <c r="C10410">
        <v>2</v>
      </c>
      <c r="D10410">
        <v>29</v>
      </c>
      <c r="E10410" t="s">
        <v>51</v>
      </c>
      <c r="F10410" s="1" t="s">
        <v>3205</v>
      </c>
      <c r="G10410" s="1" t="s">
        <v>3384</v>
      </c>
      <c r="H10410" s="1" t="s">
        <v>3206</v>
      </c>
      <c r="I10410" t="s">
        <v>17420</v>
      </c>
      <c r="J10410" t="s">
        <v>23</v>
      </c>
      <c r="K10410">
        <v>2285</v>
      </c>
      <c r="L10410">
        <v>69692.5</v>
      </c>
      <c r="M10410">
        <v>30.5</v>
      </c>
      <c r="N10410" t="s">
        <v>298</v>
      </c>
      <c r="O10410" t="s">
        <v>9533</v>
      </c>
      <c r="P10410">
        <v>0</v>
      </c>
      <c r="Q10410">
        <v>0</v>
      </c>
      <c r="R10410">
        <v>1</v>
      </c>
    </row>
    <row r="10411" spans="1:18" x14ac:dyDescent="0.25">
      <c r="A10411" t="s">
        <v>622</v>
      </c>
      <c r="B10411">
        <v>2016</v>
      </c>
      <c r="C10411">
        <v>2</v>
      </c>
      <c r="D10411">
        <v>29</v>
      </c>
      <c r="E10411" t="s">
        <v>51</v>
      </c>
      <c r="F10411" s="1" t="s">
        <v>3205</v>
      </c>
      <c r="G10411" s="1" t="s">
        <v>3384</v>
      </c>
      <c r="H10411" s="1" t="s">
        <v>3206</v>
      </c>
      <c r="I10411" t="s">
        <v>17028</v>
      </c>
      <c r="J10411" t="s">
        <v>23</v>
      </c>
      <c r="K10411">
        <v>1140</v>
      </c>
      <c r="L10411">
        <v>34086</v>
      </c>
      <c r="M10411">
        <v>29.9</v>
      </c>
      <c r="N10411" t="s">
        <v>112</v>
      </c>
      <c r="O10411" t="s">
        <v>9515</v>
      </c>
      <c r="P10411">
        <v>3.2773227720419927E-2</v>
      </c>
      <c r="Q10411">
        <v>0</v>
      </c>
      <c r="R10411">
        <v>1</v>
      </c>
    </row>
    <row r="10412" spans="1:18" x14ac:dyDescent="0.25">
      <c r="A10412" t="s">
        <v>2014</v>
      </c>
      <c r="B10412">
        <v>2017</v>
      </c>
      <c r="C10412">
        <v>11</v>
      </c>
      <c r="D10412">
        <v>17</v>
      </c>
      <c r="E10412" t="s">
        <v>51</v>
      </c>
      <c r="F10412" s="1" t="s">
        <v>3205</v>
      </c>
      <c r="G10412" s="1" t="s">
        <v>3227</v>
      </c>
      <c r="H10412" s="1" t="s">
        <v>3206</v>
      </c>
      <c r="I10412" t="s">
        <v>19741</v>
      </c>
      <c r="J10412" t="s">
        <v>23</v>
      </c>
      <c r="K10412">
        <v>1060</v>
      </c>
      <c r="L10412">
        <v>62328</v>
      </c>
      <c r="M10412">
        <v>58.8</v>
      </c>
      <c r="N10412" t="s">
        <v>22091</v>
      </c>
      <c r="O10412" t="s">
        <v>23257</v>
      </c>
      <c r="P10412">
        <v>0</v>
      </c>
      <c r="Q10412">
        <v>0</v>
      </c>
      <c r="R10412">
        <v>4</v>
      </c>
    </row>
    <row r="10413" spans="1:18" x14ac:dyDescent="0.25">
      <c r="A10413" t="s">
        <v>2014</v>
      </c>
      <c r="B10413">
        <v>2017</v>
      </c>
      <c r="C10413">
        <v>11</v>
      </c>
      <c r="D10413">
        <v>17</v>
      </c>
      <c r="E10413" t="s">
        <v>51</v>
      </c>
      <c r="F10413" s="1" t="s">
        <v>3205</v>
      </c>
      <c r="G10413" s="1" t="s">
        <v>3384</v>
      </c>
      <c r="H10413" s="1" t="s">
        <v>3206</v>
      </c>
      <c r="I10413" t="s">
        <v>17037</v>
      </c>
      <c r="J10413" t="s">
        <v>23</v>
      </c>
      <c r="K10413">
        <v>9970</v>
      </c>
      <c r="L10413">
        <v>436686</v>
      </c>
      <c r="M10413">
        <v>43.8</v>
      </c>
      <c r="N10413" t="s">
        <v>279</v>
      </c>
      <c r="O10413" t="s">
        <v>9551</v>
      </c>
      <c r="P10413">
        <v>0</v>
      </c>
      <c r="Q10413">
        <v>0</v>
      </c>
      <c r="R10413">
        <v>4</v>
      </c>
    </row>
    <row r="10414" spans="1:18" x14ac:dyDescent="0.25">
      <c r="A10414" t="s">
        <v>2014</v>
      </c>
      <c r="B10414">
        <v>2017</v>
      </c>
      <c r="C10414">
        <v>11</v>
      </c>
      <c r="D10414">
        <v>17</v>
      </c>
      <c r="E10414" t="s">
        <v>51</v>
      </c>
      <c r="F10414" s="1" t="s">
        <v>3205</v>
      </c>
      <c r="G10414" s="1" t="s">
        <v>3384</v>
      </c>
      <c r="H10414" s="1" t="s">
        <v>3206</v>
      </c>
      <c r="I10414" t="s">
        <v>17030</v>
      </c>
      <c r="J10414" t="s">
        <v>23</v>
      </c>
      <c r="K10414">
        <v>8925</v>
      </c>
      <c r="L10414">
        <v>392700</v>
      </c>
      <c r="M10414">
        <v>44</v>
      </c>
      <c r="N10414" t="s">
        <v>309</v>
      </c>
      <c r="O10414" t="s">
        <v>9556</v>
      </c>
      <c r="P10414">
        <v>0</v>
      </c>
      <c r="Q10414">
        <v>0</v>
      </c>
      <c r="R10414">
        <v>4</v>
      </c>
    </row>
    <row r="10415" spans="1:18" x14ac:dyDescent="0.25">
      <c r="A10415" t="s">
        <v>8705</v>
      </c>
      <c r="B10415">
        <v>2018</v>
      </c>
      <c r="C10415">
        <v>9</v>
      </c>
      <c r="D10415">
        <v>3</v>
      </c>
      <c r="E10415" t="s">
        <v>8609</v>
      </c>
      <c r="F10415" s="1" t="s">
        <v>5207</v>
      </c>
      <c r="G10415" s="1" t="s">
        <v>21054</v>
      </c>
      <c r="H10415" s="1" t="s">
        <v>7263</v>
      </c>
      <c r="I10415" t="s">
        <v>21067</v>
      </c>
      <c r="J10415" t="s">
        <v>38</v>
      </c>
      <c r="K10415">
        <v>76</v>
      </c>
      <c r="L10415">
        <v>33181.599999999999</v>
      </c>
      <c r="M10415">
        <v>436.6</v>
      </c>
      <c r="N10415" t="s">
        <v>7263</v>
      </c>
      <c r="O10415" t="s">
        <v>23274</v>
      </c>
      <c r="P10415">
        <v>0</v>
      </c>
      <c r="Q10415">
        <v>0</v>
      </c>
      <c r="R10415">
        <v>3</v>
      </c>
    </row>
    <row r="10416" spans="1:18" x14ac:dyDescent="0.25">
      <c r="A10416" t="s">
        <v>8795</v>
      </c>
      <c r="B10416">
        <v>2018</v>
      </c>
      <c r="C10416">
        <v>11</v>
      </c>
      <c r="D10416">
        <v>27</v>
      </c>
      <c r="E10416" t="s">
        <v>7310</v>
      </c>
      <c r="F10416" s="1" t="s">
        <v>5207</v>
      </c>
      <c r="G10416" s="1" t="s">
        <v>21008</v>
      </c>
      <c r="H10416" s="1" t="s">
        <v>7263</v>
      </c>
      <c r="I10416" t="s">
        <v>21030</v>
      </c>
      <c r="J10416" t="s">
        <v>23</v>
      </c>
      <c r="K10416">
        <v>75</v>
      </c>
      <c r="L10416">
        <v>8802.36</v>
      </c>
      <c r="M10416">
        <v>117.36</v>
      </c>
      <c r="N10416" t="s">
        <v>7263</v>
      </c>
      <c r="O10416" t="s">
        <v>23274</v>
      </c>
      <c r="P10416">
        <v>0</v>
      </c>
      <c r="Q10416">
        <v>0</v>
      </c>
      <c r="R10416">
        <v>4</v>
      </c>
    </row>
    <row r="10417" spans="1:18" x14ac:dyDescent="0.25">
      <c r="A10417" t="s">
        <v>8795</v>
      </c>
      <c r="B10417">
        <v>2018</v>
      </c>
      <c r="C10417">
        <v>11</v>
      </c>
      <c r="D10417">
        <v>27</v>
      </c>
      <c r="E10417" t="s">
        <v>7310</v>
      </c>
      <c r="F10417" s="1" t="s">
        <v>5207</v>
      </c>
      <c r="G10417" s="1" t="s">
        <v>21008</v>
      </c>
      <c r="H10417" s="1" t="s">
        <v>3200</v>
      </c>
      <c r="I10417" t="s">
        <v>7041</v>
      </c>
      <c r="J10417" t="s">
        <v>23</v>
      </c>
      <c r="K10417">
        <v>101</v>
      </c>
      <c r="L10417">
        <v>13600.17</v>
      </c>
      <c r="M10417">
        <v>134.66</v>
      </c>
      <c r="N10417" t="s">
        <v>9366</v>
      </c>
      <c r="O10417" t="s">
        <v>10094</v>
      </c>
      <c r="P10417">
        <v>0</v>
      </c>
      <c r="Q10417">
        <v>0</v>
      </c>
      <c r="R10417">
        <v>4</v>
      </c>
    </row>
    <row r="10418" spans="1:18" x14ac:dyDescent="0.25">
      <c r="A10418" t="s">
        <v>8160</v>
      </c>
      <c r="B10418">
        <v>2017</v>
      </c>
      <c r="C10418">
        <v>8</v>
      </c>
      <c r="D10418">
        <v>29</v>
      </c>
      <c r="E10418" t="s">
        <v>7360</v>
      </c>
      <c r="F10418" s="1" t="s">
        <v>5207</v>
      </c>
      <c r="G10418" s="1" t="s">
        <v>21316</v>
      </c>
      <c r="H10418" s="1" t="s">
        <v>7263</v>
      </c>
      <c r="I10418" t="s">
        <v>6798</v>
      </c>
      <c r="J10418" t="s">
        <v>38</v>
      </c>
      <c r="K10418">
        <v>30</v>
      </c>
      <c r="L10418">
        <v>645</v>
      </c>
      <c r="M10418">
        <v>21.5</v>
      </c>
      <c r="N10418" t="s">
        <v>8896</v>
      </c>
      <c r="O10418" t="s">
        <v>9883</v>
      </c>
      <c r="P10418">
        <v>0</v>
      </c>
      <c r="Q10418">
        <v>0</v>
      </c>
      <c r="R10418">
        <v>3</v>
      </c>
    </row>
    <row r="10419" spans="1:18" x14ac:dyDescent="0.25">
      <c r="A10419" t="s">
        <v>8160</v>
      </c>
      <c r="B10419">
        <v>2017</v>
      </c>
      <c r="C10419">
        <v>8</v>
      </c>
      <c r="D10419">
        <v>29</v>
      </c>
      <c r="E10419" t="s">
        <v>7360</v>
      </c>
      <c r="F10419" s="1" t="s">
        <v>5207</v>
      </c>
      <c r="G10419" s="1" t="s">
        <v>21316</v>
      </c>
      <c r="H10419" s="1" t="s">
        <v>7263</v>
      </c>
      <c r="I10419" t="s">
        <v>6801</v>
      </c>
      <c r="J10419" t="s">
        <v>38</v>
      </c>
      <c r="K10419">
        <v>30</v>
      </c>
      <c r="L10419">
        <v>764.4</v>
      </c>
      <c r="M10419">
        <v>25.48</v>
      </c>
      <c r="N10419" t="s">
        <v>8898</v>
      </c>
      <c r="O10419" t="s">
        <v>10053</v>
      </c>
      <c r="P10419">
        <v>0</v>
      </c>
      <c r="Q10419">
        <v>0</v>
      </c>
      <c r="R10419">
        <v>3</v>
      </c>
    </row>
    <row r="10420" spans="1:18" x14ac:dyDescent="0.25">
      <c r="A10420" t="s">
        <v>15219</v>
      </c>
      <c r="B10420">
        <v>2019</v>
      </c>
      <c r="C10420">
        <v>7</v>
      </c>
      <c r="D10420">
        <v>27</v>
      </c>
      <c r="E10420" t="s">
        <v>1916</v>
      </c>
      <c r="F10420" s="1" t="s">
        <v>3205</v>
      </c>
      <c r="G10420" s="1" t="s">
        <v>3863</v>
      </c>
      <c r="H10420" s="1" t="s">
        <v>3206</v>
      </c>
      <c r="I10420" t="s">
        <v>19200</v>
      </c>
      <c r="J10420" t="s">
        <v>23</v>
      </c>
      <c r="K10420">
        <v>6040</v>
      </c>
      <c r="L10420">
        <v>305019.96999999997</v>
      </c>
      <c r="M10420">
        <v>50.5</v>
      </c>
      <c r="N10420" t="s">
        <v>9343</v>
      </c>
      <c r="O10420" t="s">
        <v>9730</v>
      </c>
      <c r="P10420">
        <v>0</v>
      </c>
      <c r="Q10420">
        <v>0</v>
      </c>
      <c r="R10420">
        <v>3</v>
      </c>
    </row>
    <row r="10421" spans="1:18" x14ac:dyDescent="0.25">
      <c r="A10421" t="s">
        <v>15219</v>
      </c>
      <c r="B10421">
        <v>2019</v>
      </c>
      <c r="C10421">
        <v>7</v>
      </c>
      <c r="D10421">
        <v>27</v>
      </c>
      <c r="E10421" t="s">
        <v>1916</v>
      </c>
      <c r="F10421" s="1" t="s">
        <v>3205</v>
      </c>
      <c r="G10421" s="1" t="s">
        <v>18746</v>
      </c>
      <c r="H10421" s="1" t="s">
        <v>3206</v>
      </c>
      <c r="I10421" t="s">
        <v>18843</v>
      </c>
      <c r="J10421" t="s">
        <v>23</v>
      </c>
      <c r="K10421">
        <v>4030</v>
      </c>
      <c r="L10421">
        <v>213993</v>
      </c>
      <c r="M10421">
        <v>53.1</v>
      </c>
      <c r="N10421" t="s">
        <v>22005</v>
      </c>
      <c r="O10421" t="s">
        <v>23249</v>
      </c>
      <c r="P10421">
        <v>0</v>
      </c>
      <c r="Q10421">
        <v>0</v>
      </c>
      <c r="R10421">
        <v>3</v>
      </c>
    </row>
    <row r="10422" spans="1:18" x14ac:dyDescent="0.25">
      <c r="A10422" t="s">
        <v>15219</v>
      </c>
      <c r="B10422">
        <v>2019</v>
      </c>
      <c r="C10422">
        <v>7</v>
      </c>
      <c r="D10422">
        <v>27</v>
      </c>
      <c r="E10422" t="s">
        <v>1916</v>
      </c>
      <c r="F10422" s="1" t="s">
        <v>3205</v>
      </c>
      <c r="G10422" s="1" t="s">
        <v>3863</v>
      </c>
      <c r="H10422" s="1" t="s">
        <v>3206</v>
      </c>
      <c r="I10422" t="s">
        <v>19300</v>
      </c>
      <c r="J10422" t="s">
        <v>23</v>
      </c>
      <c r="K10422">
        <v>9815</v>
      </c>
      <c r="L10422">
        <v>505472.54</v>
      </c>
      <c r="M10422">
        <v>51.5</v>
      </c>
      <c r="N10422" t="s">
        <v>9307</v>
      </c>
      <c r="O10422" t="s">
        <v>9445</v>
      </c>
      <c r="P10422">
        <v>3.6019547837424074E-2</v>
      </c>
      <c r="Q10422">
        <v>0</v>
      </c>
      <c r="R10422">
        <v>3</v>
      </c>
    </row>
    <row r="10423" spans="1:18" x14ac:dyDescent="0.25">
      <c r="A10423" t="s">
        <v>14681</v>
      </c>
      <c r="B10423">
        <v>2019</v>
      </c>
      <c r="C10423">
        <v>5</v>
      </c>
      <c r="D10423">
        <v>29</v>
      </c>
      <c r="E10423" t="s">
        <v>1305</v>
      </c>
      <c r="F10423" s="1" t="s">
        <v>3205</v>
      </c>
      <c r="G10423" s="1" t="s">
        <v>3967</v>
      </c>
      <c r="H10423" s="1" t="s">
        <v>3206</v>
      </c>
      <c r="I10423" t="s">
        <v>18519</v>
      </c>
      <c r="J10423" t="s">
        <v>23</v>
      </c>
      <c r="K10423">
        <v>19792</v>
      </c>
      <c r="L10423">
        <v>1264708.8</v>
      </c>
      <c r="M10423">
        <v>63.9</v>
      </c>
      <c r="N10423" t="s">
        <v>9232</v>
      </c>
      <c r="O10423" t="s">
        <v>9511</v>
      </c>
      <c r="P10423">
        <v>0</v>
      </c>
      <c r="Q10423">
        <v>0</v>
      </c>
      <c r="R10423">
        <v>2</v>
      </c>
    </row>
    <row r="10424" spans="1:18" x14ac:dyDescent="0.25">
      <c r="A10424" t="s">
        <v>16858</v>
      </c>
      <c r="B10424">
        <v>2019</v>
      </c>
      <c r="C10424">
        <v>12</v>
      </c>
      <c r="D10424">
        <v>23</v>
      </c>
      <c r="E10424" t="s">
        <v>8095</v>
      </c>
      <c r="F10424" s="1" t="s">
        <v>5207</v>
      </c>
      <c r="G10424" s="1" t="s">
        <v>20573</v>
      </c>
      <c r="H10424" s="1" t="s">
        <v>3200</v>
      </c>
      <c r="I10424" t="s">
        <v>20734</v>
      </c>
      <c r="J10424" t="s">
        <v>23</v>
      </c>
      <c r="K10424">
        <v>40</v>
      </c>
      <c r="L10424">
        <v>4881.6000000000004</v>
      </c>
      <c r="M10424">
        <v>122.04</v>
      </c>
      <c r="N10424" t="s">
        <v>7263</v>
      </c>
      <c r="O10424" t="s">
        <v>23192</v>
      </c>
      <c r="P10424">
        <v>0</v>
      </c>
      <c r="Q10424">
        <v>0</v>
      </c>
      <c r="R10424">
        <v>4</v>
      </c>
    </row>
    <row r="10425" spans="1:18" x14ac:dyDescent="0.25">
      <c r="A10425" t="s">
        <v>16858</v>
      </c>
      <c r="B10425">
        <v>2019</v>
      </c>
      <c r="C10425">
        <v>12</v>
      </c>
      <c r="D10425">
        <v>23</v>
      </c>
      <c r="E10425" t="s">
        <v>8095</v>
      </c>
      <c r="F10425" s="1" t="s">
        <v>5207</v>
      </c>
      <c r="G10425" s="1" t="s">
        <v>20573</v>
      </c>
      <c r="H10425" s="1" t="s">
        <v>3200</v>
      </c>
      <c r="I10425" t="s">
        <v>20866</v>
      </c>
      <c r="J10425" t="s">
        <v>23</v>
      </c>
      <c r="K10425">
        <v>420</v>
      </c>
      <c r="L10425">
        <v>54245.52</v>
      </c>
      <c r="M10425">
        <v>129.16</v>
      </c>
      <c r="N10425" t="s">
        <v>7263</v>
      </c>
      <c r="O10425" t="s">
        <v>23192</v>
      </c>
      <c r="P10425">
        <v>0</v>
      </c>
      <c r="Q10425">
        <v>0</v>
      </c>
      <c r="R10425">
        <v>4</v>
      </c>
    </row>
    <row r="10426" spans="1:18" x14ac:dyDescent="0.25">
      <c r="A10426" t="s">
        <v>16858</v>
      </c>
      <c r="B10426">
        <v>2019</v>
      </c>
      <c r="C10426">
        <v>12</v>
      </c>
      <c r="D10426">
        <v>23</v>
      </c>
      <c r="E10426" t="s">
        <v>8095</v>
      </c>
      <c r="F10426" s="1" t="s">
        <v>5207</v>
      </c>
      <c r="G10426" s="1" t="s">
        <v>20573</v>
      </c>
      <c r="H10426" s="1" t="s">
        <v>3200</v>
      </c>
      <c r="I10426" t="s">
        <v>20814</v>
      </c>
      <c r="J10426" t="s">
        <v>23</v>
      </c>
      <c r="K10426">
        <v>820</v>
      </c>
      <c r="L10426">
        <v>112776.24</v>
      </c>
      <c r="M10426">
        <v>137.53</v>
      </c>
      <c r="N10426" t="s">
        <v>7263</v>
      </c>
      <c r="O10426" t="s">
        <v>23192</v>
      </c>
      <c r="P10426">
        <v>0</v>
      </c>
      <c r="Q10426">
        <v>0</v>
      </c>
      <c r="R10426">
        <v>4</v>
      </c>
    </row>
    <row r="10427" spans="1:18" x14ac:dyDescent="0.25">
      <c r="A10427" t="s">
        <v>16858</v>
      </c>
      <c r="B10427">
        <v>2019</v>
      </c>
      <c r="C10427">
        <v>12</v>
      </c>
      <c r="D10427">
        <v>23</v>
      </c>
      <c r="E10427" t="s">
        <v>8095</v>
      </c>
      <c r="F10427" s="1" t="s">
        <v>5207</v>
      </c>
      <c r="G10427" s="1" t="s">
        <v>20573</v>
      </c>
      <c r="H10427" s="1" t="s">
        <v>3200</v>
      </c>
      <c r="I10427" t="s">
        <v>20818</v>
      </c>
      <c r="J10427" t="s">
        <v>23</v>
      </c>
      <c r="K10427">
        <v>200</v>
      </c>
      <c r="L10427">
        <v>27506.400000000001</v>
      </c>
      <c r="M10427">
        <v>137.53</v>
      </c>
      <c r="N10427" t="s">
        <v>7263</v>
      </c>
      <c r="O10427" t="s">
        <v>23192</v>
      </c>
      <c r="P10427">
        <v>0</v>
      </c>
      <c r="Q10427">
        <v>0</v>
      </c>
      <c r="R10427">
        <v>4</v>
      </c>
    </row>
    <row r="10428" spans="1:18" x14ac:dyDescent="0.25">
      <c r="A10428" t="s">
        <v>16858</v>
      </c>
      <c r="B10428">
        <v>2019</v>
      </c>
      <c r="C10428">
        <v>12</v>
      </c>
      <c r="D10428">
        <v>23</v>
      </c>
      <c r="E10428" t="s">
        <v>8095</v>
      </c>
      <c r="F10428" s="1" t="s">
        <v>5207</v>
      </c>
      <c r="G10428" s="1" t="s">
        <v>20573</v>
      </c>
      <c r="H10428" s="1" t="s">
        <v>3200</v>
      </c>
      <c r="I10428" t="s">
        <v>20826</v>
      </c>
      <c r="J10428" t="s">
        <v>23</v>
      </c>
      <c r="K10428">
        <v>280</v>
      </c>
      <c r="L10428">
        <v>38508.959999999999</v>
      </c>
      <c r="M10428">
        <v>137.53</v>
      </c>
      <c r="N10428" t="s">
        <v>7263</v>
      </c>
      <c r="O10428" t="s">
        <v>23192</v>
      </c>
      <c r="P10428">
        <v>0</v>
      </c>
      <c r="Q10428">
        <v>0</v>
      </c>
      <c r="R10428">
        <v>4</v>
      </c>
    </row>
    <row r="10429" spans="1:18" x14ac:dyDescent="0.25">
      <c r="A10429" t="s">
        <v>16858</v>
      </c>
      <c r="B10429">
        <v>2019</v>
      </c>
      <c r="C10429">
        <v>12</v>
      </c>
      <c r="D10429">
        <v>23</v>
      </c>
      <c r="E10429" t="s">
        <v>8095</v>
      </c>
      <c r="F10429" s="1" t="s">
        <v>5207</v>
      </c>
      <c r="G10429" s="1" t="s">
        <v>21008</v>
      </c>
      <c r="H10429" s="1" t="s">
        <v>3200</v>
      </c>
      <c r="I10429" t="s">
        <v>6997</v>
      </c>
      <c r="J10429" t="s">
        <v>23</v>
      </c>
      <c r="K10429">
        <v>624</v>
      </c>
      <c r="L10429">
        <v>101769.41</v>
      </c>
      <c r="M10429">
        <v>163.09</v>
      </c>
      <c r="N10429" t="s">
        <v>9363</v>
      </c>
      <c r="O10429" t="s">
        <v>9834</v>
      </c>
      <c r="P10429">
        <v>0</v>
      </c>
      <c r="Q10429">
        <v>0</v>
      </c>
      <c r="R10429">
        <v>4</v>
      </c>
    </row>
    <row r="10430" spans="1:18" x14ac:dyDescent="0.25">
      <c r="A10430" t="s">
        <v>16858</v>
      </c>
      <c r="B10430">
        <v>2019</v>
      </c>
      <c r="C10430">
        <v>12</v>
      </c>
      <c r="D10430">
        <v>23</v>
      </c>
      <c r="E10430" t="s">
        <v>8095</v>
      </c>
      <c r="F10430" s="1" t="s">
        <v>5207</v>
      </c>
      <c r="G10430" s="1" t="s">
        <v>21008</v>
      </c>
      <c r="H10430" s="1" t="s">
        <v>3200</v>
      </c>
      <c r="I10430" t="s">
        <v>6942</v>
      </c>
      <c r="J10430" t="s">
        <v>23</v>
      </c>
      <c r="K10430">
        <v>126</v>
      </c>
      <c r="L10430">
        <v>23641.63</v>
      </c>
      <c r="M10430">
        <v>187.63</v>
      </c>
      <c r="N10430" t="s">
        <v>9358</v>
      </c>
      <c r="O10430" t="s">
        <v>9835</v>
      </c>
      <c r="P10430">
        <v>0</v>
      </c>
      <c r="Q10430">
        <v>0</v>
      </c>
      <c r="R10430">
        <v>4</v>
      </c>
    </row>
    <row r="10431" spans="1:18" x14ac:dyDescent="0.25">
      <c r="A10431" t="s">
        <v>16858</v>
      </c>
      <c r="B10431">
        <v>2019</v>
      </c>
      <c r="C10431">
        <v>12</v>
      </c>
      <c r="D10431">
        <v>23</v>
      </c>
      <c r="E10431" t="s">
        <v>8095</v>
      </c>
      <c r="F10431" s="1" t="s">
        <v>5207</v>
      </c>
      <c r="G10431" s="1" t="s">
        <v>21008</v>
      </c>
      <c r="H10431" s="1" t="s">
        <v>3200</v>
      </c>
      <c r="I10431" t="s">
        <v>6972</v>
      </c>
      <c r="J10431" t="s">
        <v>23</v>
      </c>
      <c r="K10431">
        <v>714</v>
      </c>
      <c r="L10431">
        <v>133969.25</v>
      </c>
      <c r="M10431">
        <v>187.63</v>
      </c>
      <c r="N10431" t="s">
        <v>9361</v>
      </c>
      <c r="O10431" t="s">
        <v>9837</v>
      </c>
      <c r="P10431">
        <v>0</v>
      </c>
      <c r="Q10431">
        <v>0</v>
      </c>
      <c r="R10431">
        <v>4</v>
      </c>
    </row>
    <row r="10432" spans="1:18" x14ac:dyDescent="0.25">
      <c r="A10432" t="s">
        <v>16858</v>
      </c>
      <c r="B10432">
        <v>2019</v>
      </c>
      <c r="C10432">
        <v>12</v>
      </c>
      <c r="D10432">
        <v>23</v>
      </c>
      <c r="E10432" t="s">
        <v>8095</v>
      </c>
      <c r="F10432" s="1" t="s">
        <v>5207</v>
      </c>
      <c r="G10432" s="1" t="s">
        <v>21008</v>
      </c>
      <c r="H10432" s="1" t="s">
        <v>3200</v>
      </c>
      <c r="I10432" t="s">
        <v>6998</v>
      </c>
      <c r="J10432" t="s">
        <v>23</v>
      </c>
      <c r="K10432">
        <v>378</v>
      </c>
      <c r="L10432">
        <v>70924.899999999994</v>
      </c>
      <c r="M10432">
        <v>187.63</v>
      </c>
      <c r="N10432" t="s">
        <v>9363</v>
      </c>
      <c r="O10432" t="s">
        <v>9834</v>
      </c>
      <c r="P10432">
        <v>0</v>
      </c>
      <c r="Q10432">
        <v>0</v>
      </c>
      <c r="R10432">
        <v>4</v>
      </c>
    </row>
    <row r="10433" spans="1:18" x14ac:dyDescent="0.25">
      <c r="A10433" t="s">
        <v>16858</v>
      </c>
      <c r="B10433">
        <v>2019</v>
      </c>
      <c r="C10433">
        <v>12</v>
      </c>
      <c r="D10433">
        <v>23</v>
      </c>
      <c r="E10433" t="s">
        <v>8095</v>
      </c>
      <c r="F10433" s="1" t="s">
        <v>5207</v>
      </c>
      <c r="G10433" s="1" t="s">
        <v>20573</v>
      </c>
      <c r="H10433" s="1" t="s">
        <v>3200</v>
      </c>
      <c r="I10433" t="s">
        <v>20691</v>
      </c>
      <c r="J10433" t="s">
        <v>23</v>
      </c>
      <c r="K10433">
        <v>2000</v>
      </c>
      <c r="L10433">
        <v>209040</v>
      </c>
      <c r="M10433">
        <v>104.52</v>
      </c>
      <c r="N10433" t="s">
        <v>9014</v>
      </c>
      <c r="O10433" t="s">
        <v>9454</v>
      </c>
      <c r="P10433">
        <v>0</v>
      </c>
      <c r="Q10433">
        <v>0.10248345341786883</v>
      </c>
      <c r="R10433">
        <v>4</v>
      </c>
    </row>
    <row r="10434" spans="1:18" x14ac:dyDescent="0.25">
      <c r="A10434" t="s">
        <v>16858</v>
      </c>
      <c r="B10434">
        <v>2019</v>
      </c>
      <c r="C10434">
        <v>12</v>
      </c>
      <c r="D10434">
        <v>23</v>
      </c>
      <c r="E10434" t="s">
        <v>8095</v>
      </c>
      <c r="F10434" s="1" t="s">
        <v>5207</v>
      </c>
      <c r="G10434" s="1" t="s">
        <v>21008</v>
      </c>
      <c r="H10434" s="1" t="s">
        <v>3200</v>
      </c>
      <c r="I10434" t="s">
        <v>7012</v>
      </c>
      <c r="J10434" t="s">
        <v>23</v>
      </c>
      <c r="K10434">
        <v>192</v>
      </c>
      <c r="L10434">
        <v>31313.66</v>
      </c>
      <c r="M10434">
        <v>163.09</v>
      </c>
      <c r="N10434" t="s">
        <v>9364</v>
      </c>
      <c r="O10434" t="s">
        <v>9879</v>
      </c>
      <c r="P10434">
        <v>0</v>
      </c>
      <c r="Q10434">
        <v>0</v>
      </c>
      <c r="R10434">
        <v>4</v>
      </c>
    </row>
    <row r="10435" spans="1:18" x14ac:dyDescent="0.25">
      <c r="A10435" t="s">
        <v>16858</v>
      </c>
      <c r="B10435">
        <v>2019</v>
      </c>
      <c r="C10435">
        <v>12</v>
      </c>
      <c r="D10435">
        <v>23</v>
      </c>
      <c r="E10435" t="s">
        <v>8095</v>
      </c>
      <c r="F10435" s="1" t="s">
        <v>5207</v>
      </c>
      <c r="G10435" s="1" t="s">
        <v>21008</v>
      </c>
      <c r="H10435" s="1" t="s">
        <v>3200</v>
      </c>
      <c r="I10435" t="s">
        <v>7013</v>
      </c>
      <c r="J10435" t="s">
        <v>23</v>
      </c>
      <c r="K10435">
        <v>98</v>
      </c>
      <c r="L10435">
        <v>18387.939999999999</v>
      </c>
      <c r="M10435">
        <v>187.63</v>
      </c>
      <c r="N10435" t="s">
        <v>9364</v>
      </c>
      <c r="O10435" t="s">
        <v>9879</v>
      </c>
      <c r="P10435">
        <v>0</v>
      </c>
      <c r="Q10435">
        <v>0</v>
      </c>
      <c r="R10435">
        <v>4</v>
      </c>
    </row>
    <row r="10436" spans="1:18" x14ac:dyDescent="0.25">
      <c r="A10436" t="s">
        <v>16858</v>
      </c>
      <c r="B10436">
        <v>2019</v>
      </c>
      <c r="C10436">
        <v>12</v>
      </c>
      <c r="D10436">
        <v>23</v>
      </c>
      <c r="E10436" t="s">
        <v>8095</v>
      </c>
      <c r="F10436" s="1" t="s">
        <v>5207</v>
      </c>
      <c r="G10436" s="1" t="s">
        <v>20931</v>
      </c>
      <c r="H10436" s="1" t="s">
        <v>3200</v>
      </c>
      <c r="I10436" t="s">
        <v>20936</v>
      </c>
      <c r="J10436" t="s">
        <v>23</v>
      </c>
      <c r="K10436">
        <v>80</v>
      </c>
      <c r="L10436">
        <v>9216</v>
      </c>
      <c r="M10436">
        <v>115.2</v>
      </c>
      <c r="N10436" t="s">
        <v>7263</v>
      </c>
      <c r="O10436" t="s">
        <v>23192</v>
      </c>
      <c r="P10436">
        <v>0</v>
      </c>
      <c r="Q10436">
        <v>0</v>
      </c>
      <c r="R10436">
        <v>4</v>
      </c>
    </row>
    <row r="10437" spans="1:18" x14ac:dyDescent="0.25">
      <c r="A10437" t="s">
        <v>16858</v>
      </c>
      <c r="B10437">
        <v>2019</v>
      </c>
      <c r="C10437">
        <v>12</v>
      </c>
      <c r="D10437">
        <v>23</v>
      </c>
      <c r="E10437" t="s">
        <v>8095</v>
      </c>
      <c r="F10437" s="1" t="s">
        <v>5207</v>
      </c>
      <c r="G10437" s="1" t="s">
        <v>21008</v>
      </c>
      <c r="H10437" s="1" t="s">
        <v>3200</v>
      </c>
      <c r="I10437" t="s">
        <v>7027</v>
      </c>
      <c r="J10437" t="s">
        <v>23</v>
      </c>
      <c r="K10437">
        <v>784</v>
      </c>
      <c r="L10437">
        <v>127864.13</v>
      </c>
      <c r="M10437">
        <v>163.09</v>
      </c>
      <c r="N10437" t="s">
        <v>9365</v>
      </c>
      <c r="O10437" t="s">
        <v>10076</v>
      </c>
      <c r="P10437">
        <v>0</v>
      </c>
      <c r="Q10437">
        <v>0</v>
      </c>
      <c r="R10437">
        <v>4</v>
      </c>
    </row>
    <row r="10438" spans="1:18" x14ac:dyDescent="0.25">
      <c r="A10438" t="s">
        <v>16858</v>
      </c>
      <c r="B10438">
        <v>2019</v>
      </c>
      <c r="C10438">
        <v>12</v>
      </c>
      <c r="D10438">
        <v>23</v>
      </c>
      <c r="E10438" t="s">
        <v>8095</v>
      </c>
      <c r="F10438" s="1" t="s">
        <v>5207</v>
      </c>
      <c r="G10438" s="1" t="s">
        <v>21008</v>
      </c>
      <c r="H10438" s="1" t="s">
        <v>3200</v>
      </c>
      <c r="I10438" t="s">
        <v>7028</v>
      </c>
      <c r="J10438" t="s">
        <v>23</v>
      </c>
      <c r="K10438">
        <v>70</v>
      </c>
      <c r="L10438">
        <v>13134.24</v>
      </c>
      <c r="M10438">
        <v>187.63</v>
      </c>
      <c r="N10438" t="s">
        <v>9365</v>
      </c>
      <c r="O10438" t="s">
        <v>10076</v>
      </c>
      <c r="P10438">
        <v>0</v>
      </c>
      <c r="Q10438">
        <v>0</v>
      </c>
      <c r="R10438">
        <v>4</v>
      </c>
    </row>
    <row r="10439" spans="1:18" x14ac:dyDescent="0.25">
      <c r="A10439" t="s">
        <v>16858</v>
      </c>
      <c r="B10439">
        <v>2019</v>
      </c>
      <c r="C10439">
        <v>12</v>
      </c>
      <c r="D10439">
        <v>23</v>
      </c>
      <c r="E10439" t="s">
        <v>8095</v>
      </c>
      <c r="F10439" s="1" t="s">
        <v>5207</v>
      </c>
      <c r="G10439" s="1" t="s">
        <v>20573</v>
      </c>
      <c r="H10439" s="1" t="s">
        <v>3200</v>
      </c>
      <c r="I10439" t="s">
        <v>20651</v>
      </c>
      <c r="J10439" t="s">
        <v>23</v>
      </c>
      <c r="K10439">
        <v>860</v>
      </c>
      <c r="L10439">
        <v>100919.28</v>
      </c>
      <c r="M10439">
        <v>117.35</v>
      </c>
      <c r="N10439" t="s">
        <v>7263</v>
      </c>
      <c r="O10439" t="s">
        <v>23192</v>
      </c>
      <c r="P10439">
        <v>0</v>
      </c>
      <c r="Q10439">
        <v>0</v>
      </c>
      <c r="R10439">
        <v>4</v>
      </c>
    </row>
    <row r="10440" spans="1:18" x14ac:dyDescent="0.25">
      <c r="A10440" t="s">
        <v>16858</v>
      </c>
      <c r="B10440">
        <v>2019</v>
      </c>
      <c r="C10440">
        <v>12</v>
      </c>
      <c r="D10440">
        <v>23</v>
      </c>
      <c r="E10440" t="s">
        <v>8095</v>
      </c>
      <c r="F10440" s="1" t="s">
        <v>5207</v>
      </c>
      <c r="G10440" s="1" t="s">
        <v>20573</v>
      </c>
      <c r="H10440" s="1" t="s">
        <v>3200</v>
      </c>
      <c r="I10440" t="s">
        <v>20657</v>
      </c>
      <c r="J10440" t="s">
        <v>23</v>
      </c>
      <c r="K10440">
        <v>500</v>
      </c>
      <c r="L10440">
        <v>58674</v>
      </c>
      <c r="M10440">
        <v>117.35</v>
      </c>
      <c r="N10440" t="s">
        <v>8995</v>
      </c>
      <c r="O10440" t="s">
        <v>9474</v>
      </c>
      <c r="P10440">
        <v>0</v>
      </c>
      <c r="Q10440">
        <v>2.5802443834095183E-2</v>
      </c>
      <c r="R10440">
        <v>4</v>
      </c>
    </row>
    <row r="10441" spans="1:18" x14ac:dyDescent="0.25">
      <c r="A10441" t="s">
        <v>16858</v>
      </c>
      <c r="B10441">
        <v>2019</v>
      </c>
      <c r="C10441">
        <v>12</v>
      </c>
      <c r="D10441">
        <v>23</v>
      </c>
      <c r="E10441" t="s">
        <v>8095</v>
      </c>
      <c r="F10441" s="1" t="s">
        <v>5207</v>
      </c>
      <c r="G10441" s="1" t="s">
        <v>20573</v>
      </c>
      <c r="H10441" s="1" t="s">
        <v>3200</v>
      </c>
      <c r="I10441" t="s">
        <v>20713</v>
      </c>
      <c r="J10441" t="s">
        <v>23</v>
      </c>
      <c r="K10441">
        <v>2500</v>
      </c>
      <c r="L10441">
        <v>305100</v>
      </c>
      <c r="M10441">
        <v>122.04</v>
      </c>
      <c r="N10441" t="s">
        <v>9024</v>
      </c>
      <c r="O10441" t="s">
        <v>9827</v>
      </c>
      <c r="P10441">
        <v>0</v>
      </c>
      <c r="Q10441">
        <v>0</v>
      </c>
      <c r="R10441">
        <v>4</v>
      </c>
    </row>
    <row r="10442" spans="1:18" x14ac:dyDescent="0.25">
      <c r="A10442" t="s">
        <v>16858</v>
      </c>
      <c r="B10442">
        <v>2019</v>
      </c>
      <c r="C10442">
        <v>12</v>
      </c>
      <c r="D10442">
        <v>23</v>
      </c>
      <c r="E10442" t="s">
        <v>8095</v>
      </c>
      <c r="F10442" s="1" t="s">
        <v>5207</v>
      </c>
      <c r="G10442" s="1" t="s">
        <v>20573</v>
      </c>
      <c r="H10442" s="1" t="s">
        <v>3200</v>
      </c>
      <c r="I10442" t="s">
        <v>20721</v>
      </c>
      <c r="J10442" t="s">
        <v>23</v>
      </c>
      <c r="K10442">
        <v>1000</v>
      </c>
      <c r="L10442">
        <v>122040</v>
      </c>
      <c r="M10442">
        <v>122.04</v>
      </c>
      <c r="N10442" t="s">
        <v>8855</v>
      </c>
      <c r="O10442" t="s">
        <v>9464</v>
      </c>
      <c r="P10442">
        <v>0</v>
      </c>
      <c r="Q10442">
        <v>4.0124694125017395E-2</v>
      </c>
      <c r="R10442">
        <v>4</v>
      </c>
    </row>
    <row r="10443" spans="1:18" x14ac:dyDescent="0.25">
      <c r="A10443" t="s">
        <v>16858</v>
      </c>
      <c r="B10443">
        <v>2019</v>
      </c>
      <c r="C10443">
        <v>12</v>
      </c>
      <c r="D10443">
        <v>23</v>
      </c>
      <c r="E10443" t="s">
        <v>8095</v>
      </c>
      <c r="F10443" s="1" t="s">
        <v>5207</v>
      </c>
      <c r="G10443" s="1" t="s">
        <v>20573</v>
      </c>
      <c r="H10443" s="1" t="s">
        <v>3200</v>
      </c>
      <c r="I10443" t="s">
        <v>20752</v>
      </c>
      <c r="J10443" t="s">
        <v>23</v>
      </c>
      <c r="K10443">
        <v>100</v>
      </c>
      <c r="L10443">
        <v>13616.4</v>
      </c>
      <c r="M10443">
        <v>136.16</v>
      </c>
      <c r="N10443" t="s">
        <v>7263</v>
      </c>
      <c r="O10443" t="s">
        <v>23192</v>
      </c>
      <c r="P10443">
        <v>0</v>
      </c>
      <c r="Q10443">
        <v>0</v>
      </c>
      <c r="R10443">
        <v>4</v>
      </c>
    </row>
    <row r="10444" spans="1:18" x14ac:dyDescent="0.25">
      <c r="A10444" t="s">
        <v>16858</v>
      </c>
      <c r="B10444">
        <v>2019</v>
      </c>
      <c r="C10444">
        <v>12</v>
      </c>
      <c r="D10444">
        <v>23</v>
      </c>
      <c r="E10444" t="s">
        <v>8095</v>
      </c>
      <c r="F10444" s="1" t="s">
        <v>5207</v>
      </c>
      <c r="G10444" s="1" t="s">
        <v>20573</v>
      </c>
      <c r="H10444" s="1" t="s">
        <v>3200</v>
      </c>
      <c r="I10444" t="s">
        <v>20835</v>
      </c>
      <c r="J10444" t="s">
        <v>23</v>
      </c>
      <c r="K10444">
        <v>1300</v>
      </c>
      <c r="L10444">
        <v>167902.8</v>
      </c>
      <c r="M10444">
        <v>129.16</v>
      </c>
      <c r="N10444" t="s">
        <v>9062</v>
      </c>
      <c r="O10444" t="s">
        <v>10077</v>
      </c>
      <c r="P10444">
        <v>0</v>
      </c>
      <c r="Q10444">
        <v>0</v>
      </c>
      <c r="R10444">
        <v>4</v>
      </c>
    </row>
    <row r="10445" spans="1:18" x14ac:dyDescent="0.25">
      <c r="A10445" t="s">
        <v>16858</v>
      </c>
      <c r="B10445">
        <v>2019</v>
      </c>
      <c r="C10445">
        <v>12</v>
      </c>
      <c r="D10445">
        <v>23</v>
      </c>
      <c r="E10445" t="s">
        <v>8095</v>
      </c>
      <c r="F10445" s="1" t="s">
        <v>5207</v>
      </c>
      <c r="G10445" s="1" t="s">
        <v>20931</v>
      </c>
      <c r="H10445" s="1" t="s">
        <v>3200</v>
      </c>
      <c r="I10445" t="s">
        <v>20983</v>
      </c>
      <c r="J10445" t="s">
        <v>23</v>
      </c>
      <c r="K10445">
        <v>1240</v>
      </c>
      <c r="L10445">
        <v>179155.20000000001</v>
      </c>
      <c r="M10445">
        <v>144.47999999999999</v>
      </c>
      <c r="N10445" t="s">
        <v>9110</v>
      </c>
      <c r="O10445" t="s">
        <v>10080</v>
      </c>
      <c r="P10445">
        <v>0</v>
      </c>
      <c r="Q10445">
        <v>0</v>
      </c>
      <c r="R10445">
        <v>4</v>
      </c>
    </row>
    <row r="10446" spans="1:18" x14ac:dyDescent="0.25">
      <c r="A10446" t="s">
        <v>16858</v>
      </c>
      <c r="B10446">
        <v>2019</v>
      </c>
      <c r="C10446">
        <v>12</v>
      </c>
      <c r="D10446">
        <v>23</v>
      </c>
      <c r="E10446" t="s">
        <v>8095</v>
      </c>
      <c r="F10446" s="1" t="s">
        <v>5207</v>
      </c>
      <c r="G10446" s="1" t="s">
        <v>20573</v>
      </c>
      <c r="H10446" s="1" t="s">
        <v>3200</v>
      </c>
      <c r="I10446" t="s">
        <v>20661</v>
      </c>
      <c r="J10446" t="s">
        <v>23</v>
      </c>
      <c r="K10446">
        <v>340</v>
      </c>
      <c r="L10446">
        <v>39898.32</v>
      </c>
      <c r="M10446">
        <v>117.35</v>
      </c>
      <c r="N10446" t="s">
        <v>7263</v>
      </c>
      <c r="O10446" t="s">
        <v>23192</v>
      </c>
      <c r="P10446">
        <v>0</v>
      </c>
      <c r="Q10446">
        <v>0</v>
      </c>
      <c r="R10446">
        <v>4</v>
      </c>
    </row>
    <row r="10447" spans="1:18" x14ac:dyDescent="0.25">
      <c r="A10447" t="s">
        <v>16858</v>
      </c>
      <c r="B10447">
        <v>2019</v>
      </c>
      <c r="C10447">
        <v>12</v>
      </c>
      <c r="D10447">
        <v>23</v>
      </c>
      <c r="E10447" t="s">
        <v>8095</v>
      </c>
      <c r="F10447" s="1" t="s">
        <v>5207</v>
      </c>
      <c r="G10447" s="1" t="s">
        <v>20573</v>
      </c>
      <c r="H10447" s="1" t="s">
        <v>3200</v>
      </c>
      <c r="I10447" t="s">
        <v>20672</v>
      </c>
      <c r="J10447" t="s">
        <v>23</v>
      </c>
      <c r="K10447">
        <v>20</v>
      </c>
      <c r="L10447">
        <v>2346.96</v>
      </c>
      <c r="M10447">
        <v>117.35</v>
      </c>
      <c r="N10447" t="s">
        <v>7263</v>
      </c>
      <c r="O10447" t="s">
        <v>23192</v>
      </c>
      <c r="P10447">
        <v>0</v>
      </c>
      <c r="Q10447">
        <v>0</v>
      </c>
      <c r="R10447">
        <v>4</v>
      </c>
    </row>
    <row r="10448" spans="1:18" x14ac:dyDescent="0.25">
      <c r="A10448" t="s">
        <v>16858</v>
      </c>
      <c r="B10448">
        <v>2019</v>
      </c>
      <c r="C10448">
        <v>12</v>
      </c>
      <c r="D10448">
        <v>23</v>
      </c>
      <c r="E10448" t="s">
        <v>8095</v>
      </c>
      <c r="F10448" s="1" t="s">
        <v>5207</v>
      </c>
      <c r="G10448" s="1" t="s">
        <v>20573</v>
      </c>
      <c r="H10448" s="1" t="s">
        <v>3200</v>
      </c>
      <c r="I10448" t="s">
        <v>20728</v>
      </c>
      <c r="J10448" t="s">
        <v>23</v>
      </c>
      <c r="K10448">
        <v>700</v>
      </c>
      <c r="L10448">
        <v>85428</v>
      </c>
      <c r="M10448">
        <v>122.04</v>
      </c>
      <c r="N10448" t="s">
        <v>7263</v>
      </c>
      <c r="O10448" t="s">
        <v>23192</v>
      </c>
      <c r="P10448">
        <v>0</v>
      </c>
      <c r="Q10448">
        <v>0</v>
      </c>
      <c r="R10448">
        <v>4</v>
      </c>
    </row>
    <row r="10449" spans="1:18" x14ac:dyDescent="0.25">
      <c r="A10449" t="s">
        <v>16858</v>
      </c>
      <c r="B10449">
        <v>2019</v>
      </c>
      <c r="C10449">
        <v>12</v>
      </c>
      <c r="D10449">
        <v>23</v>
      </c>
      <c r="E10449" t="s">
        <v>8095</v>
      </c>
      <c r="F10449" s="1" t="s">
        <v>5207</v>
      </c>
      <c r="G10449" s="1" t="s">
        <v>20573</v>
      </c>
      <c r="H10449" s="1" t="s">
        <v>3200</v>
      </c>
      <c r="I10449" t="s">
        <v>20740</v>
      </c>
      <c r="J10449" t="s">
        <v>23</v>
      </c>
      <c r="K10449">
        <v>460</v>
      </c>
      <c r="L10449">
        <v>56138.400000000001</v>
      </c>
      <c r="M10449">
        <v>122.04</v>
      </c>
      <c r="N10449" t="s">
        <v>7263</v>
      </c>
      <c r="O10449" t="s">
        <v>23192</v>
      </c>
      <c r="P10449">
        <v>0</v>
      </c>
      <c r="Q10449">
        <v>0</v>
      </c>
      <c r="R10449">
        <v>4</v>
      </c>
    </row>
    <row r="10450" spans="1:18" x14ac:dyDescent="0.25">
      <c r="A10450" t="s">
        <v>16858</v>
      </c>
      <c r="B10450">
        <v>2019</v>
      </c>
      <c r="C10450">
        <v>12</v>
      </c>
      <c r="D10450">
        <v>23</v>
      </c>
      <c r="E10450" t="s">
        <v>8095</v>
      </c>
      <c r="F10450" s="1" t="s">
        <v>5207</v>
      </c>
      <c r="G10450" s="1" t="s">
        <v>20573</v>
      </c>
      <c r="H10450" s="1" t="s">
        <v>3200</v>
      </c>
      <c r="I10450" t="s">
        <v>20782</v>
      </c>
      <c r="J10450" t="s">
        <v>23</v>
      </c>
      <c r="K10450">
        <v>1680</v>
      </c>
      <c r="L10450">
        <v>228755.52</v>
      </c>
      <c r="M10450">
        <v>136.16</v>
      </c>
      <c r="N10450" t="s">
        <v>7263</v>
      </c>
      <c r="O10450" t="s">
        <v>23192</v>
      </c>
      <c r="P10450">
        <v>0</v>
      </c>
      <c r="Q10450">
        <v>0</v>
      </c>
      <c r="R10450">
        <v>4</v>
      </c>
    </row>
    <row r="10451" spans="1:18" x14ac:dyDescent="0.25">
      <c r="A10451" t="s">
        <v>16858</v>
      </c>
      <c r="B10451">
        <v>2019</v>
      </c>
      <c r="C10451">
        <v>12</v>
      </c>
      <c r="D10451">
        <v>23</v>
      </c>
      <c r="E10451" t="s">
        <v>8095</v>
      </c>
      <c r="F10451" s="1" t="s">
        <v>5207</v>
      </c>
      <c r="G10451" s="1" t="s">
        <v>20573</v>
      </c>
      <c r="H10451" s="1" t="s">
        <v>3200</v>
      </c>
      <c r="I10451" t="s">
        <v>20863</v>
      </c>
      <c r="J10451" t="s">
        <v>23</v>
      </c>
      <c r="K10451">
        <v>860</v>
      </c>
      <c r="L10451">
        <v>111074.16</v>
      </c>
      <c r="M10451">
        <v>129.16</v>
      </c>
      <c r="N10451" t="s">
        <v>7263</v>
      </c>
      <c r="O10451" t="s">
        <v>23192</v>
      </c>
      <c r="P10451">
        <v>0</v>
      </c>
      <c r="Q10451">
        <v>0</v>
      </c>
      <c r="R10451">
        <v>4</v>
      </c>
    </row>
    <row r="10452" spans="1:18" x14ac:dyDescent="0.25">
      <c r="A10452" t="s">
        <v>16858</v>
      </c>
      <c r="B10452">
        <v>2019</v>
      </c>
      <c r="C10452">
        <v>12</v>
      </c>
      <c r="D10452">
        <v>23</v>
      </c>
      <c r="E10452" t="s">
        <v>8095</v>
      </c>
      <c r="F10452" s="1" t="s">
        <v>5207</v>
      </c>
      <c r="G10452" s="1" t="s">
        <v>20573</v>
      </c>
      <c r="H10452" s="1" t="s">
        <v>3200</v>
      </c>
      <c r="I10452" t="s">
        <v>20667</v>
      </c>
      <c r="J10452" t="s">
        <v>23</v>
      </c>
      <c r="K10452">
        <v>40</v>
      </c>
      <c r="L10452">
        <v>4693.92</v>
      </c>
      <c r="M10452">
        <v>117.35</v>
      </c>
      <c r="N10452" t="s">
        <v>7263</v>
      </c>
      <c r="O10452" t="s">
        <v>23192</v>
      </c>
      <c r="P10452">
        <v>0</v>
      </c>
      <c r="Q10452">
        <v>0</v>
      </c>
      <c r="R10452">
        <v>4</v>
      </c>
    </row>
    <row r="10453" spans="1:18" x14ac:dyDescent="0.25">
      <c r="A10453" t="s">
        <v>16858</v>
      </c>
      <c r="B10453">
        <v>2019</v>
      </c>
      <c r="C10453">
        <v>12</v>
      </c>
      <c r="D10453">
        <v>23</v>
      </c>
      <c r="E10453" t="s">
        <v>8095</v>
      </c>
      <c r="F10453" s="1" t="s">
        <v>5207</v>
      </c>
      <c r="G10453" s="1" t="s">
        <v>20573</v>
      </c>
      <c r="H10453" s="1" t="s">
        <v>3200</v>
      </c>
      <c r="I10453" t="s">
        <v>20844</v>
      </c>
      <c r="J10453" t="s">
        <v>23</v>
      </c>
      <c r="K10453">
        <v>120</v>
      </c>
      <c r="L10453">
        <v>15498.72</v>
      </c>
      <c r="M10453">
        <v>129.16</v>
      </c>
      <c r="N10453" t="s">
        <v>7263</v>
      </c>
      <c r="O10453" t="s">
        <v>23192</v>
      </c>
      <c r="P10453">
        <v>0</v>
      </c>
      <c r="Q10453">
        <v>0</v>
      </c>
      <c r="R10453">
        <v>4</v>
      </c>
    </row>
    <row r="10454" spans="1:18" x14ac:dyDescent="0.25">
      <c r="A10454" t="s">
        <v>16858</v>
      </c>
      <c r="B10454">
        <v>2019</v>
      </c>
      <c r="C10454">
        <v>12</v>
      </c>
      <c r="D10454">
        <v>23</v>
      </c>
      <c r="E10454" t="s">
        <v>8095</v>
      </c>
      <c r="F10454" s="1" t="s">
        <v>5207</v>
      </c>
      <c r="G10454" s="1" t="s">
        <v>20573</v>
      </c>
      <c r="H10454" s="1" t="s">
        <v>3200</v>
      </c>
      <c r="I10454" t="s">
        <v>20745</v>
      </c>
      <c r="J10454" t="s">
        <v>23</v>
      </c>
      <c r="K10454">
        <v>100</v>
      </c>
      <c r="L10454">
        <v>12204</v>
      </c>
      <c r="M10454">
        <v>122.04</v>
      </c>
      <c r="N10454" t="s">
        <v>7263</v>
      </c>
      <c r="O10454" t="s">
        <v>23192</v>
      </c>
      <c r="P10454">
        <v>0</v>
      </c>
      <c r="Q10454">
        <v>0</v>
      </c>
      <c r="R10454">
        <v>4</v>
      </c>
    </row>
    <row r="10455" spans="1:18" x14ac:dyDescent="0.25">
      <c r="A10455" t="s">
        <v>16858</v>
      </c>
      <c r="B10455">
        <v>2019</v>
      </c>
      <c r="C10455">
        <v>12</v>
      </c>
      <c r="D10455">
        <v>23</v>
      </c>
      <c r="E10455" t="s">
        <v>8095</v>
      </c>
      <c r="F10455" s="1" t="s">
        <v>5207</v>
      </c>
      <c r="G10455" s="1" t="s">
        <v>20573</v>
      </c>
      <c r="H10455" s="1" t="s">
        <v>3200</v>
      </c>
      <c r="I10455" t="s">
        <v>20848</v>
      </c>
      <c r="J10455" t="s">
        <v>23</v>
      </c>
      <c r="K10455">
        <v>12</v>
      </c>
      <c r="L10455">
        <v>1549.87</v>
      </c>
      <c r="M10455">
        <v>129.16</v>
      </c>
      <c r="N10455" t="s">
        <v>7263</v>
      </c>
      <c r="O10455" t="s">
        <v>23192</v>
      </c>
      <c r="P10455">
        <v>0</v>
      </c>
      <c r="Q10455">
        <v>0</v>
      </c>
      <c r="R10455">
        <v>4</v>
      </c>
    </row>
    <row r="10456" spans="1:18" x14ac:dyDescent="0.25">
      <c r="A10456" t="s">
        <v>16858</v>
      </c>
      <c r="B10456">
        <v>2019</v>
      </c>
      <c r="C10456">
        <v>12</v>
      </c>
      <c r="D10456">
        <v>23</v>
      </c>
      <c r="E10456" t="s">
        <v>8095</v>
      </c>
      <c r="F10456" s="1" t="s">
        <v>5207</v>
      </c>
      <c r="G10456" s="1" t="s">
        <v>20573</v>
      </c>
      <c r="H10456" s="1" t="s">
        <v>3200</v>
      </c>
      <c r="I10456" t="s">
        <v>20768</v>
      </c>
      <c r="J10456" t="s">
        <v>23</v>
      </c>
      <c r="K10456">
        <v>900</v>
      </c>
      <c r="L10456">
        <v>122547.6</v>
      </c>
      <c r="M10456">
        <v>136.16</v>
      </c>
      <c r="N10456" t="s">
        <v>9043</v>
      </c>
      <c r="O10456" t="s">
        <v>9830</v>
      </c>
      <c r="P10456">
        <v>0</v>
      </c>
      <c r="Q10456">
        <v>0</v>
      </c>
      <c r="R10456">
        <v>4</v>
      </c>
    </row>
    <row r="10457" spans="1:18" x14ac:dyDescent="0.25">
      <c r="A10457" t="s">
        <v>16858</v>
      </c>
      <c r="B10457">
        <v>2019</v>
      </c>
      <c r="C10457">
        <v>12</v>
      </c>
      <c r="D10457">
        <v>23</v>
      </c>
      <c r="E10457" t="s">
        <v>8095</v>
      </c>
      <c r="F10457" s="1" t="s">
        <v>5207</v>
      </c>
      <c r="G10457" s="1" t="s">
        <v>20573</v>
      </c>
      <c r="H10457" s="1" t="s">
        <v>3200</v>
      </c>
      <c r="I10457" t="s">
        <v>20786</v>
      </c>
      <c r="J10457" t="s">
        <v>23</v>
      </c>
      <c r="K10457">
        <v>300</v>
      </c>
      <c r="L10457">
        <v>40849.199999999997</v>
      </c>
      <c r="M10457">
        <v>136.16</v>
      </c>
      <c r="N10457" t="s">
        <v>7263</v>
      </c>
      <c r="O10457" t="s">
        <v>23192</v>
      </c>
      <c r="P10457">
        <v>0</v>
      </c>
      <c r="Q10457">
        <v>0</v>
      </c>
      <c r="R10457">
        <v>4</v>
      </c>
    </row>
    <row r="10458" spans="1:18" x14ac:dyDescent="0.25">
      <c r="A10458" t="s">
        <v>16858</v>
      </c>
      <c r="B10458">
        <v>2019</v>
      </c>
      <c r="C10458">
        <v>12</v>
      </c>
      <c r="D10458">
        <v>23</v>
      </c>
      <c r="E10458" t="s">
        <v>8095</v>
      </c>
      <c r="F10458" s="1" t="s">
        <v>5207</v>
      </c>
      <c r="G10458" s="1" t="s">
        <v>20573</v>
      </c>
      <c r="H10458" s="1" t="s">
        <v>3200</v>
      </c>
      <c r="I10458" t="s">
        <v>20858</v>
      </c>
      <c r="J10458" t="s">
        <v>23</v>
      </c>
      <c r="K10458">
        <v>280</v>
      </c>
      <c r="L10458">
        <v>36163.68</v>
      </c>
      <c r="M10458">
        <v>129.16</v>
      </c>
      <c r="N10458" t="s">
        <v>7263</v>
      </c>
      <c r="O10458" t="s">
        <v>23192</v>
      </c>
      <c r="P10458">
        <v>0</v>
      </c>
      <c r="Q10458">
        <v>0</v>
      </c>
      <c r="R10458">
        <v>4</v>
      </c>
    </row>
    <row r="10459" spans="1:18" x14ac:dyDescent="0.25">
      <c r="A10459" t="s">
        <v>16858</v>
      </c>
      <c r="B10459">
        <v>2019</v>
      </c>
      <c r="C10459">
        <v>12</v>
      </c>
      <c r="D10459">
        <v>23</v>
      </c>
      <c r="E10459" t="s">
        <v>8095</v>
      </c>
      <c r="F10459" s="1" t="s">
        <v>5207</v>
      </c>
      <c r="G10459" s="1" t="s">
        <v>20573</v>
      </c>
      <c r="H10459" s="1" t="s">
        <v>3200</v>
      </c>
      <c r="I10459" t="s">
        <v>20747</v>
      </c>
      <c r="J10459" t="s">
        <v>23</v>
      </c>
      <c r="K10459">
        <v>20</v>
      </c>
      <c r="L10459">
        <v>2440.8000000000002</v>
      </c>
      <c r="M10459">
        <v>122.04</v>
      </c>
      <c r="N10459" t="s">
        <v>7263</v>
      </c>
      <c r="O10459" t="s">
        <v>23192</v>
      </c>
      <c r="P10459">
        <v>0</v>
      </c>
      <c r="Q10459">
        <v>0</v>
      </c>
      <c r="R10459">
        <v>4</v>
      </c>
    </row>
    <row r="10460" spans="1:18" x14ac:dyDescent="0.25">
      <c r="A10460" t="s">
        <v>10715</v>
      </c>
      <c r="B10460">
        <v>2019</v>
      </c>
      <c r="C10460">
        <v>4</v>
      </c>
      <c r="D10460">
        <v>4</v>
      </c>
      <c r="E10460" t="s">
        <v>7304</v>
      </c>
      <c r="F10460" s="1" t="s">
        <v>5207</v>
      </c>
      <c r="G10460" s="1" t="s">
        <v>21008</v>
      </c>
      <c r="H10460" s="1" t="s">
        <v>7263</v>
      </c>
      <c r="I10460" t="s">
        <v>21025</v>
      </c>
      <c r="J10460" t="s">
        <v>23</v>
      </c>
      <c r="K10460">
        <v>80</v>
      </c>
      <c r="L10460">
        <v>10959.2</v>
      </c>
      <c r="M10460">
        <v>136.99</v>
      </c>
      <c r="N10460" t="s">
        <v>7263</v>
      </c>
      <c r="O10460" t="s">
        <v>23274</v>
      </c>
      <c r="P10460">
        <v>0</v>
      </c>
      <c r="Q10460">
        <v>0</v>
      </c>
      <c r="R10460">
        <v>2</v>
      </c>
    </row>
    <row r="10461" spans="1:18" x14ac:dyDescent="0.25">
      <c r="A10461" t="s">
        <v>15955</v>
      </c>
      <c r="B10461">
        <v>2019</v>
      </c>
      <c r="C10461">
        <v>10</v>
      </c>
      <c r="D10461">
        <v>8</v>
      </c>
      <c r="E10461" t="s">
        <v>2307</v>
      </c>
      <c r="F10461" s="1" t="s">
        <v>3205</v>
      </c>
      <c r="G10461" s="1" t="s">
        <v>3203</v>
      </c>
      <c r="H10461" s="1" t="s">
        <v>3206</v>
      </c>
      <c r="I10461" t="s">
        <v>17812</v>
      </c>
      <c r="J10461" t="s">
        <v>23</v>
      </c>
      <c r="K10461">
        <v>1002</v>
      </c>
      <c r="L10461">
        <v>47494.8</v>
      </c>
      <c r="M10461">
        <v>47.4</v>
      </c>
      <c r="N10461" t="s">
        <v>35</v>
      </c>
      <c r="O10461" t="s">
        <v>9486</v>
      </c>
      <c r="P10461">
        <v>0</v>
      </c>
      <c r="Q10461">
        <v>0</v>
      </c>
      <c r="R10461">
        <v>4</v>
      </c>
    </row>
    <row r="10462" spans="1:18" x14ac:dyDescent="0.25">
      <c r="A10462" t="s">
        <v>15955</v>
      </c>
      <c r="B10462">
        <v>2019</v>
      </c>
      <c r="C10462">
        <v>10</v>
      </c>
      <c r="D10462">
        <v>8</v>
      </c>
      <c r="E10462" t="s">
        <v>2307</v>
      </c>
      <c r="F10462" s="1" t="s">
        <v>3205</v>
      </c>
      <c r="G10462" s="1" t="s">
        <v>3203</v>
      </c>
      <c r="H10462" s="1" t="s">
        <v>3206</v>
      </c>
      <c r="I10462" t="s">
        <v>17963</v>
      </c>
      <c r="J10462" t="s">
        <v>23</v>
      </c>
      <c r="K10462">
        <v>48</v>
      </c>
      <c r="L10462">
        <v>2275.1999999999998</v>
      </c>
      <c r="M10462">
        <v>47.4</v>
      </c>
      <c r="N10462" t="s">
        <v>115</v>
      </c>
      <c r="O10462" t="s">
        <v>9597</v>
      </c>
      <c r="P10462">
        <v>0</v>
      </c>
      <c r="Q10462">
        <v>0</v>
      </c>
      <c r="R10462">
        <v>4</v>
      </c>
    </row>
    <row r="10463" spans="1:18" x14ac:dyDescent="0.25">
      <c r="A10463" t="s">
        <v>16860</v>
      </c>
      <c r="B10463">
        <v>2019</v>
      </c>
      <c r="C10463">
        <v>12</v>
      </c>
      <c r="D10463">
        <v>13</v>
      </c>
      <c r="E10463" t="s">
        <v>226</v>
      </c>
      <c r="F10463" s="1" t="s">
        <v>3205</v>
      </c>
      <c r="G10463" s="1" t="s">
        <v>3384</v>
      </c>
      <c r="H10463" s="1" t="s">
        <v>3206</v>
      </c>
      <c r="I10463" t="s">
        <v>17214</v>
      </c>
      <c r="J10463" t="s">
        <v>23</v>
      </c>
      <c r="K10463">
        <v>5565</v>
      </c>
      <c r="L10463">
        <v>247642.5</v>
      </c>
      <c r="M10463">
        <v>44.5</v>
      </c>
      <c r="N10463" t="s">
        <v>645</v>
      </c>
      <c r="O10463" t="s">
        <v>9450</v>
      </c>
      <c r="P10463">
        <v>9.1123449223886266E-2</v>
      </c>
      <c r="Q10463">
        <v>0</v>
      </c>
      <c r="R10463">
        <v>4</v>
      </c>
    </row>
    <row r="10464" spans="1:18" x14ac:dyDescent="0.25">
      <c r="A10464" t="s">
        <v>16860</v>
      </c>
      <c r="B10464">
        <v>2019</v>
      </c>
      <c r="C10464">
        <v>12</v>
      </c>
      <c r="D10464">
        <v>13</v>
      </c>
      <c r="E10464" t="s">
        <v>226</v>
      </c>
      <c r="F10464" s="1" t="s">
        <v>3205</v>
      </c>
      <c r="G10464" s="1" t="s">
        <v>3863</v>
      </c>
      <c r="H10464" s="1" t="s">
        <v>3206</v>
      </c>
      <c r="I10464" t="s">
        <v>19300</v>
      </c>
      <c r="J10464" t="s">
        <v>23</v>
      </c>
      <c r="K10464">
        <v>15160</v>
      </c>
      <c r="L10464">
        <v>712520</v>
      </c>
      <c r="M10464">
        <v>47</v>
      </c>
      <c r="N10464" t="s">
        <v>9307</v>
      </c>
      <c r="O10464" t="s">
        <v>9445</v>
      </c>
      <c r="P10464">
        <v>3.6019547837424074E-2</v>
      </c>
      <c r="Q10464">
        <v>0</v>
      </c>
      <c r="R10464">
        <v>4</v>
      </c>
    </row>
    <row r="10465" spans="1:18" x14ac:dyDescent="0.25">
      <c r="A10465" t="s">
        <v>1442</v>
      </c>
      <c r="B10465">
        <v>2017</v>
      </c>
      <c r="C10465">
        <v>3</v>
      </c>
      <c r="D10465">
        <v>9</v>
      </c>
      <c r="E10465" t="s">
        <v>92</v>
      </c>
      <c r="F10465" s="1" t="s">
        <v>3205</v>
      </c>
      <c r="G10465" s="1" t="s">
        <v>3863</v>
      </c>
      <c r="H10465" s="1" t="s">
        <v>3206</v>
      </c>
      <c r="I10465" t="s">
        <v>19014</v>
      </c>
      <c r="J10465" t="s">
        <v>23</v>
      </c>
      <c r="K10465">
        <v>4840</v>
      </c>
      <c r="L10465">
        <v>217800</v>
      </c>
      <c r="M10465">
        <v>45</v>
      </c>
      <c r="N10465" t="s">
        <v>9304</v>
      </c>
      <c r="O10465" t="s">
        <v>9502</v>
      </c>
      <c r="P10465">
        <v>0</v>
      </c>
      <c r="Q10465">
        <v>0</v>
      </c>
      <c r="R10465">
        <v>1</v>
      </c>
    </row>
    <row r="10466" spans="1:18" x14ac:dyDescent="0.25">
      <c r="A10466" t="s">
        <v>1442</v>
      </c>
      <c r="B10466">
        <v>2017</v>
      </c>
      <c r="C10466">
        <v>3</v>
      </c>
      <c r="D10466">
        <v>9</v>
      </c>
      <c r="E10466" t="s">
        <v>92</v>
      </c>
      <c r="F10466" s="1" t="s">
        <v>3205</v>
      </c>
      <c r="G10466" s="1" t="s">
        <v>3863</v>
      </c>
      <c r="H10466" s="1" t="s">
        <v>3206</v>
      </c>
      <c r="I10466" t="s">
        <v>19053</v>
      </c>
      <c r="J10466" t="s">
        <v>23</v>
      </c>
      <c r="K10466">
        <v>9850</v>
      </c>
      <c r="L10466">
        <v>458025</v>
      </c>
      <c r="M10466">
        <v>46.5</v>
      </c>
      <c r="N10466" t="s">
        <v>9346</v>
      </c>
      <c r="O10466" t="s">
        <v>9484</v>
      </c>
      <c r="P10466">
        <v>0</v>
      </c>
      <c r="Q10466">
        <v>0</v>
      </c>
      <c r="R10466">
        <v>1</v>
      </c>
    </row>
    <row r="10467" spans="1:18" x14ac:dyDescent="0.25">
      <c r="A10467" t="s">
        <v>1442</v>
      </c>
      <c r="B10467">
        <v>2017</v>
      </c>
      <c r="C10467">
        <v>3</v>
      </c>
      <c r="D10467">
        <v>9</v>
      </c>
      <c r="E10467" t="s">
        <v>92</v>
      </c>
      <c r="F10467" s="1" t="s">
        <v>3205</v>
      </c>
      <c r="G10467" s="1" t="s">
        <v>3863</v>
      </c>
      <c r="H10467" s="1" t="s">
        <v>3206</v>
      </c>
      <c r="I10467" t="s">
        <v>19117</v>
      </c>
      <c r="J10467" t="s">
        <v>23</v>
      </c>
      <c r="K10467">
        <v>4230</v>
      </c>
      <c r="L10467">
        <v>200925</v>
      </c>
      <c r="M10467">
        <v>47.5</v>
      </c>
      <c r="N10467" t="s">
        <v>489</v>
      </c>
      <c r="O10467" t="s">
        <v>9501</v>
      </c>
      <c r="P10467">
        <v>0</v>
      </c>
      <c r="Q10467">
        <v>0</v>
      </c>
      <c r="R10467">
        <v>1</v>
      </c>
    </row>
    <row r="10468" spans="1:18" x14ac:dyDescent="0.25">
      <c r="A10468" t="s">
        <v>1442</v>
      </c>
      <c r="B10468">
        <v>2017</v>
      </c>
      <c r="C10468">
        <v>3</v>
      </c>
      <c r="D10468">
        <v>9</v>
      </c>
      <c r="E10468" t="s">
        <v>92</v>
      </c>
      <c r="F10468" s="1" t="s">
        <v>3205</v>
      </c>
      <c r="G10468" s="1" t="s">
        <v>3863</v>
      </c>
      <c r="H10468" s="1" t="s">
        <v>3206</v>
      </c>
      <c r="I10468" t="s">
        <v>19119</v>
      </c>
      <c r="J10468" t="s">
        <v>23</v>
      </c>
      <c r="K10468">
        <v>1000</v>
      </c>
      <c r="L10468">
        <v>47200</v>
      </c>
      <c r="M10468">
        <v>47.2</v>
      </c>
      <c r="N10468" t="s">
        <v>9329</v>
      </c>
      <c r="O10468" t="s">
        <v>9493</v>
      </c>
      <c r="P10468">
        <v>0</v>
      </c>
      <c r="Q10468">
        <v>0</v>
      </c>
      <c r="R10468">
        <v>1</v>
      </c>
    </row>
    <row r="10469" spans="1:18" x14ac:dyDescent="0.25">
      <c r="A10469" t="s">
        <v>2265</v>
      </c>
      <c r="B10469">
        <v>2018</v>
      </c>
      <c r="C10469">
        <v>3</v>
      </c>
      <c r="D10469">
        <v>12</v>
      </c>
      <c r="E10469" t="s">
        <v>1620</v>
      </c>
      <c r="F10469" s="1" t="s">
        <v>3205</v>
      </c>
      <c r="G10469" s="1" t="s">
        <v>3863</v>
      </c>
      <c r="H10469" s="1" t="s">
        <v>3206</v>
      </c>
      <c r="I10469" t="s">
        <v>18995</v>
      </c>
      <c r="J10469" t="s">
        <v>23</v>
      </c>
      <c r="K10469">
        <v>10920</v>
      </c>
      <c r="L10469">
        <v>546000</v>
      </c>
      <c r="M10469">
        <v>50</v>
      </c>
      <c r="N10469" t="s">
        <v>9347</v>
      </c>
      <c r="O10469" t="s">
        <v>9542</v>
      </c>
      <c r="P10469">
        <v>8.0289698840596724E-2</v>
      </c>
      <c r="Q10469">
        <v>0</v>
      </c>
      <c r="R10469">
        <v>1</v>
      </c>
    </row>
    <row r="10470" spans="1:18" x14ac:dyDescent="0.25">
      <c r="A10470" t="s">
        <v>2265</v>
      </c>
      <c r="B10470">
        <v>2018</v>
      </c>
      <c r="C10470">
        <v>3</v>
      </c>
      <c r="D10470">
        <v>12</v>
      </c>
      <c r="E10470" t="s">
        <v>1620</v>
      </c>
      <c r="F10470" s="1" t="s">
        <v>3205</v>
      </c>
      <c r="G10470" s="1" t="s">
        <v>3863</v>
      </c>
      <c r="H10470" s="1" t="s">
        <v>3206</v>
      </c>
      <c r="I10470" t="s">
        <v>18998</v>
      </c>
      <c r="J10470" t="s">
        <v>23</v>
      </c>
      <c r="K10470">
        <v>8370</v>
      </c>
      <c r="L10470">
        <v>422685</v>
      </c>
      <c r="M10470">
        <v>50.5</v>
      </c>
      <c r="N10470" t="s">
        <v>9340</v>
      </c>
      <c r="O10470" t="s">
        <v>9482</v>
      </c>
      <c r="P10470">
        <v>8.0867377033553248E-2</v>
      </c>
      <c r="Q10470">
        <v>0</v>
      </c>
      <c r="R10470">
        <v>1</v>
      </c>
    </row>
    <row r="10471" spans="1:18" x14ac:dyDescent="0.25">
      <c r="A10471" t="s">
        <v>2265</v>
      </c>
      <c r="B10471">
        <v>2018</v>
      </c>
      <c r="C10471">
        <v>3</v>
      </c>
      <c r="D10471">
        <v>12</v>
      </c>
      <c r="E10471" t="s">
        <v>1620</v>
      </c>
      <c r="F10471" s="1" t="s">
        <v>3205</v>
      </c>
      <c r="G10471" s="1" t="s">
        <v>3863</v>
      </c>
      <c r="H10471" s="1" t="s">
        <v>3206</v>
      </c>
      <c r="I10471" t="s">
        <v>19103</v>
      </c>
      <c r="J10471" t="s">
        <v>23</v>
      </c>
      <c r="K10471">
        <v>600</v>
      </c>
      <c r="L10471">
        <v>30000</v>
      </c>
      <c r="M10471">
        <v>50</v>
      </c>
      <c r="N10471" t="s">
        <v>9342</v>
      </c>
      <c r="O10471" t="s">
        <v>9510</v>
      </c>
      <c r="P10471">
        <v>0</v>
      </c>
      <c r="Q10471">
        <v>0</v>
      </c>
      <c r="R10471">
        <v>1</v>
      </c>
    </row>
    <row r="10472" spans="1:18" x14ac:dyDescent="0.25">
      <c r="A10472" t="s">
        <v>15269</v>
      </c>
      <c r="B10472">
        <v>2019</v>
      </c>
      <c r="C10472">
        <v>8</v>
      </c>
      <c r="D10472">
        <v>7</v>
      </c>
      <c r="E10472" t="s">
        <v>1620</v>
      </c>
      <c r="F10472" s="1" t="s">
        <v>3205</v>
      </c>
      <c r="G10472" s="1" t="s">
        <v>3227</v>
      </c>
      <c r="H10472" s="1" t="s">
        <v>3206</v>
      </c>
      <c r="I10472" t="s">
        <v>19822</v>
      </c>
      <c r="J10472" t="s">
        <v>23</v>
      </c>
      <c r="K10472">
        <v>3134</v>
      </c>
      <c r="L10472">
        <v>177071</v>
      </c>
      <c r="M10472">
        <v>56.5</v>
      </c>
      <c r="N10472" t="s">
        <v>22067</v>
      </c>
      <c r="O10472" t="s">
        <v>23263</v>
      </c>
      <c r="P10472">
        <v>0</v>
      </c>
      <c r="Q10472">
        <v>0</v>
      </c>
      <c r="R10472">
        <v>3</v>
      </c>
    </row>
    <row r="10473" spans="1:18" x14ac:dyDescent="0.25">
      <c r="A10473" t="s">
        <v>15269</v>
      </c>
      <c r="B10473">
        <v>2019</v>
      </c>
      <c r="C10473">
        <v>8</v>
      </c>
      <c r="D10473">
        <v>7</v>
      </c>
      <c r="E10473" t="s">
        <v>1620</v>
      </c>
      <c r="F10473" s="1" t="s">
        <v>3205</v>
      </c>
      <c r="G10473" s="1" t="s">
        <v>3384</v>
      </c>
      <c r="H10473" s="1" t="s">
        <v>3206</v>
      </c>
      <c r="I10473" t="s">
        <v>17219</v>
      </c>
      <c r="J10473" t="s">
        <v>23</v>
      </c>
      <c r="K10473">
        <v>4548</v>
      </c>
      <c r="L10473">
        <v>220578</v>
      </c>
      <c r="M10473">
        <v>48.5</v>
      </c>
      <c r="N10473" t="s">
        <v>112</v>
      </c>
      <c r="O10473" t="s">
        <v>9515</v>
      </c>
      <c r="P10473">
        <v>3.2773227720419927E-2</v>
      </c>
      <c r="Q10473">
        <v>0</v>
      </c>
      <c r="R10473">
        <v>3</v>
      </c>
    </row>
    <row r="10474" spans="1:18" x14ac:dyDescent="0.25">
      <c r="A10474" t="s">
        <v>15269</v>
      </c>
      <c r="B10474">
        <v>2019</v>
      </c>
      <c r="C10474">
        <v>8</v>
      </c>
      <c r="D10474">
        <v>7</v>
      </c>
      <c r="E10474" t="s">
        <v>1620</v>
      </c>
      <c r="F10474" s="1" t="s">
        <v>3205</v>
      </c>
      <c r="G10474" s="1" t="s">
        <v>3863</v>
      </c>
      <c r="H10474" s="1" t="s">
        <v>3206</v>
      </c>
      <c r="I10474" t="s">
        <v>19219</v>
      </c>
      <c r="J10474" t="s">
        <v>23</v>
      </c>
      <c r="K10474">
        <v>4435</v>
      </c>
      <c r="L10474">
        <v>241707.5</v>
      </c>
      <c r="M10474">
        <v>54.5</v>
      </c>
      <c r="N10474" t="s">
        <v>9329</v>
      </c>
      <c r="O10474" t="s">
        <v>9493</v>
      </c>
      <c r="P10474">
        <v>0</v>
      </c>
      <c r="Q10474">
        <v>0</v>
      </c>
      <c r="R10474">
        <v>3</v>
      </c>
    </row>
    <row r="10475" spans="1:18" x14ac:dyDescent="0.25">
      <c r="A10475" t="s">
        <v>15269</v>
      </c>
      <c r="B10475">
        <v>2019</v>
      </c>
      <c r="C10475">
        <v>8</v>
      </c>
      <c r="D10475">
        <v>7</v>
      </c>
      <c r="E10475" t="s">
        <v>1620</v>
      </c>
      <c r="F10475" s="1" t="s">
        <v>3205</v>
      </c>
      <c r="G10475" s="1" t="s">
        <v>3863</v>
      </c>
      <c r="H10475" s="1" t="s">
        <v>3206</v>
      </c>
      <c r="I10475" t="s">
        <v>19303</v>
      </c>
      <c r="J10475" t="s">
        <v>23</v>
      </c>
      <c r="K10475">
        <v>4743</v>
      </c>
      <c r="L10475">
        <v>308295</v>
      </c>
      <c r="M10475">
        <v>65</v>
      </c>
      <c r="N10475" t="s">
        <v>9314</v>
      </c>
      <c r="O10475" t="s">
        <v>9453</v>
      </c>
      <c r="P10475">
        <v>1.984751079033405E-2</v>
      </c>
      <c r="Q10475">
        <v>0</v>
      </c>
      <c r="R10475">
        <v>3</v>
      </c>
    </row>
    <row r="10476" spans="1:18" x14ac:dyDescent="0.25">
      <c r="A10476" t="s">
        <v>15269</v>
      </c>
      <c r="B10476">
        <v>2019</v>
      </c>
      <c r="C10476">
        <v>8</v>
      </c>
      <c r="D10476">
        <v>7</v>
      </c>
      <c r="E10476" t="s">
        <v>1620</v>
      </c>
      <c r="F10476" s="1" t="s">
        <v>3205</v>
      </c>
      <c r="G10476" s="1" t="s">
        <v>3863</v>
      </c>
      <c r="H10476" s="1" t="s">
        <v>3206</v>
      </c>
      <c r="I10476" t="s">
        <v>19381</v>
      </c>
      <c r="J10476" t="s">
        <v>23</v>
      </c>
      <c r="K10476">
        <v>2276</v>
      </c>
      <c r="L10476">
        <v>147940</v>
      </c>
      <c r="M10476">
        <v>65</v>
      </c>
      <c r="N10476" t="s">
        <v>9323</v>
      </c>
      <c r="O10476" t="s">
        <v>9507</v>
      </c>
      <c r="P10476">
        <v>0</v>
      </c>
      <c r="Q10476">
        <v>0</v>
      </c>
      <c r="R10476">
        <v>3</v>
      </c>
    </row>
    <row r="10477" spans="1:18" x14ac:dyDescent="0.25">
      <c r="A10477" t="s">
        <v>2526</v>
      </c>
      <c r="B10477">
        <v>2018</v>
      </c>
      <c r="C10477">
        <v>5</v>
      </c>
      <c r="D10477">
        <v>25</v>
      </c>
      <c r="E10477" t="s">
        <v>1620</v>
      </c>
      <c r="F10477" s="1" t="s">
        <v>3205</v>
      </c>
      <c r="G10477" s="1" t="s">
        <v>3863</v>
      </c>
      <c r="H10477" s="1" t="s">
        <v>3206</v>
      </c>
      <c r="I10477" t="s">
        <v>18998</v>
      </c>
      <c r="J10477" t="s">
        <v>23</v>
      </c>
      <c r="K10477">
        <v>12700</v>
      </c>
      <c r="L10477">
        <v>641349.87</v>
      </c>
      <c r="M10477">
        <v>50.5</v>
      </c>
      <c r="N10477" t="s">
        <v>9340</v>
      </c>
      <c r="O10477" t="s">
        <v>9482</v>
      </c>
      <c r="P10477">
        <v>8.0867377033553248E-2</v>
      </c>
      <c r="Q10477">
        <v>0</v>
      </c>
      <c r="R10477">
        <v>2</v>
      </c>
    </row>
    <row r="10478" spans="1:18" x14ac:dyDescent="0.25">
      <c r="A10478" t="s">
        <v>2526</v>
      </c>
      <c r="B10478">
        <v>2018</v>
      </c>
      <c r="C10478">
        <v>5</v>
      </c>
      <c r="D10478">
        <v>25</v>
      </c>
      <c r="E10478" t="s">
        <v>1620</v>
      </c>
      <c r="F10478" s="1" t="s">
        <v>3205</v>
      </c>
      <c r="G10478" s="1" t="s">
        <v>3863</v>
      </c>
      <c r="H10478" s="1" t="s">
        <v>3206</v>
      </c>
      <c r="I10478" t="s">
        <v>19106</v>
      </c>
      <c r="J10478" t="s">
        <v>23</v>
      </c>
      <c r="K10478">
        <v>6651</v>
      </c>
      <c r="L10478">
        <v>329224.5</v>
      </c>
      <c r="M10478">
        <v>49.5</v>
      </c>
      <c r="N10478" t="s">
        <v>9331</v>
      </c>
      <c r="O10478" t="s">
        <v>9540</v>
      </c>
      <c r="P10478">
        <v>4.2454374665687751E-2</v>
      </c>
      <c r="Q10478">
        <v>0</v>
      </c>
      <c r="R10478">
        <v>2</v>
      </c>
    </row>
    <row r="10479" spans="1:18" x14ac:dyDescent="0.25">
      <c r="A10479" t="s">
        <v>2182</v>
      </c>
      <c r="B10479">
        <v>2018</v>
      </c>
      <c r="C10479">
        <v>2</v>
      </c>
      <c r="D10479">
        <v>8</v>
      </c>
      <c r="E10479" t="s">
        <v>174</v>
      </c>
      <c r="F10479" s="1" t="s">
        <v>3205</v>
      </c>
      <c r="G10479" s="1" t="s">
        <v>3384</v>
      </c>
      <c r="H10479" s="1" t="s">
        <v>3206</v>
      </c>
      <c r="I10479" t="s">
        <v>17065</v>
      </c>
      <c r="J10479" t="s">
        <v>23</v>
      </c>
      <c r="K10479">
        <v>19285</v>
      </c>
      <c r="L10479">
        <v>823469.49</v>
      </c>
      <c r="M10479">
        <v>42.7</v>
      </c>
      <c r="N10479" t="s">
        <v>163</v>
      </c>
      <c r="O10479" t="s">
        <v>9505</v>
      </c>
      <c r="P10479">
        <v>3.8218627714528705E-2</v>
      </c>
      <c r="Q10479">
        <v>0</v>
      </c>
      <c r="R10479">
        <v>1</v>
      </c>
    </row>
    <row r="10480" spans="1:18" x14ac:dyDescent="0.25">
      <c r="A10480" t="s">
        <v>10273</v>
      </c>
      <c r="B10480">
        <v>2019</v>
      </c>
      <c r="C10480">
        <v>2</v>
      </c>
      <c r="D10480">
        <v>11</v>
      </c>
      <c r="E10480" t="s">
        <v>10274</v>
      </c>
      <c r="F10480" s="1" t="s">
        <v>9480</v>
      </c>
      <c r="G10480" s="1" t="s">
        <v>9480</v>
      </c>
      <c r="H10480" s="1" t="s">
        <v>9480</v>
      </c>
      <c r="I10480" t="s">
        <v>10275</v>
      </c>
      <c r="J10480" t="s">
        <v>38</v>
      </c>
      <c r="K10480">
        <v>10</v>
      </c>
      <c r="L10480">
        <v>100.3</v>
      </c>
      <c r="M10480">
        <v>10.029999999999999</v>
      </c>
      <c r="N10480" t="e">
        <v>#N/A</v>
      </c>
      <c r="O10480" t="e">
        <v>#N/A</v>
      </c>
      <c r="P10480">
        <v>0</v>
      </c>
      <c r="Q10480">
        <v>0</v>
      </c>
      <c r="R10480">
        <v>1</v>
      </c>
    </row>
    <row r="10481" spans="1:18" x14ac:dyDescent="0.25">
      <c r="A10481" t="s">
        <v>10273</v>
      </c>
      <c r="B10481">
        <v>2019</v>
      </c>
      <c r="C10481">
        <v>2</v>
      </c>
      <c r="D10481">
        <v>11</v>
      </c>
      <c r="E10481" t="s">
        <v>10274</v>
      </c>
      <c r="F10481" s="1" t="s">
        <v>9480</v>
      </c>
      <c r="G10481" s="1" t="s">
        <v>9480</v>
      </c>
      <c r="H10481" s="1" t="s">
        <v>9480</v>
      </c>
      <c r="I10481" t="s">
        <v>10276</v>
      </c>
      <c r="J10481" t="s">
        <v>7343</v>
      </c>
      <c r="K10481">
        <v>20</v>
      </c>
      <c r="L10481">
        <v>1489</v>
      </c>
      <c r="M10481">
        <v>74.45</v>
      </c>
      <c r="N10481" t="e">
        <v>#N/A</v>
      </c>
      <c r="O10481" t="e">
        <v>#N/A</v>
      </c>
      <c r="P10481">
        <v>0</v>
      </c>
      <c r="Q10481">
        <v>0</v>
      </c>
      <c r="R10481">
        <v>1</v>
      </c>
    </row>
    <row r="10482" spans="1:18" x14ac:dyDescent="0.25">
      <c r="A10482" t="s">
        <v>10273</v>
      </c>
      <c r="B10482">
        <v>2019</v>
      </c>
      <c r="C10482">
        <v>2</v>
      </c>
      <c r="D10482">
        <v>11</v>
      </c>
      <c r="E10482" t="s">
        <v>10274</v>
      </c>
      <c r="F10482" s="1" t="s">
        <v>9480</v>
      </c>
      <c r="G10482" s="1" t="s">
        <v>9480</v>
      </c>
      <c r="H10482" s="1" t="s">
        <v>9480</v>
      </c>
      <c r="I10482" t="s">
        <v>10277</v>
      </c>
      <c r="J10482" t="s">
        <v>38</v>
      </c>
      <c r="K10482">
        <v>10</v>
      </c>
      <c r="L10482">
        <v>35.200000000000003</v>
      </c>
      <c r="M10482">
        <v>3.52</v>
      </c>
      <c r="N10482" t="e">
        <v>#N/A</v>
      </c>
      <c r="O10482" t="e">
        <v>#N/A</v>
      </c>
      <c r="P10482">
        <v>0</v>
      </c>
      <c r="Q10482">
        <v>0</v>
      </c>
      <c r="R10482">
        <v>1</v>
      </c>
    </row>
    <row r="10483" spans="1:18" x14ac:dyDescent="0.25">
      <c r="A10483" t="s">
        <v>10273</v>
      </c>
      <c r="B10483">
        <v>2019</v>
      </c>
      <c r="C10483">
        <v>2</v>
      </c>
      <c r="D10483">
        <v>11</v>
      </c>
      <c r="E10483" t="s">
        <v>10274</v>
      </c>
      <c r="F10483" s="1" t="s">
        <v>9480</v>
      </c>
      <c r="G10483" s="1" t="s">
        <v>9480</v>
      </c>
      <c r="H10483" s="1" t="s">
        <v>9480</v>
      </c>
      <c r="I10483" t="s">
        <v>10278</v>
      </c>
      <c r="J10483" t="s">
        <v>38</v>
      </c>
      <c r="K10483">
        <v>2</v>
      </c>
      <c r="L10483">
        <v>262.45999999999998</v>
      </c>
      <c r="M10483">
        <v>131.22999999999999</v>
      </c>
      <c r="N10483" t="e">
        <v>#N/A</v>
      </c>
      <c r="O10483" t="e">
        <v>#N/A</v>
      </c>
      <c r="P10483">
        <v>0</v>
      </c>
      <c r="Q10483">
        <v>0</v>
      </c>
      <c r="R10483">
        <v>1</v>
      </c>
    </row>
    <row r="10484" spans="1:18" x14ac:dyDescent="0.25">
      <c r="A10484" t="s">
        <v>10273</v>
      </c>
      <c r="B10484">
        <v>2019</v>
      </c>
      <c r="C10484">
        <v>2</v>
      </c>
      <c r="D10484">
        <v>11</v>
      </c>
      <c r="E10484" t="s">
        <v>10274</v>
      </c>
      <c r="F10484" s="1" t="s">
        <v>9480</v>
      </c>
      <c r="G10484" s="1" t="s">
        <v>9480</v>
      </c>
      <c r="H10484" s="1" t="s">
        <v>9480</v>
      </c>
      <c r="I10484" t="s">
        <v>10279</v>
      </c>
      <c r="J10484" t="s">
        <v>38</v>
      </c>
      <c r="K10484">
        <v>2</v>
      </c>
      <c r="L10484">
        <v>120.74</v>
      </c>
      <c r="M10484">
        <v>60.37</v>
      </c>
      <c r="N10484" t="e">
        <v>#N/A</v>
      </c>
      <c r="O10484" t="e">
        <v>#N/A</v>
      </c>
      <c r="P10484">
        <v>0</v>
      </c>
      <c r="Q10484">
        <v>0</v>
      </c>
      <c r="R10484">
        <v>1</v>
      </c>
    </row>
    <row r="10485" spans="1:18" x14ac:dyDescent="0.25">
      <c r="A10485" t="s">
        <v>10273</v>
      </c>
      <c r="B10485">
        <v>2019</v>
      </c>
      <c r="C10485">
        <v>2</v>
      </c>
      <c r="D10485">
        <v>11</v>
      </c>
      <c r="E10485" t="s">
        <v>10274</v>
      </c>
      <c r="F10485" s="1" t="s">
        <v>5207</v>
      </c>
      <c r="G10485" s="1" t="s">
        <v>21316</v>
      </c>
      <c r="H10485" s="1" t="s">
        <v>7263</v>
      </c>
      <c r="I10485" t="s">
        <v>6830</v>
      </c>
      <c r="J10485" t="s">
        <v>38</v>
      </c>
      <c r="K10485">
        <v>100</v>
      </c>
      <c r="L10485">
        <v>1427</v>
      </c>
      <c r="M10485">
        <v>14.27</v>
      </c>
      <c r="N10485" t="s">
        <v>6830</v>
      </c>
      <c r="O10485" t="s">
        <v>9995</v>
      </c>
      <c r="P10485">
        <v>0</v>
      </c>
      <c r="Q10485">
        <v>0</v>
      </c>
      <c r="R10485">
        <v>1</v>
      </c>
    </row>
    <row r="10486" spans="1:18" x14ac:dyDescent="0.25">
      <c r="A10486" t="s">
        <v>10273</v>
      </c>
      <c r="B10486">
        <v>2019</v>
      </c>
      <c r="C10486">
        <v>2</v>
      </c>
      <c r="D10486">
        <v>11</v>
      </c>
      <c r="E10486" t="s">
        <v>10274</v>
      </c>
      <c r="F10486" s="1" t="s">
        <v>5207</v>
      </c>
      <c r="G10486" s="1" t="s">
        <v>21316</v>
      </c>
      <c r="H10486" s="1" t="s">
        <v>7263</v>
      </c>
      <c r="I10486" t="s">
        <v>6830</v>
      </c>
      <c r="J10486" t="s">
        <v>38</v>
      </c>
      <c r="K10486">
        <v>100</v>
      </c>
      <c r="L10486">
        <v>1342</v>
      </c>
      <c r="M10486">
        <v>13.42</v>
      </c>
      <c r="N10486" t="s">
        <v>6830</v>
      </c>
      <c r="O10486" t="s">
        <v>9995</v>
      </c>
      <c r="P10486">
        <v>0</v>
      </c>
      <c r="Q10486">
        <v>0</v>
      </c>
      <c r="R10486">
        <v>1</v>
      </c>
    </row>
    <row r="10487" spans="1:18" x14ac:dyDescent="0.25">
      <c r="A10487" t="s">
        <v>10273</v>
      </c>
      <c r="B10487">
        <v>2019</v>
      </c>
      <c r="C10487">
        <v>2</v>
      </c>
      <c r="D10487">
        <v>11</v>
      </c>
      <c r="E10487" t="s">
        <v>10274</v>
      </c>
      <c r="F10487" s="1" t="s">
        <v>9480</v>
      </c>
      <c r="G10487" s="1" t="s">
        <v>9480</v>
      </c>
      <c r="H10487" s="1" t="s">
        <v>9480</v>
      </c>
      <c r="I10487" t="s">
        <v>10280</v>
      </c>
      <c r="J10487" t="s">
        <v>38</v>
      </c>
      <c r="K10487">
        <v>3</v>
      </c>
      <c r="L10487">
        <v>263.27999999999997</v>
      </c>
      <c r="M10487">
        <v>87.76</v>
      </c>
      <c r="N10487" t="e">
        <v>#N/A</v>
      </c>
      <c r="O10487" t="e">
        <v>#N/A</v>
      </c>
      <c r="P10487">
        <v>0</v>
      </c>
      <c r="Q10487">
        <v>0</v>
      </c>
      <c r="R10487">
        <v>1</v>
      </c>
    </row>
    <row r="10488" spans="1:18" x14ac:dyDescent="0.25">
      <c r="A10488" t="s">
        <v>10273</v>
      </c>
      <c r="B10488">
        <v>2019</v>
      </c>
      <c r="C10488">
        <v>2</v>
      </c>
      <c r="D10488">
        <v>11</v>
      </c>
      <c r="E10488" t="s">
        <v>10274</v>
      </c>
      <c r="F10488" s="1" t="s">
        <v>9480</v>
      </c>
      <c r="G10488" s="1" t="s">
        <v>9480</v>
      </c>
      <c r="H10488" s="1" t="s">
        <v>9480</v>
      </c>
      <c r="I10488" t="s">
        <v>10281</v>
      </c>
      <c r="J10488" t="s">
        <v>38</v>
      </c>
      <c r="K10488">
        <v>3</v>
      </c>
      <c r="L10488">
        <v>660.39</v>
      </c>
      <c r="M10488">
        <v>220.13</v>
      </c>
      <c r="N10488" t="e">
        <v>#N/A</v>
      </c>
      <c r="O10488" t="e">
        <v>#N/A</v>
      </c>
      <c r="P10488">
        <v>0</v>
      </c>
      <c r="Q10488">
        <v>0</v>
      </c>
      <c r="R10488">
        <v>1</v>
      </c>
    </row>
    <row r="10489" spans="1:18" x14ac:dyDescent="0.25">
      <c r="A10489" t="s">
        <v>10273</v>
      </c>
      <c r="B10489">
        <v>2019</v>
      </c>
      <c r="C10489">
        <v>2</v>
      </c>
      <c r="D10489">
        <v>11</v>
      </c>
      <c r="E10489" t="s">
        <v>10274</v>
      </c>
      <c r="F10489" s="1" t="s">
        <v>9480</v>
      </c>
      <c r="G10489" s="1" t="s">
        <v>9480</v>
      </c>
      <c r="H10489" s="1" t="s">
        <v>9480</v>
      </c>
      <c r="I10489" t="s">
        <v>10282</v>
      </c>
      <c r="J10489" t="s">
        <v>38</v>
      </c>
      <c r="K10489">
        <v>3</v>
      </c>
      <c r="L10489">
        <v>36</v>
      </c>
      <c r="M10489">
        <v>12</v>
      </c>
      <c r="N10489" t="e">
        <v>#N/A</v>
      </c>
      <c r="O10489" t="e">
        <v>#N/A</v>
      </c>
      <c r="P10489">
        <v>0</v>
      </c>
      <c r="Q10489">
        <v>0</v>
      </c>
      <c r="R10489">
        <v>1</v>
      </c>
    </row>
    <row r="10490" spans="1:18" x14ac:dyDescent="0.25">
      <c r="A10490" t="s">
        <v>10273</v>
      </c>
      <c r="B10490">
        <v>2019</v>
      </c>
      <c r="C10490">
        <v>2</v>
      </c>
      <c r="D10490">
        <v>11</v>
      </c>
      <c r="E10490" t="s">
        <v>10274</v>
      </c>
      <c r="F10490" s="1" t="s">
        <v>9480</v>
      </c>
      <c r="G10490" s="1" t="s">
        <v>9480</v>
      </c>
      <c r="H10490" s="1" t="s">
        <v>9480</v>
      </c>
      <c r="I10490" t="s">
        <v>10283</v>
      </c>
      <c r="J10490" t="s">
        <v>7343</v>
      </c>
      <c r="K10490">
        <v>20</v>
      </c>
      <c r="L10490">
        <v>519.20000000000005</v>
      </c>
      <c r="M10490">
        <v>25.96</v>
      </c>
      <c r="N10490" t="e">
        <v>#N/A</v>
      </c>
      <c r="O10490" t="e">
        <v>#N/A</v>
      </c>
      <c r="P10490">
        <v>0</v>
      </c>
      <c r="Q10490">
        <v>0</v>
      </c>
      <c r="R10490">
        <v>1</v>
      </c>
    </row>
    <row r="10491" spans="1:18" x14ac:dyDescent="0.25">
      <c r="A10491" t="s">
        <v>10273</v>
      </c>
      <c r="B10491">
        <v>2019</v>
      </c>
      <c r="C10491">
        <v>2</v>
      </c>
      <c r="D10491">
        <v>11</v>
      </c>
      <c r="E10491" t="s">
        <v>10274</v>
      </c>
      <c r="F10491" s="1" t="s">
        <v>9480</v>
      </c>
      <c r="G10491" s="1" t="s">
        <v>9480</v>
      </c>
      <c r="H10491" s="1" t="s">
        <v>9480</v>
      </c>
      <c r="I10491" t="s">
        <v>10284</v>
      </c>
      <c r="J10491" t="s">
        <v>38</v>
      </c>
      <c r="K10491">
        <v>2</v>
      </c>
      <c r="L10491">
        <v>295.92</v>
      </c>
      <c r="M10491">
        <v>147.96</v>
      </c>
      <c r="N10491" t="e">
        <v>#N/A</v>
      </c>
      <c r="O10491" t="e">
        <v>#N/A</v>
      </c>
      <c r="P10491">
        <v>0</v>
      </c>
      <c r="Q10491">
        <v>0</v>
      </c>
      <c r="R10491">
        <v>1</v>
      </c>
    </row>
    <row r="10492" spans="1:18" x14ac:dyDescent="0.25">
      <c r="A10492" t="s">
        <v>16363</v>
      </c>
      <c r="B10492">
        <v>2019</v>
      </c>
      <c r="C10492">
        <v>12</v>
      </c>
      <c r="D10492">
        <v>5</v>
      </c>
      <c r="E10492" t="s">
        <v>643</v>
      </c>
      <c r="F10492" s="1" t="s">
        <v>3205</v>
      </c>
      <c r="G10492" s="1" t="s">
        <v>3384</v>
      </c>
      <c r="H10492" s="1" t="s">
        <v>3206</v>
      </c>
      <c r="I10492" t="s">
        <v>17216</v>
      </c>
      <c r="J10492" t="s">
        <v>23</v>
      </c>
      <c r="K10492">
        <v>3480</v>
      </c>
      <c r="L10492">
        <v>151223.4</v>
      </c>
      <c r="M10492">
        <v>43.46</v>
      </c>
      <c r="N10492" t="s">
        <v>166</v>
      </c>
      <c r="O10492" t="s">
        <v>9509</v>
      </c>
      <c r="P10492">
        <v>0</v>
      </c>
      <c r="Q10492">
        <v>0</v>
      </c>
      <c r="R10492">
        <v>4</v>
      </c>
    </row>
    <row r="10493" spans="1:18" x14ac:dyDescent="0.25">
      <c r="A10493" t="s">
        <v>16363</v>
      </c>
      <c r="B10493">
        <v>2019</v>
      </c>
      <c r="C10493">
        <v>12</v>
      </c>
      <c r="D10493">
        <v>5</v>
      </c>
      <c r="E10493" t="s">
        <v>643</v>
      </c>
      <c r="F10493" s="1" t="s">
        <v>3205</v>
      </c>
      <c r="G10493" s="1" t="s">
        <v>3384</v>
      </c>
      <c r="H10493" s="1" t="s">
        <v>3206</v>
      </c>
      <c r="I10493" t="s">
        <v>17299</v>
      </c>
      <c r="J10493" t="s">
        <v>23</v>
      </c>
      <c r="K10493">
        <v>16875</v>
      </c>
      <c r="L10493">
        <v>725625</v>
      </c>
      <c r="M10493">
        <v>43</v>
      </c>
      <c r="N10493" t="s">
        <v>160</v>
      </c>
      <c r="O10493" t="s">
        <v>9452</v>
      </c>
      <c r="P10493">
        <v>0.10110188471641929</v>
      </c>
      <c r="Q10493">
        <v>0</v>
      </c>
      <c r="R10493">
        <v>4</v>
      </c>
    </row>
    <row r="10494" spans="1:18" x14ac:dyDescent="0.25">
      <c r="A10494" t="s">
        <v>16363</v>
      </c>
      <c r="B10494">
        <v>2019</v>
      </c>
      <c r="C10494">
        <v>12</v>
      </c>
      <c r="D10494">
        <v>5</v>
      </c>
      <c r="E10494" t="s">
        <v>643</v>
      </c>
      <c r="F10494" s="1" t="s">
        <v>3205</v>
      </c>
      <c r="G10494" s="1" t="s">
        <v>3384</v>
      </c>
      <c r="H10494" s="1" t="s">
        <v>3204</v>
      </c>
      <c r="I10494" t="s">
        <v>17394</v>
      </c>
      <c r="J10494" t="s">
        <v>23</v>
      </c>
      <c r="K10494">
        <v>17</v>
      </c>
      <c r="L10494">
        <v>799.94</v>
      </c>
      <c r="M10494">
        <v>47.06</v>
      </c>
      <c r="N10494" t="s">
        <v>9147</v>
      </c>
      <c r="O10494" t="s">
        <v>23320</v>
      </c>
      <c r="P10494">
        <v>0</v>
      </c>
      <c r="Q10494">
        <v>0</v>
      </c>
      <c r="R10494">
        <v>4</v>
      </c>
    </row>
    <row r="10495" spans="1:18" x14ac:dyDescent="0.25">
      <c r="A10495" t="s">
        <v>8699</v>
      </c>
      <c r="B10495">
        <v>2018</v>
      </c>
      <c r="C10495">
        <v>8</v>
      </c>
      <c r="D10495">
        <v>31</v>
      </c>
      <c r="E10495" t="s">
        <v>8609</v>
      </c>
      <c r="F10495" s="1" t="s">
        <v>5207</v>
      </c>
      <c r="G10495" s="1" t="s">
        <v>21054</v>
      </c>
      <c r="H10495" s="1" t="s">
        <v>7263</v>
      </c>
      <c r="I10495" t="s">
        <v>21067</v>
      </c>
      <c r="J10495" t="s">
        <v>38</v>
      </c>
      <c r="K10495">
        <v>50</v>
      </c>
      <c r="L10495">
        <v>21830</v>
      </c>
      <c r="M10495">
        <v>436.6</v>
      </c>
      <c r="N10495" t="s">
        <v>7263</v>
      </c>
      <c r="O10495" t="s">
        <v>23274</v>
      </c>
      <c r="P10495">
        <v>0</v>
      </c>
      <c r="Q10495">
        <v>0</v>
      </c>
      <c r="R10495">
        <v>3</v>
      </c>
    </row>
    <row r="10496" spans="1:18" x14ac:dyDescent="0.25">
      <c r="A10496" t="s">
        <v>1297</v>
      </c>
      <c r="B10496">
        <v>2017</v>
      </c>
      <c r="C10496">
        <v>1</v>
      </c>
      <c r="D10496">
        <v>12</v>
      </c>
      <c r="E10496" t="s">
        <v>226</v>
      </c>
      <c r="F10496" s="1" t="s">
        <v>3205</v>
      </c>
      <c r="G10496" s="1" t="s">
        <v>3384</v>
      </c>
      <c r="H10496" s="1" t="s">
        <v>3206</v>
      </c>
      <c r="I10496" t="s">
        <v>17079</v>
      </c>
      <c r="J10496" t="s">
        <v>23</v>
      </c>
      <c r="K10496">
        <v>15480</v>
      </c>
      <c r="L10496">
        <v>667188</v>
      </c>
      <c r="M10496">
        <v>43.1</v>
      </c>
      <c r="N10496" t="s">
        <v>170</v>
      </c>
      <c r="O10496" t="s">
        <v>9516</v>
      </c>
      <c r="P10496">
        <v>3.660242098978287E-2</v>
      </c>
      <c r="Q10496">
        <v>0</v>
      </c>
      <c r="R10496">
        <v>1</v>
      </c>
    </row>
    <row r="10497" spans="1:18" x14ac:dyDescent="0.25">
      <c r="A10497" t="s">
        <v>7953</v>
      </c>
      <c r="B10497">
        <v>2017</v>
      </c>
      <c r="C10497">
        <v>3</v>
      </c>
      <c r="D10497">
        <v>20</v>
      </c>
      <c r="E10497" t="s">
        <v>7471</v>
      </c>
      <c r="F10497" s="1" t="s">
        <v>5207</v>
      </c>
      <c r="G10497" s="1" t="s">
        <v>20573</v>
      </c>
      <c r="H10497" s="1" t="s">
        <v>7263</v>
      </c>
      <c r="I10497" t="s">
        <v>5482</v>
      </c>
      <c r="J10497" t="s">
        <v>23</v>
      </c>
      <c r="K10497">
        <v>5</v>
      </c>
      <c r="L10497">
        <v>1200</v>
      </c>
      <c r="M10497">
        <v>240</v>
      </c>
      <c r="N10497" t="s">
        <v>8985</v>
      </c>
      <c r="O10497" t="s">
        <v>10002</v>
      </c>
      <c r="P10497">
        <v>0</v>
      </c>
      <c r="Q10497">
        <v>0</v>
      </c>
      <c r="R10497">
        <v>1</v>
      </c>
    </row>
    <row r="10498" spans="1:18" x14ac:dyDescent="0.25">
      <c r="A10498" t="s">
        <v>10862</v>
      </c>
      <c r="B10498">
        <v>2019</v>
      </c>
      <c r="C10498">
        <v>4</v>
      </c>
      <c r="D10498">
        <v>28</v>
      </c>
      <c r="E10498" t="s">
        <v>1620</v>
      </c>
      <c r="F10498" s="1" t="s">
        <v>3205</v>
      </c>
      <c r="G10498" s="1" t="s">
        <v>3863</v>
      </c>
      <c r="H10498" s="1" t="s">
        <v>3206</v>
      </c>
      <c r="I10498" t="s">
        <v>19253</v>
      </c>
      <c r="J10498" t="s">
        <v>23</v>
      </c>
      <c r="K10498">
        <v>1016</v>
      </c>
      <c r="L10498">
        <v>69088</v>
      </c>
      <c r="M10498">
        <v>68</v>
      </c>
      <c r="N10498" t="s">
        <v>9322</v>
      </c>
      <c r="O10498" t="s">
        <v>9682</v>
      </c>
      <c r="P10498">
        <v>0</v>
      </c>
      <c r="Q10498">
        <v>0</v>
      </c>
      <c r="R10498">
        <v>2</v>
      </c>
    </row>
    <row r="10499" spans="1:18" x14ac:dyDescent="0.25">
      <c r="A10499" t="s">
        <v>10862</v>
      </c>
      <c r="B10499">
        <v>2019</v>
      </c>
      <c r="C10499">
        <v>4</v>
      </c>
      <c r="D10499">
        <v>28</v>
      </c>
      <c r="E10499" t="s">
        <v>1620</v>
      </c>
      <c r="F10499" s="1" t="s">
        <v>3205</v>
      </c>
      <c r="G10499" s="1" t="s">
        <v>3863</v>
      </c>
      <c r="H10499" s="1" t="s">
        <v>3206</v>
      </c>
      <c r="I10499" t="s">
        <v>19302</v>
      </c>
      <c r="J10499" t="s">
        <v>23</v>
      </c>
      <c r="K10499">
        <v>470</v>
      </c>
      <c r="L10499">
        <v>23876</v>
      </c>
      <c r="M10499">
        <v>50.8</v>
      </c>
      <c r="N10499" t="s">
        <v>9334</v>
      </c>
      <c r="O10499" t="s">
        <v>9514</v>
      </c>
      <c r="P10499">
        <v>0</v>
      </c>
      <c r="Q10499">
        <v>0</v>
      </c>
      <c r="R10499">
        <v>2</v>
      </c>
    </row>
    <row r="10500" spans="1:18" x14ac:dyDescent="0.25">
      <c r="A10500" t="s">
        <v>10862</v>
      </c>
      <c r="B10500">
        <v>2019</v>
      </c>
      <c r="C10500">
        <v>4</v>
      </c>
      <c r="D10500">
        <v>28</v>
      </c>
      <c r="E10500" t="s">
        <v>1620</v>
      </c>
      <c r="F10500" s="1" t="s">
        <v>3205</v>
      </c>
      <c r="G10500" s="1" t="s">
        <v>3863</v>
      </c>
      <c r="H10500" s="1" t="s">
        <v>3206</v>
      </c>
      <c r="I10500" t="s">
        <v>19306</v>
      </c>
      <c r="J10500" t="s">
        <v>23</v>
      </c>
      <c r="K10500">
        <v>2500</v>
      </c>
      <c r="L10500">
        <v>137500</v>
      </c>
      <c r="M10500">
        <v>55</v>
      </c>
      <c r="N10500" t="s">
        <v>9330</v>
      </c>
      <c r="O10500" t="s">
        <v>9524</v>
      </c>
      <c r="P10500">
        <v>0</v>
      </c>
      <c r="Q10500">
        <v>0</v>
      </c>
      <c r="R10500">
        <v>2</v>
      </c>
    </row>
    <row r="10501" spans="1:18" x14ac:dyDescent="0.25">
      <c r="A10501" t="s">
        <v>10862</v>
      </c>
      <c r="B10501">
        <v>2019</v>
      </c>
      <c r="C10501">
        <v>4</v>
      </c>
      <c r="D10501">
        <v>28</v>
      </c>
      <c r="E10501" t="s">
        <v>1620</v>
      </c>
      <c r="F10501" s="1" t="s">
        <v>3205</v>
      </c>
      <c r="G10501" s="1" t="s">
        <v>3863</v>
      </c>
      <c r="H10501" s="1" t="s">
        <v>3206</v>
      </c>
      <c r="I10501" t="s">
        <v>19325</v>
      </c>
      <c r="J10501" t="s">
        <v>23</v>
      </c>
      <c r="K10501">
        <v>14176</v>
      </c>
      <c r="L10501">
        <v>999408</v>
      </c>
      <c r="M10501">
        <v>70.5</v>
      </c>
      <c r="N10501" t="s">
        <v>9319</v>
      </c>
      <c r="O10501" t="s">
        <v>9487</v>
      </c>
      <c r="P10501">
        <v>0</v>
      </c>
      <c r="Q10501">
        <v>0</v>
      </c>
      <c r="R10501">
        <v>2</v>
      </c>
    </row>
    <row r="10502" spans="1:18" x14ac:dyDescent="0.25">
      <c r="A10502" t="s">
        <v>7882</v>
      </c>
      <c r="B10502">
        <v>2017</v>
      </c>
      <c r="C10502">
        <v>1</v>
      </c>
      <c r="D10502">
        <v>30</v>
      </c>
      <c r="E10502" t="s">
        <v>7853</v>
      </c>
      <c r="F10502" s="1" t="s">
        <v>5207</v>
      </c>
      <c r="G10502" s="1" t="s">
        <v>20931</v>
      </c>
      <c r="H10502" s="1" t="s">
        <v>7263</v>
      </c>
      <c r="I10502" t="s">
        <v>20946</v>
      </c>
      <c r="J10502" t="s">
        <v>23</v>
      </c>
      <c r="K10502">
        <v>250</v>
      </c>
      <c r="L10502">
        <v>23090</v>
      </c>
      <c r="M10502">
        <v>92.36</v>
      </c>
      <c r="N10502" t="s">
        <v>7263</v>
      </c>
      <c r="O10502" t="s">
        <v>23274</v>
      </c>
      <c r="P10502">
        <v>0</v>
      </c>
      <c r="Q10502">
        <v>0</v>
      </c>
      <c r="R10502">
        <v>1</v>
      </c>
    </row>
    <row r="10503" spans="1:18" x14ac:dyDescent="0.25">
      <c r="A10503" t="s">
        <v>7882</v>
      </c>
      <c r="B10503">
        <v>2017</v>
      </c>
      <c r="C10503">
        <v>1</v>
      </c>
      <c r="D10503">
        <v>30</v>
      </c>
      <c r="E10503" t="s">
        <v>7853</v>
      </c>
      <c r="F10503" s="1" t="s">
        <v>5207</v>
      </c>
      <c r="G10503" s="1" t="s">
        <v>20573</v>
      </c>
      <c r="H10503" s="1" t="s">
        <v>7263</v>
      </c>
      <c r="I10503" t="s">
        <v>20811</v>
      </c>
      <c r="J10503" t="s">
        <v>23</v>
      </c>
      <c r="K10503">
        <v>125</v>
      </c>
      <c r="L10503">
        <v>15108.76</v>
      </c>
      <c r="M10503">
        <v>120.87</v>
      </c>
      <c r="N10503" t="s">
        <v>7263</v>
      </c>
      <c r="O10503" t="s">
        <v>23274</v>
      </c>
      <c r="P10503">
        <v>0</v>
      </c>
      <c r="Q10503">
        <v>0</v>
      </c>
      <c r="R10503">
        <v>1</v>
      </c>
    </row>
    <row r="10504" spans="1:18" x14ac:dyDescent="0.25">
      <c r="A10504" t="s">
        <v>7882</v>
      </c>
      <c r="B10504">
        <v>2017</v>
      </c>
      <c r="C10504">
        <v>1</v>
      </c>
      <c r="D10504">
        <v>30</v>
      </c>
      <c r="E10504" t="s">
        <v>7853</v>
      </c>
      <c r="F10504" s="1" t="s">
        <v>5207</v>
      </c>
      <c r="G10504" s="1" t="s">
        <v>20573</v>
      </c>
      <c r="H10504" s="1" t="s">
        <v>7263</v>
      </c>
      <c r="I10504" t="s">
        <v>20873</v>
      </c>
      <c r="J10504" t="s">
        <v>23</v>
      </c>
      <c r="K10504">
        <v>1750</v>
      </c>
      <c r="L10504">
        <v>291795</v>
      </c>
      <c r="M10504">
        <v>166.74</v>
      </c>
      <c r="N10504" t="s">
        <v>9082</v>
      </c>
      <c r="O10504" t="s">
        <v>9476</v>
      </c>
      <c r="P10504">
        <v>0</v>
      </c>
      <c r="Q10504">
        <v>2.3301008403514442E-2</v>
      </c>
      <c r="R10504">
        <v>1</v>
      </c>
    </row>
    <row r="10505" spans="1:18" x14ac:dyDescent="0.25">
      <c r="A10505" t="s">
        <v>7882</v>
      </c>
      <c r="B10505">
        <v>2017</v>
      </c>
      <c r="C10505">
        <v>1</v>
      </c>
      <c r="D10505">
        <v>30</v>
      </c>
      <c r="E10505" t="s">
        <v>7853</v>
      </c>
      <c r="F10505" s="1" t="s">
        <v>5207</v>
      </c>
      <c r="G10505" s="1" t="s">
        <v>21008</v>
      </c>
      <c r="H10505" s="1" t="s">
        <v>7263</v>
      </c>
      <c r="I10505" t="s">
        <v>21022</v>
      </c>
      <c r="J10505" t="s">
        <v>23</v>
      </c>
      <c r="K10505">
        <v>125</v>
      </c>
      <c r="L10505">
        <v>19447.490000000002</v>
      </c>
      <c r="M10505">
        <v>155.58000000000001</v>
      </c>
      <c r="N10505" t="s">
        <v>7263</v>
      </c>
      <c r="O10505" t="s">
        <v>23274</v>
      </c>
      <c r="P10505">
        <v>0</v>
      </c>
      <c r="Q10505">
        <v>0</v>
      </c>
      <c r="R10505">
        <v>1</v>
      </c>
    </row>
    <row r="10506" spans="1:18" x14ac:dyDescent="0.25">
      <c r="A10506" t="s">
        <v>15491</v>
      </c>
      <c r="B10506">
        <v>2019</v>
      </c>
      <c r="C10506">
        <v>8</v>
      </c>
      <c r="D10506">
        <v>29</v>
      </c>
      <c r="E10506" t="s">
        <v>226</v>
      </c>
      <c r="F10506" s="1" t="s">
        <v>3205</v>
      </c>
      <c r="G10506" s="1" t="s">
        <v>3863</v>
      </c>
      <c r="H10506" s="1" t="s">
        <v>3206</v>
      </c>
      <c r="I10506" t="s">
        <v>19221</v>
      </c>
      <c r="J10506" t="s">
        <v>23</v>
      </c>
      <c r="K10506">
        <v>9740</v>
      </c>
      <c r="L10506">
        <v>456806</v>
      </c>
      <c r="M10506">
        <v>46.9</v>
      </c>
      <c r="N10506" t="s">
        <v>9347</v>
      </c>
      <c r="O10506" t="s">
        <v>9542</v>
      </c>
      <c r="P10506">
        <v>8.0289698840596724E-2</v>
      </c>
      <c r="Q10506">
        <v>0</v>
      </c>
      <c r="R10506">
        <v>3</v>
      </c>
    </row>
    <row r="10507" spans="1:18" x14ac:dyDescent="0.25">
      <c r="A10507" t="s">
        <v>15491</v>
      </c>
      <c r="B10507">
        <v>2019</v>
      </c>
      <c r="C10507">
        <v>8</v>
      </c>
      <c r="D10507">
        <v>29</v>
      </c>
      <c r="E10507" t="s">
        <v>226</v>
      </c>
      <c r="F10507" s="1" t="s">
        <v>3205</v>
      </c>
      <c r="G10507" s="1" t="s">
        <v>3863</v>
      </c>
      <c r="H10507" s="1" t="s">
        <v>3206</v>
      </c>
      <c r="I10507" t="s">
        <v>19262</v>
      </c>
      <c r="J10507" t="s">
        <v>23</v>
      </c>
      <c r="K10507">
        <v>10700</v>
      </c>
      <c r="L10507">
        <v>501830</v>
      </c>
      <c r="M10507">
        <v>46.9</v>
      </c>
      <c r="N10507" t="s">
        <v>9304</v>
      </c>
      <c r="O10507" t="s">
        <v>9502</v>
      </c>
      <c r="P10507">
        <v>0</v>
      </c>
      <c r="Q10507">
        <v>0</v>
      </c>
      <c r="R10507">
        <v>3</v>
      </c>
    </row>
    <row r="10508" spans="1:18" x14ac:dyDescent="0.25">
      <c r="A10508" t="s">
        <v>8500</v>
      </c>
      <c r="B10508">
        <v>2018</v>
      </c>
      <c r="C10508">
        <v>4</v>
      </c>
      <c r="D10508">
        <v>22</v>
      </c>
      <c r="E10508" t="s">
        <v>7471</v>
      </c>
      <c r="F10508" s="1" t="s">
        <v>9480</v>
      </c>
      <c r="G10508" s="1" t="s">
        <v>9480</v>
      </c>
      <c r="H10508" s="1" t="s">
        <v>9480</v>
      </c>
      <c r="I10508" t="s">
        <v>15705</v>
      </c>
      <c r="J10508" t="s">
        <v>38</v>
      </c>
      <c r="K10508">
        <v>100</v>
      </c>
      <c r="L10508">
        <v>131200</v>
      </c>
      <c r="M10508">
        <v>1312</v>
      </c>
      <c r="N10508" t="e">
        <v>#N/A</v>
      </c>
      <c r="O10508" t="e">
        <v>#N/A</v>
      </c>
      <c r="P10508">
        <v>0</v>
      </c>
      <c r="Q10508">
        <v>0</v>
      </c>
      <c r="R10508">
        <v>2</v>
      </c>
    </row>
    <row r="10509" spans="1:18" x14ac:dyDescent="0.25">
      <c r="A10509" t="s">
        <v>8500</v>
      </c>
      <c r="B10509">
        <v>2018</v>
      </c>
      <c r="C10509">
        <v>4</v>
      </c>
      <c r="D10509">
        <v>22</v>
      </c>
      <c r="E10509" t="s">
        <v>7471</v>
      </c>
      <c r="F10509" s="1" t="s">
        <v>5207</v>
      </c>
      <c r="G10509" s="1" t="s">
        <v>20931</v>
      </c>
      <c r="H10509" s="1" t="s">
        <v>7263</v>
      </c>
      <c r="I10509" t="s">
        <v>6670</v>
      </c>
      <c r="J10509" t="s">
        <v>38</v>
      </c>
      <c r="K10509">
        <v>400</v>
      </c>
      <c r="L10509">
        <v>138000</v>
      </c>
      <c r="M10509">
        <v>345</v>
      </c>
      <c r="N10509" t="s">
        <v>9115</v>
      </c>
      <c r="O10509" t="s">
        <v>9460</v>
      </c>
      <c r="P10509">
        <v>0</v>
      </c>
      <c r="Q10509">
        <v>5.3749608642032903E-2</v>
      </c>
      <c r="R10509">
        <v>2</v>
      </c>
    </row>
    <row r="10510" spans="1:18" x14ac:dyDescent="0.25">
      <c r="A10510" t="s">
        <v>1653</v>
      </c>
      <c r="B10510">
        <v>2017</v>
      </c>
      <c r="C10510">
        <v>6</v>
      </c>
      <c r="D10510">
        <v>18</v>
      </c>
      <c r="E10510" t="s">
        <v>92</v>
      </c>
      <c r="F10510" s="1" t="s">
        <v>3205</v>
      </c>
      <c r="G10510" s="1" t="s">
        <v>3863</v>
      </c>
      <c r="H10510" s="1" t="s">
        <v>3206</v>
      </c>
      <c r="I10510" t="s">
        <v>19010</v>
      </c>
      <c r="J10510" t="s">
        <v>23</v>
      </c>
      <c r="K10510">
        <v>20000</v>
      </c>
      <c r="L10510">
        <v>890000</v>
      </c>
      <c r="M10510">
        <v>44.5</v>
      </c>
      <c r="N10510" t="s">
        <v>9337</v>
      </c>
      <c r="O10510" t="s">
        <v>9440</v>
      </c>
      <c r="P10510">
        <v>0.12068470364021268</v>
      </c>
      <c r="Q10510">
        <v>0</v>
      </c>
      <c r="R10510">
        <v>2</v>
      </c>
    </row>
    <row r="10511" spans="1:18" x14ac:dyDescent="0.25">
      <c r="A10511" t="s">
        <v>2859</v>
      </c>
      <c r="B10511">
        <v>2018</v>
      </c>
      <c r="C10511">
        <v>9</v>
      </c>
      <c r="D10511">
        <v>28</v>
      </c>
      <c r="E10511" t="s">
        <v>1620</v>
      </c>
      <c r="F10511" s="1" t="s">
        <v>3205</v>
      </c>
      <c r="G10511" s="1" t="s">
        <v>3227</v>
      </c>
      <c r="H10511" s="1" t="s">
        <v>3206</v>
      </c>
      <c r="I10511" t="s">
        <v>19837</v>
      </c>
      <c r="J10511" t="s">
        <v>23</v>
      </c>
      <c r="K10511">
        <v>230</v>
      </c>
      <c r="L10511">
        <v>11730</v>
      </c>
      <c r="M10511">
        <v>51</v>
      </c>
      <c r="N10511" t="s">
        <v>22078</v>
      </c>
      <c r="O10511" t="s">
        <v>23270</v>
      </c>
      <c r="P10511">
        <v>0</v>
      </c>
      <c r="Q10511">
        <v>0</v>
      </c>
      <c r="R10511">
        <v>3</v>
      </c>
    </row>
    <row r="10512" spans="1:18" x14ac:dyDescent="0.25">
      <c r="A10512" t="s">
        <v>2859</v>
      </c>
      <c r="B10512">
        <v>2018</v>
      </c>
      <c r="C10512">
        <v>9</v>
      </c>
      <c r="D10512">
        <v>28</v>
      </c>
      <c r="E10512" t="s">
        <v>1620</v>
      </c>
      <c r="F10512" s="1" t="s">
        <v>3205</v>
      </c>
      <c r="G10512" s="1" t="s">
        <v>3384</v>
      </c>
      <c r="H10512" s="1" t="s">
        <v>3206</v>
      </c>
      <c r="I10512" t="s">
        <v>17066</v>
      </c>
      <c r="J10512" t="s">
        <v>23</v>
      </c>
      <c r="K10512">
        <v>2820</v>
      </c>
      <c r="L10512">
        <v>135360</v>
      </c>
      <c r="M10512">
        <v>48</v>
      </c>
      <c r="N10512" t="s">
        <v>160</v>
      </c>
      <c r="O10512" t="s">
        <v>9452</v>
      </c>
      <c r="P10512">
        <v>0.10110188471641929</v>
      </c>
      <c r="Q10512">
        <v>0</v>
      </c>
      <c r="R10512">
        <v>3</v>
      </c>
    </row>
    <row r="10513" spans="1:18" x14ac:dyDescent="0.25">
      <c r="A10513" t="s">
        <v>2859</v>
      </c>
      <c r="B10513">
        <v>2018</v>
      </c>
      <c r="C10513">
        <v>9</v>
      </c>
      <c r="D10513">
        <v>28</v>
      </c>
      <c r="E10513" t="s">
        <v>1620</v>
      </c>
      <c r="F10513" s="1" t="s">
        <v>3205</v>
      </c>
      <c r="G10513" s="1" t="s">
        <v>3863</v>
      </c>
      <c r="H10513" s="1" t="s">
        <v>3206</v>
      </c>
      <c r="I10513" t="s">
        <v>19104</v>
      </c>
      <c r="J10513" t="s">
        <v>23</v>
      </c>
      <c r="K10513">
        <v>6590</v>
      </c>
      <c r="L10513">
        <v>322251</v>
      </c>
      <c r="M10513">
        <v>48.9</v>
      </c>
      <c r="N10513" t="s">
        <v>9305</v>
      </c>
      <c r="O10513" t="s">
        <v>9530</v>
      </c>
      <c r="P10513">
        <v>3.1450189480311259E-2</v>
      </c>
      <c r="Q10513">
        <v>0</v>
      </c>
      <c r="R10513">
        <v>3</v>
      </c>
    </row>
    <row r="10514" spans="1:18" x14ac:dyDescent="0.25">
      <c r="A10514" t="s">
        <v>2859</v>
      </c>
      <c r="B10514">
        <v>2018</v>
      </c>
      <c r="C10514">
        <v>9</v>
      </c>
      <c r="D10514">
        <v>28</v>
      </c>
      <c r="E10514" t="s">
        <v>1620</v>
      </c>
      <c r="F10514" s="1" t="s">
        <v>3205</v>
      </c>
      <c r="G10514" s="1" t="s">
        <v>3384</v>
      </c>
      <c r="H10514" s="1" t="s">
        <v>3206</v>
      </c>
      <c r="I10514" t="s">
        <v>17417</v>
      </c>
      <c r="J10514" t="s">
        <v>23</v>
      </c>
      <c r="K10514">
        <v>10425</v>
      </c>
      <c r="L10514">
        <v>500400</v>
      </c>
      <c r="M10514">
        <v>48</v>
      </c>
      <c r="N10514" t="s">
        <v>228</v>
      </c>
      <c r="O10514" t="s">
        <v>9547</v>
      </c>
      <c r="P10514">
        <v>0</v>
      </c>
      <c r="Q10514">
        <v>0</v>
      </c>
      <c r="R10514">
        <v>3</v>
      </c>
    </row>
    <row r="10515" spans="1:18" x14ac:dyDescent="0.25">
      <c r="A10515" t="s">
        <v>16862</v>
      </c>
      <c r="B10515">
        <v>2018</v>
      </c>
      <c r="C10515">
        <v>9</v>
      </c>
      <c r="D10515">
        <v>4</v>
      </c>
      <c r="E10515" t="s">
        <v>31</v>
      </c>
      <c r="F10515" s="1" t="s">
        <v>9480</v>
      </c>
      <c r="G10515" s="1" t="s">
        <v>9480</v>
      </c>
      <c r="H10515" s="1" t="s">
        <v>9480</v>
      </c>
      <c r="I10515" t="s">
        <v>2496</v>
      </c>
      <c r="J10515" t="s">
        <v>23</v>
      </c>
      <c r="K10515">
        <v>998</v>
      </c>
      <c r="L10515">
        <v>55480.63</v>
      </c>
      <c r="M10515">
        <v>55.59</v>
      </c>
      <c r="N10515" t="e">
        <v>#N/A</v>
      </c>
      <c r="O10515" t="e">
        <v>#N/A</v>
      </c>
      <c r="P10515">
        <v>0</v>
      </c>
      <c r="Q10515">
        <v>0</v>
      </c>
      <c r="R10515">
        <v>3</v>
      </c>
    </row>
    <row r="10516" spans="1:18" x14ac:dyDescent="0.25">
      <c r="A10516" t="s">
        <v>8547</v>
      </c>
      <c r="B10516">
        <v>2018</v>
      </c>
      <c r="C10516">
        <v>5</v>
      </c>
      <c r="D10516">
        <v>10</v>
      </c>
      <c r="E10516" t="s">
        <v>8334</v>
      </c>
      <c r="F10516" s="1" t="s">
        <v>5207</v>
      </c>
      <c r="G10516" s="1" t="s">
        <v>20573</v>
      </c>
      <c r="H10516" s="1" t="s">
        <v>7263</v>
      </c>
      <c r="I10516" t="s">
        <v>20870</v>
      </c>
      <c r="J10516" t="s">
        <v>23</v>
      </c>
      <c r="K10516">
        <v>1800</v>
      </c>
      <c r="L10516">
        <v>334594.14</v>
      </c>
      <c r="M10516">
        <v>185.89</v>
      </c>
      <c r="N10516" t="s">
        <v>9081</v>
      </c>
      <c r="O10516" t="s">
        <v>9466</v>
      </c>
      <c r="P10516">
        <v>0</v>
      </c>
      <c r="Q10516">
        <v>3.6744815637470611E-2</v>
      </c>
      <c r="R10516">
        <v>2</v>
      </c>
    </row>
    <row r="10517" spans="1:18" x14ac:dyDescent="0.25">
      <c r="A10517" t="s">
        <v>8547</v>
      </c>
      <c r="B10517">
        <v>2018</v>
      </c>
      <c r="C10517">
        <v>5</v>
      </c>
      <c r="D10517">
        <v>10</v>
      </c>
      <c r="E10517" t="s">
        <v>8334</v>
      </c>
      <c r="F10517" s="1" t="s">
        <v>5207</v>
      </c>
      <c r="G10517" s="1" t="s">
        <v>20573</v>
      </c>
      <c r="H10517" s="1" t="s">
        <v>7263</v>
      </c>
      <c r="I10517" t="s">
        <v>6279</v>
      </c>
      <c r="J10517" t="s">
        <v>38</v>
      </c>
      <c r="K10517">
        <v>250</v>
      </c>
      <c r="L10517">
        <v>76097.899999999994</v>
      </c>
      <c r="M10517">
        <v>304.39</v>
      </c>
      <c r="N10517" t="s">
        <v>9085</v>
      </c>
      <c r="O10517" t="s">
        <v>10079</v>
      </c>
      <c r="P10517">
        <v>0</v>
      </c>
      <c r="Q10517">
        <v>0</v>
      </c>
      <c r="R10517">
        <v>2</v>
      </c>
    </row>
    <row r="10518" spans="1:18" x14ac:dyDescent="0.25">
      <c r="A10518" t="s">
        <v>422</v>
      </c>
      <c r="B10518">
        <v>2016</v>
      </c>
      <c r="C10518">
        <v>1</v>
      </c>
      <c r="D10518">
        <v>26</v>
      </c>
      <c r="E10518" t="s">
        <v>208</v>
      </c>
      <c r="F10518" s="1" t="s">
        <v>3205</v>
      </c>
      <c r="G10518" s="1" t="s">
        <v>3216</v>
      </c>
      <c r="H10518" s="1" t="s">
        <v>7263</v>
      </c>
      <c r="I10518" t="s">
        <v>17567</v>
      </c>
      <c r="J10518" t="s">
        <v>23</v>
      </c>
      <c r="K10518">
        <v>10795</v>
      </c>
      <c r="L10518">
        <v>455549</v>
      </c>
      <c r="M10518">
        <v>42.2</v>
      </c>
      <c r="N10518" t="s">
        <v>21846</v>
      </c>
      <c r="O10518" t="s">
        <v>23379</v>
      </c>
      <c r="P10518">
        <v>0</v>
      </c>
      <c r="Q10518">
        <v>0</v>
      </c>
      <c r="R10518">
        <v>1</v>
      </c>
    </row>
    <row r="10519" spans="1:18" x14ac:dyDescent="0.25">
      <c r="A10519" t="s">
        <v>422</v>
      </c>
      <c r="B10519">
        <v>2016</v>
      </c>
      <c r="C10519">
        <v>1</v>
      </c>
      <c r="D10519">
        <v>26</v>
      </c>
      <c r="E10519" t="s">
        <v>208</v>
      </c>
      <c r="F10519" s="1" t="s">
        <v>3205</v>
      </c>
      <c r="G10519" s="1" t="s">
        <v>3863</v>
      </c>
      <c r="H10519" s="1" t="s">
        <v>3204</v>
      </c>
      <c r="I10519" t="s">
        <v>19030</v>
      </c>
      <c r="J10519" t="s">
        <v>23</v>
      </c>
      <c r="K10519">
        <v>66</v>
      </c>
      <c r="L10519">
        <v>1993.2</v>
      </c>
      <c r="M10519">
        <v>30.2</v>
      </c>
      <c r="N10519" t="s">
        <v>9339</v>
      </c>
      <c r="O10519" t="s">
        <v>9608</v>
      </c>
      <c r="P10519">
        <v>0</v>
      </c>
      <c r="Q10519">
        <v>0</v>
      </c>
      <c r="R10519">
        <v>1</v>
      </c>
    </row>
    <row r="10520" spans="1:18" x14ac:dyDescent="0.25">
      <c r="A10520" t="s">
        <v>422</v>
      </c>
      <c r="B10520">
        <v>2016</v>
      </c>
      <c r="C10520">
        <v>1</v>
      </c>
      <c r="D10520">
        <v>26</v>
      </c>
      <c r="E10520" t="s">
        <v>208</v>
      </c>
      <c r="F10520" s="1" t="s">
        <v>3205</v>
      </c>
      <c r="G10520" s="1" t="s">
        <v>18746</v>
      </c>
      <c r="H10520" s="1" t="s">
        <v>7263</v>
      </c>
      <c r="I10520" t="s">
        <v>18899</v>
      </c>
      <c r="J10520" t="s">
        <v>23</v>
      </c>
      <c r="K10520">
        <v>66</v>
      </c>
      <c r="L10520">
        <v>2191.1999999999998</v>
      </c>
      <c r="M10520">
        <v>33.200000000000003</v>
      </c>
      <c r="N10520" t="s">
        <v>22001</v>
      </c>
      <c r="O10520" t="s">
        <v>23394</v>
      </c>
      <c r="P10520">
        <v>0</v>
      </c>
      <c r="Q10520">
        <v>0</v>
      </c>
      <c r="R10520">
        <v>1</v>
      </c>
    </row>
    <row r="10521" spans="1:18" x14ac:dyDescent="0.25">
      <c r="A10521" t="s">
        <v>422</v>
      </c>
      <c r="B10521">
        <v>2016</v>
      </c>
      <c r="C10521">
        <v>1</v>
      </c>
      <c r="D10521">
        <v>26</v>
      </c>
      <c r="E10521" t="s">
        <v>208</v>
      </c>
      <c r="F10521" s="1" t="s">
        <v>3205</v>
      </c>
      <c r="G10521" s="1" t="s">
        <v>3384</v>
      </c>
      <c r="H10521" s="1" t="s">
        <v>3204</v>
      </c>
      <c r="I10521" t="s">
        <v>17418</v>
      </c>
      <c r="J10521" t="s">
        <v>23</v>
      </c>
      <c r="K10521">
        <v>1695</v>
      </c>
      <c r="L10521">
        <v>46782</v>
      </c>
      <c r="M10521">
        <v>27.6</v>
      </c>
      <c r="N10521" t="s">
        <v>170</v>
      </c>
      <c r="O10521" t="s">
        <v>9576</v>
      </c>
      <c r="P10521">
        <v>0</v>
      </c>
      <c r="Q10521">
        <v>0</v>
      </c>
      <c r="R10521">
        <v>1</v>
      </c>
    </row>
    <row r="10522" spans="1:18" x14ac:dyDescent="0.25">
      <c r="A10522" t="s">
        <v>422</v>
      </c>
      <c r="B10522">
        <v>2016</v>
      </c>
      <c r="C10522">
        <v>1</v>
      </c>
      <c r="D10522">
        <v>26</v>
      </c>
      <c r="E10522" t="s">
        <v>208</v>
      </c>
      <c r="F10522" s="1" t="s">
        <v>3205</v>
      </c>
      <c r="G10522" s="1" t="s">
        <v>3384</v>
      </c>
      <c r="H10522" s="1" t="s">
        <v>3204</v>
      </c>
      <c r="I10522" t="s">
        <v>320</v>
      </c>
      <c r="J10522" t="s">
        <v>23</v>
      </c>
      <c r="K10522">
        <v>5712</v>
      </c>
      <c r="L10522">
        <v>169075.20000000001</v>
      </c>
      <c r="M10522">
        <v>29.6</v>
      </c>
      <c r="N10522" t="s">
        <v>645</v>
      </c>
      <c r="O10522" t="s">
        <v>9579</v>
      </c>
      <c r="P10522">
        <v>0</v>
      </c>
      <c r="Q10522">
        <v>0</v>
      </c>
      <c r="R10522">
        <v>1</v>
      </c>
    </row>
    <row r="10523" spans="1:18" x14ac:dyDescent="0.25">
      <c r="A10523" t="s">
        <v>422</v>
      </c>
      <c r="B10523">
        <v>2016</v>
      </c>
      <c r="C10523">
        <v>1</v>
      </c>
      <c r="D10523">
        <v>26</v>
      </c>
      <c r="E10523" t="s">
        <v>208</v>
      </c>
      <c r="F10523" s="1" t="s">
        <v>3205</v>
      </c>
      <c r="G10523" s="1" t="s">
        <v>3384</v>
      </c>
      <c r="H10523" s="1" t="s">
        <v>3204</v>
      </c>
      <c r="I10523" t="s">
        <v>17046</v>
      </c>
      <c r="J10523" t="s">
        <v>23</v>
      </c>
      <c r="K10523">
        <v>600</v>
      </c>
      <c r="L10523">
        <v>18960</v>
      </c>
      <c r="M10523">
        <v>31.6</v>
      </c>
      <c r="N10523" t="s">
        <v>2038</v>
      </c>
      <c r="O10523" t="s">
        <v>9609</v>
      </c>
      <c r="P10523">
        <v>0</v>
      </c>
      <c r="Q10523">
        <v>0</v>
      </c>
      <c r="R10523">
        <v>1</v>
      </c>
    </row>
    <row r="10524" spans="1:18" x14ac:dyDescent="0.25">
      <c r="A10524" t="s">
        <v>422</v>
      </c>
      <c r="B10524">
        <v>2016</v>
      </c>
      <c r="C10524">
        <v>1</v>
      </c>
      <c r="D10524">
        <v>26</v>
      </c>
      <c r="E10524" t="s">
        <v>208</v>
      </c>
      <c r="F10524" s="1" t="s">
        <v>3205</v>
      </c>
      <c r="G10524" s="1" t="s">
        <v>3227</v>
      </c>
      <c r="H10524" s="1" t="s">
        <v>3204</v>
      </c>
      <c r="I10524" t="s">
        <v>19695</v>
      </c>
      <c r="J10524" t="s">
        <v>23</v>
      </c>
      <c r="K10524">
        <v>228</v>
      </c>
      <c r="L10524">
        <v>8481.6</v>
      </c>
      <c r="M10524">
        <v>37.200000000000003</v>
      </c>
      <c r="N10524" t="s">
        <v>22071</v>
      </c>
      <c r="O10524" t="s">
        <v>23330</v>
      </c>
      <c r="P10524">
        <v>0</v>
      </c>
      <c r="Q10524">
        <v>0</v>
      </c>
      <c r="R10524">
        <v>1</v>
      </c>
    </row>
    <row r="10525" spans="1:18" x14ac:dyDescent="0.25">
      <c r="A10525" t="s">
        <v>422</v>
      </c>
      <c r="B10525">
        <v>2016</v>
      </c>
      <c r="C10525">
        <v>1</v>
      </c>
      <c r="D10525">
        <v>26</v>
      </c>
      <c r="E10525" t="s">
        <v>208</v>
      </c>
      <c r="F10525" s="1" t="s">
        <v>3205</v>
      </c>
      <c r="G10525" s="1" t="s">
        <v>3863</v>
      </c>
      <c r="H10525" s="1" t="s">
        <v>3206</v>
      </c>
      <c r="I10525" t="s">
        <v>18934</v>
      </c>
      <c r="J10525" t="s">
        <v>23</v>
      </c>
      <c r="K10525">
        <v>461</v>
      </c>
      <c r="L10525">
        <v>19915.2</v>
      </c>
      <c r="M10525">
        <v>43.2</v>
      </c>
      <c r="N10525" t="s">
        <v>9318</v>
      </c>
      <c r="O10525" t="s">
        <v>9610</v>
      </c>
      <c r="P10525">
        <v>0</v>
      </c>
      <c r="Q10525">
        <v>0</v>
      </c>
      <c r="R10525">
        <v>1</v>
      </c>
    </row>
    <row r="10526" spans="1:18" x14ac:dyDescent="0.25">
      <c r="A10526" t="s">
        <v>16864</v>
      </c>
      <c r="B10526">
        <v>2018</v>
      </c>
      <c r="C10526">
        <v>12</v>
      </c>
      <c r="D10526">
        <v>27</v>
      </c>
      <c r="E10526" t="s">
        <v>16454</v>
      </c>
      <c r="F10526" s="1" t="s">
        <v>9480</v>
      </c>
      <c r="G10526" s="1" t="s">
        <v>9480</v>
      </c>
      <c r="H10526" s="1" t="s">
        <v>9480</v>
      </c>
      <c r="I10526" t="s">
        <v>16438</v>
      </c>
      <c r="J10526" t="s">
        <v>23</v>
      </c>
      <c r="K10526">
        <v>1000</v>
      </c>
      <c r="L10526">
        <v>138600</v>
      </c>
      <c r="M10526">
        <v>138.6</v>
      </c>
      <c r="N10526" t="e">
        <v>#N/A</v>
      </c>
      <c r="O10526" t="e">
        <v>#N/A</v>
      </c>
      <c r="P10526">
        <v>0</v>
      </c>
      <c r="Q10526">
        <v>0</v>
      </c>
      <c r="R10526">
        <v>4</v>
      </c>
    </row>
    <row r="10527" spans="1:18" x14ac:dyDescent="0.25">
      <c r="A10527" t="s">
        <v>656</v>
      </c>
      <c r="B10527">
        <v>2016</v>
      </c>
      <c r="C10527">
        <v>3</v>
      </c>
      <c r="D10527">
        <v>4</v>
      </c>
      <c r="E10527" t="s">
        <v>226</v>
      </c>
      <c r="F10527" s="1" t="s">
        <v>3205</v>
      </c>
      <c r="G10527" s="1" t="s">
        <v>3863</v>
      </c>
      <c r="H10527" s="1" t="s">
        <v>3206</v>
      </c>
      <c r="I10527" t="s">
        <v>18977</v>
      </c>
      <c r="J10527" t="s">
        <v>23</v>
      </c>
      <c r="K10527">
        <v>17440</v>
      </c>
      <c r="L10527">
        <v>733352</v>
      </c>
      <c r="M10527">
        <v>42.05</v>
      </c>
      <c r="N10527" t="s">
        <v>9313</v>
      </c>
      <c r="O10527" t="s">
        <v>9448</v>
      </c>
      <c r="P10527">
        <v>2.823689586550486E-2</v>
      </c>
      <c r="Q10527">
        <v>0</v>
      </c>
      <c r="R10527">
        <v>1</v>
      </c>
    </row>
    <row r="10528" spans="1:18" x14ac:dyDescent="0.25">
      <c r="A10528" t="s">
        <v>7931</v>
      </c>
      <c r="B10528">
        <v>2017</v>
      </c>
      <c r="C10528">
        <v>3</v>
      </c>
      <c r="D10528">
        <v>3</v>
      </c>
      <c r="E10528" t="s">
        <v>7328</v>
      </c>
      <c r="F10528" s="1" t="s">
        <v>5207</v>
      </c>
      <c r="G10528" s="1" t="s">
        <v>20573</v>
      </c>
      <c r="H10528" s="1" t="s">
        <v>7263</v>
      </c>
      <c r="I10528" t="s">
        <v>20857</v>
      </c>
      <c r="J10528" t="s">
        <v>23</v>
      </c>
      <c r="K10528">
        <v>8</v>
      </c>
      <c r="L10528">
        <v>1147.6199999999999</v>
      </c>
      <c r="M10528">
        <v>143.44999999999999</v>
      </c>
      <c r="N10528" t="s">
        <v>7263</v>
      </c>
      <c r="O10528" t="s">
        <v>23274</v>
      </c>
      <c r="P10528">
        <v>0</v>
      </c>
      <c r="Q10528">
        <v>0</v>
      </c>
      <c r="R10528">
        <v>1</v>
      </c>
    </row>
    <row r="10529" spans="1:18" x14ac:dyDescent="0.25">
      <c r="A10529" t="s">
        <v>7931</v>
      </c>
      <c r="B10529">
        <v>2017</v>
      </c>
      <c r="C10529">
        <v>3</v>
      </c>
      <c r="D10529">
        <v>3</v>
      </c>
      <c r="E10529" t="s">
        <v>7328</v>
      </c>
      <c r="F10529" s="1" t="s">
        <v>5207</v>
      </c>
      <c r="G10529" s="1" t="s">
        <v>20573</v>
      </c>
      <c r="H10529" s="1" t="s">
        <v>7263</v>
      </c>
      <c r="I10529" t="s">
        <v>20622</v>
      </c>
      <c r="J10529" t="s">
        <v>23</v>
      </c>
      <c r="K10529">
        <v>32</v>
      </c>
      <c r="L10529">
        <v>4627.1099999999997</v>
      </c>
      <c r="M10529">
        <v>144.6</v>
      </c>
      <c r="N10529" t="s">
        <v>8852</v>
      </c>
      <c r="O10529" t="s">
        <v>9785</v>
      </c>
      <c r="P10529">
        <v>0</v>
      </c>
      <c r="Q10529">
        <v>0</v>
      </c>
      <c r="R10529">
        <v>1</v>
      </c>
    </row>
    <row r="10530" spans="1:18" x14ac:dyDescent="0.25">
      <c r="A10530" t="s">
        <v>7931</v>
      </c>
      <c r="B10530">
        <v>2017</v>
      </c>
      <c r="C10530">
        <v>3</v>
      </c>
      <c r="D10530">
        <v>3</v>
      </c>
      <c r="E10530" t="s">
        <v>7328</v>
      </c>
      <c r="F10530" s="1" t="s">
        <v>5207</v>
      </c>
      <c r="G10530" s="1" t="s">
        <v>21008</v>
      </c>
      <c r="H10530" s="1" t="s">
        <v>7263</v>
      </c>
      <c r="I10530" t="s">
        <v>7023</v>
      </c>
      <c r="J10530" t="s">
        <v>23</v>
      </c>
      <c r="K10530">
        <v>93</v>
      </c>
      <c r="L10530">
        <v>12441.22</v>
      </c>
      <c r="M10530">
        <v>133.78</v>
      </c>
      <c r="N10530" t="s">
        <v>9365</v>
      </c>
      <c r="O10530" t="s">
        <v>9774</v>
      </c>
      <c r="P10530">
        <v>0</v>
      </c>
      <c r="Q10530">
        <v>0</v>
      </c>
      <c r="R10530">
        <v>1</v>
      </c>
    </row>
    <row r="10531" spans="1:18" x14ac:dyDescent="0.25">
      <c r="A10531" t="s">
        <v>7931</v>
      </c>
      <c r="B10531">
        <v>2017</v>
      </c>
      <c r="C10531">
        <v>3</v>
      </c>
      <c r="D10531">
        <v>3</v>
      </c>
      <c r="E10531" t="s">
        <v>7328</v>
      </c>
      <c r="F10531" s="1" t="s">
        <v>5207</v>
      </c>
      <c r="G10531" s="1" t="s">
        <v>20931</v>
      </c>
      <c r="H10531" s="1" t="s">
        <v>7263</v>
      </c>
      <c r="I10531" t="s">
        <v>20979</v>
      </c>
      <c r="J10531" t="s">
        <v>23</v>
      </c>
      <c r="K10531">
        <v>406</v>
      </c>
      <c r="L10531">
        <v>49330.87</v>
      </c>
      <c r="M10531">
        <v>121.5</v>
      </c>
      <c r="N10531" t="s">
        <v>9110</v>
      </c>
      <c r="O10531" t="s">
        <v>9461</v>
      </c>
      <c r="P10531">
        <v>0</v>
      </c>
      <c r="Q10531">
        <v>5.1453052842904301E-2</v>
      </c>
      <c r="R10531">
        <v>1</v>
      </c>
    </row>
    <row r="10532" spans="1:18" x14ac:dyDescent="0.25">
      <c r="A10532" t="s">
        <v>7931</v>
      </c>
      <c r="B10532">
        <v>2017</v>
      </c>
      <c r="C10532">
        <v>3</v>
      </c>
      <c r="D10532">
        <v>3</v>
      </c>
      <c r="E10532" t="s">
        <v>7328</v>
      </c>
      <c r="F10532" s="1" t="s">
        <v>5207</v>
      </c>
      <c r="G10532" s="1" t="s">
        <v>20573</v>
      </c>
      <c r="H10532" s="1" t="s">
        <v>7263</v>
      </c>
      <c r="I10532" t="s">
        <v>20712</v>
      </c>
      <c r="J10532" t="s">
        <v>23</v>
      </c>
      <c r="K10532">
        <v>158</v>
      </c>
      <c r="L10532">
        <v>22037.21</v>
      </c>
      <c r="M10532">
        <v>139.47999999999999</v>
      </c>
      <c r="N10532" t="s">
        <v>9024</v>
      </c>
      <c r="O10532" t="s">
        <v>9469</v>
      </c>
      <c r="P10532">
        <v>0</v>
      </c>
      <c r="Q10532">
        <v>3.3430295232662992E-2</v>
      </c>
      <c r="R10532">
        <v>1</v>
      </c>
    </row>
    <row r="10533" spans="1:18" x14ac:dyDescent="0.25">
      <c r="A10533" t="s">
        <v>7931</v>
      </c>
      <c r="B10533">
        <v>2017</v>
      </c>
      <c r="C10533">
        <v>3</v>
      </c>
      <c r="D10533">
        <v>3</v>
      </c>
      <c r="E10533" t="s">
        <v>7328</v>
      </c>
      <c r="F10533" s="1" t="s">
        <v>5207</v>
      </c>
      <c r="G10533" s="1" t="s">
        <v>20573</v>
      </c>
      <c r="H10533" s="1" t="s">
        <v>7263</v>
      </c>
      <c r="I10533" t="s">
        <v>20856</v>
      </c>
      <c r="J10533" t="s">
        <v>23</v>
      </c>
      <c r="K10533">
        <v>24</v>
      </c>
      <c r="L10533">
        <v>2756.95</v>
      </c>
      <c r="M10533">
        <v>114.87</v>
      </c>
      <c r="N10533" t="s">
        <v>7263</v>
      </c>
      <c r="O10533" t="s">
        <v>23274</v>
      </c>
      <c r="P10533">
        <v>0</v>
      </c>
      <c r="Q10533">
        <v>0</v>
      </c>
      <c r="R10533">
        <v>1</v>
      </c>
    </row>
    <row r="10534" spans="1:18" x14ac:dyDescent="0.25">
      <c r="A10534" t="s">
        <v>7931</v>
      </c>
      <c r="B10534">
        <v>2017</v>
      </c>
      <c r="C10534">
        <v>3</v>
      </c>
      <c r="D10534">
        <v>3</v>
      </c>
      <c r="E10534" t="s">
        <v>7328</v>
      </c>
      <c r="F10534" s="1" t="s">
        <v>5207</v>
      </c>
      <c r="G10534" s="1" t="s">
        <v>20573</v>
      </c>
      <c r="H10534" s="1" t="s">
        <v>7263</v>
      </c>
      <c r="I10534" t="s">
        <v>20704</v>
      </c>
      <c r="J10534" t="s">
        <v>23</v>
      </c>
      <c r="K10534">
        <v>12</v>
      </c>
      <c r="L10534">
        <v>1257.83</v>
      </c>
      <c r="M10534">
        <v>104.82</v>
      </c>
      <c r="N10534" t="s">
        <v>7263</v>
      </c>
      <c r="O10534" t="s">
        <v>23274</v>
      </c>
      <c r="P10534">
        <v>0</v>
      </c>
      <c r="Q10534">
        <v>0</v>
      </c>
      <c r="R10534">
        <v>1</v>
      </c>
    </row>
    <row r="10535" spans="1:18" x14ac:dyDescent="0.25">
      <c r="A10535" t="s">
        <v>7931</v>
      </c>
      <c r="B10535">
        <v>2017</v>
      </c>
      <c r="C10535">
        <v>3</v>
      </c>
      <c r="D10535">
        <v>3</v>
      </c>
      <c r="E10535" t="s">
        <v>7328</v>
      </c>
      <c r="F10535" s="1" t="s">
        <v>5207</v>
      </c>
      <c r="G10535" s="1" t="s">
        <v>20573</v>
      </c>
      <c r="H10535" s="1" t="s">
        <v>7263</v>
      </c>
      <c r="I10535" t="s">
        <v>20834</v>
      </c>
      <c r="J10535" t="s">
        <v>23</v>
      </c>
      <c r="K10535">
        <v>641</v>
      </c>
      <c r="L10535">
        <v>91953.12</v>
      </c>
      <c r="M10535">
        <v>143.44999999999999</v>
      </c>
      <c r="N10535" t="s">
        <v>9062</v>
      </c>
      <c r="O10535" t="s">
        <v>9456</v>
      </c>
      <c r="P10535">
        <v>0</v>
      </c>
      <c r="Q10535">
        <v>5.8534472775055225E-2</v>
      </c>
      <c r="R10535">
        <v>1</v>
      </c>
    </row>
    <row r="10536" spans="1:18" x14ac:dyDescent="0.25">
      <c r="A10536" t="s">
        <v>7931</v>
      </c>
      <c r="B10536">
        <v>2017</v>
      </c>
      <c r="C10536">
        <v>3</v>
      </c>
      <c r="D10536">
        <v>3</v>
      </c>
      <c r="E10536" t="s">
        <v>7328</v>
      </c>
      <c r="F10536" s="1" t="s">
        <v>5207</v>
      </c>
      <c r="G10536" s="1" t="s">
        <v>20573</v>
      </c>
      <c r="H10536" s="1" t="s">
        <v>7263</v>
      </c>
      <c r="I10536" t="s">
        <v>20840</v>
      </c>
      <c r="J10536" t="s">
        <v>23</v>
      </c>
      <c r="K10536">
        <v>72</v>
      </c>
      <c r="L10536">
        <v>10328.59</v>
      </c>
      <c r="M10536">
        <v>143.44999999999999</v>
      </c>
      <c r="N10536" t="s">
        <v>7263</v>
      </c>
      <c r="O10536" t="s">
        <v>23274</v>
      </c>
      <c r="P10536">
        <v>0</v>
      </c>
      <c r="Q10536">
        <v>0</v>
      </c>
      <c r="R10536">
        <v>1</v>
      </c>
    </row>
    <row r="10537" spans="1:18" x14ac:dyDescent="0.25">
      <c r="A10537" t="s">
        <v>7931</v>
      </c>
      <c r="B10537">
        <v>2017</v>
      </c>
      <c r="C10537">
        <v>3</v>
      </c>
      <c r="D10537">
        <v>3</v>
      </c>
      <c r="E10537" t="s">
        <v>7328</v>
      </c>
      <c r="F10537" s="1" t="s">
        <v>5207</v>
      </c>
      <c r="G10537" s="1" t="s">
        <v>20573</v>
      </c>
      <c r="H10537" s="1" t="s">
        <v>7263</v>
      </c>
      <c r="I10537" t="s">
        <v>20717</v>
      </c>
      <c r="J10537" t="s">
        <v>23</v>
      </c>
      <c r="K10537">
        <v>53</v>
      </c>
      <c r="L10537">
        <v>5555.43</v>
      </c>
      <c r="M10537">
        <v>104.82</v>
      </c>
      <c r="N10537" t="s">
        <v>8855</v>
      </c>
      <c r="O10537" t="s">
        <v>9463</v>
      </c>
      <c r="P10537">
        <v>0</v>
      </c>
      <c r="Q10537">
        <v>4.5717886060994917E-2</v>
      </c>
      <c r="R10537">
        <v>1</v>
      </c>
    </row>
    <row r="10538" spans="1:18" x14ac:dyDescent="0.25">
      <c r="A10538" t="s">
        <v>8029</v>
      </c>
      <c r="B10538">
        <v>2017</v>
      </c>
      <c r="C10538">
        <v>6</v>
      </c>
      <c r="D10538">
        <v>2</v>
      </c>
      <c r="E10538" t="s">
        <v>36</v>
      </c>
      <c r="F10538" s="1" t="s">
        <v>5207</v>
      </c>
      <c r="G10538" s="1" t="s">
        <v>21316</v>
      </c>
      <c r="H10538" s="1" t="s">
        <v>7263</v>
      </c>
      <c r="I10538" t="s">
        <v>6831</v>
      </c>
      <c r="J10538" t="s">
        <v>38</v>
      </c>
      <c r="K10538">
        <v>16</v>
      </c>
      <c r="L10538">
        <v>7904</v>
      </c>
      <c r="M10538">
        <v>494</v>
      </c>
      <c r="N10538" t="s">
        <v>6831</v>
      </c>
      <c r="O10538" t="s">
        <v>9887</v>
      </c>
      <c r="P10538">
        <v>0</v>
      </c>
      <c r="Q10538">
        <v>0</v>
      </c>
      <c r="R10538">
        <v>2</v>
      </c>
    </row>
    <row r="10539" spans="1:18" x14ac:dyDescent="0.25">
      <c r="A10539" t="s">
        <v>8029</v>
      </c>
      <c r="B10539">
        <v>2017</v>
      </c>
      <c r="C10539">
        <v>6</v>
      </c>
      <c r="D10539">
        <v>2</v>
      </c>
      <c r="E10539" t="s">
        <v>36</v>
      </c>
      <c r="F10539" s="1" t="s">
        <v>5207</v>
      </c>
      <c r="G10539" s="1" t="s">
        <v>6745</v>
      </c>
      <c r="H10539" s="1" t="s">
        <v>7263</v>
      </c>
      <c r="I10539" t="s">
        <v>7193</v>
      </c>
      <c r="J10539" t="s">
        <v>38</v>
      </c>
      <c r="K10539">
        <v>4</v>
      </c>
      <c r="L10539">
        <v>1800</v>
      </c>
      <c r="M10539">
        <v>450</v>
      </c>
      <c r="N10539" t="s">
        <v>8935</v>
      </c>
      <c r="O10539" t="s">
        <v>9473</v>
      </c>
      <c r="P10539">
        <v>0</v>
      </c>
      <c r="Q10539">
        <v>2.5873469413582522E-2</v>
      </c>
      <c r="R10539">
        <v>2</v>
      </c>
    </row>
    <row r="10540" spans="1:18" x14ac:dyDescent="0.25">
      <c r="A10540" t="s">
        <v>8029</v>
      </c>
      <c r="B10540">
        <v>2017</v>
      </c>
      <c r="C10540">
        <v>6</v>
      </c>
      <c r="D10540">
        <v>2</v>
      </c>
      <c r="E10540" t="s">
        <v>36</v>
      </c>
      <c r="F10540" s="1" t="s">
        <v>5207</v>
      </c>
      <c r="G10540" s="1" t="s">
        <v>21316</v>
      </c>
      <c r="H10540" s="1" t="s">
        <v>7263</v>
      </c>
      <c r="I10540" t="s">
        <v>6865</v>
      </c>
      <c r="J10540" t="s">
        <v>38</v>
      </c>
      <c r="K10540">
        <v>4</v>
      </c>
      <c r="L10540">
        <v>1320</v>
      </c>
      <c r="M10540">
        <v>330</v>
      </c>
      <c r="N10540" t="s">
        <v>8918</v>
      </c>
      <c r="O10540" t="s">
        <v>9934</v>
      </c>
      <c r="P10540">
        <v>0</v>
      </c>
      <c r="Q10540">
        <v>0</v>
      </c>
      <c r="R10540">
        <v>2</v>
      </c>
    </row>
    <row r="10541" spans="1:18" x14ac:dyDescent="0.25">
      <c r="A10541" t="s">
        <v>8029</v>
      </c>
      <c r="B10541">
        <v>2017</v>
      </c>
      <c r="C10541">
        <v>6</v>
      </c>
      <c r="D10541">
        <v>2</v>
      </c>
      <c r="E10541" t="s">
        <v>36</v>
      </c>
      <c r="F10541" s="1" t="s">
        <v>5207</v>
      </c>
      <c r="G10541" s="1" t="s">
        <v>21316</v>
      </c>
      <c r="H10541" s="1" t="s">
        <v>7263</v>
      </c>
      <c r="I10541" t="s">
        <v>6870</v>
      </c>
      <c r="J10541" t="s">
        <v>38</v>
      </c>
      <c r="K10541">
        <v>100</v>
      </c>
      <c r="L10541">
        <v>34500</v>
      </c>
      <c r="M10541">
        <v>345</v>
      </c>
      <c r="N10541" t="s">
        <v>8919</v>
      </c>
      <c r="O10541" t="s">
        <v>9993</v>
      </c>
      <c r="P10541">
        <v>0</v>
      </c>
      <c r="Q10541">
        <v>0</v>
      </c>
      <c r="R10541">
        <v>2</v>
      </c>
    </row>
    <row r="10542" spans="1:18" x14ac:dyDescent="0.25">
      <c r="A10542" t="s">
        <v>8059</v>
      </c>
      <c r="B10542">
        <v>2017</v>
      </c>
      <c r="C10542">
        <v>6</v>
      </c>
      <c r="D10542">
        <v>28</v>
      </c>
      <c r="E10542" t="s">
        <v>7304</v>
      </c>
      <c r="F10542" s="1" t="s">
        <v>5207</v>
      </c>
      <c r="G10542" s="1" t="s">
        <v>21008</v>
      </c>
      <c r="H10542" s="1" t="s">
        <v>7263</v>
      </c>
      <c r="I10542" t="s">
        <v>7023</v>
      </c>
      <c r="J10542" t="s">
        <v>23</v>
      </c>
      <c r="K10542">
        <v>150</v>
      </c>
      <c r="L10542">
        <v>15978</v>
      </c>
      <c r="M10542">
        <v>106.52</v>
      </c>
      <c r="N10542" t="s">
        <v>9365</v>
      </c>
      <c r="O10542" t="s">
        <v>9774</v>
      </c>
      <c r="P10542">
        <v>0</v>
      </c>
      <c r="Q10542">
        <v>0</v>
      </c>
      <c r="R10542">
        <v>2</v>
      </c>
    </row>
    <row r="10543" spans="1:18" x14ac:dyDescent="0.25">
      <c r="A10543" t="s">
        <v>8059</v>
      </c>
      <c r="B10543">
        <v>2017</v>
      </c>
      <c r="C10543">
        <v>6</v>
      </c>
      <c r="D10543">
        <v>28</v>
      </c>
      <c r="E10543" t="s">
        <v>7304</v>
      </c>
      <c r="F10543" s="1" t="s">
        <v>5207</v>
      </c>
      <c r="G10543" s="1" t="s">
        <v>20573</v>
      </c>
      <c r="H10543" s="1" t="s">
        <v>7263</v>
      </c>
      <c r="I10543" t="s">
        <v>20770</v>
      </c>
      <c r="J10543" t="s">
        <v>23</v>
      </c>
      <c r="K10543">
        <v>259.92</v>
      </c>
      <c r="L10543">
        <v>29152.7</v>
      </c>
      <c r="M10543">
        <v>112.16</v>
      </c>
      <c r="N10543" t="s">
        <v>9044</v>
      </c>
      <c r="O10543" t="s">
        <v>9470</v>
      </c>
      <c r="P10543">
        <v>0</v>
      </c>
      <c r="Q10543">
        <v>3.0368637538317353E-2</v>
      </c>
      <c r="R10543">
        <v>2</v>
      </c>
    </row>
    <row r="10544" spans="1:18" x14ac:dyDescent="0.25">
      <c r="A10544" t="s">
        <v>8059</v>
      </c>
      <c r="B10544">
        <v>2017</v>
      </c>
      <c r="C10544">
        <v>6</v>
      </c>
      <c r="D10544">
        <v>28</v>
      </c>
      <c r="E10544" t="s">
        <v>7304</v>
      </c>
      <c r="F10544" s="1" t="s">
        <v>5207</v>
      </c>
      <c r="G10544" s="1" t="s">
        <v>20573</v>
      </c>
      <c r="H10544" s="1" t="s">
        <v>7263</v>
      </c>
      <c r="I10544" t="s">
        <v>20764</v>
      </c>
      <c r="J10544" t="s">
        <v>23</v>
      </c>
      <c r="K10544">
        <v>270.8</v>
      </c>
      <c r="L10544">
        <v>30372.92</v>
      </c>
      <c r="M10544">
        <v>112.16</v>
      </c>
      <c r="N10544" t="s">
        <v>9043</v>
      </c>
      <c r="O10544" t="s">
        <v>9465</v>
      </c>
      <c r="P10544">
        <v>0</v>
      </c>
      <c r="Q10544">
        <v>3.9029243790110295E-2</v>
      </c>
      <c r="R10544">
        <v>2</v>
      </c>
    </row>
    <row r="10545" spans="1:18" x14ac:dyDescent="0.25">
      <c r="A10545" t="s">
        <v>8059</v>
      </c>
      <c r="B10545">
        <v>2017</v>
      </c>
      <c r="C10545">
        <v>6</v>
      </c>
      <c r="D10545">
        <v>28</v>
      </c>
      <c r="E10545" t="s">
        <v>7304</v>
      </c>
      <c r="F10545" s="1" t="s">
        <v>5207</v>
      </c>
      <c r="G10545" s="1" t="s">
        <v>20573</v>
      </c>
      <c r="H10545" s="1" t="s">
        <v>7263</v>
      </c>
      <c r="I10545" t="s">
        <v>20784</v>
      </c>
      <c r="J10545" t="s">
        <v>23</v>
      </c>
      <c r="K10545">
        <v>167.2</v>
      </c>
      <c r="L10545">
        <v>19132.7</v>
      </c>
      <c r="M10545">
        <v>114.43</v>
      </c>
      <c r="N10545" t="s">
        <v>7263</v>
      </c>
      <c r="O10545" t="s">
        <v>23274</v>
      </c>
      <c r="P10545">
        <v>0</v>
      </c>
      <c r="Q10545">
        <v>0</v>
      </c>
      <c r="R10545">
        <v>2</v>
      </c>
    </row>
    <row r="10546" spans="1:18" x14ac:dyDescent="0.25">
      <c r="A10546" t="s">
        <v>16367</v>
      </c>
      <c r="B10546">
        <v>2019</v>
      </c>
      <c r="C10546">
        <v>11</v>
      </c>
      <c r="D10546">
        <v>15</v>
      </c>
      <c r="E10546" t="s">
        <v>1515</v>
      </c>
      <c r="F10546" s="1" t="s">
        <v>3205</v>
      </c>
      <c r="G10546" s="1" t="s">
        <v>3863</v>
      </c>
      <c r="H10546" s="1" t="s">
        <v>3206</v>
      </c>
      <c r="I10546" t="s">
        <v>19204</v>
      </c>
      <c r="J10546" t="s">
        <v>23</v>
      </c>
      <c r="K10546">
        <v>20010</v>
      </c>
      <c r="L10546">
        <v>876438</v>
      </c>
      <c r="M10546">
        <v>43.8</v>
      </c>
      <c r="N10546" t="s">
        <v>9340</v>
      </c>
      <c r="O10546" t="s">
        <v>9482</v>
      </c>
      <c r="P10546">
        <v>8.0867377033553248E-2</v>
      </c>
      <c r="Q10546">
        <v>0</v>
      </c>
      <c r="R10546">
        <v>4</v>
      </c>
    </row>
    <row r="10547" spans="1:18" x14ac:dyDescent="0.25">
      <c r="A10547" t="s">
        <v>2533</v>
      </c>
      <c r="B10547">
        <v>2018</v>
      </c>
      <c r="C10547">
        <v>6</v>
      </c>
      <c r="D10547">
        <v>1</v>
      </c>
      <c r="E10547" t="s">
        <v>226</v>
      </c>
      <c r="F10547" s="1" t="s">
        <v>3205</v>
      </c>
      <c r="G10547" s="1" t="s">
        <v>3384</v>
      </c>
      <c r="H10547" s="1" t="s">
        <v>3206</v>
      </c>
      <c r="I10547" t="s">
        <v>17066</v>
      </c>
      <c r="J10547" t="s">
        <v>23</v>
      </c>
      <c r="K10547">
        <v>16440</v>
      </c>
      <c r="L10547">
        <v>797340</v>
      </c>
      <c r="M10547">
        <v>48.5</v>
      </c>
      <c r="N10547" t="s">
        <v>160</v>
      </c>
      <c r="O10547" t="s">
        <v>9452</v>
      </c>
      <c r="P10547">
        <v>0.10110188471641929</v>
      </c>
      <c r="Q10547">
        <v>0</v>
      </c>
      <c r="R10547">
        <v>2</v>
      </c>
    </row>
    <row r="10548" spans="1:18" x14ac:dyDescent="0.25">
      <c r="A10548" t="s">
        <v>2533</v>
      </c>
      <c r="B10548">
        <v>2018</v>
      </c>
      <c r="C10548">
        <v>6</v>
      </c>
      <c r="D10548">
        <v>1</v>
      </c>
      <c r="E10548" t="s">
        <v>226</v>
      </c>
      <c r="F10548" s="1" t="s">
        <v>3205</v>
      </c>
      <c r="G10548" s="1" t="s">
        <v>3384</v>
      </c>
      <c r="H10548" s="1" t="s">
        <v>3206</v>
      </c>
      <c r="I10548" t="s">
        <v>17143</v>
      </c>
      <c r="J10548" t="s">
        <v>23</v>
      </c>
      <c r="K10548">
        <v>4548</v>
      </c>
      <c r="L10548">
        <v>222852</v>
      </c>
      <c r="M10548">
        <v>49</v>
      </c>
      <c r="N10548" t="s">
        <v>112</v>
      </c>
      <c r="O10548" t="s">
        <v>9515</v>
      </c>
      <c r="P10548">
        <v>3.2773227720419927E-2</v>
      </c>
      <c r="Q10548">
        <v>0</v>
      </c>
      <c r="R10548">
        <v>2</v>
      </c>
    </row>
    <row r="10549" spans="1:18" x14ac:dyDescent="0.25">
      <c r="A10549" t="s">
        <v>16866</v>
      </c>
      <c r="B10549">
        <v>2019</v>
      </c>
      <c r="C10549">
        <v>12</v>
      </c>
      <c r="D10549">
        <v>25</v>
      </c>
      <c r="E10549" t="s">
        <v>8095</v>
      </c>
      <c r="F10549" s="1" t="s">
        <v>5207</v>
      </c>
      <c r="G10549" s="1" t="s">
        <v>20573</v>
      </c>
      <c r="H10549" s="1" t="s">
        <v>3200</v>
      </c>
      <c r="I10549" t="s">
        <v>20657</v>
      </c>
      <c r="J10549" t="s">
        <v>23</v>
      </c>
      <c r="K10549">
        <v>1440</v>
      </c>
      <c r="L10549">
        <v>168981.12</v>
      </c>
      <c r="M10549">
        <v>117.35</v>
      </c>
      <c r="N10549" t="s">
        <v>8995</v>
      </c>
      <c r="O10549" t="s">
        <v>9474</v>
      </c>
      <c r="P10549">
        <v>0</v>
      </c>
      <c r="Q10549">
        <v>2.5802443834095183E-2</v>
      </c>
      <c r="R10549">
        <v>4</v>
      </c>
    </row>
    <row r="10550" spans="1:18" x14ac:dyDescent="0.25">
      <c r="A10550" t="s">
        <v>16866</v>
      </c>
      <c r="B10550">
        <v>2019</v>
      </c>
      <c r="C10550">
        <v>12</v>
      </c>
      <c r="D10550">
        <v>25</v>
      </c>
      <c r="E10550" t="s">
        <v>8095</v>
      </c>
      <c r="F10550" s="1" t="s">
        <v>5207</v>
      </c>
      <c r="G10550" s="1" t="s">
        <v>20931</v>
      </c>
      <c r="H10550" s="1" t="s">
        <v>3200</v>
      </c>
      <c r="I10550" t="s">
        <v>20960</v>
      </c>
      <c r="J10550" t="s">
        <v>23</v>
      </c>
      <c r="K10550">
        <v>2000</v>
      </c>
      <c r="L10550">
        <v>288960</v>
      </c>
      <c r="M10550">
        <v>144.47999999999999</v>
      </c>
      <c r="N10550" t="s">
        <v>9106</v>
      </c>
      <c r="O10550" t="s">
        <v>9457</v>
      </c>
      <c r="P10550">
        <v>0</v>
      </c>
      <c r="Q10550">
        <v>5.7969928101551112E-2</v>
      </c>
      <c r="R10550">
        <v>4</v>
      </c>
    </row>
    <row r="10551" spans="1:18" x14ac:dyDescent="0.25">
      <c r="A10551" t="s">
        <v>2848</v>
      </c>
      <c r="B10551">
        <v>2018</v>
      </c>
      <c r="C10551">
        <v>9</v>
      </c>
      <c r="D10551">
        <v>27</v>
      </c>
      <c r="E10551" t="s">
        <v>1305</v>
      </c>
      <c r="F10551" s="1" t="s">
        <v>3205</v>
      </c>
      <c r="G10551" s="1" t="s">
        <v>3967</v>
      </c>
      <c r="H10551" s="1" t="s">
        <v>3206</v>
      </c>
      <c r="I10551" t="s">
        <v>18276</v>
      </c>
      <c r="J10551" t="s">
        <v>23</v>
      </c>
      <c r="K10551">
        <v>20615</v>
      </c>
      <c r="L10551">
        <v>1186393.25</v>
      </c>
      <c r="M10551">
        <v>57.55</v>
      </c>
      <c r="N10551" t="s">
        <v>9232</v>
      </c>
      <c r="O10551" t="s">
        <v>9511</v>
      </c>
      <c r="P10551">
        <v>0</v>
      </c>
      <c r="Q10551">
        <v>0</v>
      </c>
      <c r="R10551">
        <v>3</v>
      </c>
    </row>
    <row r="10552" spans="1:18" x14ac:dyDescent="0.25">
      <c r="A10552" t="s">
        <v>8721</v>
      </c>
      <c r="B10552">
        <v>2018</v>
      </c>
      <c r="C10552">
        <v>9</v>
      </c>
      <c r="D10552">
        <v>19</v>
      </c>
      <c r="E10552" t="s">
        <v>7304</v>
      </c>
      <c r="F10552" s="1" t="s">
        <v>5207</v>
      </c>
      <c r="G10552" s="1" t="s">
        <v>20573</v>
      </c>
      <c r="H10552" s="1" t="s">
        <v>7263</v>
      </c>
      <c r="I10552" t="s">
        <v>5291</v>
      </c>
      <c r="J10552" t="s">
        <v>23</v>
      </c>
      <c r="K10552">
        <v>5</v>
      </c>
      <c r="L10552">
        <v>737.45</v>
      </c>
      <c r="M10552">
        <v>147.49</v>
      </c>
      <c r="N10552" t="s">
        <v>8963</v>
      </c>
      <c r="O10552" t="s">
        <v>9899</v>
      </c>
      <c r="P10552">
        <v>0</v>
      </c>
      <c r="Q10552">
        <v>0</v>
      </c>
      <c r="R10552">
        <v>3</v>
      </c>
    </row>
    <row r="10553" spans="1:18" x14ac:dyDescent="0.25">
      <c r="A10553" t="s">
        <v>8721</v>
      </c>
      <c r="B10553">
        <v>2018</v>
      </c>
      <c r="C10553">
        <v>9</v>
      </c>
      <c r="D10553">
        <v>19</v>
      </c>
      <c r="E10553" t="s">
        <v>7304</v>
      </c>
      <c r="F10553" s="1" t="s">
        <v>5207</v>
      </c>
      <c r="G10553" s="1" t="s">
        <v>20573</v>
      </c>
      <c r="H10553" s="1" t="s">
        <v>7263</v>
      </c>
      <c r="I10553" t="s">
        <v>20884</v>
      </c>
      <c r="J10553" t="s">
        <v>23</v>
      </c>
      <c r="K10553">
        <v>4</v>
      </c>
      <c r="L10553">
        <v>697.48</v>
      </c>
      <c r="M10553">
        <v>174.37</v>
      </c>
      <c r="N10553" t="s">
        <v>7263</v>
      </c>
      <c r="O10553" t="s">
        <v>23274</v>
      </c>
      <c r="P10553">
        <v>0</v>
      </c>
      <c r="Q10553">
        <v>0</v>
      </c>
      <c r="R10553">
        <v>3</v>
      </c>
    </row>
    <row r="10554" spans="1:18" x14ac:dyDescent="0.25">
      <c r="A10554" t="s">
        <v>1136</v>
      </c>
      <c r="B10554">
        <v>2016</v>
      </c>
      <c r="C10554">
        <v>10</v>
      </c>
      <c r="D10554">
        <v>14</v>
      </c>
      <c r="E10554" t="s">
        <v>1137</v>
      </c>
      <c r="F10554" s="1" t="s">
        <v>9480</v>
      </c>
      <c r="G10554" s="1" t="s">
        <v>9480</v>
      </c>
      <c r="H10554" s="1" t="s">
        <v>9480</v>
      </c>
      <c r="I10554" t="s">
        <v>15741</v>
      </c>
      <c r="J10554" t="s">
        <v>38</v>
      </c>
      <c r="K10554">
        <v>2</v>
      </c>
      <c r="L10554">
        <v>807.57</v>
      </c>
      <c r="M10554">
        <v>403.79</v>
      </c>
      <c r="N10554" t="e">
        <v>#N/A</v>
      </c>
      <c r="O10554" t="e">
        <v>#N/A</v>
      </c>
      <c r="P10554">
        <v>0</v>
      </c>
      <c r="Q10554">
        <v>0</v>
      </c>
      <c r="R10554">
        <v>4</v>
      </c>
    </row>
    <row r="10555" spans="1:18" x14ac:dyDescent="0.25">
      <c r="A10555" t="s">
        <v>1136</v>
      </c>
      <c r="B10555">
        <v>2016</v>
      </c>
      <c r="C10555">
        <v>10</v>
      </c>
      <c r="D10555">
        <v>14</v>
      </c>
      <c r="E10555" t="s">
        <v>1137</v>
      </c>
      <c r="F10555" s="1" t="s">
        <v>9480</v>
      </c>
      <c r="G10555" s="1" t="s">
        <v>9480</v>
      </c>
      <c r="H10555" s="1" t="s">
        <v>9480</v>
      </c>
      <c r="I10555" t="s">
        <v>1138</v>
      </c>
      <c r="J10555" t="s">
        <v>38</v>
      </c>
      <c r="K10555">
        <v>2</v>
      </c>
      <c r="L10555">
        <v>353.34</v>
      </c>
      <c r="M10555">
        <v>176.67</v>
      </c>
      <c r="N10555" t="e">
        <v>#N/A</v>
      </c>
      <c r="O10555" t="e">
        <v>#N/A</v>
      </c>
      <c r="P10555">
        <v>0</v>
      </c>
      <c r="Q10555">
        <v>0</v>
      </c>
      <c r="R10555">
        <v>4</v>
      </c>
    </row>
    <row r="10556" spans="1:18" x14ac:dyDescent="0.25">
      <c r="A10556" t="s">
        <v>1136</v>
      </c>
      <c r="B10556">
        <v>2016</v>
      </c>
      <c r="C10556">
        <v>10</v>
      </c>
      <c r="D10556">
        <v>14</v>
      </c>
      <c r="E10556" t="s">
        <v>1137</v>
      </c>
      <c r="F10556" s="1" t="s">
        <v>9480</v>
      </c>
      <c r="G10556" s="1" t="s">
        <v>9480</v>
      </c>
      <c r="H10556" s="1" t="s">
        <v>9480</v>
      </c>
      <c r="I10556" t="s">
        <v>1139</v>
      </c>
      <c r="J10556" t="s">
        <v>38</v>
      </c>
      <c r="K10556">
        <v>3</v>
      </c>
      <c r="L10556">
        <v>73.53</v>
      </c>
      <c r="M10556">
        <v>24.51</v>
      </c>
      <c r="N10556" t="e">
        <v>#N/A</v>
      </c>
      <c r="O10556" t="e">
        <v>#N/A</v>
      </c>
      <c r="P10556">
        <v>0</v>
      </c>
      <c r="Q10556">
        <v>0</v>
      </c>
      <c r="R10556">
        <v>4</v>
      </c>
    </row>
    <row r="10557" spans="1:18" x14ac:dyDescent="0.25">
      <c r="A10557" t="s">
        <v>1136</v>
      </c>
      <c r="B10557">
        <v>2016</v>
      </c>
      <c r="C10557">
        <v>10</v>
      </c>
      <c r="D10557">
        <v>14</v>
      </c>
      <c r="E10557" t="s">
        <v>1137</v>
      </c>
      <c r="F10557" s="1" t="s">
        <v>9480</v>
      </c>
      <c r="G10557" s="1" t="s">
        <v>9480</v>
      </c>
      <c r="H10557" s="1" t="s">
        <v>9480</v>
      </c>
      <c r="I10557" t="s">
        <v>1140</v>
      </c>
      <c r="J10557" t="s">
        <v>38</v>
      </c>
      <c r="K10557">
        <v>3</v>
      </c>
      <c r="L10557">
        <v>118.52</v>
      </c>
      <c r="M10557">
        <v>39.51</v>
      </c>
      <c r="N10557" t="e">
        <v>#N/A</v>
      </c>
      <c r="O10557" t="e">
        <v>#N/A</v>
      </c>
      <c r="P10557">
        <v>0</v>
      </c>
      <c r="Q10557">
        <v>0</v>
      </c>
      <c r="R10557">
        <v>4</v>
      </c>
    </row>
    <row r="10558" spans="1:18" x14ac:dyDescent="0.25">
      <c r="A10558" t="s">
        <v>1136</v>
      </c>
      <c r="B10558">
        <v>2016</v>
      </c>
      <c r="C10558">
        <v>10</v>
      </c>
      <c r="D10558">
        <v>14</v>
      </c>
      <c r="E10558" t="s">
        <v>1137</v>
      </c>
      <c r="F10558" s="1" t="s">
        <v>9480</v>
      </c>
      <c r="G10558" s="1" t="s">
        <v>9480</v>
      </c>
      <c r="H10558" s="1" t="s">
        <v>9480</v>
      </c>
      <c r="I10558" t="s">
        <v>1141</v>
      </c>
      <c r="J10558" t="s">
        <v>38</v>
      </c>
      <c r="K10558">
        <v>3</v>
      </c>
      <c r="L10558">
        <v>115.82</v>
      </c>
      <c r="M10558">
        <v>38.61</v>
      </c>
      <c r="N10558" t="e">
        <v>#N/A</v>
      </c>
      <c r="O10558" t="e">
        <v>#N/A</v>
      </c>
      <c r="P10558">
        <v>0</v>
      </c>
      <c r="Q10558">
        <v>0</v>
      </c>
      <c r="R10558">
        <v>4</v>
      </c>
    </row>
    <row r="10559" spans="1:18" x14ac:dyDescent="0.25">
      <c r="A10559" t="s">
        <v>1136</v>
      </c>
      <c r="B10559">
        <v>2016</v>
      </c>
      <c r="C10559">
        <v>10</v>
      </c>
      <c r="D10559">
        <v>14</v>
      </c>
      <c r="E10559" t="s">
        <v>1137</v>
      </c>
      <c r="F10559" s="1" t="s">
        <v>3205</v>
      </c>
      <c r="G10559" s="1" t="s">
        <v>23187</v>
      </c>
      <c r="H10559" s="1" t="s">
        <v>7263</v>
      </c>
      <c r="I10559" t="s">
        <v>1142</v>
      </c>
      <c r="J10559" t="s">
        <v>85</v>
      </c>
      <c r="K10559">
        <v>4</v>
      </c>
      <c r="L10559">
        <v>4826.07</v>
      </c>
      <c r="M10559">
        <v>1206.52</v>
      </c>
      <c r="N10559" t="s">
        <v>1142</v>
      </c>
      <c r="O10559" t="s">
        <v>9664</v>
      </c>
      <c r="P10559">
        <v>0</v>
      </c>
      <c r="Q10559">
        <v>0</v>
      </c>
      <c r="R10559">
        <v>4</v>
      </c>
    </row>
    <row r="10560" spans="1:18" x14ac:dyDescent="0.25">
      <c r="A10560" t="s">
        <v>1136</v>
      </c>
      <c r="B10560">
        <v>2016</v>
      </c>
      <c r="C10560">
        <v>10</v>
      </c>
      <c r="D10560">
        <v>14</v>
      </c>
      <c r="E10560" t="s">
        <v>1137</v>
      </c>
      <c r="F10560" s="1" t="s">
        <v>9480</v>
      </c>
      <c r="G10560" s="1" t="s">
        <v>9480</v>
      </c>
      <c r="H10560" s="1" t="s">
        <v>9480</v>
      </c>
      <c r="I10560" t="s">
        <v>1143</v>
      </c>
      <c r="J10560" t="s">
        <v>38</v>
      </c>
      <c r="K10560">
        <v>4</v>
      </c>
      <c r="L10560">
        <v>24881.86</v>
      </c>
      <c r="M10560">
        <v>6220.47</v>
      </c>
      <c r="N10560" t="e">
        <v>#N/A</v>
      </c>
      <c r="O10560" t="e">
        <v>#N/A</v>
      </c>
      <c r="P10560">
        <v>0</v>
      </c>
      <c r="Q10560">
        <v>0</v>
      </c>
      <c r="R10560">
        <v>4</v>
      </c>
    </row>
    <row r="10561" spans="1:18" x14ac:dyDescent="0.25">
      <c r="A10561" t="s">
        <v>1816</v>
      </c>
      <c r="B10561">
        <v>2017</v>
      </c>
      <c r="C10561">
        <v>9</v>
      </c>
      <c r="D10561">
        <v>11</v>
      </c>
      <c r="E10561" t="s">
        <v>92</v>
      </c>
      <c r="F10561" s="1" t="s">
        <v>3205</v>
      </c>
      <c r="G10561" s="1" t="s">
        <v>3227</v>
      </c>
      <c r="H10561" s="1" t="s">
        <v>3206</v>
      </c>
      <c r="I10561" t="s">
        <v>19739</v>
      </c>
      <c r="J10561" t="s">
        <v>23</v>
      </c>
      <c r="K10561">
        <v>1546</v>
      </c>
      <c r="L10561">
        <v>111172.86</v>
      </c>
      <c r="M10561">
        <v>71.91</v>
      </c>
      <c r="N10561" t="s">
        <v>22092</v>
      </c>
      <c r="O10561" t="s">
        <v>23269</v>
      </c>
      <c r="P10561">
        <v>0</v>
      </c>
      <c r="Q10561">
        <v>0</v>
      </c>
      <c r="R10561">
        <v>3</v>
      </c>
    </row>
    <row r="10562" spans="1:18" x14ac:dyDescent="0.25">
      <c r="A10562" t="s">
        <v>1816</v>
      </c>
      <c r="B10562">
        <v>2017</v>
      </c>
      <c r="C10562">
        <v>9</v>
      </c>
      <c r="D10562">
        <v>11</v>
      </c>
      <c r="E10562" t="s">
        <v>92</v>
      </c>
      <c r="F10562" s="1" t="s">
        <v>3205</v>
      </c>
      <c r="G10562" s="1" t="s">
        <v>3227</v>
      </c>
      <c r="H10562" s="1" t="s">
        <v>3206</v>
      </c>
      <c r="I10562" t="s">
        <v>19714</v>
      </c>
      <c r="J10562" t="s">
        <v>23</v>
      </c>
      <c r="K10562">
        <v>4050</v>
      </c>
      <c r="L10562">
        <v>291235.5</v>
      </c>
      <c r="M10562">
        <v>71.91</v>
      </c>
      <c r="N10562" t="s">
        <v>22088</v>
      </c>
      <c r="O10562" t="s">
        <v>23267</v>
      </c>
      <c r="P10562">
        <v>0</v>
      </c>
      <c r="Q10562">
        <v>0</v>
      </c>
      <c r="R10562">
        <v>3</v>
      </c>
    </row>
    <row r="10563" spans="1:18" x14ac:dyDescent="0.25">
      <c r="A10563" t="s">
        <v>3053</v>
      </c>
      <c r="B10563">
        <v>2018</v>
      </c>
      <c r="C10563">
        <v>11</v>
      </c>
      <c r="D10563">
        <v>23</v>
      </c>
      <c r="E10563" t="s">
        <v>2697</v>
      </c>
      <c r="F10563" s="1" t="s">
        <v>3205</v>
      </c>
      <c r="G10563" s="1" t="s">
        <v>3967</v>
      </c>
      <c r="H10563" s="1" t="s">
        <v>3206</v>
      </c>
      <c r="I10563" t="s">
        <v>18396</v>
      </c>
      <c r="J10563" t="s">
        <v>23</v>
      </c>
      <c r="K10563">
        <v>2680</v>
      </c>
      <c r="L10563">
        <v>172860.01</v>
      </c>
      <c r="M10563">
        <v>64.5</v>
      </c>
      <c r="N10563" t="s">
        <v>9269</v>
      </c>
      <c r="O10563" t="s">
        <v>9615</v>
      </c>
      <c r="P10563">
        <v>0</v>
      </c>
      <c r="Q10563">
        <v>0</v>
      </c>
      <c r="R10563">
        <v>4</v>
      </c>
    </row>
    <row r="10564" spans="1:18" x14ac:dyDescent="0.25">
      <c r="A10564" t="s">
        <v>7559</v>
      </c>
      <c r="B10564">
        <v>2016</v>
      </c>
      <c r="C10564">
        <v>5</v>
      </c>
      <c r="D10564">
        <v>17</v>
      </c>
      <c r="E10564" t="s">
        <v>36</v>
      </c>
      <c r="F10564" s="1" t="s">
        <v>5207</v>
      </c>
      <c r="G10564" s="1" t="s">
        <v>6745</v>
      </c>
      <c r="H10564" s="1" t="s">
        <v>7263</v>
      </c>
      <c r="I10564" t="s">
        <v>7193</v>
      </c>
      <c r="J10564" t="s">
        <v>38</v>
      </c>
      <c r="K10564">
        <v>127</v>
      </c>
      <c r="L10564">
        <v>62865</v>
      </c>
      <c r="M10564">
        <v>495</v>
      </c>
      <c r="N10564" t="s">
        <v>8935</v>
      </c>
      <c r="O10564" t="s">
        <v>9473</v>
      </c>
      <c r="P10564">
        <v>0</v>
      </c>
      <c r="Q10564">
        <v>2.5873469413582522E-2</v>
      </c>
      <c r="R10564">
        <v>2</v>
      </c>
    </row>
    <row r="10565" spans="1:18" x14ac:dyDescent="0.25">
      <c r="A10565" t="s">
        <v>14786</v>
      </c>
      <c r="B10565">
        <v>2019</v>
      </c>
      <c r="C10565">
        <v>6</v>
      </c>
      <c r="D10565">
        <v>13</v>
      </c>
      <c r="E10565" t="s">
        <v>1515</v>
      </c>
      <c r="F10565" s="1" t="s">
        <v>3205</v>
      </c>
      <c r="G10565" s="1" t="s">
        <v>3384</v>
      </c>
      <c r="H10565" s="1" t="s">
        <v>3206</v>
      </c>
      <c r="I10565" t="s">
        <v>17212</v>
      </c>
      <c r="J10565" t="s">
        <v>23</v>
      </c>
      <c r="K10565">
        <v>2168</v>
      </c>
      <c r="L10565">
        <v>104064</v>
      </c>
      <c r="M10565">
        <v>48</v>
      </c>
      <c r="N10565" t="s">
        <v>2239</v>
      </c>
      <c r="O10565" t="s">
        <v>9550</v>
      </c>
      <c r="P10565">
        <v>0</v>
      </c>
      <c r="Q10565">
        <v>0</v>
      </c>
      <c r="R10565">
        <v>2</v>
      </c>
    </row>
    <row r="10566" spans="1:18" x14ac:dyDescent="0.25">
      <c r="A10566" t="s">
        <v>14786</v>
      </c>
      <c r="B10566">
        <v>2019</v>
      </c>
      <c r="C10566">
        <v>6</v>
      </c>
      <c r="D10566">
        <v>13</v>
      </c>
      <c r="E10566" t="s">
        <v>1515</v>
      </c>
      <c r="F10566" s="1" t="s">
        <v>3205</v>
      </c>
      <c r="G10566" s="1" t="s">
        <v>3384</v>
      </c>
      <c r="H10566" s="1" t="s">
        <v>3206</v>
      </c>
      <c r="I10566" t="s">
        <v>17214</v>
      </c>
      <c r="J10566" t="s">
        <v>23</v>
      </c>
      <c r="K10566">
        <v>1428</v>
      </c>
      <c r="L10566">
        <v>68544</v>
      </c>
      <c r="M10566">
        <v>48</v>
      </c>
      <c r="N10566" t="s">
        <v>645</v>
      </c>
      <c r="O10566" t="s">
        <v>9450</v>
      </c>
      <c r="P10566">
        <v>9.1123449223886266E-2</v>
      </c>
      <c r="Q10566">
        <v>0</v>
      </c>
      <c r="R10566">
        <v>2</v>
      </c>
    </row>
    <row r="10567" spans="1:18" x14ac:dyDescent="0.25">
      <c r="A10567" t="s">
        <v>14786</v>
      </c>
      <c r="B10567">
        <v>2019</v>
      </c>
      <c r="C10567">
        <v>6</v>
      </c>
      <c r="D10567">
        <v>13</v>
      </c>
      <c r="E10567" t="s">
        <v>1515</v>
      </c>
      <c r="F10567" s="1" t="s">
        <v>3205</v>
      </c>
      <c r="G10567" s="1" t="s">
        <v>3384</v>
      </c>
      <c r="H10567" s="1" t="s">
        <v>3206</v>
      </c>
      <c r="I10567" t="s">
        <v>17216</v>
      </c>
      <c r="J10567" t="s">
        <v>23</v>
      </c>
      <c r="K10567">
        <v>5795</v>
      </c>
      <c r="L10567">
        <v>278160</v>
      </c>
      <c r="M10567">
        <v>48</v>
      </c>
      <c r="N10567" t="s">
        <v>166</v>
      </c>
      <c r="O10567" t="s">
        <v>9509</v>
      </c>
      <c r="P10567">
        <v>0</v>
      </c>
      <c r="Q10567">
        <v>0</v>
      </c>
      <c r="R10567">
        <v>2</v>
      </c>
    </row>
    <row r="10568" spans="1:18" x14ac:dyDescent="0.25">
      <c r="A10568" t="s">
        <v>14786</v>
      </c>
      <c r="B10568">
        <v>2019</v>
      </c>
      <c r="C10568">
        <v>6</v>
      </c>
      <c r="D10568">
        <v>13</v>
      </c>
      <c r="E10568" t="s">
        <v>1515</v>
      </c>
      <c r="F10568" s="1" t="s">
        <v>3205</v>
      </c>
      <c r="G10568" s="1" t="s">
        <v>3384</v>
      </c>
      <c r="H10568" s="1" t="s">
        <v>3206</v>
      </c>
      <c r="I10568" t="s">
        <v>17271</v>
      </c>
      <c r="J10568" t="s">
        <v>23</v>
      </c>
      <c r="K10568">
        <v>10710</v>
      </c>
      <c r="L10568">
        <v>519435</v>
      </c>
      <c r="M10568">
        <v>48.5</v>
      </c>
      <c r="N10568" t="s">
        <v>309</v>
      </c>
      <c r="O10568" t="s">
        <v>9556</v>
      </c>
      <c r="P10568">
        <v>0</v>
      </c>
      <c r="Q10568">
        <v>0</v>
      </c>
      <c r="R10568">
        <v>2</v>
      </c>
    </row>
    <row r="10569" spans="1:18" x14ac:dyDescent="0.25">
      <c r="A10569" t="s">
        <v>16868</v>
      </c>
      <c r="B10569">
        <v>2018</v>
      </c>
      <c r="C10569">
        <v>6</v>
      </c>
      <c r="D10569">
        <v>25</v>
      </c>
      <c r="E10569" t="s">
        <v>16463</v>
      </c>
      <c r="F10569" s="1" t="s">
        <v>9480</v>
      </c>
      <c r="G10569" s="1" t="s">
        <v>9480</v>
      </c>
      <c r="H10569" s="1" t="s">
        <v>9480</v>
      </c>
      <c r="I10569" t="s">
        <v>16439</v>
      </c>
      <c r="J10569" t="s">
        <v>23</v>
      </c>
      <c r="K10569">
        <v>4320</v>
      </c>
      <c r="L10569">
        <v>414720</v>
      </c>
      <c r="M10569">
        <v>96</v>
      </c>
      <c r="N10569" t="e">
        <v>#N/A</v>
      </c>
      <c r="O10569" t="e">
        <v>#N/A</v>
      </c>
      <c r="P10569">
        <v>0</v>
      </c>
      <c r="Q10569">
        <v>0</v>
      </c>
      <c r="R10569">
        <v>2</v>
      </c>
    </row>
    <row r="10570" spans="1:18" x14ac:dyDescent="0.25">
      <c r="A10570" t="s">
        <v>2312</v>
      </c>
      <c r="B10570">
        <v>2018</v>
      </c>
      <c r="C10570">
        <v>3</v>
      </c>
      <c r="D10570">
        <v>22</v>
      </c>
      <c r="E10570" t="s">
        <v>226</v>
      </c>
      <c r="F10570" s="1" t="s">
        <v>3205</v>
      </c>
      <c r="G10570" s="1" t="s">
        <v>3384</v>
      </c>
      <c r="H10570" s="1" t="s">
        <v>3206</v>
      </c>
      <c r="I10570" t="s">
        <v>17068</v>
      </c>
      <c r="J10570" t="s">
        <v>23</v>
      </c>
      <c r="K10570">
        <v>2250</v>
      </c>
      <c r="L10570">
        <v>103927.5</v>
      </c>
      <c r="M10570">
        <v>46.19</v>
      </c>
      <c r="N10570" t="s">
        <v>170</v>
      </c>
      <c r="O10570" t="s">
        <v>9516</v>
      </c>
      <c r="P10570">
        <v>3.660242098978287E-2</v>
      </c>
      <c r="Q10570">
        <v>0</v>
      </c>
      <c r="R10570">
        <v>1</v>
      </c>
    </row>
    <row r="10571" spans="1:18" x14ac:dyDescent="0.25">
      <c r="A10571" t="s">
        <v>2312</v>
      </c>
      <c r="B10571">
        <v>2018</v>
      </c>
      <c r="C10571">
        <v>3</v>
      </c>
      <c r="D10571">
        <v>22</v>
      </c>
      <c r="E10571" t="s">
        <v>226</v>
      </c>
      <c r="F10571" s="1" t="s">
        <v>3205</v>
      </c>
      <c r="G10571" s="1" t="s">
        <v>3863</v>
      </c>
      <c r="H10571" s="1" t="s">
        <v>3206</v>
      </c>
      <c r="I10571" t="s">
        <v>19106</v>
      </c>
      <c r="J10571" t="s">
        <v>23</v>
      </c>
      <c r="K10571">
        <v>18360</v>
      </c>
      <c r="L10571">
        <v>918000</v>
      </c>
      <c r="M10571">
        <v>50</v>
      </c>
      <c r="N10571" t="s">
        <v>9331</v>
      </c>
      <c r="O10571" t="s">
        <v>9540</v>
      </c>
      <c r="P10571">
        <v>4.2454374665687751E-2</v>
      </c>
      <c r="Q10571">
        <v>0</v>
      </c>
      <c r="R10571">
        <v>1</v>
      </c>
    </row>
    <row r="10572" spans="1:18" x14ac:dyDescent="0.25">
      <c r="A10572" t="s">
        <v>1790</v>
      </c>
      <c r="B10572">
        <v>2017</v>
      </c>
      <c r="C10572">
        <v>8</v>
      </c>
      <c r="D10572">
        <v>31</v>
      </c>
      <c r="E10572" t="s">
        <v>1305</v>
      </c>
      <c r="F10572" s="1" t="s">
        <v>3205</v>
      </c>
      <c r="G10572" s="1" t="s">
        <v>3863</v>
      </c>
      <c r="H10572" s="1" t="s">
        <v>3206</v>
      </c>
      <c r="I10572" t="s">
        <v>18977</v>
      </c>
      <c r="J10572" t="s">
        <v>23</v>
      </c>
      <c r="K10572">
        <v>229</v>
      </c>
      <c r="L10572">
        <v>14633.1</v>
      </c>
      <c r="M10572">
        <v>63.9</v>
      </c>
      <c r="N10572" t="s">
        <v>9313</v>
      </c>
      <c r="O10572" t="s">
        <v>9448</v>
      </c>
      <c r="P10572">
        <v>2.823689586550486E-2</v>
      </c>
      <c r="Q10572">
        <v>0</v>
      </c>
      <c r="R10572">
        <v>3</v>
      </c>
    </row>
    <row r="10573" spans="1:18" x14ac:dyDescent="0.25">
      <c r="A10573" t="s">
        <v>1790</v>
      </c>
      <c r="B10573">
        <v>2017</v>
      </c>
      <c r="C10573">
        <v>8</v>
      </c>
      <c r="D10573">
        <v>31</v>
      </c>
      <c r="E10573" t="s">
        <v>1305</v>
      </c>
      <c r="F10573" s="1" t="s">
        <v>3205</v>
      </c>
      <c r="G10573" s="1" t="s">
        <v>3863</v>
      </c>
      <c r="H10573" s="1" t="s">
        <v>3206</v>
      </c>
      <c r="I10573" t="s">
        <v>19079</v>
      </c>
      <c r="J10573" t="s">
        <v>23</v>
      </c>
      <c r="K10573">
        <v>17315</v>
      </c>
      <c r="L10573">
        <v>857092.5</v>
      </c>
      <c r="M10573">
        <v>49.5</v>
      </c>
      <c r="N10573" t="s">
        <v>9309</v>
      </c>
      <c r="O10573" t="s">
        <v>9451</v>
      </c>
      <c r="P10573">
        <v>6.5364123560168089E-2</v>
      </c>
      <c r="Q10573">
        <v>0</v>
      </c>
      <c r="R10573">
        <v>3</v>
      </c>
    </row>
    <row r="10574" spans="1:18" x14ac:dyDescent="0.25">
      <c r="A10574" t="s">
        <v>2903</v>
      </c>
      <c r="B10574">
        <v>2018</v>
      </c>
      <c r="C10574">
        <v>10</v>
      </c>
      <c r="D10574">
        <v>11</v>
      </c>
      <c r="E10574" t="s">
        <v>226</v>
      </c>
      <c r="F10574" s="1" t="s">
        <v>3205</v>
      </c>
      <c r="G10574" s="1" t="s">
        <v>3863</v>
      </c>
      <c r="H10574" s="1" t="s">
        <v>3206</v>
      </c>
      <c r="I10574" t="s">
        <v>19103</v>
      </c>
      <c r="J10574" t="s">
        <v>23</v>
      </c>
      <c r="K10574">
        <v>1010</v>
      </c>
      <c r="L10574">
        <v>49490</v>
      </c>
      <c r="M10574">
        <v>49</v>
      </c>
      <c r="N10574" t="s">
        <v>9342</v>
      </c>
      <c r="O10574" t="s">
        <v>9510</v>
      </c>
      <c r="P10574">
        <v>0</v>
      </c>
      <c r="Q10574">
        <v>0</v>
      </c>
      <c r="R10574">
        <v>4</v>
      </c>
    </row>
    <row r="10575" spans="1:18" x14ac:dyDescent="0.25">
      <c r="A10575" t="s">
        <v>2688</v>
      </c>
      <c r="B10575">
        <v>2018</v>
      </c>
      <c r="C10575">
        <v>8</v>
      </c>
      <c r="D10575">
        <v>6</v>
      </c>
      <c r="E10575" t="s">
        <v>226</v>
      </c>
      <c r="F10575" s="1" t="s">
        <v>3205</v>
      </c>
      <c r="G10575" s="1" t="s">
        <v>3863</v>
      </c>
      <c r="H10575" s="1" t="s">
        <v>3206</v>
      </c>
      <c r="I10575" t="s">
        <v>18998</v>
      </c>
      <c r="J10575" t="s">
        <v>23</v>
      </c>
      <c r="K10575">
        <v>14155</v>
      </c>
      <c r="L10575">
        <v>703503.5</v>
      </c>
      <c r="M10575">
        <v>49.7</v>
      </c>
      <c r="N10575" t="s">
        <v>9340</v>
      </c>
      <c r="O10575" t="s">
        <v>9482</v>
      </c>
      <c r="P10575">
        <v>8.0867377033553248E-2</v>
      </c>
      <c r="Q10575">
        <v>0</v>
      </c>
      <c r="R10575">
        <v>3</v>
      </c>
    </row>
    <row r="10576" spans="1:18" x14ac:dyDescent="0.25">
      <c r="A10576" t="s">
        <v>2688</v>
      </c>
      <c r="B10576">
        <v>2018</v>
      </c>
      <c r="C10576">
        <v>8</v>
      </c>
      <c r="D10576">
        <v>6</v>
      </c>
      <c r="E10576" t="s">
        <v>226</v>
      </c>
      <c r="F10576" s="1" t="s">
        <v>3205</v>
      </c>
      <c r="G10576" s="1" t="s">
        <v>3863</v>
      </c>
      <c r="H10576" s="1" t="s">
        <v>3206</v>
      </c>
      <c r="I10576" t="s">
        <v>19112</v>
      </c>
      <c r="J10576" t="s">
        <v>23</v>
      </c>
      <c r="K10576">
        <v>6230</v>
      </c>
      <c r="L10576">
        <v>320845</v>
      </c>
      <c r="M10576">
        <v>51.5</v>
      </c>
      <c r="N10576" t="s">
        <v>9304</v>
      </c>
      <c r="O10576" t="s">
        <v>9502</v>
      </c>
      <c r="P10576">
        <v>0</v>
      </c>
      <c r="Q10576">
        <v>0</v>
      </c>
      <c r="R10576">
        <v>3</v>
      </c>
    </row>
    <row r="10577" spans="1:18" x14ac:dyDescent="0.25">
      <c r="A10577" t="s">
        <v>7481</v>
      </c>
      <c r="B10577">
        <v>2016</v>
      </c>
      <c r="C10577">
        <v>3</v>
      </c>
      <c r="D10577">
        <v>9</v>
      </c>
      <c r="E10577" t="s">
        <v>7310</v>
      </c>
      <c r="F10577" s="1" t="s">
        <v>5207</v>
      </c>
      <c r="G10577" s="1" t="s">
        <v>20931</v>
      </c>
      <c r="H10577" s="1" t="s">
        <v>7263</v>
      </c>
      <c r="I10577" t="s">
        <v>20959</v>
      </c>
      <c r="J10577" t="s">
        <v>23</v>
      </c>
      <c r="K10577">
        <v>140</v>
      </c>
      <c r="L10577">
        <v>13371.4</v>
      </c>
      <c r="M10577">
        <v>95.51</v>
      </c>
      <c r="N10577" t="s">
        <v>9106</v>
      </c>
      <c r="O10577" t="s">
        <v>9459</v>
      </c>
      <c r="P10577">
        <v>0</v>
      </c>
      <c r="Q10577">
        <v>5.3850305373165194E-2</v>
      </c>
      <c r="R10577">
        <v>1</v>
      </c>
    </row>
    <row r="10578" spans="1:18" x14ac:dyDescent="0.25">
      <c r="A10578" t="s">
        <v>1334</v>
      </c>
      <c r="B10578">
        <v>2017</v>
      </c>
      <c r="C10578">
        <v>1</v>
      </c>
      <c r="D10578">
        <v>30</v>
      </c>
      <c r="E10578" t="s">
        <v>1305</v>
      </c>
      <c r="F10578" s="1" t="s">
        <v>3205</v>
      </c>
      <c r="G10578" s="1" t="s">
        <v>3863</v>
      </c>
      <c r="H10578" s="1" t="s">
        <v>3206</v>
      </c>
      <c r="I10578" t="s">
        <v>19612</v>
      </c>
      <c r="J10578" t="s">
        <v>23</v>
      </c>
      <c r="K10578">
        <v>8940</v>
      </c>
      <c r="L10578">
        <v>527460</v>
      </c>
      <c r="M10578">
        <v>59</v>
      </c>
      <c r="N10578" t="s">
        <v>9314</v>
      </c>
      <c r="O10578" t="s">
        <v>9453</v>
      </c>
      <c r="P10578">
        <v>1.984751079033405E-2</v>
      </c>
      <c r="Q10578">
        <v>0</v>
      </c>
      <c r="R10578">
        <v>1</v>
      </c>
    </row>
    <row r="10579" spans="1:18" x14ac:dyDescent="0.25">
      <c r="A10579" t="s">
        <v>1334</v>
      </c>
      <c r="B10579">
        <v>2017</v>
      </c>
      <c r="C10579">
        <v>1</v>
      </c>
      <c r="D10579">
        <v>30</v>
      </c>
      <c r="E10579" t="s">
        <v>1305</v>
      </c>
      <c r="F10579" s="1" t="s">
        <v>3205</v>
      </c>
      <c r="G10579" s="1" t="s">
        <v>3863</v>
      </c>
      <c r="H10579" s="1" t="s">
        <v>3206</v>
      </c>
      <c r="I10579" t="s">
        <v>19006</v>
      </c>
      <c r="J10579" t="s">
        <v>23</v>
      </c>
      <c r="K10579">
        <v>35018</v>
      </c>
      <c r="L10579">
        <v>1617831.6</v>
      </c>
      <c r="M10579">
        <v>46.2</v>
      </c>
      <c r="N10579" t="s">
        <v>9307</v>
      </c>
      <c r="O10579" t="s">
        <v>9445</v>
      </c>
      <c r="P10579">
        <v>3.6019547837424074E-2</v>
      </c>
      <c r="Q10579">
        <v>0</v>
      </c>
      <c r="R10579">
        <v>1</v>
      </c>
    </row>
    <row r="10580" spans="1:18" x14ac:dyDescent="0.25">
      <c r="A10580" t="s">
        <v>1334</v>
      </c>
      <c r="B10580">
        <v>2017</v>
      </c>
      <c r="C10580">
        <v>1</v>
      </c>
      <c r="D10580">
        <v>30</v>
      </c>
      <c r="E10580" t="s">
        <v>1305</v>
      </c>
      <c r="F10580" s="1" t="s">
        <v>3205</v>
      </c>
      <c r="G10580" s="1" t="s">
        <v>3863</v>
      </c>
      <c r="H10580" s="1" t="s">
        <v>3206</v>
      </c>
      <c r="I10580" t="s">
        <v>19008</v>
      </c>
      <c r="J10580" t="s">
        <v>23</v>
      </c>
      <c r="K10580">
        <v>20160</v>
      </c>
      <c r="L10580">
        <v>939456</v>
      </c>
      <c r="M10580">
        <v>46.6</v>
      </c>
      <c r="N10580" t="s">
        <v>9344</v>
      </c>
      <c r="O10580" t="s">
        <v>9496</v>
      </c>
      <c r="P10580">
        <v>3.9816758144422926E-2</v>
      </c>
      <c r="Q10580">
        <v>0</v>
      </c>
      <c r="R10580">
        <v>1</v>
      </c>
    </row>
    <row r="10581" spans="1:18" x14ac:dyDescent="0.25">
      <c r="A10581" t="s">
        <v>1334</v>
      </c>
      <c r="B10581">
        <v>2017</v>
      </c>
      <c r="C10581">
        <v>1</v>
      </c>
      <c r="D10581">
        <v>30</v>
      </c>
      <c r="E10581" t="s">
        <v>1305</v>
      </c>
      <c r="F10581" s="1" t="s">
        <v>3205</v>
      </c>
      <c r="G10581" s="1" t="s">
        <v>3227</v>
      </c>
      <c r="H10581" s="1" t="s">
        <v>3206</v>
      </c>
      <c r="I10581" t="s">
        <v>1335</v>
      </c>
      <c r="J10581" t="s">
        <v>23</v>
      </c>
      <c r="K10581">
        <v>4917</v>
      </c>
      <c r="L10581">
        <v>286169.40000000002</v>
      </c>
      <c r="M10581">
        <v>58.2</v>
      </c>
      <c r="N10581" t="s">
        <v>322</v>
      </c>
      <c r="O10581" t="s">
        <v>9483</v>
      </c>
      <c r="P10581">
        <v>0</v>
      </c>
      <c r="Q10581">
        <v>0</v>
      </c>
      <c r="R10581">
        <v>1</v>
      </c>
    </row>
    <row r="10582" spans="1:18" x14ac:dyDescent="0.25">
      <c r="A10582" t="s">
        <v>7905</v>
      </c>
      <c r="B10582">
        <v>2017</v>
      </c>
      <c r="C10582">
        <v>2</v>
      </c>
      <c r="D10582">
        <v>13</v>
      </c>
      <c r="E10582" t="s">
        <v>36</v>
      </c>
      <c r="F10582" s="1" t="s">
        <v>5207</v>
      </c>
      <c r="G10582" s="1" t="s">
        <v>6745</v>
      </c>
      <c r="H10582" s="1" t="s">
        <v>7263</v>
      </c>
      <c r="I10582" t="s">
        <v>7209</v>
      </c>
      <c r="J10582" t="s">
        <v>38</v>
      </c>
      <c r="K10582">
        <v>750</v>
      </c>
      <c r="L10582">
        <v>183750</v>
      </c>
      <c r="M10582">
        <v>245</v>
      </c>
      <c r="N10582" t="s">
        <v>8939</v>
      </c>
      <c r="O10582" t="s">
        <v>9462</v>
      </c>
      <c r="P10582">
        <v>0</v>
      </c>
      <c r="Q10582">
        <v>4.5837736391081546E-2</v>
      </c>
      <c r="R10582">
        <v>1</v>
      </c>
    </row>
    <row r="10583" spans="1:18" x14ac:dyDescent="0.25">
      <c r="A10583" t="s">
        <v>7905</v>
      </c>
      <c r="B10583">
        <v>2017</v>
      </c>
      <c r="C10583">
        <v>2</v>
      </c>
      <c r="D10583">
        <v>13</v>
      </c>
      <c r="E10583" t="s">
        <v>36</v>
      </c>
      <c r="F10583" s="1" t="s">
        <v>5207</v>
      </c>
      <c r="G10583" s="1" t="s">
        <v>6745</v>
      </c>
      <c r="H10583" s="1" t="s">
        <v>7263</v>
      </c>
      <c r="I10583" t="s">
        <v>7193</v>
      </c>
      <c r="J10583" t="s">
        <v>38</v>
      </c>
      <c r="K10583">
        <v>80</v>
      </c>
      <c r="L10583">
        <v>36800</v>
      </c>
      <c r="M10583">
        <v>460</v>
      </c>
      <c r="N10583" t="s">
        <v>8935</v>
      </c>
      <c r="O10583" t="s">
        <v>9473</v>
      </c>
      <c r="P10583">
        <v>0</v>
      </c>
      <c r="Q10583">
        <v>2.5873469413582522E-2</v>
      </c>
      <c r="R10583">
        <v>1</v>
      </c>
    </row>
    <row r="10584" spans="1:18" x14ac:dyDescent="0.25">
      <c r="A10584" t="s">
        <v>7979</v>
      </c>
      <c r="B10584">
        <v>2017</v>
      </c>
      <c r="C10584">
        <v>4</v>
      </c>
      <c r="D10584">
        <v>6</v>
      </c>
      <c r="E10584" t="s">
        <v>36</v>
      </c>
      <c r="F10584" s="1" t="s">
        <v>5207</v>
      </c>
      <c r="G10584" s="1" t="s">
        <v>21316</v>
      </c>
      <c r="H10584" s="1" t="s">
        <v>7263</v>
      </c>
      <c r="I10584" t="s">
        <v>6831</v>
      </c>
      <c r="J10584" t="s">
        <v>38</v>
      </c>
      <c r="K10584">
        <v>30</v>
      </c>
      <c r="L10584">
        <v>14520</v>
      </c>
      <c r="M10584">
        <v>484</v>
      </c>
      <c r="N10584" t="s">
        <v>6831</v>
      </c>
      <c r="O10584" t="s">
        <v>9887</v>
      </c>
      <c r="P10584">
        <v>0</v>
      </c>
      <c r="Q10584">
        <v>0</v>
      </c>
      <c r="R10584">
        <v>2</v>
      </c>
    </row>
    <row r="10585" spans="1:18" x14ac:dyDescent="0.25">
      <c r="A10585" t="s">
        <v>7979</v>
      </c>
      <c r="B10585">
        <v>2017</v>
      </c>
      <c r="C10585">
        <v>4</v>
      </c>
      <c r="D10585">
        <v>6</v>
      </c>
      <c r="E10585" t="s">
        <v>36</v>
      </c>
      <c r="F10585" s="1" t="s">
        <v>5207</v>
      </c>
      <c r="G10585" s="1" t="s">
        <v>6745</v>
      </c>
      <c r="H10585" s="1" t="s">
        <v>7263</v>
      </c>
      <c r="I10585" t="s">
        <v>7193</v>
      </c>
      <c r="J10585" t="s">
        <v>38</v>
      </c>
      <c r="K10585">
        <v>30</v>
      </c>
      <c r="L10585">
        <v>13200</v>
      </c>
      <c r="M10585">
        <v>440</v>
      </c>
      <c r="N10585" t="s">
        <v>8935</v>
      </c>
      <c r="O10585" t="s">
        <v>9473</v>
      </c>
      <c r="P10585">
        <v>0</v>
      </c>
      <c r="Q10585">
        <v>2.5873469413582522E-2</v>
      </c>
      <c r="R10585">
        <v>2</v>
      </c>
    </row>
    <row r="10586" spans="1:18" x14ac:dyDescent="0.25">
      <c r="A10586" t="s">
        <v>7979</v>
      </c>
      <c r="B10586">
        <v>2017</v>
      </c>
      <c r="C10586">
        <v>4</v>
      </c>
      <c r="D10586">
        <v>6</v>
      </c>
      <c r="E10586" t="s">
        <v>36</v>
      </c>
      <c r="F10586" s="1" t="s">
        <v>5207</v>
      </c>
      <c r="G10586" s="1" t="s">
        <v>21316</v>
      </c>
      <c r="H10586" s="1" t="s">
        <v>7263</v>
      </c>
      <c r="I10586" t="s">
        <v>6870</v>
      </c>
      <c r="J10586" t="s">
        <v>38</v>
      </c>
      <c r="K10586">
        <v>40</v>
      </c>
      <c r="L10586">
        <v>13200</v>
      </c>
      <c r="M10586">
        <v>330</v>
      </c>
      <c r="N10586" t="s">
        <v>8919</v>
      </c>
      <c r="O10586" t="s">
        <v>9993</v>
      </c>
      <c r="P10586">
        <v>0</v>
      </c>
      <c r="Q10586">
        <v>0</v>
      </c>
      <c r="R10586">
        <v>2</v>
      </c>
    </row>
    <row r="10587" spans="1:18" x14ac:dyDescent="0.25">
      <c r="A10587" t="s">
        <v>2816</v>
      </c>
      <c r="B10587">
        <v>2018</v>
      </c>
      <c r="C10587">
        <v>9</v>
      </c>
      <c r="D10587">
        <v>18</v>
      </c>
      <c r="E10587" t="s">
        <v>1620</v>
      </c>
      <c r="F10587" s="1" t="s">
        <v>3205</v>
      </c>
      <c r="G10587" s="1" t="s">
        <v>3384</v>
      </c>
      <c r="H10587" s="1" t="s">
        <v>3206</v>
      </c>
      <c r="I10587" t="s">
        <v>17066</v>
      </c>
      <c r="J10587" t="s">
        <v>23</v>
      </c>
      <c r="K10587">
        <v>9880</v>
      </c>
      <c r="L10587">
        <v>469300</v>
      </c>
      <c r="M10587">
        <v>47.5</v>
      </c>
      <c r="N10587" t="s">
        <v>160</v>
      </c>
      <c r="O10587" t="s">
        <v>9452</v>
      </c>
      <c r="P10587">
        <v>0.10110188471641929</v>
      </c>
      <c r="Q10587">
        <v>0</v>
      </c>
      <c r="R10587">
        <v>3</v>
      </c>
    </row>
    <row r="10588" spans="1:18" x14ac:dyDescent="0.25">
      <c r="A10588" t="s">
        <v>2816</v>
      </c>
      <c r="B10588">
        <v>2018</v>
      </c>
      <c r="C10588">
        <v>9</v>
      </c>
      <c r="D10588">
        <v>18</v>
      </c>
      <c r="E10588" t="s">
        <v>1620</v>
      </c>
      <c r="F10588" s="1" t="s">
        <v>3205</v>
      </c>
      <c r="G10588" s="1" t="s">
        <v>3384</v>
      </c>
      <c r="H10588" s="1" t="s">
        <v>3206</v>
      </c>
      <c r="I10588" t="s">
        <v>17070</v>
      </c>
      <c r="J10588" t="s">
        <v>23</v>
      </c>
      <c r="K10588">
        <v>8460</v>
      </c>
      <c r="L10588">
        <v>401850</v>
      </c>
      <c r="M10588">
        <v>47.5</v>
      </c>
      <c r="N10588" t="s">
        <v>645</v>
      </c>
      <c r="O10588" t="s">
        <v>9450</v>
      </c>
      <c r="P10588">
        <v>9.1123449223886266E-2</v>
      </c>
      <c r="Q10588">
        <v>0</v>
      </c>
      <c r="R10588">
        <v>3</v>
      </c>
    </row>
    <row r="10589" spans="1:18" x14ac:dyDescent="0.25">
      <c r="A10589" t="s">
        <v>2816</v>
      </c>
      <c r="B10589">
        <v>2018</v>
      </c>
      <c r="C10589">
        <v>9</v>
      </c>
      <c r="D10589">
        <v>18</v>
      </c>
      <c r="E10589" t="s">
        <v>1620</v>
      </c>
      <c r="F10589" s="1" t="s">
        <v>9480</v>
      </c>
      <c r="G10589" s="1" t="s">
        <v>9480</v>
      </c>
      <c r="H10589" s="1" t="s">
        <v>9480</v>
      </c>
      <c r="I10589" t="s">
        <v>1780</v>
      </c>
      <c r="J10589" t="s">
        <v>23</v>
      </c>
      <c r="K10589">
        <v>600</v>
      </c>
      <c r="L10589">
        <v>32700</v>
      </c>
      <c r="M10589">
        <v>54.5</v>
      </c>
      <c r="N10589" t="e">
        <v>#N/A</v>
      </c>
      <c r="O10589" t="e">
        <v>#N/A</v>
      </c>
      <c r="P10589">
        <v>0</v>
      </c>
      <c r="Q10589">
        <v>0</v>
      </c>
      <c r="R10589">
        <v>3</v>
      </c>
    </row>
    <row r="10590" spans="1:18" x14ac:dyDescent="0.25">
      <c r="A10590" t="s">
        <v>2816</v>
      </c>
      <c r="B10590">
        <v>2018</v>
      </c>
      <c r="C10590">
        <v>9</v>
      </c>
      <c r="D10590">
        <v>18</v>
      </c>
      <c r="E10590" t="s">
        <v>1620</v>
      </c>
      <c r="F10590" s="1" t="s">
        <v>3205</v>
      </c>
      <c r="G10590" s="1" t="s">
        <v>3384</v>
      </c>
      <c r="H10590" s="1" t="s">
        <v>3206</v>
      </c>
      <c r="I10590" t="s">
        <v>17029</v>
      </c>
      <c r="J10590" t="s">
        <v>23</v>
      </c>
      <c r="K10590">
        <v>1428</v>
      </c>
      <c r="L10590">
        <v>67830</v>
      </c>
      <c r="M10590">
        <v>47.5</v>
      </c>
      <c r="N10590" t="s">
        <v>645</v>
      </c>
      <c r="O10590" t="s">
        <v>9450</v>
      </c>
      <c r="P10590">
        <v>9.1123449223886266E-2</v>
      </c>
      <c r="Q10590">
        <v>0</v>
      </c>
      <c r="R10590">
        <v>3</v>
      </c>
    </row>
    <row r="10591" spans="1:18" x14ac:dyDescent="0.25">
      <c r="A10591" t="s">
        <v>1488</v>
      </c>
      <c r="B10591">
        <v>2017</v>
      </c>
      <c r="C10591">
        <v>3</v>
      </c>
      <c r="D10591">
        <v>24</v>
      </c>
      <c r="E10591" t="s">
        <v>226</v>
      </c>
      <c r="F10591" s="1" t="s">
        <v>3205</v>
      </c>
      <c r="G10591" s="1" t="s">
        <v>3384</v>
      </c>
      <c r="H10591" s="1" t="s">
        <v>3206</v>
      </c>
      <c r="I10591" t="s">
        <v>17077</v>
      </c>
      <c r="J10591" t="s">
        <v>23</v>
      </c>
      <c r="K10591">
        <v>19786</v>
      </c>
      <c r="L10591">
        <v>889974.28</v>
      </c>
      <c r="M10591">
        <v>44.98</v>
      </c>
      <c r="N10591" t="s">
        <v>645</v>
      </c>
      <c r="O10591" t="s">
        <v>9450</v>
      </c>
      <c r="P10591">
        <v>9.1123449223886266E-2</v>
      </c>
      <c r="Q10591">
        <v>0</v>
      </c>
      <c r="R10591">
        <v>1</v>
      </c>
    </row>
    <row r="10592" spans="1:18" x14ac:dyDescent="0.25">
      <c r="A10592" t="s">
        <v>8072</v>
      </c>
      <c r="B10592">
        <v>2017</v>
      </c>
      <c r="C10592">
        <v>7</v>
      </c>
      <c r="D10592">
        <v>4</v>
      </c>
      <c r="E10592" t="s">
        <v>7532</v>
      </c>
      <c r="F10592" s="1" t="s">
        <v>5207</v>
      </c>
      <c r="G10592" s="1" t="s">
        <v>6745</v>
      </c>
      <c r="H10592" s="1" t="s">
        <v>7263</v>
      </c>
      <c r="I10592" t="s">
        <v>7178</v>
      </c>
      <c r="J10592" t="s">
        <v>38</v>
      </c>
      <c r="K10592">
        <v>150</v>
      </c>
      <c r="L10592">
        <v>14890.5</v>
      </c>
      <c r="M10592">
        <v>99.27</v>
      </c>
      <c r="N10592" t="s">
        <v>7178</v>
      </c>
      <c r="O10592" t="s">
        <v>9945</v>
      </c>
      <c r="P10592">
        <v>0</v>
      </c>
      <c r="Q10592">
        <v>0</v>
      </c>
      <c r="R10592">
        <v>3</v>
      </c>
    </row>
    <row r="10593" spans="1:18" x14ac:dyDescent="0.25">
      <c r="A10593" t="s">
        <v>8155</v>
      </c>
      <c r="B10593">
        <v>2017</v>
      </c>
      <c r="C10593">
        <v>8</v>
      </c>
      <c r="D10593">
        <v>28</v>
      </c>
      <c r="E10593" t="s">
        <v>8070</v>
      </c>
      <c r="F10593" s="1" t="s">
        <v>5207</v>
      </c>
      <c r="G10593" s="1" t="s">
        <v>20573</v>
      </c>
      <c r="H10593" s="1" t="s">
        <v>7263</v>
      </c>
      <c r="I10593" t="s">
        <v>5231</v>
      </c>
      <c r="J10593" t="s">
        <v>38</v>
      </c>
      <c r="K10593">
        <v>200</v>
      </c>
      <c r="L10593">
        <v>148580</v>
      </c>
      <c r="M10593">
        <v>742.9</v>
      </c>
      <c r="N10593" t="s">
        <v>8948</v>
      </c>
      <c r="O10593" t="s">
        <v>10051</v>
      </c>
      <c r="P10593">
        <v>0</v>
      </c>
      <c r="Q10593">
        <v>0</v>
      </c>
      <c r="R10593">
        <v>3</v>
      </c>
    </row>
    <row r="10594" spans="1:18" x14ac:dyDescent="0.25">
      <c r="A10594" t="s">
        <v>16369</v>
      </c>
      <c r="B10594">
        <v>2019</v>
      </c>
      <c r="C10594">
        <v>11</v>
      </c>
      <c r="D10594">
        <v>18</v>
      </c>
      <c r="E10594" t="s">
        <v>1515</v>
      </c>
      <c r="F10594" s="1" t="s">
        <v>3205</v>
      </c>
      <c r="G10594" s="1" t="s">
        <v>3863</v>
      </c>
      <c r="H10594" s="1" t="s">
        <v>3206</v>
      </c>
      <c r="I10594" t="s">
        <v>19210</v>
      </c>
      <c r="J10594" t="s">
        <v>23</v>
      </c>
      <c r="K10594">
        <v>11550</v>
      </c>
      <c r="L10594">
        <v>494340</v>
      </c>
      <c r="M10594">
        <v>42.8</v>
      </c>
      <c r="N10594" t="s">
        <v>9344</v>
      </c>
      <c r="O10594" t="s">
        <v>9496</v>
      </c>
      <c r="P10594">
        <v>3.9816758144422926E-2</v>
      </c>
      <c r="Q10594">
        <v>0</v>
      </c>
      <c r="R10594">
        <v>4</v>
      </c>
    </row>
    <row r="10595" spans="1:18" x14ac:dyDescent="0.25">
      <c r="A10595" t="s">
        <v>16369</v>
      </c>
      <c r="B10595">
        <v>2019</v>
      </c>
      <c r="C10595">
        <v>11</v>
      </c>
      <c r="D10595">
        <v>18</v>
      </c>
      <c r="E10595" t="s">
        <v>1515</v>
      </c>
      <c r="F10595" s="1" t="s">
        <v>3205</v>
      </c>
      <c r="G10595" s="1" t="s">
        <v>3863</v>
      </c>
      <c r="H10595" s="1" t="s">
        <v>3206</v>
      </c>
      <c r="I10595" t="s">
        <v>19255</v>
      </c>
      <c r="J10595" t="s">
        <v>23</v>
      </c>
      <c r="K10595">
        <v>8380</v>
      </c>
      <c r="L10595">
        <v>358664</v>
      </c>
      <c r="M10595">
        <v>42.8</v>
      </c>
      <c r="N10595" t="s">
        <v>9309</v>
      </c>
      <c r="O10595" t="s">
        <v>9451</v>
      </c>
      <c r="P10595">
        <v>6.5364123560168089E-2</v>
      </c>
      <c r="Q10595">
        <v>0</v>
      </c>
      <c r="R10595">
        <v>4</v>
      </c>
    </row>
    <row r="10596" spans="1:18" x14ac:dyDescent="0.25">
      <c r="A10596" t="s">
        <v>16371</v>
      </c>
      <c r="B10596">
        <v>2019</v>
      </c>
      <c r="C10596">
        <v>11</v>
      </c>
      <c r="D10596">
        <v>19</v>
      </c>
      <c r="E10596" t="s">
        <v>226</v>
      </c>
      <c r="F10596" s="1" t="s">
        <v>3205</v>
      </c>
      <c r="G10596" s="1" t="s">
        <v>3863</v>
      </c>
      <c r="H10596" s="1" t="s">
        <v>3206</v>
      </c>
      <c r="I10596" t="s">
        <v>19205</v>
      </c>
      <c r="J10596" t="s">
        <v>23</v>
      </c>
      <c r="K10596">
        <v>5650</v>
      </c>
      <c r="L10596">
        <v>251425</v>
      </c>
      <c r="M10596">
        <v>44.5</v>
      </c>
      <c r="N10596" t="s">
        <v>9335</v>
      </c>
      <c r="O10596" t="s">
        <v>9441</v>
      </c>
      <c r="P10596">
        <v>0.12724850134172863</v>
      </c>
      <c r="Q10596">
        <v>0</v>
      </c>
      <c r="R10596">
        <v>4</v>
      </c>
    </row>
    <row r="10597" spans="1:18" x14ac:dyDescent="0.25">
      <c r="A10597" t="s">
        <v>16371</v>
      </c>
      <c r="B10597">
        <v>2019</v>
      </c>
      <c r="C10597">
        <v>11</v>
      </c>
      <c r="D10597">
        <v>19</v>
      </c>
      <c r="E10597" t="s">
        <v>226</v>
      </c>
      <c r="F10597" s="1" t="s">
        <v>3205</v>
      </c>
      <c r="G10597" s="1" t="s">
        <v>3863</v>
      </c>
      <c r="H10597" s="1" t="s">
        <v>3206</v>
      </c>
      <c r="I10597" t="s">
        <v>19206</v>
      </c>
      <c r="J10597" t="s">
        <v>23</v>
      </c>
      <c r="K10597">
        <v>8270</v>
      </c>
      <c r="L10597">
        <v>368015</v>
      </c>
      <c r="M10597">
        <v>44.5</v>
      </c>
      <c r="N10597" t="s">
        <v>9305</v>
      </c>
      <c r="O10597" t="s">
        <v>9530</v>
      </c>
      <c r="P10597">
        <v>3.1450189480311259E-2</v>
      </c>
      <c r="Q10597">
        <v>0</v>
      </c>
      <c r="R10597">
        <v>4</v>
      </c>
    </row>
    <row r="10598" spans="1:18" x14ac:dyDescent="0.25">
      <c r="A10598" t="s">
        <v>16371</v>
      </c>
      <c r="B10598">
        <v>2019</v>
      </c>
      <c r="C10598">
        <v>11</v>
      </c>
      <c r="D10598">
        <v>19</v>
      </c>
      <c r="E10598" t="s">
        <v>226</v>
      </c>
      <c r="F10598" s="1" t="s">
        <v>3205</v>
      </c>
      <c r="G10598" s="1" t="s">
        <v>3384</v>
      </c>
      <c r="H10598" s="1" t="s">
        <v>3206</v>
      </c>
      <c r="I10598" t="s">
        <v>17219</v>
      </c>
      <c r="J10598" t="s">
        <v>23</v>
      </c>
      <c r="K10598">
        <v>4490</v>
      </c>
      <c r="L10598">
        <v>202050</v>
      </c>
      <c r="M10598">
        <v>45</v>
      </c>
      <c r="N10598" t="s">
        <v>112</v>
      </c>
      <c r="O10598" t="s">
        <v>9515</v>
      </c>
      <c r="P10598">
        <v>3.2773227720419927E-2</v>
      </c>
      <c r="Q10598">
        <v>0</v>
      </c>
      <c r="R10598">
        <v>4</v>
      </c>
    </row>
    <row r="10599" spans="1:18" x14ac:dyDescent="0.25">
      <c r="A10599" t="s">
        <v>16371</v>
      </c>
      <c r="B10599">
        <v>2019</v>
      </c>
      <c r="C10599">
        <v>11</v>
      </c>
      <c r="D10599">
        <v>19</v>
      </c>
      <c r="E10599" t="s">
        <v>226</v>
      </c>
      <c r="F10599" s="1" t="s">
        <v>3205</v>
      </c>
      <c r="G10599" s="1" t="s">
        <v>3863</v>
      </c>
      <c r="H10599" s="1" t="s">
        <v>3206</v>
      </c>
      <c r="I10599" t="s">
        <v>19221</v>
      </c>
      <c r="J10599" t="s">
        <v>23</v>
      </c>
      <c r="K10599">
        <v>2230</v>
      </c>
      <c r="L10599">
        <v>99235</v>
      </c>
      <c r="M10599">
        <v>44.5</v>
      </c>
      <c r="N10599" t="s">
        <v>9347</v>
      </c>
      <c r="O10599" t="s">
        <v>9542</v>
      </c>
      <c r="P10599">
        <v>8.0289698840596724E-2</v>
      </c>
      <c r="Q10599">
        <v>0</v>
      </c>
      <c r="R10599">
        <v>4</v>
      </c>
    </row>
    <row r="10600" spans="1:18" x14ac:dyDescent="0.25">
      <c r="A10600" t="s">
        <v>2653</v>
      </c>
      <c r="B10600">
        <v>2018</v>
      </c>
      <c r="C10600">
        <v>7</v>
      </c>
      <c r="D10600">
        <v>17</v>
      </c>
      <c r="E10600" t="s">
        <v>1620</v>
      </c>
      <c r="F10600" s="1" t="s">
        <v>3205</v>
      </c>
      <c r="G10600" s="1" t="s">
        <v>3863</v>
      </c>
      <c r="H10600" s="1" t="s">
        <v>3206</v>
      </c>
      <c r="I10600" t="s">
        <v>19003</v>
      </c>
      <c r="J10600" t="s">
        <v>23</v>
      </c>
      <c r="K10600">
        <v>19970</v>
      </c>
      <c r="L10600">
        <v>992509.4</v>
      </c>
      <c r="M10600">
        <v>49.7</v>
      </c>
      <c r="N10600" t="s">
        <v>9344</v>
      </c>
      <c r="O10600" t="s">
        <v>9496</v>
      </c>
      <c r="P10600">
        <v>3.9816758144422926E-2</v>
      </c>
      <c r="Q10600">
        <v>0</v>
      </c>
      <c r="R10600">
        <v>3</v>
      </c>
    </row>
    <row r="10601" spans="1:18" x14ac:dyDescent="0.25">
      <c r="A10601" t="s">
        <v>2653</v>
      </c>
      <c r="B10601">
        <v>2018</v>
      </c>
      <c r="C10601">
        <v>7</v>
      </c>
      <c r="D10601">
        <v>17</v>
      </c>
      <c r="E10601" t="s">
        <v>1620</v>
      </c>
      <c r="F10601" s="1" t="s">
        <v>3205</v>
      </c>
      <c r="G10601" s="1" t="s">
        <v>3216</v>
      </c>
      <c r="H10601" s="1" t="s">
        <v>3206</v>
      </c>
      <c r="I10601" t="s">
        <v>17531</v>
      </c>
      <c r="J10601" t="s">
        <v>23</v>
      </c>
      <c r="K10601">
        <v>160</v>
      </c>
      <c r="L10601">
        <v>11600</v>
      </c>
      <c r="M10601">
        <v>72.5</v>
      </c>
      <c r="N10601" t="s">
        <v>21848</v>
      </c>
      <c r="O10601" t="s">
        <v>23332</v>
      </c>
      <c r="P10601">
        <v>0</v>
      </c>
      <c r="Q10601">
        <v>0</v>
      </c>
      <c r="R10601">
        <v>3</v>
      </c>
    </row>
    <row r="10602" spans="1:18" x14ac:dyDescent="0.25">
      <c r="A10602" t="s">
        <v>7599</v>
      </c>
      <c r="B10602">
        <v>2016</v>
      </c>
      <c r="C10602">
        <v>6</v>
      </c>
      <c r="D10602">
        <v>14</v>
      </c>
      <c r="E10602" t="s">
        <v>229</v>
      </c>
      <c r="F10602" s="1" t="s">
        <v>9480</v>
      </c>
      <c r="G10602" s="1" t="s">
        <v>9480</v>
      </c>
      <c r="H10602" s="1" t="s">
        <v>9480</v>
      </c>
      <c r="I10602" t="s">
        <v>7600</v>
      </c>
      <c r="J10602" t="s">
        <v>38</v>
      </c>
      <c r="K10602">
        <v>8</v>
      </c>
      <c r="L10602">
        <v>655.04</v>
      </c>
      <c r="M10602">
        <v>81.88</v>
      </c>
      <c r="N10602" t="e">
        <v>#N/A</v>
      </c>
      <c r="O10602" t="e">
        <v>#N/A</v>
      </c>
      <c r="P10602">
        <v>0</v>
      </c>
      <c r="Q10602">
        <v>0</v>
      </c>
      <c r="R10602">
        <v>2</v>
      </c>
    </row>
    <row r="10603" spans="1:18" x14ac:dyDescent="0.25">
      <c r="A10603" t="s">
        <v>7599</v>
      </c>
      <c r="B10603">
        <v>2016</v>
      </c>
      <c r="C10603">
        <v>6</v>
      </c>
      <c r="D10603">
        <v>14</v>
      </c>
      <c r="E10603" t="s">
        <v>229</v>
      </c>
      <c r="F10603" s="1" t="s">
        <v>9480</v>
      </c>
      <c r="G10603" s="1" t="s">
        <v>9480</v>
      </c>
      <c r="H10603" s="1" t="s">
        <v>9480</v>
      </c>
      <c r="I10603" t="s">
        <v>7601</v>
      </c>
      <c r="J10603" t="s">
        <v>38</v>
      </c>
      <c r="K10603">
        <v>8</v>
      </c>
      <c r="L10603">
        <v>1170.24</v>
      </c>
      <c r="M10603">
        <v>146.28</v>
      </c>
      <c r="N10603" t="e">
        <v>#N/A</v>
      </c>
      <c r="O10603" t="e">
        <v>#N/A</v>
      </c>
      <c r="P10603">
        <v>0</v>
      </c>
      <c r="Q10603">
        <v>0</v>
      </c>
      <c r="R10603">
        <v>2</v>
      </c>
    </row>
    <row r="10604" spans="1:18" x14ac:dyDescent="0.25">
      <c r="A10604" t="s">
        <v>7599</v>
      </c>
      <c r="B10604">
        <v>2016</v>
      </c>
      <c r="C10604">
        <v>6</v>
      </c>
      <c r="D10604">
        <v>14</v>
      </c>
      <c r="E10604" t="s">
        <v>229</v>
      </c>
      <c r="F10604" s="1" t="s">
        <v>9480</v>
      </c>
      <c r="G10604" s="1" t="s">
        <v>9480</v>
      </c>
      <c r="H10604" s="1" t="s">
        <v>9480</v>
      </c>
      <c r="I10604" t="s">
        <v>15853</v>
      </c>
      <c r="J10604" t="s">
        <v>38</v>
      </c>
      <c r="K10604">
        <v>6</v>
      </c>
      <c r="L10604">
        <v>546.48</v>
      </c>
      <c r="M10604">
        <v>91.08</v>
      </c>
      <c r="N10604" t="e">
        <v>#N/A</v>
      </c>
      <c r="O10604" t="e">
        <v>#N/A</v>
      </c>
      <c r="P10604">
        <v>0</v>
      </c>
      <c r="Q10604">
        <v>0</v>
      </c>
      <c r="R10604">
        <v>2</v>
      </c>
    </row>
    <row r="10605" spans="1:18" x14ac:dyDescent="0.25">
      <c r="A10605" t="s">
        <v>7599</v>
      </c>
      <c r="B10605">
        <v>2016</v>
      </c>
      <c r="C10605">
        <v>6</v>
      </c>
      <c r="D10605">
        <v>14</v>
      </c>
      <c r="E10605" t="s">
        <v>229</v>
      </c>
      <c r="F10605" s="1" t="s">
        <v>5207</v>
      </c>
      <c r="G10605" s="1" t="s">
        <v>6745</v>
      </c>
      <c r="H10605" s="1" t="s">
        <v>7263</v>
      </c>
      <c r="I10605" t="s">
        <v>7178</v>
      </c>
      <c r="J10605" t="s">
        <v>38</v>
      </c>
      <c r="K10605">
        <v>12</v>
      </c>
      <c r="L10605">
        <v>2185.92</v>
      </c>
      <c r="M10605">
        <v>182.16</v>
      </c>
      <c r="N10605" t="s">
        <v>7178</v>
      </c>
      <c r="O10605" t="s">
        <v>9945</v>
      </c>
      <c r="P10605">
        <v>0</v>
      </c>
      <c r="Q10605">
        <v>0</v>
      </c>
      <c r="R10605">
        <v>2</v>
      </c>
    </row>
    <row r="10606" spans="1:18" x14ac:dyDescent="0.25">
      <c r="A10606" t="s">
        <v>7599</v>
      </c>
      <c r="B10606">
        <v>2016</v>
      </c>
      <c r="C10606">
        <v>6</v>
      </c>
      <c r="D10606">
        <v>14</v>
      </c>
      <c r="E10606" t="s">
        <v>229</v>
      </c>
      <c r="F10606" s="1" t="s">
        <v>9480</v>
      </c>
      <c r="G10606" s="1" t="s">
        <v>9480</v>
      </c>
      <c r="H10606" s="1" t="s">
        <v>9480</v>
      </c>
      <c r="I10606" t="s">
        <v>7602</v>
      </c>
      <c r="J10606" t="s">
        <v>38</v>
      </c>
      <c r="K10606">
        <v>1</v>
      </c>
      <c r="L10606">
        <v>137.08000000000001</v>
      </c>
      <c r="M10606">
        <v>137.08000000000001</v>
      </c>
      <c r="N10606" t="e">
        <v>#N/A</v>
      </c>
      <c r="O10606" t="e">
        <v>#N/A</v>
      </c>
      <c r="P10606">
        <v>0</v>
      </c>
      <c r="Q10606">
        <v>0</v>
      </c>
      <c r="R10606">
        <v>2</v>
      </c>
    </row>
    <row r="10607" spans="1:18" x14ac:dyDescent="0.25">
      <c r="A10607" t="s">
        <v>8282</v>
      </c>
      <c r="B10607">
        <v>2017</v>
      </c>
      <c r="C10607">
        <v>12</v>
      </c>
      <c r="D10607">
        <v>7</v>
      </c>
      <c r="E10607" t="s">
        <v>8255</v>
      </c>
      <c r="F10607" s="1" t="s">
        <v>5207</v>
      </c>
      <c r="G10607" s="1" t="s">
        <v>20573</v>
      </c>
      <c r="H10607" s="1" t="s">
        <v>7263</v>
      </c>
      <c r="I10607" t="s">
        <v>20770</v>
      </c>
      <c r="J10607" t="s">
        <v>23</v>
      </c>
      <c r="K10607">
        <v>260</v>
      </c>
      <c r="L10607">
        <v>24801.71</v>
      </c>
      <c r="M10607">
        <v>95.39</v>
      </c>
      <c r="N10607" t="s">
        <v>9044</v>
      </c>
      <c r="O10607" t="s">
        <v>9470</v>
      </c>
      <c r="P10607">
        <v>0</v>
      </c>
      <c r="Q10607">
        <v>3.0368637538317353E-2</v>
      </c>
      <c r="R10607">
        <v>4</v>
      </c>
    </row>
    <row r="10608" spans="1:18" x14ac:dyDescent="0.25">
      <c r="A10608" t="s">
        <v>22183</v>
      </c>
      <c r="B10608">
        <v>2019</v>
      </c>
      <c r="C10608">
        <v>12</v>
      </c>
      <c r="D10608">
        <v>31</v>
      </c>
      <c r="E10608" t="s">
        <v>1916</v>
      </c>
      <c r="F10608" s="1" t="s">
        <v>3205</v>
      </c>
      <c r="G10608" s="1" t="s">
        <v>3863</v>
      </c>
      <c r="H10608" s="1" t="s">
        <v>3206</v>
      </c>
      <c r="I10608" t="s">
        <v>19204</v>
      </c>
      <c r="J10608" t="s">
        <v>23</v>
      </c>
      <c r="K10608">
        <v>19960</v>
      </c>
      <c r="L10608">
        <v>934786.68</v>
      </c>
      <c r="M10608">
        <v>46.83</v>
      </c>
      <c r="N10608" t="s">
        <v>9340</v>
      </c>
      <c r="O10608" t="s">
        <v>9482</v>
      </c>
      <c r="P10608">
        <v>8.0867377033553248E-2</v>
      </c>
      <c r="Q10608">
        <v>0</v>
      </c>
      <c r="R10608">
        <v>4</v>
      </c>
    </row>
    <row r="10609" spans="1:18" x14ac:dyDescent="0.25">
      <c r="A10609" t="s">
        <v>1264</v>
      </c>
      <c r="B10609">
        <v>2016</v>
      </c>
      <c r="C10609">
        <v>12</v>
      </c>
      <c r="D10609">
        <v>27</v>
      </c>
      <c r="E10609" t="s">
        <v>174</v>
      </c>
      <c r="F10609" s="1" t="s">
        <v>3205</v>
      </c>
      <c r="G10609" s="1" t="s">
        <v>3384</v>
      </c>
      <c r="H10609" s="1" t="s">
        <v>3206</v>
      </c>
      <c r="I10609" t="s">
        <v>17079</v>
      </c>
      <c r="J10609" t="s">
        <v>23</v>
      </c>
      <c r="K10609">
        <v>15520</v>
      </c>
      <c r="L10609">
        <v>664256.06999999995</v>
      </c>
      <c r="M10609">
        <v>42.8</v>
      </c>
      <c r="N10609" t="s">
        <v>170</v>
      </c>
      <c r="O10609" t="s">
        <v>9516</v>
      </c>
      <c r="P10609">
        <v>3.660242098978287E-2</v>
      </c>
      <c r="Q10609">
        <v>0</v>
      </c>
      <c r="R10609">
        <v>4</v>
      </c>
    </row>
    <row r="10610" spans="1:18" x14ac:dyDescent="0.25">
      <c r="A10610" t="s">
        <v>1264</v>
      </c>
      <c r="B10610">
        <v>2016</v>
      </c>
      <c r="C10610">
        <v>12</v>
      </c>
      <c r="D10610">
        <v>27</v>
      </c>
      <c r="E10610" t="s">
        <v>174</v>
      </c>
      <c r="F10610" s="1" t="s">
        <v>3205</v>
      </c>
      <c r="G10610" s="1" t="s">
        <v>3863</v>
      </c>
      <c r="H10610" s="1" t="s">
        <v>3206</v>
      </c>
      <c r="I10610" t="s">
        <v>19063</v>
      </c>
      <c r="J10610" t="s">
        <v>23</v>
      </c>
      <c r="K10610">
        <v>4495</v>
      </c>
      <c r="L10610">
        <v>196206.78</v>
      </c>
      <c r="M10610">
        <v>43.65</v>
      </c>
      <c r="N10610" t="s">
        <v>9305</v>
      </c>
      <c r="O10610" t="s">
        <v>9530</v>
      </c>
      <c r="P10610">
        <v>3.1450189480311259E-2</v>
      </c>
      <c r="Q10610">
        <v>0</v>
      </c>
      <c r="R10610">
        <v>4</v>
      </c>
    </row>
    <row r="10611" spans="1:18" x14ac:dyDescent="0.25">
      <c r="A10611" t="s">
        <v>8696</v>
      </c>
      <c r="B10611">
        <v>2018</v>
      </c>
      <c r="C10611">
        <v>8</v>
      </c>
      <c r="D10611">
        <v>27</v>
      </c>
      <c r="E10611" t="s">
        <v>7310</v>
      </c>
      <c r="F10611" s="1" t="s">
        <v>5207</v>
      </c>
      <c r="G10611" s="1" t="s">
        <v>20931</v>
      </c>
      <c r="H10611" s="1" t="s">
        <v>7263</v>
      </c>
      <c r="I10611" t="s">
        <v>6644</v>
      </c>
      <c r="J10611" t="s">
        <v>23</v>
      </c>
      <c r="K10611">
        <v>450</v>
      </c>
      <c r="L10611">
        <v>105738.32</v>
      </c>
      <c r="M10611">
        <v>234.97</v>
      </c>
      <c r="N10611" t="s">
        <v>9112</v>
      </c>
      <c r="O10611" t="s">
        <v>9467</v>
      </c>
      <c r="P10611">
        <v>0</v>
      </c>
      <c r="Q10611">
        <v>3.6734990611718109E-2</v>
      </c>
      <c r="R10611">
        <v>3</v>
      </c>
    </row>
    <row r="10612" spans="1:18" x14ac:dyDescent="0.25">
      <c r="A10612" t="s">
        <v>750</v>
      </c>
      <c r="B10612">
        <v>2016</v>
      </c>
      <c r="C10612">
        <v>4</v>
      </c>
      <c r="D10612">
        <v>2</v>
      </c>
      <c r="E10612" t="s">
        <v>92</v>
      </c>
      <c r="F10612" s="1" t="s">
        <v>3205</v>
      </c>
      <c r="G10612" s="1" t="s">
        <v>3203</v>
      </c>
      <c r="H10612" s="1" t="s">
        <v>3206</v>
      </c>
      <c r="I10612" t="s">
        <v>17661</v>
      </c>
      <c r="J10612" t="s">
        <v>23</v>
      </c>
      <c r="K10612">
        <v>98</v>
      </c>
      <c r="L10612">
        <v>3969</v>
      </c>
      <c r="M10612">
        <v>40.5</v>
      </c>
      <c r="N10612" t="s">
        <v>1889</v>
      </c>
      <c r="O10612" t="s">
        <v>9537</v>
      </c>
      <c r="P10612">
        <v>0</v>
      </c>
      <c r="Q10612">
        <v>0</v>
      </c>
      <c r="R10612">
        <v>2</v>
      </c>
    </row>
    <row r="10613" spans="1:18" x14ac:dyDescent="0.25">
      <c r="A10613" t="s">
        <v>750</v>
      </c>
      <c r="B10613">
        <v>2016</v>
      </c>
      <c r="C10613">
        <v>4</v>
      </c>
      <c r="D10613">
        <v>2</v>
      </c>
      <c r="E10613" t="s">
        <v>92</v>
      </c>
      <c r="F10613" s="1" t="s">
        <v>3205</v>
      </c>
      <c r="G10613" s="1" t="s">
        <v>3863</v>
      </c>
      <c r="H10613" s="1" t="s">
        <v>3206</v>
      </c>
      <c r="I10613" t="s">
        <v>19621</v>
      </c>
      <c r="J10613" t="s">
        <v>23</v>
      </c>
      <c r="K10613">
        <v>495</v>
      </c>
      <c r="L10613">
        <v>15097.5</v>
      </c>
      <c r="M10613">
        <v>30.5</v>
      </c>
      <c r="N10613" t="s">
        <v>9307</v>
      </c>
      <c r="O10613" t="s">
        <v>9445</v>
      </c>
      <c r="P10613">
        <v>3.6019547837424074E-2</v>
      </c>
      <c r="Q10613">
        <v>0</v>
      </c>
      <c r="R10613">
        <v>2</v>
      </c>
    </row>
    <row r="10614" spans="1:18" x14ac:dyDescent="0.25">
      <c r="A10614" t="s">
        <v>750</v>
      </c>
      <c r="B10614">
        <v>2016</v>
      </c>
      <c r="C10614">
        <v>4</v>
      </c>
      <c r="D10614">
        <v>2</v>
      </c>
      <c r="E10614" t="s">
        <v>92</v>
      </c>
      <c r="F10614" s="1" t="s">
        <v>3205</v>
      </c>
      <c r="G10614" s="1" t="s">
        <v>3863</v>
      </c>
      <c r="H10614" s="1" t="s">
        <v>3206</v>
      </c>
      <c r="I10614" t="s">
        <v>19579</v>
      </c>
      <c r="J10614" t="s">
        <v>23</v>
      </c>
      <c r="K10614">
        <v>3805</v>
      </c>
      <c r="L10614">
        <v>116052.5</v>
      </c>
      <c r="M10614">
        <v>30.5</v>
      </c>
      <c r="N10614" t="s">
        <v>9344</v>
      </c>
      <c r="O10614" t="s">
        <v>9496</v>
      </c>
      <c r="P10614">
        <v>3.9816758144422926E-2</v>
      </c>
      <c r="Q10614">
        <v>0</v>
      </c>
      <c r="R10614">
        <v>2</v>
      </c>
    </row>
    <row r="10615" spans="1:18" x14ac:dyDescent="0.25">
      <c r="A10615" t="s">
        <v>750</v>
      </c>
      <c r="B10615">
        <v>2016</v>
      </c>
      <c r="C10615">
        <v>4</v>
      </c>
      <c r="D10615">
        <v>2</v>
      </c>
      <c r="E10615" t="s">
        <v>92</v>
      </c>
      <c r="F10615" s="1" t="s">
        <v>3205</v>
      </c>
      <c r="G10615" s="1" t="s">
        <v>3863</v>
      </c>
      <c r="H10615" s="1" t="s">
        <v>3206</v>
      </c>
      <c r="I10615" t="s">
        <v>18930</v>
      </c>
      <c r="J10615" t="s">
        <v>23</v>
      </c>
      <c r="K10615">
        <v>7960</v>
      </c>
      <c r="L10615">
        <v>262680</v>
      </c>
      <c r="M10615">
        <v>33</v>
      </c>
      <c r="N10615" t="s">
        <v>9304</v>
      </c>
      <c r="O10615" t="s">
        <v>9502</v>
      </c>
      <c r="P10615">
        <v>0</v>
      </c>
      <c r="Q10615">
        <v>0</v>
      </c>
      <c r="R10615">
        <v>2</v>
      </c>
    </row>
    <row r="10616" spans="1:18" x14ac:dyDescent="0.25">
      <c r="A10616" t="s">
        <v>750</v>
      </c>
      <c r="B10616">
        <v>2016</v>
      </c>
      <c r="C10616">
        <v>4</v>
      </c>
      <c r="D10616">
        <v>2</v>
      </c>
      <c r="E10616" t="s">
        <v>92</v>
      </c>
      <c r="F10616" s="1" t="s">
        <v>3205</v>
      </c>
      <c r="G10616" s="1" t="s">
        <v>3863</v>
      </c>
      <c r="H10616" s="1" t="s">
        <v>3206</v>
      </c>
      <c r="I10616" t="s">
        <v>18931</v>
      </c>
      <c r="J10616" t="s">
        <v>23</v>
      </c>
      <c r="K10616">
        <v>7923</v>
      </c>
      <c r="L10616">
        <v>261459</v>
      </c>
      <c r="M10616">
        <v>33</v>
      </c>
      <c r="N10616" t="s">
        <v>9309</v>
      </c>
      <c r="O10616" t="s">
        <v>9451</v>
      </c>
      <c r="P10616">
        <v>6.5364123560168089E-2</v>
      </c>
      <c r="Q10616">
        <v>0</v>
      </c>
      <c r="R10616">
        <v>2</v>
      </c>
    </row>
    <row r="10617" spans="1:18" x14ac:dyDescent="0.25">
      <c r="A10617" t="s">
        <v>2103</v>
      </c>
      <c r="B10617">
        <v>2017</v>
      </c>
      <c r="C10617">
        <v>12</v>
      </c>
      <c r="D10617">
        <v>26</v>
      </c>
      <c r="E10617" t="s">
        <v>21</v>
      </c>
      <c r="F10617" s="1" t="s">
        <v>3205</v>
      </c>
      <c r="G10617" s="1" t="s">
        <v>3967</v>
      </c>
      <c r="H10617" s="1" t="s">
        <v>3206</v>
      </c>
      <c r="I10617" t="s">
        <v>18614</v>
      </c>
      <c r="J10617" t="s">
        <v>23</v>
      </c>
      <c r="K10617">
        <v>240</v>
      </c>
      <c r="L10617">
        <v>18840</v>
      </c>
      <c r="M10617">
        <v>78.5</v>
      </c>
      <c r="N10617" t="s">
        <v>9213</v>
      </c>
      <c r="O10617" t="s">
        <v>9712</v>
      </c>
      <c r="P10617">
        <v>0</v>
      </c>
      <c r="Q10617">
        <v>0</v>
      </c>
      <c r="R10617">
        <v>4</v>
      </c>
    </row>
    <row r="10618" spans="1:18" x14ac:dyDescent="0.25">
      <c r="A10618" t="s">
        <v>327</v>
      </c>
      <c r="B10618">
        <v>2016</v>
      </c>
      <c r="C10618">
        <v>1</v>
      </c>
      <c r="D10618">
        <v>5</v>
      </c>
      <c r="E10618" t="s">
        <v>31</v>
      </c>
      <c r="F10618" s="1" t="s">
        <v>3205</v>
      </c>
      <c r="G10618" s="1" t="s">
        <v>3203</v>
      </c>
      <c r="H10618" s="1" t="s">
        <v>3204</v>
      </c>
      <c r="I10618" t="s">
        <v>17675</v>
      </c>
      <c r="J10618" t="s">
        <v>23</v>
      </c>
      <c r="K10618">
        <v>1317</v>
      </c>
      <c r="L10618">
        <v>30990</v>
      </c>
      <c r="M10618">
        <v>23.53</v>
      </c>
      <c r="N10618" t="s">
        <v>9132</v>
      </c>
      <c r="O10618" t="s">
        <v>9580</v>
      </c>
      <c r="P10618">
        <v>0</v>
      </c>
      <c r="Q10618">
        <v>0</v>
      </c>
      <c r="R10618">
        <v>1</v>
      </c>
    </row>
    <row r="10619" spans="1:18" x14ac:dyDescent="0.25">
      <c r="A10619" t="s">
        <v>327</v>
      </c>
      <c r="B10619">
        <v>2016</v>
      </c>
      <c r="C10619">
        <v>1</v>
      </c>
      <c r="D10619">
        <v>5</v>
      </c>
      <c r="E10619" t="s">
        <v>31</v>
      </c>
      <c r="F10619" s="1" t="s">
        <v>3205</v>
      </c>
      <c r="G10619" s="1" t="s">
        <v>3203</v>
      </c>
      <c r="H10619" s="1" t="s">
        <v>3204</v>
      </c>
      <c r="I10619" t="s">
        <v>17618</v>
      </c>
      <c r="J10619" t="s">
        <v>23</v>
      </c>
      <c r="K10619">
        <v>58</v>
      </c>
      <c r="L10619">
        <v>1392</v>
      </c>
      <c r="M10619">
        <v>24</v>
      </c>
      <c r="N10619" t="s">
        <v>187</v>
      </c>
      <c r="O10619" t="s">
        <v>9581</v>
      </c>
      <c r="P10619">
        <v>0</v>
      </c>
      <c r="Q10619">
        <v>0</v>
      </c>
      <c r="R10619">
        <v>1</v>
      </c>
    </row>
    <row r="10620" spans="1:18" x14ac:dyDescent="0.25">
      <c r="A10620" t="s">
        <v>327</v>
      </c>
      <c r="B10620">
        <v>2016</v>
      </c>
      <c r="C10620">
        <v>1</v>
      </c>
      <c r="D10620">
        <v>5</v>
      </c>
      <c r="E10620" t="s">
        <v>31</v>
      </c>
      <c r="F10620" s="1" t="s">
        <v>3205</v>
      </c>
      <c r="G10620" s="1" t="s">
        <v>3203</v>
      </c>
      <c r="H10620" s="1" t="s">
        <v>3204</v>
      </c>
      <c r="I10620" t="s">
        <v>17629</v>
      </c>
      <c r="J10620" t="s">
        <v>23</v>
      </c>
      <c r="K10620">
        <v>498</v>
      </c>
      <c r="L10620">
        <v>17212.8</v>
      </c>
      <c r="M10620">
        <v>34.56</v>
      </c>
      <c r="N10620" t="s">
        <v>2471</v>
      </c>
      <c r="O10620" t="s">
        <v>9582</v>
      </c>
      <c r="P10620">
        <v>0</v>
      </c>
      <c r="Q10620">
        <v>0</v>
      </c>
      <c r="R10620">
        <v>1</v>
      </c>
    </row>
    <row r="10621" spans="1:18" x14ac:dyDescent="0.25">
      <c r="A10621" t="s">
        <v>327</v>
      </c>
      <c r="B10621">
        <v>2016</v>
      </c>
      <c r="C10621">
        <v>1</v>
      </c>
      <c r="D10621">
        <v>5</v>
      </c>
      <c r="E10621" t="s">
        <v>31</v>
      </c>
      <c r="F10621" s="1" t="s">
        <v>3205</v>
      </c>
      <c r="G10621" s="1" t="s">
        <v>18031</v>
      </c>
      <c r="H10621" s="1" t="s">
        <v>3204</v>
      </c>
      <c r="I10621" t="s">
        <v>18067</v>
      </c>
      <c r="J10621" t="s">
        <v>23</v>
      </c>
      <c r="K10621">
        <v>1200</v>
      </c>
      <c r="L10621">
        <v>42060</v>
      </c>
      <c r="M10621">
        <v>35.049999999999997</v>
      </c>
      <c r="N10621" t="s">
        <v>9162</v>
      </c>
      <c r="O10621" t="s">
        <v>9522</v>
      </c>
      <c r="P10621">
        <v>0</v>
      </c>
      <c r="Q10621">
        <v>0</v>
      </c>
      <c r="R10621">
        <v>1</v>
      </c>
    </row>
    <row r="10622" spans="1:18" x14ac:dyDescent="0.25">
      <c r="A10622" t="s">
        <v>16039</v>
      </c>
      <c r="B10622">
        <v>2019</v>
      </c>
      <c r="C10622">
        <v>10</v>
      </c>
      <c r="D10622">
        <v>21</v>
      </c>
      <c r="E10622" t="s">
        <v>174</v>
      </c>
      <c r="F10622" s="1" t="s">
        <v>3205</v>
      </c>
      <c r="G10622" s="1" t="s">
        <v>3384</v>
      </c>
      <c r="H10622" s="1" t="s">
        <v>3206</v>
      </c>
      <c r="I10622" t="s">
        <v>17454</v>
      </c>
      <c r="J10622" t="s">
        <v>23</v>
      </c>
      <c r="K10622">
        <v>450</v>
      </c>
      <c r="L10622">
        <v>20025</v>
      </c>
      <c r="M10622">
        <v>44.5</v>
      </c>
      <c r="N10622" t="s">
        <v>168</v>
      </c>
      <c r="O10622" t="s">
        <v>9481</v>
      </c>
      <c r="P10622">
        <v>2.7900708435018715E-2</v>
      </c>
      <c r="Q10622">
        <v>0</v>
      </c>
      <c r="R10622">
        <v>4</v>
      </c>
    </row>
    <row r="10623" spans="1:18" x14ac:dyDescent="0.25">
      <c r="A10623" t="s">
        <v>16039</v>
      </c>
      <c r="B10623">
        <v>2019</v>
      </c>
      <c r="C10623">
        <v>10</v>
      </c>
      <c r="D10623">
        <v>21</v>
      </c>
      <c r="E10623" t="s">
        <v>174</v>
      </c>
      <c r="F10623" s="1" t="s">
        <v>3205</v>
      </c>
      <c r="G10623" s="1" t="s">
        <v>3384</v>
      </c>
      <c r="H10623" s="1" t="s">
        <v>3206</v>
      </c>
      <c r="I10623" t="s">
        <v>17214</v>
      </c>
      <c r="J10623" t="s">
        <v>23</v>
      </c>
      <c r="K10623">
        <v>9825</v>
      </c>
      <c r="L10623">
        <v>437212.46</v>
      </c>
      <c r="M10623">
        <v>44.5</v>
      </c>
      <c r="N10623" t="s">
        <v>645</v>
      </c>
      <c r="O10623" t="s">
        <v>9450</v>
      </c>
      <c r="P10623">
        <v>9.1123449223886266E-2</v>
      </c>
      <c r="Q10623">
        <v>0</v>
      </c>
      <c r="R10623">
        <v>4</v>
      </c>
    </row>
    <row r="10624" spans="1:18" x14ac:dyDescent="0.25">
      <c r="A10624" t="s">
        <v>16039</v>
      </c>
      <c r="B10624">
        <v>2019</v>
      </c>
      <c r="C10624">
        <v>10</v>
      </c>
      <c r="D10624">
        <v>21</v>
      </c>
      <c r="E10624" t="s">
        <v>174</v>
      </c>
      <c r="F10624" s="1" t="s">
        <v>3205</v>
      </c>
      <c r="G10624" s="1" t="s">
        <v>3384</v>
      </c>
      <c r="H10624" s="1" t="s">
        <v>3206</v>
      </c>
      <c r="I10624" t="s">
        <v>17219</v>
      </c>
      <c r="J10624" t="s">
        <v>23</v>
      </c>
      <c r="K10624">
        <v>8865</v>
      </c>
      <c r="L10624">
        <v>394492.46</v>
      </c>
      <c r="M10624">
        <v>44.5</v>
      </c>
      <c r="N10624" t="s">
        <v>112</v>
      </c>
      <c r="O10624" t="s">
        <v>9515</v>
      </c>
      <c r="P10624">
        <v>3.2773227720419927E-2</v>
      </c>
      <c r="Q10624">
        <v>0</v>
      </c>
      <c r="R10624">
        <v>4</v>
      </c>
    </row>
    <row r="10625" spans="1:18" x14ac:dyDescent="0.25">
      <c r="A10625" t="s">
        <v>3162</v>
      </c>
      <c r="B10625">
        <v>2018</v>
      </c>
      <c r="C10625">
        <v>12</v>
      </c>
      <c r="D10625">
        <v>21</v>
      </c>
      <c r="E10625" t="s">
        <v>2641</v>
      </c>
      <c r="F10625" s="1" t="s">
        <v>3205</v>
      </c>
      <c r="G10625" s="1" t="s">
        <v>3384</v>
      </c>
      <c r="H10625" s="1" t="s">
        <v>3206</v>
      </c>
      <c r="I10625" t="s">
        <v>17040</v>
      </c>
      <c r="J10625" t="s">
        <v>23</v>
      </c>
      <c r="K10625">
        <v>19960</v>
      </c>
      <c r="L10625">
        <v>1016463.01</v>
      </c>
      <c r="M10625">
        <v>50.93</v>
      </c>
      <c r="N10625" t="s">
        <v>228</v>
      </c>
      <c r="O10625" t="s">
        <v>9547</v>
      </c>
      <c r="P10625">
        <v>0</v>
      </c>
      <c r="Q10625">
        <v>0</v>
      </c>
      <c r="R10625">
        <v>4</v>
      </c>
    </row>
    <row r="10626" spans="1:18" x14ac:dyDescent="0.25">
      <c r="A10626" t="s">
        <v>773</v>
      </c>
      <c r="B10626">
        <v>2016</v>
      </c>
      <c r="C10626">
        <v>4</v>
      </c>
      <c r="D10626">
        <v>9</v>
      </c>
      <c r="E10626" t="s">
        <v>92</v>
      </c>
      <c r="F10626" s="1" t="s">
        <v>3205</v>
      </c>
      <c r="G10626" s="1" t="s">
        <v>18746</v>
      </c>
      <c r="H10626" s="1" t="s">
        <v>3206</v>
      </c>
      <c r="I10626" t="s">
        <v>18903</v>
      </c>
      <c r="J10626" t="s">
        <v>23</v>
      </c>
      <c r="K10626">
        <v>501</v>
      </c>
      <c r="L10626">
        <v>22645.200000000001</v>
      </c>
      <c r="M10626">
        <v>45.2</v>
      </c>
      <c r="N10626" t="s">
        <v>21993</v>
      </c>
      <c r="O10626" t="s">
        <v>23246</v>
      </c>
      <c r="P10626">
        <v>0</v>
      </c>
      <c r="Q10626">
        <v>0</v>
      </c>
      <c r="R10626">
        <v>2</v>
      </c>
    </row>
    <row r="10627" spans="1:18" x14ac:dyDescent="0.25">
      <c r="A10627" t="s">
        <v>773</v>
      </c>
      <c r="B10627">
        <v>2016</v>
      </c>
      <c r="C10627">
        <v>4</v>
      </c>
      <c r="D10627">
        <v>9</v>
      </c>
      <c r="E10627" t="s">
        <v>92</v>
      </c>
      <c r="F10627" s="1" t="s">
        <v>3205</v>
      </c>
      <c r="G10627" s="1" t="s">
        <v>3967</v>
      </c>
      <c r="H10627" s="1" t="s">
        <v>3206</v>
      </c>
      <c r="I10627" t="s">
        <v>18177</v>
      </c>
      <c r="J10627" t="s">
        <v>23</v>
      </c>
      <c r="K10627">
        <v>557</v>
      </c>
      <c r="L10627">
        <v>30551.45</v>
      </c>
      <c r="M10627">
        <v>54.85</v>
      </c>
      <c r="N10627" t="s">
        <v>9249</v>
      </c>
      <c r="O10627" t="s">
        <v>9553</v>
      </c>
      <c r="P10627">
        <v>0</v>
      </c>
      <c r="Q10627">
        <v>0</v>
      </c>
      <c r="R10627">
        <v>2</v>
      </c>
    </row>
    <row r="10628" spans="1:18" x14ac:dyDescent="0.25">
      <c r="A10628" t="s">
        <v>773</v>
      </c>
      <c r="B10628">
        <v>2016</v>
      </c>
      <c r="C10628">
        <v>4</v>
      </c>
      <c r="D10628">
        <v>9</v>
      </c>
      <c r="E10628" t="s">
        <v>92</v>
      </c>
      <c r="F10628" s="1" t="s">
        <v>3205</v>
      </c>
      <c r="G10628" s="1" t="s">
        <v>3863</v>
      </c>
      <c r="H10628" s="1" t="s">
        <v>3206</v>
      </c>
      <c r="I10628" t="s">
        <v>19613</v>
      </c>
      <c r="J10628" t="s">
        <v>23</v>
      </c>
      <c r="K10628">
        <v>2980</v>
      </c>
      <c r="L10628">
        <v>102661</v>
      </c>
      <c r="M10628">
        <v>34.450000000000003</v>
      </c>
      <c r="N10628" t="s">
        <v>9331</v>
      </c>
      <c r="O10628" t="s">
        <v>9540</v>
      </c>
      <c r="P10628">
        <v>4.2454374665687751E-2</v>
      </c>
      <c r="Q10628">
        <v>0</v>
      </c>
      <c r="R10628">
        <v>2</v>
      </c>
    </row>
    <row r="10629" spans="1:18" x14ac:dyDescent="0.25">
      <c r="A10629" t="s">
        <v>773</v>
      </c>
      <c r="B10629">
        <v>2016</v>
      </c>
      <c r="C10629">
        <v>4</v>
      </c>
      <c r="D10629">
        <v>9</v>
      </c>
      <c r="E10629" t="s">
        <v>92</v>
      </c>
      <c r="F10629" s="1" t="s">
        <v>3205</v>
      </c>
      <c r="G10629" s="1" t="s">
        <v>18746</v>
      </c>
      <c r="H10629" s="1" t="s">
        <v>3206</v>
      </c>
      <c r="I10629" t="s">
        <v>18775</v>
      </c>
      <c r="J10629" t="s">
        <v>23</v>
      </c>
      <c r="K10629">
        <v>4011</v>
      </c>
      <c r="L10629">
        <v>174478.5</v>
      </c>
      <c r="M10629">
        <v>43.5</v>
      </c>
      <c r="N10629" t="s">
        <v>21994</v>
      </c>
      <c r="O10629" t="s">
        <v>23336</v>
      </c>
      <c r="P10629">
        <v>0</v>
      </c>
      <c r="Q10629">
        <v>0</v>
      </c>
      <c r="R10629">
        <v>2</v>
      </c>
    </row>
    <row r="10630" spans="1:18" x14ac:dyDescent="0.25">
      <c r="A10630" t="s">
        <v>773</v>
      </c>
      <c r="B10630">
        <v>2016</v>
      </c>
      <c r="C10630">
        <v>4</v>
      </c>
      <c r="D10630">
        <v>9</v>
      </c>
      <c r="E10630" t="s">
        <v>92</v>
      </c>
      <c r="F10630" s="1" t="s">
        <v>3205</v>
      </c>
      <c r="G10630" s="1" t="s">
        <v>3967</v>
      </c>
      <c r="H10630" s="1" t="s">
        <v>3206</v>
      </c>
      <c r="I10630" t="s">
        <v>18227</v>
      </c>
      <c r="J10630" t="s">
        <v>23</v>
      </c>
      <c r="K10630">
        <v>423</v>
      </c>
      <c r="L10630">
        <v>25168.5</v>
      </c>
      <c r="M10630">
        <v>59.5</v>
      </c>
      <c r="N10630" t="s">
        <v>9232</v>
      </c>
      <c r="O10630" t="s">
        <v>9511</v>
      </c>
      <c r="P10630">
        <v>0</v>
      </c>
      <c r="Q10630">
        <v>0</v>
      </c>
      <c r="R10630">
        <v>2</v>
      </c>
    </row>
    <row r="10631" spans="1:18" x14ac:dyDescent="0.25">
      <c r="A10631" t="s">
        <v>773</v>
      </c>
      <c r="B10631">
        <v>2016</v>
      </c>
      <c r="C10631">
        <v>4</v>
      </c>
      <c r="D10631">
        <v>9</v>
      </c>
      <c r="E10631" t="s">
        <v>92</v>
      </c>
      <c r="F10631" s="1" t="s">
        <v>3205</v>
      </c>
      <c r="G10631" s="1" t="s">
        <v>3967</v>
      </c>
      <c r="H10631" s="1" t="s">
        <v>3206</v>
      </c>
      <c r="I10631" t="s">
        <v>18253</v>
      </c>
      <c r="J10631" t="s">
        <v>23</v>
      </c>
      <c r="K10631">
        <v>653</v>
      </c>
      <c r="L10631">
        <v>35817.050000000003</v>
      </c>
      <c r="M10631">
        <v>54.85</v>
      </c>
      <c r="N10631" t="s">
        <v>9247</v>
      </c>
      <c r="O10631" t="s">
        <v>9591</v>
      </c>
      <c r="P10631">
        <v>0</v>
      </c>
      <c r="Q10631">
        <v>0</v>
      </c>
      <c r="R10631">
        <v>2</v>
      </c>
    </row>
    <row r="10632" spans="1:18" x14ac:dyDescent="0.25">
      <c r="A10632" t="s">
        <v>773</v>
      </c>
      <c r="B10632">
        <v>2016</v>
      </c>
      <c r="C10632">
        <v>4</v>
      </c>
      <c r="D10632">
        <v>9</v>
      </c>
      <c r="E10632" t="s">
        <v>92</v>
      </c>
      <c r="F10632" s="1" t="s">
        <v>3205</v>
      </c>
      <c r="G10632" s="1" t="s">
        <v>18746</v>
      </c>
      <c r="H10632" s="1" t="s">
        <v>3206</v>
      </c>
      <c r="I10632" t="s">
        <v>18745</v>
      </c>
      <c r="J10632" t="s">
        <v>23</v>
      </c>
      <c r="K10632">
        <v>1429</v>
      </c>
      <c r="L10632">
        <v>61732.800000000003</v>
      </c>
      <c r="M10632">
        <v>43.2</v>
      </c>
      <c r="N10632" t="s">
        <v>21991</v>
      </c>
      <c r="O10632" t="s">
        <v>23242</v>
      </c>
      <c r="P10632">
        <v>0</v>
      </c>
      <c r="Q10632">
        <v>0</v>
      </c>
      <c r="R10632">
        <v>2</v>
      </c>
    </row>
    <row r="10633" spans="1:18" x14ac:dyDescent="0.25">
      <c r="A10633" t="s">
        <v>773</v>
      </c>
      <c r="B10633">
        <v>2016</v>
      </c>
      <c r="C10633">
        <v>4</v>
      </c>
      <c r="D10633">
        <v>9</v>
      </c>
      <c r="E10633" t="s">
        <v>92</v>
      </c>
      <c r="F10633" s="1" t="s">
        <v>3205</v>
      </c>
      <c r="G10633" s="1" t="s">
        <v>18746</v>
      </c>
      <c r="H10633" s="1" t="s">
        <v>3206</v>
      </c>
      <c r="I10633" t="s">
        <v>18751</v>
      </c>
      <c r="J10633" t="s">
        <v>23</v>
      </c>
      <c r="K10633">
        <v>4068</v>
      </c>
      <c r="L10633">
        <v>168822</v>
      </c>
      <c r="M10633">
        <v>41.5</v>
      </c>
      <c r="N10633" t="s">
        <v>21995</v>
      </c>
      <c r="O10633" t="s">
        <v>23241</v>
      </c>
      <c r="P10633">
        <v>0</v>
      </c>
      <c r="Q10633">
        <v>0</v>
      </c>
      <c r="R10633">
        <v>2</v>
      </c>
    </row>
    <row r="10634" spans="1:18" x14ac:dyDescent="0.25">
      <c r="A10634" t="s">
        <v>1547</v>
      </c>
      <c r="B10634">
        <v>2017</v>
      </c>
      <c r="C10634">
        <v>4</v>
      </c>
      <c r="D10634">
        <v>20</v>
      </c>
      <c r="E10634" t="s">
        <v>1515</v>
      </c>
      <c r="F10634" s="1" t="s">
        <v>3205</v>
      </c>
      <c r="G10634" s="1" t="s">
        <v>18746</v>
      </c>
      <c r="H10634" s="1" t="s">
        <v>3206</v>
      </c>
      <c r="I10634" t="s">
        <v>18751</v>
      </c>
      <c r="J10634" t="s">
        <v>23</v>
      </c>
      <c r="K10634">
        <v>2002</v>
      </c>
      <c r="L10634">
        <v>94094</v>
      </c>
      <c r="M10634">
        <v>47</v>
      </c>
      <c r="N10634" t="s">
        <v>21995</v>
      </c>
      <c r="O10634" t="s">
        <v>23241</v>
      </c>
      <c r="P10634">
        <v>0</v>
      </c>
      <c r="Q10634">
        <v>0</v>
      </c>
      <c r="R10634">
        <v>2</v>
      </c>
    </row>
    <row r="10635" spans="1:18" x14ac:dyDescent="0.25">
      <c r="A10635" t="s">
        <v>13827</v>
      </c>
      <c r="B10635">
        <v>2019</v>
      </c>
      <c r="C10635">
        <v>5</v>
      </c>
      <c r="D10635">
        <v>27</v>
      </c>
      <c r="E10635" t="s">
        <v>174</v>
      </c>
      <c r="F10635" s="1" t="s">
        <v>3205</v>
      </c>
      <c r="G10635" s="1" t="s">
        <v>3863</v>
      </c>
      <c r="H10635" s="1" t="s">
        <v>3206</v>
      </c>
      <c r="I10635" t="s">
        <v>19205</v>
      </c>
      <c r="J10635" t="s">
        <v>23</v>
      </c>
      <c r="K10635">
        <v>3944</v>
      </c>
      <c r="L10635">
        <v>187339.98</v>
      </c>
      <c r="M10635">
        <v>47.5</v>
      </c>
      <c r="N10635" t="s">
        <v>9335</v>
      </c>
      <c r="O10635" t="s">
        <v>9441</v>
      </c>
      <c r="P10635">
        <v>0.12724850134172863</v>
      </c>
      <c r="Q10635">
        <v>0</v>
      </c>
      <c r="R10635">
        <v>2</v>
      </c>
    </row>
    <row r="10636" spans="1:18" x14ac:dyDescent="0.25">
      <c r="A10636" t="s">
        <v>13827</v>
      </c>
      <c r="B10636">
        <v>2019</v>
      </c>
      <c r="C10636">
        <v>5</v>
      </c>
      <c r="D10636">
        <v>27</v>
      </c>
      <c r="E10636" t="s">
        <v>174</v>
      </c>
      <c r="F10636" s="1" t="s">
        <v>3205</v>
      </c>
      <c r="G10636" s="1" t="s">
        <v>3384</v>
      </c>
      <c r="H10636" s="1" t="s">
        <v>3206</v>
      </c>
      <c r="I10636" t="s">
        <v>17213</v>
      </c>
      <c r="J10636" t="s">
        <v>23</v>
      </c>
      <c r="K10636">
        <v>11050</v>
      </c>
      <c r="L10636">
        <v>530400</v>
      </c>
      <c r="M10636">
        <v>48</v>
      </c>
      <c r="N10636" t="s">
        <v>163</v>
      </c>
      <c r="O10636" t="s">
        <v>9505</v>
      </c>
      <c r="P10636">
        <v>3.8218627714528705E-2</v>
      </c>
      <c r="Q10636">
        <v>0</v>
      </c>
      <c r="R10636">
        <v>2</v>
      </c>
    </row>
    <row r="10637" spans="1:18" x14ac:dyDescent="0.25">
      <c r="A10637" t="s">
        <v>13827</v>
      </c>
      <c r="B10637">
        <v>2019</v>
      </c>
      <c r="C10637">
        <v>5</v>
      </c>
      <c r="D10637">
        <v>27</v>
      </c>
      <c r="E10637" t="s">
        <v>174</v>
      </c>
      <c r="F10637" s="1" t="s">
        <v>3205</v>
      </c>
      <c r="G10637" s="1" t="s">
        <v>3384</v>
      </c>
      <c r="H10637" s="1" t="s">
        <v>3206</v>
      </c>
      <c r="I10637" t="s">
        <v>17215</v>
      </c>
      <c r="J10637" t="s">
        <v>23</v>
      </c>
      <c r="K10637">
        <v>3820</v>
      </c>
      <c r="L10637">
        <v>183360</v>
      </c>
      <c r="M10637">
        <v>48</v>
      </c>
      <c r="N10637" t="s">
        <v>170</v>
      </c>
      <c r="O10637" t="s">
        <v>9516</v>
      </c>
      <c r="P10637">
        <v>3.660242098978287E-2</v>
      </c>
      <c r="Q10637">
        <v>0</v>
      </c>
      <c r="R10637">
        <v>2</v>
      </c>
    </row>
    <row r="10638" spans="1:18" x14ac:dyDescent="0.25">
      <c r="A10638" t="s">
        <v>988</v>
      </c>
      <c r="B10638">
        <v>2016</v>
      </c>
      <c r="C10638">
        <v>8</v>
      </c>
      <c r="D10638">
        <v>18</v>
      </c>
      <c r="E10638" t="s">
        <v>226</v>
      </c>
      <c r="F10638" s="1" t="s">
        <v>3205</v>
      </c>
      <c r="G10638" s="1" t="s">
        <v>3384</v>
      </c>
      <c r="H10638" s="1" t="s">
        <v>3206</v>
      </c>
      <c r="I10638" t="s">
        <v>17079</v>
      </c>
      <c r="J10638" t="s">
        <v>23</v>
      </c>
      <c r="K10638">
        <v>8420</v>
      </c>
      <c r="L10638">
        <v>327117</v>
      </c>
      <c r="M10638">
        <v>38.85</v>
      </c>
      <c r="N10638" t="s">
        <v>170</v>
      </c>
      <c r="O10638" t="s">
        <v>9516</v>
      </c>
      <c r="P10638">
        <v>3.660242098978287E-2</v>
      </c>
      <c r="Q10638">
        <v>0</v>
      </c>
      <c r="R10638">
        <v>3</v>
      </c>
    </row>
    <row r="10639" spans="1:18" x14ac:dyDescent="0.25">
      <c r="A10639" t="s">
        <v>988</v>
      </c>
      <c r="B10639">
        <v>2016</v>
      </c>
      <c r="C10639">
        <v>8</v>
      </c>
      <c r="D10639">
        <v>18</v>
      </c>
      <c r="E10639" t="s">
        <v>226</v>
      </c>
      <c r="F10639" s="1" t="s">
        <v>3205</v>
      </c>
      <c r="G10639" s="1" t="s">
        <v>3384</v>
      </c>
      <c r="H10639" s="1" t="s">
        <v>3206</v>
      </c>
      <c r="I10639" t="s">
        <v>17081</v>
      </c>
      <c r="J10639" t="s">
        <v>23</v>
      </c>
      <c r="K10639">
        <v>13150</v>
      </c>
      <c r="L10639">
        <v>515480</v>
      </c>
      <c r="M10639">
        <v>39.200000000000003</v>
      </c>
      <c r="N10639" t="s">
        <v>160</v>
      </c>
      <c r="O10639" t="s">
        <v>9452</v>
      </c>
      <c r="P10639">
        <v>0.10110188471641929</v>
      </c>
      <c r="Q10639">
        <v>0</v>
      </c>
      <c r="R10639">
        <v>3</v>
      </c>
    </row>
    <row r="10640" spans="1:18" x14ac:dyDescent="0.25">
      <c r="A10640" t="s">
        <v>8532</v>
      </c>
      <c r="B10640">
        <v>2018</v>
      </c>
      <c r="C10640">
        <v>4</v>
      </c>
      <c r="D10640">
        <v>28</v>
      </c>
      <c r="E10640" t="s">
        <v>8070</v>
      </c>
      <c r="F10640" s="1" t="s">
        <v>5207</v>
      </c>
      <c r="G10640" s="1" t="s">
        <v>21316</v>
      </c>
      <c r="H10640" s="1" t="s">
        <v>7263</v>
      </c>
      <c r="I10640" t="s">
        <v>6870</v>
      </c>
      <c r="J10640" t="s">
        <v>38</v>
      </c>
      <c r="K10640">
        <v>99</v>
      </c>
      <c r="L10640">
        <v>14850</v>
      </c>
      <c r="M10640">
        <v>150</v>
      </c>
      <c r="N10640" t="s">
        <v>8919</v>
      </c>
      <c r="O10640" t="s">
        <v>9993</v>
      </c>
      <c r="P10640">
        <v>0</v>
      </c>
      <c r="Q10640">
        <v>0</v>
      </c>
      <c r="R10640">
        <v>2</v>
      </c>
    </row>
    <row r="10641" spans="1:18" x14ac:dyDescent="0.25">
      <c r="A10641" t="s">
        <v>2732</v>
      </c>
      <c r="B10641">
        <v>2018</v>
      </c>
      <c r="C10641">
        <v>8</v>
      </c>
      <c r="D10641">
        <v>23</v>
      </c>
      <c r="E10641" t="s">
        <v>174</v>
      </c>
      <c r="F10641" s="1" t="s">
        <v>3205</v>
      </c>
      <c r="G10641" s="1" t="s">
        <v>3863</v>
      </c>
      <c r="H10641" s="1" t="s">
        <v>3206</v>
      </c>
      <c r="I10641" t="s">
        <v>18999</v>
      </c>
      <c r="J10641" t="s">
        <v>23</v>
      </c>
      <c r="K10641">
        <v>8200</v>
      </c>
      <c r="L10641">
        <v>386630.03</v>
      </c>
      <c r="M10641">
        <v>47.15</v>
      </c>
      <c r="N10641" t="s">
        <v>9337</v>
      </c>
      <c r="O10641" t="s">
        <v>9440</v>
      </c>
      <c r="P10641">
        <v>0.12068470364021268</v>
      </c>
      <c r="Q10641">
        <v>0</v>
      </c>
      <c r="R10641">
        <v>3</v>
      </c>
    </row>
    <row r="10642" spans="1:18" x14ac:dyDescent="0.25">
      <c r="A10642" t="s">
        <v>2732</v>
      </c>
      <c r="B10642">
        <v>2018</v>
      </c>
      <c r="C10642">
        <v>8</v>
      </c>
      <c r="D10642">
        <v>23</v>
      </c>
      <c r="E10642" t="s">
        <v>174</v>
      </c>
      <c r="F10642" s="1" t="s">
        <v>3205</v>
      </c>
      <c r="G10642" s="1" t="s">
        <v>3384</v>
      </c>
      <c r="H10642" s="1" t="s">
        <v>3206</v>
      </c>
      <c r="I10642" t="s">
        <v>17143</v>
      </c>
      <c r="J10642" t="s">
        <v>23</v>
      </c>
      <c r="K10642">
        <v>11160</v>
      </c>
      <c r="L10642">
        <v>516708.03</v>
      </c>
      <c r="M10642">
        <v>46.3</v>
      </c>
      <c r="N10642" t="s">
        <v>112</v>
      </c>
      <c r="O10642" t="s">
        <v>9515</v>
      </c>
      <c r="P10642">
        <v>3.2773227720419927E-2</v>
      </c>
      <c r="Q10642">
        <v>0</v>
      </c>
      <c r="R10642">
        <v>3</v>
      </c>
    </row>
    <row r="10643" spans="1:18" x14ac:dyDescent="0.25">
      <c r="A10643" t="s">
        <v>7301</v>
      </c>
      <c r="B10643">
        <v>2019</v>
      </c>
      <c r="C10643">
        <v>1</v>
      </c>
      <c r="D10643">
        <v>22</v>
      </c>
      <c r="E10643" t="s">
        <v>1620</v>
      </c>
      <c r="F10643" s="1" t="s">
        <v>3205</v>
      </c>
      <c r="G10643" s="1" t="s">
        <v>3863</v>
      </c>
      <c r="H10643" s="1" t="s">
        <v>3206</v>
      </c>
      <c r="I10643" t="s">
        <v>19208</v>
      </c>
      <c r="J10643" t="s">
        <v>23</v>
      </c>
      <c r="K10643">
        <v>6970</v>
      </c>
      <c r="L10643">
        <v>317135</v>
      </c>
      <c r="M10643">
        <v>45.5</v>
      </c>
      <c r="N10643" t="s">
        <v>9346</v>
      </c>
      <c r="O10643" t="s">
        <v>9484</v>
      </c>
      <c r="P10643">
        <v>0</v>
      </c>
      <c r="Q10643">
        <v>0</v>
      </c>
      <c r="R10643">
        <v>1</v>
      </c>
    </row>
    <row r="10644" spans="1:18" x14ac:dyDescent="0.25">
      <c r="A10644" t="s">
        <v>7301</v>
      </c>
      <c r="B10644">
        <v>2019</v>
      </c>
      <c r="C10644">
        <v>1</v>
      </c>
      <c r="D10644">
        <v>22</v>
      </c>
      <c r="E10644" t="s">
        <v>1620</v>
      </c>
      <c r="F10644" s="1" t="s">
        <v>3205</v>
      </c>
      <c r="G10644" s="1" t="s">
        <v>3384</v>
      </c>
      <c r="H10644" s="1" t="s">
        <v>3206</v>
      </c>
      <c r="I10644" t="s">
        <v>17201</v>
      </c>
      <c r="J10644" t="s">
        <v>23</v>
      </c>
      <c r="K10644">
        <v>12415</v>
      </c>
      <c r="L10644">
        <v>577297.5</v>
      </c>
      <c r="M10644">
        <v>46.5</v>
      </c>
      <c r="N10644" t="s">
        <v>228</v>
      </c>
      <c r="O10644" t="s">
        <v>9547</v>
      </c>
      <c r="P10644">
        <v>0</v>
      </c>
      <c r="Q10644">
        <v>0</v>
      </c>
      <c r="R10644">
        <v>1</v>
      </c>
    </row>
    <row r="10645" spans="1:18" x14ac:dyDescent="0.25">
      <c r="A10645" t="s">
        <v>16876</v>
      </c>
      <c r="B10645">
        <v>2019</v>
      </c>
      <c r="C10645">
        <v>12</v>
      </c>
      <c r="D10645">
        <v>18</v>
      </c>
      <c r="E10645" t="s">
        <v>174</v>
      </c>
      <c r="F10645" s="1" t="s">
        <v>3205</v>
      </c>
      <c r="G10645" s="1" t="s">
        <v>3384</v>
      </c>
      <c r="H10645" s="1" t="s">
        <v>3206</v>
      </c>
      <c r="I10645" t="s">
        <v>17216</v>
      </c>
      <c r="J10645" t="s">
        <v>23</v>
      </c>
      <c r="K10645">
        <v>18515</v>
      </c>
      <c r="L10645">
        <v>814660.08</v>
      </c>
      <c r="M10645">
        <v>44</v>
      </c>
      <c r="N10645" t="s">
        <v>166</v>
      </c>
      <c r="O10645" t="s">
        <v>9509</v>
      </c>
      <c r="P10645">
        <v>0</v>
      </c>
      <c r="Q10645">
        <v>0</v>
      </c>
      <c r="R10645">
        <v>4</v>
      </c>
    </row>
    <row r="10646" spans="1:18" x14ac:dyDescent="0.25">
      <c r="A10646" t="s">
        <v>16876</v>
      </c>
      <c r="B10646">
        <v>2019</v>
      </c>
      <c r="C10646">
        <v>12</v>
      </c>
      <c r="D10646">
        <v>18</v>
      </c>
      <c r="E10646" t="s">
        <v>174</v>
      </c>
      <c r="F10646" s="1" t="s">
        <v>9480</v>
      </c>
      <c r="G10646" s="1" t="s">
        <v>9480</v>
      </c>
      <c r="H10646" s="1" t="s">
        <v>9480</v>
      </c>
      <c r="I10646" t="s">
        <v>1271</v>
      </c>
      <c r="J10646" t="s">
        <v>23</v>
      </c>
      <c r="K10646">
        <v>210</v>
      </c>
      <c r="L10646">
        <v>9240</v>
      </c>
      <c r="M10646">
        <v>44</v>
      </c>
      <c r="N10646" t="e">
        <v>#N/A</v>
      </c>
      <c r="O10646" t="e">
        <v>#N/A</v>
      </c>
      <c r="P10646">
        <v>0</v>
      </c>
      <c r="Q10646">
        <v>0</v>
      </c>
      <c r="R10646">
        <v>4</v>
      </c>
    </row>
    <row r="10647" spans="1:18" x14ac:dyDescent="0.25">
      <c r="A10647" t="s">
        <v>16876</v>
      </c>
      <c r="B10647">
        <v>2019</v>
      </c>
      <c r="C10647">
        <v>12</v>
      </c>
      <c r="D10647">
        <v>18</v>
      </c>
      <c r="E10647" t="s">
        <v>174</v>
      </c>
      <c r="F10647" s="1" t="s">
        <v>9480</v>
      </c>
      <c r="G10647" s="1" t="s">
        <v>9480</v>
      </c>
      <c r="H10647" s="1" t="s">
        <v>9480</v>
      </c>
      <c r="I10647" t="s">
        <v>2496</v>
      </c>
      <c r="J10647" t="s">
        <v>23</v>
      </c>
      <c r="K10647">
        <v>198</v>
      </c>
      <c r="L10647">
        <v>8910</v>
      </c>
      <c r="M10647">
        <v>45</v>
      </c>
      <c r="N10647" t="e">
        <v>#N/A</v>
      </c>
      <c r="O10647" t="e">
        <v>#N/A</v>
      </c>
      <c r="P10647">
        <v>0</v>
      </c>
      <c r="Q10647">
        <v>0</v>
      </c>
      <c r="R10647">
        <v>4</v>
      </c>
    </row>
    <row r="10648" spans="1:18" x14ac:dyDescent="0.25">
      <c r="A10648" t="s">
        <v>2618</v>
      </c>
      <c r="B10648">
        <v>2018</v>
      </c>
      <c r="C10648">
        <v>6</v>
      </c>
      <c r="D10648">
        <v>30</v>
      </c>
      <c r="E10648" t="s">
        <v>643</v>
      </c>
      <c r="F10648" s="1" t="s">
        <v>3205</v>
      </c>
      <c r="G10648" s="1" t="s">
        <v>3384</v>
      </c>
      <c r="H10648" s="1" t="s">
        <v>3206</v>
      </c>
      <c r="I10648" t="s">
        <v>17066</v>
      </c>
      <c r="J10648" t="s">
        <v>23</v>
      </c>
      <c r="K10648">
        <v>20220</v>
      </c>
      <c r="L10648">
        <v>921728.7</v>
      </c>
      <c r="M10648">
        <v>45.59</v>
      </c>
      <c r="N10648" t="s">
        <v>160</v>
      </c>
      <c r="O10648" t="s">
        <v>9452</v>
      </c>
      <c r="P10648">
        <v>0.10110188471641929</v>
      </c>
      <c r="Q10648">
        <v>0</v>
      </c>
      <c r="R10648">
        <v>2</v>
      </c>
    </row>
    <row r="10649" spans="1:18" x14ac:dyDescent="0.25">
      <c r="A10649" t="s">
        <v>2588</v>
      </c>
      <c r="B10649">
        <v>2018</v>
      </c>
      <c r="C10649">
        <v>6</v>
      </c>
      <c r="D10649">
        <v>20</v>
      </c>
      <c r="E10649" t="s">
        <v>1620</v>
      </c>
      <c r="F10649" s="1" t="s">
        <v>3205</v>
      </c>
      <c r="G10649" s="1" t="s">
        <v>3863</v>
      </c>
      <c r="H10649" s="1" t="s">
        <v>3206</v>
      </c>
      <c r="I10649" t="s">
        <v>19198</v>
      </c>
      <c r="J10649" t="s">
        <v>23</v>
      </c>
      <c r="K10649">
        <v>9360</v>
      </c>
      <c r="L10649">
        <v>452088</v>
      </c>
      <c r="M10649">
        <v>48.3</v>
      </c>
      <c r="N10649" t="s">
        <v>9336</v>
      </c>
      <c r="O10649" t="s">
        <v>10729</v>
      </c>
      <c r="P10649">
        <v>0</v>
      </c>
      <c r="Q10649">
        <v>0</v>
      </c>
      <c r="R10649">
        <v>2</v>
      </c>
    </row>
    <row r="10650" spans="1:18" x14ac:dyDescent="0.25">
      <c r="A10650" t="s">
        <v>15855</v>
      </c>
      <c r="B10650">
        <v>2019</v>
      </c>
      <c r="C10650">
        <v>9</v>
      </c>
      <c r="D10650">
        <v>28</v>
      </c>
      <c r="E10650" t="s">
        <v>7328</v>
      </c>
      <c r="F10650" s="1" t="s">
        <v>5207</v>
      </c>
      <c r="G10650" s="1" t="s">
        <v>20931</v>
      </c>
      <c r="H10650" s="1" t="s">
        <v>3201</v>
      </c>
      <c r="I10650" t="s">
        <v>20944</v>
      </c>
      <c r="J10650" t="s">
        <v>23</v>
      </c>
      <c r="K10650">
        <v>200</v>
      </c>
      <c r="L10650">
        <v>31200</v>
      </c>
      <c r="M10650">
        <v>156</v>
      </c>
      <c r="N10650" t="s">
        <v>7263</v>
      </c>
      <c r="O10650" t="s">
        <v>23191</v>
      </c>
      <c r="P10650">
        <v>0</v>
      </c>
      <c r="Q10650">
        <v>0</v>
      </c>
      <c r="R10650">
        <v>3</v>
      </c>
    </row>
    <row r="10651" spans="1:18" x14ac:dyDescent="0.25">
      <c r="A10651" t="s">
        <v>1885</v>
      </c>
      <c r="B10651">
        <v>2017</v>
      </c>
      <c r="C10651">
        <v>10</v>
      </c>
      <c r="D10651">
        <v>11</v>
      </c>
      <c r="E10651" t="s">
        <v>92</v>
      </c>
      <c r="F10651" s="1" t="s">
        <v>3205</v>
      </c>
      <c r="G10651" s="1" t="s">
        <v>3863</v>
      </c>
      <c r="H10651" s="1" t="s">
        <v>3206</v>
      </c>
      <c r="I10651" t="s">
        <v>19020</v>
      </c>
      <c r="J10651" t="s">
        <v>23</v>
      </c>
      <c r="K10651">
        <v>4440</v>
      </c>
      <c r="L10651">
        <v>218376.95999999999</v>
      </c>
      <c r="M10651">
        <v>49.18</v>
      </c>
      <c r="N10651" t="s">
        <v>9305</v>
      </c>
      <c r="O10651" t="s">
        <v>9530</v>
      </c>
      <c r="P10651">
        <v>3.1450189480311259E-2</v>
      </c>
      <c r="Q10651">
        <v>0</v>
      </c>
      <c r="R10651">
        <v>4</v>
      </c>
    </row>
    <row r="10652" spans="1:18" x14ac:dyDescent="0.25">
      <c r="A10652" t="s">
        <v>2216</v>
      </c>
      <c r="B10652">
        <v>2018</v>
      </c>
      <c r="C10652">
        <v>2</v>
      </c>
      <c r="D10652">
        <v>20</v>
      </c>
      <c r="E10652" t="s">
        <v>1620</v>
      </c>
      <c r="F10652" s="1" t="s">
        <v>3205</v>
      </c>
      <c r="G10652" s="1" t="s">
        <v>3384</v>
      </c>
      <c r="H10652" s="1" t="s">
        <v>3206</v>
      </c>
      <c r="I10652" t="s">
        <v>17174</v>
      </c>
      <c r="J10652" t="s">
        <v>23</v>
      </c>
      <c r="K10652">
        <v>16715</v>
      </c>
      <c r="L10652">
        <v>735460</v>
      </c>
      <c r="M10652">
        <v>44</v>
      </c>
      <c r="N10652" t="s">
        <v>160</v>
      </c>
      <c r="O10652" t="s">
        <v>9452</v>
      </c>
      <c r="P10652">
        <v>0.10110188471641929</v>
      </c>
      <c r="Q10652">
        <v>0</v>
      </c>
      <c r="R10652">
        <v>1</v>
      </c>
    </row>
    <row r="10653" spans="1:18" x14ac:dyDescent="0.25">
      <c r="A10653" t="s">
        <v>2216</v>
      </c>
      <c r="B10653">
        <v>2018</v>
      </c>
      <c r="C10653">
        <v>2</v>
      </c>
      <c r="D10653">
        <v>20</v>
      </c>
      <c r="E10653" t="s">
        <v>1620</v>
      </c>
      <c r="F10653" s="1" t="s">
        <v>3205</v>
      </c>
      <c r="G10653" s="1" t="s">
        <v>3384</v>
      </c>
      <c r="H10653" s="1" t="s">
        <v>3206</v>
      </c>
      <c r="I10653" t="s">
        <v>17030</v>
      </c>
      <c r="J10653" t="s">
        <v>23</v>
      </c>
      <c r="K10653">
        <v>3570</v>
      </c>
      <c r="L10653">
        <v>153153</v>
      </c>
      <c r="M10653">
        <v>42.9</v>
      </c>
      <c r="N10653" t="s">
        <v>309</v>
      </c>
      <c r="O10653" t="s">
        <v>9556</v>
      </c>
      <c r="P10653">
        <v>0</v>
      </c>
      <c r="Q10653">
        <v>0</v>
      </c>
      <c r="R10653">
        <v>1</v>
      </c>
    </row>
    <row r="10654" spans="1:18" x14ac:dyDescent="0.25">
      <c r="A10654" t="s">
        <v>350</v>
      </c>
      <c r="B10654">
        <v>2016</v>
      </c>
      <c r="C10654">
        <v>1</v>
      </c>
      <c r="D10654">
        <v>17</v>
      </c>
      <c r="E10654" t="s">
        <v>226</v>
      </c>
      <c r="F10654" s="1" t="s">
        <v>3205</v>
      </c>
      <c r="G10654" s="1" t="s">
        <v>3227</v>
      </c>
      <c r="H10654" s="1" t="s">
        <v>3206</v>
      </c>
      <c r="I10654" t="s">
        <v>19726</v>
      </c>
      <c r="J10654" t="s">
        <v>23</v>
      </c>
      <c r="K10654">
        <v>66445</v>
      </c>
      <c r="L10654">
        <v>1813948.25</v>
      </c>
      <c r="M10654">
        <v>27.3</v>
      </c>
      <c r="N10654" t="s">
        <v>22067</v>
      </c>
      <c r="O10654" t="s">
        <v>23263</v>
      </c>
      <c r="P10654">
        <v>0</v>
      </c>
      <c r="Q10654">
        <v>0</v>
      </c>
      <c r="R10654">
        <v>1</v>
      </c>
    </row>
    <row r="10655" spans="1:18" x14ac:dyDescent="0.25">
      <c r="A10655" t="s">
        <v>1354</v>
      </c>
      <c r="B10655">
        <v>2017</v>
      </c>
      <c r="C10655">
        <v>2</v>
      </c>
      <c r="D10655">
        <v>6</v>
      </c>
      <c r="E10655" t="s">
        <v>92</v>
      </c>
      <c r="F10655" s="1" t="s">
        <v>3205</v>
      </c>
      <c r="G10655" s="1" t="s">
        <v>18746</v>
      </c>
      <c r="H10655" s="1" t="s">
        <v>3206</v>
      </c>
      <c r="I10655" t="s">
        <v>18798</v>
      </c>
      <c r="J10655" t="s">
        <v>23</v>
      </c>
      <c r="K10655">
        <v>9438</v>
      </c>
      <c r="L10655">
        <v>514371</v>
      </c>
      <c r="M10655">
        <v>54.5</v>
      </c>
      <c r="N10655" t="s">
        <v>22008</v>
      </c>
      <c r="O10655" t="s">
        <v>23288</v>
      </c>
      <c r="P10655">
        <v>0</v>
      </c>
      <c r="Q10655">
        <v>0</v>
      </c>
      <c r="R10655">
        <v>1</v>
      </c>
    </row>
    <row r="10656" spans="1:18" x14ac:dyDescent="0.25">
      <c r="A10656" t="s">
        <v>14979</v>
      </c>
      <c r="B10656">
        <v>2019</v>
      </c>
      <c r="C10656">
        <v>7</v>
      </c>
      <c r="D10656">
        <v>4</v>
      </c>
      <c r="E10656" t="s">
        <v>1916</v>
      </c>
      <c r="F10656" s="1" t="s">
        <v>3205</v>
      </c>
      <c r="G10656" s="1" t="s">
        <v>3863</v>
      </c>
      <c r="H10656" s="1" t="s">
        <v>3206</v>
      </c>
      <c r="I10656" t="s">
        <v>19260</v>
      </c>
      <c r="J10656" t="s">
        <v>23</v>
      </c>
      <c r="K10656">
        <v>19970</v>
      </c>
      <c r="L10656">
        <v>1008484.92</v>
      </c>
      <c r="M10656">
        <v>50.5</v>
      </c>
      <c r="N10656" t="s">
        <v>9340</v>
      </c>
      <c r="O10656" t="s">
        <v>9482</v>
      </c>
      <c r="P10656">
        <v>8.0867377033553248E-2</v>
      </c>
      <c r="Q10656">
        <v>0</v>
      </c>
      <c r="R10656">
        <v>3</v>
      </c>
    </row>
    <row r="10657" spans="1:18" x14ac:dyDescent="0.25">
      <c r="A10657" t="s">
        <v>10193</v>
      </c>
      <c r="B10657">
        <v>2019</v>
      </c>
      <c r="C10657">
        <v>1</v>
      </c>
      <c r="D10657">
        <v>25</v>
      </c>
      <c r="E10657" t="s">
        <v>1620</v>
      </c>
      <c r="F10657" s="1" t="s">
        <v>3205</v>
      </c>
      <c r="G10657" s="1" t="s">
        <v>3863</v>
      </c>
      <c r="H10657" s="1" t="s">
        <v>3206</v>
      </c>
      <c r="I10657" t="s">
        <v>19221</v>
      </c>
      <c r="J10657" t="s">
        <v>23</v>
      </c>
      <c r="K10657">
        <v>10965</v>
      </c>
      <c r="L10657">
        <v>498907.5</v>
      </c>
      <c r="M10657">
        <v>45.5</v>
      </c>
      <c r="N10657" t="s">
        <v>9347</v>
      </c>
      <c r="O10657" t="s">
        <v>9542</v>
      </c>
      <c r="P10657">
        <v>8.0289698840596724E-2</v>
      </c>
      <c r="Q10657">
        <v>0</v>
      </c>
      <c r="R10657">
        <v>1</v>
      </c>
    </row>
    <row r="10658" spans="1:18" x14ac:dyDescent="0.25">
      <c r="A10658" t="s">
        <v>10193</v>
      </c>
      <c r="B10658">
        <v>2019</v>
      </c>
      <c r="C10658">
        <v>1</v>
      </c>
      <c r="D10658">
        <v>25</v>
      </c>
      <c r="E10658" t="s">
        <v>1620</v>
      </c>
      <c r="F10658" s="1" t="s">
        <v>3205</v>
      </c>
      <c r="G10658" s="1" t="s">
        <v>3863</v>
      </c>
      <c r="H10658" s="1" t="s">
        <v>3206</v>
      </c>
      <c r="I10658" t="s">
        <v>19302</v>
      </c>
      <c r="J10658" t="s">
        <v>23</v>
      </c>
      <c r="K10658">
        <v>4015</v>
      </c>
      <c r="L10658">
        <v>182682.49</v>
      </c>
      <c r="M10658">
        <v>45.5</v>
      </c>
      <c r="N10658" t="s">
        <v>9334</v>
      </c>
      <c r="O10658" t="s">
        <v>9514</v>
      </c>
      <c r="P10658">
        <v>0</v>
      </c>
      <c r="Q10658">
        <v>0</v>
      </c>
      <c r="R10658">
        <v>1</v>
      </c>
    </row>
    <row r="10659" spans="1:18" x14ac:dyDescent="0.25">
      <c r="A10659" t="s">
        <v>10193</v>
      </c>
      <c r="B10659">
        <v>2019</v>
      </c>
      <c r="C10659">
        <v>1</v>
      </c>
      <c r="D10659">
        <v>25</v>
      </c>
      <c r="E10659" t="s">
        <v>1620</v>
      </c>
      <c r="F10659" s="1" t="s">
        <v>3205</v>
      </c>
      <c r="G10659" s="1" t="s">
        <v>3863</v>
      </c>
      <c r="H10659" s="1" t="s">
        <v>3206</v>
      </c>
      <c r="I10659" t="s">
        <v>19270</v>
      </c>
      <c r="J10659" t="s">
        <v>23</v>
      </c>
      <c r="K10659">
        <v>4963</v>
      </c>
      <c r="L10659">
        <v>328550.59999999998</v>
      </c>
      <c r="M10659">
        <v>66.2</v>
      </c>
      <c r="N10659" t="s">
        <v>9313</v>
      </c>
      <c r="O10659" t="s">
        <v>9448</v>
      </c>
      <c r="P10659">
        <v>2.823689586550486E-2</v>
      </c>
      <c r="Q10659">
        <v>0</v>
      </c>
      <c r="R10659">
        <v>1</v>
      </c>
    </row>
    <row r="10660" spans="1:18" x14ac:dyDescent="0.25">
      <c r="A10660" t="s">
        <v>7516</v>
      </c>
      <c r="B10660">
        <v>2016</v>
      </c>
      <c r="C10660">
        <v>4</v>
      </c>
      <c r="D10660">
        <v>7</v>
      </c>
      <c r="E10660" t="s">
        <v>36</v>
      </c>
      <c r="F10660" s="1" t="s">
        <v>5207</v>
      </c>
      <c r="G10660" s="1" t="s">
        <v>6745</v>
      </c>
      <c r="H10660" s="1" t="s">
        <v>7263</v>
      </c>
      <c r="I10660" t="s">
        <v>7209</v>
      </c>
      <c r="J10660" t="s">
        <v>38</v>
      </c>
      <c r="K10660">
        <v>340</v>
      </c>
      <c r="L10660">
        <v>91800</v>
      </c>
      <c r="M10660">
        <v>270</v>
      </c>
      <c r="N10660" t="s">
        <v>8939</v>
      </c>
      <c r="O10660" t="s">
        <v>9462</v>
      </c>
      <c r="P10660">
        <v>0</v>
      </c>
      <c r="Q10660">
        <v>4.5837736391081546E-2</v>
      </c>
      <c r="R10660">
        <v>2</v>
      </c>
    </row>
    <row r="10661" spans="1:18" x14ac:dyDescent="0.25">
      <c r="A10661" t="s">
        <v>865</v>
      </c>
      <c r="B10661">
        <v>2016</v>
      </c>
      <c r="C10661">
        <v>5</v>
      </c>
      <c r="D10661">
        <v>6</v>
      </c>
      <c r="E10661" t="s">
        <v>226</v>
      </c>
      <c r="F10661" s="1" t="s">
        <v>3205</v>
      </c>
      <c r="G10661" s="1" t="s">
        <v>3863</v>
      </c>
      <c r="H10661" s="1" t="s">
        <v>3206</v>
      </c>
      <c r="I10661" t="s">
        <v>19006</v>
      </c>
      <c r="J10661" t="s">
        <v>23</v>
      </c>
      <c r="K10661">
        <v>28260</v>
      </c>
      <c r="L10661">
        <v>843843.44</v>
      </c>
      <c r="M10661">
        <v>29.86</v>
      </c>
      <c r="N10661" t="s">
        <v>9307</v>
      </c>
      <c r="O10661" t="s">
        <v>9445</v>
      </c>
      <c r="P10661">
        <v>3.6019547837424074E-2</v>
      </c>
      <c r="Q10661">
        <v>0</v>
      </c>
      <c r="R10661">
        <v>2</v>
      </c>
    </row>
    <row r="10662" spans="1:18" x14ac:dyDescent="0.25">
      <c r="A10662" t="s">
        <v>865</v>
      </c>
      <c r="B10662">
        <v>2016</v>
      </c>
      <c r="C10662">
        <v>5</v>
      </c>
      <c r="D10662">
        <v>6</v>
      </c>
      <c r="E10662" t="s">
        <v>226</v>
      </c>
      <c r="F10662" s="1" t="s">
        <v>3205</v>
      </c>
      <c r="G10662" s="1" t="s">
        <v>3863</v>
      </c>
      <c r="H10662" s="1" t="s">
        <v>3206</v>
      </c>
      <c r="I10662" t="s">
        <v>19007</v>
      </c>
      <c r="J10662" t="s">
        <v>23</v>
      </c>
      <c r="K10662">
        <v>22260</v>
      </c>
      <c r="L10662">
        <v>666909.59</v>
      </c>
      <c r="M10662">
        <v>29.96</v>
      </c>
      <c r="N10662" t="s">
        <v>9347</v>
      </c>
      <c r="O10662" t="s">
        <v>9542</v>
      </c>
      <c r="P10662">
        <v>8.0289698840596724E-2</v>
      </c>
      <c r="Q10662">
        <v>0</v>
      </c>
      <c r="R10662">
        <v>2</v>
      </c>
    </row>
    <row r="10663" spans="1:18" x14ac:dyDescent="0.25">
      <c r="A10663" t="s">
        <v>865</v>
      </c>
      <c r="B10663">
        <v>2016</v>
      </c>
      <c r="C10663">
        <v>5</v>
      </c>
      <c r="D10663">
        <v>6</v>
      </c>
      <c r="E10663" t="s">
        <v>226</v>
      </c>
      <c r="F10663" s="1" t="s">
        <v>3205</v>
      </c>
      <c r="G10663" s="1" t="s">
        <v>3863</v>
      </c>
      <c r="H10663" s="1" t="s">
        <v>3206</v>
      </c>
      <c r="I10663" t="s">
        <v>19086</v>
      </c>
      <c r="J10663" t="s">
        <v>23</v>
      </c>
      <c r="K10663">
        <v>15840</v>
      </c>
      <c r="L10663">
        <v>474566.39</v>
      </c>
      <c r="M10663">
        <v>29.96</v>
      </c>
      <c r="N10663" t="s">
        <v>9303</v>
      </c>
      <c r="O10663" t="s">
        <v>9512</v>
      </c>
      <c r="P10663">
        <v>0</v>
      </c>
      <c r="Q10663">
        <v>0</v>
      </c>
      <c r="R10663">
        <v>2</v>
      </c>
    </row>
    <row r="10664" spans="1:18" x14ac:dyDescent="0.25">
      <c r="A10664" t="s">
        <v>1096</v>
      </c>
      <c r="B10664">
        <v>2016</v>
      </c>
      <c r="C10664">
        <v>9</v>
      </c>
      <c r="D10664">
        <v>21</v>
      </c>
      <c r="E10664" t="s">
        <v>92</v>
      </c>
      <c r="F10664" s="1" t="s">
        <v>3205</v>
      </c>
      <c r="G10664" s="1" t="s">
        <v>3384</v>
      </c>
      <c r="H10664" s="1" t="s">
        <v>7263</v>
      </c>
      <c r="I10664" t="s">
        <v>1097</v>
      </c>
      <c r="J10664" t="s">
        <v>23</v>
      </c>
      <c r="K10664">
        <v>1371</v>
      </c>
      <c r="L10664">
        <v>188512.5</v>
      </c>
      <c r="M10664">
        <v>137.5</v>
      </c>
      <c r="N10664" t="s">
        <v>1097</v>
      </c>
      <c r="O10664" t="s">
        <v>9662</v>
      </c>
      <c r="P10664">
        <v>0</v>
      </c>
      <c r="Q10664">
        <v>0</v>
      </c>
      <c r="R10664">
        <v>3</v>
      </c>
    </row>
    <row r="10665" spans="1:18" x14ac:dyDescent="0.25">
      <c r="A10665" t="s">
        <v>1514</v>
      </c>
      <c r="B10665">
        <v>2017</v>
      </c>
      <c r="C10665">
        <v>4</v>
      </c>
      <c r="D10665">
        <v>6</v>
      </c>
      <c r="E10665" t="s">
        <v>1515</v>
      </c>
      <c r="F10665" s="1" t="s">
        <v>3205</v>
      </c>
      <c r="G10665" s="1" t="s">
        <v>3270</v>
      </c>
      <c r="H10665" s="1" t="s">
        <v>7263</v>
      </c>
      <c r="I10665" t="s">
        <v>1272</v>
      </c>
      <c r="J10665" t="s">
        <v>23</v>
      </c>
      <c r="K10665">
        <v>497</v>
      </c>
      <c r="L10665">
        <v>24850</v>
      </c>
      <c r="M10665">
        <v>50</v>
      </c>
      <c r="N10665" t="s">
        <v>9191</v>
      </c>
      <c r="O10665" t="s">
        <v>9677</v>
      </c>
      <c r="P10665">
        <v>0</v>
      </c>
      <c r="Q10665">
        <v>0</v>
      </c>
      <c r="R10665">
        <v>2</v>
      </c>
    </row>
    <row r="10666" spans="1:18" x14ac:dyDescent="0.25">
      <c r="A10666" t="s">
        <v>1514</v>
      </c>
      <c r="B10666">
        <v>2017</v>
      </c>
      <c r="C10666">
        <v>4</v>
      </c>
      <c r="D10666">
        <v>6</v>
      </c>
      <c r="E10666" t="s">
        <v>1515</v>
      </c>
      <c r="F10666" s="1" t="s">
        <v>3205</v>
      </c>
      <c r="G10666" s="1" t="s">
        <v>3227</v>
      </c>
      <c r="H10666" s="1" t="s">
        <v>3204</v>
      </c>
      <c r="I10666" t="s">
        <v>19701</v>
      </c>
      <c r="J10666" t="s">
        <v>23</v>
      </c>
      <c r="K10666">
        <v>386</v>
      </c>
      <c r="L10666">
        <v>17061</v>
      </c>
      <c r="M10666">
        <v>44.2</v>
      </c>
      <c r="N10666" t="s">
        <v>22084</v>
      </c>
      <c r="O10666" t="s">
        <v>23358</v>
      </c>
      <c r="P10666">
        <v>0</v>
      </c>
      <c r="Q10666">
        <v>0</v>
      </c>
      <c r="R10666">
        <v>2</v>
      </c>
    </row>
    <row r="10667" spans="1:18" x14ac:dyDescent="0.25">
      <c r="A10667" t="s">
        <v>2872</v>
      </c>
      <c r="B10667">
        <v>2018</v>
      </c>
      <c r="C10667">
        <v>10</v>
      </c>
      <c r="D10667">
        <v>5</v>
      </c>
      <c r="E10667" t="s">
        <v>1916</v>
      </c>
      <c r="F10667" s="1" t="s">
        <v>3205</v>
      </c>
      <c r="G10667" s="1" t="s">
        <v>3863</v>
      </c>
      <c r="H10667" s="1" t="s">
        <v>3206</v>
      </c>
      <c r="I10667" t="s">
        <v>19105</v>
      </c>
      <c r="J10667" t="s">
        <v>23</v>
      </c>
      <c r="K10667">
        <v>17000</v>
      </c>
      <c r="L10667">
        <v>819400.05</v>
      </c>
      <c r="M10667">
        <v>48.2</v>
      </c>
      <c r="N10667" t="s">
        <v>9346</v>
      </c>
      <c r="O10667" t="s">
        <v>9484</v>
      </c>
      <c r="P10667">
        <v>0</v>
      </c>
      <c r="Q10667">
        <v>0</v>
      </c>
      <c r="R10667">
        <v>4</v>
      </c>
    </row>
    <row r="10668" spans="1:18" x14ac:dyDescent="0.25">
      <c r="A10668" t="s">
        <v>2872</v>
      </c>
      <c r="B10668">
        <v>2018</v>
      </c>
      <c r="C10668">
        <v>10</v>
      </c>
      <c r="D10668">
        <v>5</v>
      </c>
      <c r="E10668" t="s">
        <v>1916</v>
      </c>
      <c r="F10668" s="1" t="s">
        <v>3205</v>
      </c>
      <c r="G10668" s="1" t="s">
        <v>3863</v>
      </c>
      <c r="H10668" s="1" t="s">
        <v>3206</v>
      </c>
      <c r="I10668" t="s">
        <v>19122</v>
      </c>
      <c r="J10668" t="s">
        <v>23</v>
      </c>
      <c r="K10668">
        <v>2880</v>
      </c>
      <c r="L10668">
        <v>143135.98000000001</v>
      </c>
      <c r="M10668">
        <v>49.7</v>
      </c>
      <c r="N10668" t="s">
        <v>9309</v>
      </c>
      <c r="O10668" t="s">
        <v>9451</v>
      </c>
      <c r="P10668">
        <v>6.5364123560168089E-2</v>
      </c>
      <c r="Q10668">
        <v>0</v>
      </c>
      <c r="R10668">
        <v>4</v>
      </c>
    </row>
    <row r="10669" spans="1:18" x14ac:dyDescent="0.25">
      <c r="A10669" t="s">
        <v>456</v>
      </c>
      <c r="B10669">
        <v>2016</v>
      </c>
      <c r="C10669">
        <v>2</v>
      </c>
      <c r="D10669">
        <v>1</v>
      </c>
      <c r="E10669" t="s">
        <v>92</v>
      </c>
      <c r="F10669" s="1" t="s">
        <v>3205</v>
      </c>
      <c r="G10669" s="1" t="s">
        <v>3863</v>
      </c>
      <c r="H10669" s="1" t="s">
        <v>3206</v>
      </c>
      <c r="I10669" t="s">
        <v>19624</v>
      </c>
      <c r="J10669" t="s">
        <v>23</v>
      </c>
      <c r="K10669">
        <v>16200</v>
      </c>
      <c r="L10669">
        <v>710370</v>
      </c>
      <c r="M10669">
        <v>43.85</v>
      </c>
      <c r="N10669" t="s">
        <v>9313</v>
      </c>
      <c r="O10669" t="s">
        <v>9448</v>
      </c>
      <c r="P10669">
        <v>2.823689586550486E-2</v>
      </c>
      <c r="Q10669">
        <v>0</v>
      </c>
      <c r="R10669">
        <v>1</v>
      </c>
    </row>
    <row r="10670" spans="1:18" x14ac:dyDescent="0.25">
      <c r="A10670" t="s">
        <v>7284</v>
      </c>
      <c r="B10670">
        <v>2019</v>
      </c>
      <c r="C10670">
        <v>1</v>
      </c>
      <c r="D10670">
        <v>17</v>
      </c>
      <c r="E10670" t="s">
        <v>1916</v>
      </c>
      <c r="F10670" s="1" t="s">
        <v>3205</v>
      </c>
      <c r="G10670" s="1" t="s">
        <v>3227</v>
      </c>
      <c r="H10670" s="1" t="s">
        <v>3206</v>
      </c>
      <c r="I10670" t="s">
        <v>19791</v>
      </c>
      <c r="J10670" t="s">
        <v>23</v>
      </c>
      <c r="K10670">
        <v>875</v>
      </c>
      <c r="L10670">
        <v>46812.49</v>
      </c>
      <c r="M10670">
        <v>53.5</v>
      </c>
      <c r="N10670" t="s">
        <v>22073</v>
      </c>
      <c r="O10670" t="s">
        <v>23260</v>
      </c>
      <c r="P10670">
        <v>0</v>
      </c>
      <c r="Q10670">
        <v>0</v>
      </c>
      <c r="R10670">
        <v>1</v>
      </c>
    </row>
    <row r="10671" spans="1:18" x14ac:dyDescent="0.25">
      <c r="A10671" t="s">
        <v>7284</v>
      </c>
      <c r="B10671">
        <v>2019</v>
      </c>
      <c r="C10671">
        <v>1</v>
      </c>
      <c r="D10671">
        <v>17</v>
      </c>
      <c r="E10671" t="s">
        <v>1916</v>
      </c>
      <c r="F10671" s="1" t="s">
        <v>3205</v>
      </c>
      <c r="G10671" s="1" t="s">
        <v>3863</v>
      </c>
      <c r="H10671" s="1" t="s">
        <v>3206</v>
      </c>
      <c r="I10671" t="s">
        <v>19302</v>
      </c>
      <c r="J10671" t="s">
        <v>23</v>
      </c>
      <c r="K10671">
        <v>3985</v>
      </c>
      <c r="L10671">
        <v>185302.5</v>
      </c>
      <c r="M10671">
        <v>46.5</v>
      </c>
      <c r="N10671" t="s">
        <v>9334</v>
      </c>
      <c r="O10671" t="s">
        <v>9514</v>
      </c>
      <c r="P10671">
        <v>0</v>
      </c>
      <c r="Q10671">
        <v>0</v>
      </c>
      <c r="R10671">
        <v>1</v>
      </c>
    </row>
    <row r="10672" spans="1:18" x14ac:dyDescent="0.25">
      <c r="A10672" t="s">
        <v>7284</v>
      </c>
      <c r="B10672">
        <v>2019</v>
      </c>
      <c r="C10672">
        <v>1</v>
      </c>
      <c r="D10672">
        <v>17</v>
      </c>
      <c r="E10672" t="s">
        <v>1916</v>
      </c>
      <c r="F10672" s="1" t="s">
        <v>3205</v>
      </c>
      <c r="G10672" s="1" t="s">
        <v>3227</v>
      </c>
      <c r="H10672" s="1" t="s">
        <v>3206</v>
      </c>
      <c r="I10672" t="s">
        <v>19847</v>
      </c>
      <c r="J10672" t="s">
        <v>23</v>
      </c>
      <c r="K10672">
        <v>1050</v>
      </c>
      <c r="L10672">
        <v>50925</v>
      </c>
      <c r="M10672">
        <v>48.5</v>
      </c>
      <c r="N10672" t="s">
        <v>22082</v>
      </c>
      <c r="O10672" t="s">
        <v>23253</v>
      </c>
      <c r="P10672">
        <v>0</v>
      </c>
      <c r="Q10672">
        <v>0</v>
      </c>
      <c r="R10672">
        <v>1</v>
      </c>
    </row>
    <row r="10673" spans="1:18" x14ac:dyDescent="0.25">
      <c r="A10673" t="s">
        <v>7284</v>
      </c>
      <c r="B10673">
        <v>2019</v>
      </c>
      <c r="C10673">
        <v>1</v>
      </c>
      <c r="D10673">
        <v>17</v>
      </c>
      <c r="E10673" t="s">
        <v>1916</v>
      </c>
      <c r="F10673" s="1" t="s">
        <v>3205</v>
      </c>
      <c r="G10673" s="1" t="s">
        <v>3863</v>
      </c>
      <c r="H10673" s="1" t="s">
        <v>3206</v>
      </c>
      <c r="I10673" t="s">
        <v>19270</v>
      </c>
      <c r="J10673" t="s">
        <v>23</v>
      </c>
      <c r="K10673">
        <v>14070</v>
      </c>
      <c r="L10673">
        <v>949725</v>
      </c>
      <c r="M10673">
        <v>67.5</v>
      </c>
      <c r="N10673" t="s">
        <v>9313</v>
      </c>
      <c r="O10673" t="s">
        <v>9448</v>
      </c>
      <c r="P10673">
        <v>2.823689586550486E-2</v>
      </c>
      <c r="Q10673">
        <v>0</v>
      </c>
      <c r="R10673">
        <v>1</v>
      </c>
    </row>
    <row r="10674" spans="1:18" x14ac:dyDescent="0.25">
      <c r="A10674" t="s">
        <v>8217</v>
      </c>
      <c r="B10674">
        <v>2017</v>
      </c>
      <c r="C10674">
        <v>10</v>
      </c>
      <c r="D10674">
        <v>26</v>
      </c>
      <c r="E10674" t="s">
        <v>8218</v>
      </c>
      <c r="F10674" s="1" t="s">
        <v>5207</v>
      </c>
      <c r="G10674" s="1" t="s">
        <v>20931</v>
      </c>
      <c r="H10674" s="1" t="s">
        <v>3201</v>
      </c>
      <c r="I10674" t="s">
        <v>6633</v>
      </c>
      <c r="J10674" t="s">
        <v>23</v>
      </c>
      <c r="K10674">
        <v>800</v>
      </c>
      <c r="L10674">
        <v>99900</v>
      </c>
      <c r="M10674">
        <v>124.88</v>
      </c>
      <c r="N10674" t="s">
        <v>9111</v>
      </c>
      <c r="O10674" t="s">
        <v>9807</v>
      </c>
      <c r="P10674">
        <v>0</v>
      </c>
      <c r="Q10674">
        <v>0</v>
      </c>
      <c r="R10674">
        <v>4</v>
      </c>
    </row>
    <row r="10675" spans="1:18" x14ac:dyDescent="0.25">
      <c r="A10675" t="s">
        <v>2095</v>
      </c>
      <c r="B10675">
        <v>2017</v>
      </c>
      <c r="C10675">
        <v>12</v>
      </c>
      <c r="D10675">
        <v>19</v>
      </c>
      <c r="E10675" t="s">
        <v>226</v>
      </c>
      <c r="F10675" s="1" t="s">
        <v>3205</v>
      </c>
      <c r="G10675" s="1" t="s">
        <v>3384</v>
      </c>
      <c r="H10675" s="1" t="s">
        <v>3206</v>
      </c>
      <c r="I10675" t="s">
        <v>17026</v>
      </c>
      <c r="J10675" t="s">
        <v>23</v>
      </c>
      <c r="K10675">
        <v>2220</v>
      </c>
      <c r="L10675">
        <v>92296.5</v>
      </c>
      <c r="M10675">
        <v>41.58</v>
      </c>
      <c r="N10675" t="s">
        <v>170</v>
      </c>
      <c r="O10675" t="s">
        <v>9516</v>
      </c>
      <c r="P10675">
        <v>3.660242098978287E-2</v>
      </c>
      <c r="Q10675">
        <v>0</v>
      </c>
      <c r="R10675">
        <v>4</v>
      </c>
    </row>
    <row r="10676" spans="1:18" x14ac:dyDescent="0.25">
      <c r="A10676" t="s">
        <v>2095</v>
      </c>
      <c r="B10676">
        <v>2017</v>
      </c>
      <c r="C10676">
        <v>12</v>
      </c>
      <c r="D10676">
        <v>19</v>
      </c>
      <c r="E10676" t="s">
        <v>226</v>
      </c>
      <c r="F10676" s="1" t="s">
        <v>3205</v>
      </c>
      <c r="G10676" s="1" t="s">
        <v>3384</v>
      </c>
      <c r="H10676" s="1" t="s">
        <v>3206</v>
      </c>
      <c r="I10676" t="s">
        <v>17029</v>
      </c>
      <c r="J10676" t="s">
        <v>23</v>
      </c>
      <c r="K10676">
        <v>8568</v>
      </c>
      <c r="L10676">
        <v>364782.6</v>
      </c>
      <c r="M10676">
        <v>42.58</v>
      </c>
      <c r="N10676" t="s">
        <v>645</v>
      </c>
      <c r="O10676" t="s">
        <v>9450</v>
      </c>
      <c r="P10676">
        <v>9.1123449223886266E-2</v>
      </c>
      <c r="Q10676">
        <v>0</v>
      </c>
      <c r="R10676">
        <v>4</v>
      </c>
    </row>
    <row r="10677" spans="1:18" x14ac:dyDescent="0.25">
      <c r="A10677" t="s">
        <v>10945</v>
      </c>
      <c r="B10677">
        <v>2019</v>
      </c>
      <c r="C10677">
        <v>5</v>
      </c>
      <c r="D10677">
        <v>20</v>
      </c>
      <c r="E10677" t="s">
        <v>1620</v>
      </c>
      <c r="F10677" s="1" t="s">
        <v>3205</v>
      </c>
      <c r="G10677" s="1" t="s">
        <v>3863</v>
      </c>
      <c r="H10677" s="1" t="s">
        <v>3206</v>
      </c>
      <c r="I10677" t="s">
        <v>19220</v>
      </c>
      <c r="J10677" t="s">
        <v>23</v>
      </c>
      <c r="K10677">
        <v>4980</v>
      </c>
      <c r="L10677">
        <v>248004</v>
      </c>
      <c r="M10677">
        <v>49.8</v>
      </c>
      <c r="N10677" t="s">
        <v>9303</v>
      </c>
      <c r="O10677" t="s">
        <v>9512</v>
      </c>
      <c r="P10677">
        <v>0</v>
      </c>
      <c r="Q10677">
        <v>0</v>
      </c>
      <c r="R10677">
        <v>2</v>
      </c>
    </row>
    <row r="10678" spans="1:18" x14ac:dyDescent="0.25">
      <c r="A10678" t="s">
        <v>10945</v>
      </c>
      <c r="B10678">
        <v>2019</v>
      </c>
      <c r="C10678">
        <v>5</v>
      </c>
      <c r="D10678">
        <v>20</v>
      </c>
      <c r="E10678" t="s">
        <v>1620</v>
      </c>
      <c r="F10678" s="1" t="s">
        <v>3205</v>
      </c>
      <c r="G10678" s="1" t="s">
        <v>3384</v>
      </c>
      <c r="H10678" s="1" t="s">
        <v>3206</v>
      </c>
      <c r="I10678" t="s">
        <v>17299</v>
      </c>
      <c r="J10678" t="s">
        <v>23</v>
      </c>
      <c r="K10678">
        <v>16616</v>
      </c>
      <c r="L10678">
        <v>807537.6</v>
      </c>
      <c r="M10678">
        <v>48.6</v>
      </c>
      <c r="N10678" t="s">
        <v>160</v>
      </c>
      <c r="O10678" t="s">
        <v>9452</v>
      </c>
      <c r="P10678">
        <v>0.10110188471641929</v>
      </c>
      <c r="Q10678">
        <v>0</v>
      </c>
      <c r="R10678">
        <v>2</v>
      </c>
    </row>
    <row r="10679" spans="1:18" x14ac:dyDescent="0.25">
      <c r="A10679" t="s">
        <v>8549</v>
      </c>
      <c r="B10679">
        <v>2018</v>
      </c>
      <c r="C10679">
        <v>5</v>
      </c>
      <c r="D10679">
        <v>11</v>
      </c>
      <c r="E10679" t="s">
        <v>8070</v>
      </c>
      <c r="F10679" s="1" t="s">
        <v>5207</v>
      </c>
      <c r="G10679" s="1" t="s">
        <v>6745</v>
      </c>
      <c r="H10679" s="1" t="s">
        <v>7263</v>
      </c>
      <c r="I10679" t="s">
        <v>7228</v>
      </c>
      <c r="J10679" t="s">
        <v>38</v>
      </c>
      <c r="K10679">
        <v>200</v>
      </c>
      <c r="L10679">
        <v>134400</v>
      </c>
      <c r="M10679">
        <v>672</v>
      </c>
      <c r="N10679" t="s">
        <v>8939</v>
      </c>
      <c r="O10679" t="s">
        <v>9462</v>
      </c>
      <c r="P10679">
        <v>0</v>
      </c>
      <c r="Q10679">
        <v>4.5837736391081546E-2</v>
      </c>
      <c r="R10679">
        <v>2</v>
      </c>
    </row>
    <row r="10680" spans="1:18" x14ac:dyDescent="0.25">
      <c r="A10680" t="s">
        <v>15603</v>
      </c>
      <c r="B10680">
        <v>2019</v>
      </c>
      <c r="C10680">
        <v>9</v>
      </c>
      <c r="D10680">
        <v>18</v>
      </c>
      <c r="E10680" t="s">
        <v>229</v>
      </c>
      <c r="F10680" s="1" t="s">
        <v>5207</v>
      </c>
      <c r="G10680" s="1" t="s">
        <v>20573</v>
      </c>
      <c r="H10680" s="1" t="s">
        <v>7263</v>
      </c>
      <c r="I10680" t="s">
        <v>20884</v>
      </c>
      <c r="J10680" t="s">
        <v>23</v>
      </c>
      <c r="K10680">
        <v>0.96</v>
      </c>
      <c r="L10680">
        <v>146.28</v>
      </c>
      <c r="M10680">
        <v>152.38</v>
      </c>
      <c r="N10680" t="s">
        <v>7263</v>
      </c>
      <c r="O10680" t="s">
        <v>23274</v>
      </c>
      <c r="P10680">
        <v>0</v>
      </c>
      <c r="Q10680">
        <v>0</v>
      </c>
      <c r="R10680">
        <v>3</v>
      </c>
    </row>
    <row r="10681" spans="1:18" x14ac:dyDescent="0.25">
      <c r="A10681" t="s">
        <v>16880</v>
      </c>
      <c r="B10681">
        <v>2019</v>
      </c>
      <c r="C10681">
        <v>12</v>
      </c>
      <c r="D10681">
        <v>14</v>
      </c>
      <c r="E10681" t="s">
        <v>15699</v>
      </c>
      <c r="F10681" s="1" t="s">
        <v>9480</v>
      </c>
      <c r="G10681" s="1" t="s">
        <v>9480</v>
      </c>
      <c r="H10681" s="1" t="s">
        <v>9480</v>
      </c>
      <c r="I10681" t="s">
        <v>16293</v>
      </c>
      <c r="J10681" t="s">
        <v>23</v>
      </c>
      <c r="K10681">
        <v>10392</v>
      </c>
      <c r="L10681">
        <v>501933.6</v>
      </c>
      <c r="M10681">
        <v>48.3</v>
      </c>
      <c r="N10681" t="e">
        <v>#N/A</v>
      </c>
      <c r="O10681" t="e">
        <v>#N/A</v>
      </c>
      <c r="P10681">
        <v>0</v>
      </c>
      <c r="Q10681">
        <v>0</v>
      </c>
      <c r="R10681">
        <v>4</v>
      </c>
    </row>
    <row r="10682" spans="1:18" x14ac:dyDescent="0.25">
      <c r="A10682" t="s">
        <v>3039</v>
      </c>
      <c r="B10682">
        <v>2018</v>
      </c>
      <c r="C10682">
        <v>11</v>
      </c>
      <c r="D10682">
        <v>14</v>
      </c>
      <c r="E10682" t="s">
        <v>15721</v>
      </c>
      <c r="F10682" s="1" t="s">
        <v>3205</v>
      </c>
      <c r="G10682" s="1" t="s">
        <v>3384</v>
      </c>
      <c r="H10682" s="1" t="s">
        <v>3206</v>
      </c>
      <c r="I10682" t="s">
        <v>17070</v>
      </c>
      <c r="J10682" t="s">
        <v>23</v>
      </c>
      <c r="K10682">
        <v>9830</v>
      </c>
      <c r="L10682">
        <v>464959</v>
      </c>
      <c r="M10682">
        <v>47.3</v>
      </c>
      <c r="N10682" t="s">
        <v>645</v>
      </c>
      <c r="O10682" t="s">
        <v>9450</v>
      </c>
      <c r="P10682">
        <v>9.1123449223886266E-2</v>
      </c>
      <c r="Q10682">
        <v>0</v>
      </c>
      <c r="R10682">
        <v>4</v>
      </c>
    </row>
    <row r="10683" spans="1:18" x14ac:dyDescent="0.25">
      <c r="A10683" t="s">
        <v>3039</v>
      </c>
      <c r="B10683">
        <v>2018</v>
      </c>
      <c r="C10683">
        <v>11</v>
      </c>
      <c r="D10683">
        <v>14</v>
      </c>
      <c r="E10683" t="s">
        <v>15721</v>
      </c>
      <c r="F10683" s="1" t="s">
        <v>3205</v>
      </c>
      <c r="G10683" s="1" t="s">
        <v>3863</v>
      </c>
      <c r="H10683" s="1" t="s">
        <v>3206</v>
      </c>
      <c r="I10683" t="s">
        <v>18997</v>
      </c>
      <c r="J10683" t="s">
        <v>23</v>
      </c>
      <c r="K10683">
        <v>5860</v>
      </c>
      <c r="L10683">
        <v>271318</v>
      </c>
      <c r="M10683">
        <v>46.3</v>
      </c>
      <c r="N10683" t="s">
        <v>9307</v>
      </c>
      <c r="O10683" t="s">
        <v>9445</v>
      </c>
      <c r="P10683">
        <v>3.6019547837424074E-2</v>
      </c>
      <c r="Q10683">
        <v>0</v>
      </c>
      <c r="R10683">
        <v>4</v>
      </c>
    </row>
    <row r="10684" spans="1:18" x14ac:dyDescent="0.25">
      <c r="A10684" t="s">
        <v>3039</v>
      </c>
      <c r="B10684">
        <v>2018</v>
      </c>
      <c r="C10684">
        <v>11</v>
      </c>
      <c r="D10684">
        <v>14</v>
      </c>
      <c r="E10684" t="s">
        <v>15721</v>
      </c>
      <c r="F10684" s="1" t="s">
        <v>3205</v>
      </c>
      <c r="G10684" s="1" t="s">
        <v>3863</v>
      </c>
      <c r="H10684" s="1" t="s">
        <v>3206</v>
      </c>
      <c r="I10684" t="s">
        <v>18998</v>
      </c>
      <c r="J10684" t="s">
        <v>23</v>
      </c>
      <c r="K10684">
        <v>4070</v>
      </c>
      <c r="L10684">
        <v>188441</v>
      </c>
      <c r="M10684">
        <v>46.3</v>
      </c>
      <c r="N10684" t="s">
        <v>9340</v>
      </c>
      <c r="O10684" t="s">
        <v>9482</v>
      </c>
      <c r="P10684">
        <v>8.0867377033553248E-2</v>
      </c>
      <c r="Q10684">
        <v>0</v>
      </c>
      <c r="R10684">
        <v>4</v>
      </c>
    </row>
    <row r="10685" spans="1:18" x14ac:dyDescent="0.25">
      <c r="A10685" t="s">
        <v>958</v>
      </c>
      <c r="B10685">
        <v>2016</v>
      </c>
      <c r="C10685">
        <v>7</v>
      </c>
      <c r="D10685">
        <v>26</v>
      </c>
      <c r="E10685" t="s">
        <v>92</v>
      </c>
      <c r="F10685" s="1" t="s">
        <v>3205</v>
      </c>
      <c r="G10685" s="1" t="s">
        <v>3967</v>
      </c>
      <c r="H10685" s="1" t="s">
        <v>3206</v>
      </c>
      <c r="I10685" t="s">
        <v>766</v>
      </c>
      <c r="J10685" t="s">
        <v>23</v>
      </c>
      <c r="K10685">
        <v>631</v>
      </c>
      <c r="L10685">
        <v>42813.35</v>
      </c>
      <c r="M10685">
        <v>67.849999999999994</v>
      </c>
      <c r="N10685" t="s">
        <v>9258</v>
      </c>
      <c r="O10685" t="s">
        <v>9566</v>
      </c>
      <c r="P10685">
        <v>0</v>
      </c>
      <c r="Q10685">
        <v>0</v>
      </c>
      <c r="R10685">
        <v>3</v>
      </c>
    </row>
    <row r="10686" spans="1:18" x14ac:dyDescent="0.25">
      <c r="A10686" t="s">
        <v>7858</v>
      </c>
      <c r="B10686">
        <v>2017</v>
      </c>
      <c r="C10686">
        <v>1</v>
      </c>
      <c r="D10686">
        <v>19</v>
      </c>
      <c r="E10686" t="s">
        <v>7357</v>
      </c>
      <c r="F10686" s="1" t="s">
        <v>5207</v>
      </c>
      <c r="G10686" s="1" t="s">
        <v>20573</v>
      </c>
      <c r="H10686" s="1" t="s">
        <v>7263</v>
      </c>
      <c r="I10686" t="s">
        <v>20685</v>
      </c>
      <c r="J10686" t="s">
        <v>23</v>
      </c>
      <c r="K10686">
        <v>40</v>
      </c>
      <c r="L10686">
        <v>5775.2</v>
      </c>
      <c r="M10686">
        <v>144.38</v>
      </c>
      <c r="N10686" t="s">
        <v>7263</v>
      </c>
      <c r="O10686" t="s">
        <v>23274</v>
      </c>
      <c r="P10686">
        <v>0</v>
      </c>
      <c r="Q10686">
        <v>0</v>
      </c>
      <c r="R10686">
        <v>1</v>
      </c>
    </row>
    <row r="10687" spans="1:18" x14ac:dyDescent="0.25">
      <c r="A10687" t="s">
        <v>7858</v>
      </c>
      <c r="B10687">
        <v>2017</v>
      </c>
      <c r="C10687">
        <v>1</v>
      </c>
      <c r="D10687">
        <v>19</v>
      </c>
      <c r="E10687" t="s">
        <v>7357</v>
      </c>
      <c r="F10687" s="1" t="s">
        <v>5207</v>
      </c>
      <c r="G10687" s="1" t="s">
        <v>20931</v>
      </c>
      <c r="H10687" s="1" t="s">
        <v>7263</v>
      </c>
      <c r="I10687" t="s">
        <v>6478</v>
      </c>
      <c r="J10687" t="s">
        <v>23</v>
      </c>
      <c r="K10687">
        <v>160</v>
      </c>
      <c r="L10687">
        <v>21641.599999999999</v>
      </c>
      <c r="M10687">
        <v>135.26</v>
      </c>
      <c r="N10687" t="s">
        <v>8296</v>
      </c>
      <c r="O10687" t="s">
        <v>9767</v>
      </c>
      <c r="P10687">
        <v>0</v>
      </c>
      <c r="Q10687">
        <v>0</v>
      </c>
      <c r="R10687">
        <v>1</v>
      </c>
    </row>
    <row r="10688" spans="1:18" x14ac:dyDescent="0.25">
      <c r="A10688" t="s">
        <v>7858</v>
      </c>
      <c r="B10688">
        <v>2017</v>
      </c>
      <c r="C10688">
        <v>1</v>
      </c>
      <c r="D10688">
        <v>19</v>
      </c>
      <c r="E10688" t="s">
        <v>7357</v>
      </c>
      <c r="F10688" s="1" t="s">
        <v>5207</v>
      </c>
      <c r="G10688" s="1" t="s">
        <v>20573</v>
      </c>
      <c r="H10688" s="1" t="s">
        <v>7263</v>
      </c>
      <c r="I10688" t="s">
        <v>5490</v>
      </c>
      <c r="J10688" t="s">
        <v>23</v>
      </c>
      <c r="K10688">
        <v>25</v>
      </c>
      <c r="L10688">
        <v>3534.5</v>
      </c>
      <c r="M10688">
        <v>141.38</v>
      </c>
      <c r="N10688" t="s">
        <v>8853</v>
      </c>
      <c r="O10688" t="s">
        <v>9849</v>
      </c>
      <c r="P10688">
        <v>0</v>
      </c>
      <c r="Q10688">
        <v>0</v>
      </c>
      <c r="R10688">
        <v>1</v>
      </c>
    </row>
    <row r="10689" spans="1:18" x14ac:dyDescent="0.25">
      <c r="A10689" t="s">
        <v>7858</v>
      </c>
      <c r="B10689">
        <v>2017</v>
      </c>
      <c r="C10689">
        <v>1</v>
      </c>
      <c r="D10689">
        <v>19</v>
      </c>
      <c r="E10689" t="s">
        <v>7357</v>
      </c>
      <c r="F10689" s="1" t="s">
        <v>5207</v>
      </c>
      <c r="G10689" s="1" t="s">
        <v>20573</v>
      </c>
      <c r="H10689" s="1" t="s">
        <v>7263</v>
      </c>
      <c r="I10689" t="s">
        <v>20712</v>
      </c>
      <c r="J10689" t="s">
        <v>23</v>
      </c>
      <c r="K10689">
        <v>20</v>
      </c>
      <c r="L10689">
        <v>2960.8</v>
      </c>
      <c r="M10689">
        <v>148.04</v>
      </c>
      <c r="N10689" t="s">
        <v>9024</v>
      </c>
      <c r="O10689" t="s">
        <v>9469</v>
      </c>
      <c r="P10689">
        <v>0</v>
      </c>
      <c r="Q10689">
        <v>3.3430295232662992E-2</v>
      </c>
      <c r="R10689">
        <v>1</v>
      </c>
    </row>
    <row r="10690" spans="1:18" x14ac:dyDescent="0.25">
      <c r="A10690" t="s">
        <v>7858</v>
      </c>
      <c r="B10690">
        <v>2017</v>
      </c>
      <c r="C10690">
        <v>1</v>
      </c>
      <c r="D10690">
        <v>19</v>
      </c>
      <c r="E10690" t="s">
        <v>7357</v>
      </c>
      <c r="F10690" s="1" t="s">
        <v>5207</v>
      </c>
      <c r="G10690" s="1" t="s">
        <v>21008</v>
      </c>
      <c r="H10690" s="1" t="s">
        <v>7263</v>
      </c>
      <c r="I10690" t="s">
        <v>6895</v>
      </c>
      <c r="J10690" t="s">
        <v>23</v>
      </c>
      <c r="K10690">
        <v>1</v>
      </c>
      <c r="L10690">
        <v>140.69999999999999</v>
      </c>
      <c r="M10690">
        <v>140.69999999999999</v>
      </c>
      <c r="N10690" t="s">
        <v>9356</v>
      </c>
      <c r="O10690" t="s">
        <v>9773</v>
      </c>
      <c r="P10690">
        <v>0</v>
      </c>
      <c r="Q10690">
        <v>0</v>
      </c>
      <c r="R10690">
        <v>1</v>
      </c>
    </row>
    <row r="10691" spans="1:18" x14ac:dyDescent="0.25">
      <c r="A10691" t="s">
        <v>7858</v>
      </c>
      <c r="B10691">
        <v>2017</v>
      </c>
      <c r="C10691">
        <v>1</v>
      </c>
      <c r="D10691">
        <v>19</v>
      </c>
      <c r="E10691" t="s">
        <v>7357</v>
      </c>
      <c r="F10691" s="1" t="s">
        <v>5207</v>
      </c>
      <c r="G10691" s="1" t="s">
        <v>21008</v>
      </c>
      <c r="H10691" s="1" t="s">
        <v>7263</v>
      </c>
      <c r="I10691" t="s">
        <v>21015</v>
      </c>
      <c r="J10691" t="s">
        <v>23</v>
      </c>
      <c r="K10691">
        <v>2</v>
      </c>
      <c r="L10691">
        <v>265.45999999999998</v>
      </c>
      <c r="M10691">
        <v>132.72999999999999</v>
      </c>
      <c r="N10691" t="s">
        <v>7263</v>
      </c>
      <c r="O10691" t="s">
        <v>23274</v>
      </c>
      <c r="P10691">
        <v>0</v>
      </c>
      <c r="Q10691">
        <v>0</v>
      </c>
      <c r="R10691">
        <v>1</v>
      </c>
    </row>
    <row r="10692" spans="1:18" x14ac:dyDescent="0.25">
      <c r="A10692" t="s">
        <v>7858</v>
      </c>
      <c r="B10692">
        <v>2017</v>
      </c>
      <c r="C10692">
        <v>1</v>
      </c>
      <c r="D10692">
        <v>19</v>
      </c>
      <c r="E10692" t="s">
        <v>7357</v>
      </c>
      <c r="F10692" s="1" t="s">
        <v>5207</v>
      </c>
      <c r="G10692" s="1" t="s">
        <v>21008</v>
      </c>
      <c r="H10692" s="1" t="s">
        <v>7263</v>
      </c>
      <c r="I10692" t="s">
        <v>21017</v>
      </c>
      <c r="J10692" t="s">
        <v>23</v>
      </c>
      <c r="K10692">
        <v>46</v>
      </c>
      <c r="L10692">
        <v>5760.12</v>
      </c>
      <c r="M10692">
        <v>125.22</v>
      </c>
      <c r="N10692" t="s">
        <v>7263</v>
      </c>
      <c r="O10692" t="s">
        <v>23274</v>
      </c>
      <c r="P10692">
        <v>0</v>
      </c>
      <c r="Q10692">
        <v>0</v>
      </c>
      <c r="R10692">
        <v>1</v>
      </c>
    </row>
    <row r="10693" spans="1:18" x14ac:dyDescent="0.25">
      <c r="A10693" t="s">
        <v>7858</v>
      </c>
      <c r="B10693">
        <v>2017</v>
      </c>
      <c r="C10693">
        <v>1</v>
      </c>
      <c r="D10693">
        <v>19</v>
      </c>
      <c r="E10693" t="s">
        <v>7357</v>
      </c>
      <c r="F10693" s="1" t="s">
        <v>5207</v>
      </c>
      <c r="G10693" s="1" t="s">
        <v>21008</v>
      </c>
      <c r="H10693" s="1" t="s">
        <v>7263</v>
      </c>
      <c r="I10693" t="s">
        <v>7023</v>
      </c>
      <c r="J10693" t="s">
        <v>23</v>
      </c>
      <c r="K10693">
        <v>2</v>
      </c>
      <c r="L10693">
        <v>250.44</v>
      </c>
      <c r="M10693">
        <v>125.22</v>
      </c>
      <c r="N10693" t="s">
        <v>9365</v>
      </c>
      <c r="O10693" t="s">
        <v>9774</v>
      </c>
      <c r="P10693">
        <v>0</v>
      </c>
      <c r="Q10693">
        <v>0</v>
      </c>
      <c r="R10693">
        <v>1</v>
      </c>
    </row>
    <row r="10694" spans="1:18" x14ac:dyDescent="0.25">
      <c r="A10694" t="s">
        <v>7858</v>
      </c>
      <c r="B10694">
        <v>2017</v>
      </c>
      <c r="C10694">
        <v>1</v>
      </c>
      <c r="D10694">
        <v>19</v>
      </c>
      <c r="E10694" t="s">
        <v>7357</v>
      </c>
      <c r="F10694" s="1" t="s">
        <v>5207</v>
      </c>
      <c r="G10694" s="1" t="s">
        <v>20573</v>
      </c>
      <c r="H10694" s="1" t="s">
        <v>7263</v>
      </c>
      <c r="I10694" t="s">
        <v>20679</v>
      </c>
      <c r="J10694" t="s">
        <v>23</v>
      </c>
      <c r="K10694">
        <v>25</v>
      </c>
      <c r="L10694">
        <v>3534.5</v>
      </c>
      <c r="M10694">
        <v>141.38</v>
      </c>
      <c r="N10694" t="s">
        <v>7263</v>
      </c>
      <c r="O10694" t="s">
        <v>23274</v>
      </c>
      <c r="P10694">
        <v>0</v>
      </c>
      <c r="Q10694">
        <v>0</v>
      </c>
      <c r="R10694">
        <v>1</v>
      </c>
    </row>
    <row r="10695" spans="1:18" x14ac:dyDescent="0.25">
      <c r="A10695" t="s">
        <v>7858</v>
      </c>
      <c r="B10695">
        <v>2017</v>
      </c>
      <c r="C10695">
        <v>1</v>
      </c>
      <c r="D10695">
        <v>19</v>
      </c>
      <c r="E10695" t="s">
        <v>7357</v>
      </c>
      <c r="F10695" s="1" t="s">
        <v>5207</v>
      </c>
      <c r="G10695" s="1" t="s">
        <v>20573</v>
      </c>
      <c r="H10695" s="1" t="s">
        <v>7263</v>
      </c>
      <c r="I10695" t="s">
        <v>20727</v>
      </c>
      <c r="J10695" t="s">
        <v>23</v>
      </c>
      <c r="K10695">
        <v>20</v>
      </c>
      <c r="L10695">
        <v>2960.8</v>
      </c>
      <c r="M10695">
        <v>148.04</v>
      </c>
      <c r="N10695" t="s">
        <v>7263</v>
      </c>
      <c r="O10695" t="s">
        <v>23274</v>
      </c>
      <c r="P10695">
        <v>0</v>
      </c>
      <c r="Q10695">
        <v>0</v>
      </c>
      <c r="R10695">
        <v>1</v>
      </c>
    </row>
    <row r="10696" spans="1:18" x14ac:dyDescent="0.25">
      <c r="A10696" t="s">
        <v>7858</v>
      </c>
      <c r="B10696">
        <v>2017</v>
      </c>
      <c r="C10696">
        <v>1</v>
      </c>
      <c r="D10696">
        <v>19</v>
      </c>
      <c r="E10696" t="s">
        <v>7357</v>
      </c>
      <c r="F10696" s="1" t="s">
        <v>5207</v>
      </c>
      <c r="G10696" s="1" t="s">
        <v>20931</v>
      </c>
      <c r="H10696" s="1" t="s">
        <v>7263</v>
      </c>
      <c r="I10696" t="s">
        <v>20935</v>
      </c>
      <c r="J10696" t="s">
        <v>23</v>
      </c>
      <c r="K10696">
        <v>25</v>
      </c>
      <c r="L10696">
        <v>3320.25</v>
      </c>
      <c r="M10696">
        <v>132.81</v>
      </c>
      <c r="N10696" t="s">
        <v>7263</v>
      </c>
      <c r="O10696" t="s">
        <v>23274</v>
      </c>
      <c r="P10696">
        <v>0</v>
      </c>
      <c r="Q10696">
        <v>0</v>
      </c>
      <c r="R10696">
        <v>1</v>
      </c>
    </row>
    <row r="10697" spans="1:18" x14ac:dyDescent="0.25">
      <c r="A10697" t="s">
        <v>7858</v>
      </c>
      <c r="B10697">
        <v>2017</v>
      </c>
      <c r="C10697">
        <v>1</v>
      </c>
      <c r="D10697">
        <v>19</v>
      </c>
      <c r="E10697" t="s">
        <v>7357</v>
      </c>
      <c r="F10697" s="1" t="s">
        <v>5207</v>
      </c>
      <c r="G10697" s="1" t="s">
        <v>20931</v>
      </c>
      <c r="H10697" s="1" t="s">
        <v>7263</v>
      </c>
      <c r="I10697" t="s">
        <v>20959</v>
      </c>
      <c r="J10697" t="s">
        <v>23</v>
      </c>
      <c r="K10697">
        <v>60</v>
      </c>
      <c r="L10697">
        <v>10258.200000000001</v>
      </c>
      <c r="M10697">
        <v>170.97</v>
      </c>
      <c r="N10697" t="s">
        <v>9106</v>
      </c>
      <c r="O10697" t="s">
        <v>9459</v>
      </c>
      <c r="P10697">
        <v>0</v>
      </c>
      <c r="Q10697">
        <v>5.3850305373165194E-2</v>
      </c>
      <c r="R10697">
        <v>1</v>
      </c>
    </row>
    <row r="10698" spans="1:18" x14ac:dyDescent="0.25">
      <c r="A10698" t="s">
        <v>7858</v>
      </c>
      <c r="B10698">
        <v>2017</v>
      </c>
      <c r="C10698">
        <v>1</v>
      </c>
      <c r="D10698">
        <v>19</v>
      </c>
      <c r="E10698" t="s">
        <v>7357</v>
      </c>
      <c r="F10698" s="1" t="s">
        <v>5207</v>
      </c>
      <c r="G10698" s="1" t="s">
        <v>20573</v>
      </c>
      <c r="H10698" s="1" t="s">
        <v>7263</v>
      </c>
      <c r="I10698" t="s">
        <v>5603</v>
      </c>
      <c r="J10698" t="s">
        <v>23</v>
      </c>
      <c r="K10698">
        <v>80</v>
      </c>
      <c r="L10698">
        <v>11895.2</v>
      </c>
      <c r="M10698">
        <v>148.69</v>
      </c>
      <c r="N10698" t="s">
        <v>8996</v>
      </c>
      <c r="O10698" t="s">
        <v>9779</v>
      </c>
      <c r="P10698">
        <v>0</v>
      </c>
      <c r="Q10698">
        <v>0</v>
      </c>
      <c r="R10698">
        <v>1</v>
      </c>
    </row>
    <row r="10699" spans="1:18" x14ac:dyDescent="0.25">
      <c r="A10699" t="s">
        <v>7858</v>
      </c>
      <c r="B10699">
        <v>2017</v>
      </c>
      <c r="C10699">
        <v>1</v>
      </c>
      <c r="D10699">
        <v>19</v>
      </c>
      <c r="E10699" t="s">
        <v>7357</v>
      </c>
      <c r="F10699" s="1" t="s">
        <v>5207</v>
      </c>
      <c r="G10699" s="1" t="s">
        <v>21008</v>
      </c>
      <c r="H10699" s="1" t="s">
        <v>7263</v>
      </c>
      <c r="I10699" t="s">
        <v>6965</v>
      </c>
      <c r="J10699" t="s">
        <v>23</v>
      </c>
      <c r="K10699">
        <v>25</v>
      </c>
      <c r="L10699">
        <v>3130.5</v>
      </c>
      <c r="M10699">
        <v>125.22</v>
      </c>
      <c r="N10699" t="s">
        <v>9361</v>
      </c>
      <c r="O10699" t="s">
        <v>9778</v>
      </c>
      <c r="P10699">
        <v>0</v>
      </c>
      <c r="Q10699">
        <v>0</v>
      </c>
      <c r="R10699">
        <v>1</v>
      </c>
    </row>
    <row r="10700" spans="1:18" x14ac:dyDescent="0.25">
      <c r="A10700" t="s">
        <v>7858</v>
      </c>
      <c r="B10700">
        <v>2017</v>
      </c>
      <c r="C10700">
        <v>1</v>
      </c>
      <c r="D10700">
        <v>19</v>
      </c>
      <c r="E10700" t="s">
        <v>7357</v>
      </c>
      <c r="F10700" s="1" t="s">
        <v>5207</v>
      </c>
      <c r="G10700" s="1" t="s">
        <v>21008</v>
      </c>
      <c r="H10700" s="1" t="s">
        <v>7263</v>
      </c>
      <c r="I10700" t="s">
        <v>7069</v>
      </c>
      <c r="J10700" t="s">
        <v>23</v>
      </c>
      <c r="K10700">
        <v>1</v>
      </c>
      <c r="L10700">
        <v>155.06</v>
      </c>
      <c r="M10700">
        <v>155.06</v>
      </c>
      <c r="N10700" t="s">
        <v>9371</v>
      </c>
      <c r="O10700" t="s">
        <v>9938</v>
      </c>
      <c r="P10700">
        <v>0</v>
      </c>
      <c r="Q10700">
        <v>0</v>
      </c>
      <c r="R10700">
        <v>1</v>
      </c>
    </row>
    <row r="10701" spans="1:18" x14ac:dyDescent="0.25">
      <c r="A10701" t="s">
        <v>7858</v>
      </c>
      <c r="B10701">
        <v>2017</v>
      </c>
      <c r="C10701">
        <v>1</v>
      </c>
      <c r="D10701">
        <v>19</v>
      </c>
      <c r="E10701" t="s">
        <v>7357</v>
      </c>
      <c r="F10701" s="1" t="s">
        <v>5207</v>
      </c>
      <c r="G10701" s="1" t="s">
        <v>20573</v>
      </c>
      <c r="H10701" s="1" t="s">
        <v>7263</v>
      </c>
      <c r="I10701" t="s">
        <v>20650</v>
      </c>
      <c r="J10701" t="s">
        <v>23</v>
      </c>
      <c r="K10701">
        <v>20</v>
      </c>
      <c r="L10701">
        <v>2594.4</v>
      </c>
      <c r="M10701">
        <v>129.72</v>
      </c>
      <c r="N10701" t="s">
        <v>7263</v>
      </c>
      <c r="O10701" t="s">
        <v>23274</v>
      </c>
      <c r="P10701">
        <v>0</v>
      </c>
      <c r="Q10701">
        <v>0</v>
      </c>
      <c r="R10701">
        <v>1</v>
      </c>
    </row>
    <row r="10702" spans="1:18" x14ac:dyDescent="0.25">
      <c r="A10702" t="s">
        <v>7858</v>
      </c>
      <c r="B10702">
        <v>2017</v>
      </c>
      <c r="C10702">
        <v>1</v>
      </c>
      <c r="D10702">
        <v>19</v>
      </c>
      <c r="E10702" t="s">
        <v>7357</v>
      </c>
      <c r="F10702" s="1" t="s">
        <v>5207</v>
      </c>
      <c r="G10702" s="1" t="s">
        <v>20573</v>
      </c>
      <c r="H10702" s="1" t="s">
        <v>7263</v>
      </c>
      <c r="I10702" t="s">
        <v>20781</v>
      </c>
      <c r="J10702" t="s">
        <v>23</v>
      </c>
      <c r="K10702">
        <v>20</v>
      </c>
      <c r="L10702">
        <v>2919.2</v>
      </c>
      <c r="M10702">
        <v>145.96</v>
      </c>
      <c r="N10702" t="s">
        <v>7263</v>
      </c>
      <c r="O10702" t="s">
        <v>23274</v>
      </c>
      <c r="P10702">
        <v>0</v>
      </c>
      <c r="Q10702">
        <v>0</v>
      </c>
      <c r="R10702">
        <v>1</v>
      </c>
    </row>
    <row r="10703" spans="1:18" x14ac:dyDescent="0.25">
      <c r="A10703" t="s">
        <v>7858</v>
      </c>
      <c r="B10703">
        <v>2017</v>
      </c>
      <c r="C10703">
        <v>1</v>
      </c>
      <c r="D10703">
        <v>19</v>
      </c>
      <c r="E10703" t="s">
        <v>7357</v>
      </c>
      <c r="F10703" s="1" t="s">
        <v>5207</v>
      </c>
      <c r="G10703" s="1" t="s">
        <v>21008</v>
      </c>
      <c r="H10703" s="1" t="s">
        <v>7263</v>
      </c>
      <c r="I10703" t="s">
        <v>21025</v>
      </c>
      <c r="J10703" t="s">
        <v>23</v>
      </c>
      <c r="K10703">
        <v>18</v>
      </c>
      <c r="L10703">
        <v>2253.96</v>
      </c>
      <c r="M10703">
        <v>125.22</v>
      </c>
      <c r="N10703" t="s">
        <v>7263</v>
      </c>
      <c r="O10703" t="s">
        <v>23274</v>
      </c>
      <c r="P10703">
        <v>0</v>
      </c>
      <c r="Q10703">
        <v>0</v>
      </c>
      <c r="R10703">
        <v>1</v>
      </c>
    </row>
    <row r="10704" spans="1:18" x14ac:dyDescent="0.25">
      <c r="A10704" t="s">
        <v>2636</v>
      </c>
      <c r="B10704">
        <v>2018</v>
      </c>
      <c r="C10704">
        <v>7</v>
      </c>
      <c r="D10704">
        <v>10</v>
      </c>
      <c r="E10704" t="s">
        <v>226</v>
      </c>
      <c r="F10704" s="1" t="s">
        <v>3205</v>
      </c>
      <c r="G10704" s="1" t="s">
        <v>3384</v>
      </c>
      <c r="H10704" s="1" t="s">
        <v>3206</v>
      </c>
      <c r="I10704" t="s">
        <v>17068</v>
      </c>
      <c r="J10704" t="s">
        <v>23</v>
      </c>
      <c r="K10704">
        <v>16370</v>
      </c>
      <c r="L10704">
        <v>751383</v>
      </c>
      <c r="M10704">
        <v>45.9</v>
      </c>
      <c r="N10704" t="s">
        <v>170</v>
      </c>
      <c r="O10704" t="s">
        <v>9516</v>
      </c>
      <c r="P10704">
        <v>3.660242098978287E-2</v>
      </c>
      <c r="Q10704">
        <v>0</v>
      </c>
      <c r="R10704">
        <v>3</v>
      </c>
    </row>
    <row r="10705" spans="1:18" x14ac:dyDescent="0.25">
      <c r="A10705" t="s">
        <v>2636</v>
      </c>
      <c r="B10705">
        <v>2018</v>
      </c>
      <c r="C10705">
        <v>7</v>
      </c>
      <c r="D10705">
        <v>10</v>
      </c>
      <c r="E10705" t="s">
        <v>226</v>
      </c>
      <c r="F10705" s="1" t="s">
        <v>3205</v>
      </c>
      <c r="G10705" s="1" t="s">
        <v>3863</v>
      </c>
      <c r="H10705" s="1" t="s">
        <v>3206</v>
      </c>
      <c r="I10705" t="s">
        <v>19624</v>
      </c>
      <c r="J10705" t="s">
        <v>23</v>
      </c>
      <c r="K10705">
        <v>5600</v>
      </c>
      <c r="L10705">
        <v>347200</v>
      </c>
      <c r="M10705">
        <v>62</v>
      </c>
      <c r="N10705" t="s">
        <v>9313</v>
      </c>
      <c r="O10705" t="s">
        <v>9448</v>
      </c>
      <c r="P10705">
        <v>2.823689586550486E-2</v>
      </c>
      <c r="Q10705">
        <v>0</v>
      </c>
      <c r="R10705">
        <v>3</v>
      </c>
    </row>
    <row r="10706" spans="1:18" x14ac:dyDescent="0.25">
      <c r="A10706" t="s">
        <v>2780</v>
      </c>
      <c r="B10706">
        <v>2018</v>
      </c>
      <c r="C10706">
        <v>9</v>
      </c>
      <c r="D10706">
        <v>10</v>
      </c>
      <c r="E10706" t="s">
        <v>21</v>
      </c>
      <c r="F10706" s="1" t="s">
        <v>3205</v>
      </c>
      <c r="G10706" s="1" t="s">
        <v>3967</v>
      </c>
      <c r="H10706" s="1" t="s">
        <v>3206</v>
      </c>
      <c r="I10706" t="s">
        <v>18419</v>
      </c>
      <c r="J10706" t="s">
        <v>23</v>
      </c>
      <c r="K10706">
        <v>104</v>
      </c>
      <c r="L10706">
        <v>17092.71</v>
      </c>
      <c r="M10706">
        <v>164.35</v>
      </c>
      <c r="N10706" t="s">
        <v>9231</v>
      </c>
      <c r="O10706" t="s">
        <v>9739</v>
      </c>
      <c r="P10706">
        <v>0</v>
      </c>
      <c r="Q10706">
        <v>0</v>
      </c>
      <c r="R10706">
        <v>3</v>
      </c>
    </row>
    <row r="10707" spans="1:18" x14ac:dyDescent="0.25">
      <c r="A10707" t="s">
        <v>973</v>
      </c>
      <c r="B10707">
        <v>2016</v>
      </c>
      <c r="C10707">
        <v>8</v>
      </c>
      <c r="D10707">
        <v>12</v>
      </c>
      <c r="E10707" t="s">
        <v>226</v>
      </c>
      <c r="F10707" s="1" t="s">
        <v>3205</v>
      </c>
      <c r="G10707" s="1" t="s">
        <v>3384</v>
      </c>
      <c r="H10707" s="1" t="s">
        <v>3206</v>
      </c>
      <c r="I10707" t="s">
        <v>17079</v>
      </c>
      <c r="J10707" t="s">
        <v>23</v>
      </c>
      <c r="K10707">
        <v>19675</v>
      </c>
      <c r="L10707">
        <v>764373.75</v>
      </c>
      <c r="M10707">
        <v>38.85</v>
      </c>
      <c r="N10707" t="s">
        <v>170</v>
      </c>
      <c r="O10707" t="s">
        <v>9516</v>
      </c>
      <c r="P10707">
        <v>3.660242098978287E-2</v>
      </c>
      <c r="Q10707">
        <v>0</v>
      </c>
      <c r="R10707">
        <v>3</v>
      </c>
    </row>
    <row r="10708" spans="1:18" x14ac:dyDescent="0.25">
      <c r="A10708" t="s">
        <v>1188</v>
      </c>
      <c r="B10708">
        <v>2016</v>
      </c>
      <c r="C10708">
        <v>11</v>
      </c>
      <c r="D10708">
        <v>2</v>
      </c>
      <c r="E10708" t="s">
        <v>226</v>
      </c>
      <c r="F10708" s="1" t="s">
        <v>3205</v>
      </c>
      <c r="G10708" s="1" t="s">
        <v>3863</v>
      </c>
      <c r="H10708" s="1" t="s">
        <v>3206</v>
      </c>
      <c r="I10708" t="s">
        <v>19117</v>
      </c>
      <c r="J10708" t="s">
        <v>23</v>
      </c>
      <c r="K10708">
        <v>18000</v>
      </c>
      <c r="L10708">
        <v>753300</v>
      </c>
      <c r="M10708">
        <v>41.85</v>
      </c>
      <c r="N10708" t="s">
        <v>489</v>
      </c>
      <c r="O10708" t="s">
        <v>9501</v>
      </c>
      <c r="P10708">
        <v>0</v>
      </c>
      <c r="Q10708">
        <v>0</v>
      </c>
      <c r="R10708">
        <v>4</v>
      </c>
    </row>
    <row r="10709" spans="1:18" x14ac:dyDescent="0.25">
      <c r="A10709" t="s">
        <v>2378</v>
      </c>
      <c r="B10709">
        <v>2018</v>
      </c>
      <c r="C10709">
        <v>4</v>
      </c>
      <c r="D10709">
        <v>8</v>
      </c>
      <c r="E10709" t="s">
        <v>1395</v>
      </c>
      <c r="F10709" s="1" t="s">
        <v>3205</v>
      </c>
      <c r="G10709" s="1" t="s">
        <v>18746</v>
      </c>
      <c r="H10709" s="1" t="s">
        <v>3206</v>
      </c>
      <c r="I10709" t="s">
        <v>18761</v>
      </c>
      <c r="J10709" t="s">
        <v>23</v>
      </c>
      <c r="K10709">
        <v>1269</v>
      </c>
      <c r="L10709">
        <v>60911.99</v>
      </c>
      <c r="M10709">
        <v>48</v>
      </c>
      <c r="N10709" t="s">
        <v>22002</v>
      </c>
      <c r="O10709" t="s">
        <v>23313</v>
      </c>
      <c r="P10709">
        <v>0</v>
      </c>
      <c r="Q10709">
        <v>0</v>
      </c>
      <c r="R10709">
        <v>2</v>
      </c>
    </row>
    <row r="10710" spans="1:18" x14ac:dyDescent="0.25">
      <c r="A10710" t="s">
        <v>2378</v>
      </c>
      <c r="B10710">
        <v>2018</v>
      </c>
      <c r="C10710">
        <v>4</v>
      </c>
      <c r="D10710">
        <v>8</v>
      </c>
      <c r="E10710" t="s">
        <v>1395</v>
      </c>
      <c r="F10710" s="1" t="s">
        <v>3205</v>
      </c>
      <c r="G10710" s="1" t="s">
        <v>3967</v>
      </c>
      <c r="H10710" s="1" t="s">
        <v>3206</v>
      </c>
      <c r="I10710" t="s">
        <v>18662</v>
      </c>
      <c r="J10710" t="s">
        <v>23</v>
      </c>
      <c r="K10710">
        <v>160</v>
      </c>
      <c r="L10710">
        <v>13680</v>
      </c>
      <c r="M10710">
        <v>85.5</v>
      </c>
      <c r="N10710" t="s">
        <v>9214</v>
      </c>
      <c r="O10710" t="s">
        <v>9621</v>
      </c>
      <c r="P10710">
        <v>0</v>
      </c>
      <c r="Q10710">
        <v>0</v>
      </c>
      <c r="R10710">
        <v>2</v>
      </c>
    </row>
    <row r="10711" spans="1:18" x14ac:dyDescent="0.25">
      <c r="A10711" t="s">
        <v>2378</v>
      </c>
      <c r="B10711">
        <v>2018</v>
      </c>
      <c r="C10711">
        <v>4</v>
      </c>
      <c r="D10711">
        <v>8</v>
      </c>
      <c r="E10711" t="s">
        <v>1395</v>
      </c>
      <c r="F10711" s="1" t="s">
        <v>3205</v>
      </c>
      <c r="G10711" s="1" t="s">
        <v>3967</v>
      </c>
      <c r="H10711" s="1" t="s">
        <v>3206</v>
      </c>
      <c r="I10711" t="s">
        <v>18623</v>
      </c>
      <c r="J10711" t="s">
        <v>23</v>
      </c>
      <c r="K10711">
        <v>88</v>
      </c>
      <c r="L10711">
        <v>6538.4</v>
      </c>
      <c r="M10711">
        <v>74.3</v>
      </c>
      <c r="N10711" t="s">
        <v>9271</v>
      </c>
      <c r="O10711" t="s">
        <v>9570</v>
      </c>
      <c r="P10711">
        <v>0</v>
      </c>
      <c r="Q10711">
        <v>0</v>
      </c>
      <c r="R10711">
        <v>2</v>
      </c>
    </row>
    <row r="10712" spans="1:18" x14ac:dyDescent="0.25">
      <c r="A10712" t="s">
        <v>2378</v>
      </c>
      <c r="B10712">
        <v>2018</v>
      </c>
      <c r="C10712">
        <v>4</v>
      </c>
      <c r="D10712">
        <v>8</v>
      </c>
      <c r="E10712" t="s">
        <v>1395</v>
      </c>
      <c r="F10712" s="1" t="s">
        <v>3205</v>
      </c>
      <c r="G10712" s="1" t="s">
        <v>18746</v>
      </c>
      <c r="H10712" s="1" t="s">
        <v>3206</v>
      </c>
      <c r="I10712" t="s">
        <v>18825</v>
      </c>
      <c r="J10712" t="s">
        <v>23</v>
      </c>
      <c r="K10712">
        <v>286</v>
      </c>
      <c r="L10712">
        <v>13728</v>
      </c>
      <c r="M10712">
        <v>48</v>
      </c>
      <c r="N10712" t="s">
        <v>22024</v>
      </c>
      <c r="O10712" t="s">
        <v>23395</v>
      </c>
      <c r="P10712">
        <v>0</v>
      </c>
      <c r="Q10712">
        <v>0</v>
      </c>
      <c r="R10712">
        <v>2</v>
      </c>
    </row>
    <row r="10713" spans="1:18" x14ac:dyDescent="0.25">
      <c r="A10713" t="s">
        <v>2378</v>
      </c>
      <c r="B10713">
        <v>2018</v>
      </c>
      <c r="C10713">
        <v>4</v>
      </c>
      <c r="D10713">
        <v>8</v>
      </c>
      <c r="E10713" t="s">
        <v>1395</v>
      </c>
      <c r="F10713" s="1" t="s">
        <v>3205</v>
      </c>
      <c r="G10713" s="1" t="s">
        <v>3967</v>
      </c>
      <c r="H10713" s="1" t="s">
        <v>3206</v>
      </c>
      <c r="I10713" t="s">
        <v>18611</v>
      </c>
      <c r="J10713" t="s">
        <v>23</v>
      </c>
      <c r="K10713">
        <v>140</v>
      </c>
      <c r="L10713">
        <v>11970</v>
      </c>
      <c r="M10713">
        <v>85.5</v>
      </c>
      <c r="N10713" t="s">
        <v>9283</v>
      </c>
      <c r="O10713" t="s">
        <v>9719</v>
      </c>
      <c r="P10713">
        <v>0</v>
      </c>
      <c r="Q10713">
        <v>0</v>
      </c>
      <c r="R10713">
        <v>2</v>
      </c>
    </row>
    <row r="10714" spans="1:18" x14ac:dyDescent="0.25">
      <c r="A10714" t="s">
        <v>2378</v>
      </c>
      <c r="B10714">
        <v>2018</v>
      </c>
      <c r="C10714">
        <v>4</v>
      </c>
      <c r="D10714">
        <v>8</v>
      </c>
      <c r="E10714" t="s">
        <v>1395</v>
      </c>
      <c r="F10714" s="1" t="s">
        <v>3205</v>
      </c>
      <c r="G10714" s="1" t="s">
        <v>3967</v>
      </c>
      <c r="H10714" s="1" t="s">
        <v>3206</v>
      </c>
      <c r="I10714" t="s">
        <v>18372</v>
      </c>
      <c r="J10714" t="s">
        <v>23</v>
      </c>
      <c r="K10714">
        <v>125</v>
      </c>
      <c r="L10714">
        <v>10687.5</v>
      </c>
      <c r="M10714">
        <v>85.5</v>
      </c>
      <c r="N10714" t="s">
        <v>9285</v>
      </c>
      <c r="O10714" t="s">
        <v>23396</v>
      </c>
      <c r="P10714">
        <v>0</v>
      </c>
      <c r="Q10714">
        <v>0</v>
      </c>
      <c r="R10714">
        <v>2</v>
      </c>
    </row>
    <row r="10715" spans="1:18" x14ac:dyDescent="0.25">
      <c r="A10715" t="s">
        <v>2540</v>
      </c>
      <c r="B10715">
        <v>2018</v>
      </c>
      <c r="C10715">
        <v>6</v>
      </c>
      <c r="D10715">
        <v>2</v>
      </c>
      <c r="E10715" t="s">
        <v>1620</v>
      </c>
      <c r="F10715" s="1" t="s">
        <v>3205</v>
      </c>
      <c r="G10715" s="1" t="s">
        <v>3863</v>
      </c>
      <c r="H10715" s="1" t="s">
        <v>3206</v>
      </c>
      <c r="I10715" t="s">
        <v>19200</v>
      </c>
      <c r="J10715" t="s">
        <v>23</v>
      </c>
      <c r="K10715">
        <v>1950</v>
      </c>
      <c r="L10715">
        <v>98475.02</v>
      </c>
      <c r="M10715">
        <v>50.5</v>
      </c>
      <c r="N10715" t="s">
        <v>9343</v>
      </c>
      <c r="O10715" t="s">
        <v>9730</v>
      </c>
      <c r="P10715">
        <v>0</v>
      </c>
      <c r="Q10715">
        <v>0</v>
      </c>
      <c r="R10715">
        <v>2</v>
      </c>
    </row>
    <row r="10716" spans="1:18" x14ac:dyDescent="0.25">
      <c r="A10716" t="s">
        <v>2540</v>
      </c>
      <c r="B10716">
        <v>2018</v>
      </c>
      <c r="C10716">
        <v>6</v>
      </c>
      <c r="D10716">
        <v>2</v>
      </c>
      <c r="E10716" t="s">
        <v>1620</v>
      </c>
      <c r="F10716" s="1" t="s">
        <v>3205</v>
      </c>
      <c r="G10716" s="1" t="s">
        <v>3384</v>
      </c>
      <c r="H10716" s="1" t="s">
        <v>3206</v>
      </c>
      <c r="I10716" t="s">
        <v>17062</v>
      </c>
      <c r="J10716" t="s">
        <v>23</v>
      </c>
      <c r="K10716">
        <v>2570</v>
      </c>
      <c r="L10716">
        <v>133640</v>
      </c>
      <c r="M10716">
        <v>52</v>
      </c>
      <c r="N10716" t="s">
        <v>2543</v>
      </c>
      <c r="O10716" t="s">
        <v>10738</v>
      </c>
      <c r="P10716">
        <v>0</v>
      </c>
      <c r="Q10716">
        <v>0</v>
      </c>
      <c r="R10716">
        <v>2</v>
      </c>
    </row>
    <row r="10717" spans="1:18" x14ac:dyDescent="0.25">
      <c r="A10717" t="s">
        <v>2540</v>
      </c>
      <c r="B10717">
        <v>2018</v>
      </c>
      <c r="C10717">
        <v>6</v>
      </c>
      <c r="D10717">
        <v>2</v>
      </c>
      <c r="E10717" t="s">
        <v>1620</v>
      </c>
      <c r="F10717" s="1" t="s">
        <v>3205</v>
      </c>
      <c r="G10717" s="1" t="s">
        <v>3227</v>
      </c>
      <c r="H10717" s="1" t="s">
        <v>3206</v>
      </c>
      <c r="I10717" t="s">
        <v>19739</v>
      </c>
      <c r="J10717" t="s">
        <v>23</v>
      </c>
      <c r="K10717">
        <v>3547</v>
      </c>
      <c r="L10717">
        <v>280213</v>
      </c>
      <c r="M10717">
        <v>79</v>
      </c>
      <c r="N10717" t="s">
        <v>22092</v>
      </c>
      <c r="O10717" t="s">
        <v>23269</v>
      </c>
      <c r="P10717">
        <v>0</v>
      </c>
      <c r="Q10717">
        <v>0</v>
      </c>
      <c r="R10717">
        <v>2</v>
      </c>
    </row>
    <row r="10718" spans="1:18" x14ac:dyDescent="0.25">
      <c r="A10718" t="s">
        <v>2540</v>
      </c>
      <c r="B10718">
        <v>2018</v>
      </c>
      <c r="C10718">
        <v>6</v>
      </c>
      <c r="D10718">
        <v>2</v>
      </c>
      <c r="E10718" t="s">
        <v>1620</v>
      </c>
      <c r="F10718" s="1" t="s">
        <v>3205</v>
      </c>
      <c r="G10718" s="1" t="s">
        <v>3227</v>
      </c>
      <c r="H10718" s="1" t="s">
        <v>3206</v>
      </c>
      <c r="I10718" t="s">
        <v>19774</v>
      </c>
      <c r="J10718" t="s">
        <v>23</v>
      </c>
      <c r="K10718">
        <v>4030</v>
      </c>
      <c r="L10718">
        <v>235755.01</v>
      </c>
      <c r="M10718">
        <v>58.5</v>
      </c>
      <c r="N10718" t="s">
        <v>22079</v>
      </c>
      <c r="O10718" t="s">
        <v>23271</v>
      </c>
      <c r="P10718">
        <v>0</v>
      </c>
      <c r="Q10718">
        <v>0</v>
      </c>
      <c r="R10718">
        <v>2</v>
      </c>
    </row>
    <row r="10719" spans="1:18" x14ac:dyDescent="0.25">
      <c r="A10719" t="s">
        <v>2540</v>
      </c>
      <c r="B10719">
        <v>2018</v>
      </c>
      <c r="C10719">
        <v>6</v>
      </c>
      <c r="D10719">
        <v>2</v>
      </c>
      <c r="E10719" t="s">
        <v>1620</v>
      </c>
      <c r="F10719" s="1" t="s">
        <v>3205</v>
      </c>
      <c r="G10719" s="1" t="s">
        <v>3863</v>
      </c>
      <c r="H10719" s="1" t="s">
        <v>3206</v>
      </c>
      <c r="I10719" t="s">
        <v>19198</v>
      </c>
      <c r="J10719" t="s">
        <v>23</v>
      </c>
      <c r="K10719">
        <v>8350</v>
      </c>
      <c r="L10719">
        <v>404975</v>
      </c>
      <c r="M10719">
        <v>48.5</v>
      </c>
      <c r="N10719" t="s">
        <v>9336</v>
      </c>
      <c r="O10719" t="s">
        <v>10729</v>
      </c>
      <c r="P10719">
        <v>0</v>
      </c>
      <c r="Q10719">
        <v>0</v>
      </c>
      <c r="R10719">
        <v>2</v>
      </c>
    </row>
    <row r="10720" spans="1:18" x14ac:dyDescent="0.25">
      <c r="A10720" t="s">
        <v>15115</v>
      </c>
      <c r="B10720">
        <v>2019</v>
      </c>
      <c r="C10720">
        <v>7</v>
      </c>
      <c r="D10720">
        <v>12</v>
      </c>
      <c r="E10720" t="s">
        <v>174</v>
      </c>
      <c r="F10720" s="1" t="s">
        <v>3205</v>
      </c>
      <c r="G10720" s="1" t="s">
        <v>3863</v>
      </c>
      <c r="H10720" s="1" t="s">
        <v>3206</v>
      </c>
      <c r="I10720" t="s">
        <v>19205</v>
      </c>
      <c r="J10720" t="s">
        <v>23</v>
      </c>
      <c r="K10720">
        <v>3020</v>
      </c>
      <c r="L10720">
        <v>147073.99</v>
      </c>
      <c r="M10720">
        <v>48.7</v>
      </c>
      <c r="N10720" t="s">
        <v>9335</v>
      </c>
      <c r="O10720" t="s">
        <v>9441</v>
      </c>
      <c r="P10720">
        <v>0.12724850134172863</v>
      </c>
      <c r="Q10720">
        <v>0</v>
      </c>
      <c r="R10720">
        <v>3</v>
      </c>
    </row>
    <row r="10721" spans="1:18" x14ac:dyDescent="0.25">
      <c r="A10721" t="s">
        <v>15115</v>
      </c>
      <c r="B10721">
        <v>2019</v>
      </c>
      <c r="C10721">
        <v>7</v>
      </c>
      <c r="D10721">
        <v>12</v>
      </c>
      <c r="E10721" t="s">
        <v>174</v>
      </c>
      <c r="F10721" s="1" t="s">
        <v>3205</v>
      </c>
      <c r="G10721" s="1" t="s">
        <v>3384</v>
      </c>
      <c r="H10721" s="1" t="s">
        <v>3206</v>
      </c>
      <c r="I10721" t="s">
        <v>17215</v>
      </c>
      <c r="J10721" t="s">
        <v>23</v>
      </c>
      <c r="K10721">
        <v>4910</v>
      </c>
      <c r="L10721">
        <v>234207</v>
      </c>
      <c r="M10721">
        <v>47.7</v>
      </c>
      <c r="N10721" t="s">
        <v>170</v>
      </c>
      <c r="O10721" t="s">
        <v>9516</v>
      </c>
      <c r="P10721">
        <v>3.660242098978287E-2</v>
      </c>
      <c r="Q10721">
        <v>0</v>
      </c>
      <c r="R10721">
        <v>3</v>
      </c>
    </row>
    <row r="10722" spans="1:18" x14ac:dyDescent="0.25">
      <c r="A10722" t="s">
        <v>15115</v>
      </c>
      <c r="B10722">
        <v>2019</v>
      </c>
      <c r="C10722">
        <v>7</v>
      </c>
      <c r="D10722">
        <v>12</v>
      </c>
      <c r="E10722" t="s">
        <v>174</v>
      </c>
      <c r="F10722" s="1" t="s">
        <v>3205</v>
      </c>
      <c r="G10722" s="1" t="s">
        <v>3863</v>
      </c>
      <c r="H10722" s="1" t="s">
        <v>3206</v>
      </c>
      <c r="I10722" t="s">
        <v>19206</v>
      </c>
      <c r="J10722" t="s">
        <v>23</v>
      </c>
      <c r="K10722">
        <v>3545</v>
      </c>
      <c r="L10722">
        <v>172641.48</v>
      </c>
      <c r="M10722">
        <v>48.7</v>
      </c>
      <c r="N10722" t="s">
        <v>9305</v>
      </c>
      <c r="O10722" t="s">
        <v>9530</v>
      </c>
      <c r="P10722">
        <v>3.1450189480311259E-2</v>
      </c>
      <c r="Q10722">
        <v>0</v>
      </c>
      <c r="R10722">
        <v>3</v>
      </c>
    </row>
    <row r="10723" spans="1:18" x14ac:dyDescent="0.25">
      <c r="A10723" t="s">
        <v>15115</v>
      </c>
      <c r="B10723">
        <v>2019</v>
      </c>
      <c r="C10723">
        <v>7</v>
      </c>
      <c r="D10723">
        <v>12</v>
      </c>
      <c r="E10723" t="s">
        <v>174</v>
      </c>
      <c r="F10723" s="1" t="s">
        <v>3205</v>
      </c>
      <c r="G10723" s="1" t="s">
        <v>3863</v>
      </c>
      <c r="H10723" s="1" t="s">
        <v>3206</v>
      </c>
      <c r="I10723" t="s">
        <v>19207</v>
      </c>
      <c r="J10723" t="s">
        <v>23</v>
      </c>
      <c r="K10723">
        <v>4500</v>
      </c>
      <c r="L10723">
        <v>219149.99</v>
      </c>
      <c r="M10723">
        <v>48.7</v>
      </c>
      <c r="N10723" t="s">
        <v>9331</v>
      </c>
      <c r="O10723" t="s">
        <v>9540</v>
      </c>
      <c r="P10723">
        <v>4.2454374665687751E-2</v>
      </c>
      <c r="Q10723">
        <v>0</v>
      </c>
      <c r="R10723">
        <v>3</v>
      </c>
    </row>
    <row r="10724" spans="1:18" x14ac:dyDescent="0.25">
      <c r="A10724" t="s">
        <v>15115</v>
      </c>
      <c r="B10724">
        <v>2019</v>
      </c>
      <c r="C10724">
        <v>7</v>
      </c>
      <c r="D10724">
        <v>12</v>
      </c>
      <c r="E10724" t="s">
        <v>174</v>
      </c>
      <c r="F10724" s="1" t="s">
        <v>3205</v>
      </c>
      <c r="G10724" s="1" t="s">
        <v>3863</v>
      </c>
      <c r="H10724" s="1" t="s">
        <v>3206</v>
      </c>
      <c r="I10724" t="s">
        <v>19221</v>
      </c>
      <c r="J10724" t="s">
        <v>23</v>
      </c>
      <c r="K10724">
        <v>1030</v>
      </c>
      <c r="L10724">
        <v>50161</v>
      </c>
      <c r="M10724">
        <v>48.7</v>
      </c>
      <c r="N10724" t="s">
        <v>9347</v>
      </c>
      <c r="O10724" t="s">
        <v>9542</v>
      </c>
      <c r="P10724">
        <v>8.0289698840596724E-2</v>
      </c>
      <c r="Q10724">
        <v>0</v>
      </c>
      <c r="R10724">
        <v>3</v>
      </c>
    </row>
    <row r="10725" spans="1:18" x14ac:dyDescent="0.25">
      <c r="A10725" t="s">
        <v>15115</v>
      </c>
      <c r="B10725">
        <v>2019</v>
      </c>
      <c r="C10725">
        <v>7</v>
      </c>
      <c r="D10725">
        <v>12</v>
      </c>
      <c r="E10725" t="s">
        <v>174</v>
      </c>
      <c r="F10725" s="1" t="s">
        <v>3205</v>
      </c>
      <c r="G10725" s="1" t="s">
        <v>3227</v>
      </c>
      <c r="H10725" s="1" t="s">
        <v>3206</v>
      </c>
      <c r="I10725" t="s">
        <v>19866</v>
      </c>
      <c r="J10725" t="s">
        <v>23</v>
      </c>
      <c r="K10725">
        <v>170</v>
      </c>
      <c r="L10725">
        <v>8840</v>
      </c>
      <c r="M10725">
        <v>52</v>
      </c>
      <c r="N10725" t="s">
        <v>22079</v>
      </c>
      <c r="O10725" t="s">
        <v>23271</v>
      </c>
      <c r="P10725">
        <v>0</v>
      </c>
      <c r="Q10725">
        <v>0</v>
      </c>
      <c r="R10725">
        <v>3</v>
      </c>
    </row>
    <row r="10726" spans="1:18" x14ac:dyDescent="0.25">
      <c r="A10726" t="s">
        <v>15115</v>
      </c>
      <c r="B10726">
        <v>2019</v>
      </c>
      <c r="C10726">
        <v>7</v>
      </c>
      <c r="D10726">
        <v>12</v>
      </c>
      <c r="E10726" t="s">
        <v>174</v>
      </c>
      <c r="F10726" s="1" t="s">
        <v>3205</v>
      </c>
      <c r="G10726" s="1" t="s">
        <v>3863</v>
      </c>
      <c r="H10726" s="1" t="s">
        <v>3206</v>
      </c>
      <c r="I10726" t="s">
        <v>19416</v>
      </c>
      <c r="J10726" t="s">
        <v>23</v>
      </c>
      <c r="K10726">
        <v>1260</v>
      </c>
      <c r="L10726">
        <v>61362</v>
      </c>
      <c r="M10726">
        <v>48.7</v>
      </c>
      <c r="N10726" t="s">
        <v>9332</v>
      </c>
      <c r="O10726" t="s">
        <v>9531</v>
      </c>
      <c r="P10726">
        <v>0</v>
      </c>
      <c r="Q10726">
        <v>0</v>
      </c>
      <c r="R10726">
        <v>3</v>
      </c>
    </row>
    <row r="10727" spans="1:18" x14ac:dyDescent="0.25">
      <c r="A10727" t="s">
        <v>15115</v>
      </c>
      <c r="B10727">
        <v>2019</v>
      </c>
      <c r="C10727">
        <v>7</v>
      </c>
      <c r="D10727">
        <v>12</v>
      </c>
      <c r="E10727" t="s">
        <v>174</v>
      </c>
      <c r="F10727" s="1" t="s">
        <v>3205</v>
      </c>
      <c r="G10727" s="1" t="s">
        <v>3863</v>
      </c>
      <c r="H10727" s="1" t="s">
        <v>3206</v>
      </c>
      <c r="I10727" t="s">
        <v>19262</v>
      </c>
      <c r="J10727" t="s">
        <v>23</v>
      </c>
      <c r="K10727">
        <v>990</v>
      </c>
      <c r="L10727">
        <v>48213</v>
      </c>
      <c r="M10727">
        <v>48.7</v>
      </c>
      <c r="N10727" t="s">
        <v>9304</v>
      </c>
      <c r="O10727" t="s">
        <v>9502</v>
      </c>
      <c r="P10727">
        <v>0</v>
      </c>
      <c r="Q10727">
        <v>0</v>
      </c>
      <c r="R10727">
        <v>3</v>
      </c>
    </row>
    <row r="10728" spans="1:18" x14ac:dyDescent="0.25">
      <c r="A10728" t="s">
        <v>2408</v>
      </c>
      <c r="B10728">
        <v>2018</v>
      </c>
      <c r="C10728">
        <v>4</v>
      </c>
      <c r="D10728">
        <v>18</v>
      </c>
      <c r="E10728" t="s">
        <v>15699</v>
      </c>
      <c r="F10728" s="1" t="s">
        <v>3205</v>
      </c>
      <c r="G10728" s="1" t="s">
        <v>18086</v>
      </c>
      <c r="H10728" s="1" t="s">
        <v>3204</v>
      </c>
      <c r="I10728" t="s">
        <v>18089</v>
      </c>
      <c r="J10728" t="s">
        <v>23</v>
      </c>
      <c r="K10728">
        <v>2160</v>
      </c>
      <c r="L10728">
        <v>106919.99</v>
      </c>
      <c r="M10728">
        <v>49.5</v>
      </c>
      <c r="N10728" t="s">
        <v>21877</v>
      </c>
      <c r="O10728" t="s">
        <v>23324</v>
      </c>
      <c r="P10728">
        <v>0</v>
      </c>
      <c r="Q10728">
        <v>0</v>
      </c>
      <c r="R10728">
        <v>2</v>
      </c>
    </row>
    <row r="10729" spans="1:18" x14ac:dyDescent="0.25">
      <c r="A10729" t="s">
        <v>2408</v>
      </c>
      <c r="B10729">
        <v>2018</v>
      </c>
      <c r="C10729">
        <v>4</v>
      </c>
      <c r="D10729">
        <v>18</v>
      </c>
      <c r="E10729" t="s">
        <v>15699</v>
      </c>
      <c r="F10729" s="1" t="s">
        <v>3205</v>
      </c>
      <c r="G10729" s="1" t="s">
        <v>18031</v>
      </c>
      <c r="H10729" s="1" t="s">
        <v>3204</v>
      </c>
      <c r="I10729" t="s">
        <v>18067</v>
      </c>
      <c r="J10729" t="s">
        <v>23</v>
      </c>
      <c r="K10729">
        <v>1543</v>
      </c>
      <c r="L10729">
        <v>74835.95</v>
      </c>
      <c r="M10729">
        <v>48.5</v>
      </c>
      <c r="N10729" t="s">
        <v>9162</v>
      </c>
      <c r="O10729" t="s">
        <v>9522</v>
      </c>
      <c r="P10729">
        <v>0</v>
      </c>
      <c r="Q10729">
        <v>0</v>
      </c>
      <c r="R10729">
        <v>2</v>
      </c>
    </row>
    <row r="10730" spans="1:18" x14ac:dyDescent="0.25">
      <c r="A10730" t="s">
        <v>924</v>
      </c>
      <c r="B10730">
        <v>2016</v>
      </c>
      <c r="C10730">
        <v>6</v>
      </c>
      <c r="D10730">
        <v>18</v>
      </c>
      <c r="E10730" t="s">
        <v>226</v>
      </c>
      <c r="F10730" s="1" t="s">
        <v>3205</v>
      </c>
      <c r="G10730" s="1" t="s">
        <v>3863</v>
      </c>
      <c r="H10730" s="1" t="s">
        <v>3206</v>
      </c>
      <c r="I10730" t="s">
        <v>19556</v>
      </c>
      <c r="J10730" t="s">
        <v>23</v>
      </c>
      <c r="K10730">
        <v>34290</v>
      </c>
      <c r="L10730">
        <v>1340738.8700000001</v>
      </c>
      <c r="M10730">
        <v>39.1</v>
      </c>
      <c r="N10730" t="s">
        <v>9347</v>
      </c>
      <c r="O10730" t="s">
        <v>9542</v>
      </c>
      <c r="P10730">
        <v>8.0289698840596724E-2</v>
      </c>
      <c r="Q10730">
        <v>0</v>
      </c>
      <c r="R10730">
        <v>2</v>
      </c>
    </row>
    <row r="10731" spans="1:18" x14ac:dyDescent="0.25">
      <c r="A10731" t="s">
        <v>924</v>
      </c>
      <c r="B10731">
        <v>2016</v>
      </c>
      <c r="C10731">
        <v>6</v>
      </c>
      <c r="D10731">
        <v>18</v>
      </c>
      <c r="E10731" t="s">
        <v>226</v>
      </c>
      <c r="F10731" s="1" t="s">
        <v>3205</v>
      </c>
      <c r="G10731" s="1" t="s">
        <v>3863</v>
      </c>
      <c r="H10731" s="1" t="s">
        <v>3206</v>
      </c>
      <c r="I10731" t="s">
        <v>18929</v>
      </c>
      <c r="J10731" t="s">
        <v>23</v>
      </c>
      <c r="K10731">
        <v>34320</v>
      </c>
      <c r="L10731">
        <v>1341911.8700000001</v>
      </c>
      <c r="M10731">
        <v>39.1</v>
      </c>
      <c r="N10731" t="s">
        <v>9346</v>
      </c>
      <c r="O10731" t="s">
        <v>9484</v>
      </c>
      <c r="P10731">
        <v>0</v>
      </c>
      <c r="Q10731">
        <v>0</v>
      </c>
      <c r="R10731">
        <v>2</v>
      </c>
    </row>
    <row r="10732" spans="1:18" x14ac:dyDescent="0.25">
      <c r="A10732" t="s">
        <v>8022</v>
      </c>
      <c r="B10732">
        <v>2017</v>
      </c>
      <c r="C10732">
        <v>5</v>
      </c>
      <c r="D10732">
        <v>19</v>
      </c>
      <c r="E10732" t="s">
        <v>7328</v>
      </c>
      <c r="F10732" s="1" t="s">
        <v>5207</v>
      </c>
      <c r="G10732" s="1" t="s">
        <v>20573</v>
      </c>
      <c r="H10732" s="1" t="s">
        <v>7263</v>
      </c>
      <c r="I10732" t="s">
        <v>20693</v>
      </c>
      <c r="J10732" t="s">
        <v>23</v>
      </c>
      <c r="K10732">
        <v>2486</v>
      </c>
      <c r="L10732">
        <v>393086.32</v>
      </c>
      <c r="M10732">
        <v>158.12</v>
      </c>
      <c r="N10732" t="s">
        <v>9014</v>
      </c>
      <c r="O10732" t="s">
        <v>9455</v>
      </c>
      <c r="P10732">
        <v>0</v>
      </c>
      <c r="Q10732">
        <v>7.1029776426183869E-2</v>
      </c>
      <c r="R10732">
        <v>2</v>
      </c>
    </row>
    <row r="10733" spans="1:18" x14ac:dyDescent="0.25">
      <c r="A10733" t="s">
        <v>8022</v>
      </c>
      <c r="B10733">
        <v>2017</v>
      </c>
      <c r="C10733">
        <v>5</v>
      </c>
      <c r="D10733">
        <v>19</v>
      </c>
      <c r="E10733" t="s">
        <v>7328</v>
      </c>
      <c r="F10733" s="1" t="s">
        <v>5207</v>
      </c>
      <c r="G10733" s="1" t="s">
        <v>20573</v>
      </c>
      <c r="H10733" s="1" t="s">
        <v>7263</v>
      </c>
      <c r="I10733" t="s">
        <v>20856</v>
      </c>
      <c r="J10733" t="s">
        <v>23</v>
      </c>
      <c r="K10733">
        <v>165</v>
      </c>
      <c r="L10733">
        <v>18895.64</v>
      </c>
      <c r="M10733">
        <v>114.52</v>
      </c>
      <c r="N10733" t="s">
        <v>7263</v>
      </c>
      <c r="O10733" t="s">
        <v>23274</v>
      </c>
      <c r="P10733">
        <v>0</v>
      </c>
      <c r="Q10733">
        <v>0</v>
      </c>
      <c r="R10733">
        <v>2</v>
      </c>
    </row>
    <row r="10734" spans="1:18" x14ac:dyDescent="0.25">
      <c r="A10734" t="s">
        <v>8022</v>
      </c>
      <c r="B10734">
        <v>2017</v>
      </c>
      <c r="C10734">
        <v>5</v>
      </c>
      <c r="D10734">
        <v>19</v>
      </c>
      <c r="E10734" t="s">
        <v>7328</v>
      </c>
      <c r="F10734" s="1" t="s">
        <v>5207</v>
      </c>
      <c r="G10734" s="1" t="s">
        <v>21008</v>
      </c>
      <c r="H10734" s="1" t="s">
        <v>7263</v>
      </c>
      <c r="I10734" t="s">
        <v>6895</v>
      </c>
      <c r="J10734" t="s">
        <v>23</v>
      </c>
      <c r="K10734">
        <v>25</v>
      </c>
      <c r="L10734">
        <v>3462.42</v>
      </c>
      <c r="M10734">
        <v>138.5</v>
      </c>
      <c r="N10734" t="s">
        <v>9356</v>
      </c>
      <c r="O10734" t="s">
        <v>9773</v>
      </c>
      <c r="P10734">
        <v>0</v>
      </c>
      <c r="Q10734">
        <v>0</v>
      </c>
      <c r="R10734">
        <v>2</v>
      </c>
    </row>
    <row r="10735" spans="1:18" x14ac:dyDescent="0.25">
      <c r="A10735" t="s">
        <v>8022</v>
      </c>
      <c r="B10735">
        <v>2017</v>
      </c>
      <c r="C10735">
        <v>5</v>
      </c>
      <c r="D10735">
        <v>19</v>
      </c>
      <c r="E10735" t="s">
        <v>7328</v>
      </c>
      <c r="F10735" s="1" t="s">
        <v>5207</v>
      </c>
      <c r="G10735" s="1" t="s">
        <v>21008</v>
      </c>
      <c r="H10735" s="1" t="s">
        <v>7263</v>
      </c>
      <c r="I10735" t="s">
        <v>21012</v>
      </c>
      <c r="J10735" t="s">
        <v>23</v>
      </c>
      <c r="K10735">
        <v>25</v>
      </c>
      <c r="L10735">
        <v>3663.9</v>
      </c>
      <c r="M10735">
        <v>146.56</v>
      </c>
      <c r="N10735" t="s">
        <v>7263</v>
      </c>
      <c r="O10735" t="s">
        <v>23274</v>
      </c>
      <c r="P10735">
        <v>0</v>
      </c>
      <c r="Q10735">
        <v>0</v>
      </c>
      <c r="R10735">
        <v>2</v>
      </c>
    </row>
    <row r="10736" spans="1:18" x14ac:dyDescent="0.25">
      <c r="A10736" t="s">
        <v>8022</v>
      </c>
      <c r="B10736">
        <v>2017</v>
      </c>
      <c r="C10736">
        <v>5</v>
      </c>
      <c r="D10736">
        <v>19</v>
      </c>
      <c r="E10736" t="s">
        <v>7328</v>
      </c>
      <c r="F10736" s="1" t="s">
        <v>5207</v>
      </c>
      <c r="G10736" s="1" t="s">
        <v>20931</v>
      </c>
      <c r="H10736" s="1" t="s">
        <v>7263</v>
      </c>
      <c r="I10736" t="s">
        <v>20959</v>
      </c>
      <c r="J10736" t="s">
        <v>23</v>
      </c>
      <c r="K10736">
        <v>900</v>
      </c>
      <c r="L10736">
        <v>150145.56</v>
      </c>
      <c r="M10736">
        <v>166.83</v>
      </c>
      <c r="N10736" t="s">
        <v>9106</v>
      </c>
      <c r="O10736" t="s">
        <v>9459</v>
      </c>
      <c r="P10736">
        <v>0</v>
      </c>
      <c r="Q10736">
        <v>5.3850305373165194E-2</v>
      </c>
      <c r="R10736">
        <v>2</v>
      </c>
    </row>
    <row r="10737" spans="1:18" x14ac:dyDescent="0.25">
      <c r="A10737" t="s">
        <v>8022</v>
      </c>
      <c r="B10737">
        <v>2017</v>
      </c>
      <c r="C10737">
        <v>5</v>
      </c>
      <c r="D10737">
        <v>19</v>
      </c>
      <c r="E10737" t="s">
        <v>7328</v>
      </c>
      <c r="F10737" s="1" t="s">
        <v>5207</v>
      </c>
      <c r="G10737" s="1" t="s">
        <v>20931</v>
      </c>
      <c r="H10737" s="1" t="s">
        <v>7263</v>
      </c>
      <c r="I10737" t="s">
        <v>20982</v>
      </c>
      <c r="J10737" t="s">
        <v>23</v>
      </c>
      <c r="K10737">
        <v>862</v>
      </c>
      <c r="L10737">
        <v>144935.13</v>
      </c>
      <c r="M10737">
        <v>168.14</v>
      </c>
      <c r="N10737" t="s">
        <v>9110</v>
      </c>
      <c r="O10737" t="s">
        <v>9461</v>
      </c>
      <c r="P10737">
        <v>0</v>
      </c>
      <c r="Q10737">
        <v>5.1453052842904301E-2</v>
      </c>
      <c r="R10737">
        <v>2</v>
      </c>
    </row>
    <row r="10738" spans="1:18" x14ac:dyDescent="0.25">
      <c r="A10738" t="s">
        <v>1635</v>
      </c>
      <c r="B10738">
        <v>2017</v>
      </c>
      <c r="C10738">
        <v>6</v>
      </c>
      <c r="D10738">
        <v>9</v>
      </c>
      <c r="E10738" t="s">
        <v>92</v>
      </c>
      <c r="F10738" s="1" t="s">
        <v>3205</v>
      </c>
      <c r="G10738" s="1" t="s">
        <v>3863</v>
      </c>
      <c r="H10738" s="1" t="s">
        <v>3206</v>
      </c>
      <c r="I10738" t="s">
        <v>19053</v>
      </c>
      <c r="J10738" t="s">
        <v>23</v>
      </c>
      <c r="K10738">
        <v>2250</v>
      </c>
      <c r="L10738">
        <v>102375</v>
      </c>
      <c r="M10738">
        <v>45.5</v>
      </c>
      <c r="N10738" t="s">
        <v>9346</v>
      </c>
      <c r="O10738" t="s">
        <v>9484</v>
      </c>
      <c r="P10738">
        <v>0</v>
      </c>
      <c r="Q10738">
        <v>0</v>
      </c>
      <c r="R10738">
        <v>2</v>
      </c>
    </row>
    <row r="10739" spans="1:18" x14ac:dyDescent="0.25">
      <c r="A10739" t="s">
        <v>1635</v>
      </c>
      <c r="B10739">
        <v>2017</v>
      </c>
      <c r="C10739">
        <v>6</v>
      </c>
      <c r="D10739">
        <v>9</v>
      </c>
      <c r="E10739" t="s">
        <v>92</v>
      </c>
      <c r="F10739" s="1" t="s">
        <v>3205</v>
      </c>
      <c r="G10739" s="1" t="s">
        <v>3863</v>
      </c>
      <c r="H10739" s="1" t="s">
        <v>3206</v>
      </c>
      <c r="I10739" t="s">
        <v>19061</v>
      </c>
      <c r="J10739" t="s">
        <v>23</v>
      </c>
      <c r="K10739">
        <v>2880</v>
      </c>
      <c r="L10739">
        <v>128160</v>
      </c>
      <c r="M10739">
        <v>44.5</v>
      </c>
      <c r="N10739" t="s">
        <v>9331</v>
      </c>
      <c r="O10739" t="s">
        <v>9540</v>
      </c>
      <c r="P10739">
        <v>4.2454374665687751E-2</v>
      </c>
      <c r="Q10739">
        <v>0</v>
      </c>
      <c r="R10739">
        <v>2</v>
      </c>
    </row>
    <row r="10740" spans="1:18" x14ac:dyDescent="0.25">
      <c r="A10740" t="s">
        <v>1635</v>
      </c>
      <c r="B10740">
        <v>2017</v>
      </c>
      <c r="C10740">
        <v>6</v>
      </c>
      <c r="D10740">
        <v>9</v>
      </c>
      <c r="E10740" t="s">
        <v>92</v>
      </c>
      <c r="F10740" s="1" t="s">
        <v>3205</v>
      </c>
      <c r="G10740" s="1" t="s">
        <v>3863</v>
      </c>
      <c r="H10740" s="1" t="s">
        <v>3206</v>
      </c>
      <c r="I10740" t="s">
        <v>19064</v>
      </c>
      <c r="J10740" t="s">
        <v>23</v>
      </c>
      <c r="K10740">
        <v>5070</v>
      </c>
      <c r="L10740">
        <v>230685</v>
      </c>
      <c r="M10740">
        <v>45.5</v>
      </c>
      <c r="N10740" t="s">
        <v>9346</v>
      </c>
      <c r="O10740" t="s">
        <v>9484</v>
      </c>
      <c r="P10740">
        <v>0</v>
      </c>
      <c r="Q10740">
        <v>0</v>
      </c>
      <c r="R10740">
        <v>2</v>
      </c>
    </row>
    <row r="10741" spans="1:18" x14ac:dyDescent="0.25">
      <c r="A10741" t="s">
        <v>1635</v>
      </c>
      <c r="B10741">
        <v>2017</v>
      </c>
      <c r="C10741">
        <v>6</v>
      </c>
      <c r="D10741">
        <v>9</v>
      </c>
      <c r="E10741" t="s">
        <v>92</v>
      </c>
      <c r="F10741" s="1" t="s">
        <v>3205</v>
      </c>
      <c r="G10741" s="1" t="s">
        <v>3863</v>
      </c>
      <c r="H10741" s="1" t="s">
        <v>3206</v>
      </c>
      <c r="I10741" t="s">
        <v>19086</v>
      </c>
      <c r="J10741" t="s">
        <v>23</v>
      </c>
      <c r="K10741">
        <v>9970</v>
      </c>
      <c r="L10741">
        <v>457124.5</v>
      </c>
      <c r="M10741">
        <v>45.85</v>
      </c>
      <c r="N10741" t="s">
        <v>9303</v>
      </c>
      <c r="O10741" t="s">
        <v>9512</v>
      </c>
      <c r="P10741">
        <v>0</v>
      </c>
      <c r="Q10741">
        <v>0</v>
      </c>
      <c r="R10741">
        <v>2</v>
      </c>
    </row>
    <row r="10742" spans="1:18" x14ac:dyDescent="0.25">
      <c r="A10742" t="s">
        <v>8124</v>
      </c>
      <c r="B10742">
        <v>2017</v>
      </c>
      <c r="C10742">
        <v>8</v>
      </c>
      <c r="D10742">
        <v>7</v>
      </c>
      <c r="E10742" t="s">
        <v>7853</v>
      </c>
      <c r="F10742" s="1" t="s">
        <v>5207</v>
      </c>
      <c r="G10742" s="1" t="s">
        <v>20573</v>
      </c>
      <c r="H10742" s="1" t="s">
        <v>7263</v>
      </c>
      <c r="I10742" t="s">
        <v>5901</v>
      </c>
      <c r="J10742" t="s">
        <v>23</v>
      </c>
      <c r="K10742">
        <v>175</v>
      </c>
      <c r="L10742">
        <v>22074.5</v>
      </c>
      <c r="M10742">
        <v>126.14</v>
      </c>
      <c r="N10742" t="s">
        <v>9029</v>
      </c>
      <c r="O10742" t="s">
        <v>9776</v>
      </c>
      <c r="P10742">
        <v>0</v>
      </c>
      <c r="Q10742">
        <v>0</v>
      </c>
      <c r="R10742">
        <v>3</v>
      </c>
    </row>
    <row r="10743" spans="1:18" x14ac:dyDescent="0.25">
      <c r="A10743" t="s">
        <v>8124</v>
      </c>
      <c r="B10743">
        <v>2017</v>
      </c>
      <c r="C10743">
        <v>8</v>
      </c>
      <c r="D10743">
        <v>7</v>
      </c>
      <c r="E10743" t="s">
        <v>7853</v>
      </c>
      <c r="F10743" s="1" t="s">
        <v>5207</v>
      </c>
      <c r="G10743" s="1" t="s">
        <v>20573</v>
      </c>
      <c r="H10743" s="1" t="s">
        <v>7263</v>
      </c>
      <c r="I10743" t="s">
        <v>20696</v>
      </c>
      <c r="J10743" t="s">
        <v>23</v>
      </c>
      <c r="K10743">
        <v>50</v>
      </c>
      <c r="L10743">
        <v>6409</v>
      </c>
      <c r="M10743">
        <v>128.18</v>
      </c>
      <c r="N10743" t="s">
        <v>7263</v>
      </c>
      <c r="O10743" t="s">
        <v>23274</v>
      </c>
      <c r="P10743">
        <v>0</v>
      </c>
      <c r="Q10743">
        <v>0</v>
      </c>
      <c r="R10743">
        <v>3</v>
      </c>
    </row>
    <row r="10744" spans="1:18" x14ac:dyDescent="0.25">
      <c r="A10744" t="s">
        <v>8124</v>
      </c>
      <c r="B10744">
        <v>2017</v>
      </c>
      <c r="C10744">
        <v>8</v>
      </c>
      <c r="D10744">
        <v>7</v>
      </c>
      <c r="E10744" t="s">
        <v>7853</v>
      </c>
      <c r="F10744" s="1" t="s">
        <v>5207</v>
      </c>
      <c r="G10744" s="1" t="s">
        <v>20573</v>
      </c>
      <c r="H10744" s="1" t="s">
        <v>7263</v>
      </c>
      <c r="I10744" t="s">
        <v>6151</v>
      </c>
      <c r="J10744" t="s">
        <v>23</v>
      </c>
      <c r="K10744">
        <v>150</v>
      </c>
      <c r="L10744">
        <v>28362</v>
      </c>
      <c r="M10744">
        <v>189.08</v>
      </c>
      <c r="N10744" t="s">
        <v>9061</v>
      </c>
      <c r="O10744" t="s">
        <v>9891</v>
      </c>
      <c r="P10744">
        <v>0</v>
      </c>
      <c r="Q10744">
        <v>0</v>
      </c>
      <c r="R10744">
        <v>3</v>
      </c>
    </row>
    <row r="10745" spans="1:18" x14ac:dyDescent="0.25">
      <c r="A10745" t="s">
        <v>8124</v>
      </c>
      <c r="B10745">
        <v>2017</v>
      </c>
      <c r="C10745">
        <v>8</v>
      </c>
      <c r="D10745">
        <v>7</v>
      </c>
      <c r="E10745" t="s">
        <v>7853</v>
      </c>
      <c r="F10745" s="1" t="s">
        <v>5207</v>
      </c>
      <c r="G10745" s="1" t="s">
        <v>20573</v>
      </c>
      <c r="H10745" s="1" t="s">
        <v>7263</v>
      </c>
      <c r="I10745" t="s">
        <v>20757</v>
      </c>
      <c r="J10745" t="s">
        <v>23</v>
      </c>
      <c r="K10745">
        <v>30</v>
      </c>
      <c r="L10745">
        <v>4233.8999999999996</v>
      </c>
      <c r="M10745">
        <v>141.13</v>
      </c>
      <c r="N10745" t="s">
        <v>7263</v>
      </c>
      <c r="O10745" t="s">
        <v>23274</v>
      </c>
      <c r="P10745">
        <v>0</v>
      </c>
      <c r="Q10745">
        <v>0</v>
      </c>
      <c r="R10745">
        <v>3</v>
      </c>
    </row>
    <row r="10746" spans="1:18" x14ac:dyDescent="0.25">
      <c r="A10746" t="s">
        <v>8124</v>
      </c>
      <c r="B10746">
        <v>2017</v>
      </c>
      <c r="C10746">
        <v>8</v>
      </c>
      <c r="D10746">
        <v>7</v>
      </c>
      <c r="E10746" t="s">
        <v>7853</v>
      </c>
      <c r="F10746" s="1" t="s">
        <v>5207</v>
      </c>
      <c r="G10746" s="1" t="s">
        <v>20573</v>
      </c>
      <c r="H10746" s="1" t="s">
        <v>7263</v>
      </c>
      <c r="I10746" t="s">
        <v>20764</v>
      </c>
      <c r="J10746" t="s">
        <v>23</v>
      </c>
      <c r="K10746">
        <v>500</v>
      </c>
      <c r="L10746">
        <v>58230</v>
      </c>
      <c r="M10746">
        <v>116.46</v>
      </c>
      <c r="N10746" t="s">
        <v>9043</v>
      </c>
      <c r="O10746" t="s">
        <v>9465</v>
      </c>
      <c r="P10746">
        <v>0</v>
      </c>
      <c r="Q10746">
        <v>3.9029243790110295E-2</v>
      </c>
      <c r="R10746">
        <v>3</v>
      </c>
    </row>
    <row r="10747" spans="1:18" x14ac:dyDescent="0.25">
      <c r="A10747" t="s">
        <v>8124</v>
      </c>
      <c r="B10747">
        <v>2017</v>
      </c>
      <c r="C10747">
        <v>8</v>
      </c>
      <c r="D10747">
        <v>7</v>
      </c>
      <c r="E10747" t="s">
        <v>7853</v>
      </c>
      <c r="F10747" s="1" t="s">
        <v>5207</v>
      </c>
      <c r="G10747" s="1" t="s">
        <v>20573</v>
      </c>
      <c r="H10747" s="1" t="s">
        <v>7263</v>
      </c>
      <c r="I10747" t="s">
        <v>20876</v>
      </c>
      <c r="J10747" t="s">
        <v>23</v>
      </c>
      <c r="K10747">
        <v>150</v>
      </c>
      <c r="L10747">
        <v>27817.5</v>
      </c>
      <c r="M10747">
        <v>185.45</v>
      </c>
      <c r="N10747" t="s">
        <v>7263</v>
      </c>
      <c r="O10747" t="s">
        <v>23274</v>
      </c>
      <c r="P10747">
        <v>0</v>
      </c>
      <c r="Q10747">
        <v>0</v>
      </c>
      <c r="R10747">
        <v>3</v>
      </c>
    </row>
    <row r="10748" spans="1:18" x14ac:dyDescent="0.25">
      <c r="A10748" t="s">
        <v>8124</v>
      </c>
      <c r="B10748">
        <v>2017</v>
      </c>
      <c r="C10748">
        <v>8</v>
      </c>
      <c r="D10748">
        <v>7</v>
      </c>
      <c r="E10748" t="s">
        <v>7853</v>
      </c>
      <c r="F10748" s="1" t="s">
        <v>5207</v>
      </c>
      <c r="G10748" s="1" t="s">
        <v>20573</v>
      </c>
      <c r="H10748" s="1" t="s">
        <v>7263</v>
      </c>
      <c r="I10748" t="s">
        <v>6051</v>
      </c>
      <c r="J10748" t="s">
        <v>23</v>
      </c>
      <c r="K10748">
        <v>20</v>
      </c>
      <c r="L10748">
        <v>2618.1999999999998</v>
      </c>
      <c r="M10748">
        <v>130.91</v>
      </c>
      <c r="N10748" t="s">
        <v>9047</v>
      </c>
      <c r="O10748" t="s">
        <v>9761</v>
      </c>
      <c r="P10748">
        <v>0</v>
      </c>
      <c r="Q10748">
        <v>0</v>
      </c>
      <c r="R10748">
        <v>3</v>
      </c>
    </row>
    <row r="10749" spans="1:18" x14ac:dyDescent="0.25">
      <c r="A10749" t="s">
        <v>8124</v>
      </c>
      <c r="B10749">
        <v>2017</v>
      </c>
      <c r="C10749">
        <v>8</v>
      </c>
      <c r="D10749">
        <v>7</v>
      </c>
      <c r="E10749" t="s">
        <v>7853</v>
      </c>
      <c r="F10749" s="1" t="s">
        <v>5207</v>
      </c>
      <c r="G10749" s="1" t="s">
        <v>20573</v>
      </c>
      <c r="H10749" s="1" t="s">
        <v>7263</v>
      </c>
      <c r="I10749" t="s">
        <v>20795</v>
      </c>
      <c r="J10749" t="s">
        <v>23</v>
      </c>
      <c r="K10749">
        <v>750</v>
      </c>
      <c r="L10749">
        <v>105847.5</v>
      </c>
      <c r="M10749">
        <v>141.13</v>
      </c>
      <c r="N10749" t="s">
        <v>7263</v>
      </c>
      <c r="O10749" t="s">
        <v>23274</v>
      </c>
      <c r="P10749">
        <v>0</v>
      </c>
      <c r="Q10749">
        <v>0</v>
      </c>
      <c r="R10749">
        <v>3</v>
      </c>
    </row>
    <row r="10750" spans="1:18" x14ac:dyDescent="0.25">
      <c r="A10750" t="s">
        <v>8124</v>
      </c>
      <c r="B10750">
        <v>2017</v>
      </c>
      <c r="C10750">
        <v>8</v>
      </c>
      <c r="D10750">
        <v>7</v>
      </c>
      <c r="E10750" t="s">
        <v>7853</v>
      </c>
      <c r="F10750" s="1" t="s">
        <v>5207</v>
      </c>
      <c r="G10750" s="1" t="s">
        <v>20573</v>
      </c>
      <c r="H10750" s="1" t="s">
        <v>7263</v>
      </c>
      <c r="I10750" t="s">
        <v>20834</v>
      </c>
      <c r="J10750" t="s">
        <v>23</v>
      </c>
      <c r="K10750">
        <v>75</v>
      </c>
      <c r="L10750">
        <v>10789.5</v>
      </c>
      <c r="M10750">
        <v>143.86000000000001</v>
      </c>
      <c r="N10750" t="s">
        <v>9062</v>
      </c>
      <c r="O10750" t="s">
        <v>9456</v>
      </c>
      <c r="P10750">
        <v>0</v>
      </c>
      <c r="Q10750">
        <v>5.8534472775055225E-2</v>
      </c>
      <c r="R10750">
        <v>3</v>
      </c>
    </row>
    <row r="10751" spans="1:18" x14ac:dyDescent="0.25">
      <c r="A10751" t="s">
        <v>8124</v>
      </c>
      <c r="B10751">
        <v>2017</v>
      </c>
      <c r="C10751">
        <v>8</v>
      </c>
      <c r="D10751">
        <v>7</v>
      </c>
      <c r="E10751" t="s">
        <v>7853</v>
      </c>
      <c r="F10751" s="1" t="s">
        <v>5207</v>
      </c>
      <c r="G10751" s="1" t="s">
        <v>20931</v>
      </c>
      <c r="H10751" s="1" t="s">
        <v>7263</v>
      </c>
      <c r="I10751" t="s">
        <v>6655</v>
      </c>
      <c r="J10751" t="s">
        <v>23</v>
      </c>
      <c r="K10751">
        <v>96</v>
      </c>
      <c r="L10751">
        <v>24872.639999999999</v>
      </c>
      <c r="M10751">
        <v>259.08999999999997</v>
      </c>
      <c r="N10751" t="s">
        <v>9113</v>
      </c>
      <c r="O10751" t="s">
        <v>9475</v>
      </c>
      <c r="P10751">
        <v>0</v>
      </c>
      <c r="Q10751">
        <v>2.4283935156735645E-2</v>
      </c>
      <c r="R10751">
        <v>3</v>
      </c>
    </row>
    <row r="10752" spans="1:18" x14ac:dyDescent="0.25">
      <c r="A10752" t="s">
        <v>8124</v>
      </c>
      <c r="B10752">
        <v>2017</v>
      </c>
      <c r="C10752">
        <v>8</v>
      </c>
      <c r="D10752">
        <v>7</v>
      </c>
      <c r="E10752" t="s">
        <v>7853</v>
      </c>
      <c r="F10752" s="1" t="s">
        <v>5207</v>
      </c>
      <c r="G10752" s="1" t="s">
        <v>20931</v>
      </c>
      <c r="H10752" s="1" t="s">
        <v>7263</v>
      </c>
      <c r="I10752" t="s">
        <v>6625</v>
      </c>
      <c r="J10752" t="s">
        <v>23</v>
      </c>
      <c r="K10752">
        <v>200</v>
      </c>
      <c r="L10752">
        <v>31910</v>
      </c>
      <c r="M10752">
        <v>159.55000000000001</v>
      </c>
      <c r="N10752" t="s">
        <v>9111</v>
      </c>
      <c r="O10752" t="s">
        <v>9468</v>
      </c>
      <c r="P10752">
        <v>0</v>
      </c>
      <c r="Q10752">
        <v>3.481892927687627E-2</v>
      </c>
      <c r="R10752">
        <v>3</v>
      </c>
    </row>
    <row r="10753" spans="1:18" x14ac:dyDescent="0.25">
      <c r="A10753" t="s">
        <v>8124</v>
      </c>
      <c r="B10753">
        <v>2017</v>
      </c>
      <c r="C10753">
        <v>8</v>
      </c>
      <c r="D10753">
        <v>7</v>
      </c>
      <c r="E10753" t="s">
        <v>7853</v>
      </c>
      <c r="F10753" s="1" t="s">
        <v>5207</v>
      </c>
      <c r="G10753" s="1" t="s">
        <v>20931</v>
      </c>
      <c r="H10753" s="1" t="s">
        <v>7263</v>
      </c>
      <c r="I10753" t="s">
        <v>20959</v>
      </c>
      <c r="J10753" t="s">
        <v>23</v>
      </c>
      <c r="K10753">
        <v>400</v>
      </c>
      <c r="L10753">
        <v>75632</v>
      </c>
      <c r="M10753">
        <v>189.08</v>
      </c>
      <c r="N10753" t="s">
        <v>9106</v>
      </c>
      <c r="O10753" t="s">
        <v>9459</v>
      </c>
      <c r="P10753">
        <v>0</v>
      </c>
      <c r="Q10753">
        <v>5.3850305373165194E-2</v>
      </c>
      <c r="R10753">
        <v>3</v>
      </c>
    </row>
    <row r="10754" spans="1:18" x14ac:dyDescent="0.25">
      <c r="A10754" t="s">
        <v>8124</v>
      </c>
      <c r="B10754">
        <v>2017</v>
      </c>
      <c r="C10754">
        <v>8</v>
      </c>
      <c r="D10754">
        <v>7</v>
      </c>
      <c r="E10754" t="s">
        <v>7853</v>
      </c>
      <c r="F10754" s="1" t="s">
        <v>5207</v>
      </c>
      <c r="G10754" s="1" t="s">
        <v>20573</v>
      </c>
      <c r="H10754" s="1" t="s">
        <v>7263</v>
      </c>
      <c r="I10754" t="s">
        <v>20781</v>
      </c>
      <c r="J10754" t="s">
        <v>23</v>
      </c>
      <c r="K10754">
        <v>20</v>
      </c>
      <c r="L10754">
        <v>2618.1999999999998</v>
      </c>
      <c r="M10754">
        <v>130.91</v>
      </c>
      <c r="N10754" t="s">
        <v>7263</v>
      </c>
      <c r="O10754" t="s">
        <v>23274</v>
      </c>
      <c r="P10754">
        <v>0</v>
      </c>
      <c r="Q10754">
        <v>0</v>
      </c>
      <c r="R10754">
        <v>3</v>
      </c>
    </row>
    <row r="10755" spans="1:18" x14ac:dyDescent="0.25">
      <c r="A10755" t="s">
        <v>8731</v>
      </c>
      <c r="B10755">
        <v>2018</v>
      </c>
      <c r="C10755">
        <v>9</v>
      </c>
      <c r="D10755">
        <v>27</v>
      </c>
      <c r="E10755" t="s">
        <v>7357</v>
      </c>
      <c r="F10755" s="1" t="s">
        <v>5207</v>
      </c>
      <c r="G10755" s="1" t="s">
        <v>20931</v>
      </c>
      <c r="H10755" s="1" t="s">
        <v>7263</v>
      </c>
      <c r="I10755" t="s">
        <v>20969</v>
      </c>
      <c r="J10755" t="s">
        <v>23</v>
      </c>
      <c r="K10755">
        <v>520</v>
      </c>
      <c r="L10755">
        <v>87313.2</v>
      </c>
      <c r="M10755">
        <v>167.91</v>
      </c>
      <c r="N10755" t="s">
        <v>9108</v>
      </c>
      <c r="O10755" t="s">
        <v>9458</v>
      </c>
      <c r="P10755">
        <v>0</v>
      </c>
      <c r="Q10755">
        <v>5.5249692175779658E-2</v>
      </c>
      <c r="R10755">
        <v>3</v>
      </c>
    </row>
    <row r="10756" spans="1:18" x14ac:dyDescent="0.25">
      <c r="A10756" t="s">
        <v>2329</v>
      </c>
      <c r="B10756">
        <v>2018</v>
      </c>
      <c r="C10756">
        <v>3</v>
      </c>
      <c r="D10756">
        <v>24</v>
      </c>
      <c r="E10756" t="s">
        <v>1515</v>
      </c>
      <c r="F10756" s="1" t="s">
        <v>3205</v>
      </c>
      <c r="G10756" s="1" t="s">
        <v>3384</v>
      </c>
      <c r="H10756" s="1" t="s">
        <v>3206</v>
      </c>
      <c r="I10756" t="s">
        <v>17027</v>
      </c>
      <c r="J10756" t="s">
        <v>23</v>
      </c>
      <c r="K10756">
        <v>6240</v>
      </c>
      <c r="L10756">
        <v>290160</v>
      </c>
      <c r="M10756">
        <v>46.5</v>
      </c>
      <c r="N10756" t="s">
        <v>163</v>
      </c>
      <c r="O10756" t="s">
        <v>9505</v>
      </c>
      <c r="P10756">
        <v>3.8218627714528705E-2</v>
      </c>
      <c r="Q10756">
        <v>0</v>
      </c>
      <c r="R10756">
        <v>1</v>
      </c>
    </row>
    <row r="10757" spans="1:18" x14ac:dyDescent="0.25">
      <c r="A10757" t="s">
        <v>8391</v>
      </c>
      <c r="B10757">
        <v>2018</v>
      </c>
      <c r="C10757">
        <v>2</v>
      </c>
      <c r="D10757">
        <v>26</v>
      </c>
      <c r="E10757" t="s">
        <v>8255</v>
      </c>
      <c r="F10757" s="1" t="s">
        <v>5207</v>
      </c>
      <c r="G10757" s="1" t="s">
        <v>20573</v>
      </c>
      <c r="H10757" s="1" t="s">
        <v>7263</v>
      </c>
      <c r="I10757" t="s">
        <v>20590</v>
      </c>
      <c r="J10757" t="s">
        <v>23</v>
      </c>
      <c r="K10757">
        <v>20</v>
      </c>
      <c r="L10757">
        <v>2167.42</v>
      </c>
      <c r="M10757">
        <v>108.37</v>
      </c>
      <c r="N10757" t="s">
        <v>7263</v>
      </c>
      <c r="O10757" t="s">
        <v>23274</v>
      </c>
      <c r="P10757">
        <v>0</v>
      </c>
      <c r="Q10757">
        <v>0</v>
      </c>
      <c r="R10757">
        <v>1</v>
      </c>
    </row>
    <row r="10758" spans="1:18" x14ac:dyDescent="0.25">
      <c r="A10758" t="s">
        <v>8391</v>
      </c>
      <c r="B10758">
        <v>2018</v>
      </c>
      <c r="C10758">
        <v>2</v>
      </c>
      <c r="D10758">
        <v>26</v>
      </c>
      <c r="E10758" t="s">
        <v>8255</v>
      </c>
      <c r="F10758" s="1" t="s">
        <v>5207</v>
      </c>
      <c r="G10758" s="1" t="s">
        <v>20573</v>
      </c>
      <c r="H10758" s="1" t="s">
        <v>7263</v>
      </c>
      <c r="I10758" t="s">
        <v>20645</v>
      </c>
      <c r="J10758" t="s">
        <v>23</v>
      </c>
      <c r="K10758">
        <v>20</v>
      </c>
      <c r="L10758">
        <v>2167.42</v>
      </c>
      <c r="M10758">
        <v>108.37</v>
      </c>
      <c r="N10758" t="s">
        <v>7263</v>
      </c>
      <c r="O10758" t="s">
        <v>23274</v>
      </c>
      <c r="P10758">
        <v>0</v>
      </c>
      <c r="Q10758">
        <v>0</v>
      </c>
      <c r="R10758">
        <v>1</v>
      </c>
    </row>
    <row r="10759" spans="1:18" x14ac:dyDescent="0.25">
      <c r="A10759" t="s">
        <v>8391</v>
      </c>
      <c r="B10759">
        <v>2018</v>
      </c>
      <c r="C10759">
        <v>2</v>
      </c>
      <c r="D10759">
        <v>26</v>
      </c>
      <c r="E10759" t="s">
        <v>8255</v>
      </c>
      <c r="F10759" s="1" t="s">
        <v>5207</v>
      </c>
      <c r="G10759" s="1" t="s">
        <v>20573</v>
      </c>
      <c r="H10759" s="1" t="s">
        <v>7263</v>
      </c>
      <c r="I10759" t="s">
        <v>20598</v>
      </c>
      <c r="J10759" t="s">
        <v>23</v>
      </c>
      <c r="K10759">
        <v>20</v>
      </c>
      <c r="L10759">
        <v>2167.42</v>
      </c>
      <c r="M10759">
        <v>108.37</v>
      </c>
      <c r="N10759" t="s">
        <v>7263</v>
      </c>
      <c r="O10759" t="s">
        <v>23274</v>
      </c>
      <c r="P10759">
        <v>0</v>
      </c>
      <c r="Q10759">
        <v>0</v>
      </c>
      <c r="R10759">
        <v>1</v>
      </c>
    </row>
    <row r="10760" spans="1:18" x14ac:dyDescent="0.25">
      <c r="A10760" t="s">
        <v>8391</v>
      </c>
      <c r="B10760">
        <v>2018</v>
      </c>
      <c r="C10760">
        <v>2</v>
      </c>
      <c r="D10760">
        <v>26</v>
      </c>
      <c r="E10760" t="s">
        <v>8255</v>
      </c>
      <c r="F10760" s="1" t="s">
        <v>5207</v>
      </c>
      <c r="G10760" s="1" t="s">
        <v>20573</v>
      </c>
      <c r="H10760" s="1" t="s">
        <v>7263</v>
      </c>
      <c r="I10760" t="s">
        <v>20704</v>
      </c>
      <c r="J10760" t="s">
        <v>23</v>
      </c>
      <c r="K10760">
        <v>20</v>
      </c>
      <c r="L10760">
        <v>1648.7</v>
      </c>
      <c r="M10760">
        <v>82.44</v>
      </c>
      <c r="N10760" t="s">
        <v>7263</v>
      </c>
      <c r="O10760" t="s">
        <v>23274</v>
      </c>
      <c r="P10760">
        <v>0</v>
      </c>
      <c r="Q10760">
        <v>0</v>
      </c>
      <c r="R10760">
        <v>1</v>
      </c>
    </row>
    <row r="10761" spans="1:18" x14ac:dyDescent="0.25">
      <c r="A10761" t="s">
        <v>8391</v>
      </c>
      <c r="B10761">
        <v>2018</v>
      </c>
      <c r="C10761">
        <v>2</v>
      </c>
      <c r="D10761">
        <v>26</v>
      </c>
      <c r="E10761" t="s">
        <v>8255</v>
      </c>
      <c r="F10761" s="1" t="s">
        <v>5207</v>
      </c>
      <c r="G10761" s="1" t="s">
        <v>20931</v>
      </c>
      <c r="H10761" s="1" t="s">
        <v>7263</v>
      </c>
      <c r="I10761" t="s">
        <v>20982</v>
      </c>
      <c r="J10761" t="s">
        <v>23</v>
      </c>
      <c r="K10761">
        <v>100</v>
      </c>
      <c r="L10761">
        <v>16101.1</v>
      </c>
      <c r="M10761">
        <v>161.01</v>
      </c>
      <c r="N10761" t="s">
        <v>9110</v>
      </c>
      <c r="O10761" t="s">
        <v>9461</v>
      </c>
      <c r="P10761">
        <v>0</v>
      </c>
      <c r="Q10761">
        <v>5.1453052842904301E-2</v>
      </c>
      <c r="R10761">
        <v>1</v>
      </c>
    </row>
    <row r="10762" spans="1:18" x14ac:dyDescent="0.25">
      <c r="A10762" t="s">
        <v>8391</v>
      </c>
      <c r="B10762">
        <v>2018</v>
      </c>
      <c r="C10762">
        <v>2</v>
      </c>
      <c r="D10762">
        <v>26</v>
      </c>
      <c r="E10762" t="s">
        <v>8255</v>
      </c>
      <c r="F10762" s="1" t="s">
        <v>5207</v>
      </c>
      <c r="G10762" s="1" t="s">
        <v>20573</v>
      </c>
      <c r="H10762" s="1" t="s">
        <v>7263</v>
      </c>
      <c r="I10762" t="s">
        <v>20730</v>
      </c>
      <c r="J10762" t="s">
        <v>23</v>
      </c>
      <c r="K10762">
        <v>120</v>
      </c>
      <c r="L10762">
        <v>10618.58</v>
      </c>
      <c r="M10762">
        <v>88.49</v>
      </c>
      <c r="N10762" t="s">
        <v>7263</v>
      </c>
      <c r="O10762" t="s">
        <v>23274</v>
      </c>
      <c r="P10762">
        <v>0</v>
      </c>
      <c r="Q10762">
        <v>0</v>
      </c>
      <c r="R10762">
        <v>1</v>
      </c>
    </row>
    <row r="10763" spans="1:18" x14ac:dyDescent="0.25">
      <c r="A10763" t="s">
        <v>8391</v>
      </c>
      <c r="B10763">
        <v>2018</v>
      </c>
      <c r="C10763">
        <v>2</v>
      </c>
      <c r="D10763">
        <v>26</v>
      </c>
      <c r="E10763" t="s">
        <v>8255</v>
      </c>
      <c r="F10763" s="1" t="s">
        <v>5207</v>
      </c>
      <c r="G10763" s="1" t="s">
        <v>20931</v>
      </c>
      <c r="H10763" s="1" t="s">
        <v>7263</v>
      </c>
      <c r="I10763" t="s">
        <v>20965</v>
      </c>
      <c r="J10763" t="s">
        <v>23</v>
      </c>
      <c r="K10763">
        <v>1000</v>
      </c>
      <c r="L10763">
        <v>104028.8</v>
      </c>
      <c r="M10763">
        <v>104.03</v>
      </c>
      <c r="N10763" t="s">
        <v>9108</v>
      </c>
      <c r="O10763" t="s">
        <v>9458</v>
      </c>
      <c r="P10763">
        <v>0</v>
      </c>
      <c r="Q10763">
        <v>5.5249692175779658E-2</v>
      </c>
      <c r="R10763">
        <v>1</v>
      </c>
    </row>
    <row r="10764" spans="1:18" x14ac:dyDescent="0.25">
      <c r="A10764" t="s">
        <v>8391</v>
      </c>
      <c r="B10764">
        <v>2018</v>
      </c>
      <c r="C10764">
        <v>2</v>
      </c>
      <c r="D10764">
        <v>26</v>
      </c>
      <c r="E10764" t="s">
        <v>8255</v>
      </c>
      <c r="F10764" s="1" t="s">
        <v>5207</v>
      </c>
      <c r="G10764" s="1" t="s">
        <v>20931</v>
      </c>
      <c r="H10764" s="1" t="s">
        <v>7263</v>
      </c>
      <c r="I10764" t="s">
        <v>6519</v>
      </c>
      <c r="J10764" t="s">
        <v>23</v>
      </c>
      <c r="K10764">
        <v>380</v>
      </c>
      <c r="L10764">
        <v>43521.7</v>
      </c>
      <c r="M10764">
        <v>114.53</v>
      </c>
      <c r="N10764" t="s">
        <v>9106</v>
      </c>
      <c r="O10764" t="s">
        <v>9459</v>
      </c>
      <c r="P10764">
        <v>0</v>
      </c>
      <c r="Q10764">
        <v>5.3850305373165194E-2</v>
      </c>
      <c r="R10764">
        <v>1</v>
      </c>
    </row>
    <row r="10765" spans="1:18" x14ac:dyDescent="0.25">
      <c r="A10765" t="s">
        <v>8391</v>
      </c>
      <c r="B10765">
        <v>2018</v>
      </c>
      <c r="C10765">
        <v>2</v>
      </c>
      <c r="D10765">
        <v>26</v>
      </c>
      <c r="E10765" t="s">
        <v>8255</v>
      </c>
      <c r="F10765" s="1" t="s">
        <v>5207</v>
      </c>
      <c r="G10765" s="1" t="s">
        <v>21008</v>
      </c>
      <c r="H10765" s="1" t="s">
        <v>7263</v>
      </c>
      <c r="I10765" t="s">
        <v>21025</v>
      </c>
      <c r="J10765" t="s">
        <v>23</v>
      </c>
      <c r="K10765">
        <v>125</v>
      </c>
      <c r="L10765">
        <v>14360.6</v>
      </c>
      <c r="M10765">
        <v>114.88</v>
      </c>
      <c r="N10765" t="s">
        <v>7263</v>
      </c>
      <c r="O10765" t="s">
        <v>23274</v>
      </c>
      <c r="P10765">
        <v>0</v>
      </c>
      <c r="Q10765">
        <v>0</v>
      </c>
      <c r="R10765">
        <v>1</v>
      </c>
    </row>
    <row r="10766" spans="1:18" x14ac:dyDescent="0.25">
      <c r="A10766" t="s">
        <v>8391</v>
      </c>
      <c r="B10766">
        <v>2018</v>
      </c>
      <c r="C10766">
        <v>2</v>
      </c>
      <c r="D10766">
        <v>26</v>
      </c>
      <c r="E10766" t="s">
        <v>8255</v>
      </c>
      <c r="F10766" s="1" t="s">
        <v>5207</v>
      </c>
      <c r="G10766" s="1" t="s">
        <v>21008</v>
      </c>
      <c r="H10766" s="1" t="s">
        <v>7263</v>
      </c>
      <c r="I10766" t="s">
        <v>21022</v>
      </c>
      <c r="J10766" t="s">
        <v>23</v>
      </c>
      <c r="K10766">
        <v>150</v>
      </c>
      <c r="L10766">
        <v>17832.75</v>
      </c>
      <c r="M10766">
        <v>118.89</v>
      </c>
      <c r="N10766" t="s">
        <v>7263</v>
      </c>
      <c r="O10766" t="s">
        <v>23274</v>
      </c>
      <c r="P10766">
        <v>0</v>
      </c>
      <c r="Q10766">
        <v>0</v>
      </c>
      <c r="R10766">
        <v>1</v>
      </c>
    </row>
    <row r="10767" spans="1:18" x14ac:dyDescent="0.25">
      <c r="A10767" t="s">
        <v>8391</v>
      </c>
      <c r="B10767">
        <v>2018</v>
      </c>
      <c r="C10767">
        <v>2</v>
      </c>
      <c r="D10767">
        <v>26</v>
      </c>
      <c r="E10767" t="s">
        <v>8255</v>
      </c>
      <c r="F10767" s="1" t="s">
        <v>5207</v>
      </c>
      <c r="G10767" s="1" t="s">
        <v>21008</v>
      </c>
      <c r="H10767" s="1" t="s">
        <v>7263</v>
      </c>
      <c r="I10767" t="s">
        <v>21026</v>
      </c>
      <c r="J10767" t="s">
        <v>23</v>
      </c>
      <c r="K10767">
        <v>50</v>
      </c>
      <c r="L10767">
        <v>6035.11</v>
      </c>
      <c r="M10767">
        <v>120.7</v>
      </c>
      <c r="N10767" t="s">
        <v>7263</v>
      </c>
      <c r="O10767" t="s">
        <v>23274</v>
      </c>
      <c r="P10767">
        <v>0</v>
      </c>
      <c r="Q10767">
        <v>0</v>
      </c>
      <c r="R10767">
        <v>1</v>
      </c>
    </row>
    <row r="10768" spans="1:18" x14ac:dyDescent="0.25">
      <c r="A10768" t="s">
        <v>450</v>
      </c>
      <c r="B10768">
        <v>2016</v>
      </c>
      <c r="C10768">
        <v>1</v>
      </c>
      <c r="D10768">
        <v>29</v>
      </c>
      <c r="E10768" t="s">
        <v>92</v>
      </c>
      <c r="F10768" s="1" t="s">
        <v>3205</v>
      </c>
      <c r="G10768" s="1" t="s">
        <v>18746</v>
      </c>
      <c r="H10768" s="1" t="s">
        <v>3204</v>
      </c>
      <c r="I10768" t="s">
        <v>18750</v>
      </c>
      <c r="J10768" t="s">
        <v>23</v>
      </c>
      <c r="K10768">
        <v>15908</v>
      </c>
      <c r="L10768">
        <v>608481</v>
      </c>
      <c r="M10768">
        <v>38.25</v>
      </c>
      <c r="N10768" t="s">
        <v>21994</v>
      </c>
      <c r="O10768" t="s">
        <v>23346</v>
      </c>
      <c r="P10768">
        <v>0</v>
      </c>
      <c r="Q10768">
        <v>0</v>
      </c>
      <c r="R10768">
        <v>1</v>
      </c>
    </row>
    <row r="10769" spans="1:18" x14ac:dyDescent="0.25">
      <c r="A10769" t="s">
        <v>1746</v>
      </c>
      <c r="B10769">
        <v>2017</v>
      </c>
      <c r="C10769">
        <v>8</v>
      </c>
      <c r="D10769">
        <v>8</v>
      </c>
      <c r="E10769" t="s">
        <v>1515</v>
      </c>
      <c r="F10769" s="1" t="s">
        <v>3205</v>
      </c>
      <c r="G10769" s="1" t="s">
        <v>3384</v>
      </c>
      <c r="H10769" s="1" t="s">
        <v>3206</v>
      </c>
      <c r="I10769" t="s">
        <v>17074</v>
      </c>
      <c r="J10769" t="s">
        <v>23</v>
      </c>
      <c r="K10769">
        <v>11862</v>
      </c>
      <c r="L10769">
        <v>436758.84</v>
      </c>
      <c r="M10769">
        <v>36.82</v>
      </c>
      <c r="N10769" t="s">
        <v>166</v>
      </c>
      <c r="O10769" t="s">
        <v>9509</v>
      </c>
      <c r="P10769">
        <v>0</v>
      </c>
      <c r="Q10769">
        <v>0</v>
      </c>
      <c r="R10769">
        <v>3</v>
      </c>
    </row>
    <row r="10770" spans="1:18" x14ac:dyDescent="0.25">
      <c r="A10770" t="s">
        <v>1746</v>
      </c>
      <c r="B10770">
        <v>2017</v>
      </c>
      <c r="C10770">
        <v>8</v>
      </c>
      <c r="D10770">
        <v>8</v>
      </c>
      <c r="E10770" t="s">
        <v>1515</v>
      </c>
      <c r="F10770" s="1" t="s">
        <v>3205</v>
      </c>
      <c r="G10770" s="1" t="s">
        <v>3384</v>
      </c>
      <c r="H10770" s="1" t="s">
        <v>3206</v>
      </c>
      <c r="I10770" t="s">
        <v>17079</v>
      </c>
      <c r="J10770" t="s">
        <v>23</v>
      </c>
      <c r="K10770">
        <v>8440</v>
      </c>
      <c r="L10770">
        <v>310760.8</v>
      </c>
      <c r="M10770">
        <v>36.82</v>
      </c>
      <c r="N10770" t="s">
        <v>170</v>
      </c>
      <c r="O10770" t="s">
        <v>9516</v>
      </c>
      <c r="P10770">
        <v>3.660242098978287E-2</v>
      </c>
      <c r="Q10770">
        <v>0</v>
      </c>
      <c r="R10770">
        <v>3</v>
      </c>
    </row>
    <row r="10771" spans="1:18" x14ac:dyDescent="0.25">
      <c r="A10771" t="s">
        <v>8526</v>
      </c>
      <c r="B10771">
        <v>2018</v>
      </c>
      <c r="C10771">
        <v>4</v>
      </c>
      <c r="D10771">
        <v>28</v>
      </c>
      <c r="E10771" t="s">
        <v>7304</v>
      </c>
      <c r="F10771" s="1" t="s">
        <v>5207</v>
      </c>
      <c r="G10771" s="1" t="s">
        <v>21008</v>
      </c>
      <c r="H10771" s="1" t="s">
        <v>7263</v>
      </c>
      <c r="I10771" t="s">
        <v>21033</v>
      </c>
      <c r="J10771" t="s">
        <v>23</v>
      </c>
      <c r="K10771">
        <v>90</v>
      </c>
      <c r="L10771">
        <v>14013</v>
      </c>
      <c r="M10771">
        <v>155.69999999999999</v>
      </c>
      <c r="N10771" t="s">
        <v>7263</v>
      </c>
      <c r="O10771" t="s">
        <v>23274</v>
      </c>
      <c r="P10771">
        <v>0</v>
      </c>
      <c r="Q10771">
        <v>0</v>
      </c>
      <c r="R10771">
        <v>2</v>
      </c>
    </row>
    <row r="10772" spans="1:18" x14ac:dyDescent="0.25">
      <c r="A10772" t="s">
        <v>7943</v>
      </c>
      <c r="B10772">
        <v>2017</v>
      </c>
      <c r="C10772">
        <v>3</v>
      </c>
      <c r="D10772">
        <v>13</v>
      </c>
      <c r="E10772" t="s">
        <v>7532</v>
      </c>
      <c r="F10772" s="1" t="s">
        <v>5207</v>
      </c>
      <c r="G10772" s="1" t="s">
        <v>6745</v>
      </c>
      <c r="H10772" s="1" t="s">
        <v>7263</v>
      </c>
      <c r="I10772" t="s">
        <v>7178</v>
      </c>
      <c r="J10772" t="s">
        <v>38</v>
      </c>
      <c r="K10772">
        <v>100</v>
      </c>
      <c r="L10772">
        <v>10400</v>
      </c>
      <c r="M10772">
        <v>104</v>
      </c>
      <c r="N10772" t="s">
        <v>7178</v>
      </c>
      <c r="O10772" t="s">
        <v>9945</v>
      </c>
      <c r="P10772">
        <v>0</v>
      </c>
      <c r="Q10772">
        <v>0</v>
      </c>
      <c r="R10772">
        <v>1</v>
      </c>
    </row>
    <row r="10773" spans="1:18" x14ac:dyDescent="0.25">
      <c r="A10773" t="s">
        <v>7943</v>
      </c>
      <c r="B10773">
        <v>2017</v>
      </c>
      <c r="C10773">
        <v>3</v>
      </c>
      <c r="D10773">
        <v>13</v>
      </c>
      <c r="E10773" t="s">
        <v>7532</v>
      </c>
      <c r="F10773" s="1" t="s">
        <v>5207</v>
      </c>
      <c r="G10773" s="1" t="s">
        <v>21109</v>
      </c>
      <c r="H10773" s="1" t="s">
        <v>7263</v>
      </c>
      <c r="I10773" t="s">
        <v>6786</v>
      </c>
      <c r="J10773" t="s">
        <v>38</v>
      </c>
      <c r="K10773">
        <v>5000</v>
      </c>
      <c r="L10773">
        <v>1366.05</v>
      </c>
      <c r="M10773">
        <v>0.27</v>
      </c>
      <c r="N10773" t="s">
        <v>6786</v>
      </c>
      <c r="O10773" t="s">
        <v>10006</v>
      </c>
      <c r="P10773">
        <v>0</v>
      </c>
      <c r="Q10773">
        <v>0</v>
      </c>
      <c r="R10773">
        <v>1</v>
      </c>
    </row>
    <row r="10774" spans="1:18" x14ac:dyDescent="0.25">
      <c r="A10774" t="s">
        <v>1455</v>
      </c>
      <c r="B10774">
        <v>2017</v>
      </c>
      <c r="C10774">
        <v>3</v>
      </c>
      <c r="D10774">
        <v>13</v>
      </c>
      <c r="E10774" t="s">
        <v>92</v>
      </c>
      <c r="F10774" s="1" t="s">
        <v>3205</v>
      </c>
      <c r="G10774" s="1" t="s">
        <v>3863</v>
      </c>
      <c r="H10774" s="1" t="s">
        <v>3206</v>
      </c>
      <c r="I10774" t="s">
        <v>19053</v>
      </c>
      <c r="J10774" t="s">
        <v>23</v>
      </c>
      <c r="K10774">
        <v>13980</v>
      </c>
      <c r="L10774">
        <v>650070</v>
      </c>
      <c r="M10774">
        <v>46.5</v>
      </c>
      <c r="N10774" t="s">
        <v>9346</v>
      </c>
      <c r="O10774" t="s">
        <v>9484</v>
      </c>
      <c r="P10774">
        <v>0</v>
      </c>
      <c r="Q10774">
        <v>0</v>
      </c>
      <c r="R10774">
        <v>1</v>
      </c>
    </row>
    <row r="10775" spans="1:18" x14ac:dyDescent="0.25">
      <c r="A10775" t="s">
        <v>3028</v>
      </c>
      <c r="B10775">
        <v>2018</v>
      </c>
      <c r="C10775">
        <v>11</v>
      </c>
      <c r="D10775">
        <v>9</v>
      </c>
      <c r="E10775" t="s">
        <v>643</v>
      </c>
      <c r="F10775" s="1" t="s">
        <v>3205</v>
      </c>
      <c r="G10775" s="1" t="s">
        <v>3863</v>
      </c>
      <c r="H10775" s="1" t="s">
        <v>3206</v>
      </c>
      <c r="I10775" t="s">
        <v>18998</v>
      </c>
      <c r="J10775" t="s">
        <v>23</v>
      </c>
      <c r="K10775">
        <v>20010</v>
      </c>
      <c r="L10775">
        <v>959959.74</v>
      </c>
      <c r="M10775">
        <v>47.97</v>
      </c>
      <c r="N10775" t="s">
        <v>9340</v>
      </c>
      <c r="O10775" t="s">
        <v>9482</v>
      </c>
      <c r="P10775">
        <v>8.0867377033553248E-2</v>
      </c>
      <c r="Q10775">
        <v>0</v>
      </c>
      <c r="R10775">
        <v>4</v>
      </c>
    </row>
    <row r="10776" spans="1:18" x14ac:dyDescent="0.25">
      <c r="A10776" t="s">
        <v>1818</v>
      </c>
      <c r="B10776">
        <v>2017</v>
      </c>
      <c r="C10776">
        <v>9</v>
      </c>
      <c r="D10776">
        <v>14</v>
      </c>
      <c r="E10776" t="s">
        <v>1594</v>
      </c>
      <c r="F10776" s="1" t="s">
        <v>3205</v>
      </c>
      <c r="G10776" s="1" t="s">
        <v>3863</v>
      </c>
      <c r="H10776" s="1" t="s">
        <v>3206</v>
      </c>
      <c r="I10776" t="s">
        <v>19012</v>
      </c>
      <c r="J10776" t="s">
        <v>23</v>
      </c>
      <c r="K10776">
        <v>19746</v>
      </c>
      <c r="L10776">
        <v>807354.7</v>
      </c>
      <c r="M10776">
        <v>40.89</v>
      </c>
      <c r="N10776" t="s">
        <v>9335</v>
      </c>
      <c r="O10776" t="s">
        <v>9441</v>
      </c>
      <c r="P10776">
        <v>0.12724850134172863</v>
      </c>
      <c r="Q10776">
        <v>0</v>
      </c>
      <c r="R10776">
        <v>3</v>
      </c>
    </row>
    <row r="10777" spans="1:18" x14ac:dyDescent="0.25">
      <c r="A10777" t="s">
        <v>1600</v>
      </c>
      <c r="B10777">
        <v>2017</v>
      </c>
      <c r="C10777">
        <v>5</v>
      </c>
      <c r="D10777">
        <v>15</v>
      </c>
      <c r="E10777" t="s">
        <v>1496</v>
      </c>
      <c r="F10777" s="1" t="s">
        <v>3205</v>
      </c>
      <c r="G10777" s="1" t="s">
        <v>3863</v>
      </c>
      <c r="H10777" s="1" t="s">
        <v>3206</v>
      </c>
      <c r="I10777" t="s">
        <v>19006</v>
      </c>
      <c r="J10777" t="s">
        <v>23</v>
      </c>
      <c r="K10777">
        <v>20480</v>
      </c>
      <c r="L10777">
        <v>911360</v>
      </c>
      <c r="M10777">
        <v>44.5</v>
      </c>
      <c r="N10777" t="s">
        <v>9307</v>
      </c>
      <c r="O10777" t="s">
        <v>9445</v>
      </c>
      <c r="P10777">
        <v>3.6019547837424074E-2</v>
      </c>
      <c r="Q10777">
        <v>0</v>
      </c>
      <c r="R10777">
        <v>2</v>
      </c>
    </row>
    <row r="10778" spans="1:18" x14ac:dyDescent="0.25">
      <c r="A10778" t="s">
        <v>10866</v>
      </c>
      <c r="B10778">
        <v>2019</v>
      </c>
      <c r="C10778">
        <v>4</v>
      </c>
      <c r="D10778">
        <v>19</v>
      </c>
      <c r="E10778" t="s">
        <v>2641</v>
      </c>
      <c r="F10778" s="1" t="s">
        <v>3205</v>
      </c>
      <c r="G10778" s="1" t="s">
        <v>3863</v>
      </c>
      <c r="H10778" s="1" t="s">
        <v>3206</v>
      </c>
      <c r="I10778" t="s">
        <v>19200</v>
      </c>
      <c r="J10778" t="s">
        <v>23</v>
      </c>
      <c r="K10778">
        <v>430</v>
      </c>
      <c r="L10778">
        <v>23026.5</v>
      </c>
      <c r="M10778">
        <v>53.55</v>
      </c>
      <c r="N10778" t="s">
        <v>9343</v>
      </c>
      <c r="O10778" t="s">
        <v>9730</v>
      </c>
      <c r="P10778">
        <v>0</v>
      </c>
      <c r="Q10778">
        <v>0</v>
      </c>
      <c r="R10778">
        <v>2</v>
      </c>
    </row>
    <row r="10779" spans="1:18" x14ac:dyDescent="0.25">
      <c r="A10779" t="s">
        <v>10866</v>
      </c>
      <c r="B10779">
        <v>2019</v>
      </c>
      <c r="C10779">
        <v>4</v>
      </c>
      <c r="D10779">
        <v>19</v>
      </c>
      <c r="E10779" t="s">
        <v>2641</v>
      </c>
      <c r="F10779" s="1" t="s">
        <v>3205</v>
      </c>
      <c r="G10779" s="1" t="s">
        <v>3384</v>
      </c>
      <c r="H10779" s="1" t="s">
        <v>3206</v>
      </c>
      <c r="I10779" t="s">
        <v>17273</v>
      </c>
      <c r="J10779" t="s">
        <v>23</v>
      </c>
      <c r="K10779">
        <v>4284</v>
      </c>
      <c r="L10779">
        <v>237055.14</v>
      </c>
      <c r="M10779">
        <v>55.34</v>
      </c>
      <c r="N10779" t="s">
        <v>298</v>
      </c>
      <c r="O10779" t="s">
        <v>9533</v>
      </c>
      <c r="P10779">
        <v>0</v>
      </c>
      <c r="Q10779">
        <v>0</v>
      </c>
      <c r="R10779">
        <v>2</v>
      </c>
    </row>
    <row r="10780" spans="1:18" x14ac:dyDescent="0.25">
      <c r="A10780" t="s">
        <v>10866</v>
      </c>
      <c r="B10780">
        <v>2019</v>
      </c>
      <c r="C10780">
        <v>4</v>
      </c>
      <c r="D10780">
        <v>19</v>
      </c>
      <c r="E10780" t="s">
        <v>2641</v>
      </c>
      <c r="F10780" s="1" t="s">
        <v>3205</v>
      </c>
      <c r="G10780" s="1" t="s">
        <v>3863</v>
      </c>
      <c r="H10780" s="1" t="s">
        <v>3206</v>
      </c>
      <c r="I10780" t="s">
        <v>19325</v>
      </c>
      <c r="J10780" t="s">
        <v>23</v>
      </c>
      <c r="K10780">
        <v>1091</v>
      </c>
      <c r="L10780">
        <v>78527.45</v>
      </c>
      <c r="M10780">
        <v>71.98</v>
      </c>
      <c r="N10780" t="s">
        <v>9319</v>
      </c>
      <c r="O10780" t="s">
        <v>9487</v>
      </c>
      <c r="P10780">
        <v>0</v>
      </c>
      <c r="Q10780">
        <v>0</v>
      </c>
      <c r="R10780">
        <v>2</v>
      </c>
    </row>
    <row r="10781" spans="1:18" x14ac:dyDescent="0.25">
      <c r="A10781" t="s">
        <v>10866</v>
      </c>
      <c r="B10781">
        <v>2019</v>
      </c>
      <c r="C10781">
        <v>4</v>
      </c>
      <c r="D10781">
        <v>19</v>
      </c>
      <c r="E10781" t="s">
        <v>2641</v>
      </c>
      <c r="F10781" s="1" t="s">
        <v>3205</v>
      </c>
      <c r="G10781" s="1" t="s">
        <v>3863</v>
      </c>
      <c r="H10781" s="1" t="s">
        <v>3206</v>
      </c>
      <c r="I10781" t="s">
        <v>19668</v>
      </c>
      <c r="J10781" t="s">
        <v>23</v>
      </c>
      <c r="K10781">
        <v>6473</v>
      </c>
      <c r="L10781">
        <v>447559.4</v>
      </c>
      <c r="M10781">
        <v>69.14</v>
      </c>
      <c r="N10781" t="s">
        <v>9317</v>
      </c>
      <c r="O10781" t="s">
        <v>9752</v>
      </c>
      <c r="P10781">
        <v>0</v>
      </c>
      <c r="Q10781">
        <v>0</v>
      </c>
      <c r="R10781">
        <v>2</v>
      </c>
    </row>
    <row r="10782" spans="1:18" x14ac:dyDescent="0.25">
      <c r="A10782" t="s">
        <v>10866</v>
      </c>
      <c r="B10782">
        <v>2019</v>
      </c>
      <c r="C10782">
        <v>4</v>
      </c>
      <c r="D10782">
        <v>19</v>
      </c>
      <c r="E10782" t="s">
        <v>2641</v>
      </c>
      <c r="F10782" s="1" t="s">
        <v>3205</v>
      </c>
      <c r="G10782" s="1" t="s">
        <v>3863</v>
      </c>
      <c r="H10782" s="1" t="s">
        <v>3206</v>
      </c>
      <c r="I10782" t="s">
        <v>19398</v>
      </c>
      <c r="J10782" t="s">
        <v>23</v>
      </c>
      <c r="K10782">
        <v>5880</v>
      </c>
      <c r="L10782">
        <v>317343.59999999998</v>
      </c>
      <c r="M10782">
        <v>53.97</v>
      </c>
      <c r="N10782" t="s">
        <v>489</v>
      </c>
      <c r="O10782" t="s">
        <v>9501</v>
      </c>
      <c r="P10782">
        <v>0</v>
      </c>
      <c r="Q10782">
        <v>0</v>
      </c>
      <c r="R10782">
        <v>2</v>
      </c>
    </row>
    <row r="10783" spans="1:18" x14ac:dyDescent="0.25">
      <c r="A10783" t="s">
        <v>8376</v>
      </c>
      <c r="B10783">
        <v>2018</v>
      </c>
      <c r="C10783">
        <v>2</v>
      </c>
      <c r="D10783">
        <v>14</v>
      </c>
      <c r="E10783" t="s">
        <v>7328</v>
      </c>
      <c r="F10783" s="1" t="s">
        <v>5207</v>
      </c>
      <c r="G10783" s="1" t="s">
        <v>20931</v>
      </c>
      <c r="H10783" s="1" t="s">
        <v>3200</v>
      </c>
      <c r="I10783" t="s">
        <v>20936</v>
      </c>
      <c r="J10783" t="s">
        <v>23</v>
      </c>
      <c r="K10783">
        <v>38</v>
      </c>
      <c r="L10783">
        <v>6000.94</v>
      </c>
      <c r="M10783">
        <v>157.91999999999999</v>
      </c>
      <c r="N10783" t="s">
        <v>7263</v>
      </c>
      <c r="O10783" t="s">
        <v>23192</v>
      </c>
      <c r="P10783">
        <v>0</v>
      </c>
      <c r="Q10783">
        <v>0</v>
      </c>
      <c r="R10783">
        <v>1</v>
      </c>
    </row>
    <row r="10784" spans="1:18" x14ac:dyDescent="0.25">
      <c r="A10784" t="s">
        <v>8565</v>
      </c>
      <c r="B10784">
        <v>2018</v>
      </c>
      <c r="C10784">
        <v>5</v>
      </c>
      <c r="D10784">
        <v>21</v>
      </c>
      <c r="E10784" t="s">
        <v>8095</v>
      </c>
      <c r="F10784" s="1" t="s">
        <v>5207</v>
      </c>
      <c r="G10784" s="1" t="s">
        <v>20573</v>
      </c>
      <c r="H10784" s="1" t="s">
        <v>3200</v>
      </c>
      <c r="I10784" t="s">
        <v>20710</v>
      </c>
      <c r="J10784" t="s">
        <v>23</v>
      </c>
      <c r="K10784">
        <v>100</v>
      </c>
      <c r="L10784">
        <v>10500.01</v>
      </c>
      <c r="M10784">
        <v>105</v>
      </c>
      <c r="N10784" t="s">
        <v>9024</v>
      </c>
      <c r="O10784" t="s">
        <v>9827</v>
      </c>
      <c r="P10784">
        <v>0</v>
      </c>
      <c r="Q10784">
        <v>0</v>
      </c>
      <c r="R10784">
        <v>2</v>
      </c>
    </row>
    <row r="10785" spans="1:18" x14ac:dyDescent="0.25">
      <c r="A10785" t="s">
        <v>8565</v>
      </c>
      <c r="B10785">
        <v>2018</v>
      </c>
      <c r="C10785">
        <v>5</v>
      </c>
      <c r="D10785">
        <v>21</v>
      </c>
      <c r="E10785" t="s">
        <v>8095</v>
      </c>
      <c r="F10785" s="1" t="s">
        <v>5207</v>
      </c>
      <c r="G10785" s="1" t="s">
        <v>20573</v>
      </c>
      <c r="H10785" s="1" t="s">
        <v>3200</v>
      </c>
      <c r="I10785" t="s">
        <v>20718</v>
      </c>
      <c r="J10785" t="s">
        <v>23</v>
      </c>
      <c r="K10785">
        <v>160</v>
      </c>
      <c r="L10785">
        <v>16800</v>
      </c>
      <c r="M10785">
        <v>105</v>
      </c>
      <c r="N10785" t="s">
        <v>8855</v>
      </c>
      <c r="O10785" t="s">
        <v>9464</v>
      </c>
      <c r="P10785">
        <v>0</v>
      </c>
      <c r="Q10785">
        <v>4.0124694125017395E-2</v>
      </c>
      <c r="R10785">
        <v>2</v>
      </c>
    </row>
    <row r="10786" spans="1:18" x14ac:dyDescent="0.25">
      <c r="A10786" t="s">
        <v>8565</v>
      </c>
      <c r="B10786">
        <v>2018</v>
      </c>
      <c r="C10786">
        <v>5</v>
      </c>
      <c r="D10786">
        <v>21</v>
      </c>
      <c r="E10786" t="s">
        <v>8095</v>
      </c>
      <c r="F10786" s="1" t="s">
        <v>5207</v>
      </c>
      <c r="G10786" s="1" t="s">
        <v>20573</v>
      </c>
      <c r="H10786" s="1" t="s">
        <v>3200</v>
      </c>
      <c r="I10786" t="s">
        <v>20648</v>
      </c>
      <c r="J10786" t="s">
        <v>23</v>
      </c>
      <c r="K10786">
        <v>40</v>
      </c>
      <c r="L10786">
        <v>4200</v>
      </c>
      <c r="M10786">
        <v>105</v>
      </c>
      <c r="N10786" t="s">
        <v>7263</v>
      </c>
      <c r="O10786" t="s">
        <v>23192</v>
      </c>
      <c r="P10786">
        <v>0</v>
      </c>
      <c r="Q10786">
        <v>0</v>
      </c>
      <c r="R10786">
        <v>2</v>
      </c>
    </row>
    <row r="10787" spans="1:18" x14ac:dyDescent="0.25">
      <c r="A10787" t="s">
        <v>8565</v>
      </c>
      <c r="B10787">
        <v>2018</v>
      </c>
      <c r="C10787">
        <v>5</v>
      </c>
      <c r="D10787">
        <v>21</v>
      </c>
      <c r="E10787" t="s">
        <v>8095</v>
      </c>
      <c r="F10787" s="1" t="s">
        <v>5207</v>
      </c>
      <c r="G10787" s="1" t="s">
        <v>20573</v>
      </c>
      <c r="H10787" s="1" t="s">
        <v>3200</v>
      </c>
      <c r="I10787" t="s">
        <v>20654</v>
      </c>
      <c r="J10787" t="s">
        <v>23</v>
      </c>
      <c r="K10787">
        <v>20</v>
      </c>
      <c r="L10787">
        <v>2100</v>
      </c>
      <c r="M10787">
        <v>105</v>
      </c>
      <c r="N10787" t="s">
        <v>8995</v>
      </c>
      <c r="O10787" t="s">
        <v>9474</v>
      </c>
      <c r="P10787">
        <v>0</v>
      </c>
      <c r="Q10787">
        <v>2.5802443834095183E-2</v>
      </c>
      <c r="R10787">
        <v>2</v>
      </c>
    </row>
    <row r="10788" spans="1:18" x14ac:dyDescent="0.25">
      <c r="A10788" t="s">
        <v>8565</v>
      </c>
      <c r="B10788">
        <v>2018</v>
      </c>
      <c r="C10788">
        <v>5</v>
      </c>
      <c r="D10788">
        <v>21</v>
      </c>
      <c r="E10788" t="s">
        <v>8095</v>
      </c>
      <c r="F10788" s="1" t="s">
        <v>5207</v>
      </c>
      <c r="G10788" s="1" t="s">
        <v>20931</v>
      </c>
      <c r="H10788" s="1" t="s">
        <v>3200</v>
      </c>
      <c r="I10788" t="s">
        <v>6584</v>
      </c>
      <c r="J10788" t="s">
        <v>23</v>
      </c>
      <c r="K10788">
        <v>60</v>
      </c>
      <c r="L10788">
        <v>8340</v>
      </c>
      <c r="M10788">
        <v>139</v>
      </c>
      <c r="N10788" t="s">
        <v>9109</v>
      </c>
      <c r="O10788" t="s">
        <v>9878</v>
      </c>
      <c r="P10788">
        <v>0</v>
      </c>
      <c r="Q10788">
        <v>0</v>
      </c>
      <c r="R10788">
        <v>2</v>
      </c>
    </row>
    <row r="10789" spans="1:18" x14ac:dyDescent="0.25">
      <c r="A10789" t="s">
        <v>8565</v>
      </c>
      <c r="B10789">
        <v>2018</v>
      </c>
      <c r="C10789">
        <v>5</v>
      </c>
      <c r="D10789">
        <v>21</v>
      </c>
      <c r="E10789" t="s">
        <v>8095</v>
      </c>
      <c r="F10789" s="1" t="s">
        <v>5207</v>
      </c>
      <c r="G10789" s="1" t="s">
        <v>20931</v>
      </c>
      <c r="H10789" s="1" t="s">
        <v>3200</v>
      </c>
      <c r="I10789" t="s">
        <v>6483</v>
      </c>
      <c r="J10789" t="s">
        <v>23</v>
      </c>
      <c r="K10789">
        <v>20</v>
      </c>
      <c r="L10789">
        <v>2719.99</v>
      </c>
      <c r="M10789">
        <v>136</v>
      </c>
      <c r="N10789" t="s">
        <v>8296</v>
      </c>
      <c r="O10789" t="s">
        <v>9831</v>
      </c>
      <c r="P10789">
        <v>0</v>
      </c>
      <c r="Q10789">
        <v>0</v>
      </c>
      <c r="R10789">
        <v>2</v>
      </c>
    </row>
    <row r="10790" spans="1:18" x14ac:dyDescent="0.25">
      <c r="A10790" t="s">
        <v>8565</v>
      </c>
      <c r="B10790">
        <v>2018</v>
      </c>
      <c r="C10790">
        <v>5</v>
      </c>
      <c r="D10790">
        <v>21</v>
      </c>
      <c r="E10790" t="s">
        <v>8095</v>
      </c>
      <c r="F10790" s="1" t="s">
        <v>5207</v>
      </c>
      <c r="G10790" s="1" t="s">
        <v>20931</v>
      </c>
      <c r="H10790" s="1" t="s">
        <v>3200</v>
      </c>
      <c r="I10790" t="s">
        <v>20966</v>
      </c>
      <c r="J10790" t="s">
        <v>23</v>
      </c>
      <c r="K10790">
        <v>100</v>
      </c>
      <c r="L10790">
        <v>13900</v>
      </c>
      <c r="M10790">
        <v>139</v>
      </c>
      <c r="N10790" t="s">
        <v>9108</v>
      </c>
      <c r="O10790" t="s">
        <v>9833</v>
      </c>
      <c r="P10790">
        <v>0</v>
      </c>
      <c r="Q10790">
        <v>0</v>
      </c>
      <c r="R10790">
        <v>2</v>
      </c>
    </row>
    <row r="10791" spans="1:18" x14ac:dyDescent="0.25">
      <c r="A10791" t="s">
        <v>8565</v>
      </c>
      <c r="B10791">
        <v>2018</v>
      </c>
      <c r="C10791">
        <v>5</v>
      </c>
      <c r="D10791">
        <v>21</v>
      </c>
      <c r="E10791" t="s">
        <v>8095</v>
      </c>
      <c r="F10791" s="1" t="s">
        <v>5207</v>
      </c>
      <c r="G10791" s="1" t="s">
        <v>20573</v>
      </c>
      <c r="H10791" s="1" t="s">
        <v>3200</v>
      </c>
      <c r="I10791" t="s">
        <v>20721</v>
      </c>
      <c r="J10791" t="s">
        <v>23</v>
      </c>
      <c r="K10791">
        <v>20</v>
      </c>
      <c r="L10791">
        <v>3100</v>
      </c>
      <c r="M10791">
        <v>155</v>
      </c>
      <c r="N10791" t="s">
        <v>8855</v>
      </c>
      <c r="O10791" t="s">
        <v>9464</v>
      </c>
      <c r="P10791">
        <v>0</v>
      </c>
      <c r="Q10791">
        <v>4.0124694125017395E-2</v>
      </c>
      <c r="R10791">
        <v>2</v>
      </c>
    </row>
    <row r="10792" spans="1:18" x14ac:dyDescent="0.25">
      <c r="A10792" t="s">
        <v>8565</v>
      </c>
      <c r="B10792">
        <v>2018</v>
      </c>
      <c r="C10792">
        <v>5</v>
      </c>
      <c r="D10792">
        <v>21</v>
      </c>
      <c r="E10792" t="s">
        <v>8095</v>
      </c>
      <c r="F10792" s="1" t="s">
        <v>5207</v>
      </c>
      <c r="G10792" s="1" t="s">
        <v>20931</v>
      </c>
      <c r="H10792" s="1" t="s">
        <v>3200</v>
      </c>
      <c r="I10792" t="s">
        <v>20951</v>
      </c>
      <c r="J10792" t="s">
        <v>23</v>
      </c>
      <c r="K10792">
        <v>20</v>
      </c>
      <c r="L10792">
        <v>3180</v>
      </c>
      <c r="M10792">
        <v>159</v>
      </c>
      <c r="N10792" t="s">
        <v>7263</v>
      </c>
      <c r="O10792" t="s">
        <v>23192</v>
      </c>
      <c r="P10792">
        <v>0</v>
      </c>
      <c r="Q10792">
        <v>0</v>
      </c>
      <c r="R10792">
        <v>2</v>
      </c>
    </row>
    <row r="10793" spans="1:18" x14ac:dyDescent="0.25">
      <c r="A10793" t="s">
        <v>8565</v>
      </c>
      <c r="B10793">
        <v>2018</v>
      </c>
      <c r="C10793">
        <v>5</v>
      </c>
      <c r="D10793">
        <v>21</v>
      </c>
      <c r="E10793" t="s">
        <v>8095</v>
      </c>
      <c r="F10793" s="1" t="s">
        <v>5207</v>
      </c>
      <c r="G10793" s="1" t="s">
        <v>20931</v>
      </c>
      <c r="H10793" s="1" t="s">
        <v>3200</v>
      </c>
      <c r="I10793" t="s">
        <v>20960</v>
      </c>
      <c r="J10793" t="s">
        <v>23</v>
      </c>
      <c r="K10793">
        <v>20</v>
      </c>
      <c r="L10793">
        <v>3180</v>
      </c>
      <c r="M10793">
        <v>159</v>
      </c>
      <c r="N10793" t="s">
        <v>9106</v>
      </c>
      <c r="O10793" t="s">
        <v>9457</v>
      </c>
      <c r="P10793">
        <v>0</v>
      </c>
      <c r="Q10793">
        <v>5.7969928101551112E-2</v>
      </c>
      <c r="R10793">
        <v>2</v>
      </c>
    </row>
    <row r="10794" spans="1:18" x14ac:dyDescent="0.25">
      <c r="A10794" t="s">
        <v>8565</v>
      </c>
      <c r="B10794">
        <v>2018</v>
      </c>
      <c r="C10794">
        <v>5</v>
      </c>
      <c r="D10794">
        <v>21</v>
      </c>
      <c r="E10794" t="s">
        <v>8095</v>
      </c>
      <c r="F10794" s="1" t="s">
        <v>5207</v>
      </c>
      <c r="G10794" s="1" t="s">
        <v>20931</v>
      </c>
      <c r="H10794" s="1" t="s">
        <v>3200</v>
      </c>
      <c r="I10794" t="s">
        <v>20970</v>
      </c>
      <c r="J10794" t="s">
        <v>23</v>
      </c>
      <c r="K10794">
        <v>20</v>
      </c>
      <c r="L10794">
        <v>3260</v>
      </c>
      <c r="M10794">
        <v>163</v>
      </c>
      <c r="N10794" t="s">
        <v>9108</v>
      </c>
      <c r="O10794" t="s">
        <v>9833</v>
      </c>
      <c r="P10794">
        <v>0</v>
      </c>
      <c r="Q10794">
        <v>0</v>
      </c>
      <c r="R10794">
        <v>2</v>
      </c>
    </row>
    <row r="10795" spans="1:18" x14ac:dyDescent="0.25">
      <c r="A10795" t="s">
        <v>8565</v>
      </c>
      <c r="B10795">
        <v>2018</v>
      </c>
      <c r="C10795">
        <v>5</v>
      </c>
      <c r="D10795">
        <v>21</v>
      </c>
      <c r="E10795" t="s">
        <v>8095</v>
      </c>
      <c r="F10795" s="1" t="s">
        <v>5207</v>
      </c>
      <c r="G10795" s="1" t="s">
        <v>20931</v>
      </c>
      <c r="H10795" s="1" t="s">
        <v>3200</v>
      </c>
      <c r="I10795" t="s">
        <v>20957</v>
      </c>
      <c r="J10795" t="s">
        <v>23</v>
      </c>
      <c r="K10795">
        <v>80</v>
      </c>
      <c r="L10795">
        <v>10880</v>
      </c>
      <c r="M10795">
        <v>136</v>
      </c>
      <c r="N10795" t="s">
        <v>9106</v>
      </c>
      <c r="O10795" t="s">
        <v>9457</v>
      </c>
      <c r="P10795">
        <v>0</v>
      </c>
      <c r="Q10795">
        <v>5.7969928101551112E-2</v>
      </c>
      <c r="R10795">
        <v>2</v>
      </c>
    </row>
    <row r="10796" spans="1:18" x14ac:dyDescent="0.25">
      <c r="A10796" t="s">
        <v>14788</v>
      </c>
      <c r="B10796">
        <v>2019</v>
      </c>
      <c r="C10796">
        <v>6</v>
      </c>
      <c r="D10796">
        <v>10</v>
      </c>
      <c r="E10796" t="s">
        <v>7471</v>
      </c>
      <c r="F10796" s="1" t="s">
        <v>9480</v>
      </c>
      <c r="G10796" s="1" t="s">
        <v>9480</v>
      </c>
      <c r="H10796" s="1" t="s">
        <v>9480</v>
      </c>
      <c r="I10796" t="s">
        <v>14790</v>
      </c>
      <c r="J10796" t="s">
        <v>23</v>
      </c>
      <c r="K10796">
        <v>160</v>
      </c>
      <c r="L10796">
        <v>38400</v>
      </c>
      <c r="M10796">
        <v>240</v>
      </c>
      <c r="N10796" t="e">
        <v>#N/A</v>
      </c>
      <c r="O10796" t="e">
        <v>#N/A</v>
      </c>
      <c r="P10796">
        <v>0</v>
      </c>
      <c r="Q10796">
        <v>0</v>
      </c>
      <c r="R10796">
        <v>2</v>
      </c>
    </row>
    <row r="10797" spans="1:18" x14ac:dyDescent="0.25">
      <c r="A10797" t="s">
        <v>1566</v>
      </c>
      <c r="B10797">
        <v>2017</v>
      </c>
      <c r="C10797">
        <v>4</v>
      </c>
      <c r="D10797">
        <v>26</v>
      </c>
      <c r="E10797" t="s">
        <v>226</v>
      </c>
      <c r="F10797" s="1" t="s">
        <v>3205</v>
      </c>
      <c r="G10797" s="1" t="s">
        <v>3863</v>
      </c>
      <c r="H10797" s="1" t="s">
        <v>3206</v>
      </c>
      <c r="I10797" t="s">
        <v>19612</v>
      </c>
      <c r="J10797" t="s">
        <v>23</v>
      </c>
      <c r="K10797">
        <v>20505</v>
      </c>
      <c r="L10797">
        <v>1209487.43</v>
      </c>
      <c r="M10797">
        <v>58.99</v>
      </c>
      <c r="N10797" t="s">
        <v>9314</v>
      </c>
      <c r="O10797" t="s">
        <v>9453</v>
      </c>
      <c r="P10797">
        <v>1.984751079033405E-2</v>
      </c>
      <c r="Q10797">
        <v>0</v>
      </c>
      <c r="R10797">
        <v>2</v>
      </c>
    </row>
    <row r="10798" spans="1:18" x14ac:dyDescent="0.25">
      <c r="A10798" t="s">
        <v>3090</v>
      </c>
      <c r="B10798">
        <v>2018</v>
      </c>
      <c r="C10798">
        <v>12</v>
      </c>
      <c r="D10798">
        <v>6</v>
      </c>
      <c r="E10798" t="s">
        <v>2641</v>
      </c>
      <c r="F10798" s="1" t="s">
        <v>3205</v>
      </c>
      <c r="G10798" s="1" t="s">
        <v>3863</v>
      </c>
      <c r="H10798" s="1" t="s">
        <v>3206</v>
      </c>
      <c r="I10798" t="s">
        <v>18998</v>
      </c>
      <c r="J10798" t="s">
        <v>23</v>
      </c>
      <c r="K10798">
        <v>15970</v>
      </c>
      <c r="L10798">
        <v>754582.45</v>
      </c>
      <c r="M10798">
        <v>47.25</v>
      </c>
      <c r="N10798" t="s">
        <v>9340</v>
      </c>
      <c r="O10798" t="s">
        <v>9482</v>
      </c>
      <c r="P10798">
        <v>8.0867377033553248E-2</v>
      </c>
      <c r="Q10798">
        <v>0</v>
      </c>
      <c r="R10798">
        <v>4</v>
      </c>
    </row>
    <row r="10799" spans="1:18" x14ac:dyDescent="0.25">
      <c r="A10799" t="s">
        <v>3090</v>
      </c>
      <c r="B10799">
        <v>2018</v>
      </c>
      <c r="C10799">
        <v>12</v>
      </c>
      <c r="D10799">
        <v>6</v>
      </c>
      <c r="E10799" t="s">
        <v>2641</v>
      </c>
      <c r="F10799" s="1" t="s">
        <v>3205</v>
      </c>
      <c r="G10799" s="1" t="s">
        <v>3384</v>
      </c>
      <c r="H10799" s="1" t="s">
        <v>3206</v>
      </c>
      <c r="I10799" t="s">
        <v>17143</v>
      </c>
      <c r="J10799" t="s">
        <v>23</v>
      </c>
      <c r="K10799">
        <v>2270</v>
      </c>
      <c r="L10799">
        <v>106065.75</v>
      </c>
      <c r="M10799">
        <v>46.73</v>
      </c>
      <c r="N10799" t="s">
        <v>112</v>
      </c>
      <c r="O10799" t="s">
        <v>9515</v>
      </c>
      <c r="P10799">
        <v>3.2773227720419927E-2</v>
      </c>
      <c r="Q10799">
        <v>0</v>
      </c>
      <c r="R10799">
        <v>4</v>
      </c>
    </row>
    <row r="10800" spans="1:18" x14ac:dyDescent="0.25">
      <c r="A10800" t="s">
        <v>3090</v>
      </c>
      <c r="B10800">
        <v>2018</v>
      </c>
      <c r="C10800">
        <v>12</v>
      </c>
      <c r="D10800">
        <v>6</v>
      </c>
      <c r="E10800" t="s">
        <v>2641</v>
      </c>
      <c r="F10800" s="1" t="s">
        <v>9480</v>
      </c>
      <c r="G10800" s="1" t="s">
        <v>9480</v>
      </c>
      <c r="H10800" s="1" t="s">
        <v>9480</v>
      </c>
      <c r="I10800" t="s">
        <v>1271</v>
      </c>
      <c r="J10800" t="s">
        <v>23</v>
      </c>
      <c r="K10800">
        <v>2074</v>
      </c>
      <c r="L10800">
        <v>111716.02</v>
      </c>
      <c r="M10800">
        <v>53.87</v>
      </c>
      <c r="N10800" t="e">
        <v>#N/A</v>
      </c>
      <c r="O10800" t="e">
        <v>#N/A</v>
      </c>
      <c r="P10800">
        <v>0</v>
      </c>
      <c r="Q10800">
        <v>0</v>
      </c>
      <c r="R10800">
        <v>4</v>
      </c>
    </row>
    <row r="10801" spans="1:18" x14ac:dyDescent="0.25">
      <c r="A10801" t="s">
        <v>935</v>
      </c>
      <c r="B10801">
        <v>2016</v>
      </c>
      <c r="C10801">
        <v>6</v>
      </c>
      <c r="D10801">
        <v>30</v>
      </c>
      <c r="E10801" t="s">
        <v>226</v>
      </c>
      <c r="F10801" s="1" t="s">
        <v>3205</v>
      </c>
      <c r="G10801" s="1" t="s">
        <v>3967</v>
      </c>
      <c r="H10801" s="1" t="s">
        <v>3206</v>
      </c>
      <c r="I10801" t="s">
        <v>18231</v>
      </c>
      <c r="J10801" t="s">
        <v>23</v>
      </c>
      <c r="K10801">
        <v>9781</v>
      </c>
      <c r="L10801">
        <v>623538.75</v>
      </c>
      <c r="M10801">
        <v>63.75</v>
      </c>
      <c r="N10801" t="s">
        <v>9249</v>
      </c>
      <c r="O10801" t="s">
        <v>9553</v>
      </c>
      <c r="P10801">
        <v>0</v>
      </c>
      <c r="Q10801">
        <v>0</v>
      </c>
      <c r="R10801">
        <v>2</v>
      </c>
    </row>
    <row r="10802" spans="1:18" x14ac:dyDescent="0.25">
      <c r="A10802" t="s">
        <v>1371</v>
      </c>
      <c r="B10802">
        <v>2017</v>
      </c>
      <c r="C10802">
        <v>2</v>
      </c>
      <c r="D10802">
        <v>15</v>
      </c>
      <c r="E10802" t="s">
        <v>92</v>
      </c>
      <c r="F10802" s="1" t="s">
        <v>9480</v>
      </c>
      <c r="G10802" s="1" t="s">
        <v>9480</v>
      </c>
      <c r="H10802" s="1" t="s">
        <v>9480</v>
      </c>
      <c r="I10802" t="s">
        <v>1271</v>
      </c>
      <c r="J10802" t="s">
        <v>23</v>
      </c>
      <c r="K10802">
        <v>633</v>
      </c>
      <c r="L10802">
        <v>34498.5</v>
      </c>
      <c r="M10802">
        <v>54.5</v>
      </c>
      <c r="N10802" t="e">
        <v>#N/A</v>
      </c>
      <c r="O10802" t="e">
        <v>#N/A</v>
      </c>
      <c r="P10802">
        <v>0</v>
      </c>
      <c r="Q10802">
        <v>0</v>
      </c>
      <c r="R10802">
        <v>1</v>
      </c>
    </row>
    <row r="10803" spans="1:18" x14ac:dyDescent="0.25">
      <c r="A10803" t="s">
        <v>1371</v>
      </c>
      <c r="B10803">
        <v>2017</v>
      </c>
      <c r="C10803">
        <v>2</v>
      </c>
      <c r="D10803">
        <v>15</v>
      </c>
      <c r="E10803" t="s">
        <v>92</v>
      </c>
      <c r="F10803" s="1" t="s">
        <v>3205</v>
      </c>
      <c r="G10803" s="1" t="s">
        <v>23187</v>
      </c>
      <c r="H10803" s="1" t="s">
        <v>7263</v>
      </c>
      <c r="I10803" t="s">
        <v>1273</v>
      </c>
      <c r="J10803" t="s">
        <v>23</v>
      </c>
      <c r="K10803">
        <v>376</v>
      </c>
      <c r="L10803">
        <v>19740</v>
      </c>
      <c r="M10803">
        <v>52.5</v>
      </c>
      <c r="N10803" t="s">
        <v>1273</v>
      </c>
      <c r="O10803" t="s">
        <v>9678</v>
      </c>
      <c r="P10803">
        <v>0</v>
      </c>
      <c r="Q10803">
        <v>0</v>
      </c>
      <c r="R10803">
        <v>1</v>
      </c>
    </row>
    <row r="10804" spans="1:18" x14ac:dyDescent="0.25">
      <c r="A10804" t="s">
        <v>1371</v>
      </c>
      <c r="B10804">
        <v>2017</v>
      </c>
      <c r="C10804">
        <v>2</v>
      </c>
      <c r="D10804">
        <v>15</v>
      </c>
      <c r="E10804" t="s">
        <v>92</v>
      </c>
      <c r="F10804" s="1" t="s">
        <v>3205</v>
      </c>
      <c r="G10804" s="1" t="s">
        <v>23187</v>
      </c>
      <c r="H10804" s="1" t="s">
        <v>7263</v>
      </c>
      <c r="I10804" t="s">
        <v>1274</v>
      </c>
      <c r="J10804" t="s">
        <v>23</v>
      </c>
      <c r="K10804">
        <v>940</v>
      </c>
      <c r="L10804">
        <v>53110</v>
      </c>
      <c r="M10804">
        <v>56.5</v>
      </c>
      <c r="N10804" t="s">
        <v>1274</v>
      </c>
      <c r="O10804" t="s">
        <v>9679</v>
      </c>
      <c r="P10804">
        <v>0</v>
      </c>
      <c r="Q10804">
        <v>0</v>
      </c>
      <c r="R10804">
        <v>1</v>
      </c>
    </row>
    <row r="10805" spans="1:18" x14ac:dyDescent="0.25">
      <c r="A10805" t="s">
        <v>2118</v>
      </c>
      <c r="B10805">
        <v>2017</v>
      </c>
      <c r="C10805">
        <v>12</v>
      </c>
      <c r="D10805">
        <v>29</v>
      </c>
      <c r="E10805" t="s">
        <v>226</v>
      </c>
      <c r="F10805" s="1" t="s">
        <v>3205</v>
      </c>
      <c r="G10805" s="1" t="s">
        <v>3863</v>
      </c>
      <c r="H10805" s="1" t="s">
        <v>3206</v>
      </c>
      <c r="I10805" t="s">
        <v>19106</v>
      </c>
      <c r="J10805" t="s">
        <v>23</v>
      </c>
      <c r="K10805">
        <v>12745</v>
      </c>
      <c r="L10805">
        <v>585951.39</v>
      </c>
      <c r="M10805">
        <v>45.98</v>
      </c>
      <c r="N10805" t="s">
        <v>9331</v>
      </c>
      <c r="O10805" t="s">
        <v>9540</v>
      </c>
      <c r="P10805">
        <v>4.2454374665687751E-2</v>
      </c>
      <c r="Q10805">
        <v>0</v>
      </c>
      <c r="R10805">
        <v>4</v>
      </c>
    </row>
    <row r="10806" spans="1:18" x14ac:dyDescent="0.25">
      <c r="A10806" t="s">
        <v>15159</v>
      </c>
      <c r="B10806">
        <v>2019</v>
      </c>
      <c r="C10806">
        <v>6</v>
      </c>
      <c r="D10806">
        <v>10</v>
      </c>
      <c r="E10806" t="s">
        <v>7328</v>
      </c>
      <c r="F10806" s="1" t="s">
        <v>5207</v>
      </c>
      <c r="G10806" s="1" t="s">
        <v>20931</v>
      </c>
      <c r="H10806" s="1" t="s">
        <v>3200</v>
      </c>
      <c r="I10806" t="s">
        <v>20977</v>
      </c>
      <c r="J10806" t="s">
        <v>23</v>
      </c>
      <c r="K10806">
        <v>1630</v>
      </c>
      <c r="L10806">
        <v>296177.52</v>
      </c>
      <c r="M10806">
        <v>181.7</v>
      </c>
      <c r="N10806" t="s">
        <v>7263</v>
      </c>
      <c r="O10806" t="s">
        <v>23192</v>
      </c>
      <c r="P10806">
        <v>0</v>
      </c>
      <c r="Q10806">
        <v>0</v>
      </c>
      <c r="R10806">
        <v>2</v>
      </c>
    </row>
    <row r="10807" spans="1:18" x14ac:dyDescent="0.25">
      <c r="A10807" t="s">
        <v>15159</v>
      </c>
      <c r="B10807">
        <v>2019</v>
      </c>
      <c r="C10807">
        <v>6</v>
      </c>
      <c r="D10807">
        <v>10</v>
      </c>
      <c r="E10807" t="s">
        <v>7328</v>
      </c>
      <c r="F10807" s="1" t="s">
        <v>5207</v>
      </c>
      <c r="G10807" s="1" t="s">
        <v>20573</v>
      </c>
      <c r="H10807" s="1" t="s">
        <v>3200</v>
      </c>
      <c r="I10807" t="s">
        <v>20814</v>
      </c>
      <c r="J10807" t="s">
        <v>23</v>
      </c>
      <c r="K10807">
        <v>130</v>
      </c>
      <c r="L10807">
        <v>23058.36</v>
      </c>
      <c r="M10807">
        <v>177.37</v>
      </c>
      <c r="N10807" t="s">
        <v>7263</v>
      </c>
      <c r="O10807" t="s">
        <v>23192</v>
      </c>
      <c r="P10807">
        <v>0</v>
      </c>
      <c r="Q10807">
        <v>0</v>
      </c>
      <c r="R10807">
        <v>2</v>
      </c>
    </row>
    <row r="10808" spans="1:18" x14ac:dyDescent="0.25">
      <c r="A10808" t="s">
        <v>15159</v>
      </c>
      <c r="B10808">
        <v>2019</v>
      </c>
      <c r="C10808">
        <v>6</v>
      </c>
      <c r="D10808">
        <v>10</v>
      </c>
      <c r="E10808" t="s">
        <v>7328</v>
      </c>
      <c r="F10808" s="1" t="s">
        <v>5207</v>
      </c>
      <c r="G10808" s="1" t="s">
        <v>20573</v>
      </c>
      <c r="H10808" s="1" t="s">
        <v>3200</v>
      </c>
      <c r="I10808" t="s">
        <v>20824</v>
      </c>
      <c r="J10808" t="s">
        <v>23</v>
      </c>
      <c r="K10808">
        <v>450</v>
      </c>
      <c r="L10808">
        <v>79817.399999999994</v>
      </c>
      <c r="M10808">
        <v>177.37</v>
      </c>
      <c r="N10808" t="s">
        <v>7263</v>
      </c>
      <c r="O10808" t="s">
        <v>23192</v>
      </c>
      <c r="P10808">
        <v>0</v>
      </c>
      <c r="Q10808">
        <v>0</v>
      </c>
      <c r="R10808">
        <v>2</v>
      </c>
    </row>
    <row r="10809" spans="1:18" x14ac:dyDescent="0.25">
      <c r="A10809" t="s">
        <v>3101</v>
      </c>
      <c r="B10809">
        <v>2018</v>
      </c>
      <c r="C10809">
        <v>12</v>
      </c>
      <c r="D10809">
        <v>10</v>
      </c>
      <c r="E10809" t="s">
        <v>2641</v>
      </c>
      <c r="F10809" s="1" t="s">
        <v>3205</v>
      </c>
      <c r="G10809" s="1" t="s">
        <v>3384</v>
      </c>
      <c r="H10809" s="1" t="s">
        <v>3206</v>
      </c>
      <c r="I10809" t="s">
        <v>17066</v>
      </c>
      <c r="J10809" t="s">
        <v>23</v>
      </c>
      <c r="K10809">
        <v>13295</v>
      </c>
      <c r="L10809">
        <v>630980.56000000006</v>
      </c>
      <c r="M10809">
        <v>47.46</v>
      </c>
      <c r="N10809" t="s">
        <v>160</v>
      </c>
      <c r="O10809" t="s">
        <v>9452</v>
      </c>
      <c r="P10809">
        <v>0.10110188471641929</v>
      </c>
      <c r="Q10809">
        <v>0</v>
      </c>
      <c r="R10809">
        <v>4</v>
      </c>
    </row>
    <row r="10810" spans="1:18" x14ac:dyDescent="0.25">
      <c r="A10810" t="s">
        <v>3101</v>
      </c>
      <c r="B10810">
        <v>2018</v>
      </c>
      <c r="C10810">
        <v>12</v>
      </c>
      <c r="D10810">
        <v>10</v>
      </c>
      <c r="E10810" t="s">
        <v>2641</v>
      </c>
      <c r="F10810" s="1" t="s">
        <v>3205</v>
      </c>
      <c r="G10810" s="1" t="s">
        <v>3384</v>
      </c>
      <c r="H10810" s="1" t="s">
        <v>3206</v>
      </c>
      <c r="I10810" t="s">
        <v>17067</v>
      </c>
      <c r="J10810" t="s">
        <v>23</v>
      </c>
      <c r="K10810">
        <v>7920</v>
      </c>
      <c r="L10810">
        <v>374219.97</v>
      </c>
      <c r="M10810">
        <v>47.25</v>
      </c>
      <c r="N10810" t="s">
        <v>168</v>
      </c>
      <c r="O10810" t="s">
        <v>9481</v>
      </c>
      <c r="P10810">
        <v>2.7900708435018715E-2</v>
      </c>
      <c r="Q10810">
        <v>0</v>
      </c>
      <c r="R10810">
        <v>4</v>
      </c>
    </row>
    <row r="10811" spans="1:18" x14ac:dyDescent="0.25">
      <c r="A10811" t="s">
        <v>16884</v>
      </c>
      <c r="B10811">
        <v>2019</v>
      </c>
      <c r="C10811">
        <v>12</v>
      </c>
      <c r="D10811">
        <v>7</v>
      </c>
      <c r="E10811" t="s">
        <v>16886</v>
      </c>
      <c r="F10811" s="1" t="s">
        <v>3205</v>
      </c>
      <c r="G10811" s="1" t="s">
        <v>3203</v>
      </c>
      <c r="H10811" s="1" t="s">
        <v>3206</v>
      </c>
      <c r="I10811" t="s">
        <v>17887</v>
      </c>
      <c r="J10811" t="s">
        <v>23</v>
      </c>
      <c r="K10811">
        <v>5415</v>
      </c>
      <c r="L10811">
        <v>240967.5</v>
      </c>
      <c r="M10811">
        <v>44.5</v>
      </c>
      <c r="N10811" t="s">
        <v>187</v>
      </c>
      <c r="O10811" t="s">
        <v>9489</v>
      </c>
      <c r="P10811">
        <v>0</v>
      </c>
      <c r="Q10811">
        <v>0</v>
      </c>
      <c r="R10811">
        <v>4</v>
      </c>
    </row>
    <row r="10812" spans="1:18" x14ac:dyDescent="0.25">
      <c r="A10812" t="s">
        <v>2513</v>
      </c>
      <c r="B10812">
        <v>2018</v>
      </c>
      <c r="C10812">
        <v>5</v>
      </c>
      <c r="D10812">
        <v>21</v>
      </c>
      <c r="E10812" t="s">
        <v>1515</v>
      </c>
      <c r="F10812" s="1" t="s">
        <v>3205</v>
      </c>
      <c r="G10812" s="1" t="s">
        <v>3384</v>
      </c>
      <c r="H10812" s="1" t="s">
        <v>3206</v>
      </c>
      <c r="I10812" t="s">
        <v>17143</v>
      </c>
      <c r="J10812" t="s">
        <v>23</v>
      </c>
      <c r="K10812">
        <v>17205</v>
      </c>
      <c r="L10812">
        <v>858529.5</v>
      </c>
      <c r="M10812">
        <v>49.9</v>
      </c>
      <c r="N10812" t="s">
        <v>112</v>
      </c>
      <c r="O10812" t="s">
        <v>9515</v>
      </c>
      <c r="P10812">
        <v>3.2773227720419927E-2</v>
      </c>
      <c r="Q10812">
        <v>0</v>
      </c>
      <c r="R10812">
        <v>2</v>
      </c>
    </row>
    <row r="10813" spans="1:18" x14ac:dyDescent="0.25">
      <c r="A10813" t="s">
        <v>2309</v>
      </c>
      <c r="B10813">
        <v>2018</v>
      </c>
      <c r="C10813">
        <v>3</v>
      </c>
      <c r="D10813">
        <v>21</v>
      </c>
      <c r="E10813" t="s">
        <v>174</v>
      </c>
      <c r="F10813" s="1" t="s">
        <v>3205</v>
      </c>
      <c r="G10813" s="1" t="s">
        <v>3384</v>
      </c>
      <c r="H10813" s="1" t="s">
        <v>3206</v>
      </c>
      <c r="I10813" t="s">
        <v>17143</v>
      </c>
      <c r="J10813" t="s">
        <v>23</v>
      </c>
      <c r="K10813">
        <v>18825</v>
      </c>
      <c r="L10813">
        <v>870656.36</v>
      </c>
      <c r="M10813">
        <v>46.25</v>
      </c>
      <c r="N10813" t="s">
        <v>112</v>
      </c>
      <c r="O10813" t="s">
        <v>9515</v>
      </c>
      <c r="P10813">
        <v>3.2773227720419927E-2</v>
      </c>
      <c r="Q10813">
        <v>0</v>
      </c>
      <c r="R10813">
        <v>1</v>
      </c>
    </row>
    <row r="10814" spans="1:18" x14ac:dyDescent="0.25">
      <c r="A10814" t="s">
        <v>2604</v>
      </c>
      <c r="B10814">
        <v>2018</v>
      </c>
      <c r="C10814">
        <v>6</v>
      </c>
      <c r="D10814">
        <v>25</v>
      </c>
      <c r="E10814" t="s">
        <v>1919</v>
      </c>
      <c r="F10814" s="1" t="s">
        <v>3205</v>
      </c>
      <c r="G10814" s="1" t="s">
        <v>3863</v>
      </c>
      <c r="H10814" s="1" t="s">
        <v>3206</v>
      </c>
      <c r="I10814" t="s">
        <v>19106</v>
      </c>
      <c r="J10814" t="s">
        <v>23</v>
      </c>
      <c r="K10814">
        <v>10660</v>
      </c>
      <c r="L10814">
        <v>525538</v>
      </c>
      <c r="M10814">
        <v>49.3</v>
      </c>
      <c r="N10814" t="s">
        <v>9331</v>
      </c>
      <c r="O10814" t="s">
        <v>9540</v>
      </c>
      <c r="P10814">
        <v>4.2454374665687751E-2</v>
      </c>
      <c r="Q10814">
        <v>0</v>
      </c>
      <c r="R10814">
        <v>2</v>
      </c>
    </row>
    <row r="10815" spans="1:18" x14ac:dyDescent="0.25">
      <c r="A10815" t="s">
        <v>2604</v>
      </c>
      <c r="B10815">
        <v>2018</v>
      </c>
      <c r="C10815">
        <v>6</v>
      </c>
      <c r="D10815">
        <v>25</v>
      </c>
      <c r="E10815" t="s">
        <v>1919</v>
      </c>
      <c r="F10815" s="1" t="s">
        <v>3205</v>
      </c>
      <c r="G10815" s="1" t="s">
        <v>3863</v>
      </c>
      <c r="H10815" s="1" t="s">
        <v>3206</v>
      </c>
      <c r="I10815" t="s">
        <v>19111</v>
      </c>
      <c r="J10815" t="s">
        <v>23</v>
      </c>
      <c r="K10815">
        <v>8195</v>
      </c>
      <c r="L10815">
        <v>395818.5</v>
      </c>
      <c r="M10815">
        <v>48.3</v>
      </c>
      <c r="N10815" t="s">
        <v>9332</v>
      </c>
      <c r="O10815" t="s">
        <v>9531</v>
      </c>
      <c r="P10815">
        <v>0</v>
      </c>
      <c r="Q10815">
        <v>0</v>
      </c>
      <c r="R10815">
        <v>2</v>
      </c>
    </row>
    <row r="10816" spans="1:18" x14ac:dyDescent="0.25">
      <c r="A10816" t="s">
        <v>2586</v>
      </c>
      <c r="B10816">
        <v>2018</v>
      </c>
      <c r="C10816">
        <v>6</v>
      </c>
      <c r="D10816">
        <v>20</v>
      </c>
      <c r="E10816" t="s">
        <v>1594</v>
      </c>
      <c r="F10816" s="1" t="s">
        <v>3205</v>
      </c>
      <c r="G10816" s="1" t="s">
        <v>3863</v>
      </c>
      <c r="H10816" s="1" t="s">
        <v>3206</v>
      </c>
      <c r="I10816" t="s">
        <v>19111</v>
      </c>
      <c r="J10816" t="s">
        <v>23</v>
      </c>
      <c r="K10816">
        <v>11929</v>
      </c>
      <c r="L10816">
        <v>563752.6</v>
      </c>
      <c r="M10816">
        <v>47.26</v>
      </c>
      <c r="N10816" t="s">
        <v>9332</v>
      </c>
      <c r="O10816" t="s">
        <v>9531</v>
      </c>
      <c r="P10816">
        <v>0</v>
      </c>
      <c r="Q10816">
        <v>0</v>
      </c>
      <c r="R10816">
        <v>2</v>
      </c>
    </row>
    <row r="10817" spans="1:18" x14ac:dyDescent="0.25">
      <c r="A10817" t="s">
        <v>2586</v>
      </c>
      <c r="B10817">
        <v>2018</v>
      </c>
      <c r="C10817">
        <v>6</v>
      </c>
      <c r="D10817">
        <v>20</v>
      </c>
      <c r="E10817" t="s">
        <v>1594</v>
      </c>
      <c r="F10817" s="1" t="s">
        <v>3205</v>
      </c>
      <c r="G10817" s="1" t="s">
        <v>3863</v>
      </c>
      <c r="H10817" s="1" t="s">
        <v>3206</v>
      </c>
      <c r="I10817" t="s">
        <v>19111</v>
      </c>
      <c r="J10817" t="s">
        <v>23</v>
      </c>
      <c r="K10817">
        <v>7637</v>
      </c>
      <c r="L10817">
        <v>360917</v>
      </c>
      <c r="M10817">
        <v>47.26</v>
      </c>
      <c r="N10817" t="s">
        <v>9332</v>
      </c>
      <c r="O10817" t="s">
        <v>9531</v>
      </c>
      <c r="P10817">
        <v>0</v>
      </c>
      <c r="Q10817">
        <v>0</v>
      </c>
      <c r="R10817">
        <v>2</v>
      </c>
    </row>
    <row r="10818" spans="1:18" x14ac:dyDescent="0.25">
      <c r="A10818" t="s">
        <v>816</v>
      </c>
      <c r="B10818">
        <v>2016</v>
      </c>
      <c r="C10818">
        <v>4</v>
      </c>
      <c r="D10818">
        <v>24</v>
      </c>
      <c r="E10818" t="s">
        <v>226</v>
      </c>
      <c r="F10818" s="1" t="s">
        <v>3205</v>
      </c>
      <c r="G10818" s="1" t="s">
        <v>3384</v>
      </c>
      <c r="H10818" s="1" t="s">
        <v>3206</v>
      </c>
      <c r="I10818" t="s">
        <v>17081</v>
      </c>
      <c r="J10818" t="s">
        <v>23</v>
      </c>
      <c r="K10818">
        <v>65190</v>
      </c>
      <c r="L10818">
        <v>2126497.9700000002</v>
      </c>
      <c r="M10818">
        <v>32.619999999999997</v>
      </c>
      <c r="N10818" t="s">
        <v>160</v>
      </c>
      <c r="O10818" t="s">
        <v>9452</v>
      </c>
      <c r="P10818">
        <v>0.10110188471641929</v>
      </c>
      <c r="Q10818">
        <v>0</v>
      </c>
      <c r="R10818">
        <v>2</v>
      </c>
    </row>
    <row r="10819" spans="1:18" x14ac:dyDescent="0.25">
      <c r="A10819" t="s">
        <v>1735</v>
      </c>
      <c r="B10819">
        <v>2017</v>
      </c>
      <c r="C10819">
        <v>7</v>
      </c>
      <c r="D10819">
        <v>25</v>
      </c>
      <c r="E10819" t="s">
        <v>1620</v>
      </c>
      <c r="F10819" s="1" t="s">
        <v>3205</v>
      </c>
      <c r="G10819" s="1" t="s">
        <v>3863</v>
      </c>
      <c r="H10819" s="1" t="s">
        <v>3206</v>
      </c>
      <c r="I10819" t="s">
        <v>19010</v>
      </c>
      <c r="J10819" t="s">
        <v>23</v>
      </c>
      <c r="K10819">
        <v>18090</v>
      </c>
      <c r="L10819">
        <v>805909.5</v>
      </c>
      <c r="M10819">
        <v>44.55</v>
      </c>
      <c r="N10819" t="s">
        <v>9337</v>
      </c>
      <c r="O10819" t="s">
        <v>9440</v>
      </c>
      <c r="P10819">
        <v>0.12068470364021268</v>
      </c>
      <c r="Q10819">
        <v>0</v>
      </c>
      <c r="R10819">
        <v>3</v>
      </c>
    </row>
    <row r="10820" spans="1:18" x14ac:dyDescent="0.25">
      <c r="A10820" t="s">
        <v>15605</v>
      </c>
      <c r="B10820">
        <v>2019</v>
      </c>
      <c r="C10820">
        <v>9</v>
      </c>
      <c r="D10820">
        <v>9</v>
      </c>
      <c r="E10820" t="s">
        <v>226</v>
      </c>
      <c r="F10820" s="1" t="s">
        <v>3205</v>
      </c>
      <c r="G10820" s="1" t="s">
        <v>3863</v>
      </c>
      <c r="H10820" s="1" t="s">
        <v>3206</v>
      </c>
      <c r="I10820" t="s">
        <v>19204</v>
      </c>
      <c r="J10820" t="s">
        <v>23</v>
      </c>
      <c r="K10820">
        <v>7520</v>
      </c>
      <c r="L10820">
        <v>342160</v>
      </c>
      <c r="M10820">
        <v>45.5</v>
      </c>
      <c r="N10820" t="s">
        <v>9340</v>
      </c>
      <c r="O10820" t="s">
        <v>9482</v>
      </c>
      <c r="P10820">
        <v>8.0867377033553248E-2</v>
      </c>
      <c r="Q10820">
        <v>0</v>
      </c>
      <c r="R10820">
        <v>3</v>
      </c>
    </row>
    <row r="10821" spans="1:18" x14ac:dyDescent="0.25">
      <c r="A10821" t="s">
        <v>15605</v>
      </c>
      <c r="B10821">
        <v>2019</v>
      </c>
      <c r="C10821">
        <v>9</v>
      </c>
      <c r="D10821">
        <v>9</v>
      </c>
      <c r="E10821" t="s">
        <v>226</v>
      </c>
      <c r="F10821" s="1" t="s">
        <v>3205</v>
      </c>
      <c r="G10821" s="1" t="s">
        <v>3863</v>
      </c>
      <c r="H10821" s="1" t="s">
        <v>3206</v>
      </c>
      <c r="I10821" t="s">
        <v>19205</v>
      </c>
      <c r="J10821" t="s">
        <v>23</v>
      </c>
      <c r="K10821">
        <v>11570</v>
      </c>
      <c r="L10821">
        <v>526435</v>
      </c>
      <c r="M10821">
        <v>45.5</v>
      </c>
      <c r="N10821" t="s">
        <v>9335</v>
      </c>
      <c r="O10821" t="s">
        <v>9441</v>
      </c>
      <c r="P10821">
        <v>0.12724850134172863</v>
      </c>
      <c r="Q10821">
        <v>0</v>
      </c>
      <c r="R10821">
        <v>3</v>
      </c>
    </row>
    <row r="10822" spans="1:18" x14ac:dyDescent="0.25">
      <c r="A10822" t="s">
        <v>15605</v>
      </c>
      <c r="B10822">
        <v>2019</v>
      </c>
      <c r="C10822">
        <v>9</v>
      </c>
      <c r="D10822">
        <v>9</v>
      </c>
      <c r="E10822" t="s">
        <v>226</v>
      </c>
      <c r="F10822" s="1" t="s">
        <v>3205</v>
      </c>
      <c r="G10822" s="1" t="s">
        <v>3384</v>
      </c>
      <c r="H10822" s="1" t="s">
        <v>3206</v>
      </c>
      <c r="I10822" t="s">
        <v>17216</v>
      </c>
      <c r="J10822" t="s">
        <v>23</v>
      </c>
      <c r="K10822">
        <v>7665</v>
      </c>
      <c r="L10822">
        <v>387082.5</v>
      </c>
      <c r="M10822">
        <v>50.5</v>
      </c>
      <c r="N10822" t="s">
        <v>166</v>
      </c>
      <c r="O10822" t="s">
        <v>9509</v>
      </c>
      <c r="P10822">
        <v>0</v>
      </c>
      <c r="Q10822">
        <v>0</v>
      </c>
      <c r="R10822">
        <v>3</v>
      </c>
    </row>
    <row r="10823" spans="1:18" x14ac:dyDescent="0.25">
      <c r="A10823" t="s">
        <v>16887</v>
      </c>
      <c r="B10823">
        <v>2018</v>
      </c>
      <c r="C10823">
        <v>10</v>
      </c>
      <c r="D10823">
        <v>5</v>
      </c>
      <c r="E10823" t="s">
        <v>16454</v>
      </c>
      <c r="F10823" s="1" t="s">
        <v>9480</v>
      </c>
      <c r="G10823" s="1" t="s">
        <v>9480</v>
      </c>
      <c r="H10823" s="1" t="s">
        <v>9480</v>
      </c>
      <c r="I10823" t="s">
        <v>16439</v>
      </c>
      <c r="J10823" t="s">
        <v>23</v>
      </c>
      <c r="K10823">
        <v>2010</v>
      </c>
      <c r="L10823">
        <v>240180</v>
      </c>
      <c r="M10823">
        <v>119.49</v>
      </c>
      <c r="N10823" t="e">
        <v>#N/A</v>
      </c>
      <c r="O10823" t="e">
        <v>#N/A</v>
      </c>
      <c r="P10823">
        <v>0</v>
      </c>
      <c r="Q10823">
        <v>0</v>
      </c>
      <c r="R10823">
        <v>4</v>
      </c>
    </row>
    <row r="10824" spans="1:18" x14ac:dyDescent="0.25">
      <c r="A10824" t="s">
        <v>7724</v>
      </c>
      <c r="B10824">
        <v>2016</v>
      </c>
      <c r="C10824">
        <v>8</v>
      </c>
      <c r="D10824">
        <v>30</v>
      </c>
      <c r="E10824" t="s">
        <v>7725</v>
      </c>
      <c r="F10824" s="1" t="s">
        <v>5207</v>
      </c>
      <c r="G10824" s="1" t="s">
        <v>21109</v>
      </c>
      <c r="H10824" s="1" t="s">
        <v>7263</v>
      </c>
      <c r="I10824" t="s">
        <v>6710</v>
      </c>
      <c r="J10824" t="s">
        <v>23</v>
      </c>
      <c r="K10824">
        <v>5</v>
      </c>
      <c r="L10824">
        <v>450</v>
      </c>
      <c r="M10824">
        <v>90</v>
      </c>
      <c r="N10824" t="s">
        <v>8866</v>
      </c>
      <c r="O10824" t="s">
        <v>9859</v>
      </c>
      <c r="P10824">
        <v>0</v>
      </c>
      <c r="Q10824">
        <v>0</v>
      </c>
      <c r="R10824">
        <v>3</v>
      </c>
    </row>
    <row r="10825" spans="1:18" x14ac:dyDescent="0.25">
      <c r="A10825" t="s">
        <v>1422</v>
      </c>
      <c r="B10825">
        <v>2017</v>
      </c>
      <c r="C10825">
        <v>2</v>
      </c>
      <c r="D10825">
        <v>27</v>
      </c>
      <c r="E10825" t="s">
        <v>31</v>
      </c>
      <c r="F10825" s="1" t="s">
        <v>3205</v>
      </c>
      <c r="G10825" s="1" t="s">
        <v>3384</v>
      </c>
      <c r="H10825" s="1" t="s">
        <v>7263</v>
      </c>
      <c r="I10825" t="s">
        <v>17162</v>
      </c>
      <c r="J10825" t="s">
        <v>23</v>
      </c>
      <c r="K10825">
        <v>630.76</v>
      </c>
      <c r="L10825">
        <v>92103.58</v>
      </c>
      <c r="M10825">
        <v>146.02000000000001</v>
      </c>
      <c r="N10825" t="s">
        <v>9146</v>
      </c>
      <c r="O10825" t="s">
        <v>9585</v>
      </c>
      <c r="P10825">
        <v>0</v>
      </c>
      <c r="Q10825">
        <v>0</v>
      </c>
      <c r="R10825">
        <v>1</v>
      </c>
    </row>
    <row r="10826" spans="1:18" x14ac:dyDescent="0.25">
      <c r="A10826" t="s">
        <v>16889</v>
      </c>
      <c r="B10826">
        <v>2019</v>
      </c>
      <c r="C10826">
        <v>12</v>
      </c>
      <c r="D10826">
        <v>9</v>
      </c>
      <c r="E10826" t="s">
        <v>16257</v>
      </c>
      <c r="F10826" s="1" t="s">
        <v>3205</v>
      </c>
      <c r="G10826" s="1" t="s">
        <v>3863</v>
      </c>
      <c r="H10826" s="1" t="s">
        <v>3206</v>
      </c>
      <c r="I10826" t="s">
        <v>19210</v>
      </c>
      <c r="J10826" t="s">
        <v>23</v>
      </c>
      <c r="K10826">
        <v>7560</v>
      </c>
      <c r="L10826">
        <v>332640</v>
      </c>
      <c r="M10826">
        <v>44</v>
      </c>
      <c r="N10826" t="s">
        <v>9344</v>
      </c>
      <c r="O10826" t="s">
        <v>9496</v>
      </c>
      <c r="P10826">
        <v>3.9816758144422926E-2</v>
      </c>
      <c r="Q10826">
        <v>0</v>
      </c>
      <c r="R10826">
        <v>4</v>
      </c>
    </row>
    <row r="10827" spans="1:18" x14ac:dyDescent="0.25">
      <c r="A10827" t="s">
        <v>16889</v>
      </c>
      <c r="B10827">
        <v>2019</v>
      </c>
      <c r="C10827">
        <v>12</v>
      </c>
      <c r="D10827">
        <v>9</v>
      </c>
      <c r="E10827" t="s">
        <v>16257</v>
      </c>
      <c r="F10827" s="1" t="s">
        <v>3205</v>
      </c>
      <c r="G10827" s="1" t="s">
        <v>3863</v>
      </c>
      <c r="H10827" s="1" t="s">
        <v>3206</v>
      </c>
      <c r="I10827" t="s">
        <v>19300</v>
      </c>
      <c r="J10827" t="s">
        <v>23</v>
      </c>
      <c r="K10827">
        <v>12540</v>
      </c>
      <c r="L10827">
        <v>551760</v>
      </c>
      <c r="M10827">
        <v>44</v>
      </c>
      <c r="N10827" t="s">
        <v>9307</v>
      </c>
      <c r="O10827" t="s">
        <v>9445</v>
      </c>
      <c r="P10827">
        <v>3.6019547837424074E-2</v>
      </c>
      <c r="Q10827">
        <v>0</v>
      </c>
      <c r="R10827">
        <v>4</v>
      </c>
    </row>
    <row r="10828" spans="1:18" x14ac:dyDescent="0.25">
      <c r="A10828" t="s">
        <v>2127</v>
      </c>
      <c r="B10828">
        <v>2018</v>
      </c>
      <c r="C10828">
        <v>1</v>
      </c>
      <c r="D10828">
        <v>17</v>
      </c>
      <c r="E10828" t="s">
        <v>226</v>
      </c>
      <c r="F10828" s="1" t="s">
        <v>3205</v>
      </c>
      <c r="G10828" s="1" t="s">
        <v>3863</v>
      </c>
      <c r="H10828" s="1" t="s">
        <v>3206</v>
      </c>
      <c r="I10828" t="s">
        <v>19122</v>
      </c>
      <c r="J10828" t="s">
        <v>23</v>
      </c>
      <c r="K10828">
        <v>20840</v>
      </c>
      <c r="L10828">
        <v>1014387</v>
      </c>
      <c r="M10828">
        <v>48.68</v>
      </c>
      <c r="N10828" t="s">
        <v>9309</v>
      </c>
      <c r="O10828" t="s">
        <v>9451</v>
      </c>
      <c r="P10828">
        <v>6.5364123560168089E-2</v>
      </c>
      <c r="Q10828">
        <v>0</v>
      </c>
      <c r="R10828">
        <v>1</v>
      </c>
    </row>
    <row r="10829" spans="1:18" x14ac:dyDescent="0.25">
      <c r="A10829" t="s">
        <v>2921</v>
      </c>
      <c r="B10829">
        <v>2018</v>
      </c>
      <c r="C10829">
        <v>10</v>
      </c>
      <c r="D10829">
        <v>12</v>
      </c>
      <c r="E10829" t="s">
        <v>1620</v>
      </c>
      <c r="F10829" s="1" t="s">
        <v>3205</v>
      </c>
      <c r="G10829" s="1" t="s">
        <v>3227</v>
      </c>
      <c r="H10829" s="1" t="s">
        <v>3206</v>
      </c>
      <c r="I10829" t="s">
        <v>19792</v>
      </c>
      <c r="J10829" t="s">
        <v>23</v>
      </c>
      <c r="K10829">
        <v>9407</v>
      </c>
      <c r="L10829">
        <v>524910.6</v>
      </c>
      <c r="M10829">
        <v>55.8</v>
      </c>
      <c r="N10829" t="s">
        <v>22067</v>
      </c>
      <c r="O10829" t="s">
        <v>23263</v>
      </c>
      <c r="P10829">
        <v>0</v>
      </c>
      <c r="Q10829">
        <v>0</v>
      </c>
      <c r="R10829">
        <v>4</v>
      </c>
    </row>
    <row r="10830" spans="1:18" x14ac:dyDescent="0.25">
      <c r="A10830" t="s">
        <v>2921</v>
      </c>
      <c r="B10830">
        <v>2018</v>
      </c>
      <c r="C10830">
        <v>10</v>
      </c>
      <c r="D10830">
        <v>12</v>
      </c>
      <c r="E10830" t="s">
        <v>1620</v>
      </c>
      <c r="F10830" s="1" t="s">
        <v>3205</v>
      </c>
      <c r="G10830" s="1" t="s">
        <v>3384</v>
      </c>
      <c r="H10830" s="1" t="s">
        <v>3206</v>
      </c>
      <c r="I10830" t="s">
        <v>17068</v>
      </c>
      <c r="J10830" t="s">
        <v>23</v>
      </c>
      <c r="K10830">
        <v>509</v>
      </c>
      <c r="L10830">
        <v>23414</v>
      </c>
      <c r="M10830">
        <v>46</v>
      </c>
      <c r="N10830" t="s">
        <v>170</v>
      </c>
      <c r="O10830" t="s">
        <v>9516</v>
      </c>
      <c r="P10830">
        <v>3.660242098978287E-2</v>
      </c>
      <c r="Q10830">
        <v>0</v>
      </c>
      <c r="R10830">
        <v>4</v>
      </c>
    </row>
    <row r="10831" spans="1:18" x14ac:dyDescent="0.25">
      <c r="A10831" t="s">
        <v>2921</v>
      </c>
      <c r="B10831">
        <v>2018</v>
      </c>
      <c r="C10831">
        <v>10</v>
      </c>
      <c r="D10831">
        <v>12</v>
      </c>
      <c r="E10831" t="s">
        <v>1620</v>
      </c>
      <c r="F10831" s="1" t="s">
        <v>3205</v>
      </c>
      <c r="G10831" s="1" t="s">
        <v>3863</v>
      </c>
      <c r="H10831" s="1" t="s">
        <v>3206</v>
      </c>
      <c r="I10831" t="s">
        <v>18998</v>
      </c>
      <c r="J10831" t="s">
        <v>23</v>
      </c>
      <c r="K10831">
        <v>2920</v>
      </c>
      <c r="L10831">
        <v>142496</v>
      </c>
      <c r="M10831">
        <v>48.8</v>
      </c>
      <c r="N10831" t="s">
        <v>9340</v>
      </c>
      <c r="O10831" t="s">
        <v>9482</v>
      </c>
      <c r="P10831">
        <v>8.0867377033553248E-2</v>
      </c>
      <c r="Q10831">
        <v>0</v>
      </c>
      <c r="R10831">
        <v>4</v>
      </c>
    </row>
    <row r="10832" spans="1:18" x14ac:dyDescent="0.25">
      <c r="A10832" t="s">
        <v>2921</v>
      </c>
      <c r="B10832">
        <v>2018</v>
      </c>
      <c r="C10832">
        <v>10</v>
      </c>
      <c r="D10832">
        <v>12</v>
      </c>
      <c r="E10832" t="s">
        <v>1620</v>
      </c>
      <c r="F10832" s="1" t="s">
        <v>3205</v>
      </c>
      <c r="G10832" s="1" t="s">
        <v>3384</v>
      </c>
      <c r="H10832" s="1" t="s">
        <v>3206</v>
      </c>
      <c r="I10832" t="s">
        <v>17026</v>
      </c>
      <c r="J10832" t="s">
        <v>23</v>
      </c>
      <c r="K10832">
        <v>7276</v>
      </c>
      <c r="L10832">
        <v>334696</v>
      </c>
      <c r="M10832">
        <v>46</v>
      </c>
      <c r="N10832" t="s">
        <v>170</v>
      </c>
      <c r="O10832" t="s">
        <v>9516</v>
      </c>
      <c r="P10832">
        <v>3.660242098978287E-2</v>
      </c>
      <c r="Q10832">
        <v>0</v>
      </c>
      <c r="R10832">
        <v>4</v>
      </c>
    </row>
    <row r="10833" spans="1:18" x14ac:dyDescent="0.25">
      <c r="A10833" t="s">
        <v>878</v>
      </c>
      <c r="B10833">
        <v>2016</v>
      </c>
      <c r="C10833">
        <v>5</v>
      </c>
      <c r="D10833">
        <v>18</v>
      </c>
      <c r="E10833" t="s">
        <v>848</v>
      </c>
      <c r="F10833" s="1" t="s">
        <v>3205</v>
      </c>
      <c r="G10833" s="1" t="s">
        <v>3227</v>
      </c>
      <c r="H10833" s="1" t="s">
        <v>3206</v>
      </c>
      <c r="I10833" t="s">
        <v>19739</v>
      </c>
      <c r="J10833" t="s">
        <v>23</v>
      </c>
      <c r="K10833">
        <v>2670</v>
      </c>
      <c r="L10833">
        <v>130829.99</v>
      </c>
      <c r="M10833">
        <v>49</v>
      </c>
      <c r="N10833" t="s">
        <v>22092</v>
      </c>
      <c r="O10833" t="s">
        <v>23269</v>
      </c>
      <c r="P10833">
        <v>0</v>
      </c>
      <c r="Q10833">
        <v>0</v>
      </c>
      <c r="R10833">
        <v>2</v>
      </c>
    </row>
    <row r="10834" spans="1:18" x14ac:dyDescent="0.25">
      <c r="A10834" t="s">
        <v>878</v>
      </c>
      <c r="B10834">
        <v>2016</v>
      </c>
      <c r="C10834">
        <v>5</v>
      </c>
      <c r="D10834">
        <v>18</v>
      </c>
      <c r="E10834" t="s">
        <v>848</v>
      </c>
      <c r="F10834" s="1" t="s">
        <v>3205</v>
      </c>
      <c r="G10834" s="1" t="s">
        <v>3227</v>
      </c>
      <c r="H10834" s="1" t="s">
        <v>3206</v>
      </c>
      <c r="I10834" t="s">
        <v>879</v>
      </c>
      <c r="J10834" t="s">
        <v>23</v>
      </c>
      <c r="K10834">
        <v>5220</v>
      </c>
      <c r="L10834">
        <v>255779.97</v>
      </c>
      <c r="M10834">
        <v>49</v>
      </c>
      <c r="N10834" t="s">
        <v>880</v>
      </c>
      <c r="O10834" t="s">
        <v>9623</v>
      </c>
      <c r="P10834">
        <v>0</v>
      </c>
      <c r="Q10834">
        <v>0</v>
      </c>
      <c r="R10834">
        <v>2</v>
      </c>
    </row>
    <row r="10835" spans="1:18" x14ac:dyDescent="0.25">
      <c r="A10835" t="s">
        <v>878</v>
      </c>
      <c r="B10835">
        <v>2016</v>
      </c>
      <c r="C10835">
        <v>5</v>
      </c>
      <c r="D10835">
        <v>18</v>
      </c>
      <c r="E10835" t="s">
        <v>848</v>
      </c>
      <c r="F10835" s="1" t="s">
        <v>3205</v>
      </c>
      <c r="G10835" s="1" t="s">
        <v>3863</v>
      </c>
      <c r="H10835" s="1" t="s">
        <v>3206</v>
      </c>
      <c r="I10835" t="s">
        <v>18929</v>
      </c>
      <c r="J10835" t="s">
        <v>23</v>
      </c>
      <c r="K10835">
        <v>12050</v>
      </c>
      <c r="L10835">
        <v>469950.03</v>
      </c>
      <c r="M10835">
        <v>39</v>
      </c>
      <c r="N10835" t="s">
        <v>9346</v>
      </c>
      <c r="O10835" t="s">
        <v>9484</v>
      </c>
      <c r="P10835">
        <v>0</v>
      </c>
      <c r="Q10835">
        <v>0</v>
      </c>
      <c r="R10835">
        <v>2</v>
      </c>
    </row>
    <row r="10836" spans="1:18" x14ac:dyDescent="0.25">
      <c r="A10836" t="s">
        <v>1317</v>
      </c>
      <c r="B10836">
        <v>2017</v>
      </c>
      <c r="C10836">
        <v>1</v>
      </c>
      <c r="D10836">
        <v>20</v>
      </c>
      <c r="E10836" t="s">
        <v>174</v>
      </c>
      <c r="F10836" s="1" t="s">
        <v>3205</v>
      </c>
      <c r="G10836" s="1" t="s">
        <v>3863</v>
      </c>
      <c r="H10836" s="1" t="s">
        <v>3206</v>
      </c>
      <c r="I10836" t="s">
        <v>19012</v>
      </c>
      <c r="J10836" t="s">
        <v>23</v>
      </c>
      <c r="K10836">
        <v>18000</v>
      </c>
      <c r="L10836">
        <v>800999.91</v>
      </c>
      <c r="M10836">
        <v>44.5</v>
      </c>
      <c r="N10836" t="s">
        <v>9335</v>
      </c>
      <c r="O10836" t="s">
        <v>9441</v>
      </c>
      <c r="P10836">
        <v>0.12724850134172863</v>
      </c>
      <c r="Q10836">
        <v>0</v>
      </c>
      <c r="R10836">
        <v>1</v>
      </c>
    </row>
    <row r="10837" spans="1:18" x14ac:dyDescent="0.25">
      <c r="A10837" t="s">
        <v>1317</v>
      </c>
      <c r="B10837">
        <v>2017</v>
      </c>
      <c r="C10837">
        <v>1</v>
      </c>
      <c r="D10837">
        <v>20</v>
      </c>
      <c r="E10837" t="s">
        <v>174</v>
      </c>
      <c r="F10837" s="1" t="s">
        <v>3205</v>
      </c>
      <c r="G10837" s="1" t="s">
        <v>3227</v>
      </c>
      <c r="H10837" s="1" t="s">
        <v>3206</v>
      </c>
      <c r="I10837" t="s">
        <v>19776</v>
      </c>
      <c r="J10837" t="s">
        <v>23</v>
      </c>
      <c r="K10837">
        <v>1950</v>
      </c>
      <c r="L10837">
        <v>86774.99</v>
      </c>
      <c r="M10837">
        <v>44.5</v>
      </c>
      <c r="N10837" t="s">
        <v>22083</v>
      </c>
      <c r="O10837" t="s">
        <v>23291</v>
      </c>
      <c r="P10837">
        <v>0</v>
      </c>
      <c r="Q10837">
        <v>0</v>
      </c>
      <c r="R10837">
        <v>1</v>
      </c>
    </row>
    <row r="10838" spans="1:18" x14ac:dyDescent="0.25">
      <c r="A10838" t="s">
        <v>16891</v>
      </c>
      <c r="B10838">
        <v>2019</v>
      </c>
      <c r="C10838">
        <v>12</v>
      </c>
      <c r="D10838">
        <v>20</v>
      </c>
      <c r="E10838" t="s">
        <v>16065</v>
      </c>
      <c r="F10838" s="1" t="s">
        <v>9480</v>
      </c>
      <c r="G10838" s="1" t="s">
        <v>9480</v>
      </c>
      <c r="H10838" s="1" t="s">
        <v>9480</v>
      </c>
      <c r="I10838" t="s">
        <v>16893</v>
      </c>
      <c r="J10838" t="s">
        <v>38</v>
      </c>
      <c r="K10838">
        <v>10</v>
      </c>
      <c r="L10838">
        <v>1650</v>
      </c>
      <c r="M10838">
        <v>165</v>
      </c>
      <c r="N10838" t="e">
        <v>#N/A</v>
      </c>
      <c r="O10838" t="e">
        <v>#N/A</v>
      </c>
      <c r="P10838">
        <v>0</v>
      </c>
      <c r="Q10838">
        <v>0</v>
      </c>
      <c r="R10838">
        <v>4</v>
      </c>
    </row>
    <row r="10839" spans="1:18" x14ac:dyDescent="0.25">
      <c r="A10839" t="s">
        <v>16894</v>
      </c>
      <c r="B10839">
        <v>2019</v>
      </c>
      <c r="C10839">
        <v>12</v>
      </c>
      <c r="D10839">
        <v>30</v>
      </c>
      <c r="E10839" t="s">
        <v>16065</v>
      </c>
      <c r="F10839" s="1" t="s">
        <v>5207</v>
      </c>
      <c r="G10839" s="1" t="s">
        <v>21054</v>
      </c>
      <c r="H10839" s="1" t="s">
        <v>7263</v>
      </c>
      <c r="I10839" t="s">
        <v>21069</v>
      </c>
      <c r="J10839" t="s">
        <v>38</v>
      </c>
      <c r="K10839">
        <v>45</v>
      </c>
      <c r="L10839">
        <v>18795.599999999999</v>
      </c>
      <c r="M10839">
        <v>417.68</v>
      </c>
      <c r="N10839" t="s">
        <v>7263</v>
      </c>
      <c r="O10839" t="s">
        <v>23274</v>
      </c>
      <c r="P10839">
        <v>0</v>
      </c>
      <c r="Q10839">
        <v>0</v>
      </c>
      <c r="R10839">
        <v>4</v>
      </c>
    </row>
    <row r="10840" spans="1:18" x14ac:dyDescent="0.25">
      <c r="A10840" t="s">
        <v>16894</v>
      </c>
      <c r="B10840">
        <v>2019</v>
      </c>
      <c r="C10840">
        <v>12</v>
      </c>
      <c r="D10840">
        <v>30</v>
      </c>
      <c r="E10840" t="s">
        <v>16065</v>
      </c>
      <c r="F10840" s="1" t="s">
        <v>5207</v>
      </c>
      <c r="G10840" s="1" t="s">
        <v>21054</v>
      </c>
      <c r="H10840" s="1" t="s">
        <v>7263</v>
      </c>
      <c r="I10840" t="s">
        <v>21068</v>
      </c>
      <c r="J10840" t="s">
        <v>38</v>
      </c>
      <c r="K10840">
        <v>94</v>
      </c>
      <c r="L10840">
        <v>37882</v>
      </c>
      <c r="M10840">
        <v>403</v>
      </c>
      <c r="N10840" t="s">
        <v>7263</v>
      </c>
      <c r="O10840" t="s">
        <v>23274</v>
      </c>
      <c r="P10840">
        <v>0</v>
      </c>
      <c r="Q10840">
        <v>0</v>
      </c>
      <c r="R10840">
        <v>4</v>
      </c>
    </row>
    <row r="10841" spans="1:18" x14ac:dyDescent="0.25">
      <c r="A10841" t="s">
        <v>7924</v>
      </c>
      <c r="B10841">
        <v>2017</v>
      </c>
      <c r="C10841">
        <v>3</v>
      </c>
      <c r="D10841">
        <v>2</v>
      </c>
      <c r="E10841" t="s">
        <v>7662</v>
      </c>
      <c r="F10841" s="1" t="s">
        <v>9480</v>
      </c>
      <c r="G10841" s="1" t="s">
        <v>9480</v>
      </c>
      <c r="H10841" s="1" t="s">
        <v>9480</v>
      </c>
      <c r="I10841" t="s">
        <v>7925</v>
      </c>
      <c r="J10841" t="s">
        <v>38</v>
      </c>
      <c r="K10841">
        <v>8</v>
      </c>
      <c r="L10841">
        <v>97.2</v>
      </c>
      <c r="M10841">
        <v>12.15</v>
      </c>
      <c r="N10841" t="e">
        <v>#N/A</v>
      </c>
      <c r="O10841" t="e">
        <v>#N/A</v>
      </c>
      <c r="P10841">
        <v>0</v>
      </c>
      <c r="Q10841">
        <v>0</v>
      </c>
      <c r="R10841">
        <v>1</v>
      </c>
    </row>
    <row r="10842" spans="1:18" x14ac:dyDescent="0.25">
      <c r="A10842" t="s">
        <v>7924</v>
      </c>
      <c r="B10842">
        <v>2017</v>
      </c>
      <c r="C10842">
        <v>3</v>
      </c>
      <c r="D10842">
        <v>2</v>
      </c>
      <c r="E10842" t="s">
        <v>7662</v>
      </c>
      <c r="F10842" s="1" t="s">
        <v>5207</v>
      </c>
      <c r="G10842" s="1" t="s">
        <v>21109</v>
      </c>
      <c r="H10842" s="1" t="s">
        <v>7263</v>
      </c>
      <c r="I10842" t="s">
        <v>6713</v>
      </c>
      <c r="J10842" t="s">
        <v>38</v>
      </c>
      <c r="K10842">
        <v>200</v>
      </c>
      <c r="L10842">
        <v>96</v>
      </c>
      <c r="M10842">
        <v>0.48</v>
      </c>
      <c r="N10842" t="s">
        <v>6713</v>
      </c>
      <c r="O10842" t="s">
        <v>9764</v>
      </c>
      <c r="P10842">
        <v>0</v>
      </c>
      <c r="Q10842">
        <v>0</v>
      </c>
      <c r="R10842">
        <v>1</v>
      </c>
    </row>
    <row r="10843" spans="1:18" x14ac:dyDescent="0.25">
      <c r="A10843" t="s">
        <v>10372</v>
      </c>
      <c r="B10843">
        <v>2019</v>
      </c>
      <c r="C10843">
        <v>2</v>
      </c>
      <c r="D10843">
        <v>25</v>
      </c>
      <c r="E10843" t="s">
        <v>1305</v>
      </c>
      <c r="F10843" s="1" t="s">
        <v>3205</v>
      </c>
      <c r="G10843" s="1" t="s">
        <v>3967</v>
      </c>
      <c r="H10843" s="1" t="s">
        <v>3206</v>
      </c>
      <c r="I10843" t="s">
        <v>18464</v>
      </c>
      <c r="J10843" t="s">
        <v>23</v>
      </c>
      <c r="K10843">
        <v>6912</v>
      </c>
      <c r="L10843">
        <v>393984</v>
      </c>
      <c r="M10843">
        <v>57</v>
      </c>
      <c r="N10843" t="s">
        <v>9249</v>
      </c>
      <c r="O10843" t="s">
        <v>9553</v>
      </c>
      <c r="P10843">
        <v>0</v>
      </c>
      <c r="Q10843">
        <v>0</v>
      </c>
      <c r="R10843">
        <v>1</v>
      </c>
    </row>
    <row r="10844" spans="1:18" x14ac:dyDescent="0.25">
      <c r="A10844" t="s">
        <v>10372</v>
      </c>
      <c r="B10844">
        <v>2019</v>
      </c>
      <c r="C10844">
        <v>2</v>
      </c>
      <c r="D10844">
        <v>25</v>
      </c>
      <c r="E10844" t="s">
        <v>1305</v>
      </c>
      <c r="F10844" s="1" t="s">
        <v>3205</v>
      </c>
      <c r="G10844" s="1" t="s">
        <v>3967</v>
      </c>
      <c r="H10844" s="1" t="s">
        <v>3206</v>
      </c>
      <c r="I10844" t="s">
        <v>18478</v>
      </c>
      <c r="J10844" t="s">
        <v>23</v>
      </c>
      <c r="K10844">
        <v>9851</v>
      </c>
      <c r="L10844">
        <v>542790.1</v>
      </c>
      <c r="M10844">
        <v>55.1</v>
      </c>
      <c r="N10844" t="s">
        <v>10467</v>
      </c>
      <c r="O10844" t="s">
        <v>23224</v>
      </c>
      <c r="P10844">
        <v>0</v>
      </c>
      <c r="Q10844">
        <v>0</v>
      </c>
      <c r="R10844">
        <v>1</v>
      </c>
    </row>
    <row r="10845" spans="1:18" x14ac:dyDescent="0.25">
      <c r="A10845" t="s">
        <v>8720</v>
      </c>
      <c r="B10845">
        <v>2018</v>
      </c>
      <c r="C10845">
        <v>9</v>
      </c>
      <c r="D10845">
        <v>19</v>
      </c>
      <c r="E10845" t="s">
        <v>7304</v>
      </c>
      <c r="F10845" s="1" t="s">
        <v>5207</v>
      </c>
      <c r="G10845" s="1" t="s">
        <v>7231</v>
      </c>
      <c r="H10845" s="1" t="s">
        <v>7263</v>
      </c>
      <c r="I10845" t="s">
        <v>7238</v>
      </c>
      <c r="J10845" t="s">
        <v>23</v>
      </c>
      <c r="K10845">
        <v>2</v>
      </c>
      <c r="L10845">
        <v>244.88</v>
      </c>
      <c r="M10845">
        <v>122.44</v>
      </c>
      <c r="N10845" t="s">
        <v>9407</v>
      </c>
      <c r="O10845" t="s">
        <v>10118</v>
      </c>
      <c r="P10845">
        <v>0</v>
      </c>
      <c r="Q10845">
        <v>0</v>
      </c>
      <c r="R10845">
        <v>3</v>
      </c>
    </row>
    <row r="10846" spans="1:18" x14ac:dyDescent="0.25">
      <c r="A10846" t="s">
        <v>7612</v>
      </c>
      <c r="B10846">
        <v>2016</v>
      </c>
      <c r="C10846">
        <v>6</v>
      </c>
      <c r="D10846">
        <v>27</v>
      </c>
      <c r="E10846" t="s">
        <v>7613</v>
      </c>
      <c r="F10846" s="1" t="s">
        <v>5207</v>
      </c>
      <c r="G10846" s="1" t="s">
        <v>21242</v>
      </c>
      <c r="H10846" s="1" t="s">
        <v>7263</v>
      </c>
      <c r="I10846" t="s">
        <v>7251</v>
      </c>
      <c r="J10846" t="s">
        <v>38</v>
      </c>
      <c r="K10846">
        <v>4</v>
      </c>
      <c r="L10846">
        <v>2624</v>
      </c>
      <c r="M10846">
        <v>656</v>
      </c>
      <c r="N10846" t="s">
        <v>7251</v>
      </c>
      <c r="O10846" t="s">
        <v>9960</v>
      </c>
      <c r="P10846">
        <v>0</v>
      </c>
      <c r="Q10846">
        <v>0</v>
      </c>
      <c r="R10846">
        <v>2</v>
      </c>
    </row>
    <row r="10847" spans="1:18" x14ac:dyDescent="0.25">
      <c r="A10847" t="s">
        <v>2637</v>
      </c>
      <c r="B10847">
        <v>2018</v>
      </c>
      <c r="C10847">
        <v>7</v>
      </c>
      <c r="D10847">
        <v>10</v>
      </c>
      <c r="E10847" t="s">
        <v>1620</v>
      </c>
      <c r="F10847" s="1" t="s">
        <v>3205</v>
      </c>
      <c r="G10847" s="1" t="s">
        <v>3863</v>
      </c>
      <c r="H10847" s="1" t="s">
        <v>3206</v>
      </c>
      <c r="I10847" t="s">
        <v>19001</v>
      </c>
      <c r="J10847" t="s">
        <v>23</v>
      </c>
      <c r="K10847">
        <v>20000</v>
      </c>
      <c r="L10847">
        <v>976000</v>
      </c>
      <c r="M10847">
        <v>48.8</v>
      </c>
      <c r="N10847" t="s">
        <v>9335</v>
      </c>
      <c r="O10847" t="s">
        <v>9441</v>
      </c>
      <c r="P10847">
        <v>0.12724850134172863</v>
      </c>
      <c r="Q10847">
        <v>0</v>
      </c>
      <c r="R10847">
        <v>3</v>
      </c>
    </row>
    <row r="10848" spans="1:18" x14ac:dyDescent="0.25">
      <c r="A10848" t="s">
        <v>1792</v>
      </c>
      <c r="B10848">
        <v>2017</v>
      </c>
      <c r="C10848">
        <v>9</v>
      </c>
      <c r="D10848">
        <v>1</v>
      </c>
      <c r="E10848" t="s">
        <v>1515</v>
      </c>
      <c r="F10848" s="1" t="s">
        <v>3205</v>
      </c>
      <c r="G10848" s="1" t="s">
        <v>3384</v>
      </c>
      <c r="H10848" s="1" t="s">
        <v>3206</v>
      </c>
      <c r="I10848" t="s">
        <v>17072</v>
      </c>
      <c r="J10848" t="s">
        <v>23</v>
      </c>
      <c r="K10848">
        <v>3441</v>
      </c>
      <c r="L10848">
        <v>149339.07999999999</v>
      </c>
      <c r="M10848">
        <v>43.4</v>
      </c>
      <c r="N10848" t="s">
        <v>112</v>
      </c>
      <c r="O10848" t="s">
        <v>9515</v>
      </c>
      <c r="P10848">
        <v>3.2773227720419927E-2</v>
      </c>
      <c r="Q10848">
        <v>0</v>
      </c>
      <c r="R10848">
        <v>3</v>
      </c>
    </row>
    <row r="10849" spans="1:18" x14ac:dyDescent="0.25">
      <c r="A10849" t="s">
        <v>1792</v>
      </c>
      <c r="B10849">
        <v>2017</v>
      </c>
      <c r="C10849">
        <v>9</v>
      </c>
      <c r="D10849">
        <v>1</v>
      </c>
      <c r="E10849" t="s">
        <v>1515</v>
      </c>
      <c r="F10849" s="1" t="s">
        <v>3205</v>
      </c>
      <c r="G10849" s="1" t="s">
        <v>3384</v>
      </c>
      <c r="H10849" s="1" t="s">
        <v>3206</v>
      </c>
      <c r="I10849" t="s">
        <v>17073</v>
      </c>
      <c r="J10849" t="s">
        <v>23</v>
      </c>
      <c r="K10849">
        <v>9940</v>
      </c>
      <c r="L10849">
        <v>431396.21</v>
      </c>
      <c r="M10849">
        <v>43.4</v>
      </c>
      <c r="N10849" t="s">
        <v>163</v>
      </c>
      <c r="O10849" t="s">
        <v>9505</v>
      </c>
      <c r="P10849">
        <v>3.8218627714528705E-2</v>
      </c>
      <c r="Q10849">
        <v>0</v>
      </c>
      <c r="R10849">
        <v>3</v>
      </c>
    </row>
    <row r="10850" spans="1:18" x14ac:dyDescent="0.25">
      <c r="A10850" t="s">
        <v>1792</v>
      </c>
      <c r="B10850">
        <v>2017</v>
      </c>
      <c r="C10850">
        <v>9</v>
      </c>
      <c r="D10850">
        <v>1</v>
      </c>
      <c r="E10850" t="s">
        <v>1515</v>
      </c>
      <c r="F10850" s="1" t="s">
        <v>3205</v>
      </c>
      <c r="G10850" s="1" t="s">
        <v>3384</v>
      </c>
      <c r="H10850" s="1" t="s">
        <v>3206</v>
      </c>
      <c r="I10850" t="s">
        <v>17075</v>
      </c>
      <c r="J10850" t="s">
        <v>23</v>
      </c>
      <c r="K10850">
        <v>2580</v>
      </c>
      <c r="L10850">
        <v>111972.15</v>
      </c>
      <c r="M10850">
        <v>43.4</v>
      </c>
      <c r="N10850" t="s">
        <v>168</v>
      </c>
      <c r="O10850" t="s">
        <v>9481</v>
      </c>
      <c r="P10850">
        <v>2.7900708435018715E-2</v>
      </c>
      <c r="Q10850">
        <v>0</v>
      </c>
      <c r="R10850">
        <v>3</v>
      </c>
    </row>
    <row r="10851" spans="1:18" x14ac:dyDescent="0.25">
      <c r="A10851" t="s">
        <v>1792</v>
      </c>
      <c r="B10851">
        <v>2017</v>
      </c>
      <c r="C10851">
        <v>9</v>
      </c>
      <c r="D10851">
        <v>1</v>
      </c>
      <c r="E10851" t="s">
        <v>1515</v>
      </c>
      <c r="F10851" s="1" t="s">
        <v>3205</v>
      </c>
      <c r="G10851" s="1" t="s">
        <v>3384</v>
      </c>
      <c r="H10851" s="1" t="s">
        <v>3206</v>
      </c>
      <c r="I10851" t="s">
        <v>17079</v>
      </c>
      <c r="J10851" t="s">
        <v>23</v>
      </c>
      <c r="K10851">
        <v>4546</v>
      </c>
      <c r="L10851">
        <v>197296.56</v>
      </c>
      <c r="M10851">
        <v>43.4</v>
      </c>
      <c r="N10851" t="s">
        <v>170</v>
      </c>
      <c r="O10851" t="s">
        <v>9516</v>
      </c>
      <c r="P10851">
        <v>3.660242098978287E-2</v>
      </c>
      <c r="Q10851">
        <v>0</v>
      </c>
      <c r="R10851">
        <v>3</v>
      </c>
    </row>
    <row r="10852" spans="1:18" x14ac:dyDescent="0.25">
      <c r="A10852" t="s">
        <v>2508</v>
      </c>
      <c r="B10852">
        <v>2018</v>
      </c>
      <c r="C10852">
        <v>5</v>
      </c>
      <c r="D10852">
        <v>21</v>
      </c>
      <c r="E10852" t="s">
        <v>1515</v>
      </c>
      <c r="F10852" s="1" t="s">
        <v>3205</v>
      </c>
      <c r="G10852" s="1" t="s">
        <v>3384</v>
      </c>
      <c r="H10852" s="1" t="s">
        <v>3206</v>
      </c>
      <c r="I10852" t="s">
        <v>17065</v>
      </c>
      <c r="J10852" t="s">
        <v>23</v>
      </c>
      <c r="K10852">
        <v>10440</v>
      </c>
      <c r="L10852">
        <v>517824</v>
      </c>
      <c r="M10852">
        <v>49.6</v>
      </c>
      <c r="N10852" t="s">
        <v>163</v>
      </c>
      <c r="O10852" t="s">
        <v>9505</v>
      </c>
      <c r="P10852">
        <v>3.8218627714528705E-2</v>
      </c>
      <c r="Q10852">
        <v>0</v>
      </c>
      <c r="R10852">
        <v>2</v>
      </c>
    </row>
    <row r="10853" spans="1:18" x14ac:dyDescent="0.25">
      <c r="A10853" t="s">
        <v>2508</v>
      </c>
      <c r="B10853">
        <v>2018</v>
      </c>
      <c r="C10853">
        <v>5</v>
      </c>
      <c r="D10853">
        <v>21</v>
      </c>
      <c r="E10853" t="s">
        <v>1515</v>
      </c>
      <c r="F10853" s="1" t="s">
        <v>3205</v>
      </c>
      <c r="G10853" s="1" t="s">
        <v>3384</v>
      </c>
      <c r="H10853" s="1" t="s">
        <v>3206</v>
      </c>
      <c r="I10853" t="s">
        <v>17070</v>
      </c>
      <c r="J10853" t="s">
        <v>23</v>
      </c>
      <c r="K10853">
        <v>9966</v>
      </c>
      <c r="L10853">
        <v>497303.4</v>
      </c>
      <c r="M10853">
        <v>49.9</v>
      </c>
      <c r="N10853" t="s">
        <v>645</v>
      </c>
      <c r="O10853" t="s">
        <v>9450</v>
      </c>
      <c r="P10853">
        <v>9.1123449223886266E-2</v>
      </c>
      <c r="Q10853">
        <v>0</v>
      </c>
      <c r="R10853">
        <v>2</v>
      </c>
    </row>
    <row r="10854" spans="1:18" x14ac:dyDescent="0.25">
      <c r="A10854" t="s">
        <v>2456</v>
      </c>
      <c r="B10854">
        <v>2018</v>
      </c>
      <c r="C10854">
        <v>5</v>
      </c>
      <c r="D10854">
        <v>11</v>
      </c>
      <c r="E10854" t="s">
        <v>1620</v>
      </c>
      <c r="F10854" s="1" t="s">
        <v>3205</v>
      </c>
      <c r="G10854" s="1" t="s">
        <v>3863</v>
      </c>
      <c r="H10854" s="1" t="s">
        <v>3206</v>
      </c>
      <c r="I10854" t="s">
        <v>18995</v>
      </c>
      <c r="J10854" t="s">
        <v>23</v>
      </c>
      <c r="K10854">
        <v>4300</v>
      </c>
      <c r="L10854">
        <v>221880</v>
      </c>
      <c r="M10854">
        <v>51.6</v>
      </c>
      <c r="N10854" t="s">
        <v>9347</v>
      </c>
      <c r="O10854" t="s">
        <v>9542</v>
      </c>
      <c r="P10854">
        <v>8.0289698840596724E-2</v>
      </c>
      <c r="Q10854">
        <v>0</v>
      </c>
      <c r="R10854">
        <v>2</v>
      </c>
    </row>
    <row r="10855" spans="1:18" x14ac:dyDescent="0.25">
      <c r="A10855" t="s">
        <v>2456</v>
      </c>
      <c r="B10855">
        <v>2018</v>
      </c>
      <c r="C10855">
        <v>5</v>
      </c>
      <c r="D10855">
        <v>11</v>
      </c>
      <c r="E10855" t="s">
        <v>1620</v>
      </c>
      <c r="F10855" s="1" t="s">
        <v>3205</v>
      </c>
      <c r="G10855" s="1" t="s">
        <v>3863</v>
      </c>
      <c r="H10855" s="1" t="s">
        <v>3206</v>
      </c>
      <c r="I10855" t="s">
        <v>19122</v>
      </c>
      <c r="J10855" t="s">
        <v>23</v>
      </c>
      <c r="K10855">
        <v>13100</v>
      </c>
      <c r="L10855">
        <v>681200</v>
      </c>
      <c r="M10855">
        <v>52</v>
      </c>
      <c r="N10855" t="s">
        <v>9309</v>
      </c>
      <c r="O10855" t="s">
        <v>9451</v>
      </c>
      <c r="P10855">
        <v>6.5364123560168089E-2</v>
      </c>
      <c r="Q10855">
        <v>0</v>
      </c>
      <c r="R10855">
        <v>2</v>
      </c>
    </row>
    <row r="10856" spans="1:18" x14ac:dyDescent="0.25">
      <c r="A10856" t="s">
        <v>2456</v>
      </c>
      <c r="B10856">
        <v>2018</v>
      </c>
      <c r="C10856">
        <v>5</v>
      </c>
      <c r="D10856">
        <v>11</v>
      </c>
      <c r="E10856" t="s">
        <v>1620</v>
      </c>
      <c r="F10856" s="1" t="s">
        <v>3205</v>
      </c>
      <c r="G10856" s="1" t="s">
        <v>3863</v>
      </c>
      <c r="H10856" s="1" t="s">
        <v>3206</v>
      </c>
      <c r="I10856" t="s">
        <v>19160</v>
      </c>
      <c r="J10856" t="s">
        <v>23</v>
      </c>
      <c r="K10856">
        <v>1670</v>
      </c>
      <c r="L10856">
        <v>86840</v>
      </c>
      <c r="M10856">
        <v>52</v>
      </c>
      <c r="N10856" t="s">
        <v>9307</v>
      </c>
      <c r="O10856" t="s">
        <v>9445</v>
      </c>
      <c r="P10856">
        <v>3.6019547837424074E-2</v>
      </c>
      <c r="Q10856">
        <v>0</v>
      </c>
      <c r="R10856">
        <v>2</v>
      </c>
    </row>
    <row r="10857" spans="1:18" x14ac:dyDescent="0.25">
      <c r="A10857" t="s">
        <v>2671</v>
      </c>
      <c r="B10857">
        <v>2018</v>
      </c>
      <c r="C10857">
        <v>7</v>
      </c>
      <c r="D10857">
        <v>25</v>
      </c>
      <c r="E10857" t="s">
        <v>174</v>
      </c>
      <c r="F10857" s="1" t="s">
        <v>3205</v>
      </c>
      <c r="G10857" s="1" t="s">
        <v>3384</v>
      </c>
      <c r="H10857" s="1" t="s">
        <v>3206</v>
      </c>
      <c r="I10857" t="s">
        <v>17067</v>
      </c>
      <c r="J10857" t="s">
        <v>23</v>
      </c>
      <c r="K10857">
        <v>850</v>
      </c>
      <c r="L10857">
        <v>40970</v>
      </c>
      <c r="M10857">
        <v>48.2</v>
      </c>
      <c r="N10857" t="s">
        <v>168</v>
      </c>
      <c r="O10857" t="s">
        <v>9481</v>
      </c>
      <c r="P10857">
        <v>2.7900708435018715E-2</v>
      </c>
      <c r="Q10857">
        <v>0</v>
      </c>
      <c r="R10857">
        <v>3</v>
      </c>
    </row>
    <row r="10858" spans="1:18" x14ac:dyDescent="0.25">
      <c r="A10858" t="s">
        <v>2671</v>
      </c>
      <c r="B10858">
        <v>2018</v>
      </c>
      <c r="C10858">
        <v>7</v>
      </c>
      <c r="D10858">
        <v>25</v>
      </c>
      <c r="E10858" t="s">
        <v>174</v>
      </c>
      <c r="F10858" s="1" t="s">
        <v>3205</v>
      </c>
      <c r="G10858" s="1" t="s">
        <v>3863</v>
      </c>
      <c r="H10858" s="1" t="s">
        <v>3206</v>
      </c>
      <c r="I10858" t="s">
        <v>18995</v>
      </c>
      <c r="J10858" t="s">
        <v>23</v>
      </c>
      <c r="K10858">
        <v>18275</v>
      </c>
      <c r="L10858">
        <v>900043.78</v>
      </c>
      <c r="M10858">
        <v>49.25</v>
      </c>
      <c r="N10858" t="s">
        <v>9347</v>
      </c>
      <c r="O10858" t="s">
        <v>9542</v>
      </c>
      <c r="P10858">
        <v>8.0289698840596724E-2</v>
      </c>
      <c r="Q10858">
        <v>0</v>
      </c>
      <c r="R10858">
        <v>3</v>
      </c>
    </row>
    <row r="10859" spans="1:18" x14ac:dyDescent="0.25">
      <c r="A10859" t="s">
        <v>8380</v>
      </c>
      <c r="B10859">
        <v>2018</v>
      </c>
      <c r="C10859">
        <v>2</v>
      </c>
      <c r="D10859">
        <v>15</v>
      </c>
      <c r="E10859" t="s">
        <v>7357</v>
      </c>
      <c r="F10859" s="1" t="s">
        <v>5207</v>
      </c>
      <c r="G10859" s="1" t="s">
        <v>20931</v>
      </c>
      <c r="H10859" s="1" t="s">
        <v>7263</v>
      </c>
      <c r="I10859" t="s">
        <v>20940</v>
      </c>
      <c r="J10859" t="s">
        <v>23</v>
      </c>
      <c r="K10859">
        <v>180</v>
      </c>
      <c r="L10859">
        <v>20160</v>
      </c>
      <c r="M10859">
        <v>112</v>
      </c>
      <c r="N10859" t="s">
        <v>7263</v>
      </c>
      <c r="O10859" t="s">
        <v>23274</v>
      </c>
      <c r="P10859">
        <v>0</v>
      </c>
      <c r="Q10859">
        <v>0</v>
      </c>
      <c r="R10859">
        <v>1</v>
      </c>
    </row>
    <row r="10860" spans="1:18" x14ac:dyDescent="0.25">
      <c r="A10860" t="s">
        <v>1477</v>
      </c>
      <c r="B10860">
        <v>2017</v>
      </c>
      <c r="C10860">
        <v>3</v>
      </c>
      <c r="D10860">
        <v>20</v>
      </c>
      <c r="E10860" t="s">
        <v>51</v>
      </c>
      <c r="F10860" s="1" t="s">
        <v>3205</v>
      </c>
      <c r="G10860" s="1" t="s">
        <v>3384</v>
      </c>
      <c r="H10860" s="1" t="s">
        <v>3206</v>
      </c>
      <c r="I10860" t="s">
        <v>17073</v>
      </c>
      <c r="J10860" t="s">
        <v>23</v>
      </c>
      <c r="K10860">
        <v>19620</v>
      </c>
      <c r="L10860">
        <v>843660</v>
      </c>
      <c r="M10860">
        <v>43</v>
      </c>
      <c r="N10860" t="s">
        <v>163</v>
      </c>
      <c r="O10860" t="s">
        <v>9505</v>
      </c>
      <c r="P10860">
        <v>3.8218627714528705E-2</v>
      </c>
      <c r="Q10860">
        <v>0</v>
      </c>
      <c r="R10860">
        <v>1</v>
      </c>
    </row>
    <row r="10861" spans="1:18" x14ac:dyDescent="0.25">
      <c r="A10861" t="s">
        <v>8492</v>
      </c>
      <c r="B10861">
        <v>2018</v>
      </c>
      <c r="C10861">
        <v>4</v>
      </c>
      <c r="D10861">
        <v>19</v>
      </c>
      <c r="E10861" t="s">
        <v>7357</v>
      </c>
      <c r="F10861" s="1" t="s">
        <v>9480</v>
      </c>
      <c r="G10861" s="1" t="s">
        <v>9480</v>
      </c>
      <c r="H10861" s="1" t="s">
        <v>9480</v>
      </c>
      <c r="I10861" t="s">
        <v>15708</v>
      </c>
      <c r="J10861" t="s">
        <v>23</v>
      </c>
      <c r="K10861">
        <v>100</v>
      </c>
      <c r="L10861">
        <v>13636</v>
      </c>
      <c r="M10861">
        <v>136.36000000000001</v>
      </c>
      <c r="N10861" t="e">
        <v>#N/A</v>
      </c>
      <c r="O10861" t="e">
        <v>#N/A</v>
      </c>
      <c r="P10861">
        <v>0</v>
      </c>
      <c r="Q10861">
        <v>0</v>
      </c>
      <c r="R10861">
        <v>2</v>
      </c>
    </row>
    <row r="10862" spans="1:18" x14ac:dyDescent="0.25">
      <c r="A10862" t="s">
        <v>8492</v>
      </c>
      <c r="B10862">
        <v>2018</v>
      </c>
      <c r="C10862">
        <v>4</v>
      </c>
      <c r="D10862">
        <v>19</v>
      </c>
      <c r="E10862" t="s">
        <v>7357</v>
      </c>
      <c r="F10862" s="1" t="s">
        <v>5207</v>
      </c>
      <c r="G10862" s="1" t="s">
        <v>20573</v>
      </c>
      <c r="H10862" s="1" t="s">
        <v>7263</v>
      </c>
      <c r="I10862" t="s">
        <v>20690</v>
      </c>
      <c r="J10862" t="s">
        <v>23</v>
      </c>
      <c r="K10862">
        <v>1000</v>
      </c>
      <c r="L10862">
        <v>102630</v>
      </c>
      <c r="M10862">
        <v>102.63</v>
      </c>
      <c r="N10862" t="s">
        <v>9014</v>
      </c>
      <c r="O10862" t="s">
        <v>9455</v>
      </c>
      <c r="P10862">
        <v>0</v>
      </c>
      <c r="Q10862">
        <v>7.1029776426183869E-2</v>
      </c>
      <c r="R10862">
        <v>2</v>
      </c>
    </row>
    <row r="10863" spans="1:18" x14ac:dyDescent="0.25">
      <c r="A10863" t="s">
        <v>8492</v>
      </c>
      <c r="B10863">
        <v>2018</v>
      </c>
      <c r="C10863">
        <v>4</v>
      </c>
      <c r="D10863">
        <v>19</v>
      </c>
      <c r="E10863" t="s">
        <v>7357</v>
      </c>
      <c r="F10863" s="1" t="s">
        <v>5207</v>
      </c>
      <c r="G10863" s="1" t="s">
        <v>20573</v>
      </c>
      <c r="H10863" s="1" t="s">
        <v>7263</v>
      </c>
      <c r="I10863" t="s">
        <v>20770</v>
      </c>
      <c r="J10863" t="s">
        <v>23</v>
      </c>
      <c r="K10863">
        <v>120</v>
      </c>
      <c r="L10863">
        <v>13800</v>
      </c>
      <c r="M10863">
        <v>115</v>
      </c>
      <c r="N10863" t="s">
        <v>9044</v>
      </c>
      <c r="O10863" t="s">
        <v>9470</v>
      </c>
      <c r="P10863">
        <v>0</v>
      </c>
      <c r="Q10863">
        <v>3.0368637538317353E-2</v>
      </c>
      <c r="R10863">
        <v>2</v>
      </c>
    </row>
    <row r="10864" spans="1:18" x14ac:dyDescent="0.25">
      <c r="A10864" t="s">
        <v>8492</v>
      </c>
      <c r="B10864">
        <v>2018</v>
      </c>
      <c r="C10864">
        <v>4</v>
      </c>
      <c r="D10864">
        <v>19</v>
      </c>
      <c r="E10864" t="s">
        <v>7357</v>
      </c>
      <c r="F10864" s="1" t="s">
        <v>5207</v>
      </c>
      <c r="G10864" s="1" t="s">
        <v>20573</v>
      </c>
      <c r="H10864" s="1" t="s">
        <v>7263</v>
      </c>
      <c r="I10864" t="s">
        <v>20764</v>
      </c>
      <c r="J10864" t="s">
        <v>23</v>
      </c>
      <c r="K10864">
        <v>480</v>
      </c>
      <c r="L10864">
        <v>55200</v>
      </c>
      <c r="M10864">
        <v>115</v>
      </c>
      <c r="N10864" t="s">
        <v>9043</v>
      </c>
      <c r="O10864" t="s">
        <v>9465</v>
      </c>
      <c r="P10864">
        <v>0</v>
      </c>
      <c r="Q10864">
        <v>3.9029243790110295E-2</v>
      </c>
      <c r="R10864">
        <v>2</v>
      </c>
    </row>
    <row r="10865" spans="1:18" x14ac:dyDescent="0.25">
      <c r="A10865" t="s">
        <v>8492</v>
      </c>
      <c r="B10865">
        <v>2018</v>
      </c>
      <c r="C10865">
        <v>4</v>
      </c>
      <c r="D10865">
        <v>19</v>
      </c>
      <c r="E10865" t="s">
        <v>7357</v>
      </c>
      <c r="F10865" s="1" t="s">
        <v>5207</v>
      </c>
      <c r="G10865" s="1" t="s">
        <v>20573</v>
      </c>
      <c r="H10865" s="1" t="s">
        <v>7263</v>
      </c>
      <c r="I10865" t="s">
        <v>20811</v>
      </c>
      <c r="J10865" t="s">
        <v>23</v>
      </c>
      <c r="K10865">
        <v>80</v>
      </c>
      <c r="L10865">
        <v>9600</v>
      </c>
      <c r="M10865">
        <v>120</v>
      </c>
      <c r="N10865" t="s">
        <v>7263</v>
      </c>
      <c r="O10865" t="s">
        <v>23274</v>
      </c>
      <c r="P10865">
        <v>0</v>
      </c>
      <c r="Q10865">
        <v>0</v>
      </c>
      <c r="R10865">
        <v>2</v>
      </c>
    </row>
    <row r="10866" spans="1:18" x14ac:dyDescent="0.25">
      <c r="A10866" t="s">
        <v>8492</v>
      </c>
      <c r="B10866">
        <v>2018</v>
      </c>
      <c r="C10866">
        <v>4</v>
      </c>
      <c r="D10866">
        <v>19</v>
      </c>
      <c r="E10866" t="s">
        <v>7357</v>
      </c>
      <c r="F10866" s="1" t="s">
        <v>5207</v>
      </c>
      <c r="G10866" s="1" t="s">
        <v>20931</v>
      </c>
      <c r="H10866" s="1" t="s">
        <v>7263</v>
      </c>
      <c r="I10866" t="s">
        <v>20993</v>
      </c>
      <c r="J10866" t="s">
        <v>23</v>
      </c>
      <c r="K10866">
        <v>475</v>
      </c>
      <c r="L10866">
        <v>68780</v>
      </c>
      <c r="M10866">
        <v>144.80000000000001</v>
      </c>
      <c r="N10866" t="s">
        <v>9113</v>
      </c>
      <c r="O10866" t="s">
        <v>9475</v>
      </c>
      <c r="P10866">
        <v>0</v>
      </c>
      <c r="Q10866">
        <v>2.4283935156735645E-2</v>
      </c>
      <c r="R10866">
        <v>2</v>
      </c>
    </row>
    <row r="10867" spans="1:18" x14ac:dyDescent="0.25">
      <c r="A10867" t="s">
        <v>7563</v>
      </c>
      <c r="B10867">
        <v>2016</v>
      </c>
      <c r="C10867">
        <v>5</v>
      </c>
      <c r="D10867">
        <v>25</v>
      </c>
      <c r="E10867" t="s">
        <v>229</v>
      </c>
      <c r="F10867" s="1" t="s">
        <v>9480</v>
      </c>
      <c r="G10867" s="1" t="s">
        <v>9480</v>
      </c>
      <c r="H10867" s="1" t="s">
        <v>9480</v>
      </c>
      <c r="I10867" t="s">
        <v>7344</v>
      </c>
      <c r="J10867" t="s">
        <v>38</v>
      </c>
      <c r="K10867">
        <v>1</v>
      </c>
      <c r="L10867">
        <v>231.58</v>
      </c>
      <c r="M10867">
        <v>231.58</v>
      </c>
      <c r="N10867" t="e">
        <v>#N/A</v>
      </c>
      <c r="O10867" t="e">
        <v>#N/A</v>
      </c>
      <c r="P10867">
        <v>0</v>
      </c>
      <c r="Q10867">
        <v>0</v>
      </c>
      <c r="R10867">
        <v>2</v>
      </c>
    </row>
    <row r="10868" spans="1:18" x14ac:dyDescent="0.25">
      <c r="A10868" t="s">
        <v>7563</v>
      </c>
      <c r="B10868">
        <v>2016</v>
      </c>
      <c r="C10868">
        <v>5</v>
      </c>
      <c r="D10868">
        <v>25</v>
      </c>
      <c r="E10868" t="s">
        <v>229</v>
      </c>
      <c r="F10868" s="1" t="s">
        <v>9480</v>
      </c>
      <c r="G10868" s="1" t="s">
        <v>9480</v>
      </c>
      <c r="H10868" s="1" t="s">
        <v>9480</v>
      </c>
      <c r="I10868" t="s">
        <v>7308</v>
      </c>
      <c r="J10868" t="s">
        <v>38</v>
      </c>
      <c r="K10868">
        <v>22</v>
      </c>
      <c r="L10868">
        <v>8368.14</v>
      </c>
      <c r="M10868">
        <v>380.37</v>
      </c>
      <c r="N10868" t="e">
        <v>#N/A</v>
      </c>
      <c r="O10868" t="e">
        <v>#N/A</v>
      </c>
      <c r="P10868">
        <v>0</v>
      </c>
      <c r="Q10868">
        <v>0</v>
      </c>
      <c r="R10868">
        <v>2</v>
      </c>
    </row>
    <row r="10869" spans="1:18" x14ac:dyDescent="0.25">
      <c r="A10869" t="s">
        <v>7563</v>
      </c>
      <c r="B10869">
        <v>2016</v>
      </c>
      <c r="C10869">
        <v>5</v>
      </c>
      <c r="D10869">
        <v>25</v>
      </c>
      <c r="E10869" t="s">
        <v>229</v>
      </c>
      <c r="F10869" s="1" t="s">
        <v>9480</v>
      </c>
      <c r="G10869" s="1" t="s">
        <v>9480</v>
      </c>
      <c r="H10869" s="1" t="s">
        <v>9480</v>
      </c>
      <c r="I10869" t="s">
        <v>7564</v>
      </c>
      <c r="J10869" t="s">
        <v>300</v>
      </c>
      <c r="K10869">
        <v>12.15</v>
      </c>
      <c r="L10869">
        <v>2936.74</v>
      </c>
      <c r="M10869">
        <v>241.71</v>
      </c>
      <c r="N10869" t="e">
        <v>#N/A</v>
      </c>
      <c r="O10869" t="e">
        <v>#N/A</v>
      </c>
      <c r="P10869">
        <v>0</v>
      </c>
      <c r="Q10869">
        <v>0</v>
      </c>
      <c r="R10869">
        <v>2</v>
      </c>
    </row>
    <row r="10870" spans="1:18" x14ac:dyDescent="0.25">
      <c r="A10870" t="s">
        <v>7563</v>
      </c>
      <c r="B10870">
        <v>2016</v>
      </c>
      <c r="C10870">
        <v>5</v>
      </c>
      <c r="D10870">
        <v>25</v>
      </c>
      <c r="E10870" t="s">
        <v>229</v>
      </c>
      <c r="F10870" s="1" t="s">
        <v>9480</v>
      </c>
      <c r="G10870" s="1" t="s">
        <v>9480</v>
      </c>
      <c r="H10870" s="1" t="s">
        <v>9480</v>
      </c>
      <c r="I10870" t="s">
        <v>15710</v>
      </c>
      <c r="J10870" t="s">
        <v>38</v>
      </c>
      <c r="K10870">
        <v>50</v>
      </c>
      <c r="L10870">
        <v>18088.5</v>
      </c>
      <c r="M10870">
        <v>361.77</v>
      </c>
      <c r="N10870" t="e">
        <v>#N/A</v>
      </c>
      <c r="O10870" t="e">
        <v>#N/A</v>
      </c>
      <c r="P10870">
        <v>0</v>
      </c>
      <c r="Q10870">
        <v>0</v>
      </c>
      <c r="R10870">
        <v>2</v>
      </c>
    </row>
    <row r="10871" spans="1:18" x14ac:dyDescent="0.25">
      <c r="A10871" t="s">
        <v>7563</v>
      </c>
      <c r="B10871">
        <v>2016</v>
      </c>
      <c r="C10871">
        <v>5</v>
      </c>
      <c r="D10871">
        <v>25</v>
      </c>
      <c r="E10871" t="s">
        <v>229</v>
      </c>
      <c r="F10871" s="1" t="s">
        <v>9480</v>
      </c>
      <c r="G10871" s="1" t="s">
        <v>9480</v>
      </c>
      <c r="H10871" s="1" t="s">
        <v>9480</v>
      </c>
      <c r="I10871" t="s">
        <v>7316</v>
      </c>
      <c r="J10871" t="s">
        <v>38</v>
      </c>
      <c r="K10871">
        <v>2</v>
      </c>
      <c r="L10871">
        <v>1486.14</v>
      </c>
      <c r="M10871">
        <v>743.07</v>
      </c>
      <c r="N10871" t="e">
        <v>#N/A</v>
      </c>
      <c r="O10871" t="e">
        <v>#N/A</v>
      </c>
      <c r="P10871">
        <v>0</v>
      </c>
      <c r="Q10871">
        <v>0</v>
      </c>
      <c r="R10871">
        <v>2</v>
      </c>
    </row>
    <row r="10872" spans="1:18" x14ac:dyDescent="0.25">
      <c r="A10872" t="s">
        <v>7563</v>
      </c>
      <c r="B10872">
        <v>2016</v>
      </c>
      <c r="C10872">
        <v>5</v>
      </c>
      <c r="D10872">
        <v>25</v>
      </c>
      <c r="E10872" t="s">
        <v>229</v>
      </c>
      <c r="F10872" s="1" t="s">
        <v>9480</v>
      </c>
      <c r="G10872" s="1" t="s">
        <v>9480</v>
      </c>
      <c r="H10872" s="1" t="s">
        <v>9480</v>
      </c>
      <c r="I10872" t="s">
        <v>7565</v>
      </c>
      <c r="J10872" t="s">
        <v>38</v>
      </c>
      <c r="K10872">
        <v>14</v>
      </c>
      <c r="L10872">
        <v>102.86</v>
      </c>
      <c r="M10872">
        <v>7.35</v>
      </c>
      <c r="N10872" t="e">
        <v>#N/A</v>
      </c>
      <c r="O10872" t="e">
        <v>#N/A</v>
      </c>
      <c r="P10872">
        <v>0</v>
      </c>
      <c r="Q10872">
        <v>0</v>
      </c>
      <c r="R10872">
        <v>2</v>
      </c>
    </row>
    <row r="10873" spans="1:18" x14ac:dyDescent="0.25">
      <c r="A10873" t="s">
        <v>7563</v>
      </c>
      <c r="B10873">
        <v>2016</v>
      </c>
      <c r="C10873">
        <v>5</v>
      </c>
      <c r="D10873">
        <v>25</v>
      </c>
      <c r="E10873" t="s">
        <v>229</v>
      </c>
      <c r="F10873" s="1" t="s">
        <v>9480</v>
      </c>
      <c r="G10873" s="1" t="s">
        <v>9480</v>
      </c>
      <c r="H10873" s="1" t="s">
        <v>9480</v>
      </c>
      <c r="I10873" t="s">
        <v>7566</v>
      </c>
      <c r="J10873" t="s">
        <v>38</v>
      </c>
      <c r="K10873">
        <v>3</v>
      </c>
      <c r="L10873">
        <v>359.91</v>
      </c>
      <c r="M10873">
        <v>119.97</v>
      </c>
      <c r="N10873" t="e">
        <v>#N/A</v>
      </c>
      <c r="O10873" t="e">
        <v>#N/A</v>
      </c>
      <c r="P10873">
        <v>0</v>
      </c>
      <c r="Q10873">
        <v>0</v>
      </c>
      <c r="R10873">
        <v>2</v>
      </c>
    </row>
    <row r="10874" spans="1:18" x14ac:dyDescent="0.25">
      <c r="A10874" t="s">
        <v>7563</v>
      </c>
      <c r="B10874">
        <v>2016</v>
      </c>
      <c r="C10874">
        <v>5</v>
      </c>
      <c r="D10874">
        <v>25</v>
      </c>
      <c r="E10874" t="s">
        <v>229</v>
      </c>
      <c r="F10874" s="1" t="s">
        <v>9480</v>
      </c>
      <c r="G10874" s="1" t="s">
        <v>9480</v>
      </c>
      <c r="H10874" s="1" t="s">
        <v>9480</v>
      </c>
      <c r="I10874" t="s">
        <v>7567</v>
      </c>
      <c r="J10874" t="s">
        <v>38</v>
      </c>
      <c r="K10874">
        <v>30</v>
      </c>
      <c r="L10874">
        <v>8490.9</v>
      </c>
      <c r="M10874">
        <v>283.02999999999997</v>
      </c>
      <c r="N10874" t="e">
        <v>#N/A</v>
      </c>
      <c r="O10874" t="e">
        <v>#N/A</v>
      </c>
      <c r="P10874">
        <v>0</v>
      </c>
      <c r="Q10874">
        <v>0</v>
      </c>
      <c r="R10874">
        <v>2</v>
      </c>
    </row>
    <row r="10875" spans="1:18" x14ac:dyDescent="0.25">
      <c r="A10875" t="s">
        <v>7563</v>
      </c>
      <c r="B10875">
        <v>2016</v>
      </c>
      <c r="C10875">
        <v>5</v>
      </c>
      <c r="D10875">
        <v>25</v>
      </c>
      <c r="E10875" t="s">
        <v>229</v>
      </c>
      <c r="F10875" s="1" t="s">
        <v>9480</v>
      </c>
      <c r="G10875" s="1" t="s">
        <v>9480</v>
      </c>
      <c r="H10875" s="1" t="s">
        <v>9480</v>
      </c>
      <c r="I10875" t="s">
        <v>7568</v>
      </c>
      <c r="J10875" t="s">
        <v>38</v>
      </c>
      <c r="K10875">
        <v>3</v>
      </c>
      <c r="L10875">
        <v>206.45</v>
      </c>
      <c r="M10875">
        <v>68.819999999999993</v>
      </c>
      <c r="N10875" t="e">
        <v>#N/A</v>
      </c>
      <c r="O10875" t="e">
        <v>#N/A</v>
      </c>
      <c r="P10875">
        <v>0</v>
      </c>
      <c r="Q10875">
        <v>0</v>
      </c>
      <c r="R10875">
        <v>2</v>
      </c>
    </row>
    <row r="10876" spans="1:18" x14ac:dyDescent="0.25">
      <c r="A10876" t="s">
        <v>7563</v>
      </c>
      <c r="B10876">
        <v>2016</v>
      </c>
      <c r="C10876">
        <v>5</v>
      </c>
      <c r="D10876">
        <v>25</v>
      </c>
      <c r="E10876" t="s">
        <v>229</v>
      </c>
      <c r="F10876" s="1" t="s">
        <v>9480</v>
      </c>
      <c r="G10876" s="1" t="s">
        <v>9480</v>
      </c>
      <c r="H10876" s="1" t="s">
        <v>9480</v>
      </c>
      <c r="I10876" t="s">
        <v>7569</v>
      </c>
      <c r="J10876" t="s">
        <v>38</v>
      </c>
      <c r="K10876">
        <v>10</v>
      </c>
      <c r="L10876">
        <v>1013.7</v>
      </c>
      <c r="M10876">
        <v>101.37</v>
      </c>
      <c r="N10876" t="e">
        <v>#N/A</v>
      </c>
      <c r="O10876" t="e">
        <v>#N/A</v>
      </c>
      <c r="P10876">
        <v>0</v>
      </c>
      <c r="Q10876">
        <v>0</v>
      </c>
      <c r="R10876">
        <v>2</v>
      </c>
    </row>
    <row r="10877" spans="1:18" x14ac:dyDescent="0.25">
      <c r="A10877" t="s">
        <v>7563</v>
      </c>
      <c r="B10877">
        <v>2016</v>
      </c>
      <c r="C10877">
        <v>5</v>
      </c>
      <c r="D10877">
        <v>25</v>
      </c>
      <c r="E10877" t="s">
        <v>229</v>
      </c>
      <c r="F10877" s="1" t="s">
        <v>9480</v>
      </c>
      <c r="G10877" s="1" t="s">
        <v>9480</v>
      </c>
      <c r="H10877" s="1" t="s">
        <v>9480</v>
      </c>
      <c r="I10877" t="s">
        <v>15857</v>
      </c>
      <c r="J10877" t="s">
        <v>38</v>
      </c>
      <c r="K10877">
        <v>2</v>
      </c>
      <c r="L10877">
        <v>425.94</v>
      </c>
      <c r="M10877">
        <v>212.97</v>
      </c>
      <c r="N10877" t="e">
        <v>#N/A</v>
      </c>
      <c r="O10877" t="e">
        <v>#N/A</v>
      </c>
      <c r="P10877">
        <v>0</v>
      </c>
      <c r="Q10877">
        <v>0</v>
      </c>
      <c r="R10877">
        <v>2</v>
      </c>
    </row>
    <row r="10878" spans="1:18" x14ac:dyDescent="0.25">
      <c r="A10878" t="s">
        <v>7563</v>
      </c>
      <c r="B10878">
        <v>2016</v>
      </c>
      <c r="C10878">
        <v>5</v>
      </c>
      <c r="D10878">
        <v>25</v>
      </c>
      <c r="E10878" t="s">
        <v>229</v>
      </c>
      <c r="F10878" s="1" t="s">
        <v>5207</v>
      </c>
      <c r="G10878" s="1" t="s">
        <v>21109</v>
      </c>
      <c r="H10878" s="1" t="s">
        <v>7263</v>
      </c>
      <c r="I10878" t="s">
        <v>6713</v>
      </c>
      <c r="J10878" t="s">
        <v>38</v>
      </c>
      <c r="K10878">
        <v>1</v>
      </c>
      <c r="L10878">
        <v>398.97</v>
      </c>
      <c r="M10878">
        <v>398.97</v>
      </c>
      <c r="N10878" t="s">
        <v>6713</v>
      </c>
      <c r="O10878" t="s">
        <v>9764</v>
      </c>
      <c r="P10878">
        <v>0</v>
      </c>
      <c r="Q10878">
        <v>0</v>
      </c>
      <c r="R10878">
        <v>2</v>
      </c>
    </row>
    <row r="10879" spans="1:18" x14ac:dyDescent="0.25">
      <c r="A10879" t="s">
        <v>7563</v>
      </c>
      <c r="B10879">
        <v>2016</v>
      </c>
      <c r="C10879">
        <v>5</v>
      </c>
      <c r="D10879">
        <v>25</v>
      </c>
      <c r="E10879" t="s">
        <v>229</v>
      </c>
      <c r="F10879" s="1" t="s">
        <v>5207</v>
      </c>
      <c r="G10879" s="1" t="s">
        <v>21109</v>
      </c>
      <c r="H10879" s="1" t="s">
        <v>7263</v>
      </c>
      <c r="I10879" t="s">
        <v>6714</v>
      </c>
      <c r="J10879" t="s">
        <v>7341</v>
      </c>
      <c r="K10879">
        <v>1</v>
      </c>
      <c r="L10879">
        <v>538.47</v>
      </c>
      <c r="M10879">
        <v>538.47</v>
      </c>
      <c r="N10879" t="s">
        <v>6714</v>
      </c>
      <c r="O10879" t="s">
        <v>9851</v>
      </c>
      <c r="P10879">
        <v>0</v>
      </c>
      <c r="Q10879">
        <v>0</v>
      </c>
      <c r="R10879">
        <v>2</v>
      </c>
    </row>
    <row r="10880" spans="1:18" x14ac:dyDescent="0.25">
      <c r="A10880" t="s">
        <v>7563</v>
      </c>
      <c r="B10880">
        <v>2016</v>
      </c>
      <c r="C10880">
        <v>5</v>
      </c>
      <c r="D10880">
        <v>25</v>
      </c>
      <c r="E10880" t="s">
        <v>229</v>
      </c>
      <c r="F10880" s="1" t="s">
        <v>9480</v>
      </c>
      <c r="G10880" s="1" t="s">
        <v>9480</v>
      </c>
      <c r="H10880" s="1" t="s">
        <v>9480</v>
      </c>
      <c r="I10880" t="s">
        <v>7351</v>
      </c>
      <c r="J10880" t="s">
        <v>38</v>
      </c>
      <c r="K10880">
        <v>3</v>
      </c>
      <c r="L10880">
        <v>443.61</v>
      </c>
      <c r="M10880">
        <v>147.87</v>
      </c>
      <c r="N10880" t="e">
        <v>#N/A</v>
      </c>
      <c r="O10880" t="e">
        <v>#N/A</v>
      </c>
      <c r="P10880">
        <v>0</v>
      </c>
      <c r="Q10880">
        <v>0</v>
      </c>
      <c r="R10880">
        <v>2</v>
      </c>
    </row>
    <row r="10881" spans="1:18" x14ac:dyDescent="0.25">
      <c r="A10881" t="s">
        <v>7563</v>
      </c>
      <c r="B10881">
        <v>2016</v>
      </c>
      <c r="C10881">
        <v>5</v>
      </c>
      <c r="D10881">
        <v>25</v>
      </c>
      <c r="E10881" t="s">
        <v>229</v>
      </c>
      <c r="F10881" s="1" t="s">
        <v>9480</v>
      </c>
      <c r="G10881" s="1" t="s">
        <v>9480</v>
      </c>
      <c r="H10881" s="1" t="s">
        <v>9480</v>
      </c>
      <c r="I10881" t="s">
        <v>7570</v>
      </c>
      <c r="J10881" t="s">
        <v>7464</v>
      </c>
      <c r="K10881">
        <v>1.3440000000000001</v>
      </c>
      <c r="L10881">
        <v>4249.7299999999996</v>
      </c>
      <c r="M10881">
        <v>3162</v>
      </c>
      <c r="N10881" t="e">
        <v>#N/A</v>
      </c>
      <c r="O10881" t="e">
        <v>#N/A</v>
      </c>
      <c r="P10881">
        <v>0</v>
      </c>
      <c r="Q10881">
        <v>0</v>
      </c>
      <c r="R10881">
        <v>2</v>
      </c>
    </row>
    <row r="10882" spans="1:18" x14ac:dyDescent="0.25">
      <c r="A10882" t="s">
        <v>7563</v>
      </c>
      <c r="B10882">
        <v>2016</v>
      </c>
      <c r="C10882">
        <v>5</v>
      </c>
      <c r="D10882">
        <v>25</v>
      </c>
      <c r="E10882" t="s">
        <v>229</v>
      </c>
      <c r="F10882" s="1" t="s">
        <v>9480</v>
      </c>
      <c r="G10882" s="1" t="s">
        <v>9480</v>
      </c>
      <c r="H10882" s="1" t="s">
        <v>9480</v>
      </c>
      <c r="I10882" t="s">
        <v>7571</v>
      </c>
      <c r="J10882" t="s">
        <v>7464</v>
      </c>
      <c r="K10882">
        <v>0.189</v>
      </c>
      <c r="L10882">
        <v>439.43</v>
      </c>
      <c r="M10882">
        <v>2325.0300000000002</v>
      </c>
      <c r="N10882" t="e">
        <v>#N/A</v>
      </c>
      <c r="O10882" t="e">
        <v>#N/A</v>
      </c>
      <c r="P10882">
        <v>0</v>
      </c>
      <c r="Q10882">
        <v>0</v>
      </c>
      <c r="R10882">
        <v>2</v>
      </c>
    </row>
    <row r="10883" spans="1:18" x14ac:dyDescent="0.25">
      <c r="A10883" t="s">
        <v>7563</v>
      </c>
      <c r="B10883">
        <v>2016</v>
      </c>
      <c r="C10883">
        <v>5</v>
      </c>
      <c r="D10883">
        <v>25</v>
      </c>
      <c r="E10883" t="s">
        <v>229</v>
      </c>
      <c r="F10883" s="1" t="s">
        <v>9480</v>
      </c>
      <c r="G10883" s="1" t="s">
        <v>9480</v>
      </c>
      <c r="H10883" s="1" t="s">
        <v>9480</v>
      </c>
      <c r="I10883" t="s">
        <v>7572</v>
      </c>
      <c r="J10883" t="s">
        <v>7464</v>
      </c>
      <c r="K10883">
        <v>2.11</v>
      </c>
      <c r="L10883">
        <v>12951.18</v>
      </c>
      <c r="M10883">
        <v>6138</v>
      </c>
      <c r="N10883" t="e">
        <v>#N/A</v>
      </c>
      <c r="O10883" t="e">
        <v>#N/A</v>
      </c>
      <c r="P10883">
        <v>0</v>
      </c>
      <c r="Q10883">
        <v>0</v>
      </c>
      <c r="R10883">
        <v>2</v>
      </c>
    </row>
    <row r="10884" spans="1:18" x14ac:dyDescent="0.25">
      <c r="A10884" t="s">
        <v>7563</v>
      </c>
      <c r="B10884">
        <v>2016</v>
      </c>
      <c r="C10884">
        <v>5</v>
      </c>
      <c r="D10884">
        <v>25</v>
      </c>
      <c r="E10884" t="s">
        <v>229</v>
      </c>
      <c r="F10884" s="1" t="s">
        <v>9480</v>
      </c>
      <c r="G10884" s="1" t="s">
        <v>9480</v>
      </c>
      <c r="H10884" s="1" t="s">
        <v>9480</v>
      </c>
      <c r="I10884" t="s">
        <v>7573</v>
      </c>
      <c r="J10884" t="s">
        <v>7464</v>
      </c>
      <c r="K10884">
        <v>0.35699999999999998</v>
      </c>
      <c r="L10884">
        <v>3187.3</v>
      </c>
      <c r="M10884">
        <v>8928.01</v>
      </c>
      <c r="N10884" t="e">
        <v>#N/A</v>
      </c>
      <c r="O10884" t="e">
        <v>#N/A</v>
      </c>
      <c r="P10884">
        <v>0</v>
      </c>
      <c r="Q10884">
        <v>0</v>
      </c>
      <c r="R10884">
        <v>2</v>
      </c>
    </row>
    <row r="10885" spans="1:18" x14ac:dyDescent="0.25">
      <c r="A10885" t="s">
        <v>7563</v>
      </c>
      <c r="B10885">
        <v>2016</v>
      </c>
      <c r="C10885">
        <v>5</v>
      </c>
      <c r="D10885">
        <v>25</v>
      </c>
      <c r="E10885" t="s">
        <v>229</v>
      </c>
      <c r="F10885" s="1" t="s">
        <v>9480</v>
      </c>
      <c r="G10885" s="1" t="s">
        <v>9480</v>
      </c>
      <c r="H10885" s="1" t="s">
        <v>9480</v>
      </c>
      <c r="I10885" t="s">
        <v>234</v>
      </c>
      <c r="J10885" t="s">
        <v>38</v>
      </c>
      <c r="K10885">
        <v>25</v>
      </c>
      <c r="L10885">
        <v>7881.75</v>
      </c>
      <c r="M10885">
        <v>315.27</v>
      </c>
      <c r="N10885" t="e">
        <v>#N/A</v>
      </c>
      <c r="O10885" t="e">
        <v>#N/A</v>
      </c>
      <c r="P10885">
        <v>0</v>
      </c>
      <c r="Q10885">
        <v>0</v>
      </c>
      <c r="R10885">
        <v>2</v>
      </c>
    </row>
    <row r="10886" spans="1:18" x14ac:dyDescent="0.25">
      <c r="A10886" t="s">
        <v>7563</v>
      </c>
      <c r="B10886">
        <v>2016</v>
      </c>
      <c r="C10886">
        <v>5</v>
      </c>
      <c r="D10886">
        <v>25</v>
      </c>
      <c r="E10886" t="s">
        <v>229</v>
      </c>
      <c r="F10886" s="1" t="s">
        <v>9480</v>
      </c>
      <c r="G10886" s="1" t="s">
        <v>9480</v>
      </c>
      <c r="H10886" s="1" t="s">
        <v>9480</v>
      </c>
      <c r="I10886" t="s">
        <v>7574</v>
      </c>
      <c r="J10886" t="s">
        <v>38</v>
      </c>
      <c r="K10886">
        <v>32</v>
      </c>
      <c r="L10886">
        <v>550.54999999999995</v>
      </c>
      <c r="M10886">
        <v>17.2</v>
      </c>
      <c r="N10886" t="e">
        <v>#N/A</v>
      </c>
      <c r="O10886" t="e">
        <v>#N/A</v>
      </c>
      <c r="P10886">
        <v>0</v>
      </c>
      <c r="Q10886">
        <v>0</v>
      </c>
      <c r="R10886">
        <v>2</v>
      </c>
    </row>
    <row r="10887" spans="1:18" x14ac:dyDescent="0.25">
      <c r="A10887" t="s">
        <v>7563</v>
      </c>
      <c r="B10887">
        <v>2016</v>
      </c>
      <c r="C10887">
        <v>5</v>
      </c>
      <c r="D10887">
        <v>25</v>
      </c>
      <c r="E10887" t="s">
        <v>229</v>
      </c>
      <c r="F10887" s="1" t="s">
        <v>5207</v>
      </c>
      <c r="G10887" s="1" t="s">
        <v>21109</v>
      </c>
      <c r="H10887" s="1" t="s">
        <v>7263</v>
      </c>
      <c r="I10887" t="s">
        <v>6764</v>
      </c>
      <c r="J10887" t="s">
        <v>7341</v>
      </c>
      <c r="K10887">
        <v>1</v>
      </c>
      <c r="L10887">
        <v>305.97000000000003</v>
      </c>
      <c r="M10887">
        <v>305.97000000000003</v>
      </c>
      <c r="N10887" t="s">
        <v>8888</v>
      </c>
      <c r="O10887" t="s">
        <v>9892</v>
      </c>
      <c r="P10887">
        <v>0</v>
      </c>
      <c r="Q10887">
        <v>0</v>
      </c>
      <c r="R10887">
        <v>2</v>
      </c>
    </row>
    <row r="10888" spans="1:18" x14ac:dyDescent="0.25">
      <c r="A10888" t="s">
        <v>7563</v>
      </c>
      <c r="B10888">
        <v>2016</v>
      </c>
      <c r="C10888">
        <v>5</v>
      </c>
      <c r="D10888">
        <v>25</v>
      </c>
      <c r="E10888" t="s">
        <v>229</v>
      </c>
      <c r="F10888" s="1" t="s">
        <v>5207</v>
      </c>
      <c r="G10888" s="1" t="s">
        <v>21109</v>
      </c>
      <c r="H10888" s="1" t="s">
        <v>7263</v>
      </c>
      <c r="I10888" t="s">
        <v>6765</v>
      </c>
      <c r="J10888" t="s">
        <v>7341</v>
      </c>
      <c r="K10888">
        <v>5</v>
      </c>
      <c r="L10888">
        <v>1594.95</v>
      </c>
      <c r="M10888">
        <v>318.99</v>
      </c>
      <c r="N10888" t="s">
        <v>8889</v>
      </c>
      <c r="O10888" t="s">
        <v>9893</v>
      </c>
      <c r="P10888">
        <v>0</v>
      </c>
      <c r="Q10888">
        <v>0</v>
      </c>
      <c r="R10888">
        <v>2</v>
      </c>
    </row>
    <row r="10889" spans="1:18" x14ac:dyDescent="0.25">
      <c r="A10889" t="s">
        <v>7563</v>
      </c>
      <c r="B10889">
        <v>2016</v>
      </c>
      <c r="C10889">
        <v>5</v>
      </c>
      <c r="D10889">
        <v>25</v>
      </c>
      <c r="E10889" t="s">
        <v>229</v>
      </c>
      <c r="F10889" s="1" t="s">
        <v>9480</v>
      </c>
      <c r="G10889" s="1" t="s">
        <v>9480</v>
      </c>
      <c r="H10889" s="1" t="s">
        <v>9480</v>
      </c>
      <c r="I10889" t="s">
        <v>7575</v>
      </c>
      <c r="J10889" t="s">
        <v>38</v>
      </c>
      <c r="K10889">
        <v>32</v>
      </c>
      <c r="L10889">
        <v>10832.64</v>
      </c>
      <c r="M10889">
        <v>338.52</v>
      </c>
      <c r="N10889" t="e">
        <v>#N/A</v>
      </c>
      <c r="O10889" t="e">
        <v>#N/A</v>
      </c>
      <c r="P10889">
        <v>0</v>
      </c>
      <c r="Q10889">
        <v>0</v>
      </c>
      <c r="R10889">
        <v>2</v>
      </c>
    </row>
    <row r="10890" spans="1:18" x14ac:dyDescent="0.25">
      <c r="A10890" t="s">
        <v>7563</v>
      </c>
      <c r="B10890">
        <v>2016</v>
      </c>
      <c r="C10890">
        <v>5</v>
      </c>
      <c r="D10890">
        <v>25</v>
      </c>
      <c r="E10890" t="s">
        <v>229</v>
      </c>
      <c r="F10890" s="1" t="s">
        <v>9480</v>
      </c>
      <c r="G10890" s="1" t="s">
        <v>9480</v>
      </c>
      <c r="H10890" s="1" t="s">
        <v>9480</v>
      </c>
      <c r="I10890" t="s">
        <v>7576</v>
      </c>
      <c r="J10890" t="s">
        <v>23</v>
      </c>
      <c r="K10890">
        <v>12</v>
      </c>
      <c r="L10890">
        <v>14496.84</v>
      </c>
      <c r="M10890">
        <v>1208.07</v>
      </c>
      <c r="N10890" t="e">
        <v>#N/A</v>
      </c>
      <c r="O10890" t="e">
        <v>#N/A</v>
      </c>
      <c r="P10890">
        <v>0</v>
      </c>
      <c r="Q10890">
        <v>0</v>
      </c>
      <c r="R10890">
        <v>2</v>
      </c>
    </row>
    <row r="10891" spans="1:18" x14ac:dyDescent="0.25">
      <c r="A10891" t="s">
        <v>7563</v>
      </c>
      <c r="B10891">
        <v>2016</v>
      </c>
      <c r="C10891">
        <v>5</v>
      </c>
      <c r="D10891">
        <v>25</v>
      </c>
      <c r="E10891" t="s">
        <v>229</v>
      </c>
      <c r="F10891" s="1" t="s">
        <v>9480</v>
      </c>
      <c r="G10891" s="1" t="s">
        <v>9480</v>
      </c>
      <c r="H10891" s="1" t="s">
        <v>9480</v>
      </c>
      <c r="I10891" t="s">
        <v>7577</v>
      </c>
      <c r="J10891" t="s">
        <v>23</v>
      </c>
      <c r="K10891">
        <v>21</v>
      </c>
      <c r="L10891">
        <v>30671.41</v>
      </c>
      <c r="M10891">
        <v>1460.54</v>
      </c>
      <c r="N10891" t="e">
        <v>#N/A</v>
      </c>
      <c r="O10891" t="e">
        <v>#N/A</v>
      </c>
      <c r="P10891">
        <v>0</v>
      </c>
      <c r="Q10891">
        <v>0</v>
      </c>
      <c r="R10891">
        <v>2</v>
      </c>
    </row>
    <row r="10892" spans="1:18" x14ac:dyDescent="0.25">
      <c r="A10892" t="s">
        <v>7563</v>
      </c>
      <c r="B10892">
        <v>2016</v>
      </c>
      <c r="C10892">
        <v>5</v>
      </c>
      <c r="D10892">
        <v>25</v>
      </c>
      <c r="E10892" t="s">
        <v>229</v>
      </c>
      <c r="F10892" s="1" t="s">
        <v>9480</v>
      </c>
      <c r="G10892" s="1" t="s">
        <v>9480</v>
      </c>
      <c r="H10892" s="1" t="s">
        <v>9480</v>
      </c>
      <c r="I10892" t="s">
        <v>7578</v>
      </c>
      <c r="J10892" t="s">
        <v>38</v>
      </c>
      <c r="K10892">
        <v>6</v>
      </c>
      <c r="L10892">
        <v>859.32</v>
      </c>
      <c r="M10892">
        <v>143.22</v>
      </c>
      <c r="N10892" t="e">
        <v>#N/A</v>
      </c>
      <c r="O10892" t="e">
        <v>#N/A</v>
      </c>
      <c r="P10892">
        <v>0</v>
      </c>
      <c r="Q10892">
        <v>0</v>
      </c>
      <c r="R10892">
        <v>2</v>
      </c>
    </row>
    <row r="10893" spans="1:18" x14ac:dyDescent="0.25">
      <c r="A10893" t="s">
        <v>7563</v>
      </c>
      <c r="B10893">
        <v>2016</v>
      </c>
      <c r="C10893">
        <v>5</v>
      </c>
      <c r="D10893">
        <v>25</v>
      </c>
      <c r="E10893" t="s">
        <v>229</v>
      </c>
      <c r="F10893" s="1" t="s">
        <v>9480</v>
      </c>
      <c r="G10893" s="1" t="s">
        <v>9480</v>
      </c>
      <c r="H10893" s="1" t="s">
        <v>9480</v>
      </c>
      <c r="I10893" t="s">
        <v>15858</v>
      </c>
      <c r="J10893" t="s">
        <v>38</v>
      </c>
      <c r="K10893">
        <v>100</v>
      </c>
      <c r="L10893">
        <v>11997</v>
      </c>
      <c r="M10893">
        <v>119.97</v>
      </c>
      <c r="N10893" t="e">
        <v>#N/A</v>
      </c>
      <c r="O10893" t="e">
        <v>#N/A</v>
      </c>
      <c r="P10893">
        <v>0</v>
      </c>
      <c r="Q10893">
        <v>0</v>
      </c>
      <c r="R10893">
        <v>2</v>
      </c>
    </row>
    <row r="10894" spans="1:18" x14ac:dyDescent="0.25">
      <c r="A10894" t="s">
        <v>7563</v>
      </c>
      <c r="B10894">
        <v>2016</v>
      </c>
      <c r="C10894">
        <v>5</v>
      </c>
      <c r="D10894">
        <v>25</v>
      </c>
      <c r="E10894" t="s">
        <v>229</v>
      </c>
      <c r="F10894" s="1" t="s">
        <v>5207</v>
      </c>
      <c r="G10894" s="1" t="s">
        <v>21109</v>
      </c>
      <c r="H10894" s="1" t="s">
        <v>7263</v>
      </c>
      <c r="I10894" t="s">
        <v>6781</v>
      </c>
      <c r="J10894" t="s">
        <v>7341</v>
      </c>
      <c r="K10894">
        <v>5</v>
      </c>
      <c r="L10894">
        <v>367.35</v>
      </c>
      <c r="M10894">
        <v>73.47</v>
      </c>
      <c r="N10894" t="s">
        <v>6781</v>
      </c>
      <c r="O10894" t="s">
        <v>9948</v>
      </c>
      <c r="P10894">
        <v>0</v>
      </c>
      <c r="Q10894">
        <v>0</v>
      </c>
      <c r="R10894">
        <v>2</v>
      </c>
    </row>
    <row r="10895" spans="1:18" x14ac:dyDescent="0.25">
      <c r="A10895" t="s">
        <v>7563</v>
      </c>
      <c r="B10895">
        <v>2016</v>
      </c>
      <c r="C10895">
        <v>5</v>
      </c>
      <c r="D10895">
        <v>25</v>
      </c>
      <c r="E10895" t="s">
        <v>229</v>
      </c>
      <c r="F10895" s="1" t="s">
        <v>9480</v>
      </c>
      <c r="G10895" s="1" t="s">
        <v>9480</v>
      </c>
      <c r="H10895" s="1" t="s">
        <v>9480</v>
      </c>
      <c r="I10895" t="s">
        <v>7318</v>
      </c>
      <c r="J10895" t="s">
        <v>38</v>
      </c>
      <c r="K10895">
        <v>10</v>
      </c>
      <c r="L10895">
        <v>557.07000000000005</v>
      </c>
      <c r="M10895">
        <v>55.71</v>
      </c>
      <c r="N10895" t="e">
        <v>#N/A</v>
      </c>
      <c r="O10895" t="e">
        <v>#N/A</v>
      </c>
      <c r="P10895">
        <v>0</v>
      </c>
      <c r="Q10895">
        <v>0</v>
      </c>
      <c r="R10895">
        <v>2</v>
      </c>
    </row>
    <row r="10896" spans="1:18" x14ac:dyDescent="0.25">
      <c r="A10896" t="s">
        <v>7563</v>
      </c>
      <c r="B10896">
        <v>2016</v>
      </c>
      <c r="C10896">
        <v>5</v>
      </c>
      <c r="D10896">
        <v>25</v>
      </c>
      <c r="E10896" t="s">
        <v>229</v>
      </c>
      <c r="F10896" s="1" t="s">
        <v>9480</v>
      </c>
      <c r="G10896" s="1" t="s">
        <v>9480</v>
      </c>
      <c r="H10896" s="1" t="s">
        <v>9480</v>
      </c>
      <c r="I10896" t="s">
        <v>7579</v>
      </c>
      <c r="J10896" t="s">
        <v>38</v>
      </c>
      <c r="K10896">
        <v>50</v>
      </c>
      <c r="L10896">
        <v>832.35</v>
      </c>
      <c r="M10896">
        <v>16.649999999999999</v>
      </c>
      <c r="N10896" t="e">
        <v>#N/A</v>
      </c>
      <c r="O10896" t="e">
        <v>#N/A</v>
      </c>
      <c r="P10896">
        <v>0</v>
      </c>
      <c r="Q10896">
        <v>0</v>
      </c>
      <c r="R10896">
        <v>2</v>
      </c>
    </row>
    <row r="10897" spans="1:18" x14ac:dyDescent="0.25">
      <c r="A10897" t="s">
        <v>7563</v>
      </c>
      <c r="B10897">
        <v>2016</v>
      </c>
      <c r="C10897">
        <v>5</v>
      </c>
      <c r="D10897">
        <v>25</v>
      </c>
      <c r="E10897" t="s">
        <v>229</v>
      </c>
      <c r="F10897" s="1" t="s">
        <v>9480</v>
      </c>
      <c r="G10897" s="1" t="s">
        <v>9480</v>
      </c>
      <c r="H10897" s="1" t="s">
        <v>9480</v>
      </c>
      <c r="I10897" t="s">
        <v>7580</v>
      </c>
      <c r="J10897" t="s">
        <v>38</v>
      </c>
      <c r="K10897">
        <v>5</v>
      </c>
      <c r="L10897">
        <v>195.3</v>
      </c>
      <c r="M10897">
        <v>39.06</v>
      </c>
      <c r="N10897" t="e">
        <v>#N/A</v>
      </c>
      <c r="O10897" t="e">
        <v>#N/A</v>
      </c>
      <c r="P10897">
        <v>0</v>
      </c>
      <c r="Q10897">
        <v>0</v>
      </c>
      <c r="R10897">
        <v>2</v>
      </c>
    </row>
    <row r="10898" spans="1:18" x14ac:dyDescent="0.25">
      <c r="A10898" t="s">
        <v>7563</v>
      </c>
      <c r="B10898">
        <v>2016</v>
      </c>
      <c r="C10898">
        <v>5</v>
      </c>
      <c r="D10898">
        <v>25</v>
      </c>
      <c r="E10898" t="s">
        <v>229</v>
      </c>
      <c r="F10898" s="1" t="s">
        <v>9480</v>
      </c>
      <c r="G10898" s="1" t="s">
        <v>9480</v>
      </c>
      <c r="H10898" s="1" t="s">
        <v>9480</v>
      </c>
      <c r="I10898" t="s">
        <v>15859</v>
      </c>
      <c r="J10898" t="s">
        <v>38</v>
      </c>
      <c r="K10898">
        <v>4</v>
      </c>
      <c r="L10898">
        <v>1000.68</v>
      </c>
      <c r="M10898">
        <v>250.17</v>
      </c>
      <c r="N10898" t="e">
        <v>#N/A</v>
      </c>
      <c r="O10898" t="e">
        <v>#N/A</v>
      </c>
      <c r="P10898">
        <v>0</v>
      </c>
      <c r="Q10898">
        <v>0</v>
      </c>
      <c r="R10898">
        <v>2</v>
      </c>
    </row>
    <row r="10899" spans="1:18" x14ac:dyDescent="0.25">
      <c r="A10899" t="s">
        <v>7563</v>
      </c>
      <c r="B10899">
        <v>2016</v>
      </c>
      <c r="C10899">
        <v>5</v>
      </c>
      <c r="D10899">
        <v>25</v>
      </c>
      <c r="E10899" t="s">
        <v>229</v>
      </c>
      <c r="F10899" s="1" t="s">
        <v>9480</v>
      </c>
      <c r="G10899" s="1" t="s">
        <v>9480</v>
      </c>
      <c r="H10899" s="1" t="s">
        <v>9480</v>
      </c>
      <c r="I10899" t="s">
        <v>7319</v>
      </c>
      <c r="J10899" t="s">
        <v>38</v>
      </c>
      <c r="K10899">
        <v>6</v>
      </c>
      <c r="L10899">
        <v>403.62</v>
      </c>
      <c r="M10899">
        <v>67.27</v>
      </c>
      <c r="N10899" t="e">
        <v>#N/A</v>
      </c>
      <c r="O10899" t="e">
        <v>#N/A</v>
      </c>
      <c r="P10899">
        <v>0</v>
      </c>
      <c r="Q10899">
        <v>0</v>
      </c>
      <c r="R10899">
        <v>2</v>
      </c>
    </row>
    <row r="10900" spans="1:18" x14ac:dyDescent="0.25">
      <c r="A10900" t="s">
        <v>7563</v>
      </c>
      <c r="B10900">
        <v>2016</v>
      </c>
      <c r="C10900">
        <v>5</v>
      </c>
      <c r="D10900">
        <v>25</v>
      </c>
      <c r="E10900" t="s">
        <v>229</v>
      </c>
      <c r="F10900" s="1" t="s">
        <v>9480</v>
      </c>
      <c r="G10900" s="1" t="s">
        <v>9480</v>
      </c>
      <c r="H10900" s="1" t="s">
        <v>9480</v>
      </c>
      <c r="I10900" t="s">
        <v>7581</v>
      </c>
      <c r="J10900" t="s">
        <v>38</v>
      </c>
      <c r="K10900">
        <v>1</v>
      </c>
      <c r="L10900">
        <v>305.97000000000003</v>
      </c>
      <c r="M10900">
        <v>305.97000000000003</v>
      </c>
      <c r="N10900" t="e">
        <v>#N/A</v>
      </c>
      <c r="O10900" t="e">
        <v>#N/A</v>
      </c>
      <c r="P10900">
        <v>0</v>
      </c>
      <c r="Q10900">
        <v>0</v>
      </c>
      <c r="R10900">
        <v>2</v>
      </c>
    </row>
    <row r="10901" spans="1:18" x14ac:dyDescent="0.25">
      <c r="A10901" t="s">
        <v>7563</v>
      </c>
      <c r="B10901">
        <v>2016</v>
      </c>
      <c r="C10901">
        <v>5</v>
      </c>
      <c r="D10901">
        <v>25</v>
      </c>
      <c r="E10901" t="s">
        <v>229</v>
      </c>
      <c r="F10901" s="1" t="s">
        <v>9480</v>
      </c>
      <c r="G10901" s="1" t="s">
        <v>9480</v>
      </c>
      <c r="H10901" s="1" t="s">
        <v>9480</v>
      </c>
      <c r="I10901" t="s">
        <v>235</v>
      </c>
      <c r="J10901" t="s">
        <v>38</v>
      </c>
      <c r="K10901">
        <v>13</v>
      </c>
      <c r="L10901">
        <v>4340.3100000000004</v>
      </c>
      <c r="M10901">
        <v>333.87</v>
      </c>
      <c r="N10901" t="e">
        <v>#N/A</v>
      </c>
      <c r="O10901" t="e">
        <v>#N/A</v>
      </c>
      <c r="P10901">
        <v>0</v>
      </c>
      <c r="Q10901">
        <v>0</v>
      </c>
      <c r="R10901">
        <v>2</v>
      </c>
    </row>
    <row r="10902" spans="1:18" x14ac:dyDescent="0.25">
      <c r="A10902" t="s">
        <v>7563</v>
      </c>
      <c r="B10902">
        <v>2016</v>
      </c>
      <c r="C10902">
        <v>5</v>
      </c>
      <c r="D10902">
        <v>25</v>
      </c>
      <c r="E10902" t="s">
        <v>229</v>
      </c>
      <c r="F10902" s="1" t="s">
        <v>9480</v>
      </c>
      <c r="G10902" s="1" t="s">
        <v>9480</v>
      </c>
      <c r="H10902" s="1" t="s">
        <v>9480</v>
      </c>
      <c r="I10902" t="s">
        <v>7359</v>
      </c>
      <c r="J10902" t="s">
        <v>38</v>
      </c>
      <c r="K10902">
        <v>2</v>
      </c>
      <c r="L10902">
        <v>649.14</v>
      </c>
      <c r="M10902">
        <v>324.57</v>
      </c>
      <c r="N10902" t="e">
        <v>#N/A</v>
      </c>
      <c r="O10902" t="e">
        <v>#N/A</v>
      </c>
      <c r="P10902">
        <v>0</v>
      </c>
      <c r="Q10902">
        <v>0</v>
      </c>
      <c r="R10902">
        <v>2</v>
      </c>
    </row>
    <row r="10903" spans="1:18" x14ac:dyDescent="0.25">
      <c r="A10903" t="s">
        <v>1153</v>
      </c>
      <c r="B10903">
        <v>2016</v>
      </c>
      <c r="C10903">
        <v>10</v>
      </c>
      <c r="D10903">
        <v>17</v>
      </c>
      <c r="E10903" t="s">
        <v>31</v>
      </c>
      <c r="F10903" s="1" t="s">
        <v>9480</v>
      </c>
      <c r="G10903" s="1" t="s">
        <v>9480</v>
      </c>
      <c r="H10903" s="1" t="s">
        <v>9480</v>
      </c>
      <c r="I10903" t="s">
        <v>1154</v>
      </c>
      <c r="J10903" t="s">
        <v>224</v>
      </c>
      <c r="K10903">
        <v>0.69</v>
      </c>
      <c r="L10903">
        <v>32164.46</v>
      </c>
      <c r="M10903">
        <v>46.62</v>
      </c>
      <c r="N10903" t="e">
        <v>#N/A</v>
      </c>
      <c r="O10903" t="e">
        <v>#N/A</v>
      </c>
      <c r="P10903">
        <v>0</v>
      </c>
      <c r="Q10903">
        <v>0</v>
      </c>
      <c r="R10903">
        <v>4</v>
      </c>
    </row>
    <row r="10904" spans="1:18" x14ac:dyDescent="0.25">
      <c r="A10904" t="s">
        <v>1153</v>
      </c>
      <c r="B10904">
        <v>2016</v>
      </c>
      <c r="C10904">
        <v>10</v>
      </c>
      <c r="D10904">
        <v>17</v>
      </c>
      <c r="E10904" t="s">
        <v>31</v>
      </c>
      <c r="F10904" s="1" t="s">
        <v>3205</v>
      </c>
      <c r="G10904" s="1" t="s">
        <v>23187</v>
      </c>
      <c r="H10904" s="1" t="s">
        <v>7263</v>
      </c>
      <c r="I10904" t="s">
        <v>735</v>
      </c>
      <c r="J10904" t="s">
        <v>23</v>
      </c>
      <c r="K10904">
        <v>518</v>
      </c>
      <c r="L10904">
        <v>24365.88</v>
      </c>
      <c r="M10904">
        <v>47.04</v>
      </c>
      <c r="N10904" t="s">
        <v>735</v>
      </c>
      <c r="O10904" t="s">
        <v>9633</v>
      </c>
      <c r="P10904">
        <v>0</v>
      </c>
      <c r="Q10904">
        <v>0</v>
      </c>
      <c r="R10904">
        <v>4</v>
      </c>
    </row>
    <row r="10905" spans="1:18" x14ac:dyDescent="0.25">
      <c r="A10905" t="s">
        <v>2405</v>
      </c>
      <c r="B10905">
        <v>2018</v>
      </c>
      <c r="C10905">
        <v>4</v>
      </c>
      <c r="D10905">
        <v>17</v>
      </c>
      <c r="E10905" t="s">
        <v>174</v>
      </c>
      <c r="F10905" s="1" t="s">
        <v>3205</v>
      </c>
      <c r="G10905" s="1" t="s">
        <v>3384</v>
      </c>
      <c r="H10905" s="1" t="s">
        <v>3206</v>
      </c>
      <c r="I10905" t="s">
        <v>17065</v>
      </c>
      <c r="J10905" t="s">
        <v>23</v>
      </c>
      <c r="K10905">
        <v>14630</v>
      </c>
      <c r="L10905">
        <v>690536</v>
      </c>
      <c r="M10905">
        <v>47.2</v>
      </c>
      <c r="N10905" t="s">
        <v>163</v>
      </c>
      <c r="O10905" t="s">
        <v>9505</v>
      </c>
      <c r="P10905">
        <v>3.8218627714528705E-2</v>
      </c>
      <c r="Q10905">
        <v>0</v>
      </c>
      <c r="R10905">
        <v>2</v>
      </c>
    </row>
    <row r="10906" spans="1:18" x14ac:dyDescent="0.25">
      <c r="A10906" t="s">
        <v>2405</v>
      </c>
      <c r="B10906">
        <v>2018</v>
      </c>
      <c r="C10906">
        <v>4</v>
      </c>
      <c r="D10906">
        <v>17</v>
      </c>
      <c r="E10906" t="s">
        <v>174</v>
      </c>
      <c r="F10906" s="1" t="s">
        <v>3205</v>
      </c>
      <c r="G10906" s="1" t="s">
        <v>3384</v>
      </c>
      <c r="H10906" s="1" t="s">
        <v>3206</v>
      </c>
      <c r="I10906" t="s">
        <v>17069</v>
      </c>
      <c r="J10906" t="s">
        <v>23</v>
      </c>
      <c r="K10906">
        <v>1680</v>
      </c>
      <c r="L10906">
        <v>79296</v>
      </c>
      <c r="M10906">
        <v>47.2</v>
      </c>
      <c r="N10906" t="s">
        <v>166</v>
      </c>
      <c r="O10906" t="s">
        <v>9509</v>
      </c>
      <c r="P10906">
        <v>0</v>
      </c>
      <c r="Q10906">
        <v>0</v>
      </c>
      <c r="R10906">
        <v>2</v>
      </c>
    </row>
    <row r="10907" spans="1:18" x14ac:dyDescent="0.25">
      <c r="A10907" t="s">
        <v>2405</v>
      </c>
      <c r="B10907">
        <v>2018</v>
      </c>
      <c r="C10907">
        <v>4</v>
      </c>
      <c r="D10907">
        <v>17</v>
      </c>
      <c r="E10907" t="s">
        <v>174</v>
      </c>
      <c r="F10907" s="1" t="s">
        <v>3205</v>
      </c>
      <c r="G10907" s="1" t="s">
        <v>3227</v>
      </c>
      <c r="H10907" s="1" t="s">
        <v>3206</v>
      </c>
      <c r="I10907" t="s">
        <v>19804</v>
      </c>
      <c r="J10907" t="s">
        <v>23</v>
      </c>
      <c r="K10907">
        <v>2213</v>
      </c>
      <c r="L10907">
        <v>134329.1</v>
      </c>
      <c r="M10907">
        <v>60.7</v>
      </c>
      <c r="N10907" t="s">
        <v>22071</v>
      </c>
      <c r="O10907" t="s">
        <v>23264</v>
      </c>
      <c r="P10907">
        <v>0</v>
      </c>
      <c r="Q10907">
        <v>0</v>
      </c>
      <c r="R10907">
        <v>2</v>
      </c>
    </row>
    <row r="10908" spans="1:18" x14ac:dyDescent="0.25">
      <c r="A10908" t="s">
        <v>16913</v>
      </c>
      <c r="B10908">
        <v>2018</v>
      </c>
      <c r="C10908">
        <v>5</v>
      </c>
      <c r="D10908">
        <v>8</v>
      </c>
      <c r="E10908" t="s">
        <v>31</v>
      </c>
      <c r="F10908" s="1" t="s">
        <v>9480</v>
      </c>
      <c r="G10908" s="1" t="s">
        <v>9480</v>
      </c>
      <c r="H10908" s="1" t="s">
        <v>9480</v>
      </c>
      <c r="I10908" t="s">
        <v>1271</v>
      </c>
      <c r="J10908" t="s">
        <v>23</v>
      </c>
      <c r="K10908">
        <v>1009</v>
      </c>
      <c r="L10908">
        <v>56007.48</v>
      </c>
      <c r="M10908">
        <v>55.51</v>
      </c>
      <c r="N10908" t="e">
        <v>#N/A</v>
      </c>
      <c r="O10908" t="e">
        <v>#N/A</v>
      </c>
      <c r="P10908">
        <v>0</v>
      </c>
      <c r="Q10908">
        <v>0</v>
      </c>
      <c r="R10908">
        <v>2</v>
      </c>
    </row>
    <row r="10909" spans="1:18" x14ac:dyDescent="0.25">
      <c r="A10909" t="s">
        <v>16913</v>
      </c>
      <c r="B10909">
        <v>2018</v>
      </c>
      <c r="C10909">
        <v>5</v>
      </c>
      <c r="D10909">
        <v>8</v>
      </c>
      <c r="E10909" t="s">
        <v>31</v>
      </c>
      <c r="F10909" s="1" t="s">
        <v>9480</v>
      </c>
      <c r="G10909" s="1" t="s">
        <v>9480</v>
      </c>
      <c r="H10909" s="1" t="s">
        <v>9480</v>
      </c>
      <c r="I10909" t="s">
        <v>2496</v>
      </c>
      <c r="J10909" t="s">
        <v>23</v>
      </c>
      <c r="K10909">
        <v>989</v>
      </c>
      <c r="L10909">
        <v>53684.92</v>
      </c>
      <c r="M10909">
        <v>54.28</v>
      </c>
      <c r="N10909" t="e">
        <v>#N/A</v>
      </c>
      <c r="O10909" t="e">
        <v>#N/A</v>
      </c>
      <c r="P10909">
        <v>0</v>
      </c>
      <c r="Q10909">
        <v>0</v>
      </c>
      <c r="R10909">
        <v>2</v>
      </c>
    </row>
    <row r="10910" spans="1:18" x14ac:dyDescent="0.25">
      <c r="A10910" t="s">
        <v>2692</v>
      </c>
      <c r="B10910">
        <v>2018</v>
      </c>
      <c r="C10910">
        <v>8</v>
      </c>
      <c r="D10910">
        <v>9</v>
      </c>
      <c r="E10910" t="s">
        <v>226</v>
      </c>
      <c r="F10910" s="1" t="s">
        <v>3205</v>
      </c>
      <c r="G10910" s="1" t="s">
        <v>3863</v>
      </c>
      <c r="H10910" s="1" t="s">
        <v>3206</v>
      </c>
      <c r="I10910" t="s">
        <v>19111</v>
      </c>
      <c r="J10910" t="s">
        <v>23</v>
      </c>
      <c r="K10910">
        <v>18815</v>
      </c>
      <c r="L10910">
        <v>968972.5</v>
      </c>
      <c r="M10910">
        <v>51.5</v>
      </c>
      <c r="N10910" t="s">
        <v>9332</v>
      </c>
      <c r="O10910" t="s">
        <v>9531</v>
      </c>
      <c r="P10910">
        <v>0</v>
      </c>
      <c r="Q10910">
        <v>0</v>
      </c>
      <c r="R10910">
        <v>3</v>
      </c>
    </row>
    <row r="10911" spans="1:18" x14ac:dyDescent="0.25">
      <c r="A10911" t="s">
        <v>1324</v>
      </c>
      <c r="B10911">
        <v>2017</v>
      </c>
      <c r="C10911">
        <v>1</v>
      </c>
      <c r="D10911">
        <v>24</v>
      </c>
      <c r="E10911" t="s">
        <v>226</v>
      </c>
      <c r="F10911" s="1" t="s">
        <v>3205</v>
      </c>
      <c r="G10911" s="1" t="s">
        <v>3863</v>
      </c>
      <c r="H10911" s="1" t="s">
        <v>3206</v>
      </c>
      <c r="I10911" t="s">
        <v>19010</v>
      </c>
      <c r="J10911" t="s">
        <v>23</v>
      </c>
      <c r="K10911">
        <v>20150</v>
      </c>
      <c r="L10911">
        <v>914810</v>
      </c>
      <c r="M10911">
        <v>45.4</v>
      </c>
      <c r="N10911" t="s">
        <v>9337</v>
      </c>
      <c r="O10911" t="s">
        <v>9440</v>
      </c>
      <c r="P10911">
        <v>0.12068470364021268</v>
      </c>
      <c r="Q10911">
        <v>0</v>
      </c>
      <c r="R10911">
        <v>1</v>
      </c>
    </row>
    <row r="10912" spans="1:18" x14ac:dyDescent="0.25">
      <c r="A10912" t="s">
        <v>8150</v>
      </c>
      <c r="B10912">
        <v>2017</v>
      </c>
      <c r="C10912">
        <v>8</v>
      </c>
      <c r="D10912">
        <v>23</v>
      </c>
      <c r="E10912" t="s">
        <v>8070</v>
      </c>
      <c r="F10912" s="1" t="s">
        <v>5207</v>
      </c>
      <c r="G10912" s="1" t="s">
        <v>20573</v>
      </c>
      <c r="H10912" s="1" t="s">
        <v>7263</v>
      </c>
      <c r="I10912" t="s">
        <v>6202</v>
      </c>
      <c r="J10912" t="s">
        <v>38</v>
      </c>
      <c r="K10912">
        <v>150</v>
      </c>
      <c r="L10912">
        <v>110910</v>
      </c>
      <c r="M10912">
        <v>739.4</v>
      </c>
      <c r="N10912" t="s">
        <v>9071</v>
      </c>
      <c r="O10912" t="s">
        <v>10052</v>
      </c>
      <c r="P10912">
        <v>0</v>
      </c>
      <c r="Q10912">
        <v>0</v>
      </c>
      <c r="R10912">
        <v>3</v>
      </c>
    </row>
    <row r="10913" spans="1:18" x14ac:dyDescent="0.25">
      <c r="A10913" t="s">
        <v>8150</v>
      </c>
      <c r="B10913">
        <v>2017</v>
      </c>
      <c r="C10913">
        <v>8</v>
      </c>
      <c r="D10913">
        <v>23</v>
      </c>
      <c r="E10913" t="s">
        <v>8070</v>
      </c>
      <c r="F10913" s="1" t="s">
        <v>5207</v>
      </c>
      <c r="G10913" s="1" t="s">
        <v>20573</v>
      </c>
      <c r="H10913" s="1" t="s">
        <v>7263</v>
      </c>
      <c r="I10913" t="s">
        <v>5231</v>
      </c>
      <c r="J10913" t="s">
        <v>38</v>
      </c>
      <c r="K10913">
        <v>160</v>
      </c>
      <c r="L10913">
        <v>118864</v>
      </c>
      <c r="M10913">
        <v>742.9</v>
      </c>
      <c r="N10913" t="s">
        <v>8948</v>
      </c>
      <c r="O10913" t="s">
        <v>10051</v>
      </c>
      <c r="P10913">
        <v>0</v>
      </c>
      <c r="Q10913">
        <v>0</v>
      </c>
      <c r="R10913">
        <v>3</v>
      </c>
    </row>
    <row r="10914" spans="1:18" x14ac:dyDescent="0.25">
      <c r="A10914" t="s">
        <v>1789</v>
      </c>
      <c r="B10914">
        <v>2017</v>
      </c>
      <c r="C10914">
        <v>8</v>
      </c>
      <c r="D10914">
        <v>31</v>
      </c>
      <c r="E10914" t="s">
        <v>226</v>
      </c>
      <c r="F10914" s="1" t="s">
        <v>3205</v>
      </c>
      <c r="G10914" s="1" t="s">
        <v>3863</v>
      </c>
      <c r="H10914" s="1" t="s">
        <v>3206</v>
      </c>
      <c r="I10914" t="s">
        <v>19005</v>
      </c>
      <c r="J10914" t="s">
        <v>23</v>
      </c>
      <c r="K10914">
        <v>6840</v>
      </c>
      <c r="L10914">
        <v>311083.2</v>
      </c>
      <c r="M10914">
        <v>45.48</v>
      </c>
      <c r="N10914" t="s">
        <v>9309</v>
      </c>
      <c r="O10914" t="s">
        <v>9451</v>
      </c>
      <c r="P10914">
        <v>6.5364123560168089E-2</v>
      </c>
      <c r="Q10914">
        <v>0</v>
      </c>
      <c r="R10914">
        <v>3</v>
      </c>
    </row>
    <row r="10915" spans="1:18" x14ac:dyDescent="0.25">
      <c r="A10915" t="s">
        <v>1789</v>
      </c>
      <c r="B10915">
        <v>2017</v>
      </c>
      <c r="C10915">
        <v>8</v>
      </c>
      <c r="D10915">
        <v>31</v>
      </c>
      <c r="E10915" t="s">
        <v>226</v>
      </c>
      <c r="F10915" s="1" t="s">
        <v>3205</v>
      </c>
      <c r="G10915" s="1" t="s">
        <v>3863</v>
      </c>
      <c r="H10915" s="1" t="s">
        <v>3206</v>
      </c>
      <c r="I10915" t="s">
        <v>19010</v>
      </c>
      <c r="J10915" t="s">
        <v>23</v>
      </c>
      <c r="K10915">
        <v>13100</v>
      </c>
      <c r="L10915">
        <v>595788</v>
      </c>
      <c r="M10915">
        <v>45.48</v>
      </c>
      <c r="N10915" t="s">
        <v>9337</v>
      </c>
      <c r="O10915" t="s">
        <v>9440</v>
      </c>
      <c r="P10915">
        <v>0.12068470364021268</v>
      </c>
      <c r="Q10915">
        <v>0</v>
      </c>
      <c r="R10915">
        <v>3</v>
      </c>
    </row>
    <row r="10916" spans="1:18" x14ac:dyDescent="0.25">
      <c r="A10916" t="s">
        <v>15117</v>
      </c>
      <c r="B10916">
        <v>2019</v>
      </c>
      <c r="C10916">
        <v>7</v>
      </c>
      <c r="D10916">
        <v>14</v>
      </c>
      <c r="E10916" t="s">
        <v>1620</v>
      </c>
      <c r="F10916" s="1" t="s">
        <v>3205</v>
      </c>
      <c r="G10916" s="1" t="s">
        <v>3863</v>
      </c>
      <c r="H10916" s="1" t="s">
        <v>3206</v>
      </c>
      <c r="I10916" t="s">
        <v>19200</v>
      </c>
      <c r="J10916" t="s">
        <v>23</v>
      </c>
      <c r="K10916">
        <v>16625</v>
      </c>
      <c r="L10916">
        <v>853361.25</v>
      </c>
      <c r="M10916">
        <v>51.33</v>
      </c>
      <c r="N10916" t="s">
        <v>9343</v>
      </c>
      <c r="O10916" t="s">
        <v>9730</v>
      </c>
      <c r="P10916">
        <v>0</v>
      </c>
      <c r="Q10916">
        <v>0</v>
      </c>
      <c r="R10916">
        <v>3</v>
      </c>
    </row>
    <row r="10917" spans="1:18" x14ac:dyDescent="0.25">
      <c r="A10917" t="s">
        <v>15117</v>
      </c>
      <c r="B10917">
        <v>2019</v>
      </c>
      <c r="C10917">
        <v>7</v>
      </c>
      <c r="D10917">
        <v>14</v>
      </c>
      <c r="E10917" t="s">
        <v>1620</v>
      </c>
      <c r="F10917" s="1" t="s">
        <v>3205</v>
      </c>
      <c r="G10917" s="1" t="s">
        <v>3863</v>
      </c>
      <c r="H10917" s="1" t="s">
        <v>3206</v>
      </c>
      <c r="I10917" t="s">
        <v>19219</v>
      </c>
      <c r="J10917" t="s">
        <v>23</v>
      </c>
      <c r="K10917">
        <v>3375</v>
      </c>
      <c r="L10917">
        <v>183262.5</v>
      </c>
      <c r="M10917">
        <v>54.3</v>
      </c>
      <c r="N10917" t="s">
        <v>9329</v>
      </c>
      <c r="O10917" t="s">
        <v>9493</v>
      </c>
      <c r="P10917">
        <v>0</v>
      </c>
      <c r="Q10917">
        <v>0</v>
      </c>
      <c r="R10917">
        <v>3</v>
      </c>
    </row>
    <row r="10918" spans="1:18" x14ac:dyDescent="0.25">
      <c r="A10918" t="s">
        <v>2738</v>
      </c>
      <c r="B10918">
        <v>2018</v>
      </c>
      <c r="C10918">
        <v>8</v>
      </c>
      <c r="D10918">
        <v>27</v>
      </c>
      <c r="E10918" t="s">
        <v>1620</v>
      </c>
      <c r="F10918" s="1" t="s">
        <v>3205</v>
      </c>
      <c r="G10918" s="1" t="s">
        <v>3863</v>
      </c>
      <c r="H10918" s="1" t="s">
        <v>3206</v>
      </c>
      <c r="I10918" t="s">
        <v>19122</v>
      </c>
      <c r="J10918" t="s">
        <v>23</v>
      </c>
      <c r="K10918">
        <v>16980</v>
      </c>
      <c r="L10918">
        <v>837114</v>
      </c>
      <c r="M10918">
        <v>49.3</v>
      </c>
      <c r="N10918" t="s">
        <v>9309</v>
      </c>
      <c r="O10918" t="s">
        <v>9451</v>
      </c>
      <c r="P10918">
        <v>6.5364123560168089E-2</v>
      </c>
      <c r="Q10918">
        <v>0</v>
      </c>
      <c r="R10918">
        <v>3</v>
      </c>
    </row>
    <row r="10919" spans="1:18" x14ac:dyDescent="0.25">
      <c r="A10919" t="s">
        <v>2738</v>
      </c>
      <c r="B10919">
        <v>2018</v>
      </c>
      <c r="C10919">
        <v>8</v>
      </c>
      <c r="D10919">
        <v>27</v>
      </c>
      <c r="E10919" t="s">
        <v>1620</v>
      </c>
      <c r="F10919" s="1" t="s">
        <v>3205</v>
      </c>
      <c r="G10919" s="1" t="s">
        <v>3863</v>
      </c>
      <c r="H10919" s="1" t="s">
        <v>3206</v>
      </c>
      <c r="I10919" t="s">
        <v>19555</v>
      </c>
      <c r="J10919" t="s">
        <v>23</v>
      </c>
      <c r="K10919">
        <v>3000</v>
      </c>
      <c r="L10919">
        <v>144600</v>
      </c>
      <c r="M10919">
        <v>48.2</v>
      </c>
      <c r="N10919" t="s">
        <v>9331</v>
      </c>
      <c r="O10919" t="s">
        <v>9540</v>
      </c>
      <c r="P10919">
        <v>4.2454374665687751E-2</v>
      </c>
      <c r="Q10919">
        <v>0</v>
      </c>
      <c r="R10919">
        <v>3</v>
      </c>
    </row>
    <row r="10920" spans="1:18" x14ac:dyDescent="0.25">
      <c r="A10920" t="s">
        <v>1352</v>
      </c>
      <c r="B10920">
        <v>2017</v>
      </c>
      <c r="C10920">
        <v>2</v>
      </c>
      <c r="D10920">
        <v>3</v>
      </c>
      <c r="E10920" t="s">
        <v>226</v>
      </c>
      <c r="F10920" s="1" t="s">
        <v>3205</v>
      </c>
      <c r="G10920" s="1" t="s">
        <v>3863</v>
      </c>
      <c r="H10920" s="1" t="s">
        <v>3206</v>
      </c>
      <c r="I10920" t="s">
        <v>19013</v>
      </c>
      <c r="J10920" t="s">
        <v>23</v>
      </c>
      <c r="K10920">
        <v>11230</v>
      </c>
      <c r="L10920">
        <v>523318</v>
      </c>
      <c r="M10920">
        <v>46.6</v>
      </c>
      <c r="N10920" t="s">
        <v>9331</v>
      </c>
      <c r="O10920" t="s">
        <v>9540</v>
      </c>
      <c r="P10920">
        <v>4.2454374665687751E-2</v>
      </c>
      <c r="Q10920">
        <v>0</v>
      </c>
      <c r="R10920">
        <v>1</v>
      </c>
    </row>
    <row r="10921" spans="1:18" x14ac:dyDescent="0.25">
      <c r="A10921" t="s">
        <v>14992</v>
      </c>
      <c r="B10921">
        <v>2019</v>
      </c>
      <c r="C10921">
        <v>7</v>
      </c>
      <c r="D10921">
        <v>4</v>
      </c>
      <c r="E10921" t="s">
        <v>1916</v>
      </c>
      <c r="F10921" s="1" t="s">
        <v>3205</v>
      </c>
      <c r="G10921" s="1" t="s">
        <v>3384</v>
      </c>
      <c r="H10921" s="1" t="s">
        <v>3206</v>
      </c>
      <c r="I10921" t="s">
        <v>17211</v>
      </c>
      <c r="J10921" t="s">
        <v>23</v>
      </c>
      <c r="K10921">
        <v>19980</v>
      </c>
      <c r="L10921">
        <v>1007991.08</v>
      </c>
      <c r="M10921">
        <v>50.45</v>
      </c>
      <c r="N10921" t="s">
        <v>160</v>
      </c>
      <c r="O10921" t="s">
        <v>9452</v>
      </c>
      <c r="P10921">
        <v>0.10110188471641929</v>
      </c>
      <c r="Q10921">
        <v>0</v>
      </c>
      <c r="R10921">
        <v>3</v>
      </c>
    </row>
    <row r="10922" spans="1:18" x14ac:dyDescent="0.25">
      <c r="A10922" t="s">
        <v>1548</v>
      </c>
      <c r="B10922">
        <v>2017</v>
      </c>
      <c r="C10922">
        <v>4</v>
      </c>
      <c r="D10922">
        <v>21</v>
      </c>
      <c r="E10922" t="s">
        <v>92</v>
      </c>
      <c r="F10922" s="1" t="s">
        <v>3205</v>
      </c>
      <c r="G10922" s="1" t="s">
        <v>3967</v>
      </c>
      <c r="H10922" s="1" t="s">
        <v>3206</v>
      </c>
      <c r="I10922" t="s">
        <v>18631</v>
      </c>
      <c r="J10922" t="s">
        <v>23</v>
      </c>
      <c r="K10922">
        <v>2935</v>
      </c>
      <c r="L10922">
        <v>211768.57</v>
      </c>
      <c r="M10922">
        <v>72.150000000000006</v>
      </c>
      <c r="N10922" t="s">
        <v>9232</v>
      </c>
      <c r="O10922" t="s">
        <v>9511</v>
      </c>
      <c r="P10922">
        <v>0</v>
      </c>
      <c r="Q10922">
        <v>0</v>
      </c>
      <c r="R10922">
        <v>2</v>
      </c>
    </row>
    <row r="10923" spans="1:18" x14ac:dyDescent="0.25">
      <c r="A10923" t="s">
        <v>10948</v>
      </c>
      <c r="B10923">
        <v>2019</v>
      </c>
      <c r="C10923">
        <v>5</v>
      </c>
      <c r="D10923">
        <v>16</v>
      </c>
      <c r="E10923" t="s">
        <v>7328</v>
      </c>
      <c r="F10923" s="1" t="s">
        <v>5207</v>
      </c>
      <c r="G10923" s="1" t="s">
        <v>21008</v>
      </c>
      <c r="H10923" s="1" t="s">
        <v>3200</v>
      </c>
      <c r="I10923" t="s">
        <v>7028</v>
      </c>
      <c r="J10923" t="s">
        <v>23</v>
      </c>
      <c r="K10923">
        <v>300</v>
      </c>
      <c r="L10923">
        <v>51300</v>
      </c>
      <c r="M10923">
        <v>171</v>
      </c>
      <c r="N10923" t="s">
        <v>9365</v>
      </c>
      <c r="O10923" t="s">
        <v>10076</v>
      </c>
      <c r="P10923">
        <v>0</v>
      </c>
      <c r="Q10923">
        <v>0</v>
      </c>
      <c r="R10923">
        <v>2</v>
      </c>
    </row>
    <row r="10924" spans="1:18" x14ac:dyDescent="0.25">
      <c r="A10924" t="s">
        <v>15119</v>
      </c>
      <c r="B10924">
        <v>2019</v>
      </c>
      <c r="C10924">
        <v>7</v>
      </c>
      <c r="D10924">
        <v>15</v>
      </c>
      <c r="E10924" t="s">
        <v>174</v>
      </c>
      <c r="F10924" s="1" t="s">
        <v>3205</v>
      </c>
      <c r="G10924" s="1" t="s">
        <v>3863</v>
      </c>
      <c r="H10924" s="1" t="s">
        <v>3206</v>
      </c>
      <c r="I10924" t="s">
        <v>19205</v>
      </c>
      <c r="J10924" t="s">
        <v>23</v>
      </c>
      <c r="K10924">
        <v>3180</v>
      </c>
      <c r="L10924">
        <v>154865.99</v>
      </c>
      <c r="M10924">
        <v>48.7</v>
      </c>
      <c r="N10924" t="s">
        <v>9335</v>
      </c>
      <c r="O10924" t="s">
        <v>9441</v>
      </c>
      <c r="P10924">
        <v>0.12724850134172863</v>
      </c>
      <c r="Q10924">
        <v>0</v>
      </c>
      <c r="R10924">
        <v>3</v>
      </c>
    </row>
    <row r="10925" spans="1:18" x14ac:dyDescent="0.25">
      <c r="A10925" t="s">
        <v>15119</v>
      </c>
      <c r="B10925">
        <v>2019</v>
      </c>
      <c r="C10925">
        <v>7</v>
      </c>
      <c r="D10925">
        <v>15</v>
      </c>
      <c r="E10925" t="s">
        <v>174</v>
      </c>
      <c r="F10925" s="1" t="s">
        <v>3205</v>
      </c>
      <c r="G10925" s="1" t="s">
        <v>3384</v>
      </c>
      <c r="H10925" s="1" t="s">
        <v>3206</v>
      </c>
      <c r="I10925" t="s">
        <v>17215</v>
      </c>
      <c r="J10925" t="s">
        <v>23</v>
      </c>
      <c r="K10925">
        <v>4960</v>
      </c>
      <c r="L10925">
        <v>236592</v>
      </c>
      <c r="M10925">
        <v>47.7</v>
      </c>
      <c r="N10925" t="s">
        <v>170</v>
      </c>
      <c r="O10925" t="s">
        <v>9516</v>
      </c>
      <c r="P10925">
        <v>3.660242098978287E-2</v>
      </c>
      <c r="Q10925">
        <v>0</v>
      </c>
      <c r="R10925">
        <v>3</v>
      </c>
    </row>
    <row r="10926" spans="1:18" x14ac:dyDescent="0.25">
      <c r="A10926" t="s">
        <v>15119</v>
      </c>
      <c r="B10926">
        <v>2019</v>
      </c>
      <c r="C10926">
        <v>7</v>
      </c>
      <c r="D10926">
        <v>15</v>
      </c>
      <c r="E10926" t="s">
        <v>174</v>
      </c>
      <c r="F10926" s="1" t="s">
        <v>3205</v>
      </c>
      <c r="G10926" s="1" t="s">
        <v>3863</v>
      </c>
      <c r="H10926" s="1" t="s">
        <v>3206</v>
      </c>
      <c r="I10926" t="s">
        <v>19206</v>
      </c>
      <c r="J10926" t="s">
        <v>23</v>
      </c>
      <c r="K10926">
        <v>3505</v>
      </c>
      <c r="L10926">
        <v>170693.48</v>
      </c>
      <c r="M10926">
        <v>48.7</v>
      </c>
      <c r="N10926" t="s">
        <v>9305</v>
      </c>
      <c r="O10926" t="s">
        <v>9530</v>
      </c>
      <c r="P10926">
        <v>3.1450189480311259E-2</v>
      </c>
      <c r="Q10926">
        <v>0</v>
      </c>
      <c r="R10926">
        <v>3</v>
      </c>
    </row>
    <row r="10927" spans="1:18" x14ac:dyDescent="0.25">
      <c r="A10927" t="s">
        <v>15119</v>
      </c>
      <c r="B10927">
        <v>2019</v>
      </c>
      <c r="C10927">
        <v>7</v>
      </c>
      <c r="D10927">
        <v>15</v>
      </c>
      <c r="E10927" t="s">
        <v>174</v>
      </c>
      <c r="F10927" s="1" t="s">
        <v>3205</v>
      </c>
      <c r="G10927" s="1" t="s">
        <v>3863</v>
      </c>
      <c r="H10927" s="1" t="s">
        <v>3206</v>
      </c>
      <c r="I10927" t="s">
        <v>19207</v>
      </c>
      <c r="J10927" t="s">
        <v>23</v>
      </c>
      <c r="K10927">
        <v>1040</v>
      </c>
      <c r="L10927">
        <v>50647.99</v>
      </c>
      <c r="M10927">
        <v>48.7</v>
      </c>
      <c r="N10927" t="s">
        <v>9331</v>
      </c>
      <c r="O10927" t="s">
        <v>9540</v>
      </c>
      <c r="P10927">
        <v>4.2454374665687751E-2</v>
      </c>
      <c r="Q10927">
        <v>0</v>
      </c>
      <c r="R10927">
        <v>3</v>
      </c>
    </row>
    <row r="10928" spans="1:18" x14ac:dyDescent="0.25">
      <c r="A10928" t="s">
        <v>15119</v>
      </c>
      <c r="B10928">
        <v>2019</v>
      </c>
      <c r="C10928">
        <v>7</v>
      </c>
      <c r="D10928">
        <v>15</v>
      </c>
      <c r="E10928" t="s">
        <v>174</v>
      </c>
      <c r="F10928" s="1" t="s">
        <v>3205</v>
      </c>
      <c r="G10928" s="1" t="s">
        <v>3863</v>
      </c>
      <c r="H10928" s="1" t="s">
        <v>3206</v>
      </c>
      <c r="I10928" t="s">
        <v>19209</v>
      </c>
      <c r="J10928" t="s">
        <v>23</v>
      </c>
      <c r="K10928">
        <v>5015</v>
      </c>
      <c r="L10928">
        <v>244230.48</v>
      </c>
      <c r="M10928">
        <v>48.7</v>
      </c>
      <c r="N10928" t="s">
        <v>9337</v>
      </c>
      <c r="O10928" t="s">
        <v>9440</v>
      </c>
      <c r="P10928">
        <v>0.12068470364021268</v>
      </c>
      <c r="Q10928">
        <v>0</v>
      </c>
      <c r="R10928">
        <v>3</v>
      </c>
    </row>
    <row r="10929" spans="1:18" x14ac:dyDescent="0.25">
      <c r="A10929" t="s">
        <v>15119</v>
      </c>
      <c r="B10929">
        <v>2019</v>
      </c>
      <c r="C10929">
        <v>7</v>
      </c>
      <c r="D10929">
        <v>15</v>
      </c>
      <c r="E10929" t="s">
        <v>174</v>
      </c>
      <c r="F10929" s="1" t="s">
        <v>9480</v>
      </c>
      <c r="G10929" s="1" t="s">
        <v>9480</v>
      </c>
      <c r="H10929" s="1" t="s">
        <v>9480</v>
      </c>
      <c r="I10929" t="s">
        <v>1271</v>
      </c>
      <c r="J10929" t="s">
        <v>23</v>
      </c>
      <c r="K10929">
        <v>470</v>
      </c>
      <c r="L10929">
        <v>24205</v>
      </c>
      <c r="M10929">
        <v>51.5</v>
      </c>
      <c r="N10929" t="e">
        <v>#N/A</v>
      </c>
      <c r="O10929" t="e">
        <v>#N/A</v>
      </c>
      <c r="P10929">
        <v>0</v>
      </c>
      <c r="Q10929">
        <v>0</v>
      </c>
      <c r="R10929">
        <v>3</v>
      </c>
    </row>
    <row r="10930" spans="1:18" x14ac:dyDescent="0.25">
      <c r="A10930" t="s">
        <v>15119</v>
      </c>
      <c r="B10930">
        <v>2019</v>
      </c>
      <c r="C10930">
        <v>7</v>
      </c>
      <c r="D10930">
        <v>15</v>
      </c>
      <c r="E10930" t="s">
        <v>174</v>
      </c>
      <c r="F10930" s="1" t="s">
        <v>3205</v>
      </c>
      <c r="G10930" s="1" t="s">
        <v>3863</v>
      </c>
      <c r="H10930" s="1" t="s">
        <v>3206</v>
      </c>
      <c r="I10930" t="s">
        <v>19262</v>
      </c>
      <c r="J10930" t="s">
        <v>23</v>
      </c>
      <c r="K10930">
        <v>1190</v>
      </c>
      <c r="L10930">
        <v>57952.99</v>
      </c>
      <c r="M10930">
        <v>48.7</v>
      </c>
      <c r="N10930" t="s">
        <v>9304</v>
      </c>
      <c r="O10930" t="s">
        <v>9502</v>
      </c>
      <c r="P10930">
        <v>0</v>
      </c>
      <c r="Q10930">
        <v>0</v>
      </c>
      <c r="R10930">
        <v>3</v>
      </c>
    </row>
    <row r="10931" spans="1:18" x14ac:dyDescent="0.25">
      <c r="A10931" t="s">
        <v>8389</v>
      </c>
      <c r="B10931">
        <v>2018</v>
      </c>
      <c r="C10931">
        <v>2</v>
      </c>
      <c r="D10931">
        <v>26</v>
      </c>
      <c r="E10931" t="s">
        <v>8258</v>
      </c>
      <c r="F10931" s="1" t="s">
        <v>5207</v>
      </c>
      <c r="G10931" s="1" t="s">
        <v>20573</v>
      </c>
      <c r="H10931" s="1" t="s">
        <v>7263</v>
      </c>
      <c r="I10931" t="s">
        <v>20834</v>
      </c>
      <c r="J10931" t="s">
        <v>23</v>
      </c>
      <c r="K10931">
        <v>368</v>
      </c>
      <c r="L10931">
        <v>80224</v>
      </c>
      <c r="M10931">
        <v>218</v>
      </c>
      <c r="N10931" t="s">
        <v>9062</v>
      </c>
      <c r="O10931" t="s">
        <v>9456</v>
      </c>
      <c r="P10931">
        <v>0</v>
      </c>
      <c r="Q10931">
        <v>5.8534472775055225E-2</v>
      </c>
      <c r="R10931">
        <v>1</v>
      </c>
    </row>
    <row r="10932" spans="1:18" x14ac:dyDescent="0.25">
      <c r="A10932" t="s">
        <v>2582</v>
      </c>
      <c r="B10932">
        <v>2018</v>
      </c>
      <c r="C10932">
        <v>6</v>
      </c>
      <c r="D10932">
        <v>18</v>
      </c>
      <c r="E10932" t="s">
        <v>174</v>
      </c>
      <c r="F10932" s="1" t="s">
        <v>3205</v>
      </c>
      <c r="G10932" s="1" t="s">
        <v>3384</v>
      </c>
      <c r="H10932" s="1" t="s">
        <v>3206</v>
      </c>
      <c r="I10932" t="s">
        <v>17070</v>
      </c>
      <c r="J10932" t="s">
        <v>23</v>
      </c>
      <c r="K10932">
        <v>18465</v>
      </c>
      <c r="L10932">
        <v>849389.98</v>
      </c>
      <c r="M10932">
        <v>46</v>
      </c>
      <c r="N10932" t="s">
        <v>645</v>
      </c>
      <c r="O10932" t="s">
        <v>9450</v>
      </c>
      <c r="P10932">
        <v>9.1123449223886266E-2</v>
      </c>
      <c r="Q10932">
        <v>0</v>
      </c>
      <c r="R10932">
        <v>2</v>
      </c>
    </row>
    <row r="10933" spans="1:18" x14ac:dyDescent="0.25">
      <c r="A10933" t="s">
        <v>1726</v>
      </c>
      <c r="B10933">
        <v>2017</v>
      </c>
      <c r="C10933">
        <v>7</v>
      </c>
      <c r="D10933">
        <v>13</v>
      </c>
      <c r="E10933" t="s">
        <v>1620</v>
      </c>
      <c r="F10933" s="1" t="s">
        <v>3205</v>
      </c>
      <c r="G10933" s="1" t="s">
        <v>3863</v>
      </c>
      <c r="H10933" s="1" t="s">
        <v>3206</v>
      </c>
      <c r="I10933" t="s">
        <v>19008</v>
      </c>
      <c r="J10933" t="s">
        <v>23</v>
      </c>
      <c r="K10933">
        <v>5970</v>
      </c>
      <c r="L10933">
        <v>274191.17</v>
      </c>
      <c r="M10933">
        <v>45.93</v>
      </c>
      <c r="N10933" t="s">
        <v>9344</v>
      </c>
      <c r="O10933" t="s">
        <v>9496</v>
      </c>
      <c r="P10933">
        <v>3.9816758144422926E-2</v>
      </c>
      <c r="Q10933">
        <v>0</v>
      </c>
      <c r="R10933">
        <v>3</v>
      </c>
    </row>
    <row r="10934" spans="1:18" x14ac:dyDescent="0.25">
      <c r="A10934" t="s">
        <v>1726</v>
      </c>
      <c r="B10934">
        <v>2017</v>
      </c>
      <c r="C10934">
        <v>7</v>
      </c>
      <c r="D10934">
        <v>13</v>
      </c>
      <c r="E10934" t="s">
        <v>1620</v>
      </c>
      <c r="F10934" s="1" t="s">
        <v>3205</v>
      </c>
      <c r="G10934" s="1" t="s">
        <v>3863</v>
      </c>
      <c r="H10934" s="1" t="s">
        <v>3206</v>
      </c>
      <c r="I10934" t="s">
        <v>19614</v>
      </c>
      <c r="J10934" t="s">
        <v>23</v>
      </c>
      <c r="K10934">
        <v>640</v>
      </c>
      <c r="L10934">
        <v>29394.03</v>
      </c>
      <c r="M10934">
        <v>45.93</v>
      </c>
      <c r="N10934" t="s">
        <v>9308</v>
      </c>
      <c r="O10934" t="s">
        <v>9494</v>
      </c>
      <c r="P10934">
        <v>0</v>
      </c>
      <c r="Q10934">
        <v>0</v>
      </c>
      <c r="R10934">
        <v>3</v>
      </c>
    </row>
    <row r="10935" spans="1:18" x14ac:dyDescent="0.25">
      <c r="A10935" t="s">
        <v>1726</v>
      </c>
      <c r="B10935">
        <v>2017</v>
      </c>
      <c r="C10935">
        <v>7</v>
      </c>
      <c r="D10935">
        <v>13</v>
      </c>
      <c r="E10935" t="s">
        <v>1620</v>
      </c>
      <c r="F10935" s="1" t="s">
        <v>3205</v>
      </c>
      <c r="G10935" s="1" t="s">
        <v>3863</v>
      </c>
      <c r="H10935" s="1" t="s">
        <v>3206</v>
      </c>
      <c r="I10935" t="s">
        <v>19053</v>
      </c>
      <c r="J10935" t="s">
        <v>23</v>
      </c>
      <c r="K10935">
        <v>3970</v>
      </c>
      <c r="L10935">
        <v>182334.83</v>
      </c>
      <c r="M10935">
        <v>45.93</v>
      </c>
      <c r="N10935" t="s">
        <v>9346</v>
      </c>
      <c r="O10935" t="s">
        <v>9484</v>
      </c>
      <c r="P10935">
        <v>0</v>
      </c>
      <c r="Q10935">
        <v>0</v>
      </c>
      <c r="R10935">
        <v>3</v>
      </c>
    </row>
    <row r="10936" spans="1:18" x14ac:dyDescent="0.25">
      <c r="A10936" t="s">
        <v>1726</v>
      </c>
      <c r="B10936">
        <v>2017</v>
      </c>
      <c r="C10936">
        <v>7</v>
      </c>
      <c r="D10936">
        <v>13</v>
      </c>
      <c r="E10936" t="s">
        <v>1620</v>
      </c>
      <c r="F10936" s="1" t="s">
        <v>3205</v>
      </c>
      <c r="G10936" s="1" t="s">
        <v>3863</v>
      </c>
      <c r="H10936" s="1" t="s">
        <v>3206</v>
      </c>
      <c r="I10936" t="s">
        <v>19061</v>
      </c>
      <c r="J10936" t="s">
        <v>23</v>
      </c>
      <c r="K10936">
        <v>6494</v>
      </c>
      <c r="L10936">
        <v>298257.53999999998</v>
      </c>
      <c r="M10936">
        <v>45.93</v>
      </c>
      <c r="N10936" t="s">
        <v>9331</v>
      </c>
      <c r="O10936" t="s">
        <v>9540</v>
      </c>
      <c r="P10936">
        <v>4.2454374665687751E-2</v>
      </c>
      <c r="Q10936">
        <v>0</v>
      </c>
      <c r="R10936">
        <v>3</v>
      </c>
    </row>
    <row r="10937" spans="1:18" x14ac:dyDescent="0.25">
      <c r="A10937" t="s">
        <v>1726</v>
      </c>
      <c r="B10937">
        <v>2017</v>
      </c>
      <c r="C10937">
        <v>7</v>
      </c>
      <c r="D10937">
        <v>13</v>
      </c>
      <c r="E10937" t="s">
        <v>1620</v>
      </c>
      <c r="F10937" s="1" t="s">
        <v>3205</v>
      </c>
      <c r="G10937" s="1" t="s">
        <v>3863</v>
      </c>
      <c r="H10937" s="1" t="s">
        <v>3206</v>
      </c>
      <c r="I10937" t="s">
        <v>19553</v>
      </c>
      <c r="J10937" t="s">
        <v>23</v>
      </c>
      <c r="K10937">
        <v>2970</v>
      </c>
      <c r="L10937">
        <v>136406.64000000001</v>
      </c>
      <c r="M10937">
        <v>45.93</v>
      </c>
      <c r="N10937" t="s">
        <v>9338</v>
      </c>
      <c r="O10937" t="s">
        <v>9503</v>
      </c>
      <c r="P10937">
        <v>0</v>
      </c>
      <c r="Q10937">
        <v>0</v>
      </c>
      <c r="R10937">
        <v>3</v>
      </c>
    </row>
    <row r="10938" spans="1:18" x14ac:dyDescent="0.25">
      <c r="A10938" t="s">
        <v>8229</v>
      </c>
      <c r="B10938">
        <v>2017</v>
      </c>
      <c r="C10938">
        <v>11</v>
      </c>
      <c r="D10938">
        <v>13</v>
      </c>
      <c r="E10938" t="s">
        <v>7328</v>
      </c>
      <c r="F10938" s="1" t="s">
        <v>5207</v>
      </c>
      <c r="G10938" s="1" t="s">
        <v>20931</v>
      </c>
      <c r="H10938" s="1" t="s">
        <v>3201</v>
      </c>
      <c r="I10938" t="s">
        <v>6616</v>
      </c>
      <c r="J10938" t="s">
        <v>23</v>
      </c>
      <c r="K10938">
        <v>25</v>
      </c>
      <c r="L10938">
        <v>4608.2</v>
      </c>
      <c r="M10938">
        <v>184.33</v>
      </c>
      <c r="N10938" t="s">
        <v>9110</v>
      </c>
      <c r="O10938" t="s">
        <v>9805</v>
      </c>
      <c r="P10938">
        <v>0</v>
      </c>
      <c r="Q10938">
        <v>0</v>
      </c>
      <c r="R10938">
        <v>4</v>
      </c>
    </row>
    <row r="10939" spans="1:18" x14ac:dyDescent="0.25">
      <c r="A10939" t="s">
        <v>8229</v>
      </c>
      <c r="B10939">
        <v>2017</v>
      </c>
      <c r="C10939">
        <v>11</v>
      </c>
      <c r="D10939">
        <v>13</v>
      </c>
      <c r="E10939" t="s">
        <v>7328</v>
      </c>
      <c r="F10939" s="1" t="s">
        <v>5207</v>
      </c>
      <c r="G10939" s="1" t="s">
        <v>21008</v>
      </c>
      <c r="H10939" s="1" t="s">
        <v>3201</v>
      </c>
      <c r="I10939" t="s">
        <v>7057</v>
      </c>
      <c r="J10939" t="s">
        <v>23</v>
      </c>
      <c r="K10939">
        <v>20</v>
      </c>
      <c r="L10939">
        <v>3001.68</v>
      </c>
      <c r="M10939">
        <v>150.08000000000001</v>
      </c>
      <c r="N10939" t="s">
        <v>9369</v>
      </c>
      <c r="O10939" t="s">
        <v>10059</v>
      </c>
      <c r="P10939">
        <v>0</v>
      </c>
      <c r="Q10939">
        <v>0</v>
      </c>
      <c r="R10939">
        <v>4</v>
      </c>
    </row>
    <row r="10940" spans="1:18" x14ac:dyDescent="0.25">
      <c r="A10940" t="s">
        <v>10867</v>
      </c>
      <c r="B10940">
        <v>2019</v>
      </c>
      <c r="C10940">
        <v>4</v>
      </c>
      <c r="D10940">
        <v>24</v>
      </c>
      <c r="E10940" t="s">
        <v>1620</v>
      </c>
      <c r="F10940" s="1" t="s">
        <v>3205</v>
      </c>
      <c r="G10940" s="1" t="s">
        <v>3863</v>
      </c>
      <c r="H10940" s="1" t="s">
        <v>3206</v>
      </c>
      <c r="I10940" t="s">
        <v>19206</v>
      </c>
      <c r="J10940" t="s">
        <v>23</v>
      </c>
      <c r="K10940">
        <v>6850</v>
      </c>
      <c r="L10940">
        <v>342500</v>
      </c>
      <c r="M10940">
        <v>50</v>
      </c>
      <c r="N10940" t="s">
        <v>9305</v>
      </c>
      <c r="O10940" t="s">
        <v>9530</v>
      </c>
      <c r="P10940">
        <v>3.1450189480311259E-2</v>
      </c>
      <c r="Q10940">
        <v>0</v>
      </c>
      <c r="R10940">
        <v>2</v>
      </c>
    </row>
    <row r="10941" spans="1:18" x14ac:dyDescent="0.25">
      <c r="A10941" t="s">
        <v>10867</v>
      </c>
      <c r="B10941">
        <v>2019</v>
      </c>
      <c r="C10941">
        <v>4</v>
      </c>
      <c r="D10941">
        <v>24</v>
      </c>
      <c r="E10941" t="s">
        <v>1620</v>
      </c>
      <c r="F10941" s="1" t="s">
        <v>3205</v>
      </c>
      <c r="G10941" s="1" t="s">
        <v>3863</v>
      </c>
      <c r="H10941" s="1" t="s">
        <v>3206</v>
      </c>
      <c r="I10941" t="s">
        <v>19210</v>
      </c>
      <c r="J10941" t="s">
        <v>23</v>
      </c>
      <c r="K10941">
        <v>13461</v>
      </c>
      <c r="L10941">
        <v>673050</v>
      </c>
      <c r="M10941">
        <v>50</v>
      </c>
      <c r="N10941" t="s">
        <v>9344</v>
      </c>
      <c r="O10941" t="s">
        <v>9496</v>
      </c>
      <c r="P10941">
        <v>3.9816758144422926E-2</v>
      </c>
      <c r="Q10941">
        <v>0</v>
      </c>
      <c r="R10941">
        <v>2</v>
      </c>
    </row>
    <row r="10942" spans="1:18" x14ac:dyDescent="0.25">
      <c r="A10942" t="s">
        <v>16377</v>
      </c>
      <c r="B10942">
        <v>2019</v>
      </c>
      <c r="C10942">
        <v>11</v>
      </c>
      <c r="D10942">
        <v>30</v>
      </c>
      <c r="E10942" t="s">
        <v>2697</v>
      </c>
      <c r="F10942" s="1" t="s">
        <v>3205</v>
      </c>
      <c r="G10942" s="1" t="s">
        <v>20032</v>
      </c>
      <c r="H10942" s="1" t="s">
        <v>7263</v>
      </c>
      <c r="I10942" t="s">
        <v>20031</v>
      </c>
      <c r="J10942" t="s">
        <v>23</v>
      </c>
      <c r="K10942">
        <v>8968</v>
      </c>
      <c r="L10942">
        <v>843471.97</v>
      </c>
      <c r="M10942">
        <v>94.05</v>
      </c>
      <c r="N10942" t="s">
        <v>22116</v>
      </c>
      <c r="O10942" t="s">
        <v>23397</v>
      </c>
      <c r="P10942">
        <v>0</v>
      </c>
      <c r="Q10942">
        <v>0</v>
      </c>
      <c r="R10942">
        <v>4</v>
      </c>
    </row>
    <row r="10943" spans="1:18" x14ac:dyDescent="0.25">
      <c r="A10943" t="s">
        <v>16915</v>
      </c>
      <c r="B10943">
        <v>2019</v>
      </c>
      <c r="C10943">
        <v>12</v>
      </c>
      <c r="D10943">
        <v>4</v>
      </c>
      <c r="E10943" t="s">
        <v>16065</v>
      </c>
      <c r="F10943" s="1" t="s">
        <v>5207</v>
      </c>
      <c r="G10943" s="1" t="s">
        <v>6745</v>
      </c>
      <c r="H10943" s="1" t="s">
        <v>3201</v>
      </c>
      <c r="I10943" t="s">
        <v>7212</v>
      </c>
      <c r="J10943" t="s">
        <v>38</v>
      </c>
      <c r="K10943">
        <v>293</v>
      </c>
      <c r="L10943">
        <v>73250</v>
      </c>
      <c r="M10943">
        <v>250</v>
      </c>
      <c r="N10943" t="s">
        <v>8939</v>
      </c>
      <c r="O10943" t="s">
        <v>10102</v>
      </c>
      <c r="P10943">
        <v>0</v>
      </c>
      <c r="Q10943">
        <v>0</v>
      </c>
      <c r="R10943">
        <v>4</v>
      </c>
    </row>
    <row r="10944" spans="1:18" x14ac:dyDescent="0.25">
      <c r="A10944" t="s">
        <v>16915</v>
      </c>
      <c r="B10944">
        <v>2019</v>
      </c>
      <c r="C10944">
        <v>12</v>
      </c>
      <c r="D10944">
        <v>4</v>
      </c>
      <c r="E10944" t="s">
        <v>16065</v>
      </c>
      <c r="F10944" s="1" t="s">
        <v>5207</v>
      </c>
      <c r="G10944" s="1" t="s">
        <v>21054</v>
      </c>
      <c r="H10944" s="1" t="s">
        <v>3201</v>
      </c>
      <c r="I10944" t="s">
        <v>21171</v>
      </c>
      <c r="J10944" t="s">
        <v>38</v>
      </c>
      <c r="K10944">
        <v>417</v>
      </c>
      <c r="L10944">
        <v>125100</v>
      </c>
      <c r="M10944">
        <v>300</v>
      </c>
      <c r="N10944" t="s">
        <v>7263</v>
      </c>
      <c r="O10944" t="s">
        <v>23191</v>
      </c>
      <c r="P10944">
        <v>0</v>
      </c>
      <c r="Q10944">
        <v>0</v>
      </c>
      <c r="R10944">
        <v>4</v>
      </c>
    </row>
    <row r="10945" spans="1:18" x14ac:dyDescent="0.25">
      <c r="A10945" t="s">
        <v>2611</v>
      </c>
      <c r="B10945">
        <v>2018</v>
      </c>
      <c r="C10945">
        <v>6</v>
      </c>
      <c r="D10945">
        <v>27</v>
      </c>
      <c r="E10945" t="s">
        <v>174</v>
      </c>
      <c r="F10945" s="1" t="s">
        <v>3205</v>
      </c>
      <c r="G10945" s="1" t="s">
        <v>3863</v>
      </c>
      <c r="H10945" s="1" t="s">
        <v>3206</v>
      </c>
      <c r="I10945" t="s">
        <v>18995</v>
      </c>
      <c r="J10945" t="s">
        <v>23</v>
      </c>
      <c r="K10945">
        <v>10000</v>
      </c>
      <c r="L10945">
        <v>482999.96</v>
      </c>
      <c r="M10945">
        <v>48.3</v>
      </c>
      <c r="N10945" t="s">
        <v>9347</v>
      </c>
      <c r="O10945" t="s">
        <v>9542</v>
      </c>
      <c r="P10945">
        <v>8.0289698840596724E-2</v>
      </c>
      <c r="Q10945">
        <v>0</v>
      </c>
      <c r="R10945">
        <v>2</v>
      </c>
    </row>
    <row r="10946" spans="1:18" x14ac:dyDescent="0.25">
      <c r="A10946" t="s">
        <v>2611</v>
      </c>
      <c r="B10946">
        <v>2018</v>
      </c>
      <c r="C10946">
        <v>6</v>
      </c>
      <c r="D10946">
        <v>27</v>
      </c>
      <c r="E10946" t="s">
        <v>174</v>
      </c>
      <c r="F10946" s="1" t="s">
        <v>3205</v>
      </c>
      <c r="G10946" s="1" t="s">
        <v>3863</v>
      </c>
      <c r="H10946" s="1" t="s">
        <v>3206</v>
      </c>
      <c r="I10946" t="s">
        <v>19122</v>
      </c>
      <c r="J10946" t="s">
        <v>23</v>
      </c>
      <c r="K10946">
        <v>10070</v>
      </c>
      <c r="L10946">
        <v>486380.96</v>
      </c>
      <c r="M10946">
        <v>48.3</v>
      </c>
      <c r="N10946" t="s">
        <v>9309</v>
      </c>
      <c r="O10946" t="s">
        <v>9451</v>
      </c>
      <c r="P10946">
        <v>6.5364123560168089E-2</v>
      </c>
      <c r="Q10946">
        <v>0</v>
      </c>
      <c r="R10946">
        <v>2</v>
      </c>
    </row>
    <row r="10947" spans="1:18" x14ac:dyDescent="0.25">
      <c r="A10947" t="s">
        <v>16917</v>
      </c>
      <c r="B10947">
        <v>2018</v>
      </c>
      <c r="C10947">
        <v>3</v>
      </c>
      <c r="D10947">
        <v>2</v>
      </c>
      <c r="E10947" t="s">
        <v>16454</v>
      </c>
      <c r="F10947" s="1" t="s">
        <v>9480</v>
      </c>
      <c r="G10947" s="1" t="s">
        <v>9480</v>
      </c>
      <c r="H10947" s="1" t="s">
        <v>9480</v>
      </c>
      <c r="I10947" t="s">
        <v>16439</v>
      </c>
      <c r="J10947" t="s">
        <v>23</v>
      </c>
      <c r="K10947">
        <v>2115</v>
      </c>
      <c r="L10947">
        <v>200925</v>
      </c>
      <c r="M10947">
        <v>95</v>
      </c>
      <c r="N10947" t="e">
        <v>#N/A</v>
      </c>
      <c r="O10947" t="e">
        <v>#N/A</v>
      </c>
      <c r="P10947">
        <v>0</v>
      </c>
      <c r="Q10947">
        <v>0</v>
      </c>
      <c r="R10947">
        <v>1</v>
      </c>
    </row>
    <row r="10948" spans="1:18" x14ac:dyDescent="0.25">
      <c r="A10948" t="s">
        <v>8286</v>
      </c>
      <c r="B10948">
        <v>2017</v>
      </c>
      <c r="C10948">
        <v>12</v>
      </c>
      <c r="D10948">
        <v>12</v>
      </c>
      <c r="E10948" t="s">
        <v>7304</v>
      </c>
      <c r="F10948" s="1" t="s">
        <v>5207</v>
      </c>
      <c r="G10948" s="1" t="s">
        <v>20573</v>
      </c>
      <c r="H10948" s="1" t="s">
        <v>7263</v>
      </c>
      <c r="I10948" t="s">
        <v>6301</v>
      </c>
      <c r="J10948" t="s">
        <v>38</v>
      </c>
      <c r="K10948">
        <v>450</v>
      </c>
      <c r="L10948">
        <v>486</v>
      </c>
      <c r="M10948">
        <v>1.08</v>
      </c>
      <c r="N10948" t="s">
        <v>8859</v>
      </c>
      <c r="O10948" t="s">
        <v>10065</v>
      </c>
      <c r="P10948">
        <v>0</v>
      </c>
      <c r="Q10948">
        <v>0</v>
      </c>
      <c r="R10948">
        <v>4</v>
      </c>
    </row>
    <row r="10949" spans="1:18" x14ac:dyDescent="0.25">
      <c r="A10949" t="s">
        <v>8286</v>
      </c>
      <c r="B10949">
        <v>2017</v>
      </c>
      <c r="C10949">
        <v>12</v>
      </c>
      <c r="D10949">
        <v>12</v>
      </c>
      <c r="E10949" t="s">
        <v>7304</v>
      </c>
      <c r="F10949" s="1" t="s">
        <v>5207</v>
      </c>
      <c r="G10949" s="1" t="s">
        <v>20573</v>
      </c>
      <c r="H10949" s="1" t="s">
        <v>7263</v>
      </c>
      <c r="I10949" t="s">
        <v>6304</v>
      </c>
      <c r="J10949" t="s">
        <v>23</v>
      </c>
      <c r="K10949">
        <v>2.7</v>
      </c>
      <c r="L10949">
        <v>458.87</v>
      </c>
      <c r="M10949">
        <v>169.95</v>
      </c>
      <c r="N10949" t="s">
        <v>8860</v>
      </c>
      <c r="O10949" t="s">
        <v>9984</v>
      </c>
      <c r="P10949">
        <v>0</v>
      </c>
      <c r="Q10949">
        <v>0</v>
      </c>
      <c r="R10949">
        <v>4</v>
      </c>
    </row>
    <row r="10950" spans="1:18" x14ac:dyDescent="0.25">
      <c r="A10950" t="s">
        <v>8286</v>
      </c>
      <c r="B10950">
        <v>2017</v>
      </c>
      <c r="C10950">
        <v>12</v>
      </c>
      <c r="D10950">
        <v>12</v>
      </c>
      <c r="E10950" t="s">
        <v>7304</v>
      </c>
      <c r="F10950" s="1" t="s">
        <v>5207</v>
      </c>
      <c r="G10950" s="1" t="s">
        <v>20931</v>
      </c>
      <c r="H10950" s="1" t="s">
        <v>7263</v>
      </c>
      <c r="I10950" t="s">
        <v>6677</v>
      </c>
      <c r="J10950" t="s">
        <v>23</v>
      </c>
      <c r="K10950">
        <v>2.5</v>
      </c>
      <c r="L10950">
        <v>506.83</v>
      </c>
      <c r="M10950">
        <v>202.73</v>
      </c>
      <c r="N10950" t="s">
        <v>8287</v>
      </c>
      <c r="O10950" t="s">
        <v>9823</v>
      </c>
      <c r="P10950">
        <v>0</v>
      </c>
      <c r="Q10950">
        <v>0</v>
      </c>
      <c r="R10950">
        <v>4</v>
      </c>
    </row>
    <row r="10951" spans="1:18" x14ac:dyDescent="0.25">
      <c r="A10951" t="s">
        <v>7755</v>
      </c>
      <c r="B10951">
        <v>2016</v>
      </c>
      <c r="C10951">
        <v>10</v>
      </c>
      <c r="D10951">
        <v>11</v>
      </c>
      <c r="E10951" t="s">
        <v>7471</v>
      </c>
      <c r="F10951" s="1" t="s">
        <v>5207</v>
      </c>
      <c r="G10951" s="1" t="s">
        <v>20573</v>
      </c>
      <c r="H10951" s="1" t="s">
        <v>3201</v>
      </c>
      <c r="I10951" t="s">
        <v>20658</v>
      </c>
      <c r="J10951" t="s">
        <v>23</v>
      </c>
      <c r="K10951">
        <v>4</v>
      </c>
      <c r="L10951">
        <v>599.99</v>
      </c>
      <c r="M10951">
        <v>150</v>
      </c>
      <c r="N10951" t="s">
        <v>8995</v>
      </c>
      <c r="O10951" t="s">
        <v>9794</v>
      </c>
      <c r="P10951">
        <v>0</v>
      </c>
      <c r="Q10951">
        <v>0</v>
      </c>
      <c r="R10951">
        <v>4</v>
      </c>
    </row>
    <row r="10952" spans="1:18" x14ac:dyDescent="0.25">
      <c r="A10952" t="s">
        <v>7755</v>
      </c>
      <c r="B10952">
        <v>2016</v>
      </c>
      <c r="C10952">
        <v>10</v>
      </c>
      <c r="D10952">
        <v>11</v>
      </c>
      <c r="E10952" t="s">
        <v>7471</v>
      </c>
      <c r="F10952" s="1" t="s">
        <v>5207</v>
      </c>
      <c r="G10952" s="1" t="s">
        <v>20573</v>
      </c>
      <c r="H10952" s="1" t="s">
        <v>3201</v>
      </c>
      <c r="I10952" t="s">
        <v>20662</v>
      </c>
      <c r="J10952" t="s">
        <v>23</v>
      </c>
      <c r="K10952">
        <v>24</v>
      </c>
      <c r="L10952">
        <v>3600</v>
      </c>
      <c r="M10952">
        <v>150</v>
      </c>
      <c r="N10952" t="s">
        <v>7263</v>
      </c>
      <c r="O10952" t="s">
        <v>23191</v>
      </c>
      <c r="P10952">
        <v>0</v>
      </c>
      <c r="Q10952">
        <v>0</v>
      </c>
      <c r="R10952">
        <v>4</v>
      </c>
    </row>
    <row r="10953" spans="1:18" x14ac:dyDescent="0.25">
      <c r="A10953" t="s">
        <v>7755</v>
      </c>
      <c r="B10953">
        <v>2016</v>
      </c>
      <c r="C10953">
        <v>10</v>
      </c>
      <c r="D10953">
        <v>11</v>
      </c>
      <c r="E10953" t="s">
        <v>7471</v>
      </c>
      <c r="F10953" s="1" t="s">
        <v>5207</v>
      </c>
      <c r="G10953" s="1" t="s">
        <v>20573</v>
      </c>
      <c r="H10953" s="1" t="s">
        <v>3201</v>
      </c>
      <c r="I10953" t="s">
        <v>5823</v>
      </c>
      <c r="J10953" t="s">
        <v>23</v>
      </c>
      <c r="K10953">
        <v>15</v>
      </c>
      <c r="L10953">
        <v>2334.15</v>
      </c>
      <c r="M10953">
        <v>155.61000000000001</v>
      </c>
      <c r="N10953" t="s">
        <v>8855</v>
      </c>
      <c r="O10953" t="s">
        <v>9798</v>
      </c>
      <c r="P10953">
        <v>0</v>
      </c>
      <c r="Q10953">
        <v>0</v>
      </c>
      <c r="R10953">
        <v>4</v>
      </c>
    </row>
    <row r="10954" spans="1:18" x14ac:dyDescent="0.25">
      <c r="A10954" t="s">
        <v>7755</v>
      </c>
      <c r="B10954">
        <v>2016</v>
      </c>
      <c r="C10954">
        <v>10</v>
      </c>
      <c r="D10954">
        <v>11</v>
      </c>
      <c r="E10954" t="s">
        <v>7471</v>
      </c>
      <c r="F10954" s="1" t="s">
        <v>5207</v>
      </c>
      <c r="G10954" s="1" t="s">
        <v>20931</v>
      </c>
      <c r="H10954" s="1" t="s">
        <v>3201</v>
      </c>
      <c r="I10954" t="s">
        <v>20952</v>
      </c>
      <c r="J10954" t="s">
        <v>23</v>
      </c>
      <c r="K10954">
        <v>9</v>
      </c>
      <c r="L10954">
        <v>1408.5</v>
      </c>
      <c r="M10954">
        <v>156.5</v>
      </c>
      <c r="N10954" t="s">
        <v>7263</v>
      </c>
      <c r="O10954" t="s">
        <v>23191</v>
      </c>
      <c r="P10954">
        <v>0</v>
      </c>
      <c r="Q10954">
        <v>0</v>
      </c>
      <c r="R10954">
        <v>4</v>
      </c>
    </row>
    <row r="10955" spans="1:18" x14ac:dyDescent="0.25">
      <c r="A10955" t="s">
        <v>7755</v>
      </c>
      <c r="B10955">
        <v>2016</v>
      </c>
      <c r="C10955">
        <v>10</v>
      </c>
      <c r="D10955">
        <v>11</v>
      </c>
      <c r="E10955" t="s">
        <v>7471</v>
      </c>
      <c r="F10955" s="1" t="s">
        <v>5207</v>
      </c>
      <c r="G10955" s="1" t="s">
        <v>20931</v>
      </c>
      <c r="H10955" s="1" t="s">
        <v>3201</v>
      </c>
      <c r="I10955" t="s">
        <v>20984</v>
      </c>
      <c r="J10955" t="s">
        <v>23</v>
      </c>
      <c r="K10955">
        <v>90</v>
      </c>
      <c r="L10955">
        <v>15192.9</v>
      </c>
      <c r="M10955">
        <v>168.81</v>
      </c>
      <c r="N10955" t="s">
        <v>9110</v>
      </c>
      <c r="O10955" t="s">
        <v>9805</v>
      </c>
      <c r="P10955">
        <v>0</v>
      </c>
      <c r="Q10955">
        <v>0</v>
      </c>
      <c r="R10955">
        <v>4</v>
      </c>
    </row>
    <row r="10956" spans="1:18" x14ac:dyDescent="0.25">
      <c r="A10956" t="s">
        <v>7755</v>
      </c>
      <c r="B10956">
        <v>2016</v>
      </c>
      <c r="C10956">
        <v>10</v>
      </c>
      <c r="D10956">
        <v>11</v>
      </c>
      <c r="E10956" t="s">
        <v>7471</v>
      </c>
      <c r="F10956" s="1" t="s">
        <v>5207</v>
      </c>
      <c r="G10956" s="1" t="s">
        <v>20931</v>
      </c>
      <c r="H10956" s="1" t="s">
        <v>3201</v>
      </c>
      <c r="I10956" t="s">
        <v>20972</v>
      </c>
      <c r="J10956" t="s">
        <v>23</v>
      </c>
      <c r="K10956">
        <v>5</v>
      </c>
      <c r="L10956">
        <v>811.1</v>
      </c>
      <c r="M10956">
        <v>162.22</v>
      </c>
      <c r="N10956" t="s">
        <v>9108</v>
      </c>
      <c r="O10956" t="s">
        <v>9806</v>
      </c>
      <c r="P10956">
        <v>0</v>
      </c>
      <c r="Q10956">
        <v>0</v>
      </c>
      <c r="R10956">
        <v>4</v>
      </c>
    </row>
    <row r="10957" spans="1:18" x14ac:dyDescent="0.25">
      <c r="A10957" t="s">
        <v>7755</v>
      </c>
      <c r="B10957">
        <v>2016</v>
      </c>
      <c r="C10957">
        <v>10</v>
      </c>
      <c r="D10957">
        <v>11</v>
      </c>
      <c r="E10957" t="s">
        <v>7471</v>
      </c>
      <c r="F10957" s="1" t="s">
        <v>5207</v>
      </c>
      <c r="G10957" s="1" t="s">
        <v>20931</v>
      </c>
      <c r="H10957" s="1" t="s">
        <v>3201</v>
      </c>
      <c r="I10957" t="s">
        <v>20988</v>
      </c>
      <c r="J10957" t="s">
        <v>23</v>
      </c>
      <c r="K10957">
        <v>57</v>
      </c>
      <c r="L10957">
        <v>10976.49</v>
      </c>
      <c r="M10957">
        <v>192.57</v>
      </c>
      <c r="N10957" t="s">
        <v>9111</v>
      </c>
      <c r="O10957" t="s">
        <v>9807</v>
      </c>
      <c r="P10957">
        <v>0</v>
      </c>
      <c r="Q10957">
        <v>0</v>
      </c>
      <c r="R10957">
        <v>4</v>
      </c>
    </row>
    <row r="10958" spans="1:18" x14ac:dyDescent="0.25">
      <c r="A10958" t="s">
        <v>7755</v>
      </c>
      <c r="B10958">
        <v>2016</v>
      </c>
      <c r="C10958">
        <v>10</v>
      </c>
      <c r="D10958">
        <v>11</v>
      </c>
      <c r="E10958" t="s">
        <v>7471</v>
      </c>
      <c r="F10958" s="1" t="s">
        <v>5207</v>
      </c>
      <c r="G10958" s="1" t="s">
        <v>21008</v>
      </c>
      <c r="H10958" s="1" t="s">
        <v>3201</v>
      </c>
      <c r="I10958" t="s">
        <v>6944</v>
      </c>
      <c r="J10958" t="s">
        <v>23</v>
      </c>
      <c r="K10958">
        <v>3</v>
      </c>
      <c r="L10958">
        <v>442.05</v>
      </c>
      <c r="M10958">
        <v>147.35</v>
      </c>
      <c r="N10958" t="s">
        <v>9358</v>
      </c>
      <c r="O10958" t="s">
        <v>9809</v>
      </c>
      <c r="P10958">
        <v>0</v>
      </c>
      <c r="Q10958">
        <v>0</v>
      </c>
      <c r="R10958">
        <v>4</v>
      </c>
    </row>
    <row r="10959" spans="1:18" x14ac:dyDescent="0.25">
      <c r="A10959" t="s">
        <v>7755</v>
      </c>
      <c r="B10959">
        <v>2016</v>
      </c>
      <c r="C10959">
        <v>10</v>
      </c>
      <c r="D10959">
        <v>11</v>
      </c>
      <c r="E10959" t="s">
        <v>7471</v>
      </c>
      <c r="F10959" s="1" t="s">
        <v>5207</v>
      </c>
      <c r="G10959" s="1" t="s">
        <v>21008</v>
      </c>
      <c r="H10959" s="1" t="s">
        <v>3201</v>
      </c>
      <c r="I10959" t="s">
        <v>21023</v>
      </c>
      <c r="J10959" t="s">
        <v>23</v>
      </c>
      <c r="K10959">
        <v>2</v>
      </c>
      <c r="L10959">
        <v>294.70999999999998</v>
      </c>
      <c r="M10959">
        <v>147.36000000000001</v>
      </c>
      <c r="N10959" t="s">
        <v>7263</v>
      </c>
      <c r="O10959" t="s">
        <v>23191</v>
      </c>
      <c r="P10959">
        <v>0</v>
      </c>
      <c r="Q10959">
        <v>0</v>
      </c>
      <c r="R10959">
        <v>4</v>
      </c>
    </row>
    <row r="10960" spans="1:18" x14ac:dyDescent="0.25">
      <c r="A10960" t="s">
        <v>7755</v>
      </c>
      <c r="B10960">
        <v>2016</v>
      </c>
      <c r="C10960">
        <v>10</v>
      </c>
      <c r="D10960">
        <v>11</v>
      </c>
      <c r="E10960" t="s">
        <v>7471</v>
      </c>
      <c r="F10960" s="1" t="s">
        <v>5207</v>
      </c>
      <c r="G10960" s="1" t="s">
        <v>21008</v>
      </c>
      <c r="H10960" s="1" t="s">
        <v>3201</v>
      </c>
      <c r="I10960" t="s">
        <v>21027</v>
      </c>
      <c r="J10960" t="s">
        <v>23</v>
      </c>
      <c r="K10960">
        <v>1</v>
      </c>
      <c r="L10960">
        <v>147.35</v>
      </c>
      <c r="M10960">
        <v>147.35</v>
      </c>
      <c r="N10960" t="s">
        <v>7263</v>
      </c>
      <c r="O10960" t="s">
        <v>23191</v>
      </c>
      <c r="P10960">
        <v>0</v>
      </c>
      <c r="Q10960">
        <v>0</v>
      </c>
      <c r="R10960">
        <v>4</v>
      </c>
    </row>
    <row r="10961" spans="1:18" x14ac:dyDescent="0.25">
      <c r="A10961" t="s">
        <v>7755</v>
      </c>
      <c r="B10961">
        <v>2016</v>
      </c>
      <c r="C10961">
        <v>10</v>
      </c>
      <c r="D10961">
        <v>11</v>
      </c>
      <c r="E10961" t="s">
        <v>7471</v>
      </c>
      <c r="F10961" s="1" t="s">
        <v>5207</v>
      </c>
      <c r="G10961" s="1" t="s">
        <v>21008</v>
      </c>
      <c r="H10961" s="1" t="s">
        <v>3201</v>
      </c>
      <c r="I10961" t="s">
        <v>7031</v>
      </c>
      <c r="J10961" t="s">
        <v>23</v>
      </c>
      <c r="K10961">
        <v>20</v>
      </c>
      <c r="L10961">
        <v>2947</v>
      </c>
      <c r="M10961">
        <v>147.35</v>
      </c>
      <c r="N10961" t="s">
        <v>9365</v>
      </c>
      <c r="O10961" t="s">
        <v>9812</v>
      </c>
      <c r="P10961">
        <v>0</v>
      </c>
      <c r="Q10961">
        <v>0</v>
      </c>
      <c r="R10961">
        <v>4</v>
      </c>
    </row>
    <row r="10962" spans="1:18" x14ac:dyDescent="0.25">
      <c r="A10962" t="s">
        <v>7755</v>
      </c>
      <c r="B10962">
        <v>2016</v>
      </c>
      <c r="C10962">
        <v>10</v>
      </c>
      <c r="D10962">
        <v>11</v>
      </c>
      <c r="E10962" t="s">
        <v>7471</v>
      </c>
      <c r="F10962" s="1" t="s">
        <v>5207</v>
      </c>
      <c r="G10962" s="1" t="s">
        <v>21008</v>
      </c>
      <c r="H10962" s="1" t="s">
        <v>7263</v>
      </c>
      <c r="I10962" t="s">
        <v>6994</v>
      </c>
      <c r="J10962" t="s">
        <v>23</v>
      </c>
      <c r="K10962">
        <v>2</v>
      </c>
      <c r="L10962">
        <v>333.86</v>
      </c>
      <c r="M10962">
        <v>166.93</v>
      </c>
      <c r="N10962" t="s">
        <v>9363</v>
      </c>
      <c r="O10962" t="s">
        <v>9763</v>
      </c>
      <c r="P10962">
        <v>0</v>
      </c>
      <c r="Q10962">
        <v>0</v>
      </c>
      <c r="R10962">
        <v>4</v>
      </c>
    </row>
    <row r="10963" spans="1:18" x14ac:dyDescent="0.25">
      <c r="A10963" t="s">
        <v>7755</v>
      </c>
      <c r="B10963">
        <v>2016</v>
      </c>
      <c r="C10963">
        <v>10</v>
      </c>
      <c r="D10963">
        <v>11</v>
      </c>
      <c r="E10963" t="s">
        <v>7471</v>
      </c>
      <c r="F10963" s="1" t="s">
        <v>5207</v>
      </c>
      <c r="G10963" s="1" t="s">
        <v>21008</v>
      </c>
      <c r="H10963" s="1" t="s">
        <v>3201</v>
      </c>
      <c r="I10963" t="s">
        <v>6977</v>
      </c>
      <c r="J10963" t="s">
        <v>23</v>
      </c>
      <c r="K10963">
        <v>1</v>
      </c>
      <c r="L10963">
        <v>166.93</v>
      </c>
      <c r="M10963">
        <v>166.93</v>
      </c>
      <c r="N10963" t="s">
        <v>7263</v>
      </c>
      <c r="O10963" t="s">
        <v>23191</v>
      </c>
      <c r="P10963">
        <v>0</v>
      </c>
      <c r="Q10963">
        <v>0</v>
      </c>
      <c r="R10963">
        <v>4</v>
      </c>
    </row>
    <row r="10964" spans="1:18" x14ac:dyDescent="0.25">
      <c r="A10964" t="s">
        <v>7755</v>
      </c>
      <c r="B10964">
        <v>2016</v>
      </c>
      <c r="C10964">
        <v>10</v>
      </c>
      <c r="D10964">
        <v>11</v>
      </c>
      <c r="E10964" t="s">
        <v>7471</v>
      </c>
      <c r="F10964" s="1" t="s">
        <v>5207</v>
      </c>
      <c r="G10964" s="1" t="s">
        <v>21008</v>
      </c>
      <c r="H10964" s="1" t="s">
        <v>3201</v>
      </c>
      <c r="I10964" t="s">
        <v>21014</v>
      </c>
      <c r="J10964" t="s">
        <v>23</v>
      </c>
      <c r="K10964">
        <v>1</v>
      </c>
      <c r="L10964">
        <v>158.1</v>
      </c>
      <c r="M10964">
        <v>158.1</v>
      </c>
      <c r="N10964" t="s">
        <v>7263</v>
      </c>
      <c r="O10964" t="s">
        <v>23191</v>
      </c>
      <c r="P10964">
        <v>0</v>
      </c>
      <c r="Q10964">
        <v>0</v>
      </c>
      <c r="R10964">
        <v>4</v>
      </c>
    </row>
    <row r="10965" spans="1:18" x14ac:dyDescent="0.25">
      <c r="A10965" t="s">
        <v>7755</v>
      </c>
      <c r="B10965">
        <v>2016</v>
      </c>
      <c r="C10965">
        <v>10</v>
      </c>
      <c r="D10965">
        <v>11</v>
      </c>
      <c r="E10965" t="s">
        <v>7471</v>
      </c>
      <c r="F10965" s="1" t="s">
        <v>5207</v>
      </c>
      <c r="G10965" s="1" t="s">
        <v>21008</v>
      </c>
      <c r="H10965" s="1" t="s">
        <v>3201</v>
      </c>
      <c r="I10965" t="s">
        <v>6906</v>
      </c>
      <c r="J10965" t="s">
        <v>23</v>
      </c>
      <c r="K10965">
        <v>1</v>
      </c>
      <c r="L10965">
        <v>154.78</v>
      </c>
      <c r="M10965">
        <v>154.78</v>
      </c>
      <c r="N10965" t="s">
        <v>7263</v>
      </c>
      <c r="O10965" t="s">
        <v>23191</v>
      </c>
      <c r="P10965">
        <v>0</v>
      </c>
      <c r="Q10965">
        <v>0</v>
      </c>
      <c r="R10965">
        <v>4</v>
      </c>
    </row>
    <row r="10966" spans="1:18" x14ac:dyDescent="0.25">
      <c r="A10966" t="s">
        <v>7755</v>
      </c>
      <c r="B10966">
        <v>2016</v>
      </c>
      <c r="C10966">
        <v>10</v>
      </c>
      <c r="D10966">
        <v>11</v>
      </c>
      <c r="E10966" t="s">
        <v>7471</v>
      </c>
      <c r="F10966" s="1" t="s">
        <v>5207</v>
      </c>
      <c r="G10966" s="1" t="s">
        <v>20931</v>
      </c>
      <c r="H10966" s="1" t="s">
        <v>3201</v>
      </c>
      <c r="I10966" t="s">
        <v>20937</v>
      </c>
      <c r="J10966" t="s">
        <v>23</v>
      </c>
      <c r="K10966">
        <v>1</v>
      </c>
      <c r="L10966">
        <v>143.84</v>
      </c>
      <c r="M10966">
        <v>143.84</v>
      </c>
      <c r="N10966" t="s">
        <v>7263</v>
      </c>
      <c r="O10966" t="s">
        <v>23191</v>
      </c>
      <c r="P10966">
        <v>0</v>
      </c>
      <c r="Q10966">
        <v>0</v>
      </c>
      <c r="R10966">
        <v>4</v>
      </c>
    </row>
    <row r="10967" spans="1:18" x14ac:dyDescent="0.25">
      <c r="A10967" t="s">
        <v>7755</v>
      </c>
      <c r="B10967">
        <v>2016</v>
      </c>
      <c r="C10967">
        <v>10</v>
      </c>
      <c r="D10967">
        <v>11</v>
      </c>
      <c r="E10967" t="s">
        <v>7471</v>
      </c>
      <c r="F10967" s="1" t="s">
        <v>5207</v>
      </c>
      <c r="G10967" s="1" t="s">
        <v>20931</v>
      </c>
      <c r="H10967" s="1" t="s">
        <v>3201</v>
      </c>
      <c r="I10967" t="s">
        <v>6544</v>
      </c>
      <c r="J10967" t="s">
        <v>23</v>
      </c>
      <c r="K10967">
        <v>10</v>
      </c>
      <c r="L10967">
        <v>1790</v>
      </c>
      <c r="M10967">
        <v>179</v>
      </c>
      <c r="N10967" t="s">
        <v>9106</v>
      </c>
      <c r="O10967" t="s">
        <v>9804</v>
      </c>
      <c r="P10967">
        <v>0</v>
      </c>
      <c r="Q10967">
        <v>0</v>
      </c>
      <c r="R10967">
        <v>4</v>
      </c>
    </row>
    <row r="10968" spans="1:18" x14ac:dyDescent="0.25">
      <c r="A10968" t="s">
        <v>7755</v>
      </c>
      <c r="B10968">
        <v>2016</v>
      </c>
      <c r="C10968">
        <v>10</v>
      </c>
      <c r="D10968">
        <v>11</v>
      </c>
      <c r="E10968" t="s">
        <v>7471</v>
      </c>
      <c r="F10968" s="1" t="s">
        <v>5207</v>
      </c>
      <c r="G10968" s="1" t="s">
        <v>21008</v>
      </c>
      <c r="H10968" s="1" t="s">
        <v>3201</v>
      </c>
      <c r="I10968" t="s">
        <v>21035</v>
      </c>
      <c r="J10968" t="s">
        <v>23</v>
      </c>
      <c r="K10968">
        <v>13</v>
      </c>
      <c r="L10968">
        <v>1915.55</v>
      </c>
      <c r="M10968">
        <v>147.35</v>
      </c>
      <c r="N10968" t="s">
        <v>7263</v>
      </c>
      <c r="O10968" t="s">
        <v>23191</v>
      </c>
      <c r="P10968">
        <v>0</v>
      </c>
      <c r="Q10968">
        <v>0</v>
      </c>
      <c r="R10968">
        <v>4</v>
      </c>
    </row>
    <row r="10969" spans="1:18" x14ac:dyDescent="0.25">
      <c r="A10969" t="s">
        <v>7755</v>
      </c>
      <c r="B10969">
        <v>2016</v>
      </c>
      <c r="C10969">
        <v>10</v>
      </c>
      <c r="D10969">
        <v>11</v>
      </c>
      <c r="E10969" t="s">
        <v>7471</v>
      </c>
      <c r="F10969" s="1" t="s">
        <v>5207</v>
      </c>
      <c r="G10969" s="1" t="s">
        <v>20573</v>
      </c>
      <c r="H10969" s="1" t="s">
        <v>3201</v>
      </c>
      <c r="I10969" t="s">
        <v>6023</v>
      </c>
      <c r="J10969" t="s">
        <v>23</v>
      </c>
      <c r="K10969">
        <v>4</v>
      </c>
      <c r="L10969">
        <v>634</v>
      </c>
      <c r="M10969">
        <v>158.5</v>
      </c>
      <c r="N10969" t="s">
        <v>9045</v>
      </c>
      <c r="O10969" t="s">
        <v>9909</v>
      </c>
      <c r="P10969">
        <v>0</v>
      </c>
      <c r="Q10969">
        <v>0</v>
      </c>
      <c r="R10969">
        <v>4</v>
      </c>
    </row>
    <row r="10970" spans="1:18" x14ac:dyDescent="0.25">
      <c r="A10970" t="s">
        <v>7755</v>
      </c>
      <c r="B10970">
        <v>2016</v>
      </c>
      <c r="C10970">
        <v>10</v>
      </c>
      <c r="D10970">
        <v>11</v>
      </c>
      <c r="E10970" t="s">
        <v>7471</v>
      </c>
      <c r="F10970" s="1" t="s">
        <v>5207</v>
      </c>
      <c r="G10970" s="1" t="s">
        <v>20573</v>
      </c>
      <c r="H10970" s="1" t="s">
        <v>3201</v>
      </c>
      <c r="I10970" t="s">
        <v>5341</v>
      </c>
      <c r="J10970" t="s">
        <v>23</v>
      </c>
      <c r="K10970">
        <v>1.3</v>
      </c>
      <c r="L10970">
        <v>200.75</v>
      </c>
      <c r="M10970">
        <v>154.41999999999999</v>
      </c>
      <c r="N10970" t="s">
        <v>8971</v>
      </c>
      <c r="O10970" t="s">
        <v>9955</v>
      </c>
      <c r="P10970">
        <v>0</v>
      </c>
      <c r="Q10970">
        <v>0</v>
      </c>
      <c r="R10970">
        <v>4</v>
      </c>
    </row>
    <row r="10971" spans="1:18" x14ac:dyDescent="0.25">
      <c r="A10971" t="s">
        <v>7755</v>
      </c>
      <c r="B10971">
        <v>2016</v>
      </c>
      <c r="C10971">
        <v>10</v>
      </c>
      <c r="D10971">
        <v>11</v>
      </c>
      <c r="E10971" t="s">
        <v>7471</v>
      </c>
      <c r="F10971" s="1" t="s">
        <v>5207</v>
      </c>
      <c r="G10971" s="1" t="s">
        <v>20573</v>
      </c>
      <c r="H10971" s="1" t="s">
        <v>3201</v>
      </c>
      <c r="I10971" t="s">
        <v>5395</v>
      </c>
      <c r="J10971" t="s">
        <v>23</v>
      </c>
      <c r="K10971">
        <v>0.3</v>
      </c>
      <c r="L10971">
        <v>45.25</v>
      </c>
      <c r="M10971">
        <v>150.83000000000001</v>
      </c>
      <c r="N10971" t="s">
        <v>8979</v>
      </c>
      <c r="O10971" t="s">
        <v>9958</v>
      </c>
      <c r="P10971">
        <v>0</v>
      </c>
      <c r="Q10971">
        <v>0</v>
      </c>
      <c r="R10971">
        <v>4</v>
      </c>
    </row>
    <row r="10972" spans="1:18" x14ac:dyDescent="0.25">
      <c r="A10972" t="s">
        <v>7822</v>
      </c>
      <c r="B10972">
        <v>2016</v>
      </c>
      <c r="C10972">
        <v>12</v>
      </c>
      <c r="D10972">
        <v>14</v>
      </c>
      <c r="E10972" t="s">
        <v>7471</v>
      </c>
      <c r="F10972" s="1" t="s">
        <v>5207</v>
      </c>
      <c r="G10972" s="1" t="s">
        <v>20931</v>
      </c>
      <c r="H10972" s="1" t="s">
        <v>7263</v>
      </c>
      <c r="I10972" t="s">
        <v>6655</v>
      </c>
      <c r="J10972" t="s">
        <v>23</v>
      </c>
      <c r="K10972">
        <v>786</v>
      </c>
      <c r="L10972">
        <v>129572.1</v>
      </c>
      <c r="M10972">
        <v>164.85</v>
      </c>
      <c r="N10972" t="s">
        <v>9113</v>
      </c>
      <c r="O10972" t="s">
        <v>9475</v>
      </c>
      <c r="P10972">
        <v>0</v>
      </c>
      <c r="Q10972">
        <v>2.4283935156735645E-2</v>
      </c>
      <c r="R10972">
        <v>4</v>
      </c>
    </row>
    <row r="10973" spans="1:18" x14ac:dyDescent="0.25">
      <c r="A10973" t="s">
        <v>7822</v>
      </c>
      <c r="B10973">
        <v>2016</v>
      </c>
      <c r="C10973">
        <v>12</v>
      </c>
      <c r="D10973">
        <v>14</v>
      </c>
      <c r="E10973" t="s">
        <v>7471</v>
      </c>
      <c r="F10973" s="1" t="s">
        <v>5207</v>
      </c>
      <c r="G10973" s="1" t="s">
        <v>20931</v>
      </c>
      <c r="H10973" s="1" t="s">
        <v>7263</v>
      </c>
      <c r="I10973" t="s">
        <v>6625</v>
      </c>
      <c r="J10973" t="s">
        <v>23</v>
      </c>
      <c r="K10973">
        <v>700</v>
      </c>
      <c r="L10973">
        <v>115395</v>
      </c>
      <c r="M10973">
        <v>164.85</v>
      </c>
      <c r="N10973" t="s">
        <v>9111</v>
      </c>
      <c r="O10973" t="s">
        <v>9468</v>
      </c>
      <c r="P10973">
        <v>0</v>
      </c>
      <c r="Q10973">
        <v>3.481892927687627E-2</v>
      </c>
      <c r="R10973">
        <v>4</v>
      </c>
    </row>
    <row r="10974" spans="1:18" x14ac:dyDescent="0.25">
      <c r="A10974" t="s">
        <v>8708</v>
      </c>
      <c r="B10974">
        <v>2018</v>
      </c>
      <c r="C10974">
        <v>9</v>
      </c>
      <c r="D10974">
        <v>7</v>
      </c>
      <c r="E10974" t="s">
        <v>8609</v>
      </c>
      <c r="F10974" s="1" t="s">
        <v>5207</v>
      </c>
      <c r="G10974" s="1" t="s">
        <v>21054</v>
      </c>
      <c r="H10974" s="1" t="s">
        <v>7263</v>
      </c>
      <c r="I10974" t="s">
        <v>21067</v>
      </c>
      <c r="J10974" t="s">
        <v>38</v>
      </c>
      <c r="K10974">
        <v>90</v>
      </c>
      <c r="L10974">
        <v>39294</v>
      </c>
      <c r="M10974">
        <v>436.6</v>
      </c>
      <c r="N10974" t="s">
        <v>7263</v>
      </c>
      <c r="O10974" t="s">
        <v>23274</v>
      </c>
      <c r="P10974">
        <v>0</v>
      </c>
      <c r="Q10974">
        <v>0</v>
      </c>
      <c r="R10974">
        <v>3</v>
      </c>
    </row>
    <row r="10975" spans="1:18" x14ac:dyDescent="0.25">
      <c r="A10975" t="s">
        <v>2519</v>
      </c>
      <c r="B10975">
        <v>2018</v>
      </c>
      <c r="C10975">
        <v>5</v>
      </c>
      <c r="D10975">
        <v>22</v>
      </c>
      <c r="E10975" t="s">
        <v>1594</v>
      </c>
      <c r="F10975" s="1" t="s">
        <v>3205</v>
      </c>
      <c r="G10975" s="1" t="s">
        <v>3863</v>
      </c>
      <c r="H10975" s="1" t="s">
        <v>3206</v>
      </c>
      <c r="I10975" t="s">
        <v>19111</v>
      </c>
      <c r="J10975" t="s">
        <v>23</v>
      </c>
      <c r="K10975">
        <v>9.8550000000000004</v>
      </c>
      <c r="L10975">
        <v>461609.19</v>
      </c>
      <c r="M10975">
        <v>46840.1</v>
      </c>
      <c r="N10975" t="s">
        <v>9332</v>
      </c>
      <c r="O10975" t="s">
        <v>9531</v>
      </c>
      <c r="P10975">
        <v>0</v>
      </c>
      <c r="Q10975">
        <v>0</v>
      </c>
      <c r="R10975">
        <v>2</v>
      </c>
    </row>
    <row r="10976" spans="1:18" x14ac:dyDescent="0.25">
      <c r="A10976" t="s">
        <v>2519</v>
      </c>
      <c r="B10976">
        <v>2018</v>
      </c>
      <c r="C10976">
        <v>5</v>
      </c>
      <c r="D10976">
        <v>22</v>
      </c>
      <c r="E10976" t="s">
        <v>1594</v>
      </c>
      <c r="F10976" s="1" t="s">
        <v>3205</v>
      </c>
      <c r="G10976" s="1" t="s">
        <v>3863</v>
      </c>
      <c r="H10976" s="1" t="s">
        <v>3206</v>
      </c>
      <c r="I10976" t="s">
        <v>19198</v>
      </c>
      <c r="J10976" t="s">
        <v>23</v>
      </c>
      <c r="K10976">
        <v>8.2360000000000007</v>
      </c>
      <c r="L10976">
        <v>391071.64</v>
      </c>
      <c r="M10976">
        <v>47483.199999999997</v>
      </c>
      <c r="N10976" t="s">
        <v>9336</v>
      </c>
      <c r="O10976" t="s">
        <v>10729</v>
      </c>
      <c r="P10976">
        <v>0</v>
      </c>
      <c r="Q10976">
        <v>0</v>
      </c>
      <c r="R10976">
        <v>2</v>
      </c>
    </row>
    <row r="10977" spans="1:18" x14ac:dyDescent="0.25">
      <c r="A10977" t="s">
        <v>842</v>
      </c>
      <c r="B10977">
        <v>2016</v>
      </c>
      <c r="C10977">
        <v>4</v>
      </c>
      <c r="D10977">
        <v>28</v>
      </c>
      <c r="E10977" t="s">
        <v>226</v>
      </c>
      <c r="F10977" s="1" t="s">
        <v>3205</v>
      </c>
      <c r="G10977" s="1" t="s">
        <v>3384</v>
      </c>
      <c r="H10977" s="1" t="s">
        <v>3206</v>
      </c>
      <c r="I10977" t="s">
        <v>17073</v>
      </c>
      <c r="J10977" t="s">
        <v>23</v>
      </c>
      <c r="K10977">
        <v>63600</v>
      </c>
      <c r="L10977">
        <v>2063184.35</v>
      </c>
      <c r="M10977">
        <v>32.44</v>
      </c>
      <c r="N10977" t="s">
        <v>163</v>
      </c>
      <c r="O10977" t="s">
        <v>9505</v>
      </c>
      <c r="P10977">
        <v>3.8218627714528705E-2</v>
      </c>
      <c r="Q10977">
        <v>0</v>
      </c>
      <c r="R10977">
        <v>2</v>
      </c>
    </row>
    <row r="10978" spans="1:18" x14ac:dyDescent="0.25">
      <c r="A10978" t="s">
        <v>1782</v>
      </c>
      <c r="B10978">
        <v>2017</v>
      </c>
      <c r="C10978">
        <v>8</v>
      </c>
      <c r="D10978">
        <v>29</v>
      </c>
      <c r="E10978" t="s">
        <v>1305</v>
      </c>
      <c r="F10978" s="1" t="s">
        <v>3205</v>
      </c>
      <c r="G10978" s="1" t="s">
        <v>3863</v>
      </c>
      <c r="H10978" s="1" t="s">
        <v>3206</v>
      </c>
      <c r="I10978" t="s">
        <v>18977</v>
      </c>
      <c r="J10978" t="s">
        <v>23</v>
      </c>
      <c r="K10978">
        <v>14914</v>
      </c>
      <c r="L10978">
        <v>953004.6</v>
      </c>
      <c r="M10978">
        <v>63.9</v>
      </c>
      <c r="N10978" t="s">
        <v>9313</v>
      </c>
      <c r="O10978" t="s">
        <v>9448</v>
      </c>
      <c r="P10978">
        <v>2.823689586550486E-2</v>
      </c>
      <c r="Q10978">
        <v>0</v>
      </c>
      <c r="R10978">
        <v>3</v>
      </c>
    </row>
    <row r="10979" spans="1:18" x14ac:dyDescent="0.25">
      <c r="A10979" t="s">
        <v>1782</v>
      </c>
      <c r="B10979">
        <v>2017</v>
      </c>
      <c r="C10979">
        <v>8</v>
      </c>
      <c r="D10979">
        <v>29</v>
      </c>
      <c r="E10979" t="s">
        <v>1305</v>
      </c>
      <c r="F10979" s="1" t="s">
        <v>3205</v>
      </c>
      <c r="G10979" s="1" t="s">
        <v>3384</v>
      </c>
      <c r="H10979" s="1" t="s">
        <v>3206</v>
      </c>
      <c r="I10979" t="s">
        <v>17120</v>
      </c>
      <c r="J10979" t="s">
        <v>23</v>
      </c>
      <c r="K10979">
        <v>3408</v>
      </c>
      <c r="L10979">
        <v>146544</v>
      </c>
      <c r="M10979">
        <v>43</v>
      </c>
      <c r="N10979" t="s">
        <v>166</v>
      </c>
      <c r="O10979" t="s">
        <v>9509</v>
      </c>
      <c r="P10979">
        <v>0</v>
      </c>
      <c r="Q10979">
        <v>0</v>
      </c>
      <c r="R10979">
        <v>3</v>
      </c>
    </row>
    <row r="10980" spans="1:18" x14ac:dyDescent="0.25">
      <c r="A10980" t="s">
        <v>1782</v>
      </c>
      <c r="B10980">
        <v>2017</v>
      </c>
      <c r="C10980">
        <v>8</v>
      </c>
      <c r="D10980">
        <v>29</v>
      </c>
      <c r="E10980" t="s">
        <v>1305</v>
      </c>
      <c r="F10980" s="1" t="s">
        <v>3205</v>
      </c>
      <c r="G10980" s="1" t="s">
        <v>3384</v>
      </c>
      <c r="H10980" s="1" t="s">
        <v>3206</v>
      </c>
      <c r="I10980" t="s">
        <v>17122</v>
      </c>
      <c r="J10980" t="s">
        <v>23</v>
      </c>
      <c r="K10980">
        <v>1428</v>
      </c>
      <c r="L10980">
        <v>59690.400000000001</v>
      </c>
      <c r="M10980">
        <v>41.8</v>
      </c>
      <c r="N10980" t="s">
        <v>645</v>
      </c>
      <c r="O10980" t="s">
        <v>9450</v>
      </c>
      <c r="P10980">
        <v>9.1123449223886266E-2</v>
      </c>
      <c r="Q10980">
        <v>0</v>
      </c>
      <c r="R10980">
        <v>3</v>
      </c>
    </row>
    <row r="10981" spans="1:18" x14ac:dyDescent="0.25">
      <c r="A10981" t="s">
        <v>951</v>
      </c>
      <c r="B10981">
        <v>2016</v>
      </c>
      <c r="C10981">
        <v>7</v>
      </c>
      <c r="D10981">
        <v>18</v>
      </c>
      <c r="E10981" t="s">
        <v>92</v>
      </c>
      <c r="F10981" s="1" t="s">
        <v>3205</v>
      </c>
      <c r="G10981" s="1" t="s">
        <v>3967</v>
      </c>
      <c r="H10981" s="1" t="s">
        <v>3206</v>
      </c>
      <c r="I10981" t="s">
        <v>766</v>
      </c>
      <c r="J10981" t="s">
        <v>23</v>
      </c>
      <c r="K10981">
        <v>3085</v>
      </c>
      <c r="L10981">
        <v>209317.25</v>
      </c>
      <c r="M10981">
        <v>67.849999999999994</v>
      </c>
      <c r="N10981" t="s">
        <v>9258</v>
      </c>
      <c r="O10981" t="s">
        <v>9566</v>
      </c>
      <c r="P10981">
        <v>0</v>
      </c>
      <c r="Q10981">
        <v>0</v>
      </c>
      <c r="R10981">
        <v>3</v>
      </c>
    </row>
    <row r="10982" spans="1:18" x14ac:dyDescent="0.25">
      <c r="A10982" t="s">
        <v>951</v>
      </c>
      <c r="B10982">
        <v>2016</v>
      </c>
      <c r="C10982">
        <v>7</v>
      </c>
      <c r="D10982">
        <v>18</v>
      </c>
      <c r="E10982" t="s">
        <v>92</v>
      </c>
      <c r="F10982" s="1" t="s">
        <v>3205</v>
      </c>
      <c r="G10982" s="1" t="s">
        <v>3967</v>
      </c>
      <c r="H10982" s="1" t="s">
        <v>3206</v>
      </c>
      <c r="I10982" t="s">
        <v>18204</v>
      </c>
      <c r="J10982" t="s">
        <v>23</v>
      </c>
      <c r="K10982">
        <v>6139</v>
      </c>
      <c r="L10982">
        <v>402104.5</v>
      </c>
      <c r="M10982">
        <v>65.5</v>
      </c>
      <c r="N10982" t="s">
        <v>9243</v>
      </c>
      <c r="O10982" t="s">
        <v>9652</v>
      </c>
      <c r="P10982">
        <v>0</v>
      </c>
      <c r="Q10982">
        <v>0</v>
      </c>
      <c r="R10982">
        <v>3</v>
      </c>
    </row>
    <row r="10983" spans="1:18" x14ac:dyDescent="0.25">
      <c r="A10983" t="s">
        <v>951</v>
      </c>
      <c r="B10983">
        <v>2016</v>
      </c>
      <c r="C10983">
        <v>7</v>
      </c>
      <c r="D10983">
        <v>18</v>
      </c>
      <c r="E10983" t="s">
        <v>92</v>
      </c>
      <c r="F10983" s="1" t="s">
        <v>3205</v>
      </c>
      <c r="G10983" s="1" t="s">
        <v>3967</v>
      </c>
      <c r="H10983" s="1" t="s">
        <v>3206</v>
      </c>
      <c r="I10983" t="s">
        <v>18227</v>
      </c>
      <c r="J10983" t="s">
        <v>23</v>
      </c>
      <c r="K10983">
        <v>535</v>
      </c>
      <c r="L10983">
        <v>33598</v>
      </c>
      <c r="M10983">
        <v>62.8</v>
      </c>
      <c r="N10983" t="s">
        <v>9232</v>
      </c>
      <c r="O10983" t="s">
        <v>9511</v>
      </c>
      <c r="P10983">
        <v>0</v>
      </c>
      <c r="Q10983">
        <v>0</v>
      </c>
      <c r="R10983">
        <v>3</v>
      </c>
    </row>
    <row r="10984" spans="1:18" x14ac:dyDescent="0.25">
      <c r="A10984" t="s">
        <v>1265</v>
      </c>
      <c r="B10984">
        <v>2016</v>
      </c>
      <c r="C10984">
        <v>12</v>
      </c>
      <c r="D10984">
        <v>27</v>
      </c>
      <c r="E10984" t="s">
        <v>174</v>
      </c>
      <c r="F10984" s="1" t="s">
        <v>3205</v>
      </c>
      <c r="G10984" s="1" t="s">
        <v>3863</v>
      </c>
      <c r="H10984" s="1" t="s">
        <v>3206</v>
      </c>
      <c r="I10984" t="s">
        <v>19005</v>
      </c>
      <c r="J10984" t="s">
        <v>23</v>
      </c>
      <c r="K10984">
        <v>19750</v>
      </c>
      <c r="L10984">
        <v>862087.61</v>
      </c>
      <c r="M10984">
        <v>43.65</v>
      </c>
      <c r="N10984" t="s">
        <v>9309</v>
      </c>
      <c r="O10984" t="s">
        <v>9451</v>
      </c>
      <c r="P10984">
        <v>6.5364123560168089E-2</v>
      </c>
      <c r="Q10984">
        <v>0</v>
      </c>
      <c r="R10984">
        <v>4</v>
      </c>
    </row>
    <row r="10985" spans="1:18" x14ac:dyDescent="0.25">
      <c r="A10985" t="s">
        <v>1568</v>
      </c>
      <c r="B10985">
        <v>2017</v>
      </c>
      <c r="C10985">
        <v>4</v>
      </c>
      <c r="D10985">
        <v>26</v>
      </c>
      <c r="E10985" t="s">
        <v>92</v>
      </c>
      <c r="F10985" s="1" t="s">
        <v>3205</v>
      </c>
      <c r="G10985" s="1" t="s">
        <v>3227</v>
      </c>
      <c r="H10985" s="1" t="s">
        <v>3206</v>
      </c>
      <c r="I10985" t="s">
        <v>1164</v>
      </c>
      <c r="J10985" t="s">
        <v>23</v>
      </c>
      <c r="K10985">
        <v>23356</v>
      </c>
      <c r="L10985">
        <v>1109410</v>
      </c>
      <c r="M10985">
        <v>47.5</v>
      </c>
      <c r="N10985" t="s">
        <v>66</v>
      </c>
      <c r="O10985" t="s">
        <v>9499</v>
      </c>
      <c r="P10985">
        <v>0</v>
      </c>
      <c r="Q10985">
        <v>0</v>
      </c>
      <c r="R10985">
        <v>2</v>
      </c>
    </row>
    <row r="10986" spans="1:18" x14ac:dyDescent="0.25">
      <c r="A10986" t="s">
        <v>3071</v>
      </c>
      <c r="B10986">
        <v>2018</v>
      </c>
      <c r="C10986">
        <v>11</v>
      </c>
      <c r="D10986">
        <v>29</v>
      </c>
      <c r="E10986" t="s">
        <v>15721</v>
      </c>
      <c r="F10986" s="1" t="s">
        <v>3205</v>
      </c>
      <c r="G10986" s="1" t="s">
        <v>3839</v>
      </c>
      <c r="H10986" s="1" t="s">
        <v>7263</v>
      </c>
      <c r="I10986" t="s">
        <v>3072</v>
      </c>
      <c r="J10986" t="s">
        <v>300</v>
      </c>
      <c r="K10986">
        <v>300.45499999999998</v>
      </c>
      <c r="L10986">
        <v>80473.87</v>
      </c>
      <c r="M10986">
        <v>267.83999999999997</v>
      </c>
      <c r="N10986" t="s">
        <v>3072</v>
      </c>
      <c r="O10986" t="s">
        <v>9756</v>
      </c>
      <c r="P10986">
        <v>0</v>
      </c>
      <c r="Q10986">
        <v>0</v>
      </c>
      <c r="R10986">
        <v>4</v>
      </c>
    </row>
    <row r="10987" spans="1:18" x14ac:dyDescent="0.25">
      <c r="A10987" t="s">
        <v>14687</v>
      </c>
      <c r="B10987">
        <v>2019</v>
      </c>
      <c r="C10987">
        <v>6</v>
      </c>
      <c r="D10987">
        <v>3</v>
      </c>
      <c r="E10987" t="s">
        <v>1916</v>
      </c>
      <c r="F10987" s="1" t="s">
        <v>3205</v>
      </c>
      <c r="G10987" s="1" t="s">
        <v>3863</v>
      </c>
      <c r="H10987" s="1" t="s">
        <v>3206</v>
      </c>
      <c r="I10987" t="s">
        <v>19220</v>
      </c>
      <c r="J10987" t="s">
        <v>23</v>
      </c>
      <c r="K10987">
        <v>3340</v>
      </c>
      <c r="L10987">
        <v>166332</v>
      </c>
      <c r="M10987">
        <v>49.8</v>
      </c>
      <c r="N10987" t="s">
        <v>9303</v>
      </c>
      <c r="O10987" t="s">
        <v>9512</v>
      </c>
      <c r="P10987">
        <v>0</v>
      </c>
      <c r="Q10987">
        <v>0</v>
      </c>
      <c r="R10987">
        <v>2</v>
      </c>
    </row>
    <row r="10988" spans="1:18" x14ac:dyDescent="0.25">
      <c r="A10988" t="s">
        <v>14687</v>
      </c>
      <c r="B10988">
        <v>2019</v>
      </c>
      <c r="C10988">
        <v>6</v>
      </c>
      <c r="D10988">
        <v>3</v>
      </c>
      <c r="E10988" t="s">
        <v>1916</v>
      </c>
      <c r="F10988" s="1" t="s">
        <v>3205</v>
      </c>
      <c r="G10988" s="1" t="s">
        <v>3863</v>
      </c>
      <c r="H10988" s="1" t="s">
        <v>3206</v>
      </c>
      <c r="I10988" t="s">
        <v>19157</v>
      </c>
      <c r="J10988" t="s">
        <v>23</v>
      </c>
      <c r="K10988">
        <v>1520</v>
      </c>
      <c r="L10988">
        <v>102600</v>
      </c>
      <c r="M10988">
        <v>67.5</v>
      </c>
      <c r="N10988" t="s">
        <v>9311</v>
      </c>
      <c r="O10988" t="s">
        <v>9520</v>
      </c>
      <c r="P10988">
        <v>0</v>
      </c>
      <c r="Q10988">
        <v>0</v>
      </c>
      <c r="R10988">
        <v>2</v>
      </c>
    </row>
    <row r="10989" spans="1:18" x14ac:dyDescent="0.25">
      <c r="A10989" t="s">
        <v>14687</v>
      </c>
      <c r="B10989">
        <v>2019</v>
      </c>
      <c r="C10989">
        <v>6</v>
      </c>
      <c r="D10989">
        <v>3</v>
      </c>
      <c r="E10989" t="s">
        <v>1916</v>
      </c>
      <c r="F10989" s="1" t="s">
        <v>3205</v>
      </c>
      <c r="G10989" s="1" t="s">
        <v>3863</v>
      </c>
      <c r="H10989" s="1" t="s">
        <v>3206</v>
      </c>
      <c r="I10989" t="s">
        <v>19300</v>
      </c>
      <c r="J10989" t="s">
        <v>23</v>
      </c>
      <c r="K10989">
        <v>1550</v>
      </c>
      <c r="L10989">
        <v>77190</v>
      </c>
      <c r="M10989">
        <v>49.8</v>
      </c>
      <c r="N10989" t="s">
        <v>9307</v>
      </c>
      <c r="O10989" t="s">
        <v>9445</v>
      </c>
      <c r="P10989">
        <v>3.6019547837424074E-2</v>
      </c>
      <c r="Q10989">
        <v>0</v>
      </c>
      <c r="R10989">
        <v>2</v>
      </c>
    </row>
    <row r="10990" spans="1:18" x14ac:dyDescent="0.25">
      <c r="A10990" t="s">
        <v>14687</v>
      </c>
      <c r="B10990">
        <v>2019</v>
      </c>
      <c r="C10990">
        <v>6</v>
      </c>
      <c r="D10990">
        <v>3</v>
      </c>
      <c r="E10990" t="s">
        <v>1916</v>
      </c>
      <c r="F10990" s="1" t="s">
        <v>3205</v>
      </c>
      <c r="G10990" s="1" t="s">
        <v>3863</v>
      </c>
      <c r="H10990" s="1" t="s">
        <v>3206</v>
      </c>
      <c r="I10990" t="s">
        <v>19347</v>
      </c>
      <c r="J10990" t="s">
        <v>23</v>
      </c>
      <c r="K10990">
        <v>13285</v>
      </c>
      <c r="L10990">
        <v>661593</v>
      </c>
      <c r="M10990">
        <v>49.8</v>
      </c>
      <c r="N10990" t="s">
        <v>9308</v>
      </c>
      <c r="O10990" t="s">
        <v>9494</v>
      </c>
      <c r="P10990">
        <v>0</v>
      </c>
      <c r="Q10990">
        <v>0</v>
      </c>
      <c r="R10990">
        <v>2</v>
      </c>
    </row>
    <row r="10991" spans="1:18" x14ac:dyDescent="0.25">
      <c r="A10991" t="s">
        <v>14687</v>
      </c>
      <c r="B10991">
        <v>2019</v>
      </c>
      <c r="C10991">
        <v>6</v>
      </c>
      <c r="D10991">
        <v>3</v>
      </c>
      <c r="E10991" t="s">
        <v>1916</v>
      </c>
      <c r="F10991" s="1" t="s">
        <v>3205</v>
      </c>
      <c r="G10991" s="1" t="s">
        <v>3863</v>
      </c>
      <c r="H10991" s="1" t="s">
        <v>3206</v>
      </c>
      <c r="I10991" t="s">
        <v>19416</v>
      </c>
      <c r="J10991" t="s">
        <v>23</v>
      </c>
      <c r="K10991">
        <v>190</v>
      </c>
      <c r="L10991">
        <v>9462</v>
      </c>
      <c r="M10991">
        <v>49.8</v>
      </c>
      <c r="N10991" t="s">
        <v>9332</v>
      </c>
      <c r="O10991" t="s">
        <v>9531</v>
      </c>
      <c r="P10991">
        <v>0</v>
      </c>
      <c r="Q10991">
        <v>0</v>
      </c>
      <c r="R10991">
        <v>2</v>
      </c>
    </row>
    <row r="10992" spans="1:18" x14ac:dyDescent="0.25">
      <c r="A10992" t="s">
        <v>2318</v>
      </c>
      <c r="B10992">
        <v>2018</v>
      </c>
      <c r="C10992">
        <v>3</v>
      </c>
      <c r="D10992">
        <v>22</v>
      </c>
      <c r="E10992" t="s">
        <v>226</v>
      </c>
      <c r="F10992" s="1" t="s">
        <v>3205</v>
      </c>
      <c r="G10992" s="1" t="s">
        <v>3863</v>
      </c>
      <c r="H10992" s="1" t="s">
        <v>3206</v>
      </c>
      <c r="I10992" t="s">
        <v>18996</v>
      </c>
      <c r="J10992" t="s">
        <v>23</v>
      </c>
      <c r="K10992">
        <v>5555</v>
      </c>
      <c r="L10992">
        <v>334966.51</v>
      </c>
      <c r="M10992">
        <v>60.3</v>
      </c>
      <c r="N10992" t="s">
        <v>9314</v>
      </c>
      <c r="O10992" t="s">
        <v>9453</v>
      </c>
      <c r="P10992">
        <v>1.984751079033405E-2</v>
      </c>
      <c r="Q10992">
        <v>0</v>
      </c>
      <c r="R10992">
        <v>1</v>
      </c>
    </row>
    <row r="10993" spans="1:18" x14ac:dyDescent="0.25">
      <c r="A10993" t="s">
        <v>2318</v>
      </c>
      <c r="B10993">
        <v>2018</v>
      </c>
      <c r="C10993">
        <v>3</v>
      </c>
      <c r="D10993">
        <v>22</v>
      </c>
      <c r="E10993" t="s">
        <v>226</v>
      </c>
      <c r="F10993" s="1" t="s">
        <v>3205</v>
      </c>
      <c r="G10993" s="1" t="s">
        <v>3863</v>
      </c>
      <c r="H10993" s="1" t="s">
        <v>3206</v>
      </c>
      <c r="I10993" t="s">
        <v>18998</v>
      </c>
      <c r="J10993" t="s">
        <v>23</v>
      </c>
      <c r="K10993">
        <v>9435</v>
      </c>
      <c r="L10993">
        <v>471749.99</v>
      </c>
      <c r="M10993">
        <v>50</v>
      </c>
      <c r="N10993" t="s">
        <v>9340</v>
      </c>
      <c r="O10993" t="s">
        <v>9482</v>
      </c>
      <c r="P10993">
        <v>8.0867377033553248E-2</v>
      </c>
      <c r="Q10993">
        <v>0</v>
      </c>
      <c r="R10993">
        <v>1</v>
      </c>
    </row>
    <row r="10994" spans="1:18" x14ac:dyDescent="0.25">
      <c r="A10994" t="s">
        <v>2318</v>
      </c>
      <c r="B10994">
        <v>2018</v>
      </c>
      <c r="C10994">
        <v>3</v>
      </c>
      <c r="D10994">
        <v>22</v>
      </c>
      <c r="E10994" t="s">
        <v>226</v>
      </c>
      <c r="F10994" s="1" t="s">
        <v>3205</v>
      </c>
      <c r="G10994" s="1" t="s">
        <v>3863</v>
      </c>
      <c r="H10994" s="1" t="s">
        <v>3206</v>
      </c>
      <c r="I10994" t="s">
        <v>19106</v>
      </c>
      <c r="J10994" t="s">
        <v>23</v>
      </c>
      <c r="K10994">
        <v>4720</v>
      </c>
      <c r="L10994">
        <v>236000</v>
      </c>
      <c r="M10994">
        <v>50</v>
      </c>
      <c r="N10994" t="s">
        <v>9331</v>
      </c>
      <c r="O10994" t="s">
        <v>9540</v>
      </c>
      <c r="P10994">
        <v>4.2454374665687751E-2</v>
      </c>
      <c r="Q10994">
        <v>0</v>
      </c>
      <c r="R10994">
        <v>1</v>
      </c>
    </row>
    <row r="10995" spans="1:18" x14ac:dyDescent="0.25">
      <c r="A10995" t="s">
        <v>2958</v>
      </c>
      <c r="B10995">
        <v>2018</v>
      </c>
      <c r="C10995">
        <v>10</v>
      </c>
      <c r="D10995">
        <v>22</v>
      </c>
      <c r="E10995" t="s">
        <v>2959</v>
      </c>
      <c r="F10995" s="1" t="s">
        <v>3205</v>
      </c>
      <c r="G10995" s="1" t="s">
        <v>18746</v>
      </c>
      <c r="H10995" s="1" t="s">
        <v>3206</v>
      </c>
      <c r="I10995" t="s">
        <v>18908</v>
      </c>
      <c r="J10995" t="s">
        <v>23</v>
      </c>
      <c r="K10995">
        <v>67040</v>
      </c>
      <c r="L10995">
        <v>3476024</v>
      </c>
      <c r="M10995">
        <v>51.85</v>
      </c>
      <c r="N10995" t="s">
        <v>22018</v>
      </c>
      <c r="O10995" t="s">
        <v>23297</v>
      </c>
      <c r="P10995">
        <v>0</v>
      </c>
      <c r="Q10995">
        <v>0</v>
      </c>
      <c r="R10995">
        <v>4</v>
      </c>
    </row>
    <row r="10996" spans="1:18" x14ac:dyDescent="0.25">
      <c r="A10996" t="s">
        <v>10545</v>
      </c>
      <c r="B10996">
        <v>2019</v>
      </c>
      <c r="C10996">
        <v>3</v>
      </c>
      <c r="D10996">
        <v>5</v>
      </c>
      <c r="E10996" t="s">
        <v>7471</v>
      </c>
      <c r="F10996" s="1" t="s">
        <v>5207</v>
      </c>
      <c r="G10996" s="1" t="s">
        <v>20573</v>
      </c>
      <c r="H10996" s="1" t="s">
        <v>7263</v>
      </c>
      <c r="I10996" t="s">
        <v>6283</v>
      </c>
      <c r="J10996" t="s">
        <v>23</v>
      </c>
      <c r="K10996">
        <v>48</v>
      </c>
      <c r="L10996">
        <v>92256</v>
      </c>
      <c r="M10996">
        <v>1922</v>
      </c>
      <c r="N10996" t="e">
        <v>#N/A</v>
      </c>
      <c r="O10996" t="e">
        <v>#N/A</v>
      </c>
      <c r="P10996">
        <v>0</v>
      </c>
      <c r="Q10996">
        <v>0</v>
      </c>
      <c r="R10996">
        <v>1</v>
      </c>
    </row>
    <row r="10997" spans="1:18" x14ac:dyDescent="0.25">
      <c r="A10997" t="s">
        <v>8091</v>
      </c>
      <c r="B10997">
        <v>2017</v>
      </c>
      <c r="C10997">
        <v>7</v>
      </c>
      <c r="D10997">
        <v>19</v>
      </c>
      <c r="E10997" t="s">
        <v>7311</v>
      </c>
      <c r="F10997" s="1" t="s">
        <v>5207</v>
      </c>
      <c r="G10997" s="1" t="s">
        <v>23188</v>
      </c>
      <c r="H10997" s="1" t="s">
        <v>7263</v>
      </c>
      <c r="I10997" t="s">
        <v>7260</v>
      </c>
      <c r="J10997" t="s">
        <v>38</v>
      </c>
      <c r="K10997">
        <v>200</v>
      </c>
      <c r="L10997">
        <v>10983.65</v>
      </c>
      <c r="M10997">
        <v>54.92</v>
      </c>
      <c r="N10997" t="s">
        <v>7260</v>
      </c>
      <c r="O10997" t="s">
        <v>10046</v>
      </c>
      <c r="P10997">
        <v>0</v>
      </c>
      <c r="Q10997">
        <v>0</v>
      </c>
      <c r="R10997">
        <v>3</v>
      </c>
    </row>
    <row r="10998" spans="1:18" x14ac:dyDescent="0.25">
      <c r="A10998" t="s">
        <v>7820</v>
      </c>
      <c r="B10998">
        <v>2016</v>
      </c>
      <c r="C10998">
        <v>12</v>
      </c>
      <c r="D10998">
        <v>12</v>
      </c>
      <c r="E10998" t="s">
        <v>7471</v>
      </c>
      <c r="F10998" s="1" t="s">
        <v>5207</v>
      </c>
      <c r="G10998" s="1" t="s">
        <v>20931</v>
      </c>
      <c r="H10998" s="1" t="s">
        <v>7263</v>
      </c>
      <c r="I10998" t="s">
        <v>6655</v>
      </c>
      <c r="J10998" t="s">
        <v>23</v>
      </c>
      <c r="K10998">
        <v>375</v>
      </c>
      <c r="L10998">
        <v>61818.75</v>
      </c>
      <c r="M10998">
        <v>164.85</v>
      </c>
      <c r="N10998" t="s">
        <v>9113</v>
      </c>
      <c r="O10998" t="s">
        <v>9475</v>
      </c>
      <c r="P10998">
        <v>0</v>
      </c>
      <c r="Q10998">
        <v>2.4283935156735645E-2</v>
      </c>
      <c r="R10998">
        <v>4</v>
      </c>
    </row>
    <row r="10999" spans="1:18" x14ac:dyDescent="0.25">
      <c r="A10999" t="s">
        <v>8056</v>
      </c>
      <c r="B10999">
        <v>2017</v>
      </c>
      <c r="C10999">
        <v>6</v>
      </c>
      <c r="D10999">
        <v>26</v>
      </c>
      <c r="E10999" t="s">
        <v>7323</v>
      </c>
      <c r="F10999" s="1" t="s">
        <v>9480</v>
      </c>
      <c r="G10999" s="1" t="s">
        <v>9480</v>
      </c>
      <c r="H10999" s="1" t="s">
        <v>9480</v>
      </c>
      <c r="I10999" t="s">
        <v>15711</v>
      </c>
      <c r="J10999" t="s">
        <v>23</v>
      </c>
      <c r="K10999">
        <v>25</v>
      </c>
      <c r="L10999">
        <v>3400</v>
      </c>
      <c r="M10999">
        <v>136</v>
      </c>
      <c r="N10999" t="e">
        <v>#N/A</v>
      </c>
      <c r="O10999" t="e">
        <v>#N/A</v>
      </c>
      <c r="P10999">
        <v>0</v>
      </c>
      <c r="Q10999">
        <v>0</v>
      </c>
      <c r="R10999">
        <v>2</v>
      </c>
    </row>
    <row r="11000" spans="1:18" x14ac:dyDescent="0.25">
      <c r="A11000" t="s">
        <v>8056</v>
      </c>
      <c r="B11000">
        <v>2017</v>
      </c>
      <c r="C11000">
        <v>6</v>
      </c>
      <c r="D11000">
        <v>26</v>
      </c>
      <c r="E11000" t="s">
        <v>7323</v>
      </c>
      <c r="F11000" s="1" t="s">
        <v>9480</v>
      </c>
      <c r="G11000" s="1" t="s">
        <v>9480</v>
      </c>
      <c r="H11000" s="1" t="s">
        <v>9480</v>
      </c>
      <c r="I11000" t="s">
        <v>15773</v>
      </c>
      <c r="J11000" t="s">
        <v>23</v>
      </c>
      <c r="K11000">
        <v>25</v>
      </c>
      <c r="L11000">
        <v>3600</v>
      </c>
      <c r="M11000">
        <v>144</v>
      </c>
      <c r="N11000" t="e">
        <v>#N/A</v>
      </c>
      <c r="O11000" t="e">
        <v>#N/A</v>
      </c>
      <c r="P11000">
        <v>0</v>
      </c>
      <c r="Q11000">
        <v>0</v>
      </c>
      <c r="R11000">
        <v>2</v>
      </c>
    </row>
    <row r="11001" spans="1:18" x14ac:dyDescent="0.25">
      <c r="A11001" t="s">
        <v>8056</v>
      </c>
      <c r="B11001">
        <v>2017</v>
      </c>
      <c r="C11001">
        <v>6</v>
      </c>
      <c r="D11001">
        <v>26</v>
      </c>
      <c r="E11001" t="s">
        <v>7323</v>
      </c>
      <c r="F11001" s="1" t="s">
        <v>5207</v>
      </c>
      <c r="G11001" s="1" t="s">
        <v>21008</v>
      </c>
      <c r="H11001" s="1" t="s">
        <v>3201</v>
      </c>
      <c r="I11001" t="s">
        <v>6961</v>
      </c>
      <c r="J11001" t="s">
        <v>23</v>
      </c>
      <c r="K11001">
        <v>25</v>
      </c>
      <c r="L11001">
        <v>3600</v>
      </c>
      <c r="M11001">
        <v>144</v>
      </c>
      <c r="N11001" t="s">
        <v>9359</v>
      </c>
      <c r="O11001" t="s">
        <v>9956</v>
      </c>
      <c r="P11001">
        <v>0</v>
      </c>
      <c r="Q11001">
        <v>0</v>
      </c>
      <c r="R11001">
        <v>2</v>
      </c>
    </row>
    <row r="11002" spans="1:18" x14ac:dyDescent="0.25">
      <c r="A11002" t="s">
        <v>8056</v>
      </c>
      <c r="B11002">
        <v>2017</v>
      </c>
      <c r="C11002">
        <v>6</v>
      </c>
      <c r="D11002">
        <v>26</v>
      </c>
      <c r="E11002" t="s">
        <v>7323</v>
      </c>
      <c r="F11002" s="1" t="s">
        <v>5207</v>
      </c>
      <c r="G11002" s="1" t="s">
        <v>20573</v>
      </c>
      <c r="H11002" s="1" t="s">
        <v>3201</v>
      </c>
      <c r="I11002" t="s">
        <v>20621</v>
      </c>
      <c r="J11002" t="s">
        <v>23</v>
      </c>
      <c r="K11002">
        <v>225</v>
      </c>
      <c r="L11002">
        <v>26100</v>
      </c>
      <c r="M11002">
        <v>116</v>
      </c>
      <c r="N11002" t="s">
        <v>8852</v>
      </c>
      <c r="O11002" t="s">
        <v>9792</v>
      </c>
      <c r="P11002">
        <v>0</v>
      </c>
      <c r="Q11002">
        <v>0</v>
      </c>
      <c r="R11002">
        <v>2</v>
      </c>
    </row>
    <row r="11003" spans="1:18" x14ac:dyDescent="0.25">
      <c r="A11003" t="s">
        <v>14994</v>
      </c>
      <c r="B11003">
        <v>2019</v>
      </c>
      <c r="C11003">
        <v>6</v>
      </c>
      <c r="D11003">
        <v>28</v>
      </c>
      <c r="E11003" t="s">
        <v>7323</v>
      </c>
      <c r="F11003" s="1" t="s">
        <v>5207</v>
      </c>
      <c r="G11003" s="1" t="s">
        <v>20573</v>
      </c>
      <c r="H11003" s="1" t="s">
        <v>3201</v>
      </c>
      <c r="I11003" t="s">
        <v>20864</v>
      </c>
      <c r="J11003" t="s">
        <v>23</v>
      </c>
      <c r="K11003">
        <v>226</v>
      </c>
      <c r="L11003">
        <v>36462.839999999997</v>
      </c>
      <c r="M11003">
        <v>161.34</v>
      </c>
      <c r="N11003" t="s">
        <v>7263</v>
      </c>
      <c r="O11003" t="s">
        <v>23191</v>
      </c>
      <c r="P11003">
        <v>0</v>
      </c>
      <c r="Q11003">
        <v>0</v>
      </c>
      <c r="R11003">
        <v>2</v>
      </c>
    </row>
    <row r="11004" spans="1:18" x14ac:dyDescent="0.25">
      <c r="A11004" t="s">
        <v>14994</v>
      </c>
      <c r="B11004">
        <v>2019</v>
      </c>
      <c r="C11004">
        <v>6</v>
      </c>
      <c r="D11004">
        <v>28</v>
      </c>
      <c r="E11004" t="s">
        <v>7323</v>
      </c>
      <c r="F11004" s="1" t="s">
        <v>5207</v>
      </c>
      <c r="G11004" s="1" t="s">
        <v>20573</v>
      </c>
      <c r="H11004" s="1" t="s">
        <v>3201</v>
      </c>
      <c r="I11004" t="s">
        <v>20624</v>
      </c>
      <c r="J11004" t="s">
        <v>23</v>
      </c>
      <c r="K11004">
        <v>80</v>
      </c>
      <c r="L11004">
        <v>12566.4</v>
      </c>
      <c r="M11004">
        <v>157.08000000000001</v>
      </c>
      <c r="N11004" t="s">
        <v>8852</v>
      </c>
      <c r="O11004" t="s">
        <v>9792</v>
      </c>
      <c r="P11004">
        <v>0</v>
      </c>
      <c r="Q11004">
        <v>0</v>
      </c>
      <c r="R11004">
        <v>2</v>
      </c>
    </row>
    <row r="11005" spans="1:18" x14ac:dyDescent="0.25">
      <c r="A11005" t="s">
        <v>14994</v>
      </c>
      <c r="B11005">
        <v>2019</v>
      </c>
      <c r="C11005">
        <v>6</v>
      </c>
      <c r="D11005">
        <v>28</v>
      </c>
      <c r="E11005" t="s">
        <v>7323</v>
      </c>
      <c r="F11005" s="1" t="s">
        <v>5207</v>
      </c>
      <c r="G11005" s="1" t="s">
        <v>20573</v>
      </c>
      <c r="H11005" s="1" t="s">
        <v>3201</v>
      </c>
      <c r="I11005" t="s">
        <v>20741</v>
      </c>
      <c r="J11005" t="s">
        <v>23</v>
      </c>
      <c r="K11005">
        <v>241</v>
      </c>
      <c r="L11005">
        <v>35111.29</v>
      </c>
      <c r="M11005">
        <v>145.69</v>
      </c>
      <c r="N11005" t="s">
        <v>7263</v>
      </c>
      <c r="O11005" t="s">
        <v>23191</v>
      </c>
      <c r="P11005">
        <v>0</v>
      </c>
      <c r="Q11005">
        <v>0</v>
      </c>
      <c r="R11005">
        <v>2</v>
      </c>
    </row>
    <row r="11006" spans="1:18" x14ac:dyDescent="0.25">
      <c r="A11006" t="s">
        <v>14994</v>
      </c>
      <c r="B11006">
        <v>2019</v>
      </c>
      <c r="C11006">
        <v>6</v>
      </c>
      <c r="D11006">
        <v>28</v>
      </c>
      <c r="E11006" t="s">
        <v>7323</v>
      </c>
      <c r="F11006" s="1" t="s">
        <v>5207</v>
      </c>
      <c r="G11006" s="1" t="s">
        <v>20573</v>
      </c>
      <c r="H11006" s="1" t="s">
        <v>3201</v>
      </c>
      <c r="I11006" t="s">
        <v>20783</v>
      </c>
      <c r="J11006" t="s">
        <v>23</v>
      </c>
      <c r="K11006">
        <v>70</v>
      </c>
      <c r="L11006">
        <v>10357.200000000001</v>
      </c>
      <c r="M11006">
        <v>147.96</v>
      </c>
      <c r="N11006" t="s">
        <v>7263</v>
      </c>
      <c r="O11006" t="s">
        <v>23191</v>
      </c>
      <c r="P11006">
        <v>0</v>
      </c>
      <c r="Q11006">
        <v>0</v>
      </c>
      <c r="R11006">
        <v>2</v>
      </c>
    </row>
    <row r="11007" spans="1:18" x14ac:dyDescent="0.25">
      <c r="A11007" t="s">
        <v>15674</v>
      </c>
      <c r="B11007">
        <v>2019</v>
      </c>
      <c r="C11007">
        <v>9</v>
      </c>
      <c r="D11007">
        <v>23</v>
      </c>
      <c r="E11007" t="s">
        <v>1620</v>
      </c>
      <c r="F11007" s="1" t="s">
        <v>3205</v>
      </c>
      <c r="G11007" s="1" t="s">
        <v>3863</v>
      </c>
      <c r="H11007" s="1" t="s">
        <v>3206</v>
      </c>
      <c r="I11007" t="s">
        <v>19209</v>
      </c>
      <c r="J11007" t="s">
        <v>23</v>
      </c>
      <c r="K11007">
        <v>7970</v>
      </c>
      <c r="L11007">
        <v>378575</v>
      </c>
      <c r="M11007">
        <v>47.5</v>
      </c>
      <c r="N11007" t="s">
        <v>9337</v>
      </c>
      <c r="O11007" t="s">
        <v>9440</v>
      </c>
      <c r="P11007">
        <v>0.12068470364021268</v>
      </c>
      <c r="Q11007">
        <v>0</v>
      </c>
      <c r="R11007">
        <v>3</v>
      </c>
    </row>
    <row r="11008" spans="1:18" x14ac:dyDescent="0.25">
      <c r="A11008" t="s">
        <v>15674</v>
      </c>
      <c r="B11008">
        <v>2019</v>
      </c>
      <c r="C11008">
        <v>9</v>
      </c>
      <c r="D11008">
        <v>23</v>
      </c>
      <c r="E11008" t="s">
        <v>1620</v>
      </c>
      <c r="F11008" s="1" t="s">
        <v>3205</v>
      </c>
      <c r="G11008" s="1" t="s">
        <v>3863</v>
      </c>
      <c r="H11008" s="1" t="s">
        <v>3206</v>
      </c>
      <c r="I11008" t="s">
        <v>19300</v>
      </c>
      <c r="J11008" t="s">
        <v>23</v>
      </c>
      <c r="K11008">
        <v>4985</v>
      </c>
      <c r="L11008">
        <v>236787.5</v>
      </c>
      <c r="M11008">
        <v>47.5</v>
      </c>
      <c r="N11008" t="s">
        <v>9307</v>
      </c>
      <c r="O11008" t="s">
        <v>9445</v>
      </c>
      <c r="P11008">
        <v>3.6019547837424074E-2</v>
      </c>
      <c r="Q11008">
        <v>0</v>
      </c>
      <c r="R11008">
        <v>3</v>
      </c>
    </row>
    <row r="11009" spans="1:18" x14ac:dyDescent="0.25">
      <c r="A11009" t="s">
        <v>15674</v>
      </c>
      <c r="B11009">
        <v>2019</v>
      </c>
      <c r="C11009">
        <v>9</v>
      </c>
      <c r="D11009">
        <v>23</v>
      </c>
      <c r="E11009" t="s">
        <v>1620</v>
      </c>
      <c r="F11009" s="1" t="s">
        <v>3205</v>
      </c>
      <c r="G11009" s="1" t="s">
        <v>3863</v>
      </c>
      <c r="H11009" s="1" t="s">
        <v>3206</v>
      </c>
      <c r="I11009" t="s">
        <v>19305</v>
      </c>
      <c r="J11009" t="s">
        <v>23</v>
      </c>
      <c r="K11009">
        <v>6962</v>
      </c>
      <c r="L11009">
        <v>487340</v>
      </c>
      <c r="M11009">
        <v>70</v>
      </c>
      <c r="N11009" t="s">
        <v>9319</v>
      </c>
      <c r="O11009" t="s">
        <v>9487</v>
      </c>
      <c r="P11009">
        <v>0</v>
      </c>
      <c r="Q11009">
        <v>0</v>
      </c>
      <c r="R11009">
        <v>3</v>
      </c>
    </row>
    <row r="11010" spans="1:18" x14ac:dyDescent="0.25">
      <c r="A11010" t="s">
        <v>2195</v>
      </c>
      <c r="B11010">
        <v>2018</v>
      </c>
      <c r="C11010">
        <v>2</v>
      </c>
      <c r="D11010">
        <v>14</v>
      </c>
      <c r="E11010" t="s">
        <v>226</v>
      </c>
      <c r="F11010" s="1" t="s">
        <v>3205</v>
      </c>
      <c r="G11010" s="1" t="s">
        <v>3863</v>
      </c>
      <c r="H11010" s="1" t="s">
        <v>3206</v>
      </c>
      <c r="I11010" t="s">
        <v>19105</v>
      </c>
      <c r="J11010" t="s">
        <v>23</v>
      </c>
      <c r="K11010">
        <v>20840</v>
      </c>
      <c r="L11010">
        <v>1052420</v>
      </c>
      <c r="M11010">
        <v>50.5</v>
      </c>
      <c r="N11010" t="s">
        <v>9346</v>
      </c>
      <c r="O11010" t="s">
        <v>9484</v>
      </c>
      <c r="P11010">
        <v>0</v>
      </c>
      <c r="Q11010">
        <v>0</v>
      </c>
      <c r="R11010">
        <v>1</v>
      </c>
    </row>
    <row r="11011" spans="1:18" x14ac:dyDescent="0.25">
      <c r="A11011" t="s">
        <v>10179</v>
      </c>
      <c r="B11011">
        <v>2019</v>
      </c>
      <c r="C11011">
        <v>1</v>
      </c>
      <c r="D11011">
        <v>23</v>
      </c>
      <c r="E11011" t="s">
        <v>1620</v>
      </c>
      <c r="F11011" s="1" t="s">
        <v>3205</v>
      </c>
      <c r="G11011" s="1" t="s">
        <v>3863</v>
      </c>
      <c r="H11011" s="1" t="s">
        <v>3206</v>
      </c>
      <c r="I11011" t="s">
        <v>19200</v>
      </c>
      <c r="J11011" t="s">
        <v>23</v>
      </c>
      <c r="K11011">
        <v>970</v>
      </c>
      <c r="L11011">
        <v>44134.99</v>
      </c>
      <c r="M11011">
        <v>45.5</v>
      </c>
      <c r="N11011" t="s">
        <v>9343</v>
      </c>
      <c r="O11011" t="s">
        <v>9730</v>
      </c>
      <c r="P11011">
        <v>0</v>
      </c>
      <c r="Q11011">
        <v>0</v>
      </c>
      <c r="R11011">
        <v>1</v>
      </c>
    </row>
    <row r="11012" spans="1:18" x14ac:dyDescent="0.25">
      <c r="A11012" t="s">
        <v>10179</v>
      </c>
      <c r="B11012">
        <v>2019</v>
      </c>
      <c r="C11012">
        <v>1</v>
      </c>
      <c r="D11012">
        <v>23</v>
      </c>
      <c r="E11012" t="s">
        <v>1620</v>
      </c>
      <c r="F11012" s="1" t="s">
        <v>3205</v>
      </c>
      <c r="G11012" s="1" t="s">
        <v>3863</v>
      </c>
      <c r="H11012" s="1" t="s">
        <v>3206</v>
      </c>
      <c r="I11012" t="s">
        <v>19300</v>
      </c>
      <c r="J11012" t="s">
        <v>23</v>
      </c>
      <c r="K11012">
        <v>12890</v>
      </c>
      <c r="L11012">
        <v>586495</v>
      </c>
      <c r="M11012">
        <v>45.5</v>
      </c>
      <c r="N11012" t="s">
        <v>9307</v>
      </c>
      <c r="O11012" t="s">
        <v>9445</v>
      </c>
      <c r="P11012">
        <v>3.6019547837424074E-2</v>
      </c>
      <c r="Q11012">
        <v>0</v>
      </c>
      <c r="R11012">
        <v>1</v>
      </c>
    </row>
    <row r="11013" spans="1:18" x14ac:dyDescent="0.25">
      <c r="A11013" t="s">
        <v>10179</v>
      </c>
      <c r="B11013">
        <v>2019</v>
      </c>
      <c r="C11013">
        <v>1</v>
      </c>
      <c r="D11013">
        <v>23</v>
      </c>
      <c r="E11013" t="s">
        <v>1620</v>
      </c>
      <c r="F11013" s="1" t="s">
        <v>3205</v>
      </c>
      <c r="G11013" s="1" t="s">
        <v>3863</v>
      </c>
      <c r="H11013" s="1" t="s">
        <v>3206</v>
      </c>
      <c r="I11013" t="s">
        <v>19668</v>
      </c>
      <c r="J11013" t="s">
        <v>23</v>
      </c>
      <c r="K11013">
        <v>792</v>
      </c>
      <c r="L11013">
        <v>52430.39</v>
      </c>
      <c r="M11013">
        <v>66.2</v>
      </c>
      <c r="N11013" t="s">
        <v>9317</v>
      </c>
      <c r="O11013" t="s">
        <v>9752</v>
      </c>
      <c r="P11013">
        <v>0</v>
      </c>
      <c r="Q11013">
        <v>0</v>
      </c>
      <c r="R11013">
        <v>1</v>
      </c>
    </row>
    <row r="11014" spans="1:18" x14ac:dyDescent="0.25">
      <c r="A11014" t="s">
        <v>10179</v>
      </c>
      <c r="B11014">
        <v>2019</v>
      </c>
      <c r="C11014">
        <v>1</v>
      </c>
      <c r="D11014">
        <v>23</v>
      </c>
      <c r="E11014" t="s">
        <v>1620</v>
      </c>
      <c r="F11014" s="1" t="s">
        <v>3205</v>
      </c>
      <c r="G11014" s="1" t="s">
        <v>3863</v>
      </c>
      <c r="H11014" s="1" t="s">
        <v>3206</v>
      </c>
      <c r="I11014" t="s">
        <v>19347</v>
      </c>
      <c r="J11014" t="s">
        <v>23</v>
      </c>
      <c r="K11014">
        <v>1830</v>
      </c>
      <c r="L11014">
        <v>83265</v>
      </c>
      <c r="M11014">
        <v>45.5</v>
      </c>
      <c r="N11014" t="s">
        <v>9308</v>
      </c>
      <c r="O11014" t="s">
        <v>9494</v>
      </c>
      <c r="P11014">
        <v>0</v>
      </c>
      <c r="Q11014">
        <v>0</v>
      </c>
      <c r="R11014">
        <v>1</v>
      </c>
    </row>
    <row r="11015" spans="1:18" x14ac:dyDescent="0.25">
      <c r="A11015" t="s">
        <v>10179</v>
      </c>
      <c r="B11015">
        <v>2019</v>
      </c>
      <c r="C11015">
        <v>1</v>
      </c>
      <c r="D11015">
        <v>23</v>
      </c>
      <c r="E11015" t="s">
        <v>1620</v>
      </c>
      <c r="F11015" s="1" t="s">
        <v>3205</v>
      </c>
      <c r="G11015" s="1" t="s">
        <v>3863</v>
      </c>
      <c r="H11015" s="1" t="s">
        <v>3206</v>
      </c>
      <c r="I11015" t="s">
        <v>19270</v>
      </c>
      <c r="J11015" t="s">
        <v>23</v>
      </c>
      <c r="K11015">
        <v>3071</v>
      </c>
      <c r="L11015">
        <v>203300.2</v>
      </c>
      <c r="M11015">
        <v>66.2</v>
      </c>
      <c r="N11015" t="s">
        <v>9313</v>
      </c>
      <c r="O11015" t="s">
        <v>9448</v>
      </c>
      <c r="P11015">
        <v>2.823689586550486E-2</v>
      </c>
      <c r="Q11015">
        <v>0</v>
      </c>
      <c r="R11015">
        <v>1</v>
      </c>
    </row>
    <row r="11016" spans="1:18" x14ac:dyDescent="0.25">
      <c r="A11016" t="s">
        <v>16099</v>
      </c>
      <c r="B11016">
        <v>2019</v>
      </c>
      <c r="C11016">
        <v>10</v>
      </c>
      <c r="D11016">
        <v>29</v>
      </c>
      <c r="E11016" t="s">
        <v>1620</v>
      </c>
      <c r="F11016" s="1" t="s">
        <v>3205</v>
      </c>
      <c r="G11016" s="1" t="s">
        <v>3863</v>
      </c>
      <c r="H11016" s="1" t="s">
        <v>3206</v>
      </c>
      <c r="I11016" t="s">
        <v>19219</v>
      </c>
      <c r="J11016" t="s">
        <v>23</v>
      </c>
      <c r="K11016">
        <v>9520</v>
      </c>
      <c r="L11016">
        <v>471240</v>
      </c>
      <c r="M11016">
        <v>49.5</v>
      </c>
      <c r="N11016" t="s">
        <v>9329</v>
      </c>
      <c r="O11016" t="s">
        <v>9493</v>
      </c>
      <c r="P11016">
        <v>0</v>
      </c>
      <c r="Q11016">
        <v>0</v>
      </c>
      <c r="R11016">
        <v>4</v>
      </c>
    </row>
    <row r="11017" spans="1:18" x14ac:dyDescent="0.25">
      <c r="A11017" t="s">
        <v>16099</v>
      </c>
      <c r="B11017">
        <v>2019</v>
      </c>
      <c r="C11017">
        <v>10</v>
      </c>
      <c r="D11017">
        <v>29</v>
      </c>
      <c r="E11017" t="s">
        <v>1620</v>
      </c>
      <c r="F11017" s="1" t="s">
        <v>3205</v>
      </c>
      <c r="G11017" s="1" t="s">
        <v>3863</v>
      </c>
      <c r="H11017" s="1" t="s">
        <v>3206</v>
      </c>
      <c r="I11017" t="s">
        <v>19220</v>
      </c>
      <c r="J11017" t="s">
        <v>23</v>
      </c>
      <c r="K11017">
        <v>10685</v>
      </c>
      <c r="L11017">
        <v>475482.51</v>
      </c>
      <c r="M11017">
        <v>44.5</v>
      </c>
      <c r="N11017" t="s">
        <v>9303</v>
      </c>
      <c r="O11017" t="s">
        <v>9512</v>
      </c>
      <c r="P11017">
        <v>0</v>
      </c>
      <c r="Q11017">
        <v>0</v>
      </c>
      <c r="R11017">
        <v>4</v>
      </c>
    </row>
    <row r="11018" spans="1:18" x14ac:dyDescent="0.25">
      <c r="A11018" t="s">
        <v>16099</v>
      </c>
      <c r="B11018">
        <v>2019</v>
      </c>
      <c r="C11018">
        <v>10</v>
      </c>
      <c r="D11018">
        <v>29</v>
      </c>
      <c r="E11018" t="s">
        <v>1620</v>
      </c>
      <c r="F11018" s="1" t="s">
        <v>9480</v>
      </c>
      <c r="G11018" s="1" t="s">
        <v>9480</v>
      </c>
      <c r="H11018" s="1" t="s">
        <v>9480</v>
      </c>
      <c r="I11018" t="s">
        <v>1271</v>
      </c>
      <c r="J11018" t="s">
        <v>23</v>
      </c>
      <c r="K11018">
        <v>985</v>
      </c>
      <c r="L11018">
        <v>49053</v>
      </c>
      <c r="M11018">
        <v>49.8</v>
      </c>
      <c r="N11018" t="e">
        <v>#N/A</v>
      </c>
      <c r="O11018" t="e">
        <v>#N/A</v>
      </c>
      <c r="P11018">
        <v>0</v>
      </c>
      <c r="Q11018">
        <v>0</v>
      </c>
      <c r="R11018">
        <v>4</v>
      </c>
    </row>
    <row r="11019" spans="1:18" x14ac:dyDescent="0.25">
      <c r="A11019" t="s">
        <v>16919</v>
      </c>
      <c r="B11019">
        <v>2019</v>
      </c>
      <c r="C11019">
        <v>12</v>
      </c>
      <c r="D11019">
        <v>24</v>
      </c>
      <c r="E11019" t="s">
        <v>31</v>
      </c>
      <c r="F11019" s="1" t="s">
        <v>3205</v>
      </c>
      <c r="G11019" s="1" t="s">
        <v>3384</v>
      </c>
      <c r="H11019" s="1" t="s">
        <v>3206</v>
      </c>
      <c r="I11019" t="s">
        <v>17216</v>
      </c>
      <c r="J11019" t="s">
        <v>23</v>
      </c>
      <c r="K11019">
        <v>5020</v>
      </c>
      <c r="L11019">
        <v>225900</v>
      </c>
      <c r="M11019">
        <v>45</v>
      </c>
      <c r="N11019" t="s">
        <v>166</v>
      </c>
      <c r="O11019" t="s">
        <v>9509</v>
      </c>
      <c r="P11019">
        <v>0</v>
      </c>
      <c r="Q11019">
        <v>0</v>
      </c>
      <c r="R11019">
        <v>4</v>
      </c>
    </row>
    <row r="11020" spans="1:18" x14ac:dyDescent="0.25">
      <c r="A11020" t="s">
        <v>2913</v>
      </c>
      <c r="B11020">
        <v>2018</v>
      </c>
      <c r="C11020">
        <v>10</v>
      </c>
      <c r="D11020">
        <v>11</v>
      </c>
      <c r="E11020" t="s">
        <v>1620</v>
      </c>
      <c r="F11020" s="1" t="s">
        <v>3205</v>
      </c>
      <c r="G11020" s="1" t="s">
        <v>3863</v>
      </c>
      <c r="H11020" s="1" t="s">
        <v>3206</v>
      </c>
      <c r="I11020" t="s">
        <v>18995</v>
      </c>
      <c r="J11020" t="s">
        <v>23</v>
      </c>
      <c r="K11020">
        <v>20015</v>
      </c>
      <c r="L11020">
        <v>976732</v>
      </c>
      <c r="M11020">
        <v>48.8</v>
      </c>
      <c r="N11020" t="s">
        <v>9347</v>
      </c>
      <c r="O11020" t="s">
        <v>9542</v>
      </c>
      <c r="P11020">
        <v>8.0289698840596724E-2</v>
      </c>
      <c r="Q11020">
        <v>0</v>
      </c>
      <c r="R11020">
        <v>4</v>
      </c>
    </row>
    <row r="11021" spans="1:18" x14ac:dyDescent="0.25">
      <c r="A11021" t="s">
        <v>1438</v>
      </c>
      <c r="B11021">
        <v>2017</v>
      </c>
      <c r="C11021">
        <v>3</v>
      </c>
      <c r="D11021">
        <v>3</v>
      </c>
      <c r="E11021" t="s">
        <v>1439</v>
      </c>
      <c r="F11021" s="1" t="s">
        <v>3205</v>
      </c>
      <c r="G11021" s="1" t="s">
        <v>3203</v>
      </c>
      <c r="H11021" s="1" t="s">
        <v>3206</v>
      </c>
      <c r="I11021" t="s">
        <v>17663</v>
      </c>
      <c r="J11021" t="s">
        <v>23</v>
      </c>
      <c r="K11021">
        <v>9860</v>
      </c>
      <c r="L11021">
        <v>406194.14</v>
      </c>
      <c r="M11021">
        <v>41.2</v>
      </c>
      <c r="N11021" t="s">
        <v>35</v>
      </c>
      <c r="O11021" t="s">
        <v>9486</v>
      </c>
      <c r="P11021">
        <v>0</v>
      </c>
      <c r="Q11021">
        <v>0</v>
      </c>
      <c r="R11021">
        <v>1</v>
      </c>
    </row>
    <row r="11022" spans="1:18" x14ac:dyDescent="0.25">
      <c r="A11022" t="s">
        <v>1438</v>
      </c>
      <c r="B11022">
        <v>2017</v>
      </c>
      <c r="C11022">
        <v>3</v>
      </c>
      <c r="D11022">
        <v>3</v>
      </c>
      <c r="E11022" t="s">
        <v>1439</v>
      </c>
      <c r="F11022" s="1" t="s">
        <v>3205</v>
      </c>
      <c r="G11022" s="1" t="s">
        <v>3203</v>
      </c>
      <c r="H11022" s="1" t="s">
        <v>3206</v>
      </c>
      <c r="I11022" t="s">
        <v>17679</v>
      </c>
      <c r="J11022" t="s">
        <v>23</v>
      </c>
      <c r="K11022">
        <v>8140</v>
      </c>
      <c r="L11022">
        <v>335423.19</v>
      </c>
      <c r="M11022">
        <v>41.21</v>
      </c>
      <c r="N11022" t="s">
        <v>187</v>
      </c>
      <c r="O11022" t="s">
        <v>9489</v>
      </c>
      <c r="P11022">
        <v>0</v>
      </c>
      <c r="Q11022">
        <v>0</v>
      </c>
      <c r="R11022">
        <v>1</v>
      </c>
    </row>
    <row r="11023" spans="1:18" x14ac:dyDescent="0.25">
      <c r="A11023" t="s">
        <v>8245</v>
      </c>
      <c r="B11023">
        <v>2017</v>
      </c>
      <c r="C11023">
        <v>11</v>
      </c>
      <c r="D11023">
        <v>17</v>
      </c>
      <c r="E11023" t="s">
        <v>7357</v>
      </c>
      <c r="F11023" s="1" t="s">
        <v>9480</v>
      </c>
      <c r="G11023" s="1" t="s">
        <v>9480</v>
      </c>
      <c r="H11023" s="1" t="s">
        <v>9480</v>
      </c>
      <c r="I11023" t="s">
        <v>15860</v>
      </c>
      <c r="J11023" t="s">
        <v>23</v>
      </c>
      <c r="K11023">
        <v>480</v>
      </c>
      <c r="L11023">
        <v>52459.199999999997</v>
      </c>
      <c r="M11023">
        <v>109.29</v>
      </c>
      <c r="N11023" t="e">
        <v>#N/A</v>
      </c>
      <c r="O11023" t="e">
        <v>#N/A</v>
      </c>
      <c r="P11023">
        <v>0</v>
      </c>
      <c r="Q11023">
        <v>0</v>
      </c>
      <c r="R11023">
        <v>4</v>
      </c>
    </row>
    <row r="11024" spans="1:18" x14ac:dyDescent="0.25">
      <c r="A11024" t="s">
        <v>8245</v>
      </c>
      <c r="B11024">
        <v>2017</v>
      </c>
      <c r="C11024">
        <v>11</v>
      </c>
      <c r="D11024">
        <v>17</v>
      </c>
      <c r="E11024" t="s">
        <v>7357</v>
      </c>
      <c r="F11024" s="1" t="s">
        <v>9480</v>
      </c>
      <c r="G11024" s="1" t="s">
        <v>9480</v>
      </c>
      <c r="H11024" s="1" t="s">
        <v>9480</v>
      </c>
      <c r="I11024" t="s">
        <v>15708</v>
      </c>
      <c r="J11024" t="s">
        <v>23</v>
      </c>
      <c r="K11024">
        <v>20</v>
      </c>
      <c r="L11024">
        <v>3149.4</v>
      </c>
      <c r="M11024">
        <v>157.47</v>
      </c>
      <c r="N11024" t="e">
        <v>#N/A</v>
      </c>
      <c r="O11024" t="e">
        <v>#N/A</v>
      </c>
      <c r="P11024">
        <v>0</v>
      </c>
      <c r="Q11024">
        <v>0</v>
      </c>
      <c r="R11024">
        <v>4</v>
      </c>
    </row>
    <row r="11025" spans="1:18" x14ac:dyDescent="0.25">
      <c r="A11025" t="s">
        <v>8245</v>
      </c>
      <c r="B11025">
        <v>2017</v>
      </c>
      <c r="C11025">
        <v>11</v>
      </c>
      <c r="D11025">
        <v>17</v>
      </c>
      <c r="E11025" t="s">
        <v>7357</v>
      </c>
      <c r="F11025" s="1" t="s">
        <v>5207</v>
      </c>
      <c r="G11025" s="1" t="s">
        <v>20573</v>
      </c>
      <c r="H11025" s="1" t="s">
        <v>7263</v>
      </c>
      <c r="I11025" t="s">
        <v>20770</v>
      </c>
      <c r="J11025" t="s">
        <v>23</v>
      </c>
      <c r="K11025">
        <v>320</v>
      </c>
      <c r="L11025">
        <v>35532.800000000003</v>
      </c>
      <c r="M11025">
        <v>111.04</v>
      </c>
      <c r="N11025" t="s">
        <v>9044</v>
      </c>
      <c r="O11025" t="s">
        <v>9470</v>
      </c>
      <c r="P11025">
        <v>0</v>
      </c>
      <c r="Q11025">
        <v>3.0368637538317353E-2</v>
      </c>
      <c r="R11025">
        <v>4</v>
      </c>
    </row>
    <row r="11026" spans="1:18" x14ac:dyDescent="0.25">
      <c r="A11026" t="s">
        <v>8245</v>
      </c>
      <c r="B11026">
        <v>2017</v>
      </c>
      <c r="C11026">
        <v>11</v>
      </c>
      <c r="D11026">
        <v>17</v>
      </c>
      <c r="E11026" t="s">
        <v>7357</v>
      </c>
      <c r="F11026" s="1" t="s">
        <v>5207</v>
      </c>
      <c r="G11026" s="1" t="s">
        <v>20573</v>
      </c>
      <c r="H11026" s="1" t="s">
        <v>7263</v>
      </c>
      <c r="I11026" t="s">
        <v>20717</v>
      </c>
      <c r="J11026" t="s">
        <v>23</v>
      </c>
      <c r="K11026">
        <v>580</v>
      </c>
      <c r="L11026">
        <v>63388.2</v>
      </c>
      <c r="M11026">
        <v>109.29</v>
      </c>
      <c r="N11026" t="s">
        <v>8855</v>
      </c>
      <c r="O11026" t="s">
        <v>9463</v>
      </c>
      <c r="P11026">
        <v>0</v>
      </c>
      <c r="Q11026">
        <v>4.5717886060994917E-2</v>
      </c>
      <c r="R11026">
        <v>4</v>
      </c>
    </row>
    <row r="11027" spans="1:18" x14ac:dyDescent="0.25">
      <c r="A11027" t="s">
        <v>8245</v>
      </c>
      <c r="B11027">
        <v>2017</v>
      </c>
      <c r="C11027">
        <v>11</v>
      </c>
      <c r="D11027">
        <v>17</v>
      </c>
      <c r="E11027" t="s">
        <v>7357</v>
      </c>
      <c r="F11027" s="1" t="s">
        <v>5207</v>
      </c>
      <c r="G11027" s="1" t="s">
        <v>20573</v>
      </c>
      <c r="H11027" s="1" t="s">
        <v>7263</v>
      </c>
      <c r="I11027" t="s">
        <v>20653</v>
      </c>
      <c r="J11027" t="s">
        <v>23</v>
      </c>
      <c r="K11027">
        <v>400</v>
      </c>
      <c r="L11027">
        <v>34664</v>
      </c>
      <c r="M11027">
        <v>86.66</v>
      </c>
      <c r="N11027" t="s">
        <v>8995</v>
      </c>
      <c r="O11027" t="s">
        <v>9471</v>
      </c>
      <c r="P11027">
        <v>0</v>
      </c>
      <c r="Q11027">
        <v>2.730993892398554E-2</v>
      </c>
      <c r="R11027">
        <v>4</v>
      </c>
    </row>
    <row r="11028" spans="1:18" x14ac:dyDescent="0.25">
      <c r="A11028" t="s">
        <v>15861</v>
      </c>
      <c r="B11028">
        <v>2019</v>
      </c>
      <c r="C11028">
        <v>9</v>
      </c>
      <c r="D11028">
        <v>30</v>
      </c>
      <c r="E11028" t="s">
        <v>15099</v>
      </c>
      <c r="F11028" s="1" t="s">
        <v>9480</v>
      </c>
      <c r="G11028" s="1" t="s">
        <v>9480</v>
      </c>
      <c r="H11028" s="1" t="s">
        <v>9480</v>
      </c>
      <c r="I11028" t="s">
        <v>7339</v>
      </c>
      <c r="J11028" t="s">
        <v>38</v>
      </c>
      <c r="K11028">
        <v>2</v>
      </c>
      <c r="L11028">
        <v>67</v>
      </c>
      <c r="M11028">
        <v>33.5</v>
      </c>
      <c r="N11028" t="e">
        <v>#N/A</v>
      </c>
      <c r="O11028" t="e">
        <v>#N/A</v>
      </c>
      <c r="P11028">
        <v>0</v>
      </c>
      <c r="Q11028">
        <v>0</v>
      </c>
      <c r="R11028">
        <v>3</v>
      </c>
    </row>
    <row r="11029" spans="1:18" x14ac:dyDescent="0.25">
      <c r="A11029" t="s">
        <v>15861</v>
      </c>
      <c r="B11029">
        <v>2019</v>
      </c>
      <c r="C11029">
        <v>9</v>
      </c>
      <c r="D11029">
        <v>30</v>
      </c>
      <c r="E11029" t="s">
        <v>15099</v>
      </c>
      <c r="F11029" s="1" t="s">
        <v>9480</v>
      </c>
      <c r="G11029" s="1" t="s">
        <v>9480</v>
      </c>
      <c r="H11029" s="1" t="s">
        <v>9480</v>
      </c>
      <c r="I11029" t="s">
        <v>15863</v>
      </c>
      <c r="J11029" t="s">
        <v>38</v>
      </c>
      <c r="K11029">
        <v>2</v>
      </c>
      <c r="L11029">
        <v>648</v>
      </c>
      <c r="M11029">
        <v>324</v>
      </c>
      <c r="N11029" t="e">
        <v>#N/A</v>
      </c>
      <c r="O11029" t="e">
        <v>#N/A</v>
      </c>
      <c r="P11029">
        <v>0</v>
      </c>
      <c r="Q11029">
        <v>0</v>
      </c>
      <c r="R11029">
        <v>3</v>
      </c>
    </row>
    <row r="11030" spans="1:18" x14ac:dyDescent="0.25">
      <c r="A11030" t="s">
        <v>15861</v>
      </c>
      <c r="B11030">
        <v>2019</v>
      </c>
      <c r="C11030">
        <v>9</v>
      </c>
      <c r="D11030">
        <v>30</v>
      </c>
      <c r="E11030" t="s">
        <v>15099</v>
      </c>
      <c r="F11030" s="1" t="s">
        <v>9480</v>
      </c>
      <c r="G11030" s="1" t="s">
        <v>9480</v>
      </c>
      <c r="H11030" s="1" t="s">
        <v>9480</v>
      </c>
      <c r="I11030" t="s">
        <v>15864</v>
      </c>
      <c r="J11030" t="s">
        <v>38</v>
      </c>
      <c r="K11030">
        <v>100</v>
      </c>
      <c r="L11030">
        <v>17280</v>
      </c>
      <c r="M11030">
        <v>172.8</v>
      </c>
      <c r="N11030" t="e">
        <v>#N/A</v>
      </c>
      <c r="O11030" t="e">
        <v>#N/A</v>
      </c>
      <c r="P11030">
        <v>0</v>
      </c>
      <c r="Q11030">
        <v>0</v>
      </c>
      <c r="R11030">
        <v>3</v>
      </c>
    </row>
    <row r="11031" spans="1:18" x14ac:dyDescent="0.25">
      <c r="A11031" t="s">
        <v>15861</v>
      </c>
      <c r="B11031">
        <v>2019</v>
      </c>
      <c r="C11031">
        <v>9</v>
      </c>
      <c r="D11031">
        <v>30</v>
      </c>
      <c r="E11031" t="s">
        <v>15099</v>
      </c>
      <c r="F11031" s="1" t="s">
        <v>9480</v>
      </c>
      <c r="G11031" s="1" t="s">
        <v>9480</v>
      </c>
      <c r="H11031" s="1" t="s">
        <v>9480</v>
      </c>
      <c r="I11031" t="s">
        <v>15865</v>
      </c>
      <c r="J11031" t="s">
        <v>38</v>
      </c>
      <c r="K11031">
        <v>10</v>
      </c>
      <c r="L11031">
        <v>743</v>
      </c>
      <c r="M11031">
        <v>74.3</v>
      </c>
      <c r="N11031" t="e">
        <v>#N/A</v>
      </c>
      <c r="O11031" t="e">
        <v>#N/A</v>
      </c>
      <c r="P11031">
        <v>0</v>
      </c>
      <c r="Q11031">
        <v>0</v>
      </c>
      <c r="R11031">
        <v>3</v>
      </c>
    </row>
    <row r="11032" spans="1:18" x14ac:dyDescent="0.25">
      <c r="A11032" t="s">
        <v>15861</v>
      </c>
      <c r="B11032">
        <v>2019</v>
      </c>
      <c r="C11032">
        <v>9</v>
      </c>
      <c r="D11032">
        <v>30</v>
      </c>
      <c r="E11032" t="s">
        <v>15099</v>
      </c>
      <c r="F11032" s="1" t="s">
        <v>9480</v>
      </c>
      <c r="G11032" s="1" t="s">
        <v>9480</v>
      </c>
      <c r="H11032" s="1" t="s">
        <v>9480</v>
      </c>
      <c r="I11032" t="s">
        <v>235</v>
      </c>
      <c r="J11032" t="s">
        <v>38</v>
      </c>
      <c r="K11032">
        <v>10</v>
      </c>
      <c r="L11032">
        <v>2100</v>
      </c>
      <c r="M11032">
        <v>210</v>
      </c>
      <c r="N11032" t="e">
        <v>#N/A</v>
      </c>
      <c r="O11032" t="e">
        <v>#N/A</v>
      </c>
      <c r="P11032">
        <v>0</v>
      </c>
      <c r="Q11032">
        <v>0</v>
      </c>
      <c r="R11032">
        <v>3</v>
      </c>
    </row>
    <row r="11033" spans="1:18" x14ac:dyDescent="0.25">
      <c r="A11033" t="s">
        <v>15861</v>
      </c>
      <c r="B11033">
        <v>2019</v>
      </c>
      <c r="C11033">
        <v>9</v>
      </c>
      <c r="D11033">
        <v>30</v>
      </c>
      <c r="E11033" t="s">
        <v>15099</v>
      </c>
      <c r="F11033" s="1" t="s">
        <v>9480</v>
      </c>
      <c r="G11033" s="1" t="s">
        <v>9480</v>
      </c>
      <c r="H11033" s="1" t="s">
        <v>9480</v>
      </c>
      <c r="I11033" t="s">
        <v>15866</v>
      </c>
      <c r="J11033" t="s">
        <v>38</v>
      </c>
      <c r="K11033">
        <v>200</v>
      </c>
      <c r="L11033">
        <v>64</v>
      </c>
      <c r="M11033">
        <v>0.32</v>
      </c>
      <c r="N11033" t="e">
        <v>#N/A</v>
      </c>
      <c r="O11033" t="e">
        <v>#N/A</v>
      </c>
      <c r="P11033">
        <v>0</v>
      </c>
      <c r="Q11033">
        <v>0</v>
      </c>
      <c r="R11033">
        <v>3</v>
      </c>
    </row>
    <row r="11034" spans="1:18" x14ac:dyDescent="0.25">
      <c r="A11034" t="s">
        <v>15861</v>
      </c>
      <c r="B11034">
        <v>2019</v>
      </c>
      <c r="C11034">
        <v>9</v>
      </c>
      <c r="D11034">
        <v>30</v>
      </c>
      <c r="E11034" t="s">
        <v>15099</v>
      </c>
      <c r="F11034" s="1" t="s">
        <v>9480</v>
      </c>
      <c r="G11034" s="1" t="s">
        <v>9480</v>
      </c>
      <c r="H11034" s="1" t="s">
        <v>9480</v>
      </c>
      <c r="I11034" t="s">
        <v>15867</v>
      </c>
      <c r="J11034" t="s">
        <v>38</v>
      </c>
      <c r="K11034">
        <v>400</v>
      </c>
      <c r="L11034">
        <v>120</v>
      </c>
      <c r="M11034">
        <v>0.3</v>
      </c>
      <c r="N11034" t="e">
        <v>#N/A</v>
      </c>
      <c r="O11034" t="e">
        <v>#N/A</v>
      </c>
      <c r="P11034">
        <v>0</v>
      </c>
      <c r="Q11034">
        <v>0</v>
      </c>
      <c r="R11034">
        <v>3</v>
      </c>
    </row>
    <row r="11035" spans="1:18" x14ac:dyDescent="0.25">
      <c r="A11035" t="s">
        <v>15861</v>
      </c>
      <c r="B11035">
        <v>2019</v>
      </c>
      <c r="C11035">
        <v>9</v>
      </c>
      <c r="D11035">
        <v>30</v>
      </c>
      <c r="E11035" t="s">
        <v>15099</v>
      </c>
      <c r="F11035" s="1" t="s">
        <v>9480</v>
      </c>
      <c r="G11035" s="1" t="s">
        <v>9480</v>
      </c>
      <c r="H11035" s="1" t="s">
        <v>9480</v>
      </c>
      <c r="I11035" t="s">
        <v>15868</v>
      </c>
      <c r="J11035" t="s">
        <v>38</v>
      </c>
      <c r="K11035">
        <v>2</v>
      </c>
      <c r="L11035">
        <v>484</v>
      </c>
      <c r="M11035">
        <v>242</v>
      </c>
      <c r="N11035" t="e">
        <v>#N/A</v>
      </c>
      <c r="O11035" t="e">
        <v>#N/A</v>
      </c>
      <c r="P11035">
        <v>0</v>
      </c>
      <c r="Q11035">
        <v>0</v>
      </c>
      <c r="R11035">
        <v>3</v>
      </c>
    </row>
    <row r="11036" spans="1:18" x14ac:dyDescent="0.25">
      <c r="A11036" t="s">
        <v>15861</v>
      </c>
      <c r="B11036">
        <v>2019</v>
      </c>
      <c r="C11036">
        <v>9</v>
      </c>
      <c r="D11036">
        <v>30</v>
      </c>
      <c r="E11036" t="s">
        <v>15099</v>
      </c>
      <c r="F11036" s="1" t="s">
        <v>9480</v>
      </c>
      <c r="G11036" s="1" t="s">
        <v>9480</v>
      </c>
      <c r="H11036" s="1" t="s">
        <v>9480</v>
      </c>
      <c r="I11036" t="s">
        <v>15869</v>
      </c>
      <c r="J11036" t="s">
        <v>38</v>
      </c>
      <c r="K11036">
        <v>58</v>
      </c>
      <c r="L11036">
        <v>2668</v>
      </c>
      <c r="M11036">
        <v>46</v>
      </c>
      <c r="N11036" t="e">
        <v>#N/A</v>
      </c>
      <c r="O11036" t="e">
        <v>#N/A</v>
      </c>
      <c r="P11036">
        <v>0</v>
      </c>
      <c r="Q11036">
        <v>0</v>
      </c>
      <c r="R11036">
        <v>3</v>
      </c>
    </row>
    <row r="11037" spans="1:18" x14ac:dyDescent="0.25">
      <c r="A11037" t="s">
        <v>15861</v>
      </c>
      <c r="B11037">
        <v>2019</v>
      </c>
      <c r="C11037">
        <v>9</v>
      </c>
      <c r="D11037">
        <v>30</v>
      </c>
      <c r="E11037" t="s">
        <v>15099</v>
      </c>
      <c r="F11037" s="1" t="s">
        <v>9480</v>
      </c>
      <c r="G11037" s="1" t="s">
        <v>9480</v>
      </c>
      <c r="H11037" s="1" t="s">
        <v>9480</v>
      </c>
      <c r="I11037" t="s">
        <v>15870</v>
      </c>
      <c r="J11037" t="s">
        <v>15871</v>
      </c>
      <c r="K11037">
        <v>3.6</v>
      </c>
      <c r="L11037">
        <v>9360</v>
      </c>
      <c r="M11037">
        <v>2600</v>
      </c>
      <c r="N11037" t="e">
        <v>#N/A</v>
      </c>
      <c r="O11037" t="e">
        <v>#N/A</v>
      </c>
      <c r="P11037">
        <v>0</v>
      </c>
      <c r="Q11037">
        <v>0</v>
      </c>
      <c r="R11037">
        <v>3</v>
      </c>
    </row>
    <row r="11038" spans="1:18" x14ac:dyDescent="0.25">
      <c r="A11038" t="s">
        <v>15861</v>
      </c>
      <c r="B11038">
        <v>2019</v>
      </c>
      <c r="C11038">
        <v>9</v>
      </c>
      <c r="D11038">
        <v>30</v>
      </c>
      <c r="E11038" t="s">
        <v>15099</v>
      </c>
      <c r="F11038" s="1" t="s">
        <v>9480</v>
      </c>
      <c r="G11038" s="1" t="s">
        <v>9480</v>
      </c>
      <c r="H11038" s="1" t="s">
        <v>9480</v>
      </c>
      <c r="I11038" t="s">
        <v>15872</v>
      </c>
      <c r="J11038" t="s">
        <v>23</v>
      </c>
      <c r="K11038">
        <v>625</v>
      </c>
      <c r="L11038">
        <v>4584.75</v>
      </c>
      <c r="M11038">
        <v>7.34</v>
      </c>
      <c r="N11038" t="e">
        <v>#N/A</v>
      </c>
      <c r="O11038" t="e">
        <v>#N/A</v>
      </c>
      <c r="P11038">
        <v>0</v>
      </c>
      <c r="Q11038">
        <v>0</v>
      </c>
      <c r="R11038">
        <v>3</v>
      </c>
    </row>
    <row r="11039" spans="1:18" x14ac:dyDescent="0.25">
      <c r="A11039" t="s">
        <v>15861</v>
      </c>
      <c r="B11039">
        <v>2019</v>
      </c>
      <c r="C11039">
        <v>9</v>
      </c>
      <c r="D11039">
        <v>30</v>
      </c>
      <c r="E11039" t="s">
        <v>15099</v>
      </c>
      <c r="F11039" s="1" t="s">
        <v>9480</v>
      </c>
      <c r="G11039" s="1" t="s">
        <v>9480</v>
      </c>
      <c r="H11039" s="1" t="s">
        <v>9480</v>
      </c>
      <c r="I11039" t="s">
        <v>15873</v>
      </c>
      <c r="J11039" t="s">
        <v>23</v>
      </c>
      <c r="K11039">
        <v>20</v>
      </c>
      <c r="L11039">
        <v>732</v>
      </c>
      <c r="M11039">
        <v>36.6</v>
      </c>
      <c r="N11039" t="e">
        <v>#N/A</v>
      </c>
      <c r="O11039" t="e">
        <v>#N/A</v>
      </c>
      <c r="P11039">
        <v>0</v>
      </c>
      <c r="Q11039">
        <v>0</v>
      </c>
      <c r="R11039">
        <v>3</v>
      </c>
    </row>
    <row r="11040" spans="1:18" x14ac:dyDescent="0.25">
      <c r="A11040" t="s">
        <v>15861</v>
      </c>
      <c r="B11040">
        <v>2019</v>
      </c>
      <c r="C11040">
        <v>9</v>
      </c>
      <c r="D11040">
        <v>30</v>
      </c>
      <c r="E11040" t="s">
        <v>15099</v>
      </c>
      <c r="F11040" s="1" t="s">
        <v>9480</v>
      </c>
      <c r="G11040" s="1" t="s">
        <v>9480</v>
      </c>
      <c r="H11040" s="1" t="s">
        <v>9480</v>
      </c>
      <c r="I11040" t="s">
        <v>15874</v>
      </c>
      <c r="J11040" t="s">
        <v>38</v>
      </c>
      <c r="K11040">
        <v>1</v>
      </c>
      <c r="L11040">
        <v>90</v>
      </c>
      <c r="M11040">
        <v>90</v>
      </c>
      <c r="N11040" t="e">
        <v>#N/A</v>
      </c>
      <c r="O11040" t="e">
        <v>#N/A</v>
      </c>
      <c r="P11040">
        <v>0</v>
      </c>
      <c r="Q11040">
        <v>0</v>
      </c>
      <c r="R11040">
        <v>3</v>
      </c>
    </row>
    <row r="11041" spans="1:18" x14ac:dyDescent="0.25">
      <c r="A11041" t="s">
        <v>15861</v>
      </c>
      <c r="B11041">
        <v>2019</v>
      </c>
      <c r="C11041">
        <v>9</v>
      </c>
      <c r="D11041">
        <v>30</v>
      </c>
      <c r="E11041" t="s">
        <v>15099</v>
      </c>
      <c r="F11041" s="1" t="s">
        <v>9480</v>
      </c>
      <c r="G11041" s="1" t="s">
        <v>9480</v>
      </c>
      <c r="H11041" s="1" t="s">
        <v>9480</v>
      </c>
      <c r="I11041" t="s">
        <v>15875</v>
      </c>
      <c r="J11041" t="s">
        <v>38</v>
      </c>
      <c r="K11041">
        <v>3</v>
      </c>
      <c r="L11041">
        <v>304.5</v>
      </c>
      <c r="M11041">
        <v>101.5</v>
      </c>
      <c r="N11041" t="e">
        <v>#N/A</v>
      </c>
      <c r="O11041" t="e">
        <v>#N/A</v>
      </c>
      <c r="P11041">
        <v>0</v>
      </c>
      <c r="Q11041">
        <v>0</v>
      </c>
      <c r="R11041">
        <v>3</v>
      </c>
    </row>
    <row r="11042" spans="1:18" x14ac:dyDescent="0.25">
      <c r="A11042" t="s">
        <v>15861</v>
      </c>
      <c r="B11042">
        <v>2019</v>
      </c>
      <c r="C11042">
        <v>9</v>
      </c>
      <c r="D11042">
        <v>30</v>
      </c>
      <c r="E11042" t="s">
        <v>15099</v>
      </c>
      <c r="F11042" s="1" t="s">
        <v>9480</v>
      </c>
      <c r="G11042" s="1" t="s">
        <v>9480</v>
      </c>
      <c r="H11042" s="1" t="s">
        <v>9480</v>
      </c>
      <c r="I11042" t="s">
        <v>15876</v>
      </c>
      <c r="J11042" t="s">
        <v>38</v>
      </c>
      <c r="K11042">
        <v>30</v>
      </c>
      <c r="L11042">
        <v>744</v>
      </c>
      <c r="M11042">
        <v>24.8</v>
      </c>
      <c r="N11042" t="e">
        <v>#N/A</v>
      </c>
      <c r="O11042" t="e">
        <v>#N/A</v>
      </c>
      <c r="P11042">
        <v>0</v>
      </c>
      <c r="Q11042">
        <v>0</v>
      </c>
      <c r="R11042">
        <v>3</v>
      </c>
    </row>
    <row r="11043" spans="1:18" x14ac:dyDescent="0.25">
      <c r="A11043" t="s">
        <v>15861</v>
      </c>
      <c r="B11043">
        <v>2019</v>
      </c>
      <c r="C11043">
        <v>9</v>
      </c>
      <c r="D11043">
        <v>30</v>
      </c>
      <c r="E11043" t="s">
        <v>15099</v>
      </c>
      <c r="F11043" s="1" t="s">
        <v>9480</v>
      </c>
      <c r="G11043" s="1" t="s">
        <v>9480</v>
      </c>
      <c r="H11043" s="1" t="s">
        <v>9480</v>
      </c>
      <c r="I11043" t="s">
        <v>8435</v>
      </c>
      <c r="J11043" t="s">
        <v>38</v>
      </c>
      <c r="K11043">
        <v>5</v>
      </c>
      <c r="L11043">
        <v>245</v>
      </c>
      <c r="M11043">
        <v>49</v>
      </c>
      <c r="N11043" t="e">
        <v>#N/A</v>
      </c>
      <c r="O11043" t="e">
        <v>#N/A</v>
      </c>
      <c r="P11043">
        <v>0</v>
      </c>
      <c r="Q11043">
        <v>0</v>
      </c>
      <c r="R11043">
        <v>3</v>
      </c>
    </row>
    <row r="11044" spans="1:18" x14ac:dyDescent="0.25">
      <c r="A11044" t="s">
        <v>8773</v>
      </c>
      <c r="B11044">
        <v>2018</v>
      </c>
      <c r="C11044">
        <v>11</v>
      </c>
      <c r="D11044">
        <v>8</v>
      </c>
      <c r="E11044" t="s">
        <v>8712</v>
      </c>
      <c r="F11044" s="1" t="s">
        <v>5207</v>
      </c>
      <c r="G11044" s="1" t="s">
        <v>6745</v>
      </c>
      <c r="H11044" s="1" t="s">
        <v>7263</v>
      </c>
      <c r="I11044" t="s">
        <v>7156</v>
      </c>
      <c r="J11044" t="s">
        <v>38</v>
      </c>
      <c r="K11044">
        <v>444</v>
      </c>
      <c r="L11044">
        <v>174682.92</v>
      </c>
      <c r="M11044">
        <v>393.43</v>
      </c>
      <c r="N11044" t="s">
        <v>8926</v>
      </c>
      <c r="O11044" t="s">
        <v>10129</v>
      </c>
      <c r="P11044">
        <v>0</v>
      </c>
      <c r="Q11044">
        <v>0</v>
      </c>
      <c r="R11044">
        <v>4</v>
      </c>
    </row>
    <row r="11045" spans="1:18" x14ac:dyDescent="0.25">
      <c r="A11045" t="s">
        <v>8773</v>
      </c>
      <c r="B11045">
        <v>2018</v>
      </c>
      <c r="C11045">
        <v>11</v>
      </c>
      <c r="D11045">
        <v>8</v>
      </c>
      <c r="E11045" t="s">
        <v>8712</v>
      </c>
      <c r="F11045" s="1" t="s">
        <v>5207</v>
      </c>
      <c r="G11045" s="1" t="s">
        <v>6745</v>
      </c>
      <c r="H11045" s="1" t="s">
        <v>7263</v>
      </c>
      <c r="I11045" t="s">
        <v>7158</v>
      </c>
      <c r="J11045" t="s">
        <v>38</v>
      </c>
      <c r="K11045">
        <v>33</v>
      </c>
      <c r="L11045">
        <v>26081.55</v>
      </c>
      <c r="M11045">
        <v>790.35</v>
      </c>
      <c r="N11045" t="s">
        <v>8928</v>
      </c>
      <c r="O11045" t="s">
        <v>10130</v>
      </c>
      <c r="P11045">
        <v>0</v>
      </c>
      <c r="Q11045">
        <v>0</v>
      </c>
      <c r="R11045">
        <v>4</v>
      </c>
    </row>
    <row r="11046" spans="1:18" x14ac:dyDescent="0.25">
      <c r="A11046" t="s">
        <v>7990</v>
      </c>
      <c r="B11046">
        <v>2017</v>
      </c>
      <c r="C11046">
        <v>4</v>
      </c>
      <c r="D11046">
        <v>18</v>
      </c>
      <c r="E11046" t="s">
        <v>36</v>
      </c>
      <c r="F11046" s="1" t="s">
        <v>5207</v>
      </c>
      <c r="G11046" s="1" t="s">
        <v>21316</v>
      </c>
      <c r="H11046" s="1" t="s">
        <v>7263</v>
      </c>
      <c r="I11046" t="s">
        <v>6831</v>
      </c>
      <c r="J11046" t="s">
        <v>38</v>
      </c>
      <c r="K11046">
        <v>450</v>
      </c>
      <c r="L11046">
        <v>222300</v>
      </c>
      <c r="M11046">
        <v>494</v>
      </c>
      <c r="N11046" t="s">
        <v>6831</v>
      </c>
      <c r="O11046" t="s">
        <v>9887</v>
      </c>
      <c r="P11046">
        <v>0</v>
      </c>
      <c r="Q11046">
        <v>0</v>
      </c>
      <c r="R11046">
        <v>2</v>
      </c>
    </row>
    <row r="11047" spans="1:18" x14ac:dyDescent="0.25">
      <c r="A11047" t="s">
        <v>7990</v>
      </c>
      <c r="B11047">
        <v>2017</v>
      </c>
      <c r="C11047">
        <v>4</v>
      </c>
      <c r="D11047">
        <v>18</v>
      </c>
      <c r="E11047" t="s">
        <v>36</v>
      </c>
      <c r="F11047" s="1" t="s">
        <v>5207</v>
      </c>
      <c r="G11047" s="1" t="s">
        <v>6745</v>
      </c>
      <c r="H11047" s="1" t="s">
        <v>7263</v>
      </c>
      <c r="I11047" t="s">
        <v>7193</v>
      </c>
      <c r="J11047" t="s">
        <v>38</v>
      </c>
      <c r="K11047">
        <v>100</v>
      </c>
      <c r="L11047">
        <v>44000</v>
      </c>
      <c r="M11047">
        <v>440</v>
      </c>
      <c r="N11047" t="s">
        <v>8935</v>
      </c>
      <c r="O11047" t="s">
        <v>9473</v>
      </c>
      <c r="P11047">
        <v>0</v>
      </c>
      <c r="Q11047">
        <v>2.5873469413582522E-2</v>
      </c>
      <c r="R11047">
        <v>2</v>
      </c>
    </row>
    <row r="11048" spans="1:18" x14ac:dyDescent="0.25">
      <c r="A11048" t="s">
        <v>16379</v>
      </c>
      <c r="B11048">
        <v>2019</v>
      </c>
      <c r="C11048">
        <v>11</v>
      </c>
      <c r="D11048">
        <v>19</v>
      </c>
      <c r="E11048" t="s">
        <v>21</v>
      </c>
      <c r="F11048" s="1" t="s">
        <v>3205</v>
      </c>
      <c r="G11048" s="1" t="s">
        <v>3967</v>
      </c>
      <c r="H11048" s="1" t="s">
        <v>3206</v>
      </c>
      <c r="I11048" t="s">
        <v>18596</v>
      </c>
      <c r="J11048" t="s">
        <v>23</v>
      </c>
      <c r="K11048">
        <v>150</v>
      </c>
      <c r="L11048">
        <v>12450</v>
      </c>
      <c r="M11048">
        <v>83</v>
      </c>
      <c r="N11048" t="s">
        <v>21949</v>
      </c>
      <c r="O11048" t="s">
        <v>23398</v>
      </c>
      <c r="P11048">
        <v>0</v>
      </c>
      <c r="Q11048">
        <v>0</v>
      </c>
      <c r="R11048">
        <v>4</v>
      </c>
    </row>
    <row r="11049" spans="1:18" x14ac:dyDescent="0.25">
      <c r="A11049" t="s">
        <v>16379</v>
      </c>
      <c r="B11049">
        <v>2019</v>
      </c>
      <c r="C11049">
        <v>11</v>
      </c>
      <c r="D11049">
        <v>19</v>
      </c>
      <c r="E11049" t="s">
        <v>21</v>
      </c>
      <c r="F11049" s="1" t="s">
        <v>3205</v>
      </c>
      <c r="G11049" s="1" t="s">
        <v>3967</v>
      </c>
      <c r="H11049" s="1" t="s">
        <v>3206</v>
      </c>
      <c r="I11049" t="s">
        <v>18597</v>
      </c>
      <c r="J11049" t="s">
        <v>23</v>
      </c>
      <c r="K11049">
        <v>74</v>
      </c>
      <c r="L11049">
        <v>8791.2000000000007</v>
      </c>
      <c r="M11049">
        <v>118.8</v>
      </c>
      <c r="N11049" t="s">
        <v>21963</v>
      </c>
      <c r="O11049" t="s">
        <v>23399</v>
      </c>
      <c r="P11049">
        <v>0</v>
      </c>
      <c r="Q11049">
        <v>0</v>
      </c>
      <c r="R11049">
        <v>4</v>
      </c>
    </row>
    <row r="11050" spans="1:18" x14ac:dyDescent="0.25">
      <c r="A11050" t="s">
        <v>16379</v>
      </c>
      <c r="B11050">
        <v>2019</v>
      </c>
      <c r="C11050">
        <v>11</v>
      </c>
      <c r="D11050">
        <v>19</v>
      </c>
      <c r="E11050" t="s">
        <v>21</v>
      </c>
      <c r="F11050" s="1" t="s">
        <v>3205</v>
      </c>
      <c r="G11050" s="1" t="s">
        <v>3967</v>
      </c>
      <c r="H11050" s="1" t="s">
        <v>3206</v>
      </c>
      <c r="I11050" t="s">
        <v>18598</v>
      </c>
      <c r="J11050" t="s">
        <v>23</v>
      </c>
      <c r="K11050">
        <v>132</v>
      </c>
      <c r="L11050">
        <v>16790.400000000001</v>
      </c>
      <c r="M11050">
        <v>127.2</v>
      </c>
      <c r="N11050" t="s">
        <v>21964</v>
      </c>
      <c r="O11050" t="s">
        <v>23400</v>
      </c>
      <c r="P11050">
        <v>0</v>
      </c>
      <c r="Q11050">
        <v>0</v>
      </c>
      <c r="R11050">
        <v>4</v>
      </c>
    </row>
    <row r="11051" spans="1:18" x14ac:dyDescent="0.25">
      <c r="A11051" t="s">
        <v>16379</v>
      </c>
      <c r="B11051">
        <v>2019</v>
      </c>
      <c r="C11051">
        <v>11</v>
      </c>
      <c r="D11051">
        <v>19</v>
      </c>
      <c r="E11051" t="s">
        <v>21</v>
      </c>
      <c r="F11051" s="1" t="s">
        <v>3205</v>
      </c>
      <c r="G11051" s="1" t="s">
        <v>3967</v>
      </c>
      <c r="H11051" s="1" t="s">
        <v>7263</v>
      </c>
      <c r="I11051" t="s">
        <v>18599</v>
      </c>
      <c r="J11051" t="s">
        <v>23</v>
      </c>
      <c r="K11051">
        <v>364</v>
      </c>
      <c r="L11051">
        <v>37564.800000000003</v>
      </c>
      <c r="M11051">
        <v>103.2</v>
      </c>
      <c r="N11051" t="s">
        <v>9265</v>
      </c>
      <c r="O11051" t="s">
        <v>23401</v>
      </c>
      <c r="P11051">
        <v>0</v>
      </c>
      <c r="Q11051">
        <v>0</v>
      </c>
      <c r="R11051">
        <v>4</v>
      </c>
    </row>
    <row r="11052" spans="1:18" x14ac:dyDescent="0.25">
      <c r="A11052" t="s">
        <v>16379</v>
      </c>
      <c r="B11052">
        <v>2019</v>
      </c>
      <c r="C11052">
        <v>11</v>
      </c>
      <c r="D11052">
        <v>19</v>
      </c>
      <c r="E11052" t="s">
        <v>21</v>
      </c>
      <c r="F11052" s="1" t="s">
        <v>3205</v>
      </c>
      <c r="G11052" s="1" t="s">
        <v>3967</v>
      </c>
      <c r="H11052" s="1" t="s">
        <v>3206</v>
      </c>
      <c r="I11052" t="s">
        <v>18600</v>
      </c>
      <c r="J11052" t="s">
        <v>23</v>
      </c>
      <c r="K11052">
        <v>56</v>
      </c>
      <c r="L11052">
        <v>9440</v>
      </c>
      <c r="M11052">
        <v>168.57</v>
      </c>
      <c r="N11052" t="s">
        <v>9231</v>
      </c>
      <c r="O11052" t="s">
        <v>9739</v>
      </c>
      <c r="P11052">
        <v>0</v>
      </c>
      <c r="Q11052">
        <v>0</v>
      </c>
      <c r="R11052">
        <v>4</v>
      </c>
    </row>
    <row r="11053" spans="1:18" x14ac:dyDescent="0.25">
      <c r="A11053" t="s">
        <v>16379</v>
      </c>
      <c r="B11053">
        <v>2019</v>
      </c>
      <c r="C11053">
        <v>11</v>
      </c>
      <c r="D11053">
        <v>19</v>
      </c>
      <c r="E11053" t="s">
        <v>21</v>
      </c>
      <c r="F11053" s="1" t="s">
        <v>3205</v>
      </c>
      <c r="G11053" s="1" t="s">
        <v>3967</v>
      </c>
      <c r="H11053" s="1" t="s">
        <v>3206</v>
      </c>
      <c r="I11053" t="s">
        <v>18601</v>
      </c>
      <c r="J11053" t="s">
        <v>23</v>
      </c>
      <c r="K11053">
        <v>52</v>
      </c>
      <c r="L11053">
        <v>8112</v>
      </c>
      <c r="M11053">
        <v>156</v>
      </c>
      <c r="N11053" t="s">
        <v>21965</v>
      </c>
      <c r="O11053" t="s">
        <v>23337</v>
      </c>
      <c r="P11053">
        <v>0</v>
      </c>
      <c r="Q11053">
        <v>0</v>
      </c>
      <c r="R11053">
        <v>4</v>
      </c>
    </row>
    <row r="11054" spans="1:18" x14ac:dyDescent="0.25">
      <c r="A11054" t="s">
        <v>16379</v>
      </c>
      <c r="B11054">
        <v>2019</v>
      </c>
      <c r="C11054">
        <v>11</v>
      </c>
      <c r="D11054">
        <v>19</v>
      </c>
      <c r="E11054" t="s">
        <v>21</v>
      </c>
      <c r="F11054" s="1" t="s">
        <v>3205</v>
      </c>
      <c r="G11054" s="1" t="s">
        <v>3967</v>
      </c>
      <c r="H11054" s="1" t="s">
        <v>3206</v>
      </c>
      <c r="I11054" t="s">
        <v>18602</v>
      </c>
      <c r="J11054" t="s">
        <v>23</v>
      </c>
      <c r="K11054">
        <v>163</v>
      </c>
      <c r="L11054">
        <v>18640.68</v>
      </c>
      <c r="M11054">
        <v>114.36</v>
      </c>
      <c r="N11054" t="s">
        <v>21958</v>
      </c>
      <c r="O11054" t="s">
        <v>23402</v>
      </c>
      <c r="P11054">
        <v>0</v>
      </c>
      <c r="Q11054">
        <v>0</v>
      </c>
      <c r="R11054">
        <v>4</v>
      </c>
    </row>
    <row r="11055" spans="1:18" x14ac:dyDescent="0.25">
      <c r="A11055" t="s">
        <v>16379</v>
      </c>
      <c r="B11055">
        <v>2019</v>
      </c>
      <c r="C11055">
        <v>11</v>
      </c>
      <c r="D11055">
        <v>19</v>
      </c>
      <c r="E11055" t="s">
        <v>21</v>
      </c>
      <c r="F11055" s="1" t="s">
        <v>3205</v>
      </c>
      <c r="G11055" s="1" t="s">
        <v>3967</v>
      </c>
      <c r="H11055" s="1" t="s">
        <v>7263</v>
      </c>
      <c r="I11055" t="s">
        <v>18603</v>
      </c>
      <c r="J11055" t="s">
        <v>23</v>
      </c>
      <c r="K11055">
        <v>150</v>
      </c>
      <c r="L11055">
        <v>12000</v>
      </c>
      <c r="M11055">
        <v>80</v>
      </c>
      <c r="N11055" t="s">
        <v>21955</v>
      </c>
      <c r="O11055" t="s">
        <v>23403</v>
      </c>
      <c r="P11055">
        <v>0</v>
      </c>
      <c r="Q11055">
        <v>0</v>
      </c>
      <c r="R11055">
        <v>4</v>
      </c>
    </row>
    <row r="11056" spans="1:18" x14ac:dyDescent="0.25">
      <c r="A11056" t="s">
        <v>8110</v>
      </c>
      <c r="B11056">
        <v>2017</v>
      </c>
      <c r="C11056">
        <v>7</v>
      </c>
      <c r="D11056">
        <v>31</v>
      </c>
      <c r="E11056" t="s">
        <v>36</v>
      </c>
      <c r="F11056" s="1" t="s">
        <v>5207</v>
      </c>
      <c r="G11056" s="1" t="s">
        <v>6745</v>
      </c>
      <c r="H11056" s="1" t="s">
        <v>7263</v>
      </c>
      <c r="I11056" t="s">
        <v>6747</v>
      </c>
      <c r="J11056" t="s">
        <v>38</v>
      </c>
      <c r="K11056">
        <v>200</v>
      </c>
      <c r="L11056">
        <v>69000</v>
      </c>
      <c r="M11056">
        <v>345</v>
      </c>
      <c r="N11056" t="s">
        <v>6747</v>
      </c>
      <c r="O11056" t="s">
        <v>10013</v>
      </c>
      <c r="P11056">
        <v>0</v>
      </c>
      <c r="Q11056">
        <v>0</v>
      </c>
      <c r="R11056">
        <v>3</v>
      </c>
    </row>
    <row r="11057" spans="1:18" x14ac:dyDescent="0.25">
      <c r="A11057" t="s">
        <v>15000</v>
      </c>
      <c r="B11057">
        <v>2019</v>
      </c>
      <c r="C11057">
        <v>7</v>
      </c>
      <c r="D11057">
        <v>3</v>
      </c>
      <c r="E11057" t="s">
        <v>1916</v>
      </c>
      <c r="F11057" s="1" t="s">
        <v>3205</v>
      </c>
      <c r="G11057" s="1" t="s">
        <v>3863</v>
      </c>
      <c r="H11057" s="1" t="s">
        <v>3206</v>
      </c>
      <c r="I11057" t="s">
        <v>19300</v>
      </c>
      <c r="J11057" t="s">
        <v>23</v>
      </c>
      <c r="K11057">
        <v>20000</v>
      </c>
      <c r="L11057">
        <v>1009999.92</v>
      </c>
      <c r="M11057">
        <v>50.5</v>
      </c>
      <c r="N11057" t="s">
        <v>9307</v>
      </c>
      <c r="O11057" t="s">
        <v>9445</v>
      </c>
      <c r="P11057">
        <v>3.6019547837424074E-2</v>
      </c>
      <c r="Q11057">
        <v>0</v>
      </c>
      <c r="R11057">
        <v>3</v>
      </c>
    </row>
    <row r="11058" spans="1:18" x14ac:dyDescent="0.25">
      <c r="A11058" t="s">
        <v>7811</v>
      </c>
      <c r="B11058">
        <v>2016</v>
      </c>
      <c r="C11058">
        <v>12</v>
      </c>
      <c r="D11058">
        <v>1</v>
      </c>
      <c r="E11058" t="s">
        <v>7304</v>
      </c>
      <c r="F11058" s="1" t="s">
        <v>9480</v>
      </c>
      <c r="G11058" s="1" t="s">
        <v>9480</v>
      </c>
      <c r="H11058" s="1" t="s">
        <v>9480</v>
      </c>
      <c r="I11058" t="s">
        <v>7785</v>
      </c>
      <c r="J11058" t="s">
        <v>38</v>
      </c>
      <c r="K11058">
        <v>2000</v>
      </c>
      <c r="L11058">
        <v>900</v>
      </c>
      <c r="M11058">
        <v>0.45</v>
      </c>
      <c r="N11058" t="e">
        <v>#N/A</v>
      </c>
      <c r="O11058" t="e">
        <v>#N/A</v>
      </c>
      <c r="P11058">
        <v>0</v>
      </c>
      <c r="Q11058">
        <v>0</v>
      </c>
      <c r="R11058">
        <v>4</v>
      </c>
    </row>
    <row r="11059" spans="1:18" x14ac:dyDescent="0.25">
      <c r="A11059" t="s">
        <v>7811</v>
      </c>
      <c r="B11059">
        <v>2016</v>
      </c>
      <c r="C11059">
        <v>12</v>
      </c>
      <c r="D11059">
        <v>1</v>
      </c>
      <c r="E11059" t="s">
        <v>7304</v>
      </c>
      <c r="F11059" s="1" t="s">
        <v>5207</v>
      </c>
      <c r="G11059" s="1" t="s">
        <v>6745</v>
      </c>
      <c r="H11059" s="1" t="s">
        <v>7263</v>
      </c>
      <c r="I11059" t="s">
        <v>7178</v>
      </c>
      <c r="J11059" t="s">
        <v>38</v>
      </c>
      <c r="K11059">
        <v>230</v>
      </c>
      <c r="L11059">
        <v>24340.9</v>
      </c>
      <c r="M11059">
        <v>105.83</v>
      </c>
      <c r="N11059" t="s">
        <v>7178</v>
      </c>
      <c r="O11059" t="s">
        <v>9945</v>
      </c>
      <c r="P11059">
        <v>0</v>
      </c>
      <c r="Q11059">
        <v>0</v>
      </c>
      <c r="R11059">
        <v>4</v>
      </c>
    </row>
    <row r="11060" spans="1:18" x14ac:dyDescent="0.25">
      <c r="A11060" t="s">
        <v>7811</v>
      </c>
      <c r="B11060">
        <v>2016</v>
      </c>
      <c r="C11060">
        <v>12</v>
      </c>
      <c r="D11060">
        <v>1</v>
      </c>
      <c r="E11060" t="s">
        <v>7304</v>
      </c>
      <c r="F11060" s="1" t="s">
        <v>5207</v>
      </c>
      <c r="G11060" s="1" t="s">
        <v>6745</v>
      </c>
      <c r="H11060" s="1" t="s">
        <v>7263</v>
      </c>
      <c r="I11060" t="s">
        <v>7179</v>
      </c>
      <c r="J11060" t="s">
        <v>38</v>
      </c>
      <c r="K11060">
        <v>70</v>
      </c>
      <c r="L11060">
        <v>14290.5</v>
      </c>
      <c r="M11060">
        <v>204.15</v>
      </c>
      <c r="N11060" t="s">
        <v>7179</v>
      </c>
      <c r="O11060" t="s">
        <v>9970</v>
      </c>
      <c r="P11060">
        <v>0</v>
      </c>
      <c r="Q11060">
        <v>0</v>
      </c>
      <c r="R11060">
        <v>4</v>
      </c>
    </row>
    <row r="11061" spans="1:18" x14ac:dyDescent="0.25">
      <c r="A11061" t="s">
        <v>7811</v>
      </c>
      <c r="B11061">
        <v>2016</v>
      </c>
      <c r="C11061">
        <v>12</v>
      </c>
      <c r="D11061">
        <v>1</v>
      </c>
      <c r="E11061" t="s">
        <v>7304</v>
      </c>
      <c r="F11061" s="1" t="s">
        <v>5207</v>
      </c>
      <c r="G11061" s="1" t="s">
        <v>21109</v>
      </c>
      <c r="H11061" s="1" t="s">
        <v>7263</v>
      </c>
      <c r="I11061" t="s">
        <v>6726</v>
      </c>
      <c r="J11061" t="s">
        <v>7341</v>
      </c>
      <c r="K11061">
        <v>2000</v>
      </c>
      <c r="L11061">
        <v>980</v>
      </c>
      <c r="M11061">
        <v>0.49</v>
      </c>
      <c r="N11061" t="s">
        <v>6726</v>
      </c>
      <c r="O11061" t="s">
        <v>9866</v>
      </c>
      <c r="P11061">
        <v>0</v>
      </c>
      <c r="Q11061">
        <v>0</v>
      </c>
      <c r="R11061">
        <v>4</v>
      </c>
    </row>
    <row r="11062" spans="1:18" x14ac:dyDescent="0.25">
      <c r="A11062" t="s">
        <v>7993</v>
      </c>
      <c r="B11062">
        <v>2017</v>
      </c>
      <c r="C11062">
        <v>4</v>
      </c>
      <c r="D11062">
        <v>18</v>
      </c>
      <c r="E11062" t="s">
        <v>7853</v>
      </c>
      <c r="F11062" s="1" t="s">
        <v>5207</v>
      </c>
      <c r="G11062" s="1" t="s">
        <v>20573</v>
      </c>
      <c r="H11062" s="1" t="s">
        <v>7263</v>
      </c>
      <c r="I11062" t="s">
        <v>5901</v>
      </c>
      <c r="J11062" t="s">
        <v>23</v>
      </c>
      <c r="K11062">
        <v>25</v>
      </c>
      <c r="L11062">
        <v>3078.5</v>
      </c>
      <c r="M11062">
        <v>123.14</v>
      </c>
      <c r="N11062" t="s">
        <v>9029</v>
      </c>
      <c r="O11062" t="s">
        <v>9776</v>
      </c>
      <c r="P11062">
        <v>0</v>
      </c>
      <c r="Q11062">
        <v>0</v>
      </c>
      <c r="R11062">
        <v>2</v>
      </c>
    </row>
    <row r="11063" spans="1:18" x14ac:dyDescent="0.25">
      <c r="A11063" t="s">
        <v>7993</v>
      </c>
      <c r="B11063">
        <v>2017</v>
      </c>
      <c r="C11063">
        <v>4</v>
      </c>
      <c r="D11063">
        <v>18</v>
      </c>
      <c r="E11063" t="s">
        <v>7853</v>
      </c>
      <c r="F11063" s="1" t="s">
        <v>5207</v>
      </c>
      <c r="G11063" s="1" t="s">
        <v>20573</v>
      </c>
      <c r="H11063" s="1" t="s">
        <v>7263</v>
      </c>
      <c r="I11063" t="s">
        <v>20645</v>
      </c>
      <c r="J11063" t="s">
        <v>23</v>
      </c>
      <c r="K11063">
        <v>25</v>
      </c>
      <c r="L11063">
        <v>2762.25</v>
      </c>
      <c r="M11063">
        <v>110.49</v>
      </c>
      <c r="N11063" t="s">
        <v>7263</v>
      </c>
      <c r="O11063" t="s">
        <v>23274</v>
      </c>
      <c r="P11063">
        <v>0</v>
      </c>
      <c r="Q11063">
        <v>0</v>
      </c>
      <c r="R11063">
        <v>2</v>
      </c>
    </row>
    <row r="11064" spans="1:18" x14ac:dyDescent="0.25">
      <c r="A11064" t="s">
        <v>7993</v>
      </c>
      <c r="B11064">
        <v>2017</v>
      </c>
      <c r="C11064">
        <v>4</v>
      </c>
      <c r="D11064">
        <v>18</v>
      </c>
      <c r="E11064" t="s">
        <v>7853</v>
      </c>
      <c r="F11064" s="1" t="s">
        <v>5207</v>
      </c>
      <c r="G11064" s="1" t="s">
        <v>20931</v>
      </c>
      <c r="H11064" s="1" t="s">
        <v>7263</v>
      </c>
      <c r="I11064" t="s">
        <v>6478</v>
      </c>
      <c r="J11064" t="s">
        <v>23</v>
      </c>
      <c r="K11064">
        <v>125</v>
      </c>
      <c r="L11064">
        <v>15392.5</v>
      </c>
      <c r="M11064">
        <v>123.14</v>
      </c>
      <c r="N11064" t="s">
        <v>8296</v>
      </c>
      <c r="O11064" t="s">
        <v>9767</v>
      </c>
      <c r="P11064">
        <v>0</v>
      </c>
      <c r="Q11064">
        <v>0</v>
      </c>
      <c r="R11064">
        <v>2</v>
      </c>
    </row>
    <row r="11065" spans="1:18" x14ac:dyDescent="0.25">
      <c r="A11065" t="s">
        <v>7993</v>
      </c>
      <c r="B11065">
        <v>2017</v>
      </c>
      <c r="C11065">
        <v>4</v>
      </c>
      <c r="D11065">
        <v>18</v>
      </c>
      <c r="E11065" t="s">
        <v>7853</v>
      </c>
      <c r="F11065" s="1" t="s">
        <v>5207</v>
      </c>
      <c r="G11065" s="1" t="s">
        <v>20573</v>
      </c>
      <c r="H11065" s="1" t="s">
        <v>7263</v>
      </c>
      <c r="I11065" t="s">
        <v>6158</v>
      </c>
      <c r="J11065" t="s">
        <v>23</v>
      </c>
      <c r="K11065">
        <v>1225</v>
      </c>
      <c r="L11065">
        <v>172039</v>
      </c>
      <c r="M11065">
        <v>140.44</v>
      </c>
      <c r="N11065" t="s">
        <v>9062</v>
      </c>
      <c r="O11065" t="s">
        <v>9456</v>
      </c>
      <c r="P11065">
        <v>0</v>
      </c>
      <c r="Q11065">
        <v>5.8534472775055225E-2</v>
      </c>
      <c r="R11065">
        <v>2</v>
      </c>
    </row>
    <row r="11066" spans="1:18" x14ac:dyDescent="0.25">
      <c r="A11066" t="s">
        <v>7993</v>
      </c>
      <c r="B11066">
        <v>2017</v>
      </c>
      <c r="C11066">
        <v>4</v>
      </c>
      <c r="D11066">
        <v>18</v>
      </c>
      <c r="E11066" t="s">
        <v>7853</v>
      </c>
      <c r="F11066" s="1" t="s">
        <v>5207</v>
      </c>
      <c r="G11066" s="1" t="s">
        <v>20573</v>
      </c>
      <c r="H11066" s="1" t="s">
        <v>7263</v>
      </c>
      <c r="I11066" t="s">
        <v>20712</v>
      </c>
      <c r="J11066" t="s">
        <v>23</v>
      </c>
      <c r="K11066">
        <v>200</v>
      </c>
      <c r="L11066">
        <v>25160</v>
      </c>
      <c r="M11066">
        <v>125.8</v>
      </c>
      <c r="N11066" t="s">
        <v>9024</v>
      </c>
      <c r="O11066" t="s">
        <v>9469</v>
      </c>
      <c r="P11066">
        <v>0</v>
      </c>
      <c r="Q11066">
        <v>3.3430295232662992E-2</v>
      </c>
      <c r="R11066">
        <v>2</v>
      </c>
    </row>
    <row r="11067" spans="1:18" x14ac:dyDescent="0.25">
      <c r="A11067" t="s">
        <v>7993</v>
      </c>
      <c r="B11067">
        <v>2017</v>
      </c>
      <c r="C11067">
        <v>4</v>
      </c>
      <c r="D11067">
        <v>18</v>
      </c>
      <c r="E11067" t="s">
        <v>7853</v>
      </c>
      <c r="F11067" s="1" t="s">
        <v>5207</v>
      </c>
      <c r="G11067" s="1" t="s">
        <v>20573</v>
      </c>
      <c r="H11067" s="1" t="s">
        <v>7263</v>
      </c>
      <c r="I11067" t="s">
        <v>20876</v>
      </c>
      <c r="J11067" t="s">
        <v>23</v>
      </c>
      <c r="K11067">
        <v>875</v>
      </c>
      <c r="L11067">
        <v>158410</v>
      </c>
      <c r="M11067">
        <v>181.04</v>
      </c>
      <c r="N11067" t="s">
        <v>7263</v>
      </c>
      <c r="O11067" t="s">
        <v>23274</v>
      </c>
      <c r="P11067">
        <v>0</v>
      </c>
      <c r="Q11067">
        <v>0</v>
      </c>
      <c r="R11067">
        <v>2</v>
      </c>
    </row>
    <row r="11068" spans="1:18" x14ac:dyDescent="0.25">
      <c r="A11068" t="s">
        <v>7993</v>
      </c>
      <c r="B11068">
        <v>2017</v>
      </c>
      <c r="C11068">
        <v>4</v>
      </c>
      <c r="D11068">
        <v>18</v>
      </c>
      <c r="E11068" t="s">
        <v>7853</v>
      </c>
      <c r="F11068" s="1" t="s">
        <v>5207</v>
      </c>
      <c r="G11068" s="1" t="s">
        <v>20573</v>
      </c>
      <c r="H11068" s="1" t="s">
        <v>7263</v>
      </c>
      <c r="I11068" t="s">
        <v>20656</v>
      </c>
      <c r="J11068" t="s">
        <v>23</v>
      </c>
      <c r="K11068">
        <v>275</v>
      </c>
      <c r="L11068">
        <v>30384.75</v>
      </c>
      <c r="M11068">
        <v>110.49</v>
      </c>
      <c r="N11068" t="s">
        <v>8995</v>
      </c>
      <c r="O11068" t="s">
        <v>9471</v>
      </c>
      <c r="P11068">
        <v>0</v>
      </c>
      <c r="Q11068">
        <v>2.730993892398554E-2</v>
      </c>
      <c r="R11068">
        <v>2</v>
      </c>
    </row>
    <row r="11069" spans="1:18" x14ac:dyDescent="0.25">
      <c r="A11069" t="s">
        <v>7993</v>
      </c>
      <c r="B11069">
        <v>2017</v>
      </c>
      <c r="C11069">
        <v>4</v>
      </c>
      <c r="D11069">
        <v>18</v>
      </c>
      <c r="E11069" t="s">
        <v>7853</v>
      </c>
      <c r="F11069" s="1" t="s">
        <v>5207</v>
      </c>
      <c r="G11069" s="1" t="s">
        <v>20573</v>
      </c>
      <c r="H11069" s="1" t="s">
        <v>7263</v>
      </c>
      <c r="I11069" t="s">
        <v>20834</v>
      </c>
      <c r="J11069" t="s">
        <v>23</v>
      </c>
      <c r="K11069">
        <v>475</v>
      </c>
      <c r="L11069">
        <v>79358.25</v>
      </c>
      <c r="M11069">
        <v>167.07</v>
      </c>
      <c r="N11069" t="s">
        <v>9062</v>
      </c>
      <c r="O11069" t="s">
        <v>9456</v>
      </c>
      <c r="P11069">
        <v>0</v>
      </c>
      <c r="Q11069">
        <v>5.8534472775055225E-2</v>
      </c>
      <c r="R11069">
        <v>2</v>
      </c>
    </row>
    <row r="11070" spans="1:18" x14ac:dyDescent="0.25">
      <c r="A11070" t="s">
        <v>7993</v>
      </c>
      <c r="B11070">
        <v>2017</v>
      </c>
      <c r="C11070">
        <v>4</v>
      </c>
      <c r="D11070">
        <v>18</v>
      </c>
      <c r="E11070" t="s">
        <v>7853</v>
      </c>
      <c r="F11070" s="1" t="s">
        <v>5207</v>
      </c>
      <c r="G11070" s="1" t="s">
        <v>20931</v>
      </c>
      <c r="H11070" s="1" t="s">
        <v>7263</v>
      </c>
      <c r="I11070" t="s">
        <v>6625</v>
      </c>
      <c r="J11070" t="s">
        <v>23</v>
      </c>
      <c r="K11070">
        <v>240</v>
      </c>
      <c r="L11070">
        <v>47284.800000000003</v>
      </c>
      <c r="M11070">
        <v>197.02</v>
      </c>
      <c r="N11070" t="s">
        <v>9111</v>
      </c>
      <c r="O11070" t="s">
        <v>9468</v>
      </c>
      <c r="P11070">
        <v>0</v>
      </c>
      <c r="Q11070">
        <v>3.481892927687627E-2</v>
      </c>
      <c r="R11070">
        <v>2</v>
      </c>
    </row>
    <row r="11071" spans="1:18" x14ac:dyDescent="0.25">
      <c r="A11071" t="s">
        <v>7993</v>
      </c>
      <c r="B11071">
        <v>2017</v>
      </c>
      <c r="C11071">
        <v>4</v>
      </c>
      <c r="D11071">
        <v>18</v>
      </c>
      <c r="E11071" t="s">
        <v>7853</v>
      </c>
      <c r="F11071" s="1" t="s">
        <v>5207</v>
      </c>
      <c r="G11071" s="1" t="s">
        <v>20573</v>
      </c>
      <c r="H11071" s="1" t="s">
        <v>7263</v>
      </c>
      <c r="I11071" t="s">
        <v>5603</v>
      </c>
      <c r="J11071" t="s">
        <v>23</v>
      </c>
      <c r="K11071">
        <v>40</v>
      </c>
      <c r="L11071">
        <v>4286.3999999999996</v>
      </c>
      <c r="M11071">
        <v>107.16</v>
      </c>
      <c r="N11071" t="s">
        <v>8996</v>
      </c>
      <c r="O11071" t="s">
        <v>9779</v>
      </c>
      <c r="P11071">
        <v>0</v>
      </c>
      <c r="Q11071">
        <v>0</v>
      </c>
      <c r="R11071">
        <v>2</v>
      </c>
    </row>
    <row r="11072" spans="1:18" x14ac:dyDescent="0.25">
      <c r="A11072" t="s">
        <v>7993</v>
      </c>
      <c r="B11072">
        <v>2017</v>
      </c>
      <c r="C11072">
        <v>4</v>
      </c>
      <c r="D11072">
        <v>18</v>
      </c>
      <c r="E11072" t="s">
        <v>7853</v>
      </c>
      <c r="F11072" s="1" t="s">
        <v>5207</v>
      </c>
      <c r="G11072" s="1" t="s">
        <v>20573</v>
      </c>
      <c r="H11072" s="1" t="s">
        <v>7263</v>
      </c>
      <c r="I11072" t="s">
        <v>20781</v>
      </c>
      <c r="J11072" t="s">
        <v>23</v>
      </c>
      <c r="K11072">
        <v>60</v>
      </c>
      <c r="L11072">
        <v>7668</v>
      </c>
      <c r="M11072">
        <v>127.8</v>
      </c>
      <c r="N11072" t="s">
        <v>7263</v>
      </c>
      <c r="O11072" t="s">
        <v>23274</v>
      </c>
      <c r="P11072">
        <v>0</v>
      </c>
      <c r="Q11072">
        <v>0</v>
      </c>
      <c r="R11072">
        <v>2</v>
      </c>
    </row>
    <row r="11073" spans="1:18" x14ac:dyDescent="0.25">
      <c r="A11073" t="s">
        <v>8146</v>
      </c>
      <c r="B11073">
        <v>2017</v>
      </c>
      <c r="C11073">
        <v>8</v>
      </c>
      <c r="D11073">
        <v>22</v>
      </c>
      <c r="E11073" t="s">
        <v>8093</v>
      </c>
      <c r="F11073" s="1" t="s">
        <v>5207</v>
      </c>
      <c r="G11073" s="1" t="s">
        <v>21109</v>
      </c>
      <c r="H11073" s="1" t="s">
        <v>7263</v>
      </c>
      <c r="I11073" t="s">
        <v>6786</v>
      </c>
      <c r="J11073" t="s">
        <v>38</v>
      </c>
      <c r="K11073">
        <v>2350</v>
      </c>
      <c r="L11073">
        <v>799</v>
      </c>
      <c r="M11073">
        <v>0.34</v>
      </c>
      <c r="N11073" t="s">
        <v>6786</v>
      </c>
      <c r="O11073" t="s">
        <v>10006</v>
      </c>
      <c r="P11073">
        <v>0</v>
      </c>
      <c r="Q11073">
        <v>0</v>
      </c>
      <c r="R11073">
        <v>3</v>
      </c>
    </row>
    <row r="11074" spans="1:18" x14ac:dyDescent="0.25">
      <c r="A11074" t="s">
        <v>1833</v>
      </c>
      <c r="B11074">
        <v>2017</v>
      </c>
      <c r="C11074">
        <v>9</v>
      </c>
      <c r="D11074">
        <v>21</v>
      </c>
      <c r="E11074" t="s">
        <v>1620</v>
      </c>
      <c r="F11074" s="1" t="s">
        <v>3205</v>
      </c>
      <c r="G11074" s="1" t="s">
        <v>3863</v>
      </c>
      <c r="H11074" s="1" t="s">
        <v>3206</v>
      </c>
      <c r="I11074" t="s">
        <v>19006</v>
      </c>
      <c r="J11074" t="s">
        <v>23</v>
      </c>
      <c r="K11074">
        <v>335</v>
      </c>
      <c r="L11074">
        <v>14966.64</v>
      </c>
      <c r="M11074">
        <v>44.68</v>
      </c>
      <c r="N11074" t="s">
        <v>9307</v>
      </c>
      <c r="O11074" t="s">
        <v>9445</v>
      </c>
      <c r="P11074">
        <v>3.6019547837424074E-2</v>
      </c>
      <c r="Q11074">
        <v>0</v>
      </c>
      <c r="R11074">
        <v>3</v>
      </c>
    </row>
    <row r="11075" spans="1:18" x14ac:dyDescent="0.25">
      <c r="A11075" t="s">
        <v>1833</v>
      </c>
      <c r="B11075">
        <v>2017</v>
      </c>
      <c r="C11075">
        <v>9</v>
      </c>
      <c r="D11075">
        <v>21</v>
      </c>
      <c r="E11075" t="s">
        <v>1620</v>
      </c>
      <c r="F11075" s="1" t="s">
        <v>3205</v>
      </c>
      <c r="G11075" s="1" t="s">
        <v>3863</v>
      </c>
      <c r="H11075" s="1" t="s">
        <v>3206</v>
      </c>
      <c r="I11075" t="s">
        <v>19556</v>
      </c>
      <c r="J11075" t="s">
        <v>23</v>
      </c>
      <c r="K11075">
        <v>14930</v>
      </c>
      <c r="L11075">
        <v>667021.04</v>
      </c>
      <c r="M11075">
        <v>44.68</v>
      </c>
      <c r="N11075" t="s">
        <v>9347</v>
      </c>
      <c r="O11075" t="s">
        <v>9542</v>
      </c>
      <c r="P11075">
        <v>8.0289698840596724E-2</v>
      </c>
      <c r="Q11075">
        <v>0</v>
      </c>
      <c r="R11075">
        <v>3</v>
      </c>
    </row>
    <row r="11076" spans="1:18" x14ac:dyDescent="0.25">
      <c r="A11076" t="s">
        <v>1833</v>
      </c>
      <c r="B11076">
        <v>2017</v>
      </c>
      <c r="C11076">
        <v>9</v>
      </c>
      <c r="D11076">
        <v>21</v>
      </c>
      <c r="E11076" t="s">
        <v>1620</v>
      </c>
      <c r="F11076" s="1" t="s">
        <v>3205</v>
      </c>
      <c r="G11076" s="1" t="s">
        <v>3863</v>
      </c>
      <c r="H11076" s="1" t="s">
        <v>3206</v>
      </c>
      <c r="I11076" t="s">
        <v>18931</v>
      </c>
      <c r="J11076" t="s">
        <v>23</v>
      </c>
      <c r="K11076">
        <v>6610</v>
      </c>
      <c r="L11076">
        <v>295312.06</v>
      </c>
      <c r="M11076">
        <v>44.68</v>
      </c>
      <c r="N11076" t="s">
        <v>9309</v>
      </c>
      <c r="O11076" t="s">
        <v>9451</v>
      </c>
      <c r="P11076">
        <v>6.5364123560168089E-2</v>
      </c>
      <c r="Q11076">
        <v>0</v>
      </c>
      <c r="R11076">
        <v>3</v>
      </c>
    </row>
    <row r="11077" spans="1:18" x14ac:dyDescent="0.25">
      <c r="A11077" t="s">
        <v>15277</v>
      </c>
      <c r="B11077">
        <v>2019</v>
      </c>
      <c r="C11077">
        <v>8</v>
      </c>
      <c r="D11077">
        <v>3</v>
      </c>
      <c r="E11077" t="s">
        <v>15067</v>
      </c>
      <c r="F11077" s="1" t="s">
        <v>3205</v>
      </c>
      <c r="G11077" s="1" t="s">
        <v>3384</v>
      </c>
      <c r="H11077" s="1" t="s">
        <v>3206</v>
      </c>
      <c r="I11077" t="s">
        <v>17299</v>
      </c>
      <c r="J11077" t="s">
        <v>23</v>
      </c>
      <c r="K11077">
        <v>19932</v>
      </c>
      <c r="L11077">
        <v>1026498</v>
      </c>
      <c r="M11077">
        <v>51.5</v>
      </c>
      <c r="N11077" t="s">
        <v>160</v>
      </c>
      <c r="O11077" t="s">
        <v>9452</v>
      </c>
      <c r="P11077">
        <v>0.10110188471641929</v>
      </c>
      <c r="Q11077">
        <v>0</v>
      </c>
      <c r="R11077">
        <v>3</v>
      </c>
    </row>
    <row r="11078" spans="1:18" x14ac:dyDescent="0.25">
      <c r="A11078" t="s">
        <v>15393</v>
      </c>
      <c r="B11078">
        <v>2019</v>
      </c>
      <c r="C11078">
        <v>8</v>
      </c>
      <c r="D11078">
        <v>23</v>
      </c>
      <c r="E11078" t="s">
        <v>1620</v>
      </c>
      <c r="F11078" s="1" t="s">
        <v>3205</v>
      </c>
      <c r="G11078" s="1" t="s">
        <v>3863</v>
      </c>
      <c r="H11078" s="1" t="s">
        <v>3206</v>
      </c>
      <c r="I11078" t="s">
        <v>19222</v>
      </c>
      <c r="J11078" t="s">
        <v>23</v>
      </c>
      <c r="K11078">
        <v>3045</v>
      </c>
      <c r="L11078">
        <v>156522.13</v>
      </c>
      <c r="M11078">
        <v>51.4</v>
      </c>
      <c r="N11078" t="s">
        <v>9342</v>
      </c>
      <c r="O11078" t="s">
        <v>9510</v>
      </c>
      <c r="P11078">
        <v>0</v>
      </c>
      <c r="Q11078">
        <v>0</v>
      </c>
      <c r="R11078">
        <v>3</v>
      </c>
    </row>
    <row r="11079" spans="1:18" x14ac:dyDescent="0.25">
      <c r="A11079" t="s">
        <v>15393</v>
      </c>
      <c r="B11079">
        <v>2019</v>
      </c>
      <c r="C11079">
        <v>8</v>
      </c>
      <c r="D11079">
        <v>23</v>
      </c>
      <c r="E11079" t="s">
        <v>1620</v>
      </c>
      <c r="F11079" s="1" t="s">
        <v>3205</v>
      </c>
      <c r="G11079" s="1" t="s">
        <v>3384</v>
      </c>
      <c r="H11079" s="1" t="s">
        <v>3206</v>
      </c>
      <c r="I11079" t="s">
        <v>17299</v>
      </c>
      <c r="J11079" t="s">
        <v>23</v>
      </c>
      <c r="K11079">
        <v>16905</v>
      </c>
      <c r="L11079">
        <v>862155</v>
      </c>
      <c r="M11079">
        <v>51</v>
      </c>
      <c r="N11079" t="s">
        <v>160</v>
      </c>
      <c r="O11079" t="s">
        <v>9452</v>
      </c>
      <c r="P11079">
        <v>0.10110188471641929</v>
      </c>
      <c r="Q11079">
        <v>0</v>
      </c>
      <c r="R11079">
        <v>3</v>
      </c>
    </row>
    <row r="11080" spans="1:18" x14ac:dyDescent="0.25">
      <c r="A11080" t="s">
        <v>15607</v>
      </c>
      <c r="B11080">
        <v>2019</v>
      </c>
      <c r="C11080">
        <v>9</v>
      </c>
      <c r="D11080">
        <v>13</v>
      </c>
      <c r="E11080" t="s">
        <v>1916</v>
      </c>
      <c r="F11080" s="1" t="s">
        <v>3205</v>
      </c>
      <c r="G11080" s="1" t="s">
        <v>3863</v>
      </c>
      <c r="H11080" s="1" t="s">
        <v>3206</v>
      </c>
      <c r="I11080" t="s">
        <v>19204</v>
      </c>
      <c r="J11080" t="s">
        <v>23</v>
      </c>
      <c r="K11080">
        <v>10000</v>
      </c>
      <c r="L11080">
        <v>480000</v>
      </c>
      <c r="M11080">
        <v>48</v>
      </c>
      <c r="N11080" t="s">
        <v>9340</v>
      </c>
      <c r="O11080" t="s">
        <v>9482</v>
      </c>
      <c r="P11080">
        <v>8.0867377033553248E-2</v>
      </c>
      <c r="Q11080">
        <v>0</v>
      </c>
      <c r="R11080">
        <v>3</v>
      </c>
    </row>
    <row r="11081" spans="1:18" x14ac:dyDescent="0.25">
      <c r="A11081" t="s">
        <v>15607</v>
      </c>
      <c r="B11081">
        <v>2019</v>
      </c>
      <c r="C11081">
        <v>9</v>
      </c>
      <c r="D11081">
        <v>13</v>
      </c>
      <c r="E11081" t="s">
        <v>1916</v>
      </c>
      <c r="F11081" s="1" t="s">
        <v>3205</v>
      </c>
      <c r="G11081" s="1" t="s">
        <v>3863</v>
      </c>
      <c r="H11081" s="1" t="s">
        <v>3206</v>
      </c>
      <c r="I11081" t="s">
        <v>19210</v>
      </c>
      <c r="J11081" t="s">
        <v>23</v>
      </c>
      <c r="K11081">
        <v>10000</v>
      </c>
      <c r="L11081">
        <v>480000</v>
      </c>
      <c r="M11081">
        <v>48</v>
      </c>
      <c r="N11081" t="s">
        <v>9344</v>
      </c>
      <c r="O11081" t="s">
        <v>9496</v>
      </c>
      <c r="P11081">
        <v>3.9816758144422926E-2</v>
      </c>
      <c r="Q11081">
        <v>0</v>
      </c>
      <c r="R11081">
        <v>3</v>
      </c>
    </row>
    <row r="11082" spans="1:18" x14ac:dyDescent="0.25">
      <c r="A11082" t="s">
        <v>8018</v>
      </c>
      <c r="B11082">
        <v>2017</v>
      </c>
      <c r="C11082">
        <v>5</v>
      </c>
      <c r="D11082">
        <v>16</v>
      </c>
      <c r="E11082" t="s">
        <v>7357</v>
      </c>
      <c r="F11082" s="1" t="s">
        <v>5207</v>
      </c>
      <c r="G11082" s="1" t="s">
        <v>21008</v>
      </c>
      <c r="H11082" s="1" t="s">
        <v>7263</v>
      </c>
      <c r="I11082" t="s">
        <v>6895</v>
      </c>
      <c r="J11082" t="s">
        <v>23</v>
      </c>
      <c r="K11082">
        <v>25</v>
      </c>
      <c r="L11082">
        <v>2800</v>
      </c>
      <c r="M11082">
        <v>112</v>
      </c>
      <c r="N11082" t="s">
        <v>9356</v>
      </c>
      <c r="O11082" t="s">
        <v>9773</v>
      </c>
      <c r="P11082">
        <v>0</v>
      </c>
      <c r="Q11082">
        <v>0</v>
      </c>
      <c r="R11082">
        <v>2</v>
      </c>
    </row>
    <row r="11083" spans="1:18" x14ac:dyDescent="0.25">
      <c r="A11083" t="s">
        <v>8018</v>
      </c>
      <c r="B11083">
        <v>2017</v>
      </c>
      <c r="C11083">
        <v>5</v>
      </c>
      <c r="D11083">
        <v>16</v>
      </c>
      <c r="E11083" t="s">
        <v>7357</v>
      </c>
      <c r="F11083" s="1" t="s">
        <v>5207</v>
      </c>
      <c r="G11083" s="1" t="s">
        <v>21008</v>
      </c>
      <c r="H11083" s="1" t="s">
        <v>7263</v>
      </c>
      <c r="I11083" t="s">
        <v>21015</v>
      </c>
      <c r="J11083" t="s">
        <v>23</v>
      </c>
      <c r="K11083">
        <v>100</v>
      </c>
      <c r="L11083">
        <v>11600</v>
      </c>
      <c r="M11083">
        <v>116</v>
      </c>
      <c r="N11083" t="s">
        <v>7263</v>
      </c>
      <c r="O11083" t="s">
        <v>23274</v>
      </c>
      <c r="P11083">
        <v>0</v>
      </c>
      <c r="Q11083">
        <v>0</v>
      </c>
      <c r="R11083">
        <v>2</v>
      </c>
    </row>
    <row r="11084" spans="1:18" x14ac:dyDescent="0.25">
      <c r="A11084" t="s">
        <v>8018</v>
      </c>
      <c r="B11084">
        <v>2017</v>
      </c>
      <c r="C11084">
        <v>5</v>
      </c>
      <c r="D11084">
        <v>16</v>
      </c>
      <c r="E11084" t="s">
        <v>7357</v>
      </c>
      <c r="F11084" s="1" t="s">
        <v>5207</v>
      </c>
      <c r="G11084" s="1" t="s">
        <v>21008</v>
      </c>
      <c r="H11084" s="1" t="s">
        <v>7263</v>
      </c>
      <c r="I11084" t="s">
        <v>21017</v>
      </c>
      <c r="J11084" t="s">
        <v>23</v>
      </c>
      <c r="K11084">
        <v>600</v>
      </c>
      <c r="L11084">
        <v>67200</v>
      </c>
      <c r="M11084">
        <v>112</v>
      </c>
      <c r="N11084" t="s">
        <v>7263</v>
      </c>
      <c r="O11084" t="s">
        <v>23274</v>
      </c>
      <c r="P11084">
        <v>0</v>
      </c>
      <c r="Q11084">
        <v>0</v>
      </c>
      <c r="R11084">
        <v>2</v>
      </c>
    </row>
    <row r="11085" spans="1:18" x14ac:dyDescent="0.25">
      <c r="A11085" t="s">
        <v>8018</v>
      </c>
      <c r="B11085">
        <v>2017</v>
      </c>
      <c r="C11085">
        <v>5</v>
      </c>
      <c r="D11085">
        <v>16</v>
      </c>
      <c r="E11085" t="s">
        <v>7357</v>
      </c>
      <c r="F11085" s="1" t="s">
        <v>5207</v>
      </c>
      <c r="G11085" s="1" t="s">
        <v>21008</v>
      </c>
      <c r="H11085" s="1" t="s">
        <v>7263</v>
      </c>
      <c r="I11085" t="s">
        <v>7023</v>
      </c>
      <c r="J11085" t="s">
        <v>23</v>
      </c>
      <c r="K11085">
        <v>50</v>
      </c>
      <c r="L11085">
        <v>5600</v>
      </c>
      <c r="M11085">
        <v>112</v>
      </c>
      <c r="N11085" t="s">
        <v>9365</v>
      </c>
      <c r="O11085" t="s">
        <v>9774</v>
      </c>
      <c r="P11085">
        <v>0</v>
      </c>
      <c r="Q11085">
        <v>0</v>
      </c>
      <c r="R11085">
        <v>2</v>
      </c>
    </row>
    <row r="11086" spans="1:18" x14ac:dyDescent="0.25">
      <c r="A11086" t="s">
        <v>8018</v>
      </c>
      <c r="B11086">
        <v>2017</v>
      </c>
      <c r="C11086">
        <v>5</v>
      </c>
      <c r="D11086">
        <v>16</v>
      </c>
      <c r="E11086" t="s">
        <v>7357</v>
      </c>
      <c r="F11086" s="1" t="s">
        <v>5207</v>
      </c>
      <c r="G11086" s="1" t="s">
        <v>21008</v>
      </c>
      <c r="H11086" s="1" t="s">
        <v>7263</v>
      </c>
      <c r="I11086" t="s">
        <v>21034</v>
      </c>
      <c r="J11086" t="s">
        <v>23</v>
      </c>
      <c r="K11086">
        <v>50</v>
      </c>
      <c r="L11086">
        <v>5600</v>
      </c>
      <c r="M11086">
        <v>112</v>
      </c>
      <c r="N11086" t="s">
        <v>7263</v>
      </c>
      <c r="O11086" t="s">
        <v>23274</v>
      </c>
      <c r="P11086">
        <v>0</v>
      </c>
      <c r="Q11086">
        <v>0</v>
      </c>
      <c r="R11086">
        <v>2</v>
      </c>
    </row>
    <row r="11087" spans="1:18" x14ac:dyDescent="0.25">
      <c r="A11087" t="s">
        <v>8018</v>
      </c>
      <c r="B11087">
        <v>2017</v>
      </c>
      <c r="C11087">
        <v>5</v>
      </c>
      <c r="D11087">
        <v>16</v>
      </c>
      <c r="E11087" t="s">
        <v>7357</v>
      </c>
      <c r="F11087" s="1" t="s">
        <v>5207</v>
      </c>
      <c r="G11087" s="1" t="s">
        <v>21008</v>
      </c>
      <c r="H11087" s="1" t="s">
        <v>7263</v>
      </c>
      <c r="I11087" t="s">
        <v>21037</v>
      </c>
      <c r="J11087" t="s">
        <v>23</v>
      </c>
      <c r="K11087">
        <v>25</v>
      </c>
      <c r="L11087">
        <v>3150</v>
      </c>
      <c r="M11087">
        <v>126</v>
      </c>
      <c r="N11087" t="s">
        <v>7263</v>
      </c>
      <c r="O11087" t="s">
        <v>23274</v>
      </c>
      <c r="P11087">
        <v>0</v>
      </c>
      <c r="Q11087">
        <v>0</v>
      </c>
      <c r="R11087">
        <v>2</v>
      </c>
    </row>
    <row r="11088" spans="1:18" x14ac:dyDescent="0.25">
      <c r="A11088" t="s">
        <v>8018</v>
      </c>
      <c r="B11088">
        <v>2017</v>
      </c>
      <c r="C11088">
        <v>5</v>
      </c>
      <c r="D11088">
        <v>16</v>
      </c>
      <c r="E11088" t="s">
        <v>7357</v>
      </c>
      <c r="F11088" s="1" t="s">
        <v>5207</v>
      </c>
      <c r="G11088" s="1" t="s">
        <v>21008</v>
      </c>
      <c r="H11088" s="1" t="s">
        <v>7263</v>
      </c>
      <c r="I11088" t="s">
        <v>21018</v>
      </c>
      <c r="J11088" t="s">
        <v>23</v>
      </c>
      <c r="K11088">
        <v>300</v>
      </c>
      <c r="L11088">
        <v>38400</v>
      </c>
      <c r="M11088">
        <v>128</v>
      </c>
      <c r="N11088" t="s">
        <v>7263</v>
      </c>
      <c r="O11088" t="s">
        <v>23274</v>
      </c>
      <c r="P11088">
        <v>0</v>
      </c>
      <c r="Q11088">
        <v>0</v>
      </c>
      <c r="R11088">
        <v>2</v>
      </c>
    </row>
    <row r="11089" spans="1:18" x14ac:dyDescent="0.25">
      <c r="A11089" t="s">
        <v>8018</v>
      </c>
      <c r="B11089">
        <v>2017</v>
      </c>
      <c r="C11089">
        <v>5</v>
      </c>
      <c r="D11089">
        <v>16</v>
      </c>
      <c r="E11089" t="s">
        <v>7357</v>
      </c>
      <c r="F11089" s="1" t="s">
        <v>5207</v>
      </c>
      <c r="G11089" s="1" t="s">
        <v>21008</v>
      </c>
      <c r="H11089" s="1" t="s">
        <v>7263</v>
      </c>
      <c r="I11089" t="s">
        <v>21012</v>
      </c>
      <c r="J11089" t="s">
        <v>23</v>
      </c>
      <c r="K11089">
        <v>25</v>
      </c>
      <c r="L11089">
        <v>3425</v>
      </c>
      <c r="M11089">
        <v>137</v>
      </c>
      <c r="N11089" t="s">
        <v>7263</v>
      </c>
      <c r="O11089" t="s">
        <v>23274</v>
      </c>
      <c r="P11089">
        <v>0</v>
      </c>
      <c r="Q11089">
        <v>0</v>
      </c>
      <c r="R11089">
        <v>2</v>
      </c>
    </row>
    <row r="11090" spans="1:18" x14ac:dyDescent="0.25">
      <c r="A11090" t="s">
        <v>8018</v>
      </c>
      <c r="B11090">
        <v>2017</v>
      </c>
      <c r="C11090">
        <v>5</v>
      </c>
      <c r="D11090">
        <v>16</v>
      </c>
      <c r="E11090" t="s">
        <v>7357</v>
      </c>
      <c r="F11090" s="1" t="s">
        <v>5207</v>
      </c>
      <c r="G11090" s="1" t="s">
        <v>21008</v>
      </c>
      <c r="H11090" s="1" t="s">
        <v>7263</v>
      </c>
      <c r="I11090" t="s">
        <v>21033</v>
      </c>
      <c r="J11090" t="s">
        <v>23</v>
      </c>
      <c r="K11090">
        <v>25</v>
      </c>
      <c r="L11090">
        <v>3125</v>
      </c>
      <c r="M11090">
        <v>125</v>
      </c>
      <c r="N11090" t="s">
        <v>7263</v>
      </c>
      <c r="O11090" t="s">
        <v>23274</v>
      </c>
      <c r="P11090">
        <v>0</v>
      </c>
      <c r="Q11090">
        <v>0</v>
      </c>
      <c r="R11090">
        <v>2</v>
      </c>
    </row>
    <row r="11091" spans="1:18" x14ac:dyDescent="0.25">
      <c r="A11091" t="s">
        <v>8018</v>
      </c>
      <c r="B11091">
        <v>2017</v>
      </c>
      <c r="C11091">
        <v>5</v>
      </c>
      <c r="D11091">
        <v>16</v>
      </c>
      <c r="E11091" t="s">
        <v>7357</v>
      </c>
      <c r="F11091" s="1" t="s">
        <v>5207</v>
      </c>
      <c r="G11091" s="1" t="s">
        <v>21008</v>
      </c>
      <c r="H11091" s="1" t="s">
        <v>7263</v>
      </c>
      <c r="I11091" t="s">
        <v>6965</v>
      </c>
      <c r="J11091" t="s">
        <v>23</v>
      </c>
      <c r="K11091">
        <v>700</v>
      </c>
      <c r="L11091">
        <v>78400</v>
      </c>
      <c r="M11091">
        <v>112</v>
      </c>
      <c r="N11091" t="s">
        <v>9361</v>
      </c>
      <c r="O11091" t="s">
        <v>9778</v>
      </c>
      <c r="P11091">
        <v>0</v>
      </c>
      <c r="Q11091">
        <v>0</v>
      </c>
      <c r="R11091">
        <v>2</v>
      </c>
    </row>
    <row r="11092" spans="1:18" x14ac:dyDescent="0.25">
      <c r="A11092" t="s">
        <v>8018</v>
      </c>
      <c r="B11092">
        <v>2017</v>
      </c>
      <c r="C11092">
        <v>5</v>
      </c>
      <c r="D11092">
        <v>16</v>
      </c>
      <c r="E11092" t="s">
        <v>7357</v>
      </c>
      <c r="F11092" s="1" t="s">
        <v>5207</v>
      </c>
      <c r="G11092" s="1" t="s">
        <v>21008</v>
      </c>
      <c r="H11092" s="1" t="s">
        <v>7263</v>
      </c>
      <c r="I11092" t="s">
        <v>21025</v>
      </c>
      <c r="J11092" t="s">
        <v>23</v>
      </c>
      <c r="K11092">
        <v>150</v>
      </c>
      <c r="L11092">
        <v>16500</v>
      </c>
      <c r="M11092">
        <v>110</v>
      </c>
      <c r="N11092" t="s">
        <v>7263</v>
      </c>
      <c r="O11092" t="s">
        <v>23274</v>
      </c>
      <c r="P11092">
        <v>0</v>
      </c>
      <c r="Q11092">
        <v>0</v>
      </c>
      <c r="R11092">
        <v>2</v>
      </c>
    </row>
    <row r="11093" spans="1:18" x14ac:dyDescent="0.25">
      <c r="A11093" t="s">
        <v>8018</v>
      </c>
      <c r="B11093">
        <v>2017</v>
      </c>
      <c r="C11093">
        <v>5</v>
      </c>
      <c r="D11093">
        <v>16</v>
      </c>
      <c r="E11093" t="s">
        <v>7357</v>
      </c>
      <c r="F11093" s="1" t="s">
        <v>5207</v>
      </c>
      <c r="G11093" s="1" t="s">
        <v>21008</v>
      </c>
      <c r="H11093" s="1" t="s">
        <v>7263</v>
      </c>
      <c r="I11093" t="s">
        <v>21022</v>
      </c>
      <c r="J11093" t="s">
        <v>23</v>
      </c>
      <c r="K11093">
        <v>500</v>
      </c>
      <c r="L11093">
        <v>58500</v>
      </c>
      <c r="M11093">
        <v>117</v>
      </c>
      <c r="N11093" t="s">
        <v>7263</v>
      </c>
      <c r="O11093" t="s">
        <v>23274</v>
      </c>
      <c r="P11093">
        <v>0</v>
      </c>
      <c r="Q11093">
        <v>0</v>
      </c>
      <c r="R11093">
        <v>2</v>
      </c>
    </row>
    <row r="11094" spans="1:18" x14ac:dyDescent="0.25">
      <c r="A11094" t="s">
        <v>8018</v>
      </c>
      <c r="B11094">
        <v>2017</v>
      </c>
      <c r="C11094">
        <v>5</v>
      </c>
      <c r="D11094">
        <v>16</v>
      </c>
      <c r="E11094" t="s">
        <v>7357</v>
      </c>
      <c r="F11094" s="1" t="s">
        <v>5207</v>
      </c>
      <c r="G11094" s="1" t="s">
        <v>21008</v>
      </c>
      <c r="H11094" s="1" t="s">
        <v>7263</v>
      </c>
      <c r="I11094" t="s">
        <v>21026</v>
      </c>
      <c r="J11094" t="s">
        <v>23</v>
      </c>
      <c r="K11094">
        <v>100</v>
      </c>
      <c r="L11094">
        <v>11800</v>
      </c>
      <c r="M11094">
        <v>118</v>
      </c>
      <c r="N11094" t="s">
        <v>7263</v>
      </c>
      <c r="O11094" t="s">
        <v>23274</v>
      </c>
      <c r="P11094">
        <v>0</v>
      </c>
      <c r="Q11094">
        <v>0</v>
      </c>
      <c r="R11094">
        <v>2</v>
      </c>
    </row>
    <row r="11095" spans="1:18" x14ac:dyDescent="0.25">
      <c r="A11095" t="s">
        <v>10547</v>
      </c>
      <c r="B11095">
        <v>2019</v>
      </c>
      <c r="C11095">
        <v>3</v>
      </c>
      <c r="D11095">
        <v>19</v>
      </c>
      <c r="E11095" t="s">
        <v>1305</v>
      </c>
      <c r="F11095" s="1" t="s">
        <v>3205</v>
      </c>
      <c r="G11095" s="1" t="s">
        <v>18746</v>
      </c>
      <c r="H11095" s="1" t="s">
        <v>3206</v>
      </c>
      <c r="I11095" t="s">
        <v>18920</v>
      </c>
      <c r="J11095" t="s">
        <v>23</v>
      </c>
      <c r="K11095">
        <v>251</v>
      </c>
      <c r="L11095">
        <v>14206.6</v>
      </c>
      <c r="M11095">
        <v>56.6</v>
      </c>
      <c r="N11095" t="s">
        <v>22028</v>
      </c>
      <c r="O11095" t="s">
        <v>23404</v>
      </c>
      <c r="P11095">
        <v>0</v>
      </c>
      <c r="Q11095">
        <v>0</v>
      </c>
      <c r="R11095">
        <v>1</v>
      </c>
    </row>
    <row r="11096" spans="1:18" x14ac:dyDescent="0.25">
      <c r="A11096" t="s">
        <v>10547</v>
      </c>
      <c r="B11096">
        <v>2019</v>
      </c>
      <c r="C11096">
        <v>3</v>
      </c>
      <c r="D11096">
        <v>19</v>
      </c>
      <c r="E11096" t="s">
        <v>1305</v>
      </c>
      <c r="F11096" s="1" t="s">
        <v>3205</v>
      </c>
      <c r="G11096" s="1" t="s">
        <v>18746</v>
      </c>
      <c r="H11096" s="1" t="s">
        <v>3206</v>
      </c>
      <c r="I11096" t="s">
        <v>18920</v>
      </c>
      <c r="J11096" t="s">
        <v>23</v>
      </c>
      <c r="K11096">
        <v>215</v>
      </c>
      <c r="L11096">
        <v>12169</v>
      </c>
      <c r="M11096">
        <v>56.6</v>
      </c>
      <c r="N11096" t="s">
        <v>22028</v>
      </c>
      <c r="O11096" t="s">
        <v>23404</v>
      </c>
      <c r="P11096">
        <v>0</v>
      </c>
      <c r="Q11096">
        <v>0</v>
      </c>
      <c r="R11096">
        <v>1</v>
      </c>
    </row>
    <row r="11097" spans="1:18" x14ac:dyDescent="0.25">
      <c r="A11097" t="s">
        <v>10547</v>
      </c>
      <c r="B11097">
        <v>2019</v>
      </c>
      <c r="C11097">
        <v>3</v>
      </c>
      <c r="D11097">
        <v>19</v>
      </c>
      <c r="E11097" t="s">
        <v>1305</v>
      </c>
      <c r="F11097" s="1" t="s">
        <v>3205</v>
      </c>
      <c r="G11097" s="1" t="s">
        <v>18746</v>
      </c>
      <c r="H11097" s="1" t="s">
        <v>3206</v>
      </c>
      <c r="I11097" t="s">
        <v>18921</v>
      </c>
      <c r="J11097" t="s">
        <v>23</v>
      </c>
      <c r="K11097">
        <v>1117</v>
      </c>
      <c r="L11097">
        <v>63222.2</v>
      </c>
      <c r="M11097">
        <v>56.6</v>
      </c>
      <c r="N11097" t="s">
        <v>22029</v>
      </c>
      <c r="O11097" t="s">
        <v>23405</v>
      </c>
      <c r="P11097">
        <v>0</v>
      </c>
      <c r="Q11097">
        <v>0</v>
      </c>
      <c r="R11097">
        <v>1</v>
      </c>
    </row>
    <row r="11098" spans="1:18" x14ac:dyDescent="0.25">
      <c r="A11098" t="s">
        <v>10870</v>
      </c>
      <c r="B11098">
        <v>2019</v>
      </c>
      <c r="C11098">
        <v>4</v>
      </c>
      <c r="D11098">
        <v>11</v>
      </c>
      <c r="E11098" t="s">
        <v>10871</v>
      </c>
      <c r="F11098" s="1" t="s">
        <v>9480</v>
      </c>
      <c r="G11098" s="1" t="s">
        <v>9480</v>
      </c>
      <c r="H11098" s="1" t="s">
        <v>9480</v>
      </c>
      <c r="I11098" t="s">
        <v>15877</v>
      </c>
      <c r="J11098" t="s">
        <v>23</v>
      </c>
      <c r="K11098">
        <v>2.08</v>
      </c>
      <c r="L11098">
        <v>8810.25</v>
      </c>
      <c r="M11098">
        <v>4235.7</v>
      </c>
      <c r="N11098" t="e">
        <v>#N/A</v>
      </c>
      <c r="O11098" t="e">
        <v>#N/A</v>
      </c>
      <c r="P11098">
        <v>0</v>
      </c>
      <c r="Q11098">
        <v>0</v>
      </c>
      <c r="R11098">
        <v>2</v>
      </c>
    </row>
    <row r="11099" spans="1:18" x14ac:dyDescent="0.25">
      <c r="A11099" t="s">
        <v>10870</v>
      </c>
      <c r="B11099">
        <v>2019</v>
      </c>
      <c r="C11099">
        <v>4</v>
      </c>
      <c r="D11099">
        <v>11</v>
      </c>
      <c r="E11099" t="s">
        <v>10871</v>
      </c>
      <c r="F11099" s="1" t="s">
        <v>9480</v>
      </c>
      <c r="G11099" s="1" t="s">
        <v>9480</v>
      </c>
      <c r="H11099" s="1" t="s">
        <v>9480</v>
      </c>
      <c r="I11099" t="s">
        <v>15878</v>
      </c>
      <c r="J11099" t="s">
        <v>23</v>
      </c>
      <c r="K11099">
        <v>7.02</v>
      </c>
      <c r="L11099">
        <v>22612.09</v>
      </c>
      <c r="M11099">
        <v>3221.1</v>
      </c>
      <c r="N11099" t="e">
        <v>#N/A</v>
      </c>
      <c r="O11099" t="e">
        <v>#N/A</v>
      </c>
      <c r="P11099">
        <v>0</v>
      </c>
      <c r="Q11099">
        <v>0</v>
      </c>
      <c r="R11099">
        <v>2</v>
      </c>
    </row>
    <row r="11100" spans="1:18" x14ac:dyDescent="0.25">
      <c r="A11100" t="s">
        <v>10870</v>
      </c>
      <c r="B11100">
        <v>2019</v>
      </c>
      <c r="C11100">
        <v>4</v>
      </c>
      <c r="D11100">
        <v>11</v>
      </c>
      <c r="E11100" t="s">
        <v>10871</v>
      </c>
      <c r="F11100" s="1" t="s">
        <v>5207</v>
      </c>
      <c r="G11100" s="1" t="s">
        <v>20573</v>
      </c>
      <c r="H11100" s="1" t="s">
        <v>7263</v>
      </c>
      <c r="I11100" t="s">
        <v>20637</v>
      </c>
      <c r="J11100" t="s">
        <v>23</v>
      </c>
      <c r="K11100">
        <v>5</v>
      </c>
      <c r="L11100">
        <v>11216.5</v>
      </c>
      <c r="M11100">
        <v>2243.3000000000002</v>
      </c>
      <c r="N11100" t="s">
        <v>7263</v>
      </c>
      <c r="O11100" t="s">
        <v>23274</v>
      </c>
      <c r="P11100">
        <v>0</v>
      </c>
      <c r="Q11100">
        <v>0</v>
      </c>
      <c r="R11100">
        <v>2</v>
      </c>
    </row>
    <row r="11101" spans="1:18" x14ac:dyDescent="0.25">
      <c r="A11101" t="s">
        <v>15223</v>
      </c>
      <c r="B11101">
        <v>2019</v>
      </c>
      <c r="C11101">
        <v>7</v>
      </c>
      <c r="D11101">
        <v>30</v>
      </c>
      <c r="E11101" t="s">
        <v>1305</v>
      </c>
      <c r="F11101" s="1" t="s">
        <v>3205</v>
      </c>
      <c r="G11101" s="1" t="s">
        <v>3967</v>
      </c>
      <c r="H11101" s="1" t="s">
        <v>3206</v>
      </c>
      <c r="I11101" t="s">
        <v>18558</v>
      </c>
      <c r="J11101" t="s">
        <v>23</v>
      </c>
      <c r="K11101">
        <v>20200</v>
      </c>
      <c r="L11101">
        <v>1292800</v>
      </c>
      <c r="M11101">
        <v>64</v>
      </c>
      <c r="N11101" t="s">
        <v>9250</v>
      </c>
      <c r="O11101" t="s">
        <v>9732</v>
      </c>
      <c r="P11101">
        <v>0</v>
      </c>
      <c r="Q11101">
        <v>0</v>
      </c>
      <c r="R11101">
        <v>3</v>
      </c>
    </row>
    <row r="11102" spans="1:18" x14ac:dyDescent="0.25">
      <c r="A11102" t="s">
        <v>15609</v>
      </c>
      <c r="B11102">
        <v>2019</v>
      </c>
      <c r="C11102">
        <v>9</v>
      </c>
      <c r="D11102">
        <v>6</v>
      </c>
      <c r="E11102" t="s">
        <v>1620</v>
      </c>
      <c r="F11102" s="1" t="s">
        <v>3205</v>
      </c>
      <c r="G11102" s="1" t="s">
        <v>3863</v>
      </c>
      <c r="H11102" s="1" t="s">
        <v>3206</v>
      </c>
      <c r="I11102" t="s">
        <v>19204</v>
      </c>
      <c r="J11102" t="s">
        <v>23</v>
      </c>
      <c r="K11102">
        <v>6970</v>
      </c>
      <c r="L11102">
        <v>318529</v>
      </c>
      <c r="M11102">
        <v>45.7</v>
      </c>
      <c r="N11102" t="s">
        <v>9340</v>
      </c>
      <c r="O11102" t="s">
        <v>9482</v>
      </c>
      <c r="P11102">
        <v>8.0867377033553248E-2</v>
      </c>
      <c r="Q11102">
        <v>0</v>
      </c>
      <c r="R11102">
        <v>3</v>
      </c>
    </row>
    <row r="11103" spans="1:18" x14ac:dyDescent="0.25">
      <c r="A11103" t="s">
        <v>15609</v>
      </c>
      <c r="B11103">
        <v>2019</v>
      </c>
      <c r="C11103">
        <v>9</v>
      </c>
      <c r="D11103">
        <v>6</v>
      </c>
      <c r="E11103" t="s">
        <v>1620</v>
      </c>
      <c r="F11103" s="1" t="s">
        <v>3205</v>
      </c>
      <c r="G11103" s="1" t="s">
        <v>3863</v>
      </c>
      <c r="H11103" s="1" t="s">
        <v>3206</v>
      </c>
      <c r="I11103" t="s">
        <v>19207</v>
      </c>
      <c r="J11103" t="s">
        <v>23</v>
      </c>
      <c r="K11103">
        <v>2800</v>
      </c>
      <c r="L11103">
        <v>127960</v>
      </c>
      <c r="M11103">
        <v>45.7</v>
      </c>
      <c r="N11103" t="s">
        <v>9331</v>
      </c>
      <c r="O11103" t="s">
        <v>9540</v>
      </c>
      <c r="P11103">
        <v>4.2454374665687751E-2</v>
      </c>
      <c r="Q11103">
        <v>0</v>
      </c>
      <c r="R11103">
        <v>3</v>
      </c>
    </row>
    <row r="11104" spans="1:18" x14ac:dyDescent="0.25">
      <c r="A11104" t="s">
        <v>15609</v>
      </c>
      <c r="B11104">
        <v>2019</v>
      </c>
      <c r="C11104">
        <v>9</v>
      </c>
      <c r="D11104">
        <v>6</v>
      </c>
      <c r="E11104" t="s">
        <v>1620</v>
      </c>
      <c r="F11104" s="1" t="s">
        <v>3205</v>
      </c>
      <c r="G11104" s="1" t="s">
        <v>3863</v>
      </c>
      <c r="H11104" s="1" t="s">
        <v>3206</v>
      </c>
      <c r="I11104" t="s">
        <v>19301</v>
      </c>
      <c r="J11104" t="s">
        <v>23</v>
      </c>
      <c r="K11104">
        <v>9003</v>
      </c>
      <c r="L11104">
        <v>567189</v>
      </c>
      <c r="M11104">
        <v>63</v>
      </c>
      <c r="N11104" t="s">
        <v>9313</v>
      </c>
      <c r="O11104" t="s">
        <v>9448</v>
      </c>
      <c r="P11104">
        <v>2.823689586550486E-2</v>
      </c>
      <c r="Q11104">
        <v>0</v>
      </c>
      <c r="R11104">
        <v>3</v>
      </c>
    </row>
    <row r="11105" spans="1:18" x14ac:dyDescent="0.25">
      <c r="A11105" t="s">
        <v>7833</v>
      </c>
      <c r="B11105">
        <v>2016</v>
      </c>
      <c r="C11105">
        <v>12</v>
      </c>
      <c r="D11105">
        <v>23</v>
      </c>
      <c r="E11105" t="s">
        <v>229</v>
      </c>
      <c r="F11105" s="1" t="s">
        <v>9480</v>
      </c>
      <c r="G11105" s="1" t="s">
        <v>9480</v>
      </c>
      <c r="H11105" s="1" t="s">
        <v>9480</v>
      </c>
      <c r="I11105" t="s">
        <v>7834</v>
      </c>
      <c r="J11105" t="s">
        <v>300</v>
      </c>
      <c r="K11105">
        <v>40</v>
      </c>
      <c r="L11105">
        <v>596</v>
      </c>
      <c r="M11105">
        <v>14.9</v>
      </c>
      <c r="N11105" t="e">
        <v>#N/A</v>
      </c>
      <c r="O11105" t="e">
        <v>#N/A</v>
      </c>
      <c r="P11105">
        <v>0</v>
      </c>
      <c r="Q11105">
        <v>0</v>
      </c>
      <c r="R11105">
        <v>4</v>
      </c>
    </row>
    <row r="11106" spans="1:18" x14ac:dyDescent="0.25">
      <c r="A11106" t="s">
        <v>7833</v>
      </c>
      <c r="B11106">
        <v>2016</v>
      </c>
      <c r="C11106">
        <v>12</v>
      </c>
      <c r="D11106">
        <v>23</v>
      </c>
      <c r="E11106" t="s">
        <v>229</v>
      </c>
      <c r="F11106" s="1" t="s">
        <v>5207</v>
      </c>
      <c r="G11106" s="1" t="s">
        <v>21109</v>
      </c>
      <c r="H11106" s="1" t="s">
        <v>7263</v>
      </c>
      <c r="I11106" t="s">
        <v>6729</v>
      </c>
      <c r="J11106" t="s">
        <v>38</v>
      </c>
      <c r="K11106">
        <v>1</v>
      </c>
      <c r="L11106">
        <v>1499</v>
      </c>
      <c r="M11106">
        <v>1499</v>
      </c>
      <c r="N11106" t="s">
        <v>6729</v>
      </c>
      <c r="O11106" t="s">
        <v>9844</v>
      </c>
      <c r="P11106">
        <v>0</v>
      </c>
      <c r="Q11106">
        <v>0</v>
      </c>
      <c r="R11106">
        <v>4</v>
      </c>
    </row>
    <row r="11107" spans="1:18" x14ac:dyDescent="0.25">
      <c r="A11107" t="s">
        <v>1766</v>
      </c>
      <c r="B11107">
        <v>2017</v>
      </c>
      <c r="C11107">
        <v>8</v>
      </c>
      <c r="D11107">
        <v>18</v>
      </c>
      <c r="E11107" t="s">
        <v>174</v>
      </c>
      <c r="F11107" s="1" t="s">
        <v>3205</v>
      </c>
      <c r="G11107" s="1" t="s">
        <v>3863</v>
      </c>
      <c r="H11107" s="1" t="s">
        <v>3206</v>
      </c>
      <c r="I11107" t="s">
        <v>19005</v>
      </c>
      <c r="J11107" t="s">
        <v>23</v>
      </c>
      <c r="K11107">
        <v>7470</v>
      </c>
      <c r="L11107">
        <v>334655.99</v>
      </c>
      <c r="M11107">
        <v>44.8</v>
      </c>
      <c r="N11107" t="s">
        <v>9309</v>
      </c>
      <c r="O11107" t="s">
        <v>9451</v>
      </c>
      <c r="P11107">
        <v>6.5364123560168089E-2</v>
      </c>
      <c r="Q11107">
        <v>0</v>
      </c>
      <c r="R11107">
        <v>3</v>
      </c>
    </row>
    <row r="11108" spans="1:18" x14ac:dyDescent="0.25">
      <c r="A11108" t="s">
        <v>1766</v>
      </c>
      <c r="B11108">
        <v>2017</v>
      </c>
      <c r="C11108">
        <v>8</v>
      </c>
      <c r="D11108">
        <v>18</v>
      </c>
      <c r="E11108" t="s">
        <v>174</v>
      </c>
      <c r="F11108" s="1" t="s">
        <v>3205</v>
      </c>
      <c r="G11108" s="1" t="s">
        <v>3863</v>
      </c>
      <c r="H11108" s="1" t="s">
        <v>3206</v>
      </c>
      <c r="I11108" t="s">
        <v>19066</v>
      </c>
      <c r="J11108" t="s">
        <v>23</v>
      </c>
      <c r="K11108">
        <v>4490</v>
      </c>
      <c r="L11108">
        <v>201151.99</v>
      </c>
      <c r="M11108">
        <v>44.8</v>
      </c>
      <c r="N11108" t="s">
        <v>9347</v>
      </c>
      <c r="O11108" t="s">
        <v>9542</v>
      </c>
      <c r="P11108">
        <v>8.0289698840596724E-2</v>
      </c>
      <c r="Q11108">
        <v>0</v>
      </c>
      <c r="R11108">
        <v>3</v>
      </c>
    </row>
    <row r="11109" spans="1:18" x14ac:dyDescent="0.25">
      <c r="A11109" t="s">
        <v>1766</v>
      </c>
      <c r="B11109">
        <v>2017</v>
      </c>
      <c r="C11109">
        <v>8</v>
      </c>
      <c r="D11109">
        <v>18</v>
      </c>
      <c r="E11109" t="s">
        <v>174</v>
      </c>
      <c r="F11109" s="1" t="s">
        <v>3205</v>
      </c>
      <c r="G11109" s="1" t="s">
        <v>3863</v>
      </c>
      <c r="H11109" s="1" t="s">
        <v>3206</v>
      </c>
      <c r="I11109" t="s">
        <v>19076</v>
      </c>
      <c r="J11109" t="s">
        <v>23</v>
      </c>
      <c r="K11109">
        <v>4795</v>
      </c>
      <c r="L11109">
        <v>213377.48</v>
      </c>
      <c r="M11109">
        <v>44.5</v>
      </c>
      <c r="N11109" t="s">
        <v>9335</v>
      </c>
      <c r="O11109" t="s">
        <v>9441</v>
      </c>
      <c r="P11109">
        <v>0.12724850134172863</v>
      </c>
      <c r="Q11109">
        <v>0</v>
      </c>
      <c r="R11109">
        <v>3</v>
      </c>
    </row>
    <row r="11110" spans="1:18" x14ac:dyDescent="0.25">
      <c r="A11110" t="s">
        <v>1862</v>
      </c>
      <c r="B11110">
        <v>2017</v>
      </c>
      <c r="C11110">
        <v>10</v>
      </c>
      <c r="D11110">
        <v>2</v>
      </c>
      <c r="E11110" t="s">
        <v>226</v>
      </c>
      <c r="F11110" s="1" t="s">
        <v>3205</v>
      </c>
      <c r="G11110" s="1" t="s">
        <v>3384</v>
      </c>
      <c r="H11110" s="1" t="s">
        <v>3206</v>
      </c>
      <c r="I11110" t="s">
        <v>17066</v>
      </c>
      <c r="J11110" t="s">
        <v>23</v>
      </c>
      <c r="K11110">
        <v>20695</v>
      </c>
      <c r="L11110">
        <v>950935.25</v>
      </c>
      <c r="M11110">
        <v>45.95</v>
      </c>
      <c r="N11110" t="s">
        <v>160</v>
      </c>
      <c r="O11110" t="s">
        <v>9452</v>
      </c>
      <c r="P11110">
        <v>0.10110188471641929</v>
      </c>
      <c r="Q11110">
        <v>0</v>
      </c>
      <c r="R11110">
        <v>4</v>
      </c>
    </row>
    <row r="11111" spans="1:18" x14ac:dyDescent="0.25">
      <c r="A11111" t="s">
        <v>15493</v>
      </c>
      <c r="B11111">
        <v>2019</v>
      </c>
      <c r="C11111">
        <v>8</v>
      </c>
      <c r="D11111">
        <v>31</v>
      </c>
      <c r="E11111" t="s">
        <v>15067</v>
      </c>
      <c r="F11111" s="1" t="s">
        <v>3205</v>
      </c>
      <c r="G11111" s="1" t="s">
        <v>3384</v>
      </c>
      <c r="H11111" s="1" t="s">
        <v>3206</v>
      </c>
      <c r="I11111" t="s">
        <v>17299</v>
      </c>
      <c r="J11111" t="s">
        <v>23</v>
      </c>
      <c r="K11111">
        <v>20100</v>
      </c>
      <c r="L11111">
        <v>1035150</v>
      </c>
      <c r="M11111">
        <v>51.5</v>
      </c>
      <c r="N11111" t="s">
        <v>160</v>
      </c>
      <c r="O11111" t="s">
        <v>9452</v>
      </c>
      <c r="P11111">
        <v>0.10110188471641929</v>
      </c>
      <c r="Q11111">
        <v>0</v>
      </c>
      <c r="R11111">
        <v>3</v>
      </c>
    </row>
    <row r="11112" spans="1:18" x14ac:dyDescent="0.25">
      <c r="A11112" t="s">
        <v>16921</v>
      </c>
      <c r="B11112">
        <v>2019</v>
      </c>
      <c r="C11112">
        <v>12</v>
      </c>
      <c r="D11112">
        <v>12</v>
      </c>
      <c r="E11112" t="s">
        <v>15304</v>
      </c>
      <c r="F11112" s="1" t="s">
        <v>5207</v>
      </c>
      <c r="G11112" s="1" t="s">
        <v>6745</v>
      </c>
      <c r="H11112" s="1" t="s">
        <v>7263</v>
      </c>
      <c r="I11112" t="s">
        <v>7178</v>
      </c>
      <c r="J11112" t="s">
        <v>38</v>
      </c>
      <c r="K11112">
        <v>100</v>
      </c>
      <c r="L11112">
        <v>11826</v>
      </c>
      <c r="M11112">
        <v>118.26</v>
      </c>
      <c r="N11112" t="s">
        <v>7178</v>
      </c>
      <c r="O11112" t="s">
        <v>9945</v>
      </c>
      <c r="P11112">
        <v>0</v>
      </c>
      <c r="Q11112">
        <v>0</v>
      </c>
      <c r="R11112">
        <v>4</v>
      </c>
    </row>
    <row r="11113" spans="1:18" x14ac:dyDescent="0.25">
      <c r="A11113" t="s">
        <v>16921</v>
      </c>
      <c r="B11113">
        <v>2019</v>
      </c>
      <c r="C11113">
        <v>12</v>
      </c>
      <c r="D11113">
        <v>12</v>
      </c>
      <c r="E11113" t="s">
        <v>15304</v>
      </c>
      <c r="F11113" s="1" t="s">
        <v>9480</v>
      </c>
      <c r="G11113" s="1" t="s">
        <v>9480</v>
      </c>
      <c r="H11113" s="1" t="s">
        <v>9480</v>
      </c>
      <c r="I11113" t="s">
        <v>16923</v>
      </c>
      <c r="J11113" t="s">
        <v>7341</v>
      </c>
      <c r="K11113">
        <v>5</v>
      </c>
      <c r="L11113">
        <v>113.1</v>
      </c>
      <c r="M11113">
        <v>22.62</v>
      </c>
      <c r="N11113" t="e">
        <v>#N/A</v>
      </c>
      <c r="O11113" t="e">
        <v>#N/A</v>
      </c>
      <c r="P11113">
        <v>0</v>
      </c>
      <c r="Q11113">
        <v>0</v>
      </c>
      <c r="R11113">
        <v>4</v>
      </c>
    </row>
    <row r="11114" spans="1:18" x14ac:dyDescent="0.25">
      <c r="A11114" t="s">
        <v>16921</v>
      </c>
      <c r="B11114">
        <v>2019</v>
      </c>
      <c r="C11114">
        <v>12</v>
      </c>
      <c r="D11114">
        <v>12</v>
      </c>
      <c r="E11114" t="s">
        <v>15304</v>
      </c>
      <c r="F11114" s="1" t="s">
        <v>5207</v>
      </c>
      <c r="G11114" s="1" t="s">
        <v>21109</v>
      </c>
      <c r="H11114" s="1" t="s">
        <v>7263</v>
      </c>
      <c r="I11114" t="s">
        <v>6726</v>
      </c>
      <c r="J11114" t="s">
        <v>38</v>
      </c>
      <c r="K11114">
        <v>4000</v>
      </c>
      <c r="L11114">
        <v>1954.4</v>
      </c>
      <c r="M11114">
        <v>0.49</v>
      </c>
      <c r="N11114" t="s">
        <v>6726</v>
      </c>
      <c r="O11114" t="s">
        <v>9866</v>
      </c>
      <c r="P11114">
        <v>0</v>
      </c>
      <c r="Q11114">
        <v>0</v>
      </c>
      <c r="R11114">
        <v>4</v>
      </c>
    </row>
    <row r="11115" spans="1:18" x14ac:dyDescent="0.25">
      <c r="A11115" t="s">
        <v>1554</v>
      </c>
      <c r="B11115">
        <v>2017</v>
      </c>
      <c r="C11115">
        <v>4</v>
      </c>
      <c r="D11115">
        <v>25</v>
      </c>
      <c r="E11115" t="s">
        <v>226</v>
      </c>
      <c r="F11115" s="1" t="s">
        <v>3205</v>
      </c>
      <c r="G11115" s="1" t="s">
        <v>3863</v>
      </c>
      <c r="H11115" s="1" t="s">
        <v>3206</v>
      </c>
      <c r="I11115" t="s">
        <v>19066</v>
      </c>
      <c r="J11115" t="s">
        <v>23</v>
      </c>
      <c r="K11115">
        <v>21000</v>
      </c>
      <c r="L11115">
        <v>984375</v>
      </c>
      <c r="M11115">
        <v>46.88</v>
      </c>
      <c r="N11115" t="s">
        <v>9347</v>
      </c>
      <c r="O11115" t="s">
        <v>9542</v>
      </c>
      <c r="P11115">
        <v>8.0289698840596724E-2</v>
      </c>
      <c r="Q11115">
        <v>0</v>
      </c>
      <c r="R11115">
        <v>2</v>
      </c>
    </row>
    <row r="11116" spans="1:18" x14ac:dyDescent="0.25">
      <c r="A11116" t="s">
        <v>1765</v>
      </c>
      <c r="B11116">
        <v>2017</v>
      </c>
      <c r="C11116">
        <v>8</v>
      </c>
      <c r="D11116">
        <v>16</v>
      </c>
      <c r="E11116" t="s">
        <v>226</v>
      </c>
      <c r="F11116" s="1" t="s">
        <v>3205</v>
      </c>
      <c r="G11116" s="1" t="s">
        <v>3863</v>
      </c>
      <c r="H11116" s="1" t="s">
        <v>3206</v>
      </c>
      <c r="I11116" t="s">
        <v>19010</v>
      </c>
      <c r="J11116" t="s">
        <v>23</v>
      </c>
      <c r="K11116">
        <v>16840</v>
      </c>
      <c r="L11116">
        <v>753590</v>
      </c>
      <c r="M11116">
        <v>44.75</v>
      </c>
      <c r="N11116" t="s">
        <v>9337</v>
      </c>
      <c r="O11116" t="s">
        <v>9440</v>
      </c>
      <c r="P11116">
        <v>0.12068470364021268</v>
      </c>
      <c r="Q11116">
        <v>0</v>
      </c>
      <c r="R11116">
        <v>3</v>
      </c>
    </row>
    <row r="11117" spans="1:18" x14ac:dyDescent="0.25">
      <c r="A11117" t="s">
        <v>1765</v>
      </c>
      <c r="B11117">
        <v>2017</v>
      </c>
      <c r="C11117">
        <v>8</v>
      </c>
      <c r="D11117">
        <v>16</v>
      </c>
      <c r="E11117" t="s">
        <v>226</v>
      </c>
      <c r="F11117" s="1" t="s">
        <v>3205</v>
      </c>
      <c r="G11117" s="1" t="s">
        <v>3384</v>
      </c>
      <c r="H11117" s="1" t="s">
        <v>3206</v>
      </c>
      <c r="I11117" t="s">
        <v>17075</v>
      </c>
      <c r="J11117" t="s">
        <v>23</v>
      </c>
      <c r="K11117">
        <v>4105</v>
      </c>
      <c r="L11117">
        <v>158801.93</v>
      </c>
      <c r="M11117">
        <v>38.69</v>
      </c>
      <c r="N11117" t="s">
        <v>168</v>
      </c>
      <c r="O11117" t="s">
        <v>9481</v>
      </c>
      <c r="P11117">
        <v>2.7900708435018715E-2</v>
      </c>
      <c r="Q11117">
        <v>0</v>
      </c>
      <c r="R11117">
        <v>3</v>
      </c>
    </row>
    <row r="11118" spans="1:18" x14ac:dyDescent="0.25">
      <c r="A11118" t="s">
        <v>2184</v>
      </c>
      <c r="B11118">
        <v>2018</v>
      </c>
      <c r="C11118">
        <v>2</v>
      </c>
      <c r="D11118">
        <v>8</v>
      </c>
      <c r="E11118" t="s">
        <v>1620</v>
      </c>
      <c r="F11118" s="1" t="s">
        <v>3205</v>
      </c>
      <c r="G11118" s="1" t="s">
        <v>3863</v>
      </c>
      <c r="H11118" s="1" t="s">
        <v>3206</v>
      </c>
      <c r="I11118" t="s">
        <v>18938</v>
      </c>
      <c r="J11118" t="s">
        <v>23</v>
      </c>
      <c r="K11118">
        <v>9715</v>
      </c>
      <c r="L11118">
        <v>592615</v>
      </c>
      <c r="M11118">
        <v>61</v>
      </c>
      <c r="N11118" t="s">
        <v>9313</v>
      </c>
      <c r="O11118" t="s">
        <v>9448</v>
      </c>
      <c r="P11118">
        <v>2.823689586550486E-2</v>
      </c>
      <c r="Q11118">
        <v>0</v>
      </c>
      <c r="R11118">
        <v>1</v>
      </c>
    </row>
    <row r="11119" spans="1:18" x14ac:dyDescent="0.25">
      <c r="A11119" t="s">
        <v>2374</v>
      </c>
      <c r="B11119">
        <v>2018</v>
      </c>
      <c r="C11119">
        <v>4</v>
      </c>
      <c r="D11119">
        <v>6</v>
      </c>
      <c r="E11119" t="s">
        <v>226</v>
      </c>
      <c r="F11119" s="1" t="s">
        <v>3205</v>
      </c>
      <c r="G11119" s="1" t="s">
        <v>3863</v>
      </c>
      <c r="H11119" s="1" t="s">
        <v>3206</v>
      </c>
      <c r="I11119" t="s">
        <v>18998</v>
      </c>
      <c r="J11119" t="s">
        <v>23</v>
      </c>
      <c r="K11119">
        <v>15535</v>
      </c>
      <c r="L11119">
        <v>776750</v>
      </c>
      <c r="M11119">
        <v>50</v>
      </c>
      <c r="N11119" t="s">
        <v>9340</v>
      </c>
      <c r="O11119" t="s">
        <v>9482</v>
      </c>
      <c r="P11119">
        <v>8.0867377033553248E-2</v>
      </c>
      <c r="Q11119">
        <v>0</v>
      </c>
      <c r="R11119">
        <v>2</v>
      </c>
    </row>
    <row r="11120" spans="1:18" x14ac:dyDescent="0.25">
      <c r="A11120" t="s">
        <v>2374</v>
      </c>
      <c r="B11120">
        <v>2018</v>
      </c>
      <c r="C11120">
        <v>4</v>
      </c>
      <c r="D11120">
        <v>6</v>
      </c>
      <c r="E11120" t="s">
        <v>226</v>
      </c>
      <c r="F11120" s="1" t="s">
        <v>3205</v>
      </c>
      <c r="G11120" s="1" t="s">
        <v>3863</v>
      </c>
      <c r="H11120" s="1" t="s">
        <v>3206</v>
      </c>
      <c r="I11120" t="s">
        <v>19106</v>
      </c>
      <c r="J11120" t="s">
        <v>23</v>
      </c>
      <c r="K11120">
        <v>4630</v>
      </c>
      <c r="L11120">
        <v>231500</v>
      </c>
      <c r="M11120">
        <v>50</v>
      </c>
      <c r="N11120" t="s">
        <v>9331</v>
      </c>
      <c r="O11120" t="s">
        <v>9540</v>
      </c>
      <c r="P11120">
        <v>4.2454374665687751E-2</v>
      </c>
      <c r="Q11120">
        <v>0</v>
      </c>
      <c r="R11120">
        <v>2</v>
      </c>
    </row>
    <row r="11121" spans="1:18" x14ac:dyDescent="0.25">
      <c r="A11121" t="s">
        <v>10872</v>
      </c>
      <c r="B11121">
        <v>2019</v>
      </c>
      <c r="C11121">
        <v>4</v>
      </c>
      <c r="D11121">
        <v>9</v>
      </c>
      <c r="E11121" t="s">
        <v>15747</v>
      </c>
      <c r="F11121" s="1" t="s">
        <v>9480</v>
      </c>
      <c r="G11121" s="1" t="s">
        <v>9480</v>
      </c>
      <c r="H11121" s="1" t="s">
        <v>9480</v>
      </c>
      <c r="I11121" t="s">
        <v>10873</v>
      </c>
      <c r="J11121" t="s">
        <v>23</v>
      </c>
      <c r="K11121">
        <v>75</v>
      </c>
      <c r="L11121">
        <v>8910</v>
      </c>
      <c r="M11121">
        <v>118.8</v>
      </c>
      <c r="N11121" t="e">
        <v>#N/A</v>
      </c>
      <c r="O11121" t="e">
        <v>#N/A</v>
      </c>
      <c r="P11121">
        <v>0</v>
      </c>
      <c r="Q11121">
        <v>0</v>
      </c>
      <c r="R11121">
        <v>2</v>
      </c>
    </row>
    <row r="11122" spans="1:18" x14ac:dyDescent="0.25">
      <c r="A11122" t="s">
        <v>7971</v>
      </c>
      <c r="B11122">
        <v>2017</v>
      </c>
      <c r="C11122">
        <v>3</v>
      </c>
      <c r="D11122">
        <v>29</v>
      </c>
      <c r="E11122" t="s">
        <v>7304</v>
      </c>
      <c r="F11122" s="1" t="s">
        <v>5207</v>
      </c>
      <c r="G11122" s="1" t="s">
        <v>21109</v>
      </c>
      <c r="H11122" s="1" t="s">
        <v>7263</v>
      </c>
      <c r="I11122" t="s">
        <v>5212</v>
      </c>
      <c r="J11122" t="s">
        <v>38</v>
      </c>
      <c r="K11122">
        <v>20</v>
      </c>
      <c r="L11122">
        <v>323.2</v>
      </c>
      <c r="M11122">
        <v>16.16</v>
      </c>
      <c r="N11122" t="s">
        <v>5212</v>
      </c>
      <c r="O11122" t="s">
        <v>10015</v>
      </c>
      <c r="P11122">
        <v>0</v>
      </c>
      <c r="Q11122">
        <v>0</v>
      </c>
      <c r="R11122">
        <v>1</v>
      </c>
    </row>
    <row r="11123" spans="1:18" x14ac:dyDescent="0.25">
      <c r="A11123" t="s">
        <v>7971</v>
      </c>
      <c r="B11123">
        <v>2017</v>
      </c>
      <c r="C11123">
        <v>3</v>
      </c>
      <c r="D11123">
        <v>29</v>
      </c>
      <c r="E11123" t="s">
        <v>7304</v>
      </c>
      <c r="F11123" s="1" t="s">
        <v>5207</v>
      </c>
      <c r="G11123" s="1" t="s">
        <v>21109</v>
      </c>
      <c r="H11123" s="1" t="s">
        <v>7263</v>
      </c>
      <c r="I11123" t="s">
        <v>5214</v>
      </c>
      <c r="J11123" t="s">
        <v>38</v>
      </c>
      <c r="K11123">
        <v>20</v>
      </c>
      <c r="L11123">
        <v>333.4</v>
      </c>
      <c r="M11123">
        <v>16.670000000000002</v>
      </c>
      <c r="N11123" t="s">
        <v>5214</v>
      </c>
      <c r="O11123" t="s">
        <v>10018</v>
      </c>
      <c r="P11123">
        <v>0</v>
      </c>
      <c r="Q11123">
        <v>0</v>
      </c>
      <c r="R11123">
        <v>1</v>
      </c>
    </row>
    <row r="11124" spans="1:18" x14ac:dyDescent="0.25">
      <c r="A11124" t="s">
        <v>8085</v>
      </c>
      <c r="B11124">
        <v>2017</v>
      </c>
      <c r="C11124">
        <v>7</v>
      </c>
      <c r="D11124">
        <v>13</v>
      </c>
      <c r="E11124" t="s">
        <v>7532</v>
      </c>
      <c r="F11124" s="1" t="s">
        <v>5207</v>
      </c>
      <c r="G11124" s="1" t="s">
        <v>21008</v>
      </c>
      <c r="H11124" s="1" t="s">
        <v>7263</v>
      </c>
      <c r="I11124" t="s">
        <v>21025</v>
      </c>
      <c r="J11124" t="s">
        <v>23</v>
      </c>
      <c r="K11124">
        <v>25</v>
      </c>
      <c r="L11124">
        <v>3164.75</v>
      </c>
      <c r="M11124">
        <v>126.59</v>
      </c>
      <c r="N11124" t="s">
        <v>7263</v>
      </c>
      <c r="O11124" t="s">
        <v>23274</v>
      </c>
      <c r="P11124">
        <v>0</v>
      </c>
      <c r="Q11124">
        <v>0</v>
      </c>
      <c r="R11124">
        <v>3</v>
      </c>
    </row>
    <row r="11125" spans="1:18" x14ac:dyDescent="0.25">
      <c r="A11125" t="s">
        <v>8085</v>
      </c>
      <c r="B11125">
        <v>2017</v>
      </c>
      <c r="C11125">
        <v>7</v>
      </c>
      <c r="D11125">
        <v>13</v>
      </c>
      <c r="E11125" t="s">
        <v>7532</v>
      </c>
      <c r="F11125" s="1" t="s">
        <v>5207</v>
      </c>
      <c r="G11125" s="1" t="s">
        <v>21008</v>
      </c>
      <c r="H11125" s="1" t="s">
        <v>7263</v>
      </c>
      <c r="I11125" t="s">
        <v>21026</v>
      </c>
      <c r="J11125" t="s">
        <v>23</v>
      </c>
      <c r="K11125">
        <v>25</v>
      </c>
      <c r="L11125">
        <v>3701.25</v>
      </c>
      <c r="M11125">
        <v>148.05000000000001</v>
      </c>
      <c r="N11125" t="s">
        <v>7263</v>
      </c>
      <c r="O11125" t="s">
        <v>23274</v>
      </c>
      <c r="P11125">
        <v>0</v>
      </c>
      <c r="Q11125">
        <v>0</v>
      </c>
      <c r="R11125">
        <v>3</v>
      </c>
    </row>
    <row r="11126" spans="1:18" x14ac:dyDescent="0.25">
      <c r="A11126" t="s">
        <v>8636</v>
      </c>
      <c r="B11126">
        <v>2018</v>
      </c>
      <c r="C11126">
        <v>6</v>
      </c>
      <c r="D11126">
        <v>18</v>
      </c>
      <c r="E11126" t="s">
        <v>7471</v>
      </c>
      <c r="F11126" s="1" t="s">
        <v>5207</v>
      </c>
      <c r="G11126" s="1" t="s">
        <v>20573</v>
      </c>
      <c r="H11126" s="1" t="s">
        <v>3201</v>
      </c>
      <c r="I11126" t="s">
        <v>20701</v>
      </c>
      <c r="J11126" t="s">
        <v>23</v>
      </c>
      <c r="K11126">
        <v>145</v>
      </c>
      <c r="L11126">
        <v>31247.5</v>
      </c>
      <c r="M11126">
        <v>215.5</v>
      </c>
      <c r="N11126" t="s">
        <v>7263</v>
      </c>
      <c r="O11126" t="s">
        <v>23191</v>
      </c>
      <c r="P11126">
        <v>0</v>
      </c>
      <c r="Q11126">
        <v>0</v>
      </c>
      <c r="R11126">
        <v>2</v>
      </c>
    </row>
    <row r="11127" spans="1:18" x14ac:dyDescent="0.25">
      <c r="A11127" t="s">
        <v>1012</v>
      </c>
      <c r="B11127">
        <v>2016</v>
      </c>
      <c r="C11127">
        <v>8</v>
      </c>
      <c r="D11127">
        <v>23</v>
      </c>
      <c r="E11127" t="s">
        <v>982</v>
      </c>
      <c r="F11127" s="1" t="s">
        <v>3205</v>
      </c>
      <c r="G11127" s="1" t="s">
        <v>3863</v>
      </c>
      <c r="H11127" s="1" t="s">
        <v>3206</v>
      </c>
      <c r="I11127" t="s">
        <v>19014</v>
      </c>
      <c r="J11127" t="s">
        <v>23</v>
      </c>
      <c r="K11127">
        <v>16150</v>
      </c>
      <c r="L11127">
        <v>0</v>
      </c>
      <c r="M11127">
        <v>0</v>
      </c>
      <c r="N11127" t="s">
        <v>9304</v>
      </c>
      <c r="O11127" t="s">
        <v>9502</v>
      </c>
      <c r="P11127">
        <v>0</v>
      </c>
      <c r="Q11127">
        <v>0</v>
      </c>
      <c r="R11127">
        <v>3</v>
      </c>
    </row>
    <row r="11128" spans="1:18" x14ac:dyDescent="0.25">
      <c r="A11128" t="s">
        <v>1239</v>
      </c>
      <c r="B11128">
        <v>2016</v>
      </c>
      <c r="C11128">
        <v>11</v>
      </c>
      <c r="D11128">
        <v>30</v>
      </c>
      <c r="E11128" t="s">
        <v>226</v>
      </c>
      <c r="F11128" s="1" t="s">
        <v>3205</v>
      </c>
      <c r="G11128" s="1" t="s">
        <v>3384</v>
      </c>
      <c r="H11128" s="1" t="s">
        <v>3206</v>
      </c>
      <c r="I11128" t="s">
        <v>17075</v>
      </c>
      <c r="J11128" t="s">
        <v>23</v>
      </c>
      <c r="K11128">
        <v>20520</v>
      </c>
      <c r="L11128">
        <v>833112</v>
      </c>
      <c r="M11128">
        <v>40.6</v>
      </c>
      <c r="N11128" t="s">
        <v>168</v>
      </c>
      <c r="O11128" t="s">
        <v>9481</v>
      </c>
      <c r="P11128">
        <v>2.7900708435018715E-2</v>
      </c>
      <c r="Q11128">
        <v>0</v>
      </c>
      <c r="R11128">
        <v>4</v>
      </c>
    </row>
    <row r="11129" spans="1:18" x14ac:dyDescent="0.25">
      <c r="A11129" t="s">
        <v>3010</v>
      </c>
      <c r="B11129">
        <v>2018</v>
      </c>
      <c r="C11129">
        <v>11</v>
      </c>
      <c r="D11129">
        <v>3</v>
      </c>
      <c r="E11129" t="s">
        <v>1916</v>
      </c>
      <c r="F11129" s="1" t="s">
        <v>3205</v>
      </c>
      <c r="G11129" s="1" t="s">
        <v>18746</v>
      </c>
      <c r="H11129" s="1" t="s">
        <v>3206</v>
      </c>
      <c r="I11129" t="s">
        <v>18753</v>
      </c>
      <c r="J11129" t="s">
        <v>23</v>
      </c>
      <c r="K11129">
        <v>6962</v>
      </c>
      <c r="L11129">
        <v>355410.09</v>
      </c>
      <c r="M11129">
        <v>51.05</v>
      </c>
      <c r="N11129" t="s">
        <v>21995</v>
      </c>
      <c r="O11129" t="s">
        <v>23241</v>
      </c>
      <c r="P11129">
        <v>0</v>
      </c>
      <c r="Q11129">
        <v>0</v>
      </c>
      <c r="R11129">
        <v>4</v>
      </c>
    </row>
    <row r="11130" spans="1:18" x14ac:dyDescent="0.25">
      <c r="A11130" t="s">
        <v>3010</v>
      </c>
      <c r="B11130">
        <v>2018</v>
      </c>
      <c r="C11130">
        <v>11</v>
      </c>
      <c r="D11130">
        <v>3</v>
      </c>
      <c r="E11130" t="s">
        <v>1916</v>
      </c>
      <c r="F11130" s="1" t="s">
        <v>3205</v>
      </c>
      <c r="G11130" s="1" t="s">
        <v>3863</v>
      </c>
      <c r="H11130" s="1" t="s">
        <v>3206</v>
      </c>
      <c r="I11130" t="s">
        <v>19105</v>
      </c>
      <c r="J11130" t="s">
        <v>23</v>
      </c>
      <c r="K11130">
        <v>12920</v>
      </c>
      <c r="L11130">
        <v>616929.97</v>
      </c>
      <c r="M11130">
        <v>47.75</v>
      </c>
      <c r="N11130" t="s">
        <v>9346</v>
      </c>
      <c r="O11130" t="s">
        <v>9484</v>
      </c>
      <c r="P11130">
        <v>0</v>
      </c>
      <c r="Q11130">
        <v>0</v>
      </c>
      <c r="R11130">
        <v>4</v>
      </c>
    </row>
    <row r="11131" spans="1:18" x14ac:dyDescent="0.25">
      <c r="A11131" t="s">
        <v>1351</v>
      </c>
      <c r="B11131">
        <v>2017</v>
      </c>
      <c r="C11131">
        <v>2</v>
      </c>
      <c r="D11131">
        <v>3</v>
      </c>
      <c r="E11131" t="s">
        <v>92</v>
      </c>
      <c r="F11131" s="1" t="s">
        <v>3205</v>
      </c>
      <c r="G11131" s="1" t="s">
        <v>3384</v>
      </c>
      <c r="H11131" s="1" t="s">
        <v>3206</v>
      </c>
      <c r="I11131" t="s">
        <v>17071</v>
      </c>
      <c r="J11131" t="s">
        <v>23</v>
      </c>
      <c r="K11131">
        <v>3570</v>
      </c>
      <c r="L11131">
        <v>152974.5</v>
      </c>
      <c r="M11131">
        <v>42.85</v>
      </c>
      <c r="N11131" t="s">
        <v>309</v>
      </c>
      <c r="O11131" t="s">
        <v>9556</v>
      </c>
      <c r="P11131">
        <v>0</v>
      </c>
      <c r="Q11131">
        <v>0</v>
      </c>
      <c r="R11131">
        <v>1</v>
      </c>
    </row>
    <row r="11132" spans="1:18" x14ac:dyDescent="0.25">
      <c r="A11132" t="s">
        <v>1351</v>
      </c>
      <c r="B11132">
        <v>2017</v>
      </c>
      <c r="C11132">
        <v>2</v>
      </c>
      <c r="D11132">
        <v>3</v>
      </c>
      <c r="E11132" t="s">
        <v>92</v>
      </c>
      <c r="F11132" s="1" t="s">
        <v>3205</v>
      </c>
      <c r="G11132" s="1" t="s">
        <v>3384</v>
      </c>
      <c r="H11132" s="1" t="s">
        <v>3206</v>
      </c>
      <c r="I11132" t="s">
        <v>17155</v>
      </c>
      <c r="J11132" t="s">
        <v>23</v>
      </c>
      <c r="K11132">
        <v>6426</v>
      </c>
      <c r="L11132">
        <v>275354.09999999998</v>
      </c>
      <c r="M11132">
        <v>42.85</v>
      </c>
      <c r="N11132" t="s">
        <v>298</v>
      </c>
      <c r="O11132" t="s">
        <v>9533</v>
      </c>
      <c r="P11132">
        <v>0</v>
      </c>
      <c r="Q11132">
        <v>0</v>
      </c>
      <c r="R11132">
        <v>1</v>
      </c>
    </row>
    <row r="11133" spans="1:18" x14ac:dyDescent="0.25">
      <c r="A11133" t="s">
        <v>7887</v>
      </c>
      <c r="B11133">
        <v>2017</v>
      </c>
      <c r="C11133">
        <v>2</v>
      </c>
      <c r="D11133">
        <v>2</v>
      </c>
      <c r="E11133" t="s">
        <v>7471</v>
      </c>
      <c r="F11133" s="1" t="s">
        <v>5207</v>
      </c>
      <c r="G11133" s="1" t="s">
        <v>20573</v>
      </c>
      <c r="H11133" s="1" t="s">
        <v>7263</v>
      </c>
      <c r="I11133" t="s">
        <v>5946</v>
      </c>
      <c r="J11133" t="s">
        <v>23</v>
      </c>
      <c r="K11133">
        <v>30</v>
      </c>
      <c r="L11133">
        <v>4735.2</v>
      </c>
      <c r="M11133">
        <v>157.84</v>
      </c>
      <c r="N11133" t="s">
        <v>9036</v>
      </c>
      <c r="O11133" t="s">
        <v>9872</v>
      </c>
      <c r="P11133">
        <v>0</v>
      </c>
      <c r="Q11133">
        <v>0</v>
      </c>
      <c r="R11133">
        <v>1</v>
      </c>
    </row>
    <row r="11134" spans="1:18" x14ac:dyDescent="0.25">
      <c r="A11134" t="s">
        <v>2585</v>
      </c>
      <c r="B11134">
        <v>2018</v>
      </c>
      <c r="C11134">
        <v>6</v>
      </c>
      <c r="D11134">
        <v>18</v>
      </c>
      <c r="E11134" t="s">
        <v>1620</v>
      </c>
      <c r="F11134" s="1" t="s">
        <v>3205</v>
      </c>
      <c r="G11134" s="1" t="s">
        <v>3227</v>
      </c>
      <c r="H11134" s="1" t="s">
        <v>3206</v>
      </c>
      <c r="I11134" t="s">
        <v>19739</v>
      </c>
      <c r="J11134" t="s">
        <v>23</v>
      </c>
      <c r="K11134">
        <v>7744</v>
      </c>
      <c r="L11134">
        <v>613712</v>
      </c>
      <c r="M11134">
        <v>79.25</v>
      </c>
      <c r="N11134" t="s">
        <v>22092</v>
      </c>
      <c r="O11134" t="s">
        <v>23269</v>
      </c>
      <c r="P11134">
        <v>0</v>
      </c>
      <c r="Q11134">
        <v>0</v>
      </c>
      <c r="R11134">
        <v>2</v>
      </c>
    </row>
    <row r="11135" spans="1:18" x14ac:dyDescent="0.25">
      <c r="A11135" t="s">
        <v>2585</v>
      </c>
      <c r="B11135">
        <v>2018</v>
      </c>
      <c r="C11135">
        <v>6</v>
      </c>
      <c r="D11135">
        <v>18</v>
      </c>
      <c r="E11135" t="s">
        <v>1620</v>
      </c>
      <c r="F11135" s="1" t="s">
        <v>3205</v>
      </c>
      <c r="G11135" s="1" t="s">
        <v>3384</v>
      </c>
      <c r="H11135" s="1" t="s">
        <v>3206</v>
      </c>
      <c r="I11135" t="s">
        <v>17409</v>
      </c>
      <c r="J11135" t="s">
        <v>23</v>
      </c>
      <c r="K11135">
        <v>8220</v>
      </c>
      <c r="L11135">
        <v>378120</v>
      </c>
      <c r="M11135">
        <v>46</v>
      </c>
      <c r="N11135" t="s">
        <v>160</v>
      </c>
      <c r="O11135" t="s">
        <v>9452</v>
      </c>
      <c r="P11135">
        <v>0.10110188471641929</v>
      </c>
      <c r="Q11135">
        <v>0</v>
      </c>
      <c r="R11135">
        <v>2</v>
      </c>
    </row>
    <row r="11136" spans="1:18" x14ac:dyDescent="0.25">
      <c r="A11136" t="s">
        <v>1907</v>
      </c>
      <c r="B11136">
        <v>2017</v>
      </c>
      <c r="C11136">
        <v>10</v>
      </c>
      <c r="D11136">
        <v>13</v>
      </c>
      <c r="E11136" t="s">
        <v>1594</v>
      </c>
      <c r="F11136" s="1" t="s">
        <v>3205</v>
      </c>
      <c r="G11136" s="1" t="s">
        <v>3863</v>
      </c>
      <c r="H11136" s="1" t="s">
        <v>3206</v>
      </c>
      <c r="I11136" t="s">
        <v>18923</v>
      </c>
      <c r="J11136" t="s">
        <v>23</v>
      </c>
      <c r="K11136">
        <v>9342</v>
      </c>
      <c r="L11136">
        <v>381966.37</v>
      </c>
      <c r="M11136">
        <v>40.89</v>
      </c>
      <c r="N11136" t="s">
        <v>9332</v>
      </c>
      <c r="O11136" t="s">
        <v>9531</v>
      </c>
      <c r="P11136">
        <v>0</v>
      </c>
      <c r="Q11136">
        <v>0</v>
      </c>
      <c r="R11136">
        <v>4</v>
      </c>
    </row>
    <row r="11137" spans="1:18" x14ac:dyDescent="0.25">
      <c r="A11137" t="s">
        <v>2096</v>
      </c>
      <c r="B11137">
        <v>2017</v>
      </c>
      <c r="C11137">
        <v>12</v>
      </c>
      <c r="D11137">
        <v>19</v>
      </c>
      <c r="E11137" t="s">
        <v>226</v>
      </c>
      <c r="F11137" s="1" t="s">
        <v>3205</v>
      </c>
      <c r="G11137" s="1" t="s">
        <v>3863</v>
      </c>
      <c r="H11137" s="1" t="s">
        <v>3206</v>
      </c>
      <c r="I11137" t="s">
        <v>18998</v>
      </c>
      <c r="J11137" t="s">
        <v>23</v>
      </c>
      <c r="K11137">
        <v>4740</v>
      </c>
      <c r="L11137">
        <v>215551.5</v>
      </c>
      <c r="M11137">
        <v>45.48</v>
      </c>
      <c r="N11137" t="s">
        <v>9340</v>
      </c>
      <c r="O11137" t="s">
        <v>9482</v>
      </c>
      <c r="P11137">
        <v>8.0867377033553248E-2</v>
      </c>
      <c r="Q11137">
        <v>0</v>
      </c>
      <c r="R11137">
        <v>4</v>
      </c>
    </row>
    <row r="11138" spans="1:18" x14ac:dyDescent="0.25">
      <c r="A11138" t="s">
        <v>2096</v>
      </c>
      <c r="B11138">
        <v>2017</v>
      </c>
      <c r="C11138">
        <v>12</v>
      </c>
      <c r="D11138">
        <v>19</v>
      </c>
      <c r="E11138" t="s">
        <v>226</v>
      </c>
      <c r="F11138" s="1" t="s">
        <v>3205</v>
      </c>
      <c r="G11138" s="1" t="s">
        <v>3863</v>
      </c>
      <c r="H11138" s="1" t="s">
        <v>3206</v>
      </c>
      <c r="I11138" t="s">
        <v>18931</v>
      </c>
      <c r="J11138" t="s">
        <v>23</v>
      </c>
      <c r="K11138">
        <v>5540</v>
      </c>
      <c r="L11138">
        <v>250269.5</v>
      </c>
      <c r="M11138">
        <v>45.18</v>
      </c>
      <c r="N11138" t="s">
        <v>9309</v>
      </c>
      <c r="O11138" t="s">
        <v>9451</v>
      </c>
      <c r="P11138">
        <v>6.5364123560168089E-2</v>
      </c>
      <c r="Q11138">
        <v>0</v>
      </c>
      <c r="R11138">
        <v>4</v>
      </c>
    </row>
    <row r="11139" spans="1:18" x14ac:dyDescent="0.25">
      <c r="A11139" t="s">
        <v>8120</v>
      </c>
      <c r="B11139">
        <v>2017</v>
      </c>
      <c r="C11139">
        <v>8</v>
      </c>
      <c r="D11139">
        <v>4</v>
      </c>
      <c r="E11139" t="s">
        <v>8070</v>
      </c>
      <c r="F11139" s="1" t="s">
        <v>9480</v>
      </c>
      <c r="G11139" s="1" t="s">
        <v>9480</v>
      </c>
      <c r="H11139" s="1" t="s">
        <v>9480</v>
      </c>
      <c r="I11139" t="s">
        <v>15770</v>
      </c>
      <c r="J11139" t="s">
        <v>38</v>
      </c>
      <c r="K11139">
        <v>506</v>
      </c>
      <c r="L11139">
        <v>24794</v>
      </c>
      <c r="M11139">
        <v>49</v>
      </c>
      <c r="N11139" t="e">
        <v>#N/A</v>
      </c>
      <c r="O11139" t="e">
        <v>#N/A</v>
      </c>
      <c r="P11139">
        <v>0</v>
      </c>
      <c r="Q11139">
        <v>0</v>
      </c>
      <c r="R11139">
        <v>3</v>
      </c>
    </row>
    <row r="11140" spans="1:18" x14ac:dyDescent="0.25">
      <c r="A11140" t="s">
        <v>1796</v>
      </c>
      <c r="B11140">
        <v>2017</v>
      </c>
      <c r="C11140">
        <v>9</v>
      </c>
      <c r="D11140">
        <v>1</v>
      </c>
      <c r="E11140" t="s">
        <v>51</v>
      </c>
      <c r="F11140" s="1" t="s">
        <v>3205</v>
      </c>
      <c r="G11140" s="1" t="s">
        <v>3863</v>
      </c>
      <c r="H11140" s="1" t="s">
        <v>3206</v>
      </c>
      <c r="I11140" t="s">
        <v>19066</v>
      </c>
      <c r="J11140" t="s">
        <v>23</v>
      </c>
      <c r="K11140">
        <v>17290</v>
      </c>
      <c r="L11140">
        <v>778050</v>
      </c>
      <c r="M11140">
        <v>45</v>
      </c>
      <c r="N11140" t="s">
        <v>9347</v>
      </c>
      <c r="O11140" t="s">
        <v>9542</v>
      </c>
      <c r="P11140">
        <v>8.0289698840596724E-2</v>
      </c>
      <c r="Q11140">
        <v>0</v>
      </c>
      <c r="R11140">
        <v>3</v>
      </c>
    </row>
    <row r="11141" spans="1:18" x14ac:dyDescent="0.25">
      <c r="A11141" t="s">
        <v>1868</v>
      </c>
      <c r="B11141">
        <v>2017</v>
      </c>
      <c r="C11141">
        <v>10</v>
      </c>
      <c r="D11141">
        <v>4</v>
      </c>
      <c r="E11141" t="s">
        <v>226</v>
      </c>
      <c r="F11141" s="1" t="s">
        <v>3205</v>
      </c>
      <c r="G11141" s="1" t="s">
        <v>3384</v>
      </c>
      <c r="H11141" s="1" t="s">
        <v>3206</v>
      </c>
      <c r="I11141" t="s">
        <v>17068</v>
      </c>
      <c r="J11141" t="s">
        <v>23</v>
      </c>
      <c r="K11141">
        <v>20065</v>
      </c>
      <c r="L11141">
        <v>870319.38</v>
      </c>
      <c r="M11141">
        <v>43.38</v>
      </c>
      <c r="N11141" t="s">
        <v>170</v>
      </c>
      <c r="O11141" t="s">
        <v>9516</v>
      </c>
      <c r="P11141">
        <v>3.660242098978287E-2</v>
      </c>
      <c r="Q11141">
        <v>0</v>
      </c>
      <c r="R11141">
        <v>4</v>
      </c>
    </row>
    <row r="11142" spans="1:18" x14ac:dyDescent="0.25">
      <c r="A11142" t="s">
        <v>8577</v>
      </c>
      <c r="B11142">
        <v>2018</v>
      </c>
      <c r="C11142">
        <v>5</v>
      </c>
      <c r="D11142">
        <v>24</v>
      </c>
      <c r="E11142" t="s">
        <v>7471</v>
      </c>
      <c r="F11142" s="1" t="s">
        <v>5207</v>
      </c>
      <c r="G11142" s="1" t="s">
        <v>21316</v>
      </c>
      <c r="H11142" s="1" t="s">
        <v>7263</v>
      </c>
      <c r="I11142" t="s">
        <v>6870</v>
      </c>
      <c r="J11142" t="s">
        <v>38</v>
      </c>
      <c r="K11142">
        <v>300</v>
      </c>
      <c r="L11142">
        <v>81900</v>
      </c>
      <c r="M11142">
        <v>273</v>
      </c>
      <c r="N11142" t="s">
        <v>8919</v>
      </c>
      <c r="O11142" t="s">
        <v>9993</v>
      </c>
      <c r="P11142">
        <v>0</v>
      </c>
      <c r="Q11142">
        <v>0</v>
      </c>
      <c r="R11142">
        <v>2</v>
      </c>
    </row>
    <row r="11143" spans="1:18" x14ac:dyDescent="0.25">
      <c r="A11143" t="s">
        <v>2576</v>
      </c>
      <c r="B11143">
        <v>2018</v>
      </c>
      <c r="C11143">
        <v>6</v>
      </c>
      <c r="D11143">
        <v>15</v>
      </c>
      <c r="E11143" t="s">
        <v>226</v>
      </c>
      <c r="F11143" s="1" t="s">
        <v>3205</v>
      </c>
      <c r="G11143" s="1" t="s">
        <v>3863</v>
      </c>
      <c r="H11143" s="1" t="s">
        <v>3206</v>
      </c>
      <c r="I11143" t="s">
        <v>19106</v>
      </c>
      <c r="J11143" t="s">
        <v>23</v>
      </c>
      <c r="K11143">
        <v>21390</v>
      </c>
      <c r="L11143">
        <v>1108002</v>
      </c>
      <c r="M11143">
        <v>51.8</v>
      </c>
      <c r="N11143" t="s">
        <v>9331</v>
      </c>
      <c r="O11143" t="s">
        <v>9540</v>
      </c>
      <c r="P11143">
        <v>4.2454374665687751E-2</v>
      </c>
      <c r="Q11143">
        <v>0</v>
      </c>
      <c r="R11143">
        <v>2</v>
      </c>
    </row>
    <row r="11144" spans="1:18" x14ac:dyDescent="0.25">
      <c r="A11144" t="s">
        <v>7754</v>
      </c>
      <c r="B11144">
        <v>2016</v>
      </c>
      <c r="C11144">
        <v>10</v>
      </c>
      <c r="D11144">
        <v>10</v>
      </c>
      <c r="E11144" t="s">
        <v>7368</v>
      </c>
      <c r="F11144" s="1" t="s">
        <v>5207</v>
      </c>
      <c r="G11144" s="1" t="s">
        <v>6745</v>
      </c>
      <c r="H11144" s="1" t="s">
        <v>7263</v>
      </c>
      <c r="I11144" t="s">
        <v>7193</v>
      </c>
      <c r="J11144" t="s">
        <v>38</v>
      </c>
      <c r="K11144">
        <v>220</v>
      </c>
      <c r="L11144">
        <v>90460.22</v>
      </c>
      <c r="M11144">
        <v>411.18</v>
      </c>
      <c r="N11144" t="s">
        <v>8935</v>
      </c>
      <c r="O11144" t="s">
        <v>9473</v>
      </c>
      <c r="P11144">
        <v>0</v>
      </c>
      <c r="Q11144">
        <v>2.5873469413582522E-2</v>
      </c>
      <c r="R11144">
        <v>4</v>
      </c>
    </row>
    <row r="11145" spans="1:18" x14ac:dyDescent="0.25">
      <c r="A11145" t="s">
        <v>15962</v>
      </c>
      <c r="B11145">
        <v>2019</v>
      </c>
      <c r="C11145">
        <v>10</v>
      </c>
      <c r="D11145">
        <v>11</v>
      </c>
      <c r="E11145" t="s">
        <v>1916</v>
      </c>
      <c r="F11145" s="1" t="s">
        <v>3205</v>
      </c>
      <c r="G11145" s="1" t="s">
        <v>3863</v>
      </c>
      <c r="H11145" s="1" t="s">
        <v>3206</v>
      </c>
      <c r="I11145" t="s">
        <v>19204</v>
      </c>
      <c r="J11145" t="s">
        <v>23</v>
      </c>
      <c r="K11145">
        <v>13500</v>
      </c>
      <c r="L11145">
        <v>633825</v>
      </c>
      <c r="M11145">
        <v>46.95</v>
      </c>
      <c r="N11145" t="s">
        <v>9340</v>
      </c>
      <c r="O11145" t="s">
        <v>9482</v>
      </c>
      <c r="P11145">
        <v>8.0867377033553248E-2</v>
      </c>
      <c r="Q11145">
        <v>0</v>
      </c>
      <c r="R11145">
        <v>4</v>
      </c>
    </row>
    <row r="11146" spans="1:18" x14ac:dyDescent="0.25">
      <c r="A11146" t="s">
        <v>15962</v>
      </c>
      <c r="B11146">
        <v>2019</v>
      </c>
      <c r="C11146">
        <v>10</v>
      </c>
      <c r="D11146">
        <v>11</v>
      </c>
      <c r="E11146" t="s">
        <v>1916</v>
      </c>
      <c r="F11146" s="1" t="s">
        <v>3205</v>
      </c>
      <c r="G11146" s="1" t="s">
        <v>3863</v>
      </c>
      <c r="H11146" s="1" t="s">
        <v>3206</v>
      </c>
      <c r="I11146" t="s">
        <v>19208</v>
      </c>
      <c r="J11146" t="s">
        <v>23</v>
      </c>
      <c r="K11146">
        <v>770</v>
      </c>
      <c r="L11146">
        <v>36151.5</v>
      </c>
      <c r="M11146">
        <v>46.95</v>
      </c>
      <c r="N11146" t="s">
        <v>9346</v>
      </c>
      <c r="O11146" t="s">
        <v>9484</v>
      </c>
      <c r="P11146">
        <v>0</v>
      </c>
      <c r="Q11146">
        <v>0</v>
      </c>
      <c r="R11146">
        <v>4</v>
      </c>
    </row>
    <row r="11147" spans="1:18" x14ac:dyDescent="0.25">
      <c r="A11147" t="s">
        <v>15962</v>
      </c>
      <c r="B11147">
        <v>2019</v>
      </c>
      <c r="C11147">
        <v>10</v>
      </c>
      <c r="D11147">
        <v>11</v>
      </c>
      <c r="E11147" t="s">
        <v>1916</v>
      </c>
      <c r="F11147" s="1" t="s">
        <v>3205</v>
      </c>
      <c r="G11147" s="1" t="s">
        <v>3863</v>
      </c>
      <c r="H11147" s="1" t="s">
        <v>3206</v>
      </c>
      <c r="I11147" t="s">
        <v>19209</v>
      </c>
      <c r="J11147" t="s">
        <v>23</v>
      </c>
      <c r="K11147">
        <v>5675</v>
      </c>
      <c r="L11147">
        <v>266441.26</v>
      </c>
      <c r="M11147">
        <v>46.95</v>
      </c>
      <c r="N11147" t="s">
        <v>9337</v>
      </c>
      <c r="O11147" t="s">
        <v>9440</v>
      </c>
      <c r="P11147">
        <v>0.12068470364021268</v>
      </c>
      <c r="Q11147">
        <v>0</v>
      </c>
      <c r="R11147">
        <v>4</v>
      </c>
    </row>
    <row r="11148" spans="1:18" x14ac:dyDescent="0.25">
      <c r="A11148" t="s">
        <v>15962</v>
      </c>
      <c r="B11148">
        <v>2019</v>
      </c>
      <c r="C11148">
        <v>10</v>
      </c>
      <c r="D11148">
        <v>11</v>
      </c>
      <c r="E11148" t="s">
        <v>1916</v>
      </c>
      <c r="F11148" s="1" t="s">
        <v>3205</v>
      </c>
      <c r="G11148" s="1" t="s">
        <v>3227</v>
      </c>
      <c r="H11148" s="1" t="s">
        <v>3206</v>
      </c>
      <c r="I11148" t="s">
        <v>19866</v>
      </c>
      <c r="J11148" t="s">
        <v>23</v>
      </c>
      <c r="K11148">
        <v>170</v>
      </c>
      <c r="L11148">
        <v>8330</v>
      </c>
      <c r="M11148">
        <v>49</v>
      </c>
      <c r="N11148" t="s">
        <v>22079</v>
      </c>
      <c r="O11148" t="s">
        <v>23271</v>
      </c>
      <c r="P11148">
        <v>0</v>
      </c>
      <c r="Q11148">
        <v>0</v>
      </c>
      <c r="R11148">
        <v>4</v>
      </c>
    </row>
    <row r="11149" spans="1:18" x14ac:dyDescent="0.25">
      <c r="A11149" t="s">
        <v>7832</v>
      </c>
      <c r="B11149">
        <v>2016</v>
      </c>
      <c r="C11149">
        <v>12</v>
      </c>
      <c r="D11149">
        <v>20</v>
      </c>
      <c r="E11149" t="s">
        <v>7471</v>
      </c>
      <c r="F11149" s="1" t="s">
        <v>5207</v>
      </c>
      <c r="G11149" s="1" t="s">
        <v>20931</v>
      </c>
      <c r="H11149" s="1" t="s">
        <v>7263</v>
      </c>
      <c r="I11149" t="s">
        <v>6655</v>
      </c>
      <c r="J11149" t="s">
        <v>23</v>
      </c>
      <c r="K11149">
        <v>599</v>
      </c>
      <c r="L11149">
        <v>98745.15</v>
      </c>
      <c r="M11149">
        <v>164.85</v>
      </c>
      <c r="N11149" t="s">
        <v>9113</v>
      </c>
      <c r="O11149" t="s">
        <v>9475</v>
      </c>
      <c r="P11149">
        <v>0</v>
      </c>
      <c r="Q11149">
        <v>2.4283935156735645E-2</v>
      </c>
      <c r="R11149">
        <v>4</v>
      </c>
    </row>
    <row r="11150" spans="1:18" x14ac:dyDescent="0.25">
      <c r="A11150" t="s">
        <v>10876</v>
      </c>
      <c r="B11150">
        <v>2019</v>
      </c>
      <c r="C11150">
        <v>4</v>
      </c>
      <c r="D11150">
        <v>17</v>
      </c>
      <c r="E11150" t="s">
        <v>8095</v>
      </c>
      <c r="F11150" s="1" t="s">
        <v>5207</v>
      </c>
      <c r="G11150" s="1" t="s">
        <v>20573</v>
      </c>
      <c r="H11150" s="1" t="s">
        <v>3200</v>
      </c>
      <c r="I11150" t="s">
        <v>20818</v>
      </c>
      <c r="J11150" t="s">
        <v>23</v>
      </c>
      <c r="K11150">
        <v>460</v>
      </c>
      <c r="L11150">
        <v>64915.199999999997</v>
      </c>
      <c r="M11150">
        <v>141.12</v>
      </c>
      <c r="N11150" t="s">
        <v>7263</v>
      </c>
      <c r="O11150" t="s">
        <v>23192</v>
      </c>
      <c r="P11150">
        <v>0</v>
      </c>
      <c r="Q11150">
        <v>0</v>
      </c>
      <c r="R11150">
        <v>2</v>
      </c>
    </row>
    <row r="11151" spans="1:18" x14ac:dyDescent="0.25">
      <c r="A11151" t="s">
        <v>16926</v>
      </c>
      <c r="B11151">
        <v>2019</v>
      </c>
      <c r="C11151">
        <v>7</v>
      </c>
      <c r="D11151">
        <v>8</v>
      </c>
      <c r="E11151" t="s">
        <v>16463</v>
      </c>
      <c r="F11151" s="1" t="s">
        <v>9480</v>
      </c>
      <c r="G11151" s="1" t="s">
        <v>9480</v>
      </c>
      <c r="H11151" s="1" t="s">
        <v>9480</v>
      </c>
      <c r="I11151" t="s">
        <v>16438</v>
      </c>
      <c r="J11151" t="s">
        <v>23</v>
      </c>
      <c r="K11151">
        <v>3500</v>
      </c>
      <c r="L11151">
        <v>416500</v>
      </c>
      <c r="M11151">
        <v>119</v>
      </c>
      <c r="N11151" t="e">
        <v>#N/A</v>
      </c>
      <c r="O11151" t="e">
        <v>#N/A</v>
      </c>
      <c r="P11151">
        <v>0</v>
      </c>
      <c r="Q11151">
        <v>0</v>
      </c>
      <c r="R11151">
        <v>3</v>
      </c>
    </row>
    <row r="11152" spans="1:18" x14ac:dyDescent="0.25">
      <c r="A11152" t="s">
        <v>1410</v>
      </c>
      <c r="B11152">
        <v>2017</v>
      </c>
      <c r="C11152">
        <v>2</v>
      </c>
      <c r="D11152">
        <v>21</v>
      </c>
      <c r="E11152" t="s">
        <v>226</v>
      </c>
      <c r="F11152" s="1" t="s">
        <v>3205</v>
      </c>
      <c r="G11152" s="1" t="s">
        <v>3863</v>
      </c>
      <c r="H11152" s="1" t="s">
        <v>3206</v>
      </c>
      <c r="I11152" t="s">
        <v>19009</v>
      </c>
      <c r="J11152" t="s">
        <v>23</v>
      </c>
      <c r="K11152">
        <v>2660</v>
      </c>
      <c r="L11152">
        <v>123769.8</v>
      </c>
      <c r="M11152">
        <v>46.53</v>
      </c>
      <c r="N11152" t="s">
        <v>9340</v>
      </c>
      <c r="O11152" t="s">
        <v>9482</v>
      </c>
      <c r="P11152">
        <v>8.0867377033553248E-2</v>
      </c>
      <c r="Q11152">
        <v>0</v>
      </c>
      <c r="R11152">
        <v>1</v>
      </c>
    </row>
    <row r="11153" spans="1:18" x14ac:dyDescent="0.25">
      <c r="A11153" t="s">
        <v>2189</v>
      </c>
      <c r="B11153">
        <v>2018</v>
      </c>
      <c r="C11153">
        <v>2</v>
      </c>
      <c r="D11153">
        <v>9</v>
      </c>
      <c r="E11153" t="s">
        <v>174</v>
      </c>
      <c r="F11153" s="1" t="s">
        <v>3205</v>
      </c>
      <c r="G11153" s="1" t="s">
        <v>3863</v>
      </c>
      <c r="H11153" s="1" t="s">
        <v>3206</v>
      </c>
      <c r="I11153" t="s">
        <v>19001</v>
      </c>
      <c r="J11153" t="s">
        <v>23</v>
      </c>
      <c r="K11153">
        <v>10820</v>
      </c>
      <c r="L11153">
        <v>500425.06</v>
      </c>
      <c r="M11153">
        <v>46.25</v>
      </c>
      <c r="N11153" t="s">
        <v>9335</v>
      </c>
      <c r="O11153" t="s">
        <v>9441</v>
      </c>
      <c r="P11153">
        <v>0.12724850134172863</v>
      </c>
      <c r="Q11153">
        <v>0</v>
      </c>
      <c r="R11153">
        <v>1</v>
      </c>
    </row>
    <row r="11154" spans="1:18" x14ac:dyDescent="0.25">
      <c r="A11154" t="s">
        <v>2189</v>
      </c>
      <c r="B11154">
        <v>2018</v>
      </c>
      <c r="C11154">
        <v>2</v>
      </c>
      <c r="D11154">
        <v>9</v>
      </c>
      <c r="E11154" t="s">
        <v>174</v>
      </c>
      <c r="F11154" s="1" t="s">
        <v>3205</v>
      </c>
      <c r="G11154" s="1" t="s">
        <v>3384</v>
      </c>
      <c r="H11154" s="1" t="s">
        <v>3206</v>
      </c>
      <c r="I11154" t="s">
        <v>17029</v>
      </c>
      <c r="J11154" t="s">
        <v>23</v>
      </c>
      <c r="K11154">
        <v>8490</v>
      </c>
      <c r="L11154">
        <v>379503.05</v>
      </c>
      <c r="M11154">
        <v>44.7</v>
      </c>
      <c r="N11154" t="s">
        <v>645</v>
      </c>
      <c r="O11154" t="s">
        <v>9450</v>
      </c>
      <c r="P11154">
        <v>9.1123449223886266E-2</v>
      </c>
      <c r="Q11154">
        <v>0</v>
      </c>
      <c r="R11154">
        <v>1</v>
      </c>
    </row>
    <row r="11155" spans="1:18" x14ac:dyDescent="0.25">
      <c r="A11155" t="s">
        <v>8283</v>
      </c>
      <c r="B11155">
        <v>2017</v>
      </c>
      <c r="C11155">
        <v>12</v>
      </c>
      <c r="D11155">
        <v>8</v>
      </c>
      <c r="E11155" t="s">
        <v>7304</v>
      </c>
      <c r="F11155" s="1" t="s">
        <v>5207</v>
      </c>
      <c r="G11155" s="1" t="s">
        <v>20931</v>
      </c>
      <c r="H11155" s="1" t="s">
        <v>7263</v>
      </c>
      <c r="I11155" t="s">
        <v>6478</v>
      </c>
      <c r="J11155" t="s">
        <v>23</v>
      </c>
      <c r="K11155">
        <v>175</v>
      </c>
      <c r="L11155">
        <v>21259.18</v>
      </c>
      <c r="M11155">
        <v>121.48</v>
      </c>
      <c r="N11155" t="s">
        <v>8296</v>
      </c>
      <c r="O11155" t="s">
        <v>9767</v>
      </c>
      <c r="P11155">
        <v>0</v>
      </c>
      <c r="Q11155">
        <v>0</v>
      </c>
      <c r="R11155">
        <v>4</v>
      </c>
    </row>
    <row r="11156" spans="1:18" x14ac:dyDescent="0.25">
      <c r="A11156" t="s">
        <v>10965</v>
      </c>
      <c r="B11156">
        <v>2019</v>
      </c>
      <c r="C11156">
        <v>5</v>
      </c>
      <c r="D11156">
        <v>25</v>
      </c>
      <c r="E11156" t="s">
        <v>8095</v>
      </c>
      <c r="F11156" s="1" t="s">
        <v>5207</v>
      </c>
      <c r="G11156" s="1" t="s">
        <v>20573</v>
      </c>
      <c r="H11156" s="1" t="s">
        <v>3200</v>
      </c>
      <c r="I11156" t="s">
        <v>20818</v>
      </c>
      <c r="J11156" t="s">
        <v>23</v>
      </c>
      <c r="K11156">
        <v>242</v>
      </c>
      <c r="L11156">
        <v>34151.040000000001</v>
      </c>
      <c r="M11156">
        <v>141.12</v>
      </c>
      <c r="N11156" t="s">
        <v>7263</v>
      </c>
      <c r="O11156" t="s">
        <v>23192</v>
      </c>
      <c r="P11156">
        <v>0</v>
      </c>
      <c r="Q11156">
        <v>0</v>
      </c>
      <c r="R11156">
        <v>2</v>
      </c>
    </row>
    <row r="11157" spans="1:18" x14ac:dyDescent="0.25">
      <c r="A11157" t="s">
        <v>10965</v>
      </c>
      <c r="B11157">
        <v>2019</v>
      </c>
      <c r="C11157">
        <v>5</v>
      </c>
      <c r="D11157">
        <v>25</v>
      </c>
      <c r="E11157" t="s">
        <v>8095</v>
      </c>
      <c r="F11157" s="1" t="s">
        <v>5207</v>
      </c>
      <c r="G11157" s="1" t="s">
        <v>20573</v>
      </c>
      <c r="H11157" s="1" t="s">
        <v>3200</v>
      </c>
      <c r="I11157" t="s">
        <v>20826</v>
      </c>
      <c r="J11157" t="s">
        <v>23</v>
      </c>
      <c r="K11157">
        <v>200</v>
      </c>
      <c r="L11157">
        <v>28224</v>
      </c>
      <c r="M11157">
        <v>141.12</v>
      </c>
      <c r="N11157" t="s">
        <v>7263</v>
      </c>
      <c r="O11157" t="s">
        <v>23192</v>
      </c>
      <c r="P11157">
        <v>0</v>
      </c>
      <c r="Q11157">
        <v>0</v>
      </c>
      <c r="R11157">
        <v>2</v>
      </c>
    </row>
    <row r="11158" spans="1:18" x14ac:dyDescent="0.25">
      <c r="A11158" t="s">
        <v>10965</v>
      </c>
      <c r="B11158">
        <v>2019</v>
      </c>
      <c r="C11158">
        <v>5</v>
      </c>
      <c r="D11158">
        <v>25</v>
      </c>
      <c r="E11158" t="s">
        <v>8095</v>
      </c>
      <c r="F11158" s="1" t="s">
        <v>5207</v>
      </c>
      <c r="G11158" s="1" t="s">
        <v>21008</v>
      </c>
      <c r="H11158" s="1" t="s">
        <v>3200</v>
      </c>
      <c r="I11158" t="s">
        <v>6997</v>
      </c>
      <c r="J11158" t="s">
        <v>23</v>
      </c>
      <c r="K11158">
        <v>112</v>
      </c>
      <c r="L11158">
        <v>19488</v>
      </c>
      <c r="M11158">
        <v>174</v>
      </c>
      <c r="N11158" t="s">
        <v>9363</v>
      </c>
      <c r="O11158" t="s">
        <v>9834</v>
      </c>
      <c r="P11158">
        <v>0</v>
      </c>
      <c r="Q11158">
        <v>0</v>
      </c>
      <c r="R11158">
        <v>2</v>
      </c>
    </row>
    <row r="11159" spans="1:18" x14ac:dyDescent="0.25">
      <c r="A11159" t="s">
        <v>10965</v>
      </c>
      <c r="B11159">
        <v>2019</v>
      </c>
      <c r="C11159">
        <v>5</v>
      </c>
      <c r="D11159">
        <v>25</v>
      </c>
      <c r="E11159" t="s">
        <v>8095</v>
      </c>
      <c r="F11159" s="1" t="s">
        <v>5207</v>
      </c>
      <c r="G11159" s="1" t="s">
        <v>21008</v>
      </c>
      <c r="H11159" s="1" t="s">
        <v>3200</v>
      </c>
      <c r="I11159" t="s">
        <v>6942</v>
      </c>
      <c r="J11159" t="s">
        <v>23</v>
      </c>
      <c r="K11159">
        <v>56</v>
      </c>
      <c r="L11159">
        <v>10684.8</v>
      </c>
      <c r="M11159">
        <v>190.8</v>
      </c>
      <c r="N11159" t="s">
        <v>9358</v>
      </c>
      <c r="O11159" t="s">
        <v>9835</v>
      </c>
      <c r="P11159">
        <v>0</v>
      </c>
      <c r="Q11159">
        <v>0</v>
      </c>
      <c r="R11159">
        <v>2</v>
      </c>
    </row>
    <row r="11160" spans="1:18" x14ac:dyDescent="0.25">
      <c r="A11160" t="s">
        <v>10965</v>
      </c>
      <c r="B11160">
        <v>2019</v>
      </c>
      <c r="C11160">
        <v>5</v>
      </c>
      <c r="D11160">
        <v>25</v>
      </c>
      <c r="E11160" t="s">
        <v>8095</v>
      </c>
      <c r="F11160" s="1" t="s">
        <v>5207</v>
      </c>
      <c r="G11160" s="1" t="s">
        <v>21008</v>
      </c>
      <c r="H11160" s="1" t="s">
        <v>3200</v>
      </c>
      <c r="I11160" t="s">
        <v>6972</v>
      </c>
      <c r="J11160" t="s">
        <v>23</v>
      </c>
      <c r="K11160">
        <v>70</v>
      </c>
      <c r="L11160">
        <v>13356</v>
      </c>
      <c r="M11160">
        <v>190.8</v>
      </c>
      <c r="N11160" t="s">
        <v>9361</v>
      </c>
      <c r="O11160" t="s">
        <v>9837</v>
      </c>
      <c r="P11160">
        <v>0</v>
      </c>
      <c r="Q11160">
        <v>0</v>
      </c>
      <c r="R11160">
        <v>2</v>
      </c>
    </row>
    <row r="11161" spans="1:18" x14ac:dyDescent="0.25">
      <c r="A11161" t="s">
        <v>10965</v>
      </c>
      <c r="B11161">
        <v>2019</v>
      </c>
      <c r="C11161">
        <v>5</v>
      </c>
      <c r="D11161">
        <v>25</v>
      </c>
      <c r="E11161" t="s">
        <v>8095</v>
      </c>
      <c r="F11161" s="1" t="s">
        <v>5207</v>
      </c>
      <c r="G11161" s="1" t="s">
        <v>21008</v>
      </c>
      <c r="H11161" s="1" t="s">
        <v>3200</v>
      </c>
      <c r="I11161" t="s">
        <v>6998</v>
      </c>
      <c r="J11161" t="s">
        <v>23</v>
      </c>
      <c r="K11161">
        <v>126</v>
      </c>
      <c r="L11161">
        <v>24040.799999999999</v>
      </c>
      <c r="M11161">
        <v>190.8</v>
      </c>
      <c r="N11161" t="s">
        <v>9363</v>
      </c>
      <c r="O11161" t="s">
        <v>9834</v>
      </c>
      <c r="P11161">
        <v>0</v>
      </c>
      <c r="Q11161">
        <v>0</v>
      </c>
      <c r="R11161">
        <v>2</v>
      </c>
    </row>
    <row r="11162" spans="1:18" x14ac:dyDescent="0.25">
      <c r="A11162" t="s">
        <v>10965</v>
      </c>
      <c r="B11162">
        <v>2019</v>
      </c>
      <c r="C11162">
        <v>5</v>
      </c>
      <c r="D11162">
        <v>25</v>
      </c>
      <c r="E11162" t="s">
        <v>8095</v>
      </c>
      <c r="F11162" s="1" t="s">
        <v>5207</v>
      </c>
      <c r="G11162" s="1" t="s">
        <v>21008</v>
      </c>
      <c r="H11162" s="1" t="s">
        <v>3200</v>
      </c>
      <c r="I11162" t="s">
        <v>7013</v>
      </c>
      <c r="J11162" t="s">
        <v>23</v>
      </c>
      <c r="K11162">
        <v>280</v>
      </c>
      <c r="L11162">
        <v>53424</v>
      </c>
      <c r="M11162">
        <v>190.8</v>
      </c>
      <c r="N11162" t="s">
        <v>9364</v>
      </c>
      <c r="O11162" t="s">
        <v>9879</v>
      </c>
      <c r="P11162">
        <v>0</v>
      </c>
      <c r="Q11162">
        <v>0</v>
      </c>
      <c r="R11162">
        <v>2</v>
      </c>
    </row>
    <row r="11163" spans="1:18" x14ac:dyDescent="0.25">
      <c r="A11163" t="s">
        <v>10965</v>
      </c>
      <c r="B11163">
        <v>2019</v>
      </c>
      <c r="C11163">
        <v>5</v>
      </c>
      <c r="D11163">
        <v>25</v>
      </c>
      <c r="E11163" t="s">
        <v>8095</v>
      </c>
      <c r="F11163" s="1" t="s">
        <v>5207</v>
      </c>
      <c r="G11163" s="1" t="s">
        <v>21008</v>
      </c>
      <c r="H11163" s="1" t="s">
        <v>3200</v>
      </c>
      <c r="I11163" t="s">
        <v>7028</v>
      </c>
      <c r="J11163" t="s">
        <v>23</v>
      </c>
      <c r="K11163">
        <v>14</v>
      </c>
      <c r="L11163">
        <v>2671.2</v>
      </c>
      <c r="M11163">
        <v>190.8</v>
      </c>
      <c r="N11163" t="s">
        <v>9365</v>
      </c>
      <c r="O11163" t="s">
        <v>10076</v>
      </c>
      <c r="P11163">
        <v>0</v>
      </c>
      <c r="Q11163">
        <v>0</v>
      </c>
      <c r="R11163">
        <v>2</v>
      </c>
    </row>
    <row r="11164" spans="1:18" x14ac:dyDescent="0.25">
      <c r="A11164" t="s">
        <v>10965</v>
      </c>
      <c r="B11164">
        <v>2019</v>
      </c>
      <c r="C11164">
        <v>5</v>
      </c>
      <c r="D11164">
        <v>25</v>
      </c>
      <c r="E11164" t="s">
        <v>8095</v>
      </c>
      <c r="F11164" s="1" t="s">
        <v>5207</v>
      </c>
      <c r="G11164" s="1" t="s">
        <v>20573</v>
      </c>
      <c r="H11164" s="1" t="s">
        <v>3200</v>
      </c>
      <c r="I11164" t="s">
        <v>20844</v>
      </c>
      <c r="J11164" t="s">
        <v>23</v>
      </c>
      <c r="K11164">
        <v>40</v>
      </c>
      <c r="L11164">
        <v>5644.8</v>
      </c>
      <c r="M11164">
        <v>141.12</v>
      </c>
      <c r="N11164" t="s">
        <v>7263</v>
      </c>
      <c r="O11164" t="s">
        <v>23192</v>
      </c>
      <c r="P11164">
        <v>0</v>
      </c>
      <c r="Q11164">
        <v>0</v>
      </c>
      <c r="R11164">
        <v>2</v>
      </c>
    </row>
    <row r="11165" spans="1:18" x14ac:dyDescent="0.25">
      <c r="A11165" t="s">
        <v>16041</v>
      </c>
      <c r="B11165">
        <v>2019</v>
      </c>
      <c r="C11165">
        <v>10</v>
      </c>
      <c r="D11165">
        <v>21</v>
      </c>
      <c r="E11165" t="s">
        <v>1395</v>
      </c>
      <c r="F11165" s="1" t="s">
        <v>3205</v>
      </c>
      <c r="G11165" s="1" t="s">
        <v>3967</v>
      </c>
      <c r="H11165" s="1" t="s">
        <v>3206</v>
      </c>
      <c r="I11165" t="s">
        <v>18499</v>
      </c>
      <c r="J11165" t="s">
        <v>23</v>
      </c>
      <c r="K11165">
        <v>1170</v>
      </c>
      <c r="L11165">
        <v>75698.98</v>
      </c>
      <c r="M11165">
        <v>64.7</v>
      </c>
      <c r="N11165" t="s">
        <v>9269</v>
      </c>
      <c r="O11165" t="s">
        <v>9615</v>
      </c>
      <c r="P11165">
        <v>0</v>
      </c>
      <c r="Q11165">
        <v>0</v>
      </c>
      <c r="R11165">
        <v>4</v>
      </c>
    </row>
    <row r="11166" spans="1:18" x14ac:dyDescent="0.25">
      <c r="A11166" t="s">
        <v>16041</v>
      </c>
      <c r="B11166">
        <v>2019</v>
      </c>
      <c r="C11166">
        <v>10</v>
      </c>
      <c r="D11166">
        <v>21</v>
      </c>
      <c r="E11166" t="s">
        <v>1395</v>
      </c>
      <c r="F11166" s="1" t="s">
        <v>3205</v>
      </c>
      <c r="G11166" s="1" t="s">
        <v>3967</v>
      </c>
      <c r="H11166" s="1" t="s">
        <v>3206</v>
      </c>
      <c r="I11166" t="s">
        <v>18499</v>
      </c>
      <c r="J11166" t="s">
        <v>23</v>
      </c>
      <c r="K11166">
        <v>1370</v>
      </c>
      <c r="L11166">
        <v>88638.98</v>
      </c>
      <c r="M11166">
        <v>64.7</v>
      </c>
      <c r="N11166" t="s">
        <v>9269</v>
      </c>
      <c r="O11166" t="s">
        <v>9615</v>
      </c>
      <c r="P11166">
        <v>0</v>
      </c>
      <c r="Q11166">
        <v>0</v>
      </c>
      <c r="R11166">
        <v>4</v>
      </c>
    </row>
    <row r="11167" spans="1:18" x14ac:dyDescent="0.25">
      <c r="A11167" t="s">
        <v>16041</v>
      </c>
      <c r="B11167">
        <v>2019</v>
      </c>
      <c r="C11167">
        <v>10</v>
      </c>
      <c r="D11167">
        <v>21</v>
      </c>
      <c r="E11167" t="s">
        <v>1395</v>
      </c>
      <c r="F11167" s="1" t="s">
        <v>3205</v>
      </c>
      <c r="G11167" s="1" t="s">
        <v>3967</v>
      </c>
      <c r="H11167" s="1" t="s">
        <v>3206</v>
      </c>
      <c r="I11167" t="s">
        <v>18499</v>
      </c>
      <c r="J11167" t="s">
        <v>23</v>
      </c>
      <c r="K11167">
        <v>1450</v>
      </c>
      <c r="L11167">
        <v>93814.99</v>
      </c>
      <c r="M11167">
        <v>64.7</v>
      </c>
      <c r="N11167" t="s">
        <v>9269</v>
      </c>
      <c r="O11167" t="s">
        <v>9615</v>
      </c>
      <c r="P11167">
        <v>0</v>
      </c>
      <c r="Q11167">
        <v>0</v>
      </c>
      <c r="R11167">
        <v>4</v>
      </c>
    </row>
    <row r="11168" spans="1:18" x14ac:dyDescent="0.25">
      <c r="A11168" t="s">
        <v>16041</v>
      </c>
      <c r="B11168">
        <v>2019</v>
      </c>
      <c r="C11168">
        <v>10</v>
      </c>
      <c r="D11168">
        <v>21</v>
      </c>
      <c r="E11168" t="s">
        <v>1395</v>
      </c>
      <c r="F11168" s="1" t="s">
        <v>3205</v>
      </c>
      <c r="G11168" s="1" t="s">
        <v>3967</v>
      </c>
      <c r="H11168" s="1" t="s">
        <v>3206</v>
      </c>
      <c r="I11168" t="s">
        <v>18507</v>
      </c>
      <c r="J11168" t="s">
        <v>23</v>
      </c>
      <c r="K11168">
        <v>455</v>
      </c>
      <c r="L11168">
        <v>37765</v>
      </c>
      <c r="M11168">
        <v>83</v>
      </c>
      <c r="N11168" t="s">
        <v>9237</v>
      </c>
      <c r="O11168" t="s">
        <v>23226</v>
      </c>
      <c r="P11168">
        <v>0</v>
      </c>
      <c r="Q11168">
        <v>0</v>
      </c>
      <c r="R11168">
        <v>4</v>
      </c>
    </row>
    <row r="11169" spans="1:18" x14ac:dyDescent="0.25">
      <c r="A11169" t="s">
        <v>16041</v>
      </c>
      <c r="B11169">
        <v>2019</v>
      </c>
      <c r="C11169">
        <v>10</v>
      </c>
      <c r="D11169">
        <v>21</v>
      </c>
      <c r="E11169" t="s">
        <v>1395</v>
      </c>
      <c r="F11169" s="1" t="s">
        <v>3205</v>
      </c>
      <c r="G11169" s="1" t="s">
        <v>3967</v>
      </c>
      <c r="H11169" s="1" t="s">
        <v>3206</v>
      </c>
      <c r="I11169" t="s">
        <v>18507</v>
      </c>
      <c r="J11169" t="s">
        <v>23</v>
      </c>
      <c r="K11169">
        <v>414</v>
      </c>
      <c r="L11169">
        <v>34362.01</v>
      </c>
      <c r="M11169">
        <v>83</v>
      </c>
      <c r="N11169" t="s">
        <v>9237</v>
      </c>
      <c r="O11169" t="s">
        <v>23226</v>
      </c>
      <c r="P11169">
        <v>0</v>
      </c>
      <c r="Q11169">
        <v>0</v>
      </c>
      <c r="R11169">
        <v>4</v>
      </c>
    </row>
    <row r="11170" spans="1:18" x14ac:dyDescent="0.25">
      <c r="A11170" t="s">
        <v>16041</v>
      </c>
      <c r="B11170">
        <v>2019</v>
      </c>
      <c r="C11170">
        <v>10</v>
      </c>
      <c r="D11170">
        <v>21</v>
      </c>
      <c r="E11170" t="s">
        <v>1395</v>
      </c>
      <c r="F11170" s="1" t="s">
        <v>3205</v>
      </c>
      <c r="G11170" s="1" t="s">
        <v>3967</v>
      </c>
      <c r="H11170" s="1" t="s">
        <v>3206</v>
      </c>
      <c r="I11170" t="s">
        <v>18566</v>
      </c>
      <c r="J11170" t="s">
        <v>23</v>
      </c>
      <c r="K11170">
        <v>118</v>
      </c>
      <c r="L11170">
        <v>10325</v>
      </c>
      <c r="M11170">
        <v>87.5</v>
      </c>
      <c r="N11170" t="s">
        <v>21890</v>
      </c>
      <c r="O11170" t="s">
        <v>23406</v>
      </c>
      <c r="P11170">
        <v>0</v>
      </c>
      <c r="Q11170">
        <v>0</v>
      </c>
      <c r="R11170">
        <v>4</v>
      </c>
    </row>
    <row r="11171" spans="1:18" x14ac:dyDescent="0.25">
      <c r="A11171" t="s">
        <v>16041</v>
      </c>
      <c r="B11171">
        <v>2019</v>
      </c>
      <c r="C11171">
        <v>10</v>
      </c>
      <c r="D11171">
        <v>21</v>
      </c>
      <c r="E11171" t="s">
        <v>1395</v>
      </c>
      <c r="F11171" s="1" t="s">
        <v>3205</v>
      </c>
      <c r="G11171" s="1" t="s">
        <v>3967</v>
      </c>
      <c r="H11171" s="1" t="s">
        <v>3206</v>
      </c>
      <c r="I11171" t="s">
        <v>18594</v>
      </c>
      <c r="J11171" t="s">
        <v>23</v>
      </c>
      <c r="K11171">
        <v>22</v>
      </c>
      <c r="L11171">
        <v>3575</v>
      </c>
      <c r="M11171">
        <v>162.5</v>
      </c>
      <c r="N11171" t="s">
        <v>21896</v>
      </c>
      <c r="O11171" t="s">
        <v>23407</v>
      </c>
      <c r="P11171">
        <v>0</v>
      </c>
      <c r="Q11171">
        <v>0</v>
      </c>
      <c r="R11171">
        <v>4</v>
      </c>
    </row>
    <row r="11172" spans="1:18" x14ac:dyDescent="0.25">
      <c r="A11172" t="s">
        <v>2244</v>
      </c>
      <c r="B11172">
        <v>2018</v>
      </c>
      <c r="C11172">
        <v>3</v>
      </c>
      <c r="D11172">
        <v>2</v>
      </c>
      <c r="E11172" t="s">
        <v>226</v>
      </c>
      <c r="F11172" s="1" t="s">
        <v>3205</v>
      </c>
      <c r="G11172" s="1" t="s">
        <v>3863</v>
      </c>
      <c r="H11172" s="1" t="s">
        <v>3206</v>
      </c>
      <c r="I11172" t="s">
        <v>19003</v>
      </c>
      <c r="J11172" t="s">
        <v>23</v>
      </c>
      <c r="K11172">
        <v>21880</v>
      </c>
      <c r="L11172">
        <v>1098376</v>
      </c>
      <c r="M11172">
        <v>50.2</v>
      </c>
      <c r="N11172" t="s">
        <v>9344</v>
      </c>
      <c r="O11172" t="s">
        <v>9496</v>
      </c>
      <c r="P11172">
        <v>3.9816758144422926E-2</v>
      </c>
      <c r="Q11172">
        <v>0</v>
      </c>
      <c r="R11172">
        <v>1</v>
      </c>
    </row>
    <row r="11173" spans="1:18" x14ac:dyDescent="0.25">
      <c r="A11173" t="s">
        <v>2525</v>
      </c>
      <c r="B11173">
        <v>2018</v>
      </c>
      <c r="C11173">
        <v>5</v>
      </c>
      <c r="D11173">
        <v>25</v>
      </c>
      <c r="E11173" t="s">
        <v>1620</v>
      </c>
      <c r="F11173" s="1" t="s">
        <v>3205</v>
      </c>
      <c r="G11173" s="1" t="s">
        <v>3863</v>
      </c>
      <c r="H11173" s="1" t="s">
        <v>3206</v>
      </c>
      <c r="I11173" t="s">
        <v>18995</v>
      </c>
      <c r="J11173" t="s">
        <v>23</v>
      </c>
      <c r="K11173">
        <v>7620</v>
      </c>
      <c r="L11173">
        <v>377190</v>
      </c>
      <c r="M11173">
        <v>49.5</v>
      </c>
      <c r="N11173" t="s">
        <v>9347</v>
      </c>
      <c r="O11173" t="s">
        <v>9542</v>
      </c>
      <c r="P11173">
        <v>8.0289698840596724E-2</v>
      </c>
      <c r="Q11173">
        <v>0</v>
      </c>
      <c r="R11173">
        <v>2</v>
      </c>
    </row>
    <row r="11174" spans="1:18" x14ac:dyDescent="0.25">
      <c r="A11174" t="s">
        <v>2525</v>
      </c>
      <c r="B11174">
        <v>2018</v>
      </c>
      <c r="C11174">
        <v>5</v>
      </c>
      <c r="D11174">
        <v>25</v>
      </c>
      <c r="E11174" t="s">
        <v>1620</v>
      </c>
      <c r="F11174" s="1" t="s">
        <v>3205</v>
      </c>
      <c r="G11174" s="1" t="s">
        <v>3863</v>
      </c>
      <c r="H11174" s="1" t="s">
        <v>3206</v>
      </c>
      <c r="I11174" t="s">
        <v>18999</v>
      </c>
      <c r="J11174" t="s">
        <v>23</v>
      </c>
      <c r="K11174">
        <v>3000</v>
      </c>
      <c r="L11174">
        <v>151956</v>
      </c>
      <c r="M11174">
        <v>50.65</v>
      </c>
      <c r="N11174" t="s">
        <v>9337</v>
      </c>
      <c r="O11174" t="s">
        <v>9440</v>
      </c>
      <c r="P11174">
        <v>0.12068470364021268</v>
      </c>
      <c r="Q11174">
        <v>0</v>
      </c>
      <c r="R11174">
        <v>2</v>
      </c>
    </row>
    <row r="11175" spans="1:18" x14ac:dyDescent="0.25">
      <c r="A11175" t="s">
        <v>2525</v>
      </c>
      <c r="B11175">
        <v>2018</v>
      </c>
      <c r="C11175">
        <v>5</v>
      </c>
      <c r="D11175">
        <v>25</v>
      </c>
      <c r="E11175" t="s">
        <v>1620</v>
      </c>
      <c r="F11175" s="1" t="s">
        <v>3205</v>
      </c>
      <c r="G11175" s="1" t="s">
        <v>3863</v>
      </c>
      <c r="H11175" s="1" t="s">
        <v>3206</v>
      </c>
      <c r="I11175" t="s">
        <v>19003</v>
      </c>
      <c r="J11175" t="s">
        <v>23</v>
      </c>
      <c r="K11175">
        <v>9330</v>
      </c>
      <c r="L11175">
        <v>481428</v>
      </c>
      <c r="M11175">
        <v>51.6</v>
      </c>
      <c r="N11175" t="s">
        <v>9344</v>
      </c>
      <c r="O11175" t="s">
        <v>9496</v>
      </c>
      <c r="P11175">
        <v>3.9816758144422926E-2</v>
      </c>
      <c r="Q11175">
        <v>0</v>
      </c>
      <c r="R11175">
        <v>2</v>
      </c>
    </row>
    <row r="11176" spans="1:18" x14ac:dyDescent="0.25">
      <c r="A11176" t="s">
        <v>10877</v>
      </c>
      <c r="B11176">
        <v>2019</v>
      </c>
      <c r="C11176">
        <v>5</v>
      </c>
      <c r="D11176">
        <v>7</v>
      </c>
      <c r="E11176" t="s">
        <v>7304</v>
      </c>
      <c r="F11176" s="1" t="s">
        <v>5207</v>
      </c>
      <c r="G11176" s="1" t="s">
        <v>21109</v>
      </c>
      <c r="H11176" s="1" t="s">
        <v>7263</v>
      </c>
      <c r="I11176" t="s">
        <v>5212</v>
      </c>
      <c r="J11176" t="s">
        <v>38</v>
      </c>
      <c r="K11176">
        <v>40</v>
      </c>
      <c r="L11176">
        <v>956</v>
      </c>
      <c r="M11176">
        <v>23.9</v>
      </c>
      <c r="N11176" t="s">
        <v>5212</v>
      </c>
      <c r="O11176" t="s">
        <v>10015</v>
      </c>
      <c r="P11176">
        <v>0</v>
      </c>
      <c r="Q11176">
        <v>0</v>
      </c>
      <c r="R11176">
        <v>2</v>
      </c>
    </row>
    <row r="11177" spans="1:18" x14ac:dyDescent="0.25">
      <c r="A11177" t="s">
        <v>14867</v>
      </c>
      <c r="B11177">
        <v>2019</v>
      </c>
      <c r="C11177">
        <v>6</v>
      </c>
      <c r="D11177">
        <v>18</v>
      </c>
      <c r="E11177" t="s">
        <v>7471</v>
      </c>
      <c r="F11177" s="1" t="s">
        <v>5207</v>
      </c>
      <c r="G11177" s="1" t="s">
        <v>21008</v>
      </c>
      <c r="H11177" s="1" t="s">
        <v>3201</v>
      </c>
      <c r="I11177" t="s">
        <v>21038</v>
      </c>
      <c r="J11177" t="s">
        <v>23</v>
      </c>
      <c r="K11177">
        <v>5</v>
      </c>
      <c r="L11177">
        <v>848</v>
      </c>
      <c r="M11177">
        <v>169.6</v>
      </c>
      <c r="N11177" t="s">
        <v>7263</v>
      </c>
      <c r="O11177" t="s">
        <v>23191</v>
      </c>
      <c r="P11177">
        <v>0</v>
      </c>
      <c r="Q11177">
        <v>0</v>
      </c>
      <c r="R11177">
        <v>2</v>
      </c>
    </row>
    <row r="11178" spans="1:18" x14ac:dyDescent="0.25">
      <c r="A11178" t="s">
        <v>16043</v>
      </c>
      <c r="B11178">
        <v>2019</v>
      </c>
      <c r="C11178">
        <v>10</v>
      </c>
      <c r="D11178">
        <v>18</v>
      </c>
      <c r="E11178" t="s">
        <v>174</v>
      </c>
      <c r="F11178" s="1" t="s">
        <v>3205</v>
      </c>
      <c r="G11178" s="1" t="s">
        <v>3384</v>
      </c>
      <c r="H11178" s="1" t="s">
        <v>3206</v>
      </c>
      <c r="I11178" t="s">
        <v>17214</v>
      </c>
      <c r="J11178" t="s">
        <v>23</v>
      </c>
      <c r="K11178">
        <v>17080</v>
      </c>
      <c r="L11178">
        <v>760059.94</v>
      </c>
      <c r="M11178">
        <v>44.5</v>
      </c>
      <c r="N11178" t="s">
        <v>645</v>
      </c>
      <c r="O11178" t="s">
        <v>9450</v>
      </c>
      <c r="P11178">
        <v>9.1123449223886266E-2</v>
      </c>
      <c r="Q11178">
        <v>0</v>
      </c>
      <c r="R11178">
        <v>4</v>
      </c>
    </row>
    <row r="11179" spans="1:18" x14ac:dyDescent="0.25">
      <c r="A11179" t="s">
        <v>16043</v>
      </c>
      <c r="B11179">
        <v>2019</v>
      </c>
      <c r="C11179">
        <v>10</v>
      </c>
      <c r="D11179">
        <v>18</v>
      </c>
      <c r="E11179" t="s">
        <v>174</v>
      </c>
      <c r="F11179" s="1" t="s">
        <v>3205</v>
      </c>
      <c r="G11179" s="1" t="s">
        <v>3384</v>
      </c>
      <c r="H11179" s="1" t="s">
        <v>3206</v>
      </c>
      <c r="I11179" t="s">
        <v>17216</v>
      </c>
      <c r="J11179" t="s">
        <v>23</v>
      </c>
      <c r="K11179">
        <v>2520</v>
      </c>
      <c r="L11179">
        <v>112139.99</v>
      </c>
      <c r="M11179">
        <v>44.5</v>
      </c>
      <c r="N11179" t="s">
        <v>166</v>
      </c>
      <c r="O11179" t="s">
        <v>9509</v>
      </c>
      <c r="P11179">
        <v>0</v>
      </c>
      <c r="Q11179">
        <v>0</v>
      </c>
      <c r="R11179">
        <v>4</v>
      </c>
    </row>
    <row r="11180" spans="1:18" x14ac:dyDescent="0.25">
      <c r="A11180" t="s">
        <v>2993</v>
      </c>
      <c r="B11180">
        <v>2018</v>
      </c>
      <c r="C11180">
        <v>10</v>
      </c>
      <c r="D11180">
        <v>31</v>
      </c>
      <c r="E11180" t="s">
        <v>1515</v>
      </c>
      <c r="F11180" s="1" t="s">
        <v>3205</v>
      </c>
      <c r="G11180" s="1" t="s">
        <v>3384</v>
      </c>
      <c r="H11180" s="1" t="s">
        <v>3206</v>
      </c>
      <c r="I11180" t="s">
        <v>17065</v>
      </c>
      <c r="J11180" t="s">
        <v>23</v>
      </c>
      <c r="K11180">
        <v>710</v>
      </c>
      <c r="L11180">
        <v>33015</v>
      </c>
      <c r="M11180">
        <v>46.5</v>
      </c>
      <c r="N11180" t="s">
        <v>163</v>
      </c>
      <c r="O11180" t="s">
        <v>9505</v>
      </c>
      <c r="P11180">
        <v>3.8218627714528705E-2</v>
      </c>
      <c r="Q11180">
        <v>0</v>
      </c>
      <c r="R11180">
        <v>4</v>
      </c>
    </row>
    <row r="11181" spans="1:18" x14ac:dyDescent="0.25">
      <c r="A11181" t="s">
        <v>2993</v>
      </c>
      <c r="B11181">
        <v>2018</v>
      </c>
      <c r="C11181">
        <v>10</v>
      </c>
      <c r="D11181">
        <v>31</v>
      </c>
      <c r="E11181" t="s">
        <v>1515</v>
      </c>
      <c r="F11181" s="1" t="s">
        <v>3205</v>
      </c>
      <c r="G11181" s="1" t="s">
        <v>3384</v>
      </c>
      <c r="H11181" s="1" t="s">
        <v>3204</v>
      </c>
      <c r="I11181" t="s">
        <v>17173</v>
      </c>
      <c r="J11181" t="s">
        <v>23</v>
      </c>
      <c r="K11181">
        <v>17361</v>
      </c>
      <c r="L11181">
        <v>755203.5</v>
      </c>
      <c r="M11181">
        <v>43.5</v>
      </c>
      <c r="N11181" t="s">
        <v>170</v>
      </c>
      <c r="O11181" t="s">
        <v>9576</v>
      </c>
      <c r="P11181">
        <v>0</v>
      </c>
      <c r="Q11181">
        <v>0</v>
      </c>
      <c r="R11181">
        <v>4</v>
      </c>
    </row>
    <row r="11182" spans="1:18" x14ac:dyDescent="0.25">
      <c r="A11182" t="s">
        <v>2993</v>
      </c>
      <c r="B11182">
        <v>2018</v>
      </c>
      <c r="C11182">
        <v>10</v>
      </c>
      <c r="D11182">
        <v>31</v>
      </c>
      <c r="E11182" t="s">
        <v>1515</v>
      </c>
      <c r="F11182" s="1" t="s">
        <v>3205</v>
      </c>
      <c r="G11182" s="1" t="s">
        <v>3384</v>
      </c>
      <c r="H11182" s="1" t="s">
        <v>3204</v>
      </c>
      <c r="I11182" t="s">
        <v>17418</v>
      </c>
      <c r="J11182" t="s">
        <v>23</v>
      </c>
      <c r="K11182">
        <v>2762</v>
      </c>
      <c r="L11182">
        <v>120147</v>
      </c>
      <c r="M11182">
        <v>43.5</v>
      </c>
      <c r="N11182" t="s">
        <v>170</v>
      </c>
      <c r="O11182" t="s">
        <v>9576</v>
      </c>
      <c r="P11182">
        <v>0</v>
      </c>
      <c r="Q11182">
        <v>0</v>
      </c>
      <c r="R11182">
        <v>4</v>
      </c>
    </row>
    <row r="11183" spans="1:18" x14ac:dyDescent="0.25">
      <c r="A11183" t="s">
        <v>10878</v>
      </c>
      <c r="B11183">
        <v>2019</v>
      </c>
      <c r="C11183">
        <v>4</v>
      </c>
      <c r="D11183">
        <v>30</v>
      </c>
      <c r="E11183" t="s">
        <v>8712</v>
      </c>
      <c r="F11183" s="1" t="s">
        <v>5207</v>
      </c>
      <c r="G11183" s="1" t="s">
        <v>21054</v>
      </c>
      <c r="H11183" s="1" t="s">
        <v>7263</v>
      </c>
      <c r="I11183" t="s">
        <v>7168</v>
      </c>
      <c r="J11183" t="s">
        <v>38</v>
      </c>
      <c r="K11183">
        <v>8</v>
      </c>
      <c r="L11183">
        <v>2080</v>
      </c>
      <c r="M11183">
        <v>260</v>
      </c>
      <c r="N11183" t="s">
        <v>8931</v>
      </c>
      <c r="O11183" t="s">
        <v>10136</v>
      </c>
      <c r="P11183">
        <v>0</v>
      </c>
      <c r="Q11183">
        <v>0</v>
      </c>
      <c r="R11183">
        <v>2</v>
      </c>
    </row>
    <row r="11184" spans="1:18" x14ac:dyDescent="0.25">
      <c r="A11184" t="s">
        <v>10949</v>
      </c>
      <c r="B11184">
        <v>2019</v>
      </c>
      <c r="C11184">
        <v>5</v>
      </c>
      <c r="D11184">
        <v>22</v>
      </c>
      <c r="E11184" t="s">
        <v>15699</v>
      </c>
      <c r="F11184" s="1" t="s">
        <v>3205</v>
      </c>
      <c r="G11184" s="1" t="s">
        <v>3863</v>
      </c>
      <c r="H11184" s="1" t="s">
        <v>3206</v>
      </c>
      <c r="I11184" t="s">
        <v>19408</v>
      </c>
      <c r="J11184" t="s">
        <v>23</v>
      </c>
      <c r="K11184">
        <v>19726</v>
      </c>
      <c r="L11184">
        <v>1321642</v>
      </c>
      <c r="M11184">
        <v>67</v>
      </c>
      <c r="N11184" t="s">
        <v>9316</v>
      </c>
      <c r="O11184" t="s">
        <v>9523</v>
      </c>
      <c r="P11184">
        <v>0</v>
      </c>
      <c r="Q11184">
        <v>0</v>
      </c>
      <c r="R11184">
        <v>2</v>
      </c>
    </row>
    <row r="11185" spans="1:18" x14ac:dyDescent="0.25">
      <c r="A11185" t="s">
        <v>2349</v>
      </c>
      <c r="B11185">
        <v>2018</v>
      </c>
      <c r="C11185">
        <v>3</v>
      </c>
      <c r="D11185">
        <v>28</v>
      </c>
      <c r="E11185" t="s">
        <v>1594</v>
      </c>
      <c r="F11185" s="1" t="s">
        <v>3205</v>
      </c>
      <c r="G11185" s="1" t="s">
        <v>3863</v>
      </c>
      <c r="H11185" s="1" t="s">
        <v>3206</v>
      </c>
      <c r="I11185" t="s">
        <v>19001</v>
      </c>
      <c r="J11185" t="s">
        <v>23</v>
      </c>
      <c r="K11185">
        <v>20173</v>
      </c>
      <c r="L11185">
        <v>887299.33</v>
      </c>
      <c r="M11185">
        <v>43.98</v>
      </c>
      <c r="N11185" t="s">
        <v>9335</v>
      </c>
      <c r="O11185" t="s">
        <v>9441</v>
      </c>
      <c r="P11185">
        <v>0.12724850134172863</v>
      </c>
      <c r="Q11185">
        <v>0</v>
      </c>
      <c r="R11185">
        <v>1</v>
      </c>
    </row>
    <row r="11186" spans="1:18" x14ac:dyDescent="0.25">
      <c r="A11186" t="s">
        <v>8694</v>
      </c>
      <c r="B11186">
        <v>2018</v>
      </c>
      <c r="C11186">
        <v>8</v>
      </c>
      <c r="D11186">
        <v>27</v>
      </c>
      <c r="E11186" t="s">
        <v>7310</v>
      </c>
      <c r="F11186" s="1" t="s">
        <v>5207</v>
      </c>
      <c r="G11186" s="1" t="s">
        <v>20573</v>
      </c>
      <c r="H11186" s="1" t="s">
        <v>3201</v>
      </c>
      <c r="I11186" t="s">
        <v>5424</v>
      </c>
      <c r="J11186" t="s">
        <v>23</v>
      </c>
      <c r="K11186">
        <v>120</v>
      </c>
      <c r="L11186">
        <v>17526.400000000001</v>
      </c>
      <c r="M11186">
        <v>146.05000000000001</v>
      </c>
      <c r="N11186" t="s">
        <v>8851</v>
      </c>
      <c r="O11186" t="s">
        <v>9791</v>
      </c>
      <c r="P11186">
        <v>0</v>
      </c>
      <c r="Q11186">
        <v>0</v>
      </c>
      <c r="R11186">
        <v>3</v>
      </c>
    </row>
    <row r="11187" spans="1:18" x14ac:dyDescent="0.25">
      <c r="A11187" t="s">
        <v>8694</v>
      </c>
      <c r="B11187">
        <v>2018</v>
      </c>
      <c r="C11187">
        <v>8</v>
      </c>
      <c r="D11187">
        <v>27</v>
      </c>
      <c r="E11187" t="s">
        <v>7310</v>
      </c>
      <c r="F11187" s="1" t="s">
        <v>5207</v>
      </c>
      <c r="G11187" s="1" t="s">
        <v>20573</v>
      </c>
      <c r="H11187" s="1" t="s">
        <v>3201</v>
      </c>
      <c r="I11187" t="s">
        <v>20624</v>
      </c>
      <c r="J11187" t="s">
        <v>23</v>
      </c>
      <c r="K11187">
        <v>120</v>
      </c>
      <c r="L11187">
        <v>17526.400000000001</v>
      </c>
      <c r="M11187">
        <v>146.05000000000001</v>
      </c>
      <c r="N11187" t="s">
        <v>8852</v>
      </c>
      <c r="O11187" t="s">
        <v>9792</v>
      </c>
      <c r="P11187">
        <v>0</v>
      </c>
      <c r="Q11187">
        <v>0</v>
      </c>
      <c r="R11187">
        <v>3</v>
      </c>
    </row>
    <row r="11188" spans="1:18" x14ac:dyDescent="0.25">
      <c r="A11188" t="s">
        <v>8455</v>
      </c>
      <c r="B11188">
        <v>2018</v>
      </c>
      <c r="C11188">
        <v>4</v>
      </c>
      <c r="D11188">
        <v>5</v>
      </c>
      <c r="E11188" t="s">
        <v>8070</v>
      </c>
      <c r="F11188" s="1" t="s">
        <v>5207</v>
      </c>
      <c r="G11188" s="1" t="s">
        <v>20573</v>
      </c>
      <c r="H11188" s="1" t="s">
        <v>7263</v>
      </c>
      <c r="I11188" t="s">
        <v>5228</v>
      </c>
      <c r="J11188" t="s">
        <v>38</v>
      </c>
      <c r="K11188">
        <v>138</v>
      </c>
      <c r="L11188">
        <v>102534</v>
      </c>
      <c r="M11188">
        <v>743</v>
      </c>
      <c r="N11188" t="s">
        <v>8945</v>
      </c>
      <c r="O11188" t="s">
        <v>10086</v>
      </c>
      <c r="P11188">
        <v>0</v>
      </c>
      <c r="Q11188">
        <v>0</v>
      </c>
      <c r="R11188">
        <v>2</v>
      </c>
    </row>
    <row r="11189" spans="1:18" x14ac:dyDescent="0.25">
      <c r="A11189" t="s">
        <v>8455</v>
      </c>
      <c r="B11189">
        <v>2018</v>
      </c>
      <c r="C11189">
        <v>4</v>
      </c>
      <c r="D11189">
        <v>5</v>
      </c>
      <c r="E11189" t="s">
        <v>8070</v>
      </c>
      <c r="F11189" s="1" t="s">
        <v>5207</v>
      </c>
      <c r="G11189" s="1" t="s">
        <v>20573</v>
      </c>
      <c r="H11189" s="1" t="s">
        <v>7263</v>
      </c>
      <c r="I11189" t="s">
        <v>5229</v>
      </c>
      <c r="J11189" t="s">
        <v>38</v>
      </c>
      <c r="K11189">
        <v>75</v>
      </c>
      <c r="L11189">
        <v>87750</v>
      </c>
      <c r="M11189">
        <v>1170</v>
      </c>
      <c r="N11189" t="s">
        <v>8946</v>
      </c>
      <c r="O11189" t="s">
        <v>10087</v>
      </c>
      <c r="P11189">
        <v>0</v>
      </c>
      <c r="Q11189">
        <v>0</v>
      </c>
      <c r="R11189">
        <v>2</v>
      </c>
    </row>
    <row r="11190" spans="1:18" x14ac:dyDescent="0.25">
      <c r="A11190" t="s">
        <v>2647</v>
      </c>
      <c r="B11190">
        <v>2018</v>
      </c>
      <c r="C11190">
        <v>7</v>
      </c>
      <c r="D11190">
        <v>12</v>
      </c>
      <c r="E11190" t="s">
        <v>2641</v>
      </c>
      <c r="F11190" s="1" t="s">
        <v>3205</v>
      </c>
      <c r="G11190" s="1" t="s">
        <v>3863</v>
      </c>
      <c r="H11190" s="1" t="s">
        <v>3206</v>
      </c>
      <c r="I11190" t="s">
        <v>19001</v>
      </c>
      <c r="J11190" t="s">
        <v>23</v>
      </c>
      <c r="K11190">
        <v>18750</v>
      </c>
      <c r="L11190">
        <v>974999.99</v>
      </c>
      <c r="M11190">
        <v>52</v>
      </c>
      <c r="N11190" t="s">
        <v>9335</v>
      </c>
      <c r="O11190" t="s">
        <v>9441</v>
      </c>
      <c r="P11190">
        <v>0.12724850134172863</v>
      </c>
      <c r="Q11190">
        <v>0</v>
      </c>
      <c r="R11190">
        <v>3</v>
      </c>
    </row>
    <row r="11191" spans="1:18" x14ac:dyDescent="0.25">
      <c r="A11191" t="s">
        <v>2647</v>
      </c>
      <c r="B11191">
        <v>2018</v>
      </c>
      <c r="C11191">
        <v>7</v>
      </c>
      <c r="D11191">
        <v>12</v>
      </c>
      <c r="E11191" t="s">
        <v>2641</v>
      </c>
      <c r="F11191" s="1" t="s">
        <v>3205</v>
      </c>
      <c r="G11191" s="1" t="s">
        <v>3227</v>
      </c>
      <c r="H11191" s="1" t="s">
        <v>3206</v>
      </c>
      <c r="I11191" t="s">
        <v>19774</v>
      </c>
      <c r="J11191" t="s">
        <v>23</v>
      </c>
      <c r="K11191">
        <v>920</v>
      </c>
      <c r="L11191">
        <v>65000.01</v>
      </c>
      <c r="M11191">
        <v>70.650000000000006</v>
      </c>
      <c r="N11191" t="s">
        <v>22079</v>
      </c>
      <c r="O11191" t="s">
        <v>23271</v>
      </c>
      <c r="P11191">
        <v>0</v>
      </c>
      <c r="Q11191">
        <v>0</v>
      </c>
      <c r="R11191">
        <v>3</v>
      </c>
    </row>
    <row r="11192" spans="1:18" x14ac:dyDescent="0.25">
      <c r="A11192" t="s">
        <v>1845</v>
      </c>
      <c r="B11192">
        <v>2017</v>
      </c>
      <c r="C11192">
        <v>9</v>
      </c>
      <c r="D11192">
        <v>28</v>
      </c>
      <c r="E11192" t="s">
        <v>92</v>
      </c>
      <c r="F11192" s="1" t="s">
        <v>3205</v>
      </c>
      <c r="G11192" s="1" t="s">
        <v>3863</v>
      </c>
      <c r="H11192" s="1" t="s">
        <v>3206</v>
      </c>
      <c r="I11192" t="s">
        <v>18998</v>
      </c>
      <c r="J11192" t="s">
        <v>23</v>
      </c>
      <c r="K11192">
        <v>14410</v>
      </c>
      <c r="L11192">
        <v>734189.5</v>
      </c>
      <c r="M11192">
        <v>50.95</v>
      </c>
      <c r="N11192" t="s">
        <v>9340</v>
      </c>
      <c r="O11192" t="s">
        <v>9482</v>
      </c>
      <c r="P11192">
        <v>8.0867377033553248E-2</v>
      </c>
      <c r="Q11192">
        <v>0</v>
      </c>
      <c r="R11192">
        <v>3</v>
      </c>
    </row>
    <row r="11193" spans="1:18" x14ac:dyDescent="0.25">
      <c r="A11193" t="s">
        <v>8338</v>
      </c>
      <c r="B11193">
        <v>2018</v>
      </c>
      <c r="C11193">
        <v>2</v>
      </c>
      <c r="D11193">
        <v>2</v>
      </c>
      <c r="E11193" t="s">
        <v>8334</v>
      </c>
      <c r="F11193" s="1" t="s">
        <v>5207</v>
      </c>
      <c r="G11193" s="1" t="s">
        <v>20573</v>
      </c>
      <c r="H11193" s="1" t="s">
        <v>7263</v>
      </c>
      <c r="I11193" t="s">
        <v>20870</v>
      </c>
      <c r="J11193" t="s">
        <v>23</v>
      </c>
      <c r="K11193">
        <v>950</v>
      </c>
      <c r="L11193">
        <v>176903.03</v>
      </c>
      <c r="M11193">
        <v>186.21</v>
      </c>
      <c r="N11193" t="s">
        <v>9081</v>
      </c>
      <c r="O11193" t="s">
        <v>9466</v>
      </c>
      <c r="P11193">
        <v>0</v>
      </c>
      <c r="Q11193">
        <v>3.6744815637470611E-2</v>
      </c>
      <c r="R11193">
        <v>1</v>
      </c>
    </row>
    <row r="11194" spans="1:18" x14ac:dyDescent="0.25">
      <c r="A11194" t="s">
        <v>15964</v>
      </c>
      <c r="B11194">
        <v>2019</v>
      </c>
      <c r="C11194">
        <v>10</v>
      </c>
      <c r="D11194">
        <v>7</v>
      </c>
      <c r="E11194" t="s">
        <v>1515</v>
      </c>
      <c r="F11194" s="1" t="s">
        <v>3205</v>
      </c>
      <c r="G11194" s="1" t="s">
        <v>3384</v>
      </c>
      <c r="H11194" s="1" t="s">
        <v>3206</v>
      </c>
      <c r="I11194" t="s">
        <v>17454</v>
      </c>
      <c r="J11194" t="s">
        <v>23</v>
      </c>
      <c r="K11194">
        <v>1270</v>
      </c>
      <c r="L11194">
        <v>57785</v>
      </c>
      <c r="M11194">
        <v>45.5</v>
      </c>
      <c r="N11194" t="s">
        <v>168</v>
      </c>
      <c r="O11194" t="s">
        <v>9481</v>
      </c>
      <c r="P11194">
        <v>2.7900708435018715E-2</v>
      </c>
      <c r="Q11194">
        <v>0</v>
      </c>
      <c r="R11194">
        <v>4</v>
      </c>
    </row>
    <row r="11195" spans="1:18" x14ac:dyDescent="0.25">
      <c r="A11195" t="s">
        <v>15964</v>
      </c>
      <c r="B11195">
        <v>2019</v>
      </c>
      <c r="C11195">
        <v>10</v>
      </c>
      <c r="D11195">
        <v>7</v>
      </c>
      <c r="E11195" t="s">
        <v>1515</v>
      </c>
      <c r="F11195" s="1" t="s">
        <v>3205</v>
      </c>
      <c r="G11195" s="1" t="s">
        <v>3384</v>
      </c>
      <c r="H11195" s="1" t="s">
        <v>3206</v>
      </c>
      <c r="I11195" t="s">
        <v>17213</v>
      </c>
      <c r="J11195" t="s">
        <v>23</v>
      </c>
      <c r="K11195">
        <v>8950</v>
      </c>
      <c r="L11195">
        <v>407225</v>
      </c>
      <c r="M11195">
        <v>45.5</v>
      </c>
      <c r="N11195" t="s">
        <v>163</v>
      </c>
      <c r="O11195" t="s">
        <v>9505</v>
      </c>
      <c r="P11195">
        <v>3.8218627714528705E-2</v>
      </c>
      <c r="Q11195">
        <v>0</v>
      </c>
      <c r="R11195">
        <v>4</v>
      </c>
    </row>
    <row r="11196" spans="1:18" x14ac:dyDescent="0.25">
      <c r="A11196" t="s">
        <v>15964</v>
      </c>
      <c r="B11196">
        <v>2019</v>
      </c>
      <c r="C11196">
        <v>10</v>
      </c>
      <c r="D11196">
        <v>7</v>
      </c>
      <c r="E11196" t="s">
        <v>1515</v>
      </c>
      <c r="F11196" s="1" t="s">
        <v>3205</v>
      </c>
      <c r="G11196" s="1" t="s">
        <v>3384</v>
      </c>
      <c r="H11196" s="1" t="s">
        <v>3206</v>
      </c>
      <c r="I11196" t="s">
        <v>17214</v>
      </c>
      <c r="J11196" t="s">
        <v>23</v>
      </c>
      <c r="K11196">
        <v>8440</v>
      </c>
      <c r="L11196">
        <v>384020</v>
      </c>
      <c r="M11196">
        <v>45.5</v>
      </c>
      <c r="N11196" t="s">
        <v>645</v>
      </c>
      <c r="O11196" t="s">
        <v>9450</v>
      </c>
      <c r="P11196">
        <v>9.1123449223886266E-2</v>
      </c>
      <c r="Q11196">
        <v>0</v>
      </c>
      <c r="R11196">
        <v>4</v>
      </c>
    </row>
    <row r="11197" spans="1:18" x14ac:dyDescent="0.25">
      <c r="A11197" t="s">
        <v>2482</v>
      </c>
      <c r="B11197">
        <v>2018</v>
      </c>
      <c r="C11197">
        <v>5</v>
      </c>
      <c r="D11197">
        <v>14</v>
      </c>
      <c r="E11197" t="s">
        <v>226</v>
      </c>
      <c r="F11197" s="1" t="s">
        <v>3205</v>
      </c>
      <c r="G11197" s="1" t="s">
        <v>3863</v>
      </c>
      <c r="H11197" s="1" t="s">
        <v>3206</v>
      </c>
      <c r="I11197" t="s">
        <v>18995</v>
      </c>
      <c r="J11197" t="s">
        <v>23</v>
      </c>
      <c r="K11197">
        <v>13340</v>
      </c>
      <c r="L11197">
        <v>668334</v>
      </c>
      <c r="M11197">
        <v>50.1</v>
      </c>
      <c r="N11197" t="s">
        <v>9347</v>
      </c>
      <c r="O11197" t="s">
        <v>9542</v>
      </c>
      <c r="P11197">
        <v>8.0289698840596724E-2</v>
      </c>
      <c r="Q11197">
        <v>0</v>
      </c>
      <c r="R11197">
        <v>2</v>
      </c>
    </row>
    <row r="11198" spans="1:18" x14ac:dyDescent="0.25">
      <c r="A11198" t="s">
        <v>2482</v>
      </c>
      <c r="B11198">
        <v>2018</v>
      </c>
      <c r="C11198">
        <v>5</v>
      </c>
      <c r="D11198">
        <v>14</v>
      </c>
      <c r="E11198" t="s">
        <v>226</v>
      </c>
      <c r="F11198" s="1" t="s">
        <v>3205</v>
      </c>
      <c r="G11198" s="1" t="s">
        <v>3863</v>
      </c>
      <c r="H11198" s="1" t="s">
        <v>3206</v>
      </c>
      <c r="I11198" t="s">
        <v>18995</v>
      </c>
      <c r="J11198" t="s">
        <v>23</v>
      </c>
      <c r="K11198">
        <v>7690</v>
      </c>
      <c r="L11198">
        <v>385269</v>
      </c>
      <c r="M11198">
        <v>50.1</v>
      </c>
      <c r="N11198" t="s">
        <v>9347</v>
      </c>
      <c r="O11198" t="s">
        <v>9542</v>
      </c>
      <c r="P11198">
        <v>8.0289698840596724E-2</v>
      </c>
      <c r="Q11198">
        <v>0</v>
      </c>
      <c r="R11198">
        <v>2</v>
      </c>
    </row>
    <row r="11199" spans="1:18" x14ac:dyDescent="0.25">
      <c r="A11199" t="s">
        <v>3149</v>
      </c>
      <c r="B11199">
        <v>2018</v>
      </c>
      <c r="C11199">
        <v>12</v>
      </c>
      <c r="D11199">
        <v>19</v>
      </c>
      <c r="E11199" t="s">
        <v>643</v>
      </c>
      <c r="F11199" s="1" t="s">
        <v>3205</v>
      </c>
      <c r="G11199" s="1" t="s">
        <v>3384</v>
      </c>
      <c r="H11199" s="1" t="s">
        <v>3206</v>
      </c>
      <c r="I11199" t="s">
        <v>17065</v>
      </c>
      <c r="J11199" t="s">
        <v>23</v>
      </c>
      <c r="K11199">
        <v>19900</v>
      </c>
      <c r="L11199">
        <v>935220.4</v>
      </c>
      <c r="M11199">
        <v>47</v>
      </c>
      <c r="N11199" t="s">
        <v>163</v>
      </c>
      <c r="O11199" t="s">
        <v>9505</v>
      </c>
      <c r="P11199">
        <v>3.8218627714528705E-2</v>
      </c>
      <c r="Q11199">
        <v>0</v>
      </c>
      <c r="R11199">
        <v>4</v>
      </c>
    </row>
    <row r="11200" spans="1:18" x14ac:dyDescent="0.25">
      <c r="A11200" t="s">
        <v>10338</v>
      </c>
      <c r="B11200">
        <v>2019</v>
      </c>
      <c r="C11200">
        <v>2</v>
      </c>
      <c r="D11200">
        <v>19</v>
      </c>
      <c r="E11200" t="s">
        <v>7471</v>
      </c>
      <c r="F11200" s="1" t="s">
        <v>5207</v>
      </c>
      <c r="G11200" s="1" t="s">
        <v>6745</v>
      </c>
      <c r="H11200" s="1" t="s">
        <v>7263</v>
      </c>
      <c r="I11200" t="s">
        <v>7144</v>
      </c>
      <c r="J11200" t="s">
        <v>38</v>
      </c>
      <c r="K11200">
        <v>48</v>
      </c>
      <c r="L11200">
        <v>42096</v>
      </c>
      <c r="M11200">
        <v>877</v>
      </c>
      <c r="N11200" t="e">
        <v>#N/A</v>
      </c>
      <c r="O11200" t="e">
        <v>#N/A</v>
      </c>
      <c r="P11200">
        <v>0</v>
      </c>
      <c r="Q11200">
        <v>0</v>
      </c>
      <c r="R11200">
        <v>1</v>
      </c>
    </row>
    <row r="11201" spans="1:18" x14ac:dyDescent="0.25">
      <c r="A11201" t="s">
        <v>16101</v>
      </c>
      <c r="B11201">
        <v>2019</v>
      </c>
      <c r="C11201">
        <v>10</v>
      </c>
      <c r="D11201">
        <v>29</v>
      </c>
      <c r="E11201" t="s">
        <v>1206</v>
      </c>
      <c r="F11201" s="1" t="s">
        <v>9480</v>
      </c>
      <c r="G11201" s="1" t="s">
        <v>9480</v>
      </c>
      <c r="H11201" s="1" t="s">
        <v>9480</v>
      </c>
      <c r="I11201" t="s">
        <v>15961</v>
      </c>
      <c r="J11201" t="s">
        <v>23</v>
      </c>
      <c r="K11201">
        <v>3.2</v>
      </c>
      <c r="L11201">
        <v>1536</v>
      </c>
      <c r="M11201">
        <v>480</v>
      </c>
      <c r="N11201" t="e">
        <v>#N/A</v>
      </c>
      <c r="O11201" t="e">
        <v>#N/A</v>
      </c>
      <c r="P11201">
        <v>0</v>
      </c>
      <c r="Q11201">
        <v>0</v>
      </c>
      <c r="R11201">
        <v>4</v>
      </c>
    </row>
    <row r="11202" spans="1:18" x14ac:dyDescent="0.25">
      <c r="A11202" t="s">
        <v>2546</v>
      </c>
      <c r="B11202">
        <v>2018</v>
      </c>
      <c r="C11202">
        <v>6</v>
      </c>
      <c r="D11202">
        <v>4</v>
      </c>
      <c r="E11202" t="s">
        <v>226</v>
      </c>
      <c r="F11202" s="1" t="s">
        <v>3205</v>
      </c>
      <c r="G11202" s="1" t="s">
        <v>3863</v>
      </c>
      <c r="H11202" s="1" t="s">
        <v>3206</v>
      </c>
      <c r="I11202" t="s">
        <v>18995</v>
      </c>
      <c r="J11202" t="s">
        <v>23</v>
      </c>
      <c r="K11202">
        <v>9280</v>
      </c>
      <c r="L11202">
        <v>482560</v>
      </c>
      <c r="M11202">
        <v>52</v>
      </c>
      <c r="N11202" t="s">
        <v>9347</v>
      </c>
      <c r="O11202" t="s">
        <v>9542</v>
      </c>
      <c r="P11202">
        <v>8.0289698840596724E-2</v>
      </c>
      <c r="Q11202">
        <v>0</v>
      </c>
      <c r="R11202">
        <v>2</v>
      </c>
    </row>
    <row r="11203" spans="1:18" x14ac:dyDescent="0.25">
      <c r="A11203" t="s">
        <v>2546</v>
      </c>
      <c r="B11203">
        <v>2018</v>
      </c>
      <c r="C11203">
        <v>6</v>
      </c>
      <c r="D11203">
        <v>4</v>
      </c>
      <c r="E11203" t="s">
        <v>226</v>
      </c>
      <c r="F11203" s="1" t="s">
        <v>3205</v>
      </c>
      <c r="G11203" s="1" t="s">
        <v>3863</v>
      </c>
      <c r="H11203" s="1" t="s">
        <v>3206</v>
      </c>
      <c r="I11203" t="s">
        <v>19104</v>
      </c>
      <c r="J11203" t="s">
        <v>23</v>
      </c>
      <c r="K11203">
        <v>10605</v>
      </c>
      <c r="L11203">
        <v>551460</v>
      </c>
      <c r="M11203">
        <v>52</v>
      </c>
      <c r="N11203" t="s">
        <v>9305</v>
      </c>
      <c r="O11203" t="s">
        <v>9530</v>
      </c>
      <c r="P11203">
        <v>3.1450189480311259E-2</v>
      </c>
      <c r="Q11203">
        <v>0</v>
      </c>
      <c r="R11203">
        <v>2</v>
      </c>
    </row>
    <row r="11204" spans="1:18" x14ac:dyDescent="0.25">
      <c r="A11204" t="s">
        <v>2546</v>
      </c>
      <c r="B11204">
        <v>2018</v>
      </c>
      <c r="C11204">
        <v>6</v>
      </c>
      <c r="D11204">
        <v>4</v>
      </c>
      <c r="E11204" t="s">
        <v>226</v>
      </c>
      <c r="F11204" s="1" t="s">
        <v>3205</v>
      </c>
      <c r="G11204" s="1" t="s">
        <v>3384</v>
      </c>
      <c r="H11204" s="1" t="s">
        <v>3206</v>
      </c>
      <c r="I11204" t="s">
        <v>17143</v>
      </c>
      <c r="J11204" t="s">
        <v>23</v>
      </c>
      <c r="K11204">
        <v>1137</v>
      </c>
      <c r="L11204">
        <v>55713</v>
      </c>
      <c r="M11204">
        <v>49</v>
      </c>
      <c r="N11204" t="s">
        <v>112</v>
      </c>
      <c r="O11204" t="s">
        <v>9515</v>
      </c>
      <c r="P11204">
        <v>3.2773227720419927E-2</v>
      </c>
      <c r="Q11204">
        <v>0</v>
      </c>
      <c r="R11204">
        <v>2</v>
      </c>
    </row>
    <row r="11205" spans="1:18" x14ac:dyDescent="0.25">
      <c r="A11205" t="s">
        <v>2675</v>
      </c>
      <c r="B11205">
        <v>2018</v>
      </c>
      <c r="C11205">
        <v>7</v>
      </c>
      <c r="D11205">
        <v>27</v>
      </c>
      <c r="E11205" t="s">
        <v>1620</v>
      </c>
      <c r="F11205" s="1" t="s">
        <v>3205</v>
      </c>
      <c r="G11205" s="1" t="s">
        <v>3863</v>
      </c>
      <c r="H11205" s="1" t="s">
        <v>3206</v>
      </c>
      <c r="I11205" t="s">
        <v>19104</v>
      </c>
      <c r="J11205" t="s">
        <v>23</v>
      </c>
      <c r="K11205">
        <v>7309</v>
      </c>
      <c r="L11205">
        <v>351562.9</v>
      </c>
      <c r="M11205">
        <v>48.1</v>
      </c>
      <c r="N11205" t="s">
        <v>9305</v>
      </c>
      <c r="O11205" t="s">
        <v>9530</v>
      </c>
      <c r="P11205">
        <v>3.1450189480311259E-2</v>
      </c>
      <c r="Q11205">
        <v>0</v>
      </c>
      <c r="R11205">
        <v>3</v>
      </c>
    </row>
    <row r="11206" spans="1:18" x14ac:dyDescent="0.25">
      <c r="A11206" t="s">
        <v>2675</v>
      </c>
      <c r="B11206">
        <v>2018</v>
      </c>
      <c r="C11206">
        <v>7</v>
      </c>
      <c r="D11206">
        <v>27</v>
      </c>
      <c r="E11206" t="s">
        <v>1620</v>
      </c>
      <c r="F11206" s="1" t="s">
        <v>3205</v>
      </c>
      <c r="G11206" s="1" t="s">
        <v>3863</v>
      </c>
      <c r="H11206" s="1" t="s">
        <v>3206</v>
      </c>
      <c r="I11206" t="s">
        <v>19122</v>
      </c>
      <c r="J11206" t="s">
        <v>23</v>
      </c>
      <c r="K11206">
        <v>5210</v>
      </c>
      <c r="L11206">
        <v>258416</v>
      </c>
      <c r="M11206">
        <v>49.6</v>
      </c>
      <c r="N11206" t="s">
        <v>9309</v>
      </c>
      <c r="O11206" t="s">
        <v>9451</v>
      </c>
      <c r="P11206">
        <v>6.5364123560168089E-2</v>
      </c>
      <c r="Q11206">
        <v>0</v>
      </c>
      <c r="R11206">
        <v>3</v>
      </c>
    </row>
    <row r="11207" spans="1:18" x14ac:dyDescent="0.25">
      <c r="A11207" t="s">
        <v>8537</v>
      </c>
      <c r="B11207">
        <v>2018</v>
      </c>
      <c r="C11207">
        <v>4</v>
      </c>
      <c r="D11207">
        <v>29</v>
      </c>
      <c r="E11207" t="s">
        <v>7471</v>
      </c>
      <c r="F11207" s="1" t="s">
        <v>5207</v>
      </c>
      <c r="G11207" s="1" t="s">
        <v>6745</v>
      </c>
      <c r="H11207" s="1" t="s">
        <v>7263</v>
      </c>
      <c r="I11207" t="s">
        <v>7190</v>
      </c>
      <c r="J11207" t="s">
        <v>38</v>
      </c>
      <c r="K11207">
        <v>108</v>
      </c>
      <c r="L11207">
        <v>118260</v>
      </c>
      <c r="M11207">
        <v>1095</v>
      </c>
      <c r="N11207" t="s">
        <v>8419</v>
      </c>
      <c r="O11207" t="s">
        <v>10083</v>
      </c>
      <c r="P11207">
        <v>0</v>
      </c>
      <c r="Q11207">
        <v>0</v>
      </c>
      <c r="R11207">
        <v>2</v>
      </c>
    </row>
    <row r="11208" spans="1:18" x14ac:dyDescent="0.25">
      <c r="A11208" t="s">
        <v>8537</v>
      </c>
      <c r="B11208">
        <v>2018</v>
      </c>
      <c r="C11208">
        <v>4</v>
      </c>
      <c r="D11208">
        <v>29</v>
      </c>
      <c r="E11208" t="s">
        <v>7471</v>
      </c>
      <c r="F11208" s="1" t="s">
        <v>5207</v>
      </c>
      <c r="G11208" s="1" t="s">
        <v>20931</v>
      </c>
      <c r="H11208" s="1" t="s">
        <v>7263</v>
      </c>
      <c r="I11208" t="s">
        <v>6655</v>
      </c>
      <c r="J11208" t="s">
        <v>38</v>
      </c>
      <c r="K11208">
        <v>432</v>
      </c>
      <c r="L11208">
        <v>68796</v>
      </c>
      <c r="M11208">
        <v>159.25</v>
      </c>
      <c r="N11208" t="s">
        <v>9113</v>
      </c>
      <c r="O11208" t="s">
        <v>9475</v>
      </c>
      <c r="P11208">
        <v>0</v>
      </c>
      <c r="Q11208">
        <v>2.4283935156735645E-2</v>
      </c>
      <c r="R11208">
        <v>2</v>
      </c>
    </row>
    <row r="11209" spans="1:18" x14ac:dyDescent="0.25">
      <c r="A11209" t="s">
        <v>8537</v>
      </c>
      <c r="B11209">
        <v>2018</v>
      </c>
      <c r="C11209">
        <v>4</v>
      </c>
      <c r="D11209">
        <v>29</v>
      </c>
      <c r="E11209" t="s">
        <v>7471</v>
      </c>
      <c r="F11209" s="1" t="s">
        <v>5207</v>
      </c>
      <c r="G11209" s="1" t="s">
        <v>21008</v>
      </c>
      <c r="H11209" s="1" t="s">
        <v>7263</v>
      </c>
      <c r="I11209" t="s">
        <v>7098</v>
      </c>
      <c r="J11209" t="s">
        <v>38</v>
      </c>
      <c r="K11209">
        <v>216</v>
      </c>
      <c r="L11209">
        <v>16524</v>
      </c>
      <c r="M11209">
        <v>76.5</v>
      </c>
      <c r="N11209" t="s">
        <v>8921</v>
      </c>
      <c r="O11209" t="s">
        <v>10000</v>
      </c>
      <c r="P11209">
        <v>0</v>
      </c>
      <c r="Q11209">
        <v>0</v>
      </c>
      <c r="R11209">
        <v>2</v>
      </c>
    </row>
    <row r="11210" spans="1:18" x14ac:dyDescent="0.25">
      <c r="A11210" t="s">
        <v>8137</v>
      </c>
      <c r="B11210">
        <v>2017</v>
      </c>
      <c r="C11210">
        <v>8</v>
      </c>
      <c r="D11210">
        <v>16</v>
      </c>
      <c r="E11210" t="s">
        <v>8138</v>
      </c>
      <c r="F11210" s="1" t="s">
        <v>5207</v>
      </c>
      <c r="G11210" s="1" t="s">
        <v>20931</v>
      </c>
      <c r="H11210" s="1" t="s">
        <v>7263</v>
      </c>
      <c r="I11210" t="s">
        <v>6625</v>
      </c>
      <c r="J11210" t="s">
        <v>23</v>
      </c>
      <c r="K11210">
        <v>400</v>
      </c>
      <c r="L11210">
        <v>97440</v>
      </c>
      <c r="M11210">
        <v>243.6</v>
      </c>
      <c r="N11210" t="s">
        <v>9111</v>
      </c>
      <c r="O11210" t="s">
        <v>9468</v>
      </c>
      <c r="P11210">
        <v>0</v>
      </c>
      <c r="Q11210">
        <v>3.481892927687627E-2</v>
      </c>
      <c r="R11210">
        <v>3</v>
      </c>
    </row>
    <row r="11211" spans="1:18" x14ac:dyDescent="0.25">
      <c r="A11211" t="s">
        <v>8256</v>
      </c>
      <c r="B11211">
        <v>2017</v>
      </c>
      <c r="C11211">
        <v>11</v>
      </c>
      <c r="D11211">
        <v>21</v>
      </c>
      <c r="E11211" t="s">
        <v>8170</v>
      </c>
      <c r="F11211" s="1" t="s">
        <v>5207</v>
      </c>
      <c r="G11211" s="1" t="s">
        <v>20573</v>
      </c>
      <c r="H11211" s="1" t="s">
        <v>7263</v>
      </c>
      <c r="I11211" t="s">
        <v>6297</v>
      </c>
      <c r="J11211" t="s">
        <v>23</v>
      </c>
      <c r="K11211">
        <v>680</v>
      </c>
      <c r="L11211">
        <v>111327.8</v>
      </c>
      <c r="M11211">
        <v>163.72</v>
      </c>
      <c r="N11211" t="s">
        <v>9089</v>
      </c>
      <c r="O11211" t="s">
        <v>10061</v>
      </c>
      <c r="P11211">
        <v>0</v>
      </c>
      <c r="Q11211">
        <v>0</v>
      </c>
      <c r="R11211">
        <v>4</v>
      </c>
    </row>
    <row r="11212" spans="1:18" x14ac:dyDescent="0.25">
      <c r="A11212" t="s">
        <v>2328</v>
      </c>
      <c r="B11212">
        <v>2018</v>
      </c>
      <c r="C11212">
        <v>3</v>
      </c>
      <c r="D11212">
        <v>24</v>
      </c>
      <c r="E11212" t="s">
        <v>1515</v>
      </c>
      <c r="F11212" s="1" t="s">
        <v>3205</v>
      </c>
      <c r="G11212" s="1" t="s">
        <v>3384</v>
      </c>
      <c r="H11212" s="1" t="s">
        <v>3206</v>
      </c>
      <c r="I11212" t="s">
        <v>17066</v>
      </c>
      <c r="J11212" t="s">
        <v>23</v>
      </c>
      <c r="K11212">
        <v>13965</v>
      </c>
      <c r="L11212">
        <v>659148</v>
      </c>
      <c r="M11212">
        <v>47.2</v>
      </c>
      <c r="N11212" t="s">
        <v>160</v>
      </c>
      <c r="O11212" t="s">
        <v>9452</v>
      </c>
      <c r="P11212">
        <v>0.10110188471641929</v>
      </c>
      <c r="Q11212">
        <v>0</v>
      </c>
      <c r="R11212">
        <v>1</v>
      </c>
    </row>
    <row r="11213" spans="1:18" x14ac:dyDescent="0.25">
      <c r="A11213" t="s">
        <v>870</v>
      </c>
      <c r="B11213">
        <v>2016</v>
      </c>
      <c r="C11213">
        <v>5</v>
      </c>
      <c r="D11213">
        <v>8</v>
      </c>
      <c r="E11213" t="s">
        <v>92</v>
      </c>
      <c r="F11213" s="1" t="s">
        <v>3205</v>
      </c>
      <c r="G11213" s="1" t="s">
        <v>3863</v>
      </c>
      <c r="H11213" s="1" t="s">
        <v>3206</v>
      </c>
      <c r="I11213" t="s">
        <v>19020</v>
      </c>
      <c r="J11213" t="s">
        <v>23</v>
      </c>
      <c r="K11213">
        <v>13158</v>
      </c>
      <c r="L11213">
        <v>570399.30000000005</v>
      </c>
      <c r="M11213">
        <v>43.35</v>
      </c>
      <c r="N11213" t="s">
        <v>9305</v>
      </c>
      <c r="O11213" t="s">
        <v>9530</v>
      </c>
      <c r="P11213">
        <v>3.1450189480311259E-2</v>
      </c>
      <c r="Q11213">
        <v>0</v>
      </c>
      <c r="R11213">
        <v>2</v>
      </c>
    </row>
    <row r="11214" spans="1:18" x14ac:dyDescent="0.25">
      <c r="A11214" t="s">
        <v>870</v>
      </c>
      <c r="B11214">
        <v>2016</v>
      </c>
      <c r="C11214">
        <v>5</v>
      </c>
      <c r="D11214">
        <v>8</v>
      </c>
      <c r="E11214" t="s">
        <v>92</v>
      </c>
      <c r="F11214" s="1" t="s">
        <v>3205</v>
      </c>
      <c r="G11214" s="1" t="s">
        <v>18746</v>
      </c>
      <c r="H11214" s="1" t="s">
        <v>3206</v>
      </c>
      <c r="I11214" t="s">
        <v>18751</v>
      </c>
      <c r="J11214" t="s">
        <v>23</v>
      </c>
      <c r="K11214">
        <v>2821</v>
      </c>
      <c r="L11214">
        <v>145281.5</v>
      </c>
      <c r="M11214">
        <v>51.5</v>
      </c>
      <c r="N11214" t="s">
        <v>21995</v>
      </c>
      <c r="O11214" t="s">
        <v>23241</v>
      </c>
      <c r="P11214">
        <v>0</v>
      </c>
      <c r="Q11214">
        <v>0</v>
      </c>
      <c r="R11214">
        <v>2</v>
      </c>
    </row>
    <row r="11215" spans="1:18" x14ac:dyDescent="0.25">
      <c r="A11215" t="s">
        <v>8666</v>
      </c>
      <c r="B11215">
        <v>2018</v>
      </c>
      <c r="C11215">
        <v>7</v>
      </c>
      <c r="D11215">
        <v>23</v>
      </c>
      <c r="E11215" t="s">
        <v>7338</v>
      </c>
      <c r="F11215" s="1" t="s">
        <v>5207</v>
      </c>
      <c r="G11215" s="1" t="s">
        <v>20931</v>
      </c>
      <c r="H11215" s="1" t="s">
        <v>3200</v>
      </c>
      <c r="I11215" t="s">
        <v>6629</v>
      </c>
      <c r="J11215" t="s">
        <v>23</v>
      </c>
      <c r="K11215">
        <v>165</v>
      </c>
      <c r="L11215">
        <v>10981.08</v>
      </c>
      <c r="M11215">
        <v>66.55</v>
      </c>
      <c r="N11215" t="s">
        <v>9111</v>
      </c>
      <c r="O11215" t="s">
        <v>10093</v>
      </c>
      <c r="P11215">
        <v>0</v>
      </c>
      <c r="Q11215">
        <v>0</v>
      </c>
      <c r="R11215">
        <v>3</v>
      </c>
    </row>
    <row r="11216" spans="1:18" x14ac:dyDescent="0.25">
      <c r="A11216" t="s">
        <v>10371</v>
      </c>
      <c r="B11216">
        <v>2019</v>
      </c>
      <c r="C11216">
        <v>2</v>
      </c>
      <c r="D11216">
        <v>22</v>
      </c>
      <c r="E11216" t="s">
        <v>7323</v>
      </c>
      <c r="F11216" s="1" t="s">
        <v>5207</v>
      </c>
      <c r="G11216" s="1" t="s">
        <v>20931</v>
      </c>
      <c r="H11216" s="1" t="s">
        <v>3201</v>
      </c>
      <c r="I11216" t="s">
        <v>20944</v>
      </c>
      <c r="J11216" t="s">
        <v>23</v>
      </c>
      <c r="K11216">
        <v>19</v>
      </c>
      <c r="L11216">
        <v>3166.35</v>
      </c>
      <c r="M11216">
        <v>166.65</v>
      </c>
      <c r="N11216" t="s">
        <v>7263</v>
      </c>
      <c r="O11216" t="s">
        <v>23191</v>
      </c>
      <c r="P11216">
        <v>0</v>
      </c>
      <c r="Q11216">
        <v>0</v>
      </c>
      <c r="R11216">
        <v>1</v>
      </c>
    </row>
    <row r="11217" spans="1:18" x14ac:dyDescent="0.25">
      <c r="A11217" t="s">
        <v>14901</v>
      </c>
      <c r="B11217">
        <v>2019</v>
      </c>
      <c r="C11217">
        <v>6</v>
      </c>
      <c r="D11217">
        <v>27</v>
      </c>
      <c r="E11217" t="s">
        <v>174</v>
      </c>
      <c r="F11217" s="1" t="s">
        <v>3205</v>
      </c>
      <c r="G11217" s="1" t="s">
        <v>3384</v>
      </c>
      <c r="H11217" s="1" t="s">
        <v>3206</v>
      </c>
      <c r="I11217" t="s">
        <v>17212</v>
      </c>
      <c r="J11217" t="s">
        <v>23</v>
      </c>
      <c r="K11217">
        <v>6450</v>
      </c>
      <c r="L11217">
        <v>308955.02</v>
      </c>
      <c r="M11217">
        <v>47.9</v>
      </c>
      <c r="N11217" t="s">
        <v>2239</v>
      </c>
      <c r="O11217" t="s">
        <v>9550</v>
      </c>
      <c r="P11217">
        <v>0</v>
      </c>
      <c r="Q11217">
        <v>0</v>
      </c>
      <c r="R11217">
        <v>2</v>
      </c>
    </row>
    <row r="11218" spans="1:18" x14ac:dyDescent="0.25">
      <c r="A11218" t="s">
        <v>14901</v>
      </c>
      <c r="B11218">
        <v>2019</v>
      </c>
      <c r="C11218">
        <v>6</v>
      </c>
      <c r="D11218">
        <v>27</v>
      </c>
      <c r="E11218" t="s">
        <v>174</v>
      </c>
      <c r="F11218" s="1" t="s">
        <v>3205</v>
      </c>
      <c r="G11218" s="1" t="s">
        <v>3384</v>
      </c>
      <c r="H11218" s="1" t="s">
        <v>3206</v>
      </c>
      <c r="I11218" t="s">
        <v>17214</v>
      </c>
      <c r="J11218" t="s">
        <v>23</v>
      </c>
      <c r="K11218">
        <v>2820</v>
      </c>
      <c r="L11218">
        <v>135078.01</v>
      </c>
      <c r="M11218">
        <v>47.9</v>
      </c>
      <c r="N11218" t="s">
        <v>645</v>
      </c>
      <c r="O11218" t="s">
        <v>9450</v>
      </c>
      <c r="P11218">
        <v>9.1123449223886266E-2</v>
      </c>
      <c r="Q11218">
        <v>0</v>
      </c>
      <c r="R11218">
        <v>2</v>
      </c>
    </row>
    <row r="11219" spans="1:18" x14ac:dyDescent="0.25">
      <c r="A11219" t="s">
        <v>14901</v>
      </c>
      <c r="B11219">
        <v>2019</v>
      </c>
      <c r="C11219">
        <v>6</v>
      </c>
      <c r="D11219">
        <v>27</v>
      </c>
      <c r="E11219" t="s">
        <v>174</v>
      </c>
      <c r="F11219" s="1" t="s">
        <v>3205</v>
      </c>
      <c r="G11219" s="1" t="s">
        <v>3863</v>
      </c>
      <c r="H11219" s="1" t="s">
        <v>3206</v>
      </c>
      <c r="I11219" t="s">
        <v>19206</v>
      </c>
      <c r="J11219" t="s">
        <v>23</v>
      </c>
      <c r="K11219">
        <v>1930</v>
      </c>
      <c r="L11219">
        <v>94184</v>
      </c>
      <c r="M11219">
        <v>48.8</v>
      </c>
      <c r="N11219" t="s">
        <v>9305</v>
      </c>
      <c r="O11219" t="s">
        <v>9530</v>
      </c>
      <c r="P11219">
        <v>3.1450189480311259E-2</v>
      </c>
      <c r="Q11219">
        <v>0</v>
      </c>
      <c r="R11219">
        <v>2</v>
      </c>
    </row>
    <row r="11220" spans="1:18" x14ac:dyDescent="0.25">
      <c r="A11220" t="s">
        <v>14901</v>
      </c>
      <c r="B11220">
        <v>2019</v>
      </c>
      <c r="C11220">
        <v>6</v>
      </c>
      <c r="D11220">
        <v>27</v>
      </c>
      <c r="E11220" t="s">
        <v>174</v>
      </c>
      <c r="F11220" s="1" t="s">
        <v>3205</v>
      </c>
      <c r="G11220" s="1" t="s">
        <v>3384</v>
      </c>
      <c r="H11220" s="1" t="s">
        <v>3206</v>
      </c>
      <c r="I11220" t="s">
        <v>17219</v>
      </c>
      <c r="J11220" t="s">
        <v>23</v>
      </c>
      <c r="K11220">
        <v>2210</v>
      </c>
      <c r="L11220">
        <v>105859.01</v>
      </c>
      <c r="M11220">
        <v>47.9</v>
      </c>
      <c r="N11220" t="s">
        <v>112</v>
      </c>
      <c r="O11220" t="s">
        <v>9515</v>
      </c>
      <c r="P11220">
        <v>3.2773227720419927E-2</v>
      </c>
      <c r="Q11220">
        <v>0</v>
      </c>
      <c r="R11220">
        <v>2</v>
      </c>
    </row>
    <row r="11221" spans="1:18" x14ac:dyDescent="0.25">
      <c r="A11221" t="s">
        <v>14901</v>
      </c>
      <c r="B11221">
        <v>2019</v>
      </c>
      <c r="C11221">
        <v>6</v>
      </c>
      <c r="D11221">
        <v>27</v>
      </c>
      <c r="E11221" t="s">
        <v>174</v>
      </c>
      <c r="F11221" s="1" t="s">
        <v>3205</v>
      </c>
      <c r="G11221" s="1" t="s">
        <v>3863</v>
      </c>
      <c r="H11221" s="1" t="s">
        <v>3206</v>
      </c>
      <c r="I11221" t="s">
        <v>19221</v>
      </c>
      <c r="J11221" t="s">
        <v>23</v>
      </c>
      <c r="K11221">
        <v>3875</v>
      </c>
      <c r="L11221">
        <v>189100.02</v>
      </c>
      <c r="M11221">
        <v>48.8</v>
      </c>
      <c r="N11221" t="s">
        <v>9347</v>
      </c>
      <c r="O11221" t="s">
        <v>9542</v>
      </c>
      <c r="P11221">
        <v>8.0289698840596724E-2</v>
      </c>
      <c r="Q11221">
        <v>0</v>
      </c>
      <c r="R11221">
        <v>2</v>
      </c>
    </row>
    <row r="11222" spans="1:18" x14ac:dyDescent="0.25">
      <c r="A11222" t="s">
        <v>14901</v>
      </c>
      <c r="B11222">
        <v>2019</v>
      </c>
      <c r="C11222">
        <v>6</v>
      </c>
      <c r="D11222">
        <v>27</v>
      </c>
      <c r="E11222" t="s">
        <v>174</v>
      </c>
      <c r="F11222" s="1" t="s">
        <v>3205</v>
      </c>
      <c r="G11222" s="1" t="s">
        <v>3863</v>
      </c>
      <c r="H11222" s="1" t="s">
        <v>3206</v>
      </c>
      <c r="I11222" t="s">
        <v>19420</v>
      </c>
      <c r="J11222" t="s">
        <v>23</v>
      </c>
      <c r="K11222">
        <v>1910</v>
      </c>
      <c r="L11222">
        <v>93208.01</v>
      </c>
      <c r="M11222">
        <v>48.8</v>
      </c>
      <c r="N11222" t="s">
        <v>9338</v>
      </c>
      <c r="O11222" t="s">
        <v>9503</v>
      </c>
      <c r="P11222">
        <v>0</v>
      </c>
      <c r="Q11222">
        <v>0</v>
      </c>
      <c r="R11222">
        <v>2</v>
      </c>
    </row>
    <row r="11223" spans="1:18" x14ac:dyDescent="0.25">
      <c r="A11223" t="s">
        <v>1016</v>
      </c>
      <c r="B11223">
        <v>2016</v>
      </c>
      <c r="C11223">
        <v>8</v>
      </c>
      <c r="D11223">
        <v>24</v>
      </c>
      <c r="E11223" t="s">
        <v>982</v>
      </c>
      <c r="F11223" s="1" t="s">
        <v>3205</v>
      </c>
      <c r="G11223" s="1" t="s">
        <v>3384</v>
      </c>
      <c r="H11223" s="1" t="s">
        <v>3206</v>
      </c>
      <c r="I11223" t="s">
        <v>17077</v>
      </c>
      <c r="J11223" t="s">
        <v>23</v>
      </c>
      <c r="K11223">
        <v>9500</v>
      </c>
      <c r="L11223">
        <v>0</v>
      </c>
      <c r="M11223">
        <v>0</v>
      </c>
      <c r="N11223" t="s">
        <v>645</v>
      </c>
      <c r="O11223" t="s">
        <v>9450</v>
      </c>
      <c r="P11223">
        <v>9.1123449223886266E-2</v>
      </c>
      <c r="Q11223">
        <v>0</v>
      </c>
      <c r="R11223">
        <v>3</v>
      </c>
    </row>
    <row r="11224" spans="1:18" x14ac:dyDescent="0.25">
      <c r="A11224" t="s">
        <v>8271</v>
      </c>
      <c r="B11224">
        <v>2017</v>
      </c>
      <c r="C11224">
        <v>11</v>
      </c>
      <c r="D11224">
        <v>27</v>
      </c>
      <c r="E11224" t="s">
        <v>8255</v>
      </c>
      <c r="F11224" s="1" t="s">
        <v>5207</v>
      </c>
      <c r="G11224" s="1" t="s">
        <v>20573</v>
      </c>
      <c r="H11224" s="1" t="s">
        <v>7263</v>
      </c>
      <c r="I11224" t="s">
        <v>20579</v>
      </c>
      <c r="J11224" t="s">
        <v>23</v>
      </c>
      <c r="K11224">
        <v>25</v>
      </c>
      <c r="L11224">
        <v>3402.53</v>
      </c>
      <c r="M11224">
        <v>136.1</v>
      </c>
      <c r="N11224" t="s">
        <v>7263</v>
      </c>
      <c r="O11224" t="s">
        <v>23274</v>
      </c>
      <c r="P11224">
        <v>0</v>
      </c>
      <c r="Q11224">
        <v>0</v>
      </c>
      <c r="R11224">
        <v>4</v>
      </c>
    </row>
    <row r="11225" spans="1:18" x14ac:dyDescent="0.25">
      <c r="A11225" t="s">
        <v>8271</v>
      </c>
      <c r="B11225">
        <v>2017</v>
      </c>
      <c r="C11225">
        <v>11</v>
      </c>
      <c r="D11225">
        <v>27</v>
      </c>
      <c r="E11225" t="s">
        <v>8255</v>
      </c>
      <c r="F11225" s="1" t="s">
        <v>5207</v>
      </c>
      <c r="G11225" s="1" t="s">
        <v>20573</v>
      </c>
      <c r="H11225" s="1" t="s">
        <v>7263</v>
      </c>
      <c r="I11225" t="s">
        <v>20582</v>
      </c>
      <c r="J11225" t="s">
        <v>23</v>
      </c>
      <c r="K11225">
        <v>25</v>
      </c>
      <c r="L11225">
        <v>3402.53</v>
      </c>
      <c r="M11225">
        <v>136.1</v>
      </c>
      <c r="N11225" t="s">
        <v>7263</v>
      </c>
      <c r="O11225" t="s">
        <v>23274</v>
      </c>
      <c r="P11225">
        <v>0</v>
      </c>
      <c r="Q11225">
        <v>0</v>
      </c>
      <c r="R11225">
        <v>4</v>
      </c>
    </row>
    <row r="11226" spans="1:18" x14ac:dyDescent="0.25">
      <c r="A11226" t="s">
        <v>8271</v>
      </c>
      <c r="B11226">
        <v>2017</v>
      </c>
      <c r="C11226">
        <v>11</v>
      </c>
      <c r="D11226">
        <v>27</v>
      </c>
      <c r="E11226" t="s">
        <v>8255</v>
      </c>
      <c r="F11226" s="1" t="s">
        <v>5207</v>
      </c>
      <c r="G11226" s="1" t="s">
        <v>21008</v>
      </c>
      <c r="H11226" s="1" t="s">
        <v>7263</v>
      </c>
      <c r="I11226" t="s">
        <v>7023</v>
      </c>
      <c r="J11226" t="s">
        <v>23</v>
      </c>
      <c r="K11226">
        <v>125</v>
      </c>
      <c r="L11226">
        <v>14823.75</v>
      </c>
      <c r="M11226">
        <v>118.59</v>
      </c>
      <c r="N11226" t="s">
        <v>9365</v>
      </c>
      <c r="O11226" t="s">
        <v>9774</v>
      </c>
      <c r="P11226">
        <v>0</v>
      </c>
      <c r="Q11226">
        <v>0</v>
      </c>
      <c r="R11226">
        <v>4</v>
      </c>
    </row>
    <row r="11227" spans="1:18" x14ac:dyDescent="0.25">
      <c r="A11227" t="s">
        <v>8271</v>
      </c>
      <c r="B11227">
        <v>2017</v>
      </c>
      <c r="C11227">
        <v>11</v>
      </c>
      <c r="D11227">
        <v>27</v>
      </c>
      <c r="E11227" t="s">
        <v>8255</v>
      </c>
      <c r="F11227" s="1" t="s">
        <v>5207</v>
      </c>
      <c r="G11227" s="1" t="s">
        <v>20931</v>
      </c>
      <c r="H11227" s="1" t="s">
        <v>7263</v>
      </c>
      <c r="I11227" t="s">
        <v>6519</v>
      </c>
      <c r="J11227" t="s">
        <v>23</v>
      </c>
      <c r="K11227">
        <v>480</v>
      </c>
      <c r="L11227">
        <v>51338.5</v>
      </c>
      <c r="M11227">
        <v>106.96</v>
      </c>
      <c r="N11227" t="s">
        <v>9106</v>
      </c>
      <c r="O11227" t="s">
        <v>9459</v>
      </c>
      <c r="P11227">
        <v>0</v>
      </c>
      <c r="Q11227">
        <v>5.3850305373165194E-2</v>
      </c>
      <c r="R11227">
        <v>4</v>
      </c>
    </row>
    <row r="11228" spans="1:18" x14ac:dyDescent="0.25">
      <c r="A11228" t="s">
        <v>7551</v>
      </c>
      <c r="B11228">
        <v>2016</v>
      </c>
      <c r="C11228">
        <v>5</v>
      </c>
      <c r="D11228">
        <v>5</v>
      </c>
      <c r="E11228" t="s">
        <v>7471</v>
      </c>
      <c r="F11228" s="1" t="s">
        <v>5207</v>
      </c>
      <c r="G11228" s="1" t="s">
        <v>20931</v>
      </c>
      <c r="H11228" s="1" t="s">
        <v>3201</v>
      </c>
      <c r="I11228" t="s">
        <v>20937</v>
      </c>
      <c r="J11228" t="s">
        <v>23</v>
      </c>
      <c r="K11228">
        <v>25</v>
      </c>
      <c r="L11228">
        <v>3475</v>
      </c>
      <c r="M11228">
        <v>139</v>
      </c>
      <c r="N11228" t="s">
        <v>7263</v>
      </c>
      <c r="O11228" t="s">
        <v>23191</v>
      </c>
      <c r="P11228">
        <v>0</v>
      </c>
      <c r="Q11228">
        <v>0</v>
      </c>
      <c r="R11228">
        <v>2</v>
      </c>
    </row>
    <row r="11229" spans="1:18" x14ac:dyDescent="0.25">
      <c r="A11229" t="s">
        <v>7608</v>
      </c>
      <c r="B11229">
        <v>2016</v>
      </c>
      <c r="C11229">
        <v>6</v>
      </c>
      <c r="D11229">
        <v>21</v>
      </c>
      <c r="E11229" t="s">
        <v>7532</v>
      </c>
      <c r="F11229" s="1" t="s">
        <v>5207</v>
      </c>
      <c r="G11229" s="1" t="s">
        <v>6745</v>
      </c>
      <c r="H11229" s="1" t="s">
        <v>7263</v>
      </c>
      <c r="I11229" t="s">
        <v>7178</v>
      </c>
      <c r="J11229" t="s">
        <v>38</v>
      </c>
      <c r="K11229">
        <v>100</v>
      </c>
      <c r="L11229">
        <v>9400</v>
      </c>
      <c r="M11229">
        <v>94</v>
      </c>
      <c r="N11229" t="s">
        <v>7178</v>
      </c>
      <c r="O11229" t="s">
        <v>9945</v>
      </c>
      <c r="P11229">
        <v>0</v>
      </c>
      <c r="Q11229">
        <v>0</v>
      </c>
      <c r="R11229">
        <v>2</v>
      </c>
    </row>
    <row r="11230" spans="1:18" x14ac:dyDescent="0.25">
      <c r="A11230" t="s">
        <v>874</v>
      </c>
      <c r="B11230">
        <v>2016</v>
      </c>
      <c r="C11230">
        <v>5</v>
      </c>
      <c r="D11230">
        <v>10</v>
      </c>
      <c r="E11230" t="s">
        <v>92</v>
      </c>
      <c r="F11230" s="1" t="s">
        <v>3205</v>
      </c>
      <c r="G11230" s="1" t="s">
        <v>3863</v>
      </c>
      <c r="H11230" s="1" t="s">
        <v>3206</v>
      </c>
      <c r="I11230" t="s">
        <v>19584</v>
      </c>
      <c r="J11230" t="s">
        <v>23</v>
      </c>
      <c r="K11230">
        <v>4990</v>
      </c>
      <c r="L11230">
        <v>217065</v>
      </c>
      <c r="M11230">
        <v>43.5</v>
      </c>
      <c r="N11230" t="s">
        <v>9330</v>
      </c>
      <c r="O11230" t="s">
        <v>9524</v>
      </c>
      <c r="P11230">
        <v>0</v>
      </c>
      <c r="Q11230">
        <v>0</v>
      </c>
      <c r="R11230">
        <v>2</v>
      </c>
    </row>
    <row r="11231" spans="1:18" x14ac:dyDescent="0.25">
      <c r="A11231" t="s">
        <v>8219</v>
      </c>
      <c r="B11231">
        <v>2017</v>
      </c>
      <c r="C11231">
        <v>10</v>
      </c>
      <c r="D11231">
        <v>27</v>
      </c>
      <c r="E11231" t="s">
        <v>8220</v>
      </c>
      <c r="F11231" s="1" t="s">
        <v>5207</v>
      </c>
      <c r="G11231" s="1" t="s">
        <v>20931</v>
      </c>
      <c r="H11231" s="1" t="s">
        <v>7263</v>
      </c>
      <c r="I11231" t="s">
        <v>20969</v>
      </c>
      <c r="J11231" t="s">
        <v>23</v>
      </c>
      <c r="K11231">
        <v>475</v>
      </c>
      <c r="L11231">
        <v>86592.5</v>
      </c>
      <c r="M11231">
        <v>182.3</v>
      </c>
      <c r="N11231" t="s">
        <v>9108</v>
      </c>
      <c r="O11231" t="s">
        <v>9458</v>
      </c>
      <c r="P11231">
        <v>0</v>
      </c>
      <c r="Q11231">
        <v>5.5249692175779658E-2</v>
      </c>
      <c r="R11231">
        <v>4</v>
      </c>
    </row>
    <row r="11232" spans="1:18" x14ac:dyDescent="0.25">
      <c r="A11232" t="s">
        <v>8219</v>
      </c>
      <c r="B11232">
        <v>2017</v>
      </c>
      <c r="C11232">
        <v>10</v>
      </c>
      <c r="D11232">
        <v>27</v>
      </c>
      <c r="E11232" t="s">
        <v>8220</v>
      </c>
      <c r="F11232" s="1" t="s">
        <v>5207</v>
      </c>
      <c r="G11232" s="1" t="s">
        <v>20931</v>
      </c>
      <c r="H11232" s="1" t="s">
        <v>7263</v>
      </c>
      <c r="I11232" t="s">
        <v>20959</v>
      </c>
      <c r="J11232" t="s">
        <v>23</v>
      </c>
      <c r="K11232">
        <v>750</v>
      </c>
      <c r="L11232">
        <v>136725</v>
      </c>
      <c r="M11232">
        <v>182.3</v>
      </c>
      <c r="N11232" t="s">
        <v>9106</v>
      </c>
      <c r="O11232" t="s">
        <v>9459</v>
      </c>
      <c r="P11232">
        <v>0</v>
      </c>
      <c r="Q11232">
        <v>5.3850305373165194E-2</v>
      </c>
      <c r="R11232">
        <v>4</v>
      </c>
    </row>
    <row r="11233" spans="1:18" x14ac:dyDescent="0.25">
      <c r="A11233" t="s">
        <v>866</v>
      </c>
      <c r="B11233">
        <v>2016</v>
      </c>
      <c r="C11233">
        <v>5</v>
      </c>
      <c r="D11233">
        <v>6</v>
      </c>
      <c r="E11233" t="s">
        <v>226</v>
      </c>
      <c r="F11233" s="1" t="s">
        <v>3205</v>
      </c>
      <c r="G11233" s="1" t="s">
        <v>3863</v>
      </c>
      <c r="H11233" s="1" t="s">
        <v>3206</v>
      </c>
      <c r="I11233" t="s">
        <v>19014</v>
      </c>
      <c r="J11233" t="s">
        <v>23</v>
      </c>
      <c r="K11233">
        <v>68170</v>
      </c>
      <c r="L11233">
        <v>2120086.83</v>
      </c>
      <c r="M11233">
        <v>31.1</v>
      </c>
      <c r="N11233" t="s">
        <v>9304</v>
      </c>
      <c r="O11233" t="s">
        <v>9502</v>
      </c>
      <c r="P11233">
        <v>0</v>
      </c>
      <c r="Q11233">
        <v>0</v>
      </c>
      <c r="R11233">
        <v>2</v>
      </c>
    </row>
    <row r="11234" spans="1:18" x14ac:dyDescent="0.25">
      <c r="A11234" t="s">
        <v>1131</v>
      </c>
      <c r="B11234">
        <v>2016</v>
      </c>
      <c r="C11234">
        <v>10</v>
      </c>
      <c r="D11234">
        <v>7</v>
      </c>
      <c r="E11234" t="s">
        <v>643</v>
      </c>
      <c r="F11234" s="1" t="s">
        <v>3205</v>
      </c>
      <c r="G11234" s="1" t="s">
        <v>3384</v>
      </c>
      <c r="H11234" s="1" t="s">
        <v>3206</v>
      </c>
      <c r="I11234" t="s">
        <v>17079</v>
      </c>
      <c r="J11234" t="s">
        <v>23</v>
      </c>
      <c r="K11234">
        <v>13270</v>
      </c>
      <c r="L11234">
        <v>510895</v>
      </c>
      <c r="M11234">
        <v>38.5</v>
      </c>
      <c r="N11234" t="s">
        <v>170</v>
      </c>
      <c r="O11234" t="s">
        <v>9516</v>
      </c>
      <c r="P11234">
        <v>3.660242098978287E-2</v>
      </c>
      <c r="Q11234">
        <v>0</v>
      </c>
      <c r="R11234">
        <v>4</v>
      </c>
    </row>
    <row r="11235" spans="1:18" x14ac:dyDescent="0.25">
      <c r="A11235" t="s">
        <v>1131</v>
      </c>
      <c r="B11235">
        <v>2016</v>
      </c>
      <c r="C11235">
        <v>10</v>
      </c>
      <c r="D11235">
        <v>7</v>
      </c>
      <c r="E11235" t="s">
        <v>643</v>
      </c>
      <c r="F11235" s="1" t="s">
        <v>3205</v>
      </c>
      <c r="G11235" s="1" t="s">
        <v>3384</v>
      </c>
      <c r="H11235" s="1" t="s">
        <v>3206</v>
      </c>
      <c r="I11235" t="s">
        <v>17080</v>
      </c>
      <c r="J11235" t="s">
        <v>23</v>
      </c>
      <c r="K11235">
        <v>1765</v>
      </c>
      <c r="L11235">
        <v>68305.5</v>
      </c>
      <c r="M11235">
        <v>38.700000000000003</v>
      </c>
      <c r="N11235" t="s">
        <v>2239</v>
      </c>
      <c r="O11235" t="s">
        <v>9550</v>
      </c>
      <c r="P11235">
        <v>0</v>
      </c>
      <c r="Q11235">
        <v>0</v>
      </c>
      <c r="R11235">
        <v>4</v>
      </c>
    </row>
    <row r="11236" spans="1:18" x14ac:dyDescent="0.25">
      <c r="A11236" t="s">
        <v>909</v>
      </c>
      <c r="B11236">
        <v>2016</v>
      </c>
      <c r="C11236">
        <v>6</v>
      </c>
      <c r="D11236">
        <v>8</v>
      </c>
      <c r="E11236" t="s">
        <v>92</v>
      </c>
      <c r="F11236" s="1" t="s">
        <v>3205</v>
      </c>
      <c r="G11236" s="1" t="s">
        <v>3203</v>
      </c>
      <c r="H11236" s="1" t="s">
        <v>3206</v>
      </c>
      <c r="I11236" t="s">
        <v>18010</v>
      </c>
      <c r="J11236" t="s">
        <v>23</v>
      </c>
      <c r="K11236">
        <v>388</v>
      </c>
      <c r="L11236">
        <v>18042</v>
      </c>
      <c r="M11236">
        <v>46.5</v>
      </c>
      <c r="N11236" t="s">
        <v>1970</v>
      </c>
      <c r="O11236" t="s">
        <v>9538</v>
      </c>
      <c r="P11236">
        <v>0</v>
      </c>
      <c r="Q11236">
        <v>0</v>
      </c>
      <c r="R11236">
        <v>2</v>
      </c>
    </row>
    <row r="11237" spans="1:18" x14ac:dyDescent="0.25">
      <c r="A11237" t="s">
        <v>909</v>
      </c>
      <c r="B11237">
        <v>2016</v>
      </c>
      <c r="C11237">
        <v>6</v>
      </c>
      <c r="D11237">
        <v>8</v>
      </c>
      <c r="E11237" t="s">
        <v>92</v>
      </c>
      <c r="F11237" s="1" t="s">
        <v>3205</v>
      </c>
      <c r="G11237" s="1" t="s">
        <v>3203</v>
      </c>
      <c r="H11237" s="1" t="s">
        <v>3206</v>
      </c>
      <c r="I11237" t="s">
        <v>18001</v>
      </c>
      <c r="J11237" t="s">
        <v>23</v>
      </c>
      <c r="K11237">
        <v>518</v>
      </c>
      <c r="L11237">
        <v>24087</v>
      </c>
      <c r="M11237">
        <v>46.5</v>
      </c>
      <c r="N11237" t="s">
        <v>1891</v>
      </c>
      <c r="O11237" t="s">
        <v>9497</v>
      </c>
      <c r="P11237">
        <v>0</v>
      </c>
      <c r="Q11237">
        <v>0</v>
      </c>
      <c r="R11237">
        <v>2</v>
      </c>
    </row>
    <row r="11238" spans="1:18" x14ac:dyDescent="0.25">
      <c r="A11238" t="s">
        <v>8597</v>
      </c>
      <c r="B11238">
        <v>2018</v>
      </c>
      <c r="C11238">
        <v>5</v>
      </c>
      <c r="D11238">
        <v>31</v>
      </c>
      <c r="E11238" t="s">
        <v>8495</v>
      </c>
      <c r="F11238" s="1" t="s">
        <v>5207</v>
      </c>
      <c r="G11238" s="1" t="s">
        <v>20931</v>
      </c>
      <c r="H11238" s="1" t="s">
        <v>7263</v>
      </c>
      <c r="I11238" t="s">
        <v>20947</v>
      </c>
      <c r="J11238" t="s">
        <v>23</v>
      </c>
      <c r="K11238">
        <v>1200</v>
      </c>
      <c r="L11238">
        <v>142195.20000000001</v>
      </c>
      <c r="M11238">
        <v>118.5</v>
      </c>
      <c r="N11238" t="s">
        <v>7263</v>
      </c>
      <c r="O11238" t="s">
        <v>23274</v>
      </c>
      <c r="P11238">
        <v>0</v>
      </c>
      <c r="Q11238">
        <v>0</v>
      </c>
      <c r="R11238">
        <v>2</v>
      </c>
    </row>
    <row r="11239" spans="1:18" x14ac:dyDescent="0.25">
      <c r="A11239" t="s">
        <v>8597</v>
      </c>
      <c r="B11239">
        <v>2018</v>
      </c>
      <c r="C11239">
        <v>5</v>
      </c>
      <c r="D11239">
        <v>31</v>
      </c>
      <c r="E11239" t="s">
        <v>8495</v>
      </c>
      <c r="F11239" s="1" t="s">
        <v>5207</v>
      </c>
      <c r="G11239" s="1" t="s">
        <v>20573</v>
      </c>
      <c r="H11239" s="1" t="s">
        <v>7263</v>
      </c>
      <c r="I11239" t="s">
        <v>20712</v>
      </c>
      <c r="J11239" t="s">
        <v>23</v>
      </c>
      <c r="K11239">
        <v>1200</v>
      </c>
      <c r="L11239">
        <v>166190.64000000001</v>
      </c>
      <c r="M11239">
        <v>138.49</v>
      </c>
      <c r="N11239" t="s">
        <v>9024</v>
      </c>
      <c r="O11239" t="s">
        <v>9469</v>
      </c>
      <c r="P11239">
        <v>0</v>
      </c>
      <c r="Q11239">
        <v>3.3430295232662992E-2</v>
      </c>
      <c r="R11239">
        <v>2</v>
      </c>
    </row>
    <row r="11240" spans="1:18" x14ac:dyDescent="0.25">
      <c r="A11240" t="s">
        <v>8597</v>
      </c>
      <c r="B11240">
        <v>2018</v>
      </c>
      <c r="C11240">
        <v>5</v>
      </c>
      <c r="D11240">
        <v>31</v>
      </c>
      <c r="E11240" t="s">
        <v>8495</v>
      </c>
      <c r="F11240" s="1" t="s">
        <v>5207</v>
      </c>
      <c r="G11240" s="1" t="s">
        <v>20573</v>
      </c>
      <c r="H11240" s="1" t="s">
        <v>7263</v>
      </c>
      <c r="I11240" t="s">
        <v>20770</v>
      </c>
      <c r="J11240" t="s">
        <v>23</v>
      </c>
      <c r="K11240">
        <v>1200</v>
      </c>
      <c r="L11240">
        <v>137116.79999999999</v>
      </c>
      <c r="M11240">
        <v>114.26</v>
      </c>
      <c r="N11240" t="s">
        <v>9044</v>
      </c>
      <c r="O11240" t="s">
        <v>9470</v>
      </c>
      <c r="P11240">
        <v>0</v>
      </c>
      <c r="Q11240">
        <v>3.0368637538317353E-2</v>
      </c>
      <c r="R11240">
        <v>2</v>
      </c>
    </row>
    <row r="11241" spans="1:18" x14ac:dyDescent="0.25">
      <c r="A11241" t="s">
        <v>8597</v>
      </c>
      <c r="B11241">
        <v>2018</v>
      </c>
      <c r="C11241">
        <v>5</v>
      </c>
      <c r="D11241">
        <v>31</v>
      </c>
      <c r="E11241" t="s">
        <v>8495</v>
      </c>
      <c r="F11241" s="1" t="s">
        <v>5207</v>
      </c>
      <c r="G11241" s="1" t="s">
        <v>20573</v>
      </c>
      <c r="H11241" s="1" t="s">
        <v>7263</v>
      </c>
      <c r="I11241" t="s">
        <v>20764</v>
      </c>
      <c r="J11241" t="s">
        <v>23</v>
      </c>
      <c r="K11241">
        <v>1200</v>
      </c>
      <c r="L11241">
        <v>137116.79999999999</v>
      </c>
      <c r="M11241">
        <v>114.26</v>
      </c>
      <c r="N11241" t="s">
        <v>9043</v>
      </c>
      <c r="O11241" t="s">
        <v>9465</v>
      </c>
      <c r="P11241">
        <v>0</v>
      </c>
      <c r="Q11241">
        <v>3.9029243790110295E-2</v>
      </c>
      <c r="R11241">
        <v>2</v>
      </c>
    </row>
    <row r="11242" spans="1:18" x14ac:dyDescent="0.25">
      <c r="A11242" t="s">
        <v>8597</v>
      </c>
      <c r="B11242">
        <v>2018</v>
      </c>
      <c r="C11242">
        <v>5</v>
      </c>
      <c r="D11242">
        <v>31</v>
      </c>
      <c r="E11242" t="s">
        <v>8495</v>
      </c>
      <c r="F11242" s="1" t="s">
        <v>5207</v>
      </c>
      <c r="G11242" s="1" t="s">
        <v>20573</v>
      </c>
      <c r="H11242" s="1" t="s">
        <v>7263</v>
      </c>
      <c r="I11242" t="s">
        <v>5534</v>
      </c>
      <c r="J11242" t="s">
        <v>23</v>
      </c>
      <c r="K11242">
        <v>600</v>
      </c>
      <c r="L11242">
        <v>53799.3</v>
      </c>
      <c r="M11242">
        <v>89.67</v>
      </c>
      <c r="N11242" t="s">
        <v>8994</v>
      </c>
      <c r="O11242" t="s">
        <v>9786</v>
      </c>
      <c r="P11242">
        <v>0</v>
      </c>
      <c r="Q11242">
        <v>0</v>
      </c>
      <c r="R11242">
        <v>2</v>
      </c>
    </row>
    <row r="11243" spans="1:18" x14ac:dyDescent="0.25">
      <c r="A11243" t="s">
        <v>8597</v>
      </c>
      <c r="B11243">
        <v>2018</v>
      </c>
      <c r="C11243">
        <v>5</v>
      </c>
      <c r="D11243">
        <v>31</v>
      </c>
      <c r="E11243" t="s">
        <v>8495</v>
      </c>
      <c r="F11243" s="1" t="s">
        <v>5207</v>
      </c>
      <c r="G11243" s="1" t="s">
        <v>20573</v>
      </c>
      <c r="H11243" s="1" t="s">
        <v>7263</v>
      </c>
      <c r="I11243" t="s">
        <v>20656</v>
      </c>
      <c r="J11243" t="s">
        <v>23</v>
      </c>
      <c r="K11243">
        <v>600</v>
      </c>
      <c r="L11243">
        <v>53799.3</v>
      </c>
      <c r="M11243">
        <v>89.67</v>
      </c>
      <c r="N11243" t="s">
        <v>8995</v>
      </c>
      <c r="O11243" t="s">
        <v>9471</v>
      </c>
      <c r="P11243">
        <v>0</v>
      </c>
      <c r="Q11243">
        <v>2.730993892398554E-2</v>
      </c>
      <c r="R11243">
        <v>2</v>
      </c>
    </row>
    <row r="11244" spans="1:18" x14ac:dyDescent="0.25">
      <c r="A11244" t="s">
        <v>8597</v>
      </c>
      <c r="B11244">
        <v>2018</v>
      </c>
      <c r="C11244">
        <v>5</v>
      </c>
      <c r="D11244">
        <v>31</v>
      </c>
      <c r="E11244" t="s">
        <v>8495</v>
      </c>
      <c r="F11244" s="1" t="s">
        <v>5207</v>
      </c>
      <c r="G11244" s="1" t="s">
        <v>20573</v>
      </c>
      <c r="H11244" s="1" t="s">
        <v>7263</v>
      </c>
      <c r="I11244" t="s">
        <v>20727</v>
      </c>
      <c r="J11244" t="s">
        <v>23</v>
      </c>
      <c r="K11244">
        <v>1200</v>
      </c>
      <c r="L11244">
        <v>166190.65</v>
      </c>
      <c r="M11244">
        <v>138.49</v>
      </c>
      <c r="N11244" t="s">
        <v>7263</v>
      </c>
      <c r="O11244" t="s">
        <v>23274</v>
      </c>
      <c r="P11244">
        <v>0</v>
      </c>
      <c r="Q11244">
        <v>0</v>
      </c>
      <c r="R11244">
        <v>2</v>
      </c>
    </row>
    <row r="11245" spans="1:18" x14ac:dyDescent="0.25">
      <c r="A11245" t="s">
        <v>8597</v>
      </c>
      <c r="B11245">
        <v>2018</v>
      </c>
      <c r="C11245">
        <v>5</v>
      </c>
      <c r="D11245">
        <v>31</v>
      </c>
      <c r="E11245" t="s">
        <v>8495</v>
      </c>
      <c r="F11245" s="1" t="s">
        <v>5207</v>
      </c>
      <c r="G11245" s="1" t="s">
        <v>20573</v>
      </c>
      <c r="H11245" s="1" t="s">
        <v>7263</v>
      </c>
      <c r="I11245" t="s">
        <v>20778</v>
      </c>
      <c r="J11245" t="s">
        <v>23</v>
      </c>
      <c r="K11245">
        <v>1200</v>
      </c>
      <c r="L11245">
        <v>137116.79999999999</v>
      </c>
      <c r="M11245">
        <v>114.26</v>
      </c>
      <c r="N11245" t="s">
        <v>7263</v>
      </c>
      <c r="O11245" t="s">
        <v>23274</v>
      </c>
      <c r="P11245">
        <v>0</v>
      </c>
      <c r="Q11245">
        <v>0</v>
      </c>
      <c r="R11245">
        <v>2</v>
      </c>
    </row>
    <row r="11246" spans="1:18" x14ac:dyDescent="0.25">
      <c r="A11246" t="s">
        <v>8597</v>
      </c>
      <c r="B11246">
        <v>2018</v>
      </c>
      <c r="C11246">
        <v>5</v>
      </c>
      <c r="D11246">
        <v>31</v>
      </c>
      <c r="E11246" t="s">
        <v>8495</v>
      </c>
      <c r="F11246" s="1" t="s">
        <v>5207</v>
      </c>
      <c r="G11246" s="1" t="s">
        <v>20573</v>
      </c>
      <c r="H11246" s="1" t="s">
        <v>7263</v>
      </c>
      <c r="I11246" t="s">
        <v>20717</v>
      </c>
      <c r="J11246" t="s">
        <v>23</v>
      </c>
      <c r="K11246">
        <v>1200</v>
      </c>
      <c r="L11246">
        <v>121881.60000000001</v>
      </c>
      <c r="M11246">
        <v>101.57</v>
      </c>
      <c r="N11246" t="s">
        <v>8855</v>
      </c>
      <c r="O11246" t="s">
        <v>9463</v>
      </c>
      <c r="P11246">
        <v>0</v>
      </c>
      <c r="Q11246">
        <v>4.5717886060994917E-2</v>
      </c>
      <c r="R11246">
        <v>2</v>
      </c>
    </row>
    <row r="11247" spans="1:18" x14ac:dyDescent="0.25">
      <c r="A11247" t="s">
        <v>8597</v>
      </c>
      <c r="B11247">
        <v>2018</v>
      </c>
      <c r="C11247">
        <v>5</v>
      </c>
      <c r="D11247">
        <v>31</v>
      </c>
      <c r="E11247" t="s">
        <v>8495</v>
      </c>
      <c r="F11247" s="1" t="s">
        <v>5207</v>
      </c>
      <c r="G11247" s="1" t="s">
        <v>20573</v>
      </c>
      <c r="H11247" s="1" t="s">
        <v>7263</v>
      </c>
      <c r="I11247" t="s">
        <v>20647</v>
      </c>
      <c r="J11247" t="s">
        <v>23</v>
      </c>
      <c r="K11247">
        <v>600</v>
      </c>
      <c r="L11247">
        <v>53799.3</v>
      </c>
      <c r="M11247">
        <v>89.67</v>
      </c>
      <c r="N11247" t="s">
        <v>7263</v>
      </c>
      <c r="O11247" t="s">
        <v>23274</v>
      </c>
      <c r="P11247">
        <v>0</v>
      </c>
      <c r="Q11247">
        <v>0</v>
      </c>
      <c r="R11247">
        <v>2</v>
      </c>
    </row>
    <row r="11248" spans="1:18" x14ac:dyDescent="0.25">
      <c r="A11248" t="s">
        <v>8597</v>
      </c>
      <c r="B11248">
        <v>2018</v>
      </c>
      <c r="C11248">
        <v>5</v>
      </c>
      <c r="D11248">
        <v>31</v>
      </c>
      <c r="E11248" t="s">
        <v>8495</v>
      </c>
      <c r="F11248" s="1" t="s">
        <v>5207</v>
      </c>
      <c r="G11248" s="1" t="s">
        <v>20573</v>
      </c>
      <c r="H11248" s="1" t="s">
        <v>7263</v>
      </c>
      <c r="I11248" t="s">
        <v>20725</v>
      </c>
      <c r="J11248" t="s">
        <v>23</v>
      </c>
      <c r="K11248">
        <v>1200</v>
      </c>
      <c r="L11248">
        <v>121881.60000000001</v>
      </c>
      <c r="M11248">
        <v>101.57</v>
      </c>
      <c r="N11248" t="s">
        <v>7263</v>
      </c>
      <c r="O11248" t="s">
        <v>23274</v>
      </c>
      <c r="P11248">
        <v>0</v>
      </c>
      <c r="Q11248">
        <v>0</v>
      </c>
      <c r="R11248">
        <v>2</v>
      </c>
    </row>
    <row r="11249" spans="1:18" x14ac:dyDescent="0.25">
      <c r="A11249" t="s">
        <v>8597</v>
      </c>
      <c r="B11249">
        <v>2018</v>
      </c>
      <c r="C11249">
        <v>5</v>
      </c>
      <c r="D11249">
        <v>31</v>
      </c>
      <c r="E11249" t="s">
        <v>8495</v>
      </c>
      <c r="F11249" s="1" t="s">
        <v>5207</v>
      </c>
      <c r="G11249" s="1" t="s">
        <v>20573</v>
      </c>
      <c r="H11249" s="1" t="s">
        <v>7263</v>
      </c>
      <c r="I11249" t="s">
        <v>20730</v>
      </c>
      <c r="J11249" t="s">
        <v>23</v>
      </c>
      <c r="K11249">
        <v>20</v>
      </c>
      <c r="L11249">
        <v>2031.36</v>
      </c>
      <c r="M11249">
        <v>101.57</v>
      </c>
      <c r="N11249" t="s">
        <v>7263</v>
      </c>
      <c r="O11249" t="s">
        <v>23274</v>
      </c>
      <c r="P11249">
        <v>0</v>
      </c>
      <c r="Q11249">
        <v>0</v>
      </c>
      <c r="R11249">
        <v>2</v>
      </c>
    </row>
    <row r="11250" spans="1:18" x14ac:dyDescent="0.25">
      <c r="A11250" t="s">
        <v>8597</v>
      </c>
      <c r="B11250">
        <v>2018</v>
      </c>
      <c r="C11250">
        <v>5</v>
      </c>
      <c r="D11250">
        <v>31</v>
      </c>
      <c r="E11250" t="s">
        <v>8495</v>
      </c>
      <c r="F11250" s="1" t="s">
        <v>5207</v>
      </c>
      <c r="G11250" s="1" t="s">
        <v>20573</v>
      </c>
      <c r="H11250" s="1" t="s">
        <v>7263</v>
      </c>
      <c r="I11250" t="s">
        <v>20720</v>
      </c>
      <c r="J11250" t="s">
        <v>23</v>
      </c>
      <c r="K11250">
        <v>1200</v>
      </c>
      <c r="L11250">
        <v>166190.65</v>
      </c>
      <c r="M11250">
        <v>138.49</v>
      </c>
      <c r="N11250" t="s">
        <v>8855</v>
      </c>
      <c r="O11250" t="s">
        <v>9463</v>
      </c>
      <c r="P11250">
        <v>0</v>
      </c>
      <c r="Q11250">
        <v>4.5717886060994917E-2</v>
      </c>
      <c r="R11250">
        <v>2</v>
      </c>
    </row>
    <row r="11251" spans="1:18" x14ac:dyDescent="0.25">
      <c r="A11251" t="s">
        <v>2577</v>
      </c>
      <c r="B11251">
        <v>2018</v>
      </c>
      <c r="C11251">
        <v>6</v>
      </c>
      <c r="D11251">
        <v>15</v>
      </c>
      <c r="E11251" t="s">
        <v>1620</v>
      </c>
      <c r="F11251" s="1" t="s">
        <v>3205</v>
      </c>
      <c r="G11251" s="1" t="s">
        <v>3227</v>
      </c>
      <c r="H11251" s="1" t="s">
        <v>3206</v>
      </c>
      <c r="I11251" t="s">
        <v>19792</v>
      </c>
      <c r="J11251" t="s">
        <v>23</v>
      </c>
      <c r="K11251">
        <v>3971</v>
      </c>
      <c r="L11251">
        <v>260864.44</v>
      </c>
      <c r="M11251">
        <v>65.69</v>
      </c>
      <c r="N11251" t="s">
        <v>22067</v>
      </c>
      <c r="O11251" t="s">
        <v>23263</v>
      </c>
      <c r="P11251">
        <v>0</v>
      </c>
      <c r="Q11251">
        <v>0</v>
      </c>
      <c r="R11251">
        <v>2</v>
      </c>
    </row>
    <row r="11252" spans="1:18" x14ac:dyDescent="0.25">
      <c r="A11252" t="s">
        <v>2577</v>
      </c>
      <c r="B11252">
        <v>2018</v>
      </c>
      <c r="C11252">
        <v>6</v>
      </c>
      <c r="D11252">
        <v>15</v>
      </c>
      <c r="E11252" t="s">
        <v>1620</v>
      </c>
      <c r="F11252" s="1" t="s">
        <v>3205</v>
      </c>
      <c r="G11252" s="1" t="s">
        <v>3863</v>
      </c>
      <c r="H11252" s="1" t="s">
        <v>3206</v>
      </c>
      <c r="I11252" t="s">
        <v>18995</v>
      </c>
      <c r="J11252" t="s">
        <v>23</v>
      </c>
      <c r="K11252">
        <v>15400</v>
      </c>
      <c r="L11252">
        <v>762300</v>
      </c>
      <c r="M11252">
        <v>49.5</v>
      </c>
      <c r="N11252" t="s">
        <v>9347</v>
      </c>
      <c r="O11252" t="s">
        <v>9542</v>
      </c>
      <c r="P11252">
        <v>8.0289698840596724E-2</v>
      </c>
      <c r="Q11252">
        <v>0</v>
      </c>
      <c r="R11252">
        <v>2</v>
      </c>
    </row>
    <row r="11253" spans="1:18" x14ac:dyDescent="0.25">
      <c r="A11253" t="s">
        <v>2577</v>
      </c>
      <c r="B11253">
        <v>2018</v>
      </c>
      <c r="C11253">
        <v>6</v>
      </c>
      <c r="D11253">
        <v>15</v>
      </c>
      <c r="E11253" t="s">
        <v>1620</v>
      </c>
      <c r="F11253" s="1" t="s">
        <v>3205</v>
      </c>
      <c r="G11253" s="1" t="s">
        <v>3863</v>
      </c>
      <c r="H11253" s="1" t="s">
        <v>3206</v>
      </c>
      <c r="I11253" t="s">
        <v>19107</v>
      </c>
      <c r="J11253" t="s">
        <v>23</v>
      </c>
      <c r="K11253">
        <v>2030</v>
      </c>
      <c r="L11253">
        <v>110635</v>
      </c>
      <c r="M11253">
        <v>54.5</v>
      </c>
      <c r="N11253" t="s">
        <v>9329</v>
      </c>
      <c r="O11253" t="s">
        <v>9493</v>
      </c>
      <c r="P11253">
        <v>0</v>
      </c>
      <c r="Q11253">
        <v>0</v>
      </c>
      <c r="R11253">
        <v>2</v>
      </c>
    </row>
    <row r="11254" spans="1:18" x14ac:dyDescent="0.25">
      <c r="A11254" t="s">
        <v>8118</v>
      </c>
      <c r="B11254">
        <v>2017</v>
      </c>
      <c r="C11254">
        <v>8</v>
      </c>
      <c r="D11254">
        <v>1</v>
      </c>
      <c r="E11254" t="s">
        <v>7357</v>
      </c>
      <c r="F11254" s="1" t="s">
        <v>5207</v>
      </c>
      <c r="G11254" s="1" t="s">
        <v>20931</v>
      </c>
      <c r="H11254" s="1" t="s">
        <v>7263</v>
      </c>
      <c r="I11254" t="s">
        <v>6644</v>
      </c>
      <c r="J11254" t="s">
        <v>23</v>
      </c>
      <c r="K11254">
        <v>300</v>
      </c>
      <c r="L11254">
        <v>37776</v>
      </c>
      <c r="M11254">
        <v>125.92</v>
      </c>
      <c r="N11254" t="s">
        <v>9112</v>
      </c>
      <c r="O11254" t="s">
        <v>9467</v>
      </c>
      <c r="P11254">
        <v>0</v>
      </c>
      <c r="Q11254">
        <v>3.6734990611718109E-2</v>
      </c>
      <c r="R11254">
        <v>3</v>
      </c>
    </row>
    <row r="11255" spans="1:18" x14ac:dyDescent="0.25">
      <c r="A11255" t="s">
        <v>1909</v>
      </c>
      <c r="B11255">
        <v>2017</v>
      </c>
      <c r="C11255">
        <v>10</v>
      </c>
      <c r="D11255">
        <v>16</v>
      </c>
      <c r="E11255" t="s">
        <v>51</v>
      </c>
      <c r="F11255" s="1" t="s">
        <v>3205</v>
      </c>
      <c r="G11255" s="1" t="s">
        <v>3863</v>
      </c>
      <c r="H11255" s="1" t="s">
        <v>3206</v>
      </c>
      <c r="I11255" t="s">
        <v>18976</v>
      </c>
      <c r="J11255" t="s">
        <v>23</v>
      </c>
      <c r="K11255">
        <v>9680</v>
      </c>
      <c r="L11255">
        <v>472384</v>
      </c>
      <c r="M11255">
        <v>48.8</v>
      </c>
      <c r="N11255" t="s">
        <v>9329</v>
      </c>
      <c r="O11255" t="s">
        <v>9493</v>
      </c>
      <c r="P11255">
        <v>0</v>
      </c>
      <c r="Q11255">
        <v>0</v>
      </c>
      <c r="R11255">
        <v>4</v>
      </c>
    </row>
    <row r="11256" spans="1:18" x14ac:dyDescent="0.25">
      <c r="A11256" t="s">
        <v>10963</v>
      </c>
      <c r="B11256">
        <v>2019</v>
      </c>
      <c r="C11256">
        <v>5</v>
      </c>
      <c r="D11256">
        <v>27</v>
      </c>
      <c r="E11256" t="s">
        <v>7328</v>
      </c>
      <c r="F11256" s="1" t="s">
        <v>5207</v>
      </c>
      <c r="G11256" s="1" t="s">
        <v>20931</v>
      </c>
      <c r="H11256" s="1" t="s">
        <v>7263</v>
      </c>
      <c r="I11256" t="s">
        <v>20976</v>
      </c>
      <c r="J11256" t="s">
        <v>23</v>
      </c>
      <c r="K11256">
        <v>300</v>
      </c>
      <c r="L11256">
        <v>49352.4</v>
      </c>
      <c r="M11256">
        <v>164.51</v>
      </c>
      <c r="N11256" t="s">
        <v>7263</v>
      </c>
      <c r="O11256" t="s">
        <v>23274</v>
      </c>
      <c r="P11256">
        <v>0</v>
      </c>
      <c r="Q11256">
        <v>0</v>
      </c>
      <c r="R11256">
        <v>2</v>
      </c>
    </row>
    <row r="11257" spans="1:18" x14ac:dyDescent="0.25">
      <c r="A11257" t="s">
        <v>10963</v>
      </c>
      <c r="B11257">
        <v>2019</v>
      </c>
      <c r="C11257">
        <v>5</v>
      </c>
      <c r="D11257">
        <v>27</v>
      </c>
      <c r="E11257" t="s">
        <v>7328</v>
      </c>
      <c r="F11257" s="1" t="s">
        <v>5207</v>
      </c>
      <c r="G11257" s="1" t="s">
        <v>21008</v>
      </c>
      <c r="H11257" s="1" t="s">
        <v>3200</v>
      </c>
      <c r="I11257" t="s">
        <v>6923</v>
      </c>
      <c r="J11257" t="s">
        <v>23</v>
      </c>
      <c r="K11257">
        <v>200</v>
      </c>
      <c r="L11257">
        <v>30777.599999999999</v>
      </c>
      <c r="M11257">
        <v>153.88999999999999</v>
      </c>
      <c r="N11257" t="s">
        <v>9357</v>
      </c>
      <c r="O11257" t="s">
        <v>9836</v>
      </c>
      <c r="P11257">
        <v>0</v>
      </c>
      <c r="Q11257">
        <v>0</v>
      </c>
      <c r="R11257">
        <v>2</v>
      </c>
    </row>
    <row r="11258" spans="1:18" x14ac:dyDescent="0.25">
      <c r="A11258" t="s">
        <v>10963</v>
      </c>
      <c r="B11258">
        <v>2019</v>
      </c>
      <c r="C11258">
        <v>5</v>
      </c>
      <c r="D11258">
        <v>27</v>
      </c>
      <c r="E11258" t="s">
        <v>7328</v>
      </c>
      <c r="F11258" s="1" t="s">
        <v>5207</v>
      </c>
      <c r="G11258" s="1" t="s">
        <v>21008</v>
      </c>
      <c r="H11258" s="1" t="s">
        <v>3200</v>
      </c>
      <c r="I11258" t="s">
        <v>6924</v>
      </c>
      <c r="J11258" t="s">
        <v>23</v>
      </c>
      <c r="K11258">
        <v>200</v>
      </c>
      <c r="L11258">
        <v>33626.400000000001</v>
      </c>
      <c r="M11258">
        <v>168.13</v>
      </c>
      <c r="N11258" t="s">
        <v>9357</v>
      </c>
      <c r="O11258" t="s">
        <v>9836</v>
      </c>
      <c r="P11258">
        <v>0</v>
      </c>
      <c r="Q11258">
        <v>0</v>
      </c>
      <c r="R11258">
        <v>2</v>
      </c>
    </row>
    <row r="11259" spans="1:18" x14ac:dyDescent="0.25">
      <c r="A11259" t="s">
        <v>10963</v>
      </c>
      <c r="B11259">
        <v>2019</v>
      </c>
      <c r="C11259">
        <v>5</v>
      </c>
      <c r="D11259">
        <v>27</v>
      </c>
      <c r="E11259" t="s">
        <v>7328</v>
      </c>
      <c r="F11259" s="1" t="s">
        <v>5207</v>
      </c>
      <c r="G11259" s="1" t="s">
        <v>21008</v>
      </c>
      <c r="H11259" s="1" t="s">
        <v>3200</v>
      </c>
      <c r="I11259" t="s">
        <v>6972</v>
      </c>
      <c r="J11259" t="s">
        <v>23</v>
      </c>
      <c r="K11259">
        <v>400</v>
      </c>
      <c r="L11259">
        <v>67252.800000000003</v>
      </c>
      <c r="M11259">
        <v>168.13</v>
      </c>
      <c r="N11259" t="s">
        <v>9361</v>
      </c>
      <c r="O11259" t="s">
        <v>9837</v>
      </c>
      <c r="P11259">
        <v>0</v>
      </c>
      <c r="Q11259">
        <v>0</v>
      </c>
      <c r="R11259">
        <v>2</v>
      </c>
    </row>
    <row r="11260" spans="1:18" x14ac:dyDescent="0.25">
      <c r="A11260" t="s">
        <v>7446</v>
      </c>
      <c r="B11260">
        <v>2016</v>
      </c>
      <c r="C11260">
        <v>2</v>
      </c>
      <c r="D11260">
        <v>24</v>
      </c>
      <c r="E11260" t="s">
        <v>7357</v>
      </c>
      <c r="F11260" s="1" t="s">
        <v>5207</v>
      </c>
      <c r="G11260" s="1" t="s">
        <v>21008</v>
      </c>
      <c r="H11260" s="1" t="s">
        <v>3201</v>
      </c>
      <c r="I11260" t="s">
        <v>7075</v>
      </c>
      <c r="J11260" t="s">
        <v>23</v>
      </c>
      <c r="K11260">
        <v>5</v>
      </c>
      <c r="L11260">
        <v>1406</v>
      </c>
      <c r="M11260">
        <v>281.2</v>
      </c>
      <c r="N11260" t="s">
        <v>9371</v>
      </c>
      <c r="O11260" t="s">
        <v>9918</v>
      </c>
      <c r="P11260">
        <v>0</v>
      </c>
      <c r="Q11260">
        <v>0</v>
      </c>
      <c r="R11260">
        <v>1</v>
      </c>
    </row>
    <row r="11261" spans="1:18" x14ac:dyDescent="0.25">
      <c r="A11261" t="s">
        <v>1579</v>
      </c>
      <c r="B11261">
        <v>2017</v>
      </c>
      <c r="C11261">
        <v>5</v>
      </c>
      <c r="D11261">
        <v>3</v>
      </c>
      <c r="E11261" t="s">
        <v>92</v>
      </c>
      <c r="F11261" s="1" t="s">
        <v>3205</v>
      </c>
      <c r="G11261" s="1" t="s">
        <v>3384</v>
      </c>
      <c r="H11261" s="1" t="s">
        <v>7263</v>
      </c>
      <c r="I11261" t="s">
        <v>1393</v>
      </c>
      <c r="J11261" t="s">
        <v>23</v>
      </c>
      <c r="K11261">
        <v>658</v>
      </c>
      <c r="L11261">
        <v>78631</v>
      </c>
      <c r="M11261">
        <v>119.5</v>
      </c>
      <c r="N11261" t="s">
        <v>2038</v>
      </c>
      <c r="O11261" t="s">
        <v>9653</v>
      </c>
      <c r="P11261">
        <v>0</v>
      </c>
      <c r="Q11261">
        <v>0</v>
      </c>
      <c r="R11261">
        <v>2</v>
      </c>
    </row>
    <row r="11262" spans="1:18" x14ac:dyDescent="0.25">
      <c r="A11262" t="s">
        <v>15495</v>
      </c>
      <c r="B11262">
        <v>2019</v>
      </c>
      <c r="C11262">
        <v>8</v>
      </c>
      <c r="D11262">
        <v>30</v>
      </c>
      <c r="E11262" t="s">
        <v>174</v>
      </c>
      <c r="F11262" s="1" t="s">
        <v>3205</v>
      </c>
      <c r="G11262" s="1" t="s">
        <v>3863</v>
      </c>
      <c r="H11262" s="1" t="s">
        <v>3206</v>
      </c>
      <c r="I11262" t="s">
        <v>19209</v>
      </c>
      <c r="J11262" t="s">
        <v>23</v>
      </c>
      <c r="K11262">
        <v>19975</v>
      </c>
      <c r="L11262">
        <v>976777.5</v>
      </c>
      <c r="M11262">
        <v>48.9</v>
      </c>
      <c r="N11262" t="s">
        <v>9337</v>
      </c>
      <c r="O11262" t="s">
        <v>9440</v>
      </c>
      <c r="P11262">
        <v>0.12068470364021268</v>
      </c>
      <c r="Q11262">
        <v>0</v>
      </c>
      <c r="R11262">
        <v>3</v>
      </c>
    </row>
    <row r="11263" spans="1:18" x14ac:dyDescent="0.25">
      <c r="A11263" t="s">
        <v>963</v>
      </c>
      <c r="B11263">
        <v>2016</v>
      </c>
      <c r="C11263">
        <v>8</v>
      </c>
      <c r="D11263">
        <v>4</v>
      </c>
      <c r="E11263" t="s">
        <v>92</v>
      </c>
      <c r="F11263" s="1" t="s">
        <v>3205</v>
      </c>
      <c r="G11263" s="1" t="s">
        <v>3967</v>
      </c>
      <c r="H11263" s="1" t="s">
        <v>3206</v>
      </c>
      <c r="I11263" t="s">
        <v>18232</v>
      </c>
      <c r="J11263" t="s">
        <v>23</v>
      </c>
      <c r="K11263">
        <v>110</v>
      </c>
      <c r="L11263">
        <v>6115</v>
      </c>
      <c r="M11263">
        <v>55.59</v>
      </c>
      <c r="N11263" t="s">
        <v>9279</v>
      </c>
      <c r="O11263" t="s">
        <v>10737</v>
      </c>
      <c r="P11263">
        <v>0</v>
      </c>
      <c r="Q11263">
        <v>0</v>
      </c>
      <c r="R11263">
        <v>3</v>
      </c>
    </row>
    <row r="11264" spans="1:18" x14ac:dyDescent="0.25">
      <c r="A11264" t="s">
        <v>963</v>
      </c>
      <c r="B11264">
        <v>2016</v>
      </c>
      <c r="C11264">
        <v>8</v>
      </c>
      <c r="D11264">
        <v>4</v>
      </c>
      <c r="E11264" t="s">
        <v>92</v>
      </c>
      <c r="F11264" s="1" t="s">
        <v>3205</v>
      </c>
      <c r="G11264" s="1" t="s">
        <v>3216</v>
      </c>
      <c r="H11264" s="1" t="s">
        <v>3206</v>
      </c>
      <c r="I11264" t="s">
        <v>965</v>
      </c>
      <c r="J11264" t="s">
        <v>23</v>
      </c>
      <c r="K11264">
        <v>0.85599999999999998</v>
      </c>
      <c r="L11264">
        <v>53799.6</v>
      </c>
      <c r="M11264">
        <v>62850</v>
      </c>
      <c r="N11264" t="s">
        <v>9421</v>
      </c>
      <c r="O11264" t="s">
        <v>9654</v>
      </c>
      <c r="P11264">
        <v>0</v>
      </c>
      <c r="Q11264">
        <v>0</v>
      </c>
      <c r="R11264">
        <v>3</v>
      </c>
    </row>
    <row r="11265" spans="1:18" x14ac:dyDescent="0.25">
      <c r="A11265" t="s">
        <v>15217</v>
      </c>
      <c r="B11265">
        <v>2019</v>
      </c>
      <c r="C11265">
        <v>7</v>
      </c>
      <c r="D11265">
        <v>26</v>
      </c>
      <c r="E11265" t="s">
        <v>1620</v>
      </c>
      <c r="F11265" s="1" t="s">
        <v>3205</v>
      </c>
      <c r="G11265" s="1" t="s">
        <v>3863</v>
      </c>
      <c r="H11265" s="1" t="s">
        <v>3206</v>
      </c>
      <c r="I11265" t="s">
        <v>19209</v>
      </c>
      <c r="J11265" t="s">
        <v>23</v>
      </c>
      <c r="K11265">
        <v>19960</v>
      </c>
      <c r="L11265">
        <v>1072179.3400000001</v>
      </c>
      <c r="M11265">
        <v>53.72</v>
      </c>
      <c r="N11265" t="s">
        <v>9337</v>
      </c>
      <c r="O11265" t="s">
        <v>9440</v>
      </c>
      <c r="P11265">
        <v>0.12068470364021268</v>
      </c>
      <c r="Q11265">
        <v>0</v>
      </c>
      <c r="R11265">
        <v>3</v>
      </c>
    </row>
    <row r="11266" spans="1:18" x14ac:dyDescent="0.25">
      <c r="A11266" t="s">
        <v>2670</v>
      </c>
      <c r="B11266">
        <v>2018</v>
      </c>
      <c r="C11266">
        <v>7</v>
      </c>
      <c r="D11266">
        <v>25</v>
      </c>
      <c r="E11266" t="s">
        <v>1620</v>
      </c>
      <c r="F11266" s="1" t="s">
        <v>3205</v>
      </c>
      <c r="G11266" s="1" t="s">
        <v>3227</v>
      </c>
      <c r="H11266" s="1" t="s">
        <v>3206</v>
      </c>
      <c r="I11266" t="s">
        <v>19792</v>
      </c>
      <c r="J11266" t="s">
        <v>23</v>
      </c>
      <c r="K11266">
        <v>5645</v>
      </c>
      <c r="L11266">
        <v>373940.5</v>
      </c>
      <c r="M11266">
        <v>66.239999999999995</v>
      </c>
      <c r="N11266" t="s">
        <v>22067</v>
      </c>
      <c r="O11266" t="s">
        <v>23263</v>
      </c>
      <c r="P11266">
        <v>0</v>
      </c>
      <c r="Q11266">
        <v>0</v>
      </c>
      <c r="R11266">
        <v>3</v>
      </c>
    </row>
    <row r="11267" spans="1:18" x14ac:dyDescent="0.25">
      <c r="A11267" t="s">
        <v>2670</v>
      </c>
      <c r="B11267">
        <v>2018</v>
      </c>
      <c r="C11267">
        <v>7</v>
      </c>
      <c r="D11267">
        <v>25</v>
      </c>
      <c r="E11267" t="s">
        <v>1620</v>
      </c>
      <c r="F11267" s="1" t="s">
        <v>3205</v>
      </c>
      <c r="G11267" s="1" t="s">
        <v>3863</v>
      </c>
      <c r="H11267" s="1" t="s">
        <v>3206</v>
      </c>
      <c r="I11267" t="s">
        <v>19003</v>
      </c>
      <c r="J11267" t="s">
        <v>23</v>
      </c>
      <c r="K11267">
        <v>1635</v>
      </c>
      <c r="L11267">
        <v>84202.5</v>
      </c>
      <c r="M11267">
        <v>51.5</v>
      </c>
      <c r="N11267" t="s">
        <v>9344</v>
      </c>
      <c r="O11267" t="s">
        <v>9496</v>
      </c>
      <c r="P11267">
        <v>3.9816758144422926E-2</v>
      </c>
      <c r="Q11267">
        <v>0</v>
      </c>
      <c r="R11267">
        <v>3</v>
      </c>
    </row>
    <row r="11268" spans="1:18" x14ac:dyDescent="0.25">
      <c r="A11268" t="s">
        <v>2670</v>
      </c>
      <c r="B11268">
        <v>2018</v>
      </c>
      <c r="C11268">
        <v>7</v>
      </c>
      <c r="D11268">
        <v>25</v>
      </c>
      <c r="E11268" t="s">
        <v>1620</v>
      </c>
      <c r="F11268" s="1" t="s">
        <v>3205</v>
      </c>
      <c r="G11268" s="1" t="s">
        <v>3863</v>
      </c>
      <c r="H11268" s="1" t="s">
        <v>3206</v>
      </c>
      <c r="I11268" t="s">
        <v>19103</v>
      </c>
      <c r="J11268" t="s">
        <v>23</v>
      </c>
      <c r="K11268">
        <v>2935</v>
      </c>
      <c r="L11268">
        <v>151152.5</v>
      </c>
      <c r="M11268">
        <v>51.5</v>
      </c>
      <c r="N11268" t="s">
        <v>9342</v>
      </c>
      <c r="O11268" t="s">
        <v>9510</v>
      </c>
      <c r="P11268">
        <v>0</v>
      </c>
      <c r="Q11268">
        <v>0</v>
      </c>
      <c r="R11268">
        <v>3</v>
      </c>
    </row>
    <row r="11269" spans="1:18" x14ac:dyDescent="0.25">
      <c r="A11269" t="s">
        <v>2670</v>
      </c>
      <c r="B11269">
        <v>2018</v>
      </c>
      <c r="C11269">
        <v>7</v>
      </c>
      <c r="D11269">
        <v>25</v>
      </c>
      <c r="E11269" t="s">
        <v>1620</v>
      </c>
      <c r="F11269" s="1" t="s">
        <v>3205</v>
      </c>
      <c r="G11269" s="1" t="s">
        <v>3227</v>
      </c>
      <c r="H11269" s="1" t="s">
        <v>3206</v>
      </c>
      <c r="I11269" t="s">
        <v>19764</v>
      </c>
      <c r="J11269" t="s">
        <v>23</v>
      </c>
      <c r="K11269">
        <v>3370</v>
      </c>
      <c r="L11269">
        <v>197145</v>
      </c>
      <c r="M11269">
        <v>58.5</v>
      </c>
      <c r="N11269" t="s">
        <v>22082</v>
      </c>
      <c r="O11269" t="s">
        <v>23253</v>
      </c>
      <c r="P11269">
        <v>0</v>
      </c>
      <c r="Q11269">
        <v>0</v>
      </c>
      <c r="R11269">
        <v>3</v>
      </c>
    </row>
    <row r="11270" spans="1:18" x14ac:dyDescent="0.25">
      <c r="A11270" t="s">
        <v>2670</v>
      </c>
      <c r="B11270">
        <v>2018</v>
      </c>
      <c r="C11270">
        <v>7</v>
      </c>
      <c r="D11270">
        <v>25</v>
      </c>
      <c r="E11270" t="s">
        <v>1620</v>
      </c>
      <c r="F11270" s="1" t="s">
        <v>3205</v>
      </c>
      <c r="G11270" s="1" t="s">
        <v>3863</v>
      </c>
      <c r="H11270" s="1" t="s">
        <v>3206</v>
      </c>
      <c r="I11270" t="s">
        <v>19104</v>
      </c>
      <c r="J11270" t="s">
        <v>23</v>
      </c>
      <c r="K11270">
        <v>3700</v>
      </c>
      <c r="L11270">
        <v>190550</v>
      </c>
      <c r="M11270">
        <v>51.5</v>
      </c>
      <c r="N11270" t="s">
        <v>9305</v>
      </c>
      <c r="O11270" t="s">
        <v>9530</v>
      </c>
      <c r="P11270">
        <v>3.1450189480311259E-2</v>
      </c>
      <c r="Q11270">
        <v>0</v>
      </c>
      <c r="R11270">
        <v>3</v>
      </c>
    </row>
    <row r="11271" spans="1:18" x14ac:dyDescent="0.25">
      <c r="A11271" t="s">
        <v>2670</v>
      </c>
      <c r="B11271">
        <v>2018</v>
      </c>
      <c r="C11271">
        <v>7</v>
      </c>
      <c r="D11271">
        <v>25</v>
      </c>
      <c r="E11271" t="s">
        <v>1620</v>
      </c>
      <c r="F11271" s="1" t="s">
        <v>3205</v>
      </c>
      <c r="G11271" s="1" t="s">
        <v>3384</v>
      </c>
      <c r="H11271" s="1" t="s">
        <v>3206</v>
      </c>
      <c r="I11271" t="s">
        <v>17433</v>
      </c>
      <c r="J11271" t="s">
        <v>23</v>
      </c>
      <c r="K11271">
        <v>2023</v>
      </c>
      <c r="L11271">
        <v>94069.5</v>
      </c>
      <c r="M11271">
        <v>46.5</v>
      </c>
      <c r="N11271" t="s">
        <v>2239</v>
      </c>
      <c r="O11271" t="s">
        <v>9550</v>
      </c>
      <c r="P11271">
        <v>0</v>
      </c>
      <c r="Q11271">
        <v>0</v>
      </c>
      <c r="R11271">
        <v>3</v>
      </c>
    </row>
    <row r="11272" spans="1:18" x14ac:dyDescent="0.25">
      <c r="A11272" t="s">
        <v>1108</v>
      </c>
      <c r="B11272">
        <v>2016</v>
      </c>
      <c r="C11272">
        <v>10</v>
      </c>
      <c r="D11272">
        <v>3</v>
      </c>
      <c r="E11272" t="s">
        <v>226</v>
      </c>
      <c r="F11272" s="1" t="s">
        <v>3205</v>
      </c>
      <c r="G11272" s="1" t="s">
        <v>3384</v>
      </c>
      <c r="H11272" s="1" t="s">
        <v>3206</v>
      </c>
      <c r="I11272" t="s">
        <v>17081</v>
      </c>
      <c r="J11272" t="s">
        <v>23</v>
      </c>
      <c r="K11272">
        <v>19875</v>
      </c>
      <c r="L11272">
        <v>779100</v>
      </c>
      <c r="M11272">
        <v>39.200000000000003</v>
      </c>
      <c r="N11272" t="s">
        <v>160</v>
      </c>
      <c r="O11272" t="s">
        <v>9452</v>
      </c>
      <c r="P11272">
        <v>0.10110188471641929</v>
      </c>
      <c r="Q11272">
        <v>0</v>
      </c>
      <c r="R11272">
        <v>4</v>
      </c>
    </row>
    <row r="11273" spans="1:18" x14ac:dyDescent="0.25">
      <c r="A11273" t="s">
        <v>7790</v>
      </c>
      <c r="B11273">
        <v>2016</v>
      </c>
      <c r="C11273">
        <v>11</v>
      </c>
      <c r="D11273">
        <v>23</v>
      </c>
      <c r="E11273" t="s">
        <v>7791</v>
      </c>
      <c r="F11273" s="1" t="s">
        <v>9480</v>
      </c>
      <c r="G11273" s="1" t="s">
        <v>9480</v>
      </c>
      <c r="H11273" s="1" t="s">
        <v>9480</v>
      </c>
      <c r="I11273" t="s">
        <v>7326</v>
      </c>
      <c r="J11273" t="s">
        <v>38</v>
      </c>
      <c r="K11273">
        <v>10</v>
      </c>
      <c r="L11273">
        <v>548.4</v>
      </c>
      <c r="M11273">
        <v>54.84</v>
      </c>
      <c r="N11273" t="e">
        <v>#N/A</v>
      </c>
      <c r="O11273" t="e">
        <v>#N/A</v>
      </c>
      <c r="P11273">
        <v>0</v>
      </c>
      <c r="Q11273">
        <v>0</v>
      </c>
      <c r="R11273">
        <v>4</v>
      </c>
    </row>
    <row r="11274" spans="1:18" x14ac:dyDescent="0.25">
      <c r="A11274" t="s">
        <v>7790</v>
      </c>
      <c r="B11274">
        <v>2016</v>
      </c>
      <c r="C11274">
        <v>11</v>
      </c>
      <c r="D11274">
        <v>23</v>
      </c>
      <c r="E11274" t="s">
        <v>7791</v>
      </c>
      <c r="F11274" s="1" t="s">
        <v>9480</v>
      </c>
      <c r="G11274" s="1" t="s">
        <v>9480</v>
      </c>
      <c r="H11274" s="1" t="s">
        <v>9480</v>
      </c>
      <c r="I11274" t="s">
        <v>7327</v>
      </c>
      <c r="J11274" t="s">
        <v>38</v>
      </c>
      <c r="K11274">
        <v>10</v>
      </c>
      <c r="L11274">
        <v>142.5</v>
      </c>
      <c r="M11274">
        <v>14.25</v>
      </c>
      <c r="N11274" t="e">
        <v>#N/A</v>
      </c>
      <c r="O11274" t="e">
        <v>#N/A</v>
      </c>
      <c r="P11274">
        <v>0</v>
      </c>
      <c r="Q11274">
        <v>0</v>
      </c>
      <c r="R11274">
        <v>4</v>
      </c>
    </row>
    <row r="11275" spans="1:18" x14ac:dyDescent="0.25">
      <c r="A11275" t="s">
        <v>7790</v>
      </c>
      <c r="B11275">
        <v>2016</v>
      </c>
      <c r="C11275">
        <v>11</v>
      </c>
      <c r="D11275">
        <v>23</v>
      </c>
      <c r="E11275" t="s">
        <v>7791</v>
      </c>
      <c r="F11275" s="1" t="s">
        <v>9480</v>
      </c>
      <c r="G11275" s="1" t="s">
        <v>9480</v>
      </c>
      <c r="H11275" s="1" t="s">
        <v>9480</v>
      </c>
      <c r="I11275" t="s">
        <v>7347</v>
      </c>
      <c r="J11275" t="s">
        <v>38</v>
      </c>
      <c r="K11275">
        <v>10</v>
      </c>
      <c r="L11275">
        <v>263.5</v>
      </c>
      <c r="M11275">
        <v>26.35</v>
      </c>
      <c r="N11275" t="e">
        <v>#N/A</v>
      </c>
      <c r="O11275" t="e">
        <v>#N/A</v>
      </c>
      <c r="P11275">
        <v>0</v>
      </c>
      <c r="Q11275">
        <v>0</v>
      </c>
      <c r="R11275">
        <v>4</v>
      </c>
    </row>
    <row r="11276" spans="1:18" x14ac:dyDescent="0.25">
      <c r="A11276" t="s">
        <v>7790</v>
      </c>
      <c r="B11276">
        <v>2016</v>
      </c>
      <c r="C11276">
        <v>11</v>
      </c>
      <c r="D11276">
        <v>23</v>
      </c>
      <c r="E11276" t="s">
        <v>7791</v>
      </c>
      <c r="F11276" s="1" t="s">
        <v>9480</v>
      </c>
      <c r="G11276" s="1" t="s">
        <v>9480</v>
      </c>
      <c r="H11276" s="1" t="s">
        <v>9480</v>
      </c>
      <c r="I11276" t="s">
        <v>7792</v>
      </c>
      <c r="J11276" t="s">
        <v>38</v>
      </c>
      <c r="K11276">
        <v>20</v>
      </c>
      <c r="L11276">
        <v>249.6</v>
      </c>
      <c r="M11276">
        <v>12.48</v>
      </c>
      <c r="N11276" t="e">
        <v>#N/A</v>
      </c>
      <c r="O11276" t="e">
        <v>#N/A</v>
      </c>
      <c r="P11276">
        <v>0</v>
      </c>
      <c r="Q11276">
        <v>0</v>
      </c>
      <c r="R11276">
        <v>4</v>
      </c>
    </row>
    <row r="11277" spans="1:18" x14ac:dyDescent="0.25">
      <c r="A11277" t="s">
        <v>7790</v>
      </c>
      <c r="B11277">
        <v>2016</v>
      </c>
      <c r="C11277">
        <v>11</v>
      </c>
      <c r="D11277">
        <v>23</v>
      </c>
      <c r="E11277" t="s">
        <v>7791</v>
      </c>
      <c r="F11277" s="1" t="s">
        <v>9480</v>
      </c>
      <c r="G11277" s="1" t="s">
        <v>9480</v>
      </c>
      <c r="H11277" s="1" t="s">
        <v>9480</v>
      </c>
      <c r="I11277" t="s">
        <v>7793</v>
      </c>
      <c r="J11277" t="s">
        <v>38</v>
      </c>
      <c r="K11277">
        <v>70</v>
      </c>
      <c r="L11277">
        <v>500.5</v>
      </c>
      <c r="M11277">
        <v>7.15</v>
      </c>
      <c r="N11277" t="e">
        <v>#N/A</v>
      </c>
      <c r="O11277" t="e">
        <v>#N/A</v>
      </c>
      <c r="P11277">
        <v>0</v>
      </c>
      <c r="Q11277">
        <v>0</v>
      </c>
      <c r="R11277">
        <v>4</v>
      </c>
    </row>
    <row r="11278" spans="1:18" x14ac:dyDescent="0.25">
      <c r="A11278" t="s">
        <v>7790</v>
      </c>
      <c r="B11278">
        <v>2016</v>
      </c>
      <c r="C11278">
        <v>11</v>
      </c>
      <c r="D11278">
        <v>23</v>
      </c>
      <c r="E11278" t="s">
        <v>7791</v>
      </c>
      <c r="F11278" s="1" t="s">
        <v>9480</v>
      </c>
      <c r="G11278" s="1" t="s">
        <v>9480</v>
      </c>
      <c r="H11278" s="1" t="s">
        <v>9480</v>
      </c>
      <c r="I11278" t="s">
        <v>7794</v>
      </c>
      <c r="J11278" t="s">
        <v>38</v>
      </c>
      <c r="K11278">
        <v>10</v>
      </c>
      <c r="L11278">
        <v>2098.8000000000002</v>
      </c>
      <c r="M11278">
        <v>209.88</v>
      </c>
      <c r="N11278" t="e">
        <v>#N/A</v>
      </c>
      <c r="O11278" t="e">
        <v>#N/A</v>
      </c>
      <c r="P11278">
        <v>0</v>
      </c>
      <c r="Q11278">
        <v>0</v>
      </c>
      <c r="R11278">
        <v>4</v>
      </c>
    </row>
    <row r="11279" spans="1:18" x14ac:dyDescent="0.25">
      <c r="A11279" t="s">
        <v>7790</v>
      </c>
      <c r="B11279">
        <v>2016</v>
      </c>
      <c r="C11279">
        <v>11</v>
      </c>
      <c r="D11279">
        <v>23</v>
      </c>
      <c r="E11279" t="s">
        <v>7791</v>
      </c>
      <c r="F11279" s="1" t="s">
        <v>5207</v>
      </c>
      <c r="G11279" s="1" t="s">
        <v>21316</v>
      </c>
      <c r="H11279" s="1" t="s">
        <v>7263</v>
      </c>
      <c r="I11279" t="s">
        <v>6830</v>
      </c>
      <c r="J11279" t="s">
        <v>38</v>
      </c>
      <c r="K11279">
        <v>150</v>
      </c>
      <c r="L11279">
        <v>3411</v>
      </c>
      <c r="M11279">
        <v>22.74</v>
      </c>
      <c r="N11279" t="s">
        <v>6830</v>
      </c>
      <c r="O11279" t="s">
        <v>9995</v>
      </c>
      <c r="P11279">
        <v>0</v>
      </c>
      <c r="Q11279">
        <v>0</v>
      </c>
      <c r="R11279">
        <v>4</v>
      </c>
    </row>
    <row r="11280" spans="1:18" x14ac:dyDescent="0.25">
      <c r="A11280" t="s">
        <v>7790</v>
      </c>
      <c r="B11280">
        <v>2016</v>
      </c>
      <c r="C11280">
        <v>11</v>
      </c>
      <c r="D11280">
        <v>23</v>
      </c>
      <c r="E11280" t="s">
        <v>7791</v>
      </c>
      <c r="F11280" s="1" t="s">
        <v>9480</v>
      </c>
      <c r="G11280" s="1" t="s">
        <v>9480</v>
      </c>
      <c r="H11280" s="1" t="s">
        <v>9480</v>
      </c>
      <c r="I11280" t="s">
        <v>7795</v>
      </c>
      <c r="J11280" t="s">
        <v>85</v>
      </c>
      <c r="K11280">
        <v>200</v>
      </c>
      <c r="L11280">
        <v>16432</v>
      </c>
      <c r="M11280">
        <v>82.16</v>
      </c>
      <c r="N11280" t="e">
        <v>#N/A</v>
      </c>
      <c r="O11280" t="e">
        <v>#N/A</v>
      </c>
      <c r="P11280">
        <v>0</v>
      </c>
      <c r="Q11280">
        <v>0</v>
      </c>
      <c r="R11280">
        <v>4</v>
      </c>
    </row>
    <row r="11281" spans="1:18" x14ac:dyDescent="0.25">
      <c r="A11281" t="s">
        <v>13731</v>
      </c>
      <c r="B11281">
        <v>2019</v>
      </c>
      <c r="C11281">
        <v>4</v>
      </c>
      <c r="D11281">
        <v>22</v>
      </c>
      <c r="E11281" t="s">
        <v>7471</v>
      </c>
      <c r="F11281" s="1" t="s">
        <v>9480</v>
      </c>
      <c r="G11281" s="1" t="s">
        <v>9480</v>
      </c>
      <c r="H11281" s="1" t="s">
        <v>9480</v>
      </c>
      <c r="I11281" t="s">
        <v>15707</v>
      </c>
      <c r="J11281" t="s">
        <v>38</v>
      </c>
      <c r="K11281">
        <v>450</v>
      </c>
      <c r="L11281">
        <v>102600</v>
      </c>
      <c r="M11281">
        <v>228</v>
      </c>
      <c r="N11281" t="e">
        <v>#N/A</v>
      </c>
      <c r="O11281" t="e">
        <v>#N/A</v>
      </c>
      <c r="P11281">
        <v>0</v>
      </c>
      <c r="Q11281">
        <v>0</v>
      </c>
      <c r="R11281">
        <v>2</v>
      </c>
    </row>
    <row r="11282" spans="1:18" x14ac:dyDescent="0.25">
      <c r="A11282" t="s">
        <v>2815</v>
      </c>
      <c r="B11282">
        <v>2018</v>
      </c>
      <c r="C11282">
        <v>9</v>
      </c>
      <c r="D11282">
        <v>18</v>
      </c>
      <c r="E11282" t="s">
        <v>1620</v>
      </c>
      <c r="F11282" s="1" t="s">
        <v>3205</v>
      </c>
      <c r="G11282" s="1" t="s">
        <v>3863</v>
      </c>
      <c r="H11282" s="1" t="s">
        <v>3206</v>
      </c>
      <c r="I11282" t="s">
        <v>19540</v>
      </c>
      <c r="J11282" t="s">
        <v>23</v>
      </c>
      <c r="K11282">
        <v>19905</v>
      </c>
      <c r="L11282">
        <v>973354.5</v>
      </c>
      <c r="M11282">
        <v>48.9</v>
      </c>
      <c r="N11282" t="s">
        <v>9303</v>
      </c>
      <c r="O11282" t="s">
        <v>9512</v>
      </c>
      <c r="P11282">
        <v>0</v>
      </c>
      <c r="Q11282">
        <v>0</v>
      </c>
      <c r="R11282">
        <v>3</v>
      </c>
    </row>
    <row r="11283" spans="1:18" x14ac:dyDescent="0.25">
      <c r="A11283" t="s">
        <v>2815</v>
      </c>
      <c r="B11283">
        <v>2018</v>
      </c>
      <c r="C11283">
        <v>9</v>
      </c>
      <c r="D11283">
        <v>18</v>
      </c>
      <c r="E11283" t="s">
        <v>1620</v>
      </c>
      <c r="F11283" s="1" t="s">
        <v>9480</v>
      </c>
      <c r="G11283" s="1" t="s">
        <v>9480</v>
      </c>
      <c r="H11283" s="1" t="s">
        <v>9480</v>
      </c>
      <c r="I11283" t="s">
        <v>1780</v>
      </c>
      <c r="J11283" t="s">
        <v>23</v>
      </c>
      <c r="K11283">
        <v>965</v>
      </c>
      <c r="L11283">
        <v>52592.5</v>
      </c>
      <c r="M11283">
        <v>54.5</v>
      </c>
      <c r="N11283" t="e">
        <v>#N/A</v>
      </c>
      <c r="O11283" t="e">
        <v>#N/A</v>
      </c>
      <c r="P11283">
        <v>0</v>
      </c>
      <c r="Q11283">
        <v>0</v>
      </c>
      <c r="R11283">
        <v>3</v>
      </c>
    </row>
    <row r="11284" spans="1:18" x14ac:dyDescent="0.25">
      <c r="A11284" t="s">
        <v>15004</v>
      </c>
      <c r="B11284">
        <v>2019</v>
      </c>
      <c r="C11284">
        <v>6</v>
      </c>
      <c r="D11284">
        <v>29</v>
      </c>
      <c r="E11284" t="s">
        <v>7471</v>
      </c>
      <c r="F11284" s="1" t="s">
        <v>9480</v>
      </c>
      <c r="G11284" s="1" t="s">
        <v>9480</v>
      </c>
      <c r="H11284" s="1" t="s">
        <v>9480</v>
      </c>
      <c r="I11284" t="s">
        <v>14959</v>
      </c>
      <c r="J11284" t="s">
        <v>38</v>
      </c>
      <c r="K11284">
        <v>190</v>
      </c>
      <c r="L11284">
        <v>142500</v>
      </c>
      <c r="M11284">
        <v>750</v>
      </c>
      <c r="N11284" t="e">
        <v>#N/A</v>
      </c>
      <c r="O11284" t="e">
        <v>#N/A</v>
      </c>
      <c r="P11284">
        <v>0</v>
      </c>
      <c r="Q11284">
        <v>0</v>
      </c>
      <c r="R11284">
        <v>2</v>
      </c>
    </row>
    <row r="11285" spans="1:18" x14ac:dyDescent="0.25">
      <c r="A11285" t="s">
        <v>343</v>
      </c>
      <c r="B11285">
        <v>2016</v>
      </c>
      <c r="C11285">
        <v>1</v>
      </c>
      <c r="D11285">
        <v>15</v>
      </c>
      <c r="E11285" t="s">
        <v>132</v>
      </c>
      <c r="F11285" s="1" t="s">
        <v>3205</v>
      </c>
      <c r="G11285" s="1" t="s">
        <v>3384</v>
      </c>
      <c r="H11285" s="1" t="s">
        <v>7263</v>
      </c>
      <c r="I11285" t="s">
        <v>17109</v>
      </c>
      <c r="J11285" t="s">
        <v>23</v>
      </c>
      <c r="K11285">
        <v>12.5</v>
      </c>
      <c r="L11285">
        <v>2187.5</v>
      </c>
      <c r="M11285">
        <v>175</v>
      </c>
      <c r="N11285" t="s">
        <v>9146</v>
      </c>
      <c r="O11285" t="s">
        <v>9585</v>
      </c>
      <c r="P11285">
        <v>0</v>
      </c>
      <c r="Q11285">
        <v>0</v>
      </c>
      <c r="R11285">
        <v>1</v>
      </c>
    </row>
    <row r="11286" spans="1:18" x14ac:dyDescent="0.25">
      <c r="A11286" t="s">
        <v>343</v>
      </c>
      <c r="B11286">
        <v>2016</v>
      </c>
      <c r="C11286">
        <v>1</v>
      </c>
      <c r="D11286">
        <v>15</v>
      </c>
      <c r="E11286" t="s">
        <v>132</v>
      </c>
      <c r="F11286" s="1" t="s">
        <v>3205</v>
      </c>
      <c r="G11286" s="1" t="s">
        <v>3384</v>
      </c>
      <c r="H11286" s="1" t="s">
        <v>7263</v>
      </c>
      <c r="I11286" t="s">
        <v>17110</v>
      </c>
      <c r="J11286" t="s">
        <v>23</v>
      </c>
      <c r="K11286">
        <v>20</v>
      </c>
      <c r="L11286">
        <v>3360</v>
      </c>
      <c r="M11286">
        <v>168</v>
      </c>
      <c r="N11286" t="s">
        <v>9148</v>
      </c>
      <c r="O11286" t="s">
        <v>9586</v>
      </c>
      <c r="P11286">
        <v>0</v>
      </c>
      <c r="Q11286">
        <v>0</v>
      </c>
      <c r="R11286">
        <v>1</v>
      </c>
    </row>
    <row r="11287" spans="1:18" x14ac:dyDescent="0.25">
      <c r="A11287" t="s">
        <v>343</v>
      </c>
      <c r="B11287">
        <v>2016</v>
      </c>
      <c r="C11287">
        <v>1</v>
      </c>
      <c r="D11287">
        <v>15</v>
      </c>
      <c r="E11287" t="s">
        <v>132</v>
      </c>
      <c r="F11287" s="1" t="s">
        <v>3205</v>
      </c>
      <c r="G11287" s="1" t="s">
        <v>3384</v>
      </c>
      <c r="H11287" s="1" t="s">
        <v>7263</v>
      </c>
      <c r="I11287" t="s">
        <v>17434</v>
      </c>
      <c r="J11287" t="s">
        <v>23</v>
      </c>
      <c r="K11287">
        <v>25</v>
      </c>
      <c r="L11287">
        <v>3750</v>
      </c>
      <c r="M11287">
        <v>150</v>
      </c>
      <c r="N11287" t="s">
        <v>3485</v>
      </c>
      <c r="O11287" t="s">
        <v>9569</v>
      </c>
      <c r="P11287">
        <v>0</v>
      </c>
      <c r="Q11287">
        <v>0</v>
      </c>
      <c r="R11287">
        <v>1</v>
      </c>
    </row>
    <row r="11288" spans="1:18" x14ac:dyDescent="0.25">
      <c r="A11288" t="s">
        <v>8332</v>
      </c>
      <c r="B11288">
        <v>2018</v>
      </c>
      <c r="C11288">
        <v>1</v>
      </c>
      <c r="D11288">
        <v>29</v>
      </c>
      <c r="E11288" t="s">
        <v>7471</v>
      </c>
      <c r="F11288" s="1" t="s">
        <v>5207</v>
      </c>
      <c r="G11288" s="1" t="s">
        <v>21316</v>
      </c>
      <c r="H11288" s="1" t="s">
        <v>7263</v>
      </c>
      <c r="I11288" t="s">
        <v>6865</v>
      </c>
      <c r="J11288" t="s">
        <v>38</v>
      </c>
      <c r="K11288">
        <v>125</v>
      </c>
      <c r="L11288">
        <v>17000</v>
      </c>
      <c r="M11288">
        <v>136</v>
      </c>
      <c r="N11288" t="s">
        <v>8918</v>
      </c>
      <c r="O11288" t="s">
        <v>9934</v>
      </c>
      <c r="P11288">
        <v>0</v>
      </c>
      <c r="Q11288">
        <v>0</v>
      </c>
      <c r="R11288">
        <v>1</v>
      </c>
    </row>
    <row r="11289" spans="1:18" x14ac:dyDescent="0.25">
      <c r="A11289" t="s">
        <v>1834</v>
      </c>
      <c r="B11289">
        <v>2017</v>
      </c>
      <c r="C11289">
        <v>9</v>
      </c>
      <c r="D11289">
        <v>21</v>
      </c>
      <c r="E11289" t="s">
        <v>1620</v>
      </c>
      <c r="F11289" s="1" t="s">
        <v>3205</v>
      </c>
      <c r="G11289" s="1" t="s">
        <v>3863</v>
      </c>
      <c r="H11289" s="1" t="s">
        <v>3206</v>
      </c>
      <c r="I11289" t="s">
        <v>19006</v>
      </c>
      <c r="J11289" t="s">
        <v>23</v>
      </c>
      <c r="K11289">
        <v>1800</v>
      </c>
      <c r="L11289">
        <v>80416.73</v>
      </c>
      <c r="M11289">
        <v>44.68</v>
      </c>
      <c r="N11289" t="s">
        <v>9307</v>
      </c>
      <c r="O11289" t="s">
        <v>9445</v>
      </c>
      <c r="P11289">
        <v>3.6019547837424074E-2</v>
      </c>
      <c r="Q11289">
        <v>0</v>
      </c>
      <c r="R11289">
        <v>3</v>
      </c>
    </row>
    <row r="11290" spans="1:18" x14ac:dyDescent="0.25">
      <c r="A11290" t="s">
        <v>1834</v>
      </c>
      <c r="B11290">
        <v>2017</v>
      </c>
      <c r="C11290">
        <v>9</v>
      </c>
      <c r="D11290">
        <v>21</v>
      </c>
      <c r="E11290" t="s">
        <v>1620</v>
      </c>
      <c r="F11290" s="1" t="s">
        <v>3205</v>
      </c>
      <c r="G11290" s="1" t="s">
        <v>3863</v>
      </c>
      <c r="H11290" s="1" t="s">
        <v>3206</v>
      </c>
      <c r="I11290" t="s">
        <v>19063</v>
      </c>
      <c r="J11290" t="s">
        <v>23</v>
      </c>
      <c r="K11290">
        <v>5200</v>
      </c>
      <c r="L11290">
        <v>230513.19</v>
      </c>
      <c r="M11290">
        <v>44.33</v>
      </c>
      <c r="N11290" t="s">
        <v>9305</v>
      </c>
      <c r="O11290" t="s">
        <v>9530</v>
      </c>
      <c r="P11290">
        <v>3.1450189480311259E-2</v>
      </c>
      <c r="Q11290">
        <v>0</v>
      </c>
      <c r="R11290">
        <v>3</v>
      </c>
    </row>
    <row r="11291" spans="1:18" x14ac:dyDescent="0.25">
      <c r="A11291" t="s">
        <v>1834</v>
      </c>
      <c r="B11291">
        <v>2017</v>
      </c>
      <c r="C11291">
        <v>9</v>
      </c>
      <c r="D11291">
        <v>21</v>
      </c>
      <c r="E11291" t="s">
        <v>1620</v>
      </c>
      <c r="F11291" s="1" t="s">
        <v>3205</v>
      </c>
      <c r="G11291" s="1" t="s">
        <v>3863</v>
      </c>
      <c r="H11291" s="1" t="s">
        <v>3206</v>
      </c>
      <c r="I11291" t="s">
        <v>19083</v>
      </c>
      <c r="J11291" t="s">
        <v>23</v>
      </c>
      <c r="K11291">
        <v>15100</v>
      </c>
      <c r="L11291">
        <v>669374.85</v>
      </c>
      <c r="M11291">
        <v>44.33</v>
      </c>
      <c r="N11291" t="s">
        <v>9305</v>
      </c>
      <c r="O11291" t="s">
        <v>9530</v>
      </c>
      <c r="P11291">
        <v>3.1450189480311259E-2</v>
      </c>
      <c r="Q11291">
        <v>0</v>
      </c>
      <c r="R11291">
        <v>3</v>
      </c>
    </row>
    <row r="11292" spans="1:18" x14ac:dyDescent="0.25">
      <c r="A11292" t="s">
        <v>16945</v>
      </c>
      <c r="B11292">
        <v>2019</v>
      </c>
      <c r="C11292">
        <v>6</v>
      </c>
      <c r="D11292">
        <v>7</v>
      </c>
      <c r="E11292" t="s">
        <v>174</v>
      </c>
      <c r="F11292" s="1" t="s">
        <v>9480</v>
      </c>
      <c r="G11292" s="1" t="s">
        <v>9480</v>
      </c>
      <c r="H11292" s="1" t="s">
        <v>9480</v>
      </c>
      <c r="I11292" t="s">
        <v>1271</v>
      </c>
      <c r="J11292" t="s">
        <v>23</v>
      </c>
      <c r="K11292">
        <v>1300</v>
      </c>
      <c r="L11292">
        <v>65910</v>
      </c>
      <c r="M11292">
        <v>50.7</v>
      </c>
      <c r="N11292" t="e">
        <v>#N/A</v>
      </c>
      <c r="O11292" t="e">
        <v>#N/A</v>
      </c>
      <c r="P11292">
        <v>0</v>
      </c>
      <c r="Q11292">
        <v>0</v>
      </c>
      <c r="R11292">
        <v>2</v>
      </c>
    </row>
    <row r="11293" spans="1:18" x14ac:dyDescent="0.25">
      <c r="A11293" t="s">
        <v>335</v>
      </c>
      <c r="B11293">
        <v>2016</v>
      </c>
      <c r="C11293">
        <v>1</v>
      </c>
      <c r="D11293">
        <v>14</v>
      </c>
      <c r="E11293" t="s">
        <v>226</v>
      </c>
      <c r="F11293" s="1" t="s">
        <v>3205</v>
      </c>
      <c r="G11293" s="1" t="s">
        <v>3863</v>
      </c>
      <c r="H11293" s="1" t="s">
        <v>3206</v>
      </c>
      <c r="I11293" t="s">
        <v>19573</v>
      </c>
      <c r="J11293" t="s">
        <v>23</v>
      </c>
      <c r="K11293">
        <v>20194</v>
      </c>
      <c r="L11293">
        <v>847138.3</v>
      </c>
      <c r="M11293">
        <v>41.95</v>
      </c>
      <c r="N11293" t="s">
        <v>9321</v>
      </c>
      <c r="O11293" t="s">
        <v>9584</v>
      </c>
      <c r="P11293">
        <v>0</v>
      </c>
      <c r="Q11293">
        <v>0</v>
      </c>
      <c r="R11293">
        <v>1</v>
      </c>
    </row>
    <row r="11294" spans="1:18" x14ac:dyDescent="0.25">
      <c r="A11294" t="s">
        <v>7597</v>
      </c>
      <c r="B11294">
        <v>2016</v>
      </c>
      <c r="C11294">
        <v>6</v>
      </c>
      <c r="D11294">
        <v>9</v>
      </c>
      <c r="E11294" t="s">
        <v>7471</v>
      </c>
      <c r="F11294" s="1" t="s">
        <v>9480</v>
      </c>
      <c r="G11294" s="1" t="s">
        <v>9480</v>
      </c>
      <c r="H11294" s="1" t="s">
        <v>9480</v>
      </c>
      <c r="I11294" t="s">
        <v>15759</v>
      </c>
      <c r="J11294" t="s">
        <v>38</v>
      </c>
      <c r="K11294">
        <v>30</v>
      </c>
      <c r="L11294">
        <v>13776.9</v>
      </c>
      <c r="M11294">
        <v>459.23</v>
      </c>
      <c r="N11294" t="e">
        <v>#N/A</v>
      </c>
      <c r="O11294" t="e">
        <v>#N/A</v>
      </c>
      <c r="P11294">
        <v>0</v>
      </c>
      <c r="Q11294">
        <v>0</v>
      </c>
      <c r="R11294">
        <v>2</v>
      </c>
    </row>
    <row r="11295" spans="1:18" x14ac:dyDescent="0.25">
      <c r="A11295" t="s">
        <v>8119</v>
      </c>
      <c r="B11295">
        <v>2017</v>
      </c>
      <c r="C11295">
        <v>8</v>
      </c>
      <c r="D11295">
        <v>2</v>
      </c>
      <c r="E11295" t="s">
        <v>7311</v>
      </c>
      <c r="F11295" s="1" t="s">
        <v>5207</v>
      </c>
      <c r="G11295" s="1" t="s">
        <v>23188</v>
      </c>
      <c r="H11295" s="1" t="s">
        <v>7263</v>
      </c>
      <c r="I11295" t="s">
        <v>7260</v>
      </c>
      <c r="J11295" t="s">
        <v>38</v>
      </c>
      <c r="K11295">
        <v>1500</v>
      </c>
      <c r="L11295">
        <v>224061.66</v>
      </c>
      <c r="M11295">
        <v>149.37</v>
      </c>
      <c r="N11295" t="s">
        <v>7260</v>
      </c>
      <c r="O11295" t="s">
        <v>10046</v>
      </c>
      <c r="P11295">
        <v>0</v>
      </c>
      <c r="Q11295">
        <v>0</v>
      </c>
      <c r="R11295">
        <v>3</v>
      </c>
    </row>
    <row r="11296" spans="1:18" x14ac:dyDescent="0.25">
      <c r="A11296" t="s">
        <v>2436</v>
      </c>
      <c r="B11296">
        <v>2018</v>
      </c>
      <c r="C11296">
        <v>5</v>
      </c>
      <c r="D11296">
        <v>3</v>
      </c>
      <c r="E11296" t="s">
        <v>226</v>
      </c>
      <c r="F11296" s="1" t="s">
        <v>3205</v>
      </c>
      <c r="G11296" s="1" t="s">
        <v>3863</v>
      </c>
      <c r="H11296" s="1" t="s">
        <v>3206</v>
      </c>
      <c r="I11296" t="s">
        <v>19624</v>
      </c>
      <c r="J11296" t="s">
        <v>23</v>
      </c>
      <c r="K11296">
        <v>7070</v>
      </c>
      <c r="L11296">
        <v>464732.1</v>
      </c>
      <c r="M11296">
        <v>65.73</v>
      </c>
      <c r="N11296" t="s">
        <v>9313</v>
      </c>
      <c r="O11296" t="s">
        <v>9448</v>
      </c>
      <c r="P11296">
        <v>2.823689586550486E-2</v>
      </c>
      <c r="Q11296">
        <v>0</v>
      </c>
      <c r="R11296">
        <v>2</v>
      </c>
    </row>
    <row r="11297" spans="1:18" x14ac:dyDescent="0.25">
      <c r="A11297" t="s">
        <v>2436</v>
      </c>
      <c r="B11297">
        <v>2018</v>
      </c>
      <c r="C11297">
        <v>5</v>
      </c>
      <c r="D11297">
        <v>3</v>
      </c>
      <c r="E11297" t="s">
        <v>226</v>
      </c>
      <c r="F11297" s="1" t="s">
        <v>3205</v>
      </c>
      <c r="G11297" s="1" t="s">
        <v>3863</v>
      </c>
      <c r="H11297" s="1" t="s">
        <v>3206</v>
      </c>
      <c r="I11297" t="s">
        <v>19122</v>
      </c>
      <c r="J11297" t="s">
        <v>23</v>
      </c>
      <c r="K11297">
        <v>13010</v>
      </c>
      <c r="L11297">
        <v>709045</v>
      </c>
      <c r="M11297">
        <v>54.5</v>
      </c>
      <c r="N11297" t="s">
        <v>9309</v>
      </c>
      <c r="O11297" t="s">
        <v>9451</v>
      </c>
      <c r="P11297">
        <v>6.5364123560168089E-2</v>
      </c>
      <c r="Q11297">
        <v>0</v>
      </c>
      <c r="R11297">
        <v>2</v>
      </c>
    </row>
    <row r="11298" spans="1:18" x14ac:dyDescent="0.25">
      <c r="A11298" t="s">
        <v>8342</v>
      </c>
      <c r="B11298">
        <v>2018</v>
      </c>
      <c r="C11298">
        <v>2</v>
      </c>
      <c r="D11298">
        <v>6</v>
      </c>
      <c r="E11298" t="s">
        <v>7328</v>
      </c>
      <c r="F11298" s="1" t="s">
        <v>5207</v>
      </c>
      <c r="G11298" s="1" t="s">
        <v>20931</v>
      </c>
      <c r="H11298" s="1" t="s">
        <v>3200</v>
      </c>
      <c r="I11298" t="s">
        <v>20983</v>
      </c>
      <c r="J11298" t="s">
        <v>23</v>
      </c>
      <c r="K11298">
        <v>380</v>
      </c>
      <c r="L11298">
        <v>80380.179999999993</v>
      </c>
      <c r="M11298">
        <v>211.53</v>
      </c>
      <c r="N11298" t="s">
        <v>9110</v>
      </c>
      <c r="O11298" t="s">
        <v>10080</v>
      </c>
      <c r="P11298">
        <v>0</v>
      </c>
      <c r="Q11298">
        <v>0</v>
      </c>
      <c r="R11298">
        <v>1</v>
      </c>
    </row>
    <row r="11299" spans="1:18" x14ac:dyDescent="0.25">
      <c r="A11299" t="s">
        <v>3131</v>
      </c>
      <c r="B11299">
        <v>2018</v>
      </c>
      <c r="C11299">
        <v>12</v>
      </c>
      <c r="D11299">
        <v>17</v>
      </c>
      <c r="E11299" t="s">
        <v>1515</v>
      </c>
      <c r="F11299" s="1" t="s">
        <v>3205</v>
      </c>
      <c r="G11299" s="1" t="s">
        <v>3384</v>
      </c>
      <c r="H11299" s="1" t="s">
        <v>3206</v>
      </c>
      <c r="I11299" t="s">
        <v>17081</v>
      </c>
      <c r="J11299" t="s">
        <v>23</v>
      </c>
      <c r="K11299">
        <v>20140</v>
      </c>
      <c r="L11299">
        <v>956650</v>
      </c>
      <c r="M11299">
        <v>47.5</v>
      </c>
      <c r="N11299" t="s">
        <v>160</v>
      </c>
      <c r="O11299" t="s">
        <v>9452</v>
      </c>
      <c r="P11299">
        <v>0.10110188471641929</v>
      </c>
      <c r="Q11299">
        <v>0</v>
      </c>
      <c r="R11299">
        <v>4</v>
      </c>
    </row>
    <row r="11300" spans="1:18" x14ac:dyDescent="0.25">
      <c r="A11300" t="s">
        <v>7270</v>
      </c>
      <c r="B11300">
        <v>2019</v>
      </c>
      <c r="C11300">
        <v>1</v>
      </c>
      <c r="D11300">
        <v>15</v>
      </c>
      <c r="E11300" t="s">
        <v>226</v>
      </c>
      <c r="F11300" s="1" t="s">
        <v>3205</v>
      </c>
      <c r="G11300" s="1" t="s">
        <v>3863</v>
      </c>
      <c r="H11300" s="1" t="s">
        <v>3206</v>
      </c>
      <c r="I11300" t="s">
        <v>19013</v>
      </c>
      <c r="J11300" t="s">
        <v>23</v>
      </c>
      <c r="K11300">
        <v>10930</v>
      </c>
      <c r="L11300">
        <v>497315</v>
      </c>
      <c r="M11300">
        <v>45.5</v>
      </c>
      <c r="N11300" t="s">
        <v>9331</v>
      </c>
      <c r="O11300" t="s">
        <v>9540</v>
      </c>
      <c r="P11300">
        <v>4.2454374665687751E-2</v>
      </c>
      <c r="Q11300">
        <v>0</v>
      </c>
      <c r="R11300">
        <v>1</v>
      </c>
    </row>
    <row r="11301" spans="1:18" x14ac:dyDescent="0.25">
      <c r="A11301" t="s">
        <v>7270</v>
      </c>
      <c r="B11301">
        <v>2019</v>
      </c>
      <c r="C11301">
        <v>1</v>
      </c>
      <c r="D11301">
        <v>15</v>
      </c>
      <c r="E11301" t="s">
        <v>226</v>
      </c>
      <c r="F11301" s="1" t="s">
        <v>3205</v>
      </c>
      <c r="G11301" s="1" t="s">
        <v>3863</v>
      </c>
      <c r="H11301" s="1" t="s">
        <v>3206</v>
      </c>
      <c r="I11301" t="s">
        <v>19162</v>
      </c>
      <c r="J11301" t="s">
        <v>23</v>
      </c>
      <c r="K11301">
        <v>10380</v>
      </c>
      <c r="L11301">
        <v>472290</v>
      </c>
      <c r="M11301">
        <v>45.5</v>
      </c>
      <c r="N11301" t="s">
        <v>9335</v>
      </c>
      <c r="O11301" t="s">
        <v>9441</v>
      </c>
      <c r="P11301">
        <v>0.12724850134172863</v>
      </c>
      <c r="Q11301">
        <v>0</v>
      </c>
      <c r="R11301">
        <v>1</v>
      </c>
    </row>
    <row r="11302" spans="1:18" x14ac:dyDescent="0.25">
      <c r="A11302" t="s">
        <v>7477</v>
      </c>
      <c r="B11302">
        <v>2016</v>
      </c>
      <c r="C11302">
        <v>3</v>
      </c>
      <c r="D11302">
        <v>6</v>
      </c>
      <c r="E11302" t="s">
        <v>7357</v>
      </c>
      <c r="F11302" s="1" t="s">
        <v>5207</v>
      </c>
      <c r="G11302" s="1" t="s">
        <v>21008</v>
      </c>
      <c r="H11302" s="1" t="s">
        <v>3200</v>
      </c>
      <c r="I11302" t="s">
        <v>6971</v>
      </c>
      <c r="J11302" t="s">
        <v>23</v>
      </c>
      <c r="K11302">
        <v>175</v>
      </c>
      <c r="L11302">
        <v>17697.75</v>
      </c>
      <c r="M11302">
        <v>101.13</v>
      </c>
      <c r="N11302" t="s">
        <v>9361</v>
      </c>
      <c r="O11302" t="s">
        <v>9837</v>
      </c>
      <c r="P11302">
        <v>0</v>
      </c>
      <c r="Q11302">
        <v>0</v>
      </c>
      <c r="R11302">
        <v>1</v>
      </c>
    </row>
    <row r="11303" spans="1:18" x14ac:dyDescent="0.25">
      <c r="A11303" t="s">
        <v>7477</v>
      </c>
      <c r="B11303">
        <v>2016</v>
      </c>
      <c r="C11303">
        <v>3</v>
      </c>
      <c r="D11303">
        <v>6</v>
      </c>
      <c r="E11303" t="s">
        <v>7357</v>
      </c>
      <c r="F11303" s="1" t="s">
        <v>5207</v>
      </c>
      <c r="G11303" s="1" t="s">
        <v>21008</v>
      </c>
      <c r="H11303" s="1" t="s">
        <v>7263</v>
      </c>
      <c r="I11303" t="s">
        <v>21020</v>
      </c>
      <c r="J11303" t="s">
        <v>23</v>
      </c>
      <c r="K11303">
        <v>50</v>
      </c>
      <c r="L11303">
        <v>5056.5</v>
      </c>
      <c r="M11303">
        <v>101.13</v>
      </c>
      <c r="N11303" t="s">
        <v>7263</v>
      </c>
      <c r="O11303" t="s">
        <v>23274</v>
      </c>
      <c r="P11303">
        <v>0</v>
      </c>
      <c r="Q11303">
        <v>0</v>
      </c>
      <c r="R11303">
        <v>1</v>
      </c>
    </row>
    <row r="11304" spans="1:18" x14ac:dyDescent="0.25">
      <c r="A11304" t="s">
        <v>7477</v>
      </c>
      <c r="B11304">
        <v>2016</v>
      </c>
      <c r="C11304">
        <v>3</v>
      </c>
      <c r="D11304">
        <v>6</v>
      </c>
      <c r="E11304" t="s">
        <v>7357</v>
      </c>
      <c r="F11304" s="1" t="s">
        <v>5207</v>
      </c>
      <c r="G11304" s="1" t="s">
        <v>20573</v>
      </c>
      <c r="H11304" s="1" t="s">
        <v>7263</v>
      </c>
      <c r="I11304" t="s">
        <v>20593</v>
      </c>
      <c r="J11304" t="s">
        <v>23</v>
      </c>
      <c r="K11304">
        <v>20</v>
      </c>
      <c r="L11304">
        <v>1536.4</v>
      </c>
      <c r="M11304">
        <v>76.819999999999993</v>
      </c>
      <c r="N11304" t="s">
        <v>7263</v>
      </c>
      <c r="O11304" t="s">
        <v>23274</v>
      </c>
      <c r="P11304">
        <v>0</v>
      </c>
      <c r="Q11304">
        <v>0</v>
      </c>
      <c r="R11304">
        <v>1</v>
      </c>
    </row>
    <row r="11305" spans="1:18" x14ac:dyDescent="0.25">
      <c r="A11305" t="s">
        <v>7477</v>
      </c>
      <c r="B11305">
        <v>2016</v>
      </c>
      <c r="C11305">
        <v>3</v>
      </c>
      <c r="D11305">
        <v>6</v>
      </c>
      <c r="E11305" t="s">
        <v>7357</v>
      </c>
      <c r="F11305" s="1" t="s">
        <v>5207</v>
      </c>
      <c r="G11305" s="1" t="s">
        <v>20931</v>
      </c>
      <c r="H11305" s="1" t="s">
        <v>7263</v>
      </c>
      <c r="I11305" t="s">
        <v>6445</v>
      </c>
      <c r="J11305" t="s">
        <v>23</v>
      </c>
      <c r="K11305">
        <v>120</v>
      </c>
      <c r="L11305">
        <v>13587.6</v>
      </c>
      <c r="M11305">
        <v>113.23</v>
      </c>
      <c r="N11305" t="s">
        <v>9104</v>
      </c>
      <c r="O11305" t="s">
        <v>9777</v>
      </c>
      <c r="P11305">
        <v>0</v>
      </c>
      <c r="Q11305">
        <v>0</v>
      </c>
      <c r="R11305">
        <v>1</v>
      </c>
    </row>
    <row r="11306" spans="1:18" x14ac:dyDescent="0.25">
      <c r="A11306" t="s">
        <v>7477</v>
      </c>
      <c r="B11306">
        <v>2016</v>
      </c>
      <c r="C11306">
        <v>3</v>
      </c>
      <c r="D11306">
        <v>6</v>
      </c>
      <c r="E11306" t="s">
        <v>7357</v>
      </c>
      <c r="F11306" s="1" t="s">
        <v>5207</v>
      </c>
      <c r="G11306" s="1" t="s">
        <v>20931</v>
      </c>
      <c r="H11306" s="1" t="s">
        <v>7263</v>
      </c>
      <c r="I11306" t="s">
        <v>20974</v>
      </c>
      <c r="J11306" t="s">
        <v>23</v>
      </c>
      <c r="K11306">
        <v>80</v>
      </c>
      <c r="L11306">
        <v>8428</v>
      </c>
      <c r="M11306">
        <v>105.35</v>
      </c>
      <c r="N11306" t="s">
        <v>7263</v>
      </c>
      <c r="O11306" t="s">
        <v>23274</v>
      </c>
      <c r="P11306">
        <v>0</v>
      </c>
      <c r="Q11306">
        <v>0</v>
      </c>
      <c r="R11306">
        <v>1</v>
      </c>
    </row>
    <row r="11307" spans="1:18" x14ac:dyDescent="0.25">
      <c r="A11307" t="s">
        <v>7477</v>
      </c>
      <c r="B11307">
        <v>2016</v>
      </c>
      <c r="C11307">
        <v>3</v>
      </c>
      <c r="D11307">
        <v>6</v>
      </c>
      <c r="E11307" t="s">
        <v>7357</v>
      </c>
      <c r="F11307" s="1" t="s">
        <v>5207</v>
      </c>
      <c r="G11307" s="1" t="s">
        <v>20931</v>
      </c>
      <c r="H11307" s="1" t="s">
        <v>7263</v>
      </c>
      <c r="I11307" t="s">
        <v>20985</v>
      </c>
      <c r="J11307" t="s">
        <v>23</v>
      </c>
      <c r="K11307">
        <v>30</v>
      </c>
      <c r="L11307">
        <v>3607.8</v>
      </c>
      <c r="M11307">
        <v>120.26</v>
      </c>
      <c r="N11307" t="s">
        <v>9111</v>
      </c>
      <c r="O11307" t="s">
        <v>9468</v>
      </c>
      <c r="P11307">
        <v>0</v>
      </c>
      <c r="Q11307">
        <v>3.481892927687627E-2</v>
      </c>
      <c r="R11307">
        <v>1</v>
      </c>
    </row>
    <row r="11308" spans="1:18" x14ac:dyDescent="0.25">
      <c r="A11308" t="s">
        <v>7477</v>
      </c>
      <c r="B11308">
        <v>2016</v>
      </c>
      <c r="C11308">
        <v>3</v>
      </c>
      <c r="D11308">
        <v>6</v>
      </c>
      <c r="E11308" t="s">
        <v>7357</v>
      </c>
      <c r="F11308" s="1" t="s">
        <v>5207</v>
      </c>
      <c r="G11308" s="1" t="s">
        <v>20573</v>
      </c>
      <c r="H11308" s="1" t="s">
        <v>7263</v>
      </c>
      <c r="I11308" t="s">
        <v>20613</v>
      </c>
      <c r="J11308" t="s">
        <v>23</v>
      </c>
      <c r="K11308">
        <v>60</v>
      </c>
      <c r="L11308">
        <v>4889.3999999999996</v>
      </c>
      <c r="M11308">
        <v>81.489999999999995</v>
      </c>
      <c r="N11308" t="s">
        <v>7263</v>
      </c>
      <c r="O11308" t="s">
        <v>23274</v>
      </c>
      <c r="P11308">
        <v>0</v>
      </c>
      <c r="Q11308">
        <v>0</v>
      </c>
      <c r="R11308">
        <v>1</v>
      </c>
    </row>
    <row r="11309" spans="1:18" x14ac:dyDescent="0.25">
      <c r="A11309" t="s">
        <v>7477</v>
      </c>
      <c r="B11309">
        <v>2016</v>
      </c>
      <c r="C11309">
        <v>3</v>
      </c>
      <c r="D11309">
        <v>6</v>
      </c>
      <c r="E11309" t="s">
        <v>7357</v>
      </c>
      <c r="F11309" s="1" t="s">
        <v>5207</v>
      </c>
      <c r="G11309" s="1" t="s">
        <v>20573</v>
      </c>
      <c r="H11309" s="1" t="s">
        <v>7263</v>
      </c>
      <c r="I11309" t="s">
        <v>5408</v>
      </c>
      <c r="J11309" t="s">
        <v>23</v>
      </c>
      <c r="K11309">
        <v>60</v>
      </c>
      <c r="L11309">
        <v>4889.3999999999996</v>
      </c>
      <c r="M11309">
        <v>81.489999999999995</v>
      </c>
      <c r="N11309" t="s">
        <v>8982</v>
      </c>
      <c r="O11309" t="s">
        <v>9772</v>
      </c>
      <c r="P11309">
        <v>0</v>
      </c>
      <c r="Q11309">
        <v>0</v>
      </c>
      <c r="R11309">
        <v>1</v>
      </c>
    </row>
    <row r="11310" spans="1:18" x14ac:dyDescent="0.25">
      <c r="A11310" t="s">
        <v>7477</v>
      </c>
      <c r="B11310">
        <v>2016</v>
      </c>
      <c r="C11310">
        <v>3</v>
      </c>
      <c r="D11310">
        <v>6</v>
      </c>
      <c r="E11310" t="s">
        <v>7357</v>
      </c>
      <c r="F11310" s="1" t="s">
        <v>5207</v>
      </c>
      <c r="G11310" s="1" t="s">
        <v>20573</v>
      </c>
      <c r="H11310" s="1" t="s">
        <v>7263</v>
      </c>
      <c r="I11310" t="s">
        <v>20762</v>
      </c>
      <c r="J11310" t="s">
        <v>23</v>
      </c>
      <c r="K11310">
        <v>20</v>
      </c>
      <c r="L11310">
        <v>1977</v>
      </c>
      <c r="M11310">
        <v>98.85</v>
      </c>
      <c r="N11310" t="s">
        <v>7263</v>
      </c>
      <c r="O11310" t="s">
        <v>23274</v>
      </c>
      <c r="P11310">
        <v>0</v>
      </c>
      <c r="Q11310">
        <v>0</v>
      </c>
      <c r="R11310">
        <v>1</v>
      </c>
    </row>
    <row r="11311" spans="1:18" x14ac:dyDescent="0.25">
      <c r="A11311" t="s">
        <v>7477</v>
      </c>
      <c r="B11311">
        <v>2016</v>
      </c>
      <c r="C11311">
        <v>3</v>
      </c>
      <c r="D11311">
        <v>6</v>
      </c>
      <c r="E11311" t="s">
        <v>7357</v>
      </c>
      <c r="F11311" s="1" t="s">
        <v>5207</v>
      </c>
      <c r="G11311" s="1" t="s">
        <v>20573</v>
      </c>
      <c r="H11311" s="1" t="s">
        <v>7263</v>
      </c>
      <c r="I11311" t="s">
        <v>5923</v>
      </c>
      <c r="J11311" t="s">
        <v>23</v>
      </c>
      <c r="K11311">
        <v>120</v>
      </c>
      <c r="L11311">
        <v>14114.41</v>
      </c>
      <c r="M11311">
        <v>117.62</v>
      </c>
      <c r="N11311" t="s">
        <v>9032</v>
      </c>
      <c r="O11311" t="s">
        <v>9762</v>
      </c>
      <c r="P11311">
        <v>0</v>
      </c>
      <c r="Q11311">
        <v>0</v>
      </c>
      <c r="R11311">
        <v>1</v>
      </c>
    </row>
    <row r="11312" spans="1:18" x14ac:dyDescent="0.25">
      <c r="A11312" t="s">
        <v>7477</v>
      </c>
      <c r="B11312">
        <v>2016</v>
      </c>
      <c r="C11312">
        <v>3</v>
      </c>
      <c r="D11312">
        <v>6</v>
      </c>
      <c r="E11312" t="s">
        <v>7357</v>
      </c>
      <c r="F11312" s="1" t="s">
        <v>5207</v>
      </c>
      <c r="G11312" s="1" t="s">
        <v>20573</v>
      </c>
      <c r="H11312" s="1" t="s">
        <v>7263</v>
      </c>
      <c r="I11312" t="s">
        <v>20811</v>
      </c>
      <c r="J11312" t="s">
        <v>23</v>
      </c>
      <c r="K11312">
        <v>20</v>
      </c>
      <c r="L11312">
        <v>2065.4</v>
      </c>
      <c r="M11312">
        <v>103.27</v>
      </c>
      <c r="N11312" t="s">
        <v>7263</v>
      </c>
      <c r="O11312" t="s">
        <v>23274</v>
      </c>
      <c r="P11312">
        <v>0</v>
      </c>
      <c r="Q11312">
        <v>0</v>
      </c>
      <c r="R11312">
        <v>1</v>
      </c>
    </row>
    <row r="11313" spans="1:18" x14ac:dyDescent="0.25">
      <c r="A11313" t="s">
        <v>7477</v>
      </c>
      <c r="B11313">
        <v>2016</v>
      </c>
      <c r="C11313">
        <v>3</v>
      </c>
      <c r="D11313">
        <v>6</v>
      </c>
      <c r="E11313" t="s">
        <v>7357</v>
      </c>
      <c r="F11313" s="1" t="s">
        <v>5207</v>
      </c>
      <c r="G11313" s="1" t="s">
        <v>21008</v>
      </c>
      <c r="H11313" s="1" t="s">
        <v>7263</v>
      </c>
      <c r="I11313" t="s">
        <v>6895</v>
      </c>
      <c r="J11313" t="s">
        <v>23</v>
      </c>
      <c r="K11313">
        <v>25</v>
      </c>
      <c r="L11313">
        <v>2680</v>
      </c>
      <c r="M11313">
        <v>107.2</v>
      </c>
      <c r="N11313" t="s">
        <v>9356</v>
      </c>
      <c r="O11313" t="s">
        <v>9773</v>
      </c>
      <c r="P11313">
        <v>0</v>
      </c>
      <c r="Q11313">
        <v>0</v>
      </c>
      <c r="R11313">
        <v>1</v>
      </c>
    </row>
    <row r="11314" spans="1:18" x14ac:dyDescent="0.25">
      <c r="A11314" t="s">
        <v>7477</v>
      </c>
      <c r="B11314">
        <v>2016</v>
      </c>
      <c r="C11314">
        <v>3</v>
      </c>
      <c r="D11314">
        <v>6</v>
      </c>
      <c r="E11314" t="s">
        <v>7357</v>
      </c>
      <c r="F11314" s="1" t="s">
        <v>5207</v>
      </c>
      <c r="G11314" s="1" t="s">
        <v>21008</v>
      </c>
      <c r="H11314" s="1" t="s">
        <v>7263</v>
      </c>
      <c r="I11314" t="s">
        <v>21015</v>
      </c>
      <c r="J11314" t="s">
        <v>23</v>
      </c>
      <c r="K11314">
        <v>50</v>
      </c>
      <c r="L11314">
        <v>5360</v>
      </c>
      <c r="M11314">
        <v>107.2</v>
      </c>
      <c r="N11314" t="s">
        <v>7263</v>
      </c>
      <c r="O11314" t="s">
        <v>23274</v>
      </c>
      <c r="P11314">
        <v>0</v>
      </c>
      <c r="Q11314">
        <v>0</v>
      </c>
      <c r="R11314">
        <v>1</v>
      </c>
    </row>
    <row r="11315" spans="1:18" x14ac:dyDescent="0.25">
      <c r="A11315" t="s">
        <v>7477</v>
      </c>
      <c r="B11315">
        <v>2016</v>
      </c>
      <c r="C11315">
        <v>3</v>
      </c>
      <c r="D11315">
        <v>6</v>
      </c>
      <c r="E11315" t="s">
        <v>7357</v>
      </c>
      <c r="F11315" s="1" t="s">
        <v>5207</v>
      </c>
      <c r="G11315" s="1" t="s">
        <v>21008</v>
      </c>
      <c r="H11315" s="1" t="s">
        <v>7263</v>
      </c>
      <c r="I11315" t="s">
        <v>21017</v>
      </c>
      <c r="J11315" t="s">
        <v>23</v>
      </c>
      <c r="K11315">
        <v>75</v>
      </c>
      <c r="L11315">
        <v>7584.75</v>
      </c>
      <c r="M11315">
        <v>101.13</v>
      </c>
      <c r="N11315" t="s">
        <v>7263</v>
      </c>
      <c r="O11315" t="s">
        <v>23274</v>
      </c>
      <c r="P11315">
        <v>0</v>
      </c>
      <c r="Q11315">
        <v>0</v>
      </c>
      <c r="R11315">
        <v>1</v>
      </c>
    </row>
    <row r="11316" spans="1:18" x14ac:dyDescent="0.25">
      <c r="A11316" t="s">
        <v>7477</v>
      </c>
      <c r="B11316">
        <v>2016</v>
      </c>
      <c r="C11316">
        <v>3</v>
      </c>
      <c r="D11316">
        <v>6</v>
      </c>
      <c r="E11316" t="s">
        <v>7357</v>
      </c>
      <c r="F11316" s="1" t="s">
        <v>5207</v>
      </c>
      <c r="G11316" s="1" t="s">
        <v>21008</v>
      </c>
      <c r="H11316" s="1" t="s">
        <v>7263</v>
      </c>
      <c r="I11316" t="s">
        <v>21030</v>
      </c>
      <c r="J11316" t="s">
        <v>23</v>
      </c>
      <c r="K11316">
        <v>25</v>
      </c>
      <c r="L11316">
        <v>2528.25</v>
      </c>
      <c r="M11316">
        <v>101.13</v>
      </c>
      <c r="N11316" t="s">
        <v>7263</v>
      </c>
      <c r="O11316" t="s">
        <v>23274</v>
      </c>
      <c r="P11316">
        <v>0</v>
      </c>
      <c r="Q11316">
        <v>0</v>
      </c>
      <c r="R11316">
        <v>1</v>
      </c>
    </row>
    <row r="11317" spans="1:18" x14ac:dyDescent="0.25">
      <c r="A11317" t="s">
        <v>7477</v>
      </c>
      <c r="B11317">
        <v>2016</v>
      </c>
      <c r="C11317">
        <v>3</v>
      </c>
      <c r="D11317">
        <v>6</v>
      </c>
      <c r="E11317" t="s">
        <v>7357</v>
      </c>
      <c r="F11317" s="1" t="s">
        <v>5207</v>
      </c>
      <c r="G11317" s="1" t="s">
        <v>21008</v>
      </c>
      <c r="H11317" s="1" t="s">
        <v>7263</v>
      </c>
      <c r="I11317" t="s">
        <v>7023</v>
      </c>
      <c r="J11317" t="s">
        <v>23</v>
      </c>
      <c r="K11317">
        <v>75</v>
      </c>
      <c r="L11317">
        <v>7584.75</v>
      </c>
      <c r="M11317">
        <v>101.13</v>
      </c>
      <c r="N11317" t="s">
        <v>9365</v>
      </c>
      <c r="O11317" t="s">
        <v>9774</v>
      </c>
      <c r="P11317">
        <v>0</v>
      </c>
      <c r="Q11317">
        <v>0</v>
      </c>
      <c r="R11317">
        <v>1</v>
      </c>
    </row>
    <row r="11318" spans="1:18" x14ac:dyDescent="0.25">
      <c r="A11318" t="s">
        <v>7477</v>
      </c>
      <c r="B11318">
        <v>2016</v>
      </c>
      <c r="C11318">
        <v>3</v>
      </c>
      <c r="D11318">
        <v>6</v>
      </c>
      <c r="E11318" t="s">
        <v>7357</v>
      </c>
      <c r="F11318" s="1" t="s">
        <v>5207</v>
      </c>
      <c r="G11318" s="1" t="s">
        <v>21008</v>
      </c>
      <c r="H11318" s="1" t="s">
        <v>7263</v>
      </c>
      <c r="I11318" t="s">
        <v>21034</v>
      </c>
      <c r="J11318" t="s">
        <v>23</v>
      </c>
      <c r="K11318">
        <v>100</v>
      </c>
      <c r="L11318">
        <v>10113</v>
      </c>
      <c r="M11318">
        <v>101.13</v>
      </c>
      <c r="N11318" t="s">
        <v>7263</v>
      </c>
      <c r="O11318" t="s">
        <v>23274</v>
      </c>
      <c r="P11318">
        <v>0</v>
      </c>
      <c r="Q11318">
        <v>0</v>
      </c>
      <c r="R11318">
        <v>1</v>
      </c>
    </row>
    <row r="11319" spans="1:18" x14ac:dyDescent="0.25">
      <c r="A11319" t="s">
        <v>7477</v>
      </c>
      <c r="B11319">
        <v>2016</v>
      </c>
      <c r="C11319">
        <v>3</v>
      </c>
      <c r="D11319">
        <v>6</v>
      </c>
      <c r="E11319" t="s">
        <v>7357</v>
      </c>
      <c r="F11319" s="1" t="s">
        <v>5207</v>
      </c>
      <c r="G11319" s="1" t="s">
        <v>21008</v>
      </c>
      <c r="H11319" s="1" t="s">
        <v>7263</v>
      </c>
      <c r="I11319" t="s">
        <v>21018</v>
      </c>
      <c r="J11319" t="s">
        <v>23</v>
      </c>
      <c r="K11319">
        <v>50</v>
      </c>
      <c r="L11319">
        <v>5686.5</v>
      </c>
      <c r="M11319">
        <v>113.73</v>
      </c>
      <c r="N11319" t="s">
        <v>7263</v>
      </c>
      <c r="O11319" t="s">
        <v>23274</v>
      </c>
      <c r="P11319">
        <v>0</v>
      </c>
      <c r="Q11319">
        <v>0</v>
      </c>
      <c r="R11319">
        <v>1</v>
      </c>
    </row>
    <row r="11320" spans="1:18" x14ac:dyDescent="0.25">
      <c r="A11320" t="s">
        <v>7477</v>
      </c>
      <c r="B11320">
        <v>2016</v>
      </c>
      <c r="C11320">
        <v>3</v>
      </c>
      <c r="D11320">
        <v>6</v>
      </c>
      <c r="E11320" t="s">
        <v>7357</v>
      </c>
      <c r="F11320" s="1" t="s">
        <v>5207</v>
      </c>
      <c r="G11320" s="1" t="s">
        <v>21008</v>
      </c>
      <c r="H11320" s="1" t="s">
        <v>7263</v>
      </c>
      <c r="I11320" t="s">
        <v>21016</v>
      </c>
      <c r="J11320" t="s">
        <v>23</v>
      </c>
      <c r="K11320">
        <v>20</v>
      </c>
      <c r="L11320">
        <v>2422.1999999999998</v>
      </c>
      <c r="M11320">
        <v>121.11</v>
      </c>
      <c r="N11320" t="s">
        <v>7263</v>
      </c>
      <c r="O11320" t="s">
        <v>23274</v>
      </c>
      <c r="P11320">
        <v>0</v>
      </c>
      <c r="Q11320">
        <v>0</v>
      </c>
      <c r="R11320">
        <v>1</v>
      </c>
    </row>
    <row r="11321" spans="1:18" x14ac:dyDescent="0.25">
      <c r="A11321" t="s">
        <v>7477</v>
      </c>
      <c r="B11321">
        <v>2016</v>
      </c>
      <c r="C11321">
        <v>3</v>
      </c>
      <c r="D11321">
        <v>6</v>
      </c>
      <c r="E11321" t="s">
        <v>7357</v>
      </c>
      <c r="F11321" s="1" t="s">
        <v>5207</v>
      </c>
      <c r="G11321" s="1" t="s">
        <v>21008</v>
      </c>
      <c r="H11321" s="1" t="s">
        <v>7263</v>
      </c>
      <c r="I11321" t="s">
        <v>21033</v>
      </c>
      <c r="J11321" t="s">
        <v>23</v>
      </c>
      <c r="K11321">
        <v>75</v>
      </c>
      <c r="L11321">
        <v>9249.75</v>
      </c>
      <c r="M11321">
        <v>123.33</v>
      </c>
      <c r="N11321" t="s">
        <v>7263</v>
      </c>
      <c r="O11321" t="s">
        <v>23274</v>
      </c>
      <c r="P11321">
        <v>0</v>
      </c>
      <c r="Q11321">
        <v>0</v>
      </c>
      <c r="R11321">
        <v>1</v>
      </c>
    </row>
    <row r="11322" spans="1:18" x14ac:dyDescent="0.25">
      <c r="A11322" t="s">
        <v>7477</v>
      </c>
      <c r="B11322">
        <v>2016</v>
      </c>
      <c r="C11322">
        <v>3</v>
      </c>
      <c r="D11322">
        <v>6</v>
      </c>
      <c r="E11322" t="s">
        <v>7357</v>
      </c>
      <c r="F11322" s="1" t="s">
        <v>5207</v>
      </c>
      <c r="G11322" s="1" t="s">
        <v>20573</v>
      </c>
      <c r="H11322" s="1" t="s">
        <v>7263</v>
      </c>
      <c r="I11322" t="s">
        <v>20704</v>
      </c>
      <c r="J11322" t="s">
        <v>23</v>
      </c>
      <c r="K11322">
        <v>25</v>
      </c>
      <c r="L11322">
        <v>2382.5</v>
      </c>
      <c r="M11322">
        <v>95.3</v>
      </c>
      <c r="N11322" t="s">
        <v>7263</v>
      </c>
      <c r="O11322" t="s">
        <v>23274</v>
      </c>
      <c r="P11322">
        <v>0</v>
      </c>
      <c r="Q11322">
        <v>0</v>
      </c>
      <c r="R11322">
        <v>1</v>
      </c>
    </row>
    <row r="11323" spans="1:18" x14ac:dyDescent="0.25">
      <c r="A11323" t="s">
        <v>7477</v>
      </c>
      <c r="B11323">
        <v>2016</v>
      </c>
      <c r="C11323">
        <v>3</v>
      </c>
      <c r="D11323">
        <v>6</v>
      </c>
      <c r="E11323" t="s">
        <v>7357</v>
      </c>
      <c r="F11323" s="1" t="s">
        <v>5207</v>
      </c>
      <c r="G11323" s="1" t="s">
        <v>20573</v>
      </c>
      <c r="H11323" s="1" t="s">
        <v>7263</v>
      </c>
      <c r="I11323" t="s">
        <v>20717</v>
      </c>
      <c r="J11323" t="s">
        <v>23</v>
      </c>
      <c r="K11323">
        <v>380</v>
      </c>
      <c r="L11323">
        <v>36214</v>
      </c>
      <c r="M11323">
        <v>95.3</v>
      </c>
      <c r="N11323" t="s">
        <v>8855</v>
      </c>
      <c r="O11323" t="s">
        <v>9463</v>
      </c>
      <c r="P11323">
        <v>0</v>
      </c>
      <c r="Q11323">
        <v>4.5717886060994917E-2</v>
      </c>
      <c r="R11323">
        <v>1</v>
      </c>
    </row>
    <row r="11324" spans="1:18" x14ac:dyDescent="0.25">
      <c r="A11324" t="s">
        <v>7477</v>
      </c>
      <c r="B11324">
        <v>2016</v>
      </c>
      <c r="C11324">
        <v>3</v>
      </c>
      <c r="D11324">
        <v>6</v>
      </c>
      <c r="E11324" t="s">
        <v>7357</v>
      </c>
      <c r="F11324" s="1" t="s">
        <v>5207</v>
      </c>
      <c r="G11324" s="1" t="s">
        <v>20573</v>
      </c>
      <c r="H11324" s="1" t="s">
        <v>7263</v>
      </c>
      <c r="I11324" t="s">
        <v>20647</v>
      </c>
      <c r="J11324" t="s">
        <v>23</v>
      </c>
      <c r="K11324">
        <v>400</v>
      </c>
      <c r="L11324">
        <v>36648</v>
      </c>
      <c r="M11324">
        <v>91.62</v>
      </c>
      <c r="N11324" t="s">
        <v>7263</v>
      </c>
      <c r="O11324" t="s">
        <v>23274</v>
      </c>
      <c r="P11324">
        <v>0</v>
      </c>
      <c r="Q11324">
        <v>0</v>
      </c>
      <c r="R11324">
        <v>1</v>
      </c>
    </row>
    <row r="11325" spans="1:18" x14ac:dyDescent="0.25">
      <c r="A11325" t="s">
        <v>7477</v>
      </c>
      <c r="B11325">
        <v>2016</v>
      </c>
      <c r="C11325">
        <v>3</v>
      </c>
      <c r="D11325">
        <v>6</v>
      </c>
      <c r="E11325" t="s">
        <v>7357</v>
      </c>
      <c r="F11325" s="1" t="s">
        <v>5207</v>
      </c>
      <c r="G11325" s="1" t="s">
        <v>20573</v>
      </c>
      <c r="H11325" s="1" t="s">
        <v>7263</v>
      </c>
      <c r="I11325" t="s">
        <v>5652</v>
      </c>
      <c r="J11325" t="s">
        <v>23</v>
      </c>
      <c r="K11325">
        <v>25</v>
      </c>
      <c r="L11325">
        <v>2290.5</v>
      </c>
      <c r="M11325">
        <v>91.62</v>
      </c>
      <c r="N11325" t="s">
        <v>8999</v>
      </c>
      <c r="O11325" t="s">
        <v>9867</v>
      </c>
      <c r="P11325">
        <v>0</v>
      </c>
      <c r="Q11325">
        <v>0</v>
      </c>
      <c r="R11325">
        <v>1</v>
      </c>
    </row>
    <row r="11326" spans="1:18" x14ac:dyDescent="0.25">
      <c r="A11326" t="s">
        <v>7477</v>
      </c>
      <c r="B11326">
        <v>2016</v>
      </c>
      <c r="C11326">
        <v>3</v>
      </c>
      <c r="D11326">
        <v>6</v>
      </c>
      <c r="E11326" t="s">
        <v>7357</v>
      </c>
      <c r="F11326" s="1" t="s">
        <v>5207</v>
      </c>
      <c r="G11326" s="1" t="s">
        <v>20573</v>
      </c>
      <c r="H11326" s="1" t="s">
        <v>7263</v>
      </c>
      <c r="I11326" t="s">
        <v>20709</v>
      </c>
      <c r="J11326" t="s">
        <v>23</v>
      </c>
      <c r="K11326">
        <v>620</v>
      </c>
      <c r="L11326">
        <v>59086</v>
      </c>
      <c r="M11326">
        <v>95.3</v>
      </c>
      <c r="N11326" t="s">
        <v>9024</v>
      </c>
      <c r="O11326" t="s">
        <v>9469</v>
      </c>
      <c r="P11326">
        <v>0</v>
      </c>
      <c r="Q11326">
        <v>3.3430295232662992E-2</v>
      </c>
      <c r="R11326">
        <v>1</v>
      </c>
    </row>
    <row r="11327" spans="1:18" x14ac:dyDescent="0.25">
      <c r="A11327" t="s">
        <v>7477</v>
      </c>
      <c r="B11327">
        <v>2016</v>
      </c>
      <c r="C11327">
        <v>3</v>
      </c>
      <c r="D11327">
        <v>6</v>
      </c>
      <c r="E11327" t="s">
        <v>7357</v>
      </c>
      <c r="F11327" s="1" t="s">
        <v>5207</v>
      </c>
      <c r="G11327" s="1" t="s">
        <v>20573</v>
      </c>
      <c r="H11327" s="1" t="s">
        <v>7263</v>
      </c>
      <c r="I11327" t="s">
        <v>20725</v>
      </c>
      <c r="J11327" t="s">
        <v>23</v>
      </c>
      <c r="K11327">
        <v>60</v>
      </c>
      <c r="L11327">
        <v>5718</v>
      </c>
      <c r="M11327">
        <v>95.3</v>
      </c>
      <c r="N11327" t="s">
        <v>7263</v>
      </c>
      <c r="O11327" t="s">
        <v>23274</v>
      </c>
      <c r="P11327">
        <v>0</v>
      </c>
      <c r="Q11327">
        <v>0</v>
      </c>
      <c r="R11327">
        <v>1</v>
      </c>
    </row>
    <row r="11328" spans="1:18" x14ac:dyDescent="0.25">
      <c r="A11328" t="s">
        <v>7477</v>
      </c>
      <c r="B11328">
        <v>2016</v>
      </c>
      <c r="C11328">
        <v>3</v>
      </c>
      <c r="D11328">
        <v>6</v>
      </c>
      <c r="E11328" t="s">
        <v>7357</v>
      </c>
      <c r="F11328" s="1" t="s">
        <v>5207</v>
      </c>
      <c r="G11328" s="1" t="s">
        <v>20573</v>
      </c>
      <c r="H11328" s="1" t="s">
        <v>7263</v>
      </c>
      <c r="I11328" t="s">
        <v>20781</v>
      </c>
      <c r="J11328" t="s">
        <v>23</v>
      </c>
      <c r="K11328">
        <v>200</v>
      </c>
      <c r="L11328">
        <v>19770</v>
      </c>
      <c r="M11328">
        <v>98.85</v>
      </c>
      <c r="N11328" t="s">
        <v>7263</v>
      </c>
      <c r="O11328" t="s">
        <v>23274</v>
      </c>
      <c r="P11328">
        <v>0</v>
      </c>
      <c r="Q11328">
        <v>0</v>
      </c>
      <c r="R11328">
        <v>1</v>
      </c>
    </row>
    <row r="11329" spans="1:18" x14ac:dyDescent="0.25">
      <c r="A11329" t="s">
        <v>7477</v>
      </c>
      <c r="B11329">
        <v>2016</v>
      </c>
      <c r="C11329">
        <v>3</v>
      </c>
      <c r="D11329">
        <v>6</v>
      </c>
      <c r="E11329" t="s">
        <v>7357</v>
      </c>
      <c r="F11329" s="1" t="s">
        <v>5207</v>
      </c>
      <c r="G11329" s="1" t="s">
        <v>20931</v>
      </c>
      <c r="H11329" s="1" t="s">
        <v>7263</v>
      </c>
      <c r="I11329" t="s">
        <v>20965</v>
      </c>
      <c r="J11329" t="s">
        <v>23</v>
      </c>
      <c r="K11329">
        <v>260</v>
      </c>
      <c r="L11329">
        <v>30552.6</v>
      </c>
      <c r="M11329">
        <v>117.51</v>
      </c>
      <c r="N11329" t="s">
        <v>9108</v>
      </c>
      <c r="O11329" t="s">
        <v>9458</v>
      </c>
      <c r="P11329">
        <v>0</v>
      </c>
      <c r="Q11329">
        <v>5.5249692175779658E-2</v>
      </c>
      <c r="R11329">
        <v>1</v>
      </c>
    </row>
    <row r="11330" spans="1:18" x14ac:dyDescent="0.25">
      <c r="A11330" t="s">
        <v>7477</v>
      </c>
      <c r="B11330">
        <v>2016</v>
      </c>
      <c r="C11330">
        <v>3</v>
      </c>
      <c r="D11330">
        <v>6</v>
      </c>
      <c r="E11330" t="s">
        <v>7357</v>
      </c>
      <c r="F11330" s="1" t="s">
        <v>5207</v>
      </c>
      <c r="G11330" s="1" t="s">
        <v>21008</v>
      </c>
      <c r="H11330" s="1" t="s">
        <v>7263</v>
      </c>
      <c r="I11330" t="s">
        <v>21025</v>
      </c>
      <c r="J11330" t="s">
        <v>23</v>
      </c>
      <c r="K11330">
        <v>100</v>
      </c>
      <c r="L11330">
        <v>10113</v>
      </c>
      <c r="M11330">
        <v>101.13</v>
      </c>
      <c r="N11330" t="s">
        <v>7263</v>
      </c>
      <c r="O11330" t="s">
        <v>23274</v>
      </c>
      <c r="P11330">
        <v>0</v>
      </c>
      <c r="Q11330">
        <v>0</v>
      </c>
      <c r="R11330">
        <v>1</v>
      </c>
    </row>
    <row r="11331" spans="1:18" x14ac:dyDescent="0.25">
      <c r="A11331" t="s">
        <v>7477</v>
      </c>
      <c r="B11331">
        <v>2016</v>
      </c>
      <c r="C11331">
        <v>3</v>
      </c>
      <c r="D11331">
        <v>6</v>
      </c>
      <c r="E11331" t="s">
        <v>7357</v>
      </c>
      <c r="F11331" s="1" t="s">
        <v>5207</v>
      </c>
      <c r="G11331" s="1" t="s">
        <v>21008</v>
      </c>
      <c r="H11331" s="1" t="s">
        <v>7263</v>
      </c>
      <c r="I11331" t="s">
        <v>21022</v>
      </c>
      <c r="J11331" t="s">
        <v>23</v>
      </c>
      <c r="K11331">
        <v>75</v>
      </c>
      <c r="L11331">
        <v>8651.25</v>
      </c>
      <c r="M11331">
        <v>115.35</v>
      </c>
      <c r="N11331" t="s">
        <v>7263</v>
      </c>
      <c r="O11331" t="s">
        <v>23274</v>
      </c>
      <c r="P11331">
        <v>0</v>
      </c>
      <c r="Q11331">
        <v>0</v>
      </c>
      <c r="R11331">
        <v>1</v>
      </c>
    </row>
    <row r="11332" spans="1:18" x14ac:dyDescent="0.25">
      <c r="A11332" t="s">
        <v>7477</v>
      </c>
      <c r="B11332">
        <v>2016</v>
      </c>
      <c r="C11332">
        <v>3</v>
      </c>
      <c r="D11332">
        <v>6</v>
      </c>
      <c r="E11332" t="s">
        <v>7357</v>
      </c>
      <c r="F11332" s="1" t="s">
        <v>5207</v>
      </c>
      <c r="G11332" s="1" t="s">
        <v>21008</v>
      </c>
      <c r="H11332" s="1" t="s">
        <v>7263</v>
      </c>
      <c r="I11332" t="s">
        <v>21026</v>
      </c>
      <c r="J11332" t="s">
        <v>23</v>
      </c>
      <c r="K11332">
        <v>75</v>
      </c>
      <c r="L11332">
        <v>8520.74</v>
      </c>
      <c r="M11332">
        <v>113.61</v>
      </c>
      <c r="N11332" t="s">
        <v>7263</v>
      </c>
      <c r="O11332" t="s">
        <v>23274</v>
      </c>
      <c r="P11332">
        <v>0</v>
      </c>
      <c r="Q11332">
        <v>0</v>
      </c>
      <c r="R11332">
        <v>1</v>
      </c>
    </row>
    <row r="11333" spans="1:18" x14ac:dyDescent="0.25">
      <c r="A11333" t="s">
        <v>7717</v>
      </c>
      <c r="B11333">
        <v>2016</v>
      </c>
      <c r="C11333">
        <v>8</v>
      </c>
      <c r="D11333">
        <v>26</v>
      </c>
      <c r="E11333" t="s">
        <v>7471</v>
      </c>
      <c r="F11333" s="1" t="s">
        <v>5207</v>
      </c>
      <c r="G11333" s="1" t="s">
        <v>20573</v>
      </c>
      <c r="H11333" s="1" t="s">
        <v>3201</v>
      </c>
      <c r="I11333" t="s">
        <v>5731</v>
      </c>
      <c r="J11333" t="s">
        <v>23</v>
      </c>
      <c r="K11333">
        <v>1008</v>
      </c>
      <c r="L11333">
        <v>115920</v>
      </c>
      <c r="M11333">
        <v>115</v>
      </c>
      <c r="N11333" t="s">
        <v>9014</v>
      </c>
      <c r="O11333" t="s">
        <v>9477</v>
      </c>
      <c r="P11333">
        <v>0</v>
      </c>
      <c r="Q11333">
        <v>0</v>
      </c>
      <c r="R11333">
        <v>3</v>
      </c>
    </row>
    <row r="11334" spans="1:18" x14ac:dyDescent="0.25">
      <c r="A11334" t="s">
        <v>2375</v>
      </c>
      <c r="B11334">
        <v>2018</v>
      </c>
      <c r="C11334">
        <v>4</v>
      </c>
      <c r="D11334">
        <v>6</v>
      </c>
      <c r="E11334" t="s">
        <v>226</v>
      </c>
      <c r="F11334" s="1" t="s">
        <v>3205</v>
      </c>
      <c r="G11334" s="1" t="s">
        <v>3863</v>
      </c>
      <c r="H11334" s="1" t="s">
        <v>3206</v>
      </c>
      <c r="I11334" t="s">
        <v>19003</v>
      </c>
      <c r="J11334" t="s">
        <v>23</v>
      </c>
      <c r="K11334">
        <v>10590</v>
      </c>
      <c r="L11334">
        <v>533736</v>
      </c>
      <c r="M11334">
        <v>50.4</v>
      </c>
      <c r="N11334" t="s">
        <v>9344</v>
      </c>
      <c r="O11334" t="s">
        <v>9496</v>
      </c>
      <c r="P11334">
        <v>3.9816758144422926E-2</v>
      </c>
      <c r="Q11334">
        <v>0</v>
      </c>
      <c r="R11334">
        <v>2</v>
      </c>
    </row>
    <row r="11335" spans="1:18" x14ac:dyDescent="0.25">
      <c r="A11335" t="s">
        <v>2375</v>
      </c>
      <c r="B11335">
        <v>2018</v>
      </c>
      <c r="C11335">
        <v>4</v>
      </c>
      <c r="D11335">
        <v>6</v>
      </c>
      <c r="E11335" t="s">
        <v>226</v>
      </c>
      <c r="F11335" s="1" t="s">
        <v>3205</v>
      </c>
      <c r="G11335" s="1" t="s">
        <v>3863</v>
      </c>
      <c r="H11335" s="1" t="s">
        <v>3206</v>
      </c>
      <c r="I11335" t="s">
        <v>19105</v>
      </c>
      <c r="J11335" t="s">
        <v>23</v>
      </c>
      <c r="K11335">
        <v>6280</v>
      </c>
      <c r="L11335">
        <v>314628</v>
      </c>
      <c r="M11335">
        <v>50.1</v>
      </c>
      <c r="N11335" t="s">
        <v>9346</v>
      </c>
      <c r="O11335" t="s">
        <v>9484</v>
      </c>
      <c r="P11335">
        <v>0</v>
      </c>
      <c r="Q11335">
        <v>0</v>
      </c>
      <c r="R11335">
        <v>2</v>
      </c>
    </row>
    <row r="11336" spans="1:18" x14ac:dyDescent="0.25">
      <c r="A11336" t="s">
        <v>2375</v>
      </c>
      <c r="B11336">
        <v>2018</v>
      </c>
      <c r="C11336">
        <v>4</v>
      </c>
      <c r="D11336">
        <v>6</v>
      </c>
      <c r="E11336" t="s">
        <v>226</v>
      </c>
      <c r="F11336" s="1" t="s">
        <v>3205</v>
      </c>
      <c r="G11336" s="1" t="s">
        <v>3863</v>
      </c>
      <c r="H11336" s="1" t="s">
        <v>3206</v>
      </c>
      <c r="I11336" t="s">
        <v>19106</v>
      </c>
      <c r="J11336" t="s">
        <v>23</v>
      </c>
      <c r="K11336">
        <v>4530</v>
      </c>
      <c r="L11336">
        <v>226500</v>
      </c>
      <c r="M11336">
        <v>50</v>
      </c>
      <c r="N11336" t="s">
        <v>9331</v>
      </c>
      <c r="O11336" t="s">
        <v>9540</v>
      </c>
      <c r="P11336">
        <v>4.2454374665687751E-2</v>
      </c>
      <c r="Q11336">
        <v>0</v>
      </c>
      <c r="R11336">
        <v>2</v>
      </c>
    </row>
    <row r="11337" spans="1:18" x14ac:dyDescent="0.25">
      <c r="A11337" t="s">
        <v>15676</v>
      </c>
      <c r="B11337">
        <v>2019</v>
      </c>
      <c r="C11337">
        <v>9</v>
      </c>
      <c r="D11337">
        <v>23</v>
      </c>
      <c r="E11337" t="s">
        <v>1620</v>
      </c>
      <c r="F11337" s="1" t="s">
        <v>3205</v>
      </c>
      <c r="G11337" s="1" t="s">
        <v>3863</v>
      </c>
      <c r="H11337" s="1" t="s">
        <v>3206</v>
      </c>
      <c r="I11337" t="s">
        <v>19204</v>
      </c>
      <c r="J11337" t="s">
        <v>23</v>
      </c>
      <c r="K11337">
        <v>1125</v>
      </c>
      <c r="L11337">
        <v>51412.5</v>
      </c>
      <c r="M11337">
        <v>45.7</v>
      </c>
      <c r="N11337" t="s">
        <v>9340</v>
      </c>
      <c r="O11337" t="s">
        <v>9482</v>
      </c>
      <c r="P11337">
        <v>8.0867377033553248E-2</v>
      </c>
      <c r="Q11337">
        <v>0</v>
      </c>
      <c r="R11337">
        <v>3</v>
      </c>
    </row>
    <row r="11338" spans="1:18" x14ac:dyDescent="0.25">
      <c r="A11338" t="s">
        <v>15676</v>
      </c>
      <c r="B11338">
        <v>2019</v>
      </c>
      <c r="C11338">
        <v>9</v>
      </c>
      <c r="D11338">
        <v>23</v>
      </c>
      <c r="E11338" t="s">
        <v>1620</v>
      </c>
      <c r="F11338" s="1" t="s">
        <v>3205</v>
      </c>
      <c r="G11338" s="1" t="s">
        <v>3863</v>
      </c>
      <c r="H11338" s="1" t="s">
        <v>3206</v>
      </c>
      <c r="I11338" t="s">
        <v>19252</v>
      </c>
      <c r="J11338" t="s">
        <v>23</v>
      </c>
      <c r="K11338">
        <v>8950</v>
      </c>
      <c r="L11338">
        <v>407225</v>
      </c>
      <c r="M11338">
        <v>45.5</v>
      </c>
      <c r="N11338" t="s">
        <v>9309</v>
      </c>
      <c r="O11338" t="s">
        <v>9451</v>
      </c>
      <c r="P11338">
        <v>6.5364123560168089E-2</v>
      </c>
      <c r="Q11338">
        <v>0</v>
      </c>
      <c r="R11338">
        <v>3</v>
      </c>
    </row>
    <row r="11339" spans="1:18" x14ac:dyDescent="0.25">
      <c r="A11339" t="s">
        <v>15676</v>
      </c>
      <c r="B11339">
        <v>2019</v>
      </c>
      <c r="C11339">
        <v>9</v>
      </c>
      <c r="D11339">
        <v>23</v>
      </c>
      <c r="E11339" t="s">
        <v>1620</v>
      </c>
      <c r="F11339" s="1" t="s">
        <v>3205</v>
      </c>
      <c r="G11339" s="1" t="s">
        <v>3863</v>
      </c>
      <c r="H11339" s="1" t="s">
        <v>3206</v>
      </c>
      <c r="I11339" t="s">
        <v>19303</v>
      </c>
      <c r="J11339" t="s">
        <v>23</v>
      </c>
      <c r="K11339">
        <v>10086</v>
      </c>
      <c r="L11339">
        <v>635418</v>
      </c>
      <c r="M11339">
        <v>63</v>
      </c>
      <c r="N11339" t="s">
        <v>9314</v>
      </c>
      <c r="O11339" t="s">
        <v>9453</v>
      </c>
      <c r="P11339">
        <v>1.984751079033405E-2</v>
      </c>
      <c r="Q11339">
        <v>0</v>
      </c>
      <c r="R11339">
        <v>3</v>
      </c>
    </row>
    <row r="11340" spans="1:18" x14ac:dyDescent="0.25">
      <c r="A11340" t="s">
        <v>14860</v>
      </c>
      <c r="B11340">
        <v>2019</v>
      </c>
      <c r="C11340">
        <v>6</v>
      </c>
      <c r="D11340">
        <v>14</v>
      </c>
      <c r="E11340" t="s">
        <v>15699</v>
      </c>
      <c r="F11340" s="1" t="s">
        <v>3205</v>
      </c>
      <c r="G11340" s="1" t="s">
        <v>3863</v>
      </c>
      <c r="H11340" s="1" t="s">
        <v>3206</v>
      </c>
      <c r="I11340" t="s">
        <v>19209</v>
      </c>
      <c r="J11340" t="s">
        <v>23</v>
      </c>
      <c r="K11340">
        <v>19828</v>
      </c>
      <c r="L11340">
        <v>989417.2</v>
      </c>
      <c r="M11340">
        <v>49.9</v>
      </c>
      <c r="N11340" t="s">
        <v>9337</v>
      </c>
      <c r="O11340" t="s">
        <v>9440</v>
      </c>
      <c r="P11340">
        <v>0.12068470364021268</v>
      </c>
      <c r="Q11340">
        <v>0</v>
      </c>
      <c r="R11340">
        <v>2</v>
      </c>
    </row>
    <row r="11341" spans="1:18" x14ac:dyDescent="0.25">
      <c r="A11341" t="s">
        <v>8676</v>
      </c>
      <c r="B11341">
        <v>2018</v>
      </c>
      <c r="C11341">
        <v>7</v>
      </c>
      <c r="D11341">
        <v>27</v>
      </c>
      <c r="E11341" t="s">
        <v>8255</v>
      </c>
      <c r="F11341" s="1" t="s">
        <v>5207</v>
      </c>
      <c r="G11341" s="1" t="s">
        <v>20573</v>
      </c>
      <c r="H11341" s="1" t="s">
        <v>7263</v>
      </c>
      <c r="I11341" t="s">
        <v>20785</v>
      </c>
      <c r="J11341" t="s">
        <v>23</v>
      </c>
      <c r="K11341">
        <v>25</v>
      </c>
      <c r="L11341">
        <v>3484.25</v>
      </c>
      <c r="M11341">
        <v>139.37</v>
      </c>
      <c r="N11341" t="s">
        <v>7263</v>
      </c>
      <c r="O11341" t="s">
        <v>23274</v>
      </c>
      <c r="P11341">
        <v>0</v>
      </c>
      <c r="Q11341">
        <v>0</v>
      </c>
      <c r="R11341">
        <v>3</v>
      </c>
    </row>
    <row r="11342" spans="1:18" x14ac:dyDescent="0.25">
      <c r="A11342" t="s">
        <v>8676</v>
      </c>
      <c r="B11342">
        <v>2018</v>
      </c>
      <c r="C11342">
        <v>7</v>
      </c>
      <c r="D11342">
        <v>27</v>
      </c>
      <c r="E11342" t="s">
        <v>8255</v>
      </c>
      <c r="F11342" s="1" t="s">
        <v>5207</v>
      </c>
      <c r="G11342" s="1" t="s">
        <v>20573</v>
      </c>
      <c r="H11342" s="1" t="s">
        <v>7263</v>
      </c>
      <c r="I11342" t="s">
        <v>20834</v>
      </c>
      <c r="J11342" t="s">
        <v>23</v>
      </c>
      <c r="K11342">
        <v>750</v>
      </c>
      <c r="L11342">
        <v>112032.15</v>
      </c>
      <c r="M11342">
        <v>149.38</v>
      </c>
      <c r="N11342" t="s">
        <v>9062</v>
      </c>
      <c r="O11342" t="s">
        <v>9456</v>
      </c>
      <c r="P11342">
        <v>0</v>
      </c>
      <c r="Q11342">
        <v>5.8534472775055225E-2</v>
      </c>
      <c r="R11342">
        <v>3</v>
      </c>
    </row>
    <row r="11343" spans="1:18" x14ac:dyDescent="0.25">
      <c r="A11343" t="s">
        <v>8676</v>
      </c>
      <c r="B11343">
        <v>2018</v>
      </c>
      <c r="C11343">
        <v>7</v>
      </c>
      <c r="D11343">
        <v>27</v>
      </c>
      <c r="E11343" t="s">
        <v>8255</v>
      </c>
      <c r="F11343" s="1" t="s">
        <v>5207</v>
      </c>
      <c r="G11343" s="1" t="s">
        <v>20573</v>
      </c>
      <c r="H11343" s="1" t="s">
        <v>7263</v>
      </c>
      <c r="I11343" t="s">
        <v>20862</v>
      </c>
      <c r="J11343" t="s">
        <v>23</v>
      </c>
      <c r="K11343">
        <v>20</v>
      </c>
      <c r="L11343">
        <v>3016.55</v>
      </c>
      <c r="M11343">
        <v>150.83000000000001</v>
      </c>
      <c r="N11343" t="s">
        <v>7263</v>
      </c>
      <c r="O11343" t="s">
        <v>23274</v>
      </c>
      <c r="P11343">
        <v>0</v>
      </c>
      <c r="Q11343">
        <v>0</v>
      </c>
      <c r="R11343">
        <v>3</v>
      </c>
    </row>
    <row r="11344" spans="1:18" x14ac:dyDescent="0.25">
      <c r="A11344" t="s">
        <v>8676</v>
      </c>
      <c r="B11344">
        <v>2018</v>
      </c>
      <c r="C11344">
        <v>7</v>
      </c>
      <c r="D11344">
        <v>27</v>
      </c>
      <c r="E11344" t="s">
        <v>8255</v>
      </c>
      <c r="F11344" s="1" t="s">
        <v>5207</v>
      </c>
      <c r="G11344" s="1" t="s">
        <v>20573</v>
      </c>
      <c r="H11344" s="1" t="s">
        <v>7263</v>
      </c>
      <c r="I11344" t="s">
        <v>20650</v>
      </c>
      <c r="J11344" t="s">
        <v>23</v>
      </c>
      <c r="K11344">
        <v>225</v>
      </c>
      <c r="L11344">
        <v>23281.7</v>
      </c>
      <c r="M11344">
        <v>103.47</v>
      </c>
      <c r="N11344" t="s">
        <v>7263</v>
      </c>
      <c r="O11344" t="s">
        <v>23274</v>
      </c>
      <c r="P11344">
        <v>0</v>
      </c>
      <c r="Q11344">
        <v>0</v>
      </c>
      <c r="R11344">
        <v>3</v>
      </c>
    </row>
    <row r="11345" spans="1:18" x14ac:dyDescent="0.25">
      <c r="A11345" t="s">
        <v>3110</v>
      </c>
      <c r="B11345">
        <v>2018</v>
      </c>
      <c r="C11345">
        <v>12</v>
      </c>
      <c r="D11345">
        <v>11</v>
      </c>
      <c r="E11345" t="s">
        <v>2641</v>
      </c>
      <c r="F11345" s="1" t="s">
        <v>3205</v>
      </c>
      <c r="G11345" s="1" t="s">
        <v>3384</v>
      </c>
      <c r="H11345" s="1" t="s">
        <v>3206</v>
      </c>
      <c r="I11345" t="s">
        <v>17066</v>
      </c>
      <c r="J11345" t="s">
        <v>23</v>
      </c>
      <c r="K11345">
        <v>6080</v>
      </c>
      <c r="L11345">
        <v>288556.74</v>
      </c>
      <c r="M11345">
        <v>47.46</v>
      </c>
      <c r="N11345" t="s">
        <v>160</v>
      </c>
      <c r="O11345" t="s">
        <v>9452</v>
      </c>
      <c r="P11345">
        <v>0.10110188471641929</v>
      </c>
      <c r="Q11345">
        <v>0</v>
      </c>
      <c r="R11345">
        <v>4</v>
      </c>
    </row>
    <row r="11346" spans="1:18" x14ac:dyDescent="0.25">
      <c r="A11346" t="s">
        <v>3110</v>
      </c>
      <c r="B11346">
        <v>2018</v>
      </c>
      <c r="C11346">
        <v>12</v>
      </c>
      <c r="D11346">
        <v>11</v>
      </c>
      <c r="E11346" t="s">
        <v>2641</v>
      </c>
      <c r="F11346" s="1" t="s">
        <v>3205</v>
      </c>
      <c r="G11346" s="1" t="s">
        <v>3384</v>
      </c>
      <c r="H11346" s="1" t="s">
        <v>3206</v>
      </c>
      <c r="I11346" t="s">
        <v>17068</v>
      </c>
      <c r="J11346" t="s">
        <v>23</v>
      </c>
      <c r="K11346">
        <v>14620</v>
      </c>
      <c r="L11346">
        <v>690794.95</v>
      </c>
      <c r="M11346">
        <v>47.25</v>
      </c>
      <c r="N11346" t="s">
        <v>170</v>
      </c>
      <c r="O11346" t="s">
        <v>9516</v>
      </c>
      <c r="P11346">
        <v>3.660242098978287E-2</v>
      </c>
      <c r="Q11346">
        <v>0</v>
      </c>
      <c r="R11346">
        <v>4</v>
      </c>
    </row>
    <row r="11347" spans="1:18" x14ac:dyDescent="0.25">
      <c r="A11347" t="s">
        <v>10339</v>
      </c>
      <c r="B11347">
        <v>2019</v>
      </c>
      <c r="C11347">
        <v>2</v>
      </c>
      <c r="D11347">
        <v>15</v>
      </c>
      <c r="E11347" t="s">
        <v>21</v>
      </c>
      <c r="F11347" s="1" t="s">
        <v>3205</v>
      </c>
      <c r="G11347" s="1" t="s">
        <v>3967</v>
      </c>
      <c r="H11347" s="1" t="s">
        <v>3206</v>
      </c>
      <c r="I11347" t="s">
        <v>18397</v>
      </c>
      <c r="J11347" t="s">
        <v>23</v>
      </c>
      <c r="K11347">
        <v>19660</v>
      </c>
      <c r="L11347">
        <v>1631780.08</v>
      </c>
      <c r="M11347">
        <v>83</v>
      </c>
      <c r="N11347" t="s">
        <v>9232</v>
      </c>
      <c r="O11347" t="s">
        <v>9511</v>
      </c>
      <c r="P11347">
        <v>0</v>
      </c>
      <c r="Q11347">
        <v>0</v>
      </c>
      <c r="R11347">
        <v>1</v>
      </c>
    </row>
    <row r="11348" spans="1:18" x14ac:dyDescent="0.25">
      <c r="A11348" t="s">
        <v>14784</v>
      </c>
      <c r="B11348">
        <v>2019</v>
      </c>
      <c r="C11348">
        <v>6</v>
      </c>
      <c r="D11348">
        <v>11</v>
      </c>
      <c r="E11348" t="s">
        <v>1620</v>
      </c>
      <c r="F11348" s="1" t="s">
        <v>3205</v>
      </c>
      <c r="G11348" s="1" t="s">
        <v>3384</v>
      </c>
      <c r="H11348" s="1" t="s">
        <v>3206</v>
      </c>
      <c r="I11348" t="s">
        <v>17215</v>
      </c>
      <c r="J11348" t="s">
        <v>23</v>
      </c>
      <c r="K11348">
        <v>5680</v>
      </c>
      <c r="L11348">
        <v>272640</v>
      </c>
      <c r="M11348">
        <v>48</v>
      </c>
      <c r="N11348" t="s">
        <v>170</v>
      </c>
      <c r="O11348" t="s">
        <v>9516</v>
      </c>
      <c r="P11348">
        <v>3.660242098978287E-2</v>
      </c>
      <c r="Q11348">
        <v>0</v>
      </c>
      <c r="R11348">
        <v>2</v>
      </c>
    </row>
    <row r="11349" spans="1:18" x14ac:dyDescent="0.25">
      <c r="A11349" t="s">
        <v>14784</v>
      </c>
      <c r="B11349">
        <v>2019</v>
      </c>
      <c r="C11349">
        <v>6</v>
      </c>
      <c r="D11349">
        <v>11</v>
      </c>
      <c r="E11349" t="s">
        <v>1620</v>
      </c>
      <c r="F11349" s="1" t="s">
        <v>3205</v>
      </c>
      <c r="G11349" s="1" t="s">
        <v>3863</v>
      </c>
      <c r="H11349" s="1" t="s">
        <v>3206</v>
      </c>
      <c r="I11349" t="s">
        <v>19207</v>
      </c>
      <c r="J11349" t="s">
        <v>23</v>
      </c>
      <c r="K11349">
        <v>1995</v>
      </c>
      <c r="L11349">
        <v>102642.75</v>
      </c>
      <c r="M11349">
        <v>51.45</v>
      </c>
      <c r="N11349" t="s">
        <v>9331</v>
      </c>
      <c r="O11349" t="s">
        <v>9540</v>
      </c>
      <c r="P11349">
        <v>4.2454374665687751E-2</v>
      </c>
      <c r="Q11349">
        <v>0</v>
      </c>
      <c r="R11349">
        <v>2</v>
      </c>
    </row>
    <row r="11350" spans="1:18" x14ac:dyDescent="0.25">
      <c r="A11350" t="s">
        <v>14784</v>
      </c>
      <c r="B11350">
        <v>2019</v>
      </c>
      <c r="C11350">
        <v>6</v>
      </c>
      <c r="D11350">
        <v>11</v>
      </c>
      <c r="E11350" t="s">
        <v>1620</v>
      </c>
      <c r="F11350" s="1" t="s">
        <v>3205</v>
      </c>
      <c r="G11350" s="1" t="s">
        <v>3384</v>
      </c>
      <c r="H11350" s="1" t="s">
        <v>3206</v>
      </c>
      <c r="I11350" t="s">
        <v>17218</v>
      </c>
      <c r="J11350" t="s">
        <v>23</v>
      </c>
      <c r="K11350">
        <v>4580</v>
      </c>
      <c r="L11350">
        <v>237015.01</v>
      </c>
      <c r="M11350">
        <v>51.75</v>
      </c>
      <c r="N11350" t="s">
        <v>228</v>
      </c>
      <c r="O11350" t="s">
        <v>9547</v>
      </c>
      <c r="P11350">
        <v>0</v>
      </c>
      <c r="Q11350">
        <v>0</v>
      </c>
      <c r="R11350">
        <v>2</v>
      </c>
    </row>
    <row r="11351" spans="1:18" x14ac:dyDescent="0.25">
      <c r="A11351" t="s">
        <v>14784</v>
      </c>
      <c r="B11351">
        <v>2019</v>
      </c>
      <c r="C11351">
        <v>6</v>
      </c>
      <c r="D11351">
        <v>11</v>
      </c>
      <c r="E11351" t="s">
        <v>1620</v>
      </c>
      <c r="F11351" s="1" t="s">
        <v>3205</v>
      </c>
      <c r="G11351" s="1" t="s">
        <v>3863</v>
      </c>
      <c r="H11351" s="1" t="s">
        <v>3206</v>
      </c>
      <c r="I11351" t="s">
        <v>19252</v>
      </c>
      <c r="J11351" t="s">
        <v>23</v>
      </c>
      <c r="K11351">
        <v>8680</v>
      </c>
      <c r="L11351">
        <v>444850</v>
      </c>
      <c r="M11351">
        <v>51.25</v>
      </c>
      <c r="N11351" t="s">
        <v>9309</v>
      </c>
      <c r="O11351" t="s">
        <v>9451</v>
      </c>
      <c r="P11351">
        <v>6.5364123560168089E-2</v>
      </c>
      <c r="Q11351">
        <v>0</v>
      </c>
      <c r="R11351">
        <v>2</v>
      </c>
    </row>
    <row r="11352" spans="1:18" x14ac:dyDescent="0.25">
      <c r="A11352" t="s">
        <v>8381</v>
      </c>
      <c r="B11352">
        <v>2018</v>
      </c>
      <c r="C11352">
        <v>2</v>
      </c>
      <c r="D11352">
        <v>18</v>
      </c>
      <c r="E11352" t="s">
        <v>7328</v>
      </c>
      <c r="F11352" s="1" t="s">
        <v>5207</v>
      </c>
      <c r="G11352" s="1" t="s">
        <v>20573</v>
      </c>
      <c r="H11352" s="1" t="s">
        <v>7263</v>
      </c>
      <c r="I11352" t="s">
        <v>6080</v>
      </c>
      <c r="J11352" t="s">
        <v>23</v>
      </c>
      <c r="K11352">
        <v>10</v>
      </c>
      <c r="L11352">
        <v>1550.64</v>
      </c>
      <c r="M11352">
        <v>155.06</v>
      </c>
      <c r="N11352" t="s">
        <v>9050</v>
      </c>
      <c r="O11352" t="s">
        <v>9841</v>
      </c>
      <c r="P11352">
        <v>0</v>
      </c>
      <c r="Q11352">
        <v>0</v>
      </c>
      <c r="R11352">
        <v>1</v>
      </c>
    </row>
    <row r="11353" spans="1:18" x14ac:dyDescent="0.25">
      <c r="A11353" t="s">
        <v>8381</v>
      </c>
      <c r="B11353">
        <v>2018</v>
      </c>
      <c r="C11353">
        <v>2</v>
      </c>
      <c r="D11353">
        <v>18</v>
      </c>
      <c r="E11353" t="s">
        <v>7328</v>
      </c>
      <c r="F11353" s="1" t="s">
        <v>5207</v>
      </c>
      <c r="G11353" s="1" t="s">
        <v>21008</v>
      </c>
      <c r="H11353" s="1" t="s">
        <v>7263</v>
      </c>
      <c r="I11353" t="s">
        <v>21017</v>
      </c>
      <c r="J11353" t="s">
        <v>23</v>
      </c>
      <c r="K11353">
        <v>505</v>
      </c>
      <c r="L11353">
        <v>70864.429999999993</v>
      </c>
      <c r="M11353">
        <v>140.33000000000001</v>
      </c>
      <c r="N11353" t="s">
        <v>7263</v>
      </c>
      <c r="O11353" t="s">
        <v>23274</v>
      </c>
      <c r="P11353">
        <v>0</v>
      </c>
      <c r="Q11353">
        <v>0</v>
      </c>
      <c r="R11353">
        <v>1</v>
      </c>
    </row>
    <row r="11354" spans="1:18" x14ac:dyDescent="0.25">
      <c r="A11354" t="s">
        <v>8381</v>
      </c>
      <c r="B11354">
        <v>2018</v>
      </c>
      <c r="C11354">
        <v>2</v>
      </c>
      <c r="D11354">
        <v>18</v>
      </c>
      <c r="E11354" t="s">
        <v>7328</v>
      </c>
      <c r="F11354" s="1" t="s">
        <v>5207</v>
      </c>
      <c r="G11354" s="1" t="s">
        <v>21008</v>
      </c>
      <c r="H11354" s="1" t="s">
        <v>7263</v>
      </c>
      <c r="I11354" t="s">
        <v>21018</v>
      </c>
      <c r="J11354" t="s">
        <v>23</v>
      </c>
      <c r="K11354">
        <v>505</v>
      </c>
      <c r="L11354">
        <v>78152.289999999994</v>
      </c>
      <c r="M11354">
        <v>154.76</v>
      </c>
      <c r="N11354" t="s">
        <v>7263</v>
      </c>
      <c r="O11354" t="s">
        <v>23274</v>
      </c>
      <c r="P11354">
        <v>0</v>
      </c>
      <c r="Q11354">
        <v>0</v>
      </c>
      <c r="R11354">
        <v>1</v>
      </c>
    </row>
    <row r="11355" spans="1:18" x14ac:dyDescent="0.25">
      <c r="A11355" t="s">
        <v>8381</v>
      </c>
      <c r="B11355">
        <v>2018</v>
      </c>
      <c r="C11355">
        <v>2</v>
      </c>
      <c r="D11355">
        <v>18</v>
      </c>
      <c r="E11355" t="s">
        <v>7328</v>
      </c>
      <c r="F11355" s="1" t="s">
        <v>5207</v>
      </c>
      <c r="G11355" s="1" t="s">
        <v>20573</v>
      </c>
      <c r="H11355" s="1" t="s">
        <v>7263</v>
      </c>
      <c r="I11355" t="s">
        <v>20834</v>
      </c>
      <c r="J11355" t="s">
        <v>23</v>
      </c>
      <c r="K11355">
        <v>245</v>
      </c>
      <c r="L11355">
        <v>37990.629999999997</v>
      </c>
      <c r="M11355">
        <v>155.06</v>
      </c>
      <c r="N11355" t="s">
        <v>9062</v>
      </c>
      <c r="O11355" t="s">
        <v>9456</v>
      </c>
      <c r="P11355">
        <v>0</v>
      </c>
      <c r="Q11355">
        <v>5.8534472775055225E-2</v>
      </c>
      <c r="R11355">
        <v>1</v>
      </c>
    </row>
    <row r="11356" spans="1:18" x14ac:dyDescent="0.25">
      <c r="A11356" t="s">
        <v>8381</v>
      </c>
      <c r="B11356">
        <v>2018</v>
      </c>
      <c r="C11356">
        <v>2</v>
      </c>
      <c r="D11356">
        <v>18</v>
      </c>
      <c r="E11356" t="s">
        <v>7328</v>
      </c>
      <c r="F11356" s="1" t="s">
        <v>5207</v>
      </c>
      <c r="G11356" s="1" t="s">
        <v>21008</v>
      </c>
      <c r="H11356" s="1" t="s">
        <v>7263</v>
      </c>
      <c r="I11356" t="s">
        <v>21025</v>
      </c>
      <c r="J11356" t="s">
        <v>23</v>
      </c>
      <c r="K11356">
        <v>805</v>
      </c>
      <c r="L11356">
        <v>115279.86</v>
      </c>
      <c r="M11356">
        <v>143.19999999999999</v>
      </c>
      <c r="N11356" t="s">
        <v>7263</v>
      </c>
      <c r="O11356" t="s">
        <v>23274</v>
      </c>
      <c r="P11356">
        <v>0</v>
      </c>
      <c r="Q11356">
        <v>0</v>
      </c>
      <c r="R11356">
        <v>1</v>
      </c>
    </row>
    <row r="11357" spans="1:18" x14ac:dyDescent="0.25">
      <c r="A11357" t="s">
        <v>8381</v>
      </c>
      <c r="B11357">
        <v>2018</v>
      </c>
      <c r="C11357">
        <v>2</v>
      </c>
      <c r="D11357">
        <v>18</v>
      </c>
      <c r="E11357" t="s">
        <v>7328</v>
      </c>
      <c r="F11357" s="1" t="s">
        <v>5207</v>
      </c>
      <c r="G11357" s="1" t="s">
        <v>21008</v>
      </c>
      <c r="H11357" s="1" t="s">
        <v>7263</v>
      </c>
      <c r="I11357" t="s">
        <v>21022</v>
      </c>
      <c r="J11357" t="s">
        <v>23</v>
      </c>
      <c r="K11357">
        <v>505</v>
      </c>
      <c r="L11357">
        <v>78152.289999999994</v>
      </c>
      <c r="M11357">
        <v>154.76</v>
      </c>
      <c r="N11357" t="s">
        <v>7263</v>
      </c>
      <c r="O11357" t="s">
        <v>23274</v>
      </c>
      <c r="P11357">
        <v>0</v>
      </c>
      <c r="Q11357">
        <v>0</v>
      </c>
      <c r="R11357">
        <v>1</v>
      </c>
    </row>
    <row r="11358" spans="1:18" x14ac:dyDescent="0.25">
      <c r="A11358" t="s">
        <v>8381</v>
      </c>
      <c r="B11358">
        <v>2018</v>
      </c>
      <c r="C11358">
        <v>2</v>
      </c>
      <c r="D11358">
        <v>18</v>
      </c>
      <c r="E11358" t="s">
        <v>7328</v>
      </c>
      <c r="F11358" s="1" t="s">
        <v>5207</v>
      </c>
      <c r="G11358" s="1" t="s">
        <v>21008</v>
      </c>
      <c r="H11358" s="1" t="s">
        <v>7263</v>
      </c>
      <c r="I11358" t="s">
        <v>21026</v>
      </c>
      <c r="J11358" t="s">
        <v>23</v>
      </c>
      <c r="K11358">
        <v>505</v>
      </c>
      <c r="L11358">
        <v>77395.490000000005</v>
      </c>
      <c r="M11358">
        <v>153.26</v>
      </c>
      <c r="N11358" t="s">
        <v>7263</v>
      </c>
      <c r="O11358" t="s">
        <v>23274</v>
      </c>
      <c r="P11358">
        <v>0</v>
      </c>
      <c r="Q11358">
        <v>0</v>
      </c>
      <c r="R11358">
        <v>1</v>
      </c>
    </row>
    <row r="11359" spans="1:18" x14ac:dyDescent="0.25">
      <c r="A11359" t="s">
        <v>8546</v>
      </c>
      <c r="B11359">
        <v>2018</v>
      </c>
      <c r="C11359">
        <v>5</v>
      </c>
      <c r="D11359">
        <v>8</v>
      </c>
      <c r="E11359" t="s">
        <v>7310</v>
      </c>
      <c r="F11359" s="1" t="s">
        <v>5207</v>
      </c>
      <c r="G11359" s="1" t="s">
        <v>20931</v>
      </c>
      <c r="H11359" s="1" t="s">
        <v>3200</v>
      </c>
      <c r="I11359" t="s">
        <v>20930</v>
      </c>
      <c r="J11359" t="s">
        <v>23</v>
      </c>
      <c r="K11359">
        <v>400</v>
      </c>
      <c r="L11359">
        <v>53200</v>
      </c>
      <c r="M11359">
        <v>133</v>
      </c>
      <c r="N11359" t="s">
        <v>7263</v>
      </c>
      <c r="O11359" t="s">
        <v>23192</v>
      </c>
      <c r="P11359">
        <v>0</v>
      </c>
      <c r="Q11359">
        <v>0</v>
      </c>
      <c r="R11359">
        <v>2</v>
      </c>
    </row>
    <row r="11360" spans="1:18" x14ac:dyDescent="0.25">
      <c r="A11360" t="s">
        <v>14683</v>
      </c>
      <c r="B11360">
        <v>2019</v>
      </c>
      <c r="C11360">
        <v>6</v>
      </c>
      <c r="D11360">
        <v>4</v>
      </c>
      <c r="E11360" t="s">
        <v>10369</v>
      </c>
      <c r="F11360" s="1" t="s">
        <v>9480</v>
      </c>
      <c r="G11360" s="1" t="s">
        <v>9480</v>
      </c>
      <c r="H11360" s="1" t="s">
        <v>9480</v>
      </c>
      <c r="I11360" t="s">
        <v>15883</v>
      </c>
      <c r="J11360" t="s">
        <v>38</v>
      </c>
      <c r="K11360">
        <v>260</v>
      </c>
      <c r="L11360">
        <v>2002</v>
      </c>
      <c r="M11360">
        <v>7.7</v>
      </c>
      <c r="N11360" t="e">
        <v>#N/A</v>
      </c>
      <c r="O11360" t="e">
        <v>#N/A</v>
      </c>
      <c r="P11360">
        <v>0</v>
      </c>
      <c r="Q11360">
        <v>0</v>
      </c>
      <c r="R11360">
        <v>2</v>
      </c>
    </row>
    <row r="11361" spans="1:18" x14ac:dyDescent="0.25">
      <c r="A11361" t="s">
        <v>8635</v>
      </c>
      <c r="B11361">
        <v>2018</v>
      </c>
      <c r="C11361">
        <v>6</v>
      </c>
      <c r="D11361">
        <v>18</v>
      </c>
      <c r="E11361" t="s">
        <v>7310</v>
      </c>
      <c r="F11361" s="1" t="s">
        <v>5207</v>
      </c>
      <c r="G11361" s="1" t="s">
        <v>20573</v>
      </c>
      <c r="H11361" s="1" t="s">
        <v>7263</v>
      </c>
      <c r="I11361" t="s">
        <v>20590</v>
      </c>
      <c r="J11361" t="s">
        <v>23</v>
      </c>
      <c r="K11361">
        <v>14</v>
      </c>
      <c r="L11361">
        <v>1683.52</v>
      </c>
      <c r="M11361">
        <v>120.25</v>
      </c>
      <c r="N11361" t="s">
        <v>7263</v>
      </c>
      <c r="O11361" t="s">
        <v>23274</v>
      </c>
      <c r="P11361">
        <v>0</v>
      </c>
      <c r="Q11361">
        <v>0</v>
      </c>
      <c r="R11361">
        <v>2</v>
      </c>
    </row>
    <row r="11362" spans="1:18" x14ac:dyDescent="0.25">
      <c r="A11362" t="s">
        <v>8635</v>
      </c>
      <c r="B11362">
        <v>2018</v>
      </c>
      <c r="C11362">
        <v>6</v>
      </c>
      <c r="D11362">
        <v>18</v>
      </c>
      <c r="E11362" t="s">
        <v>7310</v>
      </c>
      <c r="F11362" s="1" t="s">
        <v>5207</v>
      </c>
      <c r="G11362" s="1" t="s">
        <v>20573</v>
      </c>
      <c r="H11362" s="1" t="s">
        <v>7263</v>
      </c>
      <c r="I11362" t="s">
        <v>20602</v>
      </c>
      <c r="J11362" t="s">
        <v>23</v>
      </c>
      <c r="K11362">
        <v>9</v>
      </c>
      <c r="L11362">
        <v>1082.26</v>
      </c>
      <c r="M11362">
        <v>120.25</v>
      </c>
      <c r="N11362" t="s">
        <v>7263</v>
      </c>
      <c r="O11362" t="s">
        <v>23274</v>
      </c>
      <c r="P11362">
        <v>0</v>
      </c>
      <c r="Q11362">
        <v>0</v>
      </c>
      <c r="R11362">
        <v>2</v>
      </c>
    </row>
    <row r="11363" spans="1:18" x14ac:dyDescent="0.25">
      <c r="A11363" t="s">
        <v>8635</v>
      </c>
      <c r="B11363">
        <v>2018</v>
      </c>
      <c r="C11363">
        <v>6</v>
      </c>
      <c r="D11363">
        <v>18</v>
      </c>
      <c r="E11363" t="s">
        <v>7310</v>
      </c>
      <c r="F11363" s="1" t="s">
        <v>5207</v>
      </c>
      <c r="G11363" s="1" t="s">
        <v>20573</v>
      </c>
      <c r="H11363" s="1" t="s">
        <v>7263</v>
      </c>
      <c r="I11363" t="s">
        <v>20645</v>
      </c>
      <c r="J11363" t="s">
        <v>23</v>
      </c>
      <c r="K11363">
        <v>47</v>
      </c>
      <c r="L11363">
        <v>5242.3999999999996</v>
      </c>
      <c r="M11363">
        <v>111.54</v>
      </c>
      <c r="N11363" t="s">
        <v>7263</v>
      </c>
      <c r="O11363" t="s">
        <v>23274</v>
      </c>
      <c r="P11363">
        <v>0</v>
      </c>
      <c r="Q11363">
        <v>0</v>
      </c>
      <c r="R11363">
        <v>2</v>
      </c>
    </row>
    <row r="11364" spans="1:18" x14ac:dyDescent="0.25">
      <c r="A11364" t="s">
        <v>8635</v>
      </c>
      <c r="B11364">
        <v>2018</v>
      </c>
      <c r="C11364">
        <v>6</v>
      </c>
      <c r="D11364">
        <v>18</v>
      </c>
      <c r="E11364" t="s">
        <v>7310</v>
      </c>
      <c r="F11364" s="1" t="s">
        <v>5207</v>
      </c>
      <c r="G11364" s="1" t="s">
        <v>20931</v>
      </c>
      <c r="H11364" s="1" t="s">
        <v>7263</v>
      </c>
      <c r="I11364" t="s">
        <v>6448</v>
      </c>
      <c r="J11364" t="s">
        <v>23</v>
      </c>
      <c r="K11364">
        <v>35</v>
      </c>
      <c r="L11364">
        <v>4833.42</v>
      </c>
      <c r="M11364">
        <v>138.1</v>
      </c>
      <c r="N11364" t="s">
        <v>9104</v>
      </c>
      <c r="O11364" t="s">
        <v>9777</v>
      </c>
      <c r="P11364">
        <v>0</v>
      </c>
      <c r="Q11364">
        <v>0</v>
      </c>
      <c r="R11364">
        <v>2</v>
      </c>
    </row>
    <row r="11365" spans="1:18" x14ac:dyDescent="0.25">
      <c r="A11365" t="s">
        <v>8635</v>
      </c>
      <c r="B11365">
        <v>2018</v>
      </c>
      <c r="C11365">
        <v>6</v>
      </c>
      <c r="D11365">
        <v>18</v>
      </c>
      <c r="E11365" t="s">
        <v>7310</v>
      </c>
      <c r="F11365" s="1" t="s">
        <v>5207</v>
      </c>
      <c r="G11365" s="1" t="s">
        <v>21008</v>
      </c>
      <c r="H11365" s="1" t="s">
        <v>7263</v>
      </c>
      <c r="I11365" t="s">
        <v>7071</v>
      </c>
      <c r="J11365" t="s">
        <v>23</v>
      </c>
      <c r="K11365">
        <v>13</v>
      </c>
      <c r="L11365">
        <v>1463.83</v>
      </c>
      <c r="M11365">
        <v>112.6</v>
      </c>
      <c r="N11365" t="s">
        <v>9371</v>
      </c>
      <c r="O11365" t="s">
        <v>9938</v>
      </c>
      <c r="P11365">
        <v>0</v>
      </c>
      <c r="Q11365">
        <v>0</v>
      </c>
      <c r="R11365">
        <v>2</v>
      </c>
    </row>
    <row r="11366" spans="1:18" x14ac:dyDescent="0.25">
      <c r="A11366" t="s">
        <v>8635</v>
      </c>
      <c r="B11366">
        <v>2018</v>
      </c>
      <c r="C11366">
        <v>6</v>
      </c>
      <c r="D11366">
        <v>18</v>
      </c>
      <c r="E11366" t="s">
        <v>7310</v>
      </c>
      <c r="F11366" s="1" t="s">
        <v>5207</v>
      </c>
      <c r="G11366" s="1" t="s">
        <v>21008</v>
      </c>
      <c r="H11366" s="1" t="s">
        <v>7263</v>
      </c>
      <c r="I11366" t="s">
        <v>6899</v>
      </c>
      <c r="J11366" t="s">
        <v>23</v>
      </c>
      <c r="K11366">
        <v>27</v>
      </c>
      <c r="L11366">
        <v>3040.27</v>
      </c>
      <c r="M11366">
        <v>112.6</v>
      </c>
      <c r="N11366" t="s">
        <v>9356</v>
      </c>
      <c r="O11366" t="s">
        <v>9773</v>
      </c>
      <c r="P11366">
        <v>0</v>
      </c>
      <c r="Q11366">
        <v>0</v>
      </c>
      <c r="R11366">
        <v>2</v>
      </c>
    </row>
    <row r="11367" spans="1:18" x14ac:dyDescent="0.25">
      <c r="A11367" t="s">
        <v>8635</v>
      </c>
      <c r="B11367">
        <v>2018</v>
      </c>
      <c r="C11367">
        <v>6</v>
      </c>
      <c r="D11367">
        <v>18</v>
      </c>
      <c r="E11367" t="s">
        <v>7310</v>
      </c>
      <c r="F11367" s="1" t="s">
        <v>5207</v>
      </c>
      <c r="G11367" s="1" t="s">
        <v>21008</v>
      </c>
      <c r="H11367" s="1" t="s">
        <v>7263</v>
      </c>
      <c r="I11367" t="s">
        <v>6895</v>
      </c>
      <c r="J11367" t="s">
        <v>23</v>
      </c>
      <c r="K11367">
        <v>27</v>
      </c>
      <c r="L11367">
        <v>3155</v>
      </c>
      <c r="M11367">
        <v>116.85</v>
      </c>
      <c r="N11367" t="s">
        <v>9356</v>
      </c>
      <c r="O11367" t="s">
        <v>9773</v>
      </c>
      <c r="P11367">
        <v>0</v>
      </c>
      <c r="Q11367">
        <v>0</v>
      </c>
      <c r="R11367">
        <v>2</v>
      </c>
    </row>
    <row r="11368" spans="1:18" x14ac:dyDescent="0.25">
      <c r="A11368" t="s">
        <v>8635</v>
      </c>
      <c r="B11368">
        <v>2018</v>
      </c>
      <c r="C11368">
        <v>6</v>
      </c>
      <c r="D11368">
        <v>18</v>
      </c>
      <c r="E11368" t="s">
        <v>7310</v>
      </c>
      <c r="F11368" s="1" t="s">
        <v>5207</v>
      </c>
      <c r="G11368" s="1" t="s">
        <v>21008</v>
      </c>
      <c r="H11368" s="1" t="s">
        <v>7263</v>
      </c>
      <c r="I11368" t="s">
        <v>21015</v>
      </c>
      <c r="J11368" t="s">
        <v>23</v>
      </c>
      <c r="K11368">
        <v>9</v>
      </c>
      <c r="L11368">
        <v>1051.67</v>
      </c>
      <c r="M11368">
        <v>116.85</v>
      </c>
      <c r="N11368" t="s">
        <v>7263</v>
      </c>
      <c r="O11368" t="s">
        <v>23274</v>
      </c>
      <c r="P11368">
        <v>0</v>
      </c>
      <c r="Q11368">
        <v>0</v>
      </c>
      <c r="R11368">
        <v>2</v>
      </c>
    </row>
    <row r="11369" spans="1:18" x14ac:dyDescent="0.25">
      <c r="A11369" t="s">
        <v>8635</v>
      </c>
      <c r="B11369">
        <v>2018</v>
      </c>
      <c r="C11369">
        <v>6</v>
      </c>
      <c r="D11369">
        <v>18</v>
      </c>
      <c r="E11369" t="s">
        <v>7310</v>
      </c>
      <c r="F11369" s="1" t="s">
        <v>5207</v>
      </c>
      <c r="G11369" s="1" t="s">
        <v>21008</v>
      </c>
      <c r="H11369" s="1" t="s">
        <v>7263</v>
      </c>
      <c r="I11369" t="s">
        <v>21017</v>
      </c>
      <c r="J11369" t="s">
        <v>23</v>
      </c>
      <c r="K11369">
        <v>31</v>
      </c>
      <c r="L11369">
        <v>3622.41</v>
      </c>
      <c r="M11369">
        <v>116.85</v>
      </c>
      <c r="N11369" t="s">
        <v>7263</v>
      </c>
      <c r="O11369" t="s">
        <v>23274</v>
      </c>
      <c r="P11369">
        <v>0</v>
      </c>
      <c r="Q11369">
        <v>0</v>
      </c>
      <c r="R11369">
        <v>2</v>
      </c>
    </row>
    <row r="11370" spans="1:18" x14ac:dyDescent="0.25">
      <c r="A11370" t="s">
        <v>8635</v>
      </c>
      <c r="B11370">
        <v>2018</v>
      </c>
      <c r="C11370">
        <v>6</v>
      </c>
      <c r="D11370">
        <v>18</v>
      </c>
      <c r="E11370" t="s">
        <v>7310</v>
      </c>
      <c r="F11370" s="1" t="s">
        <v>5207</v>
      </c>
      <c r="G11370" s="1" t="s">
        <v>21008</v>
      </c>
      <c r="H11370" s="1" t="s">
        <v>7263</v>
      </c>
      <c r="I11370" t="s">
        <v>21018</v>
      </c>
      <c r="J11370" t="s">
        <v>23</v>
      </c>
      <c r="K11370">
        <v>22</v>
      </c>
      <c r="L11370">
        <v>3283.54</v>
      </c>
      <c r="M11370">
        <v>149.25</v>
      </c>
      <c r="N11370" t="s">
        <v>7263</v>
      </c>
      <c r="O11370" t="s">
        <v>23274</v>
      </c>
      <c r="P11370">
        <v>0</v>
      </c>
      <c r="Q11370">
        <v>0</v>
      </c>
      <c r="R11370">
        <v>2</v>
      </c>
    </row>
    <row r="11371" spans="1:18" x14ac:dyDescent="0.25">
      <c r="A11371" t="s">
        <v>8635</v>
      </c>
      <c r="B11371">
        <v>2018</v>
      </c>
      <c r="C11371">
        <v>6</v>
      </c>
      <c r="D11371">
        <v>18</v>
      </c>
      <c r="E11371" t="s">
        <v>7310</v>
      </c>
      <c r="F11371" s="1" t="s">
        <v>5207</v>
      </c>
      <c r="G11371" s="1" t="s">
        <v>21008</v>
      </c>
      <c r="H11371" s="1" t="s">
        <v>7263</v>
      </c>
      <c r="I11371" t="s">
        <v>21016</v>
      </c>
      <c r="J11371" t="s">
        <v>23</v>
      </c>
      <c r="K11371">
        <v>6</v>
      </c>
      <c r="L11371">
        <v>895.51</v>
      </c>
      <c r="M11371">
        <v>149.25</v>
      </c>
      <c r="N11371" t="s">
        <v>7263</v>
      </c>
      <c r="O11371" t="s">
        <v>23274</v>
      </c>
      <c r="P11371">
        <v>0</v>
      </c>
      <c r="Q11371">
        <v>0</v>
      </c>
      <c r="R11371">
        <v>2</v>
      </c>
    </row>
    <row r="11372" spans="1:18" x14ac:dyDescent="0.25">
      <c r="A11372" t="s">
        <v>8635</v>
      </c>
      <c r="B11372">
        <v>2018</v>
      </c>
      <c r="C11372">
        <v>6</v>
      </c>
      <c r="D11372">
        <v>18</v>
      </c>
      <c r="E11372" t="s">
        <v>7310</v>
      </c>
      <c r="F11372" s="1" t="s">
        <v>5207</v>
      </c>
      <c r="G11372" s="1" t="s">
        <v>21008</v>
      </c>
      <c r="H11372" s="1" t="s">
        <v>7263</v>
      </c>
      <c r="I11372" t="s">
        <v>21012</v>
      </c>
      <c r="J11372" t="s">
        <v>23</v>
      </c>
      <c r="K11372">
        <v>21</v>
      </c>
      <c r="L11372">
        <v>3134.28</v>
      </c>
      <c r="M11372">
        <v>149.25</v>
      </c>
      <c r="N11372" t="s">
        <v>7263</v>
      </c>
      <c r="O11372" t="s">
        <v>23274</v>
      </c>
      <c r="P11372">
        <v>0</v>
      </c>
      <c r="Q11372">
        <v>0</v>
      </c>
      <c r="R11372">
        <v>2</v>
      </c>
    </row>
    <row r="11373" spans="1:18" x14ac:dyDescent="0.25">
      <c r="A11373" t="s">
        <v>8635</v>
      </c>
      <c r="B11373">
        <v>2018</v>
      </c>
      <c r="C11373">
        <v>6</v>
      </c>
      <c r="D11373">
        <v>18</v>
      </c>
      <c r="E11373" t="s">
        <v>7310</v>
      </c>
      <c r="F11373" s="1" t="s">
        <v>5207</v>
      </c>
      <c r="G11373" s="1" t="s">
        <v>20573</v>
      </c>
      <c r="H11373" s="1" t="s">
        <v>7263</v>
      </c>
      <c r="I11373" t="s">
        <v>20595</v>
      </c>
      <c r="J11373" t="s">
        <v>23</v>
      </c>
      <c r="K11373">
        <v>61</v>
      </c>
      <c r="L11373">
        <v>7335.32</v>
      </c>
      <c r="M11373">
        <v>120.25</v>
      </c>
      <c r="N11373" t="s">
        <v>7263</v>
      </c>
      <c r="O11373" t="s">
        <v>23274</v>
      </c>
      <c r="P11373">
        <v>0</v>
      </c>
      <c r="Q11373">
        <v>0</v>
      </c>
      <c r="R11373">
        <v>2</v>
      </c>
    </row>
    <row r="11374" spans="1:18" x14ac:dyDescent="0.25">
      <c r="A11374" t="s">
        <v>8635</v>
      </c>
      <c r="B11374">
        <v>2018</v>
      </c>
      <c r="C11374">
        <v>6</v>
      </c>
      <c r="D11374">
        <v>18</v>
      </c>
      <c r="E11374" t="s">
        <v>7310</v>
      </c>
      <c r="F11374" s="1" t="s">
        <v>5207</v>
      </c>
      <c r="G11374" s="1" t="s">
        <v>20573</v>
      </c>
      <c r="H11374" s="1" t="s">
        <v>7263</v>
      </c>
      <c r="I11374" t="s">
        <v>20656</v>
      </c>
      <c r="J11374" t="s">
        <v>23</v>
      </c>
      <c r="K11374">
        <v>34</v>
      </c>
      <c r="L11374">
        <v>3792.37</v>
      </c>
      <c r="M11374">
        <v>111.54</v>
      </c>
      <c r="N11374" t="s">
        <v>8995</v>
      </c>
      <c r="O11374" t="s">
        <v>9471</v>
      </c>
      <c r="P11374">
        <v>0</v>
      </c>
      <c r="Q11374">
        <v>2.730993892398554E-2</v>
      </c>
      <c r="R11374">
        <v>2</v>
      </c>
    </row>
    <row r="11375" spans="1:18" x14ac:dyDescent="0.25">
      <c r="A11375" t="s">
        <v>8635</v>
      </c>
      <c r="B11375">
        <v>2018</v>
      </c>
      <c r="C11375">
        <v>6</v>
      </c>
      <c r="D11375">
        <v>18</v>
      </c>
      <c r="E11375" t="s">
        <v>7310</v>
      </c>
      <c r="F11375" s="1" t="s">
        <v>5207</v>
      </c>
      <c r="G11375" s="1" t="s">
        <v>20931</v>
      </c>
      <c r="H11375" s="1" t="s">
        <v>7263</v>
      </c>
      <c r="I11375" t="s">
        <v>20969</v>
      </c>
      <c r="J11375" t="s">
        <v>23</v>
      </c>
      <c r="K11375">
        <v>17</v>
      </c>
      <c r="L11375">
        <v>2654.66</v>
      </c>
      <c r="M11375">
        <v>156.16</v>
      </c>
      <c r="N11375" t="s">
        <v>9108</v>
      </c>
      <c r="O11375" t="s">
        <v>9458</v>
      </c>
      <c r="P11375">
        <v>0</v>
      </c>
      <c r="Q11375">
        <v>5.5249692175779658E-2</v>
      </c>
      <c r="R11375">
        <v>2</v>
      </c>
    </row>
    <row r="11376" spans="1:18" x14ac:dyDescent="0.25">
      <c r="A11376" t="s">
        <v>8635</v>
      </c>
      <c r="B11376">
        <v>2018</v>
      </c>
      <c r="C11376">
        <v>6</v>
      </c>
      <c r="D11376">
        <v>18</v>
      </c>
      <c r="E11376" t="s">
        <v>7310</v>
      </c>
      <c r="F11376" s="1" t="s">
        <v>5207</v>
      </c>
      <c r="G11376" s="1" t="s">
        <v>20931</v>
      </c>
      <c r="H11376" s="1" t="s">
        <v>7263</v>
      </c>
      <c r="I11376" t="s">
        <v>20959</v>
      </c>
      <c r="J11376" t="s">
        <v>23</v>
      </c>
      <c r="K11376">
        <v>12</v>
      </c>
      <c r="L11376">
        <v>2026.85</v>
      </c>
      <c r="M11376">
        <v>168.9</v>
      </c>
      <c r="N11376" t="s">
        <v>9106</v>
      </c>
      <c r="O11376" t="s">
        <v>9459</v>
      </c>
      <c r="P11376">
        <v>0</v>
      </c>
      <c r="Q11376">
        <v>5.3850305373165194E-2</v>
      </c>
      <c r="R11376">
        <v>2</v>
      </c>
    </row>
    <row r="11377" spans="1:18" x14ac:dyDescent="0.25">
      <c r="A11377" t="s">
        <v>8635</v>
      </c>
      <c r="B11377">
        <v>2018</v>
      </c>
      <c r="C11377">
        <v>6</v>
      </c>
      <c r="D11377">
        <v>18</v>
      </c>
      <c r="E11377" t="s">
        <v>7310</v>
      </c>
      <c r="F11377" s="1" t="s">
        <v>5207</v>
      </c>
      <c r="G11377" s="1" t="s">
        <v>21008</v>
      </c>
      <c r="H11377" s="1" t="s">
        <v>7263</v>
      </c>
      <c r="I11377" t="s">
        <v>6883</v>
      </c>
      <c r="J11377" t="s">
        <v>23</v>
      </c>
      <c r="K11377">
        <v>13</v>
      </c>
      <c r="L11377">
        <v>1519.07</v>
      </c>
      <c r="M11377">
        <v>116.85</v>
      </c>
      <c r="N11377" t="s">
        <v>9355</v>
      </c>
      <c r="O11377" t="s">
        <v>9886</v>
      </c>
      <c r="P11377">
        <v>0</v>
      </c>
      <c r="Q11377">
        <v>0</v>
      </c>
      <c r="R11377">
        <v>2</v>
      </c>
    </row>
    <row r="11378" spans="1:18" x14ac:dyDescent="0.25">
      <c r="A11378" t="s">
        <v>8635</v>
      </c>
      <c r="B11378">
        <v>2018</v>
      </c>
      <c r="C11378">
        <v>6</v>
      </c>
      <c r="D11378">
        <v>18</v>
      </c>
      <c r="E11378" t="s">
        <v>7310</v>
      </c>
      <c r="F11378" s="1" t="s">
        <v>5207</v>
      </c>
      <c r="G11378" s="1" t="s">
        <v>21008</v>
      </c>
      <c r="H11378" s="1" t="s">
        <v>7263</v>
      </c>
      <c r="I11378" t="s">
        <v>7069</v>
      </c>
      <c r="J11378" t="s">
        <v>23</v>
      </c>
      <c r="K11378">
        <v>13</v>
      </c>
      <c r="L11378">
        <v>1519.07</v>
      </c>
      <c r="M11378">
        <v>116.85</v>
      </c>
      <c r="N11378" t="s">
        <v>9371</v>
      </c>
      <c r="O11378" t="s">
        <v>9938</v>
      </c>
      <c r="P11378">
        <v>0</v>
      </c>
      <c r="Q11378">
        <v>0</v>
      </c>
      <c r="R11378">
        <v>2</v>
      </c>
    </row>
    <row r="11379" spans="1:18" x14ac:dyDescent="0.25">
      <c r="A11379" t="s">
        <v>8635</v>
      </c>
      <c r="B11379">
        <v>2018</v>
      </c>
      <c r="C11379">
        <v>6</v>
      </c>
      <c r="D11379">
        <v>18</v>
      </c>
      <c r="E11379" t="s">
        <v>7310</v>
      </c>
      <c r="F11379" s="1" t="s">
        <v>5207</v>
      </c>
      <c r="G11379" s="1" t="s">
        <v>21008</v>
      </c>
      <c r="H11379" s="1" t="s">
        <v>7263</v>
      </c>
      <c r="I11379" t="s">
        <v>6886</v>
      </c>
      <c r="J11379" t="s">
        <v>23</v>
      </c>
      <c r="K11379">
        <v>13</v>
      </c>
      <c r="L11379">
        <v>1974.8</v>
      </c>
      <c r="M11379">
        <v>151.91</v>
      </c>
      <c r="N11379" t="s">
        <v>9355</v>
      </c>
      <c r="O11379" t="s">
        <v>9886</v>
      </c>
      <c r="P11379">
        <v>0</v>
      </c>
      <c r="Q11379">
        <v>0</v>
      </c>
      <c r="R11379">
        <v>2</v>
      </c>
    </row>
    <row r="11380" spans="1:18" x14ac:dyDescent="0.25">
      <c r="A11380" t="s">
        <v>8635</v>
      </c>
      <c r="B11380">
        <v>2018</v>
      </c>
      <c r="C11380">
        <v>6</v>
      </c>
      <c r="D11380">
        <v>18</v>
      </c>
      <c r="E11380" t="s">
        <v>7310</v>
      </c>
      <c r="F11380" s="1" t="s">
        <v>5207</v>
      </c>
      <c r="G11380" s="1" t="s">
        <v>20573</v>
      </c>
      <c r="H11380" s="1" t="s">
        <v>7263</v>
      </c>
      <c r="I11380" t="s">
        <v>20851</v>
      </c>
      <c r="J11380" t="s">
        <v>23</v>
      </c>
      <c r="K11380">
        <v>255</v>
      </c>
      <c r="L11380">
        <v>41445.230000000003</v>
      </c>
      <c r="M11380">
        <v>162.53</v>
      </c>
      <c r="N11380" t="s">
        <v>7263</v>
      </c>
      <c r="O11380" t="s">
        <v>23274</v>
      </c>
      <c r="P11380">
        <v>0</v>
      </c>
      <c r="Q11380">
        <v>0</v>
      </c>
      <c r="R11380">
        <v>2</v>
      </c>
    </row>
    <row r="11381" spans="1:18" x14ac:dyDescent="0.25">
      <c r="A11381" t="s">
        <v>8635</v>
      </c>
      <c r="B11381">
        <v>2018</v>
      </c>
      <c r="C11381">
        <v>6</v>
      </c>
      <c r="D11381">
        <v>18</v>
      </c>
      <c r="E11381" t="s">
        <v>7310</v>
      </c>
      <c r="F11381" s="1" t="s">
        <v>5207</v>
      </c>
      <c r="G11381" s="1" t="s">
        <v>20573</v>
      </c>
      <c r="H11381" s="1" t="s">
        <v>7263</v>
      </c>
      <c r="I11381" t="s">
        <v>20650</v>
      </c>
      <c r="J11381" t="s">
        <v>23</v>
      </c>
      <c r="K11381">
        <v>13</v>
      </c>
      <c r="L11381">
        <v>1450.03</v>
      </c>
      <c r="M11381">
        <v>111.54</v>
      </c>
      <c r="N11381" t="s">
        <v>7263</v>
      </c>
      <c r="O11381" t="s">
        <v>23274</v>
      </c>
      <c r="P11381">
        <v>0</v>
      </c>
      <c r="Q11381">
        <v>0</v>
      </c>
      <c r="R11381">
        <v>2</v>
      </c>
    </row>
    <row r="11382" spans="1:18" x14ac:dyDescent="0.25">
      <c r="A11382" t="s">
        <v>8396</v>
      </c>
      <c r="B11382">
        <v>2018</v>
      </c>
      <c r="C11382">
        <v>3</v>
      </c>
      <c r="D11382">
        <v>7</v>
      </c>
      <c r="E11382" t="s">
        <v>7304</v>
      </c>
      <c r="F11382" s="1" t="s">
        <v>5207</v>
      </c>
      <c r="G11382" s="1" t="s">
        <v>21008</v>
      </c>
      <c r="H11382" s="1" t="s">
        <v>7263</v>
      </c>
      <c r="I11382" t="s">
        <v>21034</v>
      </c>
      <c r="J11382" t="s">
        <v>23</v>
      </c>
      <c r="K11382">
        <v>225</v>
      </c>
      <c r="L11382">
        <v>33653.25</v>
      </c>
      <c r="M11382">
        <v>149.57</v>
      </c>
      <c r="N11382" t="s">
        <v>7263</v>
      </c>
      <c r="O11382" t="s">
        <v>23274</v>
      </c>
      <c r="P11382">
        <v>0</v>
      </c>
      <c r="Q11382">
        <v>0</v>
      </c>
      <c r="R11382">
        <v>1</v>
      </c>
    </row>
    <row r="11383" spans="1:18" x14ac:dyDescent="0.25">
      <c r="A11383" t="s">
        <v>10285</v>
      </c>
      <c r="B11383">
        <v>2019</v>
      </c>
      <c r="C11383">
        <v>2</v>
      </c>
      <c r="D11383">
        <v>13</v>
      </c>
      <c r="E11383" t="s">
        <v>226</v>
      </c>
      <c r="F11383" s="1" t="s">
        <v>3205</v>
      </c>
      <c r="G11383" s="1" t="s">
        <v>3384</v>
      </c>
      <c r="H11383" s="1" t="s">
        <v>3204</v>
      </c>
      <c r="I11383" t="s">
        <v>17438</v>
      </c>
      <c r="J11383" t="s">
        <v>23</v>
      </c>
      <c r="K11383">
        <v>1965</v>
      </c>
      <c r="L11383">
        <v>88425</v>
      </c>
      <c r="M11383">
        <v>45</v>
      </c>
      <c r="N11383" t="s">
        <v>279</v>
      </c>
      <c r="O11383" t="s">
        <v>9749</v>
      </c>
      <c r="P11383">
        <v>0</v>
      </c>
      <c r="Q11383">
        <v>0</v>
      </c>
      <c r="R11383">
        <v>1</v>
      </c>
    </row>
    <row r="11384" spans="1:18" x14ac:dyDescent="0.25">
      <c r="A11384" t="s">
        <v>10285</v>
      </c>
      <c r="B11384">
        <v>2019</v>
      </c>
      <c r="C11384">
        <v>2</v>
      </c>
      <c r="D11384">
        <v>13</v>
      </c>
      <c r="E11384" t="s">
        <v>226</v>
      </c>
      <c r="F11384" s="1" t="s">
        <v>3205</v>
      </c>
      <c r="G11384" s="1" t="s">
        <v>3384</v>
      </c>
      <c r="H11384" s="1" t="s">
        <v>3204</v>
      </c>
      <c r="I11384" t="s">
        <v>17439</v>
      </c>
      <c r="J11384" t="s">
        <v>23</v>
      </c>
      <c r="K11384">
        <v>2855</v>
      </c>
      <c r="L11384">
        <v>128475</v>
      </c>
      <c r="M11384">
        <v>45</v>
      </c>
      <c r="N11384" t="s">
        <v>2148</v>
      </c>
      <c r="O11384" t="s">
        <v>9611</v>
      </c>
      <c r="P11384">
        <v>0</v>
      </c>
      <c r="Q11384">
        <v>0</v>
      </c>
      <c r="R11384">
        <v>1</v>
      </c>
    </row>
    <row r="11385" spans="1:18" x14ac:dyDescent="0.25">
      <c r="A11385" t="s">
        <v>7758</v>
      </c>
      <c r="B11385">
        <v>2016</v>
      </c>
      <c r="C11385">
        <v>10</v>
      </c>
      <c r="D11385">
        <v>14</v>
      </c>
      <c r="E11385" t="s">
        <v>7368</v>
      </c>
      <c r="F11385" s="1" t="s">
        <v>5207</v>
      </c>
      <c r="G11385" s="1" t="s">
        <v>21316</v>
      </c>
      <c r="H11385" s="1" t="s">
        <v>7263</v>
      </c>
      <c r="I11385" t="s">
        <v>6831</v>
      </c>
      <c r="J11385" t="s">
        <v>38</v>
      </c>
      <c r="K11385">
        <v>366</v>
      </c>
      <c r="L11385">
        <v>165349.57999999999</v>
      </c>
      <c r="M11385">
        <v>451.77</v>
      </c>
      <c r="N11385" t="s">
        <v>6831</v>
      </c>
      <c r="O11385" t="s">
        <v>9887</v>
      </c>
      <c r="P11385">
        <v>0</v>
      </c>
      <c r="Q11385">
        <v>0</v>
      </c>
      <c r="R11385">
        <v>4</v>
      </c>
    </row>
    <row r="11386" spans="1:18" x14ac:dyDescent="0.25">
      <c r="A11386" t="s">
        <v>7758</v>
      </c>
      <c r="B11386">
        <v>2016</v>
      </c>
      <c r="C11386">
        <v>10</v>
      </c>
      <c r="D11386">
        <v>14</v>
      </c>
      <c r="E11386" t="s">
        <v>7368</v>
      </c>
      <c r="F11386" s="1" t="s">
        <v>5207</v>
      </c>
      <c r="G11386" s="1" t="s">
        <v>6745</v>
      </c>
      <c r="H11386" s="1" t="s">
        <v>7263</v>
      </c>
      <c r="I11386" t="s">
        <v>7193</v>
      </c>
      <c r="J11386" t="s">
        <v>38</v>
      </c>
      <c r="K11386">
        <v>189</v>
      </c>
      <c r="L11386">
        <v>77713.55</v>
      </c>
      <c r="M11386">
        <v>411.18</v>
      </c>
      <c r="N11386" t="s">
        <v>8935</v>
      </c>
      <c r="O11386" t="s">
        <v>9473</v>
      </c>
      <c r="P11386">
        <v>0</v>
      </c>
      <c r="Q11386">
        <v>2.5873469413582522E-2</v>
      </c>
      <c r="R11386">
        <v>4</v>
      </c>
    </row>
    <row r="11387" spans="1:18" x14ac:dyDescent="0.25">
      <c r="A11387" t="s">
        <v>2190</v>
      </c>
      <c r="B11387">
        <v>2018</v>
      </c>
      <c r="C11387">
        <v>2</v>
      </c>
      <c r="D11387">
        <v>12</v>
      </c>
      <c r="E11387" t="s">
        <v>226</v>
      </c>
      <c r="F11387" s="1" t="s">
        <v>3205</v>
      </c>
      <c r="G11387" s="1" t="s">
        <v>3863</v>
      </c>
      <c r="H11387" s="1" t="s">
        <v>3206</v>
      </c>
      <c r="I11387" t="s">
        <v>18995</v>
      </c>
      <c r="J11387" t="s">
        <v>23</v>
      </c>
      <c r="K11387">
        <v>21000</v>
      </c>
      <c r="L11387">
        <v>1060500</v>
      </c>
      <c r="M11387">
        <v>50.5</v>
      </c>
      <c r="N11387" t="s">
        <v>9347</v>
      </c>
      <c r="O11387" t="s">
        <v>9542</v>
      </c>
      <c r="P11387">
        <v>8.0289698840596724E-2</v>
      </c>
      <c r="Q11387">
        <v>0</v>
      </c>
      <c r="R11387">
        <v>1</v>
      </c>
    </row>
    <row r="11388" spans="1:18" x14ac:dyDescent="0.25">
      <c r="A11388" t="s">
        <v>15315</v>
      </c>
      <c r="B11388">
        <v>2019</v>
      </c>
      <c r="C11388">
        <v>8</v>
      </c>
      <c r="D11388">
        <v>15</v>
      </c>
      <c r="E11388" t="s">
        <v>15304</v>
      </c>
      <c r="F11388" s="1" t="s">
        <v>5207</v>
      </c>
      <c r="G11388" s="1" t="s">
        <v>21008</v>
      </c>
      <c r="H11388" s="1" t="s">
        <v>7263</v>
      </c>
      <c r="I11388" t="s">
        <v>6895</v>
      </c>
      <c r="J11388" t="s">
        <v>23</v>
      </c>
      <c r="K11388">
        <v>1</v>
      </c>
      <c r="L11388">
        <v>132.97999999999999</v>
      </c>
      <c r="M11388">
        <v>132.97999999999999</v>
      </c>
      <c r="N11388" t="s">
        <v>9356</v>
      </c>
      <c r="O11388" t="s">
        <v>9773</v>
      </c>
      <c r="P11388">
        <v>0</v>
      </c>
      <c r="Q11388">
        <v>0</v>
      </c>
      <c r="R11388">
        <v>3</v>
      </c>
    </row>
    <row r="11389" spans="1:18" x14ac:dyDescent="0.25">
      <c r="A11389" t="s">
        <v>15315</v>
      </c>
      <c r="B11389">
        <v>2019</v>
      </c>
      <c r="C11389">
        <v>8</v>
      </c>
      <c r="D11389">
        <v>15</v>
      </c>
      <c r="E11389" t="s">
        <v>15304</v>
      </c>
      <c r="F11389" s="1" t="s">
        <v>5207</v>
      </c>
      <c r="G11389" s="1" t="s">
        <v>21008</v>
      </c>
      <c r="H11389" s="1" t="s">
        <v>7263</v>
      </c>
      <c r="I11389" t="s">
        <v>6883</v>
      </c>
      <c r="J11389" t="s">
        <v>23</v>
      </c>
      <c r="K11389">
        <v>0.5</v>
      </c>
      <c r="L11389">
        <v>66.489999999999995</v>
      </c>
      <c r="M11389">
        <v>132.97999999999999</v>
      </c>
      <c r="N11389" t="s">
        <v>9355</v>
      </c>
      <c r="O11389" t="s">
        <v>9886</v>
      </c>
      <c r="P11389">
        <v>0</v>
      </c>
      <c r="Q11389">
        <v>0</v>
      </c>
      <c r="R11389">
        <v>3</v>
      </c>
    </row>
    <row r="11390" spans="1:18" x14ac:dyDescent="0.25">
      <c r="A11390" t="s">
        <v>510</v>
      </c>
      <c r="B11390">
        <v>2016</v>
      </c>
      <c r="C11390">
        <v>2</v>
      </c>
      <c r="D11390">
        <v>10</v>
      </c>
      <c r="E11390" t="s">
        <v>226</v>
      </c>
      <c r="F11390" s="1" t="s">
        <v>3205</v>
      </c>
      <c r="G11390" s="1" t="s">
        <v>3384</v>
      </c>
      <c r="H11390" s="1" t="s">
        <v>3206</v>
      </c>
      <c r="I11390" t="s">
        <v>17081</v>
      </c>
      <c r="J11390" t="s">
        <v>23</v>
      </c>
      <c r="K11390">
        <v>65145</v>
      </c>
      <c r="L11390">
        <v>1912005.65</v>
      </c>
      <c r="M11390">
        <v>29.35</v>
      </c>
      <c r="N11390" t="s">
        <v>160</v>
      </c>
      <c r="O11390" t="s">
        <v>9452</v>
      </c>
      <c r="P11390">
        <v>0.10110188471641929</v>
      </c>
      <c r="Q11390">
        <v>0</v>
      </c>
      <c r="R11390">
        <v>1</v>
      </c>
    </row>
    <row r="11391" spans="1:18" x14ac:dyDescent="0.25">
      <c r="A11391" t="s">
        <v>748</v>
      </c>
      <c r="B11391">
        <v>2016</v>
      </c>
      <c r="C11391">
        <v>4</v>
      </c>
      <c r="D11391">
        <v>1</v>
      </c>
      <c r="E11391" t="s">
        <v>226</v>
      </c>
      <c r="F11391" s="1" t="s">
        <v>3205</v>
      </c>
      <c r="G11391" s="1" t="s">
        <v>3384</v>
      </c>
      <c r="H11391" s="1" t="s">
        <v>3206</v>
      </c>
      <c r="I11391" t="s">
        <v>17081</v>
      </c>
      <c r="J11391" t="s">
        <v>23</v>
      </c>
      <c r="K11391">
        <v>62325</v>
      </c>
      <c r="L11391">
        <v>1847936.35</v>
      </c>
      <c r="M11391">
        <v>29.65</v>
      </c>
      <c r="N11391" t="s">
        <v>160</v>
      </c>
      <c r="O11391" t="s">
        <v>9452</v>
      </c>
      <c r="P11391">
        <v>0.10110188471641929</v>
      </c>
      <c r="Q11391">
        <v>0</v>
      </c>
      <c r="R11391">
        <v>2</v>
      </c>
    </row>
    <row r="11392" spans="1:18" x14ac:dyDescent="0.25">
      <c r="A11392" t="s">
        <v>16148</v>
      </c>
      <c r="B11392">
        <v>2019</v>
      </c>
      <c r="C11392">
        <v>11</v>
      </c>
      <c r="D11392">
        <v>1</v>
      </c>
      <c r="E11392" t="s">
        <v>174</v>
      </c>
      <c r="F11392" s="1" t="s">
        <v>3205</v>
      </c>
      <c r="G11392" s="1" t="s">
        <v>3863</v>
      </c>
      <c r="H11392" s="1" t="s">
        <v>3206</v>
      </c>
      <c r="I11392" t="s">
        <v>19205</v>
      </c>
      <c r="J11392" t="s">
        <v>23</v>
      </c>
      <c r="K11392">
        <v>10990</v>
      </c>
      <c r="L11392">
        <v>472569.96</v>
      </c>
      <c r="M11392">
        <v>43</v>
      </c>
      <c r="N11392" t="s">
        <v>9335</v>
      </c>
      <c r="O11392" t="s">
        <v>9441</v>
      </c>
      <c r="P11392">
        <v>0.12724850134172863</v>
      </c>
      <c r="Q11392">
        <v>0</v>
      </c>
      <c r="R11392">
        <v>4</v>
      </c>
    </row>
    <row r="11393" spans="1:18" x14ac:dyDescent="0.25">
      <c r="A11393" t="s">
        <v>16148</v>
      </c>
      <c r="B11393">
        <v>2019</v>
      </c>
      <c r="C11393">
        <v>11</v>
      </c>
      <c r="D11393">
        <v>1</v>
      </c>
      <c r="E11393" t="s">
        <v>174</v>
      </c>
      <c r="F11393" s="1" t="s">
        <v>3205</v>
      </c>
      <c r="G11393" s="1" t="s">
        <v>3384</v>
      </c>
      <c r="H11393" s="1" t="s">
        <v>3206</v>
      </c>
      <c r="I11393" t="s">
        <v>17213</v>
      </c>
      <c r="J11393" t="s">
        <v>23</v>
      </c>
      <c r="K11393">
        <v>7700</v>
      </c>
      <c r="L11393">
        <v>341110.03</v>
      </c>
      <c r="M11393">
        <v>44.3</v>
      </c>
      <c r="N11393" t="s">
        <v>163</v>
      </c>
      <c r="O11393" t="s">
        <v>9505</v>
      </c>
      <c r="P11393">
        <v>3.8218627714528705E-2</v>
      </c>
      <c r="Q11393">
        <v>0</v>
      </c>
      <c r="R11393">
        <v>4</v>
      </c>
    </row>
    <row r="11394" spans="1:18" x14ac:dyDescent="0.25">
      <c r="A11394" t="s">
        <v>16148</v>
      </c>
      <c r="B11394">
        <v>2019</v>
      </c>
      <c r="C11394">
        <v>11</v>
      </c>
      <c r="D11394">
        <v>1</v>
      </c>
      <c r="E11394" t="s">
        <v>174</v>
      </c>
      <c r="F11394" s="1" t="s">
        <v>3205</v>
      </c>
      <c r="G11394" s="1" t="s">
        <v>3863</v>
      </c>
      <c r="H11394" s="1" t="s">
        <v>3206</v>
      </c>
      <c r="I11394" t="s">
        <v>19262</v>
      </c>
      <c r="J11394" t="s">
        <v>23</v>
      </c>
      <c r="K11394">
        <v>1540</v>
      </c>
      <c r="L11394">
        <v>67452</v>
      </c>
      <c r="M11394">
        <v>43.8</v>
      </c>
      <c r="N11394" t="s">
        <v>9304</v>
      </c>
      <c r="O11394" t="s">
        <v>9502</v>
      </c>
      <c r="P11394">
        <v>0</v>
      </c>
      <c r="Q11394">
        <v>0</v>
      </c>
      <c r="R11394">
        <v>4</v>
      </c>
    </row>
    <row r="11395" spans="1:18" x14ac:dyDescent="0.25">
      <c r="A11395" t="s">
        <v>10340</v>
      </c>
      <c r="B11395">
        <v>2019</v>
      </c>
      <c r="C11395">
        <v>2</v>
      </c>
      <c r="D11395">
        <v>15</v>
      </c>
      <c r="E11395" t="s">
        <v>1620</v>
      </c>
      <c r="F11395" s="1" t="s">
        <v>3205</v>
      </c>
      <c r="G11395" s="1" t="s">
        <v>3863</v>
      </c>
      <c r="H11395" s="1" t="s">
        <v>3204</v>
      </c>
      <c r="I11395" t="s">
        <v>19591</v>
      </c>
      <c r="J11395" t="s">
        <v>23</v>
      </c>
      <c r="K11395">
        <v>12965</v>
      </c>
      <c r="L11395">
        <v>567867</v>
      </c>
      <c r="M11395">
        <v>43.8</v>
      </c>
      <c r="N11395" t="s">
        <v>9347</v>
      </c>
      <c r="O11395" t="s">
        <v>9561</v>
      </c>
      <c r="P11395">
        <v>0</v>
      </c>
      <c r="Q11395">
        <v>0</v>
      </c>
      <c r="R11395">
        <v>1</v>
      </c>
    </row>
    <row r="11396" spans="1:18" x14ac:dyDescent="0.25">
      <c r="A11396" t="s">
        <v>2484</v>
      </c>
      <c r="B11396">
        <v>2018</v>
      </c>
      <c r="C11396">
        <v>5</v>
      </c>
      <c r="D11396">
        <v>15</v>
      </c>
      <c r="E11396" t="s">
        <v>1620</v>
      </c>
      <c r="F11396" s="1" t="s">
        <v>3205</v>
      </c>
      <c r="G11396" s="1" t="s">
        <v>3863</v>
      </c>
      <c r="H11396" s="1" t="s">
        <v>3206</v>
      </c>
      <c r="I11396" t="s">
        <v>19112</v>
      </c>
      <c r="J11396" t="s">
        <v>23</v>
      </c>
      <c r="K11396">
        <v>19425</v>
      </c>
      <c r="L11396">
        <v>1010100</v>
      </c>
      <c r="M11396">
        <v>52</v>
      </c>
      <c r="N11396" t="s">
        <v>9304</v>
      </c>
      <c r="O11396" t="s">
        <v>9502</v>
      </c>
      <c r="P11396">
        <v>0</v>
      </c>
      <c r="Q11396">
        <v>0</v>
      </c>
      <c r="R11396">
        <v>2</v>
      </c>
    </row>
    <row r="11397" spans="1:18" x14ac:dyDescent="0.25">
      <c r="A11397" t="s">
        <v>507</v>
      </c>
      <c r="B11397">
        <v>2016</v>
      </c>
      <c r="C11397">
        <v>2</v>
      </c>
      <c r="D11397">
        <v>9</v>
      </c>
      <c r="E11397" t="s">
        <v>174</v>
      </c>
      <c r="F11397" s="1" t="s">
        <v>3205</v>
      </c>
      <c r="G11397" s="1" t="s">
        <v>3863</v>
      </c>
      <c r="H11397" s="1" t="s">
        <v>3206</v>
      </c>
      <c r="I11397" t="s">
        <v>19618</v>
      </c>
      <c r="J11397" t="s">
        <v>23</v>
      </c>
      <c r="K11397">
        <v>12045</v>
      </c>
      <c r="L11397">
        <v>361350.02</v>
      </c>
      <c r="M11397">
        <v>30</v>
      </c>
      <c r="N11397" t="s">
        <v>9342</v>
      </c>
      <c r="O11397" t="s">
        <v>9510</v>
      </c>
      <c r="P11397">
        <v>0</v>
      </c>
      <c r="Q11397">
        <v>0</v>
      </c>
      <c r="R11397">
        <v>1</v>
      </c>
    </row>
    <row r="11398" spans="1:18" x14ac:dyDescent="0.25">
      <c r="A11398" t="s">
        <v>507</v>
      </c>
      <c r="B11398">
        <v>2016</v>
      </c>
      <c r="C11398">
        <v>2</v>
      </c>
      <c r="D11398">
        <v>9</v>
      </c>
      <c r="E11398" t="s">
        <v>174</v>
      </c>
      <c r="F11398" s="1" t="s">
        <v>3205</v>
      </c>
      <c r="G11398" s="1" t="s">
        <v>3863</v>
      </c>
      <c r="H11398" s="1" t="s">
        <v>3206</v>
      </c>
      <c r="I11398" t="s">
        <v>19563</v>
      </c>
      <c r="J11398" t="s">
        <v>23</v>
      </c>
      <c r="K11398">
        <v>6455</v>
      </c>
      <c r="L11398">
        <v>193650.01</v>
      </c>
      <c r="M11398">
        <v>30</v>
      </c>
      <c r="N11398" t="s">
        <v>9305</v>
      </c>
      <c r="O11398" t="s">
        <v>9530</v>
      </c>
      <c r="P11398">
        <v>3.1450189480311259E-2</v>
      </c>
      <c r="Q11398">
        <v>0</v>
      </c>
      <c r="R11398">
        <v>1</v>
      </c>
    </row>
    <row r="11399" spans="1:18" x14ac:dyDescent="0.25">
      <c r="A11399" t="s">
        <v>507</v>
      </c>
      <c r="B11399">
        <v>2016</v>
      </c>
      <c r="C11399">
        <v>2</v>
      </c>
      <c r="D11399">
        <v>9</v>
      </c>
      <c r="E11399" t="s">
        <v>174</v>
      </c>
      <c r="F11399" s="1" t="s">
        <v>3205</v>
      </c>
      <c r="G11399" s="1" t="s">
        <v>3863</v>
      </c>
      <c r="H11399" s="1" t="s">
        <v>3206</v>
      </c>
      <c r="I11399" t="s">
        <v>19576</v>
      </c>
      <c r="J11399" t="s">
        <v>23</v>
      </c>
      <c r="K11399">
        <v>1600</v>
      </c>
      <c r="L11399">
        <v>48000</v>
      </c>
      <c r="M11399">
        <v>30</v>
      </c>
      <c r="N11399" t="s">
        <v>9347</v>
      </c>
      <c r="O11399" t="s">
        <v>9542</v>
      </c>
      <c r="P11399">
        <v>8.0289698840596724E-2</v>
      </c>
      <c r="Q11399">
        <v>0</v>
      </c>
      <c r="R11399">
        <v>1</v>
      </c>
    </row>
    <row r="11400" spans="1:18" x14ac:dyDescent="0.25">
      <c r="A11400" t="s">
        <v>2167</v>
      </c>
      <c r="B11400">
        <v>2018</v>
      </c>
      <c r="C11400">
        <v>2</v>
      </c>
      <c r="D11400">
        <v>2</v>
      </c>
      <c r="E11400" t="s">
        <v>226</v>
      </c>
      <c r="F11400" s="1" t="s">
        <v>3205</v>
      </c>
      <c r="G11400" s="1" t="s">
        <v>3863</v>
      </c>
      <c r="H11400" s="1" t="s">
        <v>3206</v>
      </c>
      <c r="I11400" t="s">
        <v>19001</v>
      </c>
      <c r="J11400" t="s">
        <v>23</v>
      </c>
      <c r="K11400">
        <v>20870</v>
      </c>
      <c r="L11400">
        <v>1054978.5</v>
      </c>
      <c r="M11400">
        <v>50.55</v>
      </c>
      <c r="N11400" t="s">
        <v>9335</v>
      </c>
      <c r="O11400" t="s">
        <v>9441</v>
      </c>
      <c r="P11400">
        <v>0.12724850134172863</v>
      </c>
      <c r="Q11400">
        <v>0</v>
      </c>
      <c r="R11400">
        <v>1</v>
      </c>
    </row>
    <row r="11401" spans="1:18" x14ac:dyDescent="0.25">
      <c r="A11401" t="s">
        <v>2869</v>
      </c>
      <c r="B11401">
        <v>2018</v>
      </c>
      <c r="C11401">
        <v>10</v>
      </c>
      <c r="D11401">
        <v>4</v>
      </c>
      <c r="E11401" t="s">
        <v>1620</v>
      </c>
      <c r="F11401" s="1" t="s">
        <v>3205</v>
      </c>
      <c r="G11401" s="1" t="s">
        <v>3863</v>
      </c>
      <c r="H11401" s="1" t="s">
        <v>3206</v>
      </c>
      <c r="I11401" t="s">
        <v>19107</v>
      </c>
      <c r="J11401" t="s">
        <v>23</v>
      </c>
      <c r="K11401">
        <v>8790</v>
      </c>
      <c r="L11401">
        <v>471144</v>
      </c>
      <c r="M11401">
        <v>53.6</v>
      </c>
      <c r="N11401" t="s">
        <v>9329</v>
      </c>
      <c r="O11401" t="s">
        <v>9493</v>
      </c>
      <c r="P11401">
        <v>0</v>
      </c>
      <c r="Q11401">
        <v>0</v>
      </c>
      <c r="R11401">
        <v>4</v>
      </c>
    </row>
    <row r="11402" spans="1:18" x14ac:dyDescent="0.25">
      <c r="A11402" t="s">
        <v>2869</v>
      </c>
      <c r="B11402">
        <v>2018</v>
      </c>
      <c r="C11402">
        <v>10</v>
      </c>
      <c r="D11402">
        <v>4</v>
      </c>
      <c r="E11402" t="s">
        <v>1620</v>
      </c>
      <c r="F11402" s="1" t="s">
        <v>3205</v>
      </c>
      <c r="G11402" s="1" t="s">
        <v>3863</v>
      </c>
      <c r="H11402" s="1" t="s">
        <v>3206</v>
      </c>
      <c r="I11402" t="s">
        <v>19543</v>
      </c>
      <c r="J11402" t="s">
        <v>23</v>
      </c>
      <c r="K11402">
        <v>9690</v>
      </c>
      <c r="L11402">
        <v>491283</v>
      </c>
      <c r="M11402">
        <v>50.7</v>
      </c>
      <c r="N11402" t="s">
        <v>9308</v>
      </c>
      <c r="O11402" t="s">
        <v>9494</v>
      </c>
      <c r="P11402">
        <v>0</v>
      </c>
      <c r="Q11402">
        <v>0</v>
      </c>
      <c r="R11402">
        <v>4</v>
      </c>
    </row>
    <row r="11403" spans="1:18" x14ac:dyDescent="0.25">
      <c r="A11403" t="s">
        <v>2869</v>
      </c>
      <c r="B11403">
        <v>2018</v>
      </c>
      <c r="C11403">
        <v>10</v>
      </c>
      <c r="D11403">
        <v>4</v>
      </c>
      <c r="E11403" t="s">
        <v>1620</v>
      </c>
      <c r="F11403" s="1" t="s">
        <v>9480</v>
      </c>
      <c r="G11403" s="1" t="s">
        <v>9480</v>
      </c>
      <c r="H11403" s="1" t="s">
        <v>9480</v>
      </c>
      <c r="I11403" t="s">
        <v>2496</v>
      </c>
      <c r="J11403" t="s">
        <v>23</v>
      </c>
      <c r="K11403">
        <v>2005</v>
      </c>
      <c r="L11403">
        <v>106833.12</v>
      </c>
      <c r="M11403">
        <v>53.28</v>
      </c>
      <c r="N11403" t="e">
        <v>#N/A</v>
      </c>
      <c r="O11403" t="e">
        <v>#N/A</v>
      </c>
      <c r="P11403">
        <v>0</v>
      </c>
      <c r="Q11403">
        <v>0</v>
      </c>
      <c r="R11403">
        <v>4</v>
      </c>
    </row>
    <row r="11404" spans="1:18" x14ac:dyDescent="0.25">
      <c r="A11404" t="s">
        <v>8246</v>
      </c>
      <c r="B11404">
        <v>2017</v>
      </c>
      <c r="C11404">
        <v>11</v>
      </c>
      <c r="D11404">
        <v>17</v>
      </c>
      <c r="E11404" t="s">
        <v>7304</v>
      </c>
      <c r="F11404" s="1" t="s">
        <v>5207</v>
      </c>
      <c r="G11404" s="1" t="s">
        <v>20573</v>
      </c>
      <c r="H11404" s="1" t="s">
        <v>7263</v>
      </c>
      <c r="I11404" t="s">
        <v>5901</v>
      </c>
      <c r="J11404" t="s">
        <v>23</v>
      </c>
      <c r="K11404">
        <v>5</v>
      </c>
      <c r="L11404">
        <v>755.25</v>
      </c>
      <c r="M11404">
        <v>151.05000000000001</v>
      </c>
      <c r="N11404" t="s">
        <v>9029</v>
      </c>
      <c r="O11404" t="s">
        <v>9776</v>
      </c>
      <c r="P11404">
        <v>0</v>
      </c>
      <c r="Q11404">
        <v>0</v>
      </c>
      <c r="R11404">
        <v>4</v>
      </c>
    </row>
    <row r="11405" spans="1:18" x14ac:dyDescent="0.25">
      <c r="A11405" t="s">
        <v>8246</v>
      </c>
      <c r="B11405">
        <v>2017</v>
      </c>
      <c r="C11405">
        <v>11</v>
      </c>
      <c r="D11405">
        <v>17</v>
      </c>
      <c r="E11405" t="s">
        <v>7304</v>
      </c>
      <c r="F11405" s="1" t="s">
        <v>5207</v>
      </c>
      <c r="G11405" s="1" t="s">
        <v>20573</v>
      </c>
      <c r="H11405" s="1" t="s">
        <v>7263</v>
      </c>
      <c r="I11405" t="s">
        <v>20770</v>
      </c>
      <c r="J11405" t="s">
        <v>23</v>
      </c>
      <c r="K11405">
        <v>120</v>
      </c>
      <c r="L11405">
        <v>13316.4</v>
      </c>
      <c r="M11405">
        <v>110.97</v>
      </c>
      <c r="N11405" t="s">
        <v>9044</v>
      </c>
      <c r="O11405" t="s">
        <v>9470</v>
      </c>
      <c r="P11405">
        <v>0</v>
      </c>
      <c r="Q11405">
        <v>3.0368637538317353E-2</v>
      </c>
      <c r="R11405">
        <v>4</v>
      </c>
    </row>
    <row r="11406" spans="1:18" x14ac:dyDescent="0.25">
      <c r="A11406" t="s">
        <v>8246</v>
      </c>
      <c r="B11406">
        <v>2017</v>
      </c>
      <c r="C11406">
        <v>11</v>
      </c>
      <c r="D11406">
        <v>17</v>
      </c>
      <c r="E11406" t="s">
        <v>7304</v>
      </c>
      <c r="F11406" s="1" t="s">
        <v>5207</v>
      </c>
      <c r="G11406" s="1" t="s">
        <v>20573</v>
      </c>
      <c r="H11406" s="1" t="s">
        <v>7263</v>
      </c>
      <c r="I11406" t="s">
        <v>20764</v>
      </c>
      <c r="J11406" t="s">
        <v>23</v>
      </c>
      <c r="K11406">
        <v>200</v>
      </c>
      <c r="L11406">
        <v>22948</v>
      </c>
      <c r="M11406">
        <v>114.74</v>
      </c>
      <c r="N11406" t="s">
        <v>9043</v>
      </c>
      <c r="O11406" t="s">
        <v>9465</v>
      </c>
      <c r="P11406">
        <v>0</v>
      </c>
      <c r="Q11406">
        <v>3.9029243790110295E-2</v>
      </c>
      <c r="R11406">
        <v>4</v>
      </c>
    </row>
    <row r="11407" spans="1:18" x14ac:dyDescent="0.25">
      <c r="A11407" t="s">
        <v>8246</v>
      </c>
      <c r="B11407">
        <v>2017</v>
      </c>
      <c r="C11407">
        <v>11</v>
      </c>
      <c r="D11407">
        <v>17</v>
      </c>
      <c r="E11407" t="s">
        <v>7304</v>
      </c>
      <c r="F11407" s="1" t="s">
        <v>5207</v>
      </c>
      <c r="G11407" s="1" t="s">
        <v>20573</v>
      </c>
      <c r="H11407" s="1" t="s">
        <v>7263</v>
      </c>
      <c r="I11407" t="s">
        <v>20720</v>
      </c>
      <c r="J11407" t="s">
        <v>23</v>
      </c>
      <c r="K11407">
        <v>15</v>
      </c>
      <c r="L11407">
        <v>2063.5500000000002</v>
      </c>
      <c r="M11407">
        <v>137.57</v>
      </c>
      <c r="N11407" t="s">
        <v>8855</v>
      </c>
      <c r="O11407" t="s">
        <v>9463</v>
      </c>
      <c r="P11407">
        <v>0</v>
      </c>
      <c r="Q11407">
        <v>4.5717886060994917E-2</v>
      </c>
      <c r="R11407">
        <v>4</v>
      </c>
    </row>
    <row r="11408" spans="1:18" x14ac:dyDescent="0.25">
      <c r="A11408" t="s">
        <v>8246</v>
      </c>
      <c r="B11408">
        <v>2017</v>
      </c>
      <c r="C11408">
        <v>11</v>
      </c>
      <c r="D11408">
        <v>17</v>
      </c>
      <c r="E11408" t="s">
        <v>7304</v>
      </c>
      <c r="F11408" s="1" t="s">
        <v>5207</v>
      </c>
      <c r="G11408" s="1" t="s">
        <v>20931</v>
      </c>
      <c r="H11408" s="1" t="s">
        <v>7263</v>
      </c>
      <c r="I11408" t="s">
        <v>20965</v>
      </c>
      <c r="J11408" t="s">
        <v>23</v>
      </c>
      <c r="K11408">
        <v>25</v>
      </c>
      <c r="L11408">
        <v>3354.75</v>
      </c>
      <c r="M11408">
        <v>134.19</v>
      </c>
      <c r="N11408" t="s">
        <v>9108</v>
      </c>
      <c r="O11408" t="s">
        <v>9458</v>
      </c>
      <c r="P11408">
        <v>0</v>
      </c>
      <c r="Q11408">
        <v>5.5249692175779658E-2</v>
      </c>
      <c r="R11408">
        <v>4</v>
      </c>
    </row>
    <row r="11409" spans="1:18" x14ac:dyDescent="0.25">
      <c r="A11409" t="s">
        <v>8586</v>
      </c>
      <c r="B11409">
        <v>2018</v>
      </c>
      <c r="C11409">
        <v>5</v>
      </c>
      <c r="D11409">
        <v>28</v>
      </c>
      <c r="E11409" t="s">
        <v>7471</v>
      </c>
      <c r="F11409" s="1" t="s">
        <v>5207</v>
      </c>
      <c r="G11409" s="1" t="s">
        <v>20573</v>
      </c>
      <c r="H11409" s="1" t="s">
        <v>7263</v>
      </c>
      <c r="I11409" t="s">
        <v>20807</v>
      </c>
      <c r="J11409" t="s">
        <v>23</v>
      </c>
      <c r="K11409">
        <v>31</v>
      </c>
      <c r="L11409">
        <v>7254</v>
      </c>
      <c r="M11409">
        <v>234</v>
      </c>
      <c r="N11409" t="s">
        <v>7263</v>
      </c>
      <c r="O11409" t="s">
        <v>23274</v>
      </c>
      <c r="P11409">
        <v>0</v>
      </c>
      <c r="Q11409">
        <v>0</v>
      </c>
      <c r="R11409">
        <v>2</v>
      </c>
    </row>
    <row r="11410" spans="1:18" x14ac:dyDescent="0.25">
      <c r="A11410" t="s">
        <v>8374</v>
      </c>
      <c r="B11410">
        <v>2018</v>
      </c>
      <c r="C11410">
        <v>2</v>
      </c>
      <c r="D11410">
        <v>12</v>
      </c>
      <c r="E11410" t="s">
        <v>8255</v>
      </c>
      <c r="F11410" s="1" t="s">
        <v>5207</v>
      </c>
      <c r="G11410" s="1" t="s">
        <v>20573</v>
      </c>
      <c r="H11410" s="1" t="s">
        <v>7263</v>
      </c>
      <c r="I11410" t="s">
        <v>5901</v>
      </c>
      <c r="J11410" t="s">
        <v>23</v>
      </c>
      <c r="K11410">
        <v>100</v>
      </c>
      <c r="L11410">
        <v>11756.34</v>
      </c>
      <c r="M11410">
        <v>117.56</v>
      </c>
      <c r="N11410" t="s">
        <v>9029</v>
      </c>
      <c r="O11410" t="s">
        <v>9776</v>
      </c>
      <c r="P11410">
        <v>0</v>
      </c>
      <c r="Q11410">
        <v>0</v>
      </c>
      <c r="R11410">
        <v>1</v>
      </c>
    </row>
    <row r="11411" spans="1:18" x14ac:dyDescent="0.25">
      <c r="A11411" t="s">
        <v>8374</v>
      </c>
      <c r="B11411">
        <v>2018</v>
      </c>
      <c r="C11411">
        <v>2</v>
      </c>
      <c r="D11411">
        <v>12</v>
      </c>
      <c r="E11411" t="s">
        <v>8255</v>
      </c>
      <c r="F11411" s="1" t="s">
        <v>5207</v>
      </c>
      <c r="G11411" s="1" t="s">
        <v>20931</v>
      </c>
      <c r="H11411" s="1" t="s">
        <v>7263</v>
      </c>
      <c r="I11411" t="s">
        <v>20990</v>
      </c>
      <c r="J11411" t="s">
        <v>23</v>
      </c>
      <c r="K11411">
        <v>200</v>
      </c>
      <c r="L11411">
        <v>25532.84</v>
      </c>
      <c r="M11411">
        <v>127.66</v>
      </c>
      <c r="N11411" t="s">
        <v>9112</v>
      </c>
      <c r="O11411" t="s">
        <v>9467</v>
      </c>
      <c r="P11411">
        <v>0</v>
      </c>
      <c r="Q11411">
        <v>3.6734990611718109E-2</v>
      </c>
      <c r="R11411">
        <v>1</v>
      </c>
    </row>
    <row r="11412" spans="1:18" x14ac:dyDescent="0.25">
      <c r="A11412" t="s">
        <v>8374</v>
      </c>
      <c r="B11412">
        <v>2018</v>
      </c>
      <c r="C11412">
        <v>2</v>
      </c>
      <c r="D11412">
        <v>12</v>
      </c>
      <c r="E11412" t="s">
        <v>8255</v>
      </c>
      <c r="F11412" s="1" t="s">
        <v>5207</v>
      </c>
      <c r="G11412" s="1" t="s">
        <v>20573</v>
      </c>
      <c r="H11412" s="1" t="s">
        <v>7263</v>
      </c>
      <c r="I11412" t="s">
        <v>20770</v>
      </c>
      <c r="J11412" t="s">
        <v>23</v>
      </c>
      <c r="K11412">
        <v>100</v>
      </c>
      <c r="L11412">
        <v>9562.7199999999993</v>
      </c>
      <c r="M11412">
        <v>95.63</v>
      </c>
      <c r="N11412" t="s">
        <v>9044</v>
      </c>
      <c r="O11412" t="s">
        <v>9470</v>
      </c>
      <c r="P11412">
        <v>0</v>
      </c>
      <c r="Q11412">
        <v>3.0368637538317353E-2</v>
      </c>
      <c r="R11412">
        <v>1</v>
      </c>
    </row>
    <row r="11413" spans="1:18" x14ac:dyDescent="0.25">
      <c r="A11413" t="s">
        <v>8374</v>
      </c>
      <c r="B11413">
        <v>2018</v>
      </c>
      <c r="C11413">
        <v>2</v>
      </c>
      <c r="D11413">
        <v>12</v>
      </c>
      <c r="E11413" t="s">
        <v>8255</v>
      </c>
      <c r="F11413" s="1" t="s">
        <v>5207</v>
      </c>
      <c r="G11413" s="1" t="s">
        <v>21008</v>
      </c>
      <c r="H11413" s="1" t="s">
        <v>7263</v>
      </c>
      <c r="I11413" t="s">
        <v>7023</v>
      </c>
      <c r="J11413" t="s">
        <v>23</v>
      </c>
      <c r="K11413">
        <v>175</v>
      </c>
      <c r="L11413">
        <v>20753.25</v>
      </c>
      <c r="M11413">
        <v>118.59</v>
      </c>
      <c r="N11413" t="s">
        <v>9365</v>
      </c>
      <c r="O11413" t="s">
        <v>9774</v>
      </c>
      <c r="P11413">
        <v>0</v>
      </c>
      <c r="Q11413">
        <v>0</v>
      </c>
      <c r="R11413">
        <v>1</v>
      </c>
    </row>
    <row r="11414" spans="1:18" x14ac:dyDescent="0.25">
      <c r="A11414" t="s">
        <v>8374</v>
      </c>
      <c r="B11414">
        <v>2018</v>
      </c>
      <c r="C11414">
        <v>2</v>
      </c>
      <c r="D11414">
        <v>12</v>
      </c>
      <c r="E11414" t="s">
        <v>8255</v>
      </c>
      <c r="F11414" s="1" t="s">
        <v>5207</v>
      </c>
      <c r="G11414" s="1" t="s">
        <v>21008</v>
      </c>
      <c r="H11414" s="1" t="s">
        <v>7263</v>
      </c>
      <c r="I11414" t="s">
        <v>21034</v>
      </c>
      <c r="J11414" t="s">
        <v>23</v>
      </c>
      <c r="K11414">
        <v>25</v>
      </c>
      <c r="L11414">
        <v>2633.76</v>
      </c>
      <c r="M11414">
        <v>105.35</v>
      </c>
      <c r="N11414" t="s">
        <v>7263</v>
      </c>
      <c r="O11414" t="s">
        <v>23274</v>
      </c>
      <c r="P11414">
        <v>0</v>
      </c>
      <c r="Q11414">
        <v>0</v>
      </c>
      <c r="R11414">
        <v>1</v>
      </c>
    </row>
    <row r="11415" spans="1:18" x14ac:dyDescent="0.25">
      <c r="A11415" t="s">
        <v>8374</v>
      </c>
      <c r="B11415">
        <v>2018</v>
      </c>
      <c r="C11415">
        <v>2</v>
      </c>
      <c r="D11415">
        <v>12</v>
      </c>
      <c r="E11415" t="s">
        <v>8255</v>
      </c>
      <c r="F11415" s="1" t="s">
        <v>5207</v>
      </c>
      <c r="G11415" s="1" t="s">
        <v>21008</v>
      </c>
      <c r="H11415" s="1" t="s">
        <v>7263</v>
      </c>
      <c r="I11415" t="s">
        <v>21033</v>
      </c>
      <c r="J11415" t="s">
        <v>23</v>
      </c>
      <c r="K11415">
        <v>10</v>
      </c>
      <c r="L11415">
        <v>1296.23</v>
      </c>
      <c r="M11415">
        <v>129.62</v>
      </c>
      <c r="N11415" t="s">
        <v>7263</v>
      </c>
      <c r="O11415" t="s">
        <v>23274</v>
      </c>
      <c r="P11415">
        <v>0</v>
      </c>
      <c r="Q11415">
        <v>0</v>
      </c>
      <c r="R11415">
        <v>1</v>
      </c>
    </row>
    <row r="11416" spans="1:18" x14ac:dyDescent="0.25">
      <c r="A11416" t="s">
        <v>8374</v>
      </c>
      <c r="B11416">
        <v>2018</v>
      </c>
      <c r="C11416">
        <v>2</v>
      </c>
      <c r="D11416">
        <v>12</v>
      </c>
      <c r="E11416" t="s">
        <v>8255</v>
      </c>
      <c r="F11416" s="1" t="s">
        <v>5207</v>
      </c>
      <c r="G11416" s="1" t="s">
        <v>20573</v>
      </c>
      <c r="H11416" s="1" t="s">
        <v>7263</v>
      </c>
      <c r="I11416" t="s">
        <v>20656</v>
      </c>
      <c r="J11416" t="s">
        <v>23</v>
      </c>
      <c r="K11416">
        <v>480</v>
      </c>
      <c r="L11416">
        <v>48591.46</v>
      </c>
      <c r="M11416">
        <v>101.23</v>
      </c>
      <c r="N11416" t="s">
        <v>8995</v>
      </c>
      <c r="O11416" t="s">
        <v>9471</v>
      </c>
      <c r="P11416">
        <v>0</v>
      </c>
      <c r="Q11416">
        <v>2.730993892398554E-2</v>
      </c>
      <c r="R11416">
        <v>1</v>
      </c>
    </row>
    <row r="11417" spans="1:18" x14ac:dyDescent="0.25">
      <c r="A11417" t="s">
        <v>8374</v>
      </c>
      <c r="B11417">
        <v>2018</v>
      </c>
      <c r="C11417">
        <v>2</v>
      </c>
      <c r="D11417">
        <v>12</v>
      </c>
      <c r="E11417" t="s">
        <v>8255</v>
      </c>
      <c r="F11417" s="1" t="s">
        <v>5207</v>
      </c>
      <c r="G11417" s="1" t="s">
        <v>20573</v>
      </c>
      <c r="H11417" s="1" t="s">
        <v>7263</v>
      </c>
      <c r="I11417" t="s">
        <v>20704</v>
      </c>
      <c r="J11417" t="s">
        <v>23</v>
      </c>
      <c r="K11417">
        <v>20</v>
      </c>
      <c r="L11417">
        <v>1769.76</v>
      </c>
      <c r="M11417">
        <v>88.49</v>
      </c>
      <c r="N11417" t="s">
        <v>7263</v>
      </c>
      <c r="O11417" t="s">
        <v>23274</v>
      </c>
      <c r="P11417">
        <v>0</v>
      </c>
      <c r="Q11417">
        <v>0</v>
      </c>
      <c r="R11417">
        <v>1</v>
      </c>
    </row>
    <row r="11418" spans="1:18" x14ac:dyDescent="0.25">
      <c r="A11418" t="s">
        <v>8374</v>
      </c>
      <c r="B11418">
        <v>2018</v>
      </c>
      <c r="C11418">
        <v>2</v>
      </c>
      <c r="D11418">
        <v>12</v>
      </c>
      <c r="E11418" t="s">
        <v>8255</v>
      </c>
      <c r="F11418" s="1" t="s">
        <v>5207</v>
      </c>
      <c r="G11418" s="1" t="s">
        <v>20573</v>
      </c>
      <c r="H11418" s="1" t="s">
        <v>7263</v>
      </c>
      <c r="I11418" t="s">
        <v>20778</v>
      </c>
      <c r="J11418" t="s">
        <v>23</v>
      </c>
      <c r="K11418">
        <v>280</v>
      </c>
      <c r="L11418">
        <v>26775.62</v>
      </c>
      <c r="M11418">
        <v>95.63</v>
      </c>
      <c r="N11418" t="s">
        <v>7263</v>
      </c>
      <c r="O11418" t="s">
        <v>23274</v>
      </c>
      <c r="P11418">
        <v>0</v>
      </c>
      <c r="Q11418">
        <v>0</v>
      </c>
      <c r="R11418">
        <v>1</v>
      </c>
    </row>
    <row r="11419" spans="1:18" x14ac:dyDescent="0.25">
      <c r="A11419" t="s">
        <v>8374</v>
      </c>
      <c r="B11419">
        <v>2018</v>
      </c>
      <c r="C11419">
        <v>2</v>
      </c>
      <c r="D11419">
        <v>12</v>
      </c>
      <c r="E11419" t="s">
        <v>8255</v>
      </c>
      <c r="F11419" s="1" t="s">
        <v>5207</v>
      </c>
      <c r="G11419" s="1" t="s">
        <v>20931</v>
      </c>
      <c r="H11419" s="1" t="s">
        <v>7263</v>
      </c>
      <c r="I11419" t="s">
        <v>20959</v>
      </c>
      <c r="J11419" t="s">
        <v>23</v>
      </c>
      <c r="K11419">
        <v>40</v>
      </c>
      <c r="L11419">
        <v>5579.98</v>
      </c>
      <c r="M11419">
        <v>139.5</v>
      </c>
      <c r="N11419" t="s">
        <v>9106</v>
      </c>
      <c r="O11419" t="s">
        <v>9459</v>
      </c>
      <c r="P11419">
        <v>0</v>
      </c>
      <c r="Q11419">
        <v>5.3850305373165194E-2</v>
      </c>
      <c r="R11419">
        <v>1</v>
      </c>
    </row>
    <row r="11420" spans="1:18" x14ac:dyDescent="0.25">
      <c r="A11420" t="s">
        <v>8374</v>
      </c>
      <c r="B11420">
        <v>2018</v>
      </c>
      <c r="C11420">
        <v>2</v>
      </c>
      <c r="D11420">
        <v>12</v>
      </c>
      <c r="E11420" t="s">
        <v>8255</v>
      </c>
      <c r="F11420" s="1" t="s">
        <v>5207</v>
      </c>
      <c r="G11420" s="1" t="s">
        <v>20573</v>
      </c>
      <c r="H11420" s="1" t="s">
        <v>7263</v>
      </c>
      <c r="I11420" t="s">
        <v>20720</v>
      </c>
      <c r="J11420" t="s">
        <v>23</v>
      </c>
      <c r="K11420">
        <v>165</v>
      </c>
      <c r="L11420">
        <v>21860.92</v>
      </c>
      <c r="M11420">
        <v>132.49</v>
      </c>
      <c r="N11420" t="s">
        <v>8855</v>
      </c>
      <c r="O11420" t="s">
        <v>9463</v>
      </c>
      <c r="P11420">
        <v>0</v>
      </c>
      <c r="Q11420">
        <v>4.5717886060994917E-2</v>
      </c>
      <c r="R11420">
        <v>1</v>
      </c>
    </row>
    <row r="11421" spans="1:18" x14ac:dyDescent="0.25">
      <c r="A11421" t="s">
        <v>2720</v>
      </c>
      <c r="B11421">
        <v>2018</v>
      </c>
      <c r="C11421">
        <v>8</v>
      </c>
      <c r="D11421">
        <v>17</v>
      </c>
      <c r="E11421" t="s">
        <v>174</v>
      </c>
      <c r="F11421" s="1" t="s">
        <v>3205</v>
      </c>
      <c r="G11421" s="1" t="s">
        <v>3384</v>
      </c>
      <c r="H11421" s="1" t="s">
        <v>3206</v>
      </c>
      <c r="I11421" t="s">
        <v>17065</v>
      </c>
      <c r="J11421" t="s">
        <v>23</v>
      </c>
      <c r="K11421">
        <v>9550</v>
      </c>
      <c r="L11421">
        <v>442165.02</v>
      </c>
      <c r="M11421">
        <v>46.3</v>
      </c>
      <c r="N11421" t="s">
        <v>163</v>
      </c>
      <c r="O11421" t="s">
        <v>9505</v>
      </c>
      <c r="P11421">
        <v>3.8218627714528705E-2</v>
      </c>
      <c r="Q11421">
        <v>0</v>
      </c>
      <c r="R11421">
        <v>3</v>
      </c>
    </row>
    <row r="11422" spans="1:18" x14ac:dyDescent="0.25">
      <c r="A11422" t="s">
        <v>2720</v>
      </c>
      <c r="B11422">
        <v>2018</v>
      </c>
      <c r="C11422">
        <v>8</v>
      </c>
      <c r="D11422">
        <v>17</v>
      </c>
      <c r="E11422" t="s">
        <v>174</v>
      </c>
      <c r="F11422" s="1" t="s">
        <v>3205</v>
      </c>
      <c r="G11422" s="1" t="s">
        <v>3863</v>
      </c>
      <c r="H11422" s="1" t="s">
        <v>3206</v>
      </c>
      <c r="I11422" t="s">
        <v>18999</v>
      </c>
      <c r="J11422" t="s">
        <v>23</v>
      </c>
      <c r="K11422">
        <v>9720</v>
      </c>
      <c r="L11422">
        <v>458298.03</v>
      </c>
      <c r="M11422">
        <v>47.15</v>
      </c>
      <c r="N11422" t="s">
        <v>9337</v>
      </c>
      <c r="O11422" t="s">
        <v>9440</v>
      </c>
      <c r="P11422">
        <v>0.12068470364021268</v>
      </c>
      <c r="Q11422">
        <v>0</v>
      </c>
      <c r="R11422">
        <v>3</v>
      </c>
    </row>
    <row r="11423" spans="1:18" x14ac:dyDescent="0.25">
      <c r="A11423" t="s">
        <v>3170</v>
      </c>
      <c r="B11423">
        <v>2018</v>
      </c>
      <c r="C11423">
        <v>12</v>
      </c>
      <c r="D11423">
        <v>27</v>
      </c>
      <c r="E11423" t="s">
        <v>15699</v>
      </c>
      <c r="F11423" s="1" t="s">
        <v>3205</v>
      </c>
      <c r="G11423" s="1" t="s">
        <v>3216</v>
      </c>
      <c r="H11423" s="1" t="s">
        <v>7263</v>
      </c>
      <c r="I11423" t="s">
        <v>17536</v>
      </c>
      <c r="J11423" t="s">
        <v>23</v>
      </c>
      <c r="K11423">
        <v>8712</v>
      </c>
      <c r="L11423">
        <v>451281.55</v>
      </c>
      <c r="M11423">
        <v>51.8</v>
      </c>
      <c r="N11423" t="s">
        <v>21853</v>
      </c>
      <c r="O11423" t="s">
        <v>23334</v>
      </c>
      <c r="P11423">
        <v>0</v>
      </c>
      <c r="Q11423">
        <v>0</v>
      </c>
      <c r="R11423">
        <v>4</v>
      </c>
    </row>
    <row r="11424" spans="1:18" x14ac:dyDescent="0.25">
      <c r="A11424" t="s">
        <v>3170</v>
      </c>
      <c r="B11424">
        <v>2018</v>
      </c>
      <c r="C11424">
        <v>12</v>
      </c>
      <c r="D11424">
        <v>27</v>
      </c>
      <c r="E11424" t="s">
        <v>15699</v>
      </c>
      <c r="F11424" s="1" t="s">
        <v>3205</v>
      </c>
      <c r="G11424" s="1" t="s">
        <v>3863</v>
      </c>
      <c r="H11424" s="1" t="s">
        <v>3206</v>
      </c>
      <c r="I11424" t="s">
        <v>18997</v>
      </c>
      <c r="J11424" t="s">
        <v>23</v>
      </c>
      <c r="K11424">
        <v>9168</v>
      </c>
      <c r="L11424">
        <v>419894.41</v>
      </c>
      <c r="M11424">
        <v>45.8</v>
      </c>
      <c r="N11424" t="s">
        <v>9307</v>
      </c>
      <c r="O11424" t="s">
        <v>9445</v>
      </c>
      <c r="P11424">
        <v>3.6019547837424074E-2</v>
      </c>
      <c r="Q11424">
        <v>0</v>
      </c>
      <c r="R11424">
        <v>4</v>
      </c>
    </row>
    <row r="11425" spans="1:18" x14ac:dyDescent="0.25">
      <c r="A11425" t="s">
        <v>3170</v>
      </c>
      <c r="B11425">
        <v>2018</v>
      </c>
      <c r="C11425">
        <v>12</v>
      </c>
      <c r="D11425">
        <v>27</v>
      </c>
      <c r="E11425" t="s">
        <v>15699</v>
      </c>
      <c r="F11425" s="1" t="s">
        <v>3205</v>
      </c>
      <c r="G11425" s="1" t="s">
        <v>3863</v>
      </c>
      <c r="H11425" s="1" t="s">
        <v>3204</v>
      </c>
      <c r="I11425" t="s">
        <v>19641</v>
      </c>
      <c r="J11425" t="s">
        <v>23</v>
      </c>
      <c r="K11425">
        <v>2268</v>
      </c>
      <c r="L11425">
        <v>99338.39</v>
      </c>
      <c r="M11425">
        <v>43.8</v>
      </c>
      <c r="N11425" t="s">
        <v>9307</v>
      </c>
      <c r="O11425" t="s">
        <v>9748</v>
      </c>
      <c r="P11425">
        <v>0</v>
      </c>
      <c r="Q11425">
        <v>0</v>
      </c>
      <c r="R11425">
        <v>4</v>
      </c>
    </row>
    <row r="11426" spans="1:18" x14ac:dyDescent="0.25">
      <c r="A11426" t="s">
        <v>1109</v>
      </c>
      <c r="B11426">
        <v>2016</v>
      </c>
      <c r="C11426">
        <v>10</v>
      </c>
      <c r="D11426">
        <v>3</v>
      </c>
      <c r="E11426" t="s">
        <v>226</v>
      </c>
      <c r="F11426" s="1" t="s">
        <v>3205</v>
      </c>
      <c r="G11426" s="1" t="s">
        <v>3384</v>
      </c>
      <c r="H11426" s="1" t="s">
        <v>3206</v>
      </c>
      <c r="I11426" t="s">
        <v>17081</v>
      </c>
      <c r="J11426" t="s">
        <v>23</v>
      </c>
      <c r="K11426">
        <v>19840</v>
      </c>
      <c r="L11426">
        <v>777728</v>
      </c>
      <c r="M11426">
        <v>39.200000000000003</v>
      </c>
      <c r="N11426" t="s">
        <v>160</v>
      </c>
      <c r="O11426" t="s">
        <v>9452</v>
      </c>
      <c r="P11426">
        <v>0.10110188471641929</v>
      </c>
      <c r="Q11426">
        <v>0</v>
      </c>
      <c r="R11426">
        <v>4</v>
      </c>
    </row>
    <row r="11427" spans="1:18" x14ac:dyDescent="0.25">
      <c r="A11427" t="s">
        <v>2050</v>
      </c>
      <c r="B11427">
        <v>2017</v>
      </c>
      <c r="C11427">
        <v>11</v>
      </c>
      <c r="D11427">
        <v>29</v>
      </c>
      <c r="E11427" t="s">
        <v>226</v>
      </c>
      <c r="F11427" s="1" t="s">
        <v>3205</v>
      </c>
      <c r="G11427" s="1" t="s">
        <v>3863</v>
      </c>
      <c r="H11427" s="1" t="s">
        <v>3206</v>
      </c>
      <c r="I11427" t="s">
        <v>18998</v>
      </c>
      <c r="J11427" t="s">
        <v>23</v>
      </c>
      <c r="K11427">
        <v>19960</v>
      </c>
      <c r="L11427">
        <v>904188</v>
      </c>
      <c r="M11427">
        <v>45.3</v>
      </c>
      <c r="N11427" t="s">
        <v>9340</v>
      </c>
      <c r="O11427" t="s">
        <v>9482</v>
      </c>
      <c r="P11427">
        <v>8.0867377033553248E-2</v>
      </c>
      <c r="Q11427">
        <v>0</v>
      </c>
      <c r="R11427">
        <v>4</v>
      </c>
    </row>
    <row r="11428" spans="1:18" x14ac:dyDescent="0.25">
      <c r="A11428" t="s">
        <v>16949</v>
      </c>
      <c r="B11428">
        <v>2019</v>
      </c>
      <c r="C11428">
        <v>11</v>
      </c>
      <c r="D11428">
        <v>22</v>
      </c>
      <c r="E11428" t="s">
        <v>7471</v>
      </c>
      <c r="F11428" s="1" t="s">
        <v>5207</v>
      </c>
      <c r="G11428" s="1" t="s">
        <v>6745</v>
      </c>
      <c r="H11428" s="1" t="s">
        <v>7263</v>
      </c>
      <c r="I11428" t="s">
        <v>7209</v>
      </c>
      <c r="J11428" t="s">
        <v>38</v>
      </c>
      <c r="K11428">
        <v>100</v>
      </c>
      <c r="L11428">
        <v>21000</v>
      </c>
      <c r="M11428">
        <v>210</v>
      </c>
      <c r="N11428" t="s">
        <v>8939</v>
      </c>
      <c r="O11428" t="s">
        <v>9462</v>
      </c>
      <c r="P11428">
        <v>0</v>
      </c>
      <c r="Q11428">
        <v>4.5837736391081546E-2</v>
      </c>
      <c r="R11428">
        <v>4</v>
      </c>
    </row>
    <row r="11429" spans="1:18" x14ac:dyDescent="0.25">
      <c r="A11429" t="s">
        <v>16949</v>
      </c>
      <c r="B11429">
        <v>2019</v>
      </c>
      <c r="C11429">
        <v>11</v>
      </c>
      <c r="D11429">
        <v>22</v>
      </c>
      <c r="E11429" t="s">
        <v>7471</v>
      </c>
      <c r="F11429" s="1" t="s">
        <v>5207</v>
      </c>
      <c r="G11429" s="1" t="s">
        <v>21316</v>
      </c>
      <c r="H11429" s="1" t="s">
        <v>3201</v>
      </c>
      <c r="I11429" t="s">
        <v>6839</v>
      </c>
      <c r="J11429" t="s">
        <v>38</v>
      </c>
      <c r="K11429">
        <v>200</v>
      </c>
      <c r="L11429">
        <v>74000</v>
      </c>
      <c r="M11429">
        <v>370</v>
      </c>
      <c r="N11429" t="s">
        <v>9352</v>
      </c>
      <c r="O11429" t="s">
        <v>10100</v>
      </c>
      <c r="P11429">
        <v>0</v>
      </c>
      <c r="Q11429">
        <v>0</v>
      </c>
      <c r="R11429">
        <v>4</v>
      </c>
    </row>
    <row r="11430" spans="1:18" x14ac:dyDescent="0.25">
      <c r="A11430" t="s">
        <v>16949</v>
      </c>
      <c r="B11430">
        <v>2019</v>
      </c>
      <c r="C11430">
        <v>11</v>
      </c>
      <c r="D11430">
        <v>22</v>
      </c>
      <c r="E11430" t="s">
        <v>7471</v>
      </c>
      <c r="F11430" s="1" t="s">
        <v>5207</v>
      </c>
      <c r="G11430" s="1" t="s">
        <v>21054</v>
      </c>
      <c r="H11430" s="1" t="s">
        <v>3201</v>
      </c>
      <c r="I11430" t="s">
        <v>21171</v>
      </c>
      <c r="J11430" t="s">
        <v>38</v>
      </c>
      <c r="K11430">
        <v>150</v>
      </c>
      <c r="L11430">
        <v>47850</v>
      </c>
      <c r="M11430">
        <v>319</v>
      </c>
      <c r="N11430" t="s">
        <v>7263</v>
      </c>
      <c r="O11430" t="s">
        <v>23191</v>
      </c>
      <c r="P11430">
        <v>0</v>
      </c>
      <c r="Q11430">
        <v>0</v>
      </c>
      <c r="R11430">
        <v>4</v>
      </c>
    </row>
    <row r="11431" spans="1:18" x14ac:dyDescent="0.25">
      <c r="A11431" t="s">
        <v>1402</v>
      </c>
      <c r="B11431">
        <v>2017</v>
      </c>
      <c r="C11431">
        <v>2</v>
      </c>
      <c r="D11431">
        <v>20</v>
      </c>
      <c r="E11431" t="s">
        <v>31</v>
      </c>
      <c r="F11431" s="1" t="s">
        <v>3205</v>
      </c>
      <c r="G11431" s="1" t="s">
        <v>3384</v>
      </c>
      <c r="H11431" s="1" t="s">
        <v>7263</v>
      </c>
      <c r="I11431" t="s">
        <v>17162</v>
      </c>
      <c r="J11431" t="s">
        <v>23</v>
      </c>
      <c r="K11431">
        <v>376.03</v>
      </c>
      <c r="L11431">
        <v>54907.9</v>
      </c>
      <c r="M11431">
        <v>146.02000000000001</v>
      </c>
      <c r="N11431" t="s">
        <v>9146</v>
      </c>
      <c r="O11431" t="s">
        <v>9585</v>
      </c>
      <c r="P11431">
        <v>0</v>
      </c>
      <c r="Q11431">
        <v>0</v>
      </c>
      <c r="R11431">
        <v>1</v>
      </c>
    </row>
    <row r="11432" spans="1:18" x14ac:dyDescent="0.25">
      <c r="A11432" t="s">
        <v>7926</v>
      </c>
      <c r="B11432">
        <v>2017</v>
      </c>
      <c r="C11432">
        <v>3</v>
      </c>
      <c r="D11432">
        <v>2</v>
      </c>
      <c r="E11432" t="s">
        <v>7471</v>
      </c>
      <c r="F11432" s="1" t="s">
        <v>9480</v>
      </c>
      <c r="G11432" s="1" t="s">
        <v>9480</v>
      </c>
      <c r="H11432" s="1" t="s">
        <v>9480</v>
      </c>
      <c r="I11432" t="s">
        <v>15814</v>
      </c>
      <c r="J11432" t="s">
        <v>23</v>
      </c>
      <c r="K11432">
        <v>10</v>
      </c>
      <c r="L11432">
        <v>1785</v>
      </c>
      <c r="M11432">
        <v>178.5</v>
      </c>
      <c r="N11432" t="e">
        <v>#N/A</v>
      </c>
      <c r="O11432" t="e">
        <v>#N/A</v>
      </c>
      <c r="P11432">
        <v>0</v>
      </c>
      <c r="Q11432">
        <v>0</v>
      </c>
      <c r="R11432">
        <v>1</v>
      </c>
    </row>
    <row r="11433" spans="1:18" x14ac:dyDescent="0.25">
      <c r="A11433" t="s">
        <v>16951</v>
      </c>
      <c r="B11433">
        <v>2017</v>
      </c>
      <c r="C11433">
        <v>8</v>
      </c>
      <c r="D11433">
        <v>21</v>
      </c>
      <c r="E11433" t="s">
        <v>92</v>
      </c>
      <c r="F11433" s="1" t="s">
        <v>9480</v>
      </c>
      <c r="G11433" s="1" t="s">
        <v>9480</v>
      </c>
      <c r="H11433" s="1" t="s">
        <v>9480</v>
      </c>
      <c r="I11433" t="s">
        <v>1780</v>
      </c>
      <c r="J11433" t="s">
        <v>23</v>
      </c>
      <c r="K11433">
        <v>1055</v>
      </c>
      <c r="L11433">
        <v>55440.25</v>
      </c>
      <c r="M11433">
        <v>52.55</v>
      </c>
      <c r="N11433" t="e">
        <v>#N/A</v>
      </c>
      <c r="O11433" t="e">
        <v>#N/A</v>
      </c>
      <c r="P11433">
        <v>0</v>
      </c>
      <c r="Q11433">
        <v>0</v>
      </c>
      <c r="R11433">
        <v>3</v>
      </c>
    </row>
    <row r="11434" spans="1:18" x14ac:dyDescent="0.25">
      <c r="A11434" t="s">
        <v>16951</v>
      </c>
      <c r="B11434">
        <v>2017</v>
      </c>
      <c r="C11434">
        <v>8</v>
      </c>
      <c r="D11434">
        <v>21</v>
      </c>
      <c r="E11434" t="s">
        <v>92</v>
      </c>
      <c r="F11434" s="1" t="s">
        <v>9480</v>
      </c>
      <c r="G11434" s="1" t="s">
        <v>9480</v>
      </c>
      <c r="H11434" s="1" t="s">
        <v>9480</v>
      </c>
      <c r="I11434" t="s">
        <v>2253</v>
      </c>
      <c r="J11434" t="s">
        <v>23</v>
      </c>
      <c r="K11434">
        <v>997</v>
      </c>
      <c r="L11434">
        <v>55881.85</v>
      </c>
      <c r="M11434">
        <v>56.05</v>
      </c>
      <c r="N11434" t="e">
        <v>#N/A</v>
      </c>
      <c r="O11434" t="e">
        <v>#N/A</v>
      </c>
      <c r="P11434">
        <v>0</v>
      </c>
      <c r="Q11434">
        <v>0</v>
      </c>
      <c r="R11434">
        <v>3</v>
      </c>
    </row>
    <row r="11435" spans="1:18" x14ac:dyDescent="0.25">
      <c r="A11435" t="s">
        <v>7611</v>
      </c>
      <c r="B11435">
        <v>2016</v>
      </c>
      <c r="C11435">
        <v>6</v>
      </c>
      <c r="D11435">
        <v>24</v>
      </c>
      <c r="E11435" t="s">
        <v>7471</v>
      </c>
      <c r="F11435" s="1" t="s">
        <v>5207</v>
      </c>
      <c r="G11435" s="1" t="s">
        <v>21008</v>
      </c>
      <c r="H11435" s="1" t="s">
        <v>7263</v>
      </c>
      <c r="I11435" t="s">
        <v>7024</v>
      </c>
      <c r="J11435" t="s">
        <v>23</v>
      </c>
      <c r="K11435">
        <v>450</v>
      </c>
      <c r="L11435">
        <v>72000</v>
      </c>
      <c r="M11435">
        <v>160</v>
      </c>
      <c r="N11435" t="s">
        <v>9365</v>
      </c>
      <c r="O11435" t="s">
        <v>9774</v>
      </c>
      <c r="P11435">
        <v>0</v>
      </c>
      <c r="Q11435">
        <v>0</v>
      </c>
      <c r="R11435">
        <v>2</v>
      </c>
    </row>
    <row r="11436" spans="1:18" x14ac:dyDescent="0.25">
      <c r="A11436" t="s">
        <v>1450</v>
      </c>
      <c r="B11436">
        <v>2017</v>
      </c>
      <c r="C11436">
        <v>3</v>
      </c>
      <c r="D11436">
        <v>10</v>
      </c>
      <c r="E11436" t="s">
        <v>226</v>
      </c>
      <c r="F11436" s="1" t="s">
        <v>3205</v>
      </c>
      <c r="G11436" s="1" t="s">
        <v>3863</v>
      </c>
      <c r="H11436" s="1" t="s">
        <v>3206</v>
      </c>
      <c r="I11436" t="s">
        <v>19009</v>
      </c>
      <c r="J11436" t="s">
        <v>23</v>
      </c>
      <c r="K11436">
        <v>18270</v>
      </c>
      <c r="L11436">
        <v>838136.27</v>
      </c>
      <c r="M11436">
        <v>45.88</v>
      </c>
      <c r="N11436" t="s">
        <v>9340</v>
      </c>
      <c r="O11436" t="s">
        <v>9482</v>
      </c>
      <c r="P11436">
        <v>8.0867377033553248E-2</v>
      </c>
      <c r="Q11436">
        <v>0</v>
      </c>
      <c r="R11436">
        <v>1</v>
      </c>
    </row>
    <row r="11437" spans="1:18" x14ac:dyDescent="0.25">
      <c r="A11437" t="s">
        <v>1450</v>
      </c>
      <c r="B11437">
        <v>2017</v>
      </c>
      <c r="C11437">
        <v>3</v>
      </c>
      <c r="D11437">
        <v>10</v>
      </c>
      <c r="E11437" t="s">
        <v>226</v>
      </c>
      <c r="F11437" s="1" t="s">
        <v>3205</v>
      </c>
      <c r="G11437" s="1" t="s">
        <v>3863</v>
      </c>
      <c r="H11437" s="1" t="s">
        <v>3206</v>
      </c>
      <c r="I11437" t="s">
        <v>19096</v>
      </c>
      <c r="J11437" t="s">
        <v>23</v>
      </c>
      <c r="K11437">
        <v>3020</v>
      </c>
      <c r="L11437">
        <v>136932.84</v>
      </c>
      <c r="M11437">
        <v>45.34</v>
      </c>
      <c r="N11437" t="s">
        <v>9342</v>
      </c>
      <c r="O11437" t="s">
        <v>9510</v>
      </c>
      <c r="P11437">
        <v>0</v>
      </c>
      <c r="Q11437">
        <v>0</v>
      </c>
      <c r="R11437">
        <v>1</v>
      </c>
    </row>
    <row r="11438" spans="1:18" x14ac:dyDescent="0.25">
      <c r="A11438" t="s">
        <v>16955</v>
      </c>
      <c r="B11438">
        <v>2019</v>
      </c>
      <c r="C11438">
        <v>12</v>
      </c>
      <c r="D11438">
        <v>19</v>
      </c>
      <c r="E11438" t="s">
        <v>16257</v>
      </c>
      <c r="F11438" s="1" t="s">
        <v>3205</v>
      </c>
      <c r="G11438" s="1" t="s">
        <v>3863</v>
      </c>
      <c r="H11438" s="1" t="s">
        <v>3206</v>
      </c>
      <c r="I11438" t="s">
        <v>19204</v>
      </c>
      <c r="J11438" t="s">
        <v>23</v>
      </c>
      <c r="K11438">
        <v>3770</v>
      </c>
      <c r="L11438">
        <v>165880</v>
      </c>
      <c r="M11438">
        <v>44</v>
      </c>
      <c r="N11438" t="s">
        <v>9340</v>
      </c>
      <c r="O11438" t="s">
        <v>9482</v>
      </c>
      <c r="P11438">
        <v>8.0867377033553248E-2</v>
      </c>
      <c r="Q11438">
        <v>0</v>
      </c>
      <c r="R11438">
        <v>4</v>
      </c>
    </row>
    <row r="11439" spans="1:18" x14ac:dyDescent="0.25">
      <c r="A11439" t="s">
        <v>16955</v>
      </c>
      <c r="B11439">
        <v>2019</v>
      </c>
      <c r="C11439">
        <v>12</v>
      </c>
      <c r="D11439">
        <v>19</v>
      </c>
      <c r="E11439" t="s">
        <v>16257</v>
      </c>
      <c r="F11439" s="1" t="s">
        <v>3205</v>
      </c>
      <c r="G11439" s="1" t="s">
        <v>3863</v>
      </c>
      <c r="H11439" s="1" t="s">
        <v>3206</v>
      </c>
      <c r="I11439" t="s">
        <v>19221</v>
      </c>
      <c r="J11439" t="s">
        <v>23</v>
      </c>
      <c r="K11439">
        <v>15220</v>
      </c>
      <c r="L11439">
        <v>669680</v>
      </c>
      <c r="M11439">
        <v>44</v>
      </c>
      <c r="N11439" t="s">
        <v>9347</v>
      </c>
      <c r="O11439" t="s">
        <v>9542</v>
      </c>
      <c r="P11439">
        <v>8.0289698840596724E-2</v>
      </c>
      <c r="Q11439">
        <v>0</v>
      </c>
      <c r="R11439">
        <v>4</v>
      </c>
    </row>
    <row r="11440" spans="1:18" x14ac:dyDescent="0.25">
      <c r="A11440" t="s">
        <v>7814</v>
      </c>
      <c r="B11440">
        <v>2016</v>
      </c>
      <c r="C11440">
        <v>12</v>
      </c>
      <c r="D11440">
        <v>7</v>
      </c>
      <c r="E11440" t="s">
        <v>7357</v>
      </c>
      <c r="F11440" s="1" t="s">
        <v>5207</v>
      </c>
      <c r="G11440" s="1" t="s">
        <v>20931</v>
      </c>
      <c r="H11440" s="1" t="s">
        <v>7263</v>
      </c>
      <c r="I11440" t="s">
        <v>20940</v>
      </c>
      <c r="J11440" t="s">
        <v>23</v>
      </c>
      <c r="K11440">
        <v>100</v>
      </c>
      <c r="L11440">
        <v>14838.98</v>
      </c>
      <c r="M11440">
        <v>148.38999999999999</v>
      </c>
      <c r="N11440" t="s">
        <v>7263</v>
      </c>
      <c r="O11440" t="s">
        <v>23274</v>
      </c>
      <c r="P11440">
        <v>0</v>
      </c>
      <c r="Q11440">
        <v>0</v>
      </c>
      <c r="R11440">
        <v>4</v>
      </c>
    </row>
    <row r="11441" spans="1:18" x14ac:dyDescent="0.25">
      <c r="A11441" t="s">
        <v>7814</v>
      </c>
      <c r="B11441">
        <v>2016</v>
      </c>
      <c r="C11441">
        <v>12</v>
      </c>
      <c r="D11441">
        <v>7</v>
      </c>
      <c r="E11441" t="s">
        <v>7357</v>
      </c>
      <c r="F11441" s="1" t="s">
        <v>5207</v>
      </c>
      <c r="G11441" s="1" t="s">
        <v>20931</v>
      </c>
      <c r="H11441" s="1" t="s">
        <v>7263</v>
      </c>
      <c r="I11441" t="s">
        <v>20958</v>
      </c>
      <c r="J11441" t="s">
        <v>23</v>
      </c>
      <c r="K11441">
        <v>200</v>
      </c>
      <c r="L11441">
        <v>30872</v>
      </c>
      <c r="M11441">
        <v>154.36000000000001</v>
      </c>
      <c r="N11441" t="s">
        <v>9106</v>
      </c>
      <c r="O11441" t="s">
        <v>9459</v>
      </c>
      <c r="P11441">
        <v>0</v>
      </c>
      <c r="Q11441">
        <v>5.3850305373165194E-2</v>
      </c>
      <c r="R11441">
        <v>4</v>
      </c>
    </row>
    <row r="11442" spans="1:18" x14ac:dyDescent="0.25">
      <c r="A11442" t="s">
        <v>7814</v>
      </c>
      <c r="B11442">
        <v>2016</v>
      </c>
      <c r="C11442">
        <v>12</v>
      </c>
      <c r="D11442">
        <v>7</v>
      </c>
      <c r="E11442" t="s">
        <v>7357</v>
      </c>
      <c r="F11442" s="1" t="s">
        <v>5207</v>
      </c>
      <c r="G11442" s="1" t="s">
        <v>20931</v>
      </c>
      <c r="H11442" s="1" t="s">
        <v>7263</v>
      </c>
      <c r="I11442" t="s">
        <v>20947</v>
      </c>
      <c r="J11442" t="s">
        <v>23</v>
      </c>
      <c r="K11442">
        <v>100</v>
      </c>
      <c r="L11442">
        <v>14300.75</v>
      </c>
      <c r="M11442">
        <v>143.01</v>
      </c>
      <c r="N11442" t="s">
        <v>7263</v>
      </c>
      <c r="O11442" t="s">
        <v>23274</v>
      </c>
      <c r="P11442">
        <v>0</v>
      </c>
      <c r="Q11442">
        <v>0</v>
      </c>
      <c r="R11442">
        <v>4</v>
      </c>
    </row>
    <row r="11443" spans="1:18" x14ac:dyDescent="0.25">
      <c r="A11443" t="s">
        <v>7814</v>
      </c>
      <c r="B11443">
        <v>2016</v>
      </c>
      <c r="C11443">
        <v>12</v>
      </c>
      <c r="D11443">
        <v>7</v>
      </c>
      <c r="E11443" t="s">
        <v>7357</v>
      </c>
      <c r="F11443" s="1" t="s">
        <v>5207</v>
      </c>
      <c r="G11443" s="1" t="s">
        <v>20573</v>
      </c>
      <c r="H11443" s="1" t="s">
        <v>7263</v>
      </c>
      <c r="I11443" t="s">
        <v>20717</v>
      </c>
      <c r="J11443" t="s">
        <v>23</v>
      </c>
      <c r="K11443">
        <v>40</v>
      </c>
      <c r="L11443">
        <v>4541.0200000000004</v>
      </c>
      <c r="M11443">
        <v>113.53</v>
      </c>
      <c r="N11443" t="s">
        <v>8855</v>
      </c>
      <c r="O11443" t="s">
        <v>9463</v>
      </c>
      <c r="P11443">
        <v>0</v>
      </c>
      <c r="Q11443">
        <v>4.5717886060994917E-2</v>
      </c>
      <c r="R11443">
        <v>4</v>
      </c>
    </row>
    <row r="11444" spans="1:18" x14ac:dyDescent="0.25">
      <c r="A11444" t="s">
        <v>7814</v>
      </c>
      <c r="B11444">
        <v>2016</v>
      </c>
      <c r="C11444">
        <v>12</v>
      </c>
      <c r="D11444">
        <v>7</v>
      </c>
      <c r="E11444" t="s">
        <v>7357</v>
      </c>
      <c r="F11444" s="1" t="s">
        <v>5207</v>
      </c>
      <c r="G11444" s="1" t="s">
        <v>20573</v>
      </c>
      <c r="H11444" s="1" t="s">
        <v>7263</v>
      </c>
      <c r="I11444" t="s">
        <v>20653</v>
      </c>
      <c r="J11444" t="s">
        <v>23</v>
      </c>
      <c r="K11444">
        <v>40</v>
      </c>
      <c r="L11444">
        <v>4192.03</v>
      </c>
      <c r="M11444">
        <v>104.8</v>
      </c>
      <c r="N11444" t="s">
        <v>8995</v>
      </c>
      <c r="O11444" t="s">
        <v>9471</v>
      </c>
      <c r="P11444">
        <v>0</v>
      </c>
      <c r="Q11444">
        <v>2.730993892398554E-2</v>
      </c>
      <c r="R11444">
        <v>4</v>
      </c>
    </row>
    <row r="11445" spans="1:18" x14ac:dyDescent="0.25">
      <c r="A11445" t="s">
        <v>1591</v>
      </c>
      <c r="B11445">
        <v>2017</v>
      </c>
      <c r="C11445">
        <v>5</v>
      </c>
      <c r="D11445">
        <v>6</v>
      </c>
      <c r="E11445" t="s">
        <v>92</v>
      </c>
      <c r="F11445" s="1" t="s">
        <v>3205</v>
      </c>
      <c r="G11445" s="1" t="s">
        <v>3384</v>
      </c>
      <c r="H11445" s="1" t="s">
        <v>3206</v>
      </c>
      <c r="I11445" t="s">
        <v>17081</v>
      </c>
      <c r="J11445" t="s">
        <v>23</v>
      </c>
      <c r="K11445">
        <v>14345</v>
      </c>
      <c r="L11445">
        <v>643373.25</v>
      </c>
      <c r="M11445">
        <v>44.85</v>
      </c>
      <c r="N11445" t="s">
        <v>160</v>
      </c>
      <c r="O11445" t="s">
        <v>9452</v>
      </c>
      <c r="P11445">
        <v>0.10110188471641929</v>
      </c>
      <c r="Q11445">
        <v>0</v>
      </c>
      <c r="R11445">
        <v>2</v>
      </c>
    </row>
    <row r="11446" spans="1:18" x14ac:dyDescent="0.25">
      <c r="A11446" t="s">
        <v>15497</v>
      </c>
      <c r="B11446">
        <v>2019</v>
      </c>
      <c r="C11446">
        <v>8</v>
      </c>
      <c r="D11446">
        <v>31</v>
      </c>
      <c r="E11446" t="s">
        <v>226</v>
      </c>
      <c r="F11446" s="1" t="s">
        <v>3205</v>
      </c>
      <c r="G11446" s="1" t="s">
        <v>3384</v>
      </c>
      <c r="H11446" s="1" t="s">
        <v>3206</v>
      </c>
      <c r="I11446" t="s">
        <v>17299</v>
      </c>
      <c r="J11446" t="s">
        <v>23</v>
      </c>
      <c r="K11446">
        <v>22945</v>
      </c>
      <c r="L11446">
        <v>1124305</v>
      </c>
      <c r="M11446">
        <v>49</v>
      </c>
      <c r="N11446" t="s">
        <v>160</v>
      </c>
      <c r="O11446" t="s">
        <v>9452</v>
      </c>
      <c r="P11446">
        <v>0.10110188471641929</v>
      </c>
      <c r="Q11446">
        <v>0</v>
      </c>
      <c r="R11446">
        <v>3</v>
      </c>
    </row>
    <row r="11447" spans="1:18" x14ac:dyDescent="0.25">
      <c r="A11447" t="s">
        <v>8622</v>
      </c>
      <c r="B11447">
        <v>2018</v>
      </c>
      <c r="C11447">
        <v>6</v>
      </c>
      <c r="D11447">
        <v>7</v>
      </c>
      <c r="E11447" t="s">
        <v>8255</v>
      </c>
      <c r="F11447" s="1" t="s">
        <v>5207</v>
      </c>
      <c r="G11447" s="1" t="s">
        <v>20573</v>
      </c>
      <c r="H11447" s="1" t="s">
        <v>7263</v>
      </c>
      <c r="I11447" t="s">
        <v>20764</v>
      </c>
      <c r="J11447" t="s">
        <v>23</v>
      </c>
      <c r="K11447">
        <v>200</v>
      </c>
      <c r="L11447">
        <v>20435.240000000002</v>
      </c>
      <c r="M11447">
        <v>102.18</v>
      </c>
      <c r="N11447" t="s">
        <v>9043</v>
      </c>
      <c r="O11447" t="s">
        <v>9465</v>
      </c>
      <c r="P11447">
        <v>0</v>
      </c>
      <c r="Q11447">
        <v>3.9029243790110295E-2</v>
      </c>
      <c r="R11447">
        <v>2</v>
      </c>
    </row>
    <row r="11448" spans="1:18" x14ac:dyDescent="0.25">
      <c r="A11448" t="s">
        <v>8622</v>
      </c>
      <c r="B11448">
        <v>2018</v>
      </c>
      <c r="C11448">
        <v>6</v>
      </c>
      <c r="D11448">
        <v>7</v>
      </c>
      <c r="E11448" t="s">
        <v>8255</v>
      </c>
      <c r="F11448" s="1" t="s">
        <v>5207</v>
      </c>
      <c r="G11448" s="1" t="s">
        <v>20573</v>
      </c>
      <c r="H11448" s="1" t="s">
        <v>7263</v>
      </c>
      <c r="I11448" t="s">
        <v>20834</v>
      </c>
      <c r="J11448" t="s">
        <v>23</v>
      </c>
      <c r="K11448">
        <v>290</v>
      </c>
      <c r="L11448">
        <v>44338.85</v>
      </c>
      <c r="M11448">
        <v>152.88999999999999</v>
      </c>
      <c r="N11448" t="s">
        <v>9062</v>
      </c>
      <c r="O11448" t="s">
        <v>9456</v>
      </c>
      <c r="P11448">
        <v>0</v>
      </c>
      <c r="Q11448">
        <v>5.8534472775055225E-2</v>
      </c>
      <c r="R11448">
        <v>2</v>
      </c>
    </row>
    <row r="11449" spans="1:18" x14ac:dyDescent="0.25">
      <c r="A11449" t="s">
        <v>1923</v>
      </c>
      <c r="B11449">
        <v>2017</v>
      </c>
      <c r="C11449">
        <v>10</v>
      </c>
      <c r="D11449">
        <v>23</v>
      </c>
      <c r="E11449" t="s">
        <v>51</v>
      </c>
      <c r="F11449" s="1" t="s">
        <v>3205</v>
      </c>
      <c r="G11449" s="1" t="s">
        <v>3863</v>
      </c>
      <c r="H11449" s="1" t="s">
        <v>3206</v>
      </c>
      <c r="I11449" t="s">
        <v>1924</v>
      </c>
      <c r="J11449" t="s">
        <v>23</v>
      </c>
      <c r="K11449">
        <v>5000</v>
      </c>
      <c r="L11449">
        <v>235000</v>
      </c>
      <c r="M11449">
        <v>47</v>
      </c>
      <c r="N11449" t="s">
        <v>9330</v>
      </c>
      <c r="O11449" t="s">
        <v>9524</v>
      </c>
      <c r="P11449">
        <v>0</v>
      </c>
      <c r="Q11449">
        <v>0</v>
      </c>
      <c r="R11449">
        <v>4</v>
      </c>
    </row>
    <row r="11450" spans="1:18" x14ac:dyDescent="0.25">
      <c r="A11450" t="s">
        <v>1923</v>
      </c>
      <c r="B11450">
        <v>2017</v>
      </c>
      <c r="C11450">
        <v>10</v>
      </c>
      <c r="D11450">
        <v>23</v>
      </c>
      <c r="E11450" t="s">
        <v>51</v>
      </c>
      <c r="F11450" s="1" t="s">
        <v>3205</v>
      </c>
      <c r="G11450" s="1" t="s">
        <v>3863</v>
      </c>
      <c r="H11450" s="1" t="s">
        <v>3206</v>
      </c>
      <c r="I11450" t="s">
        <v>18939</v>
      </c>
      <c r="J11450" t="s">
        <v>23</v>
      </c>
      <c r="K11450">
        <v>15046</v>
      </c>
      <c r="L11450">
        <v>935861.2</v>
      </c>
      <c r="M11450">
        <v>62.2</v>
      </c>
      <c r="N11450" t="s">
        <v>9311</v>
      </c>
      <c r="O11450" t="s">
        <v>9520</v>
      </c>
      <c r="P11450">
        <v>0</v>
      </c>
      <c r="Q11450">
        <v>0</v>
      </c>
      <c r="R11450">
        <v>4</v>
      </c>
    </row>
    <row r="11451" spans="1:18" x14ac:dyDescent="0.25">
      <c r="A11451" t="s">
        <v>500</v>
      </c>
      <c r="B11451">
        <v>2016</v>
      </c>
      <c r="C11451">
        <v>2</v>
      </c>
      <c r="D11451">
        <v>8</v>
      </c>
      <c r="E11451" t="s">
        <v>92</v>
      </c>
      <c r="F11451" s="1" t="s">
        <v>3205</v>
      </c>
      <c r="G11451" s="1" t="s">
        <v>3967</v>
      </c>
      <c r="H11451" s="1" t="s">
        <v>3206</v>
      </c>
      <c r="I11451" t="s">
        <v>18191</v>
      </c>
      <c r="J11451" t="s">
        <v>23</v>
      </c>
      <c r="K11451">
        <v>19484</v>
      </c>
      <c r="L11451">
        <v>837812</v>
      </c>
      <c r="M11451">
        <v>43</v>
      </c>
      <c r="N11451" t="s">
        <v>9236</v>
      </c>
      <c r="O11451" t="s">
        <v>9554</v>
      </c>
      <c r="P11451">
        <v>0</v>
      </c>
      <c r="Q11451">
        <v>0</v>
      </c>
      <c r="R11451">
        <v>1</v>
      </c>
    </row>
    <row r="11452" spans="1:18" x14ac:dyDescent="0.25">
      <c r="A11452" t="s">
        <v>10944</v>
      </c>
      <c r="B11452">
        <v>2019</v>
      </c>
      <c r="C11452">
        <v>5</v>
      </c>
      <c r="D11452">
        <v>20</v>
      </c>
      <c r="E11452" t="s">
        <v>15699</v>
      </c>
      <c r="F11452" s="1" t="s">
        <v>3205</v>
      </c>
      <c r="G11452" s="1" t="s">
        <v>3384</v>
      </c>
      <c r="H11452" s="1" t="s">
        <v>3206</v>
      </c>
      <c r="I11452" t="s">
        <v>17213</v>
      </c>
      <c r="J11452" t="s">
        <v>23</v>
      </c>
      <c r="K11452">
        <v>19356</v>
      </c>
      <c r="L11452">
        <v>929088</v>
      </c>
      <c r="M11452">
        <v>48</v>
      </c>
      <c r="N11452" t="s">
        <v>163</v>
      </c>
      <c r="O11452" t="s">
        <v>9505</v>
      </c>
      <c r="P11452">
        <v>3.8218627714528705E-2</v>
      </c>
      <c r="Q11452">
        <v>0</v>
      </c>
      <c r="R11452">
        <v>2</v>
      </c>
    </row>
    <row r="11453" spans="1:18" x14ac:dyDescent="0.25">
      <c r="A11453" t="s">
        <v>2992</v>
      </c>
      <c r="B11453">
        <v>2018</v>
      </c>
      <c r="C11453">
        <v>10</v>
      </c>
      <c r="D11453">
        <v>30</v>
      </c>
      <c r="E11453" t="s">
        <v>15699</v>
      </c>
      <c r="F11453" s="1" t="s">
        <v>3205</v>
      </c>
      <c r="G11453" s="1" t="s">
        <v>3384</v>
      </c>
      <c r="H11453" s="1" t="s">
        <v>3204</v>
      </c>
      <c r="I11453" t="s">
        <v>320</v>
      </c>
      <c r="J11453" t="s">
        <v>23</v>
      </c>
      <c r="K11453">
        <v>19992</v>
      </c>
      <c r="L11453">
        <v>885645.68</v>
      </c>
      <c r="M11453">
        <v>44.3</v>
      </c>
      <c r="N11453" t="s">
        <v>645</v>
      </c>
      <c r="O11453" t="s">
        <v>9579</v>
      </c>
      <c r="P11453">
        <v>0</v>
      </c>
      <c r="Q11453">
        <v>0</v>
      </c>
      <c r="R11453">
        <v>4</v>
      </c>
    </row>
    <row r="11454" spans="1:18" x14ac:dyDescent="0.25">
      <c r="A11454" t="s">
        <v>2992</v>
      </c>
      <c r="B11454">
        <v>2018</v>
      </c>
      <c r="C11454">
        <v>10</v>
      </c>
      <c r="D11454">
        <v>30</v>
      </c>
      <c r="E11454" t="s">
        <v>15699</v>
      </c>
      <c r="F11454" s="1" t="s">
        <v>3205</v>
      </c>
      <c r="G11454" s="1" t="s">
        <v>18031</v>
      </c>
      <c r="H11454" s="1" t="s">
        <v>3204</v>
      </c>
      <c r="I11454" t="s">
        <v>18066</v>
      </c>
      <c r="J11454" t="s">
        <v>23</v>
      </c>
      <c r="K11454">
        <v>503</v>
      </c>
      <c r="L11454">
        <v>25552.400000000001</v>
      </c>
      <c r="M11454">
        <v>50.8</v>
      </c>
      <c r="N11454" t="s">
        <v>9160</v>
      </c>
      <c r="O11454" t="s">
        <v>9647</v>
      </c>
      <c r="P11454">
        <v>0</v>
      </c>
      <c r="Q11454">
        <v>0</v>
      </c>
      <c r="R11454">
        <v>4</v>
      </c>
    </row>
    <row r="11455" spans="1:18" x14ac:dyDescent="0.25">
      <c r="A11455" t="s">
        <v>16957</v>
      </c>
      <c r="B11455">
        <v>2019</v>
      </c>
      <c r="C11455">
        <v>12</v>
      </c>
      <c r="D11455">
        <v>13</v>
      </c>
      <c r="E11455" t="s">
        <v>16257</v>
      </c>
      <c r="F11455" s="1" t="s">
        <v>3205</v>
      </c>
      <c r="G11455" s="1" t="s">
        <v>3863</v>
      </c>
      <c r="H11455" s="1" t="s">
        <v>3206</v>
      </c>
      <c r="I11455" t="s">
        <v>19206</v>
      </c>
      <c r="J11455" t="s">
        <v>23</v>
      </c>
      <c r="K11455">
        <v>7170</v>
      </c>
      <c r="L11455">
        <v>328386</v>
      </c>
      <c r="M11455">
        <v>45.8</v>
      </c>
      <c r="N11455" t="s">
        <v>9305</v>
      </c>
      <c r="O11455" t="s">
        <v>9530</v>
      </c>
      <c r="P11455">
        <v>3.1450189480311259E-2</v>
      </c>
      <c r="Q11455">
        <v>0</v>
      </c>
      <c r="R11455">
        <v>4</v>
      </c>
    </row>
    <row r="11456" spans="1:18" x14ac:dyDescent="0.25">
      <c r="A11456" t="s">
        <v>16957</v>
      </c>
      <c r="B11456">
        <v>2019</v>
      </c>
      <c r="C11456">
        <v>12</v>
      </c>
      <c r="D11456">
        <v>13</v>
      </c>
      <c r="E11456" t="s">
        <v>16257</v>
      </c>
      <c r="F11456" s="1" t="s">
        <v>3205</v>
      </c>
      <c r="G11456" s="1" t="s">
        <v>3863</v>
      </c>
      <c r="H11456" s="1" t="s">
        <v>3206</v>
      </c>
      <c r="I11456" t="s">
        <v>19208</v>
      </c>
      <c r="J11456" t="s">
        <v>23</v>
      </c>
      <c r="K11456">
        <v>4985</v>
      </c>
      <c r="L11456">
        <v>228313</v>
      </c>
      <c r="M11456">
        <v>45.8</v>
      </c>
      <c r="N11456" t="s">
        <v>9346</v>
      </c>
      <c r="O11456" t="s">
        <v>9484</v>
      </c>
      <c r="P11456">
        <v>0</v>
      </c>
      <c r="Q11456">
        <v>0</v>
      </c>
      <c r="R11456">
        <v>4</v>
      </c>
    </row>
    <row r="11457" spans="1:18" x14ac:dyDescent="0.25">
      <c r="A11457" t="s">
        <v>16957</v>
      </c>
      <c r="B11457">
        <v>2019</v>
      </c>
      <c r="C11457">
        <v>12</v>
      </c>
      <c r="D11457">
        <v>13</v>
      </c>
      <c r="E11457" t="s">
        <v>16257</v>
      </c>
      <c r="F11457" s="1" t="s">
        <v>3205</v>
      </c>
      <c r="G11457" s="1" t="s">
        <v>3863</v>
      </c>
      <c r="H11457" s="1" t="s">
        <v>3206</v>
      </c>
      <c r="I11457" t="s">
        <v>19221</v>
      </c>
      <c r="J11457" t="s">
        <v>23</v>
      </c>
      <c r="K11457">
        <v>2540</v>
      </c>
      <c r="L11457">
        <v>116332</v>
      </c>
      <c r="M11457">
        <v>45.8</v>
      </c>
      <c r="N11457" t="s">
        <v>9347</v>
      </c>
      <c r="O11457" t="s">
        <v>9542</v>
      </c>
      <c r="P11457">
        <v>8.0289698840596724E-2</v>
      </c>
      <c r="Q11457">
        <v>0</v>
      </c>
      <c r="R11457">
        <v>4</v>
      </c>
    </row>
    <row r="11458" spans="1:18" x14ac:dyDescent="0.25">
      <c r="A11458" t="s">
        <v>16957</v>
      </c>
      <c r="B11458">
        <v>2019</v>
      </c>
      <c r="C11458">
        <v>12</v>
      </c>
      <c r="D11458">
        <v>13</v>
      </c>
      <c r="E11458" t="s">
        <v>16257</v>
      </c>
      <c r="F11458" s="1" t="s">
        <v>3205</v>
      </c>
      <c r="G11458" s="1" t="s">
        <v>3863</v>
      </c>
      <c r="H11458" s="1" t="s">
        <v>3206</v>
      </c>
      <c r="I11458" t="s">
        <v>19305</v>
      </c>
      <c r="J11458" t="s">
        <v>23</v>
      </c>
      <c r="K11458">
        <v>3634</v>
      </c>
      <c r="L11458">
        <v>254380</v>
      </c>
      <c r="M11458">
        <v>70</v>
      </c>
      <c r="N11458" t="s">
        <v>9319</v>
      </c>
      <c r="O11458" t="s">
        <v>9487</v>
      </c>
      <c r="P11458">
        <v>0</v>
      </c>
      <c r="Q11458">
        <v>0</v>
      </c>
      <c r="R11458">
        <v>4</v>
      </c>
    </row>
    <row r="11459" spans="1:18" x14ac:dyDescent="0.25">
      <c r="A11459" t="s">
        <v>16957</v>
      </c>
      <c r="B11459">
        <v>2019</v>
      </c>
      <c r="C11459">
        <v>12</v>
      </c>
      <c r="D11459">
        <v>13</v>
      </c>
      <c r="E11459" t="s">
        <v>16257</v>
      </c>
      <c r="F11459" s="1" t="s">
        <v>3205</v>
      </c>
      <c r="G11459" s="1" t="s">
        <v>3227</v>
      </c>
      <c r="H11459" s="1" t="s">
        <v>3206</v>
      </c>
      <c r="I11459" t="s">
        <v>19675</v>
      </c>
      <c r="J11459" t="s">
        <v>23</v>
      </c>
      <c r="K11459">
        <v>1005</v>
      </c>
      <c r="L11459">
        <v>51305.25</v>
      </c>
      <c r="M11459">
        <v>51.05</v>
      </c>
      <c r="N11459" t="s">
        <v>22068</v>
      </c>
      <c r="O11459" t="s">
        <v>23255</v>
      </c>
      <c r="P11459">
        <v>0</v>
      </c>
      <c r="Q11459">
        <v>0</v>
      </c>
      <c r="R11459">
        <v>4</v>
      </c>
    </row>
    <row r="11460" spans="1:18" x14ac:dyDescent="0.25">
      <c r="A11460" t="s">
        <v>16957</v>
      </c>
      <c r="B11460">
        <v>2019</v>
      </c>
      <c r="C11460">
        <v>12</v>
      </c>
      <c r="D11460">
        <v>13</v>
      </c>
      <c r="E11460" t="s">
        <v>16257</v>
      </c>
      <c r="F11460" s="1" t="s">
        <v>3205</v>
      </c>
      <c r="G11460" s="1" t="s">
        <v>3227</v>
      </c>
      <c r="H11460" s="1" t="s">
        <v>3206</v>
      </c>
      <c r="I11460" t="s">
        <v>19803</v>
      </c>
      <c r="J11460" t="s">
        <v>23</v>
      </c>
      <c r="K11460">
        <v>762</v>
      </c>
      <c r="L11460">
        <v>61036.2</v>
      </c>
      <c r="M11460">
        <v>80.099999999999994</v>
      </c>
      <c r="N11460" t="s">
        <v>22092</v>
      </c>
      <c r="O11460" t="s">
        <v>23269</v>
      </c>
      <c r="P11460">
        <v>0</v>
      </c>
      <c r="Q11460">
        <v>0</v>
      </c>
      <c r="R11460">
        <v>4</v>
      </c>
    </row>
    <row r="11461" spans="1:18" x14ac:dyDescent="0.25">
      <c r="A11461" t="s">
        <v>15080</v>
      </c>
      <c r="B11461">
        <v>2019</v>
      </c>
      <c r="C11461">
        <v>7</v>
      </c>
      <c r="D11461">
        <v>5</v>
      </c>
      <c r="E11461" t="s">
        <v>1620</v>
      </c>
      <c r="F11461" s="1" t="s">
        <v>3205</v>
      </c>
      <c r="G11461" s="1" t="s">
        <v>3863</v>
      </c>
      <c r="H11461" s="1" t="s">
        <v>3206</v>
      </c>
      <c r="I11461" t="s">
        <v>19206</v>
      </c>
      <c r="J11461" t="s">
        <v>23</v>
      </c>
      <c r="K11461">
        <v>4535</v>
      </c>
      <c r="L11461">
        <v>223122</v>
      </c>
      <c r="M11461">
        <v>49.2</v>
      </c>
      <c r="N11461" t="s">
        <v>9305</v>
      </c>
      <c r="O11461" t="s">
        <v>9530</v>
      </c>
      <c r="P11461">
        <v>3.1450189480311259E-2</v>
      </c>
      <c r="Q11461">
        <v>0</v>
      </c>
      <c r="R11461">
        <v>3</v>
      </c>
    </row>
    <row r="11462" spans="1:18" x14ac:dyDescent="0.25">
      <c r="A11462" t="s">
        <v>15080</v>
      </c>
      <c r="B11462">
        <v>2019</v>
      </c>
      <c r="C11462">
        <v>7</v>
      </c>
      <c r="D11462">
        <v>5</v>
      </c>
      <c r="E11462" t="s">
        <v>1620</v>
      </c>
      <c r="F11462" s="1" t="s">
        <v>3205</v>
      </c>
      <c r="G11462" s="1" t="s">
        <v>3863</v>
      </c>
      <c r="H11462" s="1" t="s">
        <v>3206</v>
      </c>
      <c r="I11462" t="s">
        <v>19219</v>
      </c>
      <c r="J11462" t="s">
        <v>23</v>
      </c>
      <c r="K11462">
        <v>4485</v>
      </c>
      <c r="L11462">
        <v>243535.5</v>
      </c>
      <c r="M11462">
        <v>54.3</v>
      </c>
      <c r="N11462" t="s">
        <v>9329</v>
      </c>
      <c r="O11462" t="s">
        <v>9493</v>
      </c>
      <c r="P11462">
        <v>0</v>
      </c>
      <c r="Q11462">
        <v>0</v>
      </c>
      <c r="R11462">
        <v>3</v>
      </c>
    </row>
    <row r="11463" spans="1:18" x14ac:dyDescent="0.25">
      <c r="A11463" t="s">
        <v>15080</v>
      </c>
      <c r="B11463">
        <v>2019</v>
      </c>
      <c r="C11463">
        <v>7</v>
      </c>
      <c r="D11463">
        <v>5</v>
      </c>
      <c r="E11463" t="s">
        <v>1620</v>
      </c>
      <c r="F11463" s="1" t="s">
        <v>3205</v>
      </c>
      <c r="G11463" s="1" t="s">
        <v>3227</v>
      </c>
      <c r="H11463" s="1" t="s">
        <v>3206</v>
      </c>
      <c r="I11463" t="s">
        <v>19860</v>
      </c>
      <c r="J11463" t="s">
        <v>23</v>
      </c>
      <c r="K11463">
        <v>4035</v>
      </c>
      <c r="L11463">
        <v>225153</v>
      </c>
      <c r="M11463">
        <v>55.8</v>
      </c>
      <c r="N11463" t="s">
        <v>22073</v>
      </c>
      <c r="O11463" t="s">
        <v>23260</v>
      </c>
      <c r="P11463">
        <v>0</v>
      </c>
      <c r="Q11463">
        <v>0</v>
      </c>
      <c r="R11463">
        <v>3</v>
      </c>
    </row>
    <row r="11464" spans="1:18" x14ac:dyDescent="0.25">
      <c r="A11464" t="s">
        <v>15080</v>
      </c>
      <c r="B11464">
        <v>2019</v>
      </c>
      <c r="C11464">
        <v>7</v>
      </c>
      <c r="D11464">
        <v>5</v>
      </c>
      <c r="E11464" t="s">
        <v>1620</v>
      </c>
      <c r="F11464" s="1" t="s">
        <v>9480</v>
      </c>
      <c r="G11464" s="1" t="s">
        <v>9480</v>
      </c>
      <c r="H11464" s="1" t="s">
        <v>9480</v>
      </c>
      <c r="I11464" t="s">
        <v>1780</v>
      </c>
      <c r="J11464" t="s">
        <v>23</v>
      </c>
      <c r="K11464">
        <v>3270</v>
      </c>
      <c r="L11464">
        <v>179850</v>
      </c>
      <c r="M11464">
        <v>55</v>
      </c>
      <c r="N11464" t="e">
        <v>#N/A</v>
      </c>
      <c r="O11464" t="e">
        <v>#N/A</v>
      </c>
      <c r="P11464">
        <v>0</v>
      </c>
      <c r="Q11464">
        <v>0</v>
      </c>
      <c r="R11464">
        <v>3</v>
      </c>
    </row>
    <row r="11465" spans="1:18" x14ac:dyDescent="0.25">
      <c r="A11465" t="s">
        <v>15080</v>
      </c>
      <c r="B11465">
        <v>2019</v>
      </c>
      <c r="C11465">
        <v>7</v>
      </c>
      <c r="D11465">
        <v>5</v>
      </c>
      <c r="E11465" t="s">
        <v>1620</v>
      </c>
      <c r="F11465" s="1" t="s">
        <v>9480</v>
      </c>
      <c r="G11465" s="1" t="s">
        <v>9480</v>
      </c>
      <c r="H11465" s="1" t="s">
        <v>9480</v>
      </c>
      <c r="I11465" t="s">
        <v>2253</v>
      </c>
      <c r="J11465" t="s">
        <v>23</v>
      </c>
      <c r="K11465">
        <v>1939</v>
      </c>
      <c r="L11465">
        <v>100828</v>
      </c>
      <c r="M11465">
        <v>52</v>
      </c>
      <c r="N11465" t="e">
        <v>#N/A</v>
      </c>
      <c r="O11465" t="e">
        <v>#N/A</v>
      </c>
      <c r="P11465">
        <v>0</v>
      </c>
      <c r="Q11465">
        <v>0</v>
      </c>
      <c r="R11465">
        <v>3</v>
      </c>
    </row>
    <row r="11466" spans="1:18" x14ac:dyDescent="0.25">
      <c r="A11466" t="s">
        <v>15080</v>
      </c>
      <c r="B11466">
        <v>2019</v>
      </c>
      <c r="C11466">
        <v>7</v>
      </c>
      <c r="D11466">
        <v>5</v>
      </c>
      <c r="E11466" t="s">
        <v>1620</v>
      </c>
      <c r="F11466" s="1" t="s">
        <v>9480</v>
      </c>
      <c r="G11466" s="1" t="s">
        <v>9480</v>
      </c>
      <c r="H11466" s="1" t="s">
        <v>9480</v>
      </c>
      <c r="I11466" t="s">
        <v>2496</v>
      </c>
      <c r="J11466" t="s">
        <v>23</v>
      </c>
      <c r="K11466">
        <v>1865</v>
      </c>
      <c r="L11466">
        <v>96980</v>
      </c>
      <c r="M11466">
        <v>52</v>
      </c>
      <c r="N11466" t="e">
        <v>#N/A</v>
      </c>
      <c r="O11466" t="e">
        <v>#N/A</v>
      </c>
      <c r="P11466">
        <v>0</v>
      </c>
      <c r="Q11466">
        <v>0</v>
      </c>
      <c r="R11466">
        <v>3</v>
      </c>
    </row>
    <row r="11467" spans="1:18" x14ac:dyDescent="0.25">
      <c r="A11467" t="s">
        <v>2262</v>
      </c>
      <c r="B11467">
        <v>2018</v>
      </c>
      <c r="C11467">
        <v>3</v>
      </c>
      <c r="D11467">
        <v>8</v>
      </c>
      <c r="E11467" t="s">
        <v>1594</v>
      </c>
      <c r="F11467" s="1" t="s">
        <v>3205</v>
      </c>
      <c r="G11467" s="1" t="s">
        <v>3863</v>
      </c>
      <c r="H11467" s="1" t="s">
        <v>3206</v>
      </c>
      <c r="I11467" t="s">
        <v>19001</v>
      </c>
      <c r="J11467" t="s">
        <v>23</v>
      </c>
      <c r="K11467">
        <v>10270</v>
      </c>
      <c r="L11467">
        <v>450448.36</v>
      </c>
      <c r="M11467">
        <v>43.86</v>
      </c>
      <c r="N11467" t="s">
        <v>9335</v>
      </c>
      <c r="O11467" t="s">
        <v>9441</v>
      </c>
      <c r="P11467">
        <v>0.12724850134172863</v>
      </c>
      <c r="Q11467">
        <v>0</v>
      </c>
      <c r="R11467">
        <v>1</v>
      </c>
    </row>
    <row r="11468" spans="1:18" x14ac:dyDescent="0.25">
      <c r="A11468" t="s">
        <v>2262</v>
      </c>
      <c r="B11468">
        <v>2018</v>
      </c>
      <c r="C11468">
        <v>3</v>
      </c>
      <c r="D11468">
        <v>8</v>
      </c>
      <c r="E11468" t="s">
        <v>1594</v>
      </c>
      <c r="F11468" s="1" t="s">
        <v>3205</v>
      </c>
      <c r="G11468" s="1" t="s">
        <v>3863</v>
      </c>
      <c r="H11468" s="1" t="s">
        <v>3206</v>
      </c>
      <c r="I11468" t="s">
        <v>19111</v>
      </c>
      <c r="J11468" t="s">
        <v>23</v>
      </c>
      <c r="K11468">
        <v>4162</v>
      </c>
      <c r="L11468">
        <v>182547.82</v>
      </c>
      <c r="M11468">
        <v>43.86</v>
      </c>
      <c r="N11468" t="s">
        <v>9332</v>
      </c>
      <c r="O11468" t="s">
        <v>9531</v>
      </c>
      <c r="P11468">
        <v>0</v>
      </c>
      <c r="Q11468">
        <v>0</v>
      </c>
      <c r="R11468">
        <v>1</v>
      </c>
    </row>
    <row r="11469" spans="1:18" x14ac:dyDescent="0.25">
      <c r="A11469" t="s">
        <v>2262</v>
      </c>
      <c r="B11469">
        <v>2018</v>
      </c>
      <c r="C11469">
        <v>3</v>
      </c>
      <c r="D11469">
        <v>8</v>
      </c>
      <c r="E11469" t="s">
        <v>1594</v>
      </c>
      <c r="F11469" s="1" t="s">
        <v>3205</v>
      </c>
      <c r="G11469" s="1" t="s">
        <v>3863</v>
      </c>
      <c r="H11469" s="1" t="s">
        <v>3206</v>
      </c>
      <c r="I11469" t="s">
        <v>19548</v>
      </c>
      <c r="J11469" t="s">
        <v>23</v>
      </c>
      <c r="K11469">
        <v>3960</v>
      </c>
      <c r="L11469">
        <v>173687.98</v>
      </c>
      <c r="M11469">
        <v>43.86</v>
      </c>
      <c r="N11469" t="s">
        <v>9333</v>
      </c>
      <c r="O11469" t="s">
        <v>9549</v>
      </c>
      <c r="P11469">
        <v>0</v>
      </c>
      <c r="Q11469">
        <v>0</v>
      </c>
      <c r="R11469">
        <v>1</v>
      </c>
    </row>
    <row r="11470" spans="1:18" x14ac:dyDescent="0.25">
      <c r="A11470" t="s">
        <v>16385</v>
      </c>
      <c r="B11470">
        <v>2019</v>
      </c>
      <c r="C11470">
        <v>11</v>
      </c>
      <c r="D11470">
        <v>26</v>
      </c>
      <c r="E11470" t="s">
        <v>7328</v>
      </c>
      <c r="F11470" s="1" t="s">
        <v>5207</v>
      </c>
      <c r="G11470" s="1" t="s">
        <v>20931</v>
      </c>
      <c r="H11470" s="1" t="s">
        <v>3200</v>
      </c>
      <c r="I11470" t="s">
        <v>20992</v>
      </c>
      <c r="J11470" t="s">
        <v>23</v>
      </c>
      <c r="K11470">
        <v>500</v>
      </c>
      <c r="L11470">
        <v>106800</v>
      </c>
      <c r="M11470">
        <v>213.6</v>
      </c>
      <c r="N11470" t="s">
        <v>9112</v>
      </c>
      <c r="O11470" t="s">
        <v>10097</v>
      </c>
      <c r="P11470">
        <v>0</v>
      </c>
      <c r="Q11470">
        <v>0</v>
      </c>
      <c r="R11470">
        <v>4</v>
      </c>
    </row>
    <row r="11471" spans="1:18" x14ac:dyDescent="0.25">
      <c r="A11471" t="s">
        <v>16385</v>
      </c>
      <c r="B11471">
        <v>2019</v>
      </c>
      <c r="C11471">
        <v>11</v>
      </c>
      <c r="D11471">
        <v>26</v>
      </c>
      <c r="E11471" t="s">
        <v>7328</v>
      </c>
      <c r="F11471" s="1" t="s">
        <v>5207</v>
      </c>
      <c r="G11471" s="1" t="s">
        <v>20573</v>
      </c>
      <c r="H11471" s="1" t="s">
        <v>3200</v>
      </c>
      <c r="I11471" t="s">
        <v>20814</v>
      </c>
      <c r="J11471" t="s">
        <v>23</v>
      </c>
      <c r="K11471">
        <v>300</v>
      </c>
      <c r="L11471">
        <v>46800</v>
      </c>
      <c r="M11471">
        <v>156</v>
      </c>
      <c r="N11471" t="s">
        <v>7263</v>
      </c>
      <c r="O11471" t="s">
        <v>23192</v>
      </c>
      <c r="P11471">
        <v>0</v>
      </c>
      <c r="Q11471">
        <v>0</v>
      </c>
      <c r="R11471">
        <v>4</v>
      </c>
    </row>
    <row r="11472" spans="1:18" x14ac:dyDescent="0.25">
      <c r="A11472" t="s">
        <v>16385</v>
      </c>
      <c r="B11472">
        <v>2019</v>
      </c>
      <c r="C11472">
        <v>11</v>
      </c>
      <c r="D11472">
        <v>26</v>
      </c>
      <c r="E11472" t="s">
        <v>7328</v>
      </c>
      <c r="F11472" s="1" t="s">
        <v>5207</v>
      </c>
      <c r="G11472" s="1" t="s">
        <v>20573</v>
      </c>
      <c r="H11472" s="1" t="s">
        <v>7263</v>
      </c>
      <c r="I11472" t="s">
        <v>20602</v>
      </c>
      <c r="J11472" t="s">
        <v>23</v>
      </c>
      <c r="K11472">
        <v>60</v>
      </c>
      <c r="L11472">
        <v>6768</v>
      </c>
      <c r="M11472">
        <v>112.8</v>
      </c>
      <c r="N11472" t="s">
        <v>7263</v>
      </c>
      <c r="O11472" t="s">
        <v>23274</v>
      </c>
      <c r="P11472">
        <v>0</v>
      </c>
      <c r="Q11472">
        <v>0</v>
      </c>
      <c r="R11472">
        <v>4</v>
      </c>
    </row>
    <row r="11473" spans="1:18" x14ac:dyDescent="0.25">
      <c r="A11473" t="s">
        <v>16385</v>
      </c>
      <c r="B11473">
        <v>2019</v>
      </c>
      <c r="C11473">
        <v>11</v>
      </c>
      <c r="D11473">
        <v>26</v>
      </c>
      <c r="E11473" t="s">
        <v>7328</v>
      </c>
      <c r="F11473" s="1" t="s">
        <v>5207</v>
      </c>
      <c r="G11473" s="1" t="s">
        <v>20573</v>
      </c>
      <c r="H11473" s="1" t="s">
        <v>3201</v>
      </c>
      <c r="I11473" t="s">
        <v>5424</v>
      </c>
      <c r="J11473" t="s">
        <v>23</v>
      </c>
      <c r="K11473">
        <v>235</v>
      </c>
      <c r="L11473">
        <v>27636</v>
      </c>
      <c r="M11473">
        <v>117.6</v>
      </c>
      <c r="N11473" t="s">
        <v>8851</v>
      </c>
      <c r="O11473" t="s">
        <v>9791</v>
      </c>
      <c r="P11473">
        <v>0</v>
      </c>
      <c r="Q11473">
        <v>0</v>
      </c>
      <c r="R11473">
        <v>4</v>
      </c>
    </row>
    <row r="11474" spans="1:18" x14ac:dyDescent="0.25">
      <c r="A11474" t="s">
        <v>16385</v>
      </c>
      <c r="B11474">
        <v>2019</v>
      </c>
      <c r="C11474">
        <v>11</v>
      </c>
      <c r="D11474">
        <v>26</v>
      </c>
      <c r="E11474" t="s">
        <v>7328</v>
      </c>
      <c r="F11474" s="1" t="s">
        <v>5207</v>
      </c>
      <c r="G11474" s="1" t="s">
        <v>20931</v>
      </c>
      <c r="H11474" s="1" t="s">
        <v>7263</v>
      </c>
      <c r="I11474" t="s">
        <v>6415</v>
      </c>
      <c r="J11474" t="s">
        <v>23</v>
      </c>
      <c r="K11474">
        <v>20</v>
      </c>
      <c r="L11474">
        <v>2760</v>
      </c>
      <c r="M11474">
        <v>138</v>
      </c>
      <c r="N11474" t="s">
        <v>9102</v>
      </c>
      <c r="O11474" t="s">
        <v>9840</v>
      </c>
      <c r="P11474">
        <v>0</v>
      </c>
      <c r="Q11474">
        <v>0</v>
      </c>
      <c r="R11474">
        <v>4</v>
      </c>
    </row>
    <row r="11475" spans="1:18" x14ac:dyDescent="0.25">
      <c r="A11475" t="s">
        <v>16385</v>
      </c>
      <c r="B11475">
        <v>2019</v>
      </c>
      <c r="C11475">
        <v>11</v>
      </c>
      <c r="D11475">
        <v>26</v>
      </c>
      <c r="E11475" t="s">
        <v>7328</v>
      </c>
      <c r="F11475" s="1" t="s">
        <v>5207</v>
      </c>
      <c r="G11475" s="1" t="s">
        <v>21008</v>
      </c>
      <c r="H11475" s="1" t="s">
        <v>7263</v>
      </c>
      <c r="I11475" t="s">
        <v>6883</v>
      </c>
      <c r="J11475" t="s">
        <v>23</v>
      </c>
      <c r="K11475">
        <v>10</v>
      </c>
      <c r="L11475">
        <v>1200</v>
      </c>
      <c r="M11475">
        <v>120</v>
      </c>
      <c r="N11475" t="s">
        <v>9355</v>
      </c>
      <c r="O11475" t="s">
        <v>9886</v>
      </c>
      <c r="P11475">
        <v>0</v>
      </c>
      <c r="Q11475">
        <v>0</v>
      </c>
      <c r="R11475">
        <v>4</v>
      </c>
    </row>
    <row r="11476" spans="1:18" x14ac:dyDescent="0.25">
      <c r="A11476" t="s">
        <v>16385</v>
      </c>
      <c r="B11476">
        <v>2019</v>
      </c>
      <c r="C11476">
        <v>11</v>
      </c>
      <c r="D11476">
        <v>26</v>
      </c>
      <c r="E11476" t="s">
        <v>7328</v>
      </c>
      <c r="F11476" s="1" t="s">
        <v>5207</v>
      </c>
      <c r="G11476" s="1" t="s">
        <v>21008</v>
      </c>
      <c r="H11476" s="1" t="s">
        <v>7263</v>
      </c>
      <c r="I11476" t="s">
        <v>6886</v>
      </c>
      <c r="J11476" t="s">
        <v>23</v>
      </c>
      <c r="K11476">
        <v>10</v>
      </c>
      <c r="L11476">
        <v>1500</v>
      </c>
      <c r="M11476">
        <v>150</v>
      </c>
      <c r="N11476" t="s">
        <v>9355</v>
      </c>
      <c r="O11476" t="s">
        <v>9886</v>
      </c>
      <c r="P11476">
        <v>0</v>
      </c>
      <c r="Q11476">
        <v>0</v>
      </c>
      <c r="R11476">
        <v>4</v>
      </c>
    </row>
    <row r="11477" spans="1:18" x14ac:dyDescent="0.25">
      <c r="A11477" t="s">
        <v>16385</v>
      </c>
      <c r="B11477">
        <v>2019</v>
      </c>
      <c r="C11477">
        <v>11</v>
      </c>
      <c r="D11477">
        <v>26</v>
      </c>
      <c r="E11477" t="s">
        <v>7328</v>
      </c>
      <c r="F11477" s="1" t="s">
        <v>5207</v>
      </c>
      <c r="G11477" s="1" t="s">
        <v>20573</v>
      </c>
      <c r="H11477" s="1" t="s">
        <v>3200</v>
      </c>
      <c r="I11477" t="s">
        <v>20716</v>
      </c>
      <c r="J11477" t="s">
        <v>23</v>
      </c>
      <c r="K11477">
        <v>26</v>
      </c>
      <c r="L11477">
        <v>4524</v>
      </c>
      <c r="M11477">
        <v>174</v>
      </c>
      <c r="N11477" t="s">
        <v>8855</v>
      </c>
      <c r="O11477" t="s">
        <v>9464</v>
      </c>
      <c r="P11477">
        <v>0</v>
      </c>
      <c r="Q11477">
        <v>4.0124694125017395E-2</v>
      </c>
      <c r="R11477">
        <v>4</v>
      </c>
    </row>
    <row r="11478" spans="1:18" x14ac:dyDescent="0.25">
      <c r="A11478" t="s">
        <v>16385</v>
      </c>
      <c r="B11478">
        <v>2019</v>
      </c>
      <c r="C11478">
        <v>11</v>
      </c>
      <c r="D11478">
        <v>26</v>
      </c>
      <c r="E11478" t="s">
        <v>7328</v>
      </c>
      <c r="F11478" s="1" t="s">
        <v>5207</v>
      </c>
      <c r="G11478" s="1" t="s">
        <v>20573</v>
      </c>
      <c r="H11478" s="1" t="s">
        <v>3200</v>
      </c>
      <c r="I11478" t="s">
        <v>20724</v>
      </c>
      <c r="J11478" t="s">
        <v>23</v>
      </c>
      <c r="K11478">
        <v>300</v>
      </c>
      <c r="L11478">
        <v>52200</v>
      </c>
      <c r="M11478">
        <v>174</v>
      </c>
      <c r="N11478" t="s">
        <v>7263</v>
      </c>
      <c r="O11478" t="s">
        <v>23192</v>
      </c>
      <c r="P11478">
        <v>0</v>
      </c>
      <c r="Q11478">
        <v>0</v>
      </c>
      <c r="R11478">
        <v>4</v>
      </c>
    </row>
    <row r="11479" spans="1:18" x14ac:dyDescent="0.25">
      <c r="A11479" t="s">
        <v>16385</v>
      </c>
      <c r="B11479">
        <v>2019</v>
      </c>
      <c r="C11479">
        <v>11</v>
      </c>
      <c r="D11479">
        <v>26</v>
      </c>
      <c r="E11479" t="s">
        <v>7328</v>
      </c>
      <c r="F11479" s="1" t="s">
        <v>5207</v>
      </c>
      <c r="G11479" s="1" t="s">
        <v>20573</v>
      </c>
      <c r="H11479" s="1" t="s">
        <v>3200</v>
      </c>
      <c r="I11479" t="s">
        <v>20777</v>
      </c>
      <c r="J11479" t="s">
        <v>23</v>
      </c>
      <c r="K11479">
        <v>160</v>
      </c>
      <c r="L11479">
        <v>28416</v>
      </c>
      <c r="M11479">
        <v>177.6</v>
      </c>
      <c r="N11479" t="s">
        <v>7263</v>
      </c>
      <c r="O11479" t="s">
        <v>23192</v>
      </c>
      <c r="P11479">
        <v>0</v>
      </c>
      <c r="Q11479">
        <v>0</v>
      </c>
      <c r="R11479">
        <v>4</v>
      </c>
    </row>
    <row r="11480" spans="1:18" x14ac:dyDescent="0.25">
      <c r="A11480" t="s">
        <v>16385</v>
      </c>
      <c r="B11480">
        <v>2019</v>
      </c>
      <c r="C11480">
        <v>11</v>
      </c>
      <c r="D11480">
        <v>26</v>
      </c>
      <c r="E11480" t="s">
        <v>7328</v>
      </c>
      <c r="F11480" s="1" t="s">
        <v>5207</v>
      </c>
      <c r="G11480" s="1" t="s">
        <v>20573</v>
      </c>
      <c r="H11480" s="1" t="s">
        <v>3200</v>
      </c>
      <c r="I11480" t="s">
        <v>20788</v>
      </c>
      <c r="J11480" t="s">
        <v>23</v>
      </c>
      <c r="K11480">
        <v>140</v>
      </c>
      <c r="L11480">
        <v>24864</v>
      </c>
      <c r="M11480">
        <v>177.6</v>
      </c>
      <c r="N11480" t="s">
        <v>7263</v>
      </c>
      <c r="O11480" t="s">
        <v>23192</v>
      </c>
      <c r="P11480">
        <v>0</v>
      </c>
      <c r="Q11480">
        <v>0</v>
      </c>
      <c r="R11480">
        <v>4</v>
      </c>
    </row>
    <row r="11481" spans="1:18" x14ac:dyDescent="0.25">
      <c r="A11481" t="s">
        <v>22184</v>
      </c>
      <c r="B11481">
        <v>2019</v>
      </c>
      <c r="C11481">
        <v>12</v>
      </c>
      <c r="D11481">
        <v>31</v>
      </c>
      <c r="E11481" t="s">
        <v>15791</v>
      </c>
      <c r="F11481" s="1" t="s">
        <v>3205</v>
      </c>
      <c r="G11481" s="1" t="s">
        <v>3863</v>
      </c>
      <c r="H11481" s="1" t="s">
        <v>3206</v>
      </c>
      <c r="I11481" t="s">
        <v>19302</v>
      </c>
      <c r="J11481" t="s">
        <v>23</v>
      </c>
      <c r="K11481">
        <v>7762</v>
      </c>
      <c r="L11481">
        <v>360933</v>
      </c>
      <c r="M11481">
        <v>46.5</v>
      </c>
      <c r="N11481" t="s">
        <v>9334</v>
      </c>
      <c r="O11481" t="s">
        <v>9514</v>
      </c>
      <c r="P11481">
        <v>0</v>
      </c>
      <c r="Q11481">
        <v>0</v>
      </c>
      <c r="R11481">
        <v>4</v>
      </c>
    </row>
    <row r="11482" spans="1:18" x14ac:dyDescent="0.25">
      <c r="A11482" t="s">
        <v>903</v>
      </c>
      <c r="B11482">
        <v>2016</v>
      </c>
      <c r="C11482">
        <v>6</v>
      </c>
      <c r="D11482">
        <v>3</v>
      </c>
      <c r="E11482" t="s">
        <v>226</v>
      </c>
      <c r="F11482" s="1" t="s">
        <v>3205</v>
      </c>
      <c r="G11482" s="1" t="s">
        <v>3384</v>
      </c>
      <c r="H11482" s="1" t="s">
        <v>3206</v>
      </c>
      <c r="I11482" t="s">
        <v>17036</v>
      </c>
      <c r="J11482" t="s">
        <v>23</v>
      </c>
      <c r="K11482">
        <v>51120</v>
      </c>
      <c r="L11482">
        <v>1963007.82</v>
      </c>
      <c r="M11482">
        <v>38.4</v>
      </c>
      <c r="N11482" t="s">
        <v>166</v>
      </c>
      <c r="O11482" t="s">
        <v>9509</v>
      </c>
      <c r="P11482">
        <v>0</v>
      </c>
      <c r="Q11482">
        <v>0</v>
      </c>
      <c r="R11482">
        <v>2</v>
      </c>
    </row>
    <row r="11483" spans="1:18" x14ac:dyDescent="0.25">
      <c r="A11483" t="s">
        <v>903</v>
      </c>
      <c r="B11483">
        <v>2016</v>
      </c>
      <c r="C11483">
        <v>6</v>
      </c>
      <c r="D11483">
        <v>3</v>
      </c>
      <c r="E11483" t="s">
        <v>226</v>
      </c>
      <c r="F11483" s="1" t="s">
        <v>3205</v>
      </c>
      <c r="G11483" s="1" t="s">
        <v>3384</v>
      </c>
      <c r="H11483" s="1" t="s">
        <v>3206</v>
      </c>
      <c r="I11483" t="s">
        <v>17037</v>
      </c>
      <c r="J11483" t="s">
        <v>23</v>
      </c>
      <c r="K11483">
        <v>11928</v>
      </c>
      <c r="L11483">
        <v>460420.74</v>
      </c>
      <c r="M11483">
        <v>38.6</v>
      </c>
      <c r="N11483" t="s">
        <v>279</v>
      </c>
      <c r="O11483" t="s">
        <v>9551</v>
      </c>
      <c r="P11483">
        <v>0</v>
      </c>
      <c r="Q11483">
        <v>0</v>
      </c>
      <c r="R11483">
        <v>2</v>
      </c>
    </row>
    <row r="11484" spans="1:18" x14ac:dyDescent="0.25">
      <c r="A11484" t="s">
        <v>10240</v>
      </c>
      <c r="B11484">
        <v>2019</v>
      </c>
      <c r="C11484">
        <v>2</v>
      </c>
      <c r="D11484">
        <v>5</v>
      </c>
      <c r="E11484" t="s">
        <v>8095</v>
      </c>
      <c r="F11484" s="1" t="s">
        <v>5207</v>
      </c>
      <c r="G11484" s="1" t="s">
        <v>20573</v>
      </c>
      <c r="H11484" s="1" t="s">
        <v>3200</v>
      </c>
      <c r="I11484" t="s">
        <v>20734</v>
      </c>
      <c r="J11484" t="s">
        <v>23</v>
      </c>
      <c r="K11484">
        <v>440</v>
      </c>
      <c r="L11484">
        <v>56886.720000000001</v>
      </c>
      <c r="M11484">
        <v>129.29</v>
      </c>
      <c r="N11484" t="s">
        <v>7263</v>
      </c>
      <c r="O11484" t="s">
        <v>23192</v>
      </c>
      <c r="P11484">
        <v>0</v>
      </c>
      <c r="Q11484">
        <v>0</v>
      </c>
      <c r="R11484">
        <v>1</v>
      </c>
    </row>
    <row r="11485" spans="1:18" x14ac:dyDescent="0.25">
      <c r="A11485" t="s">
        <v>10240</v>
      </c>
      <c r="B11485">
        <v>2019</v>
      </c>
      <c r="C11485">
        <v>2</v>
      </c>
      <c r="D11485">
        <v>5</v>
      </c>
      <c r="E11485" t="s">
        <v>8095</v>
      </c>
      <c r="F11485" s="1" t="s">
        <v>5207</v>
      </c>
      <c r="G11485" s="1" t="s">
        <v>20573</v>
      </c>
      <c r="H11485" s="1" t="s">
        <v>3200</v>
      </c>
      <c r="I11485" t="s">
        <v>20675</v>
      </c>
      <c r="J11485" t="s">
        <v>23</v>
      </c>
      <c r="K11485">
        <v>20</v>
      </c>
      <c r="L11485">
        <v>2585.7600000000002</v>
      </c>
      <c r="M11485">
        <v>129.29</v>
      </c>
      <c r="N11485" t="s">
        <v>7263</v>
      </c>
      <c r="O11485" t="s">
        <v>23192</v>
      </c>
      <c r="P11485">
        <v>0</v>
      </c>
      <c r="Q11485">
        <v>0</v>
      </c>
      <c r="R11485">
        <v>1</v>
      </c>
    </row>
    <row r="11486" spans="1:18" x14ac:dyDescent="0.25">
      <c r="A11486" t="s">
        <v>10240</v>
      </c>
      <c r="B11486">
        <v>2019</v>
      </c>
      <c r="C11486">
        <v>2</v>
      </c>
      <c r="D11486">
        <v>5</v>
      </c>
      <c r="E11486" t="s">
        <v>8095</v>
      </c>
      <c r="F11486" s="1" t="s">
        <v>5207</v>
      </c>
      <c r="G11486" s="1" t="s">
        <v>20573</v>
      </c>
      <c r="H11486" s="1" t="s">
        <v>3200</v>
      </c>
      <c r="I11486" t="s">
        <v>20814</v>
      </c>
      <c r="J11486" t="s">
        <v>23</v>
      </c>
      <c r="K11486">
        <v>280</v>
      </c>
      <c r="L11486">
        <v>39513.599999999999</v>
      </c>
      <c r="M11486">
        <v>141.12</v>
      </c>
      <c r="N11486" t="s">
        <v>7263</v>
      </c>
      <c r="O11486" t="s">
        <v>23192</v>
      </c>
      <c r="P11486">
        <v>0</v>
      </c>
      <c r="Q11486">
        <v>0</v>
      </c>
      <c r="R11486">
        <v>1</v>
      </c>
    </row>
    <row r="11487" spans="1:18" x14ac:dyDescent="0.25">
      <c r="A11487" t="s">
        <v>10240</v>
      </c>
      <c r="B11487">
        <v>2019</v>
      </c>
      <c r="C11487">
        <v>2</v>
      </c>
      <c r="D11487">
        <v>5</v>
      </c>
      <c r="E11487" t="s">
        <v>8095</v>
      </c>
      <c r="F11487" s="1" t="s">
        <v>5207</v>
      </c>
      <c r="G11487" s="1" t="s">
        <v>20573</v>
      </c>
      <c r="H11487" s="1" t="s">
        <v>3200</v>
      </c>
      <c r="I11487" t="s">
        <v>20651</v>
      </c>
      <c r="J11487" t="s">
        <v>23</v>
      </c>
      <c r="K11487">
        <v>420</v>
      </c>
      <c r="L11487">
        <v>54300.959999999999</v>
      </c>
      <c r="M11487">
        <v>129.29</v>
      </c>
      <c r="N11487" t="s">
        <v>7263</v>
      </c>
      <c r="O11487" t="s">
        <v>23192</v>
      </c>
      <c r="P11487">
        <v>0</v>
      </c>
      <c r="Q11487">
        <v>0</v>
      </c>
      <c r="R11487">
        <v>1</v>
      </c>
    </row>
    <row r="11488" spans="1:18" x14ac:dyDescent="0.25">
      <c r="A11488" t="s">
        <v>10240</v>
      </c>
      <c r="B11488">
        <v>2019</v>
      </c>
      <c r="C11488">
        <v>2</v>
      </c>
      <c r="D11488">
        <v>5</v>
      </c>
      <c r="E11488" t="s">
        <v>8095</v>
      </c>
      <c r="F11488" s="1" t="s">
        <v>5207</v>
      </c>
      <c r="G11488" s="1" t="s">
        <v>20573</v>
      </c>
      <c r="H11488" s="1" t="s">
        <v>3200</v>
      </c>
      <c r="I11488" t="s">
        <v>20657</v>
      </c>
      <c r="J11488" t="s">
        <v>23</v>
      </c>
      <c r="K11488">
        <v>820</v>
      </c>
      <c r="L11488">
        <v>106016.16</v>
      </c>
      <c r="M11488">
        <v>129.29</v>
      </c>
      <c r="N11488" t="s">
        <v>8995</v>
      </c>
      <c r="O11488" t="s">
        <v>9474</v>
      </c>
      <c r="P11488">
        <v>0</v>
      </c>
      <c r="Q11488">
        <v>2.5802443834095183E-2</v>
      </c>
      <c r="R11488">
        <v>1</v>
      </c>
    </row>
    <row r="11489" spans="1:18" x14ac:dyDescent="0.25">
      <c r="A11489" t="s">
        <v>10240</v>
      </c>
      <c r="B11489">
        <v>2019</v>
      </c>
      <c r="C11489">
        <v>2</v>
      </c>
      <c r="D11489">
        <v>5</v>
      </c>
      <c r="E11489" t="s">
        <v>8095</v>
      </c>
      <c r="F11489" s="1" t="s">
        <v>5207</v>
      </c>
      <c r="G11489" s="1" t="s">
        <v>20573</v>
      </c>
      <c r="H11489" s="1" t="s">
        <v>3200</v>
      </c>
      <c r="I11489" t="s">
        <v>20713</v>
      </c>
      <c r="J11489" t="s">
        <v>23</v>
      </c>
      <c r="K11489">
        <v>160</v>
      </c>
      <c r="L11489">
        <v>20686.080000000002</v>
      </c>
      <c r="M11489">
        <v>129.29</v>
      </c>
      <c r="N11489" t="s">
        <v>9024</v>
      </c>
      <c r="O11489" t="s">
        <v>9827</v>
      </c>
      <c r="P11489">
        <v>0</v>
      </c>
      <c r="Q11489">
        <v>0</v>
      </c>
      <c r="R11489">
        <v>1</v>
      </c>
    </row>
    <row r="11490" spans="1:18" x14ac:dyDescent="0.25">
      <c r="A11490" t="s">
        <v>10240</v>
      </c>
      <c r="B11490">
        <v>2019</v>
      </c>
      <c r="C11490">
        <v>2</v>
      </c>
      <c r="D11490">
        <v>5</v>
      </c>
      <c r="E11490" t="s">
        <v>8095</v>
      </c>
      <c r="F11490" s="1" t="s">
        <v>5207</v>
      </c>
      <c r="G11490" s="1" t="s">
        <v>20573</v>
      </c>
      <c r="H11490" s="1" t="s">
        <v>3200</v>
      </c>
      <c r="I11490" t="s">
        <v>20721</v>
      </c>
      <c r="J11490" t="s">
        <v>23</v>
      </c>
      <c r="K11490">
        <v>200</v>
      </c>
      <c r="L11490">
        <v>25857.599999999999</v>
      </c>
      <c r="M11490">
        <v>129.29</v>
      </c>
      <c r="N11490" t="s">
        <v>8855</v>
      </c>
      <c r="O11490" t="s">
        <v>9464</v>
      </c>
      <c r="P11490">
        <v>0</v>
      </c>
      <c r="Q11490">
        <v>4.0124694125017395E-2</v>
      </c>
      <c r="R11490">
        <v>1</v>
      </c>
    </row>
    <row r="11491" spans="1:18" x14ac:dyDescent="0.25">
      <c r="A11491" t="s">
        <v>10240</v>
      </c>
      <c r="B11491">
        <v>2019</v>
      </c>
      <c r="C11491">
        <v>2</v>
      </c>
      <c r="D11491">
        <v>5</v>
      </c>
      <c r="E11491" t="s">
        <v>8095</v>
      </c>
      <c r="F11491" s="1" t="s">
        <v>5207</v>
      </c>
      <c r="G11491" s="1" t="s">
        <v>20931</v>
      </c>
      <c r="H11491" s="1" t="s">
        <v>3200</v>
      </c>
      <c r="I11491" t="s">
        <v>20951</v>
      </c>
      <c r="J11491" t="s">
        <v>23</v>
      </c>
      <c r="K11491">
        <v>1060</v>
      </c>
      <c r="L11491">
        <v>125520.96000000001</v>
      </c>
      <c r="M11491">
        <v>118.42</v>
      </c>
      <c r="N11491" t="s">
        <v>7263</v>
      </c>
      <c r="O11491" t="s">
        <v>23192</v>
      </c>
      <c r="P11491">
        <v>0</v>
      </c>
      <c r="Q11491">
        <v>0</v>
      </c>
      <c r="R11491">
        <v>1</v>
      </c>
    </row>
    <row r="11492" spans="1:18" x14ac:dyDescent="0.25">
      <c r="A11492" t="s">
        <v>10240</v>
      </c>
      <c r="B11492">
        <v>2019</v>
      </c>
      <c r="C11492">
        <v>2</v>
      </c>
      <c r="D11492">
        <v>5</v>
      </c>
      <c r="E11492" t="s">
        <v>8095</v>
      </c>
      <c r="F11492" s="1" t="s">
        <v>5207</v>
      </c>
      <c r="G11492" s="1" t="s">
        <v>20931</v>
      </c>
      <c r="H11492" s="1" t="s">
        <v>3200</v>
      </c>
      <c r="I11492" t="s">
        <v>20970</v>
      </c>
      <c r="J11492" t="s">
        <v>23</v>
      </c>
      <c r="K11492">
        <v>1500</v>
      </c>
      <c r="L11492">
        <v>216720</v>
      </c>
      <c r="M11492">
        <v>144.47999999999999</v>
      </c>
      <c r="N11492" t="s">
        <v>9108</v>
      </c>
      <c r="O11492" t="s">
        <v>9833</v>
      </c>
      <c r="P11492">
        <v>0</v>
      </c>
      <c r="Q11492">
        <v>0</v>
      </c>
      <c r="R11492">
        <v>1</v>
      </c>
    </row>
    <row r="11493" spans="1:18" x14ac:dyDescent="0.25">
      <c r="A11493" t="s">
        <v>10240</v>
      </c>
      <c r="B11493">
        <v>2019</v>
      </c>
      <c r="C11493">
        <v>2</v>
      </c>
      <c r="D11493">
        <v>5</v>
      </c>
      <c r="E11493" t="s">
        <v>8095</v>
      </c>
      <c r="F11493" s="1" t="s">
        <v>5207</v>
      </c>
      <c r="G11493" s="1" t="s">
        <v>20573</v>
      </c>
      <c r="H11493" s="1" t="s">
        <v>3200</v>
      </c>
      <c r="I11493" t="s">
        <v>20672</v>
      </c>
      <c r="J11493" t="s">
        <v>23</v>
      </c>
      <c r="K11493">
        <v>20</v>
      </c>
      <c r="L11493">
        <v>2585.7600000000002</v>
      </c>
      <c r="M11493">
        <v>129.29</v>
      </c>
      <c r="N11493" t="s">
        <v>7263</v>
      </c>
      <c r="O11493" t="s">
        <v>23192</v>
      </c>
      <c r="P11493">
        <v>0</v>
      </c>
      <c r="Q11493">
        <v>0</v>
      </c>
      <c r="R11493">
        <v>1</v>
      </c>
    </row>
    <row r="11494" spans="1:18" x14ac:dyDescent="0.25">
      <c r="A11494" t="s">
        <v>10240</v>
      </c>
      <c r="B11494">
        <v>2019</v>
      </c>
      <c r="C11494">
        <v>2</v>
      </c>
      <c r="D11494">
        <v>5</v>
      </c>
      <c r="E11494" t="s">
        <v>8095</v>
      </c>
      <c r="F11494" s="1" t="s">
        <v>5207</v>
      </c>
      <c r="G11494" s="1" t="s">
        <v>20573</v>
      </c>
      <c r="H11494" s="1" t="s">
        <v>3200</v>
      </c>
      <c r="I11494" t="s">
        <v>20694</v>
      </c>
      <c r="J11494" t="s">
        <v>23</v>
      </c>
      <c r="K11494">
        <v>4100</v>
      </c>
      <c r="L11494">
        <v>530080.80000000005</v>
      </c>
      <c r="M11494">
        <v>129.29</v>
      </c>
      <c r="N11494" t="s">
        <v>9014</v>
      </c>
      <c r="O11494" t="s">
        <v>9454</v>
      </c>
      <c r="P11494">
        <v>0</v>
      </c>
      <c r="Q11494">
        <v>0.10248345341786883</v>
      </c>
      <c r="R11494">
        <v>1</v>
      </c>
    </row>
    <row r="11495" spans="1:18" x14ac:dyDescent="0.25">
      <c r="A11495" t="s">
        <v>10240</v>
      </c>
      <c r="B11495">
        <v>2019</v>
      </c>
      <c r="C11495">
        <v>2</v>
      </c>
      <c r="D11495">
        <v>5</v>
      </c>
      <c r="E11495" t="s">
        <v>8095</v>
      </c>
      <c r="F11495" s="1" t="s">
        <v>5207</v>
      </c>
      <c r="G11495" s="1" t="s">
        <v>20573</v>
      </c>
      <c r="H11495" s="1" t="s">
        <v>3200</v>
      </c>
      <c r="I11495" t="s">
        <v>20728</v>
      </c>
      <c r="J11495" t="s">
        <v>23</v>
      </c>
      <c r="K11495">
        <v>340</v>
      </c>
      <c r="L11495">
        <v>43957.919999999998</v>
      </c>
      <c r="M11495">
        <v>129.29</v>
      </c>
      <c r="N11495" t="s">
        <v>7263</v>
      </c>
      <c r="O11495" t="s">
        <v>23192</v>
      </c>
      <c r="P11495">
        <v>0</v>
      </c>
      <c r="Q11495">
        <v>0</v>
      </c>
      <c r="R11495">
        <v>1</v>
      </c>
    </row>
    <row r="11496" spans="1:18" x14ac:dyDescent="0.25">
      <c r="A11496" t="s">
        <v>10240</v>
      </c>
      <c r="B11496">
        <v>2019</v>
      </c>
      <c r="C11496">
        <v>2</v>
      </c>
      <c r="D11496">
        <v>5</v>
      </c>
      <c r="E11496" t="s">
        <v>8095</v>
      </c>
      <c r="F11496" s="1" t="s">
        <v>5207</v>
      </c>
      <c r="G11496" s="1" t="s">
        <v>20573</v>
      </c>
      <c r="H11496" s="1" t="s">
        <v>3200</v>
      </c>
      <c r="I11496" t="s">
        <v>20740</v>
      </c>
      <c r="J11496" t="s">
        <v>23</v>
      </c>
      <c r="K11496">
        <v>220</v>
      </c>
      <c r="L11496">
        <v>28443.360000000001</v>
      </c>
      <c r="M11496">
        <v>129.29</v>
      </c>
      <c r="N11496" t="s">
        <v>7263</v>
      </c>
      <c r="O11496" t="s">
        <v>23192</v>
      </c>
      <c r="P11496">
        <v>0</v>
      </c>
      <c r="Q11496">
        <v>0</v>
      </c>
      <c r="R11496">
        <v>1</v>
      </c>
    </row>
    <row r="11497" spans="1:18" x14ac:dyDescent="0.25">
      <c r="A11497" t="s">
        <v>10240</v>
      </c>
      <c r="B11497">
        <v>2019</v>
      </c>
      <c r="C11497">
        <v>2</v>
      </c>
      <c r="D11497">
        <v>5</v>
      </c>
      <c r="E11497" t="s">
        <v>8095</v>
      </c>
      <c r="F11497" s="1" t="s">
        <v>5207</v>
      </c>
      <c r="G11497" s="1" t="s">
        <v>20573</v>
      </c>
      <c r="H11497" s="1" t="s">
        <v>3200</v>
      </c>
      <c r="I11497" t="s">
        <v>20782</v>
      </c>
      <c r="J11497" t="s">
        <v>23</v>
      </c>
      <c r="K11497">
        <v>40</v>
      </c>
      <c r="L11497">
        <v>5644.8</v>
      </c>
      <c r="M11497">
        <v>141.12</v>
      </c>
      <c r="N11497" t="s">
        <v>7263</v>
      </c>
      <c r="O11497" t="s">
        <v>23192</v>
      </c>
      <c r="P11497">
        <v>0</v>
      </c>
      <c r="Q11497">
        <v>0</v>
      </c>
      <c r="R11497">
        <v>1</v>
      </c>
    </row>
    <row r="11498" spans="1:18" x14ac:dyDescent="0.25">
      <c r="A11498" t="s">
        <v>10240</v>
      </c>
      <c r="B11498">
        <v>2019</v>
      </c>
      <c r="C11498">
        <v>2</v>
      </c>
      <c r="D11498">
        <v>5</v>
      </c>
      <c r="E11498" t="s">
        <v>8095</v>
      </c>
      <c r="F11498" s="1" t="s">
        <v>5207</v>
      </c>
      <c r="G11498" s="1" t="s">
        <v>20573</v>
      </c>
      <c r="H11498" s="1" t="s">
        <v>3200</v>
      </c>
      <c r="I11498" t="s">
        <v>20667</v>
      </c>
      <c r="J11498" t="s">
        <v>23</v>
      </c>
      <c r="K11498">
        <v>20</v>
      </c>
      <c r="L11498">
        <v>2585.7600000000002</v>
      </c>
      <c r="M11498">
        <v>129.29</v>
      </c>
      <c r="N11498" t="s">
        <v>7263</v>
      </c>
      <c r="O11498" t="s">
        <v>23192</v>
      </c>
      <c r="P11498">
        <v>0</v>
      </c>
      <c r="Q11498">
        <v>0</v>
      </c>
      <c r="R11498">
        <v>1</v>
      </c>
    </row>
    <row r="11499" spans="1:18" x14ac:dyDescent="0.25">
      <c r="A11499" t="s">
        <v>10240</v>
      </c>
      <c r="B11499">
        <v>2019</v>
      </c>
      <c r="C11499">
        <v>2</v>
      </c>
      <c r="D11499">
        <v>5</v>
      </c>
      <c r="E11499" t="s">
        <v>8095</v>
      </c>
      <c r="F11499" s="1" t="s">
        <v>5207</v>
      </c>
      <c r="G11499" s="1" t="s">
        <v>20573</v>
      </c>
      <c r="H11499" s="1" t="s">
        <v>3200</v>
      </c>
      <c r="I11499" t="s">
        <v>20793</v>
      </c>
      <c r="J11499" t="s">
        <v>23</v>
      </c>
      <c r="K11499">
        <v>60</v>
      </c>
      <c r="L11499">
        <v>8467.2000000000007</v>
      </c>
      <c r="M11499">
        <v>141.12</v>
      </c>
      <c r="N11499" t="s">
        <v>7263</v>
      </c>
      <c r="O11499" t="s">
        <v>23192</v>
      </c>
      <c r="P11499">
        <v>0</v>
      </c>
      <c r="Q11499">
        <v>0</v>
      </c>
      <c r="R11499">
        <v>1</v>
      </c>
    </row>
    <row r="11500" spans="1:18" x14ac:dyDescent="0.25">
      <c r="A11500" t="s">
        <v>15966</v>
      </c>
      <c r="B11500">
        <v>2019</v>
      </c>
      <c r="C11500">
        <v>10</v>
      </c>
      <c r="D11500">
        <v>3</v>
      </c>
      <c r="E11500" t="s">
        <v>7471</v>
      </c>
      <c r="F11500" s="1" t="s">
        <v>5207</v>
      </c>
      <c r="G11500" s="1" t="s">
        <v>21054</v>
      </c>
      <c r="H11500" s="1" t="s">
        <v>7263</v>
      </c>
      <c r="I11500" t="s">
        <v>21078</v>
      </c>
      <c r="J11500" t="s">
        <v>38</v>
      </c>
      <c r="K11500">
        <v>150</v>
      </c>
      <c r="L11500">
        <v>40350</v>
      </c>
      <c r="M11500">
        <v>269</v>
      </c>
      <c r="N11500" t="s">
        <v>7263</v>
      </c>
      <c r="O11500" t="s">
        <v>23274</v>
      </c>
      <c r="P11500">
        <v>0</v>
      </c>
      <c r="Q11500">
        <v>0</v>
      </c>
      <c r="R11500">
        <v>4</v>
      </c>
    </row>
    <row r="11501" spans="1:18" x14ac:dyDescent="0.25">
      <c r="A11501" t="s">
        <v>15966</v>
      </c>
      <c r="B11501">
        <v>2019</v>
      </c>
      <c r="C11501">
        <v>10</v>
      </c>
      <c r="D11501">
        <v>3</v>
      </c>
      <c r="E11501" t="s">
        <v>7471</v>
      </c>
      <c r="F11501" s="1" t="s">
        <v>5207</v>
      </c>
      <c r="G11501" s="1" t="s">
        <v>21054</v>
      </c>
      <c r="H11501" s="1" t="s">
        <v>7263</v>
      </c>
      <c r="I11501" t="s">
        <v>21262</v>
      </c>
      <c r="J11501" t="s">
        <v>38</v>
      </c>
      <c r="K11501">
        <v>550</v>
      </c>
      <c r="L11501">
        <v>423500</v>
      </c>
      <c r="M11501">
        <v>770</v>
      </c>
      <c r="N11501" t="s">
        <v>7263</v>
      </c>
      <c r="O11501" t="s">
        <v>23274</v>
      </c>
      <c r="P11501">
        <v>0</v>
      </c>
      <c r="Q11501">
        <v>0</v>
      </c>
      <c r="R11501">
        <v>4</v>
      </c>
    </row>
    <row r="11502" spans="1:18" x14ac:dyDescent="0.25">
      <c r="A11502" t="s">
        <v>665</v>
      </c>
      <c r="B11502">
        <v>2016</v>
      </c>
      <c r="C11502">
        <v>3</v>
      </c>
      <c r="D11502">
        <v>4</v>
      </c>
      <c r="E11502" t="s">
        <v>99</v>
      </c>
      <c r="F11502" s="1" t="s">
        <v>3205</v>
      </c>
      <c r="G11502" s="1" t="s">
        <v>3203</v>
      </c>
      <c r="H11502" s="1" t="s">
        <v>3206</v>
      </c>
      <c r="I11502" t="s">
        <v>18006</v>
      </c>
      <c r="J11502" t="s">
        <v>23</v>
      </c>
      <c r="K11502">
        <v>120</v>
      </c>
      <c r="L11502">
        <v>10280</v>
      </c>
      <c r="M11502">
        <v>85.67</v>
      </c>
      <c r="N11502" t="s">
        <v>1967</v>
      </c>
      <c r="O11502" t="s">
        <v>9536</v>
      </c>
      <c r="P11502">
        <v>0</v>
      </c>
      <c r="Q11502">
        <v>0</v>
      </c>
      <c r="R11502">
        <v>1</v>
      </c>
    </row>
    <row r="11503" spans="1:18" x14ac:dyDescent="0.25">
      <c r="A11503" t="s">
        <v>1086</v>
      </c>
      <c r="B11503">
        <v>2016</v>
      </c>
      <c r="C11503">
        <v>9</v>
      </c>
      <c r="D11503">
        <v>15</v>
      </c>
      <c r="E11503" t="s">
        <v>92</v>
      </c>
      <c r="F11503" s="1" t="s">
        <v>9480</v>
      </c>
      <c r="G11503" s="1" t="s">
        <v>9480</v>
      </c>
      <c r="H11503" s="1" t="s">
        <v>9480</v>
      </c>
      <c r="I11503" t="s">
        <v>15746</v>
      </c>
      <c r="J11503" t="s">
        <v>23</v>
      </c>
      <c r="K11503">
        <v>225</v>
      </c>
      <c r="L11503">
        <v>15862.5</v>
      </c>
      <c r="M11503">
        <v>70.5</v>
      </c>
      <c r="N11503" t="e">
        <v>#N/A</v>
      </c>
      <c r="O11503" t="e">
        <v>#N/A</v>
      </c>
      <c r="P11503">
        <v>0</v>
      </c>
      <c r="Q11503">
        <v>0</v>
      </c>
      <c r="R11503">
        <v>3</v>
      </c>
    </row>
    <row r="11504" spans="1:18" x14ac:dyDescent="0.25">
      <c r="A11504" t="s">
        <v>1086</v>
      </c>
      <c r="B11504">
        <v>2016</v>
      </c>
      <c r="C11504">
        <v>9</v>
      </c>
      <c r="D11504">
        <v>15</v>
      </c>
      <c r="E11504" t="s">
        <v>92</v>
      </c>
      <c r="F11504" s="1" t="s">
        <v>3205</v>
      </c>
      <c r="G11504" s="1" t="s">
        <v>18031</v>
      </c>
      <c r="H11504" s="1" t="s">
        <v>3204</v>
      </c>
      <c r="I11504" t="s">
        <v>18034</v>
      </c>
      <c r="J11504" t="s">
        <v>23</v>
      </c>
      <c r="K11504">
        <v>430</v>
      </c>
      <c r="L11504">
        <v>19350</v>
      </c>
      <c r="M11504">
        <v>45</v>
      </c>
      <c r="N11504" t="s">
        <v>9163</v>
      </c>
      <c r="O11504" t="s">
        <v>9661</v>
      </c>
      <c r="P11504">
        <v>0</v>
      </c>
      <c r="Q11504">
        <v>0</v>
      </c>
      <c r="R11504">
        <v>3</v>
      </c>
    </row>
    <row r="11505" spans="1:18" x14ac:dyDescent="0.25">
      <c r="A11505" t="s">
        <v>10863</v>
      </c>
      <c r="B11505">
        <v>2019</v>
      </c>
      <c r="C11505">
        <v>4</v>
      </c>
      <c r="D11505">
        <v>13</v>
      </c>
      <c r="E11505" t="s">
        <v>15699</v>
      </c>
      <c r="F11505" s="1" t="s">
        <v>3205</v>
      </c>
      <c r="G11505" s="1" t="s">
        <v>3863</v>
      </c>
      <c r="H11505" s="1" t="s">
        <v>3206</v>
      </c>
      <c r="I11505" t="s">
        <v>19209</v>
      </c>
      <c r="J11505" t="s">
        <v>23</v>
      </c>
      <c r="K11505">
        <v>17243</v>
      </c>
      <c r="L11505">
        <v>853528.5</v>
      </c>
      <c r="M11505">
        <v>49.5</v>
      </c>
      <c r="N11505" t="s">
        <v>9337</v>
      </c>
      <c r="O11505" t="s">
        <v>9440</v>
      </c>
      <c r="P11505">
        <v>0.12068470364021268</v>
      </c>
      <c r="Q11505">
        <v>0</v>
      </c>
      <c r="R11505">
        <v>2</v>
      </c>
    </row>
    <row r="11506" spans="1:18" x14ac:dyDescent="0.25">
      <c r="A11506" t="s">
        <v>10863</v>
      </c>
      <c r="B11506">
        <v>2019</v>
      </c>
      <c r="C11506">
        <v>4</v>
      </c>
      <c r="D11506">
        <v>13</v>
      </c>
      <c r="E11506" t="s">
        <v>15699</v>
      </c>
      <c r="F11506" s="1" t="s">
        <v>3205</v>
      </c>
      <c r="G11506" s="1" t="s">
        <v>3863</v>
      </c>
      <c r="H11506" s="1" t="s">
        <v>3206</v>
      </c>
      <c r="I11506" t="s">
        <v>19303</v>
      </c>
      <c r="J11506" t="s">
        <v>23</v>
      </c>
      <c r="K11506">
        <v>2106</v>
      </c>
      <c r="L11506">
        <v>141523.20000000001</v>
      </c>
      <c r="M11506">
        <v>67.2</v>
      </c>
      <c r="N11506" t="s">
        <v>9314</v>
      </c>
      <c r="O11506" t="s">
        <v>9453</v>
      </c>
      <c r="P11506">
        <v>1.984751079033405E-2</v>
      </c>
      <c r="Q11506">
        <v>0</v>
      </c>
      <c r="R11506">
        <v>2</v>
      </c>
    </row>
    <row r="11507" spans="1:18" x14ac:dyDescent="0.25">
      <c r="A11507" t="s">
        <v>10863</v>
      </c>
      <c r="B11507">
        <v>2019</v>
      </c>
      <c r="C11507">
        <v>4</v>
      </c>
      <c r="D11507">
        <v>13</v>
      </c>
      <c r="E11507" t="s">
        <v>15699</v>
      </c>
      <c r="F11507" s="1" t="s">
        <v>3205</v>
      </c>
      <c r="G11507" s="1" t="s">
        <v>3863</v>
      </c>
      <c r="H11507" s="1" t="s">
        <v>3206</v>
      </c>
      <c r="I11507" t="s">
        <v>19420</v>
      </c>
      <c r="J11507" t="s">
        <v>23</v>
      </c>
      <c r="K11507">
        <v>493</v>
      </c>
      <c r="L11507">
        <v>25241.599999999999</v>
      </c>
      <c r="M11507">
        <v>51.2</v>
      </c>
      <c r="N11507" t="s">
        <v>9338</v>
      </c>
      <c r="O11507" t="s">
        <v>9503</v>
      </c>
      <c r="P11507">
        <v>0</v>
      </c>
      <c r="Q11507">
        <v>0</v>
      </c>
      <c r="R11507">
        <v>2</v>
      </c>
    </row>
    <row r="11508" spans="1:18" x14ac:dyDescent="0.25">
      <c r="A11508" t="s">
        <v>15499</v>
      </c>
      <c r="B11508">
        <v>2019</v>
      </c>
      <c r="C11508">
        <v>7</v>
      </c>
      <c r="D11508">
        <v>22</v>
      </c>
      <c r="E11508" t="s">
        <v>7323</v>
      </c>
      <c r="F11508" s="1" t="s">
        <v>5207</v>
      </c>
      <c r="G11508" s="1" t="s">
        <v>20573</v>
      </c>
      <c r="H11508" s="1" t="s">
        <v>3201</v>
      </c>
      <c r="I11508" t="s">
        <v>5566</v>
      </c>
      <c r="J11508" t="s">
        <v>23</v>
      </c>
      <c r="K11508">
        <v>85</v>
      </c>
      <c r="L11508">
        <v>9854.0499999999993</v>
      </c>
      <c r="M11508">
        <v>115.93</v>
      </c>
      <c r="N11508" t="e">
        <v>#N/A</v>
      </c>
      <c r="O11508" t="e">
        <v>#N/A</v>
      </c>
      <c r="P11508">
        <v>0</v>
      </c>
      <c r="Q11508">
        <v>0</v>
      </c>
      <c r="R11508">
        <v>3</v>
      </c>
    </row>
    <row r="11509" spans="1:18" x14ac:dyDescent="0.25">
      <c r="A11509" t="s">
        <v>15499</v>
      </c>
      <c r="B11509">
        <v>2019</v>
      </c>
      <c r="C11509">
        <v>7</v>
      </c>
      <c r="D11509">
        <v>22</v>
      </c>
      <c r="E11509" t="s">
        <v>7323</v>
      </c>
      <c r="F11509" s="1" t="s">
        <v>5207</v>
      </c>
      <c r="G11509" s="1" t="s">
        <v>20573</v>
      </c>
      <c r="H11509" s="1" t="s">
        <v>3201</v>
      </c>
      <c r="I11509" t="s">
        <v>5592</v>
      </c>
      <c r="J11509" t="s">
        <v>23</v>
      </c>
      <c r="K11509">
        <v>137</v>
      </c>
      <c r="L11509">
        <v>16330.4</v>
      </c>
      <c r="M11509">
        <v>119.2</v>
      </c>
      <c r="N11509" t="e">
        <v>#N/A</v>
      </c>
      <c r="O11509" t="e">
        <v>#N/A</v>
      </c>
      <c r="P11509">
        <v>0</v>
      </c>
      <c r="Q11509">
        <v>0</v>
      </c>
      <c r="R11509">
        <v>3</v>
      </c>
    </row>
    <row r="11510" spans="1:18" x14ac:dyDescent="0.25">
      <c r="A11510" t="s">
        <v>15499</v>
      </c>
      <c r="B11510">
        <v>2019</v>
      </c>
      <c r="C11510">
        <v>7</v>
      </c>
      <c r="D11510">
        <v>22</v>
      </c>
      <c r="E11510" t="s">
        <v>7323</v>
      </c>
      <c r="F11510" s="1" t="s">
        <v>5207</v>
      </c>
      <c r="G11510" s="1" t="s">
        <v>20573</v>
      </c>
      <c r="H11510" s="1" t="s">
        <v>3201</v>
      </c>
      <c r="I11510" t="s">
        <v>5806</v>
      </c>
      <c r="J11510" t="s">
        <v>23</v>
      </c>
      <c r="K11510">
        <v>81</v>
      </c>
      <c r="L11510">
        <v>10469.25</v>
      </c>
      <c r="M11510">
        <v>129.25</v>
      </c>
      <c r="N11510" t="e">
        <v>#N/A</v>
      </c>
      <c r="O11510" t="e">
        <v>#N/A</v>
      </c>
      <c r="P11510">
        <v>0</v>
      </c>
      <c r="Q11510">
        <v>0</v>
      </c>
      <c r="R11510">
        <v>3</v>
      </c>
    </row>
    <row r="11511" spans="1:18" x14ac:dyDescent="0.25">
      <c r="A11511" t="s">
        <v>15499</v>
      </c>
      <c r="B11511">
        <v>2019</v>
      </c>
      <c r="C11511">
        <v>7</v>
      </c>
      <c r="D11511">
        <v>22</v>
      </c>
      <c r="E11511" t="s">
        <v>7323</v>
      </c>
      <c r="F11511" s="1" t="s">
        <v>9480</v>
      </c>
      <c r="G11511" s="1" t="s">
        <v>9480</v>
      </c>
      <c r="H11511" s="1" t="s">
        <v>9480</v>
      </c>
      <c r="I11511" t="s">
        <v>15884</v>
      </c>
      <c r="J11511" t="s">
        <v>23</v>
      </c>
      <c r="K11511">
        <v>170</v>
      </c>
      <c r="L11511">
        <v>21972.5</v>
      </c>
      <c r="M11511">
        <v>129.25</v>
      </c>
      <c r="N11511" t="e">
        <v>#N/A</v>
      </c>
      <c r="O11511" t="e">
        <v>#N/A</v>
      </c>
      <c r="P11511">
        <v>0</v>
      </c>
      <c r="Q11511">
        <v>0</v>
      </c>
      <c r="R11511">
        <v>3</v>
      </c>
    </row>
    <row r="11512" spans="1:18" x14ac:dyDescent="0.25">
      <c r="A11512" t="s">
        <v>15499</v>
      </c>
      <c r="B11512">
        <v>2019</v>
      </c>
      <c r="C11512">
        <v>7</v>
      </c>
      <c r="D11512">
        <v>22</v>
      </c>
      <c r="E11512" t="s">
        <v>7323</v>
      </c>
      <c r="F11512" s="1" t="s">
        <v>5207</v>
      </c>
      <c r="G11512" s="1" t="s">
        <v>20931</v>
      </c>
      <c r="H11512" s="1" t="s">
        <v>3201</v>
      </c>
      <c r="I11512" t="s">
        <v>6495</v>
      </c>
      <c r="J11512" t="s">
        <v>23</v>
      </c>
      <c r="K11512">
        <v>70</v>
      </c>
      <c r="L11512">
        <v>10166.799999999999</v>
      </c>
      <c r="M11512">
        <v>145.24</v>
      </c>
      <c r="N11512" t="e">
        <v>#N/A</v>
      </c>
      <c r="O11512" t="e">
        <v>#N/A</v>
      </c>
      <c r="P11512">
        <v>0</v>
      </c>
      <c r="Q11512">
        <v>0</v>
      </c>
      <c r="R11512">
        <v>3</v>
      </c>
    </row>
    <row r="11513" spans="1:18" x14ac:dyDescent="0.25">
      <c r="A11513" t="s">
        <v>15499</v>
      </c>
      <c r="B11513">
        <v>2019</v>
      </c>
      <c r="C11513">
        <v>7</v>
      </c>
      <c r="D11513">
        <v>22</v>
      </c>
      <c r="E11513" t="s">
        <v>7323</v>
      </c>
      <c r="F11513" s="1" t="s">
        <v>5207</v>
      </c>
      <c r="G11513" s="1" t="s">
        <v>20931</v>
      </c>
      <c r="H11513" s="1" t="s">
        <v>3201</v>
      </c>
      <c r="I11513" t="s">
        <v>6542</v>
      </c>
      <c r="J11513" t="s">
        <v>23</v>
      </c>
      <c r="K11513">
        <v>80</v>
      </c>
      <c r="L11513">
        <v>12224</v>
      </c>
      <c r="M11513">
        <v>152.80000000000001</v>
      </c>
      <c r="N11513" t="e">
        <v>#N/A</v>
      </c>
      <c r="O11513" t="e">
        <v>#N/A</v>
      </c>
      <c r="P11513">
        <v>0</v>
      </c>
      <c r="Q11513">
        <v>0</v>
      </c>
      <c r="R11513">
        <v>3</v>
      </c>
    </row>
    <row r="11514" spans="1:18" x14ac:dyDescent="0.25">
      <c r="A11514" t="s">
        <v>15499</v>
      </c>
      <c r="B11514">
        <v>2019</v>
      </c>
      <c r="C11514">
        <v>7</v>
      </c>
      <c r="D11514">
        <v>22</v>
      </c>
      <c r="E11514" t="s">
        <v>7323</v>
      </c>
      <c r="F11514" s="1" t="s">
        <v>9480</v>
      </c>
      <c r="G11514" s="1" t="s">
        <v>9480</v>
      </c>
      <c r="H11514" s="1" t="s">
        <v>9480</v>
      </c>
      <c r="I11514" t="s">
        <v>15885</v>
      </c>
      <c r="J11514" t="s">
        <v>23</v>
      </c>
      <c r="K11514">
        <v>352</v>
      </c>
      <c r="L11514">
        <v>55816.639999999999</v>
      </c>
      <c r="M11514">
        <v>158.57</v>
      </c>
      <c r="N11514" t="e">
        <v>#N/A</v>
      </c>
      <c r="O11514" t="e">
        <v>#N/A</v>
      </c>
      <c r="P11514">
        <v>0</v>
      </c>
      <c r="Q11514">
        <v>0</v>
      </c>
      <c r="R11514">
        <v>3</v>
      </c>
    </row>
    <row r="11515" spans="1:18" x14ac:dyDescent="0.25">
      <c r="A11515" t="s">
        <v>15499</v>
      </c>
      <c r="B11515">
        <v>2019</v>
      </c>
      <c r="C11515">
        <v>7</v>
      </c>
      <c r="D11515">
        <v>22</v>
      </c>
      <c r="E11515" t="s">
        <v>7323</v>
      </c>
      <c r="F11515" s="1" t="s">
        <v>5207</v>
      </c>
      <c r="G11515" s="1" t="s">
        <v>21008</v>
      </c>
      <c r="H11515" s="1" t="s">
        <v>3201</v>
      </c>
      <c r="I11515" t="s">
        <v>6949</v>
      </c>
      <c r="J11515" t="s">
        <v>23</v>
      </c>
      <c r="K11515">
        <v>21</v>
      </c>
      <c r="L11515">
        <v>2858.94</v>
      </c>
      <c r="M11515">
        <v>136.13999999999999</v>
      </c>
      <c r="N11515" t="s">
        <v>7263</v>
      </c>
      <c r="O11515" t="s">
        <v>23191</v>
      </c>
      <c r="P11515">
        <v>0</v>
      </c>
      <c r="Q11515">
        <v>0</v>
      </c>
      <c r="R11515">
        <v>3</v>
      </c>
    </row>
    <row r="11516" spans="1:18" x14ac:dyDescent="0.25">
      <c r="A11516" t="s">
        <v>15499</v>
      </c>
      <c r="B11516">
        <v>2019</v>
      </c>
      <c r="C11516">
        <v>7</v>
      </c>
      <c r="D11516">
        <v>22</v>
      </c>
      <c r="E11516" t="s">
        <v>7323</v>
      </c>
      <c r="F11516" s="1" t="s">
        <v>5207</v>
      </c>
      <c r="G11516" s="1" t="s">
        <v>21008</v>
      </c>
      <c r="H11516" s="1" t="s">
        <v>3201</v>
      </c>
      <c r="I11516" t="s">
        <v>6950</v>
      </c>
      <c r="J11516" t="s">
        <v>23</v>
      </c>
      <c r="K11516">
        <v>11.5</v>
      </c>
      <c r="L11516">
        <v>1666.93</v>
      </c>
      <c r="M11516">
        <v>144.94999999999999</v>
      </c>
      <c r="N11516" t="s">
        <v>7263</v>
      </c>
      <c r="O11516" t="s">
        <v>23191</v>
      </c>
      <c r="P11516">
        <v>0</v>
      </c>
      <c r="Q11516">
        <v>0</v>
      </c>
      <c r="R11516">
        <v>3</v>
      </c>
    </row>
    <row r="11517" spans="1:18" x14ac:dyDescent="0.25">
      <c r="A11517" t="s">
        <v>15499</v>
      </c>
      <c r="B11517">
        <v>2019</v>
      </c>
      <c r="C11517">
        <v>7</v>
      </c>
      <c r="D11517">
        <v>22</v>
      </c>
      <c r="E11517" t="s">
        <v>7323</v>
      </c>
      <c r="F11517" s="1" t="s">
        <v>5207</v>
      </c>
      <c r="G11517" s="1" t="s">
        <v>21008</v>
      </c>
      <c r="H11517" s="1" t="s">
        <v>3201</v>
      </c>
      <c r="I11517" t="s">
        <v>6981</v>
      </c>
      <c r="J11517" t="s">
        <v>23</v>
      </c>
      <c r="K11517">
        <v>19.5</v>
      </c>
      <c r="L11517">
        <v>2654.73</v>
      </c>
      <c r="M11517">
        <v>136.13999999999999</v>
      </c>
      <c r="N11517" t="s">
        <v>7263</v>
      </c>
      <c r="O11517" t="s">
        <v>23191</v>
      </c>
      <c r="P11517">
        <v>0</v>
      </c>
      <c r="Q11517">
        <v>0</v>
      </c>
      <c r="R11517">
        <v>3</v>
      </c>
    </row>
    <row r="11518" spans="1:18" x14ac:dyDescent="0.25">
      <c r="A11518" t="s">
        <v>15499</v>
      </c>
      <c r="B11518">
        <v>2019</v>
      </c>
      <c r="C11518">
        <v>7</v>
      </c>
      <c r="D11518">
        <v>22</v>
      </c>
      <c r="E11518" t="s">
        <v>7323</v>
      </c>
      <c r="F11518" s="1" t="s">
        <v>5207</v>
      </c>
      <c r="G11518" s="1" t="s">
        <v>21008</v>
      </c>
      <c r="H11518" s="1" t="s">
        <v>3201</v>
      </c>
      <c r="I11518" t="s">
        <v>21024</v>
      </c>
      <c r="J11518" t="s">
        <v>23</v>
      </c>
      <c r="K11518">
        <v>14.5</v>
      </c>
      <c r="L11518">
        <v>2101.7800000000002</v>
      </c>
      <c r="M11518">
        <v>144.94999999999999</v>
      </c>
      <c r="N11518" t="s">
        <v>7263</v>
      </c>
      <c r="O11518" t="s">
        <v>23191</v>
      </c>
      <c r="P11518">
        <v>0</v>
      </c>
      <c r="Q11518">
        <v>0</v>
      </c>
      <c r="R11518">
        <v>3</v>
      </c>
    </row>
    <row r="11519" spans="1:18" x14ac:dyDescent="0.25">
      <c r="A11519" t="s">
        <v>15499</v>
      </c>
      <c r="B11519">
        <v>2019</v>
      </c>
      <c r="C11519">
        <v>7</v>
      </c>
      <c r="D11519">
        <v>22</v>
      </c>
      <c r="E11519" t="s">
        <v>7323</v>
      </c>
      <c r="F11519" s="1" t="s">
        <v>5207</v>
      </c>
      <c r="G11519" s="1" t="s">
        <v>21008</v>
      </c>
      <c r="H11519" s="1" t="s">
        <v>3201</v>
      </c>
      <c r="I11519" t="s">
        <v>7035</v>
      </c>
      <c r="J11519" t="s">
        <v>23</v>
      </c>
      <c r="K11519">
        <v>106.5</v>
      </c>
      <c r="L11519">
        <v>14285.91</v>
      </c>
      <c r="M11519">
        <v>134.13999999999999</v>
      </c>
      <c r="N11519" t="e">
        <v>#N/A</v>
      </c>
      <c r="O11519" t="e">
        <v>#N/A</v>
      </c>
      <c r="P11519">
        <v>0</v>
      </c>
      <c r="Q11519">
        <v>0</v>
      </c>
      <c r="R11519">
        <v>3</v>
      </c>
    </row>
    <row r="11520" spans="1:18" x14ac:dyDescent="0.25">
      <c r="A11520" t="s">
        <v>15499</v>
      </c>
      <c r="B11520">
        <v>2019</v>
      </c>
      <c r="C11520">
        <v>7</v>
      </c>
      <c r="D11520">
        <v>22</v>
      </c>
      <c r="E11520" t="s">
        <v>7323</v>
      </c>
      <c r="F11520" s="1" t="s">
        <v>5207</v>
      </c>
      <c r="G11520" s="1" t="s">
        <v>21008</v>
      </c>
      <c r="H11520" s="1" t="s">
        <v>3201</v>
      </c>
      <c r="I11520" t="s">
        <v>21029</v>
      </c>
      <c r="J11520" t="s">
        <v>23</v>
      </c>
      <c r="K11520">
        <v>24</v>
      </c>
      <c r="L11520">
        <v>3219.36</v>
      </c>
      <c r="M11520">
        <v>134.13999999999999</v>
      </c>
      <c r="N11520" t="s">
        <v>7263</v>
      </c>
      <c r="O11520" t="s">
        <v>23191</v>
      </c>
      <c r="P11520">
        <v>0</v>
      </c>
      <c r="Q11520">
        <v>0</v>
      </c>
      <c r="R11520">
        <v>3</v>
      </c>
    </row>
    <row r="11521" spans="1:18" x14ac:dyDescent="0.25">
      <c r="A11521" t="s">
        <v>15499</v>
      </c>
      <c r="B11521">
        <v>2019</v>
      </c>
      <c r="C11521">
        <v>7</v>
      </c>
      <c r="D11521">
        <v>22</v>
      </c>
      <c r="E11521" t="s">
        <v>7323</v>
      </c>
      <c r="F11521" s="1" t="s">
        <v>5207</v>
      </c>
      <c r="G11521" s="1" t="s">
        <v>21008</v>
      </c>
      <c r="H11521" s="1" t="s">
        <v>3201</v>
      </c>
      <c r="I11521" t="s">
        <v>7006</v>
      </c>
      <c r="J11521" t="s">
        <v>23</v>
      </c>
      <c r="K11521">
        <v>17</v>
      </c>
      <c r="L11521">
        <v>2464.15</v>
      </c>
      <c r="M11521">
        <v>144.94999999999999</v>
      </c>
      <c r="N11521" t="s">
        <v>7263</v>
      </c>
      <c r="O11521" t="s">
        <v>23191</v>
      </c>
      <c r="P11521">
        <v>0</v>
      </c>
      <c r="Q11521">
        <v>0</v>
      </c>
      <c r="R11521">
        <v>3</v>
      </c>
    </row>
    <row r="11522" spans="1:18" x14ac:dyDescent="0.25">
      <c r="A11522" t="s">
        <v>15499</v>
      </c>
      <c r="B11522">
        <v>2019</v>
      </c>
      <c r="C11522">
        <v>7</v>
      </c>
      <c r="D11522">
        <v>22</v>
      </c>
      <c r="E11522" t="s">
        <v>7323</v>
      </c>
      <c r="F11522" s="1" t="s">
        <v>9480</v>
      </c>
      <c r="G11522" s="1" t="s">
        <v>9480</v>
      </c>
      <c r="H11522" s="1" t="s">
        <v>9480</v>
      </c>
      <c r="I11522" t="s">
        <v>15886</v>
      </c>
      <c r="J11522" t="s">
        <v>23</v>
      </c>
      <c r="K11522">
        <v>848</v>
      </c>
      <c r="L11522">
        <v>151342.56</v>
      </c>
      <c r="M11522">
        <v>178.47</v>
      </c>
      <c r="N11522" t="e">
        <v>#N/A</v>
      </c>
      <c r="O11522" t="e">
        <v>#N/A</v>
      </c>
      <c r="P11522">
        <v>0</v>
      </c>
      <c r="Q11522">
        <v>0</v>
      </c>
      <c r="R11522">
        <v>3</v>
      </c>
    </row>
    <row r="11523" spans="1:18" x14ac:dyDescent="0.25">
      <c r="A11523" t="s">
        <v>15499</v>
      </c>
      <c r="B11523">
        <v>2019</v>
      </c>
      <c r="C11523">
        <v>7</v>
      </c>
      <c r="D11523">
        <v>22</v>
      </c>
      <c r="E11523" t="s">
        <v>7323</v>
      </c>
      <c r="F11523" s="1" t="s">
        <v>9480</v>
      </c>
      <c r="G11523" s="1" t="s">
        <v>9480</v>
      </c>
      <c r="H11523" s="1" t="s">
        <v>9480</v>
      </c>
      <c r="I11523" t="s">
        <v>15157</v>
      </c>
      <c r="J11523" t="s">
        <v>23</v>
      </c>
      <c r="K11523">
        <v>482</v>
      </c>
      <c r="L11523">
        <v>78512.98</v>
      </c>
      <c r="M11523">
        <v>162.88999999999999</v>
      </c>
      <c r="N11523" t="e">
        <v>#N/A</v>
      </c>
      <c r="O11523" t="e">
        <v>#N/A</v>
      </c>
      <c r="P11523">
        <v>0</v>
      </c>
      <c r="Q11523">
        <v>0</v>
      </c>
      <c r="R11523">
        <v>3</v>
      </c>
    </row>
    <row r="11524" spans="1:18" x14ac:dyDescent="0.25">
      <c r="A11524" t="s">
        <v>15499</v>
      </c>
      <c r="B11524">
        <v>2019</v>
      </c>
      <c r="C11524">
        <v>7</v>
      </c>
      <c r="D11524">
        <v>22</v>
      </c>
      <c r="E11524" t="s">
        <v>7323</v>
      </c>
      <c r="F11524" s="1" t="s">
        <v>9480</v>
      </c>
      <c r="G11524" s="1" t="s">
        <v>9480</v>
      </c>
      <c r="H11524" s="1" t="s">
        <v>9480</v>
      </c>
      <c r="I11524" t="s">
        <v>15158</v>
      </c>
      <c r="J11524" t="s">
        <v>23</v>
      </c>
      <c r="K11524">
        <v>92</v>
      </c>
      <c r="L11524">
        <v>12663.8</v>
      </c>
      <c r="M11524">
        <v>137.65</v>
      </c>
      <c r="N11524" t="e">
        <v>#N/A</v>
      </c>
      <c r="O11524" t="e">
        <v>#N/A</v>
      </c>
      <c r="P11524">
        <v>0</v>
      </c>
      <c r="Q11524">
        <v>0</v>
      </c>
      <c r="R11524">
        <v>3</v>
      </c>
    </row>
    <row r="11525" spans="1:18" x14ac:dyDescent="0.25">
      <c r="A11525" t="s">
        <v>8633</v>
      </c>
      <c r="B11525">
        <v>2018</v>
      </c>
      <c r="C11525">
        <v>6</v>
      </c>
      <c r="D11525">
        <v>18</v>
      </c>
      <c r="E11525" t="s">
        <v>8539</v>
      </c>
      <c r="F11525" s="1" t="s">
        <v>9480</v>
      </c>
      <c r="G11525" s="1" t="s">
        <v>9480</v>
      </c>
      <c r="H11525" s="1" t="s">
        <v>9480</v>
      </c>
      <c r="I11525" t="s">
        <v>15726</v>
      </c>
      <c r="J11525" t="s">
        <v>38</v>
      </c>
      <c r="K11525">
        <v>405</v>
      </c>
      <c r="L11525">
        <v>496530</v>
      </c>
      <c r="M11525">
        <v>1226</v>
      </c>
      <c r="N11525" t="e">
        <v>#N/A</v>
      </c>
      <c r="O11525" t="e">
        <v>#N/A</v>
      </c>
      <c r="P11525">
        <v>0</v>
      </c>
      <c r="Q11525">
        <v>0</v>
      </c>
      <c r="R11525">
        <v>2</v>
      </c>
    </row>
    <row r="11526" spans="1:18" x14ac:dyDescent="0.25">
      <c r="A11526" t="s">
        <v>8633</v>
      </c>
      <c r="B11526">
        <v>2018</v>
      </c>
      <c r="C11526">
        <v>6</v>
      </c>
      <c r="D11526">
        <v>18</v>
      </c>
      <c r="E11526" t="s">
        <v>8539</v>
      </c>
      <c r="F11526" s="1" t="s">
        <v>5207</v>
      </c>
      <c r="G11526" s="1" t="s">
        <v>20931</v>
      </c>
      <c r="H11526" s="1" t="s">
        <v>7263</v>
      </c>
      <c r="I11526" t="s">
        <v>6670</v>
      </c>
      <c r="J11526" t="s">
        <v>38</v>
      </c>
      <c r="K11526">
        <v>436</v>
      </c>
      <c r="L11526">
        <v>110962</v>
      </c>
      <c r="M11526">
        <v>254.5</v>
      </c>
      <c r="N11526" t="s">
        <v>9115</v>
      </c>
      <c r="O11526" t="s">
        <v>9460</v>
      </c>
      <c r="P11526">
        <v>0</v>
      </c>
      <c r="Q11526">
        <v>5.3749608642032903E-2</v>
      </c>
      <c r="R11526">
        <v>2</v>
      </c>
    </row>
    <row r="11527" spans="1:18" x14ac:dyDescent="0.25">
      <c r="A11527" t="s">
        <v>7649</v>
      </c>
      <c r="B11527">
        <v>2016</v>
      </c>
      <c r="C11527">
        <v>7</v>
      </c>
      <c r="D11527">
        <v>15</v>
      </c>
      <c r="E11527" t="s">
        <v>7471</v>
      </c>
      <c r="F11527" s="1" t="s">
        <v>5207</v>
      </c>
      <c r="G11527" s="1" t="s">
        <v>20573</v>
      </c>
      <c r="H11527" s="1" t="s">
        <v>7263</v>
      </c>
      <c r="I11527" t="s">
        <v>20598</v>
      </c>
      <c r="J11527" t="s">
        <v>23</v>
      </c>
      <c r="K11527">
        <v>100</v>
      </c>
      <c r="L11527">
        <v>13560.01</v>
      </c>
      <c r="M11527">
        <v>135.6</v>
      </c>
      <c r="N11527" t="s">
        <v>7263</v>
      </c>
      <c r="O11527" t="s">
        <v>23274</v>
      </c>
      <c r="P11527">
        <v>0</v>
      </c>
      <c r="Q11527">
        <v>0</v>
      </c>
      <c r="R11527">
        <v>3</v>
      </c>
    </row>
    <row r="11528" spans="1:18" x14ac:dyDescent="0.25">
      <c r="A11528" t="s">
        <v>7649</v>
      </c>
      <c r="B11528">
        <v>2016</v>
      </c>
      <c r="C11528">
        <v>7</v>
      </c>
      <c r="D11528">
        <v>15</v>
      </c>
      <c r="E11528" t="s">
        <v>7471</v>
      </c>
      <c r="F11528" s="1" t="s">
        <v>5207</v>
      </c>
      <c r="G11528" s="1" t="s">
        <v>21008</v>
      </c>
      <c r="H11528" s="1" t="s">
        <v>7263</v>
      </c>
      <c r="I11528" t="s">
        <v>6895</v>
      </c>
      <c r="J11528" t="s">
        <v>23</v>
      </c>
      <c r="K11528">
        <v>50</v>
      </c>
      <c r="L11528">
        <v>7475.01</v>
      </c>
      <c r="M11528">
        <v>149.5</v>
      </c>
      <c r="N11528" t="s">
        <v>9356</v>
      </c>
      <c r="O11528" t="s">
        <v>9773</v>
      </c>
      <c r="P11528">
        <v>0</v>
      </c>
      <c r="Q11528">
        <v>0</v>
      </c>
      <c r="R11528">
        <v>3</v>
      </c>
    </row>
    <row r="11529" spans="1:18" x14ac:dyDescent="0.25">
      <c r="A11529" t="s">
        <v>7649</v>
      </c>
      <c r="B11529">
        <v>2016</v>
      </c>
      <c r="C11529">
        <v>7</v>
      </c>
      <c r="D11529">
        <v>15</v>
      </c>
      <c r="E11529" t="s">
        <v>7471</v>
      </c>
      <c r="F11529" s="1" t="s">
        <v>5207</v>
      </c>
      <c r="G11529" s="1" t="s">
        <v>21008</v>
      </c>
      <c r="H11529" s="1" t="s">
        <v>7263</v>
      </c>
      <c r="I11529" t="s">
        <v>21015</v>
      </c>
      <c r="J11529" t="s">
        <v>23</v>
      </c>
      <c r="K11529">
        <v>150</v>
      </c>
      <c r="L11529">
        <v>24449.99</v>
      </c>
      <c r="M11529">
        <v>163</v>
      </c>
      <c r="N11529" t="s">
        <v>7263</v>
      </c>
      <c r="O11529" t="s">
        <v>23274</v>
      </c>
      <c r="P11529">
        <v>0</v>
      </c>
      <c r="Q11529">
        <v>0</v>
      </c>
      <c r="R11529">
        <v>3</v>
      </c>
    </row>
    <row r="11530" spans="1:18" x14ac:dyDescent="0.25">
      <c r="A11530" t="s">
        <v>7649</v>
      </c>
      <c r="B11530">
        <v>2016</v>
      </c>
      <c r="C11530">
        <v>7</v>
      </c>
      <c r="D11530">
        <v>15</v>
      </c>
      <c r="E11530" t="s">
        <v>7471</v>
      </c>
      <c r="F11530" s="1" t="s">
        <v>5207</v>
      </c>
      <c r="G11530" s="1" t="s">
        <v>21008</v>
      </c>
      <c r="H11530" s="1" t="s">
        <v>7263</v>
      </c>
      <c r="I11530" t="s">
        <v>21012</v>
      </c>
      <c r="J11530" t="s">
        <v>23</v>
      </c>
      <c r="K11530">
        <v>50</v>
      </c>
      <c r="L11530">
        <v>6564.99</v>
      </c>
      <c r="M11530">
        <v>131.30000000000001</v>
      </c>
      <c r="N11530" t="s">
        <v>7263</v>
      </c>
      <c r="O11530" t="s">
        <v>23274</v>
      </c>
      <c r="P11530">
        <v>0</v>
      </c>
      <c r="Q11530">
        <v>0</v>
      </c>
      <c r="R11530">
        <v>3</v>
      </c>
    </row>
    <row r="11531" spans="1:18" x14ac:dyDescent="0.25">
      <c r="A11531" t="s">
        <v>7649</v>
      </c>
      <c r="B11531">
        <v>2016</v>
      </c>
      <c r="C11531">
        <v>7</v>
      </c>
      <c r="D11531">
        <v>15</v>
      </c>
      <c r="E11531" t="s">
        <v>7471</v>
      </c>
      <c r="F11531" s="1" t="s">
        <v>5207</v>
      </c>
      <c r="G11531" s="1" t="s">
        <v>20573</v>
      </c>
      <c r="H11531" s="1" t="s">
        <v>7263</v>
      </c>
      <c r="I11531" t="s">
        <v>20595</v>
      </c>
      <c r="J11531" t="s">
        <v>23</v>
      </c>
      <c r="K11531">
        <v>100</v>
      </c>
      <c r="L11531">
        <v>13560.01</v>
      </c>
      <c r="M11531">
        <v>135.6</v>
      </c>
      <c r="N11531" t="s">
        <v>7263</v>
      </c>
      <c r="O11531" t="s">
        <v>23274</v>
      </c>
      <c r="P11531">
        <v>0</v>
      </c>
      <c r="Q11531">
        <v>0</v>
      </c>
      <c r="R11531">
        <v>3</v>
      </c>
    </row>
    <row r="11532" spans="1:18" x14ac:dyDescent="0.25">
      <c r="A11532" t="s">
        <v>7649</v>
      </c>
      <c r="B11532">
        <v>2016</v>
      </c>
      <c r="C11532">
        <v>7</v>
      </c>
      <c r="D11532">
        <v>15</v>
      </c>
      <c r="E11532" t="s">
        <v>7471</v>
      </c>
      <c r="F11532" s="1" t="s">
        <v>5207</v>
      </c>
      <c r="G11532" s="1" t="s">
        <v>20931</v>
      </c>
      <c r="H11532" s="1" t="s">
        <v>7263</v>
      </c>
      <c r="I11532" t="s">
        <v>20935</v>
      </c>
      <c r="J11532" t="s">
        <v>23</v>
      </c>
      <c r="K11532">
        <v>50</v>
      </c>
      <c r="L11532">
        <v>5459.99</v>
      </c>
      <c r="M11532">
        <v>109.2</v>
      </c>
      <c r="N11532" t="s">
        <v>7263</v>
      </c>
      <c r="O11532" t="s">
        <v>23274</v>
      </c>
      <c r="P11532">
        <v>0</v>
      </c>
      <c r="Q11532">
        <v>0</v>
      </c>
      <c r="R11532">
        <v>3</v>
      </c>
    </row>
    <row r="11533" spans="1:18" x14ac:dyDescent="0.25">
      <c r="A11533" t="s">
        <v>1195</v>
      </c>
      <c r="B11533">
        <v>2016</v>
      </c>
      <c r="C11533">
        <v>11</v>
      </c>
      <c r="D11533">
        <v>4</v>
      </c>
      <c r="E11533" t="s">
        <v>31</v>
      </c>
      <c r="F11533" s="1" t="s">
        <v>3205</v>
      </c>
      <c r="G11533" s="1" t="s">
        <v>3384</v>
      </c>
      <c r="H11533" s="1" t="s">
        <v>3206</v>
      </c>
      <c r="I11533" t="s">
        <v>17071</v>
      </c>
      <c r="J11533" t="s">
        <v>23</v>
      </c>
      <c r="K11533">
        <v>12495</v>
      </c>
      <c r="L11533">
        <v>1138943.3799999999</v>
      </c>
      <c r="M11533">
        <v>91.15</v>
      </c>
      <c r="N11533" t="s">
        <v>309</v>
      </c>
      <c r="O11533" t="s">
        <v>9556</v>
      </c>
      <c r="P11533">
        <v>0</v>
      </c>
      <c r="Q11533">
        <v>0</v>
      </c>
      <c r="R11533">
        <v>4</v>
      </c>
    </row>
    <row r="11534" spans="1:18" x14ac:dyDescent="0.25">
      <c r="A11534" t="s">
        <v>1195</v>
      </c>
      <c r="B11534">
        <v>2016</v>
      </c>
      <c r="C11534">
        <v>11</v>
      </c>
      <c r="D11534">
        <v>4</v>
      </c>
      <c r="E11534" t="s">
        <v>31</v>
      </c>
      <c r="F11534" s="1" t="s">
        <v>3205</v>
      </c>
      <c r="G11534" s="1" t="s">
        <v>3384</v>
      </c>
      <c r="H11534" s="1" t="s">
        <v>3206</v>
      </c>
      <c r="I11534" t="s">
        <v>17074</v>
      </c>
      <c r="J11534" t="s">
        <v>23</v>
      </c>
      <c r="K11534">
        <v>30672</v>
      </c>
      <c r="L11534">
        <v>458204.15</v>
      </c>
      <c r="M11534">
        <v>14.94</v>
      </c>
      <c r="N11534" t="s">
        <v>166</v>
      </c>
      <c r="O11534" t="s">
        <v>9509</v>
      </c>
      <c r="P11534">
        <v>0</v>
      </c>
      <c r="Q11534">
        <v>0</v>
      </c>
      <c r="R11534">
        <v>4</v>
      </c>
    </row>
    <row r="11535" spans="1:18" x14ac:dyDescent="0.25">
      <c r="A11535" t="s">
        <v>1195</v>
      </c>
      <c r="B11535">
        <v>2016</v>
      </c>
      <c r="C11535">
        <v>11</v>
      </c>
      <c r="D11535">
        <v>4</v>
      </c>
      <c r="E11535" t="s">
        <v>31</v>
      </c>
      <c r="F11535" s="1" t="s">
        <v>3205</v>
      </c>
      <c r="G11535" s="1" t="s">
        <v>3384</v>
      </c>
      <c r="H11535" s="1" t="s">
        <v>3206</v>
      </c>
      <c r="I11535" t="s">
        <v>17077</v>
      </c>
      <c r="J11535" t="s">
        <v>23</v>
      </c>
      <c r="K11535">
        <v>14280</v>
      </c>
      <c r="L11535">
        <v>523661.88</v>
      </c>
      <c r="M11535">
        <v>36.67</v>
      </c>
      <c r="N11535" t="s">
        <v>645</v>
      </c>
      <c r="O11535" t="s">
        <v>9450</v>
      </c>
      <c r="P11535">
        <v>9.1123449223886266E-2</v>
      </c>
      <c r="Q11535">
        <v>0</v>
      </c>
      <c r="R11535">
        <v>4</v>
      </c>
    </row>
    <row r="11536" spans="1:18" x14ac:dyDescent="0.25">
      <c r="A11536" t="s">
        <v>10864</v>
      </c>
      <c r="B11536">
        <v>2019</v>
      </c>
      <c r="C11536">
        <v>4</v>
      </c>
      <c r="D11536">
        <v>25</v>
      </c>
      <c r="E11536" t="s">
        <v>7471</v>
      </c>
      <c r="F11536" s="1" t="s">
        <v>9480</v>
      </c>
      <c r="G11536" s="1" t="s">
        <v>9480</v>
      </c>
      <c r="H11536" s="1" t="s">
        <v>9480</v>
      </c>
      <c r="I11536" t="s">
        <v>15707</v>
      </c>
      <c r="J11536" t="s">
        <v>38</v>
      </c>
      <c r="K11536">
        <v>550</v>
      </c>
      <c r="L11536">
        <v>125400</v>
      </c>
      <c r="M11536">
        <v>228</v>
      </c>
      <c r="N11536" t="e">
        <v>#N/A</v>
      </c>
      <c r="O11536" t="e">
        <v>#N/A</v>
      </c>
      <c r="P11536">
        <v>0</v>
      </c>
      <c r="Q11536">
        <v>0</v>
      </c>
      <c r="R11536">
        <v>2</v>
      </c>
    </row>
    <row r="11537" spans="1:18" x14ac:dyDescent="0.25">
      <c r="A11537" t="s">
        <v>495</v>
      </c>
      <c r="B11537">
        <v>2016</v>
      </c>
      <c r="C11537">
        <v>2</v>
      </c>
      <c r="D11537">
        <v>8</v>
      </c>
      <c r="E11537" t="s">
        <v>92</v>
      </c>
      <c r="F11537" s="1" t="s">
        <v>3205</v>
      </c>
      <c r="G11537" s="1" t="s">
        <v>3967</v>
      </c>
      <c r="H11537" s="1" t="s">
        <v>3206</v>
      </c>
      <c r="I11537" t="s">
        <v>18231</v>
      </c>
      <c r="J11537" t="s">
        <v>23</v>
      </c>
      <c r="K11537">
        <v>46290</v>
      </c>
      <c r="L11537">
        <v>2076106.5</v>
      </c>
      <c r="M11537">
        <v>44.85</v>
      </c>
      <c r="N11537" t="s">
        <v>9249</v>
      </c>
      <c r="O11537" t="s">
        <v>9553</v>
      </c>
      <c r="P11537">
        <v>0</v>
      </c>
      <c r="Q11537">
        <v>0</v>
      </c>
      <c r="R11537">
        <v>1</v>
      </c>
    </row>
    <row r="11538" spans="1:18" x14ac:dyDescent="0.25">
      <c r="A11538" t="s">
        <v>15082</v>
      </c>
      <c r="B11538">
        <v>2019</v>
      </c>
      <c r="C11538">
        <v>7</v>
      </c>
      <c r="D11538">
        <v>11</v>
      </c>
      <c r="E11538" t="s">
        <v>15067</v>
      </c>
      <c r="F11538" s="1" t="s">
        <v>3205</v>
      </c>
      <c r="G11538" s="1" t="s">
        <v>3384</v>
      </c>
      <c r="H11538" s="1" t="s">
        <v>3206</v>
      </c>
      <c r="I11538" t="s">
        <v>17299</v>
      </c>
      <c r="J11538" t="s">
        <v>23</v>
      </c>
      <c r="K11538">
        <v>19898</v>
      </c>
      <c r="L11538">
        <v>986940.8</v>
      </c>
      <c r="M11538">
        <v>49.6</v>
      </c>
      <c r="N11538" t="s">
        <v>160</v>
      </c>
      <c r="O11538" t="s">
        <v>9452</v>
      </c>
      <c r="P11538">
        <v>0.10110188471641929</v>
      </c>
      <c r="Q11538">
        <v>0</v>
      </c>
      <c r="R11538">
        <v>3</v>
      </c>
    </row>
    <row r="11539" spans="1:18" x14ac:dyDescent="0.25">
      <c r="A11539" t="s">
        <v>8629</v>
      </c>
      <c r="B11539">
        <v>2018</v>
      </c>
      <c r="C11539">
        <v>6</v>
      </c>
      <c r="D11539">
        <v>13</v>
      </c>
      <c r="E11539" t="s">
        <v>8255</v>
      </c>
      <c r="F11539" s="1" t="s">
        <v>5207</v>
      </c>
      <c r="G11539" s="1" t="s">
        <v>20573</v>
      </c>
      <c r="H11539" s="1" t="s">
        <v>7263</v>
      </c>
      <c r="I11539" t="s">
        <v>20572</v>
      </c>
      <c r="J11539" t="s">
        <v>23</v>
      </c>
      <c r="K11539">
        <v>25</v>
      </c>
      <c r="L11539">
        <v>3007.23</v>
      </c>
      <c r="M11539">
        <v>120.29</v>
      </c>
      <c r="N11539" t="s">
        <v>7263</v>
      </c>
      <c r="O11539" t="s">
        <v>23274</v>
      </c>
      <c r="P11539">
        <v>0</v>
      </c>
      <c r="Q11539">
        <v>0</v>
      </c>
      <c r="R11539">
        <v>2</v>
      </c>
    </row>
    <row r="11540" spans="1:18" x14ac:dyDescent="0.25">
      <c r="A11540" t="s">
        <v>8629</v>
      </c>
      <c r="B11540">
        <v>2018</v>
      </c>
      <c r="C11540">
        <v>6</v>
      </c>
      <c r="D11540">
        <v>13</v>
      </c>
      <c r="E11540" t="s">
        <v>8255</v>
      </c>
      <c r="F11540" s="1" t="s">
        <v>5207</v>
      </c>
      <c r="G11540" s="1" t="s">
        <v>20573</v>
      </c>
      <c r="H11540" s="1" t="s">
        <v>7263</v>
      </c>
      <c r="I11540" t="s">
        <v>20612</v>
      </c>
      <c r="J11540" t="s">
        <v>23</v>
      </c>
      <c r="K11540">
        <v>5</v>
      </c>
      <c r="L11540">
        <v>573.54</v>
      </c>
      <c r="M11540">
        <v>114.71</v>
      </c>
      <c r="N11540" t="s">
        <v>7263</v>
      </c>
      <c r="O11540" t="s">
        <v>23274</v>
      </c>
      <c r="P11540">
        <v>0</v>
      </c>
      <c r="Q11540">
        <v>0</v>
      </c>
      <c r="R11540">
        <v>2</v>
      </c>
    </row>
    <row r="11541" spans="1:18" x14ac:dyDescent="0.25">
      <c r="A11541" t="s">
        <v>8629</v>
      </c>
      <c r="B11541">
        <v>2018</v>
      </c>
      <c r="C11541">
        <v>6</v>
      </c>
      <c r="D11541">
        <v>13</v>
      </c>
      <c r="E11541" t="s">
        <v>8255</v>
      </c>
      <c r="F11541" s="1" t="s">
        <v>5207</v>
      </c>
      <c r="G11541" s="1" t="s">
        <v>20573</v>
      </c>
      <c r="H11541" s="1" t="s">
        <v>7263</v>
      </c>
      <c r="I11541" t="s">
        <v>20886</v>
      </c>
      <c r="J11541" t="s">
        <v>23</v>
      </c>
      <c r="K11541">
        <v>25</v>
      </c>
      <c r="L11541">
        <v>3371.56</v>
      </c>
      <c r="M11541">
        <v>134.86000000000001</v>
      </c>
      <c r="N11541" t="s">
        <v>7263</v>
      </c>
      <c r="O11541" t="s">
        <v>23274</v>
      </c>
      <c r="P11541">
        <v>0</v>
      </c>
      <c r="Q11541">
        <v>0</v>
      </c>
      <c r="R11541">
        <v>2</v>
      </c>
    </row>
    <row r="11542" spans="1:18" x14ac:dyDescent="0.25">
      <c r="A11542" t="s">
        <v>8629</v>
      </c>
      <c r="B11542">
        <v>2018</v>
      </c>
      <c r="C11542">
        <v>6</v>
      </c>
      <c r="D11542">
        <v>13</v>
      </c>
      <c r="E11542" t="s">
        <v>8255</v>
      </c>
      <c r="F11542" s="1" t="s">
        <v>5207</v>
      </c>
      <c r="G11542" s="1" t="s">
        <v>20573</v>
      </c>
      <c r="H11542" s="1" t="s">
        <v>7263</v>
      </c>
      <c r="I11542" t="s">
        <v>6332</v>
      </c>
      <c r="J11542" t="s">
        <v>23</v>
      </c>
      <c r="K11542">
        <v>15</v>
      </c>
      <c r="L11542">
        <v>1956.91</v>
      </c>
      <c r="M11542">
        <v>130.46</v>
      </c>
      <c r="N11542" t="s">
        <v>9097</v>
      </c>
      <c r="O11542" t="s">
        <v>9940</v>
      </c>
      <c r="P11542">
        <v>0</v>
      </c>
      <c r="Q11542">
        <v>0</v>
      </c>
      <c r="R11542">
        <v>2</v>
      </c>
    </row>
    <row r="11543" spans="1:18" x14ac:dyDescent="0.25">
      <c r="A11543" t="s">
        <v>16150</v>
      </c>
      <c r="B11543">
        <v>2019</v>
      </c>
      <c r="C11543">
        <v>10</v>
      </c>
      <c r="D11543">
        <v>31</v>
      </c>
      <c r="E11543" t="s">
        <v>7471</v>
      </c>
      <c r="F11543" s="1" t="s">
        <v>5207</v>
      </c>
      <c r="G11543" s="1" t="s">
        <v>20931</v>
      </c>
      <c r="H11543" s="1" t="s">
        <v>7263</v>
      </c>
      <c r="I11543" t="s">
        <v>6644</v>
      </c>
      <c r="J11543" t="s">
        <v>23</v>
      </c>
      <c r="K11543">
        <v>2300</v>
      </c>
      <c r="L11543">
        <v>333500</v>
      </c>
      <c r="M11543">
        <v>145</v>
      </c>
      <c r="N11543" t="s">
        <v>9112</v>
      </c>
      <c r="O11543" t="s">
        <v>9467</v>
      </c>
      <c r="P11543">
        <v>0</v>
      </c>
      <c r="Q11543">
        <v>3.6734990611718109E-2</v>
      </c>
      <c r="R11543">
        <v>4</v>
      </c>
    </row>
    <row r="11544" spans="1:18" x14ac:dyDescent="0.25">
      <c r="A11544" t="s">
        <v>2570</v>
      </c>
      <c r="B11544">
        <v>2018</v>
      </c>
      <c r="C11544">
        <v>6</v>
      </c>
      <c r="D11544">
        <v>14</v>
      </c>
      <c r="E11544" t="s">
        <v>1620</v>
      </c>
      <c r="F11544" s="1" t="s">
        <v>3205</v>
      </c>
      <c r="G11544" s="1" t="s">
        <v>3863</v>
      </c>
      <c r="H11544" s="1" t="s">
        <v>3206</v>
      </c>
      <c r="I11544" t="s">
        <v>19112</v>
      </c>
      <c r="J11544" t="s">
        <v>23</v>
      </c>
      <c r="K11544">
        <v>19285</v>
      </c>
      <c r="L11544">
        <v>1012462.5</v>
      </c>
      <c r="M11544">
        <v>52.5</v>
      </c>
      <c r="N11544" t="s">
        <v>9304</v>
      </c>
      <c r="O11544" t="s">
        <v>9502</v>
      </c>
      <c r="P11544">
        <v>0</v>
      </c>
      <c r="Q11544">
        <v>0</v>
      </c>
      <c r="R11544">
        <v>2</v>
      </c>
    </row>
    <row r="11545" spans="1:18" x14ac:dyDescent="0.25">
      <c r="A11545" t="s">
        <v>820</v>
      </c>
      <c r="B11545">
        <v>2016</v>
      </c>
      <c r="C11545">
        <v>4</v>
      </c>
      <c r="D11545">
        <v>25</v>
      </c>
      <c r="E11545" t="s">
        <v>31</v>
      </c>
      <c r="F11545" s="1" t="s">
        <v>3205</v>
      </c>
      <c r="G11545" s="1" t="s">
        <v>3203</v>
      </c>
      <c r="H11545" s="1" t="s">
        <v>3204</v>
      </c>
      <c r="I11545" t="s">
        <v>17723</v>
      </c>
      <c r="J11545" t="s">
        <v>23</v>
      </c>
      <c r="K11545">
        <v>5000</v>
      </c>
      <c r="L11545">
        <v>152760.54999999999</v>
      </c>
      <c r="M11545">
        <v>30.55</v>
      </c>
      <c r="N11545" t="s">
        <v>115</v>
      </c>
      <c r="O11545" t="s">
        <v>9643</v>
      </c>
      <c r="P11545">
        <v>0</v>
      </c>
      <c r="Q11545">
        <v>0</v>
      </c>
      <c r="R11545">
        <v>2</v>
      </c>
    </row>
    <row r="11546" spans="1:18" x14ac:dyDescent="0.25">
      <c r="A11546" t="s">
        <v>7535</v>
      </c>
      <c r="B11546">
        <v>2016</v>
      </c>
      <c r="C11546">
        <v>4</v>
      </c>
      <c r="D11546">
        <v>26</v>
      </c>
      <c r="E11546" t="s">
        <v>7471</v>
      </c>
      <c r="F11546" s="1" t="s">
        <v>5207</v>
      </c>
      <c r="G11546" s="1" t="s">
        <v>20573</v>
      </c>
      <c r="H11546" s="1" t="s">
        <v>3201</v>
      </c>
      <c r="I11546" t="s">
        <v>20662</v>
      </c>
      <c r="J11546" t="s">
        <v>23</v>
      </c>
      <c r="K11546">
        <v>24</v>
      </c>
      <c r="L11546">
        <v>3303.12</v>
      </c>
      <c r="M11546">
        <v>137.63</v>
      </c>
      <c r="N11546" t="s">
        <v>7263</v>
      </c>
      <c r="O11546" t="s">
        <v>23191</v>
      </c>
      <c r="P11546">
        <v>0</v>
      </c>
      <c r="Q11546">
        <v>0</v>
      </c>
      <c r="R11546">
        <v>2</v>
      </c>
    </row>
    <row r="11547" spans="1:18" x14ac:dyDescent="0.25">
      <c r="A11547" t="s">
        <v>7535</v>
      </c>
      <c r="B11547">
        <v>2016</v>
      </c>
      <c r="C11547">
        <v>4</v>
      </c>
      <c r="D11547">
        <v>26</v>
      </c>
      <c r="E11547" t="s">
        <v>7471</v>
      </c>
      <c r="F11547" s="1" t="s">
        <v>5207</v>
      </c>
      <c r="G11547" s="1" t="s">
        <v>20573</v>
      </c>
      <c r="H11547" s="1" t="s">
        <v>3201</v>
      </c>
      <c r="I11547" t="s">
        <v>5823</v>
      </c>
      <c r="J11547" t="s">
        <v>23</v>
      </c>
      <c r="K11547">
        <v>21</v>
      </c>
      <c r="L11547">
        <v>2730</v>
      </c>
      <c r="M11547">
        <v>130</v>
      </c>
      <c r="N11547" t="s">
        <v>8855</v>
      </c>
      <c r="O11547" t="s">
        <v>9798</v>
      </c>
      <c r="P11547">
        <v>0</v>
      </c>
      <c r="Q11547">
        <v>0</v>
      </c>
      <c r="R11547">
        <v>2</v>
      </c>
    </row>
    <row r="11548" spans="1:18" x14ac:dyDescent="0.25">
      <c r="A11548" t="s">
        <v>7535</v>
      </c>
      <c r="B11548">
        <v>2016</v>
      </c>
      <c r="C11548">
        <v>4</v>
      </c>
      <c r="D11548">
        <v>26</v>
      </c>
      <c r="E11548" t="s">
        <v>7471</v>
      </c>
      <c r="F11548" s="1" t="s">
        <v>5207</v>
      </c>
      <c r="G11548" s="1" t="s">
        <v>20931</v>
      </c>
      <c r="H11548" s="1" t="s">
        <v>3201</v>
      </c>
      <c r="I11548" t="s">
        <v>20952</v>
      </c>
      <c r="J11548" t="s">
        <v>23</v>
      </c>
      <c r="K11548">
        <v>8</v>
      </c>
      <c r="L11548">
        <v>1100.31</v>
      </c>
      <c r="M11548">
        <v>137.54</v>
      </c>
      <c r="N11548" t="s">
        <v>7263</v>
      </c>
      <c r="O11548" t="s">
        <v>23191</v>
      </c>
      <c r="P11548">
        <v>0</v>
      </c>
      <c r="Q11548">
        <v>0</v>
      </c>
      <c r="R11548">
        <v>2</v>
      </c>
    </row>
    <row r="11549" spans="1:18" x14ac:dyDescent="0.25">
      <c r="A11549" t="s">
        <v>7535</v>
      </c>
      <c r="B11549">
        <v>2016</v>
      </c>
      <c r="C11549">
        <v>4</v>
      </c>
      <c r="D11549">
        <v>26</v>
      </c>
      <c r="E11549" t="s">
        <v>7471</v>
      </c>
      <c r="F11549" s="1" t="s">
        <v>5207</v>
      </c>
      <c r="G11549" s="1" t="s">
        <v>20931</v>
      </c>
      <c r="H11549" s="1" t="s">
        <v>3201</v>
      </c>
      <c r="I11549" t="s">
        <v>20962</v>
      </c>
      <c r="J11549" t="s">
        <v>23</v>
      </c>
      <c r="K11549">
        <v>20</v>
      </c>
      <c r="L11549">
        <v>2926.2</v>
      </c>
      <c r="M11549">
        <v>146.31</v>
      </c>
      <c r="N11549" t="s">
        <v>9106</v>
      </c>
      <c r="O11549" t="s">
        <v>9804</v>
      </c>
      <c r="P11549">
        <v>0</v>
      </c>
      <c r="Q11549">
        <v>0</v>
      </c>
      <c r="R11549">
        <v>2</v>
      </c>
    </row>
    <row r="11550" spans="1:18" x14ac:dyDescent="0.25">
      <c r="A11550" t="s">
        <v>7535</v>
      </c>
      <c r="B11550">
        <v>2016</v>
      </c>
      <c r="C11550">
        <v>4</v>
      </c>
      <c r="D11550">
        <v>26</v>
      </c>
      <c r="E11550" t="s">
        <v>7471</v>
      </c>
      <c r="F11550" s="1" t="s">
        <v>5207</v>
      </c>
      <c r="G11550" s="1" t="s">
        <v>20931</v>
      </c>
      <c r="H11550" s="1" t="s">
        <v>3201</v>
      </c>
      <c r="I11550" t="s">
        <v>20984</v>
      </c>
      <c r="J11550" t="s">
        <v>23</v>
      </c>
      <c r="K11550">
        <v>49</v>
      </c>
      <c r="L11550">
        <v>7468.59</v>
      </c>
      <c r="M11550">
        <v>152.41999999999999</v>
      </c>
      <c r="N11550" t="s">
        <v>9110</v>
      </c>
      <c r="O11550" t="s">
        <v>9805</v>
      </c>
      <c r="P11550">
        <v>0</v>
      </c>
      <c r="Q11550">
        <v>0</v>
      </c>
      <c r="R11550">
        <v>2</v>
      </c>
    </row>
    <row r="11551" spans="1:18" x14ac:dyDescent="0.25">
      <c r="A11551" t="s">
        <v>7535</v>
      </c>
      <c r="B11551">
        <v>2016</v>
      </c>
      <c r="C11551">
        <v>4</v>
      </c>
      <c r="D11551">
        <v>26</v>
      </c>
      <c r="E11551" t="s">
        <v>7471</v>
      </c>
      <c r="F11551" s="1" t="s">
        <v>5207</v>
      </c>
      <c r="G11551" s="1" t="s">
        <v>20931</v>
      </c>
      <c r="H11551" s="1" t="s">
        <v>3201</v>
      </c>
      <c r="I11551" t="s">
        <v>20972</v>
      </c>
      <c r="J11551" t="s">
        <v>23</v>
      </c>
      <c r="K11551">
        <v>3</v>
      </c>
      <c r="L11551">
        <v>430.29</v>
      </c>
      <c r="M11551">
        <v>143.43</v>
      </c>
      <c r="N11551" t="s">
        <v>9108</v>
      </c>
      <c r="O11551" t="s">
        <v>9806</v>
      </c>
      <c r="P11551">
        <v>0</v>
      </c>
      <c r="Q11551">
        <v>0</v>
      </c>
      <c r="R11551">
        <v>2</v>
      </c>
    </row>
    <row r="11552" spans="1:18" x14ac:dyDescent="0.25">
      <c r="A11552" t="s">
        <v>7535</v>
      </c>
      <c r="B11552">
        <v>2016</v>
      </c>
      <c r="C11552">
        <v>4</v>
      </c>
      <c r="D11552">
        <v>26</v>
      </c>
      <c r="E11552" t="s">
        <v>7471</v>
      </c>
      <c r="F11552" s="1" t="s">
        <v>5207</v>
      </c>
      <c r="G11552" s="1" t="s">
        <v>20931</v>
      </c>
      <c r="H11552" s="1" t="s">
        <v>3201</v>
      </c>
      <c r="I11552" t="s">
        <v>20988</v>
      </c>
      <c r="J11552" t="s">
        <v>23</v>
      </c>
      <c r="K11552">
        <v>57</v>
      </c>
      <c r="L11552">
        <v>8379</v>
      </c>
      <c r="M11552">
        <v>147</v>
      </c>
      <c r="N11552" t="s">
        <v>9111</v>
      </c>
      <c r="O11552" t="s">
        <v>9807</v>
      </c>
      <c r="P11552">
        <v>0</v>
      </c>
      <c r="Q11552">
        <v>0</v>
      </c>
      <c r="R11552">
        <v>2</v>
      </c>
    </row>
    <row r="11553" spans="1:18" x14ac:dyDescent="0.25">
      <c r="A11553" t="s">
        <v>7535</v>
      </c>
      <c r="B11553">
        <v>2016</v>
      </c>
      <c r="C11553">
        <v>4</v>
      </c>
      <c r="D11553">
        <v>26</v>
      </c>
      <c r="E11553" t="s">
        <v>7471</v>
      </c>
      <c r="F11553" s="1" t="s">
        <v>5207</v>
      </c>
      <c r="G11553" s="1" t="s">
        <v>21008</v>
      </c>
      <c r="H11553" s="1" t="s">
        <v>7263</v>
      </c>
      <c r="I11553" t="s">
        <v>7024</v>
      </c>
      <c r="J11553" t="s">
        <v>23</v>
      </c>
      <c r="K11553">
        <v>2</v>
      </c>
      <c r="L11553">
        <v>294.76</v>
      </c>
      <c r="M11553">
        <v>147.38</v>
      </c>
      <c r="N11553" t="s">
        <v>9365</v>
      </c>
      <c r="O11553" t="s">
        <v>9774</v>
      </c>
      <c r="P11553">
        <v>0</v>
      </c>
      <c r="Q11553">
        <v>0</v>
      </c>
      <c r="R11553">
        <v>2</v>
      </c>
    </row>
    <row r="11554" spans="1:18" x14ac:dyDescent="0.25">
      <c r="A11554" t="s">
        <v>7535</v>
      </c>
      <c r="B11554">
        <v>2016</v>
      </c>
      <c r="C11554">
        <v>4</v>
      </c>
      <c r="D11554">
        <v>26</v>
      </c>
      <c r="E11554" t="s">
        <v>7471</v>
      </c>
      <c r="F11554" s="1" t="s">
        <v>5207</v>
      </c>
      <c r="G11554" s="1" t="s">
        <v>21008</v>
      </c>
      <c r="H11554" s="1" t="s">
        <v>3201</v>
      </c>
      <c r="I11554" t="s">
        <v>6944</v>
      </c>
      <c r="J11554" t="s">
        <v>23</v>
      </c>
      <c r="K11554">
        <v>14</v>
      </c>
      <c r="L11554">
        <v>1916.87</v>
      </c>
      <c r="M11554">
        <v>136.91999999999999</v>
      </c>
      <c r="N11554" t="s">
        <v>9358</v>
      </c>
      <c r="O11554" t="s">
        <v>9809</v>
      </c>
      <c r="P11554">
        <v>0</v>
      </c>
      <c r="Q11554">
        <v>0</v>
      </c>
      <c r="R11554">
        <v>2</v>
      </c>
    </row>
    <row r="11555" spans="1:18" x14ac:dyDescent="0.25">
      <c r="A11555" t="s">
        <v>7535</v>
      </c>
      <c r="B11555">
        <v>2016</v>
      </c>
      <c r="C11555">
        <v>4</v>
      </c>
      <c r="D11555">
        <v>26</v>
      </c>
      <c r="E11555" t="s">
        <v>7471</v>
      </c>
      <c r="F11555" s="1" t="s">
        <v>5207</v>
      </c>
      <c r="G11555" s="1" t="s">
        <v>21008</v>
      </c>
      <c r="H11555" s="1" t="s">
        <v>3201</v>
      </c>
      <c r="I11555" t="s">
        <v>21023</v>
      </c>
      <c r="J11555" t="s">
        <v>23</v>
      </c>
      <c r="K11555">
        <v>32</v>
      </c>
      <c r="L11555">
        <v>4288</v>
      </c>
      <c r="M11555">
        <v>134</v>
      </c>
      <c r="N11555" t="s">
        <v>7263</v>
      </c>
      <c r="O11555" t="s">
        <v>23191</v>
      </c>
      <c r="P11555">
        <v>0</v>
      </c>
      <c r="Q11555">
        <v>0</v>
      </c>
      <c r="R11555">
        <v>2</v>
      </c>
    </row>
    <row r="11556" spans="1:18" x14ac:dyDescent="0.25">
      <c r="A11556" t="s">
        <v>7535</v>
      </c>
      <c r="B11556">
        <v>2016</v>
      </c>
      <c r="C11556">
        <v>4</v>
      </c>
      <c r="D11556">
        <v>26</v>
      </c>
      <c r="E11556" t="s">
        <v>7471</v>
      </c>
      <c r="F11556" s="1" t="s">
        <v>5207</v>
      </c>
      <c r="G11556" s="1" t="s">
        <v>21008</v>
      </c>
      <c r="H11556" s="1" t="s">
        <v>3201</v>
      </c>
      <c r="I11556" t="s">
        <v>21027</v>
      </c>
      <c r="J11556" t="s">
        <v>23</v>
      </c>
      <c r="K11556">
        <v>30</v>
      </c>
      <c r="L11556">
        <v>4020</v>
      </c>
      <c r="M11556">
        <v>134</v>
      </c>
      <c r="N11556" t="s">
        <v>7263</v>
      </c>
      <c r="O11556" t="s">
        <v>23191</v>
      </c>
      <c r="P11556">
        <v>0</v>
      </c>
      <c r="Q11556">
        <v>0</v>
      </c>
      <c r="R11556">
        <v>2</v>
      </c>
    </row>
    <row r="11557" spans="1:18" x14ac:dyDescent="0.25">
      <c r="A11557" t="s">
        <v>7535</v>
      </c>
      <c r="B11557">
        <v>2016</v>
      </c>
      <c r="C11557">
        <v>4</v>
      </c>
      <c r="D11557">
        <v>26</v>
      </c>
      <c r="E11557" t="s">
        <v>7471</v>
      </c>
      <c r="F11557" s="1" t="s">
        <v>5207</v>
      </c>
      <c r="G11557" s="1" t="s">
        <v>21008</v>
      </c>
      <c r="H11557" s="1" t="s">
        <v>3201</v>
      </c>
      <c r="I11557" t="s">
        <v>7031</v>
      </c>
      <c r="J11557" t="s">
        <v>23</v>
      </c>
      <c r="K11557">
        <v>15</v>
      </c>
      <c r="L11557">
        <v>2010</v>
      </c>
      <c r="M11557">
        <v>134</v>
      </c>
      <c r="N11557" t="s">
        <v>9365</v>
      </c>
      <c r="O11557" t="s">
        <v>9812</v>
      </c>
      <c r="P11557">
        <v>0</v>
      </c>
      <c r="Q11557">
        <v>0</v>
      </c>
      <c r="R11557">
        <v>2</v>
      </c>
    </row>
    <row r="11558" spans="1:18" x14ac:dyDescent="0.25">
      <c r="A11558" t="s">
        <v>7535</v>
      </c>
      <c r="B11558">
        <v>2016</v>
      </c>
      <c r="C11558">
        <v>4</v>
      </c>
      <c r="D11558">
        <v>26</v>
      </c>
      <c r="E11558" t="s">
        <v>7471</v>
      </c>
      <c r="F11558" s="1" t="s">
        <v>5207</v>
      </c>
      <c r="G11558" s="1" t="s">
        <v>21008</v>
      </c>
      <c r="H11558" s="1" t="s">
        <v>3201</v>
      </c>
      <c r="I11558" t="s">
        <v>7016</v>
      </c>
      <c r="J11558" t="s">
        <v>23</v>
      </c>
      <c r="K11558">
        <v>4</v>
      </c>
      <c r="L11558">
        <v>536</v>
      </c>
      <c r="M11558">
        <v>134</v>
      </c>
      <c r="N11558" t="s">
        <v>9364</v>
      </c>
      <c r="O11558" t="s">
        <v>9821</v>
      </c>
      <c r="P11558">
        <v>0</v>
      </c>
      <c r="Q11558">
        <v>0</v>
      </c>
      <c r="R11558">
        <v>2</v>
      </c>
    </row>
    <row r="11559" spans="1:18" x14ac:dyDescent="0.25">
      <c r="A11559" t="s">
        <v>7535</v>
      </c>
      <c r="B11559">
        <v>2016</v>
      </c>
      <c r="C11559">
        <v>4</v>
      </c>
      <c r="D11559">
        <v>26</v>
      </c>
      <c r="E11559" t="s">
        <v>7471</v>
      </c>
      <c r="F11559" s="1" t="s">
        <v>5207</v>
      </c>
      <c r="G11559" s="1" t="s">
        <v>21008</v>
      </c>
      <c r="H11559" s="1" t="s">
        <v>3201</v>
      </c>
      <c r="I11559" t="s">
        <v>6926</v>
      </c>
      <c r="J11559" t="s">
        <v>23</v>
      </c>
      <c r="K11559">
        <v>1</v>
      </c>
      <c r="L11559">
        <v>148.59</v>
      </c>
      <c r="M11559">
        <v>148.59</v>
      </c>
      <c r="N11559" t="s">
        <v>9357</v>
      </c>
      <c r="O11559" t="s">
        <v>9813</v>
      </c>
      <c r="P11559">
        <v>0</v>
      </c>
      <c r="Q11559">
        <v>0</v>
      </c>
      <c r="R11559">
        <v>2</v>
      </c>
    </row>
    <row r="11560" spans="1:18" x14ac:dyDescent="0.25">
      <c r="A11560" t="s">
        <v>7535</v>
      </c>
      <c r="B11560">
        <v>2016</v>
      </c>
      <c r="C11560">
        <v>4</v>
      </c>
      <c r="D11560">
        <v>26</v>
      </c>
      <c r="E11560" t="s">
        <v>7471</v>
      </c>
      <c r="F11560" s="1" t="s">
        <v>5207</v>
      </c>
      <c r="G11560" s="1" t="s">
        <v>21008</v>
      </c>
      <c r="H11560" s="1" t="s">
        <v>7263</v>
      </c>
      <c r="I11560" t="s">
        <v>6994</v>
      </c>
      <c r="J11560" t="s">
        <v>23</v>
      </c>
      <c r="K11560">
        <v>8</v>
      </c>
      <c r="L11560">
        <v>1182.56</v>
      </c>
      <c r="M11560">
        <v>147.82</v>
      </c>
      <c r="N11560" t="s">
        <v>9363</v>
      </c>
      <c r="O11560" t="s">
        <v>9763</v>
      </c>
      <c r="P11560">
        <v>0</v>
      </c>
      <c r="Q11560">
        <v>0</v>
      </c>
      <c r="R11560">
        <v>2</v>
      </c>
    </row>
    <row r="11561" spans="1:18" x14ac:dyDescent="0.25">
      <c r="A11561" t="s">
        <v>7535</v>
      </c>
      <c r="B11561">
        <v>2016</v>
      </c>
      <c r="C11561">
        <v>4</v>
      </c>
      <c r="D11561">
        <v>26</v>
      </c>
      <c r="E11561" t="s">
        <v>7471</v>
      </c>
      <c r="F11561" s="1" t="s">
        <v>5207</v>
      </c>
      <c r="G11561" s="1" t="s">
        <v>21008</v>
      </c>
      <c r="H11561" s="1" t="s">
        <v>3201</v>
      </c>
      <c r="I11561" t="s">
        <v>6977</v>
      </c>
      <c r="J11561" t="s">
        <v>23</v>
      </c>
      <c r="K11561">
        <v>26</v>
      </c>
      <c r="L11561">
        <v>3863.08</v>
      </c>
      <c r="M11561">
        <v>148.58000000000001</v>
      </c>
      <c r="N11561" t="s">
        <v>7263</v>
      </c>
      <c r="O11561" t="s">
        <v>23191</v>
      </c>
      <c r="P11561">
        <v>0</v>
      </c>
      <c r="Q11561">
        <v>0</v>
      </c>
      <c r="R11561">
        <v>2</v>
      </c>
    </row>
    <row r="11562" spans="1:18" x14ac:dyDescent="0.25">
      <c r="A11562" t="s">
        <v>7535</v>
      </c>
      <c r="B11562">
        <v>2016</v>
      </c>
      <c r="C11562">
        <v>4</v>
      </c>
      <c r="D11562">
        <v>26</v>
      </c>
      <c r="E11562" t="s">
        <v>7471</v>
      </c>
      <c r="F11562" s="1" t="s">
        <v>5207</v>
      </c>
      <c r="G11562" s="1" t="s">
        <v>21008</v>
      </c>
      <c r="H11562" s="1" t="s">
        <v>3201</v>
      </c>
      <c r="I11562" t="s">
        <v>7002</v>
      </c>
      <c r="J11562" t="s">
        <v>23</v>
      </c>
      <c r="K11562">
        <v>15</v>
      </c>
      <c r="L11562">
        <v>2257.1999999999998</v>
      </c>
      <c r="M11562">
        <v>150.47999999999999</v>
      </c>
      <c r="N11562" t="s">
        <v>7263</v>
      </c>
      <c r="O11562" t="s">
        <v>23191</v>
      </c>
      <c r="P11562">
        <v>0</v>
      </c>
      <c r="Q11562">
        <v>0</v>
      </c>
      <c r="R11562">
        <v>2</v>
      </c>
    </row>
    <row r="11563" spans="1:18" x14ac:dyDescent="0.25">
      <c r="A11563" t="s">
        <v>7535</v>
      </c>
      <c r="B11563">
        <v>2016</v>
      </c>
      <c r="C11563">
        <v>4</v>
      </c>
      <c r="D11563">
        <v>26</v>
      </c>
      <c r="E11563" t="s">
        <v>7471</v>
      </c>
      <c r="F11563" s="1" t="s">
        <v>5207</v>
      </c>
      <c r="G11563" s="1" t="s">
        <v>21008</v>
      </c>
      <c r="H11563" s="1" t="s">
        <v>3201</v>
      </c>
      <c r="I11563" t="s">
        <v>7017</v>
      </c>
      <c r="J11563" t="s">
        <v>23</v>
      </c>
      <c r="K11563">
        <v>3</v>
      </c>
      <c r="L11563">
        <v>413.81</v>
      </c>
      <c r="M11563">
        <v>137.94</v>
      </c>
      <c r="N11563" t="s">
        <v>7263</v>
      </c>
      <c r="O11563" t="s">
        <v>23191</v>
      </c>
      <c r="P11563">
        <v>0</v>
      </c>
      <c r="Q11563">
        <v>0</v>
      </c>
      <c r="R11563">
        <v>2</v>
      </c>
    </row>
    <row r="11564" spans="1:18" x14ac:dyDescent="0.25">
      <c r="A11564" t="s">
        <v>7535</v>
      </c>
      <c r="B11564">
        <v>2016</v>
      </c>
      <c r="C11564">
        <v>4</v>
      </c>
      <c r="D11564">
        <v>26</v>
      </c>
      <c r="E11564" t="s">
        <v>7471</v>
      </c>
      <c r="F11564" s="1" t="s">
        <v>5207</v>
      </c>
      <c r="G11564" s="1" t="s">
        <v>20573</v>
      </c>
      <c r="H11564" s="1" t="s">
        <v>3201</v>
      </c>
      <c r="I11564" t="s">
        <v>5731</v>
      </c>
      <c r="J11564" t="s">
        <v>23</v>
      </c>
      <c r="K11564">
        <v>183</v>
      </c>
      <c r="L11564">
        <v>19337.62</v>
      </c>
      <c r="M11564">
        <v>105.67</v>
      </c>
      <c r="N11564" t="s">
        <v>9014</v>
      </c>
      <c r="O11564" t="s">
        <v>9477</v>
      </c>
      <c r="P11564">
        <v>0</v>
      </c>
      <c r="Q11564">
        <v>0</v>
      </c>
      <c r="R11564">
        <v>2</v>
      </c>
    </row>
    <row r="11565" spans="1:18" x14ac:dyDescent="0.25">
      <c r="A11565" t="s">
        <v>7535</v>
      </c>
      <c r="B11565">
        <v>2016</v>
      </c>
      <c r="C11565">
        <v>4</v>
      </c>
      <c r="D11565">
        <v>26</v>
      </c>
      <c r="E11565" t="s">
        <v>7471</v>
      </c>
      <c r="F11565" s="1" t="s">
        <v>5207</v>
      </c>
      <c r="G11565" s="1" t="s">
        <v>20931</v>
      </c>
      <c r="H11565" s="1" t="s">
        <v>3201</v>
      </c>
      <c r="I11565" t="s">
        <v>6566</v>
      </c>
      <c r="J11565" t="s">
        <v>23</v>
      </c>
      <c r="K11565">
        <v>81</v>
      </c>
      <c r="L11565">
        <v>10497.6</v>
      </c>
      <c r="M11565">
        <v>129.6</v>
      </c>
      <c r="N11565" t="s">
        <v>9108</v>
      </c>
      <c r="O11565" t="s">
        <v>9806</v>
      </c>
      <c r="P11565">
        <v>0</v>
      </c>
      <c r="Q11565">
        <v>0</v>
      </c>
      <c r="R11565">
        <v>2</v>
      </c>
    </row>
    <row r="11566" spans="1:18" x14ac:dyDescent="0.25">
      <c r="A11566" t="s">
        <v>7535</v>
      </c>
      <c r="B11566">
        <v>2016</v>
      </c>
      <c r="C11566">
        <v>4</v>
      </c>
      <c r="D11566">
        <v>26</v>
      </c>
      <c r="E11566" t="s">
        <v>7471</v>
      </c>
      <c r="F11566" s="1" t="s">
        <v>5207</v>
      </c>
      <c r="G11566" s="1" t="s">
        <v>20931</v>
      </c>
      <c r="H11566" s="1" t="s">
        <v>3201</v>
      </c>
      <c r="I11566" t="s">
        <v>6610</v>
      </c>
      <c r="J11566" t="s">
        <v>23</v>
      </c>
      <c r="K11566">
        <v>18</v>
      </c>
      <c r="L11566">
        <v>2332.8000000000002</v>
      </c>
      <c r="M11566">
        <v>129.6</v>
      </c>
      <c r="N11566" t="s">
        <v>9110</v>
      </c>
      <c r="O11566" t="s">
        <v>9805</v>
      </c>
      <c r="P11566">
        <v>0</v>
      </c>
      <c r="Q11566">
        <v>0</v>
      </c>
      <c r="R11566">
        <v>2</v>
      </c>
    </row>
    <row r="11567" spans="1:18" x14ac:dyDescent="0.25">
      <c r="A11567" t="s">
        <v>7535</v>
      </c>
      <c r="B11567">
        <v>2016</v>
      </c>
      <c r="C11567">
        <v>4</v>
      </c>
      <c r="D11567">
        <v>26</v>
      </c>
      <c r="E11567" t="s">
        <v>7471</v>
      </c>
      <c r="F11567" s="1" t="s">
        <v>5207</v>
      </c>
      <c r="G11567" s="1" t="s">
        <v>20573</v>
      </c>
      <c r="H11567" s="1" t="s">
        <v>3201</v>
      </c>
      <c r="I11567" t="s">
        <v>6117</v>
      </c>
      <c r="J11567" t="s">
        <v>23</v>
      </c>
      <c r="K11567">
        <v>43</v>
      </c>
      <c r="L11567">
        <v>5643.75</v>
      </c>
      <c r="M11567">
        <v>131.25</v>
      </c>
      <c r="N11567" t="s">
        <v>9056</v>
      </c>
      <c r="O11567" t="s">
        <v>9819</v>
      </c>
      <c r="P11567">
        <v>0</v>
      </c>
      <c r="Q11567">
        <v>0</v>
      </c>
      <c r="R11567">
        <v>2</v>
      </c>
    </row>
    <row r="11568" spans="1:18" x14ac:dyDescent="0.25">
      <c r="A11568" t="s">
        <v>7535</v>
      </c>
      <c r="B11568">
        <v>2016</v>
      </c>
      <c r="C11568">
        <v>4</v>
      </c>
      <c r="D11568">
        <v>26</v>
      </c>
      <c r="E11568" t="s">
        <v>7471</v>
      </c>
      <c r="F11568" s="1" t="s">
        <v>5207</v>
      </c>
      <c r="G11568" s="1" t="s">
        <v>20573</v>
      </c>
      <c r="H11568" s="1" t="s">
        <v>3201</v>
      </c>
      <c r="I11568" t="s">
        <v>6007</v>
      </c>
      <c r="J11568" t="s">
        <v>23</v>
      </c>
      <c r="K11568">
        <v>148</v>
      </c>
      <c r="L11568">
        <v>16370.28</v>
      </c>
      <c r="M11568">
        <v>110.61</v>
      </c>
      <c r="N11568" t="s">
        <v>9044</v>
      </c>
      <c r="O11568" t="s">
        <v>9801</v>
      </c>
      <c r="P11568">
        <v>0</v>
      </c>
      <c r="Q11568">
        <v>0</v>
      </c>
      <c r="R11568">
        <v>2</v>
      </c>
    </row>
    <row r="11569" spans="1:18" x14ac:dyDescent="0.25">
      <c r="A11569" t="s">
        <v>7535</v>
      </c>
      <c r="B11569">
        <v>2016</v>
      </c>
      <c r="C11569">
        <v>4</v>
      </c>
      <c r="D11569">
        <v>26</v>
      </c>
      <c r="E11569" t="s">
        <v>7471</v>
      </c>
      <c r="F11569" s="1" t="s">
        <v>5207</v>
      </c>
      <c r="G11569" s="1" t="s">
        <v>20573</v>
      </c>
      <c r="H11569" s="1" t="s">
        <v>3201</v>
      </c>
      <c r="I11569" t="s">
        <v>20766</v>
      </c>
      <c r="J11569" t="s">
        <v>23</v>
      </c>
      <c r="K11569">
        <v>83</v>
      </c>
      <c r="L11569">
        <v>9180.6200000000008</v>
      </c>
      <c r="M11569">
        <v>110.61</v>
      </c>
      <c r="N11569" t="s">
        <v>9043</v>
      </c>
      <c r="O11569" t="s">
        <v>9854</v>
      </c>
      <c r="P11569">
        <v>0</v>
      </c>
      <c r="Q11569">
        <v>0</v>
      </c>
      <c r="R11569">
        <v>2</v>
      </c>
    </row>
    <row r="11570" spans="1:18" x14ac:dyDescent="0.25">
      <c r="A11570" t="s">
        <v>7535</v>
      </c>
      <c r="B11570">
        <v>2016</v>
      </c>
      <c r="C11570">
        <v>4</v>
      </c>
      <c r="D11570">
        <v>26</v>
      </c>
      <c r="E11570" t="s">
        <v>7471</v>
      </c>
      <c r="F11570" s="1" t="s">
        <v>5207</v>
      </c>
      <c r="G11570" s="1" t="s">
        <v>20573</v>
      </c>
      <c r="H11570" s="1" t="s">
        <v>3201</v>
      </c>
      <c r="I11570" t="s">
        <v>5617</v>
      </c>
      <c r="J11570" t="s">
        <v>23</v>
      </c>
      <c r="K11570">
        <v>11</v>
      </c>
      <c r="L11570">
        <v>1095.1600000000001</v>
      </c>
      <c r="M11570">
        <v>99.56</v>
      </c>
      <c r="N11570" t="s">
        <v>8996</v>
      </c>
      <c r="O11570" t="s">
        <v>9795</v>
      </c>
      <c r="P11570">
        <v>0</v>
      </c>
      <c r="Q11570">
        <v>0</v>
      </c>
      <c r="R11570">
        <v>2</v>
      </c>
    </row>
    <row r="11571" spans="1:18" x14ac:dyDescent="0.25">
      <c r="A11571" t="s">
        <v>7535</v>
      </c>
      <c r="B11571">
        <v>2016</v>
      </c>
      <c r="C11571">
        <v>4</v>
      </c>
      <c r="D11571">
        <v>26</v>
      </c>
      <c r="E11571" t="s">
        <v>7471</v>
      </c>
      <c r="F11571" s="1" t="s">
        <v>5207</v>
      </c>
      <c r="G11571" s="1" t="s">
        <v>20573</v>
      </c>
      <c r="H11571" s="1" t="s">
        <v>3201</v>
      </c>
      <c r="I11571" t="s">
        <v>5594</v>
      </c>
      <c r="J11571" t="s">
        <v>23</v>
      </c>
      <c r="K11571">
        <v>4</v>
      </c>
      <c r="L11571">
        <v>550.52</v>
      </c>
      <c r="M11571">
        <v>137.63</v>
      </c>
      <c r="N11571" t="s">
        <v>8995</v>
      </c>
      <c r="O11571" t="s">
        <v>9794</v>
      </c>
      <c r="P11571">
        <v>0</v>
      </c>
      <c r="Q11571">
        <v>0</v>
      </c>
      <c r="R11571">
        <v>2</v>
      </c>
    </row>
    <row r="11572" spans="1:18" x14ac:dyDescent="0.25">
      <c r="A11572" t="s">
        <v>7535</v>
      </c>
      <c r="B11572">
        <v>2016</v>
      </c>
      <c r="C11572">
        <v>4</v>
      </c>
      <c r="D11572">
        <v>26</v>
      </c>
      <c r="E11572" t="s">
        <v>7471</v>
      </c>
      <c r="F11572" s="1" t="s">
        <v>5207</v>
      </c>
      <c r="G11572" s="1" t="s">
        <v>20573</v>
      </c>
      <c r="H11572" s="1" t="s">
        <v>3201</v>
      </c>
      <c r="I11572" t="s">
        <v>20649</v>
      </c>
      <c r="J11572" t="s">
        <v>23</v>
      </c>
      <c r="K11572">
        <v>113</v>
      </c>
      <c r="L11572">
        <v>6172.72</v>
      </c>
      <c r="M11572">
        <v>54.63</v>
      </c>
      <c r="N11572" t="s">
        <v>7263</v>
      </c>
      <c r="O11572" t="s">
        <v>23191</v>
      </c>
      <c r="P11572">
        <v>0</v>
      </c>
      <c r="Q11572">
        <v>0</v>
      </c>
      <c r="R11572">
        <v>2</v>
      </c>
    </row>
    <row r="11573" spans="1:18" x14ac:dyDescent="0.25">
      <c r="A11573" t="s">
        <v>7535</v>
      </c>
      <c r="B11573">
        <v>2016</v>
      </c>
      <c r="C11573">
        <v>4</v>
      </c>
      <c r="D11573">
        <v>26</v>
      </c>
      <c r="E11573" t="s">
        <v>7471</v>
      </c>
      <c r="F11573" s="1" t="s">
        <v>5207</v>
      </c>
      <c r="G11573" s="1" t="s">
        <v>20573</v>
      </c>
      <c r="H11573" s="1" t="s">
        <v>3201</v>
      </c>
      <c r="I11573" t="s">
        <v>20738</v>
      </c>
      <c r="J11573" t="s">
        <v>23</v>
      </c>
      <c r="K11573">
        <v>14</v>
      </c>
      <c r="L11573">
        <v>1479.38</v>
      </c>
      <c r="M11573">
        <v>105.67</v>
      </c>
      <c r="N11573" t="s">
        <v>7263</v>
      </c>
      <c r="O11573" t="s">
        <v>23191</v>
      </c>
      <c r="P11573">
        <v>0</v>
      </c>
      <c r="Q11573">
        <v>0</v>
      </c>
      <c r="R11573">
        <v>2</v>
      </c>
    </row>
    <row r="11574" spans="1:18" x14ac:dyDescent="0.25">
      <c r="A11574" t="s">
        <v>7535</v>
      </c>
      <c r="B11574">
        <v>2016</v>
      </c>
      <c r="C11574">
        <v>4</v>
      </c>
      <c r="D11574">
        <v>26</v>
      </c>
      <c r="E11574" t="s">
        <v>7471</v>
      </c>
      <c r="F11574" s="1" t="s">
        <v>5207</v>
      </c>
      <c r="G11574" s="1" t="s">
        <v>20573</v>
      </c>
      <c r="H11574" s="1" t="s">
        <v>3201</v>
      </c>
      <c r="I11574" t="s">
        <v>5799</v>
      </c>
      <c r="J11574" t="s">
        <v>23</v>
      </c>
      <c r="K11574">
        <v>140</v>
      </c>
      <c r="L11574">
        <v>14793.8</v>
      </c>
      <c r="M11574">
        <v>105.67</v>
      </c>
      <c r="N11574" t="s">
        <v>9024</v>
      </c>
      <c r="O11574" t="s">
        <v>9797</v>
      </c>
      <c r="P11574">
        <v>0</v>
      </c>
      <c r="Q11574">
        <v>0</v>
      </c>
      <c r="R11574">
        <v>2</v>
      </c>
    </row>
    <row r="11575" spans="1:18" x14ac:dyDescent="0.25">
      <c r="A11575" t="s">
        <v>7535</v>
      </c>
      <c r="B11575">
        <v>2016</v>
      </c>
      <c r="C11575">
        <v>4</v>
      </c>
      <c r="D11575">
        <v>26</v>
      </c>
      <c r="E11575" t="s">
        <v>7471</v>
      </c>
      <c r="F11575" s="1" t="s">
        <v>5207</v>
      </c>
      <c r="G11575" s="1" t="s">
        <v>20573</v>
      </c>
      <c r="H11575" s="1" t="s">
        <v>3201</v>
      </c>
      <c r="I11575" t="s">
        <v>20861</v>
      </c>
      <c r="J11575" t="s">
        <v>23</v>
      </c>
      <c r="K11575">
        <v>54</v>
      </c>
      <c r="L11575">
        <v>6050.16</v>
      </c>
      <c r="M11575">
        <v>112.04</v>
      </c>
      <c r="N11575" t="s">
        <v>7263</v>
      </c>
      <c r="O11575" t="s">
        <v>23191</v>
      </c>
      <c r="P11575">
        <v>0</v>
      </c>
      <c r="Q11575">
        <v>0</v>
      </c>
      <c r="R11575">
        <v>2</v>
      </c>
    </row>
    <row r="11576" spans="1:18" x14ac:dyDescent="0.25">
      <c r="A11576" t="s">
        <v>7535</v>
      </c>
      <c r="B11576">
        <v>2016</v>
      </c>
      <c r="C11576">
        <v>4</v>
      </c>
      <c r="D11576">
        <v>26</v>
      </c>
      <c r="E11576" t="s">
        <v>7471</v>
      </c>
      <c r="F11576" s="1" t="s">
        <v>5207</v>
      </c>
      <c r="G11576" s="1" t="s">
        <v>20573</v>
      </c>
      <c r="H11576" s="1" t="s">
        <v>3201</v>
      </c>
      <c r="I11576" t="s">
        <v>5437</v>
      </c>
      <c r="J11576" t="s">
        <v>23</v>
      </c>
      <c r="K11576">
        <v>9</v>
      </c>
      <c r="L11576">
        <v>1001.97</v>
      </c>
      <c r="M11576">
        <v>111.33</v>
      </c>
      <c r="N11576" t="s">
        <v>8852</v>
      </c>
      <c r="O11576" t="s">
        <v>9792</v>
      </c>
      <c r="P11576">
        <v>0</v>
      </c>
      <c r="Q11576">
        <v>0</v>
      </c>
      <c r="R11576">
        <v>2</v>
      </c>
    </row>
    <row r="11577" spans="1:18" x14ac:dyDescent="0.25">
      <c r="A11577" t="s">
        <v>7535</v>
      </c>
      <c r="B11577">
        <v>2016</v>
      </c>
      <c r="C11577">
        <v>4</v>
      </c>
      <c r="D11577">
        <v>26</v>
      </c>
      <c r="E11577" t="s">
        <v>7471</v>
      </c>
      <c r="F11577" s="1" t="s">
        <v>5207</v>
      </c>
      <c r="G11577" s="1" t="s">
        <v>20573</v>
      </c>
      <c r="H11577" s="1" t="s">
        <v>3201</v>
      </c>
      <c r="I11577" t="s">
        <v>5831</v>
      </c>
      <c r="J11577" t="s">
        <v>23</v>
      </c>
      <c r="K11577">
        <v>154</v>
      </c>
      <c r="L11577">
        <v>16273.18</v>
      </c>
      <c r="M11577">
        <v>105.67</v>
      </c>
      <c r="N11577" t="s">
        <v>8855</v>
      </c>
      <c r="O11577" t="s">
        <v>9798</v>
      </c>
      <c r="P11577">
        <v>0</v>
      </c>
      <c r="Q11577">
        <v>0</v>
      </c>
      <c r="R11577">
        <v>2</v>
      </c>
    </row>
    <row r="11578" spans="1:18" x14ac:dyDescent="0.25">
      <c r="A11578" t="s">
        <v>7535</v>
      </c>
      <c r="B11578">
        <v>2016</v>
      </c>
      <c r="C11578">
        <v>4</v>
      </c>
      <c r="D11578">
        <v>26</v>
      </c>
      <c r="E11578" t="s">
        <v>7471</v>
      </c>
      <c r="F11578" s="1" t="s">
        <v>5207</v>
      </c>
      <c r="G11578" s="1" t="s">
        <v>20931</v>
      </c>
      <c r="H11578" s="1" t="s">
        <v>3201</v>
      </c>
      <c r="I11578" t="s">
        <v>6544</v>
      </c>
      <c r="J11578" t="s">
        <v>23</v>
      </c>
      <c r="K11578">
        <v>168</v>
      </c>
      <c r="L11578">
        <v>21626.639999999999</v>
      </c>
      <c r="M11578">
        <v>128.72999999999999</v>
      </c>
      <c r="N11578" t="s">
        <v>9106</v>
      </c>
      <c r="O11578" t="s">
        <v>9804</v>
      </c>
      <c r="P11578">
        <v>0</v>
      </c>
      <c r="Q11578">
        <v>0</v>
      </c>
      <c r="R11578">
        <v>2</v>
      </c>
    </row>
    <row r="11579" spans="1:18" x14ac:dyDescent="0.25">
      <c r="A11579" t="s">
        <v>7535</v>
      </c>
      <c r="B11579">
        <v>2016</v>
      </c>
      <c r="C11579">
        <v>4</v>
      </c>
      <c r="D11579">
        <v>26</v>
      </c>
      <c r="E11579" t="s">
        <v>7471</v>
      </c>
      <c r="F11579" s="1" t="s">
        <v>5207</v>
      </c>
      <c r="G11579" s="1" t="s">
        <v>20573</v>
      </c>
      <c r="H11579" s="1" t="s">
        <v>3201</v>
      </c>
      <c r="I11579" t="s">
        <v>5977</v>
      </c>
      <c r="J11579" t="s">
        <v>23</v>
      </c>
      <c r="K11579">
        <v>4</v>
      </c>
      <c r="L11579">
        <v>568.01</v>
      </c>
      <c r="M11579">
        <v>142</v>
      </c>
      <c r="N11579" t="s">
        <v>9042</v>
      </c>
      <c r="O11579" t="s">
        <v>9942</v>
      </c>
      <c r="P11579">
        <v>0</v>
      </c>
      <c r="Q11579">
        <v>0</v>
      </c>
      <c r="R11579">
        <v>2</v>
      </c>
    </row>
    <row r="11580" spans="1:18" x14ac:dyDescent="0.25">
      <c r="A11580" t="s">
        <v>7535</v>
      </c>
      <c r="B11580">
        <v>2016</v>
      </c>
      <c r="C11580">
        <v>4</v>
      </c>
      <c r="D11580">
        <v>26</v>
      </c>
      <c r="E11580" t="s">
        <v>7471</v>
      </c>
      <c r="F11580" s="1" t="s">
        <v>5207</v>
      </c>
      <c r="G11580" s="1" t="s">
        <v>20573</v>
      </c>
      <c r="H11580" s="1" t="s">
        <v>3201</v>
      </c>
      <c r="I11580" t="s">
        <v>5593</v>
      </c>
      <c r="J11580" t="s">
        <v>23</v>
      </c>
      <c r="K11580">
        <v>51</v>
      </c>
      <c r="L11580">
        <v>5077.5600000000004</v>
      </c>
      <c r="M11580">
        <v>99.56</v>
      </c>
      <c r="N11580" t="s">
        <v>8995</v>
      </c>
      <c r="O11580" t="s">
        <v>9794</v>
      </c>
      <c r="P11580">
        <v>0</v>
      </c>
      <c r="Q11580">
        <v>0</v>
      </c>
      <c r="R11580">
        <v>2</v>
      </c>
    </row>
    <row r="11581" spans="1:18" x14ac:dyDescent="0.25">
      <c r="A11581" t="s">
        <v>7535</v>
      </c>
      <c r="B11581">
        <v>2016</v>
      </c>
      <c r="C11581">
        <v>4</v>
      </c>
      <c r="D11581">
        <v>26</v>
      </c>
      <c r="E11581" t="s">
        <v>7471</v>
      </c>
      <c r="F11581" s="1" t="s">
        <v>5207</v>
      </c>
      <c r="G11581" s="1" t="s">
        <v>20931</v>
      </c>
      <c r="H11581" s="1" t="s">
        <v>3201</v>
      </c>
      <c r="I11581" t="s">
        <v>6497</v>
      </c>
      <c r="J11581" t="s">
        <v>23</v>
      </c>
      <c r="K11581">
        <v>39</v>
      </c>
      <c r="L11581">
        <v>4780.62</v>
      </c>
      <c r="M11581">
        <v>122.58</v>
      </c>
      <c r="N11581" t="s">
        <v>8296</v>
      </c>
      <c r="O11581" t="s">
        <v>9803</v>
      </c>
      <c r="P11581">
        <v>0</v>
      </c>
      <c r="Q11581">
        <v>0</v>
      </c>
      <c r="R11581">
        <v>2</v>
      </c>
    </row>
    <row r="11582" spans="1:18" x14ac:dyDescent="0.25">
      <c r="A11582" t="s">
        <v>7535</v>
      </c>
      <c r="B11582">
        <v>2016</v>
      </c>
      <c r="C11582">
        <v>4</v>
      </c>
      <c r="D11582">
        <v>26</v>
      </c>
      <c r="E11582" t="s">
        <v>7471</v>
      </c>
      <c r="F11582" s="1" t="s">
        <v>5207</v>
      </c>
      <c r="G11582" s="1" t="s">
        <v>20573</v>
      </c>
      <c r="H11582" s="1" t="s">
        <v>3201</v>
      </c>
      <c r="I11582" t="s">
        <v>5655</v>
      </c>
      <c r="J11582" t="s">
        <v>23</v>
      </c>
      <c r="K11582">
        <v>3</v>
      </c>
      <c r="L11582">
        <v>298.68</v>
      </c>
      <c r="M11582">
        <v>99.56</v>
      </c>
      <c r="N11582" t="s">
        <v>8999</v>
      </c>
      <c r="O11582" t="s">
        <v>9943</v>
      </c>
      <c r="P11582">
        <v>0</v>
      </c>
      <c r="Q11582">
        <v>0</v>
      </c>
      <c r="R11582">
        <v>2</v>
      </c>
    </row>
    <row r="11583" spans="1:18" x14ac:dyDescent="0.25">
      <c r="A11583" t="s">
        <v>7535</v>
      </c>
      <c r="B11583">
        <v>2016</v>
      </c>
      <c r="C11583">
        <v>4</v>
      </c>
      <c r="D11583">
        <v>26</v>
      </c>
      <c r="E11583" t="s">
        <v>7471</v>
      </c>
      <c r="F11583" s="1" t="s">
        <v>5207</v>
      </c>
      <c r="G11583" s="1" t="s">
        <v>20573</v>
      </c>
      <c r="H11583" s="1" t="s">
        <v>3201</v>
      </c>
      <c r="I11583" t="s">
        <v>5772</v>
      </c>
      <c r="J11583" t="s">
        <v>23</v>
      </c>
      <c r="K11583">
        <v>21</v>
      </c>
      <c r="L11583">
        <v>2219.0700000000002</v>
      </c>
      <c r="M11583">
        <v>105.67</v>
      </c>
      <c r="N11583" t="s">
        <v>9023</v>
      </c>
      <c r="O11583" t="s">
        <v>9796</v>
      </c>
      <c r="P11583">
        <v>0</v>
      </c>
      <c r="Q11583">
        <v>0</v>
      </c>
      <c r="R11583">
        <v>2</v>
      </c>
    </row>
    <row r="11584" spans="1:18" x14ac:dyDescent="0.25">
      <c r="A11584" t="s">
        <v>7535</v>
      </c>
      <c r="B11584">
        <v>2016</v>
      </c>
      <c r="C11584">
        <v>4</v>
      </c>
      <c r="D11584">
        <v>26</v>
      </c>
      <c r="E11584" t="s">
        <v>7471</v>
      </c>
      <c r="F11584" s="1" t="s">
        <v>5207</v>
      </c>
      <c r="G11584" s="1" t="s">
        <v>20573</v>
      </c>
      <c r="H11584" s="1" t="s">
        <v>3201</v>
      </c>
      <c r="I11584" t="s">
        <v>5846</v>
      </c>
      <c r="J11584" t="s">
        <v>23</v>
      </c>
      <c r="K11584">
        <v>5</v>
      </c>
      <c r="L11584">
        <v>528.35</v>
      </c>
      <c r="M11584">
        <v>105.67</v>
      </c>
      <c r="N11584" t="s">
        <v>9025</v>
      </c>
      <c r="O11584" t="s">
        <v>9815</v>
      </c>
      <c r="P11584">
        <v>0</v>
      </c>
      <c r="Q11584">
        <v>0</v>
      </c>
      <c r="R11584">
        <v>2</v>
      </c>
    </row>
    <row r="11585" spans="1:18" x14ac:dyDescent="0.25">
      <c r="A11585" t="s">
        <v>7535</v>
      </c>
      <c r="B11585">
        <v>2016</v>
      </c>
      <c r="C11585">
        <v>4</v>
      </c>
      <c r="D11585">
        <v>26</v>
      </c>
      <c r="E11585" t="s">
        <v>7471</v>
      </c>
      <c r="F11585" s="1" t="s">
        <v>5207</v>
      </c>
      <c r="G11585" s="1" t="s">
        <v>20573</v>
      </c>
      <c r="H11585" s="1" t="s">
        <v>3201</v>
      </c>
      <c r="I11585" t="s">
        <v>5861</v>
      </c>
      <c r="J11585" t="s">
        <v>23</v>
      </c>
      <c r="K11585">
        <v>53</v>
      </c>
      <c r="L11585">
        <v>5600.5</v>
      </c>
      <c r="M11585">
        <v>105.67</v>
      </c>
      <c r="N11585" t="s">
        <v>9026</v>
      </c>
      <c r="O11585" t="s">
        <v>9799</v>
      </c>
      <c r="P11585">
        <v>0</v>
      </c>
      <c r="Q11585">
        <v>0</v>
      </c>
      <c r="R11585">
        <v>2</v>
      </c>
    </row>
    <row r="11586" spans="1:18" x14ac:dyDescent="0.25">
      <c r="A11586" t="s">
        <v>7535</v>
      </c>
      <c r="B11586">
        <v>2016</v>
      </c>
      <c r="C11586">
        <v>4</v>
      </c>
      <c r="D11586">
        <v>26</v>
      </c>
      <c r="E11586" t="s">
        <v>7471</v>
      </c>
      <c r="F11586" s="1" t="s">
        <v>5207</v>
      </c>
      <c r="G11586" s="1" t="s">
        <v>20573</v>
      </c>
      <c r="H11586" s="1" t="s">
        <v>3201</v>
      </c>
      <c r="I11586" t="s">
        <v>5972</v>
      </c>
      <c r="J11586" t="s">
        <v>23</v>
      </c>
      <c r="K11586">
        <v>15</v>
      </c>
      <c r="L11586">
        <v>1654.66</v>
      </c>
      <c r="M11586">
        <v>110.31</v>
      </c>
      <c r="N11586" t="s">
        <v>9042</v>
      </c>
      <c r="O11586" t="s">
        <v>9942</v>
      </c>
      <c r="P11586">
        <v>0</v>
      </c>
      <c r="Q11586">
        <v>0</v>
      </c>
      <c r="R11586">
        <v>2</v>
      </c>
    </row>
    <row r="11587" spans="1:18" x14ac:dyDescent="0.25">
      <c r="A11587" t="s">
        <v>7535</v>
      </c>
      <c r="B11587">
        <v>2016</v>
      </c>
      <c r="C11587">
        <v>4</v>
      </c>
      <c r="D11587">
        <v>26</v>
      </c>
      <c r="E11587" t="s">
        <v>7471</v>
      </c>
      <c r="F11587" s="1" t="s">
        <v>5207</v>
      </c>
      <c r="G11587" s="1" t="s">
        <v>20931</v>
      </c>
      <c r="H11587" s="1" t="s">
        <v>3201</v>
      </c>
      <c r="I11587" t="s">
        <v>6455</v>
      </c>
      <c r="J11587" t="s">
        <v>23</v>
      </c>
      <c r="K11587">
        <v>6</v>
      </c>
      <c r="L11587">
        <v>763.08</v>
      </c>
      <c r="M11587">
        <v>127.18</v>
      </c>
      <c r="N11587" t="s">
        <v>9104</v>
      </c>
      <c r="O11587" t="s">
        <v>9793</v>
      </c>
      <c r="P11587">
        <v>0</v>
      </c>
      <c r="Q11587">
        <v>0</v>
      </c>
      <c r="R11587">
        <v>2</v>
      </c>
    </row>
    <row r="11588" spans="1:18" x14ac:dyDescent="0.25">
      <c r="A11588" t="s">
        <v>7535</v>
      </c>
      <c r="B11588">
        <v>2016</v>
      </c>
      <c r="C11588">
        <v>4</v>
      </c>
      <c r="D11588">
        <v>26</v>
      </c>
      <c r="E11588" t="s">
        <v>7471</v>
      </c>
      <c r="F11588" s="1" t="s">
        <v>5207</v>
      </c>
      <c r="G11588" s="1" t="s">
        <v>20931</v>
      </c>
      <c r="H11588" s="1" t="s">
        <v>3201</v>
      </c>
      <c r="I11588" t="s">
        <v>6586</v>
      </c>
      <c r="J11588" t="s">
        <v>23</v>
      </c>
      <c r="K11588">
        <v>15</v>
      </c>
      <c r="L11588">
        <v>1968.45</v>
      </c>
      <c r="M11588">
        <v>131.22999999999999</v>
      </c>
      <c r="N11588" t="s">
        <v>9109</v>
      </c>
      <c r="O11588" t="s">
        <v>9820</v>
      </c>
      <c r="P11588">
        <v>0</v>
      </c>
      <c r="Q11588">
        <v>0</v>
      </c>
      <c r="R11588">
        <v>2</v>
      </c>
    </row>
    <row r="11589" spans="1:18" x14ac:dyDescent="0.25">
      <c r="A11589" t="s">
        <v>7535</v>
      </c>
      <c r="B11589">
        <v>2016</v>
      </c>
      <c r="C11589">
        <v>4</v>
      </c>
      <c r="D11589">
        <v>26</v>
      </c>
      <c r="E11589" t="s">
        <v>7471</v>
      </c>
      <c r="F11589" s="1" t="s">
        <v>5207</v>
      </c>
      <c r="G11589" s="1" t="s">
        <v>21008</v>
      </c>
      <c r="H11589" s="1" t="s">
        <v>3201</v>
      </c>
      <c r="I11589" t="s">
        <v>21035</v>
      </c>
      <c r="J11589" t="s">
        <v>23</v>
      </c>
      <c r="K11589">
        <v>13</v>
      </c>
      <c r="L11589">
        <v>1742</v>
      </c>
      <c r="M11589">
        <v>134</v>
      </c>
      <c r="N11589" t="s">
        <v>7263</v>
      </c>
      <c r="O11589" t="s">
        <v>23191</v>
      </c>
      <c r="P11589">
        <v>0</v>
      </c>
      <c r="Q11589">
        <v>0</v>
      </c>
      <c r="R11589">
        <v>2</v>
      </c>
    </row>
    <row r="11590" spans="1:18" x14ac:dyDescent="0.25">
      <c r="A11590" t="s">
        <v>7535</v>
      </c>
      <c r="B11590">
        <v>2016</v>
      </c>
      <c r="C11590">
        <v>4</v>
      </c>
      <c r="D11590">
        <v>26</v>
      </c>
      <c r="E11590" t="s">
        <v>7471</v>
      </c>
      <c r="F11590" s="1" t="s">
        <v>5207</v>
      </c>
      <c r="G11590" s="1" t="s">
        <v>20573</v>
      </c>
      <c r="H11590" s="1" t="s">
        <v>3201</v>
      </c>
      <c r="I11590" t="s">
        <v>5419</v>
      </c>
      <c r="J11590" t="s">
        <v>23</v>
      </c>
      <c r="K11590">
        <v>11</v>
      </c>
      <c r="L11590">
        <v>1224.6300000000001</v>
      </c>
      <c r="M11590">
        <v>111.33</v>
      </c>
      <c r="N11590" t="s">
        <v>8851</v>
      </c>
      <c r="O11590" t="s">
        <v>9791</v>
      </c>
      <c r="P11590">
        <v>0</v>
      </c>
      <c r="Q11590">
        <v>0</v>
      </c>
      <c r="R11590">
        <v>2</v>
      </c>
    </row>
    <row r="11591" spans="1:18" x14ac:dyDescent="0.25">
      <c r="A11591" t="s">
        <v>867</v>
      </c>
      <c r="B11591">
        <v>2016</v>
      </c>
      <c r="C11591">
        <v>5</v>
      </c>
      <c r="D11591">
        <v>6</v>
      </c>
      <c r="E11591" t="s">
        <v>226</v>
      </c>
      <c r="F11591" s="1" t="s">
        <v>3205</v>
      </c>
      <c r="G11591" s="1" t="s">
        <v>3863</v>
      </c>
      <c r="H11591" s="1" t="s">
        <v>3206</v>
      </c>
      <c r="I11591" t="s">
        <v>19007</v>
      </c>
      <c r="J11591" t="s">
        <v>23</v>
      </c>
      <c r="K11591">
        <v>14860</v>
      </c>
      <c r="L11591">
        <v>445205.59</v>
      </c>
      <c r="M11591">
        <v>29.96</v>
      </c>
      <c r="N11591" t="s">
        <v>9347</v>
      </c>
      <c r="O11591" t="s">
        <v>9542</v>
      </c>
      <c r="P11591">
        <v>8.0289698840596724E-2</v>
      </c>
      <c r="Q11591">
        <v>0</v>
      </c>
      <c r="R11591">
        <v>2</v>
      </c>
    </row>
    <row r="11592" spans="1:18" x14ac:dyDescent="0.25">
      <c r="A11592" t="s">
        <v>867</v>
      </c>
      <c r="B11592">
        <v>2016</v>
      </c>
      <c r="C11592">
        <v>5</v>
      </c>
      <c r="D11592">
        <v>6</v>
      </c>
      <c r="E11592" t="s">
        <v>226</v>
      </c>
      <c r="F11592" s="1" t="s">
        <v>3205</v>
      </c>
      <c r="G11592" s="1" t="s">
        <v>3863</v>
      </c>
      <c r="H11592" s="1" t="s">
        <v>3206</v>
      </c>
      <c r="I11592" t="s">
        <v>19008</v>
      </c>
      <c r="J11592" t="s">
        <v>23</v>
      </c>
      <c r="K11592">
        <v>34510</v>
      </c>
      <c r="L11592">
        <v>1048068.78</v>
      </c>
      <c r="M11592">
        <v>30.37</v>
      </c>
      <c r="N11592" t="s">
        <v>9344</v>
      </c>
      <c r="O11592" t="s">
        <v>9496</v>
      </c>
      <c r="P11592">
        <v>3.9816758144422926E-2</v>
      </c>
      <c r="Q11592">
        <v>0</v>
      </c>
      <c r="R11592">
        <v>2</v>
      </c>
    </row>
    <row r="11593" spans="1:18" x14ac:dyDescent="0.25">
      <c r="A11593" t="s">
        <v>867</v>
      </c>
      <c r="B11593">
        <v>2016</v>
      </c>
      <c r="C11593">
        <v>5</v>
      </c>
      <c r="D11593">
        <v>6</v>
      </c>
      <c r="E11593" t="s">
        <v>226</v>
      </c>
      <c r="F11593" s="1" t="s">
        <v>3205</v>
      </c>
      <c r="G11593" s="1" t="s">
        <v>3863</v>
      </c>
      <c r="H11593" s="1" t="s">
        <v>3206</v>
      </c>
      <c r="I11593" t="s">
        <v>19014</v>
      </c>
      <c r="J11593" t="s">
        <v>23</v>
      </c>
      <c r="K11593">
        <v>14950</v>
      </c>
      <c r="L11593">
        <v>447901.99</v>
      </c>
      <c r="M11593">
        <v>29.96</v>
      </c>
      <c r="N11593" t="s">
        <v>9304</v>
      </c>
      <c r="O11593" t="s">
        <v>9502</v>
      </c>
      <c r="P11593">
        <v>0</v>
      </c>
      <c r="Q11593">
        <v>0</v>
      </c>
      <c r="R11593">
        <v>2</v>
      </c>
    </row>
    <row r="11594" spans="1:18" x14ac:dyDescent="0.25">
      <c r="A11594" t="s">
        <v>1149</v>
      </c>
      <c r="B11594">
        <v>2016</v>
      </c>
      <c r="C11594">
        <v>10</v>
      </c>
      <c r="D11594">
        <v>17</v>
      </c>
      <c r="E11594" t="s">
        <v>174</v>
      </c>
      <c r="F11594" s="1" t="s">
        <v>3205</v>
      </c>
      <c r="G11594" s="1" t="s">
        <v>3863</v>
      </c>
      <c r="H11594" s="1" t="s">
        <v>3206</v>
      </c>
      <c r="I11594" t="s">
        <v>19063</v>
      </c>
      <c r="J11594" t="s">
        <v>23</v>
      </c>
      <c r="K11594">
        <v>4965</v>
      </c>
      <c r="L11594">
        <v>196117.52</v>
      </c>
      <c r="M11594">
        <v>39.5</v>
      </c>
      <c r="N11594" t="s">
        <v>9305</v>
      </c>
      <c r="O11594" t="s">
        <v>9530</v>
      </c>
      <c r="P11594">
        <v>3.1450189480311259E-2</v>
      </c>
      <c r="Q11594">
        <v>0</v>
      </c>
      <c r="R11594">
        <v>4</v>
      </c>
    </row>
    <row r="11595" spans="1:18" x14ac:dyDescent="0.25">
      <c r="A11595" t="s">
        <v>1149</v>
      </c>
      <c r="B11595">
        <v>2016</v>
      </c>
      <c r="C11595">
        <v>10</v>
      </c>
      <c r="D11595">
        <v>17</v>
      </c>
      <c r="E11595" t="s">
        <v>174</v>
      </c>
      <c r="F11595" s="1" t="s">
        <v>3205</v>
      </c>
      <c r="G11595" s="1" t="s">
        <v>3863</v>
      </c>
      <c r="H11595" s="1" t="s">
        <v>3206</v>
      </c>
      <c r="I11595" t="s">
        <v>19076</v>
      </c>
      <c r="J11595" t="s">
        <v>23</v>
      </c>
      <c r="K11595">
        <v>14965</v>
      </c>
      <c r="L11595">
        <v>591117.56999999995</v>
      </c>
      <c r="M11595">
        <v>39.5</v>
      </c>
      <c r="N11595" t="s">
        <v>9335</v>
      </c>
      <c r="O11595" t="s">
        <v>9441</v>
      </c>
      <c r="P11595">
        <v>0.12724850134172863</v>
      </c>
      <c r="Q11595">
        <v>0</v>
      </c>
      <c r="R11595">
        <v>4</v>
      </c>
    </row>
    <row r="11596" spans="1:18" x14ac:dyDescent="0.25">
      <c r="A11596" t="s">
        <v>2056</v>
      </c>
      <c r="B11596">
        <v>2017</v>
      </c>
      <c r="C11596">
        <v>12</v>
      </c>
      <c r="D11596">
        <v>1</v>
      </c>
      <c r="E11596" t="s">
        <v>1620</v>
      </c>
      <c r="F11596" s="1" t="s">
        <v>3205</v>
      </c>
      <c r="G11596" s="1" t="s">
        <v>3863</v>
      </c>
      <c r="H11596" s="1" t="s">
        <v>3206</v>
      </c>
      <c r="I11596" t="s">
        <v>19020</v>
      </c>
      <c r="J11596" t="s">
        <v>23</v>
      </c>
      <c r="K11596">
        <v>4700</v>
      </c>
      <c r="L11596">
        <v>214790</v>
      </c>
      <c r="M11596">
        <v>45.7</v>
      </c>
      <c r="N11596" t="s">
        <v>9305</v>
      </c>
      <c r="O11596" t="s">
        <v>9530</v>
      </c>
      <c r="P11596">
        <v>3.1450189480311259E-2</v>
      </c>
      <c r="Q11596">
        <v>0</v>
      </c>
      <c r="R11596">
        <v>4</v>
      </c>
    </row>
    <row r="11597" spans="1:18" x14ac:dyDescent="0.25">
      <c r="A11597" t="s">
        <v>2056</v>
      </c>
      <c r="B11597">
        <v>2017</v>
      </c>
      <c r="C11597">
        <v>12</v>
      </c>
      <c r="D11597">
        <v>1</v>
      </c>
      <c r="E11597" t="s">
        <v>1620</v>
      </c>
      <c r="F11597" s="1" t="s">
        <v>3205</v>
      </c>
      <c r="G11597" s="1" t="s">
        <v>3863</v>
      </c>
      <c r="H11597" s="1" t="s">
        <v>3206</v>
      </c>
      <c r="I11597" t="s">
        <v>18931</v>
      </c>
      <c r="J11597" t="s">
        <v>23</v>
      </c>
      <c r="K11597">
        <v>15210</v>
      </c>
      <c r="L11597">
        <v>695097</v>
      </c>
      <c r="M11597">
        <v>45.7</v>
      </c>
      <c r="N11597" t="s">
        <v>9309</v>
      </c>
      <c r="O11597" t="s">
        <v>9451</v>
      </c>
      <c r="P11597">
        <v>6.5364123560168089E-2</v>
      </c>
      <c r="Q11597">
        <v>0</v>
      </c>
      <c r="R11597">
        <v>4</v>
      </c>
    </row>
    <row r="11598" spans="1:18" x14ac:dyDescent="0.25">
      <c r="A11598" t="s">
        <v>2901</v>
      </c>
      <c r="B11598">
        <v>2018</v>
      </c>
      <c r="C11598">
        <v>10</v>
      </c>
      <c r="D11598">
        <v>10</v>
      </c>
      <c r="E11598" t="s">
        <v>21</v>
      </c>
      <c r="F11598" s="1" t="s">
        <v>3205</v>
      </c>
      <c r="G11598" s="1" t="s">
        <v>3967</v>
      </c>
      <c r="H11598" s="1" t="s">
        <v>3206</v>
      </c>
      <c r="I11598" t="s">
        <v>18631</v>
      </c>
      <c r="J11598" t="s">
        <v>23</v>
      </c>
      <c r="K11598">
        <v>3825</v>
      </c>
      <c r="L11598">
        <v>311737.56</v>
      </c>
      <c r="M11598">
        <v>81.5</v>
      </c>
      <c r="N11598" t="s">
        <v>9232</v>
      </c>
      <c r="O11598" t="s">
        <v>9511</v>
      </c>
      <c r="P11598">
        <v>0</v>
      </c>
      <c r="Q11598">
        <v>0</v>
      </c>
      <c r="R11598">
        <v>4</v>
      </c>
    </row>
    <row r="11599" spans="1:18" x14ac:dyDescent="0.25">
      <c r="A11599" t="s">
        <v>2901</v>
      </c>
      <c r="B11599">
        <v>2018</v>
      </c>
      <c r="C11599">
        <v>10</v>
      </c>
      <c r="D11599">
        <v>10</v>
      </c>
      <c r="E11599" t="s">
        <v>21</v>
      </c>
      <c r="F11599" s="1" t="s">
        <v>3205</v>
      </c>
      <c r="G11599" s="1" t="s">
        <v>3967</v>
      </c>
      <c r="H11599" s="1" t="s">
        <v>3206</v>
      </c>
      <c r="I11599" t="s">
        <v>18177</v>
      </c>
      <c r="J11599" t="s">
        <v>23</v>
      </c>
      <c r="K11599">
        <v>7434</v>
      </c>
      <c r="L11599">
        <v>628173.1</v>
      </c>
      <c r="M11599">
        <v>84.5</v>
      </c>
      <c r="N11599" t="s">
        <v>9249</v>
      </c>
      <c r="O11599" t="s">
        <v>9553</v>
      </c>
      <c r="P11599">
        <v>0</v>
      </c>
      <c r="Q11599">
        <v>0</v>
      </c>
      <c r="R11599">
        <v>4</v>
      </c>
    </row>
    <row r="11600" spans="1:18" x14ac:dyDescent="0.25">
      <c r="A11600" t="s">
        <v>10865</v>
      </c>
      <c r="B11600">
        <v>2019</v>
      </c>
      <c r="C11600">
        <v>5</v>
      </c>
      <c r="D11600">
        <v>6</v>
      </c>
      <c r="E11600" t="s">
        <v>15721</v>
      </c>
      <c r="F11600" s="1" t="s">
        <v>3205</v>
      </c>
      <c r="G11600" s="1" t="s">
        <v>3863</v>
      </c>
      <c r="H11600" s="1" t="s">
        <v>3206</v>
      </c>
      <c r="I11600" t="s">
        <v>19252</v>
      </c>
      <c r="J11600" t="s">
        <v>23</v>
      </c>
      <c r="K11600">
        <v>7955</v>
      </c>
      <c r="L11600">
        <v>409682.5</v>
      </c>
      <c r="M11600">
        <v>51.5</v>
      </c>
      <c r="N11600" t="s">
        <v>9309</v>
      </c>
      <c r="O11600" t="s">
        <v>9451</v>
      </c>
      <c r="P11600">
        <v>6.5364123560168089E-2</v>
      </c>
      <c r="Q11600">
        <v>0</v>
      </c>
      <c r="R11600">
        <v>2</v>
      </c>
    </row>
    <row r="11601" spans="1:18" x14ac:dyDescent="0.25">
      <c r="A11601" t="s">
        <v>10865</v>
      </c>
      <c r="B11601">
        <v>2019</v>
      </c>
      <c r="C11601">
        <v>5</v>
      </c>
      <c r="D11601">
        <v>6</v>
      </c>
      <c r="E11601" t="s">
        <v>15721</v>
      </c>
      <c r="F11601" s="1" t="s">
        <v>3205</v>
      </c>
      <c r="G11601" s="1" t="s">
        <v>3863</v>
      </c>
      <c r="H11601" s="1" t="s">
        <v>3206</v>
      </c>
      <c r="I11601" t="s">
        <v>19300</v>
      </c>
      <c r="J11601" t="s">
        <v>23</v>
      </c>
      <c r="K11601">
        <v>7930</v>
      </c>
      <c r="L11601">
        <v>408395</v>
      </c>
      <c r="M11601">
        <v>51.5</v>
      </c>
      <c r="N11601" t="s">
        <v>9307</v>
      </c>
      <c r="O11601" t="s">
        <v>9445</v>
      </c>
      <c r="P11601">
        <v>3.6019547837424074E-2</v>
      </c>
      <c r="Q11601">
        <v>0</v>
      </c>
      <c r="R11601">
        <v>2</v>
      </c>
    </row>
    <row r="11602" spans="1:18" x14ac:dyDescent="0.25">
      <c r="A11602" t="s">
        <v>10865</v>
      </c>
      <c r="B11602">
        <v>2019</v>
      </c>
      <c r="C11602">
        <v>5</v>
      </c>
      <c r="D11602">
        <v>6</v>
      </c>
      <c r="E11602" t="s">
        <v>15721</v>
      </c>
      <c r="F11602" s="1" t="s">
        <v>3205</v>
      </c>
      <c r="G11602" s="1" t="s">
        <v>3863</v>
      </c>
      <c r="H11602" s="1" t="s">
        <v>3206</v>
      </c>
      <c r="I11602" t="s">
        <v>19347</v>
      </c>
      <c r="J11602" t="s">
        <v>23</v>
      </c>
      <c r="K11602">
        <v>3885</v>
      </c>
      <c r="L11602">
        <v>200077.5</v>
      </c>
      <c r="M11602">
        <v>51.5</v>
      </c>
      <c r="N11602" t="s">
        <v>9308</v>
      </c>
      <c r="O11602" t="s">
        <v>9494</v>
      </c>
      <c r="P11602">
        <v>0</v>
      </c>
      <c r="Q11602">
        <v>0</v>
      </c>
      <c r="R11602">
        <v>2</v>
      </c>
    </row>
    <row r="11603" spans="1:18" x14ac:dyDescent="0.25">
      <c r="A11603" t="s">
        <v>1022</v>
      </c>
      <c r="B11603">
        <v>2016</v>
      </c>
      <c r="C11603">
        <v>8</v>
      </c>
      <c r="D11603">
        <v>24</v>
      </c>
      <c r="E11603" t="s">
        <v>982</v>
      </c>
      <c r="F11603" s="1" t="s">
        <v>3205</v>
      </c>
      <c r="G11603" s="1" t="s">
        <v>3863</v>
      </c>
      <c r="H11603" s="1" t="s">
        <v>3206</v>
      </c>
      <c r="I11603" t="s">
        <v>19007</v>
      </c>
      <c r="J11603" t="s">
        <v>23</v>
      </c>
      <c r="K11603">
        <v>16300</v>
      </c>
      <c r="L11603">
        <v>0</v>
      </c>
      <c r="M11603">
        <v>0</v>
      </c>
      <c r="N11603" t="s">
        <v>9347</v>
      </c>
      <c r="O11603" t="s">
        <v>9542</v>
      </c>
      <c r="P11603">
        <v>8.0289698840596724E-2</v>
      </c>
      <c r="Q11603">
        <v>0</v>
      </c>
      <c r="R11603">
        <v>3</v>
      </c>
    </row>
    <row r="11604" spans="1:18" x14ac:dyDescent="0.25">
      <c r="A11604" t="s">
        <v>900</v>
      </c>
      <c r="B11604">
        <v>2016</v>
      </c>
      <c r="C11604">
        <v>6</v>
      </c>
      <c r="D11604">
        <v>1</v>
      </c>
      <c r="E11604" t="s">
        <v>226</v>
      </c>
      <c r="F11604" s="1" t="s">
        <v>3205</v>
      </c>
      <c r="G11604" s="1" t="s">
        <v>3384</v>
      </c>
      <c r="H11604" s="1" t="s">
        <v>3206</v>
      </c>
      <c r="I11604" t="s">
        <v>17025</v>
      </c>
      <c r="J11604" t="s">
        <v>23</v>
      </c>
      <c r="K11604">
        <v>46540</v>
      </c>
      <c r="L11604">
        <v>1787135.84</v>
      </c>
      <c r="M11604">
        <v>38.4</v>
      </c>
      <c r="N11604" t="s">
        <v>168</v>
      </c>
      <c r="O11604" t="s">
        <v>9481</v>
      </c>
      <c r="P11604">
        <v>2.7900708435018715E-2</v>
      </c>
      <c r="Q11604">
        <v>0</v>
      </c>
      <c r="R11604">
        <v>2</v>
      </c>
    </row>
    <row r="11605" spans="1:18" x14ac:dyDescent="0.25">
      <c r="A11605" t="s">
        <v>900</v>
      </c>
      <c r="B11605">
        <v>2016</v>
      </c>
      <c r="C11605">
        <v>6</v>
      </c>
      <c r="D11605">
        <v>1</v>
      </c>
      <c r="E11605" t="s">
        <v>226</v>
      </c>
      <c r="F11605" s="1" t="s">
        <v>3205</v>
      </c>
      <c r="G11605" s="1" t="s">
        <v>3384</v>
      </c>
      <c r="H11605" s="1" t="s">
        <v>3206</v>
      </c>
      <c r="I11605" t="s">
        <v>17027</v>
      </c>
      <c r="J11605" t="s">
        <v>23</v>
      </c>
      <c r="K11605">
        <v>18015</v>
      </c>
      <c r="L11605">
        <v>691775.94</v>
      </c>
      <c r="M11605">
        <v>38.4</v>
      </c>
      <c r="N11605" t="s">
        <v>163</v>
      </c>
      <c r="O11605" t="s">
        <v>9505</v>
      </c>
      <c r="P11605">
        <v>3.8218627714528705E-2</v>
      </c>
      <c r="Q11605">
        <v>0</v>
      </c>
      <c r="R11605">
        <v>2</v>
      </c>
    </row>
    <row r="11606" spans="1:18" x14ac:dyDescent="0.25">
      <c r="A11606" t="s">
        <v>15611</v>
      </c>
      <c r="B11606">
        <v>2019</v>
      </c>
      <c r="C11606">
        <v>9</v>
      </c>
      <c r="D11606">
        <v>13</v>
      </c>
      <c r="E11606" t="s">
        <v>226</v>
      </c>
      <c r="F11606" s="1" t="s">
        <v>3205</v>
      </c>
      <c r="G11606" s="1" t="s">
        <v>3384</v>
      </c>
      <c r="H11606" s="1" t="s">
        <v>3206</v>
      </c>
      <c r="I11606" t="s">
        <v>17454</v>
      </c>
      <c r="J11606" t="s">
        <v>23</v>
      </c>
      <c r="K11606">
        <v>8540</v>
      </c>
      <c r="L11606">
        <v>409920</v>
      </c>
      <c r="M11606">
        <v>48</v>
      </c>
      <c r="N11606" t="s">
        <v>168</v>
      </c>
      <c r="O11606" t="s">
        <v>9481</v>
      </c>
      <c r="P11606">
        <v>2.7900708435018715E-2</v>
      </c>
      <c r="Q11606">
        <v>0</v>
      </c>
      <c r="R11606">
        <v>3</v>
      </c>
    </row>
    <row r="11607" spans="1:18" x14ac:dyDescent="0.25">
      <c r="A11607" t="s">
        <v>15611</v>
      </c>
      <c r="B11607">
        <v>2019</v>
      </c>
      <c r="C11607">
        <v>9</v>
      </c>
      <c r="D11607">
        <v>13</v>
      </c>
      <c r="E11607" t="s">
        <v>226</v>
      </c>
      <c r="F11607" s="1" t="s">
        <v>3205</v>
      </c>
      <c r="G11607" s="1" t="s">
        <v>3384</v>
      </c>
      <c r="H11607" s="1" t="s">
        <v>3206</v>
      </c>
      <c r="I11607" t="s">
        <v>17213</v>
      </c>
      <c r="J11607" t="s">
        <v>23</v>
      </c>
      <c r="K11607">
        <v>3520</v>
      </c>
      <c r="L11607">
        <v>170720</v>
      </c>
      <c r="M11607">
        <v>48.5</v>
      </c>
      <c r="N11607" t="s">
        <v>163</v>
      </c>
      <c r="O11607" t="s">
        <v>9505</v>
      </c>
      <c r="P11607">
        <v>3.8218627714528705E-2</v>
      </c>
      <c r="Q11607">
        <v>0</v>
      </c>
      <c r="R11607">
        <v>3</v>
      </c>
    </row>
    <row r="11608" spans="1:18" x14ac:dyDescent="0.25">
      <c r="A11608" t="s">
        <v>15611</v>
      </c>
      <c r="B11608">
        <v>2019</v>
      </c>
      <c r="C11608">
        <v>9</v>
      </c>
      <c r="D11608">
        <v>13</v>
      </c>
      <c r="E11608" t="s">
        <v>226</v>
      </c>
      <c r="F11608" s="1" t="s">
        <v>3205</v>
      </c>
      <c r="G11608" s="1" t="s">
        <v>3384</v>
      </c>
      <c r="H11608" s="1" t="s">
        <v>3206</v>
      </c>
      <c r="I11608" t="s">
        <v>17299</v>
      </c>
      <c r="J11608" t="s">
        <v>23</v>
      </c>
      <c r="K11608">
        <v>8400</v>
      </c>
      <c r="L11608">
        <v>403200</v>
      </c>
      <c r="M11608">
        <v>48</v>
      </c>
      <c r="N11608" t="s">
        <v>160</v>
      </c>
      <c r="O11608" t="s">
        <v>9452</v>
      </c>
      <c r="P11608">
        <v>0.10110188471641929</v>
      </c>
      <c r="Q11608">
        <v>0</v>
      </c>
      <c r="R11608">
        <v>3</v>
      </c>
    </row>
    <row r="11609" spans="1:18" x14ac:dyDescent="0.25">
      <c r="A11609" t="s">
        <v>10542</v>
      </c>
      <c r="B11609">
        <v>2019</v>
      </c>
      <c r="C11609">
        <v>3</v>
      </c>
      <c r="D11609">
        <v>9</v>
      </c>
      <c r="E11609" t="s">
        <v>1916</v>
      </c>
      <c r="F11609" s="1" t="s">
        <v>3205</v>
      </c>
      <c r="G11609" s="1" t="s">
        <v>3863</v>
      </c>
      <c r="H11609" s="1" t="s">
        <v>3204</v>
      </c>
      <c r="I11609" t="s">
        <v>19588</v>
      </c>
      <c r="J11609" t="s">
        <v>23</v>
      </c>
      <c r="K11609">
        <v>9960</v>
      </c>
      <c r="L11609">
        <v>458159.96</v>
      </c>
      <c r="M11609">
        <v>46</v>
      </c>
      <c r="N11609" t="s">
        <v>9307</v>
      </c>
      <c r="O11609" t="s">
        <v>9748</v>
      </c>
      <c r="P11609">
        <v>0</v>
      </c>
      <c r="Q11609">
        <v>0</v>
      </c>
      <c r="R11609">
        <v>1</v>
      </c>
    </row>
    <row r="11610" spans="1:18" x14ac:dyDescent="0.25">
      <c r="A11610" t="s">
        <v>10542</v>
      </c>
      <c r="B11610">
        <v>2019</v>
      </c>
      <c r="C11610">
        <v>3</v>
      </c>
      <c r="D11610">
        <v>9</v>
      </c>
      <c r="E11610" t="s">
        <v>1916</v>
      </c>
      <c r="F11610" s="1" t="s">
        <v>3205</v>
      </c>
      <c r="G11610" s="1" t="s">
        <v>3863</v>
      </c>
      <c r="H11610" s="1" t="s">
        <v>3204</v>
      </c>
      <c r="I11610" t="s">
        <v>19587</v>
      </c>
      <c r="J11610" t="s">
        <v>23</v>
      </c>
      <c r="K11610">
        <v>10030</v>
      </c>
      <c r="L11610">
        <v>461379.96</v>
      </c>
      <c r="M11610">
        <v>46</v>
      </c>
      <c r="N11610" t="s">
        <v>9344</v>
      </c>
      <c r="O11610" t="s">
        <v>9759</v>
      </c>
      <c r="P11610">
        <v>0</v>
      </c>
      <c r="Q11610">
        <v>0</v>
      </c>
      <c r="R11610">
        <v>1</v>
      </c>
    </row>
    <row r="11611" spans="1:18" x14ac:dyDescent="0.25">
      <c r="A11611" t="s">
        <v>10946</v>
      </c>
      <c r="B11611">
        <v>2019</v>
      </c>
      <c r="C11611">
        <v>5</v>
      </c>
      <c r="D11611">
        <v>15</v>
      </c>
      <c r="E11611" t="s">
        <v>15721</v>
      </c>
      <c r="F11611" s="1" t="s">
        <v>3205</v>
      </c>
      <c r="G11611" s="1" t="s">
        <v>3863</v>
      </c>
      <c r="H11611" s="1" t="s">
        <v>3206</v>
      </c>
      <c r="I11611" t="s">
        <v>19210</v>
      </c>
      <c r="J11611" t="s">
        <v>23</v>
      </c>
      <c r="K11611">
        <v>3495</v>
      </c>
      <c r="L11611">
        <v>179992.5</v>
      </c>
      <c r="M11611">
        <v>51.5</v>
      </c>
      <c r="N11611" t="s">
        <v>9344</v>
      </c>
      <c r="O11611" t="s">
        <v>9496</v>
      </c>
      <c r="P11611">
        <v>3.9816758144422926E-2</v>
      </c>
      <c r="Q11611">
        <v>0</v>
      </c>
      <c r="R11611">
        <v>2</v>
      </c>
    </row>
    <row r="11612" spans="1:18" x14ac:dyDescent="0.25">
      <c r="A11612" t="s">
        <v>10946</v>
      </c>
      <c r="B11612">
        <v>2019</v>
      </c>
      <c r="C11612">
        <v>5</v>
      </c>
      <c r="D11612">
        <v>15</v>
      </c>
      <c r="E11612" t="s">
        <v>15721</v>
      </c>
      <c r="F11612" s="1" t="s">
        <v>3205</v>
      </c>
      <c r="G11612" s="1" t="s">
        <v>3863</v>
      </c>
      <c r="H11612" s="1" t="s">
        <v>3206</v>
      </c>
      <c r="I11612" t="s">
        <v>19221</v>
      </c>
      <c r="J11612" t="s">
        <v>23</v>
      </c>
      <c r="K11612">
        <v>10520</v>
      </c>
      <c r="L11612">
        <v>541780</v>
      </c>
      <c r="M11612">
        <v>51.5</v>
      </c>
      <c r="N11612" t="s">
        <v>9347</v>
      </c>
      <c r="O11612" t="s">
        <v>9542</v>
      </c>
      <c r="P11612">
        <v>8.0289698840596724E-2</v>
      </c>
      <c r="Q11612">
        <v>0</v>
      </c>
      <c r="R11612">
        <v>2</v>
      </c>
    </row>
    <row r="11613" spans="1:18" x14ac:dyDescent="0.25">
      <c r="A11613" t="s">
        <v>10946</v>
      </c>
      <c r="B11613">
        <v>2019</v>
      </c>
      <c r="C11613">
        <v>5</v>
      </c>
      <c r="D11613">
        <v>15</v>
      </c>
      <c r="E11613" t="s">
        <v>15721</v>
      </c>
      <c r="F11613" s="1" t="s">
        <v>3205</v>
      </c>
      <c r="G11613" s="1" t="s">
        <v>3863</v>
      </c>
      <c r="H11613" s="1" t="s">
        <v>3206</v>
      </c>
      <c r="I11613" t="s">
        <v>19252</v>
      </c>
      <c r="J11613" t="s">
        <v>23</v>
      </c>
      <c r="K11613">
        <v>5905</v>
      </c>
      <c r="L11613">
        <v>304107.5</v>
      </c>
      <c r="M11613">
        <v>51.5</v>
      </c>
      <c r="N11613" t="s">
        <v>9309</v>
      </c>
      <c r="O11613" t="s">
        <v>9451</v>
      </c>
      <c r="P11613">
        <v>6.5364123560168089E-2</v>
      </c>
      <c r="Q11613">
        <v>0</v>
      </c>
      <c r="R11613">
        <v>2</v>
      </c>
    </row>
    <row r="11614" spans="1:18" x14ac:dyDescent="0.25">
      <c r="A11614" t="s">
        <v>8372</v>
      </c>
      <c r="B11614">
        <v>2018</v>
      </c>
      <c r="C11614">
        <v>2</v>
      </c>
      <c r="D11614">
        <v>9</v>
      </c>
      <c r="E11614" t="s">
        <v>7471</v>
      </c>
      <c r="F11614" s="1" t="s">
        <v>5207</v>
      </c>
      <c r="G11614" s="1" t="s">
        <v>20931</v>
      </c>
      <c r="H11614" s="1" t="s">
        <v>3200</v>
      </c>
      <c r="I11614" t="s">
        <v>6671</v>
      </c>
      <c r="J11614" t="s">
        <v>38</v>
      </c>
      <c r="K11614">
        <v>126</v>
      </c>
      <c r="L11614">
        <v>44100</v>
      </c>
      <c r="M11614">
        <v>350</v>
      </c>
      <c r="N11614" t="s">
        <v>9115</v>
      </c>
      <c r="O11614" t="s">
        <v>10081</v>
      </c>
      <c r="P11614">
        <v>0</v>
      </c>
      <c r="Q11614">
        <v>0</v>
      </c>
      <c r="R11614">
        <v>1</v>
      </c>
    </row>
    <row r="11615" spans="1:18" x14ac:dyDescent="0.25">
      <c r="A11615" t="s">
        <v>3091</v>
      </c>
      <c r="B11615">
        <v>2018</v>
      </c>
      <c r="C11615">
        <v>12</v>
      </c>
      <c r="D11615">
        <v>7</v>
      </c>
      <c r="E11615" t="s">
        <v>1515</v>
      </c>
      <c r="F11615" s="1" t="s">
        <v>3205</v>
      </c>
      <c r="G11615" s="1" t="s">
        <v>18746</v>
      </c>
      <c r="H11615" s="1" t="s">
        <v>3206</v>
      </c>
      <c r="I11615" t="s">
        <v>18833</v>
      </c>
      <c r="J11615" t="s">
        <v>23</v>
      </c>
      <c r="K11615">
        <v>20178</v>
      </c>
      <c r="L11615">
        <v>986704.2</v>
      </c>
      <c r="M11615">
        <v>48.9</v>
      </c>
      <c r="N11615" t="s">
        <v>21991</v>
      </c>
      <c r="O11615" t="s">
        <v>23242</v>
      </c>
      <c r="P11615">
        <v>0</v>
      </c>
      <c r="Q11615">
        <v>0</v>
      </c>
      <c r="R11615">
        <v>4</v>
      </c>
    </row>
    <row r="11616" spans="1:18" x14ac:dyDescent="0.25">
      <c r="A11616" t="s">
        <v>7714</v>
      </c>
      <c r="B11616">
        <v>2016</v>
      </c>
      <c r="C11616">
        <v>8</v>
      </c>
      <c r="D11616">
        <v>26</v>
      </c>
      <c r="E11616" t="s">
        <v>229</v>
      </c>
      <c r="F11616" s="1" t="s">
        <v>9480</v>
      </c>
      <c r="G11616" s="1" t="s">
        <v>9480</v>
      </c>
      <c r="H11616" s="1" t="s">
        <v>9480</v>
      </c>
      <c r="I11616" t="s">
        <v>230</v>
      </c>
      <c r="J11616" t="s">
        <v>38</v>
      </c>
      <c r="K11616">
        <v>1</v>
      </c>
      <c r="L11616">
        <v>96.51</v>
      </c>
      <c r="M11616">
        <v>96.51</v>
      </c>
      <c r="N11616" t="e">
        <v>#N/A</v>
      </c>
      <c r="O11616" t="e">
        <v>#N/A</v>
      </c>
      <c r="P11616">
        <v>0</v>
      </c>
      <c r="Q11616">
        <v>0</v>
      </c>
      <c r="R11616">
        <v>3</v>
      </c>
    </row>
    <row r="11617" spans="1:18" x14ac:dyDescent="0.25">
      <c r="A11617" t="s">
        <v>7714</v>
      </c>
      <c r="B11617">
        <v>2016</v>
      </c>
      <c r="C11617">
        <v>8</v>
      </c>
      <c r="D11617">
        <v>26</v>
      </c>
      <c r="E11617" t="s">
        <v>229</v>
      </c>
      <c r="F11617" s="1" t="s">
        <v>9480</v>
      </c>
      <c r="G11617" s="1" t="s">
        <v>9480</v>
      </c>
      <c r="H11617" s="1" t="s">
        <v>9480</v>
      </c>
      <c r="I11617" t="s">
        <v>7715</v>
      </c>
      <c r="J11617" t="s">
        <v>38</v>
      </c>
      <c r="K11617">
        <v>20</v>
      </c>
      <c r="L11617">
        <v>4029.6</v>
      </c>
      <c r="M11617">
        <v>201.48</v>
      </c>
      <c r="N11617" t="e">
        <v>#N/A</v>
      </c>
      <c r="O11617" t="e">
        <v>#N/A</v>
      </c>
      <c r="P11617">
        <v>0</v>
      </c>
      <c r="Q11617">
        <v>0</v>
      </c>
      <c r="R11617">
        <v>3</v>
      </c>
    </row>
    <row r="11618" spans="1:18" x14ac:dyDescent="0.25">
      <c r="A11618" t="s">
        <v>7714</v>
      </c>
      <c r="B11618">
        <v>2016</v>
      </c>
      <c r="C11618">
        <v>8</v>
      </c>
      <c r="D11618">
        <v>26</v>
      </c>
      <c r="E11618" t="s">
        <v>229</v>
      </c>
      <c r="F11618" s="1" t="s">
        <v>5207</v>
      </c>
      <c r="G11618" s="1" t="s">
        <v>21109</v>
      </c>
      <c r="H11618" s="1" t="s">
        <v>7263</v>
      </c>
      <c r="I11618" t="s">
        <v>232</v>
      </c>
      <c r="J11618" t="s">
        <v>38</v>
      </c>
      <c r="K11618">
        <v>1</v>
      </c>
      <c r="L11618">
        <v>170.2</v>
      </c>
      <c r="M11618">
        <v>170.2</v>
      </c>
      <c r="N11618" t="s">
        <v>232</v>
      </c>
      <c r="O11618" t="s">
        <v>9548</v>
      </c>
      <c r="P11618">
        <v>0</v>
      </c>
      <c r="Q11618">
        <v>0</v>
      </c>
      <c r="R11618">
        <v>3</v>
      </c>
    </row>
    <row r="11619" spans="1:18" x14ac:dyDescent="0.25">
      <c r="A11619" t="s">
        <v>7714</v>
      </c>
      <c r="B11619">
        <v>2016</v>
      </c>
      <c r="C11619">
        <v>8</v>
      </c>
      <c r="D11619">
        <v>26</v>
      </c>
      <c r="E11619" t="s">
        <v>229</v>
      </c>
      <c r="F11619" s="1" t="s">
        <v>9480</v>
      </c>
      <c r="G11619" s="1" t="s">
        <v>9480</v>
      </c>
      <c r="H11619" s="1" t="s">
        <v>9480</v>
      </c>
      <c r="I11619" t="s">
        <v>7348</v>
      </c>
      <c r="J11619" t="s">
        <v>38</v>
      </c>
      <c r="K11619">
        <v>1</v>
      </c>
      <c r="L11619">
        <v>81.88</v>
      </c>
      <c r="M11619">
        <v>81.88</v>
      </c>
      <c r="N11619" t="e">
        <v>#N/A</v>
      </c>
      <c r="O11619" t="e">
        <v>#N/A</v>
      </c>
      <c r="P11619">
        <v>0</v>
      </c>
      <c r="Q11619">
        <v>0</v>
      </c>
      <c r="R11619">
        <v>3</v>
      </c>
    </row>
    <row r="11620" spans="1:18" x14ac:dyDescent="0.25">
      <c r="A11620" t="s">
        <v>7714</v>
      </c>
      <c r="B11620">
        <v>2016</v>
      </c>
      <c r="C11620">
        <v>8</v>
      </c>
      <c r="D11620">
        <v>26</v>
      </c>
      <c r="E11620" t="s">
        <v>229</v>
      </c>
      <c r="F11620" s="1" t="s">
        <v>9480</v>
      </c>
      <c r="G11620" s="1" t="s">
        <v>9480</v>
      </c>
      <c r="H11620" s="1" t="s">
        <v>9480</v>
      </c>
      <c r="I11620" t="s">
        <v>235</v>
      </c>
      <c r="J11620" t="s">
        <v>38</v>
      </c>
      <c r="K11620">
        <v>10</v>
      </c>
      <c r="L11620">
        <v>2934.8</v>
      </c>
      <c r="M11620">
        <v>293.48</v>
      </c>
      <c r="N11620" t="e">
        <v>#N/A</v>
      </c>
      <c r="O11620" t="e">
        <v>#N/A</v>
      </c>
      <c r="P11620">
        <v>0</v>
      </c>
      <c r="Q11620">
        <v>0</v>
      </c>
      <c r="R11620">
        <v>3</v>
      </c>
    </row>
    <row r="11621" spans="1:18" x14ac:dyDescent="0.25">
      <c r="A11621" t="s">
        <v>7714</v>
      </c>
      <c r="B11621">
        <v>2016</v>
      </c>
      <c r="C11621">
        <v>8</v>
      </c>
      <c r="D11621">
        <v>26</v>
      </c>
      <c r="E11621" t="s">
        <v>229</v>
      </c>
      <c r="F11621" s="1" t="s">
        <v>9480</v>
      </c>
      <c r="G11621" s="1" t="s">
        <v>9480</v>
      </c>
      <c r="H11621" s="1" t="s">
        <v>9480</v>
      </c>
      <c r="I11621" t="s">
        <v>7320</v>
      </c>
      <c r="J11621" t="s">
        <v>38</v>
      </c>
      <c r="K11621">
        <v>2</v>
      </c>
      <c r="L11621">
        <v>605.36</v>
      </c>
      <c r="M11621">
        <v>302.68</v>
      </c>
      <c r="N11621" t="e">
        <v>#N/A</v>
      </c>
      <c r="O11621" t="e">
        <v>#N/A</v>
      </c>
      <c r="P11621">
        <v>0</v>
      </c>
      <c r="Q11621">
        <v>0</v>
      </c>
      <c r="R11621">
        <v>3</v>
      </c>
    </row>
    <row r="11622" spans="1:18" x14ac:dyDescent="0.25">
      <c r="A11622" t="s">
        <v>10716</v>
      </c>
      <c r="B11622">
        <v>2019</v>
      </c>
      <c r="C11622">
        <v>4</v>
      </c>
      <c r="D11622">
        <v>5</v>
      </c>
      <c r="E11622" t="s">
        <v>1515</v>
      </c>
      <c r="F11622" s="1" t="s">
        <v>3205</v>
      </c>
      <c r="G11622" s="1" t="s">
        <v>3384</v>
      </c>
      <c r="H11622" s="1" t="s">
        <v>3206</v>
      </c>
      <c r="I11622" t="s">
        <v>17454</v>
      </c>
      <c r="J11622" t="s">
        <v>23</v>
      </c>
      <c r="K11622">
        <v>10320</v>
      </c>
      <c r="L11622">
        <v>495360</v>
      </c>
      <c r="M11622">
        <v>48</v>
      </c>
      <c r="N11622" t="s">
        <v>168</v>
      </c>
      <c r="O11622" t="s">
        <v>9481</v>
      </c>
      <c r="P11622">
        <v>2.7900708435018715E-2</v>
      </c>
      <c r="Q11622">
        <v>0</v>
      </c>
      <c r="R11622">
        <v>2</v>
      </c>
    </row>
    <row r="11623" spans="1:18" x14ac:dyDescent="0.25">
      <c r="A11623" t="s">
        <v>10716</v>
      </c>
      <c r="B11623">
        <v>2019</v>
      </c>
      <c r="C11623">
        <v>4</v>
      </c>
      <c r="D11623">
        <v>5</v>
      </c>
      <c r="E11623" t="s">
        <v>1515</v>
      </c>
      <c r="F11623" s="1" t="s">
        <v>3205</v>
      </c>
      <c r="G11623" s="1" t="s">
        <v>3384</v>
      </c>
      <c r="H11623" s="1" t="s">
        <v>3206</v>
      </c>
      <c r="I11623" t="s">
        <v>17215</v>
      </c>
      <c r="J11623" t="s">
        <v>23</v>
      </c>
      <c r="K11623">
        <v>10116</v>
      </c>
      <c r="L11623">
        <v>485568</v>
      </c>
      <c r="M11623">
        <v>48</v>
      </c>
      <c r="N11623" t="s">
        <v>170</v>
      </c>
      <c r="O11623" t="s">
        <v>9516</v>
      </c>
      <c r="P11623">
        <v>3.660242098978287E-2</v>
      </c>
      <c r="Q11623">
        <v>0</v>
      </c>
      <c r="R11623">
        <v>2</v>
      </c>
    </row>
    <row r="11624" spans="1:18" x14ac:dyDescent="0.25">
      <c r="A11624" t="s">
        <v>1129</v>
      </c>
      <c r="B11624">
        <v>2016</v>
      </c>
      <c r="C11624">
        <v>10</v>
      </c>
      <c r="D11624">
        <v>7</v>
      </c>
      <c r="E11624" t="s">
        <v>226</v>
      </c>
      <c r="F11624" s="1" t="s">
        <v>3205</v>
      </c>
      <c r="G11624" s="1" t="s">
        <v>3384</v>
      </c>
      <c r="H11624" s="1" t="s">
        <v>3206</v>
      </c>
      <c r="I11624" t="s">
        <v>17081</v>
      </c>
      <c r="J11624" t="s">
        <v>23</v>
      </c>
      <c r="K11624">
        <v>13080</v>
      </c>
      <c r="L11624">
        <v>512736</v>
      </c>
      <c r="M11624">
        <v>39.200000000000003</v>
      </c>
      <c r="N11624" t="s">
        <v>160</v>
      </c>
      <c r="O11624" t="s">
        <v>9452</v>
      </c>
      <c r="P11624">
        <v>0.10110188471641929</v>
      </c>
      <c r="Q11624">
        <v>0</v>
      </c>
      <c r="R11624">
        <v>4</v>
      </c>
    </row>
    <row r="11625" spans="1:18" x14ac:dyDescent="0.25">
      <c r="A11625" t="s">
        <v>10947</v>
      </c>
      <c r="B11625">
        <v>2019</v>
      </c>
      <c r="C11625">
        <v>5</v>
      </c>
      <c r="D11625">
        <v>17</v>
      </c>
      <c r="E11625" t="s">
        <v>1620</v>
      </c>
      <c r="F11625" s="1" t="s">
        <v>3205</v>
      </c>
      <c r="G11625" s="1" t="s">
        <v>3384</v>
      </c>
      <c r="H11625" s="1" t="s">
        <v>3206</v>
      </c>
      <c r="I11625" t="s">
        <v>17454</v>
      </c>
      <c r="J11625" t="s">
        <v>23</v>
      </c>
      <c r="K11625">
        <v>3260</v>
      </c>
      <c r="L11625">
        <v>156480</v>
      </c>
      <c r="M11625">
        <v>48</v>
      </c>
      <c r="N11625" t="s">
        <v>168</v>
      </c>
      <c r="O11625" t="s">
        <v>9481</v>
      </c>
      <c r="P11625">
        <v>2.7900708435018715E-2</v>
      </c>
      <c r="Q11625">
        <v>0</v>
      </c>
      <c r="R11625">
        <v>2</v>
      </c>
    </row>
    <row r="11626" spans="1:18" x14ac:dyDescent="0.25">
      <c r="A11626" t="s">
        <v>10947</v>
      </c>
      <c r="B11626">
        <v>2019</v>
      </c>
      <c r="C11626">
        <v>5</v>
      </c>
      <c r="D11626">
        <v>17</v>
      </c>
      <c r="E11626" t="s">
        <v>1620</v>
      </c>
      <c r="F11626" s="1" t="s">
        <v>3205</v>
      </c>
      <c r="G11626" s="1" t="s">
        <v>3863</v>
      </c>
      <c r="H11626" s="1" t="s">
        <v>3206</v>
      </c>
      <c r="I11626" t="s">
        <v>19207</v>
      </c>
      <c r="J11626" t="s">
        <v>23</v>
      </c>
      <c r="K11626">
        <v>5770</v>
      </c>
      <c r="L11626">
        <v>287346.01</v>
      </c>
      <c r="M11626">
        <v>49.8</v>
      </c>
      <c r="N11626" t="s">
        <v>9331</v>
      </c>
      <c r="O11626" t="s">
        <v>9540</v>
      </c>
      <c r="P11626">
        <v>4.2454374665687751E-2</v>
      </c>
      <c r="Q11626">
        <v>0</v>
      </c>
      <c r="R11626">
        <v>2</v>
      </c>
    </row>
    <row r="11627" spans="1:18" x14ac:dyDescent="0.25">
      <c r="A11627" t="s">
        <v>10947</v>
      </c>
      <c r="B11627">
        <v>2019</v>
      </c>
      <c r="C11627">
        <v>5</v>
      </c>
      <c r="D11627">
        <v>17</v>
      </c>
      <c r="E11627" t="s">
        <v>1620</v>
      </c>
      <c r="F11627" s="1" t="s">
        <v>3205</v>
      </c>
      <c r="G11627" s="1" t="s">
        <v>3384</v>
      </c>
      <c r="H11627" s="1" t="s">
        <v>3206</v>
      </c>
      <c r="I11627" t="s">
        <v>17218</v>
      </c>
      <c r="J11627" t="s">
        <v>23</v>
      </c>
      <c r="K11627">
        <v>3675</v>
      </c>
      <c r="L11627">
        <v>190181.24</v>
      </c>
      <c r="M11627">
        <v>51.75</v>
      </c>
      <c r="N11627" t="s">
        <v>228</v>
      </c>
      <c r="O11627" t="s">
        <v>9547</v>
      </c>
      <c r="P11627">
        <v>0</v>
      </c>
      <c r="Q11627">
        <v>0</v>
      </c>
      <c r="R11627">
        <v>2</v>
      </c>
    </row>
    <row r="11628" spans="1:18" x14ac:dyDescent="0.25">
      <c r="A11628" t="s">
        <v>10947</v>
      </c>
      <c r="B11628">
        <v>2019</v>
      </c>
      <c r="C11628">
        <v>5</v>
      </c>
      <c r="D11628">
        <v>17</v>
      </c>
      <c r="E11628" t="s">
        <v>1620</v>
      </c>
      <c r="F11628" s="1" t="s">
        <v>3205</v>
      </c>
      <c r="G11628" s="1" t="s">
        <v>3863</v>
      </c>
      <c r="H11628" s="1" t="s">
        <v>3206</v>
      </c>
      <c r="I11628" t="s">
        <v>19219</v>
      </c>
      <c r="J11628" t="s">
        <v>23</v>
      </c>
      <c r="K11628">
        <v>5460</v>
      </c>
      <c r="L11628">
        <v>294840</v>
      </c>
      <c r="M11628">
        <v>54</v>
      </c>
      <c r="N11628" t="s">
        <v>9329</v>
      </c>
      <c r="O11628" t="s">
        <v>9493</v>
      </c>
      <c r="P11628">
        <v>0</v>
      </c>
      <c r="Q11628">
        <v>0</v>
      </c>
      <c r="R11628">
        <v>2</v>
      </c>
    </row>
    <row r="11629" spans="1:18" x14ac:dyDescent="0.25">
      <c r="A11629" t="s">
        <v>10947</v>
      </c>
      <c r="B11629">
        <v>2019</v>
      </c>
      <c r="C11629">
        <v>5</v>
      </c>
      <c r="D11629">
        <v>17</v>
      </c>
      <c r="E11629" t="s">
        <v>1620</v>
      </c>
      <c r="F11629" s="1" t="s">
        <v>9480</v>
      </c>
      <c r="G11629" s="1" t="s">
        <v>9480</v>
      </c>
      <c r="H11629" s="1" t="s">
        <v>9480</v>
      </c>
      <c r="I11629" t="s">
        <v>1271</v>
      </c>
      <c r="J11629" t="s">
        <v>23</v>
      </c>
      <c r="K11629">
        <v>1015</v>
      </c>
      <c r="L11629">
        <v>54700.49</v>
      </c>
      <c r="M11629">
        <v>53.89</v>
      </c>
      <c r="N11629" t="e">
        <v>#N/A</v>
      </c>
      <c r="O11629" t="e">
        <v>#N/A</v>
      </c>
      <c r="P11629">
        <v>0</v>
      </c>
      <c r="Q11629">
        <v>0</v>
      </c>
      <c r="R11629">
        <v>2</v>
      </c>
    </row>
    <row r="11630" spans="1:18" x14ac:dyDescent="0.25">
      <c r="A11630" t="s">
        <v>10947</v>
      </c>
      <c r="B11630">
        <v>2019</v>
      </c>
      <c r="C11630">
        <v>5</v>
      </c>
      <c r="D11630">
        <v>17</v>
      </c>
      <c r="E11630" t="s">
        <v>1620</v>
      </c>
      <c r="F11630" s="1" t="s">
        <v>9480</v>
      </c>
      <c r="G11630" s="1" t="s">
        <v>9480</v>
      </c>
      <c r="H11630" s="1" t="s">
        <v>9480</v>
      </c>
      <c r="I11630" t="s">
        <v>1780</v>
      </c>
      <c r="J11630" t="s">
        <v>23</v>
      </c>
      <c r="K11630">
        <v>60</v>
      </c>
      <c r="L11630">
        <v>3335.53</v>
      </c>
      <c r="M11630">
        <v>55.59</v>
      </c>
      <c r="N11630" t="e">
        <v>#N/A</v>
      </c>
      <c r="O11630" t="e">
        <v>#N/A</v>
      </c>
      <c r="P11630">
        <v>0</v>
      </c>
      <c r="Q11630">
        <v>0</v>
      </c>
      <c r="R11630">
        <v>2</v>
      </c>
    </row>
    <row r="11631" spans="1:18" x14ac:dyDescent="0.25">
      <c r="A11631" t="s">
        <v>10947</v>
      </c>
      <c r="B11631">
        <v>2019</v>
      </c>
      <c r="C11631">
        <v>5</v>
      </c>
      <c r="D11631">
        <v>17</v>
      </c>
      <c r="E11631" t="s">
        <v>1620</v>
      </c>
      <c r="F11631" s="1" t="s">
        <v>9480</v>
      </c>
      <c r="G11631" s="1" t="s">
        <v>9480</v>
      </c>
      <c r="H11631" s="1" t="s">
        <v>9480</v>
      </c>
      <c r="I11631" t="s">
        <v>2496</v>
      </c>
      <c r="J11631" t="s">
        <v>23</v>
      </c>
      <c r="K11631">
        <v>974</v>
      </c>
      <c r="L11631">
        <v>52490.92</v>
      </c>
      <c r="M11631">
        <v>53.89</v>
      </c>
      <c r="N11631" t="e">
        <v>#N/A</v>
      </c>
      <c r="O11631" t="e">
        <v>#N/A</v>
      </c>
      <c r="P11631">
        <v>0</v>
      </c>
      <c r="Q11631">
        <v>0</v>
      </c>
      <c r="R11631">
        <v>2</v>
      </c>
    </row>
    <row r="11632" spans="1:18" x14ac:dyDescent="0.25">
      <c r="A11632" t="s">
        <v>16967</v>
      </c>
      <c r="B11632">
        <v>2018</v>
      </c>
      <c r="C11632">
        <v>1</v>
      </c>
      <c r="D11632">
        <v>26</v>
      </c>
      <c r="E11632" t="s">
        <v>16454</v>
      </c>
      <c r="F11632" s="1" t="s">
        <v>9480</v>
      </c>
      <c r="G11632" s="1" t="s">
        <v>9480</v>
      </c>
      <c r="H11632" s="1" t="s">
        <v>9480</v>
      </c>
      <c r="I11632" t="s">
        <v>16439</v>
      </c>
      <c r="J11632" t="s">
        <v>23</v>
      </c>
      <c r="K11632">
        <v>2160</v>
      </c>
      <c r="L11632">
        <v>205200</v>
      </c>
      <c r="M11632">
        <v>95</v>
      </c>
      <c r="N11632" t="e">
        <v>#N/A</v>
      </c>
      <c r="O11632" t="e">
        <v>#N/A</v>
      </c>
      <c r="P11632">
        <v>0</v>
      </c>
      <c r="Q11632">
        <v>0</v>
      </c>
      <c r="R11632">
        <v>1</v>
      </c>
    </row>
    <row r="11633" spans="1:18" x14ac:dyDescent="0.25">
      <c r="A11633" t="s">
        <v>10174</v>
      </c>
      <c r="B11633">
        <v>2019</v>
      </c>
      <c r="C11633">
        <v>1</v>
      </c>
      <c r="D11633">
        <v>17</v>
      </c>
      <c r="E11633" t="s">
        <v>10171</v>
      </c>
      <c r="F11633" s="1" t="s">
        <v>3205</v>
      </c>
      <c r="G11633" s="1" t="s">
        <v>3863</v>
      </c>
      <c r="H11633" s="1" t="s">
        <v>3206</v>
      </c>
      <c r="I11633" t="s">
        <v>19252</v>
      </c>
      <c r="J11633" t="s">
        <v>23</v>
      </c>
      <c r="K11633">
        <v>15140</v>
      </c>
      <c r="L11633">
        <v>710065.94</v>
      </c>
      <c r="M11633">
        <v>46.9</v>
      </c>
      <c r="N11633" t="s">
        <v>9309</v>
      </c>
      <c r="O11633" t="s">
        <v>9451</v>
      </c>
      <c r="P11633">
        <v>6.5364123560168089E-2</v>
      </c>
      <c r="Q11633">
        <v>0</v>
      </c>
      <c r="R11633">
        <v>1</v>
      </c>
    </row>
    <row r="11634" spans="1:18" x14ac:dyDescent="0.25">
      <c r="A11634" t="s">
        <v>10174</v>
      </c>
      <c r="B11634">
        <v>2019</v>
      </c>
      <c r="C11634">
        <v>1</v>
      </c>
      <c r="D11634">
        <v>17</v>
      </c>
      <c r="E11634" t="s">
        <v>10171</v>
      </c>
      <c r="F11634" s="1" t="s">
        <v>3205</v>
      </c>
      <c r="G11634" s="1" t="s">
        <v>3863</v>
      </c>
      <c r="H11634" s="1" t="s">
        <v>3206</v>
      </c>
      <c r="I11634" t="s">
        <v>19300</v>
      </c>
      <c r="J11634" t="s">
        <v>23</v>
      </c>
      <c r="K11634">
        <v>720</v>
      </c>
      <c r="L11634">
        <v>33768</v>
      </c>
      <c r="M11634">
        <v>46.9</v>
      </c>
      <c r="N11634" t="s">
        <v>9307</v>
      </c>
      <c r="O11634" t="s">
        <v>9445</v>
      </c>
      <c r="P11634">
        <v>3.6019547837424074E-2</v>
      </c>
      <c r="Q11634">
        <v>0</v>
      </c>
      <c r="R11634">
        <v>1</v>
      </c>
    </row>
    <row r="11635" spans="1:18" x14ac:dyDescent="0.25">
      <c r="A11635" t="s">
        <v>10174</v>
      </c>
      <c r="B11635">
        <v>2019</v>
      </c>
      <c r="C11635">
        <v>1</v>
      </c>
      <c r="D11635">
        <v>17</v>
      </c>
      <c r="E11635" t="s">
        <v>10171</v>
      </c>
      <c r="F11635" s="1" t="s">
        <v>3205</v>
      </c>
      <c r="G11635" s="1" t="s">
        <v>3384</v>
      </c>
      <c r="H11635" s="1" t="s">
        <v>3206</v>
      </c>
      <c r="I11635" t="s">
        <v>17271</v>
      </c>
      <c r="J11635" t="s">
        <v>23</v>
      </c>
      <c r="K11635">
        <v>3532</v>
      </c>
      <c r="L11635">
        <v>168653.02</v>
      </c>
      <c r="M11635">
        <v>47.75</v>
      </c>
      <c r="N11635" t="s">
        <v>309</v>
      </c>
      <c r="O11635" t="s">
        <v>9556</v>
      </c>
      <c r="P11635">
        <v>0</v>
      </c>
      <c r="Q11635">
        <v>0</v>
      </c>
      <c r="R11635">
        <v>1</v>
      </c>
    </row>
    <row r="11636" spans="1:18" x14ac:dyDescent="0.25">
      <c r="A11636" t="s">
        <v>10174</v>
      </c>
      <c r="B11636">
        <v>2019</v>
      </c>
      <c r="C11636">
        <v>1</v>
      </c>
      <c r="D11636">
        <v>17</v>
      </c>
      <c r="E11636" t="s">
        <v>10171</v>
      </c>
      <c r="F11636" s="1" t="s">
        <v>3205</v>
      </c>
      <c r="G11636" s="1" t="s">
        <v>3863</v>
      </c>
      <c r="H11636" s="1" t="s">
        <v>3206</v>
      </c>
      <c r="I11636" t="s">
        <v>19305</v>
      </c>
      <c r="J11636" t="s">
        <v>23</v>
      </c>
      <c r="K11636">
        <v>730</v>
      </c>
      <c r="L11636">
        <v>52231.5</v>
      </c>
      <c r="M11636">
        <v>71.55</v>
      </c>
      <c r="N11636" t="s">
        <v>9319</v>
      </c>
      <c r="O11636" t="s">
        <v>9487</v>
      </c>
      <c r="P11636">
        <v>0</v>
      </c>
      <c r="Q11636">
        <v>0</v>
      </c>
      <c r="R11636">
        <v>1</v>
      </c>
    </row>
    <row r="11637" spans="1:18" x14ac:dyDescent="0.25">
      <c r="A11637" t="s">
        <v>15012</v>
      </c>
      <c r="B11637">
        <v>2019</v>
      </c>
      <c r="C11637">
        <v>7</v>
      </c>
      <c r="D11637">
        <v>3</v>
      </c>
      <c r="E11637" t="s">
        <v>1515</v>
      </c>
      <c r="F11637" s="1" t="s">
        <v>3205</v>
      </c>
      <c r="G11637" s="1" t="s">
        <v>18746</v>
      </c>
      <c r="H11637" s="1" t="s">
        <v>3206</v>
      </c>
      <c r="I11637" t="s">
        <v>18842</v>
      </c>
      <c r="J11637" t="s">
        <v>23</v>
      </c>
      <c r="K11637">
        <v>9946</v>
      </c>
      <c r="L11637">
        <v>527138</v>
      </c>
      <c r="M11637">
        <v>53</v>
      </c>
      <c r="N11637" t="s">
        <v>21995</v>
      </c>
      <c r="O11637" t="s">
        <v>23241</v>
      </c>
      <c r="P11637">
        <v>0</v>
      </c>
      <c r="Q11637">
        <v>0</v>
      </c>
      <c r="R11637">
        <v>3</v>
      </c>
    </row>
    <row r="11638" spans="1:18" x14ac:dyDescent="0.25">
      <c r="A11638" t="s">
        <v>10176</v>
      </c>
      <c r="B11638">
        <v>2019</v>
      </c>
      <c r="C11638">
        <v>1</v>
      </c>
      <c r="D11638">
        <v>22</v>
      </c>
      <c r="E11638" t="s">
        <v>1515</v>
      </c>
      <c r="F11638" s="1" t="s">
        <v>3205</v>
      </c>
      <c r="G11638" s="1" t="s">
        <v>3384</v>
      </c>
      <c r="H11638" s="1" t="s">
        <v>3206</v>
      </c>
      <c r="I11638" t="s">
        <v>17214</v>
      </c>
      <c r="J11638" t="s">
        <v>23</v>
      </c>
      <c r="K11638">
        <v>5712</v>
      </c>
      <c r="L11638">
        <v>258753.6</v>
      </c>
      <c r="M11638">
        <v>45.3</v>
      </c>
      <c r="N11638" t="s">
        <v>645</v>
      </c>
      <c r="O11638" t="s">
        <v>9450</v>
      </c>
      <c r="P11638">
        <v>9.1123449223886266E-2</v>
      </c>
      <c r="Q11638">
        <v>0</v>
      </c>
      <c r="R11638">
        <v>1</v>
      </c>
    </row>
    <row r="11639" spans="1:18" x14ac:dyDescent="0.25">
      <c r="A11639" t="s">
        <v>10176</v>
      </c>
      <c r="B11639">
        <v>2019</v>
      </c>
      <c r="C11639">
        <v>1</v>
      </c>
      <c r="D11639">
        <v>22</v>
      </c>
      <c r="E11639" t="s">
        <v>1515</v>
      </c>
      <c r="F11639" s="1" t="s">
        <v>3205</v>
      </c>
      <c r="G11639" s="1" t="s">
        <v>3384</v>
      </c>
      <c r="H11639" s="1" t="s">
        <v>3206</v>
      </c>
      <c r="I11639" t="s">
        <v>17215</v>
      </c>
      <c r="J11639" t="s">
        <v>23</v>
      </c>
      <c r="K11639">
        <v>15170</v>
      </c>
      <c r="L11639">
        <v>687201</v>
      </c>
      <c r="M11639">
        <v>45.3</v>
      </c>
      <c r="N11639" t="s">
        <v>170</v>
      </c>
      <c r="O11639" t="s">
        <v>9516</v>
      </c>
      <c r="P11639">
        <v>3.660242098978287E-2</v>
      </c>
      <c r="Q11639">
        <v>0</v>
      </c>
      <c r="R11639">
        <v>1</v>
      </c>
    </row>
    <row r="11640" spans="1:18" x14ac:dyDescent="0.25">
      <c r="A11640" t="s">
        <v>1030</v>
      </c>
      <c r="B11640">
        <v>2016</v>
      </c>
      <c r="C11640">
        <v>8</v>
      </c>
      <c r="D11640">
        <v>26</v>
      </c>
      <c r="E11640" t="s">
        <v>982</v>
      </c>
      <c r="F11640" s="1" t="s">
        <v>3205</v>
      </c>
      <c r="G11640" s="1" t="s">
        <v>3384</v>
      </c>
      <c r="H11640" s="1" t="s">
        <v>3206</v>
      </c>
      <c r="I11640" t="s">
        <v>17075</v>
      </c>
      <c r="J11640" t="s">
        <v>23</v>
      </c>
      <c r="K11640">
        <v>1590</v>
      </c>
      <c r="L11640">
        <v>0</v>
      </c>
      <c r="M11640">
        <v>0</v>
      </c>
      <c r="N11640" t="s">
        <v>168</v>
      </c>
      <c r="O11640" t="s">
        <v>9481</v>
      </c>
      <c r="P11640">
        <v>2.7900708435018715E-2</v>
      </c>
      <c r="Q11640">
        <v>0</v>
      </c>
      <c r="R11640">
        <v>3</v>
      </c>
    </row>
    <row r="11641" spans="1:18" x14ac:dyDescent="0.25">
      <c r="A11641" t="s">
        <v>2926</v>
      </c>
      <c r="B11641">
        <v>2018</v>
      </c>
      <c r="C11641">
        <v>10</v>
      </c>
      <c r="D11641">
        <v>12</v>
      </c>
      <c r="E11641" t="s">
        <v>1305</v>
      </c>
      <c r="F11641" s="1" t="s">
        <v>3205</v>
      </c>
      <c r="G11641" s="1" t="s">
        <v>18746</v>
      </c>
      <c r="H11641" s="1" t="s">
        <v>3206</v>
      </c>
      <c r="I11641" t="s">
        <v>18908</v>
      </c>
      <c r="J11641" t="s">
        <v>38</v>
      </c>
      <c r="K11641">
        <v>2979</v>
      </c>
      <c r="L11641">
        <v>158184.9</v>
      </c>
      <c r="M11641">
        <v>53.1</v>
      </c>
      <c r="N11641" t="s">
        <v>22018</v>
      </c>
      <c r="O11641" t="s">
        <v>23297</v>
      </c>
      <c r="P11641">
        <v>0</v>
      </c>
      <c r="Q11641">
        <v>0</v>
      </c>
      <c r="R11641">
        <v>4</v>
      </c>
    </row>
    <row r="11642" spans="1:18" x14ac:dyDescent="0.25">
      <c r="A11642" t="s">
        <v>1426</v>
      </c>
      <c r="B11642">
        <v>2017</v>
      </c>
      <c r="C11642">
        <v>2</v>
      </c>
      <c r="D11642">
        <v>28</v>
      </c>
      <c r="E11642" t="s">
        <v>226</v>
      </c>
      <c r="F11642" s="1" t="s">
        <v>3205</v>
      </c>
      <c r="G11642" s="1" t="s">
        <v>3863</v>
      </c>
      <c r="H11642" s="1" t="s">
        <v>3206</v>
      </c>
      <c r="I11642" t="s">
        <v>19005</v>
      </c>
      <c r="J11642" t="s">
        <v>23</v>
      </c>
      <c r="K11642">
        <v>18432</v>
      </c>
      <c r="L11642">
        <v>860774.40000000002</v>
      </c>
      <c r="M11642">
        <v>46.7</v>
      </c>
      <c r="N11642" t="s">
        <v>9309</v>
      </c>
      <c r="O11642" t="s">
        <v>9451</v>
      </c>
      <c r="P11642">
        <v>6.5364123560168089E-2</v>
      </c>
      <c r="Q11642">
        <v>0</v>
      </c>
      <c r="R11642">
        <v>1</v>
      </c>
    </row>
    <row r="11643" spans="1:18" x14ac:dyDescent="0.25">
      <c r="A11643" t="s">
        <v>1043</v>
      </c>
      <c r="B11643">
        <v>2016</v>
      </c>
      <c r="C11643">
        <v>9</v>
      </c>
      <c r="D11643">
        <v>1</v>
      </c>
      <c r="E11643" t="s">
        <v>1044</v>
      </c>
      <c r="F11643" s="1" t="s">
        <v>3205</v>
      </c>
      <c r="G11643" s="1" t="s">
        <v>3967</v>
      </c>
      <c r="H11643" s="1" t="s">
        <v>3206</v>
      </c>
      <c r="I11643" t="s">
        <v>18277</v>
      </c>
      <c r="J11643" t="s">
        <v>23</v>
      </c>
      <c r="K11643">
        <v>265</v>
      </c>
      <c r="L11643">
        <v>39208</v>
      </c>
      <c r="M11643">
        <v>147.94999999999999</v>
      </c>
      <c r="N11643" t="s">
        <v>9286</v>
      </c>
      <c r="O11643" t="s">
        <v>9659</v>
      </c>
      <c r="P11643">
        <v>0</v>
      </c>
      <c r="Q11643">
        <v>0</v>
      </c>
      <c r="R11643">
        <v>3</v>
      </c>
    </row>
    <row r="11644" spans="1:18" x14ac:dyDescent="0.25">
      <c r="A11644" t="s">
        <v>16390</v>
      </c>
      <c r="B11644">
        <v>2019</v>
      </c>
      <c r="C11644">
        <v>11</v>
      </c>
      <c r="D11644">
        <v>23</v>
      </c>
      <c r="E11644" t="s">
        <v>1620</v>
      </c>
      <c r="F11644" s="1" t="s">
        <v>3205</v>
      </c>
      <c r="G11644" s="1" t="s">
        <v>3863</v>
      </c>
      <c r="H11644" s="1" t="s">
        <v>3206</v>
      </c>
      <c r="I11644" t="s">
        <v>19206</v>
      </c>
      <c r="J11644" t="s">
        <v>23</v>
      </c>
      <c r="K11644">
        <v>1420</v>
      </c>
      <c r="L11644">
        <v>66811</v>
      </c>
      <c r="M11644">
        <v>47.05</v>
      </c>
      <c r="N11644" t="s">
        <v>9305</v>
      </c>
      <c r="O11644" t="s">
        <v>9530</v>
      </c>
      <c r="P11644">
        <v>3.1450189480311259E-2</v>
      </c>
      <c r="Q11644">
        <v>0</v>
      </c>
      <c r="R11644">
        <v>4</v>
      </c>
    </row>
    <row r="11645" spans="1:18" x14ac:dyDescent="0.25">
      <c r="A11645" t="s">
        <v>16390</v>
      </c>
      <c r="B11645">
        <v>2019</v>
      </c>
      <c r="C11645">
        <v>11</v>
      </c>
      <c r="D11645">
        <v>23</v>
      </c>
      <c r="E11645" t="s">
        <v>1620</v>
      </c>
      <c r="F11645" s="1" t="s">
        <v>3205</v>
      </c>
      <c r="G11645" s="1" t="s">
        <v>3863</v>
      </c>
      <c r="H11645" s="1" t="s">
        <v>3206</v>
      </c>
      <c r="I11645" t="s">
        <v>19302</v>
      </c>
      <c r="J11645" t="s">
        <v>23</v>
      </c>
      <c r="K11645">
        <v>2275</v>
      </c>
      <c r="L11645">
        <v>107038.75</v>
      </c>
      <c r="M11645">
        <v>47.05</v>
      </c>
      <c r="N11645" t="s">
        <v>9334</v>
      </c>
      <c r="O11645" t="s">
        <v>9514</v>
      </c>
      <c r="P11645">
        <v>0</v>
      </c>
      <c r="Q11645">
        <v>0</v>
      </c>
      <c r="R11645">
        <v>4</v>
      </c>
    </row>
    <row r="11646" spans="1:18" x14ac:dyDescent="0.25">
      <c r="A11646" t="s">
        <v>16390</v>
      </c>
      <c r="B11646">
        <v>2019</v>
      </c>
      <c r="C11646">
        <v>11</v>
      </c>
      <c r="D11646">
        <v>23</v>
      </c>
      <c r="E11646" t="s">
        <v>1620</v>
      </c>
      <c r="F11646" s="1" t="s">
        <v>3205</v>
      </c>
      <c r="G11646" s="1" t="s">
        <v>3384</v>
      </c>
      <c r="H11646" s="1" t="s">
        <v>3206</v>
      </c>
      <c r="I11646" t="s">
        <v>17273</v>
      </c>
      <c r="J11646" t="s">
        <v>23</v>
      </c>
      <c r="K11646">
        <v>2142</v>
      </c>
      <c r="L11646">
        <v>100781.1</v>
      </c>
      <c r="M11646">
        <v>47.05</v>
      </c>
      <c r="N11646" t="s">
        <v>298</v>
      </c>
      <c r="O11646" t="s">
        <v>9533</v>
      </c>
      <c r="P11646">
        <v>0</v>
      </c>
      <c r="Q11646">
        <v>0</v>
      </c>
      <c r="R11646">
        <v>4</v>
      </c>
    </row>
    <row r="11647" spans="1:18" x14ac:dyDescent="0.25">
      <c r="A11647" t="s">
        <v>16390</v>
      </c>
      <c r="B11647">
        <v>2019</v>
      </c>
      <c r="C11647">
        <v>11</v>
      </c>
      <c r="D11647">
        <v>23</v>
      </c>
      <c r="E11647" t="s">
        <v>1620</v>
      </c>
      <c r="F11647" s="1" t="s">
        <v>3205</v>
      </c>
      <c r="G11647" s="1" t="s">
        <v>3227</v>
      </c>
      <c r="H11647" s="1" t="s">
        <v>3206</v>
      </c>
      <c r="I11647" t="s">
        <v>19861</v>
      </c>
      <c r="J11647" t="s">
        <v>23</v>
      </c>
      <c r="K11647">
        <v>1370</v>
      </c>
      <c r="L11647">
        <v>65143.51</v>
      </c>
      <c r="M11647">
        <v>47.55</v>
      </c>
      <c r="N11647" t="s">
        <v>22082</v>
      </c>
      <c r="O11647" t="s">
        <v>23253</v>
      </c>
      <c r="P11647">
        <v>0</v>
      </c>
      <c r="Q11647">
        <v>0</v>
      </c>
      <c r="R11647">
        <v>4</v>
      </c>
    </row>
    <row r="11648" spans="1:18" x14ac:dyDescent="0.25">
      <c r="A11648" t="s">
        <v>16390</v>
      </c>
      <c r="B11648">
        <v>2019</v>
      </c>
      <c r="C11648">
        <v>11</v>
      </c>
      <c r="D11648">
        <v>23</v>
      </c>
      <c r="E11648" t="s">
        <v>1620</v>
      </c>
      <c r="F11648" s="1" t="s">
        <v>3205</v>
      </c>
      <c r="G11648" s="1" t="s">
        <v>3227</v>
      </c>
      <c r="H11648" s="1" t="s">
        <v>3206</v>
      </c>
      <c r="I11648" t="s">
        <v>19922</v>
      </c>
      <c r="J11648" t="s">
        <v>23</v>
      </c>
      <c r="K11648">
        <v>12062</v>
      </c>
      <c r="L11648">
        <v>963150.7</v>
      </c>
      <c r="M11648">
        <v>79.849999999999994</v>
      </c>
      <c r="N11648" t="s">
        <v>22087</v>
      </c>
      <c r="O11648" t="s">
        <v>23268</v>
      </c>
      <c r="P11648">
        <v>0</v>
      </c>
      <c r="Q11648">
        <v>0</v>
      </c>
      <c r="R11648">
        <v>4</v>
      </c>
    </row>
    <row r="11649" spans="1:18" x14ac:dyDescent="0.25">
      <c r="A11649" t="s">
        <v>2293</v>
      </c>
      <c r="B11649">
        <v>2018</v>
      </c>
      <c r="C11649">
        <v>3</v>
      </c>
      <c r="D11649">
        <v>16</v>
      </c>
      <c r="E11649" t="s">
        <v>31</v>
      </c>
      <c r="F11649" s="1" t="s">
        <v>3205</v>
      </c>
      <c r="G11649" s="1" t="s">
        <v>18031</v>
      </c>
      <c r="H11649" s="1" t="s">
        <v>3204</v>
      </c>
      <c r="I11649" t="s">
        <v>18037</v>
      </c>
      <c r="J11649" t="s">
        <v>23</v>
      </c>
      <c r="K11649">
        <v>500</v>
      </c>
      <c r="L11649">
        <v>23868</v>
      </c>
      <c r="M11649">
        <v>47.74</v>
      </c>
      <c r="N11649" t="s">
        <v>9161</v>
      </c>
      <c r="O11649" t="s">
        <v>23283</v>
      </c>
      <c r="P11649">
        <v>0</v>
      </c>
      <c r="Q11649">
        <v>0</v>
      </c>
      <c r="R11649">
        <v>1</v>
      </c>
    </row>
    <row r="11650" spans="1:18" x14ac:dyDescent="0.25">
      <c r="A11650" t="s">
        <v>2293</v>
      </c>
      <c r="B11650">
        <v>2018</v>
      </c>
      <c r="C11650">
        <v>3</v>
      </c>
      <c r="D11650">
        <v>16</v>
      </c>
      <c r="E11650" t="s">
        <v>31</v>
      </c>
      <c r="F11650" s="1" t="s">
        <v>3205</v>
      </c>
      <c r="G11650" s="1" t="s">
        <v>18031</v>
      </c>
      <c r="H11650" s="1" t="s">
        <v>3204</v>
      </c>
      <c r="I11650" t="s">
        <v>18034</v>
      </c>
      <c r="J11650" t="s">
        <v>23</v>
      </c>
      <c r="K11650">
        <v>500</v>
      </c>
      <c r="L11650">
        <v>23868</v>
      </c>
      <c r="M11650">
        <v>47.74</v>
      </c>
      <c r="N11650" t="s">
        <v>9163</v>
      </c>
      <c r="O11650" t="s">
        <v>9661</v>
      </c>
      <c r="P11650">
        <v>0</v>
      </c>
      <c r="Q11650">
        <v>0</v>
      </c>
      <c r="R11650">
        <v>1</v>
      </c>
    </row>
    <row r="11651" spans="1:18" x14ac:dyDescent="0.25">
      <c r="A11651" t="s">
        <v>726</v>
      </c>
      <c r="B11651">
        <v>2016</v>
      </c>
      <c r="C11651">
        <v>3</v>
      </c>
      <c r="D11651">
        <v>29</v>
      </c>
      <c r="E11651" t="s">
        <v>21</v>
      </c>
      <c r="F11651" s="1" t="s">
        <v>3205</v>
      </c>
      <c r="G11651" s="1" t="s">
        <v>3967</v>
      </c>
      <c r="H11651" s="1" t="s">
        <v>7263</v>
      </c>
      <c r="I11651" t="s">
        <v>18245</v>
      </c>
      <c r="J11651" t="s">
        <v>23</v>
      </c>
      <c r="K11651">
        <v>350</v>
      </c>
      <c r="L11651">
        <v>20125</v>
      </c>
      <c r="M11651">
        <v>57.5</v>
      </c>
      <c r="N11651" t="s">
        <v>9219</v>
      </c>
      <c r="O11651" t="s">
        <v>9627</v>
      </c>
      <c r="P11651">
        <v>0</v>
      </c>
      <c r="Q11651">
        <v>0</v>
      </c>
      <c r="R11651">
        <v>1</v>
      </c>
    </row>
    <row r="11652" spans="1:18" x14ac:dyDescent="0.25">
      <c r="A11652" t="s">
        <v>7775</v>
      </c>
      <c r="B11652">
        <v>2016</v>
      </c>
      <c r="C11652">
        <v>11</v>
      </c>
      <c r="D11652">
        <v>1</v>
      </c>
      <c r="E11652" t="s">
        <v>7368</v>
      </c>
      <c r="F11652" s="1" t="s">
        <v>5207</v>
      </c>
      <c r="G11652" s="1" t="s">
        <v>21316</v>
      </c>
      <c r="H11652" s="1" t="s">
        <v>7263</v>
      </c>
      <c r="I11652" t="s">
        <v>6831</v>
      </c>
      <c r="J11652" t="s">
        <v>38</v>
      </c>
      <c r="K11652">
        <v>201</v>
      </c>
      <c r="L11652">
        <v>90806.73</v>
      </c>
      <c r="M11652">
        <v>451.77</v>
      </c>
      <c r="N11652" t="s">
        <v>6831</v>
      </c>
      <c r="O11652" t="s">
        <v>9887</v>
      </c>
      <c r="P11652">
        <v>0</v>
      </c>
      <c r="Q11652">
        <v>0</v>
      </c>
      <c r="R11652">
        <v>4</v>
      </c>
    </row>
    <row r="11653" spans="1:18" x14ac:dyDescent="0.25">
      <c r="A11653" t="s">
        <v>2552</v>
      </c>
      <c r="B11653">
        <v>2018</v>
      </c>
      <c r="C11653">
        <v>6</v>
      </c>
      <c r="D11653">
        <v>8</v>
      </c>
      <c r="E11653" t="s">
        <v>1395</v>
      </c>
      <c r="F11653" s="1" t="s">
        <v>3205</v>
      </c>
      <c r="G11653" s="1" t="s">
        <v>3967</v>
      </c>
      <c r="H11653" s="1" t="s">
        <v>3206</v>
      </c>
      <c r="I11653" t="s">
        <v>18218</v>
      </c>
      <c r="J11653" t="s">
        <v>23</v>
      </c>
      <c r="K11653">
        <v>4890</v>
      </c>
      <c r="L11653">
        <v>403424.97</v>
      </c>
      <c r="M11653">
        <v>82.5</v>
      </c>
      <c r="N11653" t="s">
        <v>9236</v>
      </c>
      <c r="O11653" t="s">
        <v>9554</v>
      </c>
      <c r="P11653">
        <v>0</v>
      </c>
      <c r="Q11653">
        <v>0</v>
      </c>
      <c r="R11653">
        <v>2</v>
      </c>
    </row>
    <row r="11654" spans="1:18" x14ac:dyDescent="0.25">
      <c r="A11654" t="s">
        <v>2552</v>
      </c>
      <c r="B11654">
        <v>2018</v>
      </c>
      <c r="C11654">
        <v>6</v>
      </c>
      <c r="D11654">
        <v>8</v>
      </c>
      <c r="E11654" t="s">
        <v>1395</v>
      </c>
      <c r="F11654" s="1" t="s">
        <v>3205</v>
      </c>
      <c r="G11654" s="1" t="s">
        <v>3967</v>
      </c>
      <c r="H11654" s="1" t="s">
        <v>3206</v>
      </c>
      <c r="I11654" t="s">
        <v>18265</v>
      </c>
      <c r="J11654" t="s">
        <v>23</v>
      </c>
      <c r="K11654">
        <v>6665</v>
      </c>
      <c r="L11654">
        <v>456552.44</v>
      </c>
      <c r="M11654">
        <v>68.5</v>
      </c>
      <c r="N11654" t="s">
        <v>9269</v>
      </c>
      <c r="O11654" t="s">
        <v>9615</v>
      </c>
      <c r="P11654">
        <v>0</v>
      </c>
      <c r="Q11654">
        <v>0</v>
      </c>
      <c r="R11654">
        <v>2</v>
      </c>
    </row>
    <row r="11655" spans="1:18" x14ac:dyDescent="0.25">
      <c r="A11655" t="s">
        <v>2552</v>
      </c>
      <c r="B11655">
        <v>2018</v>
      </c>
      <c r="C11655">
        <v>6</v>
      </c>
      <c r="D11655">
        <v>8</v>
      </c>
      <c r="E11655" t="s">
        <v>1395</v>
      </c>
      <c r="F11655" s="1" t="s">
        <v>3205</v>
      </c>
      <c r="G11655" s="1" t="s">
        <v>18746</v>
      </c>
      <c r="H11655" s="1" t="s">
        <v>3206</v>
      </c>
      <c r="I11655" t="s">
        <v>18804</v>
      </c>
      <c r="J11655" t="s">
        <v>23</v>
      </c>
      <c r="K11655">
        <v>2263</v>
      </c>
      <c r="L11655">
        <v>126727.98</v>
      </c>
      <c r="M11655">
        <v>56</v>
      </c>
      <c r="N11655" t="s">
        <v>22017</v>
      </c>
      <c r="O11655" t="s">
        <v>23243</v>
      </c>
      <c r="P11655">
        <v>0</v>
      </c>
      <c r="Q11655">
        <v>0</v>
      </c>
      <c r="R11655">
        <v>2</v>
      </c>
    </row>
    <row r="11656" spans="1:18" x14ac:dyDescent="0.25">
      <c r="A11656" t="s">
        <v>2552</v>
      </c>
      <c r="B11656">
        <v>2018</v>
      </c>
      <c r="C11656">
        <v>6</v>
      </c>
      <c r="D11656">
        <v>8</v>
      </c>
      <c r="E11656" t="s">
        <v>1395</v>
      </c>
      <c r="F11656" s="1" t="s">
        <v>3205</v>
      </c>
      <c r="G11656" s="1" t="s">
        <v>3967</v>
      </c>
      <c r="H11656" s="1" t="s">
        <v>3206</v>
      </c>
      <c r="I11656" t="s">
        <v>18105</v>
      </c>
      <c r="J11656" t="s">
        <v>23</v>
      </c>
      <c r="K11656">
        <v>932</v>
      </c>
      <c r="L11656">
        <v>75025.990000000005</v>
      </c>
      <c r="M11656">
        <v>80.5</v>
      </c>
      <c r="N11656" t="s">
        <v>9237</v>
      </c>
      <c r="O11656" t="s">
        <v>23226</v>
      </c>
      <c r="P11656">
        <v>0</v>
      </c>
      <c r="Q11656">
        <v>0</v>
      </c>
      <c r="R11656">
        <v>2</v>
      </c>
    </row>
    <row r="11657" spans="1:18" x14ac:dyDescent="0.25">
      <c r="A11657" t="s">
        <v>2552</v>
      </c>
      <c r="B11657">
        <v>2018</v>
      </c>
      <c r="C11657">
        <v>6</v>
      </c>
      <c r="D11657">
        <v>8</v>
      </c>
      <c r="E11657" t="s">
        <v>1395</v>
      </c>
      <c r="F11657" s="1" t="s">
        <v>3205</v>
      </c>
      <c r="G11657" s="1" t="s">
        <v>3967</v>
      </c>
      <c r="H11657" s="1" t="s">
        <v>3206</v>
      </c>
      <c r="I11657" t="s">
        <v>18144</v>
      </c>
      <c r="J11657" t="s">
        <v>23</v>
      </c>
      <c r="K11657">
        <v>140</v>
      </c>
      <c r="L11657">
        <v>11270</v>
      </c>
      <c r="M11657">
        <v>80.5</v>
      </c>
      <c r="N11657" t="s">
        <v>9273</v>
      </c>
      <c r="O11657" t="s">
        <v>9567</v>
      </c>
      <c r="P11657">
        <v>0</v>
      </c>
      <c r="Q11657">
        <v>0</v>
      </c>
      <c r="R11657">
        <v>2</v>
      </c>
    </row>
    <row r="11658" spans="1:18" x14ac:dyDescent="0.25">
      <c r="A11658" t="s">
        <v>10964</v>
      </c>
      <c r="B11658">
        <v>2019</v>
      </c>
      <c r="C11658">
        <v>5</v>
      </c>
      <c r="D11658">
        <v>24</v>
      </c>
      <c r="E11658" t="s">
        <v>1515</v>
      </c>
      <c r="F11658" s="1" t="s">
        <v>3205</v>
      </c>
      <c r="G11658" s="1" t="s">
        <v>18746</v>
      </c>
      <c r="H11658" s="1" t="s">
        <v>3206</v>
      </c>
      <c r="I11658" t="s">
        <v>18842</v>
      </c>
      <c r="J11658" t="s">
        <v>23</v>
      </c>
      <c r="K11658">
        <v>15345</v>
      </c>
      <c r="L11658">
        <v>767250</v>
      </c>
      <c r="M11658">
        <v>50</v>
      </c>
      <c r="N11658" t="s">
        <v>21995</v>
      </c>
      <c r="O11658" t="s">
        <v>23241</v>
      </c>
      <c r="P11658">
        <v>0</v>
      </c>
      <c r="Q11658">
        <v>0</v>
      </c>
      <c r="R11658">
        <v>2</v>
      </c>
    </row>
    <row r="11659" spans="1:18" x14ac:dyDescent="0.25">
      <c r="A11659" t="s">
        <v>15678</v>
      </c>
      <c r="B11659">
        <v>2019</v>
      </c>
      <c r="C11659">
        <v>9</v>
      </c>
      <c r="D11659">
        <v>24</v>
      </c>
      <c r="E11659" t="s">
        <v>1620</v>
      </c>
      <c r="F11659" s="1" t="s">
        <v>3205</v>
      </c>
      <c r="G11659" s="1" t="s">
        <v>3384</v>
      </c>
      <c r="H11659" s="1" t="s">
        <v>3206</v>
      </c>
      <c r="I11659" t="s">
        <v>17218</v>
      </c>
      <c r="J11659" t="s">
        <v>23</v>
      </c>
      <c r="K11659">
        <v>6750</v>
      </c>
      <c r="L11659">
        <v>346950</v>
      </c>
      <c r="M11659">
        <v>51.4</v>
      </c>
      <c r="N11659" t="s">
        <v>228</v>
      </c>
      <c r="O11659" t="s">
        <v>9547</v>
      </c>
      <c r="P11659">
        <v>0</v>
      </c>
      <c r="Q11659">
        <v>0</v>
      </c>
      <c r="R11659">
        <v>3</v>
      </c>
    </row>
    <row r="11660" spans="1:18" x14ac:dyDescent="0.25">
      <c r="A11660" t="s">
        <v>15678</v>
      </c>
      <c r="B11660">
        <v>2019</v>
      </c>
      <c r="C11660">
        <v>9</v>
      </c>
      <c r="D11660">
        <v>24</v>
      </c>
      <c r="E11660" t="s">
        <v>1620</v>
      </c>
      <c r="F11660" s="1" t="s">
        <v>3205</v>
      </c>
      <c r="G11660" s="1" t="s">
        <v>3863</v>
      </c>
      <c r="H11660" s="1" t="s">
        <v>3206</v>
      </c>
      <c r="I11660" t="s">
        <v>19304</v>
      </c>
      <c r="J11660" t="s">
        <v>23</v>
      </c>
      <c r="K11660">
        <v>1268</v>
      </c>
      <c r="L11660">
        <v>79883.990000000005</v>
      </c>
      <c r="M11660">
        <v>63</v>
      </c>
      <c r="N11660" t="s">
        <v>9311</v>
      </c>
      <c r="O11660" t="s">
        <v>9520</v>
      </c>
      <c r="P11660">
        <v>0</v>
      </c>
      <c r="Q11660">
        <v>0</v>
      </c>
      <c r="R11660">
        <v>3</v>
      </c>
    </row>
    <row r="11661" spans="1:18" x14ac:dyDescent="0.25">
      <c r="A11661" t="s">
        <v>15678</v>
      </c>
      <c r="B11661">
        <v>2019</v>
      </c>
      <c r="C11661">
        <v>9</v>
      </c>
      <c r="D11661">
        <v>24</v>
      </c>
      <c r="E11661" t="s">
        <v>1620</v>
      </c>
      <c r="F11661" s="1" t="s">
        <v>3205</v>
      </c>
      <c r="G11661" s="1" t="s">
        <v>3863</v>
      </c>
      <c r="H11661" s="1" t="s">
        <v>3206</v>
      </c>
      <c r="I11661" t="s">
        <v>19306</v>
      </c>
      <c r="J11661" t="s">
        <v>23</v>
      </c>
      <c r="K11661">
        <v>900</v>
      </c>
      <c r="L11661">
        <v>47520</v>
      </c>
      <c r="M11661">
        <v>52.8</v>
      </c>
      <c r="N11661" t="s">
        <v>9330</v>
      </c>
      <c r="O11661" t="s">
        <v>9524</v>
      </c>
      <c r="P11661">
        <v>0</v>
      </c>
      <c r="Q11661">
        <v>0</v>
      </c>
      <c r="R11661">
        <v>3</v>
      </c>
    </row>
    <row r="11662" spans="1:18" x14ac:dyDescent="0.25">
      <c r="A11662" t="s">
        <v>15678</v>
      </c>
      <c r="B11662">
        <v>2019</v>
      </c>
      <c r="C11662">
        <v>9</v>
      </c>
      <c r="D11662">
        <v>24</v>
      </c>
      <c r="E11662" t="s">
        <v>1620</v>
      </c>
      <c r="F11662" s="1" t="s">
        <v>3205</v>
      </c>
      <c r="G11662" s="1" t="s">
        <v>3863</v>
      </c>
      <c r="H11662" s="1" t="s">
        <v>3206</v>
      </c>
      <c r="I11662" t="s">
        <v>19468</v>
      </c>
      <c r="J11662" t="s">
        <v>23</v>
      </c>
      <c r="K11662">
        <v>6279</v>
      </c>
      <c r="L11662">
        <v>395577</v>
      </c>
      <c r="M11662">
        <v>63</v>
      </c>
      <c r="N11662" t="s">
        <v>9323</v>
      </c>
      <c r="O11662" t="s">
        <v>9507</v>
      </c>
      <c r="P11662">
        <v>0</v>
      </c>
      <c r="Q11662">
        <v>0</v>
      </c>
      <c r="R11662">
        <v>3</v>
      </c>
    </row>
    <row r="11663" spans="1:18" x14ac:dyDescent="0.25">
      <c r="A11663" t="s">
        <v>15678</v>
      </c>
      <c r="B11663">
        <v>2019</v>
      </c>
      <c r="C11663">
        <v>9</v>
      </c>
      <c r="D11663">
        <v>24</v>
      </c>
      <c r="E11663" t="s">
        <v>1620</v>
      </c>
      <c r="F11663" s="1" t="s">
        <v>3205</v>
      </c>
      <c r="G11663" s="1" t="s">
        <v>3863</v>
      </c>
      <c r="H11663" s="1" t="s">
        <v>3206</v>
      </c>
      <c r="I11663" t="s">
        <v>19520</v>
      </c>
      <c r="J11663" t="s">
        <v>23</v>
      </c>
      <c r="K11663">
        <v>1406</v>
      </c>
      <c r="L11663">
        <v>88578</v>
      </c>
      <c r="M11663">
        <v>63</v>
      </c>
      <c r="N11663" t="s">
        <v>9324</v>
      </c>
      <c r="O11663" t="s">
        <v>9698</v>
      </c>
      <c r="P11663">
        <v>0</v>
      </c>
      <c r="Q11663">
        <v>0</v>
      </c>
      <c r="R11663">
        <v>3</v>
      </c>
    </row>
    <row r="11664" spans="1:18" x14ac:dyDescent="0.25">
      <c r="A11664" t="s">
        <v>15613</v>
      </c>
      <c r="B11664">
        <v>2019</v>
      </c>
      <c r="C11664">
        <v>9</v>
      </c>
      <c r="D11664">
        <v>6</v>
      </c>
      <c r="E11664" t="s">
        <v>229</v>
      </c>
      <c r="F11664" s="1" t="s">
        <v>9480</v>
      </c>
      <c r="G11664" s="1" t="s">
        <v>9480</v>
      </c>
      <c r="H11664" s="1" t="s">
        <v>9480</v>
      </c>
      <c r="I11664" t="s">
        <v>10221</v>
      </c>
      <c r="J11664" t="s">
        <v>38</v>
      </c>
      <c r="K11664">
        <v>200</v>
      </c>
      <c r="L11664">
        <v>918.16</v>
      </c>
      <c r="M11664">
        <v>4.59</v>
      </c>
      <c r="N11664" t="e">
        <v>#N/A</v>
      </c>
      <c r="O11664" t="e">
        <v>#N/A</v>
      </c>
      <c r="P11664">
        <v>0</v>
      </c>
      <c r="Q11664">
        <v>0</v>
      </c>
      <c r="R11664">
        <v>3</v>
      </c>
    </row>
    <row r="11665" spans="1:18" x14ac:dyDescent="0.25">
      <c r="A11665" t="s">
        <v>2806</v>
      </c>
      <c r="B11665">
        <v>2018</v>
      </c>
      <c r="C11665">
        <v>9</v>
      </c>
      <c r="D11665">
        <v>17</v>
      </c>
      <c r="E11665" t="s">
        <v>1620</v>
      </c>
      <c r="F11665" s="1" t="s">
        <v>3205</v>
      </c>
      <c r="G11665" s="1" t="s">
        <v>3863</v>
      </c>
      <c r="H11665" s="1" t="s">
        <v>3206</v>
      </c>
      <c r="I11665" t="s">
        <v>18999</v>
      </c>
      <c r="J11665" t="s">
        <v>23</v>
      </c>
      <c r="K11665">
        <v>10015</v>
      </c>
      <c r="L11665">
        <v>484726</v>
      </c>
      <c r="M11665">
        <v>48.4</v>
      </c>
      <c r="N11665" t="s">
        <v>9337</v>
      </c>
      <c r="O11665" t="s">
        <v>9440</v>
      </c>
      <c r="P11665">
        <v>0.12068470364021268</v>
      </c>
      <c r="Q11665">
        <v>0</v>
      </c>
      <c r="R11665">
        <v>3</v>
      </c>
    </row>
    <row r="11666" spans="1:18" x14ac:dyDescent="0.25">
      <c r="A11666" t="s">
        <v>2806</v>
      </c>
      <c r="B11666">
        <v>2018</v>
      </c>
      <c r="C11666">
        <v>9</v>
      </c>
      <c r="D11666">
        <v>17</v>
      </c>
      <c r="E11666" t="s">
        <v>1620</v>
      </c>
      <c r="F11666" s="1" t="s">
        <v>3205</v>
      </c>
      <c r="G11666" s="1" t="s">
        <v>3863</v>
      </c>
      <c r="H11666" s="1" t="s">
        <v>3206</v>
      </c>
      <c r="I11666" t="s">
        <v>19105</v>
      </c>
      <c r="J11666" t="s">
        <v>23</v>
      </c>
      <c r="K11666">
        <v>8015</v>
      </c>
      <c r="L11666">
        <v>395139.5</v>
      </c>
      <c r="M11666">
        <v>49.3</v>
      </c>
      <c r="N11666" t="s">
        <v>9346</v>
      </c>
      <c r="O11666" t="s">
        <v>9484</v>
      </c>
      <c r="P11666">
        <v>0</v>
      </c>
      <c r="Q11666">
        <v>0</v>
      </c>
      <c r="R11666">
        <v>3</v>
      </c>
    </row>
    <row r="11667" spans="1:18" x14ac:dyDescent="0.25">
      <c r="A11667" t="s">
        <v>2806</v>
      </c>
      <c r="B11667">
        <v>2018</v>
      </c>
      <c r="C11667">
        <v>9</v>
      </c>
      <c r="D11667">
        <v>17</v>
      </c>
      <c r="E11667" t="s">
        <v>1620</v>
      </c>
      <c r="F11667" s="1" t="s">
        <v>3205</v>
      </c>
      <c r="G11667" s="1" t="s">
        <v>3863</v>
      </c>
      <c r="H11667" s="1" t="s">
        <v>3206</v>
      </c>
      <c r="I11667" t="s">
        <v>19107</v>
      </c>
      <c r="J11667" t="s">
        <v>23</v>
      </c>
      <c r="K11667">
        <v>1935</v>
      </c>
      <c r="L11667">
        <v>102555</v>
      </c>
      <c r="M11667">
        <v>53</v>
      </c>
      <c r="N11667" t="s">
        <v>9329</v>
      </c>
      <c r="O11667" t="s">
        <v>9493</v>
      </c>
      <c r="P11667">
        <v>0</v>
      </c>
      <c r="Q11667">
        <v>0</v>
      </c>
      <c r="R11667">
        <v>3</v>
      </c>
    </row>
    <row r="11668" spans="1:18" x14ac:dyDescent="0.25">
      <c r="A11668" t="s">
        <v>16969</v>
      </c>
      <c r="B11668">
        <v>2018</v>
      </c>
      <c r="C11668">
        <v>11</v>
      </c>
      <c r="D11668">
        <v>26</v>
      </c>
      <c r="E11668" t="s">
        <v>16454</v>
      </c>
      <c r="F11668" s="1" t="s">
        <v>9480</v>
      </c>
      <c r="G11668" s="1" t="s">
        <v>9480</v>
      </c>
      <c r="H11668" s="1" t="s">
        <v>9480</v>
      </c>
      <c r="I11668" t="s">
        <v>16439</v>
      </c>
      <c r="J11668" t="s">
        <v>23</v>
      </c>
      <c r="K11668">
        <v>1080</v>
      </c>
      <c r="L11668">
        <v>108000</v>
      </c>
      <c r="M11668">
        <v>100</v>
      </c>
      <c r="N11668" t="e">
        <v>#N/A</v>
      </c>
      <c r="O11668" t="e">
        <v>#N/A</v>
      </c>
      <c r="P11668">
        <v>0</v>
      </c>
      <c r="Q11668">
        <v>0</v>
      </c>
      <c r="R11668">
        <v>4</v>
      </c>
    </row>
    <row r="11669" spans="1:18" x14ac:dyDescent="0.25">
      <c r="A11669" t="s">
        <v>10717</v>
      </c>
      <c r="B11669">
        <v>2019</v>
      </c>
      <c r="C11669">
        <v>4</v>
      </c>
      <c r="D11669">
        <v>5</v>
      </c>
      <c r="E11669" t="s">
        <v>2641</v>
      </c>
      <c r="F11669" s="1" t="s">
        <v>3205</v>
      </c>
      <c r="G11669" s="1" t="s">
        <v>17478</v>
      </c>
      <c r="H11669" s="1" t="s">
        <v>7263</v>
      </c>
      <c r="I11669" t="s">
        <v>10584</v>
      </c>
      <c r="J11669" t="s">
        <v>23</v>
      </c>
      <c r="K11669">
        <v>200</v>
      </c>
      <c r="L11669">
        <v>9335.98</v>
      </c>
      <c r="M11669">
        <v>46.68</v>
      </c>
      <c r="N11669" t="e">
        <v>#N/A</v>
      </c>
      <c r="O11669" t="e">
        <v>#N/A</v>
      </c>
      <c r="P11669">
        <v>0</v>
      </c>
      <c r="Q11669">
        <v>0</v>
      </c>
      <c r="R11669">
        <v>2</v>
      </c>
    </row>
    <row r="11670" spans="1:18" x14ac:dyDescent="0.25">
      <c r="A11670" t="s">
        <v>15271</v>
      </c>
      <c r="B11670">
        <v>2019</v>
      </c>
      <c r="C11670">
        <v>8</v>
      </c>
      <c r="D11670">
        <v>8</v>
      </c>
      <c r="E11670" t="s">
        <v>10929</v>
      </c>
      <c r="F11670" s="1" t="s">
        <v>5207</v>
      </c>
      <c r="G11670" s="1" t="s">
        <v>21316</v>
      </c>
      <c r="H11670" s="1" t="s">
        <v>7263</v>
      </c>
      <c r="I11670" t="s">
        <v>6830</v>
      </c>
      <c r="J11670" t="s">
        <v>38</v>
      </c>
      <c r="K11670">
        <v>28</v>
      </c>
      <c r="L11670">
        <v>836</v>
      </c>
      <c r="M11670">
        <v>29.86</v>
      </c>
      <c r="N11670" t="s">
        <v>6830</v>
      </c>
      <c r="O11670" t="s">
        <v>9995</v>
      </c>
      <c r="P11670">
        <v>0</v>
      </c>
      <c r="Q11670">
        <v>0</v>
      </c>
      <c r="R11670">
        <v>3</v>
      </c>
    </row>
    <row r="11671" spans="1:18" x14ac:dyDescent="0.25">
      <c r="A11671" t="s">
        <v>15271</v>
      </c>
      <c r="B11671">
        <v>2019</v>
      </c>
      <c r="C11671">
        <v>8</v>
      </c>
      <c r="D11671">
        <v>8</v>
      </c>
      <c r="E11671" t="s">
        <v>10929</v>
      </c>
      <c r="F11671" s="1" t="s">
        <v>9480</v>
      </c>
      <c r="G11671" s="1" t="s">
        <v>9480</v>
      </c>
      <c r="H11671" s="1" t="s">
        <v>9480</v>
      </c>
      <c r="I11671" t="s">
        <v>8010</v>
      </c>
      <c r="J11671" t="s">
        <v>23</v>
      </c>
      <c r="K11671">
        <v>10.6</v>
      </c>
      <c r="L11671">
        <v>2200</v>
      </c>
      <c r="M11671">
        <v>207.55</v>
      </c>
      <c r="N11671" t="e">
        <v>#N/A</v>
      </c>
      <c r="O11671" t="e">
        <v>#N/A</v>
      </c>
      <c r="P11671">
        <v>0</v>
      </c>
      <c r="Q11671">
        <v>0</v>
      </c>
      <c r="R11671">
        <v>3</v>
      </c>
    </row>
    <row r="11672" spans="1:18" x14ac:dyDescent="0.25">
      <c r="A11672" t="s">
        <v>834</v>
      </c>
      <c r="B11672">
        <v>2016</v>
      </c>
      <c r="C11672">
        <v>4</v>
      </c>
      <c r="D11672">
        <v>26</v>
      </c>
      <c r="E11672" t="s">
        <v>174</v>
      </c>
      <c r="F11672" s="1" t="s">
        <v>3205</v>
      </c>
      <c r="G11672" s="1" t="s">
        <v>3863</v>
      </c>
      <c r="H11672" s="1" t="s">
        <v>3206</v>
      </c>
      <c r="I11672" t="s">
        <v>19617</v>
      </c>
      <c r="J11672" t="s">
        <v>23</v>
      </c>
      <c r="K11672">
        <v>10525</v>
      </c>
      <c r="L11672">
        <v>326275.03999999998</v>
      </c>
      <c r="M11672">
        <v>31</v>
      </c>
      <c r="N11672" t="s">
        <v>9340</v>
      </c>
      <c r="O11672" t="s">
        <v>9482</v>
      </c>
      <c r="P11672">
        <v>8.0867377033553248E-2</v>
      </c>
      <c r="Q11672">
        <v>0</v>
      </c>
      <c r="R11672">
        <v>2</v>
      </c>
    </row>
    <row r="11673" spans="1:18" x14ac:dyDescent="0.25">
      <c r="A11673" t="s">
        <v>834</v>
      </c>
      <c r="B11673">
        <v>2016</v>
      </c>
      <c r="C11673">
        <v>4</v>
      </c>
      <c r="D11673">
        <v>26</v>
      </c>
      <c r="E11673" t="s">
        <v>174</v>
      </c>
      <c r="F11673" s="1" t="s">
        <v>3205</v>
      </c>
      <c r="G11673" s="1" t="s">
        <v>3863</v>
      </c>
      <c r="H11673" s="1" t="s">
        <v>3206</v>
      </c>
      <c r="I11673" t="s">
        <v>19076</v>
      </c>
      <c r="J11673" t="s">
        <v>23</v>
      </c>
      <c r="K11673">
        <v>8970</v>
      </c>
      <c r="L11673">
        <v>278070.03000000003</v>
      </c>
      <c r="M11673">
        <v>31</v>
      </c>
      <c r="N11673" t="s">
        <v>9335</v>
      </c>
      <c r="O11673" t="s">
        <v>9441</v>
      </c>
      <c r="P11673">
        <v>0.12724850134172863</v>
      </c>
      <c r="Q11673">
        <v>0</v>
      </c>
      <c r="R11673">
        <v>2</v>
      </c>
    </row>
    <row r="11674" spans="1:18" x14ac:dyDescent="0.25">
      <c r="A11674" t="s">
        <v>1519</v>
      </c>
      <c r="B11674">
        <v>2017</v>
      </c>
      <c r="C11674">
        <v>4</v>
      </c>
      <c r="D11674">
        <v>7</v>
      </c>
      <c r="E11674" t="s">
        <v>92</v>
      </c>
      <c r="F11674" s="1" t="s">
        <v>3205</v>
      </c>
      <c r="G11674" s="1" t="s">
        <v>23187</v>
      </c>
      <c r="H11674" s="1" t="s">
        <v>7263</v>
      </c>
      <c r="I11674" t="s">
        <v>1274</v>
      </c>
      <c r="J11674" t="s">
        <v>23</v>
      </c>
      <c r="K11674">
        <v>985</v>
      </c>
      <c r="L11674">
        <v>46295</v>
      </c>
      <c r="M11674">
        <v>47</v>
      </c>
      <c r="N11674" t="s">
        <v>1274</v>
      </c>
      <c r="O11674" t="s">
        <v>9679</v>
      </c>
      <c r="P11674">
        <v>0</v>
      </c>
      <c r="Q11674">
        <v>0</v>
      </c>
      <c r="R11674">
        <v>2</v>
      </c>
    </row>
    <row r="11675" spans="1:18" x14ac:dyDescent="0.25">
      <c r="A11675" t="s">
        <v>1619</v>
      </c>
      <c r="B11675">
        <v>2017</v>
      </c>
      <c r="C11675">
        <v>5</v>
      </c>
      <c r="D11675">
        <v>29</v>
      </c>
      <c r="E11675" t="s">
        <v>1620</v>
      </c>
      <c r="F11675" s="1" t="s">
        <v>3205</v>
      </c>
      <c r="G11675" s="1" t="s">
        <v>3227</v>
      </c>
      <c r="H11675" s="1" t="s">
        <v>3206</v>
      </c>
      <c r="I11675" t="s">
        <v>19726</v>
      </c>
      <c r="J11675" t="s">
        <v>23</v>
      </c>
      <c r="K11675">
        <v>16916</v>
      </c>
      <c r="L11675">
        <v>726955.8</v>
      </c>
      <c r="M11675">
        <v>42.97</v>
      </c>
      <c r="N11675" t="s">
        <v>22067</v>
      </c>
      <c r="O11675" t="s">
        <v>23263</v>
      </c>
      <c r="P11675">
        <v>0</v>
      </c>
      <c r="Q11675">
        <v>0</v>
      </c>
      <c r="R11675">
        <v>2</v>
      </c>
    </row>
    <row r="11676" spans="1:18" x14ac:dyDescent="0.25">
      <c r="A11676" t="s">
        <v>1619</v>
      </c>
      <c r="B11676">
        <v>2017</v>
      </c>
      <c r="C11676">
        <v>5</v>
      </c>
      <c r="D11676">
        <v>29</v>
      </c>
      <c r="E11676" t="s">
        <v>1620</v>
      </c>
      <c r="F11676" s="1" t="s">
        <v>3205</v>
      </c>
      <c r="G11676" s="1" t="s">
        <v>18746</v>
      </c>
      <c r="H11676" s="1" t="s">
        <v>3206</v>
      </c>
      <c r="I11676" t="s">
        <v>18784</v>
      </c>
      <c r="J11676" t="s">
        <v>23</v>
      </c>
      <c r="K11676">
        <v>3560</v>
      </c>
      <c r="L11676">
        <v>173281.04</v>
      </c>
      <c r="M11676">
        <v>48.67</v>
      </c>
      <c r="N11676" t="s">
        <v>21993</v>
      </c>
      <c r="O11676" t="s">
        <v>23246</v>
      </c>
      <c r="P11676">
        <v>0</v>
      </c>
      <c r="Q11676">
        <v>0</v>
      </c>
      <c r="R11676">
        <v>2</v>
      </c>
    </row>
    <row r="11677" spans="1:18" x14ac:dyDescent="0.25">
      <c r="A11677" t="s">
        <v>8074</v>
      </c>
      <c r="B11677">
        <v>2017</v>
      </c>
      <c r="C11677">
        <v>7</v>
      </c>
      <c r="D11677">
        <v>4</v>
      </c>
      <c r="E11677" t="s">
        <v>7471</v>
      </c>
      <c r="F11677" s="1" t="s">
        <v>5207</v>
      </c>
      <c r="G11677" s="1" t="s">
        <v>20573</v>
      </c>
      <c r="H11677" s="1" t="s">
        <v>3201</v>
      </c>
      <c r="I11677" t="s">
        <v>6040</v>
      </c>
      <c r="J11677" t="s">
        <v>23</v>
      </c>
      <c r="K11677">
        <v>130</v>
      </c>
      <c r="L11677">
        <v>18395</v>
      </c>
      <c r="M11677">
        <v>141.5</v>
      </c>
      <c r="N11677" t="s">
        <v>9046</v>
      </c>
      <c r="O11677" t="s">
        <v>9855</v>
      </c>
      <c r="P11677">
        <v>0</v>
      </c>
      <c r="Q11677">
        <v>0</v>
      </c>
      <c r="R11677">
        <v>3</v>
      </c>
    </row>
    <row r="11678" spans="1:18" x14ac:dyDescent="0.25">
      <c r="A11678" t="s">
        <v>8074</v>
      </c>
      <c r="B11678">
        <v>2017</v>
      </c>
      <c r="C11678">
        <v>7</v>
      </c>
      <c r="D11678">
        <v>4</v>
      </c>
      <c r="E11678" t="s">
        <v>7471</v>
      </c>
      <c r="F11678" s="1" t="s">
        <v>5207</v>
      </c>
      <c r="G11678" s="1" t="s">
        <v>20573</v>
      </c>
      <c r="H11678" s="1" t="s">
        <v>3201</v>
      </c>
      <c r="I11678" t="s">
        <v>20719</v>
      </c>
      <c r="J11678" t="s">
        <v>23</v>
      </c>
      <c r="K11678">
        <v>240</v>
      </c>
      <c r="L11678">
        <v>31896</v>
      </c>
      <c r="M11678">
        <v>132.9</v>
      </c>
      <c r="N11678" t="s">
        <v>8855</v>
      </c>
      <c r="O11678" t="s">
        <v>9798</v>
      </c>
      <c r="P11678">
        <v>0</v>
      </c>
      <c r="Q11678">
        <v>0</v>
      </c>
      <c r="R11678">
        <v>3</v>
      </c>
    </row>
    <row r="11679" spans="1:18" x14ac:dyDescent="0.25">
      <c r="A11679" t="s">
        <v>8074</v>
      </c>
      <c r="B11679">
        <v>2017</v>
      </c>
      <c r="C11679">
        <v>7</v>
      </c>
      <c r="D11679">
        <v>4</v>
      </c>
      <c r="E11679" t="s">
        <v>7471</v>
      </c>
      <c r="F11679" s="1" t="s">
        <v>5207</v>
      </c>
      <c r="G11679" s="1" t="s">
        <v>20573</v>
      </c>
      <c r="H11679" s="1" t="s">
        <v>3201</v>
      </c>
      <c r="I11679" t="s">
        <v>20772</v>
      </c>
      <c r="J11679" t="s">
        <v>23</v>
      </c>
      <c r="K11679">
        <v>650</v>
      </c>
      <c r="L11679">
        <v>91975</v>
      </c>
      <c r="M11679">
        <v>141.5</v>
      </c>
      <c r="N11679" t="s">
        <v>9044</v>
      </c>
      <c r="O11679" t="s">
        <v>9801</v>
      </c>
      <c r="P11679">
        <v>0</v>
      </c>
      <c r="Q11679">
        <v>0</v>
      </c>
      <c r="R11679">
        <v>3</v>
      </c>
    </row>
    <row r="11680" spans="1:18" x14ac:dyDescent="0.25">
      <c r="A11680" t="s">
        <v>8074</v>
      </c>
      <c r="B11680">
        <v>2017</v>
      </c>
      <c r="C11680">
        <v>7</v>
      </c>
      <c r="D11680">
        <v>4</v>
      </c>
      <c r="E11680" t="s">
        <v>7471</v>
      </c>
      <c r="F11680" s="1" t="s">
        <v>5207</v>
      </c>
      <c r="G11680" s="1" t="s">
        <v>20573</v>
      </c>
      <c r="H11680" s="1" t="s">
        <v>3201</v>
      </c>
      <c r="I11680" t="s">
        <v>6022</v>
      </c>
      <c r="J11680" t="s">
        <v>23</v>
      </c>
      <c r="K11680">
        <v>850</v>
      </c>
      <c r="L11680">
        <v>120275</v>
      </c>
      <c r="M11680">
        <v>141.5</v>
      </c>
      <c r="N11680" t="s">
        <v>9045</v>
      </c>
      <c r="O11680" t="s">
        <v>9909</v>
      </c>
      <c r="P11680">
        <v>0</v>
      </c>
      <c r="Q11680">
        <v>0</v>
      </c>
      <c r="R11680">
        <v>3</v>
      </c>
    </row>
    <row r="11681" spans="1:18" x14ac:dyDescent="0.25">
      <c r="A11681" t="s">
        <v>2114</v>
      </c>
      <c r="B11681">
        <v>2017</v>
      </c>
      <c r="C11681">
        <v>12</v>
      </c>
      <c r="D11681">
        <v>29</v>
      </c>
      <c r="E11681" t="s">
        <v>174</v>
      </c>
      <c r="F11681" s="1" t="s">
        <v>3205</v>
      </c>
      <c r="G11681" s="1" t="s">
        <v>3863</v>
      </c>
      <c r="H11681" s="1" t="s">
        <v>3206</v>
      </c>
      <c r="I11681" t="s">
        <v>18999</v>
      </c>
      <c r="J11681" t="s">
        <v>23</v>
      </c>
      <c r="K11681">
        <v>15000</v>
      </c>
      <c r="L11681">
        <v>671250.02</v>
      </c>
      <c r="M11681">
        <v>44.75</v>
      </c>
      <c r="N11681" t="s">
        <v>9337</v>
      </c>
      <c r="O11681" t="s">
        <v>9440</v>
      </c>
      <c r="P11681">
        <v>0.12068470364021268</v>
      </c>
      <c r="Q11681">
        <v>0</v>
      </c>
      <c r="R11681">
        <v>4</v>
      </c>
    </row>
    <row r="11682" spans="1:18" x14ac:dyDescent="0.25">
      <c r="A11682" t="s">
        <v>2114</v>
      </c>
      <c r="B11682">
        <v>2017</v>
      </c>
      <c r="C11682">
        <v>12</v>
      </c>
      <c r="D11682">
        <v>29</v>
      </c>
      <c r="E11682" t="s">
        <v>174</v>
      </c>
      <c r="F11682" s="1" t="s">
        <v>3205</v>
      </c>
      <c r="G11682" s="1" t="s">
        <v>3227</v>
      </c>
      <c r="H11682" s="1" t="s">
        <v>3206</v>
      </c>
      <c r="I11682" t="s">
        <v>19714</v>
      </c>
      <c r="J11682" t="s">
        <v>23</v>
      </c>
      <c r="K11682">
        <v>4750</v>
      </c>
      <c r="L11682">
        <v>351499.98</v>
      </c>
      <c r="M11682">
        <v>74</v>
      </c>
      <c r="N11682" t="s">
        <v>22088</v>
      </c>
      <c r="O11682" t="s">
        <v>23267</v>
      </c>
      <c r="P11682">
        <v>0</v>
      </c>
      <c r="Q11682">
        <v>0</v>
      </c>
      <c r="R11682">
        <v>4</v>
      </c>
    </row>
    <row r="11683" spans="1:18" x14ac:dyDescent="0.25">
      <c r="A11683" t="s">
        <v>15680</v>
      </c>
      <c r="B11683">
        <v>2019</v>
      </c>
      <c r="C11683">
        <v>9</v>
      </c>
      <c r="D11683">
        <v>21</v>
      </c>
      <c r="E11683" t="s">
        <v>8095</v>
      </c>
      <c r="F11683" s="1" t="s">
        <v>5207</v>
      </c>
      <c r="G11683" s="1" t="s">
        <v>21008</v>
      </c>
      <c r="H11683" s="1" t="s">
        <v>3200</v>
      </c>
      <c r="I11683" t="s">
        <v>6942</v>
      </c>
      <c r="J11683" t="s">
        <v>23</v>
      </c>
      <c r="K11683">
        <v>210</v>
      </c>
      <c r="L11683">
        <v>40068</v>
      </c>
      <c r="M11683">
        <v>190.8</v>
      </c>
      <c r="N11683" t="s">
        <v>9358</v>
      </c>
      <c r="O11683" t="s">
        <v>9835</v>
      </c>
      <c r="P11683">
        <v>0</v>
      </c>
      <c r="Q11683">
        <v>0</v>
      </c>
      <c r="R11683">
        <v>3</v>
      </c>
    </row>
    <row r="11684" spans="1:18" x14ac:dyDescent="0.25">
      <c r="A11684" t="s">
        <v>15680</v>
      </c>
      <c r="B11684">
        <v>2019</v>
      </c>
      <c r="C11684">
        <v>9</v>
      </c>
      <c r="D11684">
        <v>21</v>
      </c>
      <c r="E11684" t="s">
        <v>8095</v>
      </c>
      <c r="F11684" s="1" t="s">
        <v>5207</v>
      </c>
      <c r="G11684" s="1" t="s">
        <v>20573</v>
      </c>
      <c r="H11684" s="1" t="s">
        <v>3200</v>
      </c>
      <c r="I11684" t="s">
        <v>20713</v>
      </c>
      <c r="J11684" t="s">
        <v>23</v>
      </c>
      <c r="K11684">
        <v>1120</v>
      </c>
      <c r="L11684">
        <v>136684.79999999999</v>
      </c>
      <c r="M11684">
        <v>122.04</v>
      </c>
      <c r="N11684" t="s">
        <v>9024</v>
      </c>
      <c r="O11684" t="s">
        <v>9827</v>
      </c>
      <c r="P11684">
        <v>0</v>
      </c>
      <c r="Q11684">
        <v>0</v>
      </c>
      <c r="R11684">
        <v>3</v>
      </c>
    </row>
    <row r="11685" spans="1:18" x14ac:dyDescent="0.25">
      <c r="A11685" t="s">
        <v>15680</v>
      </c>
      <c r="B11685">
        <v>2019</v>
      </c>
      <c r="C11685">
        <v>9</v>
      </c>
      <c r="D11685">
        <v>21</v>
      </c>
      <c r="E11685" t="s">
        <v>8095</v>
      </c>
      <c r="F11685" s="1" t="s">
        <v>5207</v>
      </c>
      <c r="G11685" s="1" t="s">
        <v>20573</v>
      </c>
      <c r="H11685" s="1" t="s">
        <v>3200</v>
      </c>
      <c r="I11685" t="s">
        <v>20721</v>
      </c>
      <c r="J11685" t="s">
        <v>23</v>
      </c>
      <c r="K11685">
        <v>3500</v>
      </c>
      <c r="L11685">
        <v>427140</v>
      </c>
      <c r="M11685">
        <v>122.04</v>
      </c>
      <c r="N11685" t="s">
        <v>8855</v>
      </c>
      <c r="O11685" t="s">
        <v>9464</v>
      </c>
      <c r="P11685">
        <v>0</v>
      </c>
      <c r="Q11685">
        <v>4.0124694125017395E-2</v>
      </c>
      <c r="R11685">
        <v>3</v>
      </c>
    </row>
    <row r="11686" spans="1:18" x14ac:dyDescent="0.25">
      <c r="A11686" t="s">
        <v>15680</v>
      </c>
      <c r="B11686">
        <v>2019</v>
      </c>
      <c r="C11686">
        <v>9</v>
      </c>
      <c r="D11686">
        <v>21</v>
      </c>
      <c r="E11686" t="s">
        <v>8095</v>
      </c>
      <c r="F11686" s="1" t="s">
        <v>5207</v>
      </c>
      <c r="G11686" s="1" t="s">
        <v>20573</v>
      </c>
      <c r="H11686" s="1" t="s">
        <v>3200</v>
      </c>
      <c r="I11686" t="s">
        <v>20661</v>
      </c>
      <c r="J11686" t="s">
        <v>23</v>
      </c>
      <c r="K11686">
        <v>120</v>
      </c>
      <c r="L11686">
        <v>16560</v>
      </c>
      <c r="M11686">
        <v>138</v>
      </c>
      <c r="N11686" t="s">
        <v>7263</v>
      </c>
      <c r="O11686" t="s">
        <v>23192</v>
      </c>
      <c r="P11686">
        <v>0</v>
      </c>
      <c r="Q11686">
        <v>0</v>
      </c>
      <c r="R11686">
        <v>3</v>
      </c>
    </row>
    <row r="11687" spans="1:18" x14ac:dyDescent="0.25">
      <c r="A11687" t="s">
        <v>15680</v>
      </c>
      <c r="B11687">
        <v>2019</v>
      </c>
      <c r="C11687">
        <v>9</v>
      </c>
      <c r="D11687">
        <v>21</v>
      </c>
      <c r="E11687" t="s">
        <v>8095</v>
      </c>
      <c r="F11687" s="1" t="s">
        <v>5207</v>
      </c>
      <c r="G11687" s="1" t="s">
        <v>20573</v>
      </c>
      <c r="H11687" s="1" t="s">
        <v>3200</v>
      </c>
      <c r="I11687" t="s">
        <v>20672</v>
      </c>
      <c r="J11687" t="s">
        <v>23</v>
      </c>
      <c r="K11687">
        <v>20</v>
      </c>
      <c r="L11687">
        <v>2760</v>
      </c>
      <c r="M11687">
        <v>138</v>
      </c>
      <c r="N11687" t="s">
        <v>7263</v>
      </c>
      <c r="O11687" t="s">
        <v>23192</v>
      </c>
      <c r="P11687">
        <v>0</v>
      </c>
      <c r="Q11687">
        <v>0</v>
      </c>
      <c r="R11687">
        <v>3</v>
      </c>
    </row>
    <row r="11688" spans="1:18" x14ac:dyDescent="0.25">
      <c r="A11688" t="s">
        <v>15680</v>
      </c>
      <c r="B11688">
        <v>2019</v>
      </c>
      <c r="C11688">
        <v>9</v>
      </c>
      <c r="D11688">
        <v>21</v>
      </c>
      <c r="E11688" t="s">
        <v>8095</v>
      </c>
      <c r="F11688" s="1" t="s">
        <v>5207</v>
      </c>
      <c r="G11688" s="1" t="s">
        <v>20573</v>
      </c>
      <c r="H11688" s="1" t="s">
        <v>3200</v>
      </c>
      <c r="I11688" t="s">
        <v>20694</v>
      </c>
      <c r="J11688" t="s">
        <v>23</v>
      </c>
      <c r="K11688">
        <v>14200</v>
      </c>
      <c r="L11688">
        <v>1732968</v>
      </c>
      <c r="M11688">
        <v>122.04</v>
      </c>
      <c r="N11688" t="s">
        <v>9014</v>
      </c>
      <c r="O11688" t="s">
        <v>9454</v>
      </c>
      <c r="P11688">
        <v>0</v>
      </c>
      <c r="Q11688">
        <v>0.10248345341786883</v>
      </c>
      <c r="R11688">
        <v>3</v>
      </c>
    </row>
    <row r="11689" spans="1:18" x14ac:dyDescent="0.25">
      <c r="A11689" t="s">
        <v>15680</v>
      </c>
      <c r="B11689">
        <v>2019</v>
      </c>
      <c r="C11689">
        <v>9</v>
      </c>
      <c r="D11689">
        <v>21</v>
      </c>
      <c r="E11689" t="s">
        <v>8095</v>
      </c>
      <c r="F11689" s="1" t="s">
        <v>5207</v>
      </c>
      <c r="G11689" s="1" t="s">
        <v>20573</v>
      </c>
      <c r="H11689" s="1" t="s">
        <v>3200</v>
      </c>
      <c r="I11689" t="s">
        <v>20728</v>
      </c>
      <c r="J11689" t="s">
        <v>23</v>
      </c>
      <c r="K11689">
        <v>580</v>
      </c>
      <c r="L11689">
        <v>70783.199999999997</v>
      </c>
      <c r="M11689">
        <v>122.04</v>
      </c>
      <c r="N11689" t="s">
        <v>7263</v>
      </c>
      <c r="O11689" t="s">
        <v>23192</v>
      </c>
      <c r="P11689">
        <v>0</v>
      </c>
      <c r="Q11689">
        <v>0</v>
      </c>
      <c r="R11689">
        <v>3</v>
      </c>
    </row>
    <row r="11690" spans="1:18" x14ac:dyDescent="0.25">
      <c r="A11690" t="s">
        <v>15680</v>
      </c>
      <c r="B11690">
        <v>2019</v>
      </c>
      <c r="C11690">
        <v>9</v>
      </c>
      <c r="D11690">
        <v>21</v>
      </c>
      <c r="E11690" t="s">
        <v>8095</v>
      </c>
      <c r="F11690" s="1" t="s">
        <v>5207</v>
      </c>
      <c r="G11690" s="1" t="s">
        <v>20573</v>
      </c>
      <c r="H11690" s="1" t="s">
        <v>3200</v>
      </c>
      <c r="I11690" t="s">
        <v>20740</v>
      </c>
      <c r="J11690" t="s">
        <v>23</v>
      </c>
      <c r="K11690">
        <v>80</v>
      </c>
      <c r="L11690">
        <v>9763.2000000000007</v>
      </c>
      <c r="M11690">
        <v>122.04</v>
      </c>
      <c r="N11690" t="s">
        <v>7263</v>
      </c>
      <c r="O11690" t="s">
        <v>23192</v>
      </c>
      <c r="P11690">
        <v>0</v>
      </c>
      <c r="Q11690">
        <v>0</v>
      </c>
      <c r="R11690">
        <v>3</v>
      </c>
    </row>
    <row r="11691" spans="1:18" x14ac:dyDescent="0.25">
      <c r="A11691" t="s">
        <v>15680</v>
      </c>
      <c r="B11691">
        <v>2019</v>
      </c>
      <c r="C11691">
        <v>9</v>
      </c>
      <c r="D11691">
        <v>21</v>
      </c>
      <c r="E11691" t="s">
        <v>8095</v>
      </c>
      <c r="F11691" s="1" t="s">
        <v>5207</v>
      </c>
      <c r="G11691" s="1" t="s">
        <v>20573</v>
      </c>
      <c r="H11691" s="1" t="s">
        <v>3200</v>
      </c>
      <c r="I11691" t="s">
        <v>20667</v>
      </c>
      <c r="J11691" t="s">
        <v>23</v>
      </c>
      <c r="K11691">
        <v>60</v>
      </c>
      <c r="L11691">
        <v>8280</v>
      </c>
      <c r="M11691">
        <v>138</v>
      </c>
      <c r="N11691" t="s">
        <v>7263</v>
      </c>
      <c r="O11691" t="s">
        <v>23192</v>
      </c>
      <c r="P11691">
        <v>0</v>
      </c>
      <c r="Q11691">
        <v>0</v>
      </c>
      <c r="R11691">
        <v>3</v>
      </c>
    </row>
    <row r="11692" spans="1:18" x14ac:dyDescent="0.25">
      <c r="A11692" t="s">
        <v>14862</v>
      </c>
      <c r="B11692">
        <v>2019</v>
      </c>
      <c r="C11692">
        <v>6</v>
      </c>
      <c r="D11692">
        <v>14</v>
      </c>
      <c r="E11692" t="s">
        <v>1620</v>
      </c>
      <c r="F11692" s="1" t="s">
        <v>3205</v>
      </c>
      <c r="G11692" s="1" t="s">
        <v>3863</v>
      </c>
      <c r="H11692" s="1" t="s">
        <v>3206</v>
      </c>
      <c r="I11692" t="s">
        <v>19210</v>
      </c>
      <c r="J11692" t="s">
        <v>23</v>
      </c>
      <c r="K11692">
        <v>19990</v>
      </c>
      <c r="L11692">
        <v>1024487.5</v>
      </c>
      <c r="M11692">
        <v>51.25</v>
      </c>
      <c r="N11692" t="s">
        <v>9344</v>
      </c>
      <c r="O11692" t="s">
        <v>9496</v>
      </c>
      <c r="P11692">
        <v>3.9816758144422926E-2</v>
      </c>
      <c r="Q11692">
        <v>0</v>
      </c>
      <c r="R11692">
        <v>2</v>
      </c>
    </row>
    <row r="11693" spans="1:18" x14ac:dyDescent="0.25">
      <c r="A11693" t="s">
        <v>2573</v>
      </c>
      <c r="B11693">
        <v>2018</v>
      </c>
      <c r="C11693">
        <v>6</v>
      </c>
      <c r="D11693">
        <v>14</v>
      </c>
      <c r="E11693" t="s">
        <v>31</v>
      </c>
      <c r="F11693" s="1" t="s">
        <v>3205</v>
      </c>
      <c r="G11693" s="1" t="s">
        <v>18746</v>
      </c>
      <c r="H11693" s="1" t="s">
        <v>3206</v>
      </c>
      <c r="I11693" t="s">
        <v>18837</v>
      </c>
      <c r="J11693" t="s">
        <v>23</v>
      </c>
      <c r="K11693">
        <v>111</v>
      </c>
      <c r="L11693">
        <v>5584.74</v>
      </c>
      <c r="M11693">
        <v>50.31</v>
      </c>
      <c r="N11693" t="s">
        <v>22026</v>
      </c>
      <c r="O11693" t="s">
        <v>23408</v>
      </c>
      <c r="P11693">
        <v>0</v>
      </c>
      <c r="Q11693">
        <v>0</v>
      </c>
      <c r="R11693">
        <v>2</v>
      </c>
    </row>
    <row r="11694" spans="1:18" x14ac:dyDescent="0.25">
      <c r="A11694" t="s">
        <v>2573</v>
      </c>
      <c r="B11694">
        <v>2018</v>
      </c>
      <c r="C11694">
        <v>6</v>
      </c>
      <c r="D11694">
        <v>14</v>
      </c>
      <c r="E11694" t="s">
        <v>31</v>
      </c>
      <c r="F11694" s="1" t="s">
        <v>9480</v>
      </c>
      <c r="G11694" s="1" t="s">
        <v>9480</v>
      </c>
      <c r="H11694" s="1" t="s">
        <v>9480</v>
      </c>
      <c r="I11694" t="s">
        <v>2575</v>
      </c>
      <c r="J11694" t="s">
        <v>23</v>
      </c>
      <c r="K11694">
        <v>450</v>
      </c>
      <c r="L11694">
        <v>27690</v>
      </c>
      <c r="M11694">
        <v>61.53</v>
      </c>
      <c r="N11694" t="e">
        <v>#N/A</v>
      </c>
      <c r="O11694" t="e">
        <v>#N/A</v>
      </c>
      <c r="P11694">
        <v>0</v>
      </c>
      <c r="Q11694">
        <v>0</v>
      </c>
      <c r="R11694">
        <v>2</v>
      </c>
    </row>
    <row r="11695" spans="1:18" x14ac:dyDescent="0.25">
      <c r="A11695" t="s">
        <v>1955</v>
      </c>
      <c r="B11695">
        <v>2017</v>
      </c>
      <c r="C11695">
        <v>10</v>
      </c>
      <c r="D11695">
        <v>31</v>
      </c>
      <c r="E11695" t="s">
        <v>226</v>
      </c>
      <c r="F11695" s="1" t="s">
        <v>3205</v>
      </c>
      <c r="G11695" s="1" t="s">
        <v>18031</v>
      </c>
      <c r="H11695" s="1" t="s">
        <v>3204</v>
      </c>
      <c r="I11695" t="s">
        <v>18070</v>
      </c>
      <c r="J11695" t="s">
        <v>23</v>
      </c>
      <c r="K11695">
        <v>5497</v>
      </c>
      <c r="L11695">
        <v>250663.2</v>
      </c>
      <c r="M11695">
        <v>45.6</v>
      </c>
      <c r="N11695" t="s">
        <v>9160</v>
      </c>
      <c r="O11695" t="s">
        <v>9647</v>
      </c>
      <c r="P11695">
        <v>0</v>
      </c>
      <c r="Q11695">
        <v>0</v>
      </c>
      <c r="R11695">
        <v>4</v>
      </c>
    </row>
    <row r="11696" spans="1:18" x14ac:dyDescent="0.25">
      <c r="A11696" t="s">
        <v>1955</v>
      </c>
      <c r="B11696">
        <v>2017</v>
      </c>
      <c r="C11696">
        <v>10</v>
      </c>
      <c r="D11696">
        <v>31</v>
      </c>
      <c r="E11696" t="s">
        <v>226</v>
      </c>
      <c r="F11696" s="1" t="s">
        <v>3205</v>
      </c>
      <c r="G11696" s="1" t="s">
        <v>3384</v>
      </c>
      <c r="H11696" s="1" t="s">
        <v>7263</v>
      </c>
      <c r="I11696" t="s">
        <v>1957</v>
      </c>
      <c r="J11696" t="s">
        <v>23</v>
      </c>
      <c r="K11696">
        <v>1670</v>
      </c>
      <c r="L11696">
        <v>81326.66</v>
      </c>
      <c r="M11696">
        <v>48.7</v>
      </c>
      <c r="N11696" t="s">
        <v>9158</v>
      </c>
      <c r="O11696" t="s">
        <v>9705</v>
      </c>
      <c r="P11696">
        <v>0</v>
      </c>
      <c r="Q11696">
        <v>0</v>
      </c>
      <c r="R11696">
        <v>4</v>
      </c>
    </row>
    <row r="11697" spans="1:18" x14ac:dyDescent="0.25">
      <c r="A11697" t="s">
        <v>1955</v>
      </c>
      <c r="B11697">
        <v>2017</v>
      </c>
      <c r="C11697">
        <v>10</v>
      </c>
      <c r="D11697">
        <v>31</v>
      </c>
      <c r="E11697" t="s">
        <v>226</v>
      </c>
      <c r="F11697" s="1" t="s">
        <v>3205</v>
      </c>
      <c r="G11697" s="1" t="s">
        <v>3863</v>
      </c>
      <c r="H11697" s="1" t="s">
        <v>3206</v>
      </c>
      <c r="I11697" t="s">
        <v>19555</v>
      </c>
      <c r="J11697" t="s">
        <v>23</v>
      </c>
      <c r="K11697">
        <v>3360</v>
      </c>
      <c r="L11697">
        <v>153384</v>
      </c>
      <c r="M11697">
        <v>45.65</v>
      </c>
      <c r="N11697" t="s">
        <v>9331</v>
      </c>
      <c r="O11697" t="s">
        <v>9540</v>
      </c>
      <c r="P11697">
        <v>4.2454374665687751E-2</v>
      </c>
      <c r="Q11697">
        <v>0</v>
      </c>
      <c r="R11697">
        <v>4</v>
      </c>
    </row>
    <row r="11698" spans="1:18" x14ac:dyDescent="0.25">
      <c r="A11698" t="s">
        <v>1955</v>
      </c>
      <c r="B11698">
        <v>2017</v>
      </c>
      <c r="C11698">
        <v>10</v>
      </c>
      <c r="D11698">
        <v>31</v>
      </c>
      <c r="E11698" t="s">
        <v>226</v>
      </c>
      <c r="F11698" s="1" t="s">
        <v>3205</v>
      </c>
      <c r="G11698" s="1" t="s">
        <v>3863</v>
      </c>
      <c r="H11698" s="1" t="s">
        <v>3206</v>
      </c>
      <c r="I11698" t="s">
        <v>18926</v>
      </c>
      <c r="J11698" t="s">
        <v>23</v>
      </c>
      <c r="K11698">
        <v>10200</v>
      </c>
      <c r="L11698">
        <v>465630</v>
      </c>
      <c r="M11698">
        <v>45.65</v>
      </c>
      <c r="N11698" t="s">
        <v>9337</v>
      </c>
      <c r="O11698" t="s">
        <v>9440</v>
      </c>
      <c r="P11698">
        <v>0.12068470364021268</v>
      </c>
      <c r="Q11698">
        <v>0</v>
      </c>
      <c r="R11698">
        <v>4</v>
      </c>
    </row>
    <row r="11699" spans="1:18" x14ac:dyDescent="0.25">
      <c r="A11699" t="s">
        <v>2598</v>
      </c>
      <c r="B11699">
        <v>2018</v>
      </c>
      <c r="C11699">
        <v>6</v>
      </c>
      <c r="D11699">
        <v>22</v>
      </c>
      <c r="E11699" t="s">
        <v>1515</v>
      </c>
      <c r="F11699" s="1" t="s">
        <v>3205</v>
      </c>
      <c r="G11699" s="1" t="s">
        <v>3384</v>
      </c>
      <c r="H11699" s="1" t="s">
        <v>3206</v>
      </c>
      <c r="I11699" t="s">
        <v>17067</v>
      </c>
      <c r="J11699" t="s">
        <v>23</v>
      </c>
      <c r="K11699">
        <v>19690</v>
      </c>
      <c r="L11699">
        <v>915585</v>
      </c>
      <c r="M11699">
        <v>46.5</v>
      </c>
      <c r="N11699" t="s">
        <v>168</v>
      </c>
      <c r="O11699" t="s">
        <v>9481</v>
      </c>
      <c r="P11699">
        <v>2.7900708435018715E-2</v>
      </c>
      <c r="Q11699">
        <v>0</v>
      </c>
      <c r="R11699">
        <v>2</v>
      </c>
    </row>
    <row r="11700" spans="1:18" x14ac:dyDescent="0.25">
      <c r="A11700" t="s">
        <v>8501</v>
      </c>
      <c r="B11700">
        <v>2018</v>
      </c>
      <c r="C11700">
        <v>4</v>
      </c>
      <c r="D11700">
        <v>22</v>
      </c>
      <c r="E11700" t="s">
        <v>7471</v>
      </c>
      <c r="F11700" s="1" t="s">
        <v>9480</v>
      </c>
      <c r="G11700" s="1" t="s">
        <v>9480</v>
      </c>
      <c r="H11700" s="1" t="s">
        <v>9480</v>
      </c>
      <c r="I11700" t="s">
        <v>15705</v>
      </c>
      <c r="J11700" t="s">
        <v>38</v>
      </c>
      <c r="K11700">
        <v>25</v>
      </c>
      <c r="L11700">
        <v>32800</v>
      </c>
      <c r="M11700">
        <v>1312</v>
      </c>
      <c r="N11700" t="e">
        <v>#N/A</v>
      </c>
      <c r="O11700" t="e">
        <v>#N/A</v>
      </c>
      <c r="P11700">
        <v>0</v>
      </c>
      <c r="Q11700">
        <v>0</v>
      </c>
      <c r="R11700">
        <v>2</v>
      </c>
    </row>
    <row r="11701" spans="1:18" x14ac:dyDescent="0.25">
      <c r="A11701" t="s">
        <v>8501</v>
      </c>
      <c r="B11701">
        <v>2018</v>
      </c>
      <c r="C11701">
        <v>4</v>
      </c>
      <c r="D11701">
        <v>22</v>
      </c>
      <c r="E11701" t="s">
        <v>7471</v>
      </c>
      <c r="F11701" s="1" t="s">
        <v>5207</v>
      </c>
      <c r="G11701" s="1" t="s">
        <v>20931</v>
      </c>
      <c r="H11701" s="1" t="s">
        <v>7263</v>
      </c>
      <c r="I11701" t="s">
        <v>6670</v>
      </c>
      <c r="J11701" t="s">
        <v>38</v>
      </c>
      <c r="K11701">
        <v>100</v>
      </c>
      <c r="L11701">
        <v>34500</v>
      </c>
      <c r="M11701">
        <v>345</v>
      </c>
      <c r="N11701" t="s">
        <v>9115</v>
      </c>
      <c r="O11701" t="s">
        <v>9460</v>
      </c>
      <c r="P11701">
        <v>0</v>
      </c>
      <c r="Q11701">
        <v>5.3749608642032903E-2</v>
      </c>
      <c r="R11701">
        <v>2</v>
      </c>
    </row>
    <row r="11702" spans="1:18" x14ac:dyDescent="0.25">
      <c r="A11702" t="s">
        <v>674</v>
      </c>
      <c r="B11702">
        <v>2016</v>
      </c>
      <c r="C11702">
        <v>3</v>
      </c>
      <c r="D11702">
        <v>11</v>
      </c>
      <c r="E11702" t="s">
        <v>51</v>
      </c>
      <c r="F11702" s="1" t="s">
        <v>3205</v>
      </c>
      <c r="G11702" s="1" t="s">
        <v>3384</v>
      </c>
      <c r="H11702" s="1" t="s">
        <v>3206</v>
      </c>
      <c r="I11702" t="s">
        <v>17072</v>
      </c>
      <c r="J11702" t="s">
        <v>23</v>
      </c>
      <c r="K11702">
        <v>5700</v>
      </c>
      <c r="L11702">
        <v>170430</v>
      </c>
      <c r="M11702">
        <v>29.9</v>
      </c>
      <c r="N11702" t="s">
        <v>112</v>
      </c>
      <c r="O11702" t="s">
        <v>9515</v>
      </c>
      <c r="P11702">
        <v>3.2773227720419927E-2</v>
      </c>
      <c r="Q11702">
        <v>0</v>
      </c>
      <c r="R11702">
        <v>1</v>
      </c>
    </row>
    <row r="11703" spans="1:18" x14ac:dyDescent="0.25">
      <c r="A11703" t="s">
        <v>674</v>
      </c>
      <c r="B11703">
        <v>2016</v>
      </c>
      <c r="C11703">
        <v>3</v>
      </c>
      <c r="D11703">
        <v>11</v>
      </c>
      <c r="E11703" t="s">
        <v>51</v>
      </c>
      <c r="F11703" s="1" t="s">
        <v>3205</v>
      </c>
      <c r="G11703" s="1" t="s">
        <v>3384</v>
      </c>
      <c r="H11703" s="1" t="s">
        <v>3206</v>
      </c>
      <c r="I11703" t="s">
        <v>17077</v>
      </c>
      <c r="J11703" t="s">
        <v>23</v>
      </c>
      <c r="K11703">
        <v>14280</v>
      </c>
      <c r="L11703">
        <v>426972</v>
      </c>
      <c r="M11703">
        <v>29.9</v>
      </c>
      <c r="N11703" t="s">
        <v>645</v>
      </c>
      <c r="O11703" t="s">
        <v>9450</v>
      </c>
      <c r="P11703">
        <v>9.1123449223886266E-2</v>
      </c>
      <c r="Q11703">
        <v>0</v>
      </c>
      <c r="R11703">
        <v>1</v>
      </c>
    </row>
    <row r="11704" spans="1:18" x14ac:dyDescent="0.25">
      <c r="A11704" t="s">
        <v>776</v>
      </c>
      <c r="B11704">
        <v>2016</v>
      </c>
      <c r="C11704">
        <v>4</v>
      </c>
      <c r="D11704">
        <v>12</v>
      </c>
      <c r="E11704" t="s">
        <v>174</v>
      </c>
      <c r="F11704" s="1" t="s">
        <v>3205</v>
      </c>
      <c r="G11704" s="1" t="s">
        <v>3863</v>
      </c>
      <c r="H11704" s="1" t="s">
        <v>3206</v>
      </c>
      <c r="I11704" t="s">
        <v>19063</v>
      </c>
      <c r="J11704" t="s">
        <v>23</v>
      </c>
      <c r="K11704">
        <v>3905</v>
      </c>
      <c r="L11704">
        <v>117540.48</v>
      </c>
      <c r="M11704">
        <v>30.1</v>
      </c>
      <c r="N11704" t="s">
        <v>9305</v>
      </c>
      <c r="O11704" t="s">
        <v>9530</v>
      </c>
      <c r="P11704">
        <v>3.1450189480311259E-2</v>
      </c>
      <c r="Q11704">
        <v>0</v>
      </c>
      <c r="R11704">
        <v>2</v>
      </c>
    </row>
    <row r="11705" spans="1:18" x14ac:dyDescent="0.25">
      <c r="A11705" t="s">
        <v>776</v>
      </c>
      <c r="B11705">
        <v>2016</v>
      </c>
      <c r="C11705">
        <v>4</v>
      </c>
      <c r="D11705">
        <v>12</v>
      </c>
      <c r="E11705" t="s">
        <v>174</v>
      </c>
      <c r="F11705" s="1" t="s">
        <v>3205</v>
      </c>
      <c r="G11705" s="1" t="s">
        <v>3863</v>
      </c>
      <c r="H11705" s="1" t="s">
        <v>3206</v>
      </c>
      <c r="I11705" t="s">
        <v>19087</v>
      </c>
      <c r="J11705" t="s">
        <v>23</v>
      </c>
      <c r="K11705">
        <v>3920</v>
      </c>
      <c r="L11705">
        <v>117992.02</v>
      </c>
      <c r="M11705">
        <v>30.1</v>
      </c>
      <c r="N11705" t="s">
        <v>9304</v>
      </c>
      <c r="O11705" t="s">
        <v>9502</v>
      </c>
      <c r="P11705">
        <v>0</v>
      </c>
      <c r="Q11705">
        <v>0</v>
      </c>
      <c r="R11705">
        <v>2</v>
      </c>
    </row>
    <row r="11706" spans="1:18" x14ac:dyDescent="0.25">
      <c r="A11706" t="s">
        <v>2828</v>
      </c>
      <c r="B11706">
        <v>2018</v>
      </c>
      <c r="C11706">
        <v>9</v>
      </c>
      <c r="D11706">
        <v>21</v>
      </c>
      <c r="E11706" t="s">
        <v>1620</v>
      </c>
      <c r="F11706" s="1" t="s">
        <v>3205</v>
      </c>
      <c r="G11706" s="1" t="s">
        <v>3863</v>
      </c>
      <c r="H11706" s="1" t="s">
        <v>3206</v>
      </c>
      <c r="I11706" t="s">
        <v>19167</v>
      </c>
      <c r="J11706" t="s">
        <v>23</v>
      </c>
      <c r="K11706">
        <v>2530</v>
      </c>
      <c r="L11706">
        <v>177859</v>
      </c>
      <c r="M11706">
        <v>70.3</v>
      </c>
      <c r="N11706" t="s">
        <v>9319</v>
      </c>
      <c r="O11706" t="s">
        <v>9487</v>
      </c>
      <c r="P11706">
        <v>0</v>
      </c>
      <c r="Q11706">
        <v>0</v>
      </c>
      <c r="R11706">
        <v>3</v>
      </c>
    </row>
    <row r="11707" spans="1:18" x14ac:dyDescent="0.25">
      <c r="A11707" t="s">
        <v>2828</v>
      </c>
      <c r="B11707">
        <v>2018</v>
      </c>
      <c r="C11707">
        <v>9</v>
      </c>
      <c r="D11707">
        <v>21</v>
      </c>
      <c r="E11707" t="s">
        <v>1620</v>
      </c>
      <c r="F11707" s="1" t="s">
        <v>3205</v>
      </c>
      <c r="G11707" s="1" t="s">
        <v>3863</v>
      </c>
      <c r="H11707" s="1" t="s">
        <v>3206</v>
      </c>
      <c r="I11707" t="s">
        <v>19003</v>
      </c>
      <c r="J11707" t="s">
        <v>23</v>
      </c>
      <c r="K11707">
        <v>7515</v>
      </c>
      <c r="L11707">
        <v>368235</v>
      </c>
      <c r="M11707">
        <v>49</v>
      </c>
      <c r="N11707" t="s">
        <v>9344</v>
      </c>
      <c r="O11707" t="s">
        <v>9496</v>
      </c>
      <c r="P11707">
        <v>3.9816758144422926E-2</v>
      </c>
      <c r="Q11707">
        <v>0</v>
      </c>
      <c r="R11707">
        <v>3</v>
      </c>
    </row>
    <row r="11708" spans="1:18" x14ac:dyDescent="0.25">
      <c r="A11708" t="s">
        <v>2828</v>
      </c>
      <c r="B11708">
        <v>2018</v>
      </c>
      <c r="C11708">
        <v>9</v>
      </c>
      <c r="D11708">
        <v>21</v>
      </c>
      <c r="E11708" t="s">
        <v>1620</v>
      </c>
      <c r="F11708" s="1" t="s">
        <v>3205</v>
      </c>
      <c r="G11708" s="1" t="s">
        <v>3863</v>
      </c>
      <c r="H11708" s="1" t="s">
        <v>3206</v>
      </c>
      <c r="I11708" t="s">
        <v>19105</v>
      </c>
      <c r="J11708" t="s">
        <v>23</v>
      </c>
      <c r="K11708">
        <v>6990</v>
      </c>
      <c r="L11708">
        <v>342510</v>
      </c>
      <c r="M11708">
        <v>49</v>
      </c>
      <c r="N11708" t="s">
        <v>9346</v>
      </c>
      <c r="O11708" t="s">
        <v>9484</v>
      </c>
      <c r="P11708">
        <v>0</v>
      </c>
      <c r="Q11708">
        <v>0</v>
      </c>
      <c r="R11708">
        <v>3</v>
      </c>
    </row>
    <row r="11709" spans="1:18" x14ac:dyDescent="0.25">
      <c r="A11709" t="s">
        <v>2828</v>
      </c>
      <c r="B11709">
        <v>2018</v>
      </c>
      <c r="C11709">
        <v>9</v>
      </c>
      <c r="D11709">
        <v>21</v>
      </c>
      <c r="E11709" t="s">
        <v>1620</v>
      </c>
      <c r="F11709" s="1" t="s">
        <v>3205</v>
      </c>
      <c r="G11709" s="1" t="s">
        <v>3863</v>
      </c>
      <c r="H11709" s="1" t="s">
        <v>3206</v>
      </c>
      <c r="I11709" t="s">
        <v>19106</v>
      </c>
      <c r="J11709" t="s">
        <v>23</v>
      </c>
      <c r="K11709">
        <v>2920</v>
      </c>
      <c r="L11709">
        <v>143080</v>
      </c>
      <c r="M11709">
        <v>49</v>
      </c>
      <c r="N11709" t="s">
        <v>9331</v>
      </c>
      <c r="O11709" t="s">
        <v>9540</v>
      </c>
      <c r="P11709">
        <v>4.2454374665687751E-2</v>
      </c>
      <c r="Q11709">
        <v>0</v>
      </c>
      <c r="R11709">
        <v>3</v>
      </c>
    </row>
    <row r="11710" spans="1:18" x14ac:dyDescent="0.25">
      <c r="A11710" t="s">
        <v>3042</v>
      </c>
      <c r="B11710">
        <v>2018</v>
      </c>
      <c r="C11710">
        <v>11</v>
      </c>
      <c r="D11710">
        <v>15</v>
      </c>
      <c r="E11710" t="s">
        <v>2697</v>
      </c>
      <c r="F11710" s="1" t="s">
        <v>3205</v>
      </c>
      <c r="G11710" s="1" t="s">
        <v>3967</v>
      </c>
      <c r="H11710" s="1" t="s">
        <v>3206</v>
      </c>
      <c r="I11710" t="s">
        <v>18267</v>
      </c>
      <c r="J11710" t="s">
        <v>23</v>
      </c>
      <c r="K11710">
        <v>5302</v>
      </c>
      <c r="L11710">
        <v>426811</v>
      </c>
      <c r="M11710">
        <v>80.5</v>
      </c>
      <c r="N11710" t="s">
        <v>9236</v>
      </c>
      <c r="O11710" t="s">
        <v>9554</v>
      </c>
      <c r="P11710">
        <v>0</v>
      </c>
      <c r="Q11710">
        <v>0</v>
      </c>
      <c r="R11710">
        <v>4</v>
      </c>
    </row>
    <row r="11711" spans="1:18" x14ac:dyDescent="0.25">
      <c r="A11711" t="s">
        <v>3042</v>
      </c>
      <c r="B11711">
        <v>2018</v>
      </c>
      <c r="C11711">
        <v>11</v>
      </c>
      <c r="D11711">
        <v>15</v>
      </c>
      <c r="E11711" t="s">
        <v>2697</v>
      </c>
      <c r="F11711" s="1" t="s">
        <v>3205</v>
      </c>
      <c r="G11711" s="1" t="s">
        <v>3967</v>
      </c>
      <c r="H11711" s="1" t="s">
        <v>3206</v>
      </c>
      <c r="I11711" t="s">
        <v>18365</v>
      </c>
      <c r="J11711" t="s">
        <v>23</v>
      </c>
      <c r="K11711">
        <v>9563</v>
      </c>
      <c r="L11711">
        <v>798510.48</v>
      </c>
      <c r="M11711">
        <v>83.5</v>
      </c>
      <c r="N11711" t="s">
        <v>9250</v>
      </c>
      <c r="O11711" t="s">
        <v>9732</v>
      </c>
      <c r="P11711">
        <v>0</v>
      </c>
      <c r="Q11711">
        <v>0</v>
      </c>
      <c r="R11711">
        <v>4</v>
      </c>
    </row>
    <row r="11712" spans="1:18" x14ac:dyDescent="0.25">
      <c r="A11712" t="s">
        <v>3042</v>
      </c>
      <c r="B11712">
        <v>2018</v>
      </c>
      <c r="C11712">
        <v>11</v>
      </c>
      <c r="D11712">
        <v>15</v>
      </c>
      <c r="E11712" t="s">
        <v>2697</v>
      </c>
      <c r="F11712" s="1" t="s">
        <v>3205</v>
      </c>
      <c r="G11712" s="1" t="s">
        <v>3967</v>
      </c>
      <c r="H11712" s="1" t="s">
        <v>3206</v>
      </c>
      <c r="I11712" t="s">
        <v>18402</v>
      </c>
      <c r="J11712" t="s">
        <v>23</v>
      </c>
      <c r="K11712">
        <v>5236</v>
      </c>
      <c r="L11712">
        <v>437205.99</v>
      </c>
      <c r="M11712">
        <v>83.5</v>
      </c>
      <c r="N11712" t="s">
        <v>9249</v>
      </c>
      <c r="O11712" t="s">
        <v>9553</v>
      </c>
      <c r="P11712">
        <v>0</v>
      </c>
      <c r="Q11712">
        <v>0</v>
      </c>
      <c r="R11712">
        <v>4</v>
      </c>
    </row>
    <row r="11713" spans="1:18" x14ac:dyDescent="0.25">
      <c r="A11713" t="s">
        <v>8836</v>
      </c>
      <c r="B11713">
        <v>2018</v>
      </c>
      <c r="C11713">
        <v>12</v>
      </c>
      <c r="D11713">
        <v>26</v>
      </c>
      <c r="E11713" t="s">
        <v>8095</v>
      </c>
      <c r="F11713" s="1" t="s">
        <v>5207</v>
      </c>
      <c r="G11713" s="1" t="s">
        <v>20573</v>
      </c>
      <c r="H11713" s="1" t="s">
        <v>3200</v>
      </c>
      <c r="I11713" t="s">
        <v>20734</v>
      </c>
      <c r="J11713" t="s">
        <v>23</v>
      </c>
      <c r="K11713">
        <v>40</v>
      </c>
      <c r="L11713">
        <v>4999.42</v>
      </c>
      <c r="M11713">
        <v>124.99</v>
      </c>
      <c r="N11713" t="s">
        <v>7263</v>
      </c>
      <c r="O11713" t="s">
        <v>23192</v>
      </c>
      <c r="P11713">
        <v>0</v>
      </c>
      <c r="Q11713">
        <v>0</v>
      </c>
      <c r="R11713">
        <v>4</v>
      </c>
    </row>
    <row r="11714" spans="1:18" x14ac:dyDescent="0.25">
      <c r="A11714" t="s">
        <v>8836</v>
      </c>
      <c r="B11714">
        <v>2018</v>
      </c>
      <c r="C11714">
        <v>12</v>
      </c>
      <c r="D11714">
        <v>26</v>
      </c>
      <c r="E11714" t="s">
        <v>8095</v>
      </c>
      <c r="F11714" s="1" t="s">
        <v>5207</v>
      </c>
      <c r="G11714" s="1" t="s">
        <v>20573</v>
      </c>
      <c r="H11714" s="1" t="s">
        <v>3200</v>
      </c>
      <c r="I11714" t="s">
        <v>20651</v>
      </c>
      <c r="J11714" t="s">
        <v>23</v>
      </c>
      <c r="K11714">
        <v>240</v>
      </c>
      <c r="L11714">
        <v>29996.54</v>
      </c>
      <c r="M11714">
        <v>124.99</v>
      </c>
      <c r="N11714" t="s">
        <v>7263</v>
      </c>
      <c r="O11714" t="s">
        <v>23192</v>
      </c>
      <c r="P11714">
        <v>0</v>
      </c>
      <c r="Q11714">
        <v>0</v>
      </c>
      <c r="R11714">
        <v>4</v>
      </c>
    </row>
    <row r="11715" spans="1:18" x14ac:dyDescent="0.25">
      <c r="A11715" t="s">
        <v>8836</v>
      </c>
      <c r="B11715">
        <v>2018</v>
      </c>
      <c r="C11715">
        <v>12</v>
      </c>
      <c r="D11715">
        <v>26</v>
      </c>
      <c r="E11715" t="s">
        <v>8095</v>
      </c>
      <c r="F11715" s="1" t="s">
        <v>5207</v>
      </c>
      <c r="G11715" s="1" t="s">
        <v>20573</v>
      </c>
      <c r="H11715" s="1" t="s">
        <v>3200</v>
      </c>
      <c r="I11715" t="s">
        <v>20657</v>
      </c>
      <c r="J11715" t="s">
        <v>23</v>
      </c>
      <c r="K11715">
        <v>20</v>
      </c>
      <c r="L11715">
        <v>2499.71</v>
      </c>
      <c r="M11715">
        <v>124.99</v>
      </c>
      <c r="N11715" t="s">
        <v>8995</v>
      </c>
      <c r="O11715" t="s">
        <v>9474</v>
      </c>
      <c r="P11715">
        <v>0</v>
      </c>
      <c r="Q11715">
        <v>2.5802443834095183E-2</v>
      </c>
      <c r="R11715">
        <v>4</v>
      </c>
    </row>
    <row r="11716" spans="1:18" x14ac:dyDescent="0.25">
      <c r="A11716" t="s">
        <v>8836</v>
      </c>
      <c r="B11716">
        <v>2018</v>
      </c>
      <c r="C11716">
        <v>12</v>
      </c>
      <c r="D11716">
        <v>26</v>
      </c>
      <c r="E11716" t="s">
        <v>8095</v>
      </c>
      <c r="F11716" s="1" t="s">
        <v>5207</v>
      </c>
      <c r="G11716" s="1" t="s">
        <v>20573</v>
      </c>
      <c r="H11716" s="1" t="s">
        <v>3200</v>
      </c>
      <c r="I11716" t="s">
        <v>20713</v>
      </c>
      <c r="J11716" t="s">
        <v>23</v>
      </c>
      <c r="K11716">
        <v>180</v>
      </c>
      <c r="L11716">
        <v>22497.41</v>
      </c>
      <c r="M11716">
        <v>124.99</v>
      </c>
      <c r="N11716" t="s">
        <v>9024</v>
      </c>
      <c r="O11716" t="s">
        <v>9827</v>
      </c>
      <c r="P11716">
        <v>0</v>
      </c>
      <c r="Q11716">
        <v>0</v>
      </c>
      <c r="R11716">
        <v>4</v>
      </c>
    </row>
    <row r="11717" spans="1:18" x14ac:dyDescent="0.25">
      <c r="A11717" t="s">
        <v>8836</v>
      </c>
      <c r="B11717">
        <v>2018</v>
      </c>
      <c r="C11717">
        <v>12</v>
      </c>
      <c r="D11717">
        <v>26</v>
      </c>
      <c r="E11717" t="s">
        <v>8095</v>
      </c>
      <c r="F11717" s="1" t="s">
        <v>5207</v>
      </c>
      <c r="G11717" s="1" t="s">
        <v>20573</v>
      </c>
      <c r="H11717" s="1" t="s">
        <v>3200</v>
      </c>
      <c r="I11717" t="s">
        <v>20721</v>
      </c>
      <c r="J11717" t="s">
        <v>23</v>
      </c>
      <c r="K11717">
        <v>480</v>
      </c>
      <c r="L11717">
        <v>59993.09</v>
      </c>
      <c r="M11717">
        <v>124.99</v>
      </c>
      <c r="N11717" t="s">
        <v>8855</v>
      </c>
      <c r="O11717" t="s">
        <v>9464</v>
      </c>
      <c r="P11717">
        <v>0</v>
      </c>
      <c r="Q11717">
        <v>4.0124694125017395E-2</v>
      </c>
      <c r="R11717">
        <v>4</v>
      </c>
    </row>
    <row r="11718" spans="1:18" x14ac:dyDescent="0.25">
      <c r="A11718" t="s">
        <v>8836</v>
      </c>
      <c r="B11718">
        <v>2018</v>
      </c>
      <c r="C11718">
        <v>12</v>
      </c>
      <c r="D11718">
        <v>26</v>
      </c>
      <c r="E11718" t="s">
        <v>8095</v>
      </c>
      <c r="F11718" s="1" t="s">
        <v>5207</v>
      </c>
      <c r="G11718" s="1" t="s">
        <v>20573</v>
      </c>
      <c r="H11718" s="1" t="s">
        <v>3200</v>
      </c>
      <c r="I11718" t="s">
        <v>20752</v>
      </c>
      <c r="J11718" t="s">
        <v>23</v>
      </c>
      <c r="K11718">
        <v>400</v>
      </c>
      <c r="L11718">
        <v>54577.36</v>
      </c>
      <c r="M11718">
        <v>136.44</v>
      </c>
      <c r="N11718" t="s">
        <v>7263</v>
      </c>
      <c r="O11718" t="s">
        <v>23192</v>
      </c>
      <c r="P11718">
        <v>0</v>
      </c>
      <c r="Q11718">
        <v>0</v>
      </c>
      <c r="R11718">
        <v>4</v>
      </c>
    </row>
    <row r="11719" spans="1:18" x14ac:dyDescent="0.25">
      <c r="A11719" t="s">
        <v>8836</v>
      </c>
      <c r="B11719">
        <v>2018</v>
      </c>
      <c r="C11719">
        <v>12</v>
      </c>
      <c r="D11719">
        <v>26</v>
      </c>
      <c r="E11719" t="s">
        <v>8095</v>
      </c>
      <c r="F11719" s="1" t="s">
        <v>5207</v>
      </c>
      <c r="G11719" s="1" t="s">
        <v>20573</v>
      </c>
      <c r="H11719" s="1" t="s">
        <v>3200</v>
      </c>
      <c r="I11719" t="s">
        <v>20728</v>
      </c>
      <c r="J11719" t="s">
        <v>23</v>
      </c>
      <c r="K11719">
        <v>60</v>
      </c>
      <c r="L11719">
        <v>7499.14</v>
      </c>
      <c r="M11719">
        <v>124.99</v>
      </c>
      <c r="N11719" t="s">
        <v>7263</v>
      </c>
      <c r="O11719" t="s">
        <v>23192</v>
      </c>
      <c r="P11719">
        <v>0</v>
      </c>
      <c r="Q11719">
        <v>0</v>
      </c>
      <c r="R11719">
        <v>4</v>
      </c>
    </row>
    <row r="11720" spans="1:18" x14ac:dyDescent="0.25">
      <c r="A11720" t="s">
        <v>8836</v>
      </c>
      <c r="B11720">
        <v>2018</v>
      </c>
      <c r="C11720">
        <v>12</v>
      </c>
      <c r="D11720">
        <v>26</v>
      </c>
      <c r="E11720" t="s">
        <v>8095</v>
      </c>
      <c r="F11720" s="1" t="s">
        <v>5207</v>
      </c>
      <c r="G11720" s="1" t="s">
        <v>20573</v>
      </c>
      <c r="H11720" s="1" t="s">
        <v>3200</v>
      </c>
      <c r="I11720" t="s">
        <v>20740</v>
      </c>
      <c r="J11720" t="s">
        <v>23</v>
      </c>
      <c r="K11720">
        <v>40</v>
      </c>
      <c r="L11720">
        <v>4999.42</v>
      </c>
      <c r="M11720">
        <v>124.99</v>
      </c>
      <c r="N11720" t="s">
        <v>7263</v>
      </c>
      <c r="O11720" t="s">
        <v>23192</v>
      </c>
      <c r="P11720">
        <v>0</v>
      </c>
      <c r="Q11720">
        <v>0</v>
      </c>
      <c r="R11720">
        <v>4</v>
      </c>
    </row>
    <row r="11721" spans="1:18" x14ac:dyDescent="0.25">
      <c r="A11721" t="s">
        <v>8836</v>
      </c>
      <c r="B11721">
        <v>2018</v>
      </c>
      <c r="C11721">
        <v>12</v>
      </c>
      <c r="D11721">
        <v>26</v>
      </c>
      <c r="E11721" t="s">
        <v>8095</v>
      </c>
      <c r="F11721" s="1" t="s">
        <v>5207</v>
      </c>
      <c r="G11721" s="1" t="s">
        <v>20573</v>
      </c>
      <c r="H11721" s="1" t="s">
        <v>3200</v>
      </c>
      <c r="I11721" t="s">
        <v>20782</v>
      </c>
      <c r="J11721" t="s">
        <v>23</v>
      </c>
      <c r="K11721">
        <v>20</v>
      </c>
      <c r="L11721">
        <v>2728.87</v>
      </c>
      <c r="M11721">
        <v>136.44</v>
      </c>
      <c r="N11721" t="s">
        <v>7263</v>
      </c>
      <c r="O11721" t="s">
        <v>23192</v>
      </c>
      <c r="P11721">
        <v>0</v>
      </c>
      <c r="Q11721">
        <v>0</v>
      </c>
      <c r="R11721">
        <v>4</v>
      </c>
    </row>
    <row r="11722" spans="1:18" x14ac:dyDescent="0.25">
      <c r="A11722" t="s">
        <v>8836</v>
      </c>
      <c r="B11722">
        <v>2018</v>
      </c>
      <c r="C11722">
        <v>12</v>
      </c>
      <c r="D11722">
        <v>26</v>
      </c>
      <c r="E11722" t="s">
        <v>8095</v>
      </c>
      <c r="F11722" s="1" t="s">
        <v>5207</v>
      </c>
      <c r="G11722" s="1" t="s">
        <v>20573</v>
      </c>
      <c r="H11722" s="1" t="s">
        <v>3200</v>
      </c>
      <c r="I11722" t="s">
        <v>20747</v>
      </c>
      <c r="J11722" t="s">
        <v>23</v>
      </c>
      <c r="K11722">
        <v>100</v>
      </c>
      <c r="L11722">
        <v>12498.56</v>
      </c>
      <c r="M11722">
        <v>124.99</v>
      </c>
      <c r="N11722" t="s">
        <v>7263</v>
      </c>
      <c r="O11722" t="s">
        <v>23192</v>
      </c>
      <c r="P11722">
        <v>0</v>
      </c>
      <c r="Q11722">
        <v>0</v>
      </c>
      <c r="R11722">
        <v>4</v>
      </c>
    </row>
    <row r="11723" spans="1:18" x14ac:dyDescent="0.25">
      <c r="A11723" t="s">
        <v>8836</v>
      </c>
      <c r="B11723">
        <v>2018</v>
      </c>
      <c r="C11723">
        <v>12</v>
      </c>
      <c r="D11723">
        <v>26</v>
      </c>
      <c r="E11723" t="s">
        <v>8095</v>
      </c>
      <c r="F11723" s="1" t="s">
        <v>5207</v>
      </c>
      <c r="G11723" s="1" t="s">
        <v>20573</v>
      </c>
      <c r="H11723" s="1" t="s">
        <v>3200</v>
      </c>
      <c r="I11723" t="s">
        <v>20793</v>
      </c>
      <c r="J11723" t="s">
        <v>23</v>
      </c>
      <c r="K11723">
        <v>60</v>
      </c>
      <c r="L11723">
        <v>8186.6</v>
      </c>
      <c r="M11723">
        <v>136.44</v>
      </c>
      <c r="N11723" t="s">
        <v>7263</v>
      </c>
      <c r="O11723" t="s">
        <v>23192</v>
      </c>
      <c r="P11723">
        <v>0</v>
      </c>
      <c r="Q11723">
        <v>0</v>
      </c>
      <c r="R11723">
        <v>4</v>
      </c>
    </row>
    <row r="11724" spans="1:18" x14ac:dyDescent="0.25">
      <c r="A11724" t="s">
        <v>2055</v>
      </c>
      <c r="B11724">
        <v>2017</v>
      </c>
      <c r="C11724">
        <v>12</v>
      </c>
      <c r="D11724">
        <v>1</v>
      </c>
      <c r="E11724" t="s">
        <v>1620</v>
      </c>
      <c r="F11724" s="1" t="s">
        <v>3205</v>
      </c>
      <c r="G11724" s="1" t="s">
        <v>3863</v>
      </c>
      <c r="H11724" s="1" t="s">
        <v>3206</v>
      </c>
      <c r="I11724" t="s">
        <v>19020</v>
      </c>
      <c r="J11724" t="s">
        <v>23</v>
      </c>
      <c r="K11724">
        <v>9990</v>
      </c>
      <c r="L11724">
        <v>456543</v>
      </c>
      <c r="M11724">
        <v>45.7</v>
      </c>
      <c r="N11724" t="s">
        <v>9305</v>
      </c>
      <c r="O11724" t="s">
        <v>9530</v>
      </c>
      <c r="P11724">
        <v>3.1450189480311259E-2</v>
      </c>
      <c r="Q11724">
        <v>0</v>
      </c>
      <c r="R11724">
        <v>4</v>
      </c>
    </row>
    <row r="11725" spans="1:18" x14ac:dyDescent="0.25">
      <c r="A11725" t="s">
        <v>2055</v>
      </c>
      <c r="B11725">
        <v>2017</v>
      </c>
      <c r="C11725">
        <v>12</v>
      </c>
      <c r="D11725">
        <v>1</v>
      </c>
      <c r="E11725" t="s">
        <v>1620</v>
      </c>
      <c r="F11725" s="1" t="s">
        <v>3205</v>
      </c>
      <c r="G11725" s="1" t="s">
        <v>3863</v>
      </c>
      <c r="H11725" s="1" t="s">
        <v>3206</v>
      </c>
      <c r="I11725" t="s">
        <v>18937</v>
      </c>
      <c r="J11725" t="s">
        <v>23</v>
      </c>
      <c r="K11725">
        <v>9210</v>
      </c>
      <c r="L11725">
        <v>420897</v>
      </c>
      <c r="M11725">
        <v>45.7</v>
      </c>
      <c r="N11725" t="s">
        <v>489</v>
      </c>
      <c r="O11725" t="s">
        <v>9501</v>
      </c>
      <c r="P11725">
        <v>0</v>
      </c>
      <c r="Q11725">
        <v>0</v>
      </c>
      <c r="R11725">
        <v>4</v>
      </c>
    </row>
    <row r="11726" spans="1:18" x14ac:dyDescent="0.25">
      <c r="A11726" t="s">
        <v>14685</v>
      </c>
      <c r="B11726">
        <v>2019</v>
      </c>
      <c r="C11726">
        <v>6</v>
      </c>
      <c r="D11726">
        <v>4</v>
      </c>
      <c r="E11726" t="s">
        <v>226</v>
      </c>
      <c r="F11726" s="1" t="s">
        <v>3205</v>
      </c>
      <c r="G11726" s="1" t="s">
        <v>3863</v>
      </c>
      <c r="H11726" s="1" t="s">
        <v>3206</v>
      </c>
      <c r="I11726" t="s">
        <v>19252</v>
      </c>
      <c r="J11726" t="s">
        <v>23</v>
      </c>
      <c r="K11726">
        <v>1870</v>
      </c>
      <c r="L11726">
        <v>92565</v>
      </c>
      <c r="M11726">
        <v>49.5</v>
      </c>
      <c r="N11726" t="s">
        <v>9309</v>
      </c>
      <c r="O11726" t="s">
        <v>9451</v>
      </c>
      <c r="P11726">
        <v>6.5364123560168089E-2</v>
      </c>
      <c r="Q11726">
        <v>0</v>
      </c>
      <c r="R11726">
        <v>2</v>
      </c>
    </row>
    <row r="11727" spans="1:18" x14ac:dyDescent="0.25">
      <c r="A11727" t="s">
        <v>14685</v>
      </c>
      <c r="B11727">
        <v>2019</v>
      </c>
      <c r="C11727">
        <v>6</v>
      </c>
      <c r="D11727">
        <v>4</v>
      </c>
      <c r="E11727" t="s">
        <v>226</v>
      </c>
      <c r="F11727" s="1" t="s">
        <v>3205</v>
      </c>
      <c r="G11727" s="1" t="s">
        <v>3384</v>
      </c>
      <c r="H11727" s="1" t="s">
        <v>3206</v>
      </c>
      <c r="I11727" t="s">
        <v>17299</v>
      </c>
      <c r="J11727" t="s">
        <v>23</v>
      </c>
      <c r="K11727">
        <v>23955</v>
      </c>
      <c r="L11727">
        <v>1173795</v>
      </c>
      <c r="M11727">
        <v>49</v>
      </c>
      <c r="N11727" t="s">
        <v>160</v>
      </c>
      <c r="O11727" t="s">
        <v>9452</v>
      </c>
      <c r="P11727">
        <v>0.10110188471641929</v>
      </c>
      <c r="Q11727">
        <v>0</v>
      </c>
      <c r="R11727">
        <v>2</v>
      </c>
    </row>
    <row r="11728" spans="1:18" x14ac:dyDescent="0.25">
      <c r="A11728" t="s">
        <v>7773</v>
      </c>
      <c r="B11728">
        <v>2016</v>
      </c>
      <c r="C11728">
        <v>10</v>
      </c>
      <c r="D11728">
        <v>31</v>
      </c>
      <c r="E11728" t="s">
        <v>7532</v>
      </c>
      <c r="F11728" s="1" t="s">
        <v>5207</v>
      </c>
      <c r="G11728" s="1" t="s">
        <v>21109</v>
      </c>
      <c r="H11728" s="1" t="s">
        <v>7263</v>
      </c>
      <c r="I11728" t="s">
        <v>232</v>
      </c>
      <c r="J11728" t="s">
        <v>38</v>
      </c>
      <c r="K11728">
        <v>100</v>
      </c>
      <c r="L11728">
        <v>405</v>
      </c>
      <c r="M11728">
        <v>4.05</v>
      </c>
      <c r="N11728" t="s">
        <v>232</v>
      </c>
      <c r="O11728" t="s">
        <v>9548</v>
      </c>
      <c r="P11728">
        <v>0</v>
      </c>
      <c r="Q11728">
        <v>0</v>
      </c>
      <c r="R11728">
        <v>4</v>
      </c>
    </row>
    <row r="11729" spans="1:18" x14ac:dyDescent="0.25">
      <c r="A11729" t="s">
        <v>7773</v>
      </c>
      <c r="B11729">
        <v>2016</v>
      </c>
      <c r="C11729">
        <v>10</v>
      </c>
      <c r="D11729">
        <v>31</v>
      </c>
      <c r="E11729" t="s">
        <v>7532</v>
      </c>
      <c r="F11729" s="1" t="s">
        <v>9480</v>
      </c>
      <c r="G11729" s="1" t="s">
        <v>9480</v>
      </c>
      <c r="H11729" s="1" t="s">
        <v>9480</v>
      </c>
      <c r="I11729" t="s">
        <v>7634</v>
      </c>
      <c r="J11729" t="s">
        <v>38</v>
      </c>
      <c r="K11729">
        <v>100</v>
      </c>
      <c r="L11729">
        <v>720</v>
      </c>
      <c r="M11729">
        <v>7.2</v>
      </c>
      <c r="N11729" t="e">
        <v>#N/A</v>
      </c>
      <c r="O11729" t="e">
        <v>#N/A</v>
      </c>
      <c r="P11729">
        <v>0</v>
      </c>
      <c r="Q11729">
        <v>0</v>
      </c>
      <c r="R11729">
        <v>4</v>
      </c>
    </row>
    <row r="11730" spans="1:18" x14ac:dyDescent="0.25">
      <c r="A11730" t="s">
        <v>7773</v>
      </c>
      <c r="B11730">
        <v>2016</v>
      </c>
      <c r="C11730">
        <v>10</v>
      </c>
      <c r="D11730">
        <v>31</v>
      </c>
      <c r="E11730" t="s">
        <v>7532</v>
      </c>
      <c r="F11730" s="1" t="s">
        <v>9480</v>
      </c>
      <c r="G11730" s="1" t="s">
        <v>9480</v>
      </c>
      <c r="H11730" s="1" t="s">
        <v>9480</v>
      </c>
      <c r="I11730" t="s">
        <v>7750</v>
      </c>
      <c r="J11730" t="s">
        <v>23</v>
      </c>
      <c r="K11730">
        <v>60</v>
      </c>
      <c r="L11730">
        <v>3360</v>
      </c>
      <c r="M11730">
        <v>56</v>
      </c>
      <c r="N11730" t="e">
        <v>#N/A</v>
      </c>
      <c r="O11730" t="e">
        <v>#N/A</v>
      </c>
      <c r="P11730">
        <v>0</v>
      </c>
      <c r="Q11730">
        <v>0</v>
      </c>
      <c r="R11730">
        <v>4</v>
      </c>
    </row>
    <row r="11731" spans="1:18" x14ac:dyDescent="0.25">
      <c r="A11731" t="s">
        <v>10543</v>
      </c>
      <c r="B11731">
        <v>2019</v>
      </c>
      <c r="C11731">
        <v>3</v>
      </c>
      <c r="D11731">
        <v>19</v>
      </c>
      <c r="E11731" t="s">
        <v>8811</v>
      </c>
      <c r="F11731" s="1" t="s">
        <v>5207</v>
      </c>
      <c r="G11731" s="1" t="s">
        <v>21083</v>
      </c>
      <c r="H11731" s="1" t="s">
        <v>7263</v>
      </c>
      <c r="I11731" t="s">
        <v>5235</v>
      </c>
      <c r="J11731" t="s">
        <v>38</v>
      </c>
      <c r="K11731">
        <v>66</v>
      </c>
      <c r="L11731">
        <v>37183.61</v>
      </c>
      <c r="M11731">
        <v>563.39</v>
      </c>
      <c r="N11731" t="s">
        <v>5235</v>
      </c>
      <c r="O11731" t="s">
        <v>10111</v>
      </c>
      <c r="P11731">
        <v>0</v>
      </c>
      <c r="Q11731">
        <v>0</v>
      </c>
      <c r="R11731">
        <v>1</v>
      </c>
    </row>
    <row r="11732" spans="1:18" x14ac:dyDescent="0.25">
      <c r="A11732" t="s">
        <v>10543</v>
      </c>
      <c r="B11732">
        <v>2019</v>
      </c>
      <c r="C11732">
        <v>3</v>
      </c>
      <c r="D11732">
        <v>19</v>
      </c>
      <c r="E11732" t="s">
        <v>8811</v>
      </c>
      <c r="F11732" s="1" t="s">
        <v>5207</v>
      </c>
      <c r="G11732" s="1" t="s">
        <v>21083</v>
      </c>
      <c r="H11732" s="1" t="s">
        <v>7263</v>
      </c>
      <c r="I11732" t="s">
        <v>5236</v>
      </c>
      <c r="J11732" t="s">
        <v>38</v>
      </c>
      <c r="K11732">
        <v>33</v>
      </c>
      <c r="L11732">
        <v>19095.12</v>
      </c>
      <c r="M11732">
        <v>578.64</v>
      </c>
      <c r="N11732" t="s">
        <v>5236</v>
      </c>
      <c r="O11732" t="s">
        <v>10112</v>
      </c>
      <c r="P11732">
        <v>0</v>
      </c>
      <c r="Q11732">
        <v>0</v>
      </c>
      <c r="R11732">
        <v>1</v>
      </c>
    </row>
    <row r="11733" spans="1:18" x14ac:dyDescent="0.25">
      <c r="A11733" t="s">
        <v>10543</v>
      </c>
      <c r="B11733">
        <v>2019</v>
      </c>
      <c r="C11733">
        <v>3</v>
      </c>
      <c r="D11733">
        <v>19</v>
      </c>
      <c r="E11733" t="s">
        <v>8811</v>
      </c>
      <c r="F11733" s="1" t="s">
        <v>5207</v>
      </c>
      <c r="G11733" s="1" t="s">
        <v>21083</v>
      </c>
      <c r="H11733" s="1" t="s">
        <v>7263</v>
      </c>
      <c r="I11733" t="s">
        <v>5237</v>
      </c>
      <c r="J11733" t="s">
        <v>38</v>
      </c>
      <c r="K11733">
        <v>33</v>
      </c>
      <c r="L11733">
        <v>19866.919999999998</v>
      </c>
      <c r="M11733">
        <v>602.03</v>
      </c>
      <c r="N11733" t="s">
        <v>5237</v>
      </c>
      <c r="O11733" t="s">
        <v>10113</v>
      </c>
      <c r="P11733">
        <v>0</v>
      </c>
      <c r="Q11733">
        <v>0</v>
      </c>
      <c r="R11733">
        <v>1</v>
      </c>
    </row>
    <row r="11734" spans="1:18" x14ac:dyDescent="0.25">
      <c r="A11734" t="s">
        <v>16971</v>
      </c>
      <c r="B11734">
        <v>2019</v>
      </c>
      <c r="C11734">
        <v>9</v>
      </c>
      <c r="D11734">
        <v>3</v>
      </c>
      <c r="E11734" t="s">
        <v>16500</v>
      </c>
      <c r="F11734" s="1" t="s">
        <v>9480</v>
      </c>
      <c r="G11734" s="1" t="s">
        <v>9480</v>
      </c>
      <c r="H11734" s="1" t="s">
        <v>9480</v>
      </c>
      <c r="I11734" t="s">
        <v>16439</v>
      </c>
      <c r="J11734" t="s">
        <v>23</v>
      </c>
      <c r="K11734">
        <v>4605</v>
      </c>
      <c r="L11734">
        <v>432870</v>
      </c>
      <c r="M11734">
        <v>94</v>
      </c>
      <c r="N11734" t="e">
        <v>#N/A</v>
      </c>
      <c r="O11734" t="e">
        <v>#N/A</v>
      </c>
      <c r="P11734">
        <v>0</v>
      </c>
      <c r="Q11734">
        <v>0</v>
      </c>
      <c r="R11734">
        <v>3</v>
      </c>
    </row>
    <row r="11735" spans="1:18" x14ac:dyDescent="0.25">
      <c r="A11735" t="s">
        <v>16154</v>
      </c>
      <c r="B11735">
        <v>2019</v>
      </c>
      <c r="C11735">
        <v>11</v>
      </c>
      <c r="D11735">
        <v>4</v>
      </c>
      <c r="E11735" t="s">
        <v>1395</v>
      </c>
      <c r="F11735" s="1" t="s">
        <v>3205</v>
      </c>
      <c r="G11735" s="1" t="s">
        <v>3967</v>
      </c>
      <c r="H11735" s="1" t="s">
        <v>3206</v>
      </c>
      <c r="I11735" t="s">
        <v>18457</v>
      </c>
      <c r="J11735" t="s">
        <v>23</v>
      </c>
      <c r="K11735">
        <v>5320</v>
      </c>
      <c r="L11735">
        <v>441559.96</v>
      </c>
      <c r="M11735">
        <v>83</v>
      </c>
      <c r="N11735" t="s">
        <v>10625</v>
      </c>
      <c r="O11735" t="s">
        <v>10648</v>
      </c>
      <c r="P11735">
        <v>0</v>
      </c>
      <c r="Q11735">
        <v>0</v>
      </c>
      <c r="R11735">
        <v>4</v>
      </c>
    </row>
    <row r="11736" spans="1:18" x14ac:dyDescent="0.25">
      <c r="A11736" t="s">
        <v>16154</v>
      </c>
      <c r="B11736">
        <v>2019</v>
      </c>
      <c r="C11736">
        <v>11</v>
      </c>
      <c r="D11736">
        <v>4</v>
      </c>
      <c r="E11736" t="s">
        <v>1395</v>
      </c>
      <c r="F11736" s="1" t="s">
        <v>3205</v>
      </c>
      <c r="G11736" s="1" t="s">
        <v>3967</v>
      </c>
      <c r="H11736" s="1" t="s">
        <v>3206</v>
      </c>
      <c r="I11736" t="s">
        <v>18578</v>
      </c>
      <c r="J11736" t="s">
        <v>23</v>
      </c>
      <c r="K11736">
        <v>3496</v>
      </c>
      <c r="L11736">
        <v>219199.2</v>
      </c>
      <c r="M11736">
        <v>62.7</v>
      </c>
      <c r="N11736" t="s">
        <v>21952</v>
      </c>
      <c r="O11736" t="s">
        <v>23344</v>
      </c>
      <c r="P11736">
        <v>0</v>
      </c>
      <c r="Q11736">
        <v>0</v>
      </c>
      <c r="R11736">
        <v>4</v>
      </c>
    </row>
    <row r="11737" spans="1:18" x14ac:dyDescent="0.25">
      <c r="A11737" t="s">
        <v>16154</v>
      </c>
      <c r="B11737">
        <v>2019</v>
      </c>
      <c r="C11737">
        <v>11</v>
      </c>
      <c r="D11737">
        <v>4</v>
      </c>
      <c r="E11737" t="s">
        <v>1395</v>
      </c>
      <c r="F11737" s="1" t="s">
        <v>3205</v>
      </c>
      <c r="G11737" s="1" t="s">
        <v>3967</v>
      </c>
      <c r="H11737" s="1" t="s">
        <v>3206</v>
      </c>
      <c r="I11737" t="s">
        <v>18578</v>
      </c>
      <c r="J11737" t="s">
        <v>23</v>
      </c>
      <c r="K11737">
        <v>1800</v>
      </c>
      <c r="L11737">
        <v>112860</v>
      </c>
      <c r="M11737">
        <v>62.7</v>
      </c>
      <c r="N11737" t="s">
        <v>21952</v>
      </c>
      <c r="O11737" t="s">
        <v>23344</v>
      </c>
      <c r="P11737">
        <v>0</v>
      </c>
      <c r="Q11737">
        <v>0</v>
      </c>
      <c r="R11737">
        <v>4</v>
      </c>
    </row>
    <row r="11738" spans="1:18" x14ac:dyDescent="0.25">
      <c r="A11738" t="s">
        <v>16154</v>
      </c>
      <c r="B11738">
        <v>2019</v>
      </c>
      <c r="C11738">
        <v>11</v>
      </c>
      <c r="D11738">
        <v>4</v>
      </c>
      <c r="E11738" t="s">
        <v>1395</v>
      </c>
      <c r="F11738" s="1" t="s">
        <v>3205</v>
      </c>
      <c r="G11738" s="1" t="s">
        <v>3967</v>
      </c>
      <c r="H11738" s="1" t="s">
        <v>7263</v>
      </c>
      <c r="I11738" t="s">
        <v>18595</v>
      </c>
      <c r="J11738" t="s">
        <v>23</v>
      </c>
      <c r="K11738">
        <v>140</v>
      </c>
      <c r="L11738">
        <v>12390</v>
      </c>
      <c r="M11738">
        <v>88.5</v>
      </c>
      <c r="N11738" t="s">
        <v>21962</v>
      </c>
      <c r="O11738" t="s">
        <v>23409</v>
      </c>
      <c r="P11738">
        <v>0</v>
      </c>
      <c r="Q11738">
        <v>0</v>
      </c>
      <c r="R11738">
        <v>4</v>
      </c>
    </row>
    <row r="11739" spans="1:18" x14ac:dyDescent="0.25">
      <c r="A11739" t="s">
        <v>8144</v>
      </c>
      <c r="B11739">
        <v>2017</v>
      </c>
      <c r="C11739">
        <v>8</v>
      </c>
      <c r="D11739">
        <v>21</v>
      </c>
      <c r="E11739" t="s">
        <v>8145</v>
      </c>
      <c r="F11739" s="1" t="s">
        <v>5207</v>
      </c>
      <c r="G11739" s="1" t="s">
        <v>20573</v>
      </c>
      <c r="H11739" s="1" t="s">
        <v>7263</v>
      </c>
      <c r="I11739" t="s">
        <v>20764</v>
      </c>
      <c r="J11739" t="s">
        <v>23</v>
      </c>
      <c r="K11739">
        <v>8000</v>
      </c>
      <c r="L11739">
        <v>727280</v>
      </c>
      <c r="M11739">
        <v>90.91</v>
      </c>
      <c r="N11739" t="s">
        <v>9043</v>
      </c>
      <c r="O11739" t="s">
        <v>9465</v>
      </c>
      <c r="P11739">
        <v>0</v>
      </c>
      <c r="Q11739">
        <v>3.9029243790110295E-2</v>
      </c>
      <c r="R11739">
        <v>3</v>
      </c>
    </row>
    <row r="11740" spans="1:18" x14ac:dyDescent="0.25">
      <c r="A11740" t="s">
        <v>1648</v>
      </c>
      <c r="B11740">
        <v>2017</v>
      </c>
      <c r="C11740">
        <v>6</v>
      </c>
      <c r="D11740">
        <v>16</v>
      </c>
      <c r="E11740" t="s">
        <v>174</v>
      </c>
      <c r="F11740" s="1" t="s">
        <v>3205</v>
      </c>
      <c r="G11740" s="1" t="s">
        <v>3227</v>
      </c>
      <c r="H11740" s="1" t="s">
        <v>3206</v>
      </c>
      <c r="I11740" t="s">
        <v>19714</v>
      </c>
      <c r="J11740" t="s">
        <v>23</v>
      </c>
      <c r="K11740">
        <v>18760</v>
      </c>
      <c r="L11740">
        <v>1129352.02</v>
      </c>
      <c r="M11740">
        <v>60.2</v>
      </c>
      <c r="N11740" t="s">
        <v>22088</v>
      </c>
      <c r="O11740" t="s">
        <v>23267</v>
      </c>
      <c r="P11740">
        <v>0</v>
      </c>
      <c r="Q11740">
        <v>0</v>
      </c>
      <c r="R11740">
        <v>2</v>
      </c>
    </row>
    <row r="11741" spans="1:18" x14ac:dyDescent="0.25">
      <c r="A11741" t="s">
        <v>8252</v>
      </c>
      <c r="B11741">
        <v>2017</v>
      </c>
      <c r="C11741">
        <v>11</v>
      </c>
      <c r="D11741">
        <v>20</v>
      </c>
      <c r="E11741" t="s">
        <v>7471</v>
      </c>
      <c r="F11741" s="1" t="s">
        <v>5207</v>
      </c>
      <c r="G11741" s="1" t="s">
        <v>20573</v>
      </c>
      <c r="H11741" s="1" t="s">
        <v>7263</v>
      </c>
      <c r="I11741" t="s">
        <v>20770</v>
      </c>
      <c r="J11741" t="s">
        <v>23</v>
      </c>
      <c r="K11741">
        <v>540</v>
      </c>
      <c r="L11741">
        <v>72900</v>
      </c>
      <c r="M11741">
        <v>135</v>
      </c>
      <c r="N11741" t="s">
        <v>9044</v>
      </c>
      <c r="O11741" t="s">
        <v>9470</v>
      </c>
      <c r="P11741">
        <v>0</v>
      </c>
      <c r="Q11741">
        <v>3.0368637538317353E-2</v>
      </c>
      <c r="R11741">
        <v>4</v>
      </c>
    </row>
    <row r="11742" spans="1:18" x14ac:dyDescent="0.25">
      <c r="A11742" t="s">
        <v>8765</v>
      </c>
      <c r="B11742">
        <v>2018</v>
      </c>
      <c r="C11742">
        <v>11</v>
      </c>
      <c r="D11742">
        <v>3</v>
      </c>
      <c r="E11742" t="s">
        <v>8258</v>
      </c>
      <c r="F11742" s="1" t="s">
        <v>5207</v>
      </c>
      <c r="G11742" s="1" t="s">
        <v>20573</v>
      </c>
      <c r="H11742" s="1" t="s">
        <v>7263</v>
      </c>
      <c r="I11742" t="s">
        <v>20674</v>
      </c>
      <c r="J11742" t="s">
        <v>23</v>
      </c>
      <c r="K11742">
        <v>100</v>
      </c>
      <c r="L11742">
        <v>13224</v>
      </c>
      <c r="M11742">
        <v>132.24</v>
      </c>
      <c r="N11742" t="s">
        <v>7263</v>
      </c>
      <c r="O11742" t="s">
        <v>23274</v>
      </c>
      <c r="P11742">
        <v>0</v>
      </c>
      <c r="Q11742">
        <v>0</v>
      </c>
      <c r="R11742">
        <v>4</v>
      </c>
    </row>
    <row r="11743" spans="1:18" x14ac:dyDescent="0.25">
      <c r="A11743" t="s">
        <v>8765</v>
      </c>
      <c r="B11743">
        <v>2018</v>
      </c>
      <c r="C11743">
        <v>11</v>
      </c>
      <c r="D11743">
        <v>3</v>
      </c>
      <c r="E11743" t="s">
        <v>8258</v>
      </c>
      <c r="F11743" s="1" t="s">
        <v>5207</v>
      </c>
      <c r="G11743" s="1" t="s">
        <v>20573</v>
      </c>
      <c r="H11743" s="1" t="s">
        <v>7263</v>
      </c>
      <c r="I11743" t="s">
        <v>20676</v>
      </c>
      <c r="J11743" t="s">
        <v>23</v>
      </c>
      <c r="K11743">
        <v>350</v>
      </c>
      <c r="L11743">
        <v>45024</v>
      </c>
      <c r="M11743">
        <v>128.63999999999999</v>
      </c>
      <c r="N11743" t="s">
        <v>7263</v>
      </c>
      <c r="O11743" t="s">
        <v>23274</v>
      </c>
      <c r="P11743">
        <v>0</v>
      </c>
      <c r="Q11743">
        <v>0</v>
      </c>
      <c r="R11743">
        <v>4</v>
      </c>
    </row>
    <row r="11744" spans="1:18" x14ac:dyDescent="0.25">
      <c r="A11744" t="s">
        <v>13981</v>
      </c>
      <c r="B11744">
        <v>2019</v>
      </c>
      <c r="C11744">
        <v>4</v>
      </c>
      <c r="D11744">
        <v>22</v>
      </c>
      <c r="E11744" t="s">
        <v>7357</v>
      </c>
      <c r="F11744" s="1" t="s">
        <v>5207</v>
      </c>
      <c r="G11744" s="1" t="s">
        <v>20573</v>
      </c>
      <c r="H11744" s="1" t="s">
        <v>7263</v>
      </c>
      <c r="I11744" t="s">
        <v>20854</v>
      </c>
      <c r="J11744" t="s">
        <v>23</v>
      </c>
      <c r="K11744">
        <v>100</v>
      </c>
      <c r="L11744">
        <v>14594</v>
      </c>
      <c r="M11744">
        <v>145.94</v>
      </c>
      <c r="N11744" t="s">
        <v>7263</v>
      </c>
      <c r="O11744" t="s">
        <v>23274</v>
      </c>
      <c r="P11744">
        <v>0</v>
      </c>
      <c r="Q11744">
        <v>0</v>
      </c>
      <c r="R11744">
        <v>2</v>
      </c>
    </row>
    <row r="11745" spans="1:18" x14ac:dyDescent="0.25">
      <c r="A11745" t="s">
        <v>13981</v>
      </c>
      <c r="B11745">
        <v>2019</v>
      </c>
      <c r="C11745">
        <v>4</v>
      </c>
      <c r="D11745">
        <v>22</v>
      </c>
      <c r="E11745" t="s">
        <v>7357</v>
      </c>
      <c r="F11745" s="1" t="s">
        <v>5207</v>
      </c>
      <c r="G11745" s="1" t="s">
        <v>20573</v>
      </c>
      <c r="H11745" s="1" t="s">
        <v>7263</v>
      </c>
      <c r="I11745" t="s">
        <v>20870</v>
      </c>
      <c r="J11745" t="s">
        <v>23</v>
      </c>
      <c r="K11745">
        <v>123.36</v>
      </c>
      <c r="L11745">
        <v>20451.849999999999</v>
      </c>
      <c r="M11745">
        <v>165.79</v>
      </c>
      <c r="N11745" t="s">
        <v>9081</v>
      </c>
      <c r="O11745" t="s">
        <v>9466</v>
      </c>
      <c r="P11745">
        <v>0</v>
      </c>
      <c r="Q11745">
        <v>3.6744815637470611E-2</v>
      </c>
      <c r="R11745">
        <v>2</v>
      </c>
    </row>
    <row r="11746" spans="1:18" x14ac:dyDescent="0.25">
      <c r="A11746" t="s">
        <v>13981</v>
      </c>
      <c r="B11746">
        <v>2019</v>
      </c>
      <c r="C11746">
        <v>4</v>
      </c>
      <c r="D11746">
        <v>22</v>
      </c>
      <c r="E11746" t="s">
        <v>7357</v>
      </c>
      <c r="F11746" s="1" t="s">
        <v>5207</v>
      </c>
      <c r="G11746" s="1" t="s">
        <v>20573</v>
      </c>
      <c r="H11746" s="1" t="s">
        <v>7263</v>
      </c>
      <c r="I11746" t="s">
        <v>20870</v>
      </c>
      <c r="J11746" t="s">
        <v>23</v>
      </c>
      <c r="K11746">
        <v>899.1</v>
      </c>
      <c r="L11746">
        <v>131655.21</v>
      </c>
      <c r="M11746">
        <v>146.43</v>
      </c>
      <c r="N11746" t="s">
        <v>9081</v>
      </c>
      <c r="O11746" t="s">
        <v>9466</v>
      </c>
      <c r="P11746">
        <v>0</v>
      </c>
      <c r="Q11746">
        <v>3.6744815637470611E-2</v>
      </c>
      <c r="R11746">
        <v>2</v>
      </c>
    </row>
    <row r="11747" spans="1:18" x14ac:dyDescent="0.25">
      <c r="A11747" t="s">
        <v>13981</v>
      </c>
      <c r="B11747">
        <v>2019</v>
      </c>
      <c r="C11747">
        <v>4</v>
      </c>
      <c r="D11747">
        <v>22</v>
      </c>
      <c r="E11747" t="s">
        <v>7357</v>
      </c>
      <c r="F11747" s="1" t="s">
        <v>5207</v>
      </c>
      <c r="G11747" s="1" t="s">
        <v>20573</v>
      </c>
      <c r="H11747" s="1" t="s">
        <v>7263</v>
      </c>
      <c r="I11747" t="s">
        <v>20870</v>
      </c>
      <c r="J11747" t="s">
        <v>23</v>
      </c>
      <c r="K11747">
        <v>2100</v>
      </c>
      <c r="L11747">
        <v>307587</v>
      </c>
      <c r="M11747">
        <v>146.47</v>
      </c>
      <c r="N11747" t="s">
        <v>9081</v>
      </c>
      <c r="O11747" t="s">
        <v>9466</v>
      </c>
      <c r="P11747">
        <v>0</v>
      </c>
      <c r="Q11747">
        <v>3.6744815637470611E-2</v>
      </c>
      <c r="R11747">
        <v>2</v>
      </c>
    </row>
    <row r="11748" spans="1:18" x14ac:dyDescent="0.25">
      <c r="A11748" t="s">
        <v>13981</v>
      </c>
      <c r="B11748">
        <v>2019</v>
      </c>
      <c r="C11748">
        <v>4</v>
      </c>
      <c r="D11748">
        <v>22</v>
      </c>
      <c r="E11748" t="s">
        <v>7357</v>
      </c>
      <c r="F11748" s="1" t="s">
        <v>5207</v>
      </c>
      <c r="G11748" s="1" t="s">
        <v>21008</v>
      </c>
      <c r="H11748" s="1" t="s">
        <v>7263</v>
      </c>
      <c r="I11748" t="s">
        <v>21034</v>
      </c>
      <c r="J11748" t="s">
        <v>23</v>
      </c>
      <c r="K11748">
        <v>1000</v>
      </c>
      <c r="L11748">
        <v>135810</v>
      </c>
      <c r="M11748">
        <v>135.81</v>
      </c>
      <c r="N11748" t="s">
        <v>7263</v>
      </c>
      <c r="O11748" t="s">
        <v>23274</v>
      </c>
      <c r="P11748">
        <v>0</v>
      </c>
      <c r="Q11748">
        <v>0</v>
      </c>
      <c r="R11748">
        <v>2</v>
      </c>
    </row>
    <row r="11749" spans="1:18" x14ac:dyDescent="0.25">
      <c r="A11749" t="s">
        <v>13981</v>
      </c>
      <c r="B11749">
        <v>2019</v>
      </c>
      <c r="C11749">
        <v>4</v>
      </c>
      <c r="D11749">
        <v>22</v>
      </c>
      <c r="E11749" t="s">
        <v>7357</v>
      </c>
      <c r="F11749" s="1" t="s">
        <v>5207</v>
      </c>
      <c r="G11749" s="1" t="s">
        <v>20931</v>
      </c>
      <c r="H11749" s="1" t="s">
        <v>7263</v>
      </c>
      <c r="I11749" t="s">
        <v>6625</v>
      </c>
      <c r="J11749" t="s">
        <v>23</v>
      </c>
      <c r="K11749">
        <v>3000</v>
      </c>
      <c r="L11749">
        <v>688350</v>
      </c>
      <c r="M11749">
        <v>229.45</v>
      </c>
      <c r="N11749" t="s">
        <v>9111</v>
      </c>
      <c r="O11749" t="s">
        <v>9468</v>
      </c>
      <c r="P11749">
        <v>0</v>
      </c>
      <c r="Q11749">
        <v>3.481892927687627E-2</v>
      </c>
      <c r="R11749">
        <v>2</v>
      </c>
    </row>
    <row r="11750" spans="1:18" x14ac:dyDescent="0.25">
      <c r="A11750" t="s">
        <v>13981</v>
      </c>
      <c r="B11750">
        <v>2019</v>
      </c>
      <c r="C11750">
        <v>4</v>
      </c>
      <c r="D11750">
        <v>22</v>
      </c>
      <c r="E11750" t="s">
        <v>7357</v>
      </c>
      <c r="F11750" s="1" t="s">
        <v>5207</v>
      </c>
      <c r="G11750" s="1" t="s">
        <v>20931</v>
      </c>
      <c r="H11750" s="1" t="s">
        <v>7263</v>
      </c>
      <c r="I11750" t="s">
        <v>20982</v>
      </c>
      <c r="J11750" t="s">
        <v>23</v>
      </c>
      <c r="K11750">
        <v>1000</v>
      </c>
      <c r="L11750">
        <v>129650</v>
      </c>
      <c r="M11750">
        <v>129.65</v>
      </c>
      <c r="N11750" t="s">
        <v>9110</v>
      </c>
      <c r="O11750" t="s">
        <v>9461</v>
      </c>
      <c r="P11750">
        <v>0</v>
      </c>
      <c r="Q11750">
        <v>5.1453052842904301E-2</v>
      </c>
      <c r="R11750">
        <v>2</v>
      </c>
    </row>
    <row r="11751" spans="1:18" x14ac:dyDescent="0.25">
      <c r="A11751" t="s">
        <v>16973</v>
      </c>
      <c r="B11751">
        <v>2019</v>
      </c>
      <c r="C11751">
        <v>12</v>
      </c>
      <c r="D11751">
        <v>19</v>
      </c>
      <c r="E11751" t="s">
        <v>1395</v>
      </c>
      <c r="F11751" s="1" t="s">
        <v>3205</v>
      </c>
      <c r="G11751" s="1" t="s">
        <v>3967</v>
      </c>
      <c r="H11751" s="1" t="s">
        <v>3206</v>
      </c>
      <c r="I11751" t="s">
        <v>18457</v>
      </c>
      <c r="J11751" t="s">
        <v>23</v>
      </c>
      <c r="K11751">
        <v>11663</v>
      </c>
      <c r="L11751">
        <v>968028.91</v>
      </c>
      <c r="M11751">
        <v>83</v>
      </c>
      <c r="N11751" t="s">
        <v>10625</v>
      </c>
      <c r="O11751" t="s">
        <v>10648</v>
      </c>
      <c r="P11751">
        <v>0</v>
      </c>
      <c r="Q11751">
        <v>0</v>
      </c>
      <c r="R11751">
        <v>4</v>
      </c>
    </row>
    <row r="11752" spans="1:18" x14ac:dyDescent="0.25">
      <c r="A11752" t="s">
        <v>16973</v>
      </c>
      <c r="B11752">
        <v>2019</v>
      </c>
      <c r="C11752">
        <v>12</v>
      </c>
      <c r="D11752">
        <v>19</v>
      </c>
      <c r="E11752" t="s">
        <v>1395</v>
      </c>
      <c r="F11752" s="1" t="s">
        <v>3205</v>
      </c>
      <c r="G11752" s="1" t="s">
        <v>3967</v>
      </c>
      <c r="H11752" s="1" t="s">
        <v>3206</v>
      </c>
      <c r="I11752" t="s">
        <v>18499</v>
      </c>
      <c r="J11752" t="s">
        <v>23</v>
      </c>
      <c r="K11752">
        <v>1345</v>
      </c>
      <c r="L11752">
        <v>86080</v>
      </c>
      <c r="M11752">
        <v>64</v>
      </c>
      <c r="N11752" t="s">
        <v>9269</v>
      </c>
      <c r="O11752" t="s">
        <v>9615</v>
      </c>
      <c r="P11752">
        <v>0</v>
      </c>
      <c r="Q11752">
        <v>0</v>
      </c>
      <c r="R11752">
        <v>4</v>
      </c>
    </row>
    <row r="11753" spans="1:18" x14ac:dyDescent="0.25">
      <c r="A11753" t="s">
        <v>10544</v>
      </c>
      <c r="B11753">
        <v>2019</v>
      </c>
      <c r="C11753">
        <v>3</v>
      </c>
      <c r="D11753">
        <v>11</v>
      </c>
      <c r="E11753" t="s">
        <v>1620</v>
      </c>
      <c r="F11753" s="1" t="s">
        <v>3205</v>
      </c>
      <c r="G11753" s="1" t="s">
        <v>3863</v>
      </c>
      <c r="H11753" s="1" t="s">
        <v>3206</v>
      </c>
      <c r="I11753" t="s">
        <v>19207</v>
      </c>
      <c r="J11753" t="s">
        <v>23</v>
      </c>
      <c r="K11753">
        <v>9235</v>
      </c>
      <c r="L11753">
        <v>447897.5</v>
      </c>
      <c r="M11753">
        <v>48.5</v>
      </c>
      <c r="N11753" t="s">
        <v>9331</v>
      </c>
      <c r="O11753" t="s">
        <v>9540</v>
      </c>
      <c r="P11753">
        <v>4.2454374665687751E-2</v>
      </c>
      <c r="Q11753">
        <v>0</v>
      </c>
      <c r="R11753">
        <v>1</v>
      </c>
    </row>
    <row r="11754" spans="1:18" x14ac:dyDescent="0.25">
      <c r="A11754" t="s">
        <v>10544</v>
      </c>
      <c r="B11754">
        <v>2019</v>
      </c>
      <c r="C11754">
        <v>3</v>
      </c>
      <c r="D11754">
        <v>11</v>
      </c>
      <c r="E11754" t="s">
        <v>1620</v>
      </c>
      <c r="F11754" s="1" t="s">
        <v>3205</v>
      </c>
      <c r="G11754" s="1" t="s">
        <v>3863</v>
      </c>
      <c r="H11754" s="1" t="s">
        <v>3206</v>
      </c>
      <c r="I11754" t="s">
        <v>19664</v>
      </c>
      <c r="J11754" t="s">
        <v>23</v>
      </c>
      <c r="K11754">
        <v>9105</v>
      </c>
      <c r="L11754">
        <v>444324</v>
      </c>
      <c r="M11754">
        <v>48.8</v>
      </c>
      <c r="N11754" t="s">
        <v>9307</v>
      </c>
      <c r="O11754" t="s">
        <v>9445</v>
      </c>
      <c r="P11754">
        <v>3.6019547837424074E-2</v>
      </c>
      <c r="Q11754">
        <v>0</v>
      </c>
      <c r="R11754">
        <v>1</v>
      </c>
    </row>
    <row r="11755" spans="1:18" x14ac:dyDescent="0.25">
      <c r="A11755" t="s">
        <v>10544</v>
      </c>
      <c r="B11755">
        <v>2019</v>
      </c>
      <c r="C11755">
        <v>3</v>
      </c>
      <c r="D11755">
        <v>11</v>
      </c>
      <c r="E11755" t="s">
        <v>1620</v>
      </c>
      <c r="F11755" s="1" t="s">
        <v>3205</v>
      </c>
      <c r="G11755" s="1" t="s">
        <v>3216</v>
      </c>
      <c r="H11755" s="1" t="s">
        <v>3206</v>
      </c>
      <c r="I11755" t="s">
        <v>17582</v>
      </c>
      <c r="J11755" t="s">
        <v>23</v>
      </c>
      <c r="K11755">
        <v>792</v>
      </c>
      <c r="L11755">
        <v>44985.599999999999</v>
      </c>
      <c r="M11755">
        <v>56.8</v>
      </c>
      <c r="N11755" t="s">
        <v>10516</v>
      </c>
      <c r="O11755" t="s">
        <v>10651</v>
      </c>
      <c r="P11755">
        <v>0</v>
      </c>
      <c r="Q11755">
        <v>0</v>
      </c>
      <c r="R11755">
        <v>1</v>
      </c>
    </row>
    <row r="11756" spans="1:18" x14ac:dyDescent="0.25">
      <c r="A11756" t="s">
        <v>10544</v>
      </c>
      <c r="B11756">
        <v>2019</v>
      </c>
      <c r="C11756">
        <v>3</v>
      </c>
      <c r="D11756">
        <v>11</v>
      </c>
      <c r="E11756" t="s">
        <v>1620</v>
      </c>
      <c r="F11756" s="1" t="s">
        <v>3205</v>
      </c>
      <c r="G11756" s="1" t="s">
        <v>3216</v>
      </c>
      <c r="H11756" s="1" t="s">
        <v>3204</v>
      </c>
      <c r="I11756" t="s">
        <v>17551</v>
      </c>
      <c r="J11756" t="s">
        <v>23</v>
      </c>
      <c r="K11756">
        <v>695</v>
      </c>
      <c r="L11756">
        <v>48163.5</v>
      </c>
      <c r="M11756">
        <v>69.3</v>
      </c>
      <c r="N11756" t="s">
        <v>21856</v>
      </c>
      <c r="O11756" t="s">
        <v>23410</v>
      </c>
      <c r="P11756">
        <v>0</v>
      </c>
      <c r="Q11756">
        <v>0</v>
      </c>
      <c r="R11756">
        <v>1</v>
      </c>
    </row>
    <row r="11757" spans="1:18" x14ac:dyDescent="0.25">
      <c r="A11757" t="s">
        <v>2299</v>
      </c>
      <c r="B11757">
        <v>2018</v>
      </c>
      <c r="C11757">
        <v>3</v>
      </c>
      <c r="D11757">
        <v>19</v>
      </c>
      <c r="E11757" t="s">
        <v>1620</v>
      </c>
      <c r="F11757" s="1" t="s">
        <v>3205</v>
      </c>
      <c r="G11757" s="1" t="s">
        <v>3227</v>
      </c>
      <c r="H11757" s="1" t="s">
        <v>3206</v>
      </c>
      <c r="I11757" t="s">
        <v>19719</v>
      </c>
      <c r="J11757" t="s">
        <v>23</v>
      </c>
      <c r="K11757">
        <v>920</v>
      </c>
      <c r="L11757">
        <v>54280</v>
      </c>
      <c r="M11757">
        <v>59</v>
      </c>
      <c r="N11757" t="s">
        <v>22083</v>
      </c>
      <c r="O11757" t="s">
        <v>23291</v>
      </c>
      <c r="P11757">
        <v>0</v>
      </c>
      <c r="Q11757">
        <v>0</v>
      </c>
      <c r="R11757">
        <v>1</v>
      </c>
    </row>
    <row r="11758" spans="1:18" x14ac:dyDescent="0.25">
      <c r="A11758" t="s">
        <v>2299</v>
      </c>
      <c r="B11758">
        <v>2018</v>
      </c>
      <c r="C11758">
        <v>3</v>
      </c>
      <c r="D11758">
        <v>19</v>
      </c>
      <c r="E11758" t="s">
        <v>1620</v>
      </c>
      <c r="F11758" s="1" t="s">
        <v>3205</v>
      </c>
      <c r="G11758" s="1" t="s">
        <v>3863</v>
      </c>
      <c r="H11758" s="1" t="s">
        <v>3206</v>
      </c>
      <c r="I11758" t="s">
        <v>19106</v>
      </c>
      <c r="J11758" t="s">
        <v>23</v>
      </c>
      <c r="K11758">
        <v>5990</v>
      </c>
      <c r="L11758">
        <v>284525</v>
      </c>
      <c r="M11758">
        <v>47.5</v>
      </c>
      <c r="N11758" t="s">
        <v>9331</v>
      </c>
      <c r="O11758" t="s">
        <v>9540</v>
      </c>
      <c r="P11758">
        <v>4.2454374665687751E-2</v>
      </c>
      <c r="Q11758">
        <v>0</v>
      </c>
      <c r="R11758">
        <v>1</v>
      </c>
    </row>
    <row r="11759" spans="1:18" x14ac:dyDescent="0.25">
      <c r="A11759" t="s">
        <v>2299</v>
      </c>
      <c r="B11759">
        <v>2018</v>
      </c>
      <c r="C11759">
        <v>3</v>
      </c>
      <c r="D11759">
        <v>19</v>
      </c>
      <c r="E11759" t="s">
        <v>1620</v>
      </c>
      <c r="F11759" s="1" t="s">
        <v>3205</v>
      </c>
      <c r="G11759" s="1" t="s">
        <v>3216</v>
      </c>
      <c r="H11759" s="1" t="s">
        <v>3206</v>
      </c>
      <c r="I11759" t="s">
        <v>17527</v>
      </c>
      <c r="J11759" t="s">
        <v>23</v>
      </c>
      <c r="K11759">
        <v>4760</v>
      </c>
      <c r="L11759">
        <v>291788</v>
      </c>
      <c r="M11759">
        <v>61.3</v>
      </c>
      <c r="N11759" t="s">
        <v>21842</v>
      </c>
      <c r="O11759" t="s">
        <v>23388</v>
      </c>
      <c r="P11759">
        <v>0</v>
      </c>
      <c r="Q11759">
        <v>0</v>
      </c>
      <c r="R11759">
        <v>1</v>
      </c>
    </row>
    <row r="11760" spans="1:18" x14ac:dyDescent="0.25">
      <c r="A11760" t="s">
        <v>2299</v>
      </c>
      <c r="B11760">
        <v>2018</v>
      </c>
      <c r="C11760">
        <v>3</v>
      </c>
      <c r="D11760">
        <v>19</v>
      </c>
      <c r="E11760" t="s">
        <v>1620</v>
      </c>
      <c r="F11760" s="1" t="s">
        <v>3205</v>
      </c>
      <c r="G11760" s="1" t="s">
        <v>3863</v>
      </c>
      <c r="H11760" s="1" t="s">
        <v>3206</v>
      </c>
      <c r="I11760" t="s">
        <v>18938</v>
      </c>
      <c r="J11760" t="s">
        <v>23</v>
      </c>
      <c r="K11760">
        <v>7958</v>
      </c>
      <c r="L11760">
        <v>481459</v>
      </c>
      <c r="M11760">
        <v>60.5</v>
      </c>
      <c r="N11760" t="s">
        <v>9313</v>
      </c>
      <c r="O11760" t="s">
        <v>9448</v>
      </c>
      <c r="P11760">
        <v>2.823689586550486E-2</v>
      </c>
      <c r="Q11760">
        <v>0</v>
      </c>
      <c r="R11760">
        <v>1</v>
      </c>
    </row>
    <row r="11761" spans="1:18" x14ac:dyDescent="0.25">
      <c r="A11761" t="s">
        <v>1839</v>
      </c>
      <c r="B11761">
        <v>2017</v>
      </c>
      <c r="C11761">
        <v>9</v>
      </c>
      <c r="D11761">
        <v>25</v>
      </c>
      <c r="E11761" t="s">
        <v>208</v>
      </c>
      <c r="F11761" s="1" t="s">
        <v>3205</v>
      </c>
      <c r="G11761" s="1" t="s">
        <v>3227</v>
      </c>
      <c r="H11761" s="1" t="s">
        <v>3206</v>
      </c>
      <c r="I11761" t="s">
        <v>19762</v>
      </c>
      <c r="J11761" t="s">
        <v>23</v>
      </c>
      <c r="K11761">
        <v>2090</v>
      </c>
      <c r="L11761">
        <v>113278</v>
      </c>
      <c r="M11761">
        <v>54.2</v>
      </c>
      <c r="N11761" t="s">
        <v>22082</v>
      </c>
      <c r="O11761" t="s">
        <v>23253</v>
      </c>
      <c r="P11761">
        <v>0</v>
      </c>
      <c r="Q11761">
        <v>0</v>
      </c>
      <c r="R11761">
        <v>3</v>
      </c>
    </row>
    <row r="11762" spans="1:18" x14ac:dyDescent="0.25">
      <c r="A11762" t="s">
        <v>569</v>
      </c>
      <c r="B11762">
        <v>2016</v>
      </c>
      <c r="C11762">
        <v>2</v>
      </c>
      <c r="D11762">
        <v>21</v>
      </c>
      <c r="E11762" t="s">
        <v>174</v>
      </c>
      <c r="F11762" s="1" t="s">
        <v>3205</v>
      </c>
      <c r="G11762" s="1" t="s">
        <v>3863</v>
      </c>
      <c r="H11762" s="1" t="s">
        <v>3206</v>
      </c>
      <c r="I11762" t="s">
        <v>19615</v>
      </c>
      <c r="J11762" t="s">
        <v>23</v>
      </c>
      <c r="K11762">
        <v>6900</v>
      </c>
      <c r="L11762">
        <v>195270</v>
      </c>
      <c r="M11762">
        <v>28.3</v>
      </c>
      <c r="N11762" t="s">
        <v>9335</v>
      </c>
      <c r="O11762" t="s">
        <v>9441</v>
      </c>
      <c r="P11762">
        <v>0.12724850134172863</v>
      </c>
      <c r="Q11762">
        <v>0</v>
      </c>
      <c r="R11762">
        <v>1</v>
      </c>
    </row>
    <row r="11763" spans="1:18" x14ac:dyDescent="0.25">
      <c r="A11763" t="s">
        <v>569</v>
      </c>
      <c r="B11763">
        <v>2016</v>
      </c>
      <c r="C11763">
        <v>2</v>
      </c>
      <c r="D11763">
        <v>21</v>
      </c>
      <c r="E11763" t="s">
        <v>174</v>
      </c>
      <c r="F11763" s="1" t="s">
        <v>3205</v>
      </c>
      <c r="G11763" s="1" t="s">
        <v>3863</v>
      </c>
      <c r="H11763" s="1" t="s">
        <v>3206</v>
      </c>
      <c r="I11763" t="s">
        <v>19616</v>
      </c>
      <c r="J11763" t="s">
        <v>23</v>
      </c>
      <c r="K11763">
        <v>8780</v>
      </c>
      <c r="L11763">
        <v>248473.99</v>
      </c>
      <c r="M11763">
        <v>28.3</v>
      </c>
      <c r="N11763" t="s">
        <v>9337</v>
      </c>
      <c r="O11763" t="s">
        <v>9440</v>
      </c>
      <c r="P11763">
        <v>0.12068470364021268</v>
      </c>
      <c r="Q11763">
        <v>0</v>
      </c>
      <c r="R11763">
        <v>1</v>
      </c>
    </row>
    <row r="11764" spans="1:18" x14ac:dyDescent="0.25">
      <c r="A11764" t="s">
        <v>569</v>
      </c>
      <c r="B11764">
        <v>2016</v>
      </c>
      <c r="C11764">
        <v>2</v>
      </c>
      <c r="D11764">
        <v>21</v>
      </c>
      <c r="E11764" t="s">
        <v>174</v>
      </c>
      <c r="F11764" s="1" t="s">
        <v>3205</v>
      </c>
      <c r="G11764" s="1" t="s">
        <v>3863</v>
      </c>
      <c r="H11764" s="1" t="s">
        <v>3206</v>
      </c>
      <c r="I11764" t="s">
        <v>19617</v>
      </c>
      <c r="J11764" t="s">
        <v>23</v>
      </c>
      <c r="K11764">
        <v>4360</v>
      </c>
      <c r="L11764">
        <v>124259.98</v>
      </c>
      <c r="M11764">
        <v>28.5</v>
      </c>
      <c r="N11764" t="s">
        <v>9340</v>
      </c>
      <c r="O11764" t="s">
        <v>9482</v>
      </c>
      <c r="P11764">
        <v>8.0867377033553248E-2</v>
      </c>
      <c r="Q11764">
        <v>0</v>
      </c>
      <c r="R11764">
        <v>1</v>
      </c>
    </row>
    <row r="11765" spans="1:18" x14ac:dyDescent="0.25">
      <c r="A11765" t="s">
        <v>10868</v>
      </c>
      <c r="B11765">
        <v>2019</v>
      </c>
      <c r="C11765">
        <v>4</v>
      </c>
      <c r="D11765">
        <v>13</v>
      </c>
      <c r="E11765" t="s">
        <v>15699</v>
      </c>
      <c r="F11765" s="1" t="s">
        <v>3205</v>
      </c>
      <c r="G11765" s="1" t="s">
        <v>3384</v>
      </c>
      <c r="H11765" s="1" t="s">
        <v>3206</v>
      </c>
      <c r="I11765" t="s">
        <v>17211</v>
      </c>
      <c r="J11765" t="s">
        <v>23</v>
      </c>
      <c r="K11765">
        <v>4102</v>
      </c>
      <c r="L11765">
        <v>200998</v>
      </c>
      <c r="M11765">
        <v>49</v>
      </c>
      <c r="N11765" t="s">
        <v>160</v>
      </c>
      <c r="O11765" t="s">
        <v>9452</v>
      </c>
      <c r="P11765">
        <v>0.10110188471641929</v>
      </c>
      <c r="Q11765">
        <v>0</v>
      </c>
      <c r="R11765">
        <v>2</v>
      </c>
    </row>
    <row r="11766" spans="1:18" x14ac:dyDescent="0.25">
      <c r="A11766" t="s">
        <v>10868</v>
      </c>
      <c r="B11766">
        <v>2019</v>
      </c>
      <c r="C11766">
        <v>4</v>
      </c>
      <c r="D11766">
        <v>13</v>
      </c>
      <c r="E11766" t="s">
        <v>15699</v>
      </c>
      <c r="F11766" s="1" t="s">
        <v>3205</v>
      </c>
      <c r="G11766" s="1" t="s">
        <v>3384</v>
      </c>
      <c r="H11766" s="1" t="s">
        <v>3206</v>
      </c>
      <c r="I11766" t="s">
        <v>17213</v>
      </c>
      <c r="J11766" t="s">
        <v>23</v>
      </c>
      <c r="K11766">
        <v>1384</v>
      </c>
      <c r="L11766">
        <v>67124</v>
      </c>
      <c r="M11766">
        <v>48.5</v>
      </c>
      <c r="N11766" t="s">
        <v>163</v>
      </c>
      <c r="O11766" t="s">
        <v>9505</v>
      </c>
      <c r="P11766">
        <v>3.8218627714528705E-2</v>
      </c>
      <c r="Q11766">
        <v>0</v>
      </c>
      <c r="R11766">
        <v>2</v>
      </c>
    </row>
    <row r="11767" spans="1:18" x14ac:dyDescent="0.25">
      <c r="A11767" t="s">
        <v>10868</v>
      </c>
      <c r="B11767">
        <v>2019</v>
      </c>
      <c r="C11767">
        <v>4</v>
      </c>
      <c r="D11767">
        <v>13</v>
      </c>
      <c r="E11767" t="s">
        <v>15699</v>
      </c>
      <c r="F11767" s="1" t="s">
        <v>3205</v>
      </c>
      <c r="G11767" s="1" t="s">
        <v>3384</v>
      </c>
      <c r="H11767" s="1" t="s">
        <v>3206</v>
      </c>
      <c r="I11767" t="s">
        <v>17215</v>
      </c>
      <c r="J11767" t="s">
        <v>23</v>
      </c>
      <c r="K11767">
        <v>9980</v>
      </c>
      <c r="L11767">
        <v>472054</v>
      </c>
      <c r="M11767">
        <v>47.3</v>
      </c>
      <c r="N11767" t="s">
        <v>170</v>
      </c>
      <c r="O11767" t="s">
        <v>9516</v>
      </c>
      <c r="P11767">
        <v>3.660242098978287E-2</v>
      </c>
      <c r="Q11767">
        <v>0</v>
      </c>
      <c r="R11767">
        <v>2</v>
      </c>
    </row>
    <row r="11768" spans="1:18" x14ac:dyDescent="0.25">
      <c r="A11768" t="s">
        <v>10868</v>
      </c>
      <c r="B11768">
        <v>2019</v>
      </c>
      <c r="C11768">
        <v>4</v>
      </c>
      <c r="D11768">
        <v>13</v>
      </c>
      <c r="E11768" t="s">
        <v>15699</v>
      </c>
      <c r="F11768" s="1" t="s">
        <v>3205</v>
      </c>
      <c r="G11768" s="1" t="s">
        <v>3863</v>
      </c>
      <c r="H11768" s="1" t="s">
        <v>3204</v>
      </c>
      <c r="I11768" t="s">
        <v>18946</v>
      </c>
      <c r="J11768" t="s">
        <v>23</v>
      </c>
      <c r="K11768">
        <v>5022</v>
      </c>
      <c r="L11768">
        <v>231012</v>
      </c>
      <c r="M11768">
        <v>46</v>
      </c>
      <c r="N11768" t="s">
        <v>9309</v>
      </c>
      <c r="O11768" t="s">
        <v>23339</v>
      </c>
      <c r="P11768">
        <v>0</v>
      </c>
      <c r="Q11768">
        <v>0</v>
      </c>
      <c r="R11768">
        <v>2</v>
      </c>
    </row>
    <row r="11769" spans="1:18" x14ac:dyDescent="0.25">
      <c r="A11769" t="s">
        <v>14903</v>
      </c>
      <c r="B11769">
        <v>2019</v>
      </c>
      <c r="C11769">
        <v>6</v>
      </c>
      <c r="D11769">
        <v>27</v>
      </c>
      <c r="E11769" t="s">
        <v>15699</v>
      </c>
      <c r="F11769" s="1" t="s">
        <v>3205</v>
      </c>
      <c r="G11769" s="1" t="s">
        <v>3863</v>
      </c>
      <c r="H11769" s="1" t="s">
        <v>3206</v>
      </c>
      <c r="I11769" t="s">
        <v>19301</v>
      </c>
      <c r="J11769" t="s">
        <v>23</v>
      </c>
      <c r="K11769">
        <v>4427</v>
      </c>
      <c r="L11769">
        <v>298379.8</v>
      </c>
      <c r="M11769">
        <v>67.400000000000006</v>
      </c>
      <c r="N11769" t="s">
        <v>9313</v>
      </c>
      <c r="O11769" t="s">
        <v>9448</v>
      </c>
      <c r="P11769">
        <v>2.823689586550486E-2</v>
      </c>
      <c r="Q11769">
        <v>0</v>
      </c>
      <c r="R11769">
        <v>2</v>
      </c>
    </row>
    <row r="11770" spans="1:18" x14ac:dyDescent="0.25">
      <c r="A11770" t="s">
        <v>14903</v>
      </c>
      <c r="B11770">
        <v>2019</v>
      </c>
      <c r="C11770">
        <v>6</v>
      </c>
      <c r="D11770">
        <v>27</v>
      </c>
      <c r="E11770" t="s">
        <v>15699</v>
      </c>
      <c r="F11770" s="1" t="s">
        <v>3205</v>
      </c>
      <c r="G11770" s="1" t="s">
        <v>3863</v>
      </c>
      <c r="H11770" s="1" t="s">
        <v>3206</v>
      </c>
      <c r="I11770" t="s">
        <v>19302</v>
      </c>
      <c r="J11770" t="s">
        <v>23</v>
      </c>
      <c r="K11770">
        <v>5020</v>
      </c>
      <c r="L11770">
        <v>251502</v>
      </c>
      <c r="M11770">
        <v>50.1</v>
      </c>
      <c r="N11770" t="s">
        <v>9334</v>
      </c>
      <c r="O11770" t="s">
        <v>9514</v>
      </c>
      <c r="P11770">
        <v>0</v>
      </c>
      <c r="Q11770">
        <v>0</v>
      </c>
      <c r="R11770">
        <v>2</v>
      </c>
    </row>
    <row r="11771" spans="1:18" x14ac:dyDescent="0.25">
      <c r="A11771" t="s">
        <v>14903</v>
      </c>
      <c r="B11771">
        <v>2019</v>
      </c>
      <c r="C11771">
        <v>6</v>
      </c>
      <c r="D11771">
        <v>27</v>
      </c>
      <c r="E11771" t="s">
        <v>15699</v>
      </c>
      <c r="F11771" s="1" t="s">
        <v>3205</v>
      </c>
      <c r="G11771" s="1" t="s">
        <v>3863</v>
      </c>
      <c r="H11771" s="1" t="s">
        <v>3206</v>
      </c>
      <c r="I11771" t="s">
        <v>19303</v>
      </c>
      <c r="J11771" t="s">
        <v>23</v>
      </c>
      <c r="K11771">
        <v>8011</v>
      </c>
      <c r="L11771">
        <v>539941.4</v>
      </c>
      <c r="M11771">
        <v>67.400000000000006</v>
      </c>
      <c r="N11771" t="s">
        <v>9314</v>
      </c>
      <c r="O11771" t="s">
        <v>9453</v>
      </c>
      <c r="P11771">
        <v>1.984751079033405E-2</v>
      </c>
      <c r="Q11771">
        <v>0</v>
      </c>
      <c r="R11771">
        <v>2</v>
      </c>
    </row>
    <row r="11772" spans="1:18" x14ac:dyDescent="0.25">
      <c r="A11772" t="s">
        <v>14903</v>
      </c>
      <c r="B11772">
        <v>2019</v>
      </c>
      <c r="C11772">
        <v>6</v>
      </c>
      <c r="D11772">
        <v>27</v>
      </c>
      <c r="E11772" t="s">
        <v>15699</v>
      </c>
      <c r="F11772" s="1" t="s">
        <v>3205</v>
      </c>
      <c r="G11772" s="1" t="s">
        <v>3863</v>
      </c>
      <c r="H11772" s="1" t="s">
        <v>3206</v>
      </c>
      <c r="I11772" t="s">
        <v>19304</v>
      </c>
      <c r="J11772" t="s">
        <v>23</v>
      </c>
      <c r="K11772">
        <v>2594</v>
      </c>
      <c r="L11772">
        <v>174835.6</v>
      </c>
      <c r="M11772">
        <v>67.400000000000006</v>
      </c>
      <c r="N11772" t="s">
        <v>9311</v>
      </c>
      <c r="O11772" t="s">
        <v>9520</v>
      </c>
      <c r="P11772">
        <v>0</v>
      </c>
      <c r="Q11772">
        <v>0</v>
      </c>
      <c r="R11772">
        <v>2</v>
      </c>
    </row>
    <row r="11773" spans="1:18" x14ac:dyDescent="0.25">
      <c r="A11773" t="s">
        <v>7604</v>
      </c>
      <c r="B11773">
        <v>2016</v>
      </c>
      <c r="C11773">
        <v>6</v>
      </c>
      <c r="D11773">
        <v>15</v>
      </c>
      <c r="E11773" t="s">
        <v>7532</v>
      </c>
      <c r="F11773" s="1" t="s">
        <v>5207</v>
      </c>
      <c r="G11773" s="1" t="s">
        <v>21008</v>
      </c>
      <c r="H11773" s="1" t="s">
        <v>7263</v>
      </c>
      <c r="I11773" t="s">
        <v>21017</v>
      </c>
      <c r="J11773" t="s">
        <v>38</v>
      </c>
      <c r="K11773">
        <v>15</v>
      </c>
      <c r="L11773">
        <v>1770</v>
      </c>
      <c r="M11773">
        <v>118</v>
      </c>
      <c r="N11773" t="s">
        <v>7263</v>
      </c>
      <c r="O11773" t="s">
        <v>23274</v>
      </c>
      <c r="P11773">
        <v>0</v>
      </c>
      <c r="Q11773">
        <v>0</v>
      </c>
      <c r="R11773">
        <v>2</v>
      </c>
    </row>
    <row r="11774" spans="1:18" x14ac:dyDescent="0.25">
      <c r="A11774" t="s">
        <v>7671</v>
      </c>
      <c r="B11774">
        <v>2016</v>
      </c>
      <c r="C11774">
        <v>8</v>
      </c>
      <c r="D11774">
        <v>5</v>
      </c>
      <c r="E11774" t="s">
        <v>7471</v>
      </c>
      <c r="F11774" s="1" t="s">
        <v>5207</v>
      </c>
      <c r="G11774" s="1" t="s">
        <v>21008</v>
      </c>
      <c r="H11774" s="1" t="s">
        <v>7263</v>
      </c>
      <c r="I11774" t="s">
        <v>21022</v>
      </c>
      <c r="J11774" t="s">
        <v>23</v>
      </c>
      <c r="K11774">
        <v>100</v>
      </c>
      <c r="L11774">
        <v>14000</v>
      </c>
      <c r="M11774">
        <v>140</v>
      </c>
      <c r="N11774" t="s">
        <v>7263</v>
      </c>
      <c r="O11774" t="s">
        <v>23274</v>
      </c>
      <c r="P11774">
        <v>0</v>
      </c>
      <c r="Q11774">
        <v>0</v>
      </c>
      <c r="R11774">
        <v>3</v>
      </c>
    </row>
    <row r="11775" spans="1:18" x14ac:dyDescent="0.25">
      <c r="A11775" t="s">
        <v>8013</v>
      </c>
      <c r="B11775">
        <v>2017</v>
      </c>
      <c r="C11775">
        <v>5</v>
      </c>
      <c r="D11775">
        <v>11</v>
      </c>
      <c r="E11775" t="s">
        <v>36</v>
      </c>
      <c r="F11775" s="1" t="s">
        <v>5207</v>
      </c>
      <c r="G11775" s="1" t="s">
        <v>21316</v>
      </c>
      <c r="H11775" s="1" t="s">
        <v>7263</v>
      </c>
      <c r="I11775" t="s">
        <v>6831</v>
      </c>
      <c r="J11775" t="s">
        <v>38</v>
      </c>
      <c r="K11775">
        <v>150</v>
      </c>
      <c r="L11775">
        <v>75600</v>
      </c>
      <c r="M11775">
        <v>504</v>
      </c>
      <c r="N11775" t="s">
        <v>6831</v>
      </c>
      <c r="O11775" t="s">
        <v>9887</v>
      </c>
      <c r="P11775">
        <v>0</v>
      </c>
      <c r="Q11775">
        <v>0</v>
      </c>
      <c r="R11775">
        <v>2</v>
      </c>
    </row>
    <row r="11776" spans="1:18" x14ac:dyDescent="0.25">
      <c r="A11776" t="s">
        <v>8013</v>
      </c>
      <c r="B11776">
        <v>2017</v>
      </c>
      <c r="C11776">
        <v>5</v>
      </c>
      <c r="D11776">
        <v>11</v>
      </c>
      <c r="E11776" t="s">
        <v>36</v>
      </c>
      <c r="F11776" s="1" t="s">
        <v>5207</v>
      </c>
      <c r="G11776" s="1" t="s">
        <v>6745</v>
      </c>
      <c r="H11776" s="1" t="s">
        <v>7263</v>
      </c>
      <c r="I11776" t="s">
        <v>7193</v>
      </c>
      <c r="J11776" t="s">
        <v>38</v>
      </c>
      <c r="K11776">
        <v>35</v>
      </c>
      <c r="L11776">
        <v>15750</v>
      </c>
      <c r="M11776">
        <v>450</v>
      </c>
      <c r="N11776" t="s">
        <v>8935</v>
      </c>
      <c r="O11776" t="s">
        <v>9473</v>
      </c>
      <c r="P11776">
        <v>0</v>
      </c>
      <c r="Q11776">
        <v>2.5873469413582522E-2</v>
      </c>
      <c r="R11776">
        <v>2</v>
      </c>
    </row>
    <row r="11777" spans="1:18" x14ac:dyDescent="0.25">
      <c r="A11777" t="s">
        <v>1935</v>
      </c>
      <c r="B11777">
        <v>2017</v>
      </c>
      <c r="C11777">
        <v>10</v>
      </c>
      <c r="D11777">
        <v>24</v>
      </c>
      <c r="E11777" t="s">
        <v>226</v>
      </c>
      <c r="F11777" s="1" t="s">
        <v>3205</v>
      </c>
      <c r="G11777" s="1" t="s">
        <v>3863</v>
      </c>
      <c r="H11777" s="1" t="s">
        <v>3206</v>
      </c>
      <c r="I11777" t="s">
        <v>18972</v>
      </c>
      <c r="J11777" t="s">
        <v>23</v>
      </c>
      <c r="K11777">
        <v>64435</v>
      </c>
      <c r="L11777">
        <v>2870579.48</v>
      </c>
      <c r="M11777">
        <v>44.55</v>
      </c>
      <c r="N11777" t="s">
        <v>9307</v>
      </c>
      <c r="O11777" t="s">
        <v>9445</v>
      </c>
      <c r="P11777">
        <v>3.6019547837424074E-2</v>
      </c>
      <c r="Q11777">
        <v>0</v>
      </c>
      <c r="R11777">
        <v>4</v>
      </c>
    </row>
    <row r="11778" spans="1:18" x14ac:dyDescent="0.25">
      <c r="A11778" t="s">
        <v>752</v>
      </c>
      <c r="B11778">
        <v>2016</v>
      </c>
      <c r="C11778">
        <v>4</v>
      </c>
      <c r="D11778">
        <v>2</v>
      </c>
      <c r="E11778" t="s">
        <v>226</v>
      </c>
      <c r="F11778" s="1" t="s">
        <v>3205</v>
      </c>
      <c r="G11778" s="1" t="s">
        <v>3384</v>
      </c>
      <c r="H11778" s="1" t="s">
        <v>3206</v>
      </c>
      <c r="I11778" t="s">
        <v>17081</v>
      </c>
      <c r="J11778" t="s">
        <v>23</v>
      </c>
      <c r="K11778">
        <v>62685</v>
      </c>
      <c r="L11778">
        <v>1869893.48</v>
      </c>
      <c r="M11778">
        <v>29.83</v>
      </c>
      <c r="N11778" t="s">
        <v>160</v>
      </c>
      <c r="O11778" t="s">
        <v>9452</v>
      </c>
      <c r="P11778">
        <v>0.10110188471641929</v>
      </c>
      <c r="Q11778">
        <v>0</v>
      </c>
      <c r="R11778">
        <v>2</v>
      </c>
    </row>
    <row r="11779" spans="1:18" x14ac:dyDescent="0.25">
      <c r="A11779" t="s">
        <v>1805</v>
      </c>
      <c r="B11779">
        <v>2017</v>
      </c>
      <c r="C11779">
        <v>9</v>
      </c>
      <c r="D11779">
        <v>7</v>
      </c>
      <c r="E11779" t="s">
        <v>226</v>
      </c>
      <c r="F11779" s="1" t="s">
        <v>3205</v>
      </c>
      <c r="G11779" s="1" t="s">
        <v>3863</v>
      </c>
      <c r="H11779" s="1" t="s">
        <v>3206</v>
      </c>
      <c r="I11779" t="s">
        <v>19007</v>
      </c>
      <c r="J11779" t="s">
        <v>23</v>
      </c>
      <c r="K11779">
        <v>20470</v>
      </c>
      <c r="L11779">
        <v>930975.6</v>
      </c>
      <c r="M11779">
        <v>45.48</v>
      </c>
      <c r="N11779" t="s">
        <v>9347</v>
      </c>
      <c r="O11779" t="s">
        <v>9542</v>
      </c>
      <c r="P11779">
        <v>8.0289698840596724E-2</v>
      </c>
      <c r="Q11779">
        <v>0</v>
      </c>
      <c r="R11779">
        <v>3</v>
      </c>
    </row>
    <row r="11780" spans="1:18" x14ac:dyDescent="0.25">
      <c r="A11780" t="s">
        <v>15501</v>
      </c>
      <c r="B11780">
        <v>2019</v>
      </c>
      <c r="C11780">
        <v>8</v>
      </c>
      <c r="D11780">
        <v>30</v>
      </c>
      <c r="E11780" t="s">
        <v>31</v>
      </c>
      <c r="F11780" s="1" t="s">
        <v>3205</v>
      </c>
      <c r="G11780" s="1" t="s">
        <v>3216</v>
      </c>
      <c r="H11780" s="1" t="s">
        <v>3204</v>
      </c>
      <c r="I11780" t="s">
        <v>17584</v>
      </c>
      <c r="J11780" t="s">
        <v>23</v>
      </c>
      <c r="K11780">
        <v>1985</v>
      </c>
      <c r="L11780">
        <v>119740</v>
      </c>
      <c r="M11780">
        <v>60.32</v>
      </c>
      <c r="N11780" t="s">
        <v>21847</v>
      </c>
      <c r="O11780" t="s">
        <v>23300</v>
      </c>
      <c r="P11780">
        <v>0</v>
      </c>
      <c r="Q11780">
        <v>0</v>
      </c>
      <c r="R11780">
        <v>3</v>
      </c>
    </row>
    <row r="11781" spans="1:18" x14ac:dyDescent="0.25">
      <c r="A11781" t="s">
        <v>15501</v>
      </c>
      <c r="B11781">
        <v>2019</v>
      </c>
      <c r="C11781">
        <v>8</v>
      </c>
      <c r="D11781">
        <v>30</v>
      </c>
      <c r="E11781" t="s">
        <v>31</v>
      </c>
      <c r="F11781" s="1" t="s">
        <v>9480</v>
      </c>
      <c r="G11781" s="1" t="s">
        <v>9480</v>
      </c>
      <c r="H11781" s="1" t="s">
        <v>9480</v>
      </c>
      <c r="I11781" t="s">
        <v>15503</v>
      </c>
      <c r="J11781" t="s">
        <v>23</v>
      </c>
      <c r="K11781">
        <v>80</v>
      </c>
      <c r="L11781">
        <v>4481.96</v>
      </c>
      <c r="M11781">
        <v>56.02</v>
      </c>
      <c r="N11781" t="e">
        <v>#N/A</v>
      </c>
      <c r="O11781" t="e">
        <v>#N/A</v>
      </c>
      <c r="P11781">
        <v>0</v>
      </c>
      <c r="Q11781">
        <v>0</v>
      </c>
      <c r="R11781">
        <v>3</v>
      </c>
    </row>
    <row r="11782" spans="1:18" x14ac:dyDescent="0.25">
      <c r="A11782" t="s">
        <v>16107</v>
      </c>
      <c r="B11782">
        <v>2019</v>
      </c>
      <c r="C11782">
        <v>10</v>
      </c>
      <c r="D11782">
        <v>28</v>
      </c>
      <c r="E11782" t="s">
        <v>226</v>
      </c>
      <c r="F11782" s="1" t="s">
        <v>3205</v>
      </c>
      <c r="G11782" s="1" t="s">
        <v>3863</v>
      </c>
      <c r="H11782" s="1" t="s">
        <v>3206</v>
      </c>
      <c r="I11782" t="s">
        <v>19221</v>
      </c>
      <c r="J11782" t="s">
        <v>23</v>
      </c>
      <c r="K11782">
        <v>10740</v>
      </c>
      <c r="L11782">
        <v>499410</v>
      </c>
      <c r="M11782">
        <v>46.5</v>
      </c>
      <c r="N11782" t="s">
        <v>9347</v>
      </c>
      <c r="O11782" t="s">
        <v>9542</v>
      </c>
      <c r="P11782">
        <v>8.0289698840596724E-2</v>
      </c>
      <c r="Q11782">
        <v>0</v>
      </c>
      <c r="R11782">
        <v>4</v>
      </c>
    </row>
    <row r="11783" spans="1:18" x14ac:dyDescent="0.25">
      <c r="A11783" t="s">
        <v>16107</v>
      </c>
      <c r="B11783">
        <v>2019</v>
      </c>
      <c r="C11783">
        <v>10</v>
      </c>
      <c r="D11783">
        <v>28</v>
      </c>
      <c r="E11783" t="s">
        <v>226</v>
      </c>
      <c r="F11783" s="1" t="s">
        <v>3205</v>
      </c>
      <c r="G11783" s="1" t="s">
        <v>3384</v>
      </c>
      <c r="H11783" s="1" t="s">
        <v>3206</v>
      </c>
      <c r="I11783" t="s">
        <v>17299</v>
      </c>
      <c r="J11783" t="s">
        <v>23</v>
      </c>
      <c r="K11783">
        <v>9600</v>
      </c>
      <c r="L11783">
        <v>446400</v>
      </c>
      <c r="M11783">
        <v>46.5</v>
      </c>
      <c r="N11783" t="s">
        <v>160</v>
      </c>
      <c r="O11783" t="s">
        <v>9452</v>
      </c>
      <c r="P11783">
        <v>0.10110188471641929</v>
      </c>
      <c r="Q11783">
        <v>0</v>
      </c>
      <c r="R11783">
        <v>4</v>
      </c>
    </row>
    <row r="11784" spans="1:18" x14ac:dyDescent="0.25">
      <c r="A11784" t="s">
        <v>2321</v>
      </c>
      <c r="B11784">
        <v>2018</v>
      </c>
      <c r="C11784">
        <v>3</v>
      </c>
      <c r="D11784">
        <v>23</v>
      </c>
      <c r="E11784" t="s">
        <v>174</v>
      </c>
      <c r="F11784" s="1" t="s">
        <v>3205</v>
      </c>
      <c r="G11784" s="1" t="s">
        <v>3863</v>
      </c>
      <c r="H11784" s="1" t="s">
        <v>3206</v>
      </c>
      <c r="I11784" t="s">
        <v>18999</v>
      </c>
      <c r="J11784" t="s">
        <v>23</v>
      </c>
      <c r="K11784">
        <v>19995</v>
      </c>
      <c r="L11784">
        <v>983754.12</v>
      </c>
      <c r="M11784">
        <v>49.2</v>
      </c>
      <c r="N11784" t="s">
        <v>9337</v>
      </c>
      <c r="O11784" t="s">
        <v>9440</v>
      </c>
      <c r="P11784">
        <v>0.12068470364021268</v>
      </c>
      <c r="Q11784">
        <v>0</v>
      </c>
      <c r="R11784">
        <v>1</v>
      </c>
    </row>
    <row r="11785" spans="1:18" x14ac:dyDescent="0.25">
      <c r="A11785" t="s">
        <v>8368</v>
      </c>
      <c r="B11785">
        <v>2018</v>
      </c>
      <c r="C11785">
        <v>2</v>
      </c>
      <c r="D11785">
        <v>9</v>
      </c>
      <c r="E11785" t="s">
        <v>7984</v>
      </c>
      <c r="F11785" s="1" t="s">
        <v>5207</v>
      </c>
      <c r="G11785" s="1" t="s">
        <v>20573</v>
      </c>
      <c r="H11785" s="1" t="s">
        <v>7263</v>
      </c>
      <c r="I11785" t="s">
        <v>20593</v>
      </c>
      <c r="J11785" t="s">
        <v>23</v>
      </c>
      <c r="K11785">
        <v>18.3</v>
      </c>
      <c r="L11785">
        <v>2031.3</v>
      </c>
      <c r="M11785">
        <v>111</v>
      </c>
      <c r="N11785" t="s">
        <v>7263</v>
      </c>
      <c r="O11785" t="s">
        <v>23274</v>
      </c>
      <c r="P11785">
        <v>0</v>
      </c>
      <c r="Q11785">
        <v>0</v>
      </c>
      <c r="R11785">
        <v>1</v>
      </c>
    </row>
    <row r="11786" spans="1:18" x14ac:dyDescent="0.25">
      <c r="A11786" t="s">
        <v>2202</v>
      </c>
      <c r="B11786">
        <v>2018</v>
      </c>
      <c r="C11786">
        <v>2</v>
      </c>
      <c r="D11786">
        <v>15</v>
      </c>
      <c r="E11786" t="s">
        <v>1620</v>
      </c>
      <c r="F11786" s="1" t="s">
        <v>3205</v>
      </c>
      <c r="G11786" s="1" t="s">
        <v>3227</v>
      </c>
      <c r="H11786" s="1" t="s">
        <v>3206</v>
      </c>
      <c r="I11786" t="s">
        <v>19791</v>
      </c>
      <c r="J11786" t="s">
        <v>23</v>
      </c>
      <c r="K11786">
        <v>3905</v>
      </c>
      <c r="L11786">
        <v>232347.5</v>
      </c>
      <c r="M11786">
        <v>59.5</v>
      </c>
      <c r="N11786" t="s">
        <v>22073</v>
      </c>
      <c r="O11786" t="s">
        <v>23260</v>
      </c>
      <c r="P11786">
        <v>0</v>
      </c>
      <c r="Q11786">
        <v>0</v>
      </c>
      <c r="R11786">
        <v>1</v>
      </c>
    </row>
    <row r="11787" spans="1:18" x14ac:dyDescent="0.25">
      <c r="A11787" t="s">
        <v>2202</v>
      </c>
      <c r="B11787">
        <v>2018</v>
      </c>
      <c r="C11787">
        <v>2</v>
      </c>
      <c r="D11787">
        <v>15</v>
      </c>
      <c r="E11787" t="s">
        <v>1620</v>
      </c>
      <c r="F11787" s="1" t="s">
        <v>3205</v>
      </c>
      <c r="G11787" s="1" t="s">
        <v>3227</v>
      </c>
      <c r="H11787" s="1" t="s">
        <v>3206</v>
      </c>
      <c r="I11787" t="s">
        <v>19792</v>
      </c>
      <c r="J11787" t="s">
        <v>23</v>
      </c>
      <c r="K11787">
        <v>2928</v>
      </c>
      <c r="L11787">
        <v>174216</v>
      </c>
      <c r="M11787">
        <v>59.5</v>
      </c>
      <c r="N11787" t="s">
        <v>22067</v>
      </c>
      <c r="O11787" t="s">
        <v>23263</v>
      </c>
      <c r="P11787">
        <v>0</v>
      </c>
      <c r="Q11787">
        <v>0</v>
      </c>
      <c r="R11787">
        <v>1</v>
      </c>
    </row>
    <row r="11788" spans="1:18" x14ac:dyDescent="0.25">
      <c r="A11788" t="s">
        <v>2202</v>
      </c>
      <c r="B11788">
        <v>2018</v>
      </c>
      <c r="C11788">
        <v>2</v>
      </c>
      <c r="D11788">
        <v>15</v>
      </c>
      <c r="E11788" t="s">
        <v>1620</v>
      </c>
      <c r="F11788" s="1" t="s">
        <v>3205</v>
      </c>
      <c r="G11788" s="1" t="s">
        <v>3863</v>
      </c>
      <c r="H11788" s="1" t="s">
        <v>3206</v>
      </c>
      <c r="I11788" t="s">
        <v>19049</v>
      </c>
      <c r="J11788" t="s">
        <v>23</v>
      </c>
      <c r="K11788">
        <v>2845</v>
      </c>
      <c r="L11788">
        <v>170131</v>
      </c>
      <c r="M11788">
        <v>59.8</v>
      </c>
      <c r="N11788" t="s">
        <v>9323</v>
      </c>
      <c r="O11788" t="s">
        <v>9507</v>
      </c>
      <c r="P11788">
        <v>0</v>
      </c>
      <c r="Q11788">
        <v>0</v>
      </c>
      <c r="R11788">
        <v>1</v>
      </c>
    </row>
    <row r="11789" spans="1:18" x14ac:dyDescent="0.25">
      <c r="A11789" t="s">
        <v>2202</v>
      </c>
      <c r="B11789">
        <v>2018</v>
      </c>
      <c r="C11789">
        <v>2</v>
      </c>
      <c r="D11789">
        <v>15</v>
      </c>
      <c r="E11789" t="s">
        <v>1620</v>
      </c>
      <c r="F11789" s="1" t="s">
        <v>3205</v>
      </c>
      <c r="G11789" s="1" t="s">
        <v>3227</v>
      </c>
      <c r="H11789" s="1" t="s">
        <v>3206</v>
      </c>
      <c r="I11789" t="s">
        <v>19709</v>
      </c>
      <c r="J11789" t="s">
        <v>23</v>
      </c>
      <c r="K11789">
        <v>475</v>
      </c>
      <c r="L11789">
        <v>28262.5</v>
      </c>
      <c r="M11789">
        <v>59.5</v>
      </c>
      <c r="N11789" t="s">
        <v>22073</v>
      </c>
      <c r="O11789" t="s">
        <v>23260</v>
      </c>
      <c r="P11789">
        <v>0</v>
      </c>
      <c r="Q11789">
        <v>0</v>
      </c>
      <c r="R11789">
        <v>1</v>
      </c>
    </row>
    <row r="11790" spans="1:18" x14ac:dyDescent="0.25">
      <c r="A11790" t="s">
        <v>2202</v>
      </c>
      <c r="B11790">
        <v>2018</v>
      </c>
      <c r="C11790">
        <v>2</v>
      </c>
      <c r="D11790">
        <v>15</v>
      </c>
      <c r="E11790" t="s">
        <v>1620</v>
      </c>
      <c r="F11790" s="1" t="s">
        <v>3205</v>
      </c>
      <c r="G11790" s="1" t="s">
        <v>3227</v>
      </c>
      <c r="H11790" s="1" t="s">
        <v>3206</v>
      </c>
      <c r="I11790" t="s">
        <v>19711</v>
      </c>
      <c r="J11790" t="s">
        <v>23</v>
      </c>
      <c r="K11790">
        <v>1000</v>
      </c>
      <c r="L11790">
        <v>59000</v>
      </c>
      <c r="M11790">
        <v>59</v>
      </c>
      <c r="N11790" t="s">
        <v>22082</v>
      </c>
      <c r="O11790" t="s">
        <v>23253</v>
      </c>
      <c r="P11790">
        <v>0</v>
      </c>
      <c r="Q11790">
        <v>0</v>
      </c>
      <c r="R11790">
        <v>1</v>
      </c>
    </row>
    <row r="11791" spans="1:18" x14ac:dyDescent="0.25">
      <c r="A11791" t="s">
        <v>2202</v>
      </c>
      <c r="B11791">
        <v>2018</v>
      </c>
      <c r="C11791">
        <v>2</v>
      </c>
      <c r="D11791">
        <v>15</v>
      </c>
      <c r="E11791" t="s">
        <v>1620</v>
      </c>
      <c r="F11791" s="1" t="s">
        <v>3205</v>
      </c>
      <c r="G11791" s="1" t="s">
        <v>3863</v>
      </c>
      <c r="H11791" s="1" t="s">
        <v>3206</v>
      </c>
      <c r="I11791" t="s">
        <v>18940</v>
      </c>
      <c r="J11791" t="s">
        <v>23</v>
      </c>
      <c r="K11791">
        <v>6391</v>
      </c>
      <c r="L11791">
        <v>385377.3</v>
      </c>
      <c r="M11791">
        <v>60.3</v>
      </c>
      <c r="N11791" t="s">
        <v>9314</v>
      </c>
      <c r="O11791" t="s">
        <v>9453</v>
      </c>
      <c r="P11791">
        <v>1.984751079033405E-2</v>
      </c>
      <c r="Q11791">
        <v>0</v>
      </c>
      <c r="R11791">
        <v>1</v>
      </c>
    </row>
    <row r="11792" spans="1:18" x14ac:dyDescent="0.25">
      <c r="A11792" t="s">
        <v>1032</v>
      </c>
      <c r="B11792">
        <v>2016</v>
      </c>
      <c r="C11792">
        <v>8</v>
      </c>
      <c r="D11792">
        <v>26</v>
      </c>
      <c r="E11792" t="s">
        <v>226</v>
      </c>
      <c r="F11792" s="1" t="s">
        <v>3205</v>
      </c>
      <c r="G11792" s="1" t="s">
        <v>3384</v>
      </c>
      <c r="H11792" s="1" t="s">
        <v>3206</v>
      </c>
      <c r="I11792" t="s">
        <v>17081</v>
      </c>
      <c r="J11792" t="s">
        <v>23</v>
      </c>
      <c r="K11792">
        <v>19790</v>
      </c>
      <c r="L11792">
        <v>775768</v>
      </c>
      <c r="M11792">
        <v>39.200000000000003</v>
      </c>
      <c r="N11792" t="s">
        <v>160</v>
      </c>
      <c r="O11792" t="s">
        <v>9452</v>
      </c>
      <c r="P11792">
        <v>0.10110188471641929</v>
      </c>
      <c r="Q11792">
        <v>0</v>
      </c>
      <c r="R11792">
        <v>3</v>
      </c>
    </row>
    <row r="11793" spans="1:18" x14ac:dyDescent="0.25">
      <c r="A11793" t="s">
        <v>15221</v>
      </c>
      <c r="B11793">
        <v>2019</v>
      </c>
      <c r="C11793">
        <v>7</v>
      </c>
      <c r="D11793">
        <v>31</v>
      </c>
      <c r="E11793" t="s">
        <v>8138</v>
      </c>
      <c r="F11793" s="1" t="s">
        <v>5207</v>
      </c>
      <c r="G11793" s="1" t="s">
        <v>20573</v>
      </c>
      <c r="H11793" s="1" t="s">
        <v>3200</v>
      </c>
      <c r="I11793" t="s">
        <v>20830</v>
      </c>
      <c r="J11793" t="s">
        <v>23</v>
      </c>
      <c r="K11793">
        <v>100</v>
      </c>
      <c r="L11793">
        <v>15619.61</v>
      </c>
      <c r="M11793">
        <v>156.19999999999999</v>
      </c>
      <c r="N11793" t="s">
        <v>7263</v>
      </c>
      <c r="O11793" t="s">
        <v>23192</v>
      </c>
      <c r="P11793">
        <v>0</v>
      </c>
      <c r="Q11793">
        <v>0</v>
      </c>
      <c r="R11793">
        <v>3</v>
      </c>
    </row>
    <row r="11794" spans="1:18" x14ac:dyDescent="0.25">
      <c r="A11794" t="s">
        <v>15221</v>
      </c>
      <c r="B11794">
        <v>2019</v>
      </c>
      <c r="C11794">
        <v>7</v>
      </c>
      <c r="D11794">
        <v>31</v>
      </c>
      <c r="E11794" t="s">
        <v>8138</v>
      </c>
      <c r="F11794" s="1" t="s">
        <v>5207</v>
      </c>
      <c r="G11794" s="1" t="s">
        <v>20573</v>
      </c>
      <c r="H11794" s="1" t="s">
        <v>7263</v>
      </c>
      <c r="I11794" t="s">
        <v>20590</v>
      </c>
      <c r="J11794" t="s">
        <v>23</v>
      </c>
      <c r="K11794">
        <v>80</v>
      </c>
      <c r="L11794">
        <v>9466.0499999999993</v>
      </c>
      <c r="M11794">
        <v>118.33</v>
      </c>
      <c r="N11794" t="s">
        <v>7263</v>
      </c>
      <c r="O11794" t="s">
        <v>23274</v>
      </c>
      <c r="P11794">
        <v>0</v>
      </c>
      <c r="Q11794">
        <v>0</v>
      </c>
      <c r="R11794">
        <v>3</v>
      </c>
    </row>
    <row r="11795" spans="1:18" x14ac:dyDescent="0.25">
      <c r="A11795" t="s">
        <v>15221</v>
      </c>
      <c r="B11795">
        <v>2019</v>
      </c>
      <c r="C11795">
        <v>7</v>
      </c>
      <c r="D11795">
        <v>31</v>
      </c>
      <c r="E11795" t="s">
        <v>8138</v>
      </c>
      <c r="F11795" s="1" t="s">
        <v>5207</v>
      </c>
      <c r="G11795" s="1" t="s">
        <v>20573</v>
      </c>
      <c r="H11795" s="1" t="s">
        <v>7263</v>
      </c>
      <c r="I11795" t="s">
        <v>20616</v>
      </c>
      <c r="J11795" t="s">
        <v>23</v>
      </c>
      <c r="K11795">
        <v>100</v>
      </c>
      <c r="L11795">
        <v>14404.5</v>
      </c>
      <c r="M11795">
        <v>144.05000000000001</v>
      </c>
      <c r="N11795" t="s">
        <v>7263</v>
      </c>
      <c r="O11795" t="s">
        <v>23274</v>
      </c>
      <c r="P11795">
        <v>0</v>
      </c>
      <c r="Q11795">
        <v>0</v>
      </c>
      <c r="R11795">
        <v>3</v>
      </c>
    </row>
    <row r="11796" spans="1:18" x14ac:dyDescent="0.25">
      <c r="A11796" t="s">
        <v>15221</v>
      </c>
      <c r="B11796">
        <v>2019</v>
      </c>
      <c r="C11796">
        <v>7</v>
      </c>
      <c r="D11796">
        <v>31</v>
      </c>
      <c r="E11796" t="s">
        <v>8138</v>
      </c>
      <c r="F11796" s="1" t="s">
        <v>5207</v>
      </c>
      <c r="G11796" s="1" t="s">
        <v>20573</v>
      </c>
      <c r="H11796" s="1" t="s">
        <v>7263</v>
      </c>
      <c r="I11796" t="s">
        <v>20857</v>
      </c>
      <c r="J11796" t="s">
        <v>23</v>
      </c>
      <c r="K11796">
        <v>250</v>
      </c>
      <c r="L11796">
        <v>32999.4</v>
      </c>
      <c r="M11796">
        <v>132</v>
      </c>
      <c r="N11796" t="s">
        <v>7263</v>
      </c>
      <c r="O11796" t="s">
        <v>23274</v>
      </c>
      <c r="P11796">
        <v>0</v>
      </c>
      <c r="Q11796">
        <v>0</v>
      </c>
      <c r="R11796">
        <v>3</v>
      </c>
    </row>
    <row r="11797" spans="1:18" x14ac:dyDescent="0.25">
      <c r="A11797" t="s">
        <v>15221</v>
      </c>
      <c r="B11797">
        <v>2019</v>
      </c>
      <c r="C11797">
        <v>7</v>
      </c>
      <c r="D11797">
        <v>31</v>
      </c>
      <c r="E11797" t="s">
        <v>8138</v>
      </c>
      <c r="F11797" s="1" t="s">
        <v>5207</v>
      </c>
      <c r="G11797" s="1" t="s">
        <v>20573</v>
      </c>
      <c r="H11797" s="1" t="s">
        <v>7263</v>
      </c>
      <c r="I11797" t="s">
        <v>6241</v>
      </c>
      <c r="J11797" t="s">
        <v>23</v>
      </c>
      <c r="K11797">
        <v>100</v>
      </c>
      <c r="L11797">
        <v>15871.03</v>
      </c>
      <c r="M11797">
        <v>158.71</v>
      </c>
      <c r="N11797" t="s">
        <v>9078</v>
      </c>
      <c r="O11797" t="s">
        <v>9783</v>
      </c>
      <c r="P11797">
        <v>0</v>
      </c>
      <c r="Q11797">
        <v>0</v>
      </c>
      <c r="R11797">
        <v>3</v>
      </c>
    </row>
    <row r="11798" spans="1:18" x14ac:dyDescent="0.25">
      <c r="A11798" t="s">
        <v>15221</v>
      </c>
      <c r="B11798">
        <v>2019</v>
      </c>
      <c r="C11798">
        <v>7</v>
      </c>
      <c r="D11798">
        <v>31</v>
      </c>
      <c r="E11798" t="s">
        <v>8138</v>
      </c>
      <c r="F11798" s="1" t="s">
        <v>5207</v>
      </c>
      <c r="G11798" s="1" t="s">
        <v>21008</v>
      </c>
      <c r="H11798" s="1" t="s">
        <v>3200</v>
      </c>
      <c r="I11798" t="s">
        <v>6923</v>
      </c>
      <c r="J11798" t="s">
        <v>23</v>
      </c>
      <c r="K11798">
        <v>200</v>
      </c>
      <c r="L11798">
        <v>25770.78</v>
      </c>
      <c r="M11798">
        <v>128.85</v>
      </c>
      <c r="N11798" t="s">
        <v>9357</v>
      </c>
      <c r="O11798" t="s">
        <v>9836</v>
      </c>
      <c r="P11798">
        <v>0</v>
      </c>
      <c r="Q11798">
        <v>0</v>
      </c>
      <c r="R11798">
        <v>3</v>
      </c>
    </row>
    <row r="11799" spans="1:18" x14ac:dyDescent="0.25">
      <c r="A11799" t="s">
        <v>15221</v>
      </c>
      <c r="B11799">
        <v>2019</v>
      </c>
      <c r="C11799">
        <v>7</v>
      </c>
      <c r="D11799">
        <v>31</v>
      </c>
      <c r="E11799" t="s">
        <v>8138</v>
      </c>
      <c r="F11799" s="1" t="s">
        <v>5207</v>
      </c>
      <c r="G11799" s="1" t="s">
        <v>21008</v>
      </c>
      <c r="H11799" s="1" t="s">
        <v>3200</v>
      </c>
      <c r="I11799" t="s">
        <v>6971</v>
      </c>
      <c r="J11799" t="s">
        <v>23</v>
      </c>
      <c r="K11799">
        <v>100</v>
      </c>
      <c r="L11799">
        <v>13618.71</v>
      </c>
      <c r="M11799">
        <v>136.19</v>
      </c>
      <c r="N11799" t="s">
        <v>9361</v>
      </c>
      <c r="O11799" t="s">
        <v>9837</v>
      </c>
      <c r="P11799">
        <v>0</v>
      </c>
      <c r="Q11799">
        <v>0</v>
      </c>
      <c r="R11799">
        <v>3</v>
      </c>
    </row>
    <row r="11800" spans="1:18" x14ac:dyDescent="0.25">
      <c r="A11800" t="s">
        <v>15221</v>
      </c>
      <c r="B11800">
        <v>2019</v>
      </c>
      <c r="C11800">
        <v>7</v>
      </c>
      <c r="D11800">
        <v>31</v>
      </c>
      <c r="E11800" t="s">
        <v>8138</v>
      </c>
      <c r="F11800" s="1" t="s">
        <v>5207</v>
      </c>
      <c r="G11800" s="1" t="s">
        <v>21008</v>
      </c>
      <c r="H11800" s="1" t="s">
        <v>3200</v>
      </c>
      <c r="I11800" t="s">
        <v>6972</v>
      </c>
      <c r="J11800" t="s">
        <v>23</v>
      </c>
      <c r="K11800">
        <v>150</v>
      </c>
      <c r="L11800">
        <v>24513.67</v>
      </c>
      <c r="M11800">
        <v>163.41999999999999</v>
      </c>
      <c r="N11800" t="s">
        <v>9361</v>
      </c>
      <c r="O11800" t="s">
        <v>9837</v>
      </c>
      <c r="P11800">
        <v>0</v>
      </c>
      <c r="Q11800">
        <v>0</v>
      </c>
      <c r="R11800">
        <v>3</v>
      </c>
    </row>
    <row r="11801" spans="1:18" x14ac:dyDescent="0.25">
      <c r="A11801" t="s">
        <v>15221</v>
      </c>
      <c r="B11801">
        <v>2019</v>
      </c>
      <c r="C11801">
        <v>7</v>
      </c>
      <c r="D11801">
        <v>31</v>
      </c>
      <c r="E11801" t="s">
        <v>8138</v>
      </c>
      <c r="F11801" s="1" t="s">
        <v>5207</v>
      </c>
      <c r="G11801" s="1" t="s">
        <v>20573</v>
      </c>
      <c r="H11801" s="1" t="s">
        <v>7263</v>
      </c>
      <c r="I11801" t="s">
        <v>20622</v>
      </c>
      <c r="J11801" t="s">
        <v>23</v>
      </c>
      <c r="K11801">
        <v>100</v>
      </c>
      <c r="L11801">
        <v>11523.52</v>
      </c>
      <c r="M11801">
        <v>115.24</v>
      </c>
      <c r="N11801" t="s">
        <v>8852</v>
      </c>
      <c r="O11801" t="s">
        <v>9785</v>
      </c>
      <c r="P11801">
        <v>0</v>
      </c>
      <c r="Q11801">
        <v>0</v>
      </c>
      <c r="R11801">
        <v>3</v>
      </c>
    </row>
    <row r="11802" spans="1:18" x14ac:dyDescent="0.25">
      <c r="A11802" t="s">
        <v>15221</v>
      </c>
      <c r="B11802">
        <v>2019</v>
      </c>
      <c r="C11802">
        <v>7</v>
      </c>
      <c r="D11802">
        <v>31</v>
      </c>
      <c r="E11802" t="s">
        <v>8138</v>
      </c>
      <c r="F11802" s="1" t="s">
        <v>5207</v>
      </c>
      <c r="G11802" s="1" t="s">
        <v>21008</v>
      </c>
      <c r="H11802" s="1" t="s">
        <v>3200</v>
      </c>
      <c r="I11802" t="s">
        <v>6901</v>
      </c>
      <c r="J11802" t="s">
        <v>23</v>
      </c>
      <c r="K11802">
        <v>40</v>
      </c>
      <c r="L11802">
        <v>5447.48</v>
      </c>
      <c r="M11802">
        <v>136.19</v>
      </c>
      <c r="N11802" t="s">
        <v>9356</v>
      </c>
      <c r="O11802" t="s">
        <v>10039</v>
      </c>
      <c r="P11802">
        <v>0</v>
      </c>
      <c r="Q11802">
        <v>0</v>
      </c>
      <c r="R11802">
        <v>3</v>
      </c>
    </row>
    <row r="11803" spans="1:18" x14ac:dyDescent="0.25">
      <c r="A11803" t="s">
        <v>15221</v>
      </c>
      <c r="B11803">
        <v>2019</v>
      </c>
      <c r="C11803">
        <v>7</v>
      </c>
      <c r="D11803">
        <v>31</v>
      </c>
      <c r="E11803" t="s">
        <v>8138</v>
      </c>
      <c r="F11803" s="1" t="s">
        <v>5207</v>
      </c>
      <c r="G11803" s="1" t="s">
        <v>20573</v>
      </c>
      <c r="H11803" s="1" t="s">
        <v>3200</v>
      </c>
      <c r="I11803" t="s">
        <v>20617</v>
      </c>
      <c r="J11803" t="s">
        <v>23</v>
      </c>
      <c r="K11803">
        <v>50</v>
      </c>
      <c r="L11803">
        <v>7783.61</v>
      </c>
      <c r="M11803">
        <v>155.66999999999999</v>
      </c>
      <c r="N11803" t="s">
        <v>7263</v>
      </c>
      <c r="O11803" t="s">
        <v>23192</v>
      </c>
      <c r="P11803">
        <v>0</v>
      </c>
      <c r="Q11803">
        <v>0</v>
      </c>
      <c r="R11803">
        <v>3</v>
      </c>
    </row>
    <row r="11804" spans="1:18" x14ac:dyDescent="0.25">
      <c r="A11804" t="s">
        <v>15221</v>
      </c>
      <c r="B11804">
        <v>2019</v>
      </c>
      <c r="C11804">
        <v>7</v>
      </c>
      <c r="D11804">
        <v>31</v>
      </c>
      <c r="E11804" t="s">
        <v>8138</v>
      </c>
      <c r="F11804" s="1" t="s">
        <v>5207</v>
      </c>
      <c r="G11804" s="1" t="s">
        <v>20573</v>
      </c>
      <c r="H11804" s="1" t="s">
        <v>3200</v>
      </c>
      <c r="I11804" t="s">
        <v>20713</v>
      </c>
      <c r="J11804" t="s">
        <v>23</v>
      </c>
      <c r="K11804">
        <v>400</v>
      </c>
      <c r="L11804">
        <v>47246.43</v>
      </c>
      <c r="M11804">
        <v>118.12</v>
      </c>
      <c r="N11804" t="s">
        <v>9024</v>
      </c>
      <c r="O11804" t="s">
        <v>9827</v>
      </c>
      <c r="P11804">
        <v>0</v>
      </c>
      <c r="Q11804">
        <v>0</v>
      </c>
      <c r="R11804">
        <v>3</v>
      </c>
    </row>
    <row r="11805" spans="1:18" x14ac:dyDescent="0.25">
      <c r="A11805" t="s">
        <v>15221</v>
      </c>
      <c r="B11805">
        <v>2019</v>
      </c>
      <c r="C11805">
        <v>7</v>
      </c>
      <c r="D11805">
        <v>31</v>
      </c>
      <c r="E11805" t="s">
        <v>8138</v>
      </c>
      <c r="F11805" s="1" t="s">
        <v>5207</v>
      </c>
      <c r="G11805" s="1" t="s">
        <v>20931</v>
      </c>
      <c r="H11805" s="1" t="s">
        <v>3200</v>
      </c>
      <c r="I11805" t="s">
        <v>20970</v>
      </c>
      <c r="J11805" t="s">
        <v>23</v>
      </c>
      <c r="K11805">
        <v>1440</v>
      </c>
      <c r="L11805">
        <v>218737.37</v>
      </c>
      <c r="M11805">
        <v>151.9</v>
      </c>
      <c r="N11805" t="s">
        <v>9108</v>
      </c>
      <c r="O11805" t="s">
        <v>9833</v>
      </c>
      <c r="P11805">
        <v>0</v>
      </c>
      <c r="Q11805">
        <v>0</v>
      </c>
      <c r="R11805">
        <v>3</v>
      </c>
    </row>
    <row r="11806" spans="1:18" x14ac:dyDescent="0.25">
      <c r="A11806" t="s">
        <v>15221</v>
      </c>
      <c r="B11806">
        <v>2019</v>
      </c>
      <c r="C11806">
        <v>7</v>
      </c>
      <c r="D11806">
        <v>31</v>
      </c>
      <c r="E11806" t="s">
        <v>8138</v>
      </c>
      <c r="F11806" s="1" t="s">
        <v>5207</v>
      </c>
      <c r="G11806" s="1" t="s">
        <v>20573</v>
      </c>
      <c r="H11806" s="1" t="s">
        <v>3200</v>
      </c>
      <c r="I11806" t="s">
        <v>20623</v>
      </c>
      <c r="J11806" t="s">
        <v>23</v>
      </c>
      <c r="K11806">
        <v>330</v>
      </c>
      <c r="L11806">
        <v>51371.85</v>
      </c>
      <c r="M11806">
        <v>155.66999999999999</v>
      </c>
      <c r="N11806" t="s">
        <v>8852</v>
      </c>
      <c r="O11806" t="s">
        <v>9472</v>
      </c>
      <c r="P11806">
        <v>0</v>
      </c>
      <c r="Q11806">
        <v>2.6301685849296381E-2</v>
      </c>
      <c r="R11806">
        <v>3</v>
      </c>
    </row>
    <row r="11807" spans="1:18" x14ac:dyDescent="0.25">
      <c r="A11807" t="s">
        <v>15221</v>
      </c>
      <c r="B11807">
        <v>2019</v>
      </c>
      <c r="C11807">
        <v>7</v>
      </c>
      <c r="D11807">
        <v>31</v>
      </c>
      <c r="E11807" t="s">
        <v>8138</v>
      </c>
      <c r="F11807" s="1" t="s">
        <v>5207</v>
      </c>
      <c r="G11807" s="1" t="s">
        <v>20573</v>
      </c>
      <c r="H11807" s="1" t="s">
        <v>3200</v>
      </c>
      <c r="I11807" t="s">
        <v>20628</v>
      </c>
      <c r="J11807" t="s">
        <v>23</v>
      </c>
      <c r="K11807">
        <v>60</v>
      </c>
      <c r="L11807">
        <v>8139.8</v>
      </c>
      <c r="M11807">
        <v>135.66</v>
      </c>
      <c r="N11807" t="s">
        <v>7263</v>
      </c>
      <c r="O11807" t="s">
        <v>23192</v>
      </c>
      <c r="P11807">
        <v>0</v>
      </c>
      <c r="Q11807">
        <v>0</v>
      </c>
      <c r="R11807">
        <v>3</v>
      </c>
    </row>
    <row r="11808" spans="1:18" x14ac:dyDescent="0.25">
      <c r="A11808" t="s">
        <v>15221</v>
      </c>
      <c r="B11808">
        <v>2019</v>
      </c>
      <c r="C11808">
        <v>7</v>
      </c>
      <c r="D11808">
        <v>31</v>
      </c>
      <c r="E11808" t="s">
        <v>8138</v>
      </c>
      <c r="F11808" s="1" t="s">
        <v>5207</v>
      </c>
      <c r="G11808" s="1" t="s">
        <v>20573</v>
      </c>
      <c r="H11808" s="1" t="s">
        <v>3200</v>
      </c>
      <c r="I11808" t="s">
        <v>20863</v>
      </c>
      <c r="J11808" t="s">
        <v>23</v>
      </c>
      <c r="K11808">
        <v>300</v>
      </c>
      <c r="L11808">
        <v>41798.949999999997</v>
      </c>
      <c r="M11808">
        <v>139.33000000000001</v>
      </c>
      <c r="N11808" t="s">
        <v>7263</v>
      </c>
      <c r="O11808" t="s">
        <v>23192</v>
      </c>
      <c r="P11808">
        <v>0</v>
      </c>
      <c r="Q11808">
        <v>0</v>
      </c>
      <c r="R11808">
        <v>3</v>
      </c>
    </row>
    <row r="11809" spans="1:18" x14ac:dyDescent="0.25">
      <c r="A11809" t="s">
        <v>15221</v>
      </c>
      <c r="B11809">
        <v>2019</v>
      </c>
      <c r="C11809">
        <v>7</v>
      </c>
      <c r="D11809">
        <v>31</v>
      </c>
      <c r="E11809" t="s">
        <v>8138</v>
      </c>
      <c r="F11809" s="1" t="s">
        <v>5207</v>
      </c>
      <c r="G11809" s="1" t="s">
        <v>20931</v>
      </c>
      <c r="H11809" s="1" t="s">
        <v>3200</v>
      </c>
      <c r="I11809" t="s">
        <v>20930</v>
      </c>
      <c r="J11809" t="s">
        <v>23</v>
      </c>
      <c r="K11809">
        <v>500</v>
      </c>
      <c r="L11809">
        <v>71760.11</v>
      </c>
      <c r="M11809">
        <v>143.52000000000001</v>
      </c>
      <c r="N11809" t="s">
        <v>7263</v>
      </c>
      <c r="O11809" t="s">
        <v>23192</v>
      </c>
      <c r="P11809">
        <v>0</v>
      </c>
      <c r="Q11809">
        <v>0</v>
      </c>
      <c r="R11809">
        <v>3</v>
      </c>
    </row>
    <row r="11810" spans="1:18" x14ac:dyDescent="0.25">
      <c r="A11810" t="s">
        <v>15221</v>
      </c>
      <c r="B11810">
        <v>2019</v>
      </c>
      <c r="C11810">
        <v>7</v>
      </c>
      <c r="D11810">
        <v>31</v>
      </c>
      <c r="E11810" t="s">
        <v>8138</v>
      </c>
      <c r="F11810" s="1" t="s">
        <v>5207</v>
      </c>
      <c r="G11810" s="1" t="s">
        <v>20573</v>
      </c>
      <c r="H11810" s="1" t="s">
        <v>7263</v>
      </c>
      <c r="I11810" t="s">
        <v>20712</v>
      </c>
      <c r="J11810" t="s">
        <v>23</v>
      </c>
      <c r="K11810">
        <v>2200</v>
      </c>
      <c r="L11810">
        <v>250521.33</v>
      </c>
      <c r="M11810">
        <v>113.87</v>
      </c>
      <c r="N11810" t="s">
        <v>9024</v>
      </c>
      <c r="O11810" t="s">
        <v>9469</v>
      </c>
      <c r="P11810">
        <v>0</v>
      </c>
      <c r="Q11810">
        <v>3.3430295232662992E-2</v>
      </c>
      <c r="R11810">
        <v>3</v>
      </c>
    </row>
    <row r="11811" spans="1:18" x14ac:dyDescent="0.25">
      <c r="A11811" t="s">
        <v>15221</v>
      </c>
      <c r="B11811">
        <v>2019</v>
      </c>
      <c r="C11811">
        <v>7</v>
      </c>
      <c r="D11811">
        <v>31</v>
      </c>
      <c r="E11811" t="s">
        <v>8138</v>
      </c>
      <c r="F11811" s="1" t="s">
        <v>5207</v>
      </c>
      <c r="G11811" s="1" t="s">
        <v>20573</v>
      </c>
      <c r="H11811" s="1" t="s">
        <v>7263</v>
      </c>
      <c r="I11811" t="s">
        <v>20829</v>
      </c>
      <c r="J11811" t="s">
        <v>23</v>
      </c>
      <c r="K11811">
        <v>1000</v>
      </c>
      <c r="L11811">
        <v>130425.3</v>
      </c>
      <c r="M11811">
        <v>130.43</v>
      </c>
      <c r="N11811" t="s">
        <v>7263</v>
      </c>
      <c r="O11811" t="s">
        <v>23274</v>
      </c>
      <c r="P11811">
        <v>0</v>
      </c>
      <c r="Q11811">
        <v>0</v>
      </c>
      <c r="R11811">
        <v>3</v>
      </c>
    </row>
    <row r="11812" spans="1:18" x14ac:dyDescent="0.25">
      <c r="A11812" t="s">
        <v>15221</v>
      </c>
      <c r="B11812">
        <v>2019</v>
      </c>
      <c r="C11812">
        <v>7</v>
      </c>
      <c r="D11812">
        <v>31</v>
      </c>
      <c r="E11812" t="s">
        <v>8138</v>
      </c>
      <c r="F11812" s="1" t="s">
        <v>5207</v>
      </c>
      <c r="G11812" s="1" t="s">
        <v>20573</v>
      </c>
      <c r="H11812" s="1" t="s">
        <v>7263</v>
      </c>
      <c r="I11812" t="s">
        <v>20785</v>
      </c>
      <c r="J11812" t="s">
        <v>23</v>
      </c>
      <c r="K11812">
        <v>450</v>
      </c>
      <c r="L11812">
        <v>58219.97</v>
      </c>
      <c r="M11812">
        <v>129.38</v>
      </c>
      <c r="N11812" t="s">
        <v>7263</v>
      </c>
      <c r="O11812" t="s">
        <v>23274</v>
      </c>
      <c r="P11812">
        <v>0</v>
      </c>
      <c r="Q11812">
        <v>0</v>
      </c>
      <c r="R11812">
        <v>3</v>
      </c>
    </row>
    <row r="11813" spans="1:18" x14ac:dyDescent="0.25">
      <c r="A11813" t="s">
        <v>15221</v>
      </c>
      <c r="B11813">
        <v>2019</v>
      </c>
      <c r="C11813">
        <v>7</v>
      </c>
      <c r="D11813">
        <v>31</v>
      </c>
      <c r="E11813" t="s">
        <v>8138</v>
      </c>
      <c r="F11813" s="1" t="s">
        <v>5207</v>
      </c>
      <c r="G11813" s="1" t="s">
        <v>20573</v>
      </c>
      <c r="H11813" s="1" t="s">
        <v>7263</v>
      </c>
      <c r="I11813" t="s">
        <v>20795</v>
      </c>
      <c r="J11813" t="s">
        <v>23</v>
      </c>
      <c r="K11813">
        <v>500</v>
      </c>
      <c r="L11813">
        <v>63379.360000000001</v>
      </c>
      <c r="M11813">
        <v>126.76</v>
      </c>
      <c r="N11813" t="s">
        <v>7263</v>
      </c>
      <c r="O11813" t="s">
        <v>23274</v>
      </c>
      <c r="P11813">
        <v>0</v>
      </c>
      <c r="Q11813">
        <v>0</v>
      </c>
      <c r="R11813">
        <v>3</v>
      </c>
    </row>
    <row r="11814" spans="1:18" x14ac:dyDescent="0.25">
      <c r="A11814" t="s">
        <v>15221</v>
      </c>
      <c r="B11814">
        <v>2019</v>
      </c>
      <c r="C11814">
        <v>7</v>
      </c>
      <c r="D11814">
        <v>31</v>
      </c>
      <c r="E11814" t="s">
        <v>8138</v>
      </c>
      <c r="F11814" s="1" t="s">
        <v>5207</v>
      </c>
      <c r="G11814" s="1" t="s">
        <v>20573</v>
      </c>
      <c r="H11814" s="1" t="s">
        <v>7263</v>
      </c>
      <c r="I11814" t="s">
        <v>20862</v>
      </c>
      <c r="J11814" t="s">
        <v>23</v>
      </c>
      <c r="K11814">
        <v>60</v>
      </c>
      <c r="L11814">
        <v>9522.6200000000008</v>
      </c>
      <c r="M11814">
        <v>158.71</v>
      </c>
      <c r="N11814" t="s">
        <v>7263</v>
      </c>
      <c r="O11814" t="s">
        <v>23274</v>
      </c>
      <c r="P11814">
        <v>0</v>
      </c>
      <c r="Q11814">
        <v>0</v>
      </c>
      <c r="R11814">
        <v>3</v>
      </c>
    </row>
    <row r="11815" spans="1:18" x14ac:dyDescent="0.25">
      <c r="A11815" t="s">
        <v>15221</v>
      </c>
      <c r="B11815">
        <v>2019</v>
      </c>
      <c r="C11815">
        <v>7</v>
      </c>
      <c r="D11815">
        <v>31</v>
      </c>
      <c r="E11815" t="s">
        <v>8138</v>
      </c>
      <c r="F11815" s="1" t="s">
        <v>5207</v>
      </c>
      <c r="G11815" s="1" t="s">
        <v>20931</v>
      </c>
      <c r="H11815" s="1" t="s">
        <v>7263</v>
      </c>
      <c r="I11815" t="s">
        <v>6625</v>
      </c>
      <c r="J11815" t="s">
        <v>23</v>
      </c>
      <c r="K11815">
        <v>400</v>
      </c>
      <c r="L11815">
        <v>61577.5</v>
      </c>
      <c r="M11815">
        <v>153.94</v>
      </c>
      <c r="N11815" t="s">
        <v>9111</v>
      </c>
      <c r="O11815" t="s">
        <v>9468</v>
      </c>
      <c r="P11815">
        <v>0</v>
      </c>
      <c r="Q11815">
        <v>3.481892927687627E-2</v>
      </c>
      <c r="R11815">
        <v>3</v>
      </c>
    </row>
    <row r="11816" spans="1:18" x14ac:dyDescent="0.25">
      <c r="A11816" t="s">
        <v>15221</v>
      </c>
      <c r="B11816">
        <v>2019</v>
      </c>
      <c r="C11816">
        <v>7</v>
      </c>
      <c r="D11816">
        <v>31</v>
      </c>
      <c r="E11816" t="s">
        <v>8138</v>
      </c>
      <c r="F11816" s="1" t="s">
        <v>5207</v>
      </c>
      <c r="G11816" s="1" t="s">
        <v>21008</v>
      </c>
      <c r="H11816" s="1" t="s">
        <v>7263</v>
      </c>
      <c r="I11816" t="s">
        <v>6965</v>
      </c>
      <c r="J11816" t="s">
        <v>23</v>
      </c>
      <c r="K11816">
        <v>200</v>
      </c>
      <c r="L11816">
        <v>25770.78</v>
      </c>
      <c r="M11816">
        <v>128.85</v>
      </c>
      <c r="N11816" t="s">
        <v>9361</v>
      </c>
      <c r="O11816" t="s">
        <v>9778</v>
      </c>
      <c r="P11816">
        <v>0</v>
      </c>
      <c r="Q11816">
        <v>0</v>
      </c>
      <c r="R11816">
        <v>3</v>
      </c>
    </row>
    <row r="11817" spans="1:18" x14ac:dyDescent="0.25">
      <c r="A11817" t="s">
        <v>15221</v>
      </c>
      <c r="B11817">
        <v>2019</v>
      </c>
      <c r="C11817">
        <v>7</v>
      </c>
      <c r="D11817">
        <v>31</v>
      </c>
      <c r="E11817" t="s">
        <v>8138</v>
      </c>
      <c r="F11817" s="1" t="s">
        <v>5207</v>
      </c>
      <c r="G11817" s="1" t="s">
        <v>21008</v>
      </c>
      <c r="H11817" s="1" t="s">
        <v>7263</v>
      </c>
      <c r="I11817" t="s">
        <v>21039</v>
      </c>
      <c r="J11817" t="s">
        <v>23</v>
      </c>
      <c r="K11817">
        <v>150</v>
      </c>
      <c r="L11817">
        <v>16971</v>
      </c>
      <c r="M11817">
        <v>113.14</v>
      </c>
      <c r="N11817" t="s">
        <v>7263</v>
      </c>
      <c r="O11817" t="s">
        <v>23274</v>
      </c>
      <c r="P11817">
        <v>0</v>
      </c>
      <c r="Q11817">
        <v>0</v>
      </c>
      <c r="R11817">
        <v>3</v>
      </c>
    </row>
    <row r="11818" spans="1:18" x14ac:dyDescent="0.25">
      <c r="A11818" t="s">
        <v>15221</v>
      </c>
      <c r="B11818">
        <v>2019</v>
      </c>
      <c r="C11818">
        <v>7</v>
      </c>
      <c r="D11818">
        <v>31</v>
      </c>
      <c r="E11818" t="s">
        <v>8138</v>
      </c>
      <c r="F11818" s="1" t="s">
        <v>5207</v>
      </c>
      <c r="G11818" s="1" t="s">
        <v>21008</v>
      </c>
      <c r="H11818" s="1" t="s">
        <v>7263</v>
      </c>
      <c r="I11818" t="s">
        <v>21022</v>
      </c>
      <c r="J11818" t="s">
        <v>23</v>
      </c>
      <c r="K11818">
        <v>320</v>
      </c>
      <c r="L11818">
        <v>48055.18</v>
      </c>
      <c r="M11818">
        <v>150.16999999999999</v>
      </c>
      <c r="N11818" t="s">
        <v>7263</v>
      </c>
      <c r="O11818" t="s">
        <v>23274</v>
      </c>
      <c r="P11818">
        <v>0</v>
      </c>
      <c r="Q11818">
        <v>0</v>
      </c>
      <c r="R11818">
        <v>3</v>
      </c>
    </row>
    <row r="11819" spans="1:18" x14ac:dyDescent="0.25">
      <c r="A11819" t="s">
        <v>15221</v>
      </c>
      <c r="B11819">
        <v>2019</v>
      </c>
      <c r="C11819">
        <v>7</v>
      </c>
      <c r="D11819">
        <v>31</v>
      </c>
      <c r="E11819" t="s">
        <v>8138</v>
      </c>
      <c r="F11819" s="1" t="s">
        <v>5207</v>
      </c>
      <c r="G11819" s="1" t="s">
        <v>20573</v>
      </c>
      <c r="H11819" s="1" t="s">
        <v>3200</v>
      </c>
      <c r="I11819" t="s">
        <v>20681</v>
      </c>
      <c r="J11819" t="s">
        <v>23</v>
      </c>
      <c r="K11819">
        <v>20</v>
      </c>
      <c r="L11819">
        <v>2362.3200000000002</v>
      </c>
      <c r="M11819">
        <v>118.12</v>
      </c>
      <c r="N11819" t="s">
        <v>7263</v>
      </c>
      <c r="O11819" t="s">
        <v>23192</v>
      </c>
      <c r="P11819">
        <v>0</v>
      </c>
      <c r="Q11819">
        <v>0</v>
      </c>
      <c r="R11819">
        <v>3</v>
      </c>
    </row>
    <row r="11820" spans="1:18" x14ac:dyDescent="0.25">
      <c r="A11820" t="s">
        <v>15221</v>
      </c>
      <c r="B11820">
        <v>2019</v>
      </c>
      <c r="C11820">
        <v>7</v>
      </c>
      <c r="D11820">
        <v>31</v>
      </c>
      <c r="E11820" t="s">
        <v>8138</v>
      </c>
      <c r="F11820" s="1" t="s">
        <v>5207</v>
      </c>
      <c r="G11820" s="1" t="s">
        <v>20573</v>
      </c>
      <c r="H11820" s="1" t="s">
        <v>3200</v>
      </c>
      <c r="I11820" t="s">
        <v>20786</v>
      </c>
      <c r="J11820" t="s">
        <v>23</v>
      </c>
      <c r="K11820">
        <v>50</v>
      </c>
      <c r="L11820">
        <v>7647.43</v>
      </c>
      <c r="M11820">
        <v>152.94999999999999</v>
      </c>
      <c r="N11820" t="s">
        <v>7263</v>
      </c>
      <c r="O11820" t="s">
        <v>23192</v>
      </c>
      <c r="P11820">
        <v>0</v>
      </c>
      <c r="Q11820">
        <v>0</v>
      </c>
      <c r="R11820">
        <v>3</v>
      </c>
    </row>
    <row r="11821" spans="1:18" x14ac:dyDescent="0.25">
      <c r="A11821" t="s">
        <v>15221</v>
      </c>
      <c r="B11821">
        <v>2019</v>
      </c>
      <c r="C11821">
        <v>7</v>
      </c>
      <c r="D11821">
        <v>31</v>
      </c>
      <c r="E11821" t="s">
        <v>8138</v>
      </c>
      <c r="F11821" s="1" t="s">
        <v>5207</v>
      </c>
      <c r="G11821" s="1" t="s">
        <v>20931</v>
      </c>
      <c r="H11821" s="1" t="s">
        <v>3200</v>
      </c>
      <c r="I11821" t="s">
        <v>6629</v>
      </c>
      <c r="J11821" t="s">
        <v>23</v>
      </c>
      <c r="K11821">
        <v>100</v>
      </c>
      <c r="L11821">
        <v>17285.28</v>
      </c>
      <c r="M11821">
        <v>172.85</v>
      </c>
      <c r="N11821" t="s">
        <v>9111</v>
      </c>
      <c r="O11821" t="s">
        <v>10093</v>
      </c>
      <c r="P11821">
        <v>0</v>
      </c>
      <c r="Q11821">
        <v>0</v>
      </c>
      <c r="R11821">
        <v>3</v>
      </c>
    </row>
    <row r="11822" spans="1:18" x14ac:dyDescent="0.25">
      <c r="A11822" t="s">
        <v>15221</v>
      </c>
      <c r="B11822">
        <v>2019</v>
      </c>
      <c r="C11822">
        <v>7</v>
      </c>
      <c r="D11822">
        <v>31</v>
      </c>
      <c r="E11822" t="s">
        <v>8138</v>
      </c>
      <c r="F11822" s="1" t="s">
        <v>5207</v>
      </c>
      <c r="G11822" s="1" t="s">
        <v>21008</v>
      </c>
      <c r="H11822" s="1" t="s">
        <v>3200</v>
      </c>
      <c r="I11822" t="s">
        <v>7041</v>
      </c>
      <c r="J11822" t="s">
        <v>23</v>
      </c>
      <c r="K11822">
        <v>100</v>
      </c>
      <c r="L11822">
        <v>12885.39</v>
      </c>
      <c r="M11822">
        <v>128.85</v>
      </c>
      <c r="N11822" t="s">
        <v>9366</v>
      </c>
      <c r="O11822" t="s">
        <v>10094</v>
      </c>
      <c r="P11822">
        <v>0</v>
      </c>
      <c r="Q11822">
        <v>0</v>
      </c>
      <c r="R11822">
        <v>3</v>
      </c>
    </row>
    <row r="11823" spans="1:18" x14ac:dyDescent="0.25">
      <c r="A11823" t="s">
        <v>15968</v>
      </c>
      <c r="B11823">
        <v>2019</v>
      </c>
      <c r="C11823">
        <v>10</v>
      </c>
      <c r="D11823">
        <v>15</v>
      </c>
      <c r="E11823" t="s">
        <v>31</v>
      </c>
      <c r="F11823" s="1" t="s">
        <v>3205</v>
      </c>
      <c r="G11823" s="1" t="s">
        <v>3203</v>
      </c>
      <c r="H11823" s="1" t="s">
        <v>7263</v>
      </c>
      <c r="I11823" t="s">
        <v>17977</v>
      </c>
      <c r="J11823" t="s">
        <v>23</v>
      </c>
      <c r="K11823">
        <v>12</v>
      </c>
      <c r="L11823">
        <v>592</v>
      </c>
      <c r="M11823">
        <v>49.33</v>
      </c>
      <c r="N11823" t="s">
        <v>187</v>
      </c>
      <c r="O11823" t="s">
        <v>9525</v>
      </c>
      <c r="P11823">
        <v>0</v>
      </c>
      <c r="Q11823">
        <v>0</v>
      </c>
      <c r="R11823">
        <v>4</v>
      </c>
    </row>
    <row r="11824" spans="1:18" x14ac:dyDescent="0.25">
      <c r="A11824" t="s">
        <v>17015</v>
      </c>
      <c r="B11824">
        <v>2019</v>
      </c>
      <c r="C11824">
        <v>12</v>
      </c>
      <c r="D11824">
        <v>29</v>
      </c>
      <c r="E11824" t="s">
        <v>8095</v>
      </c>
      <c r="F11824" s="1" t="s">
        <v>5207</v>
      </c>
      <c r="G11824" s="1" t="s">
        <v>20931</v>
      </c>
      <c r="H11824" s="1" t="s">
        <v>3200</v>
      </c>
      <c r="I11824" t="s">
        <v>20977</v>
      </c>
      <c r="J11824" t="s">
        <v>23</v>
      </c>
      <c r="K11824">
        <v>480</v>
      </c>
      <c r="L11824">
        <v>69350.399999999994</v>
      </c>
      <c r="M11824">
        <v>144.47999999999999</v>
      </c>
      <c r="N11824" t="s">
        <v>7263</v>
      </c>
      <c r="O11824" t="s">
        <v>23192</v>
      </c>
      <c r="P11824">
        <v>0</v>
      </c>
      <c r="Q11824">
        <v>0</v>
      </c>
      <c r="R11824">
        <v>4</v>
      </c>
    </row>
    <row r="11825" spans="1:18" x14ac:dyDescent="0.25">
      <c r="A11825" t="s">
        <v>743</v>
      </c>
      <c r="B11825">
        <v>2016</v>
      </c>
      <c r="C11825">
        <v>4</v>
      </c>
      <c r="D11825">
        <v>1</v>
      </c>
      <c r="E11825" t="s">
        <v>226</v>
      </c>
      <c r="F11825" s="1" t="s">
        <v>3205</v>
      </c>
      <c r="G11825" s="1" t="s">
        <v>3384</v>
      </c>
      <c r="H11825" s="1" t="s">
        <v>3206</v>
      </c>
      <c r="I11825" t="s">
        <v>17409</v>
      </c>
      <c r="J11825" t="s">
        <v>23</v>
      </c>
      <c r="K11825">
        <v>64615</v>
      </c>
      <c r="L11825">
        <v>1915834.85</v>
      </c>
      <c r="M11825">
        <v>29.65</v>
      </c>
      <c r="N11825" t="s">
        <v>160</v>
      </c>
      <c r="O11825" t="s">
        <v>9452</v>
      </c>
      <c r="P11825">
        <v>0.10110188471641929</v>
      </c>
      <c r="Q11825">
        <v>0</v>
      </c>
      <c r="R11825">
        <v>2</v>
      </c>
    </row>
    <row r="11826" spans="1:18" x14ac:dyDescent="0.25">
      <c r="A11826" t="s">
        <v>1231</v>
      </c>
      <c r="B11826">
        <v>2016</v>
      </c>
      <c r="C11826">
        <v>11</v>
      </c>
      <c r="D11826">
        <v>17</v>
      </c>
      <c r="E11826" t="s">
        <v>1217</v>
      </c>
      <c r="F11826" s="1" t="s">
        <v>3205</v>
      </c>
      <c r="G11826" s="1" t="s">
        <v>3967</v>
      </c>
      <c r="H11826" s="1" t="s">
        <v>3206</v>
      </c>
      <c r="I11826" t="s">
        <v>1219</v>
      </c>
      <c r="J11826" t="s">
        <v>23</v>
      </c>
      <c r="K11826">
        <v>19894</v>
      </c>
      <c r="L11826">
        <v>825601</v>
      </c>
      <c r="M11826">
        <v>41.5</v>
      </c>
      <c r="N11826" t="s">
        <v>9225</v>
      </c>
      <c r="O11826" t="s">
        <v>9594</v>
      </c>
      <c r="P11826">
        <v>0</v>
      </c>
      <c r="Q11826">
        <v>0</v>
      </c>
      <c r="R11826">
        <v>4</v>
      </c>
    </row>
    <row r="11827" spans="1:18" x14ac:dyDescent="0.25">
      <c r="A11827" t="s">
        <v>8116</v>
      </c>
      <c r="B11827">
        <v>2017</v>
      </c>
      <c r="C11827">
        <v>7</v>
      </c>
      <c r="D11827">
        <v>31</v>
      </c>
      <c r="E11827" t="s">
        <v>36</v>
      </c>
      <c r="F11827" s="1" t="s">
        <v>5207</v>
      </c>
      <c r="G11827" s="1" t="s">
        <v>6745</v>
      </c>
      <c r="H11827" s="1" t="s">
        <v>7263</v>
      </c>
      <c r="I11827" t="s">
        <v>7193</v>
      </c>
      <c r="J11827" t="s">
        <v>38</v>
      </c>
      <c r="K11827">
        <v>20</v>
      </c>
      <c r="L11827">
        <v>9000</v>
      </c>
      <c r="M11827">
        <v>450</v>
      </c>
      <c r="N11827" t="s">
        <v>8935</v>
      </c>
      <c r="O11827" t="s">
        <v>9473</v>
      </c>
      <c r="P11827">
        <v>0</v>
      </c>
      <c r="Q11827">
        <v>2.5873469413582522E-2</v>
      </c>
      <c r="R11827">
        <v>3</v>
      </c>
    </row>
    <row r="11828" spans="1:18" x14ac:dyDescent="0.25">
      <c r="A11828" t="s">
        <v>15970</v>
      </c>
      <c r="B11828">
        <v>2019</v>
      </c>
      <c r="C11828">
        <v>10</v>
      </c>
      <c r="D11828">
        <v>16</v>
      </c>
      <c r="E11828" t="s">
        <v>226</v>
      </c>
      <c r="F11828" s="1" t="s">
        <v>3205</v>
      </c>
      <c r="G11828" s="1" t="s">
        <v>3384</v>
      </c>
      <c r="H11828" s="1" t="s">
        <v>3206</v>
      </c>
      <c r="I11828" t="s">
        <v>17299</v>
      </c>
      <c r="J11828" t="s">
        <v>23</v>
      </c>
      <c r="K11828">
        <v>20255</v>
      </c>
      <c r="L11828">
        <v>951985</v>
      </c>
      <c r="M11828">
        <v>47</v>
      </c>
      <c r="N11828" t="s">
        <v>160</v>
      </c>
      <c r="O11828" t="s">
        <v>9452</v>
      </c>
      <c r="P11828">
        <v>0.10110188471641929</v>
      </c>
      <c r="Q11828">
        <v>0</v>
      </c>
      <c r="R11828">
        <v>4</v>
      </c>
    </row>
    <row r="11829" spans="1:18" x14ac:dyDescent="0.25">
      <c r="A11829" t="s">
        <v>611</v>
      </c>
      <c r="B11829">
        <v>2016</v>
      </c>
      <c r="C11829">
        <v>2</v>
      </c>
      <c r="D11829">
        <v>27</v>
      </c>
      <c r="E11829" t="s">
        <v>92</v>
      </c>
      <c r="F11829" s="1" t="s">
        <v>3205</v>
      </c>
      <c r="G11829" s="1" t="s">
        <v>3863</v>
      </c>
      <c r="H11829" s="1" t="s">
        <v>3206</v>
      </c>
      <c r="I11829" t="s">
        <v>82</v>
      </c>
      <c r="J11829" t="s">
        <v>23</v>
      </c>
      <c r="K11829">
        <v>13760</v>
      </c>
      <c r="L11829">
        <v>450640</v>
      </c>
      <c r="M11829">
        <v>32.75</v>
      </c>
      <c r="N11829" t="s">
        <v>9307</v>
      </c>
      <c r="O11829" t="s">
        <v>9445</v>
      </c>
      <c r="P11829">
        <v>3.6019547837424074E-2</v>
      </c>
      <c r="Q11829">
        <v>0</v>
      </c>
      <c r="R11829">
        <v>1</v>
      </c>
    </row>
    <row r="11830" spans="1:18" x14ac:dyDescent="0.25">
      <c r="A11830" t="s">
        <v>611</v>
      </c>
      <c r="B11830">
        <v>2016</v>
      </c>
      <c r="C11830">
        <v>2</v>
      </c>
      <c r="D11830">
        <v>27</v>
      </c>
      <c r="E11830" t="s">
        <v>92</v>
      </c>
      <c r="F11830" s="1" t="s">
        <v>3205</v>
      </c>
      <c r="G11830" s="1" t="s">
        <v>3863</v>
      </c>
      <c r="H11830" s="1" t="s">
        <v>3206</v>
      </c>
      <c r="I11830" t="s">
        <v>19579</v>
      </c>
      <c r="J11830" t="s">
        <v>23</v>
      </c>
      <c r="K11830">
        <v>6170</v>
      </c>
      <c r="L11830">
        <v>202067.5</v>
      </c>
      <c r="M11830">
        <v>32.75</v>
      </c>
      <c r="N11830" t="s">
        <v>9344</v>
      </c>
      <c r="O11830" t="s">
        <v>9496</v>
      </c>
      <c r="P11830">
        <v>3.9816758144422926E-2</v>
      </c>
      <c r="Q11830">
        <v>0</v>
      </c>
      <c r="R11830">
        <v>1</v>
      </c>
    </row>
    <row r="11831" spans="1:18" x14ac:dyDescent="0.25">
      <c r="A11831" t="s">
        <v>7955</v>
      </c>
      <c r="B11831">
        <v>2017</v>
      </c>
      <c r="C11831">
        <v>3</v>
      </c>
      <c r="D11831">
        <v>20</v>
      </c>
      <c r="E11831" t="s">
        <v>7471</v>
      </c>
      <c r="F11831" s="1" t="s">
        <v>5207</v>
      </c>
      <c r="G11831" s="1" t="s">
        <v>20931</v>
      </c>
      <c r="H11831" s="1" t="s">
        <v>7263</v>
      </c>
      <c r="I11831" t="s">
        <v>20946</v>
      </c>
      <c r="J11831" t="s">
        <v>23</v>
      </c>
      <c r="K11831">
        <v>300</v>
      </c>
      <c r="L11831">
        <v>38850</v>
      </c>
      <c r="M11831">
        <v>129.5</v>
      </c>
      <c r="N11831" t="s">
        <v>7263</v>
      </c>
      <c r="O11831" t="s">
        <v>23274</v>
      </c>
      <c r="P11831">
        <v>0</v>
      </c>
      <c r="Q11831">
        <v>0</v>
      </c>
      <c r="R11831">
        <v>1</v>
      </c>
    </row>
    <row r="11832" spans="1:18" x14ac:dyDescent="0.25">
      <c r="A11832" t="s">
        <v>7955</v>
      </c>
      <c r="B11832">
        <v>2017</v>
      </c>
      <c r="C11832">
        <v>3</v>
      </c>
      <c r="D11832">
        <v>20</v>
      </c>
      <c r="E11832" t="s">
        <v>7471</v>
      </c>
      <c r="F11832" s="1" t="s">
        <v>5207</v>
      </c>
      <c r="G11832" s="1" t="s">
        <v>20931</v>
      </c>
      <c r="H11832" s="1" t="s">
        <v>7263</v>
      </c>
      <c r="I11832" t="s">
        <v>6445</v>
      </c>
      <c r="J11832" t="s">
        <v>23</v>
      </c>
      <c r="K11832">
        <v>300</v>
      </c>
      <c r="L11832">
        <v>39420</v>
      </c>
      <c r="M11832">
        <v>131.4</v>
      </c>
      <c r="N11832" t="s">
        <v>9104</v>
      </c>
      <c r="O11832" t="s">
        <v>9777</v>
      </c>
      <c r="P11832">
        <v>0</v>
      </c>
      <c r="Q11832">
        <v>0</v>
      </c>
      <c r="R11832">
        <v>1</v>
      </c>
    </row>
    <row r="11833" spans="1:18" x14ac:dyDescent="0.25">
      <c r="A11833" t="s">
        <v>7955</v>
      </c>
      <c r="B11833">
        <v>2017</v>
      </c>
      <c r="C11833">
        <v>3</v>
      </c>
      <c r="D11833">
        <v>20</v>
      </c>
      <c r="E11833" t="s">
        <v>7471</v>
      </c>
      <c r="F11833" s="1" t="s">
        <v>5207</v>
      </c>
      <c r="G11833" s="1" t="s">
        <v>20573</v>
      </c>
      <c r="H11833" s="1" t="s">
        <v>7263</v>
      </c>
      <c r="I11833" t="s">
        <v>20856</v>
      </c>
      <c r="J11833" t="s">
        <v>23</v>
      </c>
      <c r="K11833">
        <v>40</v>
      </c>
      <c r="L11833">
        <v>5163.6000000000004</v>
      </c>
      <c r="M11833">
        <v>129.09</v>
      </c>
      <c r="N11833" t="s">
        <v>7263</v>
      </c>
      <c r="O11833" t="s">
        <v>23274</v>
      </c>
      <c r="P11833">
        <v>0</v>
      </c>
      <c r="Q11833">
        <v>0</v>
      </c>
      <c r="R11833">
        <v>1</v>
      </c>
    </row>
    <row r="11834" spans="1:18" x14ac:dyDescent="0.25">
      <c r="A11834" t="s">
        <v>7955</v>
      </c>
      <c r="B11834">
        <v>2017</v>
      </c>
      <c r="C11834">
        <v>3</v>
      </c>
      <c r="D11834">
        <v>20</v>
      </c>
      <c r="E11834" t="s">
        <v>7471</v>
      </c>
      <c r="F11834" s="1" t="s">
        <v>5207</v>
      </c>
      <c r="G11834" s="1" t="s">
        <v>20573</v>
      </c>
      <c r="H11834" s="1" t="s">
        <v>7263</v>
      </c>
      <c r="I11834" t="s">
        <v>20860</v>
      </c>
      <c r="J11834" t="s">
        <v>23</v>
      </c>
      <c r="K11834">
        <v>260</v>
      </c>
      <c r="L11834">
        <v>33563.4</v>
      </c>
      <c r="M11834">
        <v>129.09</v>
      </c>
      <c r="N11834" t="s">
        <v>7263</v>
      </c>
      <c r="O11834" t="s">
        <v>23274</v>
      </c>
      <c r="P11834">
        <v>0</v>
      </c>
      <c r="Q11834">
        <v>0</v>
      </c>
      <c r="R11834">
        <v>1</v>
      </c>
    </row>
    <row r="11835" spans="1:18" x14ac:dyDescent="0.25">
      <c r="A11835" t="s">
        <v>7955</v>
      </c>
      <c r="B11835">
        <v>2017</v>
      </c>
      <c r="C11835">
        <v>3</v>
      </c>
      <c r="D11835">
        <v>20</v>
      </c>
      <c r="E11835" t="s">
        <v>7471</v>
      </c>
      <c r="F11835" s="1" t="s">
        <v>5207</v>
      </c>
      <c r="G11835" s="1" t="s">
        <v>20573</v>
      </c>
      <c r="H11835" s="1" t="s">
        <v>7263</v>
      </c>
      <c r="I11835" t="s">
        <v>6097</v>
      </c>
      <c r="J11835" t="s">
        <v>23</v>
      </c>
      <c r="K11835">
        <v>120</v>
      </c>
      <c r="L11835">
        <v>15490.8</v>
      </c>
      <c r="M11835">
        <v>129.09</v>
      </c>
      <c r="N11835" t="s">
        <v>9055</v>
      </c>
      <c r="O11835" t="s">
        <v>9863</v>
      </c>
      <c r="P11835">
        <v>0</v>
      </c>
      <c r="Q11835">
        <v>0</v>
      </c>
      <c r="R11835">
        <v>1</v>
      </c>
    </row>
    <row r="11836" spans="1:18" x14ac:dyDescent="0.25">
      <c r="A11836" t="s">
        <v>7955</v>
      </c>
      <c r="B11836">
        <v>2017</v>
      </c>
      <c r="C11836">
        <v>3</v>
      </c>
      <c r="D11836">
        <v>20</v>
      </c>
      <c r="E11836" t="s">
        <v>7471</v>
      </c>
      <c r="F11836" s="1" t="s">
        <v>5207</v>
      </c>
      <c r="G11836" s="1" t="s">
        <v>20573</v>
      </c>
      <c r="H11836" s="1" t="s">
        <v>7263</v>
      </c>
      <c r="I11836" t="s">
        <v>20647</v>
      </c>
      <c r="J11836" t="s">
        <v>23</v>
      </c>
      <c r="K11836">
        <v>300</v>
      </c>
      <c r="L11836">
        <v>31050</v>
      </c>
      <c r="M11836">
        <v>103.5</v>
      </c>
      <c r="N11836" t="s">
        <v>7263</v>
      </c>
      <c r="O11836" t="s">
        <v>23274</v>
      </c>
      <c r="P11836">
        <v>0</v>
      </c>
      <c r="Q11836">
        <v>0</v>
      </c>
      <c r="R11836">
        <v>1</v>
      </c>
    </row>
    <row r="11837" spans="1:18" x14ac:dyDescent="0.25">
      <c r="A11837" t="s">
        <v>7955</v>
      </c>
      <c r="B11837">
        <v>2017</v>
      </c>
      <c r="C11837">
        <v>3</v>
      </c>
      <c r="D11837">
        <v>20</v>
      </c>
      <c r="E11837" t="s">
        <v>7471</v>
      </c>
      <c r="F11837" s="1" t="s">
        <v>5207</v>
      </c>
      <c r="G11837" s="1" t="s">
        <v>20573</v>
      </c>
      <c r="H11837" s="1" t="s">
        <v>7263</v>
      </c>
      <c r="I11837" t="s">
        <v>6089</v>
      </c>
      <c r="J11837" t="s">
        <v>23</v>
      </c>
      <c r="K11837">
        <v>150</v>
      </c>
      <c r="L11837">
        <v>19363.5</v>
      </c>
      <c r="M11837">
        <v>129.09</v>
      </c>
      <c r="N11837" t="s">
        <v>9052</v>
      </c>
      <c r="O11837" t="s">
        <v>10016</v>
      </c>
      <c r="P11837">
        <v>0</v>
      </c>
      <c r="Q11837">
        <v>0</v>
      </c>
      <c r="R11837">
        <v>1</v>
      </c>
    </row>
    <row r="11838" spans="1:18" x14ac:dyDescent="0.25">
      <c r="A11838" t="s">
        <v>15273</v>
      </c>
      <c r="B11838">
        <v>2019</v>
      </c>
      <c r="C11838">
        <v>8</v>
      </c>
      <c r="D11838">
        <v>6</v>
      </c>
      <c r="E11838" t="s">
        <v>15275</v>
      </c>
      <c r="F11838" s="1" t="s">
        <v>9480</v>
      </c>
      <c r="G11838" s="1" t="s">
        <v>9480</v>
      </c>
      <c r="H11838" s="1" t="s">
        <v>9480</v>
      </c>
      <c r="I11838" t="s">
        <v>15276</v>
      </c>
      <c r="J11838" t="s">
        <v>38</v>
      </c>
      <c r="K11838">
        <v>1</v>
      </c>
      <c r="L11838">
        <v>3250.01</v>
      </c>
      <c r="M11838">
        <v>3250.01</v>
      </c>
      <c r="N11838" t="e">
        <v>#N/A</v>
      </c>
      <c r="O11838" t="e">
        <v>#N/A</v>
      </c>
      <c r="P11838">
        <v>0</v>
      </c>
      <c r="Q11838">
        <v>0</v>
      </c>
      <c r="R11838">
        <v>3</v>
      </c>
    </row>
    <row r="11839" spans="1:18" x14ac:dyDescent="0.25">
      <c r="A11839" t="s">
        <v>7473</v>
      </c>
      <c r="B11839">
        <v>2016</v>
      </c>
      <c r="C11839">
        <v>3</v>
      </c>
      <c r="D11839">
        <v>4</v>
      </c>
      <c r="E11839" t="s">
        <v>7303</v>
      </c>
      <c r="F11839" s="1" t="s">
        <v>5207</v>
      </c>
      <c r="G11839" s="1" t="s">
        <v>20931</v>
      </c>
      <c r="H11839" s="1" t="s">
        <v>7263</v>
      </c>
      <c r="I11839" t="s">
        <v>6478</v>
      </c>
      <c r="J11839" t="s">
        <v>23</v>
      </c>
      <c r="K11839">
        <v>350</v>
      </c>
      <c r="L11839">
        <v>42700</v>
      </c>
      <c r="M11839">
        <v>122</v>
      </c>
      <c r="N11839" t="s">
        <v>8296</v>
      </c>
      <c r="O11839" t="s">
        <v>9767</v>
      </c>
      <c r="P11839">
        <v>0</v>
      </c>
      <c r="Q11839">
        <v>0</v>
      </c>
      <c r="R11839">
        <v>1</v>
      </c>
    </row>
    <row r="11840" spans="1:18" x14ac:dyDescent="0.25">
      <c r="A11840" t="s">
        <v>7473</v>
      </c>
      <c r="B11840">
        <v>2016</v>
      </c>
      <c r="C11840">
        <v>3</v>
      </c>
      <c r="D11840">
        <v>4</v>
      </c>
      <c r="E11840" t="s">
        <v>7303</v>
      </c>
      <c r="F11840" s="1" t="s">
        <v>5207</v>
      </c>
      <c r="G11840" s="1" t="s">
        <v>20573</v>
      </c>
      <c r="H11840" s="1" t="s">
        <v>7263</v>
      </c>
      <c r="I11840" t="s">
        <v>20693</v>
      </c>
      <c r="J11840" t="s">
        <v>23</v>
      </c>
      <c r="K11840">
        <v>1120</v>
      </c>
      <c r="L11840">
        <v>130603.2</v>
      </c>
      <c r="M11840">
        <v>116.61</v>
      </c>
      <c r="N11840" t="s">
        <v>9014</v>
      </c>
      <c r="O11840" t="s">
        <v>9455</v>
      </c>
      <c r="P11840">
        <v>0</v>
      </c>
      <c r="Q11840">
        <v>7.1029776426183869E-2</v>
      </c>
      <c r="R11840">
        <v>1</v>
      </c>
    </row>
    <row r="11841" spans="1:18" x14ac:dyDescent="0.25">
      <c r="A11841" t="s">
        <v>7473</v>
      </c>
      <c r="B11841">
        <v>2016</v>
      </c>
      <c r="C11841">
        <v>3</v>
      </c>
      <c r="D11841">
        <v>4</v>
      </c>
      <c r="E11841" t="s">
        <v>7303</v>
      </c>
      <c r="F11841" s="1" t="s">
        <v>5207</v>
      </c>
      <c r="G11841" s="1" t="s">
        <v>20573</v>
      </c>
      <c r="H11841" s="1" t="s">
        <v>7263</v>
      </c>
      <c r="I11841" t="s">
        <v>20712</v>
      </c>
      <c r="J11841" t="s">
        <v>23</v>
      </c>
      <c r="K11841">
        <v>275</v>
      </c>
      <c r="L11841">
        <v>31325.25</v>
      </c>
      <c r="M11841">
        <v>113.91</v>
      </c>
      <c r="N11841" t="s">
        <v>9024</v>
      </c>
      <c r="O11841" t="s">
        <v>9469</v>
      </c>
      <c r="P11841">
        <v>0</v>
      </c>
      <c r="Q11841">
        <v>3.3430295232662992E-2</v>
      </c>
      <c r="R11841">
        <v>1</v>
      </c>
    </row>
    <row r="11842" spans="1:18" x14ac:dyDescent="0.25">
      <c r="A11842" t="s">
        <v>7473</v>
      </c>
      <c r="B11842">
        <v>2016</v>
      </c>
      <c r="C11842">
        <v>3</v>
      </c>
      <c r="D11842">
        <v>4</v>
      </c>
      <c r="E11842" t="s">
        <v>7303</v>
      </c>
      <c r="F11842" s="1" t="s">
        <v>5207</v>
      </c>
      <c r="G11842" s="1" t="s">
        <v>20573</v>
      </c>
      <c r="H11842" s="1" t="s">
        <v>7263</v>
      </c>
      <c r="I11842" t="s">
        <v>20876</v>
      </c>
      <c r="J11842" t="s">
        <v>23</v>
      </c>
      <c r="K11842">
        <v>1375</v>
      </c>
      <c r="L11842">
        <v>227988.75</v>
      </c>
      <c r="M11842">
        <v>165.81</v>
      </c>
      <c r="N11842" t="s">
        <v>7263</v>
      </c>
      <c r="O11842" t="s">
        <v>23274</v>
      </c>
      <c r="P11842">
        <v>0</v>
      </c>
      <c r="Q11842">
        <v>0</v>
      </c>
      <c r="R11842">
        <v>1</v>
      </c>
    </row>
    <row r="11843" spans="1:18" x14ac:dyDescent="0.25">
      <c r="A11843" t="s">
        <v>7473</v>
      </c>
      <c r="B11843">
        <v>2016</v>
      </c>
      <c r="C11843">
        <v>3</v>
      </c>
      <c r="D11843">
        <v>4</v>
      </c>
      <c r="E11843" t="s">
        <v>7303</v>
      </c>
      <c r="F11843" s="1" t="s">
        <v>5207</v>
      </c>
      <c r="G11843" s="1" t="s">
        <v>21008</v>
      </c>
      <c r="H11843" s="1" t="s">
        <v>7263</v>
      </c>
      <c r="I11843" t="s">
        <v>21033</v>
      </c>
      <c r="J11843" t="s">
        <v>23</v>
      </c>
      <c r="K11843">
        <v>25</v>
      </c>
      <c r="L11843">
        <v>3387</v>
      </c>
      <c r="M11843">
        <v>135.47999999999999</v>
      </c>
      <c r="N11843" t="s">
        <v>7263</v>
      </c>
      <c r="O11843" t="s">
        <v>23274</v>
      </c>
      <c r="P11843">
        <v>0</v>
      </c>
      <c r="Q11843">
        <v>0</v>
      </c>
      <c r="R11843">
        <v>1</v>
      </c>
    </row>
    <row r="11844" spans="1:18" x14ac:dyDescent="0.25">
      <c r="A11844" t="s">
        <v>7473</v>
      </c>
      <c r="B11844">
        <v>2016</v>
      </c>
      <c r="C11844">
        <v>3</v>
      </c>
      <c r="D11844">
        <v>4</v>
      </c>
      <c r="E11844" t="s">
        <v>7303</v>
      </c>
      <c r="F11844" s="1" t="s">
        <v>5207</v>
      </c>
      <c r="G11844" s="1" t="s">
        <v>20573</v>
      </c>
      <c r="H11844" s="1" t="s">
        <v>7263</v>
      </c>
      <c r="I11844" t="s">
        <v>20656</v>
      </c>
      <c r="J11844" t="s">
        <v>23</v>
      </c>
      <c r="K11844">
        <v>150</v>
      </c>
      <c r="L11844">
        <v>14154</v>
      </c>
      <c r="M11844">
        <v>94.36</v>
      </c>
      <c r="N11844" t="s">
        <v>8995</v>
      </c>
      <c r="O11844" t="s">
        <v>9471</v>
      </c>
      <c r="P11844">
        <v>0</v>
      </c>
      <c r="Q11844">
        <v>2.730993892398554E-2</v>
      </c>
      <c r="R11844">
        <v>1</v>
      </c>
    </row>
    <row r="11845" spans="1:18" x14ac:dyDescent="0.25">
      <c r="A11845" t="s">
        <v>7473</v>
      </c>
      <c r="B11845">
        <v>2016</v>
      </c>
      <c r="C11845">
        <v>3</v>
      </c>
      <c r="D11845">
        <v>4</v>
      </c>
      <c r="E11845" t="s">
        <v>7303</v>
      </c>
      <c r="F11845" s="1" t="s">
        <v>5207</v>
      </c>
      <c r="G11845" s="1" t="s">
        <v>20573</v>
      </c>
      <c r="H11845" s="1" t="s">
        <v>7263</v>
      </c>
      <c r="I11845" t="s">
        <v>20666</v>
      </c>
      <c r="J11845" t="s">
        <v>23</v>
      </c>
      <c r="K11845">
        <v>25</v>
      </c>
      <c r="L11845">
        <v>2359</v>
      </c>
      <c r="M11845">
        <v>94.36</v>
      </c>
      <c r="N11845" t="s">
        <v>7263</v>
      </c>
      <c r="O11845" t="s">
        <v>23274</v>
      </c>
      <c r="P11845">
        <v>0</v>
      </c>
      <c r="Q11845">
        <v>0</v>
      </c>
      <c r="R11845">
        <v>1</v>
      </c>
    </row>
    <row r="11846" spans="1:18" x14ac:dyDescent="0.25">
      <c r="A11846" t="s">
        <v>7473</v>
      </c>
      <c r="B11846">
        <v>2016</v>
      </c>
      <c r="C11846">
        <v>3</v>
      </c>
      <c r="D11846">
        <v>4</v>
      </c>
      <c r="E11846" t="s">
        <v>7303</v>
      </c>
      <c r="F11846" s="1" t="s">
        <v>5207</v>
      </c>
      <c r="G11846" s="1" t="s">
        <v>20573</v>
      </c>
      <c r="H11846" s="1" t="s">
        <v>7263</v>
      </c>
      <c r="I11846" t="s">
        <v>20671</v>
      </c>
      <c r="J11846" t="s">
        <v>23</v>
      </c>
      <c r="K11846">
        <v>25</v>
      </c>
      <c r="L11846">
        <v>2359</v>
      </c>
      <c r="M11846">
        <v>94.36</v>
      </c>
      <c r="N11846" t="s">
        <v>7263</v>
      </c>
      <c r="O11846" t="s">
        <v>23274</v>
      </c>
      <c r="P11846">
        <v>0</v>
      </c>
      <c r="Q11846">
        <v>0</v>
      </c>
      <c r="R11846">
        <v>1</v>
      </c>
    </row>
    <row r="11847" spans="1:18" x14ac:dyDescent="0.25">
      <c r="A11847" t="s">
        <v>7473</v>
      </c>
      <c r="B11847">
        <v>2016</v>
      </c>
      <c r="C11847">
        <v>3</v>
      </c>
      <c r="D11847">
        <v>4</v>
      </c>
      <c r="E11847" t="s">
        <v>7303</v>
      </c>
      <c r="F11847" s="1" t="s">
        <v>5207</v>
      </c>
      <c r="G11847" s="1" t="s">
        <v>20573</v>
      </c>
      <c r="H11847" s="1" t="s">
        <v>7263</v>
      </c>
      <c r="I11847" t="s">
        <v>20706</v>
      </c>
      <c r="J11847" t="s">
        <v>23</v>
      </c>
      <c r="K11847">
        <v>100</v>
      </c>
      <c r="L11847">
        <v>11391</v>
      </c>
      <c r="M11847">
        <v>113.91</v>
      </c>
      <c r="N11847" t="s">
        <v>7263</v>
      </c>
      <c r="O11847" t="s">
        <v>23274</v>
      </c>
      <c r="P11847">
        <v>0</v>
      </c>
      <c r="Q11847">
        <v>0</v>
      </c>
      <c r="R11847">
        <v>1</v>
      </c>
    </row>
    <row r="11848" spans="1:18" x14ac:dyDescent="0.25">
      <c r="A11848" t="s">
        <v>7473</v>
      </c>
      <c r="B11848">
        <v>2016</v>
      </c>
      <c r="C11848">
        <v>3</v>
      </c>
      <c r="D11848">
        <v>4</v>
      </c>
      <c r="E11848" t="s">
        <v>7303</v>
      </c>
      <c r="F11848" s="1" t="s">
        <v>5207</v>
      </c>
      <c r="G11848" s="1" t="s">
        <v>20573</v>
      </c>
      <c r="H11848" s="1" t="s">
        <v>7263</v>
      </c>
      <c r="I11848" t="s">
        <v>20733</v>
      </c>
      <c r="J11848" t="s">
        <v>23</v>
      </c>
      <c r="K11848">
        <v>300</v>
      </c>
      <c r="L11848">
        <v>32757</v>
      </c>
      <c r="M11848">
        <v>109.19</v>
      </c>
      <c r="N11848" t="s">
        <v>7263</v>
      </c>
      <c r="O11848" t="s">
        <v>23274</v>
      </c>
      <c r="P11848">
        <v>0</v>
      </c>
      <c r="Q11848">
        <v>0</v>
      </c>
      <c r="R11848">
        <v>1</v>
      </c>
    </row>
    <row r="11849" spans="1:18" x14ac:dyDescent="0.25">
      <c r="A11849" t="s">
        <v>7473</v>
      </c>
      <c r="B11849">
        <v>2016</v>
      </c>
      <c r="C11849">
        <v>3</v>
      </c>
      <c r="D11849">
        <v>4</v>
      </c>
      <c r="E11849" t="s">
        <v>7303</v>
      </c>
      <c r="F11849" s="1" t="s">
        <v>5207</v>
      </c>
      <c r="G11849" s="1" t="s">
        <v>20573</v>
      </c>
      <c r="H11849" s="1" t="s">
        <v>7263</v>
      </c>
      <c r="I11849" t="s">
        <v>5995</v>
      </c>
      <c r="J11849" t="s">
        <v>23</v>
      </c>
      <c r="K11849">
        <v>650</v>
      </c>
      <c r="L11849">
        <v>75354.5</v>
      </c>
      <c r="M11849">
        <v>115.93</v>
      </c>
      <c r="N11849" t="s">
        <v>9044</v>
      </c>
      <c r="O11849" t="s">
        <v>9470</v>
      </c>
      <c r="P11849">
        <v>0</v>
      </c>
      <c r="Q11849">
        <v>3.0368637538317353E-2</v>
      </c>
      <c r="R11849">
        <v>1</v>
      </c>
    </row>
    <row r="11850" spans="1:18" x14ac:dyDescent="0.25">
      <c r="A11850" t="s">
        <v>7473</v>
      </c>
      <c r="B11850">
        <v>2016</v>
      </c>
      <c r="C11850">
        <v>3</v>
      </c>
      <c r="D11850">
        <v>4</v>
      </c>
      <c r="E11850" t="s">
        <v>7303</v>
      </c>
      <c r="F11850" s="1" t="s">
        <v>5207</v>
      </c>
      <c r="G11850" s="1" t="s">
        <v>20931</v>
      </c>
      <c r="H11850" s="1" t="s">
        <v>7263</v>
      </c>
      <c r="I11850" t="s">
        <v>20959</v>
      </c>
      <c r="J11850" t="s">
        <v>23</v>
      </c>
      <c r="K11850">
        <v>650</v>
      </c>
      <c r="L11850">
        <v>80613</v>
      </c>
      <c r="M11850">
        <v>124.02</v>
      </c>
      <c r="N11850" t="s">
        <v>9106</v>
      </c>
      <c r="O11850" t="s">
        <v>9459</v>
      </c>
      <c r="P11850">
        <v>0</v>
      </c>
      <c r="Q11850">
        <v>5.3850305373165194E-2</v>
      </c>
      <c r="R11850">
        <v>1</v>
      </c>
    </row>
    <row r="11851" spans="1:18" x14ac:dyDescent="0.25">
      <c r="A11851" t="s">
        <v>7473</v>
      </c>
      <c r="B11851">
        <v>2016</v>
      </c>
      <c r="C11851">
        <v>3</v>
      </c>
      <c r="D11851">
        <v>4</v>
      </c>
      <c r="E11851" t="s">
        <v>7303</v>
      </c>
      <c r="F11851" s="1" t="s">
        <v>5207</v>
      </c>
      <c r="G11851" s="1" t="s">
        <v>20931</v>
      </c>
      <c r="H11851" s="1" t="s">
        <v>7263</v>
      </c>
      <c r="I11851" t="s">
        <v>20982</v>
      </c>
      <c r="J11851" t="s">
        <v>23</v>
      </c>
      <c r="K11851">
        <v>150</v>
      </c>
      <c r="L11851">
        <v>19108.5</v>
      </c>
      <c r="M11851">
        <v>127.39</v>
      </c>
      <c r="N11851" t="s">
        <v>9110</v>
      </c>
      <c r="O11851" t="s">
        <v>9461</v>
      </c>
      <c r="P11851">
        <v>0</v>
      </c>
      <c r="Q11851">
        <v>5.1453052842904301E-2</v>
      </c>
      <c r="R11851">
        <v>1</v>
      </c>
    </row>
    <row r="11852" spans="1:18" x14ac:dyDescent="0.25">
      <c r="A11852" t="s">
        <v>7473</v>
      </c>
      <c r="B11852">
        <v>2016</v>
      </c>
      <c r="C11852">
        <v>3</v>
      </c>
      <c r="D11852">
        <v>4</v>
      </c>
      <c r="E11852" t="s">
        <v>7303</v>
      </c>
      <c r="F11852" s="1" t="s">
        <v>5207</v>
      </c>
      <c r="G11852" s="1" t="s">
        <v>20573</v>
      </c>
      <c r="H11852" s="1" t="s">
        <v>7263</v>
      </c>
      <c r="I11852" t="s">
        <v>5603</v>
      </c>
      <c r="J11852" t="s">
        <v>23</v>
      </c>
      <c r="K11852">
        <v>75</v>
      </c>
      <c r="L11852">
        <v>7077</v>
      </c>
      <c r="M11852">
        <v>94.36</v>
      </c>
      <c r="N11852" t="s">
        <v>8996</v>
      </c>
      <c r="O11852" t="s">
        <v>9779</v>
      </c>
      <c r="P11852">
        <v>0</v>
      </c>
      <c r="Q11852">
        <v>0</v>
      </c>
      <c r="R11852">
        <v>1</v>
      </c>
    </row>
    <row r="11853" spans="1:18" x14ac:dyDescent="0.25">
      <c r="A11853" t="s">
        <v>7473</v>
      </c>
      <c r="B11853">
        <v>2016</v>
      </c>
      <c r="C11853">
        <v>3</v>
      </c>
      <c r="D11853">
        <v>4</v>
      </c>
      <c r="E11853" t="s">
        <v>7303</v>
      </c>
      <c r="F11853" s="1" t="s">
        <v>5207</v>
      </c>
      <c r="G11853" s="1" t="s">
        <v>20573</v>
      </c>
      <c r="H11853" s="1" t="s">
        <v>7263</v>
      </c>
      <c r="I11853" t="s">
        <v>20650</v>
      </c>
      <c r="J11853" t="s">
        <v>23</v>
      </c>
      <c r="K11853">
        <v>750</v>
      </c>
      <c r="L11853">
        <v>70770</v>
      </c>
      <c r="M11853">
        <v>94.36</v>
      </c>
      <c r="N11853" t="s">
        <v>7263</v>
      </c>
      <c r="O11853" t="s">
        <v>23274</v>
      </c>
      <c r="P11853">
        <v>0</v>
      </c>
      <c r="Q11853">
        <v>0</v>
      </c>
      <c r="R11853">
        <v>1</v>
      </c>
    </row>
    <row r="11854" spans="1:18" x14ac:dyDescent="0.25">
      <c r="A11854" t="s">
        <v>7473</v>
      </c>
      <c r="B11854">
        <v>2016</v>
      </c>
      <c r="C11854">
        <v>3</v>
      </c>
      <c r="D11854">
        <v>4</v>
      </c>
      <c r="E11854" t="s">
        <v>7303</v>
      </c>
      <c r="F11854" s="1" t="s">
        <v>5207</v>
      </c>
      <c r="G11854" s="1" t="s">
        <v>20573</v>
      </c>
      <c r="H11854" s="1" t="s">
        <v>7263</v>
      </c>
      <c r="I11854" t="s">
        <v>20720</v>
      </c>
      <c r="J11854" t="s">
        <v>23</v>
      </c>
      <c r="K11854">
        <v>200</v>
      </c>
      <c r="L11854">
        <v>21838</v>
      </c>
      <c r="M11854">
        <v>109.19</v>
      </c>
      <c r="N11854" t="s">
        <v>8855</v>
      </c>
      <c r="O11854" t="s">
        <v>9463</v>
      </c>
      <c r="P11854">
        <v>0</v>
      </c>
      <c r="Q11854">
        <v>4.5717886060994917E-2</v>
      </c>
      <c r="R11854">
        <v>1</v>
      </c>
    </row>
    <row r="11855" spans="1:18" x14ac:dyDescent="0.25">
      <c r="A11855" t="s">
        <v>7473</v>
      </c>
      <c r="B11855">
        <v>2016</v>
      </c>
      <c r="C11855">
        <v>3</v>
      </c>
      <c r="D11855">
        <v>4</v>
      </c>
      <c r="E11855" t="s">
        <v>7303</v>
      </c>
      <c r="F11855" s="1" t="s">
        <v>5207</v>
      </c>
      <c r="G11855" s="1" t="s">
        <v>21008</v>
      </c>
      <c r="H11855" s="1" t="s">
        <v>7263</v>
      </c>
      <c r="I11855" t="s">
        <v>21026</v>
      </c>
      <c r="J11855" t="s">
        <v>23</v>
      </c>
      <c r="K11855">
        <v>50</v>
      </c>
      <c r="L11855">
        <v>6605.5</v>
      </c>
      <c r="M11855">
        <v>132.11000000000001</v>
      </c>
      <c r="N11855" t="s">
        <v>7263</v>
      </c>
      <c r="O11855" t="s">
        <v>23274</v>
      </c>
      <c r="P11855">
        <v>0</v>
      </c>
      <c r="Q11855">
        <v>0</v>
      </c>
      <c r="R11855">
        <v>1</v>
      </c>
    </row>
    <row r="11856" spans="1:18" x14ac:dyDescent="0.25">
      <c r="A11856" t="s">
        <v>2088</v>
      </c>
      <c r="B11856">
        <v>2017</v>
      </c>
      <c r="C11856">
        <v>12</v>
      </c>
      <c r="D11856">
        <v>18</v>
      </c>
      <c r="E11856" t="s">
        <v>226</v>
      </c>
      <c r="F11856" s="1" t="s">
        <v>3205</v>
      </c>
      <c r="G11856" s="1" t="s">
        <v>3863</v>
      </c>
      <c r="H11856" s="1" t="s">
        <v>3206</v>
      </c>
      <c r="I11856" t="s">
        <v>18995</v>
      </c>
      <c r="J11856" t="s">
        <v>23</v>
      </c>
      <c r="K11856">
        <v>20180</v>
      </c>
      <c r="L11856">
        <v>911631.5</v>
      </c>
      <c r="M11856">
        <v>45.18</v>
      </c>
      <c r="N11856" t="s">
        <v>9347</v>
      </c>
      <c r="O11856" t="s">
        <v>9542</v>
      </c>
      <c r="P11856">
        <v>8.0289698840596724E-2</v>
      </c>
      <c r="Q11856">
        <v>0</v>
      </c>
      <c r="R11856">
        <v>4</v>
      </c>
    </row>
    <row r="11857" spans="1:18" x14ac:dyDescent="0.25">
      <c r="A11857" t="s">
        <v>10546</v>
      </c>
      <c r="B11857">
        <v>2019</v>
      </c>
      <c r="C11857">
        <v>3</v>
      </c>
      <c r="D11857">
        <v>21</v>
      </c>
      <c r="E11857" t="s">
        <v>226</v>
      </c>
      <c r="F11857" s="1" t="s">
        <v>3205</v>
      </c>
      <c r="G11857" s="1" t="s">
        <v>3384</v>
      </c>
      <c r="H11857" s="1" t="s">
        <v>3206</v>
      </c>
      <c r="I11857" t="s">
        <v>17214</v>
      </c>
      <c r="J11857" t="s">
        <v>23</v>
      </c>
      <c r="K11857">
        <v>9996</v>
      </c>
      <c r="L11857">
        <v>497800.8</v>
      </c>
      <c r="M11857">
        <v>49.8</v>
      </c>
      <c r="N11857" t="s">
        <v>645</v>
      </c>
      <c r="O11857" t="s">
        <v>9450</v>
      </c>
      <c r="P11857">
        <v>9.1123449223886266E-2</v>
      </c>
      <c r="Q11857">
        <v>0</v>
      </c>
      <c r="R11857">
        <v>1</v>
      </c>
    </row>
    <row r="11858" spans="1:18" x14ac:dyDescent="0.25">
      <c r="A11858" t="s">
        <v>10546</v>
      </c>
      <c r="B11858">
        <v>2019</v>
      </c>
      <c r="C11858">
        <v>3</v>
      </c>
      <c r="D11858">
        <v>21</v>
      </c>
      <c r="E11858" t="s">
        <v>226</v>
      </c>
      <c r="F11858" s="1" t="s">
        <v>3205</v>
      </c>
      <c r="G11858" s="1" t="s">
        <v>3863</v>
      </c>
      <c r="H11858" s="1" t="s">
        <v>3206</v>
      </c>
      <c r="I11858" t="s">
        <v>19255</v>
      </c>
      <c r="J11858" t="s">
        <v>23</v>
      </c>
      <c r="K11858">
        <v>11100</v>
      </c>
      <c r="L11858">
        <v>543900</v>
      </c>
      <c r="M11858">
        <v>49</v>
      </c>
      <c r="N11858" t="s">
        <v>9309</v>
      </c>
      <c r="O11858" t="s">
        <v>9451</v>
      </c>
      <c r="P11858">
        <v>6.5364123560168089E-2</v>
      </c>
      <c r="Q11858">
        <v>0</v>
      </c>
      <c r="R11858">
        <v>1</v>
      </c>
    </row>
    <row r="11859" spans="1:18" x14ac:dyDescent="0.25">
      <c r="A11859" t="s">
        <v>2662</v>
      </c>
      <c r="B11859">
        <v>2018</v>
      </c>
      <c r="C11859">
        <v>7</v>
      </c>
      <c r="D11859">
        <v>18</v>
      </c>
      <c r="E11859" t="s">
        <v>174</v>
      </c>
      <c r="F11859" s="1" t="s">
        <v>3205</v>
      </c>
      <c r="G11859" s="1" t="s">
        <v>3384</v>
      </c>
      <c r="H11859" s="1" t="s">
        <v>3206</v>
      </c>
      <c r="I11859" t="s">
        <v>17069</v>
      </c>
      <c r="J11859" t="s">
        <v>23</v>
      </c>
      <c r="K11859">
        <v>11725</v>
      </c>
      <c r="L11859">
        <v>535832.44999999995</v>
      </c>
      <c r="M11859">
        <v>45.7</v>
      </c>
      <c r="N11859" t="s">
        <v>166</v>
      </c>
      <c r="O11859" t="s">
        <v>9509</v>
      </c>
      <c r="P11859">
        <v>0</v>
      </c>
      <c r="Q11859">
        <v>0</v>
      </c>
      <c r="R11859">
        <v>3</v>
      </c>
    </row>
    <row r="11860" spans="1:18" x14ac:dyDescent="0.25">
      <c r="A11860" t="s">
        <v>2662</v>
      </c>
      <c r="B11860">
        <v>2018</v>
      </c>
      <c r="C11860">
        <v>7</v>
      </c>
      <c r="D11860">
        <v>18</v>
      </c>
      <c r="E11860" t="s">
        <v>174</v>
      </c>
      <c r="F11860" s="1" t="s">
        <v>3205</v>
      </c>
      <c r="G11860" s="1" t="s">
        <v>3384</v>
      </c>
      <c r="H11860" s="1" t="s">
        <v>3206</v>
      </c>
      <c r="I11860" t="s">
        <v>17070</v>
      </c>
      <c r="J11860" t="s">
        <v>23</v>
      </c>
      <c r="K11860">
        <v>7055</v>
      </c>
      <c r="L11860">
        <v>322413.46999999997</v>
      </c>
      <c r="M11860">
        <v>45.7</v>
      </c>
      <c r="N11860" t="s">
        <v>645</v>
      </c>
      <c r="O11860" t="s">
        <v>9450</v>
      </c>
      <c r="P11860">
        <v>9.1123449223886266E-2</v>
      </c>
      <c r="Q11860">
        <v>0</v>
      </c>
      <c r="R11860">
        <v>3</v>
      </c>
    </row>
    <row r="11861" spans="1:18" x14ac:dyDescent="0.25">
      <c r="A11861" t="s">
        <v>1610</v>
      </c>
      <c r="B11861">
        <v>2017</v>
      </c>
      <c r="C11861">
        <v>5</v>
      </c>
      <c r="D11861">
        <v>25</v>
      </c>
      <c r="E11861" t="s">
        <v>174</v>
      </c>
      <c r="F11861" s="1" t="s">
        <v>3205</v>
      </c>
      <c r="G11861" s="1" t="s">
        <v>3384</v>
      </c>
      <c r="H11861" s="1" t="s">
        <v>3206</v>
      </c>
      <c r="I11861" t="s">
        <v>17075</v>
      </c>
      <c r="J11861" t="s">
        <v>23</v>
      </c>
      <c r="K11861">
        <v>18550</v>
      </c>
      <c r="L11861">
        <v>714175.03</v>
      </c>
      <c r="M11861">
        <v>38.5</v>
      </c>
      <c r="N11861" t="s">
        <v>168</v>
      </c>
      <c r="O11861" t="s">
        <v>9481</v>
      </c>
      <c r="P11861">
        <v>2.7900708435018715E-2</v>
      </c>
      <c r="Q11861">
        <v>0</v>
      </c>
      <c r="R11861">
        <v>2</v>
      </c>
    </row>
    <row r="11862" spans="1:18" x14ac:dyDescent="0.25">
      <c r="A11862" t="s">
        <v>1819</v>
      </c>
      <c r="B11862">
        <v>2017</v>
      </c>
      <c r="C11862">
        <v>9</v>
      </c>
      <c r="D11862">
        <v>14</v>
      </c>
      <c r="E11862" t="s">
        <v>1594</v>
      </c>
      <c r="F11862" s="1" t="s">
        <v>3205</v>
      </c>
      <c r="G11862" s="1" t="s">
        <v>3863</v>
      </c>
      <c r="H11862" s="1" t="s">
        <v>3206</v>
      </c>
      <c r="I11862" t="s">
        <v>19012</v>
      </c>
      <c r="J11862" t="s">
        <v>23</v>
      </c>
      <c r="K11862">
        <v>19968</v>
      </c>
      <c r="L11862">
        <v>816431.61</v>
      </c>
      <c r="M11862">
        <v>40.89</v>
      </c>
      <c r="N11862" t="s">
        <v>9335</v>
      </c>
      <c r="O11862" t="s">
        <v>9441</v>
      </c>
      <c r="P11862">
        <v>0.12724850134172863</v>
      </c>
      <c r="Q11862">
        <v>0</v>
      </c>
      <c r="R11862">
        <v>3</v>
      </c>
    </row>
    <row r="11863" spans="1:18" x14ac:dyDescent="0.25">
      <c r="A11863" t="s">
        <v>487</v>
      </c>
      <c r="B11863">
        <v>2016</v>
      </c>
      <c r="C11863">
        <v>2</v>
      </c>
      <c r="D11863">
        <v>5</v>
      </c>
      <c r="E11863" t="s">
        <v>226</v>
      </c>
      <c r="F11863" s="1" t="s">
        <v>3205</v>
      </c>
      <c r="G11863" s="1" t="s">
        <v>3863</v>
      </c>
      <c r="H11863" s="1" t="s">
        <v>3206</v>
      </c>
      <c r="I11863" t="s">
        <v>18937</v>
      </c>
      <c r="J11863" t="s">
        <v>23</v>
      </c>
      <c r="K11863">
        <v>20540</v>
      </c>
      <c r="L11863">
        <v>640848</v>
      </c>
      <c r="M11863">
        <v>31.2</v>
      </c>
      <c r="N11863" t="s">
        <v>489</v>
      </c>
      <c r="O11863" t="s">
        <v>9501</v>
      </c>
      <c r="P11863">
        <v>0</v>
      </c>
      <c r="Q11863">
        <v>0</v>
      </c>
      <c r="R11863">
        <v>1</v>
      </c>
    </row>
    <row r="11864" spans="1:18" x14ac:dyDescent="0.25">
      <c r="A11864" t="s">
        <v>1550</v>
      </c>
      <c r="B11864">
        <v>2017</v>
      </c>
      <c r="C11864">
        <v>4</v>
      </c>
      <c r="D11864">
        <v>23</v>
      </c>
      <c r="E11864" t="s">
        <v>1496</v>
      </c>
      <c r="F11864" s="1" t="s">
        <v>3205</v>
      </c>
      <c r="G11864" s="1" t="s">
        <v>3863</v>
      </c>
      <c r="H11864" s="1" t="s">
        <v>3206</v>
      </c>
      <c r="I11864" t="s">
        <v>19083</v>
      </c>
      <c r="J11864" t="s">
        <v>23</v>
      </c>
      <c r="K11864">
        <v>19830</v>
      </c>
      <c r="L11864">
        <v>929035.5</v>
      </c>
      <c r="M11864">
        <v>46.85</v>
      </c>
      <c r="N11864" t="s">
        <v>9305</v>
      </c>
      <c r="O11864" t="s">
        <v>9530</v>
      </c>
      <c r="P11864">
        <v>3.1450189480311259E-2</v>
      </c>
      <c r="Q11864">
        <v>0</v>
      </c>
      <c r="R11864">
        <v>2</v>
      </c>
    </row>
    <row r="11865" spans="1:18" x14ac:dyDescent="0.25">
      <c r="A11865" t="s">
        <v>1550</v>
      </c>
      <c r="B11865">
        <v>2017</v>
      </c>
      <c r="C11865">
        <v>4</v>
      </c>
      <c r="D11865">
        <v>23</v>
      </c>
      <c r="E11865" t="s">
        <v>1496</v>
      </c>
      <c r="F11865" s="1" t="s">
        <v>3205</v>
      </c>
      <c r="G11865" s="1" t="s">
        <v>3863</v>
      </c>
      <c r="H11865" s="1" t="s">
        <v>3206</v>
      </c>
      <c r="I11865" t="s">
        <v>19113</v>
      </c>
      <c r="J11865" t="s">
        <v>23</v>
      </c>
      <c r="K11865">
        <v>3110</v>
      </c>
      <c r="L11865">
        <v>192198</v>
      </c>
      <c r="M11865">
        <v>61.8</v>
      </c>
      <c r="N11865" t="s">
        <v>9311</v>
      </c>
      <c r="O11865" t="s">
        <v>9520</v>
      </c>
      <c r="P11865">
        <v>0</v>
      </c>
      <c r="Q11865">
        <v>0</v>
      </c>
      <c r="R11865">
        <v>2</v>
      </c>
    </row>
    <row r="11866" spans="1:18" x14ac:dyDescent="0.25">
      <c r="A11866" t="s">
        <v>1649</v>
      </c>
      <c r="B11866">
        <v>2017</v>
      </c>
      <c r="C11866">
        <v>6</v>
      </c>
      <c r="D11866">
        <v>16</v>
      </c>
      <c r="E11866" t="s">
        <v>1620</v>
      </c>
      <c r="F11866" s="1" t="s">
        <v>3205</v>
      </c>
      <c r="G11866" s="1" t="s">
        <v>3227</v>
      </c>
      <c r="H11866" s="1" t="s">
        <v>3206</v>
      </c>
      <c r="I11866" t="s">
        <v>19755</v>
      </c>
      <c r="J11866" t="s">
        <v>23</v>
      </c>
      <c r="K11866">
        <v>15420</v>
      </c>
      <c r="L11866">
        <v>669228</v>
      </c>
      <c r="M11866">
        <v>43.4</v>
      </c>
      <c r="N11866" t="s">
        <v>22091</v>
      </c>
      <c r="O11866" t="s">
        <v>23257</v>
      </c>
      <c r="P11866">
        <v>0</v>
      </c>
      <c r="Q11866">
        <v>0</v>
      </c>
      <c r="R11866">
        <v>2</v>
      </c>
    </row>
    <row r="11867" spans="1:18" x14ac:dyDescent="0.25">
      <c r="A11867" t="s">
        <v>2803</v>
      </c>
      <c r="B11867">
        <v>2018</v>
      </c>
      <c r="C11867">
        <v>9</v>
      </c>
      <c r="D11867">
        <v>15</v>
      </c>
      <c r="E11867" t="s">
        <v>1395</v>
      </c>
      <c r="F11867" s="1" t="s">
        <v>3205</v>
      </c>
      <c r="G11867" s="1" t="s">
        <v>3967</v>
      </c>
      <c r="H11867" s="1" t="s">
        <v>3206</v>
      </c>
      <c r="I11867" t="s">
        <v>18712</v>
      </c>
      <c r="J11867" t="s">
        <v>23</v>
      </c>
      <c r="K11867">
        <v>20497</v>
      </c>
      <c r="L11867">
        <v>1397895.4</v>
      </c>
      <c r="M11867">
        <v>68.2</v>
      </c>
      <c r="N11867" t="s">
        <v>9267</v>
      </c>
      <c r="O11867" t="s">
        <v>9518</v>
      </c>
      <c r="P11867">
        <v>0</v>
      </c>
      <c r="Q11867">
        <v>0</v>
      </c>
      <c r="R11867">
        <v>3</v>
      </c>
    </row>
    <row r="11868" spans="1:18" x14ac:dyDescent="0.25">
      <c r="A11868" t="s">
        <v>8467</v>
      </c>
      <c r="B11868">
        <v>2018</v>
      </c>
      <c r="C11868">
        <v>4</v>
      </c>
      <c r="D11868">
        <v>9</v>
      </c>
      <c r="E11868" t="s">
        <v>7471</v>
      </c>
      <c r="F11868" s="1" t="s">
        <v>5207</v>
      </c>
      <c r="G11868" s="1" t="s">
        <v>6745</v>
      </c>
      <c r="H11868" s="1" t="s">
        <v>7263</v>
      </c>
      <c r="I11868" t="s">
        <v>7129</v>
      </c>
      <c r="J11868" t="s">
        <v>38</v>
      </c>
      <c r="K11868">
        <v>100</v>
      </c>
      <c r="L11868">
        <v>109500</v>
      </c>
      <c r="M11868">
        <v>1095</v>
      </c>
      <c r="N11868" t="s">
        <v>8925</v>
      </c>
      <c r="O11868" t="s">
        <v>10084</v>
      </c>
      <c r="P11868">
        <v>0</v>
      </c>
      <c r="Q11868">
        <v>0</v>
      </c>
      <c r="R11868">
        <v>2</v>
      </c>
    </row>
    <row r="11869" spans="1:18" x14ac:dyDescent="0.25">
      <c r="A11869" t="s">
        <v>8467</v>
      </c>
      <c r="B11869">
        <v>2018</v>
      </c>
      <c r="C11869">
        <v>4</v>
      </c>
      <c r="D11869">
        <v>9</v>
      </c>
      <c r="E11869" t="s">
        <v>7471</v>
      </c>
      <c r="F11869" s="1" t="s">
        <v>5207</v>
      </c>
      <c r="G11869" s="1" t="s">
        <v>20931</v>
      </c>
      <c r="H11869" s="1" t="s">
        <v>7263</v>
      </c>
      <c r="I11869" t="s">
        <v>6655</v>
      </c>
      <c r="J11869" t="s">
        <v>38</v>
      </c>
      <c r="K11869">
        <v>400</v>
      </c>
      <c r="L11869">
        <v>63700</v>
      </c>
      <c r="M11869">
        <v>159.25</v>
      </c>
      <c r="N11869" t="s">
        <v>9113</v>
      </c>
      <c r="O11869" t="s">
        <v>9475</v>
      </c>
      <c r="P11869">
        <v>0</v>
      </c>
      <c r="Q11869">
        <v>2.4283935156735645E-2</v>
      </c>
      <c r="R11869">
        <v>2</v>
      </c>
    </row>
    <row r="11870" spans="1:18" x14ac:dyDescent="0.25">
      <c r="A11870" t="s">
        <v>8467</v>
      </c>
      <c r="B11870">
        <v>2018</v>
      </c>
      <c r="C11870">
        <v>4</v>
      </c>
      <c r="D11870">
        <v>9</v>
      </c>
      <c r="E11870" t="s">
        <v>7471</v>
      </c>
      <c r="F11870" s="1" t="s">
        <v>5207</v>
      </c>
      <c r="G11870" s="1" t="s">
        <v>21008</v>
      </c>
      <c r="H11870" s="1" t="s">
        <v>7263</v>
      </c>
      <c r="I11870" t="s">
        <v>7098</v>
      </c>
      <c r="J11870" t="s">
        <v>38</v>
      </c>
      <c r="K11870">
        <v>200</v>
      </c>
      <c r="L11870">
        <v>15300</v>
      </c>
      <c r="M11870">
        <v>76.5</v>
      </c>
      <c r="N11870" t="s">
        <v>8921</v>
      </c>
      <c r="O11870" t="s">
        <v>10000</v>
      </c>
      <c r="P11870">
        <v>0</v>
      </c>
      <c r="Q11870">
        <v>0</v>
      </c>
      <c r="R11870">
        <v>2</v>
      </c>
    </row>
    <row r="11871" spans="1:18" x14ac:dyDescent="0.25">
      <c r="A11871" t="s">
        <v>8566</v>
      </c>
      <c r="B11871">
        <v>2018</v>
      </c>
      <c r="C11871">
        <v>5</v>
      </c>
      <c r="D11871">
        <v>21</v>
      </c>
      <c r="E11871" t="s">
        <v>8095</v>
      </c>
      <c r="F11871" s="1" t="s">
        <v>5207</v>
      </c>
      <c r="G11871" s="1" t="s">
        <v>20573</v>
      </c>
      <c r="H11871" s="1" t="s">
        <v>3200</v>
      </c>
      <c r="I11871" t="s">
        <v>20713</v>
      </c>
      <c r="J11871" t="s">
        <v>23</v>
      </c>
      <c r="K11871">
        <v>20</v>
      </c>
      <c r="L11871">
        <v>3100</v>
      </c>
      <c r="M11871">
        <v>155</v>
      </c>
      <c r="N11871" t="s">
        <v>9024</v>
      </c>
      <c r="O11871" t="s">
        <v>9827</v>
      </c>
      <c r="P11871">
        <v>0</v>
      </c>
      <c r="Q11871">
        <v>0</v>
      </c>
      <c r="R11871">
        <v>2</v>
      </c>
    </row>
    <row r="11872" spans="1:18" x14ac:dyDescent="0.25">
      <c r="A11872" t="s">
        <v>8566</v>
      </c>
      <c r="B11872">
        <v>2018</v>
      </c>
      <c r="C11872">
        <v>5</v>
      </c>
      <c r="D11872">
        <v>21</v>
      </c>
      <c r="E11872" t="s">
        <v>8095</v>
      </c>
      <c r="F11872" s="1" t="s">
        <v>5207</v>
      </c>
      <c r="G11872" s="1" t="s">
        <v>20573</v>
      </c>
      <c r="H11872" s="1" t="s">
        <v>3200</v>
      </c>
      <c r="I11872" t="s">
        <v>20721</v>
      </c>
      <c r="J11872" t="s">
        <v>23</v>
      </c>
      <c r="K11872">
        <v>520</v>
      </c>
      <c r="L11872">
        <v>80600</v>
      </c>
      <c r="M11872">
        <v>155</v>
      </c>
      <c r="N11872" t="s">
        <v>8855</v>
      </c>
      <c r="O11872" t="s">
        <v>9464</v>
      </c>
      <c r="P11872">
        <v>0</v>
      </c>
      <c r="Q11872">
        <v>4.0124694125017395E-2</v>
      </c>
      <c r="R11872">
        <v>2</v>
      </c>
    </row>
    <row r="11873" spans="1:18" x14ac:dyDescent="0.25">
      <c r="A11873" t="s">
        <v>8566</v>
      </c>
      <c r="B11873">
        <v>2018</v>
      </c>
      <c r="C11873">
        <v>5</v>
      </c>
      <c r="D11873">
        <v>21</v>
      </c>
      <c r="E11873" t="s">
        <v>8095</v>
      </c>
      <c r="F11873" s="1" t="s">
        <v>5207</v>
      </c>
      <c r="G11873" s="1" t="s">
        <v>20931</v>
      </c>
      <c r="H11873" s="1" t="s">
        <v>3200</v>
      </c>
      <c r="I11873" t="s">
        <v>20951</v>
      </c>
      <c r="J11873" t="s">
        <v>23</v>
      </c>
      <c r="K11873">
        <v>80</v>
      </c>
      <c r="L11873">
        <v>12720</v>
      </c>
      <c r="M11873">
        <v>159</v>
      </c>
      <c r="N11873" t="s">
        <v>7263</v>
      </c>
      <c r="O11873" t="s">
        <v>23192</v>
      </c>
      <c r="P11873">
        <v>0</v>
      </c>
      <c r="Q11873">
        <v>0</v>
      </c>
      <c r="R11873">
        <v>2</v>
      </c>
    </row>
    <row r="11874" spans="1:18" x14ac:dyDescent="0.25">
      <c r="A11874" t="s">
        <v>8566</v>
      </c>
      <c r="B11874">
        <v>2018</v>
      </c>
      <c r="C11874">
        <v>5</v>
      </c>
      <c r="D11874">
        <v>21</v>
      </c>
      <c r="E11874" t="s">
        <v>8095</v>
      </c>
      <c r="F11874" s="1" t="s">
        <v>5207</v>
      </c>
      <c r="G11874" s="1" t="s">
        <v>20931</v>
      </c>
      <c r="H11874" s="1" t="s">
        <v>3200</v>
      </c>
      <c r="I11874" t="s">
        <v>20960</v>
      </c>
      <c r="J11874" t="s">
        <v>23</v>
      </c>
      <c r="K11874">
        <v>760</v>
      </c>
      <c r="L11874">
        <v>120840</v>
      </c>
      <c r="M11874">
        <v>159</v>
      </c>
      <c r="N11874" t="s">
        <v>9106</v>
      </c>
      <c r="O11874" t="s">
        <v>9457</v>
      </c>
      <c r="P11874">
        <v>0</v>
      </c>
      <c r="Q11874">
        <v>5.7969928101551112E-2</v>
      </c>
      <c r="R11874">
        <v>2</v>
      </c>
    </row>
    <row r="11875" spans="1:18" x14ac:dyDescent="0.25">
      <c r="A11875" t="s">
        <v>8566</v>
      </c>
      <c r="B11875">
        <v>2018</v>
      </c>
      <c r="C11875">
        <v>5</v>
      </c>
      <c r="D11875">
        <v>21</v>
      </c>
      <c r="E11875" t="s">
        <v>8095</v>
      </c>
      <c r="F11875" s="1" t="s">
        <v>5207</v>
      </c>
      <c r="G11875" s="1" t="s">
        <v>20931</v>
      </c>
      <c r="H11875" s="1" t="s">
        <v>3200</v>
      </c>
      <c r="I11875" t="s">
        <v>20970</v>
      </c>
      <c r="J11875" t="s">
        <v>23</v>
      </c>
      <c r="K11875">
        <v>140</v>
      </c>
      <c r="L11875">
        <v>22820</v>
      </c>
      <c r="M11875">
        <v>163</v>
      </c>
      <c r="N11875" t="s">
        <v>9108</v>
      </c>
      <c r="O11875" t="s">
        <v>9833</v>
      </c>
      <c r="P11875">
        <v>0</v>
      </c>
      <c r="Q11875">
        <v>0</v>
      </c>
      <c r="R11875">
        <v>2</v>
      </c>
    </row>
    <row r="11876" spans="1:18" x14ac:dyDescent="0.25">
      <c r="A11876" t="s">
        <v>2476</v>
      </c>
      <c r="B11876">
        <v>2018</v>
      </c>
      <c r="C11876">
        <v>5</v>
      </c>
      <c r="D11876">
        <v>12</v>
      </c>
      <c r="E11876" t="s">
        <v>1305</v>
      </c>
      <c r="F11876" s="1" t="s">
        <v>3205</v>
      </c>
      <c r="G11876" s="1" t="s">
        <v>3227</v>
      </c>
      <c r="H11876" s="1" t="s">
        <v>3206</v>
      </c>
      <c r="I11876" t="s">
        <v>19811</v>
      </c>
      <c r="J11876" t="s">
        <v>23</v>
      </c>
      <c r="K11876">
        <v>17905</v>
      </c>
      <c r="L11876">
        <v>1458362.25</v>
      </c>
      <c r="M11876">
        <v>81.45</v>
      </c>
      <c r="N11876" t="s">
        <v>22088</v>
      </c>
      <c r="O11876" t="s">
        <v>23267</v>
      </c>
      <c r="P11876">
        <v>0</v>
      </c>
      <c r="Q11876">
        <v>0</v>
      </c>
      <c r="R11876">
        <v>2</v>
      </c>
    </row>
    <row r="11877" spans="1:18" x14ac:dyDescent="0.25">
      <c r="A11877" t="s">
        <v>484</v>
      </c>
      <c r="B11877">
        <v>2016</v>
      </c>
      <c r="C11877">
        <v>2</v>
      </c>
      <c r="D11877">
        <v>4</v>
      </c>
      <c r="E11877" t="s">
        <v>31</v>
      </c>
      <c r="F11877" s="1" t="s">
        <v>3205</v>
      </c>
      <c r="G11877" s="1" t="s">
        <v>3863</v>
      </c>
      <c r="H11877" s="1" t="s">
        <v>3206</v>
      </c>
      <c r="I11877" t="s">
        <v>19603</v>
      </c>
      <c r="J11877" t="s">
        <v>23</v>
      </c>
      <c r="K11877">
        <v>4490</v>
      </c>
      <c r="L11877">
        <v>134321.04</v>
      </c>
      <c r="M11877">
        <v>29.92</v>
      </c>
      <c r="N11877" t="s">
        <v>9329</v>
      </c>
      <c r="O11877" t="s">
        <v>9493</v>
      </c>
      <c r="P11877">
        <v>0</v>
      </c>
      <c r="Q11877">
        <v>0</v>
      </c>
      <c r="R11877">
        <v>1</v>
      </c>
    </row>
    <row r="11878" spans="1:18" x14ac:dyDescent="0.25">
      <c r="A11878" t="s">
        <v>484</v>
      </c>
      <c r="B11878">
        <v>2016</v>
      </c>
      <c r="C11878">
        <v>2</v>
      </c>
      <c r="D11878">
        <v>4</v>
      </c>
      <c r="E11878" t="s">
        <v>31</v>
      </c>
      <c r="F11878" s="1" t="s">
        <v>3205</v>
      </c>
      <c r="G11878" s="1" t="s">
        <v>3863</v>
      </c>
      <c r="H11878" s="1" t="s">
        <v>3206</v>
      </c>
      <c r="I11878" t="s">
        <v>19580</v>
      </c>
      <c r="J11878" t="s">
        <v>23</v>
      </c>
      <c r="K11878">
        <v>6780</v>
      </c>
      <c r="L11878">
        <v>198247.81</v>
      </c>
      <c r="M11878">
        <v>29.24</v>
      </c>
      <c r="N11878" t="s">
        <v>9342</v>
      </c>
      <c r="O11878" t="s">
        <v>9510</v>
      </c>
      <c r="P11878">
        <v>0</v>
      </c>
      <c r="Q11878">
        <v>0</v>
      </c>
      <c r="R11878">
        <v>1</v>
      </c>
    </row>
    <row r="11879" spans="1:18" x14ac:dyDescent="0.25">
      <c r="A11879" t="s">
        <v>484</v>
      </c>
      <c r="B11879">
        <v>2016</v>
      </c>
      <c r="C11879">
        <v>2</v>
      </c>
      <c r="D11879">
        <v>4</v>
      </c>
      <c r="E11879" t="s">
        <v>31</v>
      </c>
      <c r="F11879" s="1" t="s">
        <v>3205</v>
      </c>
      <c r="G11879" s="1" t="s">
        <v>3384</v>
      </c>
      <c r="H11879" s="1" t="s">
        <v>3206</v>
      </c>
      <c r="I11879" t="s">
        <v>17411</v>
      </c>
      <c r="J11879" t="s">
        <v>23</v>
      </c>
      <c r="K11879">
        <v>6440</v>
      </c>
      <c r="L11879">
        <v>209166.3</v>
      </c>
      <c r="M11879">
        <v>32.479999999999997</v>
      </c>
      <c r="N11879" t="s">
        <v>298</v>
      </c>
      <c r="O11879" t="s">
        <v>9533</v>
      </c>
      <c r="P11879">
        <v>0</v>
      </c>
      <c r="Q11879">
        <v>0</v>
      </c>
      <c r="R11879">
        <v>1</v>
      </c>
    </row>
    <row r="11880" spans="1:18" x14ac:dyDescent="0.25">
      <c r="A11880" t="s">
        <v>484</v>
      </c>
      <c r="B11880">
        <v>2016</v>
      </c>
      <c r="C11880">
        <v>2</v>
      </c>
      <c r="D11880">
        <v>4</v>
      </c>
      <c r="E11880" t="s">
        <v>31</v>
      </c>
      <c r="F11880" s="1" t="s">
        <v>3205</v>
      </c>
      <c r="G11880" s="1" t="s">
        <v>3203</v>
      </c>
      <c r="H11880" s="1" t="s">
        <v>3206</v>
      </c>
      <c r="I11880" t="s">
        <v>34</v>
      </c>
      <c r="J11880" t="s">
        <v>23</v>
      </c>
      <c r="K11880">
        <v>190</v>
      </c>
      <c r="L11880">
        <v>4628.29</v>
      </c>
      <c r="M11880">
        <v>24.36</v>
      </c>
      <c r="N11880" t="s">
        <v>35</v>
      </c>
      <c r="O11880" t="s">
        <v>9486</v>
      </c>
      <c r="P11880">
        <v>0</v>
      </c>
      <c r="Q11880">
        <v>0</v>
      </c>
      <c r="R11880">
        <v>1</v>
      </c>
    </row>
    <row r="11881" spans="1:18" x14ac:dyDescent="0.25">
      <c r="A11881" t="s">
        <v>484</v>
      </c>
      <c r="B11881">
        <v>2016</v>
      </c>
      <c r="C11881">
        <v>2</v>
      </c>
      <c r="D11881">
        <v>4</v>
      </c>
      <c r="E11881" t="s">
        <v>31</v>
      </c>
      <c r="F11881" s="1" t="s">
        <v>3205</v>
      </c>
      <c r="G11881" s="1" t="s">
        <v>3384</v>
      </c>
      <c r="H11881" s="1" t="s">
        <v>3206</v>
      </c>
      <c r="I11881" t="s">
        <v>76</v>
      </c>
      <c r="J11881" t="s">
        <v>23</v>
      </c>
      <c r="K11881">
        <v>5570</v>
      </c>
      <c r="L11881">
        <v>188055.46</v>
      </c>
      <c r="M11881">
        <v>33.76</v>
      </c>
      <c r="N11881" t="s">
        <v>645</v>
      </c>
      <c r="O11881" t="s">
        <v>9450</v>
      </c>
      <c r="P11881">
        <v>9.1123449223886266E-2</v>
      </c>
      <c r="Q11881">
        <v>0</v>
      </c>
      <c r="R11881">
        <v>1</v>
      </c>
    </row>
    <row r="11882" spans="1:18" x14ac:dyDescent="0.25">
      <c r="A11882" t="s">
        <v>10869</v>
      </c>
      <c r="B11882">
        <v>2019</v>
      </c>
      <c r="C11882">
        <v>4</v>
      </c>
      <c r="D11882">
        <v>30</v>
      </c>
      <c r="E11882" t="s">
        <v>1305</v>
      </c>
      <c r="F11882" s="1" t="s">
        <v>3205</v>
      </c>
      <c r="G11882" s="1" t="s">
        <v>3967</v>
      </c>
      <c r="H11882" s="1" t="s">
        <v>3206</v>
      </c>
      <c r="I11882" t="s">
        <v>18373</v>
      </c>
      <c r="J11882" t="s">
        <v>23</v>
      </c>
      <c r="K11882">
        <v>19253</v>
      </c>
      <c r="L11882">
        <v>1288025.7</v>
      </c>
      <c r="M11882">
        <v>66.900000000000006</v>
      </c>
      <c r="N11882" t="s">
        <v>9250</v>
      </c>
      <c r="O11882" t="s">
        <v>9732</v>
      </c>
      <c r="P11882">
        <v>0</v>
      </c>
      <c r="Q11882">
        <v>0</v>
      </c>
      <c r="R11882">
        <v>2</v>
      </c>
    </row>
    <row r="11883" spans="1:18" x14ac:dyDescent="0.25">
      <c r="A11883" t="s">
        <v>2649</v>
      </c>
      <c r="B11883">
        <v>2018</v>
      </c>
      <c r="C11883">
        <v>7</v>
      </c>
      <c r="D11883">
        <v>13</v>
      </c>
      <c r="E11883" t="s">
        <v>1620</v>
      </c>
      <c r="F11883" s="1" t="s">
        <v>3205</v>
      </c>
      <c r="G11883" s="1" t="s">
        <v>3384</v>
      </c>
      <c r="H11883" s="1" t="s">
        <v>3206</v>
      </c>
      <c r="I11883" t="s">
        <v>17069</v>
      </c>
      <c r="J11883" t="s">
        <v>23</v>
      </c>
      <c r="K11883">
        <v>3360</v>
      </c>
      <c r="L11883">
        <v>156240</v>
      </c>
      <c r="M11883">
        <v>46.5</v>
      </c>
      <c r="N11883" t="s">
        <v>166</v>
      </c>
      <c r="O11883" t="s">
        <v>9509</v>
      </c>
      <c r="P11883">
        <v>0</v>
      </c>
      <c r="Q11883">
        <v>0</v>
      </c>
      <c r="R11883">
        <v>3</v>
      </c>
    </row>
    <row r="11884" spans="1:18" x14ac:dyDescent="0.25">
      <c r="A11884" t="s">
        <v>2649</v>
      </c>
      <c r="B11884">
        <v>2018</v>
      </c>
      <c r="C11884">
        <v>7</v>
      </c>
      <c r="D11884">
        <v>13</v>
      </c>
      <c r="E11884" t="s">
        <v>1620</v>
      </c>
      <c r="F11884" s="1" t="s">
        <v>3205</v>
      </c>
      <c r="G11884" s="1" t="s">
        <v>3863</v>
      </c>
      <c r="H11884" s="1" t="s">
        <v>3206</v>
      </c>
      <c r="I11884" t="s">
        <v>19003</v>
      </c>
      <c r="J11884" t="s">
        <v>23</v>
      </c>
      <c r="K11884">
        <v>4290</v>
      </c>
      <c r="L11884">
        <v>220935</v>
      </c>
      <c r="M11884">
        <v>51.5</v>
      </c>
      <c r="N11884" t="s">
        <v>9344</v>
      </c>
      <c r="O11884" t="s">
        <v>9496</v>
      </c>
      <c r="P11884">
        <v>3.9816758144422926E-2</v>
      </c>
      <c r="Q11884">
        <v>0</v>
      </c>
      <c r="R11884">
        <v>3</v>
      </c>
    </row>
    <row r="11885" spans="1:18" x14ac:dyDescent="0.25">
      <c r="A11885" t="s">
        <v>2649</v>
      </c>
      <c r="B11885">
        <v>2018</v>
      </c>
      <c r="C11885">
        <v>7</v>
      </c>
      <c r="D11885">
        <v>13</v>
      </c>
      <c r="E11885" t="s">
        <v>1620</v>
      </c>
      <c r="F11885" s="1" t="s">
        <v>3205</v>
      </c>
      <c r="G11885" s="1" t="s">
        <v>3863</v>
      </c>
      <c r="H11885" s="1" t="s">
        <v>3206</v>
      </c>
      <c r="I11885" t="s">
        <v>19107</v>
      </c>
      <c r="J11885" t="s">
        <v>23</v>
      </c>
      <c r="K11885">
        <v>4850</v>
      </c>
      <c r="L11885">
        <v>258505</v>
      </c>
      <c r="M11885">
        <v>53.3</v>
      </c>
      <c r="N11885" t="s">
        <v>9329</v>
      </c>
      <c r="O11885" t="s">
        <v>9493</v>
      </c>
      <c r="P11885">
        <v>0</v>
      </c>
      <c r="Q11885">
        <v>0</v>
      </c>
      <c r="R11885">
        <v>3</v>
      </c>
    </row>
    <row r="11886" spans="1:18" x14ac:dyDescent="0.25">
      <c r="A11886" t="s">
        <v>2649</v>
      </c>
      <c r="B11886">
        <v>2018</v>
      </c>
      <c r="C11886">
        <v>7</v>
      </c>
      <c r="D11886">
        <v>13</v>
      </c>
      <c r="E11886" t="s">
        <v>1620</v>
      </c>
      <c r="F11886" s="1" t="s">
        <v>3205</v>
      </c>
      <c r="G11886" s="1" t="s">
        <v>3863</v>
      </c>
      <c r="H11886" s="1" t="s">
        <v>3206</v>
      </c>
      <c r="I11886" t="s">
        <v>19107</v>
      </c>
      <c r="J11886" t="s">
        <v>23</v>
      </c>
      <c r="K11886">
        <v>2010</v>
      </c>
      <c r="L11886">
        <v>107133</v>
      </c>
      <c r="M11886">
        <v>53.3</v>
      </c>
      <c r="N11886" t="s">
        <v>9329</v>
      </c>
      <c r="O11886" t="s">
        <v>9493</v>
      </c>
      <c r="P11886">
        <v>0</v>
      </c>
      <c r="Q11886">
        <v>0</v>
      </c>
      <c r="R11886">
        <v>3</v>
      </c>
    </row>
    <row r="11887" spans="1:18" x14ac:dyDescent="0.25">
      <c r="A11887" t="s">
        <v>2649</v>
      </c>
      <c r="B11887">
        <v>2018</v>
      </c>
      <c r="C11887">
        <v>7</v>
      </c>
      <c r="D11887">
        <v>13</v>
      </c>
      <c r="E11887" t="s">
        <v>1620</v>
      </c>
      <c r="F11887" s="1" t="s">
        <v>9480</v>
      </c>
      <c r="G11887" s="1" t="s">
        <v>9480</v>
      </c>
      <c r="H11887" s="1" t="s">
        <v>9480</v>
      </c>
      <c r="I11887" t="s">
        <v>1780</v>
      </c>
      <c r="J11887" t="s">
        <v>23</v>
      </c>
      <c r="K11887">
        <v>2000</v>
      </c>
      <c r="L11887">
        <v>106000</v>
      </c>
      <c r="M11887">
        <v>53</v>
      </c>
      <c r="N11887" t="e">
        <v>#N/A</v>
      </c>
      <c r="O11887" t="e">
        <v>#N/A</v>
      </c>
      <c r="P11887">
        <v>0</v>
      </c>
      <c r="Q11887">
        <v>0</v>
      </c>
      <c r="R11887">
        <v>3</v>
      </c>
    </row>
    <row r="11888" spans="1:18" x14ac:dyDescent="0.25">
      <c r="A11888" t="s">
        <v>7878</v>
      </c>
      <c r="B11888">
        <v>2017</v>
      </c>
      <c r="C11888">
        <v>1</v>
      </c>
      <c r="D11888">
        <v>27</v>
      </c>
      <c r="E11888" t="s">
        <v>7471</v>
      </c>
      <c r="F11888" s="1" t="s">
        <v>5207</v>
      </c>
      <c r="G11888" s="1" t="s">
        <v>20573</v>
      </c>
      <c r="H11888" s="1" t="s">
        <v>7263</v>
      </c>
      <c r="I11888" t="s">
        <v>20685</v>
      </c>
      <c r="J11888" t="s">
        <v>23</v>
      </c>
      <c r="K11888">
        <v>35</v>
      </c>
      <c r="L11888">
        <v>5510.4</v>
      </c>
      <c r="M11888">
        <v>157.44</v>
      </c>
      <c r="N11888" t="s">
        <v>7263</v>
      </c>
      <c r="O11888" t="s">
        <v>23274</v>
      </c>
      <c r="P11888">
        <v>0</v>
      </c>
      <c r="Q11888">
        <v>0</v>
      </c>
      <c r="R11888">
        <v>1</v>
      </c>
    </row>
    <row r="11889" spans="1:18" x14ac:dyDescent="0.25">
      <c r="A11889" t="s">
        <v>7878</v>
      </c>
      <c r="B11889">
        <v>2017</v>
      </c>
      <c r="C11889">
        <v>1</v>
      </c>
      <c r="D11889">
        <v>27</v>
      </c>
      <c r="E11889" t="s">
        <v>7471</v>
      </c>
      <c r="F11889" s="1" t="s">
        <v>5207</v>
      </c>
      <c r="G11889" s="1" t="s">
        <v>20573</v>
      </c>
      <c r="H11889" s="1" t="s">
        <v>7263</v>
      </c>
      <c r="I11889" t="s">
        <v>5490</v>
      </c>
      <c r="J11889" t="s">
        <v>23</v>
      </c>
      <c r="K11889">
        <v>25</v>
      </c>
      <c r="L11889">
        <v>3506.5</v>
      </c>
      <c r="M11889">
        <v>140.26</v>
      </c>
      <c r="N11889" t="s">
        <v>8853</v>
      </c>
      <c r="O11889" t="s">
        <v>9849</v>
      </c>
      <c r="P11889">
        <v>0</v>
      </c>
      <c r="Q11889">
        <v>0</v>
      </c>
      <c r="R11889">
        <v>1</v>
      </c>
    </row>
    <row r="11890" spans="1:18" x14ac:dyDescent="0.25">
      <c r="A11890" t="s">
        <v>7878</v>
      </c>
      <c r="B11890">
        <v>2017</v>
      </c>
      <c r="C11890">
        <v>1</v>
      </c>
      <c r="D11890">
        <v>27</v>
      </c>
      <c r="E11890" t="s">
        <v>7471</v>
      </c>
      <c r="F11890" s="1" t="s">
        <v>5207</v>
      </c>
      <c r="G11890" s="1" t="s">
        <v>20573</v>
      </c>
      <c r="H11890" s="1" t="s">
        <v>7263</v>
      </c>
      <c r="I11890" t="s">
        <v>5949</v>
      </c>
      <c r="J11890" t="s">
        <v>23</v>
      </c>
      <c r="K11890">
        <v>30</v>
      </c>
      <c r="L11890">
        <v>4735.2</v>
      </c>
      <c r="M11890">
        <v>157.84</v>
      </c>
      <c r="N11890" t="s">
        <v>9037</v>
      </c>
      <c r="O11890" t="s">
        <v>10007</v>
      </c>
      <c r="P11890">
        <v>0</v>
      </c>
      <c r="Q11890">
        <v>0</v>
      </c>
      <c r="R11890">
        <v>1</v>
      </c>
    </row>
    <row r="11891" spans="1:18" x14ac:dyDescent="0.25">
      <c r="A11891" t="s">
        <v>7878</v>
      </c>
      <c r="B11891">
        <v>2017</v>
      </c>
      <c r="C11891">
        <v>1</v>
      </c>
      <c r="D11891">
        <v>27</v>
      </c>
      <c r="E11891" t="s">
        <v>7471</v>
      </c>
      <c r="F11891" s="1" t="s">
        <v>5207</v>
      </c>
      <c r="G11891" s="1" t="s">
        <v>21008</v>
      </c>
      <c r="H11891" s="1" t="s">
        <v>7263</v>
      </c>
      <c r="I11891" t="s">
        <v>21017</v>
      </c>
      <c r="J11891" t="s">
        <v>23</v>
      </c>
      <c r="K11891">
        <v>45</v>
      </c>
      <c r="L11891">
        <v>5987.7</v>
      </c>
      <c r="M11891">
        <v>133.06</v>
      </c>
      <c r="N11891" t="s">
        <v>7263</v>
      </c>
      <c r="O11891" t="s">
        <v>23274</v>
      </c>
      <c r="P11891">
        <v>0</v>
      </c>
      <c r="Q11891">
        <v>0</v>
      </c>
      <c r="R11891">
        <v>1</v>
      </c>
    </row>
    <row r="11892" spans="1:18" x14ac:dyDescent="0.25">
      <c r="A11892" t="s">
        <v>7878</v>
      </c>
      <c r="B11892">
        <v>2017</v>
      </c>
      <c r="C11892">
        <v>1</v>
      </c>
      <c r="D11892">
        <v>27</v>
      </c>
      <c r="E11892" t="s">
        <v>7471</v>
      </c>
      <c r="F11892" s="1" t="s">
        <v>5207</v>
      </c>
      <c r="G11892" s="1" t="s">
        <v>20931</v>
      </c>
      <c r="H11892" s="1" t="s">
        <v>7263</v>
      </c>
      <c r="I11892" t="s">
        <v>6685</v>
      </c>
      <c r="J11892" t="s">
        <v>23</v>
      </c>
      <c r="K11892">
        <v>6</v>
      </c>
      <c r="L11892">
        <v>1035.3</v>
      </c>
      <c r="M11892">
        <v>172.55</v>
      </c>
      <c r="N11892" t="s">
        <v>9117</v>
      </c>
      <c r="O11892" t="s">
        <v>9941</v>
      </c>
      <c r="P11892">
        <v>0</v>
      </c>
      <c r="Q11892">
        <v>0</v>
      </c>
      <c r="R11892">
        <v>1</v>
      </c>
    </row>
    <row r="11893" spans="1:18" x14ac:dyDescent="0.25">
      <c r="A11893" t="s">
        <v>7878</v>
      </c>
      <c r="B11893">
        <v>2017</v>
      </c>
      <c r="C11893">
        <v>1</v>
      </c>
      <c r="D11893">
        <v>27</v>
      </c>
      <c r="E11893" t="s">
        <v>7471</v>
      </c>
      <c r="F11893" s="1" t="s">
        <v>5207</v>
      </c>
      <c r="G11893" s="1" t="s">
        <v>21008</v>
      </c>
      <c r="H11893" s="1" t="s">
        <v>7263</v>
      </c>
      <c r="I11893" t="s">
        <v>6965</v>
      </c>
      <c r="J11893" t="s">
        <v>23</v>
      </c>
      <c r="K11893">
        <v>25</v>
      </c>
      <c r="L11893">
        <v>3326.5</v>
      </c>
      <c r="M11893">
        <v>133.06</v>
      </c>
      <c r="N11893" t="s">
        <v>9361</v>
      </c>
      <c r="O11893" t="s">
        <v>9778</v>
      </c>
      <c r="P11893">
        <v>0</v>
      </c>
      <c r="Q11893">
        <v>0</v>
      </c>
      <c r="R11893">
        <v>1</v>
      </c>
    </row>
    <row r="11894" spans="1:18" x14ac:dyDescent="0.25">
      <c r="A11894" t="s">
        <v>1480</v>
      </c>
      <c r="B11894">
        <v>2017</v>
      </c>
      <c r="C11894">
        <v>3</v>
      </c>
      <c r="D11894">
        <v>21</v>
      </c>
      <c r="E11894" t="s">
        <v>1305</v>
      </c>
      <c r="F11894" s="1" t="s">
        <v>3205</v>
      </c>
      <c r="G11894" s="1" t="s">
        <v>3863</v>
      </c>
      <c r="H11894" s="1" t="s">
        <v>3206</v>
      </c>
      <c r="I11894" t="s">
        <v>19091</v>
      </c>
      <c r="J11894" t="s">
        <v>23</v>
      </c>
      <c r="K11894">
        <v>9150</v>
      </c>
      <c r="L11894">
        <v>427305</v>
      </c>
      <c r="M11894">
        <v>46.7</v>
      </c>
      <c r="N11894" t="s">
        <v>9341</v>
      </c>
      <c r="O11894" t="s">
        <v>9529</v>
      </c>
      <c r="P11894">
        <v>0</v>
      </c>
      <c r="Q11894">
        <v>0</v>
      </c>
      <c r="R11894">
        <v>1</v>
      </c>
    </row>
    <row r="11895" spans="1:18" x14ac:dyDescent="0.25">
      <c r="A11895" t="s">
        <v>1480</v>
      </c>
      <c r="B11895">
        <v>2017</v>
      </c>
      <c r="C11895">
        <v>3</v>
      </c>
      <c r="D11895">
        <v>21</v>
      </c>
      <c r="E11895" t="s">
        <v>1305</v>
      </c>
      <c r="F11895" s="1" t="s">
        <v>3205</v>
      </c>
      <c r="G11895" s="1" t="s">
        <v>3227</v>
      </c>
      <c r="H11895" s="1" t="s">
        <v>3206</v>
      </c>
      <c r="I11895" t="s">
        <v>19761</v>
      </c>
      <c r="J11895" t="s">
        <v>23</v>
      </c>
      <c r="K11895">
        <v>2990</v>
      </c>
      <c r="L11895">
        <v>179400</v>
      </c>
      <c r="M11895">
        <v>60</v>
      </c>
      <c r="N11895" t="s">
        <v>22088</v>
      </c>
      <c r="O11895" t="s">
        <v>23267</v>
      </c>
      <c r="P11895">
        <v>0</v>
      </c>
      <c r="Q11895">
        <v>0</v>
      </c>
      <c r="R11895">
        <v>1</v>
      </c>
    </row>
    <row r="11896" spans="1:18" x14ac:dyDescent="0.25">
      <c r="A11896" t="s">
        <v>2281</v>
      </c>
      <c r="B11896">
        <v>2018</v>
      </c>
      <c r="C11896">
        <v>3</v>
      </c>
      <c r="D11896">
        <v>15</v>
      </c>
      <c r="E11896" t="s">
        <v>174</v>
      </c>
      <c r="F11896" s="1" t="s">
        <v>3205</v>
      </c>
      <c r="G11896" s="1" t="s">
        <v>3863</v>
      </c>
      <c r="H11896" s="1" t="s">
        <v>3206</v>
      </c>
      <c r="I11896" t="s">
        <v>18995</v>
      </c>
      <c r="J11896" t="s">
        <v>23</v>
      </c>
      <c r="K11896">
        <v>19820</v>
      </c>
      <c r="L11896">
        <v>979108.08</v>
      </c>
      <c r="M11896">
        <v>49.4</v>
      </c>
      <c r="N11896" t="s">
        <v>9347</v>
      </c>
      <c r="O11896" t="s">
        <v>9542</v>
      </c>
      <c r="P11896">
        <v>8.0289698840596724E-2</v>
      </c>
      <c r="Q11896">
        <v>0</v>
      </c>
      <c r="R11896">
        <v>1</v>
      </c>
    </row>
    <row r="11897" spans="1:18" x14ac:dyDescent="0.25">
      <c r="A11897" t="s">
        <v>15317</v>
      </c>
      <c r="B11897">
        <v>2019</v>
      </c>
      <c r="C11897">
        <v>8</v>
      </c>
      <c r="D11897">
        <v>9</v>
      </c>
      <c r="E11897" t="s">
        <v>1620</v>
      </c>
      <c r="F11897" s="1" t="s">
        <v>3205</v>
      </c>
      <c r="G11897" s="1" t="s">
        <v>3227</v>
      </c>
      <c r="H11897" s="1" t="s">
        <v>3206</v>
      </c>
      <c r="I11897" t="s">
        <v>19860</v>
      </c>
      <c r="J11897" t="s">
        <v>23</v>
      </c>
      <c r="K11897">
        <v>1555</v>
      </c>
      <c r="L11897">
        <v>86302.5</v>
      </c>
      <c r="M11897">
        <v>55.5</v>
      </c>
      <c r="N11897" t="s">
        <v>22073</v>
      </c>
      <c r="O11897" t="s">
        <v>23260</v>
      </c>
      <c r="P11897">
        <v>0</v>
      </c>
      <c r="Q11897">
        <v>0</v>
      </c>
      <c r="R11897">
        <v>3</v>
      </c>
    </row>
    <row r="11898" spans="1:18" x14ac:dyDescent="0.25">
      <c r="A11898" t="s">
        <v>15317</v>
      </c>
      <c r="B11898">
        <v>2019</v>
      </c>
      <c r="C11898">
        <v>8</v>
      </c>
      <c r="D11898">
        <v>9</v>
      </c>
      <c r="E11898" t="s">
        <v>1620</v>
      </c>
      <c r="F11898" s="1" t="s">
        <v>3205</v>
      </c>
      <c r="G11898" s="1" t="s">
        <v>3863</v>
      </c>
      <c r="H11898" s="1" t="s">
        <v>3206</v>
      </c>
      <c r="I11898" t="s">
        <v>19347</v>
      </c>
      <c r="J11898" t="s">
        <v>23</v>
      </c>
      <c r="K11898">
        <v>9340</v>
      </c>
      <c r="L11898">
        <v>460462</v>
      </c>
      <c r="M11898">
        <v>49.3</v>
      </c>
      <c r="N11898" t="s">
        <v>9308</v>
      </c>
      <c r="O11898" t="s">
        <v>9494</v>
      </c>
      <c r="P11898">
        <v>0</v>
      </c>
      <c r="Q11898">
        <v>0</v>
      </c>
      <c r="R11898">
        <v>3</v>
      </c>
    </row>
    <row r="11899" spans="1:18" x14ac:dyDescent="0.25">
      <c r="A11899" t="s">
        <v>15317</v>
      </c>
      <c r="B11899">
        <v>2019</v>
      </c>
      <c r="C11899">
        <v>8</v>
      </c>
      <c r="D11899">
        <v>9</v>
      </c>
      <c r="E11899" t="s">
        <v>1620</v>
      </c>
      <c r="F11899" s="1" t="s">
        <v>3205</v>
      </c>
      <c r="G11899" s="1" t="s">
        <v>3863</v>
      </c>
      <c r="H11899" s="1" t="s">
        <v>3206</v>
      </c>
      <c r="I11899" t="s">
        <v>19358</v>
      </c>
      <c r="J11899" t="s">
        <v>23</v>
      </c>
      <c r="K11899">
        <v>6884</v>
      </c>
      <c r="L11899">
        <v>447460</v>
      </c>
      <c r="M11899">
        <v>65</v>
      </c>
      <c r="N11899" t="s">
        <v>9323</v>
      </c>
      <c r="O11899" t="s">
        <v>9507</v>
      </c>
      <c r="P11899">
        <v>0</v>
      </c>
      <c r="Q11899">
        <v>0</v>
      </c>
      <c r="R11899">
        <v>3</v>
      </c>
    </row>
    <row r="11900" spans="1:18" x14ac:dyDescent="0.25">
      <c r="A11900" t="s">
        <v>15972</v>
      </c>
      <c r="B11900">
        <v>2019</v>
      </c>
      <c r="C11900">
        <v>10</v>
      </c>
      <c r="D11900">
        <v>4</v>
      </c>
      <c r="E11900" t="s">
        <v>31</v>
      </c>
      <c r="F11900" s="1" t="s">
        <v>3205</v>
      </c>
      <c r="G11900" s="1" t="s">
        <v>18746</v>
      </c>
      <c r="H11900" s="1" t="s">
        <v>3204</v>
      </c>
      <c r="I11900" t="s">
        <v>18880</v>
      </c>
      <c r="J11900" t="s">
        <v>23</v>
      </c>
      <c r="K11900">
        <v>246</v>
      </c>
      <c r="L11900">
        <v>11652</v>
      </c>
      <c r="M11900">
        <v>47.37</v>
      </c>
      <c r="N11900" t="s">
        <v>21997</v>
      </c>
      <c r="O11900" t="s">
        <v>23347</v>
      </c>
      <c r="P11900">
        <v>0</v>
      </c>
      <c r="Q11900">
        <v>0</v>
      </c>
      <c r="R11900">
        <v>4</v>
      </c>
    </row>
    <row r="11901" spans="1:18" x14ac:dyDescent="0.25">
      <c r="A11901" t="s">
        <v>8075</v>
      </c>
      <c r="B11901">
        <v>2017</v>
      </c>
      <c r="C11901">
        <v>7</v>
      </c>
      <c r="D11901">
        <v>6</v>
      </c>
      <c r="E11901" t="s">
        <v>7471</v>
      </c>
      <c r="F11901" s="1" t="s">
        <v>9480</v>
      </c>
      <c r="G11901" s="1" t="s">
        <v>9480</v>
      </c>
      <c r="H11901" s="1" t="s">
        <v>9480</v>
      </c>
      <c r="I11901" t="s">
        <v>10143</v>
      </c>
      <c r="J11901" t="s">
        <v>23</v>
      </c>
      <c r="K11901">
        <v>65</v>
      </c>
      <c r="L11901">
        <v>9912.5</v>
      </c>
      <c r="M11901">
        <v>152.5</v>
      </c>
      <c r="N11901" t="e">
        <v>#N/A</v>
      </c>
      <c r="O11901" t="e">
        <v>#N/A</v>
      </c>
      <c r="P11901">
        <v>0</v>
      </c>
      <c r="Q11901">
        <v>0</v>
      </c>
      <c r="R11901">
        <v>3</v>
      </c>
    </row>
    <row r="11902" spans="1:18" x14ac:dyDescent="0.25">
      <c r="A11902" t="s">
        <v>8075</v>
      </c>
      <c r="B11902">
        <v>2017</v>
      </c>
      <c r="C11902">
        <v>7</v>
      </c>
      <c r="D11902">
        <v>6</v>
      </c>
      <c r="E11902" t="s">
        <v>7471</v>
      </c>
      <c r="F11902" s="1" t="s">
        <v>9480</v>
      </c>
      <c r="G11902" s="1" t="s">
        <v>9480</v>
      </c>
      <c r="H11902" s="1" t="s">
        <v>9480</v>
      </c>
      <c r="I11902" t="s">
        <v>15888</v>
      </c>
      <c r="J11902" t="s">
        <v>23</v>
      </c>
      <c r="K11902">
        <v>0.65</v>
      </c>
      <c r="L11902">
        <v>119.93</v>
      </c>
      <c r="M11902">
        <v>184.51</v>
      </c>
      <c r="N11902" t="e">
        <v>#N/A</v>
      </c>
      <c r="O11902" t="e">
        <v>#N/A</v>
      </c>
      <c r="P11902">
        <v>0</v>
      </c>
      <c r="Q11902">
        <v>0</v>
      </c>
      <c r="R11902">
        <v>3</v>
      </c>
    </row>
    <row r="11903" spans="1:18" x14ac:dyDescent="0.25">
      <c r="A11903" t="s">
        <v>8075</v>
      </c>
      <c r="B11903">
        <v>2017</v>
      </c>
      <c r="C11903">
        <v>7</v>
      </c>
      <c r="D11903">
        <v>6</v>
      </c>
      <c r="E11903" t="s">
        <v>7471</v>
      </c>
      <c r="F11903" s="1" t="s">
        <v>9480</v>
      </c>
      <c r="G11903" s="1" t="s">
        <v>9480</v>
      </c>
      <c r="H11903" s="1" t="s">
        <v>9480</v>
      </c>
      <c r="I11903" t="s">
        <v>15743</v>
      </c>
      <c r="J11903" t="s">
        <v>23</v>
      </c>
      <c r="K11903">
        <v>20</v>
      </c>
      <c r="L11903">
        <v>3430</v>
      </c>
      <c r="M11903">
        <v>171.5</v>
      </c>
      <c r="N11903" t="e">
        <v>#N/A</v>
      </c>
      <c r="O11903" t="e">
        <v>#N/A</v>
      </c>
      <c r="P11903">
        <v>0</v>
      </c>
      <c r="Q11903">
        <v>0</v>
      </c>
      <c r="R11903">
        <v>3</v>
      </c>
    </row>
    <row r="11904" spans="1:18" x14ac:dyDescent="0.25">
      <c r="A11904" t="s">
        <v>8075</v>
      </c>
      <c r="B11904">
        <v>2017</v>
      </c>
      <c r="C11904">
        <v>7</v>
      </c>
      <c r="D11904">
        <v>6</v>
      </c>
      <c r="E11904" t="s">
        <v>7471</v>
      </c>
      <c r="F11904" s="1" t="s">
        <v>9480</v>
      </c>
      <c r="G11904" s="1" t="s">
        <v>9480</v>
      </c>
      <c r="H11904" s="1" t="s">
        <v>9480</v>
      </c>
      <c r="I11904" t="s">
        <v>15712</v>
      </c>
      <c r="J11904" t="s">
        <v>23</v>
      </c>
      <c r="K11904">
        <v>312</v>
      </c>
      <c r="L11904">
        <v>56628</v>
      </c>
      <c r="M11904">
        <v>181.5</v>
      </c>
      <c r="N11904" t="e">
        <v>#N/A</v>
      </c>
      <c r="O11904" t="e">
        <v>#N/A</v>
      </c>
      <c r="P11904">
        <v>0</v>
      </c>
      <c r="Q11904">
        <v>0</v>
      </c>
      <c r="R11904">
        <v>3</v>
      </c>
    </row>
    <row r="11905" spans="1:18" x14ac:dyDescent="0.25">
      <c r="A11905" t="s">
        <v>8075</v>
      </c>
      <c r="B11905">
        <v>2017</v>
      </c>
      <c r="C11905">
        <v>7</v>
      </c>
      <c r="D11905">
        <v>6</v>
      </c>
      <c r="E11905" t="s">
        <v>7471</v>
      </c>
      <c r="F11905" s="1" t="s">
        <v>9480</v>
      </c>
      <c r="G11905" s="1" t="s">
        <v>9480</v>
      </c>
      <c r="H11905" s="1" t="s">
        <v>9480</v>
      </c>
      <c r="I11905" t="s">
        <v>15815</v>
      </c>
      <c r="J11905" t="s">
        <v>23</v>
      </c>
      <c r="K11905">
        <v>10.5</v>
      </c>
      <c r="L11905">
        <v>1832.25</v>
      </c>
      <c r="M11905">
        <v>174.5</v>
      </c>
      <c r="N11905" t="e">
        <v>#N/A</v>
      </c>
      <c r="O11905" t="e">
        <v>#N/A</v>
      </c>
      <c r="P11905">
        <v>0</v>
      </c>
      <c r="Q11905">
        <v>0</v>
      </c>
      <c r="R11905">
        <v>3</v>
      </c>
    </row>
    <row r="11906" spans="1:18" x14ac:dyDescent="0.25">
      <c r="A11906" t="s">
        <v>8075</v>
      </c>
      <c r="B11906">
        <v>2017</v>
      </c>
      <c r="C11906">
        <v>7</v>
      </c>
      <c r="D11906">
        <v>6</v>
      </c>
      <c r="E11906" t="s">
        <v>7471</v>
      </c>
      <c r="F11906" s="1" t="s">
        <v>9480</v>
      </c>
      <c r="G11906" s="1" t="s">
        <v>9480</v>
      </c>
      <c r="H11906" s="1" t="s">
        <v>9480</v>
      </c>
      <c r="I11906" t="s">
        <v>15820</v>
      </c>
      <c r="J11906" t="s">
        <v>23</v>
      </c>
      <c r="K11906">
        <v>12.5</v>
      </c>
      <c r="L11906">
        <v>2343.75</v>
      </c>
      <c r="M11906">
        <v>187.5</v>
      </c>
      <c r="N11906" t="e">
        <v>#N/A</v>
      </c>
      <c r="O11906" t="e">
        <v>#N/A</v>
      </c>
      <c r="P11906">
        <v>0</v>
      </c>
      <c r="Q11906">
        <v>0</v>
      </c>
      <c r="R11906">
        <v>3</v>
      </c>
    </row>
    <row r="11907" spans="1:18" x14ac:dyDescent="0.25">
      <c r="A11907" t="s">
        <v>8075</v>
      </c>
      <c r="B11907">
        <v>2017</v>
      </c>
      <c r="C11907">
        <v>7</v>
      </c>
      <c r="D11907">
        <v>6</v>
      </c>
      <c r="E11907" t="s">
        <v>7471</v>
      </c>
      <c r="F11907" s="1" t="s">
        <v>5207</v>
      </c>
      <c r="G11907" s="1" t="s">
        <v>20931</v>
      </c>
      <c r="H11907" s="1" t="s">
        <v>3201</v>
      </c>
      <c r="I11907" t="s">
        <v>6540</v>
      </c>
      <c r="J11907" t="s">
        <v>23</v>
      </c>
      <c r="K11907">
        <v>118</v>
      </c>
      <c r="L11907">
        <v>26821.4</v>
      </c>
      <c r="M11907">
        <v>227.3</v>
      </c>
      <c r="N11907" t="s">
        <v>9106</v>
      </c>
      <c r="O11907" t="s">
        <v>9804</v>
      </c>
      <c r="P11907">
        <v>0</v>
      </c>
      <c r="Q11907">
        <v>0</v>
      </c>
      <c r="R11907">
        <v>3</v>
      </c>
    </row>
    <row r="11908" spans="1:18" x14ac:dyDescent="0.25">
      <c r="A11908" t="s">
        <v>8075</v>
      </c>
      <c r="B11908">
        <v>2017</v>
      </c>
      <c r="C11908">
        <v>7</v>
      </c>
      <c r="D11908">
        <v>6</v>
      </c>
      <c r="E11908" t="s">
        <v>7471</v>
      </c>
      <c r="F11908" s="1" t="s">
        <v>5207</v>
      </c>
      <c r="G11908" s="1" t="s">
        <v>20931</v>
      </c>
      <c r="H11908" s="1" t="s">
        <v>3201</v>
      </c>
      <c r="I11908" t="s">
        <v>6616</v>
      </c>
      <c r="J11908" t="s">
        <v>23</v>
      </c>
      <c r="K11908">
        <v>43</v>
      </c>
      <c r="L11908">
        <v>6557.5</v>
      </c>
      <c r="M11908">
        <v>152.5</v>
      </c>
      <c r="N11908" t="s">
        <v>9110</v>
      </c>
      <c r="O11908" t="s">
        <v>9805</v>
      </c>
      <c r="P11908">
        <v>0</v>
      </c>
      <c r="Q11908">
        <v>0</v>
      </c>
      <c r="R11908">
        <v>3</v>
      </c>
    </row>
    <row r="11909" spans="1:18" x14ac:dyDescent="0.25">
      <c r="A11909" t="s">
        <v>8075</v>
      </c>
      <c r="B11909">
        <v>2017</v>
      </c>
      <c r="C11909">
        <v>7</v>
      </c>
      <c r="D11909">
        <v>6</v>
      </c>
      <c r="E11909" t="s">
        <v>7471</v>
      </c>
      <c r="F11909" s="1" t="s">
        <v>5207</v>
      </c>
      <c r="G11909" s="1" t="s">
        <v>21008</v>
      </c>
      <c r="H11909" s="1" t="s">
        <v>3201</v>
      </c>
      <c r="I11909" t="s">
        <v>6979</v>
      </c>
      <c r="J11909" t="s">
        <v>23</v>
      </c>
      <c r="K11909">
        <v>18</v>
      </c>
      <c r="L11909">
        <v>2295.0100000000002</v>
      </c>
      <c r="M11909">
        <v>127.5</v>
      </c>
      <c r="N11909" t="s">
        <v>9361</v>
      </c>
      <c r="O11909" t="s">
        <v>9810</v>
      </c>
      <c r="P11909">
        <v>0</v>
      </c>
      <c r="Q11909">
        <v>0</v>
      </c>
      <c r="R11909">
        <v>3</v>
      </c>
    </row>
    <row r="11910" spans="1:18" x14ac:dyDescent="0.25">
      <c r="A11910" t="s">
        <v>8075</v>
      </c>
      <c r="B11910">
        <v>2017</v>
      </c>
      <c r="C11910">
        <v>7</v>
      </c>
      <c r="D11910">
        <v>6</v>
      </c>
      <c r="E11910" t="s">
        <v>7471</v>
      </c>
      <c r="F11910" s="1" t="s">
        <v>5207</v>
      </c>
      <c r="G11910" s="1" t="s">
        <v>21008</v>
      </c>
      <c r="H11910" s="1" t="s">
        <v>3201</v>
      </c>
      <c r="I11910" t="s">
        <v>7033</v>
      </c>
      <c r="J11910" t="s">
        <v>23</v>
      </c>
      <c r="K11910">
        <v>9</v>
      </c>
      <c r="L11910">
        <v>1147.5</v>
      </c>
      <c r="M11910">
        <v>127.5</v>
      </c>
      <c r="N11910" t="s">
        <v>9365</v>
      </c>
      <c r="O11910" t="s">
        <v>9812</v>
      </c>
      <c r="P11910">
        <v>0</v>
      </c>
      <c r="Q11910">
        <v>0</v>
      </c>
      <c r="R11910">
        <v>3</v>
      </c>
    </row>
    <row r="11911" spans="1:18" x14ac:dyDescent="0.25">
      <c r="A11911" t="s">
        <v>8075</v>
      </c>
      <c r="B11911">
        <v>2017</v>
      </c>
      <c r="C11911">
        <v>7</v>
      </c>
      <c r="D11911">
        <v>6</v>
      </c>
      <c r="E11911" t="s">
        <v>7471</v>
      </c>
      <c r="F11911" s="1" t="s">
        <v>5207</v>
      </c>
      <c r="G11911" s="1" t="s">
        <v>21008</v>
      </c>
      <c r="H11911" s="1" t="s">
        <v>3201</v>
      </c>
      <c r="I11911" t="s">
        <v>6978</v>
      </c>
      <c r="J11911" t="s">
        <v>23</v>
      </c>
      <c r="K11911">
        <v>15</v>
      </c>
      <c r="L11911">
        <v>2512.5</v>
      </c>
      <c r="M11911">
        <v>167.5</v>
      </c>
      <c r="N11911" t="s">
        <v>9361</v>
      </c>
      <c r="O11911" t="s">
        <v>9810</v>
      </c>
      <c r="P11911">
        <v>0</v>
      </c>
      <c r="Q11911">
        <v>0</v>
      </c>
      <c r="R11911">
        <v>3</v>
      </c>
    </row>
    <row r="11912" spans="1:18" x14ac:dyDescent="0.25">
      <c r="A11912" t="s">
        <v>8075</v>
      </c>
      <c r="B11912">
        <v>2017</v>
      </c>
      <c r="C11912">
        <v>7</v>
      </c>
      <c r="D11912">
        <v>6</v>
      </c>
      <c r="E11912" t="s">
        <v>7471</v>
      </c>
      <c r="F11912" s="1" t="s">
        <v>5207</v>
      </c>
      <c r="G11912" s="1" t="s">
        <v>21008</v>
      </c>
      <c r="H11912" s="1" t="s">
        <v>3201</v>
      </c>
      <c r="I11912" t="s">
        <v>7034</v>
      </c>
      <c r="J11912" t="s">
        <v>23</v>
      </c>
      <c r="K11912">
        <v>6</v>
      </c>
      <c r="L11912">
        <v>1005</v>
      </c>
      <c r="M11912">
        <v>167.5</v>
      </c>
      <c r="N11912" t="s">
        <v>9365</v>
      </c>
      <c r="O11912" t="s">
        <v>9812</v>
      </c>
      <c r="P11912">
        <v>0</v>
      </c>
      <c r="Q11912">
        <v>0</v>
      </c>
      <c r="R11912">
        <v>3</v>
      </c>
    </row>
    <row r="11913" spans="1:18" x14ac:dyDescent="0.25">
      <c r="A11913" t="s">
        <v>8075</v>
      </c>
      <c r="B11913">
        <v>2017</v>
      </c>
      <c r="C11913">
        <v>7</v>
      </c>
      <c r="D11913">
        <v>6</v>
      </c>
      <c r="E11913" t="s">
        <v>7471</v>
      </c>
      <c r="F11913" s="1" t="s">
        <v>5207</v>
      </c>
      <c r="G11913" s="1" t="s">
        <v>20573</v>
      </c>
      <c r="H11913" s="1" t="s">
        <v>3201</v>
      </c>
      <c r="I11913" t="s">
        <v>5590</v>
      </c>
      <c r="J11913" t="s">
        <v>23</v>
      </c>
      <c r="K11913">
        <v>94</v>
      </c>
      <c r="L11913">
        <v>16403</v>
      </c>
      <c r="M11913">
        <v>174.5</v>
      </c>
      <c r="N11913" t="s">
        <v>8995</v>
      </c>
      <c r="O11913" t="s">
        <v>9794</v>
      </c>
      <c r="P11913">
        <v>0</v>
      </c>
      <c r="Q11913">
        <v>0</v>
      </c>
      <c r="R11913">
        <v>3</v>
      </c>
    </row>
    <row r="11914" spans="1:18" x14ac:dyDescent="0.25">
      <c r="A11914" t="s">
        <v>8075</v>
      </c>
      <c r="B11914">
        <v>2017</v>
      </c>
      <c r="C11914">
        <v>7</v>
      </c>
      <c r="D11914">
        <v>6</v>
      </c>
      <c r="E11914" t="s">
        <v>7471</v>
      </c>
      <c r="F11914" s="1" t="s">
        <v>5207</v>
      </c>
      <c r="G11914" s="1" t="s">
        <v>20573</v>
      </c>
      <c r="H11914" s="1" t="s">
        <v>3201</v>
      </c>
      <c r="I11914" t="s">
        <v>5827</v>
      </c>
      <c r="J11914" t="s">
        <v>23</v>
      </c>
      <c r="K11914">
        <v>212</v>
      </c>
      <c r="L11914">
        <v>39750</v>
      </c>
      <c r="M11914">
        <v>187.5</v>
      </c>
      <c r="N11914" t="s">
        <v>8855</v>
      </c>
      <c r="O11914" t="s">
        <v>9798</v>
      </c>
      <c r="P11914">
        <v>0</v>
      </c>
      <c r="Q11914">
        <v>0</v>
      </c>
      <c r="R11914">
        <v>3</v>
      </c>
    </row>
    <row r="11915" spans="1:18" x14ac:dyDescent="0.25">
      <c r="A11915" t="s">
        <v>8075</v>
      </c>
      <c r="B11915">
        <v>2017</v>
      </c>
      <c r="C11915">
        <v>7</v>
      </c>
      <c r="D11915">
        <v>6</v>
      </c>
      <c r="E11915" t="s">
        <v>7471</v>
      </c>
      <c r="F11915" s="1" t="s">
        <v>5207</v>
      </c>
      <c r="G11915" s="1" t="s">
        <v>20931</v>
      </c>
      <c r="H11915" s="1" t="s">
        <v>3201</v>
      </c>
      <c r="I11915" t="s">
        <v>6493</v>
      </c>
      <c r="J11915" t="s">
        <v>23</v>
      </c>
      <c r="K11915">
        <v>41</v>
      </c>
      <c r="L11915">
        <v>5309.5</v>
      </c>
      <c r="M11915">
        <v>129.5</v>
      </c>
      <c r="N11915" t="s">
        <v>8296</v>
      </c>
      <c r="O11915" t="s">
        <v>9803</v>
      </c>
      <c r="P11915">
        <v>0</v>
      </c>
      <c r="Q11915">
        <v>0</v>
      </c>
      <c r="R11915">
        <v>3</v>
      </c>
    </row>
    <row r="11916" spans="1:18" x14ac:dyDescent="0.25">
      <c r="A11916" t="s">
        <v>8075</v>
      </c>
      <c r="B11916">
        <v>2017</v>
      </c>
      <c r="C11916">
        <v>7</v>
      </c>
      <c r="D11916">
        <v>6</v>
      </c>
      <c r="E11916" t="s">
        <v>7471</v>
      </c>
      <c r="F11916" s="1" t="s">
        <v>5207</v>
      </c>
      <c r="G11916" s="1" t="s">
        <v>21008</v>
      </c>
      <c r="H11916" s="1" t="s">
        <v>3201</v>
      </c>
      <c r="I11916" t="s">
        <v>6948</v>
      </c>
      <c r="J11916" t="s">
        <v>23</v>
      </c>
      <c r="K11916">
        <v>12</v>
      </c>
      <c r="L11916">
        <v>1530</v>
      </c>
      <c r="M11916">
        <v>127.5</v>
      </c>
      <c r="N11916" t="s">
        <v>9358</v>
      </c>
      <c r="O11916" t="s">
        <v>9809</v>
      </c>
      <c r="P11916">
        <v>0</v>
      </c>
      <c r="Q11916">
        <v>0</v>
      </c>
      <c r="R11916">
        <v>3</v>
      </c>
    </row>
    <row r="11917" spans="1:18" x14ac:dyDescent="0.25">
      <c r="A11917" t="s">
        <v>8075</v>
      </c>
      <c r="B11917">
        <v>2017</v>
      </c>
      <c r="C11917">
        <v>7</v>
      </c>
      <c r="D11917">
        <v>6</v>
      </c>
      <c r="E11917" t="s">
        <v>7471</v>
      </c>
      <c r="F11917" s="1" t="s">
        <v>5207</v>
      </c>
      <c r="G11917" s="1" t="s">
        <v>21008</v>
      </c>
      <c r="H11917" s="1" t="s">
        <v>3201</v>
      </c>
      <c r="I11917" t="s">
        <v>6947</v>
      </c>
      <c r="J11917" t="s">
        <v>23</v>
      </c>
      <c r="K11917">
        <v>7</v>
      </c>
      <c r="L11917">
        <v>1172.5</v>
      </c>
      <c r="M11917">
        <v>167.5</v>
      </c>
      <c r="N11917" t="s">
        <v>9358</v>
      </c>
      <c r="O11917" t="s">
        <v>9809</v>
      </c>
      <c r="P11917">
        <v>0</v>
      </c>
      <c r="Q11917">
        <v>0</v>
      </c>
      <c r="R11917">
        <v>3</v>
      </c>
    </row>
    <row r="11918" spans="1:18" x14ac:dyDescent="0.25">
      <c r="A11918" t="s">
        <v>8075</v>
      </c>
      <c r="B11918">
        <v>2017</v>
      </c>
      <c r="C11918">
        <v>7</v>
      </c>
      <c r="D11918">
        <v>6</v>
      </c>
      <c r="E11918" t="s">
        <v>7471</v>
      </c>
      <c r="F11918" s="1" t="s">
        <v>5207</v>
      </c>
      <c r="G11918" s="1" t="s">
        <v>20573</v>
      </c>
      <c r="H11918" s="1" t="s">
        <v>3201</v>
      </c>
      <c r="I11918" t="s">
        <v>6023</v>
      </c>
      <c r="J11918" t="s">
        <v>23</v>
      </c>
      <c r="K11918">
        <v>30</v>
      </c>
      <c r="L11918">
        <v>5145</v>
      </c>
      <c r="M11918">
        <v>171.5</v>
      </c>
      <c r="N11918" t="s">
        <v>9045</v>
      </c>
      <c r="O11918" t="s">
        <v>9909</v>
      </c>
      <c r="P11918">
        <v>0</v>
      </c>
      <c r="Q11918">
        <v>0</v>
      </c>
      <c r="R11918">
        <v>3</v>
      </c>
    </row>
    <row r="11919" spans="1:18" x14ac:dyDescent="0.25">
      <c r="A11919" t="s">
        <v>8075</v>
      </c>
      <c r="B11919">
        <v>2017</v>
      </c>
      <c r="C11919">
        <v>7</v>
      </c>
      <c r="D11919">
        <v>6</v>
      </c>
      <c r="E11919" t="s">
        <v>7471</v>
      </c>
      <c r="F11919" s="1" t="s">
        <v>5207</v>
      </c>
      <c r="G11919" s="1" t="s">
        <v>20931</v>
      </c>
      <c r="H11919" s="1" t="s">
        <v>3201</v>
      </c>
      <c r="I11919" t="s">
        <v>6572</v>
      </c>
      <c r="J11919" t="s">
        <v>23</v>
      </c>
      <c r="K11919">
        <v>92</v>
      </c>
      <c r="L11919">
        <v>13938</v>
      </c>
      <c r="M11919">
        <v>151.5</v>
      </c>
      <c r="N11919" t="s">
        <v>9108</v>
      </c>
      <c r="O11919" t="s">
        <v>9806</v>
      </c>
      <c r="P11919">
        <v>0</v>
      </c>
      <c r="Q11919">
        <v>0</v>
      </c>
      <c r="R11919">
        <v>3</v>
      </c>
    </row>
    <row r="11920" spans="1:18" x14ac:dyDescent="0.25">
      <c r="A11920" t="s">
        <v>8075</v>
      </c>
      <c r="B11920">
        <v>2017</v>
      </c>
      <c r="C11920">
        <v>7</v>
      </c>
      <c r="D11920">
        <v>6</v>
      </c>
      <c r="E11920" t="s">
        <v>7471</v>
      </c>
      <c r="F11920" s="1" t="s">
        <v>5207</v>
      </c>
      <c r="G11920" s="1" t="s">
        <v>21008</v>
      </c>
      <c r="H11920" s="1" t="s">
        <v>3201</v>
      </c>
      <c r="I11920" t="s">
        <v>21028</v>
      </c>
      <c r="J11920" t="s">
        <v>23</v>
      </c>
      <c r="K11920">
        <v>30</v>
      </c>
      <c r="L11920">
        <v>3825.01</v>
      </c>
      <c r="M11920">
        <v>127.5</v>
      </c>
      <c r="N11920" t="s">
        <v>7263</v>
      </c>
      <c r="O11920" t="s">
        <v>23191</v>
      </c>
      <c r="P11920">
        <v>0</v>
      </c>
      <c r="Q11920">
        <v>0</v>
      </c>
      <c r="R11920">
        <v>3</v>
      </c>
    </row>
    <row r="11921" spans="1:18" x14ac:dyDescent="0.25">
      <c r="A11921" t="s">
        <v>8075</v>
      </c>
      <c r="B11921">
        <v>2017</v>
      </c>
      <c r="C11921">
        <v>7</v>
      </c>
      <c r="D11921">
        <v>6</v>
      </c>
      <c r="E11921" t="s">
        <v>7471</v>
      </c>
      <c r="F11921" s="1" t="s">
        <v>5207</v>
      </c>
      <c r="G11921" s="1" t="s">
        <v>21008</v>
      </c>
      <c r="H11921" s="1" t="s">
        <v>3201</v>
      </c>
      <c r="I11921" t="s">
        <v>7004</v>
      </c>
      <c r="J11921" t="s">
        <v>23</v>
      </c>
      <c r="K11921">
        <v>1</v>
      </c>
      <c r="L11921">
        <v>165.5</v>
      </c>
      <c r="M11921">
        <v>165.5</v>
      </c>
      <c r="N11921" t="s">
        <v>9363</v>
      </c>
      <c r="O11921" t="s">
        <v>9811</v>
      </c>
      <c r="P11921">
        <v>0</v>
      </c>
      <c r="Q11921">
        <v>0</v>
      </c>
      <c r="R11921">
        <v>3</v>
      </c>
    </row>
    <row r="11922" spans="1:18" x14ac:dyDescent="0.25">
      <c r="A11922" t="s">
        <v>8075</v>
      </c>
      <c r="B11922">
        <v>2017</v>
      </c>
      <c r="C11922">
        <v>7</v>
      </c>
      <c r="D11922">
        <v>6</v>
      </c>
      <c r="E11922" t="s">
        <v>7471</v>
      </c>
      <c r="F11922" s="1" t="s">
        <v>5207</v>
      </c>
      <c r="G11922" s="1" t="s">
        <v>20573</v>
      </c>
      <c r="H11922" s="1" t="s">
        <v>3201</v>
      </c>
      <c r="I11922" t="s">
        <v>5341</v>
      </c>
      <c r="J11922" t="s">
        <v>23</v>
      </c>
      <c r="K11922">
        <v>4.7</v>
      </c>
      <c r="L11922">
        <v>585.14</v>
      </c>
      <c r="M11922">
        <v>124.5</v>
      </c>
      <c r="N11922" t="s">
        <v>8971</v>
      </c>
      <c r="O11922" t="s">
        <v>9955</v>
      </c>
      <c r="P11922">
        <v>0</v>
      </c>
      <c r="Q11922">
        <v>0</v>
      </c>
      <c r="R11922">
        <v>3</v>
      </c>
    </row>
    <row r="11923" spans="1:18" x14ac:dyDescent="0.25">
      <c r="A11923" t="s">
        <v>8075</v>
      </c>
      <c r="B11923">
        <v>2017</v>
      </c>
      <c r="C11923">
        <v>7</v>
      </c>
      <c r="D11923">
        <v>6</v>
      </c>
      <c r="E11923" t="s">
        <v>7471</v>
      </c>
      <c r="F11923" s="1" t="s">
        <v>5207</v>
      </c>
      <c r="G11923" s="1" t="s">
        <v>20573</v>
      </c>
      <c r="H11923" s="1" t="s">
        <v>3201</v>
      </c>
      <c r="I11923" t="s">
        <v>5395</v>
      </c>
      <c r="J11923" t="s">
        <v>23</v>
      </c>
      <c r="K11923">
        <v>0.26</v>
      </c>
      <c r="L11923">
        <v>32.36</v>
      </c>
      <c r="M11923">
        <v>124.46</v>
      </c>
      <c r="N11923" t="s">
        <v>8979</v>
      </c>
      <c r="O11923" t="s">
        <v>9958</v>
      </c>
      <c r="P11923">
        <v>0</v>
      </c>
      <c r="Q11923">
        <v>0</v>
      </c>
      <c r="R11923">
        <v>3</v>
      </c>
    </row>
    <row r="11924" spans="1:18" x14ac:dyDescent="0.25">
      <c r="A11924" t="s">
        <v>8075</v>
      </c>
      <c r="B11924">
        <v>2017</v>
      </c>
      <c r="C11924">
        <v>7</v>
      </c>
      <c r="D11924">
        <v>6</v>
      </c>
      <c r="E11924" t="s">
        <v>7471</v>
      </c>
      <c r="F11924" s="1" t="s">
        <v>5207</v>
      </c>
      <c r="G11924" s="1" t="s">
        <v>20931</v>
      </c>
      <c r="H11924" s="1" t="s">
        <v>3201</v>
      </c>
      <c r="I11924" t="s">
        <v>6439</v>
      </c>
      <c r="J11924" t="s">
        <v>23</v>
      </c>
      <c r="K11924">
        <v>6</v>
      </c>
      <c r="L11924">
        <v>756</v>
      </c>
      <c r="M11924">
        <v>126</v>
      </c>
      <c r="N11924" t="s">
        <v>9103</v>
      </c>
      <c r="O11924" t="s">
        <v>9900</v>
      </c>
      <c r="P11924">
        <v>0</v>
      </c>
      <c r="Q11924">
        <v>0</v>
      </c>
      <c r="R11924">
        <v>3</v>
      </c>
    </row>
    <row r="11925" spans="1:18" x14ac:dyDescent="0.25">
      <c r="A11925" t="s">
        <v>8075</v>
      </c>
      <c r="B11925">
        <v>2017</v>
      </c>
      <c r="C11925">
        <v>7</v>
      </c>
      <c r="D11925">
        <v>6</v>
      </c>
      <c r="E11925" t="s">
        <v>7471</v>
      </c>
      <c r="F11925" s="1" t="s">
        <v>5207</v>
      </c>
      <c r="G11925" s="1" t="s">
        <v>21008</v>
      </c>
      <c r="H11925" s="1" t="s">
        <v>3201</v>
      </c>
      <c r="I11925" t="s">
        <v>6910</v>
      </c>
      <c r="J11925" t="s">
        <v>23</v>
      </c>
      <c r="K11925">
        <v>3</v>
      </c>
      <c r="L11925">
        <v>406.5</v>
      </c>
      <c r="M11925">
        <v>135.5</v>
      </c>
      <c r="N11925" t="s">
        <v>9356</v>
      </c>
      <c r="O11925" t="s">
        <v>9917</v>
      </c>
      <c r="P11925">
        <v>0</v>
      </c>
      <c r="Q11925">
        <v>0</v>
      </c>
      <c r="R11925">
        <v>3</v>
      </c>
    </row>
    <row r="11926" spans="1:18" x14ac:dyDescent="0.25">
      <c r="A11926" t="s">
        <v>8075</v>
      </c>
      <c r="B11926">
        <v>2017</v>
      </c>
      <c r="C11926">
        <v>7</v>
      </c>
      <c r="D11926">
        <v>6</v>
      </c>
      <c r="E11926" t="s">
        <v>7471</v>
      </c>
      <c r="F11926" s="1" t="s">
        <v>5207</v>
      </c>
      <c r="G11926" s="1" t="s">
        <v>21008</v>
      </c>
      <c r="H11926" s="1" t="s">
        <v>3201</v>
      </c>
      <c r="I11926" t="s">
        <v>6911</v>
      </c>
      <c r="J11926" t="s">
        <v>23</v>
      </c>
      <c r="K11926">
        <v>1</v>
      </c>
      <c r="L11926">
        <v>167.5</v>
      </c>
      <c r="M11926">
        <v>167.5</v>
      </c>
      <c r="N11926" t="s">
        <v>9356</v>
      </c>
      <c r="O11926" t="s">
        <v>9917</v>
      </c>
      <c r="P11926">
        <v>0</v>
      </c>
      <c r="Q11926">
        <v>0</v>
      </c>
      <c r="R11926">
        <v>3</v>
      </c>
    </row>
    <row r="11927" spans="1:18" x14ac:dyDescent="0.25">
      <c r="A11927" t="s">
        <v>8075</v>
      </c>
      <c r="B11927">
        <v>2017</v>
      </c>
      <c r="C11927">
        <v>7</v>
      </c>
      <c r="D11927">
        <v>6</v>
      </c>
      <c r="E11927" t="s">
        <v>7471</v>
      </c>
      <c r="F11927" s="1" t="s">
        <v>5207</v>
      </c>
      <c r="G11927" s="1" t="s">
        <v>20573</v>
      </c>
      <c r="H11927" s="1" t="s">
        <v>3201</v>
      </c>
      <c r="I11927" t="s">
        <v>5322</v>
      </c>
      <c r="J11927" t="s">
        <v>23</v>
      </c>
      <c r="K11927">
        <v>1.5</v>
      </c>
      <c r="L11927">
        <v>260.25</v>
      </c>
      <c r="M11927">
        <v>173.5</v>
      </c>
      <c r="N11927" t="s">
        <v>8970</v>
      </c>
      <c r="O11927" t="s">
        <v>9957</v>
      </c>
      <c r="P11927">
        <v>0</v>
      </c>
      <c r="Q11927">
        <v>0</v>
      </c>
      <c r="R11927">
        <v>3</v>
      </c>
    </row>
    <row r="11928" spans="1:18" x14ac:dyDescent="0.25">
      <c r="A11928" t="s">
        <v>8075</v>
      </c>
      <c r="B11928">
        <v>2017</v>
      </c>
      <c r="C11928">
        <v>7</v>
      </c>
      <c r="D11928">
        <v>6</v>
      </c>
      <c r="E11928" t="s">
        <v>7471</v>
      </c>
      <c r="F11928" s="1" t="s">
        <v>5207</v>
      </c>
      <c r="G11928" s="1" t="s">
        <v>20573</v>
      </c>
      <c r="H11928" s="1" t="s">
        <v>3201</v>
      </c>
      <c r="I11928" t="s">
        <v>5360</v>
      </c>
      <c r="J11928" t="s">
        <v>23</v>
      </c>
      <c r="K11928">
        <v>5.5</v>
      </c>
      <c r="L11928">
        <v>684.75</v>
      </c>
      <c r="M11928">
        <v>124.5</v>
      </c>
      <c r="N11928" t="s">
        <v>8972</v>
      </c>
      <c r="O11928" t="s">
        <v>9907</v>
      </c>
      <c r="P11928">
        <v>0</v>
      </c>
      <c r="Q11928">
        <v>0</v>
      </c>
      <c r="R11928">
        <v>3</v>
      </c>
    </row>
    <row r="11929" spans="1:18" x14ac:dyDescent="0.25">
      <c r="A11929" t="s">
        <v>8075</v>
      </c>
      <c r="B11929">
        <v>2017</v>
      </c>
      <c r="C11929">
        <v>7</v>
      </c>
      <c r="D11929">
        <v>6</v>
      </c>
      <c r="E11929" t="s">
        <v>7471</v>
      </c>
      <c r="F11929" s="1" t="s">
        <v>5207</v>
      </c>
      <c r="G11929" s="1" t="s">
        <v>20573</v>
      </c>
      <c r="H11929" s="1" t="s">
        <v>3201</v>
      </c>
      <c r="I11929" t="s">
        <v>5614</v>
      </c>
      <c r="J11929" t="s">
        <v>23</v>
      </c>
      <c r="K11929">
        <v>2.6</v>
      </c>
      <c r="L11929">
        <v>453.7</v>
      </c>
      <c r="M11929">
        <v>174.5</v>
      </c>
      <c r="N11929" t="s">
        <v>8996</v>
      </c>
      <c r="O11929" t="s">
        <v>9795</v>
      </c>
      <c r="P11929">
        <v>0</v>
      </c>
      <c r="Q11929">
        <v>0</v>
      </c>
      <c r="R11929">
        <v>3</v>
      </c>
    </row>
    <row r="11930" spans="1:18" x14ac:dyDescent="0.25">
      <c r="A11930" t="s">
        <v>8075</v>
      </c>
      <c r="B11930">
        <v>2017</v>
      </c>
      <c r="C11930">
        <v>7</v>
      </c>
      <c r="D11930">
        <v>6</v>
      </c>
      <c r="E11930" t="s">
        <v>7471</v>
      </c>
      <c r="F11930" s="1" t="s">
        <v>5207</v>
      </c>
      <c r="G11930" s="1" t="s">
        <v>20573</v>
      </c>
      <c r="H11930" s="1" t="s">
        <v>3201</v>
      </c>
      <c r="I11930" t="s">
        <v>6166</v>
      </c>
      <c r="J11930" t="s">
        <v>23</v>
      </c>
      <c r="K11930">
        <v>137</v>
      </c>
      <c r="L11930">
        <v>27756.2</v>
      </c>
      <c r="M11930">
        <v>202.6</v>
      </c>
      <c r="N11930" t="s">
        <v>9062</v>
      </c>
      <c r="O11930" t="s">
        <v>9921</v>
      </c>
      <c r="P11930">
        <v>0</v>
      </c>
      <c r="Q11930">
        <v>0</v>
      </c>
      <c r="R11930">
        <v>3</v>
      </c>
    </row>
    <row r="11931" spans="1:18" x14ac:dyDescent="0.25">
      <c r="A11931" t="s">
        <v>8075</v>
      </c>
      <c r="B11931">
        <v>2017</v>
      </c>
      <c r="C11931">
        <v>7</v>
      </c>
      <c r="D11931">
        <v>6</v>
      </c>
      <c r="E11931" t="s">
        <v>7471</v>
      </c>
      <c r="F11931" s="1" t="s">
        <v>5207</v>
      </c>
      <c r="G11931" s="1" t="s">
        <v>20573</v>
      </c>
      <c r="H11931" s="1" t="s">
        <v>3201</v>
      </c>
      <c r="I11931" t="s">
        <v>5804</v>
      </c>
      <c r="J11931" t="s">
        <v>23</v>
      </c>
      <c r="K11931">
        <v>16.5</v>
      </c>
      <c r="L11931">
        <v>3093.75</v>
      </c>
      <c r="M11931">
        <v>187.5</v>
      </c>
      <c r="N11931" t="s">
        <v>9024</v>
      </c>
      <c r="O11931" t="s">
        <v>9797</v>
      </c>
      <c r="P11931">
        <v>0</v>
      </c>
      <c r="Q11931">
        <v>0</v>
      </c>
      <c r="R11931">
        <v>3</v>
      </c>
    </row>
    <row r="11932" spans="1:18" x14ac:dyDescent="0.25">
      <c r="A11932" t="s">
        <v>8075</v>
      </c>
      <c r="B11932">
        <v>2017</v>
      </c>
      <c r="C11932">
        <v>7</v>
      </c>
      <c r="D11932">
        <v>6</v>
      </c>
      <c r="E11932" t="s">
        <v>7471</v>
      </c>
      <c r="F11932" s="1" t="s">
        <v>9480</v>
      </c>
      <c r="G11932" s="1" t="s">
        <v>9480</v>
      </c>
      <c r="H11932" s="1" t="s">
        <v>9480</v>
      </c>
      <c r="I11932" t="s">
        <v>15849</v>
      </c>
      <c r="J11932" t="s">
        <v>23</v>
      </c>
      <c r="K11932">
        <v>5.4</v>
      </c>
      <c r="L11932">
        <v>769.5</v>
      </c>
      <c r="M11932">
        <v>142.5</v>
      </c>
      <c r="N11932" t="e">
        <v>#N/A</v>
      </c>
      <c r="O11932" t="e">
        <v>#N/A</v>
      </c>
      <c r="P11932">
        <v>0</v>
      </c>
      <c r="Q11932">
        <v>0</v>
      </c>
      <c r="R11932">
        <v>3</v>
      </c>
    </row>
    <row r="11933" spans="1:18" x14ac:dyDescent="0.25">
      <c r="A11933" t="s">
        <v>8075</v>
      </c>
      <c r="B11933">
        <v>2017</v>
      </c>
      <c r="C11933">
        <v>7</v>
      </c>
      <c r="D11933">
        <v>6</v>
      </c>
      <c r="E11933" t="s">
        <v>7471</v>
      </c>
      <c r="F11933" s="1" t="s">
        <v>9480</v>
      </c>
      <c r="G11933" s="1" t="s">
        <v>9480</v>
      </c>
      <c r="H11933" s="1" t="s">
        <v>9480</v>
      </c>
      <c r="I11933" t="s">
        <v>15850</v>
      </c>
      <c r="J11933" t="s">
        <v>23</v>
      </c>
      <c r="K11933">
        <v>4</v>
      </c>
      <c r="L11933">
        <v>750</v>
      </c>
      <c r="M11933">
        <v>187.5</v>
      </c>
      <c r="N11933" t="e">
        <v>#N/A</v>
      </c>
      <c r="O11933" t="e">
        <v>#N/A</v>
      </c>
      <c r="P11933">
        <v>0</v>
      </c>
      <c r="Q11933">
        <v>0</v>
      </c>
      <c r="R11933">
        <v>3</v>
      </c>
    </row>
    <row r="11934" spans="1:18" x14ac:dyDescent="0.25">
      <c r="A11934" t="s">
        <v>8075</v>
      </c>
      <c r="B11934">
        <v>2017</v>
      </c>
      <c r="C11934">
        <v>7</v>
      </c>
      <c r="D11934">
        <v>6</v>
      </c>
      <c r="E11934" t="s">
        <v>7471</v>
      </c>
      <c r="F11934" s="1" t="s">
        <v>5207</v>
      </c>
      <c r="G11934" s="1" t="s">
        <v>21008</v>
      </c>
      <c r="H11934" s="1" t="s">
        <v>3201</v>
      </c>
      <c r="I11934" t="s">
        <v>6960</v>
      </c>
      <c r="J11934" t="s">
        <v>23</v>
      </c>
      <c r="K11934">
        <v>1</v>
      </c>
      <c r="L11934">
        <v>127.5</v>
      </c>
      <c r="M11934">
        <v>127.5</v>
      </c>
      <c r="N11934" t="s">
        <v>9359</v>
      </c>
      <c r="O11934" t="s">
        <v>9956</v>
      </c>
      <c r="P11934">
        <v>0</v>
      </c>
      <c r="Q11934">
        <v>0</v>
      </c>
      <c r="R11934">
        <v>3</v>
      </c>
    </row>
    <row r="11935" spans="1:18" x14ac:dyDescent="0.25">
      <c r="A11935" t="s">
        <v>8075</v>
      </c>
      <c r="B11935">
        <v>2017</v>
      </c>
      <c r="C11935">
        <v>7</v>
      </c>
      <c r="D11935">
        <v>6</v>
      </c>
      <c r="E11935" t="s">
        <v>7471</v>
      </c>
      <c r="F11935" s="1" t="s">
        <v>5207</v>
      </c>
      <c r="G11935" s="1" t="s">
        <v>20931</v>
      </c>
      <c r="H11935" s="1" t="s">
        <v>3201</v>
      </c>
      <c r="I11935" t="s">
        <v>6510</v>
      </c>
      <c r="J11935" t="s">
        <v>23</v>
      </c>
      <c r="K11935">
        <v>1</v>
      </c>
      <c r="L11935">
        <v>185.2</v>
      </c>
      <c r="M11935">
        <v>185.2</v>
      </c>
      <c r="N11935" t="s">
        <v>9105</v>
      </c>
      <c r="O11935" t="s">
        <v>9972</v>
      </c>
      <c r="P11935">
        <v>0</v>
      </c>
      <c r="Q11935">
        <v>0</v>
      </c>
      <c r="R11935">
        <v>3</v>
      </c>
    </row>
    <row r="11936" spans="1:18" x14ac:dyDescent="0.25">
      <c r="A11936" t="s">
        <v>8087</v>
      </c>
      <c r="B11936">
        <v>2017</v>
      </c>
      <c r="C11936">
        <v>7</v>
      </c>
      <c r="D11936">
        <v>14</v>
      </c>
      <c r="E11936" t="s">
        <v>7471</v>
      </c>
      <c r="F11936" s="1" t="s">
        <v>9480</v>
      </c>
      <c r="G11936" s="1" t="s">
        <v>9480</v>
      </c>
      <c r="H11936" s="1" t="s">
        <v>9480</v>
      </c>
      <c r="I11936" t="s">
        <v>10143</v>
      </c>
      <c r="J11936" t="s">
        <v>23</v>
      </c>
      <c r="K11936">
        <v>50</v>
      </c>
      <c r="L11936">
        <v>7625</v>
      </c>
      <c r="M11936">
        <v>152.5</v>
      </c>
      <c r="N11936" t="e">
        <v>#N/A</v>
      </c>
      <c r="O11936" t="e">
        <v>#N/A</v>
      </c>
      <c r="P11936">
        <v>0</v>
      </c>
      <c r="Q11936">
        <v>0</v>
      </c>
      <c r="R11936">
        <v>3</v>
      </c>
    </row>
    <row r="11937" spans="1:18" x14ac:dyDescent="0.25">
      <c r="A11937" t="s">
        <v>15391</v>
      </c>
      <c r="B11937">
        <v>2019</v>
      </c>
      <c r="C11937">
        <v>8</v>
      </c>
      <c r="D11937">
        <v>21</v>
      </c>
      <c r="E11937" t="s">
        <v>8138</v>
      </c>
      <c r="F11937" s="1" t="s">
        <v>5207</v>
      </c>
      <c r="G11937" s="1" t="s">
        <v>20573</v>
      </c>
      <c r="H11937" s="1" t="s">
        <v>7263</v>
      </c>
      <c r="I11937" t="s">
        <v>20759</v>
      </c>
      <c r="J11937" t="s">
        <v>23</v>
      </c>
      <c r="K11937">
        <v>50</v>
      </c>
      <c r="L11937">
        <v>6440.15</v>
      </c>
      <c r="M11937">
        <v>128.80000000000001</v>
      </c>
      <c r="N11937" t="s">
        <v>7263</v>
      </c>
      <c r="O11937" t="s">
        <v>23274</v>
      </c>
      <c r="P11937">
        <v>0</v>
      </c>
      <c r="Q11937">
        <v>0</v>
      </c>
      <c r="R11937">
        <v>3</v>
      </c>
    </row>
    <row r="11938" spans="1:18" x14ac:dyDescent="0.25">
      <c r="A11938" t="s">
        <v>15391</v>
      </c>
      <c r="B11938">
        <v>2019</v>
      </c>
      <c r="C11938">
        <v>8</v>
      </c>
      <c r="D11938">
        <v>21</v>
      </c>
      <c r="E11938" t="s">
        <v>8138</v>
      </c>
      <c r="F11938" s="1" t="s">
        <v>5207</v>
      </c>
      <c r="G11938" s="1" t="s">
        <v>20573</v>
      </c>
      <c r="H11938" s="1" t="s">
        <v>7263</v>
      </c>
      <c r="I11938" t="s">
        <v>20602</v>
      </c>
      <c r="J11938" t="s">
        <v>23</v>
      </c>
      <c r="K11938">
        <v>50</v>
      </c>
      <c r="L11938">
        <v>6026.73</v>
      </c>
      <c r="M11938">
        <v>120.53</v>
      </c>
      <c r="N11938" t="s">
        <v>7263</v>
      </c>
      <c r="O11938" t="s">
        <v>23274</v>
      </c>
      <c r="P11938">
        <v>0</v>
      </c>
      <c r="Q11938">
        <v>0</v>
      </c>
      <c r="R11938">
        <v>3</v>
      </c>
    </row>
    <row r="11939" spans="1:18" x14ac:dyDescent="0.25">
      <c r="A11939" t="s">
        <v>15391</v>
      </c>
      <c r="B11939">
        <v>2019</v>
      </c>
      <c r="C11939">
        <v>8</v>
      </c>
      <c r="D11939">
        <v>21</v>
      </c>
      <c r="E11939" t="s">
        <v>8138</v>
      </c>
      <c r="F11939" s="1" t="s">
        <v>5207</v>
      </c>
      <c r="G11939" s="1" t="s">
        <v>20573</v>
      </c>
      <c r="H11939" s="1" t="s">
        <v>7263</v>
      </c>
      <c r="I11939" t="s">
        <v>20627</v>
      </c>
      <c r="J11939" t="s">
        <v>23</v>
      </c>
      <c r="K11939">
        <v>500</v>
      </c>
      <c r="L11939">
        <v>67488.649999999994</v>
      </c>
      <c r="M11939">
        <v>134.97999999999999</v>
      </c>
      <c r="N11939" t="s">
        <v>7263</v>
      </c>
      <c r="O11939" t="s">
        <v>23274</v>
      </c>
      <c r="P11939">
        <v>0</v>
      </c>
      <c r="Q11939">
        <v>0</v>
      </c>
      <c r="R11939">
        <v>3</v>
      </c>
    </row>
    <row r="11940" spans="1:18" x14ac:dyDescent="0.25">
      <c r="A11940" t="s">
        <v>15391</v>
      </c>
      <c r="B11940">
        <v>2019</v>
      </c>
      <c r="C11940">
        <v>8</v>
      </c>
      <c r="D11940">
        <v>21</v>
      </c>
      <c r="E11940" t="s">
        <v>8138</v>
      </c>
      <c r="F11940" s="1" t="s">
        <v>5207</v>
      </c>
      <c r="G11940" s="1" t="s">
        <v>20931</v>
      </c>
      <c r="H11940" s="1" t="s">
        <v>7263</v>
      </c>
      <c r="I11940" t="s">
        <v>6448</v>
      </c>
      <c r="J11940" t="s">
        <v>23</v>
      </c>
      <c r="K11940">
        <v>100</v>
      </c>
      <c r="L11940">
        <v>12917.88</v>
      </c>
      <c r="M11940">
        <v>129.18</v>
      </c>
      <c r="N11940" t="s">
        <v>9104</v>
      </c>
      <c r="O11940" t="s">
        <v>9777</v>
      </c>
      <c r="P11940">
        <v>0</v>
      </c>
      <c r="Q11940">
        <v>0</v>
      </c>
      <c r="R11940">
        <v>3</v>
      </c>
    </row>
    <row r="11941" spans="1:18" x14ac:dyDescent="0.25">
      <c r="A11941" t="s">
        <v>15391</v>
      </c>
      <c r="B11941">
        <v>2019</v>
      </c>
      <c r="C11941">
        <v>8</v>
      </c>
      <c r="D11941">
        <v>21</v>
      </c>
      <c r="E11941" t="s">
        <v>8138</v>
      </c>
      <c r="F11941" s="1" t="s">
        <v>5207</v>
      </c>
      <c r="G11941" s="1" t="s">
        <v>20931</v>
      </c>
      <c r="H11941" s="1" t="s">
        <v>7263</v>
      </c>
      <c r="I11941" t="s">
        <v>6644</v>
      </c>
      <c r="J11941" t="s">
        <v>23</v>
      </c>
      <c r="K11941">
        <v>300</v>
      </c>
      <c r="L11941">
        <v>47499.77</v>
      </c>
      <c r="M11941">
        <v>158.33000000000001</v>
      </c>
      <c r="N11941" t="s">
        <v>9112</v>
      </c>
      <c r="O11941" t="s">
        <v>9467</v>
      </c>
      <c r="P11941">
        <v>0</v>
      </c>
      <c r="Q11941">
        <v>3.6734990611718109E-2</v>
      </c>
      <c r="R11941">
        <v>3</v>
      </c>
    </row>
    <row r="11942" spans="1:18" x14ac:dyDescent="0.25">
      <c r="A11942" t="s">
        <v>15391</v>
      </c>
      <c r="B11942">
        <v>2019</v>
      </c>
      <c r="C11942">
        <v>8</v>
      </c>
      <c r="D11942">
        <v>21</v>
      </c>
      <c r="E11942" t="s">
        <v>8138</v>
      </c>
      <c r="F11942" s="1" t="s">
        <v>5207</v>
      </c>
      <c r="G11942" s="1" t="s">
        <v>20573</v>
      </c>
      <c r="H11942" s="1" t="s">
        <v>7263</v>
      </c>
      <c r="I11942" t="s">
        <v>20622</v>
      </c>
      <c r="J11942" t="s">
        <v>23</v>
      </c>
      <c r="K11942">
        <v>500</v>
      </c>
      <c r="L11942">
        <v>57770.71</v>
      </c>
      <c r="M11942">
        <v>115.54</v>
      </c>
      <c r="N11942" t="s">
        <v>8852</v>
      </c>
      <c r="O11942" t="s">
        <v>9785</v>
      </c>
      <c r="P11942">
        <v>0</v>
      </c>
      <c r="Q11942">
        <v>0</v>
      </c>
      <c r="R11942">
        <v>3</v>
      </c>
    </row>
    <row r="11943" spans="1:18" x14ac:dyDescent="0.25">
      <c r="A11943" t="s">
        <v>15391</v>
      </c>
      <c r="B11943">
        <v>2019</v>
      </c>
      <c r="C11943">
        <v>8</v>
      </c>
      <c r="D11943">
        <v>21</v>
      </c>
      <c r="E11943" t="s">
        <v>8138</v>
      </c>
      <c r="F11943" s="1" t="s">
        <v>5207</v>
      </c>
      <c r="G11943" s="1" t="s">
        <v>20931</v>
      </c>
      <c r="H11943" s="1" t="s">
        <v>7263</v>
      </c>
      <c r="I11943" t="s">
        <v>6415</v>
      </c>
      <c r="J11943" t="s">
        <v>23</v>
      </c>
      <c r="K11943">
        <v>25</v>
      </c>
      <c r="L11943">
        <v>3386.51</v>
      </c>
      <c r="M11943">
        <v>135.46</v>
      </c>
      <c r="N11943" t="s">
        <v>9102</v>
      </c>
      <c r="O11943" t="s">
        <v>9840</v>
      </c>
      <c r="P11943">
        <v>0</v>
      </c>
      <c r="Q11943">
        <v>0</v>
      </c>
      <c r="R11943">
        <v>3</v>
      </c>
    </row>
    <row r="11944" spans="1:18" x14ac:dyDescent="0.25">
      <c r="A11944" t="s">
        <v>15391</v>
      </c>
      <c r="B11944">
        <v>2019</v>
      </c>
      <c r="C11944">
        <v>8</v>
      </c>
      <c r="D11944">
        <v>21</v>
      </c>
      <c r="E11944" t="s">
        <v>8138</v>
      </c>
      <c r="F11944" s="1" t="s">
        <v>5207</v>
      </c>
      <c r="G11944" s="1" t="s">
        <v>20573</v>
      </c>
      <c r="H11944" s="1" t="s">
        <v>7263</v>
      </c>
      <c r="I11944" t="s">
        <v>20579</v>
      </c>
      <c r="J11944" t="s">
        <v>23</v>
      </c>
      <c r="K11944">
        <v>120</v>
      </c>
      <c r="L11944">
        <v>17331.13</v>
      </c>
      <c r="M11944">
        <v>144.43</v>
      </c>
      <c r="N11944" t="s">
        <v>7263</v>
      </c>
      <c r="O11944" t="s">
        <v>23274</v>
      </c>
      <c r="P11944">
        <v>0</v>
      </c>
      <c r="Q11944">
        <v>0</v>
      </c>
      <c r="R11944">
        <v>3</v>
      </c>
    </row>
    <row r="11945" spans="1:18" x14ac:dyDescent="0.25">
      <c r="A11945" t="s">
        <v>15391</v>
      </c>
      <c r="B11945">
        <v>2019</v>
      </c>
      <c r="C11945">
        <v>8</v>
      </c>
      <c r="D11945">
        <v>21</v>
      </c>
      <c r="E11945" t="s">
        <v>8138</v>
      </c>
      <c r="F11945" s="1" t="s">
        <v>5207</v>
      </c>
      <c r="G11945" s="1" t="s">
        <v>21008</v>
      </c>
      <c r="H11945" s="1" t="s">
        <v>3200</v>
      </c>
      <c r="I11945" t="s">
        <v>6901</v>
      </c>
      <c r="J11945" t="s">
        <v>23</v>
      </c>
      <c r="K11945">
        <v>25</v>
      </c>
      <c r="L11945">
        <v>3489.87</v>
      </c>
      <c r="M11945">
        <v>139.59</v>
      </c>
      <c r="N11945" t="s">
        <v>9356</v>
      </c>
      <c r="O11945" t="s">
        <v>10039</v>
      </c>
      <c r="P11945">
        <v>0</v>
      </c>
      <c r="Q11945">
        <v>0</v>
      </c>
      <c r="R11945">
        <v>3</v>
      </c>
    </row>
    <row r="11946" spans="1:18" x14ac:dyDescent="0.25">
      <c r="A11946" t="s">
        <v>15391</v>
      </c>
      <c r="B11946">
        <v>2019</v>
      </c>
      <c r="C11946">
        <v>8</v>
      </c>
      <c r="D11946">
        <v>21</v>
      </c>
      <c r="E11946" t="s">
        <v>8138</v>
      </c>
      <c r="F11946" s="1" t="s">
        <v>5207</v>
      </c>
      <c r="G11946" s="1" t="s">
        <v>21008</v>
      </c>
      <c r="H11946" s="1" t="s">
        <v>3200</v>
      </c>
      <c r="I11946" t="s">
        <v>21013</v>
      </c>
      <c r="J11946" t="s">
        <v>23</v>
      </c>
      <c r="K11946">
        <v>25</v>
      </c>
      <c r="L11946">
        <v>3691.2</v>
      </c>
      <c r="M11946">
        <v>147.65</v>
      </c>
      <c r="N11946" t="s">
        <v>7263</v>
      </c>
      <c r="O11946" t="s">
        <v>23192</v>
      </c>
      <c r="P11946">
        <v>0</v>
      </c>
      <c r="Q11946">
        <v>0</v>
      </c>
      <c r="R11946">
        <v>3</v>
      </c>
    </row>
    <row r="11947" spans="1:18" x14ac:dyDescent="0.25">
      <c r="A11947" t="s">
        <v>15391</v>
      </c>
      <c r="B11947">
        <v>2019</v>
      </c>
      <c r="C11947">
        <v>8</v>
      </c>
      <c r="D11947">
        <v>21</v>
      </c>
      <c r="E11947" t="s">
        <v>8138</v>
      </c>
      <c r="F11947" s="1" t="s">
        <v>5207</v>
      </c>
      <c r="G11947" s="1" t="s">
        <v>20573</v>
      </c>
      <c r="H11947" s="1" t="s">
        <v>7263</v>
      </c>
      <c r="I11947" t="s">
        <v>20598</v>
      </c>
      <c r="J11947" t="s">
        <v>23</v>
      </c>
      <c r="K11947">
        <v>100</v>
      </c>
      <c r="L11947">
        <v>12053.46</v>
      </c>
      <c r="M11947">
        <v>120.53</v>
      </c>
      <c r="N11947" t="s">
        <v>7263</v>
      </c>
      <c r="O11947" t="s">
        <v>23274</v>
      </c>
      <c r="P11947">
        <v>0</v>
      </c>
      <c r="Q11947">
        <v>0</v>
      </c>
      <c r="R11947">
        <v>3</v>
      </c>
    </row>
    <row r="11948" spans="1:18" x14ac:dyDescent="0.25">
      <c r="A11948" t="s">
        <v>15391</v>
      </c>
      <c r="B11948">
        <v>2019</v>
      </c>
      <c r="C11948">
        <v>8</v>
      </c>
      <c r="D11948">
        <v>21</v>
      </c>
      <c r="E11948" t="s">
        <v>8138</v>
      </c>
      <c r="F11948" s="1" t="s">
        <v>5207</v>
      </c>
      <c r="G11948" s="1" t="s">
        <v>20573</v>
      </c>
      <c r="H11948" s="1" t="s">
        <v>7263</v>
      </c>
      <c r="I11948" t="s">
        <v>20595</v>
      </c>
      <c r="J11948" t="s">
        <v>23</v>
      </c>
      <c r="K11948">
        <v>100</v>
      </c>
      <c r="L11948">
        <v>12053.46</v>
      </c>
      <c r="M11948">
        <v>120.53</v>
      </c>
      <c r="N11948" t="s">
        <v>7263</v>
      </c>
      <c r="O11948" t="s">
        <v>23274</v>
      </c>
      <c r="P11948">
        <v>0</v>
      </c>
      <c r="Q11948">
        <v>0</v>
      </c>
      <c r="R11948">
        <v>3</v>
      </c>
    </row>
    <row r="11949" spans="1:18" x14ac:dyDescent="0.25">
      <c r="A11949" t="s">
        <v>15391</v>
      </c>
      <c r="B11949">
        <v>2019</v>
      </c>
      <c r="C11949">
        <v>8</v>
      </c>
      <c r="D11949">
        <v>21</v>
      </c>
      <c r="E11949" t="s">
        <v>8138</v>
      </c>
      <c r="F11949" s="1" t="s">
        <v>5207</v>
      </c>
      <c r="G11949" s="1" t="s">
        <v>21008</v>
      </c>
      <c r="H11949" s="1" t="s">
        <v>7263</v>
      </c>
      <c r="I11949" t="s">
        <v>21039</v>
      </c>
      <c r="J11949" t="s">
        <v>23</v>
      </c>
      <c r="K11949">
        <v>100</v>
      </c>
      <c r="L11949">
        <v>12348.76</v>
      </c>
      <c r="M11949">
        <v>123.49</v>
      </c>
      <c r="N11949" t="s">
        <v>7263</v>
      </c>
      <c r="O11949" t="s">
        <v>23274</v>
      </c>
      <c r="P11949">
        <v>0</v>
      </c>
      <c r="Q11949">
        <v>0</v>
      </c>
      <c r="R11949">
        <v>3</v>
      </c>
    </row>
    <row r="11950" spans="1:18" x14ac:dyDescent="0.25">
      <c r="A11950" t="s">
        <v>15391</v>
      </c>
      <c r="B11950">
        <v>2019</v>
      </c>
      <c r="C11950">
        <v>8</v>
      </c>
      <c r="D11950">
        <v>21</v>
      </c>
      <c r="E11950" t="s">
        <v>8138</v>
      </c>
      <c r="F11950" s="1" t="s">
        <v>5207</v>
      </c>
      <c r="G11950" s="1" t="s">
        <v>21008</v>
      </c>
      <c r="H11950" s="1" t="s">
        <v>7263</v>
      </c>
      <c r="I11950" t="s">
        <v>6886</v>
      </c>
      <c r="J11950" t="s">
        <v>23</v>
      </c>
      <c r="K11950">
        <v>25</v>
      </c>
      <c r="L11950">
        <v>3073.77</v>
      </c>
      <c r="M11950">
        <v>122.95</v>
      </c>
      <c r="N11950" t="s">
        <v>9355</v>
      </c>
      <c r="O11950" t="s">
        <v>9886</v>
      </c>
      <c r="P11950">
        <v>0</v>
      </c>
      <c r="Q11950">
        <v>0</v>
      </c>
      <c r="R11950">
        <v>3</v>
      </c>
    </row>
    <row r="11951" spans="1:18" x14ac:dyDescent="0.25">
      <c r="A11951" t="s">
        <v>15391</v>
      </c>
      <c r="B11951">
        <v>2019</v>
      </c>
      <c r="C11951">
        <v>8</v>
      </c>
      <c r="D11951">
        <v>21</v>
      </c>
      <c r="E11951" t="s">
        <v>8138</v>
      </c>
      <c r="F11951" s="1" t="s">
        <v>5207</v>
      </c>
      <c r="G11951" s="1" t="s">
        <v>21008</v>
      </c>
      <c r="H11951" s="1" t="s">
        <v>7263</v>
      </c>
      <c r="I11951" t="s">
        <v>21025</v>
      </c>
      <c r="J11951" t="s">
        <v>23</v>
      </c>
      <c r="K11951">
        <v>50</v>
      </c>
      <c r="L11951">
        <v>6174.38</v>
      </c>
      <c r="M11951">
        <v>123.49</v>
      </c>
      <c r="N11951" t="s">
        <v>7263</v>
      </c>
      <c r="O11951" t="s">
        <v>23274</v>
      </c>
      <c r="P11951">
        <v>0</v>
      </c>
      <c r="Q11951">
        <v>0</v>
      </c>
      <c r="R11951">
        <v>3</v>
      </c>
    </row>
    <row r="11952" spans="1:18" x14ac:dyDescent="0.25">
      <c r="A11952" t="s">
        <v>15391</v>
      </c>
      <c r="B11952">
        <v>2019</v>
      </c>
      <c r="C11952">
        <v>8</v>
      </c>
      <c r="D11952">
        <v>21</v>
      </c>
      <c r="E11952" t="s">
        <v>8138</v>
      </c>
      <c r="F11952" s="1" t="s">
        <v>5207</v>
      </c>
      <c r="G11952" s="1" t="s">
        <v>21008</v>
      </c>
      <c r="H11952" s="1" t="s">
        <v>7263</v>
      </c>
      <c r="I11952" t="s">
        <v>21022</v>
      </c>
      <c r="J11952" t="s">
        <v>23</v>
      </c>
      <c r="K11952">
        <v>350</v>
      </c>
      <c r="L11952">
        <v>41698.53</v>
      </c>
      <c r="M11952">
        <v>119.14</v>
      </c>
      <c r="N11952" t="s">
        <v>7263</v>
      </c>
      <c r="O11952" t="s">
        <v>23274</v>
      </c>
      <c r="P11952">
        <v>0</v>
      </c>
      <c r="Q11952">
        <v>0</v>
      </c>
      <c r="R11952">
        <v>3</v>
      </c>
    </row>
    <row r="11953" spans="1:18" x14ac:dyDescent="0.25">
      <c r="A11953" t="s">
        <v>15391</v>
      </c>
      <c r="B11953">
        <v>2019</v>
      </c>
      <c r="C11953">
        <v>8</v>
      </c>
      <c r="D11953">
        <v>21</v>
      </c>
      <c r="E11953" t="s">
        <v>8138</v>
      </c>
      <c r="F11953" s="1" t="s">
        <v>5207</v>
      </c>
      <c r="G11953" s="1" t="s">
        <v>20573</v>
      </c>
      <c r="H11953" s="1" t="s">
        <v>3200</v>
      </c>
      <c r="I11953" t="s">
        <v>20681</v>
      </c>
      <c r="J11953" t="s">
        <v>23</v>
      </c>
      <c r="K11953">
        <v>25</v>
      </c>
      <c r="L11953">
        <v>3026.79</v>
      </c>
      <c r="M11953">
        <v>121.07</v>
      </c>
      <c r="N11953" t="s">
        <v>7263</v>
      </c>
      <c r="O11953" t="s">
        <v>23192</v>
      </c>
      <c r="P11953">
        <v>0</v>
      </c>
      <c r="Q11953">
        <v>0</v>
      </c>
      <c r="R11953">
        <v>3</v>
      </c>
    </row>
    <row r="11954" spans="1:18" x14ac:dyDescent="0.25">
      <c r="A11954" t="s">
        <v>15391</v>
      </c>
      <c r="B11954">
        <v>2019</v>
      </c>
      <c r="C11954">
        <v>8</v>
      </c>
      <c r="D11954">
        <v>21</v>
      </c>
      <c r="E11954" t="s">
        <v>8138</v>
      </c>
      <c r="F11954" s="1" t="s">
        <v>5207</v>
      </c>
      <c r="G11954" s="1" t="s">
        <v>20573</v>
      </c>
      <c r="H11954" s="1" t="s">
        <v>7263</v>
      </c>
      <c r="I11954" t="s">
        <v>20586</v>
      </c>
      <c r="J11954" t="s">
        <v>23</v>
      </c>
      <c r="K11954">
        <v>25</v>
      </c>
      <c r="L11954">
        <v>3610.67</v>
      </c>
      <c r="M11954">
        <v>144.43</v>
      </c>
      <c r="N11954" t="s">
        <v>7263</v>
      </c>
      <c r="O11954" t="s">
        <v>23274</v>
      </c>
      <c r="P11954">
        <v>0</v>
      </c>
      <c r="Q11954">
        <v>0</v>
      </c>
      <c r="R11954">
        <v>3</v>
      </c>
    </row>
    <row r="11955" spans="1:18" x14ac:dyDescent="0.25">
      <c r="A11955" t="s">
        <v>1266</v>
      </c>
      <c r="B11955">
        <v>2016</v>
      </c>
      <c r="C11955">
        <v>12</v>
      </c>
      <c r="D11955">
        <v>28</v>
      </c>
      <c r="E11955" t="s">
        <v>174</v>
      </c>
      <c r="F11955" s="1" t="s">
        <v>3205</v>
      </c>
      <c r="G11955" s="1" t="s">
        <v>3863</v>
      </c>
      <c r="H11955" s="1" t="s">
        <v>3206</v>
      </c>
      <c r="I11955" t="s">
        <v>19005</v>
      </c>
      <c r="J11955" t="s">
        <v>23</v>
      </c>
      <c r="K11955">
        <v>7030</v>
      </c>
      <c r="L11955">
        <v>304750.52</v>
      </c>
      <c r="M11955">
        <v>43.35</v>
      </c>
      <c r="N11955" t="s">
        <v>9309</v>
      </c>
      <c r="O11955" t="s">
        <v>9451</v>
      </c>
      <c r="P11955">
        <v>6.5364123560168089E-2</v>
      </c>
      <c r="Q11955">
        <v>0</v>
      </c>
      <c r="R11955">
        <v>4</v>
      </c>
    </row>
    <row r="11956" spans="1:18" x14ac:dyDescent="0.25">
      <c r="A11956" t="s">
        <v>1266</v>
      </c>
      <c r="B11956">
        <v>2016</v>
      </c>
      <c r="C11956">
        <v>12</v>
      </c>
      <c r="D11956">
        <v>28</v>
      </c>
      <c r="E11956" t="s">
        <v>174</v>
      </c>
      <c r="F11956" s="1" t="s">
        <v>3205</v>
      </c>
      <c r="G11956" s="1" t="s">
        <v>3384</v>
      </c>
      <c r="H11956" s="1" t="s">
        <v>3206</v>
      </c>
      <c r="I11956" t="s">
        <v>17079</v>
      </c>
      <c r="J11956" t="s">
        <v>23</v>
      </c>
      <c r="K11956">
        <v>1120</v>
      </c>
      <c r="L11956">
        <v>48271.99</v>
      </c>
      <c r="M11956">
        <v>43.1</v>
      </c>
      <c r="N11956" t="s">
        <v>170</v>
      </c>
      <c r="O11956" t="s">
        <v>9516</v>
      </c>
      <c r="P11956">
        <v>3.660242098978287E-2</v>
      </c>
      <c r="Q11956">
        <v>0</v>
      </c>
      <c r="R11956">
        <v>4</v>
      </c>
    </row>
    <row r="11957" spans="1:18" x14ac:dyDescent="0.25">
      <c r="A11957" t="s">
        <v>1266</v>
      </c>
      <c r="B11957">
        <v>2016</v>
      </c>
      <c r="C11957">
        <v>12</v>
      </c>
      <c r="D11957">
        <v>28</v>
      </c>
      <c r="E11957" t="s">
        <v>174</v>
      </c>
      <c r="F11957" s="1" t="s">
        <v>3205</v>
      </c>
      <c r="G11957" s="1" t="s">
        <v>3863</v>
      </c>
      <c r="H11957" s="1" t="s">
        <v>3206</v>
      </c>
      <c r="I11957" t="s">
        <v>19076</v>
      </c>
      <c r="J11957" t="s">
        <v>23</v>
      </c>
      <c r="K11957">
        <v>3545</v>
      </c>
      <c r="L11957">
        <v>153675.75</v>
      </c>
      <c r="M11957">
        <v>43.35</v>
      </c>
      <c r="N11957" t="s">
        <v>9335</v>
      </c>
      <c r="O11957" t="s">
        <v>9441</v>
      </c>
      <c r="P11957">
        <v>0.12724850134172863</v>
      </c>
      <c r="Q11957">
        <v>0</v>
      </c>
      <c r="R11957">
        <v>4</v>
      </c>
    </row>
    <row r="11958" spans="1:18" x14ac:dyDescent="0.25">
      <c r="A11958" t="s">
        <v>2277</v>
      </c>
      <c r="B11958">
        <v>2018</v>
      </c>
      <c r="C11958">
        <v>3</v>
      </c>
      <c r="D11958">
        <v>14</v>
      </c>
      <c r="E11958" t="s">
        <v>643</v>
      </c>
      <c r="F11958" s="1" t="s">
        <v>3205</v>
      </c>
      <c r="G11958" s="1" t="s">
        <v>3384</v>
      </c>
      <c r="H11958" s="1" t="s">
        <v>3206</v>
      </c>
      <c r="I11958" t="s">
        <v>17070</v>
      </c>
      <c r="J11958" t="s">
        <v>23</v>
      </c>
      <c r="K11958">
        <v>9996</v>
      </c>
      <c r="L11958">
        <v>460545.71</v>
      </c>
      <c r="M11958">
        <v>46.07</v>
      </c>
      <c r="N11958" t="s">
        <v>645</v>
      </c>
      <c r="O11958" t="s">
        <v>9450</v>
      </c>
      <c r="P11958">
        <v>9.1123449223886266E-2</v>
      </c>
      <c r="Q11958">
        <v>0</v>
      </c>
      <c r="R11958">
        <v>1</v>
      </c>
    </row>
    <row r="11959" spans="1:18" x14ac:dyDescent="0.25">
      <c r="A11959" t="s">
        <v>2277</v>
      </c>
      <c r="B11959">
        <v>2018</v>
      </c>
      <c r="C11959">
        <v>3</v>
      </c>
      <c r="D11959">
        <v>14</v>
      </c>
      <c r="E11959" t="s">
        <v>643</v>
      </c>
      <c r="F11959" s="1" t="s">
        <v>3205</v>
      </c>
      <c r="G11959" s="1" t="s">
        <v>3384</v>
      </c>
      <c r="H11959" s="1" t="s">
        <v>3206</v>
      </c>
      <c r="I11959" t="s">
        <v>17023</v>
      </c>
      <c r="J11959" t="s">
        <v>23</v>
      </c>
      <c r="K11959">
        <v>10710</v>
      </c>
      <c r="L11959">
        <v>496119.33</v>
      </c>
      <c r="M11959">
        <v>46.32</v>
      </c>
      <c r="N11959" t="s">
        <v>309</v>
      </c>
      <c r="O11959" t="s">
        <v>9556</v>
      </c>
      <c r="P11959">
        <v>0</v>
      </c>
      <c r="Q11959">
        <v>0</v>
      </c>
      <c r="R11959">
        <v>1</v>
      </c>
    </row>
    <row r="11960" spans="1:18" x14ac:dyDescent="0.25">
      <c r="A11960" t="s">
        <v>1322</v>
      </c>
      <c r="B11960">
        <v>2017</v>
      </c>
      <c r="C11960">
        <v>1</v>
      </c>
      <c r="D11960">
        <v>23</v>
      </c>
      <c r="E11960" t="s">
        <v>226</v>
      </c>
      <c r="F11960" s="1" t="s">
        <v>3205</v>
      </c>
      <c r="G11960" s="1" t="s">
        <v>3863</v>
      </c>
      <c r="H11960" s="1" t="s">
        <v>3206</v>
      </c>
      <c r="I11960" t="s">
        <v>19012</v>
      </c>
      <c r="J11960" t="s">
        <v>23</v>
      </c>
      <c r="K11960">
        <v>11300</v>
      </c>
      <c r="L11960">
        <v>522060</v>
      </c>
      <c r="M11960">
        <v>46.2</v>
      </c>
      <c r="N11960" t="s">
        <v>9335</v>
      </c>
      <c r="O11960" t="s">
        <v>9441</v>
      </c>
      <c r="P11960">
        <v>0.12724850134172863</v>
      </c>
      <c r="Q11960">
        <v>0</v>
      </c>
      <c r="R11960">
        <v>1</v>
      </c>
    </row>
    <row r="11961" spans="1:18" x14ac:dyDescent="0.25">
      <c r="A11961" t="s">
        <v>1322</v>
      </c>
      <c r="B11961">
        <v>2017</v>
      </c>
      <c r="C11961">
        <v>1</v>
      </c>
      <c r="D11961">
        <v>23</v>
      </c>
      <c r="E11961" t="s">
        <v>226</v>
      </c>
      <c r="F11961" s="1" t="s">
        <v>3205</v>
      </c>
      <c r="G11961" s="1" t="s">
        <v>3384</v>
      </c>
      <c r="H11961" s="1" t="s">
        <v>3206</v>
      </c>
      <c r="I11961" t="s">
        <v>17079</v>
      </c>
      <c r="J11961" t="s">
        <v>23</v>
      </c>
      <c r="K11961">
        <v>9605</v>
      </c>
      <c r="L11961">
        <v>415896.5</v>
      </c>
      <c r="M11961">
        <v>43.3</v>
      </c>
      <c r="N11961" t="s">
        <v>170</v>
      </c>
      <c r="O11961" t="s">
        <v>9516</v>
      </c>
      <c r="P11961">
        <v>3.660242098978287E-2</v>
      </c>
      <c r="Q11961">
        <v>0</v>
      </c>
      <c r="R11961">
        <v>1</v>
      </c>
    </row>
    <row r="11962" spans="1:18" x14ac:dyDescent="0.25">
      <c r="A11962" t="s">
        <v>16985</v>
      </c>
      <c r="B11962">
        <v>2019</v>
      </c>
      <c r="C11962">
        <v>5</v>
      </c>
      <c r="D11962">
        <v>10</v>
      </c>
      <c r="E11962" t="s">
        <v>16463</v>
      </c>
      <c r="F11962" s="1" t="s">
        <v>9480</v>
      </c>
      <c r="G11962" s="1" t="s">
        <v>9480</v>
      </c>
      <c r="H11962" s="1" t="s">
        <v>9480</v>
      </c>
      <c r="I11962" t="s">
        <v>16439</v>
      </c>
      <c r="J11962" t="s">
        <v>23</v>
      </c>
      <c r="K11962">
        <v>8640</v>
      </c>
      <c r="L11962">
        <v>846720</v>
      </c>
      <c r="M11962">
        <v>98</v>
      </c>
      <c r="N11962" t="e">
        <v>#N/A</v>
      </c>
      <c r="O11962" t="e">
        <v>#N/A</v>
      </c>
      <c r="P11962">
        <v>0</v>
      </c>
      <c r="Q11962">
        <v>0</v>
      </c>
      <c r="R11962">
        <v>2</v>
      </c>
    </row>
    <row r="11963" spans="1:18" x14ac:dyDescent="0.25">
      <c r="A11963" t="s">
        <v>16392</v>
      </c>
      <c r="B11963">
        <v>2019</v>
      </c>
      <c r="C11963">
        <v>11</v>
      </c>
      <c r="D11963">
        <v>15</v>
      </c>
      <c r="E11963" t="s">
        <v>1620</v>
      </c>
      <c r="F11963" s="1" t="s">
        <v>3205</v>
      </c>
      <c r="G11963" s="1" t="s">
        <v>3863</v>
      </c>
      <c r="H11963" s="1" t="s">
        <v>3206</v>
      </c>
      <c r="I11963" t="s">
        <v>19205</v>
      </c>
      <c r="J11963" t="s">
        <v>23</v>
      </c>
      <c r="K11963">
        <v>6800</v>
      </c>
      <c r="L11963">
        <v>292400</v>
      </c>
      <c r="M11963">
        <v>43</v>
      </c>
      <c r="N11963" t="s">
        <v>9335</v>
      </c>
      <c r="O11963" t="s">
        <v>9441</v>
      </c>
      <c r="P11963">
        <v>0.12724850134172863</v>
      </c>
      <c r="Q11963">
        <v>0</v>
      </c>
      <c r="R11963">
        <v>4</v>
      </c>
    </row>
    <row r="11964" spans="1:18" x14ac:dyDescent="0.25">
      <c r="A11964" t="s">
        <v>16392</v>
      </c>
      <c r="B11964">
        <v>2019</v>
      </c>
      <c r="C11964">
        <v>11</v>
      </c>
      <c r="D11964">
        <v>15</v>
      </c>
      <c r="E11964" t="s">
        <v>1620</v>
      </c>
      <c r="F11964" s="1" t="s">
        <v>3205</v>
      </c>
      <c r="G11964" s="1" t="s">
        <v>3863</v>
      </c>
      <c r="H11964" s="1" t="s">
        <v>3206</v>
      </c>
      <c r="I11964" t="s">
        <v>19219</v>
      </c>
      <c r="J11964" t="s">
        <v>23</v>
      </c>
      <c r="K11964">
        <v>1000</v>
      </c>
      <c r="L11964">
        <v>49500</v>
      </c>
      <c r="M11964">
        <v>49.5</v>
      </c>
      <c r="N11964" t="s">
        <v>9329</v>
      </c>
      <c r="O11964" t="s">
        <v>9493</v>
      </c>
      <c r="P11964">
        <v>0</v>
      </c>
      <c r="Q11964">
        <v>0</v>
      </c>
      <c r="R11964">
        <v>4</v>
      </c>
    </row>
    <row r="11965" spans="1:18" x14ac:dyDescent="0.25">
      <c r="A11965" t="s">
        <v>16392</v>
      </c>
      <c r="B11965">
        <v>2019</v>
      </c>
      <c r="C11965">
        <v>11</v>
      </c>
      <c r="D11965">
        <v>15</v>
      </c>
      <c r="E11965" t="s">
        <v>1620</v>
      </c>
      <c r="F11965" s="1" t="s">
        <v>3205</v>
      </c>
      <c r="G11965" s="1" t="s">
        <v>3863</v>
      </c>
      <c r="H11965" s="1" t="s">
        <v>3206</v>
      </c>
      <c r="I11965" t="s">
        <v>19306</v>
      </c>
      <c r="J11965" t="s">
        <v>23</v>
      </c>
      <c r="K11965">
        <v>50</v>
      </c>
      <c r="L11965">
        <v>2475.0100000000002</v>
      </c>
      <c r="M11965">
        <v>49.5</v>
      </c>
      <c r="N11965" t="s">
        <v>9330</v>
      </c>
      <c r="O11965" t="s">
        <v>9524</v>
      </c>
      <c r="P11965">
        <v>0</v>
      </c>
      <c r="Q11965">
        <v>0</v>
      </c>
      <c r="R11965">
        <v>4</v>
      </c>
    </row>
    <row r="11966" spans="1:18" x14ac:dyDescent="0.25">
      <c r="A11966" t="s">
        <v>16392</v>
      </c>
      <c r="B11966">
        <v>2019</v>
      </c>
      <c r="C11966">
        <v>11</v>
      </c>
      <c r="D11966">
        <v>15</v>
      </c>
      <c r="E11966" t="s">
        <v>1620</v>
      </c>
      <c r="F11966" s="1" t="s">
        <v>3205</v>
      </c>
      <c r="G11966" s="1" t="s">
        <v>3384</v>
      </c>
      <c r="H11966" s="1" t="s">
        <v>3206</v>
      </c>
      <c r="I11966" t="s">
        <v>17299</v>
      </c>
      <c r="J11966" t="s">
        <v>23</v>
      </c>
      <c r="K11966">
        <v>9900</v>
      </c>
      <c r="L11966">
        <v>430650</v>
      </c>
      <c r="M11966">
        <v>43.5</v>
      </c>
      <c r="N11966" t="s">
        <v>160</v>
      </c>
      <c r="O11966" t="s">
        <v>9452</v>
      </c>
      <c r="P11966">
        <v>0.10110188471641929</v>
      </c>
      <c r="Q11966">
        <v>0</v>
      </c>
      <c r="R11966">
        <v>4</v>
      </c>
    </row>
    <row r="11967" spans="1:18" x14ac:dyDescent="0.25">
      <c r="A11967" t="s">
        <v>16392</v>
      </c>
      <c r="B11967">
        <v>2019</v>
      </c>
      <c r="C11967">
        <v>11</v>
      </c>
      <c r="D11967">
        <v>15</v>
      </c>
      <c r="E11967" t="s">
        <v>1620</v>
      </c>
      <c r="F11967" s="1" t="s">
        <v>3205</v>
      </c>
      <c r="G11967" s="1" t="s">
        <v>3863</v>
      </c>
      <c r="H11967" s="1" t="s">
        <v>3206</v>
      </c>
      <c r="I11967" t="s">
        <v>19347</v>
      </c>
      <c r="J11967" t="s">
        <v>23</v>
      </c>
      <c r="K11967">
        <v>1600</v>
      </c>
      <c r="L11967">
        <v>68800.009999999995</v>
      </c>
      <c r="M11967">
        <v>43</v>
      </c>
      <c r="N11967" t="s">
        <v>9308</v>
      </c>
      <c r="O11967" t="s">
        <v>9494</v>
      </c>
      <c r="P11967">
        <v>0</v>
      </c>
      <c r="Q11967">
        <v>0</v>
      </c>
      <c r="R11967">
        <v>4</v>
      </c>
    </row>
    <row r="11968" spans="1:18" x14ac:dyDescent="0.25">
      <c r="A11968" t="s">
        <v>16392</v>
      </c>
      <c r="B11968">
        <v>2019</v>
      </c>
      <c r="C11968">
        <v>11</v>
      </c>
      <c r="D11968">
        <v>15</v>
      </c>
      <c r="E11968" t="s">
        <v>1620</v>
      </c>
      <c r="F11968" s="1" t="s">
        <v>3205</v>
      </c>
      <c r="G11968" s="1" t="s">
        <v>3863</v>
      </c>
      <c r="H11968" s="1" t="s">
        <v>3206</v>
      </c>
      <c r="I11968" t="s">
        <v>19398</v>
      </c>
      <c r="J11968" t="s">
        <v>23</v>
      </c>
      <c r="K11968">
        <v>630</v>
      </c>
      <c r="L11968">
        <v>27090</v>
      </c>
      <c r="M11968">
        <v>43</v>
      </c>
      <c r="N11968" t="s">
        <v>489</v>
      </c>
      <c r="O11968" t="s">
        <v>9501</v>
      </c>
      <c r="P11968">
        <v>0</v>
      </c>
      <c r="Q11968">
        <v>0</v>
      </c>
      <c r="R11968">
        <v>4</v>
      </c>
    </row>
    <row r="11969" spans="1:18" x14ac:dyDescent="0.25">
      <c r="A11969" t="s">
        <v>2765</v>
      </c>
      <c r="B11969">
        <v>2018</v>
      </c>
      <c r="C11969">
        <v>9</v>
      </c>
      <c r="D11969">
        <v>6</v>
      </c>
      <c r="E11969" t="s">
        <v>1620</v>
      </c>
      <c r="F11969" s="1" t="s">
        <v>3205</v>
      </c>
      <c r="G11969" s="1" t="s">
        <v>3384</v>
      </c>
      <c r="H11969" s="1" t="s">
        <v>3206</v>
      </c>
      <c r="I11969" t="s">
        <v>17065</v>
      </c>
      <c r="J11969" t="s">
        <v>23</v>
      </c>
      <c r="K11969">
        <v>695</v>
      </c>
      <c r="L11969">
        <v>32317.5</v>
      </c>
      <c r="M11969">
        <v>46.5</v>
      </c>
      <c r="N11969" t="s">
        <v>163</v>
      </c>
      <c r="O11969" t="s">
        <v>9505</v>
      </c>
      <c r="P11969">
        <v>3.8218627714528705E-2</v>
      </c>
      <c r="Q11969">
        <v>0</v>
      </c>
      <c r="R11969">
        <v>3</v>
      </c>
    </row>
    <row r="11970" spans="1:18" x14ac:dyDescent="0.25">
      <c r="A11970" t="s">
        <v>2765</v>
      </c>
      <c r="B11970">
        <v>2018</v>
      </c>
      <c r="C11970">
        <v>9</v>
      </c>
      <c r="D11970">
        <v>6</v>
      </c>
      <c r="E11970" t="s">
        <v>1620</v>
      </c>
      <c r="F11970" s="1" t="s">
        <v>3205</v>
      </c>
      <c r="G11970" s="1" t="s">
        <v>3863</v>
      </c>
      <c r="H11970" s="1" t="s">
        <v>3206</v>
      </c>
      <c r="I11970" t="s">
        <v>18997</v>
      </c>
      <c r="J11970" t="s">
        <v>23</v>
      </c>
      <c r="K11970">
        <v>3960</v>
      </c>
      <c r="L11970">
        <v>196812</v>
      </c>
      <c r="M11970">
        <v>49.7</v>
      </c>
      <c r="N11970" t="s">
        <v>9307</v>
      </c>
      <c r="O11970" t="s">
        <v>9445</v>
      </c>
      <c r="P11970">
        <v>3.6019547837424074E-2</v>
      </c>
      <c r="Q11970">
        <v>0</v>
      </c>
      <c r="R11970">
        <v>3</v>
      </c>
    </row>
    <row r="11971" spans="1:18" x14ac:dyDescent="0.25">
      <c r="A11971" t="s">
        <v>2765</v>
      </c>
      <c r="B11971">
        <v>2018</v>
      </c>
      <c r="C11971">
        <v>9</v>
      </c>
      <c r="D11971">
        <v>6</v>
      </c>
      <c r="E11971" t="s">
        <v>1620</v>
      </c>
      <c r="F11971" s="1" t="s">
        <v>3205</v>
      </c>
      <c r="G11971" s="1" t="s">
        <v>3863</v>
      </c>
      <c r="H11971" s="1" t="s">
        <v>3206</v>
      </c>
      <c r="I11971" t="s">
        <v>19555</v>
      </c>
      <c r="J11971" t="s">
        <v>23</v>
      </c>
      <c r="K11971">
        <v>4750</v>
      </c>
      <c r="L11971">
        <v>229425</v>
      </c>
      <c r="M11971">
        <v>48.3</v>
      </c>
      <c r="N11971" t="s">
        <v>9331</v>
      </c>
      <c r="O11971" t="s">
        <v>9540</v>
      </c>
      <c r="P11971">
        <v>4.2454374665687751E-2</v>
      </c>
      <c r="Q11971">
        <v>0</v>
      </c>
      <c r="R11971">
        <v>3</v>
      </c>
    </row>
    <row r="11972" spans="1:18" x14ac:dyDescent="0.25">
      <c r="A11972" t="s">
        <v>2765</v>
      </c>
      <c r="B11972">
        <v>2018</v>
      </c>
      <c r="C11972">
        <v>9</v>
      </c>
      <c r="D11972">
        <v>6</v>
      </c>
      <c r="E11972" t="s">
        <v>1620</v>
      </c>
      <c r="F11972" s="1" t="s">
        <v>3205</v>
      </c>
      <c r="G11972" s="1" t="s">
        <v>3384</v>
      </c>
      <c r="H11972" s="1" t="s">
        <v>3206</v>
      </c>
      <c r="I11972" t="s">
        <v>17027</v>
      </c>
      <c r="J11972" t="s">
        <v>23</v>
      </c>
      <c r="K11972">
        <v>11750</v>
      </c>
      <c r="L11972">
        <v>546375</v>
      </c>
      <c r="M11972">
        <v>46.5</v>
      </c>
      <c r="N11972" t="s">
        <v>163</v>
      </c>
      <c r="O11972" t="s">
        <v>9505</v>
      </c>
      <c r="P11972">
        <v>3.8218627714528705E-2</v>
      </c>
      <c r="Q11972">
        <v>0</v>
      </c>
      <c r="R11972">
        <v>3</v>
      </c>
    </row>
    <row r="11973" spans="1:18" x14ac:dyDescent="0.25">
      <c r="A11973" t="s">
        <v>679</v>
      </c>
      <c r="B11973">
        <v>2016</v>
      </c>
      <c r="C11973">
        <v>3</v>
      </c>
      <c r="D11973">
        <v>14</v>
      </c>
      <c r="E11973" t="s">
        <v>31</v>
      </c>
      <c r="F11973" s="1" t="s">
        <v>9480</v>
      </c>
      <c r="G11973" s="1" t="s">
        <v>9480</v>
      </c>
      <c r="H11973" s="1" t="s">
        <v>9480</v>
      </c>
      <c r="I11973" t="s">
        <v>15746</v>
      </c>
      <c r="J11973" t="s">
        <v>23</v>
      </c>
      <c r="K11973">
        <v>240</v>
      </c>
      <c r="L11973">
        <v>13879.44</v>
      </c>
      <c r="M11973">
        <v>57.83</v>
      </c>
      <c r="N11973" t="e">
        <v>#N/A</v>
      </c>
      <c r="O11973" t="e">
        <v>#N/A</v>
      </c>
      <c r="P11973">
        <v>0</v>
      </c>
      <c r="Q11973">
        <v>0</v>
      </c>
      <c r="R11973">
        <v>1</v>
      </c>
    </row>
    <row r="11974" spans="1:18" x14ac:dyDescent="0.25">
      <c r="A11974" t="s">
        <v>8410</v>
      </c>
      <c r="B11974">
        <v>2018</v>
      </c>
      <c r="C11974">
        <v>3</v>
      </c>
      <c r="D11974">
        <v>20</v>
      </c>
      <c r="E11974" t="s">
        <v>8070</v>
      </c>
      <c r="F11974" s="1" t="s">
        <v>5207</v>
      </c>
      <c r="G11974" s="1" t="s">
        <v>6745</v>
      </c>
      <c r="H11974" s="1" t="s">
        <v>7263</v>
      </c>
      <c r="I11974" t="s">
        <v>7228</v>
      </c>
      <c r="J11974" t="s">
        <v>38</v>
      </c>
      <c r="K11974">
        <v>620</v>
      </c>
      <c r="L11974">
        <v>416640</v>
      </c>
      <c r="M11974">
        <v>672</v>
      </c>
      <c r="N11974" t="s">
        <v>8939</v>
      </c>
      <c r="O11974" t="s">
        <v>9462</v>
      </c>
      <c r="P11974">
        <v>0</v>
      </c>
      <c r="Q11974">
        <v>4.5837736391081546E-2</v>
      </c>
      <c r="R11974">
        <v>1</v>
      </c>
    </row>
    <row r="11975" spans="1:18" x14ac:dyDescent="0.25">
      <c r="A11975" t="s">
        <v>1290</v>
      </c>
      <c r="B11975">
        <v>2017</v>
      </c>
      <c r="C11975">
        <v>1</v>
      </c>
      <c r="D11975">
        <v>11</v>
      </c>
      <c r="E11975" t="s">
        <v>226</v>
      </c>
      <c r="F11975" s="1" t="s">
        <v>3205</v>
      </c>
      <c r="G11975" s="1" t="s">
        <v>3863</v>
      </c>
      <c r="H11975" s="1" t="s">
        <v>3206</v>
      </c>
      <c r="I11975" t="s">
        <v>19008</v>
      </c>
      <c r="J11975" t="s">
        <v>23</v>
      </c>
      <c r="K11975">
        <v>7590</v>
      </c>
      <c r="L11975">
        <v>341550</v>
      </c>
      <c r="M11975">
        <v>45</v>
      </c>
      <c r="N11975" t="s">
        <v>9344</v>
      </c>
      <c r="O11975" t="s">
        <v>9496</v>
      </c>
      <c r="P11975">
        <v>3.9816758144422926E-2</v>
      </c>
      <c r="Q11975">
        <v>0</v>
      </c>
      <c r="R11975">
        <v>1</v>
      </c>
    </row>
    <row r="11976" spans="1:18" x14ac:dyDescent="0.25">
      <c r="A11976" t="s">
        <v>1290</v>
      </c>
      <c r="B11976">
        <v>2017</v>
      </c>
      <c r="C11976">
        <v>1</v>
      </c>
      <c r="D11976">
        <v>11</v>
      </c>
      <c r="E11976" t="s">
        <v>226</v>
      </c>
      <c r="F11976" s="1" t="s">
        <v>3205</v>
      </c>
      <c r="G11976" s="1" t="s">
        <v>3384</v>
      </c>
      <c r="H11976" s="1" t="s">
        <v>3206</v>
      </c>
      <c r="I11976" t="s">
        <v>17081</v>
      </c>
      <c r="J11976" t="s">
        <v>23</v>
      </c>
      <c r="K11976">
        <v>12505</v>
      </c>
      <c r="L11976">
        <v>553971.5</v>
      </c>
      <c r="M11976">
        <v>44.3</v>
      </c>
      <c r="N11976" t="s">
        <v>160</v>
      </c>
      <c r="O11976" t="s">
        <v>9452</v>
      </c>
      <c r="P11976">
        <v>0.10110188471641929</v>
      </c>
      <c r="Q11976">
        <v>0</v>
      </c>
      <c r="R11976">
        <v>1</v>
      </c>
    </row>
    <row r="11977" spans="1:18" x14ac:dyDescent="0.25">
      <c r="A11977" t="s">
        <v>16989</v>
      </c>
      <c r="B11977">
        <v>2018</v>
      </c>
      <c r="C11977">
        <v>6</v>
      </c>
      <c r="D11977">
        <v>9</v>
      </c>
      <c r="E11977" t="s">
        <v>16454</v>
      </c>
      <c r="F11977" s="1" t="s">
        <v>9480</v>
      </c>
      <c r="G11977" s="1" t="s">
        <v>9480</v>
      </c>
      <c r="H11977" s="1" t="s">
        <v>9480</v>
      </c>
      <c r="I11977" t="s">
        <v>16438</v>
      </c>
      <c r="J11977" t="s">
        <v>23</v>
      </c>
      <c r="K11977">
        <v>300</v>
      </c>
      <c r="L11977">
        <v>41250</v>
      </c>
      <c r="M11977">
        <v>137.5</v>
      </c>
      <c r="N11977" t="e">
        <v>#N/A</v>
      </c>
      <c r="O11977" t="e">
        <v>#N/A</v>
      </c>
      <c r="P11977">
        <v>0</v>
      </c>
      <c r="Q11977">
        <v>0</v>
      </c>
      <c r="R11977">
        <v>2</v>
      </c>
    </row>
    <row r="11978" spans="1:18" x14ac:dyDescent="0.25">
      <c r="A11978" t="s">
        <v>16989</v>
      </c>
      <c r="B11978">
        <v>2018</v>
      </c>
      <c r="C11978">
        <v>6</v>
      </c>
      <c r="D11978">
        <v>9</v>
      </c>
      <c r="E11978" t="s">
        <v>16454</v>
      </c>
      <c r="F11978" s="1" t="s">
        <v>9480</v>
      </c>
      <c r="G11978" s="1" t="s">
        <v>9480</v>
      </c>
      <c r="H11978" s="1" t="s">
        <v>9480</v>
      </c>
      <c r="I11978" t="s">
        <v>16439</v>
      </c>
      <c r="J11978" t="s">
        <v>23</v>
      </c>
      <c r="K11978">
        <v>1080</v>
      </c>
      <c r="L11978">
        <v>108745.2</v>
      </c>
      <c r="M11978">
        <v>100.69</v>
      </c>
      <c r="N11978" t="e">
        <v>#N/A</v>
      </c>
      <c r="O11978" t="e">
        <v>#N/A</v>
      </c>
      <c r="P11978">
        <v>0</v>
      </c>
      <c r="Q11978">
        <v>0</v>
      </c>
      <c r="R11978">
        <v>2</v>
      </c>
    </row>
    <row r="11979" spans="1:18" x14ac:dyDescent="0.25">
      <c r="A11979" t="s">
        <v>14864</v>
      </c>
      <c r="B11979">
        <v>2019</v>
      </c>
      <c r="C11979">
        <v>6</v>
      </c>
      <c r="D11979">
        <v>17</v>
      </c>
      <c r="E11979" t="s">
        <v>10369</v>
      </c>
      <c r="F11979" s="1" t="s">
        <v>9480</v>
      </c>
      <c r="G11979" s="1" t="s">
        <v>9480</v>
      </c>
      <c r="H11979" s="1" t="s">
        <v>9480</v>
      </c>
      <c r="I11979" t="s">
        <v>14866</v>
      </c>
      <c r="J11979" t="s">
        <v>38</v>
      </c>
      <c r="K11979">
        <v>50</v>
      </c>
      <c r="L11979">
        <v>750</v>
      </c>
      <c r="M11979">
        <v>15</v>
      </c>
      <c r="N11979" t="e">
        <v>#N/A</v>
      </c>
      <c r="O11979" t="e">
        <v>#N/A</v>
      </c>
      <c r="P11979">
        <v>0</v>
      </c>
      <c r="Q11979">
        <v>0</v>
      </c>
      <c r="R11979">
        <v>2</v>
      </c>
    </row>
    <row r="11980" spans="1:18" x14ac:dyDescent="0.25">
      <c r="A11980" t="s">
        <v>10874</v>
      </c>
      <c r="B11980">
        <v>2019</v>
      </c>
      <c r="C11980">
        <v>5</v>
      </c>
      <c r="D11980">
        <v>6</v>
      </c>
      <c r="E11980" t="s">
        <v>2641</v>
      </c>
      <c r="F11980" s="1" t="s">
        <v>3205</v>
      </c>
      <c r="G11980" s="1" t="s">
        <v>3384</v>
      </c>
      <c r="H11980" s="1" t="s">
        <v>3206</v>
      </c>
      <c r="I11980" t="s">
        <v>17218</v>
      </c>
      <c r="J11980" t="s">
        <v>23</v>
      </c>
      <c r="K11980">
        <v>11155</v>
      </c>
      <c r="L11980">
        <v>615458.16</v>
      </c>
      <c r="M11980">
        <v>55.17</v>
      </c>
      <c r="N11980" t="s">
        <v>228</v>
      </c>
      <c r="O11980" t="s">
        <v>9547</v>
      </c>
      <c r="P11980">
        <v>0</v>
      </c>
      <c r="Q11980">
        <v>0</v>
      </c>
      <c r="R11980">
        <v>2</v>
      </c>
    </row>
    <row r="11981" spans="1:18" x14ac:dyDescent="0.25">
      <c r="A11981" t="s">
        <v>10874</v>
      </c>
      <c r="B11981">
        <v>2019</v>
      </c>
      <c r="C11981">
        <v>5</v>
      </c>
      <c r="D11981">
        <v>6</v>
      </c>
      <c r="E11981" t="s">
        <v>2641</v>
      </c>
      <c r="F11981" s="1" t="s">
        <v>3205</v>
      </c>
      <c r="G11981" s="1" t="s">
        <v>3863</v>
      </c>
      <c r="H11981" s="1" t="s">
        <v>3206</v>
      </c>
      <c r="I11981" t="s">
        <v>19219</v>
      </c>
      <c r="J11981" t="s">
        <v>23</v>
      </c>
      <c r="K11981">
        <v>10335</v>
      </c>
      <c r="L11981">
        <v>585994.5</v>
      </c>
      <c r="M11981">
        <v>56.7</v>
      </c>
      <c r="N11981" t="s">
        <v>9329</v>
      </c>
      <c r="O11981" t="s">
        <v>9493</v>
      </c>
      <c r="P11981">
        <v>0</v>
      </c>
      <c r="Q11981">
        <v>0</v>
      </c>
      <c r="R11981">
        <v>2</v>
      </c>
    </row>
    <row r="11982" spans="1:18" x14ac:dyDescent="0.25">
      <c r="A11982" t="s">
        <v>1596</v>
      </c>
      <c r="B11982">
        <v>2017</v>
      </c>
      <c r="C11982">
        <v>5</v>
      </c>
      <c r="D11982">
        <v>12</v>
      </c>
      <c r="E11982" t="s">
        <v>226</v>
      </c>
      <c r="F11982" s="1" t="s">
        <v>3205</v>
      </c>
      <c r="G11982" s="1" t="s">
        <v>3863</v>
      </c>
      <c r="H11982" s="1" t="s">
        <v>3206</v>
      </c>
      <c r="I11982" t="s">
        <v>19010</v>
      </c>
      <c r="J11982" t="s">
        <v>23</v>
      </c>
      <c r="K11982">
        <v>15380</v>
      </c>
      <c r="L11982">
        <v>722398.6</v>
      </c>
      <c r="M11982">
        <v>46.97</v>
      </c>
      <c r="N11982" t="s">
        <v>9337</v>
      </c>
      <c r="O11982" t="s">
        <v>9440</v>
      </c>
      <c r="P11982">
        <v>0.12068470364021268</v>
      </c>
      <c r="Q11982">
        <v>0</v>
      </c>
      <c r="R11982">
        <v>2</v>
      </c>
    </row>
    <row r="11983" spans="1:18" x14ac:dyDescent="0.25">
      <c r="A11983" t="s">
        <v>10550</v>
      </c>
      <c r="B11983">
        <v>2019</v>
      </c>
      <c r="C11983">
        <v>3</v>
      </c>
      <c r="D11983">
        <v>18</v>
      </c>
      <c r="E11983" t="s">
        <v>10369</v>
      </c>
      <c r="F11983" s="1" t="s">
        <v>5207</v>
      </c>
      <c r="G11983" s="1" t="s">
        <v>20573</v>
      </c>
      <c r="H11983" s="1" t="s">
        <v>7263</v>
      </c>
      <c r="I11983" t="s">
        <v>20885</v>
      </c>
      <c r="J11983" t="s">
        <v>23</v>
      </c>
      <c r="K11983">
        <v>100</v>
      </c>
      <c r="L11983">
        <v>300</v>
      </c>
      <c r="M11983">
        <v>3</v>
      </c>
      <c r="N11983" t="s">
        <v>7263</v>
      </c>
      <c r="O11983" t="s">
        <v>23274</v>
      </c>
      <c r="P11983">
        <v>0</v>
      </c>
      <c r="Q11983">
        <v>0</v>
      </c>
      <c r="R11983">
        <v>1</v>
      </c>
    </row>
    <row r="11984" spans="1:18" x14ac:dyDescent="0.25">
      <c r="A11984" t="s">
        <v>10875</v>
      </c>
      <c r="B11984">
        <v>2019</v>
      </c>
      <c r="C11984">
        <v>4</v>
      </c>
      <c r="D11984">
        <v>19</v>
      </c>
      <c r="E11984" t="s">
        <v>226</v>
      </c>
      <c r="F11984" s="1" t="s">
        <v>3205</v>
      </c>
      <c r="G11984" s="1" t="s">
        <v>3384</v>
      </c>
      <c r="H11984" s="1" t="s">
        <v>7263</v>
      </c>
      <c r="I11984" t="s">
        <v>17430</v>
      </c>
      <c r="J11984" t="s">
        <v>23</v>
      </c>
      <c r="K11984">
        <v>152</v>
      </c>
      <c r="L11984">
        <v>8027.88</v>
      </c>
      <c r="M11984">
        <v>52.82</v>
      </c>
      <c r="N11984" t="s">
        <v>9149</v>
      </c>
      <c r="O11984" t="s">
        <v>9485</v>
      </c>
      <c r="P11984">
        <v>0</v>
      </c>
      <c r="Q11984">
        <v>0</v>
      </c>
      <c r="R11984">
        <v>2</v>
      </c>
    </row>
    <row r="11985" spans="1:18" x14ac:dyDescent="0.25">
      <c r="A11985" t="s">
        <v>8804</v>
      </c>
      <c r="B11985">
        <v>2018</v>
      </c>
      <c r="C11985">
        <v>12</v>
      </c>
      <c r="D11985">
        <v>6</v>
      </c>
      <c r="E11985" t="s">
        <v>7304</v>
      </c>
      <c r="F11985" s="1" t="s">
        <v>5207</v>
      </c>
      <c r="G11985" s="1" t="s">
        <v>20573</v>
      </c>
      <c r="H11985" s="1" t="s">
        <v>7263</v>
      </c>
      <c r="I11985" t="s">
        <v>20885</v>
      </c>
      <c r="J11985" t="s">
        <v>23</v>
      </c>
      <c r="K11985">
        <v>1</v>
      </c>
      <c r="L11985">
        <v>149.46</v>
      </c>
      <c r="M11985">
        <v>149.46</v>
      </c>
      <c r="N11985" t="s">
        <v>7263</v>
      </c>
      <c r="O11985" t="s">
        <v>23274</v>
      </c>
      <c r="P11985">
        <v>0</v>
      </c>
      <c r="Q11985">
        <v>0</v>
      </c>
      <c r="R11985">
        <v>4</v>
      </c>
    </row>
    <row r="11986" spans="1:18" x14ac:dyDescent="0.25">
      <c r="A11986" t="s">
        <v>8804</v>
      </c>
      <c r="B11986">
        <v>2018</v>
      </c>
      <c r="C11986">
        <v>12</v>
      </c>
      <c r="D11986">
        <v>6</v>
      </c>
      <c r="E11986" t="s">
        <v>7304</v>
      </c>
      <c r="F11986" s="1" t="s">
        <v>9480</v>
      </c>
      <c r="G11986" s="1" t="s">
        <v>9480</v>
      </c>
      <c r="H11986" s="1" t="s">
        <v>9480</v>
      </c>
      <c r="I11986" t="s">
        <v>15890</v>
      </c>
      <c r="J11986" t="s">
        <v>23</v>
      </c>
      <c r="K11986">
        <v>1</v>
      </c>
      <c r="L11986">
        <v>156.96</v>
      </c>
      <c r="M11986">
        <v>156.96</v>
      </c>
      <c r="N11986" t="e">
        <v>#N/A</v>
      </c>
      <c r="O11986" t="e">
        <v>#N/A</v>
      </c>
      <c r="P11986">
        <v>0</v>
      </c>
      <c r="Q11986">
        <v>0</v>
      </c>
      <c r="R11986">
        <v>4</v>
      </c>
    </row>
    <row r="11987" spans="1:18" x14ac:dyDescent="0.25">
      <c r="A11987" t="s">
        <v>8804</v>
      </c>
      <c r="B11987">
        <v>2018</v>
      </c>
      <c r="C11987">
        <v>12</v>
      </c>
      <c r="D11987">
        <v>6</v>
      </c>
      <c r="E11987" t="s">
        <v>7304</v>
      </c>
      <c r="F11987" s="1" t="s">
        <v>5207</v>
      </c>
      <c r="G11987" s="1" t="s">
        <v>20573</v>
      </c>
      <c r="H11987" s="1" t="s">
        <v>3200</v>
      </c>
      <c r="I11987" t="s">
        <v>20697</v>
      </c>
      <c r="J11987" t="s">
        <v>23</v>
      </c>
      <c r="K11987">
        <v>5</v>
      </c>
      <c r="L11987">
        <v>1035</v>
      </c>
      <c r="M11987">
        <v>207</v>
      </c>
      <c r="N11987" t="s">
        <v>7263</v>
      </c>
      <c r="O11987" t="s">
        <v>23192</v>
      </c>
      <c r="P11987">
        <v>0</v>
      </c>
      <c r="Q11987">
        <v>0</v>
      </c>
      <c r="R11987">
        <v>4</v>
      </c>
    </row>
    <row r="11988" spans="1:18" x14ac:dyDescent="0.25">
      <c r="A11988" t="s">
        <v>8804</v>
      </c>
      <c r="B11988">
        <v>2018</v>
      </c>
      <c r="C11988">
        <v>12</v>
      </c>
      <c r="D11988">
        <v>6</v>
      </c>
      <c r="E11988" t="s">
        <v>7304</v>
      </c>
      <c r="F11988" s="1" t="s">
        <v>5207</v>
      </c>
      <c r="G11988" s="1" t="s">
        <v>20573</v>
      </c>
      <c r="H11988" s="1" t="s">
        <v>7263</v>
      </c>
      <c r="I11988" t="s">
        <v>20886</v>
      </c>
      <c r="J11988" t="s">
        <v>23</v>
      </c>
      <c r="K11988">
        <v>4</v>
      </c>
      <c r="L11988">
        <v>597.84</v>
      </c>
      <c r="M11988">
        <v>149.46</v>
      </c>
      <c r="N11988" t="s">
        <v>7263</v>
      </c>
      <c r="O11988" t="s">
        <v>23274</v>
      </c>
      <c r="P11988">
        <v>0</v>
      </c>
      <c r="Q11988">
        <v>0</v>
      </c>
      <c r="R11988">
        <v>4</v>
      </c>
    </row>
    <row r="11989" spans="1:18" x14ac:dyDescent="0.25">
      <c r="A11989" t="s">
        <v>589</v>
      </c>
      <c r="B11989">
        <v>2016</v>
      </c>
      <c r="C11989">
        <v>2</v>
      </c>
      <c r="D11989">
        <v>24</v>
      </c>
      <c r="E11989" t="s">
        <v>92</v>
      </c>
      <c r="F11989" s="1" t="s">
        <v>3205</v>
      </c>
      <c r="G11989" s="1" t="s">
        <v>3863</v>
      </c>
      <c r="H11989" s="1" t="s">
        <v>3206</v>
      </c>
      <c r="I11989" t="s">
        <v>19567</v>
      </c>
      <c r="J11989" t="s">
        <v>23</v>
      </c>
      <c r="K11989">
        <v>1390</v>
      </c>
      <c r="L11989">
        <v>62828</v>
      </c>
      <c r="M11989">
        <v>45.2</v>
      </c>
      <c r="N11989" t="s">
        <v>9313</v>
      </c>
      <c r="O11989" t="s">
        <v>9448</v>
      </c>
      <c r="P11989">
        <v>2.823689586550486E-2</v>
      </c>
      <c r="Q11989">
        <v>0</v>
      </c>
      <c r="R11989">
        <v>1</v>
      </c>
    </row>
    <row r="11990" spans="1:18" x14ac:dyDescent="0.25">
      <c r="A11990" t="s">
        <v>589</v>
      </c>
      <c r="B11990">
        <v>2016</v>
      </c>
      <c r="C11990">
        <v>2</v>
      </c>
      <c r="D11990">
        <v>24</v>
      </c>
      <c r="E11990" t="s">
        <v>92</v>
      </c>
      <c r="F11990" s="1" t="s">
        <v>3205</v>
      </c>
      <c r="G11990" s="1" t="s">
        <v>3863</v>
      </c>
      <c r="H11990" s="1" t="s">
        <v>3206</v>
      </c>
      <c r="I11990" t="s">
        <v>19569</v>
      </c>
      <c r="J11990" t="s">
        <v>23</v>
      </c>
      <c r="K11990">
        <v>18370</v>
      </c>
      <c r="L11990">
        <v>818383.5</v>
      </c>
      <c r="M11990">
        <v>44.55</v>
      </c>
      <c r="N11990" t="s">
        <v>9314</v>
      </c>
      <c r="O11990" t="s">
        <v>9453</v>
      </c>
      <c r="P11990">
        <v>1.984751079033405E-2</v>
      </c>
      <c r="Q11990">
        <v>0</v>
      </c>
      <c r="R11990">
        <v>1</v>
      </c>
    </row>
    <row r="11991" spans="1:18" x14ac:dyDescent="0.25">
      <c r="A11991" t="s">
        <v>642</v>
      </c>
      <c r="B11991">
        <v>2016</v>
      </c>
      <c r="C11991">
        <v>3</v>
      </c>
      <c r="D11991">
        <v>3</v>
      </c>
      <c r="E11991" t="s">
        <v>643</v>
      </c>
      <c r="F11991" s="1" t="s">
        <v>3205</v>
      </c>
      <c r="G11991" s="1" t="s">
        <v>3384</v>
      </c>
      <c r="H11991" s="1" t="s">
        <v>3206</v>
      </c>
      <c r="I11991" t="s">
        <v>17029</v>
      </c>
      <c r="J11991" t="s">
        <v>23</v>
      </c>
      <c r="K11991">
        <v>19992</v>
      </c>
      <c r="L11991">
        <v>617752.80000000005</v>
      </c>
      <c r="M11991">
        <v>30.9</v>
      </c>
      <c r="N11991" t="s">
        <v>645</v>
      </c>
      <c r="O11991" t="s">
        <v>9450</v>
      </c>
      <c r="P11991">
        <v>9.1123449223886266E-2</v>
      </c>
      <c r="Q11991">
        <v>0</v>
      </c>
      <c r="R11991">
        <v>1</v>
      </c>
    </row>
    <row r="11992" spans="1:18" x14ac:dyDescent="0.25">
      <c r="A11992" t="s">
        <v>14905</v>
      </c>
      <c r="B11992">
        <v>2019</v>
      </c>
      <c r="C11992">
        <v>6</v>
      </c>
      <c r="D11992">
        <v>22</v>
      </c>
      <c r="E11992" t="s">
        <v>7323</v>
      </c>
      <c r="F11992" s="1" t="s">
        <v>5207</v>
      </c>
      <c r="G11992" s="1" t="s">
        <v>20573</v>
      </c>
      <c r="H11992" s="1" t="s">
        <v>3201</v>
      </c>
      <c r="I11992" t="s">
        <v>5424</v>
      </c>
      <c r="J11992" t="s">
        <v>23</v>
      </c>
      <c r="K11992">
        <v>27</v>
      </c>
      <c r="L11992">
        <v>4241.16</v>
      </c>
      <c r="M11992">
        <v>157.08000000000001</v>
      </c>
      <c r="N11992" t="s">
        <v>8851</v>
      </c>
      <c r="O11992" t="s">
        <v>9791</v>
      </c>
      <c r="P11992">
        <v>0</v>
      </c>
      <c r="Q11992">
        <v>0</v>
      </c>
      <c r="R11992">
        <v>2</v>
      </c>
    </row>
    <row r="11993" spans="1:18" x14ac:dyDescent="0.25">
      <c r="A11993" t="s">
        <v>14905</v>
      </c>
      <c r="B11993">
        <v>2019</v>
      </c>
      <c r="C11993">
        <v>6</v>
      </c>
      <c r="D11993">
        <v>22</v>
      </c>
      <c r="E11993" t="s">
        <v>7323</v>
      </c>
      <c r="F11993" s="1" t="s">
        <v>5207</v>
      </c>
      <c r="G11993" s="1" t="s">
        <v>20573</v>
      </c>
      <c r="H11993" s="1" t="s">
        <v>3201</v>
      </c>
      <c r="I11993" t="s">
        <v>20629</v>
      </c>
      <c r="J11993" t="s">
        <v>23</v>
      </c>
      <c r="K11993">
        <v>11</v>
      </c>
      <c r="L11993">
        <v>1727.88</v>
      </c>
      <c r="M11993">
        <v>157.08000000000001</v>
      </c>
      <c r="N11993" t="s">
        <v>7263</v>
      </c>
      <c r="O11993" t="s">
        <v>23191</v>
      </c>
      <c r="P11993">
        <v>0</v>
      </c>
      <c r="Q11993">
        <v>0</v>
      </c>
      <c r="R11993">
        <v>2</v>
      </c>
    </row>
    <row r="11994" spans="1:18" x14ac:dyDescent="0.25">
      <c r="A11994" t="s">
        <v>14905</v>
      </c>
      <c r="B11994">
        <v>2019</v>
      </c>
      <c r="C11994">
        <v>6</v>
      </c>
      <c r="D11994">
        <v>22</v>
      </c>
      <c r="E11994" t="s">
        <v>7323</v>
      </c>
      <c r="F11994" s="1" t="s">
        <v>5207</v>
      </c>
      <c r="G11994" s="1" t="s">
        <v>20931</v>
      </c>
      <c r="H11994" s="1" t="s">
        <v>3201</v>
      </c>
      <c r="I11994" t="s">
        <v>20944</v>
      </c>
      <c r="J11994" t="s">
        <v>23</v>
      </c>
      <c r="K11994">
        <v>36</v>
      </c>
      <c r="L11994">
        <v>5888.88</v>
      </c>
      <c r="M11994">
        <v>163.58000000000001</v>
      </c>
      <c r="N11994" t="s">
        <v>7263</v>
      </c>
      <c r="O11994" t="s">
        <v>23191</v>
      </c>
      <c r="P11994">
        <v>0</v>
      </c>
      <c r="Q11994">
        <v>0</v>
      </c>
      <c r="R11994">
        <v>2</v>
      </c>
    </row>
    <row r="11995" spans="1:18" x14ac:dyDescent="0.25">
      <c r="A11995" t="s">
        <v>14905</v>
      </c>
      <c r="B11995">
        <v>2019</v>
      </c>
      <c r="C11995">
        <v>6</v>
      </c>
      <c r="D11995">
        <v>22</v>
      </c>
      <c r="E11995" t="s">
        <v>7323</v>
      </c>
      <c r="F11995" s="1" t="s">
        <v>5207</v>
      </c>
      <c r="G11995" s="1" t="s">
        <v>20573</v>
      </c>
      <c r="H11995" s="1" t="s">
        <v>3201</v>
      </c>
      <c r="I11995" t="s">
        <v>20652</v>
      </c>
      <c r="J11995" t="s">
        <v>23</v>
      </c>
      <c r="K11995">
        <v>146</v>
      </c>
      <c r="L11995">
        <v>17537.52</v>
      </c>
      <c r="M11995">
        <v>120.12</v>
      </c>
      <c r="N11995" t="s">
        <v>7263</v>
      </c>
      <c r="O11995" t="s">
        <v>23191</v>
      </c>
      <c r="P11995">
        <v>0</v>
      </c>
      <c r="Q11995">
        <v>0</v>
      </c>
      <c r="R11995">
        <v>2</v>
      </c>
    </row>
    <row r="11996" spans="1:18" x14ac:dyDescent="0.25">
      <c r="A11996" t="s">
        <v>14905</v>
      </c>
      <c r="B11996">
        <v>2019</v>
      </c>
      <c r="C11996">
        <v>6</v>
      </c>
      <c r="D11996">
        <v>22</v>
      </c>
      <c r="E11996" t="s">
        <v>7323</v>
      </c>
      <c r="F11996" s="1" t="s">
        <v>5207</v>
      </c>
      <c r="G11996" s="1" t="s">
        <v>20573</v>
      </c>
      <c r="H11996" s="1" t="s">
        <v>3201</v>
      </c>
      <c r="I11996" t="s">
        <v>20658</v>
      </c>
      <c r="J11996" t="s">
        <v>23</v>
      </c>
      <c r="K11996">
        <v>342</v>
      </c>
      <c r="L11996">
        <v>41081.040000000001</v>
      </c>
      <c r="M11996">
        <v>120.12</v>
      </c>
      <c r="N11996" t="s">
        <v>8995</v>
      </c>
      <c r="O11996" t="s">
        <v>9794</v>
      </c>
      <c r="P11996">
        <v>0</v>
      </c>
      <c r="Q11996">
        <v>0</v>
      </c>
      <c r="R11996">
        <v>2</v>
      </c>
    </row>
    <row r="11997" spans="1:18" x14ac:dyDescent="0.25">
      <c r="A11997" t="s">
        <v>14905</v>
      </c>
      <c r="B11997">
        <v>2019</v>
      </c>
      <c r="C11997">
        <v>6</v>
      </c>
      <c r="D11997">
        <v>22</v>
      </c>
      <c r="E11997" t="s">
        <v>7323</v>
      </c>
      <c r="F11997" s="1" t="s">
        <v>5207</v>
      </c>
      <c r="G11997" s="1" t="s">
        <v>20573</v>
      </c>
      <c r="H11997" s="1" t="s">
        <v>3201</v>
      </c>
      <c r="I11997" t="s">
        <v>20662</v>
      </c>
      <c r="J11997" t="s">
        <v>23</v>
      </c>
      <c r="K11997">
        <v>79</v>
      </c>
      <c r="L11997">
        <v>9593.76</v>
      </c>
      <c r="M11997">
        <v>121.44</v>
      </c>
      <c r="N11997" t="s">
        <v>7263</v>
      </c>
      <c r="O11997" t="s">
        <v>23191</v>
      </c>
      <c r="P11997">
        <v>0</v>
      </c>
      <c r="Q11997">
        <v>0</v>
      </c>
      <c r="R11997">
        <v>2</v>
      </c>
    </row>
    <row r="11998" spans="1:18" x14ac:dyDescent="0.25">
      <c r="A11998" t="s">
        <v>14905</v>
      </c>
      <c r="B11998">
        <v>2019</v>
      </c>
      <c r="C11998">
        <v>6</v>
      </c>
      <c r="D11998">
        <v>22</v>
      </c>
      <c r="E11998" t="s">
        <v>7323</v>
      </c>
      <c r="F11998" s="1" t="s">
        <v>5207</v>
      </c>
      <c r="G11998" s="1" t="s">
        <v>20573</v>
      </c>
      <c r="H11998" s="1" t="s">
        <v>3201</v>
      </c>
      <c r="I11998" t="s">
        <v>20714</v>
      </c>
      <c r="J11998" t="s">
        <v>23</v>
      </c>
      <c r="K11998">
        <v>82</v>
      </c>
      <c r="L11998">
        <v>12214.72</v>
      </c>
      <c r="M11998">
        <v>148.96</v>
      </c>
      <c r="N11998" t="s">
        <v>9024</v>
      </c>
      <c r="O11998" t="s">
        <v>9797</v>
      </c>
      <c r="P11998">
        <v>0</v>
      </c>
      <c r="Q11998">
        <v>0</v>
      </c>
      <c r="R11998">
        <v>2</v>
      </c>
    </row>
    <row r="11999" spans="1:18" x14ac:dyDescent="0.25">
      <c r="A11999" t="s">
        <v>14905</v>
      </c>
      <c r="B11999">
        <v>2019</v>
      </c>
      <c r="C11999">
        <v>6</v>
      </c>
      <c r="D11999">
        <v>22</v>
      </c>
      <c r="E11999" t="s">
        <v>7323</v>
      </c>
      <c r="F11999" s="1" t="s">
        <v>5207</v>
      </c>
      <c r="G11999" s="1" t="s">
        <v>20573</v>
      </c>
      <c r="H11999" s="1" t="s">
        <v>3201</v>
      </c>
      <c r="I11999" t="s">
        <v>5823</v>
      </c>
      <c r="J11999" t="s">
        <v>23</v>
      </c>
      <c r="K11999">
        <v>314</v>
      </c>
      <c r="L11999">
        <v>46773.440000000002</v>
      </c>
      <c r="M11999">
        <v>148.96</v>
      </c>
      <c r="N11999" t="s">
        <v>8855</v>
      </c>
      <c r="O11999" t="s">
        <v>9798</v>
      </c>
      <c r="P11999">
        <v>0</v>
      </c>
      <c r="Q11999">
        <v>0</v>
      </c>
      <c r="R11999">
        <v>2</v>
      </c>
    </row>
    <row r="12000" spans="1:18" x14ac:dyDescent="0.25">
      <c r="A12000" t="s">
        <v>14905</v>
      </c>
      <c r="B12000">
        <v>2019</v>
      </c>
      <c r="C12000">
        <v>6</v>
      </c>
      <c r="D12000">
        <v>22</v>
      </c>
      <c r="E12000" t="s">
        <v>7323</v>
      </c>
      <c r="F12000" s="1" t="s">
        <v>5207</v>
      </c>
      <c r="G12000" s="1" t="s">
        <v>20573</v>
      </c>
      <c r="H12000" s="1" t="s">
        <v>3201</v>
      </c>
      <c r="I12000" t="s">
        <v>20729</v>
      </c>
      <c r="J12000" t="s">
        <v>23</v>
      </c>
      <c r="K12000">
        <v>110</v>
      </c>
      <c r="L12000">
        <v>15900.5</v>
      </c>
      <c r="M12000">
        <v>144.55000000000001</v>
      </c>
      <c r="N12000" t="s">
        <v>7263</v>
      </c>
      <c r="O12000" t="s">
        <v>23191</v>
      </c>
      <c r="P12000">
        <v>0</v>
      </c>
      <c r="Q12000">
        <v>0</v>
      </c>
      <c r="R12000">
        <v>2</v>
      </c>
    </row>
    <row r="12001" spans="1:18" x14ac:dyDescent="0.25">
      <c r="A12001" t="s">
        <v>14905</v>
      </c>
      <c r="B12001">
        <v>2019</v>
      </c>
      <c r="C12001">
        <v>6</v>
      </c>
      <c r="D12001">
        <v>22</v>
      </c>
      <c r="E12001" t="s">
        <v>7323</v>
      </c>
      <c r="F12001" s="1" t="s">
        <v>5207</v>
      </c>
      <c r="G12001" s="1" t="s">
        <v>20573</v>
      </c>
      <c r="H12001" s="1" t="s">
        <v>3201</v>
      </c>
      <c r="I12001" t="s">
        <v>20695</v>
      </c>
      <c r="J12001" t="s">
        <v>23</v>
      </c>
      <c r="K12001">
        <v>1220</v>
      </c>
      <c r="L12001">
        <v>174704</v>
      </c>
      <c r="M12001">
        <v>143.19999999999999</v>
      </c>
      <c r="N12001" t="s">
        <v>9014</v>
      </c>
      <c r="O12001" t="s">
        <v>9477</v>
      </c>
      <c r="P12001">
        <v>0</v>
      </c>
      <c r="Q12001">
        <v>0</v>
      </c>
      <c r="R12001">
        <v>2</v>
      </c>
    </row>
    <row r="12002" spans="1:18" x14ac:dyDescent="0.25">
      <c r="A12002" t="s">
        <v>14905</v>
      </c>
      <c r="B12002">
        <v>2019</v>
      </c>
      <c r="C12002">
        <v>6</v>
      </c>
      <c r="D12002">
        <v>22</v>
      </c>
      <c r="E12002" t="s">
        <v>7323</v>
      </c>
      <c r="F12002" s="1" t="s">
        <v>5207</v>
      </c>
      <c r="G12002" s="1" t="s">
        <v>20931</v>
      </c>
      <c r="H12002" s="1" t="s">
        <v>3201</v>
      </c>
      <c r="I12002" t="s">
        <v>20952</v>
      </c>
      <c r="J12002" t="s">
        <v>23</v>
      </c>
      <c r="K12002">
        <v>183</v>
      </c>
      <c r="L12002">
        <v>22832.91</v>
      </c>
      <c r="M12002">
        <v>124.77</v>
      </c>
      <c r="N12002" t="s">
        <v>7263</v>
      </c>
      <c r="O12002" t="s">
        <v>23191</v>
      </c>
      <c r="P12002">
        <v>0</v>
      </c>
      <c r="Q12002">
        <v>0</v>
      </c>
      <c r="R12002">
        <v>2</v>
      </c>
    </row>
    <row r="12003" spans="1:18" x14ac:dyDescent="0.25">
      <c r="A12003" t="s">
        <v>14905</v>
      </c>
      <c r="B12003">
        <v>2019</v>
      </c>
      <c r="C12003">
        <v>6</v>
      </c>
      <c r="D12003">
        <v>22</v>
      </c>
      <c r="E12003" t="s">
        <v>7323</v>
      </c>
      <c r="F12003" s="1" t="s">
        <v>5207</v>
      </c>
      <c r="G12003" s="1" t="s">
        <v>20931</v>
      </c>
      <c r="H12003" s="1" t="s">
        <v>3201</v>
      </c>
      <c r="I12003" t="s">
        <v>20962</v>
      </c>
      <c r="J12003" t="s">
        <v>23</v>
      </c>
      <c r="K12003">
        <v>533</v>
      </c>
      <c r="L12003">
        <v>70942.3</v>
      </c>
      <c r="M12003">
        <v>133.1</v>
      </c>
      <c r="N12003" t="s">
        <v>9106</v>
      </c>
      <c r="O12003" t="s">
        <v>9804</v>
      </c>
      <c r="P12003">
        <v>0</v>
      </c>
      <c r="Q12003">
        <v>0</v>
      </c>
      <c r="R12003">
        <v>2</v>
      </c>
    </row>
    <row r="12004" spans="1:18" x14ac:dyDescent="0.25">
      <c r="A12004" t="s">
        <v>14905</v>
      </c>
      <c r="B12004">
        <v>2019</v>
      </c>
      <c r="C12004">
        <v>6</v>
      </c>
      <c r="D12004">
        <v>22</v>
      </c>
      <c r="E12004" t="s">
        <v>7323</v>
      </c>
      <c r="F12004" s="1" t="s">
        <v>5207</v>
      </c>
      <c r="G12004" s="1" t="s">
        <v>20931</v>
      </c>
      <c r="H12004" s="1" t="s">
        <v>3201</v>
      </c>
      <c r="I12004" t="s">
        <v>20984</v>
      </c>
      <c r="J12004" t="s">
        <v>23</v>
      </c>
      <c r="K12004">
        <v>81</v>
      </c>
      <c r="L12004">
        <v>13460.58</v>
      </c>
      <c r="M12004">
        <v>166.18</v>
      </c>
      <c r="N12004" t="s">
        <v>9110</v>
      </c>
      <c r="O12004" t="s">
        <v>9805</v>
      </c>
      <c r="P12004">
        <v>0</v>
      </c>
      <c r="Q12004">
        <v>0</v>
      </c>
      <c r="R12004">
        <v>2</v>
      </c>
    </row>
    <row r="12005" spans="1:18" x14ac:dyDescent="0.25">
      <c r="A12005" t="s">
        <v>14905</v>
      </c>
      <c r="B12005">
        <v>2019</v>
      </c>
      <c r="C12005">
        <v>6</v>
      </c>
      <c r="D12005">
        <v>22</v>
      </c>
      <c r="E12005" t="s">
        <v>7323</v>
      </c>
      <c r="F12005" s="1" t="s">
        <v>5207</v>
      </c>
      <c r="G12005" s="1" t="s">
        <v>20931</v>
      </c>
      <c r="H12005" s="1" t="s">
        <v>3201</v>
      </c>
      <c r="I12005" t="s">
        <v>20972</v>
      </c>
      <c r="J12005" t="s">
        <v>23</v>
      </c>
      <c r="K12005">
        <v>169</v>
      </c>
      <c r="L12005">
        <v>22556.43</v>
      </c>
      <c r="M12005">
        <v>133.47</v>
      </c>
      <c r="N12005" t="s">
        <v>9108</v>
      </c>
      <c r="O12005" t="s">
        <v>9806</v>
      </c>
      <c r="P12005">
        <v>0</v>
      </c>
      <c r="Q12005">
        <v>0</v>
      </c>
      <c r="R12005">
        <v>2</v>
      </c>
    </row>
    <row r="12006" spans="1:18" x14ac:dyDescent="0.25">
      <c r="A12006" t="s">
        <v>14905</v>
      </c>
      <c r="B12006">
        <v>2019</v>
      </c>
      <c r="C12006">
        <v>6</v>
      </c>
      <c r="D12006">
        <v>22</v>
      </c>
      <c r="E12006" t="s">
        <v>7323</v>
      </c>
      <c r="F12006" s="1" t="s">
        <v>5207</v>
      </c>
      <c r="G12006" s="1" t="s">
        <v>21008</v>
      </c>
      <c r="H12006" s="1" t="s">
        <v>3201</v>
      </c>
      <c r="I12006" t="s">
        <v>6944</v>
      </c>
      <c r="J12006" t="s">
        <v>23</v>
      </c>
      <c r="K12006">
        <v>65.5</v>
      </c>
      <c r="L12006">
        <v>8678.75</v>
      </c>
      <c r="M12006">
        <v>132.5</v>
      </c>
      <c r="N12006" t="s">
        <v>9358</v>
      </c>
      <c r="O12006" t="s">
        <v>9809</v>
      </c>
      <c r="P12006">
        <v>0</v>
      </c>
      <c r="Q12006">
        <v>0</v>
      </c>
      <c r="R12006">
        <v>2</v>
      </c>
    </row>
    <row r="12007" spans="1:18" x14ac:dyDescent="0.25">
      <c r="A12007" t="s">
        <v>14905</v>
      </c>
      <c r="B12007">
        <v>2019</v>
      </c>
      <c r="C12007">
        <v>6</v>
      </c>
      <c r="D12007">
        <v>22</v>
      </c>
      <c r="E12007" t="s">
        <v>7323</v>
      </c>
      <c r="F12007" s="1" t="s">
        <v>5207</v>
      </c>
      <c r="G12007" s="1" t="s">
        <v>21008</v>
      </c>
      <c r="H12007" s="1" t="s">
        <v>3201</v>
      </c>
      <c r="I12007" t="s">
        <v>21023</v>
      </c>
      <c r="J12007" t="s">
        <v>23</v>
      </c>
      <c r="K12007">
        <v>54</v>
      </c>
      <c r="L12007">
        <v>7155</v>
      </c>
      <c r="M12007">
        <v>132.5</v>
      </c>
      <c r="N12007" t="s">
        <v>7263</v>
      </c>
      <c r="O12007" t="s">
        <v>23191</v>
      </c>
      <c r="P12007">
        <v>0</v>
      </c>
      <c r="Q12007">
        <v>0</v>
      </c>
      <c r="R12007">
        <v>2</v>
      </c>
    </row>
    <row r="12008" spans="1:18" x14ac:dyDescent="0.25">
      <c r="A12008" t="s">
        <v>14905</v>
      </c>
      <c r="B12008">
        <v>2019</v>
      </c>
      <c r="C12008">
        <v>6</v>
      </c>
      <c r="D12008">
        <v>22</v>
      </c>
      <c r="E12008" t="s">
        <v>7323</v>
      </c>
      <c r="F12008" s="1" t="s">
        <v>5207</v>
      </c>
      <c r="G12008" s="1" t="s">
        <v>21008</v>
      </c>
      <c r="H12008" s="1" t="s">
        <v>3201</v>
      </c>
      <c r="I12008" t="s">
        <v>21027</v>
      </c>
      <c r="J12008" t="s">
        <v>23</v>
      </c>
      <c r="K12008">
        <v>44.5</v>
      </c>
      <c r="L12008">
        <v>5896.25</v>
      </c>
      <c r="M12008">
        <v>132.5</v>
      </c>
      <c r="N12008" t="s">
        <v>7263</v>
      </c>
      <c r="O12008" t="s">
        <v>23191</v>
      </c>
      <c r="P12008">
        <v>0</v>
      </c>
      <c r="Q12008">
        <v>0</v>
      </c>
      <c r="R12008">
        <v>2</v>
      </c>
    </row>
    <row r="12009" spans="1:18" x14ac:dyDescent="0.25">
      <c r="A12009" t="s">
        <v>14905</v>
      </c>
      <c r="B12009">
        <v>2019</v>
      </c>
      <c r="C12009">
        <v>6</v>
      </c>
      <c r="D12009">
        <v>22</v>
      </c>
      <c r="E12009" t="s">
        <v>7323</v>
      </c>
      <c r="F12009" s="1" t="s">
        <v>5207</v>
      </c>
      <c r="G12009" s="1" t="s">
        <v>21008</v>
      </c>
      <c r="H12009" s="1" t="s">
        <v>3201</v>
      </c>
      <c r="I12009" t="s">
        <v>7031</v>
      </c>
      <c r="J12009" t="s">
        <v>23</v>
      </c>
      <c r="K12009">
        <v>18</v>
      </c>
      <c r="L12009">
        <v>2385</v>
      </c>
      <c r="M12009">
        <v>132.5</v>
      </c>
      <c r="N12009" t="s">
        <v>9365</v>
      </c>
      <c r="O12009" t="s">
        <v>9812</v>
      </c>
      <c r="P12009">
        <v>0</v>
      </c>
      <c r="Q12009">
        <v>0</v>
      </c>
      <c r="R12009">
        <v>2</v>
      </c>
    </row>
    <row r="12010" spans="1:18" x14ac:dyDescent="0.25">
      <c r="A12010" t="s">
        <v>14905</v>
      </c>
      <c r="B12010">
        <v>2019</v>
      </c>
      <c r="C12010">
        <v>6</v>
      </c>
      <c r="D12010">
        <v>22</v>
      </c>
      <c r="E12010" t="s">
        <v>7323</v>
      </c>
      <c r="F12010" s="1" t="s">
        <v>5207</v>
      </c>
      <c r="G12010" s="1" t="s">
        <v>21008</v>
      </c>
      <c r="H12010" s="1" t="s">
        <v>3201</v>
      </c>
      <c r="I12010" t="s">
        <v>6926</v>
      </c>
      <c r="J12010" t="s">
        <v>23</v>
      </c>
      <c r="K12010">
        <v>6.5</v>
      </c>
      <c r="L12010">
        <v>1074.9100000000001</v>
      </c>
      <c r="M12010">
        <v>165.37</v>
      </c>
      <c r="N12010" t="s">
        <v>9357</v>
      </c>
      <c r="O12010" t="s">
        <v>9813</v>
      </c>
      <c r="P12010">
        <v>0</v>
      </c>
      <c r="Q12010">
        <v>0</v>
      </c>
      <c r="R12010">
        <v>2</v>
      </c>
    </row>
    <row r="12011" spans="1:18" x14ac:dyDescent="0.25">
      <c r="A12011" t="s">
        <v>14905</v>
      </c>
      <c r="B12011">
        <v>2019</v>
      </c>
      <c r="C12011">
        <v>6</v>
      </c>
      <c r="D12011">
        <v>22</v>
      </c>
      <c r="E12011" t="s">
        <v>7323</v>
      </c>
      <c r="F12011" s="1" t="s">
        <v>5207</v>
      </c>
      <c r="G12011" s="1" t="s">
        <v>21008</v>
      </c>
      <c r="H12011" s="1" t="s">
        <v>3201</v>
      </c>
      <c r="I12011" t="s">
        <v>6977</v>
      </c>
      <c r="J12011" t="s">
        <v>23</v>
      </c>
      <c r="K12011">
        <v>68</v>
      </c>
      <c r="L12011">
        <v>11245.16</v>
      </c>
      <c r="M12011">
        <v>165.37</v>
      </c>
      <c r="N12011" t="s">
        <v>7263</v>
      </c>
      <c r="O12011" t="s">
        <v>23191</v>
      </c>
      <c r="P12011">
        <v>0</v>
      </c>
      <c r="Q12011">
        <v>0</v>
      </c>
      <c r="R12011">
        <v>2</v>
      </c>
    </row>
    <row r="12012" spans="1:18" x14ac:dyDescent="0.25">
      <c r="A12012" t="s">
        <v>14905</v>
      </c>
      <c r="B12012">
        <v>2019</v>
      </c>
      <c r="C12012">
        <v>6</v>
      </c>
      <c r="D12012">
        <v>22</v>
      </c>
      <c r="E12012" t="s">
        <v>7323</v>
      </c>
      <c r="F12012" s="1" t="s">
        <v>5207</v>
      </c>
      <c r="G12012" s="1" t="s">
        <v>21008</v>
      </c>
      <c r="H12012" s="1" t="s">
        <v>3201</v>
      </c>
      <c r="I12012" t="s">
        <v>7002</v>
      </c>
      <c r="J12012" t="s">
        <v>23</v>
      </c>
      <c r="K12012">
        <v>31.5</v>
      </c>
      <c r="L12012">
        <v>5209.16</v>
      </c>
      <c r="M12012">
        <v>165.37</v>
      </c>
      <c r="N12012" t="s">
        <v>7263</v>
      </c>
      <c r="O12012" t="s">
        <v>23191</v>
      </c>
      <c r="P12012">
        <v>0</v>
      </c>
      <c r="Q12012">
        <v>0</v>
      </c>
      <c r="R12012">
        <v>2</v>
      </c>
    </row>
    <row r="12013" spans="1:18" x14ac:dyDescent="0.25">
      <c r="A12013" t="s">
        <v>14905</v>
      </c>
      <c r="B12013">
        <v>2019</v>
      </c>
      <c r="C12013">
        <v>6</v>
      </c>
      <c r="D12013">
        <v>22</v>
      </c>
      <c r="E12013" t="s">
        <v>7323</v>
      </c>
      <c r="F12013" s="1" t="s">
        <v>5207</v>
      </c>
      <c r="G12013" s="1" t="s">
        <v>21008</v>
      </c>
      <c r="H12013" s="1" t="s">
        <v>3201</v>
      </c>
      <c r="I12013" t="s">
        <v>7032</v>
      </c>
      <c r="J12013" t="s">
        <v>23</v>
      </c>
      <c r="K12013">
        <v>12</v>
      </c>
      <c r="L12013">
        <v>1984.44</v>
      </c>
      <c r="M12013">
        <v>165.37</v>
      </c>
      <c r="N12013" t="s">
        <v>7263</v>
      </c>
      <c r="O12013" t="s">
        <v>23191</v>
      </c>
      <c r="P12013">
        <v>0</v>
      </c>
      <c r="Q12013">
        <v>0</v>
      </c>
      <c r="R12013">
        <v>2</v>
      </c>
    </row>
    <row r="12014" spans="1:18" x14ac:dyDescent="0.25">
      <c r="A12014" t="s">
        <v>14905</v>
      </c>
      <c r="B12014">
        <v>2019</v>
      </c>
      <c r="C12014">
        <v>6</v>
      </c>
      <c r="D12014">
        <v>22</v>
      </c>
      <c r="E12014" t="s">
        <v>7323</v>
      </c>
      <c r="F12014" s="1" t="s">
        <v>5207</v>
      </c>
      <c r="G12014" s="1" t="s">
        <v>20573</v>
      </c>
      <c r="H12014" s="1" t="s">
        <v>3201</v>
      </c>
      <c r="I12014" t="s">
        <v>5647</v>
      </c>
      <c r="J12014" t="s">
        <v>23</v>
      </c>
      <c r="K12014">
        <v>22</v>
      </c>
      <c r="L12014">
        <v>3750.12</v>
      </c>
      <c r="M12014">
        <v>170.46</v>
      </c>
      <c r="N12014" t="s">
        <v>8998</v>
      </c>
      <c r="O12014" t="s">
        <v>9842</v>
      </c>
      <c r="P12014">
        <v>0</v>
      </c>
      <c r="Q12014">
        <v>0</v>
      </c>
      <c r="R12014">
        <v>2</v>
      </c>
    </row>
    <row r="12015" spans="1:18" x14ac:dyDescent="0.25">
      <c r="A12015" t="s">
        <v>14905</v>
      </c>
      <c r="B12015">
        <v>2019</v>
      </c>
      <c r="C12015">
        <v>6</v>
      </c>
      <c r="D12015">
        <v>22</v>
      </c>
      <c r="E12015" t="s">
        <v>7323</v>
      </c>
      <c r="F12015" s="1" t="s">
        <v>5207</v>
      </c>
      <c r="G12015" s="1" t="s">
        <v>21008</v>
      </c>
      <c r="H12015" s="1" t="s">
        <v>3201</v>
      </c>
      <c r="I12015" t="s">
        <v>6927</v>
      </c>
      <c r="J12015" t="s">
        <v>23</v>
      </c>
      <c r="K12015">
        <v>13</v>
      </c>
      <c r="L12015">
        <v>1722.5</v>
      </c>
      <c r="M12015">
        <v>132.5</v>
      </c>
      <c r="N12015" t="s">
        <v>7263</v>
      </c>
      <c r="O12015" t="s">
        <v>23191</v>
      </c>
      <c r="P12015">
        <v>0</v>
      </c>
      <c r="Q12015">
        <v>0</v>
      </c>
      <c r="R12015">
        <v>2</v>
      </c>
    </row>
    <row r="12016" spans="1:18" x14ac:dyDescent="0.25">
      <c r="A12016" t="s">
        <v>14905</v>
      </c>
      <c r="B12016">
        <v>2019</v>
      </c>
      <c r="C12016">
        <v>6</v>
      </c>
      <c r="D12016">
        <v>22</v>
      </c>
      <c r="E12016" t="s">
        <v>7323</v>
      </c>
      <c r="F12016" s="1" t="s">
        <v>5207</v>
      </c>
      <c r="G12016" s="1" t="s">
        <v>21008</v>
      </c>
      <c r="H12016" s="1" t="s">
        <v>3201</v>
      </c>
      <c r="I12016" t="s">
        <v>21019</v>
      </c>
      <c r="J12016" t="s">
        <v>23</v>
      </c>
      <c r="K12016">
        <v>30.5</v>
      </c>
      <c r="L12016">
        <v>5043.79</v>
      </c>
      <c r="M12016">
        <v>165.37</v>
      </c>
      <c r="N12016" t="s">
        <v>7263</v>
      </c>
      <c r="O12016" t="s">
        <v>23191</v>
      </c>
      <c r="P12016">
        <v>0</v>
      </c>
      <c r="Q12016">
        <v>0</v>
      </c>
      <c r="R12016">
        <v>2</v>
      </c>
    </row>
    <row r="12017" spans="1:18" x14ac:dyDescent="0.25">
      <c r="A12017" t="s">
        <v>14905</v>
      </c>
      <c r="B12017">
        <v>2019</v>
      </c>
      <c r="C12017">
        <v>6</v>
      </c>
      <c r="D12017">
        <v>22</v>
      </c>
      <c r="E12017" t="s">
        <v>7323</v>
      </c>
      <c r="F12017" s="1" t="s">
        <v>5207</v>
      </c>
      <c r="G12017" s="1" t="s">
        <v>20573</v>
      </c>
      <c r="H12017" s="1" t="s">
        <v>3201</v>
      </c>
      <c r="I12017" t="s">
        <v>20783</v>
      </c>
      <c r="J12017" t="s">
        <v>23</v>
      </c>
      <c r="K12017">
        <v>480</v>
      </c>
      <c r="L12017">
        <v>71020.800000000003</v>
      </c>
      <c r="M12017">
        <v>147.96</v>
      </c>
      <c r="N12017" t="s">
        <v>7263</v>
      </c>
      <c r="O12017" t="s">
        <v>23191</v>
      </c>
      <c r="P12017">
        <v>0</v>
      </c>
      <c r="Q12017">
        <v>0</v>
      </c>
      <c r="R12017">
        <v>2</v>
      </c>
    </row>
    <row r="12018" spans="1:18" x14ac:dyDescent="0.25">
      <c r="A12018" t="s">
        <v>14905</v>
      </c>
      <c r="B12018">
        <v>2019</v>
      </c>
      <c r="C12018">
        <v>6</v>
      </c>
      <c r="D12018">
        <v>22</v>
      </c>
      <c r="E12018" t="s">
        <v>7323</v>
      </c>
      <c r="F12018" s="1" t="s">
        <v>5207</v>
      </c>
      <c r="G12018" s="1" t="s">
        <v>20573</v>
      </c>
      <c r="H12018" s="1" t="s">
        <v>3201</v>
      </c>
      <c r="I12018" t="s">
        <v>20836</v>
      </c>
      <c r="J12018" t="s">
        <v>23</v>
      </c>
      <c r="K12018">
        <v>14</v>
      </c>
      <c r="L12018">
        <v>2499</v>
      </c>
      <c r="M12018">
        <v>178.5</v>
      </c>
      <c r="N12018" t="s">
        <v>9062</v>
      </c>
      <c r="O12018" t="s">
        <v>9921</v>
      </c>
      <c r="P12018">
        <v>0</v>
      </c>
      <c r="Q12018">
        <v>0</v>
      </c>
      <c r="R12018">
        <v>2</v>
      </c>
    </row>
    <row r="12019" spans="1:18" x14ac:dyDescent="0.25">
      <c r="A12019" t="s">
        <v>15225</v>
      </c>
      <c r="B12019">
        <v>2019</v>
      </c>
      <c r="C12019">
        <v>7</v>
      </c>
      <c r="D12019">
        <v>28</v>
      </c>
      <c r="E12019" t="s">
        <v>15699</v>
      </c>
      <c r="F12019" s="1" t="s">
        <v>3205</v>
      </c>
      <c r="G12019" s="1" t="s">
        <v>3863</v>
      </c>
      <c r="H12019" s="1" t="s">
        <v>3206</v>
      </c>
      <c r="I12019" t="s">
        <v>19210</v>
      </c>
      <c r="J12019" t="s">
        <v>23</v>
      </c>
      <c r="K12019">
        <v>8975</v>
      </c>
      <c r="L12019">
        <v>480162.5</v>
      </c>
      <c r="M12019">
        <v>53.5</v>
      </c>
      <c r="N12019" t="s">
        <v>9344</v>
      </c>
      <c r="O12019" t="s">
        <v>9496</v>
      </c>
      <c r="P12019">
        <v>3.9816758144422926E-2</v>
      </c>
      <c r="Q12019">
        <v>0</v>
      </c>
      <c r="R12019">
        <v>3</v>
      </c>
    </row>
    <row r="12020" spans="1:18" x14ac:dyDescent="0.25">
      <c r="A12020" t="s">
        <v>15225</v>
      </c>
      <c r="B12020">
        <v>2019</v>
      </c>
      <c r="C12020">
        <v>7</v>
      </c>
      <c r="D12020">
        <v>28</v>
      </c>
      <c r="E12020" t="s">
        <v>15699</v>
      </c>
      <c r="F12020" s="1" t="s">
        <v>3205</v>
      </c>
      <c r="G12020" s="1" t="s">
        <v>3863</v>
      </c>
      <c r="H12020" s="1" t="s">
        <v>3206</v>
      </c>
      <c r="I12020" t="s">
        <v>19219</v>
      </c>
      <c r="J12020" t="s">
        <v>23</v>
      </c>
      <c r="K12020">
        <v>5005</v>
      </c>
      <c r="L12020">
        <v>299299</v>
      </c>
      <c r="M12020">
        <v>59.8</v>
      </c>
      <c r="N12020" t="s">
        <v>9329</v>
      </c>
      <c r="O12020" t="s">
        <v>9493</v>
      </c>
      <c r="P12020">
        <v>0</v>
      </c>
      <c r="Q12020">
        <v>0</v>
      </c>
      <c r="R12020">
        <v>3</v>
      </c>
    </row>
    <row r="12021" spans="1:18" x14ac:dyDescent="0.25">
      <c r="A12021" t="s">
        <v>15225</v>
      </c>
      <c r="B12021">
        <v>2019</v>
      </c>
      <c r="C12021">
        <v>7</v>
      </c>
      <c r="D12021">
        <v>28</v>
      </c>
      <c r="E12021" t="s">
        <v>15699</v>
      </c>
      <c r="F12021" s="1" t="s">
        <v>3205</v>
      </c>
      <c r="G12021" s="1" t="s">
        <v>3863</v>
      </c>
      <c r="H12021" s="1" t="s">
        <v>3206</v>
      </c>
      <c r="I12021" t="s">
        <v>19302</v>
      </c>
      <c r="J12021" t="s">
        <v>23</v>
      </c>
      <c r="K12021">
        <v>6004</v>
      </c>
      <c r="L12021">
        <v>303202</v>
      </c>
      <c r="M12021">
        <v>50.5</v>
      </c>
      <c r="N12021" t="s">
        <v>9334</v>
      </c>
      <c r="O12021" t="s">
        <v>9514</v>
      </c>
      <c r="P12021">
        <v>0</v>
      </c>
      <c r="Q12021">
        <v>0</v>
      </c>
      <c r="R12021">
        <v>3</v>
      </c>
    </row>
    <row r="12022" spans="1:18" x14ac:dyDescent="0.25">
      <c r="A12022" t="s">
        <v>15682</v>
      </c>
      <c r="B12022">
        <v>2019</v>
      </c>
      <c r="C12022">
        <v>9</v>
      </c>
      <c r="D12022">
        <v>26</v>
      </c>
      <c r="E12022" t="s">
        <v>1916</v>
      </c>
      <c r="F12022" s="1" t="s">
        <v>3205</v>
      </c>
      <c r="G12022" s="1" t="s">
        <v>3863</v>
      </c>
      <c r="H12022" s="1" t="s">
        <v>3206</v>
      </c>
      <c r="I12022" t="s">
        <v>19469</v>
      </c>
      <c r="J12022" t="s">
        <v>23</v>
      </c>
      <c r="K12022">
        <v>550</v>
      </c>
      <c r="L12022">
        <v>26180</v>
      </c>
      <c r="M12022">
        <v>47.6</v>
      </c>
      <c r="N12022" t="s">
        <v>9345</v>
      </c>
      <c r="O12022" t="s">
        <v>10735</v>
      </c>
      <c r="P12022">
        <v>0</v>
      </c>
      <c r="Q12022">
        <v>0</v>
      </c>
      <c r="R12022">
        <v>3</v>
      </c>
    </row>
    <row r="12023" spans="1:18" x14ac:dyDescent="0.25">
      <c r="A12023" t="s">
        <v>1684</v>
      </c>
      <c r="B12023">
        <v>2017</v>
      </c>
      <c r="C12023">
        <v>6</v>
      </c>
      <c r="D12023">
        <v>26</v>
      </c>
      <c r="E12023" t="s">
        <v>174</v>
      </c>
      <c r="F12023" s="1" t="s">
        <v>3205</v>
      </c>
      <c r="G12023" s="1" t="s">
        <v>3384</v>
      </c>
      <c r="H12023" s="1" t="s">
        <v>3206</v>
      </c>
      <c r="I12023" t="s">
        <v>17077</v>
      </c>
      <c r="J12023" t="s">
        <v>23</v>
      </c>
      <c r="K12023">
        <v>19775</v>
      </c>
      <c r="L12023">
        <v>751450.01</v>
      </c>
      <c r="M12023">
        <v>38</v>
      </c>
      <c r="N12023" t="s">
        <v>645</v>
      </c>
      <c r="O12023" t="s">
        <v>9450</v>
      </c>
      <c r="P12023">
        <v>9.1123449223886266E-2</v>
      </c>
      <c r="Q12023">
        <v>0</v>
      </c>
      <c r="R12023">
        <v>2</v>
      </c>
    </row>
    <row r="12024" spans="1:18" x14ac:dyDescent="0.25">
      <c r="A12024" t="s">
        <v>2069</v>
      </c>
      <c r="B12024">
        <v>2017</v>
      </c>
      <c r="C12024">
        <v>12</v>
      </c>
      <c r="D12024">
        <v>6</v>
      </c>
      <c r="E12024" t="s">
        <v>2070</v>
      </c>
      <c r="F12024" s="1" t="s">
        <v>3205</v>
      </c>
      <c r="G12024" s="1" t="s">
        <v>3863</v>
      </c>
      <c r="H12024" s="1" t="s">
        <v>3206</v>
      </c>
      <c r="I12024" t="s">
        <v>18938</v>
      </c>
      <c r="J12024" t="s">
        <v>23</v>
      </c>
      <c r="K12024">
        <v>1639</v>
      </c>
      <c r="L12024">
        <v>94078.6</v>
      </c>
      <c r="M12024">
        <v>57.4</v>
      </c>
      <c r="N12024" t="s">
        <v>9313</v>
      </c>
      <c r="O12024" t="s">
        <v>9448</v>
      </c>
      <c r="P12024">
        <v>2.823689586550486E-2</v>
      </c>
      <c r="Q12024">
        <v>0</v>
      </c>
      <c r="R12024">
        <v>4</v>
      </c>
    </row>
    <row r="12025" spans="1:18" x14ac:dyDescent="0.25">
      <c r="A12025" t="s">
        <v>8490</v>
      </c>
      <c r="B12025">
        <v>2018</v>
      </c>
      <c r="C12025">
        <v>4</v>
      </c>
      <c r="D12025">
        <v>19</v>
      </c>
      <c r="E12025" t="s">
        <v>8164</v>
      </c>
      <c r="F12025" s="1" t="s">
        <v>5207</v>
      </c>
      <c r="G12025" s="1" t="s">
        <v>20931</v>
      </c>
      <c r="H12025" s="1" t="s">
        <v>7263</v>
      </c>
      <c r="I12025" t="s">
        <v>6625</v>
      </c>
      <c r="J12025" t="s">
        <v>23</v>
      </c>
      <c r="K12025">
        <v>600</v>
      </c>
      <c r="L12025">
        <v>102461.75999999999</v>
      </c>
      <c r="M12025">
        <v>170.77</v>
      </c>
      <c r="N12025" t="s">
        <v>9111</v>
      </c>
      <c r="O12025" t="s">
        <v>9468</v>
      </c>
      <c r="P12025">
        <v>0</v>
      </c>
      <c r="Q12025">
        <v>3.481892927687627E-2</v>
      </c>
      <c r="R12025">
        <v>2</v>
      </c>
    </row>
    <row r="12026" spans="1:18" x14ac:dyDescent="0.25">
      <c r="A12026" t="s">
        <v>2020</v>
      </c>
      <c r="B12026">
        <v>2017</v>
      </c>
      <c r="C12026">
        <v>11</v>
      </c>
      <c r="D12026">
        <v>17</v>
      </c>
      <c r="E12026" t="s">
        <v>643</v>
      </c>
      <c r="F12026" s="1" t="s">
        <v>3205</v>
      </c>
      <c r="G12026" s="1" t="s">
        <v>3384</v>
      </c>
      <c r="H12026" s="1" t="s">
        <v>3204</v>
      </c>
      <c r="I12026" t="s">
        <v>2021</v>
      </c>
      <c r="J12026" t="s">
        <v>23</v>
      </c>
      <c r="K12026">
        <v>240</v>
      </c>
      <c r="L12026">
        <v>13416</v>
      </c>
      <c r="M12026">
        <v>55.9</v>
      </c>
      <c r="N12026" t="s">
        <v>2022</v>
      </c>
      <c r="O12026" t="s">
        <v>9710</v>
      </c>
      <c r="P12026">
        <v>0</v>
      </c>
      <c r="Q12026">
        <v>0</v>
      </c>
      <c r="R12026">
        <v>4</v>
      </c>
    </row>
    <row r="12027" spans="1:18" x14ac:dyDescent="0.25">
      <c r="A12027" t="s">
        <v>16160</v>
      </c>
      <c r="B12027">
        <v>2019</v>
      </c>
      <c r="C12027">
        <v>11</v>
      </c>
      <c r="D12027">
        <v>4</v>
      </c>
      <c r="E12027" t="s">
        <v>8095</v>
      </c>
      <c r="F12027" s="1" t="s">
        <v>5207</v>
      </c>
      <c r="G12027" s="1" t="s">
        <v>20931</v>
      </c>
      <c r="H12027" s="1" t="s">
        <v>3200</v>
      </c>
      <c r="I12027" t="s">
        <v>20977</v>
      </c>
      <c r="J12027" t="s">
        <v>23</v>
      </c>
      <c r="K12027">
        <v>520</v>
      </c>
      <c r="L12027">
        <v>75129.600000000006</v>
      </c>
      <c r="M12027">
        <v>144.47999999999999</v>
      </c>
      <c r="N12027" t="s">
        <v>7263</v>
      </c>
      <c r="O12027" t="s">
        <v>23192</v>
      </c>
      <c r="P12027">
        <v>0</v>
      </c>
      <c r="Q12027">
        <v>0</v>
      </c>
      <c r="R12027">
        <v>4</v>
      </c>
    </row>
    <row r="12028" spans="1:18" x14ac:dyDescent="0.25">
      <c r="A12028" t="s">
        <v>16160</v>
      </c>
      <c r="B12028">
        <v>2019</v>
      </c>
      <c r="C12028">
        <v>11</v>
      </c>
      <c r="D12028">
        <v>4</v>
      </c>
      <c r="E12028" t="s">
        <v>8095</v>
      </c>
      <c r="F12028" s="1" t="s">
        <v>5207</v>
      </c>
      <c r="G12028" s="1" t="s">
        <v>20573</v>
      </c>
      <c r="H12028" s="1" t="s">
        <v>3200</v>
      </c>
      <c r="I12028" t="s">
        <v>20734</v>
      </c>
      <c r="J12028" t="s">
        <v>23</v>
      </c>
      <c r="K12028">
        <v>100</v>
      </c>
      <c r="L12028">
        <v>12204</v>
      </c>
      <c r="M12028">
        <v>122.04</v>
      </c>
      <c r="N12028" t="s">
        <v>7263</v>
      </c>
      <c r="O12028" t="s">
        <v>23192</v>
      </c>
      <c r="P12028">
        <v>0</v>
      </c>
      <c r="Q12028">
        <v>0</v>
      </c>
      <c r="R12028">
        <v>4</v>
      </c>
    </row>
    <row r="12029" spans="1:18" x14ac:dyDescent="0.25">
      <c r="A12029" t="s">
        <v>16160</v>
      </c>
      <c r="B12029">
        <v>2019</v>
      </c>
      <c r="C12029">
        <v>11</v>
      </c>
      <c r="D12029">
        <v>4</v>
      </c>
      <c r="E12029" t="s">
        <v>8095</v>
      </c>
      <c r="F12029" s="1" t="s">
        <v>5207</v>
      </c>
      <c r="G12029" s="1" t="s">
        <v>20573</v>
      </c>
      <c r="H12029" s="1" t="s">
        <v>3200</v>
      </c>
      <c r="I12029" t="s">
        <v>20814</v>
      </c>
      <c r="J12029" t="s">
        <v>23</v>
      </c>
      <c r="K12029">
        <v>1500</v>
      </c>
      <c r="L12029">
        <v>211680</v>
      </c>
      <c r="M12029">
        <v>141.12</v>
      </c>
      <c r="N12029" t="s">
        <v>7263</v>
      </c>
      <c r="O12029" t="s">
        <v>23192</v>
      </c>
      <c r="P12029">
        <v>0</v>
      </c>
      <c r="Q12029">
        <v>0</v>
      </c>
      <c r="R12029">
        <v>4</v>
      </c>
    </row>
    <row r="12030" spans="1:18" x14ac:dyDescent="0.25">
      <c r="A12030" t="s">
        <v>16160</v>
      </c>
      <c r="B12030">
        <v>2019</v>
      </c>
      <c r="C12030">
        <v>11</v>
      </c>
      <c r="D12030">
        <v>4</v>
      </c>
      <c r="E12030" t="s">
        <v>8095</v>
      </c>
      <c r="F12030" s="1" t="s">
        <v>5207</v>
      </c>
      <c r="G12030" s="1" t="s">
        <v>20573</v>
      </c>
      <c r="H12030" s="1" t="s">
        <v>3200</v>
      </c>
      <c r="I12030" t="s">
        <v>20824</v>
      </c>
      <c r="J12030" t="s">
        <v>23</v>
      </c>
      <c r="K12030">
        <v>1000</v>
      </c>
      <c r="L12030">
        <v>141120</v>
      </c>
      <c r="M12030">
        <v>141.12</v>
      </c>
      <c r="N12030" t="s">
        <v>7263</v>
      </c>
      <c r="O12030" t="s">
        <v>23192</v>
      </c>
      <c r="P12030">
        <v>0</v>
      </c>
      <c r="Q12030">
        <v>0</v>
      </c>
      <c r="R12030">
        <v>4</v>
      </c>
    </row>
    <row r="12031" spans="1:18" x14ac:dyDescent="0.25">
      <c r="A12031" t="s">
        <v>16160</v>
      </c>
      <c r="B12031">
        <v>2019</v>
      </c>
      <c r="C12031">
        <v>11</v>
      </c>
      <c r="D12031">
        <v>4</v>
      </c>
      <c r="E12031" t="s">
        <v>8095</v>
      </c>
      <c r="F12031" s="1" t="s">
        <v>5207</v>
      </c>
      <c r="G12031" s="1" t="s">
        <v>20573</v>
      </c>
      <c r="H12031" s="1" t="s">
        <v>3200</v>
      </c>
      <c r="I12031" t="s">
        <v>20657</v>
      </c>
      <c r="J12031" t="s">
        <v>23</v>
      </c>
      <c r="K12031">
        <v>820</v>
      </c>
      <c r="L12031">
        <v>113160</v>
      </c>
      <c r="M12031">
        <v>138</v>
      </c>
      <c r="N12031" t="s">
        <v>8995</v>
      </c>
      <c r="O12031" t="s">
        <v>9474</v>
      </c>
      <c r="P12031">
        <v>0</v>
      </c>
      <c r="Q12031">
        <v>2.5802443834095183E-2</v>
      </c>
      <c r="R12031">
        <v>4</v>
      </c>
    </row>
    <row r="12032" spans="1:18" x14ac:dyDescent="0.25">
      <c r="A12032" t="s">
        <v>16160</v>
      </c>
      <c r="B12032">
        <v>2019</v>
      </c>
      <c r="C12032">
        <v>11</v>
      </c>
      <c r="D12032">
        <v>4</v>
      </c>
      <c r="E12032" t="s">
        <v>8095</v>
      </c>
      <c r="F12032" s="1" t="s">
        <v>5207</v>
      </c>
      <c r="G12032" s="1" t="s">
        <v>20573</v>
      </c>
      <c r="H12032" s="1" t="s">
        <v>3200</v>
      </c>
      <c r="I12032" t="s">
        <v>20713</v>
      </c>
      <c r="J12032" t="s">
        <v>23</v>
      </c>
      <c r="K12032">
        <v>300</v>
      </c>
      <c r="L12032">
        <v>36612</v>
      </c>
      <c r="M12032">
        <v>122.04</v>
      </c>
      <c r="N12032" t="s">
        <v>9024</v>
      </c>
      <c r="O12032" t="s">
        <v>9827</v>
      </c>
      <c r="P12032">
        <v>0</v>
      </c>
      <c r="Q12032">
        <v>0</v>
      </c>
      <c r="R12032">
        <v>4</v>
      </c>
    </row>
    <row r="12033" spans="1:18" x14ac:dyDescent="0.25">
      <c r="A12033" t="s">
        <v>16160</v>
      </c>
      <c r="B12033">
        <v>2019</v>
      </c>
      <c r="C12033">
        <v>11</v>
      </c>
      <c r="D12033">
        <v>4</v>
      </c>
      <c r="E12033" t="s">
        <v>8095</v>
      </c>
      <c r="F12033" s="1" t="s">
        <v>5207</v>
      </c>
      <c r="G12033" s="1" t="s">
        <v>20573</v>
      </c>
      <c r="H12033" s="1" t="s">
        <v>3200</v>
      </c>
      <c r="I12033" t="s">
        <v>20721</v>
      </c>
      <c r="J12033" t="s">
        <v>23</v>
      </c>
      <c r="K12033">
        <v>1500</v>
      </c>
      <c r="L12033">
        <v>183060</v>
      </c>
      <c r="M12033">
        <v>122.04</v>
      </c>
      <c r="N12033" t="s">
        <v>8855</v>
      </c>
      <c r="O12033" t="s">
        <v>9464</v>
      </c>
      <c r="P12033">
        <v>0</v>
      </c>
      <c r="Q12033">
        <v>4.0124694125017395E-2</v>
      </c>
      <c r="R12033">
        <v>4</v>
      </c>
    </row>
    <row r="12034" spans="1:18" x14ac:dyDescent="0.25">
      <c r="A12034" t="s">
        <v>16160</v>
      </c>
      <c r="B12034">
        <v>2019</v>
      </c>
      <c r="C12034">
        <v>11</v>
      </c>
      <c r="D12034">
        <v>4</v>
      </c>
      <c r="E12034" t="s">
        <v>8095</v>
      </c>
      <c r="F12034" s="1" t="s">
        <v>5207</v>
      </c>
      <c r="G12034" s="1" t="s">
        <v>20931</v>
      </c>
      <c r="H12034" s="1" t="s">
        <v>3200</v>
      </c>
      <c r="I12034" t="s">
        <v>20951</v>
      </c>
      <c r="J12034" t="s">
        <v>23</v>
      </c>
      <c r="K12034">
        <v>1300</v>
      </c>
      <c r="L12034">
        <v>153940.79999999999</v>
      </c>
      <c r="M12034">
        <v>118.42</v>
      </c>
      <c r="N12034" t="s">
        <v>7263</v>
      </c>
      <c r="O12034" t="s">
        <v>23192</v>
      </c>
      <c r="P12034">
        <v>0</v>
      </c>
      <c r="Q12034">
        <v>0</v>
      </c>
      <c r="R12034">
        <v>4</v>
      </c>
    </row>
    <row r="12035" spans="1:18" x14ac:dyDescent="0.25">
      <c r="A12035" t="s">
        <v>16160</v>
      </c>
      <c r="B12035">
        <v>2019</v>
      </c>
      <c r="C12035">
        <v>11</v>
      </c>
      <c r="D12035">
        <v>4</v>
      </c>
      <c r="E12035" t="s">
        <v>8095</v>
      </c>
      <c r="F12035" s="1" t="s">
        <v>5207</v>
      </c>
      <c r="G12035" s="1" t="s">
        <v>20573</v>
      </c>
      <c r="H12035" s="1" t="s">
        <v>3200</v>
      </c>
      <c r="I12035" t="s">
        <v>20661</v>
      </c>
      <c r="J12035" t="s">
        <v>23</v>
      </c>
      <c r="K12035">
        <v>1200</v>
      </c>
      <c r="L12035">
        <v>165600</v>
      </c>
      <c r="M12035">
        <v>138</v>
      </c>
      <c r="N12035" t="s">
        <v>7263</v>
      </c>
      <c r="O12035" t="s">
        <v>23192</v>
      </c>
      <c r="P12035">
        <v>0</v>
      </c>
      <c r="Q12035">
        <v>0</v>
      </c>
      <c r="R12035">
        <v>4</v>
      </c>
    </row>
    <row r="12036" spans="1:18" x14ac:dyDescent="0.25">
      <c r="A12036" t="s">
        <v>16160</v>
      </c>
      <c r="B12036">
        <v>2019</v>
      </c>
      <c r="C12036">
        <v>11</v>
      </c>
      <c r="D12036">
        <v>4</v>
      </c>
      <c r="E12036" t="s">
        <v>8095</v>
      </c>
      <c r="F12036" s="1" t="s">
        <v>5207</v>
      </c>
      <c r="G12036" s="1" t="s">
        <v>20573</v>
      </c>
      <c r="H12036" s="1" t="s">
        <v>3200</v>
      </c>
      <c r="I12036" t="s">
        <v>20694</v>
      </c>
      <c r="J12036" t="s">
        <v>23</v>
      </c>
      <c r="K12036">
        <v>4500</v>
      </c>
      <c r="L12036">
        <v>549180</v>
      </c>
      <c r="M12036">
        <v>122.04</v>
      </c>
      <c r="N12036" t="s">
        <v>9014</v>
      </c>
      <c r="O12036" t="s">
        <v>9454</v>
      </c>
      <c r="P12036">
        <v>0</v>
      </c>
      <c r="Q12036">
        <v>0.10248345341786883</v>
      </c>
      <c r="R12036">
        <v>4</v>
      </c>
    </row>
    <row r="12037" spans="1:18" x14ac:dyDescent="0.25">
      <c r="A12037" t="s">
        <v>16160</v>
      </c>
      <c r="B12037">
        <v>2019</v>
      </c>
      <c r="C12037">
        <v>11</v>
      </c>
      <c r="D12037">
        <v>4</v>
      </c>
      <c r="E12037" t="s">
        <v>8095</v>
      </c>
      <c r="F12037" s="1" t="s">
        <v>5207</v>
      </c>
      <c r="G12037" s="1" t="s">
        <v>20573</v>
      </c>
      <c r="H12037" s="1" t="s">
        <v>3200</v>
      </c>
      <c r="I12037" t="s">
        <v>20728</v>
      </c>
      <c r="J12037" t="s">
        <v>23</v>
      </c>
      <c r="K12037">
        <v>400</v>
      </c>
      <c r="L12037">
        <v>48816</v>
      </c>
      <c r="M12037">
        <v>122.04</v>
      </c>
      <c r="N12037" t="s">
        <v>7263</v>
      </c>
      <c r="O12037" t="s">
        <v>23192</v>
      </c>
      <c r="P12037">
        <v>0</v>
      </c>
      <c r="Q12037">
        <v>0</v>
      </c>
      <c r="R12037">
        <v>4</v>
      </c>
    </row>
    <row r="12038" spans="1:18" x14ac:dyDescent="0.25">
      <c r="A12038" t="s">
        <v>16160</v>
      </c>
      <c r="B12038">
        <v>2019</v>
      </c>
      <c r="C12038">
        <v>11</v>
      </c>
      <c r="D12038">
        <v>4</v>
      </c>
      <c r="E12038" t="s">
        <v>8095</v>
      </c>
      <c r="F12038" s="1" t="s">
        <v>5207</v>
      </c>
      <c r="G12038" s="1" t="s">
        <v>20573</v>
      </c>
      <c r="H12038" s="1" t="s">
        <v>3200</v>
      </c>
      <c r="I12038" t="s">
        <v>20740</v>
      </c>
      <c r="J12038" t="s">
        <v>23</v>
      </c>
      <c r="K12038">
        <v>60</v>
      </c>
      <c r="L12038">
        <v>7322.4</v>
      </c>
      <c r="M12038">
        <v>122.04</v>
      </c>
      <c r="N12038" t="s">
        <v>7263</v>
      </c>
      <c r="O12038" t="s">
        <v>23192</v>
      </c>
      <c r="P12038">
        <v>0</v>
      </c>
      <c r="Q12038">
        <v>0</v>
      </c>
      <c r="R12038">
        <v>4</v>
      </c>
    </row>
    <row r="12039" spans="1:18" x14ac:dyDescent="0.25">
      <c r="A12039" t="s">
        <v>1282</v>
      </c>
      <c r="B12039">
        <v>2017</v>
      </c>
      <c r="C12039">
        <v>1</v>
      </c>
      <c r="D12039">
        <v>9</v>
      </c>
      <c r="E12039" t="s">
        <v>92</v>
      </c>
      <c r="F12039" s="1" t="s">
        <v>3205</v>
      </c>
      <c r="G12039" s="1" t="s">
        <v>3863</v>
      </c>
      <c r="H12039" s="1" t="s">
        <v>3206</v>
      </c>
      <c r="I12039" t="s">
        <v>19558</v>
      </c>
      <c r="J12039" t="s">
        <v>23</v>
      </c>
      <c r="K12039">
        <v>4738</v>
      </c>
      <c r="L12039">
        <v>283569.3</v>
      </c>
      <c r="M12039">
        <v>59.85</v>
      </c>
      <c r="N12039" t="s">
        <v>9319</v>
      </c>
      <c r="O12039" t="s">
        <v>9487</v>
      </c>
      <c r="P12039">
        <v>0</v>
      </c>
      <c r="Q12039">
        <v>0</v>
      </c>
      <c r="R12039">
        <v>1</v>
      </c>
    </row>
    <row r="12040" spans="1:18" x14ac:dyDescent="0.25">
      <c r="A12040" t="s">
        <v>7940</v>
      </c>
      <c r="B12040">
        <v>2017</v>
      </c>
      <c r="C12040">
        <v>3</v>
      </c>
      <c r="D12040">
        <v>12</v>
      </c>
      <c r="E12040" t="s">
        <v>36</v>
      </c>
      <c r="F12040" s="1" t="s">
        <v>5207</v>
      </c>
      <c r="G12040" s="1" t="s">
        <v>6745</v>
      </c>
      <c r="H12040" s="1" t="s">
        <v>7263</v>
      </c>
      <c r="I12040" t="s">
        <v>7128</v>
      </c>
      <c r="J12040" t="s">
        <v>23</v>
      </c>
      <c r="K12040">
        <v>36</v>
      </c>
      <c r="L12040">
        <v>36720</v>
      </c>
      <c r="M12040">
        <v>1020</v>
      </c>
      <c r="N12040" t="s">
        <v>7128</v>
      </c>
      <c r="O12040" t="s">
        <v>9996</v>
      </c>
      <c r="P12040">
        <v>0</v>
      </c>
      <c r="Q12040">
        <v>0</v>
      </c>
      <c r="R12040">
        <v>1</v>
      </c>
    </row>
    <row r="12041" spans="1:18" x14ac:dyDescent="0.25">
      <c r="A12041" t="s">
        <v>8606</v>
      </c>
      <c r="B12041">
        <v>2018</v>
      </c>
      <c r="C12041">
        <v>6</v>
      </c>
      <c r="D12041">
        <v>4</v>
      </c>
      <c r="E12041" t="s">
        <v>7310</v>
      </c>
      <c r="F12041" s="1" t="s">
        <v>5207</v>
      </c>
      <c r="G12041" s="1" t="s">
        <v>20573</v>
      </c>
      <c r="H12041" s="1" t="s">
        <v>7263</v>
      </c>
      <c r="I12041" t="s">
        <v>20590</v>
      </c>
      <c r="J12041" t="s">
        <v>23</v>
      </c>
      <c r="K12041">
        <v>13</v>
      </c>
      <c r="L12041">
        <v>1458.6</v>
      </c>
      <c r="M12041">
        <v>112.2</v>
      </c>
      <c r="N12041" t="s">
        <v>7263</v>
      </c>
      <c r="O12041" t="s">
        <v>23274</v>
      </c>
      <c r="P12041">
        <v>0</v>
      </c>
      <c r="Q12041">
        <v>0</v>
      </c>
      <c r="R12041">
        <v>2</v>
      </c>
    </row>
    <row r="12042" spans="1:18" x14ac:dyDescent="0.25">
      <c r="A12042" t="s">
        <v>8606</v>
      </c>
      <c r="B12042">
        <v>2018</v>
      </c>
      <c r="C12042">
        <v>6</v>
      </c>
      <c r="D12042">
        <v>4</v>
      </c>
      <c r="E12042" t="s">
        <v>7310</v>
      </c>
      <c r="F12042" s="1" t="s">
        <v>5207</v>
      </c>
      <c r="G12042" s="1" t="s">
        <v>20573</v>
      </c>
      <c r="H12042" s="1" t="s">
        <v>7263</v>
      </c>
      <c r="I12042" t="s">
        <v>20602</v>
      </c>
      <c r="J12042" t="s">
        <v>23</v>
      </c>
      <c r="K12042">
        <v>11</v>
      </c>
      <c r="L12042">
        <v>1234.2</v>
      </c>
      <c r="M12042">
        <v>112.2</v>
      </c>
      <c r="N12042" t="s">
        <v>7263</v>
      </c>
      <c r="O12042" t="s">
        <v>23274</v>
      </c>
      <c r="P12042">
        <v>0</v>
      </c>
      <c r="Q12042">
        <v>0</v>
      </c>
      <c r="R12042">
        <v>2</v>
      </c>
    </row>
    <row r="12043" spans="1:18" x14ac:dyDescent="0.25">
      <c r="A12043" t="s">
        <v>8606</v>
      </c>
      <c r="B12043">
        <v>2018</v>
      </c>
      <c r="C12043">
        <v>6</v>
      </c>
      <c r="D12043">
        <v>4</v>
      </c>
      <c r="E12043" t="s">
        <v>7310</v>
      </c>
      <c r="F12043" s="1" t="s">
        <v>5207</v>
      </c>
      <c r="G12043" s="1" t="s">
        <v>20573</v>
      </c>
      <c r="H12043" s="1" t="s">
        <v>7263</v>
      </c>
      <c r="I12043" t="s">
        <v>20645</v>
      </c>
      <c r="J12043" t="s">
        <v>23</v>
      </c>
      <c r="K12043">
        <v>41</v>
      </c>
      <c r="L12043">
        <v>4264</v>
      </c>
      <c r="M12043">
        <v>104</v>
      </c>
      <c r="N12043" t="s">
        <v>7263</v>
      </c>
      <c r="O12043" t="s">
        <v>23274</v>
      </c>
      <c r="P12043">
        <v>0</v>
      </c>
      <c r="Q12043">
        <v>0</v>
      </c>
      <c r="R12043">
        <v>2</v>
      </c>
    </row>
    <row r="12044" spans="1:18" x14ac:dyDescent="0.25">
      <c r="A12044" t="s">
        <v>8606</v>
      </c>
      <c r="B12044">
        <v>2018</v>
      </c>
      <c r="C12044">
        <v>6</v>
      </c>
      <c r="D12044">
        <v>4</v>
      </c>
      <c r="E12044" t="s">
        <v>7310</v>
      </c>
      <c r="F12044" s="1" t="s">
        <v>5207</v>
      </c>
      <c r="G12044" s="1" t="s">
        <v>20931</v>
      </c>
      <c r="H12044" s="1" t="s">
        <v>7263</v>
      </c>
      <c r="I12044" t="s">
        <v>6478</v>
      </c>
      <c r="J12044" t="s">
        <v>23</v>
      </c>
      <c r="K12044">
        <v>45</v>
      </c>
      <c r="L12044">
        <v>5265</v>
      </c>
      <c r="M12044">
        <v>117</v>
      </c>
      <c r="N12044" t="s">
        <v>8296</v>
      </c>
      <c r="O12044" t="s">
        <v>9767</v>
      </c>
      <c r="P12044">
        <v>0</v>
      </c>
      <c r="Q12044">
        <v>0</v>
      </c>
      <c r="R12044">
        <v>2</v>
      </c>
    </row>
    <row r="12045" spans="1:18" x14ac:dyDescent="0.25">
      <c r="A12045" t="s">
        <v>8606</v>
      </c>
      <c r="B12045">
        <v>2018</v>
      </c>
      <c r="C12045">
        <v>6</v>
      </c>
      <c r="D12045">
        <v>4</v>
      </c>
      <c r="E12045" t="s">
        <v>7310</v>
      </c>
      <c r="F12045" s="1" t="s">
        <v>5207</v>
      </c>
      <c r="G12045" s="1" t="s">
        <v>21008</v>
      </c>
      <c r="H12045" s="1" t="s">
        <v>7263</v>
      </c>
      <c r="I12045" t="s">
        <v>7070</v>
      </c>
      <c r="J12045" t="s">
        <v>23</v>
      </c>
      <c r="K12045">
        <v>8</v>
      </c>
      <c r="L12045">
        <v>1137.5999999999999</v>
      </c>
      <c r="M12045">
        <v>142.19999999999999</v>
      </c>
      <c r="N12045" t="s">
        <v>9371</v>
      </c>
      <c r="O12045" t="s">
        <v>9938</v>
      </c>
      <c r="P12045">
        <v>0</v>
      </c>
      <c r="Q12045">
        <v>0</v>
      </c>
      <c r="R12045">
        <v>2</v>
      </c>
    </row>
    <row r="12046" spans="1:18" x14ac:dyDescent="0.25">
      <c r="A12046" t="s">
        <v>8606</v>
      </c>
      <c r="B12046">
        <v>2018</v>
      </c>
      <c r="C12046">
        <v>6</v>
      </c>
      <c r="D12046">
        <v>4</v>
      </c>
      <c r="E12046" t="s">
        <v>7310</v>
      </c>
      <c r="F12046" s="1" t="s">
        <v>5207</v>
      </c>
      <c r="G12046" s="1" t="s">
        <v>20931</v>
      </c>
      <c r="H12046" s="1" t="s">
        <v>7263</v>
      </c>
      <c r="I12046" t="s">
        <v>6415</v>
      </c>
      <c r="J12046" t="s">
        <v>23</v>
      </c>
      <c r="K12046">
        <v>9</v>
      </c>
      <c r="L12046">
        <v>1080.45</v>
      </c>
      <c r="M12046">
        <v>120.05</v>
      </c>
      <c r="N12046" t="s">
        <v>9102</v>
      </c>
      <c r="O12046" t="s">
        <v>9840</v>
      </c>
      <c r="P12046">
        <v>0</v>
      </c>
      <c r="Q12046">
        <v>0</v>
      </c>
      <c r="R12046">
        <v>2</v>
      </c>
    </row>
    <row r="12047" spans="1:18" x14ac:dyDescent="0.25">
      <c r="A12047" t="s">
        <v>8606</v>
      </c>
      <c r="B12047">
        <v>2018</v>
      </c>
      <c r="C12047">
        <v>6</v>
      </c>
      <c r="D12047">
        <v>4</v>
      </c>
      <c r="E12047" t="s">
        <v>7310</v>
      </c>
      <c r="F12047" s="1" t="s">
        <v>5207</v>
      </c>
      <c r="G12047" s="1" t="s">
        <v>21008</v>
      </c>
      <c r="H12047" s="1" t="s">
        <v>7263</v>
      </c>
      <c r="I12047" t="s">
        <v>7071</v>
      </c>
      <c r="J12047" t="s">
        <v>23</v>
      </c>
      <c r="K12047">
        <v>12</v>
      </c>
      <c r="L12047">
        <v>1260</v>
      </c>
      <c r="M12047">
        <v>105</v>
      </c>
      <c r="N12047" t="s">
        <v>9371</v>
      </c>
      <c r="O12047" t="s">
        <v>9938</v>
      </c>
      <c r="P12047">
        <v>0</v>
      </c>
      <c r="Q12047">
        <v>0</v>
      </c>
      <c r="R12047">
        <v>2</v>
      </c>
    </row>
    <row r="12048" spans="1:18" x14ac:dyDescent="0.25">
      <c r="A12048" t="s">
        <v>8606</v>
      </c>
      <c r="B12048">
        <v>2018</v>
      </c>
      <c r="C12048">
        <v>6</v>
      </c>
      <c r="D12048">
        <v>4</v>
      </c>
      <c r="E12048" t="s">
        <v>7310</v>
      </c>
      <c r="F12048" s="1" t="s">
        <v>5207</v>
      </c>
      <c r="G12048" s="1" t="s">
        <v>21008</v>
      </c>
      <c r="H12048" s="1" t="s">
        <v>7263</v>
      </c>
      <c r="I12048" t="s">
        <v>6888</v>
      </c>
      <c r="J12048" t="s">
        <v>23</v>
      </c>
      <c r="K12048">
        <v>8</v>
      </c>
      <c r="L12048">
        <v>840</v>
      </c>
      <c r="M12048">
        <v>105</v>
      </c>
      <c r="N12048" t="s">
        <v>9355</v>
      </c>
      <c r="O12048" t="s">
        <v>9886</v>
      </c>
      <c r="P12048">
        <v>0</v>
      </c>
      <c r="Q12048">
        <v>0</v>
      </c>
      <c r="R12048">
        <v>2</v>
      </c>
    </row>
    <row r="12049" spans="1:18" x14ac:dyDescent="0.25">
      <c r="A12049" t="s">
        <v>8606</v>
      </c>
      <c r="B12049">
        <v>2018</v>
      </c>
      <c r="C12049">
        <v>6</v>
      </c>
      <c r="D12049">
        <v>4</v>
      </c>
      <c r="E12049" t="s">
        <v>7310</v>
      </c>
      <c r="F12049" s="1" t="s">
        <v>5207</v>
      </c>
      <c r="G12049" s="1" t="s">
        <v>21008</v>
      </c>
      <c r="H12049" s="1" t="s">
        <v>7263</v>
      </c>
      <c r="I12049" t="s">
        <v>6899</v>
      </c>
      <c r="J12049" t="s">
        <v>23</v>
      </c>
      <c r="K12049">
        <v>24</v>
      </c>
      <c r="L12049">
        <v>2520</v>
      </c>
      <c r="M12049">
        <v>105</v>
      </c>
      <c r="N12049" t="s">
        <v>9356</v>
      </c>
      <c r="O12049" t="s">
        <v>9773</v>
      </c>
      <c r="P12049">
        <v>0</v>
      </c>
      <c r="Q12049">
        <v>0</v>
      </c>
      <c r="R12049">
        <v>2</v>
      </c>
    </row>
    <row r="12050" spans="1:18" x14ac:dyDescent="0.25">
      <c r="A12050" t="s">
        <v>8606</v>
      </c>
      <c r="B12050">
        <v>2018</v>
      </c>
      <c r="C12050">
        <v>6</v>
      </c>
      <c r="D12050">
        <v>4</v>
      </c>
      <c r="E12050" t="s">
        <v>7310</v>
      </c>
      <c r="F12050" s="1" t="s">
        <v>5207</v>
      </c>
      <c r="G12050" s="1" t="s">
        <v>20573</v>
      </c>
      <c r="H12050" s="1" t="s">
        <v>7263</v>
      </c>
      <c r="I12050" t="s">
        <v>6345</v>
      </c>
      <c r="J12050" t="s">
        <v>23</v>
      </c>
      <c r="K12050">
        <v>9</v>
      </c>
      <c r="L12050">
        <v>1053</v>
      </c>
      <c r="M12050">
        <v>117</v>
      </c>
      <c r="N12050" t="s">
        <v>9099</v>
      </c>
      <c r="O12050" t="s">
        <v>9875</v>
      </c>
      <c r="P12050">
        <v>0</v>
      </c>
      <c r="Q12050">
        <v>0</v>
      </c>
      <c r="R12050">
        <v>2</v>
      </c>
    </row>
    <row r="12051" spans="1:18" x14ac:dyDescent="0.25">
      <c r="A12051" t="s">
        <v>8606</v>
      </c>
      <c r="B12051">
        <v>2018</v>
      </c>
      <c r="C12051">
        <v>6</v>
      </c>
      <c r="D12051">
        <v>4</v>
      </c>
      <c r="E12051" t="s">
        <v>7310</v>
      </c>
      <c r="F12051" s="1" t="s">
        <v>5207</v>
      </c>
      <c r="G12051" s="1" t="s">
        <v>20573</v>
      </c>
      <c r="H12051" s="1" t="s">
        <v>7263</v>
      </c>
      <c r="I12051" t="s">
        <v>20578</v>
      </c>
      <c r="J12051" t="s">
        <v>23</v>
      </c>
      <c r="K12051">
        <v>6</v>
      </c>
      <c r="L12051">
        <v>819</v>
      </c>
      <c r="M12051">
        <v>136.5</v>
      </c>
      <c r="N12051" t="s">
        <v>7263</v>
      </c>
      <c r="O12051" t="s">
        <v>23274</v>
      </c>
      <c r="P12051">
        <v>0</v>
      </c>
      <c r="Q12051">
        <v>0</v>
      </c>
      <c r="R12051">
        <v>2</v>
      </c>
    </row>
    <row r="12052" spans="1:18" x14ac:dyDescent="0.25">
      <c r="A12052" t="s">
        <v>8606</v>
      </c>
      <c r="B12052">
        <v>2018</v>
      </c>
      <c r="C12052">
        <v>6</v>
      </c>
      <c r="D12052">
        <v>4</v>
      </c>
      <c r="E12052" t="s">
        <v>7310</v>
      </c>
      <c r="F12052" s="1" t="s">
        <v>5207</v>
      </c>
      <c r="G12052" s="1" t="s">
        <v>20573</v>
      </c>
      <c r="H12052" s="1" t="s">
        <v>7263</v>
      </c>
      <c r="I12052" t="s">
        <v>20579</v>
      </c>
      <c r="J12052" t="s">
        <v>23</v>
      </c>
      <c r="K12052">
        <v>8</v>
      </c>
      <c r="L12052">
        <v>1124</v>
      </c>
      <c r="M12052">
        <v>140.5</v>
      </c>
      <c r="N12052" t="s">
        <v>7263</v>
      </c>
      <c r="O12052" t="s">
        <v>23274</v>
      </c>
      <c r="P12052">
        <v>0</v>
      </c>
      <c r="Q12052">
        <v>0</v>
      </c>
      <c r="R12052">
        <v>2</v>
      </c>
    </row>
    <row r="12053" spans="1:18" x14ac:dyDescent="0.25">
      <c r="A12053" t="s">
        <v>8606</v>
      </c>
      <c r="B12053">
        <v>2018</v>
      </c>
      <c r="C12053">
        <v>6</v>
      </c>
      <c r="D12053">
        <v>4</v>
      </c>
      <c r="E12053" t="s">
        <v>7310</v>
      </c>
      <c r="F12053" s="1" t="s">
        <v>5207</v>
      </c>
      <c r="G12053" s="1" t="s">
        <v>20573</v>
      </c>
      <c r="H12053" s="1" t="s">
        <v>7263</v>
      </c>
      <c r="I12053" t="s">
        <v>20603</v>
      </c>
      <c r="J12053" t="s">
        <v>23</v>
      </c>
      <c r="K12053">
        <v>11</v>
      </c>
      <c r="L12053">
        <v>1234.2</v>
      </c>
      <c r="M12053">
        <v>112.2</v>
      </c>
      <c r="N12053" t="s">
        <v>7263</v>
      </c>
      <c r="O12053" t="s">
        <v>23274</v>
      </c>
      <c r="P12053">
        <v>0</v>
      </c>
      <c r="Q12053">
        <v>0</v>
      </c>
      <c r="R12053">
        <v>2</v>
      </c>
    </row>
    <row r="12054" spans="1:18" x14ac:dyDescent="0.25">
      <c r="A12054" t="s">
        <v>8606</v>
      </c>
      <c r="B12054">
        <v>2018</v>
      </c>
      <c r="C12054">
        <v>6</v>
      </c>
      <c r="D12054">
        <v>4</v>
      </c>
      <c r="E12054" t="s">
        <v>7310</v>
      </c>
      <c r="F12054" s="1" t="s">
        <v>5207</v>
      </c>
      <c r="G12054" s="1" t="s">
        <v>20573</v>
      </c>
      <c r="H12054" s="1" t="s">
        <v>7263</v>
      </c>
      <c r="I12054" t="s">
        <v>20891</v>
      </c>
      <c r="J12054" t="s">
        <v>23</v>
      </c>
      <c r="K12054">
        <v>12</v>
      </c>
      <c r="L12054">
        <v>1716</v>
      </c>
      <c r="M12054">
        <v>143</v>
      </c>
      <c r="N12054" t="s">
        <v>7263</v>
      </c>
      <c r="O12054" t="s">
        <v>23274</v>
      </c>
      <c r="P12054">
        <v>0</v>
      </c>
      <c r="Q12054">
        <v>0</v>
      </c>
      <c r="R12054">
        <v>2</v>
      </c>
    </row>
    <row r="12055" spans="1:18" x14ac:dyDescent="0.25">
      <c r="A12055" t="s">
        <v>8606</v>
      </c>
      <c r="B12055">
        <v>2018</v>
      </c>
      <c r="C12055">
        <v>6</v>
      </c>
      <c r="D12055">
        <v>4</v>
      </c>
      <c r="E12055" t="s">
        <v>7310</v>
      </c>
      <c r="F12055" s="1" t="s">
        <v>5207</v>
      </c>
      <c r="G12055" s="1" t="s">
        <v>20573</v>
      </c>
      <c r="H12055" s="1" t="s">
        <v>7263</v>
      </c>
      <c r="I12055" t="s">
        <v>5246</v>
      </c>
      <c r="J12055" t="s">
        <v>23</v>
      </c>
      <c r="K12055">
        <v>11</v>
      </c>
      <c r="L12055">
        <v>1501.5</v>
      </c>
      <c r="M12055">
        <v>136.5</v>
      </c>
      <c r="N12055" t="s">
        <v>8952</v>
      </c>
      <c r="O12055" t="s">
        <v>10060</v>
      </c>
      <c r="P12055">
        <v>0</v>
      </c>
      <c r="Q12055">
        <v>0</v>
      </c>
      <c r="R12055">
        <v>2</v>
      </c>
    </row>
    <row r="12056" spans="1:18" x14ac:dyDescent="0.25">
      <c r="A12056" t="s">
        <v>8606</v>
      </c>
      <c r="B12056">
        <v>2018</v>
      </c>
      <c r="C12056">
        <v>6</v>
      </c>
      <c r="D12056">
        <v>4</v>
      </c>
      <c r="E12056" t="s">
        <v>7310</v>
      </c>
      <c r="F12056" s="1" t="s">
        <v>5207</v>
      </c>
      <c r="G12056" s="1" t="s">
        <v>20573</v>
      </c>
      <c r="H12056" s="1" t="s">
        <v>7263</v>
      </c>
      <c r="I12056" t="s">
        <v>6332</v>
      </c>
      <c r="J12056" t="s">
        <v>23</v>
      </c>
      <c r="K12056">
        <v>9</v>
      </c>
      <c r="L12056">
        <v>1305</v>
      </c>
      <c r="M12056">
        <v>145</v>
      </c>
      <c r="N12056" t="s">
        <v>9097</v>
      </c>
      <c r="O12056" t="s">
        <v>9940</v>
      </c>
      <c r="P12056">
        <v>0</v>
      </c>
      <c r="Q12056">
        <v>0</v>
      </c>
      <c r="R12056">
        <v>2</v>
      </c>
    </row>
    <row r="12057" spans="1:18" x14ac:dyDescent="0.25">
      <c r="A12057" t="s">
        <v>8606</v>
      </c>
      <c r="B12057">
        <v>2018</v>
      </c>
      <c r="C12057">
        <v>6</v>
      </c>
      <c r="D12057">
        <v>4</v>
      </c>
      <c r="E12057" t="s">
        <v>7310</v>
      </c>
      <c r="F12057" s="1" t="s">
        <v>5207</v>
      </c>
      <c r="G12057" s="1" t="s">
        <v>20573</v>
      </c>
      <c r="H12057" s="1" t="s">
        <v>7263</v>
      </c>
      <c r="I12057" t="s">
        <v>20598</v>
      </c>
      <c r="J12057" t="s">
        <v>23</v>
      </c>
      <c r="K12057">
        <v>15</v>
      </c>
      <c r="L12057">
        <v>1683</v>
      </c>
      <c r="M12057">
        <v>112.2</v>
      </c>
      <c r="N12057" t="s">
        <v>7263</v>
      </c>
      <c r="O12057" t="s">
        <v>23274</v>
      </c>
      <c r="P12057">
        <v>0</v>
      </c>
      <c r="Q12057">
        <v>0</v>
      </c>
      <c r="R12057">
        <v>2</v>
      </c>
    </row>
    <row r="12058" spans="1:18" x14ac:dyDescent="0.25">
      <c r="A12058" t="s">
        <v>8606</v>
      </c>
      <c r="B12058">
        <v>2018</v>
      </c>
      <c r="C12058">
        <v>6</v>
      </c>
      <c r="D12058">
        <v>4</v>
      </c>
      <c r="E12058" t="s">
        <v>7310</v>
      </c>
      <c r="F12058" s="1" t="s">
        <v>5207</v>
      </c>
      <c r="G12058" s="1" t="s">
        <v>20931</v>
      </c>
      <c r="H12058" s="1" t="s">
        <v>7263</v>
      </c>
      <c r="I12058" t="s">
        <v>20974</v>
      </c>
      <c r="J12058" t="s">
        <v>23</v>
      </c>
      <c r="K12058">
        <v>48</v>
      </c>
      <c r="L12058">
        <v>5472</v>
      </c>
      <c r="M12058">
        <v>114</v>
      </c>
      <c r="N12058" t="s">
        <v>7263</v>
      </c>
      <c r="O12058" t="s">
        <v>23274</v>
      </c>
      <c r="P12058">
        <v>0</v>
      </c>
      <c r="Q12058">
        <v>0</v>
      </c>
      <c r="R12058">
        <v>2</v>
      </c>
    </row>
    <row r="12059" spans="1:18" x14ac:dyDescent="0.25">
      <c r="A12059" t="s">
        <v>8606</v>
      </c>
      <c r="B12059">
        <v>2018</v>
      </c>
      <c r="C12059">
        <v>6</v>
      </c>
      <c r="D12059">
        <v>4</v>
      </c>
      <c r="E12059" t="s">
        <v>7310</v>
      </c>
      <c r="F12059" s="1" t="s">
        <v>5207</v>
      </c>
      <c r="G12059" s="1" t="s">
        <v>20931</v>
      </c>
      <c r="H12059" s="1" t="s">
        <v>7263</v>
      </c>
      <c r="I12059" t="s">
        <v>20958</v>
      </c>
      <c r="J12059" t="s">
        <v>23</v>
      </c>
      <c r="K12059">
        <v>1750</v>
      </c>
      <c r="L12059">
        <v>207900</v>
      </c>
      <c r="M12059">
        <v>118.8</v>
      </c>
      <c r="N12059" t="s">
        <v>9106</v>
      </c>
      <c r="O12059" t="s">
        <v>9459</v>
      </c>
      <c r="P12059">
        <v>0</v>
      </c>
      <c r="Q12059">
        <v>5.3850305373165194E-2</v>
      </c>
      <c r="R12059">
        <v>2</v>
      </c>
    </row>
    <row r="12060" spans="1:18" x14ac:dyDescent="0.25">
      <c r="A12060" t="s">
        <v>8606</v>
      </c>
      <c r="B12060">
        <v>2018</v>
      </c>
      <c r="C12060">
        <v>6</v>
      </c>
      <c r="D12060">
        <v>4</v>
      </c>
      <c r="E12060" t="s">
        <v>7310</v>
      </c>
      <c r="F12060" s="1" t="s">
        <v>5207</v>
      </c>
      <c r="G12060" s="1" t="s">
        <v>20931</v>
      </c>
      <c r="H12060" s="1" t="s">
        <v>7263</v>
      </c>
      <c r="I12060" t="s">
        <v>20947</v>
      </c>
      <c r="J12060" t="s">
        <v>23</v>
      </c>
      <c r="K12060">
        <v>162</v>
      </c>
      <c r="L12060">
        <v>16321.5</v>
      </c>
      <c r="M12060">
        <v>100.75</v>
      </c>
      <c r="N12060" t="s">
        <v>7263</v>
      </c>
      <c r="O12060" t="s">
        <v>23274</v>
      </c>
      <c r="P12060">
        <v>0</v>
      </c>
      <c r="Q12060">
        <v>0</v>
      </c>
      <c r="R12060">
        <v>2</v>
      </c>
    </row>
    <row r="12061" spans="1:18" x14ac:dyDescent="0.25">
      <c r="A12061" t="s">
        <v>8606</v>
      </c>
      <c r="B12061">
        <v>2018</v>
      </c>
      <c r="C12061">
        <v>6</v>
      </c>
      <c r="D12061">
        <v>4</v>
      </c>
      <c r="E12061" t="s">
        <v>7310</v>
      </c>
      <c r="F12061" s="1" t="s">
        <v>5207</v>
      </c>
      <c r="G12061" s="1" t="s">
        <v>20573</v>
      </c>
      <c r="H12061" s="1" t="s">
        <v>7263</v>
      </c>
      <c r="I12061" t="s">
        <v>20764</v>
      </c>
      <c r="J12061" t="s">
        <v>23</v>
      </c>
      <c r="K12061">
        <v>159</v>
      </c>
      <c r="L12061">
        <v>16138.5</v>
      </c>
      <c r="M12061">
        <v>101.5</v>
      </c>
      <c r="N12061" t="s">
        <v>9043</v>
      </c>
      <c r="O12061" t="s">
        <v>9465</v>
      </c>
      <c r="P12061">
        <v>0</v>
      </c>
      <c r="Q12061">
        <v>3.9029243790110295E-2</v>
      </c>
      <c r="R12061">
        <v>2</v>
      </c>
    </row>
    <row r="12062" spans="1:18" x14ac:dyDescent="0.25">
      <c r="A12062" t="s">
        <v>8606</v>
      </c>
      <c r="B12062">
        <v>2018</v>
      </c>
      <c r="C12062">
        <v>6</v>
      </c>
      <c r="D12062">
        <v>4</v>
      </c>
      <c r="E12062" t="s">
        <v>7310</v>
      </c>
      <c r="F12062" s="1" t="s">
        <v>5207</v>
      </c>
      <c r="G12062" s="1" t="s">
        <v>21008</v>
      </c>
      <c r="H12062" s="1" t="s">
        <v>7263</v>
      </c>
      <c r="I12062" t="s">
        <v>6895</v>
      </c>
      <c r="J12062" t="s">
        <v>23</v>
      </c>
      <c r="K12062">
        <v>20</v>
      </c>
      <c r="L12062">
        <v>2180</v>
      </c>
      <c r="M12062">
        <v>109</v>
      </c>
      <c r="N12062" t="s">
        <v>9356</v>
      </c>
      <c r="O12062" t="s">
        <v>9773</v>
      </c>
      <c r="P12062">
        <v>0</v>
      </c>
      <c r="Q12062">
        <v>0</v>
      </c>
      <c r="R12062">
        <v>2</v>
      </c>
    </row>
    <row r="12063" spans="1:18" x14ac:dyDescent="0.25">
      <c r="A12063" t="s">
        <v>8606</v>
      </c>
      <c r="B12063">
        <v>2018</v>
      </c>
      <c r="C12063">
        <v>6</v>
      </c>
      <c r="D12063">
        <v>4</v>
      </c>
      <c r="E12063" t="s">
        <v>7310</v>
      </c>
      <c r="F12063" s="1" t="s">
        <v>5207</v>
      </c>
      <c r="G12063" s="1" t="s">
        <v>21008</v>
      </c>
      <c r="H12063" s="1" t="s">
        <v>7263</v>
      </c>
      <c r="I12063" t="s">
        <v>21017</v>
      </c>
      <c r="J12063" t="s">
        <v>23</v>
      </c>
      <c r="K12063">
        <v>75</v>
      </c>
      <c r="L12063">
        <v>8175</v>
      </c>
      <c r="M12063">
        <v>109</v>
      </c>
      <c r="N12063" t="s">
        <v>7263</v>
      </c>
      <c r="O12063" t="s">
        <v>23274</v>
      </c>
      <c r="P12063">
        <v>0</v>
      </c>
      <c r="Q12063">
        <v>0</v>
      </c>
      <c r="R12063">
        <v>2</v>
      </c>
    </row>
    <row r="12064" spans="1:18" x14ac:dyDescent="0.25">
      <c r="A12064" t="s">
        <v>8606</v>
      </c>
      <c r="B12064">
        <v>2018</v>
      </c>
      <c r="C12064">
        <v>6</v>
      </c>
      <c r="D12064">
        <v>4</v>
      </c>
      <c r="E12064" t="s">
        <v>7310</v>
      </c>
      <c r="F12064" s="1" t="s">
        <v>5207</v>
      </c>
      <c r="G12064" s="1" t="s">
        <v>21008</v>
      </c>
      <c r="H12064" s="1" t="s">
        <v>7263</v>
      </c>
      <c r="I12064" t="s">
        <v>21030</v>
      </c>
      <c r="J12064" t="s">
        <v>23</v>
      </c>
      <c r="K12064">
        <v>16</v>
      </c>
      <c r="L12064">
        <v>1744</v>
      </c>
      <c r="M12064">
        <v>109</v>
      </c>
      <c r="N12064" t="s">
        <v>7263</v>
      </c>
      <c r="O12064" t="s">
        <v>23274</v>
      </c>
      <c r="P12064">
        <v>0</v>
      </c>
      <c r="Q12064">
        <v>0</v>
      </c>
      <c r="R12064">
        <v>2</v>
      </c>
    </row>
    <row r="12065" spans="1:18" x14ac:dyDescent="0.25">
      <c r="A12065" t="s">
        <v>8606</v>
      </c>
      <c r="B12065">
        <v>2018</v>
      </c>
      <c r="C12065">
        <v>6</v>
      </c>
      <c r="D12065">
        <v>4</v>
      </c>
      <c r="E12065" t="s">
        <v>7310</v>
      </c>
      <c r="F12065" s="1" t="s">
        <v>5207</v>
      </c>
      <c r="G12065" s="1" t="s">
        <v>21008</v>
      </c>
      <c r="H12065" s="1" t="s">
        <v>7263</v>
      </c>
      <c r="I12065" t="s">
        <v>21018</v>
      </c>
      <c r="J12065" t="s">
        <v>23</v>
      </c>
      <c r="K12065">
        <v>45</v>
      </c>
      <c r="L12065">
        <v>6282</v>
      </c>
      <c r="M12065">
        <v>139.6</v>
      </c>
      <c r="N12065" t="s">
        <v>7263</v>
      </c>
      <c r="O12065" t="s">
        <v>23274</v>
      </c>
      <c r="P12065">
        <v>0</v>
      </c>
      <c r="Q12065">
        <v>0</v>
      </c>
      <c r="R12065">
        <v>2</v>
      </c>
    </row>
    <row r="12066" spans="1:18" x14ac:dyDescent="0.25">
      <c r="A12066" t="s">
        <v>8606</v>
      </c>
      <c r="B12066">
        <v>2018</v>
      </c>
      <c r="C12066">
        <v>6</v>
      </c>
      <c r="D12066">
        <v>4</v>
      </c>
      <c r="E12066" t="s">
        <v>7310</v>
      </c>
      <c r="F12066" s="1" t="s">
        <v>5207</v>
      </c>
      <c r="G12066" s="1" t="s">
        <v>21008</v>
      </c>
      <c r="H12066" s="1" t="s">
        <v>7263</v>
      </c>
      <c r="I12066" t="s">
        <v>21012</v>
      </c>
      <c r="J12066" t="s">
        <v>23</v>
      </c>
      <c r="K12066">
        <v>14</v>
      </c>
      <c r="L12066">
        <v>1869.98</v>
      </c>
      <c r="M12066">
        <v>133.57</v>
      </c>
      <c r="N12066" t="s">
        <v>7263</v>
      </c>
      <c r="O12066" t="s">
        <v>23274</v>
      </c>
      <c r="P12066">
        <v>0</v>
      </c>
      <c r="Q12066">
        <v>0</v>
      </c>
      <c r="R12066">
        <v>2</v>
      </c>
    </row>
    <row r="12067" spans="1:18" x14ac:dyDescent="0.25">
      <c r="A12067" t="s">
        <v>8606</v>
      </c>
      <c r="B12067">
        <v>2018</v>
      </c>
      <c r="C12067">
        <v>6</v>
      </c>
      <c r="D12067">
        <v>4</v>
      </c>
      <c r="E12067" t="s">
        <v>7310</v>
      </c>
      <c r="F12067" s="1" t="s">
        <v>5207</v>
      </c>
      <c r="G12067" s="1" t="s">
        <v>21008</v>
      </c>
      <c r="H12067" s="1" t="s">
        <v>7263</v>
      </c>
      <c r="I12067" t="s">
        <v>21031</v>
      </c>
      <c r="J12067" t="s">
        <v>23</v>
      </c>
      <c r="K12067">
        <v>13</v>
      </c>
      <c r="L12067">
        <v>1768</v>
      </c>
      <c r="M12067">
        <v>136</v>
      </c>
      <c r="N12067" t="s">
        <v>7263</v>
      </c>
      <c r="O12067" t="s">
        <v>23274</v>
      </c>
      <c r="P12067">
        <v>0</v>
      </c>
      <c r="Q12067">
        <v>0</v>
      </c>
      <c r="R12067">
        <v>2</v>
      </c>
    </row>
    <row r="12068" spans="1:18" x14ac:dyDescent="0.25">
      <c r="A12068" t="s">
        <v>8606</v>
      </c>
      <c r="B12068">
        <v>2018</v>
      </c>
      <c r="C12068">
        <v>6</v>
      </c>
      <c r="D12068">
        <v>4</v>
      </c>
      <c r="E12068" t="s">
        <v>7310</v>
      </c>
      <c r="F12068" s="1" t="s">
        <v>5207</v>
      </c>
      <c r="G12068" s="1" t="s">
        <v>20573</v>
      </c>
      <c r="H12068" s="1" t="s">
        <v>7263</v>
      </c>
      <c r="I12068" t="s">
        <v>20595</v>
      </c>
      <c r="J12068" t="s">
        <v>23</v>
      </c>
      <c r="K12068">
        <v>46</v>
      </c>
      <c r="L12068">
        <v>5161.2</v>
      </c>
      <c r="M12068">
        <v>112.2</v>
      </c>
      <c r="N12068" t="s">
        <v>7263</v>
      </c>
      <c r="O12068" t="s">
        <v>23274</v>
      </c>
      <c r="P12068">
        <v>0</v>
      </c>
      <c r="Q12068">
        <v>0</v>
      </c>
      <c r="R12068">
        <v>2</v>
      </c>
    </row>
    <row r="12069" spans="1:18" x14ac:dyDescent="0.25">
      <c r="A12069" t="s">
        <v>8606</v>
      </c>
      <c r="B12069">
        <v>2018</v>
      </c>
      <c r="C12069">
        <v>6</v>
      </c>
      <c r="D12069">
        <v>4</v>
      </c>
      <c r="E12069" t="s">
        <v>7310</v>
      </c>
      <c r="F12069" s="1" t="s">
        <v>5207</v>
      </c>
      <c r="G12069" s="1" t="s">
        <v>20573</v>
      </c>
      <c r="H12069" s="1" t="s">
        <v>7263</v>
      </c>
      <c r="I12069" t="s">
        <v>20656</v>
      </c>
      <c r="J12069" t="s">
        <v>23</v>
      </c>
      <c r="K12069">
        <v>35</v>
      </c>
      <c r="L12069">
        <v>3640</v>
      </c>
      <c r="M12069">
        <v>104</v>
      </c>
      <c r="N12069" t="s">
        <v>8995</v>
      </c>
      <c r="O12069" t="s">
        <v>9471</v>
      </c>
      <c r="P12069">
        <v>0</v>
      </c>
      <c r="Q12069">
        <v>2.730993892398554E-2</v>
      </c>
      <c r="R12069">
        <v>2</v>
      </c>
    </row>
    <row r="12070" spans="1:18" x14ac:dyDescent="0.25">
      <c r="A12070" t="s">
        <v>8606</v>
      </c>
      <c r="B12070">
        <v>2018</v>
      </c>
      <c r="C12070">
        <v>6</v>
      </c>
      <c r="D12070">
        <v>4</v>
      </c>
      <c r="E12070" t="s">
        <v>7310</v>
      </c>
      <c r="F12070" s="1" t="s">
        <v>5207</v>
      </c>
      <c r="G12070" s="1" t="s">
        <v>20573</v>
      </c>
      <c r="H12070" s="1" t="s">
        <v>7263</v>
      </c>
      <c r="I12070" t="s">
        <v>20778</v>
      </c>
      <c r="J12070" t="s">
        <v>23</v>
      </c>
      <c r="K12070">
        <v>536</v>
      </c>
      <c r="L12070">
        <v>54404</v>
      </c>
      <c r="M12070">
        <v>101.5</v>
      </c>
      <c r="N12070" t="s">
        <v>7263</v>
      </c>
      <c r="O12070" t="s">
        <v>23274</v>
      </c>
      <c r="P12070">
        <v>0</v>
      </c>
      <c r="Q12070">
        <v>0</v>
      </c>
      <c r="R12070">
        <v>2</v>
      </c>
    </row>
    <row r="12071" spans="1:18" x14ac:dyDescent="0.25">
      <c r="A12071" t="s">
        <v>8606</v>
      </c>
      <c r="B12071">
        <v>2018</v>
      </c>
      <c r="C12071">
        <v>6</v>
      </c>
      <c r="D12071">
        <v>4</v>
      </c>
      <c r="E12071" t="s">
        <v>7310</v>
      </c>
      <c r="F12071" s="1" t="s">
        <v>5207</v>
      </c>
      <c r="G12071" s="1" t="s">
        <v>20931</v>
      </c>
      <c r="H12071" s="1" t="s">
        <v>7263</v>
      </c>
      <c r="I12071" t="s">
        <v>6655</v>
      </c>
      <c r="J12071" t="s">
        <v>23</v>
      </c>
      <c r="K12071">
        <v>236</v>
      </c>
      <c r="L12071">
        <v>54752</v>
      </c>
      <c r="M12071">
        <v>232</v>
      </c>
      <c r="N12071" t="s">
        <v>9113</v>
      </c>
      <c r="O12071" t="s">
        <v>9475</v>
      </c>
      <c r="P12071">
        <v>0</v>
      </c>
      <c r="Q12071">
        <v>2.4283935156735645E-2</v>
      </c>
      <c r="R12071">
        <v>2</v>
      </c>
    </row>
    <row r="12072" spans="1:18" x14ac:dyDescent="0.25">
      <c r="A12072" t="s">
        <v>8606</v>
      </c>
      <c r="B12072">
        <v>2018</v>
      </c>
      <c r="C12072">
        <v>6</v>
      </c>
      <c r="D12072">
        <v>4</v>
      </c>
      <c r="E12072" t="s">
        <v>7310</v>
      </c>
      <c r="F12072" s="1" t="s">
        <v>5207</v>
      </c>
      <c r="G12072" s="1" t="s">
        <v>20931</v>
      </c>
      <c r="H12072" s="1" t="s">
        <v>7263</v>
      </c>
      <c r="I12072" t="s">
        <v>20969</v>
      </c>
      <c r="J12072" t="s">
        <v>23</v>
      </c>
      <c r="K12072">
        <v>115</v>
      </c>
      <c r="L12072">
        <v>17365</v>
      </c>
      <c r="M12072">
        <v>151</v>
      </c>
      <c r="N12072" t="s">
        <v>9108</v>
      </c>
      <c r="O12072" t="s">
        <v>9458</v>
      </c>
      <c r="P12072">
        <v>0</v>
      </c>
      <c r="Q12072">
        <v>5.5249692175779658E-2</v>
      </c>
      <c r="R12072">
        <v>2</v>
      </c>
    </row>
    <row r="12073" spans="1:18" x14ac:dyDescent="0.25">
      <c r="A12073" t="s">
        <v>8606</v>
      </c>
      <c r="B12073">
        <v>2018</v>
      </c>
      <c r="C12073">
        <v>6</v>
      </c>
      <c r="D12073">
        <v>4</v>
      </c>
      <c r="E12073" t="s">
        <v>7310</v>
      </c>
      <c r="F12073" s="1" t="s">
        <v>5207</v>
      </c>
      <c r="G12073" s="1" t="s">
        <v>20573</v>
      </c>
      <c r="H12073" s="1" t="s">
        <v>7263</v>
      </c>
      <c r="I12073" t="s">
        <v>20717</v>
      </c>
      <c r="J12073" t="s">
        <v>23</v>
      </c>
      <c r="K12073">
        <v>2284</v>
      </c>
      <c r="L12073">
        <v>208666.23999999999</v>
      </c>
      <c r="M12073">
        <v>91.36</v>
      </c>
      <c r="N12073" t="s">
        <v>8855</v>
      </c>
      <c r="O12073" t="s">
        <v>9463</v>
      </c>
      <c r="P12073">
        <v>0</v>
      </c>
      <c r="Q12073">
        <v>4.5717886060994917E-2</v>
      </c>
      <c r="R12073">
        <v>2</v>
      </c>
    </row>
    <row r="12074" spans="1:18" x14ac:dyDescent="0.25">
      <c r="A12074" t="s">
        <v>8606</v>
      </c>
      <c r="B12074">
        <v>2018</v>
      </c>
      <c r="C12074">
        <v>6</v>
      </c>
      <c r="D12074">
        <v>4</v>
      </c>
      <c r="E12074" t="s">
        <v>7310</v>
      </c>
      <c r="F12074" s="1" t="s">
        <v>5207</v>
      </c>
      <c r="G12074" s="1" t="s">
        <v>20573</v>
      </c>
      <c r="H12074" s="1" t="s">
        <v>7263</v>
      </c>
      <c r="I12074" t="s">
        <v>5311</v>
      </c>
      <c r="J12074" t="s">
        <v>23</v>
      </c>
      <c r="K12074">
        <v>6</v>
      </c>
      <c r="L12074">
        <v>673.2</v>
      </c>
      <c r="M12074">
        <v>112.2</v>
      </c>
      <c r="N12074" t="s">
        <v>8969</v>
      </c>
      <c r="O12074" t="s">
        <v>9939</v>
      </c>
      <c r="P12074">
        <v>0</v>
      </c>
      <c r="Q12074">
        <v>0</v>
      </c>
      <c r="R12074">
        <v>2</v>
      </c>
    </row>
    <row r="12075" spans="1:18" x14ac:dyDescent="0.25">
      <c r="A12075" t="s">
        <v>8606</v>
      </c>
      <c r="B12075">
        <v>2018</v>
      </c>
      <c r="C12075">
        <v>6</v>
      </c>
      <c r="D12075">
        <v>4</v>
      </c>
      <c r="E12075" t="s">
        <v>7310</v>
      </c>
      <c r="F12075" s="1" t="s">
        <v>5207</v>
      </c>
      <c r="G12075" s="1" t="s">
        <v>20573</v>
      </c>
      <c r="H12075" s="1" t="s">
        <v>7263</v>
      </c>
      <c r="I12075" t="s">
        <v>20605</v>
      </c>
      <c r="J12075" t="s">
        <v>23</v>
      </c>
      <c r="K12075">
        <v>8</v>
      </c>
      <c r="L12075">
        <v>897.6</v>
      </c>
      <c r="M12075">
        <v>112.2</v>
      </c>
      <c r="N12075" t="s">
        <v>7263</v>
      </c>
      <c r="O12075" t="s">
        <v>23274</v>
      </c>
      <c r="P12075">
        <v>0</v>
      </c>
      <c r="Q12075">
        <v>0</v>
      </c>
      <c r="R12075">
        <v>2</v>
      </c>
    </row>
    <row r="12076" spans="1:18" x14ac:dyDescent="0.25">
      <c r="A12076" t="s">
        <v>8606</v>
      </c>
      <c r="B12076">
        <v>2018</v>
      </c>
      <c r="C12076">
        <v>6</v>
      </c>
      <c r="D12076">
        <v>4</v>
      </c>
      <c r="E12076" t="s">
        <v>7310</v>
      </c>
      <c r="F12076" s="1" t="s">
        <v>5207</v>
      </c>
      <c r="G12076" s="1" t="s">
        <v>21008</v>
      </c>
      <c r="H12076" s="1" t="s">
        <v>7263</v>
      </c>
      <c r="I12076" t="s">
        <v>6965</v>
      </c>
      <c r="J12076" t="s">
        <v>23</v>
      </c>
      <c r="K12076">
        <v>425</v>
      </c>
      <c r="L12076">
        <v>46325</v>
      </c>
      <c r="M12076">
        <v>109</v>
      </c>
      <c r="N12076" t="s">
        <v>9361</v>
      </c>
      <c r="O12076" t="s">
        <v>9778</v>
      </c>
      <c r="P12076">
        <v>0</v>
      </c>
      <c r="Q12076">
        <v>0</v>
      </c>
      <c r="R12076">
        <v>2</v>
      </c>
    </row>
    <row r="12077" spans="1:18" x14ac:dyDescent="0.25">
      <c r="A12077" t="s">
        <v>8606</v>
      </c>
      <c r="B12077">
        <v>2018</v>
      </c>
      <c r="C12077">
        <v>6</v>
      </c>
      <c r="D12077">
        <v>4</v>
      </c>
      <c r="E12077" t="s">
        <v>7310</v>
      </c>
      <c r="F12077" s="1" t="s">
        <v>5207</v>
      </c>
      <c r="G12077" s="1" t="s">
        <v>21008</v>
      </c>
      <c r="H12077" s="1" t="s">
        <v>7263</v>
      </c>
      <c r="I12077" t="s">
        <v>6883</v>
      </c>
      <c r="J12077" t="s">
        <v>23</v>
      </c>
      <c r="K12077">
        <v>10</v>
      </c>
      <c r="L12077">
        <v>1090</v>
      </c>
      <c r="M12077">
        <v>109</v>
      </c>
      <c r="N12077" t="s">
        <v>9355</v>
      </c>
      <c r="O12077" t="s">
        <v>9886</v>
      </c>
      <c r="P12077">
        <v>0</v>
      </c>
      <c r="Q12077">
        <v>0</v>
      </c>
      <c r="R12077">
        <v>2</v>
      </c>
    </row>
    <row r="12078" spans="1:18" x14ac:dyDescent="0.25">
      <c r="A12078" t="s">
        <v>8606</v>
      </c>
      <c r="B12078">
        <v>2018</v>
      </c>
      <c r="C12078">
        <v>6</v>
      </c>
      <c r="D12078">
        <v>4</v>
      </c>
      <c r="E12078" t="s">
        <v>7310</v>
      </c>
      <c r="F12078" s="1" t="s">
        <v>5207</v>
      </c>
      <c r="G12078" s="1" t="s">
        <v>21008</v>
      </c>
      <c r="H12078" s="1" t="s">
        <v>7263</v>
      </c>
      <c r="I12078" t="s">
        <v>7069</v>
      </c>
      <c r="J12078" t="s">
        <v>23</v>
      </c>
      <c r="K12078">
        <v>11</v>
      </c>
      <c r="L12078">
        <v>1199</v>
      </c>
      <c r="M12078">
        <v>109</v>
      </c>
      <c r="N12078" t="s">
        <v>9371</v>
      </c>
      <c r="O12078" t="s">
        <v>9938</v>
      </c>
      <c r="P12078">
        <v>0</v>
      </c>
      <c r="Q12078">
        <v>0</v>
      </c>
      <c r="R12078">
        <v>2</v>
      </c>
    </row>
    <row r="12079" spans="1:18" x14ac:dyDescent="0.25">
      <c r="A12079" t="s">
        <v>8606</v>
      </c>
      <c r="B12079">
        <v>2018</v>
      </c>
      <c r="C12079">
        <v>6</v>
      </c>
      <c r="D12079">
        <v>4</v>
      </c>
      <c r="E12079" t="s">
        <v>7310</v>
      </c>
      <c r="F12079" s="1" t="s">
        <v>5207</v>
      </c>
      <c r="G12079" s="1" t="s">
        <v>21008</v>
      </c>
      <c r="H12079" s="1" t="s">
        <v>7263</v>
      </c>
      <c r="I12079" t="s">
        <v>6886</v>
      </c>
      <c r="J12079" t="s">
        <v>23</v>
      </c>
      <c r="K12079">
        <v>10</v>
      </c>
      <c r="L12079">
        <v>1422</v>
      </c>
      <c r="M12079">
        <v>142.19999999999999</v>
      </c>
      <c r="N12079" t="s">
        <v>9355</v>
      </c>
      <c r="O12079" t="s">
        <v>9886</v>
      </c>
      <c r="P12079">
        <v>0</v>
      </c>
      <c r="Q12079">
        <v>0</v>
      </c>
      <c r="R12079">
        <v>2</v>
      </c>
    </row>
    <row r="12080" spans="1:18" x14ac:dyDescent="0.25">
      <c r="A12080" t="s">
        <v>8606</v>
      </c>
      <c r="B12080">
        <v>2018</v>
      </c>
      <c r="C12080">
        <v>6</v>
      </c>
      <c r="D12080">
        <v>4</v>
      </c>
      <c r="E12080" t="s">
        <v>7310</v>
      </c>
      <c r="F12080" s="1" t="s">
        <v>5207</v>
      </c>
      <c r="G12080" s="1" t="s">
        <v>20573</v>
      </c>
      <c r="H12080" s="1" t="s">
        <v>7263</v>
      </c>
      <c r="I12080" t="s">
        <v>20650</v>
      </c>
      <c r="J12080" t="s">
        <v>23</v>
      </c>
      <c r="K12080">
        <v>35</v>
      </c>
      <c r="L12080">
        <v>3640</v>
      </c>
      <c r="M12080">
        <v>104</v>
      </c>
      <c r="N12080" t="s">
        <v>7263</v>
      </c>
      <c r="O12080" t="s">
        <v>23274</v>
      </c>
      <c r="P12080">
        <v>0</v>
      </c>
      <c r="Q12080">
        <v>0</v>
      </c>
      <c r="R12080">
        <v>2</v>
      </c>
    </row>
    <row r="12081" spans="1:18" x14ac:dyDescent="0.25">
      <c r="A12081" t="s">
        <v>8606</v>
      </c>
      <c r="B12081">
        <v>2018</v>
      </c>
      <c r="C12081">
        <v>6</v>
      </c>
      <c r="D12081">
        <v>4</v>
      </c>
      <c r="E12081" t="s">
        <v>7310</v>
      </c>
      <c r="F12081" s="1" t="s">
        <v>5207</v>
      </c>
      <c r="G12081" s="1" t="s">
        <v>20573</v>
      </c>
      <c r="H12081" s="1" t="s">
        <v>7263</v>
      </c>
      <c r="I12081" t="s">
        <v>20709</v>
      </c>
      <c r="J12081" t="s">
        <v>23</v>
      </c>
      <c r="K12081">
        <v>1718</v>
      </c>
      <c r="L12081">
        <v>156956.48000000001</v>
      </c>
      <c r="M12081">
        <v>91.36</v>
      </c>
      <c r="N12081" t="s">
        <v>9024</v>
      </c>
      <c r="O12081" t="s">
        <v>9469</v>
      </c>
      <c r="P12081">
        <v>0</v>
      </c>
      <c r="Q12081">
        <v>3.3430295232662992E-2</v>
      </c>
      <c r="R12081">
        <v>2</v>
      </c>
    </row>
    <row r="12082" spans="1:18" x14ac:dyDescent="0.25">
      <c r="A12082" t="s">
        <v>8606</v>
      </c>
      <c r="B12082">
        <v>2018</v>
      </c>
      <c r="C12082">
        <v>6</v>
      </c>
      <c r="D12082">
        <v>4</v>
      </c>
      <c r="E12082" t="s">
        <v>7310</v>
      </c>
      <c r="F12082" s="1" t="s">
        <v>5207</v>
      </c>
      <c r="G12082" s="1" t="s">
        <v>20573</v>
      </c>
      <c r="H12082" s="1" t="s">
        <v>7263</v>
      </c>
      <c r="I12082" t="s">
        <v>20725</v>
      </c>
      <c r="J12082" t="s">
        <v>23</v>
      </c>
      <c r="K12082">
        <v>419</v>
      </c>
      <c r="L12082">
        <v>38279.839999999997</v>
      </c>
      <c r="M12082">
        <v>91.36</v>
      </c>
      <c r="N12082" t="s">
        <v>7263</v>
      </c>
      <c r="O12082" t="s">
        <v>23274</v>
      </c>
      <c r="P12082">
        <v>0</v>
      </c>
      <c r="Q12082">
        <v>0</v>
      </c>
      <c r="R12082">
        <v>2</v>
      </c>
    </row>
    <row r="12083" spans="1:18" x14ac:dyDescent="0.25">
      <c r="A12083" t="s">
        <v>8606</v>
      </c>
      <c r="B12083">
        <v>2018</v>
      </c>
      <c r="C12083">
        <v>6</v>
      </c>
      <c r="D12083">
        <v>4</v>
      </c>
      <c r="E12083" t="s">
        <v>7310</v>
      </c>
      <c r="F12083" s="1" t="s">
        <v>5207</v>
      </c>
      <c r="G12083" s="1" t="s">
        <v>20573</v>
      </c>
      <c r="H12083" s="1" t="s">
        <v>7263</v>
      </c>
      <c r="I12083" t="s">
        <v>20730</v>
      </c>
      <c r="J12083" t="s">
        <v>23</v>
      </c>
      <c r="K12083">
        <v>214</v>
      </c>
      <c r="L12083">
        <v>19551.04</v>
      </c>
      <c r="M12083">
        <v>91.36</v>
      </c>
      <c r="N12083" t="s">
        <v>7263</v>
      </c>
      <c r="O12083" t="s">
        <v>23274</v>
      </c>
      <c r="P12083">
        <v>0</v>
      </c>
      <c r="Q12083">
        <v>0</v>
      </c>
      <c r="R12083">
        <v>2</v>
      </c>
    </row>
    <row r="12084" spans="1:18" x14ac:dyDescent="0.25">
      <c r="A12084" t="s">
        <v>8606</v>
      </c>
      <c r="B12084">
        <v>2018</v>
      </c>
      <c r="C12084">
        <v>6</v>
      </c>
      <c r="D12084">
        <v>4</v>
      </c>
      <c r="E12084" t="s">
        <v>7310</v>
      </c>
      <c r="F12084" s="1" t="s">
        <v>5207</v>
      </c>
      <c r="G12084" s="1" t="s">
        <v>21008</v>
      </c>
      <c r="H12084" s="1" t="s">
        <v>7263</v>
      </c>
      <c r="I12084" t="s">
        <v>21025</v>
      </c>
      <c r="J12084" t="s">
        <v>23</v>
      </c>
      <c r="K12084">
        <v>170</v>
      </c>
      <c r="L12084">
        <v>18530</v>
      </c>
      <c r="M12084">
        <v>109</v>
      </c>
      <c r="N12084" t="s">
        <v>7263</v>
      </c>
      <c r="O12084" t="s">
        <v>23274</v>
      </c>
      <c r="P12084">
        <v>0</v>
      </c>
      <c r="Q12084">
        <v>0</v>
      </c>
      <c r="R12084">
        <v>2</v>
      </c>
    </row>
    <row r="12085" spans="1:18" x14ac:dyDescent="0.25">
      <c r="A12085" t="s">
        <v>8606</v>
      </c>
      <c r="B12085">
        <v>2018</v>
      </c>
      <c r="C12085">
        <v>6</v>
      </c>
      <c r="D12085">
        <v>4</v>
      </c>
      <c r="E12085" t="s">
        <v>7310</v>
      </c>
      <c r="F12085" s="1" t="s">
        <v>5207</v>
      </c>
      <c r="G12085" s="1" t="s">
        <v>21008</v>
      </c>
      <c r="H12085" s="1" t="s">
        <v>7263</v>
      </c>
      <c r="I12085" t="s">
        <v>21022</v>
      </c>
      <c r="J12085" t="s">
        <v>23</v>
      </c>
      <c r="K12085">
        <v>345</v>
      </c>
      <c r="L12085">
        <v>48162</v>
      </c>
      <c r="M12085">
        <v>139.6</v>
      </c>
      <c r="N12085" t="s">
        <v>7263</v>
      </c>
      <c r="O12085" t="s">
        <v>23274</v>
      </c>
      <c r="P12085">
        <v>0</v>
      </c>
      <c r="Q12085">
        <v>0</v>
      </c>
      <c r="R12085">
        <v>2</v>
      </c>
    </row>
    <row r="12086" spans="1:18" x14ac:dyDescent="0.25">
      <c r="A12086" t="s">
        <v>8606</v>
      </c>
      <c r="B12086">
        <v>2018</v>
      </c>
      <c r="C12086">
        <v>6</v>
      </c>
      <c r="D12086">
        <v>4</v>
      </c>
      <c r="E12086" t="s">
        <v>7310</v>
      </c>
      <c r="F12086" s="1" t="s">
        <v>5207</v>
      </c>
      <c r="G12086" s="1" t="s">
        <v>21008</v>
      </c>
      <c r="H12086" s="1" t="s">
        <v>7263</v>
      </c>
      <c r="I12086" t="s">
        <v>21026</v>
      </c>
      <c r="J12086" t="s">
        <v>23</v>
      </c>
      <c r="K12086">
        <v>115</v>
      </c>
      <c r="L12086">
        <v>16353</v>
      </c>
      <c r="M12086">
        <v>142.19999999999999</v>
      </c>
      <c r="N12086" t="s">
        <v>7263</v>
      </c>
      <c r="O12086" t="s">
        <v>23274</v>
      </c>
      <c r="P12086">
        <v>0</v>
      </c>
      <c r="Q12086">
        <v>0</v>
      </c>
      <c r="R12086">
        <v>2</v>
      </c>
    </row>
    <row r="12087" spans="1:18" x14ac:dyDescent="0.25">
      <c r="A12087" t="s">
        <v>2943</v>
      </c>
      <c r="B12087">
        <v>2018</v>
      </c>
      <c r="C12087">
        <v>10</v>
      </c>
      <c r="D12087">
        <v>16</v>
      </c>
      <c r="E12087" t="s">
        <v>643</v>
      </c>
      <c r="F12087" s="1" t="s">
        <v>3205</v>
      </c>
      <c r="G12087" s="1" t="s">
        <v>3384</v>
      </c>
      <c r="H12087" s="1" t="s">
        <v>3206</v>
      </c>
      <c r="I12087" t="s">
        <v>17066</v>
      </c>
      <c r="J12087" t="s">
        <v>23</v>
      </c>
      <c r="K12087">
        <v>9105</v>
      </c>
      <c r="L12087">
        <v>419622.14</v>
      </c>
      <c r="M12087">
        <v>46.09</v>
      </c>
      <c r="N12087" t="s">
        <v>160</v>
      </c>
      <c r="O12087" t="s">
        <v>9452</v>
      </c>
      <c r="P12087">
        <v>0.10110188471641929</v>
      </c>
      <c r="Q12087">
        <v>0</v>
      </c>
      <c r="R12087">
        <v>4</v>
      </c>
    </row>
    <row r="12088" spans="1:18" x14ac:dyDescent="0.25">
      <c r="A12088" t="s">
        <v>977</v>
      </c>
      <c r="B12088">
        <v>2016</v>
      </c>
      <c r="C12088">
        <v>8</v>
      </c>
      <c r="D12088">
        <v>16</v>
      </c>
      <c r="E12088" t="s">
        <v>92</v>
      </c>
      <c r="F12088" s="1" t="s">
        <v>3205</v>
      </c>
      <c r="G12088" s="1" t="s">
        <v>3967</v>
      </c>
      <c r="H12088" s="1" t="s">
        <v>3206</v>
      </c>
      <c r="I12088" t="s">
        <v>18631</v>
      </c>
      <c r="J12088" t="s">
        <v>23</v>
      </c>
      <c r="K12088">
        <v>530</v>
      </c>
      <c r="L12088">
        <v>33125</v>
      </c>
      <c r="M12088">
        <v>62.5</v>
      </c>
      <c r="N12088" t="s">
        <v>9232</v>
      </c>
      <c r="O12088" t="s">
        <v>9511</v>
      </c>
      <c r="P12088">
        <v>0</v>
      </c>
      <c r="Q12088">
        <v>0</v>
      </c>
      <c r="R12088">
        <v>3</v>
      </c>
    </row>
    <row r="12089" spans="1:18" x14ac:dyDescent="0.25">
      <c r="A12089" t="s">
        <v>15974</v>
      </c>
      <c r="B12089">
        <v>2019</v>
      </c>
      <c r="C12089">
        <v>10</v>
      </c>
      <c r="D12089">
        <v>11</v>
      </c>
      <c r="E12089" t="s">
        <v>226</v>
      </c>
      <c r="F12089" s="1" t="s">
        <v>3205</v>
      </c>
      <c r="G12089" s="1" t="s">
        <v>3384</v>
      </c>
      <c r="H12089" s="1" t="s">
        <v>3206</v>
      </c>
      <c r="I12089" t="s">
        <v>17213</v>
      </c>
      <c r="J12089" t="s">
        <v>23</v>
      </c>
      <c r="K12089">
        <v>6350</v>
      </c>
      <c r="L12089">
        <v>304800</v>
      </c>
      <c r="M12089">
        <v>48</v>
      </c>
      <c r="N12089" t="s">
        <v>163</v>
      </c>
      <c r="O12089" t="s">
        <v>9505</v>
      </c>
      <c r="P12089">
        <v>3.8218627714528705E-2</v>
      </c>
      <c r="Q12089">
        <v>0</v>
      </c>
      <c r="R12089">
        <v>4</v>
      </c>
    </row>
    <row r="12090" spans="1:18" x14ac:dyDescent="0.25">
      <c r="A12090" t="s">
        <v>15974</v>
      </c>
      <c r="B12090">
        <v>2019</v>
      </c>
      <c r="C12090">
        <v>10</v>
      </c>
      <c r="D12090">
        <v>11</v>
      </c>
      <c r="E12090" t="s">
        <v>226</v>
      </c>
      <c r="F12090" s="1" t="s">
        <v>3205</v>
      </c>
      <c r="G12090" s="1" t="s">
        <v>3384</v>
      </c>
      <c r="H12090" s="1" t="s">
        <v>3206</v>
      </c>
      <c r="I12090" t="s">
        <v>17215</v>
      </c>
      <c r="J12090" t="s">
        <v>23</v>
      </c>
      <c r="K12090">
        <v>4025</v>
      </c>
      <c r="L12090">
        <v>193200</v>
      </c>
      <c r="M12090">
        <v>48</v>
      </c>
      <c r="N12090" t="s">
        <v>170</v>
      </c>
      <c r="O12090" t="s">
        <v>9516</v>
      </c>
      <c r="P12090">
        <v>3.660242098978287E-2</v>
      </c>
      <c r="Q12090">
        <v>0</v>
      </c>
      <c r="R12090">
        <v>4</v>
      </c>
    </row>
    <row r="12091" spans="1:18" x14ac:dyDescent="0.25">
      <c r="A12091" t="s">
        <v>15974</v>
      </c>
      <c r="B12091">
        <v>2019</v>
      </c>
      <c r="C12091">
        <v>10</v>
      </c>
      <c r="D12091">
        <v>11</v>
      </c>
      <c r="E12091" t="s">
        <v>226</v>
      </c>
      <c r="F12091" s="1" t="s">
        <v>3205</v>
      </c>
      <c r="G12091" s="1" t="s">
        <v>3863</v>
      </c>
      <c r="H12091" s="1" t="s">
        <v>3206</v>
      </c>
      <c r="I12091" t="s">
        <v>19252</v>
      </c>
      <c r="J12091" t="s">
        <v>23</v>
      </c>
      <c r="K12091">
        <v>11490</v>
      </c>
      <c r="L12091">
        <v>522795</v>
      </c>
      <c r="M12091">
        <v>45.5</v>
      </c>
      <c r="N12091" t="s">
        <v>9309</v>
      </c>
      <c r="O12091" t="s">
        <v>9451</v>
      </c>
      <c r="P12091">
        <v>6.5364123560168089E-2</v>
      </c>
      <c r="Q12091">
        <v>0</v>
      </c>
      <c r="R12091">
        <v>4</v>
      </c>
    </row>
    <row r="12092" spans="1:18" x14ac:dyDescent="0.25">
      <c r="A12092" t="s">
        <v>8097</v>
      </c>
      <c r="B12092">
        <v>2017</v>
      </c>
      <c r="C12092">
        <v>7</v>
      </c>
      <c r="D12092">
        <v>24</v>
      </c>
      <c r="E12092" t="s">
        <v>7471</v>
      </c>
      <c r="F12092" s="1" t="s">
        <v>5207</v>
      </c>
      <c r="G12092" s="1" t="s">
        <v>20573</v>
      </c>
      <c r="H12092" s="1" t="s">
        <v>7263</v>
      </c>
      <c r="I12092" t="s">
        <v>20690</v>
      </c>
      <c r="J12092" t="s">
        <v>23</v>
      </c>
      <c r="K12092">
        <v>380</v>
      </c>
      <c r="L12092">
        <v>49324</v>
      </c>
      <c r="M12092">
        <v>129.80000000000001</v>
      </c>
      <c r="N12092" t="s">
        <v>9014</v>
      </c>
      <c r="O12092" t="s">
        <v>9455</v>
      </c>
      <c r="P12092">
        <v>0</v>
      </c>
      <c r="Q12092">
        <v>7.1029776426183869E-2</v>
      </c>
      <c r="R12092">
        <v>3</v>
      </c>
    </row>
    <row r="12093" spans="1:18" x14ac:dyDescent="0.25">
      <c r="A12093" t="s">
        <v>3033</v>
      </c>
      <c r="B12093">
        <v>2018</v>
      </c>
      <c r="C12093">
        <v>11</v>
      </c>
      <c r="D12093">
        <v>9</v>
      </c>
      <c r="E12093" t="s">
        <v>15721</v>
      </c>
      <c r="F12093" s="1" t="s">
        <v>3205</v>
      </c>
      <c r="G12093" s="1" t="s">
        <v>3384</v>
      </c>
      <c r="H12093" s="1" t="s">
        <v>3206</v>
      </c>
      <c r="I12093" t="s">
        <v>17065</v>
      </c>
      <c r="J12093" t="s">
        <v>23</v>
      </c>
      <c r="K12093">
        <v>6240</v>
      </c>
      <c r="L12093">
        <v>295152</v>
      </c>
      <c r="M12093">
        <v>47.3</v>
      </c>
      <c r="N12093" t="s">
        <v>163</v>
      </c>
      <c r="O12093" t="s">
        <v>9505</v>
      </c>
      <c r="P12093">
        <v>3.8218627714528705E-2</v>
      </c>
      <c r="Q12093">
        <v>0</v>
      </c>
      <c r="R12093">
        <v>4</v>
      </c>
    </row>
    <row r="12094" spans="1:18" x14ac:dyDescent="0.25">
      <c r="A12094" t="s">
        <v>3033</v>
      </c>
      <c r="B12094">
        <v>2018</v>
      </c>
      <c r="C12094">
        <v>11</v>
      </c>
      <c r="D12094">
        <v>9</v>
      </c>
      <c r="E12094" t="s">
        <v>15721</v>
      </c>
      <c r="F12094" s="1" t="s">
        <v>3205</v>
      </c>
      <c r="G12094" s="1" t="s">
        <v>3384</v>
      </c>
      <c r="H12094" s="1" t="s">
        <v>3206</v>
      </c>
      <c r="I12094" t="s">
        <v>17066</v>
      </c>
      <c r="J12094" t="s">
        <v>23</v>
      </c>
      <c r="K12094">
        <v>10040</v>
      </c>
      <c r="L12094">
        <v>474892</v>
      </c>
      <c r="M12094">
        <v>47.3</v>
      </c>
      <c r="N12094" t="s">
        <v>160</v>
      </c>
      <c r="O12094" t="s">
        <v>9452</v>
      </c>
      <c r="P12094">
        <v>0.10110188471641929</v>
      </c>
      <c r="Q12094">
        <v>0</v>
      </c>
      <c r="R12094">
        <v>4</v>
      </c>
    </row>
    <row r="12095" spans="1:18" x14ac:dyDescent="0.25">
      <c r="A12095" t="s">
        <v>3033</v>
      </c>
      <c r="B12095">
        <v>2018</v>
      </c>
      <c r="C12095">
        <v>11</v>
      </c>
      <c r="D12095">
        <v>9</v>
      </c>
      <c r="E12095" t="s">
        <v>15721</v>
      </c>
      <c r="F12095" s="1" t="s">
        <v>3205</v>
      </c>
      <c r="G12095" s="1" t="s">
        <v>3863</v>
      </c>
      <c r="H12095" s="1" t="s">
        <v>3206</v>
      </c>
      <c r="I12095" t="s">
        <v>18995</v>
      </c>
      <c r="J12095" t="s">
        <v>23</v>
      </c>
      <c r="K12095">
        <v>3040</v>
      </c>
      <c r="L12095">
        <v>140752</v>
      </c>
      <c r="M12095">
        <v>46.3</v>
      </c>
      <c r="N12095" t="s">
        <v>9347</v>
      </c>
      <c r="O12095" t="s">
        <v>9542</v>
      </c>
      <c r="P12095">
        <v>8.0289698840596724E-2</v>
      </c>
      <c r="Q12095">
        <v>0</v>
      </c>
      <c r="R12095">
        <v>4</v>
      </c>
    </row>
    <row r="12096" spans="1:18" x14ac:dyDescent="0.25">
      <c r="A12096" t="s">
        <v>3033</v>
      </c>
      <c r="B12096">
        <v>2018</v>
      </c>
      <c r="C12096">
        <v>11</v>
      </c>
      <c r="D12096">
        <v>9</v>
      </c>
      <c r="E12096" t="s">
        <v>15721</v>
      </c>
      <c r="F12096" s="1" t="s">
        <v>3205</v>
      </c>
      <c r="G12096" s="1" t="s">
        <v>3863</v>
      </c>
      <c r="H12096" s="1" t="s">
        <v>3206</v>
      </c>
      <c r="I12096" t="s">
        <v>19543</v>
      </c>
      <c r="J12096" t="s">
        <v>23</v>
      </c>
      <c r="K12096">
        <v>920</v>
      </c>
      <c r="L12096">
        <v>42596</v>
      </c>
      <c r="M12096">
        <v>46.3</v>
      </c>
      <c r="N12096" t="s">
        <v>9308</v>
      </c>
      <c r="O12096" t="s">
        <v>9494</v>
      </c>
      <c r="P12096">
        <v>0</v>
      </c>
      <c r="Q12096">
        <v>0</v>
      </c>
      <c r="R12096">
        <v>4</v>
      </c>
    </row>
    <row r="12097" spans="1:18" x14ac:dyDescent="0.25">
      <c r="A12097" t="s">
        <v>3073</v>
      </c>
      <c r="B12097">
        <v>2018</v>
      </c>
      <c r="C12097">
        <v>11</v>
      </c>
      <c r="D12097">
        <v>30</v>
      </c>
      <c r="E12097" t="s">
        <v>2641</v>
      </c>
      <c r="F12097" s="1" t="s">
        <v>3205</v>
      </c>
      <c r="G12097" s="1" t="s">
        <v>3227</v>
      </c>
      <c r="H12097" s="1" t="s">
        <v>3206</v>
      </c>
      <c r="I12097" t="s">
        <v>19792</v>
      </c>
      <c r="J12097" t="s">
        <v>23</v>
      </c>
      <c r="K12097">
        <v>8878</v>
      </c>
      <c r="L12097">
        <v>501052.13</v>
      </c>
      <c r="M12097">
        <v>56.44</v>
      </c>
      <c r="N12097" t="s">
        <v>22067</v>
      </c>
      <c r="O12097" t="s">
        <v>23263</v>
      </c>
      <c r="P12097">
        <v>0</v>
      </c>
      <c r="Q12097">
        <v>0</v>
      </c>
      <c r="R12097">
        <v>4</v>
      </c>
    </row>
    <row r="12098" spans="1:18" x14ac:dyDescent="0.25">
      <c r="A12098" t="s">
        <v>3073</v>
      </c>
      <c r="B12098">
        <v>2018</v>
      </c>
      <c r="C12098">
        <v>11</v>
      </c>
      <c r="D12098">
        <v>30</v>
      </c>
      <c r="E12098" t="s">
        <v>2641</v>
      </c>
      <c r="F12098" s="1" t="s">
        <v>3205</v>
      </c>
      <c r="G12098" s="1" t="s">
        <v>3863</v>
      </c>
      <c r="H12098" s="1" t="s">
        <v>3206</v>
      </c>
      <c r="I12098" t="s">
        <v>18938</v>
      </c>
      <c r="J12098" t="s">
        <v>23</v>
      </c>
      <c r="K12098">
        <v>3921</v>
      </c>
      <c r="L12098">
        <v>260197.56</v>
      </c>
      <c r="M12098">
        <v>66.36</v>
      </c>
      <c r="N12098" t="s">
        <v>9313</v>
      </c>
      <c r="O12098" t="s">
        <v>9448</v>
      </c>
      <c r="P12098">
        <v>2.823689586550486E-2</v>
      </c>
      <c r="Q12098">
        <v>0</v>
      </c>
      <c r="R12098">
        <v>4</v>
      </c>
    </row>
    <row r="12099" spans="1:18" x14ac:dyDescent="0.25">
      <c r="A12099" t="s">
        <v>3073</v>
      </c>
      <c r="B12099">
        <v>2018</v>
      </c>
      <c r="C12099">
        <v>11</v>
      </c>
      <c r="D12099">
        <v>30</v>
      </c>
      <c r="E12099" t="s">
        <v>2641</v>
      </c>
      <c r="F12099" s="1" t="s">
        <v>3205</v>
      </c>
      <c r="G12099" s="1" t="s">
        <v>3384</v>
      </c>
      <c r="H12099" s="1" t="s">
        <v>3206</v>
      </c>
      <c r="I12099" t="s">
        <v>17409</v>
      </c>
      <c r="J12099" t="s">
        <v>23</v>
      </c>
      <c r="K12099">
        <v>5870</v>
      </c>
      <c r="L12099">
        <v>286602.75</v>
      </c>
      <c r="M12099">
        <v>48.83</v>
      </c>
      <c r="N12099" t="s">
        <v>160</v>
      </c>
      <c r="O12099" t="s">
        <v>9452</v>
      </c>
      <c r="P12099">
        <v>0.10110188471641929</v>
      </c>
      <c r="Q12099">
        <v>0</v>
      </c>
      <c r="R12099">
        <v>4</v>
      </c>
    </row>
    <row r="12100" spans="1:18" x14ac:dyDescent="0.25">
      <c r="A12100" t="s">
        <v>8842</v>
      </c>
      <c r="B12100">
        <v>2019</v>
      </c>
      <c r="C12100">
        <v>1</v>
      </c>
      <c r="D12100">
        <v>15</v>
      </c>
      <c r="E12100" t="s">
        <v>7357</v>
      </c>
      <c r="F12100" s="1" t="s">
        <v>5207</v>
      </c>
      <c r="G12100" s="1" t="s">
        <v>20573</v>
      </c>
      <c r="H12100" s="1" t="s">
        <v>7263</v>
      </c>
      <c r="I12100" t="s">
        <v>20754</v>
      </c>
      <c r="J12100" t="s">
        <v>23</v>
      </c>
      <c r="K12100">
        <v>60</v>
      </c>
      <c r="L12100">
        <v>8072.4</v>
      </c>
      <c r="M12100">
        <v>134.54</v>
      </c>
      <c r="N12100" t="s">
        <v>7263</v>
      </c>
      <c r="O12100" t="s">
        <v>23274</v>
      </c>
      <c r="P12100">
        <v>0</v>
      </c>
      <c r="Q12100">
        <v>0</v>
      </c>
      <c r="R12100">
        <v>1</v>
      </c>
    </row>
    <row r="12101" spans="1:18" x14ac:dyDescent="0.25">
      <c r="A12101" t="s">
        <v>8842</v>
      </c>
      <c r="B12101">
        <v>2019</v>
      </c>
      <c r="C12101">
        <v>1</v>
      </c>
      <c r="D12101">
        <v>15</v>
      </c>
      <c r="E12101" t="s">
        <v>7357</v>
      </c>
      <c r="F12101" s="1" t="s">
        <v>5207</v>
      </c>
      <c r="G12101" s="1" t="s">
        <v>20573</v>
      </c>
      <c r="H12101" s="1" t="s">
        <v>7263</v>
      </c>
      <c r="I12101" t="s">
        <v>20674</v>
      </c>
      <c r="J12101" t="s">
        <v>23</v>
      </c>
      <c r="K12101">
        <v>25</v>
      </c>
      <c r="L12101">
        <v>2585</v>
      </c>
      <c r="M12101">
        <v>103.4</v>
      </c>
      <c r="N12101" t="s">
        <v>7263</v>
      </c>
      <c r="O12101" t="s">
        <v>23274</v>
      </c>
      <c r="P12101">
        <v>0</v>
      </c>
      <c r="Q12101">
        <v>0</v>
      </c>
      <c r="R12101">
        <v>1</v>
      </c>
    </row>
    <row r="12102" spans="1:18" x14ac:dyDescent="0.25">
      <c r="A12102" t="s">
        <v>8842</v>
      </c>
      <c r="B12102">
        <v>2019</v>
      </c>
      <c r="C12102">
        <v>1</v>
      </c>
      <c r="D12102">
        <v>15</v>
      </c>
      <c r="E12102" t="s">
        <v>7357</v>
      </c>
      <c r="F12102" s="1" t="s">
        <v>5207</v>
      </c>
      <c r="G12102" s="1" t="s">
        <v>20931</v>
      </c>
      <c r="H12102" s="1" t="s">
        <v>7263</v>
      </c>
      <c r="I12102" t="s">
        <v>21005</v>
      </c>
      <c r="J12102" t="s">
        <v>23</v>
      </c>
      <c r="K12102">
        <v>25</v>
      </c>
      <c r="L12102">
        <v>3273.5</v>
      </c>
      <c r="M12102">
        <v>130.94</v>
      </c>
      <c r="N12102" t="s">
        <v>7263</v>
      </c>
      <c r="O12102" t="s">
        <v>23274</v>
      </c>
      <c r="P12102">
        <v>0</v>
      </c>
      <c r="Q12102">
        <v>0</v>
      </c>
      <c r="R12102">
        <v>1</v>
      </c>
    </row>
    <row r="12103" spans="1:18" x14ac:dyDescent="0.25">
      <c r="A12103" t="s">
        <v>8842</v>
      </c>
      <c r="B12103">
        <v>2019</v>
      </c>
      <c r="C12103">
        <v>1</v>
      </c>
      <c r="D12103">
        <v>15</v>
      </c>
      <c r="E12103" t="s">
        <v>7357</v>
      </c>
      <c r="F12103" s="1" t="s">
        <v>5207</v>
      </c>
      <c r="G12103" s="1" t="s">
        <v>20931</v>
      </c>
      <c r="H12103" s="1" t="s">
        <v>7263</v>
      </c>
      <c r="I12103" t="s">
        <v>21003</v>
      </c>
      <c r="J12103" t="s">
        <v>23</v>
      </c>
      <c r="K12103">
        <v>25</v>
      </c>
      <c r="L12103">
        <v>3348.5</v>
      </c>
      <c r="M12103">
        <v>133.94</v>
      </c>
      <c r="N12103" t="s">
        <v>7263</v>
      </c>
      <c r="O12103" t="s">
        <v>23274</v>
      </c>
      <c r="P12103">
        <v>0</v>
      </c>
      <c r="Q12103">
        <v>0</v>
      </c>
      <c r="R12103">
        <v>1</v>
      </c>
    </row>
    <row r="12104" spans="1:18" x14ac:dyDescent="0.25">
      <c r="A12104" t="s">
        <v>8842</v>
      </c>
      <c r="B12104">
        <v>2019</v>
      </c>
      <c r="C12104">
        <v>1</v>
      </c>
      <c r="D12104">
        <v>15</v>
      </c>
      <c r="E12104" t="s">
        <v>7357</v>
      </c>
      <c r="F12104" s="1" t="s">
        <v>5207</v>
      </c>
      <c r="G12104" s="1" t="s">
        <v>20573</v>
      </c>
      <c r="H12104" s="1" t="s">
        <v>7263</v>
      </c>
      <c r="I12104" t="s">
        <v>20792</v>
      </c>
      <c r="J12104" t="s">
        <v>23</v>
      </c>
      <c r="K12104">
        <v>60</v>
      </c>
      <c r="L12104">
        <v>8072.4</v>
      </c>
      <c r="M12104">
        <v>134.54</v>
      </c>
      <c r="N12104" t="s">
        <v>7263</v>
      </c>
      <c r="O12104" t="s">
        <v>23274</v>
      </c>
      <c r="P12104">
        <v>0</v>
      </c>
      <c r="Q12104">
        <v>0</v>
      </c>
      <c r="R12104">
        <v>1</v>
      </c>
    </row>
    <row r="12105" spans="1:18" x14ac:dyDescent="0.25">
      <c r="A12105" t="s">
        <v>8842</v>
      </c>
      <c r="B12105">
        <v>2019</v>
      </c>
      <c r="C12105">
        <v>1</v>
      </c>
      <c r="D12105">
        <v>15</v>
      </c>
      <c r="E12105" t="s">
        <v>7357</v>
      </c>
      <c r="F12105" s="1" t="s">
        <v>9480</v>
      </c>
      <c r="G12105" s="1" t="s">
        <v>9480</v>
      </c>
      <c r="H12105" s="1" t="s">
        <v>9480</v>
      </c>
      <c r="I12105" t="s">
        <v>15708</v>
      </c>
      <c r="J12105" t="s">
        <v>23</v>
      </c>
      <c r="K12105">
        <v>400</v>
      </c>
      <c r="L12105">
        <v>53816</v>
      </c>
      <c r="M12105">
        <v>134.54</v>
      </c>
      <c r="N12105" t="e">
        <v>#N/A</v>
      </c>
      <c r="O12105" t="e">
        <v>#N/A</v>
      </c>
      <c r="P12105">
        <v>0</v>
      </c>
      <c r="Q12105">
        <v>0</v>
      </c>
      <c r="R12105">
        <v>1</v>
      </c>
    </row>
    <row r="12106" spans="1:18" x14ac:dyDescent="0.25">
      <c r="A12106" t="s">
        <v>8842</v>
      </c>
      <c r="B12106">
        <v>2019</v>
      </c>
      <c r="C12106">
        <v>1</v>
      </c>
      <c r="D12106">
        <v>15</v>
      </c>
      <c r="E12106" t="s">
        <v>7357</v>
      </c>
      <c r="F12106" s="1" t="s">
        <v>5207</v>
      </c>
      <c r="G12106" s="1" t="s">
        <v>20573</v>
      </c>
      <c r="H12106" s="1" t="s">
        <v>3200</v>
      </c>
      <c r="I12106" t="s">
        <v>20782</v>
      </c>
      <c r="J12106" t="s">
        <v>23</v>
      </c>
      <c r="K12106">
        <v>40</v>
      </c>
      <c r="L12106">
        <v>5381.6</v>
      </c>
      <c r="M12106">
        <v>134.54</v>
      </c>
      <c r="N12106" t="s">
        <v>7263</v>
      </c>
      <c r="O12106" t="s">
        <v>23192</v>
      </c>
      <c r="P12106">
        <v>0</v>
      </c>
      <c r="Q12106">
        <v>0</v>
      </c>
      <c r="R12106">
        <v>1</v>
      </c>
    </row>
    <row r="12107" spans="1:18" x14ac:dyDescent="0.25">
      <c r="A12107" t="s">
        <v>8842</v>
      </c>
      <c r="B12107">
        <v>2019</v>
      </c>
      <c r="C12107">
        <v>1</v>
      </c>
      <c r="D12107">
        <v>15</v>
      </c>
      <c r="E12107" t="s">
        <v>7357</v>
      </c>
      <c r="F12107" s="1" t="s">
        <v>5207</v>
      </c>
      <c r="G12107" s="1" t="s">
        <v>21008</v>
      </c>
      <c r="H12107" s="1" t="s">
        <v>7263</v>
      </c>
      <c r="I12107" t="s">
        <v>21018</v>
      </c>
      <c r="J12107" t="s">
        <v>23</v>
      </c>
      <c r="K12107">
        <v>75</v>
      </c>
      <c r="L12107">
        <v>10194</v>
      </c>
      <c r="M12107">
        <v>135.91999999999999</v>
      </c>
      <c r="N12107" t="s">
        <v>7263</v>
      </c>
      <c r="O12107" t="s">
        <v>23274</v>
      </c>
      <c r="P12107">
        <v>0</v>
      </c>
      <c r="Q12107">
        <v>0</v>
      </c>
      <c r="R12107">
        <v>1</v>
      </c>
    </row>
    <row r="12108" spans="1:18" x14ac:dyDescent="0.25">
      <c r="A12108" t="s">
        <v>8842</v>
      </c>
      <c r="B12108">
        <v>2019</v>
      </c>
      <c r="C12108">
        <v>1</v>
      </c>
      <c r="D12108">
        <v>15</v>
      </c>
      <c r="E12108" t="s">
        <v>7357</v>
      </c>
      <c r="F12108" s="1" t="s">
        <v>5207</v>
      </c>
      <c r="G12108" s="1" t="s">
        <v>21008</v>
      </c>
      <c r="H12108" s="1" t="s">
        <v>7263</v>
      </c>
      <c r="I12108" t="s">
        <v>21016</v>
      </c>
      <c r="J12108" t="s">
        <v>23</v>
      </c>
      <c r="K12108">
        <v>25</v>
      </c>
      <c r="L12108">
        <v>3398</v>
      </c>
      <c r="M12108">
        <v>135.91999999999999</v>
      </c>
      <c r="N12108" t="s">
        <v>7263</v>
      </c>
      <c r="O12108" t="s">
        <v>23274</v>
      </c>
      <c r="P12108">
        <v>0</v>
      </c>
      <c r="Q12108">
        <v>0</v>
      </c>
      <c r="R12108">
        <v>1</v>
      </c>
    </row>
    <row r="12109" spans="1:18" x14ac:dyDescent="0.25">
      <c r="A12109" t="s">
        <v>8842</v>
      </c>
      <c r="B12109">
        <v>2019</v>
      </c>
      <c r="C12109">
        <v>1</v>
      </c>
      <c r="D12109">
        <v>15</v>
      </c>
      <c r="E12109" t="s">
        <v>7357</v>
      </c>
      <c r="F12109" s="1" t="s">
        <v>5207</v>
      </c>
      <c r="G12109" s="1" t="s">
        <v>21008</v>
      </c>
      <c r="H12109" s="1" t="s">
        <v>7263</v>
      </c>
      <c r="I12109" t="s">
        <v>21012</v>
      </c>
      <c r="J12109" t="s">
        <v>23</v>
      </c>
      <c r="K12109">
        <v>25</v>
      </c>
      <c r="L12109">
        <v>3398</v>
      </c>
      <c r="M12109">
        <v>135.91999999999999</v>
      </c>
      <c r="N12109" t="s">
        <v>7263</v>
      </c>
      <c r="O12109" t="s">
        <v>23274</v>
      </c>
      <c r="P12109">
        <v>0</v>
      </c>
      <c r="Q12109">
        <v>0</v>
      </c>
      <c r="R12109">
        <v>1</v>
      </c>
    </row>
    <row r="12110" spans="1:18" x14ac:dyDescent="0.25">
      <c r="A12110" t="s">
        <v>8842</v>
      </c>
      <c r="B12110">
        <v>2019</v>
      </c>
      <c r="C12110">
        <v>1</v>
      </c>
      <c r="D12110">
        <v>15</v>
      </c>
      <c r="E12110" t="s">
        <v>7357</v>
      </c>
      <c r="F12110" s="1" t="s">
        <v>5207</v>
      </c>
      <c r="G12110" s="1" t="s">
        <v>21008</v>
      </c>
      <c r="H12110" s="1" t="s">
        <v>7263</v>
      </c>
      <c r="I12110" t="s">
        <v>21031</v>
      </c>
      <c r="J12110" t="s">
        <v>23</v>
      </c>
      <c r="K12110">
        <v>25</v>
      </c>
      <c r="L12110">
        <v>3428</v>
      </c>
      <c r="M12110">
        <v>137.12</v>
      </c>
      <c r="N12110" t="s">
        <v>7263</v>
      </c>
      <c r="O12110" t="s">
        <v>23274</v>
      </c>
      <c r="P12110">
        <v>0</v>
      </c>
      <c r="Q12110">
        <v>0</v>
      </c>
      <c r="R12110">
        <v>1</v>
      </c>
    </row>
    <row r="12111" spans="1:18" x14ac:dyDescent="0.25">
      <c r="A12111" t="s">
        <v>8842</v>
      </c>
      <c r="B12111">
        <v>2019</v>
      </c>
      <c r="C12111">
        <v>1</v>
      </c>
      <c r="D12111">
        <v>15</v>
      </c>
      <c r="E12111" t="s">
        <v>7357</v>
      </c>
      <c r="F12111" s="1" t="s">
        <v>5207</v>
      </c>
      <c r="G12111" s="1" t="s">
        <v>20573</v>
      </c>
      <c r="H12111" s="1" t="s">
        <v>7263</v>
      </c>
      <c r="I12111" t="s">
        <v>20608</v>
      </c>
      <c r="J12111" t="s">
        <v>23</v>
      </c>
      <c r="K12111">
        <v>25</v>
      </c>
      <c r="L12111">
        <v>3008.5</v>
      </c>
      <c r="M12111">
        <v>120.34</v>
      </c>
      <c r="N12111" t="s">
        <v>7263</v>
      </c>
      <c r="O12111" t="s">
        <v>23274</v>
      </c>
      <c r="P12111">
        <v>0</v>
      </c>
      <c r="Q12111">
        <v>0</v>
      </c>
      <c r="R12111">
        <v>1</v>
      </c>
    </row>
    <row r="12112" spans="1:18" x14ac:dyDescent="0.25">
      <c r="A12112" t="s">
        <v>8842</v>
      </c>
      <c r="B12112">
        <v>2019</v>
      </c>
      <c r="C12112">
        <v>1</v>
      </c>
      <c r="D12112">
        <v>15</v>
      </c>
      <c r="E12112" t="s">
        <v>7357</v>
      </c>
      <c r="F12112" s="1" t="s">
        <v>5207</v>
      </c>
      <c r="G12112" s="1" t="s">
        <v>20573</v>
      </c>
      <c r="H12112" s="1" t="s">
        <v>7263</v>
      </c>
      <c r="I12112" t="s">
        <v>20671</v>
      </c>
      <c r="J12112" t="s">
        <v>23</v>
      </c>
      <c r="K12112">
        <v>100</v>
      </c>
      <c r="L12112">
        <v>10340</v>
      </c>
      <c r="M12112">
        <v>103.4</v>
      </c>
      <c r="N12112" t="s">
        <v>7263</v>
      </c>
      <c r="O12112" t="s">
        <v>23274</v>
      </c>
      <c r="P12112">
        <v>0</v>
      </c>
      <c r="Q12112">
        <v>0</v>
      </c>
      <c r="R12112">
        <v>1</v>
      </c>
    </row>
    <row r="12113" spans="1:18" x14ac:dyDescent="0.25">
      <c r="A12113" t="s">
        <v>8842</v>
      </c>
      <c r="B12113">
        <v>2019</v>
      </c>
      <c r="C12113">
        <v>1</v>
      </c>
      <c r="D12113">
        <v>15</v>
      </c>
      <c r="E12113" t="s">
        <v>7357</v>
      </c>
      <c r="F12113" s="1" t="s">
        <v>5207</v>
      </c>
      <c r="G12113" s="1" t="s">
        <v>20573</v>
      </c>
      <c r="H12113" s="1" t="s">
        <v>7263</v>
      </c>
      <c r="I12113" t="s">
        <v>20680</v>
      </c>
      <c r="J12113" t="s">
        <v>23</v>
      </c>
      <c r="K12113">
        <v>40</v>
      </c>
      <c r="L12113">
        <v>5190</v>
      </c>
      <c r="M12113">
        <v>129.75</v>
      </c>
      <c r="N12113" t="s">
        <v>7263</v>
      </c>
      <c r="O12113" t="s">
        <v>23274</v>
      </c>
      <c r="P12113">
        <v>0</v>
      </c>
      <c r="Q12113">
        <v>0</v>
      </c>
      <c r="R12113">
        <v>1</v>
      </c>
    </row>
    <row r="12114" spans="1:18" x14ac:dyDescent="0.25">
      <c r="A12114" t="s">
        <v>8842</v>
      </c>
      <c r="B12114">
        <v>2019</v>
      </c>
      <c r="C12114">
        <v>1</v>
      </c>
      <c r="D12114">
        <v>15</v>
      </c>
      <c r="E12114" t="s">
        <v>7357</v>
      </c>
      <c r="F12114" s="1" t="s">
        <v>5207</v>
      </c>
      <c r="G12114" s="1" t="s">
        <v>20573</v>
      </c>
      <c r="H12114" s="1" t="s">
        <v>7263</v>
      </c>
      <c r="I12114" t="s">
        <v>20785</v>
      </c>
      <c r="J12114" t="s">
        <v>23</v>
      </c>
      <c r="K12114">
        <v>30</v>
      </c>
      <c r="L12114">
        <v>4036.2</v>
      </c>
      <c r="M12114">
        <v>134.54</v>
      </c>
      <c r="N12114" t="s">
        <v>7263</v>
      </c>
      <c r="O12114" t="s">
        <v>23274</v>
      </c>
      <c r="P12114">
        <v>0</v>
      </c>
      <c r="Q12114">
        <v>0</v>
      </c>
      <c r="R12114">
        <v>1</v>
      </c>
    </row>
    <row r="12115" spans="1:18" x14ac:dyDescent="0.25">
      <c r="A12115" t="s">
        <v>8842</v>
      </c>
      <c r="B12115">
        <v>2019</v>
      </c>
      <c r="C12115">
        <v>1</v>
      </c>
      <c r="D12115">
        <v>15</v>
      </c>
      <c r="E12115" t="s">
        <v>7357</v>
      </c>
      <c r="F12115" s="1" t="s">
        <v>5207</v>
      </c>
      <c r="G12115" s="1" t="s">
        <v>20931</v>
      </c>
      <c r="H12115" s="1" t="s">
        <v>7263</v>
      </c>
      <c r="I12115" t="s">
        <v>20935</v>
      </c>
      <c r="J12115" t="s">
        <v>23</v>
      </c>
      <c r="K12115">
        <v>40</v>
      </c>
      <c r="L12115">
        <v>4786.8</v>
      </c>
      <c r="M12115">
        <v>119.67</v>
      </c>
      <c r="N12115" t="s">
        <v>7263</v>
      </c>
      <c r="O12115" t="s">
        <v>23274</v>
      </c>
      <c r="P12115">
        <v>0</v>
      </c>
      <c r="Q12115">
        <v>0</v>
      </c>
      <c r="R12115">
        <v>1</v>
      </c>
    </row>
    <row r="12116" spans="1:18" x14ac:dyDescent="0.25">
      <c r="A12116" t="s">
        <v>8842</v>
      </c>
      <c r="B12116">
        <v>2019</v>
      </c>
      <c r="C12116">
        <v>1</v>
      </c>
      <c r="D12116">
        <v>15</v>
      </c>
      <c r="E12116" t="s">
        <v>7357</v>
      </c>
      <c r="F12116" s="1" t="s">
        <v>5207</v>
      </c>
      <c r="G12116" s="1" t="s">
        <v>20573</v>
      </c>
      <c r="H12116" s="1" t="s">
        <v>7263</v>
      </c>
      <c r="I12116" t="s">
        <v>5603</v>
      </c>
      <c r="J12116" t="s">
        <v>23</v>
      </c>
      <c r="K12116">
        <v>80</v>
      </c>
      <c r="L12116">
        <v>8272</v>
      </c>
      <c r="M12116">
        <v>103.4</v>
      </c>
      <c r="N12116" t="s">
        <v>8996</v>
      </c>
      <c r="O12116" t="s">
        <v>9779</v>
      </c>
      <c r="P12116">
        <v>0</v>
      </c>
      <c r="Q12116">
        <v>0</v>
      </c>
      <c r="R12116">
        <v>1</v>
      </c>
    </row>
    <row r="12117" spans="1:18" x14ac:dyDescent="0.25">
      <c r="A12117" t="s">
        <v>8842</v>
      </c>
      <c r="B12117">
        <v>2019</v>
      </c>
      <c r="C12117">
        <v>1</v>
      </c>
      <c r="D12117">
        <v>15</v>
      </c>
      <c r="E12117" t="s">
        <v>7357</v>
      </c>
      <c r="F12117" s="1" t="s">
        <v>5207</v>
      </c>
      <c r="G12117" s="1" t="s">
        <v>21008</v>
      </c>
      <c r="H12117" s="1" t="s">
        <v>7263</v>
      </c>
      <c r="I12117" t="s">
        <v>21022</v>
      </c>
      <c r="J12117" t="s">
        <v>23</v>
      </c>
      <c r="K12117">
        <v>50</v>
      </c>
      <c r="L12117">
        <v>6796</v>
      </c>
      <c r="M12117">
        <v>135.91999999999999</v>
      </c>
      <c r="N12117" t="s">
        <v>7263</v>
      </c>
      <c r="O12117" t="s">
        <v>23274</v>
      </c>
      <c r="P12117">
        <v>0</v>
      </c>
      <c r="Q12117">
        <v>0</v>
      </c>
      <c r="R12117">
        <v>1</v>
      </c>
    </row>
    <row r="12118" spans="1:18" x14ac:dyDescent="0.25">
      <c r="A12118" t="s">
        <v>8842</v>
      </c>
      <c r="B12118">
        <v>2019</v>
      </c>
      <c r="C12118">
        <v>1</v>
      </c>
      <c r="D12118">
        <v>15</v>
      </c>
      <c r="E12118" t="s">
        <v>7357</v>
      </c>
      <c r="F12118" s="1" t="s">
        <v>5207</v>
      </c>
      <c r="G12118" s="1" t="s">
        <v>21008</v>
      </c>
      <c r="H12118" s="1" t="s">
        <v>7263</v>
      </c>
      <c r="I12118" t="s">
        <v>21026</v>
      </c>
      <c r="J12118" t="s">
        <v>23</v>
      </c>
      <c r="K12118">
        <v>25</v>
      </c>
      <c r="L12118">
        <v>3428</v>
      </c>
      <c r="M12118">
        <v>137.12</v>
      </c>
      <c r="N12118" t="s">
        <v>7263</v>
      </c>
      <c r="O12118" t="s">
        <v>23274</v>
      </c>
      <c r="P12118">
        <v>0</v>
      </c>
      <c r="Q12118">
        <v>0</v>
      </c>
      <c r="R12118">
        <v>1</v>
      </c>
    </row>
    <row r="12119" spans="1:18" x14ac:dyDescent="0.25">
      <c r="A12119" t="s">
        <v>1362</v>
      </c>
      <c r="B12119">
        <v>2017</v>
      </c>
      <c r="C12119">
        <v>2</v>
      </c>
      <c r="D12119">
        <v>9</v>
      </c>
      <c r="E12119" t="s">
        <v>226</v>
      </c>
      <c r="F12119" s="1" t="s">
        <v>3205</v>
      </c>
      <c r="G12119" s="1" t="s">
        <v>3863</v>
      </c>
      <c r="H12119" s="1" t="s">
        <v>3206</v>
      </c>
      <c r="I12119" t="s">
        <v>19007</v>
      </c>
      <c r="J12119" t="s">
        <v>23</v>
      </c>
      <c r="K12119">
        <v>6270</v>
      </c>
      <c r="L12119">
        <v>292495.5</v>
      </c>
      <c r="M12119">
        <v>46.65</v>
      </c>
      <c r="N12119" t="s">
        <v>9347</v>
      </c>
      <c r="O12119" t="s">
        <v>9542</v>
      </c>
      <c r="P12119">
        <v>8.0289698840596724E-2</v>
      </c>
      <c r="Q12119">
        <v>0</v>
      </c>
      <c r="R12119">
        <v>1</v>
      </c>
    </row>
    <row r="12120" spans="1:18" x14ac:dyDescent="0.25">
      <c r="A12120" t="s">
        <v>1362</v>
      </c>
      <c r="B12120">
        <v>2017</v>
      </c>
      <c r="C12120">
        <v>2</v>
      </c>
      <c r="D12120">
        <v>9</v>
      </c>
      <c r="E12120" t="s">
        <v>226</v>
      </c>
      <c r="F12120" s="1" t="s">
        <v>3205</v>
      </c>
      <c r="G12120" s="1" t="s">
        <v>3863</v>
      </c>
      <c r="H12120" s="1" t="s">
        <v>3206</v>
      </c>
      <c r="I12120" t="s">
        <v>19012</v>
      </c>
      <c r="J12120" t="s">
        <v>23</v>
      </c>
      <c r="K12120">
        <v>8700</v>
      </c>
      <c r="L12120">
        <v>405420</v>
      </c>
      <c r="M12120">
        <v>46.6</v>
      </c>
      <c r="N12120" t="s">
        <v>9335</v>
      </c>
      <c r="O12120" t="s">
        <v>9441</v>
      </c>
      <c r="P12120">
        <v>0.12724850134172863</v>
      </c>
      <c r="Q12120">
        <v>0</v>
      </c>
      <c r="R12120">
        <v>1</v>
      </c>
    </row>
    <row r="12121" spans="1:18" x14ac:dyDescent="0.25">
      <c r="A12121" t="s">
        <v>1362</v>
      </c>
      <c r="B12121">
        <v>2017</v>
      </c>
      <c r="C12121">
        <v>2</v>
      </c>
      <c r="D12121">
        <v>9</v>
      </c>
      <c r="E12121" t="s">
        <v>226</v>
      </c>
      <c r="F12121" s="1" t="s">
        <v>3205</v>
      </c>
      <c r="G12121" s="1" t="s">
        <v>3863</v>
      </c>
      <c r="H12121" s="1" t="s">
        <v>3206</v>
      </c>
      <c r="I12121" t="s">
        <v>19014</v>
      </c>
      <c r="J12121" t="s">
        <v>23</v>
      </c>
      <c r="K12121">
        <v>5561</v>
      </c>
      <c r="L12121">
        <v>259420.65</v>
      </c>
      <c r="M12121">
        <v>46.65</v>
      </c>
      <c r="N12121" t="s">
        <v>9304</v>
      </c>
      <c r="O12121" t="s">
        <v>9502</v>
      </c>
      <c r="P12121">
        <v>0</v>
      </c>
      <c r="Q12121">
        <v>0</v>
      </c>
      <c r="R12121">
        <v>1</v>
      </c>
    </row>
    <row r="12122" spans="1:18" x14ac:dyDescent="0.25">
      <c r="A12122" t="s">
        <v>16995</v>
      </c>
      <c r="B12122">
        <v>2018</v>
      </c>
      <c r="C12122">
        <v>4</v>
      </c>
      <c r="D12122">
        <v>20</v>
      </c>
      <c r="E12122" t="s">
        <v>16454</v>
      </c>
      <c r="F12122" s="1" t="s">
        <v>9480</v>
      </c>
      <c r="G12122" s="1" t="s">
        <v>9480</v>
      </c>
      <c r="H12122" s="1" t="s">
        <v>9480</v>
      </c>
      <c r="I12122" t="s">
        <v>16438</v>
      </c>
      <c r="J12122" t="s">
        <v>23</v>
      </c>
      <c r="K12122">
        <v>1000</v>
      </c>
      <c r="L12122">
        <v>137500</v>
      </c>
      <c r="M12122">
        <v>137.5</v>
      </c>
      <c r="N12122" t="e">
        <v>#N/A</v>
      </c>
      <c r="O12122" t="e">
        <v>#N/A</v>
      </c>
      <c r="P12122">
        <v>0</v>
      </c>
      <c r="Q12122">
        <v>0</v>
      </c>
      <c r="R12122">
        <v>2</v>
      </c>
    </row>
    <row r="12123" spans="1:18" x14ac:dyDescent="0.25">
      <c r="A12123" t="s">
        <v>3048</v>
      </c>
      <c r="B12123">
        <v>2018</v>
      </c>
      <c r="C12123">
        <v>11</v>
      </c>
      <c r="D12123">
        <v>21</v>
      </c>
      <c r="E12123" t="s">
        <v>1620</v>
      </c>
      <c r="F12123" s="1" t="s">
        <v>3205</v>
      </c>
      <c r="G12123" s="1" t="s">
        <v>3863</v>
      </c>
      <c r="H12123" s="1" t="s">
        <v>3206</v>
      </c>
      <c r="I12123" t="s">
        <v>18996</v>
      </c>
      <c r="J12123" t="s">
        <v>23</v>
      </c>
      <c r="K12123">
        <v>10055</v>
      </c>
      <c r="L12123">
        <v>645531</v>
      </c>
      <c r="M12123">
        <v>64.2</v>
      </c>
      <c r="N12123" t="s">
        <v>9314</v>
      </c>
      <c r="O12123" t="s">
        <v>9453</v>
      </c>
      <c r="P12123">
        <v>1.984751079033405E-2</v>
      </c>
      <c r="Q12123">
        <v>0</v>
      </c>
      <c r="R12123">
        <v>4</v>
      </c>
    </row>
    <row r="12124" spans="1:18" x14ac:dyDescent="0.25">
      <c r="A12124" t="s">
        <v>3048</v>
      </c>
      <c r="B12124">
        <v>2018</v>
      </c>
      <c r="C12124">
        <v>11</v>
      </c>
      <c r="D12124">
        <v>21</v>
      </c>
      <c r="E12124" t="s">
        <v>1620</v>
      </c>
      <c r="F12124" s="1" t="s">
        <v>3205</v>
      </c>
      <c r="G12124" s="1" t="s">
        <v>3863</v>
      </c>
      <c r="H12124" s="1" t="s">
        <v>3206</v>
      </c>
      <c r="I12124" t="s">
        <v>19106</v>
      </c>
      <c r="J12124" t="s">
        <v>23</v>
      </c>
      <c r="K12124">
        <v>8785</v>
      </c>
      <c r="L12124">
        <v>415530.5</v>
      </c>
      <c r="M12124">
        <v>47.3</v>
      </c>
      <c r="N12124" t="s">
        <v>9331</v>
      </c>
      <c r="O12124" t="s">
        <v>9540</v>
      </c>
      <c r="P12124">
        <v>4.2454374665687751E-2</v>
      </c>
      <c r="Q12124">
        <v>0</v>
      </c>
      <c r="R12124">
        <v>4</v>
      </c>
    </row>
    <row r="12125" spans="1:18" x14ac:dyDescent="0.25">
      <c r="A12125" t="s">
        <v>8162</v>
      </c>
      <c r="B12125">
        <v>2017</v>
      </c>
      <c r="C12125">
        <v>9</v>
      </c>
      <c r="D12125">
        <v>1</v>
      </c>
      <c r="E12125" t="s">
        <v>7532</v>
      </c>
      <c r="F12125" s="1" t="s">
        <v>9480</v>
      </c>
      <c r="G12125" s="1" t="s">
        <v>9480</v>
      </c>
      <c r="H12125" s="1" t="s">
        <v>9480</v>
      </c>
      <c r="I12125" t="s">
        <v>7785</v>
      </c>
      <c r="J12125" t="s">
        <v>38</v>
      </c>
      <c r="K12125">
        <v>5000</v>
      </c>
      <c r="L12125">
        <v>3021.45</v>
      </c>
      <c r="M12125">
        <v>0.6</v>
      </c>
      <c r="N12125" t="e">
        <v>#N/A</v>
      </c>
      <c r="O12125" t="e">
        <v>#N/A</v>
      </c>
      <c r="P12125">
        <v>0</v>
      </c>
      <c r="Q12125">
        <v>0</v>
      </c>
      <c r="R12125">
        <v>3</v>
      </c>
    </row>
    <row r="12126" spans="1:18" x14ac:dyDescent="0.25">
      <c r="A12126" t="s">
        <v>8162</v>
      </c>
      <c r="B12126">
        <v>2017</v>
      </c>
      <c r="C12126">
        <v>9</v>
      </c>
      <c r="D12126">
        <v>1</v>
      </c>
      <c r="E12126" t="s">
        <v>7532</v>
      </c>
      <c r="F12126" s="1" t="s">
        <v>5207</v>
      </c>
      <c r="G12126" s="1" t="s">
        <v>6745</v>
      </c>
      <c r="H12126" s="1" t="s">
        <v>7263</v>
      </c>
      <c r="I12126" t="s">
        <v>7178</v>
      </c>
      <c r="J12126" t="s">
        <v>38</v>
      </c>
      <c r="K12126">
        <v>100</v>
      </c>
      <c r="L12126">
        <v>10475</v>
      </c>
      <c r="M12126">
        <v>104.75</v>
      </c>
      <c r="N12126" t="s">
        <v>7178</v>
      </c>
      <c r="O12126" t="s">
        <v>9945</v>
      </c>
      <c r="P12126">
        <v>0</v>
      </c>
      <c r="Q12126">
        <v>0</v>
      </c>
      <c r="R12126">
        <v>3</v>
      </c>
    </row>
    <row r="12127" spans="1:18" x14ac:dyDescent="0.25">
      <c r="A12127" t="s">
        <v>8162</v>
      </c>
      <c r="B12127">
        <v>2017</v>
      </c>
      <c r="C12127">
        <v>9</v>
      </c>
      <c r="D12127">
        <v>1</v>
      </c>
      <c r="E12127" t="s">
        <v>7532</v>
      </c>
      <c r="F12127" s="1" t="s">
        <v>5207</v>
      </c>
      <c r="G12127" s="1" t="s">
        <v>21008</v>
      </c>
      <c r="H12127" s="1" t="s">
        <v>7263</v>
      </c>
      <c r="I12127" t="s">
        <v>21018</v>
      </c>
      <c r="J12127" t="s">
        <v>23</v>
      </c>
      <c r="K12127">
        <v>7.8</v>
      </c>
      <c r="L12127">
        <v>1162.75</v>
      </c>
      <c r="M12127">
        <v>149.07</v>
      </c>
      <c r="N12127" t="s">
        <v>7263</v>
      </c>
      <c r="O12127" t="s">
        <v>23274</v>
      </c>
      <c r="P12127">
        <v>0</v>
      </c>
      <c r="Q12127">
        <v>0</v>
      </c>
      <c r="R12127">
        <v>3</v>
      </c>
    </row>
    <row r="12128" spans="1:18" x14ac:dyDescent="0.25">
      <c r="A12128" t="s">
        <v>8162</v>
      </c>
      <c r="B12128">
        <v>2017</v>
      </c>
      <c r="C12128">
        <v>9</v>
      </c>
      <c r="D12128">
        <v>1</v>
      </c>
      <c r="E12128" t="s">
        <v>7532</v>
      </c>
      <c r="F12128" s="1" t="s">
        <v>9480</v>
      </c>
      <c r="G12128" s="1" t="s">
        <v>9480</v>
      </c>
      <c r="H12128" s="1" t="s">
        <v>9480</v>
      </c>
      <c r="I12128" t="s">
        <v>7750</v>
      </c>
      <c r="J12128" t="s">
        <v>23</v>
      </c>
      <c r="K12128">
        <v>25</v>
      </c>
      <c r="L12128">
        <v>1600</v>
      </c>
      <c r="M12128">
        <v>64</v>
      </c>
      <c r="N12128" t="e">
        <v>#N/A</v>
      </c>
      <c r="O12128" t="e">
        <v>#N/A</v>
      </c>
      <c r="P12128">
        <v>0</v>
      </c>
      <c r="Q12128">
        <v>0</v>
      </c>
      <c r="R12128">
        <v>3</v>
      </c>
    </row>
    <row r="12129" spans="1:18" x14ac:dyDescent="0.25">
      <c r="A12129" t="s">
        <v>10718</v>
      </c>
      <c r="B12129">
        <v>2019</v>
      </c>
      <c r="C12129">
        <v>4</v>
      </c>
      <c r="D12129">
        <v>5</v>
      </c>
      <c r="E12129" t="s">
        <v>2641</v>
      </c>
      <c r="F12129" s="1" t="s">
        <v>3205</v>
      </c>
      <c r="G12129" s="1" t="s">
        <v>3863</v>
      </c>
      <c r="H12129" s="1" t="s">
        <v>3206</v>
      </c>
      <c r="I12129" t="s">
        <v>19207</v>
      </c>
      <c r="J12129" t="s">
        <v>23</v>
      </c>
      <c r="K12129">
        <v>9950</v>
      </c>
      <c r="L12129">
        <v>527598.76</v>
      </c>
      <c r="M12129">
        <v>53.03</v>
      </c>
      <c r="N12129" t="s">
        <v>9331</v>
      </c>
      <c r="O12129" t="s">
        <v>9540</v>
      </c>
      <c r="P12129">
        <v>4.2454374665687751E-2</v>
      </c>
      <c r="Q12129">
        <v>0</v>
      </c>
      <c r="R12129">
        <v>2</v>
      </c>
    </row>
    <row r="12130" spans="1:18" x14ac:dyDescent="0.25">
      <c r="A12130" t="s">
        <v>10718</v>
      </c>
      <c r="B12130">
        <v>2019</v>
      </c>
      <c r="C12130">
        <v>4</v>
      </c>
      <c r="D12130">
        <v>5</v>
      </c>
      <c r="E12130" t="s">
        <v>2641</v>
      </c>
      <c r="F12130" s="1" t="s">
        <v>3205</v>
      </c>
      <c r="G12130" s="1" t="s">
        <v>3863</v>
      </c>
      <c r="H12130" s="1" t="s">
        <v>3206</v>
      </c>
      <c r="I12130" t="s">
        <v>19220</v>
      </c>
      <c r="J12130" t="s">
        <v>23</v>
      </c>
      <c r="K12130">
        <v>1080</v>
      </c>
      <c r="L12130">
        <v>57267</v>
      </c>
      <c r="M12130">
        <v>53.03</v>
      </c>
      <c r="N12130" t="s">
        <v>9303</v>
      </c>
      <c r="O12130" t="s">
        <v>9512</v>
      </c>
      <c r="P12130">
        <v>0</v>
      </c>
      <c r="Q12130">
        <v>0</v>
      </c>
      <c r="R12130">
        <v>2</v>
      </c>
    </row>
    <row r="12131" spans="1:18" x14ac:dyDescent="0.25">
      <c r="A12131" t="s">
        <v>10718</v>
      </c>
      <c r="B12131">
        <v>2019</v>
      </c>
      <c r="C12131">
        <v>4</v>
      </c>
      <c r="D12131">
        <v>5</v>
      </c>
      <c r="E12131" t="s">
        <v>2641</v>
      </c>
      <c r="F12131" s="1" t="s">
        <v>3205</v>
      </c>
      <c r="G12131" s="1" t="s">
        <v>3216</v>
      </c>
      <c r="H12131" s="1" t="s">
        <v>3206</v>
      </c>
      <c r="I12131" t="s">
        <v>4731</v>
      </c>
      <c r="J12131" t="s">
        <v>23</v>
      </c>
      <c r="K12131">
        <v>2300</v>
      </c>
      <c r="L12131">
        <v>129202.5</v>
      </c>
      <c r="M12131">
        <v>56.18</v>
      </c>
      <c r="N12131" t="e">
        <v>#N/A</v>
      </c>
      <c r="O12131" t="e">
        <v>#N/A</v>
      </c>
      <c r="P12131">
        <v>0</v>
      </c>
      <c r="Q12131">
        <v>0</v>
      </c>
      <c r="R12131">
        <v>2</v>
      </c>
    </row>
    <row r="12132" spans="1:18" x14ac:dyDescent="0.25">
      <c r="A12132" t="s">
        <v>10718</v>
      </c>
      <c r="B12132">
        <v>2019</v>
      </c>
      <c r="C12132">
        <v>4</v>
      </c>
      <c r="D12132">
        <v>5</v>
      </c>
      <c r="E12132" t="s">
        <v>2641</v>
      </c>
      <c r="F12132" s="1" t="s">
        <v>3205</v>
      </c>
      <c r="G12132" s="1" t="s">
        <v>3863</v>
      </c>
      <c r="H12132" s="1" t="s">
        <v>3206</v>
      </c>
      <c r="I12132" t="s">
        <v>19300</v>
      </c>
      <c r="J12132" t="s">
        <v>23</v>
      </c>
      <c r="K12132">
        <v>1100</v>
      </c>
      <c r="L12132">
        <v>58327.5</v>
      </c>
      <c r="M12132">
        <v>53.03</v>
      </c>
      <c r="N12132" t="s">
        <v>9307</v>
      </c>
      <c r="O12132" t="s">
        <v>9445</v>
      </c>
      <c r="P12132">
        <v>3.6019547837424074E-2</v>
      </c>
      <c r="Q12132">
        <v>0</v>
      </c>
      <c r="R12132">
        <v>2</v>
      </c>
    </row>
    <row r="12133" spans="1:18" x14ac:dyDescent="0.25">
      <c r="A12133" t="s">
        <v>10718</v>
      </c>
      <c r="B12133">
        <v>2019</v>
      </c>
      <c r="C12133">
        <v>4</v>
      </c>
      <c r="D12133">
        <v>5</v>
      </c>
      <c r="E12133" t="s">
        <v>2641</v>
      </c>
      <c r="F12133" s="1" t="s">
        <v>3205</v>
      </c>
      <c r="G12133" s="1" t="s">
        <v>3863</v>
      </c>
      <c r="H12133" s="1" t="s">
        <v>3204</v>
      </c>
      <c r="I12133" t="s">
        <v>19594</v>
      </c>
      <c r="J12133" t="s">
        <v>23</v>
      </c>
      <c r="K12133">
        <v>4910</v>
      </c>
      <c r="L12133">
        <v>237153</v>
      </c>
      <c r="M12133">
        <v>48.3</v>
      </c>
      <c r="N12133" t="s">
        <v>9337</v>
      </c>
      <c r="O12133" t="s">
        <v>9562</v>
      </c>
      <c r="P12133">
        <v>0</v>
      </c>
      <c r="Q12133">
        <v>0</v>
      </c>
      <c r="R12133">
        <v>2</v>
      </c>
    </row>
    <row r="12134" spans="1:18" x14ac:dyDescent="0.25">
      <c r="A12134" t="s">
        <v>8627</v>
      </c>
      <c r="B12134">
        <v>2018</v>
      </c>
      <c r="C12134">
        <v>6</v>
      </c>
      <c r="D12134">
        <v>13</v>
      </c>
      <c r="E12134" t="s">
        <v>7471</v>
      </c>
      <c r="F12134" s="1" t="s">
        <v>5207</v>
      </c>
      <c r="G12134" s="1" t="s">
        <v>21316</v>
      </c>
      <c r="H12134" s="1" t="s">
        <v>3201</v>
      </c>
      <c r="I12134" t="s">
        <v>6873</v>
      </c>
      <c r="J12134" t="s">
        <v>38</v>
      </c>
      <c r="K12134">
        <v>16</v>
      </c>
      <c r="L12134">
        <v>4862.3999999999996</v>
      </c>
      <c r="M12134">
        <v>303.89999999999998</v>
      </c>
      <c r="N12134" t="s">
        <v>8920</v>
      </c>
      <c r="O12134" t="s">
        <v>10101</v>
      </c>
      <c r="P12134">
        <v>0</v>
      </c>
      <c r="Q12134">
        <v>0</v>
      </c>
      <c r="R12134">
        <v>2</v>
      </c>
    </row>
    <row r="12135" spans="1:18" x14ac:dyDescent="0.25">
      <c r="A12135" t="s">
        <v>7593</v>
      </c>
      <c r="B12135">
        <v>2016</v>
      </c>
      <c r="C12135">
        <v>6</v>
      </c>
      <c r="D12135">
        <v>7</v>
      </c>
      <c r="E12135" t="s">
        <v>7328</v>
      </c>
      <c r="F12135" s="1" t="s">
        <v>5207</v>
      </c>
      <c r="G12135" s="1" t="s">
        <v>20573</v>
      </c>
      <c r="H12135" s="1" t="s">
        <v>3201</v>
      </c>
      <c r="I12135" t="s">
        <v>20629</v>
      </c>
      <c r="J12135" t="s">
        <v>23</v>
      </c>
      <c r="K12135">
        <v>883</v>
      </c>
      <c r="L12135">
        <v>131787.75</v>
      </c>
      <c r="M12135">
        <v>149.25</v>
      </c>
      <c r="N12135" t="s">
        <v>7263</v>
      </c>
      <c r="O12135" t="s">
        <v>23191</v>
      </c>
      <c r="P12135">
        <v>0</v>
      </c>
      <c r="Q12135">
        <v>0</v>
      </c>
      <c r="R12135">
        <v>2</v>
      </c>
    </row>
    <row r="12136" spans="1:18" x14ac:dyDescent="0.25">
      <c r="A12136" t="s">
        <v>7593</v>
      </c>
      <c r="B12136">
        <v>2016</v>
      </c>
      <c r="C12136">
        <v>6</v>
      </c>
      <c r="D12136">
        <v>7</v>
      </c>
      <c r="E12136" t="s">
        <v>7328</v>
      </c>
      <c r="F12136" s="1" t="s">
        <v>5207</v>
      </c>
      <c r="G12136" s="1" t="s">
        <v>20931</v>
      </c>
      <c r="H12136" s="1" t="s">
        <v>3201</v>
      </c>
      <c r="I12136" t="s">
        <v>20944</v>
      </c>
      <c r="J12136" t="s">
        <v>23</v>
      </c>
      <c r="K12136">
        <v>1500</v>
      </c>
      <c r="L12136">
        <v>254175</v>
      </c>
      <c r="M12136">
        <v>169.45</v>
      </c>
      <c r="N12136" t="s">
        <v>7263</v>
      </c>
      <c r="O12136" t="s">
        <v>23191</v>
      </c>
      <c r="P12136">
        <v>0</v>
      </c>
      <c r="Q12136">
        <v>0</v>
      </c>
      <c r="R12136">
        <v>2</v>
      </c>
    </row>
    <row r="12137" spans="1:18" x14ac:dyDescent="0.25">
      <c r="A12137" t="s">
        <v>7593</v>
      </c>
      <c r="B12137">
        <v>2016</v>
      </c>
      <c r="C12137">
        <v>6</v>
      </c>
      <c r="D12137">
        <v>7</v>
      </c>
      <c r="E12137" t="s">
        <v>7328</v>
      </c>
      <c r="F12137" s="1" t="s">
        <v>5207</v>
      </c>
      <c r="G12137" s="1" t="s">
        <v>20573</v>
      </c>
      <c r="H12137" s="1" t="s">
        <v>3201</v>
      </c>
      <c r="I12137" t="s">
        <v>20652</v>
      </c>
      <c r="J12137" t="s">
        <v>23</v>
      </c>
      <c r="K12137">
        <v>1135</v>
      </c>
      <c r="L12137">
        <v>142510.59</v>
      </c>
      <c r="M12137">
        <v>125.56</v>
      </c>
      <c r="N12137" t="s">
        <v>7263</v>
      </c>
      <c r="O12137" t="s">
        <v>23191</v>
      </c>
      <c r="P12137">
        <v>0</v>
      </c>
      <c r="Q12137">
        <v>0</v>
      </c>
      <c r="R12137">
        <v>2</v>
      </c>
    </row>
    <row r="12138" spans="1:18" x14ac:dyDescent="0.25">
      <c r="A12138" t="s">
        <v>7593</v>
      </c>
      <c r="B12138">
        <v>2016</v>
      </c>
      <c r="C12138">
        <v>6</v>
      </c>
      <c r="D12138">
        <v>7</v>
      </c>
      <c r="E12138" t="s">
        <v>7328</v>
      </c>
      <c r="F12138" s="1" t="s">
        <v>5207</v>
      </c>
      <c r="G12138" s="1" t="s">
        <v>20573</v>
      </c>
      <c r="H12138" s="1" t="s">
        <v>3201</v>
      </c>
      <c r="I12138" t="s">
        <v>20658</v>
      </c>
      <c r="J12138" t="s">
        <v>23</v>
      </c>
      <c r="K12138">
        <v>3033</v>
      </c>
      <c r="L12138">
        <v>380823.48</v>
      </c>
      <c r="M12138">
        <v>125.56</v>
      </c>
      <c r="N12138" t="s">
        <v>8995</v>
      </c>
      <c r="O12138" t="s">
        <v>9794</v>
      </c>
      <c r="P12138">
        <v>0</v>
      </c>
      <c r="Q12138">
        <v>0</v>
      </c>
      <c r="R12138">
        <v>2</v>
      </c>
    </row>
    <row r="12139" spans="1:18" x14ac:dyDescent="0.25">
      <c r="A12139" t="s">
        <v>7593</v>
      </c>
      <c r="B12139">
        <v>2016</v>
      </c>
      <c r="C12139">
        <v>6</v>
      </c>
      <c r="D12139">
        <v>7</v>
      </c>
      <c r="E12139" t="s">
        <v>7328</v>
      </c>
      <c r="F12139" s="1" t="s">
        <v>5207</v>
      </c>
      <c r="G12139" s="1" t="s">
        <v>20573</v>
      </c>
      <c r="H12139" s="1" t="s">
        <v>3201</v>
      </c>
      <c r="I12139" t="s">
        <v>20662</v>
      </c>
      <c r="J12139" t="s">
        <v>23</v>
      </c>
      <c r="K12139">
        <v>586</v>
      </c>
      <c r="L12139">
        <v>73578.16</v>
      </c>
      <c r="M12139">
        <v>125.56</v>
      </c>
      <c r="N12139" t="s">
        <v>7263</v>
      </c>
      <c r="O12139" t="s">
        <v>23191</v>
      </c>
      <c r="P12139">
        <v>0</v>
      </c>
      <c r="Q12139">
        <v>0</v>
      </c>
      <c r="R12139">
        <v>2</v>
      </c>
    </row>
    <row r="12140" spans="1:18" x14ac:dyDescent="0.25">
      <c r="A12140" t="s">
        <v>7593</v>
      </c>
      <c r="B12140">
        <v>2016</v>
      </c>
      <c r="C12140">
        <v>6</v>
      </c>
      <c r="D12140">
        <v>7</v>
      </c>
      <c r="E12140" t="s">
        <v>7328</v>
      </c>
      <c r="F12140" s="1" t="s">
        <v>5207</v>
      </c>
      <c r="G12140" s="1" t="s">
        <v>20573</v>
      </c>
      <c r="H12140" s="1" t="s">
        <v>3201</v>
      </c>
      <c r="I12140" t="s">
        <v>20668</v>
      </c>
      <c r="J12140" t="s">
        <v>23</v>
      </c>
      <c r="K12140">
        <v>75</v>
      </c>
      <c r="L12140">
        <v>9417</v>
      </c>
      <c r="M12140">
        <v>125.56</v>
      </c>
      <c r="N12140" t="s">
        <v>7263</v>
      </c>
      <c r="O12140" t="s">
        <v>23191</v>
      </c>
      <c r="P12140">
        <v>0</v>
      </c>
      <c r="Q12140">
        <v>0</v>
      </c>
      <c r="R12140">
        <v>2</v>
      </c>
    </row>
    <row r="12141" spans="1:18" x14ac:dyDescent="0.25">
      <c r="A12141" t="s">
        <v>7593</v>
      </c>
      <c r="B12141">
        <v>2016</v>
      </c>
      <c r="C12141">
        <v>6</v>
      </c>
      <c r="D12141">
        <v>7</v>
      </c>
      <c r="E12141" t="s">
        <v>7328</v>
      </c>
      <c r="F12141" s="1" t="s">
        <v>5207</v>
      </c>
      <c r="G12141" s="1" t="s">
        <v>20573</v>
      </c>
      <c r="H12141" s="1" t="s">
        <v>3201</v>
      </c>
      <c r="I12141" t="s">
        <v>20714</v>
      </c>
      <c r="J12141" t="s">
        <v>23</v>
      </c>
      <c r="K12141">
        <v>4590</v>
      </c>
      <c r="L12141">
        <v>606889.80000000005</v>
      </c>
      <c r="M12141">
        <v>132.22</v>
      </c>
      <c r="N12141" t="s">
        <v>9024</v>
      </c>
      <c r="O12141" t="s">
        <v>9797</v>
      </c>
      <c r="P12141">
        <v>0</v>
      </c>
      <c r="Q12141">
        <v>0</v>
      </c>
      <c r="R12141">
        <v>2</v>
      </c>
    </row>
    <row r="12142" spans="1:18" x14ac:dyDescent="0.25">
      <c r="A12142" t="s">
        <v>7593</v>
      </c>
      <c r="B12142">
        <v>2016</v>
      </c>
      <c r="C12142">
        <v>6</v>
      </c>
      <c r="D12142">
        <v>7</v>
      </c>
      <c r="E12142" t="s">
        <v>7328</v>
      </c>
      <c r="F12142" s="1" t="s">
        <v>5207</v>
      </c>
      <c r="G12142" s="1" t="s">
        <v>20573</v>
      </c>
      <c r="H12142" s="1" t="s">
        <v>3201</v>
      </c>
      <c r="I12142" t="s">
        <v>20729</v>
      </c>
      <c r="J12142" t="s">
        <v>23</v>
      </c>
      <c r="K12142">
        <v>2272</v>
      </c>
      <c r="L12142">
        <v>300403.84999999998</v>
      </c>
      <c r="M12142">
        <v>132.22</v>
      </c>
      <c r="N12142" t="s">
        <v>7263</v>
      </c>
      <c r="O12142" t="s">
        <v>23191</v>
      </c>
      <c r="P12142">
        <v>0</v>
      </c>
      <c r="Q12142">
        <v>0</v>
      </c>
      <c r="R12142">
        <v>2</v>
      </c>
    </row>
    <row r="12143" spans="1:18" x14ac:dyDescent="0.25">
      <c r="A12143" t="s">
        <v>7593</v>
      </c>
      <c r="B12143">
        <v>2016</v>
      </c>
      <c r="C12143">
        <v>6</v>
      </c>
      <c r="D12143">
        <v>7</v>
      </c>
      <c r="E12143" t="s">
        <v>7328</v>
      </c>
      <c r="F12143" s="1" t="s">
        <v>5207</v>
      </c>
      <c r="G12143" s="1" t="s">
        <v>20931</v>
      </c>
      <c r="H12143" s="1" t="s">
        <v>3201</v>
      </c>
      <c r="I12143" t="s">
        <v>20952</v>
      </c>
      <c r="J12143" t="s">
        <v>23</v>
      </c>
      <c r="K12143">
        <v>1452</v>
      </c>
      <c r="L12143">
        <v>211875.84</v>
      </c>
      <c r="M12143">
        <v>145.91999999999999</v>
      </c>
      <c r="N12143" t="s">
        <v>7263</v>
      </c>
      <c r="O12143" t="s">
        <v>23191</v>
      </c>
      <c r="P12143">
        <v>0</v>
      </c>
      <c r="Q12143">
        <v>0</v>
      </c>
      <c r="R12143">
        <v>2</v>
      </c>
    </row>
    <row r="12144" spans="1:18" x14ac:dyDescent="0.25">
      <c r="A12144" t="s">
        <v>7593</v>
      </c>
      <c r="B12144">
        <v>2016</v>
      </c>
      <c r="C12144">
        <v>6</v>
      </c>
      <c r="D12144">
        <v>7</v>
      </c>
      <c r="E12144" t="s">
        <v>7328</v>
      </c>
      <c r="F12144" s="1" t="s">
        <v>5207</v>
      </c>
      <c r="G12144" s="1" t="s">
        <v>20931</v>
      </c>
      <c r="H12144" s="1" t="s">
        <v>3201</v>
      </c>
      <c r="I12144" t="s">
        <v>20962</v>
      </c>
      <c r="J12144" t="s">
        <v>23</v>
      </c>
      <c r="K12144">
        <v>2500</v>
      </c>
      <c r="L12144">
        <v>346525</v>
      </c>
      <c r="M12144">
        <v>138.61000000000001</v>
      </c>
      <c r="N12144" t="s">
        <v>9106</v>
      </c>
      <c r="O12144" t="s">
        <v>9804</v>
      </c>
      <c r="P12144">
        <v>0</v>
      </c>
      <c r="Q12144">
        <v>0</v>
      </c>
      <c r="R12144">
        <v>2</v>
      </c>
    </row>
    <row r="12145" spans="1:18" x14ac:dyDescent="0.25">
      <c r="A12145" t="s">
        <v>7593</v>
      </c>
      <c r="B12145">
        <v>2016</v>
      </c>
      <c r="C12145">
        <v>6</v>
      </c>
      <c r="D12145">
        <v>7</v>
      </c>
      <c r="E12145" t="s">
        <v>7328</v>
      </c>
      <c r="F12145" s="1" t="s">
        <v>5207</v>
      </c>
      <c r="G12145" s="1" t="s">
        <v>21008</v>
      </c>
      <c r="H12145" s="1" t="s">
        <v>3201</v>
      </c>
      <c r="I12145" t="s">
        <v>6944</v>
      </c>
      <c r="J12145" t="s">
        <v>23</v>
      </c>
      <c r="K12145">
        <v>495</v>
      </c>
      <c r="L12145">
        <v>70690.95</v>
      </c>
      <c r="M12145">
        <v>142.81</v>
      </c>
      <c r="N12145" t="s">
        <v>9358</v>
      </c>
      <c r="O12145" t="s">
        <v>9809</v>
      </c>
      <c r="P12145">
        <v>0</v>
      </c>
      <c r="Q12145">
        <v>0</v>
      </c>
      <c r="R12145">
        <v>2</v>
      </c>
    </row>
    <row r="12146" spans="1:18" x14ac:dyDescent="0.25">
      <c r="A12146" t="s">
        <v>7593</v>
      </c>
      <c r="B12146">
        <v>2016</v>
      </c>
      <c r="C12146">
        <v>6</v>
      </c>
      <c r="D12146">
        <v>7</v>
      </c>
      <c r="E12146" t="s">
        <v>7328</v>
      </c>
      <c r="F12146" s="1" t="s">
        <v>5207</v>
      </c>
      <c r="G12146" s="1" t="s">
        <v>21008</v>
      </c>
      <c r="H12146" s="1" t="s">
        <v>3201</v>
      </c>
      <c r="I12146" t="s">
        <v>21023</v>
      </c>
      <c r="J12146" t="s">
        <v>23</v>
      </c>
      <c r="K12146">
        <v>530</v>
      </c>
      <c r="L12146">
        <v>75689.3</v>
      </c>
      <c r="M12146">
        <v>142.81</v>
      </c>
      <c r="N12146" t="s">
        <v>7263</v>
      </c>
      <c r="O12146" t="s">
        <v>23191</v>
      </c>
      <c r="P12146">
        <v>0</v>
      </c>
      <c r="Q12146">
        <v>0</v>
      </c>
      <c r="R12146">
        <v>2</v>
      </c>
    </row>
    <row r="12147" spans="1:18" x14ac:dyDescent="0.25">
      <c r="A12147" t="s">
        <v>7593</v>
      </c>
      <c r="B12147">
        <v>2016</v>
      </c>
      <c r="C12147">
        <v>6</v>
      </c>
      <c r="D12147">
        <v>7</v>
      </c>
      <c r="E12147" t="s">
        <v>7328</v>
      </c>
      <c r="F12147" s="1" t="s">
        <v>5207</v>
      </c>
      <c r="G12147" s="1" t="s">
        <v>21008</v>
      </c>
      <c r="H12147" s="1" t="s">
        <v>3201</v>
      </c>
      <c r="I12147" t="s">
        <v>6926</v>
      </c>
      <c r="J12147" t="s">
        <v>23</v>
      </c>
      <c r="K12147">
        <v>625</v>
      </c>
      <c r="L12147">
        <v>89731.25</v>
      </c>
      <c r="M12147">
        <v>143.57</v>
      </c>
      <c r="N12147" t="s">
        <v>9357</v>
      </c>
      <c r="O12147" t="s">
        <v>9813</v>
      </c>
      <c r="P12147">
        <v>0</v>
      </c>
      <c r="Q12147">
        <v>0</v>
      </c>
      <c r="R12147">
        <v>2</v>
      </c>
    </row>
    <row r="12148" spans="1:18" x14ac:dyDescent="0.25">
      <c r="A12148" t="s">
        <v>7593</v>
      </c>
      <c r="B12148">
        <v>2016</v>
      </c>
      <c r="C12148">
        <v>6</v>
      </c>
      <c r="D12148">
        <v>7</v>
      </c>
      <c r="E12148" t="s">
        <v>7328</v>
      </c>
      <c r="F12148" s="1" t="s">
        <v>5207</v>
      </c>
      <c r="G12148" s="1" t="s">
        <v>21008</v>
      </c>
      <c r="H12148" s="1" t="s">
        <v>7263</v>
      </c>
      <c r="I12148" t="s">
        <v>6994</v>
      </c>
      <c r="J12148" t="s">
        <v>23</v>
      </c>
      <c r="K12148">
        <v>267</v>
      </c>
      <c r="L12148">
        <v>38333.19</v>
      </c>
      <c r="M12148">
        <v>143.57</v>
      </c>
      <c r="N12148" t="s">
        <v>9363</v>
      </c>
      <c r="O12148" t="s">
        <v>9763</v>
      </c>
      <c r="P12148">
        <v>0</v>
      </c>
      <c r="Q12148">
        <v>0</v>
      </c>
      <c r="R12148">
        <v>2</v>
      </c>
    </row>
    <row r="12149" spans="1:18" x14ac:dyDescent="0.25">
      <c r="A12149" t="s">
        <v>7593</v>
      </c>
      <c r="B12149">
        <v>2016</v>
      </c>
      <c r="C12149">
        <v>6</v>
      </c>
      <c r="D12149">
        <v>7</v>
      </c>
      <c r="E12149" t="s">
        <v>7328</v>
      </c>
      <c r="F12149" s="1" t="s">
        <v>5207</v>
      </c>
      <c r="G12149" s="1" t="s">
        <v>21008</v>
      </c>
      <c r="H12149" s="1" t="s">
        <v>3201</v>
      </c>
      <c r="I12149" t="s">
        <v>6977</v>
      </c>
      <c r="J12149" t="s">
        <v>23</v>
      </c>
      <c r="K12149">
        <v>771</v>
      </c>
      <c r="L12149">
        <v>110692.47</v>
      </c>
      <c r="M12149">
        <v>143.57</v>
      </c>
      <c r="N12149" t="s">
        <v>7263</v>
      </c>
      <c r="O12149" t="s">
        <v>23191</v>
      </c>
      <c r="P12149">
        <v>0</v>
      </c>
      <c r="Q12149">
        <v>0</v>
      </c>
      <c r="R12149">
        <v>2</v>
      </c>
    </row>
    <row r="12150" spans="1:18" x14ac:dyDescent="0.25">
      <c r="A12150" t="s">
        <v>7593</v>
      </c>
      <c r="B12150">
        <v>2016</v>
      </c>
      <c r="C12150">
        <v>6</v>
      </c>
      <c r="D12150">
        <v>7</v>
      </c>
      <c r="E12150" t="s">
        <v>7328</v>
      </c>
      <c r="F12150" s="1" t="s">
        <v>5207</v>
      </c>
      <c r="G12150" s="1" t="s">
        <v>20573</v>
      </c>
      <c r="H12150" s="1" t="s">
        <v>3201</v>
      </c>
      <c r="I12150" t="s">
        <v>5478</v>
      </c>
      <c r="J12150" t="s">
        <v>23</v>
      </c>
      <c r="K12150">
        <v>102</v>
      </c>
      <c r="L12150">
        <v>15223.5</v>
      </c>
      <c r="M12150">
        <v>149.25</v>
      </c>
      <c r="N12150" t="s">
        <v>8984</v>
      </c>
      <c r="O12150" t="s">
        <v>9951</v>
      </c>
      <c r="P12150">
        <v>0</v>
      </c>
      <c r="Q12150">
        <v>0</v>
      </c>
      <c r="R12150">
        <v>2</v>
      </c>
    </row>
    <row r="12151" spans="1:18" x14ac:dyDescent="0.25">
      <c r="A12151" t="s">
        <v>7784</v>
      </c>
      <c r="B12151">
        <v>2016</v>
      </c>
      <c r="C12151">
        <v>11</v>
      </c>
      <c r="D12151">
        <v>16</v>
      </c>
      <c r="E12151" t="s">
        <v>7532</v>
      </c>
      <c r="F12151" s="1" t="s">
        <v>9480</v>
      </c>
      <c r="G12151" s="1" t="s">
        <v>9480</v>
      </c>
      <c r="H12151" s="1" t="s">
        <v>9480</v>
      </c>
      <c r="I12151" t="s">
        <v>7785</v>
      </c>
      <c r="J12151" t="s">
        <v>38</v>
      </c>
      <c r="K12151">
        <v>1000</v>
      </c>
      <c r="L12151">
        <v>514</v>
      </c>
      <c r="M12151">
        <v>0.51</v>
      </c>
      <c r="N12151" t="e">
        <v>#N/A</v>
      </c>
      <c r="O12151" t="e">
        <v>#N/A</v>
      </c>
      <c r="P12151">
        <v>0</v>
      </c>
      <c r="Q12151">
        <v>0</v>
      </c>
      <c r="R12151">
        <v>4</v>
      </c>
    </row>
    <row r="12152" spans="1:18" x14ac:dyDescent="0.25">
      <c r="A12152" t="s">
        <v>7784</v>
      </c>
      <c r="B12152">
        <v>2016</v>
      </c>
      <c r="C12152">
        <v>11</v>
      </c>
      <c r="D12152">
        <v>16</v>
      </c>
      <c r="E12152" t="s">
        <v>7532</v>
      </c>
      <c r="F12152" s="1" t="s">
        <v>5207</v>
      </c>
      <c r="G12152" s="1" t="s">
        <v>21109</v>
      </c>
      <c r="H12152" s="1" t="s">
        <v>7263</v>
      </c>
      <c r="I12152" t="s">
        <v>6725</v>
      </c>
      <c r="J12152" t="s">
        <v>7341</v>
      </c>
      <c r="K12152">
        <v>1</v>
      </c>
      <c r="L12152">
        <v>458</v>
      </c>
      <c r="M12152">
        <v>458</v>
      </c>
      <c r="N12152" t="s">
        <v>8868</v>
      </c>
      <c r="O12152" t="s">
        <v>9889</v>
      </c>
      <c r="P12152">
        <v>0</v>
      </c>
      <c r="Q12152">
        <v>0</v>
      </c>
      <c r="R12152">
        <v>4</v>
      </c>
    </row>
    <row r="12153" spans="1:18" x14ac:dyDescent="0.25">
      <c r="A12153" t="s">
        <v>2622</v>
      </c>
      <c r="B12153">
        <v>2018</v>
      </c>
      <c r="C12153">
        <v>7</v>
      </c>
      <c r="D12153">
        <v>4</v>
      </c>
      <c r="E12153" t="s">
        <v>226</v>
      </c>
      <c r="F12153" s="1" t="s">
        <v>3205</v>
      </c>
      <c r="G12153" s="1" t="s">
        <v>3863</v>
      </c>
      <c r="H12153" s="1" t="s">
        <v>3206</v>
      </c>
      <c r="I12153" t="s">
        <v>18995</v>
      </c>
      <c r="J12153" t="s">
        <v>23</v>
      </c>
      <c r="K12153">
        <v>11720</v>
      </c>
      <c r="L12153">
        <v>603580.01</v>
      </c>
      <c r="M12153">
        <v>51.5</v>
      </c>
      <c r="N12153" t="s">
        <v>9347</v>
      </c>
      <c r="O12153" t="s">
        <v>9542</v>
      </c>
      <c r="P12153">
        <v>8.0289698840596724E-2</v>
      </c>
      <c r="Q12153">
        <v>0</v>
      </c>
      <c r="R12153">
        <v>3</v>
      </c>
    </row>
    <row r="12154" spans="1:18" x14ac:dyDescent="0.25">
      <c r="A12154" t="s">
        <v>2622</v>
      </c>
      <c r="B12154">
        <v>2018</v>
      </c>
      <c r="C12154">
        <v>7</v>
      </c>
      <c r="D12154">
        <v>4</v>
      </c>
      <c r="E12154" t="s">
        <v>226</v>
      </c>
      <c r="F12154" s="1" t="s">
        <v>3205</v>
      </c>
      <c r="G12154" s="1" t="s">
        <v>3863</v>
      </c>
      <c r="H12154" s="1" t="s">
        <v>3206</v>
      </c>
      <c r="I12154" t="s">
        <v>19112</v>
      </c>
      <c r="J12154" t="s">
        <v>23</v>
      </c>
      <c r="K12154">
        <v>7890</v>
      </c>
      <c r="L12154">
        <v>406334.99</v>
      </c>
      <c r="M12154">
        <v>51.5</v>
      </c>
      <c r="N12154" t="s">
        <v>9304</v>
      </c>
      <c r="O12154" t="s">
        <v>9502</v>
      </c>
      <c r="P12154">
        <v>0</v>
      </c>
      <c r="Q12154">
        <v>0</v>
      </c>
      <c r="R12154">
        <v>3</v>
      </c>
    </row>
    <row r="12155" spans="1:18" x14ac:dyDescent="0.25">
      <c r="A12155" t="s">
        <v>8292</v>
      </c>
      <c r="B12155">
        <v>2017</v>
      </c>
      <c r="C12155">
        <v>12</v>
      </c>
      <c r="D12155">
        <v>14</v>
      </c>
      <c r="E12155" t="s">
        <v>7304</v>
      </c>
      <c r="F12155" s="1" t="s">
        <v>5207</v>
      </c>
      <c r="G12155" s="1" t="s">
        <v>20931</v>
      </c>
      <c r="H12155" s="1" t="s">
        <v>7263</v>
      </c>
      <c r="I12155" t="s">
        <v>20965</v>
      </c>
      <c r="J12155" t="s">
        <v>23</v>
      </c>
      <c r="K12155">
        <v>240</v>
      </c>
      <c r="L12155">
        <v>32205.599999999999</v>
      </c>
      <c r="M12155">
        <v>134.19</v>
      </c>
      <c r="N12155" t="s">
        <v>9108</v>
      </c>
      <c r="O12155" t="s">
        <v>9458</v>
      </c>
      <c r="P12155">
        <v>0</v>
      </c>
      <c r="Q12155">
        <v>5.5249692175779658E-2</v>
      </c>
      <c r="R12155">
        <v>4</v>
      </c>
    </row>
    <row r="12156" spans="1:18" x14ac:dyDescent="0.25">
      <c r="A12156" t="s">
        <v>16854</v>
      </c>
      <c r="B12156">
        <v>2019</v>
      </c>
      <c r="C12156">
        <v>12</v>
      </c>
      <c r="D12156">
        <v>9</v>
      </c>
      <c r="E12156" t="s">
        <v>21</v>
      </c>
      <c r="F12156" s="1" t="s">
        <v>3205</v>
      </c>
      <c r="G12156" s="1" t="s">
        <v>3967</v>
      </c>
      <c r="H12156" s="1" t="s">
        <v>7263</v>
      </c>
      <c r="I12156" t="s">
        <v>18604</v>
      </c>
      <c r="J12156" t="s">
        <v>23</v>
      </c>
      <c r="K12156">
        <v>16600</v>
      </c>
      <c r="L12156">
        <v>1245000</v>
      </c>
      <c r="M12156">
        <v>75</v>
      </c>
      <c r="N12156" t="s">
        <v>9277</v>
      </c>
      <c r="O12156" t="s">
        <v>23286</v>
      </c>
      <c r="P12156">
        <v>0</v>
      </c>
      <c r="Q12156">
        <v>0</v>
      </c>
      <c r="R12156">
        <v>4</v>
      </c>
    </row>
    <row r="12157" spans="1:18" x14ac:dyDescent="0.25">
      <c r="A12157" t="s">
        <v>8100</v>
      </c>
      <c r="B12157">
        <v>2017</v>
      </c>
      <c r="C12157">
        <v>7</v>
      </c>
      <c r="D12157">
        <v>24</v>
      </c>
      <c r="E12157" t="s">
        <v>7328</v>
      </c>
      <c r="F12157" s="1" t="s">
        <v>5207</v>
      </c>
      <c r="G12157" s="1" t="s">
        <v>20573</v>
      </c>
      <c r="H12157" s="1" t="s">
        <v>3200</v>
      </c>
      <c r="I12157" t="s">
        <v>20626</v>
      </c>
      <c r="J12157" t="s">
        <v>23</v>
      </c>
      <c r="K12157">
        <v>6</v>
      </c>
      <c r="L12157">
        <v>775.4</v>
      </c>
      <c r="M12157">
        <v>129.22999999999999</v>
      </c>
      <c r="N12157" t="s">
        <v>7263</v>
      </c>
      <c r="O12157" t="s">
        <v>23192</v>
      </c>
      <c r="P12157">
        <v>0</v>
      </c>
      <c r="Q12157">
        <v>0</v>
      </c>
      <c r="R12157">
        <v>3</v>
      </c>
    </row>
    <row r="12158" spans="1:18" x14ac:dyDescent="0.25">
      <c r="A12158" t="s">
        <v>8100</v>
      </c>
      <c r="B12158">
        <v>2017</v>
      </c>
      <c r="C12158">
        <v>7</v>
      </c>
      <c r="D12158">
        <v>24</v>
      </c>
      <c r="E12158" t="s">
        <v>7328</v>
      </c>
      <c r="F12158" s="1" t="s">
        <v>5207</v>
      </c>
      <c r="G12158" s="1" t="s">
        <v>20931</v>
      </c>
      <c r="H12158" s="1" t="s">
        <v>3200</v>
      </c>
      <c r="I12158" t="s">
        <v>20932</v>
      </c>
      <c r="J12158" t="s">
        <v>23</v>
      </c>
      <c r="K12158">
        <v>1</v>
      </c>
      <c r="L12158">
        <v>136.62</v>
      </c>
      <c r="M12158">
        <v>136.62</v>
      </c>
      <c r="N12158" t="s">
        <v>7263</v>
      </c>
      <c r="O12158" t="s">
        <v>23192</v>
      </c>
      <c r="P12158">
        <v>0</v>
      </c>
      <c r="Q12158">
        <v>0</v>
      </c>
      <c r="R12158">
        <v>3</v>
      </c>
    </row>
    <row r="12159" spans="1:18" x14ac:dyDescent="0.25">
      <c r="A12159" t="s">
        <v>8100</v>
      </c>
      <c r="B12159">
        <v>2017</v>
      </c>
      <c r="C12159">
        <v>7</v>
      </c>
      <c r="D12159">
        <v>24</v>
      </c>
      <c r="E12159" t="s">
        <v>7328</v>
      </c>
      <c r="F12159" s="1" t="s">
        <v>5207</v>
      </c>
      <c r="G12159" s="1" t="s">
        <v>20931</v>
      </c>
      <c r="H12159" s="1" t="s">
        <v>3200</v>
      </c>
      <c r="I12159" t="s">
        <v>6453</v>
      </c>
      <c r="J12159" t="s">
        <v>23</v>
      </c>
      <c r="K12159">
        <v>147</v>
      </c>
      <c r="L12159">
        <v>22702.44</v>
      </c>
      <c r="M12159">
        <v>154.44</v>
      </c>
      <c r="N12159" t="s">
        <v>9104</v>
      </c>
      <c r="O12159" t="s">
        <v>9832</v>
      </c>
      <c r="P12159">
        <v>0</v>
      </c>
      <c r="Q12159">
        <v>0</v>
      </c>
      <c r="R12159">
        <v>3</v>
      </c>
    </row>
    <row r="12160" spans="1:18" x14ac:dyDescent="0.25">
      <c r="A12160" t="s">
        <v>8100</v>
      </c>
      <c r="B12160">
        <v>2017</v>
      </c>
      <c r="C12160">
        <v>7</v>
      </c>
      <c r="D12160">
        <v>24</v>
      </c>
      <c r="E12160" t="s">
        <v>7328</v>
      </c>
      <c r="F12160" s="1" t="s">
        <v>5207</v>
      </c>
      <c r="G12160" s="1" t="s">
        <v>21008</v>
      </c>
      <c r="H12160" s="1" t="s">
        <v>3200</v>
      </c>
      <c r="I12160" t="s">
        <v>6923</v>
      </c>
      <c r="J12160" t="s">
        <v>23</v>
      </c>
      <c r="K12160">
        <v>10</v>
      </c>
      <c r="L12160">
        <v>1536.48</v>
      </c>
      <c r="M12160">
        <v>153.65</v>
      </c>
      <c r="N12160" t="s">
        <v>9357</v>
      </c>
      <c r="O12160" t="s">
        <v>9836</v>
      </c>
      <c r="P12160">
        <v>0</v>
      </c>
      <c r="Q12160">
        <v>0</v>
      </c>
      <c r="R12160">
        <v>3</v>
      </c>
    </row>
    <row r="12161" spans="1:18" x14ac:dyDescent="0.25">
      <c r="A12161" t="s">
        <v>8100</v>
      </c>
      <c r="B12161">
        <v>2017</v>
      </c>
      <c r="C12161">
        <v>7</v>
      </c>
      <c r="D12161">
        <v>24</v>
      </c>
      <c r="E12161" t="s">
        <v>7328</v>
      </c>
      <c r="F12161" s="1" t="s">
        <v>5207</v>
      </c>
      <c r="G12161" s="1" t="s">
        <v>21008</v>
      </c>
      <c r="H12161" s="1" t="s">
        <v>3200</v>
      </c>
      <c r="I12161" t="s">
        <v>6924</v>
      </c>
      <c r="J12161" t="s">
        <v>23</v>
      </c>
      <c r="K12161">
        <v>3</v>
      </c>
      <c r="L12161">
        <v>505.8</v>
      </c>
      <c r="M12161">
        <v>168.6</v>
      </c>
      <c r="N12161" t="s">
        <v>9357</v>
      </c>
      <c r="O12161" t="s">
        <v>9836</v>
      </c>
      <c r="P12161">
        <v>0</v>
      </c>
      <c r="Q12161">
        <v>0</v>
      </c>
      <c r="R12161">
        <v>3</v>
      </c>
    </row>
    <row r="12162" spans="1:18" x14ac:dyDescent="0.25">
      <c r="A12162" t="s">
        <v>8100</v>
      </c>
      <c r="B12162">
        <v>2017</v>
      </c>
      <c r="C12162">
        <v>7</v>
      </c>
      <c r="D12162">
        <v>24</v>
      </c>
      <c r="E12162" t="s">
        <v>7328</v>
      </c>
      <c r="F12162" s="1" t="s">
        <v>5207</v>
      </c>
      <c r="G12162" s="1" t="s">
        <v>21008</v>
      </c>
      <c r="H12162" s="1" t="s">
        <v>3200</v>
      </c>
      <c r="I12162" t="s">
        <v>6942</v>
      </c>
      <c r="J12162" t="s">
        <v>23</v>
      </c>
      <c r="K12162">
        <v>7</v>
      </c>
      <c r="L12162">
        <v>1180.19</v>
      </c>
      <c r="M12162">
        <v>168.6</v>
      </c>
      <c r="N12162" t="s">
        <v>9358</v>
      </c>
      <c r="O12162" t="s">
        <v>9835</v>
      </c>
      <c r="P12162">
        <v>0</v>
      </c>
      <c r="Q12162">
        <v>0</v>
      </c>
      <c r="R12162">
        <v>3</v>
      </c>
    </row>
    <row r="12163" spans="1:18" x14ac:dyDescent="0.25">
      <c r="A12163" t="s">
        <v>8100</v>
      </c>
      <c r="B12163">
        <v>2017</v>
      </c>
      <c r="C12163">
        <v>7</v>
      </c>
      <c r="D12163">
        <v>24</v>
      </c>
      <c r="E12163" t="s">
        <v>7328</v>
      </c>
      <c r="F12163" s="1" t="s">
        <v>5207</v>
      </c>
      <c r="G12163" s="1" t="s">
        <v>21008</v>
      </c>
      <c r="H12163" s="1" t="s">
        <v>3200</v>
      </c>
      <c r="I12163" t="s">
        <v>6972</v>
      </c>
      <c r="J12163" t="s">
        <v>23</v>
      </c>
      <c r="K12163">
        <v>2</v>
      </c>
      <c r="L12163">
        <v>337.2</v>
      </c>
      <c r="M12163">
        <v>168.6</v>
      </c>
      <c r="N12163" t="s">
        <v>9361</v>
      </c>
      <c r="O12163" t="s">
        <v>9837</v>
      </c>
      <c r="P12163">
        <v>0</v>
      </c>
      <c r="Q12163">
        <v>0</v>
      </c>
      <c r="R12163">
        <v>3</v>
      </c>
    </row>
    <row r="12164" spans="1:18" x14ac:dyDescent="0.25">
      <c r="A12164" t="s">
        <v>8100</v>
      </c>
      <c r="B12164">
        <v>2017</v>
      </c>
      <c r="C12164">
        <v>7</v>
      </c>
      <c r="D12164">
        <v>24</v>
      </c>
      <c r="E12164" t="s">
        <v>7328</v>
      </c>
      <c r="F12164" s="1" t="s">
        <v>5207</v>
      </c>
      <c r="G12164" s="1" t="s">
        <v>20573</v>
      </c>
      <c r="H12164" s="1" t="s">
        <v>3200</v>
      </c>
      <c r="I12164" t="s">
        <v>20614</v>
      </c>
      <c r="J12164" t="s">
        <v>23</v>
      </c>
      <c r="K12164">
        <v>11</v>
      </c>
      <c r="L12164">
        <v>1421.57</v>
      </c>
      <c r="M12164">
        <v>129.22999999999999</v>
      </c>
      <c r="N12164" t="s">
        <v>7263</v>
      </c>
      <c r="O12164" t="s">
        <v>23192</v>
      </c>
      <c r="P12164">
        <v>0</v>
      </c>
      <c r="Q12164">
        <v>0</v>
      </c>
      <c r="R12164">
        <v>3</v>
      </c>
    </row>
    <row r="12165" spans="1:18" x14ac:dyDescent="0.25">
      <c r="A12165" t="s">
        <v>8100</v>
      </c>
      <c r="B12165">
        <v>2017</v>
      </c>
      <c r="C12165">
        <v>7</v>
      </c>
      <c r="D12165">
        <v>24</v>
      </c>
      <c r="E12165" t="s">
        <v>7328</v>
      </c>
      <c r="F12165" s="1" t="s">
        <v>5207</v>
      </c>
      <c r="G12165" s="1" t="s">
        <v>20573</v>
      </c>
      <c r="H12165" s="1" t="s">
        <v>3200</v>
      </c>
      <c r="I12165" t="s">
        <v>20620</v>
      </c>
      <c r="J12165" t="s">
        <v>23</v>
      </c>
      <c r="K12165">
        <v>32</v>
      </c>
      <c r="L12165">
        <v>4135.4799999999996</v>
      </c>
      <c r="M12165">
        <v>129.22999999999999</v>
      </c>
      <c r="N12165" t="s">
        <v>8852</v>
      </c>
      <c r="O12165" t="s">
        <v>9472</v>
      </c>
      <c r="P12165">
        <v>0</v>
      </c>
      <c r="Q12165">
        <v>2.6301685849296381E-2</v>
      </c>
      <c r="R12165">
        <v>3</v>
      </c>
    </row>
    <row r="12166" spans="1:18" x14ac:dyDescent="0.25">
      <c r="A12166" t="s">
        <v>8327</v>
      </c>
      <c r="B12166">
        <v>2018</v>
      </c>
      <c r="C12166">
        <v>1</v>
      </c>
      <c r="D12166">
        <v>25</v>
      </c>
      <c r="E12166" t="s">
        <v>8095</v>
      </c>
      <c r="F12166" s="1" t="s">
        <v>5207</v>
      </c>
      <c r="G12166" s="1" t="s">
        <v>20573</v>
      </c>
      <c r="H12166" s="1" t="s">
        <v>3200</v>
      </c>
      <c r="I12166" t="s">
        <v>5606</v>
      </c>
      <c r="J12166" t="s">
        <v>23</v>
      </c>
      <c r="K12166">
        <v>60</v>
      </c>
      <c r="L12166">
        <v>6720</v>
      </c>
      <c r="M12166">
        <v>112</v>
      </c>
      <c r="N12166" t="s">
        <v>8996</v>
      </c>
      <c r="O12166" t="s">
        <v>9826</v>
      </c>
      <c r="P12166">
        <v>0</v>
      </c>
      <c r="Q12166">
        <v>0</v>
      </c>
      <c r="R12166">
        <v>1</v>
      </c>
    </row>
    <row r="12167" spans="1:18" x14ac:dyDescent="0.25">
      <c r="A12167" t="s">
        <v>8327</v>
      </c>
      <c r="B12167">
        <v>2018</v>
      </c>
      <c r="C12167">
        <v>1</v>
      </c>
      <c r="D12167">
        <v>25</v>
      </c>
      <c r="E12167" t="s">
        <v>8095</v>
      </c>
      <c r="F12167" s="1" t="s">
        <v>5207</v>
      </c>
      <c r="G12167" s="1" t="s">
        <v>20573</v>
      </c>
      <c r="H12167" s="1" t="s">
        <v>3200</v>
      </c>
      <c r="I12167" t="s">
        <v>20726</v>
      </c>
      <c r="J12167" t="s">
        <v>23</v>
      </c>
      <c r="K12167">
        <v>100</v>
      </c>
      <c r="L12167">
        <v>11200</v>
      </c>
      <c r="M12167">
        <v>112</v>
      </c>
      <c r="N12167" t="s">
        <v>7263</v>
      </c>
      <c r="O12167" t="s">
        <v>23192</v>
      </c>
      <c r="P12167">
        <v>0</v>
      </c>
      <c r="Q12167">
        <v>0</v>
      </c>
      <c r="R12167">
        <v>1</v>
      </c>
    </row>
    <row r="12168" spans="1:18" x14ac:dyDescent="0.25">
      <c r="A12168" t="s">
        <v>8327</v>
      </c>
      <c r="B12168">
        <v>2018</v>
      </c>
      <c r="C12168">
        <v>1</v>
      </c>
      <c r="D12168">
        <v>25</v>
      </c>
      <c r="E12168" t="s">
        <v>8095</v>
      </c>
      <c r="F12168" s="1" t="s">
        <v>5207</v>
      </c>
      <c r="G12168" s="1" t="s">
        <v>20573</v>
      </c>
      <c r="H12168" s="1" t="s">
        <v>3200</v>
      </c>
      <c r="I12168" t="s">
        <v>20648</v>
      </c>
      <c r="J12168" t="s">
        <v>23</v>
      </c>
      <c r="K12168">
        <v>120</v>
      </c>
      <c r="L12168">
        <v>13440</v>
      </c>
      <c r="M12168">
        <v>112</v>
      </c>
      <c r="N12168" t="s">
        <v>7263</v>
      </c>
      <c r="O12168" t="s">
        <v>23192</v>
      </c>
      <c r="P12168">
        <v>0</v>
      </c>
      <c r="Q12168">
        <v>0</v>
      </c>
      <c r="R12168">
        <v>1</v>
      </c>
    </row>
    <row r="12169" spans="1:18" x14ac:dyDescent="0.25">
      <c r="A12169" t="s">
        <v>8327</v>
      </c>
      <c r="B12169">
        <v>2018</v>
      </c>
      <c r="C12169">
        <v>1</v>
      </c>
      <c r="D12169">
        <v>25</v>
      </c>
      <c r="E12169" t="s">
        <v>8095</v>
      </c>
      <c r="F12169" s="1" t="s">
        <v>5207</v>
      </c>
      <c r="G12169" s="1" t="s">
        <v>20573</v>
      </c>
      <c r="H12169" s="1" t="s">
        <v>3200</v>
      </c>
      <c r="I12169" t="s">
        <v>20654</v>
      </c>
      <c r="J12169" t="s">
        <v>23</v>
      </c>
      <c r="K12169">
        <v>260</v>
      </c>
      <c r="L12169">
        <v>29120</v>
      </c>
      <c r="M12169">
        <v>112</v>
      </c>
      <c r="N12169" t="s">
        <v>8995</v>
      </c>
      <c r="O12169" t="s">
        <v>9474</v>
      </c>
      <c r="P12169">
        <v>0</v>
      </c>
      <c r="Q12169">
        <v>2.5802443834095183E-2</v>
      </c>
      <c r="R12169">
        <v>1</v>
      </c>
    </row>
    <row r="12170" spans="1:18" x14ac:dyDescent="0.25">
      <c r="A12170" t="s">
        <v>8327</v>
      </c>
      <c r="B12170">
        <v>2018</v>
      </c>
      <c r="C12170">
        <v>1</v>
      </c>
      <c r="D12170">
        <v>25</v>
      </c>
      <c r="E12170" t="s">
        <v>8095</v>
      </c>
      <c r="F12170" s="1" t="s">
        <v>5207</v>
      </c>
      <c r="G12170" s="1" t="s">
        <v>20573</v>
      </c>
      <c r="H12170" s="1" t="s">
        <v>3200</v>
      </c>
      <c r="I12170" t="s">
        <v>20691</v>
      </c>
      <c r="J12170" t="s">
        <v>23</v>
      </c>
      <c r="K12170">
        <v>800</v>
      </c>
      <c r="L12170">
        <v>89600</v>
      </c>
      <c r="M12170">
        <v>112</v>
      </c>
      <c r="N12170" t="s">
        <v>9014</v>
      </c>
      <c r="O12170" t="s">
        <v>9454</v>
      </c>
      <c r="P12170">
        <v>0</v>
      </c>
      <c r="Q12170">
        <v>0.10248345341786883</v>
      </c>
      <c r="R12170">
        <v>1</v>
      </c>
    </row>
    <row r="12171" spans="1:18" x14ac:dyDescent="0.25">
      <c r="A12171" t="s">
        <v>8327</v>
      </c>
      <c r="B12171">
        <v>2018</v>
      </c>
      <c r="C12171">
        <v>1</v>
      </c>
      <c r="D12171">
        <v>25</v>
      </c>
      <c r="E12171" t="s">
        <v>8095</v>
      </c>
      <c r="F12171" s="1" t="s">
        <v>5207</v>
      </c>
      <c r="G12171" s="1" t="s">
        <v>20573</v>
      </c>
      <c r="H12171" s="1" t="s">
        <v>3200</v>
      </c>
      <c r="I12171" t="s">
        <v>20737</v>
      </c>
      <c r="J12171" t="s">
        <v>23</v>
      </c>
      <c r="K12171">
        <v>200</v>
      </c>
      <c r="L12171">
        <v>22400</v>
      </c>
      <c r="M12171">
        <v>112</v>
      </c>
      <c r="N12171" t="s">
        <v>7263</v>
      </c>
      <c r="O12171" t="s">
        <v>23192</v>
      </c>
      <c r="P12171">
        <v>0</v>
      </c>
      <c r="Q12171">
        <v>0</v>
      </c>
      <c r="R12171">
        <v>1</v>
      </c>
    </row>
    <row r="12172" spans="1:18" x14ac:dyDescent="0.25">
      <c r="A12172" t="s">
        <v>8327</v>
      </c>
      <c r="B12172">
        <v>2018</v>
      </c>
      <c r="C12172">
        <v>1</v>
      </c>
      <c r="D12172">
        <v>25</v>
      </c>
      <c r="E12172" t="s">
        <v>8095</v>
      </c>
      <c r="F12172" s="1" t="s">
        <v>5207</v>
      </c>
      <c r="G12172" s="1" t="s">
        <v>20573</v>
      </c>
      <c r="H12172" s="1" t="s">
        <v>3200</v>
      </c>
      <c r="I12172" t="s">
        <v>20664</v>
      </c>
      <c r="J12172" t="s">
        <v>23</v>
      </c>
      <c r="K12172">
        <v>20</v>
      </c>
      <c r="L12172">
        <v>2240</v>
      </c>
      <c r="M12172">
        <v>112</v>
      </c>
      <c r="N12172" t="s">
        <v>7263</v>
      </c>
      <c r="O12172" t="s">
        <v>23192</v>
      </c>
      <c r="P12172">
        <v>0</v>
      </c>
      <c r="Q12172">
        <v>0</v>
      </c>
      <c r="R12172">
        <v>1</v>
      </c>
    </row>
    <row r="12173" spans="1:18" x14ac:dyDescent="0.25">
      <c r="A12173" t="s">
        <v>8327</v>
      </c>
      <c r="B12173">
        <v>2018</v>
      </c>
      <c r="C12173">
        <v>1</v>
      </c>
      <c r="D12173">
        <v>25</v>
      </c>
      <c r="E12173" t="s">
        <v>8095</v>
      </c>
      <c r="F12173" s="1" t="s">
        <v>5207</v>
      </c>
      <c r="G12173" s="1" t="s">
        <v>20931</v>
      </c>
      <c r="H12173" s="1" t="s">
        <v>3200</v>
      </c>
      <c r="I12173" t="s">
        <v>20966</v>
      </c>
      <c r="J12173" t="s">
        <v>23</v>
      </c>
      <c r="K12173">
        <v>60</v>
      </c>
      <c r="L12173">
        <v>7920</v>
      </c>
      <c r="M12173">
        <v>132</v>
      </c>
      <c r="N12173" t="s">
        <v>9108</v>
      </c>
      <c r="O12173" t="s">
        <v>9833</v>
      </c>
      <c r="P12173">
        <v>0</v>
      </c>
      <c r="Q12173">
        <v>0</v>
      </c>
      <c r="R12173">
        <v>1</v>
      </c>
    </row>
    <row r="12174" spans="1:18" x14ac:dyDescent="0.25">
      <c r="A12174" t="s">
        <v>8327</v>
      </c>
      <c r="B12174">
        <v>2018</v>
      </c>
      <c r="C12174">
        <v>1</v>
      </c>
      <c r="D12174">
        <v>25</v>
      </c>
      <c r="E12174" t="s">
        <v>8095</v>
      </c>
      <c r="F12174" s="1" t="s">
        <v>5207</v>
      </c>
      <c r="G12174" s="1" t="s">
        <v>20573</v>
      </c>
      <c r="H12174" s="1" t="s">
        <v>3200</v>
      </c>
      <c r="I12174" t="s">
        <v>20651</v>
      </c>
      <c r="J12174" t="s">
        <v>23</v>
      </c>
      <c r="K12174">
        <v>740</v>
      </c>
      <c r="L12174">
        <v>114700</v>
      </c>
      <c r="M12174">
        <v>155</v>
      </c>
      <c r="N12174" t="s">
        <v>7263</v>
      </c>
      <c r="O12174" t="s">
        <v>23192</v>
      </c>
      <c r="P12174">
        <v>0</v>
      </c>
      <c r="Q12174">
        <v>0</v>
      </c>
      <c r="R12174">
        <v>1</v>
      </c>
    </row>
    <row r="12175" spans="1:18" x14ac:dyDescent="0.25">
      <c r="A12175" t="s">
        <v>8327</v>
      </c>
      <c r="B12175">
        <v>2018</v>
      </c>
      <c r="C12175">
        <v>1</v>
      </c>
      <c r="D12175">
        <v>25</v>
      </c>
      <c r="E12175" t="s">
        <v>8095</v>
      </c>
      <c r="F12175" s="1" t="s">
        <v>5207</v>
      </c>
      <c r="G12175" s="1" t="s">
        <v>20573</v>
      </c>
      <c r="H12175" s="1" t="s">
        <v>3200</v>
      </c>
      <c r="I12175" t="s">
        <v>20657</v>
      </c>
      <c r="J12175" t="s">
        <v>23</v>
      </c>
      <c r="K12175">
        <v>1680</v>
      </c>
      <c r="L12175">
        <v>260400</v>
      </c>
      <c r="M12175">
        <v>155</v>
      </c>
      <c r="N12175" t="s">
        <v>8995</v>
      </c>
      <c r="O12175" t="s">
        <v>9474</v>
      </c>
      <c r="P12175">
        <v>0</v>
      </c>
      <c r="Q12175">
        <v>2.5802443834095183E-2</v>
      </c>
      <c r="R12175">
        <v>1</v>
      </c>
    </row>
    <row r="12176" spans="1:18" x14ac:dyDescent="0.25">
      <c r="A12176" t="s">
        <v>8327</v>
      </c>
      <c r="B12176">
        <v>2018</v>
      </c>
      <c r="C12176">
        <v>1</v>
      </c>
      <c r="D12176">
        <v>25</v>
      </c>
      <c r="E12176" t="s">
        <v>8095</v>
      </c>
      <c r="F12176" s="1" t="s">
        <v>5207</v>
      </c>
      <c r="G12176" s="1" t="s">
        <v>20573</v>
      </c>
      <c r="H12176" s="1" t="s">
        <v>3200</v>
      </c>
      <c r="I12176" t="s">
        <v>20713</v>
      </c>
      <c r="J12176" t="s">
        <v>23</v>
      </c>
      <c r="K12176">
        <v>160</v>
      </c>
      <c r="L12176">
        <v>24800</v>
      </c>
      <c r="M12176">
        <v>155</v>
      </c>
      <c r="N12176" t="s">
        <v>9024</v>
      </c>
      <c r="O12176" t="s">
        <v>9827</v>
      </c>
      <c r="P12176">
        <v>0</v>
      </c>
      <c r="Q12176">
        <v>0</v>
      </c>
      <c r="R12176">
        <v>1</v>
      </c>
    </row>
    <row r="12177" spans="1:18" x14ac:dyDescent="0.25">
      <c r="A12177" t="s">
        <v>8327</v>
      </c>
      <c r="B12177">
        <v>2018</v>
      </c>
      <c r="C12177">
        <v>1</v>
      </c>
      <c r="D12177">
        <v>25</v>
      </c>
      <c r="E12177" t="s">
        <v>8095</v>
      </c>
      <c r="F12177" s="1" t="s">
        <v>5207</v>
      </c>
      <c r="G12177" s="1" t="s">
        <v>20573</v>
      </c>
      <c r="H12177" s="1" t="s">
        <v>3200</v>
      </c>
      <c r="I12177" t="s">
        <v>20721</v>
      </c>
      <c r="J12177" t="s">
        <v>23</v>
      </c>
      <c r="K12177">
        <v>746</v>
      </c>
      <c r="L12177">
        <v>115630</v>
      </c>
      <c r="M12177">
        <v>155</v>
      </c>
      <c r="N12177" t="s">
        <v>8855</v>
      </c>
      <c r="O12177" t="s">
        <v>9464</v>
      </c>
      <c r="P12177">
        <v>0</v>
      </c>
      <c r="Q12177">
        <v>4.0124694125017395E-2</v>
      </c>
      <c r="R12177">
        <v>1</v>
      </c>
    </row>
    <row r="12178" spans="1:18" x14ac:dyDescent="0.25">
      <c r="A12178" t="s">
        <v>8327</v>
      </c>
      <c r="B12178">
        <v>2018</v>
      </c>
      <c r="C12178">
        <v>1</v>
      </c>
      <c r="D12178">
        <v>25</v>
      </c>
      <c r="E12178" t="s">
        <v>8095</v>
      </c>
      <c r="F12178" s="1" t="s">
        <v>5207</v>
      </c>
      <c r="G12178" s="1" t="s">
        <v>20931</v>
      </c>
      <c r="H12178" s="1" t="s">
        <v>3200</v>
      </c>
      <c r="I12178" t="s">
        <v>20951</v>
      </c>
      <c r="J12178" t="s">
        <v>23</v>
      </c>
      <c r="K12178">
        <v>528</v>
      </c>
      <c r="L12178">
        <v>83424</v>
      </c>
      <c r="M12178">
        <v>158</v>
      </c>
      <c r="N12178" t="s">
        <v>7263</v>
      </c>
      <c r="O12178" t="s">
        <v>23192</v>
      </c>
      <c r="P12178">
        <v>0</v>
      </c>
      <c r="Q12178">
        <v>0</v>
      </c>
      <c r="R12178">
        <v>1</v>
      </c>
    </row>
    <row r="12179" spans="1:18" x14ac:dyDescent="0.25">
      <c r="A12179" t="s">
        <v>8327</v>
      </c>
      <c r="B12179">
        <v>2018</v>
      </c>
      <c r="C12179">
        <v>1</v>
      </c>
      <c r="D12179">
        <v>25</v>
      </c>
      <c r="E12179" t="s">
        <v>8095</v>
      </c>
      <c r="F12179" s="1" t="s">
        <v>5207</v>
      </c>
      <c r="G12179" s="1" t="s">
        <v>20931</v>
      </c>
      <c r="H12179" s="1" t="s">
        <v>3200</v>
      </c>
      <c r="I12179" t="s">
        <v>20960</v>
      </c>
      <c r="J12179" t="s">
        <v>23</v>
      </c>
      <c r="K12179">
        <v>1796</v>
      </c>
      <c r="L12179">
        <v>233480</v>
      </c>
      <c r="M12179">
        <v>130</v>
      </c>
      <c r="N12179" t="s">
        <v>9106</v>
      </c>
      <c r="O12179" t="s">
        <v>9457</v>
      </c>
      <c r="P12179">
        <v>0</v>
      </c>
      <c r="Q12179">
        <v>5.7969928101551112E-2</v>
      </c>
      <c r="R12179">
        <v>1</v>
      </c>
    </row>
    <row r="12180" spans="1:18" x14ac:dyDescent="0.25">
      <c r="A12180" t="s">
        <v>8327</v>
      </c>
      <c r="B12180">
        <v>2018</v>
      </c>
      <c r="C12180">
        <v>1</v>
      </c>
      <c r="D12180">
        <v>25</v>
      </c>
      <c r="E12180" t="s">
        <v>8095</v>
      </c>
      <c r="F12180" s="1" t="s">
        <v>5207</v>
      </c>
      <c r="G12180" s="1" t="s">
        <v>20931</v>
      </c>
      <c r="H12180" s="1" t="s">
        <v>3200</v>
      </c>
      <c r="I12180" t="s">
        <v>20970</v>
      </c>
      <c r="J12180" t="s">
        <v>23</v>
      </c>
      <c r="K12180">
        <v>520</v>
      </c>
      <c r="L12180">
        <v>82160</v>
      </c>
      <c r="M12180">
        <v>158</v>
      </c>
      <c r="N12180" t="s">
        <v>9108</v>
      </c>
      <c r="O12180" t="s">
        <v>9833</v>
      </c>
      <c r="P12180">
        <v>0</v>
      </c>
      <c r="Q12180">
        <v>0</v>
      </c>
      <c r="R12180">
        <v>1</v>
      </c>
    </row>
    <row r="12181" spans="1:18" x14ac:dyDescent="0.25">
      <c r="A12181" t="s">
        <v>8327</v>
      </c>
      <c r="B12181">
        <v>2018</v>
      </c>
      <c r="C12181">
        <v>1</v>
      </c>
      <c r="D12181">
        <v>25</v>
      </c>
      <c r="E12181" t="s">
        <v>8095</v>
      </c>
      <c r="F12181" s="1" t="s">
        <v>5207</v>
      </c>
      <c r="G12181" s="1" t="s">
        <v>20573</v>
      </c>
      <c r="H12181" s="1" t="s">
        <v>3200</v>
      </c>
      <c r="I12181" t="s">
        <v>20661</v>
      </c>
      <c r="J12181" t="s">
        <v>23</v>
      </c>
      <c r="K12181">
        <v>380</v>
      </c>
      <c r="L12181">
        <v>58900</v>
      </c>
      <c r="M12181">
        <v>155</v>
      </c>
      <c r="N12181" t="s">
        <v>7263</v>
      </c>
      <c r="O12181" t="s">
        <v>23192</v>
      </c>
      <c r="P12181">
        <v>0</v>
      </c>
      <c r="Q12181">
        <v>0</v>
      </c>
      <c r="R12181">
        <v>1</v>
      </c>
    </row>
    <row r="12182" spans="1:18" x14ac:dyDescent="0.25">
      <c r="A12182" t="s">
        <v>8327</v>
      </c>
      <c r="B12182">
        <v>2018</v>
      </c>
      <c r="C12182">
        <v>1</v>
      </c>
      <c r="D12182">
        <v>25</v>
      </c>
      <c r="E12182" t="s">
        <v>8095</v>
      </c>
      <c r="F12182" s="1" t="s">
        <v>5207</v>
      </c>
      <c r="G12182" s="1" t="s">
        <v>20573</v>
      </c>
      <c r="H12182" s="1" t="s">
        <v>3200</v>
      </c>
      <c r="I12182" t="s">
        <v>20694</v>
      </c>
      <c r="J12182" t="s">
        <v>23</v>
      </c>
      <c r="K12182">
        <v>249</v>
      </c>
      <c r="L12182">
        <v>38595</v>
      </c>
      <c r="M12182">
        <v>155</v>
      </c>
      <c r="N12182" t="s">
        <v>9014</v>
      </c>
      <c r="O12182" t="s">
        <v>9454</v>
      </c>
      <c r="P12182">
        <v>0</v>
      </c>
      <c r="Q12182">
        <v>0.10248345341786883</v>
      </c>
      <c r="R12182">
        <v>1</v>
      </c>
    </row>
    <row r="12183" spans="1:18" x14ac:dyDescent="0.25">
      <c r="A12183" t="s">
        <v>8327</v>
      </c>
      <c r="B12183">
        <v>2018</v>
      </c>
      <c r="C12183">
        <v>1</v>
      </c>
      <c r="D12183">
        <v>25</v>
      </c>
      <c r="E12183" t="s">
        <v>8095</v>
      </c>
      <c r="F12183" s="1" t="s">
        <v>5207</v>
      </c>
      <c r="G12183" s="1" t="s">
        <v>20573</v>
      </c>
      <c r="H12183" s="1" t="s">
        <v>3200</v>
      </c>
      <c r="I12183" t="s">
        <v>20728</v>
      </c>
      <c r="J12183" t="s">
        <v>23</v>
      </c>
      <c r="K12183">
        <v>520</v>
      </c>
      <c r="L12183">
        <v>80600</v>
      </c>
      <c r="M12183">
        <v>155</v>
      </c>
      <c r="N12183" t="s">
        <v>7263</v>
      </c>
      <c r="O12183" t="s">
        <v>23192</v>
      </c>
      <c r="P12183">
        <v>0</v>
      </c>
      <c r="Q12183">
        <v>0</v>
      </c>
      <c r="R12183">
        <v>1</v>
      </c>
    </row>
    <row r="12184" spans="1:18" x14ac:dyDescent="0.25">
      <c r="A12184" t="s">
        <v>8327</v>
      </c>
      <c r="B12184">
        <v>2018</v>
      </c>
      <c r="C12184">
        <v>1</v>
      </c>
      <c r="D12184">
        <v>25</v>
      </c>
      <c r="E12184" t="s">
        <v>8095</v>
      </c>
      <c r="F12184" s="1" t="s">
        <v>5207</v>
      </c>
      <c r="G12184" s="1" t="s">
        <v>20573</v>
      </c>
      <c r="H12184" s="1" t="s">
        <v>3200</v>
      </c>
      <c r="I12184" t="s">
        <v>20740</v>
      </c>
      <c r="J12184" t="s">
        <v>23</v>
      </c>
      <c r="K12184">
        <v>1120</v>
      </c>
      <c r="L12184">
        <v>173600</v>
      </c>
      <c r="M12184">
        <v>155</v>
      </c>
      <c r="N12184" t="s">
        <v>7263</v>
      </c>
      <c r="O12184" t="s">
        <v>23192</v>
      </c>
      <c r="P12184">
        <v>0</v>
      </c>
      <c r="Q12184">
        <v>0</v>
      </c>
      <c r="R12184">
        <v>1</v>
      </c>
    </row>
    <row r="12185" spans="1:18" x14ac:dyDescent="0.25">
      <c r="A12185" t="s">
        <v>818</v>
      </c>
      <c r="B12185">
        <v>2016</v>
      </c>
      <c r="C12185">
        <v>4</v>
      </c>
      <c r="D12185">
        <v>25</v>
      </c>
      <c r="E12185" t="s">
        <v>92</v>
      </c>
      <c r="F12185" s="1" t="s">
        <v>3205</v>
      </c>
      <c r="G12185" s="1" t="s">
        <v>18746</v>
      </c>
      <c r="H12185" s="1" t="s">
        <v>3204</v>
      </c>
      <c r="I12185" t="s">
        <v>18912</v>
      </c>
      <c r="J12185" t="s">
        <v>23</v>
      </c>
      <c r="K12185">
        <v>4247</v>
      </c>
      <c r="L12185">
        <v>252696.5</v>
      </c>
      <c r="M12185">
        <v>59.5</v>
      </c>
      <c r="N12185" t="s">
        <v>22034</v>
      </c>
      <c r="O12185" t="s">
        <v>23411</v>
      </c>
      <c r="P12185">
        <v>0</v>
      </c>
      <c r="Q12185">
        <v>0</v>
      </c>
      <c r="R12185">
        <v>2</v>
      </c>
    </row>
    <row r="12186" spans="1:18" x14ac:dyDescent="0.25">
      <c r="A12186" t="s">
        <v>1312</v>
      </c>
      <c r="B12186">
        <v>2017</v>
      </c>
      <c r="C12186">
        <v>1</v>
      </c>
      <c r="D12186">
        <v>19</v>
      </c>
      <c r="E12186" t="s">
        <v>31</v>
      </c>
      <c r="F12186" s="1" t="s">
        <v>3205</v>
      </c>
      <c r="G12186" s="1" t="s">
        <v>3384</v>
      </c>
      <c r="H12186" s="1" t="s">
        <v>3206</v>
      </c>
      <c r="I12186" t="s">
        <v>17081</v>
      </c>
      <c r="J12186" t="s">
        <v>23</v>
      </c>
      <c r="K12186">
        <v>5930</v>
      </c>
      <c r="L12186">
        <v>263885</v>
      </c>
      <c r="M12186">
        <v>44.5</v>
      </c>
      <c r="N12186" t="s">
        <v>160</v>
      </c>
      <c r="O12186" t="s">
        <v>9452</v>
      </c>
      <c r="P12186">
        <v>0.10110188471641929</v>
      </c>
      <c r="Q12186">
        <v>0</v>
      </c>
      <c r="R12186">
        <v>1</v>
      </c>
    </row>
    <row r="12187" spans="1:18" x14ac:dyDescent="0.25">
      <c r="A12187" t="s">
        <v>1881</v>
      </c>
      <c r="B12187">
        <v>2017</v>
      </c>
      <c r="C12187">
        <v>10</v>
      </c>
      <c r="D12187">
        <v>9</v>
      </c>
      <c r="E12187" t="s">
        <v>1515</v>
      </c>
      <c r="F12187" s="1" t="s">
        <v>3205</v>
      </c>
      <c r="G12187" s="1" t="s">
        <v>3384</v>
      </c>
      <c r="H12187" s="1" t="s">
        <v>3206</v>
      </c>
      <c r="I12187" t="s">
        <v>17070</v>
      </c>
      <c r="J12187" t="s">
        <v>23</v>
      </c>
      <c r="K12187">
        <v>8538</v>
      </c>
      <c r="L12187">
        <v>395309.4</v>
      </c>
      <c r="M12187">
        <v>46.3</v>
      </c>
      <c r="N12187" t="s">
        <v>645</v>
      </c>
      <c r="O12187" t="s">
        <v>9450</v>
      </c>
      <c r="P12187">
        <v>9.1123449223886266E-2</v>
      </c>
      <c r="Q12187">
        <v>0</v>
      </c>
      <c r="R12187">
        <v>4</v>
      </c>
    </row>
    <row r="12188" spans="1:18" x14ac:dyDescent="0.25">
      <c r="A12188" t="s">
        <v>1881</v>
      </c>
      <c r="B12188">
        <v>2017</v>
      </c>
      <c r="C12188">
        <v>10</v>
      </c>
      <c r="D12188">
        <v>9</v>
      </c>
      <c r="E12188" t="s">
        <v>1515</v>
      </c>
      <c r="F12188" s="1" t="s">
        <v>3205</v>
      </c>
      <c r="G12188" s="1" t="s">
        <v>3967</v>
      </c>
      <c r="H12188" s="1" t="s">
        <v>3204</v>
      </c>
      <c r="I12188" t="s">
        <v>18180</v>
      </c>
      <c r="J12188" t="s">
        <v>23</v>
      </c>
      <c r="K12188">
        <v>305</v>
      </c>
      <c r="L12188">
        <v>13267.5</v>
      </c>
      <c r="M12188">
        <v>43.5</v>
      </c>
      <c r="N12188" t="s">
        <v>9242</v>
      </c>
      <c r="O12188" t="s">
        <v>9676</v>
      </c>
      <c r="P12188">
        <v>0</v>
      </c>
      <c r="Q12188">
        <v>0</v>
      </c>
      <c r="R12188">
        <v>4</v>
      </c>
    </row>
    <row r="12189" spans="1:18" x14ac:dyDescent="0.25">
      <c r="A12189" t="s">
        <v>1881</v>
      </c>
      <c r="B12189">
        <v>2017</v>
      </c>
      <c r="C12189">
        <v>10</v>
      </c>
      <c r="D12189">
        <v>9</v>
      </c>
      <c r="E12189" t="s">
        <v>1515</v>
      </c>
      <c r="F12189" s="1" t="s">
        <v>3205</v>
      </c>
      <c r="G12189" s="1" t="s">
        <v>18746</v>
      </c>
      <c r="H12189" s="1" t="s">
        <v>3206</v>
      </c>
      <c r="I12189" t="s">
        <v>18751</v>
      </c>
      <c r="J12189" t="s">
        <v>23</v>
      </c>
      <c r="K12189">
        <v>11970</v>
      </c>
      <c r="L12189">
        <v>580545.05000000005</v>
      </c>
      <c r="M12189">
        <v>48.5</v>
      </c>
      <c r="N12189" t="s">
        <v>21995</v>
      </c>
      <c r="O12189" t="s">
        <v>23241</v>
      </c>
      <c r="P12189">
        <v>0</v>
      </c>
      <c r="Q12189">
        <v>0</v>
      </c>
      <c r="R12189">
        <v>4</v>
      </c>
    </row>
    <row r="12190" spans="1:18" x14ac:dyDescent="0.25">
      <c r="A12190" t="s">
        <v>10551</v>
      </c>
      <c r="B12190">
        <v>2019</v>
      </c>
      <c r="C12190">
        <v>3</v>
      </c>
      <c r="D12190">
        <v>12</v>
      </c>
      <c r="E12190" t="s">
        <v>31</v>
      </c>
      <c r="F12190" s="1" t="s">
        <v>3205</v>
      </c>
      <c r="G12190" s="1" t="s">
        <v>3863</v>
      </c>
      <c r="H12190" s="1" t="s">
        <v>3204</v>
      </c>
      <c r="I12190" t="s">
        <v>18957</v>
      </c>
      <c r="J12190" t="s">
        <v>23</v>
      </c>
      <c r="K12190">
        <v>23000</v>
      </c>
      <c r="L12190">
        <v>1483500</v>
      </c>
      <c r="M12190">
        <v>64.5</v>
      </c>
      <c r="N12190" t="s">
        <v>9323</v>
      </c>
      <c r="O12190" t="s">
        <v>23342</v>
      </c>
      <c r="P12190">
        <v>0</v>
      </c>
      <c r="Q12190">
        <v>0</v>
      </c>
      <c r="R12190">
        <v>1</v>
      </c>
    </row>
    <row r="12191" spans="1:18" x14ac:dyDescent="0.25">
      <c r="A12191" t="s">
        <v>1738</v>
      </c>
      <c r="B12191">
        <v>2017</v>
      </c>
      <c r="C12191">
        <v>7</v>
      </c>
      <c r="D12191">
        <v>27</v>
      </c>
      <c r="E12191" t="s">
        <v>174</v>
      </c>
      <c r="F12191" s="1" t="s">
        <v>3205</v>
      </c>
      <c r="G12191" s="1" t="s">
        <v>3227</v>
      </c>
      <c r="H12191" s="1" t="s">
        <v>3206</v>
      </c>
      <c r="I12191" t="s">
        <v>19739</v>
      </c>
      <c r="J12191" t="s">
        <v>23</v>
      </c>
      <c r="K12191">
        <v>6894</v>
      </c>
      <c r="L12191">
        <v>441216.02</v>
      </c>
      <c r="M12191">
        <v>64</v>
      </c>
      <c r="N12191" t="s">
        <v>22092</v>
      </c>
      <c r="O12191" t="s">
        <v>23269</v>
      </c>
      <c r="P12191">
        <v>0</v>
      </c>
      <c r="Q12191">
        <v>0</v>
      </c>
      <c r="R12191">
        <v>3</v>
      </c>
    </row>
    <row r="12192" spans="1:18" x14ac:dyDescent="0.25">
      <c r="A12192" t="s">
        <v>1738</v>
      </c>
      <c r="B12192">
        <v>2017</v>
      </c>
      <c r="C12192">
        <v>7</v>
      </c>
      <c r="D12192">
        <v>27</v>
      </c>
      <c r="E12192" t="s">
        <v>174</v>
      </c>
      <c r="F12192" s="1" t="s">
        <v>3205</v>
      </c>
      <c r="G12192" s="1" t="s">
        <v>3863</v>
      </c>
      <c r="H12192" s="1" t="s">
        <v>3206</v>
      </c>
      <c r="I12192" t="s">
        <v>19063</v>
      </c>
      <c r="J12192" t="s">
        <v>23</v>
      </c>
      <c r="K12192">
        <v>12920</v>
      </c>
      <c r="L12192">
        <v>594319.99</v>
      </c>
      <c r="M12192">
        <v>46</v>
      </c>
      <c r="N12192" t="s">
        <v>9305</v>
      </c>
      <c r="O12192" t="s">
        <v>9530</v>
      </c>
      <c r="P12192">
        <v>3.1450189480311259E-2</v>
      </c>
      <c r="Q12192">
        <v>0</v>
      </c>
      <c r="R12192">
        <v>3</v>
      </c>
    </row>
    <row r="12193" spans="1:18" x14ac:dyDescent="0.25">
      <c r="A12193" t="s">
        <v>2207</v>
      </c>
      <c r="B12193">
        <v>2018</v>
      </c>
      <c r="C12193">
        <v>2</v>
      </c>
      <c r="D12193">
        <v>18</v>
      </c>
      <c r="E12193" t="s">
        <v>1594</v>
      </c>
      <c r="F12193" s="1" t="s">
        <v>3205</v>
      </c>
      <c r="G12193" s="1" t="s">
        <v>3863</v>
      </c>
      <c r="H12193" s="1" t="s">
        <v>3206</v>
      </c>
      <c r="I12193" t="s">
        <v>19001</v>
      </c>
      <c r="J12193" t="s">
        <v>23</v>
      </c>
      <c r="K12193">
        <v>12033</v>
      </c>
      <c r="L12193">
        <v>527774.6</v>
      </c>
      <c r="M12193">
        <v>43.86</v>
      </c>
      <c r="N12193" t="s">
        <v>9335</v>
      </c>
      <c r="O12193" t="s">
        <v>9441</v>
      </c>
      <c r="P12193">
        <v>0.12724850134172863</v>
      </c>
      <c r="Q12193">
        <v>0</v>
      </c>
      <c r="R12193">
        <v>1</v>
      </c>
    </row>
    <row r="12194" spans="1:18" x14ac:dyDescent="0.25">
      <c r="A12194" t="s">
        <v>2207</v>
      </c>
      <c r="B12194">
        <v>2018</v>
      </c>
      <c r="C12194">
        <v>2</v>
      </c>
      <c r="D12194">
        <v>18</v>
      </c>
      <c r="E12194" t="s">
        <v>1594</v>
      </c>
      <c r="F12194" s="1" t="s">
        <v>3205</v>
      </c>
      <c r="G12194" s="1" t="s">
        <v>3863</v>
      </c>
      <c r="H12194" s="1" t="s">
        <v>3206</v>
      </c>
      <c r="I12194" t="s">
        <v>19111</v>
      </c>
      <c r="J12194" t="s">
        <v>23</v>
      </c>
      <c r="K12194">
        <v>8010</v>
      </c>
      <c r="L12194">
        <v>351323.4</v>
      </c>
      <c r="M12194">
        <v>43.86</v>
      </c>
      <c r="N12194" t="s">
        <v>9332</v>
      </c>
      <c r="O12194" t="s">
        <v>9531</v>
      </c>
      <c r="P12194">
        <v>0</v>
      </c>
      <c r="Q12194">
        <v>0</v>
      </c>
      <c r="R12194">
        <v>1</v>
      </c>
    </row>
    <row r="12195" spans="1:18" x14ac:dyDescent="0.25">
      <c r="A12195" t="s">
        <v>984</v>
      </c>
      <c r="B12195">
        <v>2016</v>
      </c>
      <c r="C12195">
        <v>8</v>
      </c>
      <c r="D12195">
        <v>17</v>
      </c>
      <c r="E12195" t="s">
        <v>982</v>
      </c>
      <c r="F12195" s="1" t="s">
        <v>3205</v>
      </c>
      <c r="G12195" s="1" t="s">
        <v>3863</v>
      </c>
      <c r="H12195" s="1" t="s">
        <v>3206</v>
      </c>
      <c r="I12195" t="s">
        <v>19012</v>
      </c>
      <c r="J12195" t="s">
        <v>23</v>
      </c>
      <c r="K12195">
        <v>17450</v>
      </c>
      <c r="L12195">
        <v>0</v>
      </c>
      <c r="M12195">
        <v>0</v>
      </c>
      <c r="N12195" t="s">
        <v>9335</v>
      </c>
      <c r="O12195" t="s">
        <v>9441</v>
      </c>
      <c r="P12195">
        <v>0.12724850134172863</v>
      </c>
      <c r="Q12195">
        <v>0</v>
      </c>
      <c r="R12195">
        <v>3</v>
      </c>
    </row>
    <row r="12196" spans="1:18" x14ac:dyDescent="0.25">
      <c r="A12196" t="s">
        <v>7295</v>
      </c>
      <c r="B12196">
        <v>2019</v>
      </c>
      <c r="C12196">
        <v>1</v>
      </c>
      <c r="D12196">
        <v>21</v>
      </c>
      <c r="E12196" t="s">
        <v>174</v>
      </c>
      <c r="F12196" s="1" t="s">
        <v>3205</v>
      </c>
      <c r="G12196" s="1" t="s">
        <v>3863</v>
      </c>
      <c r="H12196" s="1" t="s">
        <v>3206</v>
      </c>
      <c r="I12196" t="s">
        <v>19205</v>
      </c>
      <c r="J12196" t="s">
        <v>23</v>
      </c>
      <c r="K12196">
        <v>9995</v>
      </c>
      <c r="L12196">
        <v>444777.46</v>
      </c>
      <c r="M12196">
        <v>44.5</v>
      </c>
      <c r="N12196" t="s">
        <v>9335</v>
      </c>
      <c r="O12196" t="s">
        <v>9441</v>
      </c>
      <c r="P12196">
        <v>0.12724850134172863</v>
      </c>
      <c r="Q12196">
        <v>0</v>
      </c>
      <c r="R12196">
        <v>1</v>
      </c>
    </row>
    <row r="12197" spans="1:18" x14ac:dyDescent="0.25">
      <c r="A12197" t="s">
        <v>7295</v>
      </c>
      <c r="B12197">
        <v>2019</v>
      </c>
      <c r="C12197">
        <v>1</v>
      </c>
      <c r="D12197">
        <v>21</v>
      </c>
      <c r="E12197" t="s">
        <v>174</v>
      </c>
      <c r="F12197" s="1" t="s">
        <v>3205</v>
      </c>
      <c r="G12197" s="1" t="s">
        <v>3863</v>
      </c>
      <c r="H12197" s="1" t="s">
        <v>3206</v>
      </c>
      <c r="I12197" t="s">
        <v>19209</v>
      </c>
      <c r="J12197" t="s">
        <v>23</v>
      </c>
      <c r="K12197">
        <v>10025</v>
      </c>
      <c r="L12197">
        <v>446112.46</v>
      </c>
      <c r="M12197">
        <v>44.5</v>
      </c>
      <c r="N12197" t="s">
        <v>9337</v>
      </c>
      <c r="O12197" t="s">
        <v>9440</v>
      </c>
      <c r="P12197">
        <v>0.12068470364021268</v>
      </c>
      <c r="Q12197">
        <v>0</v>
      </c>
      <c r="R12197">
        <v>1</v>
      </c>
    </row>
    <row r="12198" spans="1:18" x14ac:dyDescent="0.25">
      <c r="A12198" t="s">
        <v>16856</v>
      </c>
      <c r="B12198">
        <v>2019</v>
      </c>
      <c r="C12198">
        <v>12</v>
      </c>
      <c r="D12198">
        <v>13</v>
      </c>
      <c r="E12198" t="s">
        <v>226</v>
      </c>
      <c r="F12198" s="1" t="s">
        <v>3205</v>
      </c>
      <c r="G12198" s="1" t="s">
        <v>3863</v>
      </c>
      <c r="H12198" s="1" t="s">
        <v>3206</v>
      </c>
      <c r="I12198" t="s">
        <v>19209</v>
      </c>
      <c r="J12198" t="s">
        <v>23</v>
      </c>
      <c r="K12198">
        <v>10920</v>
      </c>
      <c r="L12198">
        <v>513240</v>
      </c>
      <c r="M12198">
        <v>47</v>
      </c>
      <c r="N12198" t="s">
        <v>9337</v>
      </c>
      <c r="O12198" t="s">
        <v>9440</v>
      </c>
      <c r="P12198">
        <v>0.12068470364021268</v>
      </c>
      <c r="Q12198">
        <v>0</v>
      </c>
      <c r="R12198">
        <v>4</v>
      </c>
    </row>
    <row r="12199" spans="1:18" x14ac:dyDescent="0.25">
      <c r="A12199" t="s">
        <v>16856</v>
      </c>
      <c r="B12199">
        <v>2019</v>
      </c>
      <c r="C12199">
        <v>12</v>
      </c>
      <c r="D12199">
        <v>13</v>
      </c>
      <c r="E12199" t="s">
        <v>226</v>
      </c>
      <c r="F12199" s="1" t="s">
        <v>3205</v>
      </c>
      <c r="G12199" s="1" t="s">
        <v>3863</v>
      </c>
      <c r="H12199" s="1" t="s">
        <v>3206</v>
      </c>
      <c r="I12199" t="s">
        <v>19210</v>
      </c>
      <c r="J12199" t="s">
        <v>23</v>
      </c>
      <c r="K12199">
        <v>9920</v>
      </c>
      <c r="L12199">
        <v>466240</v>
      </c>
      <c r="M12199">
        <v>47</v>
      </c>
      <c r="N12199" t="s">
        <v>9344</v>
      </c>
      <c r="O12199" t="s">
        <v>9496</v>
      </c>
      <c r="P12199">
        <v>3.9816758144422926E-2</v>
      </c>
      <c r="Q12199">
        <v>0</v>
      </c>
      <c r="R12199">
        <v>4</v>
      </c>
    </row>
    <row r="12200" spans="1:18" x14ac:dyDescent="0.25">
      <c r="A12200" t="s">
        <v>1232</v>
      </c>
      <c r="B12200">
        <v>2016</v>
      </c>
      <c r="C12200">
        <v>11</v>
      </c>
      <c r="D12200">
        <v>18</v>
      </c>
      <c r="E12200" t="s">
        <v>92</v>
      </c>
      <c r="F12200" s="1" t="s">
        <v>3205</v>
      </c>
      <c r="G12200" s="1" t="s">
        <v>3863</v>
      </c>
      <c r="H12200" s="1" t="s">
        <v>3206</v>
      </c>
      <c r="I12200" t="s">
        <v>19099</v>
      </c>
      <c r="J12200" t="s">
        <v>23</v>
      </c>
      <c r="K12200">
        <v>1185</v>
      </c>
      <c r="L12200">
        <v>63812.25</v>
      </c>
      <c r="M12200">
        <v>53.85</v>
      </c>
      <c r="N12200" t="s">
        <v>9312</v>
      </c>
      <c r="O12200" t="s">
        <v>9644</v>
      </c>
      <c r="P12200">
        <v>0</v>
      </c>
      <c r="Q12200">
        <v>0</v>
      </c>
      <c r="R12200">
        <v>4</v>
      </c>
    </row>
    <row r="12201" spans="1:18" x14ac:dyDescent="0.25">
      <c r="A12201" t="s">
        <v>1232</v>
      </c>
      <c r="B12201">
        <v>2016</v>
      </c>
      <c r="C12201">
        <v>11</v>
      </c>
      <c r="D12201">
        <v>18</v>
      </c>
      <c r="E12201" t="s">
        <v>92</v>
      </c>
      <c r="F12201" s="1" t="s">
        <v>3205</v>
      </c>
      <c r="G12201" s="1" t="s">
        <v>3863</v>
      </c>
      <c r="H12201" s="1" t="s">
        <v>3206</v>
      </c>
      <c r="I12201" t="s">
        <v>19119</v>
      </c>
      <c r="J12201" t="s">
        <v>23</v>
      </c>
      <c r="K12201">
        <v>1000</v>
      </c>
      <c r="L12201">
        <v>42000</v>
      </c>
      <c r="M12201">
        <v>42</v>
      </c>
      <c r="N12201" t="s">
        <v>9329</v>
      </c>
      <c r="O12201" t="s">
        <v>9493</v>
      </c>
      <c r="P12201">
        <v>0</v>
      </c>
      <c r="Q12201">
        <v>0</v>
      </c>
      <c r="R12201">
        <v>4</v>
      </c>
    </row>
    <row r="12202" spans="1:18" x14ac:dyDescent="0.25">
      <c r="A12202" t="s">
        <v>1232</v>
      </c>
      <c r="B12202">
        <v>2016</v>
      </c>
      <c r="C12202">
        <v>11</v>
      </c>
      <c r="D12202">
        <v>18</v>
      </c>
      <c r="E12202" t="s">
        <v>92</v>
      </c>
      <c r="F12202" s="1" t="s">
        <v>3205</v>
      </c>
      <c r="G12202" s="1" t="s">
        <v>3863</v>
      </c>
      <c r="H12202" s="1" t="s">
        <v>3206</v>
      </c>
      <c r="I12202" t="s">
        <v>19567</v>
      </c>
      <c r="J12202" t="s">
        <v>23</v>
      </c>
      <c r="K12202">
        <v>5097</v>
      </c>
      <c r="L12202">
        <v>274473.45</v>
      </c>
      <c r="M12202">
        <v>53.85</v>
      </c>
      <c r="N12202" t="s">
        <v>9313</v>
      </c>
      <c r="O12202" t="s">
        <v>9448</v>
      </c>
      <c r="P12202">
        <v>2.823689586550486E-2</v>
      </c>
      <c r="Q12202">
        <v>0</v>
      </c>
      <c r="R12202">
        <v>4</v>
      </c>
    </row>
    <row r="12203" spans="1:18" x14ac:dyDescent="0.25">
      <c r="A12203" t="s">
        <v>1493</v>
      </c>
      <c r="B12203">
        <v>2017</v>
      </c>
      <c r="C12203">
        <v>3</v>
      </c>
      <c r="D12203">
        <v>24</v>
      </c>
      <c r="E12203" t="s">
        <v>174</v>
      </c>
      <c r="F12203" s="1" t="s">
        <v>3205</v>
      </c>
      <c r="G12203" s="1" t="s">
        <v>3863</v>
      </c>
      <c r="H12203" s="1" t="s">
        <v>3206</v>
      </c>
      <c r="I12203" t="s">
        <v>19612</v>
      </c>
      <c r="J12203" t="s">
        <v>23</v>
      </c>
      <c r="K12203">
        <v>4965</v>
      </c>
      <c r="L12203">
        <v>283004.96999999997</v>
      </c>
      <c r="M12203">
        <v>57</v>
      </c>
      <c r="N12203" t="s">
        <v>9314</v>
      </c>
      <c r="O12203" t="s">
        <v>9453</v>
      </c>
      <c r="P12203">
        <v>1.984751079033405E-2</v>
      </c>
      <c r="Q12203">
        <v>0</v>
      </c>
      <c r="R12203">
        <v>1</v>
      </c>
    </row>
    <row r="12204" spans="1:18" x14ac:dyDescent="0.25">
      <c r="A12204" t="s">
        <v>1493</v>
      </c>
      <c r="B12204">
        <v>2017</v>
      </c>
      <c r="C12204">
        <v>3</v>
      </c>
      <c r="D12204">
        <v>24</v>
      </c>
      <c r="E12204" t="s">
        <v>174</v>
      </c>
      <c r="F12204" s="1" t="s">
        <v>3205</v>
      </c>
      <c r="G12204" s="1" t="s">
        <v>3384</v>
      </c>
      <c r="H12204" s="1" t="s">
        <v>3206</v>
      </c>
      <c r="I12204" t="s">
        <v>17075</v>
      </c>
      <c r="J12204" t="s">
        <v>23</v>
      </c>
      <c r="K12204">
        <v>4900</v>
      </c>
      <c r="L12204">
        <v>208250.01</v>
      </c>
      <c r="M12204">
        <v>42.5</v>
      </c>
      <c r="N12204" t="s">
        <v>168</v>
      </c>
      <c r="O12204" t="s">
        <v>9481</v>
      </c>
      <c r="P12204">
        <v>2.7900708435018715E-2</v>
      </c>
      <c r="Q12204">
        <v>0</v>
      </c>
      <c r="R12204">
        <v>1</v>
      </c>
    </row>
    <row r="12205" spans="1:18" x14ac:dyDescent="0.25">
      <c r="A12205" t="s">
        <v>1493</v>
      </c>
      <c r="B12205">
        <v>2017</v>
      </c>
      <c r="C12205">
        <v>3</v>
      </c>
      <c r="D12205">
        <v>24</v>
      </c>
      <c r="E12205" t="s">
        <v>174</v>
      </c>
      <c r="F12205" s="1" t="s">
        <v>3205</v>
      </c>
      <c r="G12205" s="1" t="s">
        <v>3384</v>
      </c>
      <c r="H12205" s="1" t="s">
        <v>3206</v>
      </c>
      <c r="I12205" t="s">
        <v>17077</v>
      </c>
      <c r="J12205" t="s">
        <v>23</v>
      </c>
      <c r="K12205">
        <v>9880</v>
      </c>
      <c r="L12205">
        <v>400139.96</v>
      </c>
      <c r="M12205">
        <v>40.5</v>
      </c>
      <c r="N12205" t="s">
        <v>645</v>
      </c>
      <c r="O12205" t="s">
        <v>9450</v>
      </c>
      <c r="P12205">
        <v>9.1123449223886266E-2</v>
      </c>
      <c r="Q12205">
        <v>0</v>
      </c>
      <c r="R12205">
        <v>1</v>
      </c>
    </row>
    <row r="12206" spans="1:18" x14ac:dyDescent="0.25">
      <c r="A12206" t="s">
        <v>10966</v>
      </c>
      <c r="B12206">
        <v>2019</v>
      </c>
      <c r="C12206">
        <v>5</v>
      </c>
      <c r="D12206">
        <v>24</v>
      </c>
      <c r="E12206" t="s">
        <v>1620</v>
      </c>
      <c r="F12206" s="1" t="s">
        <v>3205</v>
      </c>
      <c r="G12206" s="1" t="s">
        <v>3227</v>
      </c>
      <c r="H12206" s="1" t="s">
        <v>3206</v>
      </c>
      <c r="I12206" t="s">
        <v>19822</v>
      </c>
      <c r="J12206" t="s">
        <v>23</v>
      </c>
      <c r="K12206">
        <v>12946</v>
      </c>
      <c r="L12206">
        <v>752162.6</v>
      </c>
      <c r="M12206">
        <v>58.1</v>
      </c>
      <c r="N12206" t="s">
        <v>22067</v>
      </c>
      <c r="O12206" t="s">
        <v>23263</v>
      </c>
      <c r="P12206">
        <v>0</v>
      </c>
      <c r="Q12206">
        <v>0</v>
      </c>
      <c r="R12206">
        <v>2</v>
      </c>
    </row>
    <row r="12207" spans="1:18" x14ac:dyDescent="0.25">
      <c r="A12207" t="s">
        <v>10966</v>
      </c>
      <c r="B12207">
        <v>2019</v>
      </c>
      <c r="C12207">
        <v>5</v>
      </c>
      <c r="D12207">
        <v>24</v>
      </c>
      <c r="E12207" t="s">
        <v>1620</v>
      </c>
      <c r="F12207" s="1" t="s">
        <v>3205</v>
      </c>
      <c r="G12207" s="1" t="s">
        <v>3863</v>
      </c>
      <c r="H12207" s="1" t="s">
        <v>3206</v>
      </c>
      <c r="I12207" t="s">
        <v>19219</v>
      </c>
      <c r="J12207" t="s">
        <v>23</v>
      </c>
      <c r="K12207">
        <v>5730</v>
      </c>
      <c r="L12207">
        <v>309419.94</v>
      </c>
      <c r="M12207">
        <v>54</v>
      </c>
      <c r="N12207" t="s">
        <v>9329</v>
      </c>
      <c r="O12207" t="s">
        <v>9493</v>
      </c>
      <c r="P12207">
        <v>0</v>
      </c>
      <c r="Q12207">
        <v>0</v>
      </c>
      <c r="R12207">
        <v>2</v>
      </c>
    </row>
    <row r="12208" spans="1:18" x14ac:dyDescent="0.25">
      <c r="A12208" t="s">
        <v>1113</v>
      </c>
      <c r="B12208">
        <v>2016</v>
      </c>
      <c r="C12208">
        <v>10</v>
      </c>
      <c r="D12208">
        <v>3</v>
      </c>
      <c r="E12208" t="s">
        <v>226</v>
      </c>
      <c r="F12208" s="1" t="s">
        <v>3205</v>
      </c>
      <c r="G12208" s="1" t="s">
        <v>3384</v>
      </c>
      <c r="H12208" s="1" t="s">
        <v>3206</v>
      </c>
      <c r="I12208" t="s">
        <v>17081</v>
      </c>
      <c r="J12208" t="s">
        <v>23</v>
      </c>
      <c r="K12208">
        <v>19870</v>
      </c>
      <c r="L12208">
        <v>778904</v>
      </c>
      <c r="M12208">
        <v>39.200000000000003</v>
      </c>
      <c r="N12208" t="s">
        <v>160</v>
      </c>
      <c r="O12208" t="s">
        <v>9452</v>
      </c>
      <c r="P12208">
        <v>0.10110188471641929</v>
      </c>
      <c r="Q12208">
        <v>0</v>
      </c>
      <c r="R12208">
        <v>4</v>
      </c>
    </row>
    <row r="12209" spans="1:18" x14ac:dyDescent="0.25">
      <c r="A12209" t="s">
        <v>15125</v>
      </c>
      <c r="B12209">
        <v>2019</v>
      </c>
      <c r="C12209">
        <v>7</v>
      </c>
      <c r="D12209">
        <v>18</v>
      </c>
      <c r="E12209" t="s">
        <v>1916</v>
      </c>
      <c r="F12209" s="1" t="s">
        <v>3205</v>
      </c>
      <c r="G12209" s="1" t="s">
        <v>3863</v>
      </c>
      <c r="H12209" s="1" t="s">
        <v>3206</v>
      </c>
      <c r="I12209" t="s">
        <v>19210</v>
      </c>
      <c r="J12209" t="s">
        <v>23</v>
      </c>
      <c r="K12209">
        <v>13955</v>
      </c>
      <c r="L12209">
        <v>710309.56</v>
      </c>
      <c r="M12209">
        <v>50.9</v>
      </c>
      <c r="N12209" t="s">
        <v>9344</v>
      </c>
      <c r="O12209" t="s">
        <v>9496</v>
      </c>
      <c r="P12209">
        <v>3.9816758144422926E-2</v>
      </c>
      <c r="Q12209">
        <v>0</v>
      </c>
      <c r="R12209">
        <v>3</v>
      </c>
    </row>
    <row r="12210" spans="1:18" x14ac:dyDescent="0.25">
      <c r="A12210" t="s">
        <v>15125</v>
      </c>
      <c r="B12210">
        <v>2019</v>
      </c>
      <c r="C12210">
        <v>7</v>
      </c>
      <c r="D12210">
        <v>18</v>
      </c>
      <c r="E12210" t="s">
        <v>1916</v>
      </c>
      <c r="F12210" s="1" t="s">
        <v>3205</v>
      </c>
      <c r="G12210" s="1" t="s">
        <v>3863</v>
      </c>
      <c r="H12210" s="1" t="s">
        <v>3206</v>
      </c>
      <c r="I12210" t="s">
        <v>19220</v>
      </c>
      <c r="J12210" t="s">
        <v>23</v>
      </c>
      <c r="K12210">
        <v>1930</v>
      </c>
      <c r="L12210">
        <v>98237</v>
      </c>
      <c r="M12210">
        <v>50.9</v>
      </c>
      <c r="N12210" t="s">
        <v>9303</v>
      </c>
      <c r="O12210" t="s">
        <v>9512</v>
      </c>
      <c r="P12210">
        <v>0</v>
      </c>
      <c r="Q12210">
        <v>0</v>
      </c>
      <c r="R12210">
        <v>3</v>
      </c>
    </row>
    <row r="12211" spans="1:18" x14ac:dyDescent="0.25">
      <c r="A12211" t="s">
        <v>15125</v>
      </c>
      <c r="B12211">
        <v>2019</v>
      </c>
      <c r="C12211">
        <v>7</v>
      </c>
      <c r="D12211">
        <v>18</v>
      </c>
      <c r="E12211" t="s">
        <v>1916</v>
      </c>
      <c r="F12211" s="1" t="s">
        <v>3205</v>
      </c>
      <c r="G12211" s="1" t="s">
        <v>3227</v>
      </c>
      <c r="H12211" s="1" t="s">
        <v>3206</v>
      </c>
      <c r="I12211" t="s">
        <v>19675</v>
      </c>
      <c r="J12211" t="s">
        <v>23</v>
      </c>
      <c r="K12211">
        <v>250</v>
      </c>
      <c r="L12211">
        <v>13950</v>
      </c>
      <c r="M12211">
        <v>55.8</v>
      </c>
      <c r="N12211" t="s">
        <v>22068</v>
      </c>
      <c r="O12211" t="s">
        <v>23255</v>
      </c>
      <c r="P12211">
        <v>0</v>
      </c>
      <c r="Q12211">
        <v>0</v>
      </c>
      <c r="R12211">
        <v>3</v>
      </c>
    </row>
    <row r="12212" spans="1:18" x14ac:dyDescent="0.25">
      <c r="A12212" t="s">
        <v>15125</v>
      </c>
      <c r="B12212">
        <v>2019</v>
      </c>
      <c r="C12212">
        <v>7</v>
      </c>
      <c r="D12212">
        <v>18</v>
      </c>
      <c r="E12212" t="s">
        <v>1916</v>
      </c>
      <c r="F12212" s="1" t="s">
        <v>3205</v>
      </c>
      <c r="G12212" s="1" t="s">
        <v>3863</v>
      </c>
      <c r="H12212" s="1" t="s">
        <v>3206</v>
      </c>
      <c r="I12212" t="s">
        <v>19423</v>
      </c>
      <c r="J12212" t="s">
        <v>23</v>
      </c>
      <c r="K12212">
        <v>2640</v>
      </c>
      <c r="L12212">
        <v>134376.01</v>
      </c>
      <c r="M12212">
        <v>50.9</v>
      </c>
      <c r="N12212" t="s">
        <v>10620</v>
      </c>
      <c r="O12212" t="s">
        <v>10643</v>
      </c>
      <c r="P12212">
        <v>0</v>
      </c>
      <c r="Q12212">
        <v>0</v>
      </c>
      <c r="R12212">
        <v>3</v>
      </c>
    </row>
    <row r="12213" spans="1:18" x14ac:dyDescent="0.25">
      <c r="A12213" t="s">
        <v>15125</v>
      </c>
      <c r="B12213">
        <v>2019</v>
      </c>
      <c r="C12213">
        <v>7</v>
      </c>
      <c r="D12213">
        <v>18</v>
      </c>
      <c r="E12213" t="s">
        <v>1916</v>
      </c>
      <c r="F12213" s="1" t="s">
        <v>3205</v>
      </c>
      <c r="G12213" s="1" t="s">
        <v>3863</v>
      </c>
      <c r="H12213" s="1" t="s">
        <v>3206</v>
      </c>
      <c r="I12213" t="s">
        <v>19469</v>
      </c>
      <c r="J12213" t="s">
        <v>23</v>
      </c>
      <c r="K12213">
        <v>1400</v>
      </c>
      <c r="L12213">
        <v>71260.009999999995</v>
      </c>
      <c r="M12213">
        <v>50.9</v>
      </c>
      <c r="N12213" t="s">
        <v>9345</v>
      </c>
      <c r="O12213" t="s">
        <v>10735</v>
      </c>
      <c r="P12213">
        <v>0</v>
      </c>
      <c r="Q12213">
        <v>0</v>
      </c>
      <c r="R12213">
        <v>3</v>
      </c>
    </row>
    <row r="12214" spans="1:18" x14ac:dyDescent="0.25">
      <c r="A12214" t="s">
        <v>16203</v>
      </c>
      <c r="B12214">
        <v>2019</v>
      </c>
      <c r="C12214">
        <v>11</v>
      </c>
      <c r="D12214">
        <v>11</v>
      </c>
      <c r="E12214" t="s">
        <v>16065</v>
      </c>
      <c r="F12214" s="1" t="s">
        <v>5207</v>
      </c>
      <c r="G12214" s="1" t="s">
        <v>6745</v>
      </c>
      <c r="H12214" s="1" t="s">
        <v>7263</v>
      </c>
      <c r="I12214" t="s">
        <v>7198</v>
      </c>
      <c r="J12214" t="s">
        <v>38</v>
      </c>
      <c r="K12214">
        <v>100</v>
      </c>
      <c r="L12214">
        <v>30000</v>
      </c>
      <c r="M12214">
        <v>300</v>
      </c>
      <c r="N12214" t="s">
        <v>8935</v>
      </c>
      <c r="O12214" t="s">
        <v>9473</v>
      </c>
      <c r="P12214">
        <v>0</v>
      </c>
      <c r="Q12214">
        <v>2.5873469413582522E-2</v>
      </c>
      <c r="R12214">
        <v>4</v>
      </c>
    </row>
    <row r="12215" spans="1:18" x14ac:dyDescent="0.25">
      <c r="A12215" t="s">
        <v>2924</v>
      </c>
      <c r="B12215">
        <v>2018</v>
      </c>
      <c r="C12215">
        <v>10</v>
      </c>
      <c r="D12215">
        <v>12</v>
      </c>
      <c r="E12215" t="s">
        <v>174</v>
      </c>
      <c r="F12215" s="1" t="s">
        <v>3205</v>
      </c>
      <c r="G12215" s="1" t="s">
        <v>3863</v>
      </c>
      <c r="H12215" s="1" t="s">
        <v>3206</v>
      </c>
      <c r="I12215" t="s">
        <v>18995</v>
      </c>
      <c r="J12215" t="s">
        <v>23</v>
      </c>
      <c r="K12215">
        <v>4645</v>
      </c>
      <c r="L12215">
        <v>222960.02</v>
      </c>
      <c r="M12215">
        <v>48</v>
      </c>
      <c r="N12215" t="s">
        <v>9347</v>
      </c>
      <c r="O12215" t="s">
        <v>9542</v>
      </c>
      <c r="P12215">
        <v>8.0289698840596724E-2</v>
      </c>
      <c r="Q12215">
        <v>0</v>
      </c>
      <c r="R12215">
        <v>4</v>
      </c>
    </row>
    <row r="12216" spans="1:18" x14ac:dyDescent="0.25">
      <c r="A12216" t="s">
        <v>2924</v>
      </c>
      <c r="B12216">
        <v>2018</v>
      </c>
      <c r="C12216">
        <v>10</v>
      </c>
      <c r="D12216">
        <v>12</v>
      </c>
      <c r="E12216" t="s">
        <v>174</v>
      </c>
      <c r="F12216" s="1" t="s">
        <v>3205</v>
      </c>
      <c r="G12216" s="1" t="s">
        <v>3863</v>
      </c>
      <c r="H12216" s="1" t="s">
        <v>3206</v>
      </c>
      <c r="I12216" t="s">
        <v>19001</v>
      </c>
      <c r="J12216" t="s">
        <v>23</v>
      </c>
      <c r="K12216">
        <v>15010</v>
      </c>
      <c r="L12216">
        <v>720480.07</v>
      </c>
      <c r="M12216">
        <v>48</v>
      </c>
      <c r="N12216" t="s">
        <v>9335</v>
      </c>
      <c r="O12216" t="s">
        <v>9441</v>
      </c>
      <c r="P12216">
        <v>0.12724850134172863</v>
      </c>
      <c r="Q12216">
        <v>0</v>
      </c>
      <c r="R12216">
        <v>4</v>
      </c>
    </row>
    <row r="12217" spans="1:18" x14ac:dyDescent="0.25">
      <c r="A12217" t="s">
        <v>2342</v>
      </c>
      <c r="B12217">
        <v>2018</v>
      </c>
      <c r="C12217">
        <v>3</v>
      </c>
      <c r="D12217">
        <v>27</v>
      </c>
      <c r="E12217" t="s">
        <v>1620</v>
      </c>
      <c r="F12217" s="1" t="s">
        <v>3205</v>
      </c>
      <c r="G12217" s="1" t="s">
        <v>3863</v>
      </c>
      <c r="H12217" s="1" t="s">
        <v>3206</v>
      </c>
      <c r="I12217" t="s">
        <v>18995</v>
      </c>
      <c r="J12217" t="s">
        <v>23</v>
      </c>
      <c r="K12217">
        <v>5000</v>
      </c>
      <c r="L12217">
        <v>250000</v>
      </c>
      <c r="M12217">
        <v>50</v>
      </c>
      <c r="N12217" t="s">
        <v>9347</v>
      </c>
      <c r="O12217" t="s">
        <v>9542</v>
      </c>
      <c r="P12217">
        <v>8.0289698840596724E-2</v>
      </c>
      <c r="Q12217">
        <v>0</v>
      </c>
      <c r="R12217">
        <v>1</v>
      </c>
    </row>
    <row r="12218" spans="1:18" x14ac:dyDescent="0.25">
      <c r="A12218" t="s">
        <v>2342</v>
      </c>
      <c r="B12218">
        <v>2018</v>
      </c>
      <c r="C12218">
        <v>3</v>
      </c>
      <c r="D12218">
        <v>27</v>
      </c>
      <c r="E12218" t="s">
        <v>1620</v>
      </c>
      <c r="F12218" s="1" t="s">
        <v>3205</v>
      </c>
      <c r="G12218" s="1" t="s">
        <v>3863</v>
      </c>
      <c r="H12218" s="1" t="s">
        <v>3206</v>
      </c>
      <c r="I12218" t="s">
        <v>18997</v>
      </c>
      <c r="J12218" t="s">
        <v>23</v>
      </c>
      <c r="K12218">
        <v>7630</v>
      </c>
      <c r="L12218">
        <v>396760</v>
      </c>
      <c r="M12218">
        <v>52</v>
      </c>
      <c r="N12218" t="s">
        <v>9307</v>
      </c>
      <c r="O12218" t="s">
        <v>9445</v>
      </c>
      <c r="P12218">
        <v>3.6019547837424074E-2</v>
      </c>
      <c r="Q12218">
        <v>0</v>
      </c>
      <c r="R12218">
        <v>1</v>
      </c>
    </row>
    <row r="12219" spans="1:18" x14ac:dyDescent="0.25">
      <c r="A12219" t="s">
        <v>2342</v>
      </c>
      <c r="B12219">
        <v>2018</v>
      </c>
      <c r="C12219">
        <v>3</v>
      </c>
      <c r="D12219">
        <v>27</v>
      </c>
      <c r="E12219" t="s">
        <v>1620</v>
      </c>
      <c r="F12219" s="1" t="s">
        <v>3205</v>
      </c>
      <c r="G12219" s="1" t="s">
        <v>3863</v>
      </c>
      <c r="H12219" s="1" t="s">
        <v>3206</v>
      </c>
      <c r="I12219" t="s">
        <v>19104</v>
      </c>
      <c r="J12219" t="s">
        <v>23</v>
      </c>
      <c r="K12219">
        <v>7200</v>
      </c>
      <c r="L12219">
        <v>370800</v>
      </c>
      <c r="M12219">
        <v>51.5</v>
      </c>
      <c r="N12219" t="s">
        <v>9305</v>
      </c>
      <c r="O12219" t="s">
        <v>9530</v>
      </c>
      <c r="P12219">
        <v>3.1450189480311259E-2</v>
      </c>
      <c r="Q12219">
        <v>0</v>
      </c>
      <c r="R12219">
        <v>1</v>
      </c>
    </row>
    <row r="12220" spans="1:18" x14ac:dyDescent="0.25">
      <c r="A12220" t="s">
        <v>907</v>
      </c>
      <c r="B12220">
        <v>2016</v>
      </c>
      <c r="C12220">
        <v>6</v>
      </c>
      <c r="D12220">
        <v>6</v>
      </c>
      <c r="E12220" t="s">
        <v>226</v>
      </c>
      <c r="F12220" s="1" t="s">
        <v>3205</v>
      </c>
      <c r="G12220" s="1" t="s">
        <v>3227</v>
      </c>
      <c r="H12220" s="1" t="s">
        <v>3206</v>
      </c>
      <c r="I12220" t="s">
        <v>19726</v>
      </c>
      <c r="J12220" t="s">
        <v>23</v>
      </c>
      <c r="K12220">
        <v>68675</v>
      </c>
      <c r="L12220">
        <v>2685192.24</v>
      </c>
      <c r="M12220">
        <v>39.1</v>
      </c>
      <c r="N12220" t="s">
        <v>22067</v>
      </c>
      <c r="O12220" t="s">
        <v>23263</v>
      </c>
      <c r="P12220">
        <v>0</v>
      </c>
      <c r="Q12220">
        <v>0</v>
      </c>
      <c r="R12220">
        <v>2</v>
      </c>
    </row>
    <row r="12221" spans="1:18" x14ac:dyDescent="0.25">
      <c r="A12221" t="s">
        <v>15504</v>
      </c>
      <c r="B12221">
        <v>2019</v>
      </c>
      <c r="C12221">
        <v>8</v>
      </c>
      <c r="D12221">
        <v>31</v>
      </c>
      <c r="E12221" t="s">
        <v>226</v>
      </c>
      <c r="F12221" s="1" t="s">
        <v>3205</v>
      </c>
      <c r="G12221" s="1" t="s">
        <v>3384</v>
      </c>
      <c r="H12221" s="1" t="s">
        <v>3206</v>
      </c>
      <c r="I12221" t="s">
        <v>17299</v>
      </c>
      <c r="J12221" t="s">
        <v>23</v>
      </c>
      <c r="K12221">
        <v>15850</v>
      </c>
      <c r="L12221">
        <v>776650</v>
      </c>
      <c r="M12221">
        <v>49</v>
      </c>
      <c r="N12221" t="s">
        <v>160</v>
      </c>
      <c r="O12221" t="s">
        <v>9452</v>
      </c>
      <c r="P12221">
        <v>0.10110188471641929</v>
      </c>
      <c r="Q12221">
        <v>0</v>
      </c>
      <c r="R12221">
        <v>3</v>
      </c>
    </row>
    <row r="12222" spans="1:18" x14ac:dyDescent="0.25">
      <c r="A12222" t="s">
        <v>7647</v>
      </c>
      <c r="B12222">
        <v>2016</v>
      </c>
      <c r="C12222">
        <v>7</v>
      </c>
      <c r="D12222">
        <v>13</v>
      </c>
      <c r="E12222" t="s">
        <v>7304</v>
      </c>
      <c r="F12222" s="1" t="s">
        <v>5207</v>
      </c>
      <c r="G12222" s="1" t="s">
        <v>6745</v>
      </c>
      <c r="H12222" s="1" t="s">
        <v>7263</v>
      </c>
      <c r="I12222" t="s">
        <v>7178</v>
      </c>
      <c r="J12222" t="s">
        <v>38</v>
      </c>
      <c r="K12222">
        <v>83</v>
      </c>
      <c r="L12222">
        <v>8235.26</v>
      </c>
      <c r="M12222">
        <v>99.22</v>
      </c>
      <c r="N12222" t="s">
        <v>7178</v>
      </c>
      <c r="O12222" t="s">
        <v>9945</v>
      </c>
      <c r="P12222">
        <v>0</v>
      </c>
      <c r="Q12222">
        <v>0</v>
      </c>
      <c r="R12222">
        <v>3</v>
      </c>
    </row>
    <row r="12223" spans="1:18" x14ac:dyDescent="0.25">
      <c r="A12223" t="s">
        <v>7647</v>
      </c>
      <c r="B12223">
        <v>2016</v>
      </c>
      <c r="C12223">
        <v>7</v>
      </c>
      <c r="D12223">
        <v>13</v>
      </c>
      <c r="E12223" t="s">
        <v>7304</v>
      </c>
      <c r="F12223" s="1" t="s">
        <v>5207</v>
      </c>
      <c r="G12223" s="1" t="s">
        <v>6745</v>
      </c>
      <c r="H12223" s="1" t="s">
        <v>7263</v>
      </c>
      <c r="I12223" t="s">
        <v>7179</v>
      </c>
      <c r="J12223" t="s">
        <v>38</v>
      </c>
      <c r="K12223">
        <v>110</v>
      </c>
      <c r="L12223">
        <v>23503.7</v>
      </c>
      <c r="M12223">
        <v>213.67</v>
      </c>
      <c r="N12223" t="s">
        <v>7179</v>
      </c>
      <c r="O12223" t="s">
        <v>9970</v>
      </c>
      <c r="P12223">
        <v>0</v>
      </c>
      <c r="Q12223">
        <v>0</v>
      </c>
      <c r="R12223">
        <v>3</v>
      </c>
    </row>
    <row r="12224" spans="1:18" x14ac:dyDescent="0.25">
      <c r="A12224" t="s">
        <v>1456</v>
      </c>
      <c r="B12224">
        <v>2017</v>
      </c>
      <c r="C12224">
        <v>3</v>
      </c>
      <c r="D12224">
        <v>13</v>
      </c>
      <c r="E12224" t="s">
        <v>1439</v>
      </c>
      <c r="F12224" s="1" t="s">
        <v>3205</v>
      </c>
      <c r="G12224" s="1" t="s">
        <v>3203</v>
      </c>
      <c r="H12224" s="1" t="s">
        <v>3206</v>
      </c>
      <c r="I12224" t="s">
        <v>18015</v>
      </c>
      <c r="J12224" t="s">
        <v>23</v>
      </c>
      <c r="K12224">
        <v>2440</v>
      </c>
      <c r="L12224">
        <v>90467.34</v>
      </c>
      <c r="M12224">
        <v>37.08</v>
      </c>
      <c r="N12224" t="s">
        <v>553</v>
      </c>
      <c r="O12224" t="s">
        <v>9490</v>
      </c>
      <c r="P12224">
        <v>0</v>
      </c>
      <c r="Q12224">
        <v>0</v>
      </c>
      <c r="R12224">
        <v>1</v>
      </c>
    </row>
    <row r="12225" spans="1:18" x14ac:dyDescent="0.25">
      <c r="A12225" t="s">
        <v>1456</v>
      </c>
      <c r="B12225">
        <v>2017</v>
      </c>
      <c r="C12225">
        <v>3</v>
      </c>
      <c r="D12225">
        <v>13</v>
      </c>
      <c r="E12225" t="s">
        <v>1439</v>
      </c>
      <c r="F12225" s="1" t="s">
        <v>3205</v>
      </c>
      <c r="G12225" s="1" t="s">
        <v>3203</v>
      </c>
      <c r="H12225" s="1" t="s">
        <v>3206</v>
      </c>
      <c r="I12225" t="s">
        <v>48</v>
      </c>
      <c r="J12225" t="s">
        <v>23</v>
      </c>
      <c r="K12225">
        <v>3610</v>
      </c>
      <c r="L12225">
        <v>148756.48000000001</v>
      </c>
      <c r="M12225">
        <v>41.21</v>
      </c>
      <c r="N12225" t="s">
        <v>49</v>
      </c>
      <c r="O12225" t="s">
        <v>9491</v>
      </c>
      <c r="P12225">
        <v>0</v>
      </c>
      <c r="Q12225">
        <v>0</v>
      </c>
      <c r="R12225">
        <v>1</v>
      </c>
    </row>
    <row r="12226" spans="1:18" x14ac:dyDescent="0.25">
      <c r="A12226" t="s">
        <v>1630</v>
      </c>
      <c r="B12226">
        <v>2017</v>
      </c>
      <c r="C12226">
        <v>6</v>
      </c>
      <c r="D12226">
        <v>7</v>
      </c>
      <c r="E12226" t="s">
        <v>1395</v>
      </c>
      <c r="F12226" s="1" t="s">
        <v>3205</v>
      </c>
      <c r="G12226" s="1" t="s">
        <v>3967</v>
      </c>
      <c r="H12226" s="1" t="s">
        <v>3206</v>
      </c>
      <c r="I12226" t="s">
        <v>18277</v>
      </c>
      <c r="J12226" t="s">
        <v>23</v>
      </c>
      <c r="K12226">
        <v>2970</v>
      </c>
      <c r="L12226">
        <v>197505</v>
      </c>
      <c r="M12226">
        <v>66.5</v>
      </c>
      <c r="N12226" t="s">
        <v>9286</v>
      </c>
      <c r="O12226" t="s">
        <v>9659</v>
      </c>
      <c r="P12226">
        <v>0</v>
      </c>
      <c r="Q12226">
        <v>0</v>
      </c>
      <c r="R12226">
        <v>2</v>
      </c>
    </row>
    <row r="12227" spans="1:18" x14ac:dyDescent="0.25">
      <c r="A12227" t="s">
        <v>1630</v>
      </c>
      <c r="B12227">
        <v>2017</v>
      </c>
      <c r="C12227">
        <v>6</v>
      </c>
      <c r="D12227">
        <v>7</v>
      </c>
      <c r="E12227" t="s">
        <v>1395</v>
      </c>
      <c r="F12227" s="1" t="s">
        <v>3205</v>
      </c>
      <c r="G12227" s="1" t="s">
        <v>3967</v>
      </c>
      <c r="H12227" s="1" t="s">
        <v>3206</v>
      </c>
      <c r="I12227" t="s">
        <v>18304</v>
      </c>
      <c r="J12227" t="s">
        <v>23</v>
      </c>
      <c r="K12227">
        <v>1538</v>
      </c>
      <c r="L12227">
        <v>102277</v>
      </c>
      <c r="M12227">
        <v>66.5</v>
      </c>
      <c r="N12227" t="s">
        <v>9274</v>
      </c>
      <c r="O12227" t="s">
        <v>9687</v>
      </c>
      <c r="P12227">
        <v>0</v>
      </c>
      <c r="Q12227">
        <v>0</v>
      </c>
      <c r="R12227">
        <v>2</v>
      </c>
    </row>
    <row r="12228" spans="1:18" x14ac:dyDescent="0.25">
      <c r="A12228" t="s">
        <v>10552</v>
      </c>
      <c r="B12228">
        <v>2019</v>
      </c>
      <c r="C12228">
        <v>3</v>
      </c>
      <c r="D12228">
        <v>6</v>
      </c>
      <c r="E12228" t="s">
        <v>15699</v>
      </c>
      <c r="F12228" s="1" t="s">
        <v>3205</v>
      </c>
      <c r="G12228" s="1" t="s">
        <v>3863</v>
      </c>
      <c r="H12228" s="1" t="s">
        <v>3206</v>
      </c>
      <c r="I12228" t="s">
        <v>19206</v>
      </c>
      <c r="J12228" t="s">
        <v>23</v>
      </c>
      <c r="K12228">
        <v>9979</v>
      </c>
      <c r="L12228">
        <v>510924.79999999999</v>
      </c>
      <c r="M12228">
        <v>51.2</v>
      </c>
      <c r="N12228" t="s">
        <v>9305</v>
      </c>
      <c r="O12228" t="s">
        <v>9530</v>
      </c>
      <c r="P12228">
        <v>3.1450189480311259E-2</v>
      </c>
      <c r="Q12228">
        <v>0</v>
      </c>
      <c r="R12228">
        <v>1</v>
      </c>
    </row>
    <row r="12229" spans="1:18" x14ac:dyDescent="0.25">
      <c r="A12229" t="s">
        <v>10552</v>
      </c>
      <c r="B12229">
        <v>2019</v>
      </c>
      <c r="C12229">
        <v>3</v>
      </c>
      <c r="D12229">
        <v>6</v>
      </c>
      <c r="E12229" t="s">
        <v>15699</v>
      </c>
      <c r="F12229" s="1" t="s">
        <v>3205</v>
      </c>
      <c r="G12229" s="1" t="s">
        <v>3227</v>
      </c>
      <c r="H12229" s="1" t="s">
        <v>3206</v>
      </c>
      <c r="I12229" t="s">
        <v>19822</v>
      </c>
      <c r="J12229" t="s">
        <v>23</v>
      </c>
      <c r="K12229">
        <v>2000</v>
      </c>
      <c r="L12229">
        <v>115600</v>
      </c>
      <c r="M12229">
        <v>57.8</v>
      </c>
      <c r="N12229" t="s">
        <v>22067</v>
      </c>
      <c r="O12229" t="s">
        <v>23263</v>
      </c>
      <c r="P12229">
        <v>0</v>
      </c>
      <c r="Q12229">
        <v>0</v>
      </c>
      <c r="R12229">
        <v>1</v>
      </c>
    </row>
    <row r="12230" spans="1:18" x14ac:dyDescent="0.25">
      <c r="A12230" t="s">
        <v>10552</v>
      </c>
      <c r="B12230">
        <v>2019</v>
      </c>
      <c r="C12230">
        <v>3</v>
      </c>
      <c r="D12230">
        <v>6</v>
      </c>
      <c r="E12230" t="s">
        <v>15699</v>
      </c>
      <c r="F12230" s="1" t="s">
        <v>3205</v>
      </c>
      <c r="G12230" s="1" t="s">
        <v>3863</v>
      </c>
      <c r="H12230" s="1" t="s">
        <v>3206</v>
      </c>
      <c r="I12230" t="s">
        <v>19347</v>
      </c>
      <c r="J12230" t="s">
        <v>23</v>
      </c>
      <c r="K12230">
        <v>5038</v>
      </c>
      <c r="L12230">
        <v>268525.40000000002</v>
      </c>
      <c r="M12230">
        <v>53.3</v>
      </c>
      <c r="N12230" t="s">
        <v>9308</v>
      </c>
      <c r="O12230" t="s">
        <v>9494</v>
      </c>
      <c r="P12230">
        <v>0</v>
      </c>
      <c r="Q12230">
        <v>0</v>
      </c>
      <c r="R12230">
        <v>1</v>
      </c>
    </row>
    <row r="12231" spans="1:18" x14ac:dyDescent="0.25">
      <c r="A12231" t="s">
        <v>10552</v>
      </c>
      <c r="B12231">
        <v>2019</v>
      </c>
      <c r="C12231">
        <v>3</v>
      </c>
      <c r="D12231">
        <v>6</v>
      </c>
      <c r="E12231" t="s">
        <v>15699</v>
      </c>
      <c r="F12231" s="1" t="s">
        <v>3205</v>
      </c>
      <c r="G12231" s="1" t="s">
        <v>3227</v>
      </c>
      <c r="H12231" s="1" t="s">
        <v>3206</v>
      </c>
      <c r="I12231" t="s">
        <v>19861</v>
      </c>
      <c r="J12231" t="s">
        <v>23</v>
      </c>
      <c r="K12231">
        <v>2014</v>
      </c>
      <c r="L12231">
        <v>110568.6</v>
      </c>
      <c r="M12231">
        <v>54.9</v>
      </c>
      <c r="N12231" t="s">
        <v>22082</v>
      </c>
      <c r="O12231" t="s">
        <v>23253</v>
      </c>
      <c r="P12231">
        <v>0</v>
      </c>
      <c r="Q12231">
        <v>0</v>
      </c>
      <c r="R12231">
        <v>1</v>
      </c>
    </row>
    <row r="12232" spans="1:18" x14ac:dyDescent="0.25">
      <c r="A12232" t="s">
        <v>10552</v>
      </c>
      <c r="B12232">
        <v>2019</v>
      </c>
      <c r="C12232">
        <v>3</v>
      </c>
      <c r="D12232">
        <v>6</v>
      </c>
      <c r="E12232" t="s">
        <v>15699</v>
      </c>
      <c r="F12232" s="1" t="s">
        <v>3205</v>
      </c>
      <c r="G12232" s="1" t="s">
        <v>3227</v>
      </c>
      <c r="H12232" s="1" t="s">
        <v>3206</v>
      </c>
      <c r="I12232" t="s">
        <v>19879</v>
      </c>
      <c r="J12232" t="s">
        <v>23</v>
      </c>
      <c r="K12232">
        <v>1032</v>
      </c>
      <c r="L12232">
        <v>58720.800000000003</v>
      </c>
      <c r="M12232">
        <v>56.9</v>
      </c>
      <c r="N12232" t="s">
        <v>22084</v>
      </c>
      <c r="O12232" t="s">
        <v>23254</v>
      </c>
      <c r="P12232">
        <v>0</v>
      </c>
      <c r="Q12232">
        <v>0</v>
      </c>
      <c r="R12232">
        <v>1</v>
      </c>
    </row>
    <row r="12233" spans="1:18" x14ac:dyDescent="0.25">
      <c r="A12233" t="s">
        <v>8106</v>
      </c>
      <c r="B12233">
        <v>2017</v>
      </c>
      <c r="C12233">
        <v>7</v>
      </c>
      <c r="D12233">
        <v>28</v>
      </c>
      <c r="E12233" t="s">
        <v>7323</v>
      </c>
      <c r="F12233" s="1" t="s">
        <v>5207</v>
      </c>
      <c r="G12233" s="1" t="s">
        <v>20931</v>
      </c>
      <c r="H12233" s="1" t="s">
        <v>3201</v>
      </c>
      <c r="I12233" t="s">
        <v>6462</v>
      </c>
      <c r="J12233" t="s">
        <v>23</v>
      </c>
      <c r="K12233">
        <v>74</v>
      </c>
      <c r="L12233">
        <v>9768</v>
      </c>
      <c r="M12233">
        <v>132</v>
      </c>
      <c r="N12233" t="s">
        <v>9104</v>
      </c>
      <c r="O12233" t="s">
        <v>9793</v>
      </c>
      <c r="P12233">
        <v>0</v>
      </c>
      <c r="Q12233">
        <v>0</v>
      </c>
      <c r="R12233">
        <v>3</v>
      </c>
    </row>
    <row r="12234" spans="1:18" x14ac:dyDescent="0.25">
      <c r="A12234" t="s">
        <v>8106</v>
      </c>
      <c r="B12234">
        <v>2017</v>
      </c>
      <c r="C12234">
        <v>7</v>
      </c>
      <c r="D12234">
        <v>28</v>
      </c>
      <c r="E12234" t="s">
        <v>7323</v>
      </c>
      <c r="F12234" s="1" t="s">
        <v>5207</v>
      </c>
      <c r="G12234" s="1" t="s">
        <v>20931</v>
      </c>
      <c r="H12234" s="1" t="s">
        <v>3201</v>
      </c>
      <c r="I12234" t="s">
        <v>6539</v>
      </c>
      <c r="J12234" t="s">
        <v>23</v>
      </c>
      <c r="K12234">
        <v>242</v>
      </c>
      <c r="L12234">
        <v>35719.199999999997</v>
      </c>
      <c r="M12234">
        <v>147.6</v>
      </c>
      <c r="N12234" t="s">
        <v>9106</v>
      </c>
      <c r="O12234" t="s">
        <v>9804</v>
      </c>
      <c r="P12234">
        <v>0</v>
      </c>
      <c r="Q12234">
        <v>0</v>
      </c>
      <c r="R12234">
        <v>3</v>
      </c>
    </row>
    <row r="12235" spans="1:18" x14ac:dyDescent="0.25">
      <c r="A12235" t="s">
        <v>8106</v>
      </c>
      <c r="B12235">
        <v>2017</v>
      </c>
      <c r="C12235">
        <v>7</v>
      </c>
      <c r="D12235">
        <v>28</v>
      </c>
      <c r="E12235" t="s">
        <v>7323</v>
      </c>
      <c r="F12235" s="1" t="s">
        <v>9480</v>
      </c>
      <c r="G12235" s="1" t="s">
        <v>9480</v>
      </c>
      <c r="H12235" s="1" t="s">
        <v>9480</v>
      </c>
      <c r="I12235" t="s">
        <v>15813</v>
      </c>
      <c r="J12235" t="s">
        <v>23</v>
      </c>
      <c r="K12235">
        <v>24</v>
      </c>
      <c r="L12235">
        <v>4122.72</v>
      </c>
      <c r="M12235">
        <v>171.78</v>
      </c>
      <c r="N12235" t="e">
        <v>#N/A</v>
      </c>
      <c r="O12235" t="e">
        <v>#N/A</v>
      </c>
      <c r="P12235">
        <v>0</v>
      </c>
      <c r="Q12235">
        <v>0</v>
      </c>
      <c r="R12235">
        <v>3</v>
      </c>
    </row>
    <row r="12236" spans="1:18" x14ac:dyDescent="0.25">
      <c r="A12236" t="s">
        <v>8106</v>
      </c>
      <c r="B12236">
        <v>2017</v>
      </c>
      <c r="C12236">
        <v>7</v>
      </c>
      <c r="D12236">
        <v>28</v>
      </c>
      <c r="E12236" t="s">
        <v>7323</v>
      </c>
      <c r="F12236" s="1" t="s">
        <v>5207</v>
      </c>
      <c r="G12236" s="1" t="s">
        <v>20573</v>
      </c>
      <c r="H12236" s="1" t="s">
        <v>3201</v>
      </c>
      <c r="I12236" t="s">
        <v>5991</v>
      </c>
      <c r="J12236" t="s">
        <v>23</v>
      </c>
      <c r="K12236">
        <v>18</v>
      </c>
      <c r="L12236">
        <v>3200.94</v>
      </c>
      <c r="M12236">
        <v>177.83</v>
      </c>
      <c r="N12236" t="s">
        <v>9043</v>
      </c>
      <c r="O12236" t="s">
        <v>9854</v>
      </c>
      <c r="P12236">
        <v>0</v>
      </c>
      <c r="Q12236">
        <v>0</v>
      </c>
      <c r="R12236">
        <v>3</v>
      </c>
    </row>
    <row r="12237" spans="1:18" x14ac:dyDescent="0.25">
      <c r="A12237" t="s">
        <v>8106</v>
      </c>
      <c r="B12237">
        <v>2017</v>
      </c>
      <c r="C12237">
        <v>7</v>
      </c>
      <c r="D12237">
        <v>28</v>
      </c>
      <c r="E12237" t="s">
        <v>7323</v>
      </c>
      <c r="F12237" s="1" t="s">
        <v>9480</v>
      </c>
      <c r="G12237" s="1" t="s">
        <v>9480</v>
      </c>
      <c r="H12237" s="1" t="s">
        <v>9480</v>
      </c>
      <c r="I12237" t="s">
        <v>15817</v>
      </c>
      <c r="J12237" t="s">
        <v>23</v>
      </c>
      <c r="K12237">
        <v>21</v>
      </c>
      <c r="L12237">
        <v>3401.37</v>
      </c>
      <c r="M12237">
        <v>161.97</v>
      </c>
      <c r="N12237" t="e">
        <v>#N/A</v>
      </c>
      <c r="O12237" t="e">
        <v>#N/A</v>
      </c>
      <c r="P12237">
        <v>0</v>
      </c>
      <c r="Q12237">
        <v>0</v>
      </c>
      <c r="R12237">
        <v>3</v>
      </c>
    </row>
    <row r="12238" spans="1:18" x14ac:dyDescent="0.25">
      <c r="A12238" t="s">
        <v>8106</v>
      </c>
      <c r="B12238">
        <v>2017</v>
      </c>
      <c r="C12238">
        <v>7</v>
      </c>
      <c r="D12238">
        <v>28</v>
      </c>
      <c r="E12238" t="s">
        <v>7323</v>
      </c>
      <c r="F12238" s="1" t="s">
        <v>9480</v>
      </c>
      <c r="G12238" s="1" t="s">
        <v>9480</v>
      </c>
      <c r="H12238" s="1" t="s">
        <v>9480</v>
      </c>
      <c r="I12238" t="s">
        <v>15819</v>
      </c>
      <c r="J12238" t="s">
        <v>23</v>
      </c>
      <c r="K12238">
        <v>9</v>
      </c>
      <c r="L12238">
        <v>1497.87</v>
      </c>
      <c r="M12238">
        <v>166.43</v>
      </c>
      <c r="N12238" t="e">
        <v>#N/A</v>
      </c>
      <c r="O12238" t="e">
        <v>#N/A</v>
      </c>
      <c r="P12238">
        <v>0</v>
      </c>
      <c r="Q12238">
        <v>0</v>
      </c>
      <c r="R12238">
        <v>3</v>
      </c>
    </row>
    <row r="12239" spans="1:18" x14ac:dyDescent="0.25">
      <c r="A12239" t="s">
        <v>8106</v>
      </c>
      <c r="B12239">
        <v>2017</v>
      </c>
      <c r="C12239">
        <v>7</v>
      </c>
      <c r="D12239">
        <v>28</v>
      </c>
      <c r="E12239" t="s">
        <v>7323</v>
      </c>
      <c r="F12239" s="1" t="s">
        <v>9480</v>
      </c>
      <c r="G12239" s="1" t="s">
        <v>9480</v>
      </c>
      <c r="H12239" s="1" t="s">
        <v>9480</v>
      </c>
      <c r="I12239" t="s">
        <v>15712</v>
      </c>
      <c r="J12239" t="s">
        <v>23</v>
      </c>
      <c r="K12239">
        <v>39</v>
      </c>
      <c r="L12239">
        <v>6935.37</v>
      </c>
      <c r="M12239">
        <v>177.83</v>
      </c>
      <c r="N12239" t="e">
        <v>#N/A</v>
      </c>
      <c r="O12239" t="e">
        <v>#N/A</v>
      </c>
      <c r="P12239">
        <v>0</v>
      </c>
      <c r="Q12239">
        <v>0</v>
      </c>
      <c r="R12239">
        <v>3</v>
      </c>
    </row>
    <row r="12240" spans="1:18" x14ac:dyDescent="0.25">
      <c r="A12240" t="s">
        <v>8106</v>
      </c>
      <c r="B12240">
        <v>2017</v>
      </c>
      <c r="C12240">
        <v>7</v>
      </c>
      <c r="D12240">
        <v>28</v>
      </c>
      <c r="E12240" t="s">
        <v>7323</v>
      </c>
      <c r="F12240" s="1" t="s">
        <v>9480</v>
      </c>
      <c r="G12240" s="1" t="s">
        <v>9480</v>
      </c>
      <c r="H12240" s="1" t="s">
        <v>9480</v>
      </c>
      <c r="I12240" t="s">
        <v>15815</v>
      </c>
      <c r="J12240" t="s">
        <v>23</v>
      </c>
      <c r="K12240">
        <v>12</v>
      </c>
      <c r="L12240">
        <v>1975.8</v>
      </c>
      <c r="M12240">
        <v>164.65</v>
      </c>
      <c r="N12240" t="e">
        <v>#N/A</v>
      </c>
      <c r="O12240" t="e">
        <v>#N/A</v>
      </c>
      <c r="P12240">
        <v>0</v>
      </c>
      <c r="Q12240">
        <v>0</v>
      </c>
      <c r="R12240">
        <v>3</v>
      </c>
    </row>
    <row r="12241" spans="1:18" x14ac:dyDescent="0.25">
      <c r="A12241" t="s">
        <v>8106</v>
      </c>
      <c r="B12241">
        <v>2017</v>
      </c>
      <c r="C12241">
        <v>7</v>
      </c>
      <c r="D12241">
        <v>28</v>
      </c>
      <c r="E12241" t="s">
        <v>7323</v>
      </c>
      <c r="F12241" s="1" t="s">
        <v>9480</v>
      </c>
      <c r="G12241" s="1" t="s">
        <v>9480</v>
      </c>
      <c r="H12241" s="1" t="s">
        <v>9480</v>
      </c>
      <c r="I12241" t="s">
        <v>15848</v>
      </c>
      <c r="J12241" t="s">
        <v>23</v>
      </c>
      <c r="K12241">
        <v>57</v>
      </c>
      <c r="L12241">
        <v>10136.31</v>
      </c>
      <c r="M12241">
        <v>177.83</v>
      </c>
      <c r="N12241" t="e">
        <v>#N/A</v>
      </c>
      <c r="O12241" t="e">
        <v>#N/A</v>
      </c>
      <c r="P12241">
        <v>0</v>
      </c>
      <c r="Q12241">
        <v>0</v>
      </c>
      <c r="R12241">
        <v>3</v>
      </c>
    </row>
    <row r="12242" spans="1:18" x14ac:dyDescent="0.25">
      <c r="A12242" t="s">
        <v>8106</v>
      </c>
      <c r="B12242">
        <v>2017</v>
      </c>
      <c r="C12242">
        <v>7</v>
      </c>
      <c r="D12242">
        <v>28</v>
      </c>
      <c r="E12242" t="s">
        <v>7323</v>
      </c>
      <c r="F12242" s="1" t="s">
        <v>9480</v>
      </c>
      <c r="G12242" s="1" t="s">
        <v>9480</v>
      </c>
      <c r="H12242" s="1" t="s">
        <v>9480</v>
      </c>
      <c r="I12242" t="s">
        <v>15820</v>
      </c>
      <c r="J12242" t="s">
        <v>23</v>
      </c>
      <c r="K12242">
        <v>9</v>
      </c>
      <c r="L12242">
        <v>1457.73</v>
      </c>
      <c r="M12242">
        <v>161.97</v>
      </c>
      <c r="N12242" t="e">
        <v>#N/A</v>
      </c>
      <c r="O12242" t="e">
        <v>#N/A</v>
      </c>
      <c r="P12242">
        <v>0</v>
      </c>
      <c r="Q12242">
        <v>0</v>
      </c>
      <c r="R12242">
        <v>3</v>
      </c>
    </row>
    <row r="12243" spans="1:18" x14ac:dyDescent="0.25">
      <c r="A12243" t="s">
        <v>8106</v>
      </c>
      <c r="B12243">
        <v>2017</v>
      </c>
      <c r="C12243">
        <v>7</v>
      </c>
      <c r="D12243">
        <v>28</v>
      </c>
      <c r="E12243" t="s">
        <v>7323</v>
      </c>
      <c r="F12243" s="1" t="s">
        <v>5207</v>
      </c>
      <c r="G12243" s="1" t="s">
        <v>20931</v>
      </c>
      <c r="H12243" s="1" t="s">
        <v>3201</v>
      </c>
      <c r="I12243" t="s">
        <v>20949</v>
      </c>
      <c r="J12243" t="s">
        <v>23</v>
      </c>
      <c r="K12243">
        <v>81</v>
      </c>
      <c r="L12243">
        <v>10692</v>
      </c>
      <c r="M12243">
        <v>132</v>
      </c>
      <c r="N12243" t="s">
        <v>7263</v>
      </c>
      <c r="O12243" t="s">
        <v>23191</v>
      </c>
      <c r="P12243">
        <v>0</v>
      </c>
      <c r="Q12243">
        <v>0</v>
      </c>
      <c r="R12243">
        <v>3</v>
      </c>
    </row>
    <row r="12244" spans="1:18" x14ac:dyDescent="0.25">
      <c r="A12244" t="s">
        <v>8106</v>
      </c>
      <c r="B12244">
        <v>2017</v>
      </c>
      <c r="C12244">
        <v>7</v>
      </c>
      <c r="D12244">
        <v>28</v>
      </c>
      <c r="E12244" t="s">
        <v>7323</v>
      </c>
      <c r="F12244" s="1" t="s">
        <v>5207</v>
      </c>
      <c r="G12244" s="1" t="s">
        <v>20931</v>
      </c>
      <c r="H12244" s="1" t="s">
        <v>3201</v>
      </c>
      <c r="I12244" t="s">
        <v>6570</v>
      </c>
      <c r="J12244" t="s">
        <v>23</v>
      </c>
      <c r="K12244">
        <v>244</v>
      </c>
      <c r="L12244">
        <v>36014.400000000001</v>
      </c>
      <c r="M12244">
        <v>147.6</v>
      </c>
      <c r="N12244" t="s">
        <v>9108</v>
      </c>
      <c r="O12244" t="s">
        <v>9806</v>
      </c>
      <c r="P12244">
        <v>0</v>
      </c>
      <c r="Q12244">
        <v>0</v>
      </c>
      <c r="R12244">
        <v>3</v>
      </c>
    </row>
    <row r="12245" spans="1:18" x14ac:dyDescent="0.25">
      <c r="A12245" t="s">
        <v>8106</v>
      </c>
      <c r="B12245">
        <v>2017</v>
      </c>
      <c r="C12245">
        <v>7</v>
      </c>
      <c r="D12245">
        <v>28</v>
      </c>
      <c r="E12245" t="s">
        <v>7323</v>
      </c>
      <c r="F12245" s="1" t="s">
        <v>5207</v>
      </c>
      <c r="G12245" s="1" t="s">
        <v>21008</v>
      </c>
      <c r="H12245" s="1" t="s">
        <v>3201</v>
      </c>
      <c r="I12245" t="s">
        <v>6926</v>
      </c>
      <c r="J12245" t="s">
        <v>23</v>
      </c>
      <c r="K12245">
        <v>16</v>
      </c>
      <c r="L12245">
        <v>2432</v>
      </c>
      <c r="M12245">
        <v>152</v>
      </c>
      <c r="N12245" t="s">
        <v>9357</v>
      </c>
      <c r="O12245" t="s">
        <v>9813</v>
      </c>
      <c r="P12245">
        <v>0</v>
      </c>
      <c r="Q12245">
        <v>0</v>
      </c>
      <c r="R12245">
        <v>3</v>
      </c>
    </row>
    <row r="12246" spans="1:18" x14ac:dyDescent="0.25">
      <c r="A12246" t="s">
        <v>8106</v>
      </c>
      <c r="B12246">
        <v>2017</v>
      </c>
      <c r="C12246">
        <v>7</v>
      </c>
      <c r="D12246">
        <v>28</v>
      </c>
      <c r="E12246" t="s">
        <v>7323</v>
      </c>
      <c r="F12246" s="1" t="s">
        <v>5207</v>
      </c>
      <c r="G12246" s="1" t="s">
        <v>21008</v>
      </c>
      <c r="H12246" s="1" t="s">
        <v>3201</v>
      </c>
      <c r="I12246" t="s">
        <v>21019</v>
      </c>
      <c r="J12246" t="s">
        <v>23</v>
      </c>
      <c r="K12246">
        <v>14</v>
      </c>
      <c r="L12246">
        <v>2128</v>
      </c>
      <c r="M12246">
        <v>152</v>
      </c>
      <c r="N12246" t="s">
        <v>7263</v>
      </c>
      <c r="O12246" t="s">
        <v>23191</v>
      </c>
      <c r="P12246">
        <v>0</v>
      </c>
      <c r="Q12246">
        <v>0</v>
      </c>
      <c r="R12246">
        <v>3</v>
      </c>
    </row>
    <row r="12247" spans="1:18" x14ac:dyDescent="0.25">
      <c r="A12247" t="s">
        <v>8106</v>
      </c>
      <c r="B12247">
        <v>2017</v>
      </c>
      <c r="C12247">
        <v>7</v>
      </c>
      <c r="D12247">
        <v>28</v>
      </c>
      <c r="E12247" t="s">
        <v>7323</v>
      </c>
      <c r="F12247" s="1" t="s">
        <v>5207</v>
      </c>
      <c r="G12247" s="1" t="s">
        <v>20931</v>
      </c>
      <c r="H12247" s="1" t="s">
        <v>3201</v>
      </c>
      <c r="I12247" t="s">
        <v>6540</v>
      </c>
      <c r="J12247" t="s">
        <v>23</v>
      </c>
      <c r="K12247">
        <v>80</v>
      </c>
      <c r="L12247">
        <v>13642.4</v>
      </c>
      <c r="M12247">
        <v>170.53</v>
      </c>
      <c r="N12247" t="s">
        <v>9106</v>
      </c>
      <c r="O12247" t="s">
        <v>9804</v>
      </c>
      <c r="P12247">
        <v>0</v>
      </c>
      <c r="Q12247">
        <v>0</v>
      </c>
      <c r="R12247">
        <v>3</v>
      </c>
    </row>
    <row r="12248" spans="1:18" x14ac:dyDescent="0.25">
      <c r="A12248" t="s">
        <v>8106</v>
      </c>
      <c r="B12248">
        <v>2017</v>
      </c>
      <c r="C12248">
        <v>7</v>
      </c>
      <c r="D12248">
        <v>28</v>
      </c>
      <c r="E12248" t="s">
        <v>7323</v>
      </c>
      <c r="F12248" s="1" t="s">
        <v>5207</v>
      </c>
      <c r="G12248" s="1" t="s">
        <v>21008</v>
      </c>
      <c r="H12248" s="1" t="s">
        <v>3201</v>
      </c>
      <c r="I12248" t="s">
        <v>6979</v>
      </c>
      <c r="J12248" t="s">
        <v>23</v>
      </c>
      <c r="K12248">
        <v>76</v>
      </c>
      <c r="L12248">
        <v>10336</v>
      </c>
      <c r="M12248">
        <v>136</v>
      </c>
      <c r="N12248" t="s">
        <v>9361</v>
      </c>
      <c r="O12248" t="s">
        <v>9810</v>
      </c>
      <c r="P12248">
        <v>0</v>
      </c>
      <c r="Q12248">
        <v>0</v>
      </c>
      <c r="R12248">
        <v>3</v>
      </c>
    </row>
    <row r="12249" spans="1:18" x14ac:dyDescent="0.25">
      <c r="A12249" t="s">
        <v>8106</v>
      </c>
      <c r="B12249">
        <v>2017</v>
      </c>
      <c r="C12249">
        <v>7</v>
      </c>
      <c r="D12249">
        <v>28</v>
      </c>
      <c r="E12249" t="s">
        <v>7323</v>
      </c>
      <c r="F12249" s="1" t="s">
        <v>5207</v>
      </c>
      <c r="G12249" s="1" t="s">
        <v>21008</v>
      </c>
      <c r="H12249" s="1" t="s">
        <v>3201</v>
      </c>
      <c r="I12249" t="s">
        <v>6978</v>
      </c>
      <c r="J12249" t="s">
        <v>23</v>
      </c>
      <c r="K12249">
        <v>54</v>
      </c>
      <c r="L12249">
        <v>8208</v>
      </c>
      <c r="M12249">
        <v>152</v>
      </c>
      <c r="N12249" t="s">
        <v>9361</v>
      </c>
      <c r="O12249" t="s">
        <v>9810</v>
      </c>
      <c r="P12249">
        <v>0</v>
      </c>
      <c r="Q12249">
        <v>0</v>
      </c>
      <c r="R12249">
        <v>3</v>
      </c>
    </row>
    <row r="12250" spans="1:18" x14ac:dyDescent="0.25">
      <c r="A12250" t="s">
        <v>8106</v>
      </c>
      <c r="B12250">
        <v>2017</v>
      </c>
      <c r="C12250">
        <v>7</v>
      </c>
      <c r="D12250">
        <v>28</v>
      </c>
      <c r="E12250" t="s">
        <v>7323</v>
      </c>
      <c r="F12250" s="1" t="s">
        <v>5207</v>
      </c>
      <c r="G12250" s="1" t="s">
        <v>20573</v>
      </c>
      <c r="H12250" s="1" t="s">
        <v>3201</v>
      </c>
      <c r="I12250" t="s">
        <v>5827</v>
      </c>
      <c r="J12250" t="s">
        <v>23</v>
      </c>
      <c r="K12250">
        <v>52</v>
      </c>
      <c r="L12250">
        <v>8422.44</v>
      </c>
      <c r="M12250">
        <v>161.97</v>
      </c>
      <c r="N12250" t="s">
        <v>8855</v>
      </c>
      <c r="O12250" t="s">
        <v>9798</v>
      </c>
      <c r="P12250">
        <v>0</v>
      </c>
      <c r="Q12250">
        <v>0</v>
      </c>
      <c r="R12250">
        <v>3</v>
      </c>
    </row>
    <row r="12251" spans="1:18" x14ac:dyDescent="0.25">
      <c r="A12251" t="s">
        <v>8106</v>
      </c>
      <c r="B12251">
        <v>2017</v>
      </c>
      <c r="C12251">
        <v>7</v>
      </c>
      <c r="D12251">
        <v>28</v>
      </c>
      <c r="E12251" t="s">
        <v>7323</v>
      </c>
      <c r="F12251" s="1" t="s">
        <v>5207</v>
      </c>
      <c r="G12251" s="1" t="s">
        <v>20931</v>
      </c>
      <c r="H12251" s="1" t="s">
        <v>3201</v>
      </c>
      <c r="I12251" t="s">
        <v>6493</v>
      </c>
      <c r="J12251" t="s">
        <v>23</v>
      </c>
      <c r="K12251">
        <v>7</v>
      </c>
      <c r="L12251">
        <v>1281.1400000000001</v>
      </c>
      <c r="M12251">
        <v>183.02</v>
      </c>
      <c r="N12251" t="s">
        <v>8296</v>
      </c>
      <c r="O12251" t="s">
        <v>9803</v>
      </c>
      <c r="P12251">
        <v>0</v>
      </c>
      <c r="Q12251">
        <v>0</v>
      </c>
      <c r="R12251">
        <v>3</v>
      </c>
    </row>
    <row r="12252" spans="1:18" x14ac:dyDescent="0.25">
      <c r="A12252" t="s">
        <v>8106</v>
      </c>
      <c r="B12252">
        <v>2017</v>
      </c>
      <c r="C12252">
        <v>7</v>
      </c>
      <c r="D12252">
        <v>28</v>
      </c>
      <c r="E12252" t="s">
        <v>7323</v>
      </c>
      <c r="F12252" s="1" t="s">
        <v>5207</v>
      </c>
      <c r="G12252" s="1" t="s">
        <v>21008</v>
      </c>
      <c r="H12252" s="1" t="s">
        <v>3201</v>
      </c>
      <c r="I12252" t="s">
        <v>6948</v>
      </c>
      <c r="J12252" t="s">
        <v>23</v>
      </c>
      <c r="K12252">
        <v>42</v>
      </c>
      <c r="L12252">
        <v>5712</v>
      </c>
      <c r="M12252">
        <v>136</v>
      </c>
      <c r="N12252" t="s">
        <v>9358</v>
      </c>
      <c r="O12252" t="s">
        <v>9809</v>
      </c>
      <c r="P12252">
        <v>0</v>
      </c>
      <c r="Q12252">
        <v>0</v>
      </c>
      <c r="R12252">
        <v>3</v>
      </c>
    </row>
    <row r="12253" spans="1:18" x14ac:dyDescent="0.25">
      <c r="A12253" t="s">
        <v>8106</v>
      </c>
      <c r="B12253">
        <v>2017</v>
      </c>
      <c r="C12253">
        <v>7</v>
      </c>
      <c r="D12253">
        <v>28</v>
      </c>
      <c r="E12253" t="s">
        <v>7323</v>
      </c>
      <c r="F12253" s="1" t="s">
        <v>5207</v>
      </c>
      <c r="G12253" s="1" t="s">
        <v>20573</v>
      </c>
      <c r="H12253" s="1" t="s">
        <v>3201</v>
      </c>
      <c r="I12253" t="s">
        <v>6057</v>
      </c>
      <c r="J12253" t="s">
        <v>23</v>
      </c>
      <c r="K12253">
        <v>18</v>
      </c>
      <c r="L12253">
        <v>2394</v>
      </c>
      <c r="M12253">
        <v>133</v>
      </c>
      <c r="N12253" t="s">
        <v>9047</v>
      </c>
      <c r="O12253" t="s">
        <v>9856</v>
      </c>
      <c r="P12253">
        <v>0</v>
      </c>
      <c r="Q12253">
        <v>0</v>
      </c>
      <c r="R12253">
        <v>3</v>
      </c>
    </row>
    <row r="12254" spans="1:18" x14ac:dyDescent="0.25">
      <c r="A12254" t="s">
        <v>8106</v>
      </c>
      <c r="B12254">
        <v>2017</v>
      </c>
      <c r="C12254">
        <v>7</v>
      </c>
      <c r="D12254">
        <v>28</v>
      </c>
      <c r="E12254" t="s">
        <v>7323</v>
      </c>
      <c r="F12254" s="1" t="s">
        <v>5207</v>
      </c>
      <c r="G12254" s="1" t="s">
        <v>20573</v>
      </c>
      <c r="H12254" s="1" t="s">
        <v>3201</v>
      </c>
      <c r="I12254" t="s">
        <v>6023</v>
      </c>
      <c r="J12254" t="s">
        <v>23</v>
      </c>
      <c r="K12254">
        <v>20</v>
      </c>
      <c r="L12254">
        <v>3556.6</v>
      </c>
      <c r="M12254">
        <v>177.83</v>
      </c>
      <c r="N12254" t="s">
        <v>9045</v>
      </c>
      <c r="O12254" t="s">
        <v>9909</v>
      </c>
      <c r="P12254">
        <v>0</v>
      </c>
      <c r="Q12254">
        <v>0</v>
      </c>
      <c r="R12254">
        <v>3</v>
      </c>
    </row>
    <row r="12255" spans="1:18" x14ac:dyDescent="0.25">
      <c r="A12255" t="s">
        <v>8106</v>
      </c>
      <c r="B12255">
        <v>2017</v>
      </c>
      <c r="C12255">
        <v>7</v>
      </c>
      <c r="D12255">
        <v>28</v>
      </c>
      <c r="E12255" t="s">
        <v>7323</v>
      </c>
      <c r="F12255" s="1" t="s">
        <v>5207</v>
      </c>
      <c r="G12255" s="1" t="s">
        <v>20931</v>
      </c>
      <c r="H12255" s="1" t="s">
        <v>3201</v>
      </c>
      <c r="I12255" t="s">
        <v>6572</v>
      </c>
      <c r="J12255" t="s">
        <v>23</v>
      </c>
      <c r="K12255">
        <v>108</v>
      </c>
      <c r="L12255">
        <v>18552.240000000002</v>
      </c>
      <c r="M12255">
        <v>171.78</v>
      </c>
      <c r="N12255" t="s">
        <v>9108</v>
      </c>
      <c r="O12255" t="s">
        <v>9806</v>
      </c>
      <c r="P12255">
        <v>0</v>
      </c>
      <c r="Q12255">
        <v>0</v>
      </c>
      <c r="R12255">
        <v>3</v>
      </c>
    </row>
    <row r="12256" spans="1:18" x14ac:dyDescent="0.25">
      <c r="A12256" t="s">
        <v>8106</v>
      </c>
      <c r="B12256">
        <v>2017</v>
      </c>
      <c r="C12256">
        <v>7</v>
      </c>
      <c r="D12256">
        <v>28</v>
      </c>
      <c r="E12256" t="s">
        <v>7323</v>
      </c>
      <c r="F12256" s="1" t="s">
        <v>5207</v>
      </c>
      <c r="G12256" s="1" t="s">
        <v>21008</v>
      </c>
      <c r="H12256" s="1" t="s">
        <v>3201</v>
      </c>
      <c r="I12256" t="s">
        <v>21028</v>
      </c>
      <c r="J12256" t="s">
        <v>23</v>
      </c>
      <c r="K12256">
        <v>92</v>
      </c>
      <c r="L12256">
        <v>12512</v>
      </c>
      <c r="M12256">
        <v>136</v>
      </c>
      <c r="N12256" t="s">
        <v>7263</v>
      </c>
      <c r="O12256" t="s">
        <v>23191</v>
      </c>
      <c r="P12256">
        <v>0</v>
      </c>
      <c r="Q12256">
        <v>0</v>
      </c>
      <c r="R12256">
        <v>3</v>
      </c>
    </row>
    <row r="12257" spans="1:18" x14ac:dyDescent="0.25">
      <c r="A12257" t="s">
        <v>8106</v>
      </c>
      <c r="B12257">
        <v>2017</v>
      </c>
      <c r="C12257">
        <v>7</v>
      </c>
      <c r="D12257">
        <v>28</v>
      </c>
      <c r="E12257" t="s">
        <v>7323</v>
      </c>
      <c r="F12257" s="1" t="s">
        <v>5207</v>
      </c>
      <c r="G12257" s="1" t="s">
        <v>21008</v>
      </c>
      <c r="H12257" s="1" t="s">
        <v>3201</v>
      </c>
      <c r="I12257" t="s">
        <v>7004</v>
      </c>
      <c r="J12257" t="s">
        <v>23</v>
      </c>
      <c r="K12257">
        <v>65</v>
      </c>
      <c r="L12257">
        <v>9880</v>
      </c>
      <c r="M12257">
        <v>152</v>
      </c>
      <c r="N12257" t="s">
        <v>9363</v>
      </c>
      <c r="O12257" t="s">
        <v>9811</v>
      </c>
      <c r="P12257">
        <v>0</v>
      </c>
      <c r="Q12257">
        <v>0</v>
      </c>
      <c r="R12257">
        <v>3</v>
      </c>
    </row>
    <row r="12258" spans="1:18" x14ac:dyDescent="0.25">
      <c r="A12258" t="s">
        <v>8106</v>
      </c>
      <c r="B12258">
        <v>2017</v>
      </c>
      <c r="C12258">
        <v>7</v>
      </c>
      <c r="D12258">
        <v>28</v>
      </c>
      <c r="E12258" t="s">
        <v>7323</v>
      </c>
      <c r="F12258" s="1" t="s">
        <v>5207</v>
      </c>
      <c r="G12258" s="1" t="s">
        <v>20573</v>
      </c>
      <c r="H12258" s="1" t="s">
        <v>3201</v>
      </c>
      <c r="I12258" t="s">
        <v>20732</v>
      </c>
      <c r="J12258" t="s">
        <v>23</v>
      </c>
      <c r="K12258">
        <v>15</v>
      </c>
      <c r="L12258">
        <v>1845</v>
      </c>
      <c r="M12258">
        <v>123</v>
      </c>
      <c r="N12258" t="s">
        <v>7263</v>
      </c>
      <c r="O12258" t="s">
        <v>23191</v>
      </c>
      <c r="P12258">
        <v>0</v>
      </c>
      <c r="Q12258">
        <v>0</v>
      </c>
      <c r="R12258">
        <v>3</v>
      </c>
    </row>
    <row r="12259" spans="1:18" x14ac:dyDescent="0.25">
      <c r="A12259" t="s">
        <v>8106</v>
      </c>
      <c r="B12259">
        <v>2017</v>
      </c>
      <c r="C12259">
        <v>7</v>
      </c>
      <c r="D12259">
        <v>28</v>
      </c>
      <c r="E12259" t="s">
        <v>7323</v>
      </c>
      <c r="F12259" s="1" t="s">
        <v>5207</v>
      </c>
      <c r="G12259" s="1" t="s">
        <v>20573</v>
      </c>
      <c r="H12259" s="1" t="s">
        <v>3201</v>
      </c>
      <c r="I12259" t="s">
        <v>5804</v>
      </c>
      <c r="J12259" t="s">
        <v>23</v>
      </c>
      <c r="K12259">
        <v>36</v>
      </c>
      <c r="L12259">
        <v>5830.92</v>
      </c>
      <c r="M12259">
        <v>161.97</v>
      </c>
      <c r="N12259" t="s">
        <v>9024</v>
      </c>
      <c r="O12259" t="s">
        <v>9797</v>
      </c>
      <c r="P12259">
        <v>0</v>
      </c>
      <c r="Q12259">
        <v>0</v>
      </c>
      <c r="R12259">
        <v>3</v>
      </c>
    </row>
    <row r="12260" spans="1:18" x14ac:dyDescent="0.25">
      <c r="A12260" t="s">
        <v>8106</v>
      </c>
      <c r="B12260">
        <v>2017</v>
      </c>
      <c r="C12260">
        <v>7</v>
      </c>
      <c r="D12260">
        <v>28</v>
      </c>
      <c r="E12260" t="s">
        <v>7323</v>
      </c>
      <c r="F12260" s="1" t="s">
        <v>5207</v>
      </c>
      <c r="G12260" s="1" t="s">
        <v>21008</v>
      </c>
      <c r="H12260" s="1" t="s">
        <v>3201</v>
      </c>
      <c r="I12260" t="s">
        <v>7018</v>
      </c>
      <c r="J12260" t="s">
        <v>23</v>
      </c>
      <c r="K12260">
        <v>6</v>
      </c>
      <c r="L12260">
        <v>816</v>
      </c>
      <c r="M12260">
        <v>136</v>
      </c>
      <c r="N12260" t="s">
        <v>9364</v>
      </c>
      <c r="O12260" t="s">
        <v>9821</v>
      </c>
      <c r="P12260">
        <v>0</v>
      </c>
      <c r="Q12260">
        <v>0</v>
      </c>
      <c r="R12260">
        <v>3</v>
      </c>
    </row>
    <row r="12261" spans="1:18" x14ac:dyDescent="0.25">
      <c r="A12261" t="s">
        <v>8106</v>
      </c>
      <c r="B12261">
        <v>2017</v>
      </c>
      <c r="C12261">
        <v>7</v>
      </c>
      <c r="D12261">
        <v>28</v>
      </c>
      <c r="E12261" t="s">
        <v>7323</v>
      </c>
      <c r="F12261" s="1" t="s">
        <v>5207</v>
      </c>
      <c r="G12261" s="1" t="s">
        <v>21008</v>
      </c>
      <c r="H12261" s="1" t="s">
        <v>3201</v>
      </c>
      <c r="I12261" t="s">
        <v>7019</v>
      </c>
      <c r="J12261" t="s">
        <v>23</v>
      </c>
      <c r="K12261">
        <v>4</v>
      </c>
      <c r="L12261">
        <v>608</v>
      </c>
      <c r="M12261">
        <v>152</v>
      </c>
      <c r="N12261" t="s">
        <v>9364</v>
      </c>
      <c r="O12261" t="s">
        <v>9821</v>
      </c>
      <c r="P12261">
        <v>0</v>
      </c>
      <c r="Q12261">
        <v>0</v>
      </c>
      <c r="R12261">
        <v>3</v>
      </c>
    </row>
    <row r="12262" spans="1:18" x14ac:dyDescent="0.25">
      <c r="A12262" t="s">
        <v>8106</v>
      </c>
      <c r="B12262">
        <v>2017</v>
      </c>
      <c r="C12262">
        <v>7</v>
      </c>
      <c r="D12262">
        <v>28</v>
      </c>
      <c r="E12262" t="s">
        <v>7323</v>
      </c>
      <c r="F12262" s="1" t="s">
        <v>9480</v>
      </c>
      <c r="G12262" s="1" t="s">
        <v>9480</v>
      </c>
      <c r="H12262" s="1" t="s">
        <v>9480</v>
      </c>
      <c r="I12262" t="s">
        <v>15711</v>
      </c>
      <c r="J12262" t="s">
        <v>23</v>
      </c>
      <c r="K12262">
        <v>45</v>
      </c>
      <c r="L12262">
        <v>6120</v>
      </c>
      <c r="M12262">
        <v>136</v>
      </c>
      <c r="N12262" t="e">
        <v>#N/A</v>
      </c>
      <c r="O12262" t="e">
        <v>#N/A</v>
      </c>
      <c r="P12262">
        <v>0</v>
      </c>
      <c r="Q12262">
        <v>0</v>
      </c>
      <c r="R12262">
        <v>3</v>
      </c>
    </row>
    <row r="12263" spans="1:18" x14ac:dyDescent="0.25">
      <c r="A12263" t="s">
        <v>8106</v>
      </c>
      <c r="B12263">
        <v>2017</v>
      </c>
      <c r="C12263">
        <v>7</v>
      </c>
      <c r="D12263">
        <v>28</v>
      </c>
      <c r="E12263" t="s">
        <v>7323</v>
      </c>
      <c r="F12263" s="1" t="s">
        <v>9480</v>
      </c>
      <c r="G12263" s="1" t="s">
        <v>9480</v>
      </c>
      <c r="H12263" s="1" t="s">
        <v>9480</v>
      </c>
      <c r="I12263" t="s">
        <v>15849</v>
      </c>
      <c r="J12263" t="s">
        <v>23</v>
      </c>
      <c r="K12263">
        <v>241</v>
      </c>
      <c r="L12263">
        <v>39034.769999999997</v>
      </c>
      <c r="M12263">
        <v>161.97</v>
      </c>
      <c r="N12263" t="e">
        <v>#N/A</v>
      </c>
      <c r="O12263" t="e">
        <v>#N/A</v>
      </c>
      <c r="P12263">
        <v>0</v>
      </c>
      <c r="Q12263">
        <v>0</v>
      </c>
      <c r="R12263">
        <v>3</v>
      </c>
    </row>
    <row r="12264" spans="1:18" x14ac:dyDescent="0.25">
      <c r="A12264" t="s">
        <v>8106</v>
      </c>
      <c r="B12264">
        <v>2017</v>
      </c>
      <c r="C12264">
        <v>7</v>
      </c>
      <c r="D12264">
        <v>28</v>
      </c>
      <c r="E12264" t="s">
        <v>7323</v>
      </c>
      <c r="F12264" s="1" t="s">
        <v>9480</v>
      </c>
      <c r="G12264" s="1" t="s">
        <v>9480</v>
      </c>
      <c r="H12264" s="1" t="s">
        <v>9480</v>
      </c>
      <c r="I12264" t="s">
        <v>15850</v>
      </c>
      <c r="J12264" t="s">
        <v>23</v>
      </c>
      <c r="K12264">
        <v>9</v>
      </c>
      <c r="L12264">
        <v>1457.73</v>
      </c>
      <c r="M12264">
        <v>161.97</v>
      </c>
      <c r="N12264" t="e">
        <v>#N/A</v>
      </c>
      <c r="O12264" t="e">
        <v>#N/A</v>
      </c>
      <c r="P12264">
        <v>0</v>
      </c>
      <c r="Q12264">
        <v>0</v>
      </c>
      <c r="R12264">
        <v>3</v>
      </c>
    </row>
    <row r="12265" spans="1:18" x14ac:dyDescent="0.25">
      <c r="A12265" t="s">
        <v>8106</v>
      </c>
      <c r="B12265">
        <v>2017</v>
      </c>
      <c r="C12265">
        <v>7</v>
      </c>
      <c r="D12265">
        <v>28</v>
      </c>
      <c r="E12265" t="s">
        <v>7323</v>
      </c>
      <c r="F12265" s="1" t="s">
        <v>5207</v>
      </c>
      <c r="G12265" s="1" t="s">
        <v>20573</v>
      </c>
      <c r="H12265" s="1" t="s">
        <v>3201</v>
      </c>
      <c r="I12265" t="s">
        <v>20615</v>
      </c>
      <c r="J12265" t="s">
        <v>23</v>
      </c>
      <c r="K12265">
        <v>69</v>
      </c>
      <c r="L12265">
        <v>8169.6</v>
      </c>
      <c r="M12265">
        <v>118.4</v>
      </c>
      <c r="N12265" t="s">
        <v>7263</v>
      </c>
      <c r="O12265" t="s">
        <v>23191</v>
      </c>
      <c r="P12265">
        <v>0</v>
      </c>
      <c r="Q12265">
        <v>0</v>
      </c>
      <c r="R12265">
        <v>3</v>
      </c>
    </row>
    <row r="12266" spans="1:18" x14ac:dyDescent="0.25">
      <c r="A12266" t="s">
        <v>8106</v>
      </c>
      <c r="B12266">
        <v>2017</v>
      </c>
      <c r="C12266">
        <v>7</v>
      </c>
      <c r="D12266">
        <v>28</v>
      </c>
      <c r="E12266" t="s">
        <v>7323</v>
      </c>
      <c r="F12266" s="1" t="s">
        <v>9480</v>
      </c>
      <c r="G12266" s="1" t="s">
        <v>9480</v>
      </c>
      <c r="H12266" s="1" t="s">
        <v>9480</v>
      </c>
      <c r="I12266" t="s">
        <v>15735</v>
      </c>
      <c r="J12266" t="s">
        <v>23</v>
      </c>
      <c r="K12266">
        <v>85</v>
      </c>
      <c r="L12266">
        <v>9375.5</v>
      </c>
      <c r="M12266">
        <v>110.3</v>
      </c>
      <c r="N12266" t="e">
        <v>#N/A</v>
      </c>
      <c r="O12266" t="e">
        <v>#N/A</v>
      </c>
      <c r="P12266">
        <v>0</v>
      </c>
      <c r="Q12266">
        <v>0</v>
      </c>
      <c r="R12266">
        <v>3</v>
      </c>
    </row>
    <row r="12267" spans="1:18" x14ac:dyDescent="0.25">
      <c r="A12267" t="s">
        <v>8106</v>
      </c>
      <c r="B12267">
        <v>2017</v>
      </c>
      <c r="C12267">
        <v>7</v>
      </c>
      <c r="D12267">
        <v>28</v>
      </c>
      <c r="E12267" t="s">
        <v>7323</v>
      </c>
      <c r="F12267" s="1" t="s">
        <v>5207</v>
      </c>
      <c r="G12267" s="1" t="s">
        <v>20573</v>
      </c>
      <c r="H12267" s="1" t="s">
        <v>3201</v>
      </c>
      <c r="I12267" t="s">
        <v>20655</v>
      </c>
      <c r="J12267" t="s">
        <v>23</v>
      </c>
      <c r="K12267">
        <v>130</v>
      </c>
      <c r="L12267">
        <v>14339</v>
      </c>
      <c r="M12267">
        <v>110.3</v>
      </c>
      <c r="N12267" t="s">
        <v>8995</v>
      </c>
      <c r="O12267" t="s">
        <v>9794</v>
      </c>
      <c r="P12267">
        <v>0</v>
      </c>
      <c r="Q12267">
        <v>0</v>
      </c>
      <c r="R12267">
        <v>3</v>
      </c>
    </row>
    <row r="12268" spans="1:18" x14ac:dyDescent="0.25">
      <c r="A12268" t="s">
        <v>8106</v>
      </c>
      <c r="B12268">
        <v>2017</v>
      </c>
      <c r="C12268">
        <v>7</v>
      </c>
      <c r="D12268">
        <v>28</v>
      </c>
      <c r="E12268" t="s">
        <v>7323</v>
      </c>
      <c r="F12268" s="1" t="s">
        <v>5207</v>
      </c>
      <c r="G12268" s="1" t="s">
        <v>20573</v>
      </c>
      <c r="H12268" s="1" t="s">
        <v>3201</v>
      </c>
      <c r="I12268" t="s">
        <v>20660</v>
      </c>
      <c r="J12268" t="s">
        <v>23</v>
      </c>
      <c r="K12268">
        <v>8</v>
      </c>
      <c r="L12268">
        <v>882.4</v>
      </c>
      <c r="M12268">
        <v>110.3</v>
      </c>
      <c r="N12268" t="s">
        <v>7263</v>
      </c>
      <c r="O12268" t="s">
        <v>23191</v>
      </c>
      <c r="P12268">
        <v>0</v>
      </c>
      <c r="Q12268">
        <v>0</v>
      </c>
      <c r="R12268">
        <v>3</v>
      </c>
    </row>
    <row r="12269" spans="1:18" x14ac:dyDescent="0.25">
      <c r="A12269" t="s">
        <v>8106</v>
      </c>
      <c r="B12269">
        <v>2017</v>
      </c>
      <c r="C12269">
        <v>7</v>
      </c>
      <c r="D12269">
        <v>28</v>
      </c>
      <c r="E12269" t="s">
        <v>7323</v>
      </c>
      <c r="F12269" s="1" t="s">
        <v>5207</v>
      </c>
      <c r="G12269" s="1" t="s">
        <v>20573</v>
      </c>
      <c r="H12269" s="1" t="s">
        <v>3201</v>
      </c>
      <c r="I12269" t="s">
        <v>20711</v>
      </c>
      <c r="J12269" t="s">
        <v>23</v>
      </c>
      <c r="K12269">
        <v>204</v>
      </c>
      <c r="L12269">
        <v>25092</v>
      </c>
      <c r="M12269">
        <v>123</v>
      </c>
      <c r="N12269" t="s">
        <v>9024</v>
      </c>
      <c r="O12269" t="s">
        <v>9797</v>
      </c>
      <c r="P12269">
        <v>0</v>
      </c>
      <c r="Q12269">
        <v>0</v>
      </c>
      <c r="R12269">
        <v>3</v>
      </c>
    </row>
    <row r="12270" spans="1:18" x14ac:dyDescent="0.25">
      <c r="A12270" t="s">
        <v>8106</v>
      </c>
      <c r="B12270">
        <v>2017</v>
      </c>
      <c r="C12270">
        <v>7</v>
      </c>
      <c r="D12270">
        <v>28</v>
      </c>
      <c r="E12270" t="s">
        <v>7323</v>
      </c>
      <c r="F12270" s="1" t="s">
        <v>5207</v>
      </c>
      <c r="G12270" s="1" t="s">
        <v>20573</v>
      </c>
      <c r="H12270" s="1" t="s">
        <v>3201</v>
      </c>
      <c r="I12270" t="s">
        <v>20719</v>
      </c>
      <c r="J12270" t="s">
        <v>23</v>
      </c>
      <c r="K12270">
        <v>529</v>
      </c>
      <c r="L12270">
        <v>65067</v>
      </c>
      <c r="M12270">
        <v>123</v>
      </c>
      <c r="N12270" t="s">
        <v>8855</v>
      </c>
      <c r="O12270" t="s">
        <v>9798</v>
      </c>
      <c r="P12270">
        <v>0</v>
      </c>
      <c r="Q12270">
        <v>0</v>
      </c>
      <c r="R12270">
        <v>3</v>
      </c>
    </row>
    <row r="12271" spans="1:18" x14ac:dyDescent="0.25">
      <c r="A12271" t="s">
        <v>8106</v>
      </c>
      <c r="B12271">
        <v>2017</v>
      </c>
      <c r="C12271">
        <v>7</v>
      </c>
      <c r="D12271">
        <v>28</v>
      </c>
      <c r="E12271" t="s">
        <v>7323</v>
      </c>
      <c r="F12271" s="1" t="s">
        <v>9480</v>
      </c>
      <c r="G12271" s="1" t="s">
        <v>9480</v>
      </c>
      <c r="H12271" s="1" t="s">
        <v>9480</v>
      </c>
      <c r="I12271" t="s">
        <v>15783</v>
      </c>
      <c r="J12271" t="s">
        <v>23</v>
      </c>
      <c r="K12271">
        <v>8</v>
      </c>
      <c r="L12271">
        <v>984</v>
      </c>
      <c r="M12271">
        <v>123</v>
      </c>
      <c r="N12271" t="e">
        <v>#N/A</v>
      </c>
      <c r="O12271" t="e">
        <v>#N/A</v>
      </c>
      <c r="P12271">
        <v>0</v>
      </c>
      <c r="Q12271">
        <v>0</v>
      </c>
      <c r="R12271">
        <v>3</v>
      </c>
    </row>
    <row r="12272" spans="1:18" x14ac:dyDescent="0.25">
      <c r="A12272" t="s">
        <v>8106</v>
      </c>
      <c r="B12272">
        <v>2017</v>
      </c>
      <c r="C12272">
        <v>7</v>
      </c>
      <c r="D12272">
        <v>28</v>
      </c>
      <c r="E12272" t="s">
        <v>7323</v>
      </c>
      <c r="F12272" s="1" t="s">
        <v>5207</v>
      </c>
      <c r="G12272" s="1" t="s">
        <v>20573</v>
      </c>
      <c r="H12272" s="1" t="s">
        <v>3201</v>
      </c>
      <c r="I12272" t="s">
        <v>5990</v>
      </c>
      <c r="J12272" t="s">
        <v>23</v>
      </c>
      <c r="K12272">
        <v>461</v>
      </c>
      <c r="L12272">
        <v>61313</v>
      </c>
      <c r="M12272">
        <v>133</v>
      </c>
      <c r="N12272" t="s">
        <v>9043</v>
      </c>
      <c r="O12272" t="s">
        <v>9854</v>
      </c>
      <c r="P12272">
        <v>0</v>
      </c>
      <c r="Q12272">
        <v>0</v>
      </c>
      <c r="R12272">
        <v>3</v>
      </c>
    </row>
    <row r="12273" spans="1:18" x14ac:dyDescent="0.25">
      <c r="A12273" t="s">
        <v>8106</v>
      </c>
      <c r="B12273">
        <v>2017</v>
      </c>
      <c r="C12273">
        <v>7</v>
      </c>
      <c r="D12273">
        <v>28</v>
      </c>
      <c r="E12273" t="s">
        <v>7323</v>
      </c>
      <c r="F12273" s="1" t="s">
        <v>5207</v>
      </c>
      <c r="G12273" s="1" t="s">
        <v>20573</v>
      </c>
      <c r="H12273" s="1" t="s">
        <v>3201</v>
      </c>
      <c r="I12273" t="s">
        <v>20772</v>
      </c>
      <c r="J12273" t="s">
        <v>23</v>
      </c>
      <c r="K12273">
        <v>179</v>
      </c>
      <c r="L12273">
        <v>23807</v>
      </c>
      <c r="M12273">
        <v>133</v>
      </c>
      <c r="N12273" t="s">
        <v>9044</v>
      </c>
      <c r="O12273" t="s">
        <v>9801</v>
      </c>
      <c r="P12273">
        <v>0</v>
      </c>
      <c r="Q12273">
        <v>0</v>
      </c>
      <c r="R12273">
        <v>3</v>
      </c>
    </row>
    <row r="12274" spans="1:18" x14ac:dyDescent="0.25">
      <c r="A12274" t="s">
        <v>8106</v>
      </c>
      <c r="B12274">
        <v>2017</v>
      </c>
      <c r="C12274">
        <v>7</v>
      </c>
      <c r="D12274">
        <v>28</v>
      </c>
      <c r="E12274" t="s">
        <v>7323</v>
      </c>
      <c r="F12274" s="1" t="s">
        <v>5207</v>
      </c>
      <c r="G12274" s="1" t="s">
        <v>20573</v>
      </c>
      <c r="H12274" s="1" t="s">
        <v>3201</v>
      </c>
      <c r="I12274" t="s">
        <v>6022</v>
      </c>
      <c r="J12274" t="s">
        <v>23</v>
      </c>
      <c r="K12274">
        <v>4</v>
      </c>
      <c r="L12274">
        <v>532</v>
      </c>
      <c r="M12274">
        <v>133</v>
      </c>
      <c r="N12274" t="s">
        <v>9045</v>
      </c>
      <c r="O12274" t="s">
        <v>9909</v>
      </c>
      <c r="P12274">
        <v>0</v>
      </c>
      <c r="Q12274">
        <v>0</v>
      </c>
      <c r="R12274">
        <v>3</v>
      </c>
    </row>
    <row r="12275" spans="1:18" x14ac:dyDescent="0.25">
      <c r="A12275" t="s">
        <v>8106</v>
      </c>
      <c r="B12275">
        <v>2017</v>
      </c>
      <c r="C12275">
        <v>7</v>
      </c>
      <c r="D12275">
        <v>28</v>
      </c>
      <c r="E12275" t="s">
        <v>7323</v>
      </c>
      <c r="F12275" s="1" t="s">
        <v>5207</v>
      </c>
      <c r="G12275" s="1" t="s">
        <v>20573</v>
      </c>
      <c r="H12275" s="1" t="s">
        <v>3201</v>
      </c>
      <c r="I12275" t="s">
        <v>20621</v>
      </c>
      <c r="J12275" t="s">
        <v>23</v>
      </c>
      <c r="K12275">
        <v>139</v>
      </c>
      <c r="L12275">
        <v>16457.599999999999</v>
      </c>
      <c r="M12275">
        <v>118.4</v>
      </c>
      <c r="N12275" t="s">
        <v>8852</v>
      </c>
      <c r="O12275" t="s">
        <v>9792</v>
      </c>
      <c r="P12275">
        <v>0</v>
      </c>
      <c r="Q12275">
        <v>0</v>
      </c>
      <c r="R12275">
        <v>3</v>
      </c>
    </row>
    <row r="12276" spans="1:18" x14ac:dyDescent="0.25">
      <c r="A12276" t="s">
        <v>8106</v>
      </c>
      <c r="B12276">
        <v>2017</v>
      </c>
      <c r="C12276">
        <v>7</v>
      </c>
      <c r="D12276">
        <v>28</v>
      </c>
      <c r="E12276" t="s">
        <v>7323</v>
      </c>
      <c r="F12276" s="1" t="s">
        <v>9480</v>
      </c>
      <c r="G12276" s="1" t="s">
        <v>9480</v>
      </c>
      <c r="H12276" s="1" t="s">
        <v>9480</v>
      </c>
      <c r="I12276" t="s">
        <v>15727</v>
      </c>
      <c r="J12276" t="s">
        <v>23</v>
      </c>
      <c r="K12276">
        <v>31</v>
      </c>
      <c r="L12276">
        <v>3670.4</v>
      </c>
      <c r="M12276">
        <v>118.4</v>
      </c>
      <c r="N12276" t="e">
        <v>#N/A</v>
      </c>
      <c r="O12276" t="e">
        <v>#N/A</v>
      </c>
      <c r="P12276">
        <v>0</v>
      </c>
      <c r="Q12276">
        <v>0</v>
      </c>
      <c r="R12276">
        <v>3</v>
      </c>
    </row>
    <row r="12277" spans="1:18" x14ac:dyDescent="0.25">
      <c r="A12277" t="s">
        <v>8106</v>
      </c>
      <c r="B12277">
        <v>2017</v>
      </c>
      <c r="C12277">
        <v>7</v>
      </c>
      <c r="D12277">
        <v>28</v>
      </c>
      <c r="E12277" t="s">
        <v>7323</v>
      </c>
      <c r="F12277" s="1" t="s">
        <v>5207</v>
      </c>
      <c r="G12277" s="1" t="s">
        <v>20573</v>
      </c>
      <c r="H12277" s="1" t="s">
        <v>3201</v>
      </c>
      <c r="I12277" t="s">
        <v>6039</v>
      </c>
      <c r="J12277" t="s">
        <v>23</v>
      </c>
      <c r="K12277">
        <v>68</v>
      </c>
      <c r="L12277">
        <v>9044</v>
      </c>
      <c r="M12277">
        <v>133</v>
      </c>
      <c r="N12277" t="s">
        <v>9046</v>
      </c>
      <c r="O12277" t="s">
        <v>9855</v>
      </c>
      <c r="P12277">
        <v>0</v>
      </c>
      <c r="Q12277">
        <v>0</v>
      </c>
      <c r="R12277">
        <v>3</v>
      </c>
    </row>
    <row r="12278" spans="1:18" x14ac:dyDescent="0.25">
      <c r="A12278" t="s">
        <v>8106</v>
      </c>
      <c r="B12278">
        <v>2017</v>
      </c>
      <c r="C12278">
        <v>7</v>
      </c>
      <c r="D12278">
        <v>28</v>
      </c>
      <c r="E12278" t="s">
        <v>7323</v>
      </c>
      <c r="F12278" s="1" t="s">
        <v>9480</v>
      </c>
      <c r="G12278" s="1" t="s">
        <v>9480</v>
      </c>
      <c r="H12278" s="1" t="s">
        <v>9480</v>
      </c>
      <c r="I12278" t="s">
        <v>15816</v>
      </c>
      <c r="J12278" t="s">
        <v>23</v>
      </c>
      <c r="K12278">
        <v>24</v>
      </c>
      <c r="L12278">
        <v>3994.32</v>
      </c>
      <c r="M12278">
        <v>166.43</v>
      </c>
      <c r="N12278" t="e">
        <v>#N/A</v>
      </c>
      <c r="O12278" t="e">
        <v>#N/A</v>
      </c>
      <c r="P12278">
        <v>0</v>
      </c>
      <c r="Q12278">
        <v>0</v>
      </c>
      <c r="R12278">
        <v>3</v>
      </c>
    </row>
    <row r="12279" spans="1:18" x14ac:dyDescent="0.25">
      <c r="A12279" t="s">
        <v>8106</v>
      </c>
      <c r="B12279">
        <v>2017</v>
      </c>
      <c r="C12279">
        <v>7</v>
      </c>
      <c r="D12279">
        <v>28</v>
      </c>
      <c r="E12279" t="s">
        <v>7323</v>
      </c>
      <c r="F12279" s="1" t="s">
        <v>5207</v>
      </c>
      <c r="G12279" s="1" t="s">
        <v>20573</v>
      </c>
      <c r="H12279" s="1" t="s">
        <v>3201</v>
      </c>
      <c r="I12279" t="s">
        <v>20646</v>
      </c>
      <c r="J12279" t="s">
        <v>23</v>
      </c>
      <c r="K12279">
        <v>4</v>
      </c>
      <c r="L12279">
        <v>658.6</v>
      </c>
      <c r="M12279">
        <v>164.65</v>
      </c>
      <c r="N12279" t="s">
        <v>7263</v>
      </c>
      <c r="O12279" t="s">
        <v>23191</v>
      </c>
      <c r="P12279">
        <v>0</v>
      </c>
      <c r="Q12279">
        <v>0</v>
      </c>
      <c r="R12279">
        <v>3</v>
      </c>
    </row>
    <row r="12280" spans="1:18" x14ac:dyDescent="0.25">
      <c r="A12280" t="s">
        <v>8106</v>
      </c>
      <c r="B12280">
        <v>2017</v>
      </c>
      <c r="C12280">
        <v>7</v>
      </c>
      <c r="D12280">
        <v>28</v>
      </c>
      <c r="E12280" t="s">
        <v>7323</v>
      </c>
      <c r="F12280" s="1" t="s">
        <v>5207</v>
      </c>
      <c r="G12280" s="1" t="s">
        <v>20573</v>
      </c>
      <c r="H12280" s="1" t="s">
        <v>3201</v>
      </c>
      <c r="I12280" t="s">
        <v>20703</v>
      </c>
      <c r="J12280" t="s">
        <v>23</v>
      </c>
      <c r="K12280">
        <v>7</v>
      </c>
      <c r="L12280">
        <v>1133.79</v>
      </c>
      <c r="M12280">
        <v>161.97</v>
      </c>
      <c r="N12280" t="s">
        <v>7263</v>
      </c>
      <c r="O12280" t="s">
        <v>23191</v>
      </c>
      <c r="P12280">
        <v>0</v>
      </c>
      <c r="Q12280">
        <v>0</v>
      </c>
      <c r="R12280">
        <v>3</v>
      </c>
    </row>
    <row r="12281" spans="1:18" x14ac:dyDescent="0.25">
      <c r="A12281" t="s">
        <v>8106</v>
      </c>
      <c r="B12281">
        <v>2017</v>
      </c>
      <c r="C12281">
        <v>7</v>
      </c>
      <c r="D12281">
        <v>28</v>
      </c>
      <c r="E12281" t="s">
        <v>7323</v>
      </c>
      <c r="F12281" s="1" t="s">
        <v>5207</v>
      </c>
      <c r="G12281" s="1" t="s">
        <v>20573</v>
      </c>
      <c r="H12281" s="1" t="s">
        <v>3201</v>
      </c>
      <c r="I12281" t="s">
        <v>5969</v>
      </c>
      <c r="J12281" t="s">
        <v>23</v>
      </c>
      <c r="K12281">
        <v>3</v>
      </c>
      <c r="L12281">
        <v>533.49</v>
      </c>
      <c r="M12281">
        <v>177.83</v>
      </c>
      <c r="N12281" t="s">
        <v>9040</v>
      </c>
      <c r="O12281" t="s">
        <v>10050</v>
      </c>
      <c r="P12281">
        <v>0</v>
      </c>
      <c r="Q12281">
        <v>0</v>
      </c>
      <c r="R12281">
        <v>3</v>
      </c>
    </row>
    <row r="12282" spans="1:18" x14ac:dyDescent="0.25">
      <c r="A12282" t="s">
        <v>8106</v>
      </c>
      <c r="B12282">
        <v>2017</v>
      </c>
      <c r="C12282">
        <v>7</v>
      </c>
      <c r="D12282">
        <v>28</v>
      </c>
      <c r="E12282" t="s">
        <v>7323</v>
      </c>
      <c r="F12282" s="1" t="s">
        <v>5207</v>
      </c>
      <c r="G12282" s="1" t="s">
        <v>20573</v>
      </c>
      <c r="H12282" s="1" t="s">
        <v>3201</v>
      </c>
      <c r="I12282" t="s">
        <v>5979</v>
      </c>
      <c r="J12282" t="s">
        <v>23</v>
      </c>
      <c r="K12282">
        <v>1</v>
      </c>
      <c r="L12282">
        <v>177.83</v>
      </c>
      <c r="M12282">
        <v>177.83</v>
      </c>
      <c r="N12282" t="s">
        <v>9042</v>
      </c>
      <c r="O12282" t="s">
        <v>9942</v>
      </c>
      <c r="P12282">
        <v>0</v>
      </c>
      <c r="Q12282">
        <v>0</v>
      </c>
      <c r="R12282">
        <v>3</v>
      </c>
    </row>
    <row r="12283" spans="1:18" x14ac:dyDescent="0.25">
      <c r="A12283" t="s">
        <v>8106</v>
      </c>
      <c r="B12283">
        <v>2017</v>
      </c>
      <c r="C12283">
        <v>7</v>
      </c>
      <c r="D12283">
        <v>28</v>
      </c>
      <c r="E12283" t="s">
        <v>7323</v>
      </c>
      <c r="F12283" s="1" t="s">
        <v>5207</v>
      </c>
      <c r="G12283" s="1" t="s">
        <v>20573</v>
      </c>
      <c r="H12283" s="1" t="s">
        <v>3201</v>
      </c>
      <c r="I12283" t="s">
        <v>20743</v>
      </c>
      <c r="J12283" t="s">
        <v>23</v>
      </c>
      <c r="K12283">
        <v>9</v>
      </c>
      <c r="L12283">
        <v>1107</v>
      </c>
      <c r="M12283">
        <v>123</v>
      </c>
      <c r="N12283" t="s">
        <v>7263</v>
      </c>
      <c r="O12283" t="s">
        <v>23191</v>
      </c>
      <c r="P12283">
        <v>0</v>
      </c>
      <c r="Q12283">
        <v>0</v>
      </c>
      <c r="R12283">
        <v>3</v>
      </c>
    </row>
    <row r="12284" spans="1:18" x14ac:dyDescent="0.25">
      <c r="A12284" t="s">
        <v>8106</v>
      </c>
      <c r="B12284">
        <v>2017</v>
      </c>
      <c r="C12284">
        <v>7</v>
      </c>
      <c r="D12284">
        <v>28</v>
      </c>
      <c r="E12284" t="s">
        <v>7323</v>
      </c>
      <c r="F12284" s="1" t="s">
        <v>5207</v>
      </c>
      <c r="G12284" s="1" t="s">
        <v>20573</v>
      </c>
      <c r="H12284" s="1" t="s">
        <v>3201</v>
      </c>
      <c r="I12284" t="s">
        <v>5978</v>
      </c>
      <c r="J12284" t="s">
        <v>23</v>
      </c>
      <c r="K12284">
        <v>1</v>
      </c>
      <c r="L12284">
        <v>133</v>
      </c>
      <c r="M12284">
        <v>133</v>
      </c>
      <c r="N12284" t="s">
        <v>9042</v>
      </c>
      <c r="O12284" t="s">
        <v>9942</v>
      </c>
      <c r="P12284">
        <v>0</v>
      </c>
      <c r="Q12284">
        <v>0</v>
      </c>
      <c r="R12284">
        <v>3</v>
      </c>
    </row>
    <row r="12285" spans="1:18" x14ac:dyDescent="0.25">
      <c r="A12285" t="s">
        <v>8106</v>
      </c>
      <c r="B12285">
        <v>2017</v>
      </c>
      <c r="C12285">
        <v>7</v>
      </c>
      <c r="D12285">
        <v>28</v>
      </c>
      <c r="E12285" t="s">
        <v>7323</v>
      </c>
      <c r="F12285" s="1" t="s">
        <v>5207</v>
      </c>
      <c r="G12285" s="1" t="s">
        <v>20573</v>
      </c>
      <c r="H12285" s="1" t="s">
        <v>3201</v>
      </c>
      <c r="I12285" t="s">
        <v>20751</v>
      </c>
      <c r="J12285" t="s">
        <v>23</v>
      </c>
      <c r="K12285">
        <v>23</v>
      </c>
      <c r="L12285">
        <v>3059</v>
      </c>
      <c r="M12285">
        <v>133</v>
      </c>
      <c r="N12285" t="s">
        <v>7263</v>
      </c>
      <c r="O12285" t="s">
        <v>23191</v>
      </c>
      <c r="P12285">
        <v>0</v>
      </c>
      <c r="Q12285">
        <v>0</v>
      </c>
      <c r="R12285">
        <v>3</v>
      </c>
    </row>
    <row r="12286" spans="1:18" x14ac:dyDescent="0.25">
      <c r="A12286" t="s">
        <v>8106</v>
      </c>
      <c r="B12286">
        <v>2017</v>
      </c>
      <c r="C12286">
        <v>7</v>
      </c>
      <c r="D12286">
        <v>28</v>
      </c>
      <c r="E12286" t="s">
        <v>7323</v>
      </c>
      <c r="F12286" s="1" t="s">
        <v>5207</v>
      </c>
      <c r="G12286" s="1" t="s">
        <v>20573</v>
      </c>
      <c r="H12286" s="1" t="s">
        <v>3201</v>
      </c>
      <c r="I12286" t="s">
        <v>5479</v>
      </c>
      <c r="J12286" t="s">
        <v>23</v>
      </c>
      <c r="K12286">
        <v>1</v>
      </c>
      <c r="L12286">
        <v>118.4</v>
      </c>
      <c r="M12286">
        <v>118.4</v>
      </c>
      <c r="N12286" t="s">
        <v>8984</v>
      </c>
      <c r="O12286" t="s">
        <v>9951</v>
      </c>
      <c r="P12286">
        <v>0</v>
      </c>
      <c r="Q12286">
        <v>0</v>
      </c>
      <c r="R12286">
        <v>3</v>
      </c>
    </row>
    <row r="12287" spans="1:18" x14ac:dyDescent="0.25">
      <c r="A12287" t="s">
        <v>2289</v>
      </c>
      <c r="B12287">
        <v>2018</v>
      </c>
      <c r="C12287">
        <v>3</v>
      </c>
      <c r="D12287">
        <v>16</v>
      </c>
      <c r="E12287" t="s">
        <v>174</v>
      </c>
      <c r="F12287" s="1" t="s">
        <v>3205</v>
      </c>
      <c r="G12287" s="1" t="s">
        <v>3384</v>
      </c>
      <c r="H12287" s="1" t="s">
        <v>3206</v>
      </c>
      <c r="I12287" t="s">
        <v>17068</v>
      </c>
      <c r="J12287" t="s">
        <v>23</v>
      </c>
      <c r="K12287">
        <v>6635</v>
      </c>
      <c r="L12287">
        <v>310186.21999999997</v>
      </c>
      <c r="M12287">
        <v>46.75</v>
      </c>
      <c r="N12287" t="s">
        <v>170</v>
      </c>
      <c r="O12287" t="s">
        <v>9516</v>
      </c>
      <c r="P12287">
        <v>3.660242098978287E-2</v>
      </c>
      <c r="Q12287">
        <v>0</v>
      </c>
      <c r="R12287">
        <v>1</v>
      </c>
    </row>
    <row r="12288" spans="1:18" x14ac:dyDescent="0.25">
      <c r="A12288" t="s">
        <v>2289</v>
      </c>
      <c r="B12288">
        <v>2018</v>
      </c>
      <c r="C12288">
        <v>3</v>
      </c>
      <c r="D12288">
        <v>16</v>
      </c>
      <c r="E12288" t="s">
        <v>174</v>
      </c>
      <c r="F12288" s="1" t="s">
        <v>3205</v>
      </c>
      <c r="G12288" s="1" t="s">
        <v>3384</v>
      </c>
      <c r="H12288" s="1" t="s">
        <v>3206</v>
      </c>
      <c r="I12288" t="s">
        <v>17069</v>
      </c>
      <c r="J12288" t="s">
        <v>23</v>
      </c>
      <c r="K12288">
        <v>5880</v>
      </c>
      <c r="L12288">
        <v>274889.96999999997</v>
      </c>
      <c r="M12288">
        <v>46.75</v>
      </c>
      <c r="N12288" t="s">
        <v>166</v>
      </c>
      <c r="O12288" t="s">
        <v>9509</v>
      </c>
      <c r="P12288">
        <v>0</v>
      </c>
      <c r="Q12288">
        <v>0</v>
      </c>
      <c r="R12288">
        <v>1</v>
      </c>
    </row>
    <row r="12289" spans="1:18" x14ac:dyDescent="0.25">
      <c r="A12289" t="s">
        <v>2289</v>
      </c>
      <c r="B12289">
        <v>2018</v>
      </c>
      <c r="C12289">
        <v>3</v>
      </c>
      <c r="D12289">
        <v>16</v>
      </c>
      <c r="E12289" t="s">
        <v>174</v>
      </c>
      <c r="F12289" s="1" t="s">
        <v>3205</v>
      </c>
      <c r="G12289" s="1" t="s">
        <v>3863</v>
      </c>
      <c r="H12289" s="1" t="s">
        <v>3206</v>
      </c>
      <c r="I12289" t="s">
        <v>18995</v>
      </c>
      <c r="J12289" t="s">
        <v>23</v>
      </c>
      <c r="K12289">
        <v>5810</v>
      </c>
      <c r="L12289">
        <v>287014.02</v>
      </c>
      <c r="M12289">
        <v>49.4</v>
      </c>
      <c r="N12289" t="s">
        <v>9347</v>
      </c>
      <c r="O12289" t="s">
        <v>9542</v>
      </c>
      <c r="P12289">
        <v>8.0289698840596724E-2</v>
      </c>
      <c r="Q12289">
        <v>0</v>
      </c>
      <c r="R12289">
        <v>1</v>
      </c>
    </row>
    <row r="12290" spans="1:18" x14ac:dyDescent="0.25">
      <c r="A12290" t="s">
        <v>2289</v>
      </c>
      <c r="B12290">
        <v>2018</v>
      </c>
      <c r="C12290">
        <v>3</v>
      </c>
      <c r="D12290">
        <v>16</v>
      </c>
      <c r="E12290" t="s">
        <v>174</v>
      </c>
      <c r="F12290" s="1" t="s">
        <v>9480</v>
      </c>
      <c r="G12290" s="1" t="s">
        <v>9480</v>
      </c>
      <c r="H12290" s="1" t="s">
        <v>9480</v>
      </c>
      <c r="I12290" t="s">
        <v>1780</v>
      </c>
      <c r="J12290" t="s">
        <v>23</v>
      </c>
      <c r="K12290">
        <v>1160</v>
      </c>
      <c r="L12290">
        <v>56144</v>
      </c>
      <c r="M12290">
        <v>48.4</v>
      </c>
      <c r="N12290" t="e">
        <v>#N/A</v>
      </c>
      <c r="O12290" t="e">
        <v>#N/A</v>
      </c>
      <c r="P12290">
        <v>0</v>
      </c>
      <c r="Q12290">
        <v>0</v>
      </c>
      <c r="R12290">
        <v>1</v>
      </c>
    </row>
    <row r="12291" spans="1:18" x14ac:dyDescent="0.25">
      <c r="A12291" t="s">
        <v>14689</v>
      </c>
      <c r="B12291">
        <v>2019</v>
      </c>
      <c r="C12291">
        <v>5</v>
      </c>
      <c r="D12291">
        <v>24</v>
      </c>
      <c r="E12291" t="s">
        <v>105</v>
      </c>
      <c r="F12291" s="1" t="s">
        <v>9480</v>
      </c>
      <c r="G12291" s="1" t="s">
        <v>9480</v>
      </c>
      <c r="H12291" s="1" t="s">
        <v>9480</v>
      </c>
      <c r="I12291" t="s">
        <v>14691</v>
      </c>
      <c r="J12291" t="s">
        <v>23</v>
      </c>
      <c r="K12291">
        <v>248.4</v>
      </c>
      <c r="L12291">
        <v>12936</v>
      </c>
      <c r="M12291">
        <v>52.08</v>
      </c>
      <c r="N12291" t="e">
        <v>#N/A</v>
      </c>
      <c r="O12291" t="e">
        <v>#N/A</v>
      </c>
      <c r="P12291">
        <v>0</v>
      </c>
      <c r="Q12291">
        <v>0</v>
      </c>
      <c r="R12291">
        <v>2</v>
      </c>
    </row>
    <row r="12292" spans="1:18" x14ac:dyDescent="0.25">
      <c r="A12292" t="s">
        <v>2916</v>
      </c>
      <c r="B12292">
        <v>2018</v>
      </c>
      <c r="C12292">
        <v>10</v>
      </c>
      <c r="D12292">
        <v>12</v>
      </c>
      <c r="E12292" t="s">
        <v>643</v>
      </c>
      <c r="F12292" s="1" t="s">
        <v>3205</v>
      </c>
      <c r="G12292" s="1" t="s">
        <v>3384</v>
      </c>
      <c r="H12292" s="1" t="s">
        <v>3206</v>
      </c>
      <c r="I12292" t="s">
        <v>17069</v>
      </c>
      <c r="J12292" t="s">
        <v>23</v>
      </c>
      <c r="K12292">
        <v>4150</v>
      </c>
      <c r="L12292">
        <v>190779.65</v>
      </c>
      <c r="M12292">
        <v>45.97</v>
      </c>
      <c r="N12292" t="s">
        <v>166</v>
      </c>
      <c r="O12292" t="s">
        <v>9509</v>
      </c>
      <c r="P12292">
        <v>0</v>
      </c>
      <c r="Q12292">
        <v>0</v>
      </c>
      <c r="R12292">
        <v>4</v>
      </c>
    </row>
    <row r="12293" spans="1:18" x14ac:dyDescent="0.25">
      <c r="A12293" t="s">
        <v>2916</v>
      </c>
      <c r="B12293">
        <v>2018</v>
      </c>
      <c r="C12293">
        <v>10</v>
      </c>
      <c r="D12293">
        <v>12</v>
      </c>
      <c r="E12293" t="s">
        <v>643</v>
      </c>
      <c r="F12293" s="1" t="s">
        <v>3205</v>
      </c>
      <c r="G12293" s="1" t="s">
        <v>3863</v>
      </c>
      <c r="H12293" s="1" t="s">
        <v>3206</v>
      </c>
      <c r="I12293" t="s">
        <v>18998</v>
      </c>
      <c r="J12293" t="s">
        <v>23</v>
      </c>
      <c r="K12293">
        <v>9500</v>
      </c>
      <c r="L12293">
        <v>465224.5</v>
      </c>
      <c r="M12293">
        <v>48.97</v>
      </c>
      <c r="N12293" t="s">
        <v>9340</v>
      </c>
      <c r="O12293" t="s">
        <v>9482</v>
      </c>
      <c r="P12293">
        <v>8.0867377033553248E-2</v>
      </c>
      <c r="Q12293">
        <v>0</v>
      </c>
      <c r="R12293">
        <v>4</v>
      </c>
    </row>
    <row r="12294" spans="1:18" x14ac:dyDescent="0.25">
      <c r="A12294" t="s">
        <v>2916</v>
      </c>
      <c r="B12294">
        <v>2018</v>
      </c>
      <c r="C12294">
        <v>10</v>
      </c>
      <c r="D12294">
        <v>12</v>
      </c>
      <c r="E12294" t="s">
        <v>643</v>
      </c>
      <c r="F12294" s="1" t="s">
        <v>3205</v>
      </c>
      <c r="G12294" s="1" t="s">
        <v>3384</v>
      </c>
      <c r="H12294" s="1" t="s">
        <v>3206</v>
      </c>
      <c r="I12294" t="s">
        <v>17143</v>
      </c>
      <c r="J12294" t="s">
        <v>23</v>
      </c>
      <c r="K12294">
        <v>6822</v>
      </c>
      <c r="L12294">
        <v>317025.15999999997</v>
      </c>
      <c r="M12294">
        <v>46.47</v>
      </c>
      <c r="N12294" t="s">
        <v>112</v>
      </c>
      <c r="O12294" t="s">
        <v>9515</v>
      </c>
      <c r="P12294">
        <v>3.2773227720419927E-2</v>
      </c>
      <c r="Q12294">
        <v>0</v>
      </c>
      <c r="R12294">
        <v>4</v>
      </c>
    </row>
    <row r="12295" spans="1:18" x14ac:dyDescent="0.25">
      <c r="A12295" t="s">
        <v>634</v>
      </c>
      <c r="B12295">
        <v>2016</v>
      </c>
      <c r="C12295">
        <v>3</v>
      </c>
      <c r="D12295">
        <v>2</v>
      </c>
      <c r="E12295" t="s">
        <v>174</v>
      </c>
      <c r="F12295" s="1" t="s">
        <v>3205</v>
      </c>
      <c r="G12295" s="1" t="s">
        <v>3863</v>
      </c>
      <c r="H12295" s="1" t="s">
        <v>3206</v>
      </c>
      <c r="I12295" t="s">
        <v>19615</v>
      </c>
      <c r="J12295" t="s">
        <v>23</v>
      </c>
      <c r="K12295">
        <v>20000</v>
      </c>
      <c r="L12295">
        <v>564000.12</v>
      </c>
      <c r="M12295">
        <v>28.2</v>
      </c>
      <c r="N12295" t="s">
        <v>9335</v>
      </c>
      <c r="O12295" t="s">
        <v>9441</v>
      </c>
      <c r="P12295">
        <v>0.12724850134172863</v>
      </c>
      <c r="Q12295">
        <v>0</v>
      </c>
      <c r="R12295">
        <v>1</v>
      </c>
    </row>
    <row r="12296" spans="1:18" x14ac:dyDescent="0.25">
      <c r="A12296" t="s">
        <v>1263</v>
      </c>
      <c r="B12296">
        <v>2016</v>
      </c>
      <c r="C12296">
        <v>12</v>
      </c>
      <c r="D12296">
        <v>27</v>
      </c>
      <c r="E12296" t="s">
        <v>174</v>
      </c>
      <c r="F12296" s="1" t="s">
        <v>3205</v>
      </c>
      <c r="G12296" s="1" t="s">
        <v>3863</v>
      </c>
      <c r="H12296" s="1" t="s">
        <v>3206</v>
      </c>
      <c r="I12296" t="s">
        <v>19010</v>
      </c>
      <c r="J12296" t="s">
        <v>23</v>
      </c>
      <c r="K12296">
        <v>2700</v>
      </c>
      <c r="L12296">
        <v>117855.01</v>
      </c>
      <c r="M12296">
        <v>43.65</v>
      </c>
      <c r="N12296" t="s">
        <v>9337</v>
      </c>
      <c r="O12296" t="s">
        <v>9440</v>
      </c>
      <c r="P12296">
        <v>0.12068470364021268</v>
      </c>
      <c r="Q12296">
        <v>0</v>
      </c>
      <c r="R12296">
        <v>4</v>
      </c>
    </row>
    <row r="12297" spans="1:18" x14ac:dyDescent="0.25">
      <c r="A12297" t="s">
        <v>1263</v>
      </c>
      <c r="B12297">
        <v>2016</v>
      </c>
      <c r="C12297">
        <v>12</v>
      </c>
      <c r="D12297">
        <v>27</v>
      </c>
      <c r="E12297" t="s">
        <v>174</v>
      </c>
      <c r="F12297" s="1" t="s">
        <v>3205</v>
      </c>
      <c r="G12297" s="1" t="s">
        <v>3863</v>
      </c>
      <c r="H12297" s="1" t="s">
        <v>3206</v>
      </c>
      <c r="I12297" t="s">
        <v>19014</v>
      </c>
      <c r="J12297" t="s">
        <v>23</v>
      </c>
      <c r="K12297">
        <v>17000</v>
      </c>
      <c r="L12297">
        <v>742050.09</v>
      </c>
      <c r="M12297">
        <v>43.65</v>
      </c>
      <c r="N12297" t="s">
        <v>9304</v>
      </c>
      <c r="O12297" t="s">
        <v>9502</v>
      </c>
      <c r="P12297">
        <v>0</v>
      </c>
      <c r="Q12297">
        <v>0</v>
      </c>
      <c r="R12297">
        <v>4</v>
      </c>
    </row>
    <row r="12298" spans="1:18" x14ac:dyDescent="0.25">
      <c r="A12298" t="s">
        <v>8275</v>
      </c>
      <c r="B12298">
        <v>2017</v>
      </c>
      <c r="C12298">
        <v>12</v>
      </c>
      <c r="D12298">
        <v>2</v>
      </c>
      <c r="E12298" t="s">
        <v>7304</v>
      </c>
      <c r="F12298" s="1" t="s">
        <v>5207</v>
      </c>
      <c r="G12298" s="1" t="s">
        <v>20573</v>
      </c>
      <c r="H12298" s="1" t="s">
        <v>7263</v>
      </c>
      <c r="I12298" t="s">
        <v>20895</v>
      </c>
      <c r="J12298" t="s">
        <v>23</v>
      </c>
      <c r="K12298">
        <v>13</v>
      </c>
      <c r="L12298">
        <v>1738.64</v>
      </c>
      <c r="M12298">
        <v>133.74</v>
      </c>
      <c r="N12298" t="s">
        <v>7263</v>
      </c>
      <c r="O12298" t="s">
        <v>23274</v>
      </c>
      <c r="P12298">
        <v>0</v>
      </c>
      <c r="Q12298">
        <v>0</v>
      </c>
      <c r="R12298">
        <v>4</v>
      </c>
    </row>
    <row r="12299" spans="1:18" x14ac:dyDescent="0.25">
      <c r="A12299" t="s">
        <v>8275</v>
      </c>
      <c r="B12299">
        <v>2017</v>
      </c>
      <c r="C12299">
        <v>12</v>
      </c>
      <c r="D12299">
        <v>2</v>
      </c>
      <c r="E12299" t="s">
        <v>7304</v>
      </c>
      <c r="F12299" s="1" t="s">
        <v>5207</v>
      </c>
      <c r="G12299" s="1" t="s">
        <v>20573</v>
      </c>
      <c r="H12299" s="1" t="s">
        <v>7263</v>
      </c>
      <c r="I12299" t="s">
        <v>20895</v>
      </c>
      <c r="J12299" t="s">
        <v>23</v>
      </c>
      <c r="K12299">
        <v>20</v>
      </c>
      <c r="L12299">
        <v>2675.06</v>
      </c>
      <c r="M12299">
        <v>133.75</v>
      </c>
      <c r="N12299" t="s">
        <v>7263</v>
      </c>
      <c r="O12299" t="s">
        <v>23274</v>
      </c>
      <c r="P12299">
        <v>0</v>
      </c>
      <c r="Q12299">
        <v>0</v>
      </c>
      <c r="R12299">
        <v>4</v>
      </c>
    </row>
    <row r="12300" spans="1:18" x14ac:dyDescent="0.25">
      <c r="A12300" t="s">
        <v>15227</v>
      </c>
      <c r="B12300">
        <v>2019</v>
      </c>
      <c r="C12300">
        <v>8</v>
      </c>
      <c r="D12300">
        <v>1</v>
      </c>
      <c r="E12300" t="s">
        <v>174</v>
      </c>
      <c r="F12300" s="1" t="s">
        <v>3205</v>
      </c>
      <c r="G12300" s="1" t="s">
        <v>3863</v>
      </c>
      <c r="H12300" s="1" t="s">
        <v>3206</v>
      </c>
      <c r="I12300" t="s">
        <v>19205</v>
      </c>
      <c r="J12300" t="s">
        <v>23</v>
      </c>
      <c r="K12300">
        <v>5520</v>
      </c>
      <c r="L12300">
        <v>270479.98</v>
      </c>
      <c r="M12300">
        <v>49</v>
      </c>
      <c r="N12300" t="s">
        <v>9335</v>
      </c>
      <c r="O12300" t="s">
        <v>9441</v>
      </c>
      <c r="P12300">
        <v>0.12724850134172863</v>
      </c>
      <c r="Q12300">
        <v>0</v>
      </c>
      <c r="R12300">
        <v>3</v>
      </c>
    </row>
    <row r="12301" spans="1:18" x14ac:dyDescent="0.25">
      <c r="A12301" t="s">
        <v>15227</v>
      </c>
      <c r="B12301">
        <v>2019</v>
      </c>
      <c r="C12301">
        <v>8</v>
      </c>
      <c r="D12301">
        <v>1</v>
      </c>
      <c r="E12301" t="s">
        <v>174</v>
      </c>
      <c r="F12301" s="1" t="s">
        <v>3205</v>
      </c>
      <c r="G12301" s="1" t="s">
        <v>3863</v>
      </c>
      <c r="H12301" s="1" t="s">
        <v>3206</v>
      </c>
      <c r="I12301" t="s">
        <v>19321</v>
      </c>
      <c r="J12301" t="s">
        <v>23</v>
      </c>
      <c r="K12301">
        <v>8745</v>
      </c>
      <c r="L12301">
        <v>568425.04</v>
      </c>
      <c r="M12301">
        <v>65</v>
      </c>
      <c r="N12301" t="s">
        <v>9314</v>
      </c>
      <c r="O12301" t="s">
        <v>9453</v>
      </c>
      <c r="P12301">
        <v>1.984751079033405E-2</v>
      </c>
      <c r="Q12301">
        <v>0</v>
      </c>
      <c r="R12301">
        <v>3</v>
      </c>
    </row>
    <row r="12302" spans="1:18" x14ac:dyDescent="0.25">
      <c r="A12302" t="s">
        <v>15227</v>
      </c>
      <c r="B12302">
        <v>2019</v>
      </c>
      <c r="C12302">
        <v>8</v>
      </c>
      <c r="D12302">
        <v>1</v>
      </c>
      <c r="E12302" t="s">
        <v>174</v>
      </c>
      <c r="F12302" s="1" t="s">
        <v>9480</v>
      </c>
      <c r="G12302" s="1" t="s">
        <v>9480</v>
      </c>
      <c r="H12302" s="1" t="s">
        <v>9480</v>
      </c>
      <c r="I12302" t="s">
        <v>1271</v>
      </c>
      <c r="J12302" t="s">
        <v>23</v>
      </c>
      <c r="K12302">
        <v>3937</v>
      </c>
      <c r="L12302">
        <v>202755.52</v>
      </c>
      <c r="M12302">
        <v>51.5</v>
      </c>
      <c r="N12302" t="e">
        <v>#N/A</v>
      </c>
      <c r="O12302" t="e">
        <v>#N/A</v>
      </c>
      <c r="P12302">
        <v>0</v>
      </c>
      <c r="Q12302">
        <v>0</v>
      </c>
      <c r="R12302">
        <v>3</v>
      </c>
    </row>
    <row r="12303" spans="1:18" x14ac:dyDescent="0.25">
      <c r="A12303" t="s">
        <v>2725</v>
      </c>
      <c r="B12303">
        <v>2018</v>
      </c>
      <c r="C12303">
        <v>8</v>
      </c>
      <c r="D12303">
        <v>20</v>
      </c>
      <c r="E12303" t="s">
        <v>1620</v>
      </c>
      <c r="F12303" s="1" t="s">
        <v>3205</v>
      </c>
      <c r="G12303" s="1" t="s">
        <v>3863</v>
      </c>
      <c r="H12303" s="1" t="s">
        <v>3206</v>
      </c>
      <c r="I12303" t="s">
        <v>19003</v>
      </c>
      <c r="J12303" t="s">
        <v>23</v>
      </c>
      <c r="K12303">
        <v>8985</v>
      </c>
      <c r="L12303">
        <v>440275.6</v>
      </c>
      <c r="M12303">
        <v>49</v>
      </c>
      <c r="N12303" t="s">
        <v>9344</v>
      </c>
      <c r="O12303" t="s">
        <v>9496</v>
      </c>
      <c r="P12303">
        <v>3.9816758144422926E-2</v>
      </c>
      <c r="Q12303">
        <v>0</v>
      </c>
      <c r="R12303">
        <v>3</v>
      </c>
    </row>
    <row r="12304" spans="1:18" x14ac:dyDescent="0.25">
      <c r="A12304" t="s">
        <v>2725</v>
      </c>
      <c r="B12304">
        <v>2018</v>
      </c>
      <c r="C12304">
        <v>8</v>
      </c>
      <c r="D12304">
        <v>20</v>
      </c>
      <c r="E12304" t="s">
        <v>1620</v>
      </c>
      <c r="F12304" s="1" t="s">
        <v>3205</v>
      </c>
      <c r="G12304" s="1" t="s">
        <v>3227</v>
      </c>
      <c r="H12304" s="1" t="s">
        <v>3206</v>
      </c>
      <c r="I12304" t="s">
        <v>19674</v>
      </c>
      <c r="J12304" t="s">
        <v>23</v>
      </c>
      <c r="K12304">
        <v>5980</v>
      </c>
      <c r="L12304">
        <v>375551.06</v>
      </c>
      <c r="M12304">
        <v>62.8</v>
      </c>
      <c r="N12304" t="s">
        <v>22067</v>
      </c>
      <c r="O12304" t="s">
        <v>23263</v>
      </c>
      <c r="P12304">
        <v>0</v>
      </c>
      <c r="Q12304">
        <v>0</v>
      </c>
      <c r="R12304">
        <v>3</v>
      </c>
    </row>
    <row r="12305" spans="1:18" x14ac:dyDescent="0.25">
      <c r="A12305" t="s">
        <v>2725</v>
      </c>
      <c r="B12305">
        <v>2018</v>
      </c>
      <c r="C12305">
        <v>8</v>
      </c>
      <c r="D12305">
        <v>20</v>
      </c>
      <c r="E12305" t="s">
        <v>1620</v>
      </c>
      <c r="F12305" s="1" t="s">
        <v>3205</v>
      </c>
      <c r="G12305" s="1" t="s">
        <v>3384</v>
      </c>
      <c r="H12305" s="1" t="s">
        <v>3206</v>
      </c>
      <c r="I12305" t="s">
        <v>17417</v>
      </c>
      <c r="J12305" t="s">
        <v>23</v>
      </c>
      <c r="K12305">
        <v>4840</v>
      </c>
      <c r="L12305">
        <v>237165.71</v>
      </c>
      <c r="M12305">
        <v>49</v>
      </c>
      <c r="N12305" t="s">
        <v>228</v>
      </c>
      <c r="O12305" t="s">
        <v>9547</v>
      </c>
      <c r="P12305">
        <v>0</v>
      </c>
      <c r="Q12305">
        <v>0</v>
      </c>
      <c r="R12305">
        <v>3</v>
      </c>
    </row>
    <row r="12306" spans="1:18" x14ac:dyDescent="0.25">
      <c r="A12306" t="s">
        <v>16365</v>
      </c>
      <c r="B12306">
        <v>2019</v>
      </c>
      <c r="C12306">
        <v>11</v>
      </c>
      <c r="D12306">
        <v>19</v>
      </c>
      <c r="E12306" t="s">
        <v>51</v>
      </c>
      <c r="F12306" s="1" t="s">
        <v>3205</v>
      </c>
      <c r="G12306" s="1" t="s">
        <v>3384</v>
      </c>
      <c r="H12306" s="1" t="s">
        <v>3206</v>
      </c>
      <c r="I12306" t="s">
        <v>17219</v>
      </c>
      <c r="J12306" t="s">
        <v>23</v>
      </c>
      <c r="K12306">
        <v>2274</v>
      </c>
      <c r="L12306">
        <v>100510.8</v>
      </c>
      <c r="M12306">
        <v>44.2</v>
      </c>
      <c r="N12306" t="s">
        <v>112</v>
      </c>
      <c r="O12306" t="s">
        <v>9515</v>
      </c>
      <c r="P12306">
        <v>3.2773227720419927E-2</v>
      </c>
      <c r="Q12306">
        <v>0</v>
      </c>
      <c r="R12306">
        <v>4</v>
      </c>
    </row>
    <row r="12307" spans="1:18" x14ac:dyDescent="0.25">
      <c r="A12307" t="s">
        <v>16365</v>
      </c>
      <c r="B12307">
        <v>2019</v>
      </c>
      <c r="C12307">
        <v>11</v>
      </c>
      <c r="D12307">
        <v>19</v>
      </c>
      <c r="E12307" t="s">
        <v>51</v>
      </c>
      <c r="F12307" s="1" t="s">
        <v>3205</v>
      </c>
      <c r="G12307" s="1" t="s">
        <v>3384</v>
      </c>
      <c r="H12307" s="1" t="s">
        <v>3206</v>
      </c>
      <c r="I12307" t="s">
        <v>17273</v>
      </c>
      <c r="J12307" t="s">
        <v>23</v>
      </c>
      <c r="K12307">
        <v>17136</v>
      </c>
      <c r="L12307">
        <v>757411.2</v>
      </c>
      <c r="M12307">
        <v>44.2</v>
      </c>
      <c r="N12307" t="s">
        <v>298</v>
      </c>
      <c r="O12307" t="s">
        <v>9533</v>
      </c>
      <c r="P12307">
        <v>0</v>
      </c>
      <c r="Q12307">
        <v>0</v>
      </c>
      <c r="R12307">
        <v>4</v>
      </c>
    </row>
    <row r="12308" spans="1:18" x14ac:dyDescent="0.25">
      <c r="A12308" t="s">
        <v>8711</v>
      </c>
      <c r="B12308">
        <v>2018</v>
      </c>
      <c r="C12308">
        <v>9</v>
      </c>
      <c r="D12308">
        <v>10</v>
      </c>
      <c r="E12308" t="s">
        <v>8712</v>
      </c>
      <c r="F12308" s="1" t="s">
        <v>5207</v>
      </c>
      <c r="G12308" s="1" t="s">
        <v>6745</v>
      </c>
      <c r="H12308" s="1" t="s">
        <v>7263</v>
      </c>
      <c r="I12308" t="s">
        <v>7192</v>
      </c>
      <c r="J12308" t="s">
        <v>38</v>
      </c>
      <c r="K12308">
        <v>275</v>
      </c>
      <c r="L12308">
        <v>162250</v>
      </c>
      <c r="M12308">
        <v>590</v>
      </c>
      <c r="N12308" t="s">
        <v>8934</v>
      </c>
      <c r="O12308" t="s">
        <v>10116</v>
      </c>
      <c r="P12308">
        <v>0</v>
      </c>
      <c r="Q12308">
        <v>0</v>
      </c>
      <c r="R12308">
        <v>3</v>
      </c>
    </row>
    <row r="12309" spans="1:18" x14ac:dyDescent="0.25">
      <c r="A12309" t="s">
        <v>2368</v>
      </c>
      <c r="B12309">
        <v>2018</v>
      </c>
      <c r="C12309">
        <v>4</v>
      </c>
      <c r="D12309">
        <v>5</v>
      </c>
      <c r="E12309" t="s">
        <v>1515</v>
      </c>
      <c r="F12309" s="1" t="s">
        <v>3205</v>
      </c>
      <c r="G12309" s="1" t="s">
        <v>3384</v>
      </c>
      <c r="H12309" s="1" t="s">
        <v>3206</v>
      </c>
      <c r="I12309" t="s">
        <v>17070</v>
      </c>
      <c r="J12309" t="s">
        <v>23</v>
      </c>
      <c r="K12309">
        <v>8568</v>
      </c>
      <c r="L12309">
        <v>419832</v>
      </c>
      <c r="M12309">
        <v>49</v>
      </c>
      <c r="N12309" t="s">
        <v>645</v>
      </c>
      <c r="O12309" t="s">
        <v>9450</v>
      </c>
      <c r="P12309">
        <v>9.1123449223886266E-2</v>
      </c>
      <c r="Q12309">
        <v>0</v>
      </c>
      <c r="R12309">
        <v>2</v>
      </c>
    </row>
    <row r="12310" spans="1:18" x14ac:dyDescent="0.25">
      <c r="A12310" t="s">
        <v>2368</v>
      </c>
      <c r="B12310">
        <v>2018</v>
      </c>
      <c r="C12310">
        <v>4</v>
      </c>
      <c r="D12310">
        <v>5</v>
      </c>
      <c r="E12310" t="s">
        <v>1515</v>
      </c>
      <c r="F12310" s="1" t="s">
        <v>3205</v>
      </c>
      <c r="G12310" s="1" t="s">
        <v>3384</v>
      </c>
      <c r="H12310" s="1" t="s">
        <v>3206</v>
      </c>
      <c r="I12310" t="s">
        <v>17161</v>
      </c>
      <c r="J12310" t="s">
        <v>23</v>
      </c>
      <c r="K12310">
        <v>10934</v>
      </c>
      <c r="L12310">
        <v>535766</v>
      </c>
      <c r="M12310">
        <v>49</v>
      </c>
      <c r="N12310" t="s">
        <v>279</v>
      </c>
      <c r="O12310" t="s">
        <v>9551</v>
      </c>
      <c r="P12310">
        <v>0</v>
      </c>
      <c r="Q12310">
        <v>0</v>
      </c>
      <c r="R12310">
        <v>2</v>
      </c>
    </row>
    <row r="12311" spans="1:18" x14ac:dyDescent="0.25">
      <c r="A12311" t="s">
        <v>1598</v>
      </c>
      <c r="B12311">
        <v>2017</v>
      </c>
      <c r="C12311">
        <v>5</v>
      </c>
      <c r="D12311">
        <v>15</v>
      </c>
      <c r="E12311" t="s">
        <v>1496</v>
      </c>
      <c r="F12311" s="1" t="s">
        <v>3205</v>
      </c>
      <c r="G12311" s="1" t="s">
        <v>3863</v>
      </c>
      <c r="H12311" s="1" t="s">
        <v>3206</v>
      </c>
      <c r="I12311" t="s">
        <v>18977</v>
      </c>
      <c r="J12311" t="s">
        <v>23</v>
      </c>
      <c r="K12311">
        <v>61792</v>
      </c>
      <c r="L12311">
        <v>3583936</v>
      </c>
      <c r="M12311">
        <v>58</v>
      </c>
      <c r="N12311" t="s">
        <v>9313</v>
      </c>
      <c r="O12311" t="s">
        <v>9448</v>
      </c>
      <c r="P12311">
        <v>2.823689586550486E-2</v>
      </c>
      <c r="Q12311">
        <v>0</v>
      </c>
      <c r="R12311">
        <v>2</v>
      </c>
    </row>
    <row r="12312" spans="1:18" x14ac:dyDescent="0.25">
      <c r="A12312" t="s">
        <v>15957</v>
      </c>
      <c r="B12312">
        <v>2019</v>
      </c>
      <c r="C12312">
        <v>10</v>
      </c>
      <c r="D12312">
        <v>17</v>
      </c>
      <c r="E12312" t="s">
        <v>1620</v>
      </c>
      <c r="F12312" s="1" t="s">
        <v>3205</v>
      </c>
      <c r="G12312" s="1" t="s">
        <v>3863</v>
      </c>
      <c r="H12312" s="1" t="s">
        <v>3206</v>
      </c>
      <c r="I12312" t="s">
        <v>19209</v>
      </c>
      <c r="J12312" t="s">
        <v>23</v>
      </c>
      <c r="K12312">
        <v>11680</v>
      </c>
      <c r="L12312">
        <v>543120</v>
      </c>
      <c r="M12312">
        <v>46.5</v>
      </c>
      <c r="N12312" t="s">
        <v>9337</v>
      </c>
      <c r="O12312" t="s">
        <v>9440</v>
      </c>
      <c r="P12312">
        <v>0.12068470364021268</v>
      </c>
      <c r="Q12312">
        <v>0</v>
      </c>
      <c r="R12312">
        <v>4</v>
      </c>
    </row>
    <row r="12313" spans="1:18" x14ac:dyDescent="0.25">
      <c r="A12313" t="s">
        <v>15957</v>
      </c>
      <c r="B12313">
        <v>2019</v>
      </c>
      <c r="C12313">
        <v>10</v>
      </c>
      <c r="D12313">
        <v>17</v>
      </c>
      <c r="E12313" t="s">
        <v>1620</v>
      </c>
      <c r="F12313" s="1" t="s">
        <v>3205</v>
      </c>
      <c r="G12313" s="1" t="s">
        <v>3863</v>
      </c>
      <c r="H12313" s="1" t="s">
        <v>3206</v>
      </c>
      <c r="I12313" t="s">
        <v>19221</v>
      </c>
      <c r="J12313" t="s">
        <v>23</v>
      </c>
      <c r="K12313">
        <v>1290</v>
      </c>
      <c r="L12313">
        <v>59984.99</v>
      </c>
      <c r="M12313">
        <v>46.5</v>
      </c>
      <c r="N12313" t="s">
        <v>9347</v>
      </c>
      <c r="O12313" t="s">
        <v>9542</v>
      </c>
      <c r="P12313">
        <v>8.0289698840596724E-2</v>
      </c>
      <c r="Q12313">
        <v>0</v>
      </c>
      <c r="R12313">
        <v>4</v>
      </c>
    </row>
    <row r="12314" spans="1:18" x14ac:dyDescent="0.25">
      <c r="A12314" t="s">
        <v>15957</v>
      </c>
      <c r="B12314">
        <v>2019</v>
      </c>
      <c r="C12314">
        <v>10</v>
      </c>
      <c r="D12314">
        <v>17</v>
      </c>
      <c r="E12314" t="s">
        <v>1620</v>
      </c>
      <c r="F12314" s="1" t="s">
        <v>3205</v>
      </c>
      <c r="G12314" s="1" t="s">
        <v>3863</v>
      </c>
      <c r="H12314" s="1" t="s">
        <v>3206</v>
      </c>
      <c r="I12314" t="s">
        <v>19300</v>
      </c>
      <c r="J12314" t="s">
        <v>23</v>
      </c>
      <c r="K12314">
        <v>4200</v>
      </c>
      <c r="L12314">
        <v>195300</v>
      </c>
      <c r="M12314">
        <v>46.5</v>
      </c>
      <c r="N12314" t="s">
        <v>9307</v>
      </c>
      <c r="O12314" t="s">
        <v>9445</v>
      </c>
      <c r="P12314">
        <v>3.6019547837424074E-2</v>
      </c>
      <c r="Q12314">
        <v>0</v>
      </c>
      <c r="R12314">
        <v>4</v>
      </c>
    </row>
    <row r="12315" spans="1:18" x14ac:dyDescent="0.25">
      <c r="A12315" t="s">
        <v>15957</v>
      </c>
      <c r="B12315">
        <v>2019</v>
      </c>
      <c r="C12315">
        <v>10</v>
      </c>
      <c r="D12315">
        <v>17</v>
      </c>
      <c r="E12315" t="s">
        <v>1620</v>
      </c>
      <c r="F12315" s="1" t="s">
        <v>3205</v>
      </c>
      <c r="G12315" s="1" t="s">
        <v>18746</v>
      </c>
      <c r="H12315" s="1" t="s">
        <v>3206</v>
      </c>
      <c r="I12315" t="s">
        <v>18844</v>
      </c>
      <c r="J12315" t="s">
        <v>23</v>
      </c>
      <c r="K12315">
        <v>2589</v>
      </c>
      <c r="L12315">
        <v>140841.60000000001</v>
      </c>
      <c r="M12315">
        <v>54.4</v>
      </c>
      <c r="N12315" t="s">
        <v>21993</v>
      </c>
      <c r="O12315" t="s">
        <v>23246</v>
      </c>
      <c r="P12315">
        <v>0</v>
      </c>
      <c r="Q12315">
        <v>0</v>
      </c>
      <c r="R12315">
        <v>4</v>
      </c>
    </row>
    <row r="12316" spans="1:18" x14ac:dyDescent="0.25">
      <c r="A12316" t="s">
        <v>8726</v>
      </c>
      <c r="B12316">
        <v>2018</v>
      </c>
      <c r="C12316">
        <v>9</v>
      </c>
      <c r="D12316">
        <v>24</v>
      </c>
      <c r="E12316" t="s">
        <v>7310</v>
      </c>
      <c r="F12316" s="1" t="s">
        <v>9480</v>
      </c>
      <c r="G12316" s="1" t="s">
        <v>9480</v>
      </c>
      <c r="H12316" s="1" t="s">
        <v>9480</v>
      </c>
      <c r="I12316" t="s">
        <v>15851</v>
      </c>
      <c r="J12316" t="s">
        <v>23</v>
      </c>
      <c r="K12316">
        <v>25</v>
      </c>
      <c r="L12316">
        <v>3570.36</v>
      </c>
      <c r="M12316">
        <v>142.81</v>
      </c>
      <c r="N12316" t="e">
        <v>#N/A</v>
      </c>
      <c r="O12316" t="e">
        <v>#N/A</v>
      </c>
      <c r="P12316">
        <v>0</v>
      </c>
      <c r="Q12316">
        <v>0</v>
      </c>
      <c r="R12316">
        <v>3</v>
      </c>
    </row>
    <row r="12317" spans="1:18" x14ac:dyDescent="0.25">
      <c r="A12317" t="s">
        <v>8726</v>
      </c>
      <c r="B12317">
        <v>2018</v>
      </c>
      <c r="C12317">
        <v>9</v>
      </c>
      <c r="D12317">
        <v>24</v>
      </c>
      <c r="E12317" t="s">
        <v>7310</v>
      </c>
      <c r="F12317" s="1" t="s">
        <v>5207</v>
      </c>
      <c r="G12317" s="1" t="s">
        <v>20573</v>
      </c>
      <c r="H12317" s="1" t="s">
        <v>7263</v>
      </c>
      <c r="I12317" t="s">
        <v>20773</v>
      </c>
      <c r="J12317" t="s">
        <v>23</v>
      </c>
      <c r="K12317">
        <v>175</v>
      </c>
      <c r="L12317">
        <v>20349.18</v>
      </c>
      <c r="M12317">
        <v>116.28</v>
      </c>
      <c r="N12317" t="s">
        <v>9044</v>
      </c>
      <c r="O12317" t="s">
        <v>9470</v>
      </c>
      <c r="P12317">
        <v>0</v>
      </c>
      <c r="Q12317">
        <v>3.0368637538317353E-2</v>
      </c>
      <c r="R12317">
        <v>3</v>
      </c>
    </row>
    <row r="12318" spans="1:18" x14ac:dyDescent="0.25">
      <c r="A12318" t="s">
        <v>8726</v>
      </c>
      <c r="B12318">
        <v>2018</v>
      </c>
      <c r="C12318">
        <v>9</v>
      </c>
      <c r="D12318">
        <v>24</v>
      </c>
      <c r="E12318" t="s">
        <v>7310</v>
      </c>
      <c r="F12318" s="1" t="s">
        <v>5207</v>
      </c>
      <c r="G12318" s="1" t="s">
        <v>20573</v>
      </c>
      <c r="H12318" s="1" t="s">
        <v>7263</v>
      </c>
      <c r="I12318" t="s">
        <v>6072</v>
      </c>
      <c r="J12318" t="s">
        <v>23</v>
      </c>
      <c r="K12318">
        <v>225</v>
      </c>
      <c r="L12318">
        <v>32585.11</v>
      </c>
      <c r="M12318">
        <v>144.82</v>
      </c>
      <c r="N12318" t="s">
        <v>9049</v>
      </c>
      <c r="O12318" t="s">
        <v>9932</v>
      </c>
      <c r="P12318">
        <v>0</v>
      </c>
      <c r="Q12318">
        <v>0</v>
      </c>
      <c r="R12318">
        <v>3</v>
      </c>
    </row>
    <row r="12319" spans="1:18" x14ac:dyDescent="0.25">
      <c r="A12319" t="s">
        <v>8726</v>
      </c>
      <c r="B12319">
        <v>2018</v>
      </c>
      <c r="C12319">
        <v>9</v>
      </c>
      <c r="D12319">
        <v>24</v>
      </c>
      <c r="E12319" t="s">
        <v>7310</v>
      </c>
      <c r="F12319" s="1" t="s">
        <v>5207</v>
      </c>
      <c r="G12319" s="1" t="s">
        <v>20573</v>
      </c>
      <c r="H12319" s="1" t="s">
        <v>7263</v>
      </c>
      <c r="I12319" t="s">
        <v>6081</v>
      </c>
      <c r="J12319" t="s">
        <v>23</v>
      </c>
      <c r="K12319">
        <v>70</v>
      </c>
      <c r="L12319">
        <v>10137.59</v>
      </c>
      <c r="M12319">
        <v>144.82</v>
      </c>
      <c r="N12319" t="s">
        <v>9050</v>
      </c>
      <c r="O12319" t="s">
        <v>9841</v>
      </c>
      <c r="P12319">
        <v>0</v>
      </c>
      <c r="Q12319">
        <v>0</v>
      </c>
      <c r="R12319">
        <v>3</v>
      </c>
    </row>
    <row r="12320" spans="1:18" x14ac:dyDescent="0.25">
      <c r="A12320" t="s">
        <v>8726</v>
      </c>
      <c r="B12320">
        <v>2018</v>
      </c>
      <c r="C12320">
        <v>9</v>
      </c>
      <c r="D12320">
        <v>24</v>
      </c>
      <c r="E12320" t="s">
        <v>7310</v>
      </c>
      <c r="F12320" s="1" t="s">
        <v>5207</v>
      </c>
      <c r="G12320" s="1" t="s">
        <v>20573</v>
      </c>
      <c r="H12320" s="1" t="s">
        <v>7263</v>
      </c>
      <c r="I12320" t="s">
        <v>6087</v>
      </c>
      <c r="J12320" t="s">
        <v>23</v>
      </c>
      <c r="K12320">
        <v>125</v>
      </c>
      <c r="L12320">
        <v>18102.84</v>
      </c>
      <c r="M12320">
        <v>144.82</v>
      </c>
      <c r="N12320" t="s">
        <v>9051</v>
      </c>
      <c r="O12320" t="s">
        <v>10119</v>
      </c>
      <c r="P12320">
        <v>0</v>
      </c>
      <c r="Q12320">
        <v>0</v>
      </c>
      <c r="R12320">
        <v>3</v>
      </c>
    </row>
    <row r="12321" spans="1:18" x14ac:dyDescent="0.25">
      <c r="A12321" t="s">
        <v>2046</v>
      </c>
      <c r="B12321">
        <v>2017</v>
      </c>
      <c r="C12321">
        <v>11</v>
      </c>
      <c r="D12321">
        <v>25</v>
      </c>
      <c r="E12321" t="s">
        <v>1395</v>
      </c>
      <c r="F12321" s="1" t="s">
        <v>3205</v>
      </c>
      <c r="G12321" s="1" t="s">
        <v>3967</v>
      </c>
      <c r="H12321" s="1" t="s">
        <v>7263</v>
      </c>
      <c r="I12321" t="s">
        <v>18703</v>
      </c>
      <c r="J12321" t="s">
        <v>23</v>
      </c>
      <c r="K12321">
        <v>2258</v>
      </c>
      <c r="L12321">
        <v>146769.98000000001</v>
      </c>
      <c r="M12321">
        <v>65</v>
      </c>
      <c r="N12321" t="s">
        <v>9278</v>
      </c>
      <c r="O12321" t="s">
        <v>9711</v>
      </c>
      <c r="P12321">
        <v>0</v>
      </c>
      <c r="Q12321">
        <v>0</v>
      </c>
      <c r="R12321">
        <v>4</v>
      </c>
    </row>
    <row r="12322" spans="1:18" x14ac:dyDescent="0.25">
      <c r="A12322" t="s">
        <v>7628</v>
      </c>
      <c r="B12322">
        <v>2016</v>
      </c>
      <c r="C12322">
        <v>6</v>
      </c>
      <c r="D12322">
        <v>29</v>
      </c>
      <c r="E12322" t="s">
        <v>7471</v>
      </c>
      <c r="F12322" s="1" t="s">
        <v>9480</v>
      </c>
      <c r="G12322" s="1" t="s">
        <v>9480</v>
      </c>
      <c r="H12322" s="1" t="s">
        <v>9480</v>
      </c>
      <c r="I12322" t="s">
        <v>15758</v>
      </c>
      <c r="J12322" t="s">
        <v>38</v>
      </c>
      <c r="K12322">
        <v>112</v>
      </c>
      <c r="L12322">
        <v>69786.09</v>
      </c>
      <c r="M12322">
        <v>623.09</v>
      </c>
      <c r="N12322" t="e">
        <v>#N/A</v>
      </c>
      <c r="O12322" t="e">
        <v>#N/A</v>
      </c>
      <c r="P12322">
        <v>0</v>
      </c>
      <c r="Q12322">
        <v>0</v>
      </c>
      <c r="R12322">
        <v>2</v>
      </c>
    </row>
    <row r="12323" spans="1:18" x14ac:dyDescent="0.25">
      <c r="A12323" t="s">
        <v>7628</v>
      </c>
      <c r="B12323">
        <v>2016</v>
      </c>
      <c r="C12323">
        <v>6</v>
      </c>
      <c r="D12323">
        <v>29</v>
      </c>
      <c r="E12323" t="s">
        <v>7471</v>
      </c>
      <c r="F12323" s="1" t="s">
        <v>9480</v>
      </c>
      <c r="G12323" s="1" t="s">
        <v>9480</v>
      </c>
      <c r="H12323" s="1" t="s">
        <v>9480</v>
      </c>
      <c r="I12323" t="s">
        <v>7629</v>
      </c>
      <c r="J12323" t="s">
        <v>38</v>
      </c>
      <c r="K12323">
        <v>1600</v>
      </c>
      <c r="L12323">
        <v>465696</v>
      </c>
      <c r="M12323">
        <v>291.06</v>
      </c>
      <c r="N12323" t="e">
        <v>#N/A</v>
      </c>
      <c r="O12323" t="e">
        <v>#N/A</v>
      </c>
      <c r="P12323">
        <v>0</v>
      </c>
      <c r="Q12323">
        <v>0</v>
      </c>
      <c r="R12323">
        <v>2</v>
      </c>
    </row>
    <row r="12324" spans="1:18" x14ac:dyDescent="0.25">
      <c r="A12324" t="s">
        <v>7628</v>
      </c>
      <c r="B12324">
        <v>2016</v>
      </c>
      <c r="C12324">
        <v>6</v>
      </c>
      <c r="D12324">
        <v>29</v>
      </c>
      <c r="E12324" t="s">
        <v>7471</v>
      </c>
      <c r="F12324" s="1" t="s">
        <v>9480</v>
      </c>
      <c r="G12324" s="1" t="s">
        <v>9480</v>
      </c>
      <c r="H12324" s="1" t="s">
        <v>9480</v>
      </c>
      <c r="I12324" t="s">
        <v>15762</v>
      </c>
      <c r="J12324" t="s">
        <v>38</v>
      </c>
      <c r="K12324">
        <v>40</v>
      </c>
      <c r="L12324">
        <v>24923.59</v>
      </c>
      <c r="M12324">
        <v>623.09</v>
      </c>
      <c r="N12324" t="e">
        <v>#N/A</v>
      </c>
      <c r="O12324" t="e">
        <v>#N/A</v>
      </c>
      <c r="P12324">
        <v>0</v>
      </c>
      <c r="Q12324">
        <v>0</v>
      </c>
      <c r="R12324">
        <v>2</v>
      </c>
    </row>
    <row r="12325" spans="1:18" x14ac:dyDescent="0.25">
      <c r="A12325" t="s">
        <v>7628</v>
      </c>
      <c r="B12325">
        <v>2016</v>
      </c>
      <c r="C12325">
        <v>6</v>
      </c>
      <c r="D12325">
        <v>29</v>
      </c>
      <c r="E12325" t="s">
        <v>7471</v>
      </c>
      <c r="F12325" s="1" t="s">
        <v>9480</v>
      </c>
      <c r="G12325" s="1" t="s">
        <v>9480</v>
      </c>
      <c r="H12325" s="1" t="s">
        <v>9480</v>
      </c>
      <c r="I12325" t="s">
        <v>15852</v>
      </c>
      <c r="J12325" t="s">
        <v>38</v>
      </c>
      <c r="K12325">
        <v>8</v>
      </c>
      <c r="L12325">
        <v>4984.72</v>
      </c>
      <c r="M12325">
        <v>623.09</v>
      </c>
      <c r="N12325" t="e">
        <v>#N/A</v>
      </c>
      <c r="O12325" t="e">
        <v>#N/A</v>
      </c>
      <c r="P12325">
        <v>0</v>
      </c>
      <c r="Q12325">
        <v>0</v>
      </c>
      <c r="R12325">
        <v>2</v>
      </c>
    </row>
    <row r="12326" spans="1:18" x14ac:dyDescent="0.25">
      <c r="A12326" t="s">
        <v>7883</v>
      </c>
      <c r="B12326">
        <v>2017</v>
      </c>
      <c r="C12326">
        <v>2</v>
      </c>
      <c r="D12326">
        <v>1</v>
      </c>
      <c r="E12326" t="s">
        <v>7304</v>
      </c>
      <c r="F12326" s="1" t="s">
        <v>5207</v>
      </c>
      <c r="G12326" s="1" t="s">
        <v>21008</v>
      </c>
      <c r="H12326" s="1" t="s">
        <v>7263</v>
      </c>
      <c r="I12326" t="s">
        <v>21017</v>
      </c>
      <c r="J12326" t="s">
        <v>23</v>
      </c>
      <c r="K12326">
        <v>79.5</v>
      </c>
      <c r="L12326">
        <v>9005.76</v>
      </c>
      <c r="M12326">
        <v>113.28</v>
      </c>
      <c r="N12326" t="s">
        <v>7263</v>
      </c>
      <c r="O12326" t="s">
        <v>23274</v>
      </c>
      <c r="P12326">
        <v>0</v>
      </c>
      <c r="Q12326">
        <v>0</v>
      </c>
      <c r="R12326">
        <v>1</v>
      </c>
    </row>
    <row r="12327" spans="1:18" x14ac:dyDescent="0.25">
      <c r="A12327" t="s">
        <v>1380</v>
      </c>
      <c r="B12327">
        <v>2017</v>
      </c>
      <c r="C12327">
        <v>2</v>
      </c>
      <c r="D12327">
        <v>16</v>
      </c>
      <c r="E12327" t="s">
        <v>226</v>
      </c>
      <c r="F12327" s="1" t="s">
        <v>3205</v>
      </c>
      <c r="G12327" s="1" t="s">
        <v>3863</v>
      </c>
      <c r="H12327" s="1" t="s">
        <v>3206</v>
      </c>
      <c r="I12327" t="s">
        <v>19009</v>
      </c>
      <c r="J12327" t="s">
        <v>23</v>
      </c>
      <c r="K12327">
        <v>19615</v>
      </c>
      <c r="L12327">
        <v>912685.95</v>
      </c>
      <c r="M12327">
        <v>46.53</v>
      </c>
      <c r="N12327" t="s">
        <v>9340</v>
      </c>
      <c r="O12327" t="s">
        <v>9482</v>
      </c>
      <c r="P12327">
        <v>8.0867377033553248E-2</v>
      </c>
      <c r="Q12327">
        <v>0</v>
      </c>
      <c r="R12327">
        <v>1</v>
      </c>
    </row>
    <row r="12328" spans="1:18" x14ac:dyDescent="0.25">
      <c r="A12328" t="s">
        <v>10554</v>
      </c>
      <c r="B12328">
        <v>2019</v>
      </c>
      <c r="C12328">
        <v>3</v>
      </c>
      <c r="D12328">
        <v>6</v>
      </c>
      <c r="E12328" t="s">
        <v>21</v>
      </c>
      <c r="F12328" s="1" t="s">
        <v>3205</v>
      </c>
      <c r="G12328" s="1" t="s">
        <v>3967</v>
      </c>
      <c r="H12328" s="1" t="s">
        <v>3206</v>
      </c>
      <c r="I12328" t="s">
        <v>18397</v>
      </c>
      <c r="J12328" t="s">
        <v>23</v>
      </c>
      <c r="K12328">
        <v>975</v>
      </c>
      <c r="L12328">
        <v>80925.009999999995</v>
      </c>
      <c r="M12328">
        <v>83</v>
      </c>
      <c r="N12328" t="s">
        <v>9232</v>
      </c>
      <c r="O12328" t="s">
        <v>9511</v>
      </c>
      <c r="P12328">
        <v>0</v>
      </c>
      <c r="Q12328">
        <v>0</v>
      </c>
      <c r="R12328">
        <v>1</v>
      </c>
    </row>
    <row r="12329" spans="1:18" x14ac:dyDescent="0.25">
      <c r="A12329" t="s">
        <v>10554</v>
      </c>
      <c r="B12329">
        <v>2019</v>
      </c>
      <c r="C12329">
        <v>3</v>
      </c>
      <c r="D12329">
        <v>6</v>
      </c>
      <c r="E12329" t="s">
        <v>21</v>
      </c>
      <c r="F12329" s="1" t="s">
        <v>3205</v>
      </c>
      <c r="G12329" s="1" t="s">
        <v>3967</v>
      </c>
      <c r="H12329" s="1" t="s">
        <v>3206</v>
      </c>
      <c r="I12329" t="s">
        <v>18467</v>
      </c>
      <c r="J12329" t="s">
        <v>23</v>
      </c>
      <c r="K12329">
        <v>165</v>
      </c>
      <c r="L12329">
        <v>13695</v>
      </c>
      <c r="M12329">
        <v>83</v>
      </c>
      <c r="N12329" t="s">
        <v>9216</v>
      </c>
      <c r="O12329" t="s">
        <v>9605</v>
      </c>
      <c r="P12329">
        <v>0</v>
      </c>
      <c r="Q12329">
        <v>0</v>
      </c>
      <c r="R12329">
        <v>1</v>
      </c>
    </row>
    <row r="12330" spans="1:18" x14ac:dyDescent="0.25">
      <c r="A12330" t="s">
        <v>8793</v>
      </c>
      <c r="B12330">
        <v>2018</v>
      </c>
      <c r="C12330">
        <v>11</v>
      </c>
      <c r="D12330">
        <v>23</v>
      </c>
      <c r="E12330" t="s">
        <v>8712</v>
      </c>
      <c r="F12330" s="1" t="s">
        <v>5207</v>
      </c>
      <c r="G12330" s="1" t="s">
        <v>6745</v>
      </c>
      <c r="H12330" s="1" t="s">
        <v>7263</v>
      </c>
      <c r="I12330" t="s">
        <v>7147</v>
      </c>
      <c r="J12330" t="s">
        <v>38</v>
      </c>
      <c r="K12330">
        <v>24</v>
      </c>
      <c r="L12330">
        <v>21000</v>
      </c>
      <c r="M12330">
        <v>875</v>
      </c>
      <c r="N12330" t="s">
        <v>9401</v>
      </c>
      <c r="O12330" t="s">
        <v>10133</v>
      </c>
      <c r="P12330">
        <v>0</v>
      </c>
      <c r="Q12330">
        <v>0</v>
      </c>
      <c r="R12330">
        <v>4</v>
      </c>
    </row>
    <row r="12331" spans="1:18" x14ac:dyDescent="0.25">
      <c r="A12331" t="s">
        <v>1122</v>
      </c>
      <c r="B12331">
        <v>2016</v>
      </c>
      <c r="C12331">
        <v>10</v>
      </c>
      <c r="D12331">
        <v>5</v>
      </c>
      <c r="E12331" t="s">
        <v>643</v>
      </c>
      <c r="F12331" s="1" t="s">
        <v>3205</v>
      </c>
      <c r="G12331" s="1" t="s">
        <v>3384</v>
      </c>
      <c r="H12331" s="1" t="s">
        <v>3206</v>
      </c>
      <c r="I12331" t="s">
        <v>17154</v>
      </c>
      <c r="J12331" t="s">
        <v>23</v>
      </c>
      <c r="K12331">
        <v>21420</v>
      </c>
      <c r="L12331">
        <v>788256</v>
      </c>
      <c r="M12331">
        <v>36.799999999999997</v>
      </c>
      <c r="N12331" t="s">
        <v>645</v>
      </c>
      <c r="O12331" t="s">
        <v>9450</v>
      </c>
      <c r="P12331">
        <v>9.1123449223886266E-2</v>
      </c>
      <c r="Q12331">
        <v>0</v>
      </c>
      <c r="R12331">
        <v>4</v>
      </c>
    </row>
    <row r="12332" spans="1:18" x14ac:dyDescent="0.25">
      <c r="A12332" t="s">
        <v>2276</v>
      </c>
      <c r="B12332">
        <v>2018</v>
      </c>
      <c r="C12332">
        <v>3</v>
      </c>
      <c r="D12332">
        <v>14</v>
      </c>
      <c r="E12332" t="s">
        <v>643</v>
      </c>
      <c r="F12332" s="1" t="s">
        <v>3205</v>
      </c>
      <c r="G12332" s="1" t="s">
        <v>3384</v>
      </c>
      <c r="H12332" s="1" t="s">
        <v>3206</v>
      </c>
      <c r="I12332" t="s">
        <v>17065</v>
      </c>
      <c r="J12332" t="s">
        <v>23</v>
      </c>
      <c r="K12332">
        <v>6315</v>
      </c>
      <c r="L12332">
        <v>288721.8</v>
      </c>
      <c r="M12332">
        <v>45.72</v>
      </c>
      <c r="N12332" t="s">
        <v>163</v>
      </c>
      <c r="O12332" t="s">
        <v>9505</v>
      </c>
      <c r="P12332">
        <v>3.8218627714528705E-2</v>
      </c>
      <c r="Q12332">
        <v>0</v>
      </c>
      <c r="R12332">
        <v>1</v>
      </c>
    </row>
    <row r="12333" spans="1:18" x14ac:dyDescent="0.25">
      <c r="A12333" t="s">
        <v>2276</v>
      </c>
      <c r="B12333">
        <v>2018</v>
      </c>
      <c r="C12333">
        <v>3</v>
      </c>
      <c r="D12333">
        <v>14</v>
      </c>
      <c r="E12333" t="s">
        <v>643</v>
      </c>
      <c r="F12333" s="1" t="s">
        <v>3205</v>
      </c>
      <c r="G12333" s="1" t="s">
        <v>3384</v>
      </c>
      <c r="H12333" s="1" t="s">
        <v>3206</v>
      </c>
      <c r="I12333" t="s">
        <v>17070</v>
      </c>
      <c r="J12333" t="s">
        <v>23</v>
      </c>
      <c r="K12333">
        <v>8568</v>
      </c>
      <c r="L12333">
        <v>396012.96</v>
      </c>
      <c r="M12333">
        <v>46.22</v>
      </c>
      <c r="N12333" t="s">
        <v>645</v>
      </c>
      <c r="O12333" t="s">
        <v>9450</v>
      </c>
      <c r="P12333">
        <v>9.1123449223886266E-2</v>
      </c>
      <c r="Q12333">
        <v>0</v>
      </c>
      <c r="R12333">
        <v>1</v>
      </c>
    </row>
    <row r="12334" spans="1:18" x14ac:dyDescent="0.25">
      <c r="A12334" t="s">
        <v>2276</v>
      </c>
      <c r="B12334">
        <v>2018</v>
      </c>
      <c r="C12334">
        <v>3</v>
      </c>
      <c r="D12334">
        <v>14</v>
      </c>
      <c r="E12334" t="s">
        <v>643</v>
      </c>
      <c r="F12334" s="1" t="s">
        <v>3205</v>
      </c>
      <c r="G12334" s="1" t="s">
        <v>3384</v>
      </c>
      <c r="H12334" s="1" t="s">
        <v>3206</v>
      </c>
      <c r="I12334" t="s">
        <v>17161</v>
      </c>
      <c r="J12334" t="s">
        <v>23</v>
      </c>
      <c r="K12334">
        <v>5964</v>
      </c>
      <c r="L12334">
        <v>275656.08</v>
      </c>
      <c r="M12334">
        <v>46.22</v>
      </c>
      <c r="N12334" t="s">
        <v>279</v>
      </c>
      <c r="O12334" t="s">
        <v>9551</v>
      </c>
      <c r="P12334">
        <v>0</v>
      </c>
      <c r="Q12334">
        <v>0</v>
      </c>
      <c r="R12334">
        <v>1</v>
      </c>
    </row>
    <row r="12335" spans="1:18" x14ac:dyDescent="0.25">
      <c r="A12335" t="s">
        <v>1072</v>
      </c>
      <c r="B12335">
        <v>2016</v>
      </c>
      <c r="C12335">
        <v>9</v>
      </c>
      <c r="D12335">
        <v>8</v>
      </c>
      <c r="E12335" t="s">
        <v>226</v>
      </c>
      <c r="F12335" s="1" t="s">
        <v>3205</v>
      </c>
      <c r="G12335" s="1" t="s">
        <v>3863</v>
      </c>
      <c r="H12335" s="1" t="s">
        <v>3206</v>
      </c>
      <c r="I12335" t="s">
        <v>19007</v>
      </c>
      <c r="J12335" t="s">
        <v>23</v>
      </c>
      <c r="K12335">
        <v>2000</v>
      </c>
      <c r="L12335">
        <v>82220</v>
      </c>
      <c r="M12335">
        <v>41.11</v>
      </c>
      <c r="N12335" t="s">
        <v>9347</v>
      </c>
      <c r="O12335" t="s">
        <v>9542</v>
      </c>
      <c r="P12335">
        <v>8.0289698840596724E-2</v>
      </c>
      <c r="Q12335">
        <v>0</v>
      </c>
      <c r="R12335">
        <v>3</v>
      </c>
    </row>
    <row r="12336" spans="1:18" x14ac:dyDescent="0.25">
      <c r="A12336" t="s">
        <v>1072</v>
      </c>
      <c r="B12336">
        <v>2016</v>
      </c>
      <c r="C12336">
        <v>9</v>
      </c>
      <c r="D12336">
        <v>8</v>
      </c>
      <c r="E12336" t="s">
        <v>226</v>
      </c>
      <c r="F12336" s="1" t="s">
        <v>3205</v>
      </c>
      <c r="G12336" s="1" t="s">
        <v>3384</v>
      </c>
      <c r="H12336" s="1" t="s">
        <v>3206</v>
      </c>
      <c r="I12336" t="s">
        <v>17077</v>
      </c>
      <c r="J12336" t="s">
        <v>23</v>
      </c>
      <c r="K12336">
        <v>2856</v>
      </c>
      <c r="L12336">
        <v>109042.08</v>
      </c>
      <c r="M12336">
        <v>38.18</v>
      </c>
      <c r="N12336" t="s">
        <v>645</v>
      </c>
      <c r="O12336" t="s">
        <v>9450</v>
      </c>
      <c r="P12336">
        <v>9.1123449223886266E-2</v>
      </c>
      <c r="Q12336">
        <v>0</v>
      </c>
      <c r="R12336">
        <v>3</v>
      </c>
    </row>
    <row r="12337" spans="1:18" x14ac:dyDescent="0.25">
      <c r="A12337" t="s">
        <v>1072</v>
      </c>
      <c r="B12337">
        <v>2016</v>
      </c>
      <c r="C12337">
        <v>9</v>
      </c>
      <c r="D12337">
        <v>8</v>
      </c>
      <c r="E12337" t="s">
        <v>226</v>
      </c>
      <c r="F12337" s="1" t="s">
        <v>3205</v>
      </c>
      <c r="G12337" s="1" t="s">
        <v>3384</v>
      </c>
      <c r="H12337" s="1" t="s">
        <v>3206</v>
      </c>
      <c r="I12337" t="s">
        <v>17081</v>
      </c>
      <c r="J12337" t="s">
        <v>23</v>
      </c>
      <c r="K12337">
        <v>13245</v>
      </c>
      <c r="L12337">
        <v>519204</v>
      </c>
      <c r="M12337">
        <v>39.200000000000003</v>
      </c>
      <c r="N12337" t="s">
        <v>160</v>
      </c>
      <c r="O12337" t="s">
        <v>9452</v>
      </c>
      <c r="P12337">
        <v>0.10110188471641929</v>
      </c>
      <c r="Q12337">
        <v>0</v>
      </c>
      <c r="R12337">
        <v>3</v>
      </c>
    </row>
    <row r="12338" spans="1:18" x14ac:dyDescent="0.25">
      <c r="A12338" t="s">
        <v>1072</v>
      </c>
      <c r="B12338">
        <v>2016</v>
      </c>
      <c r="C12338">
        <v>9</v>
      </c>
      <c r="D12338">
        <v>8</v>
      </c>
      <c r="E12338" t="s">
        <v>226</v>
      </c>
      <c r="F12338" s="1" t="s">
        <v>3205</v>
      </c>
      <c r="G12338" s="1" t="s">
        <v>3863</v>
      </c>
      <c r="H12338" s="1" t="s">
        <v>3206</v>
      </c>
      <c r="I12338" t="s">
        <v>19113</v>
      </c>
      <c r="J12338" t="s">
        <v>23</v>
      </c>
      <c r="K12338">
        <v>2030</v>
      </c>
      <c r="L12338">
        <v>103124</v>
      </c>
      <c r="M12338">
        <v>50.8</v>
      </c>
      <c r="N12338" t="s">
        <v>9311</v>
      </c>
      <c r="O12338" t="s">
        <v>9520</v>
      </c>
      <c r="P12338">
        <v>0</v>
      </c>
      <c r="Q12338">
        <v>0</v>
      </c>
      <c r="R12338">
        <v>3</v>
      </c>
    </row>
    <row r="12339" spans="1:18" x14ac:dyDescent="0.25">
      <c r="A12339" t="s">
        <v>10879</v>
      </c>
      <c r="B12339">
        <v>2019</v>
      </c>
      <c r="C12339">
        <v>4</v>
      </c>
      <c r="D12339">
        <v>12</v>
      </c>
      <c r="E12339" t="s">
        <v>226</v>
      </c>
      <c r="F12339" s="1" t="s">
        <v>3205</v>
      </c>
      <c r="G12339" s="1" t="s">
        <v>3863</v>
      </c>
      <c r="H12339" s="1" t="s">
        <v>3206</v>
      </c>
      <c r="I12339" t="s">
        <v>19205</v>
      </c>
      <c r="J12339" t="s">
        <v>23</v>
      </c>
      <c r="K12339">
        <v>16690</v>
      </c>
      <c r="L12339">
        <v>826155</v>
      </c>
      <c r="M12339">
        <v>49.5</v>
      </c>
      <c r="N12339" t="s">
        <v>9335</v>
      </c>
      <c r="O12339" t="s">
        <v>9441</v>
      </c>
      <c r="P12339">
        <v>0.12724850134172863</v>
      </c>
      <c r="Q12339">
        <v>0</v>
      </c>
      <c r="R12339">
        <v>2</v>
      </c>
    </row>
    <row r="12340" spans="1:18" x14ac:dyDescent="0.25">
      <c r="A12340" t="s">
        <v>10879</v>
      </c>
      <c r="B12340">
        <v>2019</v>
      </c>
      <c r="C12340">
        <v>4</v>
      </c>
      <c r="D12340">
        <v>12</v>
      </c>
      <c r="E12340" t="s">
        <v>226</v>
      </c>
      <c r="F12340" s="1" t="s">
        <v>3205</v>
      </c>
      <c r="G12340" s="1" t="s">
        <v>3384</v>
      </c>
      <c r="H12340" s="1" t="s">
        <v>3206</v>
      </c>
      <c r="I12340" t="s">
        <v>17212</v>
      </c>
      <c r="J12340" t="s">
        <v>23</v>
      </c>
      <c r="K12340">
        <v>2110</v>
      </c>
      <c r="L12340">
        <v>101280</v>
      </c>
      <c r="M12340">
        <v>48</v>
      </c>
      <c r="N12340" t="s">
        <v>2239</v>
      </c>
      <c r="O12340" t="s">
        <v>9550</v>
      </c>
      <c r="P12340">
        <v>0</v>
      </c>
      <c r="Q12340">
        <v>0</v>
      </c>
      <c r="R12340">
        <v>2</v>
      </c>
    </row>
    <row r="12341" spans="1:18" x14ac:dyDescent="0.25">
      <c r="A12341" t="s">
        <v>10879</v>
      </c>
      <c r="B12341">
        <v>2019</v>
      </c>
      <c r="C12341">
        <v>4</v>
      </c>
      <c r="D12341">
        <v>12</v>
      </c>
      <c r="E12341" t="s">
        <v>226</v>
      </c>
      <c r="F12341" s="1" t="s">
        <v>3205</v>
      </c>
      <c r="G12341" s="1" t="s">
        <v>3863</v>
      </c>
      <c r="H12341" s="1" t="s">
        <v>3206</v>
      </c>
      <c r="I12341" t="s">
        <v>19209</v>
      </c>
      <c r="J12341" t="s">
        <v>23</v>
      </c>
      <c r="K12341">
        <v>7115</v>
      </c>
      <c r="L12341">
        <v>352192.5</v>
      </c>
      <c r="M12341">
        <v>49.5</v>
      </c>
      <c r="N12341" t="s">
        <v>9337</v>
      </c>
      <c r="O12341" t="s">
        <v>9440</v>
      </c>
      <c r="P12341">
        <v>0.12068470364021268</v>
      </c>
      <c r="Q12341">
        <v>0</v>
      </c>
      <c r="R12341">
        <v>2</v>
      </c>
    </row>
    <row r="12342" spans="1:18" x14ac:dyDescent="0.25">
      <c r="A12342" t="s">
        <v>14871</v>
      </c>
      <c r="B12342">
        <v>2019</v>
      </c>
      <c r="C12342">
        <v>6</v>
      </c>
      <c r="D12342">
        <v>14</v>
      </c>
      <c r="E12342" t="s">
        <v>174</v>
      </c>
      <c r="F12342" s="1" t="s">
        <v>3205</v>
      </c>
      <c r="G12342" s="1" t="s">
        <v>3863</v>
      </c>
      <c r="H12342" s="1" t="s">
        <v>3206</v>
      </c>
      <c r="I12342" t="s">
        <v>19205</v>
      </c>
      <c r="J12342" t="s">
        <v>23</v>
      </c>
      <c r="K12342">
        <v>6316</v>
      </c>
      <c r="L12342">
        <v>314536.8</v>
      </c>
      <c r="M12342">
        <v>49.8</v>
      </c>
      <c r="N12342" t="s">
        <v>9335</v>
      </c>
      <c r="O12342" t="s">
        <v>9441</v>
      </c>
      <c r="P12342">
        <v>0.12724850134172863</v>
      </c>
      <c r="Q12342">
        <v>0</v>
      </c>
      <c r="R12342">
        <v>2</v>
      </c>
    </row>
    <row r="12343" spans="1:18" x14ac:dyDescent="0.25">
      <c r="A12343" t="s">
        <v>14871</v>
      </c>
      <c r="B12343">
        <v>2019</v>
      </c>
      <c r="C12343">
        <v>6</v>
      </c>
      <c r="D12343">
        <v>14</v>
      </c>
      <c r="E12343" t="s">
        <v>174</v>
      </c>
      <c r="F12343" s="1" t="s">
        <v>3205</v>
      </c>
      <c r="G12343" s="1" t="s">
        <v>3384</v>
      </c>
      <c r="H12343" s="1" t="s">
        <v>3206</v>
      </c>
      <c r="I12343" t="s">
        <v>17214</v>
      </c>
      <c r="J12343" t="s">
        <v>23</v>
      </c>
      <c r="K12343">
        <v>7035</v>
      </c>
      <c r="L12343">
        <v>337680</v>
      </c>
      <c r="M12343">
        <v>48</v>
      </c>
      <c r="N12343" t="s">
        <v>645</v>
      </c>
      <c r="O12343" t="s">
        <v>9450</v>
      </c>
      <c r="P12343">
        <v>9.1123449223886266E-2</v>
      </c>
      <c r="Q12343">
        <v>0</v>
      </c>
      <c r="R12343">
        <v>2</v>
      </c>
    </row>
    <row r="12344" spans="1:18" x14ac:dyDescent="0.25">
      <c r="A12344" t="s">
        <v>14871</v>
      </c>
      <c r="B12344">
        <v>2019</v>
      </c>
      <c r="C12344">
        <v>6</v>
      </c>
      <c r="D12344">
        <v>14</v>
      </c>
      <c r="E12344" t="s">
        <v>174</v>
      </c>
      <c r="F12344" s="1" t="s">
        <v>3205</v>
      </c>
      <c r="G12344" s="1" t="s">
        <v>3863</v>
      </c>
      <c r="H12344" s="1" t="s">
        <v>3206</v>
      </c>
      <c r="I12344" t="s">
        <v>19221</v>
      </c>
      <c r="J12344" t="s">
        <v>23</v>
      </c>
      <c r="K12344">
        <v>890</v>
      </c>
      <c r="L12344">
        <v>44322</v>
      </c>
      <c r="M12344">
        <v>49.8</v>
      </c>
      <c r="N12344" t="s">
        <v>9347</v>
      </c>
      <c r="O12344" t="s">
        <v>9542</v>
      </c>
      <c r="P12344">
        <v>8.0289698840596724E-2</v>
      </c>
      <c r="Q12344">
        <v>0</v>
      </c>
      <c r="R12344">
        <v>2</v>
      </c>
    </row>
    <row r="12345" spans="1:18" x14ac:dyDescent="0.25">
      <c r="A12345" t="s">
        <v>14871</v>
      </c>
      <c r="B12345">
        <v>2019</v>
      </c>
      <c r="C12345">
        <v>6</v>
      </c>
      <c r="D12345">
        <v>14</v>
      </c>
      <c r="E12345" t="s">
        <v>174</v>
      </c>
      <c r="F12345" s="1" t="s">
        <v>9480</v>
      </c>
      <c r="G12345" s="1" t="s">
        <v>9480</v>
      </c>
      <c r="H12345" s="1" t="s">
        <v>9480</v>
      </c>
      <c r="I12345" t="s">
        <v>1271</v>
      </c>
      <c r="J12345" t="s">
        <v>23</v>
      </c>
      <c r="K12345">
        <v>5127</v>
      </c>
      <c r="L12345">
        <v>261477</v>
      </c>
      <c r="M12345">
        <v>51</v>
      </c>
      <c r="N12345" t="e">
        <v>#N/A</v>
      </c>
      <c r="O12345" t="e">
        <v>#N/A</v>
      </c>
      <c r="P12345">
        <v>0</v>
      </c>
      <c r="Q12345">
        <v>0</v>
      </c>
      <c r="R12345">
        <v>2</v>
      </c>
    </row>
    <row r="12346" spans="1:18" x14ac:dyDescent="0.25">
      <c r="A12346" t="s">
        <v>2614</v>
      </c>
      <c r="B12346">
        <v>2018</v>
      </c>
      <c r="C12346">
        <v>6</v>
      </c>
      <c r="D12346">
        <v>27</v>
      </c>
      <c r="E12346" t="s">
        <v>1594</v>
      </c>
      <c r="F12346" s="1" t="s">
        <v>3205</v>
      </c>
      <c r="G12346" s="1" t="s">
        <v>3863</v>
      </c>
      <c r="H12346" s="1" t="s">
        <v>3206</v>
      </c>
      <c r="I12346" t="s">
        <v>18999</v>
      </c>
      <c r="J12346" t="s">
        <v>23</v>
      </c>
      <c r="K12346">
        <v>8053</v>
      </c>
      <c r="L12346">
        <v>380576.73</v>
      </c>
      <c r="M12346">
        <v>47.26</v>
      </c>
      <c r="N12346" t="s">
        <v>9337</v>
      </c>
      <c r="O12346" t="s">
        <v>9440</v>
      </c>
      <c r="P12346">
        <v>0.12068470364021268</v>
      </c>
      <c r="Q12346">
        <v>0</v>
      </c>
      <c r="R12346">
        <v>2</v>
      </c>
    </row>
    <row r="12347" spans="1:18" x14ac:dyDescent="0.25">
      <c r="A12347" t="s">
        <v>2614</v>
      </c>
      <c r="B12347">
        <v>2018</v>
      </c>
      <c r="C12347">
        <v>6</v>
      </c>
      <c r="D12347">
        <v>27</v>
      </c>
      <c r="E12347" t="s">
        <v>1594</v>
      </c>
      <c r="F12347" s="1" t="s">
        <v>3205</v>
      </c>
      <c r="G12347" s="1" t="s">
        <v>3863</v>
      </c>
      <c r="H12347" s="1" t="s">
        <v>3206</v>
      </c>
      <c r="I12347" t="s">
        <v>19111</v>
      </c>
      <c r="J12347" t="s">
        <v>23</v>
      </c>
      <c r="K12347">
        <v>9910</v>
      </c>
      <c r="L12347">
        <v>468336.7</v>
      </c>
      <c r="M12347">
        <v>47.26</v>
      </c>
      <c r="N12347" t="s">
        <v>9332</v>
      </c>
      <c r="O12347" t="s">
        <v>9531</v>
      </c>
      <c r="P12347">
        <v>0</v>
      </c>
      <c r="Q12347">
        <v>0</v>
      </c>
      <c r="R12347">
        <v>2</v>
      </c>
    </row>
    <row r="12348" spans="1:18" x14ac:dyDescent="0.25">
      <c r="A12348" t="s">
        <v>8608</v>
      </c>
      <c r="B12348">
        <v>2018</v>
      </c>
      <c r="C12348">
        <v>6</v>
      </c>
      <c r="D12348">
        <v>5</v>
      </c>
      <c r="E12348" t="s">
        <v>8609</v>
      </c>
      <c r="F12348" s="1" t="s">
        <v>5207</v>
      </c>
      <c r="G12348" s="1" t="s">
        <v>6745</v>
      </c>
      <c r="H12348" s="1" t="s">
        <v>7263</v>
      </c>
      <c r="I12348" t="s">
        <v>7209</v>
      </c>
      <c r="J12348" t="s">
        <v>38</v>
      </c>
      <c r="K12348">
        <v>50</v>
      </c>
      <c r="L12348">
        <v>7375</v>
      </c>
      <c r="M12348">
        <v>147.5</v>
      </c>
      <c r="N12348" t="s">
        <v>8939</v>
      </c>
      <c r="O12348" t="s">
        <v>9462</v>
      </c>
      <c r="P12348">
        <v>0</v>
      </c>
      <c r="Q12348">
        <v>4.5837736391081546E-2</v>
      </c>
      <c r="R12348">
        <v>2</v>
      </c>
    </row>
    <row r="12349" spans="1:18" x14ac:dyDescent="0.25">
      <c r="A12349" t="s">
        <v>8608</v>
      </c>
      <c r="B12349">
        <v>2018</v>
      </c>
      <c r="C12349">
        <v>6</v>
      </c>
      <c r="D12349">
        <v>5</v>
      </c>
      <c r="E12349" t="s">
        <v>8609</v>
      </c>
      <c r="F12349" s="1" t="s">
        <v>5207</v>
      </c>
      <c r="G12349" s="1" t="s">
        <v>6745</v>
      </c>
      <c r="H12349" s="1" t="s">
        <v>7263</v>
      </c>
      <c r="I12349" t="s">
        <v>7195</v>
      </c>
      <c r="J12349" t="s">
        <v>38</v>
      </c>
      <c r="K12349">
        <v>50</v>
      </c>
      <c r="L12349">
        <v>6195</v>
      </c>
      <c r="M12349">
        <v>123.9</v>
      </c>
      <c r="N12349" t="s">
        <v>8935</v>
      </c>
      <c r="O12349" t="s">
        <v>9473</v>
      </c>
      <c r="P12349">
        <v>0</v>
      </c>
      <c r="Q12349">
        <v>2.5873469413582522E-2</v>
      </c>
      <c r="R12349">
        <v>2</v>
      </c>
    </row>
    <row r="12350" spans="1:18" x14ac:dyDescent="0.25">
      <c r="A12350" t="s">
        <v>1029</v>
      </c>
      <c r="B12350">
        <v>2016</v>
      </c>
      <c r="C12350">
        <v>8</v>
      </c>
      <c r="D12350">
        <v>26</v>
      </c>
      <c r="E12350" t="s">
        <v>982</v>
      </c>
      <c r="F12350" s="1" t="s">
        <v>3205</v>
      </c>
      <c r="G12350" s="1" t="s">
        <v>3863</v>
      </c>
      <c r="H12350" s="1" t="s">
        <v>3206</v>
      </c>
      <c r="I12350" t="s">
        <v>19013</v>
      </c>
      <c r="J12350" t="s">
        <v>23</v>
      </c>
      <c r="K12350">
        <v>18725</v>
      </c>
      <c r="L12350">
        <v>0</v>
      </c>
      <c r="M12350">
        <v>0</v>
      </c>
      <c r="N12350" t="s">
        <v>9331</v>
      </c>
      <c r="O12350" t="s">
        <v>9540</v>
      </c>
      <c r="P12350">
        <v>4.2454374665687751E-2</v>
      </c>
      <c r="Q12350">
        <v>0</v>
      </c>
      <c r="R12350">
        <v>3</v>
      </c>
    </row>
    <row r="12351" spans="1:18" x14ac:dyDescent="0.25">
      <c r="A12351" t="s">
        <v>490</v>
      </c>
      <c r="B12351">
        <v>2016</v>
      </c>
      <c r="C12351">
        <v>2</v>
      </c>
      <c r="D12351">
        <v>5</v>
      </c>
      <c r="E12351" t="s">
        <v>92</v>
      </c>
      <c r="F12351" s="1" t="s">
        <v>3205</v>
      </c>
      <c r="G12351" s="1" t="s">
        <v>3863</v>
      </c>
      <c r="H12351" s="1" t="s">
        <v>3206</v>
      </c>
      <c r="I12351" t="s">
        <v>30</v>
      </c>
      <c r="J12351" t="s">
        <v>23</v>
      </c>
      <c r="K12351">
        <v>19560</v>
      </c>
      <c r="L12351">
        <v>603426</v>
      </c>
      <c r="M12351">
        <v>30.85</v>
      </c>
      <c r="N12351" t="s">
        <v>9346</v>
      </c>
      <c r="O12351" t="s">
        <v>9484</v>
      </c>
      <c r="P12351">
        <v>0</v>
      </c>
      <c r="Q12351">
        <v>0</v>
      </c>
      <c r="R12351">
        <v>1</v>
      </c>
    </row>
    <row r="12352" spans="1:18" x14ac:dyDescent="0.25">
      <c r="A12352" t="s">
        <v>2162</v>
      </c>
      <c r="B12352">
        <v>2018</v>
      </c>
      <c r="C12352">
        <v>1</v>
      </c>
      <c r="D12352">
        <v>29</v>
      </c>
      <c r="E12352" t="s">
        <v>174</v>
      </c>
      <c r="F12352" s="1" t="s">
        <v>3205</v>
      </c>
      <c r="G12352" s="1" t="s">
        <v>3384</v>
      </c>
      <c r="H12352" s="1" t="s">
        <v>3206</v>
      </c>
      <c r="I12352" t="s">
        <v>17029</v>
      </c>
      <c r="J12352" t="s">
        <v>23</v>
      </c>
      <c r="K12352">
        <v>19875</v>
      </c>
      <c r="L12352">
        <v>848662.49</v>
      </c>
      <c r="M12352">
        <v>42.7</v>
      </c>
      <c r="N12352" t="s">
        <v>645</v>
      </c>
      <c r="O12352" t="s">
        <v>9450</v>
      </c>
      <c r="P12352">
        <v>9.1123449223886266E-2</v>
      </c>
      <c r="Q12352">
        <v>0</v>
      </c>
      <c r="R12352">
        <v>1</v>
      </c>
    </row>
    <row r="12353" spans="1:18" x14ac:dyDescent="0.25">
      <c r="A12353" t="s">
        <v>16870</v>
      </c>
      <c r="B12353">
        <v>2019</v>
      </c>
      <c r="C12353">
        <v>12</v>
      </c>
      <c r="D12353">
        <v>26</v>
      </c>
      <c r="E12353" t="s">
        <v>15067</v>
      </c>
      <c r="F12353" s="1" t="s">
        <v>3205</v>
      </c>
      <c r="G12353" s="1" t="s">
        <v>3384</v>
      </c>
      <c r="H12353" s="1" t="s">
        <v>3206</v>
      </c>
      <c r="I12353" t="s">
        <v>17215</v>
      </c>
      <c r="J12353" t="s">
        <v>23</v>
      </c>
      <c r="K12353">
        <v>19600</v>
      </c>
      <c r="L12353">
        <v>882000</v>
      </c>
      <c r="M12353">
        <v>45</v>
      </c>
      <c r="N12353" t="s">
        <v>170</v>
      </c>
      <c r="O12353" t="s">
        <v>9516</v>
      </c>
      <c r="P12353">
        <v>3.660242098978287E-2</v>
      </c>
      <c r="Q12353">
        <v>0</v>
      </c>
      <c r="R12353">
        <v>4</v>
      </c>
    </row>
    <row r="12354" spans="1:18" x14ac:dyDescent="0.25">
      <c r="A12354" t="s">
        <v>1489</v>
      </c>
      <c r="B12354">
        <v>2017</v>
      </c>
      <c r="C12354">
        <v>3</v>
      </c>
      <c r="D12354">
        <v>24</v>
      </c>
      <c r="E12354" t="s">
        <v>92</v>
      </c>
      <c r="F12354" s="1" t="s">
        <v>3205</v>
      </c>
      <c r="G12354" s="1" t="s">
        <v>3863</v>
      </c>
      <c r="H12354" s="1" t="s">
        <v>3206</v>
      </c>
      <c r="I12354" t="s">
        <v>19008</v>
      </c>
      <c r="J12354" t="s">
        <v>23</v>
      </c>
      <c r="K12354">
        <v>980</v>
      </c>
      <c r="L12354">
        <v>45570</v>
      </c>
      <c r="M12354">
        <v>46.5</v>
      </c>
      <c r="N12354" t="s">
        <v>9344</v>
      </c>
      <c r="O12354" t="s">
        <v>9496</v>
      </c>
      <c r="P12354">
        <v>3.9816758144422926E-2</v>
      </c>
      <c r="Q12354">
        <v>0</v>
      </c>
      <c r="R12354">
        <v>1</v>
      </c>
    </row>
    <row r="12355" spans="1:18" x14ac:dyDescent="0.25">
      <c r="A12355" t="s">
        <v>1489</v>
      </c>
      <c r="B12355">
        <v>2017</v>
      </c>
      <c r="C12355">
        <v>3</v>
      </c>
      <c r="D12355">
        <v>24</v>
      </c>
      <c r="E12355" t="s">
        <v>92</v>
      </c>
      <c r="F12355" s="1" t="s">
        <v>3205</v>
      </c>
      <c r="G12355" s="1" t="s">
        <v>3863</v>
      </c>
      <c r="H12355" s="1" t="s">
        <v>3206</v>
      </c>
      <c r="I12355" t="s">
        <v>19013</v>
      </c>
      <c r="J12355" t="s">
        <v>23</v>
      </c>
      <c r="K12355">
        <v>9834</v>
      </c>
      <c r="L12355">
        <v>457281</v>
      </c>
      <c r="M12355">
        <v>46.5</v>
      </c>
      <c r="N12355" t="s">
        <v>9331</v>
      </c>
      <c r="O12355" t="s">
        <v>9540</v>
      </c>
      <c r="P12355">
        <v>4.2454374665687751E-2</v>
      </c>
      <c r="Q12355">
        <v>0</v>
      </c>
      <c r="R12355">
        <v>1</v>
      </c>
    </row>
    <row r="12356" spans="1:18" x14ac:dyDescent="0.25">
      <c r="A12356" t="s">
        <v>1489</v>
      </c>
      <c r="B12356">
        <v>2017</v>
      </c>
      <c r="C12356">
        <v>3</v>
      </c>
      <c r="D12356">
        <v>24</v>
      </c>
      <c r="E12356" t="s">
        <v>92</v>
      </c>
      <c r="F12356" s="1" t="s">
        <v>3205</v>
      </c>
      <c r="G12356" s="1" t="s">
        <v>3863</v>
      </c>
      <c r="H12356" s="1" t="s">
        <v>3206</v>
      </c>
      <c r="I12356" t="s">
        <v>19053</v>
      </c>
      <c r="J12356" t="s">
        <v>23</v>
      </c>
      <c r="K12356">
        <v>8000</v>
      </c>
      <c r="L12356">
        <v>370000</v>
      </c>
      <c r="M12356">
        <v>46.25</v>
      </c>
      <c r="N12356" t="s">
        <v>9346</v>
      </c>
      <c r="O12356" t="s">
        <v>9484</v>
      </c>
      <c r="P12356">
        <v>0</v>
      </c>
      <c r="Q12356">
        <v>0</v>
      </c>
      <c r="R12356">
        <v>1</v>
      </c>
    </row>
    <row r="12357" spans="1:18" x14ac:dyDescent="0.25">
      <c r="A12357" t="s">
        <v>1489</v>
      </c>
      <c r="B12357">
        <v>2017</v>
      </c>
      <c r="C12357">
        <v>3</v>
      </c>
      <c r="D12357">
        <v>24</v>
      </c>
      <c r="E12357" t="s">
        <v>92</v>
      </c>
      <c r="F12357" s="1" t="s">
        <v>3205</v>
      </c>
      <c r="G12357" s="1" t="s">
        <v>3227</v>
      </c>
      <c r="H12357" s="1" t="s">
        <v>3206</v>
      </c>
      <c r="I12357" t="s">
        <v>19780</v>
      </c>
      <c r="J12357" t="s">
        <v>23</v>
      </c>
      <c r="K12357">
        <v>980</v>
      </c>
      <c r="L12357">
        <v>58310</v>
      </c>
      <c r="M12357">
        <v>59.5</v>
      </c>
      <c r="N12357" t="s">
        <v>22069</v>
      </c>
      <c r="O12357" t="s">
        <v>23265</v>
      </c>
      <c r="P12357">
        <v>0</v>
      </c>
      <c r="Q12357">
        <v>0</v>
      </c>
      <c r="R12357">
        <v>1</v>
      </c>
    </row>
    <row r="12358" spans="1:18" x14ac:dyDescent="0.25">
      <c r="A12358" t="s">
        <v>16144</v>
      </c>
      <c r="B12358">
        <v>2019</v>
      </c>
      <c r="C12358">
        <v>11</v>
      </c>
      <c r="D12358">
        <v>1</v>
      </c>
      <c r="E12358" t="s">
        <v>226</v>
      </c>
      <c r="F12358" s="1" t="s">
        <v>3205</v>
      </c>
      <c r="G12358" s="1" t="s">
        <v>3863</v>
      </c>
      <c r="H12358" s="1" t="s">
        <v>3206</v>
      </c>
      <c r="I12358" t="s">
        <v>19221</v>
      </c>
      <c r="J12358" t="s">
        <v>23</v>
      </c>
      <c r="K12358">
        <v>12730</v>
      </c>
      <c r="L12358">
        <v>591945</v>
      </c>
      <c r="M12358">
        <v>46.5</v>
      </c>
      <c r="N12358" t="s">
        <v>9347</v>
      </c>
      <c r="O12358" t="s">
        <v>9542</v>
      </c>
      <c r="P12358">
        <v>8.0289698840596724E-2</v>
      </c>
      <c r="Q12358">
        <v>0</v>
      </c>
      <c r="R12358">
        <v>4</v>
      </c>
    </row>
    <row r="12359" spans="1:18" x14ac:dyDescent="0.25">
      <c r="A12359" t="s">
        <v>2226</v>
      </c>
      <c r="B12359">
        <v>2018</v>
      </c>
      <c r="C12359">
        <v>2</v>
      </c>
      <c r="D12359">
        <v>23</v>
      </c>
      <c r="E12359" t="s">
        <v>15699</v>
      </c>
      <c r="F12359" s="1" t="s">
        <v>3205</v>
      </c>
      <c r="G12359" s="1" t="s">
        <v>3863</v>
      </c>
      <c r="H12359" s="1" t="s">
        <v>3206</v>
      </c>
      <c r="I12359" t="s">
        <v>19002</v>
      </c>
      <c r="J12359" t="s">
        <v>23</v>
      </c>
      <c r="K12359">
        <v>1405</v>
      </c>
      <c r="L12359">
        <v>78188.25</v>
      </c>
      <c r="M12359">
        <v>55.65</v>
      </c>
      <c r="N12359" t="s">
        <v>9330</v>
      </c>
      <c r="O12359" t="s">
        <v>9524</v>
      </c>
      <c r="P12359">
        <v>0</v>
      </c>
      <c r="Q12359">
        <v>0</v>
      </c>
      <c r="R12359">
        <v>1</v>
      </c>
    </row>
    <row r="12360" spans="1:18" x14ac:dyDescent="0.25">
      <c r="A12360" t="s">
        <v>2226</v>
      </c>
      <c r="B12360">
        <v>2018</v>
      </c>
      <c r="C12360">
        <v>2</v>
      </c>
      <c r="D12360">
        <v>23</v>
      </c>
      <c r="E12360" t="s">
        <v>15699</v>
      </c>
      <c r="F12360" s="1" t="s">
        <v>3205</v>
      </c>
      <c r="G12360" s="1" t="s">
        <v>3863</v>
      </c>
      <c r="H12360" s="1" t="s">
        <v>3206</v>
      </c>
      <c r="I12360" t="s">
        <v>19107</v>
      </c>
      <c r="J12360" t="s">
        <v>23</v>
      </c>
      <c r="K12360">
        <v>4995</v>
      </c>
      <c r="L12360">
        <v>277971.75</v>
      </c>
      <c r="M12360">
        <v>55.65</v>
      </c>
      <c r="N12360" t="s">
        <v>9329</v>
      </c>
      <c r="O12360" t="s">
        <v>9493</v>
      </c>
      <c r="P12360">
        <v>0</v>
      </c>
      <c r="Q12360">
        <v>0</v>
      </c>
      <c r="R12360">
        <v>1</v>
      </c>
    </row>
    <row r="12361" spans="1:18" x14ac:dyDescent="0.25">
      <c r="A12361" t="s">
        <v>3086</v>
      </c>
      <c r="B12361">
        <v>2018</v>
      </c>
      <c r="C12361">
        <v>12</v>
      </c>
      <c r="D12361">
        <v>6</v>
      </c>
      <c r="E12361" t="s">
        <v>174</v>
      </c>
      <c r="F12361" s="1" t="s">
        <v>3205</v>
      </c>
      <c r="G12361" s="1" t="s">
        <v>3863</v>
      </c>
      <c r="H12361" s="1" t="s">
        <v>3206</v>
      </c>
      <c r="I12361" t="s">
        <v>19104</v>
      </c>
      <c r="J12361" t="s">
        <v>23</v>
      </c>
      <c r="K12361">
        <v>13365</v>
      </c>
      <c r="L12361">
        <v>617462.97</v>
      </c>
      <c r="M12361">
        <v>46.2</v>
      </c>
      <c r="N12361" t="s">
        <v>9305</v>
      </c>
      <c r="O12361" t="s">
        <v>9530</v>
      </c>
      <c r="P12361">
        <v>3.1450189480311259E-2</v>
      </c>
      <c r="Q12361">
        <v>0</v>
      </c>
      <c r="R12361">
        <v>4</v>
      </c>
    </row>
    <row r="12362" spans="1:18" x14ac:dyDescent="0.25">
      <c r="A12362" t="s">
        <v>3086</v>
      </c>
      <c r="B12362">
        <v>2018</v>
      </c>
      <c r="C12362">
        <v>12</v>
      </c>
      <c r="D12362">
        <v>6</v>
      </c>
      <c r="E12362" t="s">
        <v>174</v>
      </c>
      <c r="F12362" s="1" t="s">
        <v>3205</v>
      </c>
      <c r="G12362" s="1" t="s">
        <v>3384</v>
      </c>
      <c r="H12362" s="1" t="s">
        <v>3206</v>
      </c>
      <c r="I12362" t="s">
        <v>17143</v>
      </c>
      <c r="J12362" t="s">
        <v>23</v>
      </c>
      <c r="K12362">
        <v>3365</v>
      </c>
      <c r="L12362">
        <v>150516.45000000001</v>
      </c>
      <c r="M12362">
        <v>44.73</v>
      </c>
      <c r="N12362" t="s">
        <v>112</v>
      </c>
      <c r="O12362" t="s">
        <v>9515</v>
      </c>
      <c r="P12362">
        <v>3.2773227720419927E-2</v>
      </c>
      <c r="Q12362">
        <v>0</v>
      </c>
      <c r="R12362">
        <v>4</v>
      </c>
    </row>
    <row r="12363" spans="1:18" x14ac:dyDescent="0.25">
      <c r="A12363" t="s">
        <v>3086</v>
      </c>
      <c r="B12363">
        <v>2018</v>
      </c>
      <c r="C12363">
        <v>12</v>
      </c>
      <c r="D12363">
        <v>6</v>
      </c>
      <c r="E12363" t="s">
        <v>174</v>
      </c>
      <c r="F12363" s="1" t="s">
        <v>9480</v>
      </c>
      <c r="G12363" s="1" t="s">
        <v>9480</v>
      </c>
      <c r="H12363" s="1" t="s">
        <v>9480</v>
      </c>
      <c r="I12363" t="s">
        <v>1780</v>
      </c>
      <c r="J12363" t="s">
        <v>23</v>
      </c>
      <c r="K12363">
        <v>2048</v>
      </c>
      <c r="L12363">
        <v>102604.81</v>
      </c>
      <c r="M12363">
        <v>50.1</v>
      </c>
      <c r="N12363" t="e">
        <v>#N/A</v>
      </c>
      <c r="O12363" t="e">
        <v>#N/A</v>
      </c>
      <c r="P12363">
        <v>0</v>
      </c>
      <c r="Q12363">
        <v>0</v>
      </c>
      <c r="R12363">
        <v>4</v>
      </c>
    </row>
    <row r="12364" spans="1:18" x14ac:dyDescent="0.25">
      <c r="A12364" t="s">
        <v>3164</v>
      </c>
      <c r="B12364">
        <v>2018</v>
      </c>
      <c r="C12364">
        <v>12</v>
      </c>
      <c r="D12364">
        <v>22</v>
      </c>
      <c r="E12364" t="s">
        <v>2641</v>
      </c>
      <c r="F12364" s="1" t="s">
        <v>3205</v>
      </c>
      <c r="G12364" s="1" t="s">
        <v>3384</v>
      </c>
      <c r="H12364" s="1" t="s">
        <v>3206</v>
      </c>
      <c r="I12364" t="s">
        <v>17066</v>
      </c>
      <c r="J12364" t="s">
        <v>23</v>
      </c>
      <c r="K12364">
        <v>14550</v>
      </c>
      <c r="L12364">
        <v>725681.26</v>
      </c>
      <c r="M12364">
        <v>49.88</v>
      </c>
      <c r="N12364" t="s">
        <v>160</v>
      </c>
      <c r="O12364" t="s">
        <v>9452</v>
      </c>
      <c r="P12364">
        <v>0.10110188471641929</v>
      </c>
      <c r="Q12364">
        <v>0</v>
      </c>
      <c r="R12364">
        <v>4</v>
      </c>
    </row>
    <row r="12365" spans="1:18" x14ac:dyDescent="0.25">
      <c r="A12365" t="s">
        <v>3164</v>
      </c>
      <c r="B12365">
        <v>2018</v>
      </c>
      <c r="C12365">
        <v>12</v>
      </c>
      <c r="D12365">
        <v>22</v>
      </c>
      <c r="E12365" t="s">
        <v>2641</v>
      </c>
      <c r="F12365" s="1" t="s">
        <v>3205</v>
      </c>
      <c r="G12365" s="1" t="s">
        <v>3227</v>
      </c>
      <c r="H12365" s="1" t="s">
        <v>3206</v>
      </c>
      <c r="I12365" t="s">
        <v>19765</v>
      </c>
      <c r="J12365" t="s">
        <v>23</v>
      </c>
      <c r="K12365">
        <v>3938</v>
      </c>
      <c r="L12365">
        <v>218322.72</v>
      </c>
      <c r="M12365">
        <v>55.44</v>
      </c>
      <c r="N12365" t="s">
        <v>22091</v>
      </c>
      <c r="O12365" t="s">
        <v>23257</v>
      </c>
      <c r="P12365">
        <v>0</v>
      </c>
      <c r="Q12365">
        <v>0</v>
      </c>
      <c r="R12365">
        <v>4</v>
      </c>
    </row>
    <row r="12366" spans="1:18" x14ac:dyDescent="0.25">
      <c r="A12366" t="s">
        <v>3164</v>
      </c>
      <c r="B12366">
        <v>2018</v>
      </c>
      <c r="C12366">
        <v>12</v>
      </c>
      <c r="D12366">
        <v>22</v>
      </c>
      <c r="E12366" t="s">
        <v>2641</v>
      </c>
      <c r="F12366" s="1" t="s">
        <v>3205</v>
      </c>
      <c r="G12366" s="1" t="s">
        <v>3384</v>
      </c>
      <c r="H12366" s="1" t="s">
        <v>3206</v>
      </c>
      <c r="I12366" t="s">
        <v>17040</v>
      </c>
      <c r="J12366" t="s">
        <v>23</v>
      </c>
      <c r="K12366">
        <v>1040</v>
      </c>
      <c r="L12366">
        <v>52962</v>
      </c>
      <c r="M12366">
        <v>50.93</v>
      </c>
      <c r="N12366" t="s">
        <v>228</v>
      </c>
      <c r="O12366" t="s">
        <v>9547</v>
      </c>
      <c r="P12366">
        <v>0</v>
      </c>
      <c r="Q12366">
        <v>0</v>
      </c>
      <c r="R12366">
        <v>4</v>
      </c>
    </row>
    <row r="12367" spans="1:18" x14ac:dyDescent="0.25">
      <c r="A12367" t="s">
        <v>626</v>
      </c>
      <c r="B12367">
        <v>2016</v>
      </c>
      <c r="C12367">
        <v>3</v>
      </c>
      <c r="D12367">
        <v>1</v>
      </c>
      <c r="E12367" t="s">
        <v>226</v>
      </c>
      <c r="F12367" s="1" t="s">
        <v>3205</v>
      </c>
      <c r="G12367" s="1" t="s">
        <v>3863</v>
      </c>
      <c r="H12367" s="1" t="s">
        <v>3206</v>
      </c>
      <c r="I12367" t="s">
        <v>19613</v>
      </c>
      <c r="J12367" t="s">
        <v>23</v>
      </c>
      <c r="K12367">
        <v>6261</v>
      </c>
      <c r="L12367">
        <v>169234.83</v>
      </c>
      <c r="M12367">
        <v>27.03</v>
      </c>
      <c r="N12367" t="s">
        <v>9331</v>
      </c>
      <c r="O12367" t="s">
        <v>9540</v>
      </c>
      <c r="P12367">
        <v>4.2454374665687751E-2</v>
      </c>
      <c r="Q12367">
        <v>0</v>
      </c>
      <c r="R12367">
        <v>1</v>
      </c>
    </row>
    <row r="12368" spans="1:18" x14ac:dyDescent="0.25">
      <c r="A12368" t="s">
        <v>626</v>
      </c>
      <c r="B12368">
        <v>2016</v>
      </c>
      <c r="C12368">
        <v>3</v>
      </c>
      <c r="D12368">
        <v>1</v>
      </c>
      <c r="E12368" t="s">
        <v>226</v>
      </c>
      <c r="F12368" s="1" t="s">
        <v>3205</v>
      </c>
      <c r="G12368" s="1" t="s">
        <v>3384</v>
      </c>
      <c r="H12368" s="1" t="s">
        <v>3206</v>
      </c>
      <c r="I12368" t="s">
        <v>17036</v>
      </c>
      <c r="J12368" t="s">
        <v>23</v>
      </c>
      <c r="K12368">
        <v>6800</v>
      </c>
      <c r="L12368">
        <v>199756.79999999999</v>
      </c>
      <c r="M12368">
        <v>29.38</v>
      </c>
      <c r="N12368" t="s">
        <v>166</v>
      </c>
      <c r="O12368" t="s">
        <v>9509</v>
      </c>
      <c r="P12368">
        <v>0</v>
      </c>
      <c r="Q12368">
        <v>0</v>
      </c>
      <c r="R12368">
        <v>1</v>
      </c>
    </row>
    <row r="12369" spans="1:18" x14ac:dyDescent="0.25">
      <c r="A12369" t="s">
        <v>788</v>
      </c>
      <c r="B12369">
        <v>2016</v>
      </c>
      <c r="C12369">
        <v>4</v>
      </c>
      <c r="D12369">
        <v>18</v>
      </c>
      <c r="E12369" t="s">
        <v>226</v>
      </c>
      <c r="F12369" s="1" t="s">
        <v>3205</v>
      </c>
      <c r="G12369" s="1" t="s">
        <v>3863</v>
      </c>
      <c r="H12369" s="1" t="s">
        <v>3206</v>
      </c>
      <c r="I12369" t="s">
        <v>19013</v>
      </c>
      <c r="J12369" t="s">
        <v>23</v>
      </c>
      <c r="K12369">
        <v>15105</v>
      </c>
      <c r="L12369">
        <v>466744.49</v>
      </c>
      <c r="M12369">
        <v>30.9</v>
      </c>
      <c r="N12369" t="s">
        <v>9331</v>
      </c>
      <c r="O12369" t="s">
        <v>9540</v>
      </c>
      <c r="P12369">
        <v>4.2454374665687751E-2</v>
      </c>
      <c r="Q12369">
        <v>0</v>
      </c>
      <c r="R12369">
        <v>2</v>
      </c>
    </row>
    <row r="12370" spans="1:18" x14ac:dyDescent="0.25">
      <c r="A12370" t="s">
        <v>788</v>
      </c>
      <c r="B12370">
        <v>2016</v>
      </c>
      <c r="C12370">
        <v>4</v>
      </c>
      <c r="D12370">
        <v>18</v>
      </c>
      <c r="E12370" t="s">
        <v>226</v>
      </c>
      <c r="F12370" s="1" t="s">
        <v>3205</v>
      </c>
      <c r="G12370" s="1" t="s">
        <v>3863</v>
      </c>
      <c r="H12370" s="1" t="s">
        <v>3206</v>
      </c>
      <c r="I12370" t="s">
        <v>19054</v>
      </c>
      <c r="J12370" t="s">
        <v>23</v>
      </c>
      <c r="K12370">
        <v>53670</v>
      </c>
      <c r="L12370">
        <v>1674504.13</v>
      </c>
      <c r="M12370">
        <v>31.2</v>
      </c>
      <c r="N12370" t="s">
        <v>9332</v>
      </c>
      <c r="O12370" t="s">
        <v>9531</v>
      </c>
      <c r="P12370">
        <v>0</v>
      </c>
      <c r="Q12370">
        <v>0</v>
      </c>
      <c r="R12370">
        <v>2</v>
      </c>
    </row>
    <row r="12371" spans="1:18" x14ac:dyDescent="0.25">
      <c r="A12371" t="s">
        <v>2557</v>
      </c>
      <c r="B12371">
        <v>2018</v>
      </c>
      <c r="C12371">
        <v>6</v>
      </c>
      <c r="D12371">
        <v>9</v>
      </c>
      <c r="E12371" t="s">
        <v>1620</v>
      </c>
      <c r="F12371" s="1" t="s">
        <v>3205</v>
      </c>
      <c r="G12371" s="1" t="s">
        <v>3863</v>
      </c>
      <c r="H12371" s="1" t="s">
        <v>3206</v>
      </c>
      <c r="I12371" t="s">
        <v>19112</v>
      </c>
      <c r="J12371" t="s">
        <v>23</v>
      </c>
      <c r="K12371">
        <v>20210</v>
      </c>
      <c r="L12371">
        <v>1061025</v>
      </c>
      <c r="M12371">
        <v>52.5</v>
      </c>
      <c r="N12371" t="s">
        <v>9304</v>
      </c>
      <c r="O12371" t="s">
        <v>9502</v>
      </c>
      <c r="P12371">
        <v>0</v>
      </c>
      <c r="Q12371">
        <v>0</v>
      </c>
      <c r="R12371">
        <v>2</v>
      </c>
    </row>
    <row r="12372" spans="1:18" x14ac:dyDescent="0.25">
      <c r="A12372" t="s">
        <v>1047</v>
      </c>
      <c r="B12372">
        <v>2016</v>
      </c>
      <c r="C12372">
        <v>9</v>
      </c>
      <c r="D12372">
        <v>1</v>
      </c>
      <c r="E12372" t="s">
        <v>92</v>
      </c>
      <c r="F12372" s="1" t="s">
        <v>3205</v>
      </c>
      <c r="G12372" s="1" t="s">
        <v>3203</v>
      </c>
      <c r="H12372" s="1" t="s">
        <v>3206</v>
      </c>
      <c r="I12372" t="s">
        <v>17697</v>
      </c>
      <c r="J12372" t="s">
        <v>23</v>
      </c>
      <c r="K12372">
        <v>696</v>
      </c>
      <c r="L12372">
        <v>32016</v>
      </c>
      <c r="M12372">
        <v>46</v>
      </c>
      <c r="N12372" t="s">
        <v>35</v>
      </c>
      <c r="O12372" t="s">
        <v>9486</v>
      </c>
      <c r="P12372">
        <v>0</v>
      </c>
      <c r="Q12372">
        <v>0</v>
      </c>
      <c r="R12372">
        <v>3</v>
      </c>
    </row>
    <row r="12373" spans="1:18" x14ac:dyDescent="0.25">
      <c r="A12373" t="s">
        <v>1047</v>
      </c>
      <c r="B12373">
        <v>2016</v>
      </c>
      <c r="C12373">
        <v>9</v>
      </c>
      <c r="D12373">
        <v>1</v>
      </c>
      <c r="E12373" t="s">
        <v>92</v>
      </c>
      <c r="F12373" s="1" t="s">
        <v>3205</v>
      </c>
      <c r="G12373" s="1" t="s">
        <v>3203</v>
      </c>
      <c r="H12373" s="1" t="s">
        <v>3206</v>
      </c>
      <c r="I12373" t="s">
        <v>17710</v>
      </c>
      <c r="J12373" t="s">
        <v>23</v>
      </c>
      <c r="K12373">
        <v>260</v>
      </c>
      <c r="L12373">
        <v>11960</v>
      </c>
      <c r="M12373">
        <v>46</v>
      </c>
      <c r="N12373" t="s">
        <v>1970</v>
      </c>
      <c r="O12373" t="s">
        <v>9538</v>
      </c>
      <c r="P12373">
        <v>0</v>
      </c>
      <c r="Q12373">
        <v>0</v>
      </c>
      <c r="R12373">
        <v>3</v>
      </c>
    </row>
    <row r="12374" spans="1:18" x14ac:dyDescent="0.25">
      <c r="A12374" t="s">
        <v>1047</v>
      </c>
      <c r="B12374">
        <v>2016</v>
      </c>
      <c r="C12374">
        <v>9</v>
      </c>
      <c r="D12374">
        <v>1</v>
      </c>
      <c r="E12374" t="s">
        <v>92</v>
      </c>
      <c r="F12374" s="1" t="s">
        <v>3205</v>
      </c>
      <c r="G12374" s="1" t="s">
        <v>3203</v>
      </c>
      <c r="H12374" s="1" t="s">
        <v>3206</v>
      </c>
      <c r="I12374" t="s">
        <v>17731</v>
      </c>
      <c r="J12374" t="s">
        <v>23</v>
      </c>
      <c r="K12374">
        <v>28</v>
      </c>
      <c r="L12374">
        <v>1288</v>
      </c>
      <c r="M12374">
        <v>46</v>
      </c>
      <c r="N12374" t="s">
        <v>45</v>
      </c>
      <c r="O12374" t="s">
        <v>9488</v>
      </c>
      <c r="P12374">
        <v>0</v>
      </c>
      <c r="Q12374">
        <v>0</v>
      </c>
      <c r="R12374">
        <v>3</v>
      </c>
    </row>
    <row r="12375" spans="1:18" x14ac:dyDescent="0.25">
      <c r="A12375" t="s">
        <v>1047</v>
      </c>
      <c r="B12375">
        <v>2016</v>
      </c>
      <c r="C12375">
        <v>9</v>
      </c>
      <c r="D12375">
        <v>1</v>
      </c>
      <c r="E12375" t="s">
        <v>92</v>
      </c>
      <c r="F12375" s="1" t="s">
        <v>3205</v>
      </c>
      <c r="G12375" s="1" t="s">
        <v>3227</v>
      </c>
      <c r="H12375" s="1" t="s">
        <v>3206</v>
      </c>
      <c r="I12375" t="s">
        <v>19765</v>
      </c>
      <c r="J12375" t="s">
        <v>23</v>
      </c>
      <c r="K12375">
        <v>154</v>
      </c>
      <c r="L12375">
        <v>6545</v>
      </c>
      <c r="M12375">
        <v>42.5</v>
      </c>
      <c r="N12375" t="s">
        <v>22091</v>
      </c>
      <c r="O12375" t="s">
        <v>23257</v>
      </c>
      <c r="P12375">
        <v>0</v>
      </c>
      <c r="Q12375">
        <v>0</v>
      </c>
      <c r="R12375">
        <v>3</v>
      </c>
    </row>
    <row r="12376" spans="1:18" x14ac:dyDescent="0.25">
      <c r="A12376" t="s">
        <v>10880</v>
      </c>
      <c r="B12376">
        <v>2019</v>
      </c>
      <c r="C12376">
        <v>4</v>
      </c>
      <c r="D12376">
        <v>29</v>
      </c>
      <c r="E12376" t="s">
        <v>1305</v>
      </c>
      <c r="F12376" s="1" t="s">
        <v>3205</v>
      </c>
      <c r="G12376" s="1" t="s">
        <v>3967</v>
      </c>
      <c r="H12376" s="1" t="s">
        <v>3206</v>
      </c>
      <c r="I12376" t="s">
        <v>18373</v>
      </c>
      <c r="J12376" t="s">
        <v>23</v>
      </c>
      <c r="K12376">
        <v>19358</v>
      </c>
      <c r="L12376">
        <v>1295050.2</v>
      </c>
      <c r="M12376">
        <v>66.900000000000006</v>
      </c>
      <c r="N12376" t="s">
        <v>9250</v>
      </c>
      <c r="O12376" t="s">
        <v>9732</v>
      </c>
      <c r="P12376">
        <v>0</v>
      </c>
      <c r="Q12376">
        <v>0</v>
      </c>
      <c r="R12376">
        <v>2</v>
      </c>
    </row>
    <row r="12377" spans="1:18" x14ac:dyDescent="0.25">
      <c r="A12377" t="s">
        <v>1939</v>
      </c>
      <c r="B12377">
        <v>2017</v>
      </c>
      <c r="C12377">
        <v>10</v>
      </c>
      <c r="D12377">
        <v>27</v>
      </c>
      <c r="E12377" t="s">
        <v>174</v>
      </c>
      <c r="F12377" s="1" t="s">
        <v>3205</v>
      </c>
      <c r="G12377" s="1" t="s">
        <v>3384</v>
      </c>
      <c r="H12377" s="1" t="s">
        <v>3206</v>
      </c>
      <c r="I12377" t="s">
        <v>17067</v>
      </c>
      <c r="J12377" t="s">
        <v>23</v>
      </c>
      <c r="K12377">
        <v>4230</v>
      </c>
      <c r="L12377">
        <v>175544.99</v>
      </c>
      <c r="M12377">
        <v>41.5</v>
      </c>
      <c r="N12377" t="s">
        <v>168</v>
      </c>
      <c r="O12377" t="s">
        <v>9481</v>
      </c>
      <c r="P12377">
        <v>2.7900708435018715E-2</v>
      </c>
      <c r="Q12377">
        <v>0</v>
      </c>
      <c r="R12377">
        <v>4</v>
      </c>
    </row>
    <row r="12378" spans="1:18" x14ac:dyDescent="0.25">
      <c r="A12378" t="s">
        <v>1939</v>
      </c>
      <c r="B12378">
        <v>2017</v>
      </c>
      <c r="C12378">
        <v>10</v>
      </c>
      <c r="D12378">
        <v>27</v>
      </c>
      <c r="E12378" t="s">
        <v>174</v>
      </c>
      <c r="F12378" s="1" t="s">
        <v>3205</v>
      </c>
      <c r="G12378" s="1" t="s">
        <v>3863</v>
      </c>
      <c r="H12378" s="1" t="s">
        <v>3206</v>
      </c>
      <c r="I12378" t="s">
        <v>18940</v>
      </c>
      <c r="J12378" t="s">
        <v>23</v>
      </c>
      <c r="K12378">
        <v>9663</v>
      </c>
      <c r="L12378">
        <v>579780.03</v>
      </c>
      <c r="M12378">
        <v>60</v>
      </c>
      <c r="N12378" t="s">
        <v>9314</v>
      </c>
      <c r="O12378" t="s">
        <v>9453</v>
      </c>
      <c r="P12378">
        <v>1.984751079033405E-2</v>
      </c>
      <c r="Q12378">
        <v>0</v>
      </c>
      <c r="R12378">
        <v>4</v>
      </c>
    </row>
    <row r="12379" spans="1:18" x14ac:dyDescent="0.25">
      <c r="A12379" t="s">
        <v>1939</v>
      </c>
      <c r="B12379">
        <v>2017</v>
      </c>
      <c r="C12379">
        <v>10</v>
      </c>
      <c r="D12379">
        <v>27</v>
      </c>
      <c r="E12379" t="s">
        <v>174</v>
      </c>
      <c r="F12379" s="1" t="s">
        <v>3205</v>
      </c>
      <c r="G12379" s="1" t="s">
        <v>3384</v>
      </c>
      <c r="H12379" s="1" t="s">
        <v>3206</v>
      </c>
      <c r="I12379" t="s">
        <v>17027</v>
      </c>
      <c r="J12379" t="s">
        <v>23</v>
      </c>
      <c r="K12379">
        <v>4810</v>
      </c>
      <c r="L12379">
        <v>199615</v>
      </c>
      <c r="M12379">
        <v>41.5</v>
      </c>
      <c r="N12379" t="s">
        <v>163</v>
      </c>
      <c r="O12379" t="s">
        <v>9505</v>
      </c>
      <c r="P12379">
        <v>3.8218627714528705E-2</v>
      </c>
      <c r="Q12379">
        <v>0</v>
      </c>
      <c r="R12379">
        <v>4</v>
      </c>
    </row>
    <row r="12380" spans="1:18" x14ac:dyDescent="0.25">
      <c r="A12380" t="s">
        <v>505</v>
      </c>
      <c r="B12380">
        <v>2016</v>
      </c>
      <c r="C12380">
        <v>2</v>
      </c>
      <c r="D12380">
        <v>9</v>
      </c>
      <c r="E12380" t="s">
        <v>92</v>
      </c>
      <c r="F12380" s="1" t="s">
        <v>3205</v>
      </c>
      <c r="G12380" s="1" t="s">
        <v>3967</v>
      </c>
      <c r="H12380" s="1" t="s">
        <v>3206</v>
      </c>
      <c r="I12380" t="s">
        <v>18177</v>
      </c>
      <c r="J12380" t="s">
        <v>23</v>
      </c>
      <c r="K12380">
        <v>1458</v>
      </c>
      <c r="L12380">
        <v>65391.3</v>
      </c>
      <c r="M12380">
        <v>44.85</v>
      </c>
      <c r="N12380" t="s">
        <v>9249</v>
      </c>
      <c r="O12380" t="s">
        <v>9553</v>
      </c>
      <c r="P12380">
        <v>0</v>
      </c>
      <c r="Q12380">
        <v>0</v>
      </c>
      <c r="R12380">
        <v>1</v>
      </c>
    </row>
    <row r="12381" spans="1:18" x14ac:dyDescent="0.25">
      <c r="A12381" t="s">
        <v>505</v>
      </c>
      <c r="B12381">
        <v>2016</v>
      </c>
      <c r="C12381">
        <v>2</v>
      </c>
      <c r="D12381">
        <v>9</v>
      </c>
      <c r="E12381" t="s">
        <v>92</v>
      </c>
      <c r="F12381" s="1" t="s">
        <v>3205</v>
      </c>
      <c r="G12381" s="1" t="s">
        <v>3863</v>
      </c>
      <c r="H12381" s="1" t="s">
        <v>3206</v>
      </c>
      <c r="I12381" t="s">
        <v>19615</v>
      </c>
      <c r="J12381" t="s">
        <v>23</v>
      </c>
      <c r="K12381">
        <v>26442</v>
      </c>
      <c r="L12381">
        <v>815735.7</v>
      </c>
      <c r="M12381">
        <v>30.85</v>
      </c>
      <c r="N12381" t="s">
        <v>9335</v>
      </c>
      <c r="O12381" t="s">
        <v>9441</v>
      </c>
      <c r="P12381">
        <v>0.12724850134172863</v>
      </c>
      <c r="Q12381">
        <v>0</v>
      </c>
      <c r="R12381">
        <v>1</v>
      </c>
    </row>
    <row r="12382" spans="1:18" x14ac:dyDescent="0.25">
      <c r="A12382" t="s">
        <v>16872</v>
      </c>
      <c r="B12382">
        <v>2019</v>
      </c>
      <c r="C12382">
        <v>11</v>
      </c>
      <c r="D12382">
        <v>22</v>
      </c>
      <c r="E12382" t="s">
        <v>7471</v>
      </c>
      <c r="F12382" s="1" t="s">
        <v>5207</v>
      </c>
      <c r="G12382" s="1" t="s">
        <v>21054</v>
      </c>
      <c r="H12382" s="1" t="s">
        <v>7263</v>
      </c>
      <c r="I12382" t="s">
        <v>21262</v>
      </c>
      <c r="J12382" t="s">
        <v>38</v>
      </c>
      <c r="K12382">
        <v>74</v>
      </c>
      <c r="L12382">
        <v>56980</v>
      </c>
      <c r="M12382">
        <v>770</v>
      </c>
      <c r="N12382" t="s">
        <v>7263</v>
      </c>
      <c r="O12382" t="s">
        <v>23274</v>
      </c>
      <c r="P12382">
        <v>0</v>
      </c>
      <c r="Q12382">
        <v>0</v>
      </c>
      <c r="R12382">
        <v>4</v>
      </c>
    </row>
    <row r="12383" spans="1:18" x14ac:dyDescent="0.25">
      <c r="A12383" t="s">
        <v>8031</v>
      </c>
      <c r="B12383">
        <v>2017</v>
      </c>
      <c r="C12383">
        <v>6</v>
      </c>
      <c r="D12383">
        <v>13</v>
      </c>
      <c r="E12383" t="s">
        <v>7471</v>
      </c>
      <c r="F12383" s="1" t="s">
        <v>5207</v>
      </c>
      <c r="G12383" s="1" t="s">
        <v>20573</v>
      </c>
      <c r="H12383" s="1" t="s">
        <v>3201</v>
      </c>
      <c r="I12383" t="s">
        <v>5647</v>
      </c>
      <c r="J12383" t="s">
        <v>23</v>
      </c>
      <c r="K12383">
        <v>3</v>
      </c>
      <c r="L12383">
        <v>573.87</v>
      </c>
      <c r="M12383">
        <v>191.29</v>
      </c>
      <c r="N12383" t="s">
        <v>8998</v>
      </c>
      <c r="O12383" t="s">
        <v>9842</v>
      </c>
      <c r="P12383">
        <v>0</v>
      </c>
      <c r="Q12383">
        <v>0</v>
      </c>
      <c r="R12383">
        <v>2</v>
      </c>
    </row>
    <row r="12384" spans="1:18" x14ac:dyDescent="0.25">
      <c r="A12384" t="s">
        <v>8477</v>
      </c>
      <c r="B12384">
        <v>2018</v>
      </c>
      <c r="C12384">
        <v>4</v>
      </c>
      <c r="D12384">
        <v>12</v>
      </c>
      <c r="E12384" t="s">
        <v>7335</v>
      </c>
      <c r="F12384" s="1" t="s">
        <v>9480</v>
      </c>
      <c r="G12384" s="1" t="s">
        <v>9480</v>
      </c>
      <c r="H12384" s="1" t="s">
        <v>9480</v>
      </c>
      <c r="I12384" t="s">
        <v>8478</v>
      </c>
      <c r="J12384" t="s">
        <v>38</v>
      </c>
      <c r="K12384">
        <v>3</v>
      </c>
      <c r="L12384">
        <v>139.5</v>
      </c>
      <c r="M12384">
        <v>46.5</v>
      </c>
      <c r="N12384" t="e">
        <v>#N/A</v>
      </c>
      <c r="O12384" t="e">
        <v>#N/A</v>
      </c>
      <c r="P12384">
        <v>0</v>
      </c>
      <c r="Q12384">
        <v>0</v>
      </c>
      <c r="R12384">
        <v>2</v>
      </c>
    </row>
    <row r="12385" spans="1:18" x14ac:dyDescent="0.25">
      <c r="A12385" t="s">
        <v>8477</v>
      </c>
      <c r="B12385">
        <v>2018</v>
      </c>
      <c r="C12385">
        <v>4</v>
      </c>
      <c r="D12385">
        <v>12</v>
      </c>
      <c r="E12385" t="s">
        <v>7335</v>
      </c>
      <c r="F12385" s="1" t="s">
        <v>5207</v>
      </c>
      <c r="G12385" s="1" t="s">
        <v>21109</v>
      </c>
      <c r="H12385" s="1" t="s">
        <v>7263</v>
      </c>
      <c r="I12385" t="s">
        <v>6729</v>
      </c>
      <c r="J12385" t="s">
        <v>38</v>
      </c>
      <c r="K12385">
        <v>1</v>
      </c>
      <c r="L12385">
        <v>930</v>
      </c>
      <c r="M12385">
        <v>930</v>
      </c>
      <c r="N12385" t="s">
        <v>6729</v>
      </c>
      <c r="O12385" t="s">
        <v>9844</v>
      </c>
      <c r="P12385">
        <v>0</v>
      </c>
      <c r="Q12385">
        <v>0</v>
      </c>
      <c r="R12385">
        <v>2</v>
      </c>
    </row>
    <row r="12386" spans="1:18" x14ac:dyDescent="0.25">
      <c r="A12386" t="s">
        <v>3100</v>
      </c>
      <c r="B12386">
        <v>2018</v>
      </c>
      <c r="C12386">
        <v>12</v>
      </c>
      <c r="D12386">
        <v>10</v>
      </c>
      <c r="E12386" t="s">
        <v>2641</v>
      </c>
      <c r="F12386" s="1" t="s">
        <v>3205</v>
      </c>
      <c r="G12386" s="1" t="s">
        <v>3384</v>
      </c>
      <c r="H12386" s="1" t="s">
        <v>3206</v>
      </c>
      <c r="I12386" t="s">
        <v>17066</v>
      </c>
      <c r="J12386" t="s">
        <v>23</v>
      </c>
      <c r="K12386">
        <v>13195</v>
      </c>
      <c r="L12386">
        <v>626234.56000000006</v>
      </c>
      <c r="M12386">
        <v>47.46</v>
      </c>
      <c r="N12386" t="s">
        <v>160</v>
      </c>
      <c r="O12386" t="s">
        <v>9452</v>
      </c>
      <c r="P12386">
        <v>0.10110188471641929</v>
      </c>
      <c r="Q12386">
        <v>0</v>
      </c>
      <c r="R12386">
        <v>4</v>
      </c>
    </row>
    <row r="12387" spans="1:18" x14ac:dyDescent="0.25">
      <c r="A12387" t="s">
        <v>3100</v>
      </c>
      <c r="B12387">
        <v>2018</v>
      </c>
      <c r="C12387">
        <v>12</v>
      </c>
      <c r="D12387">
        <v>10</v>
      </c>
      <c r="E12387" t="s">
        <v>2641</v>
      </c>
      <c r="F12387" s="1" t="s">
        <v>3205</v>
      </c>
      <c r="G12387" s="1" t="s">
        <v>3863</v>
      </c>
      <c r="H12387" s="1" t="s">
        <v>3206</v>
      </c>
      <c r="I12387" t="s">
        <v>19106</v>
      </c>
      <c r="J12387" t="s">
        <v>23</v>
      </c>
      <c r="K12387">
        <v>5720</v>
      </c>
      <c r="L12387">
        <v>278077.78999999998</v>
      </c>
      <c r="M12387">
        <v>48.61</v>
      </c>
      <c r="N12387" t="s">
        <v>9331</v>
      </c>
      <c r="O12387" t="s">
        <v>9540</v>
      </c>
      <c r="P12387">
        <v>4.2454374665687751E-2</v>
      </c>
      <c r="Q12387">
        <v>0</v>
      </c>
      <c r="R12387">
        <v>4</v>
      </c>
    </row>
    <row r="12388" spans="1:18" x14ac:dyDescent="0.25">
      <c r="A12388" t="s">
        <v>10201</v>
      </c>
      <c r="B12388">
        <v>2019</v>
      </c>
      <c r="C12388">
        <v>2</v>
      </c>
      <c r="D12388">
        <v>1</v>
      </c>
      <c r="E12388" t="s">
        <v>15854</v>
      </c>
      <c r="F12388" s="1" t="s">
        <v>3205</v>
      </c>
      <c r="G12388" s="1" t="s">
        <v>3967</v>
      </c>
      <c r="H12388" s="1" t="s">
        <v>7263</v>
      </c>
      <c r="I12388" t="s">
        <v>1041</v>
      </c>
      <c r="J12388" t="s">
        <v>23</v>
      </c>
      <c r="K12388">
        <v>15</v>
      </c>
      <c r="L12388">
        <v>40709.699999999997</v>
      </c>
      <c r="M12388">
        <v>2713.98</v>
      </c>
      <c r="N12388" t="s">
        <v>9290</v>
      </c>
      <c r="O12388" t="s">
        <v>9658</v>
      </c>
      <c r="P12388">
        <v>0</v>
      </c>
      <c r="Q12388">
        <v>0</v>
      </c>
      <c r="R12388">
        <v>1</v>
      </c>
    </row>
    <row r="12389" spans="1:18" x14ac:dyDescent="0.25">
      <c r="A12389" t="s">
        <v>15397</v>
      </c>
      <c r="B12389">
        <v>2019</v>
      </c>
      <c r="C12389">
        <v>8</v>
      </c>
      <c r="D12389">
        <v>22</v>
      </c>
      <c r="E12389" t="s">
        <v>1620</v>
      </c>
      <c r="F12389" s="1" t="s">
        <v>3205</v>
      </c>
      <c r="G12389" s="1" t="s">
        <v>3384</v>
      </c>
      <c r="H12389" s="1" t="s">
        <v>3206</v>
      </c>
      <c r="I12389" t="s">
        <v>17454</v>
      </c>
      <c r="J12389" t="s">
        <v>23</v>
      </c>
      <c r="K12389">
        <v>5910</v>
      </c>
      <c r="L12389">
        <v>286635</v>
      </c>
      <c r="M12389">
        <v>48.5</v>
      </c>
      <c r="N12389" t="s">
        <v>168</v>
      </c>
      <c r="O12389" t="s">
        <v>9481</v>
      </c>
      <c r="P12389">
        <v>2.7900708435018715E-2</v>
      </c>
      <c r="Q12389">
        <v>0</v>
      </c>
      <c r="R12389">
        <v>3</v>
      </c>
    </row>
    <row r="12390" spans="1:18" x14ac:dyDescent="0.25">
      <c r="A12390" t="s">
        <v>15397</v>
      </c>
      <c r="B12390">
        <v>2019</v>
      </c>
      <c r="C12390">
        <v>8</v>
      </c>
      <c r="D12390">
        <v>22</v>
      </c>
      <c r="E12390" t="s">
        <v>1620</v>
      </c>
      <c r="F12390" s="1" t="s">
        <v>3205</v>
      </c>
      <c r="G12390" s="1" t="s">
        <v>3384</v>
      </c>
      <c r="H12390" s="1" t="s">
        <v>3206</v>
      </c>
      <c r="I12390" t="s">
        <v>17215</v>
      </c>
      <c r="J12390" t="s">
        <v>23</v>
      </c>
      <c r="K12390">
        <v>2785</v>
      </c>
      <c r="L12390">
        <v>136465</v>
      </c>
      <c r="M12390">
        <v>49</v>
      </c>
      <c r="N12390" t="s">
        <v>170</v>
      </c>
      <c r="O12390" t="s">
        <v>9516</v>
      </c>
      <c r="P12390">
        <v>3.660242098978287E-2</v>
      </c>
      <c r="Q12390">
        <v>0</v>
      </c>
      <c r="R12390">
        <v>3</v>
      </c>
    </row>
    <row r="12391" spans="1:18" x14ac:dyDescent="0.25">
      <c r="A12391" t="s">
        <v>15397</v>
      </c>
      <c r="B12391">
        <v>2019</v>
      </c>
      <c r="C12391">
        <v>8</v>
      </c>
      <c r="D12391">
        <v>22</v>
      </c>
      <c r="E12391" t="s">
        <v>1620</v>
      </c>
      <c r="F12391" s="1" t="s">
        <v>3205</v>
      </c>
      <c r="G12391" s="1" t="s">
        <v>3863</v>
      </c>
      <c r="H12391" s="1" t="s">
        <v>3206</v>
      </c>
      <c r="I12391" t="s">
        <v>19207</v>
      </c>
      <c r="J12391" t="s">
        <v>23</v>
      </c>
      <c r="K12391">
        <v>4100</v>
      </c>
      <c r="L12391">
        <v>202129.99</v>
      </c>
      <c r="M12391">
        <v>49.3</v>
      </c>
      <c r="N12391" t="s">
        <v>9331</v>
      </c>
      <c r="O12391" t="s">
        <v>9540</v>
      </c>
      <c r="P12391">
        <v>4.2454374665687751E-2</v>
      </c>
      <c r="Q12391">
        <v>0</v>
      </c>
      <c r="R12391">
        <v>3</v>
      </c>
    </row>
    <row r="12392" spans="1:18" x14ac:dyDescent="0.25">
      <c r="A12392" t="s">
        <v>15397</v>
      </c>
      <c r="B12392">
        <v>2019</v>
      </c>
      <c r="C12392">
        <v>8</v>
      </c>
      <c r="D12392">
        <v>22</v>
      </c>
      <c r="E12392" t="s">
        <v>1620</v>
      </c>
      <c r="F12392" s="1" t="s">
        <v>3205</v>
      </c>
      <c r="G12392" s="1" t="s">
        <v>3227</v>
      </c>
      <c r="H12392" s="1" t="s">
        <v>3206</v>
      </c>
      <c r="I12392" t="s">
        <v>19822</v>
      </c>
      <c r="J12392" t="s">
        <v>23</v>
      </c>
      <c r="K12392">
        <v>4170</v>
      </c>
      <c r="L12392">
        <v>232686</v>
      </c>
      <c r="M12392">
        <v>55.8</v>
      </c>
      <c r="N12392" t="s">
        <v>22067</v>
      </c>
      <c r="O12392" t="s">
        <v>23263</v>
      </c>
      <c r="P12392">
        <v>0</v>
      </c>
      <c r="Q12392">
        <v>0</v>
      </c>
      <c r="R12392">
        <v>3</v>
      </c>
    </row>
    <row r="12393" spans="1:18" x14ac:dyDescent="0.25">
      <c r="A12393" t="s">
        <v>15397</v>
      </c>
      <c r="B12393">
        <v>2019</v>
      </c>
      <c r="C12393">
        <v>8</v>
      </c>
      <c r="D12393">
        <v>22</v>
      </c>
      <c r="E12393" t="s">
        <v>1620</v>
      </c>
      <c r="F12393" s="1" t="s">
        <v>3205</v>
      </c>
      <c r="G12393" s="1" t="s">
        <v>3863</v>
      </c>
      <c r="H12393" s="1" t="s">
        <v>3206</v>
      </c>
      <c r="I12393" t="s">
        <v>19219</v>
      </c>
      <c r="J12393" t="s">
        <v>23</v>
      </c>
      <c r="K12393">
        <v>1995</v>
      </c>
      <c r="L12393">
        <v>105336.02</v>
      </c>
      <c r="M12393">
        <v>52.8</v>
      </c>
      <c r="N12393" t="s">
        <v>9329</v>
      </c>
      <c r="O12393" t="s">
        <v>9493</v>
      </c>
      <c r="P12393">
        <v>0</v>
      </c>
      <c r="Q12393">
        <v>0</v>
      </c>
      <c r="R12393">
        <v>3</v>
      </c>
    </row>
    <row r="12394" spans="1:18" x14ac:dyDescent="0.25">
      <c r="A12394" t="s">
        <v>15397</v>
      </c>
      <c r="B12394">
        <v>2019</v>
      </c>
      <c r="C12394">
        <v>8</v>
      </c>
      <c r="D12394">
        <v>22</v>
      </c>
      <c r="E12394" t="s">
        <v>1620</v>
      </c>
      <c r="F12394" s="1" t="s">
        <v>3205</v>
      </c>
      <c r="G12394" s="1" t="s">
        <v>3863</v>
      </c>
      <c r="H12394" s="1" t="s">
        <v>3206</v>
      </c>
      <c r="I12394" t="s">
        <v>19262</v>
      </c>
      <c r="J12394" t="s">
        <v>23</v>
      </c>
      <c r="K12394">
        <v>1005</v>
      </c>
      <c r="L12394">
        <v>49244.99</v>
      </c>
      <c r="M12394">
        <v>49</v>
      </c>
      <c r="N12394" t="s">
        <v>9304</v>
      </c>
      <c r="O12394" t="s">
        <v>9502</v>
      </c>
      <c r="P12394">
        <v>0</v>
      </c>
      <c r="Q12394">
        <v>0</v>
      </c>
      <c r="R12394">
        <v>3</v>
      </c>
    </row>
    <row r="12395" spans="1:18" x14ac:dyDescent="0.25">
      <c r="A12395" t="s">
        <v>8569</v>
      </c>
      <c r="B12395">
        <v>2018</v>
      </c>
      <c r="C12395">
        <v>5</v>
      </c>
      <c r="D12395">
        <v>23</v>
      </c>
      <c r="E12395" t="s">
        <v>8070</v>
      </c>
      <c r="F12395" s="1" t="s">
        <v>5207</v>
      </c>
      <c r="G12395" s="1" t="s">
        <v>6745</v>
      </c>
      <c r="H12395" s="1" t="s">
        <v>7263</v>
      </c>
      <c r="I12395" t="s">
        <v>7228</v>
      </c>
      <c r="J12395" t="s">
        <v>38</v>
      </c>
      <c r="K12395">
        <v>176</v>
      </c>
      <c r="L12395">
        <v>118272</v>
      </c>
      <c r="M12395">
        <v>672</v>
      </c>
      <c r="N12395" t="s">
        <v>8939</v>
      </c>
      <c r="O12395" t="s">
        <v>9462</v>
      </c>
      <c r="P12395">
        <v>0</v>
      </c>
      <c r="Q12395">
        <v>4.5837736391081546E-2</v>
      </c>
      <c r="R12395">
        <v>2</v>
      </c>
    </row>
    <row r="12396" spans="1:18" x14ac:dyDescent="0.25">
      <c r="A12396" t="s">
        <v>1242</v>
      </c>
      <c r="B12396">
        <v>2016</v>
      </c>
      <c r="C12396">
        <v>11</v>
      </c>
      <c r="D12396">
        <v>30</v>
      </c>
      <c r="E12396" t="s">
        <v>226</v>
      </c>
      <c r="F12396" s="1" t="s">
        <v>3205</v>
      </c>
      <c r="G12396" s="1" t="s">
        <v>3863</v>
      </c>
      <c r="H12396" s="1" t="s">
        <v>3206</v>
      </c>
      <c r="I12396" t="s">
        <v>19117</v>
      </c>
      <c r="J12396" t="s">
        <v>23</v>
      </c>
      <c r="K12396">
        <v>20750</v>
      </c>
      <c r="L12396">
        <v>911609.75</v>
      </c>
      <c r="M12396">
        <v>43.93</v>
      </c>
      <c r="N12396" t="s">
        <v>489</v>
      </c>
      <c r="O12396" t="s">
        <v>9501</v>
      </c>
      <c r="P12396">
        <v>0</v>
      </c>
      <c r="Q12396">
        <v>0</v>
      </c>
      <c r="R12396">
        <v>4</v>
      </c>
    </row>
    <row r="12397" spans="1:18" x14ac:dyDescent="0.25">
      <c r="A12397" t="s">
        <v>8166</v>
      </c>
      <c r="B12397">
        <v>2017</v>
      </c>
      <c r="C12397">
        <v>9</v>
      </c>
      <c r="D12397">
        <v>4</v>
      </c>
      <c r="E12397" t="s">
        <v>7328</v>
      </c>
      <c r="F12397" s="1" t="s">
        <v>5207</v>
      </c>
      <c r="G12397" s="1" t="s">
        <v>20573</v>
      </c>
      <c r="H12397" s="1" t="s">
        <v>3201</v>
      </c>
      <c r="I12397" t="s">
        <v>20624</v>
      </c>
      <c r="J12397" t="s">
        <v>23</v>
      </c>
      <c r="K12397">
        <v>100</v>
      </c>
      <c r="L12397">
        <v>18380.86</v>
      </c>
      <c r="M12397">
        <v>183.81</v>
      </c>
      <c r="N12397" t="s">
        <v>8852</v>
      </c>
      <c r="O12397" t="s">
        <v>9792</v>
      </c>
      <c r="P12397">
        <v>0</v>
      </c>
      <c r="Q12397">
        <v>0</v>
      </c>
      <c r="R12397">
        <v>3</v>
      </c>
    </row>
    <row r="12398" spans="1:18" x14ac:dyDescent="0.25">
      <c r="A12398" t="s">
        <v>8603</v>
      </c>
      <c r="B12398">
        <v>2018</v>
      </c>
      <c r="C12398">
        <v>6</v>
      </c>
      <c r="D12398">
        <v>1</v>
      </c>
      <c r="E12398" t="s">
        <v>7471</v>
      </c>
      <c r="F12398" s="1" t="s">
        <v>5207</v>
      </c>
      <c r="G12398" s="1" t="s">
        <v>21008</v>
      </c>
      <c r="H12398" s="1" t="s">
        <v>7263</v>
      </c>
      <c r="I12398" t="s">
        <v>21046</v>
      </c>
      <c r="J12398" t="s">
        <v>23</v>
      </c>
      <c r="K12398">
        <v>67.5</v>
      </c>
      <c r="L12398">
        <v>16726.5</v>
      </c>
      <c r="M12398">
        <v>247.8</v>
      </c>
      <c r="N12398" t="s">
        <v>7263</v>
      </c>
      <c r="O12398" t="s">
        <v>23274</v>
      </c>
      <c r="P12398">
        <v>0</v>
      </c>
      <c r="Q12398">
        <v>0</v>
      </c>
      <c r="R12398">
        <v>2</v>
      </c>
    </row>
    <row r="12399" spans="1:18" x14ac:dyDescent="0.25">
      <c r="A12399" t="s">
        <v>2225</v>
      </c>
      <c r="B12399">
        <v>2018</v>
      </c>
      <c r="C12399">
        <v>2</v>
      </c>
      <c r="D12399">
        <v>23</v>
      </c>
      <c r="E12399" t="s">
        <v>1916</v>
      </c>
      <c r="F12399" s="1" t="s">
        <v>3205</v>
      </c>
      <c r="G12399" s="1" t="s">
        <v>3863</v>
      </c>
      <c r="H12399" s="1" t="s">
        <v>3206</v>
      </c>
      <c r="I12399" t="s">
        <v>19543</v>
      </c>
      <c r="J12399" t="s">
        <v>23</v>
      </c>
      <c r="K12399">
        <v>10910</v>
      </c>
      <c r="L12399">
        <v>522589</v>
      </c>
      <c r="M12399">
        <v>47.9</v>
      </c>
      <c r="N12399" t="s">
        <v>9308</v>
      </c>
      <c r="O12399" t="s">
        <v>9494</v>
      </c>
      <c r="P12399">
        <v>0</v>
      </c>
      <c r="Q12399">
        <v>0</v>
      </c>
      <c r="R12399">
        <v>1</v>
      </c>
    </row>
    <row r="12400" spans="1:18" x14ac:dyDescent="0.25">
      <c r="A12400" t="s">
        <v>2223</v>
      </c>
      <c r="B12400">
        <v>2018</v>
      </c>
      <c r="C12400">
        <v>2</v>
      </c>
      <c r="D12400">
        <v>22</v>
      </c>
      <c r="E12400" t="s">
        <v>1305</v>
      </c>
      <c r="F12400" s="1" t="s">
        <v>3205</v>
      </c>
      <c r="G12400" s="1" t="s">
        <v>18746</v>
      </c>
      <c r="H12400" s="1" t="s">
        <v>3206</v>
      </c>
      <c r="I12400" t="s">
        <v>18822</v>
      </c>
      <c r="J12400" t="s">
        <v>23</v>
      </c>
      <c r="K12400">
        <v>3102</v>
      </c>
      <c r="L12400">
        <v>172161</v>
      </c>
      <c r="M12400">
        <v>55.5</v>
      </c>
      <c r="N12400" t="s">
        <v>22023</v>
      </c>
      <c r="O12400" t="s">
        <v>23310</v>
      </c>
      <c r="P12400">
        <v>0</v>
      </c>
      <c r="Q12400">
        <v>0</v>
      </c>
      <c r="R12400">
        <v>1</v>
      </c>
    </row>
    <row r="12401" spans="1:18" x14ac:dyDescent="0.25">
      <c r="A12401" t="s">
        <v>2223</v>
      </c>
      <c r="B12401">
        <v>2018</v>
      </c>
      <c r="C12401">
        <v>2</v>
      </c>
      <c r="D12401">
        <v>22</v>
      </c>
      <c r="E12401" t="s">
        <v>1305</v>
      </c>
      <c r="F12401" s="1" t="s">
        <v>3205</v>
      </c>
      <c r="G12401" s="1" t="s">
        <v>3863</v>
      </c>
      <c r="H12401" s="1" t="s">
        <v>3206</v>
      </c>
      <c r="I12401" t="s">
        <v>19049</v>
      </c>
      <c r="J12401" t="s">
        <v>23</v>
      </c>
      <c r="K12401">
        <v>2886</v>
      </c>
      <c r="L12401">
        <v>186147</v>
      </c>
      <c r="M12401">
        <v>64.5</v>
      </c>
      <c r="N12401" t="s">
        <v>9323</v>
      </c>
      <c r="O12401" t="s">
        <v>9507</v>
      </c>
      <c r="P12401">
        <v>0</v>
      </c>
      <c r="Q12401">
        <v>0</v>
      </c>
      <c r="R12401">
        <v>1</v>
      </c>
    </row>
    <row r="12402" spans="1:18" x14ac:dyDescent="0.25">
      <c r="A12402" t="s">
        <v>2223</v>
      </c>
      <c r="B12402">
        <v>2018</v>
      </c>
      <c r="C12402">
        <v>2</v>
      </c>
      <c r="D12402">
        <v>22</v>
      </c>
      <c r="E12402" t="s">
        <v>1305</v>
      </c>
      <c r="F12402" s="1" t="s">
        <v>3205</v>
      </c>
      <c r="G12402" s="1" t="s">
        <v>18746</v>
      </c>
      <c r="H12402" s="1" t="s">
        <v>3206</v>
      </c>
      <c r="I12402" t="s">
        <v>18914</v>
      </c>
      <c r="J12402" t="s">
        <v>23</v>
      </c>
      <c r="K12402">
        <v>14000</v>
      </c>
      <c r="L12402">
        <v>875000</v>
      </c>
      <c r="M12402">
        <v>62.5</v>
      </c>
      <c r="N12402" t="s">
        <v>22035</v>
      </c>
      <c r="O12402" t="s">
        <v>23348</v>
      </c>
      <c r="P12402">
        <v>0</v>
      </c>
      <c r="Q12402">
        <v>0</v>
      </c>
      <c r="R12402">
        <v>1</v>
      </c>
    </row>
    <row r="12403" spans="1:18" x14ac:dyDescent="0.25">
      <c r="A12403" t="s">
        <v>7843</v>
      </c>
      <c r="B12403">
        <v>2017</v>
      </c>
      <c r="C12403">
        <v>1</v>
      </c>
      <c r="D12403">
        <v>12</v>
      </c>
      <c r="E12403" t="s">
        <v>7532</v>
      </c>
      <c r="F12403" s="1" t="s">
        <v>5207</v>
      </c>
      <c r="G12403" s="1" t="s">
        <v>21008</v>
      </c>
      <c r="H12403" s="1" t="s">
        <v>3200</v>
      </c>
      <c r="I12403" t="s">
        <v>6941</v>
      </c>
      <c r="J12403" t="s">
        <v>23</v>
      </c>
      <c r="K12403">
        <v>1.4</v>
      </c>
      <c r="L12403">
        <v>193.2</v>
      </c>
      <c r="M12403">
        <v>138</v>
      </c>
      <c r="N12403" t="s">
        <v>9358</v>
      </c>
      <c r="O12403" t="s">
        <v>9835</v>
      </c>
      <c r="P12403">
        <v>0</v>
      </c>
      <c r="Q12403">
        <v>0</v>
      </c>
      <c r="R12403">
        <v>1</v>
      </c>
    </row>
    <row r="12404" spans="1:18" x14ac:dyDescent="0.25">
      <c r="A12404" t="s">
        <v>7843</v>
      </c>
      <c r="B12404">
        <v>2017</v>
      </c>
      <c r="C12404">
        <v>1</v>
      </c>
      <c r="D12404">
        <v>12</v>
      </c>
      <c r="E12404" t="s">
        <v>7532</v>
      </c>
      <c r="F12404" s="1" t="s">
        <v>5207</v>
      </c>
      <c r="G12404" s="1" t="s">
        <v>6745</v>
      </c>
      <c r="H12404" s="1" t="s">
        <v>7263</v>
      </c>
      <c r="I12404" t="s">
        <v>7179</v>
      </c>
      <c r="J12404" t="s">
        <v>38</v>
      </c>
      <c r="K12404">
        <v>50</v>
      </c>
      <c r="L12404">
        <v>13892.5</v>
      </c>
      <c r="M12404">
        <v>277.85000000000002</v>
      </c>
      <c r="N12404" t="s">
        <v>7179</v>
      </c>
      <c r="O12404" t="s">
        <v>9970</v>
      </c>
      <c r="P12404">
        <v>0</v>
      </c>
      <c r="Q12404">
        <v>0</v>
      </c>
      <c r="R12404">
        <v>1</v>
      </c>
    </row>
    <row r="12405" spans="1:18" x14ac:dyDescent="0.25">
      <c r="A12405" t="s">
        <v>1607</v>
      </c>
      <c r="B12405">
        <v>2017</v>
      </c>
      <c r="C12405">
        <v>5</v>
      </c>
      <c r="D12405">
        <v>22</v>
      </c>
      <c r="E12405" t="s">
        <v>92</v>
      </c>
      <c r="F12405" s="1" t="s">
        <v>3205</v>
      </c>
      <c r="G12405" s="1" t="s">
        <v>3863</v>
      </c>
      <c r="H12405" s="1" t="s">
        <v>3206</v>
      </c>
      <c r="I12405" t="s">
        <v>19059</v>
      </c>
      <c r="J12405" t="s">
        <v>23</v>
      </c>
      <c r="K12405">
        <v>9985</v>
      </c>
      <c r="L12405">
        <v>457812.25</v>
      </c>
      <c r="M12405">
        <v>45.85</v>
      </c>
      <c r="N12405" t="s">
        <v>9337</v>
      </c>
      <c r="O12405" t="s">
        <v>9440</v>
      </c>
      <c r="P12405">
        <v>0.12068470364021268</v>
      </c>
      <c r="Q12405">
        <v>0</v>
      </c>
      <c r="R12405">
        <v>2</v>
      </c>
    </row>
    <row r="12406" spans="1:18" x14ac:dyDescent="0.25">
      <c r="A12406" t="s">
        <v>2054</v>
      </c>
      <c r="B12406">
        <v>2017</v>
      </c>
      <c r="C12406">
        <v>12</v>
      </c>
      <c r="D12406">
        <v>1</v>
      </c>
      <c r="E12406" t="s">
        <v>1515</v>
      </c>
      <c r="F12406" s="1" t="s">
        <v>3205</v>
      </c>
      <c r="G12406" s="1" t="s">
        <v>18031</v>
      </c>
      <c r="H12406" s="1" t="s">
        <v>3204</v>
      </c>
      <c r="I12406" t="s">
        <v>18066</v>
      </c>
      <c r="J12406" t="s">
        <v>23</v>
      </c>
      <c r="K12406">
        <v>455</v>
      </c>
      <c r="L12406">
        <v>26113</v>
      </c>
      <c r="M12406">
        <v>57.39</v>
      </c>
      <c r="N12406" t="s">
        <v>9160</v>
      </c>
      <c r="O12406" t="s">
        <v>9647</v>
      </c>
      <c r="P12406">
        <v>0</v>
      </c>
      <c r="Q12406">
        <v>0</v>
      </c>
      <c r="R12406">
        <v>4</v>
      </c>
    </row>
    <row r="12407" spans="1:18" x14ac:dyDescent="0.25">
      <c r="A12407" t="s">
        <v>7796</v>
      </c>
      <c r="B12407">
        <v>2016</v>
      </c>
      <c r="C12407">
        <v>11</v>
      </c>
      <c r="D12407">
        <v>23</v>
      </c>
      <c r="E12407" t="s">
        <v>7368</v>
      </c>
      <c r="F12407" s="1" t="s">
        <v>5207</v>
      </c>
      <c r="G12407" s="1" t="s">
        <v>21316</v>
      </c>
      <c r="H12407" s="1" t="s">
        <v>7263</v>
      </c>
      <c r="I12407" t="s">
        <v>6831</v>
      </c>
      <c r="J12407" t="s">
        <v>38</v>
      </c>
      <c r="K12407">
        <v>540</v>
      </c>
      <c r="L12407">
        <v>243958.39</v>
      </c>
      <c r="M12407">
        <v>451.77</v>
      </c>
      <c r="N12407" t="s">
        <v>6831</v>
      </c>
      <c r="O12407" t="s">
        <v>9887</v>
      </c>
      <c r="P12407">
        <v>0</v>
      </c>
      <c r="Q12407">
        <v>0</v>
      </c>
      <c r="R12407">
        <v>4</v>
      </c>
    </row>
    <row r="12408" spans="1:18" x14ac:dyDescent="0.25">
      <c r="A12408" t="s">
        <v>2849</v>
      </c>
      <c r="B12408">
        <v>2018</v>
      </c>
      <c r="C12408">
        <v>9</v>
      </c>
      <c r="D12408">
        <v>27</v>
      </c>
      <c r="E12408" t="s">
        <v>226</v>
      </c>
      <c r="F12408" s="1" t="s">
        <v>3205</v>
      </c>
      <c r="G12408" s="1" t="s">
        <v>3863</v>
      </c>
      <c r="H12408" s="1" t="s">
        <v>3206</v>
      </c>
      <c r="I12408" t="s">
        <v>19111</v>
      </c>
      <c r="J12408" t="s">
        <v>23</v>
      </c>
      <c r="K12408">
        <v>13088</v>
      </c>
      <c r="L12408">
        <v>641312</v>
      </c>
      <c r="M12408">
        <v>49</v>
      </c>
      <c r="N12408" t="s">
        <v>9332</v>
      </c>
      <c r="O12408" t="s">
        <v>9531</v>
      </c>
      <c r="P12408">
        <v>0</v>
      </c>
      <c r="Q12408">
        <v>0</v>
      </c>
      <c r="R12408">
        <v>3</v>
      </c>
    </row>
    <row r="12409" spans="1:18" x14ac:dyDescent="0.25">
      <c r="A12409" t="s">
        <v>2849</v>
      </c>
      <c r="B12409">
        <v>2018</v>
      </c>
      <c r="C12409">
        <v>9</v>
      </c>
      <c r="D12409">
        <v>27</v>
      </c>
      <c r="E12409" t="s">
        <v>226</v>
      </c>
      <c r="F12409" s="1" t="s">
        <v>3205</v>
      </c>
      <c r="G12409" s="1" t="s">
        <v>3863</v>
      </c>
      <c r="H12409" s="1" t="s">
        <v>3206</v>
      </c>
      <c r="I12409" t="s">
        <v>19112</v>
      </c>
      <c r="J12409" t="s">
        <v>23</v>
      </c>
      <c r="K12409">
        <v>8930</v>
      </c>
      <c r="L12409">
        <v>439356</v>
      </c>
      <c r="M12409">
        <v>49.2</v>
      </c>
      <c r="N12409" t="s">
        <v>9304</v>
      </c>
      <c r="O12409" t="s">
        <v>9502</v>
      </c>
      <c r="P12409">
        <v>0</v>
      </c>
      <c r="Q12409">
        <v>0</v>
      </c>
      <c r="R12409">
        <v>3</v>
      </c>
    </row>
    <row r="12410" spans="1:18" x14ac:dyDescent="0.25">
      <c r="A12410" t="s">
        <v>2669</v>
      </c>
      <c r="B12410">
        <v>2018</v>
      </c>
      <c r="C12410">
        <v>7</v>
      </c>
      <c r="D12410">
        <v>24</v>
      </c>
      <c r="E12410" t="s">
        <v>1620</v>
      </c>
      <c r="F12410" s="1" t="s">
        <v>3205</v>
      </c>
      <c r="G12410" s="1" t="s">
        <v>3863</v>
      </c>
      <c r="H12410" s="1" t="s">
        <v>3206</v>
      </c>
      <c r="I12410" t="s">
        <v>19104</v>
      </c>
      <c r="J12410" t="s">
        <v>23</v>
      </c>
      <c r="K12410">
        <v>11725</v>
      </c>
      <c r="L12410">
        <v>603837.49</v>
      </c>
      <c r="M12410">
        <v>51.5</v>
      </c>
      <c r="N12410" t="s">
        <v>9305</v>
      </c>
      <c r="O12410" t="s">
        <v>9530</v>
      </c>
      <c r="P12410">
        <v>3.1450189480311259E-2</v>
      </c>
      <c r="Q12410">
        <v>0</v>
      </c>
      <c r="R12410">
        <v>3</v>
      </c>
    </row>
    <row r="12411" spans="1:18" x14ac:dyDescent="0.25">
      <c r="A12411" t="s">
        <v>2669</v>
      </c>
      <c r="B12411">
        <v>2018</v>
      </c>
      <c r="C12411">
        <v>7</v>
      </c>
      <c r="D12411">
        <v>24</v>
      </c>
      <c r="E12411" t="s">
        <v>1620</v>
      </c>
      <c r="F12411" s="1" t="s">
        <v>3205</v>
      </c>
      <c r="G12411" s="1" t="s">
        <v>3863</v>
      </c>
      <c r="H12411" s="1" t="s">
        <v>3206</v>
      </c>
      <c r="I12411" t="s">
        <v>19107</v>
      </c>
      <c r="J12411" t="s">
        <v>23</v>
      </c>
      <c r="K12411">
        <v>4520</v>
      </c>
      <c r="L12411">
        <v>240916</v>
      </c>
      <c r="M12411">
        <v>53.3</v>
      </c>
      <c r="N12411" t="s">
        <v>9329</v>
      </c>
      <c r="O12411" t="s">
        <v>9493</v>
      </c>
      <c r="P12411">
        <v>0</v>
      </c>
      <c r="Q12411">
        <v>0</v>
      </c>
      <c r="R12411">
        <v>3</v>
      </c>
    </row>
    <row r="12412" spans="1:18" x14ac:dyDescent="0.25">
      <c r="A12412" t="s">
        <v>2669</v>
      </c>
      <c r="B12412">
        <v>2018</v>
      </c>
      <c r="C12412">
        <v>7</v>
      </c>
      <c r="D12412">
        <v>24</v>
      </c>
      <c r="E12412" t="s">
        <v>1620</v>
      </c>
      <c r="F12412" s="1" t="s">
        <v>3205</v>
      </c>
      <c r="G12412" s="1" t="s">
        <v>3863</v>
      </c>
      <c r="H12412" s="1" t="s">
        <v>3206</v>
      </c>
      <c r="I12412" t="s">
        <v>19107</v>
      </c>
      <c r="J12412" t="s">
        <v>23</v>
      </c>
      <c r="K12412">
        <v>2495</v>
      </c>
      <c r="L12412">
        <v>132983.5</v>
      </c>
      <c r="M12412">
        <v>53.3</v>
      </c>
      <c r="N12412" t="s">
        <v>9329</v>
      </c>
      <c r="O12412" t="s">
        <v>9493</v>
      </c>
      <c r="P12412">
        <v>0</v>
      </c>
      <c r="Q12412">
        <v>0</v>
      </c>
      <c r="R12412">
        <v>3</v>
      </c>
    </row>
    <row r="12413" spans="1:18" x14ac:dyDescent="0.25">
      <c r="A12413" t="s">
        <v>2669</v>
      </c>
      <c r="B12413">
        <v>2018</v>
      </c>
      <c r="C12413">
        <v>7</v>
      </c>
      <c r="D12413">
        <v>24</v>
      </c>
      <c r="E12413" t="s">
        <v>1620</v>
      </c>
      <c r="F12413" s="1" t="s">
        <v>9480</v>
      </c>
      <c r="G12413" s="1" t="s">
        <v>9480</v>
      </c>
      <c r="H12413" s="1" t="s">
        <v>9480</v>
      </c>
      <c r="I12413" t="s">
        <v>1780</v>
      </c>
      <c r="J12413" t="s">
        <v>23</v>
      </c>
      <c r="K12413">
        <v>1025</v>
      </c>
      <c r="L12413">
        <v>54325.01</v>
      </c>
      <c r="M12413">
        <v>53</v>
      </c>
      <c r="N12413" t="e">
        <v>#N/A</v>
      </c>
      <c r="O12413" t="e">
        <v>#N/A</v>
      </c>
      <c r="P12413">
        <v>0</v>
      </c>
      <c r="Q12413">
        <v>0</v>
      </c>
      <c r="R12413">
        <v>3</v>
      </c>
    </row>
    <row r="12414" spans="1:18" x14ac:dyDescent="0.25">
      <c r="A12414" t="s">
        <v>2723</v>
      </c>
      <c r="B12414">
        <v>2018</v>
      </c>
      <c r="C12414">
        <v>8</v>
      </c>
      <c r="D12414">
        <v>20</v>
      </c>
      <c r="E12414" t="s">
        <v>226</v>
      </c>
      <c r="F12414" s="1" t="s">
        <v>3205</v>
      </c>
      <c r="G12414" s="1" t="s">
        <v>3384</v>
      </c>
      <c r="H12414" s="1" t="s">
        <v>3206</v>
      </c>
      <c r="I12414" t="s">
        <v>17066</v>
      </c>
      <c r="J12414" t="s">
        <v>23</v>
      </c>
      <c r="K12414">
        <v>19725</v>
      </c>
      <c r="L12414">
        <v>911295</v>
      </c>
      <c r="M12414">
        <v>46.2</v>
      </c>
      <c r="N12414" t="s">
        <v>160</v>
      </c>
      <c r="O12414" t="s">
        <v>9452</v>
      </c>
      <c r="P12414">
        <v>0.10110188471641929</v>
      </c>
      <c r="Q12414">
        <v>0</v>
      </c>
      <c r="R12414">
        <v>3</v>
      </c>
    </row>
    <row r="12415" spans="1:18" x14ac:dyDescent="0.25">
      <c r="A12415" t="s">
        <v>2723</v>
      </c>
      <c r="B12415">
        <v>2018</v>
      </c>
      <c r="C12415">
        <v>8</v>
      </c>
      <c r="D12415">
        <v>20</v>
      </c>
      <c r="E12415" t="s">
        <v>226</v>
      </c>
      <c r="F12415" s="1" t="s">
        <v>3205</v>
      </c>
      <c r="G12415" s="1" t="s">
        <v>3384</v>
      </c>
      <c r="H12415" s="1" t="s">
        <v>3206</v>
      </c>
      <c r="I12415" t="s">
        <v>17146</v>
      </c>
      <c r="J12415" t="s">
        <v>23</v>
      </c>
      <c r="K12415">
        <v>1035</v>
      </c>
      <c r="L12415">
        <v>47817</v>
      </c>
      <c r="M12415">
        <v>46.2</v>
      </c>
      <c r="N12415" t="s">
        <v>2239</v>
      </c>
      <c r="O12415" t="s">
        <v>9550</v>
      </c>
      <c r="P12415">
        <v>0</v>
      </c>
      <c r="Q12415">
        <v>0</v>
      </c>
      <c r="R12415">
        <v>3</v>
      </c>
    </row>
    <row r="12416" spans="1:18" x14ac:dyDescent="0.25">
      <c r="A12416" t="s">
        <v>16874</v>
      </c>
      <c r="B12416">
        <v>2018</v>
      </c>
      <c r="C12416">
        <v>1</v>
      </c>
      <c r="D12416">
        <v>18</v>
      </c>
      <c r="E12416" t="s">
        <v>31</v>
      </c>
      <c r="F12416" s="1" t="s">
        <v>9480</v>
      </c>
      <c r="G12416" s="1" t="s">
        <v>9480</v>
      </c>
      <c r="H12416" s="1" t="s">
        <v>9480</v>
      </c>
      <c r="I12416" t="s">
        <v>2496</v>
      </c>
      <c r="J12416" t="s">
        <v>23</v>
      </c>
      <c r="K12416">
        <v>850</v>
      </c>
      <c r="L12416">
        <v>43751</v>
      </c>
      <c r="M12416">
        <v>51.47</v>
      </c>
      <c r="N12416" t="e">
        <v>#N/A</v>
      </c>
      <c r="O12416" t="e">
        <v>#N/A</v>
      </c>
      <c r="P12416">
        <v>0</v>
      </c>
      <c r="Q12416">
        <v>0</v>
      </c>
      <c r="R12416">
        <v>1</v>
      </c>
    </row>
    <row r="12417" spans="1:18" x14ac:dyDescent="0.25">
      <c r="A12417" t="s">
        <v>8788</v>
      </c>
      <c r="B12417">
        <v>2018</v>
      </c>
      <c r="C12417">
        <v>11</v>
      </c>
      <c r="D12417">
        <v>20</v>
      </c>
      <c r="E12417" t="s">
        <v>8095</v>
      </c>
      <c r="F12417" s="1" t="s">
        <v>5207</v>
      </c>
      <c r="G12417" s="1" t="s">
        <v>20931</v>
      </c>
      <c r="H12417" s="1" t="s">
        <v>3200</v>
      </c>
      <c r="I12417" t="s">
        <v>20961</v>
      </c>
      <c r="J12417" t="s">
        <v>23</v>
      </c>
      <c r="K12417">
        <v>1400</v>
      </c>
      <c r="L12417">
        <v>193676</v>
      </c>
      <c r="M12417">
        <v>138.34</v>
      </c>
      <c r="N12417" t="s">
        <v>9106</v>
      </c>
      <c r="O12417" t="s">
        <v>9457</v>
      </c>
      <c r="P12417">
        <v>0</v>
      </c>
      <c r="Q12417">
        <v>5.7969928101551112E-2</v>
      </c>
      <c r="R12417">
        <v>4</v>
      </c>
    </row>
    <row r="12418" spans="1:18" x14ac:dyDescent="0.25">
      <c r="A12418" t="s">
        <v>8788</v>
      </c>
      <c r="B12418">
        <v>2018</v>
      </c>
      <c r="C12418">
        <v>11</v>
      </c>
      <c r="D12418">
        <v>20</v>
      </c>
      <c r="E12418" t="s">
        <v>8095</v>
      </c>
      <c r="F12418" s="1" t="s">
        <v>5207</v>
      </c>
      <c r="G12418" s="1" t="s">
        <v>20573</v>
      </c>
      <c r="H12418" s="1" t="s">
        <v>3200</v>
      </c>
      <c r="I12418" t="s">
        <v>20814</v>
      </c>
      <c r="J12418" t="s">
        <v>23</v>
      </c>
      <c r="K12418">
        <v>340</v>
      </c>
      <c r="L12418">
        <v>46389.599999999999</v>
      </c>
      <c r="M12418">
        <v>136.44</v>
      </c>
      <c r="N12418" t="s">
        <v>7263</v>
      </c>
      <c r="O12418" t="s">
        <v>23192</v>
      </c>
      <c r="P12418">
        <v>0</v>
      </c>
      <c r="Q12418">
        <v>0</v>
      </c>
      <c r="R12418">
        <v>4</v>
      </c>
    </row>
    <row r="12419" spans="1:18" x14ac:dyDescent="0.25">
      <c r="A12419" t="s">
        <v>8788</v>
      </c>
      <c r="B12419">
        <v>2018</v>
      </c>
      <c r="C12419">
        <v>11</v>
      </c>
      <c r="D12419">
        <v>20</v>
      </c>
      <c r="E12419" t="s">
        <v>8095</v>
      </c>
      <c r="F12419" s="1" t="s">
        <v>5207</v>
      </c>
      <c r="G12419" s="1" t="s">
        <v>20573</v>
      </c>
      <c r="H12419" s="1" t="s">
        <v>3200</v>
      </c>
      <c r="I12419" t="s">
        <v>20651</v>
      </c>
      <c r="J12419" t="s">
        <v>23</v>
      </c>
      <c r="K12419">
        <v>200</v>
      </c>
      <c r="L12419">
        <v>24998</v>
      </c>
      <c r="M12419">
        <v>124.99</v>
      </c>
      <c r="N12419" t="s">
        <v>7263</v>
      </c>
      <c r="O12419" t="s">
        <v>23192</v>
      </c>
      <c r="P12419">
        <v>0</v>
      </c>
      <c r="Q12419">
        <v>0</v>
      </c>
      <c r="R12419">
        <v>4</v>
      </c>
    </row>
    <row r="12420" spans="1:18" x14ac:dyDescent="0.25">
      <c r="A12420" t="s">
        <v>8788</v>
      </c>
      <c r="B12420">
        <v>2018</v>
      </c>
      <c r="C12420">
        <v>11</v>
      </c>
      <c r="D12420">
        <v>20</v>
      </c>
      <c r="E12420" t="s">
        <v>8095</v>
      </c>
      <c r="F12420" s="1" t="s">
        <v>5207</v>
      </c>
      <c r="G12420" s="1" t="s">
        <v>20573</v>
      </c>
      <c r="H12420" s="1" t="s">
        <v>3200</v>
      </c>
      <c r="I12420" t="s">
        <v>20657</v>
      </c>
      <c r="J12420" t="s">
        <v>23</v>
      </c>
      <c r="K12420">
        <v>660</v>
      </c>
      <c r="L12420">
        <v>82493.399999999994</v>
      </c>
      <c r="M12420">
        <v>124.99</v>
      </c>
      <c r="N12420" t="s">
        <v>8995</v>
      </c>
      <c r="O12420" t="s">
        <v>9474</v>
      </c>
      <c r="P12420">
        <v>0</v>
      </c>
      <c r="Q12420">
        <v>2.5802443834095183E-2</v>
      </c>
      <c r="R12420">
        <v>4</v>
      </c>
    </row>
    <row r="12421" spans="1:18" x14ac:dyDescent="0.25">
      <c r="A12421" t="s">
        <v>8788</v>
      </c>
      <c r="B12421">
        <v>2018</v>
      </c>
      <c r="C12421">
        <v>11</v>
      </c>
      <c r="D12421">
        <v>20</v>
      </c>
      <c r="E12421" t="s">
        <v>8095</v>
      </c>
      <c r="F12421" s="1" t="s">
        <v>5207</v>
      </c>
      <c r="G12421" s="1" t="s">
        <v>20573</v>
      </c>
      <c r="H12421" s="1" t="s">
        <v>3200</v>
      </c>
      <c r="I12421" t="s">
        <v>20713</v>
      </c>
      <c r="J12421" t="s">
        <v>23</v>
      </c>
      <c r="K12421">
        <v>440</v>
      </c>
      <c r="L12421">
        <v>54995.6</v>
      </c>
      <c r="M12421">
        <v>124.99</v>
      </c>
      <c r="N12421" t="s">
        <v>9024</v>
      </c>
      <c r="O12421" t="s">
        <v>9827</v>
      </c>
      <c r="P12421">
        <v>0</v>
      </c>
      <c r="Q12421">
        <v>0</v>
      </c>
      <c r="R12421">
        <v>4</v>
      </c>
    </row>
    <row r="12422" spans="1:18" x14ac:dyDescent="0.25">
      <c r="A12422" t="s">
        <v>8788</v>
      </c>
      <c r="B12422">
        <v>2018</v>
      </c>
      <c r="C12422">
        <v>11</v>
      </c>
      <c r="D12422">
        <v>20</v>
      </c>
      <c r="E12422" t="s">
        <v>8095</v>
      </c>
      <c r="F12422" s="1" t="s">
        <v>5207</v>
      </c>
      <c r="G12422" s="1" t="s">
        <v>20573</v>
      </c>
      <c r="H12422" s="1" t="s">
        <v>3200</v>
      </c>
      <c r="I12422" t="s">
        <v>20721</v>
      </c>
      <c r="J12422" t="s">
        <v>23</v>
      </c>
      <c r="K12422">
        <v>1320</v>
      </c>
      <c r="L12422">
        <v>164986.79999999999</v>
      </c>
      <c r="M12422">
        <v>124.99</v>
      </c>
      <c r="N12422" t="s">
        <v>8855</v>
      </c>
      <c r="O12422" t="s">
        <v>9464</v>
      </c>
      <c r="P12422">
        <v>0</v>
      </c>
      <c r="Q12422">
        <v>4.0124694125017395E-2</v>
      </c>
      <c r="R12422">
        <v>4</v>
      </c>
    </row>
    <row r="12423" spans="1:18" x14ac:dyDescent="0.25">
      <c r="A12423" t="s">
        <v>8788</v>
      </c>
      <c r="B12423">
        <v>2018</v>
      </c>
      <c r="C12423">
        <v>11</v>
      </c>
      <c r="D12423">
        <v>20</v>
      </c>
      <c r="E12423" t="s">
        <v>8095</v>
      </c>
      <c r="F12423" s="1" t="s">
        <v>5207</v>
      </c>
      <c r="G12423" s="1" t="s">
        <v>20931</v>
      </c>
      <c r="H12423" s="1" t="s">
        <v>3200</v>
      </c>
      <c r="I12423" t="s">
        <v>20951</v>
      </c>
      <c r="J12423" t="s">
        <v>23</v>
      </c>
      <c r="K12423">
        <v>1020</v>
      </c>
      <c r="L12423">
        <v>116779.8</v>
      </c>
      <c r="M12423">
        <v>114.49</v>
      </c>
      <c r="N12423" t="s">
        <v>7263</v>
      </c>
      <c r="O12423" t="s">
        <v>23192</v>
      </c>
      <c r="P12423">
        <v>0</v>
      </c>
      <c r="Q12423">
        <v>0</v>
      </c>
      <c r="R12423">
        <v>4</v>
      </c>
    </row>
    <row r="12424" spans="1:18" x14ac:dyDescent="0.25">
      <c r="A12424" t="s">
        <v>8788</v>
      </c>
      <c r="B12424">
        <v>2018</v>
      </c>
      <c r="C12424">
        <v>11</v>
      </c>
      <c r="D12424">
        <v>20</v>
      </c>
      <c r="E12424" t="s">
        <v>8095</v>
      </c>
      <c r="F12424" s="1" t="s">
        <v>5207</v>
      </c>
      <c r="G12424" s="1" t="s">
        <v>20931</v>
      </c>
      <c r="H12424" s="1" t="s">
        <v>3200</v>
      </c>
      <c r="I12424" t="s">
        <v>20960</v>
      </c>
      <c r="J12424" t="s">
        <v>23</v>
      </c>
      <c r="K12424">
        <v>1980</v>
      </c>
      <c r="L12424">
        <v>273913.2</v>
      </c>
      <c r="M12424">
        <v>138.34</v>
      </c>
      <c r="N12424" t="s">
        <v>9106</v>
      </c>
      <c r="O12424" t="s">
        <v>9457</v>
      </c>
      <c r="P12424">
        <v>0</v>
      </c>
      <c r="Q12424">
        <v>5.7969928101551112E-2</v>
      </c>
      <c r="R12424">
        <v>4</v>
      </c>
    </row>
    <row r="12425" spans="1:18" x14ac:dyDescent="0.25">
      <c r="A12425" t="s">
        <v>8788</v>
      </c>
      <c r="B12425">
        <v>2018</v>
      </c>
      <c r="C12425">
        <v>11</v>
      </c>
      <c r="D12425">
        <v>20</v>
      </c>
      <c r="E12425" t="s">
        <v>8095</v>
      </c>
      <c r="F12425" s="1" t="s">
        <v>5207</v>
      </c>
      <c r="G12425" s="1" t="s">
        <v>20931</v>
      </c>
      <c r="H12425" s="1" t="s">
        <v>3200</v>
      </c>
      <c r="I12425" t="s">
        <v>20970</v>
      </c>
      <c r="J12425" t="s">
        <v>23</v>
      </c>
      <c r="K12425">
        <v>420</v>
      </c>
      <c r="L12425">
        <v>58107</v>
      </c>
      <c r="M12425">
        <v>138.35</v>
      </c>
      <c r="N12425" t="s">
        <v>9108</v>
      </c>
      <c r="O12425" t="s">
        <v>9833</v>
      </c>
      <c r="P12425">
        <v>0</v>
      </c>
      <c r="Q12425">
        <v>0</v>
      </c>
      <c r="R12425">
        <v>4</v>
      </c>
    </row>
    <row r="12426" spans="1:18" x14ac:dyDescent="0.25">
      <c r="A12426" t="s">
        <v>8788</v>
      </c>
      <c r="B12426">
        <v>2018</v>
      </c>
      <c r="C12426">
        <v>11</v>
      </c>
      <c r="D12426">
        <v>20</v>
      </c>
      <c r="E12426" t="s">
        <v>8095</v>
      </c>
      <c r="F12426" s="1" t="s">
        <v>5207</v>
      </c>
      <c r="G12426" s="1" t="s">
        <v>20573</v>
      </c>
      <c r="H12426" s="1" t="s">
        <v>3200</v>
      </c>
      <c r="I12426" t="s">
        <v>20661</v>
      </c>
      <c r="J12426" t="s">
        <v>23</v>
      </c>
      <c r="K12426">
        <v>100</v>
      </c>
      <c r="L12426">
        <v>12499</v>
      </c>
      <c r="M12426">
        <v>124.99</v>
      </c>
      <c r="N12426" t="s">
        <v>7263</v>
      </c>
      <c r="O12426" t="s">
        <v>23192</v>
      </c>
      <c r="P12426">
        <v>0</v>
      </c>
      <c r="Q12426">
        <v>0</v>
      </c>
      <c r="R12426">
        <v>4</v>
      </c>
    </row>
    <row r="12427" spans="1:18" x14ac:dyDescent="0.25">
      <c r="A12427" t="s">
        <v>8788</v>
      </c>
      <c r="B12427">
        <v>2018</v>
      </c>
      <c r="C12427">
        <v>11</v>
      </c>
      <c r="D12427">
        <v>20</v>
      </c>
      <c r="E12427" t="s">
        <v>8095</v>
      </c>
      <c r="F12427" s="1" t="s">
        <v>5207</v>
      </c>
      <c r="G12427" s="1" t="s">
        <v>20573</v>
      </c>
      <c r="H12427" s="1" t="s">
        <v>3200</v>
      </c>
      <c r="I12427" t="s">
        <v>20672</v>
      </c>
      <c r="J12427" t="s">
        <v>23</v>
      </c>
      <c r="K12427">
        <v>18</v>
      </c>
      <c r="L12427">
        <v>2249.8200000000002</v>
      </c>
      <c r="M12427">
        <v>124.99</v>
      </c>
      <c r="N12427" t="s">
        <v>7263</v>
      </c>
      <c r="O12427" t="s">
        <v>23192</v>
      </c>
      <c r="P12427">
        <v>0</v>
      </c>
      <c r="Q12427">
        <v>0</v>
      </c>
      <c r="R12427">
        <v>4</v>
      </c>
    </row>
    <row r="12428" spans="1:18" x14ac:dyDescent="0.25">
      <c r="A12428" t="s">
        <v>8788</v>
      </c>
      <c r="B12428">
        <v>2018</v>
      </c>
      <c r="C12428">
        <v>11</v>
      </c>
      <c r="D12428">
        <v>20</v>
      </c>
      <c r="E12428" t="s">
        <v>8095</v>
      </c>
      <c r="F12428" s="1" t="s">
        <v>5207</v>
      </c>
      <c r="G12428" s="1" t="s">
        <v>20573</v>
      </c>
      <c r="H12428" s="1" t="s">
        <v>3200</v>
      </c>
      <c r="I12428" t="s">
        <v>20694</v>
      </c>
      <c r="J12428" t="s">
        <v>23</v>
      </c>
      <c r="K12428">
        <v>4500</v>
      </c>
      <c r="L12428">
        <v>562455</v>
      </c>
      <c r="M12428">
        <v>124.99</v>
      </c>
      <c r="N12428" t="s">
        <v>9014</v>
      </c>
      <c r="O12428" t="s">
        <v>9454</v>
      </c>
      <c r="P12428">
        <v>0</v>
      </c>
      <c r="Q12428">
        <v>0.10248345341786883</v>
      </c>
      <c r="R12428">
        <v>4</v>
      </c>
    </row>
    <row r="12429" spans="1:18" x14ac:dyDescent="0.25">
      <c r="A12429" t="s">
        <v>8788</v>
      </c>
      <c r="B12429">
        <v>2018</v>
      </c>
      <c r="C12429">
        <v>11</v>
      </c>
      <c r="D12429">
        <v>20</v>
      </c>
      <c r="E12429" t="s">
        <v>8095</v>
      </c>
      <c r="F12429" s="1" t="s">
        <v>5207</v>
      </c>
      <c r="G12429" s="1" t="s">
        <v>20573</v>
      </c>
      <c r="H12429" s="1" t="s">
        <v>3200</v>
      </c>
      <c r="I12429" t="s">
        <v>20728</v>
      </c>
      <c r="J12429" t="s">
        <v>23</v>
      </c>
      <c r="K12429">
        <v>300</v>
      </c>
      <c r="L12429">
        <v>37497</v>
      </c>
      <c r="M12429">
        <v>124.99</v>
      </c>
      <c r="N12429" t="s">
        <v>7263</v>
      </c>
      <c r="O12429" t="s">
        <v>23192</v>
      </c>
      <c r="P12429">
        <v>0</v>
      </c>
      <c r="Q12429">
        <v>0</v>
      </c>
      <c r="R12429">
        <v>4</v>
      </c>
    </row>
    <row r="12430" spans="1:18" x14ac:dyDescent="0.25">
      <c r="A12430" t="s">
        <v>8788</v>
      </c>
      <c r="B12430">
        <v>2018</v>
      </c>
      <c r="C12430">
        <v>11</v>
      </c>
      <c r="D12430">
        <v>20</v>
      </c>
      <c r="E12430" t="s">
        <v>8095</v>
      </c>
      <c r="F12430" s="1" t="s">
        <v>5207</v>
      </c>
      <c r="G12430" s="1" t="s">
        <v>20573</v>
      </c>
      <c r="H12430" s="1" t="s">
        <v>3200</v>
      </c>
      <c r="I12430" t="s">
        <v>20740</v>
      </c>
      <c r="J12430" t="s">
        <v>23</v>
      </c>
      <c r="K12430">
        <v>200</v>
      </c>
      <c r="L12430">
        <v>24998</v>
      </c>
      <c r="M12430">
        <v>124.99</v>
      </c>
      <c r="N12430" t="s">
        <v>7263</v>
      </c>
      <c r="O12430" t="s">
        <v>23192</v>
      </c>
      <c r="P12430">
        <v>0</v>
      </c>
      <c r="Q12430">
        <v>0</v>
      </c>
      <c r="R12430">
        <v>4</v>
      </c>
    </row>
    <row r="12431" spans="1:18" x14ac:dyDescent="0.25">
      <c r="A12431" t="s">
        <v>8788</v>
      </c>
      <c r="B12431">
        <v>2018</v>
      </c>
      <c r="C12431">
        <v>11</v>
      </c>
      <c r="D12431">
        <v>20</v>
      </c>
      <c r="E12431" t="s">
        <v>8095</v>
      </c>
      <c r="F12431" s="1" t="s">
        <v>5207</v>
      </c>
      <c r="G12431" s="1" t="s">
        <v>20573</v>
      </c>
      <c r="H12431" s="1" t="s">
        <v>3200</v>
      </c>
      <c r="I12431" t="s">
        <v>20782</v>
      </c>
      <c r="J12431" t="s">
        <v>23</v>
      </c>
      <c r="K12431">
        <v>580</v>
      </c>
      <c r="L12431">
        <v>79135.199999999997</v>
      </c>
      <c r="M12431">
        <v>136.44</v>
      </c>
      <c r="N12431" t="s">
        <v>7263</v>
      </c>
      <c r="O12431" t="s">
        <v>23192</v>
      </c>
      <c r="P12431">
        <v>0</v>
      </c>
      <c r="Q12431">
        <v>0</v>
      </c>
      <c r="R12431">
        <v>4</v>
      </c>
    </row>
    <row r="12432" spans="1:18" x14ac:dyDescent="0.25">
      <c r="A12432" t="s">
        <v>8788</v>
      </c>
      <c r="B12432">
        <v>2018</v>
      </c>
      <c r="C12432">
        <v>11</v>
      </c>
      <c r="D12432">
        <v>20</v>
      </c>
      <c r="E12432" t="s">
        <v>8095</v>
      </c>
      <c r="F12432" s="1" t="s">
        <v>5207</v>
      </c>
      <c r="G12432" s="1" t="s">
        <v>20573</v>
      </c>
      <c r="H12432" s="1" t="s">
        <v>3200</v>
      </c>
      <c r="I12432" t="s">
        <v>20667</v>
      </c>
      <c r="J12432" t="s">
        <v>23</v>
      </c>
      <c r="K12432">
        <v>20</v>
      </c>
      <c r="L12432">
        <v>2499.8000000000002</v>
      </c>
      <c r="M12432">
        <v>124.99</v>
      </c>
      <c r="N12432" t="s">
        <v>7263</v>
      </c>
      <c r="O12432" t="s">
        <v>23192</v>
      </c>
      <c r="P12432">
        <v>0</v>
      </c>
      <c r="Q12432">
        <v>0</v>
      </c>
      <c r="R12432">
        <v>4</v>
      </c>
    </row>
    <row r="12433" spans="1:18" x14ac:dyDescent="0.25">
      <c r="A12433" t="s">
        <v>8788</v>
      </c>
      <c r="B12433">
        <v>2018</v>
      </c>
      <c r="C12433">
        <v>11</v>
      </c>
      <c r="D12433">
        <v>20</v>
      </c>
      <c r="E12433" t="s">
        <v>8095</v>
      </c>
      <c r="F12433" s="1" t="s">
        <v>5207</v>
      </c>
      <c r="G12433" s="1" t="s">
        <v>20573</v>
      </c>
      <c r="H12433" s="1" t="s">
        <v>3200</v>
      </c>
      <c r="I12433" t="s">
        <v>20768</v>
      </c>
      <c r="J12433" t="s">
        <v>23</v>
      </c>
      <c r="K12433">
        <v>80</v>
      </c>
      <c r="L12433">
        <v>10915.2</v>
      </c>
      <c r="M12433">
        <v>136.44</v>
      </c>
      <c r="N12433" t="s">
        <v>9043</v>
      </c>
      <c r="O12433" t="s">
        <v>9830</v>
      </c>
      <c r="P12433">
        <v>0</v>
      </c>
      <c r="Q12433">
        <v>0</v>
      </c>
      <c r="R12433">
        <v>4</v>
      </c>
    </row>
    <row r="12434" spans="1:18" x14ac:dyDescent="0.25">
      <c r="A12434" t="s">
        <v>8788</v>
      </c>
      <c r="B12434">
        <v>2018</v>
      </c>
      <c r="C12434">
        <v>11</v>
      </c>
      <c r="D12434">
        <v>20</v>
      </c>
      <c r="E12434" t="s">
        <v>8095</v>
      </c>
      <c r="F12434" s="1" t="s">
        <v>5207</v>
      </c>
      <c r="G12434" s="1" t="s">
        <v>20573</v>
      </c>
      <c r="H12434" s="1" t="s">
        <v>3200</v>
      </c>
      <c r="I12434" t="s">
        <v>20774</v>
      </c>
      <c r="J12434" t="s">
        <v>23</v>
      </c>
      <c r="K12434">
        <v>220</v>
      </c>
      <c r="L12434">
        <v>30016.799999999999</v>
      </c>
      <c r="M12434">
        <v>136.44</v>
      </c>
      <c r="N12434" t="s">
        <v>9044</v>
      </c>
      <c r="O12434" t="s">
        <v>9829</v>
      </c>
      <c r="P12434">
        <v>0</v>
      </c>
      <c r="Q12434">
        <v>0</v>
      </c>
      <c r="R12434">
        <v>4</v>
      </c>
    </row>
    <row r="12435" spans="1:18" x14ac:dyDescent="0.25">
      <c r="A12435" t="s">
        <v>8788</v>
      </c>
      <c r="B12435">
        <v>2018</v>
      </c>
      <c r="C12435">
        <v>11</v>
      </c>
      <c r="D12435">
        <v>20</v>
      </c>
      <c r="E12435" t="s">
        <v>8095</v>
      </c>
      <c r="F12435" s="1" t="s">
        <v>5207</v>
      </c>
      <c r="G12435" s="1" t="s">
        <v>20573</v>
      </c>
      <c r="H12435" s="1" t="s">
        <v>3200</v>
      </c>
      <c r="I12435" t="s">
        <v>20786</v>
      </c>
      <c r="J12435" t="s">
        <v>23</v>
      </c>
      <c r="K12435">
        <v>40</v>
      </c>
      <c r="L12435">
        <v>5457.6</v>
      </c>
      <c r="M12435">
        <v>136.44</v>
      </c>
      <c r="N12435" t="s">
        <v>7263</v>
      </c>
      <c r="O12435" t="s">
        <v>23192</v>
      </c>
      <c r="P12435">
        <v>0</v>
      </c>
      <c r="Q12435">
        <v>0</v>
      </c>
      <c r="R12435">
        <v>4</v>
      </c>
    </row>
    <row r="12436" spans="1:18" x14ac:dyDescent="0.25">
      <c r="A12436" t="s">
        <v>8788</v>
      </c>
      <c r="B12436">
        <v>2018</v>
      </c>
      <c r="C12436">
        <v>11</v>
      </c>
      <c r="D12436">
        <v>20</v>
      </c>
      <c r="E12436" t="s">
        <v>8095</v>
      </c>
      <c r="F12436" s="1" t="s">
        <v>5207</v>
      </c>
      <c r="G12436" s="1" t="s">
        <v>20573</v>
      </c>
      <c r="H12436" s="1" t="s">
        <v>3200</v>
      </c>
      <c r="I12436" t="s">
        <v>20793</v>
      </c>
      <c r="J12436" t="s">
        <v>23</v>
      </c>
      <c r="K12436">
        <v>60</v>
      </c>
      <c r="L12436">
        <v>8186.4</v>
      </c>
      <c r="M12436">
        <v>136.44</v>
      </c>
      <c r="N12436" t="s">
        <v>7263</v>
      </c>
      <c r="O12436" t="s">
        <v>23192</v>
      </c>
      <c r="P12436">
        <v>0</v>
      </c>
      <c r="Q12436">
        <v>0</v>
      </c>
      <c r="R12436">
        <v>4</v>
      </c>
    </row>
    <row r="12437" spans="1:18" x14ac:dyDescent="0.25">
      <c r="A12437" t="s">
        <v>1494</v>
      </c>
      <c r="B12437">
        <v>2017</v>
      </c>
      <c r="C12437">
        <v>3</v>
      </c>
      <c r="D12437">
        <v>29</v>
      </c>
      <c r="E12437" t="s">
        <v>1305</v>
      </c>
      <c r="F12437" s="1" t="s">
        <v>3205</v>
      </c>
      <c r="G12437" s="1" t="s">
        <v>3863</v>
      </c>
      <c r="H12437" s="1" t="s">
        <v>3206</v>
      </c>
      <c r="I12437" t="s">
        <v>19117</v>
      </c>
      <c r="J12437" t="s">
        <v>23</v>
      </c>
      <c r="K12437">
        <v>68450</v>
      </c>
      <c r="L12437">
        <v>3217150</v>
      </c>
      <c r="M12437">
        <v>47</v>
      </c>
      <c r="N12437" t="s">
        <v>489</v>
      </c>
      <c r="O12437" t="s">
        <v>9501</v>
      </c>
      <c r="P12437">
        <v>0</v>
      </c>
      <c r="Q12437">
        <v>0</v>
      </c>
      <c r="R12437">
        <v>1</v>
      </c>
    </row>
    <row r="12438" spans="1:18" x14ac:dyDescent="0.25">
      <c r="A12438" t="s">
        <v>1527</v>
      </c>
      <c r="B12438">
        <v>2017</v>
      </c>
      <c r="C12438">
        <v>4</v>
      </c>
      <c r="D12438">
        <v>13</v>
      </c>
      <c r="E12438" t="s">
        <v>92</v>
      </c>
      <c r="F12438" s="1" t="s">
        <v>3205</v>
      </c>
      <c r="G12438" s="1" t="s">
        <v>18746</v>
      </c>
      <c r="H12438" s="1" t="s">
        <v>3206</v>
      </c>
      <c r="I12438" t="s">
        <v>18789</v>
      </c>
      <c r="J12438" t="s">
        <v>23</v>
      </c>
      <c r="K12438">
        <v>3976</v>
      </c>
      <c r="L12438">
        <v>216692</v>
      </c>
      <c r="M12438">
        <v>54.5</v>
      </c>
      <c r="N12438" t="s">
        <v>21995</v>
      </c>
      <c r="O12438" t="s">
        <v>23241</v>
      </c>
      <c r="P12438">
        <v>0</v>
      </c>
      <c r="Q12438">
        <v>0</v>
      </c>
      <c r="R12438">
        <v>2</v>
      </c>
    </row>
    <row r="12439" spans="1:18" x14ac:dyDescent="0.25">
      <c r="A12439" t="s">
        <v>1941</v>
      </c>
      <c r="B12439">
        <v>2017</v>
      </c>
      <c r="C12439">
        <v>10</v>
      </c>
      <c r="D12439">
        <v>29</v>
      </c>
      <c r="E12439" t="s">
        <v>1942</v>
      </c>
      <c r="F12439" s="1" t="s">
        <v>3205</v>
      </c>
      <c r="G12439" s="1" t="s">
        <v>3216</v>
      </c>
      <c r="H12439" s="1" t="s">
        <v>3204</v>
      </c>
      <c r="I12439" t="s">
        <v>17489</v>
      </c>
      <c r="J12439" t="s">
        <v>23</v>
      </c>
      <c r="K12439">
        <v>345</v>
      </c>
      <c r="L12439">
        <v>24411.39</v>
      </c>
      <c r="M12439">
        <v>70.760000000000005</v>
      </c>
      <c r="N12439" t="s">
        <v>21829</v>
      </c>
      <c r="O12439" t="s">
        <v>23412</v>
      </c>
      <c r="P12439">
        <v>0</v>
      </c>
      <c r="Q12439">
        <v>0</v>
      </c>
      <c r="R12439">
        <v>4</v>
      </c>
    </row>
    <row r="12440" spans="1:18" x14ac:dyDescent="0.25">
      <c r="A12440" t="s">
        <v>1941</v>
      </c>
      <c r="B12440">
        <v>2017</v>
      </c>
      <c r="C12440">
        <v>10</v>
      </c>
      <c r="D12440">
        <v>29</v>
      </c>
      <c r="E12440" t="s">
        <v>1942</v>
      </c>
      <c r="F12440" s="1" t="s">
        <v>3205</v>
      </c>
      <c r="G12440" s="1" t="s">
        <v>18031</v>
      </c>
      <c r="H12440" s="1" t="s">
        <v>7263</v>
      </c>
      <c r="I12440" t="s">
        <v>18035</v>
      </c>
      <c r="J12440" t="s">
        <v>23</v>
      </c>
      <c r="K12440">
        <v>330</v>
      </c>
      <c r="L12440">
        <v>16598.41</v>
      </c>
      <c r="M12440">
        <v>50.3</v>
      </c>
      <c r="N12440" t="s">
        <v>9160</v>
      </c>
      <c r="O12440" t="s">
        <v>9696</v>
      </c>
      <c r="P12440">
        <v>0</v>
      </c>
      <c r="Q12440">
        <v>0</v>
      </c>
      <c r="R12440">
        <v>4</v>
      </c>
    </row>
    <row r="12441" spans="1:18" x14ac:dyDescent="0.25">
      <c r="A12441" t="s">
        <v>1941</v>
      </c>
      <c r="B12441">
        <v>2017</v>
      </c>
      <c r="C12441">
        <v>10</v>
      </c>
      <c r="D12441">
        <v>29</v>
      </c>
      <c r="E12441" t="s">
        <v>1942</v>
      </c>
      <c r="F12441" s="1" t="s">
        <v>3205</v>
      </c>
      <c r="G12441" s="1" t="s">
        <v>3863</v>
      </c>
      <c r="H12441" s="1" t="s">
        <v>3206</v>
      </c>
      <c r="I12441" t="s">
        <v>19613</v>
      </c>
      <c r="J12441" t="s">
        <v>23</v>
      </c>
      <c r="K12441">
        <v>146</v>
      </c>
      <c r="L12441">
        <v>6634.24</v>
      </c>
      <c r="M12441">
        <v>45.44</v>
      </c>
      <c r="N12441" t="s">
        <v>9331</v>
      </c>
      <c r="O12441" t="s">
        <v>9540</v>
      </c>
      <c r="P12441">
        <v>4.2454374665687751E-2</v>
      </c>
      <c r="Q12441">
        <v>0</v>
      </c>
      <c r="R12441">
        <v>4</v>
      </c>
    </row>
    <row r="12442" spans="1:18" x14ac:dyDescent="0.25">
      <c r="A12442" t="s">
        <v>1941</v>
      </c>
      <c r="B12442">
        <v>2017</v>
      </c>
      <c r="C12442">
        <v>10</v>
      </c>
      <c r="D12442">
        <v>29</v>
      </c>
      <c r="E12442" t="s">
        <v>1942</v>
      </c>
      <c r="F12442" s="1" t="s">
        <v>3205</v>
      </c>
      <c r="G12442" s="1" t="s">
        <v>3863</v>
      </c>
      <c r="H12442" s="1" t="s">
        <v>3204</v>
      </c>
      <c r="I12442" t="s">
        <v>19069</v>
      </c>
      <c r="J12442" t="s">
        <v>23</v>
      </c>
      <c r="K12442">
        <v>38</v>
      </c>
      <c r="L12442">
        <v>1738.43</v>
      </c>
      <c r="M12442">
        <v>45.75</v>
      </c>
      <c r="N12442" t="s">
        <v>9340</v>
      </c>
      <c r="O12442" t="s">
        <v>9702</v>
      </c>
      <c r="P12442">
        <v>0</v>
      </c>
      <c r="Q12442">
        <v>0</v>
      </c>
      <c r="R12442">
        <v>4</v>
      </c>
    </row>
    <row r="12443" spans="1:18" x14ac:dyDescent="0.25">
      <c r="A12443" t="s">
        <v>1941</v>
      </c>
      <c r="B12443">
        <v>2017</v>
      </c>
      <c r="C12443">
        <v>10</v>
      </c>
      <c r="D12443">
        <v>29</v>
      </c>
      <c r="E12443" t="s">
        <v>1942</v>
      </c>
      <c r="F12443" s="1" t="s">
        <v>9480</v>
      </c>
      <c r="G12443" s="1" t="s">
        <v>9480</v>
      </c>
      <c r="H12443" s="1" t="s">
        <v>9480</v>
      </c>
      <c r="I12443" t="s">
        <v>1945</v>
      </c>
      <c r="J12443" t="s">
        <v>23</v>
      </c>
      <c r="K12443">
        <v>234</v>
      </c>
      <c r="L12443">
        <v>123355.71</v>
      </c>
      <c r="M12443">
        <v>527.16</v>
      </c>
      <c r="N12443" t="e">
        <v>#N/A</v>
      </c>
      <c r="O12443" t="e">
        <v>#N/A</v>
      </c>
      <c r="P12443">
        <v>0</v>
      </c>
      <c r="Q12443">
        <v>0</v>
      </c>
      <c r="R12443">
        <v>4</v>
      </c>
    </row>
    <row r="12444" spans="1:18" x14ac:dyDescent="0.25">
      <c r="A12444" t="s">
        <v>1941</v>
      </c>
      <c r="B12444">
        <v>2017</v>
      </c>
      <c r="C12444">
        <v>10</v>
      </c>
      <c r="D12444">
        <v>29</v>
      </c>
      <c r="E12444" t="s">
        <v>1942</v>
      </c>
      <c r="F12444" s="1" t="s">
        <v>3205</v>
      </c>
      <c r="G12444" s="1" t="s">
        <v>3384</v>
      </c>
      <c r="H12444" s="1" t="s">
        <v>7263</v>
      </c>
      <c r="I12444" t="s">
        <v>1946</v>
      </c>
      <c r="J12444" t="s">
        <v>23</v>
      </c>
      <c r="K12444">
        <v>368</v>
      </c>
      <c r="L12444">
        <v>20483.810000000001</v>
      </c>
      <c r="M12444">
        <v>55.66</v>
      </c>
      <c r="N12444" t="s">
        <v>9181</v>
      </c>
      <c r="O12444" t="s">
        <v>9703</v>
      </c>
      <c r="P12444">
        <v>0</v>
      </c>
      <c r="Q12444">
        <v>0</v>
      </c>
      <c r="R12444">
        <v>4</v>
      </c>
    </row>
    <row r="12445" spans="1:18" x14ac:dyDescent="0.25">
      <c r="A12445" t="s">
        <v>1941</v>
      </c>
      <c r="B12445">
        <v>2017</v>
      </c>
      <c r="C12445">
        <v>10</v>
      </c>
      <c r="D12445">
        <v>29</v>
      </c>
      <c r="E12445" t="s">
        <v>1942</v>
      </c>
      <c r="F12445" s="1" t="s">
        <v>3205</v>
      </c>
      <c r="G12445" s="1" t="s">
        <v>3967</v>
      </c>
      <c r="H12445" s="1" t="s">
        <v>3206</v>
      </c>
      <c r="I12445" t="s">
        <v>18337</v>
      </c>
      <c r="J12445" t="s">
        <v>23</v>
      </c>
      <c r="K12445">
        <v>57</v>
      </c>
      <c r="L12445">
        <v>2815.36</v>
      </c>
      <c r="M12445">
        <v>49.39</v>
      </c>
      <c r="N12445" t="s">
        <v>9255</v>
      </c>
      <c r="O12445" t="s">
        <v>10740</v>
      </c>
      <c r="P12445">
        <v>0</v>
      </c>
      <c r="Q12445">
        <v>0</v>
      </c>
      <c r="R12445">
        <v>4</v>
      </c>
    </row>
    <row r="12446" spans="1:18" x14ac:dyDescent="0.25">
      <c r="A12446" t="s">
        <v>1941</v>
      </c>
      <c r="B12446">
        <v>2017</v>
      </c>
      <c r="C12446">
        <v>10</v>
      </c>
      <c r="D12446">
        <v>29</v>
      </c>
      <c r="E12446" t="s">
        <v>1942</v>
      </c>
      <c r="F12446" s="1" t="s">
        <v>3205</v>
      </c>
      <c r="G12446" s="1" t="s">
        <v>18746</v>
      </c>
      <c r="H12446" s="1" t="s">
        <v>3204</v>
      </c>
      <c r="I12446" t="s">
        <v>18913</v>
      </c>
      <c r="J12446" t="s">
        <v>23</v>
      </c>
      <c r="K12446">
        <v>122</v>
      </c>
      <c r="L12446">
        <v>5866.83</v>
      </c>
      <c r="M12446">
        <v>48.09</v>
      </c>
      <c r="N12446" t="s">
        <v>22026</v>
      </c>
      <c r="O12446" t="s">
        <v>23321</v>
      </c>
      <c r="P12446">
        <v>0</v>
      </c>
      <c r="Q12446">
        <v>0</v>
      </c>
      <c r="R12446">
        <v>4</v>
      </c>
    </row>
    <row r="12447" spans="1:18" x14ac:dyDescent="0.25">
      <c r="A12447" t="s">
        <v>1941</v>
      </c>
      <c r="B12447">
        <v>2017</v>
      </c>
      <c r="C12447">
        <v>10</v>
      </c>
      <c r="D12447">
        <v>29</v>
      </c>
      <c r="E12447" t="s">
        <v>1942</v>
      </c>
      <c r="F12447" s="1" t="s">
        <v>3205</v>
      </c>
      <c r="G12447" s="1" t="s">
        <v>3863</v>
      </c>
      <c r="H12447" s="1" t="s">
        <v>3204</v>
      </c>
      <c r="I12447" t="s">
        <v>19592</v>
      </c>
      <c r="J12447" t="s">
        <v>23</v>
      </c>
      <c r="K12447">
        <v>21</v>
      </c>
      <c r="L12447">
        <v>894.72</v>
      </c>
      <c r="M12447">
        <v>42.61</v>
      </c>
      <c r="N12447" t="s">
        <v>9342</v>
      </c>
      <c r="O12447" t="s">
        <v>9587</v>
      </c>
      <c r="P12447">
        <v>0</v>
      </c>
      <c r="Q12447">
        <v>0</v>
      </c>
      <c r="R12447">
        <v>4</v>
      </c>
    </row>
    <row r="12448" spans="1:18" x14ac:dyDescent="0.25">
      <c r="A12448" t="s">
        <v>1941</v>
      </c>
      <c r="B12448">
        <v>2017</v>
      </c>
      <c r="C12448">
        <v>10</v>
      </c>
      <c r="D12448">
        <v>29</v>
      </c>
      <c r="E12448" t="s">
        <v>1942</v>
      </c>
      <c r="F12448" s="1" t="s">
        <v>3205</v>
      </c>
      <c r="G12448" s="1" t="s">
        <v>3203</v>
      </c>
      <c r="H12448" s="1" t="s">
        <v>3204</v>
      </c>
      <c r="I12448" t="s">
        <v>17617</v>
      </c>
      <c r="J12448" t="s">
        <v>23</v>
      </c>
      <c r="K12448">
        <v>5</v>
      </c>
      <c r="L12448">
        <v>191.15</v>
      </c>
      <c r="M12448">
        <v>38.229999999999997</v>
      </c>
      <c r="N12448" t="s">
        <v>45</v>
      </c>
      <c r="O12448" t="s">
        <v>9704</v>
      </c>
      <c r="P12448">
        <v>0</v>
      </c>
      <c r="Q12448">
        <v>0</v>
      </c>
      <c r="R12448">
        <v>4</v>
      </c>
    </row>
    <row r="12449" spans="1:18" x14ac:dyDescent="0.25">
      <c r="A12449" t="s">
        <v>1941</v>
      </c>
      <c r="B12449">
        <v>2017</v>
      </c>
      <c r="C12449">
        <v>10</v>
      </c>
      <c r="D12449">
        <v>29</v>
      </c>
      <c r="E12449" t="s">
        <v>1942</v>
      </c>
      <c r="F12449" s="1" t="s">
        <v>3205</v>
      </c>
      <c r="G12449" s="1" t="s">
        <v>3227</v>
      </c>
      <c r="H12449" s="1" t="s">
        <v>3204</v>
      </c>
      <c r="I12449" t="s">
        <v>19697</v>
      </c>
      <c r="J12449" t="s">
        <v>23</v>
      </c>
      <c r="K12449">
        <v>850</v>
      </c>
      <c r="L12449">
        <v>47204.7</v>
      </c>
      <c r="M12449">
        <v>55.53</v>
      </c>
      <c r="N12449" t="s">
        <v>22075</v>
      </c>
      <c r="O12449" t="s">
        <v>23389</v>
      </c>
      <c r="P12449">
        <v>0</v>
      </c>
      <c r="Q12449">
        <v>0</v>
      </c>
      <c r="R12449">
        <v>4</v>
      </c>
    </row>
    <row r="12450" spans="1:18" x14ac:dyDescent="0.25">
      <c r="A12450" t="s">
        <v>1941</v>
      </c>
      <c r="B12450">
        <v>2017</v>
      </c>
      <c r="C12450">
        <v>10</v>
      </c>
      <c r="D12450">
        <v>29</v>
      </c>
      <c r="E12450" t="s">
        <v>1942</v>
      </c>
      <c r="F12450" s="1" t="s">
        <v>3205</v>
      </c>
      <c r="G12450" s="1" t="s">
        <v>3227</v>
      </c>
      <c r="H12450" s="1" t="s">
        <v>3204</v>
      </c>
      <c r="I12450" t="s">
        <v>19699</v>
      </c>
      <c r="J12450" t="s">
        <v>23</v>
      </c>
      <c r="K12450">
        <v>334</v>
      </c>
      <c r="L12450">
        <v>18582.95</v>
      </c>
      <c r="M12450">
        <v>55.64</v>
      </c>
      <c r="N12450" t="s">
        <v>22082</v>
      </c>
      <c r="O12450" t="s">
        <v>23413</v>
      </c>
      <c r="P12450">
        <v>0</v>
      </c>
      <c r="Q12450">
        <v>0</v>
      </c>
      <c r="R12450">
        <v>4</v>
      </c>
    </row>
    <row r="12451" spans="1:18" x14ac:dyDescent="0.25">
      <c r="A12451" t="s">
        <v>1941</v>
      </c>
      <c r="B12451">
        <v>2017</v>
      </c>
      <c r="C12451">
        <v>10</v>
      </c>
      <c r="D12451">
        <v>29</v>
      </c>
      <c r="E12451" t="s">
        <v>1942</v>
      </c>
      <c r="F12451" s="1" t="s">
        <v>3205</v>
      </c>
      <c r="G12451" s="1" t="s">
        <v>3863</v>
      </c>
      <c r="H12451" s="1" t="s">
        <v>3206</v>
      </c>
      <c r="I12451" t="s">
        <v>19583</v>
      </c>
      <c r="J12451" t="s">
        <v>23</v>
      </c>
      <c r="K12451">
        <v>786</v>
      </c>
      <c r="L12451">
        <v>35227.550000000003</v>
      </c>
      <c r="M12451">
        <v>44.82</v>
      </c>
      <c r="N12451" t="s">
        <v>9335</v>
      </c>
      <c r="O12451" t="s">
        <v>9441</v>
      </c>
      <c r="P12451">
        <v>0.12724850134172863</v>
      </c>
      <c r="Q12451">
        <v>0</v>
      </c>
      <c r="R12451">
        <v>4</v>
      </c>
    </row>
    <row r="12452" spans="1:18" x14ac:dyDescent="0.25">
      <c r="A12452" t="s">
        <v>2017</v>
      </c>
      <c r="B12452">
        <v>2017</v>
      </c>
      <c r="C12452">
        <v>11</v>
      </c>
      <c r="D12452">
        <v>17</v>
      </c>
      <c r="E12452" t="s">
        <v>226</v>
      </c>
      <c r="F12452" s="1" t="s">
        <v>3205</v>
      </c>
      <c r="G12452" s="1" t="s">
        <v>3863</v>
      </c>
      <c r="H12452" s="1" t="s">
        <v>3206</v>
      </c>
      <c r="I12452" t="s">
        <v>18998</v>
      </c>
      <c r="J12452" t="s">
        <v>23</v>
      </c>
      <c r="K12452">
        <v>11000</v>
      </c>
      <c r="L12452">
        <v>499950</v>
      </c>
      <c r="M12452">
        <v>45.45</v>
      </c>
      <c r="N12452" t="s">
        <v>9340</v>
      </c>
      <c r="O12452" t="s">
        <v>9482</v>
      </c>
      <c r="P12452">
        <v>8.0867377033553248E-2</v>
      </c>
      <c r="Q12452">
        <v>0</v>
      </c>
      <c r="R12452">
        <v>4</v>
      </c>
    </row>
    <row r="12453" spans="1:18" x14ac:dyDescent="0.25">
      <c r="A12453" t="s">
        <v>2017</v>
      </c>
      <c r="B12453">
        <v>2017</v>
      </c>
      <c r="C12453">
        <v>11</v>
      </c>
      <c r="D12453">
        <v>17</v>
      </c>
      <c r="E12453" t="s">
        <v>226</v>
      </c>
      <c r="F12453" s="1" t="s">
        <v>3205</v>
      </c>
      <c r="G12453" s="1" t="s">
        <v>3384</v>
      </c>
      <c r="H12453" s="1" t="s">
        <v>3206</v>
      </c>
      <c r="I12453" t="s">
        <v>17143</v>
      </c>
      <c r="J12453" t="s">
        <v>23</v>
      </c>
      <c r="K12453">
        <v>2274</v>
      </c>
      <c r="L12453">
        <v>94712.1</v>
      </c>
      <c r="M12453">
        <v>41.65</v>
      </c>
      <c r="N12453" t="s">
        <v>112</v>
      </c>
      <c r="O12453" t="s">
        <v>9515</v>
      </c>
      <c r="P12453">
        <v>3.2773227720419927E-2</v>
      </c>
      <c r="Q12453">
        <v>0</v>
      </c>
      <c r="R12453">
        <v>4</v>
      </c>
    </row>
    <row r="12454" spans="1:18" x14ac:dyDescent="0.25">
      <c r="A12454" t="s">
        <v>2017</v>
      </c>
      <c r="B12454">
        <v>2017</v>
      </c>
      <c r="C12454">
        <v>11</v>
      </c>
      <c r="D12454">
        <v>17</v>
      </c>
      <c r="E12454" t="s">
        <v>226</v>
      </c>
      <c r="F12454" s="1" t="s">
        <v>3205</v>
      </c>
      <c r="G12454" s="1" t="s">
        <v>3863</v>
      </c>
      <c r="H12454" s="1" t="s">
        <v>3206</v>
      </c>
      <c r="I12454" t="s">
        <v>18927</v>
      </c>
      <c r="J12454" t="s">
        <v>23</v>
      </c>
      <c r="K12454">
        <v>4773</v>
      </c>
      <c r="L12454">
        <v>210727.95</v>
      </c>
      <c r="M12454">
        <v>44.15</v>
      </c>
      <c r="N12454" t="s">
        <v>9342</v>
      </c>
      <c r="O12454" t="s">
        <v>9510</v>
      </c>
      <c r="P12454">
        <v>0</v>
      </c>
      <c r="Q12454">
        <v>0</v>
      </c>
      <c r="R12454">
        <v>4</v>
      </c>
    </row>
    <row r="12455" spans="1:18" x14ac:dyDescent="0.25">
      <c r="A12455" t="s">
        <v>2017</v>
      </c>
      <c r="B12455">
        <v>2017</v>
      </c>
      <c r="C12455">
        <v>11</v>
      </c>
      <c r="D12455">
        <v>17</v>
      </c>
      <c r="E12455" t="s">
        <v>226</v>
      </c>
      <c r="F12455" s="1" t="s">
        <v>3205</v>
      </c>
      <c r="G12455" s="1" t="s">
        <v>3384</v>
      </c>
      <c r="H12455" s="1" t="s">
        <v>3206</v>
      </c>
      <c r="I12455" t="s">
        <v>17029</v>
      </c>
      <c r="J12455" t="s">
        <v>23</v>
      </c>
      <c r="K12455">
        <v>2856</v>
      </c>
      <c r="L12455">
        <v>118952.4</v>
      </c>
      <c r="M12455">
        <v>41.65</v>
      </c>
      <c r="N12455" t="s">
        <v>645</v>
      </c>
      <c r="O12455" t="s">
        <v>9450</v>
      </c>
      <c r="P12455">
        <v>9.1123449223886266E-2</v>
      </c>
      <c r="Q12455">
        <v>0</v>
      </c>
      <c r="R12455">
        <v>4</v>
      </c>
    </row>
    <row r="12456" spans="1:18" x14ac:dyDescent="0.25">
      <c r="A12456" t="s">
        <v>1066</v>
      </c>
      <c r="B12456">
        <v>2016</v>
      </c>
      <c r="C12456">
        <v>9</v>
      </c>
      <c r="D12456">
        <v>7</v>
      </c>
      <c r="E12456" t="s">
        <v>226</v>
      </c>
      <c r="F12456" s="1" t="s">
        <v>3205</v>
      </c>
      <c r="G12456" s="1" t="s">
        <v>3384</v>
      </c>
      <c r="H12456" s="1" t="s">
        <v>3206</v>
      </c>
      <c r="I12456" t="s">
        <v>17081</v>
      </c>
      <c r="J12456" t="s">
        <v>23</v>
      </c>
      <c r="K12456">
        <v>20270</v>
      </c>
      <c r="L12456">
        <v>794584</v>
      </c>
      <c r="M12456">
        <v>39.200000000000003</v>
      </c>
      <c r="N12456" t="s">
        <v>160</v>
      </c>
      <c r="O12456" t="s">
        <v>9452</v>
      </c>
      <c r="P12456">
        <v>0.10110188471641929</v>
      </c>
      <c r="Q12456">
        <v>0</v>
      </c>
      <c r="R12456">
        <v>3</v>
      </c>
    </row>
    <row r="12457" spans="1:18" x14ac:dyDescent="0.25">
      <c r="A12457" t="s">
        <v>8664</v>
      </c>
      <c r="B12457">
        <v>2018</v>
      </c>
      <c r="C12457">
        <v>7</v>
      </c>
      <c r="D12457">
        <v>20</v>
      </c>
      <c r="E12457" t="s">
        <v>7310</v>
      </c>
      <c r="F12457" s="1" t="s">
        <v>5207</v>
      </c>
      <c r="G12457" s="1" t="s">
        <v>20931</v>
      </c>
      <c r="H12457" s="1" t="s">
        <v>7263</v>
      </c>
      <c r="I12457" t="s">
        <v>20982</v>
      </c>
      <c r="J12457" t="s">
        <v>23</v>
      </c>
      <c r="K12457">
        <v>350</v>
      </c>
      <c r="L12457">
        <v>59079.18</v>
      </c>
      <c r="M12457">
        <v>168.8</v>
      </c>
      <c r="N12457" t="s">
        <v>9110</v>
      </c>
      <c r="O12457" t="s">
        <v>9461</v>
      </c>
      <c r="P12457">
        <v>0</v>
      </c>
      <c r="Q12457">
        <v>5.1453052842904301E-2</v>
      </c>
      <c r="R12457">
        <v>3</v>
      </c>
    </row>
    <row r="12458" spans="1:18" x14ac:dyDescent="0.25">
      <c r="A12458" t="s">
        <v>8288</v>
      </c>
      <c r="B12458">
        <v>2017</v>
      </c>
      <c r="C12458">
        <v>12</v>
      </c>
      <c r="D12458">
        <v>13</v>
      </c>
      <c r="E12458" t="s">
        <v>8093</v>
      </c>
      <c r="F12458" s="1" t="s">
        <v>5207</v>
      </c>
      <c r="G12458" s="1" t="s">
        <v>20573</v>
      </c>
      <c r="H12458" s="1" t="s">
        <v>7263</v>
      </c>
      <c r="I12458" t="s">
        <v>20843</v>
      </c>
      <c r="J12458" t="s">
        <v>23</v>
      </c>
      <c r="K12458">
        <v>8.1999999999999993</v>
      </c>
      <c r="L12458">
        <v>1720.28</v>
      </c>
      <c r="M12458">
        <v>209.79</v>
      </c>
      <c r="N12458" t="s">
        <v>7263</v>
      </c>
      <c r="O12458" t="s">
        <v>23274</v>
      </c>
      <c r="P12458">
        <v>0</v>
      </c>
      <c r="Q12458">
        <v>0</v>
      </c>
      <c r="R12458">
        <v>4</v>
      </c>
    </row>
    <row r="12459" spans="1:18" x14ac:dyDescent="0.25">
      <c r="A12459" t="s">
        <v>8288</v>
      </c>
      <c r="B12459">
        <v>2017</v>
      </c>
      <c r="C12459">
        <v>12</v>
      </c>
      <c r="D12459">
        <v>13</v>
      </c>
      <c r="E12459" t="s">
        <v>8093</v>
      </c>
      <c r="F12459" s="1" t="s">
        <v>5207</v>
      </c>
      <c r="G12459" s="1" t="s">
        <v>20573</v>
      </c>
      <c r="H12459" s="1" t="s">
        <v>7263</v>
      </c>
      <c r="I12459" t="s">
        <v>20847</v>
      </c>
      <c r="J12459" t="s">
        <v>23</v>
      </c>
      <c r="K12459">
        <v>8.1679999999999993</v>
      </c>
      <c r="L12459">
        <v>2369.04</v>
      </c>
      <c r="M12459">
        <v>290.04000000000002</v>
      </c>
      <c r="N12459" t="s">
        <v>7263</v>
      </c>
      <c r="O12459" t="s">
        <v>23274</v>
      </c>
      <c r="P12459">
        <v>0</v>
      </c>
      <c r="Q12459">
        <v>0</v>
      </c>
      <c r="R12459">
        <v>4</v>
      </c>
    </row>
    <row r="12460" spans="1:18" x14ac:dyDescent="0.25">
      <c r="A12460" t="s">
        <v>7556</v>
      </c>
      <c r="B12460">
        <v>2016</v>
      </c>
      <c r="C12460">
        <v>5</v>
      </c>
      <c r="D12460">
        <v>11</v>
      </c>
      <c r="E12460" t="s">
        <v>7471</v>
      </c>
      <c r="F12460" s="1" t="s">
        <v>5207</v>
      </c>
      <c r="G12460" s="1" t="s">
        <v>20573</v>
      </c>
      <c r="H12460" s="1" t="s">
        <v>3201</v>
      </c>
      <c r="I12460" t="s">
        <v>5657</v>
      </c>
      <c r="J12460" t="s">
        <v>23</v>
      </c>
      <c r="K12460">
        <v>2.1</v>
      </c>
      <c r="L12460">
        <v>210</v>
      </c>
      <c r="M12460">
        <v>100</v>
      </c>
      <c r="N12460" t="s">
        <v>8999</v>
      </c>
      <c r="O12460" t="s">
        <v>9943</v>
      </c>
      <c r="P12460">
        <v>0</v>
      </c>
      <c r="Q12460">
        <v>0</v>
      </c>
      <c r="R12460">
        <v>2</v>
      </c>
    </row>
    <row r="12461" spans="1:18" x14ac:dyDescent="0.25">
      <c r="A12461" t="s">
        <v>7652</v>
      </c>
      <c r="B12461">
        <v>2016</v>
      </c>
      <c r="C12461">
        <v>7</v>
      </c>
      <c r="D12461">
        <v>18</v>
      </c>
      <c r="E12461" t="s">
        <v>7368</v>
      </c>
      <c r="F12461" s="1" t="s">
        <v>5207</v>
      </c>
      <c r="G12461" s="1" t="s">
        <v>6745</v>
      </c>
      <c r="H12461" s="1" t="s">
        <v>7263</v>
      </c>
      <c r="I12461" t="s">
        <v>7209</v>
      </c>
      <c r="J12461" t="s">
        <v>38</v>
      </c>
      <c r="K12461">
        <v>77</v>
      </c>
      <c r="L12461">
        <v>90860</v>
      </c>
      <c r="M12461">
        <v>1180</v>
      </c>
      <c r="N12461" t="s">
        <v>8939</v>
      </c>
      <c r="O12461" t="s">
        <v>9462</v>
      </c>
      <c r="P12461">
        <v>0</v>
      </c>
      <c r="Q12461">
        <v>4.5837736391081546E-2</v>
      </c>
      <c r="R12461">
        <v>3</v>
      </c>
    </row>
    <row r="12462" spans="1:18" x14ac:dyDescent="0.25">
      <c r="A12462" t="s">
        <v>14793</v>
      </c>
      <c r="B12462">
        <v>2019</v>
      </c>
      <c r="C12462">
        <v>6</v>
      </c>
      <c r="D12462">
        <v>11</v>
      </c>
      <c r="E12462" t="s">
        <v>174</v>
      </c>
      <c r="F12462" s="1" t="s">
        <v>3205</v>
      </c>
      <c r="G12462" s="1" t="s">
        <v>3863</v>
      </c>
      <c r="H12462" s="1" t="s">
        <v>3206</v>
      </c>
      <c r="I12462" t="s">
        <v>19205</v>
      </c>
      <c r="J12462" t="s">
        <v>23</v>
      </c>
      <c r="K12462">
        <v>10476</v>
      </c>
      <c r="L12462">
        <v>521704.8</v>
      </c>
      <c r="M12462">
        <v>49.8</v>
      </c>
      <c r="N12462" t="s">
        <v>9335</v>
      </c>
      <c r="O12462" t="s">
        <v>9441</v>
      </c>
      <c r="P12462">
        <v>0.12724850134172863</v>
      </c>
      <c r="Q12462">
        <v>0</v>
      </c>
      <c r="R12462">
        <v>2</v>
      </c>
    </row>
    <row r="12463" spans="1:18" x14ac:dyDescent="0.25">
      <c r="A12463" t="s">
        <v>14793</v>
      </c>
      <c r="B12463">
        <v>2019</v>
      </c>
      <c r="C12463">
        <v>6</v>
      </c>
      <c r="D12463">
        <v>11</v>
      </c>
      <c r="E12463" t="s">
        <v>174</v>
      </c>
      <c r="F12463" s="1" t="s">
        <v>3205</v>
      </c>
      <c r="G12463" s="1" t="s">
        <v>3863</v>
      </c>
      <c r="H12463" s="1" t="s">
        <v>3206</v>
      </c>
      <c r="I12463" t="s">
        <v>19252</v>
      </c>
      <c r="J12463" t="s">
        <v>23</v>
      </c>
      <c r="K12463">
        <v>9395</v>
      </c>
      <c r="L12463">
        <v>467871</v>
      </c>
      <c r="M12463">
        <v>49.8</v>
      </c>
      <c r="N12463" t="s">
        <v>9309</v>
      </c>
      <c r="O12463" t="s">
        <v>9451</v>
      </c>
      <c r="P12463">
        <v>6.5364123560168089E-2</v>
      </c>
      <c r="Q12463">
        <v>0</v>
      </c>
      <c r="R12463">
        <v>2</v>
      </c>
    </row>
    <row r="12464" spans="1:18" x14ac:dyDescent="0.25">
      <c r="A12464" t="s">
        <v>15076</v>
      </c>
      <c r="B12464">
        <v>2019</v>
      </c>
      <c r="C12464">
        <v>7</v>
      </c>
      <c r="D12464">
        <v>5</v>
      </c>
      <c r="E12464" t="s">
        <v>1916</v>
      </c>
      <c r="F12464" s="1" t="s">
        <v>3205</v>
      </c>
      <c r="G12464" s="1" t="s">
        <v>3384</v>
      </c>
      <c r="H12464" s="1" t="s">
        <v>3206</v>
      </c>
      <c r="I12464" t="s">
        <v>17211</v>
      </c>
      <c r="J12464" t="s">
        <v>23</v>
      </c>
      <c r="K12464">
        <v>5155</v>
      </c>
      <c r="L12464">
        <v>260069.77</v>
      </c>
      <c r="M12464">
        <v>50.45</v>
      </c>
      <c r="N12464" t="s">
        <v>160</v>
      </c>
      <c r="O12464" t="s">
        <v>9452</v>
      </c>
      <c r="P12464">
        <v>0.10110188471641929</v>
      </c>
      <c r="Q12464">
        <v>0</v>
      </c>
      <c r="R12464">
        <v>3</v>
      </c>
    </row>
    <row r="12465" spans="1:18" x14ac:dyDescent="0.25">
      <c r="A12465" t="s">
        <v>15076</v>
      </c>
      <c r="B12465">
        <v>2019</v>
      </c>
      <c r="C12465">
        <v>7</v>
      </c>
      <c r="D12465">
        <v>5</v>
      </c>
      <c r="E12465" t="s">
        <v>1916</v>
      </c>
      <c r="F12465" s="1" t="s">
        <v>3205</v>
      </c>
      <c r="G12465" s="1" t="s">
        <v>3863</v>
      </c>
      <c r="H12465" s="1" t="s">
        <v>3206</v>
      </c>
      <c r="I12465" t="s">
        <v>19210</v>
      </c>
      <c r="J12465" t="s">
        <v>23</v>
      </c>
      <c r="K12465">
        <v>3730</v>
      </c>
      <c r="L12465">
        <v>188364.98</v>
      </c>
      <c r="M12465">
        <v>50.5</v>
      </c>
      <c r="N12465" t="s">
        <v>9344</v>
      </c>
      <c r="O12465" t="s">
        <v>9496</v>
      </c>
      <c r="P12465">
        <v>3.9816758144422926E-2</v>
      </c>
      <c r="Q12465">
        <v>0</v>
      </c>
      <c r="R12465">
        <v>3</v>
      </c>
    </row>
    <row r="12466" spans="1:18" x14ac:dyDescent="0.25">
      <c r="A12466" t="s">
        <v>15076</v>
      </c>
      <c r="B12466">
        <v>2019</v>
      </c>
      <c r="C12466">
        <v>7</v>
      </c>
      <c r="D12466">
        <v>5</v>
      </c>
      <c r="E12466" t="s">
        <v>1916</v>
      </c>
      <c r="F12466" s="1" t="s">
        <v>3205</v>
      </c>
      <c r="G12466" s="1" t="s">
        <v>3384</v>
      </c>
      <c r="H12466" s="1" t="s">
        <v>3206</v>
      </c>
      <c r="I12466" t="s">
        <v>17218</v>
      </c>
      <c r="J12466" t="s">
        <v>23</v>
      </c>
      <c r="K12466">
        <v>1310</v>
      </c>
      <c r="L12466">
        <v>67203</v>
      </c>
      <c r="M12466">
        <v>51.3</v>
      </c>
      <c r="N12466" t="s">
        <v>228</v>
      </c>
      <c r="O12466" t="s">
        <v>9547</v>
      </c>
      <c r="P12466">
        <v>0</v>
      </c>
      <c r="Q12466">
        <v>0</v>
      </c>
      <c r="R12466">
        <v>3</v>
      </c>
    </row>
    <row r="12467" spans="1:18" x14ac:dyDescent="0.25">
      <c r="A12467" t="s">
        <v>15076</v>
      </c>
      <c r="B12467">
        <v>2019</v>
      </c>
      <c r="C12467">
        <v>7</v>
      </c>
      <c r="D12467">
        <v>5</v>
      </c>
      <c r="E12467" t="s">
        <v>1916</v>
      </c>
      <c r="F12467" s="1" t="s">
        <v>3205</v>
      </c>
      <c r="G12467" s="1" t="s">
        <v>3863</v>
      </c>
      <c r="H12467" s="1" t="s">
        <v>3206</v>
      </c>
      <c r="I12467" t="s">
        <v>19300</v>
      </c>
      <c r="J12467" t="s">
        <v>23</v>
      </c>
      <c r="K12467">
        <v>8180</v>
      </c>
      <c r="L12467">
        <v>413089.97</v>
      </c>
      <c r="M12467">
        <v>50.5</v>
      </c>
      <c r="N12467" t="s">
        <v>9307</v>
      </c>
      <c r="O12467" t="s">
        <v>9445</v>
      </c>
      <c r="P12467">
        <v>3.6019547837424074E-2</v>
      </c>
      <c r="Q12467">
        <v>0</v>
      </c>
      <c r="R12467">
        <v>3</v>
      </c>
    </row>
    <row r="12468" spans="1:18" x14ac:dyDescent="0.25">
      <c r="A12468" t="s">
        <v>15076</v>
      </c>
      <c r="B12468">
        <v>2019</v>
      </c>
      <c r="C12468">
        <v>7</v>
      </c>
      <c r="D12468">
        <v>5</v>
      </c>
      <c r="E12468" t="s">
        <v>1916</v>
      </c>
      <c r="F12468" s="1" t="s">
        <v>3205</v>
      </c>
      <c r="G12468" s="1" t="s">
        <v>3863</v>
      </c>
      <c r="H12468" s="1" t="s">
        <v>3206</v>
      </c>
      <c r="I12468" t="s">
        <v>19260</v>
      </c>
      <c r="J12468" t="s">
        <v>23</v>
      </c>
      <c r="K12468">
        <v>1480</v>
      </c>
      <c r="L12468">
        <v>74740</v>
      </c>
      <c r="M12468">
        <v>50.5</v>
      </c>
      <c r="N12468" t="s">
        <v>9340</v>
      </c>
      <c r="O12468" t="s">
        <v>9482</v>
      </c>
      <c r="P12468">
        <v>8.0867377033553248E-2</v>
      </c>
      <c r="Q12468">
        <v>0</v>
      </c>
      <c r="R12468">
        <v>3</v>
      </c>
    </row>
    <row r="12469" spans="1:18" x14ac:dyDescent="0.25">
      <c r="A12469" t="s">
        <v>2551</v>
      </c>
      <c r="B12469">
        <v>2018</v>
      </c>
      <c r="C12469">
        <v>6</v>
      </c>
      <c r="D12469">
        <v>6</v>
      </c>
      <c r="E12469" t="s">
        <v>1594</v>
      </c>
      <c r="F12469" s="1" t="s">
        <v>3205</v>
      </c>
      <c r="G12469" s="1" t="s">
        <v>3863</v>
      </c>
      <c r="H12469" s="1" t="s">
        <v>3206</v>
      </c>
      <c r="I12469" t="s">
        <v>19001</v>
      </c>
      <c r="J12469" t="s">
        <v>23</v>
      </c>
      <c r="K12469">
        <v>10000</v>
      </c>
      <c r="L12469">
        <v>472590</v>
      </c>
      <c r="M12469">
        <v>47.26</v>
      </c>
      <c r="N12469" t="s">
        <v>9335</v>
      </c>
      <c r="O12469" t="s">
        <v>9441</v>
      </c>
      <c r="P12469">
        <v>0.12724850134172863</v>
      </c>
      <c r="Q12469">
        <v>0</v>
      </c>
      <c r="R12469">
        <v>2</v>
      </c>
    </row>
    <row r="12470" spans="1:18" x14ac:dyDescent="0.25">
      <c r="A12470" t="s">
        <v>2551</v>
      </c>
      <c r="B12470">
        <v>2018</v>
      </c>
      <c r="C12470">
        <v>6</v>
      </c>
      <c r="D12470">
        <v>6</v>
      </c>
      <c r="E12470" t="s">
        <v>1594</v>
      </c>
      <c r="F12470" s="1" t="s">
        <v>3205</v>
      </c>
      <c r="G12470" s="1" t="s">
        <v>3863</v>
      </c>
      <c r="H12470" s="1" t="s">
        <v>3206</v>
      </c>
      <c r="I12470" t="s">
        <v>19001</v>
      </c>
      <c r="J12470" t="s">
        <v>23</v>
      </c>
      <c r="K12470">
        <v>9453</v>
      </c>
      <c r="L12470">
        <v>446739.34</v>
      </c>
      <c r="M12470">
        <v>47.26</v>
      </c>
      <c r="N12470" t="s">
        <v>9335</v>
      </c>
      <c r="O12470" t="s">
        <v>9441</v>
      </c>
      <c r="P12470">
        <v>0.12724850134172863</v>
      </c>
      <c r="Q12470">
        <v>0</v>
      </c>
      <c r="R12470">
        <v>2</v>
      </c>
    </row>
    <row r="12471" spans="1:18" x14ac:dyDescent="0.25">
      <c r="A12471" t="s">
        <v>8834</v>
      </c>
      <c r="B12471">
        <v>2018</v>
      </c>
      <c r="C12471">
        <v>12</v>
      </c>
      <c r="D12471">
        <v>24</v>
      </c>
      <c r="E12471" t="s">
        <v>8070</v>
      </c>
      <c r="F12471" s="1" t="s">
        <v>5207</v>
      </c>
      <c r="G12471" s="1" t="s">
        <v>21051</v>
      </c>
      <c r="H12471" s="1" t="s">
        <v>3201</v>
      </c>
      <c r="I12471" t="s">
        <v>21050</v>
      </c>
      <c r="J12471" t="s">
        <v>38</v>
      </c>
      <c r="K12471">
        <v>400</v>
      </c>
      <c r="L12471">
        <v>168800</v>
      </c>
      <c r="M12471">
        <v>422</v>
      </c>
      <c r="N12471" t="s">
        <v>7263</v>
      </c>
      <c r="O12471" t="s">
        <v>23191</v>
      </c>
      <c r="P12471">
        <v>0</v>
      </c>
      <c r="Q12471">
        <v>0</v>
      </c>
      <c r="R12471">
        <v>4</v>
      </c>
    </row>
    <row r="12472" spans="1:18" x14ac:dyDescent="0.25">
      <c r="A12472" t="s">
        <v>491</v>
      </c>
      <c r="B12472">
        <v>2016</v>
      </c>
      <c r="C12472">
        <v>2</v>
      </c>
      <c r="D12472">
        <v>5</v>
      </c>
      <c r="E12472" t="s">
        <v>226</v>
      </c>
      <c r="F12472" s="1" t="s">
        <v>3205</v>
      </c>
      <c r="G12472" s="1" t="s">
        <v>3863</v>
      </c>
      <c r="H12472" s="1" t="s">
        <v>3206</v>
      </c>
      <c r="I12472" t="s">
        <v>18937</v>
      </c>
      <c r="J12472" t="s">
        <v>23</v>
      </c>
      <c r="K12472">
        <v>19840</v>
      </c>
      <c r="L12472">
        <v>619008</v>
      </c>
      <c r="M12472">
        <v>31.2</v>
      </c>
      <c r="N12472" t="s">
        <v>489</v>
      </c>
      <c r="O12472" t="s">
        <v>9501</v>
      </c>
      <c r="P12472">
        <v>0</v>
      </c>
      <c r="Q12472">
        <v>0</v>
      </c>
      <c r="R12472">
        <v>1</v>
      </c>
    </row>
    <row r="12473" spans="1:18" x14ac:dyDescent="0.25">
      <c r="A12473" t="s">
        <v>1190</v>
      </c>
      <c r="B12473">
        <v>2016</v>
      </c>
      <c r="C12473">
        <v>11</v>
      </c>
      <c r="D12473">
        <v>2</v>
      </c>
      <c r="E12473" t="s">
        <v>226</v>
      </c>
      <c r="F12473" s="1" t="s">
        <v>3205</v>
      </c>
      <c r="G12473" s="1" t="s">
        <v>3863</v>
      </c>
      <c r="H12473" s="1" t="s">
        <v>3206</v>
      </c>
      <c r="I12473" t="s">
        <v>19117</v>
      </c>
      <c r="J12473" t="s">
        <v>23</v>
      </c>
      <c r="K12473">
        <v>16780</v>
      </c>
      <c r="L12473">
        <v>702243</v>
      </c>
      <c r="M12473">
        <v>41.85</v>
      </c>
      <c r="N12473" t="s">
        <v>489</v>
      </c>
      <c r="O12473" t="s">
        <v>9501</v>
      </c>
      <c r="P12473">
        <v>0</v>
      </c>
      <c r="Q12473">
        <v>0</v>
      </c>
      <c r="R12473">
        <v>4</v>
      </c>
    </row>
    <row r="12474" spans="1:18" x14ac:dyDescent="0.25">
      <c r="A12474" t="s">
        <v>1794</v>
      </c>
      <c r="B12474">
        <v>2017</v>
      </c>
      <c r="C12474">
        <v>9</v>
      </c>
      <c r="D12474">
        <v>1</v>
      </c>
      <c r="E12474" t="s">
        <v>51</v>
      </c>
      <c r="F12474" s="1" t="s">
        <v>3205</v>
      </c>
      <c r="G12474" s="1" t="s">
        <v>3863</v>
      </c>
      <c r="H12474" s="1" t="s">
        <v>3206</v>
      </c>
      <c r="I12474" t="s">
        <v>19066</v>
      </c>
      <c r="J12474" t="s">
        <v>23</v>
      </c>
      <c r="K12474">
        <v>20820</v>
      </c>
      <c r="L12474">
        <v>936900</v>
      </c>
      <c r="M12474">
        <v>45</v>
      </c>
      <c r="N12474" t="s">
        <v>9347</v>
      </c>
      <c r="O12474" t="s">
        <v>9542</v>
      </c>
      <c r="P12474">
        <v>8.0289698840596724E-2</v>
      </c>
      <c r="Q12474">
        <v>0</v>
      </c>
      <c r="R12474">
        <v>3</v>
      </c>
    </row>
    <row r="12475" spans="1:18" x14ac:dyDescent="0.25">
      <c r="A12475" t="s">
        <v>2256</v>
      </c>
      <c r="B12475">
        <v>2018</v>
      </c>
      <c r="C12475">
        <v>3</v>
      </c>
      <c r="D12475">
        <v>6</v>
      </c>
      <c r="E12475" t="s">
        <v>1620</v>
      </c>
      <c r="F12475" s="1" t="s">
        <v>3205</v>
      </c>
      <c r="G12475" s="1" t="s">
        <v>3863</v>
      </c>
      <c r="H12475" s="1" t="s">
        <v>3206</v>
      </c>
      <c r="I12475" t="s">
        <v>18998</v>
      </c>
      <c r="J12475" t="s">
        <v>23</v>
      </c>
      <c r="K12475">
        <v>18290</v>
      </c>
      <c r="L12475">
        <v>923645</v>
      </c>
      <c r="M12475">
        <v>50.5</v>
      </c>
      <c r="N12475" t="s">
        <v>9340</v>
      </c>
      <c r="O12475" t="s">
        <v>9482</v>
      </c>
      <c r="P12475">
        <v>8.0867377033553248E-2</v>
      </c>
      <c r="Q12475">
        <v>0</v>
      </c>
      <c r="R12475">
        <v>1</v>
      </c>
    </row>
    <row r="12476" spans="1:18" x14ac:dyDescent="0.25">
      <c r="A12476" t="s">
        <v>7513</v>
      </c>
      <c r="B12476">
        <v>2016</v>
      </c>
      <c r="C12476">
        <v>4</v>
      </c>
      <c r="D12476">
        <v>1</v>
      </c>
      <c r="E12476" t="s">
        <v>7323</v>
      </c>
      <c r="F12476" s="1" t="s">
        <v>5207</v>
      </c>
      <c r="G12476" s="1" t="s">
        <v>20573</v>
      </c>
      <c r="H12476" s="1" t="s">
        <v>3201</v>
      </c>
      <c r="I12476" t="s">
        <v>20714</v>
      </c>
      <c r="J12476" t="s">
        <v>23</v>
      </c>
      <c r="K12476">
        <v>435.4</v>
      </c>
      <c r="L12476">
        <v>54668.82</v>
      </c>
      <c r="M12476">
        <v>125.56</v>
      </c>
      <c r="N12476" t="s">
        <v>9024</v>
      </c>
      <c r="O12476" t="s">
        <v>9797</v>
      </c>
      <c r="P12476">
        <v>0</v>
      </c>
      <c r="Q12476">
        <v>0</v>
      </c>
      <c r="R12476">
        <v>2</v>
      </c>
    </row>
    <row r="12477" spans="1:18" x14ac:dyDescent="0.25">
      <c r="A12477" t="s">
        <v>8310</v>
      </c>
      <c r="B12477">
        <v>2017</v>
      </c>
      <c r="C12477">
        <v>12</v>
      </c>
      <c r="D12477">
        <v>29</v>
      </c>
      <c r="E12477" t="s">
        <v>7532</v>
      </c>
      <c r="F12477" s="1" t="s">
        <v>5207</v>
      </c>
      <c r="G12477" s="1" t="s">
        <v>20573</v>
      </c>
      <c r="H12477" s="1" t="s">
        <v>7263</v>
      </c>
      <c r="I12477" t="s">
        <v>20690</v>
      </c>
      <c r="J12477" t="s">
        <v>23</v>
      </c>
      <c r="K12477">
        <v>10.5</v>
      </c>
      <c r="L12477">
        <v>1134</v>
      </c>
      <c r="M12477">
        <v>108</v>
      </c>
      <c r="N12477" t="s">
        <v>9014</v>
      </c>
      <c r="O12477" t="s">
        <v>9455</v>
      </c>
      <c r="P12477">
        <v>0</v>
      </c>
      <c r="Q12477">
        <v>7.1029776426183869E-2</v>
      </c>
      <c r="R12477">
        <v>4</v>
      </c>
    </row>
    <row r="12478" spans="1:18" x14ac:dyDescent="0.25">
      <c r="A12478" t="s">
        <v>8310</v>
      </c>
      <c r="B12478">
        <v>2017</v>
      </c>
      <c r="C12478">
        <v>12</v>
      </c>
      <c r="D12478">
        <v>29</v>
      </c>
      <c r="E12478" t="s">
        <v>7532</v>
      </c>
      <c r="F12478" s="1" t="s">
        <v>5207</v>
      </c>
      <c r="G12478" s="1" t="s">
        <v>20573</v>
      </c>
      <c r="H12478" s="1" t="s">
        <v>7263</v>
      </c>
      <c r="I12478" t="s">
        <v>20725</v>
      </c>
      <c r="J12478" t="s">
        <v>23</v>
      </c>
      <c r="K12478">
        <v>6</v>
      </c>
      <c r="L12478">
        <v>648</v>
      </c>
      <c r="M12478">
        <v>108</v>
      </c>
      <c r="N12478" t="s">
        <v>7263</v>
      </c>
      <c r="O12478" t="s">
        <v>23274</v>
      </c>
      <c r="P12478">
        <v>0</v>
      </c>
      <c r="Q12478">
        <v>0</v>
      </c>
      <c r="R12478">
        <v>4</v>
      </c>
    </row>
    <row r="12479" spans="1:18" x14ac:dyDescent="0.25">
      <c r="A12479" t="s">
        <v>14981</v>
      </c>
      <c r="B12479">
        <v>2019</v>
      </c>
      <c r="C12479">
        <v>7</v>
      </c>
      <c r="D12479">
        <v>2</v>
      </c>
      <c r="E12479" t="s">
        <v>1620</v>
      </c>
      <c r="F12479" s="1" t="s">
        <v>3205</v>
      </c>
      <c r="G12479" s="1" t="s">
        <v>3863</v>
      </c>
      <c r="H12479" s="1" t="s">
        <v>3206</v>
      </c>
      <c r="I12479" t="s">
        <v>19221</v>
      </c>
      <c r="J12479" t="s">
        <v>23</v>
      </c>
      <c r="K12479">
        <v>5885</v>
      </c>
      <c r="L12479">
        <v>289542</v>
      </c>
      <c r="M12479">
        <v>49.2</v>
      </c>
      <c r="N12479" t="s">
        <v>9347</v>
      </c>
      <c r="O12479" t="s">
        <v>9542</v>
      </c>
      <c r="P12479">
        <v>8.0289698840596724E-2</v>
      </c>
      <c r="Q12479">
        <v>0</v>
      </c>
      <c r="R12479">
        <v>3</v>
      </c>
    </row>
    <row r="12480" spans="1:18" x14ac:dyDescent="0.25">
      <c r="A12480" t="s">
        <v>14981</v>
      </c>
      <c r="B12480">
        <v>2019</v>
      </c>
      <c r="C12480">
        <v>7</v>
      </c>
      <c r="D12480">
        <v>2</v>
      </c>
      <c r="E12480" t="s">
        <v>1620</v>
      </c>
      <c r="F12480" s="1" t="s">
        <v>3205</v>
      </c>
      <c r="G12480" s="1" t="s">
        <v>3863</v>
      </c>
      <c r="H12480" s="1" t="s">
        <v>3206</v>
      </c>
      <c r="I12480" t="s">
        <v>19252</v>
      </c>
      <c r="J12480" t="s">
        <v>23</v>
      </c>
      <c r="K12480">
        <v>11036</v>
      </c>
      <c r="L12480">
        <v>542971.19999999995</v>
      </c>
      <c r="M12480">
        <v>49.2</v>
      </c>
      <c r="N12480" t="s">
        <v>9309</v>
      </c>
      <c r="O12480" t="s">
        <v>9451</v>
      </c>
      <c r="P12480">
        <v>6.5364123560168089E-2</v>
      </c>
      <c r="Q12480">
        <v>0</v>
      </c>
      <c r="R12480">
        <v>3</v>
      </c>
    </row>
    <row r="12481" spans="1:18" x14ac:dyDescent="0.25">
      <c r="A12481" t="s">
        <v>14981</v>
      </c>
      <c r="B12481">
        <v>2019</v>
      </c>
      <c r="C12481">
        <v>7</v>
      </c>
      <c r="D12481">
        <v>2</v>
      </c>
      <c r="E12481" t="s">
        <v>1620</v>
      </c>
      <c r="F12481" s="1" t="s">
        <v>3205</v>
      </c>
      <c r="G12481" s="1" t="s">
        <v>3227</v>
      </c>
      <c r="H12481" s="1" t="s">
        <v>3206</v>
      </c>
      <c r="I12481" t="s">
        <v>19860</v>
      </c>
      <c r="J12481" t="s">
        <v>23</v>
      </c>
      <c r="K12481">
        <v>3125</v>
      </c>
      <c r="L12481">
        <v>174375</v>
      </c>
      <c r="M12481">
        <v>55.8</v>
      </c>
      <c r="N12481" t="s">
        <v>22073</v>
      </c>
      <c r="O12481" t="s">
        <v>23260</v>
      </c>
      <c r="P12481">
        <v>0</v>
      </c>
      <c r="Q12481">
        <v>0</v>
      </c>
      <c r="R12481">
        <v>3</v>
      </c>
    </row>
    <row r="12482" spans="1:18" x14ac:dyDescent="0.25">
      <c r="A12482" t="s">
        <v>8191</v>
      </c>
      <c r="B12482">
        <v>2017</v>
      </c>
      <c r="C12482">
        <v>10</v>
      </c>
      <c r="D12482">
        <v>5</v>
      </c>
      <c r="E12482" t="s">
        <v>7323</v>
      </c>
      <c r="F12482" s="1" t="s">
        <v>5207</v>
      </c>
      <c r="G12482" s="1" t="s">
        <v>20931</v>
      </c>
      <c r="H12482" s="1" t="s">
        <v>3201</v>
      </c>
      <c r="I12482" t="s">
        <v>6462</v>
      </c>
      <c r="J12482" t="s">
        <v>23</v>
      </c>
      <c r="K12482">
        <v>10</v>
      </c>
      <c r="L12482">
        <v>1663.12</v>
      </c>
      <c r="M12482">
        <v>166.31</v>
      </c>
      <c r="N12482" t="s">
        <v>9104</v>
      </c>
      <c r="O12482" t="s">
        <v>9793</v>
      </c>
      <c r="P12482">
        <v>0</v>
      </c>
      <c r="Q12482">
        <v>0</v>
      </c>
      <c r="R12482">
        <v>4</v>
      </c>
    </row>
    <row r="12483" spans="1:18" x14ac:dyDescent="0.25">
      <c r="A12483" t="s">
        <v>8191</v>
      </c>
      <c r="B12483">
        <v>2017</v>
      </c>
      <c r="C12483">
        <v>10</v>
      </c>
      <c r="D12483">
        <v>5</v>
      </c>
      <c r="E12483" t="s">
        <v>7323</v>
      </c>
      <c r="F12483" s="1" t="s">
        <v>5207</v>
      </c>
      <c r="G12483" s="1" t="s">
        <v>20931</v>
      </c>
      <c r="H12483" s="1" t="s">
        <v>3201</v>
      </c>
      <c r="I12483" t="s">
        <v>6539</v>
      </c>
      <c r="J12483" t="s">
        <v>23</v>
      </c>
      <c r="K12483">
        <v>69</v>
      </c>
      <c r="L12483">
        <v>12739.97</v>
      </c>
      <c r="M12483">
        <v>184.64</v>
      </c>
      <c r="N12483" t="s">
        <v>9106</v>
      </c>
      <c r="O12483" t="s">
        <v>9804</v>
      </c>
      <c r="P12483">
        <v>0</v>
      </c>
      <c r="Q12483">
        <v>0</v>
      </c>
      <c r="R12483">
        <v>4</v>
      </c>
    </row>
    <row r="12484" spans="1:18" x14ac:dyDescent="0.25">
      <c r="A12484" t="s">
        <v>8191</v>
      </c>
      <c r="B12484">
        <v>2017</v>
      </c>
      <c r="C12484">
        <v>10</v>
      </c>
      <c r="D12484">
        <v>5</v>
      </c>
      <c r="E12484" t="s">
        <v>7323</v>
      </c>
      <c r="F12484" s="1" t="s">
        <v>5207</v>
      </c>
      <c r="G12484" s="1" t="s">
        <v>21008</v>
      </c>
      <c r="H12484" s="1" t="s">
        <v>3201</v>
      </c>
      <c r="I12484" t="s">
        <v>6960</v>
      </c>
      <c r="J12484" t="s">
        <v>23</v>
      </c>
      <c r="K12484">
        <v>4</v>
      </c>
      <c r="L12484">
        <v>700.75</v>
      </c>
      <c r="M12484">
        <v>175.19</v>
      </c>
      <c r="N12484" t="s">
        <v>9359</v>
      </c>
      <c r="O12484" t="s">
        <v>9956</v>
      </c>
      <c r="P12484">
        <v>0</v>
      </c>
      <c r="Q12484">
        <v>0</v>
      </c>
      <c r="R12484">
        <v>4</v>
      </c>
    </row>
    <row r="12485" spans="1:18" x14ac:dyDescent="0.25">
      <c r="A12485" t="s">
        <v>8191</v>
      </c>
      <c r="B12485">
        <v>2017</v>
      </c>
      <c r="C12485">
        <v>10</v>
      </c>
      <c r="D12485">
        <v>5</v>
      </c>
      <c r="E12485" t="s">
        <v>7323</v>
      </c>
      <c r="F12485" s="1" t="s">
        <v>5207</v>
      </c>
      <c r="G12485" s="1" t="s">
        <v>20931</v>
      </c>
      <c r="H12485" s="1" t="s">
        <v>3201</v>
      </c>
      <c r="I12485" t="s">
        <v>6509</v>
      </c>
      <c r="J12485" t="s">
        <v>23</v>
      </c>
      <c r="K12485">
        <v>14</v>
      </c>
      <c r="L12485">
        <v>2736.6</v>
      </c>
      <c r="M12485">
        <v>195.47</v>
      </c>
      <c r="N12485" t="s">
        <v>9105</v>
      </c>
      <c r="O12485" t="s">
        <v>9972</v>
      </c>
      <c r="P12485">
        <v>0</v>
      </c>
      <c r="Q12485">
        <v>0</v>
      </c>
      <c r="R12485">
        <v>4</v>
      </c>
    </row>
    <row r="12486" spans="1:18" x14ac:dyDescent="0.25">
      <c r="A12486" t="s">
        <v>10556</v>
      </c>
      <c r="B12486">
        <v>2019</v>
      </c>
      <c r="C12486">
        <v>3</v>
      </c>
      <c r="D12486">
        <v>12</v>
      </c>
      <c r="E12486" t="s">
        <v>21</v>
      </c>
      <c r="F12486" s="1" t="s">
        <v>3205</v>
      </c>
      <c r="G12486" s="1" t="s">
        <v>3967</v>
      </c>
      <c r="H12486" s="1" t="s">
        <v>3206</v>
      </c>
      <c r="I12486" t="s">
        <v>18389</v>
      </c>
      <c r="J12486" t="s">
        <v>23</v>
      </c>
      <c r="K12486">
        <v>3240</v>
      </c>
      <c r="L12486">
        <v>268920.05</v>
      </c>
      <c r="M12486">
        <v>83</v>
      </c>
      <c r="N12486" t="s">
        <v>9236</v>
      </c>
      <c r="O12486" t="s">
        <v>9554</v>
      </c>
      <c r="P12486">
        <v>0</v>
      </c>
      <c r="Q12486">
        <v>0</v>
      </c>
      <c r="R12486">
        <v>1</v>
      </c>
    </row>
    <row r="12487" spans="1:18" x14ac:dyDescent="0.25">
      <c r="A12487" t="s">
        <v>10556</v>
      </c>
      <c r="B12487">
        <v>2019</v>
      </c>
      <c r="C12487">
        <v>3</v>
      </c>
      <c r="D12487">
        <v>12</v>
      </c>
      <c r="E12487" t="s">
        <v>21</v>
      </c>
      <c r="F12487" s="1" t="s">
        <v>3205</v>
      </c>
      <c r="G12487" s="1" t="s">
        <v>3967</v>
      </c>
      <c r="H12487" s="1" t="s">
        <v>3206</v>
      </c>
      <c r="I12487" t="s">
        <v>18397</v>
      </c>
      <c r="J12487" t="s">
        <v>23</v>
      </c>
      <c r="K12487">
        <v>9010</v>
      </c>
      <c r="L12487">
        <v>747830.15</v>
      </c>
      <c r="M12487">
        <v>83</v>
      </c>
      <c r="N12487" t="s">
        <v>9232</v>
      </c>
      <c r="O12487" t="s">
        <v>9511</v>
      </c>
      <c r="P12487">
        <v>0</v>
      </c>
      <c r="Q12487">
        <v>0</v>
      </c>
      <c r="R12487">
        <v>1</v>
      </c>
    </row>
    <row r="12488" spans="1:18" x14ac:dyDescent="0.25">
      <c r="A12488" t="s">
        <v>16878</v>
      </c>
      <c r="B12488">
        <v>2019</v>
      </c>
      <c r="C12488">
        <v>4</v>
      </c>
      <c r="D12488">
        <v>30</v>
      </c>
      <c r="E12488" t="s">
        <v>16474</v>
      </c>
      <c r="F12488" s="1" t="s">
        <v>9480</v>
      </c>
      <c r="G12488" s="1" t="s">
        <v>9480</v>
      </c>
      <c r="H12488" s="1" t="s">
        <v>9480</v>
      </c>
      <c r="I12488" t="s">
        <v>16438</v>
      </c>
      <c r="J12488" t="s">
        <v>23</v>
      </c>
      <c r="K12488">
        <v>1000</v>
      </c>
      <c r="L12488">
        <v>128000</v>
      </c>
      <c r="M12488">
        <v>128</v>
      </c>
      <c r="N12488" t="e">
        <v>#N/A</v>
      </c>
      <c r="O12488" t="e">
        <v>#N/A</v>
      </c>
      <c r="P12488">
        <v>0</v>
      </c>
      <c r="Q12488">
        <v>0</v>
      </c>
      <c r="R12488">
        <v>2</v>
      </c>
    </row>
    <row r="12489" spans="1:18" x14ac:dyDescent="0.25">
      <c r="A12489" t="s">
        <v>2426</v>
      </c>
      <c r="B12489">
        <v>2018</v>
      </c>
      <c r="C12489">
        <v>4</v>
      </c>
      <c r="D12489">
        <v>21</v>
      </c>
      <c r="E12489" t="s">
        <v>1620</v>
      </c>
      <c r="F12489" s="1" t="s">
        <v>3205</v>
      </c>
      <c r="G12489" s="1" t="s">
        <v>3863</v>
      </c>
      <c r="H12489" s="1" t="s">
        <v>3206</v>
      </c>
      <c r="I12489" t="s">
        <v>19112</v>
      </c>
      <c r="J12489" t="s">
        <v>23</v>
      </c>
      <c r="K12489">
        <v>9970</v>
      </c>
      <c r="L12489">
        <v>551341</v>
      </c>
      <c r="M12489">
        <v>55.3</v>
      </c>
      <c r="N12489" t="s">
        <v>9304</v>
      </c>
      <c r="O12489" t="s">
        <v>9502</v>
      </c>
      <c r="P12489">
        <v>0</v>
      </c>
      <c r="Q12489">
        <v>0</v>
      </c>
      <c r="R12489">
        <v>2</v>
      </c>
    </row>
    <row r="12490" spans="1:18" x14ac:dyDescent="0.25">
      <c r="A12490" t="s">
        <v>7434</v>
      </c>
      <c r="B12490">
        <v>2016</v>
      </c>
      <c r="C12490">
        <v>2</v>
      </c>
      <c r="D12490">
        <v>3</v>
      </c>
      <c r="E12490" t="s">
        <v>7310</v>
      </c>
      <c r="F12490" s="1" t="s">
        <v>5207</v>
      </c>
      <c r="G12490" s="1" t="s">
        <v>20573</v>
      </c>
      <c r="H12490" s="1" t="s">
        <v>7263</v>
      </c>
      <c r="I12490" t="s">
        <v>20886</v>
      </c>
      <c r="J12490" t="s">
        <v>23</v>
      </c>
      <c r="K12490">
        <v>6</v>
      </c>
      <c r="L12490">
        <v>797.82</v>
      </c>
      <c r="M12490">
        <v>132.97</v>
      </c>
      <c r="N12490" t="s">
        <v>7263</v>
      </c>
      <c r="O12490" t="s">
        <v>23274</v>
      </c>
      <c r="P12490">
        <v>0</v>
      </c>
      <c r="Q12490">
        <v>0</v>
      </c>
      <c r="R12490">
        <v>1</v>
      </c>
    </row>
    <row r="12491" spans="1:18" x14ac:dyDescent="0.25">
      <c r="A12491" t="s">
        <v>7434</v>
      </c>
      <c r="B12491">
        <v>2016</v>
      </c>
      <c r="C12491">
        <v>2</v>
      </c>
      <c r="D12491">
        <v>3</v>
      </c>
      <c r="E12491" t="s">
        <v>7310</v>
      </c>
      <c r="F12491" s="1" t="s">
        <v>5207</v>
      </c>
      <c r="G12491" s="1" t="s">
        <v>20573</v>
      </c>
      <c r="H12491" s="1" t="s">
        <v>7263</v>
      </c>
      <c r="I12491" t="s">
        <v>20739</v>
      </c>
      <c r="J12491" t="s">
        <v>23</v>
      </c>
      <c r="K12491">
        <v>4</v>
      </c>
      <c r="L12491">
        <v>416.4</v>
      </c>
      <c r="M12491">
        <v>104.1</v>
      </c>
      <c r="N12491" t="s">
        <v>7263</v>
      </c>
      <c r="O12491" t="s">
        <v>23274</v>
      </c>
      <c r="P12491">
        <v>0</v>
      </c>
      <c r="Q12491">
        <v>0</v>
      </c>
      <c r="R12491">
        <v>1</v>
      </c>
    </row>
    <row r="12492" spans="1:18" x14ac:dyDescent="0.25">
      <c r="A12492" t="s">
        <v>7434</v>
      </c>
      <c r="B12492">
        <v>2016</v>
      </c>
      <c r="C12492">
        <v>2</v>
      </c>
      <c r="D12492">
        <v>3</v>
      </c>
      <c r="E12492" t="s">
        <v>7310</v>
      </c>
      <c r="F12492" s="1" t="s">
        <v>5207</v>
      </c>
      <c r="G12492" s="1" t="s">
        <v>20573</v>
      </c>
      <c r="H12492" s="1" t="s">
        <v>7263</v>
      </c>
      <c r="I12492" t="s">
        <v>20656</v>
      </c>
      <c r="J12492" t="s">
        <v>23</v>
      </c>
      <c r="K12492">
        <v>5</v>
      </c>
      <c r="L12492">
        <v>508.6</v>
      </c>
      <c r="M12492">
        <v>101.72</v>
      </c>
      <c r="N12492" t="s">
        <v>8995</v>
      </c>
      <c r="O12492" t="s">
        <v>9471</v>
      </c>
      <c r="P12492">
        <v>0</v>
      </c>
      <c r="Q12492">
        <v>2.730993892398554E-2</v>
      </c>
      <c r="R12492">
        <v>1</v>
      </c>
    </row>
    <row r="12493" spans="1:18" x14ac:dyDescent="0.25">
      <c r="A12493" t="s">
        <v>7434</v>
      </c>
      <c r="B12493">
        <v>2016</v>
      </c>
      <c r="C12493">
        <v>2</v>
      </c>
      <c r="D12493">
        <v>3</v>
      </c>
      <c r="E12493" t="s">
        <v>7310</v>
      </c>
      <c r="F12493" s="1" t="s">
        <v>5207</v>
      </c>
      <c r="G12493" s="1" t="s">
        <v>20573</v>
      </c>
      <c r="H12493" s="1" t="s">
        <v>7263</v>
      </c>
      <c r="I12493" t="s">
        <v>20671</v>
      </c>
      <c r="J12493" t="s">
        <v>23</v>
      </c>
      <c r="K12493">
        <v>6</v>
      </c>
      <c r="L12493">
        <v>610.32000000000005</v>
      </c>
      <c r="M12493">
        <v>101.72</v>
      </c>
      <c r="N12493" t="s">
        <v>7263</v>
      </c>
      <c r="O12493" t="s">
        <v>23274</v>
      </c>
      <c r="P12493">
        <v>0</v>
      </c>
      <c r="Q12493">
        <v>0</v>
      </c>
      <c r="R12493">
        <v>1</v>
      </c>
    </row>
    <row r="12494" spans="1:18" x14ac:dyDescent="0.25">
      <c r="A12494" t="s">
        <v>7434</v>
      </c>
      <c r="B12494">
        <v>2016</v>
      </c>
      <c r="C12494">
        <v>2</v>
      </c>
      <c r="D12494">
        <v>3</v>
      </c>
      <c r="E12494" t="s">
        <v>7310</v>
      </c>
      <c r="F12494" s="1" t="s">
        <v>5207</v>
      </c>
      <c r="G12494" s="1" t="s">
        <v>20573</v>
      </c>
      <c r="H12494" s="1" t="s">
        <v>7263</v>
      </c>
      <c r="I12494" t="s">
        <v>20727</v>
      </c>
      <c r="J12494" t="s">
        <v>23</v>
      </c>
      <c r="K12494">
        <v>26</v>
      </c>
      <c r="L12494">
        <v>2706.6</v>
      </c>
      <c r="M12494">
        <v>104.1</v>
      </c>
      <c r="N12494" t="s">
        <v>7263</v>
      </c>
      <c r="O12494" t="s">
        <v>23274</v>
      </c>
      <c r="P12494">
        <v>0</v>
      </c>
      <c r="Q12494">
        <v>0</v>
      </c>
      <c r="R12494">
        <v>1</v>
      </c>
    </row>
    <row r="12495" spans="1:18" x14ac:dyDescent="0.25">
      <c r="A12495" t="s">
        <v>7434</v>
      </c>
      <c r="B12495">
        <v>2016</v>
      </c>
      <c r="C12495">
        <v>2</v>
      </c>
      <c r="D12495">
        <v>3</v>
      </c>
      <c r="E12495" t="s">
        <v>7310</v>
      </c>
      <c r="F12495" s="1" t="s">
        <v>5207</v>
      </c>
      <c r="G12495" s="1" t="s">
        <v>20573</v>
      </c>
      <c r="H12495" s="1" t="s">
        <v>7263</v>
      </c>
      <c r="I12495" t="s">
        <v>20676</v>
      </c>
      <c r="J12495" t="s">
        <v>23</v>
      </c>
      <c r="K12495">
        <v>7</v>
      </c>
      <c r="L12495">
        <v>712.04</v>
      </c>
      <c r="M12495">
        <v>101.72</v>
      </c>
      <c r="N12495" t="s">
        <v>7263</v>
      </c>
      <c r="O12495" t="s">
        <v>23274</v>
      </c>
      <c r="P12495">
        <v>0</v>
      </c>
      <c r="Q12495">
        <v>0</v>
      </c>
      <c r="R12495">
        <v>1</v>
      </c>
    </row>
    <row r="12496" spans="1:18" x14ac:dyDescent="0.25">
      <c r="A12496" t="s">
        <v>7434</v>
      </c>
      <c r="B12496">
        <v>2016</v>
      </c>
      <c r="C12496">
        <v>2</v>
      </c>
      <c r="D12496">
        <v>3</v>
      </c>
      <c r="E12496" t="s">
        <v>7310</v>
      </c>
      <c r="F12496" s="1" t="s">
        <v>5207</v>
      </c>
      <c r="G12496" s="1" t="s">
        <v>20573</v>
      </c>
      <c r="H12496" s="1" t="s">
        <v>7263</v>
      </c>
      <c r="I12496" t="s">
        <v>20650</v>
      </c>
      <c r="J12496" t="s">
        <v>23</v>
      </c>
      <c r="K12496">
        <v>9</v>
      </c>
      <c r="L12496">
        <v>915.48</v>
      </c>
      <c r="M12496">
        <v>101.72</v>
      </c>
      <c r="N12496" t="s">
        <v>7263</v>
      </c>
      <c r="O12496" t="s">
        <v>23274</v>
      </c>
      <c r="P12496">
        <v>0</v>
      </c>
      <c r="Q12496">
        <v>0</v>
      </c>
      <c r="R12496">
        <v>1</v>
      </c>
    </row>
    <row r="12497" spans="1:18" x14ac:dyDescent="0.25">
      <c r="A12497" t="s">
        <v>7635</v>
      </c>
      <c r="B12497">
        <v>2016</v>
      </c>
      <c r="C12497">
        <v>7</v>
      </c>
      <c r="D12497">
        <v>4</v>
      </c>
      <c r="E12497" t="s">
        <v>7471</v>
      </c>
      <c r="F12497" s="1" t="s">
        <v>9480</v>
      </c>
      <c r="G12497" s="1" t="s">
        <v>9480</v>
      </c>
      <c r="H12497" s="1" t="s">
        <v>9480</v>
      </c>
      <c r="I12497" t="s">
        <v>7629</v>
      </c>
      <c r="J12497" t="s">
        <v>38</v>
      </c>
      <c r="K12497">
        <v>550</v>
      </c>
      <c r="L12497">
        <v>160083</v>
      </c>
      <c r="M12497">
        <v>291.06</v>
      </c>
      <c r="N12497" t="e">
        <v>#N/A</v>
      </c>
      <c r="O12497" t="e">
        <v>#N/A</v>
      </c>
      <c r="P12497">
        <v>0</v>
      </c>
      <c r="Q12497">
        <v>0</v>
      </c>
      <c r="R12497">
        <v>3</v>
      </c>
    </row>
    <row r="12498" spans="1:18" x14ac:dyDescent="0.25">
      <c r="A12498" t="s">
        <v>7635</v>
      </c>
      <c r="B12498">
        <v>2016</v>
      </c>
      <c r="C12498">
        <v>7</v>
      </c>
      <c r="D12498">
        <v>4</v>
      </c>
      <c r="E12498" t="s">
        <v>7471</v>
      </c>
      <c r="F12498" s="1" t="s">
        <v>5207</v>
      </c>
      <c r="G12498" s="1" t="s">
        <v>6745</v>
      </c>
      <c r="H12498" s="1" t="s">
        <v>3201</v>
      </c>
      <c r="I12498" t="s">
        <v>7206</v>
      </c>
      <c r="J12498" t="s">
        <v>38</v>
      </c>
      <c r="K12498">
        <v>2</v>
      </c>
      <c r="L12498">
        <v>918.46</v>
      </c>
      <c r="M12498">
        <v>459.23</v>
      </c>
      <c r="N12498" t="s">
        <v>8937</v>
      </c>
      <c r="O12498" t="s">
        <v>9966</v>
      </c>
      <c r="P12498">
        <v>0</v>
      </c>
      <c r="Q12498">
        <v>0</v>
      </c>
      <c r="R12498">
        <v>3</v>
      </c>
    </row>
    <row r="12499" spans="1:18" x14ac:dyDescent="0.25">
      <c r="A12499" t="s">
        <v>7635</v>
      </c>
      <c r="B12499">
        <v>2016</v>
      </c>
      <c r="C12499">
        <v>7</v>
      </c>
      <c r="D12499">
        <v>4</v>
      </c>
      <c r="E12499" t="s">
        <v>7471</v>
      </c>
      <c r="F12499" s="1" t="s">
        <v>5207</v>
      </c>
      <c r="G12499" s="1" t="s">
        <v>6745</v>
      </c>
      <c r="H12499" s="1" t="s">
        <v>3201</v>
      </c>
      <c r="I12499" t="s">
        <v>7207</v>
      </c>
      <c r="J12499" t="s">
        <v>38</v>
      </c>
      <c r="K12499">
        <v>10</v>
      </c>
      <c r="L12499">
        <v>4592.3</v>
      </c>
      <c r="M12499">
        <v>459.23</v>
      </c>
      <c r="N12499" t="s">
        <v>8938</v>
      </c>
      <c r="O12499" t="s">
        <v>9967</v>
      </c>
      <c r="P12499">
        <v>0</v>
      </c>
      <c r="Q12499">
        <v>0</v>
      </c>
      <c r="R12499">
        <v>3</v>
      </c>
    </row>
    <row r="12500" spans="1:18" x14ac:dyDescent="0.25">
      <c r="A12500" t="s">
        <v>7635</v>
      </c>
      <c r="B12500">
        <v>2016</v>
      </c>
      <c r="C12500">
        <v>7</v>
      </c>
      <c r="D12500">
        <v>4</v>
      </c>
      <c r="E12500" t="s">
        <v>7471</v>
      </c>
      <c r="F12500" s="1" t="s">
        <v>5207</v>
      </c>
      <c r="G12500" s="1" t="s">
        <v>6745</v>
      </c>
      <c r="H12500" s="1" t="s">
        <v>7263</v>
      </c>
      <c r="I12500" t="s">
        <v>7204</v>
      </c>
      <c r="J12500" t="s">
        <v>38</v>
      </c>
      <c r="K12500">
        <v>28</v>
      </c>
      <c r="L12500">
        <v>12858.44</v>
      </c>
      <c r="M12500">
        <v>459.23</v>
      </c>
      <c r="N12500" t="s">
        <v>8936</v>
      </c>
      <c r="O12500" t="s">
        <v>9968</v>
      </c>
      <c r="P12500">
        <v>0</v>
      </c>
      <c r="Q12500">
        <v>0</v>
      </c>
      <c r="R12500">
        <v>3</v>
      </c>
    </row>
    <row r="12501" spans="1:18" x14ac:dyDescent="0.25">
      <c r="A12501" t="s">
        <v>7635</v>
      </c>
      <c r="B12501">
        <v>2016</v>
      </c>
      <c r="C12501">
        <v>7</v>
      </c>
      <c r="D12501">
        <v>4</v>
      </c>
      <c r="E12501" t="s">
        <v>7471</v>
      </c>
      <c r="F12501" s="1" t="s">
        <v>9480</v>
      </c>
      <c r="G12501" s="1" t="s">
        <v>9480</v>
      </c>
      <c r="H12501" s="1" t="s">
        <v>9480</v>
      </c>
      <c r="I12501" t="s">
        <v>7636</v>
      </c>
      <c r="J12501" t="s">
        <v>38</v>
      </c>
      <c r="K12501">
        <v>56</v>
      </c>
      <c r="L12501">
        <v>20826.96</v>
      </c>
      <c r="M12501">
        <v>371.91</v>
      </c>
      <c r="N12501" t="e">
        <v>#N/A</v>
      </c>
      <c r="O12501" t="e">
        <v>#N/A</v>
      </c>
      <c r="P12501">
        <v>0</v>
      </c>
      <c r="Q12501">
        <v>0</v>
      </c>
      <c r="R12501">
        <v>3</v>
      </c>
    </row>
    <row r="12502" spans="1:18" x14ac:dyDescent="0.25">
      <c r="A12502" t="s">
        <v>8405</v>
      </c>
      <c r="B12502">
        <v>2018</v>
      </c>
      <c r="C12502">
        <v>3</v>
      </c>
      <c r="D12502">
        <v>15</v>
      </c>
      <c r="E12502" t="s">
        <v>8093</v>
      </c>
      <c r="F12502" s="1" t="s">
        <v>5207</v>
      </c>
      <c r="G12502" s="1" t="s">
        <v>20573</v>
      </c>
      <c r="H12502" s="1" t="s">
        <v>7263</v>
      </c>
      <c r="I12502" t="s">
        <v>20849</v>
      </c>
      <c r="J12502" t="s">
        <v>23</v>
      </c>
      <c r="K12502">
        <v>100</v>
      </c>
      <c r="L12502">
        <v>12237</v>
      </c>
      <c r="M12502">
        <v>122.37</v>
      </c>
      <c r="N12502" t="s">
        <v>7263</v>
      </c>
      <c r="O12502" t="s">
        <v>23274</v>
      </c>
      <c r="P12502">
        <v>0</v>
      </c>
      <c r="Q12502">
        <v>0</v>
      </c>
      <c r="R12502">
        <v>1</v>
      </c>
    </row>
    <row r="12503" spans="1:18" x14ac:dyDescent="0.25">
      <c r="A12503" t="s">
        <v>16882</v>
      </c>
      <c r="B12503">
        <v>2019</v>
      </c>
      <c r="C12503">
        <v>12</v>
      </c>
      <c r="D12503">
        <v>12</v>
      </c>
      <c r="E12503" t="s">
        <v>51</v>
      </c>
      <c r="F12503" s="1" t="s">
        <v>3205</v>
      </c>
      <c r="G12503" s="1" t="s">
        <v>3384</v>
      </c>
      <c r="H12503" s="1" t="s">
        <v>3206</v>
      </c>
      <c r="I12503" t="s">
        <v>17219</v>
      </c>
      <c r="J12503" t="s">
        <v>23</v>
      </c>
      <c r="K12503">
        <v>14781</v>
      </c>
      <c r="L12503">
        <v>638539.19999999995</v>
      </c>
      <c r="M12503">
        <v>43.2</v>
      </c>
      <c r="N12503" t="s">
        <v>112</v>
      </c>
      <c r="O12503" t="s">
        <v>9515</v>
      </c>
      <c r="P12503">
        <v>3.2773227720419927E-2</v>
      </c>
      <c r="Q12503">
        <v>0</v>
      </c>
      <c r="R12503">
        <v>4</v>
      </c>
    </row>
    <row r="12504" spans="1:18" x14ac:dyDescent="0.25">
      <c r="A12504" t="s">
        <v>16882</v>
      </c>
      <c r="B12504">
        <v>2019</v>
      </c>
      <c r="C12504">
        <v>12</v>
      </c>
      <c r="D12504">
        <v>12</v>
      </c>
      <c r="E12504" t="s">
        <v>51</v>
      </c>
      <c r="F12504" s="1" t="s">
        <v>3205</v>
      </c>
      <c r="G12504" s="1" t="s">
        <v>3384</v>
      </c>
      <c r="H12504" s="1" t="s">
        <v>3206</v>
      </c>
      <c r="I12504" t="s">
        <v>17271</v>
      </c>
      <c r="J12504" t="s">
        <v>23</v>
      </c>
      <c r="K12504">
        <v>5355</v>
      </c>
      <c r="L12504">
        <v>232942.5</v>
      </c>
      <c r="M12504">
        <v>43.5</v>
      </c>
      <c r="N12504" t="s">
        <v>309</v>
      </c>
      <c r="O12504" t="s">
        <v>9556</v>
      </c>
      <c r="P12504">
        <v>0</v>
      </c>
      <c r="Q12504">
        <v>0</v>
      </c>
      <c r="R12504">
        <v>4</v>
      </c>
    </row>
    <row r="12505" spans="1:18" x14ac:dyDescent="0.25">
      <c r="A12505" t="s">
        <v>2217</v>
      </c>
      <c r="B12505">
        <v>2018</v>
      </c>
      <c r="C12505">
        <v>2</v>
      </c>
      <c r="D12505">
        <v>20</v>
      </c>
      <c r="E12505" t="s">
        <v>1620</v>
      </c>
      <c r="F12505" s="1" t="s">
        <v>3205</v>
      </c>
      <c r="G12505" s="1" t="s">
        <v>3863</v>
      </c>
      <c r="H12505" s="1" t="s">
        <v>3206</v>
      </c>
      <c r="I12505" t="s">
        <v>19103</v>
      </c>
      <c r="J12505" t="s">
        <v>23</v>
      </c>
      <c r="K12505">
        <v>2250</v>
      </c>
      <c r="L12505">
        <v>112500</v>
      </c>
      <c r="M12505">
        <v>50</v>
      </c>
      <c r="N12505" t="s">
        <v>9342</v>
      </c>
      <c r="O12505" t="s">
        <v>9510</v>
      </c>
      <c r="P12505">
        <v>0</v>
      </c>
      <c r="Q12505">
        <v>0</v>
      </c>
      <c r="R12505">
        <v>1</v>
      </c>
    </row>
    <row r="12506" spans="1:18" x14ac:dyDescent="0.25">
      <c r="A12506" t="s">
        <v>2217</v>
      </c>
      <c r="B12506">
        <v>2018</v>
      </c>
      <c r="C12506">
        <v>2</v>
      </c>
      <c r="D12506">
        <v>20</v>
      </c>
      <c r="E12506" t="s">
        <v>1620</v>
      </c>
      <c r="F12506" s="1" t="s">
        <v>3205</v>
      </c>
      <c r="G12506" s="1" t="s">
        <v>3863</v>
      </c>
      <c r="H12506" s="1" t="s">
        <v>3206</v>
      </c>
      <c r="I12506" t="s">
        <v>18939</v>
      </c>
      <c r="J12506" t="s">
        <v>23</v>
      </c>
      <c r="K12506">
        <v>16147</v>
      </c>
      <c r="L12506">
        <v>973664.1</v>
      </c>
      <c r="M12506">
        <v>60.3</v>
      </c>
      <c r="N12506" t="s">
        <v>9311</v>
      </c>
      <c r="O12506" t="s">
        <v>9520</v>
      </c>
      <c r="P12506">
        <v>0</v>
      </c>
      <c r="Q12506">
        <v>0</v>
      </c>
      <c r="R12506">
        <v>1</v>
      </c>
    </row>
    <row r="12507" spans="1:18" x14ac:dyDescent="0.25">
      <c r="A12507" t="s">
        <v>2301</v>
      </c>
      <c r="B12507">
        <v>2018</v>
      </c>
      <c r="C12507">
        <v>3</v>
      </c>
      <c r="D12507">
        <v>19</v>
      </c>
      <c r="E12507" t="s">
        <v>1620</v>
      </c>
      <c r="F12507" s="1" t="s">
        <v>3205</v>
      </c>
      <c r="G12507" s="1" t="s">
        <v>3863</v>
      </c>
      <c r="H12507" s="1" t="s">
        <v>3206</v>
      </c>
      <c r="I12507" t="s">
        <v>18995</v>
      </c>
      <c r="J12507" t="s">
        <v>23</v>
      </c>
      <c r="K12507">
        <v>19410</v>
      </c>
      <c r="L12507">
        <v>920034</v>
      </c>
      <c r="M12507">
        <v>47.4</v>
      </c>
      <c r="N12507" t="s">
        <v>9347</v>
      </c>
      <c r="O12507" t="s">
        <v>9542</v>
      </c>
      <c r="P12507">
        <v>8.0289698840596724E-2</v>
      </c>
      <c r="Q12507">
        <v>0</v>
      </c>
      <c r="R12507">
        <v>1</v>
      </c>
    </row>
    <row r="12508" spans="1:18" x14ac:dyDescent="0.25">
      <c r="A12508" t="s">
        <v>8004</v>
      </c>
      <c r="B12508">
        <v>2017</v>
      </c>
      <c r="C12508">
        <v>4</v>
      </c>
      <c r="D12508">
        <v>28</v>
      </c>
      <c r="E12508" t="s">
        <v>7304</v>
      </c>
      <c r="F12508" s="1" t="s">
        <v>5207</v>
      </c>
      <c r="G12508" s="1" t="s">
        <v>21008</v>
      </c>
      <c r="H12508" s="1" t="s">
        <v>3201</v>
      </c>
      <c r="I12508" t="s">
        <v>21024</v>
      </c>
      <c r="J12508" t="s">
        <v>23</v>
      </c>
      <c r="K12508">
        <v>100</v>
      </c>
      <c r="L12508">
        <v>13182</v>
      </c>
      <c r="M12508">
        <v>131.82</v>
      </c>
      <c r="N12508" t="s">
        <v>7263</v>
      </c>
      <c r="O12508" t="s">
        <v>23191</v>
      </c>
      <c r="P12508">
        <v>0</v>
      </c>
      <c r="Q12508">
        <v>0</v>
      </c>
      <c r="R12508">
        <v>2</v>
      </c>
    </row>
    <row r="12509" spans="1:18" x14ac:dyDescent="0.25">
      <c r="A12509" t="s">
        <v>1593</v>
      </c>
      <c r="B12509">
        <v>2017</v>
      </c>
      <c r="C12509">
        <v>5</v>
      </c>
      <c r="D12509">
        <v>12</v>
      </c>
      <c r="E12509" t="s">
        <v>1594</v>
      </c>
      <c r="F12509" s="1" t="s">
        <v>3205</v>
      </c>
      <c r="G12509" s="1" t="s">
        <v>3863</v>
      </c>
      <c r="H12509" s="1" t="s">
        <v>3206</v>
      </c>
      <c r="I12509" t="s">
        <v>19012</v>
      </c>
      <c r="J12509" t="s">
        <v>23</v>
      </c>
      <c r="K12509">
        <v>8529</v>
      </c>
      <c r="L12509">
        <v>341177.06</v>
      </c>
      <c r="M12509">
        <v>40</v>
      </c>
      <c r="N12509" t="s">
        <v>9335</v>
      </c>
      <c r="O12509" t="s">
        <v>9441</v>
      </c>
      <c r="P12509">
        <v>0.12724850134172863</v>
      </c>
      <c r="Q12509">
        <v>0</v>
      </c>
      <c r="R12509">
        <v>2</v>
      </c>
    </row>
    <row r="12510" spans="1:18" x14ac:dyDescent="0.25">
      <c r="A12510" t="s">
        <v>10195</v>
      </c>
      <c r="B12510">
        <v>2019</v>
      </c>
      <c r="C12510">
        <v>1</v>
      </c>
      <c r="D12510">
        <v>25</v>
      </c>
      <c r="E12510" t="s">
        <v>174</v>
      </c>
      <c r="F12510" s="1" t="s">
        <v>3205</v>
      </c>
      <c r="G12510" s="1" t="s">
        <v>3863</v>
      </c>
      <c r="H12510" s="1" t="s">
        <v>3206</v>
      </c>
      <c r="I12510" t="s">
        <v>19209</v>
      </c>
      <c r="J12510" t="s">
        <v>23</v>
      </c>
      <c r="K12510">
        <v>20175</v>
      </c>
      <c r="L12510">
        <v>897787.42</v>
      </c>
      <c r="M12510">
        <v>44.5</v>
      </c>
      <c r="N12510" t="s">
        <v>9337</v>
      </c>
      <c r="O12510" t="s">
        <v>9440</v>
      </c>
      <c r="P12510">
        <v>0.12068470364021268</v>
      </c>
      <c r="Q12510">
        <v>0</v>
      </c>
      <c r="R12510">
        <v>1</v>
      </c>
    </row>
    <row r="12511" spans="1:18" x14ac:dyDescent="0.25">
      <c r="A12511" t="s">
        <v>1258</v>
      </c>
      <c r="B12511">
        <v>2016</v>
      </c>
      <c r="C12511">
        <v>12</v>
      </c>
      <c r="D12511">
        <v>13</v>
      </c>
      <c r="E12511" t="s">
        <v>92</v>
      </c>
      <c r="F12511" s="1" t="s">
        <v>3205</v>
      </c>
      <c r="G12511" s="1" t="s">
        <v>3863</v>
      </c>
      <c r="H12511" s="1" t="s">
        <v>3206</v>
      </c>
      <c r="I12511" t="s">
        <v>19006</v>
      </c>
      <c r="J12511" t="s">
        <v>23</v>
      </c>
      <c r="K12511">
        <v>6375</v>
      </c>
      <c r="L12511">
        <v>283687.5</v>
      </c>
      <c r="M12511">
        <v>44.5</v>
      </c>
      <c r="N12511" t="s">
        <v>9307</v>
      </c>
      <c r="O12511" t="s">
        <v>9445</v>
      </c>
      <c r="P12511">
        <v>3.6019547837424074E-2</v>
      </c>
      <c r="Q12511">
        <v>0</v>
      </c>
      <c r="R12511">
        <v>4</v>
      </c>
    </row>
    <row r="12512" spans="1:18" x14ac:dyDescent="0.25">
      <c r="A12512" t="s">
        <v>8802</v>
      </c>
      <c r="B12512">
        <v>2018</v>
      </c>
      <c r="C12512">
        <v>12</v>
      </c>
      <c r="D12512">
        <v>6</v>
      </c>
      <c r="E12512" t="s">
        <v>7304</v>
      </c>
      <c r="F12512" s="1" t="s">
        <v>5207</v>
      </c>
      <c r="G12512" s="1" t="s">
        <v>20931</v>
      </c>
      <c r="H12512" s="1" t="s">
        <v>7263</v>
      </c>
      <c r="I12512" t="s">
        <v>6415</v>
      </c>
      <c r="J12512" t="s">
        <v>23</v>
      </c>
      <c r="K12512">
        <v>60</v>
      </c>
      <c r="L12512">
        <v>7623</v>
      </c>
      <c r="M12512">
        <v>127.05</v>
      </c>
      <c r="N12512" t="s">
        <v>9102</v>
      </c>
      <c r="O12512" t="s">
        <v>9840</v>
      </c>
      <c r="P12512">
        <v>0</v>
      </c>
      <c r="Q12512">
        <v>0</v>
      </c>
      <c r="R12512">
        <v>4</v>
      </c>
    </row>
    <row r="12513" spans="1:18" x14ac:dyDescent="0.25">
      <c r="A12513" t="s">
        <v>8802</v>
      </c>
      <c r="B12513">
        <v>2018</v>
      </c>
      <c r="C12513">
        <v>12</v>
      </c>
      <c r="D12513">
        <v>6</v>
      </c>
      <c r="E12513" t="s">
        <v>7304</v>
      </c>
      <c r="F12513" s="1" t="s">
        <v>5207</v>
      </c>
      <c r="G12513" s="1" t="s">
        <v>21008</v>
      </c>
      <c r="H12513" s="1" t="s">
        <v>7263</v>
      </c>
      <c r="I12513" t="s">
        <v>21030</v>
      </c>
      <c r="J12513" t="s">
        <v>23</v>
      </c>
      <c r="K12513">
        <v>100</v>
      </c>
      <c r="L12513">
        <v>14438</v>
      </c>
      <c r="M12513">
        <v>144.38</v>
      </c>
      <c r="N12513" t="s">
        <v>7263</v>
      </c>
      <c r="O12513" t="s">
        <v>23274</v>
      </c>
      <c r="P12513">
        <v>0</v>
      </c>
      <c r="Q12513">
        <v>0</v>
      </c>
      <c r="R12513">
        <v>4</v>
      </c>
    </row>
    <row r="12514" spans="1:18" x14ac:dyDescent="0.25">
      <c r="A12514" t="s">
        <v>8802</v>
      </c>
      <c r="B12514">
        <v>2018</v>
      </c>
      <c r="C12514">
        <v>12</v>
      </c>
      <c r="D12514">
        <v>6</v>
      </c>
      <c r="E12514" t="s">
        <v>7304</v>
      </c>
      <c r="F12514" s="1" t="s">
        <v>5207</v>
      </c>
      <c r="G12514" s="1" t="s">
        <v>21008</v>
      </c>
      <c r="H12514" s="1" t="s">
        <v>7263</v>
      </c>
      <c r="I12514" t="s">
        <v>7023</v>
      </c>
      <c r="J12514" t="s">
        <v>23</v>
      </c>
      <c r="K12514">
        <v>195</v>
      </c>
      <c r="L12514">
        <v>26662.35</v>
      </c>
      <c r="M12514">
        <v>136.72999999999999</v>
      </c>
      <c r="N12514" t="s">
        <v>9365</v>
      </c>
      <c r="O12514" t="s">
        <v>9774</v>
      </c>
      <c r="P12514">
        <v>0</v>
      </c>
      <c r="Q12514">
        <v>0</v>
      </c>
      <c r="R12514">
        <v>4</v>
      </c>
    </row>
    <row r="12515" spans="1:18" x14ac:dyDescent="0.25">
      <c r="A12515" t="s">
        <v>7950</v>
      </c>
      <c r="B12515">
        <v>2017</v>
      </c>
      <c r="C12515">
        <v>3</v>
      </c>
      <c r="D12515">
        <v>17</v>
      </c>
      <c r="E12515" t="s">
        <v>7304</v>
      </c>
      <c r="F12515" s="1" t="s">
        <v>5207</v>
      </c>
      <c r="G12515" s="1" t="s">
        <v>6745</v>
      </c>
      <c r="H12515" s="1" t="s">
        <v>7263</v>
      </c>
      <c r="I12515" t="s">
        <v>7178</v>
      </c>
      <c r="J12515" t="s">
        <v>38</v>
      </c>
      <c r="K12515">
        <v>110</v>
      </c>
      <c r="L12515">
        <v>11311.3</v>
      </c>
      <c r="M12515">
        <v>102.83</v>
      </c>
      <c r="N12515" t="s">
        <v>7178</v>
      </c>
      <c r="O12515" t="s">
        <v>9945</v>
      </c>
      <c r="P12515">
        <v>0</v>
      </c>
      <c r="Q12515">
        <v>0</v>
      </c>
      <c r="R12515">
        <v>1</v>
      </c>
    </row>
    <row r="12516" spans="1:18" x14ac:dyDescent="0.25">
      <c r="A12516" t="s">
        <v>7950</v>
      </c>
      <c r="B12516">
        <v>2017</v>
      </c>
      <c r="C12516">
        <v>3</v>
      </c>
      <c r="D12516">
        <v>17</v>
      </c>
      <c r="E12516" t="s">
        <v>7304</v>
      </c>
      <c r="F12516" s="1" t="s">
        <v>5207</v>
      </c>
      <c r="G12516" s="1" t="s">
        <v>6745</v>
      </c>
      <c r="H12516" s="1" t="s">
        <v>7263</v>
      </c>
      <c r="I12516" t="s">
        <v>7179</v>
      </c>
      <c r="J12516" t="s">
        <v>38</v>
      </c>
      <c r="K12516">
        <v>118</v>
      </c>
      <c r="L12516">
        <v>24089.7</v>
      </c>
      <c r="M12516">
        <v>204.15</v>
      </c>
      <c r="N12516" t="s">
        <v>7179</v>
      </c>
      <c r="O12516" t="s">
        <v>9970</v>
      </c>
      <c r="P12516">
        <v>0</v>
      </c>
      <c r="Q12516">
        <v>0</v>
      </c>
      <c r="R12516">
        <v>1</v>
      </c>
    </row>
    <row r="12517" spans="1:18" x14ac:dyDescent="0.25">
      <c r="A12517" t="s">
        <v>10211</v>
      </c>
      <c r="B12517">
        <v>2019</v>
      </c>
      <c r="C12517">
        <v>1</v>
      </c>
      <c r="D12517">
        <v>28</v>
      </c>
      <c r="E12517" t="s">
        <v>7335</v>
      </c>
      <c r="F12517" s="1" t="s">
        <v>5207</v>
      </c>
      <c r="G12517" s="1" t="s">
        <v>21109</v>
      </c>
      <c r="H12517" s="1" t="s">
        <v>7263</v>
      </c>
      <c r="I12517" t="s">
        <v>6729</v>
      </c>
      <c r="J12517" t="s">
        <v>38</v>
      </c>
      <c r="K12517">
        <v>1</v>
      </c>
      <c r="L12517">
        <v>930</v>
      </c>
      <c r="M12517">
        <v>930</v>
      </c>
      <c r="N12517" t="s">
        <v>6729</v>
      </c>
      <c r="O12517" t="s">
        <v>9844</v>
      </c>
      <c r="P12517">
        <v>0</v>
      </c>
      <c r="Q12517">
        <v>0</v>
      </c>
      <c r="R12517">
        <v>1</v>
      </c>
    </row>
    <row r="12518" spans="1:18" x14ac:dyDescent="0.25">
      <c r="A12518" t="s">
        <v>10211</v>
      </c>
      <c r="B12518">
        <v>2019</v>
      </c>
      <c r="C12518">
        <v>1</v>
      </c>
      <c r="D12518">
        <v>28</v>
      </c>
      <c r="E12518" t="s">
        <v>7335</v>
      </c>
      <c r="F12518" s="1" t="s">
        <v>9480</v>
      </c>
      <c r="G12518" s="1" t="s">
        <v>9480</v>
      </c>
      <c r="H12518" s="1" t="s">
        <v>9480</v>
      </c>
      <c r="I12518" t="s">
        <v>10212</v>
      </c>
      <c r="J12518" t="s">
        <v>38</v>
      </c>
      <c r="K12518">
        <v>3</v>
      </c>
      <c r="L12518">
        <v>4073.4</v>
      </c>
      <c r="M12518">
        <v>1357.8</v>
      </c>
      <c r="N12518" t="e">
        <v>#N/A</v>
      </c>
      <c r="O12518" t="e">
        <v>#N/A</v>
      </c>
      <c r="P12518">
        <v>0</v>
      </c>
      <c r="Q12518">
        <v>0</v>
      </c>
      <c r="R12518">
        <v>1</v>
      </c>
    </row>
    <row r="12519" spans="1:18" x14ac:dyDescent="0.25">
      <c r="A12519" t="s">
        <v>10211</v>
      </c>
      <c r="B12519">
        <v>2019</v>
      </c>
      <c r="C12519">
        <v>1</v>
      </c>
      <c r="D12519">
        <v>28</v>
      </c>
      <c r="E12519" t="s">
        <v>7335</v>
      </c>
      <c r="F12519" s="1" t="s">
        <v>9480</v>
      </c>
      <c r="G12519" s="1" t="s">
        <v>9480</v>
      </c>
      <c r="H12519" s="1" t="s">
        <v>9480</v>
      </c>
      <c r="I12519" t="s">
        <v>10212</v>
      </c>
      <c r="J12519" t="s">
        <v>38</v>
      </c>
      <c r="K12519">
        <v>1</v>
      </c>
      <c r="L12519">
        <v>2380.8000000000002</v>
      </c>
      <c r="M12519">
        <v>2380.8000000000002</v>
      </c>
      <c r="N12519" t="e">
        <v>#N/A</v>
      </c>
      <c r="O12519" t="e">
        <v>#N/A</v>
      </c>
      <c r="P12519">
        <v>0</v>
      </c>
      <c r="Q12519">
        <v>0</v>
      </c>
      <c r="R12519">
        <v>1</v>
      </c>
    </row>
    <row r="12520" spans="1:18" x14ac:dyDescent="0.25">
      <c r="A12520" t="s">
        <v>10211</v>
      </c>
      <c r="B12520">
        <v>2019</v>
      </c>
      <c r="C12520">
        <v>1</v>
      </c>
      <c r="D12520">
        <v>28</v>
      </c>
      <c r="E12520" t="s">
        <v>7335</v>
      </c>
      <c r="F12520" s="1" t="s">
        <v>9480</v>
      </c>
      <c r="G12520" s="1" t="s">
        <v>9480</v>
      </c>
      <c r="H12520" s="1" t="s">
        <v>9480</v>
      </c>
      <c r="I12520" t="s">
        <v>10213</v>
      </c>
      <c r="J12520" t="s">
        <v>38</v>
      </c>
      <c r="K12520">
        <v>25</v>
      </c>
      <c r="L12520">
        <v>813.75</v>
      </c>
      <c r="M12520">
        <v>32.549999999999997</v>
      </c>
      <c r="N12520" t="e">
        <v>#N/A</v>
      </c>
      <c r="O12520" t="e">
        <v>#N/A</v>
      </c>
      <c r="P12520">
        <v>0</v>
      </c>
      <c r="Q12520">
        <v>0</v>
      </c>
      <c r="R12520">
        <v>1</v>
      </c>
    </row>
    <row r="12521" spans="1:18" x14ac:dyDescent="0.25">
      <c r="A12521" t="s">
        <v>10211</v>
      </c>
      <c r="B12521">
        <v>2019</v>
      </c>
      <c r="C12521">
        <v>1</v>
      </c>
      <c r="D12521">
        <v>28</v>
      </c>
      <c r="E12521" t="s">
        <v>7335</v>
      </c>
      <c r="F12521" s="1" t="s">
        <v>9480</v>
      </c>
      <c r="G12521" s="1" t="s">
        <v>9480</v>
      </c>
      <c r="H12521" s="1" t="s">
        <v>9480</v>
      </c>
      <c r="I12521" t="s">
        <v>10214</v>
      </c>
      <c r="J12521" t="s">
        <v>38</v>
      </c>
      <c r="K12521">
        <v>2</v>
      </c>
      <c r="L12521">
        <v>2901.6</v>
      </c>
      <c r="M12521">
        <v>1450.8</v>
      </c>
      <c r="N12521" t="e">
        <v>#N/A</v>
      </c>
      <c r="O12521" t="e">
        <v>#N/A</v>
      </c>
      <c r="P12521">
        <v>0</v>
      </c>
      <c r="Q12521">
        <v>0</v>
      </c>
      <c r="R12521">
        <v>1</v>
      </c>
    </row>
    <row r="12522" spans="1:18" x14ac:dyDescent="0.25">
      <c r="A12522" t="s">
        <v>10211</v>
      </c>
      <c r="B12522">
        <v>2019</v>
      </c>
      <c r="C12522">
        <v>1</v>
      </c>
      <c r="D12522">
        <v>28</v>
      </c>
      <c r="E12522" t="s">
        <v>7335</v>
      </c>
      <c r="F12522" s="1" t="s">
        <v>9480</v>
      </c>
      <c r="G12522" s="1" t="s">
        <v>9480</v>
      </c>
      <c r="H12522" s="1" t="s">
        <v>9480</v>
      </c>
      <c r="I12522" t="s">
        <v>10215</v>
      </c>
      <c r="J12522" t="s">
        <v>38</v>
      </c>
      <c r="K12522">
        <v>5</v>
      </c>
      <c r="L12522">
        <v>97.65</v>
      </c>
      <c r="M12522">
        <v>19.53</v>
      </c>
      <c r="N12522" t="e">
        <v>#N/A</v>
      </c>
      <c r="O12522" t="e">
        <v>#N/A</v>
      </c>
      <c r="P12522">
        <v>0</v>
      </c>
      <c r="Q12522">
        <v>0</v>
      </c>
      <c r="R12522">
        <v>1</v>
      </c>
    </row>
    <row r="12523" spans="1:18" x14ac:dyDescent="0.25">
      <c r="A12523" t="s">
        <v>10211</v>
      </c>
      <c r="B12523">
        <v>2019</v>
      </c>
      <c r="C12523">
        <v>1</v>
      </c>
      <c r="D12523">
        <v>28</v>
      </c>
      <c r="E12523" t="s">
        <v>7335</v>
      </c>
      <c r="F12523" s="1" t="s">
        <v>9480</v>
      </c>
      <c r="G12523" s="1" t="s">
        <v>9480</v>
      </c>
      <c r="H12523" s="1" t="s">
        <v>9480</v>
      </c>
      <c r="I12523" t="s">
        <v>10216</v>
      </c>
      <c r="J12523" t="s">
        <v>38</v>
      </c>
      <c r="K12523">
        <v>4</v>
      </c>
      <c r="L12523">
        <v>1748.4</v>
      </c>
      <c r="M12523">
        <v>437.1</v>
      </c>
      <c r="N12523" t="e">
        <v>#N/A</v>
      </c>
      <c r="O12523" t="e">
        <v>#N/A</v>
      </c>
      <c r="P12523">
        <v>0</v>
      </c>
      <c r="Q12523">
        <v>0</v>
      </c>
      <c r="R12523">
        <v>1</v>
      </c>
    </row>
    <row r="12524" spans="1:18" x14ac:dyDescent="0.25">
      <c r="A12524" t="s">
        <v>2762</v>
      </c>
      <c r="B12524">
        <v>2018</v>
      </c>
      <c r="C12524">
        <v>9</v>
      </c>
      <c r="D12524">
        <v>6</v>
      </c>
      <c r="E12524" t="s">
        <v>2742</v>
      </c>
      <c r="F12524" s="1" t="s">
        <v>3205</v>
      </c>
      <c r="G12524" s="1" t="s">
        <v>3967</v>
      </c>
      <c r="H12524" s="1" t="s">
        <v>3206</v>
      </c>
      <c r="I12524" t="s">
        <v>18712</v>
      </c>
      <c r="J12524" t="s">
        <v>23</v>
      </c>
      <c r="K12524">
        <v>20145</v>
      </c>
      <c r="L12524">
        <v>1194497.78</v>
      </c>
      <c r="M12524">
        <v>59.3</v>
      </c>
      <c r="N12524" t="s">
        <v>9267</v>
      </c>
      <c r="O12524" t="s">
        <v>9518</v>
      </c>
      <c r="P12524">
        <v>0</v>
      </c>
      <c r="Q12524">
        <v>0</v>
      </c>
      <c r="R12524">
        <v>3</v>
      </c>
    </row>
    <row r="12525" spans="1:18" x14ac:dyDescent="0.25">
      <c r="A12525" t="s">
        <v>7558</v>
      </c>
      <c r="B12525">
        <v>2016</v>
      </c>
      <c r="C12525">
        <v>5</v>
      </c>
      <c r="D12525">
        <v>17</v>
      </c>
      <c r="E12525" t="s">
        <v>7532</v>
      </c>
      <c r="F12525" s="1" t="s">
        <v>5207</v>
      </c>
      <c r="G12525" s="1" t="s">
        <v>6745</v>
      </c>
      <c r="H12525" s="1" t="s">
        <v>7263</v>
      </c>
      <c r="I12525" t="s">
        <v>7178</v>
      </c>
      <c r="J12525" t="s">
        <v>38</v>
      </c>
      <c r="K12525">
        <v>200</v>
      </c>
      <c r="L12525">
        <v>17400</v>
      </c>
      <c r="M12525">
        <v>87</v>
      </c>
      <c r="N12525" t="s">
        <v>7178</v>
      </c>
      <c r="O12525" t="s">
        <v>9945</v>
      </c>
      <c r="P12525">
        <v>0</v>
      </c>
      <c r="Q12525">
        <v>0</v>
      </c>
      <c r="R12525">
        <v>2</v>
      </c>
    </row>
    <row r="12526" spans="1:18" x14ac:dyDescent="0.25">
      <c r="A12526" t="s">
        <v>16373</v>
      </c>
      <c r="B12526">
        <v>2019</v>
      </c>
      <c r="C12526">
        <v>11</v>
      </c>
      <c r="D12526">
        <v>21</v>
      </c>
      <c r="E12526" t="s">
        <v>7304</v>
      </c>
      <c r="F12526" s="1" t="s">
        <v>5207</v>
      </c>
      <c r="G12526" s="1" t="s">
        <v>20573</v>
      </c>
      <c r="H12526" s="1" t="s">
        <v>7263</v>
      </c>
      <c r="I12526" t="s">
        <v>20759</v>
      </c>
      <c r="J12526" t="s">
        <v>23</v>
      </c>
      <c r="K12526">
        <v>85</v>
      </c>
      <c r="L12526">
        <v>12404.9</v>
      </c>
      <c r="M12526">
        <v>145.94</v>
      </c>
      <c r="N12526" t="s">
        <v>7263</v>
      </c>
      <c r="O12526" t="s">
        <v>23274</v>
      </c>
      <c r="P12526">
        <v>0</v>
      </c>
      <c r="Q12526">
        <v>0</v>
      </c>
      <c r="R12526">
        <v>4</v>
      </c>
    </row>
    <row r="12527" spans="1:18" x14ac:dyDescent="0.25">
      <c r="A12527" t="s">
        <v>16373</v>
      </c>
      <c r="B12527">
        <v>2019</v>
      </c>
      <c r="C12527">
        <v>11</v>
      </c>
      <c r="D12527">
        <v>21</v>
      </c>
      <c r="E12527" t="s">
        <v>7304</v>
      </c>
      <c r="F12527" s="1" t="s">
        <v>5207</v>
      </c>
      <c r="G12527" s="1" t="s">
        <v>20573</v>
      </c>
      <c r="H12527" s="1" t="s">
        <v>7263</v>
      </c>
      <c r="I12527" t="s">
        <v>20602</v>
      </c>
      <c r="J12527" t="s">
        <v>23</v>
      </c>
      <c r="K12527">
        <v>20</v>
      </c>
      <c r="L12527">
        <v>2586</v>
      </c>
      <c r="M12527">
        <v>129.30000000000001</v>
      </c>
      <c r="N12527" t="s">
        <v>7263</v>
      </c>
      <c r="O12527" t="s">
        <v>23274</v>
      </c>
      <c r="P12527">
        <v>0</v>
      </c>
      <c r="Q12527">
        <v>0</v>
      </c>
      <c r="R12527">
        <v>4</v>
      </c>
    </row>
    <row r="12528" spans="1:18" x14ac:dyDescent="0.25">
      <c r="A12528" t="s">
        <v>16373</v>
      </c>
      <c r="B12528">
        <v>2019</v>
      </c>
      <c r="C12528">
        <v>11</v>
      </c>
      <c r="D12528">
        <v>21</v>
      </c>
      <c r="E12528" t="s">
        <v>7304</v>
      </c>
      <c r="F12528" s="1" t="s">
        <v>5207</v>
      </c>
      <c r="G12528" s="1" t="s">
        <v>20573</v>
      </c>
      <c r="H12528" s="1" t="s">
        <v>7263</v>
      </c>
      <c r="I12528" t="s">
        <v>20739</v>
      </c>
      <c r="J12528" t="s">
        <v>23</v>
      </c>
      <c r="K12528">
        <v>100</v>
      </c>
      <c r="L12528">
        <v>12943</v>
      </c>
      <c r="M12528">
        <v>129.43</v>
      </c>
      <c r="N12528" t="s">
        <v>7263</v>
      </c>
      <c r="O12528" t="s">
        <v>23274</v>
      </c>
      <c r="P12528">
        <v>0</v>
      </c>
      <c r="Q12528">
        <v>0</v>
      </c>
      <c r="R12528">
        <v>4</v>
      </c>
    </row>
    <row r="12529" spans="1:18" x14ac:dyDescent="0.25">
      <c r="A12529" t="s">
        <v>16373</v>
      </c>
      <c r="B12529">
        <v>2019</v>
      </c>
      <c r="C12529">
        <v>11</v>
      </c>
      <c r="D12529">
        <v>21</v>
      </c>
      <c r="E12529" t="s">
        <v>7304</v>
      </c>
      <c r="F12529" s="1" t="s">
        <v>5207</v>
      </c>
      <c r="G12529" s="1" t="s">
        <v>21008</v>
      </c>
      <c r="H12529" s="1" t="s">
        <v>7263</v>
      </c>
      <c r="I12529" t="s">
        <v>7069</v>
      </c>
      <c r="J12529" t="s">
        <v>23</v>
      </c>
      <c r="K12529">
        <v>1</v>
      </c>
      <c r="L12529">
        <v>134</v>
      </c>
      <c r="M12529">
        <v>134</v>
      </c>
      <c r="N12529" t="s">
        <v>9371</v>
      </c>
      <c r="O12529" t="s">
        <v>9938</v>
      </c>
      <c r="P12529">
        <v>0</v>
      </c>
      <c r="Q12529">
        <v>0</v>
      </c>
      <c r="R12529">
        <v>4</v>
      </c>
    </row>
    <row r="12530" spans="1:18" x14ac:dyDescent="0.25">
      <c r="A12530" t="s">
        <v>8724</v>
      </c>
      <c r="B12530">
        <v>2018</v>
      </c>
      <c r="C12530">
        <v>9</v>
      </c>
      <c r="D12530">
        <v>19</v>
      </c>
      <c r="E12530" t="s">
        <v>8145</v>
      </c>
      <c r="F12530" s="1" t="s">
        <v>5207</v>
      </c>
      <c r="G12530" s="1" t="s">
        <v>20573</v>
      </c>
      <c r="H12530" s="1" t="s">
        <v>7263</v>
      </c>
      <c r="I12530" t="s">
        <v>20767</v>
      </c>
      <c r="J12530" t="s">
        <v>23</v>
      </c>
      <c r="K12530">
        <v>1200</v>
      </c>
      <c r="L12530">
        <v>145680</v>
      </c>
      <c r="M12530">
        <v>121.4</v>
      </c>
      <c r="N12530" t="s">
        <v>9043</v>
      </c>
      <c r="O12530" t="s">
        <v>9465</v>
      </c>
      <c r="P12530">
        <v>0</v>
      </c>
      <c r="Q12530">
        <v>3.9029243790110295E-2</v>
      </c>
      <c r="R12530">
        <v>3</v>
      </c>
    </row>
    <row r="12531" spans="1:18" x14ac:dyDescent="0.25">
      <c r="A12531" t="s">
        <v>8724</v>
      </c>
      <c r="B12531">
        <v>2018</v>
      </c>
      <c r="C12531">
        <v>9</v>
      </c>
      <c r="D12531">
        <v>19</v>
      </c>
      <c r="E12531" t="s">
        <v>8145</v>
      </c>
      <c r="F12531" s="1" t="s">
        <v>5207</v>
      </c>
      <c r="G12531" s="1" t="s">
        <v>20573</v>
      </c>
      <c r="H12531" s="1" t="s">
        <v>7263</v>
      </c>
      <c r="I12531" t="s">
        <v>20656</v>
      </c>
      <c r="J12531" t="s">
        <v>23</v>
      </c>
      <c r="K12531">
        <v>1200</v>
      </c>
      <c r="L12531">
        <v>114492</v>
      </c>
      <c r="M12531">
        <v>95.41</v>
      </c>
      <c r="N12531" t="s">
        <v>8995</v>
      </c>
      <c r="O12531" t="s">
        <v>9471</v>
      </c>
      <c r="P12531">
        <v>0</v>
      </c>
      <c r="Q12531">
        <v>2.730993892398554E-2</v>
      </c>
      <c r="R12531">
        <v>3</v>
      </c>
    </row>
    <row r="12532" spans="1:18" x14ac:dyDescent="0.25">
      <c r="A12532" t="s">
        <v>8724</v>
      </c>
      <c r="B12532">
        <v>2018</v>
      </c>
      <c r="C12532">
        <v>9</v>
      </c>
      <c r="D12532">
        <v>19</v>
      </c>
      <c r="E12532" t="s">
        <v>8145</v>
      </c>
      <c r="F12532" s="1" t="s">
        <v>5207</v>
      </c>
      <c r="G12532" s="1" t="s">
        <v>20573</v>
      </c>
      <c r="H12532" s="1" t="s">
        <v>7263</v>
      </c>
      <c r="I12532" t="s">
        <v>5995</v>
      </c>
      <c r="J12532" t="s">
        <v>23</v>
      </c>
      <c r="K12532">
        <v>1200</v>
      </c>
      <c r="L12532">
        <v>145680</v>
      </c>
      <c r="M12532">
        <v>121.4</v>
      </c>
      <c r="N12532" t="s">
        <v>9044</v>
      </c>
      <c r="O12532" t="s">
        <v>9470</v>
      </c>
      <c r="P12532">
        <v>0</v>
      </c>
      <c r="Q12532">
        <v>3.0368637538317353E-2</v>
      </c>
      <c r="R12532">
        <v>3</v>
      </c>
    </row>
    <row r="12533" spans="1:18" x14ac:dyDescent="0.25">
      <c r="A12533" t="s">
        <v>8724</v>
      </c>
      <c r="B12533">
        <v>2018</v>
      </c>
      <c r="C12533">
        <v>9</v>
      </c>
      <c r="D12533">
        <v>19</v>
      </c>
      <c r="E12533" t="s">
        <v>8145</v>
      </c>
      <c r="F12533" s="1" t="s">
        <v>5207</v>
      </c>
      <c r="G12533" s="1" t="s">
        <v>20573</v>
      </c>
      <c r="H12533" s="1" t="s">
        <v>7263</v>
      </c>
      <c r="I12533" t="s">
        <v>20647</v>
      </c>
      <c r="J12533" t="s">
        <v>23</v>
      </c>
      <c r="K12533">
        <v>600</v>
      </c>
      <c r="L12533">
        <v>48834</v>
      </c>
      <c r="M12533">
        <v>81.39</v>
      </c>
      <c r="N12533" t="s">
        <v>7263</v>
      </c>
      <c r="O12533" t="s">
        <v>23274</v>
      </c>
      <c r="P12533">
        <v>0</v>
      </c>
      <c r="Q12533">
        <v>0</v>
      </c>
      <c r="R12533">
        <v>3</v>
      </c>
    </row>
    <row r="12534" spans="1:18" x14ac:dyDescent="0.25">
      <c r="A12534" t="s">
        <v>8724</v>
      </c>
      <c r="B12534">
        <v>2018</v>
      </c>
      <c r="C12534">
        <v>9</v>
      </c>
      <c r="D12534">
        <v>19</v>
      </c>
      <c r="E12534" t="s">
        <v>8145</v>
      </c>
      <c r="F12534" s="1" t="s">
        <v>5207</v>
      </c>
      <c r="G12534" s="1" t="s">
        <v>20573</v>
      </c>
      <c r="H12534" s="1" t="s">
        <v>7263</v>
      </c>
      <c r="I12534" t="s">
        <v>5603</v>
      </c>
      <c r="J12534" t="s">
        <v>23</v>
      </c>
      <c r="K12534">
        <v>600</v>
      </c>
      <c r="L12534">
        <v>57246</v>
      </c>
      <c r="M12534">
        <v>95.41</v>
      </c>
      <c r="N12534" t="s">
        <v>8996</v>
      </c>
      <c r="O12534" t="s">
        <v>9779</v>
      </c>
      <c r="P12534">
        <v>0</v>
      </c>
      <c r="Q12534">
        <v>0</v>
      </c>
      <c r="R12534">
        <v>3</v>
      </c>
    </row>
    <row r="12535" spans="1:18" x14ac:dyDescent="0.25">
      <c r="A12535" t="s">
        <v>8724</v>
      </c>
      <c r="B12535">
        <v>2018</v>
      </c>
      <c r="C12535">
        <v>9</v>
      </c>
      <c r="D12535">
        <v>19</v>
      </c>
      <c r="E12535" t="s">
        <v>8145</v>
      </c>
      <c r="F12535" s="1" t="s">
        <v>5207</v>
      </c>
      <c r="G12535" s="1" t="s">
        <v>20573</v>
      </c>
      <c r="H12535" s="1" t="s">
        <v>7263</v>
      </c>
      <c r="I12535" t="s">
        <v>20653</v>
      </c>
      <c r="J12535" t="s">
        <v>23</v>
      </c>
      <c r="K12535">
        <v>600</v>
      </c>
      <c r="L12535">
        <v>48834</v>
      </c>
      <c r="M12535">
        <v>81.39</v>
      </c>
      <c r="N12535" t="s">
        <v>8995</v>
      </c>
      <c r="O12535" t="s">
        <v>9471</v>
      </c>
      <c r="P12535">
        <v>0</v>
      </c>
      <c r="Q12535">
        <v>2.730993892398554E-2</v>
      </c>
      <c r="R12535">
        <v>3</v>
      </c>
    </row>
    <row r="12536" spans="1:18" x14ac:dyDescent="0.25">
      <c r="A12536" t="s">
        <v>8724</v>
      </c>
      <c r="B12536">
        <v>2018</v>
      </c>
      <c r="C12536">
        <v>9</v>
      </c>
      <c r="D12536">
        <v>19</v>
      </c>
      <c r="E12536" t="s">
        <v>8145</v>
      </c>
      <c r="F12536" s="1" t="s">
        <v>5207</v>
      </c>
      <c r="G12536" s="1" t="s">
        <v>20573</v>
      </c>
      <c r="H12536" s="1" t="s">
        <v>7263</v>
      </c>
      <c r="I12536" t="s">
        <v>20781</v>
      </c>
      <c r="J12536" t="s">
        <v>23</v>
      </c>
      <c r="K12536">
        <v>600</v>
      </c>
      <c r="L12536">
        <v>72840</v>
      </c>
      <c r="M12536">
        <v>121.4</v>
      </c>
      <c r="N12536" t="s">
        <v>7263</v>
      </c>
      <c r="O12536" t="s">
        <v>23274</v>
      </c>
      <c r="P12536">
        <v>0</v>
      </c>
      <c r="Q12536">
        <v>0</v>
      </c>
      <c r="R12536">
        <v>3</v>
      </c>
    </row>
    <row r="12537" spans="1:18" x14ac:dyDescent="0.25">
      <c r="A12537" t="s">
        <v>10967</v>
      </c>
      <c r="B12537">
        <v>2019</v>
      </c>
      <c r="C12537">
        <v>5</v>
      </c>
      <c r="D12537">
        <v>23</v>
      </c>
      <c r="E12537" t="s">
        <v>1620</v>
      </c>
      <c r="F12537" s="1" t="s">
        <v>3205</v>
      </c>
      <c r="G12537" s="1" t="s">
        <v>3384</v>
      </c>
      <c r="H12537" s="1" t="s">
        <v>3206</v>
      </c>
      <c r="I12537" t="s">
        <v>17454</v>
      </c>
      <c r="J12537" t="s">
        <v>23</v>
      </c>
      <c r="K12537">
        <v>7710</v>
      </c>
      <c r="L12537">
        <v>370080</v>
      </c>
      <c r="M12537">
        <v>48</v>
      </c>
      <c r="N12537" t="s">
        <v>168</v>
      </c>
      <c r="O12537" t="s">
        <v>9481</v>
      </c>
      <c r="P12537">
        <v>2.7900708435018715E-2</v>
      </c>
      <c r="Q12537">
        <v>0</v>
      </c>
      <c r="R12537">
        <v>2</v>
      </c>
    </row>
    <row r="12538" spans="1:18" x14ac:dyDescent="0.25">
      <c r="A12538" t="s">
        <v>8638</v>
      </c>
      <c r="B12538">
        <v>2018</v>
      </c>
      <c r="C12538">
        <v>6</v>
      </c>
      <c r="D12538">
        <v>22</v>
      </c>
      <c r="E12538" t="s">
        <v>7471</v>
      </c>
      <c r="F12538" s="1" t="s">
        <v>5207</v>
      </c>
      <c r="G12538" s="1" t="s">
        <v>21316</v>
      </c>
      <c r="H12538" s="1" t="s">
        <v>7263</v>
      </c>
      <c r="I12538" t="s">
        <v>6790</v>
      </c>
      <c r="J12538" t="s">
        <v>38</v>
      </c>
      <c r="K12538">
        <v>4</v>
      </c>
      <c r="L12538">
        <v>1028</v>
      </c>
      <c r="M12538">
        <v>257</v>
      </c>
      <c r="N12538" t="s">
        <v>6790</v>
      </c>
      <c r="O12538" t="s">
        <v>10104</v>
      </c>
      <c r="P12538">
        <v>0</v>
      </c>
      <c r="Q12538">
        <v>0</v>
      </c>
      <c r="R12538">
        <v>2</v>
      </c>
    </row>
    <row r="12539" spans="1:18" x14ac:dyDescent="0.25">
      <c r="A12539" t="s">
        <v>8638</v>
      </c>
      <c r="B12539">
        <v>2018</v>
      </c>
      <c r="C12539">
        <v>6</v>
      </c>
      <c r="D12539">
        <v>22</v>
      </c>
      <c r="E12539" t="s">
        <v>7471</v>
      </c>
      <c r="F12539" s="1" t="s">
        <v>5207</v>
      </c>
      <c r="G12539" s="1" t="s">
        <v>21316</v>
      </c>
      <c r="H12539" s="1" t="s">
        <v>7263</v>
      </c>
      <c r="I12539" t="s">
        <v>6791</v>
      </c>
      <c r="J12539" t="s">
        <v>38</v>
      </c>
      <c r="K12539">
        <v>3</v>
      </c>
      <c r="L12539">
        <v>276</v>
      </c>
      <c r="M12539">
        <v>92</v>
      </c>
      <c r="N12539" t="s">
        <v>6791</v>
      </c>
      <c r="O12539" t="s">
        <v>10105</v>
      </c>
      <c r="P12539">
        <v>0</v>
      </c>
      <c r="Q12539">
        <v>0</v>
      </c>
      <c r="R12539">
        <v>2</v>
      </c>
    </row>
    <row r="12540" spans="1:18" x14ac:dyDescent="0.25">
      <c r="A12540" t="s">
        <v>8639</v>
      </c>
      <c r="B12540">
        <v>2018</v>
      </c>
      <c r="C12540">
        <v>6</v>
      </c>
      <c r="D12540">
        <v>22</v>
      </c>
      <c r="E12540" t="s">
        <v>7310</v>
      </c>
      <c r="F12540" s="1" t="s">
        <v>5207</v>
      </c>
      <c r="G12540" s="1" t="s">
        <v>20931</v>
      </c>
      <c r="H12540" s="1" t="s">
        <v>7263</v>
      </c>
      <c r="I12540" t="s">
        <v>6644</v>
      </c>
      <c r="J12540" t="s">
        <v>23</v>
      </c>
      <c r="K12540">
        <v>1100</v>
      </c>
      <c r="L12540">
        <v>260150</v>
      </c>
      <c r="M12540">
        <v>236.5</v>
      </c>
      <c r="N12540" t="s">
        <v>9112</v>
      </c>
      <c r="O12540" t="s">
        <v>9467</v>
      </c>
      <c r="P12540">
        <v>0</v>
      </c>
      <c r="Q12540">
        <v>3.6734990611718109E-2</v>
      </c>
      <c r="R12540">
        <v>2</v>
      </c>
    </row>
    <row r="12541" spans="1:18" x14ac:dyDescent="0.25">
      <c r="A12541" t="s">
        <v>2579</v>
      </c>
      <c r="B12541">
        <v>2018</v>
      </c>
      <c r="C12541">
        <v>6</v>
      </c>
      <c r="D12541">
        <v>15</v>
      </c>
      <c r="E12541" t="s">
        <v>1515</v>
      </c>
      <c r="F12541" s="1" t="s">
        <v>3205</v>
      </c>
      <c r="G12541" s="1" t="s">
        <v>3384</v>
      </c>
      <c r="H12541" s="1" t="s">
        <v>3206</v>
      </c>
      <c r="I12541" t="s">
        <v>17193</v>
      </c>
      <c r="J12541" t="s">
        <v>23</v>
      </c>
      <c r="K12541">
        <v>19995</v>
      </c>
      <c r="L12541">
        <v>939765</v>
      </c>
      <c r="M12541">
        <v>47</v>
      </c>
      <c r="N12541" t="s">
        <v>160</v>
      </c>
      <c r="O12541" t="s">
        <v>9452</v>
      </c>
      <c r="P12541">
        <v>0.10110188471641929</v>
      </c>
      <c r="Q12541">
        <v>0</v>
      </c>
      <c r="R12541">
        <v>2</v>
      </c>
    </row>
    <row r="12542" spans="1:18" x14ac:dyDescent="0.25">
      <c r="A12542" t="s">
        <v>700</v>
      </c>
      <c r="B12542">
        <v>2016</v>
      </c>
      <c r="C12542">
        <v>3</v>
      </c>
      <c r="D12542">
        <v>21</v>
      </c>
      <c r="E12542" t="s">
        <v>226</v>
      </c>
      <c r="F12542" s="1" t="s">
        <v>3205</v>
      </c>
      <c r="G12542" s="1" t="s">
        <v>3384</v>
      </c>
      <c r="H12542" s="1" t="s">
        <v>3206</v>
      </c>
      <c r="I12542" t="s">
        <v>17072</v>
      </c>
      <c r="J12542" t="s">
        <v>23</v>
      </c>
      <c r="K12542">
        <v>21603</v>
      </c>
      <c r="L12542">
        <v>628647.30000000005</v>
      </c>
      <c r="M12542">
        <v>29.1</v>
      </c>
      <c r="N12542" t="s">
        <v>112</v>
      </c>
      <c r="O12542" t="s">
        <v>9515</v>
      </c>
      <c r="P12542">
        <v>3.2773227720419927E-2</v>
      </c>
      <c r="Q12542">
        <v>0</v>
      </c>
      <c r="R12542">
        <v>1</v>
      </c>
    </row>
    <row r="12543" spans="1:18" x14ac:dyDescent="0.25">
      <c r="A12543" t="s">
        <v>1750</v>
      </c>
      <c r="B12543">
        <v>2017</v>
      </c>
      <c r="C12543">
        <v>8</v>
      </c>
      <c r="D12543">
        <v>9</v>
      </c>
      <c r="E12543" t="s">
        <v>226</v>
      </c>
      <c r="F12543" s="1" t="s">
        <v>3205</v>
      </c>
      <c r="G12543" s="1" t="s">
        <v>3863</v>
      </c>
      <c r="H12543" s="1" t="s">
        <v>3206</v>
      </c>
      <c r="I12543" t="s">
        <v>19005</v>
      </c>
      <c r="J12543" t="s">
        <v>23</v>
      </c>
      <c r="K12543">
        <v>8490</v>
      </c>
      <c r="L12543">
        <v>378738.9</v>
      </c>
      <c r="M12543">
        <v>44.61</v>
      </c>
      <c r="N12543" t="s">
        <v>9309</v>
      </c>
      <c r="O12543" t="s">
        <v>9451</v>
      </c>
      <c r="P12543">
        <v>6.5364123560168089E-2</v>
      </c>
      <c r="Q12543">
        <v>0</v>
      </c>
      <c r="R12543">
        <v>3</v>
      </c>
    </row>
    <row r="12544" spans="1:18" x14ac:dyDescent="0.25">
      <c r="A12544" t="s">
        <v>1750</v>
      </c>
      <c r="B12544">
        <v>2017</v>
      </c>
      <c r="C12544">
        <v>8</v>
      </c>
      <c r="D12544">
        <v>9</v>
      </c>
      <c r="E12544" t="s">
        <v>226</v>
      </c>
      <c r="F12544" s="1" t="s">
        <v>3205</v>
      </c>
      <c r="G12544" s="1" t="s">
        <v>3863</v>
      </c>
      <c r="H12544" s="1" t="s">
        <v>3206</v>
      </c>
      <c r="I12544" t="s">
        <v>19007</v>
      </c>
      <c r="J12544" t="s">
        <v>23</v>
      </c>
      <c r="K12544">
        <v>11440</v>
      </c>
      <c r="L12544">
        <v>510338.4</v>
      </c>
      <c r="M12544">
        <v>44.61</v>
      </c>
      <c r="N12544" t="s">
        <v>9347</v>
      </c>
      <c r="O12544" t="s">
        <v>9542</v>
      </c>
      <c r="P12544">
        <v>8.0289698840596724E-2</v>
      </c>
      <c r="Q12544">
        <v>0</v>
      </c>
      <c r="R12544">
        <v>3</v>
      </c>
    </row>
    <row r="12545" spans="1:18" x14ac:dyDescent="0.25">
      <c r="A12545" t="s">
        <v>14692</v>
      </c>
      <c r="B12545">
        <v>2019</v>
      </c>
      <c r="C12545">
        <v>5</v>
      </c>
      <c r="D12545">
        <v>30</v>
      </c>
      <c r="E12545" t="s">
        <v>1620</v>
      </c>
      <c r="F12545" s="1" t="s">
        <v>3205</v>
      </c>
      <c r="G12545" s="1" t="s">
        <v>3384</v>
      </c>
      <c r="H12545" s="1" t="s">
        <v>3206</v>
      </c>
      <c r="I12545" t="s">
        <v>17299</v>
      </c>
      <c r="J12545" t="s">
        <v>23</v>
      </c>
      <c r="K12545">
        <v>19575</v>
      </c>
      <c r="L12545">
        <v>967005</v>
      </c>
      <c r="M12545">
        <v>49.4</v>
      </c>
      <c r="N12545" t="s">
        <v>160</v>
      </c>
      <c r="O12545" t="s">
        <v>9452</v>
      </c>
      <c r="P12545">
        <v>0.10110188471641929</v>
      </c>
      <c r="Q12545">
        <v>0</v>
      </c>
      <c r="R12545">
        <v>2</v>
      </c>
    </row>
    <row r="12546" spans="1:18" x14ac:dyDescent="0.25">
      <c r="A12546" t="s">
        <v>3015</v>
      </c>
      <c r="B12546">
        <v>2018</v>
      </c>
      <c r="C12546">
        <v>11</v>
      </c>
      <c r="D12546">
        <v>7</v>
      </c>
      <c r="E12546" t="s">
        <v>1620</v>
      </c>
      <c r="F12546" s="1" t="s">
        <v>3205</v>
      </c>
      <c r="G12546" s="1" t="s">
        <v>3227</v>
      </c>
      <c r="H12546" s="1" t="s">
        <v>3206</v>
      </c>
      <c r="I12546" t="s">
        <v>19792</v>
      </c>
      <c r="J12546" t="s">
        <v>23</v>
      </c>
      <c r="K12546">
        <v>3698</v>
      </c>
      <c r="L12546">
        <v>206348.4</v>
      </c>
      <c r="M12546">
        <v>55.8</v>
      </c>
      <c r="N12546" t="s">
        <v>22067</v>
      </c>
      <c r="O12546" t="s">
        <v>23263</v>
      </c>
      <c r="P12546">
        <v>0</v>
      </c>
      <c r="Q12546">
        <v>0</v>
      </c>
      <c r="R12546">
        <v>4</v>
      </c>
    </row>
    <row r="12547" spans="1:18" x14ac:dyDescent="0.25">
      <c r="A12547" t="s">
        <v>3015</v>
      </c>
      <c r="B12547">
        <v>2018</v>
      </c>
      <c r="C12547">
        <v>11</v>
      </c>
      <c r="D12547">
        <v>7</v>
      </c>
      <c r="E12547" t="s">
        <v>1620</v>
      </c>
      <c r="F12547" s="1" t="s">
        <v>3205</v>
      </c>
      <c r="G12547" s="1" t="s">
        <v>3863</v>
      </c>
      <c r="H12547" s="1" t="s">
        <v>3206</v>
      </c>
      <c r="I12547" t="s">
        <v>19003</v>
      </c>
      <c r="J12547" t="s">
        <v>23</v>
      </c>
      <c r="K12547">
        <v>3540</v>
      </c>
      <c r="L12547">
        <v>168858</v>
      </c>
      <c r="M12547">
        <v>47.7</v>
      </c>
      <c r="N12547" t="s">
        <v>9344</v>
      </c>
      <c r="O12547" t="s">
        <v>9496</v>
      </c>
      <c r="P12547">
        <v>3.9816758144422926E-2</v>
      </c>
      <c r="Q12547">
        <v>0</v>
      </c>
      <c r="R12547">
        <v>4</v>
      </c>
    </row>
    <row r="12548" spans="1:18" x14ac:dyDescent="0.25">
      <c r="A12548" t="s">
        <v>3015</v>
      </c>
      <c r="B12548">
        <v>2018</v>
      </c>
      <c r="C12548">
        <v>11</v>
      </c>
      <c r="D12548">
        <v>7</v>
      </c>
      <c r="E12548" t="s">
        <v>1620</v>
      </c>
      <c r="F12548" s="1" t="s">
        <v>3205</v>
      </c>
      <c r="G12548" s="1" t="s">
        <v>3384</v>
      </c>
      <c r="H12548" s="1" t="s">
        <v>3206</v>
      </c>
      <c r="I12548" t="s">
        <v>17143</v>
      </c>
      <c r="J12548" t="s">
        <v>23</v>
      </c>
      <c r="K12548">
        <v>10250</v>
      </c>
      <c r="L12548">
        <v>473037.5</v>
      </c>
      <c r="M12548">
        <v>46.15</v>
      </c>
      <c r="N12548" t="s">
        <v>112</v>
      </c>
      <c r="O12548" t="s">
        <v>9515</v>
      </c>
      <c r="P12548">
        <v>3.2773227720419927E-2</v>
      </c>
      <c r="Q12548">
        <v>0</v>
      </c>
      <c r="R12548">
        <v>4</v>
      </c>
    </row>
    <row r="12549" spans="1:18" x14ac:dyDescent="0.25">
      <c r="A12549" t="s">
        <v>3015</v>
      </c>
      <c r="B12549">
        <v>2018</v>
      </c>
      <c r="C12549">
        <v>11</v>
      </c>
      <c r="D12549">
        <v>7</v>
      </c>
      <c r="E12549" t="s">
        <v>1620</v>
      </c>
      <c r="F12549" s="1" t="s">
        <v>9480</v>
      </c>
      <c r="G12549" s="1" t="s">
        <v>9480</v>
      </c>
      <c r="H12549" s="1" t="s">
        <v>9480</v>
      </c>
      <c r="I12549" t="s">
        <v>2496</v>
      </c>
      <c r="J12549" t="s">
        <v>23</v>
      </c>
      <c r="K12549">
        <v>979</v>
      </c>
      <c r="L12549">
        <v>51922.44</v>
      </c>
      <c r="M12549">
        <v>53.04</v>
      </c>
      <c r="N12549" t="e">
        <v>#N/A</v>
      </c>
      <c r="O12549" t="e">
        <v>#N/A</v>
      </c>
      <c r="P12549">
        <v>0</v>
      </c>
      <c r="Q12549">
        <v>0</v>
      </c>
      <c r="R12549">
        <v>4</v>
      </c>
    </row>
    <row r="12550" spans="1:18" x14ac:dyDescent="0.25">
      <c r="A12550" t="s">
        <v>3015</v>
      </c>
      <c r="B12550">
        <v>2018</v>
      </c>
      <c r="C12550">
        <v>11</v>
      </c>
      <c r="D12550">
        <v>7</v>
      </c>
      <c r="E12550" t="s">
        <v>1620</v>
      </c>
      <c r="F12550" s="1" t="s">
        <v>3205</v>
      </c>
      <c r="G12550" s="1" t="s">
        <v>3868</v>
      </c>
      <c r="H12550" s="1" t="s">
        <v>7263</v>
      </c>
      <c r="I12550" t="s">
        <v>1069</v>
      </c>
      <c r="J12550" t="s">
        <v>23</v>
      </c>
      <c r="K12550">
        <v>65</v>
      </c>
      <c r="L12550">
        <v>3754.06</v>
      </c>
      <c r="M12550">
        <v>57.75</v>
      </c>
      <c r="N12550" t="s">
        <v>9176</v>
      </c>
      <c r="O12550" t="s">
        <v>9660</v>
      </c>
      <c r="P12550">
        <v>0</v>
      </c>
      <c r="Q12550">
        <v>0</v>
      </c>
      <c r="R12550">
        <v>4</v>
      </c>
    </row>
    <row r="12551" spans="1:18" x14ac:dyDescent="0.25">
      <c r="A12551" t="s">
        <v>3015</v>
      </c>
      <c r="B12551">
        <v>2018</v>
      </c>
      <c r="C12551">
        <v>11</v>
      </c>
      <c r="D12551">
        <v>7</v>
      </c>
      <c r="E12551" t="s">
        <v>1620</v>
      </c>
      <c r="F12551" s="1" t="s">
        <v>3205</v>
      </c>
      <c r="G12551" s="1" t="s">
        <v>3863</v>
      </c>
      <c r="H12551" s="1" t="s">
        <v>3206</v>
      </c>
      <c r="I12551" t="s">
        <v>18928</v>
      </c>
      <c r="J12551" t="s">
        <v>23</v>
      </c>
      <c r="K12551">
        <v>520</v>
      </c>
      <c r="L12551">
        <v>24353.15</v>
      </c>
      <c r="M12551">
        <v>46.83</v>
      </c>
      <c r="N12551" t="s">
        <v>9344</v>
      </c>
      <c r="O12551" t="s">
        <v>9496</v>
      </c>
      <c r="P12551">
        <v>3.9816758144422926E-2</v>
      </c>
      <c r="Q12551">
        <v>0</v>
      </c>
      <c r="R12551">
        <v>4</v>
      </c>
    </row>
    <row r="12552" spans="1:18" x14ac:dyDescent="0.25">
      <c r="A12552" t="s">
        <v>3087</v>
      </c>
      <c r="B12552">
        <v>2018</v>
      </c>
      <c r="C12552">
        <v>12</v>
      </c>
      <c r="D12552">
        <v>6</v>
      </c>
      <c r="E12552" t="s">
        <v>2641</v>
      </c>
      <c r="F12552" s="1" t="s">
        <v>3205</v>
      </c>
      <c r="G12552" s="1" t="s">
        <v>3863</v>
      </c>
      <c r="H12552" s="1" t="s">
        <v>3206</v>
      </c>
      <c r="I12552" t="s">
        <v>19157</v>
      </c>
      <c r="J12552" t="s">
        <v>23</v>
      </c>
      <c r="K12552">
        <v>1230</v>
      </c>
      <c r="L12552">
        <v>81235.350000000006</v>
      </c>
      <c r="M12552">
        <v>66.05</v>
      </c>
      <c r="N12552" t="s">
        <v>9311</v>
      </c>
      <c r="O12552" t="s">
        <v>9520</v>
      </c>
      <c r="P12552">
        <v>0</v>
      </c>
      <c r="Q12552">
        <v>0</v>
      </c>
      <c r="R12552">
        <v>4</v>
      </c>
    </row>
    <row r="12553" spans="1:18" x14ac:dyDescent="0.25">
      <c r="A12553" t="s">
        <v>3087</v>
      </c>
      <c r="B12553">
        <v>2018</v>
      </c>
      <c r="C12553">
        <v>12</v>
      </c>
      <c r="D12553">
        <v>6</v>
      </c>
      <c r="E12553" t="s">
        <v>2641</v>
      </c>
      <c r="F12553" s="1" t="s">
        <v>3205</v>
      </c>
      <c r="G12553" s="1" t="s">
        <v>3863</v>
      </c>
      <c r="H12553" s="1" t="s">
        <v>3206</v>
      </c>
      <c r="I12553" t="s">
        <v>19323</v>
      </c>
      <c r="J12553" t="s">
        <v>23</v>
      </c>
      <c r="K12553">
        <v>593</v>
      </c>
      <c r="L12553">
        <v>39164.68</v>
      </c>
      <c r="M12553">
        <v>66.040000000000006</v>
      </c>
      <c r="N12553" t="s">
        <v>9312</v>
      </c>
      <c r="O12553" t="s">
        <v>9644</v>
      </c>
      <c r="P12553">
        <v>0</v>
      </c>
      <c r="Q12553">
        <v>0</v>
      </c>
      <c r="R12553">
        <v>4</v>
      </c>
    </row>
    <row r="12554" spans="1:18" x14ac:dyDescent="0.25">
      <c r="A12554" t="s">
        <v>3087</v>
      </c>
      <c r="B12554">
        <v>2018</v>
      </c>
      <c r="C12554">
        <v>12</v>
      </c>
      <c r="D12554">
        <v>6</v>
      </c>
      <c r="E12554" t="s">
        <v>2641</v>
      </c>
      <c r="F12554" s="1" t="s">
        <v>3205</v>
      </c>
      <c r="G12554" s="1" t="s">
        <v>3863</v>
      </c>
      <c r="H12554" s="1" t="s">
        <v>3206</v>
      </c>
      <c r="I12554" t="s">
        <v>19321</v>
      </c>
      <c r="J12554" t="s">
        <v>23</v>
      </c>
      <c r="K12554">
        <v>1770</v>
      </c>
      <c r="L12554">
        <v>116899.65</v>
      </c>
      <c r="M12554">
        <v>66.05</v>
      </c>
      <c r="N12554" t="s">
        <v>9314</v>
      </c>
      <c r="O12554" t="s">
        <v>9453</v>
      </c>
      <c r="P12554">
        <v>1.984751079033405E-2</v>
      </c>
      <c r="Q12554">
        <v>0</v>
      </c>
      <c r="R12554">
        <v>4</v>
      </c>
    </row>
    <row r="12555" spans="1:18" x14ac:dyDescent="0.25">
      <c r="A12555" t="s">
        <v>3087</v>
      </c>
      <c r="B12555">
        <v>2018</v>
      </c>
      <c r="C12555">
        <v>12</v>
      </c>
      <c r="D12555">
        <v>6</v>
      </c>
      <c r="E12555" t="s">
        <v>2641</v>
      </c>
      <c r="F12555" s="1" t="s">
        <v>3205</v>
      </c>
      <c r="G12555" s="1" t="s">
        <v>3863</v>
      </c>
      <c r="H12555" s="1" t="s">
        <v>3206</v>
      </c>
      <c r="I12555" t="s">
        <v>18997</v>
      </c>
      <c r="J12555" t="s">
        <v>23</v>
      </c>
      <c r="K12555">
        <v>1960</v>
      </c>
      <c r="L12555">
        <v>93639.01</v>
      </c>
      <c r="M12555">
        <v>47.78</v>
      </c>
      <c r="N12555" t="s">
        <v>9307</v>
      </c>
      <c r="O12555" t="s">
        <v>9445</v>
      </c>
      <c r="P12555">
        <v>3.6019547837424074E-2</v>
      </c>
      <c r="Q12555">
        <v>0</v>
      </c>
      <c r="R12555">
        <v>4</v>
      </c>
    </row>
    <row r="12556" spans="1:18" x14ac:dyDescent="0.25">
      <c r="A12556" t="s">
        <v>3087</v>
      </c>
      <c r="B12556">
        <v>2018</v>
      </c>
      <c r="C12556">
        <v>12</v>
      </c>
      <c r="D12556">
        <v>6</v>
      </c>
      <c r="E12556" t="s">
        <v>2641</v>
      </c>
      <c r="F12556" s="1" t="s">
        <v>3205</v>
      </c>
      <c r="G12556" s="1" t="s">
        <v>3863</v>
      </c>
      <c r="H12556" s="1" t="s">
        <v>3206</v>
      </c>
      <c r="I12556" t="s">
        <v>19003</v>
      </c>
      <c r="J12556" t="s">
        <v>23</v>
      </c>
      <c r="K12556">
        <v>2000</v>
      </c>
      <c r="L12556">
        <v>94499.99</v>
      </c>
      <c r="M12556">
        <v>47.25</v>
      </c>
      <c r="N12556" t="s">
        <v>9344</v>
      </c>
      <c r="O12556" t="s">
        <v>9496</v>
      </c>
      <c r="P12556">
        <v>3.9816758144422926E-2</v>
      </c>
      <c r="Q12556">
        <v>0</v>
      </c>
      <c r="R12556">
        <v>4</v>
      </c>
    </row>
    <row r="12557" spans="1:18" x14ac:dyDescent="0.25">
      <c r="A12557" t="s">
        <v>3087</v>
      </c>
      <c r="B12557">
        <v>2018</v>
      </c>
      <c r="C12557">
        <v>12</v>
      </c>
      <c r="D12557">
        <v>6</v>
      </c>
      <c r="E12557" t="s">
        <v>2641</v>
      </c>
      <c r="F12557" s="1" t="s">
        <v>3205</v>
      </c>
      <c r="G12557" s="1" t="s">
        <v>3863</v>
      </c>
      <c r="H12557" s="1" t="s">
        <v>3206</v>
      </c>
      <c r="I12557" t="s">
        <v>19105</v>
      </c>
      <c r="J12557" t="s">
        <v>23</v>
      </c>
      <c r="K12557">
        <v>3760</v>
      </c>
      <c r="L12557">
        <v>177659.99</v>
      </c>
      <c r="M12557">
        <v>47.25</v>
      </c>
      <c r="N12557" t="s">
        <v>9346</v>
      </c>
      <c r="O12557" t="s">
        <v>9484</v>
      </c>
      <c r="P12557">
        <v>0</v>
      </c>
      <c r="Q12557">
        <v>0</v>
      </c>
      <c r="R12557">
        <v>4</v>
      </c>
    </row>
    <row r="12558" spans="1:18" x14ac:dyDescent="0.25">
      <c r="A12558" t="s">
        <v>3087</v>
      </c>
      <c r="B12558">
        <v>2018</v>
      </c>
      <c r="C12558">
        <v>12</v>
      </c>
      <c r="D12558">
        <v>6</v>
      </c>
      <c r="E12558" t="s">
        <v>2641</v>
      </c>
      <c r="F12558" s="1" t="s">
        <v>3205</v>
      </c>
      <c r="G12558" s="1" t="s">
        <v>3863</v>
      </c>
      <c r="H12558" s="1" t="s">
        <v>3206</v>
      </c>
      <c r="I12558" t="s">
        <v>18938</v>
      </c>
      <c r="J12558" t="s">
        <v>23</v>
      </c>
      <c r="K12558">
        <v>5910</v>
      </c>
      <c r="L12558">
        <v>390325.96</v>
      </c>
      <c r="M12558">
        <v>66.05</v>
      </c>
      <c r="N12558" t="s">
        <v>9313</v>
      </c>
      <c r="O12558" t="s">
        <v>9448</v>
      </c>
      <c r="P12558">
        <v>2.823689586550486E-2</v>
      </c>
      <c r="Q12558">
        <v>0</v>
      </c>
      <c r="R12558">
        <v>4</v>
      </c>
    </row>
    <row r="12559" spans="1:18" x14ac:dyDescent="0.25">
      <c r="A12559" t="s">
        <v>3087</v>
      </c>
      <c r="B12559">
        <v>2018</v>
      </c>
      <c r="C12559">
        <v>12</v>
      </c>
      <c r="D12559">
        <v>6</v>
      </c>
      <c r="E12559" t="s">
        <v>2641</v>
      </c>
      <c r="F12559" s="1" t="s">
        <v>3205</v>
      </c>
      <c r="G12559" s="1" t="s">
        <v>3863</v>
      </c>
      <c r="H12559" s="1" t="s">
        <v>3206</v>
      </c>
      <c r="I12559" t="s">
        <v>18939</v>
      </c>
      <c r="J12559" t="s">
        <v>23</v>
      </c>
      <c r="K12559">
        <v>3846</v>
      </c>
      <c r="L12559">
        <v>254009.08</v>
      </c>
      <c r="M12559">
        <v>66.05</v>
      </c>
      <c r="N12559" t="s">
        <v>9311</v>
      </c>
      <c r="O12559" t="s">
        <v>9520</v>
      </c>
      <c r="P12559">
        <v>0</v>
      </c>
      <c r="Q12559">
        <v>0</v>
      </c>
      <c r="R12559">
        <v>4</v>
      </c>
    </row>
    <row r="12560" spans="1:18" x14ac:dyDescent="0.25">
      <c r="A12560" t="s">
        <v>7957</v>
      </c>
      <c r="B12560">
        <v>2017</v>
      </c>
      <c r="C12560">
        <v>3</v>
      </c>
      <c r="D12560">
        <v>22</v>
      </c>
      <c r="E12560" t="s">
        <v>7328</v>
      </c>
      <c r="F12560" s="1" t="s">
        <v>5207</v>
      </c>
      <c r="G12560" s="1" t="s">
        <v>20573</v>
      </c>
      <c r="H12560" s="1" t="s">
        <v>7263</v>
      </c>
      <c r="I12560" t="s">
        <v>20856</v>
      </c>
      <c r="J12560" t="s">
        <v>23</v>
      </c>
      <c r="K12560">
        <v>139</v>
      </c>
      <c r="L12560">
        <v>15967.35</v>
      </c>
      <c r="M12560">
        <v>114.87</v>
      </c>
      <c r="N12560" t="s">
        <v>7263</v>
      </c>
      <c r="O12560" t="s">
        <v>23274</v>
      </c>
      <c r="P12560">
        <v>0</v>
      </c>
      <c r="Q12560">
        <v>0</v>
      </c>
      <c r="R12560">
        <v>1</v>
      </c>
    </row>
    <row r="12561" spans="1:18" x14ac:dyDescent="0.25">
      <c r="A12561" t="s">
        <v>7957</v>
      </c>
      <c r="B12561">
        <v>2017</v>
      </c>
      <c r="C12561">
        <v>3</v>
      </c>
      <c r="D12561">
        <v>22</v>
      </c>
      <c r="E12561" t="s">
        <v>7328</v>
      </c>
      <c r="F12561" s="1" t="s">
        <v>5207</v>
      </c>
      <c r="G12561" s="1" t="s">
        <v>20573</v>
      </c>
      <c r="H12561" s="1" t="s">
        <v>7263</v>
      </c>
      <c r="I12561" t="s">
        <v>20840</v>
      </c>
      <c r="J12561" t="s">
        <v>23</v>
      </c>
      <c r="K12561">
        <v>641</v>
      </c>
      <c r="L12561">
        <v>91953.12</v>
      </c>
      <c r="M12561">
        <v>143.44999999999999</v>
      </c>
      <c r="N12561" t="s">
        <v>7263</v>
      </c>
      <c r="O12561" t="s">
        <v>23274</v>
      </c>
      <c r="P12561">
        <v>0</v>
      </c>
      <c r="Q12561">
        <v>0</v>
      </c>
      <c r="R12561">
        <v>1</v>
      </c>
    </row>
    <row r="12562" spans="1:18" x14ac:dyDescent="0.25">
      <c r="A12562" t="s">
        <v>7957</v>
      </c>
      <c r="B12562">
        <v>2017</v>
      </c>
      <c r="C12562">
        <v>3</v>
      </c>
      <c r="D12562">
        <v>22</v>
      </c>
      <c r="E12562" t="s">
        <v>7328</v>
      </c>
      <c r="F12562" s="1" t="s">
        <v>5207</v>
      </c>
      <c r="G12562" s="1" t="s">
        <v>20931</v>
      </c>
      <c r="H12562" s="1" t="s">
        <v>7263</v>
      </c>
      <c r="I12562" t="s">
        <v>20969</v>
      </c>
      <c r="J12562" t="s">
        <v>23</v>
      </c>
      <c r="K12562">
        <v>491</v>
      </c>
      <c r="L12562">
        <v>72775.92</v>
      </c>
      <c r="M12562">
        <v>148.22</v>
      </c>
      <c r="N12562" t="s">
        <v>9108</v>
      </c>
      <c r="O12562" t="s">
        <v>9458</v>
      </c>
      <c r="P12562">
        <v>0</v>
      </c>
      <c r="Q12562">
        <v>5.5249692175779658E-2</v>
      </c>
      <c r="R12562">
        <v>1</v>
      </c>
    </row>
    <row r="12563" spans="1:18" x14ac:dyDescent="0.25">
      <c r="A12563" t="s">
        <v>7957</v>
      </c>
      <c r="B12563">
        <v>2017</v>
      </c>
      <c r="C12563">
        <v>3</v>
      </c>
      <c r="D12563">
        <v>22</v>
      </c>
      <c r="E12563" t="s">
        <v>7328</v>
      </c>
      <c r="F12563" s="1" t="s">
        <v>5207</v>
      </c>
      <c r="G12563" s="1" t="s">
        <v>20931</v>
      </c>
      <c r="H12563" s="1" t="s">
        <v>7263</v>
      </c>
      <c r="I12563" t="s">
        <v>20959</v>
      </c>
      <c r="J12563" t="s">
        <v>23</v>
      </c>
      <c r="K12563">
        <v>1200</v>
      </c>
      <c r="L12563">
        <v>176490.23999999999</v>
      </c>
      <c r="M12563">
        <v>147.08000000000001</v>
      </c>
      <c r="N12563" t="s">
        <v>9106</v>
      </c>
      <c r="O12563" t="s">
        <v>9459</v>
      </c>
      <c r="P12563">
        <v>0</v>
      </c>
      <c r="Q12563">
        <v>5.3850305373165194E-2</v>
      </c>
      <c r="R12563">
        <v>1</v>
      </c>
    </row>
    <row r="12564" spans="1:18" x14ac:dyDescent="0.25">
      <c r="A12564" t="s">
        <v>7957</v>
      </c>
      <c r="B12564">
        <v>2017</v>
      </c>
      <c r="C12564">
        <v>3</v>
      </c>
      <c r="D12564">
        <v>22</v>
      </c>
      <c r="E12564" t="s">
        <v>7328</v>
      </c>
      <c r="F12564" s="1" t="s">
        <v>5207</v>
      </c>
      <c r="G12564" s="1" t="s">
        <v>20931</v>
      </c>
      <c r="H12564" s="1" t="s">
        <v>7263</v>
      </c>
      <c r="I12564" t="s">
        <v>20982</v>
      </c>
      <c r="J12564" t="s">
        <v>23</v>
      </c>
      <c r="K12564">
        <v>1091</v>
      </c>
      <c r="L12564">
        <v>161707.79999999999</v>
      </c>
      <c r="M12564">
        <v>148.22</v>
      </c>
      <c r="N12564" t="s">
        <v>9110</v>
      </c>
      <c r="O12564" t="s">
        <v>9461</v>
      </c>
      <c r="P12564">
        <v>0</v>
      </c>
      <c r="Q12564">
        <v>5.1453052842904301E-2</v>
      </c>
      <c r="R12564">
        <v>1</v>
      </c>
    </row>
    <row r="12565" spans="1:18" x14ac:dyDescent="0.25">
      <c r="A12565" t="s">
        <v>1725</v>
      </c>
      <c r="B12565">
        <v>2017</v>
      </c>
      <c r="C12565">
        <v>7</v>
      </c>
      <c r="D12565">
        <v>13</v>
      </c>
      <c r="E12565" t="s">
        <v>92</v>
      </c>
      <c r="F12565" s="1" t="s">
        <v>3205</v>
      </c>
      <c r="G12565" s="1" t="s">
        <v>3863</v>
      </c>
      <c r="H12565" s="1" t="s">
        <v>3204</v>
      </c>
      <c r="I12565" t="s">
        <v>19070</v>
      </c>
      <c r="J12565" t="s">
        <v>23</v>
      </c>
      <c r="K12565">
        <v>5560</v>
      </c>
      <c r="L12565">
        <v>238246</v>
      </c>
      <c r="M12565">
        <v>42.85</v>
      </c>
      <c r="N12565" t="s">
        <v>9337</v>
      </c>
      <c r="O12565" t="s">
        <v>9562</v>
      </c>
      <c r="P12565">
        <v>0</v>
      </c>
      <c r="Q12565">
        <v>0</v>
      </c>
      <c r="R12565">
        <v>3</v>
      </c>
    </row>
    <row r="12566" spans="1:18" x14ac:dyDescent="0.25">
      <c r="A12566" t="s">
        <v>1725</v>
      </c>
      <c r="B12566">
        <v>2017</v>
      </c>
      <c r="C12566">
        <v>7</v>
      </c>
      <c r="D12566">
        <v>13</v>
      </c>
      <c r="E12566" t="s">
        <v>92</v>
      </c>
      <c r="F12566" s="1" t="s">
        <v>3205</v>
      </c>
      <c r="G12566" s="1" t="s">
        <v>3863</v>
      </c>
      <c r="H12566" s="1" t="s">
        <v>3204</v>
      </c>
      <c r="I12566" t="s">
        <v>19591</v>
      </c>
      <c r="J12566" t="s">
        <v>23</v>
      </c>
      <c r="K12566">
        <v>5150</v>
      </c>
      <c r="L12566">
        <v>222480</v>
      </c>
      <c r="M12566">
        <v>43.2</v>
      </c>
      <c r="N12566" t="s">
        <v>9347</v>
      </c>
      <c r="O12566" t="s">
        <v>9561</v>
      </c>
      <c r="P12566">
        <v>0</v>
      </c>
      <c r="Q12566">
        <v>0</v>
      </c>
      <c r="R12566">
        <v>3</v>
      </c>
    </row>
    <row r="12567" spans="1:18" x14ac:dyDescent="0.25">
      <c r="A12567" t="s">
        <v>16205</v>
      </c>
      <c r="B12567">
        <v>2019</v>
      </c>
      <c r="C12567">
        <v>11</v>
      </c>
      <c r="D12567">
        <v>13</v>
      </c>
      <c r="E12567" t="s">
        <v>1620</v>
      </c>
      <c r="F12567" s="1" t="s">
        <v>3205</v>
      </c>
      <c r="G12567" s="1" t="s">
        <v>3863</v>
      </c>
      <c r="H12567" s="1" t="s">
        <v>3206</v>
      </c>
      <c r="I12567" t="s">
        <v>19209</v>
      </c>
      <c r="J12567" t="s">
        <v>23</v>
      </c>
      <c r="K12567">
        <v>5530</v>
      </c>
      <c r="L12567">
        <v>237790</v>
      </c>
      <c r="M12567">
        <v>43</v>
      </c>
      <c r="N12567" t="s">
        <v>9337</v>
      </c>
      <c r="O12567" t="s">
        <v>9440</v>
      </c>
      <c r="P12567">
        <v>0.12068470364021268</v>
      </c>
      <c r="Q12567">
        <v>0</v>
      </c>
      <c r="R12567">
        <v>4</v>
      </c>
    </row>
    <row r="12568" spans="1:18" x14ac:dyDescent="0.25">
      <c r="A12568" t="s">
        <v>16205</v>
      </c>
      <c r="B12568">
        <v>2019</v>
      </c>
      <c r="C12568">
        <v>11</v>
      </c>
      <c r="D12568">
        <v>13</v>
      </c>
      <c r="E12568" t="s">
        <v>1620</v>
      </c>
      <c r="F12568" s="1" t="s">
        <v>3205</v>
      </c>
      <c r="G12568" s="1" t="s">
        <v>3227</v>
      </c>
      <c r="H12568" s="1" t="s">
        <v>3206</v>
      </c>
      <c r="I12568" t="s">
        <v>19822</v>
      </c>
      <c r="J12568" t="s">
        <v>23</v>
      </c>
      <c r="K12568">
        <v>3765</v>
      </c>
      <c r="L12568">
        <v>182602.5</v>
      </c>
      <c r="M12568">
        <v>48.5</v>
      </c>
      <c r="N12568" t="s">
        <v>22067</v>
      </c>
      <c r="O12568" t="s">
        <v>23263</v>
      </c>
      <c r="P12568">
        <v>0</v>
      </c>
      <c r="Q12568">
        <v>0</v>
      </c>
      <c r="R12568">
        <v>4</v>
      </c>
    </row>
    <row r="12569" spans="1:18" x14ac:dyDescent="0.25">
      <c r="A12569" t="s">
        <v>16205</v>
      </c>
      <c r="B12569">
        <v>2019</v>
      </c>
      <c r="C12569">
        <v>11</v>
      </c>
      <c r="D12569">
        <v>13</v>
      </c>
      <c r="E12569" t="s">
        <v>1620</v>
      </c>
      <c r="F12569" s="1" t="s">
        <v>3205</v>
      </c>
      <c r="G12569" s="1" t="s">
        <v>3863</v>
      </c>
      <c r="H12569" s="1" t="s">
        <v>3206</v>
      </c>
      <c r="I12569" t="s">
        <v>19219</v>
      </c>
      <c r="J12569" t="s">
        <v>23</v>
      </c>
      <c r="K12569">
        <v>2170</v>
      </c>
      <c r="L12569">
        <v>107415</v>
      </c>
      <c r="M12569">
        <v>49.5</v>
      </c>
      <c r="N12569" t="s">
        <v>9329</v>
      </c>
      <c r="O12569" t="s">
        <v>9493</v>
      </c>
      <c r="P12569">
        <v>0</v>
      </c>
      <c r="Q12569">
        <v>0</v>
      </c>
      <c r="R12569">
        <v>4</v>
      </c>
    </row>
    <row r="12570" spans="1:18" x14ac:dyDescent="0.25">
      <c r="A12570" t="s">
        <v>16205</v>
      </c>
      <c r="B12570">
        <v>2019</v>
      </c>
      <c r="C12570">
        <v>11</v>
      </c>
      <c r="D12570">
        <v>13</v>
      </c>
      <c r="E12570" t="s">
        <v>1620</v>
      </c>
      <c r="F12570" s="1" t="s">
        <v>3205</v>
      </c>
      <c r="G12570" s="1" t="s">
        <v>3863</v>
      </c>
      <c r="H12570" s="1" t="s">
        <v>3206</v>
      </c>
      <c r="I12570" t="s">
        <v>19219</v>
      </c>
      <c r="J12570" t="s">
        <v>23</v>
      </c>
      <c r="K12570">
        <v>3930</v>
      </c>
      <c r="L12570">
        <v>194535</v>
      </c>
      <c r="M12570">
        <v>49.5</v>
      </c>
      <c r="N12570" t="s">
        <v>9329</v>
      </c>
      <c r="O12570" t="s">
        <v>9493</v>
      </c>
      <c r="P12570">
        <v>0</v>
      </c>
      <c r="Q12570">
        <v>0</v>
      </c>
      <c r="R12570">
        <v>4</v>
      </c>
    </row>
    <row r="12571" spans="1:18" x14ac:dyDescent="0.25">
      <c r="A12571" t="s">
        <v>16205</v>
      </c>
      <c r="B12571">
        <v>2019</v>
      </c>
      <c r="C12571">
        <v>11</v>
      </c>
      <c r="D12571">
        <v>13</v>
      </c>
      <c r="E12571" t="s">
        <v>1620</v>
      </c>
      <c r="F12571" s="1" t="s">
        <v>3205</v>
      </c>
      <c r="G12571" s="1" t="s">
        <v>3384</v>
      </c>
      <c r="H12571" s="1" t="s">
        <v>3206</v>
      </c>
      <c r="I12571" t="s">
        <v>17299</v>
      </c>
      <c r="J12571" t="s">
        <v>23</v>
      </c>
      <c r="K12571">
        <v>4900</v>
      </c>
      <c r="L12571">
        <v>213150</v>
      </c>
      <c r="M12571">
        <v>43.5</v>
      </c>
      <c r="N12571" t="s">
        <v>160</v>
      </c>
      <c r="O12571" t="s">
        <v>9452</v>
      </c>
      <c r="P12571">
        <v>0.10110188471641929</v>
      </c>
      <c r="Q12571">
        <v>0</v>
      </c>
      <c r="R12571">
        <v>4</v>
      </c>
    </row>
    <row r="12572" spans="1:18" x14ac:dyDescent="0.25">
      <c r="A12572" t="s">
        <v>8527</v>
      </c>
      <c r="B12572">
        <v>2018</v>
      </c>
      <c r="C12572">
        <v>4</v>
      </c>
      <c r="D12572">
        <v>28</v>
      </c>
      <c r="E12572" t="s">
        <v>7471</v>
      </c>
      <c r="F12572" s="1" t="s">
        <v>5207</v>
      </c>
      <c r="G12572" s="1" t="s">
        <v>20931</v>
      </c>
      <c r="H12572" s="1" t="s">
        <v>7263</v>
      </c>
      <c r="I12572" t="s">
        <v>6655</v>
      </c>
      <c r="J12572" t="s">
        <v>38</v>
      </c>
      <c r="K12572">
        <v>112</v>
      </c>
      <c r="L12572">
        <v>17836</v>
      </c>
      <c r="M12572">
        <v>159.25</v>
      </c>
      <c r="N12572" t="s">
        <v>9113</v>
      </c>
      <c r="O12572" t="s">
        <v>9475</v>
      </c>
      <c r="P12572">
        <v>0</v>
      </c>
      <c r="Q12572">
        <v>2.4283935156735645E-2</v>
      </c>
      <c r="R12572">
        <v>2</v>
      </c>
    </row>
    <row r="12573" spans="1:18" x14ac:dyDescent="0.25">
      <c r="A12573" t="s">
        <v>8527</v>
      </c>
      <c r="B12573">
        <v>2018</v>
      </c>
      <c r="C12573">
        <v>4</v>
      </c>
      <c r="D12573">
        <v>28</v>
      </c>
      <c r="E12573" t="s">
        <v>7471</v>
      </c>
      <c r="F12573" s="1" t="s">
        <v>5207</v>
      </c>
      <c r="G12573" s="1" t="s">
        <v>21054</v>
      </c>
      <c r="H12573" s="1" t="s">
        <v>7263</v>
      </c>
      <c r="I12573" t="s">
        <v>7189</v>
      </c>
      <c r="J12573" t="s">
        <v>7340</v>
      </c>
      <c r="K12573">
        <v>36</v>
      </c>
      <c r="L12573">
        <v>38520</v>
      </c>
      <c r="M12573">
        <v>1070</v>
      </c>
      <c r="N12573" t="s">
        <v>8461</v>
      </c>
      <c r="O12573" t="s">
        <v>10088</v>
      </c>
      <c r="P12573">
        <v>0</v>
      </c>
      <c r="Q12573">
        <v>0</v>
      </c>
      <c r="R12573">
        <v>2</v>
      </c>
    </row>
    <row r="12574" spans="1:18" x14ac:dyDescent="0.25">
      <c r="A12574" t="s">
        <v>8527</v>
      </c>
      <c r="B12574">
        <v>2018</v>
      </c>
      <c r="C12574">
        <v>4</v>
      </c>
      <c r="D12574">
        <v>28</v>
      </c>
      <c r="E12574" t="s">
        <v>7471</v>
      </c>
      <c r="F12574" s="1" t="s">
        <v>5207</v>
      </c>
      <c r="G12574" s="1" t="s">
        <v>21054</v>
      </c>
      <c r="H12574" s="1" t="s">
        <v>7263</v>
      </c>
      <c r="I12574" t="s">
        <v>7183</v>
      </c>
      <c r="J12574" t="s">
        <v>7340</v>
      </c>
      <c r="K12574">
        <v>20</v>
      </c>
      <c r="L12574">
        <v>21400</v>
      </c>
      <c r="M12574">
        <v>1070</v>
      </c>
      <c r="N12574" t="s">
        <v>8933</v>
      </c>
      <c r="O12574" t="s">
        <v>10089</v>
      </c>
      <c r="P12574">
        <v>0</v>
      </c>
      <c r="Q12574">
        <v>0</v>
      </c>
      <c r="R12574">
        <v>2</v>
      </c>
    </row>
    <row r="12575" spans="1:18" x14ac:dyDescent="0.25">
      <c r="A12575" t="s">
        <v>7529</v>
      </c>
      <c r="B12575">
        <v>2016</v>
      </c>
      <c r="C12575">
        <v>4</v>
      </c>
      <c r="D12575">
        <v>20</v>
      </c>
      <c r="E12575" t="s">
        <v>36</v>
      </c>
      <c r="F12575" s="1" t="s">
        <v>5207</v>
      </c>
      <c r="G12575" s="1" t="s">
        <v>6745</v>
      </c>
      <c r="H12575" s="1" t="s">
        <v>7263</v>
      </c>
      <c r="I12575" t="s">
        <v>7209</v>
      </c>
      <c r="J12575" t="s">
        <v>38</v>
      </c>
      <c r="K12575">
        <v>760</v>
      </c>
      <c r="L12575">
        <v>205200</v>
      </c>
      <c r="M12575">
        <v>270</v>
      </c>
      <c r="N12575" t="s">
        <v>8939</v>
      </c>
      <c r="O12575" t="s">
        <v>9462</v>
      </c>
      <c r="P12575">
        <v>0</v>
      </c>
      <c r="Q12575">
        <v>4.5837736391081546E-2</v>
      </c>
      <c r="R12575">
        <v>2</v>
      </c>
    </row>
    <row r="12576" spans="1:18" x14ac:dyDescent="0.25">
      <c r="A12576" t="s">
        <v>1204</v>
      </c>
      <c r="B12576">
        <v>2016</v>
      </c>
      <c r="C12576">
        <v>11</v>
      </c>
      <c r="D12576">
        <v>10</v>
      </c>
      <c r="E12576" t="s">
        <v>226</v>
      </c>
      <c r="F12576" s="1" t="s">
        <v>3205</v>
      </c>
      <c r="G12576" s="1" t="s">
        <v>3863</v>
      </c>
      <c r="H12576" s="1" t="s">
        <v>3206</v>
      </c>
      <c r="I12576" t="s">
        <v>19117</v>
      </c>
      <c r="J12576" t="s">
        <v>23</v>
      </c>
      <c r="K12576">
        <v>17455</v>
      </c>
      <c r="L12576">
        <v>730491.75</v>
      </c>
      <c r="M12576">
        <v>41.85</v>
      </c>
      <c r="N12576" t="s">
        <v>489</v>
      </c>
      <c r="O12576" t="s">
        <v>9501</v>
      </c>
      <c r="P12576">
        <v>0</v>
      </c>
      <c r="Q12576">
        <v>0</v>
      </c>
      <c r="R12576">
        <v>4</v>
      </c>
    </row>
    <row r="12577" spans="1:18" x14ac:dyDescent="0.25">
      <c r="A12577" t="s">
        <v>8043</v>
      </c>
      <c r="B12577">
        <v>2017</v>
      </c>
      <c r="C12577">
        <v>6</v>
      </c>
      <c r="D12577">
        <v>18</v>
      </c>
      <c r="E12577" t="s">
        <v>7323</v>
      </c>
      <c r="F12577" s="1" t="s">
        <v>5207</v>
      </c>
      <c r="G12577" s="1" t="s">
        <v>21008</v>
      </c>
      <c r="H12577" s="1" t="s">
        <v>3201</v>
      </c>
      <c r="I12577" t="s">
        <v>6960</v>
      </c>
      <c r="J12577" t="s">
        <v>23</v>
      </c>
      <c r="K12577">
        <v>21</v>
      </c>
      <c r="L12577">
        <v>2856</v>
      </c>
      <c r="M12577">
        <v>136</v>
      </c>
      <c r="N12577" t="s">
        <v>9359</v>
      </c>
      <c r="O12577" t="s">
        <v>9956</v>
      </c>
      <c r="P12577">
        <v>0</v>
      </c>
      <c r="Q12577">
        <v>0</v>
      </c>
      <c r="R12577">
        <v>2</v>
      </c>
    </row>
    <row r="12578" spans="1:18" x14ac:dyDescent="0.25">
      <c r="A12578" t="s">
        <v>8043</v>
      </c>
      <c r="B12578">
        <v>2017</v>
      </c>
      <c r="C12578">
        <v>6</v>
      </c>
      <c r="D12578">
        <v>18</v>
      </c>
      <c r="E12578" t="s">
        <v>7323</v>
      </c>
      <c r="F12578" s="1" t="s">
        <v>5207</v>
      </c>
      <c r="G12578" s="1" t="s">
        <v>20931</v>
      </c>
      <c r="H12578" s="1" t="s">
        <v>3201</v>
      </c>
      <c r="I12578" t="s">
        <v>6509</v>
      </c>
      <c r="J12578" t="s">
        <v>23</v>
      </c>
      <c r="K12578">
        <v>76</v>
      </c>
      <c r="L12578">
        <v>12289.2</v>
      </c>
      <c r="M12578">
        <v>161.69999999999999</v>
      </c>
      <c r="N12578" t="s">
        <v>9105</v>
      </c>
      <c r="O12578" t="s">
        <v>9972</v>
      </c>
      <c r="P12578">
        <v>0</v>
      </c>
      <c r="Q12578">
        <v>0</v>
      </c>
      <c r="R12578">
        <v>2</v>
      </c>
    </row>
    <row r="12579" spans="1:18" x14ac:dyDescent="0.25">
      <c r="A12579" t="s">
        <v>8043</v>
      </c>
      <c r="B12579">
        <v>2017</v>
      </c>
      <c r="C12579">
        <v>6</v>
      </c>
      <c r="D12579">
        <v>18</v>
      </c>
      <c r="E12579" t="s">
        <v>7323</v>
      </c>
      <c r="F12579" s="1" t="s">
        <v>5207</v>
      </c>
      <c r="G12579" s="1" t="s">
        <v>7231</v>
      </c>
      <c r="H12579" s="1" t="s">
        <v>3201</v>
      </c>
      <c r="I12579" t="s">
        <v>7244</v>
      </c>
      <c r="J12579" t="s">
        <v>23</v>
      </c>
      <c r="K12579">
        <v>8</v>
      </c>
      <c r="L12579">
        <v>1569.92</v>
      </c>
      <c r="M12579">
        <v>196.24</v>
      </c>
      <c r="N12579" t="s">
        <v>9410</v>
      </c>
      <c r="O12579" t="s">
        <v>10024</v>
      </c>
      <c r="P12579">
        <v>0</v>
      </c>
      <c r="Q12579">
        <v>0</v>
      </c>
      <c r="R12579">
        <v>2</v>
      </c>
    </row>
    <row r="12580" spans="1:18" x14ac:dyDescent="0.25">
      <c r="A12580" t="s">
        <v>8309</v>
      </c>
      <c r="B12580">
        <v>2017</v>
      </c>
      <c r="C12580">
        <v>12</v>
      </c>
      <c r="D12580">
        <v>29</v>
      </c>
      <c r="E12580" t="s">
        <v>7532</v>
      </c>
      <c r="F12580" s="1" t="s">
        <v>5207</v>
      </c>
      <c r="G12580" s="1" t="s">
        <v>20573</v>
      </c>
      <c r="H12580" s="1" t="s">
        <v>7263</v>
      </c>
      <c r="I12580" t="s">
        <v>20725</v>
      </c>
      <c r="J12580" t="s">
        <v>23</v>
      </c>
      <c r="K12580">
        <v>25</v>
      </c>
      <c r="L12580">
        <v>2700</v>
      </c>
      <c r="M12580">
        <v>108</v>
      </c>
      <c r="N12580" t="s">
        <v>7263</v>
      </c>
      <c r="O12580" t="s">
        <v>23274</v>
      </c>
      <c r="P12580">
        <v>0</v>
      </c>
      <c r="Q12580">
        <v>0</v>
      </c>
      <c r="R12580">
        <v>4</v>
      </c>
    </row>
    <row r="12581" spans="1:18" x14ac:dyDescent="0.25">
      <c r="A12581" t="s">
        <v>15231</v>
      </c>
      <c r="B12581">
        <v>2019</v>
      </c>
      <c r="C12581">
        <v>7</v>
      </c>
      <c r="D12581">
        <v>29</v>
      </c>
      <c r="E12581" t="s">
        <v>15699</v>
      </c>
      <c r="F12581" s="1" t="s">
        <v>3205</v>
      </c>
      <c r="G12581" s="1" t="s">
        <v>3384</v>
      </c>
      <c r="H12581" s="1" t="s">
        <v>3206</v>
      </c>
      <c r="I12581" t="s">
        <v>17214</v>
      </c>
      <c r="J12581" t="s">
        <v>23</v>
      </c>
      <c r="K12581">
        <v>4284</v>
      </c>
      <c r="L12581">
        <v>212058</v>
      </c>
      <c r="M12581">
        <v>49.5</v>
      </c>
      <c r="N12581" t="s">
        <v>645</v>
      </c>
      <c r="O12581" t="s">
        <v>9450</v>
      </c>
      <c r="P12581">
        <v>9.1123449223886266E-2</v>
      </c>
      <c r="Q12581">
        <v>0</v>
      </c>
      <c r="R12581">
        <v>3</v>
      </c>
    </row>
    <row r="12582" spans="1:18" x14ac:dyDescent="0.25">
      <c r="A12582" t="s">
        <v>15231</v>
      </c>
      <c r="B12582">
        <v>2019</v>
      </c>
      <c r="C12582">
        <v>7</v>
      </c>
      <c r="D12582">
        <v>29</v>
      </c>
      <c r="E12582" t="s">
        <v>15699</v>
      </c>
      <c r="F12582" s="1" t="s">
        <v>3205</v>
      </c>
      <c r="G12582" s="1" t="s">
        <v>3863</v>
      </c>
      <c r="H12582" s="1" t="s">
        <v>3206</v>
      </c>
      <c r="I12582" t="s">
        <v>19304</v>
      </c>
      <c r="J12582" t="s">
        <v>23</v>
      </c>
      <c r="K12582">
        <v>10987</v>
      </c>
      <c r="L12582">
        <v>716902.74</v>
      </c>
      <c r="M12582">
        <v>65.25</v>
      </c>
      <c r="N12582" t="s">
        <v>9311</v>
      </c>
      <c r="O12582" t="s">
        <v>9520</v>
      </c>
      <c r="P12582">
        <v>0</v>
      </c>
      <c r="Q12582">
        <v>0</v>
      </c>
      <c r="R12582">
        <v>3</v>
      </c>
    </row>
    <row r="12583" spans="1:18" x14ac:dyDescent="0.25">
      <c r="A12583" t="s">
        <v>15231</v>
      </c>
      <c r="B12583">
        <v>2019</v>
      </c>
      <c r="C12583">
        <v>7</v>
      </c>
      <c r="D12583">
        <v>29</v>
      </c>
      <c r="E12583" t="s">
        <v>15699</v>
      </c>
      <c r="F12583" s="1" t="s">
        <v>3205</v>
      </c>
      <c r="G12583" s="1" t="s">
        <v>3384</v>
      </c>
      <c r="H12583" s="1" t="s">
        <v>3206</v>
      </c>
      <c r="I12583" t="s">
        <v>17273</v>
      </c>
      <c r="J12583" t="s">
        <v>23</v>
      </c>
      <c r="K12583">
        <v>4284</v>
      </c>
      <c r="L12583">
        <v>212486.39999999999</v>
      </c>
      <c r="M12583">
        <v>49.6</v>
      </c>
      <c r="N12583" t="s">
        <v>298</v>
      </c>
      <c r="O12583" t="s">
        <v>9533</v>
      </c>
      <c r="P12583">
        <v>0</v>
      </c>
      <c r="Q12583">
        <v>0</v>
      </c>
      <c r="R12583">
        <v>3</v>
      </c>
    </row>
    <row r="12584" spans="1:18" x14ac:dyDescent="0.25">
      <c r="A12584" t="s">
        <v>2051</v>
      </c>
      <c r="B12584">
        <v>2017</v>
      </c>
      <c r="C12584">
        <v>11</v>
      </c>
      <c r="D12584">
        <v>29</v>
      </c>
      <c r="E12584" t="s">
        <v>226</v>
      </c>
      <c r="F12584" s="1" t="s">
        <v>3205</v>
      </c>
      <c r="G12584" s="1" t="s">
        <v>3863</v>
      </c>
      <c r="H12584" s="1" t="s">
        <v>3206</v>
      </c>
      <c r="I12584" t="s">
        <v>18999</v>
      </c>
      <c r="J12584" t="s">
        <v>23</v>
      </c>
      <c r="K12584">
        <v>11020</v>
      </c>
      <c r="L12584">
        <v>499757</v>
      </c>
      <c r="M12584">
        <v>45.35</v>
      </c>
      <c r="N12584" t="s">
        <v>9337</v>
      </c>
      <c r="O12584" t="s">
        <v>9440</v>
      </c>
      <c r="P12584">
        <v>0.12068470364021268</v>
      </c>
      <c r="Q12584">
        <v>0</v>
      </c>
      <c r="R12584">
        <v>4</v>
      </c>
    </row>
    <row r="12585" spans="1:18" x14ac:dyDescent="0.25">
      <c r="A12585" t="s">
        <v>2051</v>
      </c>
      <c r="B12585">
        <v>2017</v>
      </c>
      <c r="C12585">
        <v>11</v>
      </c>
      <c r="D12585">
        <v>29</v>
      </c>
      <c r="E12585" t="s">
        <v>226</v>
      </c>
      <c r="F12585" s="1" t="s">
        <v>3205</v>
      </c>
      <c r="G12585" s="1" t="s">
        <v>3863</v>
      </c>
      <c r="H12585" s="1" t="s">
        <v>3206</v>
      </c>
      <c r="I12585" t="s">
        <v>19106</v>
      </c>
      <c r="J12585" t="s">
        <v>23</v>
      </c>
      <c r="K12585">
        <v>5990</v>
      </c>
      <c r="L12585">
        <v>274342</v>
      </c>
      <c r="M12585">
        <v>45.8</v>
      </c>
      <c r="N12585" t="s">
        <v>9331</v>
      </c>
      <c r="O12585" t="s">
        <v>9540</v>
      </c>
      <c r="P12585">
        <v>4.2454374665687751E-2</v>
      </c>
      <c r="Q12585">
        <v>0</v>
      </c>
      <c r="R12585">
        <v>4</v>
      </c>
    </row>
    <row r="12586" spans="1:18" x14ac:dyDescent="0.25">
      <c r="A12586" t="s">
        <v>2051</v>
      </c>
      <c r="B12586">
        <v>2017</v>
      </c>
      <c r="C12586">
        <v>11</v>
      </c>
      <c r="D12586">
        <v>29</v>
      </c>
      <c r="E12586" t="s">
        <v>226</v>
      </c>
      <c r="F12586" s="1" t="s">
        <v>3205</v>
      </c>
      <c r="G12586" s="1" t="s">
        <v>3863</v>
      </c>
      <c r="H12586" s="1" t="s">
        <v>3206</v>
      </c>
      <c r="I12586" t="s">
        <v>19127</v>
      </c>
      <c r="J12586" t="s">
        <v>23</v>
      </c>
      <c r="K12586">
        <v>2875</v>
      </c>
      <c r="L12586">
        <v>131962.5</v>
      </c>
      <c r="M12586">
        <v>45.9</v>
      </c>
      <c r="N12586" t="s">
        <v>489</v>
      </c>
      <c r="O12586" t="s">
        <v>9501</v>
      </c>
      <c r="P12586">
        <v>0</v>
      </c>
      <c r="Q12586">
        <v>0</v>
      </c>
      <c r="R12586">
        <v>4</v>
      </c>
    </row>
    <row r="12587" spans="1:18" x14ac:dyDescent="0.25">
      <c r="A12587" t="s">
        <v>852</v>
      </c>
      <c r="B12587">
        <v>2016</v>
      </c>
      <c r="C12587">
        <v>5</v>
      </c>
      <c r="D12587">
        <v>3</v>
      </c>
      <c r="E12587" t="s">
        <v>226</v>
      </c>
      <c r="F12587" s="1" t="s">
        <v>3205</v>
      </c>
      <c r="G12587" s="1" t="s">
        <v>3384</v>
      </c>
      <c r="H12587" s="1" t="s">
        <v>3206</v>
      </c>
      <c r="I12587" t="s">
        <v>17025</v>
      </c>
      <c r="J12587" t="s">
        <v>23</v>
      </c>
      <c r="K12587">
        <v>15420</v>
      </c>
      <c r="L12587">
        <v>457203.02</v>
      </c>
      <c r="M12587">
        <v>29.65</v>
      </c>
      <c r="N12587" t="s">
        <v>168</v>
      </c>
      <c r="O12587" t="s">
        <v>9481</v>
      </c>
      <c r="P12587">
        <v>2.7900708435018715E-2</v>
      </c>
      <c r="Q12587">
        <v>0</v>
      </c>
      <c r="R12587">
        <v>2</v>
      </c>
    </row>
    <row r="12588" spans="1:18" x14ac:dyDescent="0.25">
      <c r="A12588" t="s">
        <v>852</v>
      </c>
      <c r="B12588">
        <v>2016</v>
      </c>
      <c r="C12588">
        <v>5</v>
      </c>
      <c r="D12588">
        <v>3</v>
      </c>
      <c r="E12588" t="s">
        <v>226</v>
      </c>
      <c r="F12588" s="1" t="s">
        <v>3205</v>
      </c>
      <c r="G12588" s="1" t="s">
        <v>3384</v>
      </c>
      <c r="H12588" s="1" t="s">
        <v>3206</v>
      </c>
      <c r="I12588" t="s">
        <v>17026</v>
      </c>
      <c r="J12588" t="s">
        <v>23</v>
      </c>
      <c r="K12588">
        <v>15490</v>
      </c>
      <c r="L12588">
        <v>459278.53</v>
      </c>
      <c r="M12588">
        <v>29.65</v>
      </c>
      <c r="N12588" t="s">
        <v>170</v>
      </c>
      <c r="O12588" t="s">
        <v>9516</v>
      </c>
      <c r="P12588">
        <v>3.660242098978287E-2</v>
      </c>
      <c r="Q12588">
        <v>0</v>
      </c>
      <c r="R12588">
        <v>2</v>
      </c>
    </row>
    <row r="12589" spans="1:18" x14ac:dyDescent="0.25">
      <c r="A12589" t="s">
        <v>852</v>
      </c>
      <c r="B12589">
        <v>2016</v>
      </c>
      <c r="C12589">
        <v>5</v>
      </c>
      <c r="D12589">
        <v>3</v>
      </c>
      <c r="E12589" t="s">
        <v>226</v>
      </c>
      <c r="F12589" s="1" t="s">
        <v>3205</v>
      </c>
      <c r="G12589" s="1" t="s">
        <v>3384</v>
      </c>
      <c r="H12589" s="1" t="s">
        <v>3206</v>
      </c>
      <c r="I12589" t="s">
        <v>17027</v>
      </c>
      <c r="J12589" t="s">
        <v>23</v>
      </c>
      <c r="K12589">
        <v>31590</v>
      </c>
      <c r="L12589">
        <v>936643.55</v>
      </c>
      <c r="M12589">
        <v>29.65</v>
      </c>
      <c r="N12589" t="s">
        <v>163</v>
      </c>
      <c r="O12589" t="s">
        <v>9505</v>
      </c>
      <c r="P12589">
        <v>3.8218627714528705E-2</v>
      </c>
      <c r="Q12589">
        <v>0</v>
      </c>
      <c r="R12589">
        <v>2</v>
      </c>
    </row>
    <row r="12590" spans="1:18" x14ac:dyDescent="0.25">
      <c r="A12590" t="s">
        <v>1772</v>
      </c>
      <c r="B12590">
        <v>2017</v>
      </c>
      <c r="C12590">
        <v>8</v>
      </c>
      <c r="D12590">
        <v>25</v>
      </c>
      <c r="E12590" t="s">
        <v>174</v>
      </c>
      <c r="F12590" s="1" t="s">
        <v>3205</v>
      </c>
      <c r="G12590" s="1" t="s">
        <v>3863</v>
      </c>
      <c r="H12590" s="1" t="s">
        <v>3206</v>
      </c>
      <c r="I12590" t="s">
        <v>19012</v>
      </c>
      <c r="J12590" t="s">
        <v>23</v>
      </c>
      <c r="K12590">
        <v>3980</v>
      </c>
      <c r="L12590">
        <v>177109.98</v>
      </c>
      <c r="M12590">
        <v>44.5</v>
      </c>
      <c r="N12590" t="s">
        <v>9335</v>
      </c>
      <c r="O12590" t="s">
        <v>9441</v>
      </c>
      <c r="P12590">
        <v>0.12724850134172863</v>
      </c>
      <c r="Q12590">
        <v>0</v>
      </c>
      <c r="R12590">
        <v>3</v>
      </c>
    </row>
    <row r="12591" spans="1:18" x14ac:dyDescent="0.25">
      <c r="A12591" t="s">
        <v>1772</v>
      </c>
      <c r="B12591">
        <v>2017</v>
      </c>
      <c r="C12591">
        <v>8</v>
      </c>
      <c r="D12591">
        <v>25</v>
      </c>
      <c r="E12591" t="s">
        <v>174</v>
      </c>
      <c r="F12591" s="1" t="s">
        <v>3205</v>
      </c>
      <c r="G12591" s="1" t="s">
        <v>3863</v>
      </c>
      <c r="H12591" s="1" t="s">
        <v>3206</v>
      </c>
      <c r="I12591" t="s">
        <v>19054</v>
      </c>
      <c r="J12591" t="s">
        <v>23</v>
      </c>
      <c r="K12591">
        <v>7985</v>
      </c>
      <c r="L12591">
        <v>355332.46</v>
      </c>
      <c r="M12591">
        <v>44.5</v>
      </c>
      <c r="N12591" t="s">
        <v>9332</v>
      </c>
      <c r="O12591" t="s">
        <v>9531</v>
      </c>
      <c r="P12591">
        <v>0</v>
      </c>
      <c r="Q12591">
        <v>0</v>
      </c>
      <c r="R12591">
        <v>3</v>
      </c>
    </row>
    <row r="12592" spans="1:18" x14ac:dyDescent="0.25">
      <c r="A12592" t="s">
        <v>1772</v>
      </c>
      <c r="B12592">
        <v>2017</v>
      </c>
      <c r="C12592">
        <v>8</v>
      </c>
      <c r="D12592">
        <v>25</v>
      </c>
      <c r="E12592" t="s">
        <v>174</v>
      </c>
      <c r="F12592" s="1" t="s">
        <v>3205</v>
      </c>
      <c r="G12592" s="1" t="s">
        <v>3227</v>
      </c>
      <c r="H12592" s="1" t="s">
        <v>3206</v>
      </c>
      <c r="I12592" t="s">
        <v>19714</v>
      </c>
      <c r="J12592" t="s">
        <v>23</v>
      </c>
      <c r="K12592">
        <v>7810</v>
      </c>
      <c r="L12592">
        <v>512336</v>
      </c>
      <c r="M12592">
        <v>65.599999999999994</v>
      </c>
      <c r="N12592" t="s">
        <v>22088</v>
      </c>
      <c r="O12592" t="s">
        <v>23267</v>
      </c>
      <c r="P12592">
        <v>0</v>
      </c>
      <c r="Q12592">
        <v>0</v>
      </c>
      <c r="R12592">
        <v>3</v>
      </c>
    </row>
    <row r="12593" spans="1:18" x14ac:dyDescent="0.25">
      <c r="A12593" t="s">
        <v>15684</v>
      </c>
      <c r="B12593">
        <v>2019</v>
      </c>
      <c r="C12593">
        <v>9</v>
      </c>
      <c r="D12593">
        <v>23</v>
      </c>
      <c r="E12593" t="s">
        <v>8334</v>
      </c>
      <c r="F12593" s="1" t="s">
        <v>5207</v>
      </c>
      <c r="G12593" s="1" t="s">
        <v>20573</v>
      </c>
      <c r="H12593" s="1" t="s">
        <v>7263</v>
      </c>
      <c r="I12593" t="s">
        <v>20700</v>
      </c>
      <c r="J12593" t="s">
        <v>23</v>
      </c>
      <c r="K12593">
        <v>581.66</v>
      </c>
      <c r="L12593">
        <v>115168.68</v>
      </c>
      <c r="M12593">
        <v>198</v>
      </c>
      <c r="N12593" t="s">
        <v>7263</v>
      </c>
      <c r="O12593" t="s">
        <v>23274</v>
      </c>
      <c r="P12593">
        <v>0</v>
      </c>
      <c r="Q12593">
        <v>0</v>
      </c>
      <c r="R12593">
        <v>3</v>
      </c>
    </row>
    <row r="12594" spans="1:18" x14ac:dyDescent="0.25">
      <c r="A12594" t="s">
        <v>16375</v>
      </c>
      <c r="B12594">
        <v>2019</v>
      </c>
      <c r="C12594">
        <v>12</v>
      </c>
      <c r="D12594">
        <v>4</v>
      </c>
      <c r="E12594" t="s">
        <v>16257</v>
      </c>
      <c r="F12594" s="1" t="s">
        <v>3205</v>
      </c>
      <c r="G12594" s="1" t="s">
        <v>3863</v>
      </c>
      <c r="H12594" s="1" t="s">
        <v>3206</v>
      </c>
      <c r="I12594" t="s">
        <v>19209</v>
      </c>
      <c r="J12594" t="s">
        <v>23</v>
      </c>
      <c r="K12594">
        <v>11700</v>
      </c>
      <c r="L12594">
        <v>525330</v>
      </c>
      <c r="M12594">
        <v>44.9</v>
      </c>
      <c r="N12594" t="s">
        <v>9337</v>
      </c>
      <c r="O12594" t="s">
        <v>9440</v>
      </c>
      <c r="P12594">
        <v>0.12068470364021268</v>
      </c>
      <c r="Q12594">
        <v>0</v>
      </c>
      <c r="R12594">
        <v>4</v>
      </c>
    </row>
    <row r="12595" spans="1:18" x14ac:dyDescent="0.25">
      <c r="A12595" t="s">
        <v>16375</v>
      </c>
      <c r="B12595">
        <v>2019</v>
      </c>
      <c r="C12595">
        <v>12</v>
      </c>
      <c r="D12595">
        <v>4</v>
      </c>
      <c r="E12595" t="s">
        <v>16257</v>
      </c>
      <c r="F12595" s="1" t="s">
        <v>3205</v>
      </c>
      <c r="G12595" s="1" t="s">
        <v>3384</v>
      </c>
      <c r="H12595" s="1" t="s">
        <v>3206</v>
      </c>
      <c r="I12595" t="s">
        <v>17218</v>
      </c>
      <c r="J12595" t="s">
        <v>23</v>
      </c>
      <c r="K12595">
        <v>4090</v>
      </c>
      <c r="L12595">
        <v>200410</v>
      </c>
      <c r="M12595">
        <v>49</v>
      </c>
      <c r="N12595" t="s">
        <v>228</v>
      </c>
      <c r="O12595" t="s">
        <v>9547</v>
      </c>
      <c r="P12595">
        <v>0</v>
      </c>
      <c r="Q12595">
        <v>0</v>
      </c>
      <c r="R12595">
        <v>4</v>
      </c>
    </row>
    <row r="12596" spans="1:18" x14ac:dyDescent="0.25">
      <c r="A12596" t="s">
        <v>16375</v>
      </c>
      <c r="B12596">
        <v>2019</v>
      </c>
      <c r="C12596">
        <v>12</v>
      </c>
      <c r="D12596">
        <v>4</v>
      </c>
      <c r="E12596" t="s">
        <v>16257</v>
      </c>
      <c r="F12596" s="1" t="s">
        <v>3205</v>
      </c>
      <c r="G12596" s="1" t="s">
        <v>3863</v>
      </c>
      <c r="H12596" s="1" t="s">
        <v>3206</v>
      </c>
      <c r="I12596" t="s">
        <v>19306</v>
      </c>
      <c r="J12596" t="s">
        <v>23</v>
      </c>
      <c r="K12596">
        <v>1410</v>
      </c>
      <c r="L12596">
        <v>69795</v>
      </c>
      <c r="M12596">
        <v>49.5</v>
      </c>
      <c r="N12596" t="s">
        <v>9330</v>
      </c>
      <c r="O12596" t="s">
        <v>9524</v>
      </c>
      <c r="P12596">
        <v>0</v>
      </c>
      <c r="Q12596">
        <v>0</v>
      </c>
      <c r="R12596">
        <v>4</v>
      </c>
    </row>
    <row r="12597" spans="1:18" x14ac:dyDescent="0.25">
      <c r="A12597" t="s">
        <v>16375</v>
      </c>
      <c r="B12597">
        <v>2019</v>
      </c>
      <c r="C12597">
        <v>12</v>
      </c>
      <c r="D12597">
        <v>4</v>
      </c>
      <c r="E12597" t="s">
        <v>16257</v>
      </c>
      <c r="F12597" s="1" t="s">
        <v>3205</v>
      </c>
      <c r="G12597" s="1" t="s">
        <v>3863</v>
      </c>
      <c r="H12597" s="1" t="s">
        <v>3206</v>
      </c>
      <c r="I12597" t="s">
        <v>19504</v>
      </c>
      <c r="J12597" t="s">
        <v>23</v>
      </c>
      <c r="K12597">
        <v>3905</v>
      </c>
      <c r="L12597">
        <v>171820</v>
      </c>
      <c r="M12597">
        <v>44</v>
      </c>
      <c r="N12597" t="s">
        <v>10620</v>
      </c>
      <c r="O12597" t="s">
        <v>10643</v>
      </c>
      <c r="P12597">
        <v>0</v>
      </c>
      <c r="Q12597">
        <v>0</v>
      </c>
      <c r="R12597">
        <v>4</v>
      </c>
    </row>
    <row r="12598" spans="1:18" x14ac:dyDescent="0.25">
      <c r="A12598" t="s">
        <v>460</v>
      </c>
      <c r="B12598">
        <v>2016</v>
      </c>
      <c r="C12598">
        <v>2</v>
      </c>
      <c r="D12598">
        <v>1</v>
      </c>
      <c r="E12598" t="s">
        <v>226</v>
      </c>
      <c r="F12598" s="1" t="s">
        <v>3205</v>
      </c>
      <c r="G12598" s="1" t="s">
        <v>3863</v>
      </c>
      <c r="H12598" s="1" t="s">
        <v>3206</v>
      </c>
      <c r="I12598" t="s">
        <v>19010</v>
      </c>
      <c r="J12598" t="s">
        <v>23</v>
      </c>
      <c r="K12598">
        <v>6200</v>
      </c>
      <c r="L12598">
        <v>193440</v>
      </c>
      <c r="M12598">
        <v>31.2</v>
      </c>
      <c r="N12598" t="s">
        <v>9337</v>
      </c>
      <c r="O12598" t="s">
        <v>9440</v>
      </c>
      <c r="P12598">
        <v>0.12068470364021268</v>
      </c>
      <c r="Q12598">
        <v>0</v>
      </c>
      <c r="R12598">
        <v>1</v>
      </c>
    </row>
    <row r="12599" spans="1:18" x14ac:dyDescent="0.25">
      <c r="A12599" t="s">
        <v>460</v>
      </c>
      <c r="B12599">
        <v>2016</v>
      </c>
      <c r="C12599">
        <v>2</v>
      </c>
      <c r="D12599">
        <v>1</v>
      </c>
      <c r="E12599" t="s">
        <v>226</v>
      </c>
      <c r="F12599" s="1" t="s">
        <v>3205</v>
      </c>
      <c r="G12599" s="1" t="s">
        <v>3863</v>
      </c>
      <c r="H12599" s="1" t="s">
        <v>3206</v>
      </c>
      <c r="I12599" t="s">
        <v>19012</v>
      </c>
      <c r="J12599" t="s">
        <v>23</v>
      </c>
      <c r="K12599">
        <v>3885</v>
      </c>
      <c r="L12599">
        <v>121212</v>
      </c>
      <c r="M12599">
        <v>31.2</v>
      </c>
      <c r="N12599" t="s">
        <v>9335</v>
      </c>
      <c r="O12599" t="s">
        <v>9441</v>
      </c>
      <c r="P12599">
        <v>0.12724850134172863</v>
      </c>
      <c r="Q12599">
        <v>0</v>
      </c>
      <c r="R12599">
        <v>1</v>
      </c>
    </row>
    <row r="12600" spans="1:18" x14ac:dyDescent="0.25">
      <c r="A12600" t="s">
        <v>460</v>
      </c>
      <c r="B12600">
        <v>2016</v>
      </c>
      <c r="C12600">
        <v>2</v>
      </c>
      <c r="D12600">
        <v>1</v>
      </c>
      <c r="E12600" t="s">
        <v>226</v>
      </c>
      <c r="F12600" s="1" t="s">
        <v>3205</v>
      </c>
      <c r="G12600" s="1" t="s">
        <v>3863</v>
      </c>
      <c r="H12600" s="1" t="s">
        <v>3206</v>
      </c>
      <c r="I12600" t="s">
        <v>19014</v>
      </c>
      <c r="J12600" t="s">
        <v>23</v>
      </c>
      <c r="K12600">
        <v>5000</v>
      </c>
      <c r="L12600">
        <v>156000</v>
      </c>
      <c r="M12600">
        <v>31.2</v>
      </c>
      <c r="N12600" t="s">
        <v>9304</v>
      </c>
      <c r="O12600" t="s">
        <v>9502</v>
      </c>
      <c r="P12600">
        <v>0</v>
      </c>
      <c r="Q12600">
        <v>0</v>
      </c>
      <c r="R12600">
        <v>1</v>
      </c>
    </row>
    <row r="12601" spans="1:18" x14ac:dyDescent="0.25">
      <c r="A12601" t="s">
        <v>460</v>
      </c>
      <c r="B12601">
        <v>2016</v>
      </c>
      <c r="C12601">
        <v>2</v>
      </c>
      <c r="D12601">
        <v>1</v>
      </c>
      <c r="E12601" t="s">
        <v>226</v>
      </c>
      <c r="F12601" s="1" t="s">
        <v>3205</v>
      </c>
      <c r="G12601" s="1" t="s">
        <v>3863</v>
      </c>
      <c r="H12601" s="1" t="s">
        <v>3206</v>
      </c>
      <c r="I12601" t="s">
        <v>19613</v>
      </c>
      <c r="J12601" t="s">
        <v>23</v>
      </c>
      <c r="K12601">
        <v>1990</v>
      </c>
      <c r="L12601">
        <v>58705</v>
      </c>
      <c r="M12601">
        <v>29.5</v>
      </c>
      <c r="N12601" t="s">
        <v>9331</v>
      </c>
      <c r="O12601" t="s">
        <v>9540</v>
      </c>
      <c r="P12601">
        <v>4.2454374665687751E-2</v>
      </c>
      <c r="Q12601">
        <v>0</v>
      </c>
      <c r="R12601">
        <v>1</v>
      </c>
    </row>
    <row r="12602" spans="1:18" x14ac:dyDescent="0.25">
      <c r="A12602" t="s">
        <v>460</v>
      </c>
      <c r="B12602">
        <v>2016</v>
      </c>
      <c r="C12602">
        <v>2</v>
      </c>
      <c r="D12602">
        <v>1</v>
      </c>
      <c r="E12602" t="s">
        <v>226</v>
      </c>
      <c r="F12602" s="1" t="s">
        <v>3205</v>
      </c>
      <c r="G12602" s="1" t="s">
        <v>3863</v>
      </c>
      <c r="H12602" s="1" t="s">
        <v>3206</v>
      </c>
      <c r="I12602" t="s">
        <v>19054</v>
      </c>
      <c r="J12602" t="s">
        <v>23</v>
      </c>
      <c r="K12602">
        <v>380</v>
      </c>
      <c r="L12602">
        <v>11856</v>
      </c>
      <c r="M12602">
        <v>31.2</v>
      </c>
      <c r="N12602" t="s">
        <v>9332</v>
      </c>
      <c r="O12602" t="s">
        <v>9531</v>
      </c>
      <c r="P12602">
        <v>0</v>
      </c>
      <c r="Q12602">
        <v>0</v>
      </c>
      <c r="R12602">
        <v>1</v>
      </c>
    </row>
    <row r="12603" spans="1:18" x14ac:dyDescent="0.25">
      <c r="A12603" t="s">
        <v>1277</v>
      </c>
      <c r="B12603">
        <v>2016</v>
      </c>
      <c r="C12603">
        <v>12</v>
      </c>
      <c r="D12603">
        <v>30</v>
      </c>
      <c r="E12603" t="s">
        <v>226</v>
      </c>
      <c r="F12603" s="1" t="s">
        <v>3205</v>
      </c>
      <c r="G12603" s="1" t="s">
        <v>3863</v>
      </c>
      <c r="H12603" s="1" t="s">
        <v>3206</v>
      </c>
      <c r="I12603" t="s">
        <v>19005</v>
      </c>
      <c r="J12603" t="s">
        <v>23</v>
      </c>
      <c r="K12603">
        <v>17830</v>
      </c>
      <c r="L12603">
        <v>805024.46</v>
      </c>
      <c r="M12603">
        <v>45.15</v>
      </c>
      <c r="N12603" t="s">
        <v>9309</v>
      </c>
      <c r="O12603" t="s">
        <v>9451</v>
      </c>
      <c r="P12603">
        <v>6.5364123560168089E-2</v>
      </c>
      <c r="Q12603">
        <v>0</v>
      </c>
      <c r="R12603">
        <v>4</v>
      </c>
    </row>
    <row r="12604" spans="1:18" x14ac:dyDescent="0.25">
      <c r="A12604" t="s">
        <v>1277</v>
      </c>
      <c r="B12604">
        <v>2016</v>
      </c>
      <c r="C12604">
        <v>12</v>
      </c>
      <c r="D12604">
        <v>30</v>
      </c>
      <c r="E12604" t="s">
        <v>226</v>
      </c>
      <c r="F12604" s="1" t="s">
        <v>3205</v>
      </c>
      <c r="G12604" s="1" t="s">
        <v>3863</v>
      </c>
      <c r="H12604" s="1" t="s">
        <v>3206</v>
      </c>
      <c r="I12604" t="s">
        <v>19014</v>
      </c>
      <c r="J12604" t="s">
        <v>23</v>
      </c>
      <c r="K12604">
        <v>1730</v>
      </c>
      <c r="L12604">
        <v>78109.5</v>
      </c>
      <c r="M12604">
        <v>45.15</v>
      </c>
      <c r="N12604" t="s">
        <v>9304</v>
      </c>
      <c r="O12604" t="s">
        <v>9502</v>
      </c>
      <c r="P12604">
        <v>0</v>
      </c>
      <c r="Q12604">
        <v>0</v>
      </c>
      <c r="R12604">
        <v>4</v>
      </c>
    </row>
    <row r="12605" spans="1:18" x14ac:dyDescent="0.25">
      <c r="A12605" t="s">
        <v>14983</v>
      </c>
      <c r="B12605">
        <v>2019</v>
      </c>
      <c r="C12605">
        <v>6</v>
      </c>
      <c r="D12605">
        <v>28</v>
      </c>
      <c r="E12605" t="s">
        <v>7335</v>
      </c>
      <c r="F12605" s="1" t="s">
        <v>9480</v>
      </c>
      <c r="G12605" s="1" t="s">
        <v>9480</v>
      </c>
      <c r="H12605" s="1" t="s">
        <v>9480</v>
      </c>
      <c r="I12605" t="s">
        <v>14985</v>
      </c>
      <c r="J12605" t="s">
        <v>38</v>
      </c>
      <c r="K12605">
        <v>3</v>
      </c>
      <c r="L12605">
        <v>711.45</v>
      </c>
      <c r="M12605">
        <v>237.15</v>
      </c>
      <c r="N12605" t="e">
        <v>#N/A</v>
      </c>
      <c r="O12605" t="e">
        <v>#N/A</v>
      </c>
      <c r="P12605">
        <v>0</v>
      </c>
      <c r="Q12605">
        <v>0</v>
      </c>
      <c r="R12605">
        <v>2</v>
      </c>
    </row>
    <row r="12606" spans="1:18" x14ac:dyDescent="0.25">
      <c r="A12606" t="s">
        <v>14983</v>
      </c>
      <c r="B12606">
        <v>2019</v>
      </c>
      <c r="C12606">
        <v>6</v>
      </c>
      <c r="D12606">
        <v>28</v>
      </c>
      <c r="E12606" t="s">
        <v>7335</v>
      </c>
      <c r="F12606" s="1" t="s">
        <v>9480</v>
      </c>
      <c r="G12606" s="1" t="s">
        <v>9480</v>
      </c>
      <c r="H12606" s="1" t="s">
        <v>9480</v>
      </c>
      <c r="I12606" t="s">
        <v>14950</v>
      </c>
      <c r="J12606" t="s">
        <v>38</v>
      </c>
      <c r="K12606">
        <v>12</v>
      </c>
      <c r="L12606">
        <v>2901.6</v>
      </c>
      <c r="M12606">
        <v>241.8</v>
      </c>
      <c r="N12606" t="e">
        <v>#N/A</v>
      </c>
      <c r="O12606" t="e">
        <v>#N/A</v>
      </c>
      <c r="P12606">
        <v>0</v>
      </c>
      <c r="Q12606">
        <v>0</v>
      </c>
      <c r="R12606">
        <v>2</v>
      </c>
    </row>
    <row r="12607" spans="1:18" x14ac:dyDescent="0.25">
      <c r="A12607" t="s">
        <v>14983</v>
      </c>
      <c r="B12607">
        <v>2019</v>
      </c>
      <c r="C12607">
        <v>6</v>
      </c>
      <c r="D12607">
        <v>28</v>
      </c>
      <c r="E12607" t="s">
        <v>7335</v>
      </c>
      <c r="F12607" s="1" t="s">
        <v>9480</v>
      </c>
      <c r="G12607" s="1" t="s">
        <v>9480</v>
      </c>
      <c r="H12607" s="1" t="s">
        <v>9480</v>
      </c>
      <c r="I12607" t="s">
        <v>10536</v>
      </c>
      <c r="J12607" t="s">
        <v>38</v>
      </c>
      <c r="K12607">
        <v>1</v>
      </c>
      <c r="L12607">
        <v>1050.9000000000001</v>
      </c>
      <c r="M12607">
        <v>1050.9000000000001</v>
      </c>
      <c r="N12607" t="e">
        <v>#N/A</v>
      </c>
      <c r="O12607" t="e">
        <v>#N/A</v>
      </c>
      <c r="P12607">
        <v>0</v>
      </c>
      <c r="Q12607">
        <v>0</v>
      </c>
      <c r="R12607">
        <v>2</v>
      </c>
    </row>
    <row r="12608" spans="1:18" x14ac:dyDescent="0.25">
      <c r="A12608" t="s">
        <v>14983</v>
      </c>
      <c r="B12608">
        <v>2019</v>
      </c>
      <c r="C12608">
        <v>6</v>
      </c>
      <c r="D12608">
        <v>28</v>
      </c>
      <c r="E12608" t="s">
        <v>7335</v>
      </c>
      <c r="F12608" s="1" t="s">
        <v>9480</v>
      </c>
      <c r="G12608" s="1" t="s">
        <v>9480</v>
      </c>
      <c r="H12608" s="1" t="s">
        <v>9480</v>
      </c>
      <c r="I12608" t="s">
        <v>7349</v>
      </c>
      <c r="J12608" t="s">
        <v>7341</v>
      </c>
      <c r="K12608">
        <v>10</v>
      </c>
      <c r="L12608">
        <v>1069.5</v>
      </c>
      <c r="M12608">
        <v>106.95</v>
      </c>
      <c r="N12608" t="e">
        <v>#N/A</v>
      </c>
      <c r="O12608" t="e">
        <v>#N/A</v>
      </c>
      <c r="P12608">
        <v>0</v>
      </c>
      <c r="Q12608">
        <v>0</v>
      </c>
      <c r="R12608">
        <v>2</v>
      </c>
    </row>
    <row r="12609" spans="1:18" x14ac:dyDescent="0.25">
      <c r="A12609" t="s">
        <v>14983</v>
      </c>
      <c r="B12609">
        <v>2019</v>
      </c>
      <c r="C12609">
        <v>6</v>
      </c>
      <c r="D12609">
        <v>28</v>
      </c>
      <c r="E12609" t="s">
        <v>7335</v>
      </c>
      <c r="F12609" s="1" t="s">
        <v>9480</v>
      </c>
      <c r="G12609" s="1" t="s">
        <v>9480</v>
      </c>
      <c r="H12609" s="1" t="s">
        <v>9480</v>
      </c>
      <c r="I12609" t="s">
        <v>7846</v>
      </c>
      <c r="J12609" t="s">
        <v>38</v>
      </c>
      <c r="K12609">
        <v>1</v>
      </c>
      <c r="L12609">
        <v>1488</v>
      </c>
      <c r="M12609">
        <v>1488</v>
      </c>
      <c r="N12609" t="e">
        <v>#N/A</v>
      </c>
      <c r="O12609" t="e">
        <v>#N/A</v>
      </c>
      <c r="P12609">
        <v>0</v>
      </c>
      <c r="Q12609">
        <v>0</v>
      </c>
      <c r="R12609">
        <v>2</v>
      </c>
    </row>
    <row r="12610" spans="1:18" x14ac:dyDescent="0.25">
      <c r="A12610" t="s">
        <v>14983</v>
      </c>
      <c r="B12610">
        <v>2019</v>
      </c>
      <c r="C12610">
        <v>6</v>
      </c>
      <c r="D12610">
        <v>28</v>
      </c>
      <c r="E12610" t="s">
        <v>7335</v>
      </c>
      <c r="F12610" s="1" t="s">
        <v>9480</v>
      </c>
      <c r="G12610" s="1" t="s">
        <v>9480</v>
      </c>
      <c r="H12610" s="1" t="s">
        <v>9480</v>
      </c>
      <c r="I12610" t="s">
        <v>7921</v>
      </c>
      <c r="J12610" t="s">
        <v>38</v>
      </c>
      <c r="K12610">
        <v>12</v>
      </c>
      <c r="L12610">
        <v>3348</v>
      </c>
      <c r="M12610">
        <v>279</v>
      </c>
      <c r="N12610" t="e">
        <v>#N/A</v>
      </c>
      <c r="O12610" t="e">
        <v>#N/A</v>
      </c>
      <c r="P12610">
        <v>0</v>
      </c>
      <c r="Q12610">
        <v>0</v>
      </c>
      <c r="R12610">
        <v>2</v>
      </c>
    </row>
    <row r="12611" spans="1:18" x14ac:dyDescent="0.25">
      <c r="A12611" t="s">
        <v>14983</v>
      </c>
      <c r="B12611">
        <v>2019</v>
      </c>
      <c r="C12611">
        <v>6</v>
      </c>
      <c r="D12611">
        <v>28</v>
      </c>
      <c r="E12611" t="s">
        <v>7335</v>
      </c>
      <c r="F12611" s="1" t="s">
        <v>9480</v>
      </c>
      <c r="G12611" s="1" t="s">
        <v>9480</v>
      </c>
      <c r="H12611" s="1" t="s">
        <v>9480</v>
      </c>
      <c r="I12611" t="s">
        <v>7922</v>
      </c>
      <c r="J12611" t="s">
        <v>38</v>
      </c>
      <c r="K12611">
        <v>12</v>
      </c>
      <c r="L12611">
        <v>1339.2</v>
      </c>
      <c r="M12611">
        <v>111.6</v>
      </c>
      <c r="N12611" t="e">
        <v>#N/A</v>
      </c>
      <c r="O12611" t="e">
        <v>#N/A</v>
      </c>
      <c r="P12611">
        <v>0</v>
      </c>
      <c r="Q12611">
        <v>0</v>
      </c>
      <c r="R12611">
        <v>2</v>
      </c>
    </row>
    <row r="12612" spans="1:18" x14ac:dyDescent="0.25">
      <c r="A12612" t="s">
        <v>14983</v>
      </c>
      <c r="B12612">
        <v>2019</v>
      </c>
      <c r="C12612">
        <v>6</v>
      </c>
      <c r="D12612">
        <v>28</v>
      </c>
      <c r="E12612" t="s">
        <v>7335</v>
      </c>
      <c r="F12612" s="1" t="s">
        <v>9480</v>
      </c>
      <c r="G12612" s="1" t="s">
        <v>9480</v>
      </c>
      <c r="H12612" s="1" t="s">
        <v>9480</v>
      </c>
      <c r="I12612" t="s">
        <v>10830</v>
      </c>
      <c r="J12612" t="s">
        <v>38</v>
      </c>
      <c r="K12612">
        <v>12</v>
      </c>
      <c r="L12612">
        <v>892.8</v>
      </c>
      <c r="M12612">
        <v>74.400000000000006</v>
      </c>
      <c r="N12612" t="e">
        <v>#N/A</v>
      </c>
      <c r="O12612" t="e">
        <v>#N/A</v>
      </c>
      <c r="P12612">
        <v>0</v>
      </c>
      <c r="Q12612">
        <v>0</v>
      </c>
      <c r="R12612">
        <v>2</v>
      </c>
    </row>
    <row r="12613" spans="1:18" x14ac:dyDescent="0.25">
      <c r="A12613" t="s">
        <v>14983</v>
      </c>
      <c r="B12613">
        <v>2019</v>
      </c>
      <c r="C12613">
        <v>6</v>
      </c>
      <c r="D12613">
        <v>28</v>
      </c>
      <c r="E12613" t="s">
        <v>7335</v>
      </c>
      <c r="F12613" s="1" t="s">
        <v>9480</v>
      </c>
      <c r="G12613" s="1" t="s">
        <v>9480</v>
      </c>
      <c r="H12613" s="1" t="s">
        <v>9480</v>
      </c>
      <c r="I12613" t="s">
        <v>14986</v>
      </c>
      <c r="J12613" t="s">
        <v>38</v>
      </c>
      <c r="K12613">
        <v>4</v>
      </c>
      <c r="L12613">
        <v>3069</v>
      </c>
      <c r="M12613">
        <v>767.25</v>
      </c>
      <c r="N12613" t="e">
        <v>#N/A</v>
      </c>
      <c r="O12613" t="e">
        <v>#N/A</v>
      </c>
      <c r="P12613">
        <v>0</v>
      </c>
      <c r="Q12613">
        <v>0</v>
      </c>
      <c r="R12613">
        <v>2</v>
      </c>
    </row>
    <row r="12614" spans="1:18" x14ac:dyDescent="0.25">
      <c r="A12614" t="s">
        <v>14983</v>
      </c>
      <c r="B12614">
        <v>2019</v>
      </c>
      <c r="C12614">
        <v>6</v>
      </c>
      <c r="D12614">
        <v>28</v>
      </c>
      <c r="E12614" t="s">
        <v>7335</v>
      </c>
      <c r="F12614" s="1" t="s">
        <v>9480</v>
      </c>
      <c r="G12614" s="1" t="s">
        <v>9480</v>
      </c>
      <c r="H12614" s="1" t="s">
        <v>9480</v>
      </c>
      <c r="I12614" t="s">
        <v>10233</v>
      </c>
      <c r="J12614" t="s">
        <v>38</v>
      </c>
      <c r="K12614">
        <v>25</v>
      </c>
      <c r="L12614">
        <v>302.25</v>
      </c>
      <c r="M12614">
        <v>12.09</v>
      </c>
      <c r="N12614" t="e">
        <v>#N/A</v>
      </c>
      <c r="O12614" t="e">
        <v>#N/A</v>
      </c>
      <c r="P12614">
        <v>0</v>
      </c>
      <c r="Q12614">
        <v>0</v>
      </c>
      <c r="R12614">
        <v>2</v>
      </c>
    </row>
    <row r="12615" spans="1:18" x14ac:dyDescent="0.25">
      <c r="A12615" t="s">
        <v>14983</v>
      </c>
      <c r="B12615">
        <v>2019</v>
      </c>
      <c r="C12615">
        <v>6</v>
      </c>
      <c r="D12615">
        <v>28</v>
      </c>
      <c r="E12615" t="s">
        <v>7335</v>
      </c>
      <c r="F12615" s="1" t="s">
        <v>9480</v>
      </c>
      <c r="G12615" s="1" t="s">
        <v>9480</v>
      </c>
      <c r="H12615" s="1" t="s">
        <v>9480</v>
      </c>
      <c r="I12615" t="s">
        <v>10215</v>
      </c>
      <c r="J12615" t="s">
        <v>38</v>
      </c>
      <c r="K12615">
        <v>25</v>
      </c>
      <c r="L12615">
        <v>581.25</v>
      </c>
      <c r="M12615">
        <v>23.25</v>
      </c>
      <c r="N12615" t="e">
        <v>#N/A</v>
      </c>
      <c r="O12615" t="e">
        <v>#N/A</v>
      </c>
      <c r="P12615">
        <v>0</v>
      </c>
      <c r="Q12615">
        <v>0</v>
      </c>
      <c r="R12615">
        <v>2</v>
      </c>
    </row>
    <row r="12616" spans="1:18" x14ac:dyDescent="0.25">
      <c r="A12616" t="s">
        <v>14983</v>
      </c>
      <c r="B12616">
        <v>2019</v>
      </c>
      <c r="C12616">
        <v>6</v>
      </c>
      <c r="D12616">
        <v>28</v>
      </c>
      <c r="E12616" t="s">
        <v>7335</v>
      </c>
      <c r="F12616" s="1" t="s">
        <v>5207</v>
      </c>
      <c r="G12616" s="1" t="s">
        <v>21109</v>
      </c>
      <c r="H12616" s="1" t="s">
        <v>7263</v>
      </c>
      <c r="I12616" t="s">
        <v>6726</v>
      </c>
      <c r="J12616" t="s">
        <v>7341</v>
      </c>
      <c r="K12616">
        <v>10</v>
      </c>
      <c r="L12616">
        <v>511.5</v>
      </c>
      <c r="M12616">
        <v>51.15</v>
      </c>
      <c r="N12616" t="s">
        <v>6726</v>
      </c>
      <c r="O12616" t="s">
        <v>9866</v>
      </c>
      <c r="P12616">
        <v>0</v>
      </c>
      <c r="Q12616">
        <v>0</v>
      </c>
      <c r="R12616">
        <v>2</v>
      </c>
    </row>
    <row r="12617" spans="1:18" x14ac:dyDescent="0.25">
      <c r="A12617" t="s">
        <v>14983</v>
      </c>
      <c r="B12617">
        <v>2019</v>
      </c>
      <c r="C12617">
        <v>6</v>
      </c>
      <c r="D12617">
        <v>28</v>
      </c>
      <c r="E12617" t="s">
        <v>7335</v>
      </c>
      <c r="F12617" s="1" t="s">
        <v>9480</v>
      </c>
      <c r="G12617" s="1" t="s">
        <v>9480</v>
      </c>
      <c r="H12617" s="1" t="s">
        <v>9480</v>
      </c>
      <c r="I12617" t="s">
        <v>7694</v>
      </c>
      <c r="J12617" t="s">
        <v>38</v>
      </c>
      <c r="K12617">
        <v>100</v>
      </c>
      <c r="L12617">
        <v>2046</v>
      </c>
      <c r="M12617">
        <v>20.46</v>
      </c>
      <c r="N12617" t="e">
        <v>#N/A</v>
      </c>
      <c r="O12617" t="e">
        <v>#N/A</v>
      </c>
      <c r="P12617">
        <v>0</v>
      </c>
      <c r="Q12617">
        <v>0</v>
      </c>
      <c r="R12617">
        <v>2</v>
      </c>
    </row>
    <row r="12618" spans="1:18" x14ac:dyDescent="0.25">
      <c r="A12618" t="s">
        <v>14983</v>
      </c>
      <c r="B12618">
        <v>2019</v>
      </c>
      <c r="C12618">
        <v>6</v>
      </c>
      <c r="D12618">
        <v>28</v>
      </c>
      <c r="E12618" t="s">
        <v>7335</v>
      </c>
      <c r="F12618" s="1" t="s">
        <v>9480</v>
      </c>
      <c r="G12618" s="1" t="s">
        <v>9480</v>
      </c>
      <c r="H12618" s="1" t="s">
        <v>9480</v>
      </c>
      <c r="I12618" t="s">
        <v>10236</v>
      </c>
      <c r="J12618" t="s">
        <v>38</v>
      </c>
      <c r="K12618">
        <v>190</v>
      </c>
      <c r="L12618">
        <v>6184.5</v>
      </c>
      <c r="M12618">
        <v>32.549999999999997</v>
      </c>
      <c r="N12618" t="e">
        <v>#N/A</v>
      </c>
      <c r="O12618" t="e">
        <v>#N/A</v>
      </c>
      <c r="P12618">
        <v>0</v>
      </c>
      <c r="Q12618">
        <v>0</v>
      </c>
      <c r="R12618">
        <v>2</v>
      </c>
    </row>
    <row r="12619" spans="1:18" x14ac:dyDescent="0.25">
      <c r="A12619" t="s">
        <v>14983</v>
      </c>
      <c r="B12619">
        <v>2019</v>
      </c>
      <c r="C12619">
        <v>6</v>
      </c>
      <c r="D12619">
        <v>28</v>
      </c>
      <c r="E12619" t="s">
        <v>7335</v>
      </c>
      <c r="F12619" s="1" t="s">
        <v>9480</v>
      </c>
      <c r="G12619" s="1" t="s">
        <v>9480</v>
      </c>
      <c r="H12619" s="1" t="s">
        <v>9480</v>
      </c>
      <c r="I12619" t="s">
        <v>14987</v>
      </c>
      <c r="J12619" t="s">
        <v>38</v>
      </c>
      <c r="K12619">
        <v>20</v>
      </c>
      <c r="L12619">
        <v>1860</v>
      </c>
      <c r="M12619">
        <v>93</v>
      </c>
      <c r="N12619" t="e">
        <v>#N/A</v>
      </c>
      <c r="O12619" t="e">
        <v>#N/A</v>
      </c>
      <c r="P12619">
        <v>0</v>
      </c>
      <c r="Q12619">
        <v>0</v>
      </c>
      <c r="R12619">
        <v>2</v>
      </c>
    </row>
    <row r="12620" spans="1:18" x14ac:dyDescent="0.25">
      <c r="A12620" t="s">
        <v>14983</v>
      </c>
      <c r="B12620">
        <v>2019</v>
      </c>
      <c r="C12620">
        <v>6</v>
      </c>
      <c r="D12620">
        <v>28</v>
      </c>
      <c r="E12620" t="s">
        <v>7335</v>
      </c>
      <c r="F12620" s="1" t="s">
        <v>9480</v>
      </c>
      <c r="G12620" s="1" t="s">
        <v>9480</v>
      </c>
      <c r="H12620" s="1" t="s">
        <v>9480</v>
      </c>
      <c r="I12620" t="s">
        <v>14988</v>
      </c>
      <c r="J12620" t="s">
        <v>38</v>
      </c>
      <c r="K12620">
        <v>1</v>
      </c>
      <c r="L12620">
        <v>55.8</v>
      </c>
      <c r="M12620">
        <v>55.8</v>
      </c>
      <c r="N12620" t="e">
        <v>#N/A</v>
      </c>
      <c r="O12620" t="e">
        <v>#N/A</v>
      </c>
      <c r="P12620">
        <v>0</v>
      </c>
      <c r="Q12620">
        <v>0</v>
      </c>
      <c r="R12620">
        <v>2</v>
      </c>
    </row>
    <row r="12621" spans="1:18" x14ac:dyDescent="0.25">
      <c r="A12621" t="s">
        <v>14983</v>
      </c>
      <c r="B12621">
        <v>2019</v>
      </c>
      <c r="C12621">
        <v>6</v>
      </c>
      <c r="D12621">
        <v>28</v>
      </c>
      <c r="E12621" t="s">
        <v>7335</v>
      </c>
      <c r="F12621" s="1" t="s">
        <v>9480</v>
      </c>
      <c r="G12621" s="1" t="s">
        <v>9480</v>
      </c>
      <c r="H12621" s="1" t="s">
        <v>9480</v>
      </c>
      <c r="I12621" t="s">
        <v>14989</v>
      </c>
      <c r="J12621" t="s">
        <v>38</v>
      </c>
      <c r="K12621">
        <v>35</v>
      </c>
      <c r="L12621">
        <v>1041.5999999999999</v>
      </c>
      <c r="M12621">
        <v>29.76</v>
      </c>
      <c r="N12621" t="e">
        <v>#N/A</v>
      </c>
      <c r="O12621" t="e">
        <v>#N/A</v>
      </c>
      <c r="P12621">
        <v>0</v>
      </c>
      <c r="Q12621">
        <v>0</v>
      </c>
      <c r="R12621">
        <v>2</v>
      </c>
    </row>
    <row r="12622" spans="1:18" x14ac:dyDescent="0.25">
      <c r="A12622" t="s">
        <v>1926</v>
      </c>
      <c r="B12622">
        <v>2017</v>
      </c>
      <c r="C12622">
        <v>10</v>
      </c>
      <c r="D12622">
        <v>23</v>
      </c>
      <c r="E12622" t="s">
        <v>1919</v>
      </c>
      <c r="F12622" s="1" t="s">
        <v>3205</v>
      </c>
      <c r="G12622" s="1" t="s">
        <v>3863</v>
      </c>
      <c r="H12622" s="1" t="s">
        <v>3206</v>
      </c>
      <c r="I12622" t="s">
        <v>18972</v>
      </c>
      <c r="J12622" t="s">
        <v>23</v>
      </c>
      <c r="K12622">
        <v>20045</v>
      </c>
      <c r="L12622">
        <v>942115</v>
      </c>
      <c r="M12622">
        <v>47</v>
      </c>
      <c r="N12622" t="s">
        <v>9307</v>
      </c>
      <c r="O12622" t="s">
        <v>9445</v>
      </c>
      <c r="P12622">
        <v>3.6019547837424074E-2</v>
      </c>
      <c r="Q12622">
        <v>0</v>
      </c>
      <c r="R12622">
        <v>4</v>
      </c>
    </row>
    <row r="12623" spans="1:18" x14ac:dyDescent="0.25">
      <c r="A12623" t="s">
        <v>2057</v>
      </c>
      <c r="B12623">
        <v>2017</v>
      </c>
      <c r="C12623">
        <v>12</v>
      </c>
      <c r="D12623">
        <v>5</v>
      </c>
      <c r="E12623" t="s">
        <v>31</v>
      </c>
      <c r="F12623" s="1" t="s">
        <v>3205</v>
      </c>
      <c r="G12623" s="1" t="s">
        <v>3384</v>
      </c>
      <c r="H12623" s="1" t="s">
        <v>3206</v>
      </c>
      <c r="I12623" t="s">
        <v>17177</v>
      </c>
      <c r="J12623" t="s">
        <v>23</v>
      </c>
      <c r="K12623">
        <v>4810</v>
      </c>
      <c r="L12623">
        <v>236400</v>
      </c>
      <c r="M12623">
        <v>49.15</v>
      </c>
      <c r="N12623" t="s">
        <v>2059</v>
      </c>
      <c r="O12623" t="s">
        <v>10741</v>
      </c>
      <c r="P12623">
        <v>0</v>
      </c>
      <c r="Q12623">
        <v>0</v>
      </c>
      <c r="R12623">
        <v>4</v>
      </c>
    </row>
    <row r="12624" spans="1:18" x14ac:dyDescent="0.25">
      <c r="A12624" t="s">
        <v>10557</v>
      </c>
      <c r="B12624">
        <v>2019</v>
      </c>
      <c r="C12624">
        <v>3</v>
      </c>
      <c r="D12624">
        <v>19</v>
      </c>
      <c r="E12624" t="s">
        <v>643</v>
      </c>
      <c r="F12624" s="1" t="s">
        <v>3205</v>
      </c>
      <c r="G12624" s="1" t="s">
        <v>3384</v>
      </c>
      <c r="H12624" s="1" t="s">
        <v>3206</v>
      </c>
      <c r="I12624" t="s">
        <v>17211</v>
      </c>
      <c r="J12624" t="s">
        <v>23</v>
      </c>
      <c r="K12624">
        <v>20412</v>
      </c>
      <c r="L12624">
        <v>1014435.58</v>
      </c>
      <c r="M12624">
        <v>49.7</v>
      </c>
      <c r="N12624" t="s">
        <v>160</v>
      </c>
      <c r="O12624" t="s">
        <v>9452</v>
      </c>
      <c r="P12624">
        <v>0.10110188471641929</v>
      </c>
      <c r="Q12624">
        <v>0</v>
      </c>
      <c r="R12624">
        <v>1</v>
      </c>
    </row>
    <row r="12625" spans="1:18" x14ac:dyDescent="0.25">
      <c r="A12625" t="s">
        <v>1470</v>
      </c>
      <c r="B12625">
        <v>2017</v>
      </c>
      <c r="C12625">
        <v>3</v>
      </c>
      <c r="D12625">
        <v>15</v>
      </c>
      <c r="E12625" t="s">
        <v>1173</v>
      </c>
      <c r="F12625" s="1" t="s">
        <v>3205</v>
      </c>
      <c r="G12625" s="1" t="s">
        <v>3227</v>
      </c>
      <c r="H12625" s="1" t="s">
        <v>3206</v>
      </c>
      <c r="I12625" t="s">
        <v>19778</v>
      </c>
      <c r="J12625" t="s">
        <v>23</v>
      </c>
      <c r="K12625">
        <v>11953</v>
      </c>
      <c r="L12625">
        <v>717180</v>
      </c>
      <c r="M12625">
        <v>60</v>
      </c>
      <c r="N12625" t="s">
        <v>22088</v>
      </c>
      <c r="O12625" t="s">
        <v>23267</v>
      </c>
      <c r="P12625">
        <v>0</v>
      </c>
      <c r="Q12625">
        <v>0</v>
      </c>
      <c r="R12625">
        <v>1</v>
      </c>
    </row>
    <row r="12626" spans="1:18" x14ac:dyDescent="0.25">
      <c r="A12626" t="s">
        <v>3165</v>
      </c>
      <c r="B12626">
        <v>2018</v>
      </c>
      <c r="C12626">
        <v>12</v>
      </c>
      <c r="D12626">
        <v>26</v>
      </c>
      <c r="E12626" t="s">
        <v>21</v>
      </c>
      <c r="F12626" s="1" t="s">
        <v>3205</v>
      </c>
      <c r="G12626" s="1" t="s">
        <v>3967</v>
      </c>
      <c r="H12626" s="1" t="s">
        <v>3206</v>
      </c>
      <c r="I12626" t="s">
        <v>18391</v>
      </c>
      <c r="J12626" t="s">
        <v>23</v>
      </c>
      <c r="K12626">
        <v>6484</v>
      </c>
      <c r="L12626">
        <v>528446.1</v>
      </c>
      <c r="M12626">
        <v>81.5</v>
      </c>
      <c r="N12626" t="s">
        <v>9236</v>
      </c>
      <c r="O12626" t="s">
        <v>9554</v>
      </c>
      <c r="P12626">
        <v>0</v>
      </c>
      <c r="Q12626">
        <v>0</v>
      </c>
      <c r="R12626">
        <v>4</v>
      </c>
    </row>
    <row r="12627" spans="1:18" x14ac:dyDescent="0.25">
      <c r="A12627" t="s">
        <v>3165</v>
      </c>
      <c r="B12627">
        <v>2018</v>
      </c>
      <c r="C12627">
        <v>12</v>
      </c>
      <c r="D12627">
        <v>26</v>
      </c>
      <c r="E12627" t="s">
        <v>21</v>
      </c>
      <c r="F12627" s="1" t="s">
        <v>3205</v>
      </c>
      <c r="G12627" s="1" t="s">
        <v>3967</v>
      </c>
      <c r="H12627" s="1" t="s">
        <v>3206</v>
      </c>
      <c r="I12627" t="s">
        <v>18632</v>
      </c>
      <c r="J12627" t="s">
        <v>23</v>
      </c>
      <c r="K12627">
        <v>893</v>
      </c>
      <c r="L12627">
        <v>77244.509999999995</v>
      </c>
      <c r="M12627">
        <v>86.5</v>
      </c>
      <c r="N12627" t="s">
        <v>9260</v>
      </c>
      <c r="O12627" t="s">
        <v>9500</v>
      </c>
      <c r="P12627">
        <v>0</v>
      </c>
      <c r="Q12627">
        <v>0</v>
      </c>
      <c r="R12627">
        <v>4</v>
      </c>
    </row>
    <row r="12628" spans="1:18" x14ac:dyDescent="0.25">
      <c r="A12628" t="s">
        <v>3165</v>
      </c>
      <c r="B12628">
        <v>2018</v>
      </c>
      <c r="C12628">
        <v>12</v>
      </c>
      <c r="D12628">
        <v>26</v>
      </c>
      <c r="E12628" t="s">
        <v>21</v>
      </c>
      <c r="F12628" s="1" t="s">
        <v>3205</v>
      </c>
      <c r="G12628" s="1" t="s">
        <v>3967</v>
      </c>
      <c r="H12628" s="1" t="s">
        <v>3206</v>
      </c>
      <c r="I12628" t="s">
        <v>18400</v>
      </c>
      <c r="J12628" t="s">
        <v>23</v>
      </c>
      <c r="K12628">
        <v>4840</v>
      </c>
      <c r="L12628">
        <v>394460.08</v>
      </c>
      <c r="M12628">
        <v>81.5</v>
      </c>
      <c r="N12628" t="s">
        <v>9232</v>
      </c>
      <c r="O12628" t="s">
        <v>9511</v>
      </c>
      <c r="P12628">
        <v>0</v>
      </c>
      <c r="Q12628">
        <v>0</v>
      </c>
      <c r="R12628">
        <v>4</v>
      </c>
    </row>
    <row r="12629" spans="1:18" x14ac:dyDescent="0.25">
      <c r="A12629" t="s">
        <v>14990</v>
      </c>
      <c r="B12629">
        <v>2019</v>
      </c>
      <c r="C12629">
        <v>6</v>
      </c>
      <c r="D12629">
        <v>27</v>
      </c>
      <c r="E12629" t="s">
        <v>10369</v>
      </c>
      <c r="F12629" s="1" t="s">
        <v>5207</v>
      </c>
      <c r="G12629" s="1" t="s">
        <v>20573</v>
      </c>
      <c r="H12629" s="1" t="s">
        <v>7263</v>
      </c>
      <c r="I12629" t="s">
        <v>20759</v>
      </c>
      <c r="J12629" t="s">
        <v>23</v>
      </c>
      <c r="K12629">
        <v>5</v>
      </c>
      <c r="L12629">
        <v>1740</v>
      </c>
      <c r="M12629">
        <v>348</v>
      </c>
      <c r="N12629" t="s">
        <v>7263</v>
      </c>
      <c r="O12629" t="s">
        <v>23274</v>
      </c>
      <c r="P12629">
        <v>0</v>
      </c>
      <c r="Q12629">
        <v>0</v>
      </c>
      <c r="R12629">
        <v>2</v>
      </c>
    </row>
    <row r="12630" spans="1:18" x14ac:dyDescent="0.25">
      <c r="A12630" t="s">
        <v>730</v>
      </c>
      <c r="B12630">
        <v>2016</v>
      </c>
      <c r="C12630">
        <v>3</v>
      </c>
      <c r="D12630">
        <v>30</v>
      </c>
      <c r="E12630" t="s">
        <v>174</v>
      </c>
      <c r="F12630" s="1" t="s">
        <v>3205</v>
      </c>
      <c r="G12630" s="1" t="s">
        <v>3863</v>
      </c>
      <c r="H12630" s="1" t="s">
        <v>7263</v>
      </c>
      <c r="I12630" t="s">
        <v>108</v>
      </c>
      <c r="J12630" t="s">
        <v>23</v>
      </c>
      <c r="K12630">
        <v>30</v>
      </c>
      <c r="L12630">
        <v>801</v>
      </c>
      <c r="M12630">
        <v>26.7</v>
      </c>
      <c r="N12630" t="s">
        <v>9331</v>
      </c>
      <c r="O12630" t="s">
        <v>9442</v>
      </c>
      <c r="P12630">
        <v>0</v>
      </c>
      <c r="Q12630">
        <v>0</v>
      </c>
      <c r="R12630">
        <v>1</v>
      </c>
    </row>
    <row r="12631" spans="1:18" x14ac:dyDescent="0.25">
      <c r="A12631" t="s">
        <v>730</v>
      </c>
      <c r="B12631">
        <v>2016</v>
      </c>
      <c r="C12631">
        <v>3</v>
      </c>
      <c r="D12631">
        <v>30</v>
      </c>
      <c r="E12631" t="s">
        <v>174</v>
      </c>
      <c r="F12631" s="1" t="s">
        <v>3205</v>
      </c>
      <c r="G12631" s="1" t="s">
        <v>3863</v>
      </c>
      <c r="H12631" s="1" t="s">
        <v>7263</v>
      </c>
      <c r="I12631" t="s">
        <v>19084</v>
      </c>
      <c r="J12631" t="s">
        <v>23</v>
      </c>
      <c r="K12631">
        <v>130</v>
      </c>
      <c r="L12631">
        <v>3510</v>
      </c>
      <c r="M12631">
        <v>27</v>
      </c>
      <c r="N12631" t="s">
        <v>9305</v>
      </c>
      <c r="O12631" t="s">
        <v>9447</v>
      </c>
      <c r="P12631">
        <v>0</v>
      </c>
      <c r="Q12631">
        <v>0</v>
      </c>
      <c r="R12631">
        <v>1</v>
      </c>
    </row>
    <row r="12632" spans="1:18" x14ac:dyDescent="0.25">
      <c r="A12632" t="s">
        <v>8112</v>
      </c>
      <c r="B12632">
        <v>2017</v>
      </c>
      <c r="C12632">
        <v>7</v>
      </c>
      <c r="D12632">
        <v>31</v>
      </c>
      <c r="E12632" t="s">
        <v>36</v>
      </c>
      <c r="F12632" s="1" t="s">
        <v>5207</v>
      </c>
      <c r="G12632" s="1" t="s">
        <v>6745</v>
      </c>
      <c r="H12632" s="1" t="s">
        <v>7263</v>
      </c>
      <c r="I12632" t="s">
        <v>7193</v>
      </c>
      <c r="J12632" t="s">
        <v>38</v>
      </c>
      <c r="K12632">
        <v>5</v>
      </c>
      <c r="L12632">
        <v>2250</v>
      </c>
      <c r="M12632">
        <v>450</v>
      </c>
      <c r="N12632" t="s">
        <v>8935</v>
      </c>
      <c r="O12632" t="s">
        <v>9473</v>
      </c>
      <c r="P12632">
        <v>0</v>
      </c>
      <c r="Q12632">
        <v>2.5873469413582522E-2</v>
      </c>
      <c r="R12632">
        <v>3</v>
      </c>
    </row>
    <row r="12633" spans="1:18" x14ac:dyDescent="0.25">
      <c r="A12633" t="s">
        <v>16896</v>
      </c>
      <c r="B12633">
        <v>2017</v>
      </c>
      <c r="C12633">
        <v>9</v>
      </c>
      <c r="D12633">
        <v>22</v>
      </c>
      <c r="E12633" t="s">
        <v>16463</v>
      </c>
      <c r="F12633" s="1" t="s">
        <v>9480</v>
      </c>
      <c r="G12633" s="1" t="s">
        <v>9480</v>
      </c>
      <c r="H12633" s="1" t="s">
        <v>9480</v>
      </c>
      <c r="I12633" t="s">
        <v>16439</v>
      </c>
      <c r="J12633" t="s">
        <v>23</v>
      </c>
      <c r="K12633">
        <v>735</v>
      </c>
      <c r="L12633">
        <v>58800</v>
      </c>
      <c r="M12633">
        <v>80</v>
      </c>
      <c r="N12633" t="e">
        <v>#N/A</v>
      </c>
      <c r="O12633" t="e">
        <v>#N/A</v>
      </c>
      <c r="P12633">
        <v>0</v>
      </c>
      <c r="Q12633">
        <v>0</v>
      </c>
      <c r="R12633">
        <v>3</v>
      </c>
    </row>
    <row r="12634" spans="1:18" x14ac:dyDescent="0.25">
      <c r="A12634" t="s">
        <v>2666</v>
      </c>
      <c r="B12634">
        <v>2018</v>
      </c>
      <c r="C12634">
        <v>7</v>
      </c>
      <c r="D12634">
        <v>20</v>
      </c>
      <c r="E12634" t="s">
        <v>226</v>
      </c>
      <c r="F12634" s="1" t="s">
        <v>3205</v>
      </c>
      <c r="G12634" s="1" t="s">
        <v>3384</v>
      </c>
      <c r="H12634" s="1" t="s">
        <v>3206</v>
      </c>
      <c r="I12634" t="s">
        <v>17065</v>
      </c>
      <c r="J12634" t="s">
        <v>23</v>
      </c>
      <c r="K12634">
        <v>5660</v>
      </c>
      <c r="L12634">
        <v>261661.8</v>
      </c>
      <c r="M12634">
        <v>46.23</v>
      </c>
      <c r="N12634" t="s">
        <v>163</v>
      </c>
      <c r="O12634" t="s">
        <v>9505</v>
      </c>
      <c r="P12634">
        <v>3.8218627714528705E-2</v>
      </c>
      <c r="Q12634">
        <v>0</v>
      </c>
      <c r="R12634">
        <v>3</v>
      </c>
    </row>
    <row r="12635" spans="1:18" x14ac:dyDescent="0.25">
      <c r="A12635" t="s">
        <v>2666</v>
      </c>
      <c r="B12635">
        <v>2018</v>
      </c>
      <c r="C12635">
        <v>7</v>
      </c>
      <c r="D12635">
        <v>20</v>
      </c>
      <c r="E12635" t="s">
        <v>226</v>
      </c>
      <c r="F12635" s="1" t="s">
        <v>3205</v>
      </c>
      <c r="G12635" s="1" t="s">
        <v>3863</v>
      </c>
      <c r="H12635" s="1" t="s">
        <v>3206</v>
      </c>
      <c r="I12635" t="s">
        <v>19122</v>
      </c>
      <c r="J12635" t="s">
        <v>23</v>
      </c>
      <c r="K12635">
        <v>13680</v>
      </c>
      <c r="L12635">
        <v>704520</v>
      </c>
      <c r="M12635">
        <v>51.5</v>
      </c>
      <c r="N12635" t="s">
        <v>9309</v>
      </c>
      <c r="O12635" t="s">
        <v>9451</v>
      </c>
      <c r="P12635">
        <v>6.5364123560168089E-2</v>
      </c>
      <c r="Q12635">
        <v>0</v>
      </c>
      <c r="R12635">
        <v>3</v>
      </c>
    </row>
    <row r="12636" spans="1:18" x14ac:dyDescent="0.25">
      <c r="A12636" t="s">
        <v>2327</v>
      </c>
      <c r="B12636">
        <v>2018</v>
      </c>
      <c r="C12636">
        <v>3</v>
      </c>
      <c r="D12636">
        <v>23</v>
      </c>
      <c r="E12636" t="s">
        <v>1620</v>
      </c>
      <c r="F12636" s="1" t="s">
        <v>3205</v>
      </c>
      <c r="G12636" s="1" t="s">
        <v>3863</v>
      </c>
      <c r="H12636" s="1" t="s">
        <v>3206</v>
      </c>
      <c r="I12636" t="s">
        <v>19104</v>
      </c>
      <c r="J12636" t="s">
        <v>23</v>
      </c>
      <c r="K12636">
        <v>9880</v>
      </c>
      <c r="L12636">
        <v>498940</v>
      </c>
      <c r="M12636">
        <v>50.5</v>
      </c>
      <c r="N12636" t="s">
        <v>9305</v>
      </c>
      <c r="O12636" t="s">
        <v>9530</v>
      </c>
      <c r="P12636">
        <v>3.1450189480311259E-2</v>
      </c>
      <c r="Q12636">
        <v>0</v>
      </c>
      <c r="R12636">
        <v>1</v>
      </c>
    </row>
    <row r="12637" spans="1:18" x14ac:dyDescent="0.25">
      <c r="A12637" t="s">
        <v>10882</v>
      </c>
      <c r="B12637">
        <v>2019</v>
      </c>
      <c r="C12637">
        <v>4</v>
      </c>
      <c r="D12637">
        <v>25</v>
      </c>
      <c r="E12637" t="s">
        <v>7304</v>
      </c>
      <c r="F12637" s="1" t="s">
        <v>5207</v>
      </c>
      <c r="G12637" s="1" t="s">
        <v>20573</v>
      </c>
      <c r="H12637" s="1" t="s">
        <v>7263</v>
      </c>
      <c r="I12637" t="s">
        <v>20891</v>
      </c>
      <c r="J12637" t="s">
        <v>23</v>
      </c>
      <c r="K12637">
        <v>0.89</v>
      </c>
      <c r="L12637">
        <v>169.1</v>
      </c>
      <c r="M12637">
        <v>190</v>
      </c>
      <c r="N12637" t="s">
        <v>7263</v>
      </c>
      <c r="O12637" t="s">
        <v>23274</v>
      </c>
      <c r="P12637">
        <v>0</v>
      </c>
      <c r="Q12637">
        <v>0</v>
      </c>
      <c r="R12637">
        <v>2</v>
      </c>
    </row>
    <row r="12638" spans="1:18" x14ac:dyDescent="0.25">
      <c r="A12638" t="s">
        <v>10882</v>
      </c>
      <c r="B12638">
        <v>2019</v>
      </c>
      <c r="C12638">
        <v>4</v>
      </c>
      <c r="D12638">
        <v>25</v>
      </c>
      <c r="E12638" t="s">
        <v>7304</v>
      </c>
      <c r="F12638" s="1" t="s">
        <v>5207</v>
      </c>
      <c r="G12638" s="1" t="s">
        <v>20573</v>
      </c>
      <c r="H12638" s="1" t="s">
        <v>7263</v>
      </c>
      <c r="I12638" t="s">
        <v>20884</v>
      </c>
      <c r="J12638" t="s">
        <v>23</v>
      </c>
      <c r="K12638">
        <v>3.5999999999999997E-2</v>
      </c>
      <c r="L12638">
        <v>8.2799999999999994</v>
      </c>
      <c r="M12638">
        <v>230</v>
      </c>
      <c r="N12638" t="s">
        <v>7263</v>
      </c>
      <c r="O12638" t="s">
        <v>23274</v>
      </c>
      <c r="P12638">
        <v>0</v>
      </c>
      <c r="Q12638">
        <v>0</v>
      </c>
      <c r="R12638">
        <v>2</v>
      </c>
    </row>
    <row r="12639" spans="1:18" x14ac:dyDescent="0.25">
      <c r="A12639" t="s">
        <v>10882</v>
      </c>
      <c r="B12639">
        <v>2019</v>
      </c>
      <c r="C12639">
        <v>4</v>
      </c>
      <c r="D12639">
        <v>25</v>
      </c>
      <c r="E12639" t="s">
        <v>7304</v>
      </c>
      <c r="F12639" s="1" t="s">
        <v>5207</v>
      </c>
      <c r="G12639" s="1" t="s">
        <v>20573</v>
      </c>
      <c r="H12639" s="1" t="s">
        <v>7263</v>
      </c>
      <c r="I12639" t="s">
        <v>20897</v>
      </c>
      <c r="J12639" t="s">
        <v>23</v>
      </c>
      <c r="K12639">
        <v>0.61799999999999999</v>
      </c>
      <c r="L12639">
        <v>111.24</v>
      </c>
      <c r="M12639">
        <v>180</v>
      </c>
      <c r="N12639" t="s">
        <v>7263</v>
      </c>
      <c r="O12639" t="s">
        <v>23274</v>
      </c>
      <c r="P12639">
        <v>0</v>
      </c>
      <c r="Q12639">
        <v>0</v>
      </c>
      <c r="R12639">
        <v>2</v>
      </c>
    </row>
    <row r="12640" spans="1:18" x14ac:dyDescent="0.25">
      <c r="A12640" t="s">
        <v>16898</v>
      </c>
      <c r="B12640">
        <v>2019</v>
      </c>
      <c r="C12640">
        <v>12</v>
      </c>
      <c r="D12640">
        <v>7</v>
      </c>
      <c r="E12640" t="s">
        <v>7471</v>
      </c>
      <c r="F12640" s="1" t="s">
        <v>5207</v>
      </c>
      <c r="G12640" s="1" t="s">
        <v>6745</v>
      </c>
      <c r="H12640" s="1" t="s">
        <v>7263</v>
      </c>
      <c r="I12640" t="s">
        <v>7209</v>
      </c>
      <c r="J12640" t="s">
        <v>38</v>
      </c>
      <c r="K12640">
        <v>200</v>
      </c>
      <c r="L12640">
        <v>42000</v>
      </c>
      <c r="M12640">
        <v>210</v>
      </c>
      <c r="N12640" t="s">
        <v>8939</v>
      </c>
      <c r="O12640" t="s">
        <v>9462</v>
      </c>
      <c r="P12640">
        <v>0</v>
      </c>
      <c r="Q12640">
        <v>4.5837736391081546E-2</v>
      </c>
      <c r="R12640">
        <v>4</v>
      </c>
    </row>
    <row r="12641" spans="1:18" x14ac:dyDescent="0.25">
      <c r="A12641" t="s">
        <v>16898</v>
      </c>
      <c r="B12641">
        <v>2019</v>
      </c>
      <c r="C12641">
        <v>12</v>
      </c>
      <c r="D12641">
        <v>7</v>
      </c>
      <c r="E12641" t="s">
        <v>7471</v>
      </c>
      <c r="F12641" s="1" t="s">
        <v>5207</v>
      </c>
      <c r="G12641" s="1" t="s">
        <v>21316</v>
      </c>
      <c r="H12641" s="1" t="s">
        <v>3201</v>
      </c>
      <c r="I12641" t="s">
        <v>6839</v>
      </c>
      <c r="J12641" t="s">
        <v>38</v>
      </c>
      <c r="K12641">
        <v>500</v>
      </c>
      <c r="L12641">
        <v>204500</v>
      </c>
      <c r="M12641">
        <v>409</v>
      </c>
      <c r="N12641" t="s">
        <v>9352</v>
      </c>
      <c r="O12641" t="s">
        <v>10100</v>
      </c>
      <c r="P12641">
        <v>0</v>
      </c>
      <c r="Q12641">
        <v>0</v>
      </c>
      <c r="R12641">
        <v>4</v>
      </c>
    </row>
    <row r="12642" spans="1:18" x14ac:dyDescent="0.25">
      <c r="A12642" t="s">
        <v>16898</v>
      </c>
      <c r="B12642">
        <v>2019</v>
      </c>
      <c r="C12642">
        <v>12</v>
      </c>
      <c r="D12642">
        <v>7</v>
      </c>
      <c r="E12642" t="s">
        <v>7471</v>
      </c>
      <c r="F12642" s="1" t="s">
        <v>9480</v>
      </c>
      <c r="G12642" s="1" t="s">
        <v>9480</v>
      </c>
      <c r="H12642" s="1" t="s">
        <v>9480</v>
      </c>
      <c r="I12642" t="s">
        <v>16900</v>
      </c>
      <c r="J12642" t="s">
        <v>38</v>
      </c>
      <c r="K12642">
        <v>24</v>
      </c>
      <c r="L12642">
        <v>5400</v>
      </c>
      <c r="M12642">
        <v>225</v>
      </c>
      <c r="N12642" t="e">
        <v>#N/A</v>
      </c>
      <c r="O12642" t="e">
        <v>#N/A</v>
      </c>
      <c r="P12642">
        <v>0</v>
      </c>
      <c r="Q12642">
        <v>0</v>
      </c>
      <c r="R12642">
        <v>4</v>
      </c>
    </row>
    <row r="12643" spans="1:18" x14ac:dyDescent="0.25">
      <c r="A12643" t="s">
        <v>16898</v>
      </c>
      <c r="B12643">
        <v>2019</v>
      </c>
      <c r="C12643">
        <v>12</v>
      </c>
      <c r="D12643">
        <v>7</v>
      </c>
      <c r="E12643" t="s">
        <v>7471</v>
      </c>
      <c r="F12643" s="1" t="s">
        <v>5207</v>
      </c>
      <c r="G12643" s="1" t="s">
        <v>21054</v>
      </c>
      <c r="H12643" s="1" t="s">
        <v>3201</v>
      </c>
      <c r="I12643" t="s">
        <v>21053</v>
      </c>
      <c r="J12643" t="s">
        <v>38</v>
      </c>
      <c r="K12643">
        <v>8</v>
      </c>
      <c r="L12643">
        <v>1760</v>
      </c>
      <c r="M12643">
        <v>220</v>
      </c>
      <c r="N12643" t="s">
        <v>7263</v>
      </c>
      <c r="O12643" t="s">
        <v>23191</v>
      </c>
      <c r="P12643">
        <v>0</v>
      </c>
      <c r="Q12643">
        <v>0</v>
      </c>
      <c r="R12643">
        <v>4</v>
      </c>
    </row>
    <row r="12644" spans="1:18" x14ac:dyDescent="0.25">
      <c r="A12644" t="s">
        <v>16898</v>
      </c>
      <c r="B12644">
        <v>2019</v>
      </c>
      <c r="C12644">
        <v>12</v>
      </c>
      <c r="D12644">
        <v>7</v>
      </c>
      <c r="E12644" t="s">
        <v>7471</v>
      </c>
      <c r="F12644" s="1" t="s">
        <v>5207</v>
      </c>
      <c r="G12644" s="1" t="s">
        <v>21054</v>
      </c>
      <c r="H12644" s="1" t="s">
        <v>3201</v>
      </c>
      <c r="I12644" t="s">
        <v>21055</v>
      </c>
      <c r="J12644" t="s">
        <v>38</v>
      </c>
      <c r="K12644">
        <v>8</v>
      </c>
      <c r="L12644">
        <v>816</v>
      </c>
      <c r="M12644">
        <v>102</v>
      </c>
      <c r="N12644" t="s">
        <v>7263</v>
      </c>
      <c r="O12644" t="s">
        <v>23191</v>
      </c>
      <c r="P12644">
        <v>0</v>
      </c>
      <c r="Q12644">
        <v>0</v>
      </c>
      <c r="R12644">
        <v>4</v>
      </c>
    </row>
    <row r="12645" spans="1:18" x14ac:dyDescent="0.25">
      <c r="A12645" t="s">
        <v>16898</v>
      </c>
      <c r="B12645">
        <v>2019</v>
      </c>
      <c r="C12645">
        <v>12</v>
      </c>
      <c r="D12645">
        <v>7</v>
      </c>
      <c r="E12645" t="s">
        <v>7471</v>
      </c>
      <c r="F12645" s="1" t="s">
        <v>9480</v>
      </c>
      <c r="G12645" s="1" t="s">
        <v>9480</v>
      </c>
      <c r="H12645" s="1" t="s">
        <v>9480</v>
      </c>
      <c r="I12645" t="s">
        <v>16901</v>
      </c>
      <c r="J12645" t="s">
        <v>38</v>
      </c>
      <c r="K12645">
        <v>2</v>
      </c>
      <c r="L12645">
        <v>368</v>
      </c>
      <c r="M12645">
        <v>184</v>
      </c>
      <c r="N12645" t="e">
        <v>#N/A</v>
      </c>
      <c r="O12645" t="e">
        <v>#N/A</v>
      </c>
      <c r="P12645">
        <v>0</v>
      </c>
      <c r="Q12645">
        <v>0</v>
      </c>
      <c r="R12645">
        <v>4</v>
      </c>
    </row>
    <row r="12646" spans="1:18" x14ac:dyDescent="0.25">
      <c r="A12646" t="s">
        <v>16898</v>
      </c>
      <c r="B12646">
        <v>2019</v>
      </c>
      <c r="C12646">
        <v>12</v>
      </c>
      <c r="D12646">
        <v>7</v>
      </c>
      <c r="E12646" t="s">
        <v>7471</v>
      </c>
      <c r="F12646" s="1" t="s">
        <v>9480</v>
      </c>
      <c r="G12646" s="1" t="s">
        <v>9480</v>
      </c>
      <c r="H12646" s="1" t="s">
        <v>9480</v>
      </c>
      <c r="I12646" t="s">
        <v>16902</v>
      </c>
      <c r="J12646" t="s">
        <v>38</v>
      </c>
      <c r="K12646">
        <v>36</v>
      </c>
      <c r="L12646">
        <v>4968</v>
      </c>
      <c r="M12646">
        <v>138</v>
      </c>
      <c r="N12646" t="e">
        <v>#N/A</v>
      </c>
      <c r="O12646" t="e">
        <v>#N/A</v>
      </c>
      <c r="P12646">
        <v>0</v>
      </c>
      <c r="Q12646">
        <v>0</v>
      </c>
      <c r="R12646">
        <v>4</v>
      </c>
    </row>
    <row r="12647" spans="1:18" x14ac:dyDescent="0.25">
      <c r="A12647" t="s">
        <v>16898</v>
      </c>
      <c r="B12647">
        <v>2019</v>
      </c>
      <c r="C12647">
        <v>12</v>
      </c>
      <c r="D12647">
        <v>7</v>
      </c>
      <c r="E12647" t="s">
        <v>7471</v>
      </c>
      <c r="F12647" s="1" t="s">
        <v>9480</v>
      </c>
      <c r="G12647" s="1" t="s">
        <v>9480</v>
      </c>
      <c r="H12647" s="1" t="s">
        <v>9480</v>
      </c>
      <c r="I12647" t="s">
        <v>16903</v>
      </c>
      <c r="J12647" t="s">
        <v>38</v>
      </c>
      <c r="K12647">
        <v>12</v>
      </c>
      <c r="L12647">
        <v>1044</v>
      </c>
      <c r="M12647">
        <v>87</v>
      </c>
      <c r="N12647" t="e">
        <v>#N/A</v>
      </c>
      <c r="O12647" t="e">
        <v>#N/A</v>
      </c>
      <c r="P12647">
        <v>0</v>
      </c>
      <c r="Q12647">
        <v>0</v>
      </c>
      <c r="R12647">
        <v>4</v>
      </c>
    </row>
    <row r="12648" spans="1:18" x14ac:dyDescent="0.25">
      <c r="A12648" t="s">
        <v>16898</v>
      </c>
      <c r="B12648">
        <v>2019</v>
      </c>
      <c r="C12648">
        <v>12</v>
      </c>
      <c r="D12648">
        <v>7</v>
      </c>
      <c r="E12648" t="s">
        <v>7471</v>
      </c>
      <c r="F12648" s="1" t="s">
        <v>9480</v>
      </c>
      <c r="G12648" s="1" t="s">
        <v>9480</v>
      </c>
      <c r="H12648" s="1" t="s">
        <v>9480</v>
      </c>
      <c r="I12648" t="s">
        <v>16083</v>
      </c>
      <c r="J12648" t="s">
        <v>38</v>
      </c>
      <c r="K12648">
        <v>2</v>
      </c>
      <c r="L12648">
        <v>304</v>
      </c>
      <c r="M12648">
        <v>152</v>
      </c>
      <c r="N12648" t="e">
        <v>#N/A</v>
      </c>
      <c r="O12648" t="e">
        <v>#N/A</v>
      </c>
      <c r="P12648">
        <v>0</v>
      </c>
      <c r="Q12648">
        <v>0</v>
      </c>
      <c r="R12648">
        <v>4</v>
      </c>
    </row>
    <row r="12649" spans="1:18" x14ac:dyDescent="0.25">
      <c r="A12649" t="s">
        <v>16898</v>
      </c>
      <c r="B12649">
        <v>2019</v>
      </c>
      <c r="C12649">
        <v>12</v>
      </c>
      <c r="D12649">
        <v>7</v>
      </c>
      <c r="E12649" t="s">
        <v>7471</v>
      </c>
      <c r="F12649" s="1" t="s">
        <v>9480</v>
      </c>
      <c r="G12649" s="1" t="s">
        <v>9480</v>
      </c>
      <c r="H12649" s="1" t="s">
        <v>9480</v>
      </c>
      <c r="I12649" t="s">
        <v>16904</v>
      </c>
      <c r="J12649" t="s">
        <v>38</v>
      </c>
      <c r="K12649">
        <v>16</v>
      </c>
      <c r="L12649">
        <v>3968</v>
      </c>
      <c r="M12649">
        <v>248</v>
      </c>
      <c r="N12649" t="e">
        <v>#N/A</v>
      </c>
      <c r="O12649" t="e">
        <v>#N/A</v>
      </c>
      <c r="P12649">
        <v>0</v>
      </c>
      <c r="Q12649">
        <v>0</v>
      </c>
      <c r="R12649">
        <v>4</v>
      </c>
    </row>
    <row r="12650" spans="1:18" x14ac:dyDescent="0.25">
      <c r="A12650" t="s">
        <v>16898</v>
      </c>
      <c r="B12650">
        <v>2019</v>
      </c>
      <c r="C12650">
        <v>12</v>
      </c>
      <c r="D12650">
        <v>7</v>
      </c>
      <c r="E12650" t="s">
        <v>7471</v>
      </c>
      <c r="F12650" s="1" t="s">
        <v>9480</v>
      </c>
      <c r="G12650" s="1" t="s">
        <v>9480</v>
      </c>
      <c r="H12650" s="1" t="s">
        <v>9480</v>
      </c>
      <c r="I12650" t="s">
        <v>16905</v>
      </c>
      <c r="J12650" t="s">
        <v>38</v>
      </c>
      <c r="K12650">
        <v>8</v>
      </c>
      <c r="L12650">
        <v>1640</v>
      </c>
      <c r="M12650">
        <v>205</v>
      </c>
      <c r="N12650" t="e">
        <v>#N/A</v>
      </c>
      <c r="O12650" t="e">
        <v>#N/A</v>
      </c>
      <c r="P12650">
        <v>0</v>
      </c>
      <c r="Q12650">
        <v>0</v>
      </c>
      <c r="R12650">
        <v>4</v>
      </c>
    </row>
    <row r="12651" spans="1:18" x14ac:dyDescent="0.25">
      <c r="A12651" t="s">
        <v>16898</v>
      </c>
      <c r="B12651">
        <v>2019</v>
      </c>
      <c r="C12651">
        <v>12</v>
      </c>
      <c r="D12651">
        <v>7</v>
      </c>
      <c r="E12651" t="s">
        <v>7471</v>
      </c>
      <c r="F12651" s="1" t="s">
        <v>9480</v>
      </c>
      <c r="G12651" s="1" t="s">
        <v>9480</v>
      </c>
      <c r="H12651" s="1" t="s">
        <v>9480</v>
      </c>
      <c r="I12651" t="s">
        <v>16906</v>
      </c>
      <c r="J12651" t="s">
        <v>38</v>
      </c>
      <c r="K12651">
        <v>8</v>
      </c>
      <c r="L12651">
        <v>2864</v>
      </c>
      <c r="M12651">
        <v>358</v>
      </c>
      <c r="N12651" t="e">
        <v>#N/A</v>
      </c>
      <c r="O12651" t="e">
        <v>#N/A</v>
      </c>
      <c r="P12651">
        <v>0</v>
      </c>
      <c r="Q12651">
        <v>0</v>
      </c>
      <c r="R12651">
        <v>4</v>
      </c>
    </row>
    <row r="12652" spans="1:18" x14ac:dyDescent="0.25">
      <c r="A12652" t="s">
        <v>16898</v>
      </c>
      <c r="B12652">
        <v>2019</v>
      </c>
      <c r="C12652">
        <v>12</v>
      </c>
      <c r="D12652">
        <v>7</v>
      </c>
      <c r="E12652" t="s">
        <v>7471</v>
      </c>
      <c r="F12652" s="1" t="s">
        <v>9480</v>
      </c>
      <c r="G12652" s="1" t="s">
        <v>9480</v>
      </c>
      <c r="H12652" s="1" t="s">
        <v>9480</v>
      </c>
      <c r="I12652" t="s">
        <v>16907</v>
      </c>
      <c r="J12652" t="s">
        <v>38</v>
      </c>
      <c r="K12652">
        <v>4</v>
      </c>
      <c r="L12652">
        <v>856</v>
      </c>
      <c r="M12652">
        <v>214</v>
      </c>
      <c r="N12652" t="e">
        <v>#N/A</v>
      </c>
      <c r="O12652" t="e">
        <v>#N/A</v>
      </c>
      <c r="P12652">
        <v>0</v>
      </c>
      <c r="Q12652">
        <v>0</v>
      </c>
      <c r="R12652">
        <v>4</v>
      </c>
    </row>
    <row r="12653" spans="1:18" x14ac:dyDescent="0.25">
      <c r="A12653" t="s">
        <v>16898</v>
      </c>
      <c r="B12653">
        <v>2019</v>
      </c>
      <c r="C12653">
        <v>12</v>
      </c>
      <c r="D12653">
        <v>7</v>
      </c>
      <c r="E12653" t="s">
        <v>7471</v>
      </c>
      <c r="F12653" s="1" t="s">
        <v>9480</v>
      </c>
      <c r="G12653" s="1" t="s">
        <v>9480</v>
      </c>
      <c r="H12653" s="1" t="s">
        <v>9480</v>
      </c>
      <c r="I12653" t="s">
        <v>16908</v>
      </c>
      <c r="J12653" t="s">
        <v>38</v>
      </c>
      <c r="K12653">
        <v>4</v>
      </c>
      <c r="L12653">
        <v>568</v>
      </c>
      <c r="M12653">
        <v>142</v>
      </c>
      <c r="N12653" t="e">
        <v>#N/A</v>
      </c>
      <c r="O12653" t="e">
        <v>#N/A</v>
      </c>
      <c r="P12653">
        <v>0</v>
      </c>
      <c r="Q12653">
        <v>0</v>
      </c>
      <c r="R12653">
        <v>4</v>
      </c>
    </row>
    <row r="12654" spans="1:18" x14ac:dyDescent="0.25">
      <c r="A12654" t="s">
        <v>16898</v>
      </c>
      <c r="B12654">
        <v>2019</v>
      </c>
      <c r="C12654">
        <v>12</v>
      </c>
      <c r="D12654">
        <v>7</v>
      </c>
      <c r="E12654" t="s">
        <v>7471</v>
      </c>
      <c r="F12654" s="1" t="s">
        <v>9480</v>
      </c>
      <c r="G12654" s="1" t="s">
        <v>9480</v>
      </c>
      <c r="H12654" s="1" t="s">
        <v>9480</v>
      </c>
      <c r="I12654" t="s">
        <v>16909</v>
      </c>
      <c r="J12654" t="s">
        <v>38</v>
      </c>
      <c r="K12654">
        <v>8</v>
      </c>
      <c r="L12654">
        <v>600</v>
      </c>
      <c r="M12654">
        <v>75</v>
      </c>
      <c r="N12654" t="e">
        <v>#N/A</v>
      </c>
      <c r="O12654" t="e">
        <v>#N/A</v>
      </c>
      <c r="P12654">
        <v>0</v>
      </c>
      <c r="Q12654">
        <v>0</v>
      </c>
      <c r="R12654">
        <v>4</v>
      </c>
    </row>
    <row r="12655" spans="1:18" x14ac:dyDescent="0.25">
      <c r="A12655" t="s">
        <v>16898</v>
      </c>
      <c r="B12655">
        <v>2019</v>
      </c>
      <c r="C12655">
        <v>12</v>
      </c>
      <c r="D12655">
        <v>7</v>
      </c>
      <c r="E12655" t="s">
        <v>7471</v>
      </c>
      <c r="F12655" s="1" t="s">
        <v>9480</v>
      </c>
      <c r="G12655" s="1" t="s">
        <v>9480</v>
      </c>
      <c r="H12655" s="1" t="s">
        <v>9480</v>
      </c>
      <c r="I12655" t="s">
        <v>16910</v>
      </c>
      <c r="J12655" t="s">
        <v>38</v>
      </c>
      <c r="K12655">
        <v>4</v>
      </c>
      <c r="L12655">
        <v>380</v>
      </c>
      <c r="M12655">
        <v>95</v>
      </c>
      <c r="N12655" t="e">
        <v>#N/A</v>
      </c>
      <c r="O12655" t="e">
        <v>#N/A</v>
      </c>
      <c r="P12655">
        <v>0</v>
      </c>
      <c r="Q12655">
        <v>0</v>
      </c>
      <c r="R12655">
        <v>4</v>
      </c>
    </row>
    <row r="12656" spans="1:18" x14ac:dyDescent="0.25">
      <c r="A12656" t="s">
        <v>16898</v>
      </c>
      <c r="B12656">
        <v>2019</v>
      </c>
      <c r="C12656">
        <v>12</v>
      </c>
      <c r="D12656">
        <v>7</v>
      </c>
      <c r="E12656" t="s">
        <v>7471</v>
      </c>
      <c r="F12656" s="1" t="s">
        <v>9480</v>
      </c>
      <c r="G12656" s="1" t="s">
        <v>9480</v>
      </c>
      <c r="H12656" s="1" t="s">
        <v>9480</v>
      </c>
      <c r="I12656" t="s">
        <v>16911</v>
      </c>
      <c r="J12656" t="s">
        <v>38</v>
      </c>
      <c r="K12656">
        <v>4</v>
      </c>
      <c r="L12656">
        <v>440</v>
      </c>
      <c r="M12656">
        <v>110</v>
      </c>
      <c r="N12656" t="e">
        <v>#N/A</v>
      </c>
      <c r="O12656" t="e">
        <v>#N/A</v>
      </c>
      <c r="P12656">
        <v>0</v>
      </c>
      <c r="Q12656">
        <v>0</v>
      </c>
      <c r="R12656">
        <v>4</v>
      </c>
    </row>
    <row r="12657" spans="1:18" x14ac:dyDescent="0.25">
      <c r="A12657" t="s">
        <v>16898</v>
      </c>
      <c r="B12657">
        <v>2019</v>
      </c>
      <c r="C12657">
        <v>12</v>
      </c>
      <c r="D12657">
        <v>7</v>
      </c>
      <c r="E12657" t="s">
        <v>7471</v>
      </c>
      <c r="F12657" s="1" t="s">
        <v>9480</v>
      </c>
      <c r="G12657" s="1" t="s">
        <v>9480</v>
      </c>
      <c r="H12657" s="1" t="s">
        <v>9480</v>
      </c>
      <c r="I12657" t="s">
        <v>16912</v>
      </c>
      <c r="J12657" t="s">
        <v>38</v>
      </c>
      <c r="K12657">
        <v>8</v>
      </c>
      <c r="L12657">
        <v>944</v>
      </c>
      <c r="M12657">
        <v>118</v>
      </c>
      <c r="N12657" t="e">
        <v>#N/A</v>
      </c>
      <c r="O12657" t="e">
        <v>#N/A</v>
      </c>
      <c r="P12657">
        <v>0</v>
      </c>
      <c r="Q12657">
        <v>0</v>
      </c>
      <c r="R12657">
        <v>4</v>
      </c>
    </row>
    <row r="12658" spans="1:18" x14ac:dyDescent="0.25">
      <c r="A12658" t="s">
        <v>755</v>
      </c>
      <c r="B12658">
        <v>2016</v>
      </c>
      <c r="C12658">
        <v>4</v>
      </c>
      <c r="D12658">
        <v>5</v>
      </c>
      <c r="E12658" t="s">
        <v>92</v>
      </c>
      <c r="F12658" s="1" t="s">
        <v>3205</v>
      </c>
      <c r="G12658" s="1" t="s">
        <v>3203</v>
      </c>
      <c r="H12658" s="1" t="s">
        <v>3204</v>
      </c>
      <c r="I12658" t="s">
        <v>17616</v>
      </c>
      <c r="J12658" t="s">
        <v>23</v>
      </c>
      <c r="K12658">
        <v>2720</v>
      </c>
      <c r="L12658">
        <v>82960</v>
      </c>
      <c r="M12658">
        <v>30.5</v>
      </c>
      <c r="N12658" t="s">
        <v>35</v>
      </c>
      <c r="O12658" t="s">
        <v>9635</v>
      </c>
      <c r="P12658">
        <v>0</v>
      </c>
      <c r="Q12658">
        <v>0</v>
      </c>
      <c r="R12658">
        <v>2</v>
      </c>
    </row>
    <row r="12659" spans="1:18" x14ac:dyDescent="0.25">
      <c r="A12659" t="s">
        <v>1360</v>
      </c>
      <c r="B12659">
        <v>2017</v>
      </c>
      <c r="C12659">
        <v>2</v>
      </c>
      <c r="D12659">
        <v>9</v>
      </c>
      <c r="E12659" t="s">
        <v>226</v>
      </c>
      <c r="F12659" s="1" t="s">
        <v>3205</v>
      </c>
      <c r="G12659" s="1" t="s">
        <v>3863</v>
      </c>
      <c r="H12659" s="1" t="s">
        <v>3206</v>
      </c>
      <c r="I12659" t="s">
        <v>19012</v>
      </c>
      <c r="J12659" t="s">
        <v>23</v>
      </c>
      <c r="K12659">
        <v>20700</v>
      </c>
      <c r="L12659">
        <v>963419.4</v>
      </c>
      <c r="M12659">
        <v>46.54</v>
      </c>
      <c r="N12659" t="s">
        <v>9335</v>
      </c>
      <c r="O12659" t="s">
        <v>9441</v>
      </c>
      <c r="P12659">
        <v>0.12724850134172863</v>
      </c>
      <c r="Q12659">
        <v>0</v>
      </c>
      <c r="R12659">
        <v>1</v>
      </c>
    </row>
    <row r="12660" spans="1:18" x14ac:dyDescent="0.25">
      <c r="A12660" t="s">
        <v>2581</v>
      </c>
      <c r="B12660">
        <v>2018</v>
      </c>
      <c r="C12660">
        <v>6</v>
      </c>
      <c r="D12660">
        <v>15</v>
      </c>
      <c r="E12660" t="s">
        <v>1620</v>
      </c>
      <c r="F12660" s="1" t="s">
        <v>3205</v>
      </c>
      <c r="G12660" s="1" t="s">
        <v>3863</v>
      </c>
      <c r="H12660" s="1" t="s">
        <v>3206</v>
      </c>
      <c r="I12660" t="s">
        <v>19198</v>
      </c>
      <c r="J12660" t="s">
        <v>23</v>
      </c>
      <c r="K12660">
        <v>20410</v>
      </c>
      <c r="L12660">
        <v>985803</v>
      </c>
      <c r="M12660">
        <v>48.3</v>
      </c>
      <c r="N12660" t="s">
        <v>9336</v>
      </c>
      <c r="O12660" t="s">
        <v>10729</v>
      </c>
      <c r="P12660">
        <v>0</v>
      </c>
      <c r="Q12660">
        <v>0</v>
      </c>
      <c r="R12660">
        <v>2</v>
      </c>
    </row>
    <row r="12661" spans="1:18" x14ac:dyDescent="0.25">
      <c r="A12661" t="s">
        <v>8580</v>
      </c>
      <c r="B12661">
        <v>2018</v>
      </c>
      <c r="C12661">
        <v>5</v>
      </c>
      <c r="D12661">
        <v>25</v>
      </c>
      <c r="E12661" t="s">
        <v>7310</v>
      </c>
      <c r="F12661" s="1" t="s">
        <v>5207</v>
      </c>
      <c r="G12661" s="1" t="s">
        <v>21008</v>
      </c>
      <c r="H12661" s="1" t="s">
        <v>3200</v>
      </c>
      <c r="I12661" t="s">
        <v>6924</v>
      </c>
      <c r="J12661" t="s">
        <v>23</v>
      </c>
      <c r="K12661">
        <v>580</v>
      </c>
      <c r="L12661">
        <v>90491.6</v>
      </c>
      <c r="M12661">
        <v>156.02000000000001</v>
      </c>
      <c r="N12661" t="s">
        <v>9357</v>
      </c>
      <c r="O12661" t="s">
        <v>9836</v>
      </c>
      <c r="P12661">
        <v>0</v>
      </c>
      <c r="Q12661">
        <v>0</v>
      </c>
      <c r="R12661">
        <v>2</v>
      </c>
    </row>
    <row r="12662" spans="1:18" x14ac:dyDescent="0.25">
      <c r="A12662" t="s">
        <v>893</v>
      </c>
      <c r="B12662">
        <v>2016</v>
      </c>
      <c r="C12662">
        <v>5</v>
      </c>
      <c r="D12662">
        <v>25</v>
      </c>
      <c r="E12662" t="s">
        <v>92</v>
      </c>
      <c r="F12662" s="1" t="s">
        <v>3205</v>
      </c>
      <c r="G12662" s="1" t="s">
        <v>3967</v>
      </c>
      <c r="H12662" s="1" t="s">
        <v>3206</v>
      </c>
      <c r="I12662" t="s">
        <v>18682</v>
      </c>
      <c r="J12662" t="s">
        <v>23</v>
      </c>
      <c r="K12662">
        <v>24720</v>
      </c>
      <c r="L12662">
        <v>1458480</v>
      </c>
      <c r="M12662">
        <v>59</v>
      </c>
      <c r="N12662" t="s">
        <v>9268</v>
      </c>
      <c r="O12662" t="s">
        <v>9565</v>
      </c>
      <c r="P12662">
        <v>0</v>
      </c>
      <c r="Q12662">
        <v>0</v>
      </c>
      <c r="R12662">
        <v>2</v>
      </c>
    </row>
    <row r="12663" spans="1:18" x14ac:dyDescent="0.25">
      <c r="A12663" t="s">
        <v>2297</v>
      </c>
      <c r="B12663">
        <v>2018</v>
      </c>
      <c r="C12663">
        <v>3</v>
      </c>
      <c r="D12663">
        <v>16</v>
      </c>
      <c r="E12663" t="s">
        <v>1594</v>
      </c>
      <c r="F12663" s="1" t="s">
        <v>3205</v>
      </c>
      <c r="G12663" s="1" t="s">
        <v>3863</v>
      </c>
      <c r="H12663" s="1" t="s">
        <v>3206</v>
      </c>
      <c r="I12663" t="s">
        <v>18999</v>
      </c>
      <c r="J12663" t="s">
        <v>23</v>
      </c>
      <c r="K12663">
        <v>19989</v>
      </c>
      <c r="L12663">
        <v>876729.53</v>
      </c>
      <c r="M12663">
        <v>43.86</v>
      </c>
      <c r="N12663" t="s">
        <v>9337</v>
      </c>
      <c r="O12663" t="s">
        <v>9440</v>
      </c>
      <c r="P12663">
        <v>0.12068470364021268</v>
      </c>
      <c r="Q12663">
        <v>0</v>
      </c>
      <c r="R12663">
        <v>1</v>
      </c>
    </row>
    <row r="12664" spans="1:18" x14ac:dyDescent="0.25">
      <c r="A12664" t="s">
        <v>971</v>
      </c>
      <c r="B12664">
        <v>2016</v>
      </c>
      <c r="C12664">
        <v>8</v>
      </c>
      <c r="D12664">
        <v>12</v>
      </c>
      <c r="E12664" t="s">
        <v>226</v>
      </c>
      <c r="F12664" s="1" t="s">
        <v>3205</v>
      </c>
      <c r="G12664" s="1" t="s">
        <v>3384</v>
      </c>
      <c r="H12664" s="1" t="s">
        <v>3206</v>
      </c>
      <c r="I12664" t="s">
        <v>17081</v>
      </c>
      <c r="J12664" t="s">
        <v>23</v>
      </c>
      <c r="K12664">
        <v>20015</v>
      </c>
      <c r="L12664">
        <v>784588</v>
      </c>
      <c r="M12664">
        <v>39.200000000000003</v>
      </c>
      <c r="N12664" t="s">
        <v>160</v>
      </c>
      <c r="O12664" t="s">
        <v>9452</v>
      </c>
      <c r="P12664">
        <v>0.10110188471641929</v>
      </c>
      <c r="Q12664">
        <v>0</v>
      </c>
      <c r="R12664">
        <v>3</v>
      </c>
    </row>
    <row r="12665" spans="1:18" x14ac:dyDescent="0.25">
      <c r="A12665" t="s">
        <v>7901</v>
      </c>
      <c r="B12665">
        <v>2017</v>
      </c>
      <c r="C12665">
        <v>2</v>
      </c>
      <c r="D12665">
        <v>10</v>
      </c>
      <c r="E12665" t="s">
        <v>7471</v>
      </c>
      <c r="F12665" s="1" t="s">
        <v>5207</v>
      </c>
      <c r="G12665" s="1" t="s">
        <v>20573</v>
      </c>
      <c r="H12665" s="1" t="s">
        <v>7263</v>
      </c>
      <c r="I12665" t="s">
        <v>20700</v>
      </c>
      <c r="J12665" t="s">
        <v>23</v>
      </c>
      <c r="K12665">
        <v>1061</v>
      </c>
      <c r="L12665">
        <v>211139</v>
      </c>
      <c r="M12665">
        <v>199</v>
      </c>
      <c r="N12665" t="s">
        <v>7263</v>
      </c>
      <c r="O12665" t="s">
        <v>23274</v>
      </c>
      <c r="P12665">
        <v>0</v>
      </c>
      <c r="Q12665">
        <v>0</v>
      </c>
      <c r="R12665">
        <v>1</v>
      </c>
    </row>
    <row r="12666" spans="1:18" x14ac:dyDescent="0.25">
      <c r="A12666" t="s">
        <v>2124</v>
      </c>
      <c r="B12666">
        <v>2018</v>
      </c>
      <c r="C12666">
        <v>1</v>
      </c>
      <c r="D12666">
        <v>16</v>
      </c>
      <c r="E12666" t="s">
        <v>226</v>
      </c>
      <c r="F12666" s="1" t="s">
        <v>3205</v>
      </c>
      <c r="G12666" s="1" t="s">
        <v>3863</v>
      </c>
      <c r="H12666" s="1" t="s">
        <v>3206</v>
      </c>
      <c r="I12666" t="s">
        <v>19003</v>
      </c>
      <c r="J12666" t="s">
        <v>23</v>
      </c>
      <c r="K12666">
        <v>20730</v>
      </c>
      <c r="L12666">
        <v>1013178.75</v>
      </c>
      <c r="M12666">
        <v>48.88</v>
      </c>
      <c r="N12666" t="s">
        <v>9344</v>
      </c>
      <c r="O12666" t="s">
        <v>9496</v>
      </c>
      <c r="P12666">
        <v>3.9816758144422926E-2</v>
      </c>
      <c r="Q12666">
        <v>0</v>
      </c>
      <c r="R12666">
        <v>1</v>
      </c>
    </row>
    <row r="12667" spans="1:18" x14ac:dyDescent="0.25">
      <c r="A12667" t="s">
        <v>15959</v>
      </c>
      <c r="B12667">
        <v>2019</v>
      </c>
      <c r="C12667">
        <v>10</v>
      </c>
      <c r="D12667">
        <v>14</v>
      </c>
      <c r="E12667" t="s">
        <v>1206</v>
      </c>
      <c r="F12667" s="1" t="s">
        <v>9480</v>
      </c>
      <c r="G12667" s="1" t="s">
        <v>9480</v>
      </c>
      <c r="H12667" s="1" t="s">
        <v>9480</v>
      </c>
      <c r="I12667" t="s">
        <v>15961</v>
      </c>
      <c r="J12667" t="s">
        <v>23</v>
      </c>
      <c r="K12667">
        <v>2</v>
      </c>
      <c r="L12667">
        <v>960</v>
      </c>
      <c r="M12667">
        <v>480</v>
      </c>
      <c r="N12667" t="e">
        <v>#N/A</v>
      </c>
      <c r="O12667" t="e">
        <v>#N/A</v>
      </c>
      <c r="P12667">
        <v>0</v>
      </c>
      <c r="Q12667">
        <v>0</v>
      </c>
      <c r="R12667">
        <v>4</v>
      </c>
    </row>
    <row r="12668" spans="1:18" x14ac:dyDescent="0.25">
      <c r="A12668" t="s">
        <v>2906</v>
      </c>
      <c r="B12668">
        <v>2018</v>
      </c>
      <c r="C12668">
        <v>10</v>
      </c>
      <c r="D12668">
        <v>11</v>
      </c>
      <c r="E12668" t="s">
        <v>643</v>
      </c>
      <c r="F12668" s="1" t="s">
        <v>3205</v>
      </c>
      <c r="G12668" s="1" t="s">
        <v>3384</v>
      </c>
      <c r="H12668" s="1" t="s">
        <v>3206</v>
      </c>
      <c r="I12668" t="s">
        <v>17066</v>
      </c>
      <c r="J12668" t="s">
        <v>23</v>
      </c>
      <c r="K12668">
        <v>10350</v>
      </c>
      <c r="L12668">
        <v>477000.45</v>
      </c>
      <c r="M12668">
        <v>46.09</v>
      </c>
      <c r="N12668" t="s">
        <v>160</v>
      </c>
      <c r="O12668" t="s">
        <v>9452</v>
      </c>
      <c r="P12668">
        <v>0.10110188471641929</v>
      </c>
      <c r="Q12668">
        <v>0</v>
      </c>
      <c r="R12668">
        <v>4</v>
      </c>
    </row>
    <row r="12669" spans="1:18" x14ac:dyDescent="0.25">
      <c r="A12669" t="s">
        <v>14873</v>
      </c>
      <c r="B12669">
        <v>2019</v>
      </c>
      <c r="C12669">
        <v>6</v>
      </c>
      <c r="D12669">
        <v>18</v>
      </c>
      <c r="E12669" t="s">
        <v>51</v>
      </c>
      <c r="F12669" s="1" t="s">
        <v>3205</v>
      </c>
      <c r="G12669" s="1" t="s">
        <v>3863</v>
      </c>
      <c r="H12669" s="1" t="s">
        <v>3206</v>
      </c>
      <c r="I12669" t="s">
        <v>19321</v>
      </c>
      <c r="J12669" t="s">
        <v>23</v>
      </c>
      <c r="K12669">
        <v>2615</v>
      </c>
      <c r="L12669">
        <v>175989.5</v>
      </c>
      <c r="M12669">
        <v>67.3</v>
      </c>
      <c r="N12669" t="s">
        <v>9314</v>
      </c>
      <c r="O12669" t="s">
        <v>9453</v>
      </c>
      <c r="P12669">
        <v>1.984751079033405E-2</v>
      </c>
      <c r="Q12669">
        <v>0</v>
      </c>
      <c r="R12669">
        <v>2</v>
      </c>
    </row>
    <row r="12670" spans="1:18" x14ac:dyDescent="0.25">
      <c r="A12670" t="s">
        <v>14873</v>
      </c>
      <c r="B12670">
        <v>2019</v>
      </c>
      <c r="C12670">
        <v>6</v>
      </c>
      <c r="D12670">
        <v>18</v>
      </c>
      <c r="E12670" t="s">
        <v>51</v>
      </c>
      <c r="F12670" s="1" t="s">
        <v>3205</v>
      </c>
      <c r="G12670" s="1" t="s">
        <v>3863</v>
      </c>
      <c r="H12670" s="1" t="s">
        <v>3206</v>
      </c>
      <c r="I12670" t="s">
        <v>19270</v>
      </c>
      <c r="J12670" t="s">
        <v>23</v>
      </c>
      <c r="K12670">
        <v>17579</v>
      </c>
      <c r="L12670">
        <v>1183066.7</v>
      </c>
      <c r="M12670">
        <v>67.3</v>
      </c>
      <c r="N12670" t="s">
        <v>9313</v>
      </c>
      <c r="O12670" t="s">
        <v>9448</v>
      </c>
      <c r="P12670">
        <v>2.823689586550486E-2</v>
      </c>
      <c r="Q12670">
        <v>0</v>
      </c>
      <c r="R12670">
        <v>2</v>
      </c>
    </row>
    <row r="12671" spans="1:18" x14ac:dyDescent="0.25">
      <c r="A12671" t="s">
        <v>3189</v>
      </c>
      <c r="B12671">
        <v>2018</v>
      </c>
      <c r="C12671">
        <v>12</v>
      </c>
      <c r="D12671">
        <v>29</v>
      </c>
      <c r="E12671" t="s">
        <v>226</v>
      </c>
      <c r="F12671" s="1" t="s">
        <v>3205</v>
      </c>
      <c r="G12671" s="1" t="s">
        <v>3863</v>
      </c>
      <c r="H12671" s="1" t="s">
        <v>3206</v>
      </c>
      <c r="I12671" t="s">
        <v>19003</v>
      </c>
      <c r="J12671" t="s">
        <v>23</v>
      </c>
      <c r="K12671">
        <v>4865</v>
      </c>
      <c r="L12671">
        <v>225249.5</v>
      </c>
      <c r="M12671">
        <v>46.3</v>
      </c>
      <c r="N12671" t="s">
        <v>9344</v>
      </c>
      <c r="O12671" t="s">
        <v>9496</v>
      </c>
      <c r="P12671">
        <v>3.9816758144422926E-2</v>
      </c>
      <c r="Q12671">
        <v>0</v>
      </c>
      <c r="R12671">
        <v>4</v>
      </c>
    </row>
    <row r="12672" spans="1:18" x14ac:dyDescent="0.25">
      <c r="A12672" t="s">
        <v>3189</v>
      </c>
      <c r="B12672">
        <v>2018</v>
      </c>
      <c r="C12672">
        <v>12</v>
      </c>
      <c r="D12672">
        <v>29</v>
      </c>
      <c r="E12672" t="s">
        <v>226</v>
      </c>
      <c r="F12672" s="1" t="s">
        <v>3205</v>
      </c>
      <c r="G12672" s="1" t="s">
        <v>3384</v>
      </c>
      <c r="H12672" s="1" t="s">
        <v>3206</v>
      </c>
      <c r="I12672" t="s">
        <v>17072</v>
      </c>
      <c r="J12672" t="s">
        <v>23</v>
      </c>
      <c r="K12672">
        <v>9060</v>
      </c>
      <c r="L12672">
        <v>417666</v>
      </c>
      <c r="M12672">
        <v>46.1</v>
      </c>
      <c r="N12672" t="s">
        <v>112</v>
      </c>
      <c r="O12672" t="s">
        <v>9515</v>
      </c>
      <c r="P12672">
        <v>3.2773227720419927E-2</v>
      </c>
      <c r="Q12672">
        <v>0</v>
      </c>
      <c r="R12672">
        <v>4</v>
      </c>
    </row>
    <row r="12673" spans="1:18" x14ac:dyDescent="0.25">
      <c r="A12673" t="s">
        <v>3189</v>
      </c>
      <c r="B12673">
        <v>2018</v>
      </c>
      <c r="C12673">
        <v>12</v>
      </c>
      <c r="D12673">
        <v>29</v>
      </c>
      <c r="E12673" t="s">
        <v>226</v>
      </c>
      <c r="F12673" s="1" t="s">
        <v>3205</v>
      </c>
      <c r="G12673" s="1" t="s">
        <v>3863</v>
      </c>
      <c r="H12673" s="1" t="s">
        <v>3206</v>
      </c>
      <c r="I12673" t="s">
        <v>19112</v>
      </c>
      <c r="J12673" t="s">
        <v>23</v>
      </c>
      <c r="K12673">
        <v>2190</v>
      </c>
      <c r="L12673">
        <v>101397</v>
      </c>
      <c r="M12673">
        <v>46.3</v>
      </c>
      <c r="N12673" t="s">
        <v>9304</v>
      </c>
      <c r="O12673" t="s">
        <v>9502</v>
      </c>
      <c r="P12673">
        <v>0</v>
      </c>
      <c r="Q12673">
        <v>0</v>
      </c>
      <c r="R12673">
        <v>4</v>
      </c>
    </row>
    <row r="12674" spans="1:18" x14ac:dyDescent="0.25">
      <c r="A12674" t="s">
        <v>3189</v>
      </c>
      <c r="B12674">
        <v>2018</v>
      </c>
      <c r="C12674">
        <v>12</v>
      </c>
      <c r="D12674">
        <v>29</v>
      </c>
      <c r="E12674" t="s">
        <v>226</v>
      </c>
      <c r="F12674" s="1" t="s">
        <v>3205</v>
      </c>
      <c r="G12674" s="1" t="s">
        <v>3227</v>
      </c>
      <c r="H12674" s="1" t="s">
        <v>3204</v>
      </c>
      <c r="I12674" t="s">
        <v>19692</v>
      </c>
      <c r="J12674" t="s">
        <v>23</v>
      </c>
      <c r="K12674">
        <v>5290</v>
      </c>
      <c r="L12674">
        <v>266616</v>
      </c>
      <c r="M12674">
        <v>50.4</v>
      </c>
      <c r="N12674" t="s">
        <v>22073</v>
      </c>
      <c r="O12674" t="s">
        <v>23296</v>
      </c>
      <c r="P12674">
        <v>0</v>
      </c>
      <c r="Q12674">
        <v>0</v>
      </c>
      <c r="R12674">
        <v>4</v>
      </c>
    </row>
    <row r="12675" spans="1:18" x14ac:dyDescent="0.25">
      <c r="A12675" t="s">
        <v>15233</v>
      </c>
      <c r="B12675">
        <v>2019</v>
      </c>
      <c r="C12675">
        <v>7</v>
      </c>
      <c r="D12675">
        <v>30</v>
      </c>
      <c r="E12675" t="s">
        <v>15067</v>
      </c>
      <c r="F12675" s="1" t="s">
        <v>3205</v>
      </c>
      <c r="G12675" s="1" t="s">
        <v>3384</v>
      </c>
      <c r="H12675" s="1" t="s">
        <v>3206</v>
      </c>
      <c r="I12675" t="s">
        <v>17299</v>
      </c>
      <c r="J12675" t="s">
        <v>23</v>
      </c>
      <c r="K12675">
        <v>19940</v>
      </c>
      <c r="L12675">
        <v>1026910</v>
      </c>
      <c r="M12675">
        <v>51.5</v>
      </c>
      <c r="N12675" t="s">
        <v>160</v>
      </c>
      <c r="O12675" t="s">
        <v>9452</v>
      </c>
      <c r="P12675">
        <v>0.10110188471641929</v>
      </c>
      <c r="Q12675">
        <v>0</v>
      </c>
      <c r="R12675">
        <v>3</v>
      </c>
    </row>
    <row r="12676" spans="1:18" x14ac:dyDescent="0.25">
      <c r="A12676" t="s">
        <v>15506</v>
      </c>
      <c r="B12676">
        <v>2019</v>
      </c>
      <c r="C12676">
        <v>9</v>
      </c>
      <c r="D12676">
        <v>5</v>
      </c>
      <c r="E12676" t="s">
        <v>1916</v>
      </c>
      <c r="F12676" s="1" t="s">
        <v>3205</v>
      </c>
      <c r="G12676" s="1" t="s">
        <v>3863</v>
      </c>
      <c r="H12676" s="1" t="s">
        <v>3206</v>
      </c>
      <c r="I12676" t="s">
        <v>19200</v>
      </c>
      <c r="J12676" t="s">
        <v>23</v>
      </c>
      <c r="K12676">
        <v>725</v>
      </c>
      <c r="L12676">
        <v>35887.5</v>
      </c>
      <c r="M12676">
        <v>49.5</v>
      </c>
      <c r="N12676" t="s">
        <v>9343</v>
      </c>
      <c r="O12676" t="s">
        <v>9730</v>
      </c>
      <c r="P12676">
        <v>0</v>
      </c>
      <c r="Q12676">
        <v>0</v>
      </c>
      <c r="R12676">
        <v>3</v>
      </c>
    </row>
    <row r="12677" spans="1:18" x14ac:dyDescent="0.25">
      <c r="A12677" t="s">
        <v>15506</v>
      </c>
      <c r="B12677">
        <v>2019</v>
      </c>
      <c r="C12677">
        <v>9</v>
      </c>
      <c r="D12677">
        <v>5</v>
      </c>
      <c r="E12677" t="s">
        <v>1916</v>
      </c>
      <c r="F12677" s="1" t="s">
        <v>3205</v>
      </c>
      <c r="G12677" s="1" t="s">
        <v>3227</v>
      </c>
      <c r="H12677" s="1" t="s">
        <v>3206</v>
      </c>
      <c r="I12677" t="s">
        <v>19821</v>
      </c>
      <c r="J12677" t="s">
        <v>23</v>
      </c>
      <c r="K12677">
        <v>260</v>
      </c>
      <c r="L12677">
        <v>16926</v>
      </c>
      <c r="M12677">
        <v>65.099999999999994</v>
      </c>
      <c r="N12677" t="s">
        <v>22069</v>
      </c>
      <c r="O12677" t="s">
        <v>23265</v>
      </c>
      <c r="P12677">
        <v>0</v>
      </c>
      <c r="Q12677">
        <v>0</v>
      </c>
      <c r="R12677">
        <v>3</v>
      </c>
    </row>
    <row r="12678" spans="1:18" x14ac:dyDescent="0.25">
      <c r="A12678" t="s">
        <v>15506</v>
      </c>
      <c r="B12678">
        <v>2019</v>
      </c>
      <c r="C12678">
        <v>9</v>
      </c>
      <c r="D12678">
        <v>5</v>
      </c>
      <c r="E12678" t="s">
        <v>1916</v>
      </c>
      <c r="F12678" s="1" t="s">
        <v>3205</v>
      </c>
      <c r="G12678" s="1" t="s">
        <v>3384</v>
      </c>
      <c r="H12678" s="1" t="s">
        <v>3206</v>
      </c>
      <c r="I12678" t="s">
        <v>17218</v>
      </c>
      <c r="J12678" t="s">
        <v>23</v>
      </c>
      <c r="K12678">
        <v>4070</v>
      </c>
      <c r="L12678">
        <v>209401.5</v>
      </c>
      <c r="M12678">
        <v>51.45</v>
      </c>
      <c r="N12678" t="s">
        <v>228</v>
      </c>
      <c r="O12678" t="s">
        <v>9547</v>
      </c>
      <c r="P12678">
        <v>0</v>
      </c>
      <c r="Q12678">
        <v>0</v>
      </c>
      <c r="R12678">
        <v>3</v>
      </c>
    </row>
    <row r="12679" spans="1:18" x14ac:dyDescent="0.25">
      <c r="A12679" t="s">
        <v>15506</v>
      </c>
      <c r="B12679">
        <v>2019</v>
      </c>
      <c r="C12679">
        <v>9</v>
      </c>
      <c r="D12679">
        <v>5</v>
      </c>
      <c r="E12679" t="s">
        <v>1916</v>
      </c>
      <c r="F12679" s="1" t="s">
        <v>3205</v>
      </c>
      <c r="G12679" s="1" t="s">
        <v>3863</v>
      </c>
      <c r="H12679" s="1" t="s">
        <v>3206</v>
      </c>
      <c r="I12679" t="s">
        <v>19300</v>
      </c>
      <c r="J12679" t="s">
        <v>23</v>
      </c>
      <c r="K12679">
        <v>13960</v>
      </c>
      <c r="L12679">
        <v>690321.95</v>
      </c>
      <c r="M12679">
        <v>49.45</v>
      </c>
      <c r="N12679" t="s">
        <v>9307</v>
      </c>
      <c r="O12679" t="s">
        <v>9445</v>
      </c>
      <c r="P12679">
        <v>3.6019547837424074E-2</v>
      </c>
      <c r="Q12679">
        <v>0</v>
      </c>
      <c r="R12679">
        <v>3</v>
      </c>
    </row>
    <row r="12680" spans="1:18" x14ac:dyDescent="0.25">
      <c r="A12680" t="s">
        <v>15506</v>
      </c>
      <c r="B12680">
        <v>2019</v>
      </c>
      <c r="C12680">
        <v>9</v>
      </c>
      <c r="D12680">
        <v>5</v>
      </c>
      <c r="E12680" t="s">
        <v>1916</v>
      </c>
      <c r="F12680" s="1" t="s">
        <v>3205</v>
      </c>
      <c r="G12680" s="1" t="s">
        <v>3863</v>
      </c>
      <c r="H12680" s="1" t="s">
        <v>3206</v>
      </c>
      <c r="I12680" t="s">
        <v>19305</v>
      </c>
      <c r="J12680" t="s">
        <v>23</v>
      </c>
      <c r="K12680">
        <v>370</v>
      </c>
      <c r="L12680">
        <v>26788</v>
      </c>
      <c r="M12680">
        <v>72.400000000000006</v>
      </c>
      <c r="N12680" t="s">
        <v>9319</v>
      </c>
      <c r="O12680" t="s">
        <v>9487</v>
      </c>
      <c r="P12680">
        <v>0</v>
      </c>
      <c r="Q12680">
        <v>0</v>
      </c>
      <c r="R12680">
        <v>3</v>
      </c>
    </row>
    <row r="12681" spans="1:18" x14ac:dyDescent="0.25">
      <c r="A12681" t="s">
        <v>15506</v>
      </c>
      <c r="B12681">
        <v>2019</v>
      </c>
      <c r="C12681">
        <v>9</v>
      </c>
      <c r="D12681">
        <v>5</v>
      </c>
      <c r="E12681" t="s">
        <v>1916</v>
      </c>
      <c r="F12681" s="1" t="s">
        <v>3205</v>
      </c>
      <c r="G12681" s="1" t="s">
        <v>3227</v>
      </c>
      <c r="H12681" s="1" t="s">
        <v>3206</v>
      </c>
      <c r="I12681" t="s">
        <v>19675</v>
      </c>
      <c r="J12681" t="s">
        <v>23</v>
      </c>
      <c r="K12681">
        <v>750</v>
      </c>
      <c r="L12681">
        <v>42375</v>
      </c>
      <c r="M12681">
        <v>56.5</v>
      </c>
      <c r="N12681" t="s">
        <v>22068</v>
      </c>
      <c r="O12681" t="s">
        <v>23255</v>
      </c>
      <c r="P12681">
        <v>0</v>
      </c>
      <c r="Q12681">
        <v>0</v>
      </c>
      <c r="R12681">
        <v>3</v>
      </c>
    </row>
    <row r="12682" spans="1:18" x14ac:dyDescent="0.25">
      <c r="A12682" t="s">
        <v>8665</v>
      </c>
      <c r="B12682">
        <v>2018</v>
      </c>
      <c r="C12682">
        <v>7</v>
      </c>
      <c r="D12682">
        <v>20</v>
      </c>
      <c r="E12682" t="s">
        <v>8255</v>
      </c>
      <c r="F12682" s="1" t="s">
        <v>5207</v>
      </c>
      <c r="G12682" s="1" t="s">
        <v>20573</v>
      </c>
      <c r="H12682" s="1" t="s">
        <v>7263</v>
      </c>
      <c r="I12682" t="s">
        <v>20693</v>
      </c>
      <c r="J12682" t="s">
        <v>23</v>
      </c>
      <c r="K12682">
        <v>500</v>
      </c>
      <c r="L12682">
        <v>74564.2</v>
      </c>
      <c r="M12682">
        <v>149.13</v>
      </c>
      <c r="N12682" t="s">
        <v>9014</v>
      </c>
      <c r="O12682" t="s">
        <v>9455</v>
      </c>
      <c r="P12682">
        <v>0</v>
      </c>
      <c r="Q12682">
        <v>7.1029776426183869E-2</v>
      </c>
      <c r="R12682">
        <v>3</v>
      </c>
    </row>
    <row r="12683" spans="1:18" x14ac:dyDescent="0.25">
      <c r="A12683" t="s">
        <v>8665</v>
      </c>
      <c r="B12683">
        <v>2018</v>
      </c>
      <c r="C12683">
        <v>7</v>
      </c>
      <c r="D12683">
        <v>20</v>
      </c>
      <c r="E12683" t="s">
        <v>8255</v>
      </c>
      <c r="F12683" s="1" t="s">
        <v>5207</v>
      </c>
      <c r="G12683" s="1" t="s">
        <v>20931</v>
      </c>
      <c r="H12683" s="1" t="s">
        <v>7263</v>
      </c>
      <c r="I12683" t="s">
        <v>6415</v>
      </c>
      <c r="J12683" t="s">
        <v>23</v>
      </c>
      <c r="K12683">
        <v>5</v>
      </c>
      <c r="L12683">
        <v>630.59</v>
      </c>
      <c r="M12683">
        <v>126.12</v>
      </c>
      <c r="N12683" t="s">
        <v>9102</v>
      </c>
      <c r="O12683" t="s">
        <v>9840</v>
      </c>
      <c r="P12683">
        <v>0</v>
      </c>
      <c r="Q12683">
        <v>0</v>
      </c>
      <c r="R12683">
        <v>3</v>
      </c>
    </row>
    <row r="12684" spans="1:18" x14ac:dyDescent="0.25">
      <c r="A12684" t="s">
        <v>8665</v>
      </c>
      <c r="B12684">
        <v>2018</v>
      </c>
      <c r="C12684">
        <v>7</v>
      </c>
      <c r="D12684">
        <v>20</v>
      </c>
      <c r="E12684" t="s">
        <v>8255</v>
      </c>
      <c r="F12684" s="1" t="s">
        <v>5207</v>
      </c>
      <c r="G12684" s="1" t="s">
        <v>20573</v>
      </c>
      <c r="H12684" s="1" t="s">
        <v>7263</v>
      </c>
      <c r="I12684" t="s">
        <v>20891</v>
      </c>
      <c r="J12684" t="s">
        <v>23</v>
      </c>
      <c r="K12684">
        <v>5</v>
      </c>
      <c r="L12684">
        <v>671.72</v>
      </c>
      <c r="M12684">
        <v>134.34</v>
      </c>
      <c r="N12684" t="s">
        <v>7263</v>
      </c>
      <c r="O12684" t="s">
        <v>23274</v>
      </c>
      <c r="P12684">
        <v>0</v>
      </c>
      <c r="Q12684">
        <v>0</v>
      </c>
      <c r="R12684">
        <v>3</v>
      </c>
    </row>
    <row r="12685" spans="1:18" x14ac:dyDescent="0.25">
      <c r="A12685" t="s">
        <v>8665</v>
      </c>
      <c r="B12685">
        <v>2018</v>
      </c>
      <c r="C12685">
        <v>7</v>
      </c>
      <c r="D12685">
        <v>20</v>
      </c>
      <c r="E12685" t="s">
        <v>8255</v>
      </c>
      <c r="F12685" s="1" t="s">
        <v>5207</v>
      </c>
      <c r="G12685" s="1" t="s">
        <v>20573</v>
      </c>
      <c r="H12685" s="1" t="s">
        <v>7263</v>
      </c>
      <c r="I12685" t="s">
        <v>6332</v>
      </c>
      <c r="J12685" t="s">
        <v>23</v>
      </c>
      <c r="K12685">
        <v>5</v>
      </c>
      <c r="L12685">
        <v>682.34</v>
      </c>
      <c r="M12685">
        <v>136.47</v>
      </c>
      <c r="N12685" t="s">
        <v>9097</v>
      </c>
      <c r="O12685" t="s">
        <v>9940</v>
      </c>
      <c r="P12685">
        <v>0</v>
      </c>
      <c r="Q12685">
        <v>0</v>
      </c>
      <c r="R12685">
        <v>3</v>
      </c>
    </row>
    <row r="12686" spans="1:18" x14ac:dyDescent="0.25">
      <c r="A12686" t="s">
        <v>8665</v>
      </c>
      <c r="B12686">
        <v>2018</v>
      </c>
      <c r="C12686">
        <v>7</v>
      </c>
      <c r="D12686">
        <v>20</v>
      </c>
      <c r="E12686" t="s">
        <v>8255</v>
      </c>
      <c r="F12686" s="1" t="s">
        <v>5207</v>
      </c>
      <c r="G12686" s="1" t="s">
        <v>20573</v>
      </c>
      <c r="H12686" s="1" t="s">
        <v>7263</v>
      </c>
      <c r="I12686" t="s">
        <v>20739</v>
      </c>
      <c r="J12686" t="s">
        <v>23</v>
      </c>
      <c r="K12686">
        <v>5</v>
      </c>
      <c r="L12686">
        <v>723.4</v>
      </c>
      <c r="M12686">
        <v>144.68</v>
      </c>
      <c r="N12686" t="s">
        <v>7263</v>
      </c>
      <c r="O12686" t="s">
        <v>23274</v>
      </c>
      <c r="P12686">
        <v>0</v>
      </c>
      <c r="Q12686">
        <v>0</v>
      </c>
      <c r="R12686">
        <v>3</v>
      </c>
    </row>
    <row r="12687" spans="1:18" x14ac:dyDescent="0.25">
      <c r="A12687" t="s">
        <v>8665</v>
      </c>
      <c r="B12687">
        <v>2018</v>
      </c>
      <c r="C12687">
        <v>7</v>
      </c>
      <c r="D12687">
        <v>20</v>
      </c>
      <c r="E12687" t="s">
        <v>8255</v>
      </c>
      <c r="F12687" s="1" t="s">
        <v>5207</v>
      </c>
      <c r="G12687" s="1" t="s">
        <v>20573</v>
      </c>
      <c r="H12687" s="1" t="s">
        <v>7263</v>
      </c>
      <c r="I12687" t="s">
        <v>20608</v>
      </c>
      <c r="J12687" t="s">
        <v>23</v>
      </c>
      <c r="K12687">
        <v>5</v>
      </c>
      <c r="L12687">
        <v>618.91</v>
      </c>
      <c r="M12687">
        <v>123.78</v>
      </c>
      <c r="N12687" t="s">
        <v>7263</v>
      </c>
      <c r="O12687" t="s">
        <v>23274</v>
      </c>
      <c r="P12687">
        <v>0</v>
      </c>
      <c r="Q12687">
        <v>0</v>
      </c>
      <c r="R12687">
        <v>3</v>
      </c>
    </row>
    <row r="12688" spans="1:18" x14ac:dyDescent="0.25">
      <c r="A12688" t="s">
        <v>8665</v>
      </c>
      <c r="B12688">
        <v>2018</v>
      </c>
      <c r="C12688">
        <v>7</v>
      </c>
      <c r="D12688">
        <v>20</v>
      </c>
      <c r="E12688" t="s">
        <v>8255</v>
      </c>
      <c r="F12688" s="1" t="s">
        <v>5207</v>
      </c>
      <c r="G12688" s="1" t="s">
        <v>20573</v>
      </c>
      <c r="H12688" s="1" t="s">
        <v>7263</v>
      </c>
      <c r="I12688" t="s">
        <v>20656</v>
      </c>
      <c r="J12688" t="s">
        <v>23</v>
      </c>
      <c r="K12688">
        <v>250</v>
      </c>
      <c r="L12688">
        <v>25868.55</v>
      </c>
      <c r="M12688">
        <v>103.47</v>
      </c>
      <c r="N12688" t="s">
        <v>8995</v>
      </c>
      <c r="O12688" t="s">
        <v>9471</v>
      </c>
      <c r="P12688">
        <v>0</v>
      </c>
      <c r="Q12688">
        <v>2.730993892398554E-2</v>
      </c>
      <c r="R12688">
        <v>3</v>
      </c>
    </row>
    <row r="12689" spans="1:18" x14ac:dyDescent="0.25">
      <c r="A12689" t="s">
        <v>8665</v>
      </c>
      <c r="B12689">
        <v>2018</v>
      </c>
      <c r="C12689">
        <v>7</v>
      </c>
      <c r="D12689">
        <v>20</v>
      </c>
      <c r="E12689" t="s">
        <v>8255</v>
      </c>
      <c r="F12689" s="1" t="s">
        <v>5207</v>
      </c>
      <c r="G12689" s="1" t="s">
        <v>20573</v>
      </c>
      <c r="H12689" s="1" t="s">
        <v>7263</v>
      </c>
      <c r="I12689" t="s">
        <v>20666</v>
      </c>
      <c r="J12689" t="s">
        <v>23</v>
      </c>
      <c r="K12689">
        <v>25</v>
      </c>
      <c r="L12689">
        <v>2586.86</v>
      </c>
      <c r="M12689">
        <v>103.47</v>
      </c>
      <c r="N12689" t="s">
        <v>7263</v>
      </c>
      <c r="O12689" t="s">
        <v>23274</v>
      </c>
      <c r="P12689">
        <v>0</v>
      </c>
      <c r="Q12689">
        <v>0</v>
      </c>
      <c r="R12689">
        <v>3</v>
      </c>
    </row>
    <row r="12690" spans="1:18" x14ac:dyDescent="0.25">
      <c r="A12690" t="s">
        <v>1103</v>
      </c>
      <c r="B12690">
        <v>2016</v>
      </c>
      <c r="C12690">
        <v>9</v>
      </c>
      <c r="D12690">
        <v>30</v>
      </c>
      <c r="E12690" t="s">
        <v>226</v>
      </c>
      <c r="F12690" s="1" t="s">
        <v>3205</v>
      </c>
      <c r="G12690" s="1" t="s">
        <v>3384</v>
      </c>
      <c r="H12690" s="1" t="s">
        <v>3206</v>
      </c>
      <c r="I12690" t="s">
        <v>17081</v>
      </c>
      <c r="J12690" t="s">
        <v>23</v>
      </c>
      <c r="K12690">
        <v>19730</v>
      </c>
      <c r="L12690">
        <v>773416</v>
      </c>
      <c r="M12690">
        <v>39.200000000000003</v>
      </c>
      <c r="N12690" t="s">
        <v>160</v>
      </c>
      <c r="O12690" t="s">
        <v>9452</v>
      </c>
      <c r="P12690">
        <v>0.10110188471641929</v>
      </c>
      <c r="Q12690">
        <v>0</v>
      </c>
      <c r="R12690">
        <v>3</v>
      </c>
    </row>
    <row r="12691" spans="1:18" x14ac:dyDescent="0.25">
      <c r="A12691" t="s">
        <v>1931</v>
      </c>
      <c r="B12691">
        <v>2017</v>
      </c>
      <c r="C12691">
        <v>10</v>
      </c>
      <c r="D12691">
        <v>24</v>
      </c>
      <c r="E12691" t="s">
        <v>1902</v>
      </c>
      <c r="F12691" s="1" t="s">
        <v>3205</v>
      </c>
      <c r="G12691" s="1" t="s">
        <v>3967</v>
      </c>
      <c r="H12691" s="1" t="s">
        <v>3206</v>
      </c>
      <c r="I12691" t="s">
        <v>18685</v>
      </c>
      <c r="J12691" t="s">
        <v>23</v>
      </c>
      <c r="K12691">
        <v>16982</v>
      </c>
      <c r="L12691">
        <v>1149681.3999999999</v>
      </c>
      <c r="M12691">
        <v>67.7</v>
      </c>
      <c r="N12691" t="s">
        <v>9277</v>
      </c>
      <c r="O12691" t="s">
        <v>10732</v>
      </c>
      <c r="P12691">
        <v>0</v>
      </c>
      <c r="Q12691">
        <v>0</v>
      </c>
      <c r="R12691">
        <v>4</v>
      </c>
    </row>
    <row r="12692" spans="1:18" x14ac:dyDescent="0.25">
      <c r="A12692" t="s">
        <v>8591</v>
      </c>
      <c r="B12692">
        <v>2018</v>
      </c>
      <c r="C12692">
        <v>5</v>
      </c>
      <c r="D12692">
        <v>29</v>
      </c>
      <c r="E12692" t="s">
        <v>229</v>
      </c>
      <c r="F12692" s="1" t="s">
        <v>5207</v>
      </c>
      <c r="G12692" s="1" t="s">
        <v>21109</v>
      </c>
      <c r="H12692" s="1" t="s">
        <v>7263</v>
      </c>
      <c r="I12692" t="s">
        <v>6781</v>
      </c>
      <c r="J12692" t="s">
        <v>38</v>
      </c>
      <c r="K12692">
        <v>300</v>
      </c>
      <c r="L12692">
        <v>489.83</v>
      </c>
      <c r="M12692">
        <v>1.63</v>
      </c>
      <c r="N12692" t="s">
        <v>6781</v>
      </c>
      <c r="O12692" t="s">
        <v>9948</v>
      </c>
      <c r="P12692">
        <v>0</v>
      </c>
      <c r="Q12692">
        <v>0</v>
      </c>
      <c r="R12692">
        <v>2</v>
      </c>
    </row>
    <row r="12693" spans="1:18" x14ac:dyDescent="0.25">
      <c r="A12693" t="s">
        <v>1678</v>
      </c>
      <c r="B12693">
        <v>2017</v>
      </c>
      <c r="C12693">
        <v>6</v>
      </c>
      <c r="D12693">
        <v>23</v>
      </c>
      <c r="E12693" t="s">
        <v>174</v>
      </c>
      <c r="F12693" s="1" t="s">
        <v>3205</v>
      </c>
      <c r="G12693" s="1" t="s">
        <v>3863</v>
      </c>
      <c r="H12693" s="1" t="s">
        <v>3204</v>
      </c>
      <c r="I12693" t="s">
        <v>19592</v>
      </c>
      <c r="J12693" t="s">
        <v>23</v>
      </c>
      <c r="K12693">
        <v>20325</v>
      </c>
      <c r="L12693">
        <v>853650</v>
      </c>
      <c r="M12693">
        <v>42</v>
      </c>
      <c r="N12693" t="s">
        <v>9342</v>
      </c>
      <c r="O12693" t="s">
        <v>9587</v>
      </c>
      <c r="P12693">
        <v>0</v>
      </c>
      <c r="Q12693">
        <v>0</v>
      </c>
      <c r="R12693">
        <v>2</v>
      </c>
    </row>
    <row r="12694" spans="1:18" x14ac:dyDescent="0.25">
      <c r="A12694" t="s">
        <v>8826</v>
      </c>
      <c r="B12694">
        <v>2018</v>
      </c>
      <c r="C12694">
        <v>12</v>
      </c>
      <c r="D12694">
        <v>18</v>
      </c>
      <c r="E12694" t="s">
        <v>8164</v>
      </c>
      <c r="F12694" s="1" t="s">
        <v>5207</v>
      </c>
      <c r="G12694" s="1" t="s">
        <v>7231</v>
      </c>
      <c r="H12694" s="1" t="s">
        <v>7263</v>
      </c>
      <c r="I12694" t="s">
        <v>7238</v>
      </c>
      <c r="J12694" t="s">
        <v>23</v>
      </c>
      <c r="K12694">
        <v>25</v>
      </c>
      <c r="L12694">
        <v>3096.62</v>
      </c>
      <c r="M12694">
        <v>123.86</v>
      </c>
      <c r="N12694" t="s">
        <v>9407</v>
      </c>
      <c r="O12694" t="s">
        <v>10118</v>
      </c>
      <c r="P12694">
        <v>0</v>
      </c>
      <c r="Q12694">
        <v>0</v>
      </c>
      <c r="R12694">
        <v>4</v>
      </c>
    </row>
    <row r="12695" spans="1:18" x14ac:dyDescent="0.25">
      <c r="A12695" t="s">
        <v>8826</v>
      </c>
      <c r="B12695">
        <v>2018</v>
      </c>
      <c r="C12695">
        <v>12</v>
      </c>
      <c r="D12695">
        <v>18</v>
      </c>
      <c r="E12695" t="s">
        <v>8164</v>
      </c>
      <c r="F12695" s="1" t="s">
        <v>5207</v>
      </c>
      <c r="G12695" s="1" t="s">
        <v>20573</v>
      </c>
      <c r="H12695" s="1" t="s">
        <v>7263</v>
      </c>
      <c r="I12695" t="s">
        <v>5686</v>
      </c>
      <c r="J12695" t="s">
        <v>23</v>
      </c>
      <c r="K12695">
        <v>50</v>
      </c>
      <c r="L12695">
        <v>8566.7999999999993</v>
      </c>
      <c r="M12695">
        <v>171.34</v>
      </c>
      <c r="N12695" t="s">
        <v>9005</v>
      </c>
      <c r="O12695" t="s">
        <v>10137</v>
      </c>
      <c r="P12695">
        <v>0</v>
      </c>
      <c r="Q12695">
        <v>0</v>
      </c>
      <c r="R12695">
        <v>4</v>
      </c>
    </row>
    <row r="12696" spans="1:18" x14ac:dyDescent="0.25">
      <c r="A12696" t="s">
        <v>8826</v>
      </c>
      <c r="B12696">
        <v>2018</v>
      </c>
      <c r="C12696">
        <v>12</v>
      </c>
      <c r="D12696">
        <v>18</v>
      </c>
      <c r="E12696" t="s">
        <v>8164</v>
      </c>
      <c r="F12696" s="1" t="s">
        <v>5207</v>
      </c>
      <c r="G12696" s="1" t="s">
        <v>20573</v>
      </c>
      <c r="H12696" s="1" t="s">
        <v>7263</v>
      </c>
      <c r="I12696" t="s">
        <v>20852</v>
      </c>
      <c r="J12696" t="s">
        <v>23</v>
      </c>
      <c r="K12696">
        <v>300</v>
      </c>
      <c r="L12696">
        <v>51209.64</v>
      </c>
      <c r="M12696">
        <v>170.7</v>
      </c>
      <c r="N12696" t="s">
        <v>7263</v>
      </c>
      <c r="O12696" t="s">
        <v>23274</v>
      </c>
      <c r="P12696">
        <v>0</v>
      </c>
      <c r="Q12696">
        <v>0</v>
      </c>
      <c r="R12696">
        <v>4</v>
      </c>
    </row>
    <row r="12697" spans="1:18" x14ac:dyDescent="0.25">
      <c r="A12697" t="s">
        <v>8826</v>
      </c>
      <c r="B12697">
        <v>2018</v>
      </c>
      <c r="C12697">
        <v>12</v>
      </c>
      <c r="D12697">
        <v>18</v>
      </c>
      <c r="E12697" t="s">
        <v>8164</v>
      </c>
      <c r="F12697" s="1" t="s">
        <v>5207</v>
      </c>
      <c r="G12697" s="1" t="s">
        <v>20573</v>
      </c>
      <c r="H12697" s="1" t="s">
        <v>7263</v>
      </c>
      <c r="I12697" t="s">
        <v>20889</v>
      </c>
      <c r="J12697" t="s">
        <v>23</v>
      </c>
      <c r="K12697">
        <v>25</v>
      </c>
      <c r="L12697">
        <v>4741.54</v>
      </c>
      <c r="M12697">
        <v>189.66</v>
      </c>
      <c r="N12697" t="s">
        <v>7263</v>
      </c>
      <c r="O12697" t="s">
        <v>23274</v>
      </c>
      <c r="P12697">
        <v>0</v>
      </c>
      <c r="Q12697">
        <v>0</v>
      </c>
      <c r="R12697">
        <v>4</v>
      </c>
    </row>
    <row r="12698" spans="1:18" x14ac:dyDescent="0.25">
      <c r="A12698" t="s">
        <v>8826</v>
      </c>
      <c r="B12698">
        <v>2018</v>
      </c>
      <c r="C12698">
        <v>12</v>
      </c>
      <c r="D12698">
        <v>18</v>
      </c>
      <c r="E12698" t="s">
        <v>8164</v>
      </c>
      <c r="F12698" s="1" t="s">
        <v>5207</v>
      </c>
      <c r="G12698" s="1" t="s">
        <v>7231</v>
      </c>
      <c r="H12698" s="1" t="s">
        <v>7263</v>
      </c>
      <c r="I12698" t="s">
        <v>7240</v>
      </c>
      <c r="J12698" t="s">
        <v>23</v>
      </c>
      <c r="K12698">
        <v>25</v>
      </c>
      <c r="L12698">
        <v>3223.76</v>
      </c>
      <c r="M12698">
        <v>128.94999999999999</v>
      </c>
      <c r="N12698" t="s">
        <v>9408</v>
      </c>
      <c r="O12698" t="s">
        <v>10138</v>
      </c>
      <c r="P12698">
        <v>0</v>
      </c>
      <c r="Q12698">
        <v>0</v>
      </c>
      <c r="R12698">
        <v>4</v>
      </c>
    </row>
    <row r="12699" spans="1:18" x14ac:dyDescent="0.25">
      <c r="A12699" t="s">
        <v>8826</v>
      </c>
      <c r="B12699">
        <v>2018</v>
      </c>
      <c r="C12699">
        <v>12</v>
      </c>
      <c r="D12699">
        <v>18</v>
      </c>
      <c r="E12699" t="s">
        <v>8164</v>
      </c>
      <c r="F12699" s="1" t="s">
        <v>5207</v>
      </c>
      <c r="G12699" s="1" t="s">
        <v>20573</v>
      </c>
      <c r="H12699" s="1" t="s">
        <v>7263</v>
      </c>
      <c r="I12699" t="s">
        <v>20853</v>
      </c>
      <c r="J12699" t="s">
        <v>23</v>
      </c>
      <c r="K12699">
        <v>25</v>
      </c>
      <c r="L12699">
        <v>4267.47</v>
      </c>
      <c r="M12699">
        <v>170.7</v>
      </c>
      <c r="N12699" t="s">
        <v>7263</v>
      </c>
      <c r="O12699" t="s">
        <v>23274</v>
      </c>
      <c r="P12699">
        <v>0</v>
      </c>
      <c r="Q12699">
        <v>0</v>
      </c>
      <c r="R12699">
        <v>4</v>
      </c>
    </row>
    <row r="12700" spans="1:18" x14ac:dyDescent="0.25">
      <c r="A12700" t="s">
        <v>7452</v>
      </c>
      <c r="B12700">
        <v>2016</v>
      </c>
      <c r="C12700">
        <v>2</v>
      </c>
      <c r="D12700">
        <v>29</v>
      </c>
      <c r="E12700" t="s">
        <v>7303</v>
      </c>
      <c r="F12700" s="1" t="s">
        <v>5207</v>
      </c>
      <c r="G12700" s="1" t="s">
        <v>20931</v>
      </c>
      <c r="H12700" s="1" t="s">
        <v>7263</v>
      </c>
      <c r="I12700" t="s">
        <v>20958</v>
      </c>
      <c r="J12700" t="s">
        <v>23</v>
      </c>
      <c r="K12700">
        <v>500</v>
      </c>
      <c r="L12700">
        <v>50275</v>
      </c>
      <c r="M12700">
        <v>100.55</v>
      </c>
      <c r="N12700" t="s">
        <v>9106</v>
      </c>
      <c r="O12700" t="s">
        <v>9459</v>
      </c>
      <c r="P12700">
        <v>0</v>
      </c>
      <c r="Q12700">
        <v>5.3850305373165194E-2</v>
      </c>
      <c r="R12700">
        <v>1</v>
      </c>
    </row>
    <row r="12701" spans="1:18" x14ac:dyDescent="0.25">
      <c r="A12701" t="s">
        <v>7452</v>
      </c>
      <c r="B12701">
        <v>2016</v>
      </c>
      <c r="C12701">
        <v>2</v>
      </c>
      <c r="D12701">
        <v>29</v>
      </c>
      <c r="E12701" t="s">
        <v>7303</v>
      </c>
      <c r="F12701" s="1" t="s">
        <v>5207</v>
      </c>
      <c r="G12701" s="1" t="s">
        <v>20573</v>
      </c>
      <c r="H12701" s="1" t="s">
        <v>7263</v>
      </c>
      <c r="I12701" t="s">
        <v>20856</v>
      </c>
      <c r="J12701" t="s">
        <v>23</v>
      </c>
      <c r="K12701">
        <v>200</v>
      </c>
      <c r="L12701">
        <v>22376</v>
      </c>
      <c r="M12701">
        <v>111.88</v>
      </c>
      <c r="N12701" t="s">
        <v>7263</v>
      </c>
      <c r="O12701" t="s">
        <v>23274</v>
      </c>
      <c r="P12701">
        <v>0</v>
      </c>
      <c r="Q12701">
        <v>0</v>
      </c>
      <c r="R12701">
        <v>1</v>
      </c>
    </row>
    <row r="12702" spans="1:18" x14ac:dyDescent="0.25">
      <c r="A12702" t="s">
        <v>7452</v>
      </c>
      <c r="B12702">
        <v>2016</v>
      </c>
      <c r="C12702">
        <v>2</v>
      </c>
      <c r="D12702">
        <v>29</v>
      </c>
      <c r="E12702" t="s">
        <v>7303</v>
      </c>
      <c r="F12702" s="1" t="s">
        <v>5207</v>
      </c>
      <c r="G12702" s="1" t="s">
        <v>20573</v>
      </c>
      <c r="H12702" s="1" t="s">
        <v>7263</v>
      </c>
      <c r="I12702" t="s">
        <v>6097</v>
      </c>
      <c r="J12702" t="s">
        <v>23</v>
      </c>
      <c r="K12702">
        <v>100</v>
      </c>
      <c r="L12702">
        <v>11188</v>
      </c>
      <c r="M12702">
        <v>111.88</v>
      </c>
      <c r="N12702" t="s">
        <v>9055</v>
      </c>
      <c r="O12702" t="s">
        <v>9863</v>
      </c>
      <c r="P12702">
        <v>0</v>
      </c>
      <c r="Q12702">
        <v>0</v>
      </c>
      <c r="R12702">
        <v>1</v>
      </c>
    </row>
    <row r="12703" spans="1:18" x14ac:dyDescent="0.25">
      <c r="A12703" t="s">
        <v>7452</v>
      </c>
      <c r="B12703">
        <v>2016</v>
      </c>
      <c r="C12703">
        <v>2</v>
      </c>
      <c r="D12703">
        <v>29</v>
      </c>
      <c r="E12703" t="s">
        <v>7303</v>
      </c>
      <c r="F12703" s="1" t="s">
        <v>5207</v>
      </c>
      <c r="G12703" s="1" t="s">
        <v>20573</v>
      </c>
      <c r="H12703" s="1" t="s">
        <v>7263</v>
      </c>
      <c r="I12703" t="s">
        <v>20805</v>
      </c>
      <c r="J12703" t="s">
        <v>23</v>
      </c>
      <c r="K12703">
        <v>100</v>
      </c>
      <c r="L12703">
        <v>11188</v>
      </c>
      <c r="M12703">
        <v>111.88</v>
      </c>
      <c r="N12703" t="s">
        <v>7263</v>
      </c>
      <c r="O12703" t="s">
        <v>23274</v>
      </c>
      <c r="P12703">
        <v>0</v>
      </c>
      <c r="Q12703">
        <v>0</v>
      </c>
      <c r="R12703">
        <v>1</v>
      </c>
    </row>
    <row r="12704" spans="1:18" x14ac:dyDescent="0.25">
      <c r="A12704" t="s">
        <v>7861</v>
      </c>
      <c r="B12704">
        <v>2017</v>
      </c>
      <c r="C12704">
        <v>1</v>
      </c>
      <c r="D12704">
        <v>19</v>
      </c>
      <c r="E12704" t="s">
        <v>7357</v>
      </c>
      <c r="F12704" s="1" t="s">
        <v>5207</v>
      </c>
      <c r="G12704" s="1" t="s">
        <v>20573</v>
      </c>
      <c r="H12704" s="1" t="s">
        <v>7263</v>
      </c>
      <c r="I12704" t="s">
        <v>20712</v>
      </c>
      <c r="J12704" t="s">
        <v>23</v>
      </c>
      <c r="K12704">
        <v>1068</v>
      </c>
      <c r="L12704">
        <v>128544.48</v>
      </c>
      <c r="M12704">
        <v>120.36</v>
      </c>
      <c r="N12704" t="s">
        <v>9024</v>
      </c>
      <c r="O12704" t="s">
        <v>9469</v>
      </c>
      <c r="P12704">
        <v>0</v>
      </c>
      <c r="Q12704">
        <v>3.3430295232662992E-2</v>
      </c>
      <c r="R12704">
        <v>1</v>
      </c>
    </row>
    <row r="12705" spans="1:18" x14ac:dyDescent="0.25">
      <c r="A12705" t="s">
        <v>7861</v>
      </c>
      <c r="B12705">
        <v>2017</v>
      </c>
      <c r="C12705">
        <v>1</v>
      </c>
      <c r="D12705">
        <v>19</v>
      </c>
      <c r="E12705" t="s">
        <v>7357</v>
      </c>
      <c r="F12705" s="1" t="s">
        <v>5207</v>
      </c>
      <c r="G12705" s="1" t="s">
        <v>20573</v>
      </c>
      <c r="H12705" s="1" t="s">
        <v>7263</v>
      </c>
      <c r="I12705" t="s">
        <v>20764</v>
      </c>
      <c r="J12705" t="s">
        <v>23</v>
      </c>
      <c r="K12705">
        <v>100</v>
      </c>
      <c r="L12705">
        <v>10683</v>
      </c>
      <c r="M12705">
        <v>106.83</v>
      </c>
      <c r="N12705" t="s">
        <v>9043</v>
      </c>
      <c r="O12705" t="s">
        <v>9465</v>
      </c>
      <c r="P12705">
        <v>0</v>
      </c>
      <c r="Q12705">
        <v>3.9029243790110295E-2</v>
      </c>
      <c r="R12705">
        <v>1</v>
      </c>
    </row>
    <row r="12706" spans="1:18" x14ac:dyDescent="0.25">
      <c r="A12706" t="s">
        <v>7861</v>
      </c>
      <c r="B12706">
        <v>2017</v>
      </c>
      <c r="C12706">
        <v>1</v>
      </c>
      <c r="D12706">
        <v>19</v>
      </c>
      <c r="E12706" t="s">
        <v>7357</v>
      </c>
      <c r="F12706" s="1" t="s">
        <v>5207</v>
      </c>
      <c r="G12706" s="1" t="s">
        <v>20573</v>
      </c>
      <c r="H12706" s="1" t="s">
        <v>7263</v>
      </c>
      <c r="I12706" t="s">
        <v>20811</v>
      </c>
      <c r="J12706" t="s">
        <v>23</v>
      </c>
      <c r="K12706">
        <v>120</v>
      </c>
      <c r="L12706">
        <v>14004</v>
      </c>
      <c r="M12706">
        <v>116.7</v>
      </c>
      <c r="N12706" t="s">
        <v>7263</v>
      </c>
      <c r="O12706" t="s">
        <v>23274</v>
      </c>
      <c r="P12706">
        <v>0</v>
      </c>
      <c r="Q12706">
        <v>0</v>
      </c>
      <c r="R12706">
        <v>1</v>
      </c>
    </row>
    <row r="12707" spans="1:18" x14ac:dyDescent="0.25">
      <c r="A12707" t="s">
        <v>7861</v>
      </c>
      <c r="B12707">
        <v>2017</v>
      </c>
      <c r="C12707">
        <v>1</v>
      </c>
      <c r="D12707">
        <v>19</v>
      </c>
      <c r="E12707" t="s">
        <v>7357</v>
      </c>
      <c r="F12707" s="1" t="s">
        <v>5207</v>
      </c>
      <c r="G12707" s="1" t="s">
        <v>20573</v>
      </c>
      <c r="H12707" s="1" t="s">
        <v>7263</v>
      </c>
      <c r="I12707" t="s">
        <v>20656</v>
      </c>
      <c r="J12707" t="s">
        <v>23</v>
      </c>
      <c r="K12707">
        <v>940</v>
      </c>
      <c r="L12707">
        <v>108889.60000000001</v>
      </c>
      <c r="M12707">
        <v>115.84</v>
      </c>
      <c r="N12707" t="s">
        <v>8995</v>
      </c>
      <c r="O12707" t="s">
        <v>9471</v>
      </c>
      <c r="P12707">
        <v>0</v>
      </c>
      <c r="Q12707">
        <v>2.730993892398554E-2</v>
      </c>
      <c r="R12707">
        <v>1</v>
      </c>
    </row>
    <row r="12708" spans="1:18" x14ac:dyDescent="0.25">
      <c r="A12708" t="s">
        <v>7861</v>
      </c>
      <c r="B12708">
        <v>2017</v>
      </c>
      <c r="C12708">
        <v>1</v>
      </c>
      <c r="D12708">
        <v>19</v>
      </c>
      <c r="E12708" t="s">
        <v>7357</v>
      </c>
      <c r="F12708" s="1" t="s">
        <v>5207</v>
      </c>
      <c r="G12708" s="1" t="s">
        <v>20573</v>
      </c>
      <c r="H12708" s="1" t="s">
        <v>7263</v>
      </c>
      <c r="I12708" t="s">
        <v>6097</v>
      </c>
      <c r="J12708" t="s">
        <v>23</v>
      </c>
      <c r="K12708">
        <v>520</v>
      </c>
      <c r="L12708">
        <v>60684</v>
      </c>
      <c r="M12708">
        <v>116.7</v>
      </c>
      <c r="N12708" t="s">
        <v>9055</v>
      </c>
      <c r="O12708" t="s">
        <v>9863</v>
      </c>
      <c r="P12708">
        <v>0</v>
      </c>
      <c r="Q12708">
        <v>0</v>
      </c>
      <c r="R12708">
        <v>1</v>
      </c>
    </row>
    <row r="12709" spans="1:18" x14ac:dyDescent="0.25">
      <c r="A12709" t="s">
        <v>7861</v>
      </c>
      <c r="B12709">
        <v>2017</v>
      </c>
      <c r="C12709">
        <v>1</v>
      </c>
      <c r="D12709">
        <v>19</v>
      </c>
      <c r="E12709" t="s">
        <v>7357</v>
      </c>
      <c r="F12709" s="1" t="s">
        <v>5207</v>
      </c>
      <c r="G12709" s="1" t="s">
        <v>20573</v>
      </c>
      <c r="H12709" s="1" t="s">
        <v>7263</v>
      </c>
      <c r="I12709" t="s">
        <v>20805</v>
      </c>
      <c r="J12709" t="s">
        <v>23</v>
      </c>
      <c r="K12709">
        <v>120</v>
      </c>
      <c r="L12709">
        <v>14004</v>
      </c>
      <c r="M12709">
        <v>116.7</v>
      </c>
      <c r="N12709" t="s">
        <v>7263</v>
      </c>
      <c r="O12709" t="s">
        <v>23274</v>
      </c>
      <c r="P12709">
        <v>0</v>
      </c>
      <c r="Q12709">
        <v>0</v>
      </c>
      <c r="R12709">
        <v>1</v>
      </c>
    </row>
    <row r="12710" spans="1:18" x14ac:dyDescent="0.25">
      <c r="A12710" t="s">
        <v>7861</v>
      </c>
      <c r="B12710">
        <v>2017</v>
      </c>
      <c r="C12710">
        <v>1</v>
      </c>
      <c r="D12710">
        <v>19</v>
      </c>
      <c r="E12710" t="s">
        <v>7357</v>
      </c>
      <c r="F12710" s="1" t="s">
        <v>5207</v>
      </c>
      <c r="G12710" s="1" t="s">
        <v>20573</v>
      </c>
      <c r="H12710" s="1" t="s">
        <v>7263</v>
      </c>
      <c r="I12710" t="s">
        <v>20720</v>
      </c>
      <c r="J12710" t="s">
        <v>23</v>
      </c>
      <c r="K12710">
        <v>2565</v>
      </c>
      <c r="L12710">
        <v>308723.40000000002</v>
      </c>
      <c r="M12710">
        <v>120.36</v>
      </c>
      <c r="N12710" t="s">
        <v>8855</v>
      </c>
      <c r="O12710" t="s">
        <v>9463</v>
      </c>
      <c r="P12710">
        <v>0</v>
      </c>
      <c r="Q12710">
        <v>4.5717886060994917E-2</v>
      </c>
      <c r="R12710">
        <v>1</v>
      </c>
    </row>
    <row r="12711" spans="1:18" x14ac:dyDescent="0.25">
      <c r="A12711" t="s">
        <v>15399</v>
      </c>
      <c r="B12711">
        <v>2019</v>
      </c>
      <c r="C12711">
        <v>8</v>
      </c>
      <c r="D12711">
        <v>23</v>
      </c>
      <c r="E12711" t="s">
        <v>174</v>
      </c>
      <c r="F12711" s="1" t="s">
        <v>3205</v>
      </c>
      <c r="G12711" s="1" t="s">
        <v>3384</v>
      </c>
      <c r="H12711" s="1" t="s">
        <v>3206</v>
      </c>
      <c r="I12711" t="s">
        <v>17213</v>
      </c>
      <c r="J12711" t="s">
        <v>23</v>
      </c>
      <c r="K12711">
        <v>6120</v>
      </c>
      <c r="L12711">
        <v>296820.02</v>
      </c>
      <c r="M12711">
        <v>48.5</v>
      </c>
      <c r="N12711" t="s">
        <v>163</v>
      </c>
      <c r="O12711" t="s">
        <v>9505</v>
      </c>
      <c r="P12711">
        <v>3.8218627714528705E-2</v>
      </c>
      <c r="Q12711">
        <v>0</v>
      </c>
      <c r="R12711">
        <v>3</v>
      </c>
    </row>
    <row r="12712" spans="1:18" x14ac:dyDescent="0.25">
      <c r="A12712" t="s">
        <v>15399</v>
      </c>
      <c r="B12712">
        <v>2019</v>
      </c>
      <c r="C12712">
        <v>8</v>
      </c>
      <c r="D12712">
        <v>23</v>
      </c>
      <c r="E12712" t="s">
        <v>174</v>
      </c>
      <c r="F12712" s="1" t="s">
        <v>3205</v>
      </c>
      <c r="G12712" s="1" t="s">
        <v>3384</v>
      </c>
      <c r="H12712" s="1" t="s">
        <v>3206</v>
      </c>
      <c r="I12712" t="s">
        <v>17219</v>
      </c>
      <c r="J12712" t="s">
        <v>23</v>
      </c>
      <c r="K12712">
        <v>8975</v>
      </c>
      <c r="L12712">
        <v>435287.53</v>
      </c>
      <c r="M12712">
        <v>48.5</v>
      </c>
      <c r="N12712" t="s">
        <v>112</v>
      </c>
      <c r="O12712" t="s">
        <v>9515</v>
      </c>
      <c r="P12712">
        <v>3.2773227720419927E-2</v>
      </c>
      <c r="Q12712">
        <v>0</v>
      </c>
      <c r="R12712">
        <v>3</v>
      </c>
    </row>
    <row r="12713" spans="1:18" x14ac:dyDescent="0.25">
      <c r="A12713" t="s">
        <v>15399</v>
      </c>
      <c r="B12713">
        <v>2019</v>
      </c>
      <c r="C12713">
        <v>8</v>
      </c>
      <c r="D12713">
        <v>23</v>
      </c>
      <c r="E12713" t="s">
        <v>174</v>
      </c>
      <c r="F12713" s="1" t="s">
        <v>3205</v>
      </c>
      <c r="G12713" s="1" t="s">
        <v>3863</v>
      </c>
      <c r="H12713" s="1" t="s">
        <v>3206</v>
      </c>
      <c r="I12713" t="s">
        <v>19221</v>
      </c>
      <c r="J12713" t="s">
        <v>23</v>
      </c>
      <c r="K12713">
        <v>1240</v>
      </c>
      <c r="L12713">
        <v>60636</v>
      </c>
      <c r="M12713">
        <v>48.9</v>
      </c>
      <c r="N12713" t="s">
        <v>9347</v>
      </c>
      <c r="O12713" t="s">
        <v>9542</v>
      </c>
      <c r="P12713">
        <v>8.0289698840596724E-2</v>
      </c>
      <c r="Q12713">
        <v>0</v>
      </c>
      <c r="R12713">
        <v>3</v>
      </c>
    </row>
    <row r="12714" spans="1:18" x14ac:dyDescent="0.25">
      <c r="A12714" t="s">
        <v>15399</v>
      </c>
      <c r="B12714">
        <v>2019</v>
      </c>
      <c r="C12714">
        <v>8</v>
      </c>
      <c r="D12714">
        <v>23</v>
      </c>
      <c r="E12714" t="s">
        <v>174</v>
      </c>
      <c r="F12714" s="1" t="s">
        <v>3205</v>
      </c>
      <c r="G12714" s="1" t="s">
        <v>3863</v>
      </c>
      <c r="H12714" s="1" t="s">
        <v>3206</v>
      </c>
      <c r="I12714" t="s">
        <v>19416</v>
      </c>
      <c r="J12714" t="s">
        <v>23</v>
      </c>
      <c r="K12714">
        <v>2590</v>
      </c>
      <c r="L12714">
        <v>126651</v>
      </c>
      <c r="M12714">
        <v>48.9</v>
      </c>
      <c r="N12714" t="s">
        <v>9332</v>
      </c>
      <c r="O12714" t="s">
        <v>9531</v>
      </c>
      <c r="P12714">
        <v>0</v>
      </c>
      <c r="Q12714">
        <v>0</v>
      </c>
      <c r="R12714">
        <v>3</v>
      </c>
    </row>
    <row r="12715" spans="1:18" x14ac:dyDescent="0.25">
      <c r="A12715" t="s">
        <v>2703</v>
      </c>
      <c r="B12715">
        <v>2018</v>
      </c>
      <c r="C12715">
        <v>8</v>
      </c>
      <c r="D12715">
        <v>13</v>
      </c>
      <c r="E12715" t="s">
        <v>226</v>
      </c>
      <c r="F12715" s="1" t="s">
        <v>3205</v>
      </c>
      <c r="G12715" s="1" t="s">
        <v>3863</v>
      </c>
      <c r="H12715" s="1" t="s">
        <v>3206</v>
      </c>
      <c r="I12715" t="s">
        <v>18998</v>
      </c>
      <c r="J12715" t="s">
        <v>23</v>
      </c>
      <c r="K12715">
        <v>3200</v>
      </c>
      <c r="L12715">
        <v>159040</v>
      </c>
      <c r="M12715">
        <v>49.7</v>
      </c>
      <c r="N12715" t="s">
        <v>9340</v>
      </c>
      <c r="O12715" t="s">
        <v>9482</v>
      </c>
      <c r="P12715">
        <v>8.0867377033553248E-2</v>
      </c>
      <c r="Q12715">
        <v>0</v>
      </c>
      <c r="R12715">
        <v>3</v>
      </c>
    </row>
    <row r="12716" spans="1:18" x14ac:dyDescent="0.25">
      <c r="A12716" t="s">
        <v>2703</v>
      </c>
      <c r="B12716">
        <v>2018</v>
      </c>
      <c r="C12716">
        <v>8</v>
      </c>
      <c r="D12716">
        <v>13</v>
      </c>
      <c r="E12716" t="s">
        <v>226</v>
      </c>
      <c r="F12716" s="1" t="s">
        <v>3205</v>
      </c>
      <c r="G12716" s="1" t="s">
        <v>3863</v>
      </c>
      <c r="H12716" s="1" t="s">
        <v>3206</v>
      </c>
      <c r="I12716" t="s">
        <v>19111</v>
      </c>
      <c r="J12716" t="s">
        <v>23</v>
      </c>
      <c r="K12716">
        <v>2740</v>
      </c>
      <c r="L12716">
        <v>141110</v>
      </c>
      <c r="M12716">
        <v>51.5</v>
      </c>
      <c r="N12716" t="s">
        <v>9332</v>
      </c>
      <c r="O12716" t="s">
        <v>9531</v>
      </c>
      <c r="P12716">
        <v>0</v>
      </c>
      <c r="Q12716">
        <v>0</v>
      </c>
      <c r="R12716">
        <v>3</v>
      </c>
    </row>
    <row r="12717" spans="1:18" x14ac:dyDescent="0.25">
      <c r="A12717" t="s">
        <v>2703</v>
      </c>
      <c r="B12717">
        <v>2018</v>
      </c>
      <c r="C12717">
        <v>8</v>
      </c>
      <c r="D12717">
        <v>13</v>
      </c>
      <c r="E12717" t="s">
        <v>226</v>
      </c>
      <c r="F12717" s="1" t="s">
        <v>3205</v>
      </c>
      <c r="G12717" s="1" t="s">
        <v>3863</v>
      </c>
      <c r="H12717" s="1" t="s">
        <v>3206</v>
      </c>
      <c r="I12717" t="s">
        <v>19112</v>
      </c>
      <c r="J12717" t="s">
        <v>23</v>
      </c>
      <c r="K12717">
        <v>14200</v>
      </c>
      <c r="L12717">
        <v>731300</v>
      </c>
      <c r="M12717">
        <v>51.5</v>
      </c>
      <c r="N12717" t="s">
        <v>9304</v>
      </c>
      <c r="O12717" t="s">
        <v>9502</v>
      </c>
      <c r="P12717">
        <v>0</v>
      </c>
      <c r="Q12717">
        <v>0</v>
      </c>
      <c r="R12717">
        <v>3</v>
      </c>
    </row>
    <row r="12718" spans="1:18" x14ac:dyDescent="0.25">
      <c r="A12718" t="s">
        <v>7377</v>
      </c>
      <c r="B12718">
        <v>2016</v>
      </c>
      <c r="C12718">
        <v>1</v>
      </c>
      <c r="D12718">
        <v>20</v>
      </c>
      <c r="E12718" t="s">
        <v>7337</v>
      </c>
      <c r="F12718" s="1" t="s">
        <v>5207</v>
      </c>
      <c r="G12718" s="1" t="s">
        <v>20931</v>
      </c>
      <c r="H12718" s="1" t="s">
        <v>7263</v>
      </c>
      <c r="I12718" t="s">
        <v>6443</v>
      </c>
      <c r="J12718" t="s">
        <v>23</v>
      </c>
      <c r="K12718">
        <v>14</v>
      </c>
      <c r="L12718">
        <v>3079.99</v>
      </c>
      <c r="M12718">
        <v>220</v>
      </c>
      <c r="N12718" t="s">
        <v>9104</v>
      </c>
      <c r="O12718" t="s">
        <v>9777</v>
      </c>
      <c r="P12718">
        <v>0</v>
      </c>
      <c r="Q12718">
        <v>0</v>
      </c>
      <c r="R12718">
        <v>1</v>
      </c>
    </row>
    <row r="12719" spans="1:18" x14ac:dyDescent="0.25">
      <c r="A12719" t="s">
        <v>7377</v>
      </c>
      <c r="B12719">
        <v>2016</v>
      </c>
      <c r="C12719">
        <v>1</v>
      </c>
      <c r="D12719">
        <v>20</v>
      </c>
      <c r="E12719" t="s">
        <v>7337</v>
      </c>
      <c r="F12719" s="1" t="s">
        <v>5207</v>
      </c>
      <c r="G12719" s="1" t="s">
        <v>20931</v>
      </c>
      <c r="H12719" s="1" t="s">
        <v>7263</v>
      </c>
      <c r="I12719" t="s">
        <v>6420</v>
      </c>
      <c r="J12719" t="s">
        <v>23</v>
      </c>
      <c r="K12719">
        <v>84</v>
      </c>
      <c r="L12719">
        <v>20160.02</v>
      </c>
      <c r="M12719">
        <v>240</v>
      </c>
      <c r="N12719" t="s">
        <v>9103</v>
      </c>
      <c r="O12719" t="s">
        <v>9770</v>
      </c>
      <c r="P12719">
        <v>0</v>
      </c>
      <c r="Q12719">
        <v>0</v>
      </c>
      <c r="R12719">
        <v>1</v>
      </c>
    </row>
    <row r="12720" spans="1:18" x14ac:dyDescent="0.25">
      <c r="A12720" t="s">
        <v>7482</v>
      </c>
      <c r="B12720">
        <v>2016</v>
      </c>
      <c r="C12720">
        <v>3</v>
      </c>
      <c r="D12720">
        <v>9</v>
      </c>
      <c r="E12720" t="s">
        <v>7338</v>
      </c>
      <c r="F12720" s="1" t="s">
        <v>5207</v>
      </c>
      <c r="G12720" s="1" t="s">
        <v>20931</v>
      </c>
      <c r="H12720" s="1" t="s">
        <v>7263</v>
      </c>
      <c r="I12720" t="s">
        <v>20976</v>
      </c>
      <c r="J12720" t="s">
        <v>23</v>
      </c>
      <c r="K12720">
        <v>35</v>
      </c>
      <c r="L12720">
        <v>3836.7</v>
      </c>
      <c r="M12720">
        <v>109.62</v>
      </c>
      <c r="N12720" t="s">
        <v>7263</v>
      </c>
      <c r="O12720" t="s">
        <v>23274</v>
      </c>
      <c r="P12720">
        <v>0</v>
      </c>
      <c r="Q12720">
        <v>0</v>
      </c>
      <c r="R12720">
        <v>1</v>
      </c>
    </row>
    <row r="12721" spans="1:18" x14ac:dyDescent="0.25">
      <c r="A12721" t="s">
        <v>7482</v>
      </c>
      <c r="B12721">
        <v>2016</v>
      </c>
      <c r="C12721">
        <v>3</v>
      </c>
      <c r="D12721">
        <v>9</v>
      </c>
      <c r="E12721" t="s">
        <v>7338</v>
      </c>
      <c r="F12721" s="1" t="s">
        <v>5207</v>
      </c>
      <c r="G12721" s="1" t="s">
        <v>20931</v>
      </c>
      <c r="H12721" s="1" t="s">
        <v>7263</v>
      </c>
      <c r="I12721" t="s">
        <v>6502</v>
      </c>
      <c r="J12721" t="s">
        <v>23</v>
      </c>
      <c r="K12721">
        <v>60</v>
      </c>
      <c r="L12721">
        <v>6506.4</v>
      </c>
      <c r="M12721">
        <v>108.44</v>
      </c>
      <c r="N12721" t="s">
        <v>9105</v>
      </c>
      <c r="O12721" t="s">
        <v>9924</v>
      </c>
      <c r="P12721">
        <v>0</v>
      </c>
      <c r="Q12721">
        <v>0</v>
      </c>
      <c r="R12721">
        <v>1</v>
      </c>
    </row>
    <row r="12722" spans="1:18" x14ac:dyDescent="0.25">
      <c r="A12722" t="s">
        <v>7482</v>
      </c>
      <c r="B12722">
        <v>2016</v>
      </c>
      <c r="C12722">
        <v>3</v>
      </c>
      <c r="D12722">
        <v>9</v>
      </c>
      <c r="E12722" t="s">
        <v>7338</v>
      </c>
      <c r="F12722" s="1" t="s">
        <v>5207</v>
      </c>
      <c r="G12722" s="1" t="s">
        <v>20931</v>
      </c>
      <c r="H12722" s="1" t="s">
        <v>7263</v>
      </c>
      <c r="I12722" t="s">
        <v>6425</v>
      </c>
      <c r="J12722" t="s">
        <v>23</v>
      </c>
      <c r="K12722">
        <v>30</v>
      </c>
      <c r="L12722">
        <v>3019.5</v>
      </c>
      <c r="M12722">
        <v>100.65</v>
      </c>
      <c r="N12722" t="s">
        <v>9103</v>
      </c>
      <c r="O12722" t="s">
        <v>9770</v>
      </c>
      <c r="P12722">
        <v>0</v>
      </c>
      <c r="Q12722">
        <v>0</v>
      </c>
      <c r="R12722">
        <v>1</v>
      </c>
    </row>
    <row r="12723" spans="1:18" x14ac:dyDescent="0.25">
      <c r="A12723" t="s">
        <v>7482</v>
      </c>
      <c r="B12723">
        <v>2016</v>
      </c>
      <c r="C12723">
        <v>3</v>
      </c>
      <c r="D12723">
        <v>9</v>
      </c>
      <c r="E12723" t="s">
        <v>7338</v>
      </c>
      <c r="F12723" s="1" t="s">
        <v>5207</v>
      </c>
      <c r="G12723" s="1" t="s">
        <v>20931</v>
      </c>
      <c r="H12723" s="1" t="s">
        <v>7263</v>
      </c>
      <c r="I12723" t="s">
        <v>20969</v>
      </c>
      <c r="J12723" t="s">
        <v>23</v>
      </c>
      <c r="K12723">
        <v>235</v>
      </c>
      <c r="L12723">
        <v>30253.5</v>
      </c>
      <c r="M12723">
        <v>128.74</v>
      </c>
      <c r="N12723" t="s">
        <v>9108</v>
      </c>
      <c r="O12723" t="s">
        <v>9458</v>
      </c>
      <c r="P12723">
        <v>0</v>
      </c>
      <c r="Q12723">
        <v>5.5249692175779658E-2</v>
      </c>
      <c r="R12723">
        <v>1</v>
      </c>
    </row>
    <row r="12724" spans="1:18" x14ac:dyDescent="0.25">
      <c r="A12724" t="s">
        <v>7482</v>
      </c>
      <c r="B12724">
        <v>2016</v>
      </c>
      <c r="C12724">
        <v>3</v>
      </c>
      <c r="D12724">
        <v>9</v>
      </c>
      <c r="E12724" t="s">
        <v>7338</v>
      </c>
      <c r="F12724" s="1" t="s">
        <v>5207</v>
      </c>
      <c r="G12724" s="1" t="s">
        <v>20931</v>
      </c>
      <c r="H12724" s="1" t="s">
        <v>7263</v>
      </c>
      <c r="I12724" t="s">
        <v>20959</v>
      </c>
      <c r="J12724" t="s">
        <v>23</v>
      </c>
      <c r="K12724">
        <v>140</v>
      </c>
      <c r="L12724">
        <v>19857.599999999999</v>
      </c>
      <c r="M12724">
        <v>141.84</v>
      </c>
      <c r="N12724" t="s">
        <v>9106</v>
      </c>
      <c r="O12724" t="s">
        <v>9459</v>
      </c>
      <c r="P12724">
        <v>0</v>
      </c>
      <c r="Q12724">
        <v>5.3850305373165194E-2</v>
      </c>
      <c r="R12724">
        <v>1</v>
      </c>
    </row>
    <row r="12725" spans="1:18" x14ac:dyDescent="0.25">
      <c r="A12725" t="s">
        <v>7482</v>
      </c>
      <c r="B12725">
        <v>2016</v>
      </c>
      <c r="C12725">
        <v>3</v>
      </c>
      <c r="D12725">
        <v>9</v>
      </c>
      <c r="E12725" t="s">
        <v>7338</v>
      </c>
      <c r="F12725" s="1" t="s">
        <v>5207</v>
      </c>
      <c r="G12725" s="1" t="s">
        <v>20931</v>
      </c>
      <c r="H12725" s="1" t="s">
        <v>7263</v>
      </c>
      <c r="I12725" t="s">
        <v>20982</v>
      </c>
      <c r="J12725" t="s">
        <v>23</v>
      </c>
      <c r="K12725">
        <v>120</v>
      </c>
      <c r="L12725">
        <v>14179.2</v>
      </c>
      <c r="M12725">
        <v>118.16</v>
      </c>
      <c r="N12725" t="s">
        <v>9110</v>
      </c>
      <c r="O12725" t="s">
        <v>9461</v>
      </c>
      <c r="P12725">
        <v>0</v>
      </c>
      <c r="Q12725">
        <v>5.1453052842904301E-2</v>
      </c>
      <c r="R12725">
        <v>1</v>
      </c>
    </row>
    <row r="12726" spans="1:18" x14ac:dyDescent="0.25">
      <c r="A12726" t="s">
        <v>8192</v>
      </c>
      <c r="B12726">
        <v>2017</v>
      </c>
      <c r="C12726">
        <v>10</v>
      </c>
      <c r="D12726">
        <v>5</v>
      </c>
      <c r="E12726" t="s">
        <v>7311</v>
      </c>
      <c r="F12726" s="1" t="s">
        <v>5207</v>
      </c>
      <c r="G12726" s="1" t="s">
        <v>23188</v>
      </c>
      <c r="H12726" s="1" t="s">
        <v>7263</v>
      </c>
      <c r="I12726" t="s">
        <v>7260</v>
      </c>
      <c r="J12726" t="s">
        <v>38</v>
      </c>
      <c r="K12726">
        <v>700</v>
      </c>
      <c r="L12726">
        <v>100954.26</v>
      </c>
      <c r="M12726">
        <v>144.22</v>
      </c>
      <c r="N12726" t="s">
        <v>7260</v>
      </c>
      <c r="O12726" t="s">
        <v>10046</v>
      </c>
      <c r="P12726">
        <v>0</v>
      </c>
      <c r="Q12726">
        <v>0</v>
      </c>
      <c r="R12726">
        <v>4</v>
      </c>
    </row>
    <row r="12727" spans="1:18" x14ac:dyDescent="0.25">
      <c r="A12727" t="s">
        <v>7777</v>
      </c>
      <c r="B12727">
        <v>2016</v>
      </c>
      <c r="C12727">
        <v>11</v>
      </c>
      <c r="D12727">
        <v>2</v>
      </c>
      <c r="E12727" t="s">
        <v>7304</v>
      </c>
      <c r="F12727" s="1" t="s">
        <v>5207</v>
      </c>
      <c r="G12727" s="1" t="s">
        <v>6745</v>
      </c>
      <c r="H12727" s="1" t="s">
        <v>7263</v>
      </c>
      <c r="I12727" t="s">
        <v>7178</v>
      </c>
      <c r="J12727" t="s">
        <v>38</v>
      </c>
      <c r="K12727">
        <v>645</v>
      </c>
      <c r="L12727">
        <v>68260.350000000006</v>
      </c>
      <c r="M12727">
        <v>105.83</v>
      </c>
      <c r="N12727" t="s">
        <v>7178</v>
      </c>
      <c r="O12727" t="s">
        <v>9945</v>
      </c>
      <c r="P12727">
        <v>0</v>
      </c>
      <c r="Q12727">
        <v>0</v>
      </c>
      <c r="R12727">
        <v>4</v>
      </c>
    </row>
    <row r="12728" spans="1:18" x14ac:dyDescent="0.25">
      <c r="A12728" t="s">
        <v>1398</v>
      </c>
      <c r="B12728">
        <v>2017</v>
      </c>
      <c r="C12728">
        <v>2</v>
      </c>
      <c r="D12728">
        <v>20</v>
      </c>
      <c r="E12728" t="s">
        <v>226</v>
      </c>
      <c r="F12728" s="1" t="s">
        <v>3205</v>
      </c>
      <c r="G12728" s="1" t="s">
        <v>3863</v>
      </c>
      <c r="H12728" s="1" t="s">
        <v>3206</v>
      </c>
      <c r="I12728" t="s">
        <v>19012</v>
      </c>
      <c r="J12728" t="s">
        <v>23</v>
      </c>
      <c r="K12728">
        <v>4850</v>
      </c>
      <c r="L12728">
        <v>226495</v>
      </c>
      <c r="M12728">
        <v>46.7</v>
      </c>
      <c r="N12728" t="s">
        <v>9335</v>
      </c>
      <c r="O12728" t="s">
        <v>9441</v>
      </c>
      <c r="P12728">
        <v>0.12724850134172863</v>
      </c>
      <c r="Q12728">
        <v>0</v>
      </c>
      <c r="R12728">
        <v>1</v>
      </c>
    </row>
    <row r="12729" spans="1:18" x14ac:dyDescent="0.25">
      <c r="A12729" t="s">
        <v>931</v>
      </c>
      <c r="B12729">
        <v>2016</v>
      </c>
      <c r="C12729">
        <v>6</v>
      </c>
      <c r="D12729">
        <v>30</v>
      </c>
      <c r="E12729" t="s">
        <v>174</v>
      </c>
      <c r="F12729" s="1" t="s">
        <v>3205</v>
      </c>
      <c r="G12729" s="1" t="s">
        <v>3384</v>
      </c>
      <c r="H12729" s="1" t="s">
        <v>3206</v>
      </c>
      <c r="I12729" t="s">
        <v>17118</v>
      </c>
      <c r="J12729" t="s">
        <v>23</v>
      </c>
      <c r="K12729">
        <v>14640</v>
      </c>
      <c r="L12729">
        <v>582994.12</v>
      </c>
      <c r="M12729">
        <v>39.82</v>
      </c>
      <c r="N12729" t="s">
        <v>170</v>
      </c>
      <c r="O12729" t="s">
        <v>9516</v>
      </c>
      <c r="P12729">
        <v>3.660242098978287E-2</v>
      </c>
      <c r="Q12729">
        <v>0</v>
      </c>
      <c r="R12729">
        <v>2</v>
      </c>
    </row>
    <row r="12730" spans="1:18" x14ac:dyDescent="0.25">
      <c r="A12730" t="s">
        <v>2431</v>
      </c>
      <c r="B12730">
        <v>2018</v>
      </c>
      <c r="C12730">
        <v>4</v>
      </c>
      <c r="D12730">
        <v>27</v>
      </c>
      <c r="E12730" t="s">
        <v>1620</v>
      </c>
      <c r="F12730" s="1" t="s">
        <v>3205</v>
      </c>
      <c r="G12730" s="1" t="s">
        <v>3227</v>
      </c>
      <c r="H12730" s="1" t="s">
        <v>3206</v>
      </c>
      <c r="I12730" t="s">
        <v>19792</v>
      </c>
      <c r="J12730" t="s">
        <v>23</v>
      </c>
      <c r="K12730">
        <v>4950</v>
      </c>
      <c r="L12730">
        <v>299475</v>
      </c>
      <c r="M12730">
        <v>60.5</v>
      </c>
      <c r="N12730" t="s">
        <v>22067</v>
      </c>
      <c r="O12730" t="s">
        <v>23263</v>
      </c>
      <c r="P12730">
        <v>0</v>
      </c>
      <c r="Q12730">
        <v>0</v>
      </c>
      <c r="R12730">
        <v>2</v>
      </c>
    </row>
    <row r="12731" spans="1:18" x14ac:dyDescent="0.25">
      <c r="A12731" t="s">
        <v>2431</v>
      </c>
      <c r="B12731">
        <v>2018</v>
      </c>
      <c r="C12731">
        <v>4</v>
      </c>
      <c r="D12731">
        <v>27</v>
      </c>
      <c r="E12731" t="s">
        <v>1620</v>
      </c>
      <c r="F12731" s="1" t="s">
        <v>3205</v>
      </c>
      <c r="G12731" s="1" t="s">
        <v>3863</v>
      </c>
      <c r="H12731" s="1" t="s">
        <v>3206</v>
      </c>
      <c r="I12731" t="s">
        <v>18995</v>
      </c>
      <c r="J12731" t="s">
        <v>23</v>
      </c>
      <c r="K12731">
        <v>4310</v>
      </c>
      <c r="L12731">
        <v>216793</v>
      </c>
      <c r="M12731">
        <v>50.3</v>
      </c>
      <c r="N12731" t="s">
        <v>9347</v>
      </c>
      <c r="O12731" t="s">
        <v>9542</v>
      </c>
      <c r="P12731">
        <v>8.0289698840596724E-2</v>
      </c>
      <c r="Q12731">
        <v>0</v>
      </c>
      <c r="R12731">
        <v>2</v>
      </c>
    </row>
    <row r="12732" spans="1:18" x14ac:dyDescent="0.25">
      <c r="A12732" t="s">
        <v>2431</v>
      </c>
      <c r="B12732">
        <v>2018</v>
      </c>
      <c r="C12732">
        <v>4</v>
      </c>
      <c r="D12732">
        <v>27</v>
      </c>
      <c r="E12732" t="s">
        <v>1620</v>
      </c>
      <c r="F12732" s="1" t="s">
        <v>3205</v>
      </c>
      <c r="G12732" s="1" t="s">
        <v>3227</v>
      </c>
      <c r="H12732" s="1" t="s">
        <v>3206</v>
      </c>
      <c r="I12732" t="s">
        <v>19683</v>
      </c>
      <c r="J12732" t="s">
        <v>23</v>
      </c>
      <c r="K12732">
        <v>9990</v>
      </c>
      <c r="L12732">
        <v>595404</v>
      </c>
      <c r="M12732">
        <v>59.6</v>
      </c>
      <c r="N12732" t="s">
        <v>22073</v>
      </c>
      <c r="O12732" t="s">
        <v>23260</v>
      </c>
      <c r="P12732">
        <v>0</v>
      </c>
      <c r="Q12732">
        <v>0</v>
      </c>
      <c r="R12732">
        <v>2</v>
      </c>
    </row>
    <row r="12733" spans="1:18" x14ac:dyDescent="0.25">
      <c r="A12733" t="s">
        <v>1534</v>
      </c>
      <c r="B12733">
        <v>2017</v>
      </c>
      <c r="C12733">
        <v>4</v>
      </c>
      <c r="D12733">
        <v>18</v>
      </c>
      <c r="E12733" t="s">
        <v>174</v>
      </c>
      <c r="F12733" s="1" t="s">
        <v>3205</v>
      </c>
      <c r="G12733" s="1" t="s">
        <v>17478</v>
      </c>
      <c r="H12733" s="1" t="s">
        <v>3204</v>
      </c>
      <c r="I12733" t="s">
        <v>950</v>
      </c>
      <c r="J12733" t="s">
        <v>23</v>
      </c>
      <c r="K12733">
        <v>610</v>
      </c>
      <c r="L12733">
        <v>19215</v>
      </c>
      <c r="M12733">
        <v>31.5</v>
      </c>
      <c r="N12733" t="s">
        <v>8944</v>
      </c>
      <c r="O12733" t="s">
        <v>9651</v>
      </c>
      <c r="P12733">
        <v>0</v>
      </c>
      <c r="Q12733">
        <v>0</v>
      </c>
      <c r="R12733">
        <v>2</v>
      </c>
    </row>
    <row r="12734" spans="1:18" x14ac:dyDescent="0.25">
      <c r="A12734" t="s">
        <v>1534</v>
      </c>
      <c r="B12734">
        <v>2017</v>
      </c>
      <c r="C12734">
        <v>4</v>
      </c>
      <c r="D12734">
        <v>18</v>
      </c>
      <c r="E12734" t="s">
        <v>174</v>
      </c>
      <c r="F12734" s="1" t="s">
        <v>3205</v>
      </c>
      <c r="G12734" s="1" t="s">
        <v>17478</v>
      </c>
      <c r="H12734" s="1" t="s">
        <v>3204</v>
      </c>
      <c r="I12734" t="s">
        <v>1535</v>
      </c>
      <c r="J12734" t="s">
        <v>23</v>
      </c>
      <c r="K12734">
        <v>3100</v>
      </c>
      <c r="L12734">
        <v>97650.02</v>
      </c>
      <c r="M12734">
        <v>31.5</v>
      </c>
      <c r="N12734" t="s">
        <v>8943</v>
      </c>
      <c r="O12734" t="s">
        <v>9693</v>
      </c>
      <c r="P12734">
        <v>0</v>
      </c>
      <c r="Q12734">
        <v>0</v>
      </c>
      <c r="R12734">
        <v>2</v>
      </c>
    </row>
    <row r="12735" spans="1:18" x14ac:dyDescent="0.25">
      <c r="A12735" t="s">
        <v>1534</v>
      </c>
      <c r="B12735">
        <v>2017</v>
      </c>
      <c r="C12735">
        <v>4</v>
      </c>
      <c r="D12735">
        <v>18</v>
      </c>
      <c r="E12735" t="s">
        <v>174</v>
      </c>
      <c r="F12735" s="1" t="s">
        <v>3205</v>
      </c>
      <c r="G12735" s="1" t="s">
        <v>3863</v>
      </c>
      <c r="H12735" s="1" t="s">
        <v>3204</v>
      </c>
      <c r="I12735" t="s">
        <v>19595</v>
      </c>
      <c r="J12735" t="s">
        <v>23</v>
      </c>
      <c r="K12735">
        <v>12540</v>
      </c>
      <c r="L12735">
        <v>532950.01</v>
      </c>
      <c r="M12735">
        <v>42.5</v>
      </c>
      <c r="N12735" t="s">
        <v>9335</v>
      </c>
      <c r="O12735" t="s">
        <v>9588</v>
      </c>
      <c r="P12735">
        <v>0</v>
      </c>
      <c r="Q12735">
        <v>0</v>
      </c>
      <c r="R12735">
        <v>2</v>
      </c>
    </row>
    <row r="12736" spans="1:18" x14ac:dyDescent="0.25">
      <c r="A12736" t="s">
        <v>1534</v>
      </c>
      <c r="B12736">
        <v>2017</v>
      </c>
      <c r="C12736">
        <v>4</v>
      </c>
      <c r="D12736">
        <v>18</v>
      </c>
      <c r="E12736" t="s">
        <v>174</v>
      </c>
      <c r="F12736" s="1" t="s">
        <v>3205</v>
      </c>
      <c r="G12736" s="1" t="s">
        <v>3384</v>
      </c>
      <c r="H12736" s="1" t="s">
        <v>3204</v>
      </c>
      <c r="I12736" t="s">
        <v>17418</v>
      </c>
      <c r="J12736" t="s">
        <v>23</v>
      </c>
      <c r="K12736">
        <v>550</v>
      </c>
      <c r="L12736">
        <v>21450</v>
      </c>
      <c r="M12736">
        <v>39</v>
      </c>
      <c r="N12736" t="s">
        <v>170</v>
      </c>
      <c r="O12736" t="s">
        <v>9576</v>
      </c>
      <c r="P12736">
        <v>0</v>
      </c>
      <c r="Q12736">
        <v>0</v>
      </c>
      <c r="R12736">
        <v>2</v>
      </c>
    </row>
    <row r="12737" spans="1:18" x14ac:dyDescent="0.25">
      <c r="A12737" t="s">
        <v>1534</v>
      </c>
      <c r="B12737">
        <v>2017</v>
      </c>
      <c r="C12737">
        <v>4</v>
      </c>
      <c r="D12737">
        <v>18</v>
      </c>
      <c r="E12737" t="s">
        <v>174</v>
      </c>
      <c r="F12737" s="1" t="s">
        <v>3205</v>
      </c>
      <c r="G12737" s="1" t="s">
        <v>3384</v>
      </c>
      <c r="H12737" s="1" t="s">
        <v>3204</v>
      </c>
      <c r="I12737" t="s">
        <v>17419</v>
      </c>
      <c r="J12737" t="s">
        <v>23</v>
      </c>
      <c r="K12737">
        <v>695</v>
      </c>
      <c r="L12737">
        <v>27105</v>
      </c>
      <c r="M12737">
        <v>39</v>
      </c>
      <c r="N12737" t="s">
        <v>163</v>
      </c>
      <c r="O12737" t="s">
        <v>9577</v>
      </c>
      <c r="P12737">
        <v>0</v>
      </c>
      <c r="Q12737">
        <v>0</v>
      </c>
      <c r="R12737">
        <v>2</v>
      </c>
    </row>
    <row r="12738" spans="1:18" x14ac:dyDescent="0.25">
      <c r="A12738" t="s">
        <v>593</v>
      </c>
      <c r="B12738">
        <v>2016</v>
      </c>
      <c r="C12738">
        <v>2</v>
      </c>
      <c r="D12738">
        <v>24</v>
      </c>
      <c r="E12738" t="s">
        <v>31</v>
      </c>
      <c r="F12738" s="1" t="s">
        <v>3205</v>
      </c>
      <c r="G12738" s="1" t="s">
        <v>18086</v>
      </c>
      <c r="H12738" s="1" t="s">
        <v>3204</v>
      </c>
      <c r="I12738" t="s">
        <v>18091</v>
      </c>
      <c r="J12738" t="s">
        <v>23</v>
      </c>
      <c r="K12738">
        <v>600</v>
      </c>
      <c r="L12738">
        <v>19341</v>
      </c>
      <c r="M12738">
        <v>32.24</v>
      </c>
      <c r="N12738" t="s">
        <v>21876</v>
      </c>
      <c r="O12738" t="s">
        <v>23212</v>
      </c>
      <c r="P12738">
        <v>0</v>
      </c>
      <c r="Q12738">
        <v>0</v>
      </c>
      <c r="R12738">
        <v>1</v>
      </c>
    </row>
    <row r="12739" spans="1:18" x14ac:dyDescent="0.25">
      <c r="A12739" t="s">
        <v>593</v>
      </c>
      <c r="B12739">
        <v>2016</v>
      </c>
      <c r="C12739">
        <v>2</v>
      </c>
      <c r="D12739">
        <v>24</v>
      </c>
      <c r="E12739" t="s">
        <v>31</v>
      </c>
      <c r="F12739" s="1" t="s">
        <v>3205</v>
      </c>
      <c r="G12739" s="1" t="s">
        <v>3863</v>
      </c>
      <c r="H12739" s="1" t="s">
        <v>3206</v>
      </c>
      <c r="I12739" t="s">
        <v>19603</v>
      </c>
      <c r="J12739" t="s">
        <v>23</v>
      </c>
      <c r="K12739">
        <v>2967</v>
      </c>
      <c r="L12739">
        <v>89656.16</v>
      </c>
      <c r="M12739">
        <v>30.22</v>
      </c>
      <c r="N12739" t="s">
        <v>9329</v>
      </c>
      <c r="O12739" t="s">
        <v>9493</v>
      </c>
      <c r="P12739">
        <v>0</v>
      </c>
      <c r="Q12739">
        <v>0</v>
      </c>
      <c r="R12739">
        <v>1</v>
      </c>
    </row>
    <row r="12740" spans="1:18" x14ac:dyDescent="0.25">
      <c r="A12740" t="s">
        <v>8797</v>
      </c>
      <c r="B12740">
        <v>2018</v>
      </c>
      <c r="C12740">
        <v>11</v>
      </c>
      <c r="D12740">
        <v>29</v>
      </c>
      <c r="E12740" t="s">
        <v>8164</v>
      </c>
      <c r="F12740" s="1" t="s">
        <v>5207</v>
      </c>
      <c r="G12740" s="1" t="s">
        <v>20573</v>
      </c>
      <c r="H12740" s="1" t="s">
        <v>3201</v>
      </c>
      <c r="I12740" t="s">
        <v>20701</v>
      </c>
      <c r="J12740" t="s">
        <v>23</v>
      </c>
      <c r="K12740">
        <v>987</v>
      </c>
      <c r="L12740">
        <v>218443.63</v>
      </c>
      <c r="M12740">
        <v>221.32</v>
      </c>
      <c r="N12740" t="s">
        <v>7263</v>
      </c>
      <c r="O12740" t="s">
        <v>23191</v>
      </c>
      <c r="P12740">
        <v>0</v>
      </c>
      <c r="Q12740">
        <v>0</v>
      </c>
      <c r="R12740">
        <v>4</v>
      </c>
    </row>
    <row r="12741" spans="1:18" x14ac:dyDescent="0.25">
      <c r="A12741" t="s">
        <v>8797</v>
      </c>
      <c r="B12741">
        <v>2018</v>
      </c>
      <c r="C12741">
        <v>11</v>
      </c>
      <c r="D12741">
        <v>29</v>
      </c>
      <c r="E12741" t="s">
        <v>8164</v>
      </c>
      <c r="F12741" s="1" t="s">
        <v>5207</v>
      </c>
      <c r="G12741" s="1" t="s">
        <v>20931</v>
      </c>
      <c r="H12741" s="1" t="s">
        <v>7263</v>
      </c>
      <c r="I12741" t="s">
        <v>6625</v>
      </c>
      <c r="J12741" t="s">
        <v>23</v>
      </c>
      <c r="K12741">
        <v>1000</v>
      </c>
      <c r="L12741">
        <v>171524.8</v>
      </c>
      <c r="M12741">
        <v>171.52</v>
      </c>
      <c r="N12741" t="s">
        <v>9111</v>
      </c>
      <c r="O12741" t="s">
        <v>9468</v>
      </c>
      <c r="P12741">
        <v>0</v>
      </c>
      <c r="Q12741">
        <v>3.481892927687627E-2</v>
      </c>
      <c r="R12741">
        <v>4</v>
      </c>
    </row>
    <row r="12742" spans="1:18" x14ac:dyDescent="0.25">
      <c r="A12742" t="s">
        <v>1797</v>
      </c>
      <c r="B12742">
        <v>2017</v>
      </c>
      <c r="C12742">
        <v>9</v>
      </c>
      <c r="D12742">
        <v>1</v>
      </c>
      <c r="E12742" t="s">
        <v>1515</v>
      </c>
      <c r="F12742" s="1" t="s">
        <v>3205</v>
      </c>
      <c r="G12742" s="1" t="s">
        <v>3384</v>
      </c>
      <c r="H12742" s="1" t="s">
        <v>3206</v>
      </c>
      <c r="I12742" t="s">
        <v>17079</v>
      </c>
      <c r="J12742" t="s">
        <v>23</v>
      </c>
      <c r="K12742">
        <v>7955</v>
      </c>
      <c r="L12742">
        <v>339678.64</v>
      </c>
      <c r="M12742">
        <v>42.7</v>
      </c>
      <c r="N12742" t="s">
        <v>170</v>
      </c>
      <c r="O12742" t="s">
        <v>9516</v>
      </c>
      <c r="P12742">
        <v>3.660242098978287E-2</v>
      </c>
      <c r="Q12742">
        <v>0</v>
      </c>
      <c r="R12742">
        <v>3</v>
      </c>
    </row>
    <row r="12743" spans="1:18" x14ac:dyDescent="0.25">
      <c r="A12743" t="s">
        <v>1797</v>
      </c>
      <c r="B12743">
        <v>2017</v>
      </c>
      <c r="C12743">
        <v>9</v>
      </c>
      <c r="D12743">
        <v>1</v>
      </c>
      <c r="E12743" t="s">
        <v>1515</v>
      </c>
      <c r="F12743" s="1" t="s">
        <v>3205</v>
      </c>
      <c r="G12743" s="1" t="s">
        <v>3384</v>
      </c>
      <c r="H12743" s="1" t="s">
        <v>3206</v>
      </c>
      <c r="I12743" t="s">
        <v>17080</v>
      </c>
      <c r="J12743" t="s">
        <v>23</v>
      </c>
      <c r="K12743">
        <v>2184</v>
      </c>
      <c r="L12743">
        <v>93256.77</v>
      </c>
      <c r="M12743">
        <v>42.7</v>
      </c>
      <c r="N12743" t="s">
        <v>2239</v>
      </c>
      <c r="O12743" t="s">
        <v>9550</v>
      </c>
      <c r="P12743">
        <v>0</v>
      </c>
      <c r="Q12743">
        <v>0</v>
      </c>
      <c r="R12743">
        <v>3</v>
      </c>
    </row>
    <row r="12744" spans="1:18" x14ac:dyDescent="0.25">
      <c r="A12744" t="s">
        <v>1797</v>
      </c>
      <c r="B12744">
        <v>2017</v>
      </c>
      <c r="C12744">
        <v>9</v>
      </c>
      <c r="D12744">
        <v>1</v>
      </c>
      <c r="E12744" t="s">
        <v>1515</v>
      </c>
      <c r="F12744" s="1" t="s">
        <v>3205</v>
      </c>
      <c r="G12744" s="1" t="s">
        <v>3384</v>
      </c>
      <c r="H12744" s="1" t="s">
        <v>3206</v>
      </c>
      <c r="I12744" t="s">
        <v>17081</v>
      </c>
      <c r="J12744" t="s">
        <v>23</v>
      </c>
      <c r="K12744">
        <v>10010</v>
      </c>
      <c r="L12744">
        <v>427426.59</v>
      </c>
      <c r="M12744">
        <v>42.7</v>
      </c>
      <c r="N12744" t="s">
        <v>160</v>
      </c>
      <c r="O12744" t="s">
        <v>9452</v>
      </c>
      <c r="P12744">
        <v>0.10110188471641929</v>
      </c>
      <c r="Q12744">
        <v>0</v>
      </c>
      <c r="R12744">
        <v>3</v>
      </c>
    </row>
    <row r="12745" spans="1:18" x14ac:dyDescent="0.25">
      <c r="A12745" t="s">
        <v>8559</v>
      </c>
      <c r="B12745">
        <v>2018</v>
      </c>
      <c r="C12745">
        <v>5</v>
      </c>
      <c r="D12745">
        <v>18</v>
      </c>
      <c r="E12745" t="s">
        <v>8495</v>
      </c>
      <c r="F12745" s="1" t="s">
        <v>5207</v>
      </c>
      <c r="G12745" s="1" t="s">
        <v>20573</v>
      </c>
      <c r="H12745" s="1" t="s">
        <v>3200</v>
      </c>
      <c r="I12745" t="s">
        <v>20617</v>
      </c>
      <c r="J12745" t="s">
        <v>23</v>
      </c>
      <c r="K12745">
        <v>2400</v>
      </c>
      <c r="L12745">
        <v>345480</v>
      </c>
      <c r="M12745">
        <v>143.94999999999999</v>
      </c>
      <c r="N12745" t="s">
        <v>7263</v>
      </c>
      <c r="O12745" t="s">
        <v>23192</v>
      </c>
      <c r="P12745">
        <v>0</v>
      </c>
      <c r="Q12745">
        <v>0</v>
      </c>
      <c r="R12745">
        <v>2</v>
      </c>
    </row>
    <row r="12746" spans="1:18" x14ac:dyDescent="0.25">
      <c r="A12746" t="s">
        <v>8559</v>
      </c>
      <c r="B12746">
        <v>2018</v>
      </c>
      <c r="C12746">
        <v>5</v>
      </c>
      <c r="D12746">
        <v>18</v>
      </c>
      <c r="E12746" t="s">
        <v>8495</v>
      </c>
      <c r="F12746" s="1" t="s">
        <v>5207</v>
      </c>
      <c r="G12746" s="1" t="s">
        <v>20573</v>
      </c>
      <c r="H12746" s="1" t="s">
        <v>3200</v>
      </c>
      <c r="I12746" t="s">
        <v>20623</v>
      </c>
      <c r="J12746" t="s">
        <v>23</v>
      </c>
      <c r="K12746">
        <v>2160</v>
      </c>
      <c r="L12746">
        <v>310932</v>
      </c>
      <c r="M12746">
        <v>143.94999999999999</v>
      </c>
      <c r="N12746" t="s">
        <v>8852</v>
      </c>
      <c r="O12746" t="s">
        <v>9472</v>
      </c>
      <c r="P12746">
        <v>0</v>
      </c>
      <c r="Q12746">
        <v>2.6301685849296381E-2</v>
      </c>
      <c r="R12746">
        <v>2</v>
      </c>
    </row>
    <row r="12747" spans="1:18" x14ac:dyDescent="0.25">
      <c r="A12747" t="s">
        <v>8559</v>
      </c>
      <c r="B12747">
        <v>2018</v>
      </c>
      <c r="C12747">
        <v>5</v>
      </c>
      <c r="D12747">
        <v>18</v>
      </c>
      <c r="E12747" t="s">
        <v>8495</v>
      </c>
      <c r="F12747" s="1" t="s">
        <v>5207</v>
      </c>
      <c r="G12747" s="1" t="s">
        <v>20931</v>
      </c>
      <c r="H12747" s="1" t="s">
        <v>3200</v>
      </c>
      <c r="I12747" t="s">
        <v>20930</v>
      </c>
      <c r="J12747" t="s">
        <v>23</v>
      </c>
      <c r="K12747">
        <v>1080</v>
      </c>
      <c r="L12747">
        <v>144612</v>
      </c>
      <c r="M12747">
        <v>133.9</v>
      </c>
      <c r="N12747" t="s">
        <v>7263</v>
      </c>
      <c r="O12747" t="s">
        <v>23192</v>
      </c>
      <c r="P12747">
        <v>0</v>
      </c>
      <c r="Q12747">
        <v>0</v>
      </c>
      <c r="R12747">
        <v>2</v>
      </c>
    </row>
    <row r="12748" spans="1:18" x14ac:dyDescent="0.25">
      <c r="A12748" t="s">
        <v>2883</v>
      </c>
      <c r="B12748">
        <v>2018</v>
      </c>
      <c r="C12748">
        <v>10</v>
      </c>
      <c r="D12748">
        <v>9</v>
      </c>
      <c r="E12748" t="s">
        <v>2307</v>
      </c>
      <c r="F12748" s="1" t="s">
        <v>3205</v>
      </c>
      <c r="G12748" s="1" t="s">
        <v>3203</v>
      </c>
      <c r="H12748" s="1" t="s">
        <v>3206</v>
      </c>
      <c r="I12748" t="s">
        <v>17666</v>
      </c>
      <c r="J12748" t="s">
        <v>23</v>
      </c>
      <c r="K12748">
        <v>1690</v>
      </c>
      <c r="L12748">
        <v>90229.1</v>
      </c>
      <c r="M12748">
        <v>53.39</v>
      </c>
      <c r="N12748" t="s">
        <v>2885</v>
      </c>
      <c r="O12748" t="s">
        <v>9754</v>
      </c>
      <c r="P12748">
        <v>0</v>
      </c>
      <c r="Q12748">
        <v>0</v>
      </c>
      <c r="R12748">
        <v>4</v>
      </c>
    </row>
    <row r="12749" spans="1:18" x14ac:dyDescent="0.25">
      <c r="A12749" t="s">
        <v>2883</v>
      </c>
      <c r="B12749">
        <v>2018</v>
      </c>
      <c r="C12749">
        <v>10</v>
      </c>
      <c r="D12749">
        <v>9</v>
      </c>
      <c r="E12749" t="s">
        <v>2307</v>
      </c>
      <c r="F12749" s="1" t="s">
        <v>3205</v>
      </c>
      <c r="G12749" s="1" t="s">
        <v>3203</v>
      </c>
      <c r="H12749" s="1" t="s">
        <v>3206</v>
      </c>
      <c r="I12749" t="s">
        <v>17734</v>
      </c>
      <c r="J12749" t="s">
        <v>23</v>
      </c>
      <c r="K12749">
        <v>3404</v>
      </c>
      <c r="L12749">
        <v>155562.79999999999</v>
      </c>
      <c r="M12749">
        <v>45.7</v>
      </c>
      <c r="N12749" t="s">
        <v>35</v>
      </c>
      <c r="O12749" t="s">
        <v>9486</v>
      </c>
      <c r="P12749">
        <v>0</v>
      </c>
      <c r="Q12749">
        <v>0</v>
      </c>
      <c r="R12749">
        <v>4</v>
      </c>
    </row>
    <row r="12750" spans="1:18" x14ac:dyDescent="0.25">
      <c r="A12750" t="s">
        <v>2883</v>
      </c>
      <c r="B12750">
        <v>2018</v>
      </c>
      <c r="C12750">
        <v>10</v>
      </c>
      <c r="D12750">
        <v>9</v>
      </c>
      <c r="E12750" t="s">
        <v>2307</v>
      </c>
      <c r="F12750" s="1" t="s">
        <v>3205</v>
      </c>
      <c r="G12750" s="1" t="s">
        <v>3203</v>
      </c>
      <c r="H12750" s="1" t="s">
        <v>3206</v>
      </c>
      <c r="I12750" t="s">
        <v>17736</v>
      </c>
      <c r="J12750" t="s">
        <v>23</v>
      </c>
      <c r="K12750">
        <v>2205</v>
      </c>
      <c r="L12750">
        <v>107824.5</v>
      </c>
      <c r="M12750">
        <v>48.9</v>
      </c>
      <c r="N12750" t="s">
        <v>49</v>
      </c>
      <c r="O12750" t="s">
        <v>9491</v>
      </c>
      <c r="P12750">
        <v>0</v>
      </c>
      <c r="Q12750">
        <v>0</v>
      </c>
      <c r="R12750">
        <v>4</v>
      </c>
    </row>
    <row r="12751" spans="1:18" x14ac:dyDescent="0.25">
      <c r="A12751" t="s">
        <v>2883</v>
      </c>
      <c r="B12751">
        <v>2018</v>
      </c>
      <c r="C12751">
        <v>10</v>
      </c>
      <c r="D12751">
        <v>9</v>
      </c>
      <c r="E12751" t="s">
        <v>2307</v>
      </c>
      <c r="F12751" s="1" t="s">
        <v>3205</v>
      </c>
      <c r="G12751" s="1" t="s">
        <v>3203</v>
      </c>
      <c r="H12751" s="1" t="s">
        <v>3206</v>
      </c>
      <c r="I12751" t="s">
        <v>17610</v>
      </c>
      <c r="J12751" t="s">
        <v>23</v>
      </c>
      <c r="K12751">
        <v>2516</v>
      </c>
      <c r="L12751">
        <v>114981.2</v>
      </c>
      <c r="M12751">
        <v>45.7</v>
      </c>
      <c r="N12751" t="s">
        <v>2889</v>
      </c>
      <c r="O12751" t="s">
        <v>9544</v>
      </c>
      <c r="P12751">
        <v>0</v>
      </c>
      <c r="Q12751">
        <v>0</v>
      </c>
      <c r="R12751">
        <v>4</v>
      </c>
    </row>
    <row r="12752" spans="1:18" x14ac:dyDescent="0.25">
      <c r="A12752" t="s">
        <v>2883</v>
      </c>
      <c r="B12752">
        <v>2018</v>
      </c>
      <c r="C12752">
        <v>10</v>
      </c>
      <c r="D12752">
        <v>9</v>
      </c>
      <c r="E12752" t="s">
        <v>2307</v>
      </c>
      <c r="F12752" s="1" t="s">
        <v>3205</v>
      </c>
      <c r="G12752" s="1" t="s">
        <v>3203</v>
      </c>
      <c r="H12752" s="1" t="s">
        <v>3206</v>
      </c>
      <c r="I12752" t="s">
        <v>17614</v>
      </c>
      <c r="J12752" t="s">
        <v>23</v>
      </c>
      <c r="K12752">
        <v>361</v>
      </c>
      <c r="L12752">
        <v>17652.900000000001</v>
      </c>
      <c r="M12752">
        <v>48.9</v>
      </c>
      <c r="N12752" t="s">
        <v>2891</v>
      </c>
      <c r="O12752" t="s">
        <v>9541</v>
      </c>
      <c r="P12752">
        <v>0</v>
      </c>
      <c r="Q12752">
        <v>0</v>
      </c>
      <c r="R12752">
        <v>4</v>
      </c>
    </row>
    <row r="12753" spans="1:18" x14ac:dyDescent="0.25">
      <c r="A12753" t="s">
        <v>8542</v>
      </c>
      <c r="B12753">
        <v>2018</v>
      </c>
      <c r="C12753">
        <v>5</v>
      </c>
      <c r="D12753">
        <v>4</v>
      </c>
      <c r="E12753" t="s">
        <v>7357</v>
      </c>
      <c r="F12753" s="1" t="s">
        <v>5207</v>
      </c>
      <c r="G12753" s="1" t="s">
        <v>20931</v>
      </c>
      <c r="H12753" s="1" t="s">
        <v>7263</v>
      </c>
      <c r="I12753" t="s">
        <v>6644</v>
      </c>
      <c r="J12753" t="s">
        <v>23</v>
      </c>
      <c r="K12753">
        <v>3600</v>
      </c>
      <c r="L12753">
        <v>498600</v>
      </c>
      <c r="M12753">
        <v>138.5</v>
      </c>
      <c r="N12753" t="s">
        <v>9112</v>
      </c>
      <c r="O12753" t="s">
        <v>9467</v>
      </c>
      <c r="P12753">
        <v>0</v>
      </c>
      <c r="Q12753">
        <v>3.6734990611718109E-2</v>
      </c>
      <c r="R12753">
        <v>2</v>
      </c>
    </row>
    <row r="12754" spans="1:18" x14ac:dyDescent="0.25">
      <c r="A12754" t="s">
        <v>621</v>
      </c>
      <c r="B12754">
        <v>2016</v>
      </c>
      <c r="C12754">
        <v>2</v>
      </c>
      <c r="D12754">
        <v>29</v>
      </c>
      <c r="E12754" t="s">
        <v>31</v>
      </c>
      <c r="F12754" s="1" t="s">
        <v>3205</v>
      </c>
      <c r="G12754" s="1" t="s">
        <v>3863</v>
      </c>
      <c r="H12754" s="1" t="s">
        <v>3206</v>
      </c>
      <c r="I12754" t="s">
        <v>19565</v>
      </c>
      <c r="J12754" t="s">
        <v>23</v>
      </c>
      <c r="K12754">
        <v>28050</v>
      </c>
      <c r="L12754">
        <v>771375</v>
      </c>
      <c r="M12754">
        <v>27.5</v>
      </c>
      <c r="N12754" t="s">
        <v>489</v>
      </c>
      <c r="O12754" t="s">
        <v>9501</v>
      </c>
      <c r="P12754">
        <v>0</v>
      </c>
      <c r="Q12754">
        <v>0</v>
      </c>
      <c r="R12754">
        <v>1</v>
      </c>
    </row>
    <row r="12755" spans="1:18" x14ac:dyDescent="0.25">
      <c r="A12755" t="s">
        <v>2704</v>
      </c>
      <c r="B12755">
        <v>2018</v>
      </c>
      <c r="C12755">
        <v>8</v>
      </c>
      <c r="D12755">
        <v>14</v>
      </c>
      <c r="E12755" t="s">
        <v>174</v>
      </c>
      <c r="F12755" s="1" t="s">
        <v>3205</v>
      </c>
      <c r="G12755" s="1" t="s">
        <v>3227</v>
      </c>
      <c r="H12755" s="1" t="s">
        <v>3206</v>
      </c>
      <c r="I12755" t="s">
        <v>19815</v>
      </c>
      <c r="J12755" t="s">
        <v>23</v>
      </c>
      <c r="K12755">
        <v>6006</v>
      </c>
      <c r="L12755">
        <v>460059.57</v>
      </c>
      <c r="M12755">
        <v>76.599999999999994</v>
      </c>
      <c r="N12755" t="s">
        <v>22088</v>
      </c>
      <c r="O12755" t="s">
        <v>23267</v>
      </c>
      <c r="P12755">
        <v>0</v>
      </c>
      <c r="Q12755">
        <v>0</v>
      </c>
      <c r="R12755">
        <v>3</v>
      </c>
    </row>
    <row r="12756" spans="1:18" x14ac:dyDescent="0.25">
      <c r="A12756" t="s">
        <v>2704</v>
      </c>
      <c r="B12756">
        <v>2018</v>
      </c>
      <c r="C12756">
        <v>8</v>
      </c>
      <c r="D12756">
        <v>14</v>
      </c>
      <c r="E12756" t="s">
        <v>174</v>
      </c>
      <c r="F12756" s="1" t="s">
        <v>3205</v>
      </c>
      <c r="G12756" s="1" t="s">
        <v>3216</v>
      </c>
      <c r="H12756" s="1" t="s">
        <v>3206</v>
      </c>
      <c r="I12756" t="s">
        <v>17574</v>
      </c>
      <c r="J12756" t="s">
        <v>23</v>
      </c>
      <c r="K12756">
        <v>602</v>
      </c>
      <c r="L12756">
        <v>35819.01</v>
      </c>
      <c r="M12756">
        <v>59.5</v>
      </c>
      <c r="N12756" t="s">
        <v>21843</v>
      </c>
      <c r="O12756" t="s">
        <v>23361</v>
      </c>
      <c r="P12756">
        <v>0</v>
      </c>
      <c r="Q12756">
        <v>0</v>
      </c>
      <c r="R12756">
        <v>3</v>
      </c>
    </row>
    <row r="12757" spans="1:18" x14ac:dyDescent="0.25">
      <c r="A12757" t="s">
        <v>2704</v>
      </c>
      <c r="B12757">
        <v>2018</v>
      </c>
      <c r="C12757">
        <v>8</v>
      </c>
      <c r="D12757">
        <v>14</v>
      </c>
      <c r="E12757" t="s">
        <v>174</v>
      </c>
      <c r="F12757" s="1" t="s">
        <v>3205</v>
      </c>
      <c r="G12757" s="1" t="s">
        <v>3216</v>
      </c>
      <c r="H12757" s="1" t="s">
        <v>3206</v>
      </c>
      <c r="I12757" t="s">
        <v>17575</v>
      </c>
      <c r="J12757" t="s">
        <v>23</v>
      </c>
      <c r="K12757">
        <v>4848</v>
      </c>
      <c r="L12757">
        <v>288456</v>
      </c>
      <c r="M12757">
        <v>59.5</v>
      </c>
      <c r="N12757" t="s">
        <v>21851</v>
      </c>
      <c r="O12757" t="s">
        <v>23333</v>
      </c>
      <c r="P12757">
        <v>0</v>
      </c>
      <c r="Q12757">
        <v>0</v>
      </c>
      <c r="R12757">
        <v>3</v>
      </c>
    </row>
    <row r="12758" spans="1:18" x14ac:dyDescent="0.25">
      <c r="A12758" t="s">
        <v>2704</v>
      </c>
      <c r="B12758">
        <v>2018</v>
      </c>
      <c r="C12758">
        <v>8</v>
      </c>
      <c r="D12758">
        <v>14</v>
      </c>
      <c r="E12758" t="s">
        <v>174</v>
      </c>
      <c r="F12758" s="1" t="s">
        <v>3205</v>
      </c>
      <c r="G12758" s="1" t="s">
        <v>3384</v>
      </c>
      <c r="H12758" s="1" t="s">
        <v>3206</v>
      </c>
      <c r="I12758" t="s">
        <v>17069</v>
      </c>
      <c r="J12758" t="s">
        <v>23</v>
      </c>
      <c r="K12758">
        <v>6680</v>
      </c>
      <c r="L12758">
        <v>309284.02</v>
      </c>
      <c r="M12758">
        <v>46.3</v>
      </c>
      <c r="N12758" t="s">
        <v>166</v>
      </c>
      <c r="O12758" t="s">
        <v>9509</v>
      </c>
      <c r="P12758">
        <v>0</v>
      </c>
      <c r="Q12758">
        <v>0</v>
      </c>
      <c r="R12758">
        <v>3</v>
      </c>
    </row>
    <row r="12759" spans="1:18" x14ac:dyDescent="0.25">
      <c r="A12759" t="s">
        <v>2704</v>
      </c>
      <c r="B12759">
        <v>2018</v>
      </c>
      <c r="C12759">
        <v>8</v>
      </c>
      <c r="D12759">
        <v>14</v>
      </c>
      <c r="E12759" t="s">
        <v>174</v>
      </c>
      <c r="F12759" s="1" t="s">
        <v>3205</v>
      </c>
      <c r="G12759" s="1" t="s">
        <v>3227</v>
      </c>
      <c r="H12759" s="1" t="s">
        <v>3206</v>
      </c>
      <c r="I12759" t="s">
        <v>19803</v>
      </c>
      <c r="J12759" t="s">
        <v>23</v>
      </c>
      <c r="K12759">
        <v>770</v>
      </c>
      <c r="L12759">
        <v>59905.99</v>
      </c>
      <c r="M12759">
        <v>77.8</v>
      </c>
      <c r="N12759" t="s">
        <v>22092</v>
      </c>
      <c r="O12759" t="s">
        <v>23269</v>
      </c>
      <c r="P12759">
        <v>0</v>
      </c>
      <c r="Q12759">
        <v>0</v>
      </c>
      <c r="R12759">
        <v>3</v>
      </c>
    </row>
    <row r="12760" spans="1:18" x14ac:dyDescent="0.25">
      <c r="A12760" t="s">
        <v>1400</v>
      </c>
      <c r="B12760">
        <v>2017</v>
      </c>
      <c r="C12760">
        <v>2</v>
      </c>
      <c r="D12760">
        <v>20</v>
      </c>
      <c r="E12760" t="s">
        <v>92</v>
      </c>
      <c r="F12760" s="1" t="s">
        <v>3205</v>
      </c>
      <c r="G12760" s="1" t="s">
        <v>3863</v>
      </c>
      <c r="H12760" s="1" t="s">
        <v>3206</v>
      </c>
      <c r="I12760" t="s">
        <v>19014</v>
      </c>
      <c r="J12760" t="s">
        <v>23</v>
      </c>
      <c r="K12760">
        <v>4745</v>
      </c>
      <c r="L12760">
        <v>220642.5</v>
      </c>
      <c r="M12760">
        <v>46.5</v>
      </c>
      <c r="N12760" t="s">
        <v>9304</v>
      </c>
      <c r="O12760" t="s">
        <v>9502</v>
      </c>
      <c r="P12760">
        <v>0</v>
      </c>
      <c r="Q12760">
        <v>0</v>
      </c>
      <c r="R12760">
        <v>1</v>
      </c>
    </row>
    <row r="12761" spans="1:18" x14ac:dyDescent="0.25">
      <c r="A12761" t="s">
        <v>1400</v>
      </c>
      <c r="B12761">
        <v>2017</v>
      </c>
      <c r="C12761">
        <v>2</v>
      </c>
      <c r="D12761">
        <v>20</v>
      </c>
      <c r="E12761" t="s">
        <v>92</v>
      </c>
      <c r="F12761" s="1" t="s">
        <v>3205</v>
      </c>
      <c r="G12761" s="1" t="s">
        <v>3863</v>
      </c>
      <c r="H12761" s="1" t="s">
        <v>3206</v>
      </c>
      <c r="I12761" t="s">
        <v>19053</v>
      </c>
      <c r="J12761" t="s">
        <v>23</v>
      </c>
      <c r="K12761">
        <v>4615</v>
      </c>
      <c r="L12761">
        <v>219212.5</v>
      </c>
      <c r="M12761">
        <v>47.5</v>
      </c>
      <c r="N12761" t="s">
        <v>9346</v>
      </c>
      <c r="O12761" t="s">
        <v>9484</v>
      </c>
      <c r="P12761">
        <v>0</v>
      </c>
      <c r="Q12761">
        <v>0</v>
      </c>
      <c r="R12761">
        <v>1</v>
      </c>
    </row>
    <row r="12762" spans="1:18" x14ac:dyDescent="0.25">
      <c r="A12762" t="s">
        <v>1400</v>
      </c>
      <c r="B12762">
        <v>2017</v>
      </c>
      <c r="C12762">
        <v>2</v>
      </c>
      <c r="D12762">
        <v>20</v>
      </c>
      <c r="E12762" t="s">
        <v>92</v>
      </c>
      <c r="F12762" s="1" t="s">
        <v>3205</v>
      </c>
      <c r="G12762" s="1" t="s">
        <v>3863</v>
      </c>
      <c r="H12762" s="1" t="s">
        <v>3206</v>
      </c>
      <c r="I12762" t="s">
        <v>19061</v>
      </c>
      <c r="J12762" t="s">
        <v>23</v>
      </c>
      <c r="K12762">
        <v>5000</v>
      </c>
      <c r="L12762">
        <v>232500</v>
      </c>
      <c r="M12762">
        <v>46.5</v>
      </c>
      <c r="N12762" t="s">
        <v>9331</v>
      </c>
      <c r="O12762" t="s">
        <v>9540</v>
      </c>
      <c r="P12762">
        <v>4.2454374665687751E-2</v>
      </c>
      <c r="Q12762">
        <v>0</v>
      </c>
      <c r="R12762">
        <v>1</v>
      </c>
    </row>
    <row r="12763" spans="1:18" x14ac:dyDescent="0.25">
      <c r="A12763" t="s">
        <v>8329</v>
      </c>
      <c r="B12763">
        <v>2018</v>
      </c>
      <c r="C12763">
        <v>1</v>
      </c>
      <c r="D12763">
        <v>29</v>
      </c>
      <c r="E12763" t="s">
        <v>7328</v>
      </c>
      <c r="F12763" s="1" t="s">
        <v>5207</v>
      </c>
      <c r="G12763" s="1" t="s">
        <v>20573</v>
      </c>
      <c r="H12763" s="1" t="s">
        <v>7263</v>
      </c>
      <c r="I12763" t="s">
        <v>6241</v>
      </c>
      <c r="J12763" t="s">
        <v>23</v>
      </c>
      <c r="K12763">
        <v>100</v>
      </c>
      <c r="L12763">
        <v>14857.38</v>
      </c>
      <c r="M12763">
        <v>148.57</v>
      </c>
      <c r="N12763" t="s">
        <v>9078</v>
      </c>
      <c r="O12763" t="s">
        <v>9783</v>
      </c>
      <c r="P12763">
        <v>0</v>
      </c>
      <c r="Q12763">
        <v>0</v>
      </c>
      <c r="R12763">
        <v>1</v>
      </c>
    </row>
    <row r="12764" spans="1:18" x14ac:dyDescent="0.25">
      <c r="A12764" t="s">
        <v>8329</v>
      </c>
      <c r="B12764">
        <v>2018</v>
      </c>
      <c r="C12764">
        <v>1</v>
      </c>
      <c r="D12764">
        <v>29</v>
      </c>
      <c r="E12764" t="s">
        <v>7328</v>
      </c>
      <c r="F12764" s="1" t="s">
        <v>5207</v>
      </c>
      <c r="G12764" s="1" t="s">
        <v>20573</v>
      </c>
      <c r="H12764" s="1" t="s">
        <v>7263</v>
      </c>
      <c r="I12764" t="s">
        <v>20693</v>
      </c>
      <c r="J12764" t="s">
        <v>23</v>
      </c>
      <c r="K12764">
        <v>2500</v>
      </c>
      <c r="L12764">
        <v>362820.5</v>
      </c>
      <c r="M12764">
        <v>145.13</v>
      </c>
      <c r="N12764" t="s">
        <v>9014</v>
      </c>
      <c r="O12764" t="s">
        <v>9455</v>
      </c>
      <c r="P12764">
        <v>0</v>
      </c>
      <c r="Q12764">
        <v>7.1029776426183869E-2</v>
      </c>
      <c r="R12764">
        <v>1</v>
      </c>
    </row>
    <row r="12765" spans="1:18" x14ac:dyDescent="0.25">
      <c r="A12765" t="s">
        <v>8329</v>
      </c>
      <c r="B12765">
        <v>2018</v>
      </c>
      <c r="C12765">
        <v>1</v>
      </c>
      <c r="D12765">
        <v>29</v>
      </c>
      <c r="E12765" t="s">
        <v>7328</v>
      </c>
      <c r="F12765" s="1" t="s">
        <v>5207</v>
      </c>
      <c r="G12765" s="1" t="s">
        <v>21008</v>
      </c>
      <c r="H12765" s="1" t="s">
        <v>7263</v>
      </c>
      <c r="I12765" t="s">
        <v>7023</v>
      </c>
      <c r="J12765" t="s">
        <v>23</v>
      </c>
      <c r="K12765">
        <v>100</v>
      </c>
      <c r="L12765">
        <v>13671.48</v>
      </c>
      <c r="M12765">
        <v>136.71</v>
      </c>
      <c r="N12765" t="s">
        <v>9365</v>
      </c>
      <c r="O12765" t="s">
        <v>9774</v>
      </c>
      <c r="P12765">
        <v>0</v>
      </c>
      <c r="Q12765">
        <v>0</v>
      </c>
      <c r="R12765">
        <v>1</v>
      </c>
    </row>
    <row r="12766" spans="1:18" x14ac:dyDescent="0.25">
      <c r="A12766" t="s">
        <v>8329</v>
      </c>
      <c r="B12766">
        <v>2018</v>
      </c>
      <c r="C12766">
        <v>1</v>
      </c>
      <c r="D12766">
        <v>29</v>
      </c>
      <c r="E12766" t="s">
        <v>7328</v>
      </c>
      <c r="F12766" s="1" t="s">
        <v>9480</v>
      </c>
      <c r="G12766" s="1" t="s">
        <v>9480</v>
      </c>
      <c r="H12766" s="1" t="s">
        <v>9480</v>
      </c>
      <c r="I12766" t="s">
        <v>15708</v>
      </c>
      <c r="J12766" t="s">
        <v>23</v>
      </c>
      <c r="K12766">
        <v>130</v>
      </c>
      <c r="L12766">
        <v>15709.69</v>
      </c>
      <c r="M12766">
        <v>120.84</v>
      </c>
      <c r="N12766" t="e">
        <v>#N/A</v>
      </c>
      <c r="O12766" t="e">
        <v>#N/A</v>
      </c>
      <c r="P12766">
        <v>0</v>
      </c>
      <c r="Q12766">
        <v>0</v>
      </c>
      <c r="R12766">
        <v>1</v>
      </c>
    </row>
    <row r="12767" spans="1:18" x14ac:dyDescent="0.25">
      <c r="A12767" t="s">
        <v>8329</v>
      </c>
      <c r="B12767">
        <v>2018</v>
      </c>
      <c r="C12767">
        <v>1</v>
      </c>
      <c r="D12767">
        <v>29</v>
      </c>
      <c r="E12767" t="s">
        <v>7328</v>
      </c>
      <c r="F12767" s="1" t="s">
        <v>5207</v>
      </c>
      <c r="G12767" s="1" t="s">
        <v>20573</v>
      </c>
      <c r="H12767" s="1" t="s">
        <v>7263</v>
      </c>
      <c r="I12767" t="s">
        <v>20613</v>
      </c>
      <c r="J12767" t="s">
        <v>23</v>
      </c>
      <c r="K12767">
        <v>260</v>
      </c>
      <c r="L12767">
        <v>29284.06</v>
      </c>
      <c r="M12767">
        <v>112.63</v>
      </c>
      <c r="N12767" t="s">
        <v>7263</v>
      </c>
      <c r="O12767" t="s">
        <v>23274</v>
      </c>
      <c r="P12767">
        <v>0</v>
      </c>
      <c r="Q12767">
        <v>0</v>
      </c>
      <c r="R12767">
        <v>1</v>
      </c>
    </row>
    <row r="12768" spans="1:18" x14ac:dyDescent="0.25">
      <c r="A12768" t="s">
        <v>8329</v>
      </c>
      <c r="B12768">
        <v>2018</v>
      </c>
      <c r="C12768">
        <v>1</v>
      </c>
      <c r="D12768">
        <v>29</v>
      </c>
      <c r="E12768" t="s">
        <v>7328</v>
      </c>
      <c r="F12768" s="1" t="s">
        <v>5207</v>
      </c>
      <c r="G12768" s="1" t="s">
        <v>20573</v>
      </c>
      <c r="H12768" s="1" t="s">
        <v>7263</v>
      </c>
      <c r="I12768" t="s">
        <v>20767</v>
      </c>
      <c r="J12768" t="s">
        <v>23</v>
      </c>
      <c r="K12768">
        <v>200</v>
      </c>
      <c r="L12768">
        <v>24168.76</v>
      </c>
      <c r="M12768">
        <v>120.84</v>
      </c>
      <c r="N12768" t="s">
        <v>9043</v>
      </c>
      <c r="O12768" t="s">
        <v>9465</v>
      </c>
      <c r="P12768">
        <v>0</v>
      </c>
      <c r="Q12768">
        <v>3.9029243790110295E-2</v>
      </c>
      <c r="R12768">
        <v>1</v>
      </c>
    </row>
    <row r="12769" spans="1:18" x14ac:dyDescent="0.25">
      <c r="A12769" t="s">
        <v>8329</v>
      </c>
      <c r="B12769">
        <v>2018</v>
      </c>
      <c r="C12769">
        <v>1</v>
      </c>
      <c r="D12769">
        <v>29</v>
      </c>
      <c r="E12769" t="s">
        <v>7328</v>
      </c>
      <c r="F12769" s="1" t="s">
        <v>5207</v>
      </c>
      <c r="G12769" s="1" t="s">
        <v>20573</v>
      </c>
      <c r="H12769" s="1" t="s">
        <v>7263</v>
      </c>
      <c r="I12769" t="s">
        <v>20784</v>
      </c>
      <c r="J12769" t="s">
        <v>23</v>
      </c>
      <c r="K12769">
        <v>50</v>
      </c>
      <c r="L12769">
        <v>5438.03</v>
      </c>
      <c r="M12769">
        <v>108.76</v>
      </c>
      <c r="N12769" t="s">
        <v>7263</v>
      </c>
      <c r="O12769" t="s">
        <v>23274</v>
      </c>
      <c r="P12769">
        <v>0</v>
      </c>
      <c r="Q12769">
        <v>0</v>
      </c>
      <c r="R12769">
        <v>1</v>
      </c>
    </row>
    <row r="12770" spans="1:18" x14ac:dyDescent="0.25">
      <c r="A12770" t="s">
        <v>8329</v>
      </c>
      <c r="B12770">
        <v>2018</v>
      </c>
      <c r="C12770">
        <v>1</v>
      </c>
      <c r="D12770">
        <v>29</v>
      </c>
      <c r="E12770" t="s">
        <v>7328</v>
      </c>
      <c r="F12770" s="1" t="s">
        <v>5207</v>
      </c>
      <c r="G12770" s="1" t="s">
        <v>20573</v>
      </c>
      <c r="H12770" s="1" t="s">
        <v>7263</v>
      </c>
      <c r="I12770" t="s">
        <v>20829</v>
      </c>
      <c r="J12770" t="s">
        <v>23</v>
      </c>
      <c r="K12770">
        <v>120</v>
      </c>
      <c r="L12770">
        <v>17828.86</v>
      </c>
      <c r="M12770">
        <v>148.57</v>
      </c>
      <c r="N12770" t="s">
        <v>7263</v>
      </c>
      <c r="O12770" t="s">
        <v>23274</v>
      </c>
      <c r="P12770">
        <v>0</v>
      </c>
      <c r="Q12770">
        <v>0</v>
      </c>
      <c r="R12770">
        <v>1</v>
      </c>
    </row>
    <row r="12771" spans="1:18" x14ac:dyDescent="0.25">
      <c r="A12771" t="s">
        <v>8329</v>
      </c>
      <c r="B12771">
        <v>2018</v>
      </c>
      <c r="C12771">
        <v>1</v>
      </c>
      <c r="D12771">
        <v>29</v>
      </c>
      <c r="E12771" t="s">
        <v>7328</v>
      </c>
      <c r="F12771" s="1" t="s">
        <v>5207</v>
      </c>
      <c r="G12771" s="1" t="s">
        <v>21008</v>
      </c>
      <c r="H12771" s="1" t="s">
        <v>7263</v>
      </c>
      <c r="I12771" t="s">
        <v>21034</v>
      </c>
      <c r="J12771" t="s">
        <v>23</v>
      </c>
      <c r="K12771">
        <v>100</v>
      </c>
      <c r="L12771">
        <v>13671.48</v>
      </c>
      <c r="M12771">
        <v>136.71</v>
      </c>
      <c r="N12771" t="s">
        <v>7263</v>
      </c>
      <c r="O12771" t="s">
        <v>23274</v>
      </c>
      <c r="P12771">
        <v>0</v>
      </c>
      <c r="Q12771">
        <v>0</v>
      </c>
      <c r="R12771">
        <v>1</v>
      </c>
    </row>
    <row r="12772" spans="1:18" x14ac:dyDescent="0.25">
      <c r="A12772" t="s">
        <v>8329</v>
      </c>
      <c r="B12772">
        <v>2018</v>
      </c>
      <c r="C12772">
        <v>1</v>
      </c>
      <c r="D12772">
        <v>29</v>
      </c>
      <c r="E12772" t="s">
        <v>7328</v>
      </c>
      <c r="F12772" s="1" t="s">
        <v>5207</v>
      </c>
      <c r="G12772" s="1" t="s">
        <v>20573</v>
      </c>
      <c r="H12772" s="1" t="s">
        <v>7263</v>
      </c>
      <c r="I12772" t="s">
        <v>20595</v>
      </c>
      <c r="J12772" t="s">
        <v>23</v>
      </c>
      <c r="K12772">
        <v>5</v>
      </c>
      <c r="L12772">
        <v>588.35</v>
      </c>
      <c r="M12772">
        <v>117.67</v>
      </c>
      <c r="N12772" t="s">
        <v>7263</v>
      </c>
      <c r="O12772" t="s">
        <v>23274</v>
      </c>
      <c r="P12772">
        <v>0</v>
      </c>
      <c r="Q12772">
        <v>0</v>
      </c>
      <c r="R12772">
        <v>1</v>
      </c>
    </row>
    <row r="12773" spans="1:18" x14ac:dyDescent="0.25">
      <c r="A12773" t="s">
        <v>8329</v>
      </c>
      <c r="B12773">
        <v>2018</v>
      </c>
      <c r="C12773">
        <v>1</v>
      </c>
      <c r="D12773">
        <v>29</v>
      </c>
      <c r="E12773" t="s">
        <v>7328</v>
      </c>
      <c r="F12773" s="1" t="s">
        <v>5207</v>
      </c>
      <c r="G12773" s="1" t="s">
        <v>20573</v>
      </c>
      <c r="H12773" s="1" t="s">
        <v>7263</v>
      </c>
      <c r="I12773" t="s">
        <v>20608</v>
      </c>
      <c r="J12773" t="s">
        <v>23</v>
      </c>
      <c r="K12773">
        <v>1</v>
      </c>
      <c r="L12773">
        <v>117.67</v>
      </c>
      <c r="M12773">
        <v>117.67</v>
      </c>
      <c r="N12773" t="s">
        <v>7263</v>
      </c>
      <c r="O12773" t="s">
        <v>23274</v>
      </c>
      <c r="P12773">
        <v>0</v>
      </c>
      <c r="Q12773">
        <v>0</v>
      </c>
      <c r="R12773">
        <v>1</v>
      </c>
    </row>
    <row r="12774" spans="1:18" x14ac:dyDescent="0.25">
      <c r="A12774" t="s">
        <v>8329</v>
      </c>
      <c r="B12774">
        <v>2018</v>
      </c>
      <c r="C12774">
        <v>1</v>
      </c>
      <c r="D12774">
        <v>29</v>
      </c>
      <c r="E12774" t="s">
        <v>7328</v>
      </c>
      <c r="F12774" s="1" t="s">
        <v>5207</v>
      </c>
      <c r="G12774" s="1" t="s">
        <v>20573</v>
      </c>
      <c r="H12774" s="1" t="s">
        <v>7263</v>
      </c>
      <c r="I12774" t="s">
        <v>20656</v>
      </c>
      <c r="J12774" t="s">
        <v>23</v>
      </c>
      <c r="K12774">
        <v>100</v>
      </c>
      <c r="L12774">
        <v>14458.54</v>
      </c>
      <c r="M12774">
        <v>144.59</v>
      </c>
      <c r="N12774" t="s">
        <v>8995</v>
      </c>
      <c r="O12774" t="s">
        <v>9471</v>
      </c>
      <c r="P12774">
        <v>0</v>
      </c>
      <c r="Q12774">
        <v>2.730993892398554E-2</v>
      </c>
      <c r="R12774">
        <v>1</v>
      </c>
    </row>
    <row r="12775" spans="1:18" x14ac:dyDescent="0.25">
      <c r="A12775" t="s">
        <v>8329</v>
      </c>
      <c r="B12775">
        <v>2018</v>
      </c>
      <c r="C12775">
        <v>1</v>
      </c>
      <c r="D12775">
        <v>29</v>
      </c>
      <c r="E12775" t="s">
        <v>7328</v>
      </c>
      <c r="F12775" s="1" t="s">
        <v>5207</v>
      </c>
      <c r="G12775" s="1" t="s">
        <v>20931</v>
      </c>
      <c r="H12775" s="1" t="s">
        <v>7263</v>
      </c>
      <c r="I12775" t="s">
        <v>20969</v>
      </c>
      <c r="J12775" t="s">
        <v>23</v>
      </c>
      <c r="K12775">
        <v>500</v>
      </c>
      <c r="L12775">
        <v>80818.2</v>
      </c>
      <c r="M12775">
        <v>161.63999999999999</v>
      </c>
      <c r="N12775" t="s">
        <v>9108</v>
      </c>
      <c r="O12775" t="s">
        <v>9458</v>
      </c>
      <c r="P12775">
        <v>0</v>
      </c>
      <c r="Q12775">
        <v>5.5249692175779658E-2</v>
      </c>
      <c r="R12775">
        <v>1</v>
      </c>
    </row>
    <row r="12776" spans="1:18" x14ac:dyDescent="0.25">
      <c r="A12776" t="s">
        <v>8329</v>
      </c>
      <c r="B12776">
        <v>2018</v>
      </c>
      <c r="C12776">
        <v>1</v>
      </c>
      <c r="D12776">
        <v>29</v>
      </c>
      <c r="E12776" t="s">
        <v>7328</v>
      </c>
      <c r="F12776" s="1" t="s">
        <v>5207</v>
      </c>
      <c r="G12776" s="1" t="s">
        <v>20931</v>
      </c>
      <c r="H12776" s="1" t="s">
        <v>7263</v>
      </c>
      <c r="I12776" t="s">
        <v>20982</v>
      </c>
      <c r="J12776" t="s">
        <v>23</v>
      </c>
      <c r="K12776">
        <v>400</v>
      </c>
      <c r="L12776">
        <v>64654.559999999998</v>
      </c>
      <c r="M12776">
        <v>161.63999999999999</v>
      </c>
      <c r="N12776" t="s">
        <v>9110</v>
      </c>
      <c r="O12776" t="s">
        <v>9461</v>
      </c>
      <c r="P12776">
        <v>0</v>
      </c>
      <c r="Q12776">
        <v>5.1453052842904301E-2</v>
      </c>
      <c r="R12776">
        <v>1</v>
      </c>
    </row>
    <row r="12777" spans="1:18" x14ac:dyDescent="0.25">
      <c r="A12777" t="s">
        <v>8329</v>
      </c>
      <c r="B12777">
        <v>2018</v>
      </c>
      <c r="C12777">
        <v>1</v>
      </c>
      <c r="D12777">
        <v>29</v>
      </c>
      <c r="E12777" t="s">
        <v>7328</v>
      </c>
      <c r="F12777" s="1" t="s">
        <v>5207</v>
      </c>
      <c r="G12777" s="1" t="s">
        <v>20931</v>
      </c>
      <c r="H12777" s="1" t="s">
        <v>7263</v>
      </c>
      <c r="I12777" t="s">
        <v>6445</v>
      </c>
      <c r="J12777" t="s">
        <v>23</v>
      </c>
      <c r="K12777">
        <v>100</v>
      </c>
      <c r="L12777">
        <v>13141.66</v>
      </c>
      <c r="M12777">
        <v>131.41999999999999</v>
      </c>
      <c r="N12777" t="s">
        <v>9104</v>
      </c>
      <c r="O12777" t="s">
        <v>9777</v>
      </c>
      <c r="P12777">
        <v>0</v>
      </c>
      <c r="Q12777">
        <v>0</v>
      </c>
      <c r="R12777">
        <v>1</v>
      </c>
    </row>
    <row r="12778" spans="1:18" x14ac:dyDescent="0.25">
      <c r="A12778" t="s">
        <v>8329</v>
      </c>
      <c r="B12778">
        <v>2018</v>
      </c>
      <c r="C12778">
        <v>1</v>
      </c>
      <c r="D12778">
        <v>29</v>
      </c>
      <c r="E12778" t="s">
        <v>7328</v>
      </c>
      <c r="F12778" s="1" t="s">
        <v>5207</v>
      </c>
      <c r="G12778" s="1" t="s">
        <v>20573</v>
      </c>
      <c r="H12778" s="1" t="s">
        <v>7263</v>
      </c>
      <c r="I12778" t="s">
        <v>20781</v>
      </c>
      <c r="J12778" t="s">
        <v>23</v>
      </c>
      <c r="K12778">
        <v>250</v>
      </c>
      <c r="L12778">
        <v>30210.95</v>
      </c>
      <c r="M12778">
        <v>120.84</v>
      </c>
      <c r="N12778" t="s">
        <v>7263</v>
      </c>
      <c r="O12778" t="s">
        <v>23274</v>
      </c>
      <c r="P12778">
        <v>0</v>
      </c>
      <c r="Q12778">
        <v>0</v>
      </c>
      <c r="R12778">
        <v>1</v>
      </c>
    </row>
    <row r="12779" spans="1:18" x14ac:dyDescent="0.25">
      <c r="A12779" t="s">
        <v>8329</v>
      </c>
      <c r="B12779">
        <v>2018</v>
      </c>
      <c r="C12779">
        <v>1</v>
      </c>
      <c r="D12779">
        <v>29</v>
      </c>
      <c r="E12779" t="s">
        <v>7328</v>
      </c>
      <c r="F12779" s="1" t="s">
        <v>5207</v>
      </c>
      <c r="G12779" s="1" t="s">
        <v>20931</v>
      </c>
      <c r="H12779" s="1" t="s">
        <v>7263</v>
      </c>
      <c r="I12779" t="s">
        <v>20965</v>
      </c>
      <c r="J12779" t="s">
        <v>23</v>
      </c>
      <c r="K12779">
        <v>1020</v>
      </c>
      <c r="L12779">
        <v>129074.06</v>
      </c>
      <c r="M12779">
        <v>126.54</v>
      </c>
      <c r="N12779" t="s">
        <v>9108</v>
      </c>
      <c r="O12779" t="s">
        <v>9458</v>
      </c>
      <c r="P12779">
        <v>0</v>
      </c>
      <c r="Q12779">
        <v>5.5249692175779658E-2</v>
      </c>
      <c r="R12779">
        <v>1</v>
      </c>
    </row>
    <row r="12780" spans="1:18" x14ac:dyDescent="0.25">
      <c r="A12780" t="s">
        <v>15508</v>
      </c>
      <c r="B12780">
        <v>2019</v>
      </c>
      <c r="C12780">
        <v>8</v>
      </c>
      <c r="D12780">
        <v>22</v>
      </c>
      <c r="E12780" t="s">
        <v>8295</v>
      </c>
      <c r="F12780" s="1" t="s">
        <v>5207</v>
      </c>
      <c r="G12780" s="1" t="s">
        <v>20899</v>
      </c>
      <c r="H12780" s="1" t="s">
        <v>7263</v>
      </c>
      <c r="I12780" t="s">
        <v>20906</v>
      </c>
      <c r="J12780" t="s">
        <v>23</v>
      </c>
      <c r="K12780">
        <v>55</v>
      </c>
      <c r="L12780">
        <v>6913.5</v>
      </c>
      <c r="M12780">
        <v>125.7</v>
      </c>
      <c r="N12780" t="s">
        <v>7263</v>
      </c>
      <c r="O12780" t="s">
        <v>23274</v>
      </c>
      <c r="P12780">
        <v>0</v>
      </c>
      <c r="Q12780">
        <v>0</v>
      </c>
      <c r="R12780">
        <v>3</v>
      </c>
    </row>
    <row r="12781" spans="1:18" x14ac:dyDescent="0.25">
      <c r="A12781" t="s">
        <v>15508</v>
      </c>
      <c r="B12781">
        <v>2019</v>
      </c>
      <c r="C12781">
        <v>8</v>
      </c>
      <c r="D12781">
        <v>22</v>
      </c>
      <c r="E12781" t="s">
        <v>8295</v>
      </c>
      <c r="F12781" s="1" t="s">
        <v>9480</v>
      </c>
      <c r="G12781" s="1" t="s">
        <v>9480</v>
      </c>
      <c r="H12781" s="1" t="s">
        <v>9480</v>
      </c>
      <c r="I12781" t="s">
        <v>15483</v>
      </c>
      <c r="J12781" t="s">
        <v>23</v>
      </c>
      <c r="K12781">
        <v>7</v>
      </c>
      <c r="L12781">
        <v>981.75</v>
      </c>
      <c r="M12781">
        <v>140.25</v>
      </c>
      <c r="N12781" t="e">
        <v>#N/A</v>
      </c>
      <c r="O12781" t="e">
        <v>#N/A</v>
      </c>
      <c r="P12781">
        <v>0</v>
      </c>
      <c r="Q12781">
        <v>0</v>
      </c>
      <c r="R12781">
        <v>3</v>
      </c>
    </row>
    <row r="12782" spans="1:18" x14ac:dyDescent="0.25">
      <c r="A12782" t="s">
        <v>15508</v>
      </c>
      <c r="B12782">
        <v>2019</v>
      </c>
      <c r="C12782">
        <v>8</v>
      </c>
      <c r="D12782">
        <v>22</v>
      </c>
      <c r="E12782" t="s">
        <v>8295</v>
      </c>
      <c r="F12782" s="1" t="s">
        <v>5207</v>
      </c>
      <c r="G12782" s="1" t="s">
        <v>20899</v>
      </c>
      <c r="H12782" s="1" t="s">
        <v>7263</v>
      </c>
      <c r="I12782" t="s">
        <v>20910</v>
      </c>
      <c r="J12782" t="s">
        <v>23</v>
      </c>
      <c r="K12782">
        <v>18.579999999999998</v>
      </c>
      <c r="L12782">
        <v>2746.68</v>
      </c>
      <c r="M12782">
        <v>147.83000000000001</v>
      </c>
      <c r="N12782" t="s">
        <v>7263</v>
      </c>
      <c r="O12782" t="s">
        <v>23274</v>
      </c>
      <c r="P12782">
        <v>0</v>
      </c>
      <c r="Q12782">
        <v>0</v>
      </c>
      <c r="R12782">
        <v>3</v>
      </c>
    </row>
    <row r="12783" spans="1:18" x14ac:dyDescent="0.25">
      <c r="A12783" t="s">
        <v>15508</v>
      </c>
      <c r="B12783">
        <v>2019</v>
      </c>
      <c r="C12783">
        <v>8</v>
      </c>
      <c r="D12783">
        <v>22</v>
      </c>
      <c r="E12783" t="s">
        <v>8295</v>
      </c>
      <c r="F12783" s="1" t="s">
        <v>5207</v>
      </c>
      <c r="G12783" s="1" t="s">
        <v>20899</v>
      </c>
      <c r="H12783" s="1" t="s">
        <v>7263</v>
      </c>
      <c r="I12783" t="s">
        <v>20928</v>
      </c>
      <c r="J12783" t="s">
        <v>23</v>
      </c>
      <c r="K12783">
        <v>10</v>
      </c>
      <c r="L12783">
        <v>1542.8</v>
      </c>
      <c r="M12783">
        <v>154.28</v>
      </c>
      <c r="N12783" t="s">
        <v>7263</v>
      </c>
      <c r="O12783" t="s">
        <v>23274</v>
      </c>
      <c r="P12783">
        <v>0</v>
      </c>
      <c r="Q12783">
        <v>0</v>
      </c>
      <c r="R12783">
        <v>3</v>
      </c>
    </row>
    <row r="12784" spans="1:18" x14ac:dyDescent="0.25">
      <c r="A12784" t="s">
        <v>8113</v>
      </c>
      <c r="B12784">
        <v>2017</v>
      </c>
      <c r="C12784">
        <v>7</v>
      </c>
      <c r="D12784">
        <v>31</v>
      </c>
      <c r="E12784" t="s">
        <v>36</v>
      </c>
      <c r="F12784" s="1" t="s">
        <v>5207</v>
      </c>
      <c r="G12784" s="1" t="s">
        <v>6745</v>
      </c>
      <c r="H12784" s="1" t="s">
        <v>7263</v>
      </c>
      <c r="I12784" t="s">
        <v>7193</v>
      </c>
      <c r="J12784" t="s">
        <v>38</v>
      </c>
      <c r="K12784">
        <v>5</v>
      </c>
      <c r="L12784">
        <v>2250</v>
      </c>
      <c r="M12784">
        <v>450</v>
      </c>
      <c r="N12784" t="s">
        <v>8935</v>
      </c>
      <c r="O12784" t="s">
        <v>9473</v>
      </c>
      <c r="P12784">
        <v>0</v>
      </c>
      <c r="Q12784">
        <v>2.5873469413582522E-2</v>
      </c>
      <c r="R12784">
        <v>3</v>
      </c>
    </row>
    <row r="12785" spans="1:18" x14ac:dyDescent="0.25">
      <c r="A12785" t="s">
        <v>10968</v>
      </c>
      <c r="B12785">
        <v>2019</v>
      </c>
      <c r="C12785">
        <v>4</v>
      </c>
      <c r="D12785">
        <v>15</v>
      </c>
      <c r="E12785" t="s">
        <v>7357</v>
      </c>
      <c r="F12785" s="1" t="s">
        <v>5207</v>
      </c>
      <c r="G12785" s="1" t="s">
        <v>21008</v>
      </c>
      <c r="H12785" s="1" t="s">
        <v>7263</v>
      </c>
      <c r="I12785" t="s">
        <v>21025</v>
      </c>
      <c r="J12785" t="s">
        <v>23</v>
      </c>
      <c r="K12785">
        <v>150</v>
      </c>
      <c r="L12785">
        <v>18781.5</v>
      </c>
      <c r="M12785">
        <v>125.21</v>
      </c>
      <c r="N12785" t="s">
        <v>7263</v>
      </c>
      <c r="O12785" t="s">
        <v>23274</v>
      </c>
      <c r="P12785">
        <v>0</v>
      </c>
      <c r="Q12785">
        <v>0</v>
      </c>
      <c r="R12785">
        <v>2</v>
      </c>
    </row>
    <row r="12786" spans="1:18" x14ac:dyDescent="0.25">
      <c r="A12786" t="s">
        <v>15285</v>
      </c>
      <c r="B12786">
        <v>2019</v>
      </c>
      <c r="C12786">
        <v>8</v>
      </c>
      <c r="D12786">
        <v>2</v>
      </c>
      <c r="E12786" t="s">
        <v>21</v>
      </c>
      <c r="F12786" s="1" t="s">
        <v>3205</v>
      </c>
      <c r="G12786" s="1" t="s">
        <v>3967</v>
      </c>
      <c r="H12786" s="1" t="s">
        <v>3206</v>
      </c>
      <c r="I12786" t="s">
        <v>18489</v>
      </c>
      <c r="J12786" t="s">
        <v>23</v>
      </c>
      <c r="K12786">
        <v>3791</v>
      </c>
      <c r="L12786">
        <v>327921.48</v>
      </c>
      <c r="M12786">
        <v>86.5</v>
      </c>
      <c r="N12786" t="s">
        <v>9260</v>
      </c>
      <c r="O12786" t="s">
        <v>9500</v>
      </c>
      <c r="P12786">
        <v>0</v>
      </c>
      <c r="Q12786">
        <v>0</v>
      </c>
      <c r="R12786">
        <v>3</v>
      </c>
    </row>
    <row r="12787" spans="1:18" x14ac:dyDescent="0.25">
      <c r="A12787" t="s">
        <v>15285</v>
      </c>
      <c r="B12787">
        <v>2019</v>
      </c>
      <c r="C12787">
        <v>8</v>
      </c>
      <c r="D12787">
        <v>2</v>
      </c>
      <c r="E12787" t="s">
        <v>21</v>
      </c>
      <c r="F12787" s="1" t="s">
        <v>3205</v>
      </c>
      <c r="G12787" s="1" t="s">
        <v>3967</v>
      </c>
      <c r="H12787" s="1" t="s">
        <v>3206</v>
      </c>
      <c r="I12787" t="s">
        <v>18559</v>
      </c>
      <c r="J12787" t="s">
        <v>23</v>
      </c>
      <c r="K12787">
        <v>330</v>
      </c>
      <c r="L12787">
        <v>27390</v>
      </c>
      <c r="M12787">
        <v>83</v>
      </c>
      <c r="N12787" t="s">
        <v>21955</v>
      </c>
      <c r="O12787" t="s">
        <v>23303</v>
      </c>
      <c r="P12787">
        <v>0</v>
      </c>
      <c r="Q12787">
        <v>0</v>
      </c>
      <c r="R12787">
        <v>3</v>
      </c>
    </row>
    <row r="12788" spans="1:18" x14ac:dyDescent="0.25">
      <c r="A12788" t="s">
        <v>15285</v>
      </c>
      <c r="B12788">
        <v>2019</v>
      </c>
      <c r="C12788">
        <v>8</v>
      </c>
      <c r="D12788">
        <v>2</v>
      </c>
      <c r="E12788" t="s">
        <v>21</v>
      </c>
      <c r="F12788" s="1" t="s">
        <v>3205</v>
      </c>
      <c r="G12788" s="1" t="s">
        <v>3967</v>
      </c>
      <c r="H12788" s="1" t="s">
        <v>3206</v>
      </c>
      <c r="I12788" t="s">
        <v>18560</v>
      </c>
      <c r="J12788" t="s">
        <v>23</v>
      </c>
      <c r="K12788">
        <v>13</v>
      </c>
      <c r="L12788">
        <v>2080</v>
      </c>
      <c r="M12788">
        <v>160</v>
      </c>
      <c r="N12788" t="s">
        <v>21935</v>
      </c>
      <c r="O12788" t="s">
        <v>23414</v>
      </c>
      <c r="P12788">
        <v>0</v>
      </c>
      <c r="Q12788">
        <v>0</v>
      </c>
      <c r="R12788">
        <v>3</v>
      </c>
    </row>
    <row r="12789" spans="1:18" x14ac:dyDescent="0.25">
      <c r="A12789" t="s">
        <v>7561</v>
      </c>
      <c r="B12789">
        <v>2016</v>
      </c>
      <c r="C12789">
        <v>5</v>
      </c>
      <c r="D12789">
        <v>19</v>
      </c>
      <c r="E12789" t="s">
        <v>7368</v>
      </c>
      <c r="F12789" s="1" t="s">
        <v>5207</v>
      </c>
      <c r="G12789" s="1" t="s">
        <v>6745</v>
      </c>
      <c r="H12789" s="1" t="s">
        <v>7263</v>
      </c>
      <c r="I12789" t="s">
        <v>7216</v>
      </c>
      <c r="J12789" t="s">
        <v>38</v>
      </c>
      <c r="K12789">
        <v>141</v>
      </c>
      <c r="L12789">
        <v>166380</v>
      </c>
      <c r="M12789">
        <v>1180</v>
      </c>
      <c r="N12789" t="s">
        <v>7216</v>
      </c>
      <c r="O12789" t="s">
        <v>9933</v>
      </c>
      <c r="P12789">
        <v>0</v>
      </c>
      <c r="Q12789">
        <v>0</v>
      </c>
      <c r="R12789">
        <v>2</v>
      </c>
    </row>
    <row r="12790" spans="1:18" x14ac:dyDescent="0.25">
      <c r="A12790" t="s">
        <v>14996</v>
      </c>
      <c r="B12790">
        <v>2019</v>
      </c>
      <c r="C12790">
        <v>7</v>
      </c>
      <c r="D12790">
        <v>1</v>
      </c>
      <c r="E12790" t="s">
        <v>1916</v>
      </c>
      <c r="F12790" s="1" t="s">
        <v>3205</v>
      </c>
      <c r="G12790" s="1" t="s">
        <v>3384</v>
      </c>
      <c r="H12790" s="1" t="s">
        <v>3206</v>
      </c>
      <c r="I12790" t="s">
        <v>17211</v>
      </c>
      <c r="J12790" t="s">
        <v>23</v>
      </c>
      <c r="K12790">
        <v>20050</v>
      </c>
      <c r="L12790">
        <v>1011522.58</v>
      </c>
      <c r="M12790">
        <v>50.45</v>
      </c>
      <c r="N12790" t="s">
        <v>160</v>
      </c>
      <c r="O12790" t="s">
        <v>9452</v>
      </c>
      <c r="P12790">
        <v>0.10110188471641929</v>
      </c>
      <c r="Q12790">
        <v>0</v>
      </c>
      <c r="R12790">
        <v>3</v>
      </c>
    </row>
    <row r="12791" spans="1:18" x14ac:dyDescent="0.25">
      <c r="A12791" t="s">
        <v>14998</v>
      </c>
      <c r="B12791">
        <v>2019</v>
      </c>
      <c r="C12791">
        <v>6</v>
      </c>
      <c r="D12791">
        <v>28</v>
      </c>
      <c r="E12791" t="s">
        <v>15699</v>
      </c>
      <c r="F12791" s="1" t="s">
        <v>3205</v>
      </c>
      <c r="G12791" s="1" t="s">
        <v>3863</v>
      </c>
      <c r="H12791" s="1" t="s">
        <v>3206</v>
      </c>
      <c r="I12791" t="s">
        <v>19301</v>
      </c>
      <c r="J12791" t="s">
        <v>23</v>
      </c>
      <c r="K12791">
        <v>19932</v>
      </c>
      <c r="L12791">
        <v>1343416.8</v>
      </c>
      <c r="M12791">
        <v>67.400000000000006</v>
      </c>
      <c r="N12791" t="s">
        <v>9313</v>
      </c>
      <c r="O12791" t="s">
        <v>9448</v>
      </c>
      <c r="P12791">
        <v>2.823689586550486E-2</v>
      </c>
      <c r="Q12791">
        <v>0</v>
      </c>
      <c r="R12791">
        <v>2</v>
      </c>
    </row>
    <row r="12792" spans="1:18" x14ac:dyDescent="0.25">
      <c r="A12792" t="s">
        <v>2304</v>
      </c>
      <c r="B12792">
        <v>2018</v>
      </c>
      <c r="C12792">
        <v>3</v>
      </c>
      <c r="D12792">
        <v>20</v>
      </c>
      <c r="E12792" t="s">
        <v>1620</v>
      </c>
      <c r="F12792" s="1" t="s">
        <v>3205</v>
      </c>
      <c r="G12792" s="1" t="s">
        <v>3863</v>
      </c>
      <c r="H12792" s="1" t="s">
        <v>3206</v>
      </c>
      <c r="I12792" t="s">
        <v>18995</v>
      </c>
      <c r="J12792" t="s">
        <v>23</v>
      </c>
      <c r="K12792">
        <v>5155</v>
      </c>
      <c r="L12792">
        <v>257750</v>
      </c>
      <c r="M12792">
        <v>50</v>
      </c>
      <c r="N12792" t="s">
        <v>9347</v>
      </c>
      <c r="O12792" t="s">
        <v>9542</v>
      </c>
      <c r="P12792">
        <v>8.0289698840596724E-2</v>
      </c>
      <c r="Q12792">
        <v>0</v>
      </c>
      <c r="R12792">
        <v>1</v>
      </c>
    </row>
    <row r="12793" spans="1:18" x14ac:dyDescent="0.25">
      <c r="A12793" t="s">
        <v>2304</v>
      </c>
      <c r="B12793">
        <v>2018</v>
      </c>
      <c r="C12793">
        <v>3</v>
      </c>
      <c r="D12793">
        <v>20</v>
      </c>
      <c r="E12793" t="s">
        <v>1620</v>
      </c>
      <c r="F12793" s="1" t="s">
        <v>3205</v>
      </c>
      <c r="G12793" s="1" t="s">
        <v>3863</v>
      </c>
      <c r="H12793" s="1" t="s">
        <v>3206</v>
      </c>
      <c r="I12793" t="s">
        <v>19104</v>
      </c>
      <c r="J12793" t="s">
        <v>23</v>
      </c>
      <c r="K12793">
        <v>11921</v>
      </c>
      <c r="L12793">
        <v>602010.5</v>
      </c>
      <c r="M12793">
        <v>50.5</v>
      </c>
      <c r="N12793" t="s">
        <v>9305</v>
      </c>
      <c r="O12793" t="s">
        <v>9530</v>
      </c>
      <c r="P12793">
        <v>3.1450189480311259E-2</v>
      </c>
      <c r="Q12793">
        <v>0</v>
      </c>
      <c r="R12793">
        <v>1</v>
      </c>
    </row>
    <row r="12794" spans="1:18" x14ac:dyDescent="0.25">
      <c r="A12794" t="s">
        <v>2304</v>
      </c>
      <c r="B12794">
        <v>2018</v>
      </c>
      <c r="C12794">
        <v>3</v>
      </c>
      <c r="D12794">
        <v>20</v>
      </c>
      <c r="E12794" t="s">
        <v>1620</v>
      </c>
      <c r="F12794" s="1" t="s">
        <v>3205</v>
      </c>
      <c r="G12794" s="1" t="s">
        <v>3863</v>
      </c>
      <c r="H12794" s="1" t="s">
        <v>3206</v>
      </c>
      <c r="I12794" t="s">
        <v>19107</v>
      </c>
      <c r="J12794" t="s">
        <v>23</v>
      </c>
      <c r="K12794">
        <v>2910</v>
      </c>
      <c r="L12794">
        <v>146955</v>
      </c>
      <c r="M12794">
        <v>50.5</v>
      </c>
      <c r="N12794" t="s">
        <v>9329</v>
      </c>
      <c r="O12794" t="s">
        <v>9493</v>
      </c>
      <c r="P12794">
        <v>0</v>
      </c>
      <c r="Q12794">
        <v>0</v>
      </c>
      <c r="R12794">
        <v>1</v>
      </c>
    </row>
    <row r="12795" spans="1:18" x14ac:dyDescent="0.25">
      <c r="A12795" t="s">
        <v>2839</v>
      </c>
      <c r="B12795">
        <v>2018</v>
      </c>
      <c r="C12795">
        <v>9</v>
      </c>
      <c r="D12795">
        <v>26</v>
      </c>
      <c r="E12795" t="s">
        <v>1620</v>
      </c>
      <c r="F12795" s="1" t="s">
        <v>3205</v>
      </c>
      <c r="G12795" s="1" t="s">
        <v>3227</v>
      </c>
      <c r="H12795" s="1" t="s">
        <v>3206</v>
      </c>
      <c r="I12795" t="s">
        <v>19792</v>
      </c>
      <c r="J12795" t="s">
        <v>23</v>
      </c>
      <c r="K12795">
        <v>9031</v>
      </c>
      <c r="L12795">
        <v>528462.31000000006</v>
      </c>
      <c r="M12795">
        <v>58.52</v>
      </c>
      <c r="N12795" t="s">
        <v>22067</v>
      </c>
      <c r="O12795" t="s">
        <v>23263</v>
      </c>
      <c r="P12795">
        <v>0</v>
      </c>
      <c r="Q12795">
        <v>0</v>
      </c>
      <c r="R12795">
        <v>3</v>
      </c>
    </row>
    <row r="12796" spans="1:18" x14ac:dyDescent="0.25">
      <c r="A12796" t="s">
        <v>2839</v>
      </c>
      <c r="B12796">
        <v>2018</v>
      </c>
      <c r="C12796">
        <v>9</v>
      </c>
      <c r="D12796">
        <v>26</v>
      </c>
      <c r="E12796" t="s">
        <v>1620</v>
      </c>
      <c r="F12796" s="1" t="s">
        <v>3205</v>
      </c>
      <c r="G12796" s="1" t="s">
        <v>3384</v>
      </c>
      <c r="H12796" s="1" t="s">
        <v>3206</v>
      </c>
      <c r="I12796" t="s">
        <v>17068</v>
      </c>
      <c r="J12796" t="s">
        <v>23</v>
      </c>
      <c r="K12796">
        <v>8935</v>
      </c>
      <c r="L12796">
        <v>411010</v>
      </c>
      <c r="M12796">
        <v>46</v>
      </c>
      <c r="N12796" t="s">
        <v>170</v>
      </c>
      <c r="O12796" t="s">
        <v>9516</v>
      </c>
      <c r="P12796">
        <v>3.660242098978287E-2</v>
      </c>
      <c r="Q12796">
        <v>0</v>
      </c>
      <c r="R12796">
        <v>3</v>
      </c>
    </row>
    <row r="12797" spans="1:18" x14ac:dyDescent="0.25">
      <c r="A12797" t="s">
        <v>2839</v>
      </c>
      <c r="B12797">
        <v>2018</v>
      </c>
      <c r="C12797">
        <v>9</v>
      </c>
      <c r="D12797">
        <v>26</v>
      </c>
      <c r="E12797" t="s">
        <v>1620</v>
      </c>
      <c r="F12797" s="1" t="s">
        <v>3205</v>
      </c>
      <c r="G12797" s="1" t="s">
        <v>3863</v>
      </c>
      <c r="H12797" s="1" t="s">
        <v>3206</v>
      </c>
      <c r="I12797" t="s">
        <v>19107</v>
      </c>
      <c r="J12797" t="s">
        <v>23</v>
      </c>
      <c r="K12797">
        <v>1990</v>
      </c>
      <c r="L12797">
        <v>105470</v>
      </c>
      <c r="M12797">
        <v>53</v>
      </c>
      <c r="N12797" t="s">
        <v>9329</v>
      </c>
      <c r="O12797" t="s">
        <v>9493</v>
      </c>
      <c r="P12797">
        <v>0</v>
      </c>
      <c r="Q12797">
        <v>0</v>
      </c>
      <c r="R12797">
        <v>3</v>
      </c>
    </row>
    <row r="12798" spans="1:18" x14ac:dyDescent="0.25">
      <c r="A12798" t="s">
        <v>8698</v>
      </c>
      <c r="B12798">
        <v>2018</v>
      </c>
      <c r="C12798">
        <v>8</v>
      </c>
      <c r="D12798">
        <v>31</v>
      </c>
      <c r="E12798" t="s">
        <v>8609</v>
      </c>
      <c r="F12798" s="1" t="s">
        <v>5207</v>
      </c>
      <c r="G12798" s="1" t="s">
        <v>21054</v>
      </c>
      <c r="H12798" s="1" t="s">
        <v>7263</v>
      </c>
      <c r="I12798" t="s">
        <v>21067</v>
      </c>
      <c r="J12798" t="s">
        <v>38</v>
      </c>
      <c r="K12798">
        <v>82</v>
      </c>
      <c r="L12798">
        <v>35801.199999999997</v>
      </c>
      <c r="M12798">
        <v>436.6</v>
      </c>
      <c r="N12798" t="s">
        <v>7263</v>
      </c>
      <c r="O12798" t="s">
        <v>23274</v>
      </c>
      <c r="P12798">
        <v>0</v>
      </c>
      <c r="Q12798">
        <v>0</v>
      </c>
      <c r="R12798">
        <v>3</v>
      </c>
    </row>
    <row r="12799" spans="1:18" x14ac:dyDescent="0.25">
      <c r="A12799" t="s">
        <v>7525</v>
      </c>
      <c r="B12799">
        <v>2016</v>
      </c>
      <c r="C12799">
        <v>4</v>
      </c>
      <c r="D12799">
        <v>15</v>
      </c>
      <c r="E12799" t="s">
        <v>7304</v>
      </c>
      <c r="F12799" s="1" t="s">
        <v>5207</v>
      </c>
      <c r="G12799" s="1" t="s">
        <v>20573</v>
      </c>
      <c r="H12799" s="1" t="s">
        <v>7263</v>
      </c>
      <c r="I12799" t="s">
        <v>5408</v>
      </c>
      <c r="J12799" t="s">
        <v>23</v>
      </c>
      <c r="K12799">
        <v>102.45</v>
      </c>
      <c r="L12799">
        <v>6975.91</v>
      </c>
      <c r="M12799">
        <v>68.09</v>
      </c>
      <c r="N12799" t="s">
        <v>8982</v>
      </c>
      <c r="O12799" t="s">
        <v>9772</v>
      </c>
      <c r="P12799">
        <v>0</v>
      </c>
      <c r="Q12799">
        <v>0</v>
      </c>
      <c r="R12799">
        <v>2</v>
      </c>
    </row>
    <row r="12800" spans="1:18" x14ac:dyDescent="0.25">
      <c r="A12800" t="s">
        <v>7525</v>
      </c>
      <c r="B12800">
        <v>2016</v>
      </c>
      <c r="C12800">
        <v>4</v>
      </c>
      <c r="D12800">
        <v>15</v>
      </c>
      <c r="E12800" t="s">
        <v>7304</v>
      </c>
      <c r="F12800" s="1" t="s">
        <v>5207</v>
      </c>
      <c r="G12800" s="1" t="s">
        <v>20573</v>
      </c>
      <c r="H12800" s="1" t="s">
        <v>7263</v>
      </c>
      <c r="I12800" t="s">
        <v>20764</v>
      </c>
      <c r="J12800" t="s">
        <v>23</v>
      </c>
      <c r="K12800">
        <v>160</v>
      </c>
      <c r="L12800">
        <v>15606.4</v>
      </c>
      <c r="M12800">
        <v>97.54</v>
      </c>
      <c r="N12800" t="s">
        <v>9043</v>
      </c>
      <c r="O12800" t="s">
        <v>9465</v>
      </c>
      <c r="P12800">
        <v>0</v>
      </c>
      <c r="Q12800">
        <v>3.9029243790110295E-2</v>
      </c>
      <c r="R12800">
        <v>2</v>
      </c>
    </row>
    <row r="12801" spans="1:18" x14ac:dyDescent="0.25">
      <c r="A12801" t="s">
        <v>7525</v>
      </c>
      <c r="B12801">
        <v>2016</v>
      </c>
      <c r="C12801">
        <v>4</v>
      </c>
      <c r="D12801">
        <v>15</v>
      </c>
      <c r="E12801" t="s">
        <v>7304</v>
      </c>
      <c r="F12801" s="1" t="s">
        <v>5207</v>
      </c>
      <c r="G12801" s="1" t="s">
        <v>20573</v>
      </c>
      <c r="H12801" s="1" t="s">
        <v>7263</v>
      </c>
      <c r="I12801" t="s">
        <v>6212</v>
      </c>
      <c r="J12801" t="s">
        <v>23</v>
      </c>
      <c r="K12801">
        <v>53.5</v>
      </c>
      <c r="L12801">
        <v>5100.6899999999996</v>
      </c>
      <c r="M12801">
        <v>95.34</v>
      </c>
      <c r="N12801" t="s">
        <v>9075</v>
      </c>
      <c r="O12801" t="s">
        <v>9788</v>
      </c>
      <c r="P12801">
        <v>0</v>
      </c>
      <c r="Q12801">
        <v>0</v>
      </c>
      <c r="R12801">
        <v>2</v>
      </c>
    </row>
    <row r="12802" spans="1:18" x14ac:dyDescent="0.25">
      <c r="A12802" t="s">
        <v>7525</v>
      </c>
      <c r="B12802">
        <v>2016</v>
      </c>
      <c r="C12802">
        <v>4</v>
      </c>
      <c r="D12802">
        <v>15</v>
      </c>
      <c r="E12802" t="s">
        <v>7304</v>
      </c>
      <c r="F12802" s="1" t="s">
        <v>5207</v>
      </c>
      <c r="G12802" s="1" t="s">
        <v>20573</v>
      </c>
      <c r="H12802" s="1" t="s">
        <v>7263</v>
      </c>
      <c r="I12802" t="s">
        <v>20653</v>
      </c>
      <c r="J12802" t="s">
        <v>23</v>
      </c>
      <c r="K12802">
        <v>200</v>
      </c>
      <c r="L12802">
        <v>16538</v>
      </c>
      <c r="M12802">
        <v>82.69</v>
      </c>
      <c r="N12802" t="s">
        <v>8995</v>
      </c>
      <c r="O12802" t="s">
        <v>9471</v>
      </c>
      <c r="P12802">
        <v>0</v>
      </c>
      <c r="Q12802">
        <v>2.730993892398554E-2</v>
      </c>
      <c r="R12802">
        <v>2</v>
      </c>
    </row>
    <row r="12803" spans="1:18" x14ac:dyDescent="0.25">
      <c r="A12803" t="s">
        <v>7525</v>
      </c>
      <c r="B12803">
        <v>2016</v>
      </c>
      <c r="C12803">
        <v>4</v>
      </c>
      <c r="D12803">
        <v>15</v>
      </c>
      <c r="E12803" t="s">
        <v>7304</v>
      </c>
      <c r="F12803" s="1" t="s">
        <v>5207</v>
      </c>
      <c r="G12803" s="1" t="s">
        <v>20573</v>
      </c>
      <c r="H12803" s="1" t="s">
        <v>7263</v>
      </c>
      <c r="I12803" t="s">
        <v>20709</v>
      </c>
      <c r="J12803" t="s">
        <v>23</v>
      </c>
      <c r="K12803">
        <v>73.7</v>
      </c>
      <c r="L12803">
        <v>6432.54</v>
      </c>
      <c r="M12803">
        <v>87.28</v>
      </c>
      <c r="N12803" t="s">
        <v>9024</v>
      </c>
      <c r="O12803" t="s">
        <v>9469</v>
      </c>
      <c r="P12803">
        <v>0</v>
      </c>
      <c r="Q12803">
        <v>3.3430295232662992E-2</v>
      </c>
      <c r="R12803">
        <v>2</v>
      </c>
    </row>
    <row r="12804" spans="1:18" x14ac:dyDescent="0.25">
      <c r="A12804" t="s">
        <v>2123</v>
      </c>
      <c r="B12804">
        <v>2018</v>
      </c>
      <c r="C12804">
        <v>1</v>
      </c>
      <c r="D12804">
        <v>16</v>
      </c>
      <c r="E12804" t="s">
        <v>226</v>
      </c>
      <c r="F12804" s="1" t="s">
        <v>3205</v>
      </c>
      <c r="G12804" s="1" t="s">
        <v>3863</v>
      </c>
      <c r="H12804" s="1" t="s">
        <v>3206</v>
      </c>
      <c r="I12804" t="s">
        <v>18998</v>
      </c>
      <c r="J12804" t="s">
        <v>23</v>
      </c>
      <c r="K12804">
        <v>9360</v>
      </c>
      <c r="L12804">
        <v>457470.01</v>
      </c>
      <c r="M12804">
        <v>48.88</v>
      </c>
      <c r="N12804" t="s">
        <v>9340</v>
      </c>
      <c r="O12804" t="s">
        <v>9482</v>
      </c>
      <c r="P12804">
        <v>8.0867377033553248E-2</v>
      </c>
      <c r="Q12804">
        <v>0</v>
      </c>
      <c r="R12804">
        <v>1</v>
      </c>
    </row>
    <row r="12805" spans="1:18" x14ac:dyDescent="0.25">
      <c r="A12805" t="s">
        <v>2123</v>
      </c>
      <c r="B12805">
        <v>2018</v>
      </c>
      <c r="C12805">
        <v>1</v>
      </c>
      <c r="D12805">
        <v>16</v>
      </c>
      <c r="E12805" t="s">
        <v>226</v>
      </c>
      <c r="F12805" s="1" t="s">
        <v>3205</v>
      </c>
      <c r="G12805" s="1" t="s">
        <v>3863</v>
      </c>
      <c r="H12805" s="1" t="s">
        <v>3206</v>
      </c>
      <c r="I12805" t="s">
        <v>19001</v>
      </c>
      <c r="J12805" t="s">
        <v>23</v>
      </c>
      <c r="K12805">
        <v>12280</v>
      </c>
      <c r="L12805">
        <v>597729</v>
      </c>
      <c r="M12805">
        <v>48.68</v>
      </c>
      <c r="N12805" t="s">
        <v>9335</v>
      </c>
      <c r="O12805" t="s">
        <v>9441</v>
      </c>
      <c r="P12805">
        <v>0.12724850134172863</v>
      </c>
      <c r="Q12805">
        <v>0</v>
      </c>
      <c r="R12805">
        <v>1</v>
      </c>
    </row>
    <row r="12806" spans="1:18" x14ac:dyDescent="0.25">
      <c r="A12806" t="s">
        <v>16146</v>
      </c>
      <c r="B12806">
        <v>2019</v>
      </c>
      <c r="C12806">
        <v>10</v>
      </c>
      <c r="D12806">
        <v>31</v>
      </c>
      <c r="E12806" t="s">
        <v>7471</v>
      </c>
      <c r="F12806" s="1" t="s">
        <v>5207</v>
      </c>
      <c r="G12806" s="1" t="s">
        <v>21054</v>
      </c>
      <c r="H12806" s="1" t="s">
        <v>7263</v>
      </c>
      <c r="I12806" t="s">
        <v>21078</v>
      </c>
      <c r="J12806" t="s">
        <v>38</v>
      </c>
      <c r="K12806">
        <v>128</v>
      </c>
      <c r="L12806">
        <v>34432</v>
      </c>
      <c r="M12806">
        <v>269</v>
      </c>
      <c r="N12806" t="s">
        <v>7263</v>
      </c>
      <c r="O12806" t="s">
        <v>23274</v>
      </c>
      <c r="P12806">
        <v>0</v>
      </c>
      <c r="Q12806">
        <v>0</v>
      </c>
      <c r="R12806">
        <v>4</v>
      </c>
    </row>
    <row r="12807" spans="1:18" x14ac:dyDescent="0.25">
      <c r="A12807" t="s">
        <v>3069</v>
      </c>
      <c r="B12807">
        <v>2018</v>
      </c>
      <c r="C12807">
        <v>11</v>
      </c>
      <c r="D12807">
        <v>28</v>
      </c>
      <c r="E12807" t="s">
        <v>1515</v>
      </c>
      <c r="F12807" s="1" t="s">
        <v>3205</v>
      </c>
      <c r="G12807" s="1" t="s">
        <v>18722</v>
      </c>
      <c r="H12807" s="1" t="s">
        <v>3204</v>
      </c>
      <c r="I12807" t="s">
        <v>20030</v>
      </c>
      <c r="J12807" t="s">
        <v>23</v>
      </c>
      <c r="K12807">
        <v>149</v>
      </c>
      <c r="L12807">
        <v>6556</v>
      </c>
      <c r="M12807">
        <v>44</v>
      </c>
      <c r="N12807" t="s">
        <v>21988</v>
      </c>
      <c r="O12807" t="s">
        <v>23294</v>
      </c>
      <c r="P12807">
        <v>0</v>
      </c>
      <c r="Q12807">
        <v>0</v>
      </c>
      <c r="R12807">
        <v>4</v>
      </c>
    </row>
    <row r="12808" spans="1:18" x14ac:dyDescent="0.25">
      <c r="A12808" t="s">
        <v>3069</v>
      </c>
      <c r="B12808">
        <v>2018</v>
      </c>
      <c r="C12808">
        <v>11</v>
      </c>
      <c r="D12808">
        <v>28</v>
      </c>
      <c r="E12808" t="s">
        <v>1515</v>
      </c>
      <c r="F12808" s="1" t="s">
        <v>3205</v>
      </c>
      <c r="G12808" s="1" t="s">
        <v>18722</v>
      </c>
      <c r="H12808" s="1" t="s">
        <v>3204</v>
      </c>
      <c r="I12808" t="s">
        <v>18735</v>
      </c>
      <c r="J12808" t="s">
        <v>23</v>
      </c>
      <c r="K12808">
        <v>517</v>
      </c>
      <c r="L12808">
        <v>23265</v>
      </c>
      <c r="M12808">
        <v>45</v>
      </c>
      <c r="N12808" t="s">
        <v>21985</v>
      </c>
      <c r="O12808" t="s">
        <v>23309</v>
      </c>
      <c r="P12808">
        <v>0</v>
      </c>
      <c r="Q12808">
        <v>0</v>
      </c>
      <c r="R12808">
        <v>4</v>
      </c>
    </row>
    <row r="12809" spans="1:18" x14ac:dyDescent="0.25">
      <c r="A12809" t="s">
        <v>10202</v>
      </c>
      <c r="B12809">
        <v>2019</v>
      </c>
      <c r="C12809">
        <v>2</v>
      </c>
      <c r="D12809">
        <v>1</v>
      </c>
      <c r="E12809" t="s">
        <v>2307</v>
      </c>
      <c r="F12809" s="1" t="s">
        <v>3205</v>
      </c>
      <c r="G12809" s="1" t="s">
        <v>3203</v>
      </c>
      <c r="H12809" s="1" t="s">
        <v>3206</v>
      </c>
      <c r="I12809" t="s">
        <v>17769</v>
      </c>
      <c r="J12809" t="s">
        <v>23</v>
      </c>
      <c r="K12809">
        <v>215</v>
      </c>
      <c r="L12809">
        <v>9758.85</v>
      </c>
      <c r="M12809">
        <v>45.39</v>
      </c>
      <c r="N12809" t="s">
        <v>62</v>
      </c>
      <c r="O12809" t="s">
        <v>9498</v>
      </c>
      <c r="P12809">
        <v>0</v>
      </c>
      <c r="Q12809">
        <v>0</v>
      </c>
      <c r="R12809">
        <v>1</v>
      </c>
    </row>
    <row r="12810" spans="1:18" x14ac:dyDescent="0.25">
      <c r="A12810" t="s">
        <v>10202</v>
      </c>
      <c r="B12810">
        <v>2019</v>
      </c>
      <c r="C12810">
        <v>2</v>
      </c>
      <c r="D12810">
        <v>1</v>
      </c>
      <c r="E12810" t="s">
        <v>2307</v>
      </c>
      <c r="F12810" s="1" t="s">
        <v>3205</v>
      </c>
      <c r="G12810" s="1" t="s">
        <v>3203</v>
      </c>
      <c r="H12810" s="1" t="s">
        <v>3206</v>
      </c>
      <c r="I12810" t="s">
        <v>17833</v>
      </c>
      <c r="J12810" t="s">
        <v>23</v>
      </c>
      <c r="K12810">
        <v>520</v>
      </c>
      <c r="L12810">
        <v>23602.799999999999</v>
      </c>
      <c r="M12810">
        <v>45.39</v>
      </c>
      <c r="N12810" t="s">
        <v>194</v>
      </c>
      <c r="O12810" t="s">
        <v>23204</v>
      </c>
      <c r="P12810">
        <v>0</v>
      </c>
      <c r="Q12810">
        <v>0</v>
      </c>
      <c r="R12810">
        <v>1</v>
      </c>
    </row>
    <row r="12811" spans="1:18" x14ac:dyDescent="0.25">
      <c r="A12811" t="s">
        <v>10202</v>
      </c>
      <c r="B12811">
        <v>2019</v>
      </c>
      <c r="C12811">
        <v>2</v>
      </c>
      <c r="D12811">
        <v>1</v>
      </c>
      <c r="E12811" t="s">
        <v>2307</v>
      </c>
      <c r="F12811" s="1" t="s">
        <v>3205</v>
      </c>
      <c r="G12811" s="1" t="s">
        <v>3203</v>
      </c>
      <c r="H12811" s="1" t="s">
        <v>3206</v>
      </c>
      <c r="I12811" t="s">
        <v>17838</v>
      </c>
      <c r="J12811" t="s">
        <v>23</v>
      </c>
      <c r="K12811">
        <v>2992</v>
      </c>
      <c r="L12811">
        <v>135806.88</v>
      </c>
      <c r="M12811">
        <v>45.39</v>
      </c>
      <c r="N12811" t="s">
        <v>35</v>
      </c>
      <c r="O12811" t="s">
        <v>9486</v>
      </c>
      <c r="P12811">
        <v>0</v>
      </c>
      <c r="Q12811">
        <v>0</v>
      </c>
      <c r="R12811">
        <v>1</v>
      </c>
    </row>
    <row r="12812" spans="1:18" x14ac:dyDescent="0.25">
      <c r="A12812" t="s">
        <v>10202</v>
      </c>
      <c r="B12812">
        <v>2019</v>
      </c>
      <c r="C12812">
        <v>2</v>
      </c>
      <c r="D12812">
        <v>1</v>
      </c>
      <c r="E12812" t="s">
        <v>2307</v>
      </c>
      <c r="F12812" s="1" t="s">
        <v>3205</v>
      </c>
      <c r="G12812" s="1" t="s">
        <v>3203</v>
      </c>
      <c r="H12812" s="1" t="s">
        <v>3206</v>
      </c>
      <c r="I12812" t="s">
        <v>17839</v>
      </c>
      <c r="J12812" t="s">
        <v>23</v>
      </c>
      <c r="K12812">
        <v>2504</v>
      </c>
      <c r="L12812">
        <v>113656.56</v>
      </c>
      <c r="M12812">
        <v>45.39</v>
      </c>
      <c r="N12812" t="s">
        <v>115</v>
      </c>
      <c r="O12812" t="s">
        <v>9597</v>
      </c>
      <c r="P12812">
        <v>0</v>
      </c>
      <c r="Q12812">
        <v>0</v>
      </c>
      <c r="R12812">
        <v>1</v>
      </c>
    </row>
    <row r="12813" spans="1:18" x14ac:dyDescent="0.25">
      <c r="A12813" t="s">
        <v>10202</v>
      </c>
      <c r="B12813">
        <v>2019</v>
      </c>
      <c r="C12813">
        <v>2</v>
      </c>
      <c r="D12813">
        <v>1</v>
      </c>
      <c r="E12813" t="s">
        <v>2307</v>
      </c>
      <c r="F12813" s="1" t="s">
        <v>3205</v>
      </c>
      <c r="G12813" s="1" t="s">
        <v>3203</v>
      </c>
      <c r="H12813" s="1" t="s">
        <v>3206</v>
      </c>
      <c r="I12813" t="s">
        <v>17731</v>
      </c>
      <c r="J12813" t="s">
        <v>23</v>
      </c>
      <c r="K12813">
        <v>500</v>
      </c>
      <c r="L12813">
        <v>22695</v>
      </c>
      <c r="M12813">
        <v>45.39</v>
      </c>
      <c r="N12813" t="s">
        <v>45</v>
      </c>
      <c r="O12813" t="s">
        <v>9488</v>
      </c>
      <c r="P12813">
        <v>0</v>
      </c>
      <c r="Q12813">
        <v>0</v>
      </c>
      <c r="R12813">
        <v>1</v>
      </c>
    </row>
    <row r="12814" spans="1:18" x14ac:dyDescent="0.25">
      <c r="A12814" t="s">
        <v>10202</v>
      </c>
      <c r="B12814">
        <v>2019</v>
      </c>
      <c r="C12814">
        <v>2</v>
      </c>
      <c r="D12814">
        <v>1</v>
      </c>
      <c r="E12814" t="s">
        <v>2307</v>
      </c>
      <c r="F12814" s="1" t="s">
        <v>3205</v>
      </c>
      <c r="G12814" s="1" t="s">
        <v>3203</v>
      </c>
      <c r="H12814" s="1" t="s">
        <v>3206</v>
      </c>
      <c r="I12814" t="s">
        <v>17887</v>
      </c>
      <c r="J12814" t="s">
        <v>23</v>
      </c>
      <c r="K12814">
        <v>2996</v>
      </c>
      <c r="L12814">
        <v>135988.44</v>
      </c>
      <c r="M12814">
        <v>45.39</v>
      </c>
      <c r="N12814" t="s">
        <v>187</v>
      </c>
      <c r="O12814" t="s">
        <v>9489</v>
      </c>
      <c r="P12814">
        <v>0</v>
      </c>
      <c r="Q12814">
        <v>0</v>
      </c>
      <c r="R12814">
        <v>1</v>
      </c>
    </row>
    <row r="12815" spans="1:18" x14ac:dyDescent="0.25">
      <c r="A12815" t="s">
        <v>15002</v>
      </c>
      <c r="B12815">
        <v>2019</v>
      </c>
      <c r="C12815">
        <v>7</v>
      </c>
      <c r="D12815">
        <v>2</v>
      </c>
      <c r="E12815" t="s">
        <v>1620</v>
      </c>
      <c r="F12815" s="1" t="s">
        <v>3205</v>
      </c>
      <c r="G12815" s="1" t="s">
        <v>3863</v>
      </c>
      <c r="H12815" s="1" t="s">
        <v>3206</v>
      </c>
      <c r="I12815" t="s">
        <v>19219</v>
      </c>
      <c r="J12815" t="s">
        <v>23</v>
      </c>
      <c r="K12815">
        <v>19270</v>
      </c>
      <c r="L12815">
        <v>1046361</v>
      </c>
      <c r="M12815">
        <v>54.3</v>
      </c>
      <c r="N12815" t="s">
        <v>9329</v>
      </c>
      <c r="O12815" t="s">
        <v>9493</v>
      </c>
      <c r="P12815">
        <v>0</v>
      </c>
      <c r="Q12815">
        <v>0</v>
      </c>
      <c r="R12815">
        <v>3</v>
      </c>
    </row>
    <row r="12816" spans="1:18" x14ac:dyDescent="0.25">
      <c r="A12816" t="s">
        <v>15002</v>
      </c>
      <c r="B12816">
        <v>2019</v>
      </c>
      <c r="C12816">
        <v>7</v>
      </c>
      <c r="D12816">
        <v>2</v>
      </c>
      <c r="E12816" t="s">
        <v>1620</v>
      </c>
      <c r="F12816" s="1" t="s">
        <v>3205</v>
      </c>
      <c r="G12816" s="1" t="s">
        <v>3863</v>
      </c>
      <c r="H12816" s="1" t="s">
        <v>3206</v>
      </c>
      <c r="I12816" t="s">
        <v>19130</v>
      </c>
      <c r="J12816" t="s">
        <v>23</v>
      </c>
      <c r="K12816">
        <v>205</v>
      </c>
      <c r="L12816">
        <v>11131.49</v>
      </c>
      <c r="M12816">
        <v>54.3</v>
      </c>
      <c r="N12816" t="s">
        <v>9330</v>
      </c>
      <c r="O12816" t="s">
        <v>9524</v>
      </c>
      <c r="P12816">
        <v>0</v>
      </c>
      <c r="Q12816">
        <v>0</v>
      </c>
      <c r="R12816">
        <v>3</v>
      </c>
    </row>
    <row r="12817" spans="1:18" x14ac:dyDescent="0.25">
      <c r="A12817" t="s">
        <v>2596</v>
      </c>
      <c r="B12817">
        <v>2018</v>
      </c>
      <c r="C12817">
        <v>6</v>
      </c>
      <c r="D12817">
        <v>22</v>
      </c>
      <c r="E12817" t="s">
        <v>51</v>
      </c>
      <c r="F12817" s="1" t="s">
        <v>3205</v>
      </c>
      <c r="G12817" s="1" t="s">
        <v>3863</v>
      </c>
      <c r="H12817" s="1" t="s">
        <v>3206</v>
      </c>
      <c r="I12817" t="s">
        <v>18999</v>
      </c>
      <c r="J12817" t="s">
        <v>23</v>
      </c>
      <c r="K12817">
        <v>19900</v>
      </c>
      <c r="L12817">
        <v>981070</v>
      </c>
      <c r="M12817">
        <v>49.3</v>
      </c>
      <c r="N12817" t="s">
        <v>9337</v>
      </c>
      <c r="O12817" t="s">
        <v>9440</v>
      </c>
      <c r="P12817">
        <v>0.12068470364021268</v>
      </c>
      <c r="Q12817">
        <v>0</v>
      </c>
      <c r="R12817">
        <v>2</v>
      </c>
    </row>
    <row r="12818" spans="1:18" x14ac:dyDescent="0.25">
      <c r="A12818" t="s">
        <v>2324</v>
      </c>
      <c r="B12818">
        <v>2018</v>
      </c>
      <c r="C12818">
        <v>3</v>
      </c>
      <c r="D12818">
        <v>23</v>
      </c>
      <c r="E12818" t="s">
        <v>1620</v>
      </c>
      <c r="F12818" s="1" t="s">
        <v>3205</v>
      </c>
      <c r="G12818" s="1" t="s">
        <v>3863</v>
      </c>
      <c r="H12818" s="1" t="s">
        <v>3206</v>
      </c>
      <c r="I12818" t="s">
        <v>19167</v>
      </c>
      <c r="J12818" t="s">
        <v>23</v>
      </c>
      <c r="K12818">
        <v>1082</v>
      </c>
      <c r="L12818">
        <v>69199.320000000007</v>
      </c>
      <c r="M12818">
        <v>63.96</v>
      </c>
      <c r="N12818" t="s">
        <v>9319</v>
      </c>
      <c r="O12818" t="s">
        <v>9487</v>
      </c>
      <c r="P12818">
        <v>0</v>
      </c>
      <c r="Q12818">
        <v>0</v>
      </c>
      <c r="R12818">
        <v>1</v>
      </c>
    </row>
    <row r="12819" spans="1:18" x14ac:dyDescent="0.25">
      <c r="A12819" t="s">
        <v>2324</v>
      </c>
      <c r="B12819">
        <v>2018</v>
      </c>
      <c r="C12819">
        <v>3</v>
      </c>
      <c r="D12819">
        <v>23</v>
      </c>
      <c r="E12819" t="s">
        <v>1620</v>
      </c>
      <c r="F12819" s="1" t="s">
        <v>3205</v>
      </c>
      <c r="G12819" s="1" t="s">
        <v>3384</v>
      </c>
      <c r="H12819" s="1" t="s">
        <v>3206</v>
      </c>
      <c r="I12819" t="s">
        <v>17066</v>
      </c>
      <c r="J12819" t="s">
        <v>23</v>
      </c>
      <c r="K12819">
        <v>4240</v>
      </c>
      <c r="L12819">
        <v>207569.25</v>
      </c>
      <c r="M12819">
        <v>48.96</v>
      </c>
      <c r="N12819" t="s">
        <v>160</v>
      </c>
      <c r="O12819" t="s">
        <v>9452</v>
      </c>
      <c r="P12819">
        <v>0.10110188471641929</v>
      </c>
      <c r="Q12819">
        <v>0</v>
      </c>
      <c r="R12819">
        <v>1</v>
      </c>
    </row>
    <row r="12820" spans="1:18" x14ac:dyDescent="0.25">
      <c r="A12820" t="s">
        <v>2324</v>
      </c>
      <c r="B12820">
        <v>2018</v>
      </c>
      <c r="C12820">
        <v>3</v>
      </c>
      <c r="D12820">
        <v>23</v>
      </c>
      <c r="E12820" t="s">
        <v>1620</v>
      </c>
      <c r="F12820" s="1" t="s">
        <v>3205</v>
      </c>
      <c r="G12820" s="1" t="s">
        <v>3863</v>
      </c>
      <c r="H12820" s="1" t="s">
        <v>3206</v>
      </c>
      <c r="I12820" t="s">
        <v>19021</v>
      </c>
      <c r="J12820" t="s">
        <v>23</v>
      </c>
      <c r="K12820">
        <v>4190</v>
      </c>
      <c r="L12820">
        <v>213501.49</v>
      </c>
      <c r="M12820">
        <v>50.96</v>
      </c>
      <c r="N12820" t="s">
        <v>9303</v>
      </c>
      <c r="O12820" t="s">
        <v>9512</v>
      </c>
      <c r="P12820">
        <v>0</v>
      </c>
      <c r="Q12820">
        <v>0</v>
      </c>
      <c r="R12820">
        <v>1</v>
      </c>
    </row>
    <row r="12821" spans="1:18" x14ac:dyDescent="0.25">
      <c r="A12821" t="s">
        <v>2324</v>
      </c>
      <c r="B12821">
        <v>2018</v>
      </c>
      <c r="C12821">
        <v>3</v>
      </c>
      <c r="D12821">
        <v>23</v>
      </c>
      <c r="E12821" t="s">
        <v>1620</v>
      </c>
      <c r="F12821" s="1" t="s">
        <v>3205</v>
      </c>
      <c r="G12821" s="1" t="s">
        <v>3863</v>
      </c>
      <c r="H12821" s="1" t="s">
        <v>3206</v>
      </c>
      <c r="I12821" t="s">
        <v>19105</v>
      </c>
      <c r="J12821" t="s">
        <v>23</v>
      </c>
      <c r="K12821">
        <v>1970</v>
      </c>
      <c r="L12821">
        <v>98411.37</v>
      </c>
      <c r="M12821">
        <v>49.96</v>
      </c>
      <c r="N12821" t="s">
        <v>9346</v>
      </c>
      <c r="O12821" t="s">
        <v>9484</v>
      </c>
      <c r="P12821">
        <v>0</v>
      </c>
      <c r="Q12821">
        <v>0</v>
      </c>
      <c r="R12821">
        <v>1</v>
      </c>
    </row>
    <row r="12822" spans="1:18" x14ac:dyDescent="0.25">
      <c r="A12822" t="s">
        <v>2324</v>
      </c>
      <c r="B12822">
        <v>2018</v>
      </c>
      <c r="C12822">
        <v>3</v>
      </c>
      <c r="D12822">
        <v>23</v>
      </c>
      <c r="E12822" t="s">
        <v>1620</v>
      </c>
      <c r="F12822" s="1" t="s">
        <v>3205</v>
      </c>
      <c r="G12822" s="1" t="s">
        <v>3384</v>
      </c>
      <c r="H12822" s="1" t="s">
        <v>3206</v>
      </c>
      <c r="I12822" t="s">
        <v>17161</v>
      </c>
      <c r="J12822" t="s">
        <v>23</v>
      </c>
      <c r="K12822">
        <v>1988</v>
      </c>
      <c r="L12822">
        <v>97322.57</v>
      </c>
      <c r="M12822">
        <v>48.96</v>
      </c>
      <c r="N12822" t="s">
        <v>279</v>
      </c>
      <c r="O12822" t="s">
        <v>9551</v>
      </c>
      <c r="P12822">
        <v>0</v>
      </c>
      <c r="Q12822">
        <v>0</v>
      </c>
      <c r="R12822">
        <v>1</v>
      </c>
    </row>
    <row r="12823" spans="1:18" x14ac:dyDescent="0.25">
      <c r="A12823" t="s">
        <v>2324</v>
      </c>
      <c r="B12823">
        <v>2018</v>
      </c>
      <c r="C12823">
        <v>3</v>
      </c>
      <c r="D12823">
        <v>23</v>
      </c>
      <c r="E12823" t="s">
        <v>1620</v>
      </c>
      <c r="F12823" s="1" t="s">
        <v>3205</v>
      </c>
      <c r="G12823" s="1" t="s">
        <v>3227</v>
      </c>
      <c r="H12823" s="1" t="s">
        <v>3206</v>
      </c>
      <c r="I12823" t="s">
        <v>19683</v>
      </c>
      <c r="J12823" t="s">
        <v>23</v>
      </c>
      <c r="K12823">
        <v>1250</v>
      </c>
      <c r="L12823">
        <v>74943.759999999995</v>
      </c>
      <c r="M12823">
        <v>59.96</v>
      </c>
      <c r="N12823" t="s">
        <v>22073</v>
      </c>
      <c r="O12823" t="s">
        <v>23260</v>
      </c>
      <c r="P12823">
        <v>0</v>
      </c>
      <c r="Q12823">
        <v>0</v>
      </c>
      <c r="R12823">
        <v>1</v>
      </c>
    </row>
    <row r="12824" spans="1:18" x14ac:dyDescent="0.25">
      <c r="A12824" t="s">
        <v>2324</v>
      </c>
      <c r="B12824">
        <v>2018</v>
      </c>
      <c r="C12824">
        <v>3</v>
      </c>
      <c r="D12824">
        <v>23</v>
      </c>
      <c r="E12824" t="s">
        <v>1620</v>
      </c>
      <c r="F12824" s="1" t="s">
        <v>3205</v>
      </c>
      <c r="G12824" s="1" t="s">
        <v>3227</v>
      </c>
      <c r="H12824" s="1" t="s">
        <v>3206</v>
      </c>
      <c r="I12824" t="s">
        <v>19686</v>
      </c>
      <c r="J12824" t="s">
        <v>23</v>
      </c>
      <c r="K12824">
        <v>4000</v>
      </c>
      <c r="L12824">
        <v>239820.04</v>
      </c>
      <c r="M12824">
        <v>59.96</v>
      </c>
      <c r="N12824" t="s">
        <v>22067</v>
      </c>
      <c r="O12824" t="s">
        <v>23263</v>
      </c>
      <c r="P12824">
        <v>0</v>
      </c>
      <c r="Q12824">
        <v>0</v>
      </c>
      <c r="R12824">
        <v>1</v>
      </c>
    </row>
    <row r="12825" spans="1:18" x14ac:dyDescent="0.25">
      <c r="A12825" t="s">
        <v>2324</v>
      </c>
      <c r="B12825">
        <v>2018</v>
      </c>
      <c r="C12825">
        <v>3</v>
      </c>
      <c r="D12825">
        <v>23</v>
      </c>
      <c r="E12825" t="s">
        <v>1620</v>
      </c>
      <c r="F12825" s="1" t="s">
        <v>3205</v>
      </c>
      <c r="G12825" s="1" t="s">
        <v>3863</v>
      </c>
      <c r="H12825" s="1" t="s">
        <v>3206</v>
      </c>
      <c r="I12825" t="s">
        <v>18942</v>
      </c>
      <c r="J12825" t="s">
        <v>23</v>
      </c>
      <c r="K12825">
        <v>1090</v>
      </c>
      <c r="L12825">
        <v>69710.95</v>
      </c>
      <c r="M12825">
        <v>63.96</v>
      </c>
      <c r="N12825" t="s">
        <v>9319</v>
      </c>
      <c r="O12825" t="s">
        <v>9487</v>
      </c>
      <c r="P12825">
        <v>0</v>
      </c>
      <c r="Q12825">
        <v>0</v>
      </c>
      <c r="R12825">
        <v>1</v>
      </c>
    </row>
    <row r="12826" spans="1:18" x14ac:dyDescent="0.25">
      <c r="A12826" t="s">
        <v>7821</v>
      </c>
      <c r="B12826">
        <v>2016</v>
      </c>
      <c r="C12826">
        <v>12</v>
      </c>
      <c r="D12826">
        <v>14</v>
      </c>
      <c r="E12826" t="s">
        <v>7471</v>
      </c>
      <c r="F12826" s="1" t="s">
        <v>5207</v>
      </c>
      <c r="G12826" s="1" t="s">
        <v>21008</v>
      </c>
      <c r="H12826" s="1" t="s">
        <v>7263</v>
      </c>
      <c r="I12826" t="s">
        <v>21039</v>
      </c>
      <c r="J12826" t="s">
        <v>23</v>
      </c>
      <c r="K12826">
        <v>100</v>
      </c>
      <c r="L12826">
        <v>15540</v>
      </c>
      <c r="M12826">
        <v>155.4</v>
      </c>
      <c r="N12826" t="s">
        <v>7263</v>
      </c>
      <c r="O12826" t="s">
        <v>23274</v>
      </c>
      <c r="P12826">
        <v>0</v>
      </c>
      <c r="Q12826">
        <v>0</v>
      </c>
      <c r="R12826">
        <v>4</v>
      </c>
    </row>
    <row r="12827" spans="1:18" x14ac:dyDescent="0.25">
      <c r="A12827" t="s">
        <v>1963</v>
      </c>
      <c r="B12827">
        <v>2017</v>
      </c>
      <c r="C12827">
        <v>11</v>
      </c>
      <c r="D12827">
        <v>2</v>
      </c>
      <c r="E12827" t="s">
        <v>1902</v>
      </c>
      <c r="F12827" s="1" t="s">
        <v>3205</v>
      </c>
      <c r="G12827" s="1" t="s">
        <v>3967</v>
      </c>
      <c r="H12827" s="1" t="s">
        <v>3206</v>
      </c>
      <c r="I12827" t="s">
        <v>18685</v>
      </c>
      <c r="J12827" t="s">
        <v>23</v>
      </c>
      <c r="K12827">
        <v>17247</v>
      </c>
      <c r="L12827">
        <v>1167621.8999999999</v>
      </c>
      <c r="M12827">
        <v>67.7</v>
      </c>
      <c r="N12827" t="s">
        <v>9277</v>
      </c>
      <c r="O12827" t="s">
        <v>10732</v>
      </c>
      <c r="P12827">
        <v>0</v>
      </c>
      <c r="Q12827">
        <v>0</v>
      </c>
      <c r="R12827">
        <v>4</v>
      </c>
    </row>
    <row r="12828" spans="1:18" x14ac:dyDescent="0.25">
      <c r="A12828" t="s">
        <v>2365</v>
      </c>
      <c r="B12828">
        <v>2018</v>
      </c>
      <c r="C12828">
        <v>4</v>
      </c>
      <c r="D12828">
        <v>5</v>
      </c>
      <c r="E12828" t="s">
        <v>226</v>
      </c>
      <c r="F12828" s="1" t="s">
        <v>3205</v>
      </c>
      <c r="G12828" s="1" t="s">
        <v>3863</v>
      </c>
      <c r="H12828" s="1" t="s">
        <v>3206</v>
      </c>
      <c r="I12828" t="s">
        <v>18995</v>
      </c>
      <c r="J12828" t="s">
        <v>23</v>
      </c>
      <c r="K12828">
        <v>21510</v>
      </c>
      <c r="L12828">
        <v>1077651</v>
      </c>
      <c r="M12828">
        <v>50.1</v>
      </c>
      <c r="N12828" t="s">
        <v>9347</v>
      </c>
      <c r="O12828" t="s">
        <v>9542</v>
      </c>
      <c r="P12828">
        <v>8.0289698840596724E-2</v>
      </c>
      <c r="Q12828">
        <v>0</v>
      </c>
      <c r="R12828">
        <v>2</v>
      </c>
    </row>
    <row r="12829" spans="1:18" x14ac:dyDescent="0.25">
      <c r="A12829" t="s">
        <v>2690</v>
      </c>
      <c r="B12829">
        <v>2018</v>
      </c>
      <c r="C12829">
        <v>8</v>
      </c>
      <c r="D12829">
        <v>8</v>
      </c>
      <c r="E12829" t="s">
        <v>21</v>
      </c>
      <c r="F12829" s="1" t="s">
        <v>3205</v>
      </c>
      <c r="G12829" s="1" t="s">
        <v>3967</v>
      </c>
      <c r="H12829" s="1" t="s">
        <v>3206</v>
      </c>
      <c r="I12829" t="s">
        <v>18701</v>
      </c>
      <c r="J12829" t="s">
        <v>23</v>
      </c>
      <c r="K12829">
        <v>1045</v>
      </c>
      <c r="L12829">
        <v>85167.5</v>
      </c>
      <c r="M12829">
        <v>81.5</v>
      </c>
      <c r="N12829" t="s">
        <v>9281</v>
      </c>
      <c r="O12829" t="s">
        <v>9708</v>
      </c>
      <c r="P12829">
        <v>0</v>
      </c>
      <c r="Q12829">
        <v>0</v>
      </c>
      <c r="R12829">
        <v>3</v>
      </c>
    </row>
    <row r="12830" spans="1:18" x14ac:dyDescent="0.25">
      <c r="A12830" t="s">
        <v>1424</v>
      </c>
      <c r="B12830">
        <v>2017</v>
      </c>
      <c r="C12830">
        <v>2</v>
      </c>
      <c r="D12830">
        <v>27</v>
      </c>
      <c r="E12830" t="s">
        <v>92</v>
      </c>
      <c r="F12830" s="1" t="s">
        <v>3205</v>
      </c>
      <c r="G12830" s="1" t="s">
        <v>18746</v>
      </c>
      <c r="H12830" s="1" t="s">
        <v>3206</v>
      </c>
      <c r="I12830" t="s">
        <v>18798</v>
      </c>
      <c r="J12830" t="s">
        <v>23</v>
      </c>
      <c r="K12830">
        <v>19420</v>
      </c>
      <c r="L12830">
        <v>1033144</v>
      </c>
      <c r="M12830">
        <v>53.2</v>
      </c>
      <c r="N12830" t="s">
        <v>22008</v>
      </c>
      <c r="O12830" t="s">
        <v>23288</v>
      </c>
      <c r="P12830">
        <v>0</v>
      </c>
      <c r="Q12830">
        <v>0</v>
      </c>
      <c r="R12830">
        <v>1</v>
      </c>
    </row>
    <row r="12831" spans="1:18" x14ac:dyDescent="0.25">
      <c r="A12831" t="s">
        <v>8047</v>
      </c>
      <c r="B12831">
        <v>2017</v>
      </c>
      <c r="C12831">
        <v>6</v>
      </c>
      <c r="D12831">
        <v>19</v>
      </c>
      <c r="E12831" t="s">
        <v>7471</v>
      </c>
      <c r="F12831" s="1" t="s">
        <v>5207</v>
      </c>
      <c r="G12831" s="1" t="s">
        <v>20573</v>
      </c>
      <c r="H12831" s="1" t="s">
        <v>7263</v>
      </c>
      <c r="I12831" t="s">
        <v>20690</v>
      </c>
      <c r="J12831" t="s">
        <v>23</v>
      </c>
      <c r="K12831">
        <v>120</v>
      </c>
      <c r="L12831">
        <v>15576</v>
      </c>
      <c r="M12831">
        <v>129.80000000000001</v>
      </c>
      <c r="N12831" t="s">
        <v>9014</v>
      </c>
      <c r="O12831" t="s">
        <v>9455</v>
      </c>
      <c r="P12831">
        <v>0</v>
      </c>
      <c r="Q12831">
        <v>7.1029776426183869E-2</v>
      </c>
      <c r="R12831">
        <v>2</v>
      </c>
    </row>
    <row r="12832" spans="1:18" x14ac:dyDescent="0.25">
      <c r="A12832" t="s">
        <v>1786</v>
      </c>
      <c r="B12832">
        <v>2017</v>
      </c>
      <c r="C12832">
        <v>8</v>
      </c>
      <c r="D12832">
        <v>31</v>
      </c>
      <c r="E12832" t="s">
        <v>174</v>
      </c>
      <c r="F12832" s="1" t="s">
        <v>3205</v>
      </c>
      <c r="G12832" s="1" t="s">
        <v>3384</v>
      </c>
      <c r="H12832" s="1" t="s">
        <v>3206</v>
      </c>
      <c r="I12832" t="s">
        <v>17074</v>
      </c>
      <c r="J12832" t="s">
        <v>23</v>
      </c>
      <c r="K12832">
        <v>69075</v>
      </c>
      <c r="L12832">
        <v>2521237.23</v>
      </c>
      <c r="M12832">
        <v>36.5</v>
      </c>
      <c r="N12832" t="s">
        <v>166</v>
      </c>
      <c r="O12832" t="s">
        <v>9509</v>
      </c>
      <c r="P12832">
        <v>0</v>
      </c>
      <c r="Q12832">
        <v>0</v>
      </c>
      <c r="R12832">
        <v>3</v>
      </c>
    </row>
    <row r="12833" spans="1:18" x14ac:dyDescent="0.25">
      <c r="A12833" t="s">
        <v>16924</v>
      </c>
      <c r="B12833">
        <v>2018</v>
      </c>
      <c r="C12833">
        <v>3</v>
      </c>
      <c r="D12833">
        <v>7</v>
      </c>
      <c r="E12833" t="s">
        <v>31</v>
      </c>
      <c r="F12833" s="1" t="s">
        <v>9480</v>
      </c>
      <c r="G12833" s="1" t="s">
        <v>9480</v>
      </c>
      <c r="H12833" s="1" t="s">
        <v>9480</v>
      </c>
      <c r="I12833" t="s">
        <v>1271</v>
      </c>
      <c r="J12833" t="s">
        <v>23</v>
      </c>
      <c r="K12833">
        <v>3795</v>
      </c>
      <c r="L12833">
        <v>189025</v>
      </c>
      <c r="M12833">
        <v>49.81</v>
      </c>
      <c r="N12833" t="e">
        <v>#N/A</v>
      </c>
      <c r="O12833" t="e">
        <v>#N/A</v>
      </c>
      <c r="P12833">
        <v>0</v>
      </c>
      <c r="Q12833">
        <v>0</v>
      </c>
      <c r="R12833">
        <v>1</v>
      </c>
    </row>
    <row r="12834" spans="1:18" x14ac:dyDescent="0.25">
      <c r="A12834" t="s">
        <v>2937</v>
      </c>
      <c r="B12834">
        <v>2018</v>
      </c>
      <c r="C12834">
        <v>10</v>
      </c>
      <c r="D12834">
        <v>15</v>
      </c>
      <c r="E12834" t="s">
        <v>21</v>
      </c>
      <c r="F12834" s="1" t="s">
        <v>3205</v>
      </c>
      <c r="G12834" s="1" t="s">
        <v>3967</v>
      </c>
      <c r="H12834" s="1" t="s">
        <v>3206</v>
      </c>
      <c r="I12834" t="s">
        <v>18254</v>
      </c>
      <c r="J12834" t="s">
        <v>23</v>
      </c>
      <c r="K12834">
        <v>220</v>
      </c>
      <c r="L12834">
        <v>16940.009999999998</v>
      </c>
      <c r="M12834">
        <v>77</v>
      </c>
      <c r="N12834" t="s">
        <v>9220</v>
      </c>
      <c r="O12834" t="s">
        <v>10742</v>
      </c>
      <c r="P12834">
        <v>0</v>
      </c>
      <c r="Q12834">
        <v>0</v>
      </c>
      <c r="R12834">
        <v>4</v>
      </c>
    </row>
    <row r="12835" spans="1:18" x14ac:dyDescent="0.25">
      <c r="A12835" t="s">
        <v>2814</v>
      </c>
      <c r="B12835">
        <v>2018</v>
      </c>
      <c r="C12835">
        <v>9</v>
      </c>
      <c r="D12835">
        <v>18</v>
      </c>
      <c r="E12835" t="s">
        <v>1620</v>
      </c>
      <c r="F12835" s="1" t="s">
        <v>3205</v>
      </c>
      <c r="G12835" s="1" t="s">
        <v>3863</v>
      </c>
      <c r="H12835" s="1" t="s">
        <v>3206</v>
      </c>
      <c r="I12835" t="s">
        <v>18999</v>
      </c>
      <c r="J12835" t="s">
        <v>23</v>
      </c>
      <c r="K12835">
        <v>10750</v>
      </c>
      <c r="L12835">
        <v>520300</v>
      </c>
      <c r="M12835">
        <v>48.4</v>
      </c>
      <c r="N12835" t="s">
        <v>9337</v>
      </c>
      <c r="O12835" t="s">
        <v>9440</v>
      </c>
      <c r="P12835">
        <v>0.12068470364021268</v>
      </c>
      <c r="Q12835">
        <v>0</v>
      </c>
      <c r="R12835">
        <v>3</v>
      </c>
    </row>
    <row r="12836" spans="1:18" x14ac:dyDescent="0.25">
      <c r="A12836" t="s">
        <v>2814</v>
      </c>
      <c r="B12836">
        <v>2018</v>
      </c>
      <c r="C12836">
        <v>9</v>
      </c>
      <c r="D12836">
        <v>18</v>
      </c>
      <c r="E12836" t="s">
        <v>1620</v>
      </c>
      <c r="F12836" s="1" t="s">
        <v>3205</v>
      </c>
      <c r="G12836" s="1" t="s">
        <v>3863</v>
      </c>
      <c r="H12836" s="1" t="s">
        <v>3206</v>
      </c>
      <c r="I12836" t="s">
        <v>19104</v>
      </c>
      <c r="J12836" t="s">
        <v>23</v>
      </c>
      <c r="K12836">
        <v>9990</v>
      </c>
      <c r="L12836">
        <v>488511</v>
      </c>
      <c r="M12836">
        <v>48.9</v>
      </c>
      <c r="N12836" t="s">
        <v>9305</v>
      </c>
      <c r="O12836" t="s">
        <v>9530</v>
      </c>
      <c r="P12836">
        <v>3.1450189480311259E-2</v>
      </c>
      <c r="Q12836">
        <v>0</v>
      </c>
      <c r="R12836">
        <v>3</v>
      </c>
    </row>
    <row r="12837" spans="1:18" x14ac:dyDescent="0.25">
      <c r="A12837" t="s">
        <v>7949</v>
      </c>
      <c r="B12837">
        <v>2017</v>
      </c>
      <c r="C12837">
        <v>3</v>
      </c>
      <c r="D12837">
        <v>16</v>
      </c>
      <c r="E12837" t="s">
        <v>7471</v>
      </c>
      <c r="F12837" s="1" t="s">
        <v>5207</v>
      </c>
      <c r="G12837" s="1" t="s">
        <v>20931</v>
      </c>
      <c r="H12837" s="1" t="s">
        <v>7263</v>
      </c>
      <c r="I12837" t="s">
        <v>6655</v>
      </c>
      <c r="J12837" t="s">
        <v>23</v>
      </c>
      <c r="K12837">
        <v>200</v>
      </c>
      <c r="L12837">
        <v>34090</v>
      </c>
      <c r="M12837">
        <v>170.45</v>
      </c>
      <c r="N12837" t="s">
        <v>9113</v>
      </c>
      <c r="O12837" t="s">
        <v>9475</v>
      </c>
      <c r="P12837">
        <v>0</v>
      </c>
      <c r="Q12837">
        <v>2.4283935156735645E-2</v>
      </c>
      <c r="R12837">
        <v>1</v>
      </c>
    </row>
    <row r="12838" spans="1:18" x14ac:dyDescent="0.25">
      <c r="A12838" t="s">
        <v>2208</v>
      </c>
      <c r="B12838">
        <v>2018</v>
      </c>
      <c r="C12838">
        <v>2</v>
      </c>
      <c r="D12838">
        <v>19</v>
      </c>
      <c r="E12838" t="s">
        <v>226</v>
      </c>
      <c r="F12838" s="1" t="s">
        <v>3205</v>
      </c>
      <c r="G12838" s="1" t="s">
        <v>3863</v>
      </c>
      <c r="H12838" s="1" t="s">
        <v>3206</v>
      </c>
      <c r="I12838" t="s">
        <v>18995</v>
      </c>
      <c r="J12838" t="s">
        <v>23</v>
      </c>
      <c r="K12838">
        <v>20090</v>
      </c>
      <c r="L12838">
        <v>1004500</v>
      </c>
      <c r="M12838">
        <v>50</v>
      </c>
      <c r="N12838" t="s">
        <v>9347</v>
      </c>
      <c r="O12838" t="s">
        <v>9542</v>
      </c>
      <c r="P12838">
        <v>8.0289698840596724E-2</v>
      </c>
      <c r="Q12838">
        <v>0</v>
      </c>
      <c r="R12838">
        <v>1</v>
      </c>
    </row>
    <row r="12839" spans="1:18" x14ac:dyDescent="0.25">
      <c r="A12839" t="s">
        <v>10186</v>
      </c>
      <c r="B12839">
        <v>2019</v>
      </c>
      <c r="C12839">
        <v>1</v>
      </c>
      <c r="D12839">
        <v>23</v>
      </c>
      <c r="E12839" t="s">
        <v>174</v>
      </c>
      <c r="F12839" s="1" t="s">
        <v>3205</v>
      </c>
      <c r="G12839" s="1" t="s">
        <v>3384</v>
      </c>
      <c r="H12839" s="1" t="s">
        <v>3206</v>
      </c>
      <c r="I12839" t="s">
        <v>17215</v>
      </c>
      <c r="J12839" t="s">
        <v>23</v>
      </c>
      <c r="K12839">
        <v>8855</v>
      </c>
      <c r="L12839">
        <v>405559.03</v>
      </c>
      <c r="M12839">
        <v>45.8</v>
      </c>
      <c r="N12839" t="s">
        <v>170</v>
      </c>
      <c r="O12839" t="s">
        <v>9516</v>
      </c>
      <c r="P12839">
        <v>3.660242098978287E-2</v>
      </c>
      <c r="Q12839">
        <v>0</v>
      </c>
      <c r="R12839">
        <v>1</v>
      </c>
    </row>
    <row r="12840" spans="1:18" x14ac:dyDescent="0.25">
      <c r="A12840" t="s">
        <v>10186</v>
      </c>
      <c r="B12840">
        <v>2019</v>
      </c>
      <c r="C12840">
        <v>1</v>
      </c>
      <c r="D12840">
        <v>23</v>
      </c>
      <c r="E12840" t="s">
        <v>174</v>
      </c>
      <c r="F12840" s="1" t="s">
        <v>3205</v>
      </c>
      <c r="G12840" s="1" t="s">
        <v>3863</v>
      </c>
      <c r="H12840" s="1" t="s">
        <v>3206</v>
      </c>
      <c r="I12840" t="s">
        <v>19252</v>
      </c>
      <c r="J12840" t="s">
        <v>23</v>
      </c>
      <c r="K12840">
        <v>10040</v>
      </c>
      <c r="L12840">
        <v>456820.04</v>
      </c>
      <c r="M12840">
        <v>45.5</v>
      </c>
      <c r="N12840" t="s">
        <v>9309</v>
      </c>
      <c r="O12840" t="s">
        <v>9451</v>
      </c>
      <c r="P12840">
        <v>6.5364123560168089E-2</v>
      </c>
      <c r="Q12840">
        <v>0</v>
      </c>
      <c r="R12840">
        <v>1</v>
      </c>
    </row>
    <row r="12841" spans="1:18" x14ac:dyDescent="0.25">
      <c r="A12841" t="s">
        <v>17017</v>
      </c>
      <c r="B12841">
        <v>2019</v>
      </c>
      <c r="C12841">
        <v>12</v>
      </c>
      <c r="D12841">
        <v>30</v>
      </c>
      <c r="E12841" t="s">
        <v>16257</v>
      </c>
      <c r="F12841" s="1" t="s">
        <v>3205</v>
      </c>
      <c r="G12841" s="1" t="s">
        <v>3227</v>
      </c>
      <c r="H12841" s="1" t="s">
        <v>3206</v>
      </c>
      <c r="I12841" t="s">
        <v>19819</v>
      </c>
      <c r="J12841" t="s">
        <v>23</v>
      </c>
      <c r="K12841">
        <v>19570</v>
      </c>
      <c r="L12841">
        <v>956973</v>
      </c>
      <c r="M12841">
        <v>48.9</v>
      </c>
      <c r="N12841" t="s">
        <v>22076</v>
      </c>
      <c r="O12841" t="s">
        <v>23262</v>
      </c>
      <c r="P12841">
        <v>0</v>
      </c>
      <c r="Q12841">
        <v>0</v>
      </c>
      <c r="R12841">
        <v>4</v>
      </c>
    </row>
    <row r="12842" spans="1:18" x14ac:dyDescent="0.25">
      <c r="A12842" t="s">
        <v>17017</v>
      </c>
      <c r="B12842">
        <v>2019</v>
      </c>
      <c r="C12842">
        <v>12</v>
      </c>
      <c r="D12842">
        <v>30</v>
      </c>
      <c r="E12842" t="s">
        <v>16257</v>
      </c>
      <c r="F12842" s="1" t="s">
        <v>3205</v>
      </c>
      <c r="G12842" s="1" t="s">
        <v>3227</v>
      </c>
      <c r="H12842" s="1" t="s">
        <v>3206</v>
      </c>
      <c r="I12842" t="s">
        <v>19820</v>
      </c>
      <c r="J12842" t="s">
        <v>23</v>
      </c>
      <c r="K12842">
        <v>23130</v>
      </c>
      <c r="L12842">
        <v>1521954</v>
      </c>
      <c r="M12842">
        <v>65.8</v>
      </c>
      <c r="N12842" t="s">
        <v>22081</v>
      </c>
      <c r="O12842" t="s">
        <v>23305</v>
      </c>
      <c r="P12842">
        <v>0</v>
      </c>
      <c r="Q12842">
        <v>0</v>
      </c>
      <c r="R12842">
        <v>4</v>
      </c>
    </row>
    <row r="12843" spans="1:18" x14ac:dyDescent="0.25">
      <c r="A12843" t="s">
        <v>17017</v>
      </c>
      <c r="B12843">
        <v>2019</v>
      </c>
      <c r="C12843">
        <v>12</v>
      </c>
      <c r="D12843">
        <v>30</v>
      </c>
      <c r="E12843" t="s">
        <v>16257</v>
      </c>
      <c r="F12843" s="1" t="s">
        <v>3205</v>
      </c>
      <c r="G12843" s="1" t="s">
        <v>3227</v>
      </c>
      <c r="H12843" s="1" t="s">
        <v>3206</v>
      </c>
      <c r="I12843" t="s">
        <v>19822</v>
      </c>
      <c r="J12843" t="s">
        <v>23</v>
      </c>
      <c r="K12843">
        <v>22165</v>
      </c>
      <c r="L12843">
        <v>1083868.5</v>
      </c>
      <c r="M12843">
        <v>48.9</v>
      </c>
      <c r="N12843" t="s">
        <v>22067</v>
      </c>
      <c r="O12843" t="s">
        <v>23263</v>
      </c>
      <c r="P12843">
        <v>0</v>
      </c>
      <c r="Q12843">
        <v>0</v>
      </c>
      <c r="R12843">
        <v>4</v>
      </c>
    </row>
    <row r="12844" spans="1:18" x14ac:dyDescent="0.25">
      <c r="A12844" t="s">
        <v>2427</v>
      </c>
      <c r="B12844">
        <v>2018</v>
      </c>
      <c r="C12844">
        <v>4</v>
      </c>
      <c r="D12844">
        <v>22</v>
      </c>
      <c r="E12844" t="s">
        <v>1515</v>
      </c>
      <c r="F12844" s="1" t="s">
        <v>3205</v>
      </c>
      <c r="G12844" s="1" t="s">
        <v>3384</v>
      </c>
      <c r="H12844" s="1" t="s">
        <v>3206</v>
      </c>
      <c r="I12844" t="s">
        <v>17143</v>
      </c>
      <c r="J12844" t="s">
        <v>23</v>
      </c>
      <c r="K12844">
        <v>10323</v>
      </c>
      <c r="L12844">
        <v>500665.5</v>
      </c>
      <c r="M12844">
        <v>48.5</v>
      </c>
      <c r="N12844" t="s">
        <v>112</v>
      </c>
      <c r="O12844" t="s">
        <v>9515</v>
      </c>
      <c r="P12844">
        <v>3.2773227720419927E-2</v>
      </c>
      <c r="Q12844">
        <v>0</v>
      </c>
      <c r="R12844">
        <v>2</v>
      </c>
    </row>
    <row r="12845" spans="1:18" x14ac:dyDescent="0.25">
      <c r="A12845" t="s">
        <v>2427</v>
      </c>
      <c r="B12845">
        <v>2018</v>
      </c>
      <c r="C12845">
        <v>4</v>
      </c>
      <c r="D12845">
        <v>22</v>
      </c>
      <c r="E12845" t="s">
        <v>1515</v>
      </c>
      <c r="F12845" s="1" t="s">
        <v>3205</v>
      </c>
      <c r="G12845" s="1" t="s">
        <v>3967</v>
      </c>
      <c r="H12845" s="1" t="s">
        <v>3204</v>
      </c>
      <c r="I12845" t="s">
        <v>18345</v>
      </c>
      <c r="J12845" t="s">
        <v>23</v>
      </c>
      <c r="K12845">
        <v>508</v>
      </c>
      <c r="L12845">
        <v>23114</v>
      </c>
      <c r="M12845">
        <v>45.5</v>
      </c>
      <c r="N12845" t="s">
        <v>9242</v>
      </c>
      <c r="O12845" t="s">
        <v>9676</v>
      </c>
      <c r="P12845">
        <v>0</v>
      </c>
      <c r="Q12845">
        <v>0</v>
      </c>
      <c r="R12845">
        <v>2</v>
      </c>
    </row>
    <row r="12846" spans="1:18" x14ac:dyDescent="0.25">
      <c r="A12846" t="s">
        <v>7439</v>
      </c>
      <c r="B12846">
        <v>2016</v>
      </c>
      <c r="C12846">
        <v>2</v>
      </c>
      <c r="D12846">
        <v>16</v>
      </c>
      <c r="E12846" t="s">
        <v>7322</v>
      </c>
      <c r="F12846" s="1" t="s">
        <v>5207</v>
      </c>
      <c r="G12846" s="1" t="s">
        <v>20573</v>
      </c>
      <c r="H12846" s="1" t="s">
        <v>7263</v>
      </c>
      <c r="I12846" t="s">
        <v>5488</v>
      </c>
      <c r="J12846" t="s">
        <v>23</v>
      </c>
      <c r="K12846">
        <v>6.55</v>
      </c>
      <c r="L12846">
        <v>3695.8</v>
      </c>
      <c r="M12846">
        <v>564.24</v>
      </c>
      <c r="N12846" t="s">
        <v>8853</v>
      </c>
      <c r="O12846" t="s">
        <v>9849</v>
      </c>
      <c r="P12846">
        <v>0</v>
      </c>
      <c r="Q12846">
        <v>0</v>
      </c>
      <c r="R12846">
        <v>1</v>
      </c>
    </row>
    <row r="12847" spans="1:18" x14ac:dyDescent="0.25">
      <c r="A12847" t="s">
        <v>7439</v>
      </c>
      <c r="B12847">
        <v>2016</v>
      </c>
      <c r="C12847">
        <v>2</v>
      </c>
      <c r="D12847">
        <v>16</v>
      </c>
      <c r="E12847" t="s">
        <v>7322</v>
      </c>
      <c r="F12847" s="1" t="s">
        <v>5207</v>
      </c>
      <c r="G12847" s="1" t="s">
        <v>20573</v>
      </c>
      <c r="H12847" s="1" t="s">
        <v>7263</v>
      </c>
      <c r="I12847" t="s">
        <v>5678</v>
      </c>
      <c r="J12847" t="s">
        <v>23</v>
      </c>
      <c r="K12847">
        <v>6.1</v>
      </c>
      <c r="L12847">
        <v>3434</v>
      </c>
      <c r="M12847">
        <v>562.95000000000005</v>
      </c>
      <c r="N12847" t="s">
        <v>9001</v>
      </c>
      <c r="O12847" t="s">
        <v>9904</v>
      </c>
      <c r="P12847">
        <v>0</v>
      </c>
      <c r="Q12847">
        <v>0</v>
      </c>
      <c r="R12847">
        <v>1</v>
      </c>
    </row>
    <row r="12848" spans="1:18" x14ac:dyDescent="0.25">
      <c r="A12848" t="s">
        <v>15168</v>
      </c>
      <c r="B12848">
        <v>2019</v>
      </c>
      <c r="C12848">
        <v>7</v>
      </c>
      <c r="D12848">
        <v>19</v>
      </c>
      <c r="E12848" t="s">
        <v>226</v>
      </c>
      <c r="F12848" s="1" t="s">
        <v>3205</v>
      </c>
      <c r="G12848" s="1" t="s">
        <v>3863</v>
      </c>
      <c r="H12848" s="1" t="s">
        <v>3206</v>
      </c>
      <c r="I12848" t="s">
        <v>19209</v>
      </c>
      <c r="J12848" t="s">
        <v>23</v>
      </c>
      <c r="K12848">
        <v>17460</v>
      </c>
      <c r="L12848">
        <v>899888.4</v>
      </c>
      <c r="M12848">
        <v>51.54</v>
      </c>
      <c r="N12848" t="s">
        <v>9337</v>
      </c>
      <c r="O12848" t="s">
        <v>9440</v>
      </c>
      <c r="P12848">
        <v>0.12068470364021268</v>
      </c>
      <c r="Q12848">
        <v>0</v>
      </c>
      <c r="R12848">
        <v>3</v>
      </c>
    </row>
    <row r="12849" spans="1:18" x14ac:dyDescent="0.25">
      <c r="A12849" t="s">
        <v>2731</v>
      </c>
      <c r="B12849">
        <v>2018</v>
      </c>
      <c r="C12849">
        <v>8</v>
      </c>
      <c r="D12849">
        <v>23</v>
      </c>
      <c r="E12849" t="s">
        <v>1620</v>
      </c>
      <c r="F12849" s="1" t="s">
        <v>3205</v>
      </c>
      <c r="G12849" s="1" t="s">
        <v>3384</v>
      </c>
      <c r="H12849" s="1" t="s">
        <v>3206</v>
      </c>
      <c r="I12849" t="s">
        <v>17069</v>
      </c>
      <c r="J12849" t="s">
        <v>23</v>
      </c>
      <c r="K12849">
        <v>10080</v>
      </c>
      <c r="L12849">
        <v>473771.89</v>
      </c>
      <c r="M12849">
        <v>47</v>
      </c>
      <c r="N12849" t="s">
        <v>166</v>
      </c>
      <c r="O12849" t="s">
        <v>9509</v>
      </c>
      <c r="P12849">
        <v>0</v>
      </c>
      <c r="Q12849">
        <v>0</v>
      </c>
      <c r="R12849">
        <v>3</v>
      </c>
    </row>
    <row r="12850" spans="1:18" x14ac:dyDescent="0.25">
      <c r="A12850" t="s">
        <v>2731</v>
      </c>
      <c r="B12850">
        <v>2018</v>
      </c>
      <c r="C12850">
        <v>8</v>
      </c>
      <c r="D12850">
        <v>23</v>
      </c>
      <c r="E12850" t="s">
        <v>1620</v>
      </c>
      <c r="F12850" s="1" t="s">
        <v>3205</v>
      </c>
      <c r="G12850" s="1" t="s">
        <v>3227</v>
      </c>
      <c r="H12850" s="1" t="s">
        <v>3206</v>
      </c>
      <c r="I12850" t="s">
        <v>19714</v>
      </c>
      <c r="J12850" t="s">
        <v>23</v>
      </c>
      <c r="K12850">
        <v>9812</v>
      </c>
      <c r="L12850">
        <v>751610.78</v>
      </c>
      <c r="M12850">
        <v>76.599999999999994</v>
      </c>
      <c r="N12850" t="s">
        <v>22088</v>
      </c>
      <c r="O12850" t="s">
        <v>23267</v>
      </c>
      <c r="P12850">
        <v>0</v>
      </c>
      <c r="Q12850">
        <v>0</v>
      </c>
      <c r="R12850">
        <v>3</v>
      </c>
    </row>
    <row r="12851" spans="1:18" x14ac:dyDescent="0.25">
      <c r="A12851" t="s">
        <v>1655</v>
      </c>
      <c r="B12851">
        <v>2017</v>
      </c>
      <c r="C12851">
        <v>6</v>
      </c>
      <c r="D12851">
        <v>19</v>
      </c>
      <c r="E12851" t="s">
        <v>174</v>
      </c>
      <c r="F12851" s="1" t="s">
        <v>3205</v>
      </c>
      <c r="G12851" s="1" t="s">
        <v>3384</v>
      </c>
      <c r="H12851" s="1" t="s">
        <v>3206</v>
      </c>
      <c r="I12851" t="s">
        <v>17074</v>
      </c>
      <c r="J12851" t="s">
        <v>23</v>
      </c>
      <c r="K12851">
        <v>12270</v>
      </c>
      <c r="L12851">
        <v>466260.01</v>
      </c>
      <c r="M12851">
        <v>38</v>
      </c>
      <c r="N12851" t="s">
        <v>166</v>
      </c>
      <c r="O12851" t="s">
        <v>9509</v>
      </c>
      <c r="P12851">
        <v>0</v>
      </c>
      <c r="Q12851">
        <v>0</v>
      </c>
      <c r="R12851">
        <v>2</v>
      </c>
    </row>
    <row r="12852" spans="1:18" x14ac:dyDescent="0.25">
      <c r="A12852" t="s">
        <v>1655</v>
      </c>
      <c r="B12852">
        <v>2017</v>
      </c>
      <c r="C12852">
        <v>6</v>
      </c>
      <c r="D12852">
        <v>19</v>
      </c>
      <c r="E12852" t="s">
        <v>174</v>
      </c>
      <c r="F12852" s="1" t="s">
        <v>3205</v>
      </c>
      <c r="G12852" s="1" t="s">
        <v>3384</v>
      </c>
      <c r="H12852" s="1" t="s">
        <v>3206</v>
      </c>
      <c r="I12852" t="s">
        <v>17077</v>
      </c>
      <c r="J12852" t="s">
        <v>23</v>
      </c>
      <c r="K12852">
        <v>4220</v>
      </c>
      <c r="L12852">
        <v>160360.01</v>
      </c>
      <c r="M12852">
        <v>38</v>
      </c>
      <c r="N12852" t="s">
        <v>645</v>
      </c>
      <c r="O12852" t="s">
        <v>9450</v>
      </c>
      <c r="P12852">
        <v>9.1123449223886266E-2</v>
      </c>
      <c r="Q12852">
        <v>0</v>
      </c>
      <c r="R12852">
        <v>2</v>
      </c>
    </row>
    <row r="12853" spans="1:18" x14ac:dyDescent="0.25">
      <c r="A12853" t="s">
        <v>1655</v>
      </c>
      <c r="B12853">
        <v>2017</v>
      </c>
      <c r="C12853">
        <v>6</v>
      </c>
      <c r="D12853">
        <v>19</v>
      </c>
      <c r="E12853" t="s">
        <v>174</v>
      </c>
      <c r="F12853" s="1" t="s">
        <v>3205</v>
      </c>
      <c r="G12853" s="1" t="s">
        <v>3203</v>
      </c>
      <c r="H12853" s="1" t="s">
        <v>3204</v>
      </c>
      <c r="I12853" t="s">
        <v>17723</v>
      </c>
      <c r="J12853" t="s">
        <v>23</v>
      </c>
      <c r="K12853">
        <v>75</v>
      </c>
      <c r="L12853">
        <v>2100</v>
      </c>
      <c r="M12853">
        <v>28</v>
      </c>
      <c r="N12853" t="s">
        <v>115</v>
      </c>
      <c r="O12853" t="s">
        <v>9643</v>
      </c>
      <c r="P12853">
        <v>0</v>
      </c>
      <c r="Q12853">
        <v>0</v>
      </c>
      <c r="R12853">
        <v>2</v>
      </c>
    </row>
    <row r="12854" spans="1:18" x14ac:dyDescent="0.25">
      <c r="A12854" t="s">
        <v>1655</v>
      </c>
      <c r="B12854">
        <v>2017</v>
      </c>
      <c r="C12854">
        <v>6</v>
      </c>
      <c r="D12854">
        <v>19</v>
      </c>
      <c r="E12854" t="s">
        <v>174</v>
      </c>
      <c r="F12854" s="1" t="s">
        <v>9480</v>
      </c>
      <c r="G12854" s="1" t="s">
        <v>9480</v>
      </c>
      <c r="H12854" s="1" t="s">
        <v>9480</v>
      </c>
      <c r="I12854" t="s">
        <v>1271</v>
      </c>
      <c r="J12854" t="s">
        <v>23</v>
      </c>
      <c r="K12854">
        <v>1148</v>
      </c>
      <c r="L12854">
        <v>46493.99</v>
      </c>
      <c r="M12854">
        <v>40.5</v>
      </c>
      <c r="N12854" t="e">
        <v>#N/A</v>
      </c>
      <c r="O12854" t="e">
        <v>#N/A</v>
      </c>
      <c r="P12854">
        <v>0</v>
      </c>
      <c r="Q12854">
        <v>0</v>
      </c>
      <c r="R12854">
        <v>2</v>
      </c>
    </row>
    <row r="12855" spans="1:18" x14ac:dyDescent="0.25">
      <c r="A12855" t="s">
        <v>1655</v>
      </c>
      <c r="B12855">
        <v>2017</v>
      </c>
      <c r="C12855">
        <v>6</v>
      </c>
      <c r="D12855">
        <v>19</v>
      </c>
      <c r="E12855" t="s">
        <v>174</v>
      </c>
      <c r="F12855" s="1" t="s">
        <v>3205</v>
      </c>
      <c r="G12855" s="1" t="s">
        <v>23187</v>
      </c>
      <c r="H12855" s="1" t="s">
        <v>7263</v>
      </c>
      <c r="I12855" t="s">
        <v>1275</v>
      </c>
      <c r="J12855" t="s">
        <v>23</v>
      </c>
      <c r="K12855">
        <v>1440</v>
      </c>
      <c r="L12855">
        <v>59039.99</v>
      </c>
      <c r="M12855">
        <v>41</v>
      </c>
      <c r="N12855" t="s">
        <v>1275</v>
      </c>
      <c r="O12855" t="s">
        <v>9680</v>
      </c>
      <c r="P12855">
        <v>0</v>
      </c>
      <c r="Q12855">
        <v>0</v>
      </c>
      <c r="R12855">
        <v>2</v>
      </c>
    </row>
    <row r="12856" spans="1:18" x14ac:dyDescent="0.25">
      <c r="A12856" t="s">
        <v>1655</v>
      </c>
      <c r="B12856">
        <v>2017</v>
      </c>
      <c r="C12856">
        <v>6</v>
      </c>
      <c r="D12856">
        <v>19</v>
      </c>
      <c r="E12856" t="s">
        <v>174</v>
      </c>
      <c r="F12856" s="1" t="s">
        <v>3205</v>
      </c>
      <c r="G12856" s="1" t="s">
        <v>3863</v>
      </c>
      <c r="H12856" s="1" t="s">
        <v>3204</v>
      </c>
      <c r="I12856" t="s">
        <v>19595</v>
      </c>
      <c r="J12856" t="s">
        <v>23</v>
      </c>
      <c r="K12856">
        <v>1530</v>
      </c>
      <c r="L12856">
        <v>63495</v>
      </c>
      <c r="M12856">
        <v>41.5</v>
      </c>
      <c r="N12856" t="s">
        <v>9335</v>
      </c>
      <c r="O12856" t="s">
        <v>9588</v>
      </c>
      <c r="P12856">
        <v>0</v>
      </c>
      <c r="Q12856">
        <v>0</v>
      </c>
      <c r="R12856">
        <v>2</v>
      </c>
    </row>
    <row r="12857" spans="1:18" x14ac:dyDescent="0.25">
      <c r="A12857" t="s">
        <v>751</v>
      </c>
      <c r="B12857">
        <v>2016</v>
      </c>
      <c r="C12857">
        <v>4</v>
      </c>
      <c r="D12857">
        <v>2</v>
      </c>
      <c r="E12857" t="s">
        <v>92</v>
      </c>
      <c r="F12857" s="1" t="s">
        <v>3205</v>
      </c>
      <c r="G12857" s="1" t="s">
        <v>3203</v>
      </c>
      <c r="H12857" s="1" t="s">
        <v>3206</v>
      </c>
      <c r="I12857" t="s">
        <v>17663</v>
      </c>
      <c r="J12857" t="s">
        <v>23</v>
      </c>
      <c r="K12857">
        <v>3900</v>
      </c>
      <c r="L12857">
        <v>171405</v>
      </c>
      <c r="M12857">
        <v>43.95</v>
      </c>
      <c r="N12857" t="s">
        <v>35</v>
      </c>
      <c r="O12857" t="s">
        <v>9486</v>
      </c>
      <c r="P12857">
        <v>0</v>
      </c>
      <c r="Q12857">
        <v>0</v>
      </c>
      <c r="R12857">
        <v>2</v>
      </c>
    </row>
    <row r="12858" spans="1:18" x14ac:dyDescent="0.25">
      <c r="A12858" t="s">
        <v>751</v>
      </c>
      <c r="B12858">
        <v>2016</v>
      </c>
      <c r="C12858">
        <v>4</v>
      </c>
      <c r="D12858">
        <v>2</v>
      </c>
      <c r="E12858" t="s">
        <v>92</v>
      </c>
      <c r="F12858" s="1" t="s">
        <v>3205</v>
      </c>
      <c r="G12858" s="1" t="s">
        <v>3203</v>
      </c>
      <c r="H12858" s="1" t="s">
        <v>3206</v>
      </c>
      <c r="I12858" t="s">
        <v>17664</v>
      </c>
      <c r="J12858" t="s">
        <v>23</v>
      </c>
      <c r="K12858">
        <v>3350</v>
      </c>
      <c r="L12858">
        <v>147232.51</v>
      </c>
      <c r="M12858">
        <v>43.95</v>
      </c>
      <c r="N12858" t="s">
        <v>62</v>
      </c>
      <c r="O12858" t="s">
        <v>9498</v>
      </c>
      <c r="P12858">
        <v>0</v>
      </c>
      <c r="Q12858">
        <v>0</v>
      </c>
      <c r="R12858">
        <v>2</v>
      </c>
    </row>
    <row r="12859" spans="1:18" x14ac:dyDescent="0.25">
      <c r="A12859" t="s">
        <v>751</v>
      </c>
      <c r="B12859">
        <v>2016</v>
      </c>
      <c r="C12859">
        <v>4</v>
      </c>
      <c r="D12859">
        <v>2</v>
      </c>
      <c r="E12859" t="s">
        <v>92</v>
      </c>
      <c r="F12859" s="1" t="s">
        <v>3205</v>
      </c>
      <c r="G12859" s="1" t="s">
        <v>3203</v>
      </c>
      <c r="H12859" s="1" t="s">
        <v>3206</v>
      </c>
      <c r="I12859" t="s">
        <v>17679</v>
      </c>
      <c r="J12859" t="s">
        <v>23</v>
      </c>
      <c r="K12859">
        <v>5010</v>
      </c>
      <c r="L12859">
        <v>220189.5</v>
      </c>
      <c r="M12859">
        <v>43.95</v>
      </c>
      <c r="N12859" t="s">
        <v>187</v>
      </c>
      <c r="O12859" t="s">
        <v>9489</v>
      </c>
      <c r="P12859">
        <v>0</v>
      </c>
      <c r="Q12859">
        <v>0</v>
      </c>
      <c r="R12859">
        <v>2</v>
      </c>
    </row>
    <row r="12860" spans="1:18" x14ac:dyDescent="0.25">
      <c r="A12860" t="s">
        <v>751</v>
      </c>
      <c r="B12860">
        <v>2016</v>
      </c>
      <c r="C12860">
        <v>4</v>
      </c>
      <c r="D12860">
        <v>2</v>
      </c>
      <c r="E12860" t="s">
        <v>92</v>
      </c>
      <c r="F12860" s="1" t="s">
        <v>3205</v>
      </c>
      <c r="G12860" s="1" t="s">
        <v>3203</v>
      </c>
      <c r="H12860" s="1" t="s">
        <v>3206</v>
      </c>
      <c r="I12860" t="s">
        <v>48</v>
      </c>
      <c r="J12860" t="s">
        <v>23</v>
      </c>
      <c r="K12860">
        <v>1470</v>
      </c>
      <c r="L12860">
        <v>64606.5</v>
      </c>
      <c r="M12860">
        <v>43.95</v>
      </c>
      <c r="N12860" t="s">
        <v>49</v>
      </c>
      <c r="O12860" t="s">
        <v>9491</v>
      </c>
      <c r="P12860">
        <v>0</v>
      </c>
      <c r="Q12860">
        <v>0</v>
      </c>
      <c r="R12860">
        <v>2</v>
      </c>
    </row>
    <row r="12861" spans="1:18" x14ac:dyDescent="0.25">
      <c r="A12861" t="s">
        <v>751</v>
      </c>
      <c r="B12861">
        <v>2016</v>
      </c>
      <c r="C12861">
        <v>4</v>
      </c>
      <c r="D12861">
        <v>2</v>
      </c>
      <c r="E12861" t="s">
        <v>92</v>
      </c>
      <c r="F12861" s="1" t="s">
        <v>3205</v>
      </c>
      <c r="G12861" s="1" t="s">
        <v>3203</v>
      </c>
      <c r="H12861" s="1" t="s">
        <v>3206</v>
      </c>
      <c r="I12861" t="s">
        <v>17706</v>
      </c>
      <c r="J12861" t="s">
        <v>23</v>
      </c>
      <c r="K12861">
        <v>3310</v>
      </c>
      <c r="L12861">
        <v>145474.49</v>
      </c>
      <c r="M12861">
        <v>43.95</v>
      </c>
      <c r="N12861" t="s">
        <v>115</v>
      </c>
      <c r="O12861" t="s">
        <v>9597</v>
      </c>
      <c r="P12861">
        <v>0</v>
      </c>
      <c r="Q12861">
        <v>0</v>
      </c>
      <c r="R12861">
        <v>2</v>
      </c>
    </row>
    <row r="12862" spans="1:18" x14ac:dyDescent="0.25">
      <c r="A12862" t="s">
        <v>751</v>
      </c>
      <c r="B12862">
        <v>2016</v>
      </c>
      <c r="C12862">
        <v>4</v>
      </c>
      <c r="D12862">
        <v>2</v>
      </c>
      <c r="E12862" t="s">
        <v>92</v>
      </c>
      <c r="F12862" s="1" t="s">
        <v>3205</v>
      </c>
      <c r="G12862" s="1" t="s">
        <v>3203</v>
      </c>
      <c r="H12862" s="1" t="s">
        <v>3206</v>
      </c>
      <c r="I12862" t="s">
        <v>18015</v>
      </c>
      <c r="J12862" t="s">
        <v>23</v>
      </c>
      <c r="K12862">
        <v>2960</v>
      </c>
      <c r="L12862">
        <v>130092</v>
      </c>
      <c r="M12862">
        <v>43.95</v>
      </c>
      <c r="N12862" t="s">
        <v>553</v>
      </c>
      <c r="O12862" t="s">
        <v>9490</v>
      </c>
      <c r="P12862">
        <v>0</v>
      </c>
      <c r="Q12862">
        <v>0</v>
      </c>
      <c r="R12862">
        <v>2</v>
      </c>
    </row>
    <row r="12863" spans="1:18" x14ac:dyDescent="0.25">
      <c r="A12863" t="s">
        <v>1713</v>
      </c>
      <c r="B12863">
        <v>2017</v>
      </c>
      <c r="C12863">
        <v>7</v>
      </c>
      <c r="D12863">
        <v>7</v>
      </c>
      <c r="E12863" t="s">
        <v>226</v>
      </c>
      <c r="F12863" s="1" t="s">
        <v>3205</v>
      </c>
      <c r="G12863" s="1" t="s">
        <v>3384</v>
      </c>
      <c r="H12863" s="1" t="s">
        <v>3206</v>
      </c>
      <c r="I12863" t="s">
        <v>17073</v>
      </c>
      <c r="J12863" t="s">
        <v>23</v>
      </c>
      <c r="K12863">
        <v>19754</v>
      </c>
      <c r="L12863">
        <v>747688.9</v>
      </c>
      <c r="M12863">
        <v>37.85</v>
      </c>
      <c r="N12863" t="s">
        <v>163</v>
      </c>
      <c r="O12863" t="s">
        <v>9505</v>
      </c>
      <c r="P12863">
        <v>3.8218627714528705E-2</v>
      </c>
      <c r="Q12863">
        <v>0</v>
      </c>
      <c r="R12863">
        <v>3</v>
      </c>
    </row>
    <row r="12864" spans="1:18" x14ac:dyDescent="0.25">
      <c r="A12864" t="s">
        <v>15615</v>
      </c>
      <c r="B12864">
        <v>2019</v>
      </c>
      <c r="C12864">
        <v>9</v>
      </c>
      <c r="D12864">
        <v>18</v>
      </c>
      <c r="E12864" t="s">
        <v>1620</v>
      </c>
      <c r="F12864" s="1" t="s">
        <v>3205</v>
      </c>
      <c r="G12864" s="1" t="s">
        <v>3384</v>
      </c>
      <c r="H12864" s="1" t="s">
        <v>3206</v>
      </c>
      <c r="I12864" t="s">
        <v>17215</v>
      </c>
      <c r="J12864" t="s">
        <v>23</v>
      </c>
      <c r="K12864">
        <v>5120</v>
      </c>
      <c r="L12864">
        <v>245760</v>
      </c>
      <c r="M12864">
        <v>48</v>
      </c>
      <c r="N12864" t="s">
        <v>170</v>
      </c>
      <c r="O12864" t="s">
        <v>9516</v>
      </c>
      <c r="P12864">
        <v>3.660242098978287E-2</v>
      </c>
      <c r="Q12864">
        <v>0</v>
      </c>
      <c r="R12864">
        <v>3</v>
      </c>
    </row>
    <row r="12865" spans="1:18" x14ac:dyDescent="0.25">
      <c r="A12865" t="s">
        <v>15615</v>
      </c>
      <c r="B12865">
        <v>2019</v>
      </c>
      <c r="C12865">
        <v>9</v>
      </c>
      <c r="D12865">
        <v>18</v>
      </c>
      <c r="E12865" t="s">
        <v>1620</v>
      </c>
      <c r="F12865" s="1" t="s">
        <v>3205</v>
      </c>
      <c r="G12865" s="1" t="s">
        <v>3863</v>
      </c>
      <c r="H12865" s="1" t="s">
        <v>3206</v>
      </c>
      <c r="I12865" t="s">
        <v>19208</v>
      </c>
      <c r="J12865" t="s">
        <v>23</v>
      </c>
      <c r="K12865">
        <v>1685</v>
      </c>
      <c r="L12865">
        <v>77004.5</v>
      </c>
      <c r="M12865">
        <v>45.7</v>
      </c>
      <c r="N12865" t="s">
        <v>9346</v>
      </c>
      <c r="O12865" t="s">
        <v>9484</v>
      </c>
      <c r="P12865">
        <v>0</v>
      </c>
      <c r="Q12865">
        <v>0</v>
      </c>
      <c r="R12865">
        <v>3</v>
      </c>
    </row>
    <row r="12866" spans="1:18" x14ac:dyDescent="0.25">
      <c r="A12866" t="s">
        <v>15615</v>
      </c>
      <c r="B12866">
        <v>2019</v>
      </c>
      <c r="C12866">
        <v>9</v>
      </c>
      <c r="D12866">
        <v>18</v>
      </c>
      <c r="E12866" t="s">
        <v>1620</v>
      </c>
      <c r="F12866" s="1" t="s">
        <v>3205</v>
      </c>
      <c r="G12866" s="1" t="s">
        <v>3863</v>
      </c>
      <c r="H12866" s="1" t="s">
        <v>3206</v>
      </c>
      <c r="I12866" t="s">
        <v>19252</v>
      </c>
      <c r="J12866" t="s">
        <v>23</v>
      </c>
      <c r="K12866">
        <v>12150</v>
      </c>
      <c r="L12866">
        <v>555255</v>
      </c>
      <c r="M12866">
        <v>45.7</v>
      </c>
      <c r="N12866" t="s">
        <v>9309</v>
      </c>
      <c r="O12866" t="s">
        <v>9451</v>
      </c>
      <c r="P12866">
        <v>6.5364123560168089E-2</v>
      </c>
      <c r="Q12866">
        <v>0</v>
      </c>
      <c r="R12866">
        <v>3</v>
      </c>
    </row>
    <row r="12867" spans="1:18" x14ac:dyDescent="0.25">
      <c r="A12867" t="s">
        <v>15615</v>
      </c>
      <c r="B12867">
        <v>2019</v>
      </c>
      <c r="C12867">
        <v>9</v>
      </c>
      <c r="D12867">
        <v>18</v>
      </c>
      <c r="E12867" t="s">
        <v>1620</v>
      </c>
      <c r="F12867" s="1" t="s">
        <v>9480</v>
      </c>
      <c r="G12867" s="1" t="s">
        <v>9480</v>
      </c>
      <c r="H12867" s="1" t="s">
        <v>9480</v>
      </c>
      <c r="I12867" t="s">
        <v>1780</v>
      </c>
      <c r="J12867" t="s">
        <v>23</v>
      </c>
      <c r="K12867">
        <v>590</v>
      </c>
      <c r="L12867">
        <v>32801.74</v>
      </c>
      <c r="M12867">
        <v>55.6</v>
      </c>
      <c r="N12867" t="e">
        <v>#N/A</v>
      </c>
      <c r="O12867" t="e">
        <v>#N/A</v>
      </c>
      <c r="P12867">
        <v>0</v>
      </c>
      <c r="Q12867">
        <v>0</v>
      </c>
      <c r="R12867">
        <v>3</v>
      </c>
    </row>
    <row r="12868" spans="1:18" x14ac:dyDescent="0.25">
      <c r="A12868" t="s">
        <v>15615</v>
      </c>
      <c r="B12868">
        <v>2019</v>
      </c>
      <c r="C12868">
        <v>9</v>
      </c>
      <c r="D12868">
        <v>18</v>
      </c>
      <c r="E12868" t="s">
        <v>1620</v>
      </c>
      <c r="F12868" s="1" t="s">
        <v>9480</v>
      </c>
      <c r="G12868" s="1" t="s">
        <v>9480</v>
      </c>
      <c r="H12868" s="1" t="s">
        <v>9480</v>
      </c>
      <c r="I12868" t="s">
        <v>2496</v>
      </c>
      <c r="J12868" t="s">
        <v>23</v>
      </c>
      <c r="K12868">
        <v>1039</v>
      </c>
      <c r="L12868">
        <v>55998.13</v>
      </c>
      <c r="M12868">
        <v>53.9</v>
      </c>
      <c r="N12868" t="e">
        <v>#N/A</v>
      </c>
      <c r="O12868" t="e">
        <v>#N/A</v>
      </c>
      <c r="P12868">
        <v>0</v>
      </c>
      <c r="Q12868">
        <v>0</v>
      </c>
      <c r="R12868">
        <v>3</v>
      </c>
    </row>
    <row r="12869" spans="1:18" x14ac:dyDescent="0.25">
      <c r="A12869" t="s">
        <v>7479</v>
      </c>
      <c r="B12869">
        <v>2016</v>
      </c>
      <c r="C12869">
        <v>3</v>
      </c>
      <c r="D12869">
        <v>9</v>
      </c>
      <c r="E12869" t="s">
        <v>7310</v>
      </c>
      <c r="F12869" s="1" t="s">
        <v>5207</v>
      </c>
      <c r="G12869" s="1" t="s">
        <v>20931</v>
      </c>
      <c r="H12869" s="1" t="s">
        <v>7263</v>
      </c>
      <c r="I12869" t="s">
        <v>20974</v>
      </c>
      <c r="J12869" t="s">
        <v>23</v>
      </c>
      <c r="K12869">
        <v>36</v>
      </c>
      <c r="L12869">
        <v>3243.24</v>
      </c>
      <c r="M12869">
        <v>90.09</v>
      </c>
      <c r="N12869" t="s">
        <v>7263</v>
      </c>
      <c r="O12869" t="s">
        <v>23274</v>
      </c>
      <c r="P12869">
        <v>0</v>
      </c>
      <c r="Q12869">
        <v>0</v>
      </c>
      <c r="R12869">
        <v>1</v>
      </c>
    </row>
    <row r="12870" spans="1:18" x14ac:dyDescent="0.25">
      <c r="A12870" t="s">
        <v>7479</v>
      </c>
      <c r="B12870">
        <v>2016</v>
      </c>
      <c r="C12870">
        <v>3</v>
      </c>
      <c r="D12870">
        <v>9</v>
      </c>
      <c r="E12870" t="s">
        <v>7310</v>
      </c>
      <c r="F12870" s="1" t="s">
        <v>5207</v>
      </c>
      <c r="G12870" s="1" t="s">
        <v>20931</v>
      </c>
      <c r="H12870" s="1" t="s">
        <v>7263</v>
      </c>
      <c r="I12870" t="s">
        <v>20965</v>
      </c>
      <c r="J12870" t="s">
        <v>23</v>
      </c>
      <c r="K12870">
        <v>144</v>
      </c>
      <c r="L12870">
        <v>13070.88</v>
      </c>
      <c r="M12870">
        <v>90.77</v>
      </c>
      <c r="N12870" t="s">
        <v>9108</v>
      </c>
      <c r="O12870" t="s">
        <v>9458</v>
      </c>
      <c r="P12870">
        <v>0</v>
      </c>
      <c r="Q12870">
        <v>5.5249692175779658E-2</v>
      </c>
      <c r="R12870">
        <v>1</v>
      </c>
    </row>
    <row r="12871" spans="1:18" x14ac:dyDescent="0.25">
      <c r="A12871" t="s">
        <v>2600</v>
      </c>
      <c r="B12871">
        <v>2018</v>
      </c>
      <c r="C12871">
        <v>6</v>
      </c>
      <c r="D12871">
        <v>22</v>
      </c>
      <c r="E12871" t="s">
        <v>1620</v>
      </c>
      <c r="F12871" s="1" t="s">
        <v>3205</v>
      </c>
      <c r="G12871" s="1" t="s">
        <v>3863</v>
      </c>
      <c r="H12871" s="1" t="s">
        <v>3206</v>
      </c>
      <c r="I12871" t="s">
        <v>19020</v>
      </c>
      <c r="J12871" t="s">
        <v>23</v>
      </c>
      <c r="K12871">
        <v>2950</v>
      </c>
      <c r="L12871">
        <v>159890</v>
      </c>
      <c r="M12871">
        <v>54.2</v>
      </c>
      <c r="N12871" t="s">
        <v>9305</v>
      </c>
      <c r="O12871" t="s">
        <v>9530</v>
      </c>
      <c r="P12871">
        <v>3.1450189480311259E-2</v>
      </c>
      <c r="Q12871">
        <v>0</v>
      </c>
      <c r="R12871">
        <v>2</v>
      </c>
    </row>
    <row r="12872" spans="1:18" x14ac:dyDescent="0.25">
      <c r="A12872" t="s">
        <v>2600</v>
      </c>
      <c r="B12872">
        <v>2018</v>
      </c>
      <c r="C12872">
        <v>6</v>
      </c>
      <c r="D12872">
        <v>22</v>
      </c>
      <c r="E12872" t="s">
        <v>1620</v>
      </c>
      <c r="F12872" s="1" t="s">
        <v>3205</v>
      </c>
      <c r="G12872" s="1" t="s">
        <v>3384</v>
      </c>
      <c r="H12872" s="1" t="s">
        <v>3206</v>
      </c>
      <c r="I12872" t="s">
        <v>17409</v>
      </c>
      <c r="J12872" t="s">
        <v>23</v>
      </c>
      <c r="K12872">
        <v>14871</v>
      </c>
      <c r="L12872">
        <v>684066</v>
      </c>
      <c r="M12872">
        <v>46</v>
      </c>
      <c r="N12872" t="s">
        <v>160</v>
      </c>
      <c r="O12872" t="s">
        <v>9452</v>
      </c>
      <c r="P12872">
        <v>0.10110188471641929</v>
      </c>
      <c r="Q12872">
        <v>0</v>
      </c>
      <c r="R12872">
        <v>2</v>
      </c>
    </row>
    <row r="12873" spans="1:18" x14ac:dyDescent="0.25">
      <c r="A12873" t="s">
        <v>7294</v>
      </c>
      <c r="B12873">
        <v>2019</v>
      </c>
      <c r="C12873">
        <v>1</v>
      </c>
      <c r="D12873">
        <v>21</v>
      </c>
      <c r="E12873" t="s">
        <v>15699</v>
      </c>
      <c r="F12873" s="1" t="s">
        <v>3205</v>
      </c>
      <c r="G12873" s="1" t="s">
        <v>3384</v>
      </c>
      <c r="H12873" s="1" t="s">
        <v>3206</v>
      </c>
      <c r="I12873" t="s">
        <v>17213</v>
      </c>
      <c r="J12873" t="s">
        <v>23</v>
      </c>
      <c r="K12873">
        <v>8440</v>
      </c>
      <c r="L12873">
        <v>399212.02</v>
      </c>
      <c r="M12873">
        <v>47.3</v>
      </c>
      <c r="N12873" t="s">
        <v>163</v>
      </c>
      <c r="O12873" t="s">
        <v>9505</v>
      </c>
      <c r="P12873">
        <v>3.8218627714528705E-2</v>
      </c>
      <c r="Q12873">
        <v>0</v>
      </c>
      <c r="R12873">
        <v>1</v>
      </c>
    </row>
    <row r="12874" spans="1:18" x14ac:dyDescent="0.25">
      <c r="A12874" t="s">
        <v>7294</v>
      </c>
      <c r="B12874">
        <v>2019</v>
      </c>
      <c r="C12874">
        <v>1</v>
      </c>
      <c r="D12874">
        <v>21</v>
      </c>
      <c r="E12874" t="s">
        <v>15699</v>
      </c>
      <c r="F12874" s="1" t="s">
        <v>3205</v>
      </c>
      <c r="G12874" s="1" t="s">
        <v>18031</v>
      </c>
      <c r="H12874" s="1" t="s">
        <v>3204</v>
      </c>
      <c r="I12874" t="s">
        <v>18066</v>
      </c>
      <c r="J12874" t="s">
        <v>23</v>
      </c>
      <c r="K12874">
        <v>1547</v>
      </c>
      <c r="L12874">
        <v>76267.100000000006</v>
      </c>
      <c r="M12874">
        <v>49.3</v>
      </c>
      <c r="N12874" t="s">
        <v>9160</v>
      </c>
      <c r="O12874" t="s">
        <v>9647</v>
      </c>
      <c r="P12874">
        <v>0</v>
      </c>
      <c r="Q12874">
        <v>0</v>
      </c>
      <c r="R12874">
        <v>1</v>
      </c>
    </row>
    <row r="12875" spans="1:18" x14ac:dyDescent="0.25">
      <c r="A12875" t="s">
        <v>1521</v>
      </c>
      <c r="B12875">
        <v>2017</v>
      </c>
      <c r="C12875">
        <v>4</v>
      </c>
      <c r="D12875">
        <v>10</v>
      </c>
      <c r="E12875" t="s">
        <v>226</v>
      </c>
      <c r="F12875" s="1" t="s">
        <v>3205</v>
      </c>
      <c r="G12875" s="1" t="s">
        <v>3384</v>
      </c>
      <c r="H12875" s="1" t="s">
        <v>3206</v>
      </c>
      <c r="I12875" t="s">
        <v>17073</v>
      </c>
      <c r="J12875" t="s">
        <v>23</v>
      </c>
      <c r="K12875">
        <v>33785</v>
      </c>
      <c r="L12875">
        <v>1542285.23</v>
      </c>
      <c r="M12875">
        <v>45.65</v>
      </c>
      <c r="N12875" t="s">
        <v>163</v>
      </c>
      <c r="O12875" t="s">
        <v>9505</v>
      </c>
      <c r="P12875">
        <v>3.8218627714528705E-2</v>
      </c>
      <c r="Q12875">
        <v>0</v>
      </c>
      <c r="R12875">
        <v>2</v>
      </c>
    </row>
    <row r="12876" spans="1:18" x14ac:dyDescent="0.25">
      <c r="A12876" t="s">
        <v>1521</v>
      </c>
      <c r="B12876">
        <v>2017</v>
      </c>
      <c r="C12876">
        <v>4</v>
      </c>
      <c r="D12876">
        <v>10</v>
      </c>
      <c r="E12876" t="s">
        <v>226</v>
      </c>
      <c r="F12876" s="1" t="s">
        <v>3205</v>
      </c>
      <c r="G12876" s="1" t="s">
        <v>3384</v>
      </c>
      <c r="H12876" s="1" t="s">
        <v>3206</v>
      </c>
      <c r="I12876" t="s">
        <v>17075</v>
      </c>
      <c r="J12876" t="s">
        <v>23</v>
      </c>
      <c r="K12876">
        <v>15790</v>
      </c>
      <c r="L12876">
        <v>720813.49</v>
      </c>
      <c r="M12876">
        <v>45.65</v>
      </c>
      <c r="N12876" t="s">
        <v>168</v>
      </c>
      <c r="O12876" t="s">
        <v>9481</v>
      </c>
      <c r="P12876">
        <v>2.7900708435018715E-2</v>
      </c>
      <c r="Q12876">
        <v>0</v>
      </c>
      <c r="R12876">
        <v>2</v>
      </c>
    </row>
    <row r="12877" spans="1:18" x14ac:dyDescent="0.25">
      <c r="A12877" t="s">
        <v>1521</v>
      </c>
      <c r="B12877">
        <v>2017</v>
      </c>
      <c r="C12877">
        <v>4</v>
      </c>
      <c r="D12877">
        <v>10</v>
      </c>
      <c r="E12877" t="s">
        <v>226</v>
      </c>
      <c r="F12877" s="1" t="s">
        <v>3205</v>
      </c>
      <c r="G12877" s="1" t="s">
        <v>3384</v>
      </c>
      <c r="H12877" s="1" t="s">
        <v>3206</v>
      </c>
      <c r="I12877" t="s">
        <v>17079</v>
      </c>
      <c r="J12877" t="s">
        <v>23</v>
      </c>
      <c r="K12877">
        <v>16675</v>
      </c>
      <c r="L12877">
        <v>761213.74</v>
      </c>
      <c r="M12877">
        <v>45.65</v>
      </c>
      <c r="N12877" t="s">
        <v>170</v>
      </c>
      <c r="O12877" t="s">
        <v>9516</v>
      </c>
      <c r="P12877">
        <v>3.660242098978287E-2</v>
      </c>
      <c r="Q12877">
        <v>0</v>
      </c>
      <c r="R12877">
        <v>2</v>
      </c>
    </row>
    <row r="12878" spans="1:18" x14ac:dyDescent="0.25">
      <c r="A12878" t="s">
        <v>8184</v>
      </c>
      <c r="B12878">
        <v>2017</v>
      </c>
      <c r="C12878">
        <v>9</v>
      </c>
      <c r="D12878">
        <v>26</v>
      </c>
      <c r="E12878" t="s">
        <v>8095</v>
      </c>
      <c r="F12878" s="1" t="s">
        <v>5207</v>
      </c>
      <c r="G12878" s="1" t="s">
        <v>20573</v>
      </c>
      <c r="H12878" s="1" t="s">
        <v>3200</v>
      </c>
      <c r="I12878" t="s">
        <v>5606</v>
      </c>
      <c r="J12878" t="s">
        <v>23</v>
      </c>
      <c r="K12878">
        <v>60</v>
      </c>
      <c r="L12878">
        <v>6599.98</v>
      </c>
      <c r="M12878">
        <v>110</v>
      </c>
      <c r="N12878" t="s">
        <v>8996</v>
      </c>
      <c r="O12878" t="s">
        <v>9826</v>
      </c>
      <c r="P12878">
        <v>0</v>
      </c>
      <c r="Q12878">
        <v>0</v>
      </c>
      <c r="R12878">
        <v>3</v>
      </c>
    </row>
    <row r="12879" spans="1:18" x14ac:dyDescent="0.25">
      <c r="A12879" t="s">
        <v>8184</v>
      </c>
      <c r="B12879">
        <v>2017</v>
      </c>
      <c r="C12879">
        <v>9</v>
      </c>
      <c r="D12879">
        <v>26</v>
      </c>
      <c r="E12879" t="s">
        <v>8095</v>
      </c>
      <c r="F12879" s="1" t="s">
        <v>5207</v>
      </c>
      <c r="G12879" s="1" t="s">
        <v>20573</v>
      </c>
      <c r="H12879" s="1" t="s">
        <v>3200</v>
      </c>
      <c r="I12879" t="s">
        <v>20779</v>
      </c>
      <c r="J12879" t="s">
        <v>23</v>
      </c>
      <c r="K12879">
        <v>320</v>
      </c>
      <c r="L12879">
        <v>35199.870000000003</v>
      </c>
      <c r="M12879">
        <v>110</v>
      </c>
      <c r="N12879" t="s">
        <v>7263</v>
      </c>
      <c r="O12879" t="s">
        <v>23192</v>
      </c>
      <c r="P12879">
        <v>0</v>
      </c>
      <c r="Q12879">
        <v>0</v>
      </c>
      <c r="R12879">
        <v>3</v>
      </c>
    </row>
    <row r="12880" spans="1:18" x14ac:dyDescent="0.25">
      <c r="A12880" t="s">
        <v>8184</v>
      </c>
      <c r="B12880">
        <v>2017</v>
      </c>
      <c r="C12880">
        <v>9</v>
      </c>
      <c r="D12880">
        <v>26</v>
      </c>
      <c r="E12880" t="s">
        <v>8095</v>
      </c>
      <c r="F12880" s="1" t="s">
        <v>5207</v>
      </c>
      <c r="G12880" s="1" t="s">
        <v>20573</v>
      </c>
      <c r="H12880" s="1" t="s">
        <v>3200</v>
      </c>
      <c r="I12880" t="s">
        <v>20710</v>
      </c>
      <c r="J12880" t="s">
        <v>23</v>
      </c>
      <c r="K12880">
        <v>140</v>
      </c>
      <c r="L12880">
        <v>15399.94</v>
      </c>
      <c r="M12880">
        <v>110</v>
      </c>
      <c r="N12880" t="s">
        <v>9024</v>
      </c>
      <c r="O12880" t="s">
        <v>9827</v>
      </c>
      <c r="P12880">
        <v>0</v>
      </c>
      <c r="Q12880">
        <v>0</v>
      </c>
      <c r="R12880">
        <v>3</v>
      </c>
    </row>
    <row r="12881" spans="1:18" x14ac:dyDescent="0.25">
      <c r="A12881" t="s">
        <v>8184</v>
      </c>
      <c r="B12881">
        <v>2017</v>
      </c>
      <c r="C12881">
        <v>9</v>
      </c>
      <c r="D12881">
        <v>26</v>
      </c>
      <c r="E12881" t="s">
        <v>8095</v>
      </c>
      <c r="F12881" s="1" t="s">
        <v>5207</v>
      </c>
      <c r="G12881" s="1" t="s">
        <v>20573</v>
      </c>
      <c r="H12881" s="1" t="s">
        <v>3200</v>
      </c>
      <c r="I12881" t="s">
        <v>20718</v>
      </c>
      <c r="J12881" t="s">
        <v>23</v>
      </c>
      <c r="K12881">
        <v>40</v>
      </c>
      <c r="L12881">
        <v>4399.9799999999996</v>
      </c>
      <c r="M12881">
        <v>110</v>
      </c>
      <c r="N12881" t="s">
        <v>8855</v>
      </c>
      <c r="O12881" t="s">
        <v>9464</v>
      </c>
      <c r="P12881">
        <v>0</v>
      </c>
      <c r="Q12881">
        <v>4.0124694125017395E-2</v>
      </c>
      <c r="R12881">
        <v>3</v>
      </c>
    </row>
    <row r="12882" spans="1:18" x14ac:dyDescent="0.25">
      <c r="A12882" t="s">
        <v>8184</v>
      </c>
      <c r="B12882">
        <v>2017</v>
      </c>
      <c r="C12882">
        <v>9</v>
      </c>
      <c r="D12882">
        <v>26</v>
      </c>
      <c r="E12882" t="s">
        <v>8095</v>
      </c>
      <c r="F12882" s="1" t="s">
        <v>5207</v>
      </c>
      <c r="G12882" s="1" t="s">
        <v>20573</v>
      </c>
      <c r="H12882" s="1" t="s">
        <v>3200</v>
      </c>
      <c r="I12882" t="s">
        <v>20648</v>
      </c>
      <c r="J12882" t="s">
        <v>23</v>
      </c>
      <c r="K12882">
        <v>100</v>
      </c>
      <c r="L12882">
        <v>10999.96</v>
      </c>
      <c r="M12882">
        <v>110</v>
      </c>
      <c r="N12882" t="s">
        <v>7263</v>
      </c>
      <c r="O12882" t="s">
        <v>23192</v>
      </c>
      <c r="P12882">
        <v>0</v>
      </c>
      <c r="Q12882">
        <v>0</v>
      </c>
      <c r="R12882">
        <v>3</v>
      </c>
    </row>
    <row r="12883" spans="1:18" x14ac:dyDescent="0.25">
      <c r="A12883" t="s">
        <v>8184</v>
      </c>
      <c r="B12883">
        <v>2017</v>
      </c>
      <c r="C12883">
        <v>9</v>
      </c>
      <c r="D12883">
        <v>26</v>
      </c>
      <c r="E12883" t="s">
        <v>8095</v>
      </c>
      <c r="F12883" s="1" t="s">
        <v>5207</v>
      </c>
      <c r="G12883" s="1" t="s">
        <v>20573</v>
      </c>
      <c r="H12883" s="1" t="s">
        <v>3200</v>
      </c>
      <c r="I12883" t="s">
        <v>20654</v>
      </c>
      <c r="J12883" t="s">
        <v>23</v>
      </c>
      <c r="K12883">
        <v>400</v>
      </c>
      <c r="L12883">
        <v>43999.839999999997</v>
      </c>
      <c r="M12883">
        <v>110</v>
      </c>
      <c r="N12883" t="s">
        <v>8995</v>
      </c>
      <c r="O12883" t="s">
        <v>9474</v>
      </c>
      <c r="P12883">
        <v>0</v>
      </c>
      <c r="Q12883">
        <v>2.5802443834095183E-2</v>
      </c>
      <c r="R12883">
        <v>3</v>
      </c>
    </row>
    <row r="12884" spans="1:18" x14ac:dyDescent="0.25">
      <c r="A12884" t="s">
        <v>8184</v>
      </c>
      <c r="B12884">
        <v>2017</v>
      </c>
      <c r="C12884">
        <v>9</v>
      </c>
      <c r="D12884">
        <v>26</v>
      </c>
      <c r="E12884" t="s">
        <v>8095</v>
      </c>
      <c r="F12884" s="1" t="s">
        <v>5207</v>
      </c>
      <c r="G12884" s="1" t="s">
        <v>20931</v>
      </c>
      <c r="H12884" s="1" t="s">
        <v>3200</v>
      </c>
      <c r="I12884" t="s">
        <v>20932</v>
      </c>
      <c r="J12884" t="s">
        <v>23</v>
      </c>
      <c r="K12884">
        <v>180</v>
      </c>
      <c r="L12884">
        <v>23400.11</v>
      </c>
      <c r="M12884">
        <v>130</v>
      </c>
      <c r="N12884" t="s">
        <v>7263</v>
      </c>
      <c r="O12884" t="s">
        <v>23192</v>
      </c>
      <c r="P12884">
        <v>0</v>
      </c>
      <c r="Q12884">
        <v>0</v>
      </c>
      <c r="R12884">
        <v>3</v>
      </c>
    </row>
    <row r="12885" spans="1:18" x14ac:dyDescent="0.25">
      <c r="A12885" t="s">
        <v>8184</v>
      </c>
      <c r="B12885">
        <v>2017</v>
      </c>
      <c r="C12885">
        <v>9</v>
      </c>
      <c r="D12885">
        <v>26</v>
      </c>
      <c r="E12885" t="s">
        <v>8095</v>
      </c>
      <c r="F12885" s="1" t="s">
        <v>5207</v>
      </c>
      <c r="G12885" s="1" t="s">
        <v>20931</v>
      </c>
      <c r="H12885" s="1" t="s">
        <v>3200</v>
      </c>
      <c r="I12885" t="s">
        <v>6528</v>
      </c>
      <c r="J12885" t="s">
        <v>23</v>
      </c>
      <c r="K12885">
        <v>200</v>
      </c>
      <c r="L12885">
        <v>26000.12</v>
      </c>
      <c r="M12885">
        <v>130</v>
      </c>
      <c r="N12885" t="s">
        <v>9106</v>
      </c>
      <c r="O12885" t="s">
        <v>9457</v>
      </c>
      <c r="P12885">
        <v>0</v>
      </c>
      <c r="Q12885">
        <v>5.7969928101551112E-2</v>
      </c>
      <c r="R12885">
        <v>3</v>
      </c>
    </row>
    <row r="12886" spans="1:18" x14ac:dyDescent="0.25">
      <c r="A12886" t="s">
        <v>8184</v>
      </c>
      <c r="B12886">
        <v>2017</v>
      </c>
      <c r="C12886">
        <v>9</v>
      </c>
      <c r="D12886">
        <v>26</v>
      </c>
      <c r="E12886" t="s">
        <v>8095</v>
      </c>
      <c r="F12886" s="1" t="s">
        <v>5207</v>
      </c>
      <c r="G12886" s="1" t="s">
        <v>20931</v>
      </c>
      <c r="H12886" s="1" t="s">
        <v>3200</v>
      </c>
      <c r="I12886" t="s">
        <v>6564</v>
      </c>
      <c r="J12886" t="s">
        <v>23</v>
      </c>
      <c r="K12886">
        <v>200</v>
      </c>
      <c r="L12886">
        <v>26000.12</v>
      </c>
      <c r="M12886">
        <v>130</v>
      </c>
      <c r="N12886" t="s">
        <v>9108</v>
      </c>
      <c r="O12886" t="s">
        <v>9833</v>
      </c>
      <c r="P12886">
        <v>0</v>
      </c>
      <c r="Q12886">
        <v>0</v>
      </c>
      <c r="R12886">
        <v>3</v>
      </c>
    </row>
    <row r="12887" spans="1:18" x14ac:dyDescent="0.25">
      <c r="A12887" t="s">
        <v>8184</v>
      </c>
      <c r="B12887">
        <v>2017</v>
      </c>
      <c r="C12887">
        <v>9</v>
      </c>
      <c r="D12887">
        <v>26</v>
      </c>
      <c r="E12887" t="s">
        <v>8095</v>
      </c>
      <c r="F12887" s="1" t="s">
        <v>5207</v>
      </c>
      <c r="G12887" s="1" t="s">
        <v>21008</v>
      </c>
      <c r="H12887" s="1" t="s">
        <v>3200</v>
      </c>
      <c r="I12887" t="s">
        <v>6941</v>
      </c>
      <c r="J12887" t="s">
        <v>23</v>
      </c>
      <c r="K12887">
        <v>48</v>
      </c>
      <c r="L12887">
        <v>8160.12</v>
      </c>
      <c r="M12887">
        <v>170</v>
      </c>
      <c r="N12887" t="s">
        <v>9358</v>
      </c>
      <c r="O12887" t="s">
        <v>9835</v>
      </c>
      <c r="P12887">
        <v>0</v>
      </c>
      <c r="Q12887">
        <v>0</v>
      </c>
      <c r="R12887">
        <v>3</v>
      </c>
    </row>
    <row r="12888" spans="1:18" x14ac:dyDescent="0.25">
      <c r="A12888" t="s">
        <v>8184</v>
      </c>
      <c r="B12888">
        <v>2017</v>
      </c>
      <c r="C12888">
        <v>9</v>
      </c>
      <c r="D12888">
        <v>26</v>
      </c>
      <c r="E12888" t="s">
        <v>8095</v>
      </c>
      <c r="F12888" s="1" t="s">
        <v>5207</v>
      </c>
      <c r="G12888" s="1" t="s">
        <v>21008</v>
      </c>
      <c r="H12888" s="1" t="s">
        <v>3200</v>
      </c>
      <c r="I12888" t="s">
        <v>6971</v>
      </c>
      <c r="J12888" t="s">
        <v>23</v>
      </c>
      <c r="K12888">
        <v>32</v>
      </c>
      <c r="L12888">
        <v>7360.18</v>
      </c>
      <c r="M12888">
        <v>230.01</v>
      </c>
      <c r="N12888" t="s">
        <v>9361</v>
      </c>
      <c r="O12888" t="s">
        <v>9837</v>
      </c>
      <c r="P12888">
        <v>0</v>
      </c>
      <c r="Q12888">
        <v>0</v>
      </c>
      <c r="R12888">
        <v>3</v>
      </c>
    </row>
    <row r="12889" spans="1:18" x14ac:dyDescent="0.25">
      <c r="A12889" t="s">
        <v>8184</v>
      </c>
      <c r="B12889">
        <v>2017</v>
      </c>
      <c r="C12889">
        <v>9</v>
      </c>
      <c r="D12889">
        <v>26</v>
      </c>
      <c r="E12889" t="s">
        <v>8095</v>
      </c>
      <c r="F12889" s="1" t="s">
        <v>5207</v>
      </c>
      <c r="G12889" s="1" t="s">
        <v>20573</v>
      </c>
      <c r="H12889" s="1" t="s">
        <v>3200</v>
      </c>
      <c r="I12889" t="s">
        <v>20731</v>
      </c>
      <c r="J12889" t="s">
        <v>23</v>
      </c>
      <c r="K12889">
        <v>40</v>
      </c>
      <c r="L12889">
        <v>4399.9799999999996</v>
      </c>
      <c r="M12889">
        <v>110</v>
      </c>
      <c r="N12889" t="s">
        <v>7263</v>
      </c>
      <c r="O12889" t="s">
        <v>23192</v>
      </c>
      <c r="P12889">
        <v>0</v>
      </c>
      <c r="Q12889">
        <v>0</v>
      </c>
      <c r="R12889">
        <v>3</v>
      </c>
    </row>
    <row r="12890" spans="1:18" x14ac:dyDescent="0.25">
      <c r="A12890" t="s">
        <v>8184</v>
      </c>
      <c r="B12890">
        <v>2017</v>
      </c>
      <c r="C12890">
        <v>9</v>
      </c>
      <c r="D12890">
        <v>26</v>
      </c>
      <c r="E12890" t="s">
        <v>8095</v>
      </c>
      <c r="F12890" s="1" t="s">
        <v>5207</v>
      </c>
      <c r="G12890" s="1" t="s">
        <v>20573</v>
      </c>
      <c r="H12890" s="1" t="s">
        <v>3200</v>
      </c>
      <c r="I12890" t="s">
        <v>20664</v>
      </c>
      <c r="J12890" t="s">
        <v>23</v>
      </c>
      <c r="K12890">
        <v>20</v>
      </c>
      <c r="L12890">
        <v>2199.9899999999998</v>
      </c>
      <c r="M12890">
        <v>110</v>
      </c>
      <c r="N12890" t="s">
        <v>7263</v>
      </c>
      <c r="O12890" t="s">
        <v>23192</v>
      </c>
      <c r="P12890">
        <v>0</v>
      </c>
      <c r="Q12890">
        <v>0</v>
      </c>
      <c r="R12890">
        <v>3</v>
      </c>
    </row>
    <row r="12891" spans="1:18" x14ac:dyDescent="0.25">
      <c r="A12891" t="s">
        <v>16381</v>
      </c>
      <c r="B12891">
        <v>2019</v>
      </c>
      <c r="C12891">
        <v>11</v>
      </c>
      <c r="D12891">
        <v>29</v>
      </c>
      <c r="E12891" t="s">
        <v>16065</v>
      </c>
      <c r="F12891" s="1" t="s">
        <v>5207</v>
      </c>
      <c r="G12891" s="1" t="s">
        <v>21054</v>
      </c>
      <c r="H12891" s="1" t="s">
        <v>7263</v>
      </c>
      <c r="I12891" t="s">
        <v>21262</v>
      </c>
      <c r="J12891" t="s">
        <v>38</v>
      </c>
      <c r="K12891">
        <v>73</v>
      </c>
      <c r="L12891">
        <v>55582.2</v>
      </c>
      <c r="M12891">
        <v>761.4</v>
      </c>
      <c r="N12891" t="s">
        <v>7263</v>
      </c>
      <c r="O12891" t="s">
        <v>23274</v>
      </c>
      <c r="P12891">
        <v>0</v>
      </c>
      <c r="Q12891">
        <v>0</v>
      </c>
      <c r="R12891">
        <v>4</v>
      </c>
    </row>
    <row r="12892" spans="1:18" x14ac:dyDescent="0.25">
      <c r="A12892" t="s">
        <v>16381</v>
      </c>
      <c r="B12892">
        <v>2019</v>
      </c>
      <c r="C12892">
        <v>11</v>
      </c>
      <c r="D12892">
        <v>29</v>
      </c>
      <c r="E12892" t="s">
        <v>16065</v>
      </c>
      <c r="F12892" s="1" t="s">
        <v>5207</v>
      </c>
      <c r="G12892" s="1" t="s">
        <v>21316</v>
      </c>
      <c r="H12892" s="1" t="s">
        <v>3201</v>
      </c>
      <c r="I12892" t="s">
        <v>6839</v>
      </c>
      <c r="J12892" t="s">
        <v>38</v>
      </c>
      <c r="K12892">
        <v>100</v>
      </c>
      <c r="L12892">
        <v>34000</v>
      </c>
      <c r="M12892">
        <v>340</v>
      </c>
      <c r="N12892" t="s">
        <v>9352</v>
      </c>
      <c r="O12892" t="s">
        <v>10100</v>
      </c>
      <c r="P12892">
        <v>0</v>
      </c>
      <c r="Q12892">
        <v>0</v>
      </c>
      <c r="R12892">
        <v>4</v>
      </c>
    </row>
    <row r="12893" spans="1:18" x14ac:dyDescent="0.25">
      <c r="A12893" t="s">
        <v>8703</v>
      </c>
      <c r="B12893">
        <v>2018</v>
      </c>
      <c r="C12893">
        <v>8</v>
      </c>
      <c r="D12893">
        <v>31</v>
      </c>
      <c r="E12893" t="s">
        <v>8609</v>
      </c>
      <c r="F12893" s="1" t="s">
        <v>5207</v>
      </c>
      <c r="G12893" s="1" t="s">
        <v>21054</v>
      </c>
      <c r="H12893" s="1" t="s">
        <v>7263</v>
      </c>
      <c r="I12893" t="s">
        <v>21067</v>
      </c>
      <c r="J12893" t="s">
        <v>38</v>
      </c>
      <c r="K12893">
        <v>40</v>
      </c>
      <c r="L12893">
        <v>17464</v>
      </c>
      <c r="M12893">
        <v>436.6</v>
      </c>
      <c r="N12893" t="s">
        <v>7263</v>
      </c>
      <c r="O12893" t="s">
        <v>23274</v>
      </c>
      <c r="P12893">
        <v>0</v>
      </c>
      <c r="Q12893">
        <v>0</v>
      </c>
      <c r="R12893">
        <v>3</v>
      </c>
    </row>
    <row r="12894" spans="1:18" x14ac:dyDescent="0.25">
      <c r="A12894" t="s">
        <v>8402</v>
      </c>
      <c r="B12894">
        <v>2018</v>
      </c>
      <c r="C12894">
        <v>3</v>
      </c>
      <c r="D12894">
        <v>13</v>
      </c>
      <c r="E12894" t="s">
        <v>8255</v>
      </c>
      <c r="F12894" s="1" t="s">
        <v>5207</v>
      </c>
      <c r="G12894" s="1" t="s">
        <v>20573</v>
      </c>
      <c r="H12894" s="1" t="s">
        <v>7263</v>
      </c>
      <c r="I12894" t="s">
        <v>20720</v>
      </c>
      <c r="J12894" t="s">
        <v>23</v>
      </c>
      <c r="K12894">
        <v>60</v>
      </c>
      <c r="L12894">
        <v>7574.89</v>
      </c>
      <c r="M12894">
        <v>126.25</v>
      </c>
      <c r="N12894" t="s">
        <v>8855</v>
      </c>
      <c r="O12894" t="s">
        <v>9463</v>
      </c>
      <c r="P12894">
        <v>0</v>
      </c>
      <c r="Q12894">
        <v>4.5717886060994917E-2</v>
      </c>
      <c r="R12894">
        <v>1</v>
      </c>
    </row>
    <row r="12895" spans="1:18" x14ac:dyDescent="0.25">
      <c r="A12895" t="s">
        <v>16928</v>
      </c>
      <c r="B12895">
        <v>2019</v>
      </c>
      <c r="C12895">
        <v>12</v>
      </c>
      <c r="D12895">
        <v>28</v>
      </c>
      <c r="E12895" t="s">
        <v>16539</v>
      </c>
      <c r="F12895" s="1" t="s">
        <v>9480</v>
      </c>
      <c r="G12895" s="1" t="s">
        <v>9480</v>
      </c>
      <c r="H12895" s="1" t="s">
        <v>9480</v>
      </c>
      <c r="I12895" t="s">
        <v>16930</v>
      </c>
      <c r="J12895" t="s">
        <v>23</v>
      </c>
      <c r="K12895">
        <v>8</v>
      </c>
      <c r="L12895">
        <v>8800</v>
      </c>
      <c r="M12895">
        <v>1100</v>
      </c>
      <c r="N12895" t="e">
        <v>#N/A</v>
      </c>
      <c r="O12895" t="e">
        <v>#N/A</v>
      </c>
      <c r="P12895">
        <v>0</v>
      </c>
      <c r="Q12895">
        <v>0</v>
      </c>
      <c r="R12895">
        <v>4</v>
      </c>
    </row>
    <row r="12896" spans="1:18" x14ac:dyDescent="0.25">
      <c r="A12896" t="s">
        <v>8776</v>
      </c>
      <c r="B12896">
        <v>2018</v>
      </c>
      <c r="C12896">
        <v>11</v>
      </c>
      <c r="D12896">
        <v>9</v>
      </c>
      <c r="E12896" t="s">
        <v>8712</v>
      </c>
      <c r="F12896" s="1" t="s">
        <v>5207</v>
      </c>
      <c r="G12896" s="1" t="s">
        <v>6745</v>
      </c>
      <c r="H12896" s="1" t="s">
        <v>7263</v>
      </c>
      <c r="I12896" t="s">
        <v>7156</v>
      </c>
      <c r="J12896" t="s">
        <v>38</v>
      </c>
      <c r="K12896">
        <v>260</v>
      </c>
      <c r="L12896">
        <v>102291.8</v>
      </c>
      <c r="M12896">
        <v>393.43</v>
      </c>
      <c r="N12896" t="s">
        <v>8926</v>
      </c>
      <c r="O12896" t="s">
        <v>10129</v>
      </c>
      <c r="P12896">
        <v>0</v>
      </c>
      <c r="Q12896">
        <v>0</v>
      </c>
      <c r="R12896">
        <v>4</v>
      </c>
    </row>
    <row r="12897" spans="1:18" x14ac:dyDescent="0.25">
      <c r="A12897" t="s">
        <v>8776</v>
      </c>
      <c r="B12897">
        <v>2018</v>
      </c>
      <c r="C12897">
        <v>11</v>
      </c>
      <c r="D12897">
        <v>9</v>
      </c>
      <c r="E12897" t="s">
        <v>8712</v>
      </c>
      <c r="F12897" s="1" t="s">
        <v>5207</v>
      </c>
      <c r="G12897" s="1" t="s">
        <v>6745</v>
      </c>
      <c r="H12897" s="1" t="s">
        <v>7263</v>
      </c>
      <c r="I12897" t="s">
        <v>7158</v>
      </c>
      <c r="J12897" t="s">
        <v>38</v>
      </c>
      <c r="K12897">
        <v>17</v>
      </c>
      <c r="L12897">
        <v>13435.95</v>
      </c>
      <c r="M12897">
        <v>790.35</v>
      </c>
      <c r="N12897" t="s">
        <v>8928</v>
      </c>
      <c r="O12897" t="s">
        <v>10130</v>
      </c>
      <c r="P12897">
        <v>0</v>
      </c>
      <c r="Q12897">
        <v>0</v>
      </c>
      <c r="R12897">
        <v>4</v>
      </c>
    </row>
    <row r="12898" spans="1:18" x14ac:dyDescent="0.25">
      <c r="A12898" t="s">
        <v>858</v>
      </c>
      <c r="B12898">
        <v>2016</v>
      </c>
      <c r="C12898">
        <v>5</v>
      </c>
      <c r="D12898">
        <v>5</v>
      </c>
      <c r="E12898" t="s">
        <v>226</v>
      </c>
      <c r="F12898" s="1" t="s">
        <v>3205</v>
      </c>
      <c r="G12898" s="1" t="s">
        <v>3863</v>
      </c>
      <c r="H12898" s="1" t="s">
        <v>3206</v>
      </c>
      <c r="I12898" t="s">
        <v>19012</v>
      </c>
      <c r="J12898" t="s">
        <v>23</v>
      </c>
      <c r="K12898">
        <v>67290</v>
      </c>
      <c r="L12898">
        <v>2099448.16</v>
      </c>
      <c r="M12898">
        <v>31.2</v>
      </c>
      <c r="N12898" t="s">
        <v>9335</v>
      </c>
      <c r="O12898" t="s">
        <v>9441</v>
      </c>
      <c r="P12898">
        <v>0.12724850134172863</v>
      </c>
      <c r="Q12898">
        <v>0</v>
      </c>
      <c r="R12898">
        <v>2</v>
      </c>
    </row>
    <row r="12899" spans="1:18" x14ac:dyDescent="0.25">
      <c r="A12899" t="s">
        <v>16931</v>
      </c>
      <c r="B12899">
        <v>2018</v>
      </c>
      <c r="C12899">
        <v>8</v>
      </c>
      <c r="D12899">
        <v>30</v>
      </c>
      <c r="E12899" t="s">
        <v>16454</v>
      </c>
      <c r="F12899" s="1" t="s">
        <v>9480</v>
      </c>
      <c r="G12899" s="1" t="s">
        <v>9480</v>
      </c>
      <c r="H12899" s="1" t="s">
        <v>9480</v>
      </c>
      <c r="I12899" t="s">
        <v>16439</v>
      </c>
      <c r="J12899" t="s">
        <v>23</v>
      </c>
      <c r="K12899">
        <v>2520</v>
      </c>
      <c r="L12899">
        <v>297360</v>
      </c>
      <c r="M12899">
        <v>118</v>
      </c>
      <c r="N12899" t="e">
        <v>#N/A</v>
      </c>
      <c r="O12899" t="e">
        <v>#N/A</v>
      </c>
      <c r="P12899">
        <v>0</v>
      </c>
      <c r="Q12899">
        <v>0</v>
      </c>
      <c r="R12899">
        <v>3</v>
      </c>
    </row>
    <row r="12900" spans="1:18" x14ac:dyDescent="0.25">
      <c r="A12900" t="s">
        <v>3104</v>
      </c>
      <c r="B12900">
        <v>2018</v>
      </c>
      <c r="C12900">
        <v>12</v>
      </c>
      <c r="D12900">
        <v>10</v>
      </c>
      <c r="E12900" t="s">
        <v>2641</v>
      </c>
      <c r="F12900" s="1" t="s">
        <v>3205</v>
      </c>
      <c r="G12900" s="1" t="s">
        <v>3384</v>
      </c>
      <c r="H12900" s="1" t="s">
        <v>3206</v>
      </c>
      <c r="I12900" t="s">
        <v>17065</v>
      </c>
      <c r="J12900" t="s">
        <v>23</v>
      </c>
      <c r="K12900">
        <v>2790</v>
      </c>
      <c r="L12900">
        <v>131827.49</v>
      </c>
      <c r="M12900">
        <v>47.25</v>
      </c>
      <c r="N12900" t="s">
        <v>163</v>
      </c>
      <c r="O12900" t="s">
        <v>9505</v>
      </c>
      <c r="P12900">
        <v>3.8218627714528705E-2</v>
      </c>
      <c r="Q12900">
        <v>0</v>
      </c>
      <c r="R12900">
        <v>4</v>
      </c>
    </row>
    <row r="12901" spans="1:18" x14ac:dyDescent="0.25">
      <c r="A12901" t="s">
        <v>3104</v>
      </c>
      <c r="B12901">
        <v>2018</v>
      </c>
      <c r="C12901">
        <v>12</v>
      </c>
      <c r="D12901">
        <v>10</v>
      </c>
      <c r="E12901" t="s">
        <v>2641</v>
      </c>
      <c r="F12901" s="1" t="s">
        <v>3205</v>
      </c>
      <c r="G12901" s="1" t="s">
        <v>3384</v>
      </c>
      <c r="H12901" s="1" t="s">
        <v>3206</v>
      </c>
      <c r="I12901" t="s">
        <v>17066</v>
      </c>
      <c r="J12901" t="s">
        <v>23</v>
      </c>
      <c r="K12901">
        <v>6565</v>
      </c>
      <c r="L12901">
        <v>311574.83</v>
      </c>
      <c r="M12901">
        <v>47.46</v>
      </c>
      <c r="N12901" t="s">
        <v>160</v>
      </c>
      <c r="O12901" t="s">
        <v>9452</v>
      </c>
      <c r="P12901">
        <v>0.10110188471641929</v>
      </c>
      <c r="Q12901">
        <v>0</v>
      </c>
      <c r="R12901">
        <v>4</v>
      </c>
    </row>
    <row r="12902" spans="1:18" x14ac:dyDescent="0.25">
      <c r="A12902" t="s">
        <v>3104</v>
      </c>
      <c r="B12902">
        <v>2018</v>
      </c>
      <c r="C12902">
        <v>12</v>
      </c>
      <c r="D12902">
        <v>10</v>
      </c>
      <c r="E12902" t="s">
        <v>2641</v>
      </c>
      <c r="F12902" s="1" t="s">
        <v>3205</v>
      </c>
      <c r="G12902" s="1" t="s">
        <v>3384</v>
      </c>
      <c r="H12902" s="1" t="s">
        <v>3206</v>
      </c>
      <c r="I12902" t="s">
        <v>17069</v>
      </c>
      <c r="J12902" t="s">
        <v>23</v>
      </c>
      <c r="K12902">
        <v>12440</v>
      </c>
      <c r="L12902">
        <v>590402.27</v>
      </c>
      <c r="M12902">
        <v>47.46</v>
      </c>
      <c r="N12902" t="s">
        <v>166</v>
      </c>
      <c r="O12902" t="s">
        <v>9509</v>
      </c>
      <c r="P12902">
        <v>0</v>
      </c>
      <c r="Q12902">
        <v>0</v>
      </c>
      <c r="R12902">
        <v>4</v>
      </c>
    </row>
    <row r="12903" spans="1:18" x14ac:dyDescent="0.25">
      <c r="A12903" t="s">
        <v>1355</v>
      </c>
      <c r="B12903">
        <v>2017</v>
      </c>
      <c r="C12903">
        <v>2</v>
      </c>
      <c r="D12903">
        <v>6</v>
      </c>
      <c r="E12903" t="s">
        <v>174</v>
      </c>
      <c r="F12903" s="1" t="s">
        <v>3205</v>
      </c>
      <c r="G12903" s="1" t="s">
        <v>3863</v>
      </c>
      <c r="H12903" s="1" t="s">
        <v>3206</v>
      </c>
      <c r="I12903" t="s">
        <v>19007</v>
      </c>
      <c r="J12903" t="s">
        <v>23</v>
      </c>
      <c r="K12903">
        <v>7040</v>
      </c>
      <c r="L12903">
        <v>313279.96000000002</v>
      </c>
      <c r="M12903">
        <v>44.5</v>
      </c>
      <c r="N12903" t="s">
        <v>9347</v>
      </c>
      <c r="O12903" t="s">
        <v>9542</v>
      </c>
      <c r="P12903">
        <v>8.0289698840596724E-2</v>
      </c>
      <c r="Q12903">
        <v>0</v>
      </c>
      <c r="R12903">
        <v>1</v>
      </c>
    </row>
    <row r="12904" spans="1:18" x14ac:dyDescent="0.25">
      <c r="A12904" t="s">
        <v>1355</v>
      </c>
      <c r="B12904">
        <v>2017</v>
      </c>
      <c r="C12904">
        <v>2</v>
      </c>
      <c r="D12904">
        <v>6</v>
      </c>
      <c r="E12904" t="s">
        <v>174</v>
      </c>
      <c r="F12904" s="1" t="s">
        <v>3205</v>
      </c>
      <c r="G12904" s="1" t="s">
        <v>3863</v>
      </c>
      <c r="H12904" s="1" t="s">
        <v>3206</v>
      </c>
      <c r="I12904" t="s">
        <v>19010</v>
      </c>
      <c r="J12904" t="s">
        <v>23</v>
      </c>
      <c r="K12904">
        <v>12010</v>
      </c>
      <c r="L12904">
        <v>534445.07999999996</v>
      </c>
      <c r="M12904">
        <v>44.5</v>
      </c>
      <c r="N12904" t="s">
        <v>9337</v>
      </c>
      <c r="O12904" t="s">
        <v>9440</v>
      </c>
      <c r="P12904">
        <v>0.12068470364021268</v>
      </c>
      <c r="Q12904">
        <v>0</v>
      </c>
      <c r="R12904">
        <v>1</v>
      </c>
    </row>
    <row r="12905" spans="1:18" x14ac:dyDescent="0.25">
      <c r="A12905" t="s">
        <v>1355</v>
      </c>
      <c r="B12905">
        <v>2017</v>
      </c>
      <c r="C12905">
        <v>2</v>
      </c>
      <c r="D12905">
        <v>6</v>
      </c>
      <c r="E12905" t="s">
        <v>174</v>
      </c>
      <c r="F12905" s="1" t="s">
        <v>3205</v>
      </c>
      <c r="G12905" s="1" t="s">
        <v>3216</v>
      </c>
      <c r="H12905" s="1" t="s">
        <v>3206</v>
      </c>
      <c r="I12905" t="s">
        <v>17506</v>
      </c>
      <c r="J12905" t="s">
        <v>23</v>
      </c>
      <c r="K12905">
        <v>1241</v>
      </c>
      <c r="L12905">
        <v>80044.509999999995</v>
      </c>
      <c r="M12905">
        <v>64.5</v>
      </c>
      <c r="N12905" t="s">
        <v>21843</v>
      </c>
      <c r="O12905" t="s">
        <v>23361</v>
      </c>
      <c r="P12905">
        <v>0</v>
      </c>
      <c r="Q12905">
        <v>0</v>
      </c>
      <c r="R12905">
        <v>1</v>
      </c>
    </row>
    <row r="12906" spans="1:18" x14ac:dyDescent="0.25">
      <c r="A12906" t="s">
        <v>1355</v>
      </c>
      <c r="B12906">
        <v>2017</v>
      </c>
      <c r="C12906">
        <v>2</v>
      </c>
      <c r="D12906">
        <v>6</v>
      </c>
      <c r="E12906" t="s">
        <v>174</v>
      </c>
      <c r="F12906" s="1" t="s">
        <v>3205</v>
      </c>
      <c r="G12906" s="1" t="s">
        <v>3216</v>
      </c>
      <c r="H12906" s="1" t="s">
        <v>3206</v>
      </c>
      <c r="I12906" t="s">
        <v>17572</v>
      </c>
      <c r="J12906" t="s">
        <v>23</v>
      </c>
      <c r="K12906">
        <v>518</v>
      </c>
      <c r="L12906">
        <v>33333.300000000003</v>
      </c>
      <c r="M12906">
        <v>64.349999999999994</v>
      </c>
      <c r="N12906" t="s">
        <v>21850</v>
      </c>
      <c r="O12906" t="s">
        <v>23415</v>
      </c>
      <c r="P12906">
        <v>0</v>
      </c>
      <c r="Q12906">
        <v>0</v>
      </c>
      <c r="R12906">
        <v>1</v>
      </c>
    </row>
    <row r="12907" spans="1:18" x14ac:dyDescent="0.25">
      <c r="A12907" t="s">
        <v>575</v>
      </c>
      <c r="B12907">
        <v>2016</v>
      </c>
      <c r="C12907">
        <v>2</v>
      </c>
      <c r="D12907">
        <v>21</v>
      </c>
      <c r="E12907" t="s">
        <v>92</v>
      </c>
      <c r="F12907" s="1" t="s">
        <v>3205</v>
      </c>
      <c r="G12907" s="1" t="s">
        <v>3203</v>
      </c>
      <c r="H12907" s="1" t="s">
        <v>3206</v>
      </c>
      <c r="I12907" t="s">
        <v>17663</v>
      </c>
      <c r="J12907" t="s">
        <v>23</v>
      </c>
      <c r="K12907">
        <v>4010</v>
      </c>
      <c r="L12907">
        <v>162405</v>
      </c>
      <c r="M12907">
        <v>40.5</v>
      </c>
      <c r="N12907" t="s">
        <v>35</v>
      </c>
      <c r="O12907" t="s">
        <v>9486</v>
      </c>
      <c r="P12907">
        <v>0</v>
      </c>
      <c r="Q12907">
        <v>0</v>
      </c>
      <c r="R12907">
        <v>1</v>
      </c>
    </row>
    <row r="12908" spans="1:18" x14ac:dyDescent="0.25">
      <c r="A12908" t="s">
        <v>575</v>
      </c>
      <c r="B12908">
        <v>2016</v>
      </c>
      <c r="C12908">
        <v>2</v>
      </c>
      <c r="D12908">
        <v>21</v>
      </c>
      <c r="E12908" t="s">
        <v>92</v>
      </c>
      <c r="F12908" s="1" t="s">
        <v>3205</v>
      </c>
      <c r="G12908" s="1" t="s">
        <v>3203</v>
      </c>
      <c r="H12908" s="1" t="s">
        <v>3206</v>
      </c>
      <c r="I12908" t="s">
        <v>17664</v>
      </c>
      <c r="J12908" t="s">
        <v>23</v>
      </c>
      <c r="K12908">
        <v>510</v>
      </c>
      <c r="L12908">
        <v>20655</v>
      </c>
      <c r="M12908">
        <v>40.5</v>
      </c>
      <c r="N12908" t="s">
        <v>62</v>
      </c>
      <c r="O12908" t="s">
        <v>9498</v>
      </c>
      <c r="P12908">
        <v>0</v>
      </c>
      <c r="Q12908">
        <v>0</v>
      </c>
      <c r="R12908">
        <v>1</v>
      </c>
    </row>
    <row r="12909" spans="1:18" x14ac:dyDescent="0.25">
      <c r="A12909" t="s">
        <v>575</v>
      </c>
      <c r="B12909">
        <v>2016</v>
      </c>
      <c r="C12909">
        <v>2</v>
      </c>
      <c r="D12909">
        <v>21</v>
      </c>
      <c r="E12909" t="s">
        <v>92</v>
      </c>
      <c r="F12909" s="1" t="s">
        <v>3205</v>
      </c>
      <c r="G12909" s="1" t="s">
        <v>3203</v>
      </c>
      <c r="H12909" s="1" t="s">
        <v>3206</v>
      </c>
      <c r="I12909" t="s">
        <v>17679</v>
      </c>
      <c r="J12909" t="s">
        <v>23</v>
      </c>
      <c r="K12909">
        <v>4718</v>
      </c>
      <c r="L12909">
        <v>191079</v>
      </c>
      <c r="M12909">
        <v>40.5</v>
      </c>
      <c r="N12909" t="s">
        <v>187</v>
      </c>
      <c r="O12909" t="s">
        <v>9489</v>
      </c>
      <c r="P12909">
        <v>0</v>
      </c>
      <c r="Q12909">
        <v>0</v>
      </c>
      <c r="R12909">
        <v>1</v>
      </c>
    </row>
    <row r="12910" spans="1:18" x14ac:dyDescent="0.25">
      <c r="A12910" t="s">
        <v>575</v>
      </c>
      <c r="B12910">
        <v>2016</v>
      </c>
      <c r="C12910">
        <v>2</v>
      </c>
      <c r="D12910">
        <v>21</v>
      </c>
      <c r="E12910" t="s">
        <v>92</v>
      </c>
      <c r="F12910" s="1" t="s">
        <v>3205</v>
      </c>
      <c r="G12910" s="1" t="s">
        <v>3203</v>
      </c>
      <c r="H12910" s="1" t="s">
        <v>7263</v>
      </c>
      <c r="I12910" t="s">
        <v>578</v>
      </c>
      <c r="J12910" t="s">
        <v>23</v>
      </c>
      <c r="K12910">
        <v>2000</v>
      </c>
      <c r="L12910">
        <v>74400</v>
      </c>
      <c r="M12910">
        <v>37.200000000000003</v>
      </c>
      <c r="N12910" t="s">
        <v>187</v>
      </c>
      <c r="O12910" t="s">
        <v>9525</v>
      </c>
      <c r="P12910">
        <v>0</v>
      </c>
      <c r="Q12910">
        <v>0</v>
      </c>
      <c r="R12910">
        <v>1</v>
      </c>
    </row>
    <row r="12911" spans="1:18" x14ac:dyDescent="0.25">
      <c r="A12911" t="s">
        <v>575</v>
      </c>
      <c r="B12911">
        <v>2016</v>
      </c>
      <c r="C12911">
        <v>2</v>
      </c>
      <c r="D12911">
        <v>21</v>
      </c>
      <c r="E12911" t="s">
        <v>92</v>
      </c>
      <c r="F12911" s="1" t="s">
        <v>3205</v>
      </c>
      <c r="G12911" s="1" t="s">
        <v>3203</v>
      </c>
      <c r="H12911" s="1" t="s">
        <v>3206</v>
      </c>
      <c r="I12911" t="s">
        <v>17706</v>
      </c>
      <c r="J12911" t="s">
        <v>23</v>
      </c>
      <c r="K12911">
        <v>590</v>
      </c>
      <c r="L12911">
        <v>23895</v>
      </c>
      <c r="M12911">
        <v>40.5</v>
      </c>
      <c r="N12911" t="s">
        <v>115</v>
      </c>
      <c r="O12911" t="s">
        <v>9597</v>
      </c>
      <c r="P12911">
        <v>0</v>
      </c>
      <c r="Q12911">
        <v>0</v>
      </c>
      <c r="R12911">
        <v>1</v>
      </c>
    </row>
    <row r="12912" spans="1:18" x14ac:dyDescent="0.25">
      <c r="A12912" t="s">
        <v>575</v>
      </c>
      <c r="B12912">
        <v>2016</v>
      </c>
      <c r="C12912">
        <v>2</v>
      </c>
      <c r="D12912">
        <v>21</v>
      </c>
      <c r="E12912" t="s">
        <v>92</v>
      </c>
      <c r="F12912" s="1" t="s">
        <v>3205</v>
      </c>
      <c r="G12912" s="1" t="s">
        <v>3203</v>
      </c>
      <c r="H12912" s="1" t="s">
        <v>3206</v>
      </c>
      <c r="I12912" t="s">
        <v>18015</v>
      </c>
      <c r="J12912" t="s">
        <v>23</v>
      </c>
      <c r="K12912">
        <v>384</v>
      </c>
      <c r="L12912">
        <v>15552</v>
      </c>
      <c r="M12912">
        <v>40.5</v>
      </c>
      <c r="N12912" t="s">
        <v>553</v>
      </c>
      <c r="O12912" t="s">
        <v>9490</v>
      </c>
      <c r="P12912">
        <v>0</v>
      </c>
      <c r="Q12912">
        <v>0</v>
      </c>
      <c r="R12912">
        <v>1</v>
      </c>
    </row>
    <row r="12913" spans="1:18" x14ac:dyDescent="0.25">
      <c r="A12913" t="s">
        <v>575</v>
      </c>
      <c r="B12913">
        <v>2016</v>
      </c>
      <c r="C12913">
        <v>2</v>
      </c>
      <c r="D12913">
        <v>21</v>
      </c>
      <c r="E12913" t="s">
        <v>92</v>
      </c>
      <c r="F12913" s="1" t="s">
        <v>3205</v>
      </c>
      <c r="G12913" s="1" t="s">
        <v>3203</v>
      </c>
      <c r="H12913" s="1" t="s">
        <v>3206</v>
      </c>
      <c r="I12913" t="s">
        <v>17707</v>
      </c>
      <c r="J12913" t="s">
        <v>23</v>
      </c>
      <c r="K12913">
        <v>52</v>
      </c>
      <c r="L12913">
        <v>2106</v>
      </c>
      <c r="M12913">
        <v>40.5</v>
      </c>
      <c r="N12913" t="s">
        <v>45</v>
      </c>
      <c r="O12913" t="s">
        <v>9488</v>
      </c>
      <c r="P12913">
        <v>0</v>
      </c>
      <c r="Q12913">
        <v>0</v>
      </c>
      <c r="R12913">
        <v>1</v>
      </c>
    </row>
    <row r="12914" spans="1:18" x14ac:dyDescent="0.25">
      <c r="A12914" t="s">
        <v>575</v>
      </c>
      <c r="B12914">
        <v>2016</v>
      </c>
      <c r="C12914">
        <v>2</v>
      </c>
      <c r="D12914">
        <v>21</v>
      </c>
      <c r="E12914" t="s">
        <v>92</v>
      </c>
      <c r="F12914" s="1" t="s">
        <v>3205</v>
      </c>
      <c r="G12914" s="1" t="s">
        <v>18746</v>
      </c>
      <c r="H12914" s="1" t="s">
        <v>3206</v>
      </c>
      <c r="I12914" t="s">
        <v>18785</v>
      </c>
      <c r="J12914" t="s">
        <v>23</v>
      </c>
      <c r="K12914">
        <v>2595</v>
      </c>
      <c r="L12914">
        <v>112493.25</v>
      </c>
      <c r="M12914">
        <v>43.35</v>
      </c>
      <c r="N12914" t="s">
        <v>22006</v>
      </c>
      <c r="O12914" t="s">
        <v>23312</v>
      </c>
      <c r="P12914">
        <v>0</v>
      </c>
      <c r="Q12914">
        <v>0</v>
      </c>
      <c r="R12914">
        <v>1</v>
      </c>
    </row>
    <row r="12915" spans="1:18" x14ac:dyDescent="0.25">
      <c r="A12915" t="s">
        <v>575</v>
      </c>
      <c r="B12915">
        <v>2016</v>
      </c>
      <c r="C12915">
        <v>2</v>
      </c>
      <c r="D12915">
        <v>21</v>
      </c>
      <c r="E12915" t="s">
        <v>92</v>
      </c>
      <c r="F12915" s="1" t="s">
        <v>3205</v>
      </c>
      <c r="G12915" s="1" t="s">
        <v>3227</v>
      </c>
      <c r="H12915" s="1" t="s">
        <v>3206</v>
      </c>
      <c r="I12915" t="s">
        <v>583</v>
      </c>
      <c r="J12915" t="s">
        <v>23</v>
      </c>
      <c r="K12915">
        <v>1490</v>
      </c>
      <c r="L12915">
        <v>64815</v>
      </c>
      <c r="M12915">
        <v>43.5</v>
      </c>
      <c r="N12915" t="s">
        <v>78</v>
      </c>
      <c r="O12915" t="s">
        <v>9685</v>
      </c>
      <c r="P12915">
        <v>0</v>
      </c>
      <c r="Q12915">
        <v>0</v>
      </c>
      <c r="R12915">
        <v>1</v>
      </c>
    </row>
    <row r="12916" spans="1:18" x14ac:dyDescent="0.25">
      <c r="A12916" t="s">
        <v>575</v>
      </c>
      <c r="B12916">
        <v>2016</v>
      </c>
      <c r="C12916">
        <v>2</v>
      </c>
      <c r="D12916">
        <v>21</v>
      </c>
      <c r="E12916" t="s">
        <v>92</v>
      </c>
      <c r="F12916" s="1" t="s">
        <v>3205</v>
      </c>
      <c r="G12916" s="1" t="s">
        <v>3863</v>
      </c>
      <c r="H12916" s="1" t="s">
        <v>3206</v>
      </c>
      <c r="I12916" t="s">
        <v>18929</v>
      </c>
      <c r="J12916" t="s">
        <v>23</v>
      </c>
      <c r="K12916">
        <v>1666</v>
      </c>
      <c r="L12916">
        <v>50729.7</v>
      </c>
      <c r="M12916">
        <v>30.45</v>
      </c>
      <c r="N12916" t="s">
        <v>9346</v>
      </c>
      <c r="O12916" t="s">
        <v>9484</v>
      </c>
      <c r="P12916">
        <v>0</v>
      </c>
      <c r="Q12916">
        <v>0</v>
      </c>
      <c r="R12916">
        <v>1</v>
      </c>
    </row>
    <row r="12917" spans="1:18" x14ac:dyDescent="0.25">
      <c r="A12917" t="s">
        <v>8151</v>
      </c>
      <c r="B12917">
        <v>2017</v>
      </c>
      <c r="C12917">
        <v>8</v>
      </c>
      <c r="D12917">
        <v>24</v>
      </c>
      <c r="E12917" t="s">
        <v>7328</v>
      </c>
      <c r="F12917" s="1" t="s">
        <v>5207</v>
      </c>
      <c r="G12917" s="1" t="s">
        <v>20931</v>
      </c>
      <c r="H12917" s="1" t="s">
        <v>7263</v>
      </c>
      <c r="I12917" t="s">
        <v>6445</v>
      </c>
      <c r="J12917" t="s">
        <v>23</v>
      </c>
      <c r="K12917">
        <v>291</v>
      </c>
      <c r="L12917">
        <v>36374.239999999998</v>
      </c>
      <c r="M12917">
        <v>125</v>
      </c>
      <c r="N12917" t="s">
        <v>9104</v>
      </c>
      <c r="O12917" t="s">
        <v>9777</v>
      </c>
      <c r="P12917">
        <v>0</v>
      </c>
      <c r="Q12917">
        <v>0</v>
      </c>
      <c r="R12917">
        <v>3</v>
      </c>
    </row>
    <row r="12918" spans="1:18" x14ac:dyDescent="0.25">
      <c r="A12918" t="s">
        <v>8151</v>
      </c>
      <c r="B12918">
        <v>2017</v>
      </c>
      <c r="C12918">
        <v>8</v>
      </c>
      <c r="D12918">
        <v>24</v>
      </c>
      <c r="E12918" t="s">
        <v>7328</v>
      </c>
      <c r="F12918" s="1" t="s">
        <v>5207</v>
      </c>
      <c r="G12918" s="1" t="s">
        <v>20573</v>
      </c>
      <c r="H12918" s="1" t="s">
        <v>7263</v>
      </c>
      <c r="I12918" t="s">
        <v>20613</v>
      </c>
      <c r="J12918" t="s">
        <v>23</v>
      </c>
      <c r="K12918">
        <v>170</v>
      </c>
      <c r="L12918">
        <v>18559.509999999998</v>
      </c>
      <c r="M12918">
        <v>109.17</v>
      </c>
      <c r="N12918" t="s">
        <v>7263</v>
      </c>
      <c r="O12918" t="s">
        <v>23274</v>
      </c>
      <c r="P12918">
        <v>0</v>
      </c>
      <c r="Q12918">
        <v>0</v>
      </c>
      <c r="R12918">
        <v>3</v>
      </c>
    </row>
    <row r="12919" spans="1:18" x14ac:dyDescent="0.25">
      <c r="A12919" t="s">
        <v>8151</v>
      </c>
      <c r="B12919">
        <v>2017</v>
      </c>
      <c r="C12919">
        <v>8</v>
      </c>
      <c r="D12919">
        <v>24</v>
      </c>
      <c r="E12919" t="s">
        <v>7328</v>
      </c>
      <c r="F12919" s="1" t="s">
        <v>5207</v>
      </c>
      <c r="G12919" s="1" t="s">
        <v>20573</v>
      </c>
      <c r="H12919" s="1" t="s">
        <v>7263</v>
      </c>
      <c r="I12919" t="s">
        <v>20860</v>
      </c>
      <c r="J12919" t="s">
        <v>23</v>
      </c>
      <c r="K12919">
        <v>400</v>
      </c>
      <c r="L12919">
        <v>45472.480000000003</v>
      </c>
      <c r="M12919">
        <v>113.68</v>
      </c>
      <c r="N12919" t="s">
        <v>7263</v>
      </c>
      <c r="O12919" t="s">
        <v>23274</v>
      </c>
      <c r="P12919">
        <v>0</v>
      </c>
      <c r="Q12919">
        <v>0</v>
      </c>
      <c r="R12919">
        <v>3</v>
      </c>
    </row>
    <row r="12920" spans="1:18" x14ac:dyDescent="0.25">
      <c r="A12920" t="s">
        <v>8151</v>
      </c>
      <c r="B12920">
        <v>2017</v>
      </c>
      <c r="C12920">
        <v>8</v>
      </c>
      <c r="D12920">
        <v>24</v>
      </c>
      <c r="E12920" t="s">
        <v>7328</v>
      </c>
      <c r="F12920" s="1" t="s">
        <v>5207</v>
      </c>
      <c r="G12920" s="1" t="s">
        <v>21008</v>
      </c>
      <c r="H12920" s="1" t="s">
        <v>7263</v>
      </c>
      <c r="I12920" t="s">
        <v>21034</v>
      </c>
      <c r="J12920" t="s">
        <v>23</v>
      </c>
      <c r="K12920">
        <v>75</v>
      </c>
      <c r="L12920">
        <v>9928.82</v>
      </c>
      <c r="M12920">
        <v>132.38</v>
      </c>
      <c r="N12920" t="s">
        <v>7263</v>
      </c>
      <c r="O12920" t="s">
        <v>23274</v>
      </c>
      <c r="P12920">
        <v>0</v>
      </c>
      <c r="Q12920">
        <v>0</v>
      </c>
      <c r="R12920">
        <v>3</v>
      </c>
    </row>
    <row r="12921" spans="1:18" x14ac:dyDescent="0.25">
      <c r="A12921" t="s">
        <v>8151</v>
      </c>
      <c r="B12921">
        <v>2017</v>
      </c>
      <c r="C12921">
        <v>8</v>
      </c>
      <c r="D12921">
        <v>24</v>
      </c>
      <c r="E12921" t="s">
        <v>7328</v>
      </c>
      <c r="F12921" s="1" t="s">
        <v>5207</v>
      </c>
      <c r="G12921" s="1" t="s">
        <v>20573</v>
      </c>
      <c r="H12921" s="1" t="s">
        <v>7263</v>
      </c>
      <c r="I12921" t="s">
        <v>20704</v>
      </c>
      <c r="J12921" t="s">
        <v>23</v>
      </c>
      <c r="K12921">
        <v>125</v>
      </c>
      <c r="L12921">
        <v>12590.6</v>
      </c>
      <c r="M12921">
        <v>100.72</v>
      </c>
      <c r="N12921" t="s">
        <v>7263</v>
      </c>
      <c r="O12921" t="s">
        <v>23274</v>
      </c>
      <c r="P12921">
        <v>0</v>
      </c>
      <c r="Q12921">
        <v>0</v>
      </c>
      <c r="R12921">
        <v>3</v>
      </c>
    </row>
    <row r="12922" spans="1:18" x14ac:dyDescent="0.25">
      <c r="A12922" t="s">
        <v>8151</v>
      </c>
      <c r="B12922">
        <v>2017</v>
      </c>
      <c r="C12922">
        <v>8</v>
      </c>
      <c r="D12922">
        <v>24</v>
      </c>
      <c r="E12922" t="s">
        <v>7328</v>
      </c>
      <c r="F12922" s="1" t="s">
        <v>5207</v>
      </c>
      <c r="G12922" s="1" t="s">
        <v>20931</v>
      </c>
      <c r="H12922" s="1" t="s">
        <v>7263</v>
      </c>
      <c r="I12922" t="s">
        <v>20969</v>
      </c>
      <c r="J12922" t="s">
        <v>23</v>
      </c>
      <c r="K12922">
        <v>100</v>
      </c>
      <c r="L12922">
        <v>15973.66</v>
      </c>
      <c r="M12922">
        <v>159.74</v>
      </c>
      <c r="N12922" t="s">
        <v>9108</v>
      </c>
      <c r="O12922" t="s">
        <v>9458</v>
      </c>
      <c r="P12922">
        <v>0</v>
      </c>
      <c r="Q12922">
        <v>5.5249692175779658E-2</v>
      </c>
      <c r="R12922">
        <v>3</v>
      </c>
    </row>
    <row r="12923" spans="1:18" x14ac:dyDescent="0.25">
      <c r="A12923" t="s">
        <v>8151</v>
      </c>
      <c r="B12923">
        <v>2017</v>
      </c>
      <c r="C12923">
        <v>8</v>
      </c>
      <c r="D12923">
        <v>24</v>
      </c>
      <c r="E12923" t="s">
        <v>7328</v>
      </c>
      <c r="F12923" s="1" t="s">
        <v>5207</v>
      </c>
      <c r="G12923" s="1" t="s">
        <v>20573</v>
      </c>
      <c r="H12923" s="1" t="s">
        <v>7263</v>
      </c>
      <c r="I12923" t="s">
        <v>5652</v>
      </c>
      <c r="J12923" t="s">
        <v>23</v>
      </c>
      <c r="K12923">
        <v>25</v>
      </c>
      <c r="L12923">
        <v>2183.59</v>
      </c>
      <c r="M12923">
        <v>87.34</v>
      </c>
      <c r="N12923" t="s">
        <v>8999</v>
      </c>
      <c r="O12923" t="s">
        <v>9867</v>
      </c>
      <c r="P12923">
        <v>0</v>
      </c>
      <c r="Q12923">
        <v>0</v>
      </c>
      <c r="R12923">
        <v>3</v>
      </c>
    </row>
    <row r="12924" spans="1:18" x14ac:dyDescent="0.25">
      <c r="A12924" t="s">
        <v>8151</v>
      </c>
      <c r="B12924">
        <v>2017</v>
      </c>
      <c r="C12924">
        <v>8</v>
      </c>
      <c r="D12924">
        <v>24</v>
      </c>
      <c r="E12924" t="s">
        <v>7328</v>
      </c>
      <c r="F12924" s="1" t="s">
        <v>9480</v>
      </c>
      <c r="G12924" s="1" t="s">
        <v>9480</v>
      </c>
      <c r="H12924" s="1" t="s">
        <v>9480</v>
      </c>
      <c r="I12924" t="s">
        <v>15757</v>
      </c>
      <c r="J12924" t="s">
        <v>23</v>
      </c>
      <c r="K12924">
        <v>237</v>
      </c>
      <c r="L12924">
        <v>28497.35</v>
      </c>
      <c r="M12924">
        <v>120.24</v>
      </c>
      <c r="N12924" t="e">
        <v>#N/A</v>
      </c>
      <c r="O12924" t="e">
        <v>#N/A</v>
      </c>
      <c r="P12924">
        <v>0</v>
      </c>
      <c r="Q12924">
        <v>0</v>
      </c>
      <c r="R12924">
        <v>3</v>
      </c>
    </row>
    <row r="12925" spans="1:18" x14ac:dyDescent="0.25">
      <c r="A12925" t="s">
        <v>8151</v>
      </c>
      <c r="B12925">
        <v>2017</v>
      </c>
      <c r="C12925">
        <v>8</v>
      </c>
      <c r="D12925">
        <v>24</v>
      </c>
      <c r="E12925" t="s">
        <v>7328</v>
      </c>
      <c r="F12925" s="1" t="s">
        <v>5207</v>
      </c>
      <c r="G12925" s="1" t="s">
        <v>20931</v>
      </c>
      <c r="H12925" s="1" t="s">
        <v>7263</v>
      </c>
      <c r="I12925" t="s">
        <v>20965</v>
      </c>
      <c r="J12925" t="s">
        <v>23</v>
      </c>
      <c r="K12925">
        <v>400</v>
      </c>
      <c r="L12925">
        <v>48380</v>
      </c>
      <c r="M12925">
        <v>120.95</v>
      </c>
      <c r="N12925" t="s">
        <v>9108</v>
      </c>
      <c r="O12925" t="s">
        <v>9458</v>
      </c>
      <c r="P12925">
        <v>0</v>
      </c>
      <c r="Q12925">
        <v>5.5249692175779658E-2</v>
      </c>
      <c r="R12925">
        <v>3</v>
      </c>
    </row>
    <row r="12926" spans="1:18" x14ac:dyDescent="0.25">
      <c r="A12926" t="s">
        <v>8151</v>
      </c>
      <c r="B12926">
        <v>2017</v>
      </c>
      <c r="C12926">
        <v>8</v>
      </c>
      <c r="D12926">
        <v>24</v>
      </c>
      <c r="E12926" t="s">
        <v>7328</v>
      </c>
      <c r="F12926" s="1" t="s">
        <v>5207</v>
      </c>
      <c r="G12926" s="1" t="s">
        <v>21008</v>
      </c>
      <c r="H12926" s="1" t="s">
        <v>7263</v>
      </c>
      <c r="I12926" t="s">
        <v>21026</v>
      </c>
      <c r="J12926" t="s">
        <v>23</v>
      </c>
      <c r="K12926">
        <v>351</v>
      </c>
      <c r="L12926">
        <v>49183.88</v>
      </c>
      <c r="M12926">
        <v>140.13</v>
      </c>
      <c r="N12926" t="s">
        <v>7263</v>
      </c>
      <c r="O12926" t="s">
        <v>23274</v>
      </c>
      <c r="P12926">
        <v>0</v>
      </c>
      <c r="Q12926">
        <v>0</v>
      </c>
      <c r="R12926">
        <v>3</v>
      </c>
    </row>
    <row r="12927" spans="1:18" x14ac:dyDescent="0.25">
      <c r="A12927" t="s">
        <v>2587</v>
      </c>
      <c r="B12927">
        <v>2018</v>
      </c>
      <c r="C12927">
        <v>6</v>
      </c>
      <c r="D12927">
        <v>20</v>
      </c>
      <c r="E12927" t="s">
        <v>1594</v>
      </c>
      <c r="F12927" s="1" t="s">
        <v>3205</v>
      </c>
      <c r="G12927" s="1" t="s">
        <v>3863</v>
      </c>
      <c r="H12927" s="1" t="s">
        <v>3206</v>
      </c>
      <c r="I12927" t="s">
        <v>18999</v>
      </c>
      <c r="J12927" t="s">
        <v>23</v>
      </c>
      <c r="K12927">
        <v>19983</v>
      </c>
      <c r="L12927">
        <v>944376.61</v>
      </c>
      <c r="M12927">
        <v>47.26</v>
      </c>
      <c r="N12927" t="s">
        <v>9337</v>
      </c>
      <c r="O12927" t="s">
        <v>9440</v>
      </c>
      <c r="P12927">
        <v>0.12068470364021268</v>
      </c>
      <c r="Q12927">
        <v>0</v>
      </c>
      <c r="R12927">
        <v>2</v>
      </c>
    </row>
    <row r="12928" spans="1:18" x14ac:dyDescent="0.25">
      <c r="A12928" t="s">
        <v>8223</v>
      </c>
      <c r="B12928">
        <v>2017</v>
      </c>
      <c r="C12928">
        <v>10</v>
      </c>
      <c r="D12928">
        <v>30</v>
      </c>
      <c r="E12928" t="s">
        <v>7360</v>
      </c>
      <c r="F12928" s="1" t="s">
        <v>5207</v>
      </c>
      <c r="G12928" s="1" t="s">
        <v>21109</v>
      </c>
      <c r="H12928" s="1" t="s">
        <v>7263</v>
      </c>
      <c r="I12928" t="s">
        <v>6726</v>
      </c>
      <c r="J12928" t="s">
        <v>7341</v>
      </c>
      <c r="K12928">
        <v>5000</v>
      </c>
      <c r="L12928">
        <v>4700</v>
      </c>
      <c r="M12928">
        <v>0.94</v>
      </c>
      <c r="N12928" t="s">
        <v>6726</v>
      </c>
      <c r="O12928" t="s">
        <v>9866</v>
      </c>
      <c r="P12928">
        <v>0</v>
      </c>
      <c r="Q12928">
        <v>0</v>
      </c>
      <c r="R12928">
        <v>4</v>
      </c>
    </row>
    <row r="12929" spans="1:18" x14ac:dyDescent="0.25">
      <c r="A12929" t="s">
        <v>2177</v>
      </c>
      <c r="B12929">
        <v>2018</v>
      </c>
      <c r="C12929">
        <v>2</v>
      </c>
      <c r="D12929">
        <v>7</v>
      </c>
      <c r="E12929" t="s">
        <v>1515</v>
      </c>
      <c r="F12929" s="1" t="s">
        <v>3205</v>
      </c>
      <c r="G12929" s="1" t="s">
        <v>3384</v>
      </c>
      <c r="H12929" s="1" t="s">
        <v>3206</v>
      </c>
      <c r="I12929" t="s">
        <v>17065</v>
      </c>
      <c r="J12929" t="s">
        <v>23</v>
      </c>
      <c r="K12929">
        <v>2130</v>
      </c>
      <c r="L12929">
        <v>99045</v>
      </c>
      <c r="M12929">
        <v>46.5</v>
      </c>
      <c r="N12929" t="s">
        <v>163</v>
      </c>
      <c r="O12929" t="s">
        <v>9505</v>
      </c>
      <c r="P12929">
        <v>3.8218627714528705E-2</v>
      </c>
      <c r="Q12929">
        <v>0</v>
      </c>
      <c r="R12929">
        <v>1</v>
      </c>
    </row>
    <row r="12930" spans="1:18" x14ac:dyDescent="0.25">
      <c r="A12930" t="s">
        <v>2177</v>
      </c>
      <c r="B12930">
        <v>2018</v>
      </c>
      <c r="C12930">
        <v>2</v>
      </c>
      <c r="D12930">
        <v>7</v>
      </c>
      <c r="E12930" t="s">
        <v>1515</v>
      </c>
      <c r="F12930" s="1" t="s">
        <v>3205</v>
      </c>
      <c r="G12930" s="1" t="s">
        <v>3384</v>
      </c>
      <c r="H12930" s="1" t="s">
        <v>3206</v>
      </c>
      <c r="I12930" t="s">
        <v>17068</v>
      </c>
      <c r="J12930" t="s">
        <v>23</v>
      </c>
      <c r="K12930">
        <v>11825</v>
      </c>
      <c r="L12930">
        <v>549862.5</v>
      </c>
      <c r="M12930">
        <v>46.5</v>
      </c>
      <c r="N12930" t="s">
        <v>170</v>
      </c>
      <c r="O12930" t="s">
        <v>9516</v>
      </c>
      <c r="P12930">
        <v>3.660242098978287E-2</v>
      </c>
      <c r="Q12930">
        <v>0</v>
      </c>
      <c r="R12930">
        <v>1</v>
      </c>
    </row>
    <row r="12931" spans="1:18" x14ac:dyDescent="0.25">
      <c r="A12931" t="s">
        <v>2177</v>
      </c>
      <c r="B12931">
        <v>2018</v>
      </c>
      <c r="C12931">
        <v>2</v>
      </c>
      <c r="D12931">
        <v>7</v>
      </c>
      <c r="E12931" t="s">
        <v>1515</v>
      </c>
      <c r="F12931" s="1" t="s">
        <v>3205</v>
      </c>
      <c r="G12931" s="1" t="s">
        <v>3967</v>
      </c>
      <c r="H12931" s="1" t="s">
        <v>3204</v>
      </c>
      <c r="I12931" t="s">
        <v>18180</v>
      </c>
      <c r="J12931" t="s">
        <v>23</v>
      </c>
      <c r="K12931">
        <v>609</v>
      </c>
      <c r="L12931">
        <v>24664.5</v>
      </c>
      <c r="M12931">
        <v>40.5</v>
      </c>
      <c r="N12931" t="s">
        <v>9242</v>
      </c>
      <c r="O12931" t="s">
        <v>9676</v>
      </c>
      <c r="P12931">
        <v>0</v>
      </c>
      <c r="Q12931">
        <v>0</v>
      </c>
      <c r="R12931">
        <v>1</v>
      </c>
    </row>
    <row r="12932" spans="1:18" x14ac:dyDescent="0.25">
      <c r="A12932" t="s">
        <v>2177</v>
      </c>
      <c r="B12932">
        <v>2018</v>
      </c>
      <c r="C12932">
        <v>2</v>
      </c>
      <c r="D12932">
        <v>7</v>
      </c>
      <c r="E12932" t="s">
        <v>1515</v>
      </c>
      <c r="F12932" s="1" t="s">
        <v>3205</v>
      </c>
      <c r="G12932" s="1" t="s">
        <v>3384</v>
      </c>
      <c r="H12932" s="1" t="s">
        <v>3206</v>
      </c>
      <c r="I12932" t="s">
        <v>17024</v>
      </c>
      <c r="J12932" t="s">
        <v>23</v>
      </c>
      <c r="K12932">
        <v>5810</v>
      </c>
      <c r="L12932">
        <v>273651</v>
      </c>
      <c r="M12932">
        <v>47.1</v>
      </c>
      <c r="N12932" t="s">
        <v>2148</v>
      </c>
      <c r="O12932" t="s">
        <v>9552</v>
      </c>
      <c r="P12932">
        <v>0</v>
      </c>
      <c r="Q12932">
        <v>0</v>
      </c>
      <c r="R12932">
        <v>1</v>
      </c>
    </row>
    <row r="12933" spans="1:18" x14ac:dyDescent="0.25">
      <c r="A12933" t="s">
        <v>16933</v>
      </c>
      <c r="B12933">
        <v>2019</v>
      </c>
      <c r="C12933">
        <v>12</v>
      </c>
      <c r="D12933">
        <v>19</v>
      </c>
      <c r="E12933" t="s">
        <v>16257</v>
      </c>
      <c r="F12933" s="1" t="s">
        <v>3205</v>
      </c>
      <c r="G12933" s="1" t="s">
        <v>3863</v>
      </c>
      <c r="H12933" s="1" t="s">
        <v>3206</v>
      </c>
      <c r="I12933" t="s">
        <v>19221</v>
      </c>
      <c r="J12933" t="s">
        <v>23</v>
      </c>
      <c r="K12933">
        <v>8320</v>
      </c>
      <c r="L12933">
        <v>366080</v>
      </c>
      <c r="M12933">
        <v>44</v>
      </c>
      <c r="N12933" t="s">
        <v>9347</v>
      </c>
      <c r="O12933" t="s">
        <v>9542</v>
      </c>
      <c r="P12933">
        <v>8.0289698840596724E-2</v>
      </c>
      <c r="Q12933">
        <v>0</v>
      </c>
      <c r="R12933">
        <v>4</v>
      </c>
    </row>
    <row r="12934" spans="1:18" x14ac:dyDescent="0.25">
      <c r="A12934" t="s">
        <v>16933</v>
      </c>
      <c r="B12934">
        <v>2019</v>
      </c>
      <c r="C12934">
        <v>12</v>
      </c>
      <c r="D12934">
        <v>19</v>
      </c>
      <c r="E12934" t="s">
        <v>16257</v>
      </c>
      <c r="F12934" s="1" t="s">
        <v>3205</v>
      </c>
      <c r="G12934" s="1" t="s">
        <v>3863</v>
      </c>
      <c r="H12934" s="1" t="s">
        <v>3206</v>
      </c>
      <c r="I12934" t="s">
        <v>19321</v>
      </c>
      <c r="J12934" t="s">
        <v>23</v>
      </c>
      <c r="K12934">
        <v>9863</v>
      </c>
      <c r="L12934">
        <v>630245.69999999995</v>
      </c>
      <c r="M12934">
        <v>63.9</v>
      </c>
      <c r="N12934" t="s">
        <v>9314</v>
      </c>
      <c r="O12934" t="s">
        <v>9453</v>
      </c>
      <c r="P12934">
        <v>1.984751079033405E-2</v>
      </c>
      <c r="Q12934">
        <v>0</v>
      </c>
      <c r="R12934">
        <v>4</v>
      </c>
    </row>
    <row r="12935" spans="1:18" x14ac:dyDescent="0.25">
      <c r="A12935" t="s">
        <v>16933</v>
      </c>
      <c r="B12935">
        <v>2019</v>
      </c>
      <c r="C12935">
        <v>12</v>
      </c>
      <c r="D12935">
        <v>19</v>
      </c>
      <c r="E12935" t="s">
        <v>16257</v>
      </c>
      <c r="F12935" s="1" t="s">
        <v>9480</v>
      </c>
      <c r="G12935" s="1" t="s">
        <v>9480</v>
      </c>
      <c r="H12935" s="1" t="s">
        <v>9480</v>
      </c>
      <c r="I12935" t="s">
        <v>2253</v>
      </c>
      <c r="J12935" t="s">
        <v>23</v>
      </c>
      <c r="K12935">
        <v>2036</v>
      </c>
      <c r="L12935">
        <v>91620</v>
      </c>
      <c r="M12935">
        <v>45</v>
      </c>
      <c r="N12935" t="e">
        <v>#N/A</v>
      </c>
      <c r="O12935" t="e">
        <v>#N/A</v>
      </c>
      <c r="P12935">
        <v>0</v>
      </c>
      <c r="Q12935">
        <v>0</v>
      </c>
      <c r="R12935">
        <v>4</v>
      </c>
    </row>
    <row r="12936" spans="1:18" x14ac:dyDescent="0.25">
      <c r="A12936" t="s">
        <v>14869</v>
      </c>
      <c r="B12936">
        <v>2019</v>
      </c>
      <c r="C12936">
        <v>6</v>
      </c>
      <c r="D12936">
        <v>14</v>
      </c>
      <c r="E12936" t="s">
        <v>1620</v>
      </c>
      <c r="F12936" s="1" t="s">
        <v>3205</v>
      </c>
      <c r="G12936" s="1" t="s">
        <v>3863</v>
      </c>
      <c r="H12936" s="1" t="s">
        <v>3206</v>
      </c>
      <c r="I12936" t="s">
        <v>19219</v>
      </c>
      <c r="J12936" t="s">
        <v>23</v>
      </c>
      <c r="K12936">
        <v>20480</v>
      </c>
      <c r="L12936">
        <v>1126400</v>
      </c>
      <c r="M12936">
        <v>55</v>
      </c>
      <c r="N12936" t="s">
        <v>9329</v>
      </c>
      <c r="O12936" t="s">
        <v>9493</v>
      </c>
      <c r="P12936">
        <v>0</v>
      </c>
      <c r="Q12936">
        <v>0</v>
      </c>
      <c r="R12936">
        <v>2</v>
      </c>
    </row>
    <row r="12937" spans="1:18" x14ac:dyDescent="0.25">
      <c r="A12937" t="s">
        <v>15121</v>
      </c>
      <c r="B12937">
        <v>2019</v>
      </c>
      <c r="C12937">
        <v>7</v>
      </c>
      <c r="D12937">
        <v>15</v>
      </c>
      <c r="E12937" t="s">
        <v>1916</v>
      </c>
      <c r="F12937" s="1" t="s">
        <v>3205</v>
      </c>
      <c r="G12937" s="1" t="s">
        <v>3863</v>
      </c>
      <c r="H12937" s="1" t="s">
        <v>3206</v>
      </c>
      <c r="I12937" t="s">
        <v>19204</v>
      </c>
      <c r="J12937" t="s">
        <v>23</v>
      </c>
      <c r="K12937">
        <v>14330</v>
      </c>
      <c r="L12937">
        <v>729397.06</v>
      </c>
      <c r="M12937">
        <v>50.9</v>
      </c>
      <c r="N12937" t="s">
        <v>9340</v>
      </c>
      <c r="O12937" t="s">
        <v>9482</v>
      </c>
      <c r="P12937">
        <v>8.0867377033553248E-2</v>
      </c>
      <c r="Q12937">
        <v>0</v>
      </c>
      <c r="R12937">
        <v>3</v>
      </c>
    </row>
    <row r="12938" spans="1:18" x14ac:dyDescent="0.25">
      <c r="A12938" t="s">
        <v>15121</v>
      </c>
      <c r="B12938">
        <v>2019</v>
      </c>
      <c r="C12938">
        <v>7</v>
      </c>
      <c r="D12938">
        <v>15</v>
      </c>
      <c r="E12938" t="s">
        <v>1916</v>
      </c>
      <c r="F12938" s="1" t="s">
        <v>3205</v>
      </c>
      <c r="G12938" s="1" t="s">
        <v>3863</v>
      </c>
      <c r="H12938" s="1" t="s">
        <v>3206</v>
      </c>
      <c r="I12938" t="s">
        <v>19220</v>
      </c>
      <c r="J12938" t="s">
        <v>23</v>
      </c>
      <c r="K12938">
        <v>5110</v>
      </c>
      <c r="L12938">
        <v>260099.02</v>
      </c>
      <c r="M12938">
        <v>50.9</v>
      </c>
      <c r="N12938" t="s">
        <v>9303</v>
      </c>
      <c r="O12938" t="s">
        <v>9512</v>
      </c>
      <c r="P12938">
        <v>0</v>
      </c>
      <c r="Q12938">
        <v>0</v>
      </c>
      <c r="R12938">
        <v>3</v>
      </c>
    </row>
    <row r="12939" spans="1:18" x14ac:dyDescent="0.25">
      <c r="A12939" t="s">
        <v>15121</v>
      </c>
      <c r="B12939">
        <v>2019</v>
      </c>
      <c r="C12939">
        <v>7</v>
      </c>
      <c r="D12939">
        <v>15</v>
      </c>
      <c r="E12939" t="s">
        <v>1916</v>
      </c>
      <c r="F12939" s="1" t="s">
        <v>3205</v>
      </c>
      <c r="G12939" s="1" t="s">
        <v>3863</v>
      </c>
      <c r="H12939" s="1" t="s">
        <v>3206</v>
      </c>
      <c r="I12939" t="s">
        <v>19404</v>
      </c>
      <c r="J12939" t="s">
        <v>23</v>
      </c>
      <c r="K12939">
        <v>650</v>
      </c>
      <c r="L12939">
        <v>33085.01</v>
      </c>
      <c r="M12939">
        <v>50.9</v>
      </c>
      <c r="N12939" t="s">
        <v>9341</v>
      </c>
      <c r="O12939" t="s">
        <v>9529</v>
      </c>
      <c r="P12939">
        <v>0</v>
      </c>
      <c r="Q12939">
        <v>0</v>
      </c>
      <c r="R12939">
        <v>3</v>
      </c>
    </row>
    <row r="12940" spans="1:18" x14ac:dyDescent="0.25">
      <c r="A12940" t="s">
        <v>15123</v>
      </c>
      <c r="B12940">
        <v>2019</v>
      </c>
      <c r="C12940">
        <v>7</v>
      </c>
      <c r="D12940">
        <v>16</v>
      </c>
      <c r="E12940" t="s">
        <v>1620</v>
      </c>
      <c r="F12940" s="1" t="s">
        <v>3205</v>
      </c>
      <c r="G12940" s="1" t="s">
        <v>3227</v>
      </c>
      <c r="H12940" s="1" t="s">
        <v>3206</v>
      </c>
      <c r="I12940" t="s">
        <v>19819</v>
      </c>
      <c r="J12940" t="s">
        <v>23</v>
      </c>
      <c r="K12940">
        <v>7514</v>
      </c>
      <c r="L12940">
        <v>426043.8</v>
      </c>
      <c r="M12940">
        <v>56.7</v>
      </c>
      <c r="N12940" t="s">
        <v>22076</v>
      </c>
      <c r="O12940" t="s">
        <v>23262</v>
      </c>
      <c r="P12940">
        <v>0</v>
      </c>
      <c r="Q12940">
        <v>0</v>
      </c>
      <c r="R12940">
        <v>3</v>
      </c>
    </row>
    <row r="12941" spans="1:18" x14ac:dyDescent="0.25">
      <c r="A12941" t="s">
        <v>15123</v>
      </c>
      <c r="B12941">
        <v>2019</v>
      </c>
      <c r="C12941">
        <v>7</v>
      </c>
      <c r="D12941">
        <v>16</v>
      </c>
      <c r="E12941" t="s">
        <v>1620</v>
      </c>
      <c r="F12941" s="1" t="s">
        <v>3205</v>
      </c>
      <c r="G12941" s="1" t="s">
        <v>3863</v>
      </c>
      <c r="H12941" s="1" t="s">
        <v>3206</v>
      </c>
      <c r="I12941" t="s">
        <v>19219</v>
      </c>
      <c r="J12941" t="s">
        <v>23</v>
      </c>
      <c r="K12941">
        <v>5625</v>
      </c>
      <c r="L12941">
        <v>305437.5</v>
      </c>
      <c r="M12941">
        <v>54.3</v>
      </c>
      <c r="N12941" t="s">
        <v>9329</v>
      </c>
      <c r="O12941" t="s">
        <v>9493</v>
      </c>
      <c r="P12941">
        <v>0</v>
      </c>
      <c r="Q12941">
        <v>0</v>
      </c>
      <c r="R12941">
        <v>3</v>
      </c>
    </row>
    <row r="12942" spans="1:18" x14ac:dyDescent="0.25">
      <c r="A12942" t="s">
        <v>15123</v>
      </c>
      <c r="B12942">
        <v>2019</v>
      </c>
      <c r="C12942">
        <v>7</v>
      </c>
      <c r="D12942">
        <v>16</v>
      </c>
      <c r="E12942" t="s">
        <v>1620</v>
      </c>
      <c r="F12942" s="1" t="s">
        <v>3205</v>
      </c>
      <c r="G12942" s="1" t="s">
        <v>3863</v>
      </c>
      <c r="H12942" s="1" t="s">
        <v>3206</v>
      </c>
      <c r="I12942" t="s">
        <v>19220</v>
      </c>
      <c r="J12942" t="s">
        <v>23</v>
      </c>
      <c r="K12942">
        <v>3970</v>
      </c>
      <c r="L12942">
        <v>203780.1</v>
      </c>
      <c r="M12942">
        <v>51.33</v>
      </c>
      <c r="N12942" t="s">
        <v>9303</v>
      </c>
      <c r="O12942" t="s">
        <v>9512</v>
      </c>
      <c r="P12942">
        <v>0</v>
      </c>
      <c r="Q12942">
        <v>0</v>
      </c>
      <c r="R12942">
        <v>3</v>
      </c>
    </row>
    <row r="12943" spans="1:18" x14ac:dyDescent="0.25">
      <c r="A12943" t="s">
        <v>15123</v>
      </c>
      <c r="B12943">
        <v>2019</v>
      </c>
      <c r="C12943">
        <v>7</v>
      </c>
      <c r="D12943">
        <v>16</v>
      </c>
      <c r="E12943" t="s">
        <v>1620</v>
      </c>
      <c r="F12943" s="1" t="s">
        <v>3205</v>
      </c>
      <c r="G12943" s="1" t="s">
        <v>3863</v>
      </c>
      <c r="H12943" s="1" t="s">
        <v>3206</v>
      </c>
      <c r="I12943" t="s">
        <v>19252</v>
      </c>
      <c r="J12943" t="s">
        <v>23</v>
      </c>
      <c r="K12943">
        <v>3775</v>
      </c>
      <c r="L12943">
        <v>193770.75</v>
      </c>
      <c r="M12943">
        <v>51.33</v>
      </c>
      <c r="N12943" t="s">
        <v>9309</v>
      </c>
      <c r="O12943" t="s">
        <v>9451</v>
      </c>
      <c r="P12943">
        <v>6.5364123560168089E-2</v>
      </c>
      <c r="Q12943">
        <v>0</v>
      </c>
      <c r="R12943">
        <v>3</v>
      </c>
    </row>
    <row r="12944" spans="1:18" x14ac:dyDescent="0.25">
      <c r="A12944" t="s">
        <v>16935</v>
      </c>
      <c r="B12944">
        <v>2019</v>
      </c>
      <c r="C12944">
        <v>11</v>
      </c>
      <c r="D12944">
        <v>24</v>
      </c>
      <c r="E12944" t="s">
        <v>16463</v>
      </c>
      <c r="F12944" s="1" t="s">
        <v>9480</v>
      </c>
      <c r="G12944" s="1" t="s">
        <v>9480</v>
      </c>
      <c r="H12944" s="1" t="s">
        <v>9480</v>
      </c>
      <c r="I12944" t="s">
        <v>16438</v>
      </c>
      <c r="J12944" t="s">
        <v>23</v>
      </c>
      <c r="K12944">
        <v>1080</v>
      </c>
      <c r="L12944">
        <v>110160</v>
      </c>
      <c r="M12944">
        <v>102</v>
      </c>
      <c r="N12944" t="e">
        <v>#N/A</v>
      </c>
      <c r="O12944" t="e">
        <v>#N/A</v>
      </c>
      <c r="P12944">
        <v>0</v>
      </c>
      <c r="Q12944">
        <v>0</v>
      </c>
      <c r="R12944">
        <v>4</v>
      </c>
    </row>
    <row r="12945" spans="1:18" x14ac:dyDescent="0.25">
      <c r="A12945" t="s">
        <v>16935</v>
      </c>
      <c r="B12945">
        <v>2019</v>
      </c>
      <c r="C12945">
        <v>11</v>
      </c>
      <c r="D12945">
        <v>24</v>
      </c>
      <c r="E12945" t="s">
        <v>16463</v>
      </c>
      <c r="F12945" s="1" t="s">
        <v>9480</v>
      </c>
      <c r="G12945" s="1" t="s">
        <v>9480</v>
      </c>
      <c r="H12945" s="1" t="s">
        <v>9480</v>
      </c>
      <c r="I12945" t="s">
        <v>16439</v>
      </c>
      <c r="J12945" t="s">
        <v>23</v>
      </c>
      <c r="K12945">
        <v>11880</v>
      </c>
      <c r="L12945">
        <v>1092960</v>
      </c>
      <c r="M12945">
        <v>92</v>
      </c>
      <c r="N12945" t="e">
        <v>#N/A</v>
      </c>
      <c r="O12945" t="e">
        <v>#N/A</v>
      </c>
      <c r="P12945">
        <v>0</v>
      </c>
      <c r="Q12945">
        <v>0</v>
      </c>
      <c r="R12945">
        <v>4</v>
      </c>
    </row>
    <row r="12946" spans="1:18" x14ac:dyDescent="0.25">
      <c r="A12946" t="s">
        <v>394</v>
      </c>
      <c r="B12946">
        <v>2016</v>
      </c>
      <c r="C12946">
        <v>1</v>
      </c>
      <c r="D12946">
        <v>22</v>
      </c>
      <c r="E12946" t="s">
        <v>226</v>
      </c>
      <c r="F12946" s="1" t="s">
        <v>3205</v>
      </c>
      <c r="G12946" s="1" t="s">
        <v>3863</v>
      </c>
      <c r="H12946" s="1" t="s">
        <v>3206</v>
      </c>
      <c r="I12946" t="s">
        <v>19005</v>
      </c>
      <c r="J12946" t="s">
        <v>23</v>
      </c>
      <c r="K12946">
        <v>20518</v>
      </c>
      <c r="L12946">
        <v>654524.28</v>
      </c>
      <c r="M12946">
        <v>31.9</v>
      </c>
      <c r="N12946" t="s">
        <v>9309</v>
      </c>
      <c r="O12946" t="s">
        <v>9451</v>
      </c>
      <c r="P12946">
        <v>6.5364123560168089E-2</v>
      </c>
      <c r="Q12946">
        <v>0</v>
      </c>
      <c r="R12946">
        <v>1</v>
      </c>
    </row>
    <row r="12947" spans="1:18" x14ac:dyDescent="0.25">
      <c r="A12947" t="s">
        <v>486</v>
      </c>
      <c r="B12947">
        <v>2016</v>
      </c>
      <c r="C12947">
        <v>2</v>
      </c>
      <c r="D12947">
        <v>5</v>
      </c>
      <c r="E12947" t="s">
        <v>226</v>
      </c>
      <c r="F12947" s="1" t="s">
        <v>3205</v>
      </c>
      <c r="G12947" s="1" t="s">
        <v>3384</v>
      </c>
      <c r="H12947" s="1" t="s">
        <v>3206</v>
      </c>
      <c r="I12947" t="s">
        <v>17081</v>
      </c>
      <c r="J12947" t="s">
        <v>23</v>
      </c>
      <c r="K12947">
        <v>65280</v>
      </c>
      <c r="L12947">
        <v>1915967.9</v>
      </c>
      <c r="M12947">
        <v>29.35</v>
      </c>
      <c r="N12947" t="s">
        <v>160</v>
      </c>
      <c r="O12947" t="s">
        <v>9452</v>
      </c>
      <c r="P12947">
        <v>0.10110188471641929</v>
      </c>
      <c r="Q12947">
        <v>0</v>
      </c>
      <c r="R12947">
        <v>1</v>
      </c>
    </row>
    <row r="12948" spans="1:18" x14ac:dyDescent="0.25">
      <c r="A12948" t="s">
        <v>16937</v>
      </c>
      <c r="B12948">
        <v>2019</v>
      </c>
      <c r="C12948">
        <v>12</v>
      </c>
      <c r="D12948">
        <v>29</v>
      </c>
      <c r="E12948" t="s">
        <v>1515</v>
      </c>
      <c r="F12948" s="1" t="s">
        <v>3205</v>
      </c>
      <c r="G12948" s="1" t="s">
        <v>3863</v>
      </c>
      <c r="H12948" s="1" t="s">
        <v>3206</v>
      </c>
      <c r="I12948" t="s">
        <v>19204</v>
      </c>
      <c r="J12948" t="s">
        <v>23</v>
      </c>
      <c r="K12948">
        <v>20060</v>
      </c>
      <c r="L12948">
        <v>972910</v>
      </c>
      <c r="M12948">
        <v>48.5</v>
      </c>
      <c r="N12948" t="s">
        <v>9340</v>
      </c>
      <c r="O12948" t="s">
        <v>9482</v>
      </c>
      <c r="P12948">
        <v>8.0867377033553248E-2</v>
      </c>
      <c r="Q12948">
        <v>0</v>
      </c>
      <c r="R12948">
        <v>4</v>
      </c>
    </row>
    <row r="12949" spans="1:18" x14ac:dyDescent="0.25">
      <c r="A12949" t="s">
        <v>2727</v>
      </c>
      <c r="B12949">
        <v>2018</v>
      </c>
      <c r="C12949">
        <v>8</v>
      </c>
      <c r="D12949">
        <v>21</v>
      </c>
      <c r="E12949" t="s">
        <v>1620</v>
      </c>
      <c r="F12949" s="1" t="s">
        <v>3205</v>
      </c>
      <c r="G12949" s="1" t="s">
        <v>3863</v>
      </c>
      <c r="H12949" s="1" t="s">
        <v>3206</v>
      </c>
      <c r="I12949" t="s">
        <v>19003</v>
      </c>
      <c r="J12949" t="s">
        <v>23</v>
      </c>
      <c r="K12949">
        <v>5980</v>
      </c>
      <c r="L12949">
        <v>293027.06</v>
      </c>
      <c r="M12949">
        <v>49</v>
      </c>
      <c r="N12949" t="s">
        <v>9344</v>
      </c>
      <c r="O12949" t="s">
        <v>9496</v>
      </c>
      <c r="P12949">
        <v>3.9816758144422926E-2</v>
      </c>
      <c r="Q12949">
        <v>0</v>
      </c>
      <c r="R12949">
        <v>3</v>
      </c>
    </row>
    <row r="12950" spans="1:18" x14ac:dyDescent="0.25">
      <c r="A12950" t="s">
        <v>2727</v>
      </c>
      <c r="B12950">
        <v>2018</v>
      </c>
      <c r="C12950">
        <v>8</v>
      </c>
      <c r="D12950">
        <v>21</v>
      </c>
      <c r="E12950" t="s">
        <v>1620</v>
      </c>
      <c r="F12950" s="1" t="s">
        <v>3205</v>
      </c>
      <c r="G12950" s="1" t="s">
        <v>3863</v>
      </c>
      <c r="H12950" s="1" t="s">
        <v>3206</v>
      </c>
      <c r="I12950" t="s">
        <v>19106</v>
      </c>
      <c r="J12950" t="s">
        <v>23</v>
      </c>
      <c r="K12950">
        <v>5000</v>
      </c>
      <c r="L12950">
        <v>241005.9</v>
      </c>
      <c r="M12950">
        <v>48.2</v>
      </c>
      <c r="N12950" t="s">
        <v>9331</v>
      </c>
      <c r="O12950" t="s">
        <v>9540</v>
      </c>
      <c r="P12950">
        <v>4.2454374665687751E-2</v>
      </c>
      <c r="Q12950">
        <v>0</v>
      </c>
      <c r="R12950">
        <v>3</v>
      </c>
    </row>
    <row r="12951" spans="1:18" x14ac:dyDescent="0.25">
      <c r="A12951" t="s">
        <v>2727</v>
      </c>
      <c r="B12951">
        <v>2018</v>
      </c>
      <c r="C12951">
        <v>8</v>
      </c>
      <c r="D12951">
        <v>21</v>
      </c>
      <c r="E12951" t="s">
        <v>1620</v>
      </c>
      <c r="F12951" s="1" t="s">
        <v>3205</v>
      </c>
      <c r="G12951" s="1" t="s">
        <v>3863</v>
      </c>
      <c r="H12951" s="1" t="s">
        <v>3206</v>
      </c>
      <c r="I12951" t="s">
        <v>19107</v>
      </c>
      <c r="J12951" t="s">
        <v>23</v>
      </c>
      <c r="K12951">
        <v>8995</v>
      </c>
      <c r="L12951">
        <v>482142.61</v>
      </c>
      <c r="M12951">
        <v>53.6</v>
      </c>
      <c r="N12951" t="s">
        <v>9329</v>
      </c>
      <c r="O12951" t="s">
        <v>9493</v>
      </c>
      <c r="P12951">
        <v>0</v>
      </c>
      <c r="Q12951">
        <v>0</v>
      </c>
      <c r="R12951">
        <v>3</v>
      </c>
    </row>
    <row r="12952" spans="1:18" x14ac:dyDescent="0.25">
      <c r="A12952" t="s">
        <v>2401</v>
      </c>
      <c r="B12952">
        <v>2018</v>
      </c>
      <c r="C12952">
        <v>4</v>
      </c>
      <c r="D12952">
        <v>16</v>
      </c>
      <c r="E12952" t="s">
        <v>1515</v>
      </c>
      <c r="F12952" s="1" t="s">
        <v>3205</v>
      </c>
      <c r="G12952" s="1" t="s">
        <v>3384</v>
      </c>
      <c r="H12952" s="1" t="s">
        <v>3206</v>
      </c>
      <c r="I12952" t="s">
        <v>17029</v>
      </c>
      <c r="J12952" t="s">
        <v>23</v>
      </c>
      <c r="K12952">
        <v>3285</v>
      </c>
      <c r="L12952">
        <v>154395</v>
      </c>
      <c r="M12952">
        <v>47</v>
      </c>
      <c r="N12952" t="s">
        <v>645</v>
      </c>
      <c r="O12952" t="s">
        <v>9450</v>
      </c>
      <c r="P12952">
        <v>9.1123449223886266E-2</v>
      </c>
      <c r="Q12952">
        <v>0</v>
      </c>
      <c r="R12952">
        <v>2</v>
      </c>
    </row>
    <row r="12953" spans="1:18" x14ac:dyDescent="0.25">
      <c r="A12953" t="s">
        <v>7969</v>
      </c>
      <c r="B12953">
        <v>2017</v>
      </c>
      <c r="C12953">
        <v>3</v>
      </c>
      <c r="D12953">
        <v>29</v>
      </c>
      <c r="E12953" t="s">
        <v>7304</v>
      </c>
      <c r="F12953" s="1" t="s">
        <v>5207</v>
      </c>
      <c r="G12953" s="1" t="s">
        <v>6745</v>
      </c>
      <c r="H12953" s="1" t="s">
        <v>7263</v>
      </c>
      <c r="I12953" t="s">
        <v>7179</v>
      </c>
      <c r="J12953" t="s">
        <v>38</v>
      </c>
      <c r="K12953">
        <v>50</v>
      </c>
      <c r="L12953">
        <v>10207.5</v>
      </c>
      <c r="M12953">
        <v>204.15</v>
      </c>
      <c r="N12953" t="s">
        <v>7179</v>
      </c>
      <c r="O12953" t="s">
        <v>9970</v>
      </c>
      <c r="P12953">
        <v>0</v>
      </c>
      <c r="Q12953">
        <v>0</v>
      </c>
      <c r="R12953">
        <v>1</v>
      </c>
    </row>
    <row r="12954" spans="1:18" x14ac:dyDescent="0.25">
      <c r="A12954" t="s">
        <v>8071</v>
      </c>
      <c r="B12954">
        <v>2017</v>
      </c>
      <c r="C12954">
        <v>7</v>
      </c>
      <c r="D12954">
        <v>3</v>
      </c>
      <c r="E12954" t="s">
        <v>7471</v>
      </c>
      <c r="F12954" s="1" t="s">
        <v>5207</v>
      </c>
      <c r="G12954" s="1" t="s">
        <v>21008</v>
      </c>
      <c r="H12954" s="1" t="s">
        <v>3200</v>
      </c>
      <c r="I12954" t="s">
        <v>6941</v>
      </c>
      <c r="J12954" t="s">
        <v>23</v>
      </c>
      <c r="K12954">
        <v>56</v>
      </c>
      <c r="L12954">
        <v>6731.2</v>
      </c>
      <c r="M12954">
        <v>120.2</v>
      </c>
      <c r="N12954" t="s">
        <v>9358</v>
      </c>
      <c r="O12954" t="s">
        <v>9835</v>
      </c>
      <c r="P12954">
        <v>0</v>
      </c>
      <c r="Q12954">
        <v>0</v>
      </c>
      <c r="R12954">
        <v>3</v>
      </c>
    </row>
    <row r="12955" spans="1:18" x14ac:dyDescent="0.25">
      <c r="A12955" t="s">
        <v>8071</v>
      </c>
      <c r="B12955">
        <v>2017</v>
      </c>
      <c r="C12955">
        <v>7</v>
      </c>
      <c r="D12955">
        <v>3</v>
      </c>
      <c r="E12955" t="s">
        <v>7471</v>
      </c>
      <c r="F12955" s="1" t="s">
        <v>5207</v>
      </c>
      <c r="G12955" s="1" t="s">
        <v>21008</v>
      </c>
      <c r="H12955" s="1" t="s">
        <v>3200</v>
      </c>
      <c r="I12955" t="s">
        <v>6971</v>
      </c>
      <c r="J12955" t="s">
        <v>23</v>
      </c>
      <c r="K12955">
        <v>19</v>
      </c>
      <c r="L12955">
        <v>2261</v>
      </c>
      <c r="M12955">
        <v>119</v>
      </c>
      <c r="N12955" t="s">
        <v>9361</v>
      </c>
      <c r="O12955" t="s">
        <v>9837</v>
      </c>
      <c r="P12955">
        <v>0</v>
      </c>
      <c r="Q12955">
        <v>0</v>
      </c>
      <c r="R12955">
        <v>3</v>
      </c>
    </row>
    <row r="12956" spans="1:18" x14ac:dyDescent="0.25">
      <c r="A12956" t="s">
        <v>8071</v>
      </c>
      <c r="B12956">
        <v>2017</v>
      </c>
      <c r="C12956">
        <v>7</v>
      </c>
      <c r="D12956">
        <v>3</v>
      </c>
      <c r="E12956" t="s">
        <v>7471</v>
      </c>
      <c r="F12956" s="1" t="s">
        <v>5207</v>
      </c>
      <c r="G12956" s="1" t="s">
        <v>21008</v>
      </c>
      <c r="H12956" s="1" t="s">
        <v>3200</v>
      </c>
      <c r="I12956" t="s">
        <v>6959</v>
      </c>
      <c r="J12956" t="s">
        <v>23</v>
      </c>
      <c r="K12956">
        <v>1</v>
      </c>
      <c r="L12956">
        <v>118.5</v>
      </c>
      <c r="M12956">
        <v>118.5</v>
      </c>
      <c r="N12956" t="s">
        <v>9359</v>
      </c>
      <c r="O12956" t="s">
        <v>10031</v>
      </c>
      <c r="P12956">
        <v>0</v>
      </c>
      <c r="Q12956">
        <v>0</v>
      </c>
      <c r="R12956">
        <v>3</v>
      </c>
    </row>
    <row r="12957" spans="1:18" x14ac:dyDescent="0.25">
      <c r="A12957" t="s">
        <v>8071</v>
      </c>
      <c r="B12957">
        <v>2017</v>
      </c>
      <c r="C12957">
        <v>7</v>
      </c>
      <c r="D12957">
        <v>3</v>
      </c>
      <c r="E12957" t="s">
        <v>7471</v>
      </c>
      <c r="F12957" s="1" t="s">
        <v>5207</v>
      </c>
      <c r="G12957" s="1" t="s">
        <v>21008</v>
      </c>
      <c r="H12957" s="1" t="s">
        <v>3200</v>
      </c>
      <c r="I12957" t="s">
        <v>6988</v>
      </c>
      <c r="J12957" t="s">
        <v>23</v>
      </c>
      <c r="K12957">
        <v>9</v>
      </c>
      <c r="L12957">
        <v>1071</v>
      </c>
      <c r="M12957">
        <v>119</v>
      </c>
      <c r="N12957" t="s">
        <v>9362</v>
      </c>
      <c r="O12957" t="s">
        <v>10032</v>
      </c>
      <c r="P12957">
        <v>0</v>
      </c>
      <c r="Q12957">
        <v>0</v>
      </c>
      <c r="R12957">
        <v>3</v>
      </c>
    </row>
    <row r="12958" spans="1:18" x14ac:dyDescent="0.25">
      <c r="A12958" t="s">
        <v>8071</v>
      </c>
      <c r="B12958">
        <v>2017</v>
      </c>
      <c r="C12958">
        <v>7</v>
      </c>
      <c r="D12958">
        <v>3</v>
      </c>
      <c r="E12958" t="s">
        <v>7471</v>
      </c>
      <c r="F12958" s="1" t="s">
        <v>5207</v>
      </c>
      <c r="G12958" s="1" t="s">
        <v>21008</v>
      </c>
      <c r="H12958" s="1" t="s">
        <v>3200</v>
      </c>
      <c r="I12958" t="s">
        <v>6901</v>
      </c>
      <c r="J12958" t="s">
        <v>23</v>
      </c>
      <c r="K12958">
        <v>27</v>
      </c>
      <c r="L12958">
        <v>3447.9</v>
      </c>
      <c r="M12958">
        <v>127.7</v>
      </c>
      <c r="N12958" t="s">
        <v>9356</v>
      </c>
      <c r="O12958" t="s">
        <v>10039</v>
      </c>
      <c r="P12958">
        <v>0</v>
      </c>
      <c r="Q12958">
        <v>0</v>
      </c>
      <c r="R12958">
        <v>3</v>
      </c>
    </row>
    <row r="12959" spans="1:18" x14ac:dyDescent="0.25">
      <c r="A12959" t="s">
        <v>8071</v>
      </c>
      <c r="B12959">
        <v>2017</v>
      </c>
      <c r="C12959">
        <v>7</v>
      </c>
      <c r="D12959">
        <v>3</v>
      </c>
      <c r="E12959" t="s">
        <v>7471</v>
      </c>
      <c r="F12959" s="1" t="s">
        <v>5207</v>
      </c>
      <c r="G12959" s="1" t="s">
        <v>21008</v>
      </c>
      <c r="H12959" s="1" t="s">
        <v>3200</v>
      </c>
      <c r="I12959" t="s">
        <v>6889</v>
      </c>
      <c r="J12959" t="s">
        <v>23</v>
      </c>
      <c r="K12959">
        <v>2</v>
      </c>
      <c r="L12959">
        <v>261.39999999999998</v>
      </c>
      <c r="M12959">
        <v>130.69999999999999</v>
      </c>
      <c r="N12959" t="s">
        <v>9355</v>
      </c>
      <c r="O12959" t="s">
        <v>10043</v>
      </c>
      <c r="P12959">
        <v>0</v>
      </c>
      <c r="Q12959">
        <v>0</v>
      </c>
      <c r="R12959">
        <v>3</v>
      </c>
    </row>
    <row r="12960" spans="1:18" x14ac:dyDescent="0.25">
      <c r="A12960" t="s">
        <v>16939</v>
      </c>
      <c r="B12960">
        <v>2018</v>
      </c>
      <c r="C12960">
        <v>9</v>
      </c>
      <c r="D12960">
        <v>6</v>
      </c>
      <c r="E12960" t="s">
        <v>174</v>
      </c>
      <c r="F12960" s="1" t="s">
        <v>9480</v>
      </c>
      <c r="G12960" s="1" t="s">
        <v>9480</v>
      </c>
      <c r="H12960" s="1" t="s">
        <v>9480</v>
      </c>
      <c r="I12960" t="s">
        <v>1271</v>
      </c>
      <c r="J12960" t="s">
        <v>23</v>
      </c>
      <c r="K12960">
        <v>5301</v>
      </c>
      <c r="L12960">
        <v>262399.48</v>
      </c>
      <c r="M12960">
        <v>49.5</v>
      </c>
      <c r="N12960" t="e">
        <v>#N/A</v>
      </c>
      <c r="O12960" t="e">
        <v>#N/A</v>
      </c>
      <c r="P12960">
        <v>0</v>
      </c>
      <c r="Q12960">
        <v>0</v>
      </c>
      <c r="R12960">
        <v>3</v>
      </c>
    </row>
    <row r="12961" spans="1:18" x14ac:dyDescent="0.25">
      <c r="A12961" t="s">
        <v>16939</v>
      </c>
      <c r="B12961">
        <v>2018</v>
      </c>
      <c r="C12961">
        <v>9</v>
      </c>
      <c r="D12961">
        <v>6</v>
      </c>
      <c r="E12961" t="s">
        <v>174</v>
      </c>
      <c r="F12961" s="1" t="s">
        <v>9480</v>
      </c>
      <c r="G12961" s="1" t="s">
        <v>9480</v>
      </c>
      <c r="H12961" s="1" t="s">
        <v>9480</v>
      </c>
      <c r="I12961" t="s">
        <v>2253</v>
      </c>
      <c r="J12961" t="s">
        <v>23</v>
      </c>
      <c r="K12961">
        <v>1321</v>
      </c>
      <c r="L12961">
        <v>66182.11</v>
      </c>
      <c r="M12961">
        <v>50.1</v>
      </c>
      <c r="N12961" t="e">
        <v>#N/A</v>
      </c>
      <c r="O12961" t="e">
        <v>#N/A</v>
      </c>
      <c r="P12961">
        <v>0</v>
      </c>
      <c r="Q12961">
        <v>0</v>
      </c>
      <c r="R12961">
        <v>3</v>
      </c>
    </row>
    <row r="12962" spans="1:18" x14ac:dyDescent="0.25">
      <c r="A12962" t="s">
        <v>8424</v>
      </c>
      <c r="B12962">
        <v>2018</v>
      </c>
      <c r="C12962">
        <v>3</v>
      </c>
      <c r="D12962">
        <v>29</v>
      </c>
      <c r="E12962" t="s">
        <v>229</v>
      </c>
      <c r="F12962" s="1" t="s">
        <v>9480</v>
      </c>
      <c r="G12962" s="1" t="s">
        <v>9480</v>
      </c>
      <c r="H12962" s="1" t="s">
        <v>9480</v>
      </c>
      <c r="I12962" t="s">
        <v>15879</v>
      </c>
      <c r="J12962" t="s">
        <v>38</v>
      </c>
      <c r="K12962">
        <v>1</v>
      </c>
      <c r="L12962">
        <v>450.26</v>
      </c>
      <c r="M12962">
        <v>450.26</v>
      </c>
      <c r="N12962" t="e">
        <v>#N/A</v>
      </c>
      <c r="O12962" t="e">
        <v>#N/A</v>
      </c>
      <c r="P12962">
        <v>0</v>
      </c>
      <c r="Q12962">
        <v>0</v>
      </c>
      <c r="R12962">
        <v>1</v>
      </c>
    </row>
    <row r="12963" spans="1:18" x14ac:dyDescent="0.25">
      <c r="A12963" t="s">
        <v>8424</v>
      </c>
      <c r="B12963">
        <v>2018</v>
      </c>
      <c r="C12963">
        <v>3</v>
      </c>
      <c r="D12963">
        <v>29</v>
      </c>
      <c r="E12963" t="s">
        <v>229</v>
      </c>
      <c r="F12963" s="1" t="s">
        <v>9480</v>
      </c>
      <c r="G12963" s="1" t="s">
        <v>9480</v>
      </c>
      <c r="H12963" s="1" t="s">
        <v>9480</v>
      </c>
      <c r="I12963" t="s">
        <v>15879</v>
      </c>
      <c r="J12963" t="s">
        <v>38</v>
      </c>
      <c r="K12963">
        <v>1</v>
      </c>
      <c r="L12963">
        <v>337.46</v>
      </c>
      <c r="M12963">
        <v>337.46</v>
      </c>
      <c r="N12963" t="e">
        <v>#N/A</v>
      </c>
      <c r="O12963" t="e">
        <v>#N/A</v>
      </c>
      <c r="P12963">
        <v>0</v>
      </c>
      <c r="Q12963">
        <v>0</v>
      </c>
      <c r="R12963">
        <v>1</v>
      </c>
    </row>
    <row r="12964" spans="1:18" x14ac:dyDescent="0.25">
      <c r="A12964" t="s">
        <v>8424</v>
      </c>
      <c r="B12964">
        <v>2018</v>
      </c>
      <c r="C12964">
        <v>3</v>
      </c>
      <c r="D12964">
        <v>29</v>
      </c>
      <c r="E12964" t="s">
        <v>229</v>
      </c>
      <c r="F12964" s="1" t="s">
        <v>9480</v>
      </c>
      <c r="G12964" s="1" t="s">
        <v>9480</v>
      </c>
      <c r="H12964" s="1" t="s">
        <v>9480</v>
      </c>
      <c r="I12964" t="s">
        <v>8425</v>
      </c>
      <c r="J12964" t="s">
        <v>38</v>
      </c>
      <c r="K12964">
        <v>100</v>
      </c>
      <c r="L12964">
        <v>470</v>
      </c>
      <c r="M12964">
        <v>4.7</v>
      </c>
      <c r="N12964" t="e">
        <v>#N/A</v>
      </c>
      <c r="O12964" t="e">
        <v>#N/A</v>
      </c>
      <c r="P12964">
        <v>0</v>
      </c>
      <c r="Q12964">
        <v>0</v>
      </c>
      <c r="R12964">
        <v>1</v>
      </c>
    </row>
    <row r="12965" spans="1:18" x14ac:dyDescent="0.25">
      <c r="A12965" t="s">
        <v>8424</v>
      </c>
      <c r="B12965">
        <v>2018</v>
      </c>
      <c r="C12965">
        <v>3</v>
      </c>
      <c r="D12965">
        <v>29</v>
      </c>
      <c r="E12965" t="s">
        <v>229</v>
      </c>
      <c r="F12965" s="1" t="s">
        <v>9480</v>
      </c>
      <c r="G12965" s="1" t="s">
        <v>9480</v>
      </c>
      <c r="H12965" s="1" t="s">
        <v>9480</v>
      </c>
      <c r="I12965" t="s">
        <v>7386</v>
      </c>
      <c r="J12965" t="s">
        <v>38</v>
      </c>
      <c r="K12965">
        <v>1</v>
      </c>
      <c r="L12965">
        <v>158.86000000000001</v>
      </c>
      <c r="M12965">
        <v>158.86000000000001</v>
      </c>
      <c r="N12965" t="e">
        <v>#N/A</v>
      </c>
      <c r="O12965" t="e">
        <v>#N/A</v>
      </c>
      <c r="P12965">
        <v>0</v>
      </c>
      <c r="Q12965">
        <v>0</v>
      </c>
      <c r="R12965">
        <v>1</v>
      </c>
    </row>
    <row r="12966" spans="1:18" x14ac:dyDescent="0.25">
      <c r="A12966" t="s">
        <v>8424</v>
      </c>
      <c r="B12966">
        <v>2018</v>
      </c>
      <c r="C12966">
        <v>3</v>
      </c>
      <c r="D12966">
        <v>29</v>
      </c>
      <c r="E12966" t="s">
        <v>229</v>
      </c>
      <c r="F12966" s="1" t="s">
        <v>9480</v>
      </c>
      <c r="G12966" s="1" t="s">
        <v>9480</v>
      </c>
      <c r="H12966" s="1" t="s">
        <v>9480</v>
      </c>
      <c r="I12966" t="s">
        <v>15710</v>
      </c>
      <c r="J12966" t="s">
        <v>38</v>
      </c>
      <c r="K12966">
        <v>2</v>
      </c>
      <c r="L12966">
        <v>712.52</v>
      </c>
      <c r="M12966">
        <v>356.26</v>
      </c>
      <c r="N12966" t="e">
        <v>#N/A</v>
      </c>
      <c r="O12966" t="e">
        <v>#N/A</v>
      </c>
      <c r="P12966">
        <v>0</v>
      </c>
      <c r="Q12966">
        <v>0</v>
      </c>
      <c r="R12966">
        <v>1</v>
      </c>
    </row>
    <row r="12967" spans="1:18" x14ac:dyDescent="0.25">
      <c r="A12967" t="s">
        <v>8424</v>
      </c>
      <c r="B12967">
        <v>2018</v>
      </c>
      <c r="C12967">
        <v>3</v>
      </c>
      <c r="D12967">
        <v>29</v>
      </c>
      <c r="E12967" t="s">
        <v>229</v>
      </c>
      <c r="F12967" s="1" t="s">
        <v>9480</v>
      </c>
      <c r="G12967" s="1" t="s">
        <v>9480</v>
      </c>
      <c r="H12967" s="1" t="s">
        <v>9480</v>
      </c>
      <c r="I12967" t="s">
        <v>7309</v>
      </c>
      <c r="J12967" t="s">
        <v>38</v>
      </c>
      <c r="K12967">
        <v>50</v>
      </c>
      <c r="L12967">
        <v>235</v>
      </c>
      <c r="M12967">
        <v>4.7</v>
      </c>
      <c r="N12967" t="e">
        <v>#N/A</v>
      </c>
      <c r="O12967" t="e">
        <v>#N/A</v>
      </c>
      <c r="P12967">
        <v>0</v>
      </c>
      <c r="Q12967">
        <v>0</v>
      </c>
      <c r="R12967">
        <v>1</v>
      </c>
    </row>
    <row r="12968" spans="1:18" x14ac:dyDescent="0.25">
      <c r="A12968" t="s">
        <v>8424</v>
      </c>
      <c r="B12968">
        <v>2018</v>
      </c>
      <c r="C12968">
        <v>3</v>
      </c>
      <c r="D12968">
        <v>29</v>
      </c>
      <c r="E12968" t="s">
        <v>229</v>
      </c>
      <c r="F12968" s="1" t="s">
        <v>9480</v>
      </c>
      <c r="G12968" s="1" t="s">
        <v>9480</v>
      </c>
      <c r="H12968" s="1" t="s">
        <v>9480</v>
      </c>
      <c r="I12968" t="s">
        <v>8426</v>
      </c>
      <c r="J12968" t="s">
        <v>38</v>
      </c>
      <c r="K12968">
        <v>5</v>
      </c>
      <c r="L12968">
        <v>465.3</v>
      </c>
      <c r="M12968">
        <v>93.06</v>
      </c>
      <c r="N12968" t="e">
        <v>#N/A</v>
      </c>
      <c r="O12968" t="e">
        <v>#N/A</v>
      </c>
      <c r="P12968">
        <v>0</v>
      </c>
      <c r="Q12968">
        <v>0</v>
      </c>
      <c r="R12968">
        <v>1</v>
      </c>
    </row>
    <row r="12969" spans="1:18" x14ac:dyDescent="0.25">
      <c r="A12969" t="s">
        <v>8424</v>
      </c>
      <c r="B12969">
        <v>2018</v>
      </c>
      <c r="C12969">
        <v>3</v>
      </c>
      <c r="D12969">
        <v>29</v>
      </c>
      <c r="E12969" t="s">
        <v>229</v>
      </c>
      <c r="F12969" s="1" t="s">
        <v>9480</v>
      </c>
      <c r="G12969" s="1" t="s">
        <v>9480</v>
      </c>
      <c r="H12969" s="1" t="s">
        <v>9480</v>
      </c>
      <c r="I12969" t="s">
        <v>7317</v>
      </c>
      <c r="J12969" t="s">
        <v>38</v>
      </c>
      <c r="K12969">
        <v>5</v>
      </c>
      <c r="L12969">
        <v>300.8</v>
      </c>
      <c r="M12969">
        <v>60.16</v>
      </c>
      <c r="N12969" t="e">
        <v>#N/A</v>
      </c>
      <c r="O12969" t="e">
        <v>#N/A</v>
      </c>
      <c r="P12969">
        <v>0</v>
      </c>
      <c r="Q12969">
        <v>0</v>
      </c>
      <c r="R12969">
        <v>1</v>
      </c>
    </row>
    <row r="12970" spans="1:18" x14ac:dyDescent="0.25">
      <c r="A12970" t="s">
        <v>8424</v>
      </c>
      <c r="B12970">
        <v>2018</v>
      </c>
      <c r="C12970">
        <v>3</v>
      </c>
      <c r="D12970">
        <v>29</v>
      </c>
      <c r="E12970" t="s">
        <v>229</v>
      </c>
      <c r="F12970" s="1" t="s">
        <v>9480</v>
      </c>
      <c r="G12970" s="1" t="s">
        <v>9480</v>
      </c>
      <c r="H12970" s="1" t="s">
        <v>9480</v>
      </c>
      <c r="I12970" t="s">
        <v>15880</v>
      </c>
      <c r="J12970" t="s">
        <v>38</v>
      </c>
      <c r="K12970">
        <v>5</v>
      </c>
      <c r="L12970">
        <v>1264.3</v>
      </c>
      <c r="M12970">
        <v>252.86</v>
      </c>
      <c r="N12970" t="e">
        <v>#N/A</v>
      </c>
      <c r="O12970" t="e">
        <v>#N/A</v>
      </c>
      <c r="P12970">
        <v>0</v>
      </c>
      <c r="Q12970">
        <v>0</v>
      </c>
      <c r="R12970">
        <v>1</v>
      </c>
    </row>
    <row r="12971" spans="1:18" x14ac:dyDescent="0.25">
      <c r="A12971" t="s">
        <v>8424</v>
      </c>
      <c r="B12971">
        <v>2018</v>
      </c>
      <c r="C12971">
        <v>3</v>
      </c>
      <c r="D12971">
        <v>29</v>
      </c>
      <c r="E12971" t="s">
        <v>229</v>
      </c>
      <c r="F12971" s="1" t="s">
        <v>9480</v>
      </c>
      <c r="G12971" s="1" t="s">
        <v>9480</v>
      </c>
      <c r="H12971" s="1" t="s">
        <v>9480</v>
      </c>
      <c r="I12971" t="s">
        <v>8427</v>
      </c>
      <c r="J12971" t="s">
        <v>38</v>
      </c>
      <c r="K12971">
        <v>5</v>
      </c>
      <c r="L12971">
        <v>700.3</v>
      </c>
      <c r="M12971">
        <v>140.06</v>
      </c>
      <c r="N12971" t="e">
        <v>#N/A</v>
      </c>
      <c r="O12971" t="e">
        <v>#N/A</v>
      </c>
      <c r="P12971">
        <v>0</v>
      </c>
      <c r="Q12971">
        <v>0</v>
      </c>
      <c r="R12971">
        <v>1</v>
      </c>
    </row>
    <row r="12972" spans="1:18" x14ac:dyDescent="0.25">
      <c r="A12972" t="s">
        <v>8424</v>
      </c>
      <c r="B12972">
        <v>2018</v>
      </c>
      <c r="C12972">
        <v>3</v>
      </c>
      <c r="D12972">
        <v>29</v>
      </c>
      <c r="E12972" t="s">
        <v>229</v>
      </c>
      <c r="F12972" s="1" t="s">
        <v>9480</v>
      </c>
      <c r="G12972" s="1" t="s">
        <v>9480</v>
      </c>
      <c r="H12972" s="1" t="s">
        <v>9480</v>
      </c>
      <c r="I12972" t="s">
        <v>7350</v>
      </c>
      <c r="J12972" t="s">
        <v>7341</v>
      </c>
      <c r="K12972">
        <v>1.2</v>
      </c>
      <c r="L12972">
        <v>1667.47</v>
      </c>
      <c r="M12972">
        <v>1389.56</v>
      </c>
      <c r="N12972" t="e">
        <v>#N/A</v>
      </c>
      <c r="O12972" t="e">
        <v>#N/A</v>
      </c>
      <c r="P12972">
        <v>0</v>
      </c>
      <c r="Q12972">
        <v>0</v>
      </c>
      <c r="R12972">
        <v>1</v>
      </c>
    </row>
    <row r="12973" spans="1:18" x14ac:dyDescent="0.25">
      <c r="A12973" t="s">
        <v>8424</v>
      </c>
      <c r="B12973">
        <v>2018</v>
      </c>
      <c r="C12973">
        <v>3</v>
      </c>
      <c r="D12973">
        <v>29</v>
      </c>
      <c r="E12973" t="s">
        <v>229</v>
      </c>
      <c r="F12973" s="1" t="s">
        <v>5207</v>
      </c>
      <c r="G12973" s="1" t="s">
        <v>21109</v>
      </c>
      <c r="H12973" s="1" t="s">
        <v>7263</v>
      </c>
      <c r="I12973" t="s">
        <v>6713</v>
      </c>
      <c r="J12973" t="s">
        <v>38</v>
      </c>
      <c r="K12973">
        <v>500</v>
      </c>
      <c r="L12973">
        <v>337.46</v>
      </c>
      <c r="M12973">
        <v>0.67</v>
      </c>
      <c r="N12973" t="s">
        <v>6713</v>
      </c>
      <c r="O12973" t="s">
        <v>9764</v>
      </c>
      <c r="P12973">
        <v>0</v>
      </c>
      <c r="Q12973">
        <v>0</v>
      </c>
      <c r="R12973">
        <v>1</v>
      </c>
    </row>
    <row r="12974" spans="1:18" x14ac:dyDescent="0.25">
      <c r="A12974" t="s">
        <v>8424</v>
      </c>
      <c r="B12974">
        <v>2018</v>
      </c>
      <c r="C12974">
        <v>3</v>
      </c>
      <c r="D12974">
        <v>29</v>
      </c>
      <c r="E12974" t="s">
        <v>229</v>
      </c>
      <c r="F12974" s="1" t="s">
        <v>9480</v>
      </c>
      <c r="G12974" s="1" t="s">
        <v>9480</v>
      </c>
      <c r="H12974" s="1" t="s">
        <v>9480</v>
      </c>
      <c r="I12974" t="s">
        <v>7352</v>
      </c>
      <c r="J12974" t="s">
        <v>300</v>
      </c>
      <c r="K12974">
        <v>6.25</v>
      </c>
      <c r="L12974">
        <v>1462.88</v>
      </c>
      <c r="M12974">
        <v>234.06</v>
      </c>
      <c r="N12974" t="e">
        <v>#N/A</v>
      </c>
      <c r="O12974" t="e">
        <v>#N/A</v>
      </c>
      <c r="P12974">
        <v>0</v>
      </c>
      <c r="Q12974">
        <v>0</v>
      </c>
      <c r="R12974">
        <v>1</v>
      </c>
    </row>
    <row r="12975" spans="1:18" x14ac:dyDescent="0.25">
      <c r="A12975" t="s">
        <v>8424</v>
      </c>
      <c r="B12975">
        <v>2018</v>
      </c>
      <c r="C12975">
        <v>3</v>
      </c>
      <c r="D12975">
        <v>29</v>
      </c>
      <c r="E12975" t="s">
        <v>229</v>
      </c>
      <c r="F12975" s="1" t="s">
        <v>5207</v>
      </c>
      <c r="G12975" s="1" t="s">
        <v>21109</v>
      </c>
      <c r="H12975" s="1" t="s">
        <v>7263</v>
      </c>
      <c r="I12975" t="s">
        <v>6766</v>
      </c>
      <c r="J12975" t="s">
        <v>38</v>
      </c>
      <c r="K12975">
        <v>1000</v>
      </c>
      <c r="L12975">
        <v>281.06</v>
      </c>
      <c r="M12975">
        <v>0.28000000000000003</v>
      </c>
      <c r="N12975" t="s">
        <v>6766</v>
      </c>
      <c r="O12975" t="s">
        <v>9920</v>
      </c>
      <c r="P12975">
        <v>0</v>
      </c>
      <c r="Q12975">
        <v>0</v>
      </c>
      <c r="R12975">
        <v>1</v>
      </c>
    </row>
    <row r="12976" spans="1:18" x14ac:dyDescent="0.25">
      <c r="A12976" t="s">
        <v>8424</v>
      </c>
      <c r="B12976">
        <v>2018</v>
      </c>
      <c r="C12976">
        <v>3</v>
      </c>
      <c r="D12976">
        <v>29</v>
      </c>
      <c r="E12976" t="s">
        <v>229</v>
      </c>
      <c r="F12976" s="1" t="s">
        <v>9480</v>
      </c>
      <c r="G12976" s="1" t="s">
        <v>9480</v>
      </c>
      <c r="H12976" s="1" t="s">
        <v>9480</v>
      </c>
      <c r="I12976" t="s">
        <v>15881</v>
      </c>
      <c r="J12976" t="s">
        <v>38</v>
      </c>
      <c r="K12976">
        <v>1000</v>
      </c>
      <c r="L12976">
        <v>403.26</v>
      </c>
      <c r="M12976">
        <v>0.4</v>
      </c>
      <c r="N12976" t="e">
        <v>#N/A</v>
      </c>
      <c r="O12976" t="e">
        <v>#N/A</v>
      </c>
      <c r="P12976">
        <v>0</v>
      </c>
      <c r="Q12976">
        <v>0</v>
      </c>
      <c r="R12976">
        <v>1</v>
      </c>
    </row>
    <row r="12977" spans="1:18" x14ac:dyDescent="0.25">
      <c r="A12977" t="s">
        <v>8424</v>
      </c>
      <c r="B12977">
        <v>2018</v>
      </c>
      <c r="C12977">
        <v>3</v>
      </c>
      <c r="D12977">
        <v>29</v>
      </c>
      <c r="E12977" t="s">
        <v>229</v>
      </c>
      <c r="F12977" s="1" t="s">
        <v>9480</v>
      </c>
      <c r="G12977" s="1" t="s">
        <v>9480</v>
      </c>
      <c r="H12977" s="1" t="s">
        <v>9480</v>
      </c>
      <c r="I12977" t="s">
        <v>15881</v>
      </c>
      <c r="J12977" t="s">
        <v>38</v>
      </c>
      <c r="K12977">
        <v>1000</v>
      </c>
      <c r="L12977">
        <v>309.26</v>
      </c>
      <c r="M12977">
        <v>0.31</v>
      </c>
      <c r="N12977" t="e">
        <v>#N/A</v>
      </c>
      <c r="O12977" t="e">
        <v>#N/A</v>
      </c>
      <c r="P12977">
        <v>0</v>
      </c>
      <c r="Q12977">
        <v>0</v>
      </c>
      <c r="R12977">
        <v>1</v>
      </c>
    </row>
    <row r="12978" spans="1:18" x14ac:dyDescent="0.25">
      <c r="A12978" t="s">
        <v>8424</v>
      </c>
      <c r="B12978">
        <v>2018</v>
      </c>
      <c r="C12978">
        <v>3</v>
      </c>
      <c r="D12978">
        <v>29</v>
      </c>
      <c r="E12978" t="s">
        <v>229</v>
      </c>
      <c r="F12978" s="1" t="s">
        <v>9480</v>
      </c>
      <c r="G12978" s="1" t="s">
        <v>9480</v>
      </c>
      <c r="H12978" s="1" t="s">
        <v>9480</v>
      </c>
      <c r="I12978" t="s">
        <v>8428</v>
      </c>
      <c r="J12978" t="s">
        <v>38</v>
      </c>
      <c r="K12978">
        <v>5</v>
      </c>
      <c r="L12978">
        <v>230.3</v>
      </c>
      <c r="M12978">
        <v>46.06</v>
      </c>
      <c r="N12978" t="e">
        <v>#N/A</v>
      </c>
      <c r="O12978" t="e">
        <v>#N/A</v>
      </c>
      <c r="P12978">
        <v>0</v>
      </c>
      <c r="Q12978">
        <v>0</v>
      </c>
      <c r="R12978">
        <v>1</v>
      </c>
    </row>
    <row r="12979" spans="1:18" x14ac:dyDescent="0.25">
      <c r="A12979" t="s">
        <v>8424</v>
      </c>
      <c r="B12979">
        <v>2018</v>
      </c>
      <c r="C12979">
        <v>3</v>
      </c>
      <c r="D12979">
        <v>29</v>
      </c>
      <c r="E12979" t="s">
        <v>229</v>
      </c>
      <c r="F12979" s="1" t="s">
        <v>9480</v>
      </c>
      <c r="G12979" s="1" t="s">
        <v>9480</v>
      </c>
      <c r="H12979" s="1" t="s">
        <v>9480</v>
      </c>
      <c r="I12979" t="s">
        <v>8429</v>
      </c>
      <c r="J12979" t="s">
        <v>38</v>
      </c>
      <c r="K12979">
        <v>8</v>
      </c>
      <c r="L12979">
        <v>105.28</v>
      </c>
      <c r="M12979">
        <v>13.16</v>
      </c>
      <c r="N12979" t="e">
        <v>#N/A</v>
      </c>
      <c r="O12979" t="e">
        <v>#N/A</v>
      </c>
      <c r="P12979">
        <v>0</v>
      </c>
      <c r="Q12979">
        <v>0</v>
      </c>
      <c r="R12979">
        <v>1</v>
      </c>
    </row>
    <row r="12980" spans="1:18" x14ac:dyDescent="0.25">
      <c r="A12980" t="s">
        <v>8424</v>
      </c>
      <c r="B12980">
        <v>2018</v>
      </c>
      <c r="C12980">
        <v>3</v>
      </c>
      <c r="D12980">
        <v>29</v>
      </c>
      <c r="E12980" t="s">
        <v>229</v>
      </c>
      <c r="F12980" s="1" t="s">
        <v>9480</v>
      </c>
      <c r="G12980" s="1" t="s">
        <v>9480</v>
      </c>
      <c r="H12980" s="1" t="s">
        <v>9480</v>
      </c>
      <c r="I12980" t="s">
        <v>8430</v>
      </c>
      <c r="J12980" t="s">
        <v>38</v>
      </c>
      <c r="K12980">
        <v>6</v>
      </c>
      <c r="L12980">
        <v>276.36</v>
      </c>
      <c r="M12980">
        <v>46.06</v>
      </c>
      <c r="N12980" t="e">
        <v>#N/A</v>
      </c>
      <c r="O12980" t="e">
        <v>#N/A</v>
      </c>
      <c r="P12980">
        <v>0</v>
      </c>
      <c r="Q12980">
        <v>0</v>
      </c>
      <c r="R12980">
        <v>1</v>
      </c>
    </row>
    <row r="12981" spans="1:18" x14ac:dyDescent="0.25">
      <c r="A12981" t="s">
        <v>8424</v>
      </c>
      <c r="B12981">
        <v>2018</v>
      </c>
      <c r="C12981">
        <v>3</v>
      </c>
      <c r="D12981">
        <v>29</v>
      </c>
      <c r="E12981" t="s">
        <v>229</v>
      </c>
      <c r="F12981" s="1" t="s">
        <v>9480</v>
      </c>
      <c r="G12981" s="1" t="s">
        <v>9480</v>
      </c>
      <c r="H12981" s="1" t="s">
        <v>9480</v>
      </c>
      <c r="I12981" t="s">
        <v>15882</v>
      </c>
      <c r="J12981" t="s">
        <v>38</v>
      </c>
      <c r="K12981">
        <v>1</v>
      </c>
      <c r="L12981">
        <v>1879.91</v>
      </c>
      <c r="M12981">
        <v>1879.91</v>
      </c>
      <c r="N12981" t="e">
        <v>#N/A</v>
      </c>
      <c r="O12981" t="e">
        <v>#N/A</v>
      </c>
      <c r="P12981">
        <v>0</v>
      </c>
      <c r="Q12981">
        <v>0</v>
      </c>
      <c r="R12981">
        <v>1</v>
      </c>
    </row>
    <row r="12982" spans="1:18" x14ac:dyDescent="0.25">
      <c r="A12982" t="s">
        <v>8424</v>
      </c>
      <c r="B12982">
        <v>2018</v>
      </c>
      <c r="C12982">
        <v>3</v>
      </c>
      <c r="D12982">
        <v>29</v>
      </c>
      <c r="E12982" t="s">
        <v>229</v>
      </c>
      <c r="F12982" s="1" t="s">
        <v>9480</v>
      </c>
      <c r="G12982" s="1" t="s">
        <v>9480</v>
      </c>
      <c r="H12982" s="1" t="s">
        <v>9480</v>
      </c>
      <c r="I12982" t="s">
        <v>8431</v>
      </c>
      <c r="J12982" t="s">
        <v>38</v>
      </c>
      <c r="K12982">
        <v>2</v>
      </c>
      <c r="L12982">
        <v>23.5</v>
      </c>
      <c r="M12982">
        <v>11.75</v>
      </c>
      <c r="N12982" t="e">
        <v>#N/A</v>
      </c>
      <c r="O12982" t="e">
        <v>#N/A</v>
      </c>
      <c r="P12982">
        <v>0</v>
      </c>
      <c r="Q12982">
        <v>0</v>
      </c>
      <c r="R12982">
        <v>1</v>
      </c>
    </row>
    <row r="12983" spans="1:18" x14ac:dyDescent="0.25">
      <c r="A12983" t="s">
        <v>8424</v>
      </c>
      <c r="B12983">
        <v>2018</v>
      </c>
      <c r="C12983">
        <v>3</v>
      </c>
      <c r="D12983">
        <v>29</v>
      </c>
      <c r="E12983" t="s">
        <v>229</v>
      </c>
      <c r="F12983" s="1" t="s">
        <v>9480</v>
      </c>
      <c r="G12983" s="1" t="s">
        <v>9480</v>
      </c>
      <c r="H12983" s="1" t="s">
        <v>9480</v>
      </c>
      <c r="I12983" t="s">
        <v>8432</v>
      </c>
      <c r="J12983" t="s">
        <v>38</v>
      </c>
      <c r="K12983">
        <v>600</v>
      </c>
      <c r="L12983">
        <v>497.26</v>
      </c>
      <c r="M12983">
        <v>0.83</v>
      </c>
      <c r="N12983" t="e">
        <v>#N/A</v>
      </c>
      <c r="O12983" t="e">
        <v>#N/A</v>
      </c>
      <c r="P12983">
        <v>0</v>
      </c>
      <c r="Q12983">
        <v>0</v>
      </c>
      <c r="R12983">
        <v>1</v>
      </c>
    </row>
    <row r="12984" spans="1:18" x14ac:dyDescent="0.25">
      <c r="A12984" t="s">
        <v>8424</v>
      </c>
      <c r="B12984">
        <v>2018</v>
      </c>
      <c r="C12984">
        <v>3</v>
      </c>
      <c r="D12984">
        <v>29</v>
      </c>
      <c r="E12984" t="s">
        <v>229</v>
      </c>
      <c r="F12984" s="1" t="s">
        <v>9480</v>
      </c>
      <c r="G12984" s="1" t="s">
        <v>9480</v>
      </c>
      <c r="H12984" s="1" t="s">
        <v>9480</v>
      </c>
      <c r="I12984" t="s">
        <v>8433</v>
      </c>
      <c r="J12984" t="s">
        <v>7354</v>
      </c>
      <c r="K12984">
        <v>5</v>
      </c>
      <c r="L12984">
        <v>5400.3</v>
      </c>
      <c r="M12984">
        <v>1080.06</v>
      </c>
      <c r="N12984" t="e">
        <v>#N/A</v>
      </c>
      <c r="O12984" t="e">
        <v>#N/A</v>
      </c>
      <c r="P12984">
        <v>0</v>
      </c>
      <c r="Q12984">
        <v>0</v>
      </c>
      <c r="R12984">
        <v>1</v>
      </c>
    </row>
    <row r="12985" spans="1:18" x14ac:dyDescent="0.25">
      <c r="A12985" t="s">
        <v>8424</v>
      </c>
      <c r="B12985">
        <v>2018</v>
      </c>
      <c r="C12985">
        <v>3</v>
      </c>
      <c r="D12985">
        <v>29</v>
      </c>
      <c r="E12985" t="s">
        <v>229</v>
      </c>
      <c r="F12985" s="1" t="s">
        <v>9480</v>
      </c>
      <c r="G12985" s="1" t="s">
        <v>9480</v>
      </c>
      <c r="H12985" s="1" t="s">
        <v>9480</v>
      </c>
      <c r="I12985" t="s">
        <v>8434</v>
      </c>
      <c r="J12985" t="s">
        <v>38</v>
      </c>
      <c r="K12985">
        <v>3</v>
      </c>
      <c r="L12985">
        <v>504.78</v>
      </c>
      <c r="M12985">
        <v>168.26</v>
      </c>
      <c r="N12985" t="e">
        <v>#N/A</v>
      </c>
      <c r="O12985" t="e">
        <v>#N/A</v>
      </c>
      <c r="P12985">
        <v>0</v>
      </c>
      <c r="Q12985">
        <v>0</v>
      </c>
      <c r="R12985">
        <v>1</v>
      </c>
    </row>
    <row r="12986" spans="1:18" x14ac:dyDescent="0.25">
      <c r="A12986" t="s">
        <v>8424</v>
      </c>
      <c r="B12986">
        <v>2018</v>
      </c>
      <c r="C12986">
        <v>3</v>
      </c>
      <c r="D12986">
        <v>29</v>
      </c>
      <c r="E12986" t="s">
        <v>229</v>
      </c>
      <c r="F12986" s="1" t="s">
        <v>9480</v>
      </c>
      <c r="G12986" s="1" t="s">
        <v>9480</v>
      </c>
      <c r="H12986" s="1" t="s">
        <v>9480</v>
      </c>
      <c r="I12986" t="s">
        <v>8435</v>
      </c>
      <c r="J12986" t="s">
        <v>38</v>
      </c>
      <c r="K12986">
        <v>20</v>
      </c>
      <c r="L12986">
        <v>1278.4000000000001</v>
      </c>
      <c r="M12986">
        <v>63.92</v>
      </c>
      <c r="N12986" t="e">
        <v>#N/A</v>
      </c>
      <c r="O12986" t="e">
        <v>#N/A</v>
      </c>
      <c r="P12986">
        <v>0</v>
      </c>
      <c r="Q12986">
        <v>0</v>
      </c>
      <c r="R12986">
        <v>1</v>
      </c>
    </row>
    <row r="12987" spans="1:18" x14ac:dyDescent="0.25">
      <c r="A12987" t="s">
        <v>8424</v>
      </c>
      <c r="B12987">
        <v>2018</v>
      </c>
      <c r="C12987">
        <v>3</v>
      </c>
      <c r="D12987">
        <v>29</v>
      </c>
      <c r="E12987" t="s">
        <v>229</v>
      </c>
      <c r="F12987" s="1" t="s">
        <v>9480</v>
      </c>
      <c r="G12987" s="1" t="s">
        <v>9480</v>
      </c>
      <c r="H12987" s="1" t="s">
        <v>9480</v>
      </c>
      <c r="I12987" t="s">
        <v>8436</v>
      </c>
      <c r="J12987" t="s">
        <v>38</v>
      </c>
      <c r="K12987">
        <v>20</v>
      </c>
      <c r="L12987">
        <v>2199.6</v>
      </c>
      <c r="M12987">
        <v>109.98</v>
      </c>
      <c r="N12987" t="e">
        <v>#N/A</v>
      </c>
      <c r="O12987" t="e">
        <v>#N/A</v>
      </c>
      <c r="P12987">
        <v>0</v>
      </c>
      <c r="Q12987">
        <v>0</v>
      </c>
      <c r="R12987">
        <v>1</v>
      </c>
    </row>
    <row r="12988" spans="1:18" x14ac:dyDescent="0.25">
      <c r="A12988" t="s">
        <v>8424</v>
      </c>
      <c r="B12988">
        <v>2018</v>
      </c>
      <c r="C12988">
        <v>3</v>
      </c>
      <c r="D12988">
        <v>29</v>
      </c>
      <c r="E12988" t="s">
        <v>229</v>
      </c>
      <c r="F12988" s="1" t="s">
        <v>9480</v>
      </c>
      <c r="G12988" s="1" t="s">
        <v>9480</v>
      </c>
      <c r="H12988" s="1" t="s">
        <v>9480</v>
      </c>
      <c r="I12988" t="s">
        <v>8437</v>
      </c>
      <c r="J12988" t="s">
        <v>38</v>
      </c>
      <c r="K12988">
        <v>2</v>
      </c>
      <c r="L12988">
        <v>932.48</v>
      </c>
      <c r="M12988">
        <v>466.24</v>
      </c>
      <c r="N12988" t="e">
        <v>#N/A</v>
      </c>
      <c r="O12988" t="e">
        <v>#N/A</v>
      </c>
      <c r="P12988">
        <v>0</v>
      </c>
      <c r="Q12988">
        <v>0</v>
      </c>
      <c r="R12988">
        <v>1</v>
      </c>
    </row>
    <row r="12989" spans="1:18" x14ac:dyDescent="0.25">
      <c r="A12989" t="s">
        <v>8424</v>
      </c>
      <c r="B12989">
        <v>2018</v>
      </c>
      <c r="C12989">
        <v>3</v>
      </c>
      <c r="D12989">
        <v>29</v>
      </c>
      <c r="E12989" t="s">
        <v>229</v>
      </c>
      <c r="F12989" s="1" t="s">
        <v>9480</v>
      </c>
      <c r="G12989" s="1" t="s">
        <v>9480</v>
      </c>
      <c r="H12989" s="1" t="s">
        <v>9480</v>
      </c>
      <c r="I12989" t="s">
        <v>8438</v>
      </c>
      <c r="J12989" t="s">
        <v>38</v>
      </c>
      <c r="K12989">
        <v>5</v>
      </c>
      <c r="L12989">
        <v>324.3</v>
      </c>
      <c r="M12989">
        <v>64.86</v>
      </c>
      <c r="N12989" t="e">
        <v>#N/A</v>
      </c>
      <c r="O12989" t="e">
        <v>#N/A</v>
      </c>
      <c r="P12989">
        <v>0</v>
      </c>
      <c r="Q12989">
        <v>0</v>
      </c>
      <c r="R12989">
        <v>1</v>
      </c>
    </row>
    <row r="12990" spans="1:18" x14ac:dyDescent="0.25">
      <c r="A12990" t="s">
        <v>8424</v>
      </c>
      <c r="B12990">
        <v>2018</v>
      </c>
      <c r="C12990">
        <v>3</v>
      </c>
      <c r="D12990">
        <v>29</v>
      </c>
      <c r="E12990" t="s">
        <v>229</v>
      </c>
      <c r="F12990" s="1" t="s">
        <v>9480</v>
      </c>
      <c r="G12990" s="1" t="s">
        <v>9480</v>
      </c>
      <c r="H12990" s="1" t="s">
        <v>9480</v>
      </c>
      <c r="I12990" t="s">
        <v>8439</v>
      </c>
      <c r="J12990" t="s">
        <v>38</v>
      </c>
      <c r="K12990">
        <v>5</v>
      </c>
      <c r="L12990">
        <v>794.3</v>
      </c>
      <c r="M12990">
        <v>158.86000000000001</v>
      </c>
      <c r="N12990" t="e">
        <v>#N/A</v>
      </c>
      <c r="O12990" t="e">
        <v>#N/A</v>
      </c>
      <c r="P12990">
        <v>0</v>
      </c>
      <c r="Q12990">
        <v>0</v>
      </c>
      <c r="R12990">
        <v>1</v>
      </c>
    </row>
    <row r="12991" spans="1:18" x14ac:dyDescent="0.25">
      <c r="A12991" t="s">
        <v>8424</v>
      </c>
      <c r="B12991">
        <v>2018</v>
      </c>
      <c r="C12991">
        <v>3</v>
      </c>
      <c r="D12991">
        <v>29</v>
      </c>
      <c r="E12991" t="s">
        <v>229</v>
      </c>
      <c r="F12991" s="1" t="s">
        <v>9480</v>
      </c>
      <c r="G12991" s="1" t="s">
        <v>9480</v>
      </c>
      <c r="H12991" s="1" t="s">
        <v>9480</v>
      </c>
      <c r="I12991" t="s">
        <v>8440</v>
      </c>
      <c r="J12991" t="s">
        <v>38</v>
      </c>
      <c r="K12991">
        <v>4</v>
      </c>
      <c r="L12991">
        <v>47</v>
      </c>
      <c r="M12991">
        <v>11.75</v>
      </c>
      <c r="N12991" t="e">
        <v>#N/A</v>
      </c>
      <c r="O12991" t="e">
        <v>#N/A</v>
      </c>
      <c r="P12991">
        <v>0</v>
      </c>
      <c r="Q12991">
        <v>0</v>
      </c>
      <c r="R12991">
        <v>1</v>
      </c>
    </row>
    <row r="12992" spans="1:18" x14ac:dyDescent="0.25">
      <c r="A12992" t="s">
        <v>8424</v>
      </c>
      <c r="B12992">
        <v>2018</v>
      </c>
      <c r="C12992">
        <v>3</v>
      </c>
      <c r="D12992">
        <v>29</v>
      </c>
      <c r="E12992" t="s">
        <v>229</v>
      </c>
      <c r="F12992" s="1" t="s">
        <v>9480</v>
      </c>
      <c r="G12992" s="1" t="s">
        <v>9480</v>
      </c>
      <c r="H12992" s="1" t="s">
        <v>9480</v>
      </c>
      <c r="I12992" t="s">
        <v>8441</v>
      </c>
      <c r="J12992" t="s">
        <v>38</v>
      </c>
      <c r="K12992">
        <v>2</v>
      </c>
      <c r="L12992">
        <v>23.5</v>
      </c>
      <c r="M12992">
        <v>11.75</v>
      </c>
      <c r="N12992" t="e">
        <v>#N/A</v>
      </c>
      <c r="O12992" t="e">
        <v>#N/A</v>
      </c>
      <c r="P12992">
        <v>0</v>
      </c>
      <c r="Q12992">
        <v>0</v>
      </c>
      <c r="R12992">
        <v>1</v>
      </c>
    </row>
    <row r="12993" spans="1:18" x14ac:dyDescent="0.25">
      <c r="A12993" t="s">
        <v>8424</v>
      </c>
      <c r="B12993">
        <v>2018</v>
      </c>
      <c r="C12993">
        <v>3</v>
      </c>
      <c r="D12993">
        <v>29</v>
      </c>
      <c r="E12993" t="s">
        <v>229</v>
      </c>
      <c r="F12993" s="1" t="s">
        <v>9480</v>
      </c>
      <c r="G12993" s="1" t="s">
        <v>9480</v>
      </c>
      <c r="H12993" s="1" t="s">
        <v>9480</v>
      </c>
      <c r="I12993" t="s">
        <v>8442</v>
      </c>
      <c r="J12993" t="s">
        <v>38</v>
      </c>
      <c r="K12993">
        <v>10</v>
      </c>
      <c r="L12993">
        <v>2058.6</v>
      </c>
      <c r="M12993">
        <v>205.86</v>
      </c>
      <c r="N12993" t="e">
        <v>#N/A</v>
      </c>
      <c r="O12993" t="e">
        <v>#N/A</v>
      </c>
      <c r="P12993">
        <v>0</v>
      </c>
      <c r="Q12993">
        <v>0</v>
      </c>
      <c r="R12993">
        <v>1</v>
      </c>
    </row>
    <row r="12994" spans="1:18" x14ac:dyDescent="0.25">
      <c r="A12994" t="s">
        <v>522</v>
      </c>
      <c r="B12994">
        <v>2016</v>
      </c>
      <c r="C12994">
        <v>2</v>
      </c>
      <c r="D12994">
        <v>12</v>
      </c>
      <c r="E12994" t="s">
        <v>226</v>
      </c>
      <c r="F12994" s="1" t="s">
        <v>3205</v>
      </c>
      <c r="G12994" s="1" t="s">
        <v>3227</v>
      </c>
      <c r="H12994" s="1" t="s">
        <v>3206</v>
      </c>
      <c r="I12994" t="s">
        <v>19739</v>
      </c>
      <c r="J12994" t="s">
        <v>23</v>
      </c>
      <c r="K12994">
        <v>1925</v>
      </c>
      <c r="L12994">
        <v>84218.75</v>
      </c>
      <c r="M12994">
        <v>43.75</v>
      </c>
      <c r="N12994" t="s">
        <v>22092</v>
      </c>
      <c r="O12994" t="s">
        <v>23269</v>
      </c>
      <c r="P12994">
        <v>0</v>
      </c>
      <c r="Q12994">
        <v>0</v>
      </c>
      <c r="R12994">
        <v>1</v>
      </c>
    </row>
    <row r="12995" spans="1:18" x14ac:dyDescent="0.25">
      <c r="A12995" t="s">
        <v>522</v>
      </c>
      <c r="B12995">
        <v>2016</v>
      </c>
      <c r="C12995">
        <v>2</v>
      </c>
      <c r="D12995">
        <v>12</v>
      </c>
      <c r="E12995" t="s">
        <v>226</v>
      </c>
      <c r="F12995" s="1" t="s">
        <v>3205</v>
      </c>
      <c r="G12995" s="1" t="s">
        <v>3227</v>
      </c>
      <c r="H12995" s="1" t="s">
        <v>3206</v>
      </c>
      <c r="I12995" t="s">
        <v>19714</v>
      </c>
      <c r="J12995" t="s">
        <v>23</v>
      </c>
      <c r="K12995">
        <v>6965</v>
      </c>
      <c r="L12995">
        <v>304718.75</v>
      </c>
      <c r="M12995">
        <v>43.75</v>
      </c>
      <c r="N12995" t="s">
        <v>22088</v>
      </c>
      <c r="O12995" t="s">
        <v>23267</v>
      </c>
      <c r="P12995">
        <v>0</v>
      </c>
      <c r="Q12995">
        <v>0</v>
      </c>
      <c r="R12995">
        <v>1</v>
      </c>
    </row>
    <row r="12996" spans="1:18" x14ac:dyDescent="0.25">
      <c r="A12996" t="s">
        <v>522</v>
      </c>
      <c r="B12996">
        <v>2016</v>
      </c>
      <c r="C12996">
        <v>2</v>
      </c>
      <c r="D12996">
        <v>12</v>
      </c>
      <c r="E12996" t="s">
        <v>226</v>
      </c>
      <c r="F12996" s="1" t="s">
        <v>3205</v>
      </c>
      <c r="G12996" s="1" t="s">
        <v>3863</v>
      </c>
      <c r="H12996" s="1" t="s">
        <v>3206</v>
      </c>
      <c r="I12996" t="s">
        <v>18927</v>
      </c>
      <c r="J12996" t="s">
        <v>23</v>
      </c>
      <c r="K12996">
        <v>11421</v>
      </c>
      <c r="L12996">
        <v>367185.15</v>
      </c>
      <c r="M12996">
        <v>32.15</v>
      </c>
      <c r="N12996" t="s">
        <v>9342</v>
      </c>
      <c r="O12996" t="s">
        <v>9510</v>
      </c>
      <c r="P12996">
        <v>0</v>
      </c>
      <c r="Q12996">
        <v>0</v>
      </c>
      <c r="R12996">
        <v>1</v>
      </c>
    </row>
    <row r="12997" spans="1:18" x14ac:dyDescent="0.25">
      <c r="A12997" t="s">
        <v>685</v>
      </c>
      <c r="B12997">
        <v>2016</v>
      </c>
      <c r="C12997">
        <v>3</v>
      </c>
      <c r="D12997">
        <v>17</v>
      </c>
      <c r="E12997" t="s">
        <v>92</v>
      </c>
      <c r="F12997" s="1" t="s">
        <v>3205</v>
      </c>
      <c r="G12997" s="1" t="s">
        <v>3227</v>
      </c>
      <c r="H12997" s="1" t="s">
        <v>3206</v>
      </c>
      <c r="I12997" t="s">
        <v>19711</v>
      </c>
      <c r="J12997" t="s">
        <v>23</v>
      </c>
      <c r="K12997">
        <v>3610</v>
      </c>
      <c r="L12997">
        <v>115520</v>
      </c>
      <c r="M12997">
        <v>32</v>
      </c>
      <c r="N12997" t="s">
        <v>22082</v>
      </c>
      <c r="O12997" t="s">
        <v>23253</v>
      </c>
      <c r="P12997">
        <v>0</v>
      </c>
      <c r="Q12997">
        <v>0</v>
      </c>
      <c r="R12997">
        <v>1</v>
      </c>
    </row>
    <row r="12998" spans="1:18" x14ac:dyDescent="0.25">
      <c r="A12998" t="s">
        <v>685</v>
      </c>
      <c r="B12998">
        <v>2016</v>
      </c>
      <c r="C12998">
        <v>3</v>
      </c>
      <c r="D12998">
        <v>17</v>
      </c>
      <c r="E12998" t="s">
        <v>92</v>
      </c>
      <c r="F12998" s="1" t="s">
        <v>3205</v>
      </c>
      <c r="G12998" s="1" t="s">
        <v>3863</v>
      </c>
      <c r="H12998" s="1" t="s">
        <v>3206</v>
      </c>
      <c r="I12998" t="s">
        <v>19555</v>
      </c>
      <c r="J12998" t="s">
        <v>23</v>
      </c>
      <c r="K12998">
        <v>305</v>
      </c>
      <c r="L12998">
        <v>9607.5</v>
      </c>
      <c r="M12998">
        <v>31.5</v>
      </c>
      <c r="N12998" t="s">
        <v>9331</v>
      </c>
      <c r="O12998" t="s">
        <v>9540</v>
      </c>
      <c r="P12998">
        <v>4.2454374665687751E-2</v>
      </c>
      <c r="Q12998">
        <v>0</v>
      </c>
      <c r="R12998">
        <v>1</v>
      </c>
    </row>
    <row r="12999" spans="1:18" x14ac:dyDescent="0.25">
      <c r="A12999" t="s">
        <v>685</v>
      </c>
      <c r="B12999">
        <v>2016</v>
      </c>
      <c r="C12999">
        <v>3</v>
      </c>
      <c r="D12999">
        <v>17</v>
      </c>
      <c r="E12999" t="s">
        <v>92</v>
      </c>
      <c r="F12999" s="1" t="s">
        <v>3205</v>
      </c>
      <c r="G12999" s="1" t="s">
        <v>3863</v>
      </c>
      <c r="H12999" s="1" t="s">
        <v>3206</v>
      </c>
      <c r="I12999" t="s">
        <v>18931</v>
      </c>
      <c r="J12999" t="s">
        <v>23</v>
      </c>
      <c r="K12999">
        <v>15960</v>
      </c>
      <c r="L12999">
        <v>502740</v>
      </c>
      <c r="M12999">
        <v>31.5</v>
      </c>
      <c r="N12999" t="s">
        <v>9309</v>
      </c>
      <c r="O12999" t="s">
        <v>9451</v>
      </c>
      <c r="P12999">
        <v>6.5364123560168089E-2</v>
      </c>
      <c r="Q12999">
        <v>0</v>
      </c>
      <c r="R12999">
        <v>1</v>
      </c>
    </row>
    <row r="13000" spans="1:18" x14ac:dyDescent="0.25">
      <c r="A13000" t="s">
        <v>2759</v>
      </c>
      <c r="B13000">
        <v>2018</v>
      </c>
      <c r="C13000">
        <v>9</v>
      </c>
      <c r="D13000">
        <v>4</v>
      </c>
      <c r="E13000" t="s">
        <v>31</v>
      </c>
      <c r="F13000" s="1" t="s">
        <v>3205</v>
      </c>
      <c r="G13000" s="1" t="s">
        <v>3203</v>
      </c>
      <c r="H13000" s="1" t="s">
        <v>3204</v>
      </c>
      <c r="I13000" t="s">
        <v>17804</v>
      </c>
      <c r="J13000" t="s">
        <v>23</v>
      </c>
      <c r="K13000">
        <v>17810</v>
      </c>
      <c r="L13000">
        <v>744458.74</v>
      </c>
      <c r="M13000">
        <v>41.8</v>
      </c>
      <c r="N13000" t="s">
        <v>115</v>
      </c>
      <c r="O13000" t="s">
        <v>9643</v>
      </c>
      <c r="P13000">
        <v>0</v>
      </c>
      <c r="Q13000">
        <v>0</v>
      </c>
      <c r="R13000">
        <v>3</v>
      </c>
    </row>
    <row r="13001" spans="1:18" x14ac:dyDescent="0.25">
      <c r="A13001" t="s">
        <v>15395</v>
      </c>
      <c r="B13001">
        <v>2019</v>
      </c>
      <c r="C13001">
        <v>8</v>
      </c>
      <c r="D13001">
        <v>21</v>
      </c>
      <c r="E13001" t="s">
        <v>51</v>
      </c>
      <c r="F13001" s="1" t="s">
        <v>3205</v>
      </c>
      <c r="G13001" s="1" t="s">
        <v>3384</v>
      </c>
      <c r="H13001" s="1" t="s">
        <v>3206</v>
      </c>
      <c r="I13001" t="s">
        <v>17214</v>
      </c>
      <c r="J13001" t="s">
        <v>23</v>
      </c>
      <c r="K13001">
        <v>19992</v>
      </c>
      <c r="L13001">
        <v>989604</v>
      </c>
      <c r="M13001">
        <v>49.5</v>
      </c>
      <c r="N13001" t="s">
        <v>645</v>
      </c>
      <c r="O13001" t="s">
        <v>9450</v>
      </c>
      <c r="P13001">
        <v>9.1123449223886266E-2</v>
      </c>
      <c r="Q13001">
        <v>0</v>
      </c>
      <c r="R13001">
        <v>3</v>
      </c>
    </row>
    <row r="13002" spans="1:18" x14ac:dyDescent="0.25">
      <c r="A13002" t="s">
        <v>15395</v>
      </c>
      <c r="B13002">
        <v>2019</v>
      </c>
      <c r="C13002">
        <v>8</v>
      </c>
      <c r="D13002">
        <v>21</v>
      </c>
      <c r="E13002" t="s">
        <v>51</v>
      </c>
      <c r="F13002" s="1" t="s">
        <v>3205</v>
      </c>
      <c r="G13002" s="1" t="s">
        <v>3384</v>
      </c>
      <c r="H13002" s="1" t="s">
        <v>3206</v>
      </c>
      <c r="I13002" t="s">
        <v>17219</v>
      </c>
      <c r="J13002" t="s">
        <v>23</v>
      </c>
      <c r="K13002">
        <v>13644</v>
      </c>
      <c r="L13002">
        <v>675378</v>
      </c>
      <c r="M13002">
        <v>49.5</v>
      </c>
      <c r="N13002" t="s">
        <v>112</v>
      </c>
      <c r="O13002" t="s">
        <v>9515</v>
      </c>
      <c r="P13002">
        <v>3.2773227720419927E-2</v>
      </c>
      <c r="Q13002">
        <v>0</v>
      </c>
      <c r="R13002">
        <v>3</v>
      </c>
    </row>
    <row r="13003" spans="1:18" x14ac:dyDescent="0.25">
      <c r="A13003" t="s">
        <v>15395</v>
      </c>
      <c r="B13003">
        <v>2019</v>
      </c>
      <c r="C13003">
        <v>8</v>
      </c>
      <c r="D13003">
        <v>21</v>
      </c>
      <c r="E13003" t="s">
        <v>51</v>
      </c>
      <c r="F13003" s="1" t="s">
        <v>3205</v>
      </c>
      <c r="G13003" s="1" t="s">
        <v>3384</v>
      </c>
      <c r="H13003" s="1" t="s">
        <v>3206</v>
      </c>
      <c r="I13003" t="s">
        <v>17271</v>
      </c>
      <c r="J13003" t="s">
        <v>23</v>
      </c>
      <c r="K13003">
        <v>3570</v>
      </c>
      <c r="L13003">
        <v>178500</v>
      </c>
      <c r="M13003">
        <v>50</v>
      </c>
      <c r="N13003" t="s">
        <v>309</v>
      </c>
      <c r="O13003" t="s">
        <v>9556</v>
      </c>
      <c r="P13003">
        <v>0</v>
      </c>
      <c r="Q13003">
        <v>0</v>
      </c>
      <c r="R13003">
        <v>3</v>
      </c>
    </row>
    <row r="13004" spans="1:18" x14ac:dyDescent="0.25">
      <c r="A13004" t="s">
        <v>15395</v>
      </c>
      <c r="B13004">
        <v>2019</v>
      </c>
      <c r="C13004">
        <v>8</v>
      </c>
      <c r="D13004">
        <v>21</v>
      </c>
      <c r="E13004" t="s">
        <v>51</v>
      </c>
      <c r="F13004" s="1" t="s">
        <v>3205</v>
      </c>
      <c r="G13004" s="1" t="s">
        <v>3384</v>
      </c>
      <c r="H13004" s="1" t="s">
        <v>3206</v>
      </c>
      <c r="I13004" t="s">
        <v>17339</v>
      </c>
      <c r="J13004" t="s">
        <v>23</v>
      </c>
      <c r="K13004">
        <v>2855</v>
      </c>
      <c r="L13004">
        <v>142750</v>
      </c>
      <c r="M13004">
        <v>50</v>
      </c>
      <c r="N13004" t="s">
        <v>2148</v>
      </c>
      <c r="O13004" t="s">
        <v>9552</v>
      </c>
      <c r="P13004">
        <v>0</v>
      </c>
      <c r="Q13004">
        <v>0</v>
      </c>
      <c r="R13004">
        <v>3</v>
      </c>
    </row>
    <row r="13005" spans="1:18" x14ac:dyDescent="0.25">
      <c r="A13005" t="s">
        <v>3184</v>
      </c>
      <c r="B13005">
        <v>2018</v>
      </c>
      <c r="C13005">
        <v>12</v>
      </c>
      <c r="D13005">
        <v>29</v>
      </c>
      <c r="E13005" t="s">
        <v>226</v>
      </c>
      <c r="F13005" s="1" t="s">
        <v>3205</v>
      </c>
      <c r="G13005" s="1" t="s">
        <v>3863</v>
      </c>
      <c r="H13005" s="1" t="s">
        <v>3206</v>
      </c>
      <c r="I13005" t="s">
        <v>18995</v>
      </c>
      <c r="J13005" t="s">
        <v>23</v>
      </c>
      <c r="K13005">
        <v>7490</v>
      </c>
      <c r="L13005">
        <v>346787</v>
      </c>
      <c r="M13005">
        <v>46.3</v>
      </c>
      <c r="N13005" t="s">
        <v>9347</v>
      </c>
      <c r="O13005" t="s">
        <v>9542</v>
      </c>
      <c r="P13005">
        <v>8.0289698840596724E-2</v>
      </c>
      <c r="Q13005">
        <v>0</v>
      </c>
      <c r="R13005">
        <v>4</v>
      </c>
    </row>
    <row r="13006" spans="1:18" x14ac:dyDescent="0.25">
      <c r="A13006" t="s">
        <v>3184</v>
      </c>
      <c r="B13006">
        <v>2018</v>
      </c>
      <c r="C13006">
        <v>12</v>
      </c>
      <c r="D13006">
        <v>29</v>
      </c>
      <c r="E13006" t="s">
        <v>226</v>
      </c>
      <c r="F13006" s="1" t="s">
        <v>3205</v>
      </c>
      <c r="G13006" s="1" t="s">
        <v>3863</v>
      </c>
      <c r="H13006" s="1" t="s">
        <v>3206</v>
      </c>
      <c r="I13006" t="s">
        <v>18999</v>
      </c>
      <c r="J13006" t="s">
        <v>23</v>
      </c>
      <c r="K13006">
        <v>8600</v>
      </c>
      <c r="L13006">
        <v>398180</v>
      </c>
      <c r="M13006">
        <v>46.3</v>
      </c>
      <c r="N13006" t="s">
        <v>9337</v>
      </c>
      <c r="O13006" t="s">
        <v>9440</v>
      </c>
      <c r="P13006">
        <v>0.12068470364021268</v>
      </c>
      <c r="Q13006">
        <v>0</v>
      </c>
      <c r="R13006">
        <v>4</v>
      </c>
    </row>
    <row r="13007" spans="1:18" x14ac:dyDescent="0.25">
      <c r="A13007" t="s">
        <v>3184</v>
      </c>
      <c r="B13007">
        <v>2018</v>
      </c>
      <c r="C13007">
        <v>12</v>
      </c>
      <c r="D13007">
        <v>29</v>
      </c>
      <c r="E13007" t="s">
        <v>226</v>
      </c>
      <c r="F13007" s="1" t="s">
        <v>3205</v>
      </c>
      <c r="G13007" s="1" t="s">
        <v>3384</v>
      </c>
      <c r="H13007" s="1" t="s">
        <v>3206</v>
      </c>
      <c r="I13007" t="s">
        <v>17075</v>
      </c>
      <c r="J13007" t="s">
        <v>23</v>
      </c>
      <c r="K13007">
        <v>860</v>
      </c>
      <c r="L13007">
        <v>37324</v>
      </c>
      <c r="M13007">
        <v>43.4</v>
      </c>
      <c r="N13007" t="s">
        <v>168</v>
      </c>
      <c r="O13007" t="s">
        <v>9481</v>
      </c>
      <c r="P13007">
        <v>2.7900708435018715E-2</v>
      </c>
      <c r="Q13007">
        <v>0</v>
      </c>
      <c r="R13007">
        <v>4</v>
      </c>
    </row>
    <row r="13008" spans="1:18" x14ac:dyDescent="0.25">
      <c r="A13008" t="s">
        <v>3184</v>
      </c>
      <c r="B13008">
        <v>2018</v>
      </c>
      <c r="C13008">
        <v>12</v>
      </c>
      <c r="D13008">
        <v>29</v>
      </c>
      <c r="E13008" t="s">
        <v>226</v>
      </c>
      <c r="F13008" s="1" t="s">
        <v>3205</v>
      </c>
      <c r="G13008" s="1" t="s">
        <v>3384</v>
      </c>
      <c r="H13008" s="1" t="s">
        <v>3206</v>
      </c>
      <c r="I13008" t="s">
        <v>17077</v>
      </c>
      <c r="J13008" t="s">
        <v>23</v>
      </c>
      <c r="K13008">
        <v>1327</v>
      </c>
      <c r="L13008">
        <v>61174.7</v>
      </c>
      <c r="M13008">
        <v>46.1</v>
      </c>
      <c r="N13008" t="s">
        <v>645</v>
      </c>
      <c r="O13008" t="s">
        <v>9450</v>
      </c>
      <c r="P13008">
        <v>9.1123449223886266E-2</v>
      </c>
      <c r="Q13008">
        <v>0</v>
      </c>
      <c r="R13008">
        <v>4</v>
      </c>
    </row>
    <row r="13009" spans="1:18" x14ac:dyDescent="0.25">
      <c r="A13009" t="s">
        <v>3184</v>
      </c>
      <c r="B13009">
        <v>2018</v>
      </c>
      <c r="C13009">
        <v>12</v>
      </c>
      <c r="D13009">
        <v>29</v>
      </c>
      <c r="E13009" t="s">
        <v>226</v>
      </c>
      <c r="F13009" s="1" t="s">
        <v>3205</v>
      </c>
      <c r="G13009" s="1" t="s">
        <v>3384</v>
      </c>
      <c r="H13009" s="1" t="s">
        <v>3206</v>
      </c>
      <c r="I13009" t="s">
        <v>17080</v>
      </c>
      <c r="J13009" t="s">
        <v>23</v>
      </c>
      <c r="K13009">
        <v>2160</v>
      </c>
      <c r="L13009">
        <v>94176</v>
      </c>
      <c r="M13009">
        <v>43.6</v>
      </c>
      <c r="N13009" t="s">
        <v>2239</v>
      </c>
      <c r="O13009" t="s">
        <v>9550</v>
      </c>
      <c r="P13009">
        <v>0</v>
      </c>
      <c r="Q13009">
        <v>0</v>
      </c>
      <c r="R13009">
        <v>4</v>
      </c>
    </row>
    <row r="13010" spans="1:18" x14ac:dyDescent="0.25">
      <c r="A13010" t="s">
        <v>8099</v>
      </c>
      <c r="B13010">
        <v>2017</v>
      </c>
      <c r="C13010">
        <v>7</v>
      </c>
      <c r="D13010">
        <v>24</v>
      </c>
      <c r="E13010" t="s">
        <v>8070</v>
      </c>
      <c r="F13010" s="1" t="s">
        <v>9480</v>
      </c>
      <c r="G13010" s="1" t="s">
        <v>9480</v>
      </c>
      <c r="H13010" s="1" t="s">
        <v>9480</v>
      </c>
      <c r="I13010" t="s">
        <v>15770</v>
      </c>
      <c r="J13010" t="s">
        <v>38</v>
      </c>
      <c r="K13010">
        <v>716</v>
      </c>
      <c r="L13010">
        <v>35084</v>
      </c>
      <c r="M13010">
        <v>49</v>
      </c>
      <c r="N13010" t="e">
        <v>#N/A</v>
      </c>
      <c r="O13010" t="e">
        <v>#N/A</v>
      </c>
      <c r="P13010">
        <v>0</v>
      </c>
      <c r="Q13010">
        <v>0</v>
      </c>
      <c r="R13010">
        <v>3</v>
      </c>
    </row>
    <row r="13011" spans="1:18" x14ac:dyDescent="0.25">
      <c r="A13011" t="s">
        <v>1829</v>
      </c>
      <c r="B13011">
        <v>2017</v>
      </c>
      <c r="C13011">
        <v>9</v>
      </c>
      <c r="D13011">
        <v>19</v>
      </c>
      <c r="E13011" t="s">
        <v>1515</v>
      </c>
      <c r="F13011" s="1" t="s">
        <v>3205</v>
      </c>
      <c r="G13011" s="1" t="s">
        <v>3384</v>
      </c>
      <c r="H13011" s="1" t="s">
        <v>3206</v>
      </c>
      <c r="I13011" t="s">
        <v>17075</v>
      </c>
      <c r="J13011" t="s">
        <v>23</v>
      </c>
      <c r="K13011">
        <v>4730</v>
      </c>
      <c r="L13011">
        <v>203390</v>
      </c>
      <c r="M13011">
        <v>43</v>
      </c>
      <c r="N13011" t="s">
        <v>168</v>
      </c>
      <c r="O13011" t="s">
        <v>9481</v>
      </c>
      <c r="P13011">
        <v>2.7900708435018715E-2</v>
      </c>
      <c r="Q13011">
        <v>0</v>
      </c>
      <c r="R13011">
        <v>3</v>
      </c>
    </row>
    <row r="13012" spans="1:18" x14ac:dyDescent="0.25">
      <c r="A13012" t="s">
        <v>1829</v>
      </c>
      <c r="B13012">
        <v>2017</v>
      </c>
      <c r="C13012">
        <v>9</v>
      </c>
      <c r="D13012">
        <v>19</v>
      </c>
      <c r="E13012" t="s">
        <v>1515</v>
      </c>
      <c r="F13012" s="1" t="s">
        <v>3205</v>
      </c>
      <c r="G13012" s="1" t="s">
        <v>3384</v>
      </c>
      <c r="H13012" s="1" t="s">
        <v>3206</v>
      </c>
      <c r="I13012" t="s">
        <v>17079</v>
      </c>
      <c r="J13012" t="s">
        <v>23</v>
      </c>
      <c r="K13012">
        <v>5184</v>
      </c>
      <c r="L13012">
        <v>222912</v>
      </c>
      <c r="M13012">
        <v>43</v>
      </c>
      <c r="N13012" t="s">
        <v>170</v>
      </c>
      <c r="O13012" t="s">
        <v>9516</v>
      </c>
      <c r="P13012">
        <v>3.660242098978287E-2</v>
      </c>
      <c r="Q13012">
        <v>0</v>
      </c>
      <c r="R13012">
        <v>3</v>
      </c>
    </row>
    <row r="13013" spans="1:18" x14ac:dyDescent="0.25">
      <c r="A13013" t="s">
        <v>1829</v>
      </c>
      <c r="B13013">
        <v>2017</v>
      </c>
      <c r="C13013">
        <v>9</v>
      </c>
      <c r="D13013">
        <v>19</v>
      </c>
      <c r="E13013" t="s">
        <v>1515</v>
      </c>
      <c r="F13013" s="1" t="s">
        <v>3205</v>
      </c>
      <c r="G13013" s="1" t="s">
        <v>3384</v>
      </c>
      <c r="H13013" s="1" t="s">
        <v>3206</v>
      </c>
      <c r="I13013" t="s">
        <v>17081</v>
      </c>
      <c r="J13013" t="s">
        <v>23</v>
      </c>
      <c r="K13013">
        <v>9928</v>
      </c>
      <c r="L13013">
        <v>426904</v>
      </c>
      <c r="M13013">
        <v>43</v>
      </c>
      <c r="N13013" t="s">
        <v>160</v>
      </c>
      <c r="O13013" t="s">
        <v>9452</v>
      </c>
      <c r="P13013">
        <v>0.10110188471641929</v>
      </c>
      <c r="Q13013">
        <v>0</v>
      </c>
      <c r="R13013">
        <v>3</v>
      </c>
    </row>
    <row r="13014" spans="1:18" x14ac:dyDescent="0.25">
      <c r="A13014" t="s">
        <v>8408</v>
      </c>
      <c r="B13014">
        <v>2018</v>
      </c>
      <c r="C13014">
        <v>3</v>
      </c>
      <c r="D13014">
        <v>17</v>
      </c>
      <c r="E13014" t="s">
        <v>7471</v>
      </c>
      <c r="F13014" s="1" t="s">
        <v>5207</v>
      </c>
      <c r="G13014" s="1" t="s">
        <v>21316</v>
      </c>
      <c r="H13014" s="1" t="s">
        <v>7263</v>
      </c>
      <c r="I13014" t="s">
        <v>6870</v>
      </c>
      <c r="J13014" t="s">
        <v>38</v>
      </c>
      <c r="K13014">
        <v>100</v>
      </c>
      <c r="L13014">
        <v>14850</v>
      </c>
      <c r="M13014">
        <v>148.5</v>
      </c>
      <c r="N13014" t="s">
        <v>8919</v>
      </c>
      <c r="O13014" t="s">
        <v>9993</v>
      </c>
      <c r="P13014">
        <v>0</v>
      </c>
      <c r="Q13014">
        <v>0</v>
      </c>
      <c r="R13014">
        <v>1</v>
      </c>
    </row>
    <row r="13015" spans="1:18" x14ac:dyDescent="0.25">
      <c r="A13015" t="s">
        <v>7868</v>
      </c>
      <c r="B13015">
        <v>2017</v>
      </c>
      <c r="C13015">
        <v>1</v>
      </c>
      <c r="D13015">
        <v>24</v>
      </c>
      <c r="E13015" t="s">
        <v>36</v>
      </c>
      <c r="F13015" s="1" t="s">
        <v>5207</v>
      </c>
      <c r="G13015" s="1" t="s">
        <v>6745</v>
      </c>
      <c r="H13015" s="1" t="s">
        <v>7263</v>
      </c>
      <c r="I13015" t="s">
        <v>6746</v>
      </c>
      <c r="J13015" t="s">
        <v>38</v>
      </c>
      <c r="K13015">
        <v>330</v>
      </c>
      <c r="L13015">
        <v>145200</v>
      </c>
      <c r="M13015">
        <v>440</v>
      </c>
      <c r="N13015" t="s">
        <v>6746</v>
      </c>
      <c r="O13015" t="s">
        <v>10004</v>
      </c>
      <c r="P13015">
        <v>0</v>
      </c>
      <c r="Q13015">
        <v>0</v>
      </c>
      <c r="R13015">
        <v>1</v>
      </c>
    </row>
    <row r="13016" spans="1:18" x14ac:dyDescent="0.25">
      <c r="A13016" t="s">
        <v>16941</v>
      </c>
      <c r="B13016">
        <v>2019</v>
      </c>
      <c r="C13016">
        <v>12</v>
      </c>
      <c r="D13016">
        <v>10</v>
      </c>
      <c r="E13016" t="s">
        <v>15699</v>
      </c>
      <c r="F13016" s="1" t="s">
        <v>3205</v>
      </c>
      <c r="G13016" s="1" t="s">
        <v>3384</v>
      </c>
      <c r="H13016" s="1" t="s">
        <v>3206</v>
      </c>
      <c r="I13016" t="s">
        <v>17214</v>
      </c>
      <c r="J13016" t="s">
        <v>23</v>
      </c>
      <c r="K13016">
        <v>9996</v>
      </c>
      <c r="L13016">
        <v>434826</v>
      </c>
      <c r="M13016">
        <v>43.5</v>
      </c>
      <c r="N13016" t="s">
        <v>645</v>
      </c>
      <c r="O13016" t="s">
        <v>9450</v>
      </c>
      <c r="P13016">
        <v>9.1123449223886266E-2</v>
      </c>
      <c r="Q13016">
        <v>0</v>
      </c>
      <c r="R13016">
        <v>4</v>
      </c>
    </row>
    <row r="13017" spans="1:18" x14ac:dyDescent="0.25">
      <c r="A13017" t="s">
        <v>16941</v>
      </c>
      <c r="B13017">
        <v>2019</v>
      </c>
      <c r="C13017">
        <v>12</v>
      </c>
      <c r="D13017">
        <v>10</v>
      </c>
      <c r="E13017" t="s">
        <v>15699</v>
      </c>
      <c r="F13017" s="1" t="s">
        <v>3205</v>
      </c>
      <c r="G13017" s="1" t="s">
        <v>3384</v>
      </c>
      <c r="H13017" s="1" t="s">
        <v>3206</v>
      </c>
      <c r="I13017" t="s">
        <v>17215</v>
      </c>
      <c r="J13017" t="s">
        <v>23</v>
      </c>
      <c r="K13017">
        <v>9670</v>
      </c>
      <c r="L13017">
        <v>417744</v>
      </c>
      <c r="M13017">
        <v>43.2</v>
      </c>
      <c r="N13017" t="s">
        <v>170</v>
      </c>
      <c r="O13017" t="s">
        <v>9516</v>
      </c>
      <c r="P13017">
        <v>3.660242098978287E-2</v>
      </c>
      <c r="Q13017">
        <v>0</v>
      </c>
      <c r="R13017">
        <v>4</v>
      </c>
    </row>
    <row r="13018" spans="1:18" x14ac:dyDescent="0.25">
      <c r="A13018" t="s">
        <v>3001</v>
      </c>
      <c r="B13018">
        <v>2018</v>
      </c>
      <c r="C13018">
        <v>11</v>
      </c>
      <c r="D13018">
        <v>1</v>
      </c>
      <c r="E13018" t="s">
        <v>174</v>
      </c>
      <c r="F13018" s="1" t="s">
        <v>3205</v>
      </c>
      <c r="G13018" s="1" t="s">
        <v>3863</v>
      </c>
      <c r="H13018" s="1" t="s">
        <v>3206</v>
      </c>
      <c r="I13018" t="s">
        <v>18995</v>
      </c>
      <c r="J13018" t="s">
        <v>23</v>
      </c>
      <c r="K13018">
        <v>9555</v>
      </c>
      <c r="L13018">
        <v>442396.53</v>
      </c>
      <c r="M13018">
        <v>46.3</v>
      </c>
      <c r="N13018" t="s">
        <v>9347</v>
      </c>
      <c r="O13018" t="s">
        <v>9542</v>
      </c>
      <c r="P13018">
        <v>8.0289698840596724E-2</v>
      </c>
      <c r="Q13018">
        <v>0</v>
      </c>
      <c r="R13018">
        <v>4</v>
      </c>
    </row>
    <row r="13019" spans="1:18" x14ac:dyDescent="0.25">
      <c r="A13019" t="s">
        <v>3001</v>
      </c>
      <c r="B13019">
        <v>2018</v>
      </c>
      <c r="C13019">
        <v>11</v>
      </c>
      <c r="D13019">
        <v>1</v>
      </c>
      <c r="E13019" t="s">
        <v>174</v>
      </c>
      <c r="F13019" s="1" t="s">
        <v>3205</v>
      </c>
      <c r="G13019" s="1" t="s">
        <v>3863</v>
      </c>
      <c r="H13019" s="1" t="s">
        <v>3206</v>
      </c>
      <c r="I13019" t="s">
        <v>18999</v>
      </c>
      <c r="J13019" t="s">
        <v>23</v>
      </c>
      <c r="K13019">
        <v>9535</v>
      </c>
      <c r="L13019">
        <v>441470.52</v>
      </c>
      <c r="M13019">
        <v>46.3</v>
      </c>
      <c r="N13019" t="s">
        <v>9337</v>
      </c>
      <c r="O13019" t="s">
        <v>9440</v>
      </c>
      <c r="P13019">
        <v>0.12068470364021268</v>
      </c>
      <c r="Q13019">
        <v>0</v>
      </c>
      <c r="R13019">
        <v>4</v>
      </c>
    </row>
    <row r="13020" spans="1:18" x14ac:dyDescent="0.25">
      <c r="A13020" t="s">
        <v>7545</v>
      </c>
      <c r="B13020">
        <v>2016</v>
      </c>
      <c r="C13020">
        <v>5</v>
      </c>
      <c r="D13020">
        <v>4</v>
      </c>
      <c r="E13020" t="s">
        <v>7311</v>
      </c>
      <c r="F13020" s="1" t="s">
        <v>9480</v>
      </c>
      <c r="G13020" s="1" t="s">
        <v>9480</v>
      </c>
      <c r="H13020" s="1" t="s">
        <v>9480</v>
      </c>
      <c r="I13020" t="s">
        <v>7546</v>
      </c>
      <c r="J13020" t="s">
        <v>38</v>
      </c>
      <c r="K13020">
        <v>100</v>
      </c>
      <c r="L13020">
        <v>16059.32</v>
      </c>
      <c r="M13020">
        <v>160.59</v>
      </c>
      <c r="N13020" t="e">
        <v>#N/A</v>
      </c>
      <c r="O13020" t="e">
        <v>#N/A</v>
      </c>
      <c r="P13020">
        <v>0</v>
      </c>
      <c r="Q13020">
        <v>0</v>
      </c>
      <c r="R13020">
        <v>2</v>
      </c>
    </row>
    <row r="13021" spans="1:18" x14ac:dyDescent="0.25">
      <c r="A13021" t="s">
        <v>7545</v>
      </c>
      <c r="B13021">
        <v>2016</v>
      </c>
      <c r="C13021">
        <v>5</v>
      </c>
      <c r="D13021">
        <v>4</v>
      </c>
      <c r="E13021" t="s">
        <v>7311</v>
      </c>
      <c r="F13021" s="1" t="s">
        <v>5207</v>
      </c>
      <c r="G13021" s="1" t="s">
        <v>21109</v>
      </c>
      <c r="H13021" s="1" t="s">
        <v>7263</v>
      </c>
      <c r="I13021" t="s">
        <v>5210</v>
      </c>
      <c r="J13021" t="s">
        <v>38</v>
      </c>
      <c r="K13021">
        <v>100</v>
      </c>
      <c r="L13021">
        <v>54256.88</v>
      </c>
      <c r="M13021">
        <v>542.57000000000005</v>
      </c>
      <c r="N13021" t="s">
        <v>5210</v>
      </c>
      <c r="O13021" t="s">
        <v>9946</v>
      </c>
      <c r="P13021">
        <v>0</v>
      </c>
      <c r="Q13021">
        <v>0</v>
      </c>
      <c r="R13021">
        <v>2</v>
      </c>
    </row>
    <row r="13022" spans="1:18" x14ac:dyDescent="0.25">
      <c r="A13022" t="s">
        <v>7588</v>
      </c>
      <c r="B13022">
        <v>2016</v>
      </c>
      <c r="C13022">
        <v>6</v>
      </c>
      <c r="D13022">
        <v>2</v>
      </c>
      <c r="E13022" t="s">
        <v>7471</v>
      </c>
      <c r="F13022" s="1" t="s">
        <v>5207</v>
      </c>
      <c r="G13022" s="1" t="s">
        <v>20573</v>
      </c>
      <c r="H13022" s="1" t="s">
        <v>3201</v>
      </c>
      <c r="I13022" t="s">
        <v>5731</v>
      </c>
      <c r="J13022" t="s">
        <v>23</v>
      </c>
      <c r="K13022">
        <v>500</v>
      </c>
      <c r="L13022">
        <v>57500</v>
      </c>
      <c r="M13022">
        <v>115</v>
      </c>
      <c r="N13022" t="s">
        <v>9014</v>
      </c>
      <c r="O13022" t="s">
        <v>9477</v>
      </c>
      <c r="P13022">
        <v>0</v>
      </c>
      <c r="Q13022">
        <v>0</v>
      </c>
      <c r="R13022">
        <v>2</v>
      </c>
    </row>
    <row r="13023" spans="1:18" x14ac:dyDescent="0.25">
      <c r="A13023" t="s">
        <v>16943</v>
      </c>
      <c r="B13023">
        <v>2019</v>
      </c>
      <c r="C13023">
        <v>12</v>
      </c>
      <c r="D13023">
        <v>30</v>
      </c>
      <c r="E13023" t="s">
        <v>16065</v>
      </c>
      <c r="F13023" s="1" t="s">
        <v>5207</v>
      </c>
      <c r="G13023" s="1" t="s">
        <v>21054</v>
      </c>
      <c r="H13023" s="1" t="s">
        <v>7263</v>
      </c>
      <c r="I13023" t="s">
        <v>21106</v>
      </c>
      <c r="J13023" t="s">
        <v>38</v>
      </c>
      <c r="K13023">
        <v>50</v>
      </c>
      <c r="L13023">
        <v>23200</v>
      </c>
      <c r="M13023">
        <v>464</v>
      </c>
      <c r="N13023" t="s">
        <v>7263</v>
      </c>
      <c r="O13023" t="s">
        <v>23274</v>
      </c>
      <c r="P13023">
        <v>0</v>
      </c>
      <c r="Q13023">
        <v>0</v>
      </c>
      <c r="R13023">
        <v>4</v>
      </c>
    </row>
    <row r="13024" spans="1:18" x14ac:dyDescent="0.25">
      <c r="A13024" t="s">
        <v>2399</v>
      </c>
      <c r="B13024">
        <v>2018</v>
      </c>
      <c r="C13024">
        <v>4</v>
      </c>
      <c r="D13024">
        <v>13</v>
      </c>
      <c r="E13024" t="s">
        <v>226</v>
      </c>
      <c r="F13024" s="1" t="s">
        <v>3205</v>
      </c>
      <c r="G13024" s="1" t="s">
        <v>3384</v>
      </c>
      <c r="H13024" s="1" t="s">
        <v>3206</v>
      </c>
      <c r="I13024" t="s">
        <v>17066</v>
      </c>
      <c r="J13024" t="s">
        <v>23</v>
      </c>
      <c r="K13024">
        <v>5985</v>
      </c>
      <c r="L13024">
        <v>283329.90000000002</v>
      </c>
      <c r="M13024">
        <v>47.34</v>
      </c>
      <c r="N13024" t="s">
        <v>160</v>
      </c>
      <c r="O13024" t="s">
        <v>9452</v>
      </c>
      <c r="P13024">
        <v>0.10110188471641929</v>
      </c>
      <c r="Q13024">
        <v>0</v>
      </c>
      <c r="R13024">
        <v>2</v>
      </c>
    </row>
    <row r="13025" spans="1:18" x14ac:dyDescent="0.25">
      <c r="A13025" t="s">
        <v>2399</v>
      </c>
      <c r="B13025">
        <v>2018</v>
      </c>
      <c r="C13025">
        <v>4</v>
      </c>
      <c r="D13025">
        <v>13</v>
      </c>
      <c r="E13025" t="s">
        <v>226</v>
      </c>
      <c r="F13025" s="1" t="s">
        <v>3205</v>
      </c>
      <c r="G13025" s="1" t="s">
        <v>3863</v>
      </c>
      <c r="H13025" s="1" t="s">
        <v>3206</v>
      </c>
      <c r="I13025" t="s">
        <v>18995</v>
      </c>
      <c r="J13025" t="s">
        <v>23</v>
      </c>
      <c r="K13025">
        <v>13890</v>
      </c>
      <c r="L13025">
        <v>695889</v>
      </c>
      <c r="M13025">
        <v>50.1</v>
      </c>
      <c r="N13025" t="s">
        <v>9347</v>
      </c>
      <c r="O13025" t="s">
        <v>9542</v>
      </c>
      <c r="P13025">
        <v>8.0289698840596724E-2</v>
      </c>
      <c r="Q13025">
        <v>0</v>
      </c>
      <c r="R13025">
        <v>2</v>
      </c>
    </row>
    <row r="13026" spans="1:18" x14ac:dyDescent="0.25">
      <c r="A13026" t="s">
        <v>7278</v>
      </c>
      <c r="B13026">
        <v>2019</v>
      </c>
      <c r="C13026">
        <v>1</v>
      </c>
      <c r="D13026">
        <v>16</v>
      </c>
      <c r="E13026" t="s">
        <v>174</v>
      </c>
      <c r="F13026" s="1" t="s">
        <v>3205</v>
      </c>
      <c r="G13026" s="1" t="s">
        <v>3863</v>
      </c>
      <c r="H13026" s="1" t="s">
        <v>3206</v>
      </c>
      <c r="I13026" t="s">
        <v>19222</v>
      </c>
      <c r="J13026" t="s">
        <v>23</v>
      </c>
      <c r="K13026">
        <v>6035</v>
      </c>
      <c r="L13026">
        <v>274592.52</v>
      </c>
      <c r="M13026">
        <v>45.5</v>
      </c>
      <c r="N13026" t="s">
        <v>9342</v>
      </c>
      <c r="O13026" t="s">
        <v>9510</v>
      </c>
      <c r="P13026">
        <v>0</v>
      </c>
      <c r="Q13026">
        <v>0</v>
      </c>
      <c r="R13026">
        <v>1</v>
      </c>
    </row>
    <row r="13027" spans="1:18" x14ac:dyDescent="0.25">
      <c r="A13027" t="s">
        <v>7278</v>
      </c>
      <c r="B13027">
        <v>2019</v>
      </c>
      <c r="C13027">
        <v>1</v>
      </c>
      <c r="D13027">
        <v>16</v>
      </c>
      <c r="E13027" t="s">
        <v>174</v>
      </c>
      <c r="F13027" s="1" t="s">
        <v>3205</v>
      </c>
      <c r="G13027" s="1" t="s">
        <v>3967</v>
      </c>
      <c r="H13027" s="1" t="s">
        <v>3204</v>
      </c>
      <c r="I13027" t="s">
        <v>18153</v>
      </c>
      <c r="J13027" t="s">
        <v>23</v>
      </c>
      <c r="K13027">
        <v>120</v>
      </c>
      <c r="L13027">
        <v>5300.4</v>
      </c>
      <c r="M13027">
        <v>44.17</v>
      </c>
      <c r="N13027" t="s">
        <v>9230</v>
      </c>
      <c r="O13027" t="s">
        <v>9504</v>
      </c>
      <c r="P13027">
        <v>0</v>
      </c>
      <c r="Q13027">
        <v>0</v>
      </c>
      <c r="R13027">
        <v>1</v>
      </c>
    </row>
    <row r="13028" spans="1:18" x14ac:dyDescent="0.25">
      <c r="A13028" t="s">
        <v>7278</v>
      </c>
      <c r="B13028">
        <v>2019</v>
      </c>
      <c r="C13028">
        <v>1</v>
      </c>
      <c r="D13028">
        <v>16</v>
      </c>
      <c r="E13028" t="s">
        <v>174</v>
      </c>
      <c r="F13028" s="1" t="s">
        <v>3205</v>
      </c>
      <c r="G13028" s="1" t="s">
        <v>3967</v>
      </c>
      <c r="H13028" s="1" t="s">
        <v>3204</v>
      </c>
      <c r="I13028" t="s">
        <v>18180</v>
      </c>
      <c r="J13028" t="s">
        <v>23</v>
      </c>
      <c r="K13028">
        <v>115</v>
      </c>
      <c r="L13028">
        <v>5002.5</v>
      </c>
      <c r="M13028">
        <v>43.5</v>
      </c>
      <c r="N13028" t="s">
        <v>9242</v>
      </c>
      <c r="O13028" t="s">
        <v>9676</v>
      </c>
      <c r="P13028">
        <v>0</v>
      </c>
      <c r="Q13028">
        <v>0</v>
      </c>
      <c r="R13028">
        <v>1</v>
      </c>
    </row>
    <row r="13029" spans="1:18" x14ac:dyDescent="0.25">
      <c r="A13029" t="s">
        <v>7278</v>
      </c>
      <c r="B13029">
        <v>2019</v>
      </c>
      <c r="C13029">
        <v>1</v>
      </c>
      <c r="D13029">
        <v>16</v>
      </c>
      <c r="E13029" t="s">
        <v>174</v>
      </c>
      <c r="F13029" s="1" t="s">
        <v>3205</v>
      </c>
      <c r="G13029" s="1" t="s">
        <v>3384</v>
      </c>
      <c r="H13029" s="1" t="s">
        <v>3206</v>
      </c>
      <c r="I13029" t="s">
        <v>17237</v>
      </c>
      <c r="J13029" t="s">
        <v>23</v>
      </c>
      <c r="K13029">
        <v>12745</v>
      </c>
      <c r="L13029">
        <v>573525</v>
      </c>
      <c r="M13029">
        <v>45</v>
      </c>
      <c r="N13029" t="s">
        <v>645</v>
      </c>
      <c r="O13029" t="s">
        <v>9450</v>
      </c>
      <c r="P13029">
        <v>9.1123449223886266E-2</v>
      </c>
      <c r="Q13029">
        <v>0</v>
      </c>
      <c r="R13029">
        <v>1</v>
      </c>
    </row>
    <row r="13030" spans="1:18" x14ac:dyDescent="0.25">
      <c r="A13030" t="s">
        <v>415</v>
      </c>
      <c r="B13030">
        <v>2016</v>
      </c>
      <c r="C13030">
        <v>1</v>
      </c>
      <c r="D13030">
        <v>26</v>
      </c>
      <c r="E13030" t="s">
        <v>226</v>
      </c>
      <c r="F13030" s="1" t="s">
        <v>3205</v>
      </c>
      <c r="G13030" s="1" t="s">
        <v>3863</v>
      </c>
      <c r="H13030" s="1" t="s">
        <v>3206</v>
      </c>
      <c r="I13030" t="s">
        <v>19012</v>
      </c>
      <c r="J13030" t="s">
        <v>23</v>
      </c>
      <c r="K13030">
        <v>20600</v>
      </c>
      <c r="L13030">
        <v>642720</v>
      </c>
      <c r="M13030">
        <v>31.2</v>
      </c>
      <c r="N13030" t="s">
        <v>9335</v>
      </c>
      <c r="O13030" t="s">
        <v>9441</v>
      </c>
      <c r="P13030">
        <v>0.12724850134172863</v>
      </c>
      <c r="Q13030">
        <v>0</v>
      </c>
      <c r="R13030">
        <v>1</v>
      </c>
    </row>
    <row r="13031" spans="1:18" x14ac:dyDescent="0.25">
      <c r="A13031" t="s">
        <v>8152</v>
      </c>
      <c r="B13031">
        <v>2017</v>
      </c>
      <c r="C13031">
        <v>8</v>
      </c>
      <c r="D13031">
        <v>24</v>
      </c>
      <c r="E13031" t="s">
        <v>7304</v>
      </c>
      <c r="F13031" s="1" t="s">
        <v>5207</v>
      </c>
      <c r="G13031" s="1" t="s">
        <v>20573</v>
      </c>
      <c r="H13031" s="1" t="s">
        <v>7263</v>
      </c>
      <c r="I13031" t="s">
        <v>20680</v>
      </c>
      <c r="J13031" t="s">
        <v>23</v>
      </c>
      <c r="K13031">
        <v>100</v>
      </c>
      <c r="L13031">
        <v>14838</v>
      </c>
      <c r="M13031">
        <v>148.38</v>
      </c>
      <c r="N13031" t="s">
        <v>7263</v>
      </c>
      <c r="O13031" t="s">
        <v>23274</v>
      </c>
      <c r="P13031">
        <v>0</v>
      </c>
      <c r="Q13031">
        <v>0</v>
      </c>
      <c r="R13031">
        <v>3</v>
      </c>
    </row>
    <row r="13032" spans="1:18" x14ac:dyDescent="0.25">
      <c r="A13032" t="s">
        <v>8152</v>
      </c>
      <c r="B13032">
        <v>2017</v>
      </c>
      <c r="C13032">
        <v>8</v>
      </c>
      <c r="D13032">
        <v>24</v>
      </c>
      <c r="E13032" t="s">
        <v>7304</v>
      </c>
      <c r="F13032" s="1" t="s">
        <v>5207</v>
      </c>
      <c r="G13032" s="1" t="s">
        <v>20573</v>
      </c>
      <c r="H13032" s="1" t="s">
        <v>7263</v>
      </c>
      <c r="I13032" t="s">
        <v>5699</v>
      </c>
      <c r="J13032" t="s">
        <v>23</v>
      </c>
      <c r="K13032">
        <v>300</v>
      </c>
      <c r="L13032">
        <v>30984</v>
      </c>
      <c r="M13032">
        <v>103.28</v>
      </c>
      <c r="N13032" t="s">
        <v>9008</v>
      </c>
      <c r="O13032" t="s">
        <v>9825</v>
      </c>
      <c r="P13032">
        <v>0</v>
      </c>
      <c r="Q13032">
        <v>0</v>
      </c>
      <c r="R13032">
        <v>3</v>
      </c>
    </row>
    <row r="13033" spans="1:18" x14ac:dyDescent="0.25">
      <c r="A13033" t="s">
        <v>2867</v>
      </c>
      <c r="B13033">
        <v>2018</v>
      </c>
      <c r="C13033">
        <v>10</v>
      </c>
      <c r="D13033">
        <v>4</v>
      </c>
      <c r="E13033" t="s">
        <v>1620</v>
      </c>
      <c r="F13033" s="1" t="s">
        <v>3205</v>
      </c>
      <c r="G13033" s="1" t="s">
        <v>3863</v>
      </c>
      <c r="H13033" s="1" t="s">
        <v>3206</v>
      </c>
      <c r="I13033" t="s">
        <v>19104</v>
      </c>
      <c r="J13033" t="s">
        <v>23</v>
      </c>
      <c r="K13033">
        <v>1996</v>
      </c>
      <c r="L13033">
        <v>98303.02</v>
      </c>
      <c r="M13033">
        <v>49.25</v>
      </c>
      <c r="N13033" t="s">
        <v>9305</v>
      </c>
      <c r="O13033" t="s">
        <v>9530</v>
      </c>
      <c r="P13033">
        <v>3.1450189480311259E-2</v>
      </c>
      <c r="Q13033">
        <v>0</v>
      </c>
      <c r="R13033">
        <v>4</v>
      </c>
    </row>
    <row r="13034" spans="1:18" x14ac:dyDescent="0.25">
      <c r="A13034" t="s">
        <v>2867</v>
      </c>
      <c r="B13034">
        <v>2018</v>
      </c>
      <c r="C13034">
        <v>10</v>
      </c>
      <c r="D13034">
        <v>4</v>
      </c>
      <c r="E13034" t="s">
        <v>1620</v>
      </c>
      <c r="F13034" s="1" t="s">
        <v>9480</v>
      </c>
      <c r="G13034" s="1" t="s">
        <v>9480</v>
      </c>
      <c r="H13034" s="1" t="s">
        <v>9480</v>
      </c>
      <c r="I13034" t="s">
        <v>1271</v>
      </c>
      <c r="J13034" t="s">
        <v>23</v>
      </c>
      <c r="K13034">
        <v>3063</v>
      </c>
      <c r="L13034">
        <v>161981.70000000001</v>
      </c>
      <c r="M13034">
        <v>52.88</v>
      </c>
      <c r="N13034" t="e">
        <v>#N/A</v>
      </c>
      <c r="O13034" t="e">
        <v>#N/A</v>
      </c>
      <c r="P13034">
        <v>0</v>
      </c>
      <c r="Q13034">
        <v>0</v>
      </c>
      <c r="R13034">
        <v>4</v>
      </c>
    </row>
    <row r="13035" spans="1:18" x14ac:dyDescent="0.25">
      <c r="A13035" t="s">
        <v>2867</v>
      </c>
      <c r="B13035">
        <v>2018</v>
      </c>
      <c r="C13035">
        <v>10</v>
      </c>
      <c r="D13035">
        <v>4</v>
      </c>
      <c r="E13035" t="s">
        <v>1620</v>
      </c>
      <c r="F13035" s="1" t="s">
        <v>9480</v>
      </c>
      <c r="G13035" s="1" t="s">
        <v>9480</v>
      </c>
      <c r="H13035" s="1" t="s">
        <v>9480</v>
      </c>
      <c r="I13035" t="s">
        <v>1780</v>
      </c>
      <c r="J13035" t="s">
        <v>23</v>
      </c>
      <c r="K13035">
        <v>2310</v>
      </c>
      <c r="L13035">
        <v>127011.54</v>
      </c>
      <c r="M13035">
        <v>54.98</v>
      </c>
      <c r="N13035" t="e">
        <v>#N/A</v>
      </c>
      <c r="O13035" t="e">
        <v>#N/A</v>
      </c>
      <c r="P13035">
        <v>0</v>
      </c>
      <c r="Q13035">
        <v>0</v>
      </c>
      <c r="R13035">
        <v>4</v>
      </c>
    </row>
    <row r="13036" spans="1:18" x14ac:dyDescent="0.25">
      <c r="A13036" t="s">
        <v>2867</v>
      </c>
      <c r="B13036">
        <v>2018</v>
      </c>
      <c r="C13036">
        <v>10</v>
      </c>
      <c r="D13036">
        <v>4</v>
      </c>
      <c r="E13036" t="s">
        <v>1620</v>
      </c>
      <c r="F13036" s="1" t="s">
        <v>3205</v>
      </c>
      <c r="G13036" s="1" t="s">
        <v>3863</v>
      </c>
      <c r="H13036" s="1" t="s">
        <v>3206</v>
      </c>
      <c r="I13036" t="s">
        <v>19270</v>
      </c>
      <c r="J13036" t="s">
        <v>23</v>
      </c>
      <c r="K13036">
        <v>13736</v>
      </c>
      <c r="L13036">
        <v>881851.2</v>
      </c>
      <c r="M13036">
        <v>64.2</v>
      </c>
      <c r="N13036" t="s">
        <v>9313</v>
      </c>
      <c r="O13036" t="s">
        <v>9448</v>
      </c>
      <c r="P13036">
        <v>2.823689586550486E-2</v>
      </c>
      <c r="Q13036">
        <v>0</v>
      </c>
      <c r="R13036">
        <v>4</v>
      </c>
    </row>
    <row r="13037" spans="1:18" x14ac:dyDescent="0.25">
      <c r="A13037" t="s">
        <v>3108</v>
      </c>
      <c r="B13037">
        <v>2018</v>
      </c>
      <c r="C13037">
        <v>12</v>
      </c>
      <c r="D13037">
        <v>11</v>
      </c>
      <c r="E13037" t="s">
        <v>2641</v>
      </c>
      <c r="F13037" s="1" t="s">
        <v>3205</v>
      </c>
      <c r="G13037" s="1" t="s">
        <v>3863</v>
      </c>
      <c r="H13037" s="1" t="s">
        <v>3206</v>
      </c>
      <c r="I13037" t="s">
        <v>19001</v>
      </c>
      <c r="J13037" t="s">
        <v>23</v>
      </c>
      <c r="K13037">
        <v>19538</v>
      </c>
      <c r="L13037">
        <v>914749.43</v>
      </c>
      <c r="M13037">
        <v>46.82</v>
      </c>
      <c r="N13037" t="s">
        <v>9335</v>
      </c>
      <c r="O13037" t="s">
        <v>9441</v>
      </c>
      <c r="P13037">
        <v>0.12724850134172863</v>
      </c>
      <c r="Q13037">
        <v>0</v>
      </c>
      <c r="R13037">
        <v>4</v>
      </c>
    </row>
    <row r="13038" spans="1:18" x14ac:dyDescent="0.25">
      <c r="A13038" t="s">
        <v>828</v>
      </c>
      <c r="B13038">
        <v>2016</v>
      </c>
      <c r="C13038">
        <v>4</v>
      </c>
      <c r="D13038">
        <v>25</v>
      </c>
      <c r="E13038" t="s">
        <v>226</v>
      </c>
      <c r="F13038" s="1" t="s">
        <v>3205</v>
      </c>
      <c r="G13038" s="1" t="s">
        <v>3863</v>
      </c>
      <c r="H13038" s="1" t="s">
        <v>3206</v>
      </c>
      <c r="I13038" t="s">
        <v>18965</v>
      </c>
      <c r="J13038" t="s">
        <v>23</v>
      </c>
      <c r="K13038">
        <v>4930</v>
      </c>
      <c r="L13038">
        <v>160718</v>
      </c>
      <c r="M13038">
        <v>32.6</v>
      </c>
      <c r="N13038" t="s">
        <v>9340</v>
      </c>
      <c r="O13038" t="s">
        <v>9482</v>
      </c>
      <c r="P13038">
        <v>8.0867377033553248E-2</v>
      </c>
      <c r="Q13038">
        <v>0</v>
      </c>
      <c r="R13038">
        <v>2</v>
      </c>
    </row>
    <row r="13039" spans="1:18" x14ac:dyDescent="0.25">
      <c r="A13039" t="s">
        <v>828</v>
      </c>
      <c r="B13039">
        <v>2016</v>
      </c>
      <c r="C13039">
        <v>4</v>
      </c>
      <c r="D13039">
        <v>25</v>
      </c>
      <c r="E13039" t="s">
        <v>226</v>
      </c>
      <c r="F13039" s="1" t="s">
        <v>3205</v>
      </c>
      <c r="G13039" s="1" t="s">
        <v>3384</v>
      </c>
      <c r="H13039" s="1" t="s">
        <v>3206</v>
      </c>
      <c r="I13039" t="s">
        <v>17029</v>
      </c>
      <c r="J13039" t="s">
        <v>23</v>
      </c>
      <c r="K13039">
        <v>14280</v>
      </c>
      <c r="L13039">
        <v>472668</v>
      </c>
      <c r="M13039">
        <v>33.1</v>
      </c>
      <c r="N13039" t="s">
        <v>645</v>
      </c>
      <c r="O13039" t="s">
        <v>9450</v>
      </c>
      <c r="P13039">
        <v>9.1123449223886266E-2</v>
      </c>
      <c r="Q13039">
        <v>0</v>
      </c>
      <c r="R13039">
        <v>2</v>
      </c>
    </row>
    <row r="13040" spans="1:18" x14ac:dyDescent="0.25">
      <c r="A13040" t="s">
        <v>1135</v>
      </c>
      <c r="B13040">
        <v>2016</v>
      </c>
      <c r="C13040">
        <v>10</v>
      </c>
      <c r="D13040">
        <v>14</v>
      </c>
      <c r="E13040" t="s">
        <v>92</v>
      </c>
      <c r="F13040" s="1" t="s">
        <v>3205</v>
      </c>
      <c r="G13040" s="1" t="s">
        <v>3216</v>
      </c>
      <c r="H13040" s="1" t="s">
        <v>3206</v>
      </c>
      <c r="I13040" t="s">
        <v>965</v>
      </c>
      <c r="J13040" t="s">
        <v>23</v>
      </c>
      <c r="K13040">
        <v>2202</v>
      </c>
      <c r="L13040">
        <v>136413.9</v>
      </c>
      <c r="M13040">
        <v>61.95</v>
      </c>
      <c r="N13040" t="s">
        <v>9421</v>
      </c>
      <c r="O13040" t="s">
        <v>9654</v>
      </c>
      <c r="P13040">
        <v>0</v>
      </c>
      <c r="Q13040">
        <v>0</v>
      </c>
      <c r="R13040">
        <v>4</v>
      </c>
    </row>
    <row r="13041" spans="1:18" x14ac:dyDescent="0.25">
      <c r="A13041" t="s">
        <v>15161</v>
      </c>
      <c r="B13041">
        <v>2019</v>
      </c>
      <c r="C13041">
        <v>7</v>
      </c>
      <c r="D13041">
        <v>24</v>
      </c>
      <c r="E13041" t="s">
        <v>229</v>
      </c>
      <c r="F13041" s="1" t="s">
        <v>9480</v>
      </c>
      <c r="G13041" s="1" t="s">
        <v>9480</v>
      </c>
      <c r="H13041" s="1" t="s">
        <v>9480</v>
      </c>
      <c r="I13041" t="s">
        <v>7874</v>
      </c>
      <c r="J13041" t="s">
        <v>23</v>
      </c>
      <c r="K13041">
        <v>10</v>
      </c>
      <c r="L13041">
        <v>778.32</v>
      </c>
      <c r="M13041">
        <v>77.83</v>
      </c>
      <c r="N13041" t="e">
        <v>#N/A</v>
      </c>
      <c r="O13041" t="e">
        <v>#N/A</v>
      </c>
      <c r="P13041">
        <v>0</v>
      </c>
      <c r="Q13041">
        <v>0</v>
      </c>
      <c r="R13041">
        <v>3</v>
      </c>
    </row>
    <row r="13042" spans="1:18" x14ac:dyDescent="0.25">
      <c r="A13042" t="s">
        <v>15161</v>
      </c>
      <c r="B13042">
        <v>2019</v>
      </c>
      <c r="C13042">
        <v>7</v>
      </c>
      <c r="D13042">
        <v>24</v>
      </c>
      <c r="E13042" t="s">
        <v>229</v>
      </c>
      <c r="F13042" s="1" t="s">
        <v>9480</v>
      </c>
      <c r="G13042" s="1" t="s">
        <v>9480</v>
      </c>
      <c r="H13042" s="1" t="s">
        <v>9480</v>
      </c>
      <c r="I13042" t="s">
        <v>15163</v>
      </c>
      <c r="J13042" t="s">
        <v>38</v>
      </c>
      <c r="K13042">
        <v>10</v>
      </c>
      <c r="L13042">
        <v>455.4</v>
      </c>
      <c r="M13042">
        <v>45.54</v>
      </c>
      <c r="N13042" t="e">
        <v>#N/A</v>
      </c>
      <c r="O13042" t="e">
        <v>#N/A</v>
      </c>
      <c r="P13042">
        <v>0</v>
      </c>
      <c r="Q13042">
        <v>0</v>
      </c>
      <c r="R13042">
        <v>3</v>
      </c>
    </row>
    <row r="13043" spans="1:18" x14ac:dyDescent="0.25">
      <c r="A13043" t="s">
        <v>15161</v>
      </c>
      <c r="B13043">
        <v>2019</v>
      </c>
      <c r="C13043">
        <v>7</v>
      </c>
      <c r="D13043">
        <v>24</v>
      </c>
      <c r="E13043" t="s">
        <v>229</v>
      </c>
      <c r="F13043" s="1" t="s">
        <v>9480</v>
      </c>
      <c r="G13043" s="1" t="s">
        <v>9480</v>
      </c>
      <c r="H13043" s="1" t="s">
        <v>9480</v>
      </c>
      <c r="I13043" t="s">
        <v>10957</v>
      </c>
      <c r="J13043" t="s">
        <v>38</v>
      </c>
      <c r="K13043">
        <v>1</v>
      </c>
      <c r="L13043">
        <v>459.08</v>
      </c>
      <c r="M13043">
        <v>459.08</v>
      </c>
      <c r="N13043" t="e">
        <v>#N/A</v>
      </c>
      <c r="O13043" t="e">
        <v>#N/A</v>
      </c>
      <c r="P13043">
        <v>0</v>
      </c>
      <c r="Q13043">
        <v>0</v>
      </c>
      <c r="R13043">
        <v>3</v>
      </c>
    </row>
    <row r="13044" spans="1:18" x14ac:dyDescent="0.25">
      <c r="A13044" t="s">
        <v>15161</v>
      </c>
      <c r="B13044">
        <v>2019</v>
      </c>
      <c r="C13044">
        <v>7</v>
      </c>
      <c r="D13044">
        <v>24</v>
      </c>
      <c r="E13044" t="s">
        <v>229</v>
      </c>
      <c r="F13044" s="1" t="s">
        <v>5207</v>
      </c>
      <c r="G13044" s="1" t="s">
        <v>21109</v>
      </c>
      <c r="H13044" s="1" t="s">
        <v>7263</v>
      </c>
      <c r="I13044" t="s">
        <v>6781</v>
      </c>
      <c r="J13044" t="s">
        <v>7341</v>
      </c>
      <c r="K13044">
        <v>5</v>
      </c>
      <c r="L13044">
        <v>1007.4</v>
      </c>
      <c r="M13044">
        <v>201.48</v>
      </c>
      <c r="N13044" t="s">
        <v>6781</v>
      </c>
      <c r="O13044" t="s">
        <v>9948</v>
      </c>
      <c r="P13044">
        <v>0</v>
      </c>
      <c r="Q13044">
        <v>0</v>
      </c>
      <c r="R13044">
        <v>3</v>
      </c>
    </row>
    <row r="13045" spans="1:18" x14ac:dyDescent="0.25">
      <c r="A13045" t="s">
        <v>15161</v>
      </c>
      <c r="B13045">
        <v>2019</v>
      </c>
      <c r="C13045">
        <v>7</v>
      </c>
      <c r="D13045">
        <v>24</v>
      </c>
      <c r="E13045" t="s">
        <v>229</v>
      </c>
      <c r="F13045" s="1" t="s">
        <v>5207</v>
      </c>
      <c r="G13045" s="1" t="s">
        <v>21109</v>
      </c>
      <c r="H13045" s="1" t="s">
        <v>7263</v>
      </c>
      <c r="I13045" t="s">
        <v>6776</v>
      </c>
      <c r="J13045" t="s">
        <v>38</v>
      </c>
      <c r="K13045">
        <v>4380</v>
      </c>
      <c r="L13045">
        <v>8999.44</v>
      </c>
      <c r="M13045">
        <v>2.0499999999999998</v>
      </c>
      <c r="N13045" t="s">
        <v>8892</v>
      </c>
      <c r="O13045" t="s">
        <v>9991</v>
      </c>
      <c r="P13045">
        <v>0</v>
      </c>
      <c r="Q13045">
        <v>0</v>
      </c>
      <c r="R13045">
        <v>3</v>
      </c>
    </row>
    <row r="13046" spans="1:18" x14ac:dyDescent="0.25">
      <c r="A13046" t="s">
        <v>15161</v>
      </c>
      <c r="B13046">
        <v>2019</v>
      </c>
      <c r="C13046">
        <v>7</v>
      </c>
      <c r="D13046">
        <v>24</v>
      </c>
      <c r="E13046" t="s">
        <v>229</v>
      </c>
      <c r="F13046" s="1" t="s">
        <v>9480</v>
      </c>
      <c r="G13046" s="1" t="s">
        <v>9480</v>
      </c>
      <c r="H13046" s="1" t="s">
        <v>9480</v>
      </c>
      <c r="I13046" t="s">
        <v>8589</v>
      </c>
      <c r="J13046" t="s">
        <v>38</v>
      </c>
      <c r="K13046">
        <v>10</v>
      </c>
      <c r="L13046">
        <v>299</v>
      </c>
      <c r="M13046">
        <v>29.9</v>
      </c>
      <c r="N13046" t="e">
        <v>#N/A</v>
      </c>
      <c r="O13046" t="e">
        <v>#N/A</v>
      </c>
      <c r="P13046">
        <v>0</v>
      </c>
      <c r="Q13046">
        <v>0</v>
      </c>
      <c r="R13046">
        <v>3</v>
      </c>
    </row>
    <row r="13047" spans="1:18" x14ac:dyDescent="0.25">
      <c r="A13047" t="s">
        <v>499</v>
      </c>
      <c r="B13047">
        <v>2016</v>
      </c>
      <c r="C13047">
        <v>2</v>
      </c>
      <c r="D13047">
        <v>8</v>
      </c>
      <c r="E13047" t="s">
        <v>226</v>
      </c>
      <c r="F13047" s="1" t="s">
        <v>3205</v>
      </c>
      <c r="G13047" s="1" t="s">
        <v>3863</v>
      </c>
      <c r="H13047" s="1" t="s">
        <v>3204</v>
      </c>
      <c r="I13047" t="s">
        <v>18955</v>
      </c>
      <c r="J13047" t="s">
        <v>23</v>
      </c>
      <c r="K13047">
        <v>300</v>
      </c>
      <c r="L13047">
        <v>8850</v>
      </c>
      <c r="M13047">
        <v>29.5</v>
      </c>
      <c r="N13047" t="s">
        <v>9327</v>
      </c>
      <c r="O13047" t="s">
        <v>9589</v>
      </c>
      <c r="P13047">
        <v>0</v>
      </c>
      <c r="Q13047">
        <v>0</v>
      </c>
      <c r="R13047">
        <v>1</v>
      </c>
    </row>
    <row r="13048" spans="1:18" x14ac:dyDescent="0.25">
      <c r="A13048" t="s">
        <v>499</v>
      </c>
      <c r="B13048">
        <v>2016</v>
      </c>
      <c r="C13048">
        <v>2</v>
      </c>
      <c r="D13048">
        <v>8</v>
      </c>
      <c r="E13048" t="s">
        <v>226</v>
      </c>
      <c r="F13048" s="1" t="s">
        <v>3205</v>
      </c>
      <c r="G13048" s="1" t="s">
        <v>3863</v>
      </c>
      <c r="H13048" s="1" t="s">
        <v>3206</v>
      </c>
      <c r="I13048" t="s">
        <v>18967</v>
      </c>
      <c r="J13048" t="s">
        <v>23</v>
      </c>
      <c r="K13048">
        <v>2005</v>
      </c>
      <c r="L13048">
        <v>61954.5</v>
      </c>
      <c r="M13048">
        <v>30.9</v>
      </c>
      <c r="N13048" t="s">
        <v>9335</v>
      </c>
      <c r="O13048" t="s">
        <v>9441</v>
      </c>
      <c r="P13048">
        <v>0.12724850134172863</v>
      </c>
      <c r="Q13048">
        <v>0</v>
      </c>
      <c r="R13048">
        <v>1</v>
      </c>
    </row>
    <row r="13049" spans="1:18" x14ac:dyDescent="0.25">
      <c r="A13049" t="s">
        <v>499</v>
      </c>
      <c r="B13049">
        <v>2016</v>
      </c>
      <c r="C13049">
        <v>2</v>
      </c>
      <c r="D13049">
        <v>8</v>
      </c>
      <c r="E13049" t="s">
        <v>226</v>
      </c>
      <c r="F13049" s="1" t="s">
        <v>3205</v>
      </c>
      <c r="G13049" s="1" t="s">
        <v>3863</v>
      </c>
      <c r="H13049" s="1" t="s">
        <v>3206</v>
      </c>
      <c r="I13049" t="s">
        <v>18937</v>
      </c>
      <c r="J13049" t="s">
        <v>23</v>
      </c>
      <c r="K13049">
        <v>15110</v>
      </c>
      <c r="L13049">
        <v>471432</v>
      </c>
      <c r="M13049">
        <v>31.2</v>
      </c>
      <c r="N13049" t="s">
        <v>489</v>
      </c>
      <c r="O13049" t="s">
        <v>9501</v>
      </c>
      <c r="P13049">
        <v>0</v>
      </c>
      <c r="Q13049">
        <v>0</v>
      </c>
      <c r="R13049">
        <v>1</v>
      </c>
    </row>
    <row r="13050" spans="1:18" x14ac:dyDescent="0.25">
      <c r="A13050" t="s">
        <v>499</v>
      </c>
      <c r="B13050">
        <v>2016</v>
      </c>
      <c r="C13050">
        <v>2</v>
      </c>
      <c r="D13050">
        <v>8</v>
      </c>
      <c r="E13050" t="s">
        <v>226</v>
      </c>
      <c r="F13050" s="1" t="s">
        <v>3205</v>
      </c>
      <c r="G13050" s="1" t="s">
        <v>3863</v>
      </c>
      <c r="H13050" s="1" t="s">
        <v>3206</v>
      </c>
      <c r="I13050" t="s">
        <v>18923</v>
      </c>
      <c r="J13050" t="s">
        <v>23</v>
      </c>
      <c r="K13050">
        <v>2500</v>
      </c>
      <c r="L13050">
        <v>77375</v>
      </c>
      <c r="M13050">
        <v>30.95</v>
      </c>
      <c r="N13050" t="s">
        <v>9332</v>
      </c>
      <c r="O13050" t="s">
        <v>9531</v>
      </c>
      <c r="P13050">
        <v>0</v>
      </c>
      <c r="Q13050">
        <v>0</v>
      </c>
      <c r="R13050">
        <v>1</v>
      </c>
    </row>
    <row r="13051" spans="1:18" x14ac:dyDescent="0.25">
      <c r="A13051" t="s">
        <v>767</v>
      </c>
      <c r="B13051">
        <v>2016</v>
      </c>
      <c r="C13051">
        <v>4</v>
      </c>
      <c r="D13051">
        <v>8</v>
      </c>
      <c r="E13051" t="s">
        <v>92</v>
      </c>
      <c r="F13051" s="1" t="s">
        <v>3205</v>
      </c>
      <c r="G13051" s="1" t="s">
        <v>3227</v>
      </c>
      <c r="H13051" s="1" t="s">
        <v>3206</v>
      </c>
      <c r="I13051" t="s">
        <v>19749</v>
      </c>
      <c r="J13051" t="s">
        <v>23</v>
      </c>
      <c r="K13051">
        <v>8108</v>
      </c>
      <c r="L13051">
        <v>385130</v>
      </c>
      <c r="M13051">
        <v>47.5</v>
      </c>
      <c r="N13051" t="s">
        <v>22074</v>
      </c>
      <c r="O13051" t="s">
        <v>23319</v>
      </c>
      <c r="P13051">
        <v>0</v>
      </c>
      <c r="Q13051">
        <v>0</v>
      </c>
      <c r="R13051">
        <v>2</v>
      </c>
    </row>
    <row r="13052" spans="1:18" x14ac:dyDescent="0.25">
      <c r="A13052" t="s">
        <v>767</v>
      </c>
      <c r="B13052">
        <v>2016</v>
      </c>
      <c r="C13052">
        <v>4</v>
      </c>
      <c r="D13052">
        <v>8</v>
      </c>
      <c r="E13052" t="s">
        <v>92</v>
      </c>
      <c r="F13052" s="1" t="s">
        <v>3205</v>
      </c>
      <c r="G13052" s="1" t="s">
        <v>3384</v>
      </c>
      <c r="H13052" s="1" t="s">
        <v>7263</v>
      </c>
      <c r="I13052" t="s">
        <v>768</v>
      </c>
      <c r="J13052" t="s">
        <v>23</v>
      </c>
      <c r="K13052">
        <v>3372</v>
      </c>
      <c r="L13052">
        <v>133194</v>
      </c>
      <c r="M13052">
        <v>39.5</v>
      </c>
      <c r="N13052" t="s">
        <v>112</v>
      </c>
      <c r="O13052" t="s">
        <v>9446</v>
      </c>
      <c r="P13052">
        <v>0</v>
      </c>
      <c r="Q13052">
        <v>0</v>
      </c>
      <c r="R13052">
        <v>2</v>
      </c>
    </row>
    <row r="13053" spans="1:18" x14ac:dyDescent="0.25">
      <c r="A13053" t="s">
        <v>767</v>
      </c>
      <c r="B13053">
        <v>2016</v>
      </c>
      <c r="C13053">
        <v>4</v>
      </c>
      <c r="D13053">
        <v>8</v>
      </c>
      <c r="E13053" t="s">
        <v>92</v>
      </c>
      <c r="F13053" s="1" t="s">
        <v>3205</v>
      </c>
      <c r="G13053" s="1" t="s">
        <v>3384</v>
      </c>
      <c r="H13053" s="1" t="s">
        <v>7263</v>
      </c>
      <c r="I13053" t="s">
        <v>769</v>
      </c>
      <c r="J13053" t="s">
        <v>23</v>
      </c>
      <c r="K13053">
        <v>3570</v>
      </c>
      <c r="L13053">
        <v>141015</v>
      </c>
      <c r="M13053">
        <v>39.5</v>
      </c>
      <c r="N13053" t="s">
        <v>309</v>
      </c>
      <c r="O13053" t="s">
        <v>9620</v>
      </c>
      <c r="P13053">
        <v>0</v>
      </c>
      <c r="Q13053">
        <v>0</v>
      </c>
      <c r="R13053">
        <v>2</v>
      </c>
    </row>
    <row r="13054" spans="1:18" x14ac:dyDescent="0.25">
      <c r="A13054" t="s">
        <v>1914</v>
      </c>
      <c r="B13054">
        <v>2017</v>
      </c>
      <c r="C13054">
        <v>10</v>
      </c>
      <c r="D13054">
        <v>17</v>
      </c>
      <c r="E13054" t="s">
        <v>226</v>
      </c>
      <c r="F13054" s="1" t="s">
        <v>3205</v>
      </c>
      <c r="G13054" s="1" t="s">
        <v>3863</v>
      </c>
      <c r="H13054" s="1" t="s">
        <v>3206</v>
      </c>
      <c r="I13054" t="s">
        <v>18965</v>
      </c>
      <c r="J13054" t="s">
        <v>23</v>
      </c>
      <c r="K13054">
        <v>19100</v>
      </c>
      <c r="L13054">
        <v>879555</v>
      </c>
      <c r="M13054">
        <v>46.05</v>
      </c>
      <c r="N13054" t="s">
        <v>9340</v>
      </c>
      <c r="O13054" t="s">
        <v>9482</v>
      </c>
      <c r="P13054">
        <v>8.0867377033553248E-2</v>
      </c>
      <c r="Q13054">
        <v>0</v>
      </c>
      <c r="R13054">
        <v>4</v>
      </c>
    </row>
    <row r="13055" spans="1:18" x14ac:dyDescent="0.25">
      <c r="A13055" t="s">
        <v>2960</v>
      </c>
      <c r="B13055">
        <v>2018</v>
      </c>
      <c r="C13055">
        <v>10</v>
      </c>
      <c r="D13055">
        <v>24</v>
      </c>
      <c r="E13055" t="s">
        <v>51</v>
      </c>
      <c r="F13055" s="1" t="s">
        <v>3205</v>
      </c>
      <c r="G13055" s="1" t="s">
        <v>3863</v>
      </c>
      <c r="H13055" s="1" t="s">
        <v>3206</v>
      </c>
      <c r="I13055" t="s">
        <v>19107</v>
      </c>
      <c r="J13055" t="s">
        <v>23</v>
      </c>
      <c r="K13055">
        <v>9290</v>
      </c>
      <c r="L13055">
        <v>515595</v>
      </c>
      <c r="M13055">
        <v>55.5</v>
      </c>
      <c r="N13055" t="s">
        <v>9329</v>
      </c>
      <c r="O13055" t="s">
        <v>9493</v>
      </c>
      <c r="P13055">
        <v>0</v>
      </c>
      <c r="Q13055">
        <v>0</v>
      </c>
      <c r="R13055">
        <v>4</v>
      </c>
    </row>
    <row r="13056" spans="1:18" x14ac:dyDescent="0.25">
      <c r="A13056" t="s">
        <v>7480</v>
      </c>
      <c r="B13056">
        <v>2016</v>
      </c>
      <c r="C13056">
        <v>3</v>
      </c>
      <c r="D13056">
        <v>9</v>
      </c>
      <c r="E13056" t="s">
        <v>7310</v>
      </c>
      <c r="F13056" s="1" t="s">
        <v>5207</v>
      </c>
      <c r="G13056" s="1" t="s">
        <v>20931</v>
      </c>
      <c r="H13056" s="1" t="s">
        <v>7263</v>
      </c>
      <c r="I13056" t="s">
        <v>6502</v>
      </c>
      <c r="J13056" t="s">
        <v>23</v>
      </c>
      <c r="K13056">
        <v>270</v>
      </c>
      <c r="L13056">
        <v>25974</v>
      </c>
      <c r="M13056">
        <v>96.2</v>
      </c>
      <c r="N13056" t="s">
        <v>9105</v>
      </c>
      <c r="O13056" t="s">
        <v>9924</v>
      </c>
      <c r="P13056">
        <v>0</v>
      </c>
      <c r="Q13056">
        <v>0</v>
      </c>
      <c r="R13056">
        <v>1</v>
      </c>
    </row>
    <row r="13057" spans="1:18" x14ac:dyDescent="0.25">
      <c r="A13057" t="s">
        <v>7480</v>
      </c>
      <c r="B13057">
        <v>2016</v>
      </c>
      <c r="C13057">
        <v>3</v>
      </c>
      <c r="D13057">
        <v>9</v>
      </c>
      <c r="E13057" t="s">
        <v>7310</v>
      </c>
      <c r="F13057" s="1" t="s">
        <v>5207</v>
      </c>
      <c r="G13057" s="1" t="s">
        <v>20931</v>
      </c>
      <c r="H13057" s="1" t="s">
        <v>7263</v>
      </c>
      <c r="I13057" t="s">
        <v>20979</v>
      </c>
      <c r="J13057" t="s">
        <v>23</v>
      </c>
      <c r="K13057">
        <v>300</v>
      </c>
      <c r="L13057">
        <v>27027</v>
      </c>
      <c r="M13057">
        <v>90.09</v>
      </c>
      <c r="N13057" t="s">
        <v>9110</v>
      </c>
      <c r="O13057" t="s">
        <v>9461</v>
      </c>
      <c r="P13057">
        <v>0</v>
      </c>
      <c r="Q13057">
        <v>5.1453052842904301E-2</v>
      </c>
      <c r="R13057">
        <v>1</v>
      </c>
    </row>
    <row r="13058" spans="1:18" x14ac:dyDescent="0.25">
      <c r="A13058" t="s">
        <v>7480</v>
      </c>
      <c r="B13058">
        <v>2016</v>
      </c>
      <c r="C13058">
        <v>3</v>
      </c>
      <c r="D13058">
        <v>9</v>
      </c>
      <c r="E13058" t="s">
        <v>7310</v>
      </c>
      <c r="F13058" s="1" t="s">
        <v>5207</v>
      </c>
      <c r="G13058" s="1" t="s">
        <v>20931</v>
      </c>
      <c r="H13058" s="1" t="s">
        <v>7263</v>
      </c>
      <c r="I13058" t="s">
        <v>20934</v>
      </c>
      <c r="J13058" t="s">
        <v>23</v>
      </c>
      <c r="K13058">
        <v>30</v>
      </c>
      <c r="L13058">
        <v>2571.9</v>
      </c>
      <c r="M13058">
        <v>85.73</v>
      </c>
      <c r="N13058" t="s">
        <v>7263</v>
      </c>
      <c r="O13058" t="s">
        <v>23274</v>
      </c>
      <c r="P13058">
        <v>0</v>
      </c>
      <c r="Q13058">
        <v>0</v>
      </c>
      <c r="R13058">
        <v>1</v>
      </c>
    </row>
    <row r="13059" spans="1:18" x14ac:dyDescent="0.25">
      <c r="A13059" t="s">
        <v>7911</v>
      </c>
      <c r="B13059">
        <v>2017</v>
      </c>
      <c r="C13059">
        <v>2</v>
      </c>
      <c r="D13059">
        <v>21</v>
      </c>
      <c r="E13059" t="s">
        <v>7471</v>
      </c>
      <c r="F13059" s="1" t="s">
        <v>5207</v>
      </c>
      <c r="G13059" s="1" t="s">
        <v>6745</v>
      </c>
      <c r="H13059" s="1" t="s">
        <v>7263</v>
      </c>
      <c r="I13059" t="s">
        <v>7219</v>
      </c>
      <c r="J13059" t="s">
        <v>38</v>
      </c>
      <c r="K13059">
        <v>6</v>
      </c>
      <c r="L13059">
        <v>1773</v>
      </c>
      <c r="M13059">
        <v>295.5</v>
      </c>
      <c r="N13059" t="s">
        <v>8935</v>
      </c>
      <c r="O13059" t="s">
        <v>9473</v>
      </c>
      <c r="P13059">
        <v>0</v>
      </c>
      <c r="Q13059">
        <v>2.5873469413582522E-2</v>
      </c>
      <c r="R13059">
        <v>1</v>
      </c>
    </row>
    <row r="13060" spans="1:18" x14ac:dyDescent="0.25">
      <c r="A13060" t="s">
        <v>3106</v>
      </c>
      <c r="B13060">
        <v>2018</v>
      </c>
      <c r="C13060">
        <v>12</v>
      </c>
      <c r="D13060">
        <v>10</v>
      </c>
      <c r="E13060" t="s">
        <v>2641</v>
      </c>
      <c r="F13060" s="1" t="s">
        <v>3205</v>
      </c>
      <c r="G13060" s="1" t="s">
        <v>3967</v>
      </c>
      <c r="H13060" s="1" t="s">
        <v>3206</v>
      </c>
      <c r="I13060" t="s">
        <v>18391</v>
      </c>
      <c r="J13060" t="s">
        <v>23</v>
      </c>
      <c r="K13060">
        <v>4025</v>
      </c>
      <c r="L13060">
        <v>330661.76000000001</v>
      </c>
      <c r="M13060">
        <v>82.15</v>
      </c>
      <c r="N13060" t="s">
        <v>9236</v>
      </c>
      <c r="O13060" t="s">
        <v>9554</v>
      </c>
      <c r="P13060">
        <v>0</v>
      </c>
      <c r="Q13060">
        <v>0</v>
      </c>
      <c r="R13060">
        <v>4</v>
      </c>
    </row>
    <row r="13061" spans="1:18" x14ac:dyDescent="0.25">
      <c r="A13061" t="s">
        <v>3106</v>
      </c>
      <c r="B13061">
        <v>2018</v>
      </c>
      <c r="C13061">
        <v>12</v>
      </c>
      <c r="D13061">
        <v>10</v>
      </c>
      <c r="E13061" t="s">
        <v>2641</v>
      </c>
      <c r="F13061" s="1" t="s">
        <v>3205</v>
      </c>
      <c r="G13061" s="1" t="s">
        <v>3967</v>
      </c>
      <c r="H13061" s="1" t="s">
        <v>3206</v>
      </c>
      <c r="I13061" t="s">
        <v>18631</v>
      </c>
      <c r="J13061" t="s">
        <v>23</v>
      </c>
      <c r="K13061">
        <v>10232</v>
      </c>
      <c r="L13061">
        <v>840579.16</v>
      </c>
      <c r="M13061">
        <v>82.15</v>
      </c>
      <c r="N13061" t="s">
        <v>9232</v>
      </c>
      <c r="O13061" t="s">
        <v>9511</v>
      </c>
      <c r="P13061">
        <v>0</v>
      </c>
      <c r="Q13061">
        <v>0</v>
      </c>
      <c r="R13061">
        <v>4</v>
      </c>
    </row>
    <row r="13062" spans="1:18" x14ac:dyDescent="0.25">
      <c r="A13062" t="s">
        <v>3106</v>
      </c>
      <c r="B13062">
        <v>2018</v>
      </c>
      <c r="C13062">
        <v>12</v>
      </c>
      <c r="D13062">
        <v>10</v>
      </c>
      <c r="E13062" t="s">
        <v>2641</v>
      </c>
      <c r="F13062" s="1" t="s">
        <v>3205</v>
      </c>
      <c r="G13062" s="1" t="s">
        <v>3967</v>
      </c>
      <c r="H13062" s="1" t="s">
        <v>3206</v>
      </c>
      <c r="I13062" t="s">
        <v>18631</v>
      </c>
      <c r="J13062" t="s">
        <v>23</v>
      </c>
      <c r="K13062">
        <v>1280</v>
      </c>
      <c r="L13062">
        <v>105154.54</v>
      </c>
      <c r="M13062">
        <v>82.15</v>
      </c>
      <c r="N13062" t="s">
        <v>9232</v>
      </c>
      <c r="O13062" t="s">
        <v>9511</v>
      </c>
      <c r="P13062">
        <v>0</v>
      </c>
      <c r="Q13062">
        <v>0</v>
      </c>
      <c r="R13062">
        <v>4</v>
      </c>
    </row>
    <row r="13063" spans="1:18" x14ac:dyDescent="0.25">
      <c r="A13063" t="s">
        <v>3106</v>
      </c>
      <c r="B13063">
        <v>2018</v>
      </c>
      <c r="C13063">
        <v>12</v>
      </c>
      <c r="D13063">
        <v>10</v>
      </c>
      <c r="E13063" t="s">
        <v>2641</v>
      </c>
      <c r="F13063" s="1" t="s">
        <v>3205</v>
      </c>
      <c r="G13063" s="1" t="s">
        <v>3967</v>
      </c>
      <c r="H13063" s="1" t="s">
        <v>3206</v>
      </c>
      <c r="I13063" t="s">
        <v>18670</v>
      </c>
      <c r="J13063" t="s">
        <v>23</v>
      </c>
      <c r="K13063">
        <v>1290</v>
      </c>
      <c r="L13063">
        <v>105976.07</v>
      </c>
      <c r="M13063">
        <v>82.15</v>
      </c>
      <c r="N13063" t="s">
        <v>9225</v>
      </c>
      <c r="O13063" t="s">
        <v>9594</v>
      </c>
      <c r="P13063">
        <v>0</v>
      </c>
      <c r="Q13063">
        <v>0</v>
      </c>
      <c r="R13063">
        <v>4</v>
      </c>
    </row>
    <row r="13064" spans="1:18" x14ac:dyDescent="0.25">
      <c r="A13064" t="s">
        <v>877</v>
      </c>
      <c r="B13064">
        <v>2016</v>
      </c>
      <c r="C13064">
        <v>5</v>
      </c>
      <c r="D13064">
        <v>14</v>
      </c>
      <c r="E13064" t="s">
        <v>848</v>
      </c>
      <c r="F13064" s="1" t="s">
        <v>3205</v>
      </c>
      <c r="G13064" s="1" t="s">
        <v>3863</v>
      </c>
      <c r="H13064" s="1" t="s">
        <v>3206</v>
      </c>
      <c r="I13064" t="s">
        <v>19613</v>
      </c>
      <c r="J13064" t="s">
        <v>23</v>
      </c>
      <c r="K13064">
        <v>19980</v>
      </c>
      <c r="L13064">
        <v>769230.03</v>
      </c>
      <c r="M13064">
        <v>38.5</v>
      </c>
      <c r="N13064" t="s">
        <v>9331</v>
      </c>
      <c r="O13064" t="s">
        <v>9540</v>
      </c>
      <c r="P13064">
        <v>4.2454374665687751E-2</v>
      </c>
      <c r="Q13064">
        <v>0</v>
      </c>
      <c r="R13064">
        <v>2</v>
      </c>
    </row>
    <row r="13065" spans="1:18" x14ac:dyDescent="0.25">
      <c r="A13065" t="s">
        <v>1299</v>
      </c>
      <c r="B13065">
        <v>2017</v>
      </c>
      <c r="C13065">
        <v>1</v>
      </c>
      <c r="D13065">
        <v>13</v>
      </c>
      <c r="E13065" t="s">
        <v>226</v>
      </c>
      <c r="F13065" s="1" t="s">
        <v>3205</v>
      </c>
      <c r="G13065" s="1" t="s">
        <v>3384</v>
      </c>
      <c r="H13065" s="1" t="s">
        <v>3206</v>
      </c>
      <c r="I13065" t="s">
        <v>17073</v>
      </c>
      <c r="J13065" t="s">
        <v>23</v>
      </c>
      <c r="K13065">
        <v>18900</v>
      </c>
      <c r="L13065">
        <v>814590</v>
      </c>
      <c r="M13065">
        <v>43.1</v>
      </c>
      <c r="N13065" t="s">
        <v>163</v>
      </c>
      <c r="O13065" t="s">
        <v>9505</v>
      </c>
      <c r="P13065">
        <v>3.8218627714528705E-2</v>
      </c>
      <c r="Q13065">
        <v>0</v>
      </c>
      <c r="R13065">
        <v>1</v>
      </c>
    </row>
    <row r="13066" spans="1:18" x14ac:dyDescent="0.25">
      <c r="A13066" t="s">
        <v>14791</v>
      </c>
      <c r="B13066">
        <v>2019</v>
      </c>
      <c r="C13066">
        <v>6</v>
      </c>
      <c r="D13066">
        <v>5</v>
      </c>
      <c r="E13066" t="s">
        <v>2641</v>
      </c>
      <c r="F13066" s="1" t="s">
        <v>3205</v>
      </c>
      <c r="G13066" s="1" t="s">
        <v>3863</v>
      </c>
      <c r="H13066" s="1" t="s">
        <v>3206</v>
      </c>
      <c r="I13066" t="s">
        <v>19205</v>
      </c>
      <c r="J13066" t="s">
        <v>23</v>
      </c>
      <c r="K13066">
        <v>11735</v>
      </c>
      <c r="L13066">
        <v>612055.81999999995</v>
      </c>
      <c r="M13066">
        <v>52.16</v>
      </c>
      <c r="N13066" t="s">
        <v>9335</v>
      </c>
      <c r="O13066" t="s">
        <v>9441</v>
      </c>
      <c r="P13066">
        <v>0.12724850134172863</v>
      </c>
      <c r="Q13066">
        <v>0</v>
      </c>
      <c r="R13066">
        <v>2</v>
      </c>
    </row>
    <row r="13067" spans="1:18" x14ac:dyDescent="0.25">
      <c r="A13067" t="s">
        <v>14791</v>
      </c>
      <c r="B13067">
        <v>2019</v>
      </c>
      <c r="C13067">
        <v>6</v>
      </c>
      <c r="D13067">
        <v>5</v>
      </c>
      <c r="E13067" t="s">
        <v>2641</v>
      </c>
      <c r="F13067" s="1" t="s">
        <v>3205</v>
      </c>
      <c r="G13067" s="1" t="s">
        <v>3863</v>
      </c>
      <c r="H13067" s="1" t="s">
        <v>3206</v>
      </c>
      <c r="I13067" t="s">
        <v>19209</v>
      </c>
      <c r="J13067" t="s">
        <v>23</v>
      </c>
      <c r="K13067">
        <v>7832</v>
      </c>
      <c r="L13067">
        <v>408489.24</v>
      </c>
      <c r="M13067">
        <v>52.16</v>
      </c>
      <c r="N13067" t="s">
        <v>9337</v>
      </c>
      <c r="O13067" t="s">
        <v>9440</v>
      </c>
      <c r="P13067">
        <v>0.12068470364021268</v>
      </c>
      <c r="Q13067">
        <v>0</v>
      </c>
      <c r="R13067">
        <v>2</v>
      </c>
    </row>
    <row r="13068" spans="1:18" x14ac:dyDescent="0.25">
      <c r="A13068" t="s">
        <v>1922</v>
      </c>
      <c r="B13068">
        <v>2017</v>
      </c>
      <c r="C13068">
        <v>10</v>
      </c>
      <c r="D13068">
        <v>22</v>
      </c>
      <c r="E13068" t="s">
        <v>1902</v>
      </c>
      <c r="F13068" s="1" t="s">
        <v>3205</v>
      </c>
      <c r="G13068" s="1" t="s">
        <v>3967</v>
      </c>
      <c r="H13068" s="1" t="s">
        <v>3206</v>
      </c>
      <c r="I13068" t="s">
        <v>18685</v>
      </c>
      <c r="J13068" t="s">
        <v>23</v>
      </c>
      <c r="K13068">
        <v>16837</v>
      </c>
      <c r="L13068">
        <v>1139864.8999999999</v>
      </c>
      <c r="M13068">
        <v>67.7</v>
      </c>
      <c r="N13068" t="s">
        <v>9277</v>
      </c>
      <c r="O13068" t="s">
        <v>10732</v>
      </c>
      <c r="P13068">
        <v>0</v>
      </c>
      <c r="Q13068">
        <v>0</v>
      </c>
      <c r="R13068">
        <v>4</v>
      </c>
    </row>
    <row r="13069" spans="1:18" x14ac:dyDescent="0.25">
      <c r="A13069" t="s">
        <v>10719</v>
      </c>
      <c r="B13069">
        <v>2019</v>
      </c>
      <c r="C13069">
        <v>4</v>
      </c>
      <c r="D13069">
        <v>9</v>
      </c>
      <c r="E13069" t="s">
        <v>2641</v>
      </c>
      <c r="F13069" s="1" t="s">
        <v>3205</v>
      </c>
      <c r="G13069" s="1" t="s">
        <v>3863</v>
      </c>
      <c r="H13069" s="1" t="s">
        <v>3206</v>
      </c>
      <c r="I13069" t="s">
        <v>19205</v>
      </c>
      <c r="J13069" t="s">
        <v>23</v>
      </c>
      <c r="K13069">
        <v>3876</v>
      </c>
      <c r="L13069">
        <v>193754.44</v>
      </c>
      <c r="M13069">
        <v>49.99</v>
      </c>
      <c r="N13069" t="s">
        <v>9335</v>
      </c>
      <c r="O13069" t="s">
        <v>9441</v>
      </c>
      <c r="P13069">
        <v>0.12724850134172863</v>
      </c>
      <c r="Q13069">
        <v>0</v>
      </c>
      <c r="R13069">
        <v>2</v>
      </c>
    </row>
    <row r="13070" spans="1:18" x14ac:dyDescent="0.25">
      <c r="A13070" t="s">
        <v>10719</v>
      </c>
      <c r="B13070">
        <v>2019</v>
      </c>
      <c r="C13070">
        <v>4</v>
      </c>
      <c r="D13070">
        <v>9</v>
      </c>
      <c r="E13070" t="s">
        <v>2641</v>
      </c>
      <c r="F13070" s="1" t="s">
        <v>3205</v>
      </c>
      <c r="G13070" s="1" t="s">
        <v>3863</v>
      </c>
      <c r="H13070" s="1" t="s">
        <v>3204</v>
      </c>
      <c r="I13070" t="s">
        <v>19594</v>
      </c>
      <c r="J13070" t="s">
        <v>23</v>
      </c>
      <c r="K13070">
        <v>16097</v>
      </c>
      <c r="L13070">
        <v>758680.2</v>
      </c>
      <c r="M13070">
        <v>47.13</v>
      </c>
      <c r="N13070" t="s">
        <v>9337</v>
      </c>
      <c r="O13070" t="s">
        <v>9562</v>
      </c>
      <c r="P13070">
        <v>0</v>
      </c>
      <c r="Q13070">
        <v>0</v>
      </c>
      <c r="R13070">
        <v>2</v>
      </c>
    </row>
    <row r="13071" spans="1:18" x14ac:dyDescent="0.25">
      <c r="A13071" t="s">
        <v>8179</v>
      </c>
      <c r="B13071">
        <v>2017</v>
      </c>
      <c r="C13071">
        <v>9</v>
      </c>
      <c r="D13071">
        <v>20</v>
      </c>
      <c r="E13071" t="s">
        <v>8170</v>
      </c>
      <c r="F13071" s="1" t="s">
        <v>5207</v>
      </c>
      <c r="G13071" s="1" t="s">
        <v>20573</v>
      </c>
      <c r="H13071" s="1" t="s">
        <v>7263</v>
      </c>
      <c r="I13071" t="s">
        <v>20870</v>
      </c>
      <c r="J13071" t="s">
        <v>23</v>
      </c>
      <c r="K13071">
        <v>3250</v>
      </c>
      <c r="L13071">
        <v>451750</v>
      </c>
      <c r="M13071">
        <v>139</v>
      </c>
      <c r="N13071" t="s">
        <v>9081</v>
      </c>
      <c r="O13071" t="s">
        <v>9466</v>
      </c>
      <c r="P13071">
        <v>0</v>
      </c>
      <c r="Q13071">
        <v>3.6744815637470611E-2</v>
      </c>
      <c r="R13071">
        <v>3</v>
      </c>
    </row>
    <row r="13072" spans="1:18" x14ac:dyDescent="0.25">
      <c r="A13072" t="s">
        <v>8339</v>
      </c>
      <c r="B13072">
        <v>2018</v>
      </c>
      <c r="C13072">
        <v>2</v>
      </c>
      <c r="D13072">
        <v>3</v>
      </c>
      <c r="E13072" t="s">
        <v>7471</v>
      </c>
      <c r="F13072" s="1" t="s">
        <v>5207</v>
      </c>
      <c r="G13072" s="1" t="s">
        <v>20931</v>
      </c>
      <c r="H13072" s="1" t="s">
        <v>7263</v>
      </c>
      <c r="I13072" t="s">
        <v>6670</v>
      </c>
      <c r="J13072" t="s">
        <v>38</v>
      </c>
      <c r="K13072">
        <v>300</v>
      </c>
      <c r="L13072">
        <v>105000</v>
      </c>
      <c r="M13072">
        <v>350</v>
      </c>
      <c r="N13072" t="s">
        <v>9115</v>
      </c>
      <c r="O13072" t="s">
        <v>9460</v>
      </c>
      <c r="P13072">
        <v>0</v>
      </c>
      <c r="Q13072">
        <v>5.3749608642032903E-2</v>
      </c>
      <c r="R13072">
        <v>1</v>
      </c>
    </row>
    <row r="13073" spans="1:18" x14ac:dyDescent="0.25">
      <c r="A13073" t="s">
        <v>1783</v>
      </c>
      <c r="B13073">
        <v>2017</v>
      </c>
      <c r="C13073">
        <v>8</v>
      </c>
      <c r="D13073">
        <v>29</v>
      </c>
      <c r="E13073" t="s">
        <v>1305</v>
      </c>
      <c r="F13073" s="1" t="s">
        <v>3205</v>
      </c>
      <c r="G13073" s="1" t="s">
        <v>3384</v>
      </c>
      <c r="H13073" s="1" t="s">
        <v>3206</v>
      </c>
      <c r="I13073" t="s">
        <v>17120</v>
      </c>
      <c r="J13073" t="s">
        <v>23</v>
      </c>
      <c r="K13073">
        <v>19596</v>
      </c>
      <c r="L13073">
        <v>842628</v>
      </c>
      <c r="M13073">
        <v>43</v>
      </c>
      <c r="N13073" t="s">
        <v>166</v>
      </c>
      <c r="O13073" t="s">
        <v>9509</v>
      </c>
      <c r="P13073">
        <v>0</v>
      </c>
      <c r="Q13073">
        <v>0</v>
      </c>
      <c r="R13073">
        <v>3</v>
      </c>
    </row>
    <row r="13074" spans="1:18" x14ac:dyDescent="0.25">
      <c r="A13074" t="s">
        <v>2105</v>
      </c>
      <c r="B13074">
        <v>2017</v>
      </c>
      <c r="C13074">
        <v>12</v>
      </c>
      <c r="D13074">
        <v>26</v>
      </c>
      <c r="E13074" t="s">
        <v>1515</v>
      </c>
      <c r="F13074" s="1" t="s">
        <v>3205</v>
      </c>
      <c r="G13074" s="1" t="s">
        <v>3384</v>
      </c>
      <c r="H13074" s="1" t="s">
        <v>3206</v>
      </c>
      <c r="I13074" t="s">
        <v>17409</v>
      </c>
      <c r="J13074" t="s">
        <v>23</v>
      </c>
      <c r="K13074">
        <v>6925</v>
      </c>
      <c r="L13074">
        <v>308162.5</v>
      </c>
      <c r="M13074">
        <v>44.5</v>
      </c>
      <c r="N13074" t="s">
        <v>160</v>
      </c>
      <c r="O13074" t="s">
        <v>9452</v>
      </c>
      <c r="P13074">
        <v>0.10110188471641929</v>
      </c>
      <c r="Q13074">
        <v>0</v>
      </c>
      <c r="R13074">
        <v>4</v>
      </c>
    </row>
    <row r="13075" spans="1:18" x14ac:dyDescent="0.25">
      <c r="A13075" t="s">
        <v>2105</v>
      </c>
      <c r="B13075">
        <v>2017</v>
      </c>
      <c r="C13075">
        <v>12</v>
      </c>
      <c r="D13075">
        <v>26</v>
      </c>
      <c r="E13075" t="s">
        <v>1515</v>
      </c>
      <c r="F13075" s="1" t="s">
        <v>3205</v>
      </c>
      <c r="G13075" s="1" t="s">
        <v>3384</v>
      </c>
      <c r="H13075" s="1" t="s">
        <v>3206</v>
      </c>
      <c r="I13075" t="s">
        <v>17025</v>
      </c>
      <c r="J13075" t="s">
        <v>23</v>
      </c>
      <c r="K13075">
        <v>13201</v>
      </c>
      <c r="L13075">
        <v>557082.19999999995</v>
      </c>
      <c r="M13075">
        <v>42.2</v>
      </c>
      <c r="N13075" t="s">
        <v>168</v>
      </c>
      <c r="O13075" t="s">
        <v>9481</v>
      </c>
      <c r="P13075">
        <v>2.7900708435018715E-2</v>
      </c>
      <c r="Q13075">
        <v>0</v>
      </c>
      <c r="R13075">
        <v>4</v>
      </c>
    </row>
    <row r="13076" spans="1:18" x14ac:dyDescent="0.25">
      <c r="A13076" t="s">
        <v>15006</v>
      </c>
      <c r="B13076">
        <v>2019</v>
      </c>
      <c r="C13076">
        <v>7</v>
      </c>
      <c r="D13076">
        <v>1</v>
      </c>
      <c r="E13076" t="s">
        <v>1620</v>
      </c>
      <c r="F13076" s="1" t="s">
        <v>3205</v>
      </c>
      <c r="G13076" s="1" t="s">
        <v>3863</v>
      </c>
      <c r="H13076" s="1" t="s">
        <v>3206</v>
      </c>
      <c r="I13076" t="s">
        <v>19208</v>
      </c>
      <c r="J13076" t="s">
        <v>23</v>
      </c>
      <c r="K13076">
        <v>6670</v>
      </c>
      <c r="L13076">
        <v>328164</v>
      </c>
      <c r="M13076">
        <v>49.2</v>
      </c>
      <c r="N13076" t="s">
        <v>9346</v>
      </c>
      <c r="O13076" t="s">
        <v>9484</v>
      </c>
      <c r="P13076">
        <v>0</v>
      </c>
      <c r="Q13076">
        <v>0</v>
      </c>
      <c r="R13076">
        <v>3</v>
      </c>
    </row>
    <row r="13077" spans="1:18" x14ac:dyDescent="0.25">
      <c r="A13077" t="s">
        <v>15006</v>
      </c>
      <c r="B13077">
        <v>2019</v>
      </c>
      <c r="C13077">
        <v>7</v>
      </c>
      <c r="D13077">
        <v>1</v>
      </c>
      <c r="E13077" t="s">
        <v>1620</v>
      </c>
      <c r="F13077" s="1" t="s">
        <v>3205</v>
      </c>
      <c r="G13077" s="1" t="s">
        <v>3384</v>
      </c>
      <c r="H13077" s="1" t="s">
        <v>3206</v>
      </c>
      <c r="I13077" t="s">
        <v>17218</v>
      </c>
      <c r="J13077" t="s">
        <v>23</v>
      </c>
      <c r="K13077">
        <v>11920</v>
      </c>
      <c r="L13077">
        <v>609112</v>
      </c>
      <c r="M13077">
        <v>51.1</v>
      </c>
      <c r="N13077" t="s">
        <v>228</v>
      </c>
      <c r="O13077" t="s">
        <v>9547</v>
      </c>
      <c r="P13077">
        <v>0</v>
      </c>
      <c r="Q13077">
        <v>0</v>
      </c>
      <c r="R13077">
        <v>3</v>
      </c>
    </row>
    <row r="13078" spans="1:18" x14ac:dyDescent="0.25">
      <c r="A13078" t="s">
        <v>15006</v>
      </c>
      <c r="B13078">
        <v>2019</v>
      </c>
      <c r="C13078">
        <v>7</v>
      </c>
      <c r="D13078">
        <v>1</v>
      </c>
      <c r="E13078" t="s">
        <v>1620</v>
      </c>
      <c r="F13078" s="1" t="s">
        <v>3205</v>
      </c>
      <c r="G13078" s="1" t="s">
        <v>3227</v>
      </c>
      <c r="H13078" s="1" t="s">
        <v>3206</v>
      </c>
      <c r="I13078" t="s">
        <v>19861</v>
      </c>
      <c r="J13078" t="s">
        <v>23</v>
      </c>
      <c r="K13078">
        <v>1575</v>
      </c>
      <c r="L13078">
        <v>83160</v>
      </c>
      <c r="M13078">
        <v>52.8</v>
      </c>
      <c r="N13078" t="s">
        <v>22082</v>
      </c>
      <c r="O13078" t="s">
        <v>23253</v>
      </c>
      <c r="P13078">
        <v>0</v>
      </c>
      <c r="Q13078">
        <v>0</v>
      </c>
      <c r="R13078">
        <v>3</v>
      </c>
    </row>
    <row r="13079" spans="1:18" x14ac:dyDescent="0.25">
      <c r="A13079" t="s">
        <v>7726</v>
      </c>
      <c r="B13079">
        <v>2016</v>
      </c>
      <c r="C13079">
        <v>8</v>
      </c>
      <c r="D13079">
        <v>31</v>
      </c>
      <c r="E13079" t="s">
        <v>7303</v>
      </c>
      <c r="F13079" s="1" t="s">
        <v>5207</v>
      </c>
      <c r="G13079" s="1" t="s">
        <v>20573</v>
      </c>
      <c r="H13079" s="1" t="s">
        <v>7263</v>
      </c>
      <c r="I13079" t="s">
        <v>20797</v>
      </c>
      <c r="J13079" t="s">
        <v>23</v>
      </c>
      <c r="K13079">
        <v>25</v>
      </c>
      <c r="L13079">
        <v>2933.25</v>
      </c>
      <c r="M13079">
        <v>117.33</v>
      </c>
      <c r="N13079" t="s">
        <v>7263</v>
      </c>
      <c r="O13079" t="s">
        <v>23274</v>
      </c>
      <c r="P13079">
        <v>0</v>
      </c>
      <c r="Q13079">
        <v>0</v>
      </c>
      <c r="R13079">
        <v>3</v>
      </c>
    </row>
    <row r="13080" spans="1:18" x14ac:dyDescent="0.25">
      <c r="A13080" t="s">
        <v>7726</v>
      </c>
      <c r="B13080">
        <v>2016</v>
      </c>
      <c r="C13080">
        <v>8</v>
      </c>
      <c r="D13080">
        <v>31</v>
      </c>
      <c r="E13080" t="s">
        <v>7303</v>
      </c>
      <c r="F13080" s="1" t="s">
        <v>5207</v>
      </c>
      <c r="G13080" s="1" t="s">
        <v>20573</v>
      </c>
      <c r="H13080" s="1" t="s">
        <v>7263</v>
      </c>
      <c r="I13080" t="s">
        <v>20750</v>
      </c>
      <c r="J13080" t="s">
        <v>23</v>
      </c>
      <c r="K13080">
        <v>25</v>
      </c>
      <c r="L13080">
        <v>2669.5</v>
      </c>
      <c r="M13080">
        <v>106.78</v>
      </c>
      <c r="N13080" t="s">
        <v>7263</v>
      </c>
      <c r="O13080" t="s">
        <v>23274</v>
      </c>
      <c r="P13080">
        <v>0</v>
      </c>
      <c r="Q13080">
        <v>0</v>
      </c>
      <c r="R13080">
        <v>3</v>
      </c>
    </row>
    <row r="13081" spans="1:18" x14ac:dyDescent="0.25">
      <c r="A13081" t="s">
        <v>7726</v>
      </c>
      <c r="B13081">
        <v>2016</v>
      </c>
      <c r="C13081">
        <v>8</v>
      </c>
      <c r="D13081">
        <v>31</v>
      </c>
      <c r="E13081" t="s">
        <v>7303</v>
      </c>
      <c r="F13081" s="1" t="s">
        <v>5207</v>
      </c>
      <c r="G13081" s="1" t="s">
        <v>20573</v>
      </c>
      <c r="H13081" s="1" t="s">
        <v>7263</v>
      </c>
      <c r="I13081" t="s">
        <v>20627</v>
      </c>
      <c r="J13081" t="s">
        <v>23</v>
      </c>
      <c r="K13081">
        <v>75</v>
      </c>
      <c r="L13081">
        <v>9196.5</v>
      </c>
      <c r="M13081">
        <v>122.62</v>
      </c>
      <c r="N13081" t="s">
        <v>7263</v>
      </c>
      <c r="O13081" t="s">
        <v>23274</v>
      </c>
      <c r="P13081">
        <v>0</v>
      </c>
      <c r="Q13081">
        <v>0</v>
      </c>
      <c r="R13081">
        <v>3</v>
      </c>
    </row>
    <row r="13082" spans="1:18" x14ac:dyDescent="0.25">
      <c r="A13082" t="s">
        <v>7726</v>
      </c>
      <c r="B13082">
        <v>2016</v>
      </c>
      <c r="C13082">
        <v>8</v>
      </c>
      <c r="D13082">
        <v>31</v>
      </c>
      <c r="E13082" t="s">
        <v>7303</v>
      </c>
      <c r="F13082" s="1" t="s">
        <v>5207</v>
      </c>
      <c r="G13082" s="1" t="s">
        <v>20931</v>
      </c>
      <c r="H13082" s="1" t="s">
        <v>7263</v>
      </c>
      <c r="I13082" t="s">
        <v>6478</v>
      </c>
      <c r="J13082" t="s">
        <v>23</v>
      </c>
      <c r="K13082">
        <v>525</v>
      </c>
      <c r="L13082">
        <v>55319.25</v>
      </c>
      <c r="M13082">
        <v>105.37</v>
      </c>
      <c r="N13082" t="s">
        <v>8296</v>
      </c>
      <c r="O13082" t="s">
        <v>9767</v>
      </c>
      <c r="P13082">
        <v>0</v>
      </c>
      <c r="Q13082">
        <v>0</v>
      </c>
      <c r="R13082">
        <v>3</v>
      </c>
    </row>
    <row r="13083" spans="1:18" x14ac:dyDescent="0.25">
      <c r="A13083" t="s">
        <v>7726</v>
      </c>
      <c r="B13083">
        <v>2016</v>
      </c>
      <c r="C13083">
        <v>8</v>
      </c>
      <c r="D13083">
        <v>31</v>
      </c>
      <c r="E13083" t="s">
        <v>7303</v>
      </c>
      <c r="F13083" s="1" t="s">
        <v>5207</v>
      </c>
      <c r="G13083" s="1" t="s">
        <v>20573</v>
      </c>
      <c r="H13083" s="1" t="s">
        <v>7263</v>
      </c>
      <c r="I13083" t="s">
        <v>20696</v>
      </c>
      <c r="J13083" t="s">
        <v>23</v>
      </c>
      <c r="K13083">
        <v>120</v>
      </c>
      <c r="L13083">
        <v>14154</v>
      </c>
      <c r="M13083">
        <v>117.95</v>
      </c>
      <c r="N13083" t="s">
        <v>7263</v>
      </c>
      <c r="O13083" t="s">
        <v>23274</v>
      </c>
      <c r="P13083">
        <v>0</v>
      </c>
      <c r="Q13083">
        <v>0</v>
      </c>
      <c r="R13083">
        <v>3</v>
      </c>
    </row>
    <row r="13084" spans="1:18" x14ac:dyDescent="0.25">
      <c r="A13084" t="s">
        <v>7726</v>
      </c>
      <c r="B13084">
        <v>2016</v>
      </c>
      <c r="C13084">
        <v>8</v>
      </c>
      <c r="D13084">
        <v>31</v>
      </c>
      <c r="E13084" t="s">
        <v>7303</v>
      </c>
      <c r="F13084" s="1" t="s">
        <v>5207</v>
      </c>
      <c r="G13084" s="1" t="s">
        <v>21008</v>
      </c>
      <c r="H13084" s="1" t="s">
        <v>7263</v>
      </c>
      <c r="I13084" t="s">
        <v>6895</v>
      </c>
      <c r="J13084" t="s">
        <v>38</v>
      </c>
      <c r="K13084">
        <v>35</v>
      </c>
      <c r="L13084">
        <v>5062.75</v>
      </c>
      <c r="M13084">
        <v>144.65</v>
      </c>
      <c r="N13084" t="s">
        <v>9356</v>
      </c>
      <c r="O13084" t="s">
        <v>9773</v>
      </c>
      <c r="P13084">
        <v>0</v>
      </c>
      <c r="Q13084">
        <v>0</v>
      </c>
      <c r="R13084">
        <v>3</v>
      </c>
    </row>
    <row r="13085" spans="1:18" x14ac:dyDescent="0.25">
      <c r="A13085" t="s">
        <v>7726</v>
      </c>
      <c r="B13085">
        <v>2016</v>
      </c>
      <c r="C13085">
        <v>8</v>
      </c>
      <c r="D13085">
        <v>31</v>
      </c>
      <c r="E13085" t="s">
        <v>7303</v>
      </c>
      <c r="F13085" s="1" t="s">
        <v>5207</v>
      </c>
      <c r="G13085" s="1" t="s">
        <v>21008</v>
      </c>
      <c r="H13085" s="1" t="s">
        <v>7263</v>
      </c>
      <c r="I13085" t="s">
        <v>21012</v>
      </c>
      <c r="J13085" t="s">
        <v>38</v>
      </c>
      <c r="K13085">
        <v>75</v>
      </c>
      <c r="L13085">
        <v>9566.25</v>
      </c>
      <c r="M13085">
        <v>127.55</v>
      </c>
      <c r="N13085" t="s">
        <v>7263</v>
      </c>
      <c r="O13085" t="s">
        <v>23274</v>
      </c>
      <c r="P13085">
        <v>0</v>
      </c>
      <c r="Q13085">
        <v>0</v>
      </c>
      <c r="R13085">
        <v>3</v>
      </c>
    </row>
    <row r="13086" spans="1:18" x14ac:dyDescent="0.25">
      <c r="A13086" t="s">
        <v>7726</v>
      </c>
      <c r="B13086">
        <v>2016</v>
      </c>
      <c r="C13086">
        <v>8</v>
      </c>
      <c r="D13086">
        <v>31</v>
      </c>
      <c r="E13086" t="s">
        <v>7303</v>
      </c>
      <c r="F13086" s="1" t="s">
        <v>5207</v>
      </c>
      <c r="G13086" s="1" t="s">
        <v>20573</v>
      </c>
      <c r="H13086" s="1" t="s">
        <v>7263</v>
      </c>
      <c r="I13086" t="s">
        <v>20869</v>
      </c>
      <c r="J13086" t="s">
        <v>23</v>
      </c>
      <c r="K13086">
        <v>100</v>
      </c>
      <c r="L13086">
        <v>15830</v>
      </c>
      <c r="M13086">
        <v>158.30000000000001</v>
      </c>
      <c r="N13086" t="s">
        <v>7263</v>
      </c>
      <c r="O13086" t="s">
        <v>23274</v>
      </c>
      <c r="P13086">
        <v>0</v>
      </c>
      <c r="Q13086">
        <v>0</v>
      </c>
      <c r="R13086">
        <v>3</v>
      </c>
    </row>
    <row r="13087" spans="1:18" x14ac:dyDescent="0.25">
      <c r="A13087" t="s">
        <v>7726</v>
      </c>
      <c r="B13087">
        <v>2016</v>
      </c>
      <c r="C13087">
        <v>8</v>
      </c>
      <c r="D13087">
        <v>31</v>
      </c>
      <c r="E13087" t="s">
        <v>7303</v>
      </c>
      <c r="F13087" s="1" t="s">
        <v>5207</v>
      </c>
      <c r="G13087" s="1" t="s">
        <v>20573</v>
      </c>
      <c r="H13087" s="1" t="s">
        <v>7263</v>
      </c>
      <c r="I13087" t="s">
        <v>5857</v>
      </c>
      <c r="J13087" t="s">
        <v>23</v>
      </c>
      <c r="K13087">
        <v>125</v>
      </c>
      <c r="L13087">
        <v>11872.5</v>
      </c>
      <c r="M13087">
        <v>94.98</v>
      </c>
      <c r="N13087" t="s">
        <v>9026</v>
      </c>
      <c r="O13087" t="s">
        <v>9780</v>
      </c>
      <c r="P13087">
        <v>0</v>
      </c>
      <c r="Q13087">
        <v>0</v>
      </c>
      <c r="R13087">
        <v>3</v>
      </c>
    </row>
    <row r="13088" spans="1:18" x14ac:dyDescent="0.25">
      <c r="A13088" t="s">
        <v>7726</v>
      </c>
      <c r="B13088">
        <v>2016</v>
      </c>
      <c r="C13088">
        <v>8</v>
      </c>
      <c r="D13088">
        <v>31</v>
      </c>
      <c r="E13088" t="s">
        <v>7303</v>
      </c>
      <c r="F13088" s="1" t="s">
        <v>5207</v>
      </c>
      <c r="G13088" s="1" t="s">
        <v>21008</v>
      </c>
      <c r="H13088" s="1" t="s">
        <v>7263</v>
      </c>
      <c r="I13088" t="s">
        <v>6964</v>
      </c>
      <c r="J13088" t="s">
        <v>23</v>
      </c>
      <c r="K13088">
        <v>11</v>
      </c>
      <c r="L13088">
        <v>16710.099999999999</v>
      </c>
      <c r="M13088">
        <v>1519.1</v>
      </c>
      <c r="N13088" t="s">
        <v>9360</v>
      </c>
      <c r="O13088" t="s">
        <v>9983</v>
      </c>
      <c r="P13088">
        <v>0</v>
      </c>
      <c r="Q13088">
        <v>0</v>
      </c>
      <c r="R13088">
        <v>3</v>
      </c>
    </row>
    <row r="13089" spans="1:18" x14ac:dyDescent="0.25">
      <c r="A13089" t="s">
        <v>7726</v>
      </c>
      <c r="B13089">
        <v>2016</v>
      </c>
      <c r="C13089">
        <v>8</v>
      </c>
      <c r="D13089">
        <v>31</v>
      </c>
      <c r="E13089" t="s">
        <v>7303</v>
      </c>
      <c r="F13089" s="1" t="s">
        <v>5207</v>
      </c>
      <c r="G13089" s="1" t="s">
        <v>20573</v>
      </c>
      <c r="H13089" s="1" t="s">
        <v>7263</v>
      </c>
      <c r="I13089" t="s">
        <v>20739</v>
      </c>
      <c r="J13089" t="s">
        <v>23</v>
      </c>
      <c r="K13089">
        <v>40</v>
      </c>
      <c r="L13089">
        <v>4855.6099999999997</v>
      </c>
      <c r="M13089">
        <v>121.39</v>
      </c>
      <c r="N13089" t="s">
        <v>7263</v>
      </c>
      <c r="O13089" t="s">
        <v>23274</v>
      </c>
      <c r="P13089">
        <v>0</v>
      </c>
      <c r="Q13089">
        <v>0</v>
      </c>
      <c r="R13089">
        <v>3</v>
      </c>
    </row>
    <row r="13090" spans="1:18" x14ac:dyDescent="0.25">
      <c r="A13090" t="s">
        <v>7726</v>
      </c>
      <c r="B13090">
        <v>2016</v>
      </c>
      <c r="C13090">
        <v>8</v>
      </c>
      <c r="D13090">
        <v>31</v>
      </c>
      <c r="E13090" t="s">
        <v>7303</v>
      </c>
      <c r="F13090" s="1" t="s">
        <v>5207</v>
      </c>
      <c r="G13090" s="1" t="s">
        <v>20931</v>
      </c>
      <c r="H13090" s="1" t="s">
        <v>7263</v>
      </c>
      <c r="I13090" t="s">
        <v>20979</v>
      </c>
      <c r="J13090" t="s">
        <v>23</v>
      </c>
      <c r="K13090">
        <v>60</v>
      </c>
      <c r="L13090">
        <v>6174</v>
      </c>
      <c r="M13090">
        <v>102.9</v>
      </c>
      <c r="N13090" t="s">
        <v>9110</v>
      </c>
      <c r="O13090" t="s">
        <v>9461</v>
      </c>
      <c r="P13090">
        <v>0</v>
      </c>
      <c r="Q13090">
        <v>5.1453052842904301E-2</v>
      </c>
      <c r="R13090">
        <v>3</v>
      </c>
    </row>
    <row r="13091" spans="1:18" x14ac:dyDescent="0.25">
      <c r="A13091" t="s">
        <v>7726</v>
      </c>
      <c r="B13091">
        <v>2016</v>
      </c>
      <c r="C13091">
        <v>8</v>
      </c>
      <c r="D13091">
        <v>31</v>
      </c>
      <c r="E13091" t="s">
        <v>7303</v>
      </c>
      <c r="F13091" s="1" t="s">
        <v>5207</v>
      </c>
      <c r="G13091" s="1" t="s">
        <v>20931</v>
      </c>
      <c r="H13091" s="1" t="s">
        <v>7263</v>
      </c>
      <c r="I13091" t="s">
        <v>20990</v>
      </c>
      <c r="J13091" t="s">
        <v>23</v>
      </c>
      <c r="K13091">
        <v>100</v>
      </c>
      <c r="L13091">
        <v>11671</v>
      </c>
      <c r="M13091">
        <v>116.71</v>
      </c>
      <c r="N13091" t="s">
        <v>9112</v>
      </c>
      <c r="O13091" t="s">
        <v>9467</v>
      </c>
      <c r="P13091">
        <v>0</v>
      </c>
      <c r="Q13091">
        <v>3.6734990611718109E-2</v>
      </c>
      <c r="R13091">
        <v>3</v>
      </c>
    </row>
    <row r="13092" spans="1:18" x14ac:dyDescent="0.25">
      <c r="A13092" t="s">
        <v>7726</v>
      </c>
      <c r="B13092">
        <v>2016</v>
      </c>
      <c r="C13092">
        <v>8</v>
      </c>
      <c r="D13092">
        <v>31</v>
      </c>
      <c r="E13092" t="s">
        <v>7303</v>
      </c>
      <c r="F13092" s="1" t="s">
        <v>5207</v>
      </c>
      <c r="G13092" s="1" t="s">
        <v>20931</v>
      </c>
      <c r="H13092" s="1" t="s">
        <v>7263</v>
      </c>
      <c r="I13092" t="s">
        <v>6674</v>
      </c>
      <c r="J13092" t="s">
        <v>23</v>
      </c>
      <c r="K13092">
        <v>25</v>
      </c>
      <c r="L13092">
        <v>2623</v>
      </c>
      <c r="M13092">
        <v>104.92</v>
      </c>
      <c r="N13092" t="s">
        <v>8287</v>
      </c>
      <c r="O13092" t="s">
        <v>9823</v>
      </c>
      <c r="P13092">
        <v>0</v>
      </c>
      <c r="Q13092">
        <v>0</v>
      </c>
      <c r="R13092">
        <v>3</v>
      </c>
    </row>
    <row r="13093" spans="1:18" x14ac:dyDescent="0.25">
      <c r="A13093" t="s">
        <v>7726</v>
      </c>
      <c r="B13093">
        <v>2016</v>
      </c>
      <c r="C13093">
        <v>8</v>
      </c>
      <c r="D13093">
        <v>31</v>
      </c>
      <c r="E13093" t="s">
        <v>7303</v>
      </c>
      <c r="F13093" s="1" t="s">
        <v>5207</v>
      </c>
      <c r="G13093" s="1" t="s">
        <v>20931</v>
      </c>
      <c r="H13093" s="1" t="s">
        <v>7263</v>
      </c>
      <c r="I13093" t="s">
        <v>20958</v>
      </c>
      <c r="J13093" t="s">
        <v>23</v>
      </c>
      <c r="K13093">
        <v>325</v>
      </c>
      <c r="L13093">
        <v>30641</v>
      </c>
      <c r="M13093">
        <v>94.28</v>
      </c>
      <c r="N13093" t="s">
        <v>9106</v>
      </c>
      <c r="O13093" t="s">
        <v>9459</v>
      </c>
      <c r="P13093">
        <v>0</v>
      </c>
      <c r="Q13093">
        <v>5.3850305373165194E-2</v>
      </c>
      <c r="R13093">
        <v>3</v>
      </c>
    </row>
    <row r="13094" spans="1:18" x14ac:dyDescent="0.25">
      <c r="A13094" t="s">
        <v>7726</v>
      </c>
      <c r="B13094">
        <v>2016</v>
      </c>
      <c r="C13094">
        <v>8</v>
      </c>
      <c r="D13094">
        <v>31</v>
      </c>
      <c r="E13094" t="s">
        <v>7303</v>
      </c>
      <c r="F13094" s="1" t="s">
        <v>5207</v>
      </c>
      <c r="G13094" s="1" t="s">
        <v>20573</v>
      </c>
      <c r="H13094" s="1" t="s">
        <v>7263</v>
      </c>
      <c r="I13094" t="s">
        <v>20712</v>
      </c>
      <c r="J13094" t="s">
        <v>23</v>
      </c>
      <c r="K13094">
        <v>400</v>
      </c>
      <c r="L13094">
        <v>42960</v>
      </c>
      <c r="M13094">
        <v>107.4</v>
      </c>
      <c r="N13094" t="s">
        <v>9024</v>
      </c>
      <c r="O13094" t="s">
        <v>9469</v>
      </c>
      <c r="P13094">
        <v>0</v>
      </c>
      <c r="Q13094">
        <v>3.3430295232662992E-2</v>
      </c>
      <c r="R13094">
        <v>3</v>
      </c>
    </row>
    <row r="13095" spans="1:18" x14ac:dyDescent="0.25">
      <c r="A13095" t="s">
        <v>7726</v>
      </c>
      <c r="B13095">
        <v>2016</v>
      </c>
      <c r="C13095">
        <v>8</v>
      </c>
      <c r="D13095">
        <v>31</v>
      </c>
      <c r="E13095" t="s">
        <v>7303</v>
      </c>
      <c r="F13095" s="1" t="s">
        <v>5207</v>
      </c>
      <c r="G13095" s="1" t="s">
        <v>20573</v>
      </c>
      <c r="H13095" s="1" t="s">
        <v>7263</v>
      </c>
      <c r="I13095" t="s">
        <v>20770</v>
      </c>
      <c r="J13095" t="s">
        <v>23</v>
      </c>
      <c r="K13095">
        <v>450</v>
      </c>
      <c r="L13095">
        <v>48051</v>
      </c>
      <c r="M13095">
        <v>106.78</v>
      </c>
      <c r="N13095" t="s">
        <v>9044</v>
      </c>
      <c r="O13095" t="s">
        <v>9470</v>
      </c>
      <c r="P13095">
        <v>0</v>
      </c>
      <c r="Q13095">
        <v>3.0368637538317353E-2</v>
      </c>
      <c r="R13095">
        <v>3</v>
      </c>
    </row>
    <row r="13096" spans="1:18" x14ac:dyDescent="0.25">
      <c r="A13096" t="s">
        <v>7726</v>
      </c>
      <c r="B13096">
        <v>2016</v>
      </c>
      <c r="C13096">
        <v>8</v>
      </c>
      <c r="D13096">
        <v>31</v>
      </c>
      <c r="E13096" t="s">
        <v>7303</v>
      </c>
      <c r="F13096" s="1" t="s">
        <v>5207</v>
      </c>
      <c r="G13096" s="1" t="s">
        <v>20573</v>
      </c>
      <c r="H13096" s="1" t="s">
        <v>7263</v>
      </c>
      <c r="I13096" t="s">
        <v>20764</v>
      </c>
      <c r="J13096" t="s">
        <v>23</v>
      </c>
      <c r="K13096">
        <v>300</v>
      </c>
      <c r="L13096">
        <v>30915</v>
      </c>
      <c r="M13096">
        <v>103.05</v>
      </c>
      <c r="N13096" t="s">
        <v>9043</v>
      </c>
      <c r="O13096" t="s">
        <v>9465</v>
      </c>
      <c r="P13096">
        <v>0</v>
      </c>
      <c r="Q13096">
        <v>3.9029243790110295E-2</v>
      </c>
      <c r="R13096">
        <v>3</v>
      </c>
    </row>
    <row r="13097" spans="1:18" x14ac:dyDescent="0.25">
      <c r="A13097" t="s">
        <v>7726</v>
      </c>
      <c r="B13097">
        <v>2016</v>
      </c>
      <c r="C13097">
        <v>8</v>
      </c>
      <c r="D13097">
        <v>31</v>
      </c>
      <c r="E13097" t="s">
        <v>7303</v>
      </c>
      <c r="F13097" s="1" t="s">
        <v>5207</v>
      </c>
      <c r="G13097" s="1" t="s">
        <v>20573</v>
      </c>
      <c r="H13097" s="1" t="s">
        <v>7263</v>
      </c>
      <c r="I13097" t="s">
        <v>20784</v>
      </c>
      <c r="J13097" t="s">
        <v>23</v>
      </c>
      <c r="K13097">
        <v>50</v>
      </c>
      <c r="L13097">
        <v>5339</v>
      </c>
      <c r="M13097">
        <v>106.78</v>
      </c>
      <c r="N13097" t="s">
        <v>7263</v>
      </c>
      <c r="O13097" t="s">
        <v>23274</v>
      </c>
      <c r="P13097">
        <v>0</v>
      </c>
      <c r="Q13097">
        <v>0</v>
      </c>
      <c r="R13097">
        <v>3</v>
      </c>
    </row>
    <row r="13098" spans="1:18" x14ac:dyDescent="0.25">
      <c r="A13098" t="s">
        <v>7726</v>
      </c>
      <c r="B13098">
        <v>2016</v>
      </c>
      <c r="C13098">
        <v>8</v>
      </c>
      <c r="D13098">
        <v>31</v>
      </c>
      <c r="E13098" t="s">
        <v>7303</v>
      </c>
      <c r="F13098" s="1" t="s">
        <v>5207</v>
      </c>
      <c r="G13098" s="1" t="s">
        <v>20573</v>
      </c>
      <c r="H13098" s="1" t="s">
        <v>7263</v>
      </c>
      <c r="I13098" t="s">
        <v>20790</v>
      </c>
      <c r="J13098" t="s">
        <v>23</v>
      </c>
      <c r="K13098">
        <v>25</v>
      </c>
      <c r="L13098">
        <v>2669.5</v>
      </c>
      <c r="M13098">
        <v>106.78</v>
      </c>
      <c r="N13098" t="s">
        <v>7263</v>
      </c>
      <c r="O13098" t="s">
        <v>23274</v>
      </c>
      <c r="P13098">
        <v>0</v>
      </c>
      <c r="Q13098">
        <v>0</v>
      </c>
      <c r="R13098">
        <v>3</v>
      </c>
    </row>
    <row r="13099" spans="1:18" x14ac:dyDescent="0.25">
      <c r="A13099" t="s">
        <v>7726</v>
      </c>
      <c r="B13099">
        <v>2016</v>
      </c>
      <c r="C13099">
        <v>8</v>
      </c>
      <c r="D13099">
        <v>31</v>
      </c>
      <c r="E13099" t="s">
        <v>7303</v>
      </c>
      <c r="F13099" s="1" t="s">
        <v>5207</v>
      </c>
      <c r="G13099" s="1" t="s">
        <v>20573</v>
      </c>
      <c r="H13099" s="1" t="s">
        <v>7263</v>
      </c>
      <c r="I13099" t="s">
        <v>20820</v>
      </c>
      <c r="J13099" t="s">
        <v>23</v>
      </c>
      <c r="K13099">
        <v>30</v>
      </c>
      <c r="L13099">
        <v>3166.2</v>
      </c>
      <c r="M13099">
        <v>105.54</v>
      </c>
      <c r="N13099" t="s">
        <v>7263</v>
      </c>
      <c r="O13099" t="s">
        <v>23274</v>
      </c>
      <c r="P13099">
        <v>0</v>
      </c>
      <c r="Q13099">
        <v>0</v>
      </c>
      <c r="R13099">
        <v>3</v>
      </c>
    </row>
    <row r="13100" spans="1:18" x14ac:dyDescent="0.25">
      <c r="A13100" t="s">
        <v>7726</v>
      </c>
      <c r="B13100">
        <v>2016</v>
      </c>
      <c r="C13100">
        <v>8</v>
      </c>
      <c r="D13100">
        <v>31</v>
      </c>
      <c r="E13100" t="s">
        <v>7303</v>
      </c>
      <c r="F13100" s="1" t="s">
        <v>5207</v>
      </c>
      <c r="G13100" s="1" t="s">
        <v>20573</v>
      </c>
      <c r="H13100" s="1" t="s">
        <v>7263</v>
      </c>
      <c r="I13100" t="s">
        <v>6135</v>
      </c>
      <c r="J13100" t="s">
        <v>23</v>
      </c>
      <c r="K13100">
        <v>60</v>
      </c>
      <c r="L13100">
        <v>6332.4</v>
      </c>
      <c r="M13100">
        <v>105.54</v>
      </c>
      <c r="N13100" t="s">
        <v>9059</v>
      </c>
      <c r="O13100" t="s">
        <v>9790</v>
      </c>
      <c r="P13100">
        <v>0</v>
      </c>
      <c r="Q13100">
        <v>0</v>
      </c>
      <c r="R13100">
        <v>3</v>
      </c>
    </row>
    <row r="13101" spans="1:18" x14ac:dyDescent="0.25">
      <c r="A13101" t="s">
        <v>7726</v>
      </c>
      <c r="B13101">
        <v>2016</v>
      </c>
      <c r="C13101">
        <v>8</v>
      </c>
      <c r="D13101">
        <v>31</v>
      </c>
      <c r="E13101" t="s">
        <v>7303</v>
      </c>
      <c r="F13101" s="1" t="s">
        <v>5207</v>
      </c>
      <c r="G13101" s="1" t="s">
        <v>21008</v>
      </c>
      <c r="H13101" s="1" t="s">
        <v>7263</v>
      </c>
      <c r="I13101" t="s">
        <v>21015</v>
      </c>
      <c r="J13101" t="s">
        <v>23</v>
      </c>
      <c r="K13101">
        <v>80</v>
      </c>
      <c r="L13101">
        <v>9274.52</v>
      </c>
      <c r="M13101">
        <v>115.93</v>
      </c>
      <c r="N13101" t="s">
        <v>7263</v>
      </c>
      <c r="O13101" t="s">
        <v>23274</v>
      </c>
      <c r="P13101">
        <v>0</v>
      </c>
      <c r="Q13101">
        <v>0</v>
      </c>
      <c r="R13101">
        <v>3</v>
      </c>
    </row>
    <row r="13102" spans="1:18" x14ac:dyDescent="0.25">
      <c r="A13102" t="s">
        <v>7726</v>
      </c>
      <c r="B13102">
        <v>2016</v>
      </c>
      <c r="C13102">
        <v>8</v>
      </c>
      <c r="D13102">
        <v>31</v>
      </c>
      <c r="E13102" t="s">
        <v>7303</v>
      </c>
      <c r="F13102" s="1" t="s">
        <v>5207</v>
      </c>
      <c r="G13102" s="1" t="s">
        <v>21008</v>
      </c>
      <c r="H13102" s="1" t="s">
        <v>7263</v>
      </c>
      <c r="I13102" t="s">
        <v>7023</v>
      </c>
      <c r="J13102" t="s">
        <v>23</v>
      </c>
      <c r="K13102">
        <v>475</v>
      </c>
      <c r="L13102">
        <v>46830.25</v>
      </c>
      <c r="M13102">
        <v>98.59</v>
      </c>
      <c r="N13102" t="s">
        <v>9365</v>
      </c>
      <c r="O13102" t="s">
        <v>9774</v>
      </c>
      <c r="P13102">
        <v>0</v>
      </c>
      <c r="Q13102">
        <v>0</v>
      </c>
      <c r="R13102">
        <v>3</v>
      </c>
    </row>
    <row r="13103" spans="1:18" x14ac:dyDescent="0.25">
      <c r="A13103" t="s">
        <v>7726</v>
      </c>
      <c r="B13103">
        <v>2016</v>
      </c>
      <c r="C13103">
        <v>8</v>
      </c>
      <c r="D13103">
        <v>31</v>
      </c>
      <c r="E13103" t="s">
        <v>7303</v>
      </c>
      <c r="F13103" s="1" t="s">
        <v>5207</v>
      </c>
      <c r="G13103" s="1" t="s">
        <v>21008</v>
      </c>
      <c r="H13103" s="1" t="s">
        <v>7263</v>
      </c>
      <c r="I13103" t="s">
        <v>21034</v>
      </c>
      <c r="J13103" t="s">
        <v>23</v>
      </c>
      <c r="K13103">
        <v>350</v>
      </c>
      <c r="L13103">
        <v>44428.99</v>
      </c>
      <c r="M13103">
        <v>126.94</v>
      </c>
      <c r="N13103" t="s">
        <v>7263</v>
      </c>
      <c r="O13103" t="s">
        <v>23274</v>
      </c>
      <c r="P13103">
        <v>0</v>
      </c>
      <c r="Q13103">
        <v>0</v>
      </c>
      <c r="R13103">
        <v>3</v>
      </c>
    </row>
    <row r="13104" spans="1:18" x14ac:dyDescent="0.25">
      <c r="A13104" t="s">
        <v>7726</v>
      </c>
      <c r="B13104">
        <v>2016</v>
      </c>
      <c r="C13104">
        <v>8</v>
      </c>
      <c r="D13104">
        <v>31</v>
      </c>
      <c r="E13104" t="s">
        <v>7303</v>
      </c>
      <c r="F13104" s="1" t="s">
        <v>5207</v>
      </c>
      <c r="G13104" s="1" t="s">
        <v>21008</v>
      </c>
      <c r="H13104" s="1" t="s">
        <v>7263</v>
      </c>
      <c r="I13104" t="s">
        <v>21041</v>
      </c>
      <c r="J13104" t="s">
        <v>23</v>
      </c>
      <c r="K13104">
        <v>25</v>
      </c>
      <c r="L13104">
        <v>3492.01</v>
      </c>
      <c r="M13104">
        <v>139.68</v>
      </c>
      <c r="N13104" t="s">
        <v>7263</v>
      </c>
      <c r="O13104" t="s">
        <v>23274</v>
      </c>
      <c r="P13104">
        <v>0</v>
      </c>
      <c r="Q13104">
        <v>0</v>
      </c>
      <c r="R13104">
        <v>3</v>
      </c>
    </row>
    <row r="13105" spans="1:18" x14ac:dyDescent="0.25">
      <c r="A13105" t="s">
        <v>7726</v>
      </c>
      <c r="B13105">
        <v>2016</v>
      </c>
      <c r="C13105">
        <v>8</v>
      </c>
      <c r="D13105">
        <v>31</v>
      </c>
      <c r="E13105" t="s">
        <v>7303</v>
      </c>
      <c r="F13105" s="1" t="s">
        <v>5207</v>
      </c>
      <c r="G13105" s="1" t="s">
        <v>21008</v>
      </c>
      <c r="H13105" s="1" t="s">
        <v>7263</v>
      </c>
      <c r="I13105" t="s">
        <v>21016</v>
      </c>
      <c r="J13105" t="s">
        <v>23</v>
      </c>
      <c r="K13105">
        <v>100</v>
      </c>
      <c r="L13105">
        <v>12664</v>
      </c>
      <c r="M13105">
        <v>126.64</v>
      </c>
      <c r="N13105" t="s">
        <v>7263</v>
      </c>
      <c r="O13105" t="s">
        <v>23274</v>
      </c>
      <c r="P13105">
        <v>0</v>
      </c>
      <c r="Q13105">
        <v>0</v>
      </c>
      <c r="R13105">
        <v>3</v>
      </c>
    </row>
    <row r="13106" spans="1:18" x14ac:dyDescent="0.25">
      <c r="A13106" t="s">
        <v>7726</v>
      </c>
      <c r="B13106">
        <v>2016</v>
      </c>
      <c r="C13106">
        <v>8</v>
      </c>
      <c r="D13106">
        <v>31</v>
      </c>
      <c r="E13106" t="s">
        <v>7303</v>
      </c>
      <c r="F13106" s="1" t="s">
        <v>5207</v>
      </c>
      <c r="G13106" s="1" t="s">
        <v>21008</v>
      </c>
      <c r="H13106" s="1" t="s">
        <v>7263</v>
      </c>
      <c r="I13106" t="s">
        <v>21031</v>
      </c>
      <c r="J13106" t="s">
        <v>23</v>
      </c>
      <c r="K13106">
        <v>100</v>
      </c>
      <c r="L13106">
        <v>12726.01</v>
      </c>
      <c r="M13106">
        <v>127.26</v>
      </c>
      <c r="N13106" t="s">
        <v>7263</v>
      </c>
      <c r="O13106" t="s">
        <v>23274</v>
      </c>
      <c r="P13106">
        <v>0</v>
      </c>
      <c r="Q13106">
        <v>0</v>
      </c>
      <c r="R13106">
        <v>3</v>
      </c>
    </row>
    <row r="13107" spans="1:18" x14ac:dyDescent="0.25">
      <c r="A13107" t="s">
        <v>7726</v>
      </c>
      <c r="B13107">
        <v>2016</v>
      </c>
      <c r="C13107">
        <v>8</v>
      </c>
      <c r="D13107">
        <v>31</v>
      </c>
      <c r="E13107" t="s">
        <v>7303</v>
      </c>
      <c r="F13107" s="1" t="s">
        <v>5207</v>
      </c>
      <c r="G13107" s="1" t="s">
        <v>21008</v>
      </c>
      <c r="H13107" s="1" t="s">
        <v>7263</v>
      </c>
      <c r="I13107" t="s">
        <v>21033</v>
      </c>
      <c r="J13107" t="s">
        <v>23</v>
      </c>
      <c r="K13107">
        <v>25</v>
      </c>
      <c r="L13107">
        <v>3065.51</v>
      </c>
      <c r="M13107">
        <v>122.62</v>
      </c>
      <c r="N13107" t="s">
        <v>7263</v>
      </c>
      <c r="O13107" t="s">
        <v>23274</v>
      </c>
      <c r="P13107">
        <v>0</v>
      </c>
      <c r="Q13107">
        <v>0</v>
      </c>
      <c r="R13107">
        <v>3</v>
      </c>
    </row>
    <row r="13108" spans="1:18" x14ac:dyDescent="0.25">
      <c r="A13108" t="s">
        <v>7726</v>
      </c>
      <c r="B13108">
        <v>2016</v>
      </c>
      <c r="C13108">
        <v>8</v>
      </c>
      <c r="D13108">
        <v>31</v>
      </c>
      <c r="E13108" t="s">
        <v>7303</v>
      </c>
      <c r="F13108" s="1" t="s">
        <v>5207</v>
      </c>
      <c r="G13108" s="1" t="s">
        <v>20573</v>
      </c>
      <c r="H13108" s="1" t="s">
        <v>7263</v>
      </c>
      <c r="I13108" t="s">
        <v>20666</v>
      </c>
      <c r="J13108" t="s">
        <v>23</v>
      </c>
      <c r="K13108">
        <v>25</v>
      </c>
      <c r="L13108">
        <v>2824.75</v>
      </c>
      <c r="M13108">
        <v>112.99</v>
      </c>
      <c r="N13108" t="s">
        <v>7263</v>
      </c>
      <c r="O13108" t="s">
        <v>23274</v>
      </c>
      <c r="P13108">
        <v>0</v>
      </c>
      <c r="Q13108">
        <v>0</v>
      </c>
      <c r="R13108">
        <v>3</v>
      </c>
    </row>
    <row r="13109" spans="1:18" x14ac:dyDescent="0.25">
      <c r="A13109" t="s">
        <v>7726</v>
      </c>
      <c r="B13109">
        <v>2016</v>
      </c>
      <c r="C13109">
        <v>8</v>
      </c>
      <c r="D13109">
        <v>31</v>
      </c>
      <c r="E13109" t="s">
        <v>7303</v>
      </c>
      <c r="F13109" s="1" t="s">
        <v>5207</v>
      </c>
      <c r="G13109" s="1" t="s">
        <v>20573</v>
      </c>
      <c r="H13109" s="1" t="s">
        <v>7263</v>
      </c>
      <c r="I13109" t="s">
        <v>20671</v>
      </c>
      <c r="J13109" t="s">
        <v>23</v>
      </c>
      <c r="K13109">
        <v>25</v>
      </c>
      <c r="L13109">
        <v>2824.75</v>
      </c>
      <c r="M13109">
        <v>112.99</v>
      </c>
      <c r="N13109" t="s">
        <v>7263</v>
      </c>
      <c r="O13109" t="s">
        <v>23274</v>
      </c>
      <c r="P13109">
        <v>0</v>
      </c>
      <c r="Q13109">
        <v>0</v>
      </c>
      <c r="R13109">
        <v>3</v>
      </c>
    </row>
    <row r="13110" spans="1:18" x14ac:dyDescent="0.25">
      <c r="A13110" t="s">
        <v>7726</v>
      </c>
      <c r="B13110">
        <v>2016</v>
      </c>
      <c r="C13110">
        <v>8</v>
      </c>
      <c r="D13110">
        <v>31</v>
      </c>
      <c r="E13110" t="s">
        <v>7303</v>
      </c>
      <c r="F13110" s="1" t="s">
        <v>5207</v>
      </c>
      <c r="G13110" s="1" t="s">
        <v>20573</v>
      </c>
      <c r="H13110" s="1" t="s">
        <v>7263</v>
      </c>
      <c r="I13110" t="s">
        <v>20778</v>
      </c>
      <c r="J13110" t="s">
        <v>23</v>
      </c>
      <c r="K13110">
        <v>50</v>
      </c>
      <c r="L13110">
        <v>6704.5</v>
      </c>
      <c r="M13110">
        <v>134.09</v>
      </c>
      <c r="N13110" t="s">
        <v>7263</v>
      </c>
      <c r="O13110" t="s">
        <v>23274</v>
      </c>
      <c r="P13110">
        <v>0</v>
      </c>
      <c r="Q13110">
        <v>0</v>
      </c>
      <c r="R13110">
        <v>3</v>
      </c>
    </row>
    <row r="13111" spans="1:18" x14ac:dyDescent="0.25">
      <c r="A13111" t="s">
        <v>7726</v>
      </c>
      <c r="B13111">
        <v>2016</v>
      </c>
      <c r="C13111">
        <v>8</v>
      </c>
      <c r="D13111">
        <v>31</v>
      </c>
      <c r="E13111" t="s">
        <v>7303</v>
      </c>
      <c r="F13111" s="1" t="s">
        <v>5207</v>
      </c>
      <c r="G13111" s="1" t="s">
        <v>20573</v>
      </c>
      <c r="H13111" s="1" t="s">
        <v>7263</v>
      </c>
      <c r="I13111" t="s">
        <v>6051</v>
      </c>
      <c r="J13111" t="s">
        <v>23</v>
      </c>
      <c r="K13111">
        <v>1050</v>
      </c>
      <c r="L13111">
        <v>140794.5</v>
      </c>
      <c r="M13111">
        <v>134.09</v>
      </c>
      <c r="N13111" t="s">
        <v>9047</v>
      </c>
      <c r="O13111" t="s">
        <v>9761</v>
      </c>
      <c r="P13111">
        <v>0</v>
      </c>
      <c r="Q13111">
        <v>0</v>
      </c>
      <c r="R13111">
        <v>3</v>
      </c>
    </row>
    <row r="13112" spans="1:18" x14ac:dyDescent="0.25">
      <c r="A13112" t="s">
        <v>7726</v>
      </c>
      <c r="B13112">
        <v>2016</v>
      </c>
      <c r="C13112">
        <v>8</v>
      </c>
      <c r="D13112">
        <v>31</v>
      </c>
      <c r="E13112" t="s">
        <v>7303</v>
      </c>
      <c r="F13112" s="1" t="s">
        <v>5207</v>
      </c>
      <c r="G13112" s="1" t="s">
        <v>20573</v>
      </c>
      <c r="H13112" s="1" t="s">
        <v>7263</v>
      </c>
      <c r="I13112" t="s">
        <v>20795</v>
      </c>
      <c r="J13112" t="s">
        <v>23</v>
      </c>
      <c r="K13112">
        <v>100</v>
      </c>
      <c r="L13112">
        <v>13310</v>
      </c>
      <c r="M13112">
        <v>133.1</v>
      </c>
      <c r="N13112" t="s">
        <v>7263</v>
      </c>
      <c r="O13112" t="s">
        <v>23274</v>
      </c>
      <c r="P13112">
        <v>0</v>
      </c>
      <c r="Q13112">
        <v>0</v>
      </c>
      <c r="R13112">
        <v>3</v>
      </c>
    </row>
    <row r="13113" spans="1:18" x14ac:dyDescent="0.25">
      <c r="A13113" t="s">
        <v>7726</v>
      </c>
      <c r="B13113">
        <v>2016</v>
      </c>
      <c r="C13113">
        <v>8</v>
      </c>
      <c r="D13113">
        <v>31</v>
      </c>
      <c r="E13113" t="s">
        <v>7303</v>
      </c>
      <c r="F13113" s="1" t="s">
        <v>5207</v>
      </c>
      <c r="G13113" s="1" t="s">
        <v>20573</v>
      </c>
      <c r="H13113" s="1" t="s">
        <v>7263</v>
      </c>
      <c r="I13113" t="s">
        <v>6063</v>
      </c>
      <c r="J13113" t="s">
        <v>23</v>
      </c>
      <c r="K13113">
        <v>100</v>
      </c>
      <c r="L13113">
        <v>10678</v>
      </c>
      <c r="M13113">
        <v>106.78</v>
      </c>
      <c r="N13113" t="s">
        <v>9048</v>
      </c>
      <c r="O13113" t="s">
        <v>9824</v>
      </c>
      <c r="P13113">
        <v>0</v>
      </c>
      <c r="Q13113">
        <v>0</v>
      </c>
      <c r="R13113">
        <v>3</v>
      </c>
    </row>
    <row r="13114" spans="1:18" x14ac:dyDescent="0.25">
      <c r="A13114" t="s">
        <v>7726</v>
      </c>
      <c r="B13114">
        <v>2016</v>
      </c>
      <c r="C13114">
        <v>8</v>
      </c>
      <c r="D13114">
        <v>31</v>
      </c>
      <c r="E13114" t="s">
        <v>7303</v>
      </c>
      <c r="F13114" s="1" t="s">
        <v>5207</v>
      </c>
      <c r="G13114" s="1" t="s">
        <v>20573</v>
      </c>
      <c r="H13114" s="1" t="s">
        <v>7263</v>
      </c>
      <c r="I13114" t="s">
        <v>20840</v>
      </c>
      <c r="J13114" t="s">
        <v>23</v>
      </c>
      <c r="K13114">
        <v>275</v>
      </c>
      <c r="L13114">
        <v>37045.25</v>
      </c>
      <c r="M13114">
        <v>134.71</v>
      </c>
      <c r="N13114" t="s">
        <v>7263</v>
      </c>
      <c r="O13114" t="s">
        <v>23274</v>
      </c>
      <c r="P13114">
        <v>0</v>
      </c>
      <c r="Q13114">
        <v>0</v>
      </c>
      <c r="R13114">
        <v>3</v>
      </c>
    </row>
    <row r="13115" spans="1:18" x14ac:dyDescent="0.25">
      <c r="A13115" t="s">
        <v>7726</v>
      </c>
      <c r="B13115">
        <v>2016</v>
      </c>
      <c r="C13115">
        <v>8</v>
      </c>
      <c r="D13115">
        <v>31</v>
      </c>
      <c r="E13115" t="s">
        <v>7303</v>
      </c>
      <c r="F13115" s="1" t="s">
        <v>5207</v>
      </c>
      <c r="G13115" s="1" t="s">
        <v>20931</v>
      </c>
      <c r="H13115" s="1" t="s">
        <v>7263</v>
      </c>
      <c r="I13115" t="s">
        <v>20993</v>
      </c>
      <c r="J13115" t="s">
        <v>23</v>
      </c>
      <c r="K13115">
        <v>225</v>
      </c>
      <c r="L13115">
        <v>25841.24</v>
      </c>
      <c r="M13115">
        <v>114.85</v>
      </c>
      <c r="N13115" t="s">
        <v>9113</v>
      </c>
      <c r="O13115" t="s">
        <v>9475</v>
      </c>
      <c r="P13115">
        <v>0</v>
      </c>
      <c r="Q13115">
        <v>2.4283935156735645E-2</v>
      </c>
      <c r="R13115">
        <v>3</v>
      </c>
    </row>
    <row r="13116" spans="1:18" x14ac:dyDescent="0.25">
      <c r="A13116" t="s">
        <v>7726</v>
      </c>
      <c r="B13116">
        <v>2016</v>
      </c>
      <c r="C13116">
        <v>8</v>
      </c>
      <c r="D13116">
        <v>31</v>
      </c>
      <c r="E13116" t="s">
        <v>7303</v>
      </c>
      <c r="F13116" s="1" t="s">
        <v>5207</v>
      </c>
      <c r="G13116" s="1" t="s">
        <v>20931</v>
      </c>
      <c r="H13116" s="1" t="s">
        <v>7263</v>
      </c>
      <c r="I13116" t="s">
        <v>20935</v>
      </c>
      <c r="J13116" t="s">
        <v>23</v>
      </c>
      <c r="K13116">
        <v>650</v>
      </c>
      <c r="L13116">
        <v>60879</v>
      </c>
      <c r="M13116">
        <v>93.66</v>
      </c>
      <c r="N13116" t="s">
        <v>7263</v>
      </c>
      <c r="O13116" t="s">
        <v>23274</v>
      </c>
      <c r="P13116">
        <v>0</v>
      </c>
      <c r="Q13116">
        <v>0</v>
      </c>
      <c r="R13116">
        <v>3</v>
      </c>
    </row>
    <row r="13117" spans="1:18" x14ac:dyDescent="0.25">
      <c r="A13117" t="s">
        <v>7726</v>
      </c>
      <c r="B13117">
        <v>2016</v>
      </c>
      <c r="C13117">
        <v>8</v>
      </c>
      <c r="D13117">
        <v>31</v>
      </c>
      <c r="E13117" t="s">
        <v>7303</v>
      </c>
      <c r="F13117" s="1" t="s">
        <v>5207</v>
      </c>
      <c r="G13117" s="1" t="s">
        <v>20931</v>
      </c>
      <c r="H13117" s="1" t="s">
        <v>7263</v>
      </c>
      <c r="I13117" t="s">
        <v>6625</v>
      </c>
      <c r="J13117" t="s">
        <v>23</v>
      </c>
      <c r="K13117">
        <v>1260</v>
      </c>
      <c r="L13117">
        <v>219718.8</v>
      </c>
      <c r="M13117">
        <v>174.38</v>
      </c>
      <c r="N13117" t="s">
        <v>9111</v>
      </c>
      <c r="O13117" t="s">
        <v>9468</v>
      </c>
      <c r="P13117">
        <v>0</v>
      </c>
      <c r="Q13117">
        <v>3.481892927687627E-2</v>
      </c>
      <c r="R13117">
        <v>3</v>
      </c>
    </row>
    <row r="13118" spans="1:18" x14ac:dyDescent="0.25">
      <c r="A13118" t="s">
        <v>7726</v>
      </c>
      <c r="B13118">
        <v>2016</v>
      </c>
      <c r="C13118">
        <v>8</v>
      </c>
      <c r="D13118">
        <v>31</v>
      </c>
      <c r="E13118" t="s">
        <v>7303</v>
      </c>
      <c r="F13118" s="1" t="s">
        <v>5207</v>
      </c>
      <c r="G13118" s="1" t="s">
        <v>20931</v>
      </c>
      <c r="H13118" s="1" t="s">
        <v>7263</v>
      </c>
      <c r="I13118" t="s">
        <v>20969</v>
      </c>
      <c r="J13118" t="s">
        <v>23</v>
      </c>
      <c r="K13118">
        <v>950</v>
      </c>
      <c r="L13118">
        <v>137569.5</v>
      </c>
      <c r="M13118">
        <v>144.81</v>
      </c>
      <c r="N13118" t="s">
        <v>9108</v>
      </c>
      <c r="O13118" t="s">
        <v>9458</v>
      </c>
      <c r="P13118">
        <v>0</v>
      </c>
      <c r="Q13118">
        <v>5.5249692175779658E-2</v>
      </c>
      <c r="R13118">
        <v>3</v>
      </c>
    </row>
    <row r="13119" spans="1:18" x14ac:dyDescent="0.25">
      <c r="A13119" t="s">
        <v>7726</v>
      </c>
      <c r="B13119">
        <v>2016</v>
      </c>
      <c r="C13119">
        <v>8</v>
      </c>
      <c r="D13119">
        <v>31</v>
      </c>
      <c r="E13119" t="s">
        <v>7303</v>
      </c>
      <c r="F13119" s="1" t="s">
        <v>5207</v>
      </c>
      <c r="G13119" s="1" t="s">
        <v>21008</v>
      </c>
      <c r="H13119" s="1" t="s">
        <v>7263</v>
      </c>
      <c r="I13119" t="s">
        <v>21042</v>
      </c>
      <c r="J13119" t="s">
        <v>23</v>
      </c>
      <c r="K13119">
        <v>25</v>
      </c>
      <c r="L13119">
        <v>4206.01</v>
      </c>
      <c r="M13119">
        <v>168.24</v>
      </c>
      <c r="N13119" t="s">
        <v>7263</v>
      </c>
      <c r="O13119" t="s">
        <v>23274</v>
      </c>
      <c r="P13119">
        <v>0</v>
      </c>
      <c r="Q13119">
        <v>0</v>
      </c>
      <c r="R13119">
        <v>3</v>
      </c>
    </row>
    <row r="13120" spans="1:18" x14ac:dyDescent="0.25">
      <c r="A13120" t="s">
        <v>7726</v>
      </c>
      <c r="B13120">
        <v>2016</v>
      </c>
      <c r="C13120">
        <v>8</v>
      </c>
      <c r="D13120">
        <v>31</v>
      </c>
      <c r="E13120" t="s">
        <v>7303</v>
      </c>
      <c r="F13120" s="1" t="s">
        <v>5207</v>
      </c>
      <c r="G13120" s="1" t="s">
        <v>20573</v>
      </c>
      <c r="H13120" s="1" t="s">
        <v>7263</v>
      </c>
      <c r="I13120" t="s">
        <v>20873</v>
      </c>
      <c r="J13120" t="s">
        <v>23</v>
      </c>
      <c r="K13120">
        <v>1125</v>
      </c>
      <c r="L13120">
        <v>169638.24</v>
      </c>
      <c r="M13120">
        <v>150.79</v>
      </c>
      <c r="N13120" t="s">
        <v>9082</v>
      </c>
      <c r="O13120" t="s">
        <v>9476</v>
      </c>
      <c r="P13120">
        <v>0</v>
      </c>
      <c r="Q13120">
        <v>2.3301008403514442E-2</v>
      </c>
      <c r="R13120">
        <v>3</v>
      </c>
    </row>
    <row r="13121" spans="1:18" x14ac:dyDescent="0.25">
      <c r="A13121" t="s">
        <v>7726</v>
      </c>
      <c r="B13121">
        <v>2016</v>
      </c>
      <c r="C13121">
        <v>8</v>
      </c>
      <c r="D13121">
        <v>31</v>
      </c>
      <c r="E13121" t="s">
        <v>7303</v>
      </c>
      <c r="F13121" s="1" t="s">
        <v>5207</v>
      </c>
      <c r="G13121" s="1" t="s">
        <v>20573</v>
      </c>
      <c r="H13121" s="1" t="s">
        <v>7263</v>
      </c>
      <c r="I13121" t="s">
        <v>20631</v>
      </c>
      <c r="J13121" t="s">
        <v>23</v>
      </c>
      <c r="K13121">
        <v>25</v>
      </c>
      <c r="L13121">
        <v>2203.75</v>
      </c>
      <c r="M13121">
        <v>88.15</v>
      </c>
      <c r="N13121" t="s">
        <v>7263</v>
      </c>
      <c r="O13121" t="s">
        <v>23274</v>
      </c>
      <c r="P13121">
        <v>0</v>
      </c>
      <c r="Q13121">
        <v>0</v>
      </c>
      <c r="R13121">
        <v>3</v>
      </c>
    </row>
    <row r="13122" spans="1:18" x14ac:dyDescent="0.25">
      <c r="A13122" t="s">
        <v>7726</v>
      </c>
      <c r="B13122">
        <v>2016</v>
      </c>
      <c r="C13122">
        <v>8</v>
      </c>
      <c r="D13122">
        <v>31</v>
      </c>
      <c r="E13122" t="s">
        <v>7303</v>
      </c>
      <c r="F13122" s="1" t="s">
        <v>5207</v>
      </c>
      <c r="G13122" s="1" t="s">
        <v>20573</v>
      </c>
      <c r="H13122" s="1" t="s">
        <v>7263</v>
      </c>
      <c r="I13122" t="s">
        <v>5603</v>
      </c>
      <c r="J13122" t="s">
        <v>23</v>
      </c>
      <c r="K13122">
        <v>50</v>
      </c>
      <c r="L13122">
        <v>5607.5</v>
      </c>
      <c r="M13122">
        <v>112.15</v>
      </c>
      <c r="N13122" t="s">
        <v>8996</v>
      </c>
      <c r="O13122" t="s">
        <v>9779</v>
      </c>
      <c r="P13122">
        <v>0</v>
      </c>
      <c r="Q13122">
        <v>0</v>
      </c>
      <c r="R13122">
        <v>3</v>
      </c>
    </row>
    <row r="13123" spans="1:18" x14ac:dyDescent="0.25">
      <c r="A13123" t="s">
        <v>7726</v>
      </c>
      <c r="B13123">
        <v>2016</v>
      </c>
      <c r="C13123">
        <v>8</v>
      </c>
      <c r="D13123">
        <v>31</v>
      </c>
      <c r="E13123" t="s">
        <v>7303</v>
      </c>
      <c r="F13123" s="1" t="s">
        <v>5207</v>
      </c>
      <c r="G13123" s="1" t="s">
        <v>20573</v>
      </c>
      <c r="H13123" s="1" t="s">
        <v>7263</v>
      </c>
      <c r="I13123" t="s">
        <v>5652</v>
      </c>
      <c r="J13123" t="s">
        <v>23</v>
      </c>
      <c r="K13123">
        <v>25</v>
      </c>
      <c r="L13123">
        <v>2048.75</v>
      </c>
      <c r="M13123">
        <v>81.95</v>
      </c>
      <c r="N13123" t="s">
        <v>8999</v>
      </c>
      <c r="O13123" t="s">
        <v>9867</v>
      </c>
      <c r="P13123">
        <v>0</v>
      </c>
      <c r="Q13123">
        <v>0</v>
      </c>
      <c r="R13123">
        <v>3</v>
      </c>
    </row>
    <row r="13124" spans="1:18" x14ac:dyDescent="0.25">
      <c r="A13124" t="s">
        <v>7726</v>
      </c>
      <c r="B13124">
        <v>2016</v>
      </c>
      <c r="C13124">
        <v>8</v>
      </c>
      <c r="D13124">
        <v>31</v>
      </c>
      <c r="E13124" t="s">
        <v>7303</v>
      </c>
      <c r="F13124" s="1" t="s">
        <v>5207</v>
      </c>
      <c r="G13124" s="1" t="s">
        <v>21008</v>
      </c>
      <c r="H13124" s="1" t="s">
        <v>7263</v>
      </c>
      <c r="I13124" t="s">
        <v>6965</v>
      </c>
      <c r="J13124" t="s">
        <v>23</v>
      </c>
      <c r="K13124">
        <v>525</v>
      </c>
      <c r="L13124">
        <v>50788.480000000003</v>
      </c>
      <c r="M13124">
        <v>96.74</v>
      </c>
      <c r="N13124" t="s">
        <v>9361</v>
      </c>
      <c r="O13124" t="s">
        <v>9778</v>
      </c>
      <c r="P13124">
        <v>0</v>
      </c>
      <c r="Q13124">
        <v>0</v>
      </c>
      <c r="R13124">
        <v>3</v>
      </c>
    </row>
    <row r="13125" spans="1:18" x14ac:dyDescent="0.25">
      <c r="A13125" t="s">
        <v>7726</v>
      </c>
      <c r="B13125">
        <v>2016</v>
      </c>
      <c r="C13125">
        <v>8</v>
      </c>
      <c r="D13125">
        <v>31</v>
      </c>
      <c r="E13125" t="s">
        <v>7303</v>
      </c>
      <c r="F13125" s="1" t="s">
        <v>5207</v>
      </c>
      <c r="G13125" s="1" t="s">
        <v>20573</v>
      </c>
      <c r="H13125" s="1" t="s">
        <v>7263</v>
      </c>
      <c r="I13125" t="s">
        <v>5495</v>
      </c>
      <c r="J13125" t="s">
        <v>23</v>
      </c>
      <c r="K13125">
        <v>100</v>
      </c>
      <c r="L13125">
        <v>8134</v>
      </c>
      <c r="M13125">
        <v>81.34</v>
      </c>
      <c r="N13125" t="s">
        <v>8986</v>
      </c>
      <c r="O13125" t="s">
        <v>9982</v>
      </c>
      <c r="P13125">
        <v>0</v>
      </c>
      <c r="Q13125">
        <v>0</v>
      </c>
      <c r="R13125">
        <v>3</v>
      </c>
    </row>
    <row r="13126" spans="1:18" x14ac:dyDescent="0.25">
      <c r="A13126" t="s">
        <v>7726</v>
      </c>
      <c r="B13126">
        <v>2016</v>
      </c>
      <c r="C13126">
        <v>8</v>
      </c>
      <c r="D13126">
        <v>31</v>
      </c>
      <c r="E13126" t="s">
        <v>7303</v>
      </c>
      <c r="F13126" s="1" t="s">
        <v>5207</v>
      </c>
      <c r="G13126" s="1" t="s">
        <v>20573</v>
      </c>
      <c r="H13126" s="1" t="s">
        <v>7263</v>
      </c>
      <c r="I13126" t="s">
        <v>20659</v>
      </c>
      <c r="J13126" t="s">
        <v>23</v>
      </c>
      <c r="K13126">
        <v>100</v>
      </c>
      <c r="L13126">
        <v>9250</v>
      </c>
      <c r="M13126">
        <v>92.5</v>
      </c>
      <c r="N13126" t="s">
        <v>7263</v>
      </c>
      <c r="O13126" t="s">
        <v>23274</v>
      </c>
      <c r="P13126">
        <v>0</v>
      </c>
      <c r="Q13126">
        <v>0</v>
      </c>
      <c r="R13126">
        <v>3</v>
      </c>
    </row>
    <row r="13127" spans="1:18" x14ac:dyDescent="0.25">
      <c r="A13127" t="s">
        <v>7726</v>
      </c>
      <c r="B13127">
        <v>2016</v>
      </c>
      <c r="C13127">
        <v>8</v>
      </c>
      <c r="D13127">
        <v>31</v>
      </c>
      <c r="E13127" t="s">
        <v>7303</v>
      </c>
      <c r="F13127" s="1" t="s">
        <v>5207</v>
      </c>
      <c r="G13127" s="1" t="s">
        <v>20573</v>
      </c>
      <c r="H13127" s="1" t="s">
        <v>7263</v>
      </c>
      <c r="I13127" t="s">
        <v>20663</v>
      </c>
      <c r="J13127" t="s">
        <v>23</v>
      </c>
      <c r="K13127">
        <v>50</v>
      </c>
      <c r="L13127">
        <v>4625</v>
      </c>
      <c r="M13127">
        <v>92.5</v>
      </c>
      <c r="N13127" t="s">
        <v>7263</v>
      </c>
      <c r="O13127" t="s">
        <v>23274</v>
      </c>
      <c r="P13127">
        <v>0</v>
      </c>
      <c r="Q13127">
        <v>0</v>
      </c>
      <c r="R13127">
        <v>3</v>
      </c>
    </row>
    <row r="13128" spans="1:18" x14ac:dyDescent="0.25">
      <c r="A13128" t="s">
        <v>7726</v>
      </c>
      <c r="B13128">
        <v>2016</v>
      </c>
      <c r="C13128">
        <v>8</v>
      </c>
      <c r="D13128">
        <v>31</v>
      </c>
      <c r="E13128" t="s">
        <v>7303</v>
      </c>
      <c r="F13128" s="1" t="s">
        <v>5207</v>
      </c>
      <c r="G13128" s="1" t="s">
        <v>20573</v>
      </c>
      <c r="H13128" s="1" t="s">
        <v>7263</v>
      </c>
      <c r="I13128" t="s">
        <v>20709</v>
      </c>
      <c r="J13128" t="s">
        <v>23</v>
      </c>
      <c r="K13128">
        <v>300</v>
      </c>
      <c r="L13128">
        <v>29391</v>
      </c>
      <c r="M13128">
        <v>97.97</v>
      </c>
      <c r="N13128" t="s">
        <v>9024</v>
      </c>
      <c r="O13128" t="s">
        <v>9469</v>
      </c>
      <c r="P13128">
        <v>0</v>
      </c>
      <c r="Q13128">
        <v>3.3430295232662992E-2</v>
      </c>
      <c r="R13128">
        <v>3</v>
      </c>
    </row>
    <row r="13129" spans="1:18" x14ac:dyDescent="0.25">
      <c r="A13129" t="s">
        <v>7726</v>
      </c>
      <c r="B13129">
        <v>2016</v>
      </c>
      <c r="C13129">
        <v>8</v>
      </c>
      <c r="D13129">
        <v>31</v>
      </c>
      <c r="E13129" t="s">
        <v>7303</v>
      </c>
      <c r="F13129" s="1" t="s">
        <v>5207</v>
      </c>
      <c r="G13129" s="1" t="s">
        <v>20573</v>
      </c>
      <c r="H13129" s="1" t="s">
        <v>7263</v>
      </c>
      <c r="I13129" t="s">
        <v>20736</v>
      </c>
      <c r="J13129" t="s">
        <v>23</v>
      </c>
      <c r="K13129">
        <v>25</v>
      </c>
      <c r="L13129">
        <v>2374.5100000000002</v>
      </c>
      <c r="M13129">
        <v>94.98</v>
      </c>
      <c r="N13129" t="s">
        <v>7263</v>
      </c>
      <c r="O13129" t="s">
        <v>23274</v>
      </c>
      <c r="P13129">
        <v>0</v>
      </c>
      <c r="Q13129">
        <v>0</v>
      </c>
      <c r="R13129">
        <v>3</v>
      </c>
    </row>
    <row r="13130" spans="1:18" x14ac:dyDescent="0.25">
      <c r="A13130" t="s">
        <v>7726</v>
      </c>
      <c r="B13130">
        <v>2016</v>
      </c>
      <c r="C13130">
        <v>8</v>
      </c>
      <c r="D13130">
        <v>31</v>
      </c>
      <c r="E13130" t="s">
        <v>7303</v>
      </c>
      <c r="F13130" s="1" t="s">
        <v>5207</v>
      </c>
      <c r="G13130" s="1" t="s">
        <v>20573</v>
      </c>
      <c r="H13130" s="1" t="s">
        <v>7263</v>
      </c>
      <c r="I13130" t="s">
        <v>20720</v>
      </c>
      <c r="J13130" t="s">
        <v>23</v>
      </c>
      <c r="K13130">
        <v>1780</v>
      </c>
      <c r="L13130">
        <v>216074.2</v>
      </c>
      <c r="M13130">
        <v>121.39</v>
      </c>
      <c r="N13130" t="s">
        <v>8855</v>
      </c>
      <c r="O13130" t="s">
        <v>9463</v>
      </c>
      <c r="P13130">
        <v>0</v>
      </c>
      <c r="Q13130">
        <v>4.5717886060994917E-2</v>
      </c>
      <c r="R13130">
        <v>3</v>
      </c>
    </row>
    <row r="13131" spans="1:18" x14ac:dyDescent="0.25">
      <c r="A13131" t="s">
        <v>7726</v>
      </c>
      <c r="B13131">
        <v>2016</v>
      </c>
      <c r="C13131">
        <v>8</v>
      </c>
      <c r="D13131">
        <v>31</v>
      </c>
      <c r="E13131" t="s">
        <v>7303</v>
      </c>
      <c r="F13131" s="1" t="s">
        <v>5207</v>
      </c>
      <c r="G13131" s="1" t="s">
        <v>21008</v>
      </c>
      <c r="H13131" s="1" t="s">
        <v>7263</v>
      </c>
      <c r="I13131" t="s">
        <v>21022</v>
      </c>
      <c r="J13131" t="s">
        <v>23</v>
      </c>
      <c r="K13131">
        <v>150</v>
      </c>
      <c r="L13131">
        <v>18996.009999999998</v>
      </c>
      <c r="M13131">
        <v>126.64</v>
      </c>
      <c r="N13131" t="s">
        <v>7263</v>
      </c>
      <c r="O13131" t="s">
        <v>23274</v>
      </c>
      <c r="P13131">
        <v>0</v>
      </c>
      <c r="Q13131">
        <v>0</v>
      </c>
      <c r="R13131">
        <v>3</v>
      </c>
    </row>
    <row r="13132" spans="1:18" x14ac:dyDescent="0.25">
      <c r="A13132" t="s">
        <v>7726</v>
      </c>
      <c r="B13132">
        <v>2016</v>
      </c>
      <c r="C13132">
        <v>8</v>
      </c>
      <c r="D13132">
        <v>31</v>
      </c>
      <c r="E13132" t="s">
        <v>7303</v>
      </c>
      <c r="F13132" s="1" t="s">
        <v>5207</v>
      </c>
      <c r="G13132" s="1" t="s">
        <v>21008</v>
      </c>
      <c r="H13132" s="1" t="s">
        <v>7263</v>
      </c>
      <c r="I13132" t="s">
        <v>21026</v>
      </c>
      <c r="J13132" t="s">
        <v>23</v>
      </c>
      <c r="K13132">
        <v>75</v>
      </c>
      <c r="L13132">
        <v>9474.01</v>
      </c>
      <c r="M13132">
        <v>126.32</v>
      </c>
      <c r="N13132" t="s">
        <v>7263</v>
      </c>
      <c r="O13132" t="s">
        <v>23274</v>
      </c>
      <c r="P13132">
        <v>0</v>
      </c>
      <c r="Q13132">
        <v>0</v>
      </c>
      <c r="R13132">
        <v>3</v>
      </c>
    </row>
    <row r="13133" spans="1:18" x14ac:dyDescent="0.25">
      <c r="A13133" t="s">
        <v>1764</v>
      </c>
      <c r="B13133">
        <v>2017</v>
      </c>
      <c r="C13133">
        <v>8</v>
      </c>
      <c r="D13133">
        <v>16</v>
      </c>
      <c r="E13133" t="s">
        <v>226</v>
      </c>
      <c r="F13133" s="1" t="s">
        <v>3205</v>
      </c>
      <c r="G13133" s="1" t="s">
        <v>3863</v>
      </c>
      <c r="H13133" s="1" t="s">
        <v>3206</v>
      </c>
      <c r="I13133" t="s">
        <v>19010</v>
      </c>
      <c r="J13133" t="s">
        <v>23</v>
      </c>
      <c r="K13133">
        <v>17100</v>
      </c>
      <c r="L13133">
        <v>765225</v>
      </c>
      <c r="M13133">
        <v>44.75</v>
      </c>
      <c r="N13133" t="s">
        <v>9337</v>
      </c>
      <c r="O13133" t="s">
        <v>9440</v>
      </c>
      <c r="P13133">
        <v>0.12068470364021268</v>
      </c>
      <c r="Q13133">
        <v>0</v>
      </c>
      <c r="R13133">
        <v>3</v>
      </c>
    </row>
    <row r="13134" spans="1:18" x14ac:dyDescent="0.25">
      <c r="A13134" t="s">
        <v>1764</v>
      </c>
      <c r="B13134">
        <v>2017</v>
      </c>
      <c r="C13134">
        <v>8</v>
      </c>
      <c r="D13134">
        <v>16</v>
      </c>
      <c r="E13134" t="s">
        <v>226</v>
      </c>
      <c r="F13134" s="1" t="s">
        <v>3205</v>
      </c>
      <c r="G13134" s="1" t="s">
        <v>3384</v>
      </c>
      <c r="H13134" s="1" t="s">
        <v>3206</v>
      </c>
      <c r="I13134" t="s">
        <v>17074</v>
      </c>
      <c r="J13134" t="s">
        <v>23</v>
      </c>
      <c r="K13134">
        <v>3380</v>
      </c>
      <c r="L13134">
        <v>130079.3</v>
      </c>
      <c r="M13134">
        <v>38.49</v>
      </c>
      <c r="N13134" t="s">
        <v>166</v>
      </c>
      <c r="O13134" t="s">
        <v>9509</v>
      </c>
      <c r="P13134">
        <v>0</v>
      </c>
      <c r="Q13134">
        <v>0</v>
      </c>
      <c r="R13134">
        <v>3</v>
      </c>
    </row>
    <row r="13135" spans="1:18" x14ac:dyDescent="0.25">
      <c r="A13135" t="s">
        <v>1764</v>
      </c>
      <c r="B13135">
        <v>2017</v>
      </c>
      <c r="C13135">
        <v>8</v>
      </c>
      <c r="D13135">
        <v>16</v>
      </c>
      <c r="E13135" t="s">
        <v>226</v>
      </c>
      <c r="F13135" s="1" t="s">
        <v>3205</v>
      </c>
      <c r="G13135" s="1" t="s">
        <v>3384</v>
      </c>
      <c r="H13135" s="1" t="s">
        <v>3206</v>
      </c>
      <c r="I13135" t="s">
        <v>17075</v>
      </c>
      <c r="J13135" t="s">
        <v>23</v>
      </c>
      <c r="K13135">
        <v>1240</v>
      </c>
      <c r="L13135">
        <v>47969.4</v>
      </c>
      <c r="M13135">
        <v>38.69</v>
      </c>
      <c r="N13135" t="s">
        <v>168</v>
      </c>
      <c r="O13135" t="s">
        <v>9481</v>
      </c>
      <c r="P13135">
        <v>2.7900708435018715E-2</v>
      </c>
      <c r="Q13135">
        <v>0</v>
      </c>
      <c r="R13135">
        <v>3</v>
      </c>
    </row>
    <row r="13136" spans="1:18" x14ac:dyDescent="0.25">
      <c r="A13136" t="s">
        <v>7505</v>
      </c>
      <c r="B13136">
        <v>2016</v>
      </c>
      <c r="C13136">
        <v>3</v>
      </c>
      <c r="D13136">
        <v>24</v>
      </c>
      <c r="E13136" t="s">
        <v>7471</v>
      </c>
      <c r="F13136" s="1" t="s">
        <v>5207</v>
      </c>
      <c r="G13136" s="1" t="s">
        <v>20573</v>
      </c>
      <c r="H13136" s="1" t="s">
        <v>7263</v>
      </c>
      <c r="I13136" t="s">
        <v>20690</v>
      </c>
      <c r="J13136" t="s">
        <v>23</v>
      </c>
      <c r="K13136">
        <v>600</v>
      </c>
      <c r="L13136">
        <v>59988</v>
      </c>
      <c r="M13136">
        <v>99.98</v>
      </c>
      <c r="N13136" t="s">
        <v>9014</v>
      </c>
      <c r="O13136" t="s">
        <v>9455</v>
      </c>
      <c r="P13136">
        <v>0</v>
      </c>
      <c r="Q13136">
        <v>7.1029776426183869E-2</v>
      </c>
      <c r="R13136">
        <v>1</v>
      </c>
    </row>
    <row r="13137" spans="1:18" x14ac:dyDescent="0.25">
      <c r="A13137" t="s">
        <v>616</v>
      </c>
      <c r="B13137">
        <v>2016</v>
      </c>
      <c r="C13137">
        <v>2</v>
      </c>
      <c r="D13137">
        <v>28</v>
      </c>
      <c r="E13137" t="s">
        <v>92</v>
      </c>
      <c r="F13137" s="1" t="s">
        <v>3205</v>
      </c>
      <c r="G13137" s="1" t="s">
        <v>3967</v>
      </c>
      <c r="H13137" s="1" t="s">
        <v>3206</v>
      </c>
      <c r="I13137" t="s">
        <v>18639</v>
      </c>
      <c r="J13137" t="s">
        <v>23</v>
      </c>
      <c r="K13137">
        <v>1194</v>
      </c>
      <c r="L13137">
        <v>74625.009999999995</v>
      </c>
      <c r="M13137">
        <v>62.5</v>
      </c>
      <c r="N13137" t="s">
        <v>9268</v>
      </c>
      <c r="O13137" t="s">
        <v>9565</v>
      </c>
      <c r="P13137">
        <v>0</v>
      </c>
      <c r="Q13137">
        <v>0</v>
      </c>
      <c r="R13137">
        <v>1</v>
      </c>
    </row>
    <row r="13138" spans="1:18" x14ac:dyDescent="0.25">
      <c r="A13138" t="s">
        <v>616</v>
      </c>
      <c r="B13138">
        <v>2016</v>
      </c>
      <c r="C13138">
        <v>2</v>
      </c>
      <c r="D13138">
        <v>28</v>
      </c>
      <c r="E13138" t="s">
        <v>92</v>
      </c>
      <c r="F13138" s="1" t="s">
        <v>3205</v>
      </c>
      <c r="G13138" s="1" t="s">
        <v>3863</v>
      </c>
      <c r="H13138" s="1" t="s">
        <v>3206</v>
      </c>
      <c r="I13138" t="s">
        <v>453</v>
      </c>
      <c r="J13138" t="s">
        <v>23</v>
      </c>
      <c r="K13138">
        <v>9930</v>
      </c>
      <c r="L13138">
        <v>325207.49</v>
      </c>
      <c r="M13138">
        <v>32.75</v>
      </c>
      <c r="N13138" t="s">
        <v>9344</v>
      </c>
      <c r="O13138" t="s">
        <v>9496</v>
      </c>
      <c r="P13138">
        <v>3.9816758144422926E-2</v>
      </c>
      <c r="Q13138">
        <v>0</v>
      </c>
      <c r="R13138">
        <v>1</v>
      </c>
    </row>
    <row r="13139" spans="1:18" x14ac:dyDescent="0.25">
      <c r="A13139" t="s">
        <v>616</v>
      </c>
      <c r="B13139">
        <v>2016</v>
      </c>
      <c r="C13139">
        <v>2</v>
      </c>
      <c r="D13139">
        <v>28</v>
      </c>
      <c r="E13139" t="s">
        <v>92</v>
      </c>
      <c r="F13139" s="1" t="s">
        <v>3205</v>
      </c>
      <c r="G13139" s="1" t="s">
        <v>3863</v>
      </c>
      <c r="H13139" s="1" t="s">
        <v>3206</v>
      </c>
      <c r="I13139" t="s">
        <v>19576</v>
      </c>
      <c r="J13139" t="s">
        <v>23</v>
      </c>
      <c r="K13139">
        <v>9020</v>
      </c>
      <c r="L13139">
        <v>295405</v>
      </c>
      <c r="M13139">
        <v>32.75</v>
      </c>
      <c r="N13139" t="s">
        <v>9347</v>
      </c>
      <c r="O13139" t="s">
        <v>9542</v>
      </c>
      <c r="P13139">
        <v>8.0289698840596724E-2</v>
      </c>
      <c r="Q13139">
        <v>0</v>
      </c>
      <c r="R13139">
        <v>1</v>
      </c>
    </row>
    <row r="13140" spans="1:18" x14ac:dyDescent="0.25">
      <c r="A13140" t="s">
        <v>7666</v>
      </c>
      <c r="B13140">
        <v>2016</v>
      </c>
      <c r="C13140">
        <v>8</v>
      </c>
      <c r="D13140">
        <v>1</v>
      </c>
      <c r="E13140" t="s">
        <v>7667</v>
      </c>
      <c r="F13140" s="1" t="s">
        <v>5207</v>
      </c>
      <c r="G13140" s="1" t="s">
        <v>20931</v>
      </c>
      <c r="H13140" s="1" t="s">
        <v>3201</v>
      </c>
      <c r="I13140" t="s">
        <v>20944</v>
      </c>
      <c r="J13140" t="s">
        <v>23</v>
      </c>
      <c r="K13140">
        <v>1200</v>
      </c>
      <c r="L13140">
        <v>133797.84</v>
      </c>
      <c r="M13140">
        <v>111.5</v>
      </c>
      <c r="N13140" t="s">
        <v>7263</v>
      </c>
      <c r="O13140" t="s">
        <v>23191</v>
      </c>
      <c r="P13140">
        <v>0</v>
      </c>
      <c r="Q13140">
        <v>0</v>
      </c>
      <c r="R13140">
        <v>3</v>
      </c>
    </row>
    <row r="13141" spans="1:18" x14ac:dyDescent="0.25">
      <c r="A13141" t="s">
        <v>1741</v>
      </c>
      <c r="B13141">
        <v>2017</v>
      </c>
      <c r="C13141">
        <v>7</v>
      </c>
      <c r="D13141">
        <v>31</v>
      </c>
      <c r="E13141" t="s">
        <v>31</v>
      </c>
      <c r="F13141" s="1" t="s">
        <v>3205</v>
      </c>
      <c r="G13141" s="1" t="s">
        <v>3384</v>
      </c>
      <c r="H13141" s="1" t="s">
        <v>3206</v>
      </c>
      <c r="I13141" t="s">
        <v>17120</v>
      </c>
      <c r="J13141" t="s">
        <v>23</v>
      </c>
      <c r="K13141">
        <v>2550</v>
      </c>
      <c r="L13141">
        <v>98778.6</v>
      </c>
      <c r="M13141">
        <v>38.74</v>
      </c>
      <c r="N13141" t="s">
        <v>166</v>
      </c>
      <c r="O13141" t="s">
        <v>9509</v>
      </c>
      <c r="P13141">
        <v>0</v>
      </c>
      <c r="Q13141">
        <v>0</v>
      </c>
      <c r="R13141">
        <v>3</v>
      </c>
    </row>
    <row r="13142" spans="1:18" x14ac:dyDescent="0.25">
      <c r="A13142" t="s">
        <v>1741</v>
      </c>
      <c r="B13142">
        <v>2017</v>
      </c>
      <c r="C13142">
        <v>7</v>
      </c>
      <c r="D13142">
        <v>31</v>
      </c>
      <c r="E13142" t="s">
        <v>31</v>
      </c>
      <c r="F13142" s="1" t="s">
        <v>3205</v>
      </c>
      <c r="G13142" s="1" t="s">
        <v>3863</v>
      </c>
      <c r="H13142" s="1" t="s">
        <v>3204</v>
      </c>
      <c r="I13142" t="s">
        <v>19592</v>
      </c>
      <c r="J13142" t="s">
        <v>23</v>
      </c>
      <c r="K13142">
        <v>5170</v>
      </c>
      <c r="L13142">
        <v>216623.22</v>
      </c>
      <c r="M13142">
        <v>41.9</v>
      </c>
      <c r="N13142" t="s">
        <v>9342</v>
      </c>
      <c r="O13142" t="s">
        <v>9587</v>
      </c>
      <c r="P13142">
        <v>0</v>
      </c>
      <c r="Q13142">
        <v>0</v>
      </c>
      <c r="R13142">
        <v>3</v>
      </c>
    </row>
    <row r="13143" spans="1:18" x14ac:dyDescent="0.25">
      <c r="A13143" t="s">
        <v>2778</v>
      </c>
      <c r="B13143">
        <v>2018</v>
      </c>
      <c r="C13143">
        <v>9</v>
      </c>
      <c r="D13143">
        <v>9</v>
      </c>
      <c r="E13143" t="s">
        <v>226</v>
      </c>
      <c r="F13143" s="1" t="s">
        <v>3205</v>
      </c>
      <c r="G13143" s="1" t="s">
        <v>3967</v>
      </c>
      <c r="H13143" s="1" t="s">
        <v>3206</v>
      </c>
      <c r="I13143" t="s">
        <v>18276</v>
      </c>
      <c r="J13143" t="s">
        <v>23</v>
      </c>
      <c r="K13143">
        <v>66770</v>
      </c>
      <c r="L13143">
        <v>3889352.73</v>
      </c>
      <c r="M13143">
        <v>58.25</v>
      </c>
      <c r="N13143" t="s">
        <v>9232</v>
      </c>
      <c r="O13143" t="s">
        <v>9511</v>
      </c>
      <c r="P13143">
        <v>0</v>
      </c>
      <c r="Q13143">
        <v>0</v>
      </c>
      <c r="R13143">
        <v>3</v>
      </c>
    </row>
    <row r="13144" spans="1:18" x14ac:dyDescent="0.25">
      <c r="A13144" t="s">
        <v>8411</v>
      </c>
      <c r="B13144">
        <v>2018</v>
      </c>
      <c r="C13144">
        <v>3</v>
      </c>
      <c r="D13144">
        <v>20</v>
      </c>
      <c r="E13144" t="s">
        <v>8070</v>
      </c>
      <c r="F13144" s="1" t="s">
        <v>5207</v>
      </c>
      <c r="G13144" s="1" t="s">
        <v>6745</v>
      </c>
      <c r="H13144" s="1" t="s">
        <v>7263</v>
      </c>
      <c r="I13144" t="s">
        <v>7228</v>
      </c>
      <c r="J13144" t="s">
        <v>38</v>
      </c>
      <c r="K13144">
        <v>200</v>
      </c>
      <c r="L13144">
        <v>134400</v>
      </c>
      <c r="M13144">
        <v>672</v>
      </c>
      <c r="N13144" t="s">
        <v>8939</v>
      </c>
      <c r="O13144" t="s">
        <v>9462</v>
      </c>
      <c r="P13144">
        <v>0</v>
      </c>
      <c r="Q13144">
        <v>4.5837736391081546E-2</v>
      </c>
      <c r="R13144">
        <v>1</v>
      </c>
    </row>
    <row r="13145" spans="1:18" x14ac:dyDescent="0.25">
      <c r="A13145" t="s">
        <v>2954</v>
      </c>
      <c r="B13145">
        <v>2018</v>
      </c>
      <c r="C13145">
        <v>10</v>
      </c>
      <c r="D13145">
        <v>20</v>
      </c>
      <c r="E13145" t="s">
        <v>1620</v>
      </c>
      <c r="F13145" s="1" t="s">
        <v>3205</v>
      </c>
      <c r="G13145" s="1" t="s">
        <v>3863</v>
      </c>
      <c r="H13145" s="1" t="s">
        <v>3206</v>
      </c>
      <c r="I13145" t="s">
        <v>19220</v>
      </c>
      <c r="J13145" t="s">
        <v>23</v>
      </c>
      <c r="K13145">
        <v>4930</v>
      </c>
      <c r="L13145">
        <v>242802.5</v>
      </c>
      <c r="M13145">
        <v>49.25</v>
      </c>
      <c r="N13145" t="s">
        <v>9303</v>
      </c>
      <c r="O13145" t="s">
        <v>9512</v>
      </c>
      <c r="P13145">
        <v>0</v>
      </c>
      <c r="Q13145">
        <v>0</v>
      </c>
      <c r="R13145">
        <v>4</v>
      </c>
    </row>
    <row r="13146" spans="1:18" x14ac:dyDescent="0.25">
      <c r="A13146" t="s">
        <v>2954</v>
      </c>
      <c r="B13146">
        <v>2018</v>
      </c>
      <c r="C13146">
        <v>10</v>
      </c>
      <c r="D13146">
        <v>20</v>
      </c>
      <c r="E13146" t="s">
        <v>1620</v>
      </c>
      <c r="F13146" s="1" t="s">
        <v>3205</v>
      </c>
      <c r="G13146" s="1" t="s">
        <v>3863</v>
      </c>
      <c r="H13146" s="1" t="s">
        <v>3206</v>
      </c>
      <c r="I13146" t="s">
        <v>19252</v>
      </c>
      <c r="J13146" t="s">
        <v>23</v>
      </c>
      <c r="K13146">
        <v>4850</v>
      </c>
      <c r="L13146">
        <v>245895</v>
      </c>
      <c r="M13146">
        <v>50.7</v>
      </c>
      <c r="N13146" t="s">
        <v>9309</v>
      </c>
      <c r="O13146" t="s">
        <v>9451</v>
      </c>
      <c r="P13146">
        <v>6.5364123560168089E-2</v>
      </c>
      <c r="Q13146">
        <v>0</v>
      </c>
      <c r="R13146">
        <v>4</v>
      </c>
    </row>
    <row r="13147" spans="1:18" x14ac:dyDescent="0.25">
      <c r="A13147" t="s">
        <v>2954</v>
      </c>
      <c r="B13147">
        <v>2018</v>
      </c>
      <c r="C13147">
        <v>10</v>
      </c>
      <c r="D13147">
        <v>20</v>
      </c>
      <c r="E13147" t="s">
        <v>1620</v>
      </c>
      <c r="F13147" s="1" t="s">
        <v>3205</v>
      </c>
      <c r="G13147" s="1" t="s">
        <v>3863</v>
      </c>
      <c r="H13147" s="1" t="s">
        <v>3206</v>
      </c>
      <c r="I13147" t="s">
        <v>19614</v>
      </c>
      <c r="J13147" t="s">
        <v>23</v>
      </c>
      <c r="K13147">
        <v>4940</v>
      </c>
      <c r="L13147">
        <v>249469.98</v>
      </c>
      <c r="M13147">
        <v>50.5</v>
      </c>
      <c r="N13147" t="s">
        <v>9308</v>
      </c>
      <c r="O13147" t="s">
        <v>9494</v>
      </c>
      <c r="P13147">
        <v>0</v>
      </c>
      <c r="Q13147">
        <v>0</v>
      </c>
      <c r="R13147">
        <v>4</v>
      </c>
    </row>
    <row r="13148" spans="1:18" x14ac:dyDescent="0.25">
      <c r="A13148" t="s">
        <v>2954</v>
      </c>
      <c r="B13148">
        <v>2018</v>
      </c>
      <c r="C13148">
        <v>10</v>
      </c>
      <c r="D13148">
        <v>20</v>
      </c>
      <c r="E13148" t="s">
        <v>1620</v>
      </c>
      <c r="F13148" s="1" t="s">
        <v>3205</v>
      </c>
      <c r="G13148" s="1" t="s">
        <v>3227</v>
      </c>
      <c r="H13148" s="1" t="s">
        <v>3206</v>
      </c>
      <c r="I13148" t="s">
        <v>19804</v>
      </c>
      <c r="J13148" t="s">
        <v>23</v>
      </c>
      <c r="K13148">
        <v>4934</v>
      </c>
      <c r="L13148">
        <v>313802.40000000002</v>
      </c>
      <c r="M13148">
        <v>63.6</v>
      </c>
      <c r="N13148" t="s">
        <v>22071</v>
      </c>
      <c r="O13148" t="s">
        <v>23264</v>
      </c>
      <c r="P13148">
        <v>0</v>
      </c>
      <c r="Q13148">
        <v>0</v>
      </c>
      <c r="R13148">
        <v>4</v>
      </c>
    </row>
    <row r="13149" spans="1:18" x14ac:dyDescent="0.25">
      <c r="A13149" t="s">
        <v>8775</v>
      </c>
      <c r="B13149">
        <v>2018</v>
      </c>
      <c r="C13149">
        <v>11</v>
      </c>
      <c r="D13149">
        <v>9</v>
      </c>
      <c r="E13149" t="s">
        <v>8070</v>
      </c>
      <c r="F13149" s="1" t="s">
        <v>5207</v>
      </c>
      <c r="G13149" s="1" t="s">
        <v>21316</v>
      </c>
      <c r="H13149" s="1" t="s">
        <v>7263</v>
      </c>
      <c r="I13149" t="s">
        <v>6871</v>
      </c>
      <c r="J13149" t="s">
        <v>38</v>
      </c>
      <c r="K13149">
        <v>300</v>
      </c>
      <c r="L13149">
        <v>52500</v>
      </c>
      <c r="M13149">
        <v>175</v>
      </c>
      <c r="N13149" t="s">
        <v>8920</v>
      </c>
      <c r="O13149" t="s">
        <v>10128</v>
      </c>
      <c r="P13149">
        <v>0</v>
      </c>
      <c r="Q13149">
        <v>0</v>
      </c>
      <c r="R13149">
        <v>4</v>
      </c>
    </row>
    <row r="13150" spans="1:18" x14ac:dyDescent="0.25">
      <c r="A13150" t="s">
        <v>1784</v>
      </c>
      <c r="B13150">
        <v>2017</v>
      </c>
      <c r="C13150">
        <v>8</v>
      </c>
      <c r="D13150">
        <v>31</v>
      </c>
      <c r="E13150" t="s">
        <v>1594</v>
      </c>
      <c r="F13150" s="1" t="s">
        <v>3205</v>
      </c>
      <c r="G13150" s="1" t="s">
        <v>3863</v>
      </c>
      <c r="H13150" s="1" t="s">
        <v>3206</v>
      </c>
      <c r="I13150" t="s">
        <v>19012</v>
      </c>
      <c r="J13150" t="s">
        <v>23</v>
      </c>
      <c r="K13150">
        <v>18696</v>
      </c>
      <c r="L13150">
        <v>722727.53</v>
      </c>
      <c r="M13150">
        <v>38.659999999999997</v>
      </c>
      <c r="N13150" t="s">
        <v>9335</v>
      </c>
      <c r="O13150" t="s">
        <v>9441</v>
      </c>
      <c r="P13150">
        <v>0.12724850134172863</v>
      </c>
      <c r="Q13150">
        <v>0</v>
      </c>
      <c r="R13150">
        <v>3</v>
      </c>
    </row>
    <row r="13151" spans="1:18" x14ac:dyDescent="0.25">
      <c r="A13151" t="s">
        <v>2824</v>
      </c>
      <c r="B13151">
        <v>2018</v>
      </c>
      <c r="C13151">
        <v>9</v>
      </c>
      <c r="D13151">
        <v>20</v>
      </c>
      <c r="E13151" t="s">
        <v>1305</v>
      </c>
      <c r="F13151" s="1" t="s">
        <v>3205</v>
      </c>
      <c r="G13151" s="1" t="s">
        <v>3967</v>
      </c>
      <c r="H13151" s="1" t="s">
        <v>3206</v>
      </c>
      <c r="I13151" t="s">
        <v>18276</v>
      </c>
      <c r="J13151" t="s">
        <v>23</v>
      </c>
      <c r="K13151">
        <v>20615</v>
      </c>
      <c r="L13151">
        <v>1186393.25</v>
      </c>
      <c r="M13151">
        <v>57.55</v>
      </c>
      <c r="N13151" t="s">
        <v>9232</v>
      </c>
      <c r="O13151" t="s">
        <v>9511</v>
      </c>
      <c r="P13151">
        <v>0</v>
      </c>
      <c r="Q13151">
        <v>0</v>
      </c>
      <c r="R13151">
        <v>3</v>
      </c>
    </row>
    <row r="13152" spans="1:18" x14ac:dyDescent="0.25">
      <c r="A13152" t="s">
        <v>10373</v>
      </c>
      <c r="B13152">
        <v>2019</v>
      </c>
      <c r="C13152">
        <v>2</v>
      </c>
      <c r="D13152">
        <v>20</v>
      </c>
      <c r="E13152" t="s">
        <v>1305</v>
      </c>
      <c r="F13152" s="1" t="s">
        <v>3205</v>
      </c>
      <c r="G13152" s="1" t="s">
        <v>3967</v>
      </c>
      <c r="H13152" s="1" t="s">
        <v>3206</v>
      </c>
      <c r="I13152" t="s">
        <v>18478</v>
      </c>
      <c r="J13152" t="s">
        <v>23</v>
      </c>
      <c r="K13152">
        <v>20081</v>
      </c>
      <c r="L13152">
        <v>1106463.1000000001</v>
      </c>
      <c r="M13152">
        <v>55.1</v>
      </c>
      <c r="N13152" t="s">
        <v>10467</v>
      </c>
      <c r="O13152" t="s">
        <v>23224</v>
      </c>
      <c r="P13152">
        <v>0</v>
      </c>
      <c r="Q13152">
        <v>0</v>
      </c>
      <c r="R13152">
        <v>1</v>
      </c>
    </row>
    <row r="13153" spans="1:18" x14ac:dyDescent="0.25">
      <c r="A13153" t="s">
        <v>7367</v>
      </c>
      <c r="B13153">
        <v>2016</v>
      </c>
      <c r="C13153">
        <v>1</v>
      </c>
      <c r="D13153">
        <v>11</v>
      </c>
      <c r="E13153" t="s">
        <v>7368</v>
      </c>
      <c r="F13153" s="1" t="s">
        <v>5207</v>
      </c>
      <c r="G13153" s="1" t="s">
        <v>21316</v>
      </c>
      <c r="H13153" s="1" t="s">
        <v>7263</v>
      </c>
      <c r="I13153" t="s">
        <v>6831</v>
      </c>
      <c r="J13153" t="s">
        <v>38</v>
      </c>
      <c r="K13153">
        <v>4</v>
      </c>
      <c r="L13153">
        <v>2737.6</v>
      </c>
      <c r="M13153">
        <v>684.4</v>
      </c>
      <c r="N13153" t="s">
        <v>6831</v>
      </c>
      <c r="O13153" t="s">
        <v>9887</v>
      </c>
      <c r="P13153">
        <v>0</v>
      </c>
      <c r="Q13153">
        <v>0</v>
      </c>
      <c r="R13153">
        <v>1</v>
      </c>
    </row>
    <row r="13154" spans="1:18" x14ac:dyDescent="0.25">
      <c r="A13154" t="s">
        <v>815</v>
      </c>
      <c r="B13154">
        <v>2016</v>
      </c>
      <c r="C13154">
        <v>4</v>
      </c>
      <c r="D13154">
        <v>22</v>
      </c>
      <c r="E13154" t="s">
        <v>226</v>
      </c>
      <c r="F13154" s="1" t="s">
        <v>3205</v>
      </c>
      <c r="G13154" s="1" t="s">
        <v>3863</v>
      </c>
      <c r="H13154" s="1" t="s">
        <v>3206</v>
      </c>
      <c r="I13154" t="s">
        <v>19009</v>
      </c>
      <c r="J13154" t="s">
        <v>23</v>
      </c>
      <c r="K13154">
        <v>68205</v>
      </c>
      <c r="L13154">
        <v>2080252.69</v>
      </c>
      <c r="M13154">
        <v>30.5</v>
      </c>
      <c r="N13154" t="s">
        <v>9340</v>
      </c>
      <c r="O13154" t="s">
        <v>9482</v>
      </c>
      <c r="P13154">
        <v>8.0867377033553248E-2</v>
      </c>
      <c r="Q13154">
        <v>0</v>
      </c>
      <c r="R13154">
        <v>2</v>
      </c>
    </row>
    <row r="13155" spans="1:18" x14ac:dyDescent="0.25">
      <c r="A13155" t="s">
        <v>383</v>
      </c>
      <c r="B13155">
        <v>2016</v>
      </c>
      <c r="C13155">
        <v>1</v>
      </c>
      <c r="D13155">
        <v>20</v>
      </c>
      <c r="E13155" t="s">
        <v>31</v>
      </c>
      <c r="F13155" s="1" t="s">
        <v>3205</v>
      </c>
      <c r="G13155" s="1" t="s">
        <v>3227</v>
      </c>
      <c r="H13155" s="1" t="s">
        <v>3206</v>
      </c>
      <c r="I13155" t="s">
        <v>19939</v>
      </c>
      <c r="J13155" t="s">
        <v>23</v>
      </c>
      <c r="K13155">
        <v>534</v>
      </c>
      <c r="L13155">
        <v>16592.32</v>
      </c>
      <c r="M13155">
        <v>31.07</v>
      </c>
      <c r="N13155" t="s">
        <v>22070</v>
      </c>
      <c r="O13155" t="s">
        <v>23261</v>
      </c>
      <c r="P13155">
        <v>0</v>
      </c>
      <c r="Q13155">
        <v>0</v>
      </c>
      <c r="R13155">
        <v>1</v>
      </c>
    </row>
    <row r="13156" spans="1:18" x14ac:dyDescent="0.25">
      <c r="A13156" t="s">
        <v>383</v>
      </c>
      <c r="B13156">
        <v>2016</v>
      </c>
      <c r="C13156">
        <v>1</v>
      </c>
      <c r="D13156">
        <v>20</v>
      </c>
      <c r="E13156" t="s">
        <v>31</v>
      </c>
      <c r="F13156" s="1" t="s">
        <v>3205</v>
      </c>
      <c r="G13156" s="1" t="s">
        <v>3203</v>
      </c>
      <c r="H13156" s="1" t="s">
        <v>3206</v>
      </c>
      <c r="I13156" t="s">
        <v>17593</v>
      </c>
      <c r="J13156" t="s">
        <v>23</v>
      </c>
      <c r="K13156">
        <v>160</v>
      </c>
      <c r="L13156">
        <v>5816.31</v>
      </c>
      <c r="M13156">
        <v>36.35</v>
      </c>
      <c r="N13156" t="s">
        <v>553</v>
      </c>
      <c r="O13156" t="s">
        <v>9490</v>
      </c>
      <c r="P13156">
        <v>0</v>
      </c>
      <c r="Q13156">
        <v>0</v>
      </c>
      <c r="R13156">
        <v>1</v>
      </c>
    </row>
    <row r="13157" spans="1:18" x14ac:dyDescent="0.25">
      <c r="A13157" t="s">
        <v>7381</v>
      </c>
      <c r="B13157">
        <v>2016</v>
      </c>
      <c r="C13157">
        <v>1</v>
      </c>
      <c r="D13157">
        <v>22</v>
      </c>
      <c r="E13157" t="s">
        <v>7310</v>
      </c>
      <c r="F13157" s="1" t="s">
        <v>5207</v>
      </c>
      <c r="G13157" s="1" t="s">
        <v>20573</v>
      </c>
      <c r="H13157" s="1" t="s">
        <v>7263</v>
      </c>
      <c r="I13157" t="s">
        <v>6185</v>
      </c>
      <c r="J13157" t="s">
        <v>23</v>
      </c>
      <c r="K13157">
        <v>4</v>
      </c>
      <c r="L13157">
        <v>457.92</v>
      </c>
      <c r="M13157">
        <v>114.48</v>
      </c>
      <c r="N13157" t="s">
        <v>9066</v>
      </c>
      <c r="O13157" t="s">
        <v>9874</v>
      </c>
      <c r="P13157">
        <v>0</v>
      </c>
      <c r="Q13157">
        <v>0</v>
      </c>
      <c r="R13157">
        <v>1</v>
      </c>
    </row>
    <row r="13158" spans="1:18" x14ac:dyDescent="0.25">
      <c r="A13158" t="s">
        <v>7381</v>
      </c>
      <c r="B13158">
        <v>2016</v>
      </c>
      <c r="C13158">
        <v>1</v>
      </c>
      <c r="D13158">
        <v>22</v>
      </c>
      <c r="E13158" t="s">
        <v>7310</v>
      </c>
      <c r="F13158" s="1" t="s">
        <v>5207</v>
      </c>
      <c r="G13158" s="1" t="s">
        <v>20931</v>
      </c>
      <c r="H13158" s="1" t="s">
        <v>7263</v>
      </c>
      <c r="I13158" t="s">
        <v>6594</v>
      </c>
      <c r="J13158" t="s">
        <v>23</v>
      </c>
      <c r="K13158">
        <v>11</v>
      </c>
      <c r="L13158">
        <v>1398.43</v>
      </c>
      <c r="M13158">
        <v>127.13</v>
      </c>
      <c r="N13158" t="s">
        <v>9110</v>
      </c>
      <c r="O13158" t="s">
        <v>9461</v>
      </c>
      <c r="P13158">
        <v>0</v>
      </c>
      <c r="Q13158">
        <v>5.1453052842904301E-2</v>
      </c>
      <c r="R13158">
        <v>1</v>
      </c>
    </row>
    <row r="13159" spans="1:18" x14ac:dyDescent="0.25">
      <c r="A13159" t="s">
        <v>7782</v>
      </c>
      <c r="B13159">
        <v>2016</v>
      </c>
      <c r="C13159">
        <v>11</v>
      </c>
      <c r="D13159">
        <v>12</v>
      </c>
      <c r="E13159" t="s">
        <v>7323</v>
      </c>
      <c r="F13159" s="1" t="s">
        <v>5207</v>
      </c>
      <c r="G13159" s="1" t="s">
        <v>20573</v>
      </c>
      <c r="H13159" s="1" t="s">
        <v>3201</v>
      </c>
      <c r="I13159" t="s">
        <v>5751</v>
      </c>
      <c r="J13159" t="s">
        <v>23</v>
      </c>
      <c r="K13159">
        <v>1600</v>
      </c>
      <c r="L13159">
        <v>307680</v>
      </c>
      <c r="M13159">
        <v>192.3</v>
      </c>
      <c r="N13159" t="s">
        <v>9018</v>
      </c>
      <c r="O13159" t="s">
        <v>9979</v>
      </c>
      <c r="P13159">
        <v>0</v>
      </c>
      <c r="Q13159">
        <v>0</v>
      </c>
      <c r="R13159">
        <v>4</v>
      </c>
    </row>
    <row r="13160" spans="1:18" x14ac:dyDescent="0.25">
      <c r="A13160" t="s">
        <v>1883</v>
      </c>
      <c r="B13160">
        <v>2017</v>
      </c>
      <c r="C13160">
        <v>10</v>
      </c>
      <c r="D13160">
        <v>9</v>
      </c>
      <c r="E13160" t="s">
        <v>92</v>
      </c>
      <c r="F13160" s="1" t="s">
        <v>3205</v>
      </c>
      <c r="G13160" s="1" t="s">
        <v>3863</v>
      </c>
      <c r="H13160" s="1" t="s">
        <v>3206</v>
      </c>
      <c r="I13160" t="s">
        <v>18997</v>
      </c>
      <c r="J13160" t="s">
        <v>23</v>
      </c>
      <c r="K13160">
        <v>9985</v>
      </c>
      <c r="L13160">
        <v>491102.24</v>
      </c>
      <c r="M13160">
        <v>49.18</v>
      </c>
      <c r="N13160" t="s">
        <v>9307</v>
      </c>
      <c r="O13160" t="s">
        <v>9445</v>
      </c>
      <c r="P13160">
        <v>3.6019547837424074E-2</v>
      </c>
      <c r="Q13160">
        <v>0</v>
      </c>
      <c r="R13160">
        <v>4</v>
      </c>
    </row>
    <row r="13161" spans="1:18" x14ac:dyDescent="0.25">
      <c r="A13161" t="s">
        <v>1883</v>
      </c>
      <c r="B13161">
        <v>2017</v>
      </c>
      <c r="C13161">
        <v>10</v>
      </c>
      <c r="D13161">
        <v>9</v>
      </c>
      <c r="E13161" t="s">
        <v>92</v>
      </c>
      <c r="F13161" s="1" t="s">
        <v>3205</v>
      </c>
      <c r="G13161" s="1" t="s">
        <v>3863</v>
      </c>
      <c r="H13161" s="1" t="s">
        <v>3206</v>
      </c>
      <c r="I13161" t="s">
        <v>19104</v>
      </c>
      <c r="J13161" t="s">
        <v>23</v>
      </c>
      <c r="K13161">
        <v>6010</v>
      </c>
      <c r="L13161">
        <v>295595.84000000003</v>
      </c>
      <c r="M13161">
        <v>49.18</v>
      </c>
      <c r="N13161" t="s">
        <v>9305</v>
      </c>
      <c r="O13161" t="s">
        <v>9530</v>
      </c>
      <c r="P13161">
        <v>3.1450189480311259E-2</v>
      </c>
      <c r="Q13161">
        <v>0</v>
      </c>
      <c r="R13161">
        <v>4</v>
      </c>
    </row>
    <row r="13162" spans="1:18" x14ac:dyDescent="0.25">
      <c r="A13162" t="s">
        <v>1883</v>
      </c>
      <c r="B13162">
        <v>2017</v>
      </c>
      <c r="C13162">
        <v>10</v>
      </c>
      <c r="D13162">
        <v>9</v>
      </c>
      <c r="E13162" t="s">
        <v>92</v>
      </c>
      <c r="F13162" s="1" t="s">
        <v>3205</v>
      </c>
      <c r="G13162" s="1" t="s">
        <v>3863</v>
      </c>
      <c r="H13162" s="1" t="s">
        <v>3206</v>
      </c>
      <c r="I13162" t="s">
        <v>18940</v>
      </c>
      <c r="J13162" t="s">
        <v>23</v>
      </c>
      <c r="K13162">
        <v>3880</v>
      </c>
      <c r="L13162">
        <v>253348.48000000001</v>
      </c>
      <c r="M13162">
        <v>65.3</v>
      </c>
      <c r="N13162" t="s">
        <v>9314</v>
      </c>
      <c r="O13162" t="s">
        <v>9453</v>
      </c>
      <c r="P13162">
        <v>1.984751079033405E-2</v>
      </c>
      <c r="Q13162">
        <v>0</v>
      </c>
      <c r="R13162">
        <v>4</v>
      </c>
    </row>
    <row r="13163" spans="1:18" x14ac:dyDescent="0.25">
      <c r="A13163" t="s">
        <v>2174</v>
      </c>
      <c r="B13163">
        <v>2018</v>
      </c>
      <c r="C13163">
        <v>2</v>
      </c>
      <c r="D13163">
        <v>7</v>
      </c>
      <c r="E13163" t="s">
        <v>174</v>
      </c>
      <c r="F13163" s="1" t="s">
        <v>3205</v>
      </c>
      <c r="G13163" s="1" t="s">
        <v>3863</v>
      </c>
      <c r="H13163" s="1" t="s">
        <v>3206</v>
      </c>
      <c r="I13163" t="s">
        <v>19111</v>
      </c>
      <c r="J13163" t="s">
        <v>23</v>
      </c>
      <c r="K13163">
        <v>11865</v>
      </c>
      <c r="L13163">
        <v>549942.74</v>
      </c>
      <c r="M13163">
        <v>46.35</v>
      </c>
      <c r="N13163" t="s">
        <v>9332</v>
      </c>
      <c r="O13163" t="s">
        <v>9531</v>
      </c>
      <c r="P13163">
        <v>0</v>
      </c>
      <c r="Q13163">
        <v>0</v>
      </c>
      <c r="R13163">
        <v>1</v>
      </c>
    </row>
    <row r="13164" spans="1:18" x14ac:dyDescent="0.25">
      <c r="A13164" t="s">
        <v>2174</v>
      </c>
      <c r="B13164">
        <v>2018</v>
      </c>
      <c r="C13164">
        <v>2</v>
      </c>
      <c r="D13164">
        <v>7</v>
      </c>
      <c r="E13164" t="s">
        <v>174</v>
      </c>
      <c r="F13164" s="1" t="s">
        <v>3205</v>
      </c>
      <c r="G13164" s="1" t="s">
        <v>3863</v>
      </c>
      <c r="H13164" s="1" t="s">
        <v>3206</v>
      </c>
      <c r="I13164" t="s">
        <v>19112</v>
      </c>
      <c r="J13164" t="s">
        <v>23</v>
      </c>
      <c r="K13164">
        <v>7040</v>
      </c>
      <c r="L13164">
        <v>326304</v>
      </c>
      <c r="M13164">
        <v>46.35</v>
      </c>
      <c r="N13164" t="s">
        <v>9304</v>
      </c>
      <c r="O13164" t="s">
        <v>9502</v>
      </c>
      <c r="P13164">
        <v>0</v>
      </c>
      <c r="Q13164">
        <v>0</v>
      </c>
      <c r="R13164">
        <v>1</v>
      </c>
    </row>
    <row r="13165" spans="1:18" x14ac:dyDescent="0.25">
      <c r="A13165" t="s">
        <v>2174</v>
      </c>
      <c r="B13165">
        <v>2018</v>
      </c>
      <c r="C13165">
        <v>2</v>
      </c>
      <c r="D13165">
        <v>7</v>
      </c>
      <c r="E13165" t="s">
        <v>174</v>
      </c>
      <c r="F13165" s="1" t="s">
        <v>3205</v>
      </c>
      <c r="G13165" s="1" t="s">
        <v>3863</v>
      </c>
      <c r="H13165" s="1" t="s">
        <v>3206</v>
      </c>
      <c r="I13165" t="s">
        <v>18923</v>
      </c>
      <c r="J13165" t="s">
        <v>23</v>
      </c>
      <c r="K13165">
        <v>830</v>
      </c>
      <c r="L13165">
        <v>38470.5</v>
      </c>
      <c r="M13165">
        <v>46.35</v>
      </c>
      <c r="N13165" t="s">
        <v>9332</v>
      </c>
      <c r="O13165" t="s">
        <v>9531</v>
      </c>
      <c r="P13165">
        <v>0</v>
      </c>
      <c r="Q13165">
        <v>0</v>
      </c>
      <c r="R13165">
        <v>1</v>
      </c>
    </row>
    <row r="13166" spans="1:18" x14ac:dyDescent="0.25">
      <c r="A13166" t="s">
        <v>16947</v>
      </c>
      <c r="B13166">
        <v>2019</v>
      </c>
      <c r="C13166">
        <v>12</v>
      </c>
      <c r="D13166">
        <v>6</v>
      </c>
      <c r="E13166" t="s">
        <v>174</v>
      </c>
      <c r="F13166" s="1" t="s">
        <v>3205</v>
      </c>
      <c r="G13166" s="1" t="s">
        <v>3863</v>
      </c>
      <c r="H13166" s="1" t="s">
        <v>3206</v>
      </c>
      <c r="I13166" t="s">
        <v>19205</v>
      </c>
      <c r="J13166" t="s">
        <v>23</v>
      </c>
      <c r="K13166">
        <v>11010</v>
      </c>
      <c r="L13166">
        <v>467925.05</v>
      </c>
      <c r="M13166">
        <v>42.5</v>
      </c>
      <c r="N13166" t="s">
        <v>9335</v>
      </c>
      <c r="O13166" t="s">
        <v>9441</v>
      </c>
      <c r="P13166">
        <v>0.12724850134172863</v>
      </c>
      <c r="Q13166">
        <v>0</v>
      </c>
      <c r="R13166">
        <v>4</v>
      </c>
    </row>
    <row r="13167" spans="1:18" x14ac:dyDescent="0.25">
      <c r="A13167" t="s">
        <v>16947</v>
      </c>
      <c r="B13167">
        <v>2019</v>
      </c>
      <c r="C13167">
        <v>12</v>
      </c>
      <c r="D13167">
        <v>6</v>
      </c>
      <c r="E13167" t="s">
        <v>174</v>
      </c>
      <c r="F13167" s="1" t="s">
        <v>3205</v>
      </c>
      <c r="G13167" s="1" t="s">
        <v>3227</v>
      </c>
      <c r="H13167" s="1" t="s">
        <v>3206</v>
      </c>
      <c r="I13167" t="s">
        <v>19822</v>
      </c>
      <c r="J13167" t="s">
        <v>23</v>
      </c>
      <c r="K13167">
        <v>1000</v>
      </c>
      <c r="L13167">
        <v>47000</v>
      </c>
      <c r="M13167">
        <v>47</v>
      </c>
      <c r="N13167" t="s">
        <v>22067</v>
      </c>
      <c r="O13167" t="s">
        <v>23263</v>
      </c>
      <c r="P13167">
        <v>0</v>
      </c>
      <c r="Q13167">
        <v>0</v>
      </c>
      <c r="R13167">
        <v>4</v>
      </c>
    </row>
    <row r="13168" spans="1:18" x14ac:dyDescent="0.25">
      <c r="A13168" t="s">
        <v>16947</v>
      </c>
      <c r="B13168">
        <v>2019</v>
      </c>
      <c r="C13168">
        <v>12</v>
      </c>
      <c r="D13168">
        <v>6</v>
      </c>
      <c r="E13168" t="s">
        <v>174</v>
      </c>
      <c r="F13168" s="1" t="s">
        <v>3205</v>
      </c>
      <c r="G13168" s="1" t="s">
        <v>3863</v>
      </c>
      <c r="H13168" s="1" t="s">
        <v>3206</v>
      </c>
      <c r="I13168" t="s">
        <v>19337</v>
      </c>
      <c r="J13168" t="s">
        <v>23</v>
      </c>
      <c r="K13168">
        <v>8040</v>
      </c>
      <c r="L13168">
        <v>349740</v>
      </c>
      <c r="M13168">
        <v>43.5</v>
      </c>
      <c r="N13168" t="s">
        <v>9304</v>
      </c>
      <c r="O13168" t="s">
        <v>9502</v>
      </c>
      <c r="P13168">
        <v>0</v>
      </c>
      <c r="Q13168">
        <v>0</v>
      </c>
      <c r="R13168">
        <v>4</v>
      </c>
    </row>
    <row r="13169" spans="1:18" x14ac:dyDescent="0.25">
      <c r="A13169" t="s">
        <v>2515</v>
      </c>
      <c r="B13169">
        <v>2018</v>
      </c>
      <c r="C13169">
        <v>5</v>
      </c>
      <c r="D13169">
        <v>22</v>
      </c>
      <c r="E13169" t="s">
        <v>1620</v>
      </c>
      <c r="F13169" s="1" t="s">
        <v>3205</v>
      </c>
      <c r="G13169" s="1" t="s">
        <v>3863</v>
      </c>
      <c r="H13169" s="1" t="s">
        <v>3206</v>
      </c>
      <c r="I13169" t="s">
        <v>18995</v>
      </c>
      <c r="J13169" t="s">
        <v>23</v>
      </c>
      <c r="K13169">
        <v>8920</v>
      </c>
      <c r="L13169">
        <v>460272</v>
      </c>
      <c r="M13169">
        <v>51.6</v>
      </c>
      <c r="N13169" t="s">
        <v>9347</v>
      </c>
      <c r="O13169" t="s">
        <v>9542</v>
      </c>
      <c r="P13169">
        <v>8.0289698840596724E-2</v>
      </c>
      <c r="Q13169">
        <v>0</v>
      </c>
      <c r="R13169">
        <v>2</v>
      </c>
    </row>
    <row r="13170" spans="1:18" x14ac:dyDescent="0.25">
      <c r="A13170" t="s">
        <v>2515</v>
      </c>
      <c r="B13170">
        <v>2018</v>
      </c>
      <c r="C13170">
        <v>5</v>
      </c>
      <c r="D13170">
        <v>22</v>
      </c>
      <c r="E13170" t="s">
        <v>1620</v>
      </c>
      <c r="F13170" s="1" t="s">
        <v>3205</v>
      </c>
      <c r="G13170" s="1" t="s">
        <v>3863</v>
      </c>
      <c r="H13170" s="1" t="s">
        <v>3206</v>
      </c>
      <c r="I13170" t="s">
        <v>19003</v>
      </c>
      <c r="J13170" t="s">
        <v>23</v>
      </c>
      <c r="K13170">
        <v>6900</v>
      </c>
      <c r="L13170">
        <v>362940</v>
      </c>
      <c r="M13170">
        <v>52.6</v>
      </c>
      <c r="N13170" t="s">
        <v>9344</v>
      </c>
      <c r="O13170" t="s">
        <v>9496</v>
      </c>
      <c r="P13170">
        <v>3.9816758144422926E-2</v>
      </c>
      <c r="Q13170">
        <v>0</v>
      </c>
      <c r="R13170">
        <v>2</v>
      </c>
    </row>
    <row r="13171" spans="1:18" x14ac:dyDescent="0.25">
      <c r="A13171" t="s">
        <v>2515</v>
      </c>
      <c r="B13171">
        <v>2018</v>
      </c>
      <c r="C13171">
        <v>5</v>
      </c>
      <c r="D13171">
        <v>22</v>
      </c>
      <c r="E13171" t="s">
        <v>1620</v>
      </c>
      <c r="F13171" s="1" t="s">
        <v>3205</v>
      </c>
      <c r="G13171" s="1" t="s">
        <v>3863</v>
      </c>
      <c r="H13171" s="1" t="s">
        <v>3206</v>
      </c>
      <c r="I13171" t="s">
        <v>19107</v>
      </c>
      <c r="J13171" t="s">
        <v>23</v>
      </c>
      <c r="K13171">
        <v>2800</v>
      </c>
      <c r="L13171">
        <v>143640</v>
      </c>
      <c r="M13171">
        <v>51.3</v>
      </c>
      <c r="N13171" t="s">
        <v>9329</v>
      </c>
      <c r="O13171" t="s">
        <v>9493</v>
      </c>
      <c r="P13171">
        <v>0</v>
      </c>
      <c r="Q13171">
        <v>0</v>
      </c>
      <c r="R13171">
        <v>2</v>
      </c>
    </row>
    <row r="13172" spans="1:18" x14ac:dyDescent="0.25">
      <c r="A13172" t="s">
        <v>2515</v>
      </c>
      <c r="B13172">
        <v>2018</v>
      </c>
      <c r="C13172">
        <v>5</v>
      </c>
      <c r="D13172">
        <v>22</v>
      </c>
      <c r="E13172" t="s">
        <v>1620</v>
      </c>
      <c r="F13172" s="1" t="s">
        <v>3205</v>
      </c>
      <c r="G13172" s="1" t="s">
        <v>3863</v>
      </c>
      <c r="H13172" s="1" t="s">
        <v>3206</v>
      </c>
      <c r="I13172" t="s">
        <v>19540</v>
      </c>
      <c r="J13172" t="s">
        <v>23</v>
      </c>
      <c r="K13172">
        <v>1940</v>
      </c>
      <c r="L13172">
        <v>100880</v>
      </c>
      <c r="M13172">
        <v>52</v>
      </c>
      <c r="N13172" t="s">
        <v>9303</v>
      </c>
      <c r="O13172" t="s">
        <v>9512</v>
      </c>
      <c r="P13172">
        <v>0</v>
      </c>
      <c r="Q13172">
        <v>0</v>
      </c>
      <c r="R13172">
        <v>2</v>
      </c>
    </row>
    <row r="13173" spans="1:18" x14ac:dyDescent="0.25">
      <c r="A13173" t="s">
        <v>7372</v>
      </c>
      <c r="B13173">
        <v>2016</v>
      </c>
      <c r="C13173">
        <v>1</v>
      </c>
      <c r="D13173">
        <v>15</v>
      </c>
      <c r="E13173" t="s">
        <v>7373</v>
      </c>
      <c r="F13173" s="1" t="s">
        <v>5207</v>
      </c>
      <c r="G13173" s="1" t="s">
        <v>21109</v>
      </c>
      <c r="H13173" s="1" t="s">
        <v>7263</v>
      </c>
      <c r="I13173" t="s">
        <v>6780</v>
      </c>
      <c r="J13173" t="s">
        <v>38</v>
      </c>
      <c r="K13173">
        <v>100</v>
      </c>
      <c r="L13173">
        <v>0</v>
      </c>
      <c r="M13173">
        <v>0</v>
      </c>
      <c r="N13173" t="s">
        <v>6780</v>
      </c>
      <c r="O13173" t="s">
        <v>9890</v>
      </c>
      <c r="P13173">
        <v>0</v>
      </c>
      <c r="Q13173">
        <v>0</v>
      </c>
      <c r="R13173">
        <v>1</v>
      </c>
    </row>
    <row r="13174" spans="1:18" x14ac:dyDescent="0.25">
      <c r="A13174" t="s">
        <v>7372</v>
      </c>
      <c r="B13174">
        <v>2016</v>
      </c>
      <c r="C13174">
        <v>1</v>
      </c>
      <c r="D13174">
        <v>15</v>
      </c>
      <c r="E13174" t="s">
        <v>7373</v>
      </c>
      <c r="F13174" s="1" t="s">
        <v>5207</v>
      </c>
      <c r="G13174" s="1" t="s">
        <v>21109</v>
      </c>
      <c r="H13174" s="1" t="s">
        <v>7263</v>
      </c>
      <c r="I13174" t="s">
        <v>6778</v>
      </c>
      <c r="J13174" t="s">
        <v>38</v>
      </c>
      <c r="K13174">
        <v>320</v>
      </c>
      <c r="L13174">
        <v>0</v>
      </c>
      <c r="M13174">
        <v>0</v>
      </c>
      <c r="N13174" t="s">
        <v>6778</v>
      </c>
      <c r="O13174" t="s">
        <v>9880</v>
      </c>
      <c r="P13174">
        <v>0</v>
      </c>
      <c r="Q13174">
        <v>0</v>
      </c>
      <c r="R13174">
        <v>1</v>
      </c>
    </row>
    <row r="13175" spans="1:18" x14ac:dyDescent="0.25">
      <c r="A13175" t="s">
        <v>7741</v>
      </c>
      <c r="B13175">
        <v>2016</v>
      </c>
      <c r="C13175">
        <v>9</v>
      </c>
      <c r="D13175">
        <v>15</v>
      </c>
      <c r="E13175" t="s">
        <v>7471</v>
      </c>
      <c r="F13175" s="1" t="s">
        <v>5207</v>
      </c>
      <c r="G13175" s="1" t="s">
        <v>20573</v>
      </c>
      <c r="H13175" s="1" t="s">
        <v>7263</v>
      </c>
      <c r="I13175" t="s">
        <v>20700</v>
      </c>
      <c r="J13175" t="s">
        <v>23</v>
      </c>
      <c r="K13175">
        <v>640</v>
      </c>
      <c r="L13175">
        <v>121600</v>
      </c>
      <c r="M13175">
        <v>190</v>
      </c>
      <c r="N13175" t="s">
        <v>7263</v>
      </c>
      <c r="O13175" t="s">
        <v>23274</v>
      </c>
      <c r="P13175">
        <v>0</v>
      </c>
      <c r="Q13175">
        <v>0</v>
      </c>
      <c r="R13175">
        <v>3</v>
      </c>
    </row>
    <row r="13176" spans="1:18" x14ac:dyDescent="0.25">
      <c r="A13176" t="s">
        <v>16103</v>
      </c>
      <c r="B13176">
        <v>2019</v>
      </c>
      <c r="C13176">
        <v>10</v>
      </c>
      <c r="D13176">
        <v>26</v>
      </c>
      <c r="E13176" t="s">
        <v>7328</v>
      </c>
      <c r="F13176" s="1" t="s">
        <v>5207</v>
      </c>
      <c r="G13176" s="1" t="s">
        <v>20931</v>
      </c>
      <c r="H13176" s="1" t="s">
        <v>3200</v>
      </c>
      <c r="I13176" t="s">
        <v>20977</v>
      </c>
      <c r="J13176" t="s">
        <v>23</v>
      </c>
      <c r="K13176">
        <v>400</v>
      </c>
      <c r="L13176">
        <v>69600.009999999995</v>
      </c>
      <c r="M13176">
        <v>174</v>
      </c>
      <c r="N13176" t="s">
        <v>7263</v>
      </c>
      <c r="O13176" t="s">
        <v>23192</v>
      </c>
      <c r="P13176">
        <v>0</v>
      </c>
      <c r="Q13176">
        <v>0</v>
      </c>
      <c r="R13176">
        <v>4</v>
      </c>
    </row>
    <row r="13177" spans="1:18" x14ac:dyDescent="0.25">
      <c r="A13177" t="s">
        <v>16103</v>
      </c>
      <c r="B13177">
        <v>2019</v>
      </c>
      <c r="C13177">
        <v>10</v>
      </c>
      <c r="D13177">
        <v>26</v>
      </c>
      <c r="E13177" t="s">
        <v>7328</v>
      </c>
      <c r="F13177" s="1" t="s">
        <v>5207</v>
      </c>
      <c r="G13177" s="1" t="s">
        <v>20573</v>
      </c>
      <c r="H13177" s="1" t="s">
        <v>3200</v>
      </c>
      <c r="I13177" t="s">
        <v>20818</v>
      </c>
      <c r="J13177" t="s">
        <v>23</v>
      </c>
      <c r="K13177">
        <v>350</v>
      </c>
      <c r="L13177">
        <v>56700</v>
      </c>
      <c r="M13177">
        <v>162</v>
      </c>
      <c r="N13177" t="s">
        <v>7263</v>
      </c>
      <c r="O13177" t="s">
        <v>23192</v>
      </c>
      <c r="P13177">
        <v>0</v>
      </c>
      <c r="Q13177">
        <v>0</v>
      </c>
      <c r="R13177">
        <v>4</v>
      </c>
    </row>
    <row r="13178" spans="1:18" x14ac:dyDescent="0.25">
      <c r="A13178" t="s">
        <v>16103</v>
      </c>
      <c r="B13178">
        <v>2019</v>
      </c>
      <c r="C13178">
        <v>10</v>
      </c>
      <c r="D13178">
        <v>26</v>
      </c>
      <c r="E13178" t="s">
        <v>7328</v>
      </c>
      <c r="F13178" s="1" t="s">
        <v>5207</v>
      </c>
      <c r="G13178" s="1" t="s">
        <v>20573</v>
      </c>
      <c r="H13178" s="1" t="s">
        <v>3200</v>
      </c>
      <c r="I13178" t="s">
        <v>20800</v>
      </c>
      <c r="J13178" t="s">
        <v>23</v>
      </c>
      <c r="K13178">
        <v>200</v>
      </c>
      <c r="L13178">
        <v>32400</v>
      </c>
      <c r="M13178">
        <v>162</v>
      </c>
      <c r="N13178" t="s">
        <v>7263</v>
      </c>
      <c r="O13178" t="s">
        <v>23192</v>
      </c>
      <c r="P13178">
        <v>0</v>
      </c>
      <c r="Q13178">
        <v>0</v>
      </c>
      <c r="R13178">
        <v>4</v>
      </c>
    </row>
    <row r="13179" spans="1:18" x14ac:dyDescent="0.25">
      <c r="A13179" t="s">
        <v>16103</v>
      </c>
      <c r="B13179">
        <v>2019</v>
      </c>
      <c r="C13179">
        <v>10</v>
      </c>
      <c r="D13179">
        <v>26</v>
      </c>
      <c r="E13179" t="s">
        <v>7328</v>
      </c>
      <c r="F13179" s="1" t="s">
        <v>5207</v>
      </c>
      <c r="G13179" s="1" t="s">
        <v>21008</v>
      </c>
      <c r="H13179" s="1" t="s">
        <v>3200</v>
      </c>
      <c r="I13179" t="s">
        <v>7013</v>
      </c>
      <c r="J13179" t="s">
        <v>23</v>
      </c>
      <c r="K13179">
        <v>200</v>
      </c>
      <c r="L13179">
        <v>34800</v>
      </c>
      <c r="M13179">
        <v>174</v>
      </c>
      <c r="N13179" t="s">
        <v>9364</v>
      </c>
      <c r="O13179" t="s">
        <v>9879</v>
      </c>
      <c r="P13179">
        <v>0</v>
      </c>
      <c r="Q13179">
        <v>0</v>
      </c>
      <c r="R13179">
        <v>4</v>
      </c>
    </row>
    <row r="13180" spans="1:18" x14ac:dyDescent="0.25">
      <c r="A13180" t="s">
        <v>8677</v>
      </c>
      <c r="B13180">
        <v>2018</v>
      </c>
      <c r="C13180">
        <v>7</v>
      </c>
      <c r="D13180">
        <v>30</v>
      </c>
      <c r="E13180" t="s">
        <v>7310</v>
      </c>
      <c r="F13180" s="1" t="s">
        <v>5207</v>
      </c>
      <c r="G13180" s="1" t="s">
        <v>20573</v>
      </c>
      <c r="H13180" s="1" t="s">
        <v>7263</v>
      </c>
      <c r="I13180" t="s">
        <v>20834</v>
      </c>
      <c r="J13180" t="s">
        <v>23</v>
      </c>
      <c r="K13180">
        <v>1605</v>
      </c>
      <c r="L13180">
        <v>253355</v>
      </c>
      <c r="M13180">
        <v>157.85</v>
      </c>
      <c r="N13180" t="s">
        <v>9062</v>
      </c>
      <c r="O13180" t="s">
        <v>9456</v>
      </c>
      <c r="P13180">
        <v>0</v>
      </c>
      <c r="Q13180">
        <v>5.8534472775055225E-2</v>
      </c>
      <c r="R13180">
        <v>3</v>
      </c>
    </row>
    <row r="13181" spans="1:18" x14ac:dyDescent="0.25">
      <c r="A13181" t="s">
        <v>1629</v>
      </c>
      <c r="B13181">
        <v>2017</v>
      </c>
      <c r="C13181">
        <v>6</v>
      </c>
      <c r="D13181">
        <v>7</v>
      </c>
      <c r="E13181" t="s">
        <v>1515</v>
      </c>
      <c r="F13181" s="1" t="s">
        <v>3205</v>
      </c>
      <c r="G13181" s="1" t="s">
        <v>3384</v>
      </c>
      <c r="H13181" s="1" t="s">
        <v>3206</v>
      </c>
      <c r="I13181" t="s">
        <v>17081</v>
      </c>
      <c r="J13181" t="s">
        <v>23</v>
      </c>
      <c r="K13181">
        <v>12855</v>
      </c>
      <c r="L13181">
        <v>546337.80000000005</v>
      </c>
      <c r="M13181">
        <v>42.5</v>
      </c>
      <c r="N13181" t="s">
        <v>160</v>
      </c>
      <c r="O13181" t="s">
        <v>9452</v>
      </c>
      <c r="P13181">
        <v>0.10110188471641929</v>
      </c>
      <c r="Q13181">
        <v>0</v>
      </c>
      <c r="R13181">
        <v>2</v>
      </c>
    </row>
    <row r="13182" spans="1:18" x14ac:dyDescent="0.25">
      <c r="A13182" t="s">
        <v>1629</v>
      </c>
      <c r="B13182">
        <v>2017</v>
      </c>
      <c r="C13182">
        <v>6</v>
      </c>
      <c r="D13182">
        <v>7</v>
      </c>
      <c r="E13182" t="s">
        <v>1515</v>
      </c>
      <c r="F13182" s="1" t="s">
        <v>3205</v>
      </c>
      <c r="G13182" s="1" t="s">
        <v>3384</v>
      </c>
      <c r="H13182" s="1" t="s">
        <v>3206</v>
      </c>
      <c r="I13182" t="s">
        <v>17112</v>
      </c>
      <c r="J13182" t="s">
        <v>23</v>
      </c>
      <c r="K13182">
        <v>8565</v>
      </c>
      <c r="L13182">
        <v>338317.2</v>
      </c>
      <c r="M13182">
        <v>39.5</v>
      </c>
      <c r="N13182" t="s">
        <v>2148</v>
      </c>
      <c r="O13182" t="s">
        <v>9552</v>
      </c>
      <c r="P13182">
        <v>0</v>
      </c>
      <c r="Q13182">
        <v>0</v>
      </c>
      <c r="R13182">
        <v>2</v>
      </c>
    </row>
    <row r="13183" spans="1:18" x14ac:dyDescent="0.25">
      <c r="A13183" t="s">
        <v>2240</v>
      </c>
      <c r="B13183">
        <v>2018</v>
      </c>
      <c r="C13183">
        <v>3</v>
      </c>
      <c r="D13183">
        <v>1</v>
      </c>
      <c r="E13183" t="s">
        <v>31</v>
      </c>
      <c r="F13183" s="1" t="s">
        <v>3205</v>
      </c>
      <c r="G13183" s="1" t="s">
        <v>3203</v>
      </c>
      <c r="H13183" s="1" t="s">
        <v>3206</v>
      </c>
      <c r="I13183" t="s">
        <v>34</v>
      </c>
      <c r="J13183" t="s">
        <v>23</v>
      </c>
      <c r="K13183">
        <v>1465</v>
      </c>
      <c r="L13183">
        <v>72233.88</v>
      </c>
      <c r="M13183">
        <v>49.31</v>
      </c>
      <c r="N13183" t="s">
        <v>35</v>
      </c>
      <c r="O13183" t="s">
        <v>9486</v>
      </c>
      <c r="P13183">
        <v>0</v>
      </c>
      <c r="Q13183">
        <v>0</v>
      </c>
      <c r="R13183">
        <v>1</v>
      </c>
    </row>
    <row r="13184" spans="1:18" x14ac:dyDescent="0.25">
      <c r="A13184" t="s">
        <v>624</v>
      </c>
      <c r="B13184">
        <v>2016</v>
      </c>
      <c r="C13184">
        <v>2</v>
      </c>
      <c r="D13184">
        <v>29</v>
      </c>
      <c r="E13184" t="s">
        <v>31</v>
      </c>
      <c r="F13184" s="1" t="s">
        <v>3205</v>
      </c>
      <c r="G13184" s="1" t="s">
        <v>3203</v>
      </c>
      <c r="H13184" s="1" t="s">
        <v>3206</v>
      </c>
      <c r="I13184" t="s">
        <v>195</v>
      </c>
      <c r="J13184" t="s">
        <v>23</v>
      </c>
      <c r="K13184">
        <v>140</v>
      </c>
      <c r="L13184">
        <v>3454.44</v>
      </c>
      <c r="M13184">
        <v>24.67</v>
      </c>
      <c r="N13184" t="s">
        <v>49</v>
      </c>
      <c r="O13184" t="s">
        <v>9491</v>
      </c>
      <c r="P13184">
        <v>0</v>
      </c>
      <c r="Q13184">
        <v>0</v>
      </c>
      <c r="R13184">
        <v>1</v>
      </c>
    </row>
    <row r="13185" spans="1:18" x14ac:dyDescent="0.25">
      <c r="A13185" t="s">
        <v>624</v>
      </c>
      <c r="B13185">
        <v>2016</v>
      </c>
      <c r="C13185">
        <v>2</v>
      </c>
      <c r="D13185">
        <v>29</v>
      </c>
      <c r="E13185" t="s">
        <v>31</v>
      </c>
      <c r="F13185" s="1" t="s">
        <v>3205</v>
      </c>
      <c r="G13185" s="1" t="s">
        <v>3863</v>
      </c>
      <c r="H13185" s="1" t="s">
        <v>3206</v>
      </c>
      <c r="I13185" t="s">
        <v>19613</v>
      </c>
      <c r="J13185" t="s">
        <v>23</v>
      </c>
      <c r="K13185">
        <v>3000</v>
      </c>
      <c r="L13185">
        <v>84000</v>
      </c>
      <c r="M13185">
        <v>28</v>
      </c>
      <c r="N13185" t="s">
        <v>9331</v>
      </c>
      <c r="O13185" t="s">
        <v>9540</v>
      </c>
      <c r="P13185">
        <v>4.2454374665687751E-2</v>
      </c>
      <c r="Q13185">
        <v>0</v>
      </c>
      <c r="R13185">
        <v>1</v>
      </c>
    </row>
    <row r="13186" spans="1:18" x14ac:dyDescent="0.25">
      <c r="A13186" t="s">
        <v>624</v>
      </c>
      <c r="B13186">
        <v>2016</v>
      </c>
      <c r="C13186">
        <v>2</v>
      </c>
      <c r="D13186">
        <v>29</v>
      </c>
      <c r="E13186" t="s">
        <v>31</v>
      </c>
      <c r="F13186" s="1" t="s">
        <v>3205</v>
      </c>
      <c r="G13186" s="1" t="s">
        <v>3203</v>
      </c>
      <c r="H13186" s="1" t="s">
        <v>3206</v>
      </c>
      <c r="I13186" t="s">
        <v>552</v>
      </c>
      <c r="J13186" t="s">
        <v>23</v>
      </c>
      <c r="K13186">
        <v>155</v>
      </c>
      <c r="L13186">
        <v>5634.55</v>
      </c>
      <c r="M13186">
        <v>36.35</v>
      </c>
      <c r="N13186" t="s">
        <v>553</v>
      </c>
      <c r="O13186" t="s">
        <v>9490</v>
      </c>
      <c r="P13186">
        <v>0</v>
      </c>
      <c r="Q13186">
        <v>0</v>
      </c>
      <c r="R13186">
        <v>1</v>
      </c>
    </row>
    <row r="13187" spans="1:18" x14ac:dyDescent="0.25">
      <c r="A13187" t="s">
        <v>624</v>
      </c>
      <c r="B13187">
        <v>2016</v>
      </c>
      <c r="C13187">
        <v>2</v>
      </c>
      <c r="D13187">
        <v>29</v>
      </c>
      <c r="E13187" t="s">
        <v>31</v>
      </c>
      <c r="F13187" s="1" t="s">
        <v>3205</v>
      </c>
      <c r="G13187" s="1" t="s">
        <v>3863</v>
      </c>
      <c r="H13187" s="1" t="s">
        <v>3206</v>
      </c>
      <c r="I13187" t="s">
        <v>104</v>
      </c>
      <c r="J13187" t="s">
        <v>23</v>
      </c>
      <c r="K13187">
        <v>11090</v>
      </c>
      <c r="L13187">
        <v>304975</v>
      </c>
      <c r="M13187">
        <v>27.5</v>
      </c>
      <c r="N13187" t="s">
        <v>9303</v>
      </c>
      <c r="O13187" t="s">
        <v>9512</v>
      </c>
      <c r="P13187">
        <v>0</v>
      </c>
      <c r="Q13187">
        <v>0</v>
      </c>
      <c r="R13187">
        <v>1</v>
      </c>
    </row>
    <row r="13188" spans="1:18" x14ac:dyDescent="0.25">
      <c r="A13188" t="s">
        <v>624</v>
      </c>
      <c r="B13188">
        <v>2016</v>
      </c>
      <c r="C13188">
        <v>2</v>
      </c>
      <c r="D13188">
        <v>29</v>
      </c>
      <c r="E13188" t="s">
        <v>31</v>
      </c>
      <c r="F13188" s="1" t="s">
        <v>3205</v>
      </c>
      <c r="G13188" s="1" t="s">
        <v>3863</v>
      </c>
      <c r="H13188" s="1" t="s">
        <v>3206</v>
      </c>
      <c r="I13188" t="s">
        <v>19564</v>
      </c>
      <c r="J13188" t="s">
        <v>23</v>
      </c>
      <c r="K13188">
        <v>8040</v>
      </c>
      <c r="L13188">
        <v>221100</v>
      </c>
      <c r="M13188">
        <v>27.5</v>
      </c>
      <c r="N13188" t="s">
        <v>9309</v>
      </c>
      <c r="O13188" t="s">
        <v>9451</v>
      </c>
      <c r="P13188">
        <v>6.5364123560168089E-2</v>
      </c>
      <c r="Q13188">
        <v>0</v>
      </c>
      <c r="R13188">
        <v>1</v>
      </c>
    </row>
    <row r="13189" spans="1:18" x14ac:dyDescent="0.25">
      <c r="A13189" t="s">
        <v>624</v>
      </c>
      <c r="B13189">
        <v>2016</v>
      </c>
      <c r="C13189">
        <v>2</v>
      </c>
      <c r="D13189">
        <v>29</v>
      </c>
      <c r="E13189" t="s">
        <v>31</v>
      </c>
      <c r="F13189" s="1" t="s">
        <v>3205</v>
      </c>
      <c r="G13189" s="1" t="s">
        <v>3863</v>
      </c>
      <c r="H13189" s="1" t="s">
        <v>3206</v>
      </c>
      <c r="I13189" t="s">
        <v>19566</v>
      </c>
      <c r="J13189" t="s">
        <v>23</v>
      </c>
      <c r="K13189">
        <v>690</v>
      </c>
      <c r="L13189">
        <v>18975</v>
      </c>
      <c r="M13189">
        <v>27.5</v>
      </c>
      <c r="N13189" t="s">
        <v>9308</v>
      </c>
      <c r="O13189" t="s">
        <v>9494</v>
      </c>
      <c r="P13189">
        <v>0</v>
      </c>
      <c r="Q13189">
        <v>0</v>
      </c>
      <c r="R13189">
        <v>1</v>
      </c>
    </row>
    <row r="13190" spans="1:18" x14ac:dyDescent="0.25">
      <c r="A13190" t="s">
        <v>624</v>
      </c>
      <c r="B13190">
        <v>2016</v>
      </c>
      <c r="C13190">
        <v>2</v>
      </c>
      <c r="D13190">
        <v>29</v>
      </c>
      <c r="E13190" t="s">
        <v>31</v>
      </c>
      <c r="F13190" s="1" t="s">
        <v>3205</v>
      </c>
      <c r="G13190" s="1" t="s">
        <v>3863</v>
      </c>
      <c r="H13190" s="1" t="s">
        <v>3206</v>
      </c>
      <c r="I13190" t="s">
        <v>19584</v>
      </c>
      <c r="J13190" t="s">
        <v>23</v>
      </c>
      <c r="K13190">
        <v>3500</v>
      </c>
      <c r="L13190">
        <v>96250</v>
      </c>
      <c r="M13190">
        <v>27.5</v>
      </c>
      <c r="N13190" t="s">
        <v>9330</v>
      </c>
      <c r="O13190" t="s">
        <v>9524</v>
      </c>
      <c r="P13190">
        <v>0</v>
      </c>
      <c r="Q13190">
        <v>0</v>
      </c>
      <c r="R13190">
        <v>1</v>
      </c>
    </row>
    <row r="13191" spans="1:18" x14ac:dyDescent="0.25">
      <c r="A13191" t="s">
        <v>624</v>
      </c>
      <c r="B13191">
        <v>2016</v>
      </c>
      <c r="C13191">
        <v>2</v>
      </c>
      <c r="D13191">
        <v>29</v>
      </c>
      <c r="E13191" t="s">
        <v>31</v>
      </c>
      <c r="F13191" s="1" t="s">
        <v>3205</v>
      </c>
      <c r="G13191" s="1" t="s">
        <v>3203</v>
      </c>
      <c r="H13191" s="1" t="s">
        <v>3206</v>
      </c>
      <c r="I13191" t="s">
        <v>17592</v>
      </c>
      <c r="J13191" t="s">
        <v>23</v>
      </c>
      <c r="K13191">
        <v>175</v>
      </c>
      <c r="L13191">
        <v>4318.0600000000004</v>
      </c>
      <c r="M13191">
        <v>24.67</v>
      </c>
      <c r="N13191" t="s">
        <v>62</v>
      </c>
      <c r="O13191" t="s">
        <v>9498</v>
      </c>
      <c r="P13191">
        <v>0</v>
      </c>
      <c r="Q13191">
        <v>0</v>
      </c>
      <c r="R13191">
        <v>1</v>
      </c>
    </row>
    <row r="13192" spans="1:18" x14ac:dyDescent="0.25">
      <c r="A13192" t="s">
        <v>787</v>
      </c>
      <c r="B13192">
        <v>2016</v>
      </c>
      <c r="C13192">
        <v>4</v>
      </c>
      <c r="D13192">
        <v>18</v>
      </c>
      <c r="E13192" t="s">
        <v>226</v>
      </c>
      <c r="F13192" s="1" t="s">
        <v>3205</v>
      </c>
      <c r="G13192" s="1" t="s">
        <v>3863</v>
      </c>
      <c r="H13192" s="1" t="s">
        <v>3206</v>
      </c>
      <c r="I13192" t="s">
        <v>19054</v>
      </c>
      <c r="J13192" t="s">
        <v>23</v>
      </c>
      <c r="K13192">
        <v>67385</v>
      </c>
      <c r="L13192">
        <v>2102412.16</v>
      </c>
      <c r="M13192">
        <v>31.2</v>
      </c>
      <c r="N13192" t="s">
        <v>9332</v>
      </c>
      <c r="O13192" t="s">
        <v>9531</v>
      </c>
      <c r="P13192">
        <v>0</v>
      </c>
      <c r="Q13192">
        <v>0</v>
      </c>
      <c r="R13192">
        <v>2</v>
      </c>
    </row>
    <row r="13193" spans="1:18" x14ac:dyDescent="0.25">
      <c r="A13193" t="s">
        <v>15078</v>
      </c>
      <c r="B13193">
        <v>2019</v>
      </c>
      <c r="C13193">
        <v>7</v>
      </c>
      <c r="D13193">
        <v>6</v>
      </c>
      <c r="E13193" t="s">
        <v>15067</v>
      </c>
      <c r="F13193" s="1" t="s">
        <v>3205</v>
      </c>
      <c r="G13193" s="1" t="s">
        <v>3384</v>
      </c>
      <c r="H13193" s="1" t="s">
        <v>3206</v>
      </c>
      <c r="I13193" t="s">
        <v>17299</v>
      </c>
      <c r="J13193" t="s">
        <v>23</v>
      </c>
      <c r="K13193">
        <v>20050</v>
      </c>
      <c r="L13193">
        <v>994480</v>
      </c>
      <c r="M13193">
        <v>49.6</v>
      </c>
      <c r="N13193" t="s">
        <v>160</v>
      </c>
      <c r="O13193" t="s">
        <v>9452</v>
      </c>
      <c r="P13193">
        <v>0.10110188471641929</v>
      </c>
      <c r="Q13193">
        <v>0</v>
      </c>
      <c r="R13193">
        <v>3</v>
      </c>
    </row>
    <row r="13194" spans="1:18" x14ac:dyDescent="0.25">
      <c r="A13194" t="s">
        <v>15229</v>
      </c>
      <c r="B13194">
        <v>2019</v>
      </c>
      <c r="C13194">
        <v>7</v>
      </c>
      <c r="D13194">
        <v>29</v>
      </c>
      <c r="E13194" t="s">
        <v>174</v>
      </c>
      <c r="F13194" s="1" t="s">
        <v>3205</v>
      </c>
      <c r="G13194" s="1" t="s">
        <v>3863</v>
      </c>
      <c r="H13194" s="1" t="s">
        <v>3206</v>
      </c>
      <c r="I13194" t="s">
        <v>19186</v>
      </c>
      <c r="J13194" t="s">
        <v>23</v>
      </c>
      <c r="K13194">
        <v>9305</v>
      </c>
      <c r="L13194">
        <v>459201.76</v>
      </c>
      <c r="M13194">
        <v>49.35</v>
      </c>
      <c r="N13194" t="s">
        <v>9347</v>
      </c>
      <c r="O13194" t="s">
        <v>9542</v>
      </c>
      <c r="P13194">
        <v>8.0289698840596724E-2</v>
      </c>
      <c r="Q13194">
        <v>0</v>
      </c>
      <c r="R13194">
        <v>3</v>
      </c>
    </row>
    <row r="13195" spans="1:18" x14ac:dyDescent="0.25">
      <c r="A13195" t="s">
        <v>15229</v>
      </c>
      <c r="B13195">
        <v>2019</v>
      </c>
      <c r="C13195">
        <v>7</v>
      </c>
      <c r="D13195">
        <v>29</v>
      </c>
      <c r="E13195" t="s">
        <v>174</v>
      </c>
      <c r="F13195" s="1" t="s">
        <v>3205</v>
      </c>
      <c r="G13195" s="1" t="s">
        <v>3863</v>
      </c>
      <c r="H13195" s="1" t="s">
        <v>3206</v>
      </c>
      <c r="I13195" t="s">
        <v>19226</v>
      </c>
      <c r="J13195" t="s">
        <v>23</v>
      </c>
      <c r="K13195">
        <v>9185</v>
      </c>
      <c r="L13195">
        <v>453279.76</v>
      </c>
      <c r="M13195">
        <v>49.35</v>
      </c>
      <c r="N13195" t="s">
        <v>9337</v>
      </c>
      <c r="O13195" t="s">
        <v>9440</v>
      </c>
      <c r="P13195">
        <v>0.12068470364021268</v>
      </c>
      <c r="Q13195">
        <v>0</v>
      </c>
      <c r="R13195">
        <v>3</v>
      </c>
    </row>
    <row r="13196" spans="1:18" x14ac:dyDescent="0.25">
      <c r="A13196" t="s">
        <v>1986</v>
      </c>
      <c r="B13196">
        <v>2017</v>
      </c>
      <c r="C13196">
        <v>11</v>
      </c>
      <c r="D13196">
        <v>9</v>
      </c>
      <c r="E13196" t="s">
        <v>92</v>
      </c>
      <c r="F13196" s="1" t="s">
        <v>3205</v>
      </c>
      <c r="G13196" s="1" t="s">
        <v>3967</v>
      </c>
      <c r="H13196" s="1" t="s">
        <v>3206</v>
      </c>
      <c r="I13196" t="s">
        <v>18176</v>
      </c>
      <c r="J13196" t="s">
        <v>23</v>
      </c>
      <c r="K13196">
        <v>201</v>
      </c>
      <c r="L13196">
        <v>9045</v>
      </c>
      <c r="M13196">
        <v>45</v>
      </c>
      <c r="N13196" t="s">
        <v>9242</v>
      </c>
      <c r="O13196" t="s">
        <v>10739</v>
      </c>
      <c r="P13196">
        <v>0</v>
      </c>
      <c r="Q13196">
        <v>0</v>
      </c>
      <c r="R13196">
        <v>4</v>
      </c>
    </row>
    <row r="13197" spans="1:18" x14ac:dyDescent="0.25">
      <c r="A13197" t="s">
        <v>2215</v>
      </c>
      <c r="B13197">
        <v>2018</v>
      </c>
      <c r="C13197">
        <v>2</v>
      </c>
      <c r="D13197">
        <v>19</v>
      </c>
      <c r="E13197" t="s">
        <v>226</v>
      </c>
      <c r="F13197" s="1" t="s">
        <v>3205</v>
      </c>
      <c r="G13197" s="1" t="s">
        <v>3863</v>
      </c>
      <c r="H13197" s="1" t="s">
        <v>3206</v>
      </c>
      <c r="I13197" t="s">
        <v>18998</v>
      </c>
      <c r="J13197" t="s">
        <v>23</v>
      </c>
      <c r="K13197">
        <v>9905</v>
      </c>
      <c r="L13197">
        <v>495250</v>
      </c>
      <c r="M13197">
        <v>50</v>
      </c>
      <c r="N13197" t="s">
        <v>9340</v>
      </c>
      <c r="O13197" t="s">
        <v>9482</v>
      </c>
      <c r="P13197">
        <v>8.0867377033553248E-2</v>
      </c>
      <c r="Q13197">
        <v>0</v>
      </c>
      <c r="R13197">
        <v>1</v>
      </c>
    </row>
    <row r="13198" spans="1:18" x14ac:dyDescent="0.25">
      <c r="A13198" t="s">
        <v>2215</v>
      </c>
      <c r="B13198">
        <v>2018</v>
      </c>
      <c r="C13198">
        <v>2</v>
      </c>
      <c r="D13198">
        <v>19</v>
      </c>
      <c r="E13198" t="s">
        <v>226</v>
      </c>
      <c r="F13198" s="1" t="s">
        <v>3205</v>
      </c>
      <c r="G13198" s="1" t="s">
        <v>3863</v>
      </c>
      <c r="H13198" s="1" t="s">
        <v>3206</v>
      </c>
      <c r="I13198" t="s">
        <v>19105</v>
      </c>
      <c r="J13198" t="s">
        <v>23</v>
      </c>
      <c r="K13198">
        <v>11860</v>
      </c>
      <c r="L13198">
        <v>593000</v>
      </c>
      <c r="M13198">
        <v>50</v>
      </c>
      <c r="N13198" t="s">
        <v>9346</v>
      </c>
      <c r="O13198" t="s">
        <v>9484</v>
      </c>
      <c r="P13198">
        <v>0</v>
      </c>
      <c r="Q13198">
        <v>0</v>
      </c>
      <c r="R13198">
        <v>1</v>
      </c>
    </row>
    <row r="13199" spans="1:18" x14ac:dyDescent="0.25">
      <c r="A13199" t="s">
        <v>10598</v>
      </c>
      <c r="B13199">
        <v>2019</v>
      </c>
      <c r="C13199">
        <v>3</v>
      </c>
      <c r="D13199">
        <v>29</v>
      </c>
      <c r="E13199" t="s">
        <v>174</v>
      </c>
      <c r="F13199" s="1" t="s">
        <v>3205</v>
      </c>
      <c r="G13199" s="1" t="s">
        <v>3384</v>
      </c>
      <c r="H13199" s="1" t="s">
        <v>3206</v>
      </c>
      <c r="I13199" t="s">
        <v>17454</v>
      </c>
      <c r="J13199" t="s">
        <v>23</v>
      </c>
      <c r="K13199">
        <v>12420</v>
      </c>
      <c r="L13199">
        <v>596160</v>
      </c>
      <c r="M13199">
        <v>48</v>
      </c>
      <c r="N13199" t="s">
        <v>168</v>
      </c>
      <c r="O13199" t="s">
        <v>9481</v>
      </c>
      <c r="P13199">
        <v>2.7900708435018715E-2</v>
      </c>
      <c r="Q13199">
        <v>0</v>
      </c>
      <c r="R13199">
        <v>1</v>
      </c>
    </row>
    <row r="13200" spans="1:18" x14ac:dyDescent="0.25">
      <c r="A13200" t="s">
        <v>10598</v>
      </c>
      <c r="B13200">
        <v>2019</v>
      </c>
      <c r="C13200">
        <v>3</v>
      </c>
      <c r="D13200">
        <v>29</v>
      </c>
      <c r="E13200" t="s">
        <v>174</v>
      </c>
      <c r="F13200" s="1" t="s">
        <v>9480</v>
      </c>
      <c r="G13200" s="1" t="s">
        <v>9480</v>
      </c>
      <c r="H13200" s="1" t="s">
        <v>9480</v>
      </c>
      <c r="I13200" t="s">
        <v>1271</v>
      </c>
      <c r="J13200" t="s">
        <v>23</v>
      </c>
      <c r="K13200">
        <v>3160</v>
      </c>
      <c r="L13200">
        <v>159264</v>
      </c>
      <c r="M13200">
        <v>50.4</v>
      </c>
      <c r="N13200" t="e">
        <v>#N/A</v>
      </c>
      <c r="O13200" t="e">
        <v>#N/A</v>
      </c>
      <c r="P13200">
        <v>0</v>
      </c>
      <c r="Q13200">
        <v>0</v>
      </c>
      <c r="R13200">
        <v>1</v>
      </c>
    </row>
    <row r="13201" spans="1:18" x14ac:dyDescent="0.25">
      <c r="A13201" t="s">
        <v>10598</v>
      </c>
      <c r="B13201">
        <v>2019</v>
      </c>
      <c r="C13201">
        <v>3</v>
      </c>
      <c r="D13201">
        <v>29</v>
      </c>
      <c r="E13201" t="s">
        <v>174</v>
      </c>
      <c r="F13201" s="1" t="s">
        <v>3205</v>
      </c>
      <c r="G13201" s="1" t="s">
        <v>3384</v>
      </c>
      <c r="H13201" s="1" t="s">
        <v>3204</v>
      </c>
      <c r="I13201" t="s">
        <v>17421</v>
      </c>
      <c r="J13201" t="s">
        <v>23</v>
      </c>
      <c r="K13201">
        <v>3355</v>
      </c>
      <c r="L13201">
        <v>157685.01999999999</v>
      </c>
      <c r="M13201">
        <v>47</v>
      </c>
      <c r="N13201" t="s">
        <v>112</v>
      </c>
      <c r="O13201" t="s">
        <v>9578</v>
      </c>
      <c r="P13201">
        <v>0</v>
      </c>
      <c r="Q13201">
        <v>0</v>
      </c>
      <c r="R13201">
        <v>1</v>
      </c>
    </row>
    <row r="13202" spans="1:18" x14ac:dyDescent="0.25">
      <c r="A13202" t="s">
        <v>8592</v>
      </c>
      <c r="B13202">
        <v>2018</v>
      </c>
      <c r="C13202">
        <v>5</v>
      </c>
      <c r="D13202">
        <v>29</v>
      </c>
      <c r="E13202" t="s">
        <v>7304</v>
      </c>
      <c r="F13202" s="1" t="s">
        <v>5207</v>
      </c>
      <c r="G13202" s="1" t="s">
        <v>20931</v>
      </c>
      <c r="H13202" s="1" t="s">
        <v>7263</v>
      </c>
      <c r="I13202" t="s">
        <v>20979</v>
      </c>
      <c r="J13202" t="s">
        <v>23</v>
      </c>
      <c r="K13202">
        <v>140</v>
      </c>
      <c r="L13202">
        <v>19693.8</v>
      </c>
      <c r="M13202">
        <v>140.66999999999999</v>
      </c>
      <c r="N13202" t="s">
        <v>9110</v>
      </c>
      <c r="O13202" t="s">
        <v>9461</v>
      </c>
      <c r="P13202">
        <v>0</v>
      </c>
      <c r="Q13202">
        <v>5.1453052842904301E-2</v>
      </c>
      <c r="R13202">
        <v>2</v>
      </c>
    </row>
    <row r="13203" spans="1:18" x14ac:dyDescent="0.25">
      <c r="A13203" t="s">
        <v>8592</v>
      </c>
      <c r="B13203">
        <v>2018</v>
      </c>
      <c r="C13203">
        <v>5</v>
      </c>
      <c r="D13203">
        <v>29</v>
      </c>
      <c r="E13203" t="s">
        <v>7304</v>
      </c>
      <c r="F13203" s="1" t="s">
        <v>5207</v>
      </c>
      <c r="G13203" s="1" t="s">
        <v>20931</v>
      </c>
      <c r="H13203" s="1" t="s">
        <v>7263</v>
      </c>
      <c r="I13203" t="s">
        <v>6685</v>
      </c>
      <c r="J13203" t="s">
        <v>23</v>
      </c>
      <c r="K13203">
        <v>20</v>
      </c>
      <c r="L13203">
        <v>2613.6</v>
      </c>
      <c r="M13203">
        <v>130.68</v>
      </c>
      <c r="N13203" t="s">
        <v>9117</v>
      </c>
      <c r="O13203" t="s">
        <v>9941</v>
      </c>
      <c r="P13203">
        <v>0</v>
      </c>
      <c r="Q13203">
        <v>0</v>
      </c>
      <c r="R13203">
        <v>2</v>
      </c>
    </row>
    <row r="13204" spans="1:18" x14ac:dyDescent="0.25">
      <c r="A13204" t="s">
        <v>1954</v>
      </c>
      <c r="B13204">
        <v>2017</v>
      </c>
      <c r="C13204">
        <v>10</v>
      </c>
      <c r="D13204">
        <v>31</v>
      </c>
      <c r="E13204" t="s">
        <v>226</v>
      </c>
      <c r="F13204" s="1" t="s">
        <v>3205</v>
      </c>
      <c r="G13204" s="1" t="s">
        <v>3384</v>
      </c>
      <c r="H13204" s="1" t="s">
        <v>3206</v>
      </c>
      <c r="I13204" t="s">
        <v>17409</v>
      </c>
      <c r="J13204" t="s">
        <v>23</v>
      </c>
      <c r="K13204">
        <v>19455</v>
      </c>
      <c r="L13204">
        <v>928003.5</v>
      </c>
      <c r="M13204">
        <v>47.7</v>
      </c>
      <c r="N13204" t="s">
        <v>160</v>
      </c>
      <c r="O13204" t="s">
        <v>9452</v>
      </c>
      <c r="P13204">
        <v>0.10110188471641929</v>
      </c>
      <c r="Q13204">
        <v>0</v>
      </c>
      <c r="R13204">
        <v>4</v>
      </c>
    </row>
    <row r="13205" spans="1:18" x14ac:dyDescent="0.25">
      <c r="A13205" t="s">
        <v>15279</v>
      </c>
      <c r="B13205">
        <v>2019</v>
      </c>
      <c r="C13205">
        <v>8</v>
      </c>
      <c r="D13205">
        <v>3</v>
      </c>
      <c r="E13205" t="s">
        <v>1305</v>
      </c>
      <c r="F13205" s="1" t="s">
        <v>3205</v>
      </c>
      <c r="G13205" s="1" t="s">
        <v>18746</v>
      </c>
      <c r="H13205" s="1" t="s">
        <v>3206</v>
      </c>
      <c r="I13205" t="s">
        <v>18842</v>
      </c>
      <c r="J13205" t="s">
        <v>23</v>
      </c>
      <c r="K13205">
        <v>144</v>
      </c>
      <c r="L13205">
        <v>7444.8</v>
      </c>
      <c r="M13205">
        <v>51.7</v>
      </c>
      <c r="N13205" t="s">
        <v>21995</v>
      </c>
      <c r="O13205" t="s">
        <v>23241</v>
      </c>
      <c r="P13205">
        <v>0</v>
      </c>
      <c r="Q13205">
        <v>0</v>
      </c>
      <c r="R13205">
        <v>3</v>
      </c>
    </row>
    <row r="13206" spans="1:18" x14ac:dyDescent="0.25">
      <c r="A13206" t="s">
        <v>15279</v>
      </c>
      <c r="B13206">
        <v>2019</v>
      </c>
      <c r="C13206">
        <v>8</v>
      </c>
      <c r="D13206">
        <v>3</v>
      </c>
      <c r="E13206" t="s">
        <v>1305</v>
      </c>
      <c r="F13206" s="1" t="s">
        <v>3205</v>
      </c>
      <c r="G13206" s="1" t="s">
        <v>18746</v>
      </c>
      <c r="H13206" s="1" t="s">
        <v>3206</v>
      </c>
      <c r="I13206" t="s">
        <v>18842</v>
      </c>
      <c r="J13206" t="s">
        <v>23</v>
      </c>
      <c r="K13206">
        <v>10390</v>
      </c>
      <c r="L13206">
        <v>537163</v>
      </c>
      <c r="M13206">
        <v>51.7</v>
      </c>
      <c r="N13206" t="s">
        <v>21995</v>
      </c>
      <c r="O13206" t="s">
        <v>23241</v>
      </c>
      <c r="P13206">
        <v>0</v>
      </c>
      <c r="Q13206">
        <v>0</v>
      </c>
      <c r="R13206">
        <v>3</v>
      </c>
    </row>
    <row r="13207" spans="1:18" x14ac:dyDescent="0.25">
      <c r="A13207" t="s">
        <v>15279</v>
      </c>
      <c r="B13207">
        <v>2019</v>
      </c>
      <c r="C13207">
        <v>8</v>
      </c>
      <c r="D13207">
        <v>3</v>
      </c>
      <c r="E13207" t="s">
        <v>1305</v>
      </c>
      <c r="F13207" s="1" t="s">
        <v>3205</v>
      </c>
      <c r="G13207" s="1" t="s">
        <v>3384</v>
      </c>
      <c r="H13207" s="1" t="s">
        <v>3206</v>
      </c>
      <c r="I13207" t="s">
        <v>17299</v>
      </c>
      <c r="J13207" t="s">
        <v>23</v>
      </c>
      <c r="K13207">
        <v>2818</v>
      </c>
      <c r="L13207">
        <v>143718</v>
      </c>
      <c r="M13207">
        <v>51</v>
      </c>
      <c r="N13207" t="s">
        <v>160</v>
      </c>
      <c r="O13207" t="s">
        <v>9452</v>
      </c>
      <c r="P13207">
        <v>0.10110188471641929</v>
      </c>
      <c r="Q13207">
        <v>0</v>
      </c>
      <c r="R13207">
        <v>3</v>
      </c>
    </row>
    <row r="13208" spans="1:18" x14ac:dyDescent="0.25">
      <c r="A13208" t="s">
        <v>15279</v>
      </c>
      <c r="B13208">
        <v>2019</v>
      </c>
      <c r="C13208">
        <v>8</v>
      </c>
      <c r="D13208">
        <v>3</v>
      </c>
      <c r="E13208" t="s">
        <v>1305</v>
      </c>
      <c r="F13208" s="1" t="s">
        <v>3205</v>
      </c>
      <c r="G13208" s="1" t="s">
        <v>18746</v>
      </c>
      <c r="H13208" s="1" t="s">
        <v>3206</v>
      </c>
      <c r="I13208" t="s">
        <v>18887</v>
      </c>
      <c r="J13208" t="s">
        <v>23</v>
      </c>
      <c r="K13208">
        <v>332</v>
      </c>
      <c r="L13208">
        <v>18226.8</v>
      </c>
      <c r="M13208">
        <v>54.9</v>
      </c>
      <c r="N13208" t="s">
        <v>22016</v>
      </c>
      <c r="O13208" t="s">
        <v>23386</v>
      </c>
      <c r="P13208">
        <v>0</v>
      </c>
      <c r="Q13208">
        <v>0</v>
      </c>
      <c r="R13208">
        <v>3</v>
      </c>
    </row>
    <row r="13209" spans="1:18" x14ac:dyDescent="0.25">
      <c r="A13209" t="s">
        <v>15279</v>
      </c>
      <c r="B13209">
        <v>2019</v>
      </c>
      <c r="C13209">
        <v>8</v>
      </c>
      <c r="D13209">
        <v>3</v>
      </c>
      <c r="E13209" t="s">
        <v>1305</v>
      </c>
      <c r="F13209" s="1" t="s">
        <v>3205</v>
      </c>
      <c r="G13209" s="1" t="s">
        <v>18746</v>
      </c>
      <c r="H13209" s="1" t="s">
        <v>3206</v>
      </c>
      <c r="I13209" t="s">
        <v>18887</v>
      </c>
      <c r="J13209" t="s">
        <v>23</v>
      </c>
      <c r="K13209">
        <v>170</v>
      </c>
      <c r="L13209">
        <v>9333</v>
      </c>
      <c r="M13209">
        <v>54.9</v>
      </c>
      <c r="N13209" t="s">
        <v>22016</v>
      </c>
      <c r="O13209" t="s">
        <v>23386</v>
      </c>
      <c r="P13209">
        <v>0</v>
      </c>
      <c r="Q13209">
        <v>0</v>
      </c>
      <c r="R13209">
        <v>3</v>
      </c>
    </row>
    <row r="13210" spans="1:18" x14ac:dyDescent="0.25">
      <c r="A13210" t="s">
        <v>15279</v>
      </c>
      <c r="B13210">
        <v>2019</v>
      </c>
      <c r="C13210">
        <v>8</v>
      </c>
      <c r="D13210">
        <v>3</v>
      </c>
      <c r="E13210" t="s">
        <v>1305</v>
      </c>
      <c r="F13210" s="1" t="s">
        <v>3205</v>
      </c>
      <c r="G13210" s="1" t="s">
        <v>18746</v>
      </c>
      <c r="H13210" s="1" t="s">
        <v>3206</v>
      </c>
      <c r="I13210" t="s">
        <v>18844</v>
      </c>
      <c r="J13210" t="s">
        <v>23</v>
      </c>
      <c r="K13210">
        <v>276</v>
      </c>
      <c r="L13210">
        <v>15152.4</v>
      </c>
      <c r="M13210">
        <v>54.9</v>
      </c>
      <c r="N13210" t="s">
        <v>21993</v>
      </c>
      <c r="O13210" t="s">
        <v>23246</v>
      </c>
      <c r="P13210">
        <v>0</v>
      </c>
      <c r="Q13210">
        <v>0</v>
      </c>
      <c r="R13210">
        <v>3</v>
      </c>
    </row>
    <row r="13211" spans="1:18" x14ac:dyDescent="0.25">
      <c r="A13211" t="s">
        <v>16953</v>
      </c>
      <c r="B13211">
        <v>2018</v>
      </c>
      <c r="C13211">
        <v>8</v>
      </c>
      <c r="D13211">
        <v>16</v>
      </c>
      <c r="E13211" t="s">
        <v>1620</v>
      </c>
      <c r="F13211" s="1" t="s">
        <v>9480</v>
      </c>
      <c r="G13211" s="1" t="s">
        <v>9480</v>
      </c>
      <c r="H13211" s="1" t="s">
        <v>9480</v>
      </c>
      <c r="I13211" t="s">
        <v>1780</v>
      </c>
      <c r="J13211" t="s">
        <v>23</v>
      </c>
      <c r="K13211">
        <v>810</v>
      </c>
      <c r="L13211">
        <v>43788.6</v>
      </c>
      <c r="M13211">
        <v>54.06</v>
      </c>
      <c r="N13211" t="e">
        <v>#N/A</v>
      </c>
      <c r="O13211" t="e">
        <v>#N/A</v>
      </c>
      <c r="P13211">
        <v>0</v>
      </c>
      <c r="Q13211">
        <v>0</v>
      </c>
      <c r="R13211">
        <v>3</v>
      </c>
    </row>
    <row r="13212" spans="1:18" x14ac:dyDescent="0.25">
      <c r="A13212" t="s">
        <v>8554</v>
      </c>
      <c r="B13212">
        <v>2018</v>
      </c>
      <c r="C13212">
        <v>5</v>
      </c>
      <c r="D13212">
        <v>17</v>
      </c>
      <c r="E13212" t="s">
        <v>7328</v>
      </c>
      <c r="F13212" s="1" t="s">
        <v>5207</v>
      </c>
      <c r="G13212" s="1" t="s">
        <v>20573</v>
      </c>
      <c r="H13212" s="1" t="s">
        <v>3200</v>
      </c>
      <c r="I13212" t="s">
        <v>6258</v>
      </c>
      <c r="J13212" t="s">
        <v>23</v>
      </c>
      <c r="K13212">
        <v>300</v>
      </c>
      <c r="L13212">
        <v>66906</v>
      </c>
      <c r="M13212">
        <v>223.02</v>
      </c>
      <c r="N13212" t="s">
        <v>9081</v>
      </c>
      <c r="O13212" t="s">
        <v>10095</v>
      </c>
      <c r="P13212">
        <v>0</v>
      </c>
      <c r="Q13212">
        <v>0</v>
      </c>
      <c r="R13212">
        <v>2</v>
      </c>
    </row>
    <row r="13213" spans="1:18" x14ac:dyDescent="0.25">
      <c r="A13213" t="s">
        <v>8554</v>
      </c>
      <c r="B13213">
        <v>2018</v>
      </c>
      <c r="C13213">
        <v>5</v>
      </c>
      <c r="D13213">
        <v>17</v>
      </c>
      <c r="E13213" t="s">
        <v>7328</v>
      </c>
      <c r="F13213" s="1" t="s">
        <v>5207</v>
      </c>
      <c r="G13213" s="1" t="s">
        <v>20931</v>
      </c>
      <c r="H13213" s="1" t="s">
        <v>3200</v>
      </c>
      <c r="I13213" t="s">
        <v>6629</v>
      </c>
      <c r="J13213" t="s">
        <v>23</v>
      </c>
      <c r="K13213">
        <v>182</v>
      </c>
      <c r="L13213">
        <v>42092.959999999999</v>
      </c>
      <c r="M13213">
        <v>231.28</v>
      </c>
      <c r="N13213" t="s">
        <v>9111</v>
      </c>
      <c r="O13213" t="s">
        <v>10093</v>
      </c>
      <c r="P13213">
        <v>0</v>
      </c>
      <c r="Q13213">
        <v>0</v>
      </c>
      <c r="R13213">
        <v>2</v>
      </c>
    </row>
    <row r="13214" spans="1:18" x14ac:dyDescent="0.25">
      <c r="A13214" t="s">
        <v>1567</v>
      </c>
      <c r="B13214">
        <v>2017</v>
      </c>
      <c r="C13214">
        <v>4</v>
      </c>
      <c r="D13214">
        <v>26</v>
      </c>
      <c r="E13214" t="s">
        <v>226</v>
      </c>
      <c r="F13214" s="1" t="s">
        <v>3205</v>
      </c>
      <c r="G13214" s="1" t="s">
        <v>3863</v>
      </c>
      <c r="H13214" s="1" t="s">
        <v>3206</v>
      </c>
      <c r="I13214" t="s">
        <v>19066</v>
      </c>
      <c r="J13214" t="s">
        <v>23</v>
      </c>
      <c r="K13214">
        <v>20600</v>
      </c>
      <c r="L13214">
        <v>965625</v>
      </c>
      <c r="M13214">
        <v>46.88</v>
      </c>
      <c r="N13214" t="s">
        <v>9347</v>
      </c>
      <c r="O13214" t="s">
        <v>9542</v>
      </c>
      <c r="P13214">
        <v>8.0289698840596724E-2</v>
      </c>
      <c r="Q13214">
        <v>0</v>
      </c>
      <c r="R13214">
        <v>2</v>
      </c>
    </row>
    <row r="13215" spans="1:18" x14ac:dyDescent="0.25">
      <c r="A13215" t="s">
        <v>16383</v>
      </c>
      <c r="B13215">
        <v>2018</v>
      </c>
      <c r="C13215">
        <v>5</v>
      </c>
      <c r="D13215">
        <v>21</v>
      </c>
      <c r="E13215" t="s">
        <v>8093</v>
      </c>
      <c r="F13215" s="1" t="s">
        <v>9480</v>
      </c>
      <c r="G13215" s="1" t="s">
        <v>9480</v>
      </c>
      <c r="H13215" s="1" t="s">
        <v>9480</v>
      </c>
      <c r="I13215" t="s">
        <v>16213</v>
      </c>
      <c r="J13215" t="s">
        <v>38</v>
      </c>
      <c r="K13215">
        <v>30</v>
      </c>
      <c r="L13215">
        <v>848.1</v>
      </c>
      <c r="M13215">
        <v>28.27</v>
      </c>
      <c r="N13215" t="e">
        <v>#N/A</v>
      </c>
      <c r="O13215" t="e">
        <v>#N/A</v>
      </c>
      <c r="P13215">
        <v>0</v>
      </c>
      <c r="Q13215">
        <v>0</v>
      </c>
      <c r="R13215">
        <v>2</v>
      </c>
    </row>
    <row r="13216" spans="1:18" x14ac:dyDescent="0.25">
      <c r="A13216" t="s">
        <v>16383</v>
      </c>
      <c r="B13216">
        <v>2018</v>
      </c>
      <c r="C13216">
        <v>5</v>
      </c>
      <c r="D13216">
        <v>21</v>
      </c>
      <c r="E13216" t="s">
        <v>8093</v>
      </c>
      <c r="F13216" s="1" t="s">
        <v>9480</v>
      </c>
      <c r="G13216" s="1" t="s">
        <v>9480</v>
      </c>
      <c r="H13216" s="1" t="s">
        <v>9480</v>
      </c>
      <c r="I13216" t="s">
        <v>15754</v>
      </c>
      <c r="J13216" t="s">
        <v>38</v>
      </c>
      <c r="K13216">
        <v>2</v>
      </c>
      <c r="L13216">
        <v>103.68</v>
      </c>
      <c r="M13216">
        <v>51.84</v>
      </c>
      <c r="N13216" t="e">
        <v>#N/A</v>
      </c>
      <c r="O13216" t="e">
        <v>#N/A</v>
      </c>
      <c r="P13216">
        <v>0</v>
      </c>
      <c r="Q13216">
        <v>0</v>
      </c>
      <c r="R13216">
        <v>2</v>
      </c>
    </row>
    <row r="13217" spans="1:18" x14ac:dyDescent="0.25">
      <c r="A13217" t="s">
        <v>16383</v>
      </c>
      <c r="B13217">
        <v>2018</v>
      </c>
      <c r="C13217">
        <v>5</v>
      </c>
      <c r="D13217">
        <v>21</v>
      </c>
      <c r="E13217" t="s">
        <v>8093</v>
      </c>
      <c r="F13217" s="1" t="s">
        <v>5207</v>
      </c>
      <c r="G13217" s="1" t="s">
        <v>21109</v>
      </c>
      <c r="H13217" s="1" t="s">
        <v>7263</v>
      </c>
      <c r="I13217" t="s">
        <v>6755</v>
      </c>
      <c r="J13217" t="s">
        <v>38</v>
      </c>
      <c r="K13217">
        <v>900</v>
      </c>
      <c r="L13217">
        <v>1260</v>
      </c>
      <c r="M13217">
        <v>1.4</v>
      </c>
      <c r="N13217" t="s">
        <v>6755</v>
      </c>
      <c r="O13217" t="s">
        <v>9769</v>
      </c>
      <c r="P13217">
        <v>0</v>
      </c>
      <c r="Q13217">
        <v>0</v>
      </c>
      <c r="R13217">
        <v>2</v>
      </c>
    </row>
    <row r="13218" spans="1:18" x14ac:dyDescent="0.25">
      <c r="A13218" t="s">
        <v>16383</v>
      </c>
      <c r="B13218">
        <v>2018</v>
      </c>
      <c r="C13218">
        <v>5</v>
      </c>
      <c r="D13218">
        <v>21</v>
      </c>
      <c r="E13218" t="s">
        <v>8093</v>
      </c>
      <c r="F13218" s="1" t="s">
        <v>5207</v>
      </c>
      <c r="G13218" s="1" t="s">
        <v>21109</v>
      </c>
      <c r="H13218" s="1" t="s">
        <v>7263</v>
      </c>
      <c r="I13218" t="s">
        <v>6755</v>
      </c>
      <c r="J13218" t="s">
        <v>38</v>
      </c>
      <c r="K13218">
        <v>100</v>
      </c>
      <c r="L13218">
        <v>168</v>
      </c>
      <c r="M13218">
        <v>1.68</v>
      </c>
      <c r="N13218" t="s">
        <v>6755</v>
      </c>
      <c r="O13218" t="s">
        <v>9769</v>
      </c>
      <c r="P13218">
        <v>0</v>
      </c>
      <c r="Q13218">
        <v>0</v>
      </c>
      <c r="R13218">
        <v>2</v>
      </c>
    </row>
    <row r="13219" spans="1:18" x14ac:dyDescent="0.25">
      <c r="A13219" t="s">
        <v>7897</v>
      </c>
      <c r="B13219">
        <v>2017</v>
      </c>
      <c r="C13219">
        <v>2</v>
      </c>
      <c r="D13219">
        <v>9</v>
      </c>
      <c r="E13219" t="s">
        <v>7662</v>
      </c>
      <c r="F13219" s="1" t="s">
        <v>9480</v>
      </c>
      <c r="G13219" s="1" t="s">
        <v>9480</v>
      </c>
      <c r="H13219" s="1" t="s">
        <v>9480</v>
      </c>
      <c r="I13219" t="s">
        <v>7785</v>
      </c>
      <c r="J13219" t="s">
        <v>38</v>
      </c>
      <c r="K13219">
        <v>5000</v>
      </c>
      <c r="L13219">
        <v>2392.3000000000002</v>
      </c>
      <c r="M13219">
        <v>0.48</v>
      </c>
      <c r="N13219" t="e">
        <v>#N/A</v>
      </c>
      <c r="O13219" t="e">
        <v>#N/A</v>
      </c>
      <c r="P13219">
        <v>0</v>
      </c>
      <c r="Q13219">
        <v>0</v>
      </c>
      <c r="R13219">
        <v>1</v>
      </c>
    </row>
    <row r="13220" spans="1:18" x14ac:dyDescent="0.25">
      <c r="A13220" t="s">
        <v>7897</v>
      </c>
      <c r="B13220">
        <v>2017</v>
      </c>
      <c r="C13220">
        <v>2</v>
      </c>
      <c r="D13220">
        <v>9</v>
      </c>
      <c r="E13220" t="s">
        <v>7662</v>
      </c>
      <c r="F13220" s="1" t="s">
        <v>5207</v>
      </c>
      <c r="G13220" s="1" t="s">
        <v>20573</v>
      </c>
      <c r="H13220" s="1" t="s">
        <v>7263</v>
      </c>
      <c r="I13220" t="s">
        <v>20647</v>
      </c>
      <c r="J13220" t="s">
        <v>23</v>
      </c>
      <c r="K13220">
        <v>60</v>
      </c>
      <c r="L13220">
        <v>5880</v>
      </c>
      <c r="M13220">
        <v>98</v>
      </c>
      <c r="N13220" t="s">
        <v>7263</v>
      </c>
      <c r="O13220" t="s">
        <v>23274</v>
      </c>
      <c r="P13220">
        <v>0</v>
      </c>
      <c r="Q13220">
        <v>0</v>
      </c>
      <c r="R13220">
        <v>1</v>
      </c>
    </row>
    <row r="13221" spans="1:18" x14ac:dyDescent="0.25">
      <c r="A13221" t="s">
        <v>7897</v>
      </c>
      <c r="B13221">
        <v>2017</v>
      </c>
      <c r="C13221">
        <v>2</v>
      </c>
      <c r="D13221">
        <v>9</v>
      </c>
      <c r="E13221" t="s">
        <v>7662</v>
      </c>
      <c r="F13221" s="1" t="s">
        <v>5207</v>
      </c>
      <c r="G13221" s="1" t="s">
        <v>20573</v>
      </c>
      <c r="H13221" s="1" t="s">
        <v>7263</v>
      </c>
      <c r="I13221" t="s">
        <v>20653</v>
      </c>
      <c r="J13221" t="s">
        <v>23</v>
      </c>
      <c r="K13221">
        <v>63</v>
      </c>
      <c r="L13221">
        <v>6174</v>
      </c>
      <c r="M13221">
        <v>98</v>
      </c>
      <c r="N13221" t="s">
        <v>8995</v>
      </c>
      <c r="O13221" t="s">
        <v>9471</v>
      </c>
      <c r="P13221">
        <v>0</v>
      </c>
      <c r="Q13221">
        <v>2.730993892398554E-2</v>
      </c>
      <c r="R13221">
        <v>1</v>
      </c>
    </row>
    <row r="13222" spans="1:18" x14ac:dyDescent="0.25">
      <c r="A13222" t="s">
        <v>7897</v>
      </c>
      <c r="B13222">
        <v>2017</v>
      </c>
      <c r="C13222">
        <v>2</v>
      </c>
      <c r="D13222">
        <v>9</v>
      </c>
      <c r="E13222" t="s">
        <v>7662</v>
      </c>
      <c r="F13222" s="1" t="s">
        <v>5207</v>
      </c>
      <c r="G13222" s="1" t="s">
        <v>20573</v>
      </c>
      <c r="H13222" s="1" t="s">
        <v>7263</v>
      </c>
      <c r="I13222" t="s">
        <v>20659</v>
      </c>
      <c r="J13222" t="s">
        <v>23</v>
      </c>
      <c r="K13222">
        <v>56.8</v>
      </c>
      <c r="L13222">
        <v>5566.4</v>
      </c>
      <c r="M13222">
        <v>98</v>
      </c>
      <c r="N13222" t="s">
        <v>7263</v>
      </c>
      <c r="O13222" t="s">
        <v>23274</v>
      </c>
      <c r="P13222">
        <v>0</v>
      </c>
      <c r="Q13222">
        <v>0</v>
      </c>
      <c r="R13222">
        <v>1</v>
      </c>
    </row>
    <row r="13223" spans="1:18" x14ac:dyDescent="0.25">
      <c r="A13223" t="s">
        <v>1719</v>
      </c>
      <c r="B13223">
        <v>2017</v>
      </c>
      <c r="C13223">
        <v>7</v>
      </c>
      <c r="D13223">
        <v>10</v>
      </c>
      <c r="E13223" t="s">
        <v>92</v>
      </c>
      <c r="F13223" s="1" t="s">
        <v>3205</v>
      </c>
      <c r="G13223" s="1" t="s">
        <v>3863</v>
      </c>
      <c r="H13223" s="1" t="s">
        <v>3204</v>
      </c>
      <c r="I13223" t="s">
        <v>19067</v>
      </c>
      <c r="J13223" t="s">
        <v>23</v>
      </c>
      <c r="K13223">
        <v>10420</v>
      </c>
      <c r="L13223">
        <v>450144</v>
      </c>
      <c r="M13223">
        <v>43.2</v>
      </c>
      <c r="N13223" t="s">
        <v>9347</v>
      </c>
      <c r="O13223" t="s">
        <v>9561</v>
      </c>
      <c r="P13223">
        <v>0</v>
      </c>
      <c r="Q13223">
        <v>0</v>
      </c>
      <c r="R13223">
        <v>3</v>
      </c>
    </row>
    <row r="13224" spans="1:18" x14ac:dyDescent="0.25">
      <c r="A13224" t="s">
        <v>1719</v>
      </c>
      <c r="B13224">
        <v>2017</v>
      </c>
      <c r="C13224">
        <v>7</v>
      </c>
      <c r="D13224">
        <v>10</v>
      </c>
      <c r="E13224" t="s">
        <v>92</v>
      </c>
      <c r="F13224" s="1" t="s">
        <v>3205</v>
      </c>
      <c r="G13224" s="1" t="s">
        <v>3863</v>
      </c>
      <c r="H13224" s="1" t="s">
        <v>3204</v>
      </c>
      <c r="I13224" t="s">
        <v>19070</v>
      </c>
      <c r="J13224" t="s">
        <v>23</v>
      </c>
      <c r="K13224">
        <v>9500</v>
      </c>
      <c r="L13224">
        <v>407075</v>
      </c>
      <c r="M13224">
        <v>42.85</v>
      </c>
      <c r="N13224" t="s">
        <v>9337</v>
      </c>
      <c r="O13224" t="s">
        <v>9562</v>
      </c>
      <c r="P13224">
        <v>0</v>
      </c>
      <c r="Q13224">
        <v>0</v>
      </c>
      <c r="R13224">
        <v>3</v>
      </c>
    </row>
    <row r="13225" spans="1:18" x14ac:dyDescent="0.25">
      <c r="A13225" t="s">
        <v>10286</v>
      </c>
      <c r="B13225">
        <v>2019</v>
      </c>
      <c r="C13225">
        <v>2</v>
      </c>
      <c r="D13225">
        <v>11</v>
      </c>
      <c r="E13225" t="s">
        <v>1620</v>
      </c>
      <c r="F13225" s="1" t="s">
        <v>3205</v>
      </c>
      <c r="G13225" s="1" t="s">
        <v>3863</v>
      </c>
      <c r="H13225" s="1" t="s">
        <v>3206</v>
      </c>
      <c r="I13225" t="s">
        <v>19204</v>
      </c>
      <c r="J13225" t="s">
        <v>23</v>
      </c>
      <c r="K13225">
        <v>9365</v>
      </c>
      <c r="L13225">
        <v>411122.66</v>
      </c>
      <c r="M13225">
        <v>43.9</v>
      </c>
      <c r="N13225" t="s">
        <v>9340</v>
      </c>
      <c r="O13225" t="s">
        <v>9482</v>
      </c>
      <c r="P13225">
        <v>8.0867377033553248E-2</v>
      </c>
      <c r="Q13225">
        <v>0</v>
      </c>
      <c r="R13225">
        <v>1</v>
      </c>
    </row>
    <row r="13226" spans="1:18" x14ac:dyDescent="0.25">
      <c r="A13226" t="s">
        <v>10286</v>
      </c>
      <c r="B13226">
        <v>2019</v>
      </c>
      <c r="C13226">
        <v>2</v>
      </c>
      <c r="D13226">
        <v>11</v>
      </c>
      <c r="E13226" t="s">
        <v>1620</v>
      </c>
      <c r="F13226" s="1" t="s">
        <v>3205</v>
      </c>
      <c r="G13226" s="1" t="s">
        <v>3863</v>
      </c>
      <c r="H13226" s="1" t="s">
        <v>3206</v>
      </c>
      <c r="I13226" t="s">
        <v>19210</v>
      </c>
      <c r="J13226" t="s">
        <v>23</v>
      </c>
      <c r="K13226">
        <v>8810</v>
      </c>
      <c r="L13226">
        <v>385523.22</v>
      </c>
      <c r="M13226">
        <v>43.76</v>
      </c>
      <c r="N13226" t="s">
        <v>9344</v>
      </c>
      <c r="O13226" t="s">
        <v>9496</v>
      </c>
      <c r="P13226">
        <v>3.9816758144422926E-2</v>
      </c>
      <c r="Q13226">
        <v>0</v>
      </c>
      <c r="R13226">
        <v>1</v>
      </c>
    </row>
    <row r="13227" spans="1:18" x14ac:dyDescent="0.25">
      <c r="A13227" t="s">
        <v>10286</v>
      </c>
      <c r="B13227">
        <v>2019</v>
      </c>
      <c r="C13227">
        <v>2</v>
      </c>
      <c r="D13227">
        <v>11</v>
      </c>
      <c r="E13227" t="s">
        <v>1620</v>
      </c>
      <c r="F13227" s="1" t="s">
        <v>3205</v>
      </c>
      <c r="G13227" s="1" t="s">
        <v>3384</v>
      </c>
      <c r="H13227" s="1" t="s">
        <v>3206</v>
      </c>
      <c r="I13227" t="s">
        <v>17310</v>
      </c>
      <c r="J13227" t="s">
        <v>23</v>
      </c>
      <c r="K13227">
        <v>1960</v>
      </c>
      <c r="L13227">
        <v>83884.45</v>
      </c>
      <c r="M13227">
        <v>42.8</v>
      </c>
      <c r="N13227" t="s">
        <v>279</v>
      </c>
      <c r="O13227" t="s">
        <v>9551</v>
      </c>
      <c r="P13227">
        <v>0</v>
      </c>
      <c r="Q13227">
        <v>0</v>
      </c>
      <c r="R13227">
        <v>1</v>
      </c>
    </row>
    <row r="13228" spans="1:18" x14ac:dyDescent="0.25">
      <c r="A13228" t="s">
        <v>10950</v>
      </c>
      <c r="B13228">
        <v>2019</v>
      </c>
      <c r="C13228">
        <v>5</v>
      </c>
      <c r="D13228">
        <v>21</v>
      </c>
      <c r="E13228" t="s">
        <v>174</v>
      </c>
      <c r="F13228" s="1" t="s">
        <v>3205</v>
      </c>
      <c r="G13228" s="1" t="s">
        <v>3863</v>
      </c>
      <c r="H13228" s="1" t="s">
        <v>3206</v>
      </c>
      <c r="I13228" t="s">
        <v>19209</v>
      </c>
      <c r="J13228" t="s">
        <v>23</v>
      </c>
      <c r="K13228">
        <v>19975</v>
      </c>
      <c r="L13228">
        <v>948812.42</v>
      </c>
      <c r="M13228">
        <v>47.5</v>
      </c>
      <c r="N13228" t="s">
        <v>9337</v>
      </c>
      <c r="O13228" t="s">
        <v>9440</v>
      </c>
      <c r="P13228">
        <v>0.12068470364021268</v>
      </c>
      <c r="Q13228">
        <v>0</v>
      </c>
      <c r="R13228">
        <v>2</v>
      </c>
    </row>
    <row r="13229" spans="1:18" x14ac:dyDescent="0.25">
      <c r="A13229" t="s">
        <v>15510</v>
      </c>
      <c r="B13229">
        <v>2019</v>
      </c>
      <c r="C13229">
        <v>8</v>
      </c>
      <c r="D13229">
        <v>26</v>
      </c>
      <c r="E13229" t="s">
        <v>21</v>
      </c>
      <c r="F13229" s="1" t="s">
        <v>3205</v>
      </c>
      <c r="G13229" s="1" t="s">
        <v>3967</v>
      </c>
      <c r="H13229" s="1" t="s">
        <v>3206</v>
      </c>
      <c r="I13229" t="s">
        <v>18397</v>
      </c>
      <c r="J13229" t="s">
        <v>23</v>
      </c>
      <c r="K13229">
        <v>16035</v>
      </c>
      <c r="L13229">
        <v>1330905.06</v>
      </c>
      <c r="M13229">
        <v>83</v>
      </c>
      <c r="N13229" t="s">
        <v>9232</v>
      </c>
      <c r="O13229" t="s">
        <v>9511</v>
      </c>
      <c r="P13229">
        <v>0</v>
      </c>
      <c r="Q13229">
        <v>0</v>
      </c>
      <c r="R13229">
        <v>3</v>
      </c>
    </row>
    <row r="13230" spans="1:18" x14ac:dyDescent="0.25">
      <c r="A13230" t="s">
        <v>2772</v>
      </c>
      <c r="B13230">
        <v>2018</v>
      </c>
      <c r="C13230">
        <v>9</v>
      </c>
      <c r="D13230">
        <v>7</v>
      </c>
      <c r="E13230" t="s">
        <v>643</v>
      </c>
      <c r="F13230" s="1" t="s">
        <v>3205</v>
      </c>
      <c r="G13230" s="1" t="s">
        <v>3384</v>
      </c>
      <c r="H13230" s="1" t="s">
        <v>3206</v>
      </c>
      <c r="I13230" t="s">
        <v>17143</v>
      </c>
      <c r="J13230" t="s">
        <v>23</v>
      </c>
      <c r="K13230">
        <v>18192</v>
      </c>
      <c r="L13230">
        <v>853204.8</v>
      </c>
      <c r="M13230">
        <v>46.9</v>
      </c>
      <c r="N13230" t="s">
        <v>112</v>
      </c>
      <c r="O13230" t="s">
        <v>9515</v>
      </c>
      <c r="P13230">
        <v>3.2773227720419927E-2</v>
      </c>
      <c r="Q13230">
        <v>0</v>
      </c>
      <c r="R13230">
        <v>3</v>
      </c>
    </row>
    <row r="13231" spans="1:18" x14ac:dyDescent="0.25">
      <c r="A13231" t="s">
        <v>2772</v>
      </c>
      <c r="B13231">
        <v>2018</v>
      </c>
      <c r="C13231">
        <v>9</v>
      </c>
      <c r="D13231">
        <v>7</v>
      </c>
      <c r="E13231" t="s">
        <v>643</v>
      </c>
      <c r="F13231" s="1" t="s">
        <v>3205</v>
      </c>
      <c r="G13231" s="1" t="s">
        <v>3384</v>
      </c>
      <c r="H13231" s="1" t="s">
        <v>3206</v>
      </c>
      <c r="I13231" t="s">
        <v>17417</v>
      </c>
      <c r="J13231" t="s">
        <v>23</v>
      </c>
      <c r="K13231">
        <v>2374</v>
      </c>
      <c r="L13231">
        <v>113899.77</v>
      </c>
      <c r="M13231">
        <v>47.98</v>
      </c>
      <c r="N13231" t="s">
        <v>228</v>
      </c>
      <c r="O13231" t="s">
        <v>9547</v>
      </c>
      <c r="P13231">
        <v>0</v>
      </c>
      <c r="Q13231">
        <v>0</v>
      </c>
      <c r="R13231">
        <v>3</v>
      </c>
    </row>
    <row r="13232" spans="1:18" x14ac:dyDescent="0.25">
      <c r="A13232" t="s">
        <v>2895</v>
      </c>
      <c r="B13232">
        <v>2018</v>
      </c>
      <c r="C13232">
        <v>10</v>
      </c>
      <c r="D13232">
        <v>9</v>
      </c>
      <c r="E13232" t="s">
        <v>1515</v>
      </c>
      <c r="F13232" s="1" t="s">
        <v>3205</v>
      </c>
      <c r="G13232" s="1" t="s">
        <v>18746</v>
      </c>
      <c r="H13232" s="1" t="s">
        <v>3206</v>
      </c>
      <c r="I13232" t="s">
        <v>18753</v>
      </c>
      <c r="J13232" t="s">
        <v>23</v>
      </c>
      <c r="K13232">
        <v>20460</v>
      </c>
      <c r="L13232">
        <v>1020954</v>
      </c>
      <c r="M13232">
        <v>49.9</v>
      </c>
      <c r="N13232" t="s">
        <v>21995</v>
      </c>
      <c r="O13232" t="s">
        <v>23241</v>
      </c>
      <c r="P13232">
        <v>0</v>
      </c>
      <c r="Q13232">
        <v>0</v>
      </c>
      <c r="R13232">
        <v>4</v>
      </c>
    </row>
    <row r="13233" spans="1:18" x14ac:dyDescent="0.25">
      <c r="A13233" t="s">
        <v>2895</v>
      </c>
      <c r="B13233">
        <v>2018</v>
      </c>
      <c r="C13233">
        <v>10</v>
      </c>
      <c r="D13233">
        <v>9</v>
      </c>
      <c r="E13233" t="s">
        <v>1515</v>
      </c>
      <c r="F13233" s="1" t="s">
        <v>3205</v>
      </c>
      <c r="G13233" s="1" t="s">
        <v>19961</v>
      </c>
      <c r="H13233" s="1" t="s">
        <v>3206</v>
      </c>
      <c r="I13233" t="s">
        <v>19968</v>
      </c>
      <c r="J13233" t="s">
        <v>23</v>
      </c>
      <c r="K13233">
        <v>475</v>
      </c>
      <c r="L13233">
        <v>29450</v>
      </c>
      <c r="M13233">
        <v>62</v>
      </c>
      <c r="N13233" t="s">
        <v>22104</v>
      </c>
      <c r="O13233" t="s">
        <v>23416</v>
      </c>
      <c r="P13233">
        <v>0</v>
      </c>
      <c r="Q13233">
        <v>0</v>
      </c>
      <c r="R13233">
        <v>4</v>
      </c>
    </row>
    <row r="13234" spans="1:18" x14ac:dyDescent="0.25">
      <c r="A13234" t="s">
        <v>7761</v>
      </c>
      <c r="B13234">
        <v>2016</v>
      </c>
      <c r="C13234">
        <v>10</v>
      </c>
      <c r="D13234">
        <v>18</v>
      </c>
      <c r="E13234" t="s">
        <v>7323</v>
      </c>
      <c r="F13234" s="1" t="s">
        <v>5207</v>
      </c>
      <c r="G13234" s="1" t="s">
        <v>20573</v>
      </c>
      <c r="H13234" s="1" t="s">
        <v>3201</v>
      </c>
      <c r="I13234" t="s">
        <v>5823</v>
      </c>
      <c r="J13234" t="s">
        <v>23</v>
      </c>
      <c r="K13234">
        <v>900</v>
      </c>
      <c r="L13234">
        <v>121923</v>
      </c>
      <c r="M13234">
        <v>135.47</v>
      </c>
      <c r="N13234" t="s">
        <v>8855</v>
      </c>
      <c r="O13234" t="s">
        <v>9798</v>
      </c>
      <c r="P13234">
        <v>0</v>
      </c>
      <c r="Q13234">
        <v>0</v>
      </c>
      <c r="R13234">
        <v>4</v>
      </c>
    </row>
    <row r="13235" spans="1:18" x14ac:dyDescent="0.25">
      <c r="A13235" t="s">
        <v>7761</v>
      </c>
      <c r="B13235">
        <v>2016</v>
      </c>
      <c r="C13235">
        <v>10</v>
      </c>
      <c r="D13235">
        <v>18</v>
      </c>
      <c r="E13235" t="s">
        <v>7323</v>
      </c>
      <c r="F13235" s="1" t="s">
        <v>5207</v>
      </c>
      <c r="G13235" s="1" t="s">
        <v>20931</v>
      </c>
      <c r="H13235" s="1" t="s">
        <v>3201</v>
      </c>
      <c r="I13235" t="s">
        <v>20962</v>
      </c>
      <c r="J13235" t="s">
        <v>23</v>
      </c>
      <c r="K13235">
        <v>1339</v>
      </c>
      <c r="L13235">
        <v>190981.57</v>
      </c>
      <c r="M13235">
        <v>142.63</v>
      </c>
      <c r="N13235" t="s">
        <v>9106</v>
      </c>
      <c r="O13235" t="s">
        <v>9804</v>
      </c>
      <c r="P13235">
        <v>0</v>
      </c>
      <c r="Q13235">
        <v>0</v>
      </c>
      <c r="R13235">
        <v>4</v>
      </c>
    </row>
    <row r="13236" spans="1:18" x14ac:dyDescent="0.25">
      <c r="A13236" t="s">
        <v>7761</v>
      </c>
      <c r="B13236">
        <v>2016</v>
      </c>
      <c r="C13236">
        <v>10</v>
      </c>
      <c r="D13236">
        <v>18</v>
      </c>
      <c r="E13236" t="s">
        <v>7323</v>
      </c>
      <c r="F13236" s="1" t="s">
        <v>5207</v>
      </c>
      <c r="G13236" s="1" t="s">
        <v>20573</v>
      </c>
      <c r="H13236" s="1" t="s">
        <v>3201</v>
      </c>
      <c r="I13236" t="s">
        <v>6166</v>
      </c>
      <c r="J13236" t="s">
        <v>23</v>
      </c>
      <c r="K13236">
        <v>1048</v>
      </c>
      <c r="L13236">
        <v>145682.48000000001</v>
      </c>
      <c r="M13236">
        <v>139.01</v>
      </c>
      <c r="N13236" t="s">
        <v>9062</v>
      </c>
      <c r="O13236" t="s">
        <v>9921</v>
      </c>
      <c r="P13236">
        <v>0</v>
      </c>
      <c r="Q13236">
        <v>0</v>
      </c>
      <c r="R13236">
        <v>4</v>
      </c>
    </row>
    <row r="13237" spans="1:18" x14ac:dyDescent="0.25">
      <c r="A13237" t="s">
        <v>2122</v>
      </c>
      <c r="B13237">
        <v>2018</v>
      </c>
      <c r="C13237">
        <v>1</v>
      </c>
      <c r="D13237">
        <v>15</v>
      </c>
      <c r="E13237" t="s">
        <v>1620</v>
      </c>
      <c r="F13237" s="1" t="s">
        <v>3205</v>
      </c>
      <c r="G13237" s="1" t="s">
        <v>3863</v>
      </c>
      <c r="H13237" s="1" t="s">
        <v>3206</v>
      </c>
      <c r="I13237" t="s">
        <v>19122</v>
      </c>
      <c r="J13237" t="s">
        <v>23</v>
      </c>
      <c r="K13237">
        <v>17140</v>
      </c>
      <c r="L13237">
        <v>830433</v>
      </c>
      <c r="M13237">
        <v>48.45</v>
      </c>
      <c r="N13237" t="s">
        <v>9309</v>
      </c>
      <c r="O13237" t="s">
        <v>9451</v>
      </c>
      <c r="P13237">
        <v>6.5364123560168089E-2</v>
      </c>
      <c r="Q13237">
        <v>0</v>
      </c>
      <c r="R13237">
        <v>1</v>
      </c>
    </row>
    <row r="13238" spans="1:18" x14ac:dyDescent="0.25">
      <c r="A13238" t="s">
        <v>15686</v>
      </c>
      <c r="B13238">
        <v>2019</v>
      </c>
      <c r="C13238">
        <v>9</v>
      </c>
      <c r="D13238">
        <v>25</v>
      </c>
      <c r="E13238" t="s">
        <v>226</v>
      </c>
      <c r="F13238" s="1" t="s">
        <v>3205</v>
      </c>
      <c r="G13238" s="1" t="s">
        <v>3384</v>
      </c>
      <c r="H13238" s="1" t="s">
        <v>3206</v>
      </c>
      <c r="I13238" t="s">
        <v>17214</v>
      </c>
      <c r="J13238" t="s">
        <v>23</v>
      </c>
      <c r="K13238">
        <v>8568</v>
      </c>
      <c r="L13238">
        <v>419832</v>
      </c>
      <c r="M13238">
        <v>49</v>
      </c>
      <c r="N13238" t="s">
        <v>645</v>
      </c>
      <c r="O13238" t="s">
        <v>9450</v>
      </c>
      <c r="P13238">
        <v>9.1123449223886266E-2</v>
      </c>
      <c r="Q13238">
        <v>0</v>
      </c>
      <c r="R13238">
        <v>3</v>
      </c>
    </row>
    <row r="13239" spans="1:18" x14ac:dyDescent="0.25">
      <c r="A13239" t="s">
        <v>15686</v>
      </c>
      <c r="B13239">
        <v>2019</v>
      </c>
      <c r="C13239">
        <v>9</v>
      </c>
      <c r="D13239">
        <v>25</v>
      </c>
      <c r="E13239" t="s">
        <v>226</v>
      </c>
      <c r="F13239" s="1" t="s">
        <v>3205</v>
      </c>
      <c r="G13239" s="1" t="s">
        <v>3863</v>
      </c>
      <c r="H13239" s="1" t="s">
        <v>3206</v>
      </c>
      <c r="I13239" t="s">
        <v>19221</v>
      </c>
      <c r="J13239" t="s">
        <v>23</v>
      </c>
      <c r="K13239">
        <v>9630</v>
      </c>
      <c r="L13239">
        <v>457425</v>
      </c>
      <c r="M13239">
        <v>47.5</v>
      </c>
      <c r="N13239" t="s">
        <v>9347</v>
      </c>
      <c r="O13239" t="s">
        <v>9542</v>
      </c>
      <c r="P13239">
        <v>8.0289698840596724E-2</v>
      </c>
      <c r="Q13239">
        <v>0</v>
      </c>
      <c r="R13239">
        <v>3</v>
      </c>
    </row>
    <row r="13240" spans="1:18" x14ac:dyDescent="0.25">
      <c r="A13240" t="s">
        <v>2428</v>
      </c>
      <c r="B13240">
        <v>2018</v>
      </c>
      <c r="C13240">
        <v>4</v>
      </c>
      <c r="D13240">
        <v>23</v>
      </c>
      <c r="E13240" t="s">
        <v>1594</v>
      </c>
      <c r="F13240" s="1" t="s">
        <v>3205</v>
      </c>
      <c r="G13240" s="1" t="s">
        <v>3863</v>
      </c>
      <c r="H13240" s="1" t="s">
        <v>3206</v>
      </c>
      <c r="I13240" t="s">
        <v>19001</v>
      </c>
      <c r="J13240" t="s">
        <v>23</v>
      </c>
      <c r="K13240">
        <v>19305</v>
      </c>
      <c r="L13240">
        <v>857207.63</v>
      </c>
      <c r="M13240">
        <v>44.4</v>
      </c>
      <c r="N13240" t="s">
        <v>9335</v>
      </c>
      <c r="O13240" t="s">
        <v>9441</v>
      </c>
      <c r="P13240">
        <v>0.12724850134172863</v>
      </c>
      <c r="Q13240">
        <v>0</v>
      </c>
      <c r="R13240">
        <v>2</v>
      </c>
    </row>
    <row r="13241" spans="1:18" x14ac:dyDescent="0.25">
      <c r="A13241" t="s">
        <v>2693</v>
      </c>
      <c r="B13241">
        <v>2018</v>
      </c>
      <c r="C13241">
        <v>8</v>
      </c>
      <c r="D13241">
        <v>10</v>
      </c>
      <c r="E13241" t="s">
        <v>226</v>
      </c>
      <c r="F13241" s="1" t="s">
        <v>3205</v>
      </c>
      <c r="G13241" s="1" t="s">
        <v>3384</v>
      </c>
      <c r="H13241" s="1" t="s">
        <v>3206</v>
      </c>
      <c r="I13241" t="s">
        <v>17069</v>
      </c>
      <c r="J13241" t="s">
        <v>23</v>
      </c>
      <c r="K13241">
        <v>20448</v>
      </c>
      <c r="L13241">
        <v>940608</v>
      </c>
      <c r="M13241">
        <v>46</v>
      </c>
      <c r="N13241" t="s">
        <v>166</v>
      </c>
      <c r="O13241" t="s">
        <v>9509</v>
      </c>
      <c r="P13241">
        <v>0</v>
      </c>
      <c r="Q13241">
        <v>0</v>
      </c>
      <c r="R13241">
        <v>3</v>
      </c>
    </row>
    <row r="13242" spans="1:18" x14ac:dyDescent="0.25">
      <c r="A13242" t="s">
        <v>3167</v>
      </c>
      <c r="B13242">
        <v>2018</v>
      </c>
      <c r="C13242">
        <v>12</v>
      </c>
      <c r="D13242">
        <v>26</v>
      </c>
      <c r="E13242" t="s">
        <v>51</v>
      </c>
      <c r="F13242" s="1" t="s">
        <v>3205</v>
      </c>
      <c r="G13242" s="1" t="s">
        <v>3384</v>
      </c>
      <c r="H13242" s="1" t="s">
        <v>3204</v>
      </c>
      <c r="I13242" t="s">
        <v>17438</v>
      </c>
      <c r="J13242" t="s">
        <v>23</v>
      </c>
      <c r="K13242">
        <v>994</v>
      </c>
      <c r="L13242">
        <v>45028.2</v>
      </c>
      <c r="M13242">
        <v>45.3</v>
      </c>
      <c r="N13242" t="s">
        <v>279</v>
      </c>
      <c r="O13242" t="s">
        <v>9749</v>
      </c>
      <c r="P13242">
        <v>0</v>
      </c>
      <c r="Q13242">
        <v>0</v>
      </c>
      <c r="R13242">
        <v>4</v>
      </c>
    </row>
    <row r="13243" spans="1:18" x14ac:dyDescent="0.25">
      <c r="A13243" t="s">
        <v>3167</v>
      </c>
      <c r="B13243">
        <v>2018</v>
      </c>
      <c r="C13243">
        <v>12</v>
      </c>
      <c r="D13243">
        <v>26</v>
      </c>
      <c r="E13243" t="s">
        <v>51</v>
      </c>
      <c r="F13243" s="1" t="s">
        <v>3205</v>
      </c>
      <c r="G13243" s="1" t="s">
        <v>3863</v>
      </c>
      <c r="H13243" s="1" t="s">
        <v>3204</v>
      </c>
      <c r="I13243" t="s">
        <v>19591</v>
      </c>
      <c r="J13243" t="s">
        <v>23</v>
      </c>
      <c r="K13243">
        <v>1280</v>
      </c>
      <c r="L13243">
        <v>54912</v>
      </c>
      <c r="M13243">
        <v>42.9</v>
      </c>
      <c r="N13243" t="s">
        <v>9347</v>
      </c>
      <c r="O13243" t="s">
        <v>9561</v>
      </c>
      <c r="P13243">
        <v>0</v>
      </c>
      <c r="Q13243">
        <v>0</v>
      </c>
      <c r="R13243">
        <v>4</v>
      </c>
    </row>
    <row r="13244" spans="1:18" x14ac:dyDescent="0.25">
      <c r="A13244" t="s">
        <v>3167</v>
      </c>
      <c r="B13244">
        <v>2018</v>
      </c>
      <c r="C13244">
        <v>12</v>
      </c>
      <c r="D13244">
        <v>26</v>
      </c>
      <c r="E13244" t="s">
        <v>51</v>
      </c>
      <c r="F13244" s="1" t="s">
        <v>3205</v>
      </c>
      <c r="G13244" s="1" t="s">
        <v>3384</v>
      </c>
      <c r="H13244" s="1" t="s">
        <v>3204</v>
      </c>
      <c r="I13244" t="s">
        <v>320</v>
      </c>
      <c r="J13244" t="s">
        <v>23</v>
      </c>
      <c r="K13244">
        <v>17136</v>
      </c>
      <c r="L13244">
        <v>755697.6</v>
      </c>
      <c r="M13244">
        <v>44.1</v>
      </c>
      <c r="N13244" t="s">
        <v>645</v>
      </c>
      <c r="O13244" t="s">
        <v>9579</v>
      </c>
      <c r="P13244">
        <v>0</v>
      </c>
      <c r="Q13244">
        <v>0</v>
      </c>
      <c r="R13244">
        <v>4</v>
      </c>
    </row>
    <row r="13245" spans="1:18" x14ac:dyDescent="0.25">
      <c r="A13245" t="s">
        <v>3167</v>
      </c>
      <c r="B13245">
        <v>2018</v>
      </c>
      <c r="C13245">
        <v>12</v>
      </c>
      <c r="D13245">
        <v>26</v>
      </c>
      <c r="E13245" t="s">
        <v>51</v>
      </c>
      <c r="F13245" s="1" t="s">
        <v>3205</v>
      </c>
      <c r="G13245" s="1" t="s">
        <v>3384</v>
      </c>
      <c r="H13245" s="1" t="s">
        <v>3204</v>
      </c>
      <c r="I13245" t="s">
        <v>17425</v>
      </c>
      <c r="J13245" t="s">
        <v>23</v>
      </c>
      <c r="K13245">
        <v>1135</v>
      </c>
      <c r="L13245">
        <v>51756</v>
      </c>
      <c r="M13245">
        <v>45.6</v>
      </c>
      <c r="N13245" t="s">
        <v>160</v>
      </c>
      <c r="O13245" t="s">
        <v>9574</v>
      </c>
      <c r="P13245">
        <v>0</v>
      </c>
      <c r="Q13245">
        <v>0</v>
      </c>
      <c r="R13245">
        <v>4</v>
      </c>
    </row>
    <row r="13246" spans="1:18" x14ac:dyDescent="0.25">
      <c r="A13246" t="s">
        <v>1962</v>
      </c>
      <c r="B13246">
        <v>2017</v>
      </c>
      <c r="C13246">
        <v>11</v>
      </c>
      <c r="D13246">
        <v>2</v>
      </c>
      <c r="E13246" t="s">
        <v>1515</v>
      </c>
      <c r="F13246" s="1" t="s">
        <v>3205</v>
      </c>
      <c r="G13246" s="1" t="s">
        <v>3384</v>
      </c>
      <c r="H13246" s="1" t="s">
        <v>3206</v>
      </c>
      <c r="I13246" t="s">
        <v>17025</v>
      </c>
      <c r="J13246" t="s">
        <v>23</v>
      </c>
      <c r="K13246">
        <v>2106</v>
      </c>
      <c r="L13246">
        <v>90558</v>
      </c>
      <c r="M13246">
        <v>43</v>
      </c>
      <c r="N13246" t="s">
        <v>168</v>
      </c>
      <c r="O13246" t="s">
        <v>9481</v>
      </c>
      <c r="P13246">
        <v>2.7900708435018715E-2</v>
      </c>
      <c r="Q13246">
        <v>0</v>
      </c>
      <c r="R13246">
        <v>4</v>
      </c>
    </row>
    <row r="13247" spans="1:18" x14ac:dyDescent="0.25">
      <c r="A13247" t="s">
        <v>1962</v>
      </c>
      <c r="B13247">
        <v>2017</v>
      </c>
      <c r="C13247">
        <v>11</v>
      </c>
      <c r="D13247">
        <v>2</v>
      </c>
      <c r="E13247" t="s">
        <v>1515</v>
      </c>
      <c r="F13247" s="1" t="s">
        <v>3205</v>
      </c>
      <c r="G13247" s="1" t="s">
        <v>3384</v>
      </c>
      <c r="H13247" s="1" t="s">
        <v>3206</v>
      </c>
      <c r="I13247" t="s">
        <v>17027</v>
      </c>
      <c r="J13247" t="s">
        <v>23</v>
      </c>
      <c r="K13247">
        <v>15898</v>
      </c>
      <c r="L13247">
        <v>683614</v>
      </c>
      <c r="M13247">
        <v>43</v>
      </c>
      <c r="N13247" t="s">
        <v>163</v>
      </c>
      <c r="O13247" t="s">
        <v>9505</v>
      </c>
      <c r="P13247">
        <v>3.8218627714528705E-2</v>
      </c>
      <c r="Q13247">
        <v>0</v>
      </c>
      <c r="R13247">
        <v>4</v>
      </c>
    </row>
    <row r="13248" spans="1:18" x14ac:dyDescent="0.25">
      <c r="A13248" t="s">
        <v>2344</v>
      </c>
      <c r="B13248">
        <v>2018</v>
      </c>
      <c r="C13248">
        <v>3</v>
      </c>
      <c r="D13248">
        <v>27</v>
      </c>
      <c r="E13248" t="s">
        <v>1594</v>
      </c>
      <c r="F13248" s="1" t="s">
        <v>3205</v>
      </c>
      <c r="G13248" s="1" t="s">
        <v>3863</v>
      </c>
      <c r="H13248" s="1" t="s">
        <v>3206</v>
      </c>
      <c r="I13248" t="s">
        <v>19111</v>
      </c>
      <c r="J13248" t="s">
        <v>23</v>
      </c>
      <c r="K13248">
        <v>20025</v>
      </c>
      <c r="L13248">
        <v>880789.63</v>
      </c>
      <c r="M13248">
        <v>43.98</v>
      </c>
      <c r="N13248" t="s">
        <v>9332</v>
      </c>
      <c r="O13248" t="s">
        <v>9531</v>
      </c>
      <c r="P13248">
        <v>0</v>
      </c>
      <c r="Q13248">
        <v>0</v>
      </c>
      <c r="R13248">
        <v>1</v>
      </c>
    </row>
    <row r="13249" spans="1:18" x14ac:dyDescent="0.25">
      <c r="A13249" t="s">
        <v>8312</v>
      </c>
      <c r="B13249">
        <v>2017</v>
      </c>
      <c r="C13249">
        <v>12</v>
      </c>
      <c r="D13249">
        <v>29</v>
      </c>
      <c r="E13249" t="s">
        <v>8070</v>
      </c>
      <c r="F13249" s="1" t="s">
        <v>5207</v>
      </c>
      <c r="G13249" s="1" t="s">
        <v>20573</v>
      </c>
      <c r="H13249" s="1" t="s">
        <v>7263</v>
      </c>
      <c r="I13249" t="s">
        <v>5231</v>
      </c>
      <c r="J13249" t="s">
        <v>38</v>
      </c>
      <c r="K13249">
        <v>250</v>
      </c>
      <c r="L13249">
        <v>161475</v>
      </c>
      <c r="M13249">
        <v>645.9</v>
      </c>
      <c r="N13249" t="s">
        <v>8948</v>
      </c>
      <c r="O13249" t="s">
        <v>10051</v>
      </c>
      <c r="P13249">
        <v>0</v>
      </c>
      <c r="Q13249">
        <v>0</v>
      </c>
      <c r="R13249">
        <v>4</v>
      </c>
    </row>
    <row r="13250" spans="1:18" x14ac:dyDescent="0.25">
      <c r="A13250" t="s">
        <v>2168</v>
      </c>
      <c r="B13250">
        <v>2018</v>
      </c>
      <c r="C13250">
        <v>2</v>
      </c>
      <c r="D13250">
        <v>2</v>
      </c>
      <c r="E13250" t="s">
        <v>226</v>
      </c>
      <c r="F13250" s="1" t="s">
        <v>3205</v>
      </c>
      <c r="G13250" s="1" t="s">
        <v>3863</v>
      </c>
      <c r="H13250" s="1" t="s">
        <v>3206</v>
      </c>
      <c r="I13250" t="s">
        <v>18998</v>
      </c>
      <c r="J13250" t="s">
        <v>23</v>
      </c>
      <c r="K13250">
        <v>9875</v>
      </c>
      <c r="L13250">
        <v>499181.25</v>
      </c>
      <c r="M13250">
        <v>50.55</v>
      </c>
      <c r="N13250" t="s">
        <v>9340</v>
      </c>
      <c r="O13250" t="s">
        <v>9482</v>
      </c>
      <c r="P13250">
        <v>8.0867377033553248E-2</v>
      </c>
      <c r="Q13250">
        <v>0</v>
      </c>
      <c r="R13250">
        <v>1</v>
      </c>
    </row>
    <row r="13251" spans="1:18" x14ac:dyDescent="0.25">
      <c r="A13251" t="s">
        <v>2168</v>
      </c>
      <c r="B13251">
        <v>2018</v>
      </c>
      <c r="C13251">
        <v>2</v>
      </c>
      <c r="D13251">
        <v>2</v>
      </c>
      <c r="E13251" t="s">
        <v>226</v>
      </c>
      <c r="F13251" s="1" t="s">
        <v>3205</v>
      </c>
      <c r="G13251" s="1" t="s">
        <v>3863</v>
      </c>
      <c r="H13251" s="1" t="s">
        <v>3206</v>
      </c>
      <c r="I13251" t="s">
        <v>19003</v>
      </c>
      <c r="J13251" t="s">
        <v>23</v>
      </c>
      <c r="K13251">
        <v>9880</v>
      </c>
      <c r="L13251">
        <v>502892</v>
      </c>
      <c r="M13251">
        <v>50.9</v>
      </c>
      <c r="N13251" t="s">
        <v>9344</v>
      </c>
      <c r="O13251" t="s">
        <v>9496</v>
      </c>
      <c r="P13251">
        <v>3.9816758144422926E-2</v>
      </c>
      <c r="Q13251">
        <v>0</v>
      </c>
      <c r="R13251">
        <v>1</v>
      </c>
    </row>
    <row r="13252" spans="1:18" x14ac:dyDescent="0.25">
      <c r="A13252" t="s">
        <v>10615</v>
      </c>
      <c r="B13252">
        <v>2019</v>
      </c>
      <c r="C13252">
        <v>4</v>
      </c>
      <c r="D13252">
        <v>4</v>
      </c>
      <c r="E13252" t="s">
        <v>1515</v>
      </c>
      <c r="F13252" s="1" t="s">
        <v>3205</v>
      </c>
      <c r="G13252" s="1" t="s">
        <v>3384</v>
      </c>
      <c r="H13252" s="1" t="s">
        <v>3206</v>
      </c>
      <c r="I13252" t="s">
        <v>17216</v>
      </c>
      <c r="J13252" t="s">
        <v>23</v>
      </c>
      <c r="K13252">
        <v>10224</v>
      </c>
      <c r="L13252">
        <v>490752</v>
      </c>
      <c r="M13252">
        <v>48</v>
      </c>
      <c r="N13252" t="s">
        <v>166</v>
      </c>
      <c r="O13252" t="s">
        <v>9509</v>
      </c>
      <c r="P13252">
        <v>0</v>
      </c>
      <c r="Q13252">
        <v>0</v>
      </c>
      <c r="R13252">
        <v>2</v>
      </c>
    </row>
    <row r="13253" spans="1:18" x14ac:dyDescent="0.25">
      <c r="A13253" t="s">
        <v>10615</v>
      </c>
      <c r="B13253">
        <v>2019</v>
      </c>
      <c r="C13253">
        <v>4</v>
      </c>
      <c r="D13253">
        <v>4</v>
      </c>
      <c r="E13253" t="s">
        <v>1515</v>
      </c>
      <c r="F13253" s="1" t="s">
        <v>3205</v>
      </c>
      <c r="G13253" s="1" t="s">
        <v>3384</v>
      </c>
      <c r="H13253" s="1" t="s">
        <v>3204</v>
      </c>
      <c r="I13253" t="s">
        <v>17419</v>
      </c>
      <c r="J13253" t="s">
        <v>23</v>
      </c>
      <c r="K13253">
        <v>11082</v>
      </c>
      <c r="L13253">
        <v>520854</v>
      </c>
      <c r="M13253">
        <v>47</v>
      </c>
      <c r="N13253" t="s">
        <v>163</v>
      </c>
      <c r="O13253" t="s">
        <v>9577</v>
      </c>
      <c r="P13253">
        <v>0</v>
      </c>
      <c r="Q13253">
        <v>0</v>
      </c>
      <c r="R13253">
        <v>2</v>
      </c>
    </row>
    <row r="13254" spans="1:18" x14ac:dyDescent="0.25">
      <c r="A13254" t="s">
        <v>15281</v>
      </c>
      <c r="B13254">
        <v>2019</v>
      </c>
      <c r="C13254">
        <v>8</v>
      </c>
      <c r="D13254">
        <v>5</v>
      </c>
      <c r="E13254" t="s">
        <v>1305</v>
      </c>
      <c r="F13254" s="1" t="s">
        <v>3205</v>
      </c>
      <c r="G13254" s="1" t="s">
        <v>3967</v>
      </c>
      <c r="H13254" s="1" t="s">
        <v>3206</v>
      </c>
      <c r="I13254" t="s">
        <v>18558</v>
      </c>
      <c r="J13254" t="s">
        <v>23</v>
      </c>
      <c r="K13254">
        <v>10100</v>
      </c>
      <c r="L13254">
        <v>646400</v>
      </c>
      <c r="M13254">
        <v>64</v>
      </c>
      <c r="N13254" t="s">
        <v>9250</v>
      </c>
      <c r="O13254" t="s">
        <v>9732</v>
      </c>
      <c r="P13254">
        <v>0</v>
      </c>
      <c r="Q13254">
        <v>0</v>
      </c>
      <c r="R13254">
        <v>3</v>
      </c>
    </row>
    <row r="13255" spans="1:18" x14ac:dyDescent="0.25">
      <c r="A13255" t="s">
        <v>16959</v>
      </c>
      <c r="B13255">
        <v>2019</v>
      </c>
      <c r="C13255">
        <v>12</v>
      </c>
      <c r="D13255">
        <v>21</v>
      </c>
      <c r="E13255" t="s">
        <v>16257</v>
      </c>
      <c r="F13255" s="1" t="s">
        <v>3205</v>
      </c>
      <c r="G13255" s="1" t="s">
        <v>3863</v>
      </c>
      <c r="H13255" s="1" t="s">
        <v>3206</v>
      </c>
      <c r="I13255" t="s">
        <v>19221</v>
      </c>
      <c r="J13255" t="s">
        <v>23</v>
      </c>
      <c r="K13255">
        <v>17230</v>
      </c>
      <c r="L13255">
        <v>758120</v>
      </c>
      <c r="M13255">
        <v>44</v>
      </c>
      <c r="N13255" t="s">
        <v>9347</v>
      </c>
      <c r="O13255" t="s">
        <v>9542</v>
      </c>
      <c r="P13255">
        <v>8.0289698840596724E-2</v>
      </c>
      <c r="Q13255">
        <v>0</v>
      </c>
      <c r="R13255">
        <v>4</v>
      </c>
    </row>
    <row r="13256" spans="1:18" x14ac:dyDescent="0.25">
      <c r="A13256" t="s">
        <v>16959</v>
      </c>
      <c r="B13256">
        <v>2019</v>
      </c>
      <c r="C13256">
        <v>12</v>
      </c>
      <c r="D13256">
        <v>21</v>
      </c>
      <c r="E13256" t="s">
        <v>16257</v>
      </c>
      <c r="F13256" s="1" t="s">
        <v>9480</v>
      </c>
      <c r="G13256" s="1" t="s">
        <v>9480</v>
      </c>
      <c r="H13256" s="1" t="s">
        <v>9480</v>
      </c>
      <c r="I13256" t="s">
        <v>1271</v>
      </c>
      <c r="J13256" t="s">
        <v>23</v>
      </c>
      <c r="K13256">
        <v>972</v>
      </c>
      <c r="L13256">
        <v>42767.99</v>
      </c>
      <c r="M13256">
        <v>44</v>
      </c>
      <c r="N13256" t="e">
        <v>#N/A</v>
      </c>
      <c r="O13256" t="e">
        <v>#N/A</v>
      </c>
      <c r="P13256">
        <v>0</v>
      </c>
      <c r="Q13256">
        <v>0</v>
      </c>
      <c r="R13256">
        <v>4</v>
      </c>
    </row>
    <row r="13257" spans="1:18" x14ac:dyDescent="0.25">
      <c r="A13257" t="s">
        <v>16959</v>
      </c>
      <c r="B13257">
        <v>2019</v>
      </c>
      <c r="C13257">
        <v>12</v>
      </c>
      <c r="D13257">
        <v>21</v>
      </c>
      <c r="E13257" t="s">
        <v>16257</v>
      </c>
      <c r="F13257" s="1" t="s">
        <v>9480</v>
      </c>
      <c r="G13257" s="1" t="s">
        <v>9480</v>
      </c>
      <c r="H13257" s="1" t="s">
        <v>9480</v>
      </c>
      <c r="I13257" t="s">
        <v>1780</v>
      </c>
      <c r="J13257" t="s">
        <v>23</v>
      </c>
      <c r="K13257">
        <v>1035</v>
      </c>
      <c r="L13257">
        <v>47610</v>
      </c>
      <c r="M13257">
        <v>46</v>
      </c>
      <c r="N13257" t="e">
        <v>#N/A</v>
      </c>
      <c r="O13257" t="e">
        <v>#N/A</v>
      </c>
      <c r="P13257">
        <v>0</v>
      </c>
      <c r="Q13257">
        <v>0</v>
      </c>
      <c r="R13257">
        <v>4</v>
      </c>
    </row>
    <row r="13258" spans="1:18" x14ac:dyDescent="0.25">
      <c r="A13258" t="s">
        <v>926</v>
      </c>
      <c r="B13258">
        <v>2016</v>
      </c>
      <c r="C13258">
        <v>6</v>
      </c>
      <c r="D13258">
        <v>20</v>
      </c>
      <c r="E13258" t="s">
        <v>31</v>
      </c>
      <c r="F13258" s="1" t="s">
        <v>3205</v>
      </c>
      <c r="G13258" s="1" t="s">
        <v>3967</v>
      </c>
      <c r="H13258" s="1" t="s">
        <v>3206</v>
      </c>
      <c r="I13258" t="s">
        <v>18151</v>
      </c>
      <c r="J13258" t="s">
        <v>23</v>
      </c>
      <c r="K13258">
        <v>20</v>
      </c>
      <c r="L13258">
        <v>888.84</v>
      </c>
      <c r="M13258">
        <v>44.44</v>
      </c>
      <c r="N13258" t="s">
        <v>9230</v>
      </c>
      <c r="O13258" t="s">
        <v>9513</v>
      </c>
      <c r="P13258">
        <v>0</v>
      </c>
      <c r="Q13258">
        <v>0</v>
      </c>
      <c r="R13258">
        <v>2</v>
      </c>
    </row>
    <row r="13259" spans="1:18" x14ac:dyDescent="0.25">
      <c r="A13259" t="s">
        <v>1420</v>
      </c>
      <c r="B13259">
        <v>2017</v>
      </c>
      <c r="C13259">
        <v>2</v>
      </c>
      <c r="D13259">
        <v>27</v>
      </c>
      <c r="E13259" t="s">
        <v>92</v>
      </c>
      <c r="F13259" s="1" t="s">
        <v>3205</v>
      </c>
      <c r="G13259" s="1" t="s">
        <v>18746</v>
      </c>
      <c r="H13259" s="1" t="s">
        <v>3206</v>
      </c>
      <c r="I13259" t="s">
        <v>18798</v>
      </c>
      <c r="J13259" t="s">
        <v>23</v>
      </c>
      <c r="K13259">
        <v>19714</v>
      </c>
      <c r="L13259">
        <v>1048784.8</v>
      </c>
      <c r="M13259">
        <v>53.2</v>
      </c>
      <c r="N13259" t="s">
        <v>22008</v>
      </c>
      <c r="O13259" t="s">
        <v>23288</v>
      </c>
      <c r="P13259">
        <v>0</v>
      </c>
      <c r="Q13259">
        <v>0</v>
      </c>
      <c r="R13259">
        <v>1</v>
      </c>
    </row>
    <row r="13260" spans="1:18" x14ac:dyDescent="0.25">
      <c r="A13260" t="s">
        <v>8017</v>
      </c>
      <c r="B13260">
        <v>2017</v>
      </c>
      <c r="C13260">
        <v>5</v>
      </c>
      <c r="D13260">
        <v>16</v>
      </c>
      <c r="E13260" t="s">
        <v>7471</v>
      </c>
      <c r="F13260" s="1" t="s">
        <v>5207</v>
      </c>
      <c r="G13260" s="1" t="s">
        <v>20573</v>
      </c>
      <c r="H13260" s="1" t="s">
        <v>7263</v>
      </c>
      <c r="I13260" t="s">
        <v>20690</v>
      </c>
      <c r="J13260" t="s">
        <v>23</v>
      </c>
      <c r="K13260">
        <v>500</v>
      </c>
      <c r="L13260">
        <v>64500</v>
      </c>
      <c r="M13260">
        <v>129</v>
      </c>
      <c r="N13260" t="s">
        <v>9014</v>
      </c>
      <c r="O13260" t="s">
        <v>9455</v>
      </c>
      <c r="P13260">
        <v>0</v>
      </c>
      <c r="Q13260">
        <v>7.1029776426183869E-2</v>
      </c>
      <c r="R13260">
        <v>2</v>
      </c>
    </row>
    <row r="13261" spans="1:18" x14ac:dyDescent="0.25">
      <c r="A13261" t="s">
        <v>7760</v>
      </c>
      <c r="B13261">
        <v>2016</v>
      </c>
      <c r="C13261">
        <v>10</v>
      </c>
      <c r="D13261">
        <v>18</v>
      </c>
      <c r="E13261" t="s">
        <v>7471</v>
      </c>
      <c r="F13261" s="1" t="s">
        <v>5207</v>
      </c>
      <c r="G13261" s="1" t="s">
        <v>20573</v>
      </c>
      <c r="H13261" s="1" t="s">
        <v>3201</v>
      </c>
      <c r="I13261" t="s">
        <v>6271</v>
      </c>
      <c r="J13261" t="s">
        <v>23</v>
      </c>
      <c r="K13261">
        <v>99</v>
      </c>
      <c r="L13261">
        <v>19275.3</v>
      </c>
      <c r="M13261">
        <v>194.7</v>
      </c>
      <c r="N13261" t="s">
        <v>9083</v>
      </c>
      <c r="O13261" t="s">
        <v>9987</v>
      </c>
      <c r="P13261">
        <v>0</v>
      </c>
      <c r="Q13261">
        <v>0</v>
      </c>
      <c r="R13261">
        <v>4</v>
      </c>
    </row>
    <row r="13262" spans="1:18" x14ac:dyDescent="0.25">
      <c r="A13262" t="s">
        <v>7760</v>
      </c>
      <c r="B13262">
        <v>2016</v>
      </c>
      <c r="C13262">
        <v>10</v>
      </c>
      <c r="D13262">
        <v>18</v>
      </c>
      <c r="E13262" t="s">
        <v>7471</v>
      </c>
      <c r="F13262" s="1" t="s">
        <v>5207</v>
      </c>
      <c r="G13262" s="1" t="s">
        <v>20573</v>
      </c>
      <c r="H13262" s="1" t="s">
        <v>3201</v>
      </c>
      <c r="I13262" t="s">
        <v>6174</v>
      </c>
      <c r="J13262" t="s">
        <v>23</v>
      </c>
      <c r="K13262">
        <v>149</v>
      </c>
      <c r="L13262">
        <v>26334.26</v>
      </c>
      <c r="M13262">
        <v>176.74</v>
      </c>
      <c r="N13262" t="s">
        <v>9063</v>
      </c>
      <c r="O13262" t="s">
        <v>9988</v>
      </c>
      <c r="P13262">
        <v>0</v>
      </c>
      <c r="Q13262">
        <v>0</v>
      </c>
      <c r="R13262">
        <v>4</v>
      </c>
    </row>
    <row r="13263" spans="1:18" x14ac:dyDescent="0.25">
      <c r="A13263" t="s">
        <v>7760</v>
      </c>
      <c r="B13263">
        <v>2016</v>
      </c>
      <c r="C13263">
        <v>10</v>
      </c>
      <c r="D13263">
        <v>18</v>
      </c>
      <c r="E13263" t="s">
        <v>7471</v>
      </c>
      <c r="F13263" s="1" t="s">
        <v>5207</v>
      </c>
      <c r="G13263" s="1" t="s">
        <v>20573</v>
      </c>
      <c r="H13263" s="1" t="s">
        <v>3201</v>
      </c>
      <c r="I13263" t="s">
        <v>6166</v>
      </c>
      <c r="J13263" t="s">
        <v>23</v>
      </c>
      <c r="K13263">
        <v>18</v>
      </c>
      <c r="L13263">
        <v>3181.32</v>
      </c>
      <c r="M13263">
        <v>176.74</v>
      </c>
      <c r="N13263" t="s">
        <v>9062</v>
      </c>
      <c r="O13263" t="s">
        <v>9921</v>
      </c>
      <c r="P13263">
        <v>0</v>
      </c>
      <c r="Q13263">
        <v>0</v>
      </c>
      <c r="R13263">
        <v>4</v>
      </c>
    </row>
    <row r="13264" spans="1:18" x14ac:dyDescent="0.25">
      <c r="A13264" t="s">
        <v>925</v>
      </c>
      <c r="B13264">
        <v>2016</v>
      </c>
      <c r="C13264">
        <v>6</v>
      </c>
      <c r="D13264">
        <v>19</v>
      </c>
      <c r="E13264" t="s">
        <v>226</v>
      </c>
      <c r="F13264" s="1" t="s">
        <v>3205</v>
      </c>
      <c r="G13264" s="1" t="s">
        <v>3384</v>
      </c>
      <c r="H13264" s="1" t="s">
        <v>3206</v>
      </c>
      <c r="I13264" t="s">
        <v>17417</v>
      </c>
      <c r="J13264" t="s">
        <v>23</v>
      </c>
      <c r="K13264">
        <v>68250</v>
      </c>
      <c r="L13264">
        <v>2644687.2599999998</v>
      </c>
      <c r="M13264">
        <v>38.75</v>
      </c>
      <c r="N13264" t="s">
        <v>228</v>
      </c>
      <c r="O13264" t="s">
        <v>9547</v>
      </c>
      <c r="P13264">
        <v>0</v>
      </c>
      <c r="Q13264">
        <v>0</v>
      </c>
      <c r="R13264">
        <v>2</v>
      </c>
    </row>
    <row r="13265" spans="1:18" x14ac:dyDescent="0.25">
      <c r="A13265" t="s">
        <v>15008</v>
      </c>
      <c r="B13265">
        <v>2019</v>
      </c>
      <c r="C13265">
        <v>7</v>
      </c>
      <c r="D13265">
        <v>4</v>
      </c>
      <c r="E13265" t="s">
        <v>2307</v>
      </c>
      <c r="F13265" s="1" t="s">
        <v>3205</v>
      </c>
      <c r="G13265" s="1" t="s">
        <v>3203</v>
      </c>
      <c r="H13265" s="1" t="s">
        <v>3206</v>
      </c>
      <c r="I13265" t="s">
        <v>17812</v>
      </c>
      <c r="J13265" t="s">
        <v>23</v>
      </c>
      <c r="K13265">
        <v>3998</v>
      </c>
      <c r="L13265">
        <v>193903</v>
      </c>
      <c r="M13265">
        <v>48.5</v>
      </c>
      <c r="N13265" t="s">
        <v>35</v>
      </c>
      <c r="O13265" t="s">
        <v>9486</v>
      </c>
      <c r="P13265">
        <v>0</v>
      </c>
      <c r="Q13265">
        <v>0</v>
      </c>
      <c r="R13265">
        <v>3</v>
      </c>
    </row>
    <row r="13266" spans="1:18" x14ac:dyDescent="0.25">
      <c r="A13266" t="s">
        <v>15008</v>
      </c>
      <c r="B13266">
        <v>2019</v>
      </c>
      <c r="C13266">
        <v>7</v>
      </c>
      <c r="D13266">
        <v>4</v>
      </c>
      <c r="E13266" t="s">
        <v>2307</v>
      </c>
      <c r="F13266" s="1" t="s">
        <v>3205</v>
      </c>
      <c r="G13266" s="1" t="s">
        <v>3203</v>
      </c>
      <c r="H13266" s="1" t="s">
        <v>3204</v>
      </c>
      <c r="I13266" t="s">
        <v>17877</v>
      </c>
      <c r="J13266" t="s">
        <v>23</v>
      </c>
      <c r="K13266">
        <v>223</v>
      </c>
      <c r="L13266">
        <v>9700.5</v>
      </c>
      <c r="M13266">
        <v>43.5</v>
      </c>
      <c r="N13266" t="s">
        <v>187</v>
      </c>
      <c r="O13266" t="s">
        <v>9581</v>
      </c>
      <c r="P13266">
        <v>0</v>
      </c>
      <c r="Q13266">
        <v>0</v>
      </c>
      <c r="R13266">
        <v>3</v>
      </c>
    </row>
    <row r="13267" spans="1:18" x14ac:dyDescent="0.25">
      <c r="A13267" t="s">
        <v>15008</v>
      </c>
      <c r="B13267">
        <v>2019</v>
      </c>
      <c r="C13267">
        <v>7</v>
      </c>
      <c r="D13267">
        <v>4</v>
      </c>
      <c r="E13267" t="s">
        <v>2307</v>
      </c>
      <c r="F13267" s="1" t="s">
        <v>3205</v>
      </c>
      <c r="G13267" s="1" t="s">
        <v>3203</v>
      </c>
      <c r="H13267" s="1" t="s">
        <v>3206</v>
      </c>
      <c r="I13267" t="s">
        <v>17887</v>
      </c>
      <c r="J13267" t="s">
        <v>23</v>
      </c>
      <c r="K13267">
        <v>1008</v>
      </c>
      <c r="L13267">
        <v>48888</v>
      </c>
      <c r="M13267">
        <v>48.5</v>
      </c>
      <c r="N13267" t="s">
        <v>187</v>
      </c>
      <c r="O13267" t="s">
        <v>9489</v>
      </c>
      <c r="P13267">
        <v>0</v>
      </c>
      <c r="Q13267">
        <v>0</v>
      </c>
      <c r="R13267">
        <v>3</v>
      </c>
    </row>
    <row r="13268" spans="1:18" x14ac:dyDescent="0.25">
      <c r="A13268" t="s">
        <v>15164</v>
      </c>
      <c r="B13268">
        <v>2019</v>
      </c>
      <c r="C13268">
        <v>7</v>
      </c>
      <c r="D13268">
        <v>25</v>
      </c>
      <c r="E13268" t="s">
        <v>226</v>
      </c>
      <c r="F13268" s="1" t="s">
        <v>3205</v>
      </c>
      <c r="G13268" s="1" t="s">
        <v>3384</v>
      </c>
      <c r="H13268" s="1" t="s">
        <v>3206</v>
      </c>
      <c r="I13268" t="s">
        <v>17310</v>
      </c>
      <c r="J13268" t="s">
        <v>23</v>
      </c>
      <c r="K13268">
        <v>1988</v>
      </c>
      <c r="L13268">
        <v>100592.8</v>
      </c>
      <c r="M13268">
        <v>50.6</v>
      </c>
      <c r="N13268" t="s">
        <v>279</v>
      </c>
      <c r="O13268" t="s">
        <v>9551</v>
      </c>
      <c r="P13268">
        <v>0</v>
      </c>
      <c r="Q13268">
        <v>0</v>
      </c>
      <c r="R13268">
        <v>3</v>
      </c>
    </row>
    <row r="13269" spans="1:18" x14ac:dyDescent="0.25">
      <c r="A13269" t="s">
        <v>16961</v>
      </c>
      <c r="B13269">
        <v>2019</v>
      </c>
      <c r="C13269">
        <v>12</v>
      </c>
      <c r="D13269">
        <v>29</v>
      </c>
      <c r="E13269" t="s">
        <v>7471</v>
      </c>
      <c r="F13269" s="1" t="s">
        <v>5207</v>
      </c>
      <c r="G13269" s="1" t="s">
        <v>21054</v>
      </c>
      <c r="H13269" s="1" t="s">
        <v>7263</v>
      </c>
      <c r="I13269" t="s">
        <v>21114</v>
      </c>
      <c r="J13269" t="s">
        <v>38</v>
      </c>
      <c r="K13269">
        <v>4</v>
      </c>
      <c r="L13269">
        <v>4280</v>
      </c>
      <c r="M13269">
        <v>1070</v>
      </c>
      <c r="N13269" t="s">
        <v>7263</v>
      </c>
      <c r="O13269" t="s">
        <v>23274</v>
      </c>
      <c r="P13269">
        <v>0</v>
      </c>
      <c r="Q13269">
        <v>0</v>
      </c>
      <c r="R13269">
        <v>4</v>
      </c>
    </row>
    <row r="13270" spans="1:18" x14ac:dyDescent="0.25">
      <c r="A13270" t="s">
        <v>16961</v>
      </c>
      <c r="B13270">
        <v>2019</v>
      </c>
      <c r="C13270">
        <v>12</v>
      </c>
      <c r="D13270">
        <v>29</v>
      </c>
      <c r="E13270" t="s">
        <v>7471</v>
      </c>
      <c r="F13270" s="1" t="s">
        <v>5207</v>
      </c>
      <c r="G13270" s="1" t="s">
        <v>20573</v>
      </c>
      <c r="H13270" s="1" t="s">
        <v>7263</v>
      </c>
      <c r="I13270" t="s">
        <v>21087</v>
      </c>
      <c r="J13270" t="s">
        <v>23</v>
      </c>
      <c r="K13270">
        <v>221.13</v>
      </c>
      <c r="L13270">
        <v>45500</v>
      </c>
      <c r="M13270">
        <v>205.76</v>
      </c>
      <c r="N13270" t="s">
        <v>7263</v>
      </c>
      <c r="O13270" t="s">
        <v>23274</v>
      </c>
      <c r="P13270">
        <v>0</v>
      </c>
      <c r="Q13270">
        <v>0</v>
      </c>
      <c r="R13270">
        <v>4</v>
      </c>
    </row>
    <row r="13271" spans="1:18" x14ac:dyDescent="0.25">
      <c r="A13271" t="s">
        <v>16961</v>
      </c>
      <c r="B13271">
        <v>2019</v>
      </c>
      <c r="C13271">
        <v>12</v>
      </c>
      <c r="D13271">
        <v>29</v>
      </c>
      <c r="E13271" t="s">
        <v>7471</v>
      </c>
      <c r="F13271" s="1" t="s">
        <v>5207</v>
      </c>
      <c r="G13271" s="1" t="s">
        <v>21054</v>
      </c>
      <c r="H13271" s="1" t="s">
        <v>7263</v>
      </c>
      <c r="I13271" t="s">
        <v>21066</v>
      </c>
      <c r="J13271" t="s">
        <v>38</v>
      </c>
      <c r="K13271">
        <v>110</v>
      </c>
      <c r="L13271">
        <v>53570</v>
      </c>
      <c r="M13271">
        <v>487</v>
      </c>
      <c r="N13271" t="s">
        <v>7263</v>
      </c>
      <c r="O13271" t="s">
        <v>23274</v>
      </c>
      <c r="P13271">
        <v>0</v>
      </c>
      <c r="Q13271">
        <v>0</v>
      </c>
      <c r="R13271">
        <v>4</v>
      </c>
    </row>
    <row r="13272" spans="1:18" x14ac:dyDescent="0.25">
      <c r="A13272" t="s">
        <v>2073</v>
      </c>
      <c r="B13272">
        <v>2017</v>
      </c>
      <c r="C13272">
        <v>12</v>
      </c>
      <c r="D13272">
        <v>7</v>
      </c>
      <c r="E13272" t="s">
        <v>1206</v>
      </c>
      <c r="F13272" s="1" t="s">
        <v>9480</v>
      </c>
      <c r="G13272" s="1" t="s">
        <v>9480</v>
      </c>
      <c r="H13272" s="1" t="s">
        <v>9480</v>
      </c>
      <c r="I13272" t="s">
        <v>2003</v>
      </c>
      <c r="J13272" t="s">
        <v>23</v>
      </c>
      <c r="K13272">
        <v>2.7</v>
      </c>
      <c r="L13272">
        <v>599.94000000000005</v>
      </c>
      <c r="M13272">
        <v>222.2</v>
      </c>
      <c r="N13272" t="e">
        <v>#N/A</v>
      </c>
      <c r="O13272" t="e">
        <v>#N/A</v>
      </c>
      <c r="P13272">
        <v>0</v>
      </c>
      <c r="Q13272">
        <v>0</v>
      </c>
      <c r="R13272">
        <v>4</v>
      </c>
    </row>
    <row r="13273" spans="1:18" x14ac:dyDescent="0.25">
      <c r="A13273" t="s">
        <v>2073</v>
      </c>
      <c r="B13273">
        <v>2017</v>
      </c>
      <c r="C13273">
        <v>12</v>
      </c>
      <c r="D13273">
        <v>7</v>
      </c>
      <c r="E13273" t="s">
        <v>1206</v>
      </c>
      <c r="F13273" s="1" t="s">
        <v>3205</v>
      </c>
      <c r="G13273" s="1" t="s">
        <v>23187</v>
      </c>
      <c r="H13273" s="1" t="s">
        <v>7263</v>
      </c>
      <c r="I13273" t="s">
        <v>2005</v>
      </c>
      <c r="J13273" t="s">
        <v>23</v>
      </c>
      <c r="K13273">
        <v>21.3</v>
      </c>
      <c r="L13273">
        <v>12464.76</v>
      </c>
      <c r="M13273">
        <v>585.20000000000005</v>
      </c>
      <c r="N13273" t="s">
        <v>9394</v>
      </c>
      <c r="O13273" t="s">
        <v>9709</v>
      </c>
      <c r="P13273">
        <v>0</v>
      </c>
      <c r="Q13273">
        <v>0</v>
      </c>
      <c r="R13273">
        <v>4</v>
      </c>
    </row>
    <row r="13274" spans="1:18" x14ac:dyDescent="0.25">
      <c r="A13274" t="s">
        <v>2356</v>
      </c>
      <c r="B13274">
        <v>2018</v>
      </c>
      <c r="C13274">
        <v>4</v>
      </c>
      <c r="D13274">
        <v>3</v>
      </c>
      <c r="E13274" t="s">
        <v>1594</v>
      </c>
      <c r="F13274" s="1" t="s">
        <v>3205</v>
      </c>
      <c r="G13274" s="1" t="s">
        <v>3863</v>
      </c>
      <c r="H13274" s="1" t="s">
        <v>3206</v>
      </c>
      <c r="I13274" t="s">
        <v>19001</v>
      </c>
      <c r="J13274" t="s">
        <v>23</v>
      </c>
      <c r="K13274">
        <v>18926</v>
      </c>
      <c r="L13274">
        <v>832450.68</v>
      </c>
      <c r="M13274">
        <v>43.98</v>
      </c>
      <c r="N13274" t="s">
        <v>9335</v>
      </c>
      <c r="O13274" t="s">
        <v>9441</v>
      </c>
      <c r="P13274">
        <v>0.12724850134172863</v>
      </c>
      <c r="Q13274">
        <v>0</v>
      </c>
      <c r="R13274">
        <v>2</v>
      </c>
    </row>
    <row r="13275" spans="1:18" x14ac:dyDescent="0.25">
      <c r="A13275" t="s">
        <v>16963</v>
      </c>
      <c r="B13275">
        <v>2019</v>
      </c>
      <c r="C13275">
        <v>12</v>
      </c>
      <c r="D13275">
        <v>11</v>
      </c>
      <c r="E13275" t="s">
        <v>1515</v>
      </c>
      <c r="F13275" s="1" t="s">
        <v>3205</v>
      </c>
      <c r="G13275" s="1" t="s">
        <v>3384</v>
      </c>
      <c r="H13275" s="1" t="s">
        <v>3206</v>
      </c>
      <c r="I13275" t="s">
        <v>17299</v>
      </c>
      <c r="J13275" t="s">
        <v>23</v>
      </c>
      <c r="K13275">
        <v>19050</v>
      </c>
      <c r="L13275">
        <v>832485</v>
      </c>
      <c r="M13275">
        <v>43.7</v>
      </c>
      <c r="N13275" t="s">
        <v>160</v>
      </c>
      <c r="O13275" t="s">
        <v>9452</v>
      </c>
      <c r="P13275">
        <v>0.10110188471641929</v>
      </c>
      <c r="Q13275">
        <v>0</v>
      </c>
      <c r="R13275">
        <v>4</v>
      </c>
    </row>
    <row r="13276" spans="1:18" x14ac:dyDescent="0.25">
      <c r="A13276" t="s">
        <v>16965</v>
      </c>
      <c r="B13276">
        <v>2018</v>
      </c>
      <c r="C13276">
        <v>11</v>
      </c>
      <c r="D13276">
        <v>23</v>
      </c>
      <c r="E13276" t="s">
        <v>16454</v>
      </c>
      <c r="F13276" s="1" t="s">
        <v>9480</v>
      </c>
      <c r="G13276" s="1" t="s">
        <v>9480</v>
      </c>
      <c r="H13276" s="1" t="s">
        <v>9480</v>
      </c>
      <c r="I13276" t="s">
        <v>16438</v>
      </c>
      <c r="J13276" t="s">
        <v>23</v>
      </c>
      <c r="K13276">
        <v>1050</v>
      </c>
      <c r="L13276">
        <v>130200</v>
      </c>
      <c r="M13276">
        <v>124</v>
      </c>
      <c r="N13276" t="e">
        <v>#N/A</v>
      </c>
      <c r="O13276" t="e">
        <v>#N/A</v>
      </c>
      <c r="P13276">
        <v>0</v>
      </c>
      <c r="Q13276">
        <v>0</v>
      </c>
      <c r="R13276">
        <v>4</v>
      </c>
    </row>
    <row r="13277" spans="1:18" x14ac:dyDescent="0.25">
      <c r="A13277" t="s">
        <v>16965</v>
      </c>
      <c r="B13277">
        <v>2018</v>
      </c>
      <c r="C13277">
        <v>11</v>
      </c>
      <c r="D13277">
        <v>23</v>
      </c>
      <c r="E13277" t="s">
        <v>16454</v>
      </c>
      <c r="F13277" s="1" t="s">
        <v>9480</v>
      </c>
      <c r="G13277" s="1" t="s">
        <v>9480</v>
      </c>
      <c r="H13277" s="1" t="s">
        <v>9480</v>
      </c>
      <c r="I13277" t="s">
        <v>16439</v>
      </c>
      <c r="J13277" t="s">
        <v>23</v>
      </c>
      <c r="K13277">
        <v>1080</v>
      </c>
      <c r="L13277">
        <v>108000</v>
      </c>
      <c r="M13277">
        <v>100</v>
      </c>
      <c r="N13277" t="e">
        <v>#N/A</v>
      </c>
      <c r="O13277" t="e">
        <v>#N/A</v>
      </c>
      <c r="P13277">
        <v>0</v>
      </c>
      <c r="Q13277">
        <v>0</v>
      </c>
      <c r="R13277">
        <v>4</v>
      </c>
    </row>
    <row r="13278" spans="1:18" x14ac:dyDescent="0.25">
      <c r="A13278" t="s">
        <v>2011</v>
      </c>
      <c r="B13278">
        <v>2017</v>
      </c>
      <c r="C13278">
        <v>11</v>
      </c>
      <c r="D13278">
        <v>16</v>
      </c>
      <c r="E13278" t="s">
        <v>92</v>
      </c>
      <c r="F13278" s="1" t="s">
        <v>3205</v>
      </c>
      <c r="G13278" s="1" t="s">
        <v>3967</v>
      </c>
      <c r="H13278" s="1" t="s">
        <v>3206</v>
      </c>
      <c r="I13278" t="s">
        <v>18685</v>
      </c>
      <c r="J13278" t="s">
        <v>23</v>
      </c>
      <c r="K13278">
        <v>6198</v>
      </c>
      <c r="L13278">
        <v>468365</v>
      </c>
      <c r="M13278">
        <v>75.569999999999993</v>
      </c>
      <c r="N13278" t="s">
        <v>9277</v>
      </c>
      <c r="O13278" t="s">
        <v>10732</v>
      </c>
      <c r="P13278">
        <v>0</v>
      </c>
      <c r="Q13278">
        <v>0</v>
      </c>
      <c r="R13278">
        <v>4</v>
      </c>
    </row>
    <row r="13279" spans="1:18" x14ac:dyDescent="0.25">
      <c r="A13279" t="s">
        <v>16105</v>
      </c>
      <c r="B13279">
        <v>2019</v>
      </c>
      <c r="C13279">
        <v>10</v>
      </c>
      <c r="D13279">
        <v>28</v>
      </c>
      <c r="E13279" t="s">
        <v>174</v>
      </c>
      <c r="F13279" s="1" t="s">
        <v>3205</v>
      </c>
      <c r="G13279" s="1" t="s">
        <v>3384</v>
      </c>
      <c r="H13279" s="1" t="s">
        <v>3206</v>
      </c>
      <c r="I13279" t="s">
        <v>17214</v>
      </c>
      <c r="J13279" t="s">
        <v>23</v>
      </c>
      <c r="K13279">
        <v>1415</v>
      </c>
      <c r="L13279">
        <v>62684.51</v>
      </c>
      <c r="M13279">
        <v>44.3</v>
      </c>
      <c r="N13279" t="s">
        <v>645</v>
      </c>
      <c r="O13279" t="s">
        <v>9450</v>
      </c>
      <c r="P13279">
        <v>9.1123449223886266E-2</v>
      </c>
      <c r="Q13279">
        <v>0</v>
      </c>
      <c r="R13279">
        <v>4</v>
      </c>
    </row>
    <row r="13280" spans="1:18" x14ac:dyDescent="0.25">
      <c r="A13280" t="s">
        <v>2443</v>
      </c>
      <c r="B13280">
        <v>2018</v>
      </c>
      <c r="C13280">
        <v>5</v>
      </c>
      <c r="D13280">
        <v>3</v>
      </c>
      <c r="E13280" t="s">
        <v>643</v>
      </c>
      <c r="F13280" s="1" t="s">
        <v>3205</v>
      </c>
      <c r="G13280" s="1" t="s">
        <v>3384</v>
      </c>
      <c r="H13280" s="1" t="s">
        <v>3206</v>
      </c>
      <c r="I13280" t="s">
        <v>17069</v>
      </c>
      <c r="J13280" t="s">
        <v>23</v>
      </c>
      <c r="K13280">
        <v>20734</v>
      </c>
      <c r="L13280">
        <v>985321.15</v>
      </c>
      <c r="M13280">
        <v>47.52</v>
      </c>
      <c r="N13280" t="s">
        <v>166</v>
      </c>
      <c r="O13280" t="s">
        <v>9509</v>
      </c>
      <c r="P13280">
        <v>0</v>
      </c>
      <c r="Q13280">
        <v>0</v>
      </c>
      <c r="R13280">
        <v>2</v>
      </c>
    </row>
    <row r="13281" spans="1:18" x14ac:dyDescent="0.25">
      <c r="A13281" t="s">
        <v>428</v>
      </c>
      <c r="B13281">
        <v>2016</v>
      </c>
      <c r="C13281">
        <v>1</v>
      </c>
      <c r="D13281">
        <v>26</v>
      </c>
      <c r="E13281" t="s">
        <v>92</v>
      </c>
      <c r="F13281" s="1" t="s">
        <v>3205</v>
      </c>
      <c r="G13281" s="1" t="s">
        <v>18746</v>
      </c>
      <c r="H13281" s="1" t="s">
        <v>7263</v>
      </c>
      <c r="I13281" t="s">
        <v>18765</v>
      </c>
      <c r="J13281" t="s">
        <v>23</v>
      </c>
      <c r="K13281">
        <v>1925</v>
      </c>
      <c r="L13281">
        <v>63332.5</v>
      </c>
      <c r="M13281">
        <v>32.9</v>
      </c>
      <c r="N13281" t="s">
        <v>22006</v>
      </c>
      <c r="O13281" t="s">
        <v>23338</v>
      </c>
      <c r="P13281">
        <v>0</v>
      </c>
      <c r="Q13281">
        <v>0</v>
      </c>
      <c r="R13281">
        <v>1</v>
      </c>
    </row>
    <row r="13282" spans="1:18" x14ac:dyDescent="0.25">
      <c r="A13282" t="s">
        <v>428</v>
      </c>
      <c r="B13282">
        <v>2016</v>
      </c>
      <c r="C13282">
        <v>1</v>
      </c>
      <c r="D13282">
        <v>26</v>
      </c>
      <c r="E13282" t="s">
        <v>92</v>
      </c>
      <c r="F13282" s="1" t="s">
        <v>3205</v>
      </c>
      <c r="G13282" s="1" t="s">
        <v>3216</v>
      </c>
      <c r="H13282" s="1" t="s">
        <v>3204</v>
      </c>
      <c r="I13282" t="s">
        <v>17569</v>
      </c>
      <c r="J13282" t="s">
        <v>23</v>
      </c>
      <c r="K13282">
        <v>2124</v>
      </c>
      <c r="L13282">
        <v>112041</v>
      </c>
      <c r="M13282">
        <v>52.75</v>
      </c>
      <c r="N13282" t="s">
        <v>21850</v>
      </c>
      <c r="O13282" t="s">
        <v>23371</v>
      </c>
      <c r="P13282">
        <v>0</v>
      </c>
      <c r="Q13282">
        <v>0</v>
      </c>
      <c r="R13282">
        <v>1</v>
      </c>
    </row>
    <row r="13283" spans="1:18" x14ac:dyDescent="0.25">
      <c r="A13283" t="s">
        <v>428</v>
      </c>
      <c r="B13283">
        <v>2016</v>
      </c>
      <c r="C13283">
        <v>1</v>
      </c>
      <c r="D13283">
        <v>26</v>
      </c>
      <c r="E13283" t="s">
        <v>92</v>
      </c>
      <c r="F13283" s="1" t="s">
        <v>3205</v>
      </c>
      <c r="G13283" s="1" t="s">
        <v>3216</v>
      </c>
      <c r="H13283" s="1" t="s">
        <v>7263</v>
      </c>
      <c r="I13283" t="s">
        <v>17504</v>
      </c>
      <c r="J13283" t="s">
        <v>23</v>
      </c>
      <c r="K13283">
        <v>2119</v>
      </c>
      <c r="L13283">
        <v>90693.2</v>
      </c>
      <c r="M13283">
        <v>42.8</v>
      </c>
      <c r="N13283" t="s">
        <v>21834</v>
      </c>
      <c r="O13283" t="s">
        <v>23417</v>
      </c>
      <c r="P13283">
        <v>0</v>
      </c>
      <c r="Q13283">
        <v>0</v>
      </c>
      <c r="R13283">
        <v>1</v>
      </c>
    </row>
    <row r="13284" spans="1:18" x14ac:dyDescent="0.25">
      <c r="A13284" t="s">
        <v>428</v>
      </c>
      <c r="B13284">
        <v>2016</v>
      </c>
      <c r="C13284">
        <v>1</v>
      </c>
      <c r="D13284">
        <v>26</v>
      </c>
      <c r="E13284" t="s">
        <v>92</v>
      </c>
      <c r="F13284" s="1" t="s">
        <v>3205</v>
      </c>
      <c r="G13284" s="1" t="s">
        <v>18746</v>
      </c>
      <c r="H13284" s="1" t="s">
        <v>7263</v>
      </c>
      <c r="I13284" t="s">
        <v>18781</v>
      </c>
      <c r="J13284" t="s">
        <v>23</v>
      </c>
      <c r="K13284">
        <v>1493</v>
      </c>
      <c r="L13284">
        <v>63452.5</v>
      </c>
      <c r="M13284">
        <v>42.5</v>
      </c>
      <c r="N13284" t="s">
        <v>22010</v>
      </c>
      <c r="O13284" t="s">
        <v>23418</v>
      </c>
      <c r="P13284">
        <v>0</v>
      </c>
      <c r="Q13284">
        <v>0</v>
      </c>
      <c r="R13284">
        <v>1</v>
      </c>
    </row>
    <row r="13285" spans="1:18" x14ac:dyDescent="0.25">
      <c r="A13285" t="s">
        <v>428</v>
      </c>
      <c r="B13285">
        <v>2016</v>
      </c>
      <c r="C13285">
        <v>1</v>
      </c>
      <c r="D13285">
        <v>26</v>
      </c>
      <c r="E13285" t="s">
        <v>92</v>
      </c>
      <c r="F13285" s="1" t="s">
        <v>3205</v>
      </c>
      <c r="G13285" s="1" t="s">
        <v>3216</v>
      </c>
      <c r="H13285" s="1" t="s">
        <v>3206</v>
      </c>
      <c r="I13285" t="s">
        <v>17507</v>
      </c>
      <c r="J13285" t="s">
        <v>23</v>
      </c>
      <c r="K13285">
        <v>2902</v>
      </c>
      <c r="L13285">
        <v>162076.70000000001</v>
      </c>
      <c r="M13285">
        <v>55.85</v>
      </c>
      <c r="N13285" t="s">
        <v>21844</v>
      </c>
      <c r="O13285" t="s">
        <v>23419</v>
      </c>
      <c r="P13285">
        <v>0</v>
      </c>
      <c r="Q13285">
        <v>0</v>
      </c>
      <c r="R13285">
        <v>1</v>
      </c>
    </row>
    <row r="13286" spans="1:18" x14ac:dyDescent="0.25">
      <c r="A13286" t="s">
        <v>1427</v>
      </c>
      <c r="B13286">
        <v>2017</v>
      </c>
      <c r="C13286">
        <v>2</v>
      </c>
      <c r="D13286">
        <v>28</v>
      </c>
      <c r="E13286" t="s">
        <v>226</v>
      </c>
      <c r="F13286" s="1" t="s">
        <v>3205</v>
      </c>
      <c r="G13286" s="1" t="s">
        <v>3384</v>
      </c>
      <c r="H13286" s="1" t="s">
        <v>3206</v>
      </c>
      <c r="I13286" t="s">
        <v>17073</v>
      </c>
      <c r="J13286" t="s">
        <v>23</v>
      </c>
      <c r="K13286">
        <v>4230</v>
      </c>
      <c r="L13286">
        <v>186966</v>
      </c>
      <c r="M13286">
        <v>44.2</v>
      </c>
      <c r="N13286" t="s">
        <v>163</v>
      </c>
      <c r="O13286" t="s">
        <v>9505</v>
      </c>
      <c r="P13286">
        <v>3.8218627714528705E-2</v>
      </c>
      <c r="Q13286">
        <v>0</v>
      </c>
      <c r="R13286">
        <v>1</v>
      </c>
    </row>
    <row r="13287" spans="1:18" x14ac:dyDescent="0.25">
      <c r="A13287" t="s">
        <v>1769</v>
      </c>
      <c r="B13287">
        <v>2017</v>
      </c>
      <c r="C13287">
        <v>8</v>
      </c>
      <c r="D13287">
        <v>18</v>
      </c>
      <c r="E13287" t="s">
        <v>21</v>
      </c>
      <c r="F13287" s="1" t="s">
        <v>3205</v>
      </c>
      <c r="G13287" s="1" t="s">
        <v>3967</v>
      </c>
      <c r="H13287" s="1" t="s">
        <v>3206</v>
      </c>
      <c r="I13287" t="s">
        <v>18177</v>
      </c>
      <c r="J13287" t="s">
        <v>23</v>
      </c>
      <c r="K13287">
        <v>1391</v>
      </c>
      <c r="L13287">
        <v>98065.5</v>
      </c>
      <c r="M13287">
        <v>70.5</v>
      </c>
      <c r="N13287" t="s">
        <v>9249</v>
      </c>
      <c r="O13287" t="s">
        <v>9553</v>
      </c>
      <c r="P13287">
        <v>0</v>
      </c>
      <c r="Q13287">
        <v>0</v>
      </c>
      <c r="R13287">
        <v>3</v>
      </c>
    </row>
    <row r="13288" spans="1:18" x14ac:dyDescent="0.25">
      <c r="A13288" t="s">
        <v>1975</v>
      </c>
      <c r="B13288">
        <v>2017</v>
      </c>
      <c r="C13288">
        <v>11</v>
      </c>
      <c r="D13288">
        <v>7</v>
      </c>
      <c r="E13288" t="s">
        <v>226</v>
      </c>
      <c r="F13288" s="1" t="s">
        <v>3205</v>
      </c>
      <c r="G13288" s="1" t="s">
        <v>3384</v>
      </c>
      <c r="H13288" s="1" t="s">
        <v>3206</v>
      </c>
      <c r="I13288" t="s">
        <v>17409</v>
      </c>
      <c r="J13288" t="s">
        <v>23</v>
      </c>
      <c r="K13288">
        <v>19490</v>
      </c>
      <c r="L13288">
        <v>929911.5</v>
      </c>
      <c r="M13288">
        <v>47.71</v>
      </c>
      <c r="N13288" t="s">
        <v>160</v>
      </c>
      <c r="O13288" t="s">
        <v>9452</v>
      </c>
      <c r="P13288">
        <v>0.10110188471641929</v>
      </c>
      <c r="Q13288">
        <v>0</v>
      </c>
      <c r="R13288">
        <v>4</v>
      </c>
    </row>
    <row r="13289" spans="1:18" x14ac:dyDescent="0.25">
      <c r="A13289" t="s">
        <v>10555</v>
      </c>
      <c r="B13289">
        <v>2019</v>
      </c>
      <c r="C13289">
        <v>3</v>
      </c>
      <c r="D13289">
        <v>7</v>
      </c>
      <c r="E13289" t="s">
        <v>174</v>
      </c>
      <c r="F13289" s="1" t="s">
        <v>3205</v>
      </c>
      <c r="G13289" s="1" t="s">
        <v>3384</v>
      </c>
      <c r="H13289" s="1" t="s">
        <v>3204</v>
      </c>
      <c r="I13289" t="s">
        <v>17438</v>
      </c>
      <c r="J13289" t="s">
        <v>23</v>
      </c>
      <c r="K13289">
        <v>975</v>
      </c>
      <c r="L13289">
        <v>44070</v>
      </c>
      <c r="M13289">
        <v>45.2</v>
      </c>
      <c r="N13289" t="s">
        <v>279</v>
      </c>
      <c r="O13289" t="s">
        <v>9749</v>
      </c>
      <c r="P13289">
        <v>0</v>
      </c>
      <c r="Q13289">
        <v>0</v>
      </c>
      <c r="R13289">
        <v>1</v>
      </c>
    </row>
    <row r="13290" spans="1:18" x14ac:dyDescent="0.25">
      <c r="A13290" t="s">
        <v>10555</v>
      </c>
      <c r="B13290">
        <v>2019</v>
      </c>
      <c r="C13290">
        <v>3</v>
      </c>
      <c r="D13290">
        <v>7</v>
      </c>
      <c r="E13290" t="s">
        <v>174</v>
      </c>
      <c r="F13290" s="1" t="s">
        <v>3205</v>
      </c>
      <c r="G13290" s="1" t="s">
        <v>3967</v>
      </c>
      <c r="H13290" s="1" t="s">
        <v>3204</v>
      </c>
      <c r="I13290" t="s">
        <v>18180</v>
      </c>
      <c r="J13290" t="s">
        <v>23</v>
      </c>
      <c r="K13290">
        <v>58</v>
      </c>
      <c r="L13290">
        <v>2755</v>
      </c>
      <c r="M13290">
        <v>47.5</v>
      </c>
      <c r="N13290" t="s">
        <v>9242</v>
      </c>
      <c r="O13290" t="s">
        <v>9676</v>
      </c>
      <c r="P13290">
        <v>0</v>
      </c>
      <c r="Q13290">
        <v>0</v>
      </c>
      <c r="R13290">
        <v>1</v>
      </c>
    </row>
    <row r="13291" spans="1:18" x14ac:dyDescent="0.25">
      <c r="A13291" t="s">
        <v>10555</v>
      </c>
      <c r="B13291">
        <v>2019</v>
      </c>
      <c r="C13291">
        <v>3</v>
      </c>
      <c r="D13291">
        <v>7</v>
      </c>
      <c r="E13291" t="s">
        <v>174</v>
      </c>
      <c r="F13291" s="1" t="s">
        <v>9480</v>
      </c>
      <c r="G13291" s="1" t="s">
        <v>9480</v>
      </c>
      <c r="H13291" s="1" t="s">
        <v>9480</v>
      </c>
      <c r="I13291" t="s">
        <v>1271</v>
      </c>
      <c r="J13291" t="s">
        <v>23</v>
      </c>
      <c r="K13291">
        <v>5988</v>
      </c>
      <c r="L13291">
        <v>301795.20000000001</v>
      </c>
      <c r="M13291">
        <v>50.4</v>
      </c>
      <c r="N13291" t="e">
        <v>#N/A</v>
      </c>
      <c r="O13291" t="e">
        <v>#N/A</v>
      </c>
      <c r="P13291">
        <v>0</v>
      </c>
      <c r="Q13291">
        <v>0</v>
      </c>
      <c r="R13291">
        <v>1</v>
      </c>
    </row>
    <row r="13292" spans="1:18" x14ac:dyDescent="0.25">
      <c r="A13292" t="s">
        <v>10555</v>
      </c>
      <c r="B13292">
        <v>2019</v>
      </c>
      <c r="C13292">
        <v>3</v>
      </c>
      <c r="D13292">
        <v>7</v>
      </c>
      <c r="E13292" t="s">
        <v>174</v>
      </c>
      <c r="F13292" s="1" t="s">
        <v>3205</v>
      </c>
      <c r="G13292" s="1" t="s">
        <v>3384</v>
      </c>
      <c r="H13292" s="1" t="s">
        <v>3204</v>
      </c>
      <c r="I13292" t="s">
        <v>17421</v>
      </c>
      <c r="J13292" t="s">
        <v>23</v>
      </c>
      <c r="K13292">
        <v>12260</v>
      </c>
      <c r="L13292">
        <v>554152.04</v>
      </c>
      <c r="M13292">
        <v>45.2</v>
      </c>
      <c r="N13292" t="s">
        <v>112</v>
      </c>
      <c r="O13292" t="s">
        <v>9578</v>
      </c>
      <c r="P13292">
        <v>0</v>
      </c>
      <c r="Q13292">
        <v>0</v>
      </c>
      <c r="R13292">
        <v>1</v>
      </c>
    </row>
    <row r="13293" spans="1:18" x14ac:dyDescent="0.25">
      <c r="A13293" t="s">
        <v>7451</v>
      </c>
      <c r="B13293">
        <v>2016</v>
      </c>
      <c r="C13293">
        <v>2</v>
      </c>
      <c r="D13293">
        <v>29</v>
      </c>
      <c r="E13293" t="s">
        <v>7368</v>
      </c>
      <c r="F13293" s="1" t="s">
        <v>5207</v>
      </c>
      <c r="G13293" s="1" t="s">
        <v>21316</v>
      </c>
      <c r="H13293" s="1" t="s">
        <v>7263</v>
      </c>
      <c r="I13293" t="s">
        <v>6831</v>
      </c>
      <c r="J13293" t="s">
        <v>38</v>
      </c>
      <c r="K13293">
        <v>1164</v>
      </c>
      <c r="L13293">
        <v>582000</v>
      </c>
      <c r="M13293">
        <v>500</v>
      </c>
      <c r="N13293" t="s">
        <v>6831</v>
      </c>
      <c r="O13293" t="s">
        <v>9887</v>
      </c>
      <c r="P13293">
        <v>0</v>
      </c>
      <c r="Q13293">
        <v>0</v>
      </c>
      <c r="R13293">
        <v>1</v>
      </c>
    </row>
    <row r="13294" spans="1:18" x14ac:dyDescent="0.25">
      <c r="A13294" t="s">
        <v>10374</v>
      </c>
      <c r="B13294">
        <v>2019</v>
      </c>
      <c r="C13294">
        <v>3</v>
      </c>
      <c r="D13294">
        <v>1</v>
      </c>
      <c r="E13294" t="s">
        <v>7471</v>
      </c>
      <c r="F13294" s="1" t="s">
        <v>5207</v>
      </c>
      <c r="G13294" s="1" t="s">
        <v>21316</v>
      </c>
      <c r="H13294" s="1" t="s">
        <v>7263</v>
      </c>
      <c r="I13294" t="s">
        <v>6857</v>
      </c>
      <c r="J13294" t="s">
        <v>38</v>
      </c>
      <c r="K13294">
        <v>1</v>
      </c>
      <c r="L13294">
        <v>190</v>
      </c>
      <c r="M13294">
        <v>190</v>
      </c>
      <c r="N13294" t="e">
        <v>#N/A</v>
      </c>
      <c r="O13294" t="e">
        <v>#N/A</v>
      </c>
      <c r="P13294">
        <v>0</v>
      </c>
      <c r="Q13294">
        <v>0</v>
      </c>
      <c r="R13294">
        <v>1</v>
      </c>
    </row>
    <row r="13295" spans="1:18" x14ac:dyDescent="0.25">
      <c r="A13295" t="s">
        <v>2719</v>
      </c>
      <c r="B13295">
        <v>2018</v>
      </c>
      <c r="C13295">
        <v>8</v>
      </c>
      <c r="D13295">
        <v>16</v>
      </c>
      <c r="E13295" t="s">
        <v>643</v>
      </c>
      <c r="F13295" s="1" t="s">
        <v>3205</v>
      </c>
      <c r="G13295" s="1" t="s">
        <v>3384</v>
      </c>
      <c r="H13295" s="1" t="s">
        <v>3206</v>
      </c>
      <c r="I13295" t="s">
        <v>17066</v>
      </c>
      <c r="J13295" t="s">
        <v>23</v>
      </c>
      <c r="K13295">
        <v>9477</v>
      </c>
      <c r="L13295">
        <v>437259.3</v>
      </c>
      <c r="M13295">
        <v>46.14</v>
      </c>
      <c r="N13295" t="s">
        <v>160</v>
      </c>
      <c r="O13295" t="s">
        <v>9452</v>
      </c>
      <c r="P13295">
        <v>0.10110188471641929</v>
      </c>
      <c r="Q13295">
        <v>0</v>
      </c>
      <c r="R13295">
        <v>3</v>
      </c>
    </row>
    <row r="13296" spans="1:18" x14ac:dyDescent="0.25">
      <c r="A13296" t="s">
        <v>2719</v>
      </c>
      <c r="B13296">
        <v>2018</v>
      </c>
      <c r="C13296">
        <v>8</v>
      </c>
      <c r="D13296">
        <v>16</v>
      </c>
      <c r="E13296" t="s">
        <v>643</v>
      </c>
      <c r="F13296" s="1" t="s">
        <v>3205</v>
      </c>
      <c r="G13296" s="1" t="s">
        <v>3384</v>
      </c>
      <c r="H13296" s="1" t="s">
        <v>3206</v>
      </c>
      <c r="I13296" t="s">
        <v>17067</v>
      </c>
      <c r="J13296" t="s">
        <v>23</v>
      </c>
      <c r="K13296">
        <v>10637</v>
      </c>
      <c r="L13296">
        <v>488653.14</v>
      </c>
      <c r="M13296">
        <v>45.94</v>
      </c>
      <c r="N13296" t="s">
        <v>168</v>
      </c>
      <c r="O13296" t="s">
        <v>9481</v>
      </c>
      <c r="P13296">
        <v>2.7900708435018715E-2</v>
      </c>
      <c r="Q13296">
        <v>0</v>
      </c>
      <c r="R13296">
        <v>3</v>
      </c>
    </row>
    <row r="13297" spans="1:18" x14ac:dyDescent="0.25">
      <c r="A13297" t="s">
        <v>3080</v>
      </c>
      <c r="B13297">
        <v>2018</v>
      </c>
      <c r="C13297">
        <v>12</v>
      </c>
      <c r="D13297">
        <v>5</v>
      </c>
      <c r="E13297" t="s">
        <v>1515</v>
      </c>
      <c r="F13297" s="1" t="s">
        <v>3205</v>
      </c>
      <c r="G13297" s="1" t="s">
        <v>18722</v>
      </c>
      <c r="H13297" s="1" t="s">
        <v>3204</v>
      </c>
      <c r="I13297" t="s">
        <v>18739</v>
      </c>
      <c r="J13297" t="s">
        <v>23</v>
      </c>
      <c r="K13297">
        <v>312</v>
      </c>
      <c r="L13297">
        <v>13696.8</v>
      </c>
      <c r="M13297">
        <v>43.9</v>
      </c>
      <c r="N13297" t="s">
        <v>21987</v>
      </c>
      <c r="O13297" t="s">
        <v>23420</v>
      </c>
      <c r="P13297">
        <v>0</v>
      </c>
      <c r="Q13297">
        <v>0</v>
      </c>
      <c r="R13297">
        <v>4</v>
      </c>
    </row>
    <row r="13298" spans="1:18" x14ac:dyDescent="0.25">
      <c r="A13298" t="s">
        <v>3080</v>
      </c>
      <c r="B13298">
        <v>2018</v>
      </c>
      <c r="C13298">
        <v>12</v>
      </c>
      <c r="D13298">
        <v>5</v>
      </c>
      <c r="E13298" t="s">
        <v>1515</v>
      </c>
      <c r="F13298" s="1" t="s">
        <v>3205</v>
      </c>
      <c r="G13298" s="1" t="s">
        <v>18746</v>
      </c>
      <c r="H13298" s="1" t="s">
        <v>3206</v>
      </c>
      <c r="I13298" t="s">
        <v>18753</v>
      </c>
      <c r="J13298" t="s">
        <v>23</v>
      </c>
      <c r="K13298">
        <v>3522</v>
      </c>
      <c r="L13298">
        <v>173692.79999999999</v>
      </c>
      <c r="M13298">
        <v>49.32</v>
      </c>
      <c r="N13298" t="s">
        <v>21995</v>
      </c>
      <c r="O13298" t="s">
        <v>23241</v>
      </c>
      <c r="P13298">
        <v>0</v>
      </c>
      <c r="Q13298">
        <v>0</v>
      </c>
      <c r="R13298">
        <v>4</v>
      </c>
    </row>
    <row r="13299" spans="1:18" x14ac:dyDescent="0.25">
      <c r="A13299" t="s">
        <v>3080</v>
      </c>
      <c r="B13299">
        <v>2018</v>
      </c>
      <c r="C13299">
        <v>12</v>
      </c>
      <c r="D13299">
        <v>5</v>
      </c>
      <c r="E13299" t="s">
        <v>1515</v>
      </c>
      <c r="F13299" s="1" t="s">
        <v>3205</v>
      </c>
      <c r="G13299" s="1" t="s">
        <v>3384</v>
      </c>
      <c r="H13299" s="1" t="s">
        <v>3206</v>
      </c>
      <c r="I13299" t="s">
        <v>17069</v>
      </c>
      <c r="J13299" t="s">
        <v>23</v>
      </c>
      <c r="K13299">
        <v>12370</v>
      </c>
      <c r="L13299">
        <v>567783</v>
      </c>
      <c r="M13299">
        <v>45.9</v>
      </c>
      <c r="N13299" t="s">
        <v>166</v>
      </c>
      <c r="O13299" t="s">
        <v>9509</v>
      </c>
      <c r="P13299">
        <v>0</v>
      </c>
      <c r="Q13299">
        <v>0</v>
      </c>
      <c r="R13299">
        <v>4</v>
      </c>
    </row>
    <row r="13300" spans="1:18" x14ac:dyDescent="0.25">
      <c r="A13300" t="s">
        <v>3080</v>
      </c>
      <c r="B13300">
        <v>2018</v>
      </c>
      <c r="C13300">
        <v>12</v>
      </c>
      <c r="D13300">
        <v>5</v>
      </c>
      <c r="E13300" t="s">
        <v>1515</v>
      </c>
      <c r="F13300" s="1" t="s">
        <v>3205</v>
      </c>
      <c r="G13300" s="1" t="s">
        <v>18746</v>
      </c>
      <c r="H13300" s="1" t="s">
        <v>3206</v>
      </c>
      <c r="I13300" t="s">
        <v>18788</v>
      </c>
      <c r="J13300" t="s">
        <v>23</v>
      </c>
      <c r="K13300">
        <v>3150</v>
      </c>
      <c r="L13300">
        <v>154035</v>
      </c>
      <c r="M13300">
        <v>48.9</v>
      </c>
      <c r="N13300" t="s">
        <v>22006</v>
      </c>
      <c r="O13300" t="s">
        <v>23312</v>
      </c>
      <c r="P13300">
        <v>0</v>
      </c>
      <c r="Q13300">
        <v>0</v>
      </c>
      <c r="R13300">
        <v>4</v>
      </c>
    </row>
    <row r="13301" spans="1:18" x14ac:dyDescent="0.25">
      <c r="A13301" t="s">
        <v>3080</v>
      </c>
      <c r="B13301">
        <v>2018</v>
      </c>
      <c r="C13301">
        <v>12</v>
      </c>
      <c r="D13301">
        <v>5</v>
      </c>
      <c r="E13301" t="s">
        <v>1515</v>
      </c>
      <c r="F13301" s="1" t="s">
        <v>3205</v>
      </c>
      <c r="G13301" s="1" t="s">
        <v>18746</v>
      </c>
      <c r="H13301" s="1" t="s">
        <v>3204</v>
      </c>
      <c r="I13301" t="s">
        <v>18913</v>
      </c>
      <c r="J13301" t="s">
        <v>23</v>
      </c>
      <c r="K13301">
        <v>618</v>
      </c>
      <c r="L13301">
        <v>28366.2</v>
      </c>
      <c r="M13301">
        <v>45.9</v>
      </c>
      <c r="N13301" t="s">
        <v>22026</v>
      </c>
      <c r="O13301" t="s">
        <v>23321</v>
      </c>
      <c r="P13301">
        <v>0</v>
      </c>
      <c r="Q13301">
        <v>0</v>
      </c>
      <c r="R13301">
        <v>4</v>
      </c>
    </row>
    <row r="13302" spans="1:18" x14ac:dyDescent="0.25">
      <c r="A13302" t="s">
        <v>3080</v>
      </c>
      <c r="B13302">
        <v>2018</v>
      </c>
      <c r="C13302">
        <v>12</v>
      </c>
      <c r="D13302">
        <v>5</v>
      </c>
      <c r="E13302" t="s">
        <v>1515</v>
      </c>
      <c r="F13302" s="1" t="s">
        <v>3205</v>
      </c>
      <c r="G13302" s="1" t="s">
        <v>18746</v>
      </c>
      <c r="H13302" s="1" t="s">
        <v>3204</v>
      </c>
      <c r="I13302" t="s">
        <v>18813</v>
      </c>
      <c r="J13302" t="s">
        <v>23</v>
      </c>
      <c r="K13302">
        <v>201</v>
      </c>
      <c r="L13302">
        <v>9225.9</v>
      </c>
      <c r="M13302">
        <v>45.9</v>
      </c>
      <c r="N13302" t="s">
        <v>22020</v>
      </c>
      <c r="O13302" t="s">
        <v>23331</v>
      </c>
      <c r="P13302">
        <v>0</v>
      </c>
      <c r="Q13302">
        <v>0</v>
      </c>
      <c r="R13302">
        <v>4</v>
      </c>
    </row>
    <row r="13303" spans="1:18" x14ac:dyDescent="0.25">
      <c r="A13303" t="s">
        <v>1028</v>
      </c>
      <c r="B13303">
        <v>2016</v>
      </c>
      <c r="C13303">
        <v>8</v>
      </c>
      <c r="D13303">
        <v>25</v>
      </c>
      <c r="E13303" t="s">
        <v>174</v>
      </c>
      <c r="F13303" s="1" t="s">
        <v>3205</v>
      </c>
      <c r="G13303" s="1" t="s">
        <v>3227</v>
      </c>
      <c r="H13303" s="1" t="s">
        <v>3204</v>
      </c>
      <c r="I13303" t="s">
        <v>19940</v>
      </c>
      <c r="J13303" t="s">
        <v>23</v>
      </c>
      <c r="K13303">
        <v>20030</v>
      </c>
      <c r="L13303">
        <v>691035.05</v>
      </c>
      <c r="M13303">
        <v>34.5</v>
      </c>
      <c r="N13303" t="s">
        <v>22070</v>
      </c>
      <c r="O13303" t="s">
        <v>23381</v>
      </c>
      <c r="P13303">
        <v>0</v>
      </c>
      <c r="Q13303">
        <v>0</v>
      </c>
      <c r="R13303">
        <v>3</v>
      </c>
    </row>
    <row r="13304" spans="1:18" x14ac:dyDescent="0.25">
      <c r="A13304" t="s">
        <v>1654</v>
      </c>
      <c r="B13304">
        <v>2017</v>
      </c>
      <c r="C13304">
        <v>6</v>
      </c>
      <c r="D13304">
        <v>18</v>
      </c>
      <c r="E13304" t="s">
        <v>1594</v>
      </c>
      <c r="F13304" s="1" t="s">
        <v>3205</v>
      </c>
      <c r="G13304" s="1" t="s">
        <v>3863</v>
      </c>
      <c r="H13304" s="1" t="s">
        <v>3206</v>
      </c>
      <c r="I13304" t="s">
        <v>18967</v>
      </c>
      <c r="J13304" t="s">
        <v>23</v>
      </c>
      <c r="K13304">
        <v>16804</v>
      </c>
      <c r="L13304">
        <v>624604.68000000005</v>
      </c>
      <c r="M13304">
        <v>37.17</v>
      </c>
      <c r="N13304" t="s">
        <v>9335</v>
      </c>
      <c r="O13304" t="s">
        <v>9441</v>
      </c>
      <c r="P13304">
        <v>0.12724850134172863</v>
      </c>
      <c r="Q13304">
        <v>0</v>
      </c>
      <c r="R13304">
        <v>2</v>
      </c>
    </row>
    <row r="13305" spans="1:18" x14ac:dyDescent="0.25">
      <c r="A13305" t="s">
        <v>1952</v>
      </c>
      <c r="B13305">
        <v>2017</v>
      </c>
      <c r="C13305">
        <v>10</v>
      </c>
      <c r="D13305">
        <v>30</v>
      </c>
      <c r="E13305" t="s">
        <v>1594</v>
      </c>
      <c r="F13305" s="1" t="s">
        <v>3205</v>
      </c>
      <c r="G13305" s="1" t="s">
        <v>3863</v>
      </c>
      <c r="H13305" s="1" t="s">
        <v>3206</v>
      </c>
      <c r="I13305" t="s">
        <v>19001</v>
      </c>
      <c r="J13305" t="s">
        <v>23</v>
      </c>
      <c r="K13305">
        <v>20494</v>
      </c>
      <c r="L13305">
        <v>837938.19</v>
      </c>
      <c r="M13305">
        <v>40.89</v>
      </c>
      <c r="N13305" t="s">
        <v>9335</v>
      </c>
      <c r="O13305" t="s">
        <v>9441</v>
      </c>
      <c r="P13305">
        <v>0.12724850134172863</v>
      </c>
      <c r="Q13305">
        <v>0</v>
      </c>
      <c r="R13305">
        <v>4</v>
      </c>
    </row>
    <row r="13306" spans="1:18" x14ac:dyDescent="0.25">
      <c r="A13306" t="s">
        <v>15010</v>
      </c>
      <c r="B13306">
        <v>2019</v>
      </c>
      <c r="C13306">
        <v>7</v>
      </c>
      <c r="D13306">
        <v>3</v>
      </c>
      <c r="E13306" t="s">
        <v>21</v>
      </c>
      <c r="F13306" s="1" t="s">
        <v>3205</v>
      </c>
      <c r="G13306" s="1" t="s">
        <v>3967</v>
      </c>
      <c r="H13306" s="1" t="s">
        <v>3206</v>
      </c>
      <c r="I13306" t="s">
        <v>18397</v>
      </c>
      <c r="J13306" t="s">
        <v>23</v>
      </c>
      <c r="K13306">
        <v>3180</v>
      </c>
      <c r="L13306">
        <v>263940.05</v>
      </c>
      <c r="M13306">
        <v>83</v>
      </c>
      <c r="N13306" t="s">
        <v>9232</v>
      </c>
      <c r="O13306" t="s">
        <v>9511</v>
      </c>
      <c r="P13306">
        <v>0</v>
      </c>
      <c r="Q13306">
        <v>0</v>
      </c>
      <c r="R13306">
        <v>3</v>
      </c>
    </row>
    <row r="13307" spans="1:18" x14ac:dyDescent="0.25">
      <c r="A13307" t="s">
        <v>15010</v>
      </c>
      <c r="B13307">
        <v>2019</v>
      </c>
      <c r="C13307">
        <v>7</v>
      </c>
      <c r="D13307">
        <v>3</v>
      </c>
      <c r="E13307" t="s">
        <v>21</v>
      </c>
      <c r="F13307" s="1" t="s">
        <v>3205</v>
      </c>
      <c r="G13307" s="1" t="s">
        <v>3967</v>
      </c>
      <c r="H13307" s="1" t="s">
        <v>7263</v>
      </c>
      <c r="I13307" t="s">
        <v>18528</v>
      </c>
      <c r="J13307" t="s">
        <v>23</v>
      </c>
      <c r="K13307">
        <v>80</v>
      </c>
      <c r="L13307">
        <v>7120</v>
      </c>
      <c r="M13307">
        <v>89</v>
      </c>
      <c r="N13307" t="s">
        <v>21948</v>
      </c>
      <c r="O13307" t="s">
        <v>23302</v>
      </c>
      <c r="P13307">
        <v>0</v>
      </c>
      <c r="Q13307">
        <v>0</v>
      </c>
      <c r="R13307">
        <v>3</v>
      </c>
    </row>
    <row r="13308" spans="1:18" x14ac:dyDescent="0.25">
      <c r="A13308" t="s">
        <v>340</v>
      </c>
      <c r="B13308">
        <v>2016</v>
      </c>
      <c r="C13308">
        <v>1</v>
      </c>
      <c r="D13308">
        <v>14</v>
      </c>
      <c r="E13308" t="s">
        <v>226</v>
      </c>
      <c r="F13308" s="1" t="s">
        <v>3205</v>
      </c>
      <c r="G13308" s="1" t="s">
        <v>3863</v>
      </c>
      <c r="H13308" s="1" t="s">
        <v>3206</v>
      </c>
      <c r="I13308" t="s">
        <v>19008</v>
      </c>
      <c r="J13308" t="s">
        <v>23</v>
      </c>
      <c r="K13308">
        <v>22720</v>
      </c>
      <c r="L13308">
        <v>729312</v>
      </c>
      <c r="M13308">
        <v>32.1</v>
      </c>
      <c r="N13308" t="s">
        <v>9344</v>
      </c>
      <c r="O13308" t="s">
        <v>9496</v>
      </c>
      <c r="P13308">
        <v>3.9816758144422926E-2</v>
      </c>
      <c r="Q13308">
        <v>0</v>
      </c>
      <c r="R13308">
        <v>1</v>
      </c>
    </row>
    <row r="13309" spans="1:18" x14ac:dyDescent="0.25">
      <c r="A13309" t="s">
        <v>2657</v>
      </c>
      <c r="B13309">
        <v>2018</v>
      </c>
      <c r="C13309">
        <v>7</v>
      </c>
      <c r="D13309">
        <v>17</v>
      </c>
      <c r="E13309" t="s">
        <v>226</v>
      </c>
      <c r="F13309" s="1" t="s">
        <v>3205</v>
      </c>
      <c r="G13309" s="1" t="s">
        <v>3384</v>
      </c>
      <c r="H13309" s="1" t="s">
        <v>3206</v>
      </c>
      <c r="I13309" t="s">
        <v>17065</v>
      </c>
      <c r="J13309" t="s">
        <v>23</v>
      </c>
      <c r="K13309">
        <v>21650</v>
      </c>
      <c r="L13309">
        <v>1000879.5</v>
      </c>
      <c r="M13309">
        <v>46.23</v>
      </c>
      <c r="N13309" t="s">
        <v>163</v>
      </c>
      <c r="O13309" t="s">
        <v>9505</v>
      </c>
      <c r="P13309">
        <v>3.8218627714528705E-2</v>
      </c>
      <c r="Q13309">
        <v>0</v>
      </c>
      <c r="R13309">
        <v>3</v>
      </c>
    </row>
    <row r="13310" spans="1:18" x14ac:dyDescent="0.25">
      <c r="A13310" t="s">
        <v>2416</v>
      </c>
      <c r="B13310">
        <v>2018</v>
      </c>
      <c r="C13310">
        <v>4</v>
      </c>
      <c r="D13310">
        <v>19</v>
      </c>
      <c r="E13310" t="s">
        <v>1620</v>
      </c>
      <c r="F13310" s="1" t="s">
        <v>3205</v>
      </c>
      <c r="G13310" s="1" t="s">
        <v>3863</v>
      </c>
      <c r="H13310" s="1" t="s">
        <v>3206</v>
      </c>
      <c r="I13310" t="s">
        <v>18998</v>
      </c>
      <c r="J13310" t="s">
        <v>23</v>
      </c>
      <c r="K13310">
        <v>14125</v>
      </c>
      <c r="L13310">
        <v>713312.36</v>
      </c>
      <c r="M13310">
        <v>50.5</v>
      </c>
      <c r="N13310" t="s">
        <v>9340</v>
      </c>
      <c r="O13310" t="s">
        <v>9482</v>
      </c>
      <c r="P13310">
        <v>8.0867377033553248E-2</v>
      </c>
      <c r="Q13310">
        <v>0</v>
      </c>
      <c r="R13310">
        <v>2</v>
      </c>
    </row>
    <row r="13311" spans="1:18" x14ac:dyDescent="0.25">
      <c r="A13311" t="s">
        <v>2416</v>
      </c>
      <c r="B13311">
        <v>2018</v>
      </c>
      <c r="C13311">
        <v>4</v>
      </c>
      <c r="D13311">
        <v>19</v>
      </c>
      <c r="E13311" t="s">
        <v>1620</v>
      </c>
      <c r="F13311" s="1" t="s">
        <v>3205</v>
      </c>
      <c r="G13311" s="1" t="s">
        <v>3863</v>
      </c>
      <c r="H13311" s="1" t="s">
        <v>3206</v>
      </c>
      <c r="I13311" t="s">
        <v>19106</v>
      </c>
      <c r="J13311" t="s">
        <v>23</v>
      </c>
      <c r="K13311">
        <v>5220</v>
      </c>
      <c r="L13311">
        <v>260999.95</v>
      </c>
      <c r="M13311">
        <v>50</v>
      </c>
      <c r="N13311" t="s">
        <v>9331</v>
      </c>
      <c r="O13311" t="s">
        <v>9540</v>
      </c>
      <c r="P13311">
        <v>4.2454374665687751E-2</v>
      </c>
      <c r="Q13311">
        <v>0</v>
      </c>
      <c r="R13311">
        <v>2</v>
      </c>
    </row>
    <row r="13312" spans="1:18" x14ac:dyDescent="0.25">
      <c r="A13312" t="s">
        <v>2520</v>
      </c>
      <c r="B13312">
        <v>2018</v>
      </c>
      <c r="C13312">
        <v>5</v>
      </c>
      <c r="D13312">
        <v>24</v>
      </c>
      <c r="E13312" t="s">
        <v>1515</v>
      </c>
      <c r="F13312" s="1" t="s">
        <v>3205</v>
      </c>
      <c r="G13312" s="1" t="s">
        <v>18746</v>
      </c>
      <c r="H13312" s="1" t="s">
        <v>3206</v>
      </c>
      <c r="I13312" t="s">
        <v>18753</v>
      </c>
      <c r="J13312" t="s">
        <v>23</v>
      </c>
      <c r="K13312">
        <v>2993</v>
      </c>
      <c r="L13312">
        <v>139923</v>
      </c>
      <c r="M13312">
        <v>46.75</v>
      </c>
      <c r="N13312" t="s">
        <v>21995</v>
      </c>
      <c r="O13312" t="s">
        <v>23241</v>
      </c>
      <c r="P13312">
        <v>0</v>
      </c>
      <c r="Q13312">
        <v>0</v>
      </c>
      <c r="R13312">
        <v>2</v>
      </c>
    </row>
    <row r="13313" spans="1:18" x14ac:dyDescent="0.25">
      <c r="A13313" t="s">
        <v>1168</v>
      </c>
      <c r="B13313">
        <v>2016</v>
      </c>
      <c r="C13313">
        <v>10</v>
      </c>
      <c r="D13313">
        <v>24</v>
      </c>
      <c r="E13313" t="s">
        <v>31</v>
      </c>
      <c r="F13313" s="1" t="s">
        <v>3205</v>
      </c>
      <c r="G13313" s="1" t="s">
        <v>3384</v>
      </c>
      <c r="H13313" s="1" t="s">
        <v>3206</v>
      </c>
      <c r="I13313" t="s">
        <v>17075</v>
      </c>
      <c r="J13313" t="s">
        <v>23</v>
      </c>
      <c r="K13313">
        <v>3800</v>
      </c>
      <c r="L13313">
        <v>157890</v>
      </c>
      <c r="M13313">
        <v>41.55</v>
      </c>
      <c r="N13313" t="s">
        <v>168</v>
      </c>
      <c r="O13313" t="s">
        <v>9481</v>
      </c>
      <c r="P13313">
        <v>2.7900708435018715E-2</v>
      </c>
      <c r="Q13313">
        <v>0</v>
      </c>
      <c r="R13313">
        <v>4</v>
      </c>
    </row>
    <row r="13314" spans="1:18" x14ac:dyDescent="0.25">
      <c r="A13314" t="s">
        <v>1168</v>
      </c>
      <c r="B13314">
        <v>2016</v>
      </c>
      <c r="C13314">
        <v>10</v>
      </c>
      <c r="D13314">
        <v>24</v>
      </c>
      <c r="E13314" t="s">
        <v>31</v>
      </c>
      <c r="F13314" s="1" t="s">
        <v>3205</v>
      </c>
      <c r="G13314" s="1" t="s">
        <v>3384</v>
      </c>
      <c r="H13314" s="1" t="s">
        <v>3206</v>
      </c>
      <c r="I13314" t="s">
        <v>17119</v>
      </c>
      <c r="J13314" t="s">
        <v>23</v>
      </c>
      <c r="K13314">
        <v>1270</v>
      </c>
      <c r="L13314">
        <v>52768.5</v>
      </c>
      <c r="M13314">
        <v>41.55</v>
      </c>
      <c r="N13314" t="s">
        <v>168</v>
      </c>
      <c r="O13314" t="s">
        <v>9481</v>
      </c>
      <c r="P13314">
        <v>2.7900708435018715E-2</v>
      </c>
      <c r="Q13314">
        <v>0</v>
      </c>
      <c r="R13314">
        <v>4</v>
      </c>
    </row>
    <row r="13315" spans="1:18" x14ac:dyDescent="0.25">
      <c r="A13315" t="s">
        <v>2640</v>
      </c>
      <c r="B13315">
        <v>2018</v>
      </c>
      <c r="C13315">
        <v>7</v>
      </c>
      <c r="D13315">
        <v>10</v>
      </c>
      <c r="E13315" t="s">
        <v>2641</v>
      </c>
      <c r="F13315" s="1" t="s">
        <v>3205</v>
      </c>
      <c r="G13315" s="1" t="s">
        <v>3863</v>
      </c>
      <c r="H13315" s="1" t="s">
        <v>3206</v>
      </c>
      <c r="I13315" t="s">
        <v>19001</v>
      </c>
      <c r="J13315" t="s">
        <v>23</v>
      </c>
      <c r="K13315">
        <v>20000</v>
      </c>
      <c r="L13315">
        <v>1040000</v>
      </c>
      <c r="M13315">
        <v>52</v>
      </c>
      <c r="N13315" t="s">
        <v>9335</v>
      </c>
      <c r="O13315" t="s">
        <v>9441</v>
      </c>
      <c r="P13315">
        <v>0.12724850134172863</v>
      </c>
      <c r="Q13315">
        <v>0</v>
      </c>
      <c r="R13315">
        <v>3</v>
      </c>
    </row>
    <row r="13316" spans="1:18" x14ac:dyDescent="0.25">
      <c r="A13316" t="s">
        <v>3078</v>
      </c>
      <c r="B13316">
        <v>2018</v>
      </c>
      <c r="C13316">
        <v>12</v>
      </c>
      <c r="D13316">
        <v>2</v>
      </c>
      <c r="E13316" t="s">
        <v>2641</v>
      </c>
      <c r="F13316" s="1" t="s">
        <v>3205</v>
      </c>
      <c r="G13316" s="1" t="s">
        <v>3863</v>
      </c>
      <c r="H13316" s="1" t="s">
        <v>3206</v>
      </c>
      <c r="I13316" t="s">
        <v>19200</v>
      </c>
      <c r="J13316" t="s">
        <v>23</v>
      </c>
      <c r="K13316">
        <v>980</v>
      </c>
      <c r="L13316">
        <v>48363</v>
      </c>
      <c r="M13316">
        <v>49.35</v>
      </c>
      <c r="N13316" t="s">
        <v>9343</v>
      </c>
      <c r="O13316" t="s">
        <v>9730</v>
      </c>
      <c r="P13316">
        <v>0</v>
      </c>
      <c r="Q13316">
        <v>0</v>
      </c>
      <c r="R13316">
        <v>4</v>
      </c>
    </row>
    <row r="13317" spans="1:18" x14ac:dyDescent="0.25">
      <c r="A13317" t="s">
        <v>3078</v>
      </c>
      <c r="B13317">
        <v>2018</v>
      </c>
      <c r="C13317">
        <v>12</v>
      </c>
      <c r="D13317">
        <v>2</v>
      </c>
      <c r="E13317" t="s">
        <v>2641</v>
      </c>
      <c r="F13317" s="1" t="s">
        <v>3205</v>
      </c>
      <c r="G13317" s="1" t="s">
        <v>3227</v>
      </c>
      <c r="H13317" s="1" t="s">
        <v>3206</v>
      </c>
      <c r="I13317" t="s">
        <v>19792</v>
      </c>
      <c r="J13317" t="s">
        <v>23</v>
      </c>
      <c r="K13317">
        <v>5123</v>
      </c>
      <c r="L13317">
        <v>289129.31</v>
      </c>
      <c r="M13317">
        <v>56.44</v>
      </c>
      <c r="N13317" t="s">
        <v>22067</v>
      </c>
      <c r="O13317" t="s">
        <v>23263</v>
      </c>
      <c r="P13317">
        <v>0</v>
      </c>
      <c r="Q13317">
        <v>0</v>
      </c>
      <c r="R13317">
        <v>4</v>
      </c>
    </row>
    <row r="13318" spans="1:18" x14ac:dyDescent="0.25">
      <c r="A13318" t="s">
        <v>3078</v>
      </c>
      <c r="B13318">
        <v>2018</v>
      </c>
      <c r="C13318">
        <v>12</v>
      </c>
      <c r="D13318">
        <v>2</v>
      </c>
      <c r="E13318" t="s">
        <v>2641</v>
      </c>
      <c r="F13318" s="1" t="s">
        <v>3205</v>
      </c>
      <c r="G13318" s="1" t="s">
        <v>3384</v>
      </c>
      <c r="H13318" s="1" t="s">
        <v>3206</v>
      </c>
      <c r="I13318" t="s">
        <v>17417</v>
      </c>
      <c r="J13318" t="s">
        <v>23</v>
      </c>
      <c r="K13318">
        <v>8590</v>
      </c>
      <c r="L13318">
        <v>437445.75</v>
      </c>
      <c r="M13318">
        <v>50.93</v>
      </c>
      <c r="N13318" t="s">
        <v>228</v>
      </c>
      <c r="O13318" t="s">
        <v>9547</v>
      </c>
      <c r="P13318">
        <v>0</v>
      </c>
      <c r="Q13318">
        <v>0</v>
      </c>
      <c r="R13318">
        <v>4</v>
      </c>
    </row>
    <row r="13319" spans="1:18" x14ac:dyDescent="0.25">
      <c r="A13319" t="s">
        <v>3078</v>
      </c>
      <c r="B13319">
        <v>2018</v>
      </c>
      <c r="C13319">
        <v>12</v>
      </c>
      <c r="D13319">
        <v>2</v>
      </c>
      <c r="E13319" t="s">
        <v>2641</v>
      </c>
      <c r="F13319" s="1" t="s">
        <v>3205</v>
      </c>
      <c r="G13319" s="1" t="s">
        <v>3384</v>
      </c>
      <c r="H13319" s="1" t="s">
        <v>3206</v>
      </c>
      <c r="I13319" t="s">
        <v>17409</v>
      </c>
      <c r="J13319" t="s">
        <v>23</v>
      </c>
      <c r="K13319">
        <v>5600</v>
      </c>
      <c r="L13319">
        <v>273420</v>
      </c>
      <c r="M13319">
        <v>48.83</v>
      </c>
      <c r="N13319" t="s">
        <v>160</v>
      </c>
      <c r="O13319" t="s">
        <v>9452</v>
      </c>
      <c r="P13319">
        <v>0.10110188471641929</v>
      </c>
      <c r="Q13319">
        <v>0</v>
      </c>
      <c r="R13319">
        <v>4</v>
      </c>
    </row>
    <row r="13320" spans="1:18" x14ac:dyDescent="0.25">
      <c r="A13320" t="s">
        <v>10616</v>
      </c>
      <c r="B13320">
        <v>2019</v>
      </c>
      <c r="C13320">
        <v>3</v>
      </c>
      <c r="D13320">
        <v>29</v>
      </c>
      <c r="E13320" t="s">
        <v>31</v>
      </c>
      <c r="F13320" s="1" t="s">
        <v>3205</v>
      </c>
      <c r="G13320" s="1" t="s">
        <v>18722</v>
      </c>
      <c r="H13320" s="1" t="s">
        <v>3204</v>
      </c>
      <c r="I13320" t="s">
        <v>20030</v>
      </c>
      <c r="J13320" t="s">
        <v>23</v>
      </c>
      <c r="K13320">
        <v>816</v>
      </c>
      <c r="L13320">
        <v>42665</v>
      </c>
      <c r="M13320">
        <v>52.29</v>
      </c>
      <c r="N13320" t="s">
        <v>21988</v>
      </c>
      <c r="O13320" t="s">
        <v>23294</v>
      </c>
      <c r="P13320">
        <v>0</v>
      </c>
      <c r="Q13320">
        <v>0</v>
      </c>
      <c r="R13320">
        <v>1</v>
      </c>
    </row>
    <row r="13321" spans="1:18" x14ac:dyDescent="0.25">
      <c r="A13321" t="s">
        <v>15688</v>
      </c>
      <c r="B13321">
        <v>2019</v>
      </c>
      <c r="C13321">
        <v>9</v>
      </c>
      <c r="D13321">
        <v>24</v>
      </c>
      <c r="E13321" t="s">
        <v>226</v>
      </c>
      <c r="F13321" s="1" t="s">
        <v>3205</v>
      </c>
      <c r="G13321" s="1" t="s">
        <v>3384</v>
      </c>
      <c r="H13321" s="1" t="s">
        <v>3206</v>
      </c>
      <c r="I13321" t="s">
        <v>17213</v>
      </c>
      <c r="J13321" t="s">
        <v>23</v>
      </c>
      <c r="K13321">
        <v>7100</v>
      </c>
      <c r="L13321">
        <v>344350</v>
      </c>
      <c r="M13321">
        <v>48.5</v>
      </c>
      <c r="N13321" t="s">
        <v>163</v>
      </c>
      <c r="O13321" t="s">
        <v>9505</v>
      </c>
      <c r="P13321">
        <v>3.8218627714528705E-2</v>
      </c>
      <c r="Q13321">
        <v>0</v>
      </c>
      <c r="R13321">
        <v>3</v>
      </c>
    </row>
    <row r="13322" spans="1:18" x14ac:dyDescent="0.25">
      <c r="A13322" t="s">
        <v>15688</v>
      </c>
      <c r="B13322">
        <v>2019</v>
      </c>
      <c r="C13322">
        <v>9</v>
      </c>
      <c r="D13322">
        <v>24</v>
      </c>
      <c r="E13322" t="s">
        <v>226</v>
      </c>
      <c r="F13322" s="1" t="s">
        <v>3205</v>
      </c>
      <c r="G13322" s="1" t="s">
        <v>3384</v>
      </c>
      <c r="H13322" s="1" t="s">
        <v>3206</v>
      </c>
      <c r="I13322" t="s">
        <v>17215</v>
      </c>
      <c r="J13322" t="s">
        <v>23</v>
      </c>
      <c r="K13322">
        <v>8010</v>
      </c>
      <c r="L13322">
        <v>388485</v>
      </c>
      <c r="M13322">
        <v>48.5</v>
      </c>
      <c r="N13322" t="s">
        <v>170</v>
      </c>
      <c r="O13322" t="s">
        <v>9516</v>
      </c>
      <c r="P13322">
        <v>3.660242098978287E-2</v>
      </c>
      <c r="Q13322">
        <v>0</v>
      </c>
      <c r="R13322">
        <v>3</v>
      </c>
    </row>
    <row r="13323" spans="1:18" x14ac:dyDescent="0.25">
      <c r="A13323" t="s">
        <v>15688</v>
      </c>
      <c r="B13323">
        <v>2019</v>
      </c>
      <c r="C13323">
        <v>9</v>
      </c>
      <c r="D13323">
        <v>24</v>
      </c>
      <c r="E13323" t="s">
        <v>226</v>
      </c>
      <c r="F13323" s="1" t="s">
        <v>3205</v>
      </c>
      <c r="G13323" s="1" t="s">
        <v>3863</v>
      </c>
      <c r="H13323" s="1" t="s">
        <v>3206</v>
      </c>
      <c r="I13323" t="s">
        <v>19207</v>
      </c>
      <c r="J13323" t="s">
        <v>23</v>
      </c>
      <c r="K13323">
        <v>5630</v>
      </c>
      <c r="L13323">
        <v>267425</v>
      </c>
      <c r="M13323">
        <v>47.5</v>
      </c>
      <c r="N13323" t="s">
        <v>9331</v>
      </c>
      <c r="O13323" t="s">
        <v>9540</v>
      </c>
      <c r="P13323">
        <v>4.2454374665687751E-2</v>
      </c>
      <c r="Q13323">
        <v>0</v>
      </c>
      <c r="R13323">
        <v>3</v>
      </c>
    </row>
    <row r="13324" spans="1:18" x14ac:dyDescent="0.25">
      <c r="A13324" t="s">
        <v>15688</v>
      </c>
      <c r="B13324">
        <v>2019</v>
      </c>
      <c r="C13324">
        <v>9</v>
      </c>
      <c r="D13324">
        <v>24</v>
      </c>
      <c r="E13324" t="s">
        <v>226</v>
      </c>
      <c r="F13324" s="1" t="s">
        <v>3205</v>
      </c>
      <c r="G13324" s="1" t="s">
        <v>3384</v>
      </c>
      <c r="H13324" s="1" t="s">
        <v>3206</v>
      </c>
      <c r="I13324" t="s">
        <v>17299</v>
      </c>
      <c r="J13324" t="s">
        <v>23</v>
      </c>
      <c r="K13324">
        <v>550</v>
      </c>
      <c r="L13324">
        <v>26675</v>
      </c>
      <c r="M13324">
        <v>48.5</v>
      </c>
      <c r="N13324" t="s">
        <v>160</v>
      </c>
      <c r="O13324" t="s">
        <v>9452</v>
      </c>
      <c r="P13324">
        <v>0.10110188471641929</v>
      </c>
      <c r="Q13324">
        <v>0</v>
      </c>
      <c r="R13324">
        <v>3</v>
      </c>
    </row>
    <row r="13325" spans="1:18" x14ac:dyDescent="0.25">
      <c r="A13325" t="s">
        <v>7286</v>
      </c>
      <c r="B13325">
        <v>2019</v>
      </c>
      <c r="C13325">
        <v>1</v>
      </c>
      <c r="D13325">
        <v>17</v>
      </c>
      <c r="E13325" t="s">
        <v>31</v>
      </c>
      <c r="F13325" s="1" t="s">
        <v>3205</v>
      </c>
      <c r="G13325" s="1" t="s">
        <v>18746</v>
      </c>
      <c r="H13325" s="1" t="s">
        <v>3204</v>
      </c>
      <c r="I13325" t="s">
        <v>19995</v>
      </c>
      <c r="J13325" t="s">
        <v>23</v>
      </c>
      <c r="K13325">
        <v>46</v>
      </c>
      <c r="L13325">
        <v>2148.48</v>
      </c>
      <c r="M13325">
        <v>46.71</v>
      </c>
      <c r="N13325" t="s">
        <v>22025</v>
      </c>
      <c r="O13325" t="s">
        <v>23306</v>
      </c>
      <c r="P13325">
        <v>0</v>
      </c>
      <c r="Q13325">
        <v>0</v>
      </c>
      <c r="R13325">
        <v>1</v>
      </c>
    </row>
    <row r="13326" spans="1:18" x14ac:dyDescent="0.25">
      <c r="A13326" t="s">
        <v>829</v>
      </c>
      <c r="B13326">
        <v>2016</v>
      </c>
      <c r="C13326">
        <v>4</v>
      </c>
      <c r="D13326">
        <v>25</v>
      </c>
      <c r="E13326" t="s">
        <v>226</v>
      </c>
      <c r="F13326" s="1" t="s">
        <v>3205</v>
      </c>
      <c r="G13326" s="1" t="s">
        <v>3863</v>
      </c>
      <c r="H13326" s="1" t="s">
        <v>3206</v>
      </c>
      <c r="I13326" t="s">
        <v>728</v>
      </c>
      <c r="J13326" t="s">
        <v>23</v>
      </c>
      <c r="K13326">
        <v>9600</v>
      </c>
      <c r="L13326">
        <v>322560.01</v>
      </c>
      <c r="M13326">
        <v>33.6</v>
      </c>
      <c r="N13326" t="s">
        <v>9332</v>
      </c>
      <c r="O13326" t="s">
        <v>9531</v>
      </c>
      <c r="P13326">
        <v>0</v>
      </c>
      <c r="Q13326">
        <v>0</v>
      </c>
      <c r="R13326">
        <v>2</v>
      </c>
    </row>
    <row r="13327" spans="1:18" x14ac:dyDescent="0.25">
      <c r="A13327" t="s">
        <v>829</v>
      </c>
      <c r="B13327">
        <v>2016</v>
      </c>
      <c r="C13327">
        <v>4</v>
      </c>
      <c r="D13327">
        <v>25</v>
      </c>
      <c r="E13327" t="s">
        <v>226</v>
      </c>
      <c r="F13327" s="1" t="s">
        <v>3205</v>
      </c>
      <c r="G13327" s="1" t="s">
        <v>3863</v>
      </c>
      <c r="H13327" s="1" t="s">
        <v>3206</v>
      </c>
      <c r="I13327" t="s">
        <v>18965</v>
      </c>
      <c r="J13327" t="s">
        <v>23</v>
      </c>
      <c r="K13327">
        <v>12070</v>
      </c>
      <c r="L13327">
        <v>393481.99</v>
      </c>
      <c r="M13327">
        <v>32.6</v>
      </c>
      <c r="N13327" t="s">
        <v>9340</v>
      </c>
      <c r="O13327" t="s">
        <v>9482</v>
      </c>
      <c r="P13327">
        <v>8.0867377033553248E-2</v>
      </c>
      <c r="Q13327">
        <v>0</v>
      </c>
      <c r="R13327">
        <v>2</v>
      </c>
    </row>
    <row r="13328" spans="1:18" x14ac:dyDescent="0.25">
      <c r="A13328" t="s">
        <v>2834</v>
      </c>
      <c r="B13328">
        <v>2018</v>
      </c>
      <c r="C13328">
        <v>9</v>
      </c>
      <c r="D13328">
        <v>24</v>
      </c>
      <c r="E13328" t="s">
        <v>1515</v>
      </c>
      <c r="F13328" s="1" t="s">
        <v>3205</v>
      </c>
      <c r="G13328" s="1" t="s">
        <v>19961</v>
      </c>
      <c r="H13328" s="1" t="s">
        <v>3206</v>
      </c>
      <c r="I13328" t="s">
        <v>19965</v>
      </c>
      <c r="J13328" t="s">
        <v>23</v>
      </c>
      <c r="K13328">
        <v>687</v>
      </c>
      <c r="L13328">
        <v>44311.5</v>
      </c>
      <c r="M13328">
        <v>64.5</v>
      </c>
      <c r="N13328" t="s">
        <v>22101</v>
      </c>
      <c r="O13328" t="s">
        <v>23292</v>
      </c>
      <c r="P13328">
        <v>0</v>
      </c>
      <c r="Q13328">
        <v>0</v>
      </c>
      <c r="R13328">
        <v>3</v>
      </c>
    </row>
    <row r="13329" spans="1:18" x14ac:dyDescent="0.25">
      <c r="A13329" t="s">
        <v>2834</v>
      </c>
      <c r="B13329">
        <v>2018</v>
      </c>
      <c r="C13329">
        <v>9</v>
      </c>
      <c r="D13329">
        <v>24</v>
      </c>
      <c r="E13329" t="s">
        <v>1515</v>
      </c>
      <c r="F13329" s="1" t="s">
        <v>3205</v>
      </c>
      <c r="G13329" s="1" t="s">
        <v>19961</v>
      </c>
      <c r="H13329" s="1" t="s">
        <v>3204</v>
      </c>
      <c r="I13329" t="s">
        <v>19978</v>
      </c>
      <c r="J13329" t="s">
        <v>23</v>
      </c>
      <c r="K13329">
        <v>356</v>
      </c>
      <c r="L13329">
        <v>22072</v>
      </c>
      <c r="M13329">
        <v>62</v>
      </c>
      <c r="N13329" t="s">
        <v>22104</v>
      </c>
      <c r="O13329" t="s">
        <v>23293</v>
      </c>
      <c r="P13329">
        <v>0</v>
      </c>
      <c r="Q13329">
        <v>0</v>
      </c>
      <c r="R13329">
        <v>3</v>
      </c>
    </row>
    <row r="13330" spans="1:18" x14ac:dyDescent="0.25">
      <c r="A13330" t="s">
        <v>1220</v>
      </c>
      <c r="B13330">
        <v>2016</v>
      </c>
      <c r="C13330">
        <v>11</v>
      </c>
      <c r="D13330">
        <v>14</v>
      </c>
      <c r="E13330" t="s">
        <v>92</v>
      </c>
      <c r="F13330" s="1" t="s">
        <v>3205</v>
      </c>
      <c r="G13330" s="1" t="s">
        <v>3227</v>
      </c>
      <c r="H13330" s="1" t="s">
        <v>3206</v>
      </c>
      <c r="I13330" t="s">
        <v>19747</v>
      </c>
      <c r="J13330" t="s">
        <v>23</v>
      </c>
      <c r="K13330">
        <v>2550</v>
      </c>
      <c r="L13330">
        <v>136425</v>
      </c>
      <c r="M13330">
        <v>53.5</v>
      </c>
      <c r="N13330" t="s">
        <v>22069</v>
      </c>
      <c r="O13330" t="s">
        <v>23265</v>
      </c>
      <c r="P13330">
        <v>0</v>
      </c>
      <c r="Q13330">
        <v>0</v>
      </c>
      <c r="R13330">
        <v>4</v>
      </c>
    </row>
    <row r="13331" spans="1:18" x14ac:dyDescent="0.25">
      <c r="A13331" t="s">
        <v>1220</v>
      </c>
      <c r="B13331">
        <v>2016</v>
      </c>
      <c r="C13331">
        <v>11</v>
      </c>
      <c r="D13331">
        <v>14</v>
      </c>
      <c r="E13331" t="s">
        <v>92</v>
      </c>
      <c r="F13331" s="1" t="s">
        <v>3205</v>
      </c>
      <c r="G13331" s="1" t="s">
        <v>3216</v>
      </c>
      <c r="H13331" s="1" t="s">
        <v>3206</v>
      </c>
      <c r="I13331" t="s">
        <v>965</v>
      </c>
      <c r="J13331" t="s">
        <v>23</v>
      </c>
      <c r="K13331">
        <v>2690</v>
      </c>
      <c r="L13331">
        <v>166645.5</v>
      </c>
      <c r="M13331">
        <v>61.95</v>
      </c>
      <c r="N13331" t="s">
        <v>9421</v>
      </c>
      <c r="O13331" t="s">
        <v>9654</v>
      </c>
      <c r="P13331">
        <v>0</v>
      </c>
      <c r="Q13331">
        <v>0</v>
      </c>
      <c r="R13331">
        <v>4</v>
      </c>
    </row>
    <row r="13332" spans="1:18" x14ac:dyDescent="0.25">
      <c r="A13332" t="s">
        <v>7978</v>
      </c>
      <c r="B13332">
        <v>2017</v>
      </c>
      <c r="C13332">
        <v>4</v>
      </c>
      <c r="D13332">
        <v>3</v>
      </c>
      <c r="E13332" t="s">
        <v>7328</v>
      </c>
      <c r="F13332" s="1" t="s">
        <v>5207</v>
      </c>
      <c r="G13332" s="1" t="s">
        <v>20573</v>
      </c>
      <c r="H13332" s="1" t="s">
        <v>3201</v>
      </c>
      <c r="I13332" t="s">
        <v>20668</v>
      </c>
      <c r="J13332" t="s">
        <v>23</v>
      </c>
      <c r="K13332">
        <v>150</v>
      </c>
      <c r="L13332">
        <v>24895.05</v>
      </c>
      <c r="M13332">
        <v>165.97</v>
      </c>
      <c r="N13332" t="s">
        <v>7263</v>
      </c>
      <c r="O13332" t="s">
        <v>23191</v>
      </c>
      <c r="P13332">
        <v>0</v>
      </c>
      <c r="Q13332">
        <v>0</v>
      </c>
      <c r="R13332">
        <v>2</v>
      </c>
    </row>
    <row r="13333" spans="1:18" x14ac:dyDescent="0.25">
      <c r="A13333" t="s">
        <v>8486</v>
      </c>
      <c r="B13333">
        <v>2018</v>
      </c>
      <c r="C13333">
        <v>4</v>
      </c>
      <c r="D13333">
        <v>17</v>
      </c>
      <c r="E13333" t="s">
        <v>8070</v>
      </c>
      <c r="F13333" s="1" t="s">
        <v>5207</v>
      </c>
      <c r="G13333" s="1" t="s">
        <v>21316</v>
      </c>
      <c r="H13333" s="1" t="s">
        <v>7263</v>
      </c>
      <c r="I13333" t="s">
        <v>6870</v>
      </c>
      <c r="J13333" t="s">
        <v>38</v>
      </c>
      <c r="K13333">
        <v>180</v>
      </c>
      <c r="L13333">
        <v>28500</v>
      </c>
      <c r="M13333">
        <v>158.33000000000001</v>
      </c>
      <c r="N13333" t="s">
        <v>8919</v>
      </c>
      <c r="O13333" t="s">
        <v>9993</v>
      </c>
      <c r="P13333">
        <v>0</v>
      </c>
      <c r="Q13333">
        <v>0</v>
      </c>
      <c r="R13333">
        <v>2</v>
      </c>
    </row>
    <row r="13334" spans="1:18" x14ac:dyDescent="0.25">
      <c r="A13334" t="s">
        <v>1595</v>
      </c>
      <c r="B13334">
        <v>2017</v>
      </c>
      <c r="C13334">
        <v>5</v>
      </c>
      <c r="D13334">
        <v>12</v>
      </c>
      <c r="E13334" t="s">
        <v>1594</v>
      </c>
      <c r="F13334" s="1" t="s">
        <v>3205</v>
      </c>
      <c r="G13334" s="1" t="s">
        <v>3863</v>
      </c>
      <c r="H13334" s="1" t="s">
        <v>3206</v>
      </c>
      <c r="I13334" t="s">
        <v>19012</v>
      </c>
      <c r="J13334" t="s">
        <v>23</v>
      </c>
      <c r="K13334">
        <v>7953</v>
      </c>
      <c r="L13334">
        <v>318135.90000000002</v>
      </c>
      <c r="M13334">
        <v>40</v>
      </c>
      <c r="N13334" t="s">
        <v>9335</v>
      </c>
      <c r="O13334" t="s">
        <v>9441</v>
      </c>
      <c r="P13334">
        <v>0.12724850134172863</v>
      </c>
      <c r="Q13334">
        <v>0</v>
      </c>
      <c r="R13334">
        <v>2</v>
      </c>
    </row>
    <row r="13335" spans="1:18" x14ac:dyDescent="0.25">
      <c r="A13335" t="s">
        <v>14795</v>
      </c>
      <c r="B13335">
        <v>2019</v>
      </c>
      <c r="C13335">
        <v>6</v>
      </c>
      <c r="D13335">
        <v>7</v>
      </c>
      <c r="E13335" t="s">
        <v>7323</v>
      </c>
      <c r="F13335" s="1" t="s">
        <v>5207</v>
      </c>
      <c r="G13335" s="1" t="s">
        <v>20573</v>
      </c>
      <c r="H13335" s="1" t="s">
        <v>3201</v>
      </c>
      <c r="I13335" t="s">
        <v>20658</v>
      </c>
      <c r="J13335" t="s">
        <v>23</v>
      </c>
      <c r="K13335">
        <v>500</v>
      </c>
      <c r="L13335">
        <v>55250</v>
      </c>
      <c r="M13335">
        <v>110.5</v>
      </c>
      <c r="N13335" t="s">
        <v>8995</v>
      </c>
      <c r="O13335" t="s">
        <v>9794</v>
      </c>
      <c r="P13335">
        <v>0</v>
      </c>
      <c r="Q13335">
        <v>0</v>
      </c>
      <c r="R13335">
        <v>2</v>
      </c>
    </row>
    <row r="13336" spans="1:18" x14ac:dyDescent="0.25">
      <c r="A13336" t="s">
        <v>14795</v>
      </c>
      <c r="B13336">
        <v>2019</v>
      </c>
      <c r="C13336">
        <v>6</v>
      </c>
      <c r="D13336">
        <v>7</v>
      </c>
      <c r="E13336" t="s">
        <v>7323</v>
      </c>
      <c r="F13336" s="1" t="s">
        <v>5207</v>
      </c>
      <c r="G13336" s="1" t="s">
        <v>20931</v>
      </c>
      <c r="H13336" s="1" t="s">
        <v>3201</v>
      </c>
      <c r="I13336" t="s">
        <v>20952</v>
      </c>
      <c r="J13336" t="s">
        <v>23</v>
      </c>
      <c r="K13336">
        <v>150</v>
      </c>
      <c r="L13336">
        <v>19869</v>
      </c>
      <c r="M13336">
        <v>132.46</v>
      </c>
      <c r="N13336" t="s">
        <v>7263</v>
      </c>
      <c r="O13336" t="s">
        <v>23191</v>
      </c>
      <c r="P13336">
        <v>0</v>
      </c>
      <c r="Q13336">
        <v>0</v>
      </c>
      <c r="R13336">
        <v>2</v>
      </c>
    </row>
    <row r="13337" spans="1:18" x14ac:dyDescent="0.25">
      <c r="A13337" t="s">
        <v>14795</v>
      </c>
      <c r="B13337">
        <v>2019</v>
      </c>
      <c r="C13337">
        <v>6</v>
      </c>
      <c r="D13337">
        <v>7</v>
      </c>
      <c r="E13337" t="s">
        <v>7323</v>
      </c>
      <c r="F13337" s="1" t="s">
        <v>5207</v>
      </c>
      <c r="G13337" s="1" t="s">
        <v>20931</v>
      </c>
      <c r="H13337" s="1" t="s">
        <v>3201</v>
      </c>
      <c r="I13337" t="s">
        <v>20984</v>
      </c>
      <c r="J13337" t="s">
        <v>23</v>
      </c>
      <c r="K13337">
        <v>60</v>
      </c>
      <c r="L13337">
        <v>9086.4</v>
      </c>
      <c r="M13337">
        <v>151.44</v>
      </c>
      <c r="N13337" t="s">
        <v>9110</v>
      </c>
      <c r="O13337" t="s">
        <v>9805</v>
      </c>
      <c r="P13337">
        <v>0</v>
      </c>
      <c r="Q13337">
        <v>0</v>
      </c>
      <c r="R13337">
        <v>2</v>
      </c>
    </row>
    <row r="13338" spans="1:18" x14ac:dyDescent="0.25">
      <c r="A13338" t="s">
        <v>14795</v>
      </c>
      <c r="B13338">
        <v>2019</v>
      </c>
      <c r="C13338">
        <v>6</v>
      </c>
      <c r="D13338">
        <v>7</v>
      </c>
      <c r="E13338" t="s">
        <v>7323</v>
      </c>
      <c r="F13338" s="1" t="s">
        <v>5207</v>
      </c>
      <c r="G13338" s="1" t="s">
        <v>20931</v>
      </c>
      <c r="H13338" s="1" t="s">
        <v>3201</v>
      </c>
      <c r="I13338" t="s">
        <v>20972</v>
      </c>
      <c r="J13338" t="s">
        <v>23</v>
      </c>
      <c r="K13338">
        <v>207</v>
      </c>
      <c r="L13338">
        <v>29298.78</v>
      </c>
      <c r="M13338">
        <v>141.54</v>
      </c>
      <c r="N13338" t="s">
        <v>9108</v>
      </c>
      <c r="O13338" t="s">
        <v>9806</v>
      </c>
      <c r="P13338">
        <v>0</v>
      </c>
      <c r="Q13338">
        <v>0</v>
      </c>
      <c r="R13338">
        <v>2</v>
      </c>
    </row>
    <row r="13339" spans="1:18" x14ac:dyDescent="0.25">
      <c r="A13339" t="s">
        <v>14795</v>
      </c>
      <c r="B13339">
        <v>2019</v>
      </c>
      <c r="C13339">
        <v>6</v>
      </c>
      <c r="D13339">
        <v>7</v>
      </c>
      <c r="E13339" t="s">
        <v>7323</v>
      </c>
      <c r="F13339" s="1" t="s">
        <v>5207</v>
      </c>
      <c r="G13339" s="1" t="s">
        <v>21008</v>
      </c>
      <c r="H13339" s="1" t="s">
        <v>3201</v>
      </c>
      <c r="I13339" t="s">
        <v>6944</v>
      </c>
      <c r="J13339" t="s">
        <v>23</v>
      </c>
      <c r="K13339">
        <v>50</v>
      </c>
      <c r="L13339">
        <v>7026</v>
      </c>
      <c r="M13339">
        <v>140.52000000000001</v>
      </c>
      <c r="N13339" t="s">
        <v>9358</v>
      </c>
      <c r="O13339" t="s">
        <v>9809</v>
      </c>
      <c r="P13339">
        <v>0</v>
      </c>
      <c r="Q13339">
        <v>0</v>
      </c>
      <c r="R13339">
        <v>2</v>
      </c>
    </row>
    <row r="13340" spans="1:18" x14ac:dyDescent="0.25">
      <c r="A13340" t="s">
        <v>14795</v>
      </c>
      <c r="B13340">
        <v>2019</v>
      </c>
      <c r="C13340">
        <v>6</v>
      </c>
      <c r="D13340">
        <v>7</v>
      </c>
      <c r="E13340" t="s">
        <v>7323</v>
      </c>
      <c r="F13340" s="1" t="s">
        <v>5207</v>
      </c>
      <c r="G13340" s="1" t="s">
        <v>21008</v>
      </c>
      <c r="H13340" s="1" t="s">
        <v>3201</v>
      </c>
      <c r="I13340" t="s">
        <v>21027</v>
      </c>
      <c r="J13340" t="s">
        <v>23</v>
      </c>
      <c r="K13340">
        <v>45</v>
      </c>
      <c r="L13340">
        <v>6323.4</v>
      </c>
      <c r="M13340">
        <v>140.52000000000001</v>
      </c>
      <c r="N13340" t="s">
        <v>7263</v>
      </c>
      <c r="O13340" t="s">
        <v>23191</v>
      </c>
      <c r="P13340">
        <v>0</v>
      </c>
      <c r="Q13340">
        <v>0</v>
      </c>
      <c r="R13340">
        <v>2</v>
      </c>
    </row>
    <row r="13341" spans="1:18" x14ac:dyDescent="0.25">
      <c r="A13341" t="s">
        <v>14795</v>
      </c>
      <c r="B13341">
        <v>2019</v>
      </c>
      <c r="C13341">
        <v>6</v>
      </c>
      <c r="D13341">
        <v>7</v>
      </c>
      <c r="E13341" t="s">
        <v>7323</v>
      </c>
      <c r="F13341" s="1" t="s">
        <v>5207</v>
      </c>
      <c r="G13341" s="1" t="s">
        <v>21008</v>
      </c>
      <c r="H13341" s="1" t="s">
        <v>3201</v>
      </c>
      <c r="I13341" t="s">
        <v>7031</v>
      </c>
      <c r="J13341" t="s">
        <v>23</v>
      </c>
      <c r="K13341">
        <v>55</v>
      </c>
      <c r="L13341">
        <v>7728.6</v>
      </c>
      <c r="M13341">
        <v>140.52000000000001</v>
      </c>
      <c r="N13341" t="s">
        <v>9365</v>
      </c>
      <c r="O13341" t="s">
        <v>9812</v>
      </c>
      <c r="P13341">
        <v>0</v>
      </c>
      <c r="Q13341">
        <v>0</v>
      </c>
      <c r="R13341">
        <v>2</v>
      </c>
    </row>
    <row r="13342" spans="1:18" x14ac:dyDescent="0.25">
      <c r="A13342" t="s">
        <v>14795</v>
      </c>
      <c r="B13342">
        <v>2019</v>
      </c>
      <c r="C13342">
        <v>6</v>
      </c>
      <c r="D13342">
        <v>7</v>
      </c>
      <c r="E13342" t="s">
        <v>7323</v>
      </c>
      <c r="F13342" s="1" t="s">
        <v>5207</v>
      </c>
      <c r="G13342" s="1" t="s">
        <v>21008</v>
      </c>
      <c r="H13342" s="1" t="s">
        <v>3201</v>
      </c>
      <c r="I13342" t="s">
        <v>6977</v>
      </c>
      <c r="J13342" t="s">
        <v>23</v>
      </c>
      <c r="K13342">
        <v>65</v>
      </c>
      <c r="L13342">
        <v>9842.9500000000007</v>
      </c>
      <c r="M13342">
        <v>151.43</v>
      </c>
      <c r="N13342" t="s">
        <v>7263</v>
      </c>
      <c r="O13342" t="s">
        <v>23191</v>
      </c>
      <c r="P13342">
        <v>0</v>
      </c>
      <c r="Q13342">
        <v>0</v>
      </c>
      <c r="R13342">
        <v>2</v>
      </c>
    </row>
    <row r="13343" spans="1:18" x14ac:dyDescent="0.25">
      <c r="A13343" t="s">
        <v>14795</v>
      </c>
      <c r="B13343">
        <v>2019</v>
      </c>
      <c r="C13343">
        <v>6</v>
      </c>
      <c r="D13343">
        <v>7</v>
      </c>
      <c r="E13343" t="s">
        <v>7323</v>
      </c>
      <c r="F13343" s="1" t="s">
        <v>5207</v>
      </c>
      <c r="G13343" s="1" t="s">
        <v>20573</v>
      </c>
      <c r="H13343" s="1" t="s">
        <v>3201</v>
      </c>
      <c r="I13343" t="s">
        <v>20783</v>
      </c>
      <c r="J13343" t="s">
        <v>23</v>
      </c>
      <c r="K13343">
        <v>175</v>
      </c>
      <c r="L13343">
        <v>23212</v>
      </c>
      <c r="M13343">
        <v>132.63999999999999</v>
      </c>
      <c r="N13343" t="s">
        <v>7263</v>
      </c>
      <c r="O13343" t="s">
        <v>23191</v>
      </c>
      <c r="P13343">
        <v>0</v>
      </c>
      <c r="Q13343">
        <v>0</v>
      </c>
      <c r="R13343">
        <v>2</v>
      </c>
    </row>
    <row r="13344" spans="1:18" x14ac:dyDescent="0.25">
      <c r="A13344" t="s">
        <v>2953</v>
      </c>
      <c r="B13344">
        <v>2018</v>
      </c>
      <c r="C13344">
        <v>10</v>
      </c>
      <c r="D13344">
        <v>19</v>
      </c>
      <c r="E13344" t="s">
        <v>226</v>
      </c>
      <c r="F13344" s="1" t="s">
        <v>3205</v>
      </c>
      <c r="G13344" s="1" t="s">
        <v>3384</v>
      </c>
      <c r="H13344" s="1" t="s">
        <v>3206</v>
      </c>
      <c r="I13344" t="s">
        <v>17065</v>
      </c>
      <c r="J13344" t="s">
        <v>23</v>
      </c>
      <c r="K13344">
        <v>16490</v>
      </c>
      <c r="L13344">
        <v>766785</v>
      </c>
      <c r="M13344">
        <v>46.5</v>
      </c>
      <c r="N13344" t="s">
        <v>163</v>
      </c>
      <c r="O13344" t="s">
        <v>9505</v>
      </c>
      <c r="P13344">
        <v>3.8218627714528705E-2</v>
      </c>
      <c r="Q13344">
        <v>0</v>
      </c>
      <c r="R13344">
        <v>4</v>
      </c>
    </row>
    <row r="13345" spans="1:18" x14ac:dyDescent="0.25">
      <c r="A13345" t="s">
        <v>2953</v>
      </c>
      <c r="B13345">
        <v>2018</v>
      </c>
      <c r="C13345">
        <v>10</v>
      </c>
      <c r="D13345">
        <v>19</v>
      </c>
      <c r="E13345" t="s">
        <v>226</v>
      </c>
      <c r="F13345" s="1" t="s">
        <v>3205</v>
      </c>
      <c r="G13345" s="1" t="s">
        <v>3863</v>
      </c>
      <c r="H13345" s="1" t="s">
        <v>3206</v>
      </c>
      <c r="I13345" t="s">
        <v>19003</v>
      </c>
      <c r="J13345" t="s">
        <v>23</v>
      </c>
      <c r="K13345">
        <v>5610</v>
      </c>
      <c r="L13345">
        <v>276012</v>
      </c>
      <c r="M13345">
        <v>49.2</v>
      </c>
      <c r="N13345" t="s">
        <v>9344</v>
      </c>
      <c r="O13345" t="s">
        <v>9496</v>
      </c>
      <c r="P13345">
        <v>3.9816758144422926E-2</v>
      </c>
      <c r="Q13345">
        <v>0</v>
      </c>
      <c r="R13345">
        <v>4</v>
      </c>
    </row>
    <row r="13346" spans="1:18" x14ac:dyDescent="0.25">
      <c r="A13346" t="s">
        <v>3122</v>
      </c>
      <c r="B13346">
        <v>2018</v>
      </c>
      <c r="C13346">
        <v>12</v>
      </c>
      <c r="D13346">
        <v>14</v>
      </c>
      <c r="E13346" t="s">
        <v>2827</v>
      </c>
      <c r="F13346" s="1" t="s">
        <v>3205</v>
      </c>
      <c r="G13346" s="1" t="s">
        <v>3863</v>
      </c>
      <c r="H13346" s="1" t="s">
        <v>7263</v>
      </c>
      <c r="I13346" t="s">
        <v>19277</v>
      </c>
      <c r="J13346" t="s">
        <v>23</v>
      </c>
      <c r="K13346">
        <v>5990</v>
      </c>
      <c r="L13346">
        <v>265357</v>
      </c>
      <c r="M13346">
        <v>44.3</v>
      </c>
      <c r="N13346" t="s">
        <v>9347</v>
      </c>
      <c r="O13346" t="s">
        <v>9437</v>
      </c>
      <c r="P13346">
        <v>0</v>
      </c>
      <c r="Q13346">
        <v>0</v>
      </c>
      <c r="R13346">
        <v>4</v>
      </c>
    </row>
    <row r="13347" spans="1:18" x14ac:dyDescent="0.25">
      <c r="A13347" t="s">
        <v>3122</v>
      </c>
      <c r="B13347">
        <v>2018</v>
      </c>
      <c r="C13347">
        <v>12</v>
      </c>
      <c r="D13347">
        <v>14</v>
      </c>
      <c r="E13347" t="s">
        <v>2827</v>
      </c>
      <c r="F13347" s="1" t="s">
        <v>3205</v>
      </c>
      <c r="G13347" s="1" t="s">
        <v>3863</v>
      </c>
      <c r="H13347" s="1" t="s">
        <v>7263</v>
      </c>
      <c r="I13347" t="s">
        <v>19278</v>
      </c>
      <c r="J13347" t="s">
        <v>23</v>
      </c>
      <c r="K13347">
        <v>1560</v>
      </c>
      <c r="L13347">
        <v>69108</v>
      </c>
      <c r="M13347">
        <v>44.3</v>
      </c>
      <c r="N13347" t="s">
        <v>9304</v>
      </c>
      <c r="O13347" t="s">
        <v>9612</v>
      </c>
      <c r="P13347">
        <v>0</v>
      </c>
      <c r="Q13347">
        <v>0</v>
      </c>
      <c r="R13347">
        <v>4</v>
      </c>
    </row>
    <row r="13348" spans="1:18" x14ac:dyDescent="0.25">
      <c r="A13348" t="s">
        <v>3122</v>
      </c>
      <c r="B13348">
        <v>2018</v>
      </c>
      <c r="C13348">
        <v>12</v>
      </c>
      <c r="D13348">
        <v>14</v>
      </c>
      <c r="E13348" t="s">
        <v>2827</v>
      </c>
      <c r="F13348" s="1" t="s">
        <v>3205</v>
      </c>
      <c r="G13348" s="1" t="s">
        <v>3863</v>
      </c>
      <c r="H13348" s="1" t="s">
        <v>7263</v>
      </c>
      <c r="I13348" t="s">
        <v>19334</v>
      </c>
      <c r="J13348" t="s">
        <v>23</v>
      </c>
      <c r="K13348">
        <v>11160</v>
      </c>
      <c r="L13348">
        <v>494388</v>
      </c>
      <c r="M13348">
        <v>44.3</v>
      </c>
      <c r="N13348" t="s">
        <v>9309</v>
      </c>
      <c r="O13348" t="s">
        <v>9443</v>
      </c>
      <c r="P13348">
        <v>0</v>
      </c>
      <c r="Q13348">
        <v>0</v>
      </c>
      <c r="R13348">
        <v>4</v>
      </c>
    </row>
    <row r="13349" spans="1:18" x14ac:dyDescent="0.25">
      <c r="A13349" t="s">
        <v>3122</v>
      </c>
      <c r="B13349">
        <v>2018</v>
      </c>
      <c r="C13349">
        <v>12</v>
      </c>
      <c r="D13349">
        <v>14</v>
      </c>
      <c r="E13349" t="s">
        <v>2827</v>
      </c>
      <c r="F13349" s="1" t="s">
        <v>3205</v>
      </c>
      <c r="G13349" s="1" t="s">
        <v>3227</v>
      </c>
      <c r="H13349" s="1" t="s">
        <v>3206</v>
      </c>
      <c r="I13349" t="s">
        <v>19753</v>
      </c>
      <c r="J13349" t="s">
        <v>23</v>
      </c>
      <c r="K13349">
        <v>4060</v>
      </c>
      <c r="L13349">
        <v>203812</v>
      </c>
      <c r="M13349">
        <v>50.2</v>
      </c>
      <c r="N13349" t="s">
        <v>22067</v>
      </c>
      <c r="O13349" t="s">
        <v>23263</v>
      </c>
      <c r="P13349">
        <v>0</v>
      </c>
      <c r="Q13349">
        <v>0</v>
      </c>
      <c r="R13349">
        <v>4</v>
      </c>
    </row>
    <row r="13350" spans="1:18" x14ac:dyDescent="0.25">
      <c r="A13350" t="s">
        <v>7443</v>
      </c>
      <c r="B13350">
        <v>2016</v>
      </c>
      <c r="C13350">
        <v>2</v>
      </c>
      <c r="D13350">
        <v>18</v>
      </c>
      <c r="E13350" t="s">
        <v>7304</v>
      </c>
      <c r="F13350" s="1" t="s">
        <v>5207</v>
      </c>
      <c r="G13350" s="1" t="s">
        <v>20931</v>
      </c>
      <c r="H13350" s="1" t="s">
        <v>7263</v>
      </c>
      <c r="I13350" t="s">
        <v>20986</v>
      </c>
      <c r="J13350" t="s">
        <v>23</v>
      </c>
      <c r="K13350">
        <v>98.5</v>
      </c>
      <c r="L13350">
        <v>12403.12</v>
      </c>
      <c r="M13350">
        <v>125.92</v>
      </c>
      <c r="N13350" t="s">
        <v>9111</v>
      </c>
      <c r="O13350" t="s">
        <v>9468</v>
      </c>
      <c r="P13350">
        <v>0</v>
      </c>
      <c r="Q13350">
        <v>3.481892927687627E-2</v>
      </c>
      <c r="R13350">
        <v>1</v>
      </c>
    </row>
    <row r="13351" spans="1:18" x14ac:dyDescent="0.25">
      <c r="A13351" t="s">
        <v>7443</v>
      </c>
      <c r="B13351">
        <v>2016</v>
      </c>
      <c r="C13351">
        <v>2</v>
      </c>
      <c r="D13351">
        <v>18</v>
      </c>
      <c r="E13351" t="s">
        <v>7304</v>
      </c>
      <c r="F13351" s="1" t="s">
        <v>5207</v>
      </c>
      <c r="G13351" s="1" t="s">
        <v>20573</v>
      </c>
      <c r="H13351" s="1" t="s">
        <v>7263</v>
      </c>
      <c r="I13351" t="s">
        <v>5923</v>
      </c>
      <c r="J13351" t="s">
        <v>23</v>
      </c>
      <c r="K13351">
        <v>60</v>
      </c>
      <c r="L13351">
        <v>6776.4</v>
      </c>
      <c r="M13351">
        <v>112.94</v>
      </c>
      <c r="N13351" t="s">
        <v>9032</v>
      </c>
      <c r="O13351" t="s">
        <v>9762</v>
      </c>
      <c r="P13351">
        <v>0</v>
      </c>
      <c r="Q13351">
        <v>0</v>
      </c>
      <c r="R13351">
        <v>1</v>
      </c>
    </row>
    <row r="13352" spans="1:18" x14ac:dyDescent="0.25">
      <c r="A13352" t="s">
        <v>7870</v>
      </c>
      <c r="B13352">
        <v>2017</v>
      </c>
      <c r="C13352">
        <v>1</v>
      </c>
      <c r="D13352">
        <v>24</v>
      </c>
      <c r="E13352" t="s">
        <v>36</v>
      </c>
      <c r="F13352" s="1" t="s">
        <v>5207</v>
      </c>
      <c r="G13352" s="1" t="s">
        <v>6745</v>
      </c>
      <c r="H13352" s="1" t="s">
        <v>7263</v>
      </c>
      <c r="I13352" t="s">
        <v>6746</v>
      </c>
      <c r="J13352" t="s">
        <v>38</v>
      </c>
      <c r="K13352">
        <v>20</v>
      </c>
      <c r="L13352">
        <v>8800</v>
      </c>
      <c r="M13352">
        <v>440</v>
      </c>
      <c r="N13352" t="s">
        <v>6746</v>
      </c>
      <c r="O13352" t="s">
        <v>10004</v>
      </c>
      <c r="P13352">
        <v>0</v>
      </c>
      <c r="Q13352">
        <v>0</v>
      </c>
      <c r="R13352">
        <v>1</v>
      </c>
    </row>
    <row r="13353" spans="1:18" x14ac:dyDescent="0.25">
      <c r="A13353" t="s">
        <v>8014</v>
      </c>
      <c r="B13353">
        <v>2017</v>
      </c>
      <c r="C13353">
        <v>5</v>
      </c>
      <c r="D13353">
        <v>11</v>
      </c>
      <c r="E13353" t="s">
        <v>7853</v>
      </c>
      <c r="F13353" s="1" t="s">
        <v>5207</v>
      </c>
      <c r="G13353" s="1" t="s">
        <v>20573</v>
      </c>
      <c r="H13353" s="1" t="s">
        <v>7263</v>
      </c>
      <c r="I13353" t="s">
        <v>20873</v>
      </c>
      <c r="J13353" t="s">
        <v>23</v>
      </c>
      <c r="K13353">
        <v>500</v>
      </c>
      <c r="L13353">
        <v>87830</v>
      </c>
      <c r="M13353">
        <v>175.66</v>
      </c>
      <c r="N13353" t="s">
        <v>9082</v>
      </c>
      <c r="O13353" t="s">
        <v>9476</v>
      </c>
      <c r="P13353">
        <v>0</v>
      </c>
      <c r="Q13353">
        <v>2.3301008403514442E-2</v>
      </c>
      <c r="R13353">
        <v>2</v>
      </c>
    </row>
    <row r="13354" spans="1:18" x14ac:dyDescent="0.25">
      <c r="A13354" t="s">
        <v>8051</v>
      </c>
      <c r="B13354">
        <v>2017</v>
      </c>
      <c r="C13354">
        <v>6</v>
      </c>
      <c r="D13354">
        <v>22</v>
      </c>
      <c r="E13354" t="s">
        <v>7471</v>
      </c>
      <c r="F13354" s="1" t="s">
        <v>5207</v>
      </c>
      <c r="G13354" s="1" t="s">
        <v>20573</v>
      </c>
      <c r="H13354" s="1" t="s">
        <v>7263</v>
      </c>
      <c r="I13354" t="s">
        <v>20700</v>
      </c>
      <c r="J13354" t="s">
        <v>23</v>
      </c>
      <c r="K13354">
        <v>968</v>
      </c>
      <c r="L13354">
        <v>196504</v>
      </c>
      <c r="M13354">
        <v>203</v>
      </c>
      <c r="N13354" t="s">
        <v>7263</v>
      </c>
      <c r="O13354" t="s">
        <v>23274</v>
      </c>
      <c r="P13354">
        <v>0</v>
      </c>
      <c r="Q13354">
        <v>0</v>
      </c>
      <c r="R13354">
        <v>2</v>
      </c>
    </row>
    <row r="13355" spans="1:18" x14ac:dyDescent="0.25">
      <c r="A13355" t="s">
        <v>8076</v>
      </c>
      <c r="B13355">
        <v>2017</v>
      </c>
      <c r="C13355">
        <v>7</v>
      </c>
      <c r="D13355">
        <v>6</v>
      </c>
      <c r="E13355" t="s">
        <v>7471</v>
      </c>
      <c r="F13355" s="1" t="s">
        <v>9480</v>
      </c>
      <c r="G13355" s="1" t="s">
        <v>9480</v>
      </c>
      <c r="H13355" s="1" t="s">
        <v>9480</v>
      </c>
      <c r="I13355" t="s">
        <v>10143</v>
      </c>
      <c r="J13355" t="s">
        <v>23</v>
      </c>
      <c r="K13355">
        <v>59</v>
      </c>
      <c r="L13355">
        <v>8997.5</v>
      </c>
      <c r="M13355">
        <v>152.5</v>
      </c>
      <c r="N13355" t="e">
        <v>#N/A</v>
      </c>
      <c r="O13355" t="e">
        <v>#N/A</v>
      </c>
      <c r="P13355">
        <v>0</v>
      </c>
      <c r="Q13355">
        <v>0</v>
      </c>
      <c r="R13355">
        <v>3</v>
      </c>
    </row>
    <row r="13356" spans="1:18" x14ac:dyDescent="0.25">
      <c r="A13356" t="s">
        <v>8076</v>
      </c>
      <c r="B13356">
        <v>2017</v>
      </c>
      <c r="C13356">
        <v>7</v>
      </c>
      <c r="D13356">
        <v>6</v>
      </c>
      <c r="E13356" t="s">
        <v>7471</v>
      </c>
      <c r="F13356" s="1" t="s">
        <v>5207</v>
      </c>
      <c r="G13356" s="1" t="s">
        <v>20573</v>
      </c>
      <c r="H13356" s="1" t="s">
        <v>3201</v>
      </c>
      <c r="I13356" t="s">
        <v>5827</v>
      </c>
      <c r="J13356" t="s">
        <v>23</v>
      </c>
      <c r="K13356">
        <v>100</v>
      </c>
      <c r="L13356">
        <v>18750</v>
      </c>
      <c r="M13356">
        <v>187.5</v>
      </c>
      <c r="N13356" t="s">
        <v>8855</v>
      </c>
      <c r="O13356" t="s">
        <v>9798</v>
      </c>
      <c r="P13356">
        <v>0</v>
      </c>
      <c r="Q13356">
        <v>0</v>
      </c>
      <c r="R13356">
        <v>3</v>
      </c>
    </row>
    <row r="13357" spans="1:18" x14ac:dyDescent="0.25">
      <c r="A13357" t="s">
        <v>8076</v>
      </c>
      <c r="B13357">
        <v>2017</v>
      </c>
      <c r="C13357">
        <v>7</v>
      </c>
      <c r="D13357">
        <v>6</v>
      </c>
      <c r="E13357" t="s">
        <v>7471</v>
      </c>
      <c r="F13357" s="1" t="s">
        <v>5207</v>
      </c>
      <c r="G13357" s="1" t="s">
        <v>7231</v>
      </c>
      <c r="H13357" s="1" t="s">
        <v>3201</v>
      </c>
      <c r="I13357" t="s">
        <v>7244</v>
      </c>
      <c r="J13357" t="s">
        <v>23</v>
      </c>
      <c r="K13357">
        <v>3</v>
      </c>
      <c r="L13357">
        <v>750</v>
      </c>
      <c r="M13357">
        <v>250</v>
      </c>
      <c r="N13357" t="s">
        <v>9410</v>
      </c>
      <c r="O13357" t="s">
        <v>10024</v>
      </c>
      <c r="P13357">
        <v>0</v>
      </c>
      <c r="Q13357">
        <v>0</v>
      </c>
      <c r="R13357">
        <v>3</v>
      </c>
    </row>
    <row r="13358" spans="1:18" x14ac:dyDescent="0.25">
      <c r="A13358" t="s">
        <v>16387</v>
      </c>
      <c r="B13358">
        <v>2019</v>
      </c>
      <c r="C13358">
        <v>12</v>
      </c>
      <c r="D13358">
        <v>2</v>
      </c>
      <c r="E13358" t="s">
        <v>7310</v>
      </c>
      <c r="F13358" s="1" t="s">
        <v>5207</v>
      </c>
      <c r="G13358" s="1" t="s">
        <v>20573</v>
      </c>
      <c r="H13358" s="1" t="s">
        <v>3200</v>
      </c>
      <c r="I13358" t="s">
        <v>20818</v>
      </c>
      <c r="J13358" t="s">
        <v>23</v>
      </c>
      <c r="K13358">
        <v>350</v>
      </c>
      <c r="L13358">
        <v>46868.5</v>
      </c>
      <c r="M13358">
        <v>133.91</v>
      </c>
      <c r="N13358" t="s">
        <v>7263</v>
      </c>
      <c r="O13358" t="s">
        <v>23192</v>
      </c>
      <c r="P13358">
        <v>0</v>
      </c>
      <c r="Q13358">
        <v>0</v>
      </c>
      <c r="R13358">
        <v>4</v>
      </c>
    </row>
    <row r="13359" spans="1:18" x14ac:dyDescent="0.25">
      <c r="A13359" t="s">
        <v>16387</v>
      </c>
      <c r="B13359">
        <v>2019</v>
      </c>
      <c r="C13359">
        <v>12</v>
      </c>
      <c r="D13359">
        <v>2</v>
      </c>
      <c r="E13359" t="s">
        <v>7310</v>
      </c>
      <c r="F13359" s="1" t="s">
        <v>5207</v>
      </c>
      <c r="G13359" s="1" t="s">
        <v>20573</v>
      </c>
      <c r="H13359" s="1" t="s">
        <v>7263</v>
      </c>
      <c r="I13359" t="s">
        <v>20602</v>
      </c>
      <c r="J13359" t="s">
        <v>23</v>
      </c>
      <c r="K13359">
        <v>11</v>
      </c>
      <c r="L13359">
        <v>1232</v>
      </c>
      <c r="M13359">
        <v>112</v>
      </c>
      <c r="N13359" t="s">
        <v>7263</v>
      </c>
      <c r="O13359" t="s">
        <v>23274</v>
      </c>
      <c r="P13359">
        <v>0</v>
      </c>
      <c r="Q13359">
        <v>0</v>
      </c>
      <c r="R13359">
        <v>4</v>
      </c>
    </row>
    <row r="13360" spans="1:18" x14ac:dyDescent="0.25">
      <c r="A13360" t="s">
        <v>16387</v>
      </c>
      <c r="B13360">
        <v>2019</v>
      </c>
      <c r="C13360">
        <v>12</v>
      </c>
      <c r="D13360">
        <v>2</v>
      </c>
      <c r="E13360" t="s">
        <v>7310</v>
      </c>
      <c r="F13360" s="1" t="s">
        <v>5207</v>
      </c>
      <c r="G13360" s="1" t="s">
        <v>21008</v>
      </c>
      <c r="H13360" s="1" t="s">
        <v>3200</v>
      </c>
      <c r="I13360" t="s">
        <v>6972</v>
      </c>
      <c r="J13360" t="s">
        <v>23</v>
      </c>
      <c r="K13360">
        <v>250</v>
      </c>
      <c r="L13360">
        <v>35282.5</v>
      </c>
      <c r="M13360">
        <v>141.13</v>
      </c>
      <c r="N13360" t="s">
        <v>9361</v>
      </c>
      <c r="O13360" t="s">
        <v>9837</v>
      </c>
      <c r="P13360">
        <v>0</v>
      </c>
      <c r="Q13360">
        <v>0</v>
      </c>
      <c r="R13360">
        <v>4</v>
      </c>
    </row>
    <row r="13361" spans="1:18" x14ac:dyDescent="0.25">
      <c r="A13361" t="s">
        <v>16387</v>
      </c>
      <c r="B13361">
        <v>2019</v>
      </c>
      <c r="C13361">
        <v>12</v>
      </c>
      <c r="D13361">
        <v>2</v>
      </c>
      <c r="E13361" t="s">
        <v>7310</v>
      </c>
      <c r="F13361" s="1" t="s">
        <v>5207</v>
      </c>
      <c r="G13361" s="1" t="s">
        <v>20573</v>
      </c>
      <c r="H13361" s="1" t="s">
        <v>3200</v>
      </c>
      <c r="I13361" t="s">
        <v>20800</v>
      </c>
      <c r="J13361" t="s">
        <v>23</v>
      </c>
      <c r="K13361">
        <v>190</v>
      </c>
      <c r="L13361">
        <v>25442.9</v>
      </c>
      <c r="M13361">
        <v>133.91</v>
      </c>
      <c r="N13361" t="s">
        <v>7263</v>
      </c>
      <c r="O13361" t="s">
        <v>23192</v>
      </c>
      <c r="P13361">
        <v>0</v>
      </c>
      <c r="Q13361">
        <v>0</v>
      </c>
      <c r="R13361">
        <v>4</v>
      </c>
    </row>
    <row r="13362" spans="1:18" x14ac:dyDescent="0.25">
      <c r="A13362" t="s">
        <v>16387</v>
      </c>
      <c r="B13362">
        <v>2019</v>
      </c>
      <c r="C13362">
        <v>12</v>
      </c>
      <c r="D13362">
        <v>2</v>
      </c>
      <c r="E13362" t="s">
        <v>7310</v>
      </c>
      <c r="F13362" s="1" t="s">
        <v>5207</v>
      </c>
      <c r="G13362" s="1" t="s">
        <v>20573</v>
      </c>
      <c r="H13362" s="1" t="s">
        <v>3200</v>
      </c>
      <c r="I13362" t="s">
        <v>20824</v>
      </c>
      <c r="J13362" t="s">
        <v>23</v>
      </c>
      <c r="K13362">
        <v>250</v>
      </c>
      <c r="L13362">
        <v>33477.5</v>
      </c>
      <c r="M13362">
        <v>133.91</v>
      </c>
      <c r="N13362" t="s">
        <v>7263</v>
      </c>
      <c r="O13362" t="s">
        <v>23192</v>
      </c>
      <c r="P13362">
        <v>0</v>
      </c>
      <c r="Q13362">
        <v>0</v>
      </c>
      <c r="R13362">
        <v>4</v>
      </c>
    </row>
    <row r="13363" spans="1:18" x14ac:dyDescent="0.25">
      <c r="A13363" t="s">
        <v>16387</v>
      </c>
      <c r="B13363">
        <v>2019</v>
      </c>
      <c r="C13363">
        <v>12</v>
      </c>
      <c r="D13363">
        <v>2</v>
      </c>
      <c r="E13363" t="s">
        <v>7310</v>
      </c>
      <c r="F13363" s="1" t="s">
        <v>5207</v>
      </c>
      <c r="G13363" s="1" t="s">
        <v>20573</v>
      </c>
      <c r="H13363" s="1" t="s">
        <v>7263</v>
      </c>
      <c r="I13363" t="s">
        <v>20580</v>
      </c>
      <c r="J13363" t="s">
        <v>23</v>
      </c>
      <c r="K13363">
        <v>1</v>
      </c>
      <c r="L13363">
        <v>132</v>
      </c>
      <c r="M13363">
        <v>132</v>
      </c>
      <c r="N13363" t="s">
        <v>7263</v>
      </c>
      <c r="O13363" t="s">
        <v>23274</v>
      </c>
      <c r="P13363">
        <v>0</v>
      </c>
      <c r="Q13363">
        <v>0</v>
      </c>
      <c r="R13363">
        <v>4</v>
      </c>
    </row>
    <row r="13364" spans="1:18" x14ac:dyDescent="0.25">
      <c r="A13364" t="s">
        <v>16387</v>
      </c>
      <c r="B13364">
        <v>2019</v>
      </c>
      <c r="C13364">
        <v>12</v>
      </c>
      <c r="D13364">
        <v>2</v>
      </c>
      <c r="E13364" t="s">
        <v>7310</v>
      </c>
      <c r="F13364" s="1" t="s">
        <v>5207</v>
      </c>
      <c r="G13364" s="1" t="s">
        <v>21008</v>
      </c>
      <c r="H13364" s="1" t="s">
        <v>3200</v>
      </c>
      <c r="I13364" t="s">
        <v>7013</v>
      </c>
      <c r="J13364" t="s">
        <v>23</v>
      </c>
      <c r="K13364">
        <v>50</v>
      </c>
      <c r="L13364">
        <v>8143.5</v>
      </c>
      <c r="M13364">
        <v>162.87</v>
      </c>
      <c r="N13364" t="s">
        <v>9364</v>
      </c>
      <c r="O13364" t="s">
        <v>9879</v>
      </c>
      <c r="P13364">
        <v>0</v>
      </c>
      <c r="Q13364">
        <v>0</v>
      </c>
      <c r="R13364">
        <v>4</v>
      </c>
    </row>
    <row r="13365" spans="1:18" x14ac:dyDescent="0.25">
      <c r="A13365" t="s">
        <v>16387</v>
      </c>
      <c r="B13365">
        <v>2019</v>
      </c>
      <c r="C13365">
        <v>12</v>
      </c>
      <c r="D13365">
        <v>2</v>
      </c>
      <c r="E13365" t="s">
        <v>7310</v>
      </c>
      <c r="F13365" s="1" t="s">
        <v>5207</v>
      </c>
      <c r="G13365" s="1" t="s">
        <v>20931</v>
      </c>
      <c r="H13365" s="1" t="s">
        <v>7263</v>
      </c>
      <c r="I13365" t="s">
        <v>21003</v>
      </c>
      <c r="J13365" t="s">
        <v>23</v>
      </c>
      <c r="K13365">
        <v>2</v>
      </c>
      <c r="L13365">
        <v>284</v>
      </c>
      <c r="M13365">
        <v>142</v>
      </c>
      <c r="N13365" t="s">
        <v>7263</v>
      </c>
      <c r="O13365" t="s">
        <v>23274</v>
      </c>
      <c r="P13365">
        <v>0</v>
      </c>
      <c r="Q13365">
        <v>0</v>
      </c>
      <c r="R13365">
        <v>4</v>
      </c>
    </row>
    <row r="13366" spans="1:18" x14ac:dyDescent="0.25">
      <c r="A13366" t="s">
        <v>16387</v>
      </c>
      <c r="B13366">
        <v>2019</v>
      </c>
      <c r="C13366">
        <v>12</v>
      </c>
      <c r="D13366">
        <v>2</v>
      </c>
      <c r="E13366" t="s">
        <v>7310</v>
      </c>
      <c r="F13366" s="1" t="s">
        <v>5207</v>
      </c>
      <c r="G13366" s="1" t="s">
        <v>20931</v>
      </c>
      <c r="H13366" s="1" t="s">
        <v>7263</v>
      </c>
      <c r="I13366" t="s">
        <v>6415</v>
      </c>
      <c r="J13366" t="s">
        <v>23</v>
      </c>
      <c r="K13366">
        <v>1</v>
      </c>
      <c r="L13366">
        <v>116</v>
      </c>
      <c r="M13366">
        <v>116</v>
      </c>
      <c r="N13366" t="s">
        <v>9102</v>
      </c>
      <c r="O13366" t="s">
        <v>9840</v>
      </c>
      <c r="P13366">
        <v>0</v>
      </c>
      <c r="Q13366">
        <v>0</v>
      </c>
      <c r="R13366">
        <v>4</v>
      </c>
    </row>
    <row r="13367" spans="1:18" x14ac:dyDescent="0.25">
      <c r="A13367" t="s">
        <v>16387</v>
      </c>
      <c r="B13367">
        <v>2019</v>
      </c>
      <c r="C13367">
        <v>12</v>
      </c>
      <c r="D13367">
        <v>2</v>
      </c>
      <c r="E13367" t="s">
        <v>7310</v>
      </c>
      <c r="F13367" s="1" t="s">
        <v>5207</v>
      </c>
      <c r="G13367" s="1" t="s">
        <v>21008</v>
      </c>
      <c r="H13367" s="1" t="s">
        <v>7263</v>
      </c>
      <c r="I13367" t="s">
        <v>21020</v>
      </c>
      <c r="J13367" t="s">
        <v>23</v>
      </c>
      <c r="K13367">
        <v>3</v>
      </c>
      <c r="L13367">
        <v>406.5</v>
      </c>
      <c r="M13367">
        <v>135.5</v>
      </c>
      <c r="N13367" t="s">
        <v>7263</v>
      </c>
      <c r="O13367" t="s">
        <v>23274</v>
      </c>
      <c r="P13367">
        <v>0</v>
      </c>
      <c r="Q13367">
        <v>0</v>
      </c>
      <c r="R13367">
        <v>4</v>
      </c>
    </row>
    <row r="13368" spans="1:18" x14ac:dyDescent="0.25">
      <c r="A13368" t="s">
        <v>16387</v>
      </c>
      <c r="B13368">
        <v>2019</v>
      </c>
      <c r="C13368">
        <v>12</v>
      </c>
      <c r="D13368">
        <v>2</v>
      </c>
      <c r="E13368" t="s">
        <v>7310</v>
      </c>
      <c r="F13368" s="1" t="s">
        <v>5207</v>
      </c>
      <c r="G13368" s="1" t="s">
        <v>20573</v>
      </c>
      <c r="H13368" s="1" t="s">
        <v>7263</v>
      </c>
      <c r="I13368" t="s">
        <v>20579</v>
      </c>
      <c r="J13368" t="s">
        <v>23</v>
      </c>
      <c r="K13368">
        <v>2</v>
      </c>
      <c r="L13368">
        <v>264</v>
      </c>
      <c r="M13368">
        <v>132</v>
      </c>
      <c r="N13368" t="s">
        <v>7263</v>
      </c>
      <c r="O13368" t="s">
        <v>23274</v>
      </c>
      <c r="P13368">
        <v>0</v>
      </c>
      <c r="Q13368">
        <v>0</v>
      </c>
      <c r="R13368">
        <v>4</v>
      </c>
    </row>
    <row r="13369" spans="1:18" x14ac:dyDescent="0.25">
      <c r="A13369" t="s">
        <v>16387</v>
      </c>
      <c r="B13369">
        <v>2019</v>
      </c>
      <c r="C13369">
        <v>12</v>
      </c>
      <c r="D13369">
        <v>2</v>
      </c>
      <c r="E13369" t="s">
        <v>7310</v>
      </c>
      <c r="F13369" s="1" t="s">
        <v>5207</v>
      </c>
      <c r="G13369" s="1" t="s">
        <v>20931</v>
      </c>
      <c r="H13369" s="1" t="s">
        <v>3200</v>
      </c>
      <c r="I13369" t="s">
        <v>20936</v>
      </c>
      <c r="J13369" t="s">
        <v>23</v>
      </c>
      <c r="K13369">
        <v>10</v>
      </c>
      <c r="L13369">
        <v>1518.6</v>
      </c>
      <c r="M13369">
        <v>151.86000000000001</v>
      </c>
      <c r="N13369" t="s">
        <v>7263</v>
      </c>
      <c r="O13369" t="s">
        <v>23192</v>
      </c>
      <c r="P13369">
        <v>0</v>
      </c>
      <c r="Q13369">
        <v>0</v>
      </c>
      <c r="R13369">
        <v>4</v>
      </c>
    </row>
    <row r="13370" spans="1:18" x14ac:dyDescent="0.25">
      <c r="A13370" t="s">
        <v>16387</v>
      </c>
      <c r="B13370">
        <v>2019</v>
      </c>
      <c r="C13370">
        <v>12</v>
      </c>
      <c r="D13370">
        <v>2</v>
      </c>
      <c r="E13370" t="s">
        <v>7310</v>
      </c>
      <c r="F13370" s="1" t="s">
        <v>5207</v>
      </c>
      <c r="G13370" s="1" t="s">
        <v>20573</v>
      </c>
      <c r="H13370" s="1" t="s">
        <v>7263</v>
      </c>
      <c r="I13370" t="s">
        <v>20603</v>
      </c>
      <c r="J13370" t="s">
        <v>23</v>
      </c>
      <c r="K13370">
        <v>2</v>
      </c>
      <c r="L13370">
        <v>245.5</v>
      </c>
      <c r="M13370">
        <v>122.75</v>
      </c>
      <c r="N13370" t="s">
        <v>7263</v>
      </c>
      <c r="O13370" t="s">
        <v>23274</v>
      </c>
      <c r="P13370">
        <v>0</v>
      </c>
      <c r="Q13370">
        <v>0</v>
      </c>
      <c r="R13370">
        <v>4</v>
      </c>
    </row>
    <row r="13371" spans="1:18" x14ac:dyDescent="0.25">
      <c r="A13371" t="s">
        <v>16387</v>
      </c>
      <c r="B13371">
        <v>2019</v>
      </c>
      <c r="C13371">
        <v>12</v>
      </c>
      <c r="D13371">
        <v>2</v>
      </c>
      <c r="E13371" t="s">
        <v>7310</v>
      </c>
      <c r="F13371" s="1" t="s">
        <v>5207</v>
      </c>
      <c r="G13371" s="1" t="s">
        <v>20573</v>
      </c>
      <c r="H13371" s="1" t="s">
        <v>3200</v>
      </c>
      <c r="I13371" t="s">
        <v>20835</v>
      </c>
      <c r="J13371" t="s">
        <v>23</v>
      </c>
      <c r="K13371">
        <v>100</v>
      </c>
      <c r="L13371">
        <v>13391</v>
      </c>
      <c r="M13371">
        <v>133.91</v>
      </c>
      <c r="N13371" t="s">
        <v>9062</v>
      </c>
      <c r="O13371" t="s">
        <v>10077</v>
      </c>
      <c r="P13371">
        <v>0</v>
      </c>
      <c r="Q13371">
        <v>0</v>
      </c>
      <c r="R13371">
        <v>4</v>
      </c>
    </row>
    <row r="13372" spans="1:18" x14ac:dyDescent="0.25">
      <c r="A13372" t="s">
        <v>16387</v>
      </c>
      <c r="B13372">
        <v>2019</v>
      </c>
      <c r="C13372">
        <v>12</v>
      </c>
      <c r="D13372">
        <v>2</v>
      </c>
      <c r="E13372" t="s">
        <v>7310</v>
      </c>
      <c r="F13372" s="1" t="s">
        <v>5207</v>
      </c>
      <c r="G13372" s="1" t="s">
        <v>20931</v>
      </c>
      <c r="H13372" s="1" t="s">
        <v>3200</v>
      </c>
      <c r="I13372" t="s">
        <v>20970</v>
      </c>
      <c r="J13372" t="s">
        <v>23</v>
      </c>
      <c r="K13372">
        <v>50</v>
      </c>
      <c r="L13372">
        <v>8001</v>
      </c>
      <c r="M13372">
        <v>160.02000000000001</v>
      </c>
      <c r="N13372" t="s">
        <v>9108</v>
      </c>
      <c r="O13372" t="s">
        <v>9833</v>
      </c>
      <c r="P13372">
        <v>0</v>
      </c>
      <c r="Q13372">
        <v>0</v>
      </c>
      <c r="R13372">
        <v>4</v>
      </c>
    </row>
    <row r="13373" spans="1:18" x14ac:dyDescent="0.25">
      <c r="A13373" t="s">
        <v>16387</v>
      </c>
      <c r="B13373">
        <v>2019</v>
      </c>
      <c r="C13373">
        <v>12</v>
      </c>
      <c r="D13373">
        <v>2</v>
      </c>
      <c r="E13373" t="s">
        <v>7310</v>
      </c>
      <c r="F13373" s="1" t="s">
        <v>5207</v>
      </c>
      <c r="G13373" s="1" t="s">
        <v>20573</v>
      </c>
      <c r="H13373" s="1" t="s">
        <v>3200</v>
      </c>
      <c r="I13373" t="s">
        <v>20728</v>
      </c>
      <c r="J13373" t="s">
        <v>23</v>
      </c>
      <c r="K13373">
        <v>1</v>
      </c>
      <c r="L13373">
        <v>117.55</v>
      </c>
      <c r="M13373">
        <v>117.55</v>
      </c>
      <c r="N13373" t="s">
        <v>7263</v>
      </c>
      <c r="O13373" t="s">
        <v>23192</v>
      </c>
      <c r="P13373">
        <v>0</v>
      </c>
      <c r="Q13373">
        <v>0</v>
      </c>
      <c r="R13373">
        <v>4</v>
      </c>
    </row>
    <row r="13374" spans="1:18" x14ac:dyDescent="0.25">
      <c r="A13374" t="s">
        <v>16387</v>
      </c>
      <c r="B13374">
        <v>2019</v>
      </c>
      <c r="C13374">
        <v>12</v>
      </c>
      <c r="D13374">
        <v>2</v>
      </c>
      <c r="E13374" t="s">
        <v>7310</v>
      </c>
      <c r="F13374" s="1" t="s">
        <v>5207</v>
      </c>
      <c r="G13374" s="1" t="s">
        <v>20573</v>
      </c>
      <c r="H13374" s="1" t="s">
        <v>7263</v>
      </c>
      <c r="I13374" t="s">
        <v>20595</v>
      </c>
      <c r="J13374" t="s">
        <v>23</v>
      </c>
      <c r="K13374">
        <v>11</v>
      </c>
      <c r="L13374">
        <v>1232</v>
      </c>
      <c r="M13374">
        <v>112</v>
      </c>
      <c r="N13374" t="s">
        <v>7263</v>
      </c>
      <c r="O13374" t="s">
        <v>23274</v>
      </c>
      <c r="P13374">
        <v>0</v>
      </c>
      <c r="Q13374">
        <v>0</v>
      </c>
      <c r="R13374">
        <v>4</v>
      </c>
    </row>
    <row r="13375" spans="1:18" x14ac:dyDescent="0.25">
      <c r="A13375" t="s">
        <v>16387</v>
      </c>
      <c r="B13375">
        <v>2019</v>
      </c>
      <c r="C13375">
        <v>12</v>
      </c>
      <c r="D13375">
        <v>2</v>
      </c>
      <c r="E13375" t="s">
        <v>7310</v>
      </c>
      <c r="F13375" s="1" t="s">
        <v>5207</v>
      </c>
      <c r="G13375" s="1" t="s">
        <v>20573</v>
      </c>
      <c r="H13375" s="1" t="s">
        <v>7263</v>
      </c>
      <c r="I13375" t="s">
        <v>20727</v>
      </c>
      <c r="J13375" t="s">
        <v>23</v>
      </c>
      <c r="K13375">
        <v>7</v>
      </c>
      <c r="L13375">
        <v>1001</v>
      </c>
      <c r="M13375">
        <v>143</v>
      </c>
      <c r="N13375" t="s">
        <v>7263</v>
      </c>
      <c r="O13375" t="s">
        <v>23274</v>
      </c>
      <c r="P13375">
        <v>0</v>
      </c>
      <c r="Q13375">
        <v>0</v>
      </c>
      <c r="R13375">
        <v>4</v>
      </c>
    </row>
    <row r="13376" spans="1:18" x14ac:dyDescent="0.25">
      <c r="A13376" t="s">
        <v>16387</v>
      </c>
      <c r="B13376">
        <v>2019</v>
      </c>
      <c r="C13376">
        <v>12</v>
      </c>
      <c r="D13376">
        <v>2</v>
      </c>
      <c r="E13376" t="s">
        <v>7310</v>
      </c>
      <c r="F13376" s="1" t="s">
        <v>5207</v>
      </c>
      <c r="G13376" s="1" t="s">
        <v>20573</v>
      </c>
      <c r="H13376" s="1" t="s">
        <v>7263</v>
      </c>
      <c r="I13376" t="s">
        <v>20605</v>
      </c>
      <c r="J13376" t="s">
        <v>23</v>
      </c>
      <c r="K13376">
        <v>2</v>
      </c>
      <c r="L13376">
        <v>224</v>
      </c>
      <c r="M13376">
        <v>112</v>
      </c>
      <c r="N13376" t="s">
        <v>7263</v>
      </c>
      <c r="O13376" t="s">
        <v>23274</v>
      </c>
      <c r="P13376">
        <v>0</v>
      </c>
      <c r="Q13376">
        <v>0</v>
      </c>
      <c r="R13376">
        <v>4</v>
      </c>
    </row>
    <row r="13377" spans="1:18" x14ac:dyDescent="0.25">
      <c r="A13377" t="s">
        <v>16387</v>
      </c>
      <c r="B13377">
        <v>2019</v>
      </c>
      <c r="C13377">
        <v>12</v>
      </c>
      <c r="D13377">
        <v>2</v>
      </c>
      <c r="E13377" t="s">
        <v>7310</v>
      </c>
      <c r="F13377" s="1" t="s">
        <v>5207</v>
      </c>
      <c r="G13377" s="1" t="s">
        <v>21008</v>
      </c>
      <c r="H13377" s="1" t="s">
        <v>7263</v>
      </c>
      <c r="I13377" t="s">
        <v>7069</v>
      </c>
      <c r="J13377" t="s">
        <v>23</v>
      </c>
      <c r="K13377">
        <v>1</v>
      </c>
      <c r="L13377">
        <v>144</v>
      </c>
      <c r="M13377">
        <v>144</v>
      </c>
      <c r="N13377" t="s">
        <v>9371</v>
      </c>
      <c r="O13377" t="s">
        <v>9938</v>
      </c>
      <c r="P13377">
        <v>0</v>
      </c>
      <c r="Q13377">
        <v>0</v>
      </c>
      <c r="R13377">
        <v>4</v>
      </c>
    </row>
    <row r="13378" spans="1:18" x14ac:dyDescent="0.25">
      <c r="A13378" t="s">
        <v>16387</v>
      </c>
      <c r="B13378">
        <v>2019</v>
      </c>
      <c r="C13378">
        <v>12</v>
      </c>
      <c r="D13378">
        <v>2</v>
      </c>
      <c r="E13378" t="s">
        <v>7310</v>
      </c>
      <c r="F13378" s="1" t="s">
        <v>5207</v>
      </c>
      <c r="G13378" s="1" t="s">
        <v>20573</v>
      </c>
      <c r="H13378" s="1" t="s">
        <v>7263</v>
      </c>
      <c r="I13378" t="s">
        <v>20897</v>
      </c>
      <c r="J13378" t="s">
        <v>23</v>
      </c>
      <c r="K13378">
        <v>1</v>
      </c>
      <c r="L13378">
        <v>136</v>
      </c>
      <c r="M13378">
        <v>136</v>
      </c>
      <c r="N13378" t="s">
        <v>7263</v>
      </c>
      <c r="O13378" t="s">
        <v>23274</v>
      </c>
      <c r="P13378">
        <v>0</v>
      </c>
      <c r="Q13378">
        <v>0</v>
      </c>
      <c r="R13378">
        <v>4</v>
      </c>
    </row>
    <row r="13379" spans="1:18" x14ac:dyDescent="0.25">
      <c r="A13379" t="s">
        <v>16387</v>
      </c>
      <c r="B13379">
        <v>2019</v>
      </c>
      <c r="C13379">
        <v>12</v>
      </c>
      <c r="D13379">
        <v>2</v>
      </c>
      <c r="E13379" t="s">
        <v>7310</v>
      </c>
      <c r="F13379" s="1" t="s">
        <v>9480</v>
      </c>
      <c r="G13379" s="1" t="s">
        <v>9480</v>
      </c>
      <c r="H13379" s="1" t="s">
        <v>9480</v>
      </c>
      <c r="I13379" t="s">
        <v>16389</v>
      </c>
      <c r="J13379" t="s">
        <v>23</v>
      </c>
      <c r="K13379">
        <v>1</v>
      </c>
      <c r="L13379">
        <v>121.5</v>
      </c>
      <c r="M13379">
        <v>121.5</v>
      </c>
      <c r="N13379" t="e">
        <v>#N/A</v>
      </c>
      <c r="O13379" t="e">
        <v>#N/A</v>
      </c>
      <c r="P13379">
        <v>0</v>
      </c>
      <c r="Q13379">
        <v>0</v>
      </c>
      <c r="R13379">
        <v>4</v>
      </c>
    </row>
    <row r="13380" spans="1:18" x14ac:dyDescent="0.25">
      <c r="A13380" t="s">
        <v>16387</v>
      </c>
      <c r="B13380">
        <v>2019</v>
      </c>
      <c r="C13380">
        <v>12</v>
      </c>
      <c r="D13380">
        <v>2</v>
      </c>
      <c r="E13380" t="s">
        <v>7310</v>
      </c>
      <c r="F13380" s="1" t="s">
        <v>5207</v>
      </c>
      <c r="G13380" s="1" t="s">
        <v>20573</v>
      </c>
      <c r="H13380" s="1" t="s">
        <v>3200</v>
      </c>
      <c r="I13380" t="s">
        <v>20755</v>
      </c>
      <c r="J13380" t="s">
        <v>23</v>
      </c>
      <c r="K13380">
        <v>3</v>
      </c>
      <c r="L13380">
        <v>390.78</v>
      </c>
      <c r="M13380">
        <v>130.26</v>
      </c>
      <c r="N13380" t="s">
        <v>7263</v>
      </c>
      <c r="O13380" t="s">
        <v>23192</v>
      </c>
      <c r="P13380">
        <v>0</v>
      </c>
      <c r="Q13380">
        <v>0</v>
      </c>
      <c r="R13380">
        <v>4</v>
      </c>
    </row>
    <row r="13381" spans="1:18" x14ac:dyDescent="0.25">
      <c r="A13381" t="s">
        <v>16387</v>
      </c>
      <c r="B13381">
        <v>2019</v>
      </c>
      <c r="C13381">
        <v>12</v>
      </c>
      <c r="D13381">
        <v>2</v>
      </c>
      <c r="E13381" t="s">
        <v>7310</v>
      </c>
      <c r="F13381" s="1" t="s">
        <v>5207</v>
      </c>
      <c r="G13381" s="1" t="s">
        <v>21008</v>
      </c>
      <c r="H13381" s="1" t="s">
        <v>7263</v>
      </c>
      <c r="I13381" t="s">
        <v>21177</v>
      </c>
      <c r="J13381" t="s">
        <v>38</v>
      </c>
      <c r="K13381">
        <v>9</v>
      </c>
      <c r="L13381">
        <v>265.5</v>
      </c>
      <c r="M13381">
        <v>29.5</v>
      </c>
      <c r="N13381" t="s">
        <v>7263</v>
      </c>
      <c r="O13381" t="s">
        <v>23274</v>
      </c>
      <c r="P13381">
        <v>0</v>
      </c>
      <c r="Q13381">
        <v>0</v>
      </c>
      <c r="R13381">
        <v>4</v>
      </c>
    </row>
    <row r="13382" spans="1:18" x14ac:dyDescent="0.25">
      <c r="A13382" t="s">
        <v>16387</v>
      </c>
      <c r="B13382">
        <v>2019</v>
      </c>
      <c r="C13382">
        <v>12</v>
      </c>
      <c r="D13382">
        <v>2</v>
      </c>
      <c r="E13382" t="s">
        <v>7310</v>
      </c>
      <c r="F13382" s="1" t="s">
        <v>5207</v>
      </c>
      <c r="G13382" s="1" t="s">
        <v>20573</v>
      </c>
      <c r="H13382" s="1" t="s">
        <v>3200</v>
      </c>
      <c r="I13382" t="s">
        <v>20768</v>
      </c>
      <c r="J13382" t="s">
        <v>23</v>
      </c>
      <c r="K13382">
        <v>15</v>
      </c>
      <c r="L13382">
        <v>2004.75</v>
      </c>
      <c r="M13382">
        <v>133.65</v>
      </c>
      <c r="N13382" t="s">
        <v>9043</v>
      </c>
      <c r="O13382" t="s">
        <v>9830</v>
      </c>
      <c r="P13382">
        <v>0</v>
      </c>
      <c r="Q13382">
        <v>0</v>
      </c>
      <c r="R13382">
        <v>4</v>
      </c>
    </row>
    <row r="13383" spans="1:18" x14ac:dyDescent="0.25">
      <c r="A13383" t="s">
        <v>8544</v>
      </c>
      <c r="B13383">
        <v>2018</v>
      </c>
      <c r="C13383">
        <v>5</v>
      </c>
      <c r="D13383">
        <v>7</v>
      </c>
      <c r="E13383" t="s">
        <v>8070</v>
      </c>
      <c r="F13383" s="1" t="s">
        <v>5207</v>
      </c>
      <c r="G13383" s="1" t="s">
        <v>6745</v>
      </c>
      <c r="H13383" s="1" t="s">
        <v>7263</v>
      </c>
      <c r="I13383" t="s">
        <v>7228</v>
      </c>
      <c r="J13383" t="s">
        <v>38</v>
      </c>
      <c r="K13383">
        <v>200</v>
      </c>
      <c r="L13383">
        <v>134400</v>
      </c>
      <c r="M13383">
        <v>672</v>
      </c>
      <c r="N13383" t="s">
        <v>8939</v>
      </c>
      <c r="O13383" t="s">
        <v>9462</v>
      </c>
      <c r="P13383">
        <v>0</v>
      </c>
      <c r="Q13383">
        <v>4.5837736391081546E-2</v>
      </c>
      <c r="R13383">
        <v>2</v>
      </c>
    </row>
    <row r="13384" spans="1:18" x14ac:dyDescent="0.25">
      <c r="A13384" t="s">
        <v>618</v>
      </c>
      <c r="B13384">
        <v>2016</v>
      </c>
      <c r="C13384">
        <v>2</v>
      </c>
      <c r="D13384">
        <v>29</v>
      </c>
      <c r="E13384" t="s">
        <v>31</v>
      </c>
      <c r="F13384" s="1" t="s">
        <v>3205</v>
      </c>
      <c r="G13384" s="1" t="s">
        <v>3863</v>
      </c>
      <c r="H13384" s="1" t="s">
        <v>3206</v>
      </c>
      <c r="I13384" t="s">
        <v>19562</v>
      </c>
      <c r="J13384" t="s">
        <v>23</v>
      </c>
      <c r="K13384">
        <v>23000</v>
      </c>
      <c r="L13384">
        <v>632500</v>
      </c>
      <c r="M13384">
        <v>27.5</v>
      </c>
      <c r="N13384" t="s">
        <v>9304</v>
      </c>
      <c r="O13384" t="s">
        <v>9502</v>
      </c>
      <c r="P13384">
        <v>0</v>
      </c>
      <c r="Q13384">
        <v>0</v>
      </c>
      <c r="R13384">
        <v>1</v>
      </c>
    </row>
    <row r="13385" spans="1:18" x14ac:dyDescent="0.25">
      <c r="A13385" t="s">
        <v>1918</v>
      </c>
      <c r="B13385">
        <v>2017</v>
      </c>
      <c r="C13385">
        <v>10</v>
      </c>
      <c r="D13385">
        <v>18</v>
      </c>
      <c r="E13385" t="s">
        <v>1919</v>
      </c>
      <c r="F13385" s="1" t="s">
        <v>3205</v>
      </c>
      <c r="G13385" s="1" t="s">
        <v>3863</v>
      </c>
      <c r="H13385" s="1" t="s">
        <v>3206</v>
      </c>
      <c r="I13385" t="s">
        <v>18972</v>
      </c>
      <c r="J13385" t="s">
        <v>23</v>
      </c>
      <c r="K13385">
        <v>19975</v>
      </c>
      <c r="L13385">
        <v>938825</v>
      </c>
      <c r="M13385">
        <v>47</v>
      </c>
      <c r="N13385" t="s">
        <v>9307</v>
      </c>
      <c r="O13385" t="s">
        <v>9445</v>
      </c>
      <c r="P13385">
        <v>3.6019547837424074E-2</v>
      </c>
      <c r="Q13385">
        <v>0</v>
      </c>
      <c r="R13385">
        <v>4</v>
      </c>
    </row>
    <row r="13386" spans="1:18" x14ac:dyDescent="0.25">
      <c r="A13386" t="s">
        <v>7745</v>
      </c>
      <c r="B13386">
        <v>2016</v>
      </c>
      <c r="C13386">
        <v>9</v>
      </c>
      <c r="D13386">
        <v>19</v>
      </c>
      <c r="E13386" t="s">
        <v>7328</v>
      </c>
      <c r="F13386" s="1" t="s">
        <v>5207</v>
      </c>
      <c r="G13386" s="1" t="s">
        <v>20573</v>
      </c>
      <c r="H13386" s="1" t="s">
        <v>3201</v>
      </c>
      <c r="I13386" t="s">
        <v>5823</v>
      </c>
      <c r="J13386" t="s">
        <v>23</v>
      </c>
      <c r="K13386">
        <v>430</v>
      </c>
      <c r="L13386">
        <v>58690.7</v>
      </c>
      <c r="M13386">
        <v>136.49</v>
      </c>
      <c r="N13386" t="s">
        <v>8855</v>
      </c>
      <c r="O13386" t="s">
        <v>9798</v>
      </c>
      <c r="P13386">
        <v>0</v>
      </c>
      <c r="Q13386">
        <v>0</v>
      </c>
      <c r="R13386">
        <v>3</v>
      </c>
    </row>
    <row r="13387" spans="1:18" x14ac:dyDescent="0.25">
      <c r="A13387" t="s">
        <v>7745</v>
      </c>
      <c r="B13387">
        <v>2016</v>
      </c>
      <c r="C13387">
        <v>9</v>
      </c>
      <c r="D13387">
        <v>19</v>
      </c>
      <c r="E13387" t="s">
        <v>7328</v>
      </c>
      <c r="F13387" s="1" t="s">
        <v>5207</v>
      </c>
      <c r="G13387" s="1" t="s">
        <v>20573</v>
      </c>
      <c r="H13387" s="1" t="s">
        <v>3201</v>
      </c>
      <c r="I13387" t="s">
        <v>20842</v>
      </c>
      <c r="J13387" t="s">
        <v>23</v>
      </c>
      <c r="K13387">
        <v>975</v>
      </c>
      <c r="L13387">
        <v>136831.5</v>
      </c>
      <c r="M13387">
        <v>140.34</v>
      </c>
      <c r="N13387" t="s">
        <v>7263</v>
      </c>
      <c r="O13387" t="s">
        <v>23191</v>
      </c>
      <c r="P13387">
        <v>0</v>
      </c>
      <c r="Q13387">
        <v>0</v>
      </c>
      <c r="R13387">
        <v>3</v>
      </c>
    </row>
    <row r="13388" spans="1:18" x14ac:dyDescent="0.25">
      <c r="A13388" t="s">
        <v>7745</v>
      </c>
      <c r="B13388">
        <v>2016</v>
      </c>
      <c r="C13388">
        <v>9</v>
      </c>
      <c r="D13388">
        <v>19</v>
      </c>
      <c r="E13388" t="s">
        <v>7328</v>
      </c>
      <c r="F13388" s="1" t="s">
        <v>5207</v>
      </c>
      <c r="G13388" s="1" t="s">
        <v>20931</v>
      </c>
      <c r="H13388" s="1" t="s">
        <v>3201</v>
      </c>
      <c r="I13388" t="s">
        <v>20937</v>
      </c>
      <c r="J13388" t="s">
        <v>23</v>
      </c>
      <c r="K13388">
        <v>34</v>
      </c>
      <c r="L13388">
        <v>5236</v>
      </c>
      <c r="M13388">
        <v>154</v>
      </c>
      <c r="N13388" t="s">
        <v>7263</v>
      </c>
      <c r="O13388" t="s">
        <v>23191</v>
      </c>
      <c r="P13388">
        <v>0</v>
      </c>
      <c r="Q13388">
        <v>0</v>
      </c>
      <c r="R13388">
        <v>3</v>
      </c>
    </row>
    <row r="13389" spans="1:18" x14ac:dyDescent="0.25">
      <c r="A13389" t="s">
        <v>7745</v>
      </c>
      <c r="B13389">
        <v>2016</v>
      </c>
      <c r="C13389">
        <v>9</v>
      </c>
      <c r="D13389">
        <v>19</v>
      </c>
      <c r="E13389" t="s">
        <v>7328</v>
      </c>
      <c r="F13389" s="1" t="s">
        <v>5207</v>
      </c>
      <c r="G13389" s="1" t="s">
        <v>20573</v>
      </c>
      <c r="H13389" s="1" t="s">
        <v>3201</v>
      </c>
      <c r="I13389" t="s">
        <v>5343</v>
      </c>
      <c r="J13389" t="s">
        <v>23</v>
      </c>
      <c r="K13389">
        <v>70</v>
      </c>
      <c r="L13389">
        <v>9786</v>
      </c>
      <c r="M13389">
        <v>139.80000000000001</v>
      </c>
      <c r="N13389" t="s">
        <v>8971</v>
      </c>
      <c r="O13389" t="s">
        <v>9955</v>
      </c>
      <c r="P13389">
        <v>0</v>
      </c>
      <c r="Q13389">
        <v>0</v>
      </c>
      <c r="R13389">
        <v>3</v>
      </c>
    </row>
    <row r="13390" spans="1:18" x14ac:dyDescent="0.25">
      <c r="A13390" t="s">
        <v>7745</v>
      </c>
      <c r="B13390">
        <v>2016</v>
      </c>
      <c r="C13390">
        <v>9</v>
      </c>
      <c r="D13390">
        <v>19</v>
      </c>
      <c r="E13390" t="s">
        <v>7328</v>
      </c>
      <c r="F13390" s="1" t="s">
        <v>5207</v>
      </c>
      <c r="G13390" s="1" t="s">
        <v>20573</v>
      </c>
      <c r="H13390" s="1" t="s">
        <v>3201</v>
      </c>
      <c r="I13390" t="s">
        <v>6026</v>
      </c>
      <c r="J13390" t="s">
        <v>23</v>
      </c>
      <c r="K13390">
        <v>401</v>
      </c>
      <c r="L13390">
        <v>55851.28</v>
      </c>
      <c r="M13390">
        <v>139.28</v>
      </c>
      <c r="N13390" t="s">
        <v>9045</v>
      </c>
      <c r="O13390" t="s">
        <v>9909</v>
      </c>
      <c r="P13390">
        <v>0</v>
      </c>
      <c r="Q13390">
        <v>0</v>
      </c>
      <c r="R13390">
        <v>3</v>
      </c>
    </row>
    <row r="13391" spans="1:18" x14ac:dyDescent="0.25">
      <c r="A13391" t="s">
        <v>7745</v>
      </c>
      <c r="B13391">
        <v>2016</v>
      </c>
      <c r="C13391">
        <v>9</v>
      </c>
      <c r="D13391">
        <v>19</v>
      </c>
      <c r="E13391" t="s">
        <v>7328</v>
      </c>
      <c r="F13391" s="1" t="s">
        <v>5207</v>
      </c>
      <c r="G13391" s="1" t="s">
        <v>20573</v>
      </c>
      <c r="H13391" s="1" t="s">
        <v>3201</v>
      </c>
      <c r="I13391" t="s">
        <v>5363</v>
      </c>
      <c r="J13391" t="s">
        <v>23</v>
      </c>
      <c r="K13391">
        <v>25</v>
      </c>
      <c r="L13391">
        <v>3494.99</v>
      </c>
      <c r="M13391">
        <v>139.80000000000001</v>
      </c>
      <c r="N13391" t="s">
        <v>8972</v>
      </c>
      <c r="O13391" t="s">
        <v>9907</v>
      </c>
      <c r="P13391">
        <v>0</v>
      </c>
      <c r="Q13391">
        <v>0</v>
      </c>
      <c r="R13391">
        <v>3</v>
      </c>
    </row>
    <row r="13392" spans="1:18" x14ac:dyDescent="0.25">
      <c r="A13392" t="s">
        <v>7745</v>
      </c>
      <c r="B13392">
        <v>2016</v>
      </c>
      <c r="C13392">
        <v>9</v>
      </c>
      <c r="D13392">
        <v>19</v>
      </c>
      <c r="E13392" t="s">
        <v>7328</v>
      </c>
      <c r="F13392" s="1" t="s">
        <v>5207</v>
      </c>
      <c r="G13392" s="1" t="s">
        <v>20573</v>
      </c>
      <c r="H13392" s="1" t="s">
        <v>3201</v>
      </c>
      <c r="I13392" t="s">
        <v>20610</v>
      </c>
      <c r="J13392" t="s">
        <v>23</v>
      </c>
      <c r="K13392">
        <v>20</v>
      </c>
      <c r="L13392">
        <v>2796</v>
      </c>
      <c r="M13392">
        <v>139.80000000000001</v>
      </c>
      <c r="N13392" t="s">
        <v>7263</v>
      </c>
      <c r="O13392" t="s">
        <v>23191</v>
      </c>
      <c r="P13392">
        <v>0</v>
      </c>
      <c r="Q13392">
        <v>0</v>
      </c>
      <c r="R13392">
        <v>3</v>
      </c>
    </row>
    <row r="13393" spans="1:18" x14ac:dyDescent="0.25">
      <c r="A13393" t="s">
        <v>7745</v>
      </c>
      <c r="B13393">
        <v>2016</v>
      </c>
      <c r="C13393">
        <v>9</v>
      </c>
      <c r="D13393">
        <v>19</v>
      </c>
      <c r="E13393" t="s">
        <v>7328</v>
      </c>
      <c r="F13393" s="1" t="s">
        <v>5207</v>
      </c>
      <c r="G13393" s="1" t="s">
        <v>20573</v>
      </c>
      <c r="H13393" s="1" t="s">
        <v>3201</v>
      </c>
      <c r="I13393" t="s">
        <v>5322</v>
      </c>
      <c r="J13393" t="s">
        <v>23</v>
      </c>
      <c r="K13393">
        <v>10</v>
      </c>
      <c r="L13393">
        <v>1398.01</v>
      </c>
      <c r="M13393">
        <v>139.80000000000001</v>
      </c>
      <c r="N13393" t="s">
        <v>8970</v>
      </c>
      <c r="O13393" t="s">
        <v>9957</v>
      </c>
      <c r="P13393">
        <v>0</v>
      </c>
      <c r="Q13393">
        <v>0</v>
      </c>
      <c r="R13393">
        <v>3</v>
      </c>
    </row>
    <row r="13394" spans="1:18" x14ac:dyDescent="0.25">
      <c r="A13394" t="s">
        <v>7864</v>
      </c>
      <c r="B13394">
        <v>2017</v>
      </c>
      <c r="C13394">
        <v>1</v>
      </c>
      <c r="D13394">
        <v>23</v>
      </c>
      <c r="E13394" t="s">
        <v>7323</v>
      </c>
      <c r="F13394" s="1" t="s">
        <v>5207</v>
      </c>
      <c r="G13394" s="1" t="s">
        <v>20573</v>
      </c>
      <c r="H13394" s="1" t="s">
        <v>3201</v>
      </c>
      <c r="I13394" t="s">
        <v>20658</v>
      </c>
      <c r="J13394" t="s">
        <v>23</v>
      </c>
      <c r="K13394">
        <v>200</v>
      </c>
      <c r="L13394">
        <v>32518</v>
      </c>
      <c r="M13394">
        <v>162.59</v>
      </c>
      <c r="N13394" t="s">
        <v>8995</v>
      </c>
      <c r="O13394" t="s">
        <v>9794</v>
      </c>
      <c r="P13394">
        <v>0</v>
      </c>
      <c r="Q13394">
        <v>0</v>
      </c>
      <c r="R13394">
        <v>1</v>
      </c>
    </row>
    <row r="13395" spans="1:18" x14ac:dyDescent="0.25">
      <c r="A13395" t="s">
        <v>8045</v>
      </c>
      <c r="B13395">
        <v>2017</v>
      </c>
      <c r="C13395">
        <v>6</v>
      </c>
      <c r="D13395">
        <v>19</v>
      </c>
      <c r="E13395" t="s">
        <v>7471</v>
      </c>
      <c r="F13395" s="1" t="s">
        <v>5207</v>
      </c>
      <c r="G13395" s="1" t="s">
        <v>20573</v>
      </c>
      <c r="H13395" s="1" t="s">
        <v>7263</v>
      </c>
      <c r="I13395" t="s">
        <v>6158</v>
      </c>
      <c r="J13395" t="s">
        <v>23</v>
      </c>
      <c r="K13395">
        <v>883.2</v>
      </c>
      <c r="L13395">
        <v>161272.32000000001</v>
      </c>
      <c r="M13395">
        <v>182.6</v>
      </c>
      <c r="N13395" t="s">
        <v>9062</v>
      </c>
      <c r="O13395" t="s">
        <v>9456</v>
      </c>
      <c r="P13395">
        <v>0</v>
      </c>
      <c r="Q13395">
        <v>5.8534472775055225E-2</v>
      </c>
      <c r="R13395">
        <v>2</v>
      </c>
    </row>
    <row r="13396" spans="1:18" x14ac:dyDescent="0.25">
      <c r="A13396" t="s">
        <v>10194</v>
      </c>
      <c r="B13396">
        <v>2019</v>
      </c>
      <c r="C13396">
        <v>1</v>
      </c>
      <c r="D13396">
        <v>25</v>
      </c>
      <c r="E13396" t="s">
        <v>1620</v>
      </c>
      <c r="F13396" s="1" t="s">
        <v>3205</v>
      </c>
      <c r="G13396" s="1" t="s">
        <v>3863</v>
      </c>
      <c r="H13396" s="1" t="s">
        <v>3206</v>
      </c>
      <c r="I13396" t="s">
        <v>19200</v>
      </c>
      <c r="J13396" t="s">
        <v>23</v>
      </c>
      <c r="K13396">
        <v>495</v>
      </c>
      <c r="L13396">
        <v>22522.48</v>
      </c>
      <c r="M13396">
        <v>45.5</v>
      </c>
      <c r="N13396" t="s">
        <v>9343</v>
      </c>
      <c r="O13396" t="s">
        <v>9730</v>
      </c>
      <c r="P13396">
        <v>0</v>
      </c>
      <c r="Q13396">
        <v>0</v>
      </c>
      <c r="R13396">
        <v>1</v>
      </c>
    </row>
    <row r="13397" spans="1:18" x14ac:dyDescent="0.25">
      <c r="A13397" t="s">
        <v>10194</v>
      </c>
      <c r="B13397">
        <v>2019</v>
      </c>
      <c r="C13397">
        <v>1</v>
      </c>
      <c r="D13397">
        <v>25</v>
      </c>
      <c r="E13397" t="s">
        <v>1620</v>
      </c>
      <c r="F13397" s="1" t="s">
        <v>3205</v>
      </c>
      <c r="G13397" s="1" t="s">
        <v>3384</v>
      </c>
      <c r="H13397" s="1" t="s">
        <v>3206</v>
      </c>
      <c r="I13397" t="s">
        <v>17213</v>
      </c>
      <c r="J13397" t="s">
        <v>23</v>
      </c>
      <c r="K13397">
        <v>13880</v>
      </c>
      <c r="L13397">
        <v>638480</v>
      </c>
      <c r="M13397">
        <v>46</v>
      </c>
      <c r="N13397" t="s">
        <v>163</v>
      </c>
      <c r="O13397" t="s">
        <v>9505</v>
      </c>
      <c r="P13397">
        <v>3.8218627714528705E-2</v>
      </c>
      <c r="Q13397">
        <v>0</v>
      </c>
      <c r="R13397">
        <v>1</v>
      </c>
    </row>
    <row r="13398" spans="1:18" x14ac:dyDescent="0.25">
      <c r="A13398" t="s">
        <v>10194</v>
      </c>
      <c r="B13398">
        <v>2019</v>
      </c>
      <c r="C13398">
        <v>1</v>
      </c>
      <c r="D13398">
        <v>25</v>
      </c>
      <c r="E13398" t="s">
        <v>1620</v>
      </c>
      <c r="F13398" s="1" t="s">
        <v>3205</v>
      </c>
      <c r="G13398" s="1" t="s">
        <v>3863</v>
      </c>
      <c r="H13398" s="1" t="s">
        <v>3206</v>
      </c>
      <c r="I13398" t="s">
        <v>19221</v>
      </c>
      <c r="J13398" t="s">
        <v>23</v>
      </c>
      <c r="K13398">
        <v>4919</v>
      </c>
      <c r="L13398">
        <v>223814.5</v>
      </c>
      <c r="M13398">
        <v>45.5</v>
      </c>
      <c r="N13398" t="s">
        <v>9347</v>
      </c>
      <c r="O13398" t="s">
        <v>9542</v>
      </c>
      <c r="P13398">
        <v>8.0289698840596724E-2</v>
      </c>
      <c r="Q13398">
        <v>0</v>
      </c>
      <c r="R13398">
        <v>1</v>
      </c>
    </row>
    <row r="13399" spans="1:18" x14ac:dyDescent="0.25">
      <c r="A13399" t="s">
        <v>10222</v>
      </c>
      <c r="B13399">
        <v>2019</v>
      </c>
      <c r="C13399">
        <v>1</v>
      </c>
      <c r="D13399">
        <v>29</v>
      </c>
      <c r="E13399" t="s">
        <v>8712</v>
      </c>
      <c r="F13399" s="1" t="s">
        <v>5207</v>
      </c>
      <c r="G13399" s="1" t="s">
        <v>21054</v>
      </c>
      <c r="H13399" s="1" t="s">
        <v>7263</v>
      </c>
      <c r="I13399" t="s">
        <v>21078</v>
      </c>
      <c r="J13399" t="s">
        <v>38</v>
      </c>
      <c r="K13399">
        <v>24</v>
      </c>
      <c r="L13399">
        <v>6240</v>
      </c>
      <c r="M13399">
        <v>260</v>
      </c>
      <c r="N13399" t="s">
        <v>7263</v>
      </c>
      <c r="O13399" t="s">
        <v>23274</v>
      </c>
      <c r="P13399">
        <v>0</v>
      </c>
      <c r="Q13399">
        <v>0</v>
      </c>
      <c r="R13399">
        <v>1</v>
      </c>
    </row>
    <row r="13400" spans="1:18" x14ac:dyDescent="0.25">
      <c r="A13400" t="s">
        <v>8227</v>
      </c>
      <c r="B13400">
        <v>2017</v>
      </c>
      <c r="C13400">
        <v>11</v>
      </c>
      <c r="D13400">
        <v>7</v>
      </c>
      <c r="E13400" t="s">
        <v>7328</v>
      </c>
      <c r="F13400" s="1" t="s">
        <v>5207</v>
      </c>
      <c r="G13400" s="1" t="s">
        <v>20931</v>
      </c>
      <c r="H13400" s="1" t="s">
        <v>7263</v>
      </c>
      <c r="I13400" t="s">
        <v>6519</v>
      </c>
      <c r="J13400" t="s">
        <v>23</v>
      </c>
      <c r="K13400">
        <v>1000</v>
      </c>
      <c r="L13400">
        <v>118837.8</v>
      </c>
      <c r="M13400">
        <v>118.84</v>
      </c>
      <c r="N13400" t="s">
        <v>9106</v>
      </c>
      <c r="O13400" t="s">
        <v>9459</v>
      </c>
      <c r="P13400">
        <v>0</v>
      </c>
      <c r="Q13400">
        <v>5.3850305373165194E-2</v>
      </c>
      <c r="R13400">
        <v>4</v>
      </c>
    </row>
    <row r="13401" spans="1:18" x14ac:dyDescent="0.25">
      <c r="A13401" t="s">
        <v>7845</v>
      </c>
      <c r="B13401">
        <v>2017</v>
      </c>
      <c r="C13401">
        <v>1</v>
      </c>
      <c r="D13401">
        <v>13</v>
      </c>
      <c r="E13401" t="s">
        <v>7335</v>
      </c>
      <c r="F13401" s="1" t="s">
        <v>9480</v>
      </c>
      <c r="G13401" s="1" t="s">
        <v>9480</v>
      </c>
      <c r="H13401" s="1" t="s">
        <v>9480</v>
      </c>
      <c r="I13401" t="s">
        <v>15887</v>
      </c>
      <c r="J13401" t="s">
        <v>38</v>
      </c>
      <c r="K13401">
        <v>20</v>
      </c>
      <c r="L13401">
        <v>1209</v>
      </c>
      <c r="M13401">
        <v>60.45</v>
      </c>
      <c r="N13401" t="e">
        <v>#N/A</v>
      </c>
      <c r="O13401" t="e">
        <v>#N/A</v>
      </c>
      <c r="P13401">
        <v>0</v>
      </c>
      <c r="Q13401">
        <v>0</v>
      </c>
      <c r="R13401">
        <v>1</v>
      </c>
    </row>
    <row r="13402" spans="1:18" x14ac:dyDescent="0.25">
      <c r="A13402" t="s">
        <v>7845</v>
      </c>
      <c r="B13402">
        <v>2017</v>
      </c>
      <c r="C13402">
        <v>1</v>
      </c>
      <c r="D13402">
        <v>13</v>
      </c>
      <c r="E13402" t="s">
        <v>7335</v>
      </c>
      <c r="F13402" s="1" t="s">
        <v>5207</v>
      </c>
      <c r="G13402" s="1" t="s">
        <v>21109</v>
      </c>
      <c r="H13402" s="1" t="s">
        <v>7263</v>
      </c>
      <c r="I13402" t="s">
        <v>6729</v>
      </c>
      <c r="J13402" t="s">
        <v>38</v>
      </c>
      <c r="K13402">
        <v>1</v>
      </c>
      <c r="L13402">
        <v>1023</v>
      </c>
      <c r="M13402">
        <v>1023</v>
      </c>
      <c r="N13402" t="s">
        <v>6729</v>
      </c>
      <c r="O13402" t="s">
        <v>9844</v>
      </c>
      <c r="P13402">
        <v>0</v>
      </c>
      <c r="Q13402">
        <v>0</v>
      </c>
      <c r="R13402">
        <v>1</v>
      </c>
    </row>
    <row r="13403" spans="1:18" x14ac:dyDescent="0.25">
      <c r="A13403" t="s">
        <v>7845</v>
      </c>
      <c r="B13403">
        <v>2017</v>
      </c>
      <c r="C13403">
        <v>1</v>
      </c>
      <c r="D13403">
        <v>13</v>
      </c>
      <c r="E13403" t="s">
        <v>7335</v>
      </c>
      <c r="F13403" s="1" t="s">
        <v>9480</v>
      </c>
      <c r="G13403" s="1" t="s">
        <v>9480</v>
      </c>
      <c r="H13403" s="1" t="s">
        <v>9480</v>
      </c>
      <c r="I13403" t="s">
        <v>7846</v>
      </c>
      <c r="J13403" t="s">
        <v>38</v>
      </c>
      <c r="K13403">
        <v>1</v>
      </c>
      <c r="L13403">
        <v>1720.5</v>
      </c>
      <c r="M13403">
        <v>1720.5</v>
      </c>
      <c r="N13403" t="e">
        <v>#N/A</v>
      </c>
      <c r="O13403" t="e">
        <v>#N/A</v>
      </c>
      <c r="P13403">
        <v>0</v>
      </c>
      <c r="Q13403">
        <v>0</v>
      </c>
      <c r="R13403">
        <v>1</v>
      </c>
    </row>
    <row r="13404" spans="1:18" x14ac:dyDescent="0.25">
      <c r="A13404" t="s">
        <v>7845</v>
      </c>
      <c r="B13404">
        <v>2017</v>
      </c>
      <c r="C13404">
        <v>1</v>
      </c>
      <c r="D13404">
        <v>13</v>
      </c>
      <c r="E13404" t="s">
        <v>7335</v>
      </c>
      <c r="F13404" s="1" t="s">
        <v>9480</v>
      </c>
      <c r="G13404" s="1" t="s">
        <v>9480</v>
      </c>
      <c r="H13404" s="1" t="s">
        <v>9480</v>
      </c>
      <c r="I13404" t="s">
        <v>7847</v>
      </c>
      <c r="J13404" t="s">
        <v>38</v>
      </c>
      <c r="K13404">
        <v>2</v>
      </c>
      <c r="L13404">
        <v>1395</v>
      </c>
      <c r="M13404">
        <v>697.5</v>
      </c>
      <c r="N13404" t="e">
        <v>#N/A</v>
      </c>
      <c r="O13404" t="e">
        <v>#N/A</v>
      </c>
      <c r="P13404">
        <v>0</v>
      </c>
      <c r="Q13404">
        <v>0</v>
      </c>
      <c r="R13404">
        <v>1</v>
      </c>
    </row>
    <row r="13405" spans="1:18" x14ac:dyDescent="0.25">
      <c r="A13405" t="s">
        <v>8211</v>
      </c>
      <c r="B13405">
        <v>2017</v>
      </c>
      <c r="C13405">
        <v>10</v>
      </c>
      <c r="D13405">
        <v>24</v>
      </c>
      <c r="E13405" t="s">
        <v>7304</v>
      </c>
      <c r="F13405" s="1" t="s">
        <v>5207</v>
      </c>
      <c r="G13405" s="1" t="s">
        <v>21008</v>
      </c>
      <c r="H13405" s="1" t="s">
        <v>7263</v>
      </c>
      <c r="I13405" t="s">
        <v>21034</v>
      </c>
      <c r="J13405" t="s">
        <v>23</v>
      </c>
      <c r="K13405">
        <v>110</v>
      </c>
      <c r="L13405">
        <v>13745.6</v>
      </c>
      <c r="M13405">
        <v>124.96</v>
      </c>
      <c r="N13405" t="s">
        <v>7263</v>
      </c>
      <c r="O13405" t="s">
        <v>23274</v>
      </c>
      <c r="P13405">
        <v>0</v>
      </c>
      <c r="Q13405">
        <v>0</v>
      </c>
      <c r="R13405">
        <v>4</v>
      </c>
    </row>
    <row r="13406" spans="1:18" x14ac:dyDescent="0.25">
      <c r="A13406" t="s">
        <v>2275</v>
      </c>
      <c r="B13406">
        <v>2018</v>
      </c>
      <c r="C13406">
        <v>3</v>
      </c>
      <c r="D13406">
        <v>14</v>
      </c>
      <c r="E13406" t="s">
        <v>1620</v>
      </c>
      <c r="F13406" s="1" t="s">
        <v>3205</v>
      </c>
      <c r="G13406" s="1" t="s">
        <v>3863</v>
      </c>
      <c r="H13406" s="1" t="s">
        <v>3206</v>
      </c>
      <c r="I13406" t="s">
        <v>18998</v>
      </c>
      <c r="J13406" t="s">
        <v>23</v>
      </c>
      <c r="K13406">
        <v>18440</v>
      </c>
      <c r="L13406">
        <v>931220</v>
      </c>
      <c r="M13406">
        <v>50.5</v>
      </c>
      <c r="N13406" t="s">
        <v>9340</v>
      </c>
      <c r="O13406" t="s">
        <v>9482</v>
      </c>
      <c r="P13406">
        <v>8.0867377033553248E-2</v>
      </c>
      <c r="Q13406">
        <v>0</v>
      </c>
      <c r="R13406">
        <v>1</v>
      </c>
    </row>
    <row r="13407" spans="1:18" x14ac:dyDescent="0.25">
      <c r="A13407" t="s">
        <v>15617</v>
      </c>
      <c r="B13407">
        <v>2019</v>
      </c>
      <c r="C13407">
        <v>9</v>
      </c>
      <c r="D13407">
        <v>18</v>
      </c>
      <c r="E13407" t="s">
        <v>1620</v>
      </c>
      <c r="F13407" s="1" t="s">
        <v>3205</v>
      </c>
      <c r="G13407" s="1" t="s">
        <v>3227</v>
      </c>
      <c r="H13407" s="1" t="s">
        <v>3206</v>
      </c>
      <c r="I13407" t="s">
        <v>19819</v>
      </c>
      <c r="J13407" t="s">
        <v>23</v>
      </c>
      <c r="K13407">
        <v>593</v>
      </c>
      <c r="L13407">
        <v>31986.42</v>
      </c>
      <c r="M13407">
        <v>53.94</v>
      </c>
      <c r="N13407" t="s">
        <v>22076</v>
      </c>
      <c r="O13407" t="s">
        <v>23262</v>
      </c>
      <c r="P13407">
        <v>0</v>
      </c>
      <c r="Q13407">
        <v>0</v>
      </c>
      <c r="R13407">
        <v>3</v>
      </c>
    </row>
    <row r="13408" spans="1:18" x14ac:dyDescent="0.25">
      <c r="A13408" t="s">
        <v>15617</v>
      </c>
      <c r="B13408">
        <v>2019</v>
      </c>
      <c r="C13408">
        <v>9</v>
      </c>
      <c r="D13408">
        <v>18</v>
      </c>
      <c r="E13408" t="s">
        <v>1620</v>
      </c>
      <c r="F13408" s="1" t="s">
        <v>3205</v>
      </c>
      <c r="G13408" s="1" t="s">
        <v>18746</v>
      </c>
      <c r="H13408" s="1" t="s">
        <v>3206</v>
      </c>
      <c r="I13408" t="s">
        <v>18842</v>
      </c>
      <c r="J13408" t="s">
        <v>23</v>
      </c>
      <c r="K13408">
        <v>1689</v>
      </c>
      <c r="L13408">
        <v>90361.5</v>
      </c>
      <c r="M13408">
        <v>53.5</v>
      </c>
      <c r="N13408" t="s">
        <v>21995</v>
      </c>
      <c r="O13408" t="s">
        <v>23241</v>
      </c>
      <c r="P13408">
        <v>0</v>
      </c>
      <c r="Q13408">
        <v>0</v>
      </c>
      <c r="R13408">
        <v>3</v>
      </c>
    </row>
    <row r="13409" spans="1:18" x14ac:dyDescent="0.25">
      <c r="A13409" t="s">
        <v>15617</v>
      </c>
      <c r="B13409">
        <v>2019</v>
      </c>
      <c r="C13409">
        <v>9</v>
      </c>
      <c r="D13409">
        <v>18</v>
      </c>
      <c r="E13409" t="s">
        <v>1620</v>
      </c>
      <c r="F13409" s="1" t="s">
        <v>3205</v>
      </c>
      <c r="G13409" s="1" t="s">
        <v>3863</v>
      </c>
      <c r="H13409" s="1" t="s">
        <v>3206</v>
      </c>
      <c r="I13409" t="s">
        <v>19300</v>
      </c>
      <c r="J13409" t="s">
        <v>23</v>
      </c>
      <c r="K13409">
        <v>16485</v>
      </c>
      <c r="L13409">
        <v>791280</v>
      </c>
      <c r="M13409">
        <v>48</v>
      </c>
      <c r="N13409" t="s">
        <v>9307</v>
      </c>
      <c r="O13409" t="s">
        <v>9445</v>
      </c>
      <c r="P13409">
        <v>3.6019547837424074E-2</v>
      </c>
      <c r="Q13409">
        <v>0</v>
      </c>
      <c r="R13409">
        <v>3</v>
      </c>
    </row>
    <row r="13410" spans="1:18" x14ac:dyDescent="0.25">
      <c r="A13410" t="s">
        <v>15617</v>
      </c>
      <c r="B13410">
        <v>2019</v>
      </c>
      <c r="C13410">
        <v>9</v>
      </c>
      <c r="D13410">
        <v>18</v>
      </c>
      <c r="E13410" t="s">
        <v>1620</v>
      </c>
      <c r="F13410" s="1" t="s">
        <v>3205</v>
      </c>
      <c r="G13410" s="1" t="s">
        <v>3863</v>
      </c>
      <c r="H13410" s="1" t="s">
        <v>3206</v>
      </c>
      <c r="I13410" t="s">
        <v>19302</v>
      </c>
      <c r="J13410" t="s">
        <v>23</v>
      </c>
      <c r="K13410">
        <v>369</v>
      </c>
      <c r="L13410">
        <v>17712</v>
      </c>
      <c r="M13410">
        <v>48</v>
      </c>
      <c r="N13410" t="s">
        <v>9334</v>
      </c>
      <c r="O13410" t="s">
        <v>9514</v>
      </c>
      <c r="P13410">
        <v>0</v>
      </c>
      <c r="Q13410">
        <v>0</v>
      </c>
      <c r="R13410">
        <v>3</v>
      </c>
    </row>
    <row r="13411" spans="1:18" x14ac:dyDescent="0.25">
      <c r="A13411" t="s">
        <v>15617</v>
      </c>
      <c r="B13411">
        <v>2019</v>
      </c>
      <c r="C13411">
        <v>9</v>
      </c>
      <c r="D13411">
        <v>18</v>
      </c>
      <c r="E13411" t="s">
        <v>1620</v>
      </c>
      <c r="F13411" s="1" t="s">
        <v>3205</v>
      </c>
      <c r="G13411" s="1" t="s">
        <v>3227</v>
      </c>
      <c r="H13411" s="1" t="s">
        <v>3206</v>
      </c>
      <c r="I13411" t="s">
        <v>19861</v>
      </c>
      <c r="J13411" t="s">
        <v>23</v>
      </c>
      <c r="K13411">
        <v>840</v>
      </c>
      <c r="L13411">
        <v>41580</v>
      </c>
      <c r="M13411">
        <v>49.5</v>
      </c>
      <c r="N13411" t="s">
        <v>22082</v>
      </c>
      <c r="O13411" t="s">
        <v>23253</v>
      </c>
      <c r="P13411">
        <v>0</v>
      </c>
      <c r="Q13411">
        <v>0</v>
      </c>
      <c r="R13411">
        <v>3</v>
      </c>
    </row>
    <row r="13412" spans="1:18" x14ac:dyDescent="0.25">
      <c r="A13412" t="s">
        <v>15690</v>
      </c>
      <c r="B13412">
        <v>2019</v>
      </c>
      <c r="C13412">
        <v>9</v>
      </c>
      <c r="D13412">
        <v>23</v>
      </c>
      <c r="E13412" t="s">
        <v>7471</v>
      </c>
      <c r="F13412" s="1" t="s">
        <v>5207</v>
      </c>
      <c r="G13412" s="1" t="s">
        <v>21054</v>
      </c>
      <c r="H13412" s="1" t="s">
        <v>7263</v>
      </c>
      <c r="I13412" t="s">
        <v>21078</v>
      </c>
      <c r="J13412" t="s">
        <v>38</v>
      </c>
      <c r="K13412">
        <v>250</v>
      </c>
      <c r="L13412">
        <v>67250</v>
      </c>
      <c r="M13412">
        <v>269</v>
      </c>
      <c r="N13412" t="s">
        <v>7263</v>
      </c>
      <c r="O13412" t="s">
        <v>23274</v>
      </c>
      <c r="P13412">
        <v>0</v>
      </c>
      <c r="Q13412">
        <v>0</v>
      </c>
      <c r="R13412">
        <v>3</v>
      </c>
    </row>
    <row r="13413" spans="1:18" x14ac:dyDescent="0.25">
      <c r="A13413" t="s">
        <v>15690</v>
      </c>
      <c r="B13413">
        <v>2019</v>
      </c>
      <c r="C13413">
        <v>9</v>
      </c>
      <c r="D13413">
        <v>23</v>
      </c>
      <c r="E13413" t="s">
        <v>7471</v>
      </c>
      <c r="F13413" s="1" t="s">
        <v>5207</v>
      </c>
      <c r="G13413" s="1" t="s">
        <v>21054</v>
      </c>
      <c r="H13413" s="1" t="s">
        <v>7263</v>
      </c>
      <c r="I13413" t="s">
        <v>21262</v>
      </c>
      <c r="J13413" t="s">
        <v>38</v>
      </c>
      <c r="K13413">
        <v>500</v>
      </c>
      <c r="L13413">
        <v>385000</v>
      </c>
      <c r="M13413">
        <v>770</v>
      </c>
      <c r="N13413" t="s">
        <v>7263</v>
      </c>
      <c r="O13413" t="s">
        <v>23274</v>
      </c>
      <c r="P13413">
        <v>0</v>
      </c>
      <c r="Q13413">
        <v>0</v>
      </c>
      <c r="R13413">
        <v>3</v>
      </c>
    </row>
    <row r="13414" spans="1:18" x14ac:dyDescent="0.25">
      <c r="A13414" t="s">
        <v>1873</v>
      </c>
      <c r="B13414">
        <v>2017</v>
      </c>
      <c r="C13414">
        <v>10</v>
      </c>
      <c r="D13414">
        <v>4</v>
      </c>
      <c r="E13414" t="s">
        <v>1620</v>
      </c>
      <c r="F13414" s="1" t="s">
        <v>3205</v>
      </c>
      <c r="G13414" s="1" t="s">
        <v>3863</v>
      </c>
      <c r="H13414" s="1" t="s">
        <v>3206</v>
      </c>
      <c r="I13414" t="s">
        <v>19104</v>
      </c>
      <c r="J13414" t="s">
        <v>23</v>
      </c>
      <c r="K13414">
        <v>15095</v>
      </c>
      <c r="L13414">
        <v>676261.59</v>
      </c>
      <c r="M13414">
        <v>44.8</v>
      </c>
      <c r="N13414" t="s">
        <v>9305</v>
      </c>
      <c r="O13414" t="s">
        <v>9530</v>
      </c>
      <c r="P13414">
        <v>3.1450189480311259E-2</v>
      </c>
      <c r="Q13414">
        <v>0</v>
      </c>
      <c r="R13414">
        <v>4</v>
      </c>
    </row>
    <row r="13415" spans="1:18" x14ac:dyDescent="0.25">
      <c r="A13415" t="s">
        <v>2507</v>
      </c>
      <c r="B13415">
        <v>2018</v>
      </c>
      <c r="C13415">
        <v>5</v>
      </c>
      <c r="D13415">
        <v>21</v>
      </c>
      <c r="E13415" t="s">
        <v>1515</v>
      </c>
      <c r="F13415" s="1" t="s">
        <v>3205</v>
      </c>
      <c r="G13415" s="1" t="s">
        <v>3384</v>
      </c>
      <c r="H13415" s="1" t="s">
        <v>3206</v>
      </c>
      <c r="I13415" t="s">
        <v>17069</v>
      </c>
      <c r="J13415" t="s">
        <v>23</v>
      </c>
      <c r="K13415">
        <v>19736</v>
      </c>
      <c r="L13415">
        <v>978964.81</v>
      </c>
      <c r="M13415">
        <v>49.6</v>
      </c>
      <c r="N13415" t="s">
        <v>166</v>
      </c>
      <c r="O13415" t="s">
        <v>9509</v>
      </c>
      <c r="P13415">
        <v>0</v>
      </c>
      <c r="Q13415">
        <v>0</v>
      </c>
      <c r="R13415">
        <v>2</v>
      </c>
    </row>
    <row r="13416" spans="1:18" x14ac:dyDescent="0.25">
      <c r="A13416" t="s">
        <v>7598</v>
      </c>
      <c r="B13416">
        <v>2016</v>
      </c>
      <c r="C13416">
        <v>6</v>
      </c>
      <c r="D13416">
        <v>10</v>
      </c>
      <c r="E13416" t="s">
        <v>7532</v>
      </c>
      <c r="F13416" s="1" t="s">
        <v>5207</v>
      </c>
      <c r="G13416" s="1" t="s">
        <v>6745</v>
      </c>
      <c r="H13416" s="1" t="s">
        <v>7263</v>
      </c>
      <c r="I13416" t="s">
        <v>7178</v>
      </c>
      <c r="J13416" t="s">
        <v>38</v>
      </c>
      <c r="K13416">
        <v>20</v>
      </c>
      <c r="L13416">
        <v>1880</v>
      </c>
      <c r="M13416">
        <v>94</v>
      </c>
      <c r="N13416" t="s">
        <v>7178</v>
      </c>
      <c r="O13416" t="s">
        <v>9945</v>
      </c>
      <c r="P13416">
        <v>0</v>
      </c>
      <c r="Q13416">
        <v>0</v>
      </c>
      <c r="R13416">
        <v>2</v>
      </c>
    </row>
    <row r="13417" spans="1:18" x14ac:dyDescent="0.25">
      <c r="A13417" t="s">
        <v>16152</v>
      </c>
      <c r="B13417">
        <v>2019</v>
      </c>
      <c r="C13417">
        <v>11</v>
      </c>
      <c r="D13417">
        <v>1</v>
      </c>
      <c r="E13417" t="s">
        <v>1594</v>
      </c>
      <c r="F13417" s="1" t="s">
        <v>3205</v>
      </c>
      <c r="G13417" s="1" t="s">
        <v>3863</v>
      </c>
      <c r="H13417" s="1" t="s">
        <v>3206</v>
      </c>
      <c r="I13417" t="s">
        <v>19209</v>
      </c>
      <c r="J13417" t="s">
        <v>23</v>
      </c>
      <c r="K13417">
        <v>19247</v>
      </c>
      <c r="L13417">
        <v>805856.5</v>
      </c>
      <c r="M13417">
        <v>41.87</v>
      </c>
      <c r="N13417" t="s">
        <v>9337</v>
      </c>
      <c r="O13417" t="s">
        <v>9440</v>
      </c>
      <c r="P13417">
        <v>0.12068470364021268</v>
      </c>
      <c r="Q13417">
        <v>0</v>
      </c>
      <c r="R13417">
        <v>4</v>
      </c>
    </row>
    <row r="13418" spans="1:18" x14ac:dyDescent="0.25">
      <c r="A13418" t="s">
        <v>1157</v>
      </c>
      <c r="B13418">
        <v>2016</v>
      </c>
      <c r="C13418">
        <v>10</v>
      </c>
      <c r="D13418">
        <v>18</v>
      </c>
      <c r="E13418" t="s">
        <v>31</v>
      </c>
      <c r="F13418" s="1" t="s">
        <v>3205</v>
      </c>
      <c r="G13418" s="1" t="s">
        <v>3384</v>
      </c>
      <c r="H13418" s="1" t="s">
        <v>7263</v>
      </c>
      <c r="I13418" t="s">
        <v>17142</v>
      </c>
      <c r="J13418" t="s">
        <v>23</v>
      </c>
      <c r="K13418">
        <v>12.1</v>
      </c>
      <c r="L13418">
        <v>1761.76</v>
      </c>
      <c r="M13418">
        <v>145.6</v>
      </c>
      <c r="N13418" t="s">
        <v>9148</v>
      </c>
      <c r="O13418" t="s">
        <v>9586</v>
      </c>
      <c r="P13418">
        <v>0</v>
      </c>
      <c r="Q13418">
        <v>0</v>
      </c>
      <c r="R13418">
        <v>4</v>
      </c>
    </row>
    <row r="13419" spans="1:18" x14ac:dyDescent="0.25">
      <c r="A13419" t="s">
        <v>7848</v>
      </c>
      <c r="B13419">
        <v>2017</v>
      </c>
      <c r="C13419">
        <v>1</v>
      </c>
      <c r="D13419">
        <v>13</v>
      </c>
      <c r="E13419" t="s">
        <v>7357</v>
      </c>
      <c r="F13419" s="1" t="s">
        <v>5207</v>
      </c>
      <c r="G13419" s="1" t="s">
        <v>20573</v>
      </c>
      <c r="H13419" s="1" t="s">
        <v>7263</v>
      </c>
      <c r="I13419" t="s">
        <v>5247</v>
      </c>
      <c r="J13419" t="s">
        <v>23</v>
      </c>
      <c r="K13419">
        <v>4</v>
      </c>
      <c r="L13419">
        <v>413.72</v>
      </c>
      <c r="M13419">
        <v>103.43</v>
      </c>
      <c r="N13419" t="s">
        <v>8953</v>
      </c>
      <c r="O13419" t="s">
        <v>9868</v>
      </c>
      <c r="P13419">
        <v>0</v>
      </c>
      <c r="Q13419">
        <v>0</v>
      </c>
      <c r="R13419">
        <v>1</v>
      </c>
    </row>
    <row r="13420" spans="1:18" x14ac:dyDescent="0.25">
      <c r="A13420" t="s">
        <v>7848</v>
      </c>
      <c r="B13420">
        <v>2017</v>
      </c>
      <c r="C13420">
        <v>1</v>
      </c>
      <c r="D13420">
        <v>13</v>
      </c>
      <c r="E13420" t="s">
        <v>7357</v>
      </c>
      <c r="F13420" s="1" t="s">
        <v>5207</v>
      </c>
      <c r="G13420" s="1" t="s">
        <v>20573</v>
      </c>
      <c r="H13420" s="1" t="s">
        <v>3201</v>
      </c>
      <c r="I13420" t="s">
        <v>5537</v>
      </c>
      <c r="J13420" t="s">
        <v>23</v>
      </c>
      <c r="K13420">
        <v>25</v>
      </c>
      <c r="L13420">
        <v>3243</v>
      </c>
      <c r="M13420">
        <v>129.72</v>
      </c>
      <c r="N13420" t="s">
        <v>8994</v>
      </c>
      <c r="O13420" t="s">
        <v>9963</v>
      </c>
      <c r="P13420">
        <v>0</v>
      </c>
      <c r="Q13420">
        <v>0</v>
      </c>
      <c r="R13420">
        <v>1</v>
      </c>
    </row>
    <row r="13421" spans="1:18" x14ac:dyDescent="0.25">
      <c r="A13421" t="s">
        <v>7848</v>
      </c>
      <c r="B13421">
        <v>2017</v>
      </c>
      <c r="C13421">
        <v>1</v>
      </c>
      <c r="D13421">
        <v>13</v>
      </c>
      <c r="E13421" t="s">
        <v>7357</v>
      </c>
      <c r="F13421" s="1" t="s">
        <v>5207</v>
      </c>
      <c r="G13421" s="1" t="s">
        <v>20573</v>
      </c>
      <c r="H13421" s="1" t="s">
        <v>7263</v>
      </c>
      <c r="I13421" t="s">
        <v>5490</v>
      </c>
      <c r="J13421" t="s">
        <v>23</v>
      </c>
      <c r="K13421">
        <v>2</v>
      </c>
      <c r="L13421">
        <v>190.93</v>
      </c>
      <c r="M13421">
        <v>95.47</v>
      </c>
      <c r="N13421" t="s">
        <v>8853</v>
      </c>
      <c r="O13421" t="s">
        <v>9849</v>
      </c>
      <c r="P13421">
        <v>0</v>
      </c>
      <c r="Q13421">
        <v>0</v>
      </c>
      <c r="R13421">
        <v>1</v>
      </c>
    </row>
    <row r="13422" spans="1:18" x14ac:dyDescent="0.25">
      <c r="A13422" t="s">
        <v>7848</v>
      </c>
      <c r="B13422">
        <v>2017</v>
      </c>
      <c r="C13422">
        <v>1</v>
      </c>
      <c r="D13422">
        <v>13</v>
      </c>
      <c r="E13422" t="s">
        <v>7357</v>
      </c>
      <c r="F13422" s="1" t="s">
        <v>5207</v>
      </c>
      <c r="G13422" s="1" t="s">
        <v>20931</v>
      </c>
      <c r="H13422" s="1" t="s">
        <v>7263</v>
      </c>
      <c r="I13422" t="s">
        <v>20947</v>
      </c>
      <c r="J13422" t="s">
        <v>23</v>
      </c>
      <c r="K13422">
        <v>100</v>
      </c>
      <c r="L13422">
        <v>12174</v>
      </c>
      <c r="M13422">
        <v>121.74</v>
      </c>
      <c r="N13422" t="s">
        <v>7263</v>
      </c>
      <c r="O13422" t="s">
        <v>23274</v>
      </c>
      <c r="P13422">
        <v>0</v>
      </c>
      <c r="Q13422">
        <v>0</v>
      </c>
      <c r="R13422">
        <v>1</v>
      </c>
    </row>
    <row r="13423" spans="1:18" x14ac:dyDescent="0.25">
      <c r="A13423" t="s">
        <v>7848</v>
      </c>
      <c r="B13423">
        <v>2017</v>
      </c>
      <c r="C13423">
        <v>1</v>
      </c>
      <c r="D13423">
        <v>13</v>
      </c>
      <c r="E13423" t="s">
        <v>7357</v>
      </c>
      <c r="F13423" s="1" t="s">
        <v>5207</v>
      </c>
      <c r="G13423" s="1" t="s">
        <v>21008</v>
      </c>
      <c r="H13423" s="1" t="s">
        <v>7263</v>
      </c>
      <c r="I13423" t="s">
        <v>21017</v>
      </c>
      <c r="J13423" t="s">
        <v>23</v>
      </c>
      <c r="K13423">
        <v>175</v>
      </c>
      <c r="L13423">
        <v>21913.5</v>
      </c>
      <c r="M13423">
        <v>125.22</v>
      </c>
      <c r="N13423" t="s">
        <v>7263</v>
      </c>
      <c r="O13423" t="s">
        <v>23274</v>
      </c>
      <c r="P13423">
        <v>0</v>
      </c>
      <c r="Q13423">
        <v>0</v>
      </c>
      <c r="R13423">
        <v>1</v>
      </c>
    </row>
    <row r="13424" spans="1:18" x14ac:dyDescent="0.25">
      <c r="A13424" t="s">
        <v>7848</v>
      </c>
      <c r="B13424">
        <v>2017</v>
      </c>
      <c r="C13424">
        <v>1</v>
      </c>
      <c r="D13424">
        <v>13</v>
      </c>
      <c r="E13424" t="s">
        <v>7357</v>
      </c>
      <c r="F13424" s="1" t="s">
        <v>5207</v>
      </c>
      <c r="G13424" s="1" t="s">
        <v>21008</v>
      </c>
      <c r="H13424" s="1" t="s">
        <v>7263</v>
      </c>
      <c r="I13424" t="s">
        <v>7023</v>
      </c>
      <c r="J13424" t="s">
        <v>23</v>
      </c>
      <c r="K13424">
        <v>64</v>
      </c>
      <c r="L13424">
        <v>8014.08</v>
      </c>
      <c r="M13424">
        <v>125.22</v>
      </c>
      <c r="N13424" t="s">
        <v>9365</v>
      </c>
      <c r="O13424" t="s">
        <v>9774</v>
      </c>
      <c r="P13424">
        <v>0</v>
      </c>
      <c r="Q13424">
        <v>0</v>
      </c>
      <c r="R13424">
        <v>1</v>
      </c>
    </row>
    <row r="13425" spans="1:18" x14ac:dyDescent="0.25">
      <c r="A13425" t="s">
        <v>7848</v>
      </c>
      <c r="B13425">
        <v>2017</v>
      </c>
      <c r="C13425">
        <v>1</v>
      </c>
      <c r="D13425">
        <v>13</v>
      </c>
      <c r="E13425" t="s">
        <v>7357</v>
      </c>
      <c r="F13425" s="1" t="s">
        <v>5207</v>
      </c>
      <c r="G13425" s="1" t="s">
        <v>21008</v>
      </c>
      <c r="H13425" s="1" t="s">
        <v>7263</v>
      </c>
      <c r="I13425" t="s">
        <v>21041</v>
      </c>
      <c r="J13425" t="s">
        <v>23</v>
      </c>
      <c r="K13425">
        <v>1</v>
      </c>
      <c r="L13425">
        <v>171.06</v>
      </c>
      <c r="M13425">
        <v>171.06</v>
      </c>
      <c r="N13425" t="s">
        <v>7263</v>
      </c>
      <c r="O13425" t="s">
        <v>23274</v>
      </c>
      <c r="P13425">
        <v>0</v>
      </c>
      <c r="Q13425">
        <v>0</v>
      </c>
      <c r="R13425">
        <v>1</v>
      </c>
    </row>
    <row r="13426" spans="1:18" x14ac:dyDescent="0.25">
      <c r="A13426" t="s">
        <v>7848</v>
      </c>
      <c r="B13426">
        <v>2017</v>
      </c>
      <c r="C13426">
        <v>1</v>
      </c>
      <c r="D13426">
        <v>13</v>
      </c>
      <c r="E13426" t="s">
        <v>7357</v>
      </c>
      <c r="F13426" s="1" t="s">
        <v>5207</v>
      </c>
      <c r="G13426" s="1" t="s">
        <v>20573</v>
      </c>
      <c r="H13426" s="1" t="s">
        <v>7263</v>
      </c>
      <c r="I13426" t="s">
        <v>20680</v>
      </c>
      <c r="J13426" t="s">
        <v>23</v>
      </c>
      <c r="K13426">
        <v>7</v>
      </c>
      <c r="L13426">
        <v>697.2</v>
      </c>
      <c r="M13426">
        <v>99.6</v>
      </c>
      <c r="N13426" t="s">
        <v>7263</v>
      </c>
      <c r="O13426" t="s">
        <v>23274</v>
      </c>
      <c r="P13426">
        <v>0</v>
      </c>
      <c r="Q13426">
        <v>0</v>
      </c>
      <c r="R13426">
        <v>1</v>
      </c>
    </row>
    <row r="13427" spans="1:18" x14ac:dyDescent="0.25">
      <c r="A13427" t="s">
        <v>7848</v>
      </c>
      <c r="B13427">
        <v>2017</v>
      </c>
      <c r="C13427">
        <v>1</v>
      </c>
      <c r="D13427">
        <v>13</v>
      </c>
      <c r="E13427" t="s">
        <v>7357</v>
      </c>
      <c r="F13427" s="1" t="s">
        <v>5207</v>
      </c>
      <c r="G13427" s="1" t="s">
        <v>21008</v>
      </c>
      <c r="H13427" s="1" t="s">
        <v>7263</v>
      </c>
      <c r="I13427" t="s">
        <v>21042</v>
      </c>
      <c r="J13427" t="s">
        <v>23</v>
      </c>
      <c r="K13427">
        <v>6</v>
      </c>
      <c r="L13427">
        <v>1037.4000000000001</v>
      </c>
      <c r="M13427">
        <v>172.9</v>
      </c>
      <c r="N13427" t="s">
        <v>7263</v>
      </c>
      <c r="O13427" t="s">
        <v>23274</v>
      </c>
      <c r="P13427">
        <v>0</v>
      </c>
      <c r="Q13427">
        <v>0</v>
      </c>
      <c r="R13427">
        <v>1</v>
      </c>
    </row>
    <row r="13428" spans="1:18" x14ac:dyDescent="0.25">
      <c r="A13428" t="s">
        <v>7848</v>
      </c>
      <c r="B13428">
        <v>2017</v>
      </c>
      <c r="C13428">
        <v>1</v>
      </c>
      <c r="D13428">
        <v>13</v>
      </c>
      <c r="E13428" t="s">
        <v>7357</v>
      </c>
      <c r="F13428" s="1" t="s">
        <v>5207</v>
      </c>
      <c r="G13428" s="1" t="s">
        <v>21008</v>
      </c>
      <c r="H13428" s="1" t="s">
        <v>7263</v>
      </c>
      <c r="I13428" t="s">
        <v>6965</v>
      </c>
      <c r="J13428" t="s">
        <v>23</v>
      </c>
      <c r="K13428">
        <v>275</v>
      </c>
      <c r="L13428">
        <v>32191.5</v>
      </c>
      <c r="M13428">
        <v>117.06</v>
      </c>
      <c r="N13428" t="s">
        <v>9361</v>
      </c>
      <c r="O13428" t="s">
        <v>9778</v>
      </c>
      <c r="P13428">
        <v>0</v>
      </c>
      <c r="Q13428">
        <v>0</v>
      </c>
      <c r="R13428">
        <v>1</v>
      </c>
    </row>
    <row r="13429" spans="1:18" x14ac:dyDescent="0.25">
      <c r="A13429" t="s">
        <v>10881</v>
      </c>
      <c r="B13429">
        <v>2019</v>
      </c>
      <c r="C13429">
        <v>4</v>
      </c>
      <c r="D13429">
        <v>12</v>
      </c>
      <c r="E13429" t="s">
        <v>226</v>
      </c>
      <c r="F13429" s="1" t="s">
        <v>3205</v>
      </c>
      <c r="G13429" s="1" t="s">
        <v>3384</v>
      </c>
      <c r="H13429" s="1" t="s">
        <v>3206</v>
      </c>
      <c r="I13429" t="s">
        <v>17213</v>
      </c>
      <c r="J13429" t="s">
        <v>23</v>
      </c>
      <c r="K13429">
        <v>15925</v>
      </c>
      <c r="L13429">
        <v>770770</v>
      </c>
      <c r="M13429">
        <v>48.4</v>
      </c>
      <c r="N13429" t="s">
        <v>163</v>
      </c>
      <c r="O13429" t="s">
        <v>9505</v>
      </c>
      <c r="P13429">
        <v>3.8218627714528705E-2</v>
      </c>
      <c r="Q13429">
        <v>0</v>
      </c>
      <c r="R13429">
        <v>2</v>
      </c>
    </row>
    <row r="13430" spans="1:18" x14ac:dyDescent="0.25">
      <c r="A13430" t="s">
        <v>10881</v>
      </c>
      <c r="B13430">
        <v>2019</v>
      </c>
      <c r="C13430">
        <v>4</v>
      </c>
      <c r="D13430">
        <v>12</v>
      </c>
      <c r="E13430" t="s">
        <v>226</v>
      </c>
      <c r="F13430" s="1" t="s">
        <v>3205</v>
      </c>
      <c r="G13430" s="1" t="s">
        <v>3384</v>
      </c>
      <c r="H13430" s="1" t="s">
        <v>3206</v>
      </c>
      <c r="I13430" t="s">
        <v>17273</v>
      </c>
      <c r="J13430" t="s">
        <v>23</v>
      </c>
      <c r="K13430">
        <v>8568</v>
      </c>
      <c r="L13430">
        <v>425829.6</v>
      </c>
      <c r="M13430">
        <v>49.7</v>
      </c>
      <c r="N13430" t="s">
        <v>298</v>
      </c>
      <c r="O13430" t="s">
        <v>9533</v>
      </c>
      <c r="P13430">
        <v>0</v>
      </c>
      <c r="Q13430">
        <v>0</v>
      </c>
      <c r="R13430">
        <v>2</v>
      </c>
    </row>
    <row r="13431" spans="1:18" x14ac:dyDescent="0.25">
      <c r="A13431" t="s">
        <v>8148</v>
      </c>
      <c r="B13431">
        <v>2017</v>
      </c>
      <c r="C13431">
        <v>8</v>
      </c>
      <c r="D13431">
        <v>22</v>
      </c>
      <c r="E13431" t="s">
        <v>7853</v>
      </c>
      <c r="F13431" s="1" t="s">
        <v>5207</v>
      </c>
      <c r="G13431" s="1" t="s">
        <v>20931</v>
      </c>
      <c r="H13431" s="1" t="s">
        <v>7263</v>
      </c>
      <c r="I13431" t="s">
        <v>20993</v>
      </c>
      <c r="J13431" t="s">
        <v>23</v>
      </c>
      <c r="K13431">
        <v>750</v>
      </c>
      <c r="L13431">
        <v>127777.5</v>
      </c>
      <c r="M13431">
        <v>170.37</v>
      </c>
      <c r="N13431" t="s">
        <v>9113</v>
      </c>
      <c r="O13431" t="s">
        <v>9475</v>
      </c>
      <c r="P13431">
        <v>0</v>
      </c>
      <c r="Q13431">
        <v>2.4283935156735645E-2</v>
      </c>
      <c r="R13431">
        <v>3</v>
      </c>
    </row>
    <row r="13432" spans="1:18" x14ac:dyDescent="0.25">
      <c r="A13432" t="s">
        <v>1549</v>
      </c>
      <c r="B13432">
        <v>2017</v>
      </c>
      <c r="C13432">
        <v>4</v>
      </c>
      <c r="D13432">
        <v>21</v>
      </c>
      <c r="E13432" t="s">
        <v>92</v>
      </c>
      <c r="F13432" s="1" t="s">
        <v>3205</v>
      </c>
      <c r="G13432" s="1" t="s">
        <v>3384</v>
      </c>
      <c r="H13432" s="1" t="s">
        <v>3206</v>
      </c>
      <c r="I13432" t="s">
        <v>17081</v>
      </c>
      <c r="J13432" t="s">
        <v>23</v>
      </c>
      <c r="K13432">
        <v>7280</v>
      </c>
      <c r="L13432">
        <v>345800</v>
      </c>
      <c r="M13432">
        <v>47.5</v>
      </c>
      <c r="N13432" t="s">
        <v>160</v>
      </c>
      <c r="O13432" t="s">
        <v>9452</v>
      </c>
      <c r="P13432">
        <v>0.10110188471641929</v>
      </c>
      <c r="Q13432">
        <v>0</v>
      </c>
      <c r="R13432">
        <v>2</v>
      </c>
    </row>
    <row r="13433" spans="1:18" x14ac:dyDescent="0.25">
      <c r="A13433" t="s">
        <v>8679</v>
      </c>
      <c r="B13433">
        <v>2018</v>
      </c>
      <c r="C13433">
        <v>8</v>
      </c>
      <c r="D13433">
        <v>2</v>
      </c>
      <c r="E13433" t="s">
        <v>8334</v>
      </c>
      <c r="F13433" s="1" t="s">
        <v>5207</v>
      </c>
      <c r="G13433" s="1" t="s">
        <v>20573</v>
      </c>
      <c r="H13433" s="1" t="s">
        <v>7263</v>
      </c>
      <c r="I13433" t="s">
        <v>20873</v>
      </c>
      <c r="J13433" t="s">
        <v>23</v>
      </c>
      <c r="K13433">
        <v>300</v>
      </c>
      <c r="L13433">
        <v>56000</v>
      </c>
      <c r="M13433">
        <v>186.67</v>
      </c>
      <c r="N13433" t="s">
        <v>9082</v>
      </c>
      <c r="O13433" t="s">
        <v>9476</v>
      </c>
      <c r="P13433">
        <v>0</v>
      </c>
      <c r="Q13433">
        <v>2.3301008403514442E-2</v>
      </c>
      <c r="R13433">
        <v>3</v>
      </c>
    </row>
    <row r="13434" spans="1:18" x14ac:dyDescent="0.25">
      <c r="A13434" t="s">
        <v>7757</v>
      </c>
      <c r="B13434">
        <v>2016</v>
      </c>
      <c r="C13434">
        <v>10</v>
      </c>
      <c r="D13434">
        <v>14</v>
      </c>
      <c r="E13434" t="s">
        <v>7360</v>
      </c>
      <c r="F13434" s="1" t="s">
        <v>9480</v>
      </c>
      <c r="G13434" s="1" t="s">
        <v>9480</v>
      </c>
      <c r="H13434" s="1" t="s">
        <v>9480</v>
      </c>
      <c r="I13434" t="s">
        <v>7363</v>
      </c>
      <c r="J13434" t="s">
        <v>38</v>
      </c>
      <c r="K13434">
        <v>3</v>
      </c>
      <c r="L13434">
        <v>2550</v>
      </c>
      <c r="M13434">
        <v>850</v>
      </c>
      <c r="N13434" t="e">
        <v>#N/A</v>
      </c>
      <c r="O13434" t="e">
        <v>#N/A</v>
      </c>
      <c r="P13434">
        <v>0</v>
      </c>
      <c r="Q13434">
        <v>0</v>
      </c>
      <c r="R13434">
        <v>4</v>
      </c>
    </row>
    <row r="13435" spans="1:18" x14ac:dyDescent="0.25">
      <c r="A13435" t="s">
        <v>7757</v>
      </c>
      <c r="B13435">
        <v>2016</v>
      </c>
      <c r="C13435">
        <v>10</v>
      </c>
      <c r="D13435">
        <v>14</v>
      </c>
      <c r="E13435" t="s">
        <v>7360</v>
      </c>
      <c r="F13435" s="1" t="s">
        <v>9480</v>
      </c>
      <c r="G13435" s="1" t="s">
        <v>9480</v>
      </c>
      <c r="H13435" s="1" t="s">
        <v>9480</v>
      </c>
      <c r="I13435" t="s">
        <v>7364</v>
      </c>
      <c r="J13435" t="s">
        <v>38</v>
      </c>
      <c r="K13435">
        <v>4</v>
      </c>
      <c r="L13435">
        <v>2800</v>
      </c>
      <c r="M13435">
        <v>700</v>
      </c>
      <c r="N13435" t="e">
        <v>#N/A</v>
      </c>
      <c r="O13435" t="e">
        <v>#N/A</v>
      </c>
      <c r="P13435">
        <v>0</v>
      </c>
      <c r="Q13435">
        <v>0</v>
      </c>
      <c r="R13435">
        <v>4</v>
      </c>
    </row>
    <row r="13436" spans="1:18" x14ac:dyDescent="0.25">
      <c r="A13436" t="s">
        <v>7757</v>
      </c>
      <c r="B13436">
        <v>2016</v>
      </c>
      <c r="C13436">
        <v>10</v>
      </c>
      <c r="D13436">
        <v>14</v>
      </c>
      <c r="E13436" t="s">
        <v>7360</v>
      </c>
      <c r="F13436" s="1" t="s">
        <v>5207</v>
      </c>
      <c r="G13436" s="1" t="s">
        <v>21316</v>
      </c>
      <c r="H13436" s="1" t="s">
        <v>7263</v>
      </c>
      <c r="I13436" t="s">
        <v>6809</v>
      </c>
      <c r="J13436" t="s">
        <v>38</v>
      </c>
      <c r="K13436">
        <v>50</v>
      </c>
      <c r="L13436">
        <v>1250</v>
      </c>
      <c r="M13436">
        <v>25</v>
      </c>
      <c r="N13436" t="s">
        <v>8900</v>
      </c>
      <c r="O13436" t="s">
        <v>9896</v>
      </c>
      <c r="P13436">
        <v>0</v>
      </c>
      <c r="Q13436">
        <v>0</v>
      </c>
      <c r="R13436">
        <v>4</v>
      </c>
    </row>
    <row r="13437" spans="1:18" x14ac:dyDescent="0.25">
      <c r="A13437" t="s">
        <v>15283</v>
      </c>
      <c r="B13437">
        <v>2019</v>
      </c>
      <c r="C13437">
        <v>8</v>
      </c>
      <c r="D13437">
        <v>7</v>
      </c>
      <c r="E13437" t="s">
        <v>226</v>
      </c>
      <c r="F13437" s="1" t="s">
        <v>3205</v>
      </c>
      <c r="G13437" s="1" t="s">
        <v>3863</v>
      </c>
      <c r="H13437" s="1" t="s">
        <v>3206</v>
      </c>
      <c r="I13437" t="s">
        <v>19210</v>
      </c>
      <c r="J13437" t="s">
        <v>23</v>
      </c>
      <c r="K13437">
        <v>6390</v>
      </c>
      <c r="L13437">
        <v>332280</v>
      </c>
      <c r="M13437">
        <v>52</v>
      </c>
      <c r="N13437" t="s">
        <v>9344</v>
      </c>
      <c r="O13437" t="s">
        <v>9496</v>
      </c>
      <c r="P13437">
        <v>3.9816758144422926E-2</v>
      </c>
      <c r="Q13437">
        <v>0</v>
      </c>
      <c r="R13437">
        <v>3</v>
      </c>
    </row>
    <row r="13438" spans="1:18" x14ac:dyDescent="0.25">
      <c r="A13438" t="s">
        <v>15283</v>
      </c>
      <c r="B13438">
        <v>2019</v>
      </c>
      <c r="C13438">
        <v>8</v>
      </c>
      <c r="D13438">
        <v>7</v>
      </c>
      <c r="E13438" t="s">
        <v>226</v>
      </c>
      <c r="F13438" s="1" t="s">
        <v>3205</v>
      </c>
      <c r="G13438" s="1" t="s">
        <v>3863</v>
      </c>
      <c r="H13438" s="1" t="s">
        <v>3206</v>
      </c>
      <c r="I13438" t="s">
        <v>19221</v>
      </c>
      <c r="J13438" t="s">
        <v>23</v>
      </c>
      <c r="K13438">
        <v>17640</v>
      </c>
      <c r="L13438">
        <v>917280</v>
      </c>
      <c r="M13438">
        <v>52</v>
      </c>
      <c r="N13438" t="s">
        <v>9347</v>
      </c>
      <c r="O13438" t="s">
        <v>9542</v>
      </c>
      <c r="P13438">
        <v>8.0289698840596724E-2</v>
      </c>
      <c r="Q13438">
        <v>0</v>
      </c>
      <c r="R13438">
        <v>3</v>
      </c>
    </row>
    <row r="13439" spans="1:18" x14ac:dyDescent="0.25">
      <c r="A13439" t="s">
        <v>1216</v>
      </c>
      <c r="B13439">
        <v>2016</v>
      </c>
      <c r="C13439">
        <v>11</v>
      </c>
      <c r="D13439">
        <v>13</v>
      </c>
      <c r="E13439" t="s">
        <v>1217</v>
      </c>
      <c r="F13439" s="1" t="s">
        <v>3205</v>
      </c>
      <c r="G13439" s="1" t="s">
        <v>3967</v>
      </c>
      <c r="H13439" s="1" t="s">
        <v>3206</v>
      </c>
      <c r="I13439" t="s">
        <v>18284</v>
      </c>
      <c r="J13439" t="s">
        <v>23</v>
      </c>
      <c r="K13439">
        <v>1657</v>
      </c>
      <c r="L13439">
        <v>68765.5</v>
      </c>
      <c r="M13439">
        <v>41.5</v>
      </c>
      <c r="N13439" t="s">
        <v>9225</v>
      </c>
      <c r="O13439" t="s">
        <v>9594</v>
      </c>
      <c r="P13439">
        <v>0</v>
      </c>
      <c r="Q13439">
        <v>0</v>
      </c>
      <c r="R13439">
        <v>4</v>
      </c>
    </row>
    <row r="13440" spans="1:18" x14ac:dyDescent="0.25">
      <c r="A13440" t="s">
        <v>1216</v>
      </c>
      <c r="B13440">
        <v>2016</v>
      </c>
      <c r="C13440">
        <v>11</v>
      </c>
      <c r="D13440">
        <v>13</v>
      </c>
      <c r="E13440" t="s">
        <v>1217</v>
      </c>
      <c r="F13440" s="1" t="s">
        <v>3205</v>
      </c>
      <c r="G13440" s="1" t="s">
        <v>3967</v>
      </c>
      <c r="H13440" s="1" t="s">
        <v>3206</v>
      </c>
      <c r="I13440" t="s">
        <v>1219</v>
      </c>
      <c r="J13440" t="s">
        <v>23</v>
      </c>
      <c r="K13440">
        <v>18326</v>
      </c>
      <c r="L13440">
        <v>760529</v>
      </c>
      <c r="M13440">
        <v>41.5</v>
      </c>
      <c r="N13440" t="s">
        <v>9225</v>
      </c>
      <c r="O13440" t="s">
        <v>9594</v>
      </c>
      <c r="P13440">
        <v>0</v>
      </c>
      <c r="Q13440">
        <v>0</v>
      </c>
      <c r="R13440">
        <v>4</v>
      </c>
    </row>
    <row r="13441" spans="1:18" x14ac:dyDescent="0.25">
      <c r="A13441" t="s">
        <v>8645</v>
      </c>
      <c r="B13441">
        <v>2018</v>
      </c>
      <c r="C13441">
        <v>6</v>
      </c>
      <c r="D13441">
        <v>27</v>
      </c>
      <c r="E13441" t="s">
        <v>8164</v>
      </c>
      <c r="F13441" s="1" t="s">
        <v>5207</v>
      </c>
      <c r="G13441" s="1" t="s">
        <v>20931</v>
      </c>
      <c r="H13441" s="1" t="s">
        <v>3201</v>
      </c>
      <c r="I13441" t="s">
        <v>20989</v>
      </c>
      <c r="J13441" t="s">
        <v>23</v>
      </c>
      <c r="K13441">
        <v>676</v>
      </c>
      <c r="L13441">
        <v>152715.84</v>
      </c>
      <c r="M13441">
        <v>225.91</v>
      </c>
      <c r="N13441" t="s">
        <v>9111</v>
      </c>
      <c r="O13441" t="s">
        <v>9807</v>
      </c>
      <c r="P13441">
        <v>0</v>
      </c>
      <c r="Q13441">
        <v>0</v>
      </c>
      <c r="R13441">
        <v>2</v>
      </c>
    </row>
    <row r="13442" spans="1:18" x14ac:dyDescent="0.25">
      <c r="A13442" t="s">
        <v>1928</v>
      </c>
      <c r="B13442">
        <v>2017</v>
      </c>
      <c r="C13442">
        <v>10</v>
      </c>
      <c r="D13442">
        <v>23</v>
      </c>
      <c r="E13442" t="s">
        <v>174</v>
      </c>
      <c r="F13442" s="1" t="s">
        <v>3205</v>
      </c>
      <c r="G13442" s="1" t="s">
        <v>3384</v>
      </c>
      <c r="H13442" s="1" t="s">
        <v>3206</v>
      </c>
      <c r="I13442" t="s">
        <v>17068</v>
      </c>
      <c r="J13442" t="s">
        <v>23</v>
      </c>
      <c r="K13442">
        <v>8950</v>
      </c>
      <c r="L13442">
        <v>371424.99</v>
      </c>
      <c r="M13442">
        <v>41.5</v>
      </c>
      <c r="N13442" t="s">
        <v>170</v>
      </c>
      <c r="O13442" t="s">
        <v>9516</v>
      </c>
      <c r="P13442">
        <v>3.660242098978287E-2</v>
      </c>
      <c r="Q13442">
        <v>0</v>
      </c>
      <c r="R13442">
        <v>4</v>
      </c>
    </row>
    <row r="13443" spans="1:18" x14ac:dyDescent="0.25">
      <c r="A13443" t="s">
        <v>1928</v>
      </c>
      <c r="B13443">
        <v>2017</v>
      </c>
      <c r="C13443">
        <v>10</v>
      </c>
      <c r="D13443">
        <v>23</v>
      </c>
      <c r="E13443" t="s">
        <v>174</v>
      </c>
      <c r="F13443" s="1" t="s">
        <v>3205</v>
      </c>
      <c r="G13443" s="1" t="s">
        <v>3227</v>
      </c>
      <c r="H13443" s="1" t="s">
        <v>3206</v>
      </c>
      <c r="I13443" t="s">
        <v>19739</v>
      </c>
      <c r="J13443" t="s">
        <v>23</v>
      </c>
      <c r="K13443">
        <v>2312</v>
      </c>
      <c r="L13443">
        <v>178024</v>
      </c>
      <c r="M13443">
        <v>77</v>
      </c>
      <c r="N13443" t="s">
        <v>22092</v>
      </c>
      <c r="O13443" t="s">
        <v>23269</v>
      </c>
      <c r="P13443">
        <v>0</v>
      </c>
      <c r="Q13443">
        <v>0</v>
      </c>
      <c r="R13443">
        <v>4</v>
      </c>
    </row>
    <row r="13444" spans="1:18" x14ac:dyDescent="0.25">
      <c r="A13444" t="s">
        <v>1928</v>
      </c>
      <c r="B13444">
        <v>2017</v>
      </c>
      <c r="C13444">
        <v>10</v>
      </c>
      <c r="D13444">
        <v>23</v>
      </c>
      <c r="E13444" t="s">
        <v>174</v>
      </c>
      <c r="F13444" s="1" t="s">
        <v>3205</v>
      </c>
      <c r="G13444" s="1" t="s">
        <v>3384</v>
      </c>
      <c r="H13444" s="1" t="s">
        <v>3206</v>
      </c>
      <c r="I13444" t="s">
        <v>17029</v>
      </c>
      <c r="J13444" t="s">
        <v>23</v>
      </c>
      <c r="K13444">
        <v>8455</v>
      </c>
      <c r="L13444">
        <v>350882.49</v>
      </c>
      <c r="M13444">
        <v>41.5</v>
      </c>
      <c r="N13444" t="s">
        <v>645</v>
      </c>
      <c r="O13444" t="s">
        <v>9450</v>
      </c>
      <c r="P13444">
        <v>9.1123449223886266E-2</v>
      </c>
      <c r="Q13444">
        <v>0</v>
      </c>
      <c r="R13444">
        <v>4</v>
      </c>
    </row>
    <row r="13445" spans="1:18" x14ac:dyDescent="0.25">
      <c r="A13445" t="s">
        <v>2060</v>
      </c>
      <c r="B13445">
        <v>2017</v>
      </c>
      <c r="C13445">
        <v>12</v>
      </c>
      <c r="D13445">
        <v>5</v>
      </c>
      <c r="E13445" t="s">
        <v>226</v>
      </c>
      <c r="F13445" s="1" t="s">
        <v>3205</v>
      </c>
      <c r="G13445" s="1" t="s">
        <v>3863</v>
      </c>
      <c r="H13445" s="1" t="s">
        <v>3206</v>
      </c>
      <c r="I13445" t="s">
        <v>18926</v>
      </c>
      <c r="J13445" t="s">
        <v>23</v>
      </c>
      <c r="K13445">
        <v>20200</v>
      </c>
      <c r="L13445">
        <v>916070</v>
      </c>
      <c r="M13445">
        <v>45.35</v>
      </c>
      <c r="N13445" t="s">
        <v>9337</v>
      </c>
      <c r="O13445" t="s">
        <v>9440</v>
      </c>
      <c r="P13445">
        <v>0.12068470364021268</v>
      </c>
      <c r="Q13445">
        <v>0</v>
      </c>
      <c r="R13445">
        <v>4</v>
      </c>
    </row>
    <row r="13446" spans="1:18" x14ac:dyDescent="0.25">
      <c r="A13446" t="s">
        <v>981</v>
      </c>
      <c r="B13446">
        <v>2016</v>
      </c>
      <c r="C13446">
        <v>8</v>
      </c>
      <c r="D13446">
        <v>17</v>
      </c>
      <c r="E13446" t="s">
        <v>982</v>
      </c>
      <c r="F13446" s="1" t="s">
        <v>3205</v>
      </c>
      <c r="G13446" s="1" t="s">
        <v>3863</v>
      </c>
      <c r="H13446" s="1" t="s">
        <v>3206</v>
      </c>
      <c r="I13446" t="s">
        <v>19012</v>
      </c>
      <c r="J13446" t="s">
        <v>23</v>
      </c>
      <c r="K13446">
        <v>17410</v>
      </c>
      <c r="L13446">
        <v>0</v>
      </c>
      <c r="M13446">
        <v>0</v>
      </c>
      <c r="N13446" t="s">
        <v>9335</v>
      </c>
      <c r="O13446" t="s">
        <v>9441</v>
      </c>
      <c r="P13446">
        <v>0.12724850134172863</v>
      </c>
      <c r="Q13446">
        <v>0</v>
      </c>
      <c r="R13446">
        <v>3</v>
      </c>
    </row>
    <row r="13447" spans="1:18" x14ac:dyDescent="0.25">
      <c r="A13447" t="s">
        <v>10558</v>
      </c>
      <c r="B13447">
        <v>2019</v>
      </c>
      <c r="C13447">
        <v>3</v>
      </c>
      <c r="D13447">
        <v>5</v>
      </c>
      <c r="E13447" t="s">
        <v>7471</v>
      </c>
      <c r="F13447" s="1" t="s">
        <v>5207</v>
      </c>
      <c r="G13447" s="1" t="s">
        <v>6745</v>
      </c>
      <c r="H13447" s="1" t="s">
        <v>7263</v>
      </c>
      <c r="I13447" t="s">
        <v>7129</v>
      </c>
      <c r="J13447" t="s">
        <v>38</v>
      </c>
      <c r="K13447">
        <v>2</v>
      </c>
      <c r="L13447">
        <v>2190</v>
      </c>
      <c r="M13447">
        <v>1095</v>
      </c>
      <c r="N13447" t="s">
        <v>8925</v>
      </c>
      <c r="O13447" t="s">
        <v>10084</v>
      </c>
      <c r="P13447">
        <v>0</v>
      </c>
      <c r="Q13447">
        <v>0</v>
      </c>
      <c r="R13447">
        <v>1</v>
      </c>
    </row>
    <row r="13448" spans="1:18" x14ac:dyDescent="0.25">
      <c r="A13448" t="s">
        <v>10558</v>
      </c>
      <c r="B13448">
        <v>2019</v>
      </c>
      <c r="C13448">
        <v>3</v>
      </c>
      <c r="D13448">
        <v>5</v>
      </c>
      <c r="E13448" t="s">
        <v>7471</v>
      </c>
      <c r="F13448" s="1" t="s">
        <v>5207</v>
      </c>
      <c r="G13448" s="1" t="s">
        <v>6745</v>
      </c>
      <c r="H13448" s="1" t="s">
        <v>7263</v>
      </c>
      <c r="I13448" t="s">
        <v>7144</v>
      </c>
      <c r="J13448" t="s">
        <v>38</v>
      </c>
      <c r="K13448">
        <v>96</v>
      </c>
      <c r="L13448">
        <v>79968</v>
      </c>
      <c r="M13448">
        <v>833</v>
      </c>
      <c r="N13448" t="e">
        <v>#N/A</v>
      </c>
      <c r="O13448" t="e">
        <v>#N/A</v>
      </c>
      <c r="P13448">
        <v>0</v>
      </c>
      <c r="Q13448">
        <v>0</v>
      </c>
      <c r="R13448">
        <v>1</v>
      </c>
    </row>
    <row r="13449" spans="1:18" x14ac:dyDescent="0.25">
      <c r="A13449" t="s">
        <v>10558</v>
      </c>
      <c r="B13449">
        <v>2019</v>
      </c>
      <c r="C13449">
        <v>3</v>
      </c>
      <c r="D13449">
        <v>5</v>
      </c>
      <c r="E13449" t="s">
        <v>7471</v>
      </c>
      <c r="F13449" s="1" t="s">
        <v>5207</v>
      </c>
      <c r="G13449" s="1" t="s">
        <v>21054</v>
      </c>
      <c r="H13449" s="1" t="s">
        <v>7263</v>
      </c>
      <c r="I13449" t="s">
        <v>21067</v>
      </c>
      <c r="J13449" t="s">
        <v>38</v>
      </c>
      <c r="K13449">
        <v>112</v>
      </c>
      <c r="L13449">
        <v>70784</v>
      </c>
      <c r="M13449">
        <v>632</v>
      </c>
      <c r="N13449" t="s">
        <v>7263</v>
      </c>
      <c r="O13449" t="s">
        <v>23274</v>
      </c>
      <c r="P13449">
        <v>0</v>
      </c>
      <c r="Q13449">
        <v>0</v>
      </c>
      <c r="R13449">
        <v>1</v>
      </c>
    </row>
    <row r="13450" spans="1:18" x14ac:dyDescent="0.25">
      <c r="A13450" t="s">
        <v>10558</v>
      </c>
      <c r="B13450">
        <v>2019</v>
      </c>
      <c r="C13450">
        <v>3</v>
      </c>
      <c r="D13450">
        <v>5</v>
      </c>
      <c r="E13450" t="s">
        <v>7471</v>
      </c>
      <c r="F13450" s="1" t="s">
        <v>5207</v>
      </c>
      <c r="G13450" s="1" t="s">
        <v>6745</v>
      </c>
      <c r="H13450" s="1" t="s">
        <v>7263</v>
      </c>
      <c r="I13450" t="s">
        <v>10559</v>
      </c>
      <c r="J13450" t="s">
        <v>38</v>
      </c>
      <c r="K13450">
        <v>16</v>
      </c>
      <c r="L13450">
        <v>16384</v>
      </c>
      <c r="M13450">
        <v>1024</v>
      </c>
      <c r="N13450" t="s">
        <v>10617</v>
      </c>
      <c r="O13450" t="s">
        <v>10656</v>
      </c>
      <c r="P13450">
        <v>0</v>
      </c>
      <c r="Q13450">
        <v>0</v>
      </c>
      <c r="R13450">
        <v>1</v>
      </c>
    </row>
    <row r="13451" spans="1:18" x14ac:dyDescent="0.25">
      <c r="A13451" t="s">
        <v>10558</v>
      </c>
      <c r="B13451">
        <v>2019</v>
      </c>
      <c r="C13451">
        <v>3</v>
      </c>
      <c r="D13451">
        <v>5</v>
      </c>
      <c r="E13451" t="s">
        <v>7471</v>
      </c>
      <c r="F13451" s="1" t="s">
        <v>9480</v>
      </c>
      <c r="G13451" s="1" t="s">
        <v>9480</v>
      </c>
      <c r="H13451" s="1" t="s">
        <v>9480</v>
      </c>
      <c r="I13451" t="s">
        <v>10560</v>
      </c>
      <c r="J13451" t="s">
        <v>38</v>
      </c>
      <c r="K13451">
        <v>5</v>
      </c>
      <c r="L13451">
        <v>1070</v>
      </c>
      <c r="M13451">
        <v>214</v>
      </c>
      <c r="N13451" t="e">
        <v>#N/A</v>
      </c>
      <c r="O13451" t="e">
        <v>#N/A</v>
      </c>
      <c r="P13451">
        <v>0</v>
      </c>
      <c r="Q13451">
        <v>0</v>
      </c>
      <c r="R13451">
        <v>1</v>
      </c>
    </row>
    <row r="13452" spans="1:18" x14ac:dyDescent="0.25">
      <c r="A13452" t="s">
        <v>2407</v>
      </c>
      <c r="B13452">
        <v>2018</v>
      </c>
      <c r="C13452">
        <v>4</v>
      </c>
      <c r="D13452">
        <v>18</v>
      </c>
      <c r="E13452" t="s">
        <v>1620</v>
      </c>
      <c r="F13452" s="1" t="s">
        <v>3205</v>
      </c>
      <c r="G13452" s="1" t="s">
        <v>3227</v>
      </c>
      <c r="H13452" s="1" t="s">
        <v>3206</v>
      </c>
      <c r="I13452" t="s">
        <v>19792</v>
      </c>
      <c r="J13452" t="s">
        <v>23</v>
      </c>
      <c r="K13452">
        <v>1193</v>
      </c>
      <c r="L13452">
        <v>74562.5</v>
      </c>
      <c r="M13452">
        <v>62.5</v>
      </c>
      <c r="N13452" t="s">
        <v>22067</v>
      </c>
      <c r="O13452" t="s">
        <v>23263</v>
      </c>
      <c r="P13452">
        <v>0</v>
      </c>
      <c r="Q13452">
        <v>0</v>
      </c>
      <c r="R13452">
        <v>2</v>
      </c>
    </row>
    <row r="13453" spans="1:18" x14ac:dyDescent="0.25">
      <c r="A13453" t="s">
        <v>2407</v>
      </c>
      <c r="B13453">
        <v>2018</v>
      </c>
      <c r="C13453">
        <v>4</v>
      </c>
      <c r="D13453">
        <v>18</v>
      </c>
      <c r="E13453" t="s">
        <v>1620</v>
      </c>
      <c r="F13453" s="1" t="s">
        <v>3205</v>
      </c>
      <c r="G13453" s="1" t="s">
        <v>3863</v>
      </c>
      <c r="H13453" s="1" t="s">
        <v>3206</v>
      </c>
      <c r="I13453" t="s">
        <v>19002</v>
      </c>
      <c r="J13453" t="s">
        <v>23</v>
      </c>
      <c r="K13453">
        <v>5865</v>
      </c>
      <c r="L13453">
        <v>293250</v>
      </c>
      <c r="M13453">
        <v>50</v>
      </c>
      <c r="N13453" t="s">
        <v>9330</v>
      </c>
      <c r="O13453" t="s">
        <v>9524</v>
      </c>
      <c r="P13453">
        <v>0</v>
      </c>
      <c r="Q13453">
        <v>0</v>
      </c>
      <c r="R13453">
        <v>2</v>
      </c>
    </row>
    <row r="13454" spans="1:18" x14ac:dyDescent="0.25">
      <c r="A13454" t="s">
        <v>2407</v>
      </c>
      <c r="B13454">
        <v>2018</v>
      </c>
      <c r="C13454">
        <v>4</v>
      </c>
      <c r="D13454">
        <v>18</v>
      </c>
      <c r="E13454" t="s">
        <v>1620</v>
      </c>
      <c r="F13454" s="1" t="s">
        <v>3205</v>
      </c>
      <c r="G13454" s="1" t="s">
        <v>3863</v>
      </c>
      <c r="H13454" s="1" t="s">
        <v>3206</v>
      </c>
      <c r="I13454" t="s">
        <v>19107</v>
      </c>
      <c r="J13454" t="s">
        <v>23</v>
      </c>
      <c r="K13454">
        <v>4350</v>
      </c>
      <c r="L13454">
        <v>217500</v>
      </c>
      <c r="M13454">
        <v>50</v>
      </c>
      <c r="N13454" t="s">
        <v>9329</v>
      </c>
      <c r="O13454" t="s">
        <v>9493</v>
      </c>
      <c r="P13454">
        <v>0</v>
      </c>
      <c r="Q13454">
        <v>0</v>
      </c>
      <c r="R13454">
        <v>2</v>
      </c>
    </row>
    <row r="13455" spans="1:18" x14ac:dyDescent="0.25">
      <c r="A13455" t="s">
        <v>2407</v>
      </c>
      <c r="B13455">
        <v>2018</v>
      </c>
      <c r="C13455">
        <v>4</v>
      </c>
      <c r="D13455">
        <v>18</v>
      </c>
      <c r="E13455" t="s">
        <v>1620</v>
      </c>
      <c r="F13455" s="1" t="s">
        <v>3205</v>
      </c>
      <c r="G13455" s="1" t="s">
        <v>3863</v>
      </c>
      <c r="H13455" s="1" t="s">
        <v>3206</v>
      </c>
      <c r="I13455" t="s">
        <v>19112</v>
      </c>
      <c r="J13455" t="s">
        <v>23</v>
      </c>
      <c r="K13455">
        <v>8873</v>
      </c>
      <c r="L13455">
        <v>465832.5</v>
      </c>
      <c r="M13455">
        <v>52.5</v>
      </c>
      <c r="N13455" t="s">
        <v>9304</v>
      </c>
      <c r="O13455" t="s">
        <v>9502</v>
      </c>
      <c r="P13455">
        <v>0</v>
      </c>
      <c r="Q13455">
        <v>0</v>
      </c>
      <c r="R13455">
        <v>2</v>
      </c>
    </row>
    <row r="13456" spans="1:18" x14ac:dyDescent="0.25">
      <c r="A13456" t="s">
        <v>2821</v>
      </c>
      <c r="B13456">
        <v>2018</v>
      </c>
      <c r="C13456">
        <v>9</v>
      </c>
      <c r="D13456">
        <v>20</v>
      </c>
      <c r="E13456" t="s">
        <v>1620</v>
      </c>
      <c r="F13456" s="1" t="s">
        <v>3205</v>
      </c>
      <c r="G13456" s="1" t="s">
        <v>3863</v>
      </c>
      <c r="H13456" s="1" t="s">
        <v>3206</v>
      </c>
      <c r="I13456" t="s">
        <v>19122</v>
      </c>
      <c r="J13456" t="s">
        <v>23</v>
      </c>
      <c r="K13456">
        <v>13320</v>
      </c>
      <c r="L13456">
        <v>675990</v>
      </c>
      <c r="M13456">
        <v>50.75</v>
      </c>
      <c r="N13456" t="s">
        <v>9309</v>
      </c>
      <c r="O13456" t="s">
        <v>9451</v>
      </c>
      <c r="P13456">
        <v>6.5364123560168089E-2</v>
      </c>
      <c r="Q13456">
        <v>0</v>
      </c>
      <c r="R13456">
        <v>3</v>
      </c>
    </row>
    <row r="13457" spans="1:18" x14ac:dyDescent="0.25">
      <c r="A13457" t="s">
        <v>2821</v>
      </c>
      <c r="B13457">
        <v>2018</v>
      </c>
      <c r="C13457">
        <v>9</v>
      </c>
      <c r="D13457">
        <v>20</v>
      </c>
      <c r="E13457" t="s">
        <v>1620</v>
      </c>
      <c r="F13457" s="1" t="s">
        <v>3205</v>
      </c>
      <c r="G13457" s="1" t="s">
        <v>3384</v>
      </c>
      <c r="H13457" s="1" t="s">
        <v>3206</v>
      </c>
      <c r="I13457" t="s">
        <v>17417</v>
      </c>
      <c r="J13457" t="s">
        <v>23</v>
      </c>
      <c r="K13457">
        <v>5010</v>
      </c>
      <c r="L13457">
        <v>247995</v>
      </c>
      <c r="M13457">
        <v>49.5</v>
      </c>
      <c r="N13457" t="s">
        <v>228</v>
      </c>
      <c r="O13457" t="s">
        <v>9547</v>
      </c>
      <c r="P13457">
        <v>0</v>
      </c>
      <c r="Q13457">
        <v>0</v>
      </c>
      <c r="R13457">
        <v>3</v>
      </c>
    </row>
    <row r="13458" spans="1:18" x14ac:dyDescent="0.25">
      <c r="A13458" t="s">
        <v>2821</v>
      </c>
      <c r="B13458">
        <v>2018</v>
      </c>
      <c r="C13458">
        <v>9</v>
      </c>
      <c r="D13458">
        <v>20</v>
      </c>
      <c r="E13458" t="s">
        <v>1620</v>
      </c>
      <c r="F13458" s="1" t="s">
        <v>3205</v>
      </c>
      <c r="G13458" s="1" t="s">
        <v>3863</v>
      </c>
      <c r="H13458" s="1" t="s">
        <v>3206</v>
      </c>
      <c r="I13458" t="s">
        <v>19236</v>
      </c>
      <c r="J13458" t="s">
        <v>23</v>
      </c>
      <c r="K13458">
        <v>690</v>
      </c>
      <c r="L13458">
        <v>33810</v>
      </c>
      <c r="M13458">
        <v>49</v>
      </c>
      <c r="N13458" t="s">
        <v>9339</v>
      </c>
      <c r="O13458" t="s">
        <v>9737</v>
      </c>
      <c r="P13458">
        <v>0</v>
      </c>
      <c r="Q13458">
        <v>0</v>
      </c>
      <c r="R13458">
        <v>3</v>
      </c>
    </row>
    <row r="13459" spans="1:18" x14ac:dyDescent="0.25">
      <c r="A13459" t="s">
        <v>2821</v>
      </c>
      <c r="B13459">
        <v>2018</v>
      </c>
      <c r="C13459">
        <v>9</v>
      </c>
      <c r="D13459">
        <v>20</v>
      </c>
      <c r="E13459" t="s">
        <v>1620</v>
      </c>
      <c r="F13459" s="1" t="s">
        <v>3205</v>
      </c>
      <c r="G13459" s="1" t="s">
        <v>3227</v>
      </c>
      <c r="H13459" s="1" t="s">
        <v>3206</v>
      </c>
      <c r="I13459" t="s">
        <v>19958</v>
      </c>
      <c r="J13459" t="s">
        <v>23</v>
      </c>
      <c r="K13459">
        <v>1159</v>
      </c>
      <c r="L13459">
        <v>90054.29</v>
      </c>
      <c r="M13459">
        <v>77.7</v>
      </c>
      <c r="N13459" t="s">
        <v>22077</v>
      </c>
      <c r="O13459" t="s">
        <v>23266</v>
      </c>
      <c r="P13459">
        <v>0</v>
      </c>
      <c r="Q13459">
        <v>0</v>
      </c>
      <c r="R13459">
        <v>3</v>
      </c>
    </row>
    <row r="13460" spans="1:18" x14ac:dyDescent="0.25">
      <c r="A13460" t="s">
        <v>7956</v>
      </c>
      <c r="B13460">
        <v>2017</v>
      </c>
      <c r="C13460">
        <v>3</v>
      </c>
      <c r="D13460">
        <v>22</v>
      </c>
      <c r="E13460" t="s">
        <v>7323</v>
      </c>
      <c r="F13460" s="1" t="s">
        <v>5207</v>
      </c>
      <c r="G13460" s="1" t="s">
        <v>20573</v>
      </c>
      <c r="H13460" s="1" t="s">
        <v>3201</v>
      </c>
      <c r="I13460" t="s">
        <v>20634</v>
      </c>
      <c r="J13460" t="s">
        <v>23</v>
      </c>
      <c r="K13460">
        <v>50</v>
      </c>
      <c r="L13460">
        <v>7610.5</v>
      </c>
      <c r="M13460">
        <v>152.21</v>
      </c>
      <c r="N13460" t="s">
        <v>7263</v>
      </c>
      <c r="O13460" t="s">
        <v>23191</v>
      </c>
      <c r="P13460">
        <v>0</v>
      </c>
      <c r="Q13460">
        <v>0</v>
      </c>
      <c r="R13460">
        <v>1</v>
      </c>
    </row>
    <row r="13461" spans="1:18" x14ac:dyDescent="0.25">
      <c r="A13461" t="s">
        <v>2362</v>
      </c>
      <c r="B13461">
        <v>2018</v>
      </c>
      <c r="C13461">
        <v>4</v>
      </c>
      <c r="D13461">
        <v>4</v>
      </c>
      <c r="E13461" t="s">
        <v>1594</v>
      </c>
      <c r="F13461" s="1" t="s">
        <v>3205</v>
      </c>
      <c r="G13461" s="1" t="s">
        <v>3863</v>
      </c>
      <c r="H13461" s="1" t="s">
        <v>3206</v>
      </c>
      <c r="I13461" t="s">
        <v>19001</v>
      </c>
      <c r="J13461" t="s">
        <v>23</v>
      </c>
      <c r="K13461">
        <v>1982</v>
      </c>
      <c r="L13461">
        <v>87177.279999999999</v>
      </c>
      <c r="M13461">
        <v>43.98</v>
      </c>
      <c r="N13461" t="s">
        <v>9335</v>
      </c>
      <c r="O13461" t="s">
        <v>9441</v>
      </c>
      <c r="P13461">
        <v>0.12724850134172863</v>
      </c>
      <c r="Q13461">
        <v>0</v>
      </c>
      <c r="R13461">
        <v>2</v>
      </c>
    </row>
    <row r="13462" spans="1:18" x14ac:dyDescent="0.25">
      <c r="A13462" t="s">
        <v>2362</v>
      </c>
      <c r="B13462">
        <v>2018</v>
      </c>
      <c r="C13462">
        <v>4</v>
      </c>
      <c r="D13462">
        <v>4</v>
      </c>
      <c r="E13462" t="s">
        <v>1594</v>
      </c>
      <c r="F13462" s="1" t="s">
        <v>3205</v>
      </c>
      <c r="G13462" s="1" t="s">
        <v>3863</v>
      </c>
      <c r="H13462" s="1" t="s">
        <v>3206</v>
      </c>
      <c r="I13462" t="s">
        <v>19001</v>
      </c>
      <c r="J13462" t="s">
        <v>23</v>
      </c>
      <c r="K13462">
        <v>18019</v>
      </c>
      <c r="L13462">
        <v>792556.73</v>
      </c>
      <c r="M13462">
        <v>43.98</v>
      </c>
      <c r="N13462" t="s">
        <v>9335</v>
      </c>
      <c r="O13462" t="s">
        <v>9441</v>
      </c>
      <c r="P13462">
        <v>0.12724850134172863</v>
      </c>
      <c r="Q13462">
        <v>0</v>
      </c>
      <c r="R13462">
        <v>2</v>
      </c>
    </row>
    <row r="13463" spans="1:18" x14ac:dyDescent="0.25">
      <c r="A13463" t="s">
        <v>2292</v>
      </c>
      <c r="B13463">
        <v>2018</v>
      </c>
      <c r="C13463">
        <v>3</v>
      </c>
      <c r="D13463">
        <v>16</v>
      </c>
      <c r="E13463" t="s">
        <v>1620</v>
      </c>
      <c r="F13463" s="1" t="s">
        <v>3205</v>
      </c>
      <c r="G13463" s="1" t="s">
        <v>3227</v>
      </c>
      <c r="H13463" s="1" t="s">
        <v>3206</v>
      </c>
      <c r="I13463" t="s">
        <v>19719</v>
      </c>
      <c r="J13463" t="s">
        <v>23</v>
      </c>
      <c r="K13463">
        <v>930</v>
      </c>
      <c r="L13463">
        <v>54851.9</v>
      </c>
      <c r="M13463">
        <v>58.98</v>
      </c>
      <c r="N13463" t="s">
        <v>22083</v>
      </c>
      <c r="O13463" t="s">
        <v>23291</v>
      </c>
      <c r="P13463">
        <v>0</v>
      </c>
      <c r="Q13463">
        <v>0</v>
      </c>
      <c r="R13463">
        <v>1</v>
      </c>
    </row>
    <row r="13464" spans="1:18" x14ac:dyDescent="0.25">
      <c r="A13464" t="s">
        <v>2292</v>
      </c>
      <c r="B13464">
        <v>2018</v>
      </c>
      <c r="C13464">
        <v>3</v>
      </c>
      <c r="D13464">
        <v>16</v>
      </c>
      <c r="E13464" t="s">
        <v>1620</v>
      </c>
      <c r="F13464" s="1" t="s">
        <v>3205</v>
      </c>
      <c r="G13464" s="1" t="s">
        <v>3227</v>
      </c>
      <c r="H13464" s="1" t="s">
        <v>3206</v>
      </c>
      <c r="I13464" t="s">
        <v>19764</v>
      </c>
      <c r="J13464" t="s">
        <v>23</v>
      </c>
      <c r="K13464">
        <v>950</v>
      </c>
      <c r="L13464">
        <v>56031.51</v>
      </c>
      <c r="M13464">
        <v>58.98</v>
      </c>
      <c r="N13464" t="s">
        <v>22082</v>
      </c>
      <c r="O13464" t="s">
        <v>23253</v>
      </c>
      <c r="P13464">
        <v>0</v>
      </c>
      <c r="Q13464">
        <v>0</v>
      </c>
      <c r="R13464">
        <v>1</v>
      </c>
    </row>
    <row r="13465" spans="1:18" x14ac:dyDescent="0.25">
      <c r="A13465" t="s">
        <v>2292</v>
      </c>
      <c r="B13465">
        <v>2018</v>
      </c>
      <c r="C13465">
        <v>3</v>
      </c>
      <c r="D13465">
        <v>16</v>
      </c>
      <c r="E13465" t="s">
        <v>1620</v>
      </c>
      <c r="F13465" s="1" t="s">
        <v>3205</v>
      </c>
      <c r="G13465" s="1" t="s">
        <v>3863</v>
      </c>
      <c r="H13465" s="1" t="s">
        <v>3206</v>
      </c>
      <c r="I13465" t="s">
        <v>19104</v>
      </c>
      <c r="J13465" t="s">
        <v>23</v>
      </c>
      <c r="K13465">
        <v>8940</v>
      </c>
      <c r="L13465">
        <v>424476.03</v>
      </c>
      <c r="M13465">
        <v>47.48</v>
      </c>
      <c r="N13465" t="s">
        <v>9305</v>
      </c>
      <c r="O13465" t="s">
        <v>9530</v>
      </c>
      <c r="P13465">
        <v>3.1450189480311259E-2</v>
      </c>
      <c r="Q13465">
        <v>0</v>
      </c>
      <c r="R13465">
        <v>1</v>
      </c>
    </row>
    <row r="13466" spans="1:18" x14ac:dyDescent="0.25">
      <c r="A13466" t="s">
        <v>2292</v>
      </c>
      <c r="B13466">
        <v>2018</v>
      </c>
      <c r="C13466">
        <v>3</v>
      </c>
      <c r="D13466">
        <v>16</v>
      </c>
      <c r="E13466" t="s">
        <v>1620</v>
      </c>
      <c r="F13466" s="1" t="s">
        <v>3205</v>
      </c>
      <c r="G13466" s="1" t="s">
        <v>3227</v>
      </c>
      <c r="H13466" s="1" t="s">
        <v>3206</v>
      </c>
      <c r="I13466" t="s">
        <v>19773</v>
      </c>
      <c r="J13466" t="s">
        <v>23</v>
      </c>
      <c r="K13466">
        <v>2045</v>
      </c>
      <c r="L13466">
        <v>161515.21</v>
      </c>
      <c r="M13466">
        <v>78.98</v>
      </c>
      <c r="N13466" t="s">
        <v>22069</v>
      </c>
      <c r="O13466" t="s">
        <v>23265</v>
      </c>
      <c r="P13466">
        <v>0</v>
      </c>
      <c r="Q13466">
        <v>0</v>
      </c>
      <c r="R13466">
        <v>1</v>
      </c>
    </row>
    <row r="13467" spans="1:18" x14ac:dyDescent="0.25">
      <c r="A13467" t="s">
        <v>2292</v>
      </c>
      <c r="B13467">
        <v>2018</v>
      </c>
      <c r="C13467">
        <v>3</v>
      </c>
      <c r="D13467">
        <v>16</v>
      </c>
      <c r="E13467" t="s">
        <v>1620</v>
      </c>
      <c r="F13467" s="1" t="s">
        <v>3205</v>
      </c>
      <c r="G13467" s="1" t="s">
        <v>3384</v>
      </c>
      <c r="H13467" s="1" t="s">
        <v>3206</v>
      </c>
      <c r="I13467" t="s">
        <v>17030</v>
      </c>
      <c r="J13467" t="s">
        <v>23</v>
      </c>
      <c r="K13467">
        <v>7140</v>
      </c>
      <c r="L13467">
        <v>349721.06</v>
      </c>
      <c r="M13467">
        <v>48.98</v>
      </c>
      <c r="N13467" t="s">
        <v>309</v>
      </c>
      <c r="O13467" t="s">
        <v>9556</v>
      </c>
      <c r="P13467">
        <v>0</v>
      </c>
      <c r="Q13467">
        <v>0</v>
      </c>
      <c r="R13467">
        <v>1</v>
      </c>
    </row>
    <row r="13468" spans="1:18" x14ac:dyDescent="0.25">
      <c r="A13468" t="s">
        <v>14907</v>
      </c>
      <c r="B13468">
        <v>2019</v>
      </c>
      <c r="C13468">
        <v>6</v>
      </c>
      <c r="D13468">
        <v>27</v>
      </c>
      <c r="E13468" t="s">
        <v>226</v>
      </c>
      <c r="F13468" s="1" t="s">
        <v>3205</v>
      </c>
      <c r="G13468" s="1" t="s">
        <v>3384</v>
      </c>
      <c r="H13468" s="1" t="s">
        <v>3206</v>
      </c>
      <c r="I13468" t="s">
        <v>17454</v>
      </c>
      <c r="J13468" t="s">
        <v>23</v>
      </c>
      <c r="K13468">
        <v>23715</v>
      </c>
      <c r="L13468">
        <v>1150177.5</v>
      </c>
      <c r="M13468">
        <v>48.5</v>
      </c>
      <c r="N13468" t="s">
        <v>168</v>
      </c>
      <c r="O13468" t="s">
        <v>9481</v>
      </c>
      <c r="P13468">
        <v>2.7900708435018715E-2</v>
      </c>
      <c r="Q13468">
        <v>0</v>
      </c>
      <c r="R13468">
        <v>2</v>
      </c>
    </row>
    <row r="13469" spans="1:18" x14ac:dyDescent="0.25">
      <c r="A13469" t="s">
        <v>2620</v>
      </c>
      <c r="B13469">
        <v>2018</v>
      </c>
      <c r="C13469">
        <v>7</v>
      </c>
      <c r="D13469">
        <v>2</v>
      </c>
      <c r="E13469" t="s">
        <v>643</v>
      </c>
      <c r="F13469" s="1" t="s">
        <v>3205</v>
      </c>
      <c r="G13469" s="1" t="s">
        <v>3384</v>
      </c>
      <c r="H13469" s="1" t="s">
        <v>3206</v>
      </c>
      <c r="I13469" t="s">
        <v>17067</v>
      </c>
      <c r="J13469" t="s">
        <v>23</v>
      </c>
      <c r="K13469">
        <v>10540</v>
      </c>
      <c r="L13469">
        <v>479833.5</v>
      </c>
      <c r="M13469">
        <v>45.53</v>
      </c>
      <c r="N13469" t="s">
        <v>168</v>
      </c>
      <c r="O13469" t="s">
        <v>9481</v>
      </c>
      <c r="P13469">
        <v>2.7900708435018715E-2</v>
      </c>
      <c r="Q13469">
        <v>0</v>
      </c>
      <c r="R13469">
        <v>3</v>
      </c>
    </row>
    <row r="13470" spans="1:18" x14ac:dyDescent="0.25">
      <c r="A13470" t="s">
        <v>2620</v>
      </c>
      <c r="B13470">
        <v>2018</v>
      </c>
      <c r="C13470">
        <v>7</v>
      </c>
      <c r="D13470">
        <v>2</v>
      </c>
      <c r="E13470" t="s">
        <v>643</v>
      </c>
      <c r="F13470" s="1" t="s">
        <v>3205</v>
      </c>
      <c r="G13470" s="1" t="s">
        <v>3384</v>
      </c>
      <c r="H13470" s="1" t="s">
        <v>3206</v>
      </c>
      <c r="I13470" t="s">
        <v>17068</v>
      </c>
      <c r="J13470" t="s">
        <v>23</v>
      </c>
      <c r="K13470">
        <v>10110</v>
      </c>
      <c r="L13470">
        <v>460257.75</v>
      </c>
      <c r="M13470">
        <v>45.53</v>
      </c>
      <c r="N13470" t="s">
        <v>170</v>
      </c>
      <c r="O13470" t="s">
        <v>9516</v>
      </c>
      <c r="P13470">
        <v>3.660242098978287E-2</v>
      </c>
      <c r="Q13470">
        <v>0</v>
      </c>
      <c r="R13470">
        <v>3</v>
      </c>
    </row>
    <row r="13471" spans="1:18" x14ac:dyDescent="0.25">
      <c r="A13471" t="s">
        <v>7712</v>
      </c>
      <c r="B13471">
        <v>2016</v>
      </c>
      <c r="C13471">
        <v>8</v>
      </c>
      <c r="D13471">
        <v>25</v>
      </c>
      <c r="E13471" t="s">
        <v>982</v>
      </c>
      <c r="F13471" s="1" t="s">
        <v>5207</v>
      </c>
      <c r="G13471" s="1" t="s">
        <v>20573</v>
      </c>
      <c r="H13471" s="1" t="s">
        <v>3201</v>
      </c>
      <c r="I13471" t="s">
        <v>20692</v>
      </c>
      <c r="J13471" t="s">
        <v>23</v>
      </c>
      <c r="K13471">
        <v>15645</v>
      </c>
      <c r="L13471">
        <v>0</v>
      </c>
      <c r="M13471">
        <v>0</v>
      </c>
      <c r="N13471" t="s">
        <v>9014</v>
      </c>
      <c r="O13471" t="s">
        <v>9477</v>
      </c>
      <c r="P13471">
        <v>0</v>
      </c>
      <c r="Q13471">
        <v>0</v>
      </c>
      <c r="R13471">
        <v>3</v>
      </c>
    </row>
    <row r="13472" spans="1:18" x14ac:dyDescent="0.25">
      <c r="A13472" t="s">
        <v>1313</v>
      </c>
      <c r="B13472">
        <v>2017</v>
      </c>
      <c r="C13472">
        <v>1</v>
      </c>
      <c r="D13472">
        <v>20</v>
      </c>
      <c r="E13472" t="s">
        <v>92</v>
      </c>
      <c r="F13472" s="1" t="s">
        <v>3205</v>
      </c>
      <c r="G13472" s="1" t="s">
        <v>18746</v>
      </c>
      <c r="H13472" s="1" t="s">
        <v>3206</v>
      </c>
      <c r="I13472" t="s">
        <v>18798</v>
      </c>
      <c r="J13472" t="s">
        <v>23</v>
      </c>
      <c r="K13472">
        <v>20006</v>
      </c>
      <c r="L13472">
        <v>1080324</v>
      </c>
      <c r="M13472">
        <v>54</v>
      </c>
      <c r="N13472" t="s">
        <v>22008</v>
      </c>
      <c r="O13472" t="s">
        <v>23288</v>
      </c>
      <c r="P13472">
        <v>0</v>
      </c>
      <c r="Q13472">
        <v>0</v>
      </c>
      <c r="R13472">
        <v>1</v>
      </c>
    </row>
    <row r="13473" spans="1:18" x14ac:dyDescent="0.25">
      <c r="A13473" t="s">
        <v>2093</v>
      </c>
      <c r="B13473">
        <v>2017</v>
      </c>
      <c r="C13473">
        <v>12</v>
      </c>
      <c r="D13473">
        <v>18</v>
      </c>
      <c r="E13473" t="s">
        <v>1515</v>
      </c>
      <c r="F13473" s="1" t="s">
        <v>3205</v>
      </c>
      <c r="G13473" s="1" t="s">
        <v>3384</v>
      </c>
      <c r="H13473" s="1" t="s">
        <v>3206</v>
      </c>
      <c r="I13473" t="s">
        <v>17409</v>
      </c>
      <c r="J13473" t="s">
        <v>23</v>
      </c>
      <c r="K13473">
        <v>19765</v>
      </c>
      <c r="L13473">
        <v>879542.5</v>
      </c>
      <c r="M13473">
        <v>44.5</v>
      </c>
      <c r="N13473" t="s">
        <v>160</v>
      </c>
      <c r="O13473" t="s">
        <v>9452</v>
      </c>
      <c r="P13473">
        <v>0.10110188471641929</v>
      </c>
      <c r="Q13473">
        <v>0</v>
      </c>
      <c r="R13473">
        <v>4</v>
      </c>
    </row>
    <row r="13474" spans="1:18" x14ac:dyDescent="0.25">
      <c r="A13474" t="s">
        <v>8786</v>
      </c>
      <c r="B13474">
        <v>2018</v>
      </c>
      <c r="C13474">
        <v>11</v>
      </c>
      <c r="D13474">
        <v>16</v>
      </c>
      <c r="E13474" t="s">
        <v>8070</v>
      </c>
      <c r="F13474" s="1" t="s">
        <v>5207</v>
      </c>
      <c r="G13474" s="1" t="s">
        <v>21054</v>
      </c>
      <c r="H13474" s="1" t="s">
        <v>3201</v>
      </c>
      <c r="I13474" t="s">
        <v>21293</v>
      </c>
      <c r="J13474" t="s">
        <v>38</v>
      </c>
      <c r="K13474">
        <v>50</v>
      </c>
      <c r="L13474">
        <v>16100</v>
      </c>
      <c r="M13474">
        <v>322</v>
      </c>
      <c r="N13474" t="s">
        <v>7263</v>
      </c>
      <c r="O13474" t="s">
        <v>23191</v>
      </c>
      <c r="P13474">
        <v>0</v>
      </c>
      <c r="Q13474">
        <v>0</v>
      </c>
      <c r="R13474">
        <v>4</v>
      </c>
    </row>
    <row r="13475" spans="1:18" x14ac:dyDescent="0.25">
      <c r="A13475" t="s">
        <v>364</v>
      </c>
      <c r="B13475">
        <v>2016</v>
      </c>
      <c r="C13475">
        <v>1</v>
      </c>
      <c r="D13475">
        <v>18</v>
      </c>
      <c r="E13475" t="s">
        <v>92</v>
      </c>
      <c r="F13475" s="1" t="s">
        <v>3205</v>
      </c>
      <c r="G13475" s="1" t="s">
        <v>3967</v>
      </c>
      <c r="H13475" s="1" t="s">
        <v>3206</v>
      </c>
      <c r="I13475" t="s">
        <v>18679</v>
      </c>
      <c r="J13475" t="s">
        <v>23</v>
      </c>
      <c r="K13475">
        <v>2975</v>
      </c>
      <c r="L13475">
        <v>196945</v>
      </c>
      <c r="M13475">
        <v>66.2</v>
      </c>
      <c r="N13475" t="s">
        <v>9257</v>
      </c>
      <c r="O13475" t="s">
        <v>10731</v>
      </c>
      <c r="P13475">
        <v>0</v>
      </c>
      <c r="Q13475">
        <v>0</v>
      </c>
      <c r="R13475">
        <v>1</v>
      </c>
    </row>
    <row r="13476" spans="1:18" x14ac:dyDescent="0.25">
      <c r="A13476" t="s">
        <v>364</v>
      </c>
      <c r="B13476">
        <v>2016</v>
      </c>
      <c r="C13476">
        <v>1</v>
      </c>
      <c r="D13476">
        <v>18</v>
      </c>
      <c r="E13476" t="s">
        <v>92</v>
      </c>
      <c r="F13476" s="1" t="s">
        <v>3205</v>
      </c>
      <c r="G13476" s="1" t="s">
        <v>3967</v>
      </c>
      <c r="H13476" s="1" t="s">
        <v>3206</v>
      </c>
      <c r="I13476" t="s">
        <v>18680</v>
      </c>
      <c r="J13476" t="s">
        <v>23</v>
      </c>
      <c r="K13476">
        <v>1600</v>
      </c>
      <c r="L13476">
        <v>102720</v>
      </c>
      <c r="M13476">
        <v>64.2</v>
      </c>
      <c r="N13476" t="s">
        <v>9247</v>
      </c>
      <c r="O13476" t="s">
        <v>9591</v>
      </c>
      <c r="P13476">
        <v>0</v>
      </c>
      <c r="Q13476">
        <v>0</v>
      </c>
      <c r="R13476">
        <v>1</v>
      </c>
    </row>
    <row r="13477" spans="1:18" x14ac:dyDescent="0.25">
      <c r="A13477" t="s">
        <v>364</v>
      </c>
      <c r="B13477">
        <v>2016</v>
      </c>
      <c r="C13477">
        <v>1</v>
      </c>
      <c r="D13477">
        <v>18</v>
      </c>
      <c r="E13477" t="s">
        <v>92</v>
      </c>
      <c r="F13477" s="1" t="s">
        <v>3205</v>
      </c>
      <c r="G13477" s="1" t="s">
        <v>3967</v>
      </c>
      <c r="H13477" s="1" t="s">
        <v>3206</v>
      </c>
      <c r="I13477" t="s">
        <v>18220</v>
      </c>
      <c r="J13477" t="s">
        <v>23</v>
      </c>
      <c r="K13477">
        <v>1077</v>
      </c>
      <c r="L13477">
        <v>69466.5</v>
      </c>
      <c r="M13477">
        <v>64.5</v>
      </c>
      <c r="N13477" t="s">
        <v>9248</v>
      </c>
      <c r="O13477" t="s">
        <v>9592</v>
      </c>
      <c r="P13477">
        <v>0</v>
      </c>
      <c r="Q13477">
        <v>0</v>
      </c>
      <c r="R13477">
        <v>1</v>
      </c>
    </row>
    <row r="13478" spans="1:18" x14ac:dyDescent="0.25">
      <c r="A13478" t="s">
        <v>364</v>
      </c>
      <c r="B13478">
        <v>2016</v>
      </c>
      <c r="C13478">
        <v>1</v>
      </c>
      <c r="D13478">
        <v>18</v>
      </c>
      <c r="E13478" t="s">
        <v>92</v>
      </c>
      <c r="F13478" s="1" t="s">
        <v>3205</v>
      </c>
      <c r="G13478" s="1" t="s">
        <v>3967</v>
      </c>
      <c r="H13478" s="1" t="s">
        <v>7263</v>
      </c>
      <c r="I13478" t="s">
        <v>18136</v>
      </c>
      <c r="J13478" t="s">
        <v>23</v>
      </c>
      <c r="K13478">
        <v>1050</v>
      </c>
      <c r="L13478">
        <v>63997.5</v>
      </c>
      <c r="M13478">
        <v>60.95</v>
      </c>
      <c r="N13478" t="s">
        <v>9288</v>
      </c>
      <c r="O13478" t="s">
        <v>9593</v>
      </c>
      <c r="P13478">
        <v>0</v>
      </c>
      <c r="Q13478">
        <v>0</v>
      </c>
      <c r="R13478">
        <v>1</v>
      </c>
    </row>
    <row r="13479" spans="1:18" x14ac:dyDescent="0.25">
      <c r="A13479" t="s">
        <v>15084</v>
      </c>
      <c r="B13479">
        <v>2019</v>
      </c>
      <c r="C13479">
        <v>7</v>
      </c>
      <c r="D13479">
        <v>11</v>
      </c>
      <c r="E13479" t="s">
        <v>15699</v>
      </c>
      <c r="F13479" s="1" t="s">
        <v>3205</v>
      </c>
      <c r="G13479" s="1" t="s">
        <v>18031</v>
      </c>
      <c r="H13479" s="1" t="s">
        <v>3204</v>
      </c>
      <c r="I13479" t="s">
        <v>18066</v>
      </c>
      <c r="J13479" t="s">
        <v>23</v>
      </c>
      <c r="K13479">
        <v>625</v>
      </c>
      <c r="L13479">
        <v>30937.5</v>
      </c>
      <c r="M13479">
        <v>49.5</v>
      </c>
      <c r="N13479" t="s">
        <v>9160</v>
      </c>
      <c r="O13479" t="s">
        <v>9647</v>
      </c>
      <c r="P13479">
        <v>0</v>
      </c>
      <c r="Q13479">
        <v>0</v>
      </c>
      <c r="R13479">
        <v>3</v>
      </c>
    </row>
    <row r="13480" spans="1:18" x14ac:dyDescent="0.25">
      <c r="A13480" t="s">
        <v>15084</v>
      </c>
      <c r="B13480">
        <v>2019</v>
      </c>
      <c r="C13480">
        <v>7</v>
      </c>
      <c r="D13480">
        <v>11</v>
      </c>
      <c r="E13480" t="s">
        <v>15699</v>
      </c>
      <c r="F13480" s="1" t="s">
        <v>3205</v>
      </c>
      <c r="G13480" s="1" t="s">
        <v>18031</v>
      </c>
      <c r="H13480" s="1" t="s">
        <v>3204</v>
      </c>
      <c r="I13480" t="s">
        <v>18067</v>
      </c>
      <c r="J13480" t="s">
        <v>23</v>
      </c>
      <c r="K13480">
        <v>854</v>
      </c>
      <c r="L13480">
        <v>42273</v>
      </c>
      <c r="M13480">
        <v>49.5</v>
      </c>
      <c r="N13480" t="s">
        <v>9162</v>
      </c>
      <c r="O13480" t="s">
        <v>9522</v>
      </c>
      <c r="P13480">
        <v>0</v>
      </c>
      <c r="Q13480">
        <v>0</v>
      </c>
      <c r="R13480">
        <v>3</v>
      </c>
    </row>
    <row r="13481" spans="1:18" x14ac:dyDescent="0.25">
      <c r="A13481" t="s">
        <v>705</v>
      </c>
      <c r="B13481">
        <v>2016</v>
      </c>
      <c r="C13481">
        <v>3</v>
      </c>
      <c r="D13481">
        <v>24</v>
      </c>
      <c r="E13481" t="s">
        <v>132</v>
      </c>
      <c r="F13481" s="1" t="s">
        <v>3205</v>
      </c>
      <c r="G13481" s="1" t="s">
        <v>3384</v>
      </c>
      <c r="H13481" s="1" t="s">
        <v>7263</v>
      </c>
      <c r="I13481" t="s">
        <v>17110</v>
      </c>
      <c r="J13481" t="s">
        <v>23</v>
      </c>
      <c r="K13481">
        <v>980</v>
      </c>
      <c r="L13481">
        <v>263620</v>
      </c>
      <c r="M13481">
        <v>269</v>
      </c>
      <c r="N13481" t="s">
        <v>9148</v>
      </c>
      <c r="O13481" t="s">
        <v>9586</v>
      </c>
      <c r="P13481">
        <v>0</v>
      </c>
      <c r="Q13481">
        <v>0</v>
      </c>
      <c r="R13481">
        <v>1</v>
      </c>
    </row>
    <row r="13482" spans="1:18" x14ac:dyDescent="0.25">
      <c r="A13482" t="s">
        <v>10951</v>
      </c>
      <c r="B13482">
        <v>2019</v>
      </c>
      <c r="C13482">
        <v>5</v>
      </c>
      <c r="D13482">
        <v>20</v>
      </c>
      <c r="E13482" t="s">
        <v>226</v>
      </c>
      <c r="F13482" s="1" t="s">
        <v>3205</v>
      </c>
      <c r="G13482" s="1" t="s">
        <v>3384</v>
      </c>
      <c r="H13482" s="1" t="s">
        <v>3206</v>
      </c>
      <c r="I13482" t="s">
        <v>17271</v>
      </c>
      <c r="J13482" t="s">
        <v>23</v>
      </c>
      <c r="K13482">
        <v>1785</v>
      </c>
      <c r="L13482">
        <v>87465</v>
      </c>
      <c r="M13482">
        <v>49</v>
      </c>
      <c r="N13482" t="s">
        <v>309</v>
      </c>
      <c r="O13482" t="s">
        <v>9556</v>
      </c>
      <c r="P13482">
        <v>0</v>
      </c>
      <c r="Q13482">
        <v>0</v>
      </c>
      <c r="R13482">
        <v>2</v>
      </c>
    </row>
    <row r="13483" spans="1:18" x14ac:dyDescent="0.25">
      <c r="A13483" t="s">
        <v>10951</v>
      </c>
      <c r="B13483">
        <v>2019</v>
      </c>
      <c r="C13483">
        <v>5</v>
      </c>
      <c r="D13483">
        <v>20</v>
      </c>
      <c r="E13483" t="s">
        <v>226</v>
      </c>
      <c r="F13483" s="1" t="s">
        <v>3205</v>
      </c>
      <c r="G13483" s="1" t="s">
        <v>3863</v>
      </c>
      <c r="H13483" s="1" t="s">
        <v>3206</v>
      </c>
      <c r="I13483" t="s">
        <v>19664</v>
      </c>
      <c r="J13483" t="s">
        <v>23</v>
      </c>
      <c r="K13483">
        <v>13740</v>
      </c>
      <c r="L13483">
        <v>673260</v>
      </c>
      <c r="M13483">
        <v>49</v>
      </c>
      <c r="N13483" t="s">
        <v>9307</v>
      </c>
      <c r="O13483" t="s">
        <v>9445</v>
      </c>
      <c r="P13483">
        <v>3.6019547837424074E-2</v>
      </c>
      <c r="Q13483">
        <v>0</v>
      </c>
      <c r="R13483">
        <v>2</v>
      </c>
    </row>
    <row r="13484" spans="1:18" x14ac:dyDescent="0.25">
      <c r="A13484" t="s">
        <v>10951</v>
      </c>
      <c r="B13484">
        <v>2019</v>
      </c>
      <c r="C13484">
        <v>5</v>
      </c>
      <c r="D13484">
        <v>20</v>
      </c>
      <c r="E13484" t="s">
        <v>226</v>
      </c>
      <c r="F13484" s="1" t="s">
        <v>3205</v>
      </c>
      <c r="G13484" s="1" t="s">
        <v>3863</v>
      </c>
      <c r="H13484" s="1" t="s">
        <v>3206</v>
      </c>
      <c r="I13484" t="s">
        <v>19254</v>
      </c>
      <c r="J13484" t="s">
        <v>23</v>
      </c>
      <c r="K13484">
        <v>9250</v>
      </c>
      <c r="L13484">
        <v>448625</v>
      </c>
      <c r="M13484">
        <v>48.5</v>
      </c>
      <c r="N13484" t="s">
        <v>9305</v>
      </c>
      <c r="O13484" t="s">
        <v>9530</v>
      </c>
      <c r="P13484">
        <v>3.1450189480311259E-2</v>
      </c>
      <c r="Q13484">
        <v>0</v>
      </c>
      <c r="R13484">
        <v>2</v>
      </c>
    </row>
    <row r="13485" spans="1:18" x14ac:dyDescent="0.25">
      <c r="A13485" t="s">
        <v>8530</v>
      </c>
      <c r="B13485">
        <v>2018</v>
      </c>
      <c r="C13485">
        <v>4</v>
      </c>
      <c r="D13485">
        <v>28</v>
      </c>
      <c r="E13485" t="s">
        <v>8384</v>
      </c>
      <c r="F13485" s="1" t="s">
        <v>5207</v>
      </c>
      <c r="G13485" s="1" t="s">
        <v>21316</v>
      </c>
      <c r="H13485" s="1" t="s">
        <v>7263</v>
      </c>
      <c r="I13485" t="s">
        <v>6834</v>
      </c>
      <c r="J13485" t="s">
        <v>38</v>
      </c>
      <c r="K13485">
        <v>1</v>
      </c>
      <c r="L13485">
        <v>120.36</v>
      </c>
      <c r="M13485">
        <v>120.36</v>
      </c>
      <c r="N13485" t="s">
        <v>6831</v>
      </c>
      <c r="O13485" t="s">
        <v>9887</v>
      </c>
      <c r="P13485">
        <v>0</v>
      </c>
      <c r="Q13485">
        <v>0</v>
      </c>
      <c r="R13485">
        <v>2</v>
      </c>
    </row>
    <row r="13486" spans="1:18" x14ac:dyDescent="0.25">
      <c r="A13486" t="s">
        <v>1809</v>
      </c>
      <c r="B13486">
        <v>2017</v>
      </c>
      <c r="C13486">
        <v>9</v>
      </c>
      <c r="D13486">
        <v>8</v>
      </c>
      <c r="E13486" t="s">
        <v>51</v>
      </c>
      <c r="F13486" s="1" t="s">
        <v>3205</v>
      </c>
      <c r="G13486" s="1" t="s">
        <v>3384</v>
      </c>
      <c r="H13486" s="1" t="s">
        <v>3206</v>
      </c>
      <c r="I13486" t="s">
        <v>17156</v>
      </c>
      <c r="J13486" t="s">
        <v>23</v>
      </c>
      <c r="K13486">
        <v>2855</v>
      </c>
      <c r="L13486">
        <v>115056.5</v>
      </c>
      <c r="M13486">
        <v>40.299999999999997</v>
      </c>
      <c r="N13486" t="s">
        <v>2148</v>
      </c>
      <c r="O13486" t="s">
        <v>9552</v>
      </c>
      <c r="P13486">
        <v>0</v>
      </c>
      <c r="Q13486">
        <v>0</v>
      </c>
      <c r="R13486">
        <v>3</v>
      </c>
    </row>
    <row r="13487" spans="1:18" x14ac:dyDescent="0.25">
      <c r="A13487" t="s">
        <v>8185</v>
      </c>
      <c r="B13487">
        <v>2017</v>
      </c>
      <c r="C13487">
        <v>9</v>
      </c>
      <c r="D13487">
        <v>27</v>
      </c>
      <c r="E13487" t="s">
        <v>7328</v>
      </c>
      <c r="F13487" s="1" t="s">
        <v>5207</v>
      </c>
      <c r="G13487" s="1" t="s">
        <v>20573</v>
      </c>
      <c r="H13487" s="1" t="s">
        <v>3200</v>
      </c>
      <c r="I13487" t="s">
        <v>20765</v>
      </c>
      <c r="J13487" t="s">
        <v>23</v>
      </c>
      <c r="K13487">
        <v>38</v>
      </c>
      <c r="L13487">
        <v>4498.8</v>
      </c>
      <c r="M13487">
        <v>118.39</v>
      </c>
      <c r="N13487" t="s">
        <v>9043</v>
      </c>
      <c r="O13487" t="s">
        <v>9830</v>
      </c>
      <c r="P13487">
        <v>0</v>
      </c>
      <c r="Q13487">
        <v>0</v>
      </c>
      <c r="R13487">
        <v>3</v>
      </c>
    </row>
    <row r="13488" spans="1:18" x14ac:dyDescent="0.25">
      <c r="A13488" t="s">
        <v>8185</v>
      </c>
      <c r="B13488">
        <v>2017</v>
      </c>
      <c r="C13488">
        <v>9</v>
      </c>
      <c r="D13488">
        <v>27</v>
      </c>
      <c r="E13488" t="s">
        <v>7328</v>
      </c>
      <c r="F13488" s="1" t="s">
        <v>5207</v>
      </c>
      <c r="G13488" s="1" t="s">
        <v>21008</v>
      </c>
      <c r="H13488" s="1" t="s">
        <v>3200</v>
      </c>
      <c r="I13488" t="s">
        <v>6997</v>
      </c>
      <c r="J13488" t="s">
        <v>23</v>
      </c>
      <c r="K13488">
        <v>48</v>
      </c>
      <c r="L13488">
        <v>6917.44</v>
      </c>
      <c r="M13488">
        <v>144.11000000000001</v>
      </c>
      <c r="N13488" t="s">
        <v>9363</v>
      </c>
      <c r="O13488" t="s">
        <v>9834</v>
      </c>
      <c r="P13488">
        <v>0</v>
      </c>
      <c r="Q13488">
        <v>0</v>
      </c>
      <c r="R13488">
        <v>3</v>
      </c>
    </row>
    <row r="13489" spans="1:18" x14ac:dyDescent="0.25">
      <c r="A13489" t="s">
        <v>8185</v>
      </c>
      <c r="B13489">
        <v>2017</v>
      </c>
      <c r="C13489">
        <v>9</v>
      </c>
      <c r="D13489">
        <v>27</v>
      </c>
      <c r="E13489" t="s">
        <v>7328</v>
      </c>
      <c r="F13489" s="1" t="s">
        <v>5207</v>
      </c>
      <c r="G13489" s="1" t="s">
        <v>21008</v>
      </c>
      <c r="H13489" s="1" t="s">
        <v>3200</v>
      </c>
      <c r="I13489" t="s">
        <v>6942</v>
      </c>
      <c r="J13489" t="s">
        <v>23</v>
      </c>
      <c r="K13489">
        <v>27</v>
      </c>
      <c r="L13489">
        <v>4188</v>
      </c>
      <c r="M13489">
        <v>155.11000000000001</v>
      </c>
      <c r="N13489" t="s">
        <v>9358</v>
      </c>
      <c r="O13489" t="s">
        <v>9835</v>
      </c>
      <c r="P13489">
        <v>0</v>
      </c>
      <c r="Q13489">
        <v>0</v>
      </c>
      <c r="R13489">
        <v>3</v>
      </c>
    </row>
    <row r="13490" spans="1:18" x14ac:dyDescent="0.25">
      <c r="A13490" t="s">
        <v>8185</v>
      </c>
      <c r="B13490">
        <v>2017</v>
      </c>
      <c r="C13490">
        <v>9</v>
      </c>
      <c r="D13490">
        <v>27</v>
      </c>
      <c r="E13490" t="s">
        <v>7328</v>
      </c>
      <c r="F13490" s="1" t="s">
        <v>5207</v>
      </c>
      <c r="G13490" s="1" t="s">
        <v>21008</v>
      </c>
      <c r="H13490" s="1" t="s">
        <v>3200</v>
      </c>
      <c r="I13490" t="s">
        <v>6972</v>
      </c>
      <c r="J13490" t="s">
        <v>23</v>
      </c>
      <c r="K13490">
        <v>26</v>
      </c>
      <c r="L13490">
        <v>4032.89</v>
      </c>
      <c r="M13490">
        <v>155.11000000000001</v>
      </c>
      <c r="N13490" t="s">
        <v>9361</v>
      </c>
      <c r="O13490" t="s">
        <v>9837</v>
      </c>
      <c r="P13490">
        <v>0</v>
      </c>
      <c r="Q13490">
        <v>0</v>
      </c>
      <c r="R13490">
        <v>3</v>
      </c>
    </row>
    <row r="13491" spans="1:18" x14ac:dyDescent="0.25">
      <c r="A13491" t="s">
        <v>8185</v>
      </c>
      <c r="B13491">
        <v>2017</v>
      </c>
      <c r="C13491">
        <v>9</v>
      </c>
      <c r="D13491">
        <v>27</v>
      </c>
      <c r="E13491" t="s">
        <v>7328</v>
      </c>
      <c r="F13491" s="1" t="s">
        <v>5207</v>
      </c>
      <c r="G13491" s="1" t="s">
        <v>21008</v>
      </c>
      <c r="H13491" s="1" t="s">
        <v>3200</v>
      </c>
      <c r="I13491" t="s">
        <v>6998</v>
      </c>
      <c r="J13491" t="s">
        <v>23</v>
      </c>
      <c r="K13491">
        <v>33</v>
      </c>
      <c r="L13491">
        <v>5071.9399999999996</v>
      </c>
      <c r="M13491">
        <v>153.69999999999999</v>
      </c>
      <c r="N13491" t="s">
        <v>9363</v>
      </c>
      <c r="O13491" t="s">
        <v>9834</v>
      </c>
      <c r="P13491">
        <v>0</v>
      </c>
      <c r="Q13491">
        <v>0</v>
      </c>
      <c r="R13491">
        <v>3</v>
      </c>
    </row>
    <row r="13492" spans="1:18" x14ac:dyDescent="0.25">
      <c r="A13492" t="s">
        <v>8185</v>
      </c>
      <c r="B13492">
        <v>2017</v>
      </c>
      <c r="C13492">
        <v>9</v>
      </c>
      <c r="D13492">
        <v>27</v>
      </c>
      <c r="E13492" t="s">
        <v>7328</v>
      </c>
      <c r="F13492" s="1" t="s">
        <v>5207</v>
      </c>
      <c r="G13492" s="1" t="s">
        <v>20931</v>
      </c>
      <c r="H13492" s="1" t="s">
        <v>3200</v>
      </c>
      <c r="I13492" t="s">
        <v>6483</v>
      </c>
      <c r="J13492" t="s">
        <v>23</v>
      </c>
      <c r="K13492">
        <v>164</v>
      </c>
      <c r="L13492">
        <v>20613.75</v>
      </c>
      <c r="M13492">
        <v>125.69</v>
      </c>
      <c r="N13492" t="s">
        <v>8296</v>
      </c>
      <c r="O13492" t="s">
        <v>9831</v>
      </c>
      <c r="P13492">
        <v>0</v>
      </c>
      <c r="Q13492">
        <v>0</v>
      </c>
      <c r="R13492">
        <v>3</v>
      </c>
    </row>
    <row r="13493" spans="1:18" x14ac:dyDescent="0.25">
      <c r="A13493" t="s">
        <v>8185</v>
      </c>
      <c r="B13493">
        <v>2017</v>
      </c>
      <c r="C13493">
        <v>9</v>
      </c>
      <c r="D13493">
        <v>27</v>
      </c>
      <c r="E13493" t="s">
        <v>7328</v>
      </c>
      <c r="F13493" s="1" t="s">
        <v>5207</v>
      </c>
      <c r="G13493" s="1" t="s">
        <v>20573</v>
      </c>
      <c r="H13493" s="1" t="s">
        <v>3200</v>
      </c>
      <c r="I13493" t="s">
        <v>6034</v>
      </c>
      <c r="J13493" t="s">
        <v>23</v>
      </c>
      <c r="K13493">
        <v>274</v>
      </c>
      <c r="L13493">
        <v>32438.7</v>
      </c>
      <c r="M13493">
        <v>118.39</v>
      </c>
      <c r="N13493" t="s">
        <v>9046</v>
      </c>
      <c r="O13493" t="s">
        <v>10057</v>
      </c>
      <c r="P13493">
        <v>0</v>
      </c>
      <c r="Q13493">
        <v>0</v>
      </c>
      <c r="R13493">
        <v>3</v>
      </c>
    </row>
    <row r="13494" spans="1:18" x14ac:dyDescent="0.25">
      <c r="A13494" t="s">
        <v>16975</v>
      </c>
      <c r="B13494">
        <v>2019</v>
      </c>
      <c r="C13494">
        <v>12</v>
      </c>
      <c r="D13494">
        <v>28</v>
      </c>
      <c r="E13494" t="s">
        <v>643</v>
      </c>
      <c r="F13494" s="1" t="s">
        <v>3205</v>
      </c>
      <c r="G13494" s="1" t="s">
        <v>3863</v>
      </c>
      <c r="H13494" s="1" t="s">
        <v>3206</v>
      </c>
      <c r="I13494" t="s">
        <v>19221</v>
      </c>
      <c r="J13494" t="s">
        <v>23</v>
      </c>
      <c r="K13494">
        <v>19815</v>
      </c>
      <c r="L13494">
        <v>891675</v>
      </c>
      <c r="M13494">
        <v>45</v>
      </c>
      <c r="N13494" t="s">
        <v>9347</v>
      </c>
      <c r="O13494" t="s">
        <v>9542</v>
      </c>
      <c r="P13494">
        <v>8.0289698840596724E-2</v>
      </c>
      <c r="Q13494">
        <v>0</v>
      </c>
      <c r="R13494">
        <v>4</v>
      </c>
    </row>
    <row r="13495" spans="1:18" x14ac:dyDescent="0.25">
      <c r="A13495" t="s">
        <v>936</v>
      </c>
      <c r="B13495">
        <v>2016</v>
      </c>
      <c r="C13495">
        <v>7</v>
      </c>
      <c r="D13495">
        <v>4</v>
      </c>
      <c r="E13495" t="s">
        <v>92</v>
      </c>
      <c r="F13495" s="1" t="s">
        <v>3205</v>
      </c>
      <c r="G13495" s="1" t="s">
        <v>18746</v>
      </c>
      <c r="H13495" s="1" t="s">
        <v>3206</v>
      </c>
      <c r="I13495" t="s">
        <v>18768</v>
      </c>
      <c r="J13495" t="s">
        <v>23</v>
      </c>
      <c r="K13495">
        <v>550</v>
      </c>
      <c r="L13495">
        <v>25575</v>
      </c>
      <c r="M13495">
        <v>46.5</v>
      </c>
      <c r="N13495" t="s">
        <v>22008</v>
      </c>
      <c r="O13495" t="s">
        <v>23288</v>
      </c>
      <c r="P13495">
        <v>0</v>
      </c>
      <c r="Q13495">
        <v>0</v>
      </c>
      <c r="R13495">
        <v>3</v>
      </c>
    </row>
    <row r="13496" spans="1:18" x14ac:dyDescent="0.25">
      <c r="A13496" t="s">
        <v>16977</v>
      </c>
      <c r="B13496">
        <v>2019</v>
      </c>
      <c r="C13496">
        <v>12</v>
      </c>
      <c r="D13496">
        <v>24</v>
      </c>
      <c r="E13496" t="s">
        <v>16065</v>
      </c>
      <c r="F13496" s="1" t="s">
        <v>5207</v>
      </c>
      <c r="G13496" s="1" t="s">
        <v>6745</v>
      </c>
      <c r="H13496" s="1" t="s">
        <v>7263</v>
      </c>
      <c r="I13496" t="s">
        <v>7209</v>
      </c>
      <c r="J13496" t="s">
        <v>38</v>
      </c>
      <c r="K13496">
        <v>242</v>
      </c>
      <c r="L13496">
        <v>60500</v>
      </c>
      <c r="M13496">
        <v>250</v>
      </c>
      <c r="N13496" t="s">
        <v>8939</v>
      </c>
      <c r="O13496" t="s">
        <v>9462</v>
      </c>
      <c r="P13496">
        <v>0</v>
      </c>
      <c r="Q13496">
        <v>4.5837736391081546E-2</v>
      </c>
      <c r="R13496">
        <v>4</v>
      </c>
    </row>
    <row r="13497" spans="1:18" x14ac:dyDescent="0.25">
      <c r="A13497" t="s">
        <v>16977</v>
      </c>
      <c r="B13497">
        <v>2019</v>
      </c>
      <c r="C13497">
        <v>12</v>
      </c>
      <c r="D13497">
        <v>24</v>
      </c>
      <c r="E13497" t="s">
        <v>16065</v>
      </c>
      <c r="F13497" s="1" t="s">
        <v>5207</v>
      </c>
      <c r="G13497" s="1" t="s">
        <v>6745</v>
      </c>
      <c r="H13497" s="1" t="s">
        <v>7263</v>
      </c>
      <c r="I13497" t="s">
        <v>7198</v>
      </c>
      <c r="J13497" t="s">
        <v>38</v>
      </c>
      <c r="K13497">
        <v>24</v>
      </c>
      <c r="L13497">
        <v>7200</v>
      </c>
      <c r="M13497">
        <v>300</v>
      </c>
      <c r="N13497" t="s">
        <v>8935</v>
      </c>
      <c r="O13497" t="s">
        <v>9473</v>
      </c>
      <c r="P13497">
        <v>0</v>
      </c>
      <c r="Q13497">
        <v>2.5873469413582522E-2</v>
      </c>
      <c r="R13497">
        <v>4</v>
      </c>
    </row>
    <row r="13498" spans="1:18" x14ac:dyDescent="0.25">
      <c r="A13498" t="s">
        <v>16977</v>
      </c>
      <c r="B13498">
        <v>2019</v>
      </c>
      <c r="C13498">
        <v>12</v>
      </c>
      <c r="D13498">
        <v>24</v>
      </c>
      <c r="E13498" t="s">
        <v>16065</v>
      </c>
      <c r="F13498" s="1" t="s">
        <v>5207</v>
      </c>
      <c r="G13498" s="1" t="s">
        <v>21054</v>
      </c>
      <c r="H13498" s="1" t="s">
        <v>3201</v>
      </c>
      <c r="I13498" t="s">
        <v>21171</v>
      </c>
      <c r="J13498" t="s">
        <v>38</v>
      </c>
      <c r="K13498">
        <v>206</v>
      </c>
      <c r="L13498">
        <v>71688</v>
      </c>
      <c r="M13498">
        <v>348</v>
      </c>
      <c r="N13498" t="s">
        <v>7263</v>
      </c>
      <c r="O13498" t="s">
        <v>23191</v>
      </c>
      <c r="P13498">
        <v>0</v>
      </c>
      <c r="Q13498">
        <v>0</v>
      </c>
      <c r="R13498">
        <v>4</v>
      </c>
    </row>
    <row r="13499" spans="1:18" x14ac:dyDescent="0.25">
      <c r="A13499" t="s">
        <v>16979</v>
      </c>
      <c r="B13499">
        <v>2019</v>
      </c>
      <c r="C13499">
        <v>12</v>
      </c>
      <c r="D13499">
        <v>12</v>
      </c>
      <c r="E13499" t="s">
        <v>21</v>
      </c>
      <c r="F13499" s="1" t="s">
        <v>3205</v>
      </c>
      <c r="G13499" s="1" t="s">
        <v>3967</v>
      </c>
      <c r="H13499" s="1" t="s">
        <v>3206</v>
      </c>
      <c r="I13499" t="s">
        <v>18397</v>
      </c>
      <c r="J13499" t="s">
        <v>23</v>
      </c>
      <c r="K13499">
        <v>19970</v>
      </c>
      <c r="L13499">
        <v>1657510.32</v>
      </c>
      <c r="M13499">
        <v>83</v>
      </c>
      <c r="N13499" t="s">
        <v>9232</v>
      </c>
      <c r="O13499" t="s">
        <v>9511</v>
      </c>
      <c r="P13499">
        <v>0</v>
      </c>
      <c r="Q13499">
        <v>0</v>
      </c>
      <c r="R13499">
        <v>4</v>
      </c>
    </row>
    <row r="13500" spans="1:18" x14ac:dyDescent="0.25">
      <c r="A13500" t="s">
        <v>16979</v>
      </c>
      <c r="B13500">
        <v>2019</v>
      </c>
      <c r="C13500">
        <v>12</v>
      </c>
      <c r="D13500">
        <v>12</v>
      </c>
      <c r="E13500" t="s">
        <v>21</v>
      </c>
      <c r="F13500" s="1" t="s">
        <v>3205</v>
      </c>
      <c r="G13500" s="1" t="s">
        <v>3967</v>
      </c>
      <c r="H13500" s="1" t="s">
        <v>3206</v>
      </c>
      <c r="I13500" t="s">
        <v>18601</v>
      </c>
      <c r="J13500" t="s">
        <v>23</v>
      </c>
      <c r="K13500">
        <v>26</v>
      </c>
      <c r="L13500">
        <v>4056</v>
      </c>
      <c r="M13500">
        <v>156</v>
      </c>
      <c r="N13500" t="s">
        <v>21965</v>
      </c>
      <c r="O13500" t="s">
        <v>23337</v>
      </c>
      <c r="P13500">
        <v>0</v>
      </c>
      <c r="Q13500">
        <v>0</v>
      </c>
      <c r="R13500">
        <v>4</v>
      </c>
    </row>
    <row r="13501" spans="1:18" x14ac:dyDescent="0.25">
      <c r="A13501" t="s">
        <v>3182</v>
      </c>
      <c r="B13501">
        <v>2018</v>
      </c>
      <c r="C13501">
        <v>12</v>
      </c>
      <c r="D13501">
        <v>29</v>
      </c>
      <c r="E13501" t="s">
        <v>226</v>
      </c>
      <c r="F13501" s="1" t="s">
        <v>3205</v>
      </c>
      <c r="G13501" s="1" t="s">
        <v>3863</v>
      </c>
      <c r="H13501" s="1" t="s">
        <v>3206</v>
      </c>
      <c r="I13501" t="s">
        <v>19104</v>
      </c>
      <c r="J13501" t="s">
        <v>23</v>
      </c>
      <c r="K13501">
        <v>7350</v>
      </c>
      <c r="L13501">
        <v>340305</v>
      </c>
      <c r="M13501">
        <v>46.3</v>
      </c>
      <c r="N13501" t="s">
        <v>9305</v>
      </c>
      <c r="O13501" t="s">
        <v>9530</v>
      </c>
      <c r="P13501">
        <v>3.1450189480311259E-2</v>
      </c>
      <c r="Q13501">
        <v>0</v>
      </c>
      <c r="R13501">
        <v>4</v>
      </c>
    </row>
    <row r="13502" spans="1:18" x14ac:dyDescent="0.25">
      <c r="A13502" t="s">
        <v>3182</v>
      </c>
      <c r="B13502">
        <v>2018</v>
      </c>
      <c r="C13502">
        <v>12</v>
      </c>
      <c r="D13502">
        <v>29</v>
      </c>
      <c r="E13502" t="s">
        <v>226</v>
      </c>
      <c r="F13502" s="1" t="s">
        <v>3205</v>
      </c>
      <c r="G13502" s="1" t="s">
        <v>3863</v>
      </c>
      <c r="H13502" s="1" t="s">
        <v>3206</v>
      </c>
      <c r="I13502" t="s">
        <v>19112</v>
      </c>
      <c r="J13502" t="s">
        <v>23</v>
      </c>
      <c r="K13502">
        <v>7170</v>
      </c>
      <c r="L13502">
        <v>331971</v>
      </c>
      <c r="M13502">
        <v>46.3</v>
      </c>
      <c r="N13502" t="s">
        <v>9304</v>
      </c>
      <c r="O13502" t="s">
        <v>9502</v>
      </c>
      <c r="P13502">
        <v>0</v>
      </c>
      <c r="Q13502">
        <v>0</v>
      </c>
      <c r="R13502">
        <v>4</v>
      </c>
    </row>
    <row r="13503" spans="1:18" x14ac:dyDescent="0.25">
      <c r="A13503" t="s">
        <v>3182</v>
      </c>
      <c r="B13503">
        <v>2018</v>
      </c>
      <c r="C13503">
        <v>12</v>
      </c>
      <c r="D13503">
        <v>29</v>
      </c>
      <c r="E13503" t="s">
        <v>226</v>
      </c>
      <c r="F13503" s="1" t="s">
        <v>3205</v>
      </c>
      <c r="G13503" s="1" t="s">
        <v>3863</v>
      </c>
      <c r="H13503" s="1" t="s">
        <v>3204</v>
      </c>
      <c r="I13503" t="s">
        <v>18948</v>
      </c>
      <c r="J13503" t="s">
        <v>23</v>
      </c>
      <c r="K13503">
        <v>2800</v>
      </c>
      <c r="L13503">
        <v>124040</v>
      </c>
      <c r="M13503">
        <v>44.3</v>
      </c>
      <c r="N13503" t="s">
        <v>9346</v>
      </c>
      <c r="O13503" t="s">
        <v>9573</v>
      </c>
      <c r="P13503">
        <v>0</v>
      </c>
      <c r="Q13503">
        <v>0</v>
      </c>
      <c r="R13503">
        <v>4</v>
      </c>
    </row>
    <row r="13504" spans="1:18" x14ac:dyDescent="0.25">
      <c r="A13504" t="s">
        <v>3182</v>
      </c>
      <c r="B13504">
        <v>2018</v>
      </c>
      <c r="C13504">
        <v>12</v>
      </c>
      <c r="D13504">
        <v>29</v>
      </c>
      <c r="E13504" t="s">
        <v>226</v>
      </c>
      <c r="F13504" s="1" t="s">
        <v>3205</v>
      </c>
      <c r="G13504" s="1" t="s">
        <v>3863</v>
      </c>
      <c r="H13504" s="1" t="s">
        <v>3204</v>
      </c>
      <c r="I13504" t="s">
        <v>19587</v>
      </c>
      <c r="J13504" t="s">
        <v>23</v>
      </c>
      <c r="K13504">
        <v>4580</v>
      </c>
      <c r="L13504">
        <v>203810</v>
      </c>
      <c r="M13504">
        <v>44.5</v>
      </c>
      <c r="N13504" t="s">
        <v>9344</v>
      </c>
      <c r="O13504" t="s">
        <v>9759</v>
      </c>
      <c r="P13504">
        <v>0</v>
      </c>
      <c r="Q13504">
        <v>0</v>
      </c>
      <c r="R13504">
        <v>4</v>
      </c>
    </row>
    <row r="13505" spans="1:18" x14ac:dyDescent="0.25">
      <c r="A13505" t="s">
        <v>7721</v>
      </c>
      <c r="B13505">
        <v>2016</v>
      </c>
      <c r="C13505">
        <v>8</v>
      </c>
      <c r="D13505">
        <v>29</v>
      </c>
      <c r="E13505" t="s">
        <v>7304</v>
      </c>
      <c r="F13505" s="1" t="s">
        <v>5207</v>
      </c>
      <c r="G13505" s="1" t="s">
        <v>21008</v>
      </c>
      <c r="H13505" s="1" t="s">
        <v>7263</v>
      </c>
      <c r="I13505" t="s">
        <v>6895</v>
      </c>
      <c r="J13505" t="s">
        <v>38</v>
      </c>
      <c r="K13505">
        <v>37</v>
      </c>
      <c r="L13505">
        <v>44.4</v>
      </c>
      <c r="M13505">
        <v>1.2</v>
      </c>
      <c r="N13505" t="s">
        <v>9356</v>
      </c>
      <c r="O13505" t="s">
        <v>9773</v>
      </c>
      <c r="P13505">
        <v>0</v>
      </c>
      <c r="Q13505">
        <v>0</v>
      </c>
      <c r="R13505">
        <v>3</v>
      </c>
    </row>
    <row r="13506" spans="1:18" x14ac:dyDescent="0.25">
      <c r="A13506" t="s">
        <v>1418</v>
      </c>
      <c r="B13506">
        <v>2017</v>
      </c>
      <c r="C13506">
        <v>2</v>
      </c>
      <c r="D13506">
        <v>22</v>
      </c>
      <c r="E13506" t="s">
        <v>226</v>
      </c>
      <c r="F13506" s="1" t="s">
        <v>3205</v>
      </c>
      <c r="G13506" s="1" t="s">
        <v>3863</v>
      </c>
      <c r="H13506" s="1" t="s">
        <v>3206</v>
      </c>
      <c r="I13506" t="s">
        <v>19010</v>
      </c>
      <c r="J13506" t="s">
        <v>23</v>
      </c>
      <c r="K13506">
        <v>7080</v>
      </c>
      <c r="L13506">
        <v>329517.36</v>
      </c>
      <c r="M13506">
        <v>46.54</v>
      </c>
      <c r="N13506" t="s">
        <v>9337</v>
      </c>
      <c r="O13506" t="s">
        <v>9440</v>
      </c>
      <c r="P13506">
        <v>0.12068470364021268</v>
      </c>
      <c r="Q13506">
        <v>0</v>
      </c>
      <c r="R13506">
        <v>1</v>
      </c>
    </row>
    <row r="13507" spans="1:18" x14ac:dyDescent="0.25">
      <c r="A13507" t="s">
        <v>10561</v>
      </c>
      <c r="B13507">
        <v>2019</v>
      </c>
      <c r="C13507">
        <v>3</v>
      </c>
      <c r="D13507">
        <v>11</v>
      </c>
      <c r="E13507" t="s">
        <v>8095</v>
      </c>
      <c r="F13507" s="1" t="s">
        <v>5207</v>
      </c>
      <c r="G13507" s="1" t="s">
        <v>20931</v>
      </c>
      <c r="H13507" s="1" t="s">
        <v>3200</v>
      </c>
      <c r="I13507" t="s">
        <v>20983</v>
      </c>
      <c r="J13507" t="s">
        <v>23</v>
      </c>
      <c r="K13507">
        <v>860</v>
      </c>
      <c r="L13507">
        <v>132065.04</v>
      </c>
      <c r="M13507">
        <v>153.56</v>
      </c>
      <c r="N13507" t="s">
        <v>9110</v>
      </c>
      <c r="O13507" t="s">
        <v>10080</v>
      </c>
      <c r="P13507">
        <v>0</v>
      </c>
      <c r="Q13507">
        <v>0</v>
      </c>
      <c r="R13507">
        <v>1</v>
      </c>
    </row>
    <row r="13508" spans="1:18" x14ac:dyDescent="0.25">
      <c r="A13508" t="s">
        <v>10561</v>
      </c>
      <c r="B13508">
        <v>2019</v>
      </c>
      <c r="C13508">
        <v>3</v>
      </c>
      <c r="D13508">
        <v>11</v>
      </c>
      <c r="E13508" t="s">
        <v>8095</v>
      </c>
      <c r="F13508" s="1" t="s">
        <v>5207</v>
      </c>
      <c r="G13508" s="1" t="s">
        <v>20573</v>
      </c>
      <c r="H13508" s="1" t="s">
        <v>3200</v>
      </c>
      <c r="I13508" t="s">
        <v>20858</v>
      </c>
      <c r="J13508" t="s">
        <v>23</v>
      </c>
      <c r="K13508">
        <v>40</v>
      </c>
      <c r="L13508">
        <v>5885.76</v>
      </c>
      <c r="M13508">
        <v>147.13999999999999</v>
      </c>
      <c r="N13508" t="s">
        <v>7263</v>
      </c>
      <c r="O13508" t="s">
        <v>23192</v>
      </c>
      <c r="P13508">
        <v>0</v>
      </c>
      <c r="Q13508">
        <v>0</v>
      </c>
      <c r="R13508">
        <v>1</v>
      </c>
    </row>
    <row r="13509" spans="1:18" x14ac:dyDescent="0.25">
      <c r="A13509" t="s">
        <v>2322</v>
      </c>
      <c r="B13509">
        <v>2018</v>
      </c>
      <c r="C13509">
        <v>3</v>
      </c>
      <c r="D13509">
        <v>23</v>
      </c>
      <c r="E13509" t="s">
        <v>1620</v>
      </c>
      <c r="F13509" s="1" t="s">
        <v>3205</v>
      </c>
      <c r="G13509" s="1" t="s">
        <v>3863</v>
      </c>
      <c r="H13509" s="1" t="s">
        <v>3206</v>
      </c>
      <c r="I13509" t="s">
        <v>19122</v>
      </c>
      <c r="J13509" t="s">
        <v>23</v>
      </c>
      <c r="K13509">
        <v>7940</v>
      </c>
      <c r="L13509">
        <v>400970</v>
      </c>
      <c r="M13509">
        <v>50.5</v>
      </c>
      <c r="N13509" t="s">
        <v>9309</v>
      </c>
      <c r="O13509" t="s">
        <v>9451</v>
      </c>
      <c r="P13509">
        <v>6.5364123560168089E-2</v>
      </c>
      <c r="Q13509">
        <v>0</v>
      </c>
      <c r="R13509">
        <v>1</v>
      </c>
    </row>
    <row r="13510" spans="1:18" x14ac:dyDescent="0.25">
      <c r="A13510" t="s">
        <v>2322</v>
      </c>
      <c r="B13510">
        <v>2018</v>
      </c>
      <c r="C13510">
        <v>3</v>
      </c>
      <c r="D13510">
        <v>23</v>
      </c>
      <c r="E13510" t="s">
        <v>1620</v>
      </c>
      <c r="F13510" s="1" t="s">
        <v>3205</v>
      </c>
      <c r="G13510" s="1" t="s">
        <v>3863</v>
      </c>
      <c r="H13510" s="1" t="s">
        <v>3206</v>
      </c>
      <c r="I13510" t="s">
        <v>19127</v>
      </c>
      <c r="J13510" t="s">
        <v>23</v>
      </c>
      <c r="K13510">
        <v>11990</v>
      </c>
      <c r="L13510">
        <v>605495</v>
      </c>
      <c r="M13510">
        <v>50.5</v>
      </c>
      <c r="N13510" t="s">
        <v>489</v>
      </c>
      <c r="O13510" t="s">
        <v>9501</v>
      </c>
      <c r="P13510">
        <v>0</v>
      </c>
      <c r="Q13510">
        <v>0</v>
      </c>
      <c r="R13510">
        <v>1</v>
      </c>
    </row>
    <row r="13511" spans="1:18" x14ac:dyDescent="0.25">
      <c r="A13511" t="s">
        <v>16045</v>
      </c>
      <c r="B13511">
        <v>2019</v>
      </c>
      <c r="C13511">
        <v>10</v>
      </c>
      <c r="D13511">
        <v>21</v>
      </c>
      <c r="E13511" t="s">
        <v>174</v>
      </c>
      <c r="F13511" s="1" t="s">
        <v>3205</v>
      </c>
      <c r="G13511" s="1" t="s">
        <v>3384</v>
      </c>
      <c r="H13511" s="1" t="s">
        <v>3206</v>
      </c>
      <c r="I13511" t="s">
        <v>17454</v>
      </c>
      <c r="J13511" t="s">
        <v>23</v>
      </c>
      <c r="K13511">
        <v>1800</v>
      </c>
      <c r="L13511">
        <v>80099.990000000005</v>
      </c>
      <c r="M13511">
        <v>44.5</v>
      </c>
      <c r="N13511" t="s">
        <v>168</v>
      </c>
      <c r="O13511" t="s">
        <v>9481</v>
      </c>
      <c r="P13511">
        <v>2.7900708435018715E-2</v>
      </c>
      <c r="Q13511">
        <v>0</v>
      </c>
      <c r="R13511">
        <v>4</v>
      </c>
    </row>
    <row r="13512" spans="1:18" x14ac:dyDescent="0.25">
      <c r="A13512" t="s">
        <v>16045</v>
      </c>
      <c r="B13512">
        <v>2019</v>
      </c>
      <c r="C13512">
        <v>10</v>
      </c>
      <c r="D13512">
        <v>21</v>
      </c>
      <c r="E13512" t="s">
        <v>174</v>
      </c>
      <c r="F13512" s="1" t="s">
        <v>3205</v>
      </c>
      <c r="G13512" s="1" t="s">
        <v>3384</v>
      </c>
      <c r="H13512" s="1" t="s">
        <v>3206</v>
      </c>
      <c r="I13512" t="s">
        <v>17214</v>
      </c>
      <c r="J13512" t="s">
        <v>23</v>
      </c>
      <c r="K13512">
        <v>4290</v>
      </c>
      <c r="L13512">
        <v>190904.99</v>
      </c>
      <c r="M13512">
        <v>44.5</v>
      </c>
      <c r="N13512" t="s">
        <v>645</v>
      </c>
      <c r="O13512" t="s">
        <v>9450</v>
      </c>
      <c r="P13512">
        <v>9.1123449223886266E-2</v>
      </c>
      <c r="Q13512">
        <v>0</v>
      </c>
      <c r="R13512">
        <v>4</v>
      </c>
    </row>
    <row r="13513" spans="1:18" x14ac:dyDescent="0.25">
      <c r="A13513" t="s">
        <v>16045</v>
      </c>
      <c r="B13513">
        <v>2019</v>
      </c>
      <c r="C13513">
        <v>10</v>
      </c>
      <c r="D13513">
        <v>21</v>
      </c>
      <c r="E13513" t="s">
        <v>174</v>
      </c>
      <c r="F13513" s="1" t="s">
        <v>3205</v>
      </c>
      <c r="G13513" s="1" t="s">
        <v>3863</v>
      </c>
      <c r="H13513" s="1" t="s">
        <v>3206</v>
      </c>
      <c r="I13513" t="s">
        <v>19209</v>
      </c>
      <c r="J13513" t="s">
        <v>23</v>
      </c>
      <c r="K13513">
        <v>8040</v>
      </c>
      <c r="L13513">
        <v>345719.96</v>
      </c>
      <c r="M13513">
        <v>43</v>
      </c>
      <c r="N13513" t="s">
        <v>9337</v>
      </c>
      <c r="O13513" t="s">
        <v>9440</v>
      </c>
      <c r="P13513">
        <v>0.12068470364021268</v>
      </c>
      <c r="Q13513">
        <v>0</v>
      </c>
      <c r="R13513">
        <v>4</v>
      </c>
    </row>
    <row r="13514" spans="1:18" x14ac:dyDescent="0.25">
      <c r="A13514" t="s">
        <v>16045</v>
      </c>
      <c r="B13514">
        <v>2019</v>
      </c>
      <c r="C13514">
        <v>10</v>
      </c>
      <c r="D13514">
        <v>21</v>
      </c>
      <c r="E13514" t="s">
        <v>174</v>
      </c>
      <c r="F13514" s="1" t="s">
        <v>3205</v>
      </c>
      <c r="G13514" s="1" t="s">
        <v>3863</v>
      </c>
      <c r="H13514" s="1" t="s">
        <v>3206</v>
      </c>
      <c r="I13514" t="s">
        <v>19252</v>
      </c>
      <c r="J13514" t="s">
        <v>23</v>
      </c>
      <c r="K13514">
        <v>5470</v>
      </c>
      <c r="L13514">
        <v>239421.9</v>
      </c>
      <c r="M13514">
        <v>43.77</v>
      </c>
      <c r="N13514" t="s">
        <v>9309</v>
      </c>
      <c r="O13514" t="s">
        <v>9451</v>
      </c>
      <c r="P13514">
        <v>6.5364123560168089E-2</v>
      </c>
      <c r="Q13514">
        <v>0</v>
      </c>
      <c r="R13514">
        <v>4</v>
      </c>
    </row>
    <row r="13515" spans="1:18" x14ac:dyDescent="0.25">
      <c r="A13515" t="s">
        <v>2695</v>
      </c>
      <c r="B13515">
        <v>2018</v>
      </c>
      <c r="C13515">
        <v>8</v>
      </c>
      <c r="D13515">
        <v>10</v>
      </c>
      <c r="E13515" t="s">
        <v>226</v>
      </c>
      <c r="F13515" s="1" t="s">
        <v>3205</v>
      </c>
      <c r="G13515" s="1" t="s">
        <v>3863</v>
      </c>
      <c r="H13515" s="1" t="s">
        <v>3206</v>
      </c>
      <c r="I13515" t="s">
        <v>18998</v>
      </c>
      <c r="J13515" t="s">
        <v>23</v>
      </c>
      <c r="K13515">
        <v>11055</v>
      </c>
      <c r="L13515">
        <v>549433.5</v>
      </c>
      <c r="M13515">
        <v>49.7</v>
      </c>
      <c r="N13515" t="s">
        <v>9340</v>
      </c>
      <c r="O13515" t="s">
        <v>9482</v>
      </c>
      <c r="P13515">
        <v>8.0867377033553248E-2</v>
      </c>
      <c r="Q13515">
        <v>0</v>
      </c>
      <c r="R13515">
        <v>3</v>
      </c>
    </row>
    <row r="13516" spans="1:18" x14ac:dyDescent="0.25">
      <c r="A13516" t="s">
        <v>2695</v>
      </c>
      <c r="B13516">
        <v>2018</v>
      </c>
      <c r="C13516">
        <v>8</v>
      </c>
      <c r="D13516">
        <v>10</v>
      </c>
      <c r="E13516" t="s">
        <v>226</v>
      </c>
      <c r="F13516" s="1" t="s">
        <v>3205</v>
      </c>
      <c r="G13516" s="1" t="s">
        <v>3863</v>
      </c>
      <c r="H13516" s="1" t="s">
        <v>3206</v>
      </c>
      <c r="I13516" t="s">
        <v>19112</v>
      </c>
      <c r="J13516" t="s">
        <v>23</v>
      </c>
      <c r="K13516">
        <v>8640</v>
      </c>
      <c r="L13516">
        <v>444960</v>
      </c>
      <c r="M13516">
        <v>51.5</v>
      </c>
      <c r="N13516" t="s">
        <v>9304</v>
      </c>
      <c r="O13516" t="s">
        <v>9502</v>
      </c>
      <c r="P13516">
        <v>0</v>
      </c>
      <c r="Q13516">
        <v>0</v>
      </c>
      <c r="R13516">
        <v>3</v>
      </c>
    </row>
    <row r="13517" spans="1:18" x14ac:dyDescent="0.25">
      <c r="A13517" t="s">
        <v>7285</v>
      </c>
      <c r="B13517">
        <v>2019</v>
      </c>
      <c r="C13517">
        <v>1</v>
      </c>
      <c r="D13517">
        <v>17</v>
      </c>
      <c r="E13517" t="s">
        <v>1515</v>
      </c>
      <c r="F13517" s="1" t="s">
        <v>3205</v>
      </c>
      <c r="G13517" s="1" t="s">
        <v>3384</v>
      </c>
      <c r="H13517" s="1" t="s">
        <v>3206</v>
      </c>
      <c r="I13517" t="s">
        <v>17454</v>
      </c>
      <c r="J13517" t="s">
        <v>23</v>
      </c>
      <c r="K13517">
        <v>10210</v>
      </c>
      <c r="L13517">
        <v>467618</v>
      </c>
      <c r="M13517">
        <v>45.8</v>
      </c>
      <c r="N13517" t="s">
        <v>168</v>
      </c>
      <c r="O13517" t="s">
        <v>9481</v>
      </c>
      <c r="P13517">
        <v>2.7900708435018715E-2</v>
      </c>
      <c r="Q13517">
        <v>0</v>
      </c>
      <c r="R13517">
        <v>1</v>
      </c>
    </row>
    <row r="13518" spans="1:18" x14ac:dyDescent="0.25">
      <c r="A13518" t="s">
        <v>7285</v>
      </c>
      <c r="B13518">
        <v>2019</v>
      </c>
      <c r="C13518">
        <v>1</v>
      </c>
      <c r="D13518">
        <v>17</v>
      </c>
      <c r="E13518" t="s">
        <v>1515</v>
      </c>
      <c r="F13518" s="1" t="s">
        <v>3205</v>
      </c>
      <c r="G13518" s="1" t="s">
        <v>3384</v>
      </c>
      <c r="H13518" s="1" t="s">
        <v>3206</v>
      </c>
      <c r="I13518" t="s">
        <v>17219</v>
      </c>
      <c r="J13518" t="s">
        <v>23</v>
      </c>
      <c r="K13518">
        <v>10233</v>
      </c>
      <c r="L13518">
        <v>468671.4</v>
      </c>
      <c r="M13518">
        <v>45.8</v>
      </c>
      <c r="N13518" t="s">
        <v>112</v>
      </c>
      <c r="O13518" t="s">
        <v>9515</v>
      </c>
      <c r="P13518">
        <v>3.2773227720419927E-2</v>
      </c>
      <c r="Q13518">
        <v>0</v>
      </c>
      <c r="R13518">
        <v>1</v>
      </c>
    </row>
    <row r="13519" spans="1:18" x14ac:dyDescent="0.25">
      <c r="A13519" t="s">
        <v>1158</v>
      </c>
      <c r="B13519">
        <v>2016</v>
      </c>
      <c r="C13519">
        <v>10</v>
      </c>
      <c r="D13519">
        <v>19</v>
      </c>
      <c r="E13519" t="s">
        <v>31</v>
      </c>
      <c r="F13519" s="1" t="s">
        <v>3205</v>
      </c>
      <c r="G13519" s="1" t="s">
        <v>3384</v>
      </c>
      <c r="H13519" s="1" t="s">
        <v>7263</v>
      </c>
      <c r="I13519" t="s">
        <v>17142</v>
      </c>
      <c r="J13519" t="s">
        <v>23</v>
      </c>
      <c r="K13519">
        <v>290.39999999999998</v>
      </c>
      <c r="L13519">
        <v>42282.239999999998</v>
      </c>
      <c r="M13519">
        <v>145.6</v>
      </c>
      <c r="N13519" t="s">
        <v>9148</v>
      </c>
      <c r="O13519" t="s">
        <v>9586</v>
      </c>
      <c r="P13519">
        <v>0</v>
      </c>
      <c r="Q13519">
        <v>0</v>
      </c>
      <c r="R13519">
        <v>4</v>
      </c>
    </row>
    <row r="13520" spans="1:18" x14ac:dyDescent="0.25">
      <c r="A13520" t="s">
        <v>1811</v>
      </c>
      <c r="B13520">
        <v>2017</v>
      </c>
      <c r="C13520">
        <v>9</v>
      </c>
      <c r="D13520">
        <v>8</v>
      </c>
      <c r="E13520" t="s">
        <v>31</v>
      </c>
      <c r="F13520" s="1" t="s">
        <v>3205</v>
      </c>
      <c r="G13520" s="1" t="s">
        <v>3203</v>
      </c>
      <c r="H13520" s="1" t="s">
        <v>3206</v>
      </c>
      <c r="I13520" t="s">
        <v>17750</v>
      </c>
      <c r="J13520" t="s">
        <v>23</v>
      </c>
      <c r="K13520">
        <v>295</v>
      </c>
      <c r="L13520">
        <v>14200</v>
      </c>
      <c r="M13520">
        <v>48.14</v>
      </c>
      <c r="N13520" t="s">
        <v>9124</v>
      </c>
      <c r="O13520" t="s">
        <v>9700</v>
      </c>
      <c r="P13520">
        <v>0</v>
      </c>
      <c r="Q13520">
        <v>0</v>
      </c>
      <c r="R13520">
        <v>3</v>
      </c>
    </row>
    <row r="13521" spans="1:18" x14ac:dyDescent="0.25">
      <c r="A13521" t="s">
        <v>8830</v>
      </c>
      <c r="B13521">
        <v>2018</v>
      </c>
      <c r="C13521">
        <v>12</v>
      </c>
      <c r="D13521">
        <v>19</v>
      </c>
      <c r="E13521" t="s">
        <v>7335</v>
      </c>
      <c r="F13521" s="1" t="s">
        <v>9480</v>
      </c>
      <c r="G13521" s="1" t="s">
        <v>9480</v>
      </c>
      <c r="H13521" s="1" t="s">
        <v>9480</v>
      </c>
      <c r="I13521" t="s">
        <v>7920</v>
      </c>
      <c r="J13521" t="s">
        <v>38</v>
      </c>
      <c r="K13521">
        <v>2</v>
      </c>
      <c r="L13521">
        <v>1032.3</v>
      </c>
      <c r="M13521">
        <v>516.15</v>
      </c>
      <c r="N13521" t="e">
        <v>#N/A</v>
      </c>
      <c r="O13521" t="e">
        <v>#N/A</v>
      </c>
      <c r="P13521">
        <v>0</v>
      </c>
      <c r="Q13521">
        <v>0</v>
      </c>
      <c r="R13521">
        <v>4</v>
      </c>
    </row>
    <row r="13522" spans="1:18" x14ac:dyDescent="0.25">
      <c r="A13522" t="s">
        <v>8830</v>
      </c>
      <c r="B13522">
        <v>2018</v>
      </c>
      <c r="C13522">
        <v>12</v>
      </c>
      <c r="D13522">
        <v>19</v>
      </c>
      <c r="E13522" t="s">
        <v>7335</v>
      </c>
      <c r="F13522" s="1" t="s">
        <v>5207</v>
      </c>
      <c r="G13522" s="1" t="s">
        <v>21109</v>
      </c>
      <c r="H13522" s="1" t="s">
        <v>7263</v>
      </c>
      <c r="I13522" t="s">
        <v>6731</v>
      </c>
      <c r="J13522" t="s">
        <v>38</v>
      </c>
      <c r="K13522">
        <v>2</v>
      </c>
      <c r="L13522">
        <v>5208</v>
      </c>
      <c r="M13522">
        <v>2604</v>
      </c>
      <c r="N13522" t="s">
        <v>6731</v>
      </c>
      <c r="O13522" t="s">
        <v>9888</v>
      </c>
      <c r="P13522">
        <v>0</v>
      </c>
      <c r="Q13522">
        <v>0</v>
      </c>
      <c r="R13522">
        <v>4</v>
      </c>
    </row>
    <row r="13523" spans="1:18" x14ac:dyDescent="0.25">
      <c r="A13523" t="s">
        <v>8830</v>
      </c>
      <c r="B13523">
        <v>2018</v>
      </c>
      <c r="C13523">
        <v>12</v>
      </c>
      <c r="D13523">
        <v>19</v>
      </c>
      <c r="E13523" t="s">
        <v>7335</v>
      </c>
      <c r="F13523" s="1" t="s">
        <v>9480</v>
      </c>
      <c r="G13523" s="1" t="s">
        <v>9480</v>
      </c>
      <c r="H13523" s="1" t="s">
        <v>9480</v>
      </c>
      <c r="I13523" t="s">
        <v>8831</v>
      </c>
      <c r="J13523" t="s">
        <v>38</v>
      </c>
      <c r="K13523">
        <v>50</v>
      </c>
      <c r="L13523">
        <v>2790</v>
      </c>
      <c r="M13523">
        <v>55.8</v>
      </c>
      <c r="N13523" t="e">
        <v>#N/A</v>
      </c>
      <c r="O13523" t="e">
        <v>#N/A</v>
      </c>
      <c r="P13523">
        <v>0</v>
      </c>
      <c r="Q13523">
        <v>0</v>
      </c>
      <c r="R13523">
        <v>4</v>
      </c>
    </row>
    <row r="13524" spans="1:18" x14ac:dyDescent="0.25">
      <c r="A13524" t="s">
        <v>8830</v>
      </c>
      <c r="B13524">
        <v>2018</v>
      </c>
      <c r="C13524">
        <v>12</v>
      </c>
      <c r="D13524">
        <v>19</v>
      </c>
      <c r="E13524" t="s">
        <v>7335</v>
      </c>
      <c r="F13524" s="1" t="s">
        <v>9480</v>
      </c>
      <c r="G13524" s="1" t="s">
        <v>9480</v>
      </c>
      <c r="H13524" s="1" t="s">
        <v>9480</v>
      </c>
      <c r="I13524" t="s">
        <v>7334</v>
      </c>
      <c r="J13524" t="s">
        <v>38</v>
      </c>
      <c r="K13524">
        <v>2</v>
      </c>
      <c r="L13524">
        <v>632.4</v>
      </c>
      <c r="M13524">
        <v>316.2</v>
      </c>
      <c r="N13524" t="e">
        <v>#N/A</v>
      </c>
      <c r="O13524" t="e">
        <v>#N/A</v>
      </c>
      <c r="P13524">
        <v>0</v>
      </c>
      <c r="Q13524">
        <v>0</v>
      </c>
      <c r="R13524">
        <v>4</v>
      </c>
    </row>
    <row r="13525" spans="1:18" x14ac:dyDescent="0.25">
      <c r="A13525" t="s">
        <v>407</v>
      </c>
      <c r="B13525">
        <v>2016</v>
      </c>
      <c r="C13525">
        <v>1</v>
      </c>
      <c r="D13525">
        <v>25</v>
      </c>
      <c r="E13525" t="s">
        <v>226</v>
      </c>
      <c r="F13525" s="1" t="s">
        <v>3205</v>
      </c>
      <c r="G13525" s="1" t="s">
        <v>3863</v>
      </c>
      <c r="H13525" s="1" t="s">
        <v>3206</v>
      </c>
      <c r="I13525" t="s">
        <v>19012</v>
      </c>
      <c r="J13525" t="s">
        <v>23</v>
      </c>
      <c r="K13525">
        <v>2720</v>
      </c>
      <c r="L13525">
        <v>84864</v>
      </c>
      <c r="M13525">
        <v>31.2</v>
      </c>
      <c r="N13525" t="s">
        <v>9335</v>
      </c>
      <c r="O13525" t="s">
        <v>9441</v>
      </c>
      <c r="P13525">
        <v>0.12724850134172863</v>
      </c>
      <c r="Q13525">
        <v>0</v>
      </c>
      <c r="R13525">
        <v>1</v>
      </c>
    </row>
    <row r="13526" spans="1:18" x14ac:dyDescent="0.25">
      <c r="A13526" t="s">
        <v>407</v>
      </c>
      <c r="B13526">
        <v>2016</v>
      </c>
      <c r="C13526">
        <v>1</v>
      </c>
      <c r="D13526">
        <v>25</v>
      </c>
      <c r="E13526" t="s">
        <v>226</v>
      </c>
      <c r="F13526" s="1" t="s">
        <v>3205</v>
      </c>
      <c r="G13526" s="1" t="s">
        <v>3863</v>
      </c>
      <c r="H13526" s="1" t="s">
        <v>3206</v>
      </c>
      <c r="I13526" t="s">
        <v>19053</v>
      </c>
      <c r="J13526" t="s">
        <v>23</v>
      </c>
      <c r="K13526">
        <v>17740</v>
      </c>
      <c r="L13526">
        <v>569454</v>
      </c>
      <c r="M13526">
        <v>32.1</v>
      </c>
      <c r="N13526" t="s">
        <v>9346</v>
      </c>
      <c r="O13526" t="s">
        <v>9484</v>
      </c>
      <c r="P13526">
        <v>0</v>
      </c>
      <c r="Q13526">
        <v>0</v>
      </c>
      <c r="R13526">
        <v>1</v>
      </c>
    </row>
    <row r="13527" spans="1:18" x14ac:dyDescent="0.25">
      <c r="A13527" t="s">
        <v>922</v>
      </c>
      <c r="B13527">
        <v>2016</v>
      </c>
      <c r="C13527">
        <v>6</v>
      </c>
      <c r="D13527">
        <v>17</v>
      </c>
      <c r="E13527" t="s">
        <v>226</v>
      </c>
      <c r="F13527" s="1" t="s">
        <v>3205</v>
      </c>
      <c r="G13527" s="1" t="s">
        <v>3863</v>
      </c>
      <c r="H13527" s="1" t="s">
        <v>3206</v>
      </c>
      <c r="I13527" t="s">
        <v>19010</v>
      </c>
      <c r="J13527" t="s">
        <v>23</v>
      </c>
      <c r="K13527">
        <v>67690</v>
      </c>
      <c r="L13527">
        <v>2660216.63</v>
      </c>
      <c r="M13527">
        <v>39.299999999999997</v>
      </c>
      <c r="N13527" t="s">
        <v>9337</v>
      </c>
      <c r="O13527" t="s">
        <v>9440</v>
      </c>
      <c r="P13527">
        <v>0.12068470364021268</v>
      </c>
      <c r="Q13527">
        <v>0</v>
      </c>
      <c r="R13527">
        <v>2</v>
      </c>
    </row>
    <row r="13528" spans="1:18" x14ac:dyDescent="0.25">
      <c r="A13528" t="s">
        <v>986</v>
      </c>
      <c r="B13528">
        <v>2016</v>
      </c>
      <c r="C13528">
        <v>8</v>
      </c>
      <c r="D13528">
        <v>18</v>
      </c>
      <c r="E13528" t="s">
        <v>982</v>
      </c>
      <c r="F13528" s="1" t="s">
        <v>3205</v>
      </c>
      <c r="G13528" s="1" t="s">
        <v>3863</v>
      </c>
      <c r="H13528" s="1" t="s">
        <v>3206</v>
      </c>
      <c r="I13528" t="s">
        <v>19010</v>
      </c>
      <c r="J13528" t="s">
        <v>23</v>
      </c>
      <c r="K13528">
        <v>16130</v>
      </c>
      <c r="L13528">
        <v>0</v>
      </c>
      <c r="M13528">
        <v>0</v>
      </c>
      <c r="N13528" t="s">
        <v>9337</v>
      </c>
      <c r="O13528" t="s">
        <v>9440</v>
      </c>
      <c r="P13528">
        <v>0.12068470364021268</v>
      </c>
      <c r="Q13528">
        <v>0</v>
      </c>
      <c r="R13528">
        <v>3</v>
      </c>
    </row>
    <row r="13529" spans="1:18" x14ac:dyDescent="0.25">
      <c r="A13529" t="s">
        <v>2396</v>
      </c>
      <c r="B13529">
        <v>2018</v>
      </c>
      <c r="C13529">
        <v>4</v>
      </c>
      <c r="D13529">
        <v>13</v>
      </c>
      <c r="E13529" t="s">
        <v>226</v>
      </c>
      <c r="F13529" s="1" t="s">
        <v>3205</v>
      </c>
      <c r="G13529" s="1" t="s">
        <v>3863</v>
      </c>
      <c r="H13529" s="1" t="s">
        <v>3206</v>
      </c>
      <c r="I13529" t="s">
        <v>18995</v>
      </c>
      <c r="J13529" t="s">
        <v>23</v>
      </c>
      <c r="K13529">
        <v>20490</v>
      </c>
      <c r="L13529">
        <v>1026549</v>
      </c>
      <c r="M13529">
        <v>50.1</v>
      </c>
      <c r="N13529" t="s">
        <v>9347</v>
      </c>
      <c r="O13529" t="s">
        <v>9542</v>
      </c>
      <c r="P13529">
        <v>8.0289698840596724E-2</v>
      </c>
      <c r="Q13529">
        <v>0</v>
      </c>
      <c r="R13529">
        <v>2</v>
      </c>
    </row>
    <row r="13530" spans="1:18" x14ac:dyDescent="0.25">
      <c r="A13530" t="s">
        <v>16981</v>
      </c>
      <c r="B13530">
        <v>2019</v>
      </c>
      <c r="C13530">
        <v>12</v>
      </c>
      <c r="D13530">
        <v>11</v>
      </c>
      <c r="E13530" t="s">
        <v>16257</v>
      </c>
      <c r="F13530" s="1" t="s">
        <v>9480</v>
      </c>
      <c r="G13530" s="1" t="s">
        <v>9480</v>
      </c>
      <c r="H13530" s="1" t="s">
        <v>9480</v>
      </c>
      <c r="I13530" t="s">
        <v>16439</v>
      </c>
      <c r="J13530" t="s">
        <v>23</v>
      </c>
      <c r="K13530">
        <v>18480</v>
      </c>
      <c r="L13530">
        <v>1653960</v>
      </c>
      <c r="M13530">
        <v>89.5</v>
      </c>
      <c r="N13530" t="e">
        <v>#N/A</v>
      </c>
      <c r="O13530" t="e">
        <v>#N/A</v>
      </c>
      <c r="P13530">
        <v>0</v>
      </c>
      <c r="Q13530">
        <v>0</v>
      </c>
      <c r="R13530">
        <v>4</v>
      </c>
    </row>
    <row r="13531" spans="1:18" x14ac:dyDescent="0.25">
      <c r="A13531" t="s">
        <v>2897</v>
      </c>
      <c r="B13531">
        <v>2018</v>
      </c>
      <c r="C13531">
        <v>10</v>
      </c>
      <c r="D13531">
        <v>9</v>
      </c>
      <c r="E13531" t="s">
        <v>2845</v>
      </c>
      <c r="F13531" s="1" t="s">
        <v>3205</v>
      </c>
      <c r="G13531" s="1" t="s">
        <v>3227</v>
      </c>
      <c r="H13531" s="1" t="s">
        <v>3204</v>
      </c>
      <c r="I13531" t="s">
        <v>2846</v>
      </c>
      <c r="J13531" t="s">
        <v>23</v>
      </c>
      <c r="K13531">
        <v>99</v>
      </c>
      <c r="L13531">
        <v>14652</v>
      </c>
      <c r="M13531">
        <v>148</v>
      </c>
      <c r="N13531" t="s">
        <v>2846</v>
      </c>
      <c r="O13531" t="s">
        <v>9745</v>
      </c>
      <c r="P13531">
        <v>0</v>
      </c>
      <c r="Q13531">
        <v>0</v>
      </c>
      <c r="R13531">
        <v>4</v>
      </c>
    </row>
    <row r="13532" spans="1:18" x14ac:dyDescent="0.25">
      <c r="A13532" t="s">
        <v>2897</v>
      </c>
      <c r="B13532">
        <v>2018</v>
      </c>
      <c r="C13532">
        <v>10</v>
      </c>
      <c r="D13532">
        <v>9</v>
      </c>
      <c r="E13532" t="s">
        <v>2845</v>
      </c>
      <c r="F13532" s="1" t="s">
        <v>3205</v>
      </c>
      <c r="G13532" s="1" t="s">
        <v>19961</v>
      </c>
      <c r="H13532" s="1" t="s">
        <v>3204</v>
      </c>
      <c r="I13532" t="s">
        <v>19979</v>
      </c>
      <c r="J13532" t="s">
        <v>23</v>
      </c>
      <c r="K13532">
        <v>303</v>
      </c>
      <c r="L13532">
        <v>44844</v>
      </c>
      <c r="M13532">
        <v>148</v>
      </c>
      <c r="N13532" t="s">
        <v>22109</v>
      </c>
      <c r="O13532" t="s">
        <v>23357</v>
      </c>
      <c r="P13532">
        <v>0</v>
      </c>
      <c r="Q13532">
        <v>0</v>
      </c>
      <c r="R13532">
        <v>4</v>
      </c>
    </row>
    <row r="13533" spans="1:18" x14ac:dyDescent="0.25">
      <c r="A13533" t="s">
        <v>1974</v>
      </c>
      <c r="B13533">
        <v>2017</v>
      </c>
      <c r="C13533">
        <v>11</v>
      </c>
      <c r="D13533">
        <v>3</v>
      </c>
      <c r="E13533" t="s">
        <v>1902</v>
      </c>
      <c r="F13533" s="1" t="s">
        <v>3205</v>
      </c>
      <c r="G13533" s="1" t="s">
        <v>3967</v>
      </c>
      <c r="H13533" s="1" t="s">
        <v>3206</v>
      </c>
      <c r="I13533" t="s">
        <v>18685</v>
      </c>
      <c r="J13533" t="s">
        <v>23</v>
      </c>
      <c r="K13533">
        <v>16479</v>
      </c>
      <c r="L13533">
        <v>1115628.3</v>
      </c>
      <c r="M13533">
        <v>67.7</v>
      </c>
      <c r="N13533" t="s">
        <v>9277</v>
      </c>
      <c r="O13533" t="s">
        <v>10732</v>
      </c>
      <c r="P13533">
        <v>0</v>
      </c>
      <c r="Q13533">
        <v>0</v>
      </c>
      <c r="R13533">
        <v>4</v>
      </c>
    </row>
    <row r="13534" spans="1:18" x14ac:dyDescent="0.25">
      <c r="A13534" t="s">
        <v>16156</v>
      </c>
      <c r="B13534">
        <v>2019</v>
      </c>
      <c r="C13534">
        <v>11</v>
      </c>
      <c r="D13534">
        <v>1</v>
      </c>
      <c r="E13534" t="s">
        <v>226</v>
      </c>
      <c r="F13534" s="1" t="s">
        <v>3205</v>
      </c>
      <c r="G13534" s="1" t="s">
        <v>3384</v>
      </c>
      <c r="H13534" s="1" t="s">
        <v>3206</v>
      </c>
      <c r="I13534" t="s">
        <v>17216</v>
      </c>
      <c r="J13534" t="s">
        <v>23</v>
      </c>
      <c r="K13534">
        <v>7825</v>
      </c>
      <c r="L13534">
        <v>363862.5</v>
      </c>
      <c r="M13534">
        <v>46.5</v>
      </c>
      <c r="N13534" t="s">
        <v>166</v>
      </c>
      <c r="O13534" t="s">
        <v>9509</v>
      </c>
      <c r="P13534">
        <v>0</v>
      </c>
      <c r="Q13534">
        <v>0</v>
      </c>
      <c r="R13534">
        <v>4</v>
      </c>
    </row>
    <row r="13535" spans="1:18" x14ac:dyDescent="0.25">
      <c r="A13535" t="s">
        <v>16983</v>
      </c>
      <c r="B13535">
        <v>2018</v>
      </c>
      <c r="C13535">
        <v>10</v>
      </c>
      <c r="D13535">
        <v>4</v>
      </c>
      <c r="E13535" t="s">
        <v>174</v>
      </c>
      <c r="F13535" s="1" t="s">
        <v>9480</v>
      </c>
      <c r="G13535" s="1" t="s">
        <v>9480</v>
      </c>
      <c r="H13535" s="1" t="s">
        <v>9480</v>
      </c>
      <c r="I13535" t="s">
        <v>1271</v>
      </c>
      <c r="J13535" t="s">
        <v>23</v>
      </c>
      <c r="K13535">
        <v>2790</v>
      </c>
      <c r="L13535">
        <v>143963.99</v>
      </c>
      <c r="M13535">
        <v>51.6</v>
      </c>
      <c r="N13535" t="e">
        <v>#N/A</v>
      </c>
      <c r="O13535" t="e">
        <v>#N/A</v>
      </c>
      <c r="P13535">
        <v>0</v>
      </c>
      <c r="Q13535">
        <v>0</v>
      </c>
      <c r="R13535">
        <v>4</v>
      </c>
    </row>
    <row r="13536" spans="1:18" x14ac:dyDescent="0.25">
      <c r="A13536" t="s">
        <v>2910</v>
      </c>
      <c r="B13536">
        <v>2018</v>
      </c>
      <c r="C13536">
        <v>10</v>
      </c>
      <c r="D13536">
        <v>11</v>
      </c>
      <c r="E13536" t="s">
        <v>1902</v>
      </c>
      <c r="F13536" s="1" t="s">
        <v>3205</v>
      </c>
      <c r="G13536" s="1" t="s">
        <v>3967</v>
      </c>
      <c r="H13536" s="1" t="s">
        <v>3206</v>
      </c>
      <c r="I13536" t="s">
        <v>18254</v>
      </c>
      <c r="J13536" t="s">
        <v>23</v>
      </c>
      <c r="K13536">
        <v>200</v>
      </c>
      <c r="L13536">
        <v>36600</v>
      </c>
      <c r="M13536">
        <v>183</v>
      </c>
      <c r="N13536" t="s">
        <v>9220</v>
      </c>
      <c r="O13536" t="s">
        <v>10742</v>
      </c>
      <c r="P13536">
        <v>0</v>
      </c>
      <c r="Q13536">
        <v>0</v>
      </c>
      <c r="R13536">
        <v>4</v>
      </c>
    </row>
    <row r="13537" spans="1:18" x14ac:dyDescent="0.25">
      <c r="A13537" t="s">
        <v>1701</v>
      </c>
      <c r="B13537">
        <v>2017</v>
      </c>
      <c r="C13537">
        <v>7</v>
      </c>
      <c r="D13537">
        <v>5</v>
      </c>
      <c r="E13537" t="s">
        <v>174</v>
      </c>
      <c r="F13537" s="1" t="s">
        <v>3205</v>
      </c>
      <c r="G13537" s="1" t="s">
        <v>3863</v>
      </c>
      <c r="H13537" s="1" t="s">
        <v>3206</v>
      </c>
      <c r="I13537" t="s">
        <v>19010</v>
      </c>
      <c r="J13537" t="s">
        <v>23</v>
      </c>
      <c r="K13537">
        <v>20385</v>
      </c>
      <c r="L13537">
        <v>907132.4</v>
      </c>
      <c r="M13537">
        <v>44.5</v>
      </c>
      <c r="N13537" t="s">
        <v>9337</v>
      </c>
      <c r="O13537" t="s">
        <v>9440</v>
      </c>
      <c r="P13537">
        <v>0.12068470364021268</v>
      </c>
      <c r="Q13537">
        <v>0</v>
      </c>
      <c r="R13537">
        <v>3</v>
      </c>
    </row>
    <row r="13538" spans="1:18" x14ac:dyDescent="0.25">
      <c r="A13538" t="s">
        <v>10599</v>
      </c>
      <c r="B13538">
        <v>2019</v>
      </c>
      <c r="C13538">
        <v>3</v>
      </c>
      <c r="D13538">
        <v>22</v>
      </c>
      <c r="E13538" t="s">
        <v>1620</v>
      </c>
      <c r="F13538" s="1" t="s">
        <v>3205</v>
      </c>
      <c r="G13538" s="1" t="s">
        <v>3863</v>
      </c>
      <c r="H13538" s="1" t="s">
        <v>3204</v>
      </c>
      <c r="I13538" t="s">
        <v>19591</v>
      </c>
      <c r="J13538" t="s">
        <v>23</v>
      </c>
      <c r="K13538">
        <v>20075</v>
      </c>
      <c r="L13538">
        <v>900551.06</v>
      </c>
      <c r="M13538">
        <v>44.86</v>
      </c>
      <c r="N13538" t="s">
        <v>9347</v>
      </c>
      <c r="O13538" t="s">
        <v>9561</v>
      </c>
      <c r="P13538">
        <v>0</v>
      </c>
      <c r="Q13538">
        <v>0</v>
      </c>
      <c r="R13538">
        <v>1</v>
      </c>
    </row>
    <row r="13539" spans="1:18" x14ac:dyDescent="0.25">
      <c r="A13539" t="s">
        <v>3105</v>
      </c>
      <c r="B13539">
        <v>2018</v>
      </c>
      <c r="C13539">
        <v>12</v>
      </c>
      <c r="D13539">
        <v>10</v>
      </c>
      <c r="E13539" t="s">
        <v>2641</v>
      </c>
      <c r="F13539" s="1" t="s">
        <v>3205</v>
      </c>
      <c r="G13539" s="1" t="s">
        <v>3384</v>
      </c>
      <c r="H13539" s="1" t="s">
        <v>3206</v>
      </c>
      <c r="I13539" t="s">
        <v>17066</v>
      </c>
      <c r="J13539" t="s">
        <v>23</v>
      </c>
      <c r="K13539">
        <v>19860</v>
      </c>
      <c r="L13539">
        <v>942555.39</v>
      </c>
      <c r="M13539">
        <v>47.46</v>
      </c>
      <c r="N13539" t="s">
        <v>160</v>
      </c>
      <c r="O13539" t="s">
        <v>9452</v>
      </c>
      <c r="P13539">
        <v>0.10110188471641929</v>
      </c>
      <c r="Q13539">
        <v>0</v>
      </c>
      <c r="R13539">
        <v>4</v>
      </c>
    </row>
    <row r="13540" spans="1:18" x14ac:dyDescent="0.25">
      <c r="A13540" t="s">
        <v>1880</v>
      </c>
      <c r="B13540">
        <v>2017</v>
      </c>
      <c r="C13540">
        <v>10</v>
      </c>
      <c r="D13540">
        <v>6</v>
      </c>
      <c r="E13540" t="s">
        <v>226</v>
      </c>
      <c r="F13540" s="1" t="s">
        <v>3205</v>
      </c>
      <c r="G13540" s="1" t="s">
        <v>3384</v>
      </c>
      <c r="H13540" s="1" t="s">
        <v>3206</v>
      </c>
      <c r="I13540" t="s">
        <v>17066</v>
      </c>
      <c r="J13540" t="s">
        <v>23</v>
      </c>
      <c r="K13540">
        <v>20390</v>
      </c>
      <c r="L13540">
        <v>884416.26</v>
      </c>
      <c r="M13540">
        <v>43.38</v>
      </c>
      <c r="N13540" t="s">
        <v>160</v>
      </c>
      <c r="O13540" t="s">
        <v>9452</v>
      </c>
      <c r="P13540">
        <v>0.10110188471641929</v>
      </c>
      <c r="Q13540">
        <v>0</v>
      </c>
      <c r="R13540">
        <v>4</v>
      </c>
    </row>
    <row r="13541" spans="1:18" x14ac:dyDescent="0.25">
      <c r="A13541" t="s">
        <v>8540</v>
      </c>
      <c r="B13541">
        <v>2018</v>
      </c>
      <c r="C13541">
        <v>5</v>
      </c>
      <c r="D13541">
        <v>2</v>
      </c>
      <c r="E13541" t="s">
        <v>8290</v>
      </c>
      <c r="F13541" s="1" t="s">
        <v>5207</v>
      </c>
      <c r="G13541" s="1" t="s">
        <v>20573</v>
      </c>
      <c r="H13541" s="1" t="s">
        <v>7263</v>
      </c>
      <c r="I13541" t="s">
        <v>5385</v>
      </c>
      <c r="J13541" t="s">
        <v>23</v>
      </c>
      <c r="K13541">
        <v>1.06</v>
      </c>
      <c r="L13541">
        <v>156</v>
      </c>
      <c r="M13541">
        <v>147.16999999999999</v>
      </c>
      <c r="N13541" t="s">
        <v>8978</v>
      </c>
      <c r="O13541" t="s">
        <v>9876</v>
      </c>
      <c r="P13541">
        <v>0</v>
      </c>
      <c r="Q13541">
        <v>0</v>
      </c>
      <c r="R13541">
        <v>2</v>
      </c>
    </row>
    <row r="13542" spans="1:18" x14ac:dyDescent="0.25">
      <c r="A13542" t="s">
        <v>1732</v>
      </c>
      <c r="B13542">
        <v>2017</v>
      </c>
      <c r="C13542">
        <v>7</v>
      </c>
      <c r="D13542">
        <v>20</v>
      </c>
      <c r="E13542" t="s">
        <v>174</v>
      </c>
      <c r="F13542" s="1" t="s">
        <v>3205</v>
      </c>
      <c r="G13542" s="1" t="s">
        <v>3863</v>
      </c>
      <c r="H13542" s="1" t="s">
        <v>3206</v>
      </c>
      <c r="I13542" t="s">
        <v>19007</v>
      </c>
      <c r="J13542" t="s">
        <v>23</v>
      </c>
      <c r="K13542">
        <v>19925</v>
      </c>
      <c r="L13542">
        <v>886662.4</v>
      </c>
      <c r="M13542">
        <v>44.5</v>
      </c>
      <c r="N13542" t="s">
        <v>9347</v>
      </c>
      <c r="O13542" t="s">
        <v>9542</v>
      </c>
      <c r="P13542">
        <v>8.0289698840596724E-2</v>
      </c>
      <c r="Q13542">
        <v>0</v>
      </c>
      <c r="R13542">
        <v>3</v>
      </c>
    </row>
    <row r="13543" spans="1:18" x14ac:dyDescent="0.25">
      <c r="A13543" t="s">
        <v>8556</v>
      </c>
      <c r="B13543">
        <v>2018</v>
      </c>
      <c r="C13543">
        <v>5</v>
      </c>
      <c r="D13543">
        <v>17</v>
      </c>
      <c r="E13543" t="s">
        <v>8495</v>
      </c>
      <c r="F13543" s="1" t="s">
        <v>5207</v>
      </c>
      <c r="G13543" s="1" t="s">
        <v>20573</v>
      </c>
      <c r="H13543" s="1" t="s">
        <v>7263</v>
      </c>
      <c r="I13543" t="s">
        <v>5412</v>
      </c>
      <c r="J13543" t="s">
        <v>23</v>
      </c>
      <c r="K13543">
        <v>60</v>
      </c>
      <c r="L13543">
        <v>8500</v>
      </c>
      <c r="M13543">
        <v>141.66999999999999</v>
      </c>
      <c r="N13543" t="s">
        <v>8851</v>
      </c>
      <c r="O13543" t="s">
        <v>9771</v>
      </c>
      <c r="P13543">
        <v>0</v>
      </c>
      <c r="Q13543">
        <v>0</v>
      </c>
      <c r="R13543">
        <v>2</v>
      </c>
    </row>
    <row r="13544" spans="1:18" x14ac:dyDescent="0.25">
      <c r="A13544" t="s">
        <v>8556</v>
      </c>
      <c r="B13544">
        <v>2018</v>
      </c>
      <c r="C13544">
        <v>5</v>
      </c>
      <c r="D13544">
        <v>17</v>
      </c>
      <c r="E13544" t="s">
        <v>8495</v>
      </c>
      <c r="F13544" s="1" t="s">
        <v>5207</v>
      </c>
      <c r="G13544" s="1" t="s">
        <v>20573</v>
      </c>
      <c r="H13544" s="1" t="s">
        <v>7263</v>
      </c>
      <c r="I13544" t="s">
        <v>5439</v>
      </c>
      <c r="J13544" t="s">
        <v>23</v>
      </c>
      <c r="K13544">
        <v>60</v>
      </c>
      <c r="L13544">
        <v>8500</v>
      </c>
      <c r="M13544">
        <v>141.66999999999999</v>
      </c>
      <c r="N13544" t="s">
        <v>8852</v>
      </c>
      <c r="O13544" t="s">
        <v>9785</v>
      </c>
      <c r="P13544">
        <v>0</v>
      </c>
      <c r="Q13544">
        <v>0</v>
      </c>
      <c r="R13544">
        <v>2</v>
      </c>
    </row>
    <row r="13545" spans="1:18" x14ac:dyDescent="0.25">
      <c r="A13545" t="s">
        <v>596</v>
      </c>
      <c r="B13545">
        <v>2016</v>
      </c>
      <c r="C13545">
        <v>2</v>
      </c>
      <c r="D13545">
        <v>25</v>
      </c>
      <c r="E13545" t="s">
        <v>92</v>
      </c>
      <c r="F13545" s="1" t="s">
        <v>3205</v>
      </c>
      <c r="G13545" s="1" t="s">
        <v>3863</v>
      </c>
      <c r="H13545" s="1" t="s">
        <v>3206</v>
      </c>
      <c r="I13545" t="s">
        <v>19569</v>
      </c>
      <c r="J13545" t="s">
        <v>23</v>
      </c>
      <c r="K13545">
        <v>4455</v>
      </c>
      <c r="L13545">
        <v>196911</v>
      </c>
      <c r="M13545">
        <v>44.2</v>
      </c>
      <c r="N13545" t="s">
        <v>9314</v>
      </c>
      <c r="O13545" t="s">
        <v>9453</v>
      </c>
      <c r="P13545">
        <v>1.984751079033405E-2</v>
      </c>
      <c r="Q13545">
        <v>0</v>
      </c>
      <c r="R13545">
        <v>1</v>
      </c>
    </row>
    <row r="13546" spans="1:18" x14ac:dyDescent="0.25">
      <c r="A13546" t="s">
        <v>7668</v>
      </c>
      <c r="B13546">
        <v>2016</v>
      </c>
      <c r="C13546">
        <v>8</v>
      </c>
      <c r="D13546">
        <v>3</v>
      </c>
      <c r="E13546" t="s">
        <v>7323</v>
      </c>
      <c r="F13546" s="1" t="s">
        <v>5207</v>
      </c>
      <c r="G13546" s="1" t="s">
        <v>21008</v>
      </c>
      <c r="H13546" s="1" t="s">
        <v>3201</v>
      </c>
      <c r="I13546" t="s">
        <v>21023</v>
      </c>
      <c r="J13546" t="s">
        <v>23</v>
      </c>
      <c r="K13546">
        <v>100</v>
      </c>
      <c r="L13546">
        <v>13794</v>
      </c>
      <c r="M13546">
        <v>137.94</v>
      </c>
      <c r="N13546" t="s">
        <v>7263</v>
      </c>
      <c r="O13546" t="s">
        <v>23191</v>
      </c>
      <c r="P13546">
        <v>0</v>
      </c>
      <c r="Q13546">
        <v>0</v>
      </c>
      <c r="R13546">
        <v>3</v>
      </c>
    </row>
    <row r="13547" spans="1:18" x14ac:dyDescent="0.25">
      <c r="A13547" t="s">
        <v>7668</v>
      </c>
      <c r="B13547">
        <v>2016</v>
      </c>
      <c r="C13547">
        <v>8</v>
      </c>
      <c r="D13547">
        <v>3</v>
      </c>
      <c r="E13547" t="s">
        <v>7323</v>
      </c>
      <c r="F13547" s="1" t="s">
        <v>5207</v>
      </c>
      <c r="G13547" s="1" t="s">
        <v>20573</v>
      </c>
      <c r="H13547" s="1" t="s">
        <v>3201</v>
      </c>
      <c r="I13547" t="s">
        <v>6023</v>
      </c>
      <c r="J13547" t="s">
        <v>23</v>
      </c>
      <c r="K13547">
        <v>300</v>
      </c>
      <c r="L13547">
        <v>40641</v>
      </c>
      <c r="M13547">
        <v>135.47</v>
      </c>
      <c r="N13547" t="s">
        <v>9045</v>
      </c>
      <c r="O13547" t="s">
        <v>9909</v>
      </c>
      <c r="P13547">
        <v>0</v>
      </c>
      <c r="Q13547">
        <v>0</v>
      </c>
      <c r="R13547">
        <v>3</v>
      </c>
    </row>
    <row r="13548" spans="1:18" x14ac:dyDescent="0.25">
      <c r="A13548" t="s">
        <v>10969</v>
      </c>
      <c r="B13548">
        <v>2019</v>
      </c>
      <c r="C13548">
        <v>5</v>
      </c>
      <c r="D13548">
        <v>27</v>
      </c>
      <c r="E13548" t="s">
        <v>7328</v>
      </c>
      <c r="F13548" s="1" t="s">
        <v>5207</v>
      </c>
      <c r="G13548" s="1" t="s">
        <v>20573</v>
      </c>
      <c r="H13548" s="1" t="s">
        <v>7263</v>
      </c>
      <c r="I13548" t="s">
        <v>20816</v>
      </c>
      <c r="J13548" t="s">
        <v>23</v>
      </c>
      <c r="K13548">
        <v>1180</v>
      </c>
      <c r="L13548">
        <v>137918.39999999999</v>
      </c>
      <c r="M13548">
        <v>116.88</v>
      </c>
      <c r="N13548" t="s">
        <v>7263</v>
      </c>
      <c r="O13548" t="s">
        <v>23274</v>
      </c>
      <c r="P13548">
        <v>0</v>
      </c>
      <c r="Q13548">
        <v>0</v>
      </c>
      <c r="R13548">
        <v>2</v>
      </c>
    </row>
    <row r="13549" spans="1:18" x14ac:dyDescent="0.25">
      <c r="A13549" t="s">
        <v>10969</v>
      </c>
      <c r="B13549">
        <v>2019</v>
      </c>
      <c r="C13549">
        <v>5</v>
      </c>
      <c r="D13549">
        <v>27</v>
      </c>
      <c r="E13549" t="s">
        <v>7328</v>
      </c>
      <c r="F13549" s="1" t="s">
        <v>5207</v>
      </c>
      <c r="G13549" s="1" t="s">
        <v>21008</v>
      </c>
      <c r="H13549" s="1" t="s">
        <v>7263</v>
      </c>
      <c r="I13549" t="s">
        <v>21030</v>
      </c>
      <c r="J13549" t="s">
        <v>23</v>
      </c>
      <c r="K13549">
        <v>500</v>
      </c>
      <c r="L13549">
        <v>61380</v>
      </c>
      <c r="M13549">
        <v>122.76</v>
      </c>
      <c r="N13549" t="s">
        <v>7263</v>
      </c>
      <c r="O13549" t="s">
        <v>23274</v>
      </c>
      <c r="P13549">
        <v>0</v>
      </c>
      <c r="Q13549">
        <v>0</v>
      </c>
      <c r="R13549">
        <v>2</v>
      </c>
    </row>
    <row r="13550" spans="1:18" x14ac:dyDescent="0.25">
      <c r="A13550" t="s">
        <v>10969</v>
      </c>
      <c r="B13550">
        <v>2019</v>
      </c>
      <c r="C13550">
        <v>5</v>
      </c>
      <c r="D13550">
        <v>27</v>
      </c>
      <c r="E13550" t="s">
        <v>7328</v>
      </c>
      <c r="F13550" s="1" t="s">
        <v>5207</v>
      </c>
      <c r="G13550" s="1" t="s">
        <v>20573</v>
      </c>
      <c r="H13550" s="1" t="s">
        <v>7263</v>
      </c>
      <c r="I13550" t="s">
        <v>20803</v>
      </c>
      <c r="J13550" t="s">
        <v>23</v>
      </c>
      <c r="K13550">
        <v>1490</v>
      </c>
      <c r="L13550">
        <v>174151.2</v>
      </c>
      <c r="M13550">
        <v>116.88</v>
      </c>
      <c r="N13550" t="s">
        <v>7263</v>
      </c>
      <c r="O13550" t="s">
        <v>23274</v>
      </c>
      <c r="P13550">
        <v>0</v>
      </c>
      <c r="Q13550">
        <v>0</v>
      </c>
      <c r="R13550">
        <v>2</v>
      </c>
    </row>
    <row r="13551" spans="1:18" x14ac:dyDescent="0.25">
      <c r="A13551" t="s">
        <v>15235</v>
      </c>
      <c r="B13551">
        <v>2019</v>
      </c>
      <c r="C13551">
        <v>7</v>
      </c>
      <c r="D13551">
        <v>27</v>
      </c>
      <c r="E13551" t="s">
        <v>1620</v>
      </c>
      <c r="F13551" s="1" t="s">
        <v>3205</v>
      </c>
      <c r="G13551" s="1" t="s">
        <v>3227</v>
      </c>
      <c r="H13551" s="1" t="s">
        <v>3206</v>
      </c>
      <c r="I13551" t="s">
        <v>19822</v>
      </c>
      <c r="J13551" t="s">
        <v>23</v>
      </c>
      <c r="K13551">
        <v>2965</v>
      </c>
      <c r="L13551">
        <v>167522.5</v>
      </c>
      <c r="M13551">
        <v>56.5</v>
      </c>
      <c r="N13551" t="s">
        <v>22067</v>
      </c>
      <c r="O13551" t="s">
        <v>23263</v>
      </c>
      <c r="P13551">
        <v>0</v>
      </c>
      <c r="Q13551">
        <v>0</v>
      </c>
      <c r="R13551">
        <v>3</v>
      </c>
    </row>
    <row r="13552" spans="1:18" x14ac:dyDescent="0.25">
      <c r="A13552" t="s">
        <v>15235</v>
      </c>
      <c r="B13552">
        <v>2019</v>
      </c>
      <c r="C13552">
        <v>7</v>
      </c>
      <c r="D13552">
        <v>27</v>
      </c>
      <c r="E13552" t="s">
        <v>1620</v>
      </c>
      <c r="F13552" s="1" t="s">
        <v>3205</v>
      </c>
      <c r="G13552" s="1" t="s">
        <v>3384</v>
      </c>
      <c r="H13552" s="1" t="s">
        <v>3206</v>
      </c>
      <c r="I13552" t="s">
        <v>17219</v>
      </c>
      <c r="J13552" t="s">
        <v>23</v>
      </c>
      <c r="K13552">
        <v>1137</v>
      </c>
      <c r="L13552">
        <v>55144.5</v>
      </c>
      <c r="M13552">
        <v>48.5</v>
      </c>
      <c r="N13552" t="s">
        <v>112</v>
      </c>
      <c r="O13552" t="s">
        <v>9515</v>
      </c>
      <c r="P13552">
        <v>3.2773227720419927E-2</v>
      </c>
      <c r="Q13552">
        <v>0</v>
      </c>
      <c r="R13552">
        <v>3</v>
      </c>
    </row>
    <row r="13553" spans="1:18" x14ac:dyDescent="0.25">
      <c r="A13553" t="s">
        <v>15235</v>
      </c>
      <c r="B13553">
        <v>2019</v>
      </c>
      <c r="C13553">
        <v>7</v>
      </c>
      <c r="D13553">
        <v>27</v>
      </c>
      <c r="E13553" t="s">
        <v>1620</v>
      </c>
      <c r="F13553" s="1" t="s">
        <v>3205</v>
      </c>
      <c r="G13553" s="1" t="s">
        <v>3863</v>
      </c>
      <c r="H13553" s="1" t="s">
        <v>3206</v>
      </c>
      <c r="I13553" t="s">
        <v>19222</v>
      </c>
      <c r="J13553" t="s">
        <v>23</v>
      </c>
      <c r="K13553">
        <v>3590</v>
      </c>
      <c r="L13553">
        <v>175910</v>
      </c>
      <c r="M13553">
        <v>49</v>
      </c>
      <c r="N13553" t="s">
        <v>9342</v>
      </c>
      <c r="O13553" t="s">
        <v>9510</v>
      </c>
      <c r="P13553">
        <v>0</v>
      </c>
      <c r="Q13553">
        <v>0</v>
      </c>
      <c r="R13553">
        <v>3</v>
      </c>
    </row>
    <row r="13554" spans="1:18" x14ac:dyDescent="0.25">
      <c r="A13554" t="s">
        <v>15235</v>
      </c>
      <c r="B13554">
        <v>2019</v>
      </c>
      <c r="C13554">
        <v>7</v>
      </c>
      <c r="D13554">
        <v>27</v>
      </c>
      <c r="E13554" t="s">
        <v>1620</v>
      </c>
      <c r="F13554" s="1" t="s">
        <v>3205</v>
      </c>
      <c r="G13554" s="1" t="s">
        <v>3863</v>
      </c>
      <c r="H13554" s="1" t="s">
        <v>3206</v>
      </c>
      <c r="I13554" t="s">
        <v>19304</v>
      </c>
      <c r="J13554" t="s">
        <v>23</v>
      </c>
      <c r="K13554">
        <v>7133</v>
      </c>
      <c r="L13554">
        <v>463645</v>
      </c>
      <c r="M13554">
        <v>65</v>
      </c>
      <c r="N13554" t="s">
        <v>9311</v>
      </c>
      <c r="O13554" t="s">
        <v>9520</v>
      </c>
      <c r="P13554">
        <v>0</v>
      </c>
      <c r="Q13554">
        <v>0</v>
      </c>
      <c r="R13554">
        <v>3</v>
      </c>
    </row>
    <row r="13555" spans="1:18" x14ac:dyDescent="0.25">
      <c r="A13555" t="s">
        <v>15235</v>
      </c>
      <c r="B13555">
        <v>2019</v>
      </c>
      <c r="C13555">
        <v>7</v>
      </c>
      <c r="D13555">
        <v>27</v>
      </c>
      <c r="E13555" t="s">
        <v>1620</v>
      </c>
      <c r="F13555" s="1" t="s">
        <v>3205</v>
      </c>
      <c r="G13555" s="1" t="s">
        <v>3863</v>
      </c>
      <c r="H13555" s="1" t="s">
        <v>3206</v>
      </c>
      <c r="I13555" t="s">
        <v>19347</v>
      </c>
      <c r="J13555" t="s">
        <v>23</v>
      </c>
      <c r="K13555">
        <v>2280</v>
      </c>
      <c r="L13555">
        <v>111720</v>
      </c>
      <c r="M13555">
        <v>49</v>
      </c>
      <c r="N13555" t="s">
        <v>9308</v>
      </c>
      <c r="O13555" t="s">
        <v>9494</v>
      </c>
      <c r="P13555">
        <v>0</v>
      </c>
      <c r="Q13555">
        <v>0</v>
      </c>
      <c r="R13555">
        <v>3</v>
      </c>
    </row>
    <row r="13556" spans="1:18" x14ac:dyDescent="0.25">
      <c r="A13556" t="s">
        <v>15235</v>
      </c>
      <c r="B13556">
        <v>2019</v>
      </c>
      <c r="C13556">
        <v>7</v>
      </c>
      <c r="D13556">
        <v>27</v>
      </c>
      <c r="E13556" t="s">
        <v>1620</v>
      </c>
      <c r="F13556" s="1" t="s">
        <v>3205</v>
      </c>
      <c r="G13556" s="1" t="s">
        <v>3863</v>
      </c>
      <c r="H13556" s="1" t="s">
        <v>3206</v>
      </c>
      <c r="I13556" t="s">
        <v>19424</v>
      </c>
      <c r="J13556" t="s">
        <v>23</v>
      </c>
      <c r="K13556">
        <v>3047</v>
      </c>
      <c r="L13556">
        <v>198055</v>
      </c>
      <c r="M13556">
        <v>65</v>
      </c>
      <c r="N13556" t="s">
        <v>9312</v>
      </c>
      <c r="O13556" t="s">
        <v>9644</v>
      </c>
      <c r="P13556">
        <v>0</v>
      </c>
      <c r="Q13556">
        <v>0</v>
      </c>
      <c r="R13556">
        <v>3</v>
      </c>
    </row>
    <row r="13557" spans="1:18" x14ac:dyDescent="0.25">
      <c r="A13557" t="s">
        <v>2961</v>
      </c>
      <c r="B13557">
        <v>2018</v>
      </c>
      <c r="C13557">
        <v>10</v>
      </c>
      <c r="D13557">
        <v>24</v>
      </c>
      <c r="E13557" t="s">
        <v>1620</v>
      </c>
      <c r="F13557" s="1" t="s">
        <v>3205</v>
      </c>
      <c r="G13557" s="1" t="s">
        <v>3863</v>
      </c>
      <c r="H13557" s="1" t="s">
        <v>3206</v>
      </c>
      <c r="I13557" t="s">
        <v>19122</v>
      </c>
      <c r="J13557" t="s">
        <v>23</v>
      </c>
      <c r="K13557">
        <v>8685</v>
      </c>
      <c r="L13557">
        <v>440329.5</v>
      </c>
      <c r="M13557">
        <v>50.7</v>
      </c>
      <c r="N13557" t="s">
        <v>9309</v>
      </c>
      <c r="O13557" t="s">
        <v>9451</v>
      </c>
      <c r="P13557">
        <v>6.5364123560168089E-2</v>
      </c>
      <c r="Q13557">
        <v>0</v>
      </c>
      <c r="R13557">
        <v>4</v>
      </c>
    </row>
    <row r="13558" spans="1:18" x14ac:dyDescent="0.25">
      <c r="A13558" t="s">
        <v>2961</v>
      </c>
      <c r="B13558">
        <v>2018</v>
      </c>
      <c r="C13558">
        <v>10</v>
      </c>
      <c r="D13558">
        <v>24</v>
      </c>
      <c r="E13558" t="s">
        <v>1620</v>
      </c>
      <c r="F13558" s="1" t="s">
        <v>3205</v>
      </c>
      <c r="G13558" s="1" t="s">
        <v>3384</v>
      </c>
      <c r="H13558" s="1" t="s">
        <v>3206</v>
      </c>
      <c r="I13558" t="s">
        <v>17023</v>
      </c>
      <c r="J13558" t="s">
        <v>23</v>
      </c>
      <c r="K13558">
        <v>10710</v>
      </c>
      <c r="L13558">
        <v>492660</v>
      </c>
      <c r="M13558">
        <v>46</v>
      </c>
      <c r="N13558" t="s">
        <v>309</v>
      </c>
      <c r="O13558" t="s">
        <v>9556</v>
      </c>
      <c r="P13558">
        <v>0</v>
      </c>
      <c r="Q13558">
        <v>0</v>
      </c>
      <c r="R13558">
        <v>4</v>
      </c>
    </row>
    <row r="13559" spans="1:18" x14ac:dyDescent="0.25">
      <c r="A13559" t="s">
        <v>8289</v>
      </c>
      <c r="B13559">
        <v>2017</v>
      </c>
      <c r="C13559">
        <v>12</v>
      </c>
      <c r="D13559">
        <v>13</v>
      </c>
      <c r="E13559" t="s">
        <v>8290</v>
      </c>
      <c r="F13559" s="1" t="s">
        <v>5207</v>
      </c>
      <c r="G13559" s="1" t="s">
        <v>21008</v>
      </c>
      <c r="H13559" s="1" t="s">
        <v>7263</v>
      </c>
      <c r="I13559" t="s">
        <v>6899</v>
      </c>
      <c r="J13559" t="s">
        <v>23</v>
      </c>
      <c r="K13559">
        <v>29.38</v>
      </c>
      <c r="L13559">
        <v>6324</v>
      </c>
      <c r="M13559">
        <v>215.25</v>
      </c>
      <c r="N13559" t="s">
        <v>9356</v>
      </c>
      <c r="O13559" t="s">
        <v>9773</v>
      </c>
      <c r="P13559">
        <v>0</v>
      </c>
      <c r="Q13559">
        <v>0</v>
      </c>
      <c r="R13559">
        <v>4</v>
      </c>
    </row>
    <row r="13560" spans="1:18" x14ac:dyDescent="0.25">
      <c r="A13560" t="s">
        <v>8289</v>
      </c>
      <c r="B13560">
        <v>2017</v>
      </c>
      <c r="C13560">
        <v>12</v>
      </c>
      <c r="D13560">
        <v>13</v>
      </c>
      <c r="E13560" t="s">
        <v>8290</v>
      </c>
      <c r="F13560" s="1" t="s">
        <v>5207</v>
      </c>
      <c r="G13560" s="1" t="s">
        <v>21205</v>
      </c>
      <c r="H13560" s="1" t="s">
        <v>7263</v>
      </c>
      <c r="I13560" t="s">
        <v>6718</v>
      </c>
      <c r="J13560" t="s">
        <v>23</v>
      </c>
      <c r="K13560">
        <v>2.1999999999999999E-2</v>
      </c>
      <c r="L13560">
        <v>6.05</v>
      </c>
      <c r="M13560">
        <v>275</v>
      </c>
      <c r="N13560" t="s">
        <v>6718</v>
      </c>
      <c r="O13560" t="s">
        <v>10067</v>
      </c>
      <c r="P13560">
        <v>0</v>
      </c>
      <c r="Q13560">
        <v>0</v>
      </c>
      <c r="R13560">
        <v>4</v>
      </c>
    </row>
    <row r="13561" spans="1:18" x14ac:dyDescent="0.25">
      <c r="A13561" t="s">
        <v>8289</v>
      </c>
      <c r="B13561">
        <v>2017</v>
      </c>
      <c r="C13561">
        <v>12</v>
      </c>
      <c r="D13561">
        <v>13</v>
      </c>
      <c r="E13561" t="s">
        <v>8290</v>
      </c>
      <c r="F13561" s="1" t="s">
        <v>5207</v>
      </c>
      <c r="G13561" s="1" t="s">
        <v>20573</v>
      </c>
      <c r="H13561" s="1" t="s">
        <v>7263</v>
      </c>
      <c r="I13561" t="s">
        <v>5681</v>
      </c>
      <c r="J13561" t="s">
        <v>23</v>
      </c>
      <c r="K13561">
        <v>4.8010000000000002</v>
      </c>
      <c r="L13561">
        <v>585.9</v>
      </c>
      <c r="M13561">
        <v>122.04</v>
      </c>
      <c r="N13561" t="s">
        <v>9002</v>
      </c>
      <c r="O13561" t="s">
        <v>10068</v>
      </c>
      <c r="P13561">
        <v>0</v>
      </c>
      <c r="Q13561">
        <v>0</v>
      </c>
      <c r="R13561">
        <v>4</v>
      </c>
    </row>
    <row r="13562" spans="1:18" x14ac:dyDescent="0.25">
      <c r="A13562" t="s">
        <v>2317</v>
      </c>
      <c r="B13562">
        <v>2018</v>
      </c>
      <c r="C13562">
        <v>3</v>
      </c>
      <c r="D13562">
        <v>22</v>
      </c>
      <c r="E13562" t="s">
        <v>226</v>
      </c>
      <c r="F13562" s="1" t="s">
        <v>3205</v>
      </c>
      <c r="G13562" s="1" t="s">
        <v>3863</v>
      </c>
      <c r="H13562" s="1" t="s">
        <v>3206</v>
      </c>
      <c r="I13562" t="s">
        <v>19003</v>
      </c>
      <c r="J13562" t="s">
        <v>23</v>
      </c>
      <c r="K13562">
        <v>20430</v>
      </c>
      <c r="L13562">
        <v>1021500</v>
      </c>
      <c r="M13562">
        <v>50</v>
      </c>
      <c r="N13562" t="s">
        <v>9344</v>
      </c>
      <c r="O13562" t="s">
        <v>9496</v>
      </c>
      <c r="P13562">
        <v>3.9816758144422926E-2</v>
      </c>
      <c r="Q13562">
        <v>0</v>
      </c>
      <c r="R13562">
        <v>1</v>
      </c>
    </row>
    <row r="13563" spans="1:18" x14ac:dyDescent="0.25">
      <c r="A13563" t="s">
        <v>7510</v>
      </c>
      <c r="B13563">
        <v>2016</v>
      </c>
      <c r="C13563">
        <v>3</v>
      </c>
      <c r="D13563">
        <v>30</v>
      </c>
      <c r="E13563" t="s">
        <v>7304</v>
      </c>
      <c r="F13563" s="1" t="s">
        <v>5207</v>
      </c>
      <c r="G13563" s="1" t="s">
        <v>20573</v>
      </c>
      <c r="H13563" s="1" t="s">
        <v>7263</v>
      </c>
      <c r="I13563" t="s">
        <v>20622</v>
      </c>
      <c r="J13563" t="s">
        <v>23</v>
      </c>
      <c r="K13563">
        <v>326</v>
      </c>
      <c r="L13563">
        <v>8473</v>
      </c>
      <c r="M13563">
        <v>25.99</v>
      </c>
      <c r="N13563" t="s">
        <v>8852</v>
      </c>
      <c r="O13563" t="s">
        <v>9785</v>
      </c>
      <c r="P13563">
        <v>0</v>
      </c>
      <c r="Q13563">
        <v>0</v>
      </c>
      <c r="R13563">
        <v>1</v>
      </c>
    </row>
    <row r="13564" spans="1:18" x14ac:dyDescent="0.25">
      <c r="A13564" t="s">
        <v>10883</v>
      </c>
      <c r="B13564">
        <v>2019</v>
      </c>
      <c r="C13564">
        <v>4</v>
      </c>
      <c r="D13564">
        <v>28</v>
      </c>
      <c r="E13564" t="s">
        <v>1620</v>
      </c>
      <c r="F13564" s="1" t="s">
        <v>3205</v>
      </c>
      <c r="G13564" s="1" t="s">
        <v>3863</v>
      </c>
      <c r="H13564" s="1" t="s">
        <v>3206</v>
      </c>
      <c r="I13564" t="s">
        <v>19210</v>
      </c>
      <c r="J13564" t="s">
        <v>23</v>
      </c>
      <c r="K13564">
        <v>16140</v>
      </c>
      <c r="L13564">
        <v>803772</v>
      </c>
      <c r="M13564">
        <v>49.8</v>
      </c>
      <c r="N13564" t="s">
        <v>9344</v>
      </c>
      <c r="O13564" t="s">
        <v>9496</v>
      </c>
      <c r="P13564">
        <v>3.9816758144422926E-2</v>
      </c>
      <c r="Q13564">
        <v>0</v>
      </c>
      <c r="R13564">
        <v>2</v>
      </c>
    </row>
    <row r="13565" spans="1:18" x14ac:dyDescent="0.25">
      <c r="A13565" t="s">
        <v>10883</v>
      </c>
      <c r="B13565">
        <v>2019</v>
      </c>
      <c r="C13565">
        <v>4</v>
      </c>
      <c r="D13565">
        <v>28</v>
      </c>
      <c r="E13565" t="s">
        <v>1620</v>
      </c>
      <c r="F13565" s="1" t="s">
        <v>3205</v>
      </c>
      <c r="G13565" s="1" t="s">
        <v>3863</v>
      </c>
      <c r="H13565" s="1" t="s">
        <v>3206</v>
      </c>
      <c r="I13565" t="s">
        <v>19306</v>
      </c>
      <c r="J13565" t="s">
        <v>23</v>
      </c>
      <c r="K13565">
        <v>2300</v>
      </c>
      <c r="L13565">
        <v>131211.9</v>
      </c>
      <c r="M13565">
        <v>57.05</v>
      </c>
      <c r="N13565" t="s">
        <v>9330</v>
      </c>
      <c r="O13565" t="s">
        <v>9524</v>
      </c>
      <c r="P13565">
        <v>0</v>
      </c>
      <c r="Q13565">
        <v>0</v>
      </c>
      <c r="R13565">
        <v>2</v>
      </c>
    </row>
    <row r="13566" spans="1:18" x14ac:dyDescent="0.25">
      <c r="A13566" t="s">
        <v>15512</v>
      </c>
      <c r="B13566">
        <v>2019</v>
      </c>
      <c r="C13566">
        <v>8</v>
      </c>
      <c r="D13566">
        <v>27</v>
      </c>
      <c r="E13566" t="s">
        <v>7304</v>
      </c>
      <c r="F13566" s="1" t="s">
        <v>5207</v>
      </c>
      <c r="G13566" s="1" t="s">
        <v>20573</v>
      </c>
      <c r="H13566" s="1" t="s">
        <v>7263</v>
      </c>
      <c r="I13566" t="s">
        <v>20897</v>
      </c>
      <c r="J13566" t="s">
        <v>23</v>
      </c>
      <c r="K13566">
        <v>0.3</v>
      </c>
      <c r="L13566">
        <v>80</v>
      </c>
      <c r="M13566">
        <v>266.67</v>
      </c>
      <c r="N13566" t="s">
        <v>7263</v>
      </c>
      <c r="O13566" t="s">
        <v>23274</v>
      </c>
      <c r="P13566">
        <v>0</v>
      </c>
      <c r="Q13566">
        <v>0</v>
      </c>
      <c r="R13566">
        <v>3</v>
      </c>
    </row>
    <row r="13567" spans="1:18" x14ac:dyDescent="0.25">
      <c r="A13567" t="s">
        <v>16158</v>
      </c>
      <c r="B13567">
        <v>2019</v>
      </c>
      <c r="C13567">
        <v>11</v>
      </c>
      <c r="D13567">
        <v>5</v>
      </c>
      <c r="E13567" t="s">
        <v>226</v>
      </c>
      <c r="F13567" s="1" t="s">
        <v>3205</v>
      </c>
      <c r="G13567" s="1" t="s">
        <v>3384</v>
      </c>
      <c r="H13567" s="1" t="s">
        <v>3206</v>
      </c>
      <c r="I13567" t="s">
        <v>17454</v>
      </c>
      <c r="J13567" t="s">
        <v>23</v>
      </c>
      <c r="K13567">
        <v>9735</v>
      </c>
      <c r="L13567">
        <v>452677.5</v>
      </c>
      <c r="M13567">
        <v>46.5</v>
      </c>
      <c r="N13567" t="s">
        <v>168</v>
      </c>
      <c r="O13567" t="s">
        <v>9481</v>
      </c>
      <c r="P13567">
        <v>2.7900708435018715E-2</v>
      </c>
      <c r="Q13567">
        <v>0</v>
      </c>
      <c r="R13567">
        <v>4</v>
      </c>
    </row>
    <row r="13568" spans="1:18" x14ac:dyDescent="0.25">
      <c r="A13568" t="s">
        <v>16158</v>
      </c>
      <c r="B13568">
        <v>2019</v>
      </c>
      <c r="C13568">
        <v>11</v>
      </c>
      <c r="D13568">
        <v>5</v>
      </c>
      <c r="E13568" t="s">
        <v>226</v>
      </c>
      <c r="F13568" s="1" t="s">
        <v>3205</v>
      </c>
      <c r="G13568" s="1" t="s">
        <v>3863</v>
      </c>
      <c r="H13568" s="1" t="s">
        <v>3206</v>
      </c>
      <c r="I13568" t="s">
        <v>19205</v>
      </c>
      <c r="J13568" t="s">
        <v>23</v>
      </c>
      <c r="K13568">
        <v>2610</v>
      </c>
      <c r="L13568">
        <v>121365</v>
      </c>
      <c r="M13568">
        <v>46.5</v>
      </c>
      <c r="N13568" t="s">
        <v>9335</v>
      </c>
      <c r="O13568" t="s">
        <v>9441</v>
      </c>
      <c r="P13568">
        <v>0.12724850134172863</v>
      </c>
      <c r="Q13568">
        <v>0</v>
      </c>
      <c r="R13568">
        <v>4</v>
      </c>
    </row>
    <row r="13569" spans="1:18" x14ac:dyDescent="0.25">
      <c r="A13569" t="s">
        <v>16158</v>
      </c>
      <c r="B13569">
        <v>2019</v>
      </c>
      <c r="C13569">
        <v>11</v>
      </c>
      <c r="D13569">
        <v>5</v>
      </c>
      <c r="E13569" t="s">
        <v>226</v>
      </c>
      <c r="F13569" s="1" t="s">
        <v>3205</v>
      </c>
      <c r="G13569" s="1" t="s">
        <v>3384</v>
      </c>
      <c r="H13569" s="1" t="s">
        <v>3206</v>
      </c>
      <c r="I13569" t="s">
        <v>17299</v>
      </c>
      <c r="J13569" t="s">
        <v>23</v>
      </c>
      <c r="K13569">
        <v>8610</v>
      </c>
      <c r="L13569">
        <v>400365</v>
      </c>
      <c r="M13569">
        <v>46.5</v>
      </c>
      <c r="N13569" t="s">
        <v>160</v>
      </c>
      <c r="O13569" t="s">
        <v>9452</v>
      </c>
      <c r="P13569">
        <v>0.10110188471641929</v>
      </c>
      <c r="Q13569">
        <v>0</v>
      </c>
      <c r="R13569">
        <v>4</v>
      </c>
    </row>
    <row r="13570" spans="1:18" x14ac:dyDescent="0.25">
      <c r="A13570" t="s">
        <v>10562</v>
      </c>
      <c r="B13570">
        <v>2019</v>
      </c>
      <c r="C13570">
        <v>3</v>
      </c>
      <c r="D13570">
        <v>6</v>
      </c>
      <c r="E13570" t="s">
        <v>226</v>
      </c>
      <c r="F13570" s="1" t="s">
        <v>3205</v>
      </c>
      <c r="G13570" s="1" t="s">
        <v>3863</v>
      </c>
      <c r="H13570" s="1" t="s">
        <v>3206</v>
      </c>
      <c r="I13570" t="s">
        <v>19207</v>
      </c>
      <c r="J13570" t="s">
        <v>23</v>
      </c>
      <c r="K13570">
        <v>9677</v>
      </c>
      <c r="L13570">
        <v>472538</v>
      </c>
      <c r="M13570">
        <v>48.83</v>
      </c>
      <c r="N13570" t="s">
        <v>9331</v>
      </c>
      <c r="O13570" t="s">
        <v>9540</v>
      </c>
      <c r="P13570">
        <v>4.2454374665687751E-2</v>
      </c>
      <c r="Q13570">
        <v>0</v>
      </c>
      <c r="R13570">
        <v>1</v>
      </c>
    </row>
    <row r="13571" spans="1:18" x14ac:dyDescent="0.25">
      <c r="A13571" t="s">
        <v>10562</v>
      </c>
      <c r="B13571">
        <v>2019</v>
      </c>
      <c r="C13571">
        <v>3</v>
      </c>
      <c r="D13571">
        <v>6</v>
      </c>
      <c r="E13571" t="s">
        <v>226</v>
      </c>
      <c r="F13571" s="1" t="s">
        <v>3205</v>
      </c>
      <c r="G13571" s="1" t="s">
        <v>3863</v>
      </c>
      <c r="H13571" s="1" t="s">
        <v>3206</v>
      </c>
      <c r="I13571" t="s">
        <v>19222</v>
      </c>
      <c r="J13571" t="s">
        <v>23</v>
      </c>
      <c r="K13571">
        <v>4090</v>
      </c>
      <c r="L13571">
        <v>200410</v>
      </c>
      <c r="M13571">
        <v>49</v>
      </c>
      <c r="N13571" t="s">
        <v>9342</v>
      </c>
      <c r="O13571" t="s">
        <v>9510</v>
      </c>
      <c r="P13571">
        <v>0</v>
      </c>
      <c r="Q13571">
        <v>0</v>
      </c>
      <c r="R13571">
        <v>1</v>
      </c>
    </row>
    <row r="13572" spans="1:18" x14ac:dyDescent="0.25">
      <c r="A13572" t="s">
        <v>10562</v>
      </c>
      <c r="B13572">
        <v>2019</v>
      </c>
      <c r="C13572">
        <v>3</v>
      </c>
      <c r="D13572">
        <v>6</v>
      </c>
      <c r="E13572" t="s">
        <v>226</v>
      </c>
      <c r="F13572" s="1" t="s">
        <v>3205</v>
      </c>
      <c r="G13572" s="1" t="s">
        <v>3863</v>
      </c>
      <c r="H13572" s="1" t="s">
        <v>3206</v>
      </c>
      <c r="I13572" t="s">
        <v>19300</v>
      </c>
      <c r="J13572" t="s">
        <v>23</v>
      </c>
      <c r="K13572">
        <v>6520</v>
      </c>
      <c r="L13572">
        <v>319480</v>
      </c>
      <c r="M13572">
        <v>49</v>
      </c>
      <c r="N13572" t="s">
        <v>9307</v>
      </c>
      <c r="O13572" t="s">
        <v>9445</v>
      </c>
      <c r="P13572">
        <v>3.6019547837424074E-2</v>
      </c>
      <c r="Q13572">
        <v>0</v>
      </c>
      <c r="R13572">
        <v>1</v>
      </c>
    </row>
    <row r="13573" spans="1:18" x14ac:dyDescent="0.25">
      <c r="A13573" t="s">
        <v>15166</v>
      </c>
      <c r="B13573">
        <v>2019</v>
      </c>
      <c r="C13573">
        <v>7</v>
      </c>
      <c r="D13573">
        <v>23</v>
      </c>
      <c r="E13573" t="s">
        <v>229</v>
      </c>
      <c r="F13573" s="1" t="s">
        <v>9480</v>
      </c>
      <c r="G13573" s="1" t="s">
        <v>9480</v>
      </c>
      <c r="H13573" s="1" t="s">
        <v>9480</v>
      </c>
      <c r="I13573" t="s">
        <v>8362</v>
      </c>
      <c r="J13573" t="s">
        <v>7341</v>
      </c>
      <c r="K13573">
        <v>6</v>
      </c>
      <c r="L13573">
        <v>4631.28</v>
      </c>
      <c r="M13573">
        <v>771.88</v>
      </c>
      <c r="N13573" t="e">
        <v>#N/A</v>
      </c>
      <c r="O13573" t="e">
        <v>#N/A</v>
      </c>
      <c r="P13573">
        <v>0</v>
      </c>
      <c r="Q13573">
        <v>0</v>
      </c>
      <c r="R13573">
        <v>3</v>
      </c>
    </row>
    <row r="13574" spans="1:18" x14ac:dyDescent="0.25">
      <c r="A13574" t="s">
        <v>15166</v>
      </c>
      <c r="B13574">
        <v>2019</v>
      </c>
      <c r="C13574">
        <v>7</v>
      </c>
      <c r="D13574">
        <v>23</v>
      </c>
      <c r="E13574" t="s">
        <v>229</v>
      </c>
      <c r="F13574" s="1" t="s">
        <v>9480</v>
      </c>
      <c r="G13574" s="1" t="s">
        <v>9480</v>
      </c>
      <c r="H13574" s="1" t="s">
        <v>9480</v>
      </c>
      <c r="I13574" t="s">
        <v>8425</v>
      </c>
      <c r="J13574" t="s">
        <v>38</v>
      </c>
      <c r="K13574">
        <v>250</v>
      </c>
      <c r="L13574">
        <v>2300</v>
      </c>
      <c r="M13574">
        <v>9.1999999999999993</v>
      </c>
      <c r="N13574" t="e">
        <v>#N/A</v>
      </c>
      <c r="O13574" t="e">
        <v>#N/A</v>
      </c>
      <c r="P13574">
        <v>0</v>
      </c>
      <c r="Q13574">
        <v>0</v>
      </c>
      <c r="R13574">
        <v>3</v>
      </c>
    </row>
    <row r="13575" spans="1:18" x14ac:dyDescent="0.25">
      <c r="A13575" t="s">
        <v>15166</v>
      </c>
      <c r="B13575">
        <v>2019</v>
      </c>
      <c r="C13575">
        <v>7</v>
      </c>
      <c r="D13575">
        <v>23</v>
      </c>
      <c r="E13575" t="s">
        <v>229</v>
      </c>
      <c r="F13575" s="1" t="s">
        <v>5207</v>
      </c>
      <c r="G13575" s="1" t="s">
        <v>21109</v>
      </c>
      <c r="H13575" s="1" t="s">
        <v>7263</v>
      </c>
      <c r="I13575" t="s">
        <v>6714</v>
      </c>
      <c r="J13575" t="s">
        <v>7341</v>
      </c>
      <c r="K13575">
        <v>8</v>
      </c>
      <c r="L13575">
        <v>1906.24</v>
      </c>
      <c r="M13575">
        <v>238.28</v>
      </c>
      <c r="N13575" t="s">
        <v>6714</v>
      </c>
      <c r="O13575" t="s">
        <v>9851</v>
      </c>
      <c r="P13575">
        <v>0</v>
      </c>
      <c r="Q13575">
        <v>0</v>
      </c>
      <c r="R13575">
        <v>3</v>
      </c>
    </row>
    <row r="13576" spans="1:18" x14ac:dyDescent="0.25">
      <c r="A13576" t="s">
        <v>15166</v>
      </c>
      <c r="B13576">
        <v>2019</v>
      </c>
      <c r="C13576">
        <v>7</v>
      </c>
      <c r="D13576">
        <v>23</v>
      </c>
      <c r="E13576" t="s">
        <v>229</v>
      </c>
      <c r="F13576" s="1" t="s">
        <v>5207</v>
      </c>
      <c r="G13576" s="1" t="s">
        <v>21109</v>
      </c>
      <c r="H13576" s="1" t="s">
        <v>7263</v>
      </c>
      <c r="I13576" t="s">
        <v>6764</v>
      </c>
      <c r="J13576" t="s">
        <v>7341</v>
      </c>
      <c r="K13576">
        <v>2</v>
      </c>
      <c r="L13576">
        <v>642.16</v>
      </c>
      <c r="M13576">
        <v>321.08</v>
      </c>
      <c r="N13576" t="s">
        <v>8888</v>
      </c>
      <c r="O13576" t="s">
        <v>9892</v>
      </c>
      <c r="P13576">
        <v>0</v>
      </c>
      <c r="Q13576">
        <v>0</v>
      </c>
      <c r="R13576">
        <v>3</v>
      </c>
    </row>
    <row r="13577" spans="1:18" x14ac:dyDescent="0.25">
      <c r="A13577" t="s">
        <v>15166</v>
      </c>
      <c r="B13577">
        <v>2019</v>
      </c>
      <c r="C13577">
        <v>7</v>
      </c>
      <c r="D13577">
        <v>23</v>
      </c>
      <c r="E13577" t="s">
        <v>229</v>
      </c>
      <c r="F13577" s="1" t="s">
        <v>9480</v>
      </c>
      <c r="G13577" s="1" t="s">
        <v>9480</v>
      </c>
      <c r="H13577" s="1" t="s">
        <v>9480</v>
      </c>
      <c r="I13577" t="s">
        <v>15881</v>
      </c>
      <c r="J13577" t="s">
        <v>38</v>
      </c>
      <c r="K13577">
        <v>6000</v>
      </c>
      <c r="L13577">
        <v>2616.48</v>
      </c>
      <c r="M13577">
        <v>0.44</v>
      </c>
      <c r="N13577" t="e">
        <v>#N/A</v>
      </c>
      <c r="O13577" t="e">
        <v>#N/A</v>
      </c>
      <c r="P13577">
        <v>0</v>
      </c>
      <c r="Q13577">
        <v>0</v>
      </c>
      <c r="R13577">
        <v>3</v>
      </c>
    </row>
    <row r="13578" spans="1:18" x14ac:dyDescent="0.25">
      <c r="A13578" t="s">
        <v>15166</v>
      </c>
      <c r="B13578">
        <v>2019</v>
      </c>
      <c r="C13578">
        <v>7</v>
      </c>
      <c r="D13578">
        <v>23</v>
      </c>
      <c r="E13578" t="s">
        <v>229</v>
      </c>
      <c r="F13578" s="1" t="s">
        <v>9480</v>
      </c>
      <c r="G13578" s="1" t="s">
        <v>9480</v>
      </c>
      <c r="H13578" s="1" t="s">
        <v>9480</v>
      </c>
      <c r="I13578" t="s">
        <v>15889</v>
      </c>
      <c r="J13578" t="s">
        <v>38</v>
      </c>
      <c r="K13578">
        <v>3</v>
      </c>
      <c r="L13578">
        <v>138.18</v>
      </c>
      <c r="M13578">
        <v>46.06</v>
      </c>
      <c r="N13578" t="e">
        <v>#N/A</v>
      </c>
      <c r="O13578" t="e">
        <v>#N/A</v>
      </c>
      <c r="P13578">
        <v>0</v>
      </c>
      <c r="Q13578">
        <v>0</v>
      </c>
      <c r="R13578">
        <v>3</v>
      </c>
    </row>
    <row r="13579" spans="1:18" x14ac:dyDescent="0.25">
      <c r="A13579" t="s">
        <v>15166</v>
      </c>
      <c r="B13579">
        <v>2019</v>
      </c>
      <c r="C13579">
        <v>7</v>
      </c>
      <c r="D13579">
        <v>23</v>
      </c>
      <c r="E13579" t="s">
        <v>229</v>
      </c>
      <c r="F13579" s="1" t="s">
        <v>9480</v>
      </c>
      <c r="G13579" s="1" t="s">
        <v>9480</v>
      </c>
      <c r="H13579" s="1" t="s">
        <v>9480</v>
      </c>
      <c r="I13579" t="s">
        <v>7334</v>
      </c>
      <c r="J13579" t="s">
        <v>38</v>
      </c>
      <c r="K13579">
        <v>1</v>
      </c>
      <c r="L13579">
        <v>91.08</v>
      </c>
      <c r="M13579">
        <v>91.08</v>
      </c>
      <c r="N13579" t="e">
        <v>#N/A</v>
      </c>
      <c r="O13579" t="e">
        <v>#N/A</v>
      </c>
      <c r="P13579">
        <v>0</v>
      </c>
      <c r="Q13579">
        <v>0</v>
      </c>
      <c r="R13579">
        <v>3</v>
      </c>
    </row>
    <row r="13580" spans="1:18" x14ac:dyDescent="0.25">
      <c r="A13580" t="s">
        <v>15166</v>
      </c>
      <c r="B13580">
        <v>2019</v>
      </c>
      <c r="C13580">
        <v>7</v>
      </c>
      <c r="D13580">
        <v>23</v>
      </c>
      <c r="E13580" t="s">
        <v>229</v>
      </c>
      <c r="F13580" s="1" t="s">
        <v>9480</v>
      </c>
      <c r="G13580" s="1" t="s">
        <v>9480</v>
      </c>
      <c r="H13580" s="1" t="s">
        <v>9480</v>
      </c>
      <c r="I13580" t="s">
        <v>8435</v>
      </c>
      <c r="J13580" t="s">
        <v>38</v>
      </c>
      <c r="K13580">
        <v>41</v>
      </c>
      <c r="L13580">
        <v>5357.06</v>
      </c>
      <c r="M13580">
        <v>130.66</v>
      </c>
      <c r="N13580" t="e">
        <v>#N/A</v>
      </c>
      <c r="O13580" t="e">
        <v>#N/A</v>
      </c>
      <c r="P13580">
        <v>0</v>
      </c>
      <c r="Q13580">
        <v>0</v>
      </c>
      <c r="R13580">
        <v>3</v>
      </c>
    </row>
    <row r="13581" spans="1:18" x14ac:dyDescent="0.25">
      <c r="A13581" t="s">
        <v>15166</v>
      </c>
      <c r="B13581">
        <v>2019</v>
      </c>
      <c r="C13581">
        <v>7</v>
      </c>
      <c r="D13581">
        <v>23</v>
      </c>
      <c r="E13581" t="s">
        <v>229</v>
      </c>
      <c r="F13581" s="1" t="s">
        <v>9480</v>
      </c>
      <c r="G13581" s="1" t="s">
        <v>9480</v>
      </c>
      <c r="H13581" s="1" t="s">
        <v>9480</v>
      </c>
      <c r="I13581" t="s">
        <v>8436</v>
      </c>
      <c r="J13581" t="s">
        <v>38</v>
      </c>
      <c r="K13581">
        <v>137</v>
      </c>
      <c r="L13581">
        <v>14746.68</v>
      </c>
      <c r="M13581">
        <v>107.64</v>
      </c>
      <c r="N13581" t="e">
        <v>#N/A</v>
      </c>
      <c r="O13581" t="e">
        <v>#N/A</v>
      </c>
      <c r="P13581">
        <v>0</v>
      </c>
      <c r="Q13581">
        <v>0</v>
      </c>
      <c r="R13581">
        <v>3</v>
      </c>
    </row>
    <row r="13582" spans="1:18" x14ac:dyDescent="0.25">
      <c r="A13582" t="s">
        <v>2537</v>
      </c>
      <c r="B13582">
        <v>2018</v>
      </c>
      <c r="C13582">
        <v>6</v>
      </c>
      <c r="D13582">
        <v>1</v>
      </c>
      <c r="E13582" t="s">
        <v>1620</v>
      </c>
      <c r="F13582" s="1" t="s">
        <v>3205</v>
      </c>
      <c r="G13582" s="1" t="s">
        <v>3227</v>
      </c>
      <c r="H13582" s="1" t="s">
        <v>3206</v>
      </c>
      <c r="I13582" t="s">
        <v>19815</v>
      </c>
      <c r="J13582" t="s">
        <v>23</v>
      </c>
      <c r="K13582">
        <v>5099</v>
      </c>
      <c r="L13582">
        <v>404095.75</v>
      </c>
      <c r="M13582">
        <v>79.25</v>
      </c>
      <c r="N13582" t="s">
        <v>22088</v>
      </c>
      <c r="O13582" t="s">
        <v>23267</v>
      </c>
      <c r="P13582">
        <v>0</v>
      </c>
      <c r="Q13582">
        <v>0</v>
      </c>
      <c r="R13582">
        <v>2</v>
      </c>
    </row>
    <row r="13583" spans="1:18" x14ac:dyDescent="0.25">
      <c r="A13583" t="s">
        <v>2537</v>
      </c>
      <c r="B13583">
        <v>2018</v>
      </c>
      <c r="C13583">
        <v>6</v>
      </c>
      <c r="D13583">
        <v>1</v>
      </c>
      <c r="E13583" t="s">
        <v>1620</v>
      </c>
      <c r="F13583" s="1" t="s">
        <v>3205</v>
      </c>
      <c r="G13583" s="1" t="s">
        <v>3227</v>
      </c>
      <c r="H13583" s="1" t="s">
        <v>3206</v>
      </c>
      <c r="I13583" t="s">
        <v>19792</v>
      </c>
      <c r="J13583" t="s">
        <v>23</v>
      </c>
      <c r="K13583">
        <v>3576</v>
      </c>
      <c r="L13583">
        <v>234949.17</v>
      </c>
      <c r="M13583">
        <v>65.7</v>
      </c>
      <c r="N13583" t="s">
        <v>22067</v>
      </c>
      <c r="O13583" t="s">
        <v>23263</v>
      </c>
      <c r="P13583">
        <v>0</v>
      </c>
      <c r="Q13583">
        <v>0</v>
      </c>
      <c r="R13583">
        <v>2</v>
      </c>
    </row>
    <row r="13584" spans="1:18" x14ac:dyDescent="0.25">
      <c r="A13584" t="s">
        <v>2537</v>
      </c>
      <c r="B13584">
        <v>2018</v>
      </c>
      <c r="C13584">
        <v>6</v>
      </c>
      <c r="D13584">
        <v>1</v>
      </c>
      <c r="E13584" t="s">
        <v>1620</v>
      </c>
      <c r="F13584" s="1" t="s">
        <v>3205</v>
      </c>
      <c r="G13584" s="1" t="s">
        <v>3863</v>
      </c>
      <c r="H13584" s="1" t="s">
        <v>3206</v>
      </c>
      <c r="I13584" t="s">
        <v>19003</v>
      </c>
      <c r="J13584" t="s">
        <v>23</v>
      </c>
      <c r="K13584">
        <v>5890</v>
      </c>
      <c r="L13584">
        <v>303924</v>
      </c>
      <c r="M13584">
        <v>51.6</v>
      </c>
      <c r="N13584" t="s">
        <v>9344</v>
      </c>
      <c r="O13584" t="s">
        <v>9496</v>
      </c>
      <c r="P13584">
        <v>3.9816758144422926E-2</v>
      </c>
      <c r="Q13584">
        <v>0</v>
      </c>
      <c r="R13584">
        <v>2</v>
      </c>
    </row>
    <row r="13585" spans="1:18" x14ac:dyDescent="0.25">
      <c r="A13585" t="s">
        <v>2537</v>
      </c>
      <c r="B13585">
        <v>2018</v>
      </c>
      <c r="C13585">
        <v>6</v>
      </c>
      <c r="D13585">
        <v>1</v>
      </c>
      <c r="E13585" t="s">
        <v>1620</v>
      </c>
      <c r="F13585" s="1" t="s">
        <v>9480</v>
      </c>
      <c r="G13585" s="1" t="s">
        <v>9480</v>
      </c>
      <c r="H13585" s="1" t="s">
        <v>9480</v>
      </c>
      <c r="I13585" t="s">
        <v>1271</v>
      </c>
      <c r="J13585" t="s">
        <v>23</v>
      </c>
      <c r="K13585">
        <v>2022</v>
      </c>
      <c r="L13585">
        <v>100392.3</v>
      </c>
      <c r="M13585">
        <v>49.65</v>
      </c>
      <c r="N13585" t="e">
        <v>#N/A</v>
      </c>
      <c r="O13585" t="e">
        <v>#N/A</v>
      </c>
      <c r="P13585">
        <v>0</v>
      </c>
      <c r="Q13585">
        <v>0</v>
      </c>
      <c r="R13585">
        <v>2</v>
      </c>
    </row>
    <row r="13586" spans="1:18" x14ac:dyDescent="0.25">
      <c r="A13586" t="s">
        <v>2537</v>
      </c>
      <c r="B13586">
        <v>2018</v>
      </c>
      <c r="C13586">
        <v>6</v>
      </c>
      <c r="D13586">
        <v>1</v>
      </c>
      <c r="E13586" t="s">
        <v>1620</v>
      </c>
      <c r="F13586" s="1" t="s">
        <v>9480</v>
      </c>
      <c r="G13586" s="1" t="s">
        <v>9480</v>
      </c>
      <c r="H13586" s="1" t="s">
        <v>9480</v>
      </c>
      <c r="I13586" t="s">
        <v>1780</v>
      </c>
      <c r="J13586" t="s">
        <v>23</v>
      </c>
      <c r="K13586">
        <v>1230</v>
      </c>
      <c r="L13586">
        <v>62853</v>
      </c>
      <c r="M13586">
        <v>51.1</v>
      </c>
      <c r="N13586" t="e">
        <v>#N/A</v>
      </c>
      <c r="O13586" t="e">
        <v>#N/A</v>
      </c>
      <c r="P13586">
        <v>0</v>
      </c>
      <c r="Q13586">
        <v>0</v>
      </c>
      <c r="R13586">
        <v>2</v>
      </c>
    </row>
    <row r="13587" spans="1:18" x14ac:dyDescent="0.25">
      <c r="A13587" t="s">
        <v>2537</v>
      </c>
      <c r="B13587">
        <v>2018</v>
      </c>
      <c r="C13587">
        <v>6</v>
      </c>
      <c r="D13587">
        <v>1</v>
      </c>
      <c r="E13587" t="s">
        <v>1620</v>
      </c>
      <c r="F13587" s="1" t="s">
        <v>9480</v>
      </c>
      <c r="G13587" s="1" t="s">
        <v>9480</v>
      </c>
      <c r="H13587" s="1" t="s">
        <v>9480</v>
      </c>
      <c r="I13587" t="s">
        <v>2253</v>
      </c>
      <c r="J13587" t="s">
        <v>23</v>
      </c>
      <c r="K13587">
        <v>1003</v>
      </c>
      <c r="L13587">
        <v>50400.75</v>
      </c>
      <c r="M13587">
        <v>50.25</v>
      </c>
      <c r="N13587" t="e">
        <v>#N/A</v>
      </c>
      <c r="O13587" t="e">
        <v>#N/A</v>
      </c>
      <c r="P13587">
        <v>0</v>
      </c>
      <c r="Q13587">
        <v>0</v>
      </c>
      <c r="R13587">
        <v>2</v>
      </c>
    </row>
    <row r="13588" spans="1:18" x14ac:dyDescent="0.25">
      <c r="A13588" t="s">
        <v>2537</v>
      </c>
      <c r="B13588">
        <v>2018</v>
      </c>
      <c r="C13588">
        <v>6</v>
      </c>
      <c r="D13588">
        <v>1</v>
      </c>
      <c r="E13588" t="s">
        <v>1620</v>
      </c>
      <c r="F13588" s="1" t="s">
        <v>9480</v>
      </c>
      <c r="G13588" s="1" t="s">
        <v>9480</v>
      </c>
      <c r="H13588" s="1" t="s">
        <v>9480</v>
      </c>
      <c r="I13588" t="s">
        <v>2496</v>
      </c>
      <c r="J13588" t="s">
        <v>23</v>
      </c>
      <c r="K13588">
        <v>1976</v>
      </c>
      <c r="L13588">
        <v>98898.82</v>
      </c>
      <c r="M13588">
        <v>50.05</v>
      </c>
      <c r="N13588" t="e">
        <v>#N/A</v>
      </c>
      <c r="O13588" t="e">
        <v>#N/A</v>
      </c>
      <c r="P13588">
        <v>0</v>
      </c>
      <c r="Q13588">
        <v>0</v>
      </c>
      <c r="R13588">
        <v>2</v>
      </c>
    </row>
    <row r="13589" spans="1:18" x14ac:dyDescent="0.25">
      <c r="A13589" t="s">
        <v>7746</v>
      </c>
      <c r="B13589">
        <v>2016</v>
      </c>
      <c r="C13589">
        <v>9</v>
      </c>
      <c r="D13589">
        <v>23</v>
      </c>
      <c r="E13589" t="s">
        <v>7305</v>
      </c>
      <c r="F13589" s="1" t="s">
        <v>5207</v>
      </c>
      <c r="G13589" s="1" t="s">
        <v>21008</v>
      </c>
      <c r="H13589" s="1" t="s">
        <v>7263</v>
      </c>
      <c r="I13589" t="s">
        <v>6895</v>
      </c>
      <c r="J13589" t="s">
        <v>23</v>
      </c>
      <c r="K13589">
        <v>3.14</v>
      </c>
      <c r="L13589">
        <v>780</v>
      </c>
      <c r="M13589">
        <v>248.41</v>
      </c>
      <c r="N13589" t="s">
        <v>9356</v>
      </c>
      <c r="O13589" t="s">
        <v>9773</v>
      </c>
      <c r="P13589">
        <v>0</v>
      </c>
      <c r="Q13589">
        <v>0</v>
      </c>
      <c r="R13589">
        <v>3</v>
      </c>
    </row>
    <row r="13590" spans="1:18" x14ac:dyDescent="0.25">
      <c r="A13590" t="s">
        <v>16987</v>
      </c>
      <c r="B13590">
        <v>2019</v>
      </c>
      <c r="C13590">
        <v>12</v>
      </c>
      <c r="D13590">
        <v>12</v>
      </c>
      <c r="E13590" t="s">
        <v>31</v>
      </c>
      <c r="F13590" s="1" t="s">
        <v>3205</v>
      </c>
      <c r="G13590" s="1" t="s">
        <v>3967</v>
      </c>
      <c r="H13590" s="1" t="s">
        <v>3204</v>
      </c>
      <c r="I13590" t="s">
        <v>18440</v>
      </c>
      <c r="J13590" t="s">
        <v>23</v>
      </c>
      <c r="K13590">
        <v>1112</v>
      </c>
      <c r="L13590">
        <v>48960</v>
      </c>
      <c r="M13590">
        <v>44.03</v>
      </c>
      <c r="N13590" t="s">
        <v>9251</v>
      </c>
      <c r="O13590" t="s">
        <v>23230</v>
      </c>
      <c r="P13590">
        <v>0</v>
      </c>
      <c r="Q13590">
        <v>0</v>
      </c>
      <c r="R13590">
        <v>4</v>
      </c>
    </row>
    <row r="13591" spans="1:18" x14ac:dyDescent="0.25">
      <c r="A13591" t="s">
        <v>7954</v>
      </c>
      <c r="B13591">
        <v>2017</v>
      </c>
      <c r="C13591">
        <v>3</v>
      </c>
      <c r="D13591">
        <v>20</v>
      </c>
      <c r="E13591" t="s">
        <v>7304</v>
      </c>
      <c r="F13591" s="1" t="s">
        <v>5207</v>
      </c>
      <c r="G13591" s="1" t="s">
        <v>21008</v>
      </c>
      <c r="H13591" s="1" t="s">
        <v>7263</v>
      </c>
      <c r="I13591" t="s">
        <v>7023</v>
      </c>
      <c r="J13591" t="s">
        <v>23</v>
      </c>
      <c r="K13591">
        <v>67</v>
      </c>
      <c r="L13591">
        <v>7736.49</v>
      </c>
      <c r="M13591">
        <v>115.47</v>
      </c>
      <c r="N13591" t="s">
        <v>9365</v>
      </c>
      <c r="O13591" t="s">
        <v>9774</v>
      </c>
      <c r="P13591">
        <v>0</v>
      </c>
      <c r="Q13591">
        <v>0</v>
      </c>
      <c r="R13591">
        <v>1</v>
      </c>
    </row>
    <row r="13592" spans="1:18" x14ac:dyDescent="0.25">
      <c r="A13592" t="s">
        <v>2026</v>
      </c>
      <c r="B13592">
        <v>2017</v>
      </c>
      <c r="C13592">
        <v>11</v>
      </c>
      <c r="D13592">
        <v>18</v>
      </c>
      <c r="E13592" t="s">
        <v>1620</v>
      </c>
      <c r="F13592" s="1" t="s">
        <v>3205</v>
      </c>
      <c r="G13592" s="1" t="s">
        <v>3227</v>
      </c>
      <c r="H13592" s="1" t="s">
        <v>3206</v>
      </c>
      <c r="I13592" t="s">
        <v>19721</v>
      </c>
      <c r="J13592" t="s">
        <v>23</v>
      </c>
      <c r="K13592">
        <v>1778</v>
      </c>
      <c r="L13592">
        <v>136906</v>
      </c>
      <c r="M13592">
        <v>77</v>
      </c>
      <c r="N13592" t="s">
        <v>22081</v>
      </c>
      <c r="O13592" t="s">
        <v>23305</v>
      </c>
      <c r="P13592">
        <v>0</v>
      </c>
      <c r="Q13592">
        <v>0</v>
      </c>
      <c r="R13592">
        <v>4</v>
      </c>
    </row>
    <row r="13593" spans="1:18" x14ac:dyDescent="0.25">
      <c r="A13593" t="s">
        <v>2026</v>
      </c>
      <c r="B13593">
        <v>2017</v>
      </c>
      <c r="C13593">
        <v>11</v>
      </c>
      <c r="D13593">
        <v>18</v>
      </c>
      <c r="E13593" t="s">
        <v>1620</v>
      </c>
      <c r="F13593" s="1" t="s">
        <v>3205</v>
      </c>
      <c r="G13593" s="1" t="s">
        <v>3863</v>
      </c>
      <c r="H13593" s="1" t="s">
        <v>3206</v>
      </c>
      <c r="I13593" t="s">
        <v>18940</v>
      </c>
      <c r="J13593" t="s">
        <v>23</v>
      </c>
      <c r="K13593">
        <v>8231</v>
      </c>
      <c r="L13593">
        <v>477398</v>
      </c>
      <c r="M13593">
        <v>58</v>
      </c>
      <c r="N13593" t="s">
        <v>9314</v>
      </c>
      <c r="O13593" t="s">
        <v>9453</v>
      </c>
      <c r="P13593">
        <v>1.984751079033405E-2</v>
      </c>
      <c r="Q13593">
        <v>0</v>
      </c>
      <c r="R13593">
        <v>4</v>
      </c>
    </row>
    <row r="13594" spans="1:18" x14ac:dyDescent="0.25">
      <c r="A13594" t="s">
        <v>2026</v>
      </c>
      <c r="B13594">
        <v>2017</v>
      </c>
      <c r="C13594">
        <v>11</v>
      </c>
      <c r="D13594">
        <v>18</v>
      </c>
      <c r="E13594" t="s">
        <v>1620</v>
      </c>
      <c r="F13594" s="1" t="s">
        <v>3205</v>
      </c>
      <c r="G13594" s="1" t="s">
        <v>3863</v>
      </c>
      <c r="H13594" s="1" t="s">
        <v>3206</v>
      </c>
      <c r="I13594" t="s">
        <v>18942</v>
      </c>
      <c r="J13594" t="s">
        <v>23</v>
      </c>
      <c r="K13594">
        <v>10060</v>
      </c>
      <c r="L13594">
        <v>609636</v>
      </c>
      <c r="M13594">
        <v>60.6</v>
      </c>
      <c r="N13594" t="s">
        <v>9319</v>
      </c>
      <c r="O13594" t="s">
        <v>9487</v>
      </c>
      <c r="P13594">
        <v>0</v>
      </c>
      <c r="Q13594">
        <v>0</v>
      </c>
      <c r="R13594">
        <v>4</v>
      </c>
    </row>
    <row r="13595" spans="1:18" x14ac:dyDescent="0.25">
      <c r="A13595" t="s">
        <v>14694</v>
      </c>
      <c r="B13595">
        <v>2019</v>
      </c>
      <c r="C13595">
        <v>5</v>
      </c>
      <c r="D13595">
        <v>31</v>
      </c>
      <c r="E13595" t="s">
        <v>15699</v>
      </c>
      <c r="F13595" s="1" t="s">
        <v>3205</v>
      </c>
      <c r="G13595" s="1" t="s">
        <v>3384</v>
      </c>
      <c r="H13595" s="1" t="s">
        <v>3206</v>
      </c>
      <c r="I13595" t="s">
        <v>17213</v>
      </c>
      <c r="J13595" t="s">
        <v>23</v>
      </c>
      <c r="K13595">
        <v>19792</v>
      </c>
      <c r="L13595">
        <v>979704</v>
      </c>
      <c r="M13595">
        <v>49.5</v>
      </c>
      <c r="N13595" t="s">
        <v>163</v>
      </c>
      <c r="O13595" t="s">
        <v>9505</v>
      </c>
      <c r="P13595">
        <v>3.8218627714528705E-2</v>
      </c>
      <c r="Q13595">
        <v>0</v>
      </c>
      <c r="R13595">
        <v>2</v>
      </c>
    </row>
    <row r="13596" spans="1:18" x14ac:dyDescent="0.25">
      <c r="A13596" t="s">
        <v>7730</v>
      </c>
      <c r="B13596">
        <v>2016</v>
      </c>
      <c r="C13596">
        <v>9</v>
      </c>
      <c r="D13596">
        <v>2</v>
      </c>
      <c r="E13596" t="s">
        <v>7360</v>
      </c>
      <c r="F13596" s="1" t="s">
        <v>5207</v>
      </c>
      <c r="G13596" s="1" t="s">
        <v>21316</v>
      </c>
      <c r="H13596" s="1" t="s">
        <v>7263</v>
      </c>
      <c r="I13596" t="s">
        <v>6828</v>
      </c>
      <c r="J13596" t="s">
        <v>7341</v>
      </c>
      <c r="K13596">
        <v>200</v>
      </c>
      <c r="L13596">
        <v>12490</v>
      </c>
      <c r="M13596">
        <v>62.45</v>
      </c>
      <c r="N13596" t="s">
        <v>8912</v>
      </c>
      <c r="O13596" t="s">
        <v>9974</v>
      </c>
      <c r="P13596">
        <v>0</v>
      </c>
      <c r="Q13596">
        <v>0</v>
      </c>
      <c r="R13596">
        <v>3</v>
      </c>
    </row>
    <row r="13597" spans="1:18" x14ac:dyDescent="0.25">
      <c r="A13597" t="s">
        <v>8260</v>
      </c>
      <c r="B13597">
        <v>2017</v>
      </c>
      <c r="C13597">
        <v>11</v>
      </c>
      <c r="D13597">
        <v>22</v>
      </c>
      <c r="E13597" t="s">
        <v>8164</v>
      </c>
      <c r="F13597" s="1" t="s">
        <v>5207</v>
      </c>
      <c r="G13597" s="1" t="s">
        <v>20573</v>
      </c>
      <c r="H13597" s="1" t="s">
        <v>7263</v>
      </c>
      <c r="I13597" t="s">
        <v>5944</v>
      </c>
      <c r="J13597" t="s">
        <v>23</v>
      </c>
      <c r="K13597">
        <v>100</v>
      </c>
      <c r="L13597">
        <v>15391.21</v>
      </c>
      <c r="M13597">
        <v>153.91</v>
      </c>
      <c r="N13597" t="s">
        <v>9036</v>
      </c>
      <c r="O13597" t="s">
        <v>9872</v>
      </c>
      <c r="P13597">
        <v>0</v>
      </c>
      <c r="Q13597">
        <v>0</v>
      </c>
      <c r="R13597">
        <v>4</v>
      </c>
    </row>
    <row r="13598" spans="1:18" x14ac:dyDescent="0.25">
      <c r="A13598" t="s">
        <v>8260</v>
      </c>
      <c r="B13598">
        <v>2017</v>
      </c>
      <c r="C13598">
        <v>11</v>
      </c>
      <c r="D13598">
        <v>22</v>
      </c>
      <c r="E13598" t="s">
        <v>8164</v>
      </c>
      <c r="F13598" s="1" t="s">
        <v>5207</v>
      </c>
      <c r="G13598" s="1" t="s">
        <v>20573</v>
      </c>
      <c r="H13598" s="1" t="s">
        <v>7263</v>
      </c>
      <c r="I13598" t="s">
        <v>20700</v>
      </c>
      <c r="J13598" t="s">
        <v>23</v>
      </c>
      <c r="K13598">
        <v>850</v>
      </c>
      <c r="L13598">
        <v>156468</v>
      </c>
      <c r="M13598">
        <v>184.08</v>
      </c>
      <c r="N13598" t="s">
        <v>7263</v>
      </c>
      <c r="O13598" t="s">
        <v>23274</v>
      </c>
      <c r="P13598">
        <v>0</v>
      </c>
      <c r="Q13598">
        <v>0</v>
      </c>
      <c r="R13598">
        <v>4</v>
      </c>
    </row>
    <row r="13599" spans="1:18" x14ac:dyDescent="0.25">
      <c r="A13599" t="s">
        <v>8260</v>
      </c>
      <c r="B13599">
        <v>2017</v>
      </c>
      <c r="C13599">
        <v>11</v>
      </c>
      <c r="D13599">
        <v>22</v>
      </c>
      <c r="E13599" t="s">
        <v>8164</v>
      </c>
      <c r="F13599" s="1" t="s">
        <v>5207</v>
      </c>
      <c r="G13599" s="1" t="s">
        <v>20573</v>
      </c>
      <c r="H13599" s="1" t="s">
        <v>7263</v>
      </c>
      <c r="I13599" t="s">
        <v>20891</v>
      </c>
      <c r="J13599" t="s">
        <v>23</v>
      </c>
      <c r="K13599">
        <v>136</v>
      </c>
      <c r="L13599">
        <v>24408.21</v>
      </c>
      <c r="M13599">
        <v>179.47</v>
      </c>
      <c r="N13599" t="s">
        <v>7263</v>
      </c>
      <c r="O13599" t="s">
        <v>23274</v>
      </c>
      <c r="P13599">
        <v>0</v>
      </c>
      <c r="Q13599">
        <v>0</v>
      </c>
      <c r="R13599">
        <v>4</v>
      </c>
    </row>
    <row r="13600" spans="1:18" x14ac:dyDescent="0.25">
      <c r="A13600" t="s">
        <v>8260</v>
      </c>
      <c r="B13600">
        <v>2017</v>
      </c>
      <c r="C13600">
        <v>11</v>
      </c>
      <c r="D13600">
        <v>22</v>
      </c>
      <c r="E13600" t="s">
        <v>8164</v>
      </c>
      <c r="F13600" s="1" t="s">
        <v>5207</v>
      </c>
      <c r="G13600" s="1" t="s">
        <v>20573</v>
      </c>
      <c r="H13600" s="1" t="s">
        <v>7263</v>
      </c>
      <c r="I13600" t="s">
        <v>20690</v>
      </c>
      <c r="J13600" t="s">
        <v>23</v>
      </c>
      <c r="K13600">
        <v>1450</v>
      </c>
      <c r="L13600">
        <v>138916.09</v>
      </c>
      <c r="M13600">
        <v>95.8</v>
      </c>
      <c r="N13600" t="s">
        <v>9014</v>
      </c>
      <c r="O13600" t="s">
        <v>9455</v>
      </c>
      <c r="P13600">
        <v>0</v>
      </c>
      <c r="Q13600">
        <v>7.1029776426183869E-2</v>
      </c>
      <c r="R13600">
        <v>4</v>
      </c>
    </row>
    <row r="13601" spans="1:18" x14ac:dyDescent="0.25">
      <c r="A13601" t="s">
        <v>8260</v>
      </c>
      <c r="B13601">
        <v>2017</v>
      </c>
      <c r="C13601">
        <v>11</v>
      </c>
      <c r="D13601">
        <v>22</v>
      </c>
      <c r="E13601" t="s">
        <v>8164</v>
      </c>
      <c r="F13601" s="1" t="s">
        <v>5207</v>
      </c>
      <c r="G13601" s="1" t="s">
        <v>20573</v>
      </c>
      <c r="H13601" s="1" t="s">
        <v>7263</v>
      </c>
      <c r="I13601" t="s">
        <v>20770</v>
      </c>
      <c r="J13601" t="s">
        <v>23</v>
      </c>
      <c r="K13601">
        <v>100</v>
      </c>
      <c r="L13601">
        <v>10367.83</v>
      </c>
      <c r="M13601">
        <v>103.68</v>
      </c>
      <c r="N13601" t="s">
        <v>9044</v>
      </c>
      <c r="O13601" t="s">
        <v>9470</v>
      </c>
      <c r="P13601">
        <v>0</v>
      </c>
      <c r="Q13601">
        <v>3.0368637538317353E-2</v>
      </c>
      <c r="R13601">
        <v>4</v>
      </c>
    </row>
    <row r="13602" spans="1:18" x14ac:dyDescent="0.25">
      <c r="A13602" t="s">
        <v>8260</v>
      </c>
      <c r="B13602">
        <v>2017</v>
      </c>
      <c r="C13602">
        <v>11</v>
      </c>
      <c r="D13602">
        <v>22</v>
      </c>
      <c r="E13602" t="s">
        <v>8164</v>
      </c>
      <c r="F13602" s="1" t="s">
        <v>5207</v>
      </c>
      <c r="G13602" s="1" t="s">
        <v>20573</v>
      </c>
      <c r="H13602" s="1" t="s">
        <v>7263</v>
      </c>
      <c r="I13602" t="s">
        <v>20784</v>
      </c>
      <c r="J13602" t="s">
        <v>23</v>
      </c>
      <c r="K13602">
        <v>525</v>
      </c>
      <c r="L13602">
        <v>54429.27</v>
      </c>
      <c r="M13602">
        <v>103.67</v>
      </c>
      <c r="N13602" t="s">
        <v>7263</v>
      </c>
      <c r="O13602" t="s">
        <v>23274</v>
      </c>
      <c r="P13602">
        <v>0</v>
      </c>
      <c r="Q13602">
        <v>0</v>
      </c>
      <c r="R13602">
        <v>4</v>
      </c>
    </row>
    <row r="13603" spans="1:18" x14ac:dyDescent="0.25">
      <c r="A13603" t="s">
        <v>8260</v>
      </c>
      <c r="B13603">
        <v>2017</v>
      </c>
      <c r="C13603">
        <v>11</v>
      </c>
      <c r="D13603">
        <v>22</v>
      </c>
      <c r="E13603" t="s">
        <v>8164</v>
      </c>
      <c r="F13603" s="1" t="s">
        <v>5207</v>
      </c>
      <c r="G13603" s="1" t="s">
        <v>20573</v>
      </c>
      <c r="H13603" s="1" t="s">
        <v>7263</v>
      </c>
      <c r="I13603" t="s">
        <v>20856</v>
      </c>
      <c r="J13603" t="s">
        <v>23</v>
      </c>
      <c r="K13603">
        <v>1150</v>
      </c>
      <c r="L13603">
        <v>129308.53</v>
      </c>
      <c r="M13603">
        <v>112.44</v>
      </c>
      <c r="N13603" t="s">
        <v>7263</v>
      </c>
      <c r="O13603" t="s">
        <v>23274</v>
      </c>
      <c r="P13603">
        <v>0</v>
      </c>
      <c r="Q13603">
        <v>0</v>
      </c>
      <c r="R13603">
        <v>4</v>
      </c>
    </row>
    <row r="13604" spans="1:18" x14ac:dyDescent="0.25">
      <c r="A13604" t="s">
        <v>8260</v>
      </c>
      <c r="B13604">
        <v>2017</v>
      </c>
      <c r="C13604">
        <v>11</v>
      </c>
      <c r="D13604">
        <v>22</v>
      </c>
      <c r="E13604" t="s">
        <v>8164</v>
      </c>
      <c r="F13604" s="1" t="s">
        <v>5207</v>
      </c>
      <c r="G13604" s="1" t="s">
        <v>20931</v>
      </c>
      <c r="H13604" s="1" t="s">
        <v>7263</v>
      </c>
      <c r="I13604" t="s">
        <v>6625</v>
      </c>
      <c r="J13604" t="s">
        <v>23</v>
      </c>
      <c r="K13604">
        <v>1428</v>
      </c>
      <c r="L13604">
        <v>202204.79999999999</v>
      </c>
      <c r="M13604">
        <v>141.6</v>
      </c>
      <c r="N13604" t="s">
        <v>9111</v>
      </c>
      <c r="O13604" t="s">
        <v>9468</v>
      </c>
      <c r="P13604">
        <v>0</v>
      </c>
      <c r="Q13604">
        <v>3.481892927687627E-2</v>
      </c>
      <c r="R13604">
        <v>4</v>
      </c>
    </row>
    <row r="13605" spans="1:18" x14ac:dyDescent="0.25">
      <c r="A13605" t="s">
        <v>8260</v>
      </c>
      <c r="B13605">
        <v>2017</v>
      </c>
      <c r="C13605">
        <v>11</v>
      </c>
      <c r="D13605">
        <v>22</v>
      </c>
      <c r="E13605" t="s">
        <v>8164</v>
      </c>
      <c r="F13605" s="1" t="s">
        <v>5207</v>
      </c>
      <c r="G13605" s="1" t="s">
        <v>20931</v>
      </c>
      <c r="H13605" s="1" t="s">
        <v>7263</v>
      </c>
      <c r="I13605" t="s">
        <v>20969</v>
      </c>
      <c r="J13605" t="s">
        <v>23</v>
      </c>
      <c r="K13605">
        <v>1676</v>
      </c>
      <c r="L13605">
        <v>256880.86</v>
      </c>
      <c r="M13605">
        <v>153.27000000000001</v>
      </c>
      <c r="N13605" t="s">
        <v>9108</v>
      </c>
      <c r="O13605" t="s">
        <v>9458</v>
      </c>
      <c r="P13605">
        <v>0</v>
      </c>
      <c r="Q13605">
        <v>5.5249692175779658E-2</v>
      </c>
      <c r="R13605">
        <v>4</v>
      </c>
    </row>
    <row r="13606" spans="1:18" x14ac:dyDescent="0.25">
      <c r="A13606" t="s">
        <v>8260</v>
      </c>
      <c r="B13606">
        <v>2017</v>
      </c>
      <c r="C13606">
        <v>11</v>
      </c>
      <c r="D13606">
        <v>22</v>
      </c>
      <c r="E13606" t="s">
        <v>8164</v>
      </c>
      <c r="F13606" s="1" t="s">
        <v>5207</v>
      </c>
      <c r="G13606" s="1" t="s">
        <v>20931</v>
      </c>
      <c r="H13606" s="1" t="s">
        <v>7263</v>
      </c>
      <c r="I13606" t="s">
        <v>20959</v>
      </c>
      <c r="J13606" t="s">
        <v>23</v>
      </c>
      <c r="K13606">
        <v>1525</v>
      </c>
      <c r="L13606">
        <v>242032.75</v>
      </c>
      <c r="M13606">
        <v>158.71</v>
      </c>
      <c r="N13606" t="s">
        <v>9106</v>
      </c>
      <c r="O13606" t="s">
        <v>9459</v>
      </c>
      <c r="P13606">
        <v>0</v>
      </c>
      <c r="Q13606">
        <v>5.3850305373165194E-2</v>
      </c>
      <c r="R13606">
        <v>4</v>
      </c>
    </row>
    <row r="13607" spans="1:18" x14ac:dyDescent="0.25">
      <c r="A13607" t="s">
        <v>8260</v>
      </c>
      <c r="B13607">
        <v>2017</v>
      </c>
      <c r="C13607">
        <v>11</v>
      </c>
      <c r="D13607">
        <v>22</v>
      </c>
      <c r="E13607" t="s">
        <v>8164</v>
      </c>
      <c r="F13607" s="1" t="s">
        <v>5207</v>
      </c>
      <c r="G13607" s="1" t="s">
        <v>20573</v>
      </c>
      <c r="H13607" s="1" t="s">
        <v>7263</v>
      </c>
      <c r="I13607" t="s">
        <v>20717</v>
      </c>
      <c r="J13607" t="s">
        <v>23</v>
      </c>
      <c r="K13607">
        <v>253</v>
      </c>
      <c r="L13607">
        <v>24239.06</v>
      </c>
      <c r="M13607">
        <v>95.81</v>
      </c>
      <c r="N13607" t="s">
        <v>8855</v>
      </c>
      <c r="O13607" t="s">
        <v>9463</v>
      </c>
      <c r="P13607">
        <v>0</v>
      </c>
      <c r="Q13607">
        <v>4.5717886060994917E-2</v>
      </c>
      <c r="R13607">
        <v>4</v>
      </c>
    </row>
    <row r="13608" spans="1:18" x14ac:dyDescent="0.25">
      <c r="A13608" t="s">
        <v>8260</v>
      </c>
      <c r="B13608">
        <v>2017</v>
      </c>
      <c r="C13608">
        <v>11</v>
      </c>
      <c r="D13608">
        <v>22</v>
      </c>
      <c r="E13608" t="s">
        <v>8164</v>
      </c>
      <c r="F13608" s="1" t="s">
        <v>5207</v>
      </c>
      <c r="G13608" s="1" t="s">
        <v>20573</v>
      </c>
      <c r="H13608" s="1" t="s">
        <v>7263</v>
      </c>
      <c r="I13608" t="s">
        <v>20647</v>
      </c>
      <c r="J13608" t="s">
        <v>23</v>
      </c>
      <c r="K13608">
        <v>250</v>
      </c>
      <c r="L13608">
        <v>20595.43</v>
      </c>
      <c r="M13608">
        <v>82.38</v>
      </c>
      <c r="N13608" t="s">
        <v>7263</v>
      </c>
      <c r="O13608" t="s">
        <v>23274</v>
      </c>
      <c r="P13608">
        <v>0</v>
      </c>
      <c r="Q13608">
        <v>0</v>
      </c>
      <c r="R13608">
        <v>4</v>
      </c>
    </row>
    <row r="13609" spans="1:18" x14ac:dyDescent="0.25">
      <c r="A13609" t="s">
        <v>8260</v>
      </c>
      <c r="B13609">
        <v>2017</v>
      </c>
      <c r="C13609">
        <v>11</v>
      </c>
      <c r="D13609">
        <v>22</v>
      </c>
      <c r="E13609" t="s">
        <v>8164</v>
      </c>
      <c r="F13609" s="1" t="s">
        <v>5207</v>
      </c>
      <c r="G13609" s="1" t="s">
        <v>20573</v>
      </c>
      <c r="H13609" s="1" t="s">
        <v>7263</v>
      </c>
      <c r="I13609" t="s">
        <v>20653</v>
      </c>
      <c r="J13609" t="s">
        <v>23</v>
      </c>
      <c r="K13609">
        <v>125</v>
      </c>
      <c r="L13609">
        <v>10297.719999999999</v>
      </c>
      <c r="M13609">
        <v>82.38</v>
      </c>
      <c r="N13609" t="s">
        <v>8995</v>
      </c>
      <c r="O13609" t="s">
        <v>9471</v>
      </c>
      <c r="P13609">
        <v>0</v>
      </c>
      <c r="Q13609">
        <v>2.730993892398554E-2</v>
      </c>
      <c r="R13609">
        <v>4</v>
      </c>
    </row>
    <row r="13610" spans="1:18" x14ac:dyDescent="0.25">
      <c r="A13610" t="s">
        <v>8260</v>
      </c>
      <c r="B13610">
        <v>2017</v>
      </c>
      <c r="C13610">
        <v>11</v>
      </c>
      <c r="D13610">
        <v>22</v>
      </c>
      <c r="E13610" t="s">
        <v>8164</v>
      </c>
      <c r="F13610" s="1" t="s">
        <v>5207</v>
      </c>
      <c r="G13610" s="1" t="s">
        <v>20931</v>
      </c>
      <c r="H13610" s="1" t="s">
        <v>7263</v>
      </c>
      <c r="I13610" t="s">
        <v>6519</v>
      </c>
      <c r="J13610" t="s">
        <v>23</v>
      </c>
      <c r="K13610">
        <v>375</v>
      </c>
      <c r="L13610">
        <v>44028.75</v>
      </c>
      <c r="M13610">
        <v>117.41</v>
      </c>
      <c r="N13610" t="s">
        <v>9106</v>
      </c>
      <c r="O13610" t="s">
        <v>9459</v>
      </c>
      <c r="P13610">
        <v>0</v>
      </c>
      <c r="Q13610">
        <v>5.3850305373165194E-2</v>
      </c>
      <c r="R13610">
        <v>4</v>
      </c>
    </row>
    <row r="13611" spans="1:18" x14ac:dyDescent="0.25">
      <c r="A13611" t="s">
        <v>1731</v>
      </c>
      <c r="B13611">
        <v>2017</v>
      </c>
      <c r="C13611">
        <v>7</v>
      </c>
      <c r="D13611">
        <v>20</v>
      </c>
      <c r="E13611" t="s">
        <v>92</v>
      </c>
      <c r="F13611" s="1" t="s">
        <v>3205</v>
      </c>
      <c r="G13611" s="1" t="s">
        <v>3863</v>
      </c>
      <c r="H13611" s="1" t="s">
        <v>3206</v>
      </c>
      <c r="I13611" t="s">
        <v>19088</v>
      </c>
      <c r="J13611" t="s">
        <v>23</v>
      </c>
      <c r="K13611">
        <v>17178</v>
      </c>
      <c r="L13611">
        <v>807366</v>
      </c>
      <c r="M13611">
        <v>47</v>
      </c>
      <c r="N13611" t="s">
        <v>9307</v>
      </c>
      <c r="O13611" t="s">
        <v>9445</v>
      </c>
      <c r="P13611">
        <v>3.6019547837424074E-2</v>
      </c>
      <c r="Q13611">
        <v>0</v>
      </c>
      <c r="R13611">
        <v>3</v>
      </c>
    </row>
    <row r="13612" spans="1:18" x14ac:dyDescent="0.25">
      <c r="A13612" t="s">
        <v>1731</v>
      </c>
      <c r="B13612">
        <v>2017</v>
      </c>
      <c r="C13612">
        <v>7</v>
      </c>
      <c r="D13612">
        <v>20</v>
      </c>
      <c r="E13612" t="s">
        <v>92</v>
      </c>
      <c r="F13612" s="1" t="s">
        <v>3205</v>
      </c>
      <c r="G13612" s="1" t="s">
        <v>3203</v>
      </c>
      <c r="H13612" s="1" t="s">
        <v>3206</v>
      </c>
      <c r="I13612" t="s">
        <v>17597</v>
      </c>
      <c r="J13612" t="s">
        <v>23</v>
      </c>
      <c r="K13612">
        <v>3000</v>
      </c>
      <c r="L13612">
        <v>135000</v>
      </c>
      <c r="M13612">
        <v>45</v>
      </c>
      <c r="N13612" t="s">
        <v>45</v>
      </c>
      <c r="O13612" t="s">
        <v>9488</v>
      </c>
      <c r="P13612">
        <v>0</v>
      </c>
      <c r="Q13612">
        <v>0</v>
      </c>
      <c r="R13612">
        <v>3</v>
      </c>
    </row>
    <row r="13613" spans="1:18" x14ac:dyDescent="0.25">
      <c r="A13613" t="s">
        <v>10970</v>
      </c>
      <c r="B13613">
        <v>2019</v>
      </c>
      <c r="C13613">
        <v>5</v>
      </c>
      <c r="D13613">
        <v>27</v>
      </c>
      <c r="E13613" t="s">
        <v>1916</v>
      </c>
      <c r="F13613" s="1" t="s">
        <v>3205</v>
      </c>
      <c r="G13613" s="1" t="s">
        <v>3227</v>
      </c>
      <c r="H13613" s="1" t="s">
        <v>3206</v>
      </c>
      <c r="I13613" t="s">
        <v>19819</v>
      </c>
      <c r="J13613" t="s">
        <v>23</v>
      </c>
      <c r="K13613">
        <v>2555</v>
      </c>
      <c r="L13613">
        <v>146912.51</v>
      </c>
      <c r="M13613">
        <v>57.5</v>
      </c>
      <c r="N13613" t="s">
        <v>22076</v>
      </c>
      <c r="O13613" t="s">
        <v>23262</v>
      </c>
      <c r="P13613">
        <v>0</v>
      </c>
      <c r="Q13613">
        <v>0</v>
      </c>
      <c r="R13613">
        <v>2</v>
      </c>
    </row>
    <row r="13614" spans="1:18" x14ac:dyDescent="0.25">
      <c r="A13614" t="s">
        <v>10970</v>
      </c>
      <c r="B13614">
        <v>2019</v>
      </c>
      <c r="C13614">
        <v>5</v>
      </c>
      <c r="D13614">
        <v>27</v>
      </c>
      <c r="E13614" t="s">
        <v>1916</v>
      </c>
      <c r="F13614" s="1" t="s">
        <v>3205</v>
      </c>
      <c r="G13614" s="1" t="s">
        <v>3863</v>
      </c>
      <c r="H13614" s="1" t="s">
        <v>3206</v>
      </c>
      <c r="I13614" t="s">
        <v>19221</v>
      </c>
      <c r="J13614" t="s">
        <v>23</v>
      </c>
      <c r="K13614">
        <v>5980</v>
      </c>
      <c r="L13614">
        <v>297804</v>
      </c>
      <c r="M13614">
        <v>49.8</v>
      </c>
      <c r="N13614" t="s">
        <v>9347</v>
      </c>
      <c r="O13614" t="s">
        <v>9542</v>
      </c>
      <c r="P13614">
        <v>8.0289698840596724E-2</v>
      </c>
      <c r="Q13614">
        <v>0</v>
      </c>
      <c r="R13614">
        <v>2</v>
      </c>
    </row>
    <row r="13615" spans="1:18" x14ac:dyDescent="0.25">
      <c r="A13615" t="s">
        <v>10970</v>
      </c>
      <c r="B13615">
        <v>2019</v>
      </c>
      <c r="C13615">
        <v>5</v>
      </c>
      <c r="D13615">
        <v>27</v>
      </c>
      <c r="E13615" t="s">
        <v>1916</v>
      </c>
      <c r="F13615" s="1" t="s">
        <v>3205</v>
      </c>
      <c r="G13615" s="1" t="s">
        <v>3863</v>
      </c>
      <c r="H13615" s="1" t="s">
        <v>3206</v>
      </c>
      <c r="I13615" t="s">
        <v>19300</v>
      </c>
      <c r="J13615" t="s">
        <v>23</v>
      </c>
      <c r="K13615">
        <v>1050</v>
      </c>
      <c r="L13615">
        <v>52290</v>
      </c>
      <c r="M13615">
        <v>49.8</v>
      </c>
      <c r="N13615" t="s">
        <v>9307</v>
      </c>
      <c r="O13615" t="s">
        <v>9445</v>
      </c>
      <c r="P13615">
        <v>3.6019547837424074E-2</v>
      </c>
      <c r="Q13615">
        <v>0</v>
      </c>
      <c r="R13615">
        <v>2</v>
      </c>
    </row>
    <row r="13616" spans="1:18" x14ac:dyDescent="0.25">
      <c r="A13616" t="s">
        <v>10970</v>
      </c>
      <c r="B13616">
        <v>2019</v>
      </c>
      <c r="C13616">
        <v>5</v>
      </c>
      <c r="D13616">
        <v>27</v>
      </c>
      <c r="E13616" t="s">
        <v>1916</v>
      </c>
      <c r="F13616" s="1" t="s">
        <v>3205</v>
      </c>
      <c r="G13616" s="1" t="s">
        <v>3863</v>
      </c>
      <c r="H13616" s="1" t="s">
        <v>3206</v>
      </c>
      <c r="I13616" t="s">
        <v>19416</v>
      </c>
      <c r="J13616" t="s">
        <v>23</v>
      </c>
      <c r="K13616">
        <v>3310</v>
      </c>
      <c r="L13616">
        <v>164838</v>
      </c>
      <c r="M13616">
        <v>49.8</v>
      </c>
      <c r="N13616" t="s">
        <v>9332</v>
      </c>
      <c r="O13616" t="s">
        <v>9531</v>
      </c>
      <c r="P13616">
        <v>0</v>
      </c>
      <c r="Q13616">
        <v>0</v>
      </c>
      <c r="R13616">
        <v>2</v>
      </c>
    </row>
    <row r="13617" spans="1:18" x14ac:dyDescent="0.25">
      <c r="A13617" t="s">
        <v>10970</v>
      </c>
      <c r="B13617">
        <v>2019</v>
      </c>
      <c r="C13617">
        <v>5</v>
      </c>
      <c r="D13617">
        <v>27</v>
      </c>
      <c r="E13617" t="s">
        <v>1916</v>
      </c>
      <c r="F13617" s="1" t="s">
        <v>3205</v>
      </c>
      <c r="G13617" s="1" t="s">
        <v>3863</v>
      </c>
      <c r="H13617" s="1" t="s">
        <v>3206</v>
      </c>
      <c r="I13617" t="s">
        <v>19420</v>
      </c>
      <c r="J13617" t="s">
        <v>23</v>
      </c>
      <c r="K13617">
        <v>4215</v>
      </c>
      <c r="L13617">
        <v>206534.99</v>
      </c>
      <c r="M13617">
        <v>49</v>
      </c>
      <c r="N13617" t="s">
        <v>9338</v>
      </c>
      <c r="O13617" t="s">
        <v>9503</v>
      </c>
      <c r="P13617">
        <v>0</v>
      </c>
      <c r="Q13617">
        <v>0</v>
      </c>
      <c r="R13617">
        <v>2</v>
      </c>
    </row>
    <row r="13618" spans="1:18" x14ac:dyDescent="0.25">
      <c r="A13618" t="s">
        <v>10970</v>
      </c>
      <c r="B13618">
        <v>2019</v>
      </c>
      <c r="C13618">
        <v>5</v>
      </c>
      <c r="D13618">
        <v>27</v>
      </c>
      <c r="E13618" t="s">
        <v>1916</v>
      </c>
      <c r="F13618" s="1" t="s">
        <v>3205</v>
      </c>
      <c r="G13618" s="1" t="s">
        <v>18746</v>
      </c>
      <c r="H13618" s="1" t="s">
        <v>3206</v>
      </c>
      <c r="I13618" t="s">
        <v>18881</v>
      </c>
      <c r="J13618" t="s">
        <v>23</v>
      </c>
      <c r="K13618">
        <v>299</v>
      </c>
      <c r="L13618">
        <v>16744</v>
      </c>
      <c r="M13618">
        <v>56</v>
      </c>
      <c r="N13618" t="s">
        <v>22010</v>
      </c>
      <c r="O13618" t="s">
        <v>23421</v>
      </c>
      <c r="P13618">
        <v>0</v>
      </c>
      <c r="Q13618">
        <v>0</v>
      </c>
      <c r="R13618">
        <v>2</v>
      </c>
    </row>
    <row r="13619" spans="1:18" x14ac:dyDescent="0.25">
      <c r="A13619" t="s">
        <v>10970</v>
      </c>
      <c r="B13619">
        <v>2019</v>
      </c>
      <c r="C13619">
        <v>5</v>
      </c>
      <c r="D13619">
        <v>27</v>
      </c>
      <c r="E13619" t="s">
        <v>1916</v>
      </c>
      <c r="F13619" s="1" t="s">
        <v>3205</v>
      </c>
      <c r="G13619" s="1" t="s">
        <v>3227</v>
      </c>
      <c r="H13619" s="1" t="s">
        <v>3206</v>
      </c>
      <c r="I13619" t="s">
        <v>19835</v>
      </c>
      <c r="J13619" t="s">
        <v>23</v>
      </c>
      <c r="K13619">
        <v>2560</v>
      </c>
      <c r="L13619">
        <v>145920</v>
      </c>
      <c r="M13619">
        <v>57</v>
      </c>
      <c r="N13619" t="s">
        <v>22084</v>
      </c>
      <c r="O13619" t="s">
        <v>23254</v>
      </c>
      <c r="P13619">
        <v>0</v>
      </c>
      <c r="Q13619">
        <v>0</v>
      </c>
      <c r="R13619">
        <v>2</v>
      </c>
    </row>
    <row r="13620" spans="1:18" x14ac:dyDescent="0.25">
      <c r="A13620" t="s">
        <v>14797</v>
      </c>
      <c r="B13620">
        <v>2019</v>
      </c>
      <c r="C13620">
        <v>6</v>
      </c>
      <c r="D13620">
        <v>11</v>
      </c>
      <c r="E13620" t="s">
        <v>226</v>
      </c>
      <c r="F13620" s="1" t="s">
        <v>3205</v>
      </c>
      <c r="G13620" s="1" t="s">
        <v>3863</v>
      </c>
      <c r="H13620" s="1" t="s">
        <v>3206</v>
      </c>
      <c r="I13620" t="s">
        <v>19207</v>
      </c>
      <c r="J13620" t="s">
        <v>23</v>
      </c>
      <c r="K13620">
        <v>27300</v>
      </c>
      <c r="L13620">
        <v>1392300</v>
      </c>
      <c r="M13620">
        <v>51</v>
      </c>
      <c r="N13620" t="s">
        <v>9331</v>
      </c>
      <c r="O13620" t="s">
        <v>9540</v>
      </c>
      <c r="P13620">
        <v>4.2454374665687751E-2</v>
      </c>
      <c r="Q13620">
        <v>0</v>
      </c>
      <c r="R13620">
        <v>2</v>
      </c>
    </row>
    <row r="13621" spans="1:18" x14ac:dyDescent="0.25">
      <c r="A13621" t="s">
        <v>15692</v>
      </c>
      <c r="B13621">
        <v>2019</v>
      </c>
      <c r="C13621">
        <v>9</v>
      </c>
      <c r="D13621">
        <v>20</v>
      </c>
      <c r="E13621" t="s">
        <v>7328</v>
      </c>
      <c r="F13621" s="1" t="s">
        <v>5207</v>
      </c>
      <c r="G13621" s="1" t="s">
        <v>20573</v>
      </c>
      <c r="H13621" s="1" t="s">
        <v>3201</v>
      </c>
      <c r="I13621" t="s">
        <v>20819</v>
      </c>
      <c r="J13621" t="s">
        <v>23</v>
      </c>
      <c r="K13621">
        <v>400</v>
      </c>
      <c r="L13621">
        <v>65865.600000000006</v>
      </c>
      <c r="M13621">
        <v>164.66</v>
      </c>
      <c r="N13621" t="s">
        <v>7263</v>
      </c>
      <c r="O13621" t="s">
        <v>23191</v>
      </c>
      <c r="P13621">
        <v>0</v>
      </c>
      <c r="Q13621">
        <v>0</v>
      </c>
      <c r="R13621">
        <v>3</v>
      </c>
    </row>
    <row r="13622" spans="1:18" x14ac:dyDescent="0.25">
      <c r="A13622" t="s">
        <v>15692</v>
      </c>
      <c r="B13622">
        <v>2019</v>
      </c>
      <c r="C13622">
        <v>9</v>
      </c>
      <c r="D13622">
        <v>20</v>
      </c>
      <c r="E13622" t="s">
        <v>7328</v>
      </c>
      <c r="F13622" s="1" t="s">
        <v>5207</v>
      </c>
      <c r="G13622" s="1" t="s">
        <v>20573</v>
      </c>
      <c r="H13622" s="1" t="s">
        <v>3201</v>
      </c>
      <c r="I13622" t="s">
        <v>20827</v>
      </c>
      <c r="J13622" t="s">
        <v>23</v>
      </c>
      <c r="K13622">
        <v>150</v>
      </c>
      <c r="L13622">
        <v>24699.599999999999</v>
      </c>
      <c r="M13622">
        <v>164.66</v>
      </c>
      <c r="N13622" t="s">
        <v>7263</v>
      </c>
      <c r="O13622" t="s">
        <v>23191</v>
      </c>
      <c r="P13622">
        <v>0</v>
      </c>
      <c r="Q13622">
        <v>0</v>
      </c>
      <c r="R13622">
        <v>3</v>
      </c>
    </row>
    <row r="13623" spans="1:18" x14ac:dyDescent="0.25">
      <c r="A13623" t="s">
        <v>1330</v>
      </c>
      <c r="B13623">
        <v>2017</v>
      </c>
      <c r="C13623">
        <v>1</v>
      </c>
      <c r="D13623">
        <v>26</v>
      </c>
      <c r="E13623" t="s">
        <v>92</v>
      </c>
      <c r="F13623" s="1" t="s">
        <v>3205</v>
      </c>
      <c r="G13623" s="1" t="s">
        <v>3863</v>
      </c>
      <c r="H13623" s="1" t="s">
        <v>3206</v>
      </c>
      <c r="I13623" t="s">
        <v>19008</v>
      </c>
      <c r="J13623" t="s">
        <v>23</v>
      </c>
      <c r="K13623">
        <v>8000</v>
      </c>
      <c r="L13623">
        <v>372000</v>
      </c>
      <c r="M13623">
        <v>46.5</v>
      </c>
      <c r="N13623" t="s">
        <v>9344</v>
      </c>
      <c r="O13623" t="s">
        <v>9496</v>
      </c>
      <c r="P13623">
        <v>3.9816758144422926E-2</v>
      </c>
      <c r="Q13623">
        <v>0</v>
      </c>
      <c r="R13623">
        <v>1</v>
      </c>
    </row>
    <row r="13624" spans="1:18" x14ac:dyDescent="0.25">
      <c r="A13624" t="s">
        <v>1330</v>
      </c>
      <c r="B13624">
        <v>2017</v>
      </c>
      <c r="C13624">
        <v>1</v>
      </c>
      <c r="D13624">
        <v>26</v>
      </c>
      <c r="E13624" t="s">
        <v>92</v>
      </c>
      <c r="F13624" s="1" t="s">
        <v>3205</v>
      </c>
      <c r="G13624" s="1" t="s">
        <v>3863</v>
      </c>
      <c r="H13624" s="1" t="s">
        <v>3206</v>
      </c>
      <c r="I13624" t="s">
        <v>19119</v>
      </c>
      <c r="J13624" t="s">
        <v>23</v>
      </c>
      <c r="K13624">
        <v>3985</v>
      </c>
      <c r="L13624">
        <v>217182.5</v>
      </c>
      <c r="M13624">
        <v>54.5</v>
      </c>
      <c r="N13624" t="s">
        <v>9329</v>
      </c>
      <c r="O13624" t="s">
        <v>9493</v>
      </c>
      <c r="P13624">
        <v>0</v>
      </c>
      <c r="Q13624">
        <v>0</v>
      </c>
      <c r="R13624">
        <v>1</v>
      </c>
    </row>
    <row r="13625" spans="1:18" x14ac:dyDescent="0.25">
      <c r="A13625" t="s">
        <v>1330</v>
      </c>
      <c r="B13625">
        <v>2017</v>
      </c>
      <c r="C13625">
        <v>1</v>
      </c>
      <c r="D13625">
        <v>26</v>
      </c>
      <c r="E13625" t="s">
        <v>92</v>
      </c>
      <c r="F13625" s="1" t="s">
        <v>3205</v>
      </c>
      <c r="G13625" s="1" t="s">
        <v>3863</v>
      </c>
      <c r="H13625" s="1" t="s">
        <v>3206</v>
      </c>
      <c r="I13625" t="s">
        <v>19125</v>
      </c>
      <c r="J13625" t="s">
        <v>23</v>
      </c>
      <c r="K13625">
        <v>3960</v>
      </c>
      <c r="L13625">
        <v>235620</v>
      </c>
      <c r="M13625">
        <v>59.5</v>
      </c>
      <c r="N13625" t="s">
        <v>9319</v>
      </c>
      <c r="O13625" t="s">
        <v>9487</v>
      </c>
      <c r="P13625">
        <v>0</v>
      </c>
      <c r="Q13625">
        <v>0</v>
      </c>
      <c r="R13625">
        <v>1</v>
      </c>
    </row>
    <row r="13626" spans="1:18" x14ac:dyDescent="0.25">
      <c r="A13626" t="s">
        <v>1330</v>
      </c>
      <c r="B13626">
        <v>2017</v>
      </c>
      <c r="C13626">
        <v>1</v>
      </c>
      <c r="D13626">
        <v>26</v>
      </c>
      <c r="E13626" t="s">
        <v>92</v>
      </c>
      <c r="F13626" s="1" t="s">
        <v>3205</v>
      </c>
      <c r="G13626" s="1" t="s">
        <v>3863</v>
      </c>
      <c r="H13626" s="1" t="s">
        <v>3206</v>
      </c>
      <c r="I13626" t="s">
        <v>19128</v>
      </c>
      <c r="J13626" t="s">
        <v>23</v>
      </c>
      <c r="K13626">
        <v>4090</v>
      </c>
      <c r="L13626">
        <v>236606.5</v>
      </c>
      <c r="M13626">
        <v>57.85</v>
      </c>
      <c r="N13626" t="s">
        <v>9311</v>
      </c>
      <c r="O13626" t="s">
        <v>9520</v>
      </c>
      <c r="P13626">
        <v>0</v>
      </c>
      <c r="Q13626">
        <v>0</v>
      </c>
      <c r="R13626">
        <v>1</v>
      </c>
    </row>
    <row r="13627" spans="1:18" x14ac:dyDescent="0.25">
      <c r="A13627" t="s">
        <v>2272</v>
      </c>
      <c r="B13627">
        <v>2018</v>
      </c>
      <c r="C13627">
        <v>3</v>
      </c>
      <c r="D13627">
        <v>13</v>
      </c>
      <c r="E13627" t="s">
        <v>1515</v>
      </c>
      <c r="F13627" s="1" t="s">
        <v>3205</v>
      </c>
      <c r="G13627" s="1" t="s">
        <v>18746</v>
      </c>
      <c r="H13627" s="1" t="s">
        <v>3206</v>
      </c>
      <c r="I13627" t="s">
        <v>18753</v>
      </c>
      <c r="J13627" t="s">
        <v>23</v>
      </c>
      <c r="K13627">
        <v>5115</v>
      </c>
      <c r="L13627">
        <v>254215.49</v>
      </c>
      <c r="M13627">
        <v>49.7</v>
      </c>
      <c r="N13627" t="s">
        <v>21995</v>
      </c>
      <c r="O13627" t="s">
        <v>23241</v>
      </c>
      <c r="P13627">
        <v>0</v>
      </c>
      <c r="Q13627">
        <v>0</v>
      </c>
      <c r="R13627">
        <v>1</v>
      </c>
    </row>
    <row r="13628" spans="1:18" x14ac:dyDescent="0.25">
      <c r="A13628" t="s">
        <v>2272</v>
      </c>
      <c r="B13628">
        <v>2018</v>
      </c>
      <c r="C13628">
        <v>3</v>
      </c>
      <c r="D13628">
        <v>13</v>
      </c>
      <c r="E13628" t="s">
        <v>1515</v>
      </c>
      <c r="F13628" s="1" t="s">
        <v>3205</v>
      </c>
      <c r="G13628" s="1" t="s">
        <v>3967</v>
      </c>
      <c r="H13628" s="1" t="s">
        <v>3204</v>
      </c>
      <c r="I13628" t="s">
        <v>18180</v>
      </c>
      <c r="J13628" t="s">
        <v>23</v>
      </c>
      <c r="K13628">
        <v>531</v>
      </c>
      <c r="L13628">
        <v>22939.200000000001</v>
      </c>
      <c r="M13628">
        <v>43.2</v>
      </c>
      <c r="N13628" t="s">
        <v>9242</v>
      </c>
      <c r="O13628" t="s">
        <v>9676</v>
      </c>
      <c r="P13628">
        <v>0</v>
      </c>
      <c r="Q13628">
        <v>0</v>
      </c>
      <c r="R13628">
        <v>1</v>
      </c>
    </row>
    <row r="13629" spans="1:18" x14ac:dyDescent="0.25">
      <c r="A13629" t="s">
        <v>2272</v>
      </c>
      <c r="B13629">
        <v>2018</v>
      </c>
      <c r="C13629">
        <v>3</v>
      </c>
      <c r="D13629">
        <v>13</v>
      </c>
      <c r="E13629" t="s">
        <v>1515</v>
      </c>
      <c r="F13629" s="1" t="s">
        <v>3205</v>
      </c>
      <c r="G13629" s="1" t="s">
        <v>18746</v>
      </c>
      <c r="H13629" s="1" t="s">
        <v>3206</v>
      </c>
      <c r="I13629" t="s">
        <v>18908</v>
      </c>
      <c r="J13629" t="s">
        <v>23</v>
      </c>
      <c r="K13629">
        <v>4967</v>
      </c>
      <c r="L13629">
        <v>259277.4</v>
      </c>
      <c r="M13629">
        <v>52.2</v>
      </c>
      <c r="N13629" t="s">
        <v>22018</v>
      </c>
      <c r="O13629" t="s">
        <v>23297</v>
      </c>
      <c r="P13629">
        <v>0</v>
      </c>
      <c r="Q13629">
        <v>0</v>
      </c>
      <c r="R13629">
        <v>1</v>
      </c>
    </row>
    <row r="13630" spans="1:18" x14ac:dyDescent="0.25">
      <c r="A13630" t="s">
        <v>2272</v>
      </c>
      <c r="B13630">
        <v>2018</v>
      </c>
      <c r="C13630">
        <v>3</v>
      </c>
      <c r="D13630">
        <v>13</v>
      </c>
      <c r="E13630" t="s">
        <v>1515</v>
      </c>
      <c r="F13630" s="1" t="s">
        <v>3205</v>
      </c>
      <c r="G13630" s="1" t="s">
        <v>19961</v>
      </c>
      <c r="H13630" s="1" t="s">
        <v>3206</v>
      </c>
      <c r="I13630" t="s">
        <v>19965</v>
      </c>
      <c r="J13630" t="s">
        <v>23</v>
      </c>
      <c r="K13630">
        <v>668</v>
      </c>
      <c r="L13630">
        <v>34869.599999999999</v>
      </c>
      <c r="M13630">
        <v>52.2</v>
      </c>
      <c r="N13630" t="s">
        <v>22101</v>
      </c>
      <c r="O13630" t="s">
        <v>23292</v>
      </c>
      <c r="P13630">
        <v>0</v>
      </c>
      <c r="Q13630">
        <v>0</v>
      </c>
      <c r="R13630">
        <v>1</v>
      </c>
    </row>
    <row r="13631" spans="1:18" x14ac:dyDescent="0.25">
      <c r="A13631" t="s">
        <v>2272</v>
      </c>
      <c r="B13631">
        <v>2018</v>
      </c>
      <c r="C13631">
        <v>3</v>
      </c>
      <c r="D13631">
        <v>13</v>
      </c>
      <c r="E13631" t="s">
        <v>1515</v>
      </c>
      <c r="F13631" s="1" t="s">
        <v>3205</v>
      </c>
      <c r="G13631" s="1" t="s">
        <v>3384</v>
      </c>
      <c r="H13631" s="1" t="s">
        <v>3206</v>
      </c>
      <c r="I13631" t="s">
        <v>17030</v>
      </c>
      <c r="J13631" t="s">
        <v>23</v>
      </c>
      <c r="K13631">
        <v>5355</v>
      </c>
      <c r="L13631">
        <v>258111.01</v>
      </c>
      <c r="M13631">
        <v>48.2</v>
      </c>
      <c r="N13631" t="s">
        <v>309</v>
      </c>
      <c r="O13631" t="s">
        <v>9556</v>
      </c>
      <c r="P13631">
        <v>0</v>
      </c>
      <c r="Q13631">
        <v>0</v>
      </c>
      <c r="R13631">
        <v>1</v>
      </c>
    </row>
    <row r="13632" spans="1:18" x14ac:dyDescent="0.25">
      <c r="A13632" t="s">
        <v>10884</v>
      </c>
      <c r="B13632">
        <v>2019</v>
      </c>
      <c r="C13632">
        <v>4</v>
      </c>
      <c r="D13632">
        <v>25</v>
      </c>
      <c r="E13632" t="s">
        <v>7328</v>
      </c>
      <c r="F13632" s="1" t="s">
        <v>5207</v>
      </c>
      <c r="G13632" s="1" t="s">
        <v>20573</v>
      </c>
      <c r="H13632" s="1" t="s">
        <v>3200</v>
      </c>
      <c r="I13632" t="s">
        <v>20866</v>
      </c>
      <c r="J13632" t="s">
        <v>23</v>
      </c>
      <c r="K13632">
        <v>400</v>
      </c>
      <c r="L13632">
        <v>67574.399999999994</v>
      </c>
      <c r="M13632">
        <v>168.94</v>
      </c>
      <c r="N13632" t="s">
        <v>7263</v>
      </c>
      <c r="O13632" t="s">
        <v>23192</v>
      </c>
      <c r="P13632">
        <v>0</v>
      </c>
      <c r="Q13632">
        <v>0</v>
      </c>
      <c r="R13632">
        <v>2</v>
      </c>
    </row>
    <row r="13633" spans="1:18" x14ac:dyDescent="0.25">
      <c r="A13633" t="s">
        <v>10884</v>
      </c>
      <c r="B13633">
        <v>2019</v>
      </c>
      <c r="C13633">
        <v>4</v>
      </c>
      <c r="D13633">
        <v>25</v>
      </c>
      <c r="E13633" t="s">
        <v>7328</v>
      </c>
      <c r="F13633" s="1" t="s">
        <v>5207</v>
      </c>
      <c r="G13633" s="1" t="s">
        <v>20573</v>
      </c>
      <c r="H13633" s="1" t="s">
        <v>3200</v>
      </c>
      <c r="I13633" t="s">
        <v>20839</v>
      </c>
      <c r="J13633" t="s">
        <v>23</v>
      </c>
      <c r="K13633">
        <v>50</v>
      </c>
      <c r="L13633">
        <v>8446.7999999999993</v>
      </c>
      <c r="M13633">
        <v>168.94</v>
      </c>
      <c r="N13633" t="s">
        <v>7263</v>
      </c>
      <c r="O13633" t="s">
        <v>23192</v>
      </c>
      <c r="P13633">
        <v>0</v>
      </c>
      <c r="Q13633">
        <v>0</v>
      </c>
      <c r="R13633">
        <v>2</v>
      </c>
    </row>
    <row r="13634" spans="1:18" x14ac:dyDescent="0.25">
      <c r="A13634" t="s">
        <v>8409</v>
      </c>
      <c r="B13634">
        <v>2018</v>
      </c>
      <c r="C13634">
        <v>3</v>
      </c>
      <c r="D13634">
        <v>19</v>
      </c>
      <c r="E13634" t="s">
        <v>7357</v>
      </c>
      <c r="F13634" s="1" t="s">
        <v>5207</v>
      </c>
      <c r="G13634" s="1" t="s">
        <v>20931</v>
      </c>
      <c r="H13634" s="1" t="s">
        <v>7263</v>
      </c>
      <c r="I13634" t="s">
        <v>6478</v>
      </c>
      <c r="J13634" t="s">
        <v>23</v>
      </c>
      <c r="K13634">
        <v>560</v>
      </c>
      <c r="L13634">
        <v>78120</v>
      </c>
      <c r="M13634">
        <v>139.5</v>
      </c>
      <c r="N13634" t="s">
        <v>8296</v>
      </c>
      <c r="O13634" t="s">
        <v>9767</v>
      </c>
      <c r="P13634">
        <v>0</v>
      </c>
      <c r="Q13634">
        <v>0</v>
      </c>
      <c r="R13634">
        <v>1</v>
      </c>
    </row>
    <row r="13635" spans="1:18" x14ac:dyDescent="0.25">
      <c r="A13635" t="s">
        <v>8409</v>
      </c>
      <c r="B13635">
        <v>2018</v>
      </c>
      <c r="C13635">
        <v>3</v>
      </c>
      <c r="D13635">
        <v>19</v>
      </c>
      <c r="E13635" t="s">
        <v>7357</v>
      </c>
      <c r="F13635" s="1" t="s">
        <v>5207</v>
      </c>
      <c r="G13635" s="1" t="s">
        <v>20573</v>
      </c>
      <c r="H13635" s="1" t="s">
        <v>7263</v>
      </c>
      <c r="I13635" t="s">
        <v>20693</v>
      </c>
      <c r="J13635" t="s">
        <v>23</v>
      </c>
      <c r="K13635">
        <v>1500</v>
      </c>
      <c r="L13635">
        <v>153750</v>
      </c>
      <c r="M13635">
        <v>102.5</v>
      </c>
      <c r="N13635" t="s">
        <v>9014</v>
      </c>
      <c r="O13635" t="s">
        <v>9455</v>
      </c>
      <c r="P13635">
        <v>0</v>
      </c>
      <c r="Q13635">
        <v>7.1029776426183869E-2</v>
      </c>
      <c r="R13635">
        <v>1</v>
      </c>
    </row>
    <row r="13636" spans="1:18" x14ac:dyDescent="0.25">
      <c r="A13636" t="s">
        <v>8409</v>
      </c>
      <c r="B13636">
        <v>2018</v>
      </c>
      <c r="C13636">
        <v>3</v>
      </c>
      <c r="D13636">
        <v>19</v>
      </c>
      <c r="E13636" t="s">
        <v>7357</v>
      </c>
      <c r="F13636" s="1" t="s">
        <v>5207</v>
      </c>
      <c r="G13636" s="1" t="s">
        <v>20573</v>
      </c>
      <c r="H13636" s="1" t="s">
        <v>7263</v>
      </c>
      <c r="I13636" t="s">
        <v>20770</v>
      </c>
      <c r="J13636" t="s">
        <v>23</v>
      </c>
      <c r="K13636">
        <v>1500</v>
      </c>
      <c r="L13636">
        <v>166499.99</v>
      </c>
      <c r="M13636">
        <v>111</v>
      </c>
      <c r="N13636" t="s">
        <v>9044</v>
      </c>
      <c r="O13636" t="s">
        <v>9470</v>
      </c>
      <c r="P13636">
        <v>0</v>
      </c>
      <c r="Q13636">
        <v>3.0368637538317353E-2</v>
      </c>
      <c r="R13636">
        <v>1</v>
      </c>
    </row>
    <row r="13637" spans="1:18" x14ac:dyDescent="0.25">
      <c r="A13637" t="s">
        <v>8409</v>
      </c>
      <c r="B13637">
        <v>2018</v>
      </c>
      <c r="C13637">
        <v>3</v>
      </c>
      <c r="D13637">
        <v>19</v>
      </c>
      <c r="E13637" t="s">
        <v>7357</v>
      </c>
      <c r="F13637" s="1" t="s">
        <v>5207</v>
      </c>
      <c r="G13637" s="1" t="s">
        <v>20573</v>
      </c>
      <c r="H13637" s="1" t="s">
        <v>7263</v>
      </c>
      <c r="I13637" t="s">
        <v>20784</v>
      </c>
      <c r="J13637" t="s">
        <v>23</v>
      </c>
      <c r="K13637">
        <v>200</v>
      </c>
      <c r="L13637">
        <v>23000.01</v>
      </c>
      <c r="M13637">
        <v>115</v>
      </c>
      <c r="N13637" t="s">
        <v>7263</v>
      </c>
      <c r="O13637" t="s">
        <v>23274</v>
      </c>
      <c r="P13637">
        <v>0</v>
      </c>
      <c r="Q13637">
        <v>0</v>
      </c>
      <c r="R13637">
        <v>1</v>
      </c>
    </row>
    <row r="13638" spans="1:18" x14ac:dyDescent="0.25">
      <c r="A13638" t="s">
        <v>8409</v>
      </c>
      <c r="B13638">
        <v>2018</v>
      </c>
      <c r="C13638">
        <v>3</v>
      </c>
      <c r="D13638">
        <v>19</v>
      </c>
      <c r="E13638" t="s">
        <v>7357</v>
      </c>
      <c r="F13638" s="1" t="s">
        <v>5207</v>
      </c>
      <c r="G13638" s="1" t="s">
        <v>20573</v>
      </c>
      <c r="H13638" s="1" t="s">
        <v>7263</v>
      </c>
      <c r="I13638" t="s">
        <v>20860</v>
      </c>
      <c r="J13638" t="s">
        <v>23</v>
      </c>
      <c r="K13638">
        <v>240</v>
      </c>
      <c r="L13638">
        <v>30000</v>
      </c>
      <c r="M13638">
        <v>125</v>
      </c>
      <c r="N13638" t="s">
        <v>7263</v>
      </c>
      <c r="O13638" t="s">
        <v>23274</v>
      </c>
      <c r="P13638">
        <v>0</v>
      </c>
      <c r="Q13638">
        <v>0</v>
      </c>
      <c r="R13638">
        <v>1</v>
      </c>
    </row>
    <row r="13639" spans="1:18" x14ac:dyDescent="0.25">
      <c r="A13639" t="s">
        <v>8409</v>
      </c>
      <c r="B13639">
        <v>2018</v>
      </c>
      <c r="C13639">
        <v>3</v>
      </c>
      <c r="D13639">
        <v>19</v>
      </c>
      <c r="E13639" t="s">
        <v>7357</v>
      </c>
      <c r="F13639" s="1" t="s">
        <v>5207</v>
      </c>
      <c r="G13639" s="1" t="s">
        <v>20573</v>
      </c>
      <c r="H13639" s="1" t="s">
        <v>7263</v>
      </c>
      <c r="I13639" t="s">
        <v>20840</v>
      </c>
      <c r="J13639" t="s">
        <v>23</v>
      </c>
      <c r="K13639">
        <v>400</v>
      </c>
      <c r="L13639">
        <v>70800</v>
      </c>
      <c r="M13639">
        <v>177</v>
      </c>
      <c r="N13639" t="s">
        <v>7263</v>
      </c>
      <c r="O13639" t="s">
        <v>23274</v>
      </c>
      <c r="P13639">
        <v>0</v>
      </c>
      <c r="Q13639">
        <v>0</v>
      </c>
      <c r="R13639">
        <v>1</v>
      </c>
    </row>
    <row r="13640" spans="1:18" x14ac:dyDescent="0.25">
      <c r="A13640" t="s">
        <v>8409</v>
      </c>
      <c r="B13640">
        <v>2018</v>
      </c>
      <c r="C13640">
        <v>3</v>
      </c>
      <c r="D13640">
        <v>19</v>
      </c>
      <c r="E13640" t="s">
        <v>7357</v>
      </c>
      <c r="F13640" s="1" t="s">
        <v>5207</v>
      </c>
      <c r="G13640" s="1" t="s">
        <v>20931</v>
      </c>
      <c r="H13640" s="1" t="s">
        <v>7263</v>
      </c>
      <c r="I13640" t="s">
        <v>20959</v>
      </c>
      <c r="J13640" t="s">
        <v>23</v>
      </c>
      <c r="K13640">
        <v>1040</v>
      </c>
      <c r="L13640">
        <v>176800</v>
      </c>
      <c r="M13640">
        <v>170</v>
      </c>
      <c r="N13640" t="s">
        <v>9106</v>
      </c>
      <c r="O13640" t="s">
        <v>9459</v>
      </c>
      <c r="P13640">
        <v>0</v>
      </c>
      <c r="Q13640">
        <v>5.3850305373165194E-2</v>
      </c>
      <c r="R13640">
        <v>1</v>
      </c>
    </row>
    <row r="13641" spans="1:18" x14ac:dyDescent="0.25">
      <c r="A13641" t="s">
        <v>8409</v>
      </c>
      <c r="B13641">
        <v>2018</v>
      </c>
      <c r="C13641">
        <v>3</v>
      </c>
      <c r="D13641">
        <v>19</v>
      </c>
      <c r="E13641" t="s">
        <v>7357</v>
      </c>
      <c r="F13641" s="1" t="s">
        <v>5207</v>
      </c>
      <c r="G13641" s="1" t="s">
        <v>20573</v>
      </c>
      <c r="H13641" s="1" t="s">
        <v>7263</v>
      </c>
      <c r="I13641" t="s">
        <v>20717</v>
      </c>
      <c r="J13641" t="s">
        <v>23</v>
      </c>
      <c r="K13641">
        <v>760</v>
      </c>
      <c r="L13641">
        <v>100700</v>
      </c>
      <c r="M13641">
        <v>132.5</v>
      </c>
      <c r="N13641" t="s">
        <v>8855</v>
      </c>
      <c r="O13641" t="s">
        <v>9463</v>
      </c>
      <c r="P13641">
        <v>0</v>
      </c>
      <c r="Q13641">
        <v>4.5717886060994917E-2</v>
      </c>
      <c r="R13641">
        <v>1</v>
      </c>
    </row>
    <row r="13642" spans="1:18" x14ac:dyDescent="0.25">
      <c r="A13642" t="s">
        <v>8409</v>
      </c>
      <c r="B13642">
        <v>2018</v>
      </c>
      <c r="C13642">
        <v>3</v>
      </c>
      <c r="D13642">
        <v>19</v>
      </c>
      <c r="E13642" t="s">
        <v>7357</v>
      </c>
      <c r="F13642" s="1" t="s">
        <v>5207</v>
      </c>
      <c r="G13642" s="1" t="s">
        <v>20573</v>
      </c>
      <c r="H13642" s="1" t="s">
        <v>7263</v>
      </c>
      <c r="I13642" t="s">
        <v>20849</v>
      </c>
      <c r="J13642" t="s">
        <v>23</v>
      </c>
      <c r="K13642">
        <v>500</v>
      </c>
      <c r="L13642">
        <v>62500</v>
      </c>
      <c r="M13642">
        <v>125</v>
      </c>
      <c r="N13642" t="s">
        <v>7263</v>
      </c>
      <c r="O13642" t="s">
        <v>23274</v>
      </c>
      <c r="P13642">
        <v>0</v>
      </c>
      <c r="Q13642">
        <v>0</v>
      </c>
      <c r="R13642">
        <v>1</v>
      </c>
    </row>
    <row r="13643" spans="1:18" x14ac:dyDescent="0.25">
      <c r="A13643" t="s">
        <v>8409</v>
      </c>
      <c r="B13643">
        <v>2018</v>
      </c>
      <c r="C13643">
        <v>3</v>
      </c>
      <c r="D13643">
        <v>19</v>
      </c>
      <c r="E13643" t="s">
        <v>7357</v>
      </c>
      <c r="F13643" s="1" t="s">
        <v>5207</v>
      </c>
      <c r="G13643" s="1" t="s">
        <v>20931</v>
      </c>
      <c r="H13643" s="1" t="s">
        <v>7263</v>
      </c>
      <c r="I13643" t="s">
        <v>20965</v>
      </c>
      <c r="J13643" t="s">
        <v>23</v>
      </c>
      <c r="K13643">
        <v>2900</v>
      </c>
      <c r="L13643">
        <v>377174</v>
      </c>
      <c r="M13643">
        <v>130.06</v>
      </c>
      <c r="N13643" t="s">
        <v>9108</v>
      </c>
      <c r="O13643" t="s">
        <v>9458</v>
      </c>
      <c r="P13643">
        <v>0</v>
      </c>
      <c r="Q13643">
        <v>5.5249692175779658E-2</v>
      </c>
      <c r="R13643">
        <v>1</v>
      </c>
    </row>
    <row r="13644" spans="1:18" x14ac:dyDescent="0.25">
      <c r="A13644" t="s">
        <v>7985</v>
      </c>
      <c r="B13644">
        <v>2017</v>
      </c>
      <c r="C13644">
        <v>4</v>
      </c>
      <c r="D13644">
        <v>12</v>
      </c>
      <c r="E13644" t="s">
        <v>36</v>
      </c>
      <c r="F13644" s="1" t="s">
        <v>5207</v>
      </c>
      <c r="G13644" s="1" t="s">
        <v>21316</v>
      </c>
      <c r="H13644" s="1" t="s">
        <v>7263</v>
      </c>
      <c r="I13644" t="s">
        <v>6870</v>
      </c>
      <c r="J13644" t="s">
        <v>38</v>
      </c>
      <c r="K13644">
        <v>100</v>
      </c>
      <c r="L13644">
        <v>34500</v>
      </c>
      <c r="M13644">
        <v>345</v>
      </c>
      <c r="N13644" t="s">
        <v>8919</v>
      </c>
      <c r="O13644" t="s">
        <v>9993</v>
      </c>
      <c r="P13644">
        <v>0</v>
      </c>
      <c r="Q13644">
        <v>0</v>
      </c>
      <c r="R13644">
        <v>2</v>
      </c>
    </row>
    <row r="13645" spans="1:18" x14ac:dyDescent="0.25">
      <c r="A13645" t="s">
        <v>15619</v>
      </c>
      <c r="B13645">
        <v>2019</v>
      </c>
      <c r="C13645">
        <v>9</v>
      </c>
      <c r="D13645">
        <v>11</v>
      </c>
      <c r="E13645" t="s">
        <v>8095</v>
      </c>
      <c r="F13645" s="1" t="s">
        <v>5207</v>
      </c>
      <c r="G13645" s="1" t="s">
        <v>20573</v>
      </c>
      <c r="H13645" s="1" t="s">
        <v>3200</v>
      </c>
      <c r="I13645" t="s">
        <v>20713</v>
      </c>
      <c r="J13645" t="s">
        <v>23</v>
      </c>
      <c r="K13645">
        <v>1200</v>
      </c>
      <c r="L13645">
        <v>146448</v>
      </c>
      <c r="M13645">
        <v>122.04</v>
      </c>
      <c r="N13645" t="s">
        <v>9024</v>
      </c>
      <c r="O13645" t="s">
        <v>9827</v>
      </c>
      <c r="P13645">
        <v>0</v>
      </c>
      <c r="Q13645">
        <v>0</v>
      </c>
      <c r="R13645">
        <v>3</v>
      </c>
    </row>
    <row r="13646" spans="1:18" x14ac:dyDescent="0.25">
      <c r="A13646" t="s">
        <v>3016</v>
      </c>
      <c r="B13646">
        <v>2018</v>
      </c>
      <c r="C13646">
        <v>11</v>
      </c>
      <c r="D13646">
        <v>7</v>
      </c>
      <c r="E13646" t="s">
        <v>174</v>
      </c>
      <c r="F13646" s="1" t="s">
        <v>3205</v>
      </c>
      <c r="G13646" s="1" t="s">
        <v>3384</v>
      </c>
      <c r="H13646" s="1" t="s">
        <v>3206</v>
      </c>
      <c r="I13646" t="s">
        <v>17067</v>
      </c>
      <c r="J13646" t="s">
        <v>23</v>
      </c>
      <c r="K13646">
        <v>3280</v>
      </c>
      <c r="L13646">
        <v>149895.99</v>
      </c>
      <c r="M13646">
        <v>45.7</v>
      </c>
      <c r="N13646" t="s">
        <v>168</v>
      </c>
      <c r="O13646" t="s">
        <v>9481</v>
      </c>
      <c r="P13646">
        <v>2.7900708435018715E-2</v>
      </c>
      <c r="Q13646">
        <v>0</v>
      </c>
      <c r="R13646">
        <v>4</v>
      </c>
    </row>
    <row r="13647" spans="1:18" x14ac:dyDescent="0.25">
      <c r="A13647" t="s">
        <v>3016</v>
      </c>
      <c r="B13647">
        <v>2018</v>
      </c>
      <c r="C13647">
        <v>11</v>
      </c>
      <c r="D13647">
        <v>7</v>
      </c>
      <c r="E13647" t="s">
        <v>174</v>
      </c>
      <c r="F13647" s="1" t="s">
        <v>3205</v>
      </c>
      <c r="G13647" s="1" t="s">
        <v>3384</v>
      </c>
      <c r="H13647" s="1" t="s">
        <v>3206</v>
      </c>
      <c r="I13647" t="s">
        <v>17143</v>
      </c>
      <c r="J13647" t="s">
        <v>23</v>
      </c>
      <c r="K13647">
        <v>4510</v>
      </c>
      <c r="L13647">
        <v>206106.98</v>
      </c>
      <c r="M13647">
        <v>45.7</v>
      </c>
      <c r="N13647" t="s">
        <v>112</v>
      </c>
      <c r="O13647" t="s">
        <v>9515</v>
      </c>
      <c r="P13647">
        <v>3.2773227720419927E-2</v>
      </c>
      <c r="Q13647">
        <v>0</v>
      </c>
      <c r="R13647">
        <v>4</v>
      </c>
    </row>
    <row r="13648" spans="1:18" x14ac:dyDescent="0.25">
      <c r="A13648" t="s">
        <v>3016</v>
      </c>
      <c r="B13648">
        <v>2018</v>
      </c>
      <c r="C13648">
        <v>11</v>
      </c>
      <c r="D13648">
        <v>7</v>
      </c>
      <c r="E13648" t="s">
        <v>174</v>
      </c>
      <c r="F13648" s="1" t="s">
        <v>9480</v>
      </c>
      <c r="G13648" s="1" t="s">
        <v>9480</v>
      </c>
      <c r="H13648" s="1" t="s">
        <v>9480</v>
      </c>
      <c r="I13648" t="s">
        <v>1271</v>
      </c>
      <c r="J13648" t="s">
        <v>23</v>
      </c>
      <c r="K13648">
        <v>2388</v>
      </c>
      <c r="L13648">
        <v>122982.01</v>
      </c>
      <c r="M13648">
        <v>51.5</v>
      </c>
      <c r="N13648" t="e">
        <v>#N/A</v>
      </c>
      <c r="O13648" t="e">
        <v>#N/A</v>
      </c>
      <c r="P13648">
        <v>0</v>
      </c>
      <c r="Q13648">
        <v>0</v>
      </c>
      <c r="R13648">
        <v>4</v>
      </c>
    </row>
    <row r="13649" spans="1:18" x14ac:dyDescent="0.25">
      <c r="A13649" t="s">
        <v>3016</v>
      </c>
      <c r="B13649">
        <v>2018</v>
      </c>
      <c r="C13649">
        <v>11</v>
      </c>
      <c r="D13649">
        <v>7</v>
      </c>
      <c r="E13649" t="s">
        <v>174</v>
      </c>
      <c r="F13649" s="1" t="s">
        <v>9480</v>
      </c>
      <c r="G13649" s="1" t="s">
        <v>9480</v>
      </c>
      <c r="H13649" s="1" t="s">
        <v>9480</v>
      </c>
      <c r="I13649" t="s">
        <v>1780</v>
      </c>
      <c r="J13649" t="s">
        <v>23</v>
      </c>
      <c r="K13649">
        <v>550</v>
      </c>
      <c r="L13649">
        <v>28875</v>
      </c>
      <c r="M13649">
        <v>52.5</v>
      </c>
      <c r="N13649" t="e">
        <v>#N/A</v>
      </c>
      <c r="O13649" t="e">
        <v>#N/A</v>
      </c>
      <c r="P13649">
        <v>0</v>
      </c>
      <c r="Q13649">
        <v>0</v>
      </c>
      <c r="R13649">
        <v>4</v>
      </c>
    </row>
    <row r="13650" spans="1:18" x14ac:dyDescent="0.25">
      <c r="A13650" t="s">
        <v>2266</v>
      </c>
      <c r="B13650">
        <v>2018</v>
      </c>
      <c r="C13650">
        <v>3</v>
      </c>
      <c r="D13650">
        <v>12</v>
      </c>
      <c r="E13650" t="s">
        <v>31</v>
      </c>
      <c r="F13650" s="1" t="s">
        <v>3205</v>
      </c>
      <c r="G13650" s="1" t="s">
        <v>20035</v>
      </c>
      <c r="H13650" s="1" t="s">
        <v>7263</v>
      </c>
      <c r="I13650" t="s">
        <v>2267</v>
      </c>
      <c r="J13650" t="s">
        <v>23</v>
      </c>
      <c r="K13650">
        <v>32</v>
      </c>
      <c r="L13650">
        <v>1706.75</v>
      </c>
      <c r="M13650">
        <v>53.34</v>
      </c>
      <c r="N13650" t="s">
        <v>9392</v>
      </c>
      <c r="O13650" t="s">
        <v>9716</v>
      </c>
      <c r="P13650">
        <v>0</v>
      </c>
      <c r="Q13650">
        <v>0</v>
      </c>
      <c r="R13650">
        <v>1</v>
      </c>
    </row>
    <row r="13651" spans="1:18" x14ac:dyDescent="0.25">
      <c r="A13651" t="s">
        <v>2266</v>
      </c>
      <c r="B13651">
        <v>2018</v>
      </c>
      <c r="C13651">
        <v>3</v>
      </c>
      <c r="D13651">
        <v>12</v>
      </c>
      <c r="E13651" t="s">
        <v>31</v>
      </c>
      <c r="F13651" s="1" t="s">
        <v>3205</v>
      </c>
      <c r="G13651" s="1" t="s">
        <v>20035</v>
      </c>
      <c r="H13651" s="1" t="s">
        <v>7263</v>
      </c>
      <c r="I13651" t="s">
        <v>2268</v>
      </c>
      <c r="J13651" t="s">
        <v>23</v>
      </c>
      <c r="K13651">
        <v>17</v>
      </c>
      <c r="L13651">
        <v>900.49</v>
      </c>
      <c r="M13651">
        <v>52.97</v>
      </c>
      <c r="N13651" t="s">
        <v>9393</v>
      </c>
      <c r="O13651" t="s">
        <v>9717</v>
      </c>
      <c r="P13651">
        <v>0</v>
      </c>
      <c r="Q13651">
        <v>0</v>
      </c>
      <c r="R13651">
        <v>1</v>
      </c>
    </row>
    <row r="13652" spans="1:18" x14ac:dyDescent="0.25">
      <c r="A13652" t="s">
        <v>16394</v>
      </c>
      <c r="B13652">
        <v>2019</v>
      </c>
      <c r="C13652">
        <v>12</v>
      </c>
      <c r="D13652">
        <v>5</v>
      </c>
      <c r="E13652" t="s">
        <v>1515</v>
      </c>
      <c r="F13652" s="1" t="s">
        <v>3205</v>
      </c>
      <c r="G13652" s="1" t="s">
        <v>18722</v>
      </c>
      <c r="H13652" s="1" t="s">
        <v>3204</v>
      </c>
      <c r="I13652" t="s">
        <v>18744</v>
      </c>
      <c r="J13652" t="s">
        <v>23</v>
      </c>
      <c r="K13652">
        <v>1641</v>
      </c>
      <c r="L13652">
        <v>71383.5</v>
      </c>
      <c r="M13652">
        <v>43.5</v>
      </c>
      <c r="N13652" t="s">
        <v>21990</v>
      </c>
      <c r="O13652" t="s">
        <v>23359</v>
      </c>
      <c r="P13652">
        <v>0</v>
      </c>
      <c r="Q13652">
        <v>0</v>
      </c>
      <c r="R13652">
        <v>4</v>
      </c>
    </row>
    <row r="13653" spans="1:18" x14ac:dyDescent="0.25">
      <c r="A13653" t="s">
        <v>1618</v>
      </c>
      <c r="B13653">
        <v>2017</v>
      </c>
      <c r="C13653">
        <v>5</v>
      </c>
      <c r="D13653">
        <v>27</v>
      </c>
      <c r="E13653" t="s">
        <v>31</v>
      </c>
      <c r="F13653" s="1" t="s">
        <v>3205</v>
      </c>
      <c r="G13653" s="1" t="s">
        <v>3203</v>
      </c>
      <c r="H13653" s="1" t="s">
        <v>3206</v>
      </c>
      <c r="I13653" t="s">
        <v>18010</v>
      </c>
      <c r="J13653" t="s">
        <v>23</v>
      </c>
      <c r="K13653">
        <v>1030</v>
      </c>
      <c r="L13653">
        <v>47529.35</v>
      </c>
      <c r="M13653">
        <v>46.15</v>
      </c>
      <c r="N13653" t="s">
        <v>1970</v>
      </c>
      <c r="O13653" t="s">
        <v>9538</v>
      </c>
      <c r="P13653">
        <v>0</v>
      </c>
      <c r="Q13653">
        <v>0</v>
      </c>
      <c r="R13653">
        <v>2</v>
      </c>
    </row>
    <row r="13654" spans="1:18" x14ac:dyDescent="0.25">
      <c r="A13654" t="s">
        <v>2689</v>
      </c>
      <c r="B13654">
        <v>2018</v>
      </c>
      <c r="C13654">
        <v>8</v>
      </c>
      <c r="D13654">
        <v>6</v>
      </c>
      <c r="E13654" t="s">
        <v>1620</v>
      </c>
      <c r="F13654" s="1" t="s">
        <v>3205</v>
      </c>
      <c r="G13654" s="1" t="s">
        <v>3863</v>
      </c>
      <c r="H13654" s="1" t="s">
        <v>3206</v>
      </c>
      <c r="I13654" t="s">
        <v>19555</v>
      </c>
      <c r="J13654" t="s">
        <v>23</v>
      </c>
      <c r="K13654">
        <v>11070</v>
      </c>
      <c r="L13654">
        <v>533574</v>
      </c>
      <c r="M13654">
        <v>48.2</v>
      </c>
      <c r="N13654" t="s">
        <v>9331</v>
      </c>
      <c r="O13654" t="s">
        <v>9540</v>
      </c>
      <c r="P13654">
        <v>4.2454374665687751E-2</v>
      </c>
      <c r="Q13654">
        <v>0</v>
      </c>
      <c r="R13654">
        <v>3</v>
      </c>
    </row>
    <row r="13655" spans="1:18" x14ac:dyDescent="0.25">
      <c r="A13655" t="s">
        <v>2689</v>
      </c>
      <c r="B13655">
        <v>2018</v>
      </c>
      <c r="C13655">
        <v>8</v>
      </c>
      <c r="D13655">
        <v>6</v>
      </c>
      <c r="E13655" t="s">
        <v>1620</v>
      </c>
      <c r="F13655" s="1" t="s">
        <v>3205</v>
      </c>
      <c r="G13655" s="1" t="s">
        <v>3384</v>
      </c>
      <c r="H13655" s="1" t="s">
        <v>3206</v>
      </c>
      <c r="I13655" t="s">
        <v>17028</v>
      </c>
      <c r="J13655" t="s">
        <v>23</v>
      </c>
      <c r="K13655">
        <v>9096</v>
      </c>
      <c r="L13655">
        <v>427512</v>
      </c>
      <c r="M13655">
        <v>47</v>
      </c>
      <c r="N13655" t="s">
        <v>112</v>
      </c>
      <c r="O13655" t="s">
        <v>9515</v>
      </c>
      <c r="P13655">
        <v>3.2773227720419927E-2</v>
      </c>
      <c r="Q13655">
        <v>0</v>
      </c>
      <c r="R13655">
        <v>3</v>
      </c>
    </row>
    <row r="13656" spans="1:18" x14ac:dyDescent="0.25">
      <c r="A13656" t="s">
        <v>1898</v>
      </c>
      <c r="B13656">
        <v>2017</v>
      </c>
      <c r="C13656">
        <v>10</v>
      </c>
      <c r="D13656">
        <v>12</v>
      </c>
      <c r="E13656" t="s">
        <v>92</v>
      </c>
      <c r="F13656" s="1" t="s">
        <v>3205</v>
      </c>
      <c r="G13656" s="1" t="s">
        <v>3863</v>
      </c>
      <c r="H13656" s="1" t="s">
        <v>3206</v>
      </c>
      <c r="I13656" t="s">
        <v>18976</v>
      </c>
      <c r="J13656" t="s">
        <v>23</v>
      </c>
      <c r="K13656">
        <v>990</v>
      </c>
      <c r="L13656">
        <v>61380</v>
      </c>
      <c r="M13656">
        <v>62</v>
      </c>
      <c r="N13656" t="s">
        <v>9329</v>
      </c>
      <c r="O13656" t="s">
        <v>9493</v>
      </c>
      <c r="P13656">
        <v>0</v>
      </c>
      <c r="Q13656">
        <v>0</v>
      </c>
      <c r="R13656">
        <v>4</v>
      </c>
    </row>
    <row r="13657" spans="1:18" x14ac:dyDescent="0.25">
      <c r="A13657" t="s">
        <v>1898</v>
      </c>
      <c r="B13657">
        <v>2017</v>
      </c>
      <c r="C13657">
        <v>10</v>
      </c>
      <c r="D13657">
        <v>12</v>
      </c>
      <c r="E13657" t="s">
        <v>92</v>
      </c>
      <c r="F13657" s="1" t="s">
        <v>3205</v>
      </c>
      <c r="G13657" s="1" t="s">
        <v>3863</v>
      </c>
      <c r="H13657" s="1" t="s">
        <v>3206</v>
      </c>
      <c r="I13657" t="s">
        <v>19020</v>
      </c>
      <c r="J13657" t="s">
        <v>23</v>
      </c>
      <c r="K13657">
        <v>13010</v>
      </c>
      <c r="L13657">
        <v>639883.84</v>
      </c>
      <c r="M13657">
        <v>49.18</v>
      </c>
      <c r="N13657" t="s">
        <v>9305</v>
      </c>
      <c r="O13657" t="s">
        <v>9530</v>
      </c>
      <c r="P13657">
        <v>3.1450189480311259E-2</v>
      </c>
      <c r="Q13657">
        <v>0</v>
      </c>
      <c r="R13657">
        <v>4</v>
      </c>
    </row>
    <row r="13658" spans="1:18" x14ac:dyDescent="0.25">
      <c r="A13658" t="s">
        <v>1898</v>
      </c>
      <c r="B13658">
        <v>2017</v>
      </c>
      <c r="C13658">
        <v>10</v>
      </c>
      <c r="D13658">
        <v>12</v>
      </c>
      <c r="E13658" t="s">
        <v>92</v>
      </c>
      <c r="F13658" s="1" t="s">
        <v>3205</v>
      </c>
      <c r="G13658" s="1" t="s">
        <v>3863</v>
      </c>
      <c r="H13658" s="1" t="s">
        <v>3206</v>
      </c>
      <c r="I13658" t="s">
        <v>18940</v>
      </c>
      <c r="J13658" t="s">
        <v>23</v>
      </c>
      <c r="K13658">
        <v>6195</v>
      </c>
      <c r="L13658">
        <v>404508.72</v>
      </c>
      <c r="M13658">
        <v>65.3</v>
      </c>
      <c r="N13658" t="s">
        <v>9314</v>
      </c>
      <c r="O13658" t="s">
        <v>9453</v>
      </c>
      <c r="P13658">
        <v>1.984751079033405E-2</v>
      </c>
      <c r="Q13658">
        <v>0</v>
      </c>
      <c r="R13658">
        <v>4</v>
      </c>
    </row>
    <row r="13659" spans="1:18" x14ac:dyDescent="0.25">
      <c r="A13659" t="s">
        <v>15621</v>
      </c>
      <c r="B13659">
        <v>2019</v>
      </c>
      <c r="C13659">
        <v>9</v>
      </c>
      <c r="D13659">
        <v>6</v>
      </c>
      <c r="E13659" t="s">
        <v>8334</v>
      </c>
      <c r="F13659" s="1" t="s">
        <v>5207</v>
      </c>
      <c r="G13659" s="1" t="s">
        <v>20573</v>
      </c>
      <c r="H13659" s="1" t="s">
        <v>7263</v>
      </c>
      <c r="I13659" t="s">
        <v>20700</v>
      </c>
      <c r="J13659" t="s">
        <v>23</v>
      </c>
      <c r="K13659">
        <v>200</v>
      </c>
      <c r="L13659">
        <v>39600</v>
      </c>
      <c r="M13659">
        <v>198</v>
      </c>
      <c r="N13659" t="s">
        <v>7263</v>
      </c>
      <c r="O13659" t="s">
        <v>23274</v>
      </c>
      <c r="P13659">
        <v>0</v>
      </c>
      <c r="Q13659">
        <v>0</v>
      </c>
      <c r="R13659">
        <v>3</v>
      </c>
    </row>
    <row r="13660" spans="1:18" x14ac:dyDescent="0.25">
      <c r="A13660" t="s">
        <v>15621</v>
      </c>
      <c r="B13660">
        <v>2019</v>
      </c>
      <c r="C13660">
        <v>9</v>
      </c>
      <c r="D13660">
        <v>6</v>
      </c>
      <c r="E13660" t="s">
        <v>8334</v>
      </c>
      <c r="F13660" s="1" t="s">
        <v>5207</v>
      </c>
      <c r="G13660" s="1" t="s">
        <v>20573</v>
      </c>
      <c r="H13660" s="1" t="s">
        <v>7263</v>
      </c>
      <c r="I13660" t="s">
        <v>20698</v>
      </c>
      <c r="J13660" t="s">
        <v>23</v>
      </c>
      <c r="K13660">
        <v>1000</v>
      </c>
      <c r="L13660">
        <v>198000</v>
      </c>
      <c r="M13660">
        <v>198</v>
      </c>
      <c r="N13660" t="s">
        <v>7263</v>
      </c>
      <c r="O13660" t="s">
        <v>23274</v>
      </c>
      <c r="P13660">
        <v>0</v>
      </c>
      <c r="Q13660">
        <v>0</v>
      </c>
      <c r="R13660">
        <v>3</v>
      </c>
    </row>
    <row r="13661" spans="1:18" x14ac:dyDescent="0.25">
      <c r="A13661" t="s">
        <v>8623</v>
      </c>
      <c r="B13661">
        <v>2018</v>
      </c>
      <c r="C13661">
        <v>6</v>
      </c>
      <c r="D13661">
        <v>8</v>
      </c>
      <c r="E13661" t="s">
        <v>8539</v>
      </c>
      <c r="F13661" s="1" t="s">
        <v>9480</v>
      </c>
      <c r="G13661" s="1" t="s">
        <v>9480</v>
      </c>
      <c r="H13661" s="1" t="s">
        <v>9480</v>
      </c>
      <c r="I13661" t="s">
        <v>15726</v>
      </c>
      <c r="J13661" t="s">
        <v>38</v>
      </c>
      <c r="K13661">
        <v>500</v>
      </c>
      <c r="L13661">
        <v>613000</v>
      </c>
      <c r="M13661">
        <v>1226</v>
      </c>
      <c r="N13661" t="e">
        <v>#N/A</v>
      </c>
      <c r="O13661" t="e">
        <v>#N/A</v>
      </c>
      <c r="P13661">
        <v>0</v>
      </c>
      <c r="Q13661">
        <v>0</v>
      </c>
      <c r="R13661">
        <v>2</v>
      </c>
    </row>
    <row r="13662" spans="1:18" x14ac:dyDescent="0.25">
      <c r="A13662" t="s">
        <v>8623</v>
      </c>
      <c r="B13662">
        <v>2018</v>
      </c>
      <c r="C13662">
        <v>6</v>
      </c>
      <c r="D13662">
        <v>8</v>
      </c>
      <c r="E13662" t="s">
        <v>8539</v>
      </c>
      <c r="F13662" s="1" t="s">
        <v>5207</v>
      </c>
      <c r="G13662" s="1" t="s">
        <v>20931</v>
      </c>
      <c r="H13662" s="1" t="s">
        <v>7263</v>
      </c>
      <c r="I13662" t="s">
        <v>6670</v>
      </c>
      <c r="J13662" t="s">
        <v>38</v>
      </c>
      <c r="K13662">
        <v>2000</v>
      </c>
      <c r="L13662">
        <v>509000</v>
      </c>
      <c r="M13662">
        <v>254.5</v>
      </c>
      <c r="N13662" t="s">
        <v>9115</v>
      </c>
      <c r="O13662" t="s">
        <v>9460</v>
      </c>
      <c r="P13662">
        <v>0</v>
      </c>
      <c r="Q13662">
        <v>5.3749608642032903E-2</v>
      </c>
      <c r="R13662">
        <v>2</v>
      </c>
    </row>
    <row r="13663" spans="1:18" x14ac:dyDescent="0.25">
      <c r="A13663" t="s">
        <v>3146</v>
      </c>
      <c r="B13663">
        <v>2018</v>
      </c>
      <c r="C13663">
        <v>12</v>
      </c>
      <c r="D13663">
        <v>19</v>
      </c>
      <c r="E13663" t="s">
        <v>15699</v>
      </c>
      <c r="F13663" s="1" t="s">
        <v>3205</v>
      </c>
      <c r="G13663" s="1" t="s">
        <v>3384</v>
      </c>
      <c r="H13663" s="1" t="s">
        <v>3206</v>
      </c>
      <c r="I13663" t="s">
        <v>17077</v>
      </c>
      <c r="J13663" t="s">
        <v>23</v>
      </c>
      <c r="K13663">
        <v>9996</v>
      </c>
      <c r="L13663">
        <v>459815.96</v>
      </c>
      <c r="M13663">
        <v>46</v>
      </c>
      <c r="N13663" t="s">
        <v>645</v>
      </c>
      <c r="O13663" t="s">
        <v>9450</v>
      </c>
      <c r="P13663">
        <v>9.1123449223886266E-2</v>
      </c>
      <c r="Q13663">
        <v>0</v>
      </c>
      <c r="R13663">
        <v>4</v>
      </c>
    </row>
    <row r="13664" spans="1:18" x14ac:dyDescent="0.25">
      <c r="A13664" t="s">
        <v>1102</v>
      </c>
      <c r="B13664">
        <v>2016</v>
      </c>
      <c r="C13664">
        <v>9</v>
      </c>
      <c r="D13664">
        <v>30</v>
      </c>
      <c r="E13664" t="s">
        <v>226</v>
      </c>
      <c r="F13664" s="1" t="s">
        <v>3205</v>
      </c>
      <c r="G13664" s="1" t="s">
        <v>3384</v>
      </c>
      <c r="H13664" s="1" t="s">
        <v>3206</v>
      </c>
      <c r="I13664" t="s">
        <v>17081</v>
      </c>
      <c r="J13664" t="s">
        <v>23</v>
      </c>
      <c r="K13664">
        <v>19810</v>
      </c>
      <c r="L13664">
        <v>776552</v>
      </c>
      <c r="M13664">
        <v>39.200000000000003</v>
      </c>
      <c r="N13664" t="s">
        <v>160</v>
      </c>
      <c r="O13664" t="s">
        <v>9452</v>
      </c>
      <c r="P13664">
        <v>0.10110188471641929</v>
      </c>
      <c r="Q13664">
        <v>0</v>
      </c>
      <c r="R13664">
        <v>3</v>
      </c>
    </row>
    <row r="13665" spans="1:18" x14ac:dyDescent="0.25">
      <c r="A13665" t="s">
        <v>1294</v>
      </c>
      <c r="B13665">
        <v>2017</v>
      </c>
      <c r="C13665">
        <v>1</v>
      </c>
      <c r="D13665">
        <v>12</v>
      </c>
      <c r="E13665" t="s">
        <v>226</v>
      </c>
      <c r="F13665" s="1" t="s">
        <v>3205</v>
      </c>
      <c r="G13665" s="1" t="s">
        <v>3863</v>
      </c>
      <c r="H13665" s="1" t="s">
        <v>3206</v>
      </c>
      <c r="I13665" t="s">
        <v>19007</v>
      </c>
      <c r="J13665" t="s">
        <v>23</v>
      </c>
      <c r="K13665">
        <v>21100</v>
      </c>
      <c r="L13665">
        <v>947390</v>
      </c>
      <c r="M13665">
        <v>44.9</v>
      </c>
      <c r="N13665" t="s">
        <v>9347</v>
      </c>
      <c r="O13665" t="s">
        <v>9542</v>
      </c>
      <c r="P13665">
        <v>8.0289698840596724E-2</v>
      </c>
      <c r="Q13665">
        <v>0</v>
      </c>
      <c r="R13665">
        <v>1</v>
      </c>
    </row>
    <row r="13666" spans="1:18" x14ac:dyDescent="0.25">
      <c r="A13666" t="s">
        <v>7946</v>
      </c>
      <c r="B13666">
        <v>2017</v>
      </c>
      <c r="C13666">
        <v>3</v>
      </c>
      <c r="D13666">
        <v>16</v>
      </c>
      <c r="E13666" t="s">
        <v>7471</v>
      </c>
      <c r="F13666" s="1" t="s">
        <v>5207</v>
      </c>
      <c r="G13666" s="1" t="s">
        <v>20931</v>
      </c>
      <c r="H13666" s="1" t="s">
        <v>7263</v>
      </c>
      <c r="I13666" t="s">
        <v>6625</v>
      </c>
      <c r="J13666" t="s">
        <v>23</v>
      </c>
      <c r="K13666">
        <v>450</v>
      </c>
      <c r="L13666">
        <v>74182.5</v>
      </c>
      <c r="M13666">
        <v>164.85</v>
      </c>
      <c r="N13666" t="s">
        <v>9111</v>
      </c>
      <c r="O13666" t="s">
        <v>9468</v>
      </c>
      <c r="P13666">
        <v>0</v>
      </c>
      <c r="Q13666">
        <v>3.481892927687627E-2</v>
      </c>
      <c r="R13666">
        <v>1</v>
      </c>
    </row>
    <row r="13667" spans="1:18" x14ac:dyDescent="0.25">
      <c r="A13667" t="s">
        <v>10341</v>
      </c>
      <c r="B13667">
        <v>2019</v>
      </c>
      <c r="C13667">
        <v>2</v>
      </c>
      <c r="D13667">
        <v>12</v>
      </c>
      <c r="E13667" t="s">
        <v>7471</v>
      </c>
      <c r="F13667" s="1" t="s">
        <v>5207</v>
      </c>
      <c r="G13667" s="1" t="s">
        <v>21316</v>
      </c>
      <c r="H13667" s="1" t="s">
        <v>7263</v>
      </c>
      <c r="I13667" t="s">
        <v>6867</v>
      </c>
      <c r="J13667" t="s">
        <v>38</v>
      </c>
      <c r="K13667">
        <v>16</v>
      </c>
      <c r="L13667">
        <v>2560</v>
      </c>
      <c r="M13667">
        <v>160</v>
      </c>
      <c r="N13667" t="e">
        <v>#N/A</v>
      </c>
      <c r="O13667" t="e">
        <v>#N/A</v>
      </c>
      <c r="P13667">
        <v>0</v>
      </c>
      <c r="Q13667">
        <v>0</v>
      </c>
      <c r="R13667">
        <v>1</v>
      </c>
    </row>
    <row r="13668" spans="1:18" x14ac:dyDescent="0.25">
      <c r="A13668" t="s">
        <v>10341</v>
      </c>
      <c r="B13668">
        <v>2019</v>
      </c>
      <c r="C13668">
        <v>2</v>
      </c>
      <c r="D13668">
        <v>12</v>
      </c>
      <c r="E13668" t="s">
        <v>7471</v>
      </c>
      <c r="F13668" s="1" t="s">
        <v>5207</v>
      </c>
      <c r="G13668" s="1" t="s">
        <v>21316</v>
      </c>
      <c r="H13668" s="1" t="s">
        <v>7263</v>
      </c>
      <c r="I13668" t="s">
        <v>6817</v>
      </c>
      <c r="J13668" t="s">
        <v>38</v>
      </c>
      <c r="K13668">
        <v>5</v>
      </c>
      <c r="L13668">
        <v>1342.5</v>
      </c>
      <c r="M13668">
        <v>268.5</v>
      </c>
      <c r="N13668" t="e">
        <v>#N/A</v>
      </c>
      <c r="O13668" t="e">
        <v>#N/A</v>
      </c>
      <c r="P13668">
        <v>0</v>
      </c>
      <c r="Q13668">
        <v>0</v>
      </c>
      <c r="R13668">
        <v>1</v>
      </c>
    </row>
    <row r="13669" spans="1:18" x14ac:dyDescent="0.25">
      <c r="A13669" t="s">
        <v>10341</v>
      </c>
      <c r="B13669">
        <v>2019</v>
      </c>
      <c r="C13669">
        <v>2</v>
      </c>
      <c r="D13669">
        <v>12</v>
      </c>
      <c r="E13669" t="s">
        <v>7471</v>
      </c>
      <c r="F13669" s="1" t="s">
        <v>5207</v>
      </c>
      <c r="G13669" s="1" t="s">
        <v>21316</v>
      </c>
      <c r="H13669" s="1" t="s">
        <v>7263</v>
      </c>
      <c r="I13669" t="s">
        <v>6818</v>
      </c>
      <c r="J13669" t="s">
        <v>38</v>
      </c>
      <c r="K13669">
        <v>26</v>
      </c>
      <c r="L13669">
        <v>6604</v>
      </c>
      <c r="M13669">
        <v>254</v>
      </c>
      <c r="N13669" t="e">
        <v>#N/A</v>
      </c>
      <c r="O13669" t="e">
        <v>#N/A</v>
      </c>
      <c r="P13669">
        <v>0</v>
      </c>
      <c r="Q13669">
        <v>0</v>
      </c>
      <c r="R13669">
        <v>1</v>
      </c>
    </row>
    <row r="13670" spans="1:18" x14ac:dyDescent="0.25">
      <c r="A13670" t="s">
        <v>10341</v>
      </c>
      <c r="B13670">
        <v>2019</v>
      </c>
      <c r="C13670">
        <v>2</v>
      </c>
      <c r="D13670">
        <v>12</v>
      </c>
      <c r="E13670" t="s">
        <v>7471</v>
      </c>
      <c r="F13670" s="1" t="s">
        <v>5207</v>
      </c>
      <c r="G13670" s="1" t="s">
        <v>21316</v>
      </c>
      <c r="H13670" s="1" t="s">
        <v>7263</v>
      </c>
      <c r="I13670" t="s">
        <v>6819</v>
      </c>
      <c r="J13670" t="s">
        <v>38</v>
      </c>
      <c r="K13670">
        <v>13</v>
      </c>
      <c r="L13670">
        <v>3081</v>
      </c>
      <c r="M13670">
        <v>237</v>
      </c>
      <c r="N13670" t="e">
        <v>#N/A</v>
      </c>
      <c r="O13670" t="e">
        <v>#N/A</v>
      </c>
      <c r="P13670">
        <v>0</v>
      </c>
      <c r="Q13670">
        <v>0</v>
      </c>
      <c r="R13670">
        <v>1</v>
      </c>
    </row>
    <row r="13671" spans="1:18" x14ac:dyDescent="0.25">
      <c r="A13671" t="s">
        <v>10341</v>
      </c>
      <c r="B13671">
        <v>2019</v>
      </c>
      <c r="C13671">
        <v>2</v>
      </c>
      <c r="D13671">
        <v>12</v>
      </c>
      <c r="E13671" t="s">
        <v>7471</v>
      </c>
      <c r="F13671" s="1" t="s">
        <v>5207</v>
      </c>
      <c r="G13671" s="1" t="s">
        <v>21316</v>
      </c>
      <c r="H13671" s="1" t="s">
        <v>7263</v>
      </c>
      <c r="I13671" t="s">
        <v>6820</v>
      </c>
      <c r="J13671" t="s">
        <v>38</v>
      </c>
      <c r="K13671">
        <v>11</v>
      </c>
      <c r="L13671">
        <v>2310</v>
      </c>
      <c r="M13671">
        <v>210</v>
      </c>
      <c r="N13671" t="e">
        <v>#N/A</v>
      </c>
      <c r="O13671" t="e">
        <v>#N/A</v>
      </c>
      <c r="P13671">
        <v>0</v>
      </c>
      <c r="Q13671">
        <v>0</v>
      </c>
      <c r="R13671">
        <v>1</v>
      </c>
    </row>
    <row r="13672" spans="1:18" x14ac:dyDescent="0.25">
      <c r="A13672" t="s">
        <v>10341</v>
      </c>
      <c r="B13672">
        <v>2019</v>
      </c>
      <c r="C13672">
        <v>2</v>
      </c>
      <c r="D13672">
        <v>12</v>
      </c>
      <c r="E13672" t="s">
        <v>7471</v>
      </c>
      <c r="F13672" s="1" t="s">
        <v>5207</v>
      </c>
      <c r="G13672" s="1" t="s">
        <v>21316</v>
      </c>
      <c r="H13672" s="1" t="s">
        <v>7263</v>
      </c>
      <c r="I13672" t="s">
        <v>6858</v>
      </c>
      <c r="J13672" t="s">
        <v>38</v>
      </c>
      <c r="K13672">
        <v>12</v>
      </c>
      <c r="L13672">
        <v>2556</v>
      </c>
      <c r="M13672">
        <v>213</v>
      </c>
      <c r="N13672" t="e">
        <v>#N/A</v>
      </c>
      <c r="O13672" t="e">
        <v>#N/A</v>
      </c>
      <c r="P13672">
        <v>0</v>
      </c>
      <c r="Q13672">
        <v>0</v>
      </c>
      <c r="R13672">
        <v>1</v>
      </c>
    </row>
    <row r="13673" spans="1:18" x14ac:dyDescent="0.25">
      <c r="A13673" t="s">
        <v>10341</v>
      </c>
      <c r="B13673">
        <v>2019</v>
      </c>
      <c r="C13673">
        <v>2</v>
      </c>
      <c r="D13673">
        <v>12</v>
      </c>
      <c r="E13673" t="s">
        <v>7471</v>
      </c>
      <c r="F13673" s="1" t="s">
        <v>5207</v>
      </c>
      <c r="G13673" s="1" t="s">
        <v>21316</v>
      </c>
      <c r="H13673" s="1" t="s">
        <v>7263</v>
      </c>
      <c r="I13673" t="s">
        <v>6859</v>
      </c>
      <c r="J13673" t="s">
        <v>38</v>
      </c>
      <c r="K13673">
        <v>10</v>
      </c>
      <c r="L13673">
        <v>1460</v>
      </c>
      <c r="M13673">
        <v>146</v>
      </c>
      <c r="N13673" t="e">
        <v>#N/A</v>
      </c>
      <c r="O13673" t="e">
        <v>#N/A</v>
      </c>
      <c r="P13673">
        <v>0</v>
      </c>
      <c r="Q13673">
        <v>0</v>
      </c>
      <c r="R13673">
        <v>1</v>
      </c>
    </row>
    <row r="13674" spans="1:18" x14ac:dyDescent="0.25">
      <c r="A13674" t="s">
        <v>10341</v>
      </c>
      <c r="B13674">
        <v>2019</v>
      </c>
      <c r="C13674">
        <v>2</v>
      </c>
      <c r="D13674">
        <v>12</v>
      </c>
      <c r="E13674" t="s">
        <v>7471</v>
      </c>
      <c r="F13674" s="1" t="s">
        <v>5207</v>
      </c>
      <c r="G13674" s="1" t="s">
        <v>21316</v>
      </c>
      <c r="H13674" s="1" t="s">
        <v>7263</v>
      </c>
      <c r="I13674" t="s">
        <v>6860</v>
      </c>
      <c r="J13674" t="s">
        <v>38</v>
      </c>
      <c r="K13674">
        <v>2</v>
      </c>
      <c r="L13674">
        <v>362</v>
      </c>
      <c r="M13674">
        <v>181</v>
      </c>
      <c r="N13674" t="e">
        <v>#N/A</v>
      </c>
      <c r="O13674" t="e">
        <v>#N/A</v>
      </c>
      <c r="P13674">
        <v>0</v>
      </c>
      <c r="Q13674">
        <v>0</v>
      </c>
      <c r="R13674">
        <v>1</v>
      </c>
    </row>
    <row r="13675" spans="1:18" x14ac:dyDescent="0.25">
      <c r="A13675" t="s">
        <v>10341</v>
      </c>
      <c r="B13675">
        <v>2019</v>
      </c>
      <c r="C13675">
        <v>2</v>
      </c>
      <c r="D13675">
        <v>12</v>
      </c>
      <c r="E13675" t="s">
        <v>7471</v>
      </c>
      <c r="F13675" s="1" t="s">
        <v>5207</v>
      </c>
      <c r="G13675" s="1" t="s">
        <v>21316</v>
      </c>
      <c r="H13675" s="1" t="s">
        <v>7263</v>
      </c>
      <c r="I13675" t="s">
        <v>6871</v>
      </c>
      <c r="J13675" t="s">
        <v>38</v>
      </c>
      <c r="K13675">
        <v>83</v>
      </c>
      <c r="L13675">
        <v>15687</v>
      </c>
      <c r="M13675">
        <v>189</v>
      </c>
      <c r="N13675" t="s">
        <v>8920</v>
      </c>
      <c r="O13675" t="s">
        <v>10128</v>
      </c>
      <c r="P13675">
        <v>0</v>
      </c>
      <c r="Q13675">
        <v>0</v>
      </c>
      <c r="R13675">
        <v>1</v>
      </c>
    </row>
    <row r="13676" spans="1:18" x14ac:dyDescent="0.25">
      <c r="A13676" t="s">
        <v>16396</v>
      </c>
      <c r="B13676">
        <v>2019</v>
      </c>
      <c r="C13676">
        <v>11</v>
      </c>
      <c r="D13676">
        <v>20</v>
      </c>
      <c r="E13676" t="s">
        <v>1620</v>
      </c>
      <c r="F13676" s="1" t="s">
        <v>3205</v>
      </c>
      <c r="G13676" s="1" t="s">
        <v>3863</v>
      </c>
      <c r="H13676" s="1" t="s">
        <v>3206</v>
      </c>
      <c r="I13676" t="s">
        <v>19205</v>
      </c>
      <c r="J13676" t="s">
        <v>23</v>
      </c>
      <c r="K13676">
        <v>670</v>
      </c>
      <c r="L13676">
        <v>28809.99</v>
      </c>
      <c r="M13676">
        <v>43</v>
      </c>
      <c r="N13676" t="s">
        <v>9335</v>
      </c>
      <c r="O13676" t="s">
        <v>9441</v>
      </c>
      <c r="P13676">
        <v>0.12724850134172863</v>
      </c>
      <c r="Q13676">
        <v>0</v>
      </c>
      <c r="R13676">
        <v>4</v>
      </c>
    </row>
    <row r="13677" spans="1:18" x14ac:dyDescent="0.25">
      <c r="A13677" t="s">
        <v>16396</v>
      </c>
      <c r="B13677">
        <v>2019</v>
      </c>
      <c r="C13677">
        <v>11</v>
      </c>
      <c r="D13677">
        <v>20</v>
      </c>
      <c r="E13677" t="s">
        <v>1620</v>
      </c>
      <c r="F13677" s="1" t="s">
        <v>3205</v>
      </c>
      <c r="G13677" s="1" t="s">
        <v>3863</v>
      </c>
      <c r="H13677" s="1" t="s">
        <v>3206</v>
      </c>
      <c r="I13677" t="s">
        <v>19219</v>
      </c>
      <c r="J13677" t="s">
        <v>23</v>
      </c>
      <c r="K13677">
        <v>5615</v>
      </c>
      <c r="L13677">
        <v>277942.51</v>
      </c>
      <c r="M13677">
        <v>49.5</v>
      </c>
      <c r="N13677" t="s">
        <v>9329</v>
      </c>
      <c r="O13677" t="s">
        <v>9493</v>
      </c>
      <c r="P13677">
        <v>0</v>
      </c>
      <c r="Q13677">
        <v>0</v>
      </c>
      <c r="R13677">
        <v>4</v>
      </c>
    </row>
    <row r="13678" spans="1:18" x14ac:dyDescent="0.25">
      <c r="A13678" t="s">
        <v>16396</v>
      </c>
      <c r="B13678">
        <v>2019</v>
      </c>
      <c r="C13678">
        <v>11</v>
      </c>
      <c r="D13678">
        <v>20</v>
      </c>
      <c r="E13678" t="s">
        <v>1620</v>
      </c>
      <c r="F13678" s="1" t="s">
        <v>3205</v>
      </c>
      <c r="G13678" s="1" t="s">
        <v>3384</v>
      </c>
      <c r="H13678" s="1" t="s">
        <v>3206</v>
      </c>
      <c r="I13678" t="s">
        <v>17299</v>
      </c>
      <c r="J13678" t="s">
        <v>23</v>
      </c>
      <c r="K13678">
        <v>6680</v>
      </c>
      <c r="L13678">
        <v>290580.01</v>
      </c>
      <c r="M13678">
        <v>43.5</v>
      </c>
      <c r="N13678" t="s">
        <v>160</v>
      </c>
      <c r="O13678" t="s">
        <v>9452</v>
      </c>
      <c r="P13678">
        <v>0.10110188471641929</v>
      </c>
      <c r="Q13678">
        <v>0</v>
      </c>
      <c r="R13678">
        <v>4</v>
      </c>
    </row>
    <row r="13679" spans="1:18" x14ac:dyDescent="0.25">
      <c r="A13679" t="s">
        <v>16396</v>
      </c>
      <c r="B13679">
        <v>2019</v>
      </c>
      <c r="C13679">
        <v>11</v>
      </c>
      <c r="D13679">
        <v>20</v>
      </c>
      <c r="E13679" t="s">
        <v>1620</v>
      </c>
      <c r="F13679" s="1" t="s">
        <v>3205</v>
      </c>
      <c r="G13679" s="1" t="s">
        <v>3863</v>
      </c>
      <c r="H13679" s="1" t="s">
        <v>3206</v>
      </c>
      <c r="I13679" t="s">
        <v>19408</v>
      </c>
      <c r="J13679" t="s">
        <v>23</v>
      </c>
      <c r="K13679">
        <v>6655</v>
      </c>
      <c r="L13679">
        <v>440561.01</v>
      </c>
      <c r="M13679">
        <v>66.2</v>
      </c>
      <c r="N13679" t="s">
        <v>9316</v>
      </c>
      <c r="O13679" t="s">
        <v>9523</v>
      </c>
      <c r="P13679">
        <v>0</v>
      </c>
      <c r="Q13679">
        <v>0</v>
      </c>
      <c r="R13679">
        <v>4</v>
      </c>
    </row>
    <row r="13680" spans="1:18" x14ac:dyDescent="0.25">
      <c r="A13680" t="s">
        <v>2791</v>
      </c>
      <c r="B13680">
        <v>2018</v>
      </c>
      <c r="C13680">
        <v>9</v>
      </c>
      <c r="D13680">
        <v>13</v>
      </c>
      <c r="E13680" t="s">
        <v>643</v>
      </c>
      <c r="F13680" s="1" t="s">
        <v>3205</v>
      </c>
      <c r="G13680" s="1" t="s">
        <v>3384</v>
      </c>
      <c r="H13680" s="1" t="s">
        <v>3206</v>
      </c>
      <c r="I13680" t="s">
        <v>17143</v>
      </c>
      <c r="J13680" t="s">
        <v>23</v>
      </c>
      <c r="K13680">
        <v>20466</v>
      </c>
      <c r="L13680">
        <v>957379.02</v>
      </c>
      <c r="M13680">
        <v>46.78</v>
      </c>
      <c r="N13680" t="s">
        <v>112</v>
      </c>
      <c r="O13680" t="s">
        <v>9515</v>
      </c>
      <c r="P13680">
        <v>3.2773227720419927E-2</v>
      </c>
      <c r="Q13680">
        <v>0</v>
      </c>
      <c r="R13680">
        <v>3</v>
      </c>
    </row>
    <row r="13681" spans="1:18" x14ac:dyDescent="0.25">
      <c r="A13681" t="s">
        <v>741</v>
      </c>
      <c r="B13681">
        <v>2016</v>
      </c>
      <c r="C13681">
        <v>4</v>
      </c>
      <c r="D13681">
        <v>1</v>
      </c>
      <c r="E13681" t="s">
        <v>132</v>
      </c>
      <c r="F13681" s="1" t="s">
        <v>3205</v>
      </c>
      <c r="G13681" s="1" t="s">
        <v>3384</v>
      </c>
      <c r="H13681" s="1" t="s">
        <v>7263</v>
      </c>
      <c r="I13681" t="s">
        <v>17110</v>
      </c>
      <c r="J13681" t="s">
        <v>23</v>
      </c>
      <c r="K13681">
        <v>320</v>
      </c>
      <c r="L13681">
        <v>86080</v>
      </c>
      <c r="M13681">
        <v>269</v>
      </c>
      <c r="N13681" t="s">
        <v>9148</v>
      </c>
      <c r="O13681" t="s">
        <v>9586</v>
      </c>
      <c r="P13681">
        <v>0</v>
      </c>
      <c r="Q13681">
        <v>0</v>
      </c>
      <c r="R13681">
        <v>2</v>
      </c>
    </row>
    <row r="13682" spans="1:18" x14ac:dyDescent="0.25">
      <c r="A13682" t="s">
        <v>10885</v>
      </c>
      <c r="B13682">
        <v>2019</v>
      </c>
      <c r="C13682">
        <v>4</v>
      </c>
      <c r="D13682">
        <v>30</v>
      </c>
      <c r="E13682" t="s">
        <v>2641</v>
      </c>
      <c r="F13682" s="1" t="s">
        <v>3205</v>
      </c>
      <c r="G13682" s="1" t="s">
        <v>3227</v>
      </c>
      <c r="H13682" s="1" t="s">
        <v>3206</v>
      </c>
      <c r="I13682" t="s">
        <v>19822</v>
      </c>
      <c r="J13682" t="s">
        <v>23</v>
      </c>
      <c r="K13682">
        <v>11965</v>
      </c>
      <c r="L13682">
        <v>729924.83</v>
      </c>
      <c r="M13682">
        <v>61.01</v>
      </c>
      <c r="N13682" t="s">
        <v>22067</v>
      </c>
      <c r="O13682" t="s">
        <v>23263</v>
      </c>
      <c r="P13682">
        <v>0</v>
      </c>
      <c r="Q13682">
        <v>0</v>
      </c>
      <c r="R13682">
        <v>2</v>
      </c>
    </row>
    <row r="13683" spans="1:18" x14ac:dyDescent="0.25">
      <c r="A13683" t="s">
        <v>10885</v>
      </c>
      <c r="B13683">
        <v>2019</v>
      </c>
      <c r="C13683">
        <v>4</v>
      </c>
      <c r="D13683">
        <v>30</v>
      </c>
      <c r="E13683" t="s">
        <v>2641</v>
      </c>
      <c r="F13683" s="1" t="s">
        <v>3205</v>
      </c>
      <c r="G13683" s="1" t="s">
        <v>3227</v>
      </c>
      <c r="H13683" s="1" t="s">
        <v>3206</v>
      </c>
      <c r="I13683" t="s">
        <v>19860</v>
      </c>
      <c r="J13683" t="s">
        <v>23</v>
      </c>
      <c r="K13683">
        <v>6270</v>
      </c>
      <c r="L13683">
        <v>371967.76</v>
      </c>
      <c r="M13683">
        <v>59.33</v>
      </c>
      <c r="N13683" t="s">
        <v>22073</v>
      </c>
      <c r="O13683" t="s">
        <v>23260</v>
      </c>
      <c r="P13683">
        <v>0</v>
      </c>
      <c r="Q13683">
        <v>0</v>
      </c>
      <c r="R13683">
        <v>2</v>
      </c>
    </row>
    <row r="13684" spans="1:18" x14ac:dyDescent="0.25">
      <c r="A13684" t="s">
        <v>15513</v>
      </c>
      <c r="B13684">
        <v>2019</v>
      </c>
      <c r="C13684">
        <v>8</v>
      </c>
      <c r="D13684">
        <v>31</v>
      </c>
      <c r="E13684" t="s">
        <v>15067</v>
      </c>
      <c r="F13684" s="1" t="s">
        <v>3205</v>
      </c>
      <c r="G13684" s="1" t="s">
        <v>3384</v>
      </c>
      <c r="H13684" s="1" t="s">
        <v>3206</v>
      </c>
      <c r="I13684" t="s">
        <v>17299</v>
      </c>
      <c r="J13684" t="s">
        <v>23</v>
      </c>
      <c r="K13684">
        <v>20015</v>
      </c>
      <c r="L13684">
        <v>1030772.5</v>
      </c>
      <c r="M13684">
        <v>51.5</v>
      </c>
      <c r="N13684" t="s">
        <v>160</v>
      </c>
      <c r="O13684" t="s">
        <v>9452</v>
      </c>
      <c r="P13684">
        <v>0.10110188471641929</v>
      </c>
      <c r="Q13684">
        <v>0</v>
      </c>
      <c r="R13684">
        <v>3</v>
      </c>
    </row>
    <row r="13685" spans="1:18" x14ac:dyDescent="0.25">
      <c r="A13685" t="s">
        <v>1688</v>
      </c>
      <c r="B13685">
        <v>2017</v>
      </c>
      <c r="C13685">
        <v>6</v>
      </c>
      <c r="D13685">
        <v>27</v>
      </c>
      <c r="E13685" t="s">
        <v>21</v>
      </c>
      <c r="F13685" s="1" t="s">
        <v>3205</v>
      </c>
      <c r="G13685" s="1" t="s">
        <v>3967</v>
      </c>
      <c r="H13685" s="1" t="s">
        <v>3206</v>
      </c>
      <c r="I13685" t="s">
        <v>18227</v>
      </c>
      <c r="J13685" t="s">
        <v>23</v>
      </c>
      <c r="K13685">
        <v>506</v>
      </c>
      <c r="L13685">
        <v>33143</v>
      </c>
      <c r="M13685">
        <v>65.5</v>
      </c>
      <c r="N13685" t="s">
        <v>9232</v>
      </c>
      <c r="O13685" t="s">
        <v>9511</v>
      </c>
      <c r="P13685">
        <v>0</v>
      </c>
      <c r="Q13685">
        <v>0</v>
      </c>
      <c r="R13685">
        <v>2</v>
      </c>
    </row>
    <row r="13686" spans="1:18" x14ac:dyDescent="0.25">
      <c r="A13686" t="s">
        <v>16991</v>
      </c>
      <c r="B13686">
        <v>2017</v>
      </c>
      <c r="C13686">
        <v>9</v>
      </c>
      <c r="D13686">
        <v>26</v>
      </c>
      <c r="E13686" t="s">
        <v>31</v>
      </c>
      <c r="F13686" s="1" t="s">
        <v>9480</v>
      </c>
      <c r="G13686" s="1" t="s">
        <v>9480</v>
      </c>
      <c r="H13686" s="1" t="s">
        <v>9480</v>
      </c>
      <c r="I13686" t="s">
        <v>2496</v>
      </c>
      <c r="J13686" t="s">
        <v>23</v>
      </c>
      <c r="K13686">
        <v>810</v>
      </c>
      <c r="L13686">
        <v>42150</v>
      </c>
      <c r="M13686">
        <v>52.04</v>
      </c>
      <c r="N13686" t="e">
        <v>#N/A</v>
      </c>
      <c r="O13686" t="e">
        <v>#N/A</v>
      </c>
      <c r="P13686">
        <v>0</v>
      </c>
      <c r="Q13686">
        <v>0</v>
      </c>
      <c r="R13686">
        <v>3</v>
      </c>
    </row>
    <row r="13687" spans="1:18" x14ac:dyDescent="0.25">
      <c r="A13687" t="s">
        <v>2833</v>
      </c>
      <c r="B13687">
        <v>2018</v>
      </c>
      <c r="C13687">
        <v>9</v>
      </c>
      <c r="D13687">
        <v>24</v>
      </c>
      <c r="E13687" t="s">
        <v>1305</v>
      </c>
      <c r="F13687" s="1" t="s">
        <v>3205</v>
      </c>
      <c r="G13687" s="1" t="s">
        <v>3967</v>
      </c>
      <c r="H13687" s="1" t="s">
        <v>3206</v>
      </c>
      <c r="I13687" t="s">
        <v>18276</v>
      </c>
      <c r="J13687" t="s">
        <v>23</v>
      </c>
      <c r="K13687">
        <v>20615</v>
      </c>
      <c r="L13687">
        <v>1186393.25</v>
      </c>
      <c r="M13687">
        <v>57.55</v>
      </c>
      <c r="N13687" t="s">
        <v>9232</v>
      </c>
      <c r="O13687" t="s">
        <v>9511</v>
      </c>
      <c r="P13687">
        <v>0</v>
      </c>
      <c r="Q13687">
        <v>0</v>
      </c>
      <c r="R13687">
        <v>3</v>
      </c>
    </row>
    <row r="13688" spans="1:18" x14ac:dyDescent="0.25">
      <c r="A13688" t="s">
        <v>549</v>
      </c>
      <c r="B13688">
        <v>2016</v>
      </c>
      <c r="C13688">
        <v>2</v>
      </c>
      <c r="D13688">
        <v>18</v>
      </c>
      <c r="E13688" t="s">
        <v>92</v>
      </c>
      <c r="F13688" s="1" t="s">
        <v>3205</v>
      </c>
      <c r="G13688" s="1" t="s">
        <v>18746</v>
      </c>
      <c r="H13688" s="1" t="s">
        <v>3206</v>
      </c>
      <c r="I13688" t="s">
        <v>18903</v>
      </c>
      <c r="J13688" t="s">
        <v>23</v>
      </c>
      <c r="K13688">
        <v>647</v>
      </c>
      <c r="L13688">
        <v>28791.5</v>
      </c>
      <c r="M13688">
        <v>44.5</v>
      </c>
      <c r="N13688" t="s">
        <v>21993</v>
      </c>
      <c r="O13688" t="s">
        <v>23246</v>
      </c>
      <c r="P13688">
        <v>0</v>
      </c>
      <c r="Q13688">
        <v>0</v>
      </c>
      <c r="R13688">
        <v>1</v>
      </c>
    </row>
    <row r="13689" spans="1:18" x14ac:dyDescent="0.25">
      <c r="A13689" t="s">
        <v>549</v>
      </c>
      <c r="B13689">
        <v>2016</v>
      </c>
      <c r="C13689">
        <v>2</v>
      </c>
      <c r="D13689">
        <v>18</v>
      </c>
      <c r="E13689" t="s">
        <v>92</v>
      </c>
      <c r="F13689" s="1" t="s">
        <v>3205</v>
      </c>
      <c r="G13689" s="1" t="s">
        <v>3967</v>
      </c>
      <c r="H13689" s="1" t="s">
        <v>3206</v>
      </c>
      <c r="I13689" t="s">
        <v>550</v>
      </c>
      <c r="J13689" t="s">
        <v>23</v>
      </c>
      <c r="K13689">
        <v>6707</v>
      </c>
      <c r="L13689">
        <v>419187.5</v>
      </c>
      <c r="M13689">
        <v>62.5</v>
      </c>
      <c r="N13689" t="s">
        <v>9269</v>
      </c>
      <c r="O13689" t="s">
        <v>9615</v>
      </c>
      <c r="P13689">
        <v>0</v>
      </c>
      <c r="Q13689">
        <v>0</v>
      </c>
      <c r="R13689">
        <v>1</v>
      </c>
    </row>
    <row r="13690" spans="1:18" x14ac:dyDescent="0.25">
      <c r="A13690" t="s">
        <v>549</v>
      </c>
      <c r="B13690">
        <v>2016</v>
      </c>
      <c r="C13690">
        <v>2</v>
      </c>
      <c r="D13690">
        <v>18</v>
      </c>
      <c r="E13690" t="s">
        <v>92</v>
      </c>
      <c r="F13690" s="1" t="s">
        <v>3205</v>
      </c>
      <c r="G13690" s="1" t="s">
        <v>3863</v>
      </c>
      <c r="H13690" s="1" t="s">
        <v>3206</v>
      </c>
      <c r="I13690" t="s">
        <v>19569</v>
      </c>
      <c r="J13690" t="s">
        <v>23</v>
      </c>
      <c r="K13690">
        <v>4482</v>
      </c>
      <c r="L13690">
        <v>198776.7</v>
      </c>
      <c r="M13690">
        <v>44.35</v>
      </c>
      <c r="N13690" t="s">
        <v>9314</v>
      </c>
      <c r="O13690" t="s">
        <v>9453</v>
      </c>
      <c r="P13690">
        <v>1.984751079033405E-2</v>
      </c>
      <c r="Q13690">
        <v>0</v>
      </c>
      <c r="R13690">
        <v>1</v>
      </c>
    </row>
    <row r="13691" spans="1:18" x14ac:dyDescent="0.25">
      <c r="A13691" t="s">
        <v>549</v>
      </c>
      <c r="B13691">
        <v>2016</v>
      </c>
      <c r="C13691">
        <v>2</v>
      </c>
      <c r="D13691">
        <v>18</v>
      </c>
      <c r="E13691" t="s">
        <v>92</v>
      </c>
      <c r="F13691" s="1" t="s">
        <v>3205</v>
      </c>
      <c r="G13691" s="1" t="s">
        <v>3863</v>
      </c>
      <c r="H13691" s="1" t="s">
        <v>3206</v>
      </c>
      <c r="I13691" t="s">
        <v>30</v>
      </c>
      <c r="J13691" t="s">
        <v>23</v>
      </c>
      <c r="K13691">
        <v>4169</v>
      </c>
      <c r="L13691">
        <v>126946.05</v>
      </c>
      <c r="M13691">
        <v>30.45</v>
      </c>
      <c r="N13691" t="s">
        <v>9346</v>
      </c>
      <c r="O13691" t="s">
        <v>9484</v>
      </c>
      <c r="P13691">
        <v>0</v>
      </c>
      <c r="Q13691">
        <v>0</v>
      </c>
      <c r="R13691">
        <v>1</v>
      </c>
    </row>
    <row r="13692" spans="1:18" x14ac:dyDescent="0.25">
      <c r="A13692" t="s">
        <v>7713</v>
      </c>
      <c r="B13692">
        <v>2016</v>
      </c>
      <c r="C13692">
        <v>8</v>
      </c>
      <c r="D13692">
        <v>25</v>
      </c>
      <c r="E13692" t="s">
        <v>7328</v>
      </c>
      <c r="F13692" s="1" t="s">
        <v>5207</v>
      </c>
      <c r="G13692" s="1" t="s">
        <v>20573</v>
      </c>
      <c r="H13692" s="1" t="s">
        <v>3201</v>
      </c>
      <c r="I13692" t="s">
        <v>5424</v>
      </c>
      <c r="J13692" t="s">
        <v>23</v>
      </c>
      <c r="K13692">
        <v>417</v>
      </c>
      <c r="L13692">
        <v>67462.259999999995</v>
      </c>
      <c r="M13692">
        <v>161.78</v>
      </c>
      <c r="N13692" t="s">
        <v>8851</v>
      </c>
      <c r="O13692" t="s">
        <v>9791</v>
      </c>
      <c r="P13692">
        <v>0</v>
      </c>
      <c r="Q13692">
        <v>0</v>
      </c>
      <c r="R13692">
        <v>3</v>
      </c>
    </row>
    <row r="13693" spans="1:18" x14ac:dyDescent="0.25">
      <c r="A13693" t="s">
        <v>7713</v>
      </c>
      <c r="B13693">
        <v>2016</v>
      </c>
      <c r="C13693">
        <v>8</v>
      </c>
      <c r="D13693">
        <v>25</v>
      </c>
      <c r="E13693" t="s">
        <v>7328</v>
      </c>
      <c r="F13693" s="1" t="s">
        <v>5207</v>
      </c>
      <c r="G13693" s="1" t="s">
        <v>20573</v>
      </c>
      <c r="H13693" s="1" t="s">
        <v>3201</v>
      </c>
      <c r="I13693" t="s">
        <v>20729</v>
      </c>
      <c r="J13693" t="s">
        <v>23</v>
      </c>
      <c r="K13693">
        <v>186</v>
      </c>
      <c r="L13693">
        <v>26620.32</v>
      </c>
      <c r="M13693">
        <v>143.12</v>
      </c>
      <c r="N13693" t="s">
        <v>7263</v>
      </c>
      <c r="O13693" t="s">
        <v>23191</v>
      </c>
      <c r="P13693">
        <v>0</v>
      </c>
      <c r="Q13693">
        <v>0</v>
      </c>
      <c r="R13693">
        <v>3</v>
      </c>
    </row>
    <row r="13694" spans="1:18" x14ac:dyDescent="0.25">
      <c r="A13694" t="s">
        <v>7713</v>
      </c>
      <c r="B13694">
        <v>2016</v>
      </c>
      <c r="C13694">
        <v>8</v>
      </c>
      <c r="D13694">
        <v>25</v>
      </c>
      <c r="E13694" t="s">
        <v>7328</v>
      </c>
      <c r="F13694" s="1" t="s">
        <v>5207</v>
      </c>
      <c r="G13694" s="1" t="s">
        <v>21008</v>
      </c>
      <c r="H13694" s="1" t="s">
        <v>3201</v>
      </c>
      <c r="I13694" t="s">
        <v>6944</v>
      </c>
      <c r="J13694" t="s">
        <v>23</v>
      </c>
      <c r="K13694">
        <v>231</v>
      </c>
      <c r="L13694">
        <v>34592.25</v>
      </c>
      <c r="M13694">
        <v>149.75</v>
      </c>
      <c r="N13694" t="s">
        <v>9358</v>
      </c>
      <c r="O13694" t="s">
        <v>9809</v>
      </c>
      <c r="P13694">
        <v>0</v>
      </c>
      <c r="Q13694">
        <v>0</v>
      </c>
      <c r="R13694">
        <v>3</v>
      </c>
    </row>
    <row r="13695" spans="1:18" x14ac:dyDescent="0.25">
      <c r="A13695" t="s">
        <v>7713</v>
      </c>
      <c r="B13695">
        <v>2016</v>
      </c>
      <c r="C13695">
        <v>8</v>
      </c>
      <c r="D13695">
        <v>25</v>
      </c>
      <c r="E13695" t="s">
        <v>7328</v>
      </c>
      <c r="F13695" s="1" t="s">
        <v>5207</v>
      </c>
      <c r="G13695" s="1" t="s">
        <v>20573</v>
      </c>
      <c r="H13695" s="1" t="s">
        <v>3201</v>
      </c>
      <c r="I13695" t="s">
        <v>20741</v>
      </c>
      <c r="J13695" t="s">
        <v>23</v>
      </c>
      <c r="K13695">
        <v>32</v>
      </c>
      <c r="L13695">
        <v>4579.84</v>
      </c>
      <c r="M13695">
        <v>143.12</v>
      </c>
      <c r="N13695" t="s">
        <v>7263</v>
      </c>
      <c r="O13695" t="s">
        <v>23191</v>
      </c>
      <c r="P13695">
        <v>0</v>
      </c>
      <c r="Q13695">
        <v>0</v>
      </c>
      <c r="R13695">
        <v>3</v>
      </c>
    </row>
    <row r="13696" spans="1:18" x14ac:dyDescent="0.25">
      <c r="A13696" t="s">
        <v>7713</v>
      </c>
      <c r="B13696">
        <v>2016</v>
      </c>
      <c r="C13696">
        <v>8</v>
      </c>
      <c r="D13696">
        <v>25</v>
      </c>
      <c r="E13696" t="s">
        <v>7328</v>
      </c>
      <c r="F13696" s="1" t="s">
        <v>5207</v>
      </c>
      <c r="G13696" s="1" t="s">
        <v>20573</v>
      </c>
      <c r="H13696" s="1" t="s">
        <v>3201</v>
      </c>
      <c r="I13696" t="s">
        <v>5831</v>
      </c>
      <c r="J13696" t="s">
        <v>23</v>
      </c>
      <c r="K13696">
        <v>460</v>
      </c>
      <c r="L13696">
        <v>65835.199999999997</v>
      </c>
      <c r="M13696">
        <v>143.12</v>
      </c>
      <c r="N13696" t="s">
        <v>8855</v>
      </c>
      <c r="O13696" t="s">
        <v>9798</v>
      </c>
      <c r="P13696">
        <v>0</v>
      </c>
      <c r="Q13696">
        <v>0</v>
      </c>
      <c r="R13696">
        <v>3</v>
      </c>
    </row>
    <row r="13697" spans="1:18" x14ac:dyDescent="0.25">
      <c r="A13697" t="s">
        <v>7713</v>
      </c>
      <c r="B13697">
        <v>2016</v>
      </c>
      <c r="C13697">
        <v>8</v>
      </c>
      <c r="D13697">
        <v>25</v>
      </c>
      <c r="E13697" t="s">
        <v>7328</v>
      </c>
      <c r="F13697" s="1" t="s">
        <v>5207</v>
      </c>
      <c r="G13697" s="1" t="s">
        <v>20573</v>
      </c>
      <c r="H13697" s="1" t="s">
        <v>3201</v>
      </c>
      <c r="I13697" t="s">
        <v>6103</v>
      </c>
      <c r="J13697" t="s">
        <v>23</v>
      </c>
      <c r="K13697">
        <v>294</v>
      </c>
      <c r="L13697">
        <v>43265.04</v>
      </c>
      <c r="M13697">
        <v>147.16</v>
      </c>
      <c r="N13697" t="s">
        <v>9055</v>
      </c>
      <c r="O13697" t="s">
        <v>9897</v>
      </c>
      <c r="P13697">
        <v>0</v>
      </c>
      <c r="Q13697">
        <v>0</v>
      </c>
      <c r="R13697">
        <v>3</v>
      </c>
    </row>
    <row r="13698" spans="1:18" x14ac:dyDescent="0.25">
      <c r="A13698" t="s">
        <v>15694</v>
      </c>
      <c r="B13698">
        <v>2019</v>
      </c>
      <c r="C13698">
        <v>9</v>
      </c>
      <c r="D13698">
        <v>20</v>
      </c>
      <c r="E13698" t="s">
        <v>7328</v>
      </c>
      <c r="F13698" s="1" t="s">
        <v>5207</v>
      </c>
      <c r="G13698" s="1" t="s">
        <v>20573</v>
      </c>
      <c r="H13698" s="1" t="s">
        <v>3201</v>
      </c>
      <c r="I13698" t="s">
        <v>20701</v>
      </c>
      <c r="J13698" t="s">
        <v>23</v>
      </c>
      <c r="K13698">
        <v>3342</v>
      </c>
      <c r="L13698">
        <v>774007.2</v>
      </c>
      <c r="M13698">
        <v>231.6</v>
      </c>
      <c r="N13698" t="s">
        <v>7263</v>
      </c>
      <c r="O13698" t="s">
        <v>23191</v>
      </c>
      <c r="P13698">
        <v>0</v>
      </c>
      <c r="Q13698">
        <v>0</v>
      </c>
      <c r="R13698">
        <v>3</v>
      </c>
    </row>
    <row r="13699" spans="1:18" x14ac:dyDescent="0.25">
      <c r="A13699" t="s">
        <v>8421</v>
      </c>
      <c r="B13699">
        <v>2018</v>
      </c>
      <c r="C13699">
        <v>3</v>
      </c>
      <c r="D13699">
        <v>26</v>
      </c>
      <c r="E13699" t="s">
        <v>8164</v>
      </c>
      <c r="F13699" s="1" t="s">
        <v>5207</v>
      </c>
      <c r="G13699" s="1" t="s">
        <v>20573</v>
      </c>
      <c r="H13699" s="1" t="s">
        <v>7263</v>
      </c>
      <c r="I13699" t="s">
        <v>20856</v>
      </c>
      <c r="J13699" t="s">
        <v>23</v>
      </c>
      <c r="K13699">
        <v>856</v>
      </c>
      <c r="L13699">
        <v>119343.98</v>
      </c>
      <c r="M13699">
        <v>139.41999999999999</v>
      </c>
      <c r="N13699" t="s">
        <v>7263</v>
      </c>
      <c r="O13699" t="s">
        <v>23274</v>
      </c>
      <c r="P13699">
        <v>0</v>
      </c>
      <c r="Q13699">
        <v>0</v>
      </c>
      <c r="R13699">
        <v>1</v>
      </c>
    </row>
    <row r="13700" spans="1:18" x14ac:dyDescent="0.25">
      <c r="A13700" t="s">
        <v>8421</v>
      </c>
      <c r="B13700">
        <v>2018</v>
      </c>
      <c r="C13700">
        <v>3</v>
      </c>
      <c r="D13700">
        <v>26</v>
      </c>
      <c r="E13700" t="s">
        <v>8164</v>
      </c>
      <c r="F13700" s="1" t="s">
        <v>5207</v>
      </c>
      <c r="G13700" s="1" t="s">
        <v>20573</v>
      </c>
      <c r="H13700" s="1" t="s">
        <v>7263</v>
      </c>
      <c r="I13700" t="s">
        <v>20834</v>
      </c>
      <c r="J13700" t="s">
        <v>23</v>
      </c>
      <c r="K13700">
        <v>1248</v>
      </c>
      <c r="L13700">
        <v>209326.94</v>
      </c>
      <c r="M13700">
        <v>167.73</v>
      </c>
      <c r="N13700" t="s">
        <v>9062</v>
      </c>
      <c r="O13700" t="s">
        <v>9456</v>
      </c>
      <c r="P13700">
        <v>0</v>
      </c>
      <c r="Q13700">
        <v>5.8534472775055225E-2</v>
      </c>
      <c r="R13700">
        <v>1</v>
      </c>
    </row>
    <row r="13701" spans="1:18" x14ac:dyDescent="0.25">
      <c r="A13701" t="s">
        <v>7369</v>
      </c>
      <c r="B13701">
        <v>2016</v>
      </c>
      <c r="C13701">
        <v>1</v>
      </c>
      <c r="D13701">
        <v>13</v>
      </c>
      <c r="E13701" t="s">
        <v>7362</v>
      </c>
      <c r="F13701" s="1" t="s">
        <v>5207</v>
      </c>
      <c r="G13701" s="1" t="s">
        <v>20931</v>
      </c>
      <c r="H13701" s="1" t="s">
        <v>7263</v>
      </c>
      <c r="I13701" t="s">
        <v>6654</v>
      </c>
      <c r="J13701" t="s">
        <v>23</v>
      </c>
      <c r="K13701">
        <v>400</v>
      </c>
      <c r="L13701">
        <v>54400</v>
      </c>
      <c r="M13701">
        <v>136</v>
      </c>
      <c r="N13701" t="s">
        <v>9113</v>
      </c>
      <c r="O13701" t="s">
        <v>9475</v>
      </c>
      <c r="P13701">
        <v>0</v>
      </c>
      <c r="Q13701">
        <v>2.4283935156735645E-2</v>
      </c>
      <c r="R13701">
        <v>1</v>
      </c>
    </row>
    <row r="13702" spans="1:18" x14ac:dyDescent="0.25">
      <c r="A13702" t="s">
        <v>7594</v>
      </c>
      <c r="B13702">
        <v>2016</v>
      </c>
      <c r="C13702">
        <v>6</v>
      </c>
      <c r="D13702">
        <v>8</v>
      </c>
      <c r="E13702" t="s">
        <v>7304</v>
      </c>
      <c r="F13702" s="1" t="s">
        <v>9480</v>
      </c>
      <c r="G13702" s="1" t="s">
        <v>9480</v>
      </c>
      <c r="H13702" s="1" t="s">
        <v>9480</v>
      </c>
      <c r="I13702" t="s">
        <v>7595</v>
      </c>
      <c r="J13702" t="s">
        <v>38</v>
      </c>
      <c r="K13702">
        <v>76</v>
      </c>
      <c r="L13702">
        <v>140.6</v>
      </c>
      <c r="M13702">
        <v>1.85</v>
      </c>
      <c r="N13702" t="e">
        <v>#N/A</v>
      </c>
      <c r="O13702" t="e">
        <v>#N/A</v>
      </c>
      <c r="P13702">
        <v>0</v>
      </c>
      <c r="Q13702">
        <v>0</v>
      </c>
      <c r="R13702">
        <v>2</v>
      </c>
    </row>
    <row r="13703" spans="1:18" x14ac:dyDescent="0.25">
      <c r="A13703" t="s">
        <v>7594</v>
      </c>
      <c r="B13703">
        <v>2016</v>
      </c>
      <c r="C13703">
        <v>6</v>
      </c>
      <c r="D13703">
        <v>8</v>
      </c>
      <c r="E13703" t="s">
        <v>7304</v>
      </c>
      <c r="F13703" s="1" t="s">
        <v>5207</v>
      </c>
      <c r="G13703" s="1" t="s">
        <v>21548</v>
      </c>
      <c r="H13703" s="1" t="s">
        <v>7263</v>
      </c>
      <c r="I13703" t="s">
        <v>6398</v>
      </c>
      <c r="J13703" t="s">
        <v>38</v>
      </c>
      <c r="K13703">
        <v>80</v>
      </c>
      <c r="L13703">
        <v>220</v>
      </c>
      <c r="M13703">
        <v>2.75</v>
      </c>
      <c r="N13703" t="s">
        <v>6398</v>
      </c>
      <c r="O13703" t="s">
        <v>9952</v>
      </c>
      <c r="P13703">
        <v>0</v>
      </c>
      <c r="Q13703">
        <v>0</v>
      </c>
      <c r="R13703">
        <v>2</v>
      </c>
    </row>
    <row r="13704" spans="1:18" x14ac:dyDescent="0.25">
      <c r="A13704" t="s">
        <v>7594</v>
      </c>
      <c r="B13704">
        <v>2016</v>
      </c>
      <c r="C13704">
        <v>6</v>
      </c>
      <c r="D13704">
        <v>8</v>
      </c>
      <c r="E13704" t="s">
        <v>7304</v>
      </c>
      <c r="F13704" s="1" t="s">
        <v>5207</v>
      </c>
      <c r="G13704" s="1" t="s">
        <v>21548</v>
      </c>
      <c r="H13704" s="1" t="s">
        <v>7263</v>
      </c>
      <c r="I13704" t="s">
        <v>6400</v>
      </c>
      <c r="J13704" t="s">
        <v>38</v>
      </c>
      <c r="K13704">
        <v>100</v>
      </c>
      <c r="L13704">
        <v>327</v>
      </c>
      <c r="M13704">
        <v>3.27</v>
      </c>
      <c r="N13704" t="s">
        <v>6400</v>
      </c>
      <c r="O13704" t="s">
        <v>9953</v>
      </c>
      <c r="P13704">
        <v>0</v>
      </c>
      <c r="Q13704">
        <v>0</v>
      </c>
      <c r="R13704">
        <v>2</v>
      </c>
    </row>
    <row r="13705" spans="1:18" x14ac:dyDescent="0.25">
      <c r="A13705" t="s">
        <v>1531</v>
      </c>
      <c r="B13705">
        <v>2017</v>
      </c>
      <c r="C13705">
        <v>4</v>
      </c>
      <c r="D13705">
        <v>18</v>
      </c>
      <c r="E13705" t="s">
        <v>226</v>
      </c>
      <c r="F13705" s="1" t="s">
        <v>3205</v>
      </c>
      <c r="G13705" s="1" t="s">
        <v>3863</v>
      </c>
      <c r="H13705" s="1" t="s">
        <v>3206</v>
      </c>
      <c r="I13705" t="s">
        <v>19060</v>
      </c>
      <c r="J13705" t="s">
        <v>23</v>
      </c>
      <c r="K13705">
        <v>17120</v>
      </c>
      <c r="L13705">
        <v>802500</v>
      </c>
      <c r="M13705">
        <v>46.88</v>
      </c>
      <c r="N13705" t="s">
        <v>9344</v>
      </c>
      <c r="O13705" t="s">
        <v>9496</v>
      </c>
      <c r="P13705">
        <v>3.9816758144422926E-2</v>
      </c>
      <c r="Q13705">
        <v>0</v>
      </c>
      <c r="R13705">
        <v>2</v>
      </c>
    </row>
    <row r="13706" spans="1:18" x14ac:dyDescent="0.25">
      <c r="A13706" t="s">
        <v>1531</v>
      </c>
      <c r="B13706">
        <v>2017</v>
      </c>
      <c r="C13706">
        <v>4</v>
      </c>
      <c r="D13706">
        <v>18</v>
      </c>
      <c r="E13706" t="s">
        <v>226</v>
      </c>
      <c r="F13706" s="1" t="s">
        <v>3205</v>
      </c>
      <c r="G13706" s="1" t="s">
        <v>3863</v>
      </c>
      <c r="H13706" s="1" t="s">
        <v>3206</v>
      </c>
      <c r="I13706" t="s">
        <v>19064</v>
      </c>
      <c r="J13706" t="s">
        <v>23</v>
      </c>
      <c r="K13706">
        <v>3450</v>
      </c>
      <c r="L13706">
        <v>161718.75</v>
      </c>
      <c r="M13706">
        <v>46.88</v>
      </c>
      <c r="N13706" t="s">
        <v>9346</v>
      </c>
      <c r="O13706" t="s">
        <v>9484</v>
      </c>
      <c r="P13706">
        <v>0</v>
      </c>
      <c r="Q13706">
        <v>0</v>
      </c>
      <c r="R13706">
        <v>2</v>
      </c>
    </row>
    <row r="13707" spans="1:18" x14ac:dyDescent="0.25">
      <c r="A13707" t="s">
        <v>10952</v>
      </c>
      <c r="B13707">
        <v>2019</v>
      </c>
      <c r="C13707">
        <v>5</v>
      </c>
      <c r="D13707">
        <v>15</v>
      </c>
      <c r="E13707" t="s">
        <v>15721</v>
      </c>
      <c r="F13707" s="1" t="s">
        <v>3205</v>
      </c>
      <c r="G13707" s="1" t="s">
        <v>3863</v>
      </c>
      <c r="H13707" s="1" t="s">
        <v>3206</v>
      </c>
      <c r="I13707" t="s">
        <v>19221</v>
      </c>
      <c r="J13707" t="s">
        <v>23</v>
      </c>
      <c r="K13707">
        <v>19975</v>
      </c>
      <c r="L13707">
        <v>1028712.5</v>
      </c>
      <c r="M13707">
        <v>51.5</v>
      </c>
      <c r="N13707" t="s">
        <v>9347</v>
      </c>
      <c r="O13707" t="s">
        <v>9542</v>
      </c>
      <c r="P13707">
        <v>8.0289698840596724E-2</v>
      </c>
      <c r="Q13707">
        <v>0</v>
      </c>
      <c r="R13707">
        <v>2</v>
      </c>
    </row>
    <row r="13708" spans="1:18" x14ac:dyDescent="0.25">
      <c r="A13708" t="s">
        <v>14602</v>
      </c>
      <c r="B13708">
        <v>2019</v>
      </c>
      <c r="C13708">
        <v>5</v>
      </c>
      <c r="D13708">
        <v>29</v>
      </c>
      <c r="E13708" t="s">
        <v>174</v>
      </c>
      <c r="F13708" s="1" t="s">
        <v>3205</v>
      </c>
      <c r="G13708" s="1" t="s">
        <v>3863</v>
      </c>
      <c r="H13708" s="1" t="s">
        <v>3206</v>
      </c>
      <c r="I13708" t="s">
        <v>19205</v>
      </c>
      <c r="J13708" t="s">
        <v>23</v>
      </c>
      <c r="K13708">
        <v>9440</v>
      </c>
      <c r="L13708">
        <v>448399.97</v>
      </c>
      <c r="M13708">
        <v>47.5</v>
      </c>
      <c r="N13708" t="s">
        <v>9335</v>
      </c>
      <c r="O13708" t="s">
        <v>9441</v>
      </c>
      <c r="P13708">
        <v>0.12724850134172863</v>
      </c>
      <c r="Q13708">
        <v>0</v>
      </c>
      <c r="R13708">
        <v>2</v>
      </c>
    </row>
    <row r="13709" spans="1:18" x14ac:dyDescent="0.25">
      <c r="A13709" t="s">
        <v>14602</v>
      </c>
      <c r="B13709">
        <v>2019</v>
      </c>
      <c r="C13709">
        <v>5</v>
      </c>
      <c r="D13709">
        <v>29</v>
      </c>
      <c r="E13709" t="s">
        <v>174</v>
      </c>
      <c r="F13709" s="1" t="s">
        <v>3205</v>
      </c>
      <c r="G13709" s="1" t="s">
        <v>3384</v>
      </c>
      <c r="H13709" s="1" t="s">
        <v>3206</v>
      </c>
      <c r="I13709" t="s">
        <v>17214</v>
      </c>
      <c r="J13709" t="s">
        <v>23</v>
      </c>
      <c r="K13709">
        <v>9905</v>
      </c>
      <c r="L13709">
        <v>475440</v>
      </c>
      <c r="M13709">
        <v>48</v>
      </c>
      <c r="N13709" t="s">
        <v>645</v>
      </c>
      <c r="O13709" t="s">
        <v>9450</v>
      </c>
      <c r="P13709">
        <v>9.1123449223886266E-2</v>
      </c>
      <c r="Q13709">
        <v>0</v>
      </c>
      <c r="R13709">
        <v>2</v>
      </c>
    </row>
    <row r="13710" spans="1:18" x14ac:dyDescent="0.25">
      <c r="A13710" t="s">
        <v>2433</v>
      </c>
      <c r="B13710">
        <v>2018</v>
      </c>
      <c r="C13710">
        <v>4</v>
      </c>
      <c r="D13710">
        <v>27</v>
      </c>
      <c r="E13710" t="s">
        <v>1515</v>
      </c>
      <c r="F13710" s="1" t="s">
        <v>3205</v>
      </c>
      <c r="G13710" s="1" t="s">
        <v>3384</v>
      </c>
      <c r="H13710" s="1" t="s">
        <v>3206</v>
      </c>
      <c r="I13710" t="s">
        <v>17023</v>
      </c>
      <c r="J13710" t="s">
        <v>23</v>
      </c>
      <c r="K13710">
        <v>4510</v>
      </c>
      <c r="L13710">
        <v>220088</v>
      </c>
      <c r="M13710">
        <v>48.8</v>
      </c>
      <c r="N13710" t="s">
        <v>309</v>
      </c>
      <c r="O13710" t="s">
        <v>9556</v>
      </c>
      <c r="P13710">
        <v>0</v>
      </c>
      <c r="Q13710">
        <v>0</v>
      </c>
      <c r="R13710">
        <v>2</v>
      </c>
    </row>
    <row r="13711" spans="1:18" x14ac:dyDescent="0.25">
      <c r="A13711" t="s">
        <v>3142</v>
      </c>
      <c r="B13711">
        <v>2018</v>
      </c>
      <c r="C13711">
        <v>12</v>
      </c>
      <c r="D13711">
        <v>18</v>
      </c>
      <c r="E13711" t="s">
        <v>2641</v>
      </c>
      <c r="F13711" s="1" t="s">
        <v>3205</v>
      </c>
      <c r="G13711" s="1" t="s">
        <v>3967</v>
      </c>
      <c r="H13711" s="1" t="s">
        <v>3206</v>
      </c>
      <c r="I13711" t="s">
        <v>18428</v>
      </c>
      <c r="J13711" t="s">
        <v>23</v>
      </c>
      <c r="K13711">
        <v>51626</v>
      </c>
      <c r="L13711">
        <v>4363687.9000000004</v>
      </c>
      <c r="M13711">
        <v>84.53</v>
      </c>
      <c r="N13711" t="s">
        <v>21940</v>
      </c>
      <c r="O13711" t="s">
        <v>23370</v>
      </c>
      <c r="P13711">
        <v>0</v>
      </c>
      <c r="Q13711">
        <v>0</v>
      </c>
      <c r="R13711">
        <v>4</v>
      </c>
    </row>
    <row r="13712" spans="1:18" x14ac:dyDescent="0.25">
      <c r="A13712" t="s">
        <v>7875</v>
      </c>
      <c r="B13712">
        <v>2017</v>
      </c>
      <c r="C13712">
        <v>1</v>
      </c>
      <c r="D13712">
        <v>27</v>
      </c>
      <c r="E13712" t="s">
        <v>7471</v>
      </c>
      <c r="F13712" s="1" t="s">
        <v>5207</v>
      </c>
      <c r="G13712" s="1" t="s">
        <v>20573</v>
      </c>
      <c r="H13712" s="1" t="s">
        <v>7263</v>
      </c>
      <c r="I13712" t="s">
        <v>20873</v>
      </c>
      <c r="J13712" t="s">
        <v>23</v>
      </c>
      <c r="K13712">
        <v>985.5</v>
      </c>
      <c r="L13712">
        <v>194636.25</v>
      </c>
      <c r="M13712">
        <v>197.5</v>
      </c>
      <c r="N13712" t="s">
        <v>9082</v>
      </c>
      <c r="O13712" t="s">
        <v>9476</v>
      </c>
      <c r="P13712">
        <v>0</v>
      </c>
      <c r="Q13712">
        <v>2.3301008403514442E-2</v>
      </c>
      <c r="R13712">
        <v>1</v>
      </c>
    </row>
    <row r="13713" spans="1:18" x14ac:dyDescent="0.25">
      <c r="A13713" t="s">
        <v>16993</v>
      </c>
      <c r="B13713">
        <v>2018</v>
      </c>
      <c r="C13713">
        <v>5</v>
      </c>
      <c r="D13713">
        <v>1</v>
      </c>
      <c r="E13713" t="s">
        <v>16463</v>
      </c>
      <c r="F13713" s="1" t="s">
        <v>9480</v>
      </c>
      <c r="G13713" s="1" t="s">
        <v>9480</v>
      </c>
      <c r="H13713" s="1" t="s">
        <v>9480</v>
      </c>
      <c r="I13713" t="s">
        <v>16439</v>
      </c>
      <c r="J13713" t="s">
        <v>23</v>
      </c>
      <c r="K13713">
        <v>3240</v>
      </c>
      <c r="L13713">
        <v>311040</v>
      </c>
      <c r="M13713">
        <v>96</v>
      </c>
      <c r="N13713" t="e">
        <v>#N/A</v>
      </c>
      <c r="O13713" t="e">
        <v>#N/A</v>
      </c>
      <c r="P13713">
        <v>0</v>
      </c>
      <c r="Q13713">
        <v>0</v>
      </c>
      <c r="R13713">
        <v>2</v>
      </c>
    </row>
    <row r="13714" spans="1:18" x14ac:dyDescent="0.25">
      <c r="A13714" t="s">
        <v>1759</v>
      </c>
      <c r="B13714">
        <v>2017</v>
      </c>
      <c r="C13714">
        <v>8</v>
      </c>
      <c r="D13714">
        <v>11</v>
      </c>
      <c r="E13714" t="s">
        <v>226</v>
      </c>
      <c r="F13714" s="1" t="s">
        <v>3205</v>
      </c>
      <c r="G13714" s="1" t="s">
        <v>3384</v>
      </c>
      <c r="H13714" s="1" t="s">
        <v>3206</v>
      </c>
      <c r="I13714" t="s">
        <v>17074</v>
      </c>
      <c r="J13714" t="s">
        <v>23</v>
      </c>
      <c r="K13714">
        <v>9365</v>
      </c>
      <c r="L13714">
        <v>341822.5</v>
      </c>
      <c r="M13714">
        <v>36.5</v>
      </c>
      <c r="N13714" t="s">
        <v>166</v>
      </c>
      <c r="O13714" t="s">
        <v>9509</v>
      </c>
      <c r="P13714">
        <v>0</v>
      </c>
      <c r="Q13714">
        <v>0</v>
      </c>
      <c r="R13714">
        <v>3</v>
      </c>
    </row>
    <row r="13715" spans="1:18" x14ac:dyDescent="0.25">
      <c r="A13715" t="s">
        <v>1759</v>
      </c>
      <c r="B13715">
        <v>2017</v>
      </c>
      <c r="C13715">
        <v>8</v>
      </c>
      <c r="D13715">
        <v>11</v>
      </c>
      <c r="E13715" t="s">
        <v>226</v>
      </c>
      <c r="F13715" s="1" t="s">
        <v>3205</v>
      </c>
      <c r="G13715" s="1" t="s">
        <v>3384</v>
      </c>
      <c r="H13715" s="1" t="s">
        <v>3206</v>
      </c>
      <c r="I13715" t="s">
        <v>17079</v>
      </c>
      <c r="J13715" t="s">
        <v>23</v>
      </c>
      <c r="K13715">
        <v>12270</v>
      </c>
      <c r="L13715">
        <v>447855</v>
      </c>
      <c r="M13715">
        <v>36.5</v>
      </c>
      <c r="N13715" t="s">
        <v>170</v>
      </c>
      <c r="O13715" t="s">
        <v>9516</v>
      </c>
      <c r="P13715">
        <v>3.660242098978287E-2</v>
      </c>
      <c r="Q13715">
        <v>0</v>
      </c>
      <c r="R13715">
        <v>3</v>
      </c>
    </row>
    <row r="13716" spans="1:18" x14ac:dyDescent="0.25">
      <c r="A13716" t="s">
        <v>8173</v>
      </c>
      <c r="B13716">
        <v>2017</v>
      </c>
      <c r="C13716">
        <v>9</v>
      </c>
      <c r="D13716">
        <v>7</v>
      </c>
      <c r="E13716" t="s">
        <v>7304</v>
      </c>
      <c r="F13716" s="1" t="s">
        <v>5207</v>
      </c>
      <c r="G13716" s="1" t="s">
        <v>20931</v>
      </c>
      <c r="H13716" s="1" t="s">
        <v>7263</v>
      </c>
      <c r="I13716" t="s">
        <v>20946</v>
      </c>
      <c r="J13716" t="s">
        <v>23</v>
      </c>
      <c r="K13716">
        <v>210</v>
      </c>
      <c r="L13716">
        <v>23150.400000000001</v>
      </c>
      <c r="M13716">
        <v>110.24</v>
      </c>
      <c r="N13716" t="s">
        <v>7263</v>
      </c>
      <c r="O13716" t="s">
        <v>23274</v>
      </c>
      <c r="P13716">
        <v>0</v>
      </c>
      <c r="Q13716">
        <v>0</v>
      </c>
      <c r="R13716">
        <v>3</v>
      </c>
    </row>
    <row r="13717" spans="1:18" x14ac:dyDescent="0.25">
      <c r="A13717" t="s">
        <v>8173</v>
      </c>
      <c r="B13717">
        <v>2017</v>
      </c>
      <c r="C13717">
        <v>9</v>
      </c>
      <c r="D13717">
        <v>7</v>
      </c>
      <c r="E13717" t="s">
        <v>7304</v>
      </c>
      <c r="F13717" s="1" t="s">
        <v>5207</v>
      </c>
      <c r="G13717" s="1" t="s">
        <v>21008</v>
      </c>
      <c r="H13717" s="1" t="s">
        <v>7263</v>
      </c>
      <c r="I13717" t="s">
        <v>6895</v>
      </c>
      <c r="J13717" t="s">
        <v>23</v>
      </c>
      <c r="K13717">
        <v>0.04</v>
      </c>
      <c r="L13717">
        <v>28.6</v>
      </c>
      <c r="M13717">
        <v>715</v>
      </c>
      <c r="N13717" t="s">
        <v>9356</v>
      </c>
      <c r="O13717" t="s">
        <v>9773</v>
      </c>
      <c r="P13717">
        <v>0</v>
      </c>
      <c r="Q13717">
        <v>0</v>
      </c>
      <c r="R13717">
        <v>3</v>
      </c>
    </row>
    <row r="13718" spans="1:18" x14ac:dyDescent="0.25">
      <c r="A13718" t="s">
        <v>8173</v>
      </c>
      <c r="B13718">
        <v>2017</v>
      </c>
      <c r="C13718">
        <v>9</v>
      </c>
      <c r="D13718">
        <v>7</v>
      </c>
      <c r="E13718" t="s">
        <v>7304</v>
      </c>
      <c r="F13718" s="1" t="s">
        <v>5207</v>
      </c>
      <c r="G13718" s="1" t="s">
        <v>20931</v>
      </c>
      <c r="H13718" s="1" t="s">
        <v>7263</v>
      </c>
      <c r="I13718" t="s">
        <v>20965</v>
      </c>
      <c r="J13718" t="s">
        <v>23</v>
      </c>
      <c r="K13718">
        <v>100</v>
      </c>
      <c r="L13718">
        <v>12555</v>
      </c>
      <c r="M13718">
        <v>125.55</v>
      </c>
      <c r="N13718" t="s">
        <v>9108</v>
      </c>
      <c r="O13718" t="s">
        <v>9458</v>
      </c>
      <c r="P13718">
        <v>0</v>
      </c>
      <c r="Q13718">
        <v>5.5249692175779658E-2</v>
      </c>
      <c r="R13718">
        <v>3</v>
      </c>
    </row>
    <row r="13719" spans="1:18" x14ac:dyDescent="0.25">
      <c r="A13719" t="s">
        <v>8173</v>
      </c>
      <c r="B13719">
        <v>2017</v>
      </c>
      <c r="C13719">
        <v>9</v>
      </c>
      <c r="D13719">
        <v>7</v>
      </c>
      <c r="E13719" t="s">
        <v>7304</v>
      </c>
      <c r="F13719" s="1" t="s">
        <v>5207</v>
      </c>
      <c r="G13719" s="1" t="s">
        <v>21008</v>
      </c>
      <c r="H13719" s="1" t="s">
        <v>7263</v>
      </c>
      <c r="I13719" t="s">
        <v>21022</v>
      </c>
      <c r="J13719" t="s">
        <v>23</v>
      </c>
      <c r="K13719">
        <v>250</v>
      </c>
      <c r="L13719">
        <v>31232.5</v>
      </c>
      <c r="M13719">
        <v>124.93</v>
      </c>
      <c r="N13719" t="s">
        <v>7263</v>
      </c>
      <c r="O13719" t="s">
        <v>23274</v>
      </c>
      <c r="P13719">
        <v>0</v>
      </c>
      <c r="Q13719">
        <v>0</v>
      </c>
      <c r="R13719">
        <v>3</v>
      </c>
    </row>
    <row r="13720" spans="1:18" x14ac:dyDescent="0.25">
      <c r="A13720" t="s">
        <v>2571</v>
      </c>
      <c r="B13720">
        <v>2018</v>
      </c>
      <c r="C13720">
        <v>6</v>
      </c>
      <c r="D13720">
        <v>14</v>
      </c>
      <c r="E13720" t="s">
        <v>1620</v>
      </c>
      <c r="F13720" s="1" t="s">
        <v>3205</v>
      </c>
      <c r="G13720" s="1" t="s">
        <v>3863</v>
      </c>
      <c r="H13720" s="1" t="s">
        <v>3206</v>
      </c>
      <c r="I13720" t="s">
        <v>18998</v>
      </c>
      <c r="J13720" t="s">
        <v>23</v>
      </c>
      <c r="K13720">
        <v>20510</v>
      </c>
      <c r="L13720">
        <v>1056265</v>
      </c>
      <c r="M13720">
        <v>51.5</v>
      </c>
      <c r="N13720" t="s">
        <v>9340</v>
      </c>
      <c r="O13720" t="s">
        <v>9482</v>
      </c>
      <c r="P13720">
        <v>8.0867377033553248E-2</v>
      </c>
      <c r="Q13720">
        <v>0</v>
      </c>
      <c r="R13720">
        <v>2</v>
      </c>
    </row>
    <row r="13721" spans="1:18" x14ac:dyDescent="0.25">
      <c r="A13721" t="s">
        <v>1314</v>
      </c>
      <c r="B13721">
        <v>2017</v>
      </c>
      <c r="C13721">
        <v>1</v>
      </c>
      <c r="D13721">
        <v>20</v>
      </c>
      <c r="E13721" t="s">
        <v>226</v>
      </c>
      <c r="F13721" s="1" t="s">
        <v>3205</v>
      </c>
      <c r="G13721" s="1" t="s">
        <v>3863</v>
      </c>
      <c r="H13721" s="1" t="s">
        <v>3206</v>
      </c>
      <c r="I13721" t="s">
        <v>19010</v>
      </c>
      <c r="J13721" t="s">
        <v>23</v>
      </c>
      <c r="K13721">
        <v>21100</v>
      </c>
      <c r="L13721">
        <v>949123.5</v>
      </c>
      <c r="M13721">
        <v>44.98</v>
      </c>
      <c r="N13721" t="s">
        <v>9337</v>
      </c>
      <c r="O13721" t="s">
        <v>9440</v>
      </c>
      <c r="P13721">
        <v>0.12068470364021268</v>
      </c>
      <c r="Q13721">
        <v>0</v>
      </c>
      <c r="R13721">
        <v>1</v>
      </c>
    </row>
    <row r="13722" spans="1:18" x14ac:dyDescent="0.25">
      <c r="A13722" t="s">
        <v>861</v>
      </c>
      <c r="B13722">
        <v>2016</v>
      </c>
      <c r="C13722">
        <v>5</v>
      </c>
      <c r="D13722">
        <v>6</v>
      </c>
      <c r="E13722" t="s">
        <v>174</v>
      </c>
      <c r="F13722" s="1" t="s">
        <v>3205</v>
      </c>
      <c r="G13722" s="1" t="s">
        <v>3863</v>
      </c>
      <c r="H13722" s="1" t="s">
        <v>3206</v>
      </c>
      <c r="I13722" t="s">
        <v>19087</v>
      </c>
      <c r="J13722" t="s">
        <v>23</v>
      </c>
      <c r="K13722">
        <v>6990</v>
      </c>
      <c r="L13722">
        <v>255134.97</v>
      </c>
      <c r="M13722">
        <v>36.5</v>
      </c>
      <c r="N13722" t="s">
        <v>9304</v>
      </c>
      <c r="O13722" t="s">
        <v>9502</v>
      </c>
      <c r="P13722">
        <v>0</v>
      </c>
      <c r="Q13722">
        <v>0</v>
      </c>
      <c r="R13722">
        <v>2</v>
      </c>
    </row>
    <row r="13723" spans="1:18" x14ac:dyDescent="0.25">
      <c r="A13723" t="s">
        <v>861</v>
      </c>
      <c r="B13723">
        <v>2016</v>
      </c>
      <c r="C13723">
        <v>5</v>
      </c>
      <c r="D13723">
        <v>6</v>
      </c>
      <c r="E13723" t="s">
        <v>174</v>
      </c>
      <c r="F13723" s="1" t="s">
        <v>3205</v>
      </c>
      <c r="G13723" s="1" t="s">
        <v>3227</v>
      </c>
      <c r="H13723" s="1" t="s">
        <v>3206</v>
      </c>
      <c r="I13723" t="s">
        <v>19939</v>
      </c>
      <c r="J13723" t="s">
        <v>23</v>
      </c>
      <c r="K13723">
        <v>1700</v>
      </c>
      <c r="L13723">
        <v>61540.01</v>
      </c>
      <c r="M13723">
        <v>36.200000000000003</v>
      </c>
      <c r="N13723" t="s">
        <v>22070</v>
      </c>
      <c r="O13723" t="s">
        <v>23261</v>
      </c>
      <c r="P13723">
        <v>0</v>
      </c>
      <c r="Q13723">
        <v>0</v>
      </c>
      <c r="R13723">
        <v>2</v>
      </c>
    </row>
    <row r="13724" spans="1:18" x14ac:dyDescent="0.25">
      <c r="A13724" t="s">
        <v>2383</v>
      </c>
      <c r="B13724">
        <v>2018</v>
      </c>
      <c r="C13724">
        <v>4</v>
      </c>
      <c r="D13724">
        <v>9</v>
      </c>
      <c r="E13724" t="s">
        <v>21</v>
      </c>
      <c r="F13724" s="1" t="s">
        <v>3205</v>
      </c>
      <c r="G13724" s="1" t="s">
        <v>3967</v>
      </c>
      <c r="H13724" s="1" t="s">
        <v>3206</v>
      </c>
      <c r="I13724" t="s">
        <v>18304</v>
      </c>
      <c r="J13724" t="s">
        <v>23</v>
      </c>
      <c r="K13724">
        <v>140</v>
      </c>
      <c r="L13724">
        <v>10990</v>
      </c>
      <c r="M13724">
        <v>78.5</v>
      </c>
      <c r="N13724" t="s">
        <v>9274</v>
      </c>
      <c r="O13724" t="s">
        <v>9687</v>
      </c>
      <c r="P13724">
        <v>0</v>
      </c>
      <c r="Q13724">
        <v>0</v>
      </c>
      <c r="R13724">
        <v>2</v>
      </c>
    </row>
    <row r="13725" spans="1:18" x14ac:dyDescent="0.25">
      <c r="A13725" t="s">
        <v>2383</v>
      </c>
      <c r="B13725">
        <v>2018</v>
      </c>
      <c r="C13725">
        <v>4</v>
      </c>
      <c r="D13725">
        <v>9</v>
      </c>
      <c r="E13725" t="s">
        <v>21</v>
      </c>
      <c r="F13725" s="1" t="s">
        <v>3205</v>
      </c>
      <c r="G13725" s="1" t="s">
        <v>3967</v>
      </c>
      <c r="H13725" s="1" t="s">
        <v>3206</v>
      </c>
      <c r="I13725" t="s">
        <v>18144</v>
      </c>
      <c r="J13725" t="s">
        <v>23</v>
      </c>
      <c r="K13725">
        <v>140</v>
      </c>
      <c r="L13725">
        <v>10990</v>
      </c>
      <c r="M13725">
        <v>78.5</v>
      </c>
      <c r="N13725" t="s">
        <v>9273</v>
      </c>
      <c r="O13725" t="s">
        <v>9567</v>
      </c>
      <c r="P13725">
        <v>0</v>
      </c>
      <c r="Q13725">
        <v>0</v>
      </c>
      <c r="R13725">
        <v>2</v>
      </c>
    </row>
    <row r="13726" spans="1:18" x14ac:dyDescent="0.25">
      <c r="A13726" t="s">
        <v>22185</v>
      </c>
      <c r="B13726">
        <v>2020</v>
      </c>
      <c r="C13726">
        <v>6</v>
      </c>
      <c r="D13726">
        <v>25</v>
      </c>
      <c r="E13726" t="s">
        <v>22187</v>
      </c>
      <c r="F13726" s="1" t="s">
        <v>3205</v>
      </c>
      <c r="G13726" s="1" t="s">
        <v>17478</v>
      </c>
      <c r="H13726" s="1" t="s">
        <v>3204</v>
      </c>
      <c r="I13726" t="s">
        <v>20496</v>
      </c>
      <c r="J13726" t="s">
        <v>23</v>
      </c>
      <c r="K13726">
        <v>120</v>
      </c>
      <c r="L13726">
        <v>4567.6000000000004</v>
      </c>
      <c r="M13726">
        <v>38.06</v>
      </c>
      <c r="N13726" t="s">
        <v>22142</v>
      </c>
      <c r="O13726" t="s">
        <v>23193</v>
      </c>
      <c r="P13726">
        <v>0</v>
      </c>
      <c r="Q13726">
        <v>0</v>
      </c>
      <c r="R13726">
        <v>2</v>
      </c>
    </row>
    <row r="13727" spans="1:18" x14ac:dyDescent="0.25">
      <c r="A13727" t="s">
        <v>22188</v>
      </c>
      <c r="B13727">
        <v>2020</v>
      </c>
      <c r="C13727">
        <v>5</v>
      </c>
      <c r="D13727">
        <v>27</v>
      </c>
      <c r="E13727" t="s">
        <v>22187</v>
      </c>
      <c r="F13727" s="1" t="s">
        <v>3205</v>
      </c>
      <c r="G13727" s="1" t="s">
        <v>17478</v>
      </c>
      <c r="H13727" s="1" t="s">
        <v>3204</v>
      </c>
      <c r="I13727" t="s">
        <v>20392</v>
      </c>
      <c r="J13727" t="s">
        <v>23</v>
      </c>
      <c r="K13727">
        <v>11</v>
      </c>
      <c r="L13727">
        <v>393.91</v>
      </c>
      <c r="M13727">
        <v>35.81</v>
      </c>
      <c r="N13727" t="s">
        <v>22155</v>
      </c>
      <c r="O13727" t="s">
        <v>23194</v>
      </c>
      <c r="P13727">
        <v>0</v>
      </c>
      <c r="Q13727">
        <v>0</v>
      </c>
      <c r="R13727">
        <v>2</v>
      </c>
    </row>
    <row r="13728" spans="1:18" x14ac:dyDescent="0.25">
      <c r="A13728" t="s">
        <v>22190</v>
      </c>
      <c r="B13728">
        <v>2020</v>
      </c>
      <c r="C13728">
        <v>3</v>
      </c>
      <c r="D13728">
        <v>27</v>
      </c>
      <c r="E13728" t="s">
        <v>22187</v>
      </c>
      <c r="F13728" s="1" t="s">
        <v>3205</v>
      </c>
      <c r="G13728" s="1" t="s">
        <v>17478</v>
      </c>
      <c r="H13728" s="1" t="s">
        <v>3204</v>
      </c>
      <c r="I13728" t="s">
        <v>17482</v>
      </c>
      <c r="J13728" t="s">
        <v>23</v>
      </c>
      <c r="K13728">
        <v>6</v>
      </c>
      <c r="L13728">
        <v>283.18</v>
      </c>
      <c r="M13728">
        <v>47.2</v>
      </c>
      <c r="N13728" t="s">
        <v>21825</v>
      </c>
      <c r="O13728" t="s">
        <v>23195</v>
      </c>
      <c r="P13728">
        <v>0</v>
      </c>
      <c r="Q13728">
        <v>0</v>
      </c>
      <c r="R13728">
        <v>1</v>
      </c>
    </row>
    <row r="13729" spans="1:18" x14ac:dyDescent="0.25">
      <c r="A13729" t="s">
        <v>22188</v>
      </c>
      <c r="B13729">
        <v>2020</v>
      </c>
      <c r="C13729">
        <v>5</v>
      </c>
      <c r="D13729">
        <v>27</v>
      </c>
      <c r="E13729" t="s">
        <v>22187</v>
      </c>
      <c r="F13729" s="1" t="s">
        <v>3205</v>
      </c>
      <c r="G13729" s="1" t="s">
        <v>17478</v>
      </c>
      <c r="H13729" s="1" t="s">
        <v>3204</v>
      </c>
      <c r="I13729" t="s">
        <v>17481</v>
      </c>
      <c r="J13729" t="s">
        <v>23</v>
      </c>
      <c r="K13729">
        <v>60</v>
      </c>
      <c r="L13729">
        <v>2223.62</v>
      </c>
      <c r="M13729">
        <v>37.06</v>
      </c>
      <c r="N13729" t="s">
        <v>21824</v>
      </c>
      <c r="O13729" t="s">
        <v>23196</v>
      </c>
      <c r="P13729">
        <v>0</v>
      </c>
      <c r="Q13729">
        <v>0</v>
      </c>
      <c r="R13729">
        <v>2</v>
      </c>
    </row>
    <row r="13730" spans="1:18" x14ac:dyDescent="0.25">
      <c r="A13730" t="s">
        <v>22192</v>
      </c>
      <c r="B13730">
        <v>2020</v>
      </c>
      <c r="C13730">
        <v>3</v>
      </c>
      <c r="D13730">
        <v>31</v>
      </c>
      <c r="E13730" t="s">
        <v>22194</v>
      </c>
      <c r="F13730" s="1" t="s">
        <v>3205</v>
      </c>
      <c r="G13730" s="1" t="s">
        <v>3216</v>
      </c>
      <c r="H13730" s="1" t="s">
        <v>3206</v>
      </c>
      <c r="I13730" t="s">
        <v>20124</v>
      </c>
      <c r="J13730" t="s">
        <v>23</v>
      </c>
      <c r="K13730">
        <v>598.79999999999995</v>
      </c>
      <c r="L13730">
        <v>35400.9</v>
      </c>
      <c r="M13730">
        <v>59.12</v>
      </c>
      <c r="N13730" t="s">
        <v>21840</v>
      </c>
      <c r="O13730" t="s">
        <v>23197</v>
      </c>
      <c r="P13730">
        <v>0</v>
      </c>
      <c r="Q13730">
        <v>0</v>
      </c>
      <c r="R13730">
        <v>1</v>
      </c>
    </row>
    <row r="13731" spans="1:18" x14ac:dyDescent="0.25">
      <c r="A13731" t="s">
        <v>22195</v>
      </c>
      <c r="B13731">
        <v>2020</v>
      </c>
      <c r="C13731">
        <v>4</v>
      </c>
      <c r="D13731">
        <v>7</v>
      </c>
      <c r="E13731" t="s">
        <v>22194</v>
      </c>
      <c r="F13731" s="1" t="s">
        <v>3205</v>
      </c>
      <c r="G13731" s="1" t="s">
        <v>3216</v>
      </c>
      <c r="H13731" s="1" t="s">
        <v>7263</v>
      </c>
      <c r="I13731" t="s">
        <v>20255</v>
      </c>
      <c r="J13731" t="s">
        <v>23</v>
      </c>
      <c r="K13731">
        <v>1321.2</v>
      </c>
      <c r="L13731">
        <v>76428.009999999995</v>
      </c>
      <c r="M13731">
        <v>57.85</v>
      </c>
      <c r="N13731" t="s">
        <v>21830</v>
      </c>
      <c r="O13731" t="s">
        <v>23198</v>
      </c>
      <c r="P13731">
        <v>0</v>
      </c>
      <c r="Q13731">
        <v>0</v>
      </c>
      <c r="R13731">
        <v>2</v>
      </c>
    </row>
    <row r="13732" spans="1:18" x14ac:dyDescent="0.25">
      <c r="A13732" t="s">
        <v>22197</v>
      </c>
      <c r="B13732">
        <v>2020</v>
      </c>
      <c r="C13732">
        <v>5</v>
      </c>
      <c r="D13732">
        <v>8</v>
      </c>
      <c r="E13732" t="s">
        <v>22194</v>
      </c>
      <c r="F13732" s="1" t="s">
        <v>3205</v>
      </c>
      <c r="G13732" s="1" t="s">
        <v>3216</v>
      </c>
      <c r="H13732" s="1" t="s">
        <v>7263</v>
      </c>
      <c r="I13732" t="s">
        <v>20255</v>
      </c>
      <c r="J13732" t="s">
        <v>23</v>
      </c>
      <c r="K13732">
        <v>440.4</v>
      </c>
      <c r="L13732">
        <v>24867.97</v>
      </c>
      <c r="M13732">
        <v>56.47</v>
      </c>
      <c r="N13732" t="s">
        <v>21830</v>
      </c>
      <c r="O13732" t="s">
        <v>23198</v>
      </c>
      <c r="P13732">
        <v>0</v>
      </c>
      <c r="Q13732">
        <v>0</v>
      </c>
      <c r="R13732">
        <v>2</v>
      </c>
    </row>
    <row r="13733" spans="1:18" x14ac:dyDescent="0.25">
      <c r="A13733" t="s">
        <v>22199</v>
      </c>
      <c r="B13733">
        <v>2020</v>
      </c>
      <c r="C13733">
        <v>3</v>
      </c>
      <c r="D13733">
        <v>27</v>
      </c>
      <c r="E13733" t="s">
        <v>22200</v>
      </c>
      <c r="F13733" s="1" t="s">
        <v>3205</v>
      </c>
      <c r="G13733" s="1" t="s">
        <v>3216</v>
      </c>
      <c r="H13733" s="1" t="s">
        <v>3206</v>
      </c>
      <c r="I13733" t="s">
        <v>20242</v>
      </c>
      <c r="J13733" t="s">
        <v>23</v>
      </c>
      <c r="K13733">
        <v>792</v>
      </c>
      <c r="L13733">
        <v>44352</v>
      </c>
      <c r="M13733">
        <v>56</v>
      </c>
      <c r="N13733" t="s">
        <v>10516</v>
      </c>
      <c r="O13733" t="s">
        <v>10651</v>
      </c>
      <c r="P13733">
        <v>0</v>
      </c>
      <c r="Q13733">
        <v>0</v>
      </c>
      <c r="R13733">
        <v>1</v>
      </c>
    </row>
    <row r="13734" spans="1:18" x14ac:dyDescent="0.25">
      <c r="A13734" t="s">
        <v>22201</v>
      </c>
      <c r="B13734">
        <v>2020</v>
      </c>
      <c r="C13734">
        <v>5</v>
      </c>
      <c r="D13734">
        <v>21</v>
      </c>
      <c r="E13734" t="s">
        <v>22194</v>
      </c>
      <c r="F13734" s="1" t="s">
        <v>3205</v>
      </c>
      <c r="G13734" s="1" t="s">
        <v>3216</v>
      </c>
      <c r="H13734" s="1" t="s">
        <v>3206</v>
      </c>
      <c r="I13734" t="s">
        <v>20368</v>
      </c>
      <c r="J13734" t="s">
        <v>23</v>
      </c>
      <c r="K13734">
        <v>931.2</v>
      </c>
      <c r="L13734">
        <v>65170</v>
      </c>
      <c r="M13734">
        <v>69.98</v>
      </c>
      <c r="N13734" t="s">
        <v>22153</v>
      </c>
      <c r="O13734" t="s">
        <v>23199</v>
      </c>
      <c r="P13734">
        <v>0</v>
      </c>
      <c r="Q13734">
        <v>0</v>
      </c>
      <c r="R13734">
        <v>2</v>
      </c>
    </row>
    <row r="13735" spans="1:18" x14ac:dyDescent="0.25">
      <c r="A13735" t="s">
        <v>22203</v>
      </c>
      <c r="B13735">
        <v>2020</v>
      </c>
      <c r="C13735">
        <v>4</v>
      </c>
      <c r="D13735">
        <v>20</v>
      </c>
      <c r="E13735" t="s">
        <v>22187</v>
      </c>
      <c r="F13735" s="1" t="s">
        <v>3205</v>
      </c>
      <c r="G13735" s="1" t="s">
        <v>20261</v>
      </c>
      <c r="H13735" s="1" t="s">
        <v>3204</v>
      </c>
      <c r="I13735" t="s">
        <v>20260</v>
      </c>
      <c r="J13735" t="s">
        <v>23</v>
      </c>
      <c r="K13735">
        <v>19</v>
      </c>
      <c r="L13735">
        <v>915</v>
      </c>
      <c r="M13735">
        <v>48.16</v>
      </c>
      <c r="N13735" t="s">
        <v>22149</v>
      </c>
      <c r="O13735" t="s">
        <v>23200</v>
      </c>
      <c r="P13735">
        <v>0</v>
      </c>
      <c r="Q13735">
        <v>0</v>
      </c>
      <c r="R13735">
        <v>2</v>
      </c>
    </row>
    <row r="13736" spans="1:18" x14ac:dyDescent="0.25">
      <c r="A13736" t="s">
        <v>22205</v>
      </c>
      <c r="B13736">
        <v>2020</v>
      </c>
      <c r="C13736">
        <v>5</v>
      </c>
      <c r="D13736">
        <v>30</v>
      </c>
      <c r="E13736" t="s">
        <v>22207</v>
      </c>
      <c r="F13736" s="1" t="s">
        <v>3205</v>
      </c>
      <c r="G13736" s="1" t="s">
        <v>3203</v>
      </c>
      <c r="H13736" s="1" t="s">
        <v>3206</v>
      </c>
      <c r="I13736" t="s">
        <v>17885</v>
      </c>
      <c r="J13736" t="s">
        <v>23</v>
      </c>
      <c r="K13736">
        <v>152</v>
      </c>
      <c r="L13736">
        <v>7417.6</v>
      </c>
      <c r="M13736">
        <v>48.8</v>
      </c>
      <c r="N13736" t="s">
        <v>2891</v>
      </c>
      <c r="O13736" t="s">
        <v>9541</v>
      </c>
      <c r="P13736">
        <v>0</v>
      </c>
      <c r="Q13736">
        <v>0</v>
      </c>
      <c r="R13736">
        <v>2</v>
      </c>
    </row>
    <row r="13737" spans="1:18" x14ac:dyDescent="0.25">
      <c r="A13737" t="s">
        <v>22205</v>
      </c>
      <c r="B13737">
        <v>2020</v>
      </c>
      <c r="C13737">
        <v>5</v>
      </c>
      <c r="D13737">
        <v>30</v>
      </c>
      <c r="E13737" t="s">
        <v>22207</v>
      </c>
      <c r="F13737" s="1" t="s">
        <v>3205</v>
      </c>
      <c r="G13737" s="1" t="s">
        <v>3203</v>
      </c>
      <c r="H13737" s="1" t="s">
        <v>3204</v>
      </c>
      <c r="I13737" t="s">
        <v>17927</v>
      </c>
      <c r="J13737" t="s">
        <v>23</v>
      </c>
      <c r="K13737">
        <v>23</v>
      </c>
      <c r="L13737">
        <v>924.6</v>
      </c>
      <c r="M13737">
        <v>40.200000000000003</v>
      </c>
      <c r="N13737" t="s">
        <v>2891</v>
      </c>
      <c r="O13737" t="s">
        <v>9645</v>
      </c>
      <c r="P13737">
        <v>0</v>
      </c>
      <c r="Q13737">
        <v>0</v>
      </c>
      <c r="R13737">
        <v>2</v>
      </c>
    </row>
    <row r="13738" spans="1:18" x14ac:dyDescent="0.25">
      <c r="A13738" t="s">
        <v>22208</v>
      </c>
      <c r="B13738">
        <v>2020</v>
      </c>
      <c r="C13738">
        <v>1</v>
      </c>
      <c r="D13738">
        <v>22</v>
      </c>
      <c r="E13738" t="s">
        <v>22187</v>
      </c>
      <c r="F13738" s="1" t="s">
        <v>3205</v>
      </c>
      <c r="G13738" s="1" t="s">
        <v>3203</v>
      </c>
      <c r="H13738" s="1" t="s">
        <v>7263</v>
      </c>
      <c r="I13738" t="s">
        <v>18016</v>
      </c>
      <c r="J13738" t="s">
        <v>23</v>
      </c>
      <c r="K13738">
        <v>25</v>
      </c>
      <c r="L13738">
        <v>1635.46</v>
      </c>
      <c r="M13738">
        <v>65.42</v>
      </c>
      <c r="N13738" t="s">
        <v>9124</v>
      </c>
      <c r="O13738" t="s">
        <v>9527</v>
      </c>
      <c r="P13738">
        <v>0</v>
      </c>
      <c r="Q13738">
        <v>0</v>
      </c>
      <c r="R13738">
        <v>1</v>
      </c>
    </row>
    <row r="13739" spans="1:18" x14ac:dyDescent="0.25">
      <c r="A13739" t="s">
        <v>22210</v>
      </c>
      <c r="B13739">
        <v>2020</v>
      </c>
      <c r="C13739">
        <v>2</v>
      </c>
      <c r="D13739">
        <v>18</v>
      </c>
      <c r="E13739" t="s">
        <v>22187</v>
      </c>
      <c r="F13739" s="1" t="s">
        <v>3205</v>
      </c>
      <c r="G13739" s="1" t="s">
        <v>3203</v>
      </c>
      <c r="H13739" s="1" t="s">
        <v>3204</v>
      </c>
      <c r="I13739" t="s">
        <v>20064</v>
      </c>
      <c r="J13739" t="s">
        <v>23</v>
      </c>
      <c r="K13739">
        <v>23</v>
      </c>
      <c r="L13739">
        <v>1315.83</v>
      </c>
      <c r="M13739">
        <v>57.21</v>
      </c>
      <c r="N13739" t="s">
        <v>9125</v>
      </c>
      <c r="O13739" t="s">
        <v>23201</v>
      </c>
      <c r="P13739">
        <v>0</v>
      </c>
      <c r="Q13739">
        <v>0</v>
      </c>
      <c r="R13739">
        <v>1</v>
      </c>
    </row>
    <row r="13740" spans="1:18" x14ac:dyDescent="0.25">
      <c r="A13740" t="s">
        <v>22212</v>
      </c>
      <c r="B13740">
        <v>2020</v>
      </c>
      <c r="C13740">
        <v>1</v>
      </c>
      <c r="D13740">
        <v>30</v>
      </c>
      <c r="E13740" t="s">
        <v>22207</v>
      </c>
      <c r="F13740" s="1" t="s">
        <v>3205</v>
      </c>
      <c r="G13740" s="1" t="s">
        <v>3203</v>
      </c>
      <c r="H13740" s="1" t="s">
        <v>3206</v>
      </c>
      <c r="I13740" t="s">
        <v>17889</v>
      </c>
      <c r="J13740" t="s">
        <v>23</v>
      </c>
      <c r="K13740">
        <v>108</v>
      </c>
      <c r="L13740">
        <v>5076</v>
      </c>
      <c r="M13740">
        <v>47</v>
      </c>
      <c r="N13740" t="s">
        <v>49</v>
      </c>
      <c r="O13740" t="s">
        <v>9491</v>
      </c>
      <c r="P13740">
        <v>0</v>
      </c>
      <c r="Q13740">
        <v>0</v>
      </c>
      <c r="R13740">
        <v>1</v>
      </c>
    </row>
    <row r="13741" spans="1:18" x14ac:dyDescent="0.25">
      <c r="A13741" t="s">
        <v>22210</v>
      </c>
      <c r="B13741">
        <v>2020</v>
      </c>
      <c r="C13741">
        <v>2</v>
      </c>
      <c r="D13741">
        <v>18</v>
      </c>
      <c r="E13741" t="s">
        <v>22187</v>
      </c>
      <c r="F13741" s="1" t="s">
        <v>3205</v>
      </c>
      <c r="G13741" s="1" t="s">
        <v>3203</v>
      </c>
      <c r="H13741" s="1" t="s">
        <v>3206</v>
      </c>
      <c r="I13741" t="s">
        <v>17889</v>
      </c>
      <c r="J13741" t="s">
        <v>23</v>
      </c>
      <c r="K13741">
        <v>250</v>
      </c>
      <c r="L13741">
        <v>12953.7</v>
      </c>
      <c r="M13741">
        <v>51.81</v>
      </c>
      <c r="N13741" t="s">
        <v>49</v>
      </c>
      <c r="O13741" t="s">
        <v>9491</v>
      </c>
      <c r="P13741">
        <v>0</v>
      </c>
      <c r="Q13741">
        <v>0</v>
      </c>
      <c r="R13741">
        <v>1</v>
      </c>
    </row>
    <row r="13742" spans="1:18" x14ac:dyDescent="0.25">
      <c r="A13742" t="s">
        <v>22214</v>
      </c>
      <c r="B13742">
        <v>2020</v>
      </c>
      <c r="C13742">
        <v>3</v>
      </c>
      <c r="D13742">
        <v>4</v>
      </c>
      <c r="E13742" t="s">
        <v>22207</v>
      </c>
      <c r="F13742" s="1" t="s">
        <v>3205</v>
      </c>
      <c r="G13742" s="1" t="s">
        <v>3203</v>
      </c>
      <c r="H13742" s="1" t="s">
        <v>3206</v>
      </c>
      <c r="I13742" t="s">
        <v>17889</v>
      </c>
      <c r="J13742" t="s">
        <v>23</v>
      </c>
      <c r="K13742">
        <v>330</v>
      </c>
      <c r="L13742">
        <v>15642</v>
      </c>
      <c r="M13742">
        <v>47.4</v>
      </c>
      <c r="N13742" t="s">
        <v>49</v>
      </c>
      <c r="O13742" t="s">
        <v>9491</v>
      </c>
      <c r="P13742">
        <v>0</v>
      </c>
      <c r="Q13742">
        <v>0</v>
      </c>
      <c r="R13742">
        <v>1</v>
      </c>
    </row>
    <row r="13743" spans="1:18" x14ac:dyDescent="0.25">
      <c r="A13743" t="s">
        <v>22216</v>
      </c>
      <c r="B13743">
        <v>2020</v>
      </c>
      <c r="C13743">
        <v>3</v>
      </c>
      <c r="D13743">
        <v>4</v>
      </c>
      <c r="E13743" t="s">
        <v>22207</v>
      </c>
      <c r="F13743" s="1" t="s">
        <v>3205</v>
      </c>
      <c r="G13743" s="1" t="s">
        <v>3203</v>
      </c>
      <c r="H13743" s="1" t="s">
        <v>3206</v>
      </c>
      <c r="I13743" t="s">
        <v>17889</v>
      </c>
      <c r="J13743" t="s">
        <v>23</v>
      </c>
      <c r="K13743">
        <v>6201</v>
      </c>
      <c r="L13743">
        <v>293927.40000000002</v>
      </c>
      <c r="M13743">
        <v>47.4</v>
      </c>
      <c r="N13743" t="s">
        <v>49</v>
      </c>
      <c r="O13743" t="s">
        <v>9491</v>
      </c>
      <c r="P13743">
        <v>0</v>
      </c>
      <c r="Q13743">
        <v>0</v>
      </c>
      <c r="R13743">
        <v>1</v>
      </c>
    </row>
    <row r="13744" spans="1:18" x14ac:dyDescent="0.25">
      <c r="A13744" t="s">
        <v>22217</v>
      </c>
      <c r="B13744">
        <v>2020</v>
      </c>
      <c r="C13744">
        <v>3</v>
      </c>
      <c r="D13744">
        <v>25</v>
      </c>
      <c r="E13744" t="s">
        <v>22207</v>
      </c>
      <c r="F13744" s="1" t="s">
        <v>3205</v>
      </c>
      <c r="G13744" s="1" t="s">
        <v>3203</v>
      </c>
      <c r="H13744" s="1" t="s">
        <v>3206</v>
      </c>
      <c r="I13744" t="s">
        <v>17889</v>
      </c>
      <c r="J13744" t="s">
        <v>23</v>
      </c>
      <c r="K13744">
        <v>442</v>
      </c>
      <c r="L13744">
        <v>21171.8</v>
      </c>
      <c r="M13744">
        <v>47.9</v>
      </c>
      <c r="N13744" t="s">
        <v>49</v>
      </c>
      <c r="O13744" t="s">
        <v>9491</v>
      </c>
      <c r="P13744">
        <v>0</v>
      </c>
      <c r="Q13744">
        <v>0</v>
      </c>
      <c r="R13744">
        <v>1</v>
      </c>
    </row>
    <row r="13745" spans="1:18" x14ac:dyDescent="0.25">
      <c r="A13745" t="s">
        <v>22219</v>
      </c>
      <c r="B13745">
        <v>2020</v>
      </c>
      <c r="C13745">
        <v>3</v>
      </c>
      <c r="D13745">
        <v>25</v>
      </c>
      <c r="E13745" t="s">
        <v>22207</v>
      </c>
      <c r="F13745" s="1" t="s">
        <v>3205</v>
      </c>
      <c r="G13745" s="1" t="s">
        <v>3203</v>
      </c>
      <c r="H13745" s="1" t="s">
        <v>3206</v>
      </c>
      <c r="I13745" t="s">
        <v>17889</v>
      </c>
      <c r="J13745" t="s">
        <v>23</v>
      </c>
      <c r="K13745">
        <v>222</v>
      </c>
      <c r="L13745">
        <v>10633.8</v>
      </c>
      <c r="M13745">
        <v>47.9</v>
      </c>
      <c r="N13745" t="s">
        <v>49</v>
      </c>
      <c r="O13745" t="s">
        <v>9491</v>
      </c>
      <c r="P13745">
        <v>0</v>
      </c>
      <c r="Q13745">
        <v>0</v>
      </c>
      <c r="R13745">
        <v>1</v>
      </c>
    </row>
    <row r="13746" spans="1:18" x14ac:dyDescent="0.25">
      <c r="A13746" t="s">
        <v>22220</v>
      </c>
      <c r="B13746">
        <v>2020</v>
      </c>
      <c r="C13746">
        <v>4</v>
      </c>
      <c r="D13746">
        <v>10</v>
      </c>
      <c r="E13746" t="s">
        <v>22187</v>
      </c>
      <c r="F13746" s="1" t="s">
        <v>3205</v>
      </c>
      <c r="G13746" s="1" t="s">
        <v>3203</v>
      </c>
      <c r="H13746" s="1" t="s">
        <v>3206</v>
      </c>
      <c r="I13746" t="s">
        <v>17889</v>
      </c>
      <c r="J13746" t="s">
        <v>23</v>
      </c>
      <c r="K13746">
        <v>1004</v>
      </c>
      <c r="L13746">
        <v>52209.09</v>
      </c>
      <c r="M13746">
        <v>52</v>
      </c>
      <c r="N13746" t="s">
        <v>49</v>
      </c>
      <c r="O13746" t="s">
        <v>9491</v>
      </c>
      <c r="P13746">
        <v>0</v>
      </c>
      <c r="Q13746">
        <v>0</v>
      </c>
      <c r="R13746">
        <v>2</v>
      </c>
    </row>
    <row r="13747" spans="1:18" x14ac:dyDescent="0.25">
      <c r="A13747" t="s">
        <v>22222</v>
      </c>
      <c r="B13747">
        <v>2020</v>
      </c>
      <c r="C13747">
        <v>4</v>
      </c>
      <c r="D13747">
        <v>25</v>
      </c>
      <c r="E13747" t="s">
        <v>22224</v>
      </c>
      <c r="F13747" s="1" t="s">
        <v>3205</v>
      </c>
      <c r="G13747" s="1" t="s">
        <v>3203</v>
      </c>
      <c r="H13747" s="1" t="s">
        <v>3206</v>
      </c>
      <c r="I13747" t="s">
        <v>17889</v>
      </c>
      <c r="J13747" t="s">
        <v>23</v>
      </c>
      <c r="K13747">
        <v>700</v>
      </c>
      <c r="L13747">
        <v>34160</v>
      </c>
      <c r="M13747">
        <v>48.8</v>
      </c>
      <c r="N13747" t="s">
        <v>49</v>
      </c>
      <c r="O13747" t="s">
        <v>9491</v>
      </c>
      <c r="P13747">
        <v>0</v>
      </c>
      <c r="Q13747">
        <v>0</v>
      </c>
      <c r="R13747">
        <v>2</v>
      </c>
    </row>
    <row r="13748" spans="1:18" x14ac:dyDescent="0.25">
      <c r="A13748" t="s">
        <v>22188</v>
      </c>
      <c r="B13748">
        <v>2020</v>
      </c>
      <c r="C13748">
        <v>5</v>
      </c>
      <c r="D13748">
        <v>27</v>
      </c>
      <c r="E13748" t="s">
        <v>22187</v>
      </c>
      <c r="F13748" s="1" t="s">
        <v>3205</v>
      </c>
      <c r="G13748" s="1" t="s">
        <v>3203</v>
      </c>
      <c r="H13748" s="1" t="s">
        <v>3206</v>
      </c>
      <c r="I13748" t="s">
        <v>17889</v>
      </c>
      <c r="J13748" t="s">
        <v>23</v>
      </c>
      <c r="K13748">
        <v>502</v>
      </c>
      <c r="L13748">
        <v>25270.27</v>
      </c>
      <c r="M13748">
        <v>50.34</v>
      </c>
      <c r="N13748" t="s">
        <v>49</v>
      </c>
      <c r="O13748" t="s">
        <v>9491</v>
      </c>
      <c r="P13748">
        <v>0</v>
      </c>
      <c r="Q13748">
        <v>0</v>
      </c>
      <c r="R13748">
        <v>2</v>
      </c>
    </row>
    <row r="13749" spans="1:18" x14ac:dyDescent="0.25">
      <c r="A13749" t="s">
        <v>22225</v>
      </c>
      <c r="B13749">
        <v>2020</v>
      </c>
      <c r="C13749">
        <v>6</v>
      </c>
      <c r="D13749">
        <v>11</v>
      </c>
      <c r="E13749" t="s">
        <v>22187</v>
      </c>
      <c r="F13749" s="1" t="s">
        <v>3205</v>
      </c>
      <c r="G13749" s="1" t="s">
        <v>3203</v>
      </c>
      <c r="H13749" s="1" t="s">
        <v>3206</v>
      </c>
      <c r="I13749" t="s">
        <v>17889</v>
      </c>
      <c r="J13749" t="s">
        <v>23</v>
      </c>
      <c r="K13749">
        <v>2400</v>
      </c>
      <c r="L13749">
        <v>110161.1</v>
      </c>
      <c r="M13749">
        <v>45.9</v>
      </c>
      <c r="N13749" t="s">
        <v>49</v>
      </c>
      <c r="O13749" t="s">
        <v>9491</v>
      </c>
      <c r="P13749">
        <v>0</v>
      </c>
      <c r="Q13749">
        <v>0</v>
      </c>
      <c r="R13749">
        <v>2</v>
      </c>
    </row>
    <row r="13750" spans="1:18" x14ac:dyDescent="0.25">
      <c r="A13750" t="s">
        <v>22227</v>
      </c>
      <c r="B13750">
        <v>2020</v>
      </c>
      <c r="C13750">
        <v>6</v>
      </c>
      <c r="D13750">
        <v>19</v>
      </c>
      <c r="E13750" t="s">
        <v>22187</v>
      </c>
      <c r="F13750" s="1" t="s">
        <v>3205</v>
      </c>
      <c r="G13750" s="1" t="s">
        <v>3203</v>
      </c>
      <c r="H13750" s="1" t="s">
        <v>3206</v>
      </c>
      <c r="I13750" t="s">
        <v>17889</v>
      </c>
      <c r="J13750" t="s">
        <v>23</v>
      </c>
      <c r="K13750">
        <v>570</v>
      </c>
      <c r="L13750">
        <v>26163.25</v>
      </c>
      <c r="M13750">
        <v>45.9</v>
      </c>
      <c r="N13750" t="s">
        <v>49</v>
      </c>
      <c r="O13750" t="s">
        <v>9491</v>
      </c>
      <c r="P13750">
        <v>0</v>
      </c>
      <c r="Q13750">
        <v>0</v>
      </c>
      <c r="R13750">
        <v>2</v>
      </c>
    </row>
    <row r="13751" spans="1:18" x14ac:dyDescent="0.25">
      <c r="A13751" t="s">
        <v>22216</v>
      </c>
      <c r="B13751">
        <v>2020</v>
      </c>
      <c r="C13751">
        <v>3</v>
      </c>
      <c r="D13751">
        <v>4</v>
      </c>
      <c r="E13751" t="s">
        <v>22207</v>
      </c>
      <c r="F13751" s="1" t="s">
        <v>3205</v>
      </c>
      <c r="G13751" s="1" t="s">
        <v>3203</v>
      </c>
      <c r="H13751" s="1" t="s">
        <v>3206</v>
      </c>
      <c r="I13751" t="s">
        <v>20103</v>
      </c>
      <c r="J13751" t="s">
        <v>23</v>
      </c>
      <c r="K13751">
        <v>254</v>
      </c>
      <c r="L13751">
        <v>9779</v>
      </c>
      <c r="M13751">
        <v>38.5</v>
      </c>
      <c r="N13751" t="s">
        <v>45</v>
      </c>
      <c r="O13751" t="s">
        <v>9488</v>
      </c>
      <c r="P13751">
        <v>0</v>
      </c>
      <c r="Q13751">
        <v>0</v>
      </c>
      <c r="R13751">
        <v>1</v>
      </c>
    </row>
    <row r="13752" spans="1:18" x14ac:dyDescent="0.25">
      <c r="A13752" t="s">
        <v>22222</v>
      </c>
      <c r="B13752">
        <v>2020</v>
      </c>
      <c r="C13752">
        <v>4</v>
      </c>
      <c r="D13752">
        <v>25</v>
      </c>
      <c r="E13752" t="s">
        <v>22224</v>
      </c>
      <c r="F13752" s="1" t="s">
        <v>3205</v>
      </c>
      <c r="G13752" s="1" t="s">
        <v>3203</v>
      </c>
      <c r="H13752" s="1" t="s">
        <v>3206</v>
      </c>
      <c r="I13752" t="s">
        <v>20103</v>
      </c>
      <c r="J13752" t="s">
        <v>23</v>
      </c>
      <c r="K13752">
        <v>1804</v>
      </c>
      <c r="L13752">
        <v>69093.2</v>
      </c>
      <c r="M13752">
        <v>38.299999999999997</v>
      </c>
      <c r="N13752" t="s">
        <v>45</v>
      </c>
      <c r="O13752" t="s">
        <v>9488</v>
      </c>
      <c r="P13752">
        <v>0</v>
      </c>
      <c r="Q13752">
        <v>0</v>
      </c>
      <c r="R13752">
        <v>2</v>
      </c>
    </row>
    <row r="13753" spans="1:18" x14ac:dyDescent="0.25">
      <c r="A13753" t="s">
        <v>22190</v>
      </c>
      <c r="B13753">
        <v>2020</v>
      </c>
      <c r="C13753">
        <v>3</v>
      </c>
      <c r="D13753">
        <v>27</v>
      </c>
      <c r="E13753" t="s">
        <v>22187</v>
      </c>
      <c r="F13753" s="1" t="s">
        <v>3205</v>
      </c>
      <c r="G13753" s="1" t="s">
        <v>3203</v>
      </c>
      <c r="H13753" s="1" t="s">
        <v>7263</v>
      </c>
      <c r="I13753" t="s">
        <v>20251</v>
      </c>
      <c r="J13753" t="s">
        <v>23</v>
      </c>
      <c r="K13753">
        <v>22</v>
      </c>
      <c r="L13753">
        <v>1165.49</v>
      </c>
      <c r="M13753">
        <v>52.98</v>
      </c>
      <c r="N13753" t="s">
        <v>45</v>
      </c>
      <c r="O13753" t="s">
        <v>23202</v>
      </c>
      <c r="P13753">
        <v>0</v>
      </c>
      <c r="Q13753">
        <v>0</v>
      </c>
      <c r="R13753">
        <v>1</v>
      </c>
    </row>
    <row r="13754" spans="1:18" x14ac:dyDescent="0.25">
      <c r="A13754" t="s">
        <v>22212</v>
      </c>
      <c r="B13754">
        <v>2020</v>
      </c>
      <c r="C13754">
        <v>1</v>
      </c>
      <c r="D13754">
        <v>30</v>
      </c>
      <c r="E13754" t="s">
        <v>22207</v>
      </c>
      <c r="F13754" s="1" t="s">
        <v>3205</v>
      </c>
      <c r="G13754" s="1" t="s">
        <v>3203</v>
      </c>
      <c r="H13754" s="1" t="s">
        <v>3206</v>
      </c>
      <c r="I13754" t="s">
        <v>17812</v>
      </c>
      <c r="J13754" t="s">
        <v>23</v>
      </c>
      <c r="K13754">
        <v>2370</v>
      </c>
      <c r="L13754">
        <v>98592</v>
      </c>
      <c r="M13754">
        <v>41.6</v>
      </c>
      <c r="N13754" t="s">
        <v>35</v>
      </c>
      <c r="O13754" t="s">
        <v>9486</v>
      </c>
      <c r="P13754">
        <v>0</v>
      </c>
      <c r="Q13754">
        <v>0</v>
      </c>
      <c r="R13754">
        <v>1</v>
      </c>
    </row>
    <row r="13755" spans="1:18" x14ac:dyDescent="0.25">
      <c r="A13755" t="s">
        <v>22229</v>
      </c>
      <c r="B13755">
        <v>2020</v>
      </c>
      <c r="C13755">
        <v>2</v>
      </c>
      <c r="D13755">
        <v>27</v>
      </c>
      <c r="E13755" t="s">
        <v>22187</v>
      </c>
      <c r="F13755" s="1" t="s">
        <v>3205</v>
      </c>
      <c r="G13755" s="1" t="s">
        <v>3203</v>
      </c>
      <c r="H13755" s="1" t="s">
        <v>3206</v>
      </c>
      <c r="I13755" t="s">
        <v>17812</v>
      </c>
      <c r="J13755" t="s">
        <v>23</v>
      </c>
      <c r="K13755">
        <v>1496</v>
      </c>
      <c r="L13755">
        <v>70920</v>
      </c>
      <c r="M13755">
        <v>47.41</v>
      </c>
      <c r="N13755" t="s">
        <v>35</v>
      </c>
      <c r="O13755" t="s">
        <v>9486</v>
      </c>
      <c r="P13755">
        <v>0</v>
      </c>
      <c r="Q13755">
        <v>0</v>
      </c>
      <c r="R13755">
        <v>1</v>
      </c>
    </row>
    <row r="13756" spans="1:18" x14ac:dyDescent="0.25">
      <c r="A13756" t="s">
        <v>22216</v>
      </c>
      <c r="B13756">
        <v>2020</v>
      </c>
      <c r="C13756">
        <v>3</v>
      </c>
      <c r="D13756">
        <v>4</v>
      </c>
      <c r="E13756" t="s">
        <v>22207</v>
      </c>
      <c r="F13756" s="1" t="s">
        <v>3205</v>
      </c>
      <c r="G13756" s="1" t="s">
        <v>3203</v>
      </c>
      <c r="H13756" s="1" t="s">
        <v>3206</v>
      </c>
      <c r="I13756" t="s">
        <v>17812</v>
      </c>
      <c r="J13756" t="s">
        <v>23</v>
      </c>
      <c r="K13756">
        <v>3708</v>
      </c>
      <c r="L13756">
        <v>155736</v>
      </c>
      <c r="M13756">
        <v>42</v>
      </c>
      <c r="N13756" t="s">
        <v>35</v>
      </c>
      <c r="O13756" t="s">
        <v>9486</v>
      </c>
      <c r="P13756">
        <v>0</v>
      </c>
      <c r="Q13756">
        <v>0</v>
      </c>
      <c r="R13756">
        <v>1</v>
      </c>
    </row>
    <row r="13757" spans="1:18" x14ac:dyDescent="0.25">
      <c r="A13757" t="s">
        <v>22217</v>
      </c>
      <c r="B13757">
        <v>2020</v>
      </c>
      <c r="C13757">
        <v>3</v>
      </c>
      <c r="D13757">
        <v>25</v>
      </c>
      <c r="E13757" t="s">
        <v>22207</v>
      </c>
      <c r="F13757" s="1" t="s">
        <v>3205</v>
      </c>
      <c r="G13757" s="1" t="s">
        <v>3203</v>
      </c>
      <c r="H13757" s="1" t="s">
        <v>3206</v>
      </c>
      <c r="I13757" t="s">
        <v>17812</v>
      </c>
      <c r="J13757" t="s">
        <v>23</v>
      </c>
      <c r="K13757">
        <v>920</v>
      </c>
      <c r="L13757">
        <v>40020</v>
      </c>
      <c r="M13757">
        <v>43.5</v>
      </c>
      <c r="N13757" t="s">
        <v>35</v>
      </c>
      <c r="O13757" t="s">
        <v>9486</v>
      </c>
      <c r="P13757">
        <v>0</v>
      </c>
      <c r="Q13757">
        <v>0</v>
      </c>
      <c r="R13757">
        <v>1</v>
      </c>
    </row>
    <row r="13758" spans="1:18" x14ac:dyDescent="0.25">
      <c r="A13758" t="s">
        <v>22219</v>
      </c>
      <c r="B13758">
        <v>2020</v>
      </c>
      <c r="C13758">
        <v>3</v>
      </c>
      <c r="D13758">
        <v>25</v>
      </c>
      <c r="E13758" t="s">
        <v>22207</v>
      </c>
      <c r="F13758" s="1" t="s">
        <v>3205</v>
      </c>
      <c r="G13758" s="1" t="s">
        <v>3203</v>
      </c>
      <c r="H13758" s="1" t="s">
        <v>3206</v>
      </c>
      <c r="I13758" t="s">
        <v>17812</v>
      </c>
      <c r="J13758" t="s">
        <v>23</v>
      </c>
      <c r="K13758">
        <v>778</v>
      </c>
      <c r="L13758">
        <v>33843</v>
      </c>
      <c r="M13758">
        <v>43.5</v>
      </c>
      <c r="N13758" t="s">
        <v>35</v>
      </c>
      <c r="O13758" t="s">
        <v>9486</v>
      </c>
      <c r="P13758">
        <v>0</v>
      </c>
      <c r="Q13758">
        <v>0</v>
      </c>
      <c r="R13758">
        <v>1</v>
      </c>
    </row>
    <row r="13759" spans="1:18" x14ac:dyDescent="0.25">
      <c r="A13759" t="s">
        <v>22203</v>
      </c>
      <c r="B13759">
        <v>2020</v>
      </c>
      <c r="C13759">
        <v>4</v>
      </c>
      <c r="D13759">
        <v>20</v>
      </c>
      <c r="E13759" t="s">
        <v>22187</v>
      </c>
      <c r="F13759" s="1" t="s">
        <v>3205</v>
      </c>
      <c r="G13759" s="1" t="s">
        <v>3203</v>
      </c>
      <c r="H13759" s="1" t="s">
        <v>3206</v>
      </c>
      <c r="I13759" t="s">
        <v>17812</v>
      </c>
      <c r="J13759" t="s">
        <v>23</v>
      </c>
      <c r="K13759">
        <v>61</v>
      </c>
      <c r="L13759">
        <v>3170</v>
      </c>
      <c r="M13759">
        <v>51.97</v>
      </c>
      <c r="N13759" t="s">
        <v>35</v>
      </c>
      <c r="O13759" t="s">
        <v>9486</v>
      </c>
      <c r="P13759">
        <v>0</v>
      </c>
      <c r="Q13759">
        <v>0</v>
      </c>
      <c r="R13759">
        <v>2</v>
      </c>
    </row>
    <row r="13760" spans="1:18" x14ac:dyDescent="0.25">
      <c r="A13760" t="s">
        <v>22222</v>
      </c>
      <c r="B13760">
        <v>2020</v>
      </c>
      <c r="C13760">
        <v>4</v>
      </c>
      <c r="D13760">
        <v>25</v>
      </c>
      <c r="E13760" t="s">
        <v>22224</v>
      </c>
      <c r="F13760" s="1" t="s">
        <v>3205</v>
      </c>
      <c r="G13760" s="1" t="s">
        <v>3203</v>
      </c>
      <c r="H13760" s="1" t="s">
        <v>3206</v>
      </c>
      <c r="I13760" t="s">
        <v>17812</v>
      </c>
      <c r="J13760" t="s">
        <v>23</v>
      </c>
      <c r="K13760">
        <v>2104</v>
      </c>
      <c r="L13760">
        <v>90051.199999999997</v>
      </c>
      <c r="M13760">
        <v>42.8</v>
      </c>
      <c r="N13760" t="s">
        <v>35</v>
      </c>
      <c r="O13760" t="s">
        <v>9486</v>
      </c>
      <c r="P13760">
        <v>0</v>
      </c>
      <c r="Q13760">
        <v>0</v>
      </c>
      <c r="R13760">
        <v>2</v>
      </c>
    </row>
    <row r="13761" spans="1:18" x14ac:dyDescent="0.25">
      <c r="A13761" t="s">
        <v>22205</v>
      </c>
      <c r="B13761">
        <v>2020</v>
      </c>
      <c r="C13761">
        <v>5</v>
      </c>
      <c r="D13761">
        <v>30</v>
      </c>
      <c r="E13761" t="s">
        <v>22207</v>
      </c>
      <c r="F13761" s="1" t="s">
        <v>3205</v>
      </c>
      <c r="G13761" s="1" t="s">
        <v>3203</v>
      </c>
      <c r="H13761" s="1" t="s">
        <v>3206</v>
      </c>
      <c r="I13761" t="s">
        <v>17812</v>
      </c>
      <c r="J13761" t="s">
        <v>23</v>
      </c>
      <c r="K13761">
        <v>1404</v>
      </c>
      <c r="L13761">
        <v>60161</v>
      </c>
      <c r="M13761">
        <v>42.85</v>
      </c>
      <c r="N13761" t="s">
        <v>35</v>
      </c>
      <c r="O13761" t="s">
        <v>9486</v>
      </c>
      <c r="P13761">
        <v>0</v>
      </c>
      <c r="Q13761">
        <v>0</v>
      </c>
      <c r="R13761">
        <v>2</v>
      </c>
    </row>
    <row r="13762" spans="1:18" x14ac:dyDescent="0.25">
      <c r="A13762" t="s">
        <v>22225</v>
      </c>
      <c r="B13762">
        <v>2020</v>
      </c>
      <c r="C13762">
        <v>6</v>
      </c>
      <c r="D13762">
        <v>11</v>
      </c>
      <c r="E13762" t="s">
        <v>22187</v>
      </c>
      <c r="F13762" s="1" t="s">
        <v>3205</v>
      </c>
      <c r="G13762" s="1" t="s">
        <v>3203</v>
      </c>
      <c r="H13762" s="1" t="s">
        <v>3206</v>
      </c>
      <c r="I13762" t="s">
        <v>17812</v>
      </c>
      <c r="J13762" t="s">
        <v>23</v>
      </c>
      <c r="K13762">
        <v>1402</v>
      </c>
      <c r="L13762">
        <v>64360.65</v>
      </c>
      <c r="M13762">
        <v>45.91</v>
      </c>
      <c r="N13762" t="s">
        <v>35</v>
      </c>
      <c r="O13762" t="s">
        <v>9486</v>
      </c>
      <c r="P13762">
        <v>0</v>
      </c>
      <c r="Q13762">
        <v>0</v>
      </c>
      <c r="R13762">
        <v>2</v>
      </c>
    </row>
    <row r="13763" spans="1:18" x14ac:dyDescent="0.25">
      <c r="A13763" t="s">
        <v>22227</v>
      </c>
      <c r="B13763">
        <v>2020</v>
      </c>
      <c r="C13763">
        <v>6</v>
      </c>
      <c r="D13763">
        <v>19</v>
      </c>
      <c r="E13763" t="s">
        <v>22187</v>
      </c>
      <c r="F13763" s="1" t="s">
        <v>3205</v>
      </c>
      <c r="G13763" s="1" t="s">
        <v>3203</v>
      </c>
      <c r="H13763" s="1" t="s">
        <v>3206</v>
      </c>
      <c r="I13763" t="s">
        <v>17812</v>
      </c>
      <c r="J13763" t="s">
        <v>23</v>
      </c>
      <c r="K13763">
        <v>1500</v>
      </c>
      <c r="L13763">
        <v>68850.69</v>
      </c>
      <c r="M13763">
        <v>45.9</v>
      </c>
      <c r="N13763" t="s">
        <v>35</v>
      </c>
      <c r="O13763" t="s">
        <v>9486</v>
      </c>
      <c r="P13763">
        <v>0</v>
      </c>
      <c r="Q13763">
        <v>0</v>
      </c>
      <c r="R13763">
        <v>2</v>
      </c>
    </row>
    <row r="13764" spans="1:18" x14ac:dyDescent="0.25">
      <c r="A13764" t="s">
        <v>22185</v>
      </c>
      <c r="B13764">
        <v>2020</v>
      </c>
      <c r="C13764">
        <v>6</v>
      </c>
      <c r="D13764">
        <v>25</v>
      </c>
      <c r="E13764" t="s">
        <v>22187</v>
      </c>
      <c r="F13764" s="1" t="s">
        <v>3205</v>
      </c>
      <c r="G13764" s="1" t="s">
        <v>3203</v>
      </c>
      <c r="H13764" s="1" t="s">
        <v>3206</v>
      </c>
      <c r="I13764" t="s">
        <v>17812</v>
      </c>
      <c r="J13764" t="s">
        <v>23</v>
      </c>
      <c r="K13764">
        <v>511</v>
      </c>
      <c r="L13764">
        <v>23455.14</v>
      </c>
      <c r="M13764">
        <v>45.9</v>
      </c>
      <c r="N13764" t="s">
        <v>35</v>
      </c>
      <c r="O13764" t="s">
        <v>9486</v>
      </c>
      <c r="P13764">
        <v>0</v>
      </c>
      <c r="Q13764">
        <v>0</v>
      </c>
      <c r="R13764">
        <v>2</v>
      </c>
    </row>
    <row r="13765" spans="1:18" x14ac:dyDescent="0.25">
      <c r="A13765" t="s">
        <v>22220</v>
      </c>
      <c r="B13765">
        <v>2020</v>
      </c>
      <c r="C13765">
        <v>4</v>
      </c>
      <c r="D13765">
        <v>10</v>
      </c>
      <c r="E13765" t="s">
        <v>22187</v>
      </c>
      <c r="F13765" s="1" t="s">
        <v>3205</v>
      </c>
      <c r="G13765" s="1" t="s">
        <v>3203</v>
      </c>
      <c r="H13765" s="1" t="s">
        <v>7263</v>
      </c>
      <c r="I13765" t="s">
        <v>17906</v>
      </c>
      <c r="J13765" t="s">
        <v>23</v>
      </c>
      <c r="K13765">
        <v>7</v>
      </c>
      <c r="L13765">
        <v>358.09</v>
      </c>
      <c r="M13765">
        <v>51.16</v>
      </c>
      <c r="N13765" t="s">
        <v>35</v>
      </c>
      <c r="O13765" t="s">
        <v>9558</v>
      </c>
      <c r="P13765">
        <v>0</v>
      </c>
      <c r="Q13765">
        <v>0</v>
      </c>
      <c r="R13765">
        <v>2</v>
      </c>
    </row>
    <row r="13766" spans="1:18" x14ac:dyDescent="0.25">
      <c r="A13766" t="s">
        <v>22212</v>
      </c>
      <c r="B13766">
        <v>2020</v>
      </c>
      <c r="C13766">
        <v>1</v>
      </c>
      <c r="D13766">
        <v>30</v>
      </c>
      <c r="E13766" t="s">
        <v>22207</v>
      </c>
      <c r="F13766" s="1" t="s">
        <v>3205</v>
      </c>
      <c r="G13766" s="1" t="s">
        <v>3203</v>
      </c>
      <c r="H13766" s="1" t="s">
        <v>3206</v>
      </c>
      <c r="I13766" t="s">
        <v>17963</v>
      </c>
      <c r="J13766" t="s">
        <v>23</v>
      </c>
      <c r="K13766">
        <v>120</v>
      </c>
      <c r="L13766">
        <v>4992</v>
      </c>
      <c r="M13766">
        <v>41.6</v>
      </c>
      <c r="N13766" t="s">
        <v>115</v>
      </c>
      <c r="O13766" t="s">
        <v>9597</v>
      </c>
      <c r="P13766">
        <v>0</v>
      </c>
      <c r="Q13766">
        <v>0</v>
      </c>
      <c r="R13766">
        <v>1</v>
      </c>
    </row>
    <row r="13767" spans="1:18" x14ac:dyDescent="0.25">
      <c r="A13767" t="s">
        <v>22214</v>
      </c>
      <c r="B13767">
        <v>2020</v>
      </c>
      <c r="C13767">
        <v>3</v>
      </c>
      <c r="D13767">
        <v>4</v>
      </c>
      <c r="E13767" t="s">
        <v>22207</v>
      </c>
      <c r="F13767" s="1" t="s">
        <v>3205</v>
      </c>
      <c r="G13767" s="1" t="s">
        <v>3203</v>
      </c>
      <c r="H13767" s="1" t="s">
        <v>3206</v>
      </c>
      <c r="I13767" t="s">
        <v>17963</v>
      </c>
      <c r="J13767" t="s">
        <v>23</v>
      </c>
      <c r="K13767">
        <v>204</v>
      </c>
      <c r="L13767">
        <v>8568</v>
      </c>
      <c r="M13767">
        <v>42</v>
      </c>
      <c r="N13767" t="s">
        <v>115</v>
      </c>
      <c r="O13767" t="s">
        <v>9597</v>
      </c>
      <c r="P13767">
        <v>0</v>
      </c>
      <c r="Q13767">
        <v>0</v>
      </c>
      <c r="R13767">
        <v>1</v>
      </c>
    </row>
    <row r="13768" spans="1:18" x14ac:dyDescent="0.25">
      <c r="A13768" t="s">
        <v>22216</v>
      </c>
      <c r="B13768">
        <v>2020</v>
      </c>
      <c r="C13768">
        <v>3</v>
      </c>
      <c r="D13768">
        <v>4</v>
      </c>
      <c r="E13768" t="s">
        <v>22207</v>
      </c>
      <c r="F13768" s="1" t="s">
        <v>3205</v>
      </c>
      <c r="G13768" s="1" t="s">
        <v>3203</v>
      </c>
      <c r="H13768" s="1" t="s">
        <v>3206</v>
      </c>
      <c r="I13768" t="s">
        <v>17963</v>
      </c>
      <c r="J13768" t="s">
        <v>23</v>
      </c>
      <c r="K13768">
        <v>60</v>
      </c>
      <c r="L13768">
        <v>2520</v>
      </c>
      <c r="M13768">
        <v>42</v>
      </c>
      <c r="N13768" t="s">
        <v>115</v>
      </c>
      <c r="O13768" t="s">
        <v>9597</v>
      </c>
      <c r="P13768">
        <v>0</v>
      </c>
      <c r="Q13768">
        <v>0</v>
      </c>
      <c r="R13768">
        <v>1</v>
      </c>
    </row>
    <row r="13769" spans="1:18" x14ac:dyDescent="0.25">
      <c r="A13769" t="s">
        <v>22217</v>
      </c>
      <c r="B13769">
        <v>2020</v>
      </c>
      <c r="C13769">
        <v>3</v>
      </c>
      <c r="D13769">
        <v>25</v>
      </c>
      <c r="E13769" t="s">
        <v>22207</v>
      </c>
      <c r="F13769" s="1" t="s">
        <v>3205</v>
      </c>
      <c r="G13769" s="1" t="s">
        <v>3203</v>
      </c>
      <c r="H13769" s="1" t="s">
        <v>3206</v>
      </c>
      <c r="I13769" t="s">
        <v>17963</v>
      </c>
      <c r="J13769" t="s">
        <v>23</v>
      </c>
      <c r="K13769">
        <v>204</v>
      </c>
      <c r="L13769">
        <v>8874</v>
      </c>
      <c r="M13769">
        <v>43.5</v>
      </c>
      <c r="N13769" t="s">
        <v>115</v>
      </c>
      <c r="O13769" t="s">
        <v>9597</v>
      </c>
      <c r="P13769">
        <v>0</v>
      </c>
      <c r="Q13769">
        <v>0</v>
      </c>
      <c r="R13769">
        <v>1</v>
      </c>
    </row>
    <row r="13770" spans="1:18" x14ac:dyDescent="0.25">
      <c r="A13770" t="s">
        <v>22190</v>
      </c>
      <c r="B13770">
        <v>2020</v>
      </c>
      <c r="C13770">
        <v>3</v>
      </c>
      <c r="D13770">
        <v>27</v>
      </c>
      <c r="E13770" t="s">
        <v>22187</v>
      </c>
      <c r="F13770" s="1" t="s">
        <v>3205</v>
      </c>
      <c r="G13770" s="1" t="s">
        <v>3203</v>
      </c>
      <c r="H13770" s="1" t="s">
        <v>3204</v>
      </c>
      <c r="I13770" t="s">
        <v>20252</v>
      </c>
      <c r="J13770" t="s">
        <v>23</v>
      </c>
      <c r="K13770">
        <v>24</v>
      </c>
      <c r="L13770">
        <v>1001.74</v>
      </c>
      <c r="M13770">
        <v>41.74</v>
      </c>
      <c r="N13770" t="s">
        <v>115</v>
      </c>
      <c r="O13770" t="s">
        <v>9643</v>
      </c>
      <c r="P13770">
        <v>0</v>
      </c>
      <c r="Q13770">
        <v>0</v>
      </c>
      <c r="R13770">
        <v>1</v>
      </c>
    </row>
    <row r="13771" spans="1:18" x14ac:dyDescent="0.25">
      <c r="A13771" t="s">
        <v>22231</v>
      </c>
      <c r="B13771">
        <v>2020</v>
      </c>
      <c r="C13771">
        <v>4</v>
      </c>
      <c r="D13771">
        <v>24</v>
      </c>
      <c r="E13771" t="s">
        <v>22187</v>
      </c>
      <c r="F13771" s="1" t="s">
        <v>3205</v>
      </c>
      <c r="G13771" s="1" t="s">
        <v>3203</v>
      </c>
      <c r="H13771" s="1" t="s">
        <v>3204</v>
      </c>
      <c r="I13771" t="s">
        <v>20248</v>
      </c>
      <c r="J13771" t="s">
        <v>23</v>
      </c>
      <c r="K13771">
        <v>432</v>
      </c>
      <c r="L13771">
        <v>16247.75</v>
      </c>
      <c r="M13771">
        <v>37.61</v>
      </c>
      <c r="N13771" t="s">
        <v>115</v>
      </c>
      <c r="O13771" t="s">
        <v>9643</v>
      </c>
      <c r="P13771">
        <v>0</v>
      </c>
      <c r="Q13771">
        <v>0</v>
      </c>
      <c r="R13771">
        <v>2</v>
      </c>
    </row>
    <row r="13772" spans="1:18" x14ac:dyDescent="0.25">
      <c r="A13772" t="s">
        <v>22233</v>
      </c>
      <c r="B13772">
        <v>2020</v>
      </c>
      <c r="C13772">
        <v>5</v>
      </c>
      <c r="D13772">
        <v>27</v>
      </c>
      <c r="E13772" t="s">
        <v>22187</v>
      </c>
      <c r="F13772" s="1" t="s">
        <v>3205</v>
      </c>
      <c r="G13772" s="1" t="s">
        <v>3203</v>
      </c>
      <c r="H13772" s="1" t="s">
        <v>3204</v>
      </c>
      <c r="I13772" t="s">
        <v>20248</v>
      </c>
      <c r="J13772" t="s">
        <v>23</v>
      </c>
      <c r="K13772">
        <v>500</v>
      </c>
      <c r="L13772">
        <v>17560.18</v>
      </c>
      <c r="M13772">
        <v>35.119999999999997</v>
      </c>
      <c r="N13772" t="s">
        <v>115</v>
      </c>
      <c r="O13772" t="s">
        <v>9643</v>
      </c>
      <c r="P13772">
        <v>0</v>
      </c>
      <c r="Q13772">
        <v>0</v>
      </c>
      <c r="R13772">
        <v>2</v>
      </c>
    </row>
    <row r="13773" spans="1:18" x14ac:dyDescent="0.25">
      <c r="A13773" t="s">
        <v>22212</v>
      </c>
      <c r="B13773">
        <v>2020</v>
      </c>
      <c r="C13773">
        <v>1</v>
      </c>
      <c r="D13773">
        <v>30</v>
      </c>
      <c r="E13773" t="s">
        <v>22207</v>
      </c>
      <c r="F13773" s="1" t="s">
        <v>3205</v>
      </c>
      <c r="G13773" s="1" t="s">
        <v>3203</v>
      </c>
      <c r="H13773" s="1" t="s">
        <v>3206</v>
      </c>
      <c r="I13773" t="s">
        <v>17887</v>
      </c>
      <c r="J13773" t="s">
        <v>23</v>
      </c>
      <c r="K13773">
        <v>2039</v>
      </c>
      <c r="L13773">
        <v>84822.399999999994</v>
      </c>
      <c r="M13773">
        <v>41.6</v>
      </c>
      <c r="N13773" t="s">
        <v>187</v>
      </c>
      <c r="O13773" t="s">
        <v>9489</v>
      </c>
      <c r="P13773">
        <v>0</v>
      </c>
      <c r="Q13773">
        <v>0</v>
      </c>
      <c r="R13773">
        <v>1</v>
      </c>
    </row>
    <row r="13774" spans="1:18" x14ac:dyDescent="0.25">
      <c r="A13774" t="s">
        <v>22217</v>
      </c>
      <c r="B13774">
        <v>2020</v>
      </c>
      <c r="C13774">
        <v>3</v>
      </c>
      <c r="D13774">
        <v>25</v>
      </c>
      <c r="E13774" t="s">
        <v>22207</v>
      </c>
      <c r="F13774" s="1" t="s">
        <v>3205</v>
      </c>
      <c r="G13774" s="1" t="s">
        <v>3203</v>
      </c>
      <c r="H13774" s="1" t="s">
        <v>3206</v>
      </c>
      <c r="I13774" t="s">
        <v>17887</v>
      </c>
      <c r="J13774" t="s">
        <v>23</v>
      </c>
      <c r="K13774">
        <v>724</v>
      </c>
      <c r="L13774">
        <v>30770</v>
      </c>
      <c r="M13774">
        <v>42.5</v>
      </c>
      <c r="N13774" t="s">
        <v>187</v>
      </c>
      <c r="O13774" t="s">
        <v>9489</v>
      </c>
      <c r="P13774">
        <v>0</v>
      </c>
      <c r="Q13774">
        <v>0</v>
      </c>
      <c r="R13774">
        <v>1</v>
      </c>
    </row>
    <row r="13775" spans="1:18" x14ac:dyDescent="0.25">
      <c r="A13775" t="s">
        <v>22220</v>
      </c>
      <c r="B13775">
        <v>2020</v>
      </c>
      <c r="C13775">
        <v>4</v>
      </c>
      <c r="D13775">
        <v>10</v>
      </c>
      <c r="E13775" t="s">
        <v>22187</v>
      </c>
      <c r="F13775" s="1" t="s">
        <v>3205</v>
      </c>
      <c r="G13775" s="1" t="s">
        <v>3203</v>
      </c>
      <c r="H13775" s="1" t="s">
        <v>3206</v>
      </c>
      <c r="I13775" t="s">
        <v>17887</v>
      </c>
      <c r="J13775" t="s">
        <v>23</v>
      </c>
      <c r="K13775">
        <v>92</v>
      </c>
      <c r="L13775">
        <v>4991.49</v>
      </c>
      <c r="M13775">
        <v>54.26</v>
      </c>
      <c r="N13775" t="s">
        <v>187</v>
      </c>
      <c r="O13775" t="s">
        <v>9489</v>
      </c>
      <c r="P13775">
        <v>0</v>
      </c>
      <c r="Q13775">
        <v>0</v>
      </c>
      <c r="R13775">
        <v>2</v>
      </c>
    </row>
    <row r="13776" spans="1:18" x14ac:dyDescent="0.25">
      <c r="A13776" t="s">
        <v>22231</v>
      </c>
      <c r="B13776">
        <v>2020</v>
      </c>
      <c r="C13776">
        <v>4</v>
      </c>
      <c r="D13776">
        <v>24</v>
      </c>
      <c r="E13776" t="s">
        <v>22187</v>
      </c>
      <c r="F13776" s="1" t="s">
        <v>3205</v>
      </c>
      <c r="G13776" s="1" t="s">
        <v>3203</v>
      </c>
      <c r="H13776" s="1" t="s">
        <v>3206</v>
      </c>
      <c r="I13776" t="s">
        <v>17887</v>
      </c>
      <c r="J13776" t="s">
        <v>23</v>
      </c>
      <c r="K13776">
        <v>46</v>
      </c>
      <c r="L13776">
        <v>2322.39</v>
      </c>
      <c r="M13776">
        <v>50.49</v>
      </c>
      <c r="N13776" t="s">
        <v>187</v>
      </c>
      <c r="O13776" t="s">
        <v>9489</v>
      </c>
      <c r="P13776">
        <v>0</v>
      </c>
      <c r="Q13776">
        <v>0</v>
      </c>
      <c r="R13776">
        <v>2</v>
      </c>
    </row>
    <row r="13777" spans="1:18" x14ac:dyDescent="0.25">
      <c r="A13777" t="s">
        <v>22222</v>
      </c>
      <c r="B13777">
        <v>2020</v>
      </c>
      <c r="C13777">
        <v>4</v>
      </c>
      <c r="D13777">
        <v>25</v>
      </c>
      <c r="E13777" t="s">
        <v>22224</v>
      </c>
      <c r="F13777" s="1" t="s">
        <v>3205</v>
      </c>
      <c r="G13777" s="1" t="s">
        <v>3203</v>
      </c>
      <c r="H13777" s="1" t="s">
        <v>3206</v>
      </c>
      <c r="I13777" t="s">
        <v>17887</v>
      </c>
      <c r="J13777" t="s">
        <v>23</v>
      </c>
      <c r="K13777">
        <v>1038</v>
      </c>
      <c r="L13777">
        <v>43388.4</v>
      </c>
      <c r="M13777">
        <v>41.8</v>
      </c>
      <c r="N13777" t="s">
        <v>187</v>
      </c>
      <c r="O13777" t="s">
        <v>9489</v>
      </c>
      <c r="P13777">
        <v>0</v>
      </c>
      <c r="Q13777">
        <v>0</v>
      </c>
      <c r="R13777">
        <v>2</v>
      </c>
    </row>
    <row r="13778" spans="1:18" x14ac:dyDescent="0.25">
      <c r="A13778" t="s">
        <v>22234</v>
      </c>
      <c r="B13778">
        <v>2020</v>
      </c>
      <c r="C13778">
        <v>4</v>
      </c>
      <c r="D13778">
        <v>25</v>
      </c>
      <c r="E13778" t="s">
        <v>22207</v>
      </c>
      <c r="F13778" s="1" t="s">
        <v>3205</v>
      </c>
      <c r="G13778" s="1" t="s">
        <v>3203</v>
      </c>
      <c r="H13778" s="1" t="s">
        <v>3206</v>
      </c>
      <c r="I13778" t="s">
        <v>17887</v>
      </c>
      <c r="J13778" t="s">
        <v>23</v>
      </c>
      <c r="K13778">
        <v>1994</v>
      </c>
      <c r="L13778">
        <v>83548.600000000006</v>
      </c>
      <c r="M13778">
        <v>41.9</v>
      </c>
      <c r="N13778" t="s">
        <v>187</v>
      </c>
      <c r="O13778" t="s">
        <v>9489</v>
      </c>
      <c r="P13778">
        <v>0</v>
      </c>
      <c r="Q13778">
        <v>0</v>
      </c>
      <c r="R13778">
        <v>2</v>
      </c>
    </row>
    <row r="13779" spans="1:18" x14ac:dyDescent="0.25">
      <c r="A13779" t="s">
        <v>22227</v>
      </c>
      <c r="B13779">
        <v>2020</v>
      </c>
      <c r="C13779">
        <v>6</v>
      </c>
      <c r="D13779">
        <v>19</v>
      </c>
      <c r="E13779" t="s">
        <v>22187</v>
      </c>
      <c r="F13779" s="1" t="s">
        <v>3205</v>
      </c>
      <c r="G13779" s="1" t="s">
        <v>3203</v>
      </c>
      <c r="H13779" s="1" t="s">
        <v>3206</v>
      </c>
      <c r="I13779" t="s">
        <v>17887</v>
      </c>
      <c r="J13779" t="s">
        <v>23</v>
      </c>
      <c r="K13779">
        <v>964</v>
      </c>
      <c r="L13779">
        <v>44250.44</v>
      </c>
      <c r="M13779">
        <v>45.9</v>
      </c>
      <c r="N13779" t="s">
        <v>187</v>
      </c>
      <c r="O13779" t="s">
        <v>9489</v>
      </c>
      <c r="P13779">
        <v>0</v>
      </c>
      <c r="Q13779">
        <v>0</v>
      </c>
      <c r="R13779">
        <v>2</v>
      </c>
    </row>
    <row r="13780" spans="1:18" x14ac:dyDescent="0.25">
      <c r="A13780" t="s">
        <v>22190</v>
      </c>
      <c r="B13780">
        <v>2020</v>
      </c>
      <c r="C13780">
        <v>3</v>
      </c>
      <c r="D13780">
        <v>27</v>
      </c>
      <c r="E13780" t="s">
        <v>22187</v>
      </c>
      <c r="F13780" s="1" t="s">
        <v>3205</v>
      </c>
      <c r="G13780" s="1" t="s">
        <v>3203</v>
      </c>
      <c r="H13780" s="1" t="s">
        <v>7263</v>
      </c>
      <c r="I13780" t="s">
        <v>17977</v>
      </c>
      <c r="J13780" t="s">
        <v>23</v>
      </c>
      <c r="K13780">
        <v>12</v>
      </c>
      <c r="L13780">
        <v>635.72</v>
      </c>
      <c r="M13780">
        <v>52.98</v>
      </c>
      <c r="N13780" t="s">
        <v>187</v>
      </c>
      <c r="O13780" t="s">
        <v>9525</v>
      </c>
      <c r="P13780">
        <v>0</v>
      </c>
      <c r="Q13780">
        <v>0</v>
      </c>
      <c r="R13780">
        <v>1</v>
      </c>
    </row>
    <row r="13781" spans="1:18" x14ac:dyDescent="0.25">
      <c r="A13781" t="s">
        <v>22214</v>
      </c>
      <c r="B13781">
        <v>2020</v>
      </c>
      <c r="C13781">
        <v>3</v>
      </c>
      <c r="D13781">
        <v>4</v>
      </c>
      <c r="E13781" t="s">
        <v>22207</v>
      </c>
      <c r="F13781" s="1" t="s">
        <v>3205</v>
      </c>
      <c r="G13781" s="1" t="s">
        <v>3203</v>
      </c>
      <c r="H13781" s="1" t="s">
        <v>3206</v>
      </c>
      <c r="I13781" t="s">
        <v>17886</v>
      </c>
      <c r="J13781" t="s">
        <v>23</v>
      </c>
      <c r="K13781">
        <v>537</v>
      </c>
      <c r="L13781">
        <v>22554</v>
      </c>
      <c r="M13781">
        <v>42</v>
      </c>
      <c r="N13781" t="s">
        <v>62</v>
      </c>
      <c r="O13781" t="s">
        <v>9498</v>
      </c>
      <c r="P13781">
        <v>0</v>
      </c>
      <c r="Q13781">
        <v>0</v>
      </c>
      <c r="R13781">
        <v>1</v>
      </c>
    </row>
    <row r="13782" spans="1:18" x14ac:dyDescent="0.25">
      <c r="A13782" t="s">
        <v>22217</v>
      </c>
      <c r="B13782">
        <v>2020</v>
      </c>
      <c r="C13782">
        <v>3</v>
      </c>
      <c r="D13782">
        <v>25</v>
      </c>
      <c r="E13782" t="s">
        <v>22207</v>
      </c>
      <c r="F13782" s="1" t="s">
        <v>3205</v>
      </c>
      <c r="G13782" s="1" t="s">
        <v>3203</v>
      </c>
      <c r="H13782" s="1" t="s">
        <v>3206</v>
      </c>
      <c r="I13782" t="s">
        <v>17886</v>
      </c>
      <c r="J13782" t="s">
        <v>23</v>
      </c>
      <c r="K13782">
        <v>18</v>
      </c>
      <c r="L13782">
        <v>765</v>
      </c>
      <c r="M13782">
        <v>42.5</v>
      </c>
      <c r="N13782" t="s">
        <v>62</v>
      </c>
      <c r="O13782" t="s">
        <v>9498</v>
      </c>
      <c r="P13782">
        <v>0</v>
      </c>
      <c r="Q13782">
        <v>0</v>
      </c>
      <c r="R13782">
        <v>1</v>
      </c>
    </row>
    <row r="13783" spans="1:18" x14ac:dyDescent="0.25">
      <c r="A13783" t="s">
        <v>22212</v>
      </c>
      <c r="B13783">
        <v>2020</v>
      </c>
      <c r="C13783">
        <v>1</v>
      </c>
      <c r="D13783">
        <v>30</v>
      </c>
      <c r="E13783" t="s">
        <v>22207</v>
      </c>
      <c r="F13783" s="1" t="s">
        <v>3205</v>
      </c>
      <c r="G13783" s="1" t="s">
        <v>3203</v>
      </c>
      <c r="H13783" s="1" t="s">
        <v>3206</v>
      </c>
      <c r="I13783" t="s">
        <v>17943</v>
      </c>
      <c r="J13783" t="s">
        <v>23</v>
      </c>
      <c r="K13783">
        <v>86</v>
      </c>
      <c r="L13783">
        <v>3577.6</v>
      </c>
      <c r="M13783">
        <v>41.6</v>
      </c>
      <c r="N13783" t="s">
        <v>553</v>
      </c>
      <c r="O13783" t="s">
        <v>9490</v>
      </c>
      <c r="P13783">
        <v>0</v>
      </c>
      <c r="Q13783">
        <v>0</v>
      </c>
      <c r="R13783">
        <v>1</v>
      </c>
    </row>
    <row r="13784" spans="1:18" x14ac:dyDescent="0.25">
      <c r="A13784" t="s">
        <v>22214</v>
      </c>
      <c r="B13784">
        <v>2020</v>
      </c>
      <c r="C13784">
        <v>3</v>
      </c>
      <c r="D13784">
        <v>4</v>
      </c>
      <c r="E13784" t="s">
        <v>22207</v>
      </c>
      <c r="F13784" s="1" t="s">
        <v>3205</v>
      </c>
      <c r="G13784" s="1" t="s">
        <v>3203</v>
      </c>
      <c r="H13784" s="1" t="s">
        <v>3206</v>
      </c>
      <c r="I13784" t="s">
        <v>17943</v>
      </c>
      <c r="J13784" t="s">
        <v>23</v>
      </c>
      <c r="K13784">
        <v>149</v>
      </c>
      <c r="L13784">
        <v>6258</v>
      </c>
      <c r="M13784">
        <v>42</v>
      </c>
      <c r="N13784" t="s">
        <v>553</v>
      </c>
      <c r="O13784" t="s">
        <v>9490</v>
      </c>
      <c r="P13784">
        <v>0</v>
      </c>
      <c r="Q13784">
        <v>0</v>
      </c>
      <c r="R13784">
        <v>1</v>
      </c>
    </row>
    <row r="13785" spans="1:18" x14ac:dyDescent="0.25">
      <c r="A13785" t="s">
        <v>22217</v>
      </c>
      <c r="B13785">
        <v>2020</v>
      </c>
      <c r="C13785">
        <v>3</v>
      </c>
      <c r="D13785">
        <v>25</v>
      </c>
      <c r="E13785" t="s">
        <v>22207</v>
      </c>
      <c r="F13785" s="1" t="s">
        <v>3205</v>
      </c>
      <c r="G13785" s="1" t="s">
        <v>3203</v>
      </c>
      <c r="H13785" s="1" t="s">
        <v>3206</v>
      </c>
      <c r="I13785" t="s">
        <v>17943</v>
      </c>
      <c r="J13785" t="s">
        <v>23</v>
      </c>
      <c r="K13785">
        <v>106</v>
      </c>
      <c r="L13785">
        <v>4505</v>
      </c>
      <c r="M13785">
        <v>42.5</v>
      </c>
      <c r="N13785" t="s">
        <v>553</v>
      </c>
      <c r="O13785" t="s">
        <v>9490</v>
      </c>
      <c r="P13785">
        <v>0</v>
      </c>
      <c r="Q13785">
        <v>0</v>
      </c>
      <c r="R13785">
        <v>1</v>
      </c>
    </row>
    <row r="13786" spans="1:18" x14ac:dyDescent="0.25">
      <c r="A13786" t="s">
        <v>22219</v>
      </c>
      <c r="B13786">
        <v>2020</v>
      </c>
      <c r="C13786">
        <v>3</v>
      </c>
      <c r="D13786">
        <v>25</v>
      </c>
      <c r="E13786" t="s">
        <v>22207</v>
      </c>
      <c r="F13786" s="1" t="s">
        <v>3205</v>
      </c>
      <c r="G13786" s="1" t="s">
        <v>3203</v>
      </c>
      <c r="H13786" s="1" t="s">
        <v>3206</v>
      </c>
      <c r="I13786" t="s">
        <v>17943</v>
      </c>
      <c r="J13786" t="s">
        <v>23</v>
      </c>
      <c r="K13786">
        <v>171</v>
      </c>
      <c r="L13786">
        <v>7267.5</v>
      </c>
      <c r="M13786">
        <v>42.5</v>
      </c>
      <c r="N13786" t="s">
        <v>553</v>
      </c>
      <c r="O13786" t="s">
        <v>9490</v>
      </c>
      <c r="P13786">
        <v>0</v>
      </c>
      <c r="Q13786">
        <v>0</v>
      </c>
      <c r="R13786">
        <v>1</v>
      </c>
    </row>
    <row r="13787" spans="1:18" x14ac:dyDescent="0.25">
      <c r="A13787" t="s">
        <v>22222</v>
      </c>
      <c r="B13787">
        <v>2020</v>
      </c>
      <c r="C13787">
        <v>4</v>
      </c>
      <c r="D13787">
        <v>25</v>
      </c>
      <c r="E13787" t="s">
        <v>22224</v>
      </c>
      <c r="F13787" s="1" t="s">
        <v>3205</v>
      </c>
      <c r="G13787" s="1" t="s">
        <v>3203</v>
      </c>
      <c r="H13787" s="1" t="s">
        <v>3206</v>
      </c>
      <c r="I13787" t="s">
        <v>17943</v>
      </c>
      <c r="J13787" t="s">
        <v>23</v>
      </c>
      <c r="K13787">
        <v>170</v>
      </c>
      <c r="L13787">
        <v>7106</v>
      </c>
      <c r="M13787">
        <v>41.8</v>
      </c>
      <c r="N13787" t="s">
        <v>553</v>
      </c>
      <c r="O13787" t="s">
        <v>9490</v>
      </c>
      <c r="P13787">
        <v>0</v>
      </c>
      <c r="Q13787">
        <v>0</v>
      </c>
      <c r="R13787">
        <v>2</v>
      </c>
    </row>
    <row r="13788" spans="1:18" x14ac:dyDescent="0.25">
      <c r="A13788" t="s">
        <v>22205</v>
      </c>
      <c r="B13788">
        <v>2020</v>
      </c>
      <c r="C13788">
        <v>5</v>
      </c>
      <c r="D13788">
        <v>30</v>
      </c>
      <c r="E13788" t="s">
        <v>22207</v>
      </c>
      <c r="F13788" s="1" t="s">
        <v>3205</v>
      </c>
      <c r="G13788" s="1" t="s">
        <v>3203</v>
      </c>
      <c r="H13788" s="1" t="s">
        <v>7263</v>
      </c>
      <c r="I13788" t="s">
        <v>17712</v>
      </c>
      <c r="J13788" t="s">
        <v>23</v>
      </c>
      <c r="K13788">
        <v>23</v>
      </c>
      <c r="L13788">
        <v>892.4</v>
      </c>
      <c r="M13788">
        <v>38.799999999999997</v>
      </c>
      <c r="N13788" t="s">
        <v>9132</v>
      </c>
      <c r="O13788" t="s">
        <v>23203</v>
      </c>
      <c r="P13788">
        <v>0</v>
      </c>
      <c r="Q13788">
        <v>0</v>
      </c>
      <c r="R13788">
        <v>2</v>
      </c>
    </row>
    <row r="13789" spans="1:18" x14ac:dyDescent="0.25">
      <c r="A13789" t="s">
        <v>22235</v>
      </c>
      <c r="B13789">
        <v>2020</v>
      </c>
      <c r="C13789">
        <v>2</v>
      </c>
      <c r="D13789">
        <v>18</v>
      </c>
      <c r="E13789" t="s">
        <v>22187</v>
      </c>
      <c r="F13789" s="1" t="s">
        <v>3205</v>
      </c>
      <c r="G13789" s="1" t="s">
        <v>3203</v>
      </c>
      <c r="H13789" s="1" t="s">
        <v>7263</v>
      </c>
      <c r="I13789" t="s">
        <v>17930</v>
      </c>
      <c r="J13789" t="s">
        <v>23</v>
      </c>
      <c r="K13789">
        <v>200</v>
      </c>
      <c r="L13789">
        <v>9148</v>
      </c>
      <c r="M13789">
        <v>45.74</v>
      </c>
      <c r="N13789" t="s">
        <v>9134</v>
      </c>
      <c r="O13789" t="s">
        <v>9557</v>
      </c>
      <c r="P13789">
        <v>0</v>
      </c>
      <c r="Q13789">
        <v>0</v>
      </c>
      <c r="R13789">
        <v>1</v>
      </c>
    </row>
    <row r="13790" spans="1:18" x14ac:dyDescent="0.25">
      <c r="A13790" t="s">
        <v>22212</v>
      </c>
      <c r="B13790">
        <v>2020</v>
      </c>
      <c r="C13790">
        <v>1</v>
      </c>
      <c r="D13790">
        <v>30</v>
      </c>
      <c r="E13790" t="s">
        <v>22207</v>
      </c>
      <c r="F13790" s="1" t="s">
        <v>3205</v>
      </c>
      <c r="G13790" s="1" t="s">
        <v>3203</v>
      </c>
      <c r="H13790" s="1" t="s">
        <v>3206</v>
      </c>
      <c r="I13790" t="s">
        <v>20013</v>
      </c>
      <c r="J13790" t="s">
        <v>23</v>
      </c>
      <c r="K13790">
        <v>58</v>
      </c>
      <c r="L13790">
        <v>2470.8000000000002</v>
      </c>
      <c r="M13790">
        <v>42.6</v>
      </c>
      <c r="N13790" t="s">
        <v>194</v>
      </c>
      <c r="O13790" t="s">
        <v>23204</v>
      </c>
      <c r="P13790">
        <v>0</v>
      </c>
      <c r="Q13790">
        <v>0</v>
      </c>
      <c r="R13790">
        <v>1</v>
      </c>
    </row>
    <row r="13791" spans="1:18" x14ac:dyDescent="0.25">
      <c r="A13791" t="s">
        <v>22222</v>
      </c>
      <c r="B13791">
        <v>2020</v>
      </c>
      <c r="C13791">
        <v>4</v>
      </c>
      <c r="D13791">
        <v>25</v>
      </c>
      <c r="E13791" t="s">
        <v>22224</v>
      </c>
      <c r="F13791" s="1" t="s">
        <v>3205</v>
      </c>
      <c r="G13791" s="1" t="s">
        <v>3203</v>
      </c>
      <c r="H13791" s="1" t="s">
        <v>3206</v>
      </c>
      <c r="I13791" t="s">
        <v>20013</v>
      </c>
      <c r="J13791" t="s">
        <v>23</v>
      </c>
      <c r="K13791">
        <v>406</v>
      </c>
      <c r="L13791">
        <v>17376.8</v>
      </c>
      <c r="M13791">
        <v>42.8</v>
      </c>
      <c r="N13791" t="s">
        <v>194</v>
      </c>
      <c r="O13791" t="s">
        <v>23204</v>
      </c>
      <c r="P13791">
        <v>0</v>
      </c>
      <c r="Q13791">
        <v>0</v>
      </c>
      <c r="R13791">
        <v>2</v>
      </c>
    </row>
    <row r="13792" spans="1:18" x14ac:dyDescent="0.25">
      <c r="A13792" t="s">
        <v>22205</v>
      </c>
      <c r="B13792">
        <v>2020</v>
      </c>
      <c r="C13792">
        <v>5</v>
      </c>
      <c r="D13792">
        <v>30</v>
      </c>
      <c r="E13792" t="s">
        <v>22207</v>
      </c>
      <c r="F13792" s="1" t="s">
        <v>3205</v>
      </c>
      <c r="G13792" s="1" t="s">
        <v>3203</v>
      </c>
      <c r="H13792" s="1" t="s">
        <v>3206</v>
      </c>
      <c r="I13792" t="s">
        <v>20013</v>
      </c>
      <c r="J13792" t="s">
        <v>23</v>
      </c>
      <c r="K13792">
        <v>2330</v>
      </c>
      <c r="L13792">
        <v>99957</v>
      </c>
      <c r="M13792">
        <v>42.9</v>
      </c>
      <c r="N13792" t="s">
        <v>194</v>
      </c>
      <c r="O13792" t="s">
        <v>23204</v>
      </c>
      <c r="P13792">
        <v>0</v>
      </c>
      <c r="Q13792">
        <v>0</v>
      </c>
      <c r="R13792">
        <v>2</v>
      </c>
    </row>
    <row r="13793" spans="1:18" x14ac:dyDescent="0.25">
      <c r="A13793" t="s">
        <v>22235</v>
      </c>
      <c r="B13793">
        <v>2020</v>
      </c>
      <c r="C13793">
        <v>2</v>
      </c>
      <c r="D13793">
        <v>18</v>
      </c>
      <c r="E13793" t="s">
        <v>22187</v>
      </c>
      <c r="F13793" s="1" t="s">
        <v>3205</v>
      </c>
      <c r="G13793" s="1" t="s">
        <v>3203</v>
      </c>
      <c r="H13793" s="1" t="s">
        <v>7263</v>
      </c>
      <c r="I13793" t="s">
        <v>17971</v>
      </c>
      <c r="J13793" t="s">
        <v>23</v>
      </c>
      <c r="K13793">
        <v>240</v>
      </c>
      <c r="L13793">
        <v>11440</v>
      </c>
      <c r="M13793">
        <v>47.67</v>
      </c>
      <c r="N13793" t="s">
        <v>194</v>
      </c>
      <c r="O13793" t="s">
        <v>9691</v>
      </c>
      <c r="P13793">
        <v>0</v>
      </c>
      <c r="Q13793">
        <v>0</v>
      </c>
      <c r="R13793">
        <v>1</v>
      </c>
    </row>
    <row r="13794" spans="1:18" x14ac:dyDescent="0.25">
      <c r="A13794" t="s">
        <v>22205</v>
      </c>
      <c r="B13794">
        <v>2020</v>
      </c>
      <c r="C13794">
        <v>5</v>
      </c>
      <c r="D13794">
        <v>30</v>
      </c>
      <c r="E13794" t="s">
        <v>22207</v>
      </c>
      <c r="F13794" s="1" t="s">
        <v>3205</v>
      </c>
      <c r="G13794" s="1" t="s">
        <v>3203</v>
      </c>
      <c r="H13794" s="1" t="s">
        <v>7263</v>
      </c>
      <c r="I13794" t="s">
        <v>20431</v>
      </c>
      <c r="J13794" t="s">
        <v>23</v>
      </c>
      <c r="K13794">
        <v>58</v>
      </c>
      <c r="L13794">
        <v>2482.4</v>
      </c>
      <c r="M13794">
        <v>42.8</v>
      </c>
      <c r="N13794" t="s">
        <v>194</v>
      </c>
      <c r="O13794" t="s">
        <v>9691</v>
      </c>
      <c r="P13794">
        <v>0</v>
      </c>
      <c r="Q13794">
        <v>0</v>
      </c>
      <c r="R13794">
        <v>2</v>
      </c>
    </row>
    <row r="13795" spans="1:18" x14ac:dyDescent="0.25">
      <c r="A13795" t="s">
        <v>22227</v>
      </c>
      <c r="B13795">
        <v>2020</v>
      </c>
      <c r="C13795">
        <v>6</v>
      </c>
      <c r="D13795">
        <v>19</v>
      </c>
      <c r="E13795" t="s">
        <v>22187</v>
      </c>
      <c r="F13795" s="1" t="s">
        <v>3205</v>
      </c>
      <c r="G13795" s="1" t="s">
        <v>3203</v>
      </c>
      <c r="H13795" s="1" t="s">
        <v>7263</v>
      </c>
      <c r="I13795" t="s">
        <v>20431</v>
      </c>
      <c r="J13795" t="s">
        <v>23</v>
      </c>
      <c r="K13795">
        <v>120</v>
      </c>
      <c r="L13795">
        <v>5620.06</v>
      </c>
      <c r="M13795">
        <v>46.83</v>
      </c>
      <c r="N13795" t="s">
        <v>194</v>
      </c>
      <c r="O13795" t="s">
        <v>9691</v>
      </c>
      <c r="P13795">
        <v>0</v>
      </c>
      <c r="Q13795">
        <v>0</v>
      </c>
      <c r="R13795">
        <v>2</v>
      </c>
    </row>
    <row r="13796" spans="1:18" x14ac:dyDescent="0.25">
      <c r="A13796" t="s">
        <v>22210</v>
      </c>
      <c r="B13796">
        <v>2020</v>
      </c>
      <c r="C13796">
        <v>2</v>
      </c>
      <c r="D13796">
        <v>18</v>
      </c>
      <c r="E13796" t="s">
        <v>22187</v>
      </c>
      <c r="F13796" s="1" t="s">
        <v>3205</v>
      </c>
      <c r="G13796" s="1" t="s">
        <v>3203</v>
      </c>
      <c r="H13796" s="1" t="s">
        <v>7263</v>
      </c>
      <c r="I13796" t="s">
        <v>17870</v>
      </c>
      <c r="J13796" t="s">
        <v>23</v>
      </c>
      <c r="K13796">
        <v>27</v>
      </c>
      <c r="L13796">
        <v>1273.03</v>
      </c>
      <c r="M13796">
        <v>47.15</v>
      </c>
      <c r="N13796" t="s">
        <v>2889</v>
      </c>
      <c r="O13796" t="s">
        <v>9535</v>
      </c>
      <c r="P13796">
        <v>0</v>
      </c>
      <c r="Q13796">
        <v>0</v>
      </c>
      <c r="R13796">
        <v>1</v>
      </c>
    </row>
    <row r="13797" spans="1:18" x14ac:dyDescent="0.25">
      <c r="A13797" t="s">
        <v>22203</v>
      </c>
      <c r="B13797">
        <v>2020</v>
      </c>
      <c r="C13797">
        <v>4</v>
      </c>
      <c r="D13797">
        <v>20</v>
      </c>
      <c r="E13797" t="s">
        <v>22187</v>
      </c>
      <c r="F13797" s="1" t="s">
        <v>3205</v>
      </c>
      <c r="G13797" s="1" t="s">
        <v>3203</v>
      </c>
      <c r="H13797" s="1" t="s">
        <v>7263</v>
      </c>
      <c r="I13797" t="s">
        <v>17870</v>
      </c>
      <c r="J13797" t="s">
        <v>23</v>
      </c>
      <c r="K13797">
        <v>1</v>
      </c>
      <c r="L13797">
        <v>56</v>
      </c>
      <c r="M13797">
        <v>56</v>
      </c>
      <c r="N13797" t="s">
        <v>2889</v>
      </c>
      <c r="O13797" t="s">
        <v>9535</v>
      </c>
      <c r="P13797">
        <v>0</v>
      </c>
      <c r="Q13797">
        <v>0</v>
      </c>
      <c r="R13797">
        <v>2</v>
      </c>
    </row>
    <row r="13798" spans="1:18" x14ac:dyDescent="0.25">
      <c r="A13798" t="s">
        <v>22231</v>
      </c>
      <c r="B13798">
        <v>2020</v>
      </c>
      <c r="C13798">
        <v>4</v>
      </c>
      <c r="D13798">
        <v>24</v>
      </c>
      <c r="E13798" t="s">
        <v>22187</v>
      </c>
      <c r="F13798" s="1" t="s">
        <v>3205</v>
      </c>
      <c r="G13798" s="1" t="s">
        <v>3203</v>
      </c>
      <c r="H13798" s="1" t="s">
        <v>7263</v>
      </c>
      <c r="I13798" t="s">
        <v>17870</v>
      </c>
      <c r="J13798" t="s">
        <v>23</v>
      </c>
      <c r="K13798">
        <v>34</v>
      </c>
      <c r="L13798">
        <v>1617.92</v>
      </c>
      <c r="M13798">
        <v>47.59</v>
      </c>
      <c r="N13798" t="s">
        <v>2889</v>
      </c>
      <c r="O13798" t="s">
        <v>9535</v>
      </c>
      <c r="P13798">
        <v>0</v>
      </c>
      <c r="Q13798">
        <v>0</v>
      </c>
      <c r="R13798">
        <v>2</v>
      </c>
    </row>
    <row r="13799" spans="1:18" x14ac:dyDescent="0.25">
      <c r="A13799" t="s">
        <v>22205</v>
      </c>
      <c r="B13799">
        <v>2020</v>
      </c>
      <c r="C13799">
        <v>5</v>
      </c>
      <c r="D13799">
        <v>30</v>
      </c>
      <c r="E13799" t="s">
        <v>22207</v>
      </c>
      <c r="F13799" s="1" t="s">
        <v>3205</v>
      </c>
      <c r="G13799" s="1" t="s">
        <v>3203</v>
      </c>
      <c r="H13799" s="1" t="s">
        <v>7263</v>
      </c>
      <c r="I13799" t="s">
        <v>17870</v>
      </c>
      <c r="J13799" t="s">
        <v>23</v>
      </c>
      <c r="K13799">
        <v>34</v>
      </c>
      <c r="L13799">
        <v>1298.8</v>
      </c>
      <c r="M13799">
        <v>38.200000000000003</v>
      </c>
      <c r="N13799" t="s">
        <v>2889</v>
      </c>
      <c r="O13799" t="s">
        <v>9535</v>
      </c>
      <c r="P13799">
        <v>0</v>
      </c>
      <c r="Q13799">
        <v>0</v>
      </c>
      <c r="R13799">
        <v>2</v>
      </c>
    </row>
    <row r="13800" spans="1:18" x14ac:dyDescent="0.25">
      <c r="A13800" t="s">
        <v>22227</v>
      </c>
      <c r="B13800">
        <v>2020</v>
      </c>
      <c r="C13800">
        <v>6</v>
      </c>
      <c r="D13800">
        <v>19</v>
      </c>
      <c r="E13800" t="s">
        <v>22187</v>
      </c>
      <c r="F13800" s="1" t="s">
        <v>3205</v>
      </c>
      <c r="G13800" s="1" t="s">
        <v>3203</v>
      </c>
      <c r="H13800" s="1" t="s">
        <v>3206</v>
      </c>
      <c r="I13800" t="s">
        <v>17809</v>
      </c>
      <c r="J13800" t="s">
        <v>23</v>
      </c>
      <c r="K13800">
        <v>85</v>
      </c>
      <c r="L13800">
        <v>3905.04</v>
      </c>
      <c r="M13800">
        <v>45.94</v>
      </c>
      <c r="N13800" t="s">
        <v>2889</v>
      </c>
      <c r="O13800" t="s">
        <v>9544</v>
      </c>
      <c r="P13800">
        <v>0</v>
      </c>
      <c r="Q13800">
        <v>0</v>
      </c>
      <c r="R13800">
        <v>2</v>
      </c>
    </row>
    <row r="13801" spans="1:18" x14ac:dyDescent="0.25">
      <c r="A13801" t="s">
        <v>22212</v>
      </c>
      <c r="B13801">
        <v>2020</v>
      </c>
      <c r="C13801">
        <v>1</v>
      </c>
      <c r="D13801">
        <v>30</v>
      </c>
      <c r="E13801" t="s">
        <v>22207</v>
      </c>
      <c r="F13801" s="1" t="s">
        <v>3205</v>
      </c>
      <c r="G13801" s="1" t="s">
        <v>3203</v>
      </c>
      <c r="H13801" s="1" t="s">
        <v>3206</v>
      </c>
      <c r="I13801" t="s">
        <v>17744</v>
      </c>
      <c r="J13801" t="s">
        <v>23</v>
      </c>
      <c r="K13801">
        <v>134</v>
      </c>
      <c r="L13801">
        <v>5708.4</v>
      </c>
      <c r="M13801">
        <v>42.6</v>
      </c>
      <c r="N13801" t="s">
        <v>2889</v>
      </c>
      <c r="O13801" t="s">
        <v>9544</v>
      </c>
      <c r="P13801">
        <v>0</v>
      </c>
      <c r="Q13801">
        <v>0</v>
      </c>
      <c r="R13801">
        <v>1</v>
      </c>
    </row>
    <row r="13802" spans="1:18" x14ac:dyDescent="0.25">
      <c r="A13802" t="s">
        <v>22203</v>
      </c>
      <c r="B13802">
        <v>2020</v>
      </c>
      <c r="C13802">
        <v>4</v>
      </c>
      <c r="D13802">
        <v>20</v>
      </c>
      <c r="E13802" t="s">
        <v>22187</v>
      </c>
      <c r="F13802" s="1" t="s">
        <v>3205</v>
      </c>
      <c r="G13802" s="1" t="s">
        <v>3203</v>
      </c>
      <c r="H13802" s="1" t="s">
        <v>3206</v>
      </c>
      <c r="I13802" t="s">
        <v>17744</v>
      </c>
      <c r="J13802" t="s">
        <v>23</v>
      </c>
      <c r="K13802">
        <v>101</v>
      </c>
      <c r="L13802">
        <v>5289.6</v>
      </c>
      <c r="M13802">
        <v>52.37</v>
      </c>
      <c r="N13802" t="s">
        <v>2889</v>
      </c>
      <c r="O13802" t="s">
        <v>9544</v>
      </c>
      <c r="P13802">
        <v>0</v>
      </c>
      <c r="Q13802">
        <v>0</v>
      </c>
      <c r="R13802">
        <v>2</v>
      </c>
    </row>
    <row r="13803" spans="1:18" x14ac:dyDescent="0.25">
      <c r="A13803" t="s">
        <v>22212</v>
      </c>
      <c r="B13803">
        <v>2020</v>
      </c>
      <c r="C13803">
        <v>1</v>
      </c>
      <c r="D13803">
        <v>30</v>
      </c>
      <c r="E13803" t="s">
        <v>22207</v>
      </c>
      <c r="F13803" s="1" t="s">
        <v>3205</v>
      </c>
      <c r="G13803" s="1" t="s">
        <v>3203</v>
      </c>
      <c r="H13803" s="1" t="s">
        <v>3206</v>
      </c>
      <c r="I13803" t="s">
        <v>17995</v>
      </c>
      <c r="J13803" t="s">
        <v>23</v>
      </c>
      <c r="K13803">
        <v>76</v>
      </c>
      <c r="L13803">
        <v>3237.6</v>
      </c>
      <c r="M13803">
        <v>42.6</v>
      </c>
      <c r="N13803" t="s">
        <v>9137</v>
      </c>
      <c r="O13803" t="s">
        <v>9617</v>
      </c>
      <c r="P13803">
        <v>0</v>
      </c>
      <c r="Q13803">
        <v>0</v>
      </c>
      <c r="R13803">
        <v>1</v>
      </c>
    </row>
    <row r="13804" spans="1:18" x14ac:dyDescent="0.25">
      <c r="A13804" t="s">
        <v>22220</v>
      </c>
      <c r="B13804">
        <v>2020</v>
      </c>
      <c r="C13804">
        <v>4</v>
      </c>
      <c r="D13804">
        <v>10</v>
      </c>
      <c r="E13804" t="s">
        <v>22187</v>
      </c>
      <c r="F13804" s="1" t="s">
        <v>3205</v>
      </c>
      <c r="G13804" s="1" t="s">
        <v>3203</v>
      </c>
      <c r="H13804" s="1" t="s">
        <v>7263</v>
      </c>
      <c r="I13804" t="s">
        <v>17990</v>
      </c>
      <c r="J13804" t="s">
        <v>23</v>
      </c>
      <c r="K13804">
        <v>147</v>
      </c>
      <c r="L13804">
        <v>7735.26</v>
      </c>
      <c r="M13804">
        <v>52.62</v>
      </c>
      <c r="N13804" t="s">
        <v>9137</v>
      </c>
      <c r="O13804" t="s">
        <v>9559</v>
      </c>
      <c r="P13804">
        <v>0</v>
      </c>
      <c r="Q13804">
        <v>0</v>
      </c>
      <c r="R13804">
        <v>2</v>
      </c>
    </row>
    <row r="13805" spans="1:18" x14ac:dyDescent="0.25">
      <c r="A13805" t="s">
        <v>22236</v>
      </c>
      <c r="B13805">
        <v>2020</v>
      </c>
      <c r="C13805">
        <v>2</v>
      </c>
      <c r="D13805">
        <v>20</v>
      </c>
      <c r="E13805" t="s">
        <v>22187</v>
      </c>
      <c r="F13805" s="1" t="s">
        <v>3205</v>
      </c>
      <c r="G13805" s="1" t="s">
        <v>3203</v>
      </c>
      <c r="H13805" s="1" t="s">
        <v>7263</v>
      </c>
      <c r="I13805" t="s">
        <v>17931</v>
      </c>
      <c r="J13805" t="s">
        <v>23</v>
      </c>
      <c r="K13805">
        <v>296</v>
      </c>
      <c r="L13805">
        <v>14220</v>
      </c>
      <c r="M13805">
        <v>48.04</v>
      </c>
      <c r="N13805" t="s">
        <v>9137</v>
      </c>
      <c r="O13805" t="s">
        <v>9559</v>
      </c>
      <c r="P13805">
        <v>0</v>
      </c>
      <c r="Q13805">
        <v>0</v>
      </c>
      <c r="R13805">
        <v>1</v>
      </c>
    </row>
    <row r="13806" spans="1:18" x14ac:dyDescent="0.25">
      <c r="A13806" t="s">
        <v>22205</v>
      </c>
      <c r="B13806">
        <v>2020</v>
      </c>
      <c r="C13806">
        <v>5</v>
      </c>
      <c r="D13806">
        <v>30</v>
      </c>
      <c r="E13806" t="s">
        <v>22207</v>
      </c>
      <c r="F13806" s="1" t="s">
        <v>3205</v>
      </c>
      <c r="G13806" s="1" t="s">
        <v>3203</v>
      </c>
      <c r="H13806" s="1" t="s">
        <v>7263</v>
      </c>
      <c r="I13806" t="s">
        <v>20307</v>
      </c>
      <c r="J13806" t="s">
        <v>23</v>
      </c>
      <c r="K13806">
        <v>190</v>
      </c>
      <c r="L13806">
        <v>8132</v>
      </c>
      <c r="M13806">
        <v>42.8</v>
      </c>
      <c r="N13806" t="s">
        <v>9137</v>
      </c>
      <c r="O13806" t="s">
        <v>9559</v>
      </c>
      <c r="P13806">
        <v>0</v>
      </c>
      <c r="Q13806">
        <v>0</v>
      </c>
      <c r="R13806">
        <v>2</v>
      </c>
    </row>
    <row r="13807" spans="1:18" x14ac:dyDescent="0.25">
      <c r="A13807" t="s">
        <v>22214</v>
      </c>
      <c r="B13807">
        <v>2020</v>
      </c>
      <c r="C13807">
        <v>3</v>
      </c>
      <c r="D13807">
        <v>4</v>
      </c>
      <c r="E13807" t="s">
        <v>22207</v>
      </c>
      <c r="F13807" s="1" t="s">
        <v>3205</v>
      </c>
      <c r="G13807" s="1" t="s">
        <v>3203</v>
      </c>
      <c r="H13807" s="1" t="s">
        <v>3206</v>
      </c>
      <c r="I13807" t="s">
        <v>20123</v>
      </c>
      <c r="J13807" t="s">
        <v>23</v>
      </c>
      <c r="K13807">
        <v>96</v>
      </c>
      <c r="L13807">
        <v>4128</v>
      </c>
      <c r="M13807">
        <v>43</v>
      </c>
      <c r="N13807" t="s">
        <v>1889</v>
      </c>
      <c r="O13807" t="s">
        <v>9537</v>
      </c>
      <c r="P13807">
        <v>0</v>
      </c>
      <c r="Q13807">
        <v>0</v>
      </c>
      <c r="R13807">
        <v>1</v>
      </c>
    </row>
    <row r="13808" spans="1:18" x14ac:dyDescent="0.25">
      <c r="A13808" t="s">
        <v>22217</v>
      </c>
      <c r="B13808">
        <v>2020</v>
      </c>
      <c r="C13808">
        <v>3</v>
      </c>
      <c r="D13808">
        <v>25</v>
      </c>
      <c r="E13808" t="s">
        <v>22207</v>
      </c>
      <c r="F13808" s="1" t="s">
        <v>3205</v>
      </c>
      <c r="G13808" s="1" t="s">
        <v>3203</v>
      </c>
      <c r="H13808" s="1" t="s">
        <v>3206</v>
      </c>
      <c r="I13808" t="s">
        <v>20123</v>
      </c>
      <c r="J13808" t="s">
        <v>23</v>
      </c>
      <c r="K13808">
        <v>96</v>
      </c>
      <c r="L13808">
        <v>4080</v>
      </c>
      <c r="M13808">
        <v>42.5</v>
      </c>
      <c r="N13808" t="s">
        <v>1889</v>
      </c>
      <c r="O13808" t="s">
        <v>9537</v>
      </c>
      <c r="P13808">
        <v>0</v>
      </c>
      <c r="Q13808">
        <v>0</v>
      </c>
      <c r="R13808">
        <v>1</v>
      </c>
    </row>
    <row r="13809" spans="1:18" x14ac:dyDescent="0.25">
      <c r="A13809" t="s">
        <v>22203</v>
      </c>
      <c r="B13809">
        <v>2020</v>
      </c>
      <c r="C13809">
        <v>4</v>
      </c>
      <c r="D13809">
        <v>20</v>
      </c>
      <c r="E13809" t="s">
        <v>22187</v>
      </c>
      <c r="F13809" s="1" t="s">
        <v>3205</v>
      </c>
      <c r="G13809" s="1" t="s">
        <v>3203</v>
      </c>
      <c r="H13809" s="1" t="s">
        <v>7263</v>
      </c>
      <c r="I13809" t="s">
        <v>20329</v>
      </c>
      <c r="J13809" t="s">
        <v>23</v>
      </c>
      <c r="K13809">
        <v>5</v>
      </c>
      <c r="L13809">
        <v>294.75</v>
      </c>
      <c r="M13809">
        <v>58.95</v>
      </c>
      <c r="N13809" t="s">
        <v>1889</v>
      </c>
      <c r="O13809" t="s">
        <v>23205</v>
      </c>
      <c r="P13809">
        <v>0</v>
      </c>
      <c r="Q13809">
        <v>0</v>
      </c>
      <c r="R13809">
        <v>2</v>
      </c>
    </row>
    <row r="13810" spans="1:18" x14ac:dyDescent="0.25">
      <c r="A13810" t="s">
        <v>22205</v>
      </c>
      <c r="B13810">
        <v>2020</v>
      </c>
      <c r="C13810">
        <v>5</v>
      </c>
      <c r="D13810">
        <v>30</v>
      </c>
      <c r="E13810" t="s">
        <v>22207</v>
      </c>
      <c r="F13810" s="1" t="s">
        <v>3205</v>
      </c>
      <c r="G13810" s="1" t="s">
        <v>3203</v>
      </c>
      <c r="H13810" s="1" t="s">
        <v>3206</v>
      </c>
      <c r="I13810" t="s">
        <v>20430</v>
      </c>
      <c r="J13810" t="s">
        <v>23</v>
      </c>
      <c r="K13810">
        <v>520</v>
      </c>
      <c r="L13810">
        <v>22256</v>
      </c>
      <c r="M13810">
        <v>42.8</v>
      </c>
      <c r="N13810" t="s">
        <v>9139</v>
      </c>
      <c r="O13810" t="s">
        <v>23206</v>
      </c>
      <c r="P13810">
        <v>0</v>
      </c>
      <c r="Q13810">
        <v>0</v>
      </c>
      <c r="R13810">
        <v>2</v>
      </c>
    </row>
    <row r="13811" spans="1:18" x14ac:dyDescent="0.25">
      <c r="A13811" t="s">
        <v>22212</v>
      </c>
      <c r="B13811">
        <v>2020</v>
      </c>
      <c r="C13811">
        <v>1</v>
      </c>
      <c r="D13811">
        <v>30</v>
      </c>
      <c r="E13811" t="s">
        <v>22207</v>
      </c>
      <c r="F13811" s="1" t="s">
        <v>3205</v>
      </c>
      <c r="G13811" s="1" t="s">
        <v>3203</v>
      </c>
      <c r="H13811" s="1" t="s">
        <v>3206</v>
      </c>
      <c r="I13811" t="s">
        <v>17942</v>
      </c>
      <c r="J13811" t="s">
        <v>23</v>
      </c>
      <c r="K13811">
        <v>296</v>
      </c>
      <c r="L13811">
        <v>12609.6</v>
      </c>
      <c r="M13811">
        <v>42.6</v>
      </c>
      <c r="N13811" t="s">
        <v>1893</v>
      </c>
      <c r="O13811" t="s">
        <v>9721</v>
      </c>
      <c r="P13811">
        <v>0</v>
      </c>
      <c r="Q13811">
        <v>0</v>
      </c>
      <c r="R13811">
        <v>1</v>
      </c>
    </row>
    <row r="13812" spans="1:18" x14ac:dyDescent="0.25">
      <c r="A13812" t="s">
        <v>22219</v>
      </c>
      <c r="B13812">
        <v>2020</v>
      </c>
      <c r="C13812">
        <v>3</v>
      </c>
      <c r="D13812">
        <v>25</v>
      </c>
      <c r="E13812" t="s">
        <v>22207</v>
      </c>
      <c r="F13812" s="1" t="s">
        <v>3205</v>
      </c>
      <c r="G13812" s="1" t="s">
        <v>3203</v>
      </c>
      <c r="H13812" s="1" t="s">
        <v>3206</v>
      </c>
      <c r="I13812" t="s">
        <v>17942</v>
      </c>
      <c r="J13812" t="s">
        <v>23</v>
      </c>
      <c r="K13812">
        <v>119</v>
      </c>
      <c r="L13812">
        <v>5295.5</v>
      </c>
      <c r="M13812">
        <v>44.5</v>
      </c>
      <c r="N13812" t="s">
        <v>1893</v>
      </c>
      <c r="O13812" t="s">
        <v>9721</v>
      </c>
      <c r="P13812">
        <v>0</v>
      </c>
      <c r="Q13812">
        <v>0</v>
      </c>
      <c r="R13812">
        <v>1</v>
      </c>
    </row>
    <row r="13813" spans="1:18" x14ac:dyDescent="0.25">
      <c r="A13813" t="s">
        <v>22220</v>
      </c>
      <c r="B13813">
        <v>2020</v>
      </c>
      <c r="C13813">
        <v>4</v>
      </c>
      <c r="D13813">
        <v>10</v>
      </c>
      <c r="E13813" t="s">
        <v>22187</v>
      </c>
      <c r="F13813" s="1" t="s">
        <v>3205</v>
      </c>
      <c r="G13813" s="1" t="s">
        <v>3203</v>
      </c>
      <c r="H13813" s="1" t="s">
        <v>3206</v>
      </c>
      <c r="I13813" t="s">
        <v>17942</v>
      </c>
      <c r="J13813" t="s">
        <v>23</v>
      </c>
      <c r="K13813">
        <v>236</v>
      </c>
      <c r="L13813">
        <v>12597.57</v>
      </c>
      <c r="M13813">
        <v>53.38</v>
      </c>
      <c r="N13813" t="s">
        <v>1893</v>
      </c>
      <c r="O13813" t="s">
        <v>9721</v>
      </c>
      <c r="P13813">
        <v>0</v>
      </c>
      <c r="Q13813">
        <v>0</v>
      </c>
      <c r="R13813">
        <v>2</v>
      </c>
    </row>
    <row r="13814" spans="1:18" x14ac:dyDescent="0.25">
      <c r="A13814" t="s">
        <v>22203</v>
      </c>
      <c r="B13814">
        <v>2020</v>
      </c>
      <c r="C13814">
        <v>4</v>
      </c>
      <c r="D13814">
        <v>20</v>
      </c>
      <c r="E13814" t="s">
        <v>22187</v>
      </c>
      <c r="F13814" s="1" t="s">
        <v>3205</v>
      </c>
      <c r="G13814" s="1" t="s">
        <v>3203</v>
      </c>
      <c r="H13814" s="1" t="s">
        <v>3206</v>
      </c>
      <c r="I13814" t="s">
        <v>17942</v>
      </c>
      <c r="J13814" t="s">
        <v>23</v>
      </c>
      <c r="K13814">
        <v>120</v>
      </c>
      <c r="L13814">
        <v>6221</v>
      </c>
      <c r="M13814">
        <v>51.84</v>
      </c>
      <c r="N13814" t="s">
        <v>1893</v>
      </c>
      <c r="O13814" t="s">
        <v>9721</v>
      </c>
      <c r="P13814">
        <v>0</v>
      </c>
      <c r="Q13814">
        <v>0</v>
      </c>
      <c r="R13814">
        <v>2</v>
      </c>
    </row>
    <row r="13815" spans="1:18" x14ac:dyDescent="0.25">
      <c r="A13815" t="s">
        <v>22227</v>
      </c>
      <c r="B13815">
        <v>2020</v>
      </c>
      <c r="C13815">
        <v>6</v>
      </c>
      <c r="D13815">
        <v>19</v>
      </c>
      <c r="E13815" t="s">
        <v>22187</v>
      </c>
      <c r="F13815" s="1" t="s">
        <v>3205</v>
      </c>
      <c r="G13815" s="1" t="s">
        <v>3203</v>
      </c>
      <c r="H13815" s="1" t="s">
        <v>3206</v>
      </c>
      <c r="I13815" t="s">
        <v>17942</v>
      </c>
      <c r="J13815" t="s">
        <v>23</v>
      </c>
      <c r="K13815">
        <v>330</v>
      </c>
      <c r="L13815">
        <v>15147.15</v>
      </c>
      <c r="M13815">
        <v>45.9</v>
      </c>
      <c r="N13815" t="s">
        <v>1893</v>
      </c>
      <c r="O13815" t="s">
        <v>9721</v>
      </c>
      <c r="P13815">
        <v>0</v>
      </c>
      <c r="Q13815">
        <v>0</v>
      </c>
      <c r="R13815">
        <v>2</v>
      </c>
    </row>
    <row r="13816" spans="1:18" x14ac:dyDescent="0.25">
      <c r="A13816" t="s">
        <v>22185</v>
      </c>
      <c r="B13816">
        <v>2020</v>
      </c>
      <c r="C13816">
        <v>6</v>
      </c>
      <c r="D13816">
        <v>25</v>
      </c>
      <c r="E13816" t="s">
        <v>22187</v>
      </c>
      <c r="F13816" s="1" t="s">
        <v>3205</v>
      </c>
      <c r="G13816" s="1" t="s">
        <v>3203</v>
      </c>
      <c r="H13816" s="1" t="s">
        <v>3206</v>
      </c>
      <c r="I13816" t="s">
        <v>17942</v>
      </c>
      <c r="J13816" t="s">
        <v>23</v>
      </c>
      <c r="K13816">
        <v>322</v>
      </c>
      <c r="L13816">
        <v>14780.15</v>
      </c>
      <c r="M13816">
        <v>45.9</v>
      </c>
      <c r="N13816" t="s">
        <v>1893</v>
      </c>
      <c r="O13816" t="s">
        <v>9721</v>
      </c>
      <c r="P13816">
        <v>0</v>
      </c>
      <c r="Q13816">
        <v>0</v>
      </c>
      <c r="R13816">
        <v>2</v>
      </c>
    </row>
    <row r="13817" spans="1:18" x14ac:dyDescent="0.25">
      <c r="A13817" t="s">
        <v>22203</v>
      </c>
      <c r="B13817">
        <v>2020</v>
      </c>
      <c r="C13817">
        <v>4</v>
      </c>
      <c r="D13817">
        <v>20</v>
      </c>
      <c r="E13817" t="s">
        <v>22187</v>
      </c>
      <c r="F13817" s="1" t="s">
        <v>3205</v>
      </c>
      <c r="G13817" s="1" t="s">
        <v>3203</v>
      </c>
      <c r="H13817" s="1" t="s">
        <v>7263</v>
      </c>
      <c r="I13817" t="s">
        <v>17884</v>
      </c>
      <c r="J13817" t="s">
        <v>23</v>
      </c>
      <c r="K13817">
        <v>1</v>
      </c>
      <c r="L13817">
        <v>54.6</v>
      </c>
      <c r="M13817">
        <v>54.6</v>
      </c>
      <c r="N13817" t="s">
        <v>1893</v>
      </c>
      <c r="O13817" t="s">
        <v>9508</v>
      </c>
      <c r="P13817">
        <v>0</v>
      </c>
      <c r="Q13817">
        <v>0</v>
      </c>
      <c r="R13817">
        <v>2</v>
      </c>
    </row>
    <row r="13818" spans="1:18" x14ac:dyDescent="0.25">
      <c r="A13818" t="s">
        <v>22231</v>
      </c>
      <c r="B13818">
        <v>2020</v>
      </c>
      <c r="C13818">
        <v>4</v>
      </c>
      <c r="D13818">
        <v>24</v>
      </c>
      <c r="E13818" t="s">
        <v>22187</v>
      </c>
      <c r="F13818" s="1" t="s">
        <v>3205</v>
      </c>
      <c r="G13818" s="1" t="s">
        <v>3203</v>
      </c>
      <c r="H13818" s="1" t="s">
        <v>7263</v>
      </c>
      <c r="I13818" t="s">
        <v>17884</v>
      </c>
      <c r="J13818" t="s">
        <v>23</v>
      </c>
      <c r="K13818">
        <v>60</v>
      </c>
      <c r="L13818">
        <v>2778.81</v>
      </c>
      <c r="M13818">
        <v>46.31</v>
      </c>
      <c r="N13818" t="s">
        <v>1893</v>
      </c>
      <c r="O13818" t="s">
        <v>9508</v>
      </c>
      <c r="P13818">
        <v>0</v>
      </c>
      <c r="Q13818">
        <v>0</v>
      </c>
      <c r="R13818">
        <v>2</v>
      </c>
    </row>
    <row r="13819" spans="1:18" x14ac:dyDescent="0.25">
      <c r="A13819" t="s">
        <v>22238</v>
      </c>
      <c r="B13819">
        <v>2020</v>
      </c>
      <c r="C13819">
        <v>5</v>
      </c>
      <c r="D13819">
        <v>25</v>
      </c>
      <c r="E13819" t="s">
        <v>22240</v>
      </c>
      <c r="F13819" s="1" t="s">
        <v>3205</v>
      </c>
      <c r="G13819" s="1" t="s">
        <v>3203</v>
      </c>
      <c r="H13819" s="1" t="s">
        <v>7263</v>
      </c>
      <c r="I13819" t="s">
        <v>20398</v>
      </c>
      <c r="J13819" t="s">
        <v>23</v>
      </c>
      <c r="K13819">
        <v>400</v>
      </c>
      <c r="L13819">
        <v>46400</v>
      </c>
      <c r="M13819">
        <v>116</v>
      </c>
      <c r="N13819" t="s">
        <v>1893</v>
      </c>
      <c r="O13819" t="s">
        <v>9508</v>
      </c>
      <c r="P13819">
        <v>0</v>
      </c>
      <c r="Q13819">
        <v>0</v>
      </c>
      <c r="R13819">
        <v>2</v>
      </c>
    </row>
    <row r="13820" spans="1:18" x14ac:dyDescent="0.25">
      <c r="A13820" t="s">
        <v>22203</v>
      </c>
      <c r="B13820">
        <v>2020</v>
      </c>
      <c r="C13820">
        <v>4</v>
      </c>
      <c r="D13820">
        <v>20</v>
      </c>
      <c r="E13820" t="s">
        <v>22187</v>
      </c>
      <c r="F13820" s="1" t="s">
        <v>3205</v>
      </c>
      <c r="G13820" s="1" t="s">
        <v>3203</v>
      </c>
      <c r="H13820" s="1" t="s">
        <v>3204</v>
      </c>
      <c r="I13820" t="s">
        <v>17939</v>
      </c>
      <c r="J13820" t="s">
        <v>23</v>
      </c>
      <c r="K13820">
        <v>1</v>
      </c>
      <c r="L13820">
        <v>54.6</v>
      </c>
      <c r="M13820">
        <v>54.6</v>
      </c>
      <c r="N13820" t="s">
        <v>1893</v>
      </c>
      <c r="O13820" t="s">
        <v>9598</v>
      </c>
      <c r="P13820">
        <v>0</v>
      </c>
      <c r="Q13820">
        <v>0</v>
      </c>
      <c r="R13820">
        <v>2</v>
      </c>
    </row>
    <row r="13821" spans="1:18" x14ac:dyDescent="0.25">
      <c r="A13821" t="s">
        <v>22241</v>
      </c>
      <c r="B13821">
        <v>2020</v>
      </c>
      <c r="C13821">
        <v>3</v>
      </c>
      <c r="D13821">
        <v>27</v>
      </c>
      <c r="E13821" t="s">
        <v>22242</v>
      </c>
      <c r="F13821" s="1" t="s">
        <v>3205</v>
      </c>
      <c r="G13821" s="1" t="s">
        <v>3203</v>
      </c>
      <c r="H13821" s="1" t="s">
        <v>7263</v>
      </c>
      <c r="I13821" t="s">
        <v>17644</v>
      </c>
      <c r="J13821" t="s">
        <v>23</v>
      </c>
      <c r="K13821">
        <v>343</v>
      </c>
      <c r="L13821">
        <v>27440</v>
      </c>
      <c r="M13821">
        <v>80</v>
      </c>
      <c r="N13821" t="s">
        <v>1893</v>
      </c>
      <c r="O13821" t="s">
        <v>9508</v>
      </c>
      <c r="P13821">
        <v>0</v>
      </c>
      <c r="Q13821">
        <v>0</v>
      </c>
      <c r="R13821">
        <v>1</v>
      </c>
    </row>
    <row r="13822" spans="1:18" x14ac:dyDescent="0.25">
      <c r="A13822" t="s">
        <v>22212</v>
      </c>
      <c r="B13822">
        <v>2020</v>
      </c>
      <c r="C13822">
        <v>1</v>
      </c>
      <c r="D13822">
        <v>30</v>
      </c>
      <c r="E13822" t="s">
        <v>22207</v>
      </c>
      <c r="F13822" s="1" t="s">
        <v>3205</v>
      </c>
      <c r="G13822" s="1" t="s">
        <v>3203</v>
      </c>
      <c r="H13822" s="1" t="s">
        <v>3206</v>
      </c>
      <c r="I13822" t="s">
        <v>17789</v>
      </c>
      <c r="J13822" t="s">
        <v>23</v>
      </c>
      <c r="K13822">
        <v>5027</v>
      </c>
      <c r="L13822">
        <v>214150.2</v>
      </c>
      <c r="M13822">
        <v>42.6</v>
      </c>
      <c r="N13822" t="s">
        <v>1970</v>
      </c>
      <c r="O13822" t="s">
        <v>9538</v>
      </c>
      <c r="P13822">
        <v>0</v>
      </c>
      <c r="Q13822">
        <v>0</v>
      </c>
      <c r="R13822">
        <v>1</v>
      </c>
    </row>
    <row r="13823" spans="1:18" x14ac:dyDescent="0.25">
      <c r="A13823" t="s">
        <v>22214</v>
      </c>
      <c r="B13823">
        <v>2020</v>
      </c>
      <c r="C13823">
        <v>3</v>
      </c>
      <c r="D13823">
        <v>4</v>
      </c>
      <c r="E13823" t="s">
        <v>22207</v>
      </c>
      <c r="F13823" s="1" t="s">
        <v>3205</v>
      </c>
      <c r="G13823" s="1" t="s">
        <v>3203</v>
      </c>
      <c r="H13823" s="1" t="s">
        <v>3206</v>
      </c>
      <c r="I13823" t="s">
        <v>17789</v>
      </c>
      <c r="J13823" t="s">
        <v>23</v>
      </c>
      <c r="K13823">
        <v>66</v>
      </c>
      <c r="L13823">
        <v>2838</v>
      </c>
      <c r="M13823">
        <v>43</v>
      </c>
      <c r="N13823" t="s">
        <v>1970</v>
      </c>
      <c r="O13823" t="s">
        <v>9538</v>
      </c>
      <c r="P13823">
        <v>0</v>
      </c>
      <c r="Q13823">
        <v>0</v>
      </c>
      <c r="R13823">
        <v>1</v>
      </c>
    </row>
    <row r="13824" spans="1:18" x14ac:dyDescent="0.25">
      <c r="A13824" t="s">
        <v>22243</v>
      </c>
      <c r="B13824">
        <v>2020</v>
      </c>
      <c r="C13824">
        <v>1</v>
      </c>
      <c r="D13824">
        <v>20</v>
      </c>
      <c r="E13824" t="s">
        <v>22245</v>
      </c>
      <c r="F13824" s="1" t="s">
        <v>3205</v>
      </c>
      <c r="G13824" s="1" t="s">
        <v>3203</v>
      </c>
      <c r="H13824" s="1" t="s">
        <v>7263</v>
      </c>
      <c r="I13824" t="s">
        <v>20036</v>
      </c>
      <c r="J13824" t="s">
        <v>23</v>
      </c>
      <c r="K13824">
        <v>31</v>
      </c>
      <c r="L13824">
        <v>14501.49</v>
      </c>
      <c r="M13824">
        <v>467.79</v>
      </c>
      <c r="N13824" t="s">
        <v>2415</v>
      </c>
      <c r="O13824" t="s">
        <v>9564</v>
      </c>
      <c r="P13824">
        <v>0</v>
      </c>
      <c r="Q13824">
        <v>0</v>
      </c>
      <c r="R13824">
        <v>1</v>
      </c>
    </row>
    <row r="13825" spans="1:18" x14ac:dyDescent="0.25">
      <c r="A13825" t="s">
        <v>22203</v>
      </c>
      <c r="B13825">
        <v>2020</v>
      </c>
      <c r="C13825">
        <v>4</v>
      </c>
      <c r="D13825">
        <v>20</v>
      </c>
      <c r="E13825" t="s">
        <v>22187</v>
      </c>
      <c r="F13825" s="1" t="s">
        <v>3205</v>
      </c>
      <c r="G13825" s="1" t="s">
        <v>3203</v>
      </c>
      <c r="H13825" s="1" t="s">
        <v>7263</v>
      </c>
      <c r="I13825" t="s">
        <v>20140</v>
      </c>
      <c r="J13825" t="s">
        <v>23</v>
      </c>
      <c r="K13825">
        <v>15</v>
      </c>
      <c r="L13825">
        <v>812.05</v>
      </c>
      <c r="M13825">
        <v>54.14</v>
      </c>
      <c r="N13825" t="s">
        <v>2415</v>
      </c>
      <c r="O13825" t="s">
        <v>9564</v>
      </c>
      <c r="P13825">
        <v>0</v>
      </c>
      <c r="Q13825">
        <v>0</v>
      </c>
      <c r="R13825">
        <v>2</v>
      </c>
    </row>
    <row r="13826" spans="1:18" x14ac:dyDescent="0.25">
      <c r="A13826" t="s">
        <v>22238</v>
      </c>
      <c r="B13826">
        <v>2020</v>
      </c>
      <c r="C13826">
        <v>5</v>
      </c>
      <c r="D13826">
        <v>25</v>
      </c>
      <c r="E13826" t="s">
        <v>22240</v>
      </c>
      <c r="F13826" s="1" t="s">
        <v>3205</v>
      </c>
      <c r="G13826" s="1" t="s">
        <v>3203</v>
      </c>
      <c r="H13826" s="1" t="s">
        <v>7263</v>
      </c>
      <c r="I13826" t="s">
        <v>20399</v>
      </c>
      <c r="J13826" t="s">
        <v>23</v>
      </c>
      <c r="K13826">
        <v>75</v>
      </c>
      <c r="L13826">
        <v>8700</v>
      </c>
      <c r="M13826">
        <v>116</v>
      </c>
      <c r="N13826" t="s">
        <v>2415</v>
      </c>
      <c r="O13826" t="s">
        <v>9564</v>
      </c>
      <c r="P13826">
        <v>0</v>
      </c>
      <c r="Q13826">
        <v>0</v>
      </c>
      <c r="R13826">
        <v>2</v>
      </c>
    </row>
    <row r="13827" spans="1:18" x14ac:dyDescent="0.25">
      <c r="A13827" t="s">
        <v>22190</v>
      </c>
      <c r="B13827">
        <v>2020</v>
      </c>
      <c r="C13827">
        <v>3</v>
      </c>
      <c r="D13827">
        <v>27</v>
      </c>
      <c r="E13827" t="s">
        <v>22187</v>
      </c>
      <c r="F13827" s="1" t="s">
        <v>3205</v>
      </c>
      <c r="G13827" s="1" t="s">
        <v>3203</v>
      </c>
      <c r="H13827" s="1" t="s">
        <v>7263</v>
      </c>
      <c r="I13827" t="s">
        <v>17705</v>
      </c>
      <c r="J13827" t="s">
        <v>23</v>
      </c>
      <c r="K13827">
        <v>70</v>
      </c>
      <c r="L13827">
        <v>3612.05</v>
      </c>
      <c r="M13827">
        <v>51.6</v>
      </c>
      <c r="N13827" t="s">
        <v>2415</v>
      </c>
      <c r="O13827" t="s">
        <v>9564</v>
      </c>
      <c r="P13827">
        <v>0</v>
      </c>
      <c r="Q13827">
        <v>0</v>
      </c>
      <c r="R13827">
        <v>1</v>
      </c>
    </row>
    <row r="13828" spans="1:18" x14ac:dyDescent="0.25">
      <c r="A13828" t="s">
        <v>22190</v>
      </c>
      <c r="B13828">
        <v>2020</v>
      </c>
      <c r="C13828">
        <v>3</v>
      </c>
      <c r="D13828">
        <v>27</v>
      </c>
      <c r="E13828" t="s">
        <v>22187</v>
      </c>
      <c r="F13828" s="1" t="s">
        <v>3205</v>
      </c>
      <c r="G13828" s="1" t="s">
        <v>3203</v>
      </c>
      <c r="H13828" s="1" t="s">
        <v>3204</v>
      </c>
      <c r="I13828" t="s">
        <v>17634</v>
      </c>
      <c r="J13828" t="s">
        <v>23</v>
      </c>
      <c r="K13828">
        <v>75</v>
      </c>
      <c r="L13828">
        <v>3868.91</v>
      </c>
      <c r="M13828">
        <v>51.59</v>
      </c>
      <c r="N13828" t="s">
        <v>2415</v>
      </c>
      <c r="O13828" t="s">
        <v>9600</v>
      </c>
      <c r="P13828">
        <v>0</v>
      </c>
      <c r="Q13828">
        <v>0</v>
      </c>
      <c r="R13828">
        <v>1</v>
      </c>
    </row>
    <row r="13829" spans="1:18" x14ac:dyDescent="0.25">
      <c r="A13829" t="s">
        <v>22203</v>
      </c>
      <c r="B13829">
        <v>2020</v>
      </c>
      <c r="C13829">
        <v>4</v>
      </c>
      <c r="D13829">
        <v>20</v>
      </c>
      <c r="E13829" t="s">
        <v>22187</v>
      </c>
      <c r="F13829" s="1" t="s">
        <v>3205</v>
      </c>
      <c r="G13829" s="1" t="s">
        <v>3203</v>
      </c>
      <c r="H13829" s="1" t="s">
        <v>7263</v>
      </c>
      <c r="I13829" t="s">
        <v>20237</v>
      </c>
      <c r="J13829" t="s">
        <v>23</v>
      </c>
      <c r="K13829">
        <v>1</v>
      </c>
      <c r="L13829">
        <v>54.6</v>
      </c>
      <c r="M13829">
        <v>54.6</v>
      </c>
      <c r="N13829" t="s">
        <v>2471</v>
      </c>
      <c r="O13829" t="s">
        <v>9601</v>
      </c>
      <c r="P13829">
        <v>0</v>
      </c>
      <c r="Q13829">
        <v>0</v>
      </c>
      <c r="R13829">
        <v>2</v>
      </c>
    </row>
    <row r="13830" spans="1:18" x14ac:dyDescent="0.25">
      <c r="A13830" t="s">
        <v>22238</v>
      </c>
      <c r="B13830">
        <v>2020</v>
      </c>
      <c r="C13830">
        <v>5</v>
      </c>
      <c r="D13830">
        <v>25</v>
      </c>
      <c r="E13830" t="s">
        <v>22240</v>
      </c>
      <c r="F13830" s="1" t="s">
        <v>3205</v>
      </c>
      <c r="G13830" s="1" t="s">
        <v>3203</v>
      </c>
      <c r="H13830" s="1" t="s">
        <v>7263</v>
      </c>
      <c r="I13830" t="s">
        <v>20400</v>
      </c>
      <c r="J13830" t="s">
        <v>23</v>
      </c>
      <c r="K13830">
        <v>95</v>
      </c>
      <c r="L13830">
        <v>11020</v>
      </c>
      <c r="M13830">
        <v>116</v>
      </c>
      <c r="N13830" t="s">
        <v>2471</v>
      </c>
      <c r="O13830" t="s">
        <v>9601</v>
      </c>
      <c r="P13830">
        <v>0</v>
      </c>
      <c r="Q13830">
        <v>0</v>
      </c>
      <c r="R13830">
        <v>2</v>
      </c>
    </row>
    <row r="13831" spans="1:18" x14ac:dyDescent="0.25">
      <c r="A13831" t="s">
        <v>22246</v>
      </c>
      <c r="B13831">
        <v>2020</v>
      </c>
      <c r="C13831">
        <v>1</v>
      </c>
      <c r="D13831">
        <v>27</v>
      </c>
      <c r="E13831" t="s">
        <v>22187</v>
      </c>
      <c r="F13831" s="1" t="s">
        <v>3205</v>
      </c>
      <c r="G13831" s="1" t="s">
        <v>3203</v>
      </c>
      <c r="H13831" s="1" t="s">
        <v>3204</v>
      </c>
      <c r="I13831" t="s">
        <v>17631</v>
      </c>
      <c r="J13831" t="s">
        <v>23</v>
      </c>
      <c r="K13831">
        <v>6</v>
      </c>
      <c r="L13831">
        <v>239.53</v>
      </c>
      <c r="M13831">
        <v>39.92</v>
      </c>
      <c r="N13831" t="s">
        <v>9141</v>
      </c>
      <c r="O13831" t="s">
        <v>9729</v>
      </c>
      <c r="P13831">
        <v>0</v>
      </c>
      <c r="Q13831">
        <v>0</v>
      </c>
      <c r="R13831">
        <v>1</v>
      </c>
    </row>
    <row r="13832" spans="1:18" x14ac:dyDescent="0.25">
      <c r="A13832" t="s">
        <v>22214</v>
      </c>
      <c r="B13832">
        <v>2020</v>
      </c>
      <c r="C13832">
        <v>3</v>
      </c>
      <c r="D13832">
        <v>4</v>
      </c>
      <c r="E13832" t="s">
        <v>22207</v>
      </c>
      <c r="F13832" s="1" t="s">
        <v>3205</v>
      </c>
      <c r="G13832" s="1" t="s">
        <v>3203</v>
      </c>
      <c r="H13832" s="1" t="s">
        <v>3206</v>
      </c>
      <c r="I13832" t="s">
        <v>17888</v>
      </c>
      <c r="J13832" t="s">
        <v>23</v>
      </c>
      <c r="K13832">
        <v>133</v>
      </c>
      <c r="L13832">
        <v>6184.5</v>
      </c>
      <c r="M13832">
        <v>46.5</v>
      </c>
      <c r="N13832" t="s">
        <v>1967</v>
      </c>
      <c r="O13832" t="s">
        <v>9536</v>
      </c>
      <c r="P13832">
        <v>0</v>
      </c>
      <c r="Q13832">
        <v>0</v>
      </c>
      <c r="R13832">
        <v>1</v>
      </c>
    </row>
    <row r="13833" spans="1:18" x14ac:dyDescent="0.25">
      <c r="A13833" t="s">
        <v>22216</v>
      </c>
      <c r="B13833">
        <v>2020</v>
      </c>
      <c r="C13833">
        <v>3</v>
      </c>
      <c r="D13833">
        <v>4</v>
      </c>
      <c r="E13833" t="s">
        <v>22207</v>
      </c>
      <c r="F13833" s="1" t="s">
        <v>3205</v>
      </c>
      <c r="G13833" s="1" t="s">
        <v>3203</v>
      </c>
      <c r="H13833" s="1" t="s">
        <v>3206</v>
      </c>
      <c r="I13833" t="s">
        <v>17888</v>
      </c>
      <c r="J13833" t="s">
        <v>23</v>
      </c>
      <c r="K13833">
        <v>133</v>
      </c>
      <c r="L13833">
        <v>6304.2</v>
      </c>
      <c r="M13833">
        <v>47.4</v>
      </c>
      <c r="N13833" t="s">
        <v>1967</v>
      </c>
      <c r="O13833" t="s">
        <v>9536</v>
      </c>
      <c r="P13833">
        <v>0</v>
      </c>
      <c r="Q13833">
        <v>0</v>
      </c>
      <c r="R13833">
        <v>1</v>
      </c>
    </row>
    <row r="13834" spans="1:18" x14ac:dyDescent="0.25">
      <c r="A13834" t="s">
        <v>22248</v>
      </c>
      <c r="B13834">
        <v>2020</v>
      </c>
      <c r="C13834">
        <v>6</v>
      </c>
      <c r="D13834">
        <v>4</v>
      </c>
      <c r="E13834" t="s">
        <v>22250</v>
      </c>
      <c r="F13834" s="1" t="s">
        <v>3205</v>
      </c>
      <c r="G13834" s="1" t="s">
        <v>3203</v>
      </c>
      <c r="H13834" s="1" t="s">
        <v>7263</v>
      </c>
      <c r="I13834" t="s">
        <v>20141</v>
      </c>
      <c r="J13834" t="s">
        <v>23</v>
      </c>
      <c r="K13834">
        <v>14</v>
      </c>
      <c r="L13834">
        <v>4320</v>
      </c>
      <c r="M13834">
        <v>308.57</v>
      </c>
      <c r="N13834" t="s">
        <v>9142</v>
      </c>
      <c r="O13834" t="s">
        <v>23207</v>
      </c>
      <c r="P13834">
        <v>0</v>
      </c>
      <c r="Q13834">
        <v>0</v>
      </c>
      <c r="R13834">
        <v>2</v>
      </c>
    </row>
    <row r="13835" spans="1:18" x14ac:dyDescent="0.25">
      <c r="A13835" t="s">
        <v>22210</v>
      </c>
      <c r="B13835">
        <v>2020</v>
      </c>
      <c r="C13835">
        <v>2</v>
      </c>
      <c r="D13835">
        <v>18</v>
      </c>
      <c r="E13835" t="s">
        <v>22187</v>
      </c>
      <c r="F13835" s="1" t="s">
        <v>3205</v>
      </c>
      <c r="G13835" s="1" t="s">
        <v>3203</v>
      </c>
      <c r="H13835" s="1" t="s">
        <v>7263</v>
      </c>
      <c r="I13835" t="s">
        <v>17878</v>
      </c>
      <c r="J13835" t="s">
        <v>23</v>
      </c>
      <c r="K13835">
        <v>132</v>
      </c>
      <c r="L13835">
        <v>6046.52</v>
      </c>
      <c r="M13835">
        <v>45.81</v>
      </c>
      <c r="N13835" t="s">
        <v>9143</v>
      </c>
      <c r="O13835" t="s">
        <v>9642</v>
      </c>
      <c r="P13835">
        <v>0</v>
      </c>
      <c r="Q13835">
        <v>0</v>
      </c>
      <c r="R13835">
        <v>1</v>
      </c>
    </row>
    <row r="13836" spans="1:18" x14ac:dyDescent="0.25">
      <c r="A13836" t="s">
        <v>22248</v>
      </c>
      <c r="B13836">
        <v>2020</v>
      </c>
      <c r="C13836">
        <v>6</v>
      </c>
      <c r="D13836">
        <v>4</v>
      </c>
      <c r="E13836" t="s">
        <v>22250</v>
      </c>
      <c r="F13836" s="1" t="s">
        <v>3205</v>
      </c>
      <c r="G13836" s="1" t="s">
        <v>3203</v>
      </c>
      <c r="H13836" s="1" t="s">
        <v>7263</v>
      </c>
      <c r="I13836" t="s">
        <v>20142</v>
      </c>
      <c r="J13836" t="s">
        <v>23</v>
      </c>
      <c r="K13836">
        <v>5</v>
      </c>
      <c r="L13836">
        <v>7590</v>
      </c>
      <c r="M13836">
        <v>1518</v>
      </c>
      <c r="N13836" t="s">
        <v>21861</v>
      </c>
      <c r="O13836" t="s">
        <v>23208</v>
      </c>
      <c r="P13836">
        <v>0</v>
      </c>
      <c r="Q13836">
        <v>0</v>
      </c>
      <c r="R13836">
        <v>2</v>
      </c>
    </row>
    <row r="13837" spans="1:18" x14ac:dyDescent="0.25">
      <c r="A13837" t="s">
        <v>22248</v>
      </c>
      <c r="B13837">
        <v>2020</v>
      </c>
      <c r="C13837">
        <v>6</v>
      </c>
      <c r="D13837">
        <v>4</v>
      </c>
      <c r="E13837" t="s">
        <v>22250</v>
      </c>
      <c r="F13837" s="1" t="s">
        <v>3205</v>
      </c>
      <c r="G13837" s="1" t="s">
        <v>3203</v>
      </c>
      <c r="H13837" s="1" t="s">
        <v>7263</v>
      </c>
      <c r="I13837" t="s">
        <v>20144</v>
      </c>
      <c r="J13837" t="s">
        <v>23</v>
      </c>
      <c r="K13837">
        <v>12</v>
      </c>
      <c r="L13837">
        <v>1265</v>
      </c>
      <c r="M13837">
        <v>105.42</v>
      </c>
      <c r="N13837" t="s">
        <v>22131</v>
      </c>
      <c r="O13837" t="s">
        <v>23209</v>
      </c>
      <c r="P13837">
        <v>0</v>
      </c>
      <c r="Q13837">
        <v>0</v>
      </c>
      <c r="R13837">
        <v>2</v>
      </c>
    </row>
    <row r="13838" spans="1:18" x14ac:dyDescent="0.25">
      <c r="A13838" t="s">
        <v>22251</v>
      </c>
      <c r="B13838">
        <v>2020</v>
      </c>
      <c r="C13838">
        <v>2</v>
      </c>
      <c r="D13838">
        <v>18</v>
      </c>
      <c r="E13838" t="s">
        <v>22187</v>
      </c>
      <c r="F13838" s="1" t="s">
        <v>3205</v>
      </c>
      <c r="G13838" s="1" t="s">
        <v>3384</v>
      </c>
      <c r="H13838" s="1" t="s">
        <v>7263</v>
      </c>
      <c r="I13838" t="s">
        <v>17109</v>
      </c>
      <c r="J13838" t="s">
        <v>23</v>
      </c>
      <c r="K13838">
        <v>196.256</v>
      </c>
      <c r="L13838">
        <v>29213.32</v>
      </c>
      <c r="M13838">
        <v>148.85</v>
      </c>
      <c r="N13838" t="s">
        <v>9146</v>
      </c>
      <c r="O13838" t="s">
        <v>9585</v>
      </c>
      <c r="P13838">
        <v>0</v>
      </c>
      <c r="Q13838">
        <v>0</v>
      </c>
      <c r="R13838">
        <v>1</v>
      </c>
    </row>
    <row r="13839" spans="1:18" x14ac:dyDescent="0.25">
      <c r="A13839" t="s">
        <v>22252</v>
      </c>
      <c r="B13839">
        <v>2020</v>
      </c>
      <c r="C13839">
        <v>4</v>
      </c>
      <c r="D13839">
        <v>10</v>
      </c>
      <c r="E13839" t="s">
        <v>22187</v>
      </c>
      <c r="F13839" s="1" t="s">
        <v>3205</v>
      </c>
      <c r="G13839" s="1" t="s">
        <v>3384</v>
      </c>
      <c r="H13839" s="1" t="s">
        <v>7263</v>
      </c>
      <c r="I13839" t="s">
        <v>17109</v>
      </c>
      <c r="J13839" t="s">
        <v>23</v>
      </c>
      <c r="K13839">
        <v>208.52199999999999</v>
      </c>
      <c r="L13839">
        <v>29492</v>
      </c>
      <c r="M13839">
        <v>141.43</v>
      </c>
      <c r="N13839" t="s">
        <v>9146</v>
      </c>
      <c r="O13839" t="s">
        <v>9585</v>
      </c>
      <c r="P13839">
        <v>0</v>
      </c>
      <c r="Q13839">
        <v>0</v>
      </c>
      <c r="R13839">
        <v>2</v>
      </c>
    </row>
    <row r="13840" spans="1:18" x14ac:dyDescent="0.25">
      <c r="A13840" t="s">
        <v>22253</v>
      </c>
      <c r="B13840">
        <v>2020</v>
      </c>
      <c r="C13840">
        <v>6</v>
      </c>
      <c r="D13840">
        <v>25</v>
      </c>
      <c r="E13840" t="s">
        <v>22187</v>
      </c>
      <c r="F13840" s="1" t="s">
        <v>3205</v>
      </c>
      <c r="G13840" s="1" t="s">
        <v>3384</v>
      </c>
      <c r="H13840" s="1" t="s">
        <v>7263</v>
      </c>
      <c r="I13840" t="s">
        <v>20504</v>
      </c>
      <c r="J13840" t="s">
        <v>23</v>
      </c>
      <c r="K13840">
        <v>199.50399999999999</v>
      </c>
      <c r="L13840">
        <v>27761.62</v>
      </c>
      <c r="M13840">
        <v>139.15</v>
      </c>
      <c r="N13840" t="s">
        <v>9146</v>
      </c>
      <c r="O13840" t="s">
        <v>9585</v>
      </c>
      <c r="P13840">
        <v>0</v>
      </c>
      <c r="Q13840">
        <v>0</v>
      </c>
      <c r="R13840">
        <v>2</v>
      </c>
    </row>
    <row r="13841" spans="1:18" x14ac:dyDescent="0.25">
      <c r="A13841" t="s">
        <v>22254</v>
      </c>
      <c r="B13841">
        <v>2020</v>
      </c>
      <c r="C13841">
        <v>3</v>
      </c>
      <c r="D13841">
        <v>27</v>
      </c>
      <c r="E13841" t="s">
        <v>22187</v>
      </c>
      <c r="F13841" s="1" t="s">
        <v>3205</v>
      </c>
      <c r="G13841" s="1" t="s">
        <v>3384</v>
      </c>
      <c r="H13841" s="1" t="s">
        <v>7263</v>
      </c>
      <c r="I13841" t="s">
        <v>17380</v>
      </c>
      <c r="J13841" t="s">
        <v>23</v>
      </c>
      <c r="K13841">
        <v>24.530999999999999</v>
      </c>
      <c r="L13841">
        <v>1597.01</v>
      </c>
      <c r="M13841">
        <v>65.099999999999994</v>
      </c>
      <c r="N13841" t="s">
        <v>3485</v>
      </c>
      <c r="O13841" t="s">
        <v>9569</v>
      </c>
      <c r="P13841">
        <v>0</v>
      </c>
      <c r="Q13841">
        <v>0</v>
      </c>
      <c r="R13841">
        <v>1</v>
      </c>
    </row>
    <row r="13842" spans="1:18" x14ac:dyDescent="0.25">
      <c r="A13842" t="s">
        <v>22255</v>
      </c>
      <c r="B13842">
        <v>2020</v>
      </c>
      <c r="C13842">
        <v>1</v>
      </c>
      <c r="D13842">
        <v>3</v>
      </c>
      <c r="E13842" t="s">
        <v>22200</v>
      </c>
      <c r="F13842" s="1" t="s">
        <v>3205</v>
      </c>
      <c r="G13842" s="1" t="s">
        <v>3384</v>
      </c>
      <c r="H13842" s="1" t="s">
        <v>3206</v>
      </c>
      <c r="I13842" t="s">
        <v>17213</v>
      </c>
      <c r="J13842" t="s">
        <v>23</v>
      </c>
      <c r="K13842">
        <v>4945.5</v>
      </c>
      <c r="L13842">
        <v>220500</v>
      </c>
      <c r="M13842">
        <v>44.59</v>
      </c>
      <c r="N13842" t="s">
        <v>163</v>
      </c>
      <c r="O13842" t="s">
        <v>9505</v>
      </c>
      <c r="P13842">
        <v>3.8218627714528705E-2</v>
      </c>
      <c r="Q13842">
        <v>0</v>
      </c>
      <c r="R13842">
        <v>1</v>
      </c>
    </row>
    <row r="13843" spans="1:18" x14ac:dyDescent="0.25">
      <c r="A13843" t="s">
        <v>22257</v>
      </c>
      <c r="B13843">
        <v>2020</v>
      </c>
      <c r="C13843">
        <v>1</v>
      </c>
      <c r="D13843">
        <v>17</v>
      </c>
      <c r="E13843" t="s">
        <v>22194</v>
      </c>
      <c r="F13843" s="1" t="s">
        <v>3205</v>
      </c>
      <c r="G13843" s="1" t="s">
        <v>3384</v>
      </c>
      <c r="H13843" s="1" t="s">
        <v>3206</v>
      </c>
      <c r="I13843" t="s">
        <v>17213</v>
      </c>
      <c r="J13843" t="s">
        <v>23</v>
      </c>
      <c r="K13843">
        <v>4239</v>
      </c>
      <c r="L13843">
        <v>195566</v>
      </c>
      <c r="M13843">
        <v>46.13</v>
      </c>
      <c r="N13843" t="s">
        <v>163</v>
      </c>
      <c r="O13843" t="s">
        <v>9505</v>
      </c>
      <c r="P13843">
        <v>3.8218627714528705E-2</v>
      </c>
      <c r="Q13843">
        <v>0</v>
      </c>
      <c r="R13843">
        <v>1</v>
      </c>
    </row>
    <row r="13844" spans="1:18" x14ac:dyDescent="0.25">
      <c r="A13844" t="s">
        <v>22259</v>
      </c>
      <c r="B13844">
        <v>2020</v>
      </c>
      <c r="C13844">
        <v>1</v>
      </c>
      <c r="D13844">
        <v>22</v>
      </c>
      <c r="E13844" t="s">
        <v>22200</v>
      </c>
      <c r="F13844" s="1" t="s">
        <v>3205</v>
      </c>
      <c r="G13844" s="1" t="s">
        <v>3384</v>
      </c>
      <c r="H13844" s="1" t="s">
        <v>3206</v>
      </c>
      <c r="I13844" t="s">
        <v>17213</v>
      </c>
      <c r="J13844" t="s">
        <v>23</v>
      </c>
      <c r="K13844">
        <v>5652</v>
      </c>
      <c r="L13844">
        <v>247295.98</v>
      </c>
      <c r="M13844">
        <v>43.75</v>
      </c>
      <c r="N13844" t="s">
        <v>163</v>
      </c>
      <c r="O13844" t="s">
        <v>9505</v>
      </c>
      <c r="P13844">
        <v>3.8218627714528705E-2</v>
      </c>
      <c r="Q13844">
        <v>0</v>
      </c>
      <c r="R13844">
        <v>1</v>
      </c>
    </row>
    <row r="13845" spans="1:18" x14ac:dyDescent="0.25">
      <c r="A13845" t="s">
        <v>22260</v>
      </c>
      <c r="B13845">
        <v>2020</v>
      </c>
      <c r="C13845">
        <v>1</v>
      </c>
      <c r="D13845">
        <v>22</v>
      </c>
      <c r="E13845" t="s">
        <v>22200</v>
      </c>
      <c r="F13845" s="1" t="s">
        <v>3205</v>
      </c>
      <c r="G13845" s="1" t="s">
        <v>3384</v>
      </c>
      <c r="H13845" s="1" t="s">
        <v>3206</v>
      </c>
      <c r="I13845" t="s">
        <v>17213</v>
      </c>
      <c r="J13845" t="s">
        <v>23</v>
      </c>
      <c r="K13845">
        <v>706.5</v>
      </c>
      <c r="L13845">
        <v>30912</v>
      </c>
      <c r="M13845">
        <v>43.75</v>
      </c>
      <c r="N13845" t="s">
        <v>163</v>
      </c>
      <c r="O13845" t="s">
        <v>9505</v>
      </c>
      <c r="P13845">
        <v>3.8218627714528705E-2</v>
      </c>
      <c r="Q13845">
        <v>0</v>
      </c>
      <c r="R13845">
        <v>1</v>
      </c>
    </row>
    <row r="13846" spans="1:18" x14ac:dyDescent="0.25">
      <c r="A13846" t="s">
        <v>22261</v>
      </c>
      <c r="B13846">
        <v>2020</v>
      </c>
      <c r="C13846">
        <v>2</v>
      </c>
      <c r="D13846">
        <v>13</v>
      </c>
      <c r="E13846" t="s">
        <v>22194</v>
      </c>
      <c r="F13846" s="1" t="s">
        <v>3205</v>
      </c>
      <c r="G13846" s="1" t="s">
        <v>3384</v>
      </c>
      <c r="H13846" s="1" t="s">
        <v>3206</v>
      </c>
      <c r="I13846" t="s">
        <v>17213</v>
      </c>
      <c r="J13846" t="s">
        <v>23</v>
      </c>
      <c r="K13846">
        <v>9184.5</v>
      </c>
      <c r="L13846">
        <v>425269.99</v>
      </c>
      <c r="M13846">
        <v>46.3</v>
      </c>
      <c r="N13846" t="s">
        <v>163</v>
      </c>
      <c r="O13846" t="s">
        <v>9505</v>
      </c>
      <c r="P13846">
        <v>3.8218627714528705E-2</v>
      </c>
      <c r="Q13846">
        <v>0</v>
      </c>
      <c r="R13846">
        <v>1</v>
      </c>
    </row>
    <row r="13847" spans="1:18" x14ac:dyDescent="0.25">
      <c r="A13847" t="s">
        <v>22263</v>
      </c>
      <c r="B13847">
        <v>2020</v>
      </c>
      <c r="C13847">
        <v>2</v>
      </c>
      <c r="D13847">
        <v>13</v>
      </c>
      <c r="E13847" t="s">
        <v>22200</v>
      </c>
      <c r="F13847" s="1" t="s">
        <v>3205</v>
      </c>
      <c r="G13847" s="1" t="s">
        <v>3384</v>
      </c>
      <c r="H13847" s="1" t="s">
        <v>3206</v>
      </c>
      <c r="I13847" t="s">
        <v>17213</v>
      </c>
      <c r="J13847" t="s">
        <v>23</v>
      </c>
      <c r="K13847">
        <v>4945.5</v>
      </c>
      <c r="L13847">
        <v>217945.02</v>
      </c>
      <c r="M13847">
        <v>44.07</v>
      </c>
      <c r="N13847" t="s">
        <v>163</v>
      </c>
      <c r="O13847" t="s">
        <v>9505</v>
      </c>
      <c r="P13847">
        <v>3.8218627714528705E-2</v>
      </c>
      <c r="Q13847">
        <v>0</v>
      </c>
      <c r="R13847">
        <v>1</v>
      </c>
    </row>
    <row r="13848" spans="1:18" x14ac:dyDescent="0.25">
      <c r="A13848" t="s">
        <v>22264</v>
      </c>
      <c r="B13848">
        <v>2020</v>
      </c>
      <c r="C13848">
        <v>2</v>
      </c>
      <c r="D13848">
        <v>14</v>
      </c>
      <c r="E13848" t="s">
        <v>22266</v>
      </c>
      <c r="F13848" s="1" t="s">
        <v>3205</v>
      </c>
      <c r="G13848" s="1" t="s">
        <v>3384</v>
      </c>
      <c r="H13848" s="1" t="s">
        <v>3206</v>
      </c>
      <c r="I13848" t="s">
        <v>17213</v>
      </c>
      <c r="J13848" t="s">
        <v>23</v>
      </c>
      <c r="K13848">
        <v>9184.5</v>
      </c>
      <c r="L13848">
        <v>421820</v>
      </c>
      <c r="M13848">
        <v>45.93</v>
      </c>
      <c r="N13848" t="s">
        <v>163</v>
      </c>
      <c r="O13848" t="s">
        <v>9505</v>
      </c>
      <c r="P13848">
        <v>3.8218627714528705E-2</v>
      </c>
      <c r="Q13848">
        <v>0</v>
      </c>
      <c r="R13848">
        <v>1</v>
      </c>
    </row>
    <row r="13849" spans="1:18" x14ac:dyDescent="0.25">
      <c r="A13849" t="s">
        <v>22267</v>
      </c>
      <c r="B13849">
        <v>2020</v>
      </c>
      <c r="C13849">
        <v>2</v>
      </c>
      <c r="D13849">
        <v>27</v>
      </c>
      <c r="E13849" t="s">
        <v>22200</v>
      </c>
      <c r="F13849" s="1" t="s">
        <v>3205</v>
      </c>
      <c r="G13849" s="1" t="s">
        <v>3384</v>
      </c>
      <c r="H13849" s="1" t="s">
        <v>3206</v>
      </c>
      <c r="I13849" t="s">
        <v>17213</v>
      </c>
      <c r="J13849" t="s">
        <v>23</v>
      </c>
      <c r="K13849">
        <v>9184.5</v>
      </c>
      <c r="L13849">
        <v>400905</v>
      </c>
      <c r="M13849">
        <v>43.65</v>
      </c>
      <c r="N13849" t="s">
        <v>163</v>
      </c>
      <c r="O13849" t="s">
        <v>9505</v>
      </c>
      <c r="P13849">
        <v>3.8218627714528705E-2</v>
      </c>
      <c r="Q13849">
        <v>0</v>
      </c>
      <c r="R13849">
        <v>1</v>
      </c>
    </row>
    <row r="13850" spans="1:18" x14ac:dyDescent="0.25">
      <c r="A13850" t="s">
        <v>22268</v>
      </c>
      <c r="B13850">
        <v>2020</v>
      </c>
      <c r="C13850">
        <v>2</v>
      </c>
      <c r="D13850">
        <v>28</v>
      </c>
      <c r="E13850" t="s">
        <v>22200</v>
      </c>
      <c r="F13850" s="1" t="s">
        <v>3205</v>
      </c>
      <c r="G13850" s="1" t="s">
        <v>3384</v>
      </c>
      <c r="H13850" s="1" t="s">
        <v>3206</v>
      </c>
      <c r="I13850" t="s">
        <v>17213</v>
      </c>
      <c r="J13850" t="s">
        <v>23</v>
      </c>
      <c r="K13850">
        <v>9891</v>
      </c>
      <c r="L13850">
        <v>466137</v>
      </c>
      <c r="M13850">
        <v>47.13</v>
      </c>
      <c r="N13850" t="s">
        <v>163</v>
      </c>
      <c r="O13850" t="s">
        <v>9505</v>
      </c>
      <c r="P13850">
        <v>3.8218627714528705E-2</v>
      </c>
      <c r="Q13850">
        <v>0</v>
      </c>
      <c r="R13850">
        <v>1</v>
      </c>
    </row>
    <row r="13851" spans="1:18" x14ac:dyDescent="0.25">
      <c r="A13851" t="s">
        <v>22270</v>
      </c>
      <c r="B13851">
        <v>2020</v>
      </c>
      <c r="C13851">
        <v>3</v>
      </c>
      <c r="D13851">
        <v>3</v>
      </c>
      <c r="E13851" t="s">
        <v>22200</v>
      </c>
      <c r="F13851" s="1" t="s">
        <v>3205</v>
      </c>
      <c r="G13851" s="1" t="s">
        <v>3384</v>
      </c>
      <c r="H13851" s="1" t="s">
        <v>3206</v>
      </c>
      <c r="I13851" t="s">
        <v>17213</v>
      </c>
      <c r="J13851" t="s">
        <v>23</v>
      </c>
      <c r="K13851">
        <v>4239</v>
      </c>
      <c r="L13851">
        <v>186409.5</v>
      </c>
      <c r="M13851">
        <v>43.97</v>
      </c>
      <c r="N13851" t="s">
        <v>163</v>
      </c>
      <c r="O13851" t="s">
        <v>9505</v>
      </c>
      <c r="P13851">
        <v>3.8218627714528705E-2</v>
      </c>
      <c r="Q13851">
        <v>0</v>
      </c>
      <c r="R13851">
        <v>1</v>
      </c>
    </row>
    <row r="13852" spans="1:18" x14ac:dyDescent="0.25">
      <c r="A13852" t="s">
        <v>22272</v>
      </c>
      <c r="B13852">
        <v>2020</v>
      </c>
      <c r="C13852">
        <v>3</v>
      </c>
      <c r="D13852">
        <v>3</v>
      </c>
      <c r="E13852" t="s">
        <v>22200</v>
      </c>
      <c r="F13852" s="1" t="s">
        <v>3205</v>
      </c>
      <c r="G13852" s="1" t="s">
        <v>3384</v>
      </c>
      <c r="H13852" s="1" t="s">
        <v>3206</v>
      </c>
      <c r="I13852" t="s">
        <v>17213</v>
      </c>
      <c r="J13852" t="s">
        <v>23</v>
      </c>
      <c r="K13852">
        <v>706.5</v>
      </c>
      <c r="L13852">
        <v>31257</v>
      </c>
      <c r="M13852">
        <v>44.24</v>
      </c>
      <c r="N13852" t="s">
        <v>163</v>
      </c>
      <c r="O13852" t="s">
        <v>9505</v>
      </c>
      <c r="P13852">
        <v>3.8218627714528705E-2</v>
      </c>
      <c r="Q13852">
        <v>0</v>
      </c>
      <c r="R13852">
        <v>1</v>
      </c>
    </row>
    <row r="13853" spans="1:18" x14ac:dyDescent="0.25">
      <c r="A13853" t="s">
        <v>22273</v>
      </c>
      <c r="B13853">
        <v>2020</v>
      </c>
      <c r="C13853">
        <v>3</v>
      </c>
      <c r="D13853">
        <v>5</v>
      </c>
      <c r="E13853" t="s">
        <v>22275</v>
      </c>
      <c r="F13853" s="1" t="s">
        <v>3205</v>
      </c>
      <c r="G13853" s="1" t="s">
        <v>3384</v>
      </c>
      <c r="H13853" s="1" t="s">
        <v>3206</v>
      </c>
      <c r="I13853" t="s">
        <v>17213</v>
      </c>
      <c r="J13853" t="s">
        <v>23</v>
      </c>
      <c r="K13853">
        <v>1413</v>
      </c>
      <c r="L13853">
        <v>64760.67</v>
      </c>
      <c r="M13853">
        <v>45.83</v>
      </c>
      <c r="N13853" t="s">
        <v>163</v>
      </c>
      <c r="O13853" t="s">
        <v>9505</v>
      </c>
      <c r="P13853">
        <v>3.8218627714528705E-2</v>
      </c>
      <c r="Q13853">
        <v>0</v>
      </c>
      <c r="R13853">
        <v>1</v>
      </c>
    </row>
    <row r="13854" spans="1:18" x14ac:dyDescent="0.25">
      <c r="A13854" t="s">
        <v>22276</v>
      </c>
      <c r="B13854">
        <v>2020</v>
      </c>
      <c r="C13854">
        <v>3</v>
      </c>
      <c r="D13854">
        <v>11</v>
      </c>
      <c r="E13854" t="s">
        <v>22200</v>
      </c>
      <c r="F13854" s="1" t="s">
        <v>3205</v>
      </c>
      <c r="G13854" s="1" t="s">
        <v>3384</v>
      </c>
      <c r="H13854" s="1" t="s">
        <v>3206</v>
      </c>
      <c r="I13854" t="s">
        <v>17213</v>
      </c>
      <c r="J13854" t="s">
        <v>23</v>
      </c>
      <c r="K13854">
        <v>9891</v>
      </c>
      <c r="L13854">
        <v>440895.04</v>
      </c>
      <c r="M13854">
        <v>44.58</v>
      </c>
      <c r="N13854" t="s">
        <v>163</v>
      </c>
      <c r="O13854" t="s">
        <v>9505</v>
      </c>
      <c r="P13854">
        <v>3.8218627714528705E-2</v>
      </c>
      <c r="Q13854">
        <v>0</v>
      </c>
      <c r="R13854">
        <v>1</v>
      </c>
    </row>
    <row r="13855" spans="1:18" x14ac:dyDescent="0.25">
      <c r="A13855" t="s">
        <v>22278</v>
      </c>
      <c r="B13855">
        <v>2020</v>
      </c>
      <c r="C13855">
        <v>3</v>
      </c>
      <c r="D13855">
        <v>11</v>
      </c>
      <c r="E13855" t="s">
        <v>22275</v>
      </c>
      <c r="F13855" s="1" t="s">
        <v>3205</v>
      </c>
      <c r="G13855" s="1" t="s">
        <v>3384</v>
      </c>
      <c r="H13855" s="1" t="s">
        <v>3206</v>
      </c>
      <c r="I13855" t="s">
        <v>17213</v>
      </c>
      <c r="J13855" t="s">
        <v>23</v>
      </c>
      <c r="K13855">
        <v>1413</v>
      </c>
      <c r="L13855">
        <v>64703.34</v>
      </c>
      <c r="M13855">
        <v>45.79</v>
      </c>
      <c r="N13855" t="s">
        <v>163</v>
      </c>
      <c r="O13855" t="s">
        <v>9505</v>
      </c>
      <c r="P13855">
        <v>3.8218627714528705E-2</v>
      </c>
      <c r="Q13855">
        <v>0</v>
      </c>
      <c r="R13855">
        <v>1</v>
      </c>
    </row>
    <row r="13856" spans="1:18" x14ac:dyDescent="0.25">
      <c r="A13856" t="s">
        <v>22279</v>
      </c>
      <c r="B13856">
        <v>2020</v>
      </c>
      <c r="C13856">
        <v>3</v>
      </c>
      <c r="D13856">
        <v>12</v>
      </c>
      <c r="E13856" t="s">
        <v>22281</v>
      </c>
      <c r="F13856" s="1" t="s">
        <v>3205</v>
      </c>
      <c r="G13856" s="1" t="s">
        <v>3384</v>
      </c>
      <c r="H13856" s="1" t="s">
        <v>3206</v>
      </c>
      <c r="I13856" t="s">
        <v>17213</v>
      </c>
      <c r="J13856" t="s">
        <v>23</v>
      </c>
      <c r="K13856">
        <v>7771.5</v>
      </c>
      <c r="L13856">
        <v>362346</v>
      </c>
      <c r="M13856">
        <v>46.62</v>
      </c>
      <c r="N13856" t="s">
        <v>163</v>
      </c>
      <c r="O13856" t="s">
        <v>9505</v>
      </c>
      <c r="P13856">
        <v>3.8218627714528705E-2</v>
      </c>
      <c r="Q13856">
        <v>0</v>
      </c>
      <c r="R13856">
        <v>1</v>
      </c>
    </row>
    <row r="13857" spans="1:18" x14ac:dyDescent="0.25">
      <c r="A13857" t="s">
        <v>22282</v>
      </c>
      <c r="B13857">
        <v>2020</v>
      </c>
      <c r="C13857">
        <v>3</v>
      </c>
      <c r="D13857">
        <v>13</v>
      </c>
      <c r="E13857" t="s">
        <v>22200</v>
      </c>
      <c r="F13857" s="1" t="s">
        <v>3205</v>
      </c>
      <c r="G13857" s="1" t="s">
        <v>3384</v>
      </c>
      <c r="H13857" s="1" t="s">
        <v>3206</v>
      </c>
      <c r="I13857" t="s">
        <v>17213</v>
      </c>
      <c r="J13857" t="s">
        <v>23</v>
      </c>
      <c r="K13857">
        <v>4239</v>
      </c>
      <c r="L13857">
        <v>186863.62</v>
      </c>
      <c r="M13857">
        <v>44.08</v>
      </c>
      <c r="N13857" t="s">
        <v>163</v>
      </c>
      <c r="O13857" t="s">
        <v>9505</v>
      </c>
      <c r="P13857">
        <v>3.8218627714528705E-2</v>
      </c>
      <c r="Q13857">
        <v>0</v>
      </c>
      <c r="R13857">
        <v>1</v>
      </c>
    </row>
    <row r="13858" spans="1:18" x14ac:dyDescent="0.25">
      <c r="A13858" t="s">
        <v>22284</v>
      </c>
      <c r="B13858">
        <v>2020</v>
      </c>
      <c r="C13858">
        <v>3</v>
      </c>
      <c r="D13858">
        <v>16</v>
      </c>
      <c r="E13858" t="s">
        <v>22200</v>
      </c>
      <c r="F13858" s="1" t="s">
        <v>3205</v>
      </c>
      <c r="G13858" s="1" t="s">
        <v>3384</v>
      </c>
      <c r="H13858" s="1" t="s">
        <v>3206</v>
      </c>
      <c r="I13858" t="s">
        <v>17213</v>
      </c>
      <c r="J13858" t="s">
        <v>23</v>
      </c>
      <c r="K13858">
        <v>6358.5</v>
      </c>
      <c r="L13858">
        <v>282555.02</v>
      </c>
      <c r="M13858">
        <v>44.44</v>
      </c>
      <c r="N13858" t="s">
        <v>163</v>
      </c>
      <c r="O13858" t="s">
        <v>9505</v>
      </c>
      <c r="P13858">
        <v>3.8218627714528705E-2</v>
      </c>
      <c r="Q13858">
        <v>0</v>
      </c>
      <c r="R13858">
        <v>1</v>
      </c>
    </row>
    <row r="13859" spans="1:18" x14ac:dyDescent="0.25">
      <c r="A13859" t="s">
        <v>22286</v>
      </c>
      <c r="B13859">
        <v>2020</v>
      </c>
      <c r="C13859">
        <v>3</v>
      </c>
      <c r="D13859">
        <v>18</v>
      </c>
      <c r="E13859" t="s">
        <v>22200</v>
      </c>
      <c r="F13859" s="1" t="s">
        <v>3205</v>
      </c>
      <c r="G13859" s="1" t="s">
        <v>3384</v>
      </c>
      <c r="H13859" s="1" t="s">
        <v>3206</v>
      </c>
      <c r="I13859" t="s">
        <v>17213</v>
      </c>
      <c r="J13859" t="s">
        <v>23</v>
      </c>
      <c r="K13859">
        <v>706.5</v>
      </c>
      <c r="L13859">
        <v>32248.01</v>
      </c>
      <c r="M13859">
        <v>45.64</v>
      </c>
      <c r="N13859" t="s">
        <v>163</v>
      </c>
      <c r="O13859" t="s">
        <v>9505</v>
      </c>
      <c r="P13859">
        <v>3.8218627714528705E-2</v>
      </c>
      <c r="Q13859">
        <v>0</v>
      </c>
      <c r="R13859">
        <v>1</v>
      </c>
    </row>
    <row r="13860" spans="1:18" x14ac:dyDescent="0.25">
      <c r="A13860" t="s">
        <v>22288</v>
      </c>
      <c r="B13860">
        <v>2020</v>
      </c>
      <c r="C13860">
        <v>3</v>
      </c>
      <c r="D13860">
        <v>21</v>
      </c>
      <c r="E13860" t="s">
        <v>22194</v>
      </c>
      <c r="F13860" s="1" t="s">
        <v>3205</v>
      </c>
      <c r="G13860" s="1" t="s">
        <v>3384</v>
      </c>
      <c r="H13860" s="1" t="s">
        <v>3206</v>
      </c>
      <c r="I13860" t="s">
        <v>17213</v>
      </c>
      <c r="J13860" t="s">
        <v>23</v>
      </c>
      <c r="K13860">
        <v>4239</v>
      </c>
      <c r="L13860">
        <v>195882.5</v>
      </c>
      <c r="M13860">
        <v>46.21</v>
      </c>
      <c r="N13860" t="s">
        <v>163</v>
      </c>
      <c r="O13860" t="s">
        <v>9505</v>
      </c>
      <c r="P13860">
        <v>3.8218627714528705E-2</v>
      </c>
      <c r="Q13860">
        <v>0</v>
      </c>
      <c r="R13860">
        <v>1</v>
      </c>
    </row>
    <row r="13861" spans="1:18" x14ac:dyDescent="0.25">
      <c r="A13861" t="s">
        <v>22290</v>
      </c>
      <c r="B13861">
        <v>2020</v>
      </c>
      <c r="C13861">
        <v>3</v>
      </c>
      <c r="D13861">
        <v>26</v>
      </c>
      <c r="E13861" t="s">
        <v>22194</v>
      </c>
      <c r="F13861" s="1" t="s">
        <v>3205</v>
      </c>
      <c r="G13861" s="1" t="s">
        <v>3384</v>
      </c>
      <c r="H13861" s="1" t="s">
        <v>3206</v>
      </c>
      <c r="I13861" t="s">
        <v>17213</v>
      </c>
      <c r="J13861" t="s">
        <v>23</v>
      </c>
      <c r="K13861">
        <v>8478</v>
      </c>
      <c r="L13861">
        <v>393401.25</v>
      </c>
      <c r="M13861">
        <v>46.4</v>
      </c>
      <c r="N13861" t="s">
        <v>163</v>
      </c>
      <c r="O13861" t="s">
        <v>9505</v>
      </c>
      <c r="P13861">
        <v>3.8218627714528705E-2</v>
      </c>
      <c r="Q13861">
        <v>0</v>
      </c>
      <c r="R13861">
        <v>1</v>
      </c>
    </row>
    <row r="13862" spans="1:18" x14ac:dyDescent="0.25">
      <c r="A13862" t="s">
        <v>22292</v>
      </c>
      <c r="B13862">
        <v>2020</v>
      </c>
      <c r="C13862">
        <v>3</v>
      </c>
      <c r="D13862">
        <v>27</v>
      </c>
      <c r="E13862" t="s">
        <v>22194</v>
      </c>
      <c r="F13862" s="1" t="s">
        <v>3205</v>
      </c>
      <c r="G13862" s="1" t="s">
        <v>3384</v>
      </c>
      <c r="H13862" s="1" t="s">
        <v>3206</v>
      </c>
      <c r="I13862" t="s">
        <v>17213</v>
      </c>
      <c r="J13862" t="s">
        <v>23</v>
      </c>
      <c r="K13862">
        <v>1413</v>
      </c>
      <c r="L13862">
        <v>67086.240000000005</v>
      </c>
      <c r="M13862">
        <v>47.48</v>
      </c>
      <c r="N13862" t="s">
        <v>163</v>
      </c>
      <c r="O13862" t="s">
        <v>9505</v>
      </c>
      <c r="P13862">
        <v>3.8218627714528705E-2</v>
      </c>
      <c r="Q13862">
        <v>0</v>
      </c>
      <c r="R13862">
        <v>1</v>
      </c>
    </row>
    <row r="13863" spans="1:18" x14ac:dyDescent="0.25">
      <c r="A13863" t="s">
        <v>22293</v>
      </c>
      <c r="B13863">
        <v>2020</v>
      </c>
      <c r="C13863">
        <v>3</v>
      </c>
      <c r="D13863">
        <v>28</v>
      </c>
      <c r="E13863" t="s">
        <v>22194</v>
      </c>
      <c r="F13863" s="1" t="s">
        <v>3205</v>
      </c>
      <c r="G13863" s="1" t="s">
        <v>3384</v>
      </c>
      <c r="H13863" s="1" t="s">
        <v>3206</v>
      </c>
      <c r="I13863" t="s">
        <v>17213</v>
      </c>
      <c r="J13863" t="s">
        <v>23</v>
      </c>
      <c r="K13863">
        <v>6358.5</v>
      </c>
      <c r="L13863">
        <v>302940</v>
      </c>
      <c r="M13863">
        <v>47.64</v>
      </c>
      <c r="N13863" t="s">
        <v>163</v>
      </c>
      <c r="O13863" t="s">
        <v>9505</v>
      </c>
      <c r="P13863">
        <v>3.8218627714528705E-2</v>
      </c>
      <c r="Q13863">
        <v>0</v>
      </c>
      <c r="R13863">
        <v>1</v>
      </c>
    </row>
    <row r="13864" spans="1:18" x14ac:dyDescent="0.25">
      <c r="A13864" t="s">
        <v>22295</v>
      </c>
      <c r="B13864">
        <v>2020</v>
      </c>
      <c r="C13864">
        <v>4</v>
      </c>
      <c r="D13864">
        <v>2</v>
      </c>
      <c r="E13864" t="s">
        <v>22194</v>
      </c>
      <c r="F13864" s="1" t="s">
        <v>3205</v>
      </c>
      <c r="G13864" s="1" t="s">
        <v>3384</v>
      </c>
      <c r="H13864" s="1" t="s">
        <v>3206</v>
      </c>
      <c r="I13864" t="s">
        <v>17213</v>
      </c>
      <c r="J13864" t="s">
        <v>23</v>
      </c>
      <c r="K13864">
        <v>9891</v>
      </c>
      <c r="L13864">
        <v>448415.51</v>
      </c>
      <c r="M13864">
        <v>45.34</v>
      </c>
      <c r="N13864" t="s">
        <v>163</v>
      </c>
      <c r="O13864" t="s">
        <v>9505</v>
      </c>
      <c r="P13864">
        <v>3.8218627714528705E-2</v>
      </c>
      <c r="Q13864">
        <v>0</v>
      </c>
      <c r="R13864">
        <v>2</v>
      </c>
    </row>
    <row r="13865" spans="1:18" x14ac:dyDescent="0.25">
      <c r="A13865" t="s">
        <v>22297</v>
      </c>
      <c r="B13865">
        <v>2020</v>
      </c>
      <c r="C13865">
        <v>4</v>
      </c>
      <c r="D13865">
        <v>6</v>
      </c>
      <c r="E13865" t="s">
        <v>22299</v>
      </c>
      <c r="F13865" s="1" t="s">
        <v>3205</v>
      </c>
      <c r="G13865" s="1" t="s">
        <v>3384</v>
      </c>
      <c r="H13865" s="1" t="s">
        <v>3206</v>
      </c>
      <c r="I13865" t="s">
        <v>17213</v>
      </c>
      <c r="J13865" t="s">
        <v>23</v>
      </c>
      <c r="K13865">
        <v>14130</v>
      </c>
      <c r="L13865">
        <v>649305</v>
      </c>
      <c r="M13865">
        <v>45.95</v>
      </c>
      <c r="N13865" t="s">
        <v>163</v>
      </c>
      <c r="O13865" t="s">
        <v>9505</v>
      </c>
      <c r="P13865">
        <v>3.8218627714528705E-2</v>
      </c>
      <c r="Q13865">
        <v>0</v>
      </c>
      <c r="R13865">
        <v>2</v>
      </c>
    </row>
    <row r="13866" spans="1:18" x14ac:dyDescent="0.25">
      <c r="A13866" t="s">
        <v>22300</v>
      </c>
      <c r="B13866">
        <v>2020</v>
      </c>
      <c r="C13866">
        <v>4</v>
      </c>
      <c r="D13866">
        <v>10</v>
      </c>
      <c r="E13866" t="s">
        <v>22194</v>
      </c>
      <c r="F13866" s="1" t="s">
        <v>3205</v>
      </c>
      <c r="G13866" s="1" t="s">
        <v>3384</v>
      </c>
      <c r="H13866" s="1" t="s">
        <v>3206</v>
      </c>
      <c r="I13866" t="s">
        <v>17213</v>
      </c>
      <c r="J13866" t="s">
        <v>23</v>
      </c>
      <c r="K13866">
        <v>7771.5</v>
      </c>
      <c r="L13866">
        <v>345736</v>
      </c>
      <c r="M13866">
        <v>44.49</v>
      </c>
      <c r="N13866" t="s">
        <v>163</v>
      </c>
      <c r="O13866" t="s">
        <v>9505</v>
      </c>
      <c r="P13866">
        <v>3.8218627714528705E-2</v>
      </c>
      <c r="Q13866">
        <v>0</v>
      </c>
      <c r="R13866">
        <v>2</v>
      </c>
    </row>
    <row r="13867" spans="1:18" x14ac:dyDescent="0.25">
      <c r="A13867" t="s">
        <v>22301</v>
      </c>
      <c r="B13867">
        <v>2020</v>
      </c>
      <c r="C13867">
        <v>4</v>
      </c>
      <c r="D13867">
        <v>17</v>
      </c>
      <c r="E13867" t="s">
        <v>22200</v>
      </c>
      <c r="F13867" s="1" t="s">
        <v>3205</v>
      </c>
      <c r="G13867" s="1" t="s">
        <v>3384</v>
      </c>
      <c r="H13867" s="1" t="s">
        <v>3206</v>
      </c>
      <c r="I13867" t="s">
        <v>17213</v>
      </c>
      <c r="J13867" t="s">
        <v>23</v>
      </c>
      <c r="K13867">
        <v>19075.5</v>
      </c>
      <c r="L13867">
        <v>850247.42</v>
      </c>
      <c r="M13867">
        <v>44.57</v>
      </c>
      <c r="N13867" t="s">
        <v>163</v>
      </c>
      <c r="O13867" t="s">
        <v>9505</v>
      </c>
      <c r="P13867">
        <v>3.8218627714528705E-2</v>
      </c>
      <c r="Q13867">
        <v>0</v>
      </c>
      <c r="R13867">
        <v>2</v>
      </c>
    </row>
    <row r="13868" spans="1:18" x14ac:dyDescent="0.25">
      <c r="A13868" t="s">
        <v>22303</v>
      </c>
      <c r="B13868">
        <v>2020</v>
      </c>
      <c r="C13868">
        <v>4</v>
      </c>
      <c r="D13868">
        <v>21</v>
      </c>
      <c r="E13868" t="s">
        <v>22200</v>
      </c>
      <c r="F13868" s="1" t="s">
        <v>3205</v>
      </c>
      <c r="G13868" s="1" t="s">
        <v>3384</v>
      </c>
      <c r="H13868" s="1" t="s">
        <v>3206</v>
      </c>
      <c r="I13868" t="s">
        <v>17213</v>
      </c>
      <c r="J13868" t="s">
        <v>23</v>
      </c>
      <c r="K13868">
        <v>10597.5</v>
      </c>
      <c r="L13868">
        <v>473088.71</v>
      </c>
      <c r="M13868">
        <v>44.64</v>
      </c>
      <c r="N13868" t="s">
        <v>163</v>
      </c>
      <c r="O13868" t="s">
        <v>9505</v>
      </c>
      <c r="P13868">
        <v>3.8218627714528705E-2</v>
      </c>
      <c r="Q13868">
        <v>0</v>
      </c>
      <c r="R13868">
        <v>2</v>
      </c>
    </row>
    <row r="13869" spans="1:18" x14ac:dyDescent="0.25">
      <c r="A13869" t="s">
        <v>22305</v>
      </c>
      <c r="B13869">
        <v>2020</v>
      </c>
      <c r="C13869">
        <v>4</v>
      </c>
      <c r="D13869">
        <v>21</v>
      </c>
      <c r="E13869" t="s">
        <v>22200</v>
      </c>
      <c r="F13869" s="1" t="s">
        <v>3205</v>
      </c>
      <c r="G13869" s="1" t="s">
        <v>3384</v>
      </c>
      <c r="H13869" s="1" t="s">
        <v>3206</v>
      </c>
      <c r="I13869" t="s">
        <v>17213</v>
      </c>
      <c r="J13869" t="s">
        <v>23</v>
      </c>
      <c r="K13869">
        <v>19782</v>
      </c>
      <c r="L13869">
        <v>874908.67</v>
      </c>
      <c r="M13869">
        <v>44.23</v>
      </c>
      <c r="N13869" t="s">
        <v>163</v>
      </c>
      <c r="O13869" t="s">
        <v>9505</v>
      </c>
      <c r="P13869">
        <v>3.8218627714528705E-2</v>
      </c>
      <c r="Q13869">
        <v>0</v>
      </c>
      <c r="R13869">
        <v>2</v>
      </c>
    </row>
    <row r="13870" spans="1:18" x14ac:dyDescent="0.25">
      <c r="A13870" t="s">
        <v>22306</v>
      </c>
      <c r="B13870">
        <v>2020</v>
      </c>
      <c r="C13870">
        <v>4</v>
      </c>
      <c r="D13870">
        <v>22</v>
      </c>
      <c r="E13870" t="s">
        <v>22200</v>
      </c>
      <c r="F13870" s="1" t="s">
        <v>3205</v>
      </c>
      <c r="G13870" s="1" t="s">
        <v>3384</v>
      </c>
      <c r="H13870" s="1" t="s">
        <v>3206</v>
      </c>
      <c r="I13870" t="s">
        <v>17213</v>
      </c>
      <c r="J13870" t="s">
        <v>23</v>
      </c>
      <c r="K13870">
        <v>706.5</v>
      </c>
      <c r="L13870">
        <v>31901.24</v>
      </c>
      <c r="M13870">
        <v>45.15</v>
      </c>
      <c r="N13870" t="s">
        <v>163</v>
      </c>
      <c r="O13870" t="s">
        <v>9505</v>
      </c>
      <c r="P13870">
        <v>3.8218627714528705E-2</v>
      </c>
      <c r="Q13870">
        <v>0</v>
      </c>
      <c r="R13870">
        <v>2</v>
      </c>
    </row>
    <row r="13871" spans="1:18" x14ac:dyDescent="0.25">
      <c r="A13871" t="s">
        <v>22308</v>
      </c>
      <c r="B13871">
        <v>2020</v>
      </c>
      <c r="C13871">
        <v>4</v>
      </c>
      <c r="D13871">
        <v>29</v>
      </c>
      <c r="E13871" t="s">
        <v>22299</v>
      </c>
      <c r="F13871" s="1" t="s">
        <v>3205</v>
      </c>
      <c r="G13871" s="1" t="s">
        <v>3384</v>
      </c>
      <c r="H13871" s="1" t="s">
        <v>3206</v>
      </c>
      <c r="I13871" t="s">
        <v>17213</v>
      </c>
      <c r="J13871" t="s">
        <v>23</v>
      </c>
      <c r="K13871">
        <v>4945.5</v>
      </c>
      <c r="L13871">
        <v>218799</v>
      </c>
      <c r="M13871">
        <v>44.24</v>
      </c>
      <c r="N13871" t="s">
        <v>163</v>
      </c>
      <c r="O13871" t="s">
        <v>9505</v>
      </c>
      <c r="P13871">
        <v>3.8218627714528705E-2</v>
      </c>
      <c r="Q13871">
        <v>0</v>
      </c>
      <c r="R13871">
        <v>2</v>
      </c>
    </row>
    <row r="13872" spans="1:18" x14ac:dyDescent="0.25">
      <c r="A13872" t="s">
        <v>22310</v>
      </c>
      <c r="B13872">
        <v>2020</v>
      </c>
      <c r="C13872">
        <v>4</v>
      </c>
      <c r="D13872">
        <v>29</v>
      </c>
      <c r="E13872" t="s">
        <v>22200</v>
      </c>
      <c r="F13872" s="1" t="s">
        <v>3205</v>
      </c>
      <c r="G13872" s="1" t="s">
        <v>3384</v>
      </c>
      <c r="H13872" s="1" t="s">
        <v>3206</v>
      </c>
      <c r="I13872" t="s">
        <v>17213</v>
      </c>
      <c r="J13872" t="s">
        <v>23</v>
      </c>
      <c r="K13872">
        <v>12717</v>
      </c>
      <c r="L13872">
        <v>555217.44999999995</v>
      </c>
      <c r="M13872">
        <v>43.66</v>
      </c>
      <c r="N13872" t="s">
        <v>163</v>
      </c>
      <c r="O13872" t="s">
        <v>9505</v>
      </c>
      <c r="P13872">
        <v>3.8218627714528705E-2</v>
      </c>
      <c r="Q13872">
        <v>0</v>
      </c>
      <c r="R13872">
        <v>2</v>
      </c>
    </row>
    <row r="13873" spans="1:18" x14ac:dyDescent="0.25">
      <c r="A13873" t="s">
        <v>22311</v>
      </c>
      <c r="B13873">
        <v>2020</v>
      </c>
      <c r="C13873">
        <v>4</v>
      </c>
      <c r="D13873">
        <v>30</v>
      </c>
      <c r="E13873" t="s">
        <v>22266</v>
      </c>
      <c r="F13873" s="1" t="s">
        <v>3205</v>
      </c>
      <c r="G13873" s="1" t="s">
        <v>3384</v>
      </c>
      <c r="H13873" s="1" t="s">
        <v>3206</v>
      </c>
      <c r="I13873" t="s">
        <v>17213</v>
      </c>
      <c r="J13873" t="s">
        <v>23</v>
      </c>
      <c r="K13873">
        <v>3532.5</v>
      </c>
      <c r="L13873">
        <v>162749.5</v>
      </c>
      <c r="M13873">
        <v>46.07</v>
      </c>
      <c r="N13873" t="s">
        <v>163</v>
      </c>
      <c r="O13873" t="s">
        <v>9505</v>
      </c>
      <c r="P13873">
        <v>3.8218627714528705E-2</v>
      </c>
      <c r="Q13873">
        <v>0</v>
      </c>
      <c r="R13873">
        <v>2</v>
      </c>
    </row>
    <row r="13874" spans="1:18" x14ac:dyDescent="0.25">
      <c r="A13874" t="s">
        <v>22313</v>
      </c>
      <c r="B13874">
        <v>2020</v>
      </c>
      <c r="C13874">
        <v>5</v>
      </c>
      <c r="D13874">
        <v>2</v>
      </c>
      <c r="E13874" t="s">
        <v>22266</v>
      </c>
      <c r="F13874" s="1" t="s">
        <v>3205</v>
      </c>
      <c r="G13874" s="1" t="s">
        <v>3384</v>
      </c>
      <c r="H13874" s="1" t="s">
        <v>3206</v>
      </c>
      <c r="I13874" t="s">
        <v>17213</v>
      </c>
      <c r="J13874" t="s">
        <v>23</v>
      </c>
      <c r="K13874">
        <v>10597.5</v>
      </c>
      <c r="L13874">
        <v>495487</v>
      </c>
      <c r="M13874">
        <v>46.76</v>
      </c>
      <c r="N13874" t="s">
        <v>163</v>
      </c>
      <c r="O13874" t="s">
        <v>9505</v>
      </c>
      <c r="P13874">
        <v>3.8218627714528705E-2</v>
      </c>
      <c r="Q13874">
        <v>0</v>
      </c>
      <c r="R13874">
        <v>2</v>
      </c>
    </row>
    <row r="13875" spans="1:18" x14ac:dyDescent="0.25">
      <c r="A13875" t="s">
        <v>22315</v>
      </c>
      <c r="B13875">
        <v>2020</v>
      </c>
      <c r="C13875">
        <v>5</v>
      </c>
      <c r="D13875">
        <v>15</v>
      </c>
      <c r="E13875" t="s">
        <v>22187</v>
      </c>
      <c r="F13875" s="1" t="s">
        <v>3205</v>
      </c>
      <c r="G13875" s="1" t="s">
        <v>3384</v>
      </c>
      <c r="H13875" s="1" t="s">
        <v>3206</v>
      </c>
      <c r="I13875" t="s">
        <v>17213</v>
      </c>
      <c r="J13875" t="s">
        <v>23</v>
      </c>
      <c r="K13875">
        <v>9891</v>
      </c>
      <c r="L13875">
        <v>427845.01</v>
      </c>
      <c r="M13875">
        <v>43.26</v>
      </c>
      <c r="N13875" t="s">
        <v>163</v>
      </c>
      <c r="O13875" t="s">
        <v>9505</v>
      </c>
      <c r="P13875">
        <v>3.8218627714528705E-2</v>
      </c>
      <c r="Q13875">
        <v>0</v>
      </c>
      <c r="R13875">
        <v>2</v>
      </c>
    </row>
    <row r="13876" spans="1:18" x14ac:dyDescent="0.25">
      <c r="A13876" t="s">
        <v>22317</v>
      </c>
      <c r="B13876">
        <v>2020</v>
      </c>
      <c r="C13876">
        <v>5</v>
      </c>
      <c r="D13876">
        <v>15</v>
      </c>
      <c r="E13876" t="s">
        <v>22266</v>
      </c>
      <c r="F13876" s="1" t="s">
        <v>3205</v>
      </c>
      <c r="G13876" s="1" t="s">
        <v>3384</v>
      </c>
      <c r="H13876" s="1" t="s">
        <v>3206</v>
      </c>
      <c r="I13876" t="s">
        <v>17213</v>
      </c>
      <c r="J13876" t="s">
        <v>23</v>
      </c>
      <c r="K13876">
        <v>3532.5</v>
      </c>
      <c r="L13876">
        <v>161268</v>
      </c>
      <c r="M13876">
        <v>45.65</v>
      </c>
      <c r="N13876" t="s">
        <v>163</v>
      </c>
      <c r="O13876" t="s">
        <v>9505</v>
      </c>
      <c r="P13876">
        <v>3.8218627714528705E-2</v>
      </c>
      <c r="Q13876">
        <v>0</v>
      </c>
      <c r="R13876">
        <v>2</v>
      </c>
    </row>
    <row r="13877" spans="1:18" x14ac:dyDescent="0.25">
      <c r="A13877" t="s">
        <v>22318</v>
      </c>
      <c r="B13877">
        <v>2020</v>
      </c>
      <c r="C13877">
        <v>5</v>
      </c>
      <c r="D13877">
        <v>18</v>
      </c>
      <c r="E13877" t="s">
        <v>22266</v>
      </c>
      <c r="F13877" s="1" t="s">
        <v>3205</v>
      </c>
      <c r="G13877" s="1" t="s">
        <v>3384</v>
      </c>
      <c r="H13877" s="1" t="s">
        <v>3206</v>
      </c>
      <c r="I13877" t="s">
        <v>17213</v>
      </c>
      <c r="J13877" t="s">
        <v>23</v>
      </c>
      <c r="K13877">
        <v>6358.5</v>
      </c>
      <c r="L13877">
        <v>289014</v>
      </c>
      <c r="M13877">
        <v>45.45</v>
      </c>
      <c r="N13877" t="s">
        <v>163</v>
      </c>
      <c r="O13877" t="s">
        <v>9505</v>
      </c>
      <c r="P13877">
        <v>3.8218627714528705E-2</v>
      </c>
      <c r="Q13877">
        <v>0</v>
      </c>
      <c r="R13877">
        <v>2</v>
      </c>
    </row>
    <row r="13878" spans="1:18" x14ac:dyDescent="0.25">
      <c r="A13878" t="s">
        <v>22320</v>
      </c>
      <c r="B13878">
        <v>2020</v>
      </c>
      <c r="C13878">
        <v>5</v>
      </c>
      <c r="D13878">
        <v>18</v>
      </c>
      <c r="E13878" t="s">
        <v>22321</v>
      </c>
      <c r="F13878" s="1" t="s">
        <v>3205</v>
      </c>
      <c r="G13878" s="1" t="s">
        <v>3384</v>
      </c>
      <c r="H13878" s="1" t="s">
        <v>3206</v>
      </c>
      <c r="I13878" t="s">
        <v>17213</v>
      </c>
      <c r="J13878" t="s">
        <v>23</v>
      </c>
      <c r="K13878">
        <v>3532.5</v>
      </c>
      <c r="L13878">
        <v>153300</v>
      </c>
      <c r="M13878">
        <v>43.4</v>
      </c>
      <c r="N13878" t="s">
        <v>163</v>
      </c>
      <c r="O13878" t="s">
        <v>9505</v>
      </c>
      <c r="P13878">
        <v>3.8218627714528705E-2</v>
      </c>
      <c r="Q13878">
        <v>0</v>
      </c>
      <c r="R13878">
        <v>2</v>
      </c>
    </row>
    <row r="13879" spans="1:18" x14ac:dyDescent="0.25">
      <c r="A13879" t="s">
        <v>22322</v>
      </c>
      <c r="B13879">
        <v>2020</v>
      </c>
      <c r="C13879">
        <v>5</v>
      </c>
      <c r="D13879">
        <v>20</v>
      </c>
      <c r="E13879" t="s">
        <v>22200</v>
      </c>
      <c r="F13879" s="1" t="s">
        <v>3205</v>
      </c>
      <c r="G13879" s="1" t="s">
        <v>3384</v>
      </c>
      <c r="H13879" s="1" t="s">
        <v>3206</v>
      </c>
      <c r="I13879" t="s">
        <v>17213</v>
      </c>
      <c r="J13879" t="s">
        <v>23</v>
      </c>
      <c r="K13879">
        <v>8478</v>
      </c>
      <c r="L13879">
        <v>361721.22</v>
      </c>
      <c r="M13879">
        <v>42.67</v>
      </c>
      <c r="N13879" t="s">
        <v>163</v>
      </c>
      <c r="O13879" t="s">
        <v>9505</v>
      </c>
      <c r="P13879">
        <v>3.8218627714528705E-2</v>
      </c>
      <c r="Q13879">
        <v>0</v>
      </c>
      <c r="R13879">
        <v>2</v>
      </c>
    </row>
    <row r="13880" spans="1:18" x14ac:dyDescent="0.25">
      <c r="A13880" t="s">
        <v>22324</v>
      </c>
      <c r="B13880">
        <v>2020</v>
      </c>
      <c r="C13880">
        <v>5</v>
      </c>
      <c r="D13880">
        <v>20</v>
      </c>
      <c r="E13880" t="s">
        <v>22200</v>
      </c>
      <c r="F13880" s="1" t="s">
        <v>3205</v>
      </c>
      <c r="G13880" s="1" t="s">
        <v>3384</v>
      </c>
      <c r="H13880" s="1" t="s">
        <v>3206</v>
      </c>
      <c r="I13880" t="s">
        <v>17213</v>
      </c>
      <c r="J13880" t="s">
        <v>23</v>
      </c>
      <c r="K13880">
        <v>5652</v>
      </c>
      <c r="L13880">
        <v>243319.98</v>
      </c>
      <c r="M13880">
        <v>43.05</v>
      </c>
      <c r="N13880" t="s">
        <v>163</v>
      </c>
      <c r="O13880" t="s">
        <v>9505</v>
      </c>
      <c r="P13880">
        <v>3.8218627714528705E-2</v>
      </c>
      <c r="Q13880">
        <v>0</v>
      </c>
      <c r="R13880">
        <v>2</v>
      </c>
    </row>
    <row r="13881" spans="1:18" x14ac:dyDescent="0.25">
      <c r="A13881" t="s">
        <v>22325</v>
      </c>
      <c r="B13881">
        <v>2020</v>
      </c>
      <c r="C13881">
        <v>5</v>
      </c>
      <c r="D13881">
        <v>22</v>
      </c>
      <c r="E13881" t="s">
        <v>22266</v>
      </c>
      <c r="F13881" s="1" t="s">
        <v>3205</v>
      </c>
      <c r="G13881" s="1" t="s">
        <v>3384</v>
      </c>
      <c r="H13881" s="1" t="s">
        <v>3206</v>
      </c>
      <c r="I13881" t="s">
        <v>17213</v>
      </c>
      <c r="J13881" t="s">
        <v>23</v>
      </c>
      <c r="K13881">
        <v>2826</v>
      </c>
      <c r="L13881">
        <v>126336</v>
      </c>
      <c r="M13881">
        <v>44.7</v>
      </c>
      <c r="N13881" t="s">
        <v>163</v>
      </c>
      <c r="O13881" t="s">
        <v>9505</v>
      </c>
      <c r="P13881">
        <v>3.8218627714528705E-2</v>
      </c>
      <c r="Q13881">
        <v>0</v>
      </c>
      <c r="R13881">
        <v>2</v>
      </c>
    </row>
    <row r="13882" spans="1:18" x14ac:dyDescent="0.25">
      <c r="A13882" t="s">
        <v>22327</v>
      </c>
      <c r="B13882">
        <v>2020</v>
      </c>
      <c r="C13882">
        <v>5</v>
      </c>
      <c r="D13882">
        <v>28</v>
      </c>
      <c r="E13882" t="s">
        <v>22194</v>
      </c>
      <c r="F13882" s="1" t="s">
        <v>3205</v>
      </c>
      <c r="G13882" s="1" t="s">
        <v>3384</v>
      </c>
      <c r="H13882" s="1" t="s">
        <v>3206</v>
      </c>
      <c r="I13882" t="s">
        <v>17213</v>
      </c>
      <c r="J13882" t="s">
        <v>23</v>
      </c>
      <c r="K13882">
        <v>1413</v>
      </c>
      <c r="L13882">
        <v>59787.01</v>
      </c>
      <c r="M13882">
        <v>42.31</v>
      </c>
      <c r="N13882" t="s">
        <v>163</v>
      </c>
      <c r="O13882" t="s">
        <v>9505</v>
      </c>
      <c r="P13882">
        <v>3.8218627714528705E-2</v>
      </c>
      <c r="Q13882">
        <v>0</v>
      </c>
      <c r="R13882">
        <v>2</v>
      </c>
    </row>
    <row r="13883" spans="1:18" x14ac:dyDescent="0.25">
      <c r="A13883" t="s">
        <v>22329</v>
      </c>
      <c r="B13883">
        <v>2020</v>
      </c>
      <c r="C13883">
        <v>6</v>
      </c>
      <c r="D13883">
        <v>3</v>
      </c>
      <c r="E13883" t="s">
        <v>22194</v>
      </c>
      <c r="F13883" s="1" t="s">
        <v>3205</v>
      </c>
      <c r="G13883" s="1" t="s">
        <v>3384</v>
      </c>
      <c r="H13883" s="1" t="s">
        <v>3206</v>
      </c>
      <c r="I13883" t="s">
        <v>17213</v>
      </c>
      <c r="J13883" t="s">
        <v>23</v>
      </c>
      <c r="K13883">
        <v>5652</v>
      </c>
      <c r="L13883">
        <v>236131.20000000001</v>
      </c>
      <c r="M13883">
        <v>41.78</v>
      </c>
      <c r="N13883" t="s">
        <v>163</v>
      </c>
      <c r="O13883" t="s">
        <v>9505</v>
      </c>
      <c r="P13883">
        <v>3.8218627714528705E-2</v>
      </c>
      <c r="Q13883">
        <v>0</v>
      </c>
      <c r="R13883">
        <v>2</v>
      </c>
    </row>
    <row r="13884" spans="1:18" x14ac:dyDescent="0.25">
      <c r="A13884" t="s">
        <v>22331</v>
      </c>
      <c r="B13884">
        <v>2020</v>
      </c>
      <c r="C13884">
        <v>6</v>
      </c>
      <c r="D13884">
        <v>5</v>
      </c>
      <c r="E13884" t="s">
        <v>22194</v>
      </c>
      <c r="F13884" s="1" t="s">
        <v>3205</v>
      </c>
      <c r="G13884" s="1" t="s">
        <v>3384</v>
      </c>
      <c r="H13884" s="1" t="s">
        <v>3206</v>
      </c>
      <c r="I13884" t="s">
        <v>17213</v>
      </c>
      <c r="J13884" t="s">
        <v>23</v>
      </c>
      <c r="K13884">
        <v>4239</v>
      </c>
      <c r="L13884">
        <v>178718.4</v>
      </c>
      <c r="M13884">
        <v>42.16</v>
      </c>
      <c r="N13884" t="s">
        <v>163</v>
      </c>
      <c r="O13884" t="s">
        <v>9505</v>
      </c>
      <c r="P13884">
        <v>3.8218627714528705E-2</v>
      </c>
      <c r="Q13884">
        <v>0</v>
      </c>
      <c r="R13884">
        <v>2</v>
      </c>
    </row>
    <row r="13885" spans="1:18" x14ac:dyDescent="0.25">
      <c r="A13885" t="s">
        <v>22333</v>
      </c>
      <c r="B13885">
        <v>2020</v>
      </c>
      <c r="C13885">
        <v>6</v>
      </c>
      <c r="D13885">
        <v>10</v>
      </c>
      <c r="E13885" t="s">
        <v>22194</v>
      </c>
      <c r="F13885" s="1" t="s">
        <v>3205</v>
      </c>
      <c r="G13885" s="1" t="s">
        <v>3384</v>
      </c>
      <c r="H13885" s="1" t="s">
        <v>3206</v>
      </c>
      <c r="I13885" t="s">
        <v>17213</v>
      </c>
      <c r="J13885" t="s">
        <v>23</v>
      </c>
      <c r="K13885">
        <v>3532.5</v>
      </c>
      <c r="L13885">
        <v>149472</v>
      </c>
      <c r="M13885">
        <v>42.31</v>
      </c>
      <c r="N13885" t="s">
        <v>163</v>
      </c>
      <c r="O13885" t="s">
        <v>9505</v>
      </c>
      <c r="P13885">
        <v>3.8218627714528705E-2</v>
      </c>
      <c r="Q13885">
        <v>0</v>
      </c>
      <c r="R13885">
        <v>2</v>
      </c>
    </row>
    <row r="13886" spans="1:18" x14ac:dyDescent="0.25">
      <c r="A13886" t="s">
        <v>22335</v>
      </c>
      <c r="B13886">
        <v>2020</v>
      </c>
      <c r="C13886">
        <v>6</v>
      </c>
      <c r="D13886">
        <v>11</v>
      </c>
      <c r="E13886" t="s">
        <v>22200</v>
      </c>
      <c r="F13886" s="1" t="s">
        <v>3205</v>
      </c>
      <c r="G13886" s="1" t="s">
        <v>3384</v>
      </c>
      <c r="H13886" s="1" t="s">
        <v>3206</v>
      </c>
      <c r="I13886" t="s">
        <v>17213</v>
      </c>
      <c r="J13886" t="s">
        <v>23</v>
      </c>
      <c r="K13886">
        <v>12010.5</v>
      </c>
      <c r="L13886">
        <v>494430.95</v>
      </c>
      <c r="M13886">
        <v>41.17</v>
      </c>
      <c r="N13886" t="s">
        <v>163</v>
      </c>
      <c r="O13886" t="s">
        <v>9505</v>
      </c>
      <c r="P13886">
        <v>3.8218627714528705E-2</v>
      </c>
      <c r="Q13886">
        <v>0</v>
      </c>
      <c r="R13886">
        <v>2</v>
      </c>
    </row>
    <row r="13887" spans="1:18" x14ac:dyDescent="0.25">
      <c r="A13887" t="s">
        <v>22336</v>
      </c>
      <c r="B13887">
        <v>2020</v>
      </c>
      <c r="C13887">
        <v>6</v>
      </c>
      <c r="D13887">
        <v>18</v>
      </c>
      <c r="E13887" t="s">
        <v>22200</v>
      </c>
      <c r="F13887" s="1" t="s">
        <v>3205</v>
      </c>
      <c r="G13887" s="1" t="s">
        <v>3384</v>
      </c>
      <c r="H13887" s="1" t="s">
        <v>3206</v>
      </c>
      <c r="I13887" t="s">
        <v>17213</v>
      </c>
      <c r="J13887" t="s">
        <v>23</v>
      </c>
      <c r="K13887">
        <v>11304</v>
      </c>
      <c r="L13887">
        <v>464950.04</v>
      </c>
      <c r="M13887">
        <v>41.13</v>
      </c>
      <c r="N13887" t="s">
        <v>163</v>
      </c>
      <c r="O13887" t="s">
        <v>9505</v>
      </c>
      <c r="P13887">
        <v>3.8218627714528705E-2</v>
      </c>
      <c r="Q13887">
        <v>0</v>
      </c>
      <c r="R13887">
        <v>2</v>
      </c>
    </row>
    <row r="13888" spans="1:18" x14ac:dyDescent="0.25">
      <c r="A13888" t="s">
        <v>22338</v>
      </c>
      <c r="B13888">
        <v>2020</v>
      </c>
      <c r="C13888">
        <v>6</v>
      </c>
      <c r="D13888">
        <v>18</v>
      </c>
      <c r="E13888" t="s">
        <v>22200</v>
      </c>
      <c r="F13888" s="1" t="s">
        <v>3205</v>
      </c>
      <c r="G13888" s="1" t="s">
        <v>3384</v>
      </c>
      <c r="H13888" s="1" t="s">
        <v>3206</v>
      </c>
      <c r="I13888" t="s">
        <v>17213</v>
      </c>
      <c r="J13888" t="s">
        <v>23</v>
      </c>
      <c r="K13888">
        <v>2119.5</v>
      </c>
      <c r="L13888">
        <v>89675</v>
      </c>
      <c r="M13888">
        <v>42.31</v>
      </c>
      <c r="N13888" t="s">
        <v>163</v>
      </c>
      <c r="O13888" t="s">
        <v>9505</v>
      </c>
      <c r="P13888">
        <v>3.8218627714528705E-2</v>
      </c>
      <c r="Q13888">
        <v>0</v>
      </c>
      <c r="R13888">
        <v>2</v>
      </c>
    </row>
    <row r="13889" spans="1:18" x14ac:dyDescent="0.25">
      <c r="A13889" t="s">
        <v>22339</v>
      </c>
      <c r="B13889">
        <v>2020</v>
      </c>
      <c r="C13889">
        <v>6</v>
      </c>
      <c r="D13889">
        <v>19</v>
      </c>
      <c r="E13889" t="s">
        <v>22194</v>
      </c>
      <c r="F13889" s="1" t="s">
        <v>3205</v>
      </c>
      <c r="G13889" s="1" t="s">
        <v>3384</v>
      </c>
      <c r="H13889" s="1" t="s">
        <v>3206</v>
      </c>
      <c r="I13889" t="s">
        <v>17213</v>
      </c>
      <c r="J13889" t="s">
        <v>23</v>
      </c>
      <c r="K13889">
        <v>706.5</v>
      </c>
      <c r="L13889">
        <v>29410</v>
      </c>
      <c r="M13889">
        <v>41.63</v>
      </c>
      <c r="N13889" t="s">
        <v>163</v>
      </c>
      <c r="O13889" t="s">
        <v>9505</v>
      </c>
      <c r="P13889">
        <v>3.8218627714528705E-2</v>
      </c>
      <c r="Q13889">
        <v>0</v>
      </c>
      <c r="R13889">
        <v>2</v>
      </c>
    </row>
    <row r="13890" spans="1:18" x14ac:dyDescent="0.25">
      <c r="A13890" t="s">
        <v>22340</v>
      </c>
      <c r="B13890">
        <v>2020</v>
      </c>
      <c r="C13890">
        <v>6</v>
      </c>
      <c r="D13890">
        <v>25</v>
      </c>
      <c r="E13890" t="s">
        <v>22194</v>
      </c>
      <c r="F13890" s="1" t="s">
        <v>3205</v>
      </c>
      <c r="G13890" s="1" t="s">
        <v>3384</v>
      </c>
      <c r="H13890" s="1" t="s">
        <v>3206</v>
      </c>
      <c r="I13890" t="s">
        <v>17213</v>
      </c>
      <c r="J13890" t="s">
        <v>23</v>
      </c>
      <c r="K13890">
        <v>3532.5</v>
      </c>
      <c r="L13890">
        <v>147007.5</v>
      </c>
      <c r="M13890">
        <v>41.62</v>
      </c>
      <c r="N13890" t="s">
        <v>163</v>
      </c>
      <c r="O13890" t="s">
        <v>9505</v>
      </c>
      <c r="P13890">
        <v>3.8218627714528705E-2</v>
      </c>
      <c r="Q13890">
        <v>0</v>
      </c>
      <c r="R13890">
        <v>2</v>
      </c>
    </row>
    <row r="13891" spans="1:18" x14ac:dyDescent="0.25">
      <c r="A13891" t="s">
        <v>22341</v>
      </c>
      <c r="B13891">
        <v>2020</v>
      </c>
      <c r="C13891">
        <v>6</v>
      </c>
      <c r="D13891">
        <v>27</v>
      </c>
      <c r="E13891" t="s">
        <v>22194</v>
      </c>
      <c r="F13891" s="1" t="s">
        <v>3205</v>
      </c>
      <c r="G13891" s="1" t="s">
        <v>3384</v>
      </c>
      <c r="H13891" s="1" t="s">
        <v>3206</v>
      </c>
      <c r="I13891" t="s">
        <v>17213</v>
      </c>
      <c r="J13891" t="s">
        <v>23</v>
      </c>
      <c r="K13891">
        <v>2826</v>
      </c>
      <c r="L13891">
        <v>117470</v>
      </c>
      <c r="M13891">
        <v>41.57</v>
      </c>
      <c r="N13891" t="s">
        <v>163</v>
      </c>
      <c r="O13891" t="s">
        <v>9505</v>
      </c>
      <c r="P13891">
        <v>3.8218627714528705E-2</v>
      </c>
      <c r="Q13891">
        <v>0</v>
      </c>
      <c r="R13891">
        <v>2</v>
      </c>
    </row>
    <row r="13892" spans="1:18" x14ac:dyDescent="0.25">
      <c r="A13892" t="s">
        <v>22343</v>
      </c>
      <c r="B13892">
        <v>2020</v>
      </c>
      <c r="C13892">
        <v>4</v>
      </c>
      <c r="D13892">
        <v>30</v>
      </c>
      <c r="E13892" t="s">
        <v>22200</v>
      </c>
      <c r="F13892" s="1" t="s">
        <v>3205</v>
      </c>
      <c r="G13892" s="1" t="s">
        <v>3384</v>
      </c>
      <c r="H13892" s="1" t="s">
        <v>3206</v>
      </c>
      <c r="I13892" t="s">
        <v>17280</v>
      </c>
      <c r="J13892" t="s">
        <v>23</v>
      </c>
      <c r="K13892">
        <v>4239</v>
      </c>
      <c r="L13892">
        <v>187740</v>
      </c>
      <c r="M13892">
        <v>44.29</v>
      </c>
      <c r="N13892" t="s">
        <v>163</v>
      </c>
      <c r="O13892" t="s">
        <v>9505</v>
      </c>
      <c r="P13892">
        <v>3.8218627714528705E-2</v>
      </c>
      <c r="Q13892">
        <v>0</v>
      </c>
      <c r="R13892">
        <v>2</v>
      </c>
    </row>
    <row r="13893" spans="1:18" x14ac:dyDescent="0.25">
      <c r="A13893" t="s">
        <v>22344</v>
      </c>
      <c r="B13893">
        <v>2020</v>
      </c>
      <c r="C13893">
        <v>1</v>
      </c>
      <c r="D13893">
        <v>3</v>
      </c>
      <c r="E13893" t="s">
        <v>22200</v>
      </c>
      <c r="F13893" s="1" t="s">
        <v>3205</v>
      </c>
      <c r="G13893" s="1" t="s">
        <v>3384</v>
      </c>
      <c r="H13893" s="1" t="s">
        <v>3206</v>
      </c>
      <c r="I13893" t="s">
        <v>17216</v>
      </c>
      <c r="J13893" t="s">
        <v>23</v>
      </c>
      <c r="K13893">
        <v>10173.6</v>
      </c>
      <c r="L13893">
        <v>454725</v>
      </c>
      <c r="M13893">
        <v>44.7</v>
      </c>
      <c r="N13893" t="s">
        <v>166</v>
      </c>
      <c r="O13893" t="s">
        <v>9509</v>
      </c>
      <c r="P13893">
        <v>0</v>
      </c>
      <c r="Q13893">
        <v>0</v>
      </c>
      <c r="R13893">
        <v>1</v>
      </c>
    </row>
    <row r="13894" spans="1:18" x14ac:dyDescent="0.25">
      <c r="A13894" t="s">
        <v>22345</v>
      </c>
      <c r="B13894">
        <v>2020</v>
      </c>
      <c r="C13894">
        <v>1</v>
      </c>
      <c r="D13894">
        <v>16</v>
      </c>
      <c r="E13894" t="s">
        <v>22200</v>
      </c>
      <c r="F13894" s="1" t="s">
        <v>3205</v>
      </c>
      <c r="G13894" s="1" t="s">
        <v>3384</v>
      </c>
      <c r="H13894" s="1" t="s">
        <v>3206</v>
      </c>
      <c r="I13894" t="s">
        <v>17216</v>
      </c>
      <c r="J13894" t="s">
        <v>23</v>
      </c>
      <c r="K13894">
        <v>1695.6</v>
      </c>
      <c r="L13894">
        <v>75712</v>
      </c>
      <c r="M13894">
        <v>44.65</v>
      </c>
      <c r="N13894" t="s">
        <v>166</v>
      </c>
      <c r="O13894" t="s">
        <v>9509</v>
      </c>
      <c r="P13894">
        <v>0</v>
      </c>
      <c r="Q13894">
        <v>0</v>
      </c>
      <c r="R13894">
        <v>1</v>
      </c>
    </row>
    <row r="13895" spans="1:18" x14ac:dyDescent="0.25">
      <c r="A13895" t="s">
        <v>22347</v>
      </c>
      <c r="B13895">
        <v>2020</v>
      </c>
      <c r="C13895">
        <v>1</v>
      </c>
      <c r="D13895">
        <v>17</v>
      </c>
      <c r="E13895" t="s">
        <v>22200</v>
      </c>
      <c r="F13895" s="1" t="s">
        <v>3205</v>
      </c>
      <c r="G13895" s="1" t="s">
        <v>3384</v>
      </c>
      <c r="H13895" s="1" t="s">
        <v>3206</v>
      </c>
      <c r="I13895" t="s">
        <v>17216</v>
      </c>
      <c r="J13895" t="s">
        <v>23</v>
      </c>
      <c r="K13895">
        <v>9325.7999999999993</v>
      </c>
      <c r="L13895">
        <v>409247.96</v>
      </c>
      <c r="M13895">
        <v>43.88</v>
      </c>
      <c r="N13895" t="s">
        <v>166</v>
      </c>
      <c r="O13895" t="s">
        <v>9509</v>
      </c>
      <c r="P13895">
        <v>0</v>
      </c>
      <c r="Q13895">
        <v>0</v>
      </c>
      <c r="R13895">
        <v>1</v>
      </c>
    </row>
    <row r="13896" spans="1:18" x14ac:dyDescent="0.25">
      <c r="A13896" t="s">
        <v>22348</v>
      </c>
      <c r="B13896">
        <v>2020</v>
      </c>
      <c r="C13896">
        <v>1</v>
      </c>
      <c r="D13896">
        <v>23</v>
      </c>
      <c r="E13896" t="s">
        <v>22275</v>
      </c>
      <c r="F13896" s="1" t="s">
        <v>3205</v>
      </c>
      <c r="G13896" s="1" t="s">
        <v>3384</v>
      </c>
      <c r="H13896" s="1" t="s">
        <v>3206</v>
      </c>
      <c r="I13896" t="s">
        <v>17216</v>
      </c>
      <c r="J13896" t="s">
        <v>23</v>
      </c>
      <c r="K13896">
        <v>5086.8</v>
      </c>
      <c r="L13896">
        <v>229637.12</v>
      </c>
      <c r="M13896">
        <v>45.14</v>
      </c>
      <c r="N13896" t="s">
        <v>166</v>
      </c>
      <c r="O13896" t="s">
        <v>9509</v>
      </c>
      <c r="P13896">
        <v>0</v>
      </c>
      <c r="Q13896">
        <v>0</v>
      </c>
      <c r="R13896">
        <v>1</v>
      </c>
    </row>
    <row r="13897" spans="1:18" x14ac:dyDescent="0.25">
      <c r="A13897" t="s">
        <v>22350</v>
      </c>
      <c r="B13897">
        <v>2020</v>
      </c>
      <c r="C13897">
        <v>1</v>
      </c>
      <c r="D13897">
        <v>31</v>
      </c>
      <c r="E13897" t="s">
        <v>22275</v>
      </c>
      <c r="F13897" s="1" t="s">
        <v>3205</v>
      </c>
      <c r="G13897" s="1" t="s">
        <v>3384</v>
      </c>
      <c r="H13897" s="1" t="s">
        <v>3206</v>
      </c>
      <c r="I13897" t="s">
        <v>17216</v>
      </c>
      <c r="J13897" t="s">
        <v>23</v>
      </c>
      <c r="K13897">
        <v>15260.4</v>
      </c>
      <c r="L13897">
        <v>695562.5</v>
      </c>
      <c r="M13897">
        <v>45.58</v>
      </c>
      <c r="N13897" t="s">
        <v>166</v>
      </c>
      <c r="O13897" t="s">
        <v>9509</v>
      </c>
      <c r="P13897">
        <v>0</v>
      </c>
      <c r="Q13897">
        <v>0</v>
      </c>
      <c r="R13897">
        <v>1</v>
      </c>
    </row>
    <row r="13898" spans="1:18" x14ac:dyDescent="0.25">
      <c r="A13898" t="s">
        <v>22352</v>
      </c>
      <c r="B13898">
        <v>2020</v>
      </c>
      <c r="C13898">
        <v>2</v>
      </c>
      <c r="D13898">
        <v>3</v>
      </c>
      <c r="E13898" t="s">
        <v>22200</v>
      </c>
      <c r="F13898" s="1" t="s">
        <v>3205</v>
      </c>
      <c r="G13898" s="1" t="s">
        <v>3384</v>
      </c>
      <c r="H13898" s="1" t="s">
        <v>3206</v>
      </c>
      <c r="I13898" t="s">
        <v>17216</v>
      </c>
      <c r="J13898" t="s">
        <v>23</v>
      </c>
      <c r="K13898">
        <v>1695.6</v>
      </c>
      <c r="L13898">
        <v>74866</v>
      </c>
      <c r="M13898">
        <v>44.15</v>
      </c>
      <c r="N13898" t="s">
        <v>166</v>
      </c>
      <c r="O13898" t="s">
        <v>9509</v>
      </c>
      <c r="P13898">
        <v>0</v>
      </c>
      <c r="Q13898">
        <v>0</v>
      </c>
      <c r="R13898">
        <v>1</v>
      </c>
    </row>
    <row r="13899" spans="1:18" x14ac:dyDescent="0.25">
      <c r="A13899" t="s">
        <v>22354</v>
      </c>
      <c r="B13899">
        <v>2020</v>
      </c>
      <c r="C13899">
        <v>2</v>
      </c>
      <c r="D13899">
        <v>7</v>
      </c>
      <c r="E13899" t="s">
        <v>22299</v>
      </c>
      <c r="F13899" s="1" t="s">
        <v>3205</v>
      </c>
      <c r="G13899" s="1" t="s">
        <v>3384</v>
      </c>
      <c r="H13899" s="1" t="s">
        <v>3206</v>
      </c>
      <c r="I13899" t="s">
        <v>17216</v>
      </c>
      <c r="J13899" t="s">
        <v>23</v>
      </c>
      <c r="K13899">
        <v>5086.8</v>
      </c>
      <c r="L13899">
        <v>233618.4</v>
      </c>
      <c r="M13899">
        <v>45.93</v>
      </c>
      <c r="N13899" t="s">
        <v>166</v>
      </c>
      <c r="O13899" t="s">
        <v>9509</v>
      </c>
      <c r="P13899">
        <v>0</v>
      </c>
      <c r="Q13899">
        <v>0</v>
      </c>
      <c r="R13899">
        <v>1</v>
      </c>
    </row>
    <row r="13900" spans="1:18" x14ac:dyDescent="0.25">
      <c r="A13900" t="s">
        <v>22356</v>
      </c>
      <c r="B13900">
        <v>2020</v>
      </c>
      <c r="C13900">
        <v>2</v>
      </c>
      <c r="D13900">
        <v>19</v>
      </c>
      <c r="E13900" t="s">
        <v>22194</v>
      </c>
      <c r="F13900" s="1" t="s">
        <v>3205</v>
      </c>
      <c r="G13900" s="1" t="s">
        <v>3384</v>
      </c>
      <c r="H13900" s="1" t="s">
        <v>3206</v>
      </c>
      <c r="I13900" t="s">
        <v>17216</v>
      </c>
      <c r="J13900" t="s">
        <v>23</v>
      </c>
      <c r="K13900">
        <v>6782.4</v>
      </c>
      <c r="L13900">
        <v>310128</v>
      </c>
      <c r="M13900">
        <v>45.73</v>
      </c>
      <c r="N13900" t="s">
        <v>166</v>
      </c>
      <c r="O13900" t="s">
        <v>9509</v>
      </c>
      <c r="P13900">
        <v>0</v>
      </c>
      <c r="Q13900">
        <v>0</v>
      </c>
      <c r="R13900">
        <v>1</v>
      </c>
    </row>
    <row r="13901" spans="1:18" x14ac:dyDescent="0.25">
      <c r="A13901" t="s">
        <v>22358</v>
      </c>
      <c r="B13901">
        <v>2020</v>
      </c>
      <c r="C13901">
        <v>2</v>
      </c>
      <c r="D13901">
        <v>20</v>
      </c>
      <c r="E13901" t="s">
        <v>22200</v>
      </c>
      <c r="F13901" s="1" t="s">
        <v>3205</v>
      </c>
      <c r="G13901" s="1" t="s">
        <v>3384</v>
      </c>
      <c r="H13901" s="1" t="s">
        <v>3206</v>
      </c>
      <c r="I13901" t="s">
        <v>17216</v>
      </c>
      <c r="J13901" t="s">
        <v>23</v>
      </c>
      <c r="K13901">
        <v>13564.8</v>
      </c>
      <c r="L13901">
        <v>607020</v>
      </c>
      <c r="M13901">
        <v>44.75</v>
      </c>
      <c r="N13901" t="s">
        <v>166</v>
      </c>
      <c r="O13901" t="s">
        <v>9509</v>
      </c>
      <c r="P13901">
        <v>0</v>
      </c>
      <c r="Q13901">
        <v>0</v>
      </c>
      <c r="R13901">
        <v>1</v>
      </c>
    </row>
    <row r="13902" spans="1:18" x14ac:dyDescent="0.25">
      <c r="A13902" t="s">
        <v>22359</v>
      </c>
      <c r="B13902">
        <v>2020</v>
      </c>
      <c r="C13902">
        <v>2</v>
      </c>
      <c r="D13902">
        <v>26</v>
      </c>
      <c r="E13902" t="s">
        <v>22194</v>
      </c>
      <c r="F13902" s="1" t="s">
        <v>3205</v>
      </c>
      <c r="G13902" s="1" t="s">
        <v>3384</v>
      </c>
      <c r="H13902" s="1" t="s">
        <v>3206</v>
      </c>
      <c r="I13902" t="s">
        <v>17216</v>
      </c>
      <c r="J13902" t="s">
        <v>23</v>
      </c>
      <c r="K13902">
        <v>5086.8</v>
      </c>
      <c r="L13902">
        <v>232596</v>
      </c>
      <c r="M13902">
        <v>45.73</v>
      </c>
      <c r="N13902" t="s">
        <v>166</v>
      </c>
      <c r="O13902" t="s">
        <v>9509</v>
      </c>
      <c r="P13902">
        <v>0</v>
      </c>
      <c r="Q13902">
        <v>0</v>
      </c>
      <c r="R13902">
        <v>1</v>
      </c>
    </row>
    <row r="13903" spans="1:18" x14ac:dyDescent="0.25">
      <c r="A13903" t="s">
        <v>22361</v>
      </c>
      <c r="B13903">
        <v>2020</v>
      </c>
      <c r="C13903">
        <v>2</v>
      </c>
      <c r="D13903">
        <v>28</v>
      </c>
      <c r="E13903" t="s">
        <v>22321</v>
      </c>
      <c r="F13903" s="1" t="s">
        <v>3205</v>
      </c>
      <c r="G13903" s="1" t="s">
        <v>3384</v>
      </c>
      <c r="H13903" s="1" t="s">
        <v>3206</v>
      </c>
      <c r="I13903" t="s">
        <v>17216</v>
      </c>
      <c r="J13903" t="s">
        <v>23</v>
      </c>
      <c r="K13903">
        <v>15260.4</v>
      </c>
      <c r="L13903">
        <v>720792</v>
      </c>
      <c r="M13903">
        <v>47.23</v>
      </c>
      <c r="N13903" t="s">
        <v>166</v>
      </c>
      <c r="O13903" t="s">
        <v>9509</v>
      </c>
      <c r="P13903">
        <v>0</v>
      </c>
      <c r="Q13903">
        <v>0</v>
      </c>
      <c r="R13903">
        <v>1</v>
      </c>
    </row>
    <row r="13904" spans="1:18" x14ac:dyDescent="0.25">
      <c r="A13904" t="s">
        <v>22273</v>
      </c>
      <c r="B13904">
        <v>2020</v>
      </c>
      <c r="C13904">
        <v>3</v>
      </c>
      <c r="D13904">
        <v>5</v>
      </c>
      <c r="E13904" t="s">
        <v>22275</v>
      </c>
      <c r="F13904" s="1" t="s">
        <v>3205</v>
      </c>
      <c r="G13904" s="1" t="s">
        <v>3384</v>
      </c>
      <c r="H13904" s="1" t="s">
        <v>3206</v>
      </c>
      <c r="I13904" t="s">
        <v>17216</v>
      </c>
      <c r="J13904" t="s">
        <v>23</v>
      </c>
      <c r="K13904">
        <v>11021.4</v>
      </c>
      <c r="L13904">
        <v>499002.82</v>
      </c>
      <c r="M13904">
        <v>45.28</v>
      </c>
      <c r="N13904" t="s">
        <v>166</v>
      </c>
      <c r="O13904" t="s">
        <v>9509</v>
      </c>
      <c r="P13904">
        <v>0</v>
      </c>
      <c r="Q13904">
        <v>0</v>
      </c>
      <c r="R13904">
        <v>1</v>
      </c>
    </row>
    <row r="13905" spans="1:18" x14ac:dyDescent="0.25">
      <c r="A13905" t="s">
        <v>22362</v>
      </c>
      <c r="B13905">
        <v>2020</v>
      </c>
      <c r="C13905">
        <v>3</v>
      </c>
      <c r="D13905">
        <v>6</v>
      </c>
      <c r="E13905" t="s">
        <v>22200</v>
      </c>
      <c r="F13905" s="1" t="s">
        <v>3205</v>
      </c>
      <c r="G13905" s="1" t="s">
        <v>3384</v>
      </c>
      <c r="H13905" s="1" t="s">
        <v>3206</v>
      </c>
      <c r="I13905" t="s">
        <v>17216</v>
      </c>
      <c r="J13905" t="s">
        <v>23</v>
      </c>
      <c r="K13905">
        <v>5086.8</v>
      </c>
      <c r="L13905">
        <v>215670.02</v>
      </c>
      <c r="M13905">
        <v>42.4</v>
      </c>
      <c r="N13905" t="s">
        <v>166</v>
      </c>
      <c r="O13905" t="s">
        <v>9509</v>
      </c>
      <c r="P13905">
        <v>0</v>
      </c>
      <c r="Q13905">
        <v>0</v>
      </c>
      <c r="R13905">
        <v>1</v>
      </c>
    </row>
    <row r="13906" spans="1:18" x14ac:dyDescent="0.25">
      <c r="A13906" t="s">
        <v>22364</v>
      </c>
      <c r="B13906">
        <v>2020</v>
      </c>
      <c r="C13906">
        <v>3</v>
      </c>
      <c r="D13906">
        <v>11</v>
      </c>
      <c r="E13906" t="s">
        <v>22200</v>
      </c>
      <c r="F13906" s="1" t="s">
        <v>3205</v>
      </c>
      <c r="G13906" s="1" t="s">
        <v>3384</v>
      </c>
      <c r="H13906" s="1" t="s">
        <v>3206</v>
      </c>
      <c r="I13906" t="s">
        <v>17216</v>
      </c>
      <c r="J13906" t="s">
        <v>23</v>
      </c>
      <c r="K13906">
        <v>5086.8</v>
      </c>
      <c r="L13906">
        <v>227045.02</v>
      </c>
      <c r="M13906">
        <v>44.63</v>
      </c>
      <c r="N13906" t="s">
        <v>166</v>
      </c>
      <c r="O13906" t="s">
        <v>9509</v>
      </c>
      <c r="P13906">
        <v>0</v>
      </c>
      <c r="Q13906">
        <v>0</v>
      </c>
      <c r="R13906">
        <v>1</v>
      </c>
    </row>
    <row r="13907" spans="1:18" x14ac:dyDescent="0.25">
      <c r="A13907" t="s">
        <v>22276</v>
      </c>
      <c r="B13907">
        <v>2020</v>
      </c>
      <c r="C13907">
        <v>3</v>
      </c>
      <c r="D13907">
        <v>11</v>
      </c>
      <c r="E13907" t="s">
        <v>22200</v>
      </c>
      <c r="F13907" s="1" t="s">
        <v>3205</v>
      </c>
      <c r="G13907" s="1" t="s">
        <v>3384</v>
      </c>
      <c r="H13907" s="1" t="s">
        <v>3206</v>
      </c>
      <c r="I13907" t="s">
        <v>17216</v>
      </c>
      <c r="J13907" t="s">
        <v>23</v>
      </c>
      <c r="K13907">
        <v>9325.7999999999993</v>
      </c>
      <c r="L13907">
        <v>419055.04</v>
      </c>
      <c r="M13907">
        <v>44.94</v>
      </c>
      <c r="N13907" t="s">
        <v>166</v>
      </c>
      <c r="O13907" t="s">
        <v>9509</v>
      </c>
      <c r="P13907">
        <v>0</v>
      </c>
      <c r="Q13907">
        <v>0</v>
      </c>
      <c r="R13907">
        <v>1</v>
      </c>
    </row>
    <row r="13908" spans="1:18" x14ac:dyDescent="0.25">
      <c r="A13908" t="s">
        <v>22278</v>
      </c>
      <c r="B13908">
        <v>2020</v>
      </c>
      <c r="C13908">
        <v>3</v>
      </c>
      <c r="D13908">
        <v>11</v>
      </c>
      <c r="E13908" t="s">
        <v>22275</v>
      </c>
      <c r="F13908" s="1" t="s">
        <v>3205</v>
      </c>
      <c r="G13908" s="1" t="s">
        <v>3384</v>
      </c>
      <c r="H13908" s="1" t="s">
        <v>3206</v>
      </c>
      <c r="I13908" t="s">
        <v>17216</v>
      </c>
      <c r="J13908" t="s">
        <v>23</v>
      </c>
      <c r="K13908">
        <v>8478</v>
      </c>
      <c r="L13908">
        <v>395333.25</v>
      </c>
      <c r="M13908">
        <v>46.63</v>
      </c>
      <c r="N13908" t="s">
        <v>166</v>
      </c>
      <c r="O13908" t="s">
        <v>9509</v>
      </c>
      <c r="P13908">
        <v>0</v>
      </c>
      <c r="Q13908">
        <v>0</v>
      </c>
      <c r="R13908">
        <v>1</v>
      </c>
    </row>
    <row r="13909" spans="1:18" x14ac:dyDescent="0.25">
      <c r="A13909" t="s">
        <v>22365</v>
      </c>
      <c r="B13909">
        <v>2020</v>
      </c>
      <c r="C13909">
        <v>3</v>
      </c>
      <c r="D13909">
        <v>12</v>
      </c>
      <c r="E13909" t="s">
        <v>22321</v>
      </c>
      <c r="F13909" s="1" t="s">
        <v>3205</v>
      </c>
      <c r="G13909" s="1" t="s">
        <v>3384</v>
      </c>
      <c r="H13909" s="1" t="s">
        <v>3206</v>
      </c>
      <c r="I13909" t="s">
        <v>17216</v>
      </c>
      <c r="J13909" t="s">
        <v>23</v>
      </c>
      <c r="K13909">
        <v>18651.599999999999</v>
      </c>
      <c r="L13909">
        <v>886080</v>
      </c>
      <c r="M13909">
        <v>47.51</v>
      </c>
      <c r="N13909" t="s">
        <v>166</v>
      </c>
      <c r="O13909" t="s">
        <v>9509</v>
      </c>
      <c r="P13909">
        <v>0</v>
      </c>
      <c r="Q13909">
        <v>0</v>
      </c>
      <c r="R13909">
        <v>1</v>
      </c>
    </row>
    <row r="13910" spans="1:18" x14ac:dyDescent="0.25">
      <c r="A13910" t="s">
        <v>22282</v>
      </c>
      <c r="B13910">
        <v>2020</v>
      </c>
      <c r="C13910">
        <v>3</v>
      </c>
      <c r="D13910">
        <v>13</v>
      </c>
      <c r="E13910" t="s">
        <v>22200</v>
      </c>
      <c r="F13910" s="1" t="s">
        <v>3205</v>
      </c>
      <c r="G13910" s="1" t="s">
        <v>3384</v>
      </c>
      <c r="H13910" s="1" t="s">
        <v>3206</v>
      </c>
      <c r="I13910" t="s">
        <v>17216</v>
      </c>
      <c r="J13910" t="s">
        <v>23</v>
      </c>
      <c r="K13910">
        <v>4239</v>
      </c>
      <c r="L13910">
        <v>189280.02</v>
      </c>
      <c r="M13910">
        <v>44.65</v>
      </c>
      <c r="N13910" t="s">
        <v>166</v>
      </c>
      <c r="O13910" t="s">
        <v>9509</v>
      </c>
      <c r="P13910">
        <v>0</v>
      </c>
      <c r="Q13910">
        <v>0</v>
      </c>
      <c r="R13910">
        <v>1</v>
      </c>
    </row>
    <row r="13911" spans="1:18" x14ac:dyDescent="0.25">
      <c r="A13911" t="s">
        <v>22284</v>
      </c>
      <c r="B13911">
        <v>2020</v>
      </c>
      <c r="C13911">
        <v>3</v>
      </c>
      <c r="D13911">
        <v>16</v>
      </c>
      <c r="E13911" t="s">
        <v>22200</v>
      </c>
      <c r="F13911" s="1" t="s">
        <v>3205</v>
      </c>
      <c r="G13911" s="1" t="s">
        <v>3384</v>
      </c>
      <c r="H13911" s="1" t="s">
        <v>3206</v>
      </c>
      <c r="I13911" t="s">
        <v>17216</v>
      </c>
      <c r="J13911" t="s">
        <v>23</v>
      </c>
      <c r="K13911">
        <v>6782.4</v>
      </c>
      <c r="L13911">
        <v>302347.52000000002</v>
      </c>
      <c r="M13911">
        <v>44.58</v>
      </c>
      <c r="N13911" t="s">
        <v>166</v>
      </c>
      <c r="O13911" t="s">
        <v>9509</v>
      </c>
      <c r="P13911">
        <v>0</v>
      </c>
      <c r="Q13911">
        <v>0</v>
      </c>
      <c r="R13911">
        <v>1</v>
      </c>
    </row>
    <row r="13912" spans="1:18" x14ac:dyDescent="0.25">
      <c r="A13912" t="s">
        <v>22286</v>
      </c>
      <c r="B13912">
        <v>2020</v>
      </c>
      <c r="C13912">
        <v>3</v>
      </c>
      <c r="D13912">
        <v>18</v>
      </c>
      <c r="E13912" t="s">
        <v>22200</v>
      </c>
      <c r="F13912" s="1" t="s">
        <v>3205</v>
      </c>
      <c r="G13912" s="1" t="s">
        <v>3384</v>
      </c>
      <c r="H13912" s="1" t="s">
        <v>3206</v>
      </c>
      <c r="I13912" t="s">
        <v>17216</v>
      </c>
      <c r="J13912" t="s">
        <v>23</v>
      </c>
      <c r="K13912">
        <v>1695.6</v>
      </c>
      <c r="L13912">
        <v>77488.009999999995</v>
      </c>
      <c r="M13912">
        <v>45.7</v>
      </c>
      <c r="N13912" t="s">
        <v>166</v>
      </c>
      <c r="O13912" t="s">
        <v>9509</v>
      </c>
      <c r="P13912">
        <v>0</v>
      </c>
      <c r="Q13912">
        <v>0</v>
      </c>
      <c r="R13912">
        <v>1</v>
      </c>
    </row>
    <row r="13913" spans="1:18" x14ac:dyDescent="0.25">
      <c r="A13913" t="s">
        <v>22366</v>
      </c>
      <c r="B13913">
        <v>2020</v>
      </c>
      <c r="C13913">
        <v>3</v>
      </c>
      <c r="D13913">
        <v>28</v>
      </c>
      <c r="E13913" t="s">
        <v>22194</v>
      </c>
      <c r="F13913" s="1" t="s">
        <v>3205</v>
      </c>
      <c r="G13913" s="1" t="s">
        <v>3384</v>
      </c>
      <c r="H13913" s="1" t="s">
        <v>3206</v>
      </c>
      <c r="I13913" t="s">
        <v>17216</v>
      </c>
      <c r="J13913" t="s">
        <v>23</v>
      </c>
      <c r="K13913">
        <v>7630.2</v>
      </c>
      <c r="L13913">
        <v>351560</v>
      </c>
      <c r="M13913">
        <v>46.07</v>
      </c>
      <c r="N13913" t="s">
        <v>166</v>
      </c>
      <c r="O13913" t="s">
        <v>9509</v>
      </c>
      <c r="P13913">
        <v>0</v>
      </c>
      <c r="Q13913">
        <v>0</v>
      </c>
      <c r="R13913">
        <v>1</v>
      </c>
    </row>
    <row r="13914" spans="1:18" x14ac:dyDescent="0.25">
      <c r="A13914" t="s">
        <v>22367</v>
      </c>
      <c r="B13914">
        <v>2020</v>
      </c>
      <c r="C13914">
        <v>5</v>
      </c>
      <c r="D13914">
        <v>8</v>
      </c>
      <c r="E13914" t="s">
        <v>22200</v>
      </c>
      <c r="F13914" s="1" t="s">
        <v>3205</v>
      </c>
      <c r="G13914" s="1" t="s">
        <v>3384</v>
      </c>
      <c r="H13914" s="1" t="s">
        <v>3206</v>
      </c>
      <c r="I13914" t="s">
        <v>17216</v>
      </c>
      <c r="J13914" t="s">
        <v>23</v>
      </c>
      <c r="K13914">
        <v>8478</v>
      </c>
      <c r="L13914">
        <v>370740</v>
      </c>
      <c r="M13914">
        <v>43.73</v>
      </c>
      <c r="N13914" t="s">
        <v>166</v>
      </c>
      <c r="O13914" t="s">
        <v>9509</v>
      </c>
      <c r="P13914">
        <v>0</v>
      </c>
      <c r="Q13914">
        <v>0</v>
      </c>
      <c r="R13914">
        <v>2</v>
      </c>
    </row>
    <row r="13915" spans="1:18" x14ac:dyDescent="0.25">
      <c r="A13915" t="s">
        <v>22368</v>
      </c>
      <c r="B13915">
        <v>2020</v>
      </c>
      <c r="C13915">
        <v>5</v>
      </c>
      <c r="D13915">
        <v>20</v>
      </c>
      <c r="E13915" t="s">
        <v>22200</v>
      </c>
      <c r="F13915" s="1" t="s">
        <v>3205</v>
      </c>
      <c r="G13915" s="1" t="s">
        <v>3384</v>
      </c>
      <c r="H13915" s="1" t="s">
        <v>3206</v>
      </c>
      <c r="I13915" t="s">
        <v>17216</v>
      </c>
      <c r="J13915" t="s">
        <v>23</v>
      </c>
      <c r="K13915">
        <v>17803.8</v>
      </c>
      <c r="L13915">
        <v>765154.43</v>
      </c>
      <c r="M13915">
        <v>42.98</v>
      </c>
      <c r="N13915" t="s">
        <v>166</v>
      </c>
      <c r="O13915" t="s">
        <v>9509</v>
      </c>
      <c r="P13915">
        <v>0</v>
      </c>
      <c r="Q13915">
        <v>0</v>
      </c>
      <c r="R13915">
        <v>2</v>
      </c>
    </row>
    <row r="13916" spans="1:18" x14ac:dyDescent="0.25">
      <c r="A13916" t="s">
        <v>22369</v>
      </c>
      <c r="B13916">
        <v>2020</v>
      </c>
      <c r="C13916">
        <v>5</v>
      </c>
      <c r="D13916">
        <v>25</v>
      </c>
      <c r="E13916" t="s">
        <v>22200</v>
      </c>
      <c r="F13916" s="1" t="s">
        <v>3205</v>
      </c>
      <c r="G13916" s="1" t="s">
        <v>3384</v>
      </c>
      <c r="H13916" s="1" t="s">
        <v>3206</v>
      </c>
      <c r="I13916" t="s">
        <v>17216</v>
      </c>
      <c r="J13916" t="s">
        <v>23</v>
      </c>
      <c r="K13916">
        <v>11021.4</v>
      </c>
      <c r="L13916">
        <v>475777.45</v>
      </c>
      <c r="M13916">
        <v>43.17</v>
      </c>
      <c r="N13916" t="s">
        <v>166</v>
      </c>
      <c r="O13916" t="s">
        <v>9509</v>
      </c>
      <c r="P13916">
        <v>0</v>
      </c>
      <c r="Q13916">
        <v>0</v>
      </c>
      <c r="R13916">
        <v>2</v>
      </c>
    </row>
    <row r="13917" spans="1:18" x14ac:dyDescent="0.25">
      <c r="A13917" t="s">
        <v>22370</v>
      </c>
      <c r="B13917">
        <v>2020</v>
      </c>
      <c r="C13917">
        <v>6</v>
      </c>
      <c r="D13917">
        <v>4</v>
      </c>
      <c r="E13917" t="s">
        <v>22200</v>
      </c>
      <c r="F13917" s="1" t="s">
        <v>3205</v>
      </c>
      <c r="G13917" s="1" t="s">
        <v>3384</v>
      </c>
      <c r="H13917" s="1" t="s">
        <v>3206</v>
      </c>
      <c r="I13917" t="s">
        <v>17216</v>
      </c>
      <c r="J13917" t="s">
        <v>23</v>
      </c>
      <c r="K13917">
        <v>6782.4</v>
      </c>
      <c r="L13917">
        <v>288099.96999999997</v>
      </c>
      <c r="M13917">
        <v>42.48</v>
      </c>
      <c r="N13917" t="s">
        <v>166</v>
      </c>
      <c r="O13917" t="s">
        <v>9509</v>
      </c>
      <c r="P13917">
        <v>0</v>
      </c>
      <c r="Q13917">
        <v>0</v>
      </c>
      <c r="R13917">
        <v>2</v>
      </c>
    </row>
    <row r="13918" spans="1:18" x14ac:dyDescent="0.25">
      <c r="A13918" t="s">
        <v>22371</v>
      </c>
      <c r="B13918">
        <v>2020</v>
      </c>
      <c r="C13918">
        <v>6</v>
      </c>
      <c r="D13918">
        <v>8</v>
      </c>
      <c r="E13918" t="s">
        <v>22200</v>
      </c>
      <c r="F13918" s="1" t="s">
        <v>3205</v>
      </c>
      <c r="G13918" s="1" t="s">
        <v>3384</v>
      </c>
      <c r="H13918" s="1" t="s">
        <v>3206</v>
      </c>
      <c r="I13918" t="s">
        <v>17216</v>
      </c>
      <c r="J13918" t="s">
        <v>23</v>
      </c>
      <c r="K13918">
        <v>847.8</v>
      </c>
      <c r="L13918">
        <v>36550</v>
      </c>
      <c r="M13918">
        <v>43.11</v>
      </c>
      <c r="N13918" t="s">
        <v>166</v>
      </c>
      <c r="O13918" t="s">
        <v>9509</v>
      </c>
      <c r="P13918">
        <v>0</v>
      </c>
      <c r="Q13918">
        <v>0</v>
      </c>
      <c r="R13918">
        <v>2</v>
      </c>
    </row>
    <row r="13919" spans="1:18" x14ac:dyDescent="0.25">
      <c r="A13919" t="s">
        <v>22338</v>
      </c>
      <c r="B13919">
        <v>2020</v>
      </c>
      <c r="C13919">
        <v>6</v>
      </c>
      <c r="D13919">
        <v>18</v>
      </c>
      <c r="E13919" t="s">
        <v>22200</v>
      </c>
      <c r="F13919" s="1" t="s">
        <v>3205</v>
      </c>
      <c r="G13919" s="1" t="s">
        <v>3384</v>
      </c>
      <c r="H13919" s="1" t="s">
        <v>3206</v>
      </c>
      <c r="I13919" t="s">
        <v>17216</v>
      </c>
      <c r="J13919" t="s">
        <v>23</v>
      </c>
      <c r="K13919">
        <v>5086.8</v>
      </c>
      <c r="L13919">
        <v>212925.02</v>
      </c>
      <c r="M13919">
        <v>41.86</v>
      </c>
      <c r="N13919" t="s">
        <v>166</v>
      </c>
      <c r="O13919" t="s">
        <v>9509</v>
      </c>
      <c r="P13919">
        <v>0</v>
      </c>
      <c r="Q13919">
        <v>0</v>
      </c>
      <c r="R13919">
        <v>2</v>
      </c>
    </row>
    <row r="13920" spans="1:18" x14ac:dyDescent="0.25">
      <c r="A13920" t="s">
        <v>22340</v>
      </c>
      <c r="B13920">
        <v>2020</v>
      </c>
      <c r="C13920">
        <v>6</v>
      </c>
      <c r="D13920">
        <v>25</v>
      </c>
      <c r="E13920" t="s">
        <v>22194</v>
      </c>
      <c r="F13920" s="1" t="s">
        <v>3205</v>
      </c>
      <c r="G13920" s="1" t="s">
        <v>3384</v>
      </c>
      <c r="H13920" s="1" t="s">
        <v>3206</v>
      </c>
      <c r="I13920" t="s">
        <v>17216</v>
      </c>
      <c r="J13920" t="s">
        <v>23</v>
      </c>
      <c r="K13920">
        <v>1695.6</v>
      </c>
      <c r="L13920">
        <v>71315</v>
      </c>
      <c r="M13920">
        <v>42.06</v>
      </c>
      <c r="N13920" t="s">
        <v>166</v>
      </c>
      <c r="O13920" t="s">
        <v>9509</v>
      </c>
      <c r="P13920">
        <v>0</v>
      </c>
      <c r="Q13920">
        <v>0</v>
      </c>
      <c r="R13920">
        <v>2</v>
      </c>
    </row>
    <row r="13921" spans="1:18" x14ac:dyDescent="0.25">
      <c r="A13921" t="s">
        <v>22348</v>
      </c>
      <c r="B13921">
        <v>2020</v>
      </c>
      <c r="C13921">
        <v>1</v>
      </c>
      <c r="D13921">
        <v>23</v>
      </c>
      <c r="E13921" t="s">
        <v>22275</v>
      </c>
      <c r="F13921" s="1" t="s">
        <v>3205</v>
      </c>
      <c r="G13921" s="1" t="s">
        <v>3384</v>
      </c>
      <c r="H13921" s="1" t="s">
        <v>3206</v>
      </c>
      <c r="I13921" t="s">
        <v>17310</v>
      </c>
      <c r="J13921" t="s">
        <v>23</v>
      </c>
      <c r="K13921">
        <v>12858.3</v>
      </c>
      <c r="L13921">
        <v>579564.62</v>
      </c>
      <c r="M13921">
        <v>45.07</v>
      </c>
      <c r="N13921" t="s">
        <v>279</v>
      </c>
      <c r="O13921" t="s">
        <v>9551</v>
      </c>
      <c r="P13921">
        <v>0</v>
      </c>
      <c r="Q13921">
        <v>0</v>
      </c>
      <c r="R13921">
        <v>1</v>
      </c>
    </row>
    <row r="13922" spans="1:18" x14ac:dyDescent="0.25">
      <c r="A13922" t="s">
        <v>22373</v>
      </c>
      <c r="B13922">
        <v>2020</v>
      </c>
      <c r="C13922">
        <v>1</v>
      </c>
      <c r="D13922">
        <v>29</v>
      </c>
      <c r="E13922" t="s">
        <v>22321</v>
      </c>
      <c r="F13922" s="1" t="s">
        <v>3205</v>
      </c>
      <c r="G13922" s="1" t="s">
        <v>3384</v>
      </c>
      <c r="H13922" s="1" t="s">
        <v>3206</v>
      </c>
      <c r="I13922" t="s">
        <v>17310</v>
      </c>
      <c r="J13922" t="s">
        <v>23</v>
      </c>
      <c r="K13922">
        <v>1978.2</v>
      </c>
      <c r="L13922">
        <v>89056</v>
      </c>
      <c r="M13922">
        <v>45.02</v>
      </c>
      <c r="N13922" t="s">
        <v>279</v>
      </c>
      <c r="O13922" t="s">
        <v>9551</v>
      </c>
      <c r="P13922">
        <v>0</v>
      </c>
      <c r="Q13922">
        <v>0</v>
      </c>
      <c r="R13922">
        <v>1</v>
      </c>
    </row>
    <row r="13923" spans="1:18" x14ac:dyDescent="0.25">
      <c r="A13923" t="s">
        <v>22375</v>
      </c>
      <c r="B13923">
        <v>2020</v>
      </c>
      <c r="C13923">
        <v>2</v>
      </c>
      <c r="D13923">
        <v>5</v>
      </c>
      <c r="E13923" t="s">
        <v>22321</v>
      </c>
      <c r="F13923" s="1" t="s">
        <v>3205</v>
      </c>
      <c r="G13923" s="1" t="s">
        <v>3384</v>
      </c>
      <c r="H13923" s="1" t="s">
        <v>3206</v>
      </c>
      <c r="I13923" t="s">
        <v>17310</v>
      </c>
      <c r="J13923" t="s">
        <v>23</v>
      </c>
      <c r="K13923">
        <v>2967.3</v>
      </c>
      <c r="L13923">
        <v>133569</v>
      </c>
      <c r="M13923">
        <v>45.01</v>
      </c>
      <c r="N13923" t="s">
        <v>279</v>
      </c>
      <c r="O13923" t="s">
        <v>9551</v>
      </c>
      <c r="P13923">
        <v>0</v>
      </c>
      <c r="Q13923">
        <v>0</v>
      </c>
      <c r="R13923">
        <v>1</v>
      </c>
    </row>
    <row r="13924" spans="1:18" x14ac:dyDescent="0.25">
      <c r="A13924" t="s">
        <v>22377</v>
      </c>
      <c r="B13924">
        <v>2020</v>
      </c>
      <c r="C13924">
        <v>3</v>
      </c>
      <c r="D13924">
        <v>18</v>
      </c>
      <c r="E13924" t="s">
        <v>22281</v>
      </c>
      <c r="F13924" s="1" t="s">
        <v>3205</v>
      </c>
      <c r="G13924" s="1" t="s">
        <v>3384</v>
      </c>
      <c r="H13924" s="1" t="s">
        <v>3206</v>
      </c>
      <c r="I13924" t="s">
        <v>17310</v>
      </c>
      <c r="J13924" t="s">
        <v>23</v>
      </c>
      <c r="K13924">
        <v>989.1</v>
      </c>
      <c r="L13924">
        <v>47712</v>
      </c>
      <c r="M13924">
        <v>48.24</v>
      </c>
      <c r="N13924" t="s">
        <v>279</v>
      </c>
      <c r="O13924" t="s">
        <v>9551</v>
      </c>
      <c r="P13924">
        <v>0</v>
      </c>
      <c r="Q13924">
        <v>0</v>
      </c>
      <c r="R13924">
        <v>1</v>
      </c>
    </row>
    <row r="13925" spans="1:18" x14ac:dyDescent="0.25">
      <c r="A13925" t="s">
        <v>22308</v>
      </c>
      <c r="B13925">
        <v>2020</v>
      </c>
      <c r="C13925">
        <v>4</v>
      </c>
      <c r="D13925">
        <v>29</v>
      </c>
      <c r="E13925" t="s">
        <v>22299</v>
      </c>
      <c r="F13925" s="1" t="s">
        <v>3205</v>
      </c>
      <c r="G13925" s="1" t="s">
        <v>3384</v>
      </c>
      <c r="H13925" s="1" t="s">
        <v>3206</v>
      </c>
      <c r="I13925" t="s">
        <v>17310</v>
      </c>
      <c r="J13925" t="s">
        <v>23</v>
      </c>
      <c r="K13925">
        <v>1978.2</v>
      </c>
      <c r="L13925">
        <v>90454</v>
      </c>
      <c r="M13925">
        <v>45.73</v>
      </c>
      <c r="N13925" t="s">
        <v>279</v>
      </c>
      <c r="O13925" t="s">
        <v>9551</v>
      </c>
      <c r="P13925">
        <v>0</v>
      </c>
      <c r="Q13925">
        <v>0</v>
      </c>
      <c r="R13925">
        <v>2</v>
      </c>
    </row>
    <row r="13926" spans="1:18" x14ac:dyDescent="0.25">
      <c r="A13926" t="s">
        <v>22378</v>
      </c>
      <c r="B13926">
        <v>2020</v>
      </c>
      <c r="C13926">
        <v>6</v>
      </c>
      <c r="D13926">
        <v>12</v>
      </c>
      <c r="E13926" t="s">
        <v>22321</v>
      </c>
      <c r="F13926" s="1" t="s">
        <v>3205</v>
      </c>
      <c r="G13926" s="1" t="s">
        <v>3384</v>
      </c>
      <c r="H13926" s="1" t="s">
        <v>3206</v>
      </c>
      <c r="I13926" t="s">
        <v>17310</v>
      </c>
      <c r="J13926" t="s">
        <v>23</v>
      </c>
      <c r="K13926">
        <v>989.1</v>
      </c>
      <c r="L13926">
        <v>42812</v>
      </c>
      <c r="M13926">
        <v>43.28</v>
      </c>
      <c r="N13926" t="s">
        <v>279</v>
      </c>
      <c r="O13926" t="s">
        <v>9551</v>
      </c>
      <c r="P13926">
        <v>0</v>
      </c>
      <c r="Q13926">
        <v>0</v>
      </c>
      <c r="R13926">
        <v>2</v>
      </c>
    </row>
    <row r="13927" spans="1:18" x14ac:dyDescent="0.25">
      <c r="A13927" t="s">
        <v>22380</v>
      </c>
      <c r="B13927">
        <v>2020</v>
      </c>
      <c r="C13927">
        <v>6</v>
      </c>
      <c r="D13927">
        <v>18</v>
      </c>
      <c r="E13927" t="s">
        <v>22321</v>
      </c>
      <c r="F13927" s="1" t="s">
        <v>3205</v>
      </c>
      <c r="G13927" s="1" t="s">
        <v>3384</v>
      </c>
      <c r="H13927" s="1" t="s">
        <v>3206</v>
      </c>
      <c r="I13927" t="s">
        <v>17310</v>
      </c>
      <c r="J13927" t="s">
        <v>23</v>
      </c>
      <c r="K13927">
        <v>989.1</v>
      </c>
      <c r="L13927">
        <v>42934.2</v>
      </c>
      <c r="M13927">
        <v>43.41</v>
      </c>
      <c r="N13927" t="s">
        <v>279</v>
      </c>
      <c r="O13927" t="s">
        <v>9551</v>
      </c>
      <c r="P13927">
        <v>0</v>
      </c>
      <c r="Q13927">
        <v>0</v>
      </c>
      <c r="R13927">
        <v>2</v>
      </c>
    </row>
    <row r="13928" spans="1:18" x14ac:dyDescent="0.25">
      <c r="A13928" t="s">
        <v>22255</v>
      </c>
      <c r="B13928">
        <v>2020</v>
      </c>
      <c r="C13928">
        <v>1</v>
      </c>
      <c r="D13928">
        <v>3</v>
      </c>
      <c r="E13928" t="s">
        <v>22200</v>
      </c>
      <c r="F13928" s="1" t="s">
        <v>3205</v>
      </c>
      <c r="G13928" s="1" t="s">
        <v>3384</v>
      </c>
      <c r="H13928" s="1" t="s">
        <v>3206</v>
      </c>
      <c r="I13928" t="s">
        <v>17219</v>
      </c>
      <c r="J13928" t="s">
        <v>23</v>
      </c>
      <c r="K13928">
        <v>5652</v>
      </c>
      <c r="L13928">
        <v>254475</v>
      </c>
      <c r="M13928">
        <v>45.02</v>
      </c>
      <c r="N13928" t="s">
        <v>112</v>
      </c>
      <c r="O13928" t="s">
        <v>9515</v>
      </c>
      <c r="P13928">
        <v>3.2773227720419927E-2</v>
      </c>
      <c r="Q13928">
        <v>0</v>
      </c>
      <c r="R13928">
        <v>1</v>
      </c>
    </row>
    <row r="13929" spans="1:18" x14ac:dyDescent="0.25">
      <c r="A13929" t="s">
        <v>22259</v>
      </c>
      <c r="B13929">
        <v>2020</v>
      </c>
      <c r="C13929">
        <v>1</v>
      </c>
      <c r="D13929">
        <v>22</v>
      </c>
      <c r="E13929" t="s">
        <v>22200</v>
      </c>
      <c r="F13929" s="1" t="s">
        <v>3205</v>
      </c>
      <c r="G13929" s="1" t="s">
        <v>3384</v>
      </c>
      <c r="H13929" s="1" t="s">
        <v>3206</v>
      </c>
      <c r="I13929" t="s">
        <v>17219</v>
      </c>
      <c r="J13929" t="s">
        <v>23</v>
      </c>
      <c r="K13929">
        <v>13564.8</v>
      </c>
      <c r="L13929">
        <v>593823.94999999995</v>
      </c>
      <c r="M13929">
        <v>43.78</v>
      </c>
      <c r="N13929" t="s">
        <v>112</v>
      </c>
      <c r="O13929" t="s">
        <v>9515</v>
      </c>
      <c r="P13929">
        <v>3.2773227720419927E-2</v>
      </c>
      <c r="Q13929">
        <v>0</v>
      </c>
      <c r="R13929">
        <v>1</v>
      </c>
    </row>
    <row r="13930" spans="1:18" x14ac:dyDescent="0.25">
      <c r="A13930" t="s">
        <v>22381</v>
      </c>
      <c r="B13930">
        <v>2020</v>
      </c>
      <c r="C13930">
        <v>1</v>
      </c>
      <c r="D13930">
        <v>24</v>
      </c>
      <c r="E13930" t="s">
        <v>22275</v>
      </c>
      <c r="F13930" s="1" t="s">
        <v>3205</v>
      </c>
      <c r="G13930" s="1" t="s">
        <v>3384</v>
      </c>
      <c r="H13930" s="1" t="s">
        <v>3206</v>
      </c>
      <c r="I13930" t="s">
        <v>17219</v>
      </c>
      <c r="J13930" t="s">
        <v>23</v>
      </c>
      <c r="K13930">
        <v>2260.8000000000002</v>
      </c>
      <c r="L13930">
        <v>101991.17</v>
      </c>
      <c r="M13930">
        <v>45.11</v>
      </c>
      <c r="N13930" t="s">
        <v>112</v>
      </c>
      <c r="O13930" t="s">
        <v>9515</v>
      </c>
      <c r="P13930">
        <v>3.2773227720419927E-2</v>
      </c>
      <c r="Q13930">
        <v>0</v>
      </c>
      <c r="R13930">
        <v>1</v>
      </c>
    </row>
    <row r="13931" spans="1:18" x14ac:dyDescent="0.25">
      <c r="A13931" t="s">
        <v>22350</v>
      </c>
      <c r="B13931">
        <v>2020</v>
      </c>
      <c r="C13931">
        <v>1</v>
      </c>
      <c r="D13931">
        <v>31</v>
      </c>
      <c r="E13931" t="s">
        <v>22275</v>
      </c>
      <c r="F13931" s="1" t="s">
        <v>3205</v>
      </c>
      <c r="G13931" s="1" t="s">
        <v>3384</v>
      </c>
      <c r="H13931" s="1" t="s">
        <v>3206</v>
      </c>
      <c r="I13931" t="s">
        <v>17219</v>
      </c>
      <c r="J13931" t="s">
        <v>23</v>
      </c>
      <c r="K13931">
        <v>2260.8000000000002</v>
      </c>
      <c r="L13931">
        <v>102045.75</v>
      </c>
      <c r="M13931">
        <v>45.14</v>
      </c>
      <c r="N13931" t="s">
        <v>112</v>
      </c>
      <c r="O13931" t="s">
        <v>9515</v>
      </c>
      <c r="P13931">
        <v>3.2773227720419927E-2</v>
      </c>
      <c r="Q13931">
        <v>0</v>
      </c>
      <c r="R13931">
        <v>1</v>
      </c>
    </row>
    <row r="13932" spans="1:18" x14ac:dyDescent="0.25">
      <c r="A13932" t="s">
        <v>22375</v>
      </c>
      <c r="B13932">
        <v>2020</v>
      </c>
      <c r="C13932">
        <v>2</v>
      </c>
      <c r="D13932">
        <v>5</v>
      </c>
      <c r="E13932" t="s">
        <v>22321</v>
      </c>
      <c r="F13932" s="1" t="s">
        <v>3205</v>
      </c>
      <c r="G13932" s="1" t="s">
        <v>3384</v>
      </c>
      <c r="H13932" s="1" t="s">
        <v>3206</v>
      </c>
      <c r="I13932" t="s">
        <v>17219</v>
      </c>
      <c r="J13932" t="s">
        <v>23</v>
      </c>
      <c r="K13932">
        <v>7912.8</v>
      </c>
      <c r="L13932">
        <v>358020</v>
      </c>
      <c r="M13932">
        <v>45.25</v>
      </c>
      <c r="N13932" t="s">
        <v>112</v>
      </c>
      <c r="O13932" t="s">
        <v>9515</v>
      </c>
      <c r="P13932">
        <v>3.2773227720419927E-2</v>
      </c>
      <c r="Q13932">
        <v>0</v>
      </c>
      <c r="R13932">
        <v>1</v>
      </c>
    </row>
    <row r="13933" spans="1:18" x14ac:dyDescent="0.25">
      <c r="A13933" t="s">
        <v>22354</v>
      </c>
      <c r="B13933">
        <v>2020</v>
      </c>
      <c r="C13933">
        <v>2</v>
      </c>
      <c r="D13933">
        <v>7</v>
      </c>
      <c r="E13933" t="s">
        <v>22299</v>
      </c>
      <c r="F13933" s="1" t="s">
        <v>3205</v>
      </c>
      <c r="G13933" s="1" t="s">
        <v>3384</v>
      </c>
      <c r="H13933" s="1" t="s">
        <v>3206</v>
      </c>
      <c r="I13933" t="s">
        <v>17219</v>
      </c>
      <c r="J13933" t="s">
        <v>23</v>
      </c>
      <c r="K13933">
        <v>2260.8000000000002</v>
      </c>
      <c r="L13933">
        <v>103921.8</v>
      </c>
      <c r="M13933">
        <v>45.97</v>
      </c>
      <c r="N13933" t="s">
        <v>112</v>
      </c>
      <c r="O13933" t="s">
        <v>9515</v>
      </c>
      <c r="P13933">
        <v>3.2773227720419927E-2</v>
      </c>
      <c r="Q13933">
        <v>0</v>
      </c>
      <c r="R13933">
        <v>1</v>
      </c>
    </row>
    <row r="13934" spans="1:18" x14ac:dyDescent="0.25">
      <c r="A13934" t="s">
        <v>22383</v>
      </c>
      <c r="B13934">
        <v>2020</v>
      </c>
      <c r="C13934">
        <v>2</v>
      </c>
      <c r="D13934">
        <v>7</v>
      </c>
      <c r="E13934" t="s">
        <v>22299</v>
      </c>
      <c r="F13934" s="1" t="s">
        <v>3205</v>
      </c>
      <c r="G13934" s="1" t="s">
        <v>3384</v>
      </c>
      <c r="H13934" s="1" t="s">
        <v>3206</v>
      </c>
      <c r="I13934" t="s">
        <v>17219</v>
      </c>
      <c r="J13934" t="s">
        <v>23</v>
      </c>
      <c r="K13934">
        <v>3391.2</v>
      </c>
      <c r="L13934">
        <v>155882.70000000001</v>
      </c>
      <c r="M13934">
        <v>45.97</v>
      </c>
      <c r="N13934" t="s">
        <v>112</v>
      </c>
      <c r="O13934" t="s">
        <v>9515</v>
      </c>
      <c r="P13934">
        <v>3.2773227720419927E-2</v>
      </c>
      <c r="Q13934">
        <v>0</v>
      </c>
      <c r="R13934">
        <v>1</v>
      </c>
    </row>
    <row r="13935" spans="1:18" x14ac:dyDescent="0.25">
      <c r="A13935" t="s">
        <v>22384</v>
      </c>
      <c r="B13935">
        <v>2020</v>
      </c>
      <c r="C13935">
        <v>2</v>
      </c>
      <c r="D13935">
        <v>12</v>
      </c>
      <c r="E13935" t="s">
        <v>22299</v>
      </c>
      <c r="F13935" s="1" t="s">
        <v>3205</v>
      </c>
      <c r="G13935" s="1" t="s">
        <v>3384</v>
      </c>
      <c r="H13935" s="1" t="s">
        <v>3206</v>
      </c>
      <c r="I13935" t="s">
        <v>17219</v>
      </c>
      <c r="J13935" t="s">
        <v>23</v>
      </c>
      <c r="K13935">
        <v>9043.2000000000007</v>
      </c>
      <c r="L13935">
        <v>415687.2</v>
      </c>
      <c r="M13935">
        <v>45.97</v>
      </c>
      <c r="N13935" t="s">
        <v>112</v>
      </c>
      <c r="O13935" t="s">
        <v>9515</v>
      </c>
      <c r="P13935">
        <v>3.2773227720419927E-2</v>
      </c>
      <c r="Q13935">
        <v>0</v>
      </c>
      <c r="R13935">
        <v>1</v>
      </c>
    </row>
    <row r="13936" spans="1:18" x14ac:dyDescent="0.25">
      <c r="A13936" t="s">
        <v>22386</v>
      </c>
      <c r="B13936">
        <v>2020</v>
      </c>
      <c r="C13936">
        <v>2</v>
      </c>
      <c r="D13936">
        <v>12</v>
      </c>
      <c r="E13936" t="s">
        <v>22200</v>
      </c>
      <c r="F13936" s="1" t="s">
        <v>3205</v>
      </c>
      <c r="G13936" s="1" t="s">
        <v>3384</v>
      </c>
      <c r="H13936" s="1" t="s">
        <v>3206</v>
      </c>
      <c r="I13936" t="s">
        <v>17219</v>
      </c>
      <c r="J13936" t="s">
        <v>23</v>
      </c>
      <c r="K13936">
        <v>6782.4</v>
      </c>
      <c r="L13936">
        <v>304167.53000000003</v>
      </c>
      <c r="M13936">
        <v>44.85</v>
      </c>
      <c r="N13936" t="s">
        <v>112</v>
      </c>
      <c r="O13936" t="s">
        <v>9515</v>
      </c>
      <c r="P13936">
        <v>3.2773227720419927E-2</v>
      </c>
      <c r="Q13936">
        <v>0</v>
      </c>
      <c r="R13936">
        <v>1</v>
      </c>
    </row>
    <row r="13937" spans="1:18" x14ac:dyDescent="0.25">
      <c r="A13937" t="s">
        <v>22387</v>
      </c>
      <c r="B13937">
        <v>2020</v>
      </c>
      <c r="C13937">
        <v>2</v>
      </c>
      <c r="D13937">
        <v>26</v>
      </c>
      <c r="E13937" t="s">
        <v>22321</v>
      </c>
      <c r="F13937" s="1" t="s">
        <v>3205</v>
      </c>
      <c r="G13937" s="1" t="s">
        <v>3384</v>
      </c>
      <c r="H13937" s="1" t="s">
        <v>3206</v>
      </c>
      <c r="I13937" t="s">
        <v>17219</v>
      </c>
      <c r="J13937" t="s">
        <v>23</v>
      </c>
      <c r="K13937">
        <v>19216.8</v>
      </c>
      <c r="L13937">
        <v>861861</v>
      </c>
      <c r="M13937">
        <v>44.85</v>
      </c>
      <c r="N13937" t="s">
        <v>112</v>
      </c>
      <c r="O13937" t="s">
        <v>9515</v>
      </c>
      <c r="P13937">
        <v>3.2773227720419927E-2</v>
      </c>
      <c r="Q13937">
        <v>0</v>
      </c>
      <c r="R13937">
        <v>1</v>
      </c>
    </row>
    <row r="13938" spans="1:18" x14ac:dyDescent="0.25">
      <c r="A13938" t="s">
        <v>22273</v>
      </c>
      <c r="B13938">
        <v>2020</v>
      </c>
      <c r="C13938">
        <v>3</v>
      </c>
      <c r="D13938">
        <v>5</v>
      </c>
      <c r="E13938" t="s">
        <v>22275</v>
      </c>
      <c r="F13938" s="1" t="s">
        <v>3205</v>
      </c>
      <c r="G13938" s="1" t="s">
        <v>3384</v>
      </c>
      <c r="H13938" s="1" t="s">
        <v>3206</v>
      </c>
      <c r="I13938" t="s">
        <v>17219</v>
      </c>
      <c r="J13938" t="s">
        <v>23</v>
      </c>
      <c r="K13938">
        <v>2260.8000000000002</v>
      </c>
      <c r="L13938">
        <v>108226.48</v>
      </c>
      <c r="M13938">
        <v>47.87</v>
      </c>
      <c r="N13938" t="s">
        <v>112</v>
      </c>
      <c r="O13938" t="s">
        <v>9515</v>
      </c>
      <c r="P13938">
        <v>3.2773227720419927E-2</v>
      </c>
      <c r="Q13938">
        <v>0</v>
      </c>
      <c r="R13938">
        <v>1</v>
      </c>
    </row>
    <row r="13939" spans="1:18" x14ac:dyDescent="0.25">
      <c r="A13939" t="s">
        <v>22278</v>
      </c>
      <c r="B13939">
        <v>2020</v>
      </c>
      <c r="C13939">
        <v>3</v>
      </c>
      <c r="D13939">
        <v>11</v>
      </c>
      <c r="E13939" t="s">
        <v>22275</v>
      </c>
      <c r="F13939" s="1" t="s">
        <v>3205</v>
      </c>
      <c r="G13939" s="1" t="s">
        <v>3384</v>
      </c>
      <c r="H13939" s="1" t="s">
        <v>3206</v>
      </c>
      <c r="I13939" t="s">
        <v>17219</v>
      </c>
      <c r="J13939" t="s">
        <v>23</v>
      </c>
      <c r="K13939">
        <v>4521.6000000000004</v>
      </c>
      <c r="L13939">
        <v>219145.38</v>
      </c>
      <c r="M13939">
        <v>48.47</v>
      </c>
      <c r="N13939" t="s">
        <v>112</v>
      </c>
      <c r="O13939" t="s">
        <v>9515</v>
      </c>
      <c r="P13939">
        <v>3.2773227720419927E-2</v>
      </c>
      <c r="Q13939">
        <v>0</v>
      </c>
      <c r="R13939">
        <v>1</v>
      </c>
    </row>
    <row r="13940" spans="1:18" x14ac:dyDescent="0.25">
      <c r="A13940" t="s">
        <v>22377</v>
      </c>
      <c r="B13940">
        <v>2020</v>
      </c>
      <c r="C13940">
        <v>3</v>
      </c>
      <c r="D13940">
        <v>18</v>
      </c>
      <c r="E13940" t="s">
        <v>22281</v>
      </c>
      <c r="F13940" s="1" t="s">
        <v>3205</v>
      </c>
      <c r="G13940" s="1" t="s">
        <v>3384</v>
      </c>
      <c r="H13940" s="1" t="s">
        <v>3206</v>
      </c>
      <c r="I13940" t="s">
        <v>17219</v>
      </c>
      <c r="J13940" t="s">
        <v>23</v>
      </c>
      <c r="K13940">
        <v>4521.6000000000004</v>
      </c>
      <c r="L13940">
        <v>218304</v>
      </c>
      <c r="M13940">
        <v>48.28</v>
      </c>
      <c r="N13940" t="s">
        <v>112</v>
      </c>
      <c r="O13940" t="s">
        <v>9515</v>
      </c>
      <c r="P13940">
        <v>3.2773227720419927E-2</v>
      </c>
      <c r="Q13940">
        <v>0</v>
      </c>
      <c r="R13940">
        <v>1</v>
      </c>
    </row>
    <row r="13941" spans="1:18" x14ac:dyDescent="0.25">
      <c r="A13941" t="s">
        <v>22286</v>
      </c>
      <c r="B13941">
        <v>2020</v>
      </c>
      <c r="C13941">
        <v>3</v>
      </c>
      <c r="D13941">
        <v>18</v>
      </c>
      <c r="E13941" t="s">
        <v>22200</v>
      </c>
      <c r="F13941" s="1" t="s">
        <v>3205</v>
      </c>
      <c r="G13941" s="1" t="s">
        <v>3384</v>
      </c>
      <c r="H13941" s="1" t="s">
        <v>3206</v>
      </c>
      <c r="I13941" t="s">
        <v>17219</v>
      </c>
      <c r="J13941" t="s">
        <v>23</v>
      </c>
      <c r="K13941">
        <v>4521.6000000000004</v>
      </c>
      <c r="L13941">
        <v>209264.02</v>
      </c>
      <c r="M13941">
        <v>46.28</v>
      </c>
      <c r="N13941" t="s">
        <v>112</v>
      </c>
      <c r="O13941" t="s">
        <v>9515</v>
      </c>
      <c r="P13941">
        <v>3.2773227720419927E-2</v>
      </c>
      <c r="Q13941">
        <v>0</v>
      </c>
      <c r="R13941">
        <v>1</v>
      </c>
    </row>
    <row r="13942" spans="1:18" x14ac:dyDescent="0.25">
      <c r="A13942" t="s">
        <v>22388</v>
      </c>
      <c r="B13942">
        <v>2020</v>
      </c>
      <c r="C13942">
        <v>3</v>
      </c>
      <c r="D13942">
        <v>24</v>
      </c>
      <c r="E13942" t="s">
        <v>22200</v>
      </c>
      <c r="F13942" s="1" t="s">
        <v>3205</v>
      </c>
      <c r="G13942" s="1" t="s">
        <v>3384</v>
      </c>
      <c r="H13942" s="1" t="s">
        <v>3206</v>
      </c>
      <c r="I13942" t="s">
        <v>17219</v>
      </c>
      <c r="J13942" t="s">
        <v>23</v>
      </c>
      <c r="K13942">
        <v>9043.2000000000007</v>
      </c>
      <c r="L13942">
        <v>416672.04</v>
      </c>
      <c r="M13942">
        <v>46.08</v>
      </c>
      <c r="N13942" t="s">
        <v>112</v>
      </c>
      <c r="O13942" t="s">
        <v>9515</v>
      </c>
      <c r="P13942">
        <v>3.2773227720419927E-2</v>
      </c>
      <c r="Q13942">
        <v>0</v>
      </c>
      <c r="R13942">
        <v>1</v>
      </c>
    </row>
    <row r="13943" spans="1:18" x14ac:dyDescent="0.25">
      <c r="A13943" t="s">
        <v>22192</v>
      </c>
      <c r="B13943">
        <v>2020</v>
      </c>
      <c r="C13943">
        <v>3</v>
      </c>
      <c r="D13943">
        <v>31</v>
      </c>
      <c r="E13943" t="s">
        <v>22194</v>
      </c>
      <c r="F13943" s="1" t="s">
        <v>3205</v>
      </c>
      <c r="G13943" s="1" t="s">
        <v>3384</v>
      </c>
      <c r="H13943" s="1" t="s">
        <v>3206</v>
      </c>
      <c r="I13943" t="s">
        <v>17219</v>
      </c>
      <c r="J13943" t="s">
        <v>23</v>
      </c>
      <c r="K13943">
        <v>15825.6</v>
      </c>
      <c r="L13943">
        <v>749625.75</v>
      </c>
      <c r="M13943">
        <v>47.37</v>
      </c>
      <c r="N13943" t="s">
        <v>112</v>
      </c>
      <c r="O13943" t="s">
        <v>9515</v>
      </c>
      <c r="P13943">
        <v>3.2773227720419927E-2</v>
      </c>
      <c r="Q13943">
        <v>0</v>
      </c>
      <c r="R13943">
        <v>1</v>
      </c>
    </row>
    <row r="13944" spans="1:18" x14ac:dyDescent="0.25">
      <c r="A13944" t="s">
        <v>22390</v>
      </c>
      <c r="B13944">
        <v>2020</v>
      </c>
      <c r="C13944">
        <v>4</v>
      </c>
      <c r="D13944">
        <v>10</v>
      </c>
      <c r="E13944" t="s">
        <v>22194</v>
      </c>
      <c r="F13944" s="1" t="s">
        <v>3205</v>
      </c>
      <c r="G13944" s="1" t="s">
        <v>3384</v>
      </c>
      <c r="H13944" s="1" t="s">
        <v>3206</v>
      </c>
      <c r="I13944" t="s">
        <v>17219</v>
      </c>
      <c r="J13944" t="s">
        <v>23</v>
      </c>
      <c r="K13944">
        <v>2260.8000000000002</v>
      </c>
      <c r="L13944">
        <v>104604</v>
      </c>
      <c r="M13944">
        <v>46.27</v>
      </c>
      <c r="N13944" t="s">
        <v>112</v>
      </c>
      <c r="O13944" t="s">
        <v>9515</v>
      </c>
      <c r="P13944">
        <v>3.2773227720419927E-2</v>
      </c>
      <c r="Q13944">
        <v>0</v>
      </c>
      <c r="R13944">
        <v>2</v>
      </c>
    </row>
    <row r="13945" spans="1:18" x14ac:dyDescent="0.25">
      <c r="A13945" t="s">
        <v>22300</v>
      </c>
      <c r="B13945">
        <v>2020</v>
      </c>
      <c r="C13945">
        <v>4</v>
      </c>
      <c r="D13945">
        <v>10</v>
      </c>
      <c r="E13945" t="s">
        <v>22194</v>
      </c>
      <c r="F13945" s="1" t="s">
        <v>3205</v>
      </c>
      <c r="G13945" s="1" t="s">
        <v>3384</v>
      </c>
      <c r="H13945" s="1" t="s">
        <v>3206</v>
      </c>
      <c r="I13945" t="s">
        <v>17219</v>
      </c>
      <c r="J13945" t="s">
        <v>23</v>
      </c>
      <c r="K13945">
        <v>4521.6000000000004</v>
      </c>
      <c r="L13945">
        <v>209208</v>
      </c>
      <c r="M13945">
        <v>46.27</v>
      </c>
      <c r="N13945" t="s">
        <v>112</v>
      </c>
      <c r="O13945" t="s">
        <v>9515</v>
      </c>
      <c r="P13945">
        <v>3.2773227720419927E-2</v>
      </c>
      <c r="Q13945">
        <v>0</v>
      </c>
      <c r="R13945">
        <v>2</v>
      </c>
    </row>
    <row r="13946" spans="1:18" x14ac:dyDescent="0.25">
      <c r="A13946" t="s">
        <v>22391</v>
      </c>
      <c r="B13946">
        <v>2020</v>
      </c>
      <c r="C13946">
        <v>4</v>
      </c>
      <c r="D13946">
        <v>13</v>
      </c>
      <c r="E13946" t="s">
        <v>22194</v>
      </c>
      <c r="F13946" s="1" t="s">
        <v>3205</v>
      </c>
      <c r="G13946" s="1" t="s">
        <v>3384</v>
      </c>
      <c r="H13946" s="1" t="s">
        <v>3206</v>
      </c>
      <c r="I13946" t="s">
        <v>17219</v>
      </c>
      <c r="J13946" t="s">
        <v>23</v>
      </c>
      <c r="K13946">
        <v>2260.8000000000002</v>
      </c>
      <c r="L13946">
        <v>104604</v>
      </c>
      <c r="M13946">
        <v>46.27</v>
      </c>
      <c r="N13946" t="s">
        <v>112</v>
      </c>
      <c r="O13946" t="s">
        <v>9515</v>
      </c>
      <c r="P13946">
        <v>3.2773227720419927E-2</v>
      </c>
      <c r="Q13946">
        <v>0</v>
      </c>
      <c r="R13946">
        <v>2</v>
      </c>
    </row>
    <row r="13947" spans="1:18" x14ac:dyDescent="0.25">
      <c r="A13947" t="s">
        <v>22393</v>
      </c>
      <c r="B13947">
        <v>2020</v>
      </c>
      <c r="C13947">
        <v>4</v>
      </c>
      <c r="D13947">
        <v>13</v>
      </c>
      <c r="E13947" t="s">
        <v>22194</v>
      </c>
      <c r="F13947" s="1" t="s">
        <v>3205</v>
      </c>
      <c r="G13947" s="1" t="s">
        <v>3384</v>
      </c>
      <c r="H13947" s="1" t="s">
        <v>3206</v>
      </c>
      <c r="I13947" t="s">
        <v>17219</v>
      </c>
      <c r="J13947" t="s">
        <v>23</v>
      </c>
      <c r="K13947">
        <v>3391.2</v>
      </c>
      <c r="L13947">
        <v>156906</v>
      </c>
      <c r="M13947">
        <v>46.27</v>
      </c>
      <c r="N13947" t="s">
        <v>112</v>
      </c>
      <c r="O13947" t="s">
        <v>9515</v>
      </c>
      <c r="P13947">
        <v>3.2773227720419927E-2</v>
      </c>
      <c r="Q13947">
        <v>0</v>
      </c>
      <c r="R13947">
        <v>2</v>
      </c>
    </row>
    <row r="13948" spans="1:18" x14ac:dyDescent="0.25">
      <c r="A13948" t="s">
        <v>22394</v>
      </c>
      <c r="B13948">
        <v>2020</v>
      </c>
      <c r="C13948">
        <v>4</v>
      </c>
      <c r="D13948">
        <v>13</v>
      </c>
      <c r="E13948" t="s">
        <v>22194</v>
      </c>
      <c r="F13948" s="1" t="s">
        <v>3205</v>
      </c>
      <c r="G13948" s="1" t="s">
        <v>3384</v>
      </c>
      <c r="H13948" s="1" t="s">
        <v>3206</v>
      </c>
      <c r="I13948" t="s">
        <v>17219</v>
      </c>
      <c r="J13948" t="s">
        <v>23</v>
      </c>
      <c r="K13948">
        <v>4521.6000000000004</v>
      </c>
      <c r="L13948">
        <v>209208</v>
      </c>
      <c r="M13948">
        <v>46.27</v>
      </c>
      <c r="N13948" t="s">
        <v>112</v>
      </c>
      <c r="O13948" t="s">
        <v>9515</v>
      </c>
      <c r="P13948">
        <v>3.2773227720419927E-2</v>
      </c>
      <c r="Q13948">
        <v>0</v>
      </c>
      <c r="R13948">
        <v>2</v>
      </c>
    </row>
    <row r="13949" spans="1:18" x14ac:dyDescent="0.25">
      <c r="A13949" t="s">
        <v>22303</v>
      </c>
      <c r="B13949">
        <v>2020</v>
      </c>
      <c r="C13949">
        <v>4</v>
      </c>
      <c r="D13949">
        <v>21</v>
      </c>
      <c r="E13949" t="s">
        <v>22200</v>
      </c>
      <c r="F13949" s="1" t="s">
        <v>3205</v>
      </c>
      <c r="G13949" s="1" t="s">
        <v>3384</v>
      </c>
      <c r="H13949" s="1" t="s">
        <v>3206</v>
      </c>
      <c r="I13949" t="s">
        <v>17219</v>
      </c>
      <c r="J13949" t="s">
        <v>23</v>
      </c>
      <c r="K13949">
        <v>5652</v>
      </c>
      <c r="L13949">
        <v>255209.98</v>
      </c>
      <c r="M13949">
        <v>45.15</v>
      </c>
      <c r="N13949" t="s">
        <v>112</v>
      </c>
      <c r="O13949" t="s">
        <v>9515</v>
      </c>
      <c r="P13949">
        <v>3.2773227720419927E-2</v>
      </c>
      <c r="Q13949">
        <v>0</v>
      </c>
      <c r="R13949">
        <v>2</v>
      </c>
    </row>
    <row r="13950" spans="1:18" x14ac:dyDescent="0.25">
      <c r="A13950" t="s">
        <v>22343</v>
      </c>
      <c r="B13950">
        <v>2020</v>
      </c>
      <c r="C13950">
        <v>4</v>
      </c>
      <c r="D13950">
        <v>30</v>
      </c>
      <c r="E13950" t="s">
        <v>22200</v>
      </c>
      <c r="F13950" s="1" t="s">
        <v>3205</v>
      </c>
      <c r="G13950" s="1" t="s">
        <v>3384</v>
      </c>
      <c r="H13950" s="1" t="s">
        <v>3206</v>
      </c>
      <c r="I13950" t="s">
        <v>17219</v>
      </c>
      <c r="J13950" t="s">
        <v>23</v>
      </c>
      <c r="K13950">
        <v>5652</v>
      </c>
      <c r="L13950">
        <v>249426</v>
      </c>
      <c r="M13950">
        <v>44.13</v>
      </c>
      <c r="N13950" t="s">
        <v>112</v>
      </c>
      <c r="O13950" t="s">
        <v>9515</v>
      </c>
      <c r="P13950">
        <v>3.2773227720419927E-2</v>
      </c>
      <c r="Q13950">
        <v>0</v>
      </c>
      <c r="R13950">
        <v>2</v>
      </c>
    </row>
    <row r="13951" spans="1:18" x14ac:dyDescent="0.25">
      <c r="A13951" t="s">
        <v>22367</v>
      </c>
      <c r="B13951">
        <v>2020</v>
      </c>
      <c r="C13951">
        <v>5</v>
      </c>
      <c r="D13951">
        <v>8</v>
      </c>
      <c r="E13951" t="s">
        <v>22200</v>
      </c>
      <c r="F13951" s="1" t="s">
        <v>3205</v>
      </c>
      <c r="G13951" s="1" t="s">
        <v>3384</v>
      </c>
      <c r="H13951" s="1" t="s">
        <v>3206</v>
      </c>
      <c r="I13951" t="s">
        <v>17219</v>
      </c>
      <c r="J13951" t="s">
        <v>23</v>
      </c>
      <c r="K13951">
        <v>4521.6000000000004</v>
      </c>
      <c r="L13951">
        <v>201354</v>
      </c>
      <c r="M13951">
        <v>44.53</v>
      </c>
      <c r="N13951" t="s">
        <v>112</v>
      </c>
      <c r="O13951" t="s">
        <v>9515</v>
      </c>
      <c r="P13951">
        <v>3.2773227720419927E-2</v>
      </c>
      <c r="Q13951">
        <v>0</v>
      </c>
      <c r="R13951">
        <v>2</v>
      </c>
    </row>
    <row r="13952" spans="1:18" x14ac:dyDescent="0.25">
      <c r="A13952" t="s">
        <v>22318</v>
      </c>
      <c r="B13952">
        <v>2020</v>
      </c>
      <c r="C13952">
        <v>5</v>
      </c>
      <c r="D13952">
        <v>18</v>
      </c>
      <c r="E13952" t="s">
        <v>22266</v>
      </c>
      <c r="F13952" s="1" t="s">
        <v>3205</v>
      </c>
      <c r="G13952" s="1" t="s">
        <v>3384</v>
      </c>
      <c r="H13952" s="1" t="s">
        <v>3206</v>
      </c>
      <c r="I13952" t="s">
        <v>17219</v>
      </c>
      <c r="J13952" t="s">
        <v>23</v>
      </c>
      <c r="K13952">
        <v>7912.8</v>
      </c>
      <c r="L13952">
        <v>358282.5</v>
      </c>
      <c r="M13952">
        <v>45.28</v>
      </c>
      <c r="N13952" t="s">
        <v>112</v>
      </c>
      <c r="O13952" t="s">
        <v>9515</v>
      </c>
      <c r="P13952">
        <v>3.2773227720419927E-2</v>
      </c>
      <c r="Q13952">
        <v>0</v>
      </c>
      <c r="R13952">
        <v>2</v>
      </c>
    </row>
    <row r="13953" spans="1:18" x14ac:dyDescent="0.25">
      <c r="A13953" t="s">
        <v>22395</v>
      </c>
      <c r="B13953">
        <v>2020</v>
      </c>
      <c r="C13953">
        <v>5</v>
      </c>
      <c r="D13953">
        <v>26</v>
      </c>
      <c r="E13953" t="s">
        <v>22266</v>
      </c>
      <c r="F13953" s="1" t="s">
        <v>3205</v>
      </c>
      <c r="G13953" s="1" t="s">
        <v>3384</v>
      </c>
      <c r="H13953" s="1" t="s">
        <v>3206</v>
      </c>
      <c r="I13953" t="s">
        <v>17219</v>
      </c>
      <c r="J13953" t="s">
        <v>23</v>
      </c>
      <c r="K13953">
        <v>13564.8</v>
      </c>
      <c r="L13953">
        <v>621007.5</v>
      </c>
      <c r="M13953">
        <v>45.78</v>
      </c>
      <c r="N13953" t="s">
        <v>112</v>
      </c>
      <c r="O13953" t="s">
        <v>9515</v>
      </c>
      <c r="P13953">
        <v>3.2773227720419927E-2</v>
      </c>
      <c r="Q13953">
        <v>0</v>
      </c>
      <c r="R13953">
        <v>2</v>
      </c>
    </row>
    <row r="13954" spans="1:18" x14ac:dyDescent="0.25">
      <c r="A13954" t="s">
        <v>22397</v>
      </c>
      <c r="B13954">
        <v>2020</v>
      </c>
      <c r="C13954">
        <v>5</v>
      </c>
      <c r="D13954">
        <v>27</v>
      </c>
      <c r="E13954" t="s">
        <v>22200</v>
      </c>
      <c r="F13954" s="1" t="s">
        <v>3205</v>
      </c>
      <c r="G13954" s="1" t="s">
        <v>3384</v>
      </c>
      <c r="H13954" s="1" t="s">
        <v>3206</v>
      </c>
      <c r="I13954" t="s">
        <v>17219</v>
      </c>
      <c r="J13954" t="s">
        <v>23</v>
      </c>
      <c r="K13954">
        <v>12434.4</v>
      </c>
      <c r="L13954">
        <v>534217.69999999995</v>
      </c>
      <c r="M13954">
        <v>42.96</v>
      </c>
      <c r="N13954" t="s">
        <v>112</v>
      </c>
      <c r="O13954" t="s">
        <v>9515</v>
      </c>
      <c r="P13954">
        <v>3.2773227720419927E-2</v>
      </c>
      <c r="Q13954">
        <v>0</v>
      </c>
      <c r="R13954">
        <v>2</v>
      </c>
    </row>
    <row r="13955" spans="1:18" x14ac:dyDescent="0.25">
      <c r="A13955" t="s">
        <v>22398</v>
      </c>
      <c r="B13955">
        <v>2020</v>
      </c>
      <c r="C13955">
        <v>5</v>
      </c>
      <c r="D13955">
        <v>27</v>
      </c>
      <c r="E13955" t="s">
        <v>22200</v>
      </c>
      <c r="F13955" s="1" t="s">
        <v>3205</v>
      </c>
      <c r="G13955" s="1" t="s">
        <v>3384</v>
      </c>
      <c r="H13955" s="1" t="s">
        <v>3206</v>
      </c>
      <c r="I13955" t="s">
        <v>17219</v>
      </c>
      <c r="J13955" t="s">
        <v>23</v>
      </c>
      <c r="K13955">
        <v>4521.6000000000004</v>
      </c>
      <c r="L13955">
        <v>193786.98</v>
      </c>
      <c r="M13955">
        <v>42.86</v>
      </c>
      <c r="N13955" t="s">
        <v>112</v>
      </c>
      <c r="O13955" t="s">
        <v>9515</v>
      </c>
      <c r="P13955">
        <v>3.2773227720419927E-2</v>
      </c>
      <c r="Q13955">
        <v>0</v>
      </c>
      <c r="R13955">
        <v>2</v>
      </c>
    </row>
    <row r="13956" spans="1:18" x14ac:dyDescent="0.25">
      <c r="A13956" t="s">
        <v>22399</v>
      </c>
      <c r="B13956">
        <v>2020</v>
      </c>
      <c r="C13956">
        <v>6</v>
      </c>
      <c r="D13956">
        <v>2</v>
      </c>
      <c r="E13956" t="s">
        <v>22266</v>
      </c>
      <c r="F13956" s="1" t="s">
        <v>3205</v>
      </c>
      <c r="G13956" s="1" t="s">
        <v>3384</v>
      </c>
      <c r="H13956" s="1" t="s">
        <v>3206</v>
      </c>
      <c r="I13956" t="s">
        <v>17219</v>
      </c>
      <c r="J13956" t="s">
        <v>23</v>
      </c>
      <c r="K13956">
        <v>9043.2000000000007</v>
      </c>
      <c r="L13956">
        <v>420650</v>
      </c>
      <c r="M13956">
        <v>46.52</v>
      </c>
      <c r="N13956" t="s">
        <v>112</v>
      </c>
      <c r="O13956" t="s">
        <v>9515</v>
      </c>
      <c r="P13956">
        <v>3.2773227720419927E-2</v>
      </c>
      <c r="Q13956">
        <v>0</v>
      </c>
      <c r="R13956">
        <v>2</v>
      </c>
    </row>
    <row r="13957" spans="1:18" x14ac:dyDescent="0.25">
      <c r="A13957" t="s">
        <v>22331</v>
      </c>
      <c r="B13957">
        <v>2020</v>
      </c>
      <c r="C13957">
        <v>6</v>
      </c>
      <c r="D13957">
        <v>5</v>
      </c>
      <c r="E13957" t="s">
        <v>22194</v>
      </c>
      <c r="F13957" s="1" t="s">
        <v>3205</v>
      </c>
      <c r="G13957" s="1" t="s">
        <v>3384</v>
      </c>
      <c r="H13957" s="1" t="s">
        <v>3206</v>
      </c>
      <c r="I13957" t="s">
        <v>17219</v>
      </c>
      <c r="J13957" t="s">
        <v>23</v>
      </c>
      <c r="K13957">
        <v>4521.6000000000004</v>
      </c>
      <c r="L13957">
        <v>200112</v>
      </c>
      <c r="M13957">
        <v>44.26</v>
      </c>
      <c r="N13957" t="s">
        <v>112</v>
      </c>
      <c r="O13957" t="s">
        <v>9515</v>
      </c>
      <c r="P13957">
        <v>3.2773227720419927E-2</v>
      </c>
      <c r="Q13957">
        <v>0</v>
      </c>
      <c r="R13957">
        <v>2</v>
      </c>
    </row>
    <row r="13958" spans="1:18" x14ac:dyDescent="0.25">
      <c r="A13958" t="s">
        <v>22371</v>
      </c>
      <c r="B13958">
        <v>2020</v>
      </c>
      <c r="C13958">
        <v>6</v>
      </c>
      <c r="D13958">
        <v>8</v>
      </c>
      <c r="E13958" t="s">
        <v>22200</v>
      </c>
      <c r="F13958" s="1" t="s">
        <v>3205</v>
      </c>
      <c r="G13958" s="1" t="s">
        <v>3384</v>
      </c>
      <c r="H13958" s="1" t="s">
        <v>3206</v>
      </c>
      <c r="I13958" t="s">
        <v>17219</v>
      </c>
      <c r="J13958" t="s">
        <v>23</v>
      </c>
      <c r="K13958">
        <v>3391.2</v>
      </c>
      <c r="L13958">
        <v>144479.99</v>
      </c>
      <c r="M13958">
        <v>42.6</v>
      </c>
      <c r="N13958" t="s">
        <v>112</v>
      </c>
      <c r="O13958" t="s">
        <v>9515</v>
      </c>
      <c r="P13958">
        <v>3.2773227720419927E-2</v>
      </c>
      <c r="Q13958">
        <v>0</v>
      </c>
      <c r="R13958">
        <v>2</v>
      </c>
    </row>
    <row r="13959" spans="1:18" x14ac:dyDescent="0.25">
      <c r="A13959" t="s">
        <v>22401</v>
      </c>
      <c r="B13959">
        <v>2020</v>
      </c>
      <c r="C13959">
        <v>6</v>
      </c>
      <c r="D13959">
        <v>10</v>
      </c>
      <c r="E13959" t="s">
        <v>22200</v>
      </c>
      <c r="F13959" s="1" t="s">
        <v>3205</v>
      </c>
      <c r="G13959" s="1" t="s">
        <v>3384</v>
      </c>
      <c r="H13959" s="1" t="s">
        <v>3206</v>
      </c>
      <c r="I13959" t="s">
        <v>17219</v>
      </c>
      <c r="J13959" t="s">
        <v>23</v>
      </c>
      <c r="K13959">
        <v>13564.8</v>
      </c>
      <c r="L13959">
        <v>576844.93999999994</v>
      </c>
      <c r="M13959">
        <v>42.53</v>
      </c>
      <c r="N13959" t="s">
        <v>112</v>
      </c>
      <c r="O13959" t="s">
        <v>9515</v>
      </c>
      <c r="P13959">
        <v>3.2773227720419927E-2</v>
      </c>
      <c r="Q13959">
        <v>0</v>
      </c>
      <c r="R13959">
        <v>2</v>
      </c>
    </row>
    <row r="13960" spans="1:18" x14ac:dyDescent="0.25">
      <c r="A13960" t="s">
        <v>22333</v>
      </c>
      <c r="B13960">
        <v>2020</v>
      </c>
      <c r="C13960">
        <v>6</v>
      </c>
      <c r="D13960">
        <v>10</v>
      </c>
      <c r="E13960" t="s">
        <v>22194</v>
      </c>
      <c r="F13960" s="1" t="s">
        <v>3205</v>
      </c>
      <c r="G13960" s="1" t="s">
        <v>3384</v>
      </c>
      <c r="H13960" s="1" t="s">
        <v>3206</v>
      </c>
      <c r="I13960" t="s">
        <v>17219</v>
      </c>
      <c r="J13960" t="s">
        <v>23</v>
      </c>
      <c r="K13960">
        <v>4521.6000000000004</v>
      </c>
      <c r="L13960">
        <v>200112</v>
      </c>
      <c r="M13960">
        <v>44.26</v>
      </c>
      <c r="N13960" t="s">
        <v>112</v>
      </c>
      <c r="O13960" t="s">
        <v>9515</v>
      </c>
      <c r="P13960">
        <v>3.2773227720419927E-2</v>
      </c>
      <c r="Q13960">
        <v>0</v>
      </c>
      <c r="R13960">
        <v>2</v>
      </c>
    </row>
    <row r="13961" spans="1:18" x14ac:dyDescent="0.25">
      <c r="A13961" t="s">
        <v>22335</v>
      </c>
      <c r="B13961">
        <v>2020</v>
      </c>
      <c r="C13961">
        <v>6</v>
      </c>
      <c r="D13961">
        <v>11</v>
      </c>
      <c r="E13961" t="s">
        <v>22200</v>
      </c>
      <c r="F13961" s="1" t="s">
        <v>3205</v>
      </c>
      <c r="G13961" s="1" t="s">
        <v>3384</v>
      </c>
      <c r="H13961" s="1" t="s">
        <v>3206</v>
      </c>
      <c r="I13961" t="s">
        <v>17219</v>
      </c>
      <c r="J13961" t="s">
        <v>23</v>
      </c>
      <c r="K13961">
        <v>5652</v>
      </c>
      <c r="L13961">
        <v>236152.48</v>
      </c>
      <c r="M13961">
        <v>41.78</v>
      </c>
      <c r="N13961" t="s">
        <v>112</v>
      </c>
      <c r="O13961" t="s">
        <v>9515</v>
      </c>
      <c r="P13961">
        <v>3.2773227720419927E-2</v>
      </c>
      <c r="Q13961">
        <v>0</v>
      </c>
      <c r="R13961">
        <v>2</v>
      </c>
    </row>
    <row r="13962" spans="1:18" x14ac:dyDescent="0.25">
      <c r="A13962" t="s">
        <v>22402</v>
      </c>
      <c r="B13962">
        <v>2020</v>
      </c>
      <c r="C13962">
        <v>6</v>
      </c>
      <c r="D13962">
        <v>18</v>
      </c>
      <c r="E13962" t="s">
        <v>22200</v>
      </c>
      <c r="F13962" s="1" t="s">
        <v>3205</v>
      </c>
      <c r="G13962" s="1" t="s">
        <v>3384</v>
      </c>
      <c r="H13962" s="1" t="s">
        <v>3206</v>
      </c>
      <c r="I13962" t="s">
        <v>17219</v>
      </c>
      <c r="J13962" t="s">
        <v>23</v>
      </c>
      <c r="K13962">
        <v>19216.8</v>
      </c>
      <c r="L13962">
        <v>806650.08</v>
      </c>
      <c r="M13962">
        <v>41.98</v>
      </c>
      <c r="N13962" t="s">
        <v>112</v>
      </c>
      <c r="O13962" t="s">
        <v>9515</v>
      </c>
      <c r="P13962">
        <v>3.2773227720419927E-2</v>
      </c>
      <c r="Q13962">
        <v>0</v>
      </c>
      <c r="R13962">
        <v>2</v>
      </c>
    </row>
    <row r="13963" spans="1:18" x14ac:dyDescent="0.25">
      <c r="A13963" t="s">
        <v>22338</v>
      </c>
      <c r="B13963">
        <v>2020</v>
      </c>
      <c r="C13963">
        <v>6</v>
      </c>
      <c r="D13963">
        <v>18</v>
      </c>
      <c r="E13963" t="s">
        <v>22200</v>
      </c>
      <c r="F13963" s="1" t="s">
        <v>3205</v>
      </c>
      <c r="G13963" s="1" t="s">
        <v>3384</v>
      </c>
      <c r="H13963" s="1" t="s">
        <v>3206</v>
      </c>
      <c r="I13963" t="s">
        <v>17219</v>
      </c>
      <c r="J13963" t="s">
        <v>23</v>
      </c>
      <c r="K13963">
        <v>11304</v>
      </c>
      <c r="L13963">
        <v>473237.54</v>
      </c>
      <c r="M13963">
        <v>41.86</v>
      </c>
      <c r="N13963" t="s">
        <v>112</v>
      </c>
      <c r="O13963" t="s">
        <v>9515</v>
      </c>
      <c r="P13963">
        <v>3.2773227720419927E-2</v>
      </c>
      <c r="Q13963">
        <v>0</v>
      </c>
      <c r="R13963">
        <v>2</v>
      </c>
    </row>
    <row r="13964" spans="1:18" x14ac:dyDescent="0.25">
      <c r="A13964" t="s">
        <v>22403</v>
      </c>
      <c r="B13964">
        <v>2020</v>
      </c>
      <c r="C13964">
        <v>6</v>
      </c>
      <c r="D13964">
        <v>23</v>
      </c>
      <c r="E13964" t="s">
        <v>22200</v>
      </c>
      <c r="F13964" s="1" t="s">
        <v>3205</v>
      </c>
      <c r="G13964" s="1" t="s">
        <v>3384</v>
      </c>
      <c r="H13964" s="1" t="s">
        <v>3206</v>
      </c>
      <c r="I13964" t="s">
        <v>17219</v>
      </c>
      <c r="J13964" t="s">
        <v>23</v>
      </c>
      <c r="K13964">
        <v>14695.2</v>
      </c>
      <c r="L13964">
        <v>619862.56000000006</v>
      </c>
      <c r="M13964">
        <v>42.18</v>
      </c>
      <c r="N13964" t="s">
        <v>112</v>
      </c>
      <c r="O13964" t="s">
        <v>9515</v>
      </c>
      <c r="P13964">
        <v>3.2773227720419927E-2</v>
      </c>
      <c r="Q13964">
        <v>0</v>
      </c>
      <c r="R13964">
        <v>2</v>
      </c>
    </row>
    <row r="13965" spans="1:18" x14ac:dyDescent="0.25">
      <c r="A13965" t="s">
        <v>22340</v>
      </c>
      <c r="B13965">
        <v>2020</v>
      </c>
      <c r="C13965">
        <v>6</v>
      </c>
      <c r="D13965">
        <v>25</v>
      </c>
      <c r="E13965" t="s">
        <v>22194</v>
      </c>
      <c r="F13965" s="1" t="s">
        <v>3205</v>
      </c>
      <c r="G13965" s="1" t="s">
        <v>3384</v>
      </c>
      <c r="H13965" s="1" t="s">
        <v>3206</v>
      </c>
      <c r="I13965" t="s">
        <v>17219</v>
      </c>
      <c r="J13965" t="s">
        <v>23</v>
      </c>
      <c r="K13965">
        <v>1130.4000000000001</v>
      </c>
      <c r="L13965">
        <v>48891</v>
      </c>
      <c r="M13965">
        <v>43.25</v>
      </c>
      <c r="N13965" t="s">
        <v>112</v>
      </c>
      <c r="O13965" t="s">
        <v>9515</v>
      </c>
      <c r="P13965">
        <v>3.2773227720419927E-2</v>
      </c>
      <c r="Q13965">
        <v>0</v>
      </c>
      <c r="R13965">
        <v>2</v>
      </c>
    </row>
    <row r="13966" spans="1:18" x14ac:dyDescent="0.25">
      <c r="A13966" t="s">
        <v>22405</v>
      </c>
      <c r="B13966">
        <v>2020</v>
      </c>
      <c r="C13966">
        <v>2</v>
      </c>
      <c r="D13966">
        <v>26</v>
      </c>
      <c r="E13966" t="s">
        <v>22321</v>
      </c>
      <c r="F13966" s="1" t="s">
        <v>3205</v>
      </c>
      <c r="G13966" s="1" t="s">
        <v>3384</v>
      </c>
      <c r="H13966" s="1" t="s">
        <v>3206</v>
      </c>
      <c r="I13966" t="s">
        <v>17238</v>
      </c>
      <c r="J13966" t="s">
        <v>23</v>
      </c>
      <c r="K13966">
        <v>3391.2</v>
      </c>
      <c r="L13966">
        <v>151970</v>
      </c>
      <c r="M13966">
        <v>44.81</v>
      </c>
      <c r="N13966" t="s">
        <v>112</v>
      </c>
      <c r="O13966" t="s">
        <v>9515</v>
      </c>
      <c r="P13966">
        <v>3.2773227720419927E-2</v>
      </c>
      <c r="Q13966">
        <v>0</v>
      </c>
      <c r="R13966">
        <v>1</v>
      </c>
    </row>
    <row r="13967" spans="1:18" x14ac:dyDescent="0.25">
      <c r="A13967" t="s">
        <v>22362</v>
      </c>
      <c r="B13967">
        <v>2020</v>
      </c>
      <c r="C13967">
        <v>3</v>
      </c>
      <c r="D13967">
        <v>6</v>
      </c>
      <c r="E13967" t="s">
        <v>22200</v>
      </c>
      <c r="F13967" s="1" t="s">
        <v>3205</v>
      </c>
      <c r="G13967" s="1" t="s">
        <v>3384</v>
      </c>
      <c r="H13967" s="1" t="s">
        <v>3206</v>
      </c>
      <c r="I13967" t="s">
        <v>17281</v>
      </c>
      <c r="J13967" t="s">
        <v>23</v>
      </c>
      <c r="K13967">
        <v>2260.8000000000002</v>
      </c>
      <c r="L13967">
        <v>101465</v>
      </c>
      <c r="M13967">
        <v>44.88</v>
      </c>
      <c r="N13967" t="s">
        <v>112</v>
      </c>
      <c r="O13967" t="s">
        <v>9515</v>
      </c>
      <c r="P13967">
        <v>3.2773227720419927E-2</v>
      </c>
      <c r="Q13967">
        <v>0</v>
      </c>
      <c r="R13967">
        <v>1</v>
      </c>
    </row>
    <row r="13968" spans="1:18" x14ac:dyDescent="0.25">
      <c r="A13968" t="s">
        <v>22303</v>
      </c>
      <c r="B13968">
        <v>2020</v>
      </c>
      <c r="C13968">
        <v>4</v>
      </c>
      <c r="D13968">
        <v>21</v>
      </c>
      <c r="E13968" t="s">
        <v>22200</v>
      </c>
      <c r="F13968" s="1" t="s">
        <v>3205</v>
      </c>
      <c r="G13968" s="1" t="s">
        <v>3384</v>
      </c>
      <c r="H13968" s="1" t="s">
        <v>3206</v>
      </c>
      <c r="I13968" t="s">
        <v>17281</v>
      </c>
      <c r="J13968" t="s">
        <v>23</v>
      </c>
      <c r="K13968">
        <v>2260.8000000000002</v>
      </c>
      <c r="L13968">
        <v>100002.49</v>
      </c>
      <c r="M13968">
        <v>44.23</v>
      </c>
      <c r="N13968" t="s">
        <v>112</v>
      </c>
      <c r="O13968" t="s">
        <v>9515</v>
      </c>
      <c r="P13968">
        <v>3.2773227720419927E-2</v>
      </c>
      <c r="Q13968">
        <v>0</v>
      </c>
      <c r="R13968">
        <v>2</v>
      </c>
    </row>
    <row r="13969" spans="1:18" x14ac:dyDescent="0.25">
      <c r="A13969" t="s">
        <v>22310</v>
      </c>
      <c r="B13969">
        <v>2020</v>
      </c>
      <c r="C13969">
        <v>4</v>
      </c>
      <c r="D13969">
        <v>29</v>
      </c>
      <c r="E13969" t="s">
        <v>22200</v>
      </c>
      <c r="F13969" s="1" t="s">
        <v>3205</v>
      </c>
      <c r="G13969" s="1" t="s">
        <v>3384</v>
      </c>
      <c r="H13969" s="1" t="s">
        <v>3206</v>
      </c>
      <c r="I13969" t="s">
        <v>17281</v>
      </c>
      <c r="J13969" t="s">
        <v>23</v>
      </c>
      <c r="K13969">
        <v>1130.4000000000001</v>
      </c>
      <c r="L13969">
        <v>50906.239999999998</v>
      </c>
      <c r="M13969">
        <v>45.03</v>
      </c>
      <c r="N13969" t="s">
        <v>112</v>
      </c>
      <c r="O13969" t="s">
        <v>9515</v>
      </c>
      <c r="P13969">
        <v>3.2773227720419927E-2</v>
      </c>
      <c r="Q13969">
        <v>0</v>
      </c>
      <c r="R13969">
        <v>2</v>
      </c>
    </row>
    <row r="13970" spans="1:18" x14ac:dyDescent="0.25">
      <c r="A13970" t="s">
        <v>22343</v>
      </c>
      <c r="B13970">
        <v>2020</v>
      </c>
      <c r="C13970">
        <v>4</v>
      </c>
      <c r="D13970">
        <v>30</v>
      </c>
      <c r="E13970" t="s">
        <v>22200</v>
      </c>
      <c r="F13970" s="1" t="s">
        <v>3205</v>
      </c>
      <c r="G13970" s="1" t="s">
        <v>3384</v>
      </c>
      <c r="H13970" s="1" t="s">
        <v>3206</v>
      </c>
      <c r="I13970" t="s">
        <v>17281</v>
      </c>
      <c r="J13970" t="s">
        <v>23</v>
      </c>
      <c r="K13970">
        <v>1130.4000000000001</v>
      </c>
      <c r="L13970">
        <v>49393.5</v>
      </c>
      <c r="M13970">
        <v>43.7</v>
      </c>
      <c r="N13970" t="s">
        <v>112</v>
      </c>
      <c r="O13970" t="s">
        <v>9515</v>
      </c>
      <c r="P13970">
        <v>3.2773227720419927E-2</v>
      </c>
      <c r="Q13970">
        <v>0</v>
      </c>
      <c r="R13970">
        <v>2</v>
      </c>
    </row>
    <row r="13971" spans="1:18" x14ac:dyDescent="0.25">
      <c r="A13971" t="s">
        <v>22254</v>
      </c>
      <c r="B13971">
        <v>2020</v>
      </c>
      <c r="C13971">
        <v>3</v>
      </c>
      <c r="D13971">
        <v>27</v>
      </c>
      <c r="E13971" t="s">
        <v>22187</v>
      </c>
      <c r="F13971" s="1" t="s">
        <v>3205</v>
      </c>
      <c r="G13971" s="1" t="s">
        <v>3384</v>
      </c>
      <c r="H13971" s="1" t="s">
        <v>3204</v>
      </c>
      <c r="I13971" t="s">
        <v>20254</v>
      </c>
      <c r="J13971" t="s">
        <v>23</v>
      </c>
      <c r="K13971">
        <v>49.063000000000002</v>
      </c>
      <c r="L13971">
        <v>2734.83</v>
      </c>
      <c r="M13971">
        <v>55.74</v>
      </c>
      <c r="N13971" t="s">
        <v>9151</v>
      </c>
      <c r="O13971" t="s">
        <v>9747</v>
      </c>
      <c r="P13971">
        <v>0</v>
      </c>
      <c r="Q13971">
        <v>0</v>
      </c>
      <c r="R13971">
        <v>1</v>
      </c>
    </row>
    <row r="13972" spans="1:18" x14ac:dyDescent="0.25">
      <c r="A13972" t="s">
        <v>22406</v>
      </c>
      <c r="B13972">
        <v>2020</v>
      </c>
      <c r="C13972">
        <v>6</v>
      </c>
      <c r="D13972">
        <v>11</v>
      </c>
      <c r="E13972" t="s">
        <v>22187</v>
      </c>
      <c r="F13972" s="1" t="s">
        <v>3205</v>
      </c>
      <c r="G13972" s="1" t="s">
        <v>3384</v>
      </c>
      <c r="H13972" s="1" t="s">
        <v>3206</v>
      </c>
      <c r="I13972" t="s">
        <v>17202</v>
      </c>
      <c r="J13972" t="s">
        <v>23</v>
      </c>
      <c r="K13972">
        <v>4239</v>
      </c>
      <c r="L13972">
        <v>183101.83</v>
      </c>
      <c r="M13972">
        <v>43.19</v>
      </c>
      <c r="N13972" t="s">
        <v>645</v>
      </c>
      <c r="O13972" t="s">
        <v>9450</v>
      </c>
      <c r="P13972">
        <v>9.1123449223886266E-2</v>
      </c>
      <c r="Q13972">
        <v>0</v>
      </c>
      <c r="R13972">
        <v>2</v>
      </c>
    </row>
    <row r="13973" spans="1:18" x14ac:dyDescent="0.25">
      <c r="A13973" t="s">
        <v>22407</v>
      </c>
      <c r="B13973">
        <v>2020</v>
      </c>
      <c r="C13973">
        <v>1</v>
      </c>
      <c r="D13973">
        <v>9</v>
      </c>
      <c r="E13973" t="s">
        <v>22266</v>
      </c>
      <c r="F13973" s="1" t="s">
        <v>3205</v>
      </c>
      <c r="G13973" s="1" t="s">
        <v>3384</v>
      </c>
      <c r="H13973" s="1" t="s">
        <v>3206</v>
      </c>
      <c r="I13973" t="s">
        <v>17214</v>
      </c>
      <c r="J13973" t="s">
        <v>23</v>
      </c>
      <c r="K13973">
        <v>1413</v>
      </c>
      <c r="L13973">
        <v>67212.5</v>
      </c>
      <c r="M13973">
        <v>47.57</v>
      </c>
      <c r="N13973" t="s">
        <v>645</v>
      </c>
      <c r="O13973" t="s">
        <v>9450</v>
      </c>
      <c r="P13973">
        <v>9.1123449223886266E-2</v>
      </c>
      <c r="Q13973">
        <v>0</v>
      </c>
      <c r="R13973">
        <v>1</v>
      </c>
    </row>
    <row r="13974" spans="1:18" x14ac:dyDescent="0.25">
      <c r="A13974" t="s">
        <v>22347</v>
      </c>
      <c r="B13974">
        <v>2020</v>
      </c>
      <c r="C13974">
        <v>1</v>
      </c>
      <c r="D13974">
        <v>17</v>
      </c>
      <c r="E13974" t="s">
        <v>22200</v>
      </c>
      <c r="F13974" s="1" t="s">
        <v>3205</v>
      </c>
      <c r="G13974" s="1" t="s">
        <v>3384</v>
      </c>
      <c r="H13974" s="1" t="s">
        <v>3206</v>
      </c>
      <c r="I13974" t="s">
        <v>17214</v>
      </c>
      <c r="J13974" t="s">
        <v>23</v>
      </c>
      <c r="K13974">
        <v>9891</v>
      </c>
      <c r="L13974">
        <v>441279.96</v>
      </c>
      <c r="M13974">
        <v>44.61</v>
      </c>
      <c r="N13974" t="s">
        <v>645</v>
      </c>
      <c r="O13974" t="s">
        <v>9450</v>
      </c>
      <c r="P13974">
        <v>9.1123449223886266E-2</v>
      </c>
      <c r="Q13974">
        <v>0</v>
      </c>
      <c r="R13974">
        <v>1</v>
      </c>
    </row>
    <row r="13975" spans="1:18" x14ac:dyDescent="0.25">
      <c r="A13975" t="s">
        <v>22409</v>
      </c>
      <c r="B13975">
        <v>2020</v>
      </c>
      <c r="C13975">
        <v>1</v>
      </c>
      <c r="D13975">
        <v>17</v>
      </c>
      <c r="E13975" t="s">
        <v>22200</v>
      </c>
      <c r="F13975" s="1" t="s">
        <v>3205</v>
      </c>
      <c r="G13975" s="1" t="s">
        <v>3384</v>
      </c>
      <c r="H13975" s="1" t="s">
        <v>3206</v>
      </c>
      <c r="I13975" t="s">
        <v>17214</v>
      </c>
      <c r="J13975" t="s">
        <v>23</v>
      </c>
      <c r="K13975">
        <v>9891</v>
      </c>
      <c r="L13975">
        <v>442399.96</v>
      </c>
      <c r="M13975">
        <v>44.73</v>
      </c>
      <c r="N13975" t="s">
        <v>645</v>
      </c>
      <c r="O13975" t="s">
        <v>9450</v>
      </c>
      <c r="P13975">
        <v>9.1123449223886266E-2</v>
      </c>
      <c r="Q13975">
        <v>0</v>
      </c>
      <c r="R13975">
        <v>1</v>
      </c>
    </row>
    <row r="13976" spans="1:18" x14ac:dyDescent="0.25">
      <c r="A13976" t="s">
        <v>22410</v>
      </c>
      <c r="B13976">
        <v>2020</v>
      </c>
      <c r="C13976">
        <v>1</v>
      </c>
      <c r="D13976">
        <v>23</v>
      </c>
      <c r="E13976" t="s">
        <v>22194</v>
      </c>
      <c r="F13976" s="1" t="s">
        <v>3205</v>
      </c>
      <c r="G13976" s="1" t="s">
        <v>3384</v>
      </c>
      <c r="H13976" s="1" t="s">
        <v>3206</v>
      </c>
      <c r="I13976" t="s">
        <v>17214</v>
      </c>
      <c r="J13976" t="s">
        <v>23</v>
      </c>
      <c r="K13976">
        <v>7065</v>
      </c>
      <c r="L13976">
        <v>327012</v>
      </c>
      <c r="M13976">
        <v>46.29</v>
      </c>
      <c r="N13976" t="s">
        <v>645</v>
      </c>
      <c r="O13976" t="s">
        <v>9450</v>
      </c>
      <c r="P13976">
        <v>9.1123449223886266E-2</v>
      </c>
      <c r="Q13976">
        <v>0</v>
      </c>
      <c r="R13976">
        <v>1</v>
      </c>
    </row>
    <row r="13977" spans="1:18" x14ac:dyDescent="0.25">
      <c r="A13977" t="s">
        <v>22381</v>
      </c>
      <c r="B13977">
        <v>2020</v>
      </c>
      <c r="C13977">
        <v>1</v>
      </c>
      <c r="D13977">
        <v>24</v>
      </c>
      <c r="E13977" t="s">
        <v>22275</v>
      </c>
      <c r="F13977" s="1" t="s">
        <v>3205</v>
      </c>
      <c r="G13977" s="1" t="s">
        <v>3384</v>
      </c>
      <c r="H13977" s="1" t="s">
        <v>3206</v>
      </c>
      <c r="I13977" t="s">
        <v>17214</v>
      </c>
      <c r="J13977" t="s">
        <v>23</v>
      </c>
      <c r="K13977">
        <v>18369</v>
      </c>
      <c r="L13977">
        <v>832613.96</v>
      </c>
      <c r="M13977">
        <v>45.33</v>
      </c>
      <c r="N13977" t="s">
        <v>645</v>
      </c>
      <c r="O13977" t="s">
        <v>9450</v>
      </c>
      <c r="P13977">
        <v>9.1123449223886266E-2</v>
      </c>
      <c r="Q13977">
        <v>0</v>
      </c>
      <c r="R13977">
        <v>1</v>
      </c>
    </row>
    <row r="13978" spans="1:18" x14ac:dyDescent="0.25">
      <c r="A13978" t="s">
        <v>22352</v>
      </c>
      <c r="B13978">
        <v>2020</v>
      </c>
      <c r="C13978">
        <v>2</v>
      </c>
      <c r="D13978">
        <v>3</v>
      </c>
      <c r="E13978" t="s">
        <v>22200</v>
      </c>
      <c r="F13978" s="1" t="s">
        <v>3205</v>
      </c>
      <c r="G13978" s="1" t="s">
        <v>3384</v>
      </c>
      <c r="H13978" s="1" t="s">
        <v>3206</v>
      </c>
      <c r="I13978" t="s">
        <v>17214</v>
      </c>
      <c r="J13978" t="s">
        <v>23</v>
      </c>
      <c r="K13978">
        <v>14130</v>
      </c>
      <c r="L13978">
        <v>637037.44999999995</v>
      </c>
      <c r="M13978">
        <v>45.08</v>
      </c>
      <c r="N13978" t="s">
        <v>645</v>
      </c>
      <c r="O13978" t="s">
        <v>9450</v>
      </c>
      <c r="P13978">
        <v>9.1123449223886266E-2</v>
      </c>
      <c r="Q13978">
        <v>0</v>
      </c>
      <c r="R13978">
        <v>1</v>
      </c>
    </row>
    <row r="13979" spans="1:18" x14ac:dyDescent="0.25">
      <c r="A13979" t="s">
        <v>22354</v>
      </c>
      <c r="B13979">
        <v>2020</v>
      </c>
      <c r="C13979">
        <v>2</v>
      </c>
      <c r="D13979">
        <v>7</v>
      </c>
      <c r="E13979" t="s">
        <v>22299</v>
      </c>
      <c r="F13979" s="1" t="s">
        <v>3205</v>
      </c>
      <c r="G13979" s="1" t="s">
        <v>3384</v>
      </c>
      <c r="H13979" s="1" t="s">
        <v>3206</v>
      </c>
      <c r="I13979" t="s">
        <v>17214</v>
      </c>
      <c r="J13979" t="s">
        <v>23</v>
      </c>
      <c r="K13979">
        <v>5652</v>
      </c>
      <c r="L13979">
        <v>261038.4</v>
      </c>
      <c r="M13979">
        <v>46.19</v>
      </c>
      <c r="N13979" t="s">
        <v>645</v>
      </c>
      <c r="O13979" t="s">
        <v>9450</v>
      </c>
      <c r="P13979">
        <v>9.1123449223886266E-2</v>
      </c>
      <c r="Q13979">
        <v>0</v>
      </c>
      <c r="R13979">
        <v>1</v>
      </c>
    </row>
    <row r="13980" spans="1:18" x14ac:dyDescent="0.25">
      <c r="A13980" t="s">
        <v>22411</v>
      </c>
      <c r="B13980">
        <v>2020</v>
      </c>
      <c r="C13980">
        <v>2</v>
      </c>
      <c r="D13980">
        <v>11</v>
      </c>
      <c r="E13980" t="s">
        <v>22299</v>
      </c>
      <c r="F13980" s="1" t="s">
        <v>3205</v>
      </c>
      <c r="G13980" s="1" t="s">
        <v>3384</v>
      </c>
      <c r="H13980" s="1" t="s">
        <v>3206</v>
      </c>
      <c r="I13980" t="s">
        <v>17214</v>
      </c>
      <c r="J13980" t="s">
        <v>23</v>
      </c>
      <c r="K13980">
        <v>19782</v>
      </c>
      <c r="L13980">
        <v>913634.4</v>
      </c>
      <c r="M13980">
        <v>46.19</v>
      </c>
      <c r="N13980" t="s">
        <v>645</v>
      </c>
      <c r="O13980" t="s">
        <v>9450</v>
      </c>
      <c r="P13980">
        <v>9.1123449223886266E-2</v>
      </c>
      <c r="Q13980">
        <v>0</v>
      </c>
      <c r="R13980">
        <v>1</v>
      </c>
    </row>
    <row r="13981" spans="1:18" x14ac:dyDescent="0.25">
      <c r="A13981" t="s">
        <v>22386</v>
      </c>
      <c r="B13981">
        <v>2020</v>
      </c>
      <c r="C13981">
        <v>2</v>
      </c>
      <c r="D13981">
        <v>12</v>
      </c>
      <c r="E13981" t="s">
        <v>22200</v>
      </c>
      <c r="F13981" s="1" t="s">
        <v>3205</v>
      </c>
      <c r="G13981" s="1" t="s">
        <v>3384</v>
      </c>
      <c r="H13981" s="1" t="s">
        <v>3206</v>
      </c>
      <c r="I13981" t="s">
        <v>17214</v>
      </c>
      <c r="J13981" t="s">
        <v>23</v>
      </c>
      <c r="K13981">
        <v>5652</v>
      </c>
      <c r="L13981">
        <v>258440.03</v>
      </c>
      <c r="M13981">
        <v>45.73</v>
      </c>
      <c r="N13981" t="s">
        <v>645</v>
      </c>
      <c r="O13981" t="s">
        <v>9450</v>
      </c>
      <c r="P13981">
        <v>9.1123449223886266E-2</v>
      </c>
      <c r="Q13981">
        <v>0</v>
      </c>
      <c r="R13981">
        <v>1</v>
      </c>
    </row>
    <row r="13982" spans="1:18" x14ac:dyDescent="0.25">
      <c r="A13982" t="s">
        <v>22263</v>
      </c>
      <c r="B13982">
        <v>2020</v>
      </c>
      <c r="C13982">
        <v>2</v>
      </c>
      <c r="D13982">
        <v>13</v>
      </c>
      <c r="E13982" t="s">
        <v>22200</v>
      </c>
      <c r="F13982" s="1" t="s">
        <v>3205</v>
      </c>
      <c r="G13982" s="1" t="s">
        <v>3384</v>
      </c>
      <c r="H13982" s="1" t="s">
        <v>3206</v>
      </c>
      <c r="I13982" t="s">
        <v>17214</v>
      </c>
      <c r="J13982" t="s">
        <v>23</v>
      </c>
      <c r="K13982">
        <v>14130</v>
      </c>
      <c r="L13982">
        <v>644280.06000000006</v>
      </c>
      <c r="M13982">
        <v>45.6</v>
      </c>
      <c r="N13982" t="s">
        <v>645</v>
      </c>
      <c r="O13982" t="s">
        <v>9450</v>
      </c>
      <c r="P13982">
        <v>9.1123449223886266E-2</v>
      </c>
      <c r="Q13982">
        <v>0</v>
      </c>
      <c r="R13982">
        <v>1</v>
      </c>
    </row>
    <row r="13983" spans="1:18" x14ac:dyDescent="0.25">
      <c r="A13983" t="s">
        <v>22413</v>
      </c>
      <c r="B13983">
        <v>2020</v>
      </c>
      <c r="C13983">
        <v>2</v>
      </c>
      <c r="D13983">
        <v>20</v>
      </c>
      <c r="E13983" t="s">
        <v>22200</v>
      </c>
      <c r="F13983" s="1" t="s">
        <v>3205</v>
      </c>
      <c r="G13983" s="1" t="s">
        <v>3384</v>
      </c>
      <c r="H13983" s="1" t="s">
        <v>3206</v>
      </c>
      <c r="I13983" t="s">
        <v>17214</v>
      </c>
      <c r="J13983" t="s">
        <v>23</v>
      </c>
      <c r="K13983">
        <v>9891</v>
      </c>
      <c r="L13983">
        <v>449540.04</v>
      </c>
      <c r="M13983">
        <v>45.45</v>
      </c>
      <c r="N13983" t="s">
        <v>645</v>
      </c>
      <c r="O13983" t="s">
        <v>9450</v>
      </c>
      <c r="P13983">
        <v>9.1123449223886266E-2</v>
      </c>
      <c r="Q13983">
        <v>0</v>
      </c>
      <c r="R13983">
        <v>1</v>
      </c>
    </row>
    <row r="13984" spans="1:18" x14ac:dyDescent="0.25">
      <c r="A13984" t="s">
        <v>22267</v>
      </c>
      <c r="B13984">
        <v>2020</v>
      </c>
      <c r="C13984">
        <v>2</v>
      </c>
      <c r="D13984">
        <v>27</v>
      </c>
      <c r="E13984" t="s">
        <v>22200</v>
      </c>
      <c r="F13984" s="1" t="s">
        <v>3205</v>
      </c>
      <c r="G13984" s="1" t="s">
        <v>3384</v>
      </c>
      <c r="H13984" s="1" t="s">
        <v>3206</v>
      </c>
      <c r="I13984" t="s">
        <v>17214</v>
      </c>
      <c r="J13984" t="s">
        <v>23</v>
      </c>
      <c r="K13984">
        <v>9891</v>
      </c>
      <c r="L13984">
        <v>446658</v>
      </c>
      <c r="M13984">
        <v>45.16</v>
      </c>
      <c r="N13984" t="s">
        <v>645</v>
      </c>
      <c r="O13984" t="s">
        <v>9450</v>
      </c>
      <c r="P13984">
        <v>9.1123449223886266E-2</v>
      </c>
      <c r="Q13984">
        <v>0</v>
      </c>
      <c r="R13984">
        <v>1</v>
      </c>
    </row>
    <row r="13985" spans="1:18" x14ac:dyDescent="0.25">
      <c r="A13985" t="s">
        <v>22270</v>
      </c>
      <c r="B13985">
        <v>2020</v>
      </c>
      <c r="C13985">
        <v>3</v>
      </c>
      <c r="D13985">
        <v>3</v>
      </c>
      <c r="E13985" t="s">
        <v>22200</v>
      </c>
      <c r="F13985" s="1" t="s">
        <v>3205</v>
      </c>
      <c r="G13985" s="1" t="s">
        <v>3384</v>
      </c>
      <c r="H13985" s="1" t="s">
        <v>3206</v>
      </c>
      <c r="I13985" t="s">
        <v>17214</v>
      </c>
      <c r="J13985" t="s">
        <v>23</v>
      </c>
      <c r="K13985">
        <v>7065</v>
      </c>
      <c r="L13985">
        <v>320547.53000000003</v>
      </c>
      <c r="M13985">
        <v>45.37</v>
      </c>
      <c r="N13985" t="s">
        <v>645</v>
      </c>
      <c r="O13985" t="s">
        <v>9450</v>
      </c>
      <c r="P13985">
        <v>9.1123449223886266E-2</v>
      </c>
      <c r="Q13985">
        <v>0</v>
      </c>
      <c r="R13985">
        <v>1</v>
      </c>
    </row>
    <row r="13986" spans="1:18" x14ac:dyDescent="0.25">
      <c r="A13986" t="s">
        <v>22273</v>
      </c>
      <c r="B13986">
        <v>2020</v>
      </c>
      <c r="C13986">
        <v>3</v>
      </c>
      <c r="D13986">
        <v>5</v>
      </c>
      <c r="E13986" t="s">
        <v>22275</v>
      </c>
      <c r="F13986" s="1" t="s">
        <v>3205</v>
      </c>
      <c r="G13986" s="1" t="s">
        <v>3384</v>
      </c>
      <c r="H13986" s="1" t="s">
        <v>3206</v>
      </c>
      <c r="I13986" t="s">
        <v>17214</v>
      </c>
      <c r="J13986" t="s">
        <v>23</v>
      </c>
      <c r="K13986">
        <v>4239</v>
      </c>
      <c r="L13986">
        <v>203888.41</v>
      </c>
      <c r="M13986">
        <v>48.1</v>
      </c>
      <c r="N13986" t="s">
        <v>645</v>
      </c>
      <c r="O13986" t="s">
        <v>9450</v>
      </c>
      <c r="P13986">
        <v>9.1123449223886266E-2</v>
      </c>
      <c r="Q13986">
        <v>0</v>
      </c>
      <c r="R13986">
        <v>1</v>
      </c>
    </row>
    <row r="13987" spans="1:18" x14ac:dyDescent="0.25">
      <c r="A13987" t="s">
        <v>22362</v>
      </c>
      <c r="B13987">
        <v>2020</v>
      </c>
      <c r="C13987">
        <v>3</v>
      </c>
      <c r="D13987">
        <v>6</v>
      </c>
      <c r="E13987" t="s">
        <v>22200</v>
      </c>
      <c r="F13987" s="1" t="s">
        <v>3205</v>
      </c>
      <c r="G13987" s="1" t="s">
        <v>3384</v>
      </c>
      <c r="H13987" s="1" t="s">
        <v>3206</v>
      </c>
      <c r="I13987" t="s">
        <v>17214</v>
      </c>
      <c r="J13987" t="s">
        <v>23</v>
      </c>
      <c r="K13987">
        <v>2826</v>
      </c>
      <c r="L13987">
        <v>127746</v>
      </c>
      <c r="M13987">
        <v>45.2</v>
      </c>
      <c r="N13987" t="s">
        <v>645</v>
      </c>
      <c r="O13987" t="s">
        <v>9450</v>
      </c>
      <c r="P13987">
        <v>9.1123449223886266E-2</v>
      </c>
      <c r="Q13987">
        <v>0</v>
      </c>
      <c r="R13987">
        <v>1</v>
      </c>
    </row>
    <row r="13988" spans="1:18" x14ac:dyDescent="0.25">
      <c r="A13988" t="s">
        <v>22414</v>
      </c>
      <c r="B13988">
        <v>2020</v>
      </c>
      <c r="C13988">
        <v>3</v>
      </c>
      <c r="D13988">
        <v>11</v>
      </c>
      <c r="E13988" t="s">
        <v>22194</v>
      </c>
      <c r="F13988" s="1" t="s">
        <v>3205</v>
      </c>
      <c r="G13988" s="1" t="s">
        <v>3384</v>
      </c>
      <c r="H13988" s="1" t="s">
        <v>3206</v>
      </c>
      <c r="I13988" t="s">
        <v>17214</v>
      </c>
      <c r="J13988" t="s">
        <v>23</v>
      </c>
      <c r="K13988">
        <v>5652</v>
      </c>
      <c r="L13988">
        <v>259896</v>
      </c>
      <c r="M13988">
        <v>45.98</v>
      </c>
      <c r="N13988" t="s">
        <v>645</v>
      </c>
      <c r="O13988" t="s">
        <v>9450</v>
      </c>
      <c r="P13988">
        <v>9.1123449223886266E-2</v>
      </c>
      <c r="Q13988">
        <v>0</v>
      </c>
      <c r="R13988">
        <v>1</v>
      </c>
    </row>
    <row r="13989" spans="1:18" x14ac:dyDescent="0.25">
      <c r="A13989" t="s">
        <v>22415</v>
      </c>
      <c r="B13989">
        <v>2020</v>
      </c>
      <c r="C13989">
        <v>3</v>
      </c>
      <c r="D13989">
        <v>12</v>
      </c>
      <c r="E13989" t="s">
        <v>22321</v>
      </c>
      <c r="F13989" s="1" t="s">
        <v>3205</v>
      </c>
      <c r="G13989" s="1" t="s">
        <v>3384</v>
      </c>
      <c r="H13989" s="1" t="s">
        <v>3206</v>
      </c>
      <c r="I13989" t="s">
        <v>17214</v>
      </c>
      <c r="J13989" t="s">
        <v>23</v>
      </c>
      <c r="K13989">
        <v>8478</v>
      </c>
      <c r="L13989">
        <v>415548</v>
      </c>
      <c r="M13989">
        <v>49.01</v>
      </c>
      <c r="N13989" t="s">
        <v>645</v>
      </c>
      <c r="O13989" t="s">
        <v>9450</v>
      </c>
      <c r="P13989">
        <v>9.1123449223886266E-2</v>
      </c>
      <c r="Q13989">
        <v>0</v>
      </c>
      <c r="R13989">
        <v>1</v>
      </c>
    </row>
    <row r="13990" spans="1:18" x14ac:dyDescent="0.25">
      <c r="A13990" t="s">
        <v>22377</v>
      </c>
      <c r="B13990">
        <v>2020</v>
      </c>
      <c r="C13990">
        <v>3</v>
      </c>
      <c r="D13990">
        <v>18</v>
      </c>
      <c r="E13990" t="s">
        <v>22281</v>
      </c>
      <c r="F13990" s="1" t="s">
        <v>3205</v>
      </c>
      <c r="G13990" s="1" t="s">
        <v>3384</v>
      </c>
      <c r="H13990" s="1" t="s">
        <v>3206</v>
      </c>
      <c r="I13990" t="s">
        <v>17214</v>
      </c>
      <c r="J13990" t="s">
        <v>23</v>
      </c>
      <c r="K13990">
        <v>8478</v>
      </c>
      <c r="L13990">
        <v>411264</v>
      </c>
      <c r="M13990">
        <v>48.51</v>
      </c>
      <c r="N13990" t="s">
        <v>645</v>
      </c>
      <c r="O13990" t="s">
        <v>9450</v>
      </c>
      <c r="P13990">
        <v>9.1123449223886266E-2</v>
      </c>
      <c r="Q13990">
        <v>0</v>
      </c>
      <c r="R13990">
        <v>1</v>
      </c>
    </row>
    <row r="13991" spans="1:18" x14ac:dyDescent="0.25">
      <c r="A13991" t="s">
        <v>22416</v>
      </c>
      <c r="B13991">
        <v>2020</v>
      </c>
      <c r="C13991">
        <v>3</v>
      </c>
      <c r="D13991">
        <v>19</v>
      </c>
      <c r="E13991" t="s">
        <v>22266</v>
      </c>
      <c r="F13991" s="1" t="s">
        <v>3205</v>
      </c>
      <c r="G13991" s="1" t="s">
        <v>3384</v>
      </c>
      <c r="H13991" s="1" t="s">
        <v>3206</v>
      </c>
      <c r="I13991" t="s">
        <v>17214</v>
      </c>
      <c r="J13991" t="s">
        <v>23</v>
      </c>
      <c r="K13991">
        <v>19782</v>
      </c>
      <c r="L13991">
        <v>1003598.4</v>
      </c>
      <c r="M13991">
        <v>50.73</v>
      </c>
      <c r="N13991" t="s">
        <v>645</v>
      </c>
      <c r="O13991" t="s">
        <v>9450</v>
      </c>
      <c r="P13991">
        <v>9.1123449223886266E-2</v>
      </c>
      <c r="Q13991">
        <v>0</v>
      </c>
      <c r="R13991">
        <v>1</v>
      </c>
    </row>
    <row r="13992" spans="1:18" x14ac:dyDescent="0.25">
      <c r="A13992" t="s">
        <v>22418</v>
      </c>
      <c r="B13992">
        <v>2020</v>
      </c>
      <c r="C13992">
        <v>3</v>
      </c>
      <c r="D13992">
        <v>20</v>
      </c>
      <c r="E13992" t="s">
        <v>22266</v>
      </c>
      <c r="F13992" s="1" t="s">
        <v>3205</v>
      </c>
      <c r="G13992" s="1" t="s">
        <v>3384</v>
      </c>
      <c r="H13992" s="1" t="s">
        <v>3206</v>
      </c>
      <c r="I13992" t="s">
        <v>17214</v>
      </c>
      <c r="J13992" t="s">
        <v>23</v>
      </c>
      <c r="K13992">
        <v>2826</v>
      </c>
      <c r="L13992">
        <v>143371.20000000001</v>
      </c>
      <c r="M13992">
        <v>50.73</v>
      </c>
      <c r="N13992" t="s">
        <v>645</v>
      </c>
      <c r="O13992" t="s">
        <v>9450</v>
      </c>
      <c r="P13992">
        <v>9.1123449223886266E-2</v>
      </c>
      <c r="Q13992">
        <v>0</v>
      </c>
      <c r="R13992">
        <v>1</v>
      </c>
    </row>
    <row r="13993" spans="1:18" x14ac:dyDescent="0.25">
      <c r="A13993" t="s">
        <v>22420</v>
      </c>
      <c r="B13993">
        <v>2020</v>
      </c>
      <c r="C13993">
        <v>3</v>
      </c>
      <c r="D13993">
        <v>24</v>
      </c>
      <c r="E13993" t="s">
        <v>22321</v>
      </c>
      <c r="F13993" s="1" t="s">
        <v>3205</v>
      </c>
      <c r="G13993" s="1" t="s">
        <v>3384</v>
      </c>
      <c r="H13993" s="1" t="s">
        <v>3206</v>
      </c>
      <c r="I13993" t="s">
        <v>17214</v>
      </c>
      <c r="J13993" t="s">
        <v>23</v>
      </c>
      <c r="K13993">
        <v>19782</v>
      </c>
      <c r="L13993">
        <v>939624</v>
      </c>
      <c r="M13993">
        <v>47.5</v>
      </c>
      <c r="N13993" t="s">
        <v>645</v>
      </c>
      <c r="O13993" t="s">
        <v>9450</v>
      </c>
      <c r="P13993">
        <v>9.1123449223886266E-2</v>
      </c>
      <c r="Q13993">
        <v>0</v>
      </c>
      <c r="R13993">
        <v>1</v>
      </c>
    </row>
    <row r="13994" spans="1:18" x14ac:dyDescent="0.25">
      <c r="A13994" t="s">
        <v>22199</v>
      </c>
      <c r="B13994">
        <v>2020</v>
      </c>
      <c r="C13994">
        <v>3</v>
      </c>
      <c r="D13994">
        <v>27</v>
      </c>
      <c r="E13994" t="s">
        <v>22200</v>
      </c>
      <c r="F13994" s="1" t="s">
        <v>3205</v>
      </c>
      <c r="G13994" s="1" t="s">
        <v>3384</v>
      </c>
      <c r="H13994" s="1" t="s">
        <v>3206</v>
      </c>
      <c r="I13994" t="s">
        <v>17214</v>
      </c>
      <c r="J13994" t="s">
        <v>23</v>
      </c>
      <c r="K13994">
        <v>4239</v>
      </c>
      <c r="L13994">
        <v>194416.02</v>
      </c>
      <c r="M13994">
        <v>45.86</v>
      </c>
      <c r="N13994" t="s">
        <v>645</v>
      </c>
      <c r="O13994" t="s">
        <v>9450</v>
      </c>
      <c r="P13994">
        <v>9.1123449223886266E-2</v>
      </c>
      <c r="Q13994">
        <v>0</v>
      </c>
      <c r="R13994">
        <v>1</v>
      </c>
    </row>
    <row r="13995" spans="1:18" x14ac:dyDescent="0.25">
      <c r="A13995" t="s">
        <v>22421</v>
      </c>
      <c r="B13995">
        <v>2020</v>
      </c>
      <c r="C13995">
        <v>4</v>
      </c>
      <c r="D13995">
        <v>1</v>
      </c>
      <c r="E13995" t="s">
        <v>22194</v>
      </c>
      <c r="F13995" s="1" t="s">
        <v>3205</v>
      </c>
      <c r="G13995" s="1" t="s">
        <v>3384</v>
      </c>
      <c r="H13995" s="1" t="s">
        <v>3206</v>
      </c>
      <c r="I13995" t="s">
        <v>17214</v>
      </c>
      <c r="J13995" t="s">
        <v>23</v>
      </c>
      <c r="K13995">
        <v>7065</v>
      </c>
      <c r="L13995">
        <v>322711</v>
      </c>
      <c r="M13995">
        <v>45.68</v>
      </c>
      <c r="N13995" t="s">
        <v>645</v>
      </c>
      <c r="O13995" t="s">
        <v>9450</v>
      </c>
      <c r="P13995">
        <v>9.1123449223886266E-2</v>
      </c>
      <c r="Q13995">
        <v>0</v>
      </c>
      <c r="R13995">
        <v>2</v>
      </c>
    </row>
    <row r="13996" spans="1:18" x14ac:dyDescent="0.25">
      <c r="A13996" t="s">
        <v>22295</v>
      </c>
      <c r="B13996">
        <v>2020</v>
      </c>
      <c r="C13996">
        <v>4</v>
      </c>
      <c r="D13996">
        <v>2</v>
      </c>
      <c r="E13996" t="s">
        <v>22194</v>
      </c>
      <c r="F13996" s="1" t="s">
        <v>3205</v>
      </c>
      <c r="G13996" s="1" t="s">
        <v>3384</v>
      </c>
      <c r="H13996" s="1" t="s">
        <v>3206</v>
      </c>
      <c r="I13996" t="s">
        <v>17214</v>
      </c>
      <c r="J13996" t="s">
        <v>23</v>
      </c>
      <c r="K13996">
        <v>1413</v>
      </c>
      <c r="L13996">
        <v>64819.99</v>
      </c>
      <c r="M13996">
        <v>45.87</v>
      </c>
      <c r="N13996" t="s">
        <v>645</v>
      </c>
      <c r="O13996" t="s">
        <v>9450</v>
      </c>
      <c r="P13996">
        <v>9.1123449223886266E-2</v>
      </c>
      <c r="Q13996">
        <v>0</v>
      </c>
      <c r="R13996">
        <v>2</v>
      </c>
    </row>
    <row r="13997" spans="1:18" x14ac:dyDescent="0.25">
      <c r="A13997" t="s">
        <v>22423</v>
      </c>
      <c r="B13997">
        <v>2020</v>
      </c>
      <c r="C13997">
        <v>4</v>
      </c>
      <c r="D13997">
        <v>3</v>
      </c>
      <c r="E13997" t="s">
        <v>22281</v>
      </c>
      <c r="F13997" s="1" t="s">
        <v>3205</v>
      </c>
      <c r="G13997" s="1" t="s">
        <v>3384</v>
      </c>
      <c r="H13997" s="1" t="s">
        <v>3206</v>
      </c>
      <c r="I13997" t="s">
        <v>17214</v>
      </c>
      <c r="J13997" t="s">
        <v>23</v>
      </c>
      <c r="K13997">
        <v>14130</v>
      </c>
      <c r="L13997">
        <v>671160</v>
      </c>
      <c r="M13997">
        <v>47.5</v>
      </c>
      <c r="N13997" t="s">
        <v>645</v>
      </c>
      <c r="O13997" t="s">
        <v>9450</v>
      </c>
      <c r="P13997">
        <v>9.1123449223886266E-2</v>
      </c>
      <c r="Q13997">
        <v>0</v>
      </c>
      <c r="R13997">
        <v>2</v>
      </c>
    </row>
    <row r="13998" spans="1:18" x14ac:dyDescent="0.25">
      <c r="A13998" t="s">
        <v>22425</v>
      </c>
      <c r="B13998">
        <v>2020</v>
      </c>
      <c r="C13998">
        <v>4</v>
      </c>
      <c r="D13998">
        <v>17</v>
      </c>
      <c r="E13998" t="s">
        <v>22200</v>
      </c>
      <c r="F13998" s="1" t="s">
        <v>3205</v>
      </c>
      <c r="G13998" s="1" t="s">
        <v>3384</v>
      </c>
      <c r="H13998" s="1" t="s">
        <v>3206</v>
      </c>
      <c r="I13998" t="s">
        <v>17214</v>
      </c>
      <c r="J13998" t="s">
        <v>23</v>
      </c>
      <c r="K13998">
        <v>9891</v>
      </c>
      <c r="L13998">
        <v>444807.46</v>
      </c>
      <c r="M13998">
        <v>44.97</v>
      </c>
      <c r="N13998" t="s">
        <v>645</v>
      </c>
      <c r="O13998" t="s">
        <v>9450</v>
      </c>
      <c r="P13998">
        <v>9.1123449223886266E-2</v>
      </c>
      <c r="Q13998">
        <v>0</v>
      </c>
      <c r="R13998">
        <v>2</v>
      </c>
    </row>
    <row r="13999" spans="1:18" x14ac:dyDescent="0.25">
      <c r="A13999" t="s">
        <v>22426</v>
      </c>
      <c r="B13999">
        <v>2020</v>
      </c>
      <c r="C13999">
        <v>4</v>
      </c>
      <c r="D13999">
        <v>21</v>
      </c>
      <c r="E13999" t="s">
        <v>22200</v>
      </c>
      <c r="F13999" s="1" t="s">
        <v>3205</v>
      </c>
      <c r="G13999" s="1" t="s">
        <v>3384</v>
      </c>
      <c r="H13999" s="1" t="s">
        <v>3206</v>
      </c>
      <c r="I13999" t="s">
        <v>17214</v>
      </c>
      <c r="J13999" t="s">
        <v>23</v>
      </c>
      <c r="K13999">
        <v>1413</v>
      </c>
      <c r="L13999">
        <v>64028.75</v>
      </c>
      <c r="M13999">
        <v>45.31</v>
      </c>
      <c r="N13999" t="s">
        <v>645</v>
      </c>
      <c r="O13999" t="s">
        <v>9450</v>
      </c>
      <c r="P13999">
        <v>9.1123449223886266E-2</v>
      </c>
      <c r="Q13999">
        <v>0</v>
      </c>
      <c r="R13999">
        <v>2</v>
      </c>
    </row>
    <row r="14000" spans="1:18" x14ac:dyDescent="0.25">
      <c r="A14000" t="s">
        <v>22306</v>
      </c>
      <c r="B14000">
        <v>2020</v>
      </c>
      <c r="C14000">
        <v>4</v>
      </c>
      <c r="D14000">
        <v>22</v>
      </c>
      <c r="E14000" t="s">
        <v>22200</v>
      </c>
      <c r="F14000" s="1" t="s">
        <v>3205</v>
      </c>
      <c r="G14000" s="1" t="s">
        <v>3384</v>
      </c>
      <c r="H14000" s="1" t="s">
        <v>3206</v>
      </c>
      <c r="I14000" t="s">
        <v>17214</v>
      </c>
      <c r="J14000" t="s">
        <v>23</v>
      </c>
      <c r="K14000">
        <v>18369</v>
      </c>
      <c r="L14000">
        <v>827396.17</v>
      </c>
      <c r="M14000">
        <v>45.04</v>
      </c>
      <c r="N14000" t="s">
        <v>645</v>
      </c>
      <c r="O14000" t="s">
        <v>9450</v>
      </c>
      <c r="P14000">
        <v>9.1123449223886266E-2</v>
      </c>
      <c r="Q14000">
        <v>0</v>
      </c>
      <c r="R14000">
        <v>2</v>
      </c>
    </row>
    <row r="14001" spans="1:18" x14ac:dyDescent="0.25">
      <c r="A14001" t="s">
        <v>22310</v>
      </c>
      <c r="B14001">
        <v>2020</v>
      </c>
      <c r="C14001">
        <v>4</v>
      </c>
      <c r="D14001">
        <v>29</v>
      </c>
      <c r="E14001" t="s">
        <v>22200</v>
      </c>
      <c r="F14001" s="1" t="s">
        <v>3205</v>
      </c>
      <c r="G14001" s="1" t="s">
        <v>3384</v>
      </c>
      <c r="H14001" s="1" t="s">
        <v>3206</v>
      </c>
      <c r="I14001" t="s">
        <v>17214</v>
      </c>
      <c r="J14001" t="s">
        <v>23</v>
      </c>
      <c r="K14001">
        <v>1413</v>
      </c>
      <c r="L14001">
        <v>63802.5</v>
      </c>
      <c r="M14001">
        <v>45.15</v>
      </c>
      <c r="N14001" t="s">
        <v>645</v>
      </c>
      <c r="O14001" t="s">
        <v>9450</v>
      </c>
      <c r="P14001">
        <v>9.1123449223886266E-2</v>
      </c>
      <c r="Q14001">
        <v>0</v>
      </c>
      <c r="R14001">
        <v>2</v>
      </c>
    </row>
    <row r="14002" spans="1:18" x14ac:dyDescent="0.25">
      <c r="A14002" t="s">
        <v>22427</v>
      </c>
      <c r="B14002">
        <v>2020</v>
      </c>
      <c r="C14002">
        <v>5</v>
      </c>
      <c r="D14002">
        <v>19</v>
      </c>
      <c r="E14002" t="s">
        <v>22194</v>
      </c>
      <c r="F14002" s="1" t="s">
        <v>3205</v>
      </c>
      <c r="G14002" s="1" t="s">
        <v>3384</v>
      </c>
      <c r="H14002" s="1" t="s">
        <v>3206</v>
      </c>
      <c r="I14002" t="s">
        <v>17214</v>
      </c>
      <c r="J14002" t="s">
        <v>23</v>
      </c>
      <c r="K14002">
        <v>12717</v>
      </c>
      <c r="L14002">
        <v>558012</v>
      </c>
      <c r="M14002">
        <v>43.88</v>
      </c>
      <c r="N14002" t="s">
        <v>645</v>
      </c>
      <c r="O14002" t="s">
        <v>9450</v>
      </c>
      <c r="P14002">
        <v>9.1123449223886266E-2</v>
      </c>
      <c r="Q14002">
        <v>0</v>
      </c>
      <c r="R14002">
        <v>2</v>
      </c>
    </row>
    <row r="14003" spans="1:18" x14ac:dyDescent="0.25">
      <c r="A14003" t="s">
        <v>22324</v>
      </c>
      <c r="B14003">
        <v>2020</v>
      </c>
      <c r="C14003">
        <v>5</v>
      </c>
      <c r="D14003">
        <v>20</v>
      </c>
      <c r="E14003" t="s">
        <v>22200</v>
      </c>
      <c r="F14003" s="1" t="s">
        <v>3205</v>
      </c>
      <c r="G14003" s="1" t="s">
        <v>3384</v>
      </c>
      <c r="H14003" s="1" t="s">
        <v>3206</v>
      </c>
      <c r="I14003" t="s">
        <v>17214</v>
      </c>
      <c r="J14003" t="s">
        <v>23</v>
      </c>
      <c r="K14003">
        <v>8478</v>
      </c>
      <c r="L14003">
        <v>366283.46</v>
      </c>
      <c r="M14003">
        <v>43.2</v>
      </c>
      <c r="N14003" t="s">
        <v>645</v>
      </c>
      <c r="O14003" t="s">
        <v>9450</v>
      </c>
      <c r="P14003">
        <v>9.1123449223886266E-2</v>
      </c>
      <c r="Q14003">
        <v>0</v>
      </c>
      <c r="R14003">
        <v>2</v>
      </c>
    </row>
    <row r="14004" spans="1:18" x14ac:dyDescent="0.25">
      <c r="A14004" t="s">
        <v>22368</v>
      </c>
      <c r="B14004">
        <v>2020</v>
      </c>
      <c r="C14004">
        <v>5</v>
      </c>
      <c r="D14004">
        <v>20</v>
      </c>
      <c r="E14004" t="s">
        <v>22200</v>
      </c>
      <c r="F14004" s="1" t="s">
        <v>3205</v>
      </c>
      <c r="G14004" s="1" t="s">
        <v>3384</v>
      </c>
      <c r="H14004" s="1" t="s">
        <v>3206</v>
      </c>
      <c r="I14004" t="s">
        <v>17214</v>
      </c>
      <c r="J14004" t="s">
        <v>23</v>
      </c>
      <c r="K14004">
        <v>1413</v>
      </c>
      <c r="L14004">
        <v>61264.5</v>
      </c>
      <c r="M14004">
        <v>43.36</v>
      </c>
      <c r="N14004" t="s">
        <v>645</v>
      </c>
      <c r="O14004" t="s">
        <v>9450</v>
      </c>
      <c r="P14004">
        <v>9.1123449223886266E-2</v>
      </c>
      <c r="Q14004">
        <v>0</v>
      </c>
      <c r="R14004">
        <v>2</v>
      </c>
    </row>
    <row r="14005" spans="1:18" x14ac:dyDescent="0.25">
      <c r="A14005" t="s">
        <v>22429</v>
      </c>
      <c r="B14005">
        <v>2020</v>
      </c>
      <c r="C14005">
        <v>5</v>
      </c>
      <c r="D14005">
        <v>22</v>
      </c>
      <c r="E14005" t="s">
        <v>22266</v>
      </c>
      <c r="F14005" s="1" t="s">
        <v>3205</v>
      </c>
      <c r="G14005" s="1" t="s">
        <v>3384</v>
      </c>
      <c r="H14005" s="1" t="s">
        <v>3206</v>
      </c>
      <c r="I14005" t="s">
        <v>17214</v>
      </c>
      <c r="J14005" t="s">
        <v>23</v>
      </c>
      <c r="K14005">
        <v>5652</v>
      </c>
      <c r="L14005">
        <v>262260</v>
      </c>
      <c r="M14005">
        <v>46.4</v>
      </c>
      <c r="N14005" t="s">
        <v>645</v>
      </c>
      <c r="O14005" t="s">
        <v>9450</v>
      </c>
      <c r="P14005">
        <v>9.1123449223886266E-2</v>
      </c>
      <c r="Q14005">
        <v>0</v>
      </c>
      <c r="R14005">
        <v>2</v>
      </c>
    </row>
    <row r="14006" spans="1:18" x14ac:dyDescent="0.25">
      <c r="A14006" t="s">
        <v>22430</v>
      </c>
      <c r="B14006">
        <v>2020</v>
      </c>
      <c r="C14006">
        <v>5</v>
      </c>
      <c r="D14006">
        <v>26</v>
      </c>
      <c r="E14006" t="s">
        <v>22200</v>
      </c>
      <c r="F14006" s="1" t="s">
        <v>3205</v>
      </c>
      <c r="G14006" s="1" t="s">
        <v>3384</v>
      </c>
      <c r="H14006" s="1" t="s">
        <v>3206</v>
      </c>
      <c r="I14006" t="s">
        <v>17214</v>
      </c>
      <c r="J14006" t="s">
        <v>23</v>
      </c>
      <c r="K14006">
        <v>1413</v>
      </c>
      <c r="L14006">
        <v>60829.99</v>
      </c>
      <c r="M14006">
        <v>43.05</v>
      </c>
      <c r="N14006" t="s">
        <v>645</v>
      </c>
      <c r="O14006" t="s">
        <v>9450</v>
      </c>
      <c r="P14006">
        <v>9.1123449223886266E-2</v>
      </c>
      <c r="Q14006">
        <v>0</v>
      </c>
      <c r="R14006">
        <v>2</v>
      </c>
    </row>
    <row r="14007" spans="1:18" x14ac:dyDescent="0.25">
      <c r="A14007" t="s">
        <v>22431</v>
      </c>
      <c r="B14007">
        <v>2020</v>
      </c>
      <c r="C14007">
        <v>5</v>
      </c>
      <c r="D14007">
        <v>26</v>
      </c>
      <c r="E14007" t="s">
        <v>22200</v>
      </c>
      <c r="F14007" s="1" t="s">
        <v>3205</v>
      </c>
      <c r="G14007" s="1" t="s">
        <v>3384</v>
      </c>
      <c r="H14007" s="1" t="s">
        <v>3206</v>
      </c>
      <c r="I14007" t="s">
        <v>17214</v>
      </c>
      <c r="J14007" t="s">
        <v>23</v>
      </c>
      <c r="K14007">
        <v>15543</v>
      </c>
      <c r="L14007">
        <v>668695.43999999994</v>
      </c>
      <c r="M14007">
        <v>43.02</v>
      </c>
      <c r="N14007" t="s">
        <v>645</v>
      </c>
      <c r="O14007" t="s">
        <v>9450</v>
      </c>
      <c r="P14007">
        <v>9.1123449223886266E-2</v>
      </c>
      <c r="Q14007">
        <v>0</v>
      </c>
      <c r="R14007">
        <v>2</v>
      </c>
    </row>
    <row r="14008" spans="1:18" x14ac:dyDescent="0.25">
      <c r="A14008" t="s">
        <v>22432</v>
      </c>
      <c r="B14008">
        <v>2020</v>
      </c>
      <c r="C14008">
        <v>5</v>
      </c>
      <c r="D14008">
        <v>26</v>
      </c>
      <c r="E14008" t="s">
        <v>22200</v>
      </c>
      <c r="F14008" s="1" t="s">
        <v>3205</v>
      </c>
      <c r="G14008" s="1" t="s">
        <v>3384</v>
      </c>
      <c r="H14008" s="1" t="s">
        <v>3206</v>
      </c>
      <c r="I14008" t="s">
        <v>17214</v>
      </c>
      <c r="J14008" t="s">
        <v>23</v>
      </c>
      <c r="K14008">
        <v>18369</v>
      </c>
      <c r="L14008">
        <v>796003.93</v>
      </c>
      <c r="M14008">
        <v>43.33</v>
      </c>
      <c r="N14008" t="s">
        <v>645</v>
      </c>
      <c r="O14008" t="s">
        <v>9450</v>
      </c>
      <c r="P14008">
        <v>9.1123449223886266E-2</v>
      </c>
      <c r="Q14008">
        <v>0</v>
      </c>
      <c r="R14008">
        <v>2</v>
      </c>
    </row>
    <row r="14009" spans="1:18" x14ac:dyDescent="0.25">
      <c r="A14009" t="s">
        <v>22433</v>
      </c>
      <c r="B14009">
        <v>2020</v>
      </c>
      <c r="C14009">
        <v>5</v>
      </c>
      <c r="D14009">
        <v>26</v>
      </c>
      <c r="E14009" t="s">
        <v>22200</v>
      </c>
      <c r="F14009" s="1" t="s">
        <v>3205</v>
      </c>
      <c r="G14009" s="1" t="s">
        <v>3384</v>
      </c>
      <c r="H14009" s="1" t="s">
        <v>3206</v>
      </c>
      <c r="I14009" t="s">
        <v>17214</v>
      </c>
      <c r="J14009" t="s">
        <v>23</v>
      </c>
      <c r="K14009">
        <v>5652</v>
      </c>
      <c r="L14009">
        <v>245057.98</v>
      </c>
      <c r="M14009">
        <v>43.36</v>
      </c>
      <c r="N14009" t="s">
        <v>645</v>
      </c>
      <c r="O14009" t="s">
        <v>9450</v>
      </c>
      <c r="P14009">
        <v>9.1123449223886266E-2</v>
      </c>
      <c r="Q14009">
        <v>0</v>
      </c>
      <c r="R14009">
        <v>2</v>
      </c>
    </row>
    <row r="14010" spans="1:18" x14ac:dyDescent="0.25">
      <c r="A14010" t="s">
        <v>22397</v>
      </c>
      <c r="B14010">
        <v>2020</v>
      </c>
      <c r="C14010">
        <v>5</v>
      </c>
      <c r="D14010">
        <v>27</v>
      </c>
      <c r="E14010" t="s">
        <v>22200</v>
      </c>
      <c r="F14010" s="1" t="s">
        <v>3205</v>
      </c>
      <c r="G14010" s="1" t="s">
        <v>3384</v>
      </c>
      <c r="H14010" s="1" t="s">
        <v>3206</v>
      </c>
      <c r="I14010" t="s">
        <v>17214</v>
      </c>
      <c r="J14010" t="s">
        <v>23</v>
      </c>
      <c r="K14010">
        <v>7065</v>
      </c>
      <c r="L14010">
        <v>304584.46999999997</v>
      </c>
      <c r="M14010">
        <v>43.11</v>
      </c>
      <c r="N14010" t="s">
        <v>645</v>
      </c>
      <c r="O14010" t="s">
        <v>9450</v>
      </c>
      <c r="P14010">
        <v>9.1123449223886266E-2</v>
      </c>
      <c r="Q14010">
        <v>0</v>
      </c>
      <c r="R14010">
        <v>2</v>
      </c>
    </row>
    <row r="14011" spans="1:18" x14ac:dyDescent="0.25">
      <c r="A14011" t="s">
        <v>22398</v>
      </c>
      <c r="B14011">
        <v>2020</v>
      </c>
      <c r="C14011">
        <v>5</v>
      </c>
      <c r="D14011">
        <v>27</v>
      </c>
      <c r="E14011" t="s">
        <v>22200</v>
      </c>
      <c r="F14011" s="1" t="s">
        <v>3205</v>
      </c>
      <c r="G14011" s="1" t="s">
        <v>3384</v>
      </c>
      <c r="H14011" s="1" t="s">
        <v>3206</v>
      </c>
      <c r="I14011" t="s">
        <v>17214</v>
      </c>
      <c r="J14011" t="s">
        <v>23</v>
      </c>
      <c r="K14011">
        <v>4239</v>
      </c>
      <c r="L14011">
        <v>182489.99</v>
      </c>
      <c r="M14011">
        <v>43.05</v>
      </c>
      <c r="N14011" t="s">
        <v>645</v>
      </c>
      <c r="O14011" t="s">
        <v>9450</v>
      </c>
      <c r="P14011">
        <v>9.1123449223886266E-2</v>
      </c>
      <c r="Q14011">
        <v>0</v>
      </c>
      <c r="R14011">
        <v>2</v>
      </c>
    </row>
    <row r="14012" spans="1:18" x14ac:dyDescent="0.25">
      <c r="A14012" t="s">
        <v>22434</v>
      </c>
      <c r="B14012">
        <v>2020</v>
      </c>
      <c r="C14012">
        <v>5</v>
      </c>
      <c r="D14012">
        <v>27</v>
      </c>
      <c r="E14012" t="s">
        <v>22200</v>
      </c>
      <c r="F14012" s="1" t="s">
        <v>3205</v>
      </c>
      <c r="G14012" s="1" t="s">
        <v>3384</v>
      </c>
      <c r="H14012" s="1" t="s">
        <v>3206</v>
      </c>
      <c r="I14012" t="s">
        <v>17214</v>
      </c>
      <c r="J14012" t="s">
        <v>23</v>
      </c>
      <c r="K14012">
        <v>18369</v>
      </c>
      <c r="L14012">
        <v>799697.17</v>
      </c>
      <c r="M14012">
        <v>43.54</v>
      </c>
      <c r="N14012" t="s">
        <v>645</v>
      </c>
      <c r="O14012" t="s">
        <v>9450</v>
      </c>
      <c r="P14012">
        <v>9.1123449223886266E-2</v>
      </c>
      <c r="Q14012">
        <v>0</v>
      </c>
      <c r="R14012">
        <v>2</v>
      </c>
    </row>
    <row r="14013" spans="1:18" x14ac:dyDescent="0.25">
      <c r="A14013" t="s">
        <v>22435</v>
      </c>
      <c r="B14013">
        <v>2020</v>
      </c>
      <c r="C14013">
        <v>5</v>
      </c>
      <c r="D14013">
        <v>28</v>
      </c>
      <c r="E14013" t="s">
        <v>22281</v>
      </c>
      <c r="F14013" s="1" t="s">
        <v>3205</v>
      </c>
      <c r="G14013" s="1" t="s">
        <v>3384</v>
      </c>
      <c r="H14013" s="1" t="s">
        <v>3206</v>
      </c>
      <c r="I14013" t="s">
        <v>17214</v>
      </c>
      <c r="J14013" t="s">
        <v>23</v>
      </c>
      <c r="K14013">
        <v>14130</v>
      </c>
      <c r="L14013">
        <v>635459.86</v>
      </c>
      <c r="M14013">
        <v>44.97</v>
      </c>
      <c r="N14013" t="s">
        <v>645</v>
      </c>
      <c r="O14013" t="s">
        <v>9450</v>
      </c>
      <c r="P14013">
        <v>9.1123449223886266E-2</v>
      </c>
      <c r="Q14013">
        <v>0</v>
      </c>
      <c r="R14013">
        <v>2</v>
      </c>
    </row>
    <row r="14014" spans="1:18" x14ac:dyDescent="0.25">
      <c r="A14014" t="s">
        <v>22370</v>
      </c>
      <c r="B14014">
        <v>2020</v>
      </c>
      <c r="C14014">
        <v>6</v>
      </c>
      <c r="D14014">
        <v>4</v>
      </c>
      <c r="E14014" t="s">
        <v>22200</v>
      </c>
      <c r="F14014" s="1" t="s">
        <v>3205</v>
      </c>
      <c r="G14014" s="1" t="s">
        <v>3384</v>
      </c>
      <c r="H14014" s="1" t="s">
        <v>3206</v>
      </c>
      <c r="I14014" t="s">
        <v>17214</v>
      </c>
      <c r="J14014" t="s">
        <v>23</v>
      </c>
      <c r="K14014">
        <v>5652</v>
      </c>
      <c r="L14014">
        <v>242949.97</v>
      </c>
      <c r="M14014">
        <v>42.98</v>
      </c>
      <c r="N14014" t="s">
        <v>645</v>
      </c>
      <c r="O14014" t="s">
        <v>9450</v>
      </c>
      <c r="P14014">
        <v>9.1123449223886266E-2</v>
      </c>
      <c r="Q14014">
        <v>0</v>
      </c>
      <c r="R14014">
        <v>2</v>
      </c>
    </row>
    <row r="14015" spans="1:18" x14ac:dyDescent="0.25">
      <c r="A14015" t="s">
        <v>22331</v>
      </c>
      <c r="B14015">
        <v>2020</v>
      </c>
      <c r="C14015">
        <v>6</v>
      </c>
      <c r="D14015">
        <v>5</v>
      </c>
      <c r="E14015" t="s">
        <v>22194</v>
      </c>
      <c r="F14015" s="1" t="s">
        <v>3205</v>
      </c>
      <c r="G14015" s="1" t="s">
        <v>3384</v>
      </c>
      <c r="H14015" s="1" t="s">
        <v>3206</v>
      </c>
      <c r="I14015" t="s">
        <v>17214</v>
      </c>
      <c r="J14015" t="s">
        <v>23</v>
      </c>
      <c r="K14015">
        <v>9891</v>
      </c>
      <c r="L14015">
        <v>431827.20000000001</v>
      </c>
      <c r="M14015">
        <v>43.66</v>
      </c>
      <c r="N14015" t="s">
        <v>645</v>
      </c>
      <c r="O14015" t="s">
        <v>9450</v>
      </c>
      <c r="P14015">
        <v>9.1123449223886266E-2</v>
      </c>
      <c r="Q14015">
        <v>0</v>
      </c>
      <c r="R14015">
        <v>2</v>
      </c>
    </row>
    <row r="14016" spans="1:18" x14ac:dyDescent="0.25">
      <c r="A14016" t="s">
        <v>22436</v>
      </c>
      <c r="B14016">
        <v>2020</v>
      </c>
      <c r="C14016">
        <v>6</v>
      </c>
      <c r="D14016">
        <v>8</v>
      </c>
      <c r="E14016" t="s">
        <v>22281</v>
      </c>
      <c r="F14016" s="1" t="s">
        <v>3205</v>
      </c>
      <c r="G14016" s="1" t="s">
        <v>3384</v>
      </c>
      <c r="H14016" s="1" t="s">
        <v>3206</v>
      </c>
      <c r="I14016" t="s">
        <v>17214</v>
      </c>
      <c r="J14016" t="s">
        <v>23</v>
      </c>
      <c r="K14016">
        <v>19782</v>
      </c>
      <c r="L14016">
        <v>889644</v>
      </c>
      <c r="M14016">
        <v>44.97</v>
      </c>
      <c r="N14016" t="s">
        <v>645</v>
      </c>
      <c r="O14016" t="s">
        <v>9450</v>
      </c>
      <c r="P14016">
        <v>9.1123449223886266E-2</v>
      </c>
      <c r="Q14016">
        <v>0</v>
      </c>
      <c r="R14016">
        <v>2</v>
      </c>
    </row>
    <row r="14017" spans="1:18" x14ac:dyDescent="0.25">
      <c r="A14017" t="s">
        <v>22371</v>
      </c>
      <c r="B14017">
        <v>2020</v>
      </c>
      <c r="C14017">
        <v>6</v>
      </c>
      <c r="D14017">
        <v>8</v>
      </c>
      <c r="E14017" t="s">
        <v>22200</v>
      </c>
      <c r="F14017" s="1" t="s">
        <v>3205</v>
      </c>
      <c r="G14017" s="1" t="s">
        <v>3384</v>
      </c>
      <c r="H14017" s="1" t="s">
        <v>3206</v>
      </c>
      <c r="I14017" t="s">
        <v>17214</v>
      </c>
      <c r="J14017" t="s">
        <v>23</v>
      </c>
      <c r="K14017">
        <v>2826</v>
      </c>
      <c r="L14017">
        <v>121689.98</v>
      </c>
      <c r="M14017">
        <v>43.06</v>
      </c>
      <c r="N14017" t="s">
        <v>645</v>
      </c>
      <c r="O14017" t="s">
        <v>9450</v>
      </c>
      <c r="P14017">
        <v>9.1123449223886266E-2</v>
      </c>
      <c r="Q14017">
        <v>0</v>
      </c>
      <c r="R14017">
        <v>2</v>
      </c>
    </row>
    <row r="14018" spans="1:18" x14ac:dyDescent="0.25">
      <c r="A14018" t="s">
        <v>22437</v>
      </c>
      <c r="B14018">
        <v>2020</v>
      </c>
      <c r="C14018">
        <v>6</v>
      </c>
      <c r="D14018">
        <v>9</v>
      </c>
      <c r="E14018" t="s">
        <v>22194</v>
      </c>
      <c r="F14018" s="1" t="s">
        <v>3205</v>
      </c>
      <c r="G14018" s="1" t="s">
        <v>3384</v>
      </c>
      <c r="H14018" s="1" t="s">
        <v>3206</v>
      </c>
      <c r="I14018" t="s">
        <v>17214</v>
      </c>
      <c r="J14018" t="s">
        <v>23</v>
      </c>
      <c r="K14018">
        <v>7065</v>
      </c>
      <c r="L14018">
        <v>308448</v>
      </c>
      <c r="M14018">
        <v>43.66</v>
      </c>
      <c r="N14018" t="s">
        <v>645</v>
      </c>
      <c r="O14018" t="s">
        <v>9450</v>
      </c>
      <c r="P14018">
        <v>9.1123449223886266E-2</v>
      </c>
      <c r="Q14018">
        <v>0</v>
      </c>
      <c r="R14018">
        <v>2</v>
      </c>
    </row>
    <row r="14019" spans="1:18" x14ac:dyDescent="0.25">
      <c r="A14019" t="s">
        <v>22401</v>
      </c>
      <c r="B14019">
        <v>2020</v>
      </c>
      <c r="C14019">
        <v>6</v>
      </c>
      <c r="D14019">
        <v>10</v>
      </c>
      <c r="E14019" t="s">
        <v>22200</v>
      </c>
      <c r="F14019" s="1" t="s">
        <v>3205</v>
      </c>
      <c r="G14019" s="1" t="s">
        <v>3384</v>
      </c>
      <c r="H14019" s="1" t="s">
        <v>3206</v>
      </c>
      <c r="I14019" t="s">
        <v>17214</v>
      </c>
      <c r="J14019" t="s">
        <v>23</v>
      </c>
      <c r="K14019">
        <v>5652</v>
      </c>
      <c r="L14019">
        <v>242519.98</v>
      </c>
      <c r="M14019">
        <v>42.91</v>
      </c>
      <c r="N14019" t="s">
        <v>645</v>
      </c>
      <c r="O14019" t="s">
        <v>9450</v>
      </c>
      <c r="P14019">
        <v>9.1123449223886266E-2</v>
      </c>
      <c r="Q14019">
        <v>0</v>
      </c>
      <c r="R14019">
        <v>2</v>
      </c>
    </row>
    <row r="14020" spans="1:18" x14ac:dyDescent="0.25">
      <c r="A14020" t="s">
        <v>22333</v>
      </c>
      <c r="B14020">
        <v>2020</v>
      </c>
      <c r="C14020">
        <v>6</v>
      </c>
      <c r="D14020">
        <v>10</v>
      </c>
      <c r="E14020" t="s">
        <v>22194</v>
      </c>
      <c r="F14020" s="1" t="s">
        <v>3205</v>
      </c>
      <c r="G14020" s="1" t="s">
        <v>3384</v>
      </c>
      <c r="H14020" s="1" t="s">
        <v>3206</v>
      </c>
      <c r="I14020" t="s">
        <v>17214</v>
      </c>
      <c r="J14020" t="s">
        <v>23</v>
      </c>
      <c r="K14020">
        <v>1413</v>
      </c>
      <c r="L14020">
        <v>61689.599999999999</v>
      </c>
      <c r="M14020">
        <v>43.66</v>
      </c>
      <c r="N14020" t="s">
        <v>645</v>
      </c>
      <c r="O14020" t="s">
        <v>9450</v>
      </c>
      <c r="P14020">
        <v>9.1123449223886266E-2</v>
      </c>
      <c r="Q14020">
        <v>0</v>
      </c>
      <c r="R14020">
        <v>2</v>
      </c>
    </row>
    <row r="14021" spans="1:18" x14ac:dyDescent="0.25">
      <c r="A14021" t="s">
        <v>22406</v>
      </c>
      <c r="B14021">
        <v>2020</v>
      </c>
      <c r="C14021">
        <v>6</v>
      </c>
      <c r="D14021">
        <v>11</v>
      </c>
      <c r="E14021" t="s">
        <v>22187</v>
      </c>
      <c r="F14021" s="1" t="s">
        <v>3205</v>
      </c>
      <c r="G14021" s="1" t="s">
        <v>3384</v>
      </c>
      <c r="H14021" s="1" t="s">
        <v>3206</v>
      </c>
      <c r="I14021" t="s">
        <v>17214</v>
      </c>
      <c r="J14021" t="s">
        <v>23</v>
      </c>
      <c r="K14021">
        <v>4239</v>
      </c>
      <c r="L14021">
        <v>183101.83</v>
      </c>
      <c r="M14021">
        <v>43.19</v>
      </c>
      <c r="N14021" t="s">
        <v>645</v>
      </c>
      <c r="O14021" t="s">
        <v>9450</v>
      </c>
      <c r="P14021">
        <v>9.1123449223886266E-2</v>
      </c>
      <c r="Q14021">
        <v>0</v>
      </c>
      <c r="R14021">
        <v>2</v>
      </c>
    </row>
    <row r="14022" spans="1:18" x14ac:dyDescent="0.25">
      <c r="A14022" t="s">
        <v>22439</v>
      </c>
      <c r="B14022">
        <v>2020</v>
      </c>
      <c r="C14022">
        <v>6</v>
      </c>
      <c r="D14022">
        <v>18</v>
      </c>
      <c r="E14022" t="s">
        <v>22275</v>
      </c>
      <c r="F14022" s="1" t="s">
        <v>3205</v>
      </c>
      <c r="G14022" s="1" t="s">
        <v>3384</v>
      </c>
      <c r="H14022" s="1" t="s">
        <v>3206</v>
      </c>
      <c r="I14022" t="s">
        <v>17214</v>
      </c>
      <c r="J14022" t="s">
        <v>23</v>
      </c>
      <c r="K14022">
        <v>8478</v>
      </c>
      <c r="L14022">
        <v>387959.03999999998</v>
      </c>
      <c r="M14022">
        <v>45.76</v>
      </c>
      <c r="N14022" t="s">
        <v>645</v>
      </c>
      <c r="O14022" t="s">
        <v>9450</v>
      </c>
      <c r="P14022">
        <v>9.1123449223886266E-2</v>
      </c>
      <c r="Q14022">
        <v>0</v>
      </c>
      <c r="R14022">
        <v>2</v>
      </c>
    </row>
    <row r="14023" spans="1:18" x14ac:dyDescent="0.25">
      <c r="A14023" t="s">
        <v>22440</v>
      </c>
      <c r="B14023">
        <v>2020</v>
      </c>
      <c r="C14023">
        <v>6</v>
      </c>
      <c r="D14023">
        <v>18</v>
      </c>
      <c r="E14023" t="s">
        <v>22275</v>
      </c>
      <c r="F14023" s="1" t="s">
        <v>3205</v>
      </c>
      <c r="G14023" s="1" t="s">
        <v>3384</v>
      </c>
      <c r="H14023" s="1" t="s">
        <v>3206</v>
      </c>
      <c r="I14023" t="s">
        <v>17214</v>
      </c>
      <c r="J14023" t="s">
        <v>23</v>
      </c>
      <c r="K14023">
        <v>19782</v>
      </c>
      <c r="L14023">
        <v>905357.71</v>
      </c>
      <c r="M14023">
        <v>45.77</v>
      </c>
      <c r="N14023" t="s">
        <v>645</v>
      </c>
      <c r="O14023" t="s">
        <v>9450</v>
      </c>
      <c r="P14023">
        <v>9.1123449223886266E-2</v>
      </c>
      <c r="Q14023">
        <v>0</v>
      </c>
      <c r="R14023">
        <v>2</v>
      </c>
    </row>
    <row r="14024" spans="1:18" x14ac:dyDescent="0.25">
      <c r="A14024" t="s">
        <v>22441</v>
      </c>
      <c r="B14024">
        <v>2020</v>
      </c>
      <c r="C14024">
        <v>6</v>
      </c>
      <c r="D14024">
        <v>18</v>
      </c>
      <c r="E14024" t="s">
        <v>22321</v>
      </c>
      <c r="F14024" s="1" t="s">
        <v>3205</v>
      </c>
      <c r="G14024" s="1" t="s">
        <v>3384</v>
      </c>
      <c r="H14024" s="1" t="s">
        <v>3206</v>
      </c>
      <c r="I14024" t="s">
        <v>17214</v>
      </c>
      <c r="J14024" t="s">
        <v>23</v>
      </c>
      <c r="K14024">
        <v>12717</v>
      </c>
      <c r="L14024">
        <v>609184.80000000005</v>
      </c>
      <c r="M14024">
        <v>47.9</v>
      </c>
      <c r="N14024" t="s">
        <v>645</v>
      </c>
      <c r="O14024" t="s">
        <v>9450</v>
      </c>
      <c r="P14024">
        <v>9.1123449223886266E-2</v>
      </c>
      <c r="Q14024">
        <v>0</v>
      </c>
      <c r="R14024">
        <v>2</v>
      </c>
    </row>
    <row r="14025" spans="1:18" x14ac:dyDescent="0.25">
      <c r="A14025" t="s">
        <v>22442</v>
      </c>
      <c r="B14025">
        <v>2020</v>
      </c>
      <c r="C14025">
        <v>6</v>
      </c>
      <c r="D14025">
        <v>23</v>
      </c>
      <c r="E14025" t="s">
        <v>22299</v>
      </c>
      <c r="F14025" s="1" t="s">
        <v>3205</v>
      </c>
      <c r="G14025" s="1" t="s">
        <v>3384</v>
      </c>
      <c r="H14025" s="1" t="s">
        <v>3206</v>
      </c>
      <c r="I14025" t="s">
        <v>17214</v>
      </c>
      <c r="J14025" t="s">
        <v>23</v>
      </c>
      <c r="K14025">
        <v>4239</v>
      </c>
      <c r="L14025">
        <v>195350.39999999999</v>
      </c>
      <c r="M14025">
        <v>46.08</v>
      </c>
      <c r="N14025" t="s">
        <v>645</v>
      </c>
      <c r="O14025" t="s">
        <v>9450</v>
      </c>
      <c r="P14025">
        <v>9.1123449223886266E-2</v>
      </c>
      <c r="Q14025">
        <v>0</v>
      </c>
      <c r="R14025">
        <v>2</v>
      </c>
    </row>
    <row r="14026" spans="1:18" x14ac:dyDescent="0.25">
      <c r="A14026" t="s">
        <v>22443</v>
      </c>
      <c r="B14026">
        <v>2020</v>
      </c>
      <c r="C14026">
        <v>6</v>
      </c>
      <c r="D14026">
        <v>23</v>
      </c>
      <c r="E14026" t="s">
        <v>22299</v>
      </c>
      <c r="F14026" s="1" t="s">
        <v>3205</v>
      </c>
      <c r="G14026" s="1" t="s">
        <v>3384</v>
      </c>
      <c r="H14026" s="1" t="s">
        <v>3206</v>
      </c>
      <c r="I14026" t="s">
        <v>17214</v>
      </c>
      <c r="J14026" t="s">
        <v>23</v>
      </c>
      <c r="K14026">
        <v>19782</v>
      </c>
      <c r="L14026">
        <v>911635.2</v>
      </c>
      <c r="M14026">
        <v>46.08</v>
      </c>
      <c r="N14026" t="s">
        <v>645</v>
      </c>
      <c r="O14026" t="s">
        <v>9450</v>
      </c>
      <c r="P14026">
        <v>9.1123449223886266E-2</v>
      </c>
      <c r="Q14026">
        <v>0</v>
      </c>
      <c r="R14026">
        <v>2</v>
      </c>
    </row>
    <row r="14027" spans="1:18" x14ac:dyDescent="0.25">
      <c r="A14027" t="s">
        <v>22444</v>
      </c>
      <c r="B14027">
        <v>2020</v>
      </c>
      <c r="C14027">
        <v>6</v>
      </c>
      <c r="D14027">
        <v>25</v>
      </c>
      <c r="E14027" t="s">
        <v>22187</v>
      </c>
      <c r="F14027" s="1" t="s">
        <v>3205</v>
      </c>
      <c r="G14027" s="1" t="s">
        <v>3384</v>
      </c>
      <c r="H14027" s="1" t="s">
        <v>3206</v>
      </c>
      <c r="I14027" t="s">
        <v>17214</v>
      </c>
      <c r="J14027" t="s">
        <v>23</v>
      </c>
      <c r="K14027">
        <v>14130</v>
      </c>
      <c r="L14027">
        <v>620256.39</v>
      </c>
      <c r="M14027">
        <v>43.9</v>
      </c>
      <c r="N14027" t="s">
        <v>645</v>
      </c>
      <c r="O14027" t="s">
        <v>9450</v>
      </c>
      <c r="P14027">
        <v>9.1123449223886266E-2</v>
      </c>
      <c r="Q14027">
        <v>0</v>
      </c>
      <c r="R14027">
        <v>2</v>
      </c>
    </row>
    <row r="14028" spans="1:18" x14ac:dyDescent="0.25">
      <c r="A14028" t="s">
        <v>22445</v>
      </c>
      <c r="B14028">
        <v>2020</v>
      </c>
      <c r="C14028">
        <v>6</v>
      </c>
      <c r="D14028">
        <v>29</v>
      </c>
      <c r="E14028" t="s">
        <v>22447</v>
      </c>
      <c r="F14028" s="1" t="s">
        <v>3205</v>
      </c>
      <c r="G14028" s="1" t="s">
        <v>3384</v>
      </c>
      <c r="H14028" s="1" t="s">
        <v>3206</v>
      </c>
      <c r="I14028" t="s">
        <v>17214</v>
      </c>
      <c r="J14028" t="s">
        <v>23</v>
      </c>
      <c r="K14028">
        <v>19782</v>
      </c>
      <c r="L14028">
        <v>979607.92</v>
      </c>
      <c r="M14028">
        <v>49.52</v>
      </c>
      <c r="N14028" t="s">
        <v>645</v>
      </c>
      <c r="O14028" t="s">
        <v>9450</v>
      </c>
      <c r="P14028">
        <v>9.1123449223886266E-2</v>
      </c>
      <c r="Q14028">
        <v>0</v>
      </c>
      <c r="R14028">
        <v>2</v>
      </c>
    </row>
    <row r="14029" spans="1:18" x14ac:dyDescent="0.25">
      <c r="A14029" t="s">
        <v>22448</v>
      </c>
      <c r="B14029">
        <v>2020</v>
      </c>
      <c r="C14029">
        <v>1</v>
      </c>
      <c r="D14029">
        <v>3</v>
      </c>
      <c r="E14029" t="s">
        <v>22194</v>
      </c>
      <c r="F14029" s="1" t="s">
        <v>3205</v>
      </c>
      <c r="G14029" s="1" t="s">
        <v>3384</v>
      </c>
      <c r="H14029" s="1" t="s">
        <v>3206</v>
      </c>
      <c r="I14029" t="s">
        <v>17271</v>
      </c>
      <c r="J14029" t="s">
        <v>23</v>
      </c>
      <c r="K14029">
        <v>3532.5</v>
      </c>
      <c r="L14029">
        <v>156366</v>
      </c>
      <c r="M14029">
        <v>44.26</v>
      </c>
      <c r="N14029" t="s">
        <v>309</v>
      </c>
      <c r="O14029" t="s">
        <v>9556</v>
      </c>
      <c r="P14029">
        <v>0</v>
      </c>
      <c r="Q14029">
        <v>0</v>
      </c>
      <c r="R14029">
        <v>1</v>
      </c>
    </row>
    <row r="14030" spans="1:18" x14ac:dyDescent="0.25">
      <c r="A14030" t="s">
        <v>22449</v>
      </c>
      <c r="B14030">
        <v>2020</v>
      </c>
      <c r="C14030">
        <v>1</v>
      </c>
      <c r="D14030">
        <v>17</v>
      </c>
      <c r="E14030" t="s">
        <v>22266</v>
      </c>
      <c r="F14030" s="1" t="s">
        <v>3205</v>
      </c>
      <c r="G14030" s="1" t="s">
        <v>3384</v>
      </c>
      <c r="H14030" s="1" t="s">
        <v>3206</v>
      </c>
      <c r="I14030" t="s">
        <v>17271</v>
      </c>
      <c r="J14030" t="s">
        <v>23</v>
      </c>
      <c r="K14030">
        <v>15896.25</v>
      </c>
      <c r="L14030">
        <v>771120</v>
      </c>
      <c r="M14030">
        <v>48.51</v>
      </c>
      <c r="N14030" t="s">
        <v>309</v>
      </c>
      <c r="O14030" t="s">
        <v>9556</v>
      </c>
      <c r="P14030">
        <v>0</v>
      </c>
      <c r="Q14030">
        <v>0</v>
      </c>
      <c r="R14030">
        <v>1</v>
      </c>
    </row>
    <row r="14031" spans="1:18" x14ac:dyDescent="0.25">
      <c r="A14031" t="s">
        <v>22450</v>
      </c>
      <c r="B14031">
        <v>2020</v>
      </c>
      <c r="C14031">
        <v>1</v>
      </c>
      <c r="D14031">
        <v>17</v>
      </c>
      <c r="E14031" t="s">
        <v>22194</v>
      </c>
      <c r="F14031" s="1" t="s">
        <v>3205</v>
      </c>
      <c r="G14031" s="1" t="s">
        <v>3384</v>
      </c>
      <c r="H14031" s="1" t="s">
        <v>3206</v>
      </c>
      <c r="I14031" t="s">
        <v>17271</v>
      </c>
      <c r="J14031" t="s">
        <v>23</v>
      </c>
      <c r="K14031">
        <v>5298.75</v>
      </c>
      <c r="L14031">
        <v>245259</v>
      </c>
      <c r="M14031">
        <v>46.29</v>
      </c>
      <c r="N14031" t="s">
        <v>309</v>
      </c>
      <c r="O14031" t="s">
        <v>9556</v>
      </c>
      <c r="P14031">
        <v>0</v>
      </c>
      <c r="Q14031">
        <v>0</v>
      </c>
      <c r="R14031">
        <v>1</v>
      </c>
    </row>
    <row r="14032" spans="1:18" x14ac:dyDescent="0.25">
      <c r="A14032" t="s">
        <v>22451</v>
      </c>
      <c r="B14032">
        <v>2020</v>
      </c>
      <c r="C14032">
        <v>2</v>
      </c>
      <c r="D14032">
        <v>3</v>
      </c>
      <c r="E14032" t="s">
        <v>22299</v>
      </c>
      <c r="F14032" s="1" t="s">
        <v>3205</v>
      </c>
      <c r="G14032" s="1" t="s">
        <v>3384</v>
      </c>
      <c r="H14032" s="1" t="s">
        <v>3206</v>
      </c>
      <c r="I14032" t="s">
        <v>17271</v>
      </c>
      <c r="J14032" t="s">
        <v>23</v>
      </c>
      <c r="K14032">
        <v>8831.25</v>
      </c>
      <c r="L14032">
        <v>423045</v>
      </c>
      <c r="M14032">
        <v>47.9</v>
      </c>
      <c r="N14032" t="s">
        <v>309</v>
      </c>
      <c r="O14032" t="s">
        <v>9556</v>
      </c>
      <c r="P14032">
        <v>0</v>
      </c>
      <c r="Q14032">
        <v>0</v>
      </c>
      <c r="R14032">
        <v>1</v>
      </c>
    </row>
    <row r="14033" spans="1:18" x14ac:dyDescent="0.25">
      <c r="A14033" t="s">
        <v>22452</v>
      </c>
      <c r="B14033">
        <v>2020</v>
      </c>
      <c r="C14033">
        <v>2</v>
      </c>
      <c r="D14033">
        <v>8</v>
      </c>
      <c r="E14033" t="s">
        <v>22447</v>
      </c>
      <c r="F14033" s="1" t="s">
        <v>3205</v>
      </c>
      <c r="G14033" s="1" t="s">
        <v>3384</v>
      </c>
      <c r="H14033" s="1" t="s">
        <v>3206</v>
      </c>
      <c r="I14033" t="s">
        <v>17271</v>
      </c>
      <c r="J14033" t="s">
        <v>23</v>
      </c>
      <c r="K14033">
        <v>12363.75</v>
      </c>
      <c r="L14033">
        <v>606007.55000000005</v>
      </c>
      <c r="M14033">
        <v>49.01</v>
      </c>
      <c r="N14033" t="s">
        <v>309</v>
      </c>
      <c r="O14033" t="s">
        <v>9556</v>
      </c>
      <c r="P14033">
        <v>0</v>
      </c>
      <c r="Q14033">
        <v>0</v>
      </c>
      <c r="R14033">
        <v>1</v>
      </c>
    </row>
    <row r="14034" spans="1:18" x14ac:dyDescent="0.25">
      <c r="A14034" t="s">
        <v>22278</v>
      </c>
      <c r="B14034">
        <v>2020</v>
      </c>
      <c r="C14034">
        <v>3</v>
      </c>
      <c r="D14034">
        <v>11</v>
      </c>
      <c r="E14034" t="s">
        <v>22275</v>
      </c>
      <c r="F14034" s="1" t="s">
        <v>3205</v>
      </c>
      <c r="G14034" s="1" t="s">
        <v>3384</v>
      </c>
      <c r="H14034" s="1" t="s">
        <v>3206</v>
      </c>
      <c r="I14034" t="s">
        <v>17271</v>
      </c>
      <c r="J14034" t="s">
        <v>23</v>
      </c>
      <c r="K14034">
        <v>5298.75</v>
      </c>
      <c r="L14034">
        <v>254817.68</v>
      </c>
      <c r="M14034">
        <v>48.09</v>
      </c>
      <c r="N14034" t="s">
        <v>309</v>
      </c>
      <c r="O14034" t="s">
        <v>9556</v>
      </c>
      <c r="P14034">
        <v>0</v>
      </c>
      <c r="Q14034">
        <v>0</v>
      </c>
      <c r="R14034">
        <v>1</v>
      </c>
    </row>
    <row r="14035" spans="1:18" x14ac:dyDescent="0.25">
      <c r="A14035" t="s">
        <v>22415</v>
      </c>
      <c r="B14035">
        <v>2020</v>
      </c>
      <c r="C14035">
        <v>3</v>
      </c>
      <c r="D14035">
        <v>12</v>
      </c>
      <c r="E14035" t="s">
        <v>22321</v>
      </c>
      <c r="F14035" s="1" t="s">
        <v>3205</v>
      </c>
      <c r="G14035" s="1" t="s">
        <v>3384</v>
      </c>
      <c r="H14035" s="1" t="s">
        <v>3206</v>
      </c>
      <c r="I14035" t="s">
        <v>17271</v>
      </c>
      <c r="J14035" t="s">
        <v>23</v>
      </c>
      <c r="K14035">
        <v>3532.5</v>
      </c>
      <c r="L14035">
        <v>173145</v>
      </c>
      <c r="M14035">
        <v>49.01</v>
      </c>
      <c r="N14035" t="s">
        <v>309</v>
      </c>
      <c r="O14035" t="s">
        <v>9556</v>
      </c>
      <c r="P14035">
        <v>0</v>
      </c>
      <c r="Q14035">
        <v>0</v>
      </c>
      <c r="R14035">
        <v>1</v>
      </c>
    </row>
    <row r="14036" spans="1:18" x14ac:dyDescent="0.25">
      <c r="A14036" t="s">
        <v>22454</v>
      </c>
      <c r="B14036">
        <v>2020</v>
      </c>
      <c r="C14036">
        <v>3</v>
      </c>
      <c r="D14036">
        <v>18</v>
      </c>
      <c r="E14036" t="s">
        <v>22266</v>
      </c>
      <c r="F14036" s="1" t="s">
        <v>3205</v>
      </c>
      <c r="G14036" s="1" t="s">
        <v>3384</v>
      </c>
      <c r="H14036" s="1" t="s">
        <v>3206</v>
      </c>
      <c r="I14036" t="s">
        <v>17271</v>
      </c>
      <c r="J14036" t="s">
        <v>23</v>
      </c>
      <c r="K14036">
        <v>5298.75</v>
      </c>
      <c r="L14036">
        <v>268821</v>
      </c>
      <c r="M14036">
        <v>50.73</v>
      </c>
      <c r="N14036" t="s">
        <v>309</v>
      </c>
      <c r="O14036" t="s">
        <v>9556</v>
      </c>
      <c r="P14036">
        <v>0</v>
      </c>
      <c r="Q14036">
        <v>0</v>
      </c>
      <c r="R14036">
        <v>1</v>
      </c>
    </row>
    <row r="14037" spans="1:18" x14ac:dyDescent="0.25">
      <c r="A14037" t="s">
        <v>22418</v>
      </c>
      <c r="B14037">
        <v>2020</v>
      </c>
      <c r="C14037">
        <v>3</v>
      </c>
      <c r="D14037">
        <v>20</v>
      </c>
      <c r="E14037" t="s">
        <v>22266</v>
      </c>
      <c r="F14037" s="1" t="s">
        <v>3205</v>
      </c>
      <c r="G14037" s="1" t="s">
        <v>3384</v>
      </c>
      <c r="H14037" s="1" t="s">
        <v>3206</v>
      </c>
      <c r="I14037" t="s">
        <v>17271</v>
      </c>
      <c r="J14037" t="s">
        <v>23</v>
      </c>
      <c r="K14037">
        <v>3532.5</v>
      </c>
      <c r="L14037">
        <v>179214</v>
      </c>
      <c r="M14037">
        <v>50.73</v>
      </c>
      <c r="N14037" t="s">
        <v>309</v>
      </c>
      <c r="O14037" t="s">
        <v>9556</v>
      </c>
      <c r="P14037">
        <v>0</v>
      </c>
      <c r="Q14037">
        <v>0</v>
      </c>
      <c r="R14037">
        <v>1</v>
      </c>
    </row>
    <row r="14038" spans="1:18" x14ac:dyDescent="0.25">
      <c r="A14038" t="s">
        <v>22455</v>
      </c>
      <c r="B14038">
        <v>2020</v>
      </c>
      <c r="C14038">
        <v>3</v>
      </c>
      <c r="D14038">
        <v>30</v>
      </c>
      <c r="E14038" t="s">
        <v>22266</v>
      </c>
      <c r="F14038" s="1" t="s">
        <v>3205</v>
      </c>
      <c r="G14038" s="1" t="s">
        <v>3384</v>
      </c>
      <c r="H14038" s="1" t="s">
        <v>3206</v>
      </c>
      <c r="I14038" t="s">
        <v>17271</v>
      </c>
      <c r="J14038" t="s">
        <v>23</v>
      </c>
      <c r="K14038">
        <v>7065</v>
      </c>
      <c r="L14038">
        <v>365925</v>
      </c>
      <c r="M14038">
        <v>51.79</v>
      </c>
      <c r="N14038" t="s">
        <v>309</v>
      </c>
      <c r="O14038" t="s">
        <v>9556</v>
      </c>
      <c r="P14038">
        <v>0</v>
      </c>
      <c r="Q14038">
        <v>0</v>
      </c>
      <c r="R14038">
        <v>1</v>
      </c>
    </row>
    <row r="14039" spans="1:18" x14ac:dyDescent="0.25">
      <c r="A14039" t="s">
        <v>22457</v>
      </c>
      <c r="B14039">
        <v>2020</v>
      </c>
      <c r="C14039">
        <v>4</v>
      </c>
      <c r="D14039">
        <v>17</v>
      </c>
      <c r="E14039" t="s">
        <v>22321</v>
      </c>
      <c r="F14039" s="1" t="s">
        <v>3205</v>
      </c>
      <c r="G14039" s="1" t="s">
        <v>3384</v>
      </c>
      <c r="H14039" s="1" t="s">
        <v>3206</v>
      </c>
      <c r="I14039" t="s">
        <v>17271</v>
      </c>
      <c r="J14039" t="s">
        <v>23</v>
      </c>
      <c r="K14039">
        <v>7065</v>
      </c>
      <c r="L14039">
        <v>342006</v>
      </c>
      <c r="M14039">
        <v>48.41</v>
      </c>
      <c r="N14039" t="s">
        <v>309</v>
      </c>
      <c r="O14039" t="s">
        <v>9556</v>
      </c>
      <c r="P14039">
        <v>0</v>
      </c>
      <c r="Q14039">
        <v>0</v>
      </c>
      <c r="R14039">
        <v>2</v>
      </c>
    </row>
    <row r="14040" spans="1:18" x14ac:dyDescent="0.25">
      <c r="A14040" t="s">
        <v>22458</v>
      </c>
      <c r="B14040">
        <v>2020</v>
      </c>
      <c r="C14040">
        <v>4</v>
      </c>
      <c r="D14040">
        <v>28</v>
      </c>
      <c r="E14040" t="s">
        <v>22194</v>
      </c>
      <c r="F14040" s="1" t="s">
        <v>3205</v>
      </c>
      <c r="G14040" s="1" t="s">
        <v>3384</v>
      </c>
      <c r="H14040" s="1" t="s">
        <v>3206</v>
      </c>
      <c r="I14040" t="s">
        <v>17271</v>
      </c>
      <c r="J14040" t="s">
        <v>23</v>
      </c>
      <c r="K14040">
        <v>5298.75</v>
      </c>
      <c r="L14040">
        <v>242046</v>
      </c>
      <c r="M14040">
        <v>45.68</v>
      </c>
      <c r="N14040" t="s">
        <v>309</v>
      </c>
      <c r="O14040" t="s">
        <v>9556</v>
      </c>
      <c r="P14040">
        <v>0</v>
      </c>
      <c r="Q14040">
        <v>0</v>
      </c>
      <c r="R14040">
        <v>2</v>
      </c>
    </row>
    <row r="14041" spans="1:18" x14ac:dyDescent="0.25">
      <c r="A14041" t="s">
        <v>22460</v>
      </c>
      <c r="B14041">
        <v>2020</v>
      </c>
      <c r="C14041">
        <v>4</v>
      </c>
      <c r="D14041">
        <v>30</v>
      </c>
      <c r="E14041" t="s">
        <v>22194</v>
      </c>
      <c r="F14041" s="1" t="s">
        <v>3205</v>
      </c>
      <c r="G14041" s="1" t="s">
        <v>3384</v>
      </c>
      <c r="H14041" s="1" t="s">
        <v>3206</v>
      </c>
      <c r="I14041" t="s">
        <v>17271</v>
      </c>
      <c r="J14041" t="s">
        <v>23</v>
      </c>
      <c r="K14041">
        <v>3532.5</v>
      </c>
      <c r="L14041">
        <v>161363.99</v>
      </c>
      <c r="M14041">
        <v>45.68</v>
      </c>
      <c r="N14041" t="s">
        <v>309</v>
      </c>
      <c r="O14041" t="s">
        <v>9556</v>
      </c>
      <c r="P14041">
        <v>0</v>
      </c>
      <c r="Q14041">
        <v>0</v>
      </c>
      <c r="R14041">
        <v>2</v>
      </c>
    </row>
    <row r="14042" spans="1:18" x14ac:dyDescent="0.25">
      <c r="A14042" t="s">
        <v>22461</v>
      </c>
      <c r="B14042">
        <v>2020</v>
      </c>
      <c r="C14042">
        <v>5</v>
      </c>
      <c r="D14042">
        <v>1</v>
      </c>
      <c r="E14042" t="s">
        <v>22194</v>
      </c>
      <c r="F14042" s="1" t="s">
        <v>3205</v>
      </c>
      <c r="G14042" s="1" t="s">
        <v>3384</v>
      </c>
      <c r="H14042" s="1" t="s">
        <v>3206</v>
      </c>
      <c r="I14042" t="s">
        <v>17271</v>
      </c>
      <c r="J14042" t="s">
        <v>23</v>
      </c>
      <c r="K14042">
        <v>1766.25</v>
      </c>
      <c r="L14042">
        <v>80682</v>
      </c>
      <c r="M14042">
        <v>45.68</v>
      </c>
      <c r="N14042" t="s">
        <v>309</v>
      </c>
      <c r="O14042" t="s">
        <v>9556</v>
      </c>
      <c r="P14042">
        <v>0</v>
      </c>
      <c r="Q14042">
        <v>0</v>
      </c>
      <c r="R14042">
        <v>2</v>
      </c>
    </row>
    <row r="14043" spans="1:18" x14ac:dyDescent="0.25">
      <c r="A14043" t="s">
        <v>22463</v>
      </c>
      <c r="B14043">
        <v>2020</v>
      </c>
      <c r="C14043">
        <v>5</v>
      </c>
      <c r="D14043">
        <v>7</v>
      </c>
      <c r="E14043" t="s">
        <v>22194</v>
      </c>
      <c r="F14043" s="1" t="s">
        <v>3205</v>
      </c>
      <c r="G14043" s="1" t="s">
        <v>3384</v>
      </c>
      <c r="H14043" s="1" t="s">
        <v>3206</v>
      </c>
      <c r="I14043" t="s">
        <v>17271</v>
      </c>
      <c r="J14043" t="s">
        <v>23</v>
      </c>
      <c r="K14043">
        <v>5298.75</v>
      </c>
      <c r="L14043">
        <v>242046</v>
      </c>
      <c r="M14043">
        <v>45.68</v>
      </c>
      <c r="N14043" t="s">
        <v>309</v>
      </c>
      <c r="O14043" t="s">
        <v>9556</v>
      </c>
      <c r="P14043">
        <v>0</v>
      </c>
      <c r="Q14043">
        <v>0</v>
      </c>
      <c r="R14043">
        <v>2</v>
      </c>
    </row>
    <row r="14044" spans="1:18" x14ac:dyDescent="0.25">
      <c r="A14044" t="s">
        <v>22427</v>
      </c>
      <c r="B14044">
        <v>2020</v>
      </c>
      <c r="C14044">
        <v>5</v>
      </c>
      <c r="D14044">
        <v>19</v>
      </c>
      <c r="E14044" t="s">
        <v>22194</v>
      </c>
      <c r="F14044" s="1" t="s">
        <v>3205</v>
      </c>
      <c r="G14044" s="1" t="s">
        <v>3384</v>
      </c>
      <c r="H14044" s="1" t="s">
        <v>3206</v>
      </c>
      <c r="I14044" t="s">
        <v>17271</v>
      </c>
      <c r="J14044" t="s">
        <v>23</v>
      </c>
      <c r="K14044">
        <v>1766.25</v>
      </c>
      <c r="L14044">
        <v>80682</v>
      </c>
      <c r="M14044">
        <v>45.68</v>
      </c>
      <c r="N14044" t="s">
        <v>309</v>
      </c>
      <c r="O14044" t="s">
        <v>9556</v>
      </c>
      <c r="P14044">
        <v>0</v>
      </c>
      <c r="Q14044">
        <v>0</v>
      </c>
      <c r="R14044">
        <v>2</v>
      </c>
    </row>
    <row r="14045" spans="1:18" x14ac:dyDescent="0.25">
      <c r="A14045" t="s">
        <v>22465</v>
      </c>
      <c r="B14045">
        <v>2020</v>
      </c>
      <c r="C14045">
        <v>5</v>
      </c>
      <c r="D14045">
        <v>22</v>
      </c>
      <c r="E14045" t="s">
        <v>22187</v>
      </c>
      <c r="F14045" s="1" t="s">
        <v>3205</v>
      </c>
      <c r="G14045" s="1" t="s">
        <v>3384</v>
      </c>
      <c r="H14045" s="1" t="s">
        <v>3206</v>
      </c>
      <c r="I14045" t="s">
        <v>17271</v>
      </c>
      <c r="J14045" t="s">
        <v>23</v>
      </c>
      <c r="K14045">
        <v>3532.5</v>
      </c>
      <c r="L14045">
        <v>166751.71</v>
      </c>
      <c r="M14045">
        <v>47.21</v>
      </c>
      <c r="N14045" t="s">
        <v>309</v>
      </c>
      <c r="O14045" t="s">
        <v>9556</v>
      </c>
      <c r="P14045">
        <v>0</v>
      </c>
      <c r="Q14045">
        <v>0</v>
      </c>
      <c r="R14045">
        <v>2</v>
      </c>
    </row>
    <row r="14046" spans="1:18" x14ac:dyDescent="0.25">
      <c r="A14046" t="s">
        <v>22466</v>
      </c>
      <c r="B14046">
        <v>2020</v>
      </c>
      <c r="C14046">
        <v>6</v>
      </c>
      <c r="D14046">
        <v>1</v>
      </c>
      <c r="E14046" t="s">
        <v>22321</v>
      </c>
      <c r="F14046" s="1" t="s">
        <v>3205</v>
      </c>
      <c r="G14046" s="1" t="s">
        <v>3384</v>
      </c>
      <c r="H14046" s="1" t="s">
        <v>3206</v>
      </c>
      <c r="I14046" t="s">
        <v>17271</v>
      </c>
      <c r="J14046" t="s">
        <v>23</v>
      </c>
      <c r="K14046">
        <v>1766.25</v>
      </c>
      <c r="L14046">
        <v>86572.5</v>
      </c>
      <c r="M14046">
        <v>49.01</v>
      </c>
      <c r="N14046" t="s">
        <v>309</v>
      </c>
      <c r="O14046" t="s">
        <v>9556</v>
      </c>
      <c r="P14046">
        <v>0</v>
      </c>
      <c r="Q14046">
        <v>0</v>
      </c>
      <c r="R14046">
        <v>2</v>
      </c>
    </row>
    <row r="14047" spans="1:18" x14ac:dyDescent="0.25">
      <c r="A14047" t="s">
        <v>22468</v>
      </c>
      <c r="B14047">
        <v>2020</v>
      </c>
      <c r="C14047">
        <v>6</v>
      </c>
      <c r="D14047">
        <v>5</v>
      </c>
      <c r="E14047" t="s">
        <v>22321</v>
      </c>
      <c r="F14047" s="1" t="s">
        <v>3205</v>
      </c>
      <c r="G14047" s="1" t="s">
        <v>3384</v>
      </c>
      <c r="H14047" s="1" t="s">
        <v>3206</v>
      </c>
      <c r="I14047" t="s">
        <v>17271</v>
      </c>
      <c r="J14047" t="s">
        <v>23</v>
      </c>
      <c r="K14047">
        <v>3532.5</v>
      </c>
      <c r="L14047">
        <v>170289</v>
      </c>
      <c r="M14047">
        <v>48.21</v>
      </c>
      <c r="N14047" t="s">
        <v>309</v>
      </c>
      <c r="O14047" t="s">
        <v>9556</v>
      </c>
      <c r="P14047">
        <v>0</v>
      </c>
      <c r="Q14047">
        <v>0</v>
      </c>
      <c r="R14047">
        <v>2</v>
      </c>
    </row>
    <row r="14048" spans="1:18" x14ac:dyDescent="0.25">
      <c r="A14048" t="s">
        <v>22469</v>
      </c>
      <c r="B14048">
        <v>2020</v>
      </c>
      <c r="C14048">
        <v>6</v>
      </c>
      <c r="D14048">
        <v>18</v>
      </c>
      <c r="E14048" t="s">
        <v>22321</v>
      </c>
      <c r="F14048" s="1" t="s">
        <v>3205</v>
      </c>
      <c r="G14048" s="1" t="s">
        <v>3384</v>
      </c>
      <c r="H14048" s="1" t="s">
        <v>3206</v>
      </c>
      <c r="I14048" t="s">
        <v>17271</v>
      </c>
      <c r="J14048" t="s">
        <v>23</v>
      </c>
      <c r="K14048">
        <v>5298.75</v>
      </c>
      <c r="L14048">
        <v>255433.5</v>
      </c>
      <c r="M14048">
        <v>48.21</v>
      </c>
      <c r="N14048" t="s">
        <v>309</v>
      </c>
      <c r="O14048" t="s">
        <v>9556</v>
      </c>
      <c r="P14048">
        <v>0</v>
      </c>
      <c r="Q14048">
        <v>0</v>
      </c>
      <c r="R14048">
        <v>2</v>
      </c>
    </row>
    <row r="14049" spans="1:18" x14ac:dyDescent="0.25">
      <c r="A14049" t="s">
        <v>22448</v>
      </c>
      <c r="B14049">
        <v>2020</v>
      </c>
      <c r="C14049">
        <v>1</v>
      </c>
      <c r="D14049">
        <v>3</v>
      </c>
      <c r="E14049" t="s">
        <v>22194</v>
      </c>
      <c r="F14049" s="1" t="s">
        <v>3205</v>
      </c>
      <c r="G14049" s="1" t="s">
        <v>3384</v>
      </c>
      <c r="H14049" s="1" t="s">
        <v>3206</v>
      </c>
      <c r="I14049" t="s">
        <v>17218</v>
      </c>
      <c r="J14049" t="s">
        <v>23</v>
      </c>
      <c r="K14049">
        <v>1271.7</v>
      </c>
      <c r="L14049">
        <v>62700.01</v>
      </c>
      <c r="M14049">
        <v>49.3</v>
      </c>
      <c r="N14049" t="s">
        <v>228</v>
      </c>
      <c r="O14049" t="s">
        <v>9547</v>
      </c>
      <c r="P14049">
        <v>0</v>
      </c>
      <c r="Q14049">
        <v>0</v>
      </c>
      <c r="R14049">
        <v>1</v>
      </c>
    </row>
    <row r="14050" spans="1:18" x14ac:dyDescent="0.25">
      <c r="A14050" t="s">
        <v>22257</v>
      </c>
      <c r="B14050">
        <v>2020</v>
      </c>
      <c r="C14050">
        <v>1</v>
      </c>
      <c r="D14050">
        <v>17</v>
      </c>
      <c r="E14050" t="s">
        <v>22194</v>
      </c>
      <c r="F14050" s="1" t="s">
        <v>3205</v>
      </c>
      <c r="G14050" s="1" t="s">
        <v>3384</v>
      </c>
      <c r="H14050" s="1" t="s">
        <v>3206</v>
      </c>
      <c r="I14050" t="s">
        <v>17218</v>
      </c>
      <c r="J14050" t="s">
        <v>23</v>
      </c>
      <c r="K14050">
        <v>6570.45</v>
      </c>
      <c r="L14050">
        <v>335000</v>
      </c>
      <c r="M14050">
        <v>50.99</v>
      </c>
      <c r="N14050" t="s">
        <v>228</v>
      </c>
      <c r="O14050" t="s">
        <v>9547</v>
      </c>
      <c r="P14050">
        <v>0</v>
      </c>
      <c r="Q14050">
        <v>0</v>
      </c>
      <c r="R14050">
        <v>1</v>
      </c>
    </row>
    <row r="14051" spans="1:18" x14ac:dyDescent="0.25">
      <c r="A14051" t="s">
        <v>22470</v>
      </c>
      <c r="B14051">
        <v>2020</v>
      </c>
      <c r="C14051">
        <v>2</v>
      </c>
      <c r="D14051">
        <v>5</v>
      </c>
      <c r="E14051" t="s">
        <v>22266</v>
      </c>
      <c r="F14051" s="1" t="s">
        <v>3205</v>
      </c>
      <c r="G14051" s="1" t="s">
        <v>3384</v>
      </c>
      <c r="H14051" s="1" t="s">
        <v>3206</v>
      </c>
      <c r="I14051" t="s">
        <v>17218</v>
      </c>
      <c r="J14051" t="s">
        <v>23</v>
      </c>
      <c r="K14051">
        <v>5722.65</v>
      </c>
      <c r="L14051">
        <v>292986</v>
      </c>
      <c r="M14051">
        <v>51.2</v>
      </c>
      <c r="N14051" t="s">
        <v>228</v>
      </c>
      <c r="O14051" t="s">
        <v>9547</v>
      </c>
      <c r="P14051">
        <v>0</v>
      </c>
      <c r="Q14051">
        <v>0</v>
      </c>
      <c r="R14051">
        <v>1</v>
      </c>
    </row>
    <row r="14052" spans="1:18" x14ac:dyDescent="0.25">
      <c r="A14052" t="s">
        <v>22471</v>
      </c>
      <c r="B14052">
        <v>2020</v>
      </c>
      <c r="C14052">
        <v>2</v>
      </c>
      <c r="D14052">
        <v>12</v>
      </c>
      <c r="E14052" t="s">
        <v>22266</v>
      </c>
      <c r="F14052" s="1" t="s">
        <v>3205</v>
      </c>
      <c r="G14052" s="1" t="s">
        <v>3384</v>
      </c>
      <c r="H14052" s="1" t="s">
        <v>3206</v>
      </c>
      <c r="I14052" t="s">
        <v>17218</v>
      </c>
      <c r="J14052" t="s">
        <v>23</v>
      </c>
      <c r="K14052">
        <v>3391.2</v>
      </c>
      <c r="L14052">
        <v>179584</v>
      </c>
      <c r="M14052">
        <v>52.96</v>
      </c>
      <c r="N14052" t="s">
        <v>228</v>
      </c>
      <c r="O14052" t="s">
        <v>9547</v>
      </c>
      <c r="P14052">
        <v>0</v>
      </c>
      <c r="Q14052">
        <v>0</v>
      </c>
      <c r="R14052">
        <v>1</v>
      </c>
    </row>
    <row r="14053" spans="1:18" x14ac:dyDescent="0.25">
      <c r="A14053" t="s">
        <v>22472</v>
      </c>
      <c r="B14053">
        <v>2020</v>
      </c>
      <c r="C14053">
        <v>2</v>
      </c>
      <c r="D14053">
        <v>28</v>
      </c>
      <c r="E14053" t="s">
        <v>22194</v>
      </c>
      <c r="F14053" s="1" t="s">
        <v>3205</v>
      </c>
      <c r="G14053" s="1" t="s">
        <v>3384</v>
      </c>
      <c r="H14053" s="1" t="s">
        <v>3206</v>
      </c>
      <c r="I14053" t="s">
        <v>17218</v>
      </c>
      <c r="J14053" t="s">
        <v>23</v>
      </c>
      <c r="K14053">
        <v>6146.55</v>
      </c>
      <c r="L14053">
        <v>308271</v>
      </c>
      <c r="M14053">
        <v>50.15</v>
      </c>
      <c r="N14053" t="s">
        <v>228</v>
      </c>
      <c r="O14053" t="s">
        <v>9547</v>
      </c>
      <c r="P14053">
        <v>0</v>
      </c>
      <c r="Q14053">
        <v>0</v>
      </c>
      <c r="R14053">
        <v>1</v>
      </c>
    </row>
    <row r="14054" spans="1:18" x14ac:dyDescent="0.25">
      <c r="A14054" t="s">
        <v>22473</v>
      </c>
      <c r="B14054">
        <v>2020</v>
      </c>
      <c r="C14054">
        <v>3</v>
      </c>
      <c r="D14054">
        <v>18</v>
      </c>
      <c r="E14054" t="s">
        <v>22194</v>
      </c>
      <c r="F14054" s="1" t="s">
        <v>3205</v>
      </c>
      <c r="G14054" s="1" t="s">
        <v>3384</v>
      </c>
      <c r="H14054" s="1" t="s">
        <v>3206</v>
      </c>
      <c r="I14054" t="s">
        <v>17218</v>
      </c>
      <c r="J14054" t="s">
        <v>23</v>
      </c>
      <c r="K14054">
        <v>211.95</v>
      </c>
      <c r="L14054">
        <v>11351.25</v>
      </c>
      <c r="M14054">
        <v>53.56</v>
      </c>
      <c r="N14054" t="s">
        <v>228</v>
      </c>
      <c r="O14054" t="s">
        <v>9547</v>
      </c>
      <c r="P14054">
        <v>0</v>
      </c>
      <c r="Q14054">
        <v>0</v>
      </c>
      <c r="R14054">
        <v>1</v>
      </c>
    </row>
    <row r="14055" spans="1:18" x14ac:dyDescent="0.25">
      <c r="A14055" t="s">
        <v>22474</v>
      </c>
      <c r="B14055">
        <v>2020</v>
      </c>
      <c r="C14055">
        <v>3</v>
      </c>
      <c r="D14055">
        <v>21</v>
      </c>
      <c r="E14055" t="s">
        <v>22194</v>
      </c>
      <c r="F14055" s="1" t="s">
        <v>3205</v>
      </c>
      <c r="G14055" s="1" t="s">
        <v>3384</v>
      </c>
      <c r="H14055" s="1" t="s">
        <v>3206</v>
      </c>
      <c r="I14055" t="s">
        <v>17218</v>
      </c>
      <c r="J14055" t="s">
        <v>23</v>
      </c>
      <c r="K14055">
        <v>1907.55</v>
      </c>
      <c r="L14055">
        <v>99386.5</v>
      </c>
      <c r="M14055">
        <v>52.1</v>
      </c>
      <c r="N14055" t="s">
        <v>228</v>
      </c>
      <c r="O14055" t="s">
        <v>9547</v>
      </c>
      <c r="P14055">
        <v>0</v>
      </c>
      <c r="Q14055">
        <v>0</v>
      </c>
      <c r="R14055">
        <v>1</v>
      </c>
    </row>
    <row r="14056" spans="1:18" x14ac:dyDescent="0.25">
      <c r="A14056" t="s">
        <v>22475</v>
      </c>
      <c r="B14056">
        <v>2020</v>
      </c>
      <c r="C14056">
        <v>3</v>
      </c>
      <c r="D14056">
        <v>26</v>
      </c>
      <c r="E14056" t="s">
        <v>22194</v>
      </c>
      <c r="F14056" s="1" t="s">
        <v>3205</v>
      </c>
      <c r="G14056" s="1" t="s">
        <v>3384</v>
      </c>
      <c r="H14056" s="1" t="s">
        <v>3206</v>
      </c>
      <c r="I14056" t="s">
        <v>17218</v>
      </c>
      <c r="J14056" t="s">
        <v>23</v>
      </c>
      <c r="K14056">
        <v>2967.3</v>
      </c>
      <c r="L14056">
        <v>152359</v>
      </c>
      <c r="M14056">
        <v>51.35</v>
      </c>
      <c r="N14056" t="s">
        <v>228</v>
      </c>
      <c r="O14056" t="s">
        <v>9547</v>
      </c>
      <c r="P14056">
        <v>0</v>
      </c>
      <c r="Q14056">
        <v>0</v>
      </c>
      <c r="R14056">
        <v>1</v>
      </c>
    </row>
    <row r="14057" spans="1:18" x14ac:dyDescent="0.25">
      <c r="A14057" t="s">
        <v>22460</v>
      </c>
      <c r="B14057">
        <v>2020</v>
      </c>
      <c r="C14057">
        <v>4</v>
      </c>
      <c r="D14057">
        <v>30</v>
      </c>
      <c r="E14057" t="s">
        <v>22194</v>
      </c>
      <c r="F14057" s="1" t="s">
        <v>3205</v>
      </c>
      <c r="G14057" s="1" t="s">
        <v>3384</v>
      </c>
      <c r="H14057" s="1" t="s">
        <v>3206</v>
      </c>
      <c r="I14057" t="s">
        <v>17218</v>
      </c>
      <c r="J14057" t="s">
        <v>23</v>
      </c>
      <c r="K14057">
        <v>423.9</v>
      </c>
      <c r="L14057">
        <v>21560</v>
      </c>
      <c r="M14057">
        <v>50.86</v>
      </c>
      <c r="N14057" t="s">
        <v>228</v>
      </c>
      <c r="O14057" t="s">
        <v>9547</v>
      </c>
      <c r="P14057">
        <v>0</v>
      </c>
      <c r="Q14057">
        <v>0</v>
      </c>
      <c r="R14057">
        <v>2</v>
      </c>
    </row>
    <row r="14058" spans="1:18" x14ac:dyDescent="0.25">
      <c r="A14058" t="s">
        <v>22313</v>
      </c>
      <c r="B14058">
        <v>2020</v>
      </c>
      <c r="C14058">
        <v>5</v>
      </c>
      <c r="D14058">
        <v>2</v>
      </c>
      <c r="E14058" t="s">
        <v>22266</v>
      </c>
      <c r="F14058" s="1" t="s">
        <v>3205</v>
      </c>
      <c r="G14058" s="1" t="s">
        <v>3384</v>
      </c>
      <c r="H14058" s="1" t="s">
        <v>3206</v>
      </c>
      <c r="I14058" t="s">
        <v>17218</v>
      </c>
      <c r="J14058" t="s">
        <v>23</v>
      </c>
      <c r="K14058">
        <v>5722.65</v>
      </c>
      <c r="L14058">
        <v>297750</v>
      </c>
      <c r="M14058">
        <v>52.03</v>
      </c>
      <c r="N14058" t="s">
        <v>228</v>
      </c>
      <c r="O14058" t="s">
        <v>9547</v>
      </c>
      <c r="P14058">
        <v>0</v>
      </c>
      <c r="Q14058">
        <v>0</v>
      </c>
      <c r="R14058">
        <v>2</v>
      </c>
    </row>
    <row r="14059" spans="1:18" x14ac:dyDescent="0.25">
      <c r="A14059" t="s">
        <v>22201</v>
      </c>
      <c r="B14059">
        <v>2020</v>
      </c>
      <c r="C14059">
        <v>5</v>
      </c>
      <c r="D14059">
        <v>21</v>
      </c>
      <c r="E14059" t="s">
        <v>22194</v>
      </c>
      <c r="F14059" s="1" t="s">
        <v>3205</v>
      </c>
      <c r="G14059" s="1" t="s">
        <v>3384</v>
      </c>
      <c r="H14059" s="1" t="s">
        <v>3206</v>
      </c>
      <c r="I14059" t="s">
        <v>17218</v>
      </c>
      <c r="J14059" t="s">
        <v>23</v>
      </c>
      <c r="K14059">
        <v>1271.7</v>
      </c>
      <c r="L14059">
        <v>62379.01</v>
      </c>
      <c r="M14059">
        <v>49.05</v>
      </c>
      <c r="N14059" t="s">
        <v>228</v>
      </c>
      <c r="O14059" t="s">
        <v>9547</v>
      </c>
      <c r="P14059">
        <v>0</v>
      </c>
      <c r="Q14059">
        <v>0</v>
      </c>
      <c r="R14059">
        <v>2</v>
      </c>
    </row>
    <row r="14060" spans="1:18" x14ac:dyDescent="0.25">
      <c r="A14060" t="s">
        <v>22476</v>
      </c>
      <c r="B14060">
        <v>2020</v>
      </c>
      <c r="C14060">
        <v>5</v>
      </c>
      <c r="D14060">
        <v>27</v>
      </c>
      <c r="E14060" t="s">
        <v>22194</v>
      </c>
      <c r="F14060" s="1" t="s">
        <v>3205</v>
      </c>
      <c r="G14060" s="1" t="s">
        <v>3384</v>
      </c>
      <c r="H14060" s="1" t="s">
        <v>3206</v>
      </c>
      <c r="I14060" t="s">
        <v>17218</v>
      </c>
      <c r="J14060" t="s">
        <v>23</v>
      </c>
      <c r="K14060">
        <v>9961.65</v>
      </c>
      <c r="L14060">
        <v>482302</v>
      </c>
      <c r="M14060">
        <v>48.42</v>
      </c>
      <c r="N14060" t="s">
        <v>228</v>
      </c>
      <c r="O14060" t="s">
        <v>9547</v>
      </c>
      <c r="P14060">
        <v>0</v>
      </c>
      <c r="Q14060">
        <v>0</v>
      </c>
      <c r="R14060">
        <v>2</v>
      </c>
    </row>
    <row r="14061" spans="1:18" x14ac:dyDescent="0.25">
      <c r="A14061" t="s">
        <v>22331</v>
      </c>
      <c r="B14061">
        <v>2020</v>
      </c>
      <c r="C14061">
        <v>6</v>
      </c>
      <c r="D14061">
        <v>5</v>
      </c>
      <c r="E14061" t="s">
        <v>22194</v>
      </c>
      <c r="F14061" s="1" t="s">
        <v>3205</v>
      </c>
      <c r="G14061" s="1" t="s">
        <v>3384</v>
      </c>
      <c r="H14061" s="1" t="s">
        <v>3206</v>
      </c>
      <c r="I14061" t="s">
        <v>17218</v>
      </c>
      <c r="J14061" t="s">
        <v>23</v>
      </c>
      <c r="K14061">
        <v>1059.75</v>
      </c>
      <c r="L14061">
        <v>51385</v>
      </c>
      <c r="M14061">
        <v>48.49</v>
      </c>
      <c r="N14061" t="s">
        <v>228</v>
      </c>
      <c r="O14061" t="s">
        <v>9547</v>
      </c>
      <c r="P14061">
        <v>0</v>
      </c>
      <c r="Q14061">
        <v>0</v>
      </c>
      <c r="R14061">
        <v>2</v>
      </c>
    </row>
    <row r="14062" spans="1:18" x14ac:dyDescent="0.25">
      <c r="A14062" t="s">
        <v>22333</v>
      </c>
      <c r="B14062">
        <v>2020</v>
      </c>
      <c r="C14062">
        <v>6</v>
      </c>
      <c r="D14062">
        <v>10</v>
      </c>
      <c r="E14062" t="s">
        <v>22194</v>
      </c>
      <c r="F14062" s="1" t="s">
        <v>3205</v>
      </c>
      <c r="G14062" s="1" t="s">
        <v>3384</v>
      </c>
      <c r="H14062" s="1" t="s">
        <v>3206</v>
      </c>
      <c r="I14062" t="s">
        <v>17218</v>
      </c>
      <c r="J14062" t="s">
        <v>23</v>
      </c>
      <c r="K14062">
        <v>3815.1</v>
      </c>
      <c r="L14062">
        <v>185464</v>
      </c>
      <c r="M14062">
        <v>48.61</v>
      </c>
      <c r="N14062" t="s">
        <v>228</v>
      </c>
      <c r="O14062" t="s">
        <v>9547</v>
      </c>
      <c r="P14062">
        <v>0</v>
      </c>
      <c r="Q14062">
        <v>0</v>
      </c>
      <c r="R14062">
        <v>2</v>
      </c>
    </row>
    <row r="14063" spans="1:18" x14ac:dyDescent="0.25">
      <c r="A14063" t="s">
        <v>22339</v>
      </c>
      <c r="B14063">
        <v>2020</v>
      </c>
      <c r="C14063">
        <v>6</v>
      </c>
      <c r="D14063">
        <v>19</v>
      </c>
      <c r="E14063" t="s">
        <v>22194</v>
      </c>
      <c r="F14063" s="1" t="s">
        <v>3205</v>
      </c>
      <c r="G14063" s="1" t="s">
        <v>3384</v>
      </c>
      <c r="H14063" s="1" t="s">
        <v>3206</v>
      </c>
      <c r="I14063" t="s">
        <v>17218</v>
      </c>
      <c r="J14063" t="s">
        <v>23</v>
      </c>
      <c r="K14063">
        <v>1907.55</v>
      </c>
      <c r="L14063">
        <v>90090.01</v>
      </c>
      <c r="M14063">
        <v>47.23</v>
      </c>
      <c r="N14063" t="s">
        <v>228</v>
      </c>
      <c r="O14063" t="s">
        <v>9547</v>
      </c>
      <c r="P14063">
        <v>0</v>
      </c>
      <c r="Q14063">
        <v>0</v>
      </c>
      <c r="R14063">
        <v>2</v>
      </c>
    </row>
    <row r="14064" spans="1:18" x14ac:dyDescent="0.25">
      <c r="A14064" t="s">
        <v>22477</v>
      </c>
      <c r="B14064">
        <v>2020</v>
      </c>
      <c r="C14064">
        <v>6</v>
      </c>
      <c r="D14064">
        <v>23</v>
      </c>
      <c r="E14064" t="s">
        <v>22194</v>
      </c>
      <c r="F14064" s="1" t="s">
        <v>3205</v>
      </c>
      <c r="G14064" s="1" t="s">
        <v>3384</v>
      </c>
      <c r="H14064" s="1" t="s">
        <v>3206</v>
      </c>
      <c r="I14064" t="s">
        <v>17218</v>
      </c>
      <c r="J14064" t="s">
        <v>23</v>
      </c>
      <c r="K14064">
        <v>5934.6</v>
      </c>
      <c r="L14064">
        <v>274797.59999999998</v>
      </c>
      <c r="M14064">
        <v>46.3</v>
      </c>
      <c r="N14064" t="s">
        <v>228</v>
      </c>
      <c r="O14064" t="s">
        <v>9547</v>
      </c>
      <c r="P14064">
        <v>0</v>
      </c>
      <c r="Q14064">
        <v>0</v>
      </c>
      <c r="R14064">
        <v>2</v>
      </c>
    </row>
    <row r="14065" spans="1:18" x14ac:dyDescent="0.25">
      <c r="A14065" t="s">
        <v>22478</v>
      </c>
      <c r="B14065">
        <v>2020</v>
      </c>
      <c r="C14065">
        <v>6</v>
      </c>
      <c r="D14065">
        <v>25</v>
      </c>
      <c r="E14065" t="s">
        <v>22194</v>
      </c>
      <c r="F14065" s="1" t="s">
        <v>3205</v>
      </c>
      <c r="G14065" s="1" t="s">
        <v>3384</v>
      </c>
      <c r="H14065" s="1" t="s">
        <v>3206</v>
      </c>
      <c r="I14065" t="s">
        <v>17218</v>
      </c>
      <c r="J14065" t="s">
        <v>23</v>
      </c>
      <c r="K14065">
        <v>2755.35</v>
      </c>
      <c r="L14065">
        <v>131670</v>
      </c>
      <c r="M14065">
        <v>47.79</v>
      </c>
      <c r="N14065" t="s">
        <v>228</v>
      </c>
      <c r="O14065" t="s">
        <v>9547</v>
      </c>
      <c r="P14065">
        <v>0</v>
      </c>
      <c r="Q14065">
        <v>0</v>
      </c>
      <c r="R14065">
        <v>2</v>
      </c>
    </row>
    <row r="14066" spans="1:18" x14ac:dyDescent="0.25">
      <c r="A14066" t="s">
        <v>22406</v>
      </c>
      <c r="B14066">
        <v>2020</v>
      </c>
      <c r="C14066">
        <v>6</v>
      </c>
      <c r="D14066">
        <v>11</v>
      </c>
      <c r="E14066" t="s">
        <v>22187</v>
      </c>
      <c r="F14066" s="1" t="s">
        <v>3205</v>
      </c>
      <c r="G14066" s="1" t="s">
        <v>3384</v>
      </c>
      <c r="H14066" s="1" t="s">
        <v>3206</v>
      </c>
      <c r="I14066" t="s">
        <v>17319</v>
      </c>
      <c r="J14066" t="s">
        <v>23</v>
      </c>
      <c r="K14066">
        <v>4239</v>
      </c>
      <c r="L14066">
        <v>190501.9</v>
      </c>
      <c r="M14066">
        <v>44.94</v>
      </c>
      <c r="N14066" t="s">
        <v>298</v>
      </c>
      <c r="O14066" t="s">
        <v>9533</v>
      </c>
      <c r="P14066">
        <v>0</v>
      </c>
      <c r="Q14066">
        <v>0</v>
      </c>
      <c r="R14066">
        <v>2</v>
      </c>
    </row>
    <row r="14067" spans="1:18" x14ac:dyDescent="0.25">
      <c r="A14067" t="s">
        <v>22479</v>
      </c>
      <c r="B14067">
        <v>2020</v>
      </c>
      <c r="C14067">
        <v>4</v>
      </c>
      <c r="D14067">
        <v>4</v>
      </c>
      <c r="E14067" t="s">
        <v>22266</v>
      </c>
      <c r="F14067" s="1" t="s">
        <v>3205</v>
      </c>
      <c r="G14067" s="1" t="s">
        <v>3384</v>
      </c>
      <c r="H14067" s="1" t="s">
        <v>3206</v>
      </c>
      <c r="I14067" t="s">
        <v>17273</v>
      </c>
      <c r="J14067" t="s">
        <v>23</v>
      </c>
      <c r="K14067">
        <v>2119.5</v>
      </c>
      <c r="L14067">
        <v>108171</v>
      </c>
      <c r="M14067">
        <v>51.04</v>
      </c>
      <c r="N14067" t="s">
        <v>298</v>
      </c>
      <c r="O14067" t="s">
        <v>9533</v>
      </c>
      <c r="P14067">
        <v>0</v>
      </c>
      <c r="Q14067">
        <v>0</v>
      </c>
      <c r="R14067">
        <v>2</v>
      </c>
    </row>
    <row r="14068" spans="1:18" x14ac:dyDescent="0.25">
      <c r="A14068" t="s">
        <v>22481</v>
      </c>
      <c r="B14068">
        <v>2020</v>
      </c>
      <c r="C14068">
        <v>4</v>
      </c>
      <c r="D14068">
        <v>6</v>
      </c>
      <c r="E14068" t="s">
        <v>22447</v>
      </c>
      <c r="F14068" s="1" t="s">
        <v>3205</v>
      </c>
      <c r="G14068" s="1" t="s">
        <v>3384</v>
      </c>
      <c r="H14068" s="1" t="s">
        <v>3206</v>
      </c>
      <c r="I14068" t="s">
        <v>17273</v>
      </c>
      <c r="J14068" t="s">
        <v>23</v>
      </c>
      <c r="K14068">
        <v>6358.5</v>
      </c>
      <c r="L14068">
        <v>342550.92</v>
      </c>
      <c r="M14068">
        <v>53.87</v>
      </c>
      <c r="N14068" t="s">
        <v>298</v>
      </c>
      <c r="O14068" t="s">
        <v>9533</v>
      </c>
      <c r="P14068">
        <v>0</v>
      </c>
      <c r="Q14068">
        <v>0</v>
      </c>
      <c r="R14068">
        <v>2</v>
      </c>
    </row>
    <row r="14069" spans="1:18" x14ac:dyDescent="0.25">
      <c r="A14069" t="s">
        <v>22297</v>
      </c>
      <c r="B14069">
        <v>2020</v>
      </c>
      <c r="C14069">
        <v>4</v>
      </c>
      <c r="D14069">
        <v>6</v>
      </c>
      <c r="E14069" t="s">
        <v>22299</v>
      </c>
      <c r="F14069" s="1" t="s">
        <v>3205</v>
      </c>
      <c r="G14069" s="1" t="s">
        <v>3384</v>
      </c>
      <c r="H14069" s="1" t="s">
        <v>3206</v>
      </c>
      <c r="I14069" t="s">
        <v>17273</v>
      </c>
      <c r="J14069" t="s">
        <v>23</v>
      </c>
      <c r="K14069">
        <v>4239</v>
      </c>
      <c r="L14069">
        <v>203490</v>
      </c>
      <c r="M14069">
        <v>48</v>
      </c>
      <c r="N14069" t="s">
        <v>298</v>
      </c>
      <c r="O14069" t="s">
        <v>9533</v>
      </c>
      <c r="P14069">
        <v>0</v>
      </c>
      <c r="Q14069">
        <v>0</v>
      </c>
      <c r="R14069">
        <v>2</v>
      </c>
    </row>
    <row r="14070" spans="1:18" x14ac:dyDescent="0.25">
      <c r="A14070" t="s">
        <v>22482</v>
      </c>
      <c r="B14070">
        <v>2020</v>
      </c>
      <c r="C14070">
        <v>4</v>
      </c>
      <c r="D14070">
        <v>17</v>
      </c>
      <c r="E14070" t="s">
        <v>22187</v>
      </c>
      <c r="F14070" s="1" t="s">
        <v>3205</v>
      </c>
      <c r="G14070" s="1" t="s">
        <v>3384</v>
      </c>
      <c r="H14070" s="1" t="s">
        <v>3206</v>
      </c>
      <c r="I14070" t="s">
        <v>17273</v>
      </c>
      <c r="J14070" t="s">
        <v>23</v>
      </c>
      <c r="K14070">
        <v>6358.5</v>
      </c>
      <c r="L14070">
        <v>306950</v>
      </c>
      <c r="M14070">
        <v>48.27</v>
      </c>
      <c r="N14070" t="s">
        <v>298</v>
      </c>
      <c r="O14070" t="s">
        <v>9533</v>
      </c>
      <c r="P14070">
        <v>0</v>
      </c>
      <c r="Q14070">
        <v>0</v>
      </c>
      <c r="R14070">
        <v>2</v>
      </c>
    </row>
    <row r="14071" spans="1:18" x14ac:dyDescent="0.25">
      <c r="A14071" t="s">
        <v>22483</v>
      </c>
      <c r="B14071">
        <v>2020</v>
      </c>
      <c r="C14071">
        <v>4</v>
      </c>
      <c r="D14071">
        <v>21</v>
      </c>
      <c r="E14071" t="s">
        <v>22275</v>
      </c>
      <c r="F14071" s="1" t="s">
        <v>3205</v>
      </c>
      <c r="G14071" s="1" t="s">
        <v>3384</v>
      </c>
      <c r="H14071" s="1" t="s">
        <v>3206</v>
      </c>
      <c r="I14071" t="s">
        <v>17273</v>
      </c>
      <c r="J14071" t="s">
        <v>23</v>
      </c>
      <c r="K14071">
        <v>19075.5</v>
      </c>
      <c r="L14071">
        <v>924457.21</v>
      </c>
      <c r="M14071">
        <v>48.46</v>
      </c>
      <c r="N14071" t="s">
        <v>298</v>
      </c>
      <c r="O14071" t="s">
        <v>9533</v>
      </c>
      <c r="P14071">
        <v>0</v>
      </c>
      <c r="Q14071">
        <v>0</v>
      </c>
      <c r="R14071">
        <v>2</v>
      </c>
    </row>
    <row r="14072" spans="1:18" x14ac:dyDescent="0.25">
      <c r="A14072" t="s">
        <v>22484</v>
      </c>
      <c r="B14072">
        <v>2020</v>
      </c>
      <c r="C14072">
        <v>4</v>
      </c>
      <c r="D14072">
        <v>22</v>
      </c>
      <c r="E14072" t="s">
        <v>22275</v>
      </c>
      <c r="F14072" s="1" t="s">
        <v>3205</v>
      </c>
      <c r="G14072" s="1" t="s">
        <v>3384</v>
      </c>
      <c r="H14072" s="1" t="s">
        <v>3206</v>
      </c>
      <c r="I14072" t="s">
        <v>17273</v>
      </c>
      <c r="J14072" t="s">
        <v>23</v>
      </c>
      <c r="K14072">
        <v>12717</v>
      </c>
      <c r="L14072">
        <v>616304.81000000006</v>
      </c>
      <c r="M14072">
        <v>48.46</v>
      </c>
      <c r="N14072" t="s">
        <v>298</v>
      </c>
      <c r="O14072" t="s">
        <v>9533</v>
      </c>
      <c r="P14072">
        <v>0</v>
      </c>
      <c r="Q14072">
        <v>0</v>
      </c>
      <c r="R14072">
        <v>2</v>
      </c>
    </row>
    <row r="14073" spans="1:18" x14ac:dyDescent="0.25">
      <c r="A14073" t="s">
        <v>22485</v>
      </c>
      <c r="B14073">
        <v>2020</v>
      </c>
      <c r="C14073">
        <v>4</v>
      </c>
      <c r="D14073">
        <v>29</v>
      </c>
      <c r="E14073" t="s">
        <v>22275</v>
      </c>
      <c r="F14073" s="1" t="s">
        <v>3205</v>
      </c>
      <c r="G14073" s="1" t="s">
        <v>3384</v>
      </c>
      <c r="H14073" s="1" t="s">
        <v>3206</v>
      </c>
      <c r="I14073" t="s">
        <v>17273</v>
      </c>
      <c r="J14073" t="s">
        <v>23</v>
      </c>
      <c r="K14073">
        <v>8478</v>
      </c>
      <c r="L14073">
        <v>411075.5</v>
      </c>
      <c r="M14073">
        <v>48.49</v>
      </c>
      <c r="N14073" t="s">
        <v>298</v>
      </c>
      <c r="O14073" t="s">
        <v>9533</v>
      </c>
      <c r="P14073">
        <v>0</v>
      </c>
      <c r="Q14073">
        <v>0</v>
      </c>
      <c r="R14073">
        <v>2</v>
      </c>
    </row>
    <row r="14074" spans="1:18" x14ac:dyDescent="0.25">
      <c r="A14074" t="s">
        <v>22486</v>
      </c>
      <c r="B14074">
        <v>2020</v>
      </c>
      <c r="C14074">
        <v>5</v>
      </c>
      <c r="D14074">
        <v>8</v>
      </c>
      <c r="E14074" t="s">
        <v>22275</v>
      </c>
      <c r="F14074" s="1" t="s">
        <v>3205</v>
      </c>
      <c r="G14074" s="1" t="s">
        <v>3384</v>
      </c>
      <c r="H14074" s="1" t="s">
        <v>3206</v>
      </c>
      <c r="I14074" t="s">
        <v>17273</v>
      </c>
      <c r="J14074" t="s">
        <v>23</v>
      </c>
      <c r="K14074">
        <v>6358.5</v>
      </c>
      <c r="L14074">
        <v>305402.08</v>
      </c>
      <c r="M14074">
        <v>48.03</v>
      </c>
      <c r="N14074" t="s">
        <v>298</v>
      </c>
      <c r="O14074" t="s">
        <v>9533</v>
      </c>
      <c r="P14074">
        <v>0</v>
      </c>
      <c r="Q14074">
        <v>0</v>
      </c>
      <c r="R14074">
        <v>2</v>
      </c>
    </row>
    <row r="14075" spans="1:18" x14ac:dyDescent="0.25">
      <c r="A14075" t="s">
        <v>22487</v>
      </c>
      <c r="B14075">
        <v>2020</v>
      </c>
      <c r="C14075">
        <v>5</v>
      </c>
      <c r="D14075">
        <v>19</v>
      </c>
      <c r="E14075" t="s">
        <v>22281</v>
      </c>
      <c r="F14075" s="1" t="s">
        <v>3205</v>
      </c>
      <c r="G14075" s="1" t="s">
        <v>3384</v>
      </c>
      <c r="H14075" s="1" t="s">
        <v>3206</v>
      </c>
      <c r="I14075" t="s">
        <v>17273</v>
      </c>
      <c r="J14075" t="s">
        <v>23</v>
      </c>
      <c r="K14075">
        <v>2119.5</v>
      </c>
      <c r="L14075">
        <v>101097</v>
      </c>
      <c r="M14075">
        <v>47.7</v>
      </c>
      <c r="N14075" t="s">
        <v>298</v>
      </c>
      <c r="O14075" t="s">
        <v>9533</v>
      </c>
      <c r="P14075">
        <v>0</v>
      </c>
      <c r="Q14075">
        <v>0</v>
      </c>
      <c r="R14075">
        <v>2</v>
      </c>
    </row>
    <row r="14076" spans="1:18" x14ac:dyDescent="0.25">
      <c r="A14076" t="s">
        <v>22488</v>
      </c>
      <c r="B14076">
        <v>2020</v>
      </c>
      <c r="C14076">
        <v>5</v>
      </c>
      <c r="D14076">
        <v>19</v>
      </c>
      <c r="E14076" t="s">
        <v>22281</v>
      </c>
      <c r="F14076" s="1" t="s">
        <v>3205</v>
      </c>
      <c r="G14076" s="1" t="s">
        <v>3384</v>
      </c>
      <c r="H14076" s="1" t="s">
        <v>3206</v>
      </c>
      <c r="I14076" t="s">
        <v>17273</v>
      </c>
      <c r="J14076" t="s">
        <v>23</v>
      </c>
      <c r="K14076">
        <v>2119.5</v>
      </c>
      <c r="L14076">
        <v>101097</v>
      </c>
      <c r="M14076">
        <v>47.7</v>
      </c>
      <c r="N14076" t="s">
        <v>298</v>
      </c>
      <c r="O14076" t="s">
        <v>9533</v>
      </c>
      <c r="P14076">
        <v>0</v>
      </c>
      <c r="Q14076">
        <v>0</v>
      </c>
      <c r="R14076">
        <v>2</v>
      </c>
    </row>
    <row r="14077" spans="1:18" x14ac:dyDescent="0.25">
      <c r="A14077" t="s">
        <v>22489</v>
      </c>
      <c r="B14077">
        <v>2020</v>
      </c>
      <c r="C14077">
        <v>5</v>
      </c>
      <c r="D14077">
        <v>21</v>
      </c>
      <c r="E14077" t="s">
        <v>22275</v>
      </c>
      <c r="F14077" s="1" t="s">
        <v>3205</v>
      </c>
      <c r="G14077" s="1" t="s">
        <v>3384</v>
      </c>
      <c r="H14077" s="1" t="s">
        <v>3206</v>
      </c>
      <c r="I14077" t="s">
        <v>17273</v>
      </c>
      <c r="J14077" t="s">
        <v>23</v>
      </c>
      <c r="K14077">
        <v>8478</v>
      </c>
      <c r="L14077">
        <v>394719.19</v>
      </c>
      <c r="M14077">
        <v>46.56</v>
      </c>
      <c r="N14077" t="s">
        <v>298</v>
      </c>
      <c r="O14077" t="s">
        <v>9533</v>
      </c>
      <c r="P14077">
        <v>0</v>
      </c>
      <c r="Q14077">
        <v>0</v>
      </c>
      <c r="R14077">
        <v>2</v>
      </c>
    </row>
    <row r="14078" spans="1:18" x14ac:dyDescent="0.25">
      <c r="A14078" t="s">
        <v>22490</v>
      </c>
      <c r="B14078">
        <v>2020</v>
      </c>
      <c r="C14078">
        <v>1</v>
      </c>
      <c r="D14078">
        <v>27</v>
      </c>
      <c r="E14078" t="s">
        <v>22491</v>
      </c>
      <c r="F14078" s="1" t="s">
        <v>3205</v>
      </c>
      <c r="G14078" s="1" t="s">
        <v>3384</v>
      </c>
      <c r="H14078" s="1" t="s">
        <v>7263</v>
      </c>
      <c r="I14078" t="s">
        <v>20044</v>
      </c>
      <c r="J14078" t="s">
        <v>23</v>
      </c>
      <c r="K14078">
        <v>4521.6000000000004</v>
      </c>
      <c r="L14078">
        <v>887500</v>
      </c>
      <c r="M14078">
        <v>196.28</v>
      </c>
      <c r="N14078" t="s">
        <v>160</v>
      </c>
      <c r="O14078" t="s">
        <v>23210</v>
      </c>
      <c r="P14078">
        <v>0</v>
      </c>
      <c r="Q14078">
        <v>0</v>
      </c>
      <c r="R14078">
        <v>1</v>
      </c>
    </row>
    <row r="14079" spans="1:18" x14ac:dyDescent="0.25">
      <c r="A14079" t="s">
        <v>22375</v>
      </c>
      <c r="B14079">
        <v>2020</v>
      </c>
      <c r="C14079">
        <v>2</v>
      </c>
      <c r="D14079">
        <v>5</v>
      </c>
      <c r="E14079" t="s">
        <v>22321</v>
      </c>
      <c r="F14079" s="1" t="s">
        <v>3205</v>
      </c>
      <c r="G14079" s="1" t="s">
        <v>3384</v>
      </c>
      <c r="H14079" s="1" t="s">
        <v>3206</v>
      </c>
      <c r="I14079" t="s">
        <v>17299</v>
      </c>
      <c r="J14079" t="s">
        <v>23</v>
      </c>
      <c r="K14079">
        <v>2826</v>
      </c>
      <c r="L14079">
        <v>124389</v>
      </c>
      <c r="M14079">
        <v>44.02</v>
      </c>
      <c r="N14079" t="s">
        <v>160</v>
      </c>
      <c r="O14079" t="s">
        <v>9452</v>
      </c>
      <c r="P14079">
        <v>0.10110188471641929</v>
      </c>
      <c r="Q14079">
        <v>0</v>
      </c>
      <c r="R14079">
        <v>1</v>
      </c>
    </row>
    <row r="14080" spans="1:18" x14ac:dyDescent="0.25">
      <c r="A14080" t="s">
        <v>22492</v>
      </c>
      <c r="B14080">
        <v>2020</v>
      </c>
      <c r="C14080">
        <v>3</v>
      </c>
      <c r="D14080">
        <v>28</v>
      </c>
      <c r="E14080" t="s">
        <v>22493</v>
      </c>
      <c r="F14080" s="1" t="s">
        <v>3205</v>
      </c>
      <c r="G14080" s="1" t="s">
        <v>3384</v>
      </c>
      <c r="H14080" s="1" t="s">
        <v>3206</v>
      </c>
      <c r="I14080" t="s">
        <v>17299</v>
      </c>
      <c r="J14080" t="s">
        <v>23</v>
      </c>
      <c r="K14080">
        <v>14695.2</v>
      </c>
      <c r="L14080">
        <v>694450</v>
      </c>
      <c r="M14080">
        <v>47.26</v>
      </c>
      <c r="N14080" t="s">
        <v>160</v>
      </c>
      <c r="O14080" t="s">
        <v>9452</v>
      </c>
      <c r="P14080">
        <v>0.10110188471641929</v>
      </c>
      <c r="Q14080">
        <v>0</v>
      </c>
      <c r="R14080">
        <v>1</v>
      </c>
    </row>
    <row r="14081" spans="1:18" x14ac:dyDescent="0.25">
      <c r="A14081" t="s">
        <v>22399</v>
      </c>
      <c r="B14081">
        <v>2020</v>
      </c>
      <c r="C14081">
        <v>6</v>
      </c>
      <c r="D14081">
        <v>2</v>
      </c>
      <c r="E14081" t="s">
        <v>22266</v>
      </c>
      <c r="F14081" s="1" t="s">
        <v>3205</v>
      </c>
      <c r="G14081" s="1" t="s">
        <v>3384</v>
      </c>
      <c r="H14081" s="1" t="s">
        <v>3206</v>
      </c>
      <c r="I14081" t="s">
        <v>17299</v>
      </c>
      <c r="J14081" t="s">
        <v>23</v>
      </c>
      <c r="K14081">
        <v>1978.2</v>
      </c>
      <c r="L14081">
        <v>91770</v>
      </c>
      <c r="M14081">
        <v>46.39</v>
      </c>
      <c r="N14081" t="s">
        <v>160</v>
      </c>
      <c r="O14081" t="s">
        <v>9452</v>
      </c>
      <c r="P14081">
        <v>0.10110188471641929</v>
      </c>
      <c r="Q14081">
        <v>0</v>
      </c>
      <c r="R14081">
        <v>2</v>
      </c>
    </row>
    <row r="14082" spans="1:18" x14ac:dyDescent="0.25">
      <c r="A14082" t="s">
        <v>22494</v>
      </c>
      <c r="B14082">
        <v>2020</v>
      </c>
      <c r="C14082">
        <v>6</v>
      </c>
      <c r="D14082">
        <v>10</v>
      </c>
      <c r="E14082" t="s">
        <v>22266</v>
      </c>
      <c r="F14082" s="1" t="s">
        <v>3205</v>
      </c>
      <c r="G14082" s="1" t="s">
        <v>3384</v>
      </c>
      <c r="H14082" s="1" t="s">
        <v>3206</v>
      </c>
      <c r="I14082" t="s">
        <v>17299</v>
      </c>
      <c r="J14082" t="s">
        <v>23</v>
      </c>
      <c r="K14082">
        <v>11586.6</v>
      </c>
      <c r="L14082">
        <v>526435</v>
      </c>
      <c r="M14082">
        <v>45.43</v>
      </c>
      <c r="N14082" t="s">
        <v>160</v>
      </c>
      <c r="O14082" t="s">
        <v>9452</v>
      </c>
      <c r="P14082">
        <v>0.10110188471641929</v>
      </c>
      <c r="Q14082">
        <v>0</v>
      </c>
      <c r="R14082">
        <v>2</v>
      </c>
    </row>
    <row r="14083" spans="1:18" x14ac:dyDescent="0.25">
      <c r="A14083" t="s">
        <v>22495</v>
      </c>
      <c r="B14083">
        <v>2020</v>
      </c>
      <c r="C14083">
        <v>6</v>
      </c>
      <c r="D14083">
        <v>10</v>
      </c>
      <c r="E14083" t="s">
        <v>22266</v>
      </c>
      <c r="F14083" s="1" t="s">
        <v>3205</v>
      </c>
      <c r="G14083" s="1" t="s">
        <v>3384</v>
      </c>
      <c r="H14083" s="1" t="s">
        <v>3206</v>
      </c>
      <c r="I14083" t="s">
        <v>17299</v>
      </c>
      <c r="J14083" t="s">
        <v>23</v>
      </c>
      <c r="K14083">
        <v>7912.8</v>
      </c>
      <c r="L14083">
        <v>378580</v>
      </c>
      <c r="M14083">
        <v>47.84</v>
      </c>
      <c r="N14083" t="s">
        <v>160</v>
      </c>
      <c r="O14083" t="s">
        <v>9452</v>
      </c>
      <c r="P14083">
        <v>0.10110188471641929</v>
      </c>
      <c r="Q14083">
        <v>0</v>
      </c>
      <c r="R14083">
        <v>2</v>
      </c>
    </row>
    <row r="14084" spans="1:18" x14ac:dyDescent="0.25">
      <c r="A14084" t="s">
        <v>22496</v>
      </c>
      <c r="B14084">
        <v>2020</v>
      </c>
      <c r="C14084">
        <v>1</v>
      </c>
      <c r="D14084">
        <v>27</v>
      </c>
      <c r="E14084" t="s">
        <v>22321</v>
      </c>
      <c r="F14084" s="1" t="s">
        <v>3205</v>
      </c>
      <c r="G14084" s="1" t="s">
        <v>3384</v>
      </c>
      <c r="H14084" s="1" t="s">
        <v>3206</v>
      </c>
      <c r="I14084" t="s">
        <v>17211</v>
      </c>
      <c r="J14084" t="s">
        <v>23</v>
      </c>
      <c r="K14084">
        <v>19216.8</v>
      </c>
      <c r="L14084">
        <v>877455</v>
      </c>
      <c r="M14084">
        <v>45.66</v>
      </c>
      <c r="N14084" t="s">
        <v>160</v>
      </c>
      <c r="O14084" t="s">
        <v>9452</v>
      </c>
      <c r="P14084">
        <v>0.10110188471641929</v>
      </c>
      <c r="Q14084">
        <v>0</v>
      </c>
      <c r="R14084">
        <v>1</v>
      </c>
    </row>
    <row r="14085" spans="1:18" x14ac:dyDescent="0.25">
      <c r="A14085" t="s">
        <v>22497</v>
      </c>
      <c r="B14085">
        <v>2020</v>
      </c>
      <c r="C14085">
        <v>1</v>
      </c>
      <c r="D14085">
        <v>27</v>
      </c>
      <c r="E14085" t="s">
        <v>22321</v>
      </c>
      <c r="F14085" s="1" t="s">
        <v>3205</v>
      </c>
      <c r="G14085" s="1" t="s">
        <v>3384</v>
      </c>
      <c r="H14085" s="1" t="s">
        <v>3206</v>
      </c>
      <c r="I14085" t="s">
        <v>17211</v>
      </c>
      <c r="J14085" t="s">
        <v>23</v>
      </c>
      <c r="K14085">
        <v>22042.799999999999</v>
      </c>
      <c r="L14085">
        <v>989985</v>
      </c>
      <c r="M14085">
        <v>44.91</v>
      </c>
      <c r="N14085" t="s">
        <v>160</v>
      </c>
      <c r="O14085" t="s">
        <v>9452</v>
      </c>
      <c r="P14085">
        <v>0.10110188471641929</v>
      </c>
      <c r="Q14085">
        <v>0</v>
      </c>
      <c r="R14085">
        <v>1</v>
      </c>
    </row>
    <row r="14086" spans="1:18" x14ac:dyDescent="0.25">
      <c r="A14086" t="s">
        <v>22498</v>
      </c>
      <c r="B14086">
        <v>2020</v>
      </c>
      <c r="C14086">
        <v>2</v>
      </c>
      <c r="D14086">
        <v>13</v>
      </c>
      <c r="E14086" t="s">
        <v>22321</v>
      </c>
      <c r="F14086" s="1" t="s">
        <v>3205</v>
      </c>
      <c r="G14086" s="1" t="s">
        <v>3384</v>
      </c>
      <c r="H14086" s="1" t="s">
        <v>3206</v>
      </c>
      <c r="I14086" t="s">
        <v>17211</v>
      </c>
      <c r="J14086" t="s">
        <v>23</v>
      </c>
      <c r="K14086">
        <v>17803.8</v>
      </c>
      <c r="L14086">
        <v>792837.5</v>
      </c>
      <c r="M14086">
        <v>44.53</v>
      </c>
      <c r="N14086" t="s">
        <v>160</v>
      </c>
      <c r="O14086" t="s">
        <v>9452</v>
      </c>
      <c r="P14086">
        <v>0.10110188471641929</v>
      </c>
      <c r="Q14086">
        <v>0</v>
      </c>
      <c r="R14086">
        <v>1</v>
      </c>
    </row>
    <row r="14087" spans="1:18" x14ac:dyDescent="0.25">
      <c r="A14087" t="s">
        <v>22499</v>
      </c>
      <c r="B14087">
        <v>2020</v>
      </c>
      <c r="C14087">
        <v>2</v>
      </c>
      <c r="D14087">
        <v>26</v>
      </c>
      <c r="E14087" t="s">
        <v>22321</v>
      </c>
      <c r="F14087" s="1" t="s">
        <v>3205</v>
      </c>
      <c r="G14087" s="1" t="s">
        <v>3384</v>
      </c>
      <c r="H14087" s="1" t="s">
        <v>3206</v>
      </c>
      <c r="I14087" t="s">
        <v>17211</v>
      </c>
      <c r="J14087" t="s">
        <v>23</v>
      </c>
      <c r="K14087">
        <v>19782</v>
      </c>
      <c r="L14087">
        <v>905131.5</v>
      </c>
      <c r="M14087">
        <v>45.76</v>
      </c>
      <c r="N14087" t="s">
        <v>160</v>
      </c>
      <c r="O14087" t="s">
        <v>9452</v>
      </c>
      <c r="P14087">
        <v>0.10110188471641929</v>
      </c>
      <c r="Q14087">
        <v>0</v>
      </c>
      <c r="R14087">
        <v>1</v>
      </c>
    </row>
    <row r="14088" spans="1:18" x14ac:dyDescent="0.25">
      <c r="A14088" t="s">
        <v>22500</v>
      </c>
      <c r="B14088">
        <v>2020</v>
      </c>
      <c r="C14088">
        <v>2</v>
      </c>
      <c r="D14088">
        <v>28</v>
      </c>
      <c r="E14088" t="s">
        <v>22321</v>
      </c>
      <c r="F14088" s="1" t="s">
        <v>3205</v>
      </c>
      <c r="G14088" s="1" t="s">
        <v>3384</v>
      </c>
      <c r="H14088" s="1" t="s">
        <v>3206</v>
      </c>
      <c r="I14088" t="s">
        <v>17211</v>
      </c>
      <c r="J14088" t="s">
        <v>23</v>
      </c>
      <c r="K14088">
        <v>19216.8</v>
      </c>
      <c r="L14088">
        <v>885430</v>
      </c>
      <c r="M14088">
        <v>46.08</v>
      </c>
      <c r="N14088" t="s">
        <v>160</v>
      </c>
      <c r="O14088" t="s">
        <v>9452</v>
      </c>
      <c r="P14088">
        <v>0.10110188471641929</v>
      </c>
      <c r="Q14088">
        <v>0</v>
      </c>
      <c r="R14088">
        <v>1</v>
      </c>
    </row>
    <row r="14089" spans="1:18" x14ac:dyDescent="0.25">
      <c r="A14089" t="s">
        <v>22501</v>
      </c>
      <c r="B14089">
        <v>2020</v>
      </c>
      <c r="C14089">
        <v>3</v>
      </c>
      <c r="D14089">
        <v>3</v>
      </c>
      <c r="E14089" t="s">
        <v>22493</v>
      </c>
      <c r="F14089" s="1" t="s">
        <v>3205</v>
      </c>
      <c r="G14089" s="1" t="s">
        <v>3384</v>
      </c>
      <c r="H14089" s="1" t="s">
        <v>3206</v>
      </c>
      <c r="I14089" t="s">
        <v>17211</v>
      </c>
      <c r="J14089" t="s">
        <v>23</v>
      </c>
      <c r="K14089">
        <v>19499.400000000001</v>
      </c>
      <c r="L14089">
        <v>899990</v>
      </c>
      <c r="M14089">
        <v>46.15</v>
      </c>
      <c r="N14089" t="s">
        <v>160</v>
      </c>
      <c r="O14089" t="s">
        <v>9452</v>
      </c>
      <c r="P14089">
        <v>0.10110188471641929</v>
      </c>
      <c r="Q14089">
        <v>0</v>
      </c>
      <c r="R14089">
        <v>1</v>
      </c>
    </row>
    <row r="14090" spans="1:18" x14ac:dyDescent="0.25">
      <c r="A14090" t="s">
        <v>22415</v>
      </c>
      <c r="B14090">
        <v>2020</v>
      </c>
      <c r="C14090">
        <v>3</v>
      </c>
      <c r="D14090">
        <v>12</v>
      </c>
      <c r="E14090" t="s">
        <v>22321</v>
      </c>
      <c r="F14090" s="1" t="s">
        <v>3205</v>
      </c>
      <c r="G14090" s="1" t="s">
        <v>3384</v>
      </c>
      <c r="H14090" s="1" t="s">
        <v>3206</v>
      </c>
      <c r="I14090" t="s">
        <v>17211</v>
      </c>
      <c r="J14090" t="s">
        <v>23</v>
      </c>
      <c r="K14090">
        <v>5652</v>
      </c>
      <c r="L14090">
        <v>266237.5</v>
      </c>
      <c r="M14090">
        <v>47.11</v>
      </c>
      <c r="N14090" t="s">
        <v>160</v>
      </c>
      <c r="O14090" t="s">
        <v>9452</v>
      </c>
      <c r="P14090">
        <v>0.10110188471641929</v>
      </c>
      <c r="Q14090">
        <v>0</v>
      </c>
      <c r="R14090">
        <v>1</v>
      </c>
    </row>
    <row r="14091" spans="1:18" x14ac:dyDescent="0.25">
      <c r="A14091" t="s">
        <v>22502</v>
      </c>
      <c r="B14091">
        <v>2020</v>
      </c>
      <c r="C14091">
        <v>3</v>
      </c>
      <c r="D14091">
        <v>19</v>
      </c>
      <c r="E14091" t="s">
        <v>22194</v>
      </c>
      <c r="F14091" s="1" t="s">
        <v>3205</v>
      </c>
      <c r="G14091" s="1" t="s">
        <v>3384</v>
      </c>
      <c r="H14091" s="1" t="s">
        <v>3206</v>
      </c>
      <c r="I14091" t="s">
        <v>17211</v>
      </c>
      <c r="J14091" t="s">
        <v>23</v>
      </c>
      <c r="K14091">
        <v>7065</v>
      </c>
      <c r="L14091">
        <v>330990</v>
      </c>
      <c r="M14091">
        <v>46.85</v>
      </c>
      <c r="N14091" t="s">
        <v>160</v>
      </c>
      <c r="O14091" t="s">
        <v>9452</v>
      </c>
      <c r="P14091">
        <v>0.10110188471641929</v>
      </c>
      <c r="Q14091">
        <v>0</v>
      </c>
      <c r="R14091">
        <v>1</v>
      </c>
    </row>
    <row r="14092" spans="1:18" x14ac:dyDescent="0.25">
      <c r="A14092" t="s">
        <v>22503</v>
      </c>
      <c r="B14092">
        <v>2020</v>
      </c>
      <c r="C14092">
        <v>3</v>
      </c>
      <c r="D14092">
        <v>20</v>
      </c>
      <c r="E14092" t="s">
        <v>22194</v>
      </c>
      <c r="F14092" s="1" t="s">
        <v>3205</v>
      </c>
      <c r="G14092" s="1" t="s">
        <v>3384</v>
      </c>
      <c r="H14092" s="1" t="s">
        <v>3206</v>
      </c>
      <c r="I14092" t="s">
        <v>17211</v>
      </c>
      <c r="J14092" t="s">
        <v>23</v>
      </c>
      <c r="K14092">
        <v>3108.6</v>
      </c>
      <c r="L14092">
        <v>145626.25</v>
      </c>
      <c r="M14092">
        <v>46.85</v>
      </c>
      <c r="N14092" t="s">
        <v>160</v>
      </c>
      <c r="O14092" t="s">
        <v>9452</v>
      </c>
      <c r="P14092">
        <v>0.10110188471641929</v>
      </c>
      <c r="Q14092">
        <v>0</v>
      </c>
      <c r="R14092">
        <v>1</v>
      </c>
    </row>
    <row r="14093" spans="1:18" x14ac:dyDescent="0.25">
      <c r="A14093" t="s">
        <v>22504</v>
      </c>
      <c r="B14093">
        <v>2020</v>
      </c>
      <c r="C14093">
        <v>3</v>
      </c>
      <c r="D14093">
        <v>20</v>
      </c>
      <c r="E14093" t="s">
        <v>22321</v>
      </c>
      <c r="F14093" s="1" t="s">
        <v>3205</v>
      </c>
      <c r="G14093" s="1" t="s">
        <v>3384</v>
      </c>
      <c r="H14093" s="1" t="s">
        <v>3206</v>
      </c>
      <c r="I14093" t="s">
        <v>17211</v>
      </c>
      <c r="J14093" t="s">
        <v>23</v>
      </c>
      <c r="K14093">
        <v>3391.2</v>
      </c>
      <c r="L14093">
        <v>162244</v>
      </c>
      <c r="M14093">
        <v>47.84</v>
      </c>
      <c r="N14093" t="s">
        <v>160</v>
      </c>
      <c r="O14093" t="s">
        <v>9452</v>
      </c>
      <c r="P14093">
        <v>0.10110188471641929</v>
      </c>
      <c r="Q14093">
        <v>0</v>
      </c>
      <c r="R14093">
        <v>1</v>
      </c>
    </row>
    <row r="14094" spans="1:18" x14ac:dyDescent="0.25">
      <c r="A14094" t="s">
        <v>22505</v>
      </c>
      <c r="B14094">
        <v>2020</v>
      </c>
      <c r="C14094">
        <v>3</v>
      </c>
      <c r="D14094">
        <v>23</v>
      </c>
      <c r="E14094" t="s">
        <v>22321</v>
      </c>
      <c r="F14094" s="1" t="s">
        <v>3205</v>
      </c>
      <c r="G14094" s="1" t="s">
        <v>3384</v>
      </c>
      <c r="H14094" s="1" t="s">
        <v>3206</v>
      </c>
      <c r="I14094" t="s">
        <v>17211</v>
      </c>
      <c r="J14094" t="s">
        <v>23</v>
      </c>
      <c r="K14094">
        <v>20064.599999999999</v>
      </c>
      <c r="L14094">
        <v>942773</v>
      </c>
      <c r="M14094">
        <v>46.99</v>
      </c>
      <c r="N14094" t="s">
        <v>160</v>
      </c>
      <c r="O14094" t="s">
        <v>9452</v>
      </c>
      <c r="P14094">
        <v>0.10110188471641929</v>
      </c>
      <c r="Q14094">
        <v>0</v>
      </c>
      <c r="R14094">
        <v>1</v>
      </c>
    </row>
    <row r="14095" spans="1:18" x14ac:dyDescent="0.25">
      <c r="A14095" t="s">
        <v>22507</v>
      </c>
      <c r="B14095">
        <v>2020</v>
      </c>
      <c r="C14095">
        <v>3</v>
      </c>
      <c r="D14095">
        <v>26</v>
      </c>
      <c r="E14095" t="s">
        <v>22194</v>
      </c>
      <c r="F14095" s="1" t="s">
        <v>3205</v>
      </c>
      <c r="G14095" s="1" t="s">
        <v>3384</v>
      </c>
      <c r="H14095" s="1" t="s">
        <v>3206</v>
      </c>
      <c r="I14095" t="s">
        <v>17211</v>
      </c>
      <c r="J14095" t="s">
        <v>23</v>
      </c>
      <c r="K14095">
        <v>13847.4</v>
      </c>
      <c r="L14095">
        <v>648188.75</v>
      </c>
      <c r="M14095">
        <v>46.81</v>
      </c>
      <c r="N14095" t="s">
        <v>160</v>
      </c>
      <c r="O14095" t="s">
        <v>9452</v>
      </c>
      <c r="P14095">
        <v>0.10110188471641929</v>
      </c>
      <c r="Q14095">
        <v>0</v>
      </c>
      <c r="R14095">
        <v>1</v>
      </c>
    </row>
    <row r="14096" spans="1:18" x14ac:dyDescent="0.25">
      <c r="A14096" t="s">
        <v>22508</v>
      </c>
      <c r="B14096">
        <v>2020</v>
      </c>
      <c r="C14096">
        <v>3</v>
      </c>
      <c r="D14096">
        <v>26</v>
      </c>
      <c r="E14096" t="s">
        <v>22321</v>
      </c>
      <c r="F14096" s="1" t="s">
        <v>3205</v>
      </c>
      <c r="G14096" s="1" t="s">
        <v>3384</v>
      </c>
      <c r="H14096" s="1" t="s">
        <v>3206</v>
      </c>
      <c r="I14096" t="s">
        <v>17211</v>
      </c>
      <c r="J14096" t="s">
        <v>23</v>
      </c>
      <c r="K14096">
        <v>19782</v>
      </c>
      <c r="L14096">
        <v>933890</v>
      </c>
      <c r="M14096">
        <v>47.21</v>
      </c>
      <c r="N14096" t="s">
        <v>160</v>
      </c>
      <c r="O14096" t="s">
        <v>9452</v>
      </c>
      <c r="P14096">
        <v>0.10110188471641929</v>
      </c>
      <c r="Q14096">
        <v>0</v>
      </c>
      <c r="R14096">
        <v>1</v>
      </c>
    </row>
    <row r="14097" spans="1:18" x14ac:dyDescent="0.25">
      <c r="A14097" t="s">
        <v>22293</v>
      </c>
      <c r="B14097">
        <v>2020</v>
      </c>
      <c r="C14097">
        <v>3</v>
      </c>
      <c r="D14097">
        <v>28</v>
      </c>
      <c r="E14097" t="s">
        <v>22194</v>
      </c>
      <c r="F14097" s="1" t="s">
        <v>3205</v>
      </c>
      <c r="G14097" s="1" t="s">
        <v>3384</v>
      </c>
      <c r="H14097" s="1" t="s">
        <v>3206</v>
      </c>
      <c r="I14097" t="s">
        <v>17211</v>
      </c>
      <c r="J14097" t="s">
        <v>23</v>
      </c>
      <c r="K14097">
        <v>1978.2</v>
      </c>
      <c r="L14097">
        <v>93500</v>
      </c>
      <c r="M14097">
        <v>47.27</v>
      </c>
      <c r="N14097" t="s">
        <v>160</v>
      </c>
      <c r="O14097" t="s">
        <v>9452</v>
      </c>
      <c r="P14097">
        <v>0.10110188471641929</v>
      </c>
      <c r="Q14097">
        <v>0</v>
      </c>
      <c r="R14097">
        <v>1</v>
      </c>
    </row>
    <row r="14098" spans="1:18" x14ac:dyDescent="0.25">
      <c r="A14098" t="s">
        <v>22366</v>
      </c>
      <c r="B14098">
        <v>2020</v>
      </c>
      <c r="C14098">
        <v>3</v>
      </c>
      <c r="D14098">
        <v>28</v>
      </c>
      <c r="E14098" t="s">
        <v>22194</v>
      </c>
      <c r="F14098" s="1" t="s">
        <v>3205</v>
      </c>
      <c r="G14098" s="1" t="s">
        <v>3384</v>
      </c>
      <c r="H14098" s="1" t="s">
        <v>3206</v>
      </c>
      <c r="I14098" t="s">
        <v>17211</v>
      </c>
      <c r="J14098" t="s">
        <v>23</v>
      </c>
      <c r="K14098">
        <v>8195.4</v>
      </c>
      <c r="L14098">
        <v>384752.5</v>
      </c>
      <c r="M14098">
        <v>46.95</v>
      </c>
      <c r="N14098" t="s">
        <v>160</v>
      </c>
      <c r="O14098" t="s">
        <v>9452</v>
      </c>
      <c r="P14098">
        <v>0.10110188471641929</v>
      </c>
      <c r="Q14098">
        <v>0</v>
      </c>
      <c r="R14098">
        <v>1</v>
      </c>
    </row>
    <row r="14099" spans="1:18" x14ac:dyDescent="0.25">
      <c r="A14099" t="s">
        <v>22421</v>
      </c>
      <c r="B14099">
        <v>2020</v>
      </c>
      <c r="C14099">
        <v>4</v>
      </c>
      <c r="D14099">
        <v>1</v>
      </c>
      <c r="E14099" t="s">
        <v>22194</v>
      </c>
      <c r="F14099" s="1" t="s">
        <v>3205</v>
      </c>
      <c r="G14099" s="1" t="s">
        <v>3384</v>
      </c>
      <c r="H14099" s="1" t="s">
        <v>3206</v>
      </c>
      <c r="I14099" t="s">
        <v>17211</v>
      </c>
      <c r="J14099" t="s">
        <v>23</v>
      </c>
      <c r="K14099">
        <v>14130</v>
      </c>
      <c r="L14099">
        <v>663382.49</v>
      </c>
      <c r="M14099">
        <v>46.95</v>
      </c>
      <c r="N14099" t="s">
        <v>160</v>
      </c>
      <c r="O14099" t="s">
        <v>9452</v>
      </c>
      <c r="P14099">
        <v>0.10110188471641929</v>
      </c>
      <c r="Q14099">
        <v>0</v>
      </c>
      <c r="R14099">
        <v>2</v>
      </c>
    </row>
    <row r="14100" spans="1:18" x14ac:dyDescent="0.25">
      <c r="A14100" t="s">
        <v>22195</v>
      </c>
      <c r="B14100">
        <v>2020</v>
      </c>
      <c r="C14100">
        <v>4</v>
      </c>
      <c r="D14100">
        <v>7</v>
      </c>
      <c r="E14100" t="s">
        <v>22194</v>
      </c>
      <c r="F14100" s="1" t="s">
        <v>3205</v>
      </c>
      <c r="G14100" s="1" t="s">
        <v>3384</v>
      </c>
      <c r="H14100" s="1" t="s">
        <v>3206</v>
      </c>
      <c r="I14100" t="s">
        <v>17211</v>
      </c>
      <c r="J14100" t="s">
        <v>23</v>
      </c>
      <c r="K14100">
        <v>16390.8</v>
      </c>
      <c r="L14100">
        <v>767191</v>
      </c>
      <c r="M14100">
        <v>46.81</v>
      </c>
      <c r="N14100" t="s">
        <v>160</v>
      </c>
      <c r="O14100" t="s">
        <v>9452</v>
      </c>
      <c r="P14100">
        <v>0.10110188471641929</v>
      </c>
      <c r="Q14100">
        <v>0</v>
      </c>
      <c r="R14100">
        <v>2</v>
      </c>
    </row>
    <row r="14101" spans="1:18" x14ac:dyDescent="0.25">
      <c r="A14101" t="s">
        <v>22391</v>
      </c>
      <c r="B14101">
        <v>2020</v>
      </c>
      <c r="C14101">
        <v>4</v>
      </c>
      <c r="D14101">
        <v>13</v>
      </c>
      <c r="E14101" t="s">
        <v>22194</v>
      </c>
      <c r="F14101" s="1" t="s">
        <v>3205</v>
      </c>
      <c r="G14101" s="1" t="s">
        <v>3384</v>
      </c>
      <c r="H14101" s="1" t="s">
        <v>3206</v>
      </c>
      <c r="I14101" t="s">
        <v>17211</v>
      </c>
      <c r="J14101" t="s">
        <v>23</v>
      </c>
      <c r="K14101">
        <v>16390.8</v>
      </c>
      <c r="L14101">
        <v>775293.5</v>
      </c>
      <c r="M14101">
        <v>47.3</v>
      </c>
      <c r="N14101" t="s">
        <v>160</v>
      </c>
      <c r="O14101" t="s">
        <v>9452</v>
      </c>
      <c r="P14101">
        <v>0.10110188471641929</v>
      </c>
      <c r="Q14101">
        <v>0</v>
      </c>
      <c r="R14101">
        <v>2</v>
      </c>
    </row>
    <row r="14102" spans="1:18" x14ac:dyDescent="0.25">
      <c r="A14102" t="s">
        <v>22394</v>
      </c>
      <c r="B14102">
        <v>2020</v>
      </c>
      <c r="C14102">
        <v>4</v>
      </c>
      <c r="D14102">
        <v>13</v>
      </c>
      <c r="E14102" t="s">
        <v>22194</v>
      </c>
      <c r="F14102" s="1" t="s">
        <v>3205</v>
      </c>
      <c r="G14102" s="1" t="s">
        <v>3384</v>
      </c>
      <c r="H14102" s="1" t="s">
        <v>3206</v>
      </c>
      <c r="I14102" t="s">
        <v>17211</v>
      </c>
      <c r="J14102" t="s">
        <v>23</v>
      </c>
      <c r="K14102">
        <v>5086.8</v>
      </c>
      <c r="L14102">
        <v>239834</v>
      </c>
      <c r="M14102">
        <v>47.15</v>
      </c>
      <c r="N14102" t="s">
        <v>160</v>
      </c>
      <c r="O14102" t="s">
        <v>9452</v>
      </c>
      <c r="P14102">
        <v>0.10110188471641929</v>
      </c>
      <c r="Q14102">
        <v>0</v>
      </c>
      <c r="R14102">
        <v>2</v>
      </c>
    </row>
    <row r="14103" spans="1:18" x14ac:dyDescent="0.25">
      <c r="A14103" t="s">
        <v>22509</v>
      </c>
      <c r="B14103">
        <v>2020</v>
      </c>
      <c r="C14103">
        <v>4</v>
      </c>
      <c r="D14103">
        <v>14</v>
      </c>
      <c r="E14103" t="s">
        <v>22321</v>
      </c>
      <c r="F14103" s="1" t="s">
        <v>3205</v>
      </c>
      <c r="G14103" s="1" t="s">
        <v>3384</v>
      </c>
      <c r="H14103" s="1" t="s">
        <v>3206</v>
      </c>
      <c r="I14103" t="s">
        <v>17211</v>
      </c>
      <c r="J14103" t="s">
        <v>23</v>
      </c>
      <c r="K14103">
        <v>19499.400000000001</v>
      </c>
      <c r="L14103">
        <v>921670</v>
      </c>
      <c r="M14103">
        <v>47.27</v>
      </c>
      <c r="N14103" t="s">
        <v>160</v>
      </c>
      <c r="O14103" t="s">
        <v>9452</v>
      </c>
      <c r="P14103">
        <v>0.10110188471641929</v>
      </c>
      <c r="Q14103">
        <v>0</v>
      </c>
      <c r="R14103">
        <v>2</v>
      </c>
    </row>
    <row r="14104" spans="1:18" x14ac:dyDescent="0.25">
      <c r="A14104" t="s">
        <v>22511</v>
      </c>
      <c r="B14104">
        <v>2020</v>
      </c>
      <c r="C14104">
        <v>4</v>
      </c>
      <c r="D14104">
        <v>14</v>
      </c>
      <c r="E14104" t="s">
        <v>22321</v>
      </c>
      <c r="F14104" s="1" t="s">
        <v>3205</v>
      </c>
      <c r="G14104" s="1" t="s">
        <v>3384</v>
      </c>
      <c r="H14104" s="1" t="s">
        <v>3206</v>
      </c>
      <c r="I14104" t="s">
        <v>17211</v>
      </c>
      <c r="J14104" t="s">
        <v>23</v>
      </c>
      <c r="K14104">
        <v>4804.2</v>
      </c>
      <c r="L14104">
        <v>232275</v>
      </c>
      <c r="M14104">
        <v>48.35</v>
      </c>
      <c r="N14104" t="s">
        <v>160</v>
      </c>
      <c r="O14104" t="s">
        <v>9452</v>
      </c>
      <c r="P14104">
        <v>0.10110188471641929</v>
      </c>
      <c r="Q14104">
        <v>0</v>
      </c>
      <c r="R14104">
        <v>2</v>
      </c>
    </row>
    <row r="14105" spans="1:18" x14ac:dyDescent="0.25">
      <c r="A14105" t="s">
        <v>22457</v>
      </c>
      <c r="B14105">
        <v>2020</v>
      </c>
      <c r="C14105">
        <v>4</v>
      </c>
      <c r="D14105">
        <v>17</v>
      </c>
      <c r="E14105" t="s">
        <v>22321</v>
      </c>
      <c r="F14105" s="1" t="s">
        <v>3205</v>
      </c>
      <c r="G14105" s="1" t="s">
        <v>3384</v>
      </c>
      <c r="H14105" s="1" t="s">
        <v>3206</v>
      </c>
      <c r="I14105" t="s">
        <v>17211</v>
      </c>
      <c r="J14105" t="s">
        <v>23</v>
      </c>
      <c r="K14105">
        <v>9608.4</v>
      </c>
      <c r="L14105">
        <v>446865</v>
      </c>
      <c r="M14105">
        <v>46.51</v>
      </c>
      <c r="N14105" t="s">
        <v>160</v>
      </c>
      <c r="O14105" t="s">
        <v>9452</v>
      </c>
      <c r="P14105">
        <v>0.10110188471641929</v>
      </c>
      <c r="Q14105">
        <v>0</v>
      </c>
      <c r="R14105">
        <v>2</v>
      </c>
    </row>
    <row r="14106" spans="1:18" x14ac:dyDescent="0.25">
      <c r="A14106" t="s">
        <v>22512</v>
      </c>
      <c r="B14106">
        <v>2020</v>
      </c>
      <c r="C14106">
        <v>4</v>
      </c>
      <c r="D14106">
        <v>21</v>
      </c>
      <c r="E14106" t="s">
        <v>22194</v>
      </c>
      <c r="F14106" s="1" t="s">
        <v>3205</v>
      </c>
      <c r="G14106" s="1" t="s">
        <v>3384</v>
      </c>
      <c r="H14106" s="1" t="s">
        <v>3206</v>
      </c>
      <c r="I14106" t="s">
        <v>17211</v>
      </c>
      <c r="J14106" t="s">
        <v>23</v>
      </c>
      <c r="K14106">
        <v>3108.6</v>
      </c>
      <c r="L14106">
        <v>146771</v>
      </c>
      <c r="M14106">
        <v>47.21</v>
      </c>
      <c r="N14106" t="s">
        <v>160</v>
      </c>
      <c r="O14106" t="s">
        <v>9452</v>
      </c>
      <c r="P14106">
        <v>0.10110188471641929</v>
      </c>
      <c r="Q14106">
        <v>0</v>
      </c>
      <c r="R14106">
        <v>2</v>
      </c>
    </row>
    <row r="14107" spans="1:18" x14ac:dyDescent="0.25">
      <c r="A14107" t="s">
        <v>22483</v>
      </c>
      <c r="B14107">
        <v>2020</v>
      </c>
      <c r="C14107">
        <v>4</v>
      </c>
      <c r="D14107">
        <v>21</v>
      </c>
      <c r="E14107" t="s">
        <v>22275</v>
      </c>
      <c r="F14107" s="1" t="s">
        <v>3205</v>
      </c>
      <c r="G14107" s="1" t="s">
        <v>3384</v>
      </c>
      <c r="H14107" s="1" t="s">
        <v>3206</v>
      </c>
      <c r="I14107" t="s">
        <v>17211</v>
      </c>
      <c r="J14107" t="s">
        <v>23</v>
      </c>
      <c r="K14107">
        <v>1130.4000000000001</v>
      </c>
      <c r="L14107">
        <v>48356.7</v>
      </c>
      <c r="M14107">
        <v>42.78</v>
      </c>
      <c r="N14107" t="s">
        <v>160</v>
      </c>
      <c r="O14107" t="s">
        <v>9452</v>
      </c>
      <c r="P14107">
        <v>0.10110188471641929</v>
      </c>
      <c r="Q14107">
        <v>0</v>
      </c>
      <c r="R14107">
        <v>2</v>
      </c>
    </row>
    <row r="14108" spans="1:18" x14ac:dyDescent="0.25">
      <c r="A14108" t="s">
        <v>22484</v>
      </c>
      <c r="B14108">
        <v>2020</v>
      </c>
      <c r="C14108">
        <v>4</v>
      </c>
      <c r="D14108">
        <v>22</v>
      </c>
      <c r="E14108" t="s">
        <v>22275</v>
      </c>
      <c r="F14108" s="1" t="s">
        <v>3205</v>
      </c>
      <c r="G14108" s="1" t="s">
        <v>3384</v>
      </c>
      <c r="H14108" s="1" t="s">
        <v>3206</v>
      </c>
      <c r="I14108" t="s">
        <v>17211</v>
      </c>
      <c r="J14108" t="s">
        <v>23</v>
      </c>
      <c r="K14108">
        <v>7912.8</v>
      </c>
      <c r="L14108">
        <v>352267.05</v>
      </c>
      <c r="M14108">
        <v>44.52</v>
      </c>
      <c r="N14108" t="s">
        <v>160</v>
      </c>
      <c r="O14108" t="s">
        <v>9452</v>
      </c>
      <c r="P14108">
        <v>0.10110188471641929</v>
      </c>
      <c r="Q14108">
        <v>0</v>
      </c>
      <c r="R14108">
        <v>2</v>
      </c>
    </row>
    <row r="14109" spans="1:18" x14ac:dyDescent="0.25">
      <c r="A14109" t="s">
        <v>22513</v>
      </c>
      <c r="B14109">
        <v>2020</v>
      </c>
      <c r="C14109">
        <v>4</v>
      </c>
      <c r="D14109">
        <v>22</v>
      </c>
      <c r="E14109" t="s">
        <v>22275</v>
      </c>
      <c r="F14109" s="1" t="s">
        <v>3205</v>
      </c>
      <c r="G14109" s="1" t="s">
        <v>3384</v>
      </c>
      <c r="H14109" s="1" t="s">
        <v>3206</v>
      </c>
      <c r="I14109" t="s">
        <v>17211</v>
      </c>
      <c r="J14109" t="s">
        <v>23</v>
      </c>
      <c r="K14109">
        <v>20629.8</v>
      </c>
      <c r="L14109">
        <v>952166.45</v>
      </c>
      <c r="M14109">
        <v>46.15</v>
      </c>
      <c r="N14109" t="s">
        <v>160</v>
      </c>
      <c r="O14109" t="s">
        <v>9452</v>
      </c>
      <c r="P14109">
        <v>0.10110188471641929</v>
      </c>
      <c r="Q14109">
        <v>0</v>
      </c>
      <c r="R14109">
        <v>2</v>
      </c>
    </row>
    <row r="14110" spans="1:18" x14ac:dyDescent="0.25">
      <c r="A14110" t="s">
        <v>22485</v>
      </c>
      <c r="B14110">
        <v>2020</v>
      </c>
      <c r="C14110">
        <v>4</v>
      </c>
      <c r="D14110">
        <v>29</v>
      </c>
      <c r="E14110" t="s">
        <v>22275</v>
      </c>
      <c r="F14110" s="1" t="s">
        <v>3205</v>
      </c>
      <c r="G14110" s="1" t="s">
        <v>3384</v>
      </c>
      <c r="H14110" s="1" t="s">
        <v>3206</v>
      </c>
      <c r="I14110" t="s">
        <v>17211</v>
      </c>
      <c r="J14110" t="s">
        <v>23</v>
      </c>
      <c r="K14110">
        <v>12151.8</v>
      </c>
      <c r="L14110">
        <v>552152.67000000004</v>
      </c>
      <c r="M14110">
        <v>45.44</v>
      </c>
      <c r="N14110" t="s">
        <v>160</v>
      </c>
      <c r="O14110" t="s">
        <v>9452</v>
      </c>
      <c r="P14110">
        <v>0.10110188471641929</v>
      </c>
      <c r="Q14110">
        <v>0</v>
      </c>
      <c r="R14110">
        <v>2</v>
      </c>
    </row>
    <row r="14111" spans="1:18" x14ac:dyDescent="0.25">
      <c r="A14111" t="s">
        <v>22514</v>
      </c>
      <c r="B14111">
        <v>2020</v>
      </c>
      <c r="C14111">
        <v>4</v>
      </c>
      <c r="D14111">
        <v>29</v>
      </c>
      <c r="E14111" t="s">
        <v>22321</v>
      </c>
      <c r="F14111" s="1" t="s">
        <v>3205</v>
      </c>
      <c r="G14111" s="1" t="s">
        <v>3384</v>
      </c>
      <c r="H14111" s="1" t="s">
        <v>3206</v>
      </c>
      <c r="I14111" t="s">
        <v>17211</v>
      </c>
      <c r="J14111" t="s">
        <v>23</v>
      </c>
      <c r="K14111">
        <v>11021.4</v>
      </c>
      <c r="L14111">
        <v>497087.5</v>
      </c>
      <c r="M14111">
        <v>45.1</v>
      </c>
      <c r="N14111" t="s">
        <v>160</v>
      </c>
      <c r="O14111" t="s">
        <v>9452</v>
      </c>
      <c r="P14111">
        <v>0.10110188471641929</v>
      </c>
      <c r="Q14111">
        <v>0</v>
      </c>
      <c r="R14111">
        <v>2</v>
      </c>
    </row>
    <row r="14112" spans="1:18" x14ac:dyDescent="0.25">
      <c r="A14112" t="s">
        <v>22515</v>
      </c>
      <c r="B14112">
        <v>2020</v>
      </c>
      <c r="C14112">
        <v>5</v>
      </c>
      <c r="D14112">
        <v>7</v>
      </c>
      <c r="E14112" t="s">
        <v>22493</v>
      </c>
      <c r="F14112" s="1" t="s">
        <v>3205</v>
      </c>
      <c r="G14112" s="1" t="s">
        <v>3384</v>
      </c>
      <c r="H14112" s="1" t="s">
        <v>3206</v>
      </c>
      <c r="I14112" t="s">
        <v>17211</v>
      </c>
      <c r="J14112" t="s">
        <v>23</v>
      </c>
      <c r="K14112">
        <v>19782</v>
      </c>
      <c r="L14112">
        <v>895581</v>
      </c>
      <c r="M14112">
        <v>45.27</v>
      </c>
      <c r="N14112" t="s">
        <v>160</v>
      </c>
      <c r="O14112" t="s">
        <v>9452</v>
      </c>
      <c r="P14112">
        <v>0.10110188471641929</v>
      </c>
      <c r="Q14112">
        <v>0</v>
      </c>
      <c r="R14112">
        <v>2</v>
      </c>
    </row>
    <row r="14113" spans="1:18" x14ac:dyDescent="0.25">
      <c r="A14113" t="s">
        <v>22516</v>
      </c>
      <c r="B14113">
        <v>2020</v>
      </c>
      <c r="C14113">
        <v>5</v>
      </c>
      <c r="D14113">
        <v>7</v>
      </c>
      <c r="E14113" t="s">
        <v>22493</v>
      </c>
      <c r="F14113" s="1" t="s">
        <v>3205</v>
      </c>
      <c r="G14113" s="1" t="s">
        <v>3384</v>
      </c>
      <c r="H14113" s="1" t="s">
        <v>3206</v>
      </c>
      <c r="I14113" t="s">
        <v>17211</v>
      </c>
      <c r="J14113" t="s">
        <v>23</v>
      </c>
      <c r="K14113">
        <v>20064.599999999999</v>
      </c>
      <c r="L14113">
        <v>888106.5</v>
      </c>
      <c r="M14113">
        <v>44.26</v>
      </c>
      <c r="N14113" t="s">
        <v>160</v>
      </c>
      <c r="O14113" t="s">
        <v>9452</v>
      </c>
      <c r="P14113">
        <v>0.10110188471641929</v>
      </c>
      <c r="Q14113">
        <v>0</v>
      </c>
      <c r="R14113">
        <v>2</v>
      </c>
    </row>
    <row r="14114" spans="1:18" x14ac:dyDescent="0.25">
      <c r="A14114" t="s">
        <v>22517</v>
      </c>
      <c r="B14114">
        <v>2020</v>
      </c>
      <c r="C14114">
        <v>5</v>
      </c>
      <c r="D14114">
        <v>15</v>
      </c>
      <c r="E14114" t="s">
        <v>22266</v>
      </c>
      <c r="F14114" s="1" t="s">
        <v>3205</v>
      </c>
      <c r="G14114" s="1" t="s">
        <v>3384</v>
      </c>
      <c r="H14114" s="1" t="s">
        <v>3206</v>
      </c>
      <c r="I14114" t="s">
        <v>17211</v>
      </c>
      <c r="J14114" t="s">
        <v>23</v>
      </c>
      <c r="K14114">
        <v>3108.6</v>
      </c>
      <c r="L14114">
        <v>138775</v>
      </c>
      <c r="M14114">
        <v>44.64</v>
      </c>
      <c r="N14114" t="s">
        <v>160</v>
      </c>
      <c r="O14114" t="s">
        <v>9452</v>
      </c>
      <c r="P14114">
        <v>0.10110188471641929</v>
      </c>
      <c r="Q14114">
        <v>0</v>
      </c>
      <c r="R14114">
        <v>2</v>
      </c>
    </row>
    <row r="14115" spans="1:18" x14ac:dyDescent="0.25">
      <c r="A14115" t="s">
        <v>22518</v>
      </c>
      <c r="B14115">
        <v>2020</v>
      </c>
      <c r="C14115">
        <v>5</v>
      </c>
      <c r="D14115">
        <v>19</v>
      </c>
      <c r="E14115" t="s">
        <v>22266</v>
      </c>
      <c r="F14115" s="1" t="s">
        <v>3205</v>
      </c>
      <c r="G14115" s="1" t="s">
        <v>3384</v>
      </c>
      <c r="H14115" s="1" t="s">
        <v>3206</v>
      </c>
      <c r="I14115" t="s">
        <v>17211</v>
      </c>
      <c r="J14115" t="s">
        <v>23</v>
      </c>
      <c r="K14115">
        <v>20064.599999999999</v>
      </c>
      <c r="L14115">
        <v>912957.5</v>
      </c>
      <c r="M14115">
        <v>45.5</v>
      </c>
      <c r="N14115" t="s">
        <v>160</v>
      </c>
      <c r="O14115" t="s">
        <v>9452</v>
      </c>
      <c r="P14115">
        <v>0.10110188471641929</v>
      </c>
      <c r="Q14115">
        <v>0</v>
      </c>
      <c r="R14115">
        <v>2</v>
      </c>
    </row>
    <row r="14116" spans="1:18" x14ac:dyDescent="0.25">
      <c r="A14116" t="s">
        <v>22519</v>
      </c>
      <c r="B14116">
        <v>2020</v>
      </c>
      <c r="C14116">
        <v>5</v>
      </c>
      <c r="D14116">
        <v>21</v>
      </c>
      <c r="E14116" t="s">
        <v>22266</v>
      </c>
      <c r="F14116" s="1" t="s">
        <v>3205</v>
      </c>
      <c r="G14116" s="1" t="s">
        <v>3384</v>
      </c>
      <c r="H14116" s="1" t="s">
        <v>3206</v>
      </c>
      <c r="I14116" t="s">
        <v>17211</v>
      </c>
      <c r="J14116" t="s">
        <v>23</v>
      </c>
      <c r="K14116">
        <v>2826</v>
      </c>
      <c r="L14116">
        <v>128310</v>
      </c>
      <c r="M14116">
        <v>45.4</v>
      </c>
      <c r="N14116" t="s">
        <v>160</v>
      </c>
      <c r="O14116" t="s">
        <v>9452</v>
      </c>
      <c r="P14116">
        <v>0.10110188471641929</v>
      </c>
      <c r="Q14116">
        <v>0</v>
      </c>
      <c r="R14116">
        <v>2</v>
      </c>
    </row>
    <row r="14117" spans="1:18" x14ac:dyDescent="0.25">
      <c r="A14117" t="s">
        <v>22520</v>
      </c>
      <c r="B14117">
        <v>2020</v>
      </c>
      <c r="C14117">
        <v>5</v>
      </c>
      <c r="D14117">
        <v>21</v>
      </c>
      <c r="E14117" t="s">
        <v>22275</v>
      </c>
      <c r="F14117" s="1" t="s">
        <v>3205</v>
      </c>
      <c r="G14117" s="1" t="s">
        <v>3384</v>
      </c>
      <c r="H14117" s="1" t="s">
        <v>3206</v>
      </c>
      <c r="I14117" t="s">
        <v>17211</v>
      </c>
      <c r="J14117" t="s">
        <v>23</v>
      </c>
      <c r="K14117">
        <v>1130.4000000000001</v>
      </c>
      <c r="L14117">
        <v>47380.12</v>
      </c>
      <c r="M14117">
        <v>41.91</v>
      </c>
      <c r="N14117" t="s">
        <v>160</v>
      </c>
      <c r="O14117" t="s">
        <v>9452</v>
      </c>
      <c r="P14117">
        <v>0.10110188471641929</v>
      </c>
      <c r="Q14117">
        <v>0</v>
      </c>
      <c r="R14117">
        <v>2</v>
      </c>
    </row>
    <row r="14118" spans="1:18" x14ac:dyDescent="0.25">
      <c r="A14118" t="s">
        <v>22521</v>
      </c>
      <c r="B14118">
        <v>2020</v>
      </c>
      <c r="C14118">
        <v>5</v>
      </c>
      <c r="D14118">
        <v>22</v>
      </c>
      <c r="E14118" t="s">
        <v>22275</v>
      </c>
      <c r="F14118" s="1" t="s">
        <v>3205</v>
      </c>
      <c r="G14118" s="1" t="s">
        <v>3384</v>
      </c>
      <c r="H14118" s="1" t="s">
        <v>3206</v>
      </c>
      <c r="I14118" t="s">
        <v>17211</v>
      </c>
      <c r="J14118" t="s">
        <v>23</v>
      </c>
      <c r="K14118">
        <v>20064.599999999999</v>
      </c>
      <c r="L14118">
        <v>868316.77</v>
      </c>
      <c r="M14118">
        <v>43.28</v>
      </c>
      <c r="N14118" t="s">
        <v>160</v>
      </c>
      <c r="O14118" t="s">
        <v>9452</v>
      </c>
      <c r="P14118">
        <v>0.10110188471641929</v>
      </c>
      <c r="Q14118">
        <v>0</v>
      </c>
      <c r="R14118">
        <v>2</v>
      </c>
    </row>
    <row r="14119" spans="1:18" x14ac:dyDescent="0.25">
      <c r="A14119" t="s">
        <v>22522</v>
      </c>
      <c r="B14119">
        <v>2020</v>
      </c>
      <c r="C14119">
        <v>5</v>
      </c>
      <c r="D14119">
        <v>22</v>
      </c>
      <c r="E14119" t="s">
        <v>22266</v>
      </c>
      <c r="F14119" s="1" t="s">
        <v>3205</v>
      </c>
      <c r="G14119" s="1" t="s">
        <v>3384</v>
      </c>
      <c r="H14119" s="1" t="s">
        <v>3206</v>
      </c>
      <c r="I14119" t="s">
        <v>17211</v>
      </c>
      <c r="J14119" t="s">
        <v>23</v>
      </c>
      <c r="K14119">
        <v>15825.6</v>
      </c>
      <c r="L14119">
        <v>715942.5</v>
      </c>
      <c r="M14119">
        <v>45.24</v>
      </c>
      <c r="N14119" t="s">
        <v>160</v>
      </c>
      <c r="O14119" t="s">
        <v>9452</v>
      </c>
      <c r="P14119">
        <v>0.10110188471641929</v>
      </c>
      <c r="Q14119">
        <v>0</v>
      </c>
      <c r="R14119">
        <v>2</v>
      </c>
    </row>
    <row r="14120" spans="1:18" x14ac:dyDescent="0.25">
      <c r="A14120" t="s">
        <v>22523</v>
      </c>
      <c r="B14120">
        <v>2020</v>
      </c>
      <c r="C14120">
        <v>5</v>
      </c>
      <c r="D14120">
        <v>27</v>
      </c>
      <c r="E14120" t="s">
        <v>22266</v>
      </c>
      <c r="F14120" s="1" t="s">
        <v>3205</v>
      </c>
      <c r="G14120" s="1" t="s">
        <v>3384</v>
      </c>
      <c r="H14120" s="1" t="s">
        <v>3206</v>
      </c>
      <c r="I14120" t="s">
        <v>17211</v>
      </c>
      <c r="J14120" t="s">
        <v>23</v>
      </c>
      <c r="K14120">
        <v>20064.599999999999</v>
      </c>
      <c r="L14120">
        <v>913640</v>
      </c>
      <c r="M14120">
        <v>45.53</v>
      </c>
      <c r="N14120" t="s">
        <v>160</v>
      </c>
      <c r="O14120" t="s">
        <v>9452</v>
      </c>
      <c r="P14120">
        <v>0.10110188471641929</v>
      </c>
      <c r="Q14120">
        <v>0</v>
      </c>
      <c r="R14120">
        <v>2</v>
      </c>
    </row>
    <row r="14121" spans="1:18" x14ac:dyDescent="0.25">
      <c r="A14121" t="s">
        <v>22524</v>
      </c>
      <c r="B14121">
        <v>2020</v>
      </c>
      <c r="C14121">
        <v>5</v>
      </c>
      <c r="D14121">
        <v>27</v>
      </c>
      <c r="E14121" t="s">
        <v>22266</v>
      </c>
      <c r="F14121" s="1" t="s">
        <v>3205</v>
      </c>
      <c r="G14121" s="1" t="s">
        <v>3384</v>
      </c>
      <c r="H14121" s="1" t="s">
        <v>3206</v>
      </c>
      <c r="I14121" t="s">
        <v>17211</v>
      </c>
      <c r="J14121" t="s">
        <v>23</v>
      </c>
      <c r="K14121">
        <v>5934.6</v>
      </c>
      <c r="L14121">
        <v>271180</v>
      </c>
      <c r="M14121">
        <v>45.69</v>
      </c>
      <c r="N14121" t="s">
        <v>160</v>
      </c>
      <c r="O14121" t="s">
        <v>9452</v>
      </c>
      <c r="P14121">
        <v>0.10110188471641929</v>
      </c>
      <c r="Q14121">
        <v>0</v>
      </c>
      <c r="R14121">
        <v>2</v>
      </c>
    </row>
    <row r="14122" spans="1:18" x14ac:dyDescent="0.25">
      <c r="A14122" t="s">
        <v>22525</v>
      </c>
      <c r="B14122">
        <v>2020</v>
      </c>
      <c r="C14122">
        <v>6</v>
      </c>
      <c r="D14122">
        <v>8</v>
      </c>
      <c r="E14122" t="s">
        <v>22281</v>
      </c>
      <c r="F14122" s="1" t="s">
        <v>3205</v>
      </c>
      <c r="G14122" s="1" t="s">
        <v>3384</v>
      </c>
      <c r="H14122" s="1" t="s">
        <v>3206</v>
      </c>
      <c r="I14122" t="s">
        <v>17211</v>
      </c>
      <c r="J14122" t="s">
        <v>23</v>
      </c>
      <c r="K14122">
        <v>15825.6</v>
      </c>
      <c r="L14122">
        <v>701543.34</v>
      </c>
      <c r="M14122">
        <v>44.33</v>
      </c>
      <c r="N14122" t="s">
        <v>160</v>
      </c>
      <c r="O14122" t="s">
        <v>9452</v>
      </c>
      <c r="P14122">
        <v>0.10110188471641929</v>
      </c>
      <c r="Q14122">
        <v>0</v>
      </c>
      <c r="R14122">
        <v>2</v>
      </c>
    </row>
    <row r="14123" spans="1:18" x14ac:dyDescent="0.25">
      <c r="A14123" t="s">
        <v>22526</v>
      </c>
      <c r="B14123">
        <v>2020</v>
      </c>
      <c r="C14123">
        <v>6</v>
      </c>
      <c r="D14123">
        <v>11</v>
      </c>
      <c r="E14123" t="s">
        <v>22266</v>
      </c>
      <c r="F14123" s="1" t="s">
        <v>3205</v>
      </c>
      <c r="G14123" s="1" t="s">
        <v>3384</v>
      </c>
      <c r="H14123" s="1" t="s">
        <v>3206</v>
      </c>
      <c r="I14123" t="s">
        <v>17211</v>
      </c>
      <c r="J14123" t="s">
        <v>23</v>
      </c>
      <c r="K14123">
        <v>1695.6</v>
      </c>
      <c r="L14123">
        <v>78660</v>
      </c>
      <c r="M14123">
        <v>46.39</v>
      </c>
      <c r="N14123" t="s">
        <v>160</v>
      </c>
      <c r="O14123" t="s">
        <v>9452</v>
      </c>
      <c r="P14123">
        <v>0.10110188471641929</v>
      </c>
      <c r="Q14123">
        <v>0</v>
      </c>
      <c r="R14123">
        <v>2</v>
      </c>
    </row>
    <row r="14124" spans="1:18" x14ac:dyDescent="0.25">
      <c r="A14124" t="s">
        <v>22439</v>
      </c>
      <c r="B14124">
        <v>2020</v>
      </c>
      <c r="C14124">
        <v>6</v>
      </c>
      <c r="D14124">
        <v>18</v>
      </c>
      <c r="E14124" t="s">
        <v>22275</v>
      </c>
      <c r="F14124" s="1" t="s">
        <v>3205</v>
      </c>
      <c r="G14124" s="1" t="s">
        <v>3384</v>
      </c>
      <c r="H14124" s="1" t="s">
        <v>3206</v>
      </c>
      <c r="I14124" t="s">
        <v>17211</v>
      </c>
      <c r="J14124" t="s">
        <v>23</v>
      </c>
      <c r="K14124">
        <v>5369.4</v>
      </c>
      <c r="L14124">
        <v>228258.51</v>
      </c>
      <c r="M14124">
        <v>42.51</v>
      </c>
      <c r="N14124" t="s">
        <v>160</v>
      </c>
      <c r="O14124" t="s">
        <v>9452</v>
      </c>
      <c r="P14124">
        <v>0.10110188471641929</v>
      </c>
      <c r="Q14124">
        <v>0</v>
      </c>
      <c r="R14124">
        <v>2</v>
      </c>
    </row>
    <row r="14125" spans="1:18" x14ac:dyDescent="0.25">
      <c r="A14125" t="s">
        <v>22527</v>
      </c>
      <c r="B14125">
        <v>2020</v>
      </c>
      <c r="C14125">
        <v>6</v>
      </c>
      <c r="D14125">
        <v>23</v>
      </c>
      <c r="E14125" t="s">
        <v>22275</v>
      </c>
      <c r="F14125" s="1" t="s">
        <v>3205</v>
      </c>
      <c r="G14125" s="1" t="s">
        <v>3384</v>
      </c>
      <c r="H14125" s="1" t="s">
        <v>3206</v>
      </c>
      <c r="I14125" t="s">
        <v>17211</v>
      </c>
      <c r="J14125" t="s">
        <v>23</v>
      </c>
      <c r="K14125">
        <v>19782</v>
      </c>
      <c r="L14125">
        <v>836097.27</v>
      </c>
      <c r="M14125">
        <v>42.27</v>
      </c>
      <c r="N14125" t="s">
        <v>160</v>
      </c>
      <c r="O14125" t="s">
        <v>9452</v>
      </c>
      <c r="P14125">
        <v>0.10110188471641929</v>
      </c>
      <c r="Q14125">
        <v>0</v>
      </c>
      <c r="R14125">
        <v>2</v>
      </c>
    </row>
    <row r="14126" spans="1:18" x14ac:dyDescent="0.25">
      <c r="A14126" t="s">
        <v>22444</v>
      </c>
      <c r="B14126">
        <v>2020</v>
      </c>
      <c r="C14126">
        <v>6</v>
      </c>
      <c r="D14126">
        <v>25</v>
      </c>
      <c r="E14126" t="s">
        <v>22187</v>
      </c>
      <c r="F14126" s="1" t="s">
        <v>3205</v>
      </c>
      <c r="G14126" s="1" t="s">
        <v>3384</v>
      </c>
      <c r="H14126" s="1" t="s">
        <v>3206</v>
      </c>
      <c r="I14126" t="s">
        <v>17211</v>
      </c>
      <c r="J14126" t="s">
        <v>23</v>
      </c>
      <c r="K14126">
        <v>847.8</v>
      </c>
      <c r="L14126">
        <v>37890.39</v>
      </c>
      <c r="M14126">
        <v>44.69</v>
      </c>
      <c r="N14126" t="s">
        <v>160</v>
      </c>
      <c r="O14126" t="s">
        <v>9452</v>
      </c>
      <c r="P14126">
        <v>0.10110188471641929</v>
      </c>
      <c r="Q14126">
        <v>0</v>
      </c>
      <c r="R14126">
        <v>2</v>
      </c>
    </row>
    <row r="14127" spans="1:18" x14ac:dyDescent="0.25">
      <c r="A14127" t="s">
        <v>22528</v>
      </c>
      <c r="B14127">
        <v>2020</v>
      </c>
      <c r="C14127">
        <v>6</v>
      </c>
      <c r="D14127">
        <v>26</v>
      </c>
      <c r="E14127" t="s">
        <v>22266</v>
      </c>
      <c r="F14127" s="1" t="s">
        <v>3205</v>
      </c>
      <c r="G14127" s="1" t="s">
        <v>3384</v>
      </c>
      <c r="H14127" s="1" t="s">
        <v>3206</v>
      </c>
      <c r="I14127" t="s">
        <v>17211</v>
      </c>
      <c r="J14127" t="s">
        <v>23</v>
      </c>
      <c r="K14127">
        <v>19782</v>
      </c>
      <c r="L14127">
        <v>921165</v>
      </c>
      <c r="M14127">
        <v>46.57</v>
      </c>
      <c r="N14127" t="s">
        <v>160</v>
      </c>
      <c r="O14127" t="s">
        <v>9452</v>
      </c>
      <c r="P14127">
        <v>0.10110188471641929</v>
      </c>
      <c r="Q14127">
        <v>0</v>
      </c>
      <c r="R14127">
        <v>2</v>
      </c>
    </row>
    <row r="14128" spans="1:18" x14ac:dyDescent="0.25">
      <c r="A14128" t="s">
        <v>22406</v>
      </c>
      <c r="B14128">
        <v>2020</v>
      </c>
      <c r="C14128">
        <v>6</v>
      </c>
      <c r="D14128">
        <v>11</v>
      </c>
      <c r="E14128" t="s">
        <v>22187</v>
      </c>
      <c r="F14128" s="1" t="s">
        <v>3205</v>
      </c>
      <c r="G14128" s="1" t="s">
        <v>3384</v>
      </c>
      <c r="H14128" s="1" t="s">
        <v>3206</v>
      </c>
      <c r="I14128" t="s">
        <v>17338</v>
      </c>
      <c r="J14128" t="s">
        <v>23</v>
      </c>
      <c r="K14128">
        <v>202.53</v>
      </c>
      <c r="L14128">
        <v>8660.09</v>
      </c>
      <c r="M14128">
        <v>42.76</v>
      </c>
      <c r="N14128" t="s">
        <v>2148</v>
      </c>
      <c r="O14128" t="s">
        <v>9552</v>
      </c>
      <c r="P14128">
        <v>0</v>
      </c>
      <c r="Q14128">
        <v>0</v>
      </c>
      <c r="R14128">
        <v>2</v>
      </c>
    </row>
    <row r="14129" spans="1:18" x14ac:dyDescent="0.25">
      <c r="A14129" t="s">
        <v>22514</v>
      </c>
      <c r="B14129">
        <v>2020</v>
      </c>
      <c r="C14129">
        <v>4</v>
      </c>
      <c r="D14129">
        <v>29</v>
      </c>
      <c r="E14129" t="s">
        <v>22321</v>
      </c>
      <c r="F14129" s="1" t="s">
        <v>3205</v>
      </c>
      <c r="G14129" s="1" t="s">
        <v>3384</v>
      </c>
      <c r="H14129" s="1" t="s">
        <v>3206</v>
      </c>
      <c r="I14129" t="s">
        <v>17339</v>
      </c>
      <c r="J14129" t="s">
        <v>23</v>
      </c>
      <c r="K14129">
        <v>2826</v>
      </c>
      <c r="L14129">
        <v>138467.5</v>
      </c>
      <c r="M14129">
        <v>49</v>
      </c>
      <c r="N14129" t="s">
        <v>2148</v>
      </c>
      <c r="O14129" t="s">
        <v>9552</v>
      </c>
      <c r="P14129">
        <v>0</v>
      </c>
      <c r="Q14129">
        <v>0</v>
      </c>
      <c r="R14129">
        <v>2</v>
      </c>
    </row>
    <row r="14130" spans="1:18" x14ac:dyDescent="0.25">
      <c r="A14130" t="s">
        <v>22254</v>
      </c>
      <c r="B14130">
        <v>2020</v>
      </c>
      <c r="C14130">
        <v>3</v>
      </c>
      <c r="D14130">
        <v>27</v>
      </c>
      <c r="E14130" t="s">
        <v>22187</v>
      </c>
      <c r="F14130" s="1" t="s">
        <v>3205</v>
      </c>
      <c r="G14130" s="1" t="s">
        <v>3384</v>
      </c>
      <c r="H14130" s="1" t="s">
        <v>3204</v>
      </c>
      <c r="I14130" t="s">
        <v>17315</v>
      </c>
      <c r="J14130" t="s">
        <v>23</v>
      </c>
      <c r="K14130">
        <v>235.5</v>
      </c>
      <c r="L14130">
        <v>14589.9</v>
      </c>
      <c r="M14130">
        <v>61.95</v>
      </c>
      <c r="N14130" t="s">
        <v>2148</v>
      </c>
      <c r="O14130" t="s">
        <v>9611</v>
      </c>
      <c r="P14130">
        <v>0</v>
      </c>
      <c r="Q14130">
        <v>0</v>
      </c>
      <c r="R14130">
        <v>1</v>
      </c>
    </row>
    <row r="14131" spans="1:18" x14ac:dyDescent="0.25">
      <c r="A14131" t="s">
        <v>22248</v>
      </c>
      <c r="B14131">
        <v>2020</v>
      </c>
      <c r="C14131">
        <v>6</v>
      </c>
      <c r="D14131">
        <v>4</v>
      </c>
      <c r="E14131" t="s">
        <v>22250</v>
      </c>
      <c r="F14131" s="1" t="s">
        <v>3205</v>
      </c>
      <c r="G14131" s="1" t="s">
        <v>3384</v>
      </c>
      <c r="H14131" s="1" t="s">
        <v>7263</v>
      </c>
      <c r="I14131" t="s">
        <v>17343</v>
      </c>
      <c r="J14131" t="s">
        <v>23</v>
      </c>
      <c r="K14131">
        <v>142.87</v>
      </c>
      <c r="L14131">
        <v>36600</v>
      </c>
      <c r="M14131">
        <v>256.18</v>
      </c>
      <c r="N14131" t="s">
        <v>2148</v>
      </c>
      <c r="O14131" t="s">
        <v>9714</v>
      </c>
      <c r="P14131">
        <v>0</v>
      </c>
      <c r="Q14131">
        <v>0</v>
      </c>
      <c r="R14131">
        <v>2</v>
      </c>
    </row>
    <row r="14132" spans="1:18" x14ac:dyDescent="0.25">
      <c r="A14132" t="s">
        <v>22255</v>
      </c>
      <c r="B14132">
        <v>2020</v>
      </c>
      <c r="C14132">
        <v>1</v>
      </c>
      <c r="D14132">
        <v>3</v>
      </c>
      <c r="E14132" t="s">
        <v>22200</v>
      </c>
      <c r="F14132" s="1" t="s">
        <v>3205</v>
      </c>
      <c r="G14132" s="1" t="s">
        <v>3384</v>
      </c>
      <c r="H14132" s="1" t="s">
        <v>3206</v>
      </c>
      <c r="I14132" t="s">
        <v>17212</v>
      </c>
      <c r="J14132" t="s">
        <v>23</v>
      </c>
      <c r="K14132">
        <v>2119.5</v>
      </c>
      <c r="L14132">
        <v>98100</v>
      </c>
      <c r="M14132">
        <v>46.28</v>
      </c>
      <c r="N14132" t="s">
        <v>2239</v>
      </c>
      <c r="O14132" t="s">
        <v>9550</v>
      </c>
      <c r="P14132">
        <v>0</v>
      </c>
      <c r="Q14132">
        <v>0</v>
      </c>
      <c r="R14132">
        <v>1</v>
      </c>
    </row>
    <row r="14133" spans="1:18" x14ac:dyDescent="0.25">
      <c r="A14133" t="s">
        <v>22530</v>
      </c>
      <c r="B14133">
        <v>2020</v>
      </c>
      <c r="C14133">
        <v>1</v>
      </c>
      <c r="D14133">
        <v>16</v>
      </c>
      <c r="E14133" t="s">
        <v>22200</v>
      </c>
      <c r="F14133" s="1" t="s">
        <v>3205</v>
      </c>
      <c r="G14133" s="1" t="s">
        <v>3384</v>
      </c>
      <c r="H14133" s="1" t="s">
        <v>3206</v>
      </c>
      <c r="I14133" t="s">
        <v>17212</v>
      </c>
      <c r="J14133" t="s">
        <v>23</v>
      </c>
      <c r="K14133">
        <v>353.25</v>
      </c>
      <c r="L14133">
        <v>16352</v>
      </c>
      <c r="M14133">
        <v>46.29</v>
      </c>
      <c r="N14133" t="s">
        <v>2239</v>
      </c>
      <c r="O14133" t="s">
        <v>9550</v>
      </c>
      <c r="P14133">
        <v>0</v>
      </c>
      <c r="Q14133">
        <v>0</v>
      </c>
      <c r="R14133">
        <v>1</v>
      </c>
    </row>
    <row r="14134" spans="1:18" x14ac:dyDescent="0.25">
      <c r="A14134" t="s">
        <v>22531</v>
      </c>
      <c r="B14134">
        <v>2020</v>
      </c>
      <c r="C14134">
        <v>1</v>
      </c>
      <c r="D14134">
        <v>17</v>
      </c>
      <c r="E14134" t="s">
        <v>22200</v>
      </c>
      <c r="F14134" s="1" t="s">
        <v>3205</v>
      </c>
      <c r="G14134" s="1" t="s">
        <v>3384</v>
      </c>
      <c r="H14134" s="1" t="s">
        <v>3206</v>
      </c>
      <c r="I14134" t="s">
        <v>17212</v>
      </c>
      <c r="J14134" t="s">
        <v>23</v>
      </c>
      <c r="K14134">
        <v>2826</v>
      </c>
      <c r="L14134">
        <v>128127.98</v>
      </c>
      <c r="M14134">
        <v>45.34</v>
      </c>
      <c r="N14134" t="s">
        <v>2239</v>
      </c>
      <c r="O14134" t="s">
        <v>9550</v>
      </c>
      <c r="P14134">
        <v>0</v>
      </c>
      <c r="Q14134">
        <v>0</v>
      </c>
      <c r="R14134">
        <v>1</v>
      </c>
    </row>
    <row r="14135" spans="1:18" x14ac:dyDescent="0.25">
      <c r="A14135" t="s">
        <v>22352</v>
      </c>
      <c r="B14135">
        <v>2020</v>
      </c>
      <c r="C14135">
        <v>2</v>
      </c>
      <c r="D14135">
        <v>3</v>
      </c>
      <c r="E14135" t="s">
        <v>22200</v>
      </c>
      <c r="F14135" s="1" t="s">
        <v>3205</v>
      </c>
      <c r="G14135" s="1" t="s">
        <v>3384</v>
      </c>
      <c r="H14135" s="1" t="s">
        <v>3206</v>
      </c>
      <c r="I14135" t="s">
        <v>17212</v>
      </c>
      <c r="J14135" t="s">
        <v>23</v>
      </c>
      <c r="K14135">
        <v>3179.25</v>
      </c>
      <c r="L14135">
        <v>139809.98000000001</v>
      </c>
      <c r="M14135">
        <v>43.98</v>
      </c>
      <c r="N14135" t="s">
        <v>2239</v>
      </c>
      <c r="O14135" t="s">
        <v>9550</v>
      </c>
      <c r="P14135">
        <v>0</v>
      </c>
      <c r="Q14135">
        <v>0</v>
      </c>
      <c r="R14135">
        <v>1</v>
      </c>
    </row>
    <row r="14136" spans="1:18" x14ac:dyDescent="0.25">
      <c r="A14136" t="s">
        <v>22498</v>
      </c>
      <c r="B14136">
        <v>2020</v>
      </c>
      <c r="C14136">
        <v>2</v>
      </c>
      <c r="D14136">
        <v>13</v>
      </c>
      <c r="E14136" t="s">
        <v>22321</v>
      </c>
      <c r="F14136" s="1" t="s">
        <v>3205</v>
      </c>
      <c r="G14136" s="1" t="s">
        <v>3384</v>
      </c>
      <c r="H14136" s="1" t="s">
        <v>3206</v>
      </c>
      <c r="I14136" t="s">
        <v>17212</v>
      </c>
      <c r="J14136" t="s">
        <v>23</v>
      </c>
      <c r="K14136">
        <v>1059.75</v>
      </c>
      <c r="L14136">
        <v>49686</v>
      </c>
      <c r="M14136">
        <v>46.88</v>
      </c>
      <c r="N14136" t="s">
        <v>2239</v>
      </c>
      <c r="O14136" t="s">
        <v>9550</v>
      </c>
      <c r="P14136">
        <v>0</v>
      </c>
      <c r="Q14136">
        <v>0</v>
      </c>
      <c r="R14136">
        <v>1</v>
      </c>
    </row>
    <row r="14137" spans="1:18" x14ac:dyDescent="0.25">
      <c r="A14137" t="s">
        <v>22532</v>
      </c>
      <c r="B14137">
        <v>2020</v>
      </c>
      <c r="C14137">
        <v>2</v>
      </c>
      <c r="D14137">
        <v>27</v>
      </c>
      <c r="E14137" t="s">
        <v>22266</v>
      </c>
      <c r="F14137" s="1" t="s">
        <v>3205</v>
      </c>
      <c r="G14137" s="1" t="s">
        <v>3384</v>
      </c>
      <c r="H14137" s="1" t="s">
        <v>3206</v>
      </c>
      <c r="I14137" t="s">
        <v>17212</v>
      </c>
      <c r="J14137" t="s">
        <v>23</v>
      </c>
      <c r="K14137">
        <v>4945.5</v>
      </c>
      <c r="L14137">
        <v>228620</v>
      </c>
      <c r="M14137">
        <v>46.23</v>
      </c>
      <c r="N14137" t="s">
        <v>2239</v>
      </c>
      <c r="O14137" t="s">
        <v>9550</v>
      </c>
      <c r="P14137">
        <v>0</v>
      </c>
      <c r="Q14137">
        <v>0</v>
      </c>
      <c r="R14137">
        <v>1</v>
      </c>
    </row>
    <row r="14138" spans="1:18" x14ac:dyDescent="0.25">
      <c r="A14138" t="s">
        <v>22273</v>
      </c>
      <c r="B14138">
        <v>2020</v>
      </c>
      <c r="C14138">
        <v>3</v>
      </c>
      <c r="D14138">
        <v>5</v>
      </c>
      <c r="E14138" t="s">
        <v>22275</v>
      </c>
      <c r="F14138" s="1" t="s">
        <v>3205</v>
      </c>
      <c r="G14138" s="1" t="s">
        <v>3384</v>
      </c>
      <c r="H14138" s="1" t="s">
        <v>3206</v>
      </c>
      <c r="I14138" t="s">
        <v>17212</v>
      </c>
      <c r="J14138" t="s">
        <v>23</v>
      </c>
      <c r="K14138">
        <v>353.25</v>
      </c>
      <c r="L14138">
        <v>16071.61</v>
      </c>
      <c r="M14138">
        <v>45.5</v>
      </c>
      <c r="N14138" t="s">
        <v>2239</v>
      </c>
      <c r="O14138" t="s">
        <v>9550</v>
      </c>
      <c r="P14138">
        <v>0</v>
      </c>
      <c r="Q14138">
        <v>0</v>
      </c>
      <c r="R14138">
        <v>1</v>
      </c>
    </row>
    <row r="14139" spans="1:18" x14ac:dyDescent="0.25">
      <c r="A14139" t="s">
        <v>22533</v>
      </c>
      <c r="B14139">
        <v>2020</v>
      </c>
      <c r="C14139">
        <v>3</v>
      </c>
      <c r="D14139">
        <v>17</v>
      </c>
      <c r="E14139" t="s">
        <v>22266</v>
      </c>
      <c r="F14139" s="1" t="s">
        <v>3205</v>
      </c>
      <c r="G14139" s="1" t="s">
        <v>3384</v>
      </c>
      <c r="H14139" s="1" t="s">
        <v>3206</v>
      </c>
      <c r="I14139" t="s">
        <v>17212</v>
      </c>
      <c r="J14139" t="s">
        <v>23</v>
      </c>
      <c r="K14139">
        <v>706.5</v>
      </c>
      <c r="L14139">
        <v>35145</v>
      </c>
      <c r="M14139">
        <v>49.75</v>
      </c>
      <c r="N14139" t="s">
        <v>2239</v>
      </c>
      <c r="O14139" t="s">
        <v>9550</v>
      </c>
      <c r="P14139">
        <v>0</v>
      </c>
      <c r="Q14139">
        <v>0</v>
      </c>
      <c r="R14139">
        <v>1</v>
      </c>
    </row>
    <row r="14140" spans="1:18" x14ac:dyDescent="0.25">
      <c r="A14140" t="s">
        <v>22535</v>
      </c>
      <c r="B14140">
        <v>2020</v>
      </c>
      <c r="C14140">
        <v>3</v>
      </c>
      <c r="D14140">
        <v>27</v>
      </c>
      <c r="E14140" t="s">
        <v>22266</v>
      </c>
      <c r="F14140" s="1" t="s">
        <v>3205</v>
      </c>
      <c r="G14140" s="1" t="s">
        <v>3384</v>
      </c>
      <c r="H14140" s="1" t="s">
        <v>3206</v>
      </c>
      <c r="I14140" t="s">
        <v>17212</v>
      </c>
      <c r="J14140" t="s">
        <v>23</v>
      </c>
      <c r="K14140">
        <v>706.5</v>
      </c>
      <c r="L14140">
        <v>36135</v>
      </c>
      <c r="M14140">
        <v>51.15</v>
      </c>
      <c r="N14140" t="s">
        <v>2239</v>
      </c>
      <c r="O14140" t="s">
        <v>9550</v>
      </c>
      <c r="P14140">
        <v>0</v>
      </c>
      <c r="Q14140">
        <v>0</v>
      </c>
      <c r="R14140">
        <v>1</v>
      </c>
    </row>
    <row r="14141" spans="1:18" x14ac:dyDescent="0.25">
      <c r="A14141" t="s">
        <v>22423</v>
      </c>
      <c r="B14141">
        <v>2020</v>
      </c>
      <c r="C14141">
        <v>4</v>
      </c>
      <c r="D14141">
        <v>3</v>
      </c>
      <c r="E14141" t="s">
        <v>22281</v>
      </c>
      <c r="F14141" s="1" t="s">
        <v>3205</v>
      </c>
      <c r="G14141" s="1" t="s">
        <v>3384</v>
      </c>
      <c r="H14141" s="1" t="s">
        <v>3206</v>
      </c>
      <c r="I14141" t="s">
        <v>17212</v>
      </c>
      <c r="J14141" t="s">
        <v>23</v>
      </c>
      <c r="K14141">
        <v>2119.5</v>
      </c>
      <c r="L14141">
        <v>103075</v>
      </c>
      <c r="M14141">
        <v>48.63</v>
      </c>
      <c r="N14141" t="s">
        <v>2239</v>
      </c>
      <c r="O14141" t="s">
        <v>9550</v>
      </c>
      <c r="P14141">
        <v>0</v>
      </c>
      <c r="Q14141">
        <v>0</v>
      </c>
      <c r="R14141">
        <v>2</v>
      </c>
    </row>
    <row r="14142" spans="1:18" x14ac:dyDescent="0.25">
      <c r="A14142" t="s">
        <v>22479</v>
      </c>
      <c r="B14142">
        <v>2020</v>
      </c>
      <c r="C14142">
        <v>4</v>
      </c>
      <c r="D14142">
        <v>4</v>
      </c>
      <c r="E14142" t="s">
        <v>22266</v>
      </c>
      <c r="F14142" s="1" t="s">
        <v>3205</v>
      </c>
      <c r="G14142" s="1" t="s">
        <v>3384</v>
      </c>
      <c r="H14142" s="1" t="s">
        <v>3206</v>
      </c>
      <c r="I14142" t="s">
        <v>17212</v>
      </c>
      <c r="J14142" t="s">
        <v>23</v>
      </c>
      <c r="K14142">
        <v>1766.25</v>
      </c>
      <c r="L14142">
        <v>86975</v>
      </c>
      <c r="M14142">
        <v>49.24</v>
      </c>
      <c r="N14142" t="s">
        <v>2239</v>
      </c>
      <c r="O14142" t="s">
        <v>9550</v>
      </c>
      <c r="P14142">
        <v>0</v>
      </c>
      <c r="Q14142">
        <v>0</v>
      </c>
      <c r="R14142">
        <v>2</v>
      </c>
    </row>
    <row r="14143" spans="1:18" x14ac:dyDescent="0.25">
      <c r="A14143" t="s">
        <v>22425</v>
      </c>
      <c r="B14143">
        <v>2020</v>
      </c>
      <c r="C14143">
        <v>4</v>
      </c>
      <c r="D14143">
        <v>17</v>
      </c>
      <c r="E14143" t="s">
        <v>22200</v>
      </c>
      <c r="F14143" s="1" t="s">
        <v>3205</v>
      </c>
      <c r="G14143" s="1" t="s">
        <v>3384</v>
      </c>
      <c r="H14143" s="1" t="s">
        <v>3206</v>
      </c>
      <c r="I14143" t="s">
        <v>17212</v>
      </c>
      <c r="J14143" t="s">
        <v>23</v>
      </c>
      <c r="K14143">
        <v>2119.5</v>
      </c>
      <c r="L14143">
        <v>93214.99</v>
      </c>
      <c r="M14143">
        <v>43.98</v>
      </c>
      <c r="N14143" t="s">
        <v>2239</v>
      </c>
      <c r="O14143" t="s">
        <v>9550</v>
      </c>
      <c r="P14143">
        <v>0</v>
      </c>
      <c r="Q14143">
        <v>0</v>
      </c>
      <c r="R14143">
        <v>2</v>
      </c>
    </row>
    <row r="14144" spans="1:18" x14ac:dyDescent="0.25">
      <c r="A14144" t="s">
        <v>22536</v>
      </c>
      <c r="B14144">
        <v>2020</v>
      </c>
      <c r="C14144">
        <v>5</v>
      </c>
      <c r="D14144">
        <v>28</v>
      </c>
      <c r="E14144" t="s">
        <v>22281</v>
      </c>
      <c r="F14144" s="1" t="s">
        <v>3205</v>
      </c>
      <c r="G14144" s="1" t="s">
        <v>3384</v>
      </c>
      <c r="H14144" s="1" t="s">
        <v>3206</v>
      </c>
      <c r="I14144" t="s">
        <v>17212</v>
      </c>
      <c r="J14144" t="s">
        <v>23</v>
      </c>
      <c r="K14144">
        <v>3179.25</v>
      </c>
      <c r="L14144">
        <v>139988</v>
      </c>
      <c r="M14144">
        <v>44.03</v>
      </c>
      <c r="N14144" t="s">
        <v>2239</v>
      </c>
      <c r="O14144" t="s">
        <v>9550</v>
      </c>
      <c r="P14144">
        <v>0</v>
      </c>
      <c r="Q14144">
        <v>0</v>
      </c>
      <c r="R14144">
        <v>2</v>
      </c>
    </row>
    <row r="14145" spans="1:18" x14ac:dyDescent="0.25">
      <c r="A14145" t="s">
        <v>22468</v>
      </c>
      <c r="B14145">
        <v>2020</v>
      </c>
      <c r="C14145">
        <v>6</v>
      </c>
      <c r="D14145">
        <v>5</v>
      </c>
      <c r="E14145" t="s">
        <v>22321</v>
      </c>
      <c r="F14145" s="1" t="s">
        <v>3205</v>
      </c>
      <c r="G14145" s="1" t="s">
        <v>3384</v>
      </c>
      <c r="H14145" s="1" t="s">
        <v>3206</v>
      </c>
      <c r="I14145" t="s">
        <v>17212</v>
      </c>
      <c r="J14145" t="s">
        <v>23</v>
      </c>
      <c r="K14145">
        <v>1059.75</v>
      </c>
      <c r="L14145">
        <v>51183</v>
      </c>
      <c r="M14145">
        <v>48.3</v>
      </c>
      <c r="N14145" t="s">
        <v>2239</v>
      </c>
      <c r="O14145" t="s">
        <v>9550</v>
      </c>
      <c r="P14145">
        <v>0</v>
      </c>
      <c r="Q14145">
        <v>0</v>
      </c>
      <c r="R14145">
        <v>2</v>
      </c>
    </row>
    <row r="14146" spans="1:18" x14ac:dyDescent="0.25">
      <c r="A14146" t="s">
        <v>22537</v>
      </c>
      <c r="B14146">
        <v>2020</v>
      </c>
      <c r="C14146">
        <v>6</v>
      </c>
      <c r="D14146">
        <v>8</v>
      </c>
      <c r="E14146" t="s">
        <v>22281</v>
      </c>
      <c r="F14146" s="1" t="s">
        <v>3205</v>
      </c>
      <c r="G14146" s="1" t="s">
        <v>3384</v>
      </c>
      <c r="H14146" s="1" t="s">
        <v>3206</v>
      </c>
      <c r="I14146" t="s">
        <v>17212</v>
      </c>
      <c r="J14146" t="s">
        <v>23</v>
      </c>
      <c r="K14146">
        <v>1059.75</v>
      </c>
      <c r="L14146">
        <v>46958</v>
      </c>
      <c r="M14146">
        <v>44.31</v>
      </c>
      <c r="N14146" t="s">
        <v>2239</v>
      </c>
      <c r="O14146" t="s">
        <v>9550</v>
      </c>
      <c r="P14146">
        <v>0</v>
      </c>
      <c r="Q14146">
        <v>0</v>
      </c>
      <c r="R14146">
        <v>2</v>
      </c>
    </row>
    <row r="14147" spans="1:18" x14ac:dyDescent="0.25">
      <c r="A14147" t="s">
        <v>22341</v>
      </c>
      <c r="B14147">
        <v>2020</v>
      </c>
      <c r="C14147">
        <v>6</v>
      </c>
      <c r="D14147">
        <v>27</v>
      </c>
      <c r="E14147" t="s">
        <v>22194</v>
      </c>
      <c r="F14147" s="1" t="s">
        <v>3205</v>
      </c>
      <c r="G14147" s="1" t="s">
        <v>3384</v>
      </c>
      <c r="H14147" s="1" t="s">
        <v>3206</v>
      </c>
      <c r="I14147" t="s">
        <v>17212</v>
      </c>
      <c r="J14147" t="s">
        <v>23</v>
      </c>
      <c r="K14147">
        <v>2472.75</v>
      </c>
      <c r="L14147">
        <v>106675</v>
      </c>
      <c r="M14147">
        <v>43.14</v>
      </c>
      <c r="N14147" t="s">
        <v>2239</v>
      </c>
      <c r="O14147" t="s">
        <v>9550</v>
      </c>
      <c r="P14147">
        <v>0</v>
      </c>
      <c r="Q14147">
        <v>0</v>
      </c>
      <c r="R14147">
        <v>2</v>
      </c>
    </row>
    <row r="14148" spans="1:18" x14ac:dyDescent="0.25">
      <c r="A14148" t="s">
        <v>22538</v>
      </c>
      <c r="B14148">
        <v>2020</v>
      </c>
      <c r="C14148">
        <v>6</v>
      </c>
      <c r="D14148">
        <v>11</v>
      </c>
      <c r="E14148" t="s">
        <v>22187</v>
      </c>
      <c r="F14148" s="1" t="s">
        <v>3205</v>
      </c>
      <c r="G14148" s="1" t="s">
        <v>3384</v>
      </c>
      <c r="H14148" s="1" t="s">
        <v>3204</v>
      </c>
      <c r="I14148" t="s">
        <v>20121</v>
      </c>
      <c r="J14148" t="s">
        <v>23</v>
      </c>
      <c r="K14148">
        <v>706.5</v>
      </c>
      <c r="L14148">
        <v>29280.31</v>
      </c>
      <c r="M14148">
        <v>41.44</v>
      </c>
      <c r="N14148" t="s">
        <v>2239</v>
      </c>
      <c r="O14148" t="s">
        <v>9572</v>
      </c>
      <c r="P14148">
        <v>0</v>
      </c>
      <c r="Q14148">
        <v>0</v>
      </c>
      <c r="R14148">
        <v>2</v>
      </c>
    </row>
    <row r="14149" spans="1:18" x14ac:dyDescent="0.25">
      <c r="A14149" t="s">
        <v>22514</v>
      </c>
      <c r="B14149">
        <v>2020</v>
      </c>
      <c r="C14149">
        <v>4</v>
      </c>
      <c r="D14149">
        <v>29</v>
      </c>
      <c r="E14149" t="s">
        <v>22321</v>
      </c>
      <c r="F14149" s="1" t="s">
        <v>3205</v>
      </c>
      <c r="G14149" s="1" t="s">
        <v>3384</v>
      </c>
      <c r="H14149" s="1" t="s">
        <v>3206</v>
      </c>
      <c r="I14149" t="s">
        <v>20240</v>
      </c>
      <c r="J14149" t="s">
        <v>23</v>
      </c>
      <c r="K14149">
        <v>3532.5</v>
      </c>
      <c r="L14149">
        <v>173096.5</v>
      </c>
      <c r="M14149">
        <v>49</v>
      </c>
      <c r="N14149" t="s">
        <v>2038</v>
      </c>
      <c r="O14149" t="s">
        <v>10734</v>
      </c>
      <c r="P14149">
        <v>0</v>
      </c>
      <c r="Q14149">
        <v>0</v>
      </c>
      <c r="R14149">
        <v>2</v>
      </c>
    </row>
    <row r="14150" spans="1:18" x14ac:dyDescent="0.25">
      <c r="A14150" t="s">
        <v>22448</v>
      </c>
      <c r="B14150">
        <v>2020</v>
      </c>
      <c r="C14150">
        <v>1</v>
      </c>
      <c r="D14150">
        <v>3</v>
      </c>
      <c r="E14150" t="s">
        <v>22194</v>
      </c>
      <c r="F14150" s="1" t="s">
        <v>3205</v>
      </c>
      <c r="G14150" s="1" t="s">
        <v>3384</v>
      </c>
      <c r="H14150" s="1" t="s">
        <v>3206</v>
      </c>
      <c r="I14150" t="s">
        <v>17454</v>
      </c>
      <c r="J14150" t="s">
        <v>23</v>
      </c>
      <c r="K14150">
        <v>5086.8</v>
      </c>
      <c r="L14150">
        <v>220830</v>
      </c>
      <c r="M14150">
        <v>43.41</v>
      </c>
      <c r="N14150" t="s">
        <v>168</v>
      </c>
      <c r="O14150" t="s">
        <v>9481</v>
      </c>
      <c r="P14150">
        <v>2.7900708435018715E-2</v>
      </c>
      <c r="Q14150">
        <v>0</v>
      </c>
      <c r="R14150">
        <v>1</v>
      </c>
    </row>
    <row r="14151" spans="1:18" x14ac:dyDescent="0.25">
      <c r="A14151" t="s">
        <v>22539</v>
      </c>
      <c r="B14151">
        <v>2020</v>
      </c>
      <c r="C14151">
        <v>1</v>
      </c>
      <c r="D14151">
        <v>13</v>
      </c>
      <c r="E14151" t="s">
        <v>22194</v>
      </c>
      <c r="F14151" s="1" t="s">
        <v>3205</v>
      </c>
      <c r="G14151" s="1" t="s">
        <v>3384</v>
      </c>
      <c r="H14151" s="1" t="s">
        <v>3206</v>
      </c>
      <c r="I14151" t="s">
        <v>17454</v>
      </c>
      <c r="J14151" t="s">
        <v>23</v>
      </c>
      <c r="K14151">
        <v>423.9</v>
      </c>
      <c r="L14151">
        <v>18402.5</v>
      </c>
      <c r="M14151">
        <v>43.41</v>
      </c>
      <c r="N14151" t="s">
        <v>168</v>
      </c>
      <c r="O14151" t="s">
        <v>9481</v>
      </c>
      <c r="P14151">
        <v>2.7900708435018715E-2</v>
      </c>
      <c r="Q14151">
        <v>0</v>
      </c>
      <c r="R14151">
        <v>1</v>
      </c>
    </row>
    <row r="14152" spans="1:18" x14ac:dyDescent="0.25">
      <c r="A14152" t="s">
        <v>22409</v>
      </c>
      <c r="B14152">
        <v>2020</v>
      </c>
      <c r="C14152">
        <v>1</v>
      </c>
      <c r="D14152">
        <v>17</v>
      </c>
      <c r="E14152" t="s">
        <v>22200</v>
      </c>
      <c r="F14152" s="1" t="s">
        <v>3205</v>
      </c>
      <c r="G14152" s="1" t="s">
        <v>3384</v>
      </c>
      <c r="H14152" s="1" t="s">
        <v>3206</v>
      </c>
      <c r="I14152" t="s">
        <v>17454</v>
      </c>
      <c r="J14152" t="s">
        <v>23</v>
      </c>
      <c r="K14152">
        <v>8478</v>
      </c>
      <c r="L14152">
        <v>381695.96</v>
      </c>
      <c r="M14152">
        <v>45.02</v>
      </c>
      <c r="N14152" t="s">
        <v>168</v>
      </c>
      <c r="O14152" t="s">
        <v>9481</v>
      </c>
      <c r="P14152">
        <v>2.7900708435018715E-2</v>
      </c>
      <c r="Q14152">
        <v>0</v>
      </c>
      <c r="R14152">
        <v>1</v>
      </c>
    </row>
    <row r="14153" spans="1:18" x14ac:dyDescent="0.25">
      <c r="A14153" t="s">
        <v>22257</v>
      </c>
      <c r="B14153">
        <v>2020</v>
      </c>
      <c r="C14153">
        <v>1</v>
      </c>
      <c r="D14153">
        <v>17</v>
      </c>
      <c r="E14153" t="s">
        <v>22194</v>
      </c>
      <c r="F14153" s="1" t="s">
        <v>3205</v>
      </c>
      <c r="G14153" s="1" t="s">
        <v>3384</v>
      </c>
      <c r="H14153" s="1" t="s">
        <v>3206</v>
      </c>
      <c r="I14153" t="s">
        <v>17454</v>
      </c>
      <c r="J14153" t="s">
        <v>23</v>
      </c>
      <c r="K14153">
        <v>1271.7</v>
      </c>
      <c r="L14153">
        <v>59082.01</v>
      </c>
      <c r="M14153">
        <v>46.46</v>
      </c>
      <c r="N14153" t="s">
        <v>168</v>
      </c>
      <c r="O14153" t="s">
        <v>9481</v>
      </c>
      <c r="P14153">
        <v>2.7900708435018715E-2</v>
      </c>
      <c r="Q14153">
        <v>0</v>
      </c>
      <c r="R14153">
        <v>1</v>
      </c>
    </row>
    <row r="14154" spans="1:18" x14ac:dyDescent="0.25">
      <c r="A14154" t="s">
        <v>22348</v>
      </c>
      <c r="B14154">
        <v>2020</v>
      </c>
      <c r="C14154">
        <v>1</v>
      </c>
      <c r="D14154">
        <v>23</v>
      </c>
      <c r="E14154" t="s">
        <v>22275</v>
      </c>
      <c r="F14154" s="1" t="s">
        <v>3205</v>
      </c>
      <c r="G14154" s="1" t="s">
        <v>3384</v>
      </c>
      <c r="H14154" s="1" t="s">
        <v>3206</v>
      </c>
      <c r="I14154" t="s">
        <v>17454</v>
      </c>
      <c r="J14154" t="s">
        <v>23</v>
      </c>
      <c r="K14154">
        <v>2543.4</v>
      </c>
      <c r="L14154">
        <v>114036.2</v>
      </c>
      <c r="M14154">
        <v>44.84</v>
      </c>
      <c r="N14154" t="s">
        <v>168</v>
      </c>
      <c r="O14154" t="s">
        <v>9481</v>
      </c>
      <c r="P14154">
        <v>2.7900708435018715E-2</v>
      </c>
      <c r="Q14154">
        <v>0</v>
      </c>
      <c r="R14154">
        <v>1</v>
      </c>
    </row>
    <row r="14155" spans="1:18" x14ac:dyDescent="0.25">
      <c r="A14155" t="s">
        <v>22405</v>
      </c>
      <c r="B14155">
        <v>2020</v>
      </c>
      <c r="C14155">
        <v>2</v>
      </c>
      <c r="D14155">
        <v>26</v>
      </c>
      <c r="E14155" t="s">
        <v>22321</v>
      </c>
      <c r="F14155" s="1" t="s">
        <v>3205</v>
      </c>
      <c r="G14155" s="1" t="s">
        <v>3384</v>
      </c>
      <c r="H14155" s="1" t="s">
        <v>3206</v>
      </c>
      <c r="I14155" t="s">
        <v>17454</v>
      </c>
      <c r="J14155" t="s">
        <v>23</v>
      </c>
      <c r="K14155">
        <v>4239</v>
      </c>
      <c r="L14155">
        <v>196241.5</v>
      </c>
      <c r="M14155">
        <v>46.29</v>
      </c>
      <c r="N14155" t="s">
        <v>168</v>
      </c>
      <c r="O14155" t="s">
        <v>9481</v>
      </c>
      <c r="P14155">
        <v>2.7900708435018715E-2</v>
      </c>
      <c r="Q14155">
        <v>0</v>
      </c>
      <c r="R14155">
        <v>1</v>
      </c>
    </row>
    <row r="14156" spans="1:18" x14ac:dyDescent="0.25">
      <c r="A14156" t="s">
        <v>22532</v>
      </c>
      <c r="B14156">
        <v>2020</v>
      </c>
      <c r="C14156">
        <v>2</v>
      </c>
      <c r="D14156">
        <v>27</v>
      </c>
      <c r="E14156" t="s">
        <v>22266</v>
      </c>
      <c r="F14156" s="1" t="s">
        <v>3205</v>
      </c>
      <c r="G14156" s="1" t="s">
        <v>3384</v>
      </c>
      <c r="H14156" s="1" t="s">
        <v>3206</v>
      </c>
      <c r="I14156" t="s">
        <v>17454</v>
      </c>
      <c r="J14156" t="s">
        <v>23</v>
      </c>
      <c r="K14156">
        <v>1271.7</v>
      </c>
      <c r="L14156">
        <v>55430</v>
      </c>
      <c r="M14156">
        <v>43.59</v>
      </c>
      <c r="N14156" t="s">
        <v>168</v>
      </c>
      <c r="O14156" t="s">
        <v>9481</v>
      </c>
      <c r="P14156">
        <v>2.7900708435018715E-2</v>
      </c>
      <c r="Q14156">
        <v>0</v>
      </c>
      <c r="R14156">
        <v>1</v>
      </c>
    </row>
    <row r="14157" spans="1:18" x14ac:dyDescent="0.25">
      <c r="A14157" t="s">
        <v>22414</v>
      </c>
      <c r="B14157">
        <v>2020</v>
      </c>
      <c r="C14157">
        <v>3</v>
      </c>
      <c r="D14157">
        <v>11</v>
      </c>
      <c r="E14157" t="s">
        <v>22194</v>
      </c>
      <c r="F14157" s="1" t="s">
        <v>3205</v>
      </c>
      <c r="G14157" s="1" t="s">
        <v>3384</v>
      </c>
      <c r="H14157" s="1" t="s">
        <v>3206</v>
      </c>
      <c r="I14157" t="s">
        <v>17454</v>
      </c>
      <c r="J14157" t="s">
        <v>23</v>
      </c>
      <c r="K14157">
        <v>847.8</v>
      </c>
      <c r="L14157">
        <v>38675</v>
      </c>
      <c r="M14157">
        <v>45.62</v>
      </c>
      <c r="N14157" t="s">
        <v>168</v>
      </c>
      <c r="O14157" t="s">
        <v>9481</v>
      </c>
      <c r="P14157">
        <v>2.7900708435018715E-2</v>
      </c>
      <c r="Q14157">
        <v>0</v>
      </c>
      <c r="R14157">
        <v>1</v>
      </c>
    </row>
    <row r="14158" spans="1:18" x14ac:dyDescent="0.25">
      <c r="A14158" t="s">
        <v>22533</v>
      </c>
      <c r="B14158">
        <v>2020</v>
      </c>
      <c r="C14158">
        <v>3</v>
      </c>
      <c r="D14158">
        <v>17</v>
      </c>
      <c r="E14158" t="s">
        <v>22266</v>
      </c>
      <c r="F14158" s="1" t="s">
        <v>3205</v>
      </c>
      <c r="G14158" s="1" t="s">
        <v>3384</v>
      </c>
      <c r="H14158" s="1" t="s">
        <v>3206</v>
      </c>
      <c r="I14158" t="s">
        <v>17454</v>
      </c>
      <c r="J14158" t="s">
        <v>23</v>
      </c>
      <c r="K14158">
        <v>2119.5</v>
      </c>
      <c r="L14158">
        <v>101920</v>
      </c>
      <c r="M14158">
        <v>48.09</v>
      </c>
      <c r="N14158" t="s">
        <v>168</v>
      </c>
      <c r="O14158" t="s">
        <v>9481</v>
      </c>
      <c r="P14158">
        <v>2.7900708435018715E-2</v>
      </c>
      <c r="Q14158">
        <v>0</v>
      </c>
      <c r="R14158">
        <v>1</v>
      </c>
    </row>
    <row r="14159" spans="1:18" x14ac:dyDescent="0.25">
      <c r="A14159" t="s">
        <v>22377</v>
      </c>
      <c r="B14159">
        <v>2020</v>
      </c>
      <c r="C14159">
        <v>3</v>
      </c>
      <c r="D14159">
        <v>18</v>
      </c>
      <c r="E14159" t="s">
        <v>22281</v>
      </c>
      <c r="F14159" s="1" t="s">
        <v>3205</v>
      </c>
      <c r="G14159" s="1" t="s">
        <v>3384</v>
      </c>
      <c r="H14159" s="1" t="s">
        <v>3206</v>
      </c>
      <c r="I14159" t="s">
        <v>17454</v>
      </c>
      <c r="J14159" t="s">
        <v>23</v>
      </c>
      <c r="K14159">
        <v>2967.3</v>
      </c>
      <c r="L14159">
        <v>145296</v>
      </c>
      <c r="M14159">
        <v>48.97</v>
      </c>
      <c r="N14159" t="s">
        <v>168</v>
      </c>
      <c r="O14159" t="s">
        <v>9481</v>
      </c>
      <c r="P14159">
        <v>2.7900708435018715E-2</v>
      </c>
      <c r="Q14159">
        <v>0</v>
      </c>
      <c r="R14159">
        <v>1</v>
      </c>
    </row>
    <row r="14160" spans="1:18" x14ac:dyDescent="0.25">
      <c r="A14160" t="s">
        <v>22502</v>
      </c>
      <c r="B14160">
        <v>2020</v>
      </c>
      <c r="C14160">
        <v>3</v>
      </c>
      <c r="D14160">
        <v>19</v>
      </c>
      <c r="E14160" t="s">
        <v>22194</v>
      </c>
      <c r="F14160" s="1" t="s">
        <v>3205</v>
      </c>
      <c r="G14160" s="1" t="s">
        <v>3384</v>
      </c>
      <c r="H14160" s="1" t="s">
        <v>3206</v>
      </c>
      <c r="I14160" t="s">
        <v>17454</v>
      </c>
      <c r="J14160" t="s">
        <v>23</v>
      </c>
      <c r="K14160">
        <v>3391.2</v>
      </c>
      <c r="L14160">
        <v>159417.49</v>
      </c>
      <c r="M14160">
        <v>47.01</v>
      </c>
      <c r="N14160" t="s">
        <v>168</v>
      </c>
      <c r="O14160" t="s">
        <v>9481</v>
      </c>
      <c r="P14160">
        <v>2.7900708435018715E-2</v>
      </c>
      <c r="Q14160">
        <v>0</v>
      </c>
      <c r="R14160">
        <v>1</v>
      </c>
    </row>
    <row r="14161" spans="1:18" x14ac:dyDescent="0.25">
      <c r="A14161" t="s">
        <v>22504</v>
      </c>
      <c r="B14161">
        <v>2020</v>
      </c>
      <c r="C14161">
        <v>3</v>
      </c>
      <c r="D14161">
        <v>20</v>
      </c>
      <c r="E14161" t="s">
        <v>22321</v>
      </c>
      <c r="F14161" s="1" t="s">
        <v>3205</v>
      </c>
      <c r="G14161" s="1" t="s">
        <v>3384</v>
      </c>
      <c r="H14161" s="1" t="s">
        <v>3206</v>
      </c>
      <c r="I14161" t="s">
        <v>17454</v>
      </c>
      <c r="J14161" t="s">
        <v>23</v>
      </c>
      <c r="K14161">
        <v>16956</v>
      </c>
      <c r="L14161">
        <v>799611</v>
      </c>
      <c r="M14161">
        <v>47.16</v>
      </c>
      <c r="N14161" t="s">
        <v>168</v>
      </c>
      <c r="O14161" t="s">
        <v>9481</v>
      </c>
      <c r="P14161">
        <v>2.7900708435018715E-2</v>
      </c>
      <c r="Q14161">
        <v>0</v>
      </c>
      <c r="R14161">
        <v>1</v>
      </c>
    </row>
    <row r="14162" spans="1:18" x14ac:dyDescent="0.25">
      <c r="A14162" t="s">
        <v>22541</v>
      </c>
      <c r="B14162">
        <v>2020</v>
      </c>
      <c r="C14162">
        <v>3</v>
      </c>
      <c r="D14162">
        <v>31</v>
      </c>
      <c r="E14162" t="s">
        <v>22266</v>
      </c>
      <c r="F14162" s="1" t="s">
        <v>3205</v>
      </c>
      <c r="G14162" s="1" t="s">
        <v>3384</v>
      </c>
      <c r="H14162" s="1" t="s">
        <v>3206</v>
      </c>
      <c r="I14162" t="s">
        <v>17454</v>
      </c>
      <c r="J14162" t="s">
        <v>23</v>
      </c>
      <c r="K14162">
        <v>5934.6</v>
      </c>
      <c r="L14162">
        <v>290917</v>
      </c>
      <c r="M14162">
        <v>49.02</v>
      </c>
      <c r="N14162" t="s">
        <v>168</v>
      </c>
      <c r="O14162" t="s">
        <v>9481</v>
      </c>
      <c r="P14162">
        <v>2.7900708435018715E-2</v>
      </c>
      <c r="Q14162">
        <v>0</v>
      </c>
      <c r="R14162">
        <v>1</v>
      </c>
    </row>
    <row r="14163" spans="1:18" x14ac:dyDescent="0.25">
      <c r="A14163" t="s">
        <v>22192</v>
      </c>
      <c r="B14163">
        <v>2020</v>
      </c>
      <c r="C14163">
        <v>3</v>
      </c>
      <c r="D14163">
        <v>31</v>
      </c>
      <c r="E14163" t="s">
        <v>22194</v>
      </c>
      <c r="F14163" s="1" t="s">
        <v>3205</v>
      </c>
      <c r="G14163" s="1" t="s">
        <v>3384</v>
      </c>
      <c r="H14163" s="1" t="s">
        <v>3206</v>
      </c>
      <c r="I14163" t="s">
        <v>17454</v>
      </c>
      <c r="J14163" t="s">
        <v>23</v>
      </c>
      <c r="K14163">
        <v>847.8</v>
      </c>
      <c r="L14163">
        <v>39818</v>
      </c>
      <c r="M14163">
        <v>46.97</v>
      </c>
      <c r="N14163" t="s">
        <v>168</v>
      </c>
      <c r="O14163" t="s">
        <v>9481</v>
      </c>
      <c r="P14163">
        <v>2.7900708435018715E-2</v>
      </c>
      <c r="Q14163">
        <v>0</v>
      </c>
      <c r="R14163">
        <v>1</v>
      </c>
    </row>
    <row r="14164" spans="1:18" x14ac:dyDescent="0.25">
      <c r="A14164" t="s">
        <v>22479</v>
      </c>
      <c r="B14164">
        <v>2020</v>
      </c>
      <c r="C14164">
        <v>4</v>
      </c>
      <c r="D14164">
        <v>4</v>
      </c>
      <c r="E14164" t="s">
        <v>22266</v>
      </c>
      <c r="F14164" s="1" t="s">
        <v>3205</v>
      </c>
      <c r="G14164" s="1" t="s">
        <v>3384</v>
      </c>
      <c r="H14164" s="1" t="s">
        <v>3206</v>
      </c>
      <c r="I14164" t="s">
        <v>17454</v>
      </c>
      <c r="J14164" t="s">
        <v>23</v>
      </c>
      <c r="K14164">
        <v>3391.2</v>
      </c>
      <c r="L14164">
        <v>164835</v>
      </c>
      <c r="M14164">
        <v>48.61</v>
      </c>
      <c r="N14164" t="s">
        <v>168</v>
      </c>
      <c r="O14164" t="s">
        <v>9481</v>
      </c>
      <c r="P14164">
        <v>2.7900708435018715E-2</v>
      </c>
      <c r="Q14164">
        <v>0</v>
      </c>
      <c r="R14164">
        <v>2</v>
      </c>
    </row>
    <row r="14165" spans="1:18" x14ac:dyDescent="0.25">
      <c r="A14165" t="s">
        <v>22426</v>
      </c>
      <c r="B14165">
        <v>2020</v>
      </c>
      <c r="C14165">
        <v>4</v>
      </c>
      <c r="D14165">
        <v>21</v>
      </c>
      <c r="E14165" t="s">
        <v>22200</v>
      </c>
      <c r="F14165" s="1" t="s">
        <v>3205</v>
      </c>
      <c r="G14165" s="1" t="s">
        <v>3384</v>
      </c>
      <c r="H14165" s="1" t="s">
        <v>3206</v>
      </c>
      <c r="I14165" t="s">
        <v>17454</v>
      </c>
      <c r="J14165" t="s">
        <v>23</v>
      </c>
      <c r="K14165">
        <v>17379.900000000001</v>
      </c>
      <c r="L14165">
        <v>795494.93</v>
      </c>
      <c r="M14165">
        <v>45.77</v>
      </c>
      <c r="N14165" t="s">
        <v>168</v>
      </c>
      <c r="O14165" t="s">
        <v>9481</v>
      </c>
      <c r="P14165">
        <v>2.7900708435018715E-2</v>
      </c>
      <c r="Q14165">
        <v>0</v>
      </c>
      <c r="R14165">
        <v>2</v>
      </c>
    </row>
    <row r="14166" spans="1:18" x14ac:dyDescent="0.25">
      <c r="A14166" t="s">
        <v>22542</v>
      </c>
      <c r="B14166">
        <v>2020</v>
      </c>
      <c r="C14166">
        <v>4</v>
      </c>
      <c r="D14166">
        <v>28</v>
      </c>
      <c r="E14166" t="s">
        <v>22266</v>
      </c>
      <c r="F14166" s="1" t="s">
        <v>3205</v>
      </c>
      <c r="G14166" s="1" t="s">
        <v>3384</v>
      </c>
      <c r="H14166" s="1" t="s">
        <v>3206</v>
      </c>
      <c r="I14166" t="s">
        <v>17454</v>
      </c>
      <c r="J14166" t="s">
        <v>23</v>
      </c>
      <c r="K14166">
        <v>5510.7</v>
      </c>
      <c r="L14166">
        <v>258251</v>
      </c>
      <c r="M14166">
        <v>46.86</v>
      </c>
      <c r="N14166" t="s">
        <v>168</v>
      </c>
      <c r="O14166" t="s">
        <v>9481</v>
      </c>
      <c r="P14166">
        <v>2.7900708435018715E-2</v>
      </c>
      <c r="Q14166">
        <v>0</v>
      </c>
      <c r="R14166">
        <v>2</v>
      </c>
    </row>
    <row r="14167" spans="1:18" x14ac:dyDescent="0.25">
      <c r="A14167" t="s">
        <v>22543</v>
      </c>
      <c r="B14167">
        <v>2020</v>
      </c>
      <c r="C14167">
        <v>5</v>
      </c>
      <c r="D14167">
        <v>7</v>
      </c>
      <c r="E14167" t="s">
        <v>22266</v>
      </c>
      <c r="F14167" s="1" t="s">
        <v>3205</v>
      </c>
      <c r="G14167" s="1" t="s">
        <v>3384</v>
      </c>
      <c r="H14167" s="1" t="s">
        <v>3206</v>
      </c>
      <c r="I14167" t="s">
        <v>17454</v>
      </c>
      <c r="J14167" t="s">
        <v>23</v>
      </c>
      <c r="K14167">
        <v>1271.7</v>
      </c>
      <c r="L14167">
        <v>60970</v>
      </c>
      <c r="M14167">
        <v>47.94</v>
      </c>
      <c r="N14167" t="s">
        <v>168</v>
      </c>
      <c r="O14167" t="s">
        <v>9481</v>
      </c>
      <c r="P14167">
        <v>2.7900708435018715E-2</v>
      </c>
      <c r="Q14167">
        <v>0</v>
      </c>
      <c r="R14167">
        <v>2</v>
      </c>
    </row>
    <row r="14168" spans="1:18" x14ac:dyDescent="0.25">
      <c r="A14168" t="s">
        <v>22486</v>
      </c>
      <c r="B14168">
        <v>2020</v>
      </c>
      <c r="C14168">
        <v>5</v>
      </c>
      <c r="D14168">
        <v>8</v>
      </c>
      <c r="E14168" t="s">
        <v>22275</v>
      </c>
      <c r="F14168" s="1" t="s">
        <v>3205</v>
      </c>
      <c r="G14168" s="1" t="s">
        <v>3384</v>
      </c>
      <c r="H14168" s="1" t="s">
        <v>3206</v>
      </c>
      <c r="I14168" t="s">
        <v>17454</v>
      </c>
      <c r="J14168" t="s">
        <v>23</v>
      </c>
      <c r="K14168">
        <v>2543.4</v>
      </c>
      <c r="L14168">
        <v>113074.96</v>
      </c>
      <c r="M14168">
        <v>44.46</v>
      </c>
      <c r="N14168" t="s">
        <v>168</v>
      </c>
      <c r="O14168" t="s">
        <v>9481</v>
      </c>
      <c r="P14168">
        <v>2.7900708435018715E-2</v>
      </c>
      <c r="Q14168">
        <v>0</v>
      </c>
      <c r="R14168">
        <v>2</v>
      </c>
    </row>
    <row r="14169" spans="1:18" x14ac:dyDescent="0.25">
      <c r="A14169" t="s">
        <v>22315</v>
      </c>
      <c r="B14169">
        <v>2020</v>
      </c>
      <c r="C14169">
        <v>5</v>
      </c>
      <c r="D14169">
        <v>15</v>
      </c>
      <c r="E14169" t="s">
        <v>22187</v>
      </c>
      <c r="F14169" s="1" t="s">
        <v>3205</v>
      </c>
      <c r="G14169" s="1" t="s">
        <v>3384</v>
      </c>
      <c r="H14169" s="1" t="s">
        <v>3206</v>
      </c>
      <c r="I14169" t="s">
        <v>17454</v>
      </c>
      <c r="J14169" t="s">
        <v>23</v>
      </c>
      <c r="K14169">
        <v>847.8</v>
      </c>
      <c r="L14169">
        <v>37183.910000000003</v>
      </c>
      <c r="M14169">
        <v>43.86</v>
      </c>
      <c r="N14169" t="s">
        <v>168</v>
      </c>
      <c r="O14169" t="s">
        <v>9481</v>
      </c>
      <c r="P14169">
        <v>2.7900708435018715E-2</v>
      </c>
      <c r="Q14169">
        <v>0</v>
      </c>
      <c r="R14169">
        <v>2</v>
      </c>
    </row>
    <row r="14170" spans="1:18" x14ac:dyDescent="0.25">
      <c r="A14170" t="s">
        <v>22317</v>
      </c>
      <c r="B14170">
        <v>2020</v>
      </c>
      <c r="C14170">
        <v>5</v>
      </c>
      <c r="D14170">
        <v>15</v>
      </c>
      <c r="E14170" t="s">
        <v>22266</v>
      </c>
      <c r="F14170" s="1" t="s">
        <v>3205</v>
      </c>
      <c r="G14170" s="1" t="s">
        <v>3384</v>
      </c>
      <c r="H14170" s="1" t="s">
        <v>3206</v>
      </c>
      <c r="I14170" t="s">
        <v>17454</v>
      </c>
      <c r="J14170" t="s">
        <v>23</v>
      </c>
      <c r="K14170">
        <v>8054.1</v>
      </c>
      <c r="L14170">
        <v>380973</v>
      </c>
      <c r="M14170">
        <v>47.3</v>
      </c>
      <c r="N14170" t="s">
        <v>168</v>
      </c>
      <c r="O14170" t="s">
        <v>9481</v>
      </c>
      <c r="P14170">
        <v>2.7900708435018715E-2</v>
      </c>
      <c r="Q14170">
        <v>0</v>
      </c>
      <c r="R14170">
        <v>2</v>
      </c>
    </row>
    <row r="14171" spans="1:18" x14ac:dyDescent="0.25">
      <c r="A14171" t="s">
        <v>22487</v>
      </c>
      <c r="B14171">
        <v>2020</v>
      </c>
      <c r="C14171">
        <v>5</v>
      </c>
      <c r="D14171">
        <v>19</v>
      </c>
      <c r="E14171" t="s">
        <v>22281</v>
      </c>
      <c r="F14171" s="1" t="s">
        <v>3205</v>
      </c>
      <c r="G14171" s="1" t="s">
        <v>3384</v>
      </c>
      <c r="H14171" s="1" t="s">
        <v>3206</v>
      </c>
      <c r="I14171" t="s">
        <v>17454</v>
      </c>
      <c r="J14171" t="s">
        <v>23</v>
      </c>
      <c r="K14171">
        <v>16532.099999999999</v>
      </c>
      <c r="L14171">
        <v>742500</v>
      </c>
      <c r="M14171">
        <v>44.91</v>
      </c>
      <c r="N14171" t="s">
        <v>168</v>
      </c>
      <c r="O14171" t="s">
        <v>9481</v>
      </c>
      <c r="P14171">
        <v>2.7900708435018715E-2</v>
      </c>
      <c r="Q14171">
        <v>0</v>
      </c>
      <c r="R14171">
        <v>2</v>
      </c>
    </row>
    <row r="14172" spans="1:18" x14ac:dyDescent="0.25">
      <c r="A14172" t="s">
        <v>22520</v>
      </c>
      <c r="B14172">
        <v>2020</v>
      </c>
      <c r="C14172">
        <v>5</v>
      </c>
      <c r="D14172">
        <v>21</v>
      </c>
      <c r="E14172" t="s">
        <v>22275</v>
      </c>
      <c r="F14172" s="1" t="s">
        <v>3205</v>
      </c>
      <c r="G14172" s="1" t="s">
        <v>3384</v>
      </c>
      <c r="H14172" s="1" t="s">
        <v>3206</v>
      </c>
      <c r="I14172" t="s">
        <v>17454</v>
      </c>
      <c r="J14172" t="s">
        <v>23</v>
      </c>
      <c r="K14172">
        <v>6358.5</v>
      </c>
      <c r="L14172">
        <v>268936.52</v>
      </c>
      <c r="M14172">
        <v>42.3</v>
      </c>
      <c r="N14172" t="s">
        <v>168</v>
      </c>
      <c r="O14172" t="s">
        <v>9481</v>
      </c>
      <c r="P14172">
        <v>2.7900708435018715E-2</v>
      </c>
      <c r="Q14172">
        <v>0</v>
      </c>
      <c r="R14172">
        <v>2</v>
      </c>
    </row>
    <row r="14173" spans="1:18" x14ac:dyDescent="0.25">
      <c r="A14173" t="s">
        <v>22525</v>
      </c>
      <c r="B14173">
        <v>2020</v>
      </c>
      <c r="C14173">
        <v>6</v>
      </c>
      <c r="D14173">
        <v>8</v>
      </c>
      <c r="E14173" t="s">
        <v>22281</v>
      </c>
      <c r="F14173" s="1" t="s">
        <v>3205</v>
      </c>
      <c r="G14173" s="1" t="s">
        <v>3384</v>
      </c>
      <c r="H14173" s="1" t="s">
        <v>3206</v>
      </c>
      <c r="I14173" t="s">
        <v>17454</v>
      </c>
      <c r="J14173" t="s">
        <v>23</v>
      </c>
      <c r="K14173">
        <v>3815.1</v>
      </c>
      <c r="L14173">
        <v>159357</v>
      </c>
      <c r="M14173">
        <v>41.77</v>
      </c>
      <c r="N14173" t="s">
        <v>168</v>
      </c>
      <c r="O14173" t="s">
        <v>9481</v>
      </c>
      <c r="P14173">
        <v>2.7900708435018715E-2</v>
      </c>
      <c r="Q14173">
        <v>0</v>
      </c>
      <c r="R14173">
        <v>2</v>
      </c>
    </row>
    <row r="14174" spans="1:18" x14ac:dyDescent="0.25">
      <c r="A14174" t="s">
        <v>22378</v>
      </c>
      <c r="B14174">
        <v>2020</v>
      </c>
      <c r="C14174">
        <v>6</v>
      </c>
      <c r="D14174">
        <v>12</v>
      </c>
      <c r="E14174" t="s">
        <v>22321</v>
      </c>
      <c r="F14174" s="1" t="s">
        <v>3205</v>
      </c>
      <c r="G14174" s="1" t="s">
        <v>3384</v>
      </c>
      <c r="H14174" s="1" t="s">
        <v>3206</v>
      </c>
      <c r="I14174" t="s">
        <v>17454</v>
      </c>
      <c r="J14174" t="s">
        <v>23</v>
      </c>
      <c r="K14174">
        <v>8902</v>
      </c>
      <c r="L14174">
        <v>378009</v>
      </c>
      <c r="M14174">
        <v>42.46</v>
      </c>
      <c r="N14174" t="s">
        <v>168</v>
      </c>
      <c r="O14174" t="s">
        <v>9481</v>
      </c>
      <c r="P14174">
        <v>2.7900708435018715E-2</v>
      </c>
      <c r="Q14174">
        <v>0</v>
      </c>
      <c r="R14174">
        <v>2</v>
      </c>
    </row>
    <row r="14175" spans="1:18" x14ac:dyDescent="0.25">
      <c r="A14175" t="s">
        <v>22439</v>
      </c>
      <c r="B14175">
        <v>2020</v>
      </c>
      <c r="C14175">
        <v>6</v>
      </c>
      <c r="D14175">
        <v>18</v>
      </c>
      <c r="E14175" t="s">
        <v>22275</v>
      </c>
      <c r="F14175" s="1" t="s">
        <v>3205</v>
      </c>
      <c r="G14175" s="1" t="s">
        <v>3384</v>
      </c>
      <c r="H14175" s="1" t="s">
        <v>3206</v>
      </c>
      <c r="I14175" t="s">
        <v>17454</v>
      </c>
      <c r="J14175" t="s">
        <v>23</v>
      </c>
      <c r="K14175">
        <v>5934.6</v>
      </c>
      <c r="L14175">
        <v>255481.84</v>
      </c>
      <c r="M14175">
        <v>43.05</v>
      </c>
      <c r="N14175" t="s">
        <v>168</v>
      </c>
      <c r="O14175" t="s">
        <v>9481</v>
      </c>
      <c r="P14175">
        <v>2.7900708435018715E-2</v>
      </c>
      <c r="Q14175">
        <v>0</v>
      </c>
      <c r="R14175">
        <v>2</v>
      </c>
    </row>
    <row r="14176" spans="1:18" x14ac:dyDescent="0.25">
      <c r="A14176" t="s">
        <v>22544</v>
      </c>
      <c r="B14176">
        <v>2020</v>
      </c>
      <c r="C14176">
        <v>6</v>
      </c>
      <c r="D14176">
        <v>23</v>
      </c>
      <c r="E14176" t="s">
        <v>22275</v>
      </c>
      <c r="F14176" s="1" t="s">
        <v>3205</v>
      </c>
      <c r="G14176" s="1" t="s">
        <v>3384</v>
      </c>
      <c r="H14176" s="1" t="s">
        <v>3206</v>
      </c>
      <c r="I14176" t="s">
        <v>17454</v>
      </c>
      <c r="J14176" t="s">
        <v>23</v>
      </c>
      <c r="K14176">
        <v>13564.8</v>
      </c>
      <c r="L14176">
        <v>582592.07999999996</v>
      </c>
      <c r="M14176">
        <v>42.95</v>
      </c>
      <c r="N14176" t="s">
        <v>168</v>
      </c>
      <c r="O14176" t="s">
        <v>9481</v>
      </c>
      <c r="P14176">
        <v>2.7900708435018715E-2</v>
      </c>
      <c r="Q14176">
        <v>0</v>
      </c>
      <c r="R14176">
        <v>2</v>
      </c>
    </row>
    <row r="14177" spans="1:18" x14ac:dyDescent="0.25">
      <c r="A14177" t="s">
        <v>22386</v>
      </c>
      <c r="B14177">
        <v>2020</v>
      </c>
      <c r="C14177">
        <v>2</v>
      </c>
      <c r="D14177">
        <v>12</v>
      </c>
      <c r="E14177" t="s">
        <v>22200</v>
      </c>
      <c r="F14177" s="1" t="s">
        <v>3205</v>
      </c>
      <c r="G14177" s="1" t="s">
        <v>3384</v>
      </c>
      <c r="H14177" s="1" t="s">
        <v>3206</v>
      </c>
      <c r="I14177" t="s">
        <v>17247</v>
      </c>
      <c r="J14177" t="s">
        <v>23</v>
      </c>
      <c r="K14177">
        <v>6358.5</v>
      </c>
      <c r="L14177">
        <v>303940.03000000003</v>
      </c>
      <c r="M14177">
        <v>47.8</v>
      </c>
      <c r="N14177" t="s">
        <v>168</v>
      </c>
      <c r="O14177" t="s">
        <v>9481</v>
      </c>
      <c r="P14177">
        <v>2.7900708435018715E-2</v>
      </c>
      <c r="Q14177">
        <v>0</v>
      </c>
      <c r="R14177">
        <v>1</v>
      </c>
    </row>
    <row r="14178" spans="1:18" x14ac:dyDescent="0.25">
      <c r="A14178" t="s">
        <v>22268</v>
      </c>
      <c r="B14178">
        <v>2020</v>
      </c>
      <c r="C14178">
        <v>2</v>
      </c>
      <c r="D14178">
        <v>28</v>
      </c>
      <c r="E14178" t="s">
        <v>22200</v>
      </c>
      <c r="F14178" s="1" t="s">
        <v>3205</v>
      </c>
      <c r="G14178" s="1" t="s">
        <v>3384</v>
      </c>
      <c r="H14178" s="1" t="s">
        <v>3206</v>
      </c>
      <c r="I14178" t="s">
        <v>17247</v>
      </c>
      <c r="J14178" t="s">
        <v>23</v>
      </c>
      <c r="K14178">
        <v>8478</v>
      </c>
      <c r="L14178">
        <v>378708</v>
      </c>
      <c r="M14178">
        <v>44.67</v>
      </c>
      <c r="N14178" t="s">
        <v>168</v>
      </c>
      <c r="O14178" t="s">
        <v>9481</v>
      </c>
      <c r="P14178">
        <v>2.7900708435018715E-2</v>
      </c>
      <c r="Q14178">
        <v>0</v>
      </c>
      <c r="R14178">
        <v>1</v>
      </c>
    </row>
    <row r="14179" spans="1:18" x14ac:dyDescent="0.25">
      <c r="A14179" t="s">
        <v>22520</v>
      </c>
      <c r="B14179">
        <v>2020</v>
      </c>
      <c r="C14179">
        <v>5</v>
      </c>
      <c r="D14179">
        <v>21</v>
      </c>
      <c r="E14179" t="s">
        <v>22275</v>
      </c>
      <c r="F14179" s="1" t="s">
        <v>3205</v>
      </c>
      <c r="G14179" s="1" t="s">
        <v>3384</v>
      </c>
      <c r="H14179" s="1" t="s">
        <v>3206</v>
      </c>
      <c r="I14179" t="s">
        <v>20239</v>
      </c>
      <c r="J14179" t="s">
        <v>23</v>
      </c>
      <c r="K14179">
        <v>4239</v>
      </c>
      <c r="L14179">
        <v>240567.54</v>
      </c>
      <c r="M14179">
        <v>56.75</v>
      </c>
      <c r="N14179" t="s">
        <v>2035</v>
      </c>
      <c r="O14179" t="s">
        <v>10650</v>
      </c>
      <c r="P14179">
        <v>0</v>
      </c>
      <c r="Q14179">
        <v>0</v>
      </c>
      <c r="R14179">
        <v>2</v>
      </c>
    </row>
    <row r="14180" spans="1:18" x14ac:dyDescent="0.25">
      <c r="A14180" t="s">
        <v>22545</v>
      </c>
      <c r="B14180">
        <v>2020</v>
      </c>
      <c r="C14180">
        <v>2</v>
      </c>
      <c r="D14180">
        <v>5</v>
      </c>
      <c r="E14180" t="s">
        <v>22299</v>
      </c>
      <c r="F14180" s="1" t="s">
        <v>3205</v>
      </c>
      <c r="G14180" s="1" t="s">
        <v>3384</v>
      </c>
      <c r="H14180" s="1" t="s">
        <v>3206</v>
      </c>
      <c r="I14180" t="s">
        <v>17215</v>
      </c>
      <c r="J14180" t="s">
        <v>23</v>
      </c>
      <c r="K14180">
        <v>19782</v>
      </c>
      <c r="L14180">
        <v>899640</v>
      </c>
      <c r="M14180">
        <v>45.48</v>
      </c>
      <c r="N14180" t="s">
        <v>170</v>
      </c>
      <c r="O14180" t="s">
        <v>9516</v>
      </c>
      <c r="P14180">
        <v>3.660242098978287E-2</v>
      </c>
      <c r="Q14180">
        <v>0</v>
      </c>
      <c r="R14180">
        <v>1</v>
      </c>
    </row>
    <row r="14181" spans="1:18" x14ac:dyDescent="0.25">
      <c r="A14181" t="s">
        <v>22354</v>
      </c>
      <c r="B14181">
        <v>2020</v>
      </c>
      <c r="C14181">
        <v>2</v>
      </c>
      <c r="D14181">
        <v>7</v>
      </c>
      <c r="E14181" t="s">
        <v>22299</v>
      </c>
      <c r="F14181" s="1" t="s">
        <v>3205</v>
      </c>
      <c r="G14181" s="1" t="s">
        <v>3384</v>
      </c>
      <c r="H14181" s="1" t="s">
        <v>3206</v>
      </c>
      <c r="I14181" t="s">
        <v>17215</v>
      </c>
      <c r="J14181" t="s">
        <v>23</v>
      </c>
      <c r="K14181">
        <v>6782.4</v>
      </c>
      <c r="L14181">
        <v>308448</v>
      </c>
      <c r="M14181">
        <v>45.48</v>
      </c>
      <c r="N14181" t="s">
        <v>170</v>
      </c>
      <c r="O14181" t="s">
        <v>9516</v>
      </c>
      <c r="P14181">
        <v>3.660242098978287E-2</v>
      </c>
      <c r="Q14181">
        <v>0</v>
      </c>
      <c r="R14181">
        <v>1</v>
      </c>
    </row>
    <row r="14182" spans="1:18" x14ac:dyDescent="0.25">
      <c r="A14182" t="s">
        <v>22384</v>
      </c>
      <c r="B14182">
        <v>2020</v>
      </c>
      <c r="C14182">
        <v>2</v>
      </c>
      <c r="D14182">
        <v>12</v>
      </c>
      <c r="E14182" t="s">
        <v>22299</v>
      </c>
      <c r="F14182" s="1" t="s">
        <v>3205</v>
      </c>
      <c r="G14182" s="1" t="s">
        <v>3384</v>
      </c>
      <c r="H14182" s="1" t="s">
        <v>3206</v>
      </c>
      <c r="I14182" t="s">
        <v>17215</v>
      </c>
      <c r="J14182" t="s">
        <v>23</v>
      </c>
      <c r="K14182">
        <v>10738.8</v>
      </c>
      <c r="L14182">
        <v>486248</v>
      </c>
      <c r="M14182">
        <v>45.28</v>
      </c>
      <c r="N14182" t="s">
        <v>170</v>
      </c>
      <c r="O14182" t="s">
        <v>9516</v>
      </c>
      <c r="P14182">
        <v>3.660242098978287E-2</v>
      </c>
      <c r="Q14182">
        <v>0</v>
      </c>
      <c r="R14182">
        <v>1</v>
      </c>
    </row>
    <row r="14183" spans="1:18" x14ac:dyDescent="0.25">
      <c r="A14183" t="s">
        <v>22413</v>
      </c>
      <c r="B14183">
        <v>2020</v>
      </c>
      <c r="C14183">
        <v>2</v>
      </c>
      <c r="D14183">
        <v>20</v>
      </c>
      <c r="E14183" t="s">
        <v>22200</v>
      </c>
      <c r="F14183" s="1" t="s">
        <v>3205</v>
      </c>
      <c r="G14183" s="1" t="s">
        <v>3384</v>
      </c>
      <c r="H14183" s="1" t="s">
        <v>3206</v>
      </c>
      <c r="I14183" t="s">
        <v>17215</v>
      </c>
      <c r="J14183" t="s">
        <v>23</v>
      </c>
      <c r="K14183">
        <v>9043.2000000000007</v>
      </c>
      <c r="L14183">
        <v>404040.04</v>
      </c>
      <c r="M14183">
        <v>44.68</v>
      </c>
      <c r="N14183" t="s">
        <v>170</v>
      </c>
      <c r="O14183" t="s">
        <v>9516</v>
      </c>
      <c r="P14183">
        <v>3.660242098978287E-2</v>
      </c>
      <c r="Q14183">
        <v>0</v>
      </c>
      <c r="R14183">
        <v>1</v>
      </c>
    </row>
    <row r="14184" spans="1:18" x14ac:dyDescent="0.25">
      <c r="A14184" t="s">
        <v>22405</v>
      </c>
      <c r="B14184">
        <v>2020</v>
      </c>
      <c r="C14184">
        <v>2</v>
      </c>
      <c r="D14184">
        <v>26</v>
      </c>
      <c r="E14184" t="s">
        <v>22321</v>
      </c>
      <c r="F14184" s="1" t="s">
        <v>3205</v>
      </c>
      <c r="G14184" s="1" t="s">
        <v>3384</v>
      </c>
      <c r="H14184" s="1" t="s">
        <v>3206</v>
      </c>
      <c r="I14184" t="s">
        <v>17215</v>
      </c>
      <c r="J14184" t="s">
        <v>23</v>
      </c>
      <c r="K14184">
        <v>11869.2</v>
      </c>
      <c r="L14184">
        <v>520520</v>
      </c>
      <c r="M14184">
        <v>43.85</v>
      </c>
      <c r="N14184" t="s">
        <v>170</v>
      </c>
      <c r="O14184" t="s">
        <v>9516</v>
      </c>
      <c r="P14184">
        <v>3.660242098978287E-2</v>
      </c>
      <c r="Q14184">
        <v>0</v>
      </c>
      <c r="R14184">
        <v>1</v>
      </c>
    </row>
    <row r="14185" spans="1:18" x14ac:dyDescent="0.25">
      <c r="A14185" t="s">
        <v>22270</v>
      </c>
      <c r="B14185">
        <v>2020</v>
      </c>
      <c r="C14185">
        <v>3</v>
      </c>
      <c r="D14185">
        <v>3</v>
      </c>
      <c r="E14185" t="s">
        <v>22200</v>
      </c>
      <c r="F14185" s="1" t="s">
        <v>3205</v>
      </c>
      <c r="G14185" s="1" t="s">
        <v>3384</v>
      </c>
      <c r="H14185" s="1" t="s">
        <v>3206</v>
      </c>
      <c r="I14185" t="s">
        <v>17215</v>
      </c>
      <c r="J14185" t="s">
        <v>23</v>
      </c>
      <c r="K14185">
        <v>7912.8</v>
      </c>
      <c r="L14185">
        <v>348357</v>
      </c>
      <c r="M14185">
        <v>44.02</v>
      </c>
      <c r="N14185" t="s">
        <v>170</v>
      </c>
      <c r="O14185" t="s">
        <v>9516</v>
      </c>
      <c r="P14185">
        <v>3.660242098978287E-2</v>
      </c>
      <c r="Q14185">
        <v>0</v>
      </c>
      <c r="R14185">
        <v>1</v>
      </c>
    </row>
    <row r="14186" spans="1:18" x14ac:dyDescent="0.25">
      <c r="A14186" t="s">
        <v>22286</v>
      </c>
      <c r="B14186">
        <v>2020</v>
      </c>
      <c r="C14186">
        <v>3</v>
      </c>
      <c r="D14186">
        <v>18</v>
      </c>
      <c r="E14186" t="s">
        <v>22200</v>
      </c>
      <c r="F14186" s="1" t="s">
        <v>3205</v>
      </c>
      <c r="G14186" s="1" t="s">
        <v>3384</v>
      </c>
      <c r="H14186" s="1" t="s">
        <v>3206</v>
      </c>
      <c r="I14186" t="s">
        <v>17215</v>
      </c>
      <c r="J14186" t="s">
        <v>23</v>
      </c>
      <c r="K14186">
        <v>10173.6</v>
      </c>
      <c r="L14186">
        <v>460056.04</v>
      </c>
      <c r="M14186">
        <v>45.22</v>
      </c>
      <c r="N14186" t="s">
        <v>170</v>
      </c>
      <c r="O14186" t="s">
        <v>9516</v>
      </c>
      <c r="P14186">
        <v>3.660242098978287E-2</v>
      </c>
      <c r="Q14186">
        <v>0</v>
      </c>
      <c r="R14186">
        <v>1</v>
      </c>
    </row>
    <row r="14187" spans="1:18" x14ac:dyDescent="0.25">
      <c r="A14187" t="s">
        <v>22418</v>
      </c>
      <c r="B14187">
        <v>2020</v>
      </c>
      <c r="C14187">
        <v>3</v>
      </c>
      <c r="D14187">
        <v>20</v>
      </c>
      <c r="E14187" t="s">
        <v>22266</v>
      </c>
      <c r="F14187" s="1" t="s">
        <v>3205</v>
      </c>
      <c r="G14187" s="1" t="s">
        <v>3384</v>
      </c>
      <c r="H14187" s="1" t="s">
        <v>3206</v>
      </c>
      <c r="I14187" t="s">
        <v>17215</v>
      </c>
      <c r="J14187" t="s">
        <v>23</v>
      </c>
      <c r="K14187">
        <v>2260.8000000000002</v>
      </c>
      <c r="L14187">
        <v>112700</v>
      </c>
      <c r="M14187">
        <v>49.85</v>
      </c>
      <c r="N14187" t="s">
        <v>170</v>
      </c>
      <c r="O14187" t="s">
        <v>9516</v>
      </c>
      <c r="P14187">
        <v>3.660242098978287E-2</v>
      </c>
      <c r="Q14187">
        <v>0</v>
      </c>
      <c r="R14187">
        <v>1</v>
      </c>
    </row>
    <row r="14188" spans="1:18" x14ac:dyDescent="0.25">
      <c r="A14188" t="s">
        <v>22546</v>
      </c>
      <c r="B14188">
        <v>2020</v>
      </c>
      <c r="C14188">
        <v>3</v>
      </c>
      <c r="D14188">
        <v>20</v>
      </c>
      <c r="E14188" t="s">
        <v>22200</v>
      </c>
      <c r="F14188" s="1" t="s">
        <v>3205</v>
      </c>
      <c r="G14188" s="1" t="s">
        <v>3384</v>
      </c>
      <c r="H14188" s="1" t="s">
        <v>3206</v>
      </c>
      <c r="I14188" t="s">
        <v>17215</v>
      </c>
      <c r="J14188" t="s">
        <v>23</v>
      </c>
      <c r="K14188">
        <v>2826</v>
      </c>
      <c r="L14188">
        <v>127368.01</v>
      </c>
      <c r="M14188">
        <v>45.07</v>
      </c>
      <c r="N14188" t="s">
        <v>170</v>
      </c>
      <c r="O14188" t="s">
        <v>9516</v>
      </c>
      <c r="P14188">
        <v>3.660242098978287E-2</v>
      </c>
      <c r="Q14188">
        <v>0</v>
      </c>
      <c r="R14188">
        <v>1</v>
      </c>
    </row>
    <row r="14189" spans="1:18" x14ac:dyDescent="0.25">
      <c r="A14189" t="s">
        <v>22535</v>
      </c>
      <c r="B14189">
        <v>2020</v>
      </c>
      <c r="C14189">
        <v>3</v>
      </c>
      <c r="D14189">
        <v>27</v>
      </c>
      <c r="E14189" t="s">
        <v>22266</v>
      </c>
      <c r="F14189" s="1" t="s">
        <v>3205</v>
      </c>
      <c r="G14189" s="1" t="s">
        <v>3384</v>
      </c>
      <c r="H14189" s="1" t="s">
        <v>3206</v>
      </c>
      <c r="I14189" t="s">
        <v>17215</v>
      </c>
      <c r="J14189" t="s">
        <v>23</v>
      </c>
      <c r="K14189">
        <v>5652</v>
      </c>
      <c r="L14189">
        <v>277830</v>
      </c>
      <c r="M14189">
        <v>49.16</v>
      </c>
      <c r="N14189" t="s">
        <v>170</v>
      </c>
      <c r="O14189" t="s">
        <v>9516</v>
      </c>
      <c r="P14189">
        <v>3.660242098978287E-2</v>
      </c>
      <c r="Q14189">
        <v>0</v>
      </c>
      <c r="R14189">
        <v>1</v>
      </c>
    </row>
    <row r="14190" spans="1:18" x14ac:dyDescent="0.25">
      <c r="A14190" t="s">
        <v>22295</v>
      </c>
      <c r="B14190">
        <v>2020</v>
      </c>
      <c r="C14190">
        <v>4</v>
      </c>
      <c r="D14190">
        <v>2</v>
      </c>
      <c r="E14190" t="s">
        <v>22194</v>
      </c>
      <c r="F14190" s="1" t="s">
        <v>3205</v>
      </c>
      <c r="G14190" s="1" t="s">
        <v>3384</v>
      </c>
      <c r="H14190" s="1" t="s">
        <v>3206</v>
      </c>
      <c r="I14190" t="s">
        <v>17215</v>
      </c>
      <c r="J14190" t="s">
        <v>23</v>
      </c>
      <c r="K14190">
        <v>8478</v>
      </c>
      <c r="L14190">
        <v>386327.2</v>
      </c>
      <c r="M14190">
        <v>45.57</v>
      </c>
      <c r="N14190" t="s">
        <v>170</v>
      </c>
      <c r="O14190" t="s">
        <v>9516</v>
      </c>
      <c r="P14190">
        <v>3.660242098978287E-2</v>
      </c>
      <c r="Q14190">
        <v>0</v>
      </c>
      <c r="R14190">
        <v>2</v>
      </c>
    </row>
    <row r="14191" spans="1:18" x14ac:dyDescent="0.25">
      <c r="A14191" t="s">
        <v>22479</v>
      </c>
      <c r="B14191">
        <v>2020</v>
      </c>
      <c r="C14191">
        <v>4</v>
      </c>
      <c r="D14191">
        <v>4</v>
      </c>
      <c r="E14191" t="s">
        <v>22266</v>
      </c>
      <c r="F14191" s="1" t="s">
        <v>3205</v>
      </c>
      <c r="G14191" s="1" t="s">
        <v>3384</v>
      </c>
      <c r="H14191" s="1" t="s">
        <v>3206</v>
      </c>
      <c r="I14191" t="s">
        <v>17215</v>
      </c>
      <c r="J14191" t="s">
        <v>23</v>
      </c>
      <c r="K14191">
        <v>10173.6</v>
      </c>
      <c r="L14191">
        <v>509850</v>
      </c>
      <c r="M14191">
        <v>50.12</v>
      </c>
      <c r="N14191" t="s">
        <v>170</v>
      </c>
      <c r="O14191" t="s">
        <v>9516</v>
      </c>
      <c r="P14191">
        <v>3.660242098978287E-2</v>
      </c>
      <c r="Q14191">
        <v>0</v>
      </c>
      <c r="R14191">
        <v>2</v>
      </c>
    </row>
    <row r="14192" spans="1:18" x14ac:dyDescent="0.25">
      <c r="A14192" t="s">
        <v>22393</v>
      </c>
      <c r="B14192">
        <v>2020</v>
      </c>
      <c r="C14192">
        <v>4</v>
      </c>
      <c r="D14192">
        <v>13</v>
      </c>
      <c r="E14192" t="s">
        <v>22194</v>
      </c>
      <c r="F14192" s="1" t="s">
        <v>3205</v>
      </c>
      <c r="G14192" s="1" t="s">
        <v>3384</v>
      </c>
      <c r="H14192" s="1" t="s">
        <v>3206</v>
      </c>
      <c r="I14192" t="s">
        <v>17215</v>
      </c>
      <c r="J14192" t="s">
        <v>23</v>
      </c>
      <c r="K14192">
        <v>9608.4</v>
      </c>
      <c r="L14192">
        <v>433412</v>
      </c>
      <c r="M14192">
        <v>45.11</v>
      </c>
      <c r="N14192" t="s">
        <v>170</v>
      </c>
      <c r="O14192" t="s">
        <v>9516</v>
      </c>
      <c r="P14192">
        <v>3.660242098978287E-2</v>
      </c>
      <c r="Q14192">
        <v>0</v>
      </c>
      <c r="R14192">
        <v>2</v>
      </c>
    </row>
    <row r="14193" spans="1:18" x14ac:dyDescent="0.25">
      <c r="A14193" t="s">
        <v>22308</v>
      </c>
      <c r="B14193">
        <v>2020</v>
      </c>
      <c r="C14193">
        <v>4</v>
      </c>
      <c r="D14193">
        <v>29</v>
      </c>
      <c r="E14193" t="s">
        <v>22299</v>
      </c>
      <c r="F14193" s="1" t="s">
        <v>3205</v>
      </c>
      <c r="G14193" s="1" t="s">
        <v>3384</v>
      </c>
      <c r="H14193" s="1" t="s">
        <v>3206</v>
      </c>
      <c r="I14193" t="s">
        <v>17215</v>
      </c>
      <c r="J14193" t="s">
        <v>23</v>
      </c>
      <c r="K14193">
        <v>5652</v>
      </c>
      <c r="L14193">
        <v>249150</v>
      </c>
      <c r="M14193">
        <v>44.08</v>
      </c>
      <c r="N14193" t="s">
        <v>170</v>
      </c>
      <c r="O14193" t="s">
        <v>9516</v>
      </c>
      <c r="P14193">
        <v>3.660242098978287E-2</v>
      </c>
      <c r="Q14193">
        <v>0</v>
      </c>
      <c r="R14193">
        <v>2</v>
      </c>
    </row>
    <row r="14194" spans="1:18" x14ac:dyDescent="0.25">
      <c r="A14194" t="s">
        <v>22543</v>
      </c>
      <c r="B14194">
        <v>2020</v>
      </c>
      <c r="C14194">
        <v>5</v>
      </c>
      <c r="D14194">
        <v>7</v>
      </c>
      <c r="E14194" t="s">
        <v>22266</v>
      </c>
      <c r="F14194" s="1" t="s">
        <v>3205</v>
      </c>
      <c r="G14194" s="1" t="s">
        <v>3384</v>
      </c>
      <c r="H14194" s="1" t="s">
        <v>3206</v>
      </c>
      <c r="I14194" t="s">
        <v>17215</v>
      </c>
      <c r="J14194" t="s">
        <v>23</v>
      </c>
      <c r="K14194">
        <v>4521.6000000000004</v>
      </c>
      <c r="L14194">
        <v>205660</v>
      </c>
      <c r="M14194">
        <v>45.48</v>
      </c>
      <c r="N14194" t="s">
        <v>170</v>
      </c>
      <c r="O14194" t="s">
        <v>9516</v>
      </c>
      <c r="P14194">
        <v>3.660242098978287E-2</v>
      </c>
      <c r="Q14194">
        <v>0</v>
      </c>
      <c r="R14194">
        <v>2</v>
      </c>
    </row>
    <row r="14195" spans="1:18" x14ac:dyDescent="0.25">
      <c r="A14195" t="s">
        <v>22486</v>
      </c>
      <c r="B14195">
        <v>2020</v>
      </c>
      <c r="C14195">
        <v>5</v>
      </c>
      <c r="D14195">
        <v>8</v>
      </c>
      <c r="E14195" t="s">
        <v>22275</v>
      </c>
      <c r="F14195" s="1" t="s">
        <v>3205</v>
      </c>
      <c r="G14195" s="1" t="s">
        <v>3384</v>
      </c>
      <c r="H14195" s="1" t="s">
        <v>3206</v>
      </c>
      <c r="I14195" t="s">
        <v>17215</v>
      </c>
      <c r="J14195" t="s">
        <v>23</v>
      </c>
      <c r="K14195">
        <v>2260.8000000000002</v>
      </c>
      <c r="L14195">
        <v>101235.82</v>
      </c>
      <c r="M14195">
        <v>44.78</v>
      </c>
      <c r="N14195" t="s">
        <v>170</v>
      </c>
      <c r="O14195" t="s">
        <v>9516</v>
      </c>
      <c r="P14195">
        <v>3.660242098978287E-2</v>
      </c>
      <c r="Q14195">
        <v>0</v>
      </c>
      <c r="R14195">
        <v>2</v>
      </c>
    </row>
    <row r="14196" spans="1:18" x14ac:dyDescent="0.25">
      <c r="A14196" t="s">
        <v>22315</v>
      </c>
      <c r="B14196">
        <v>2020</v>
      </c>
      <c r="C14196">
        <v>5</v>
      </c>
      <c r="D14196">
        <v>15</v>
      </c>
      <c r="E14196" t="s">
        <v>22187</v>
      </c>
      <c r="F14196" s="1" t="s">
        <v>3205</v>
      </c>
      <c r="G14196" s="1" t="s">
        <v>3384</v>
      </c>
      <c r="H14196" s="1" t="s">
        <v>3206</v>
      </c>
      <c r="I14196" t="s">
        <v>17215</v>
      </c>
      <c r="J14196" t="s">
        <v>23</v>
      </c>
      <c r="K14196">
        <v>2260.8000000000002</v>
      </c>
      <c r="L14196">
        <v>103906.93</v>
      </c>
      <c r="M14196">
        <v>45.96</v>
      </c>
      <c r="N14196" t="s">
        <v>170</v>
      </c>
      <c r="O14196" t="s">
        <v>9516</v>
      </c>
      <c r="P14196">
        <v>3.660242098978287E-2</v>
      </c>
      <c r="Q14196">
        <v>0</v>
      </c>
      <c r="R14196">
        <v>2</v>
      </c>
    </row>
    <row r="14197" spans="1:18" x14ac:dyDescent="0.25">
      <c r="A14197" t="s">
        <v>22317</v>
      </c>
      <c r="B14197">
        <v>2020</v>
      </c>
      <c r="C14197">
        <v>5</v>
      </c>
      <c r="D14197">
        <v>15</v>
      </c>
      <c r="E14197" t="s">
        <v>22266</v>
      </c>
      <c r="F14197" s="1" t="s">
        <v>3205</v>
      </c>
      <c r="G14197" s="1" t="s">
        <v>3384</v>
      </c>
      <c r="H14197" s="1" t="s">
        <v>3206</v>
      </c>
      <c r="I14197" t="s">
        <v>17215</v>
      </c>
      <c r="J14197" t="s">
        <v>23</v>
      </c>
      <c r="K14197">
        <v>8478</v>
      </c>
      <c r="L14197">
        <v>385050</v>
      </c>
      <c r="M14197">
        <v>45.42</v>
      </c>
      <c r="N14197" t="s">
        <v>170</v>
      </c>
      <c r="O14197" t="s">
        <v>9516</v>
      </c>
      <c r="P14197">
        <v>3.660242098978287E-2</v>
      </c>
      <c r="Q14197">
        <v>0</v>
      </c>
      <c r="R14197">
        <v>2</v>
      </c>
    </row>
    <row r="14198" spans="1:18" x14ac:dyDescent="0.25">
      <c r="A14198" t="s">
        <v>22322</v>
      </c>
      <c r="B14198">
        <v>2020</v>
      </c>
      <c r="C14198">
        <v>5</v>
      </c>
      <c r="D14198">
        <v>20</v>
      </c>
      <c r="E14198" t="s">
        <v>22200</v>
      </c>
      <c r="F14198" s="1" t="s">
        <v>3205</v>
      </c>
      <c r="G14198" s="1" t="s">
        <v>3384</v>
      </c>
      <c r="H14198" s="1" t="s">
        <v>3206</v>
      </c>
      <c r="I14198" t="s">
        <v>17215</v>
      </c>
      <c r="J14198" t="s">
        <v>23</v>
      </c>
      <c r="K14198">
        <v>10738.8</v>
      </c>
      <c r="L14198">
        <v>455355.96</v>
      </c>
      <c r="M14198">
        <v>42.4</v>
      </c>
      <c r="N14198" t="s">
        <v>170</v>
      </c>
      <c r="O14198" t="s">
        <v>9516</v>
      </c>
      <c r="P14198">
        <v>3.660242098978287E-2</v>
      </c>
      <c r="Q14198">
        <v>0</v>
      </c>
      <c r="R14198">
        <v>2</v>
      </c>
    </row>
    <row r="14199" spans="1:18" x14ac:dyDescent="0.25">
      <c r="A14199" t="s">
        <v>22324</v>
      </c>
      <c r="B14199">
        <v>2020</v>
      </c>
      <c r="C14199">
        <v>5</v>
      </c>
      <c r="D14199">
        <v>20</v>
      </c>
      <c r="E14199" t="s">
        <v>22200</v>
      </c>
      <c r="F14199" s="1" t="s">
        <v>3205</v>
      </c>
      <c r="G14199" s="1" t="s">
        <v>3384</v>
      </c>
      <c r="H14199" s="1" t="s">
        <v>3206</v>
      </c>
      <c r="I14199" t="s">
        <v>17215</v>
      </c>
      <c r="J14199" t="s">
        <v>23</v>
      </c>
      <c r="K14199">
        <v>5086.8</v>
      </c>
      <c r="L14199">
        <v>219422.48</v>
      </c>
      <c r="M14199">
        <v>43.14</v>
      </c>
      <c r="N14199" t="s">
        <v>170</v>
      </c>
      <c r="O14199" t="s">
        <v>9516</v>
      </c>
      <c r="P14199">
        <v>3.660242098978287E-2</v>
      </c>
      <c r="Q14199">
        <v>0</v>
      </c>
      <c r="R14199">
        <v>2</v>
      </c>
    </row>
    <row r="14200" spans="1:18" x14ac:dyDescent="0.25">
      <c r="A14200" t="s">
        <v>22547</v>
      </c>
      <c r="B14200">
        <v>2020</v>
      </c>
      <c r="C14200">
        <v>5</v>
      </c>
      <c r="D14200">
        <v>27</v>
      </c>
      <c r="E14200" t="s">
        <v>22200</v>
      </c>
      <c r="F14200" s="1" t="s">
        <v>3205</v>
      </c>
      <c r="G14200" s="1" t="s">
        <v>3384</v>
      </c>
      <c r="H14200" s="1" t="s">
        <v>3206</v>
      </c>
      <c r="I14200" t="s">
        <v>17215</v>
      </c>
      <c r="J14200" t="s">
        <v>23</v>
      </c>
      <c r="K14200">
        <v>5086.8</v>
      </c>
      <c r="L14200">
        <v>217684.48000000001</v>
      </c>
      <c r="M14200">
        <v>42.79</v>
      </c>
      <c r="N14200" t="s">
        <v>170</v>
      </c>
      <c r="O14200" t="s">
        <v>9516</v>
      </c>
      <c r="P14200">
        <v>3.660242098978287E-2</v>
      </c>
      <c r="Q14200">
        <v>0</v>
      </c>
      <c r="R14200">
        <v>2</v>
      </c>
    </row>
    <row r="14201" spans="1:18" x14ac:dyDescent="0.25">
      <c r="A14201" t="s">
        <v>22526</v>
      </c>
      <c r="B14201">
        <v>2020</v>
      </c>
      <c r="C14201">
        <v>6</v>
      </c>
      <c r="D14201">
        <v>11</v>
      </c>
      <c r="E14201" t="s">
        <v>22266</v>
      </c>
      <c r="F14201" s="1" t="s">
        <v>3205</v>
      </c>
      <c r="G14201" s="1" t="s">
        <v>3384</v>
      </c>
      <c r="H14201" s="1" t="s">
        <v>3206</v>
      </c>
      <c r="I14201" t="s">
        <v>17215</v>
      </c>
      <c r="J14201" t="s">
        <v>23</v>
      </c>
      <c r="K14201">
        <v>9608.4</v>
      </c>
      <c r="L14201">
        <v>448153</v>
      </c>
      <c r="M14201">
        <v>46.64</v>
      </c>
      <c r="N14201" t="s">
        <v>170</v>
      </c>
      <c r="O14201" t="s">
        <v>9516</v>
      </c>
      <c r="P14201">
        <v>3.660242098978287E-2</v>
      </c>
      <c r="Q14201">
        <v>0</v>
      </c>
      <c r="R14201">
        <v>2</v>
      </c>
    </row>
    <row r="14202" spans="1:18" x14ac:dyDescent="0.25">
      <c r="A14202" t="s">
        <v>22378</v>
      </c>
      <c r="B14202">
        <v>2020</v>
      </c>
      <c r="C14202">
        <v>6</v>
      </c>
      <c r="D14202">
        <v>12</v>
      </c>
      <c r="E14202" t="s">
        <v>22321</v>
      </c>
      <c r="F14202" s="1" t="s">
        <v>3205</v>
      </c>
      <c r="G14202" s="1" t="s">
        <v>3384</v>
      </c>
      <c r="H14202" s="1" t="s">
        <v>3206</v>
      </c>
      <c r="I14202" t="s">
        <v>17215</v>
      </c>
      <c r="J14202" t="s">
        <v>23</v>
      </c>
      <c r="K14202">
        <v>9608.4</v>
      </c>
      <c r="L14202">
        <v>405875</v>
      </c>
      <c r="M14202">
        <v>42.24</v>
      </c>
      <c r="N14202" t="s">
        <v>170</v>
      </c>
      <c r="O14202" t="s">
        <v>9516</v>
      </c>
      <c r="P14202">
        <v>3.660242098978287E-2</v>
      </c>
      <c r="Q14202">
        <v>0</v>
      </c>
      <c r="R14202">
        <v>2</v>
      </c>
    </row>
    <row r="14203" spans="1:18" x14ac:dyDescent="0.25">
      <c r="A14203" t="s">
        <v>22336</v>
      </c>
      <c r="B14203">
        <v>2020</v>
      </c>
      <c r="C14203">
        <v>6</v>
      </c>
      <c r="D14203">
        <v>18</v>
      </c>
      <c r="E14203" t="s">
        <v>22200</v>
      </c>
      <c r="F14203" s="1" t="s">
        <v>3205</v>
      </c>
      <c r="G14203" s="1" t="s">
        <v>3384</v>
      </c>
      <c r="H14203" s="1" t="s">
        <v>3206</v>
      </c>
      <c r="I14203" t="s">
        <v>17215</v>
      </c>
      <c r="J14203" t="s">
        <v>23</v>
      </c>
      <c r="K14203">
        <v>8478</v>
      </c>
      <c r="L14203">
        <v>358275.04</v>
      </c>
      <c r="M14203">
        <v>42.26</v>
      </c>
      <c r="N14203" t="s">
        <v>170</v>
      </c>
      <c r="O14203" t="s">
        <v>9516</v>
      </c>
      <c r="P14203">
        <v>3.660242098978287E-2</v>
      </c>
      <c r="Q14203">
        <v>0</v>
      </c>
      <c r="R14203">
        <v>2</v>
      </c>
    </row>
    <row r="14204" spans="1:18" x14ac:dyDescent="0.25">
      <c r="A14204" t="s">
        <v>22339</v>
      </c>
      <c r="B14204">
        <v>2020</v>
      </c>
      <c r="C14204">
        <v>6</v>
      </c>
      <c r="D14204">
        <v>19</v>
      </c>
      <c r="E14204" t="s">
        <v>22194</v>
      </c>
      <c r="F14204" s="1" t="s">
        <v>3205</v>
      </c>
      <c r="G14204" s="1" t="s">
        <v>3384</v>
      </c>
      <c r="H14204" s="1" t="s">
        <v>3206</v>
      </c>
      <c r="I14204" t="s">
        <v>17215</v>
      </c>
      <c r="J14204" t="s">
        <v>23</v>
      </c>
      <c r="K14204">
        <v>2826</v>
      </c>
      <c r="L14204">
        <v>117937.5</v>
      </c>
      <c r="M14204">
        <v>41.73</v>
      </c>
      <c r="N14204" t="s">
        <v>170</v>
      </c>
      <c r="O14204" t="s">
        <v>9516</v>
      </c>
      <c r="P14204">
        <v>3.660242098978287E-2</v>
      </c>
      <c r="Q14204">
        <v>0</v>
      </c>
      <c r="R14204">
        <v>2</v>
      </c>
    </row>
    <row r="14205" spans="1:18" x14ac:dyDescent="0.25">
      <c r="A14205" t="s">
        <v>22341</v>
      </c>
      <c r="B14205">
        <v>2020</v>
      </c>
      <c r="C14205">
        <v>6</v>
      </c>
      <c r="D14205">
        <v>27</v>
      </c>
      <c r="E14205" t="s">
        <v>22194</v>
      </c>
      <c r="F14205" s="1" t="s">
        <v>3205</v>
      </c>
      <c r="G14205" s="1" t="s">
        <v>3384</v>
      </c>
      <c r="H14205" s="1" t="s">
        <v>3206</v>
      </c>
      <c r="I14205" t="s">
        <v>17215</v>
      </c>
      <c r="J14205" t="s">
        <v>23</v>
      </c>
      <c r="K14205">
        <v>6782.4</v>
      </c>
      <c r="L14205">
        <v>279352.5</v>
      </c>
      <c r="M14205">
        <v>41.19</v>
      </c>
      <c r="N14205" t="s">
        <v>170</v>
      </c>
      <c r="O14205" t="s">
        <v>9516</v>
      </c>
      <c r="P14205">
        <v>3.660242098978287E-2</v>
      </c>
      <c r="Q14205">
        <v>0</v>
      </c>
      <c r="R14205">
        <v>2</v>
      </c>
    </row>
    <row r="14206" spans="1:18" x14ac:dyDescent="0.25">
      <c r="A14206" t="s">
        <v>22364</v>
      </c>
      <c r="B14206">
        <v>2020</v>
      </c>
      <c r="C14206">
        <v>3</v>
      </c>
      <c r="D14206">
        <v>11</v>
      </c>
      <c r="E14206" t="s">
        <v>22200</v>
      </c>
      <c r="F14206" s="1" t="s">
        <v>3205</v>
      </c>
      <c r="G14206" s="1" t="s">
        <v>3384</v>
      </c>
      <c r="H14206" s="1" t="s">
        <v>3206</v>
      </c>
      <c r="I14206" t="s">
        <v>17248</v>
      </c>
      <c r="J14206" t="s">
        <v>23</v>
      </c>
      <c r="K14206">
        <v>3956.4</v>
      </c>
      <c r="L14206">
        <v>176085.01</v>
      </c>
      <c r="M14206">
        <v>44.51</v>
      </c>
      <c r="N14206" t="s">
        <v>170</v>
      </c>
      <c r="O14206" t="s">
        <v>9516</v>
      </c>
      <c r="P14206">
        <v>3.660242098978287E-2</v>
      </c>
      <c r="Q14206">
        <v>0</v>
      </c>
      <c r="R14206">
        <v>1</v>
      </c>
    </row>
    <row r="14207" spans="1:18" x14ac:dyDescent="0.25">
      <c r="A14207" t="s">
        <v>22303</v>
      </c>
      <c r="B14207">
        <v>2020</v>
      </c>
      <c r="C14207">
        <v>4</v>
      </c>
      <c r="D14207">
        <v>21</v>
      </c>
      <c r="E14207" t="s">
        <v>22200</v>
      </c>
      <c r="F14207" s="1" t="s">
        <v>3205</v>
      </c>
      <c r="G14207" s="1" t="s">
        <v>3384</v>
      </c>
      <c r="H14207" s="1" t="s">
        <v>3206</v>
      </c>
      <c r="I14207" t="s">
        <v>17248</v>
      </c>
      <c r="J14207" t="s">
        <v>23</v>
      </c>
      <c r="K14207">
        <v>565.20000000000005</v>
      </c>
      <c r="L14207">
        <v>24887.5</v>
      </c>
      <c r="M14207">
        <v>44.03</v>
      </c>
      <c r="N14207" t="s">
        <v>170</v>
      </c>
      <c r="O14207" t="s">
        <v>9516</v>
      </c>
      <c r="P14207">
        <v>3.660242098978287E-2</v>
      </c>
      <c r="Q14207">
        <v>0</v>
      </c>
      <c r="R14207">
        <v>2</v>
      </c>
    </row>
    <row r="14208" spans="1:18" x14ac:dyDescent="0.25">
      <c r="A14208" t="s">
        <v>22548</v>
      </c>
      <c r="B14208">
        <v>2020</v>
      </c>
      <c r="C14208">
        <v>2</v>
      </c>
      <c r="D14208">
        <v>18</v>
      </c>
      <c r="E14208" t="s">
        <v>22281</v>
      </c>
      <c r="F14208" s="1" t="s">
        <v>3205</v>
      </c>
      <c r="G14208" s="1" t="s">
        <v>18031</v>
      </c>
      <c r="H14208" s="1" t="s">
        <v>3204</v>
      </c>
      <c r="I14208" t="s">
        <v>20099</v>
      </c>
      <c r="J14208" t="s">
        <v>23</v>
      </c>
      <c r="K14208">
        <v>1474.2</v>
      </c>
      <c r="L14208">
        <v>75712.2</v>
      </c>
      <c r="M14208">
        <v>51.36</v>
      </c>
      <c r="N14208" t="s">
        <v>9160</v>
      </c>
      <c r="O14208" t="s">
        <v>9647</v>
      </c>
      <c r="P14208">
        <v>0</v>
      </c>
      <c r="Q14208">
        <v>0</v>
      </c>
      <c r="R14208">
        <v>1</v>
      </c>
    </row>
    <row r="14209" spans="1:18" x14ac:dyDescent="0.25">
      <c r="A14209" t="s">
        <v>22549</v>
      </c>
      <c r="B14209">
        <v>2020</v>
      </c>
      <c r="C14209">
        <v>2</v>
      </c>
      <c r="D14209">
        <v>27</v>
      </c>
      <c r="E14209" t="s">
        <v>22281</v>
      </c>
      <c r="F14209" s="1" t="s">
        <v>3205</v>
      </c>
      <c r="G14209" s="1" t="s">
        <v>18031</v>
      </c>
      <c r="H14209" s="1" t="s">
        <v>3204</v>
      </c>
      <c r="I14209" t="s">
        <v>20099</v>
      </c>
      <c r="J14209" t="s">
        <v>23</v>
      </c>
      <c r="K14209">
        <v>1528.8</v>
      </c>
      <c r="L14209">
        <v>75908.600000000006</v>
      </c>
      <c r="M14209">
        <v>49.65</v>
      </c>
      <c r="N14209" t="s">
        <v>9160</v>
      </c>
      <c r="O14209" t="s">
        <v>9647</v>
      </c>
      <c r="P14209">
        <v>0</v>
      </c>
      <c r="Q14209">
        <v>0</v>
      </c>
      <c r="R14209">
        <v>1</v>
      </c>
    </row>
    <row r="14210" spans="1:18" x14ac:dyDescent="0.25">
      <c r="A14210" t="s">
        <v>22377</v>
      </c>
      <c r="B14210">
        <v>2020</v>
      </c>
      <c r="C14210">
        <v>3</v>
      </c>
      <c r="D14210">
        <v>18</v>
      </c>
      <c r="E14210" t="s">
        <v>22281</v>
      </c>
      <c r="F14210" s="1" t="s">
        <v>3205</v>
      </c>
      <c r="G14210" s="1" t="s">
        <v>18031</v>
      </c>
      <c r="H14210" s="1" t="s">
        <v>3204</v>
      </c>
      <c r="I14210" t="s">
        <v>20099</v>
      </c>
      <c r="J14210" t="s">
        <v>23</v>
      </c>
      <c r="K14210">
        <v>3439.8</v>
      </c>
      <c r="L14210">
        <v>168300</v>
      </c>
      <c r="M14210">
        <v>48.93</v>
      </c>
      <c r="N14210" t="s">
        <v>9160</v>
      </c>
      <c r="O14210" t="s">
        <v>9647</v>
      </c>
      <c r="P14210">
        <v>0</v>
      </c>
      <c r="Q14210">
        <v>0</v>
      </c>
      <c r="R14210">
        <v>1</v>
      </c>
    </row>
    <row r="14211" spans="1:18" x14ac:dyDescent="0.25">
      <c r="A14211" t="s">
        <v>22550</v>
      </c>
      <c r="B14211">
        <v>2020</v>
      </c>
      <c r="C14211">
        <v>4</v>
      </c>
      <c r="D14211">
        <v>23</v>
      </c>
      <c r="E14211" t="s">
        <v>22281</v>
      </c>
      <c r="F14211" s="1" t="s">
        <v>3205</v>
      </c>
      <c r="G14211" s="1" t="s">
        <v>18031</v>
      </c>
      <c r="H14211" s="1" t="s">
        <v>3204</v>
      </c>
      <c r="I14211" t="s">
        <v>20099</v>
      </c>
      <c r="J14211" t="s">
        <v>23</v>
      </c>
      <c r="K14211">
        <v>1419.6</v>
      </c>
      <c r="L14211">
        <v>76329.02</v>
      </c>
      <c r="M14211">
        <v>53.77</v>
      </c>
      <c r="N14211" t="s">
        <v>9160</v>
      </c>
      <c r="O14211" t="s">
        <v>9647</v>
      </c>
      <c r="P14211">
        <v>0</v>
      </c>
      <c r="Q14211">
        <v>0</v>
      </c>
      <c r="R14211">
        <v>2</v>
      </c>
    </row>
    <row r="14212" spans="1:18" x14ac:dyDescent="0.25">
      <c r="A14212" t="s">
        <v>22423</v>
      </c>
      <c r="B14212">
        <v>2020</v>
      </c>
      <c r="C14212">
        <v>4</v>
      </c>
      <c r="D14212">
        <v>3</v>
      </c>
      <c r="E14212" t="s">
        <v>22281</v>
      </c>
      <c r="F14212" s="1" t="s">
        <v>3205</v>
      </c>
      <c r="G14212" s="1" t="s">
        <v>18031</v>
      </c>
      <c r="H14212" s="1" t="s">
        <v>3204</v>
      </c>
      <c r="I14212" t="s">
        <v>18051</v>
      </c>
      <c r="J14212" t="s">
        <v>23</v>
      </c>
      <c r="K14212">
        <v>1365</v>
      </c>
      <c r="L14212">
        <v>71775</v>
      </c>
      <c r="M14212">
        <v>52.58</v>
      </c>
      <c r="N14212" t="s">
        <v>9160</v>
      </c>
      <c r="O14212" t="s">
        <v>9647</v>
      </c>
      <c r="P14212">
        <v>0</v>
      </c>
      <c r="Q14212">
        <v>0</v>
      </c>
      <c r="R14212">
        <v>2</v>
      </c>
    </row>
    <row r="14213" spans="1:18" x14ac:dyDescent="0.25">
      <c r="A14213" t="s">
        <v>22308</v>
      </c>
      <c r="B14213">
        <v>2020</v>
      </c>
      <c r="C14213">
        <v>4</v>
      </c>
      <c r="D14213">
        <v>29</v>
      </c>
      <c r="E14213" t="s">
        <v>22299</v>
      </c>
      <c r="F14213" s="1" t="s">
        <v>3205</v>
      </c>
      <c r="G14213" s="1" t="s">
        <v>18031</v>
      </c>
      <c r="H14213" s="1" t="s">
        <v>3204</v>
      </c>
      <c r="I14213" t="s">
        <v>18051</v>
      </c>
      <c r="J14213" t="s">
        <v>23</v>
      </c>
      <c r="K14213">
        <v>1607.0519999999999</v>
      </c>
      <c r="L14213">
        <v>72720</v>
      </c>
      <c r="M14213">
        <v>45.25</v>
      </c>
      <c r="N14213" t="s">
        <v>9160</v>
      </c>
      <c r="O14213" t="s">
        <v>9647</v>
      </c>
      <c r="P14213">
        <v>0</v>
      </c>
      <c r="Q14213">
        <v>0</v>
      </c>
      <c r="R14213">
        <v>2</v>
      </c>
    </row>
    <row r="14214" spans="1:18" x14ac:dyDescent="0.25">
      <c r="A14214" t="s">
        <v>22435</v>
      </c>
      <c r="B14214">
        <v>2020</v>
      </c>
      <c r="C14214">
        <v>5</v>
      </c>
      <c r="D14214">
        <v>28</v>
      </c>
      <c r="E14214" t="s">
        <v>22281</v>
      </c>
      <c r="F14214" s="1" t="s">
        <v>3205</v>
      </c>
      <c r="G14214" s="1" t="s">
        <v>18031</v>
      </c>
      <c r="H14214" s="1" t="s">
        <v>3204</v>
      </c>
      <c r="I14214" t="s">
        <v>18051</v>
      </c>
      <c r="J14214" t="s">
        <v>23</v>
      </c>
      <c r="K14214">
        <v>2486.88</v>
      </c>
      <c r="L14214">
        <v>129195</v>
      </c>
      <c r="M14214">
        <v>51.95</v>
      </c>
      <c r="N14214" t="s">
        <v>9160</v>
      </c>
      <c r="O14214" t="s">
        <v>9647</v>
      </c>
      <c r="P14214">
        <v>0</v>
      </c>
      <c r="Q14214">
        <v>0</v>
      </c>
      <c r="R14214">
        <v>2</v>
      </c>
    </row>
    <row r="14215" spans="1:18" x14ac:dyDescent="0.25">
      <c r="A14215" t="s">
        <v>22380</v>
      </c>
      <c r="B14215">
        <v>2020</v>
      </c>
      <c r="C14215">
        <v>6</v>
      </c>
      <c r="D14215">
        <v>18</v>
      </c>
      <c r="E14215" t="s">
        <v>22321</v>
      </c>
      <c r="F14215" s="1" t="s">
        <v>3205</v>
      </c>
      <c r="G14215" s="1" t="s">
        <v>18031</v>
      </c>
      <c r="H14215" s="1" t="s">
        <v>3204</v>
      </c>
      <c r="I14215" t="s">
        <v>18051</v>
      </c>
      <c r="J14215" t="s">
        <v>23</v>
      </c>
      <c r="K14215">
        <v>1957.79</v>
      </c>
      <c r="L14215">
        <v>103782</v>
      </c>
      <c r="M14215">
        <v>53.01</v>
      </c>
      <c r="N14215" t="s">
        <v>9160</v>
      </c>
      <c r="O14215" t="s">
        <v>9647</v>
      </c>
      <c r="P14215">
        <v>0</v>
      </c>
      <c r="Q14215">
        <v>0</v>
      </c>
      <c r="R14215">
        <v>2</v>
      </c>
    </row>
    <row r="14216" spans="1:18" x14ac:dyDescent="0.25">
      <c r="A14216" t="s">
        <v>22457</v>
      </c>
      <c r="B14216">
        <v>2020</v>
      </c>
      <c r="C14216">
        <v>4</v>
      </c>
      <c r="D14216">
        <v>17</v>
      </c>
      <c r="E14216" t="s">
        <v>22321</v>
      </c>
      <c r="F14216" s="1" t="s">
        <v>3205</v>
      </c>
      <c r="G14216" s="1" t="s">
        <v>18031</v>
      </c>
      <c r="H14216" s="1" t="s">
        <v>3204</v>
      </c>
      <c r="I14216" t="s">
        <v>18066</v>
      </c>
      <c r="J14216" t="s">
        <v>23</v>
      </c>
      <c r="K14216">
        <v>879.2</v>
      </c>
      <c r="L14216">
        <v>49126</v>
      </c>
      <c r="M14216">
        <v>55.88</v>
      </c>
      <c r="N14216" t="s">
        <v>9160</v>
      </c>
      <c r="O14216" t="s">
        <v>9647</v>
      </c>
      <c r="P14216">
        <v>0</v>
      </c>
      <c r="Q14216">
        <v>0</v>
      </c>
      <c r="R14216">
        <v>2</v>
      </c>
    </row>
    <row r="14217" spans="1:18" x14ac:dyDescent="0.25">
      <c r="A14217" t="s">
        <v>22486</v>
      </c>
      <c r="B14217">
        <v>2020</v>
      </c>
      <c r="C14217">
        <v>5</v>
      </c>
      <c r="D14217">
        <v>8</v>
      </c>
      <c r="E14217" t="s">
        <v>22275</v>
      </c>
      <c r="F14217" s="1" t="s">
        <v>3205</v>
      </c>
      <c r="G14217" s="1" t="s">
        <v>18031</v>
      </c>
      <c r="H14217" s="1" t="s">
        <v>3204</v>
      </c>
      <c r="I14217" t="s">
        <v>20324</v>
      </c>
      <c r="J14217" t="s">
        <v>23</v>
      </c>
      <c r="K14217">
        <v>10117.08</v>
      </c>
      <c r="L14217">
        <v>445936.46</v>
      </c>
      <c r="M14217">
        <v>44.08</v>
      </c>
      <c r="N14217" t="s">
        <v>9160</v>
      </c>
      <c r="O14217" t="s">
        <v>9647</v>
      </c>
      <c r="P14217">
        <v>0</v>
      </c>
      <c r="Q14217">
        <v>0</v>
      </c>
      <c r="R14217">
        <v>2</v>
      </c>
    </row>
    <row r="14218" spans="1:18" x14ac:dyDescent="0.25">
      <c r="A14218" t="s">
        <v>22550</v>
      </c>
      <c r="B14218">
        <v>2020</v>
      </c>
      <c r="C14218">
        <v>4</v>
      </c>
      <c r="D14218">
        <v>23</v>
      </c>
      <c r="E14218" t="s">
        <v>22281</v>
      </c>
      <c r="F14218" s="1" t="s">
        <v>3205</v>
      </c>
      <c r="G14218" s="1" t="s">
        <v>18031</v>
      </c>
      <c r="H14218" s="1" t="s">
        <v>3204</v>
      </c>
      <c r="I14218" t="s">
        <v>18053</v>
      </c>
      <c r="J14218" t="s">
        <v>23</v>
      </c>
      <c r="K14218">
        <v>3514.848</v>
      </c>
      <c r="L14218">
        <v>168101.44</v>
      </c>
      <c r="M14218">
        <v>47.83</v>
      </c>
      <c r="N14218" t="s">
        <v>9162</v>
      </c>
      <c r="O14218" t="s">
        <v>9522</v>
      </c>
      <c r="P14218">
        <v>0</v>
      </c>
      <c r="Q14218">
        <v>0</v>
      </c>
      <c r="R14218">
        <v>2</v>
      </c>
    </row>
    <row r="14219" spans="1:18" x14ac:dyDescent="0.25">
      <c r="A14219" t="s">
        <v>22552</v>
      </c>
      <c r="B14219">
        <v>2020</v>
      </c>
      <c r="C14219">
        <v>1</v>
      </c>
      <c r="D14219">
        <v>31</v>
      </c>
      <c r="E14219" t="s">
        <v>22266</v>
      </c>
      <c r="F14219" s="1" t="s">
        <v>3205</v>
      </c>
      <c r="G14219" s="1" t="s">
        <v>18031</v>
      </c>
      <c r="H14219" s="1" t="s">
        <v>3204</v>
      </c>
      <c r="I14219" t="s">
        <v>18067</v>
      </c>
      <c r="J14219" t="s">
        <v>23</v>
      </c>
      <c r="K14219">
        <v>588.92399999999998</v>
      </c>
      <c r="L14219">
        <v>28365</v>
      </c>
      <c r="M14219">
        <v>48.16</v>
      </c>
      <c r="N14219" t="s">
        <v>9162</v>
      </c>
      <c r="O14219" t="s">
        <v>9522</v>
      </c>
      <c r="P14219">
        <v>0</v>
      </c>
      <c r="Q14219">
        <v>0</v>
      </c>
      <c r="R14219">
        <v>1</v>
      </c>
    </row>
    <row r="14220" spans="1:18" x14ac:dyDescent="0.25">
      <c r="A14220" t="s">
        <v>22553</v>
      </c>
      <c r="B14220">
        <v>2020</v>
      </c>
      <c r="C14220">
        <v>4</v>
      </c>
      <c r="D14220">
        <v>10</v>
      </c>
      <c r="E14220" t="s">
        <v>22554</v>
      </c>
      <c r="F14220" s="1" t="s">
        <v>3205</v>
      </c>
      <c r="G14220" s="1" t="s">
        <v>18031</v>
      </c>
      <c r="H14220" s="1" t="s">
        <v>3204</v>
      </c>
      <c r="I14220" t="s">
        <v>20117</v>
      </c>
      <c r="J14220" t="s">
        <v>23</v>
      </c>
      <c r="K14220">
        <v>562.84799999999996</v>
      </c>
      <c r="L14220">
        <v>44241.120000000003</v>
      </c>
      <c r="M14220">
        <v>78.599999999999994</v>
      </c>
      <c r="N14220" t="s">
        <v>9162</v>
      </c>
      <c r="O14220" t="s">
        <v>9522</v>
      </c>
      <c r="P14220">
        <v>0</v>
      </c>
      <c r="Q14220">
        <v>0</v>
      </c>
      <c r="R14220">
        <v>2</v>
      </c>
    </row>
    <row r="14221" spans="1:18" x14ac:dyDescent="0.25">
      <c r="A14221" t="s">
        <v>22555</v>
      </c>
      <c r="B14221">
        <v>2020</v>
      </c>
      <c r="C14221">
        <v>4</v>
      </c>
      <c r="D14221">
        <v>29</v>
      </c>
      <c r="E14221" t="s">
        <v>22281</v>
      </c>
      <c r="F14221" s="1" t="s">
        <v>3205</v>
      </c>
      <c r="G14221" s="1" t="s">
        <v>18031</v>
      </c>
      <c r="H14221" s="1" t="s">
        <v>3204</v>
      </c>
      <c r="I14221" t="s">
        <v>20117</v>
      </c>
      <c r="J14221" t="s">
        <v>23</v>
      </c>
      <c r="K14221">
        <v>5085.3119999999999</v>
      </c>
      <c r="L14221">
        <v>249410</v>
      </c>
      <c r="M14221">
        <v>49.05</v>
      </c>
      <c r="N14221" t="s">
        <v>9162</v>
      </c>
      <c r="O14221" t="s">
        <v>9522</v>
      </c>
      <c r="P14221">
        <v>0</v>
      </c>
      <c r="Q14221">
        <v>0</v>
      </c>
      <c r="R14221">
        <v>2</v>
      </c>
    </row>
    <row r="14222" spans="1:18" x14ac:dyDescent="0.25">
      <c r="A14222" t="s">
        <v>22482</v>
      </c>
      <c r="B14222">
        <v>2020</v>
      </c>
      <c r="C14222">
        <v>4</v>
      </c>
      <c r="D14222">
        <v>17</v>
      </c>
      <c r="E14222" t="s">
        <v>22187</v>
      </c>
      <c r="F14222" s="1" t="s">
        <v>3205</v>
      </c>
      <c r="G14222" s="1" t="s">
        <v>18072</v>
      </c>
      <c r="H14222" s="1" t="s">
        <v>3204</v>
      </c>
      <c r="I14222" t="s">
        <v>18078</v>
      </c>
      <c r="J14222" t="s">
        <v>23</v>
      </c>
      <c r="K14222">
        <v>1591.92</v>
      </c>
      <c r="L14222">
        <v>75820</v>
      </c>
      <c r="M14222">
        <v>47.63</v>
      </c>
      <c r="N14222" t="s">
        <v>21872</v>
      </c>
      <c r="O14222" t="s">
        <v>23211</v>
      </c>
      <c r="P14222">
        <v>0</v>
      </c>
      <c r="Q14222">
        <v>0</v>
      </c>
      <c r="R14222">
        <v>2</v>
      </c>
    </row>
    <row r="14223" spans="1:18" x14ac:dyDescent="0.25">
      <c r="A14223" t="s">
        <v>22260</v>
      </c>
      <c r="B14223">
        <v>2020</v>
      </c>
      <c r="C14223">
        <v>1</v>
      </c>
      <c r="D14223">
        <v>22</v>
      </c>
      <c r="E14223" t="s">
        <v>22200</v>
      </c>
      <c r="F14223" s="1" t="s">
        <v>3205</v>
      </c>
      <c r="G14223" s="1" t="s">
        <v>18072</v>
      </c>
      <c r="H14223" s="1" t="s">
        <v>3204</v>
      </c>
      <c r="I14223" t="s">
        <v>18083</v>
      </c>
      <c r="J14223" t="s">
        <v>23</v>
      </c>
      <c r="K14223">
        <v>1736.64</v>
      </c>
      <c r="L14223">
        <v>79665.009999999995</v>
      </c>
      <c r="M14223">
        <v>45.87</v>
      </c>
      <c r="N14223" t="s">
        <v>21872</v>
      </c>
      <c r="O14223" t="s">
        <v>23211</v>
      </c>
      <c r="P14223">
        <v>0</v>
      </c>
      <c r="Q14223">
        <v>0</v>
      </c>
      <c r="R14223">
        <v>1</v>
      </c>
    </row>
    <row r="14224" spans="1:18" x14ac:dyDescent="0.25">
      <c r="A14224" t="s">
        <v>22350</v>
      </c>
      <c r="B14224">
        <v>2020</v>
      </c>
      <c r="C14224">
        <v>1</v>
      </c>
      <c r="D14224">
        <v>31</v>
      </c>
      <c r="E14224" t="s">
        <v>22275</v>
      </c>
      <c r="F14224" s="1" t="s">
        <v>3205</v>
      </c>
      <c r="G14224" s="1" t="s">
        <v>18086</v>
      </c>
      <c r="H14224" s="1" t="s">
        <v>3204</v>
      </c>
      <c r="I14224" t="s">
        <v>18091</v>
      </c>
      <c r="J14224" t="s">
        <v>23</v>
      </c>
      <c r="K14224">
        <v>2318.4</v>
      </c>
      <c r="L14224">
        <v>105328.7</v>
      </c>
      <c r="M14224">
        <v>45.43</v>
      </c>
      <c r="N14224" t="s">
        <v>21876</v>
      </c>
      <c r="O14224" t="s">
        <v>23212</v>
      </c>
      <c r="P14224">
        <v>0</v>
      </c>
      <c r="Q14224">
        <v>0</v>
      </c>
      <c r="R14224">
        <v>1</v>
      </c>
    </row>
    <row r="14225" spans="1:18" x14ac:dyDescent="0.25">
      <c r="A14225" t="s">
        <v>22556</v>
      </c>
      <c r="B14225">
        <v>2020</v>
      </c>
      <c r="C14225">
        <v>6</v>
      </c>
      <c r="D14225">
        <v>11</v>
      </c>
      <c r="E14225" t="s">
        <v>22187</v>
      </c>
      <c r="F14225" s="1" t="s">
        <v>3205</v>
      </c>
      <c r="G14225" s="1" t="s">
        <v>19998</v>
      </c>
      <c r="H14225" s="1" t="s">
        <v>3204</v>
      </c>
      <c r="I14225" t="s">
        <v>20448</v>
      </c>
      <c r="J14225" t="s">
        <v>23</v>
      </c>
      <c r="K14225">
        <v>105.504</v>
      </c>
      <c r="L14225">
        <v>5460.05</v>
      </c>
      <c r="M14225">
        <v>51.75</v>
      </c>
      <c r="N14225" t="s">
        <v>22159</v>
      </c>
      <c r="O14225" t="s">
        <v>23213</v>
      </c>
      <c r="P14225">
        <v>0</v>
      </c>
      <c r="Q14225">
        <v>0</v>
      </c>
      <c r="R14225">
        <v>2</v>
      </c>
    </row>
    <row r="14226" spans="1:18" x14ac:dyDescent="0.25">
      <c r="A14226" t="s">
        <v>22233</v>
      </c>
      <c r="B14226">
        <v>2020</v>
      </c>
      <c r="C14226">
        <v>5</v>
      </c>
      <c r="D14226">
        <v>27</v>
      </c>
      <c r="E14226" t="s">
        <v>22187</v>
      </c>
      <c r="F14226" s="1" t="s">
        <v>3205</v>
      </c>
      <c r="G14226" s="1" t="s">
        <v>19998</v>
      </c>
      <c r="H14226" s="1" t="s">
        <v>3204</v>
      </c>
      <c r="I14226" t="s">
        <v>20402</v>
      </c>
      <c r="J14226" t="s">
        <v>23</v>
      </c>
      <c r="K14226">
        <v>994.75199999999995</v>
      </c>
      <c r="L14226">
        <v>52320.52</v>
      </c>
      <c r="M14226">
        <v>52.6</v>
      </c>
      <c r="N14226" t="s">
        <v>22111</v>
      </c>
      <c r="O14226" t="s">
        <v>23214</v>
      </c>
      <c r="P14226">
        <v>0</v>
      </c>
      <c r="Q14226">
        <v>0</v>
      </c>
      <c r="R14226">
        <v>2</v>
      </c>
    </row>
    <row r="14227" spans="1:18" x14ac:dyDescent="0.25">
      <c r="A14227" t="s">
        <v>22233</v>
      </c>
      <c r="B14227">
        <v>2020</v>
      </c>
      <c r="C14227">
        <v>5</v>
      </c>
      <c r="D14227">
        <v>27</v>
      </c>
      <c r="E14227" t="s">
        <v>22187</v>
      </c>
      <c r="F14227" s="1" t="s">
        <v>3205</v>
      </c>
      <c r="G14227" s="1" t="s">
        <v>19998</v>
      </c>
      <c r="H14227" s="1" t="s">
        <v>3204</v>
      </c>
      <c r="I14227" t="s">
        <v>20403</v>
      </c>
      <c r="J14227" t="s">
        <v>23</v>
      </c>
      <c r="K14227">
        <v>1497.78</v>
      </c>
      <c r="L14227">
        <v>78910.789999999994</v>
      </c>
      <c r="M14227">
        <v>52.69</v>
      </c>
      <c r="N14227" t="s">
        <v>22115</v>
      </c>
      <c r="O14227" t="s">
        <v>23215</v>
      </c>
      <c r="P14227">
        <v>0</v>
      </c>
      <c r="Q14227">
        <v>0</v>
      </c>
      <c r="R14227">
        <v>2</v>
      </c>
    </row>
    <row r="14228" spans="1:18" x14ac:dyDescent="0.25">
      <c r="A14228" t="s">
        <v>22238</v>
      </c>
      <c r="B14228">
        <v>2020</v>
      </c>
      <c r="C14228">
        <v>5</v>
      </c>
      <c r="D14228">
        <v>25</v>
      </c>
      <c r="E14228" t="s">
        <v>22240</v>
      </c>
      <c r="F14228" s="1" t="s">
        <v>3205</v>
      </c>
      <c r="G14228" s="1" t="s">
        <v>19998</v>
      </c>
      <c r="H14228" s="1" t="s">
        <v>7263</v>
      </c>
      <c r="I14228" t="s">
        <v>20401</v>
      </c>
      <c r="J14228" t="s">
        <v>23</v>
      </c>
      <c r="K14228">
        <v>392.5</v>
      </c>
      <c r="L14228">
        <v>120950</v>
      </c>
      <c r="M14228">
        <v>308.14999999999998</v>
      </c>
      <c r="N14228" t="s">
        <v>22157</v>
      </c>
      <c r="O14228" t="s">
        <v>23216</v>
      </c>
      <c r="P14228">
        <v>0</v>
      </c>
      <c r="Q14228">
        <v>0</v>
      </c>
      <c r="R14228">
        <v>2</v>
      </c>
    </row>
    <row r="14229" spans="1:18" x14ac:dyDescent="0.25">
      <c r="A14229" t="s">
        <v>22557</v>
      </c>
      <c r="B14229">
        <v>2020</v>
      </c>
      <c r="C14229">
        <v>1</v>
      </c>
      <c r="D14229">
        <v>16</v>
      </c>
      <c r="E14229" t="s">
        <v>22187</v>
      </c>
      <c r="F14229" s="1" t="s">
        <v>3205</v>
      </c>
      <c r="G14229" s="1" t="s">
        <v>20035</v>
      </c>
      <c r="H14229" s="1" t="s">
        <v>7263</v>
      </c>
      <c r="I14229" t="s">
        <v>20034</v>
      </c>
      <c r="J14229" t="s">
        <v>23</v>
      </c>
      <c r="K14229">
        <v>13.462</v>
      </c>
      <c r="L14229">
        <v>1047.3599999999999</v>
      </c>
      <c r="M14229">
        <v>77.8</v>
      </c>
      <c r="N14229" t="s">
        <v>22117</v>
      </c>
      <c r="O14229" t="s">
        <v>23217</v>
      </c>
      <c r="P14229">
        <v>0</v>
      </c>
      <c r="Q14229">
        <v>0</v>
      </c>
      <c r="R14229">
        <v>1</v>
      </c>
    </row>
    <row r="14230" spans="1:18" x14ac:dyDescent="0.25">
      <c r="A14230" t="s">
        <v>22558</v>
      </c>
      <c r="B14230">
        <v>2020</v>
      </c>
      <c r="C14230">
        <v>6</v>
      </c>
      <c r="D14230">
        <v>25</v>
      </c>
      <c r="E14230" t="s">
        <v>22187</v>
      </c>
      <c r="F14230" s="1" t="s">
        <v>3205</v>
      </c>
      <c r="G14230" s="1" t="s">
        <v>3967</v>
      </c>
      <c r="H14230" s="1" t="s">
        <v>3204</v>
      </c>
      <c r="I14230" t="s">
        <v>20502</v>
      </c>
      <c r="J14230" t="s">
        <v>23</v>
      </c>
      <c r="K14230">
        <v>510</v>
      </c>
      <c r="L14230">
        <v>23327.03</v>
      </c>
      <c r="M14230">
        <v>45.74</v>
      </c>
      <c r="N14230" t="s">
        <v>22176</v>
      </c>
      <c r="O14230" t="s">
        <v>23218</v>
      </c>
      <c r="P14230">
        <v>0</v>
      </c>
      <c r="Q14230">
        <v>0</v>
      </c>
      <c r="R14230">
        <v>2</v>
      </c>
    </row>
    <row r="14231" spans="1:18" x14ac:dyDescent="0.25">
      <c r="A14231" t="s">
        <v>22559</v>
      </c>
      <c r="B14231">
        <v>2020</v>
      </c>
      <c r="C14231">
        <v>2</v>
      </c>
      <c r="D14231">
        <v>19</v>
      </c>
      <c r="E14231" t="s">
        <v>22560</v>
      </c>
      <c r="F14231" s="1" t="s">
        <v>3205</v>
      </c>
      <c r="G14231" s="1" t="s">
        <v>3967</v>
      </c>
      <c r="H14231" s="1" t="s">
        <v>3206</v>
      </c>
      <c r="I14231" t="s">
        <v>20067</v>
      </c>
      <c r="J14231" t="s">
        <v>23</v>
      </c>
      <c r="K14231">
        <v>905.11199999999997</v>
      </c>
      <c r="L14231">
        <v>77830.02</v>
      </c>
      <c r="M14231">
        <v>85.99</v>
      </c>
      <c r="N14231" t="s">
        <v>9210</v>
      </c>
      <c r="O14231" t="s">
        <v>23219</v>
      </c>
      <c r="P14231">
        <v>0</v>
      </c>
      <c r="Q14231">
        <v>0</v>
      </c>
      <c r="R14231">
        <v>1</v>
      </c>
    </row>
    <row r="14232" spans="1:18" x14ac:dyDescent="0.25">
      <c r="A14232" t="s">
        <v>22561</v>
      </c>
      <c r="B14232">
        <v>2020</v>
      </c>
      <c r="C14232">
        <v>4</v>
      </c>
      <c r="D14232">
        <v>15</v>
      </c>
      <c r="E14232" t="s">
        <v>22563</v>
      </c>
      <c r="F14232" s="1" t="s">
        <v>3205</v>
      </c>
      <c r="G14232" s="1" t="s">
        <v>3967</v>
      </c>
      <c r="H14232" s="1" t="s">
        <v>3206</v>
      </c>
      <c r="I14232" t="s">
        <v>20067</v>
      </c>
      <c r="J14232" t="s">
        <v>23</v>
      </c>
      <c r="K14232">
        <v>102.502</v>
      </c>
      <c r="L14232">
        <v>9282</v>
      </c>
      <c r="M14232">
        <v>90.55</v>
      </c>
      <c r="N14232" t="s">
        <v>9210</v>
      </c>
      <c r="O14232" t="s">
        <v>23219</v>
      </c>
      <c r="P14232">
        <v>0</v>
      </c>
      <c r="Q14232">
        <v>0</v>
      </c>
      <c r="R14232">
        <v>2</v>
      </c>
    </row>
    <row r="14233" spans="1:18" x14ac:dyDescent="0.25">
      <c r="A14233" t="s">
        <v>22564</v>
      </c>
      <c r="B14233">
        <v>2020</v>
      </c>
      <c r="C14233">
        <v>6</v>
      </c>
      <c r="D14233">
        <v>2</v>
      </c>
      <c r="E14233" t="s">
        <v>22560</v>
      </c>
      <c r="F14233" s="1" t="s">
        <v>3205</v>
      </c>
      <c r="G14233" s="1" t="s">
        <v>3967</v>
      </c>
      <c r="H14233" s="1" t="s">
        <v>3206</v>
      </c>
      <c r="I14233" t="s">
        <v>20432</v>
      </c>
      <c r="J14233" t="s">
        <v>23</v>
      </c>
      <c r="K14233">
        <v>125.048</v>
      </c>
      <c r="L14233">
        <v>11910</v>
      </c>
      <c r="M14233">
        <v>95.24</v>
      </c>
      <c r="N14233" t="s">
        <v>9211</v>
      </c>
      <c r="O14233" t="s">
        <v>23220</v>
      </c>
      <c r="P14233">
        <v>0</v>
      </c>
      <c r="Q14233">
        <v>0</v>
      </c>
      <c r="R14233">
        <v>2</v>
      </c>
    </row>
    <row r="14234" spans="1:18" x14ac:dyDescent="0.25">
      <c r="A14234" t="s">
        <v>22559</v>
      </c>
      <c r="B14234">
        <v>2020</v>
      </c>
      <c r="C14234">
        <v>2</v>
      </c>
      <c r="D14234">
        <v>19</v>
      </c>
      <c r="E14234" t="s">
        <v>22560</v>
      </c>
      <c r="F14234" s="1" t="s">
        <v>3205</v>
      </c>
      <c r="G14234" s="1" t="s">
        <v>3967</v>
      </c>
      <c r="H14234" s="1" t="s">
        <v>3206</v>
      </c>
      <c r="I14234" t="s">
        <v>20066</v>
      </c>
      <c r="J14234" t="s">
        <v>23</v>
      </c>
      <c r="K14234">
        <v>620</v>
      </c>
      <c r="L14234">
        <v>51460.01</v>
      </c>
      <c r="M14234">
        <v>83</v>
      </c>
      <c r="N14234" t="s">
        <v>9215</v>
      </c>
      <c r="O14234" t="s">
        <v>9683</v>
      </c>
      <c r="P14234">
        <v>0</v>
      </c>
      <c r="Q14234">
        <v>0</v>
      </c>
      <c r="R14234">
        <v>1</v>
      </c>
    </row>
    <row r="14235" spans="1:18" x14ac:dyDescent="0.25">
      <c r="A14235" t="s">
        <v>22565</v>
      </c>
      <c r="B14235">
        <v>2020</v>
      </c>
      <c r="C14235">
        <v>3</v>
      </c>
      <c r="D14235">
        <v>28</v>
      </c>
      <c r="E14235" t="s">
        <v>22563</v>
      </c>
      <c r="F14235" s="1" t="s">
        <v>3205</v>
      </c>
      <c r="G14235" s="1" t="s">
        <v>3967</v>
      </c>
      <c r="H14235" s="1" t="s">
        <v>3206</v>
      </c>
      <c r="I14235" t="s">
        <v>20066</v>
      </c>
      <c r="J14235" t="s">
        <v>23</v>
      </c>
      <c r="K14235">
        <v>120.96</v>
      </c>
      <c r="L14235">
        <v>12035</v>
      </c>
      <c r="M14235">
        <v>99.5</v>
      </c>
      <c r="N14235" t="s">
        <v>9215</v>
      </c>
      <c r="O14235" t="s">
        <v>9683</v>
      </c>
      <c r="P14235">
        <v>0</v>
      </c>
      <c r="Q14235">
        <v>0</v>
      </c>
      <c r="R14235">
        <v>1</v>
      </c>
    </row>
    <row r="14236" spans="1:18" x14ac:dyDescent="0.25">
      <c r="A14236" t="s">
        <v>22566</v>
      </c>
      <c r="B14236">
        <v>2020</v>
      </c>
      <c r="C14236">
        <v>5</v>
      </c>
      <c r="D14236">
        <v>22</v>
      </c>
      <c r="E14236" t="s">
        <v>22560</v>
      </c>
      <c r="F14236" s="1" t="s">
        <v>3205</v>
      </c>
      <c r="G14236" s="1" t="s">
        <v>3967</v>
      </c>
      <c r="H14236" s="1" t="s">
        <v>7263</v>
      </c>
      <c r="I14236" t="s">
        <v>18141</v>
      </c>
      <c r="J14236" t="s">
        <v>23</v>
      </c>
      <c r="K14236">
        <v>1254.5999999999999</v>
      </c>
      <c r="L14236">
        <v>103700</v>
      </c>
      <c r="M14236">
        <v>82.66</v>
      </c>
      <c r="N14236" t="s">
        <v>21893</v>
      </c>
      <c r="O14236" t="s">
        <v>23221</v>
      </c>
      <c r="P14236">
        <v>0</v>
      </c>
      <c r="Q14236">
        <v>0</v>
      </c>
      <c r="R14236">
        <v>2</v>
      </c>
    </row>
    <row r="14237" spans="1:18" x14ac:dyDescent="0.25">
      <c r="A14237" t="s">
        <v>22564</v>
      </c>
      <c r="B14237">
        <v>2020</v>
      </c>
      <c r="C14237">
        <v>6</v>
      </c>
      <c r="D14237">
        <v>2</v>
      </c>
      <c r="E14237" t="s">
        <v>22560</v>
      </c>
      <c r="F14237" s="1" t="s">
        <v>3205</v>
      </c>
      <c r="G14237" s="1" t="s">
        <v>3967</v>
      </c>
      <c r="H14237" s="1" t="s">
        <v>3206</v>
      </c>
      <c r="I14237" t="s">
        <v>20433</v>
      </c>
      <c r="J14237" t="s">
        <v>23</v>
      </c>
      <c r="K14237">
        <v>238.50299999999999</v>
      </c>
      <c r="L14237">
        <v>22135.68</v>
      </c>
      <c r="M14237">
        <v>92.81</v>
      </c>
      <c r="N14237" t="s">
        <v>21933</v>
      </c>
      <c r="O14237" t="s">
        <v>23222</v>
      </c>
      <c r="P14237">
        <v>0</v>
      </c>
      <c r="Q14237">
        <v>0</v>
      </c>
      <c r="R14237">
        <v>2</v>
      </c>
    </row>
    <row r="14238" spans="1:18" x14ac:dyDescent="0.25">
      <c r="A14238" t="s">
        <v>22567</v>
      </c>
      <c r="B14238">
        <v>2020</v>
      </c>
      <c r="C14238">
        <v>2</v>
      </c>
      <c r="D14238">
        <v>4</v>
      </c>
      <c r="E14238" t="s">
        <v>22560</v>
      </c>
      <c r="F14238" s="1" t="s">
        <v>3205</v>
      </c>
      <c r="G14238" s="1" t="s">
        <v>3967</v>
      </c>
      <c r="H14238" s="1" t="s">
        <v>3206</v>
      </c>
      <c r="I14238" t="s">
        <v>18457</v>
      </c>
      <c r="J14238" t="s">
        <v>23</v>
      </c>
      <c r="K14238">
        <v>5146.8999999999996</v>
      </c>
      <c r="L14238">
        <v>426620.09</v>
      </c>
      <c r="M14238">
        <v>82.89</v>
      </c>
      <c r="N14238" t="s">
        <v>10625</v>
      </c>
      <c r="O14238" t="s">
        <v>10648</v>
      </c>
      <c r="P14238">
        <v>0</v>
      </c>
      <c r="Q14238">
        <v>0</v>
      </c>
      <c r="R14238">
        <v>1</v>
      </c>
    </row>
    <row r="14239" spans="1:18" x14ac:dyDescent="0.25">
      <c r="A14239" t="s">
        <v>22558</v>
      </c>
      <c r="B14239">
        <v>2020</v>
      </c>
      <c r="C14239">
        <v>6</v>
      </c>
      <c r="D14239">
        <v>25</v>
      </c>
      <c r="E14239" t="s">
        <v>22187</v>
      </c>
      <c r="F14239" s="1" t="s">
        <v>3205</v>
      </c>
      <c r="G14239" s="1" t="s">
        <v>3967</v>
      </c>
      <c r="H14239" s="1" t="s">
        <v>7263</v>
      </c>
      <c r="I14239" t="s">
        <v>20503</v>
      </c>
      <c r="J14239" t="s">
        <v>23</v>
      </c>
      <c r="K14239">
        <v>1100.8800000000001</v>
      </c>
      <c r="L14239">
        <v>50789.31</v>
      </c>
      <c r="M14239">
        <v>46.14</v>
      </c>
      <c r="N14239" t="s">
        <v>21954</v>
      </c>
      <c r="O14239" t="s">
        <v>23223</v>
      </c>
      <c r="P14239">
        <v>0</v>
      </c>
      <c r="Q14239">
        <v>0</v>
      </c>
      <c r="R14239">
        <v>2</v>
      </c>
    </row>
    <row r="14240" spans="1:18" x14ac:dyDescent="0.25">
      <c r="A14240" t="s">
        <v>22569</v>
      </c>
      <c r="B14240">
        <v>2020</v>
      </c>
      <c r="C14240">
        <v>3</v>
      </c>
      <c r="D14240">
        <v>25</v>
      </c>
      <c r="E14240" t="s">
        <v>22570</v>
      </c>
      <c r="F14240" s="1" t="s">
        <v>3205</v>
      </c>
      <c r="G14240" s="1" t="s">
        <v>3967</v>
      </c>
      <c r="H14240" s="1" t="s">
        <v>3206</v>
      </c>
      <c r="I14240" t="s">
        <v>20049</v>
      </c>
      <c r="J14240" t="s">
        <v>23</v>
      </c>
      <c r="K14240">
        <v>1477.48</v>
      </c>
      <c r="L14240">
        <v>84911.1</v>
      </c>
      <c r="M14240">
        <v>57.47</v>
      </c>
      <c r="N14240" t="s">
        <v>10467</v>
      </c>
      <c r="O14240" t="s">
        <v>23224</v>
      </c>
      <c r="P14240">
        <v>0</v>
      </c>
      <c r="Q14240">
        <v>0</v>
      </c>
      <c r="R14240">
        <v>1</v>
      </c>
    </row>
    <row r="14241" spans="1:18" x14ac:dyDescent="0.25">
      <c r="A14241" t="s">
        <v>22559</v>
      </c>
      <c r="B14241">
        <v>2020</v>
      </c>
      <c r="C14241">
        <v>2</v>
      </c>
      <c r="D14241">
        <v>19</v>
      </c>
      <c r="E14241" t="s">
        <v>22560</v>
      </c>
      <c r="F14241" s="1" t="s">
        <v>3205</v>
      </c>
      <c r="G14241" s="1" t="s">
        <v>3967</v>
      </c>
      <c r="H14241" s="1" t="s">
        <v>3206</v>
      </c>
      <c r="I14241" t="s">
        <v>20087</v>
      </c>
      <c r="J14241" t="s">
        <v>23</v>
      </c>
      <c r="K14241">
        <v>345</v>
      </c>
      <c r="L14241">
        <v>28635</v>
      </c>
      <c r="M14241">
        <v>83</v>
      </c>
      <c r="N14241" t="s">
        <v>10467</v>
      </c>
      <c r="O14241" t="s">
        <v>23224</v>
      </c>
      <c r="P14241">
        <v>0</v>
      </c>
      <c r="Q14241">
        <v>0</v>
      </c>
      <c r="R14241">
        <v>1</v>
      </c>
    </row>
    <row r="14242" spans="1:18" x14ac:dyDescent="0.25">
      <c r="A14242" t="s">
        <v>22571</v>
      </c>
      <c r="B14242">
        <v>2020</v>
      </c>
      <c r="C14242">
        <v>4</v>
      </c>
      <c r="D14242">
        <v>22</v>
      </c>
      <c r="E14242" t="s">
        <v>22563</v>
      </c>
      <c r="F14242" s="1" t="s">
        <v>3205</v>
      </c>
      <c r="G14242" s="1" t="s">
        <v>3967</v>
      </c>
      <c r="H14242" s="1" t="s">
        <v>3206</v>
      </c>
      <c r="I14242" t="s">
        <v>20152</v>
      </c>
      <c r="J14242" t="s">
        <v>23</v>
      </c>
      <c r="K14242">
        <v>807.76400000000001</v>
      </c>
      <c r="L14242">
        <v>91942.49</v>
      </c>
      <c r="M14242">
        <v>113.82</v>
      </c>
      <c r="N14242" t="s">
        <v>22134</v>
      </c>
      <c r="O14242" t="s">
        <v>23225</v>
      </c>
      <c r="P14242">
        <v>0</v>
      </c>
      <c r="Q14242">
        <v>0</v>
      </c>
      <c r="R14242">
        <v>2</v>
      </c>
    </row>
    <row r="14243" spans="1:18" x14ac:dyDescent="0.25">
      <c r="A14243" t="s">
        <v>22572</v>
      </c>
      <c r="B14243">
        <v>2020</v>
      </c>
      <c r="C14243">
        <v>4</v>
      </c>
      <c r="D14243">
        <v>10</v>
      </c>
      <c r="E14243" t="s">
        <v>22187</v>
      </c>
      <c r="F14243" s="1" t="s">
        <v>3205</v>
      </c>
      <c r="G14243" s="1" t="s">
        <v>3967</v>
      </c>
      <c r="H14243" s="1" t="s">
        <v>3204</v>
      </c>
      <c r="I14243" t="s">
        <v>20115</v>
      </c>
      <c r="J14243" t="s">
        <v>23</v>
      </c>
      <c r="K14243">
        <v>25.841999999999999</v>
      </c>
      <c r="L14243">
        <v>5875</v>
      </c>
      <c r="M14243">
        <v>227.34</v>
      </c>
      <c r="N14243" t="s">
        <v>9229</v>
      </c>
      <c r="O14243" t="s">
        <v>9713</v>
      </c>
      <c r="P14243">
        <v>0</v>
      </c>
      <c r="Q14243">
        <v>0</v>
      </c>
      <c r="R14243">
        <v>2</v>
      </c>
    </row>
    <row r="14244" spans="1:18" x14ac:dyDescent="0.25">
      <c r="A14244" t="s">
        <v>22231</v>
      </c>
      <c r="B14244">
        <v>2020</v>
      </c>
      <c r="C14244">
        <v>4</v>
      </c>
      <c r="D14244">
        <v>24</v>
      </c>
      <c r="E14244" t="s">
        <v>22187</v>
      </c>
      <c r="F14244" s="1" t="s">
        <v>3205</v>
      </c>
      <c r="G14244" s="1" t="s">
        <v>3967</v>
      </c>
      <c r="H14244" s="1" t="s">
        <v>3204</v>
      </c>
      <c r="I14244" t="s">
        <v>20115</v>
      </c>
      <c r="J14244" t="s">
        <v>23</v>
      </c>
      <c r="K14244">
        <v>107.67</v>
      </c>
      <c r="L14244">
        <v>21324.54</v>
      </c>
      <c r="M14244">
        <v>198.05</v>
      </c>
      <c r="N14244" t="s">
        <v>9229</v>
      </c>
      <c r="O14244" t="s">
        <v>9713</v>
      </c>
      <c r="P14244">
        <v>0</v>
      </c>
      <c r="Q14244">
        <v>0</v>
      </c>
      <c r="R14244">
        <v>2</v>
      </c>
    </row>
    <row r="14245" spans="1:18" x14ac:dyDescent="0.25">
      <c r="A14245" t="s">
        <v>22188</v>
      </c>
      <c r="B14245">
        <v>2020</v>
      </c>
      <c r="C14245">
        <v>5</v>
      </c>
      <c r="D14245">
        <v>27</v>
      </c>
      <c r="E14245" t="s">
        <v>22187</v>
      </c>
      <c r="F14245" s="1" t="s">
        <v>3205</v>
      </c>
      <c r="G14245" s="1" t="s">
        <v>3967</v>
      </c>
      <c r="H14245" s="1" t="s">
        <v>3204</v>
      </c>
      <c r="I14245" t="s">
        <v>18153</v>
      </c>
      <c r="J14245" t="s">
        <v>23</v>
      </c>
      <c r="K14245">
        <v>49.8</v>
      </c>
      <c r="L14245">
        <v>2370.02</v>
      </c>
      <c r="M14245">
        <v>47.59</v>
      </c>
      <c r="N14245" t="s">
        <v>9230</v>
      </c>
      <c r="O14245" t="s">
        <v>9504</v>
      </c>
      <c r="P14245">
        <v>0</v>
      </c>
      <c r="Q14245">
        <v>0</v>
      </c>
      <c r="R14245">
        <v>2</v>
      </c>
    </row>
    <row r="14246" spans="1:18" x14ac:dyDescent="0.25">
      <c r="A14246" t="s">
        <v>22573</v>
      </c>
      <c r="B14246">
        <v>2020</v>
      </c>
      <c r="C14246">
        <v>3</v>
      </c>
      <c r="D14246">
        <v>12</v>
      </c>
      <c r="E14246" t="s">
        <v>22570</v>
      </c>
      <c r="F14246" s="1" t="s">
        <v>3205</v>
      </c>
      <c r="G14246" s="1" t="s">
        <v>3967</v>
      </c>
      <c r="H14246" s="1" t="s">
        <v>3206</v>
      </c>
      <c r="I14246" t="s">
        <v>18519</v>
      </c>
      <c r="J14246" t="s">
        <v>23</v>
      </c>
      <c r="K14246">
        <v>20307.36</v>
      </c>
      <c r="L14246">
        <v>1137192</v>
      </c>
      <c r="M14246">
        <v>56</v>
      </c>
      <c r="N14246" t="s">
        <v>9232</v>
      </c>
      <c r="O14246" t="s">
        <v>9511</v>
      </c>
      <c r="P14246">
        <v>0</v>
      </c>
      <c r="Q14246">
        <v>0</v>
      </c>
      <c r="R14246">
        <v>1</v>
      </c>
    </row>
    <row r="14247" spans="1:18" x14ac:dyDescent="0.25">
      <c r="A14247" t="s">
        <v>22574</v>
      </c>
      <c r="B14247">
        <v>2020</v>
      </c>
      <c r="C14247">
        <v>3</v>
      </c>
      <c r="D14247">
        <v>16</v>
      </c>
      <c r="E14247" t="s">
        <v>22570</v>
      </c>
      <c r="F14247" s="1" t="s">
        <v>3205</v>
      </c>
      <c r="G14247" s="1" t="s">
        <v>3967</v>
      </c>
      <c r="H14247" s="1" t="s">
        <v>3206</v>
      </c>
      <c r="I14247" t="s">
        <v>18519</v>
      </c>
      <c r="J14247" t="s">
        <v>23</v>
      </c>
      <c r="K14247">
        <v>1236.96</v>
      </c>
      <c r="L14247">
        <v>69272</v>
      </c>
      <c r="M14247">
        <v>56</v>
      </c>
      <c r="N14247" t="s">
        <v>9232</v>
      </c>
      <c r="O14247" t="s">
        <v>9511</v>
      </c>
      <c r="P14247">
        <v>0</v>
      </c>
      <c r="Q14247">
        <v>0</v>
      </c>
      <c r="R14247">
        <v>1</v>
      </c>
    </row>
    <row r="14248" spans="1:18" x14ac:dyDescent="0.25">
      <c r="A14248" t="s">
        <v>22569</v>
      </c>
      <c r="B14248">
        <v>2020</v>
      </c>
      <c r="C14248">
        <v>3</v>
      </c>
      <c r="D14248">
        <v>25</v>
      </c>
      <c r="E14248" t="s">
        <v>22570</v>
      </c>
      <c r="F14248" s="1" t="s">
        <v>3205</v>
      </c>
      <c r="G14248" s="1" t="s">
        <v>3967</v>
      </c>
      <c r="H14248" s="1" t="s">
        <v>3206</v>
      </c>
      <c r="I14248" t="s">
        <v>18519</v>
      </c>
      <c r="J14248" t="s">
        <v>23</v>
      </c>
      <c r="K14248">
        <v>11751.12</v>
      </c>
      <c r="L14248">
        <v>658112</v>
      </c>
      <c r="M14248">
        <v>56</v>
      </c>
      <c r="N14248" t="s">
        <v>9232</v>
      </c>
      <c r="O14248" t="s">
        <v>9511</v>
      </c>
      <c r="P14248">
        <v>0</v>
      </c>
      <c r="Q14248">
        <v>0</v>
      </c>
      <c r="R14248">
        <v>1</v>
      </c>
    </row>
    <row r="14249" spans="1:18" x14ac:dyDescent="0.25">
      <c r="A14249" t="s">
        <v>22575</v>
      </c>
      <c r="B14249">
        <v>2020</v>
      </c>
      <c r="C14249">
        <v>4</v>
      </c>
      <c r="D14249">
        <v>9</v>
      </c>
      <c r="E14249" t="s">
        <v>22570</v>
      </c>
      <c r="F14249" s="1" t="s">
        <v>3205</v>
      </c>
      <c r="G14249" s="1" t="s">
        <v>3967</v>
      </c>
      <c r="H14249" s="1" t="s">
        <v>3206</v>
      </c>
      <c r="I14249" t="s">
        <v>18519</v>
      </c>
      <c r="J14249" t="s">
        <v>23</v>
      </c>
      <c r="K14249">
        <v>4947.84</v>
      </c>
      <c r="L14249">
        <v>277144</v>
      </c>
      <c r="M14249">
        <v>56.01</v>
      </c>
      <c r="N14249" t="s">
        <v>9232</v>
      </c>
      <c r="O14249" t="s">
        <v>9511</v>
      </c>
      <c r="P14249">
        <v>0</v>
      </c>
      <c r="Q14249">
        <v>0</v>
      </c>
      <c r="R14249">
        <v>2</v>
      </c>
    </row>
    <row r="14250" spans="1:18" x14ac:dyDescent="0.25">
      <c r="A14250" t="s">
        <v>22577</v>
      </c>
      <c r="B14250">
        <v>2020</v>
      </c>
      <c r="C14250">
        <v>4</v>
      </c>
      <c r="D14250">
        <v>30</v>
      </c>
      <c r="E14250" t="s">
        <v>22570</v>
      </c>
      <c r="F14250" s="1" t="s">
        <v>3205</v>
      </c>
      <c r="G14250" s="1" t="s">
        <v>3967</v>
      </c>
      <c r="H14250" s="1" t="s">
        <v>3206</v>
      </c>
      <c r="I14250" t="s">
        <v>18519</v>
      </c>
      <c r="J14250" t="s">
        <v>23</v>
      </c>
      <c r="K14250">
        <v>16698.96</v>
      </c>
      <c r="L14250">
        <v>901854</v>
      </c>
      <c r="M14250">
        <v>54.01</v>
      </c>
      <c r="N14250" t="s">
        <v>9232</v>
      </c>
      <c r="O14250" t="s">
        <v>9511</v>
      </c>
      <c r="P14250">
        <v>0</v>
      </c>
      <c r="Q14250">
        <v>0</v>
      </c>
      <c r="R14250">
        <v>2</v>
      </c>
    </row>
    <row r="14251" spans="1:18" x14ac:dyDescent="0.25">
      <c r="A14251" t="s">
        <v>22578</v>
      </c>
      <c r="B14251">
        <v>2020</v>
      </c>
      <c r="C14251">
        <v>4</v>
      </c>
      <c r="D14251">
        <v>30</v>
      </c>
      <c r="E14251" t="s">
        <v>22570</v>
      </c>
      <c r="F14251" s="1" t="s">
        <v>3205</v>
      </c>
      <c r="G14251" s="1" t="s">
        <v>3967</v>
      </c>
      <c r="H14251" s="1" t="s">
        <v>3206</v>
      </c>
      <c r="I14251" t="s">
        <v>18519</v>
      </c>
      <c r="J14251" t="s">
        <v>23</v>
      </c>
      <c r="K14251">
        <v>19791.36</v>
      </c>
      <c r="L14251">
        <v>1068714</v>
      </c>
      <c r="M14251">
        <v>54</v>
      </c>
      <c r="N14251" t="s">
        <v>9232</v>
      </c>
      <c r="O14251" t="s">
        <v>9511</v>
      </c>
      <c r="P14251">
        <v>0</v>
      </c>
      <c r="Q14251">
        <v>0</v>
      </c>
      <c r="R14251">
        <v>2</v>
      </c>
    </row>
    <row r="14252" spans="1:18" x14ac:dyDescent="0.25">
      <c r="A14252" t="s">
        <v>22579</v>
      </c>
      <c r="B14252">
        <v>2020</v>
      </c>
      <c r="C14252">
        <v>1</v>
      </c>
      <c r="D14252">
        <v>16</v>
      </c>
      <c r="E14252" t="s">
        <v>22563</v>
      </c>
      <c r="F14252" s="1" t="s">
        <v>3205</v>
      </c>
      <c r="G14252" s="1" t="s">
        <v>3967</v>
      </c>
      <c r="H14252" s="1" t="s">
        <v>3206</v>
      </c>
      <c r="I14252" t="s">
        <v>18397</v>
      </c>
      <c r="J14252" t="s">
        <v>23</v>
      </c>
      <c r="K14252">
        <v>7339.2960000000003</v>
      </c>
      <c r="L14252">
        <v>592121.94999999995</v>
      </c>
      <c r="M14252">
        <v>80.680000000000007</v>
      </c>
      <c r="N14252" t="s">
        <v>9232</v>
      </c>
      <c r="O14252" t="s">
        <v>9511</v>
      </c>
      <c r="P14252">
        <v>0</v>
      </c>
      <c r="Q14252">
        <v>0</v>
      </c>
      <c r="R14252">
        <v>1</v>
      </c>
    </row>
    <row r="14253" spans="1:18" x14ac:dyDescent="0.25">
      <c r="A14253" t="s">
        <v>22580</v>
      </c>
      <c r="B14253">
        <v>2020</v>
      </c>
      <c r="C14253">
        <v>1</v>
      </c>
      <c r="D14253">
        <v>19</v>
      </c>
      <c r="E14253" t="s">
        <v>22560</v>
      </c>
      <c r="F14253" s="1" t="s">
        <v>3205</v>
      </c>
      <c r="G14253" s="1" t="s">
        <v>3967</v>
      </c>
      <c r="H14253" s="1" t="s">
        <v>3206</v>
      </c>
      <c r="I14253" t="s">
        <v>18397</v>
      </c>
      <c r="J14253" t="s">
        <v>23</v>
      </c>
      <c r="K14253">
        <v>19245.036</v>
      </c>
      <c r="L14253">
        <v>1593270</v>
      </c>
      <c r="M14253">
        <v>82.79</v>
      </c>
      <c r="N14253" t="s">
        <v>9232</v>
      </c>
      <c r="O14253" t="s">
        <v>9511</v>
      </c>
      <c r="P14253">
        <v>0</v>
      </c>
      <c r="Q14253">
        <v>0</v>
      </c>
      <c r="R14253">
        <v>1</v>
      </c>
    </row>
    <row r="14254" spans="1:18" x14ac:dyDescent="0.25">
      <c r="A14254" t="s">
        <v>22582</v>
      </c>
      <c r="B14254">
        <v>2020</v>
      </c>
      <c r="C14254">
        <v>1</v>
      </c>
      <c r="D14254">
        <v>21</v>
      </c>
      <c r="E14254" t="s">
        <v>22560</v>
      </c>
      <c r="F14254" s="1" t="s">
        <v>3205</v>
      </c>
      <c r="G14254" s="1" t="s">
        <v>3967</v>
      </c>
      <c r="H14254" s="1" t="s">
        <v>3206</v>
      </c>
      <c r="I14254" t="s">
        <v>18397</v>
      </c>
      <c r="J14254" t="s">
        <v>23</v>
      </c>
      <c r="K14254">
        <v>11323.338</v>
      </c>
      <c r="L14254">
        <v>931905</v>
      </c>
      <c r="M14254">
        <v>82.3</v>
      </c>
      <c r="N14254" t="s">
        <v>9232</v>
      </c>
      <c r="O14254" t="s">
        <v>9511</v>
      </c>
      <c r="P14254">
        <v>0</v>
      </c>
      <c r="Q14254">
        <v>0</v>
      </c>
      <c r="R14254">
        <v>1</v>
      </c>
    </row>
    <row r="14255" spans="1:18" x14ac:dyDescent="0.25">
      <c r="A14255" t="s">
        <v>22584</v>
      </c>
      <c r="B14255">
        <v>2020</v>
      </c>
      <c r="C14255">
        <v>1</v>
      </c>
      <c r="D14255">
        <v>24</v>
      </c>
      <c r="E14255" t="s">
        <v>22560</v>
      </c>
      <c r="F14255" s="1" t="s">
        <v>3205</v>
      </c>
      <c r="G14255" s="1" t="s">
        <v>3967</v>
      </c>
      <c r="H14255" s="1" t="s">
        <v>3206</v>
      </c>
      <c r="I14255" t="s">
        <v>18397</v>
      </c>
      <c r="J14255" t="s">
        <v>23</v>
      </c>
      <c r="K14255">
        <v>12601.53</v>
      </c>
      <c r="L14255">
        <v>1023030</v>
      </c>
      <c r="M14255">
        <v>81.180000000000007</v>
      </c>
      <c r="N14255" t="s">
        <v>9232</v>
      </c>
      <c r="O14255" t="s">
        <v>9511</v>
      </c>
      <c r="P14255">
        <v>0</v>
      </c>
      <c r="Q14255">
        <v>0</v>
      </c>
      <c r="R14255">
        <v>1</v>
      </c>
    </row>
    <row r="14256" spans="1:18" x14ac:dyDescent="0.25">
      <c r="A14256" t="s">
        <v>22585</v>
      </c>
      <c r="B14256">
        <v>2020</v>
      </c>
      <c r="C14256">
        <v>1</v>
      </c>
      <c r="D14256">
        <v>24</v>
      </c>
      <c r="E14256" t="s">
        <v>22560</v>
      </c>
      <c r="F14256" s="1" t="s">
        <v>3205</v>
      </c>
      <c r="G14256" s="1" t="s">
        <v>3967</v>
      </c>
      <c r="H14256" s="1" t="s">
        <v>3206</v>
      </c>
      <c r="I14256" t="s">
        <v>18397</v>
      </c>
      <c r="J14256" t="s">
        <v>23</v>
      </c>
      <c r="K14256">
        <v>19714.05</v>
      </c>
      <c r="L14256">
        <v>1610685</v>
      </c>
      <c r="M14256">
        <v>81.7</v>
      </c>
      <c r="N14256" t="s">
        <v>9232</v>
      </c>
      <c r="O14256" t="s">
        <v>9511</v>
      </c>
      <c r="P14256">
        <v>0</v>
      </c>
      <c r="Q14256">
        <v>0</v>
      </c>
      <c r="R14256">
        <v>1</v>
      </c>
    </row>
    <row r="14257" spans="1:18" x14ac:dyDescent="0.25">
      <c r="A14257" t="s">
        <v>22586</v>
      </c>
      <c r="B14257">
        <v>2020</v>
      </c>
      <c r="C14257">
        <v>1</v>
      </c>
      <c r="D14257">
        <v>27</v>
      </c>
      <c r="E14257" t="s">
        <v>22560</v>
      </c>
      <c r="F14257" s="1" t="s">
        <v>3205</v>
      </c>
      <c r="G14257" s="1" t="s">
        <v>3967</v>
      </c>
      <c r="H14257" s="1" t="s">
        <v>3206</v>
      </c>
      <c r="I14257" t="s">
        <v>18397</v>
      </c>
      <c r="J14257" t="s">
        <v>23</v>
      </c>
      <c r="K14257">
        <v>11596.5</v>
      </c>
      <c r="L14257">
        <v>934740</v>
      </c>
      <c r="M14257">
        <v>80.61</v>
      </c>
      <c r="N14257" t="s">
        <v>9232</v>
      </c>
      <c r="O14257" t="s">
        <v>9511</v>
      </c>
      <c r="P14257">
        <v>0</v>
      </c>
      <c r="Q14257">
        <v>0</v>
      </c>
      <c r="R14257">
        <v>1</v>
      </c>
    </row>
    <row r="14258" spans="1:18" x14ac:dyDescent="0.25">
      <c r="A14258" t="s">
        <v>22587</v>
      </c>
      <c r="B14258">
        <v>2020</v>
      </c>
      <c r="C14258">
        <v>6</v>
      </c>
      <c r="D14258">
        <v>23</v>
      </c>
      <c r="E14258" t="s">
        <v>22560</v>
      </c>
      <c r="F14258" s="1" t="s">
        <v>3205</v>
      </c>
      <c r="G14258" s="1" t="s">
        <v>3967</v>
      </c>
      <c r="H14258" s="1" t="s">
        <v>3206</v>
      </c>
      <c r="I14258" t="s">
        <v>18397</v>
      </c>
      <c r="J14258" t="s">
        <v>23</v>
      </c>
      <c r="K14258">
        <v>2172.4110000000001</v>
      </c>
      <c r="L14258">
        <v>196048.8</v>
      </c>
      <c r="M14258">
        <v>90.24</v>
      </c>
      <c r="N14258" t="s">
        <v>9232</v>
      </c>
      <c r="O14258" t="s">
        <v>9511</v>
      </c>
      <c r="P14258">
        <v>0</v>
      </c>
      <c r="Q14258">
        <v>0</v>
      </c>
      <c r="R14258">
        <v>2</v>
      </c>
    </row>
    <row r="14259" spans="1:18" x14ac:dyDescent="0.25">
      <c r="A14259" t="s">
        <v>22574</v>
      </c>
      <c r="B14259">
        <v>2020</v>
      </c>
      <c r="C14259">
        <v>3</v>
      </c>
      <c r="D14259">
        <v>16</v>
      </c>
      <c r="E14259" t="s">
        <v>22570</v>
      </c>
      <c r="F14259" s="1" t="s">
        <v>3205</v>
      </c>
      <c r="G14259" s="1" t="s">
        <v>3967</v>
      </c>
      <c r="H14259" s="1" t="s">
        <v>3206</v>
      </c>
      <c r="I14259" t="s">
        <v>18488</v>
      </c>
      <c r="J14259" t="s">
        <v>23</v>
      </c>
      <c r="K14259">
        <v>5971</v>
      </c>
      <c r="L14259">
        <v>328405</v>
      </c>
      <c r="M14259">
        <v>55</v>
      </c>
      <c r="N14259" t="s">
        <v>9236</v>
      </c>
      <c r="O14259" t="s">
        <v>9554</v>
      </c>
      <c r="P14259">
        <v>0</v>
      </c>
      <c r="Q14259">
        <v>0</v>
      </c>
      <c r="R14259">
        <v>1</v>
      </c>
    </row>
    <row r="14260" spans="1:18" x14ac:dyDescent="0.25">
      <c r="A14260" t="s">
        <v>22569</v>
      </c>
      <c r="B14260">
        <v>2020</v>
      </c>
      <c r="C14260">
        <v>3</v>
      </c>
      <c r="D14260">
        <v>25</v>
      </c>
      <c r="E14260" t="s">
        <v>22570</v>
      </c>
      <c r="F14260" s="1" t="s">
        <v>3205</v>
      </c>
      <c r="G14260" s="1" t="s">
        <v>3967</v>
      </c>
      <c r="H14260" s="1" t="s">
        <v>3206</v>
      </c>
      <c r="I14260" t="s">
        <v>18488</v>
      </c>
      <c r="J14260" t="s">
        <v>23</v>
      </c>
      <c r="K14260">
        <v>1261.578</v>
      </c>
      <c r="L14260">
        <v>69520</v>
      </c>
      <c r="M14260">
        <v>55.11</v>
      </c>
      <c r="N14260" t="s">
        <v>9236</v>
      </c>
      <c r="O14260" t="s">
        <v>9554</v>
      </c>
      <c r="P14260">
        <v>0</v>
      </c>
      <c r="Q14260">
        <v>0</v>
      </c>
      <c r="R14260">
        <v>1</v>
      </c>
    </row>
    <row r="14261" spans="1:18" x14ac:dyDescent="0.25">
      <c r="A14261" t="s">
        <v>22579</v>
      </c>
      <c r="B14261">
        <v>2020</v>
      </c>
      <c r="C14261">
        <v>1</v>
      </c>
      <c r="D14261">
        <v>16</v>
      </c>
      <c r="E14261" t="s">
        <v>22563</v>
      </c>
      <c r="F14261" s="1" t="s">
        <v>3205</v>
      </c>
      <c r="G14261" s="1" t="s">
        <v>3967</v>
      </c>
      <c r="H14261" s="1" t="s">
        <v>3206</v>
      </c>
      <c r="I14261" t="s">
        <v>18389</v>
      </c>
      <c r="J14261" t="s">
        <v>23</v>
      </c>
      <c r="K14261">
        <v>9083.6659999999993</v>
      </c>
      <c r="L14261">
        <v>756203.99</v>
      </c>
      <c r="M14261">
        <v>83.25</v>
      </c>
      <c r="N14261" t="s">
        <v>9236</v>
      </c>
      <c r="O14261" t="s">
        <v>9554</v>
      </c>
      <c r="P14261">
        <v>0</v>
      </c>
      <c r="Q14261">
        <v>0</v>
      </c>
      <c r="R14261">
        <v>1</v>
      </c>
    </row>
    <row r="14262" spans="1:18" x14ac:dyDescent="0.25">
      <c r="A14262" t="s">
        <v>22567</v>
      </c>
      <c r="B14262">
        <v>2020</v>
      </c>
      <c r="C14262">
        <v>2</v>
      </c>
      <c r="D14262">
        <v>4</v>
      </c>
      <c r="E14262" t="s">
        <v>22560</v>
      </c>
      <c r="F14262" s="1" t="s">
        <v>3205</v>
      </c>
      <c r="G14262" s="1" t="s">
        <v>3967</v>
      </c>
      <c r="H14262" s="1" t="s">
        <v>3206</v>
      </c>
      <c r="I14262" t="s">
        <v>18389</v>
      </c>
      <c r="J14262" t="s">
        <v>23</v>
      </c>
      <c r="K14262">
        <v>439</v>
      </c>
      <c r="L14262">
        <v>36437</v>
      </c>
      <c r="M14262">
        <v>83</v>
      </c>
      <c r="N14262" t="s">
        <v>9236</v>
      </c>
      <c r="O14262" t="s">
        <v>9554</v>
      </c>
      <c r="P14262">
        <v>0</v>
      </c>
      <c r="Q14262">
        <v>0</v>
      </c>
      <c r="R14262">
        <v>1</v>
      </c>
    </row>
    <row r="14263" spans="1:18" x14ac:dyDescent="0.25">
      <c r="A14263" t="s">
        <v>22587</v>
      </c>
      <c r="B14263">
        <v>2020</v>
      </c>
      <c r="C14263">
        <v>6</v>
      </c>
      <c r="D14263">
        <v>23</v>
      </c>
      <c r="E14263" t="s">
        <v>22560</v>
      </c>
      <c r="F14263" s="1" t="s">
        <v>3205</v>
      </c>
      <c r="G14263" s="1" t="s">
        <v>3967</v>
      </c>
      <c r="H14263" s="1" t="s">
        <v>3206</v>
      </c>
      <c r="I14263" t="s">
        <v>18389</v>
      </c>
      <c r="J14263" t="s">
        <v>23</v>
      </c>
      <c r="K14263">
        <v>841.75900000000001</v>
      </c>
      <c r="L14263">
        <v>78777.600000000006</v>
      </c>
      <c r="M14263">
        <v>93.59</v>
      </c>
      <c r="N14263" t="s">
        <v>9236</v>
      </c>
      <c r="O14263" t="s">
        <v>9554</v>
      </c>
      <c r="P14263">
        <v>0</v>
      </c>
      <c r="Q14263">
        <v>0</v>
      </c>
      <c r="R14263">
        <v>2</v>
      </c>
    </row>
    <row r="14264" spans="1:18" x14ac:dyDescent="0.25">
      <c r="A14264" t="s">
        <v>22577</v>
      </c>
      <c r="B14264">
        <v>2020</v>
      </c>
      <c r="C14264">
        <v>4</v>
      </c>
      <c r="D14264">
        <v>30</v>
      </c>
      <c r="E14264" t="s">
        <v>22570</v>
      </c>
      <c r="F14264" s="1" t="s">
        <v>3205</v>
      </c>
      <c r="G14264" s="1" t="s">
        <v>3967</v>
      </c>
      <c r="H14264" s="1" t="s">
        <v>3206</v>
      </c>
      <c r="I14264" t="s">
        <v>18557</v>
      </c>
      <c r="J14264" t="s">
        <v>23</v>
      </c>
      <c r="K14264">
        <v>2992.3620000000001</v>
      </c>
      <c r="L14264">
        <v>161514</v>
      </c>
      <c r="M14264">
        <v>53.98</v>
      </c>
      <c r="N14264" t="s">
        <v>9237</v>
      </c>
      <c r="O14264" t="s">
        <v>23226</v>
      </c>
      <c r="P14264">
        <v>0</v>
      </c>
      <c r="Q14264">
        <v>0</v>
      </c>
      <c r="R14264">
        <v>2</v>
      </c>
    </row>
    <row r="14265" spans="1:18" x14ac:dyDescent="0.25">
      <c r="A14265" t="s">
        <v>22588</v>
      </c>
      <c r="B14265">
        <v>2020</v>
      </c>
      <c r="C14265">
        <v>2</v>
      </c>
      <c r="D14265">
        <v>7</v>
      </c>
      <c r="E14265" t="s">
        <v>22245</v>
      </c>
      <c r="F14265" s="1" t="s">
        <v>3205</v>
      </c>
      <c r="G14265" s="1" t="s">
        <v>3967</v>
      </c>
      <c r="H14265" s="1" t="s">
        <v>7263</v>
      </c>
      <c r="I14265" t="s">
        <v>20091</v>
      </c>
      <c r="J14265" t="s">
        <v>23</v>
      </c>
      <c r="K14265">
        <v>3.9990000000000001</v>
      </c>
      <c r="L14265">
        <v>9405</v>
      </c>
      <c r="M14265">
        <v>2351.84</v>
      </c>
      <c r="N14265" t="s">
        <v>22125</v>
      </c>
      <c r="O14265" t="s">
        <v>23227</v>
      </c>
      <c r="P14265">
        <v>0</v>
      </c>
      <c r="Q14265">
        <v>0</v>
      </c>
      <c r="R14265">
        <v>1</v>
      </c>
    </row>
    <row r="14266" spans="1:18" x14ac:dyDescent="0.25">
      <c r="A14266" t="s">
        <v>22561</v>
      </c>
      <c r="B14266">
        <v>2020</v>
      </c>
      <c r="C14266">
        <v>4</v>
      </c>
      <c r="D14266">
        <v>15</v>
      </c>
      <c r="E14266" t="s">
        <v>22563</v>
      </c>
      <c r="F14266" s="1" t="s">
        <v>3205</v>
      </c>
      <c r="G14266" s="1" t="s">
        <v>3967</v>
      </c>
      <c r="H14266" s="1" t="s">
        <v>3206</v>
      </c>
      <c r="I14266" t="s">
        <v>20228</v>
      </c>
      <c r="J14266" t="s">
        <v>23</v>
      </c>
      <c r="K14266">
        <v>550.52499999999998</v>
      </c>
      <c r="L14266">
        <v>50967.49</v>
      </c>
      <c r="M14266">
        <v>92.58</v>
      </c>
      <c r="N14266" t="s">
        <v>9238</v>
      </c>
      <c r="O14266" t="s">
        <v>10728</v>
      </c>
      <c r="P14266">
        <v>0</v>
      </c>
      <c r="Q14266">
        <v>0</v>
      </c>
      <c r="R14266">
        <v>2</v>
      </c>
    </row>
    <row r="14267" spans="1:18" x14ac:dyDescent="0.25">
      <c r="A14267" t="s">
        <v>22373</v>
      </c>
      <c r="B14267">
        <v>2020</v>
      </c>
      <c r="C14267">
        <v>1</v>
      </c>
      <c r="D14267">
        <v>29</v>
      </c>
      <c r="E14267" t="s">
        <v>22321</v>
      </c>
      <c r="F14267" s="1" t="s">
        <v>3205</v>
      </c>
      <c r="G14267" s="1" t="s">
        <v>3967</v>
      </c>
      <c r="H14267" s="1" t="s">
        <v>3204</v>
      </c>
      <c r="I14267" t="s">
        <v>18180</v>
      </c>
      <c r="J14267" t="s">
        <v>23</v>
      </c>
      <c r="K14267">
        <v>186.42</v>
      </c>
      <c r="L14267">
        <v>8695.5</v>
      </c>
      <c r="M14267">
        <v>46.64</v>
      </c>
      <c r="N14267" t="s">
        <v>9242</v>
      </c>
      <c r="O14267" t="s">
        <v>9676</v>
      </c>
      <c r="P14267">
        <v>0</v>
      </c>
      <c r="Q14267">
        <v>0</v>
      </c>
      <c r="R14267">
        <v>1</v>
      </c>
    </row>
    <row r="14268" spans="1:18" x14ac:dyDescent="0.25">
      <c r="A14268" t="s">
        <v>22589</v>
      </c>
      <c r="B14268">
        <v>2020</v>
      </c>
      <c r="C14268">
        <v>4</v>
      </c>
      <c r="D14268">
        <v>11</v>
      </c>
      <c r="E14268" t="s">
        <v>22563</v>
      </c>
      <c r="F14268" s="1" t="s">
        <v>3205</v>
      </c>
      <c r="G14268" s="1" t="s">
        <v>3967</v>
      </c>
      <c r="H14268" s="1" t="s">
        <v>3206</v>
      </c>
      <c r="I14268" t="s">
        <v>20232</v>
      </c>
      <c r="J14268" t="s">
        <v>23</v>
      </c>
      <c r="K14268">
        <v>13436.98</v>
      </c>
      <c r="L14268">
        <v>1173637.53</v>
      </c>
      <c r="M14268">
        <v>87.34</v>
      </c>
      <c r="N14268" t="s">
        <v>21973</v>
      </c>
      <c r="O14268" t="s">
        <v>23228</v>
      </c>
      <c r="P14268">
        <v>0</v>
      </c>
      <c r="Q14268">
        <v>0</v>
      </c>
      <c r="R14268">
        <v>2</v>
      </c>
    </row>
    <row r="14269" spans="1:18" x14ac:dyDescent="0.25">
      <c r="A14269" t="s">
        <v>22561</v>
      </c>
      <c r="B14269">
        <v>2020</v>
      </c>
      <c r="C14269">
        <v>4</v>
      </c>
      <c r="D14269">
        <v>15</v>
      </c>
      <c r="E14269" t="s">
        <v>22563</v>
      </c>
      <c r="F14269" s="1" t="s">
        <v>3205</v>
      </c>
      <c r="G14269" s="1" t="s">
        <v>3967</v>
      </c>
      <c r="H14269" s="1" t="s">
        <v>3206</v>
      </c>
      <c r="I14269" t="s">
        <v>20232</v>
      </c>
      <c r="J14269" t="s">
        <v>23</v>
      </c>
      <c r="K14269">
        <v>3293.32</v>
      </c>
      <c r="L14269">
        <v>289625.01</v>
      </c>
      <c r="M14269">
        <v>87.94</v>
      </c>
      <c r="N14269" t="s">
        <v>21973</v>
      </c>
      <c r="O14269" t="s">
        <v>23228</v>
      </c>
      <c r="P14269">
        <v>0</v>
      </c>
      <c r="Q14269">
        <v>0</v>
      </c>
      <c r="R14269">
        <v>2</v>
      </c>
    </row>
    <row r="14270" spans="1:18" x14ac:dyDescent="0.25">
      <c r="A14270" t="s">
        <v>22591</v>
      </c>
      <c r="B14270">
        <v>2020</v>
      </c>
      <c r="C14270">
        <v>6</v>
      </c>
      <c r="D14270">
        <v>9</v>
      </c>
      <c r="E14270" t="s">
        <v>22592</v>
      </c>
      <c r="F14270" s="1" t="s">
        <v>3205</v>
      </c>
      <c r="G14270" s="1" t="s">
        <v>3967</v>
      </c>
      <c r="H14270" s="1" t="s">
        <v>3206</v>
      </c>
      <c r="I14270" t="s">
        <v>20137</v>
      </c>
      <c r="J14270" t="s">
        <v>23</v>
      </c>
      <c r="K14270">
        <v>11889.062</v>
      </c>
      <c r="L14270">
        <v>629112.96</v>
      </c>
      <c r="M14270">
        <v>52.92</v>
      </c>
      <c r="N14270" t="s">
        <v>22130</v>
      </c>
      <c r="O14270" t="s">
        <v>23229</v>
      </c>
      <c r="P14270">
        <v>0</v>
      </c>
      <c r="Q14270">
        <v>0</v>
      </c>
      <c r="R14270">
        <v>2</v>
      </c>
    </row>
    <row r="14271" spans="1:18" x14ac:dyDescent="0.25">
      <c r="A14271" t="s">
        <v>22593</v>
      </c>
      <c r="B14271">
        <v>2020</v>
      </c>
      <c r="C14271">
        <v>6</v>
      </c>
      <c r="D14271">
        <v>9</v>
      </c>
      <c r="E14271" t="s">
        <v>22594</v>
      </c>
      <c r="F14271" s="1" t="s">
        <v>3205</v>
      </c>
      <c r="G14271" s="1" t="s">
        <v>3967</v>
      </c>
      <c r="H14271" s="1" t="s">
        <v>3206</v>
      </c>
      <c r="I14271" t="s">
        <v>20137</v>
      </c>
      <c r="J14271" t="s">
        <v>23</v>
      </c>
      <c r="K14271">
        <v>9540.893</v>
      </c>
      <c r="L14271">
        <v>477044.55</v>
      </c>
      <c r="M14271">
        <v>50</v>
      </c>
      <c r="N14271" t="s">
        <v>22130</v>
      </c>
      <c r="O14271" t="s">
        <v>23229</v>
      </c>
      <c r="P14271">
        <v>0</v>
      </c>
      <c r="Q14271">
        <v>0</v>
      </c>
      <c r="R14271">
        <v>2</v>
      </c>
    </row>
    <row r="14272" spans="1:18" x14ac:dyDescent="0.25">
      <c r="A14272" t="s">
        <v>22595</v>
      </c>
      <c r="B14272">
        <v>2020</v>
      </c>
      <c r="C14272">
        <v>6</v>
      </c>
      <c r="D14272">
        <v>22</v>
      </c>
      <c r="E14272" t="s">
        <v>22560</v>
      </c>
      <c r="F14272" s="1" t="s">
        <v>3205</v>
      </c>
      <c r="G14272" s="1" t="s">
        <v>3967</v>
      </c>
      <c r="H14272" s="1" t="s">
        <v>3206</v>
      </c>
      <c r="I14272" t="s">
        <v>20499</v>
      </c>
      <c r="J14272" t="s">
        <v>23</v>
      </c>
      <c r="K14272">
        <v>1922.999</v>
      </c>
      <c r="L14272">
        <v>177223.67999999999</v>
      </c>
      <c r="M14272">
        <v>92.16</v>
      </c>
      <c r="N14272" t="s">
        <v>22130</v>
      </c>
      <c r="O14272" t="s">
        <v>23229</v>
      </c>
      <c r="P14272">
        <v>0</v>
      </c>
      <c r="Q14272">
        <v>0</v>
      </c>
      <c r="R14272">
        <v>2</v>
      </c>
    </row>
    <row r="14273" spans="1:18" x14ac:dyDescent="0.25">
      <c r="A14273" t="s">
        <v>22597</v>
      </c>
      <c r="B14273">
        <v>2020</v>
      </c>
      <c r="C14273">
        <v>6</v>
      </c>
      <c r="D14273">
        <v>11</v>
      </c>
      <c r="E14273" t="s">
        <v>22563</v>
      </c>
      <c r="F14273" s="1" t="s">
        <v>3205</v>
      </c>
      <c r="G14273" s="1" t="s">
        <v>3967</v>
      </c>
      <c r="H14273" s="1" t="s">
        <v>3206</v>
      </c>
      <c r="I14273" t="s">
        <v>20447</v>
      </c>
      <c r="J14273" t="s">
        <v>23</v>
      </c>
      <c r="K14273">
        <v>17758.998</v>
      </c>
      <c r="L14273">
        <v>1347761.86</v>
      </c>
      <c r="M14273">
        <v>75.89</v>
      </c>
      <c r="N14273" t="s">
        <v>9248</v>
      </c>
      <c r="O14273" t="s">
        <v>9592</v>
      </c>
      <c r="P14273">
        <v>0</v>
      </c>
      <c r="Q14273">
        <v>0</v>
      </c>
      <c r="R14273">
        <v>2</v>
      </c>
    </row>
    <row r="14274" spans="1:18" x14ac:dyDescent="0.25">
      <c r="A14274" t="s">
        <v>22598</v>
      </c>
      <c r="B14274">
        <v>2020</v>
      </c>
      <c r="C14274">
        <v>4</v>
      </c>
      <c r="D14274">
        <v>9</v>
      </c>
      <c r="E14274" t="s">
        <v>22570</v>
      </c>
      <c r="F14274" s="1" t="s">
        <v>3205</v>
      </c>
      <c r="G14274" s="1" t="s">
        <v>3967</v>
      </c>
      <c r="H14274" s="1" t="s">
        <v>3206</v>
      </c>
      <c r="I14274" t="s">
        <v>18569</v>
      </c>
      <c r="J14274" t="s">
        <v>23</v>
      </c>
      <c r="K14274">
        <v>10506.72</v>
      </c>
      <c r="L14274">
        <v>609406</v>
      </c>
      <c r="M14274">
        <v>58</v>
      </c>
      <c r="N14274" t="s">
        <v>9249</v>
      </c>
      <c r="O14274" t="s">
        <v>9553</v>
      </c>
      <c r="P14274">
        <v>0</v>
      </c>
      <c r="Q14274">
        <v>0</v>
      </c>
      <c r="R14274">
        <v>2</v>
      </c>
    </row>
    <row r="14275" spans="1:18" x14ac:dyDescent="0.25">
      <c r="A14275" t="s">
        <v>22599</v>
      </c>
      <c r="B14275">
        <v>2020</v>
      </c>
      <c r="C14275">
        <v>4</v>
      </c>
      <c r="D14275">
        <v>9</v>
      </c>
      <c r="E14275" t="s">
        <v>22570</v>
      </c>
      <c r="F14275" s="1" t="s">
        <v>3205</v>
      </c>
      <c r="G14275" s="1" t="s">
        <v>3967</v>
      </c>
      <c r="H14275" s="1" t="s">
        <v>3206</v>
      </c>
      <c r="I14275" t="s">
        <v>18569</v>
      </c>
      <c r="J14275" t="s">
        <v>23</v>
      </c>
      <c r="K14275">
        <v>15009.6</v>
      </c>
      <c r="L14275">
        <v>870638</v>
      </c>
      <c r="M14275">
        <v>58.01</v>
      </c>
      <c r="N14275" t="s">
        <v>9249</v>
      </c>
      <c r="O14275" t="s">
        <v>9553</v>
      </c>
      <c r="P14275">
        <v>0</v>
      </c>
      <c r="Q14275">
        <v>0</v>
      </c>
      <c r="R14275">
        <v>2</v>
      </c>
    </row>
    <row r="14276" spans="1:18" x14ac:dyDescent="0.25">
      <c r="A14276" t="s">
        <v>22600</v>
      </c>
      <c r="B14276">
        <v>2020</v>
      </c>
      <c r="C14276">
        <v>4</v>
      </c>
      <c r="D14276">
        <v>10</v>
      </c>
      <c r="E14276" t="s">
        <v>22570</v>
      </c>
      <c r="F14276" s="1" t="s">
        <v>3205</v>
      </c>
      <c r="G14276" s="1" t="s">
        <v>3967</v>
      </c>
      <c r="H14276" s="1" t="s">
        <v>3206</v>
      </c>
      <c r="I14276" t="s">
        <v>18569</v>
      </c>
      <c r="J14276" t="s">
        <v>23</v>
      </c>
      <c r="K14276">
        <v>20262.96</v>
      </c>
      <c r="L14276">
        <v>1175254</v>
      </c>
      <c r="M14276">
        <v>58</v>
      </c>
      <c r="N14276" t="s">
        <v>9249</v>
      </c>
      <c r="O14276" t="s">
        <v>9553</v>
      </c>
      <c r="P14276">
        <v>0</v>
      </c>
      <c r="Q14276">
        <v>0</v>
      </c>
      <c r="R14276">
        <v>2</v>
      </c>
    </row>
    <row r="14277" spans="1:18" x14ac:dyDescent="0.25">
      <c r="A14277" t="s">
        <v>22601</v>
      </c>
      <c r="B14277">
        <v>2020</v>
      </c>
      <c r="C14277">
        <v>3</v>
      </c>
      <c r="D14277">
        <v>25</v>
      </c>
      <c r="E14277" t="s">
        <v>22570</v>
      </c>
      <c r="F14277" s="1" t="s">
        <v>3205</v>
      </c>
      <c r="G14277" s="1" t="s">
        <v>3967</v>
      </c>
      <c r="H14277" s="1" t="s">
        <v>3206</v>
      </c>
      <c r="I14277" t="s">
        <v>18558</v>
      </c>
      <c r="J14277" t="s">
        <v>23</v>
      </c>
      <c r="K14277">
        <v>5047.2</v>
      </c>
      <c r="L14277">
        <v>292900</v>
      </c>
      <c r="M14277">
        <v>58.03</v>
      </c>
      <c r="N14277" t="s">
        <v>9250</v>
      </c>
      <c r="O14277" t="s">
        <v>9732</v>
      </c>
      <c r="P14277">
        <v>0</v>
      </c>
      <c r="Q14277">
        <v>0</v>
      </c>
      <c r="R14277">
        <v>1</v>
      </c>
    </row>
    <row r="14278" spans="1:18" x14ac:dyDescent="0.25">
      <c r="A14278" t="s">
        <v>22602</v>
      </c>
      <c r="B14278">
        <v>2020</v>
      </c>
      <c r="C14278">
        <v>3</v>
      </c>
      <c r="D14278">
        <v>27</v>
      </c>
      <c r="E14278" t="s">
        <v>22570</v>
      </c>
      <c r="F14278" s="1" t="s">
        <v>3205</v>
      </c>
      <c r="G14278" s="1" t="s">
        <v>3967</v>
      </c>
      <c r="H14278" s="1" t="s">
        <v>3206</v>
      </c>
      <c r="I14278" t="s">
        <v>18558</v>
      </c>
      <c r="J14278" t="s">
        <v>23</v>
      </c>
      <c r="K14278">
        <v>20188.8</v>
      </c>
      <c r="L14278">
        <v>1171600</v>
      </c>
      <c r="M14278">
        <v>58.03</v>
      </c>
      <c r="N14278" t="s">
        <v>9250</v>
      </c>
      <c r="O14278" t="s">
        <v>9732</v>
      </c>
      <c r="P14278">
        <v>0</v>
      </c>
      <c r="Q14278">
        <v>0</v>
      </c>
      <c r="R14278">
        <v>1</v>
      </c>
    </row>
    <row r="14279" spans="1:18" x14ac:dyDescent="0.25">
      <c r="A14279" t="s">
        <v>22598</v>
      </c>
      <c r="B14279">
        <v>2020</v>
      </c>
      <c r="C14279">
        <v>4</v>
      </c>
      <c r="D14279">
        <v>9</v>
      </c>
      <c r="E14279" t="s">
        <v>22570</v>
      </c>
      <c r="F14279" s="1" t="s">
        <v>3205</v>
      </c>
      <c r="G14279" s="1" t="s">
        <v>3967</v>
      </c>
      <c r="H14279" s="1" t="s">
        <v>3206</v>
      </c>
      <c r="I14279" t="s">
        <v>18558</v>
      </c>
      <c r="J14279" t="s">
        <v>23</v>
      </c>
      <c r="K14279">
        <v>10094.4</v>
      </c>
      <c r="L14279">
        <v>585800</v>
      </c>
      <c r="M14279">
        <v>58.03</v>
      </c>
      <c r="N14279" t="s">
        <v>9250</v>
      </c>
      <c r="O14279" t="s">
        <v>9732</v>
      </c>
      <c r="P14279">
        <v>0</v>
      </c>
      <c r="Q14279">
        <v>0</v>
      </c>
      <c r="R14279">
        <v>2</v>
      </c>
    </row>
    <row r="14280" spans="1:18" x14ac:dyDescent="0.25">
      <c r="A14280" t="s">
        <v>22603</v>
      </c>
      <c r="B14280">
        <v>2020</v>
      </c>
      <c r="C14280">
        <v>4</v>
      </c>
      <c r="D14280">
        <v>29</v>
      </c>
      <c r="E14280" t="s">
        <v>22570</v>
      </c>
      <c r="F14280" s="1" t="s">
        <v>3205</v>
      </c>
      <c r="G14280" s="1" t="s">
        <v>3967</v>
      </c>
      <c r="H14280" s="1" t="s">
        <v>3206</v>
      </c>
      <c r="I14280" t="s">
        <v>18558</v>
      </c>
      <c r="J14280" t="s">
        <v>23</v>
      </c>
      <c r="K14280">
        <v>20188.8</v>
      </c>
      <c r="L14280">
        <v>1151400</v>
      </c>
      <c r="M14280">
        <v>57.03</v>
      </c>
      <c r="N14280" t="s">
        <v>9250</v>
      </c>
      <c r="O14280" t="s">
        <v>9732</v>
      </c>
      <c r="P14280">
        <v>0</v>
      </c>
      <c r="Q14280">
        <v>0</v>
      </c>
      <c r="R14280">
        <v>2</v>
      </c>
    </row>
    <row r="14281" spans="1:18" x14ac:dyDescent="0.25">
      <c r="A14281" t="s">
        <v>22604</v>
      </c>
      <c r="B14281">
        <v>2020</v>
      </c>
      <c r="C14281">
        <v>5</v>
      </c>
      <c r="D14281">
        <v>2</v>
      </c>
      <c r="E14281" t="s">
        <v>22570</v>
      </c>
      <c r="F14281" s="1" t="s">
        <v>3205</v>
      </c>
      <c r="G14281" s="1" t="s">
        <v>3967</v>
      </c>
      <c r="H14281" s="1" t="s">
        <v>3206</v>
      </c>
      <c r="I14281" t="s">
        <v>18558</v>
      </c>
      <c r="J14281" t="s">
        <v>23</v>
      </c>
      <c r="K14281">
        <v>12539.487999999999</v>
      </c>
      <c r="L14281">
        <v>715179</v>
      </c>
      <c r="M14281">
        <v>57.03</v>
      </c>
      <c r="N14281" t="s">
        <v>9250</v>
      </c>
      <c r="O14281" t="s">
        <v>9732</v>
      </c>
      <c r="P14281">
        <v>0</v>
      </c>
      <c r="Q14281">
        <v>0</v>
      </c>
      <c r="R14281">
        <v>2</v>
      </c>
    </row>
    <row r="14282" spans="1:18" x14ac:dyDescent="0.25">
      <c r="A14282" t="s">
        <v>22582</v>
      </c>
      <c r="B14282">
        <v>2020</v>
      </c>
      <c r="C14282">
        <v>1</v>
      </c>
      <c r="D14282">
        <v>21</v>
      </c>
      <c r="E14282" t="s">
        <v>22560</v>
      </c>
      <c r="F14282" s="1" t="s">
        <v>3205</v>
      </c>
      <c r="G14282" s="1" t="s">
        <v>3967</v>
      </c>
      <c r="H14282" s="1" t="s">
        <v>3206</v>
      </c>
      <c r="I14282" t="s">
        <v>18390</v>
      </c>
      <c r="J14282" t="s">
        <v>23</v>
      </c>
      <c r="K14282">
        <v>8157.2820000000002</v>
      </c>
      <c r="L14282">
        <v>684204.53</v>
      </c>
      <c r="M14282">
        <v>83.88</v>
      </c>
      <c r="N14282" t="s">
        <v>9250</v>
      </c>
      <c r="O14282" t="s">
        <v>9732</v>
      </c>
      <c r="P14282">
        <v>0</v>
      </c>
      <c r="Q14282">
        <v>0</v>
      </c>
      <c r="R14282">
        <v>1</v>
      </c>
    </row>
    <row r="14283" spans="1:18" x14ac:dyDescent="0.25">
      <c r="A14283" t="s">
        <v>22605</v>
      </c>
      <c r="B14283">
        <v>2020</v>
      </c>
      <c r="C14283">
        <v>1</v>
      </c>
      <c r="D14283">
        <v>22</v>
      </c>
      <c r="E14283" t="s">
        <v>22560</v>
      </c>
      <c r="F14283" s="1" t="s">
        <v>3205</v>
      </c>
      <c r="G14283" s="1" t="s">
        <v>3967</v>
      </c>
      <c r="H14283" s="1" t="s">
        <v>3206</v>
      </c>
      <c r="I14283" t="s">
        <v>18390</v>
      </c>
      <c r="J14283" t="s">
        <v>23</v>
      </c>
      <c r="K14283">
        <v>19656.735000000001</v>
      </c>
      <c r="L14283">
        <v>1649054.58</v>
      </c>
      <c r="M14283">
        <v>83.89</v>
      </c>
      <c r="N14283" t="s">
        <v>9250</v>
      </c>
      <c r="O14283" t="s">
        <v>9732</v>
      </c>
      <c r="P14283">
        <v>0</v>
      </c>
      <c r="Q14283">
        <v>0</v>
      </c>
      <c r="R14283">
        <v>1</v>
      </c>
    </row>
    <row r="14284" spans="1:18" x14ac:dyDescent="0.25">
      <c r="A14284" t="s">
        <v>22584</v>
      </c>
      <c r="B14284">
        <v>2020</v>
      </c>
      <c r="C14284">
        <v>1</v>
      </c>
      <c r="D14284">
        <v>24</v>
      </c>
      <c r="E14284" t="s">
        <v>22560</v>
      </c>
      <c r="F14284" s="1" t="s">
        <v>3205</v>
      </c>
      <c r="G14284" s="1" t="s">
        <v>3967</v>
      </c>
      <c r="H14284" s="1" t="s">
        <v>3206</v>
      </c>
      <c r="I14284" t="s">
        <v>18390</v>
      </c>
      <c r="J14284" t="s">
        <v>23</v>
      </c>
      <c r="K14284">
        <v>6971.9160000000002</v>
      </c>
      <c r="L14284">
        <v>584950.81999999995</v>
      </c>
      <c r="M14284">
        <v>83.9</v>
      </c>
      <c r="N14284" t="s">
        <v>9250</v>
      </c>
      <c r="O14284" t="s">
        <v>9732</v>
      </c>
      <c r="P14284">
        <v>0</v>
      </c>
      <c r="Q14284">
        <v>0</v>
      </c>
      <c r="R14284">
        <v>1</v>
      </c>
    </row>
    <row r="14285" spans="1:18" x14ac:dyDescent="0.25">
      <c r="A14285" t="s">
        <v>22567</v>
      </c>
      <c r="B14285">
        <v>2020</v>
      </c>
      <c r="C14285">
        <v>2</v>
      </c>
      <c r="D14285">
        <v>4</v>
      </c>
      <c r="E14285" t="s">
        <v>22560</v>
      </c>
      <c r="F14285" s="1" t="s">
        <v>3205</v>
      </c>
      <c r="G14285" s="1" t="s">
        <v>3967</v>
      </c>
      <c r="H14285" s="1" t="s">
        <v>3206</v>
      </c>
      <c r="I14285" t="s">
        <v>18390</v>
      </c>
      <c r="J14285" t="s">
        <v>23</v>
      </c>
      <c r="K14285">
        <v>701.4</v>
      </c>
      <c r="L14285">
        <v>60888.01</v>
      </c>
      <c r="M14285">
        <v>86.81</v>
      </c>
      <c r="N14285" t="s">
        <v>9250</v>
      </c>
      <c r="O14285" t="s">
        <v>9732</v>
      </c>
      <c r="P14285">
        <v>0</v>
      </c>
      <c r="Q14285">
        <v>0</v>
      </c>
      <c r="R14285">
        <v>1</v>
      </c>
    </row>
    <row r="14286" spans="1:18" x14ac:dyDescent="0.25">
      <c r="A14286" t="s">
        <v>22565</v>
      </c>
      <c r="B14286">
        <v>2020</v>
      </c>
      <c r="C14286">
        <v>3</v>
      </c>
      <c r="D14286">
        <v>28</v>
      </c>
      <c r="E14286" t="s">
        <v>22563</v>
      </c>
      <c r="F14286" s="1" t="s">
        <v>3205</v>
      </c>
      <c r="G14286" s="1" t="s">
        <v>3967</v>
      </c>
      <c r="H14286" s="1" t="s">
        <v>3206</v>
      </c>
      <c r="I14286" t="s">
        <v>18390</v>
      </c>
      <c r="J14286" t="s">
        <v>23</v>
      </c>
      <c r="K14286">
        <v>18446.82</v>
      </c>
      <c r="L14286">
        <v>1616553</v>
      </c>
      <c r="M14286">
        <v>87.63</v>
      </c>
      <c r="N14286" t="s">
        <v>9250</v>
      </c>
      <c r="O14286" t="s">
        <v>9732</v>
      </c>
      <c r="P14286">
        <v>0</v>
      </c>
      <c r="Q14286">
        <v>0</v>
      </c>
      <c r="R14286">
        <v>1</v>
      </c>
    </row>
    <row r="14287" spans="1:18" x14ac:dyDescent="0.25">
      <c r="A14287" t="s">
        <v>22606</v>
      </c>
      <c r="B14287">
        <v>2020</v>
      </c>
      <c r="C14287">
        <v>1</v>
      </c>
      <c r="D14287">
        <v>14</v>
      </c>
      <c r="E14287" t="s">
        <v>22187</v>
      </c>
      <c r="F14287" s="1" t="s">
        <v>3205</v>
      </c>
      <c r="G14287" s="1" t="s">
        <v>3967</v>
      </c>
      <c r="H14287" s="1" t="s">
        <v>3204</v>
      </c>
      <c r="I14287" t="s">
        <v>18440</v>
      </c>
      <c r="J14287" t="s">
        <v>23</v>
      </c>
      <c r="K14287">
        <v>407.88</v>
      </c>
      <c r="L14287">
        <v>17424</v>
      </c>
      <c r="M14287">
        <v>42.72</v>
      </c>
      <c r="N14287" t="s">
        <v>9251</v>
      </c>
      <c r="O14287" t="s">
        <v>23230</v>
      </c>
      <c r="P14287">
        <v>0</v>
      </c>
      <c r="Q14287">
        <v>0</v>
      </c>
      <c r="R14287">
        <v>1</v>
      </c>
    </row>
    <row r="14288" spans="1:18" x14ac:dyDescent="0.25">
      <c r="A14288" t="s">
        <v>22608</v>
      </c>
      <c r="B14288">
        <v>2020</v>
      </c>
      <c r="C14288">
        <v>1</v>
      </c>
      <c r="D14288">
        <v>14</v>
      </c>
      <c r="E14288" t="s">
        <v>22187</v>
      </c>
      <c r="F14288" s="1" t="s">
        <v>3205</v>
      </c>
      <c r="G14288" s="1" t="s">
        <v>3967</v>
      </c>
      <c r="H14288" s="1" t="s">
        <v>3204</v>
      </c>
      <c r="I14288" t="s">
        <v>18440</v>
      </c>
      <c r="J14288" t="s">
        <v>23</v>
      </c>
      <c r="K14288">
        <v>315.18</v>
      </c>
      <c r="L14288">
        <v>14353.47</v>
      </c>
      <c r="M14288">
        <v>45.54</v>
      </c>
      <c r="N14288" t="s">
        <v>9251</v>
      </c>
      <c r="O14288" t="s">
        <v>23230</v>
      </c>
      <c r="P14288">
        <v>0</v>
      </c>
      <c r="Q14288">
        <v>0</v>
      </c>
      <c r="R14288">
        <v>1</v>
      </c>
    </row>
    <row r="14289" spans="1:18" x14ac:dyDescent="0.25">
      <c r="A14289" t="s">
        <v>22373</v>
      </c>
      <c r="B14289">
        <v>2020</v>
      </c>
      <c r="C14289">
        <v>1</v>
      </c>
      <c r="D14289">
        <v>29</v>
      </c>
      <c r="E14289" t="s">
        <v>22321</v>
      </c>
      <c r="F14289" s="1" t="s">
        <v>3205</v>
      </c>
      <c r="G14289" s="1" t="s">
        <v>3967</v>
      </c>
      <c r="H14289" s="1" t="s">
        <v>3204</v>
      </c>
      <c r="I14289" t="s">
        <v>18440</v>
      </c>
      <c r="J14289" t="s">
        <v>23</v>
      </c>
      <c r="K14289">
        <v>37.08</v>
      </c>
      <c r="L14289">
        <v>1767</v>
      </c>
      <c r="M14289">
        <v>47.65</v>
      </c>
      <c r="N14289" t="s">
        <v>9251</v>
      </c>
      <c r="O14289" t="s">
        <v>23230</v>
      </c>
      <c r="P14289">
        <v>0</v>
      </c>
      <c r="Q14289">
        <v>0</v>
      </c>
      <c r="R14289">
        <v>1</v>
      </c>
    </row>
    <row r="14290" spans="1:18" x14ac:dyDescent="0.25">
      <c r="A14290" t="s">
        <v>22405</v>
      </c>
      <c r="B14290">
        <v>2020</v>
      </c>
      <c r="C14290">
        <v>2</v>
      </c>
      <c r="D14290">
        <v>26</v>
      </c>
      <c r="E14290" t="s">
        <v>22321</v>
      </c>
      <c r="F14290" s="1" t="s">
        <v>3205</v>
      </c>
      <c r="G14290" s="1" t="s">
        <v>3967</v>
      </c>
      <c r="H14290" s="1" t="s">
        <v>3204</v>
      </c>
      <c r="I14290" t="s">
        <v>18440</v>
      </c>
      <c r="J14290" t="s">
        <v>23</v>
      </c>
      <c r="K14290">
        <v>148.32</v>
      </c>
      <c r="L14290">
        <v>6854</v>
      </c>
      <c r="M14290">
        <v>46.21</v>
      </c>
      <c r="N14290" t="s">
        <v>9251</v>
      </c>
      <c r="O14290" t="s">
        <v>23230</v>
      </c>
      <c r="P14290">
        <v>0</v>
      </c>
      <c r="Q14290">
        <v>0</v>
      </c>
      <c r="R14290">
        <v>1</v>
      </c>
    </row>
    <row r="14291" spans="1:18" x14ac:dyDescent="0.25">
      <c r="A14291" t="s">
        <v>22365</v>
      </c>
      <c r="B14291">
        <v>2020</v>
      </c>
      <c r="C14291">
        <v>3</v>
      </c>
      <c r="D14291">
        <v>12</v>
      </c>
      <c r="E14291" t="s">
        <v>22321</v>
      </c>
      <c r="F14291" s="1" t="s">
        <v>3205</v>
      </c>
      <c r="G14291" s="1" t="s">
        <v>3967</v>
      </c>
      <c r="H14291" s="1" t="s">
        <v>3204</v>
      </c>
      <c r="I14291" t="s">
        <v>18440</v>
      </c>
      <c r="J14291" t="s">
        <v>23</v>
      </c>
      <c r="K14291">
        <v>148.32</v>
      </c>
      <c r="L14291">
        <v>7077.5</v>
      </c>
      <c r="M14291">
        <v>47.72</v>
      </c>
      <c r="N14291" t="s">
        <v>9251</v>
      </c>
      <c r="O14291" t="s">
        <v>23230</v>
      </c>
      <c r="P14291">
        <v>0</v>
      </c>
      <c r="Q14291">
        <v>0</v>
      </c>
      <c r="R14291">
        <v>1</v>
      </c>
    </row>
    <row r="14292" spans="1:18" x14ac:dyDescent="0.25">
      <c r="A14292" t="s">
        <v>22441</v>
      </c>
      <c r="B14292">
        <v>2020</v>
      </c>
      <c r="C14292">
        <v>6</v>
      </c>
      <c r="D14292">
        <v>18</v>
      </c>
      <c r="E14292" t="s">
        <v>22321</v>
      </c>
      <c r="F14292" s="1" t="s">
        <v>3205</v>
      </c>
      <c r="G14292" s="1" t="s">
        <v>3967</v>
      </c>
      <c r="H14292" s="1" t="s">
        <v>3204</v>
      </c>
      <c r="I14292" t="s">
        <v>18440</v>
      </c>
      <c r="J14292" t="s">
        <v>23</v>
      </c>
      <c r="K14292">
        <v>741.6</v>
      </c>
      <c r="L14292">
        <v>35454.99</v>
      </c>
      <c r="M14292">
        <v>47.81</v>
      </c>
      <c r="N14292" t="s">
        <v>9251</v>
      </c>
      <c r="O14292" t="s">
        <v>23230</v>
      </c>
      <c r="P14292">
        <v>0</v>
      </c>
      <c r="Q14292">
        <v>0</v>
      </c>
      <c r="R14292">
        <v>2</v>
      </c>
    </row>
    <row r="14293" spans="1:18" x14ac:dyDescent="0.25">
      <c r="A14293" t="s">
        <v>22561</v>
      </c>
      <c r="B14293">
        <v>2020</v>
      </c>
      <c r="C14293">
        <v>4</v>
      </c>
      <c r="D14293">
        <v>15</v>
      </c>
      <c r="E14293" t="s">
        <v>22563</v>
      </c>
      <c r="F14293" s="1" t="s">
        <v>3205</v>
      </c>
      <c r="G14293" s="1" t="s">
        <v>3967</v>
      </c>
      <c r="H14293" s="1" t="s">
        <v>3206</v>
      </c>
      <c r="I14293" t="s">
        <v>20153</v>
      </c>
      <c r="J14293" t="s">
        <v>23</v>
      </c>
      <c r="K14293">
        <v>842.601</v>
      </c>
      <c r="L14293">
        <v>80506.5</v>
      </c>
      <c r="M14293">
        <v>95.55</v>
      </c>
      <c r="N14293" t="s">
        <v>22135</v>
      </c>
      <c r="O14293" t="s">
        <v>23231</v>
      </c>
      <c r="P14293">
        <v>0</v>
      </c>
      <c r="Q14293">
        <v>0</v>
      </c>
      <c r="R14293">
        <v>2</v>
      </c>
    </row>
    <row r="14294" spans="1:18" x14ac:dyDescent="0.25">
      <c r="A14294" t="s">
        <v>22561</v>
      </c>
      <c r="B14294">
        <v>2020</v>
      </c>
      <c r="C14294">
        <v>4</v>
      </c>
      <c r="D14294">
        <v>15</v>
      </c>
      <c r="E14294" t="s">
        <v>22563</v>
      </c>
      <c r="F14294" s="1" t="s">
        <v>3205</v>
      </c>
      <c r="G14294" s="1" t="s">
        <v>3967</v>
      </c>
      <c r="H14294" s="1" t="s">
        <v>7263</v>
      </c>
      <c r="I14294" t="s">
        <v>20257</v>
      </c>
      <c r="J14294" t="s">
        <v>23</v>
      </c>
      <c r="K14294">
        <v>298.77600000000001</v>
      </c>
      <c r="L14294">
        <v>37650</v>
      </c>
      <c r="M14294">
        <v>126.01</v>
      </c>
      <c r="N14294" t="s">
        <v>22123</v>
      </c>
      <c r="O14294" t="s">
        <v>23232</v>
      </c>
      <c r="P14294">
        <v>0</v>
      </c>
      <c r="Q14294">
        <v>0</v>
      </c>
      <c r="R14294">
        <v>2</v>
      </c>
    </row>
    <row r="14295" spans="1:18" x14ac:dyDescent="0.25">
      <c r="A14295" t="s">
        <v>22566</v>
      </c>
      <c r="B14295">
        <v>2020</v>
      </c>
      <c r="C14295">
        <v>5</v>
      </c>
      <c r="D14295">
        <v>22</v>
      </c>
      <c r="E14295" t="s">
        <v>22560</v>
      </c>
      <c r="F14295" s="1" t="s">
        <v>3205</v>
      </c>
      <c r="G14295" s="1" t="s">
        <v>3967</v>
      </c>
      <c r="H14295" s="1" t="s">
        <v>3206</v>
      </c>
      <c r="I14295" t="s">
        <v>18489</v>
      </c>
      <c r="J14295" t="s">
        <v>23</v>
      </c>
      <c r="K14295">
        <v>1793.8130000000001</v>
      </c>
      <c r="L14295">
        <v>156975.01</v>
      </c>
      <c r="M14295">
        <v>87.51</v>
      </c>
      <c r="N14295" t="s">
        <v>9260</v>
      </c>
      <c r="O14295" t="s">
        <v>9500</v>
      </c>
      <c r="P14295">
        <v>0</v>
      </c>
      <c r="Q14295">
        <v>0</v>
      </c>
      <c r="R14295">
        <v>2</v>
      </c>
    </row>
    <row r="14296" spans="1:18" x14ac:dyDescent="0.25">
      <c r="A14296" t="s">
        <v>22561</v>
      </c>
      <c r="B14296">
        <v>2020</v>
      </c>
      <c r="C14296">
        <v>4</v>
      </c>
      <c r="D14296">
        <v>15</v>
      </c>
      <c r="E14296" t="s">
        <v>22563</v>
      </c>
      <c r="F14296" s="1" t="s">
        <v>3205</v>
      </c>
      <c r="G14296" s="1" t="s">
        <v>3967</v>
      </c>
      <c r="H14296" s="1" t="s">
        <v>3206</v>
      </c>
      <c r="I14296" t="s">
        <v>20109</v>
      </c>
      <c r="J14296" t="s">
        <v>23</v>
      </c>
      <c r="K14296">
        <v>211.56</v>
      </c>
      <c r="L14296">
        <v>19900</v>
      </c>
      <c r="M14296">
        <v>94.06</v>
      </c>
      <c r="N14296" t="s">
        <v>21948</v>
      </c>
      <c r="O14296" t="s">
        <v>23233</v>
      </c>
      <c r="P14296">
        <v>0</v>
      </c>
      <c r="Q14296">
        <v>0</v>
      </c>
      <c r="R14296">
        <v>2</v>
      </c>
    </row>
    <row r="14297" spans="1:18" x14ac:dyDescent="0.25">
      <c r="A14297" t="s">
        <v>22566</v>
      </c>
      <c r="B14297">
        <v>2020</v>
      </c>
      <c r="C14297">
        <v>5</v>
      </c>
      <c r="D14297">
        <v>22</v>
      </c>
      <c r="E14297" t="s">
        <v>22560</v>
      </c>
      <c r="F14297" s="1" t="s">
        <v>3205</v>
      </c>
      <c r="G14297" s="1" t="s">
        <v>3967</v>
      </c>
      <c r="H14297" s="1" t="s">
        <v>3206</v>
      </c>
      <c r="I14297" t="s">
        <v>20109</v>
      </c>
      <c r="J14297" t="s">
        <v>23</v>
      </c>
      <c r="K14297">
        <v>304.22000000000003</v>
      </c>
      <c r="L14297">
        <v>29585</v>
      </c>
      <c r="M14297">
        <v>97.25</v>
      </c>
      <c r="N14297" t="s">
        <v>21948</v>
      </c>
      <c r="O14297" t="s">
        <v>23233</v>
      </c>
      <c r="P14297">
        <v>0</v>
      </c>
      <c r="Q14297">
        <v>0</v>
      </c>
      <c r="R14297">
        <v>2</v>
      </c>
    </row>
    <row r="14298" spans="1:18" x14ac:dyDescent="0.25">
      <c r="A14298" t="s">
        <v>22561</v>
      </c>
      <c r="B14298">
        <v>2020</v>
      </c>
      <c r="C14298">
        <v>4</v>
      </c>
      <c r="D14298">
        <v>15</v>
      </c>
      <c r="E14298" t="s">
        <v>22563</v>
      </c>
      <c r="F14298" s="1" t="s">
        <v>3205</v>
      </c>
      <c r="G14298" s="1" t="s">
        <v>3967</v>
      </c>
      <c r="H14298" s="1" t="s">
        <v>3206</v>
      </c>
      <c r="I14298" t="s">
        <v>18415</v>
      </c>
      <c r="J14298" t="s">
        <v>23</v>
      </c>
      <c r="K14298">
        <v>12791.358</v>
      </c>
      <c r="L14298">
        <v>852547.95</v>
      </c>
      <c r="M14298">
        <v>66.650000000000006</v>
      </c>
      <c r="N14298" t="s">
        <v>9268</v>
      </c>
      <c r="O14298" t="s">
        <v>9565</v>
      </c>
      <c r="P14298">
        <v>0</v>
      </c>
      <c r="Q14298">
        <v>0</v>
      </c>
      <c r="R14298">
        <v>2</v>
      </c>
    </row>
    <row r="14299" spans="1:18" x14ac:dyDescent="0.25">
      <c r="A14299" t="s">
        <v>22609</v>
      </c>
      <c r="B14299">
        <v>2020</v>
      </c>
      <c r="C14299">
        <v>5</v>
      </c>
      <c r="D14299">
        <v>2</v>
      </c>
      <c r="E14299" t="s">
        <v>22570</v>
      </c>
      <c r="F14299" s="1" t="s">
        <v>3205</v>
      </c>
      <c r="G14299" s="1" t="s">
        <v>3967</v>
      </c>
      <c r="H14299" s="1" t="s">
        <v>3206</v>
      </c>
      <c r="I14299" t="s">
        <v>18682</v>
      </c>
      <c r="J14299" t="s">
        <v>23</v>
      </c>
      <c r="K14299">
        <v>1194.684</v>
      </c>
      <c r="L14299">
        <v>81260</v>
      </c>
      <c r="M14299">
        <v>68.02</v>
      </c>
      <c r="N14299" t="s">
        <v>9268</v>
      </c>
      <c r="O14299" t="s">
        <v>9565</v>
      </c>
      <c r="P14299">
        <v>0</v>
      </c>
      <c r="Q14299">
        <v>0</v>
      </c>
      <c r="R14299">
        <v>2</v>
      </c>
    </row>
    <row r="14300" spans="1:18" x14ac:dyDescent="0.25">
      <c r="A14300" t="s">
        <v>22589</v>
      </c>
      <c r="B14300">
        <v>2020</v>
      </c>
      <c r="C14300">
        <v>4</v>
      </c>
      <c r="D14300">
        <v>11</v>
      </c>
      <c r="E14300" t="s">
        <v>22563</v>
      </c>
      <c r="F14300" s="1" t="s">
        <v>3205</v>
      </c>
      <c r="G14300" s="1" t="s">
        <v>3967</v>
      </c>
      <c r="H14300" s="1" t="s">
        <v>3206</v>
      </c>
      <c r="I14300" t="s">
        <v>18395</v>
      </c>
      <c r="J14300" t="s">
        <v>23</v>
      </c>
      <c r="K14300">
        <v>6533.66</v>
      </c>
      <c r="L14300">
        <v>481097.49</v>
      </c>
      <c r="M14300">
        <v>73.63</v>
      </c>
      <c r="N14300" t="s">
        <v>9269</v>
      </c>
      <c r="O14300" t="s">
        <v>9615</v>
      </c>
      <c r="P14300">
        <v>0</v>
      </c>
      <c r="Q14300">
        <v>0</v>
      </c>
      <c r="R14300">
        <v>2</v>
      </c>
    </row>
    <row r="14301" spans="1:18" x14ac:dyDescent="0.25">
      <c r="A14301" t="s">
        <v>22609</v>
      </c>
      <c r="B14301">
        <v>2020</v>
      </c>
      <c r="C14301">
        <v>5</v>
      </c>
      <c r="D14301">
        <v>2</v>
      </c>
      <c r="E14301" t="s">
        <v>22570</v>
      </c>
      <c r="F14301" s="1" t="s">
        <v>3205</v>
      </c>
      <c r="G14301" s="1" t="s">
        <v>3967</v>
      </c>
      <c r="H14301" s="1" t="s">
        <v>3206</v>
      </c>
      <c r="I14301" t="s">
        <v>18395</v>
      </c>
      <c r="J14301" t="s">
        <v>23</v>
      </c>
      <c r="K14301">
        <v>5365.6959999999999</v>
      </c>
      <c r="L14301">
        <v>365432</v>
      </c>
      <c r="M14301">
        <v>68.11</v>
      </c>
      <c r="N14301" t="s">
        <v>9269</v>
      </c>
      <c r="O14301" t="s">
        <v>9615</v>
      </c>
      <c r="P14301">
        <v>0</v>
      </c>
      <c r="Q14301">
        <v>0</v>
      </c>
      <c r="R14301">
        <v>2</v>
      </c>
    </row>
    <row r="14302" spans="1:18" x14ac:dyDescent="0.25">
      <c r="A14302" t="s">
        <v>22559</v>
      </c>
      <c r="B14302">
        <v>2020</v>
      </c>
      <c r="C14302">
        <v>2</v>
      </c>
      <c r="D14302">
        <v>19</v>
      </c>
      <c r="E14302" t="s">
        <v>22560</v>
      </c>
      <c r="F14302" s="1" t="s">
        <v>3205</v>
      </c>
      <c r="G14302" s="1" t="s">
        <v>3967</v>
      </c>
      <c r="H14302" s="1" t="s">
        <v>3206</v>
      </c>
      <c r="I14302" t="s">
        <v>18537</v>
      </c>
      <c r="J14302" t="s">
        <v>23</v>
      </c>
      <c r="K14302">
        <v>95</v>
      </c>
      <c r="L14302">
        <v>8170</v>
      </c>
      <c r="M14302">
        <v>86</v>
      </c>
      <c r="N14302" t="s">
        <v>9271</v>
      </c>
      <c r="O14302" t="s">
        <v>9570</v>
      </c>
      <c r="P14302">
        <v>0</v>
      </c>
      <c r="Q14302">
        <v>0</v>
      </c>
      <c r="R14302">
        <v>1</v>
      </c>
    </row>
    <row r="14303" spans="1:18" x14ac:dyDescent="0.25">
      <c r="A14303" t="s">
        <v>22559</v>
      </c>
      <c r="B14303">
        <v>2020</v>
      </c>
      <c r="C14303">
        <v>2</v>
      </c>
      <c r="D14303">
        <v>19</v>
      </c>
      <c r="E14303" t="s">
        <v>22560</v>
      </c>
      <c r="F14303" s="1" t="s">
        <v>3205</v>
      </c>
      <c r="G14303" s="1" t="s">
        <v>3967</v>
      </c>
      <c r="H14303" s="1" t="s">
        <v>3206</v>
      </c>
      <c r="I14303" t="s">
        <v>20071</v>
      </c>
      <c r="J14303" t="s">
        <v>23</v>
      </c>
      <c r="K14303">
        <v>60</v>
      </c>
      <c r="L14303">
        <v>5160</v>
      </c>
      <c r="M14303">
        <v>86</v>
      </c>
      <c r="N14303" t="s">
        <v>9275</v>
      </c>
      <c r="O14303" t="s">
        <v>23234</v>
      </c>
      <c r="P14303">
        <v>0</v>
      </c>
      <c r="Q14303">
        <v>0</v>
      </c>
      <c r="R14303">
        <v>1</v>
      </c>
    </row>
    <row r="14304" spans="1:18" x14ac:dyDescent="0.25">
      <c r="A14304" t="s">
        <v>22559</v>
      </c>
      <c r="B14304">
        <v>2020</v>
      </c>
      <c r="C14304">
        <v>2</v>
      </c>
      <c r="D14304">
        <v>19</v>
      </c>
      <c r="E14304" t="s">
        <v>22560</v>
      </c>
      <c r="F14304" s="1" t="s">
        <v>3205</v>
      </c>
      <c r="G14304" s="1" t="s">
        <v>3967</v>
      </c>
      <c r="H14304" s="1" t="s">
        <v>3206</v>
      </c>
      <c r="I14304" t="s">
        <v>20090</v>
      </c>
      <c r="J14304" t="s">
        <v>23</v>
      </c>
      <c r="K14304">
        <v>1220</v>
      </c>
      <c r="L14304">
        <v>104920.02</v>
      </c>
      <c r="M14304">
        <v>86</v>
      </c>
      <c r="N14304" t="s">
        <v>22124</v>
      </c>
      <c r="O14304" t="s">
        <v>23235</v>
      </c>
      <c r="P14304">
        <v>0</v>
      </c>
      <c r="Q14304">
        <v>0</v>
      </c>
      <c r="R14304">
        <v>1</v>
      </c>
    </row>
    <row r="14305" spans="1:18" x14ac:dyDescent="0.25">
      <c r="A14305" t="s">
        <v>22561</v>
      </c>
      <c r="B14305">
        <v>2020</v>
      </c>
      <c r="C14305">
        <v>4</v>
      </c>
      <c r="D14305">
        <v>15</v>
      </c>
      <c r="E14305" t="s">
        <v>22563</v>
      </c>
      <c r="F14305" s="1" t="s">
        <v>3205</v>
      </c>
      <c r="G14305" s="1" t="s">
        <v>3967</v>
      </c>
      <c r="H14305" s="1" t="s">
        <v>3206</v>
      </c>
      <c r="I14305" t="s">
        <v>20256</v>
      </c>
      <c r="J14305" t="s">
        <v>23</v>
      </c>
      <c r="K14305">
        <v>236.8</v>
      </c>
      <c r="L14305">
        <v>14647.5</v>
      </c>
      <c r="M14305">
        <v>61.86</v>
      </c>
      <c r="N14305" t="s">
        <v>22148</v>
      </c>
      <c r="O14305" t="s">
        <v>23236</v>
      </c>
      <c r="P14305">
        <v>0</v>
      </c>
      <c r="Q14305">
        <v>0</v>
      </c>
      <c r="R14305">
        <v>2</v>
      </c>
    </row>
    <row r="14306" spans="1:18" x14ac:dyDescent="0.25">
      <c r="A14306" t="s">
        <v>22610</v>
      </c>
      <c r="B14306">
        <v>2020</v>
      </c>
      <c r="C14306">
        <v>6</v>
      </c>
      <c r="D14306">
        <v>9</v>
      </c>
      <c r="E14306" t="s">
        <v>22560</v>
      </c>
      <c r="F14306" s="1" t="s">
        <v>3205</v>
      </c>
      <c r="G14306" s="1" t="s">
        <v>3967</v>
      </c>
      <c r="H14306" s="1" t="s">
        <v>7263</v>
      </c>
      <c r="I14306" t="s">
        <v>20442</v>
      </c>
      <c r="J14306" t="s">
        <v>23</v>
      </c>
      <c r="K14306">
        <v>15136.806</v>
      </c>
      <c r="L14306">
        <v>1133828.42</v>
      </c>
      <c r="M14306">
        <v>74.91</v>
      </c>
      <c r="N14306" t="s">
        <v>9279</v>
      </c>
      <c r="O14306" t="s">
        <v>23237</v>
      </c>
      <c r="P14306">
        <v>0</v>
      </c>
      <c r="Q14306">
        <v>0</v>
      </c>
      <c r="R14306">
        <v>2</v>
      </c>
    </row>
    <row r="14307" spans="1:18" x14ac:dyDescent="0.25">
      <c r="A14307" t="s">
        <v>22611</v>
      </c>
      <c r="B14307">
        <v>2020</v>
      </c>
      <c r="C14307">
        <v>6</v>
      </c>
      <c r="D14307">
        <v>9</v>
      </c>
      <c r="E14307" t="s">
        <v>22560</v>
      </c>
      <c r="F14307" s="1" t="s">
        <v>3205</v>
      </c>
      <c r="G14307" s="1" t="s">
        <v>3967</v>
      </c>
      <c r="H14307" s="1" t="s">
        <v>7263</v>
      </c>
      <c r="I14307" t="s">
        <v>20442</v>
      </c>
      <c r="J14307" t="s">
        <v>23</v>
      </c>
      <c r="K14307">
        <v>3784.0439999999999</v>
      </c>
      <c r="L14307">
        <v>282828.11</v>
      </c>
      <c r="M14307">
        <v>74.739999999999995</v>
      </c>
      <c r="N14307" t="s">
        <v>9279</v>
      </c>
      <c r="O14307" t="s">
        <v>23237</v>
      </c>
      <c r="P14307">
        <v>0</v>
      </c>
      <c r="Q14307">
        <v>0</v>
      </c>
      <c r="R14307">
        <v>2</v>
      </c>
    </row>
    <row r="14308" spans="1:18" x14ac:dyDescent="0.25">
      <c r="A14308" t="s">
        <v>22567</v>
      </c>
      <c r="B14308">
        <v>2020</v>
      </c>
      <c r="C14308">
        <v>2</v>
      </c>
      <c r="D14308">
        <v>4</v>
      </c>
      <c r="E14308" t="s">
        <v>22560</v>
      </c>
      <c r="F14308" s="1" t="s">
        <v>3205</v>
      </c>
      <c r="G14308" s="1" t="s">
        <v>3967</v>
      </c>
      <c r="H14308" s="1" t="s">
        <v>3206</v>
      </c>
      <c r="I14308" t="s">
        <v>20011</v>
      </c>
      <c r="J14308" t="s">
        <v>23</v>
      </c>
      <c r="K14308">
        <v>615</v>
      </c>
      <c r="L14308">
        <v>51045.01</v>
      </c>
      <c r="M14308">
        <v>83</v>
      </c>
      <c r="N14308" t="s">
        <v>9281</v>
      </c>
      <c r="O14308" t="s">
        <v>9708</v>
      </c>
      <c r="P14308">
        <v>0</v>
      </c>
      <c r="Q14308">
        <v>0</v>
      </c>
      <c r="R14308">
        <v>1</v>
      </c>
    </row>
    <row r="14309" spans="1:18" x14ac:dyDescent="0.25">
      <c r="A14309" t="s">
        <v>22559</v>
      </c>
      <c r="B14309">
        <v>2020</v>
      </c>
      <c r="C14309">
        <v>2</v>
      </c>
      <c r="D14309">
        <v>19</v>
      </c>
      <c r="E14309" t="s">
        <v>22560</v>
      </c>
      <c r="F14309" s="1" t="s">
        <v>3205</v>
      </c>
      <c r="G14309" s="1" t="s">
        <v>3967</v>
      </c>
      <c r="H14309" s="1" t="s">
        <v>3206</v>
      </c>
      <c r="I14309" t="s">
        <v>20011</v>
      </c>
      <c r="J14309" t="s">
        <v>23</v>
      </c>
      <c r="K14309">
        <v>369</v>
      </c>
      <c r="L14309">
        <v>31540.01</v>
      </c>
      <c r="M14309">
        <v>85.47</v>
      </c>
      <c r="N14309" t="s">
        <v>9281</v>
      </c>
      <c r="O14309" t="s">
        <v>9708</v>
      </c>
      <c r="P14309">
        <v>0</v>
      </c>
      <c r="Q14309">
        <v>0</v>
      </c>
      <c r="R14309">
        <v>1</v>
      </c>
    </row>
    <row r="14310" spans="1:18" x14ac:dyDescent="0.25">
      <c r="A14310" t="s">
        <v>22561</v>
      </c>
      <c r="B14310">
        <v>2020</v>
      </c>
      <c r="C14310">
        <v>4</v>
      </c>
      <c r="D14310">
        <v>15</v>
      </c>
      <c r="E14310" t="s">
        <v>22563</v>
      </c>
      <c r="F14310" s="1" t="s">
        <v>3205</v>
      </c>
      <c r="G14310" s="1" t="s">
        <v>3967</v>
      </c>
      <c r="H14310" s="1" t="s">
        <v>3206</v>
      </c>
      <c r="I14310" t="s">
        <v>20011</v>
      </c>
      <c r="J14310" t="s">
        <v>23</v>
      </c>
      <c r="K14310">
        <v>861</v>
      </c>
      <c r="L14310">
        <v>77830</v>
      </c>
      <c r="M14310">
        <v>90.39</v>
      </c>
      <c r="N14310" t="s">
        <v>9281</v>
      </c>
      <c r="O14310" t="s">
        <v>9708</v>
      </c>
      <c r="P14310">
        <v>0</v>
      </c>
      <c r="Q14310">
        <v>0</v>
      </c>
      <c r="R14310">
        <v>2</v>
      </c>
    </row>
    <row r="14311" spans="1:18" x14ac:dyDescent="0.25">
      <c r="A14311" t="s">
        <v>22566</v>
      </c>
      <c r="B14311">
        <v>2020</v>
      </c>
      <c r="C14311">
        <v>5</v>
      </c>
      <c r="D14311">
        <v>22</v>
      </c>
      <c r="E14311" t="s">
        <v>22560</v>
      </c>
      <c r="F14311" s="1" t="s">
        <v>3205</v>
      </c>
      <c r="G14311" s="1" t="s">
        <v>3967</v>
      </c>
      <c r="H14311" s="1" t="s">
        <v>3206</v>
      </c>
      <c r="I14311" t="s">
        <v>20011</v>
      </c>
      <c r="J14311" t="s">
        <v>23</v>
      </c>
      <c r="K14311">
        <v>738</v>
      </c>
      <c r="L14311">
        <v>65120</v>
      </c>
      <c r="M14311">
        <v>88.24</v>
      </c>
      <c r="N14311" t="s">
        <v>9281</v>
      </c>
      <c r="O14311" t="s">
        <v>9708</v>
      </c>
      <c r="P14311">
        <v>0</v>
      </c>
      <c r="Q14311">
        <v>0</v>
      </c>
      <c r="R14311">
        <v>2</v>
      </c>
    </row>
    <row r="14312" spans="1:18" x14ac:dyDescent="0.25">
      <c r="A14312" t="s">
        <v>22565</v>
      </c>
      <c r="B14312">
        <v>2020</v>
      </c>
      <c r="C14312">
        <v>3</v>
      </c>
      <c r="D14312">
        <v>28</v>
      </c>
      <c r="E14312" t="s">
        <v>22563</v>
      </c>
      <c r="F14312" s="1" t="s">
        <v>3205</v>
      </c>
      <c r="G14312" s="1" t="s">
        <v>3967</v>
      </c>
      <c r="H14312" s="1" t="s">
        <v>3206</v>
      </c>
      <c r="I14312" t="s">
        <v>20243</v>
      </c>
      <c r="J14312" t="s">
        <v>23</v>
      </c>
      <c r="K14312">
        <v>248.708</v>
      </c>
      <c r="L14312">
        <v>21500</v>
      </c>
      <c r="M14312">
        <v>86.45</v>
      </c>
      <c r="N14312" t="s">
        <v>9281</v>
      </c>
      <c r="O14312" t="s">
        <v>9708</v>
      </c>
      <c r="P14312">
        <v>0</v>
      </c>
      <c r="Q14312">
        <v>0</v>
      </c>
      <c r="R14312">
        <v>1</v>
      </c>
    </row>
    <row r="14313" spans="1:18" x14ac:dyDescent="0.25">
      <c r="A14313" t="s">
        <v>22595</v>
      </c>
      <c r="B14313">
        <v>2020</v>
      </c>
      <c r="C14313">
        <v>6</v>
      </c>
      <c r="D14313">
        <v>22</v>
      </c>
      <c r="E14313" t="s">
        <v>22560</v>
      </c>
      <c r="F14313" s="1" t="s">
        <v>3205</v>
      </c>
      <c r="G14313" s="1" t="s">
        <v>3967</v>
      </c>
      <c r="H14313" s="1" t="s">
        <v>3206</v>
      </c>
      <c r="I14313" t="s">
        <v>20243</v>
      </c>
      <c r="J14313" t="s">
        <v>23</v>
      </c>
      <c r="K14313">
        <v>755.09799999999996</v>
      </c>
      <c r="L14313">
        <v>65978.399999999994</v>
      </c>
      <c r="M14313">
        <v>87.38</v>
      </c>
      <c r="N14313" t="s">
        <v>9281</v>
      </c>
      <c r="O14313" t="s">
        <v>9708</v>
      </c>
      <c r="P14313">
        <v>0</v>
      </c>
      <c r="Q14313">
        <v>0</v>
      </c>
      <c r="R14313">
        <v>2</v>
      </c>
    </row>
    <row r="14314" spans="1:18" x14ac:dyDescent="0.25">
      <c r="A14314" t="s">
        <v>22558</v>
      </c>
      <c r="B14314">
        <v>2020</v>
      </c>
      <c r="C14314">
        <v>6</v>
      </c>
      <c r="D14314">
        <v>25</v>
      </c>
      <c r="E14314" t="s">
        <v>22187</v>
      </c>
      <c r="F14314" s="1" t="s">
        <v>3205</v>
      </c>
      <c r="G14314" s="1" t="s">
        <v>3967</v>
      </c>
      <c r="H14314" s="1" t="s">
        <v>3204</v>
      </c>
      <c r="I14314" t="s">
        <v>20501</v>
      </c>
      <c r="J14314" t="s">
        <v>23</v>
      </c>
      <c r="K14314">
        <v>5634</v>
      </c>
      <c r="L14314">
        <v>256718.57</v>
      </c>
      <c r="M14314">
        <v>45.57</v>
      </c>
      <c r="N14314" t="s">
        <v>22175</v>
      </c>
      <c r="O14314" t="s">
        <v>23238</v>
      </c>
      <c r="P14314">
        <v>0</v>
      </c>
      <c r="Q14314">
        <v>0</v>
      </c>
      <c r="R14314">
        <v>2</v>
      </c>
    </row>
    <row r="14315" spans="1:18" x14ac:dyDescent="0.25">
      <c r="A14315" t="s">
        <v>22559</v>
      </c>
      <c r="B14315">
        <v>2020</v>
      </c>
      <c r="C14315">
        <v>2</v>
      </c>
      <c r="D14315">
        <v>19</v>
      </c>
      <c r="E14315" t="s">
        <v>22560</v>
      </c>
      <c r="F14315" s="1" t="s">
        <v>3205</v>
      </c>
      <c r="G14315" s="1" t="s">
        <v>3967</v>
      </c>
      <c r="H14315" s="1" t="s">
        <v>3206</v>
      </c>
      <c r="I14315" t="s">
        <v>20069</v>
      </c>
      <c r="J14315" t="s">
        <v>23</v>
      </c>
      <c r="K14315">
        <v>1027.5</v>
      </c>
      <c r="L14315">
        <v>93396.01</v>
      </c>
      <c r="M14315">
        <v>90.9</v>
      </c>
      <c r="N14315" t="s">
        <v>9283</v>
      </c>
      <c r="O14315" t="s">
        <v>9719</v>
      </c>
      <c r="P14315">
        <v>0</v>
      </c>
      <c r="Q14315">
        <v>0</v>
      </c>
      <c r="R14315">
        <v>1</v>
      </c>
    </row>
    <row r="14316" spans="1:18" x14ac:dyDescent="0.25">
      <c r="A14316" t="s">
        <v>22564</v>
      </c>
      <c r="B14316">
        <v>2020</v>
      </c>
      <c r="C14316">
        <v>6</v>
      </c>
      <c r="D14316">
        <v>2</v>
      </c>
      <c r="E14316" t="s">
        <v>22560</v>
      </c>
      <c r="F14316" s="1" t="s">
        <v>3205</v>
      </c>
      <c r="G14316" s="1" t="s">
        <v>3967</v>
      </c>
      <c r="H14316" s="1" t="s">
        <v>3206</v>
      </c>
      <c r="I14316" t="s">
        <v>18502</v>
      </c>
      <c r="J14316" t="s">
        <v>23</v>
      </c>
      <c r="K14316">
        <v>354.28800000000001</v>
      </c>
      <c r="L14316">
        <v>32742.36</v>
      </c>
      <c r="M14316">
        <v>92.42</v>
      </c>
      <c r="N14316" t="s">
        <v>9286</v>
      </c>
      <c r="O14316" t="s">
        <v>9659</v>
      </c>
      <c r="P14316">
        <v>0</v>
      </c>
      <c r="Q14316">
        <v>0</v>
      </c>
      <c r="R14316">
        <v>2</v>
      </c>
    </row>
    <row r="14317" spans="1:18" x14ac:dyDescent="0.25">
      <c r="A14317" t="s">
        <v>22559</v>
      </c>
      <c r="B14317">
        <v>2020</v>
      </c>
      <c r="C14317">
        <v>2</v>
      </c>
      <c r="D14317">
        <v>19</v>
      </c>
      <c r="E14317" t="s">
        <v>22560</v>
      </c>
      <c r="F14317" s="1" t="s">
        <v>3205</v>
      </c>
      <c r="G14317" s="1" t="s">
        <v>3967</v>
      </c>
      <c r="H14317" s="1" t="s">
        <v>3206</v>
      </c>
      <c r="I14317" t="s">
        <v>20068</v>
      </c>
      <c r="J14317" t="s">
        <v>23</v>
      </c>
      <c r="K14317">
        <v>1015</v>
      </c>
      <c r="L14317">
        <v>87290.02</v>
      </c>
      <c r="M14317">
        <v>86</v>
      </c>
      <c r="N14317" t="s">
        <v>9287</v>
      </c>
      <c r="O14317" t="s">
        <v>9684</v>
      </c>
      <c r="P14317">
        <v>0</v>
      </c>
      <c r="Q14317">
        <v>0</v>
      </c>
      <c r="R14317">
        <v>1</v>
      </c>
    </row>
    <row r="14318" spans="1:18" x14ac:dyDescent="0.25">
      <c r="A14318" t="s">
        <v>22190</v>
      </c>
      <c r="B14318">
        <v>2020</v>
      </c>
      <c r="C14318">
        <v>3</v>
      </c>
      <c r="D14318">
        <v>27</v>
      </c>
      <c r="E14318" t="s">
        <v>22187</v>
      </c>
      <c r="F14318" s="1" t="s">
        <v>3205</v>
      </c>
      <c r="G14318" s="1" t="s">
        <v>18722</v>
      </c>
      <c r="H14318" s="1" t="s">
        <v>3204</v>
      </c>
      <c r="I14318" t="s">
        <v>18730</v>
      </c>
      <c r="J14318" t="s">
        <v>23</v>
      </c>
      <c r="K14318">
        <v>13.446</v>
      </c>
      <c r="L14318">
        <v>768.39</v>
      </c>
      <c r="M14318">
        <v>57.15</v>
      </c>
      <c r="N14318" t="s">
        <v>21984</v>
      </c>
      <c r="O14318" t="s">
        <v>23239</v>
      </c>
      <c r="P14318">
        <v>0</v>
      </c>
      <c r="Q14318">
        <v>0</v>
      </c>
      <c r="R14318">
        <v>1</v>
      </c>
    </row>
    <row r="14319" spans="1:18" x14ac:dyDescent="0.25">
      <c r="A14319" t="s">
        <v>22231</v>
      </c>
      <c r="B14319">
        <v>2020</v>
      </c>
      <c r="C14319">
        <v>4</v>
      </c>
      <c r="D14319">
        <v>24</v>
      </c>
      <c r="E14319" t="s">
        <v>22187</v>
      </c>
      <c r="F14319" s="1" t="s">
        <v>3205</v>
      </c>
      <c r="G14319" s="1" t="s">
        <v>18722</v>
      </c>
      <c r="H14319" s="1" t="s">
        <v>3204</v>
      </c>
      <c r="I14319" t="s">
        <v>20311</v>
      </c>
      <c r="J14319" t="s">
        <v>23</v>
      </c>
      <c r="K14319">
        <v>1123.2539999999999</v>
      </c>
      <c r="L14319">
        <v>52499.89</v>
      </c>
      <c r="M14319">
        <v>46.74</v>
      </c>
      <c r="N14319" t="s">
        <v>21989</v>
      </c>
      <c r="O14319" t="s">
        <v>23240</v>
      </c>
      <c r="P14319">
        <v>0</v>
      </c>
      <c r="Q14319">
        <v>0</v>
      </c>
      <c r="R14319">
        <v>2</v>
      </c>
    </row>
    <row r="14320" spans="1:18" x14ac:dyDescent="0.25">
      <c r="A14320" t="s">
        <v>22612</v>
      </c>
      <c r="B14320">
        <v>2020</v>
      </c>
      <c r="C14320">
        <v>1</v>
      </c>
      <c r="D14320">
        <v>19</v>
      </c>
      <c r="E14320" t="s">
        <v>22447</v>
      </c>
      <c r="F14320" s="1" t="s">
        <v>3205</v>
      </c>
      <c r="G14320" s="1" t="s">
        <v>18746</v>
      </c>
      <c r="H14320" s="1" t="s">
        <v>3206</v>
      </c>
      <c r="I14320" t="s">
        <v>18842</v>
      </c>
      <c r="J14320" t="s">
        <v>23</v>
      </c>
      <c r="K14320">
        <v>140.76</v>
      </c>
      <c r="L14320">
        <v>6887.84</v>
      </c>
      <c r="M14320">
        <v>48.93</v>
      </c>
      <c r="N14320" t="s">
        <v>21995</v>
      </c>
      <c r="O14320" t="s">
        <v>23241</v>
      </c>
      <c r="P14320">
        <v>0</v>
      </c>
      <c r="Q14320">
        <v>0</v>
      </c>
      <c r="R14320">
        <v>1</v>
      </c>
    </row>
    <row r="14321" spans="1:18" x14ac:dyDescent="0.25">
      <c r="A14321" t="s">
        <v>22457</v>
      </c>
      <c r="B14321">
        <v>2020</v>
      </c>
      <c r="C14321">
        <v>4</v>
      </c>
      <c r="D14321">
        <v>17</v>
      </c>
      <c r="E14321" t="s">
        <v>22321</v>
      </c>
      <c r="F14321" s="1" t="s">
        <v>3205</v>
      </c>
      <c r="G14321" s="1" t="s">
        <v>18746</v>
      </c>
      <c r="H14321" s="1" t="s">
        <v>3206</v>
      </c>
      <c r="I14321" t="s">
        <v>18842</v>
      </c>
      <c r="J14321" t="s">
        <v>23</v>
      </c>
      <c r="K14321">
        <v>2533.6799999999998</v>
      </c>
      <c r="L14321">
        <v>124063</v>
      </c>
      <c r="M14321">
        <v>48.97</v>
      </c>
      <c r="N14321" t="s">
        <v>21995</v>
      </c>
      <c r="O14321" t="s">
        <v>23241</v>
      </c>
      <c r="P14321">
        <v>0</v>
      </c>
      <c r="Q14321">
        <v>0</v>
      </c>
      <c r="R14321">
        <v>2</v>
      </c>
    </row>
    <row r="14322" spans="1:18" x14ac:dyDescent="0.25">
      <c r="A14322" t="s">
        <v>22514</v>
      </c>
      <c r="B14322">
        <v>2020</v>
      </c>
      <c r="C14322">
        <v>4</v>
      </c>
      <c r="D14322">
        <v>29</v>
      </c>
      <c r="E14322" t="s">
        <v>22321</v>
      </c>
      <c r="F14322" s="1" t="s">
        <v>3205</v>
      </c>
      <c r="G14322" s="1" t="s">
        <v>18746</v>
      </c>
      <c r="H14322" s="1" t="s">
        <v>3206</v>
      </c>
      <c r="I14322" t="s">
        <v>18842</v>
      </c>
      <c r="J14322" t="s">
        <v>23</v>
      </c>
      <c r="K14322">
        <v>3659.76</v>
      </c>
      <c r="L14322">
        <v>177360</v>
      </c>
      <c r="M14322">
        <v>48.46</v>
      </c>
      <c r="N14322" t="s">
        <v>21995</v>
      </c>
      <c r="O14322" t="s">
        <v>23241</v>
      </c>
      <c r="P14322">
        <v>0</v>
      </c>
      <c r="Q14322">
        <v>0</v>
      </c>
      <c r="R14322">
        <v>2</v>
      </c>
    </row>
    <row r="14323" spans="1:18" x14ac:dyDescent="0.25">
      <c r="A14323" t="s">
        <v>22320</v>
      </c>
      <c r="B14323">
        <v>2020</v>
      </c>
      <c r="C14323">
        <v>5</v>
      </c>
      <c r="D14323">
        <v>18</v>
      </c>
      <c r="E14323" t="s">
        <v>22321</v>
      </c>
      <c r="F14323" s="1" t="s">
        <v>3205</v>
      </c>
      <c r="G14323" s="1" t="s">
        <v>18746</v>
      </c>
      <c r="H14323" s="1" t="s">
        <v>3206</v>
      </c>
      <c r="I14323" t="s">
        <v>18842</v>
      </c>
      <c r="J14323" t="s">
        <v>23</v>
      </c>
      <c r="K14323">
        <v>15765.12</v>
      </c>
      <c r="L14323">
        <v>736818.2</v>
      </c>
      <c r="M14323">
        <v>46.74</v>
      </c>
      <c r="N14323" t="s">
        <v>21995</v>
      </c>
      <c r="O14323" t="s">
        <v>23241</v>
      </c>
      <c r="P14323">
        <v>0</v>
      </c>
      <c r="Q14323">
        <v>0</v>
      </c>
      <c r="R14323">
        <v>2</v>
      </c>
    </row>
    <row r="14324" spans="1:18" x14ac:dyDescent="0.25">
      <c r="A14324" t="s">
        <v>22613</v>
      </c>
      <c r="B14324">
        <v>2020</v>
      </c>
      <c r="C14324">
        <v>3</v>
      </c>
      <c r="D14324">
        <v>13</v>
      </c>
      <c r="E14324" t="s">
        <v>22447</v>
      </c>
      <c r="F14324" s="1" t="s">
        <v>3205</v>
      </c>
      <c r="G14324" s="1" t="s">
        <v>18746</v>
      </c>
      <c r="H14324" s="1" t="s">
        <v>3206</v>
      </c>
      <c r="I14324" t="s">
        <v>20133</v>
      </c>
      <c r="J14324" t="s">
        <v>23</v>
      </c>
      <c r="K14324">
        <v>174</v>
      </c>
      <c r="L14324">
        <v>8797.7999999999993</v>
      </c>
      <c r="M14324">
        <v>50.56</v>
      </c>
      <c r="N14324" t="s">
        <v>21991</v>
      </c>
      <c r="O14324" t="s">
        <v>23242</v>
      </c>
      <c r="P14324">
        <v>0</v>
      </c>
      <c r="Q14324">
        <v>0</v>
      </c>
      <c r="R14324">
        <v>1</v>
      </c>
    </row>
    <row r="14325" spans="1:18" x14ac:dyDescent="0.25">
      <c r="A14325" t="s">
        <v>22365</v>
      </c>
      <c r="B14325">
        <v>2020</v>
      </c>
      <c r="C14325">
        <v>3</v>
      </c>
      <c r="D14325">
        <v>12</v>
      </c>
      <c r="E14325" t="s">
        <v>22321</v>
      </c>
      <c r="F14325" s="1" t="s">
        <v>3205</v>
      </c>
      <c r="G14325" s="1" t="s">
        <v>18746</v>
      </c>
      <c r="H14325" s="1" t="s">
        <v>3206</v>
      </c>
      <c r="I14325" t="s">
        <v>20098</v>
      </c>
      <c r="J14325" t="s">
        <v>23</v>
      </c>
      <c r="K14325">
        <v>377.16</v>
      </c>
      <c r="L14325">
        <v>21168</v>
      </c>
      <c r="M14325">
        <v>56.12</v>
      </c>
      <c r="N14325" t="s">
        <v>22017</v>
      </c>
      <c r="O14325" t="s">
        <v>23243</v>
      </c>
      <c r="P14325">
        <v>0</v>
      </c>
      <c r="Q14325">
        <v>0</v>
      </c>
      <c r="R14325">
        <v>1</v>
      </c>
    </row>
    <row r="14326" spans="1:18" x14ac:dyDescent="0.25">
      <c r="A14326" t="s">
        <v>22614</v>
      </c>
      <c r="B14326">
        <v>2020</v>
      </c>
      <c r="C14326">
        <v>3</v>
      </c>
      <c r="D14326">
        <v>22</v>
      </c>
      <c r="E14326" t="s">
        <v>22194</v>
      </c>
      <c r="F14326" s="1" t="s">
        <v>3205</v>
      </c>
      <c r="G14326" s="1" t="s">
        <v>18746</v>
      </c>
      <c r="H14326" s="1" t="s">
        <v>3206</v>
      </c>
      <c r="I14326" t="s">
        <v>20098</v>
      </c>
      <c r="J14326" t="s">
        <v>23</v>
      </c>
      <c r="K14326">
        <v>377.16</v>
      </c>
      <c r="L14326">
        <v>19599.68</v>
      </c>
      <c r="M14326">
        <v>51.97</v>
      </c>
      <c r="N14326" t="s">
        <v>22017</v>
      </c>
      <c r="O14326" t="s">
        <v>23243</v>
      </c>
      <c r="P14326">
        <v>0</v>
      </c>
      <c r="Q14326">
        <v>0</v>
      </c>
      <c r="R14326">
        <v>1</v>
      </c>
    </row>
    <row r="14327" spans="1:18" x14ac:dyDescent="0.25">
      <c r="A14327" t="s">
        <v>22614</v>
      </c>
      <c r="B14327">
        <v>2020</v>
      </c>
      <c r="C14327">
        <v>3</v>
      </c>
      <c r="D14327">
        <v>22</v>
      </c>
      <c r="E14327" t="s">
        <v>22194</v>
      </c>
      <c r="F14327" s="1" t="s">
        <v>3205</v>
      </c>
      <c r="G14327" s="1" t="s">
        <v>18746</v>
      </c>
      <c r="H14327" s="1" t="s">
        <v>3206</v>
      </c>
      <c r="I14327" t="s">
        <v>20150</v>
      </c>
      <c r="J14327" t="s">
        <v>23</v>
      </c>
      <c r="K14327">
        <v>231.24</v>
      </c>
      <c r="L14327">
        <v>11508.21</v>
      </c>
      <c r="M14327">
        <v>49.77</v>
      </c>
      <c r="N14327" t="s">
        <v>22132</v>
      </c>
      <c r="O14327" t="s">
        <v>23244</v>
      </c>
      <c r="P14327">
        <v>0</v>
      </c>
      <c r="Q14327">
        <v>0</v>
      </c>
      <c r="R14327">
        <v>1</v>
      </c>
    </row>
    <row r="14328" spans="1:18" x14ac:dyDescent="0.25">
      <c r="A14328" t="s">
        <v>22320</v>
      </c>
      <c r="B14328">
        <v>2020</v>
      </c>
      <c r="C14328">
        <v>5</v>
      </c>
      <c r="D14328">
        <v>18</v>
      </c>
      <c r="E14328" t="s">
        <v>22321</v>
      </c>
      <c r="F14328" s="1" t="s">
        <v>3205</v>
      </c>
      <c r="G14328" s="1" t="s">
        <v>18746</v>
      </c>
      <c r="H14328" s="1" t="s">
        <v>3206</v>
      </c>
      <c r="I14328" t="s">
        <v>20150</v>
      </c>
      <c r="J14328" t="s">
        <v>23</v>
      </c>
      <c r="K14328">
        <v>231.24</v>
      </c>
      <c r="L14328">
        <v>11136</v>
      </c>
      <c r="M14328">
        <v>48.16</v>
      </c>
      <c r="N14328" t="s">
        <v>22132</v>
      </c>
      <c r="O14328" t="s">
        <v>23244</v>
      </c>
      <c r="P14328">
        <v>0</v>
      </c>
      <c r="Q14328">
        <v>0</v>
      </c>
      <c r="R14328">
        <v>2</v>
      </c>
    </row>
    <row r="14329" spans="1:18" x14ac:dyDescent="0.25">
      <c r="A14329" t="s">
        <v>22616</v>
      </c>
      <c r="B14329">
        <v>2020</v>
      </c>
      <c r="C14329">
        <v>2</v>
      </c>
      <c r="D14329">
        <v>13</v>
      </c>
      <c r="E14329" t="s">
        <v>22281</v>
      </c>
      <c r="F14329" s="1" t="s">
        <v>3205</v>
      </c>
      <c r="G14329" s="1" t="s">
        <v>18746</v>
      </c>
      <c r="H14329" s="1" t="s">
        <v>3204</v>
      </c>
      <c r="I14329" t="s">
        <v>18864</v>
      </c>
      <c r="J14329" t="s">
        <v>23</v>
      </c>
      <c r="K14329">
        <v>1357.92</v>
      </c>
      <c r="L14329">
        <v>72488</v>
      </c>
      <c r="M14329">
        <v>53.38</v>
      </c>
      <c r="N14329" t="s">
        <v>22016</v>
      </c>
      <c r="O14329" t="s">
        <v>23245</v>
      </c>
      <c r="P14329">
        <v>0</v>
      </c>
      <c r="Q14329">
        <v>0</v>
      </c>
      <c r="R14329">
        <v>1</v>
      </c>
    </row>
    <row r="14330" spans="1:18" x14ac:dyDescent="0.25">
      <c r="A14330" t="s">
        <v>22617</v>
      </c>
      <c r="B14330">
        <v>2020</v>
      </c>
      <c r="C14330">
        <v>3</v>
      </c>
      <c r="D14330">
        <v>20</v>
      </c>
      <c r="E14330" t="s">
        <v>22281</v>
      </c>
      <c r="F14330" s="1" t="s">
        <v>3205</v>
      </c>
      <c r="G14330" s="1" t="s">
        <v>18746</v>
      </c>
      <c r="H14330" s="1" t="s">
        <v>3204</v>
      </c>
      <c r="I14330" t="s">
        <v>18864</v>
      </c>
      <c r="J14330" t="s">
        <v>23</v>
      </c>
      <c r="K14330">
        <v>678.96</v>
      </c>
      <c r="L14330">
        <v>37451.68</v>
      </c>
      <c r="M14330">
        <v>55.16</v>
      </c>
      <c r="N14330" t="s">
        <v>22016</v>
      </c>
      <c r="O14330" t="s">
        <v>23245</v>
      </c>
      <c r="P14330">
        <v>0</v>
      </c>
      <c r="Q14330">
        <v>0</v>
      </c>
      <c r="R14330">
        <v>1</v>
      </c>
    </row>
    <row r="14331" spans="1:18" x14ac:dyDescent="0.25">
      <c r="A14331" t="s">
        <v>22618</v>
      </c>
      <c r="B14331">
        <v>2020</v>
      </c>
      <c r="C14331">
        <v>4</v>
      </c>
      <c r="D14331">
        <v>3</v>
      </c>
      <c r="E14331" t="s">
        <v>22447</v>
      </c>
      <c r="F14331" s="1" t="s">
        <v>3205</v>
      </c>
      <c r="G14331" s="1" t="s">
        <v>18746</v>
      </c>
      <c r="H14331" s="1" t="s">
        <v>3206</v>
      </c>
      <c r="I14331" t="s">
        <v>18844</v>
      </c>
      <c r="J14331" t="s">
        <v>23</v>
      </c>
      <c r="K14331">
        <v>647.28</v>
      </c>
      <c r="L14331">
        <v>34668</v>
      </c>
      <c r="M14331">
        <v>53.56</v>
      </c>
      <c r="N14331" t="s">
        <v>21993</v>
      </c>
      <c r="O14331" t="s">
        <v>23246</v>
      </c>
      <c r="P14331">
        <v>0</v>
      </c>
      <c r="Q14331">
        <v>0</v>
      </c>
      <c r="R14331">
        <v>2</v>
      </c>
    </row>
    <row r="14332" spans="1:18" x14ac:dyDescent="0.25">
      <c r="A14332" t="s">
        <v>22190</v>
      </c>
      <c r="B14332">
        <v>2020</v>
      </c>
      <c r="C14332">
        <v>3</v>
      </c>
      <c r="D14332">
        <v>27</v>
      </c>
      <c r="E14332" t="s">
        <v>22187</v>
      </c>
      <c r="F14332" s="1" t="s">
        <v>3205</v>
      </c>
      <c r="G14332" s="1" t="s">
        <v>18746</v>
      </c>
      <c r="H14332" s="1" t="s">
        <v>3204</v>
      </c>
      <c r="I14332" t="s">
        <v>18874</v>
      </c>
      <c r="J14332" t="s">
        <v>23</v>
      </c>
      <c r="K14332">
        <v>40.32</v>
      </c>
      <c r="L14332">
        <v>2183.2800000000002</v>
      </c>
      <c r="M14332">
        <v>54.15</v>
      </c>
      <c r="N14332" t="s">
        <v>22001</v>
      </c>
      <c r="O14332" t="s">
        <v>23247</v>
      </c>
      <c r="P14332">
        <v>0</v>
      </c>
      <c r="Q14332">
        <v>0</v>
      </c>
      <c r="R14332">
        <v>1</v>
      </c>
    </row>
    <row r="14333" spans="1:18" x14ac:dyDescent="0.25">
      <c r="A14333" t="s">
        <v>22608</v>
      </c>
      <c r="B14333">
        <v>2020</v>
      </c>
      <c r="C14333">
        <v>1</v>
      </c>
      <c r="D14333">
        <v>14</v>
      </c>
      <c r="E14333" t="s">
        <v>22187</v>
      </c>
      <c r="F14333" s="1" t="s">
        <v>3205</v>
      </c>
      <c r="G14333" s="1" t="s">
        <v>18746</v>
      </c>
      <c r="H14333" s="1" t="s">
        <v>3204</v>
      </c>
      <c r="I14333" t="s">
        <v>18759</v>
      </c>
      <c r="J14333" t="s">
        <v>23</v>
      </c>
      <c r="K14333">
        <v>60.48</v>
      </c>
      <c r="L14333">
        <v>2590.63</v>
      </c>
      <c r="M14333">
        <v>42.83</v>
      </c>
      <c r="N14333" t="s">
        <v>22001</v>
      </c>
      <c r="O14333" t="s">
        <v>23247</v>
      </c>
      <c r="P14333">
        <v>0</v>
      </c>
      <c r="Q14333">
        <v>0</v>
      </c>
      <c r="R14333">
        <v>1</v>
      </c>
    </row>
    <row r="14334" spans="1:18" x14ac:dyDescent="0.25">
      <c r="A14334" t="s">
        <v>22619</v>
      </c>
      <c r="B14334">
        <v>2020</v>
      </c>
      <c r="C14334">
        <v>5</v>
      </c>
      <c r="D14334">
        <v>11</v>
      </c>
      <c r="E14334" t="s">
        <v>22194</v>
      </c>
      <c r="F14334" s="1" t="s">
        <v>3205</v>
      </c>
      <c r="G14334" s="1" t="s">
        <v>18746</v>
      </c>
      <c r="H14334" s="1" t="s">
        <v>3206</v>
      </c>
      <c r="I14334" t="s">
        <v>20215</v>
      </c>
      <c r="J14334" t="s">
        <v>23</v>
      </c>
      <c r="K14334">
        <v>483.12</v>
      </c>
      <c r="L14334">
        <v>27582.42</v>
      </c>
      <c r="M14334">
        <v>57.09</v>
      </c>
      <c r="N14334" t="s">
        <v>21997</v>
      </c>
      <c r="O14334" t="s">
        <v>23248</v>
      </c>
      <c r="P14334">
        <v>0</v>
      </c>
      <c r="Q14334">
        <v>0</v>
      </c>
      <c r="R14334">
        <v>2</v>
      </c>
    </row>
    <row r="14335" spans="1:18" x14ac:dyDescent="0.25">
      <c r="A14335" t="s">
        <v>22621</v>
      </c>
      <c r="B14335">
        <v>2020</v>
      </c>
      <c r="C14335">
        <v>1</v>
      </c>
      <c r="D14335">
        <v>24</v>
      </c>
      <c r="E14335" t="s">
        <v>22194</v>
      </c>
      <c r="F14335" s="1" t="s">
        <v>3205</v>
      </c>
      <c r="G14335" s="1" t="s">
        <v>18746</v>
      </c>
      <c r="H14335" s="1" t="s">
        <v>3206</v>
      </c>
      <c r="I14335" t="s">
        <v>18843</v>
      </c>
      <c r="J14335" t="s">
        <v>23</v>
      </c>
      <c r="K14335">
        <v>2876.64</v>
      </c>
      <c r="L14335">
        <v>146004.87</v>
      </c>
      <c r="M14335">
        <v>50.76</v>
      </c>
      <c r="N14335" t="s">
        <v>22005</v>
      </c>
      <c r="O14335" t="s">
        <v>23249</v>
      </c>
      <c r="P14335">
        <v>0</v>
      </c>
      <c r="Q14335">
        <v>0</v>
      </c>
      <c r="R14335">
        <v>1</v>
      </c>
    </row>
    <row r="14336" spans="1:18" x14ac:dyDescent="0.25">
      <c r="A14336" t="s">
        <v>22574</v>
      </c>
      <c r="B14336">
        <v>2020</v>
      </c>
      <c r="C14336">
        <v>3</v>
      </c>
      <c r="D14336">
        <v>16</v>
      </c>
      <c r="E14336" t="s">
        <v>22570</v>
      </c>
      <c r="F14336" s="1" t="s">
        <v>3205</v>
      </c>
      <c r="G14336" s="1" t="s">
        <v>18746</v>
      </c>
      <c r="H14336" s="1" t="s">
        <v>3206</v>
      </c>
      <c r="I14336" t="s">
        <v>18843</v>
      </c>
      <c r="J14336" t="s">
        <v>23</v>
      </c>
      <c r="K14336">
        <v>3983.04</v>
      </c>
      <c r="L14336">
        <v>188044.79999999999</v>
      </c>
      <c r="M14336">
        <v>47.21</v>
      </c>
      <c r="N14336" t="s">
        <v>22005</v>
      </c>
      <c r="O14336" t="s">
        <v>23249</v>
      </c>
      <c r="P14336">
        <v>0</v>
      </c>
      <c r="Q14336">
        <v>0</v>
      </c>
      <c r="R14336">
        <v>1</v>
      </c>
    </row>
    <row r="14337" spans="1:18" x14ac:dyDescent="0.25">
      <c r="A14337" t="s">
        <v>22617</v>
      </c>
      <c r="B14337">
        <v>2020</v>
      </c>
      <c r="C14337">
        <v>3</v>
      </c>
      <c r="D14337">
        <v>20</v>
      </c>
      <c r="E14337" t="s">
        <v>22281</v>
      </c>
      <c r="F14337" s="1" t="s">
        <v>3205</v>
      </c>
      <c r="G14337" s="1" t="s">
        <v>18746</v>
      </c>
      <c r="H14337" s="1" t="s">
        <v>3206</v>
      </c>
      <c r="I14337" t="s">
        <v>18843</v>
      </c>
      <c r="J14337" t="s">
        <v>23</v>
      </c>
      <c r="K14337">
        <v>6417.12</v>
      </c>
      <c r="L14337">
        <v>302099</v>
      </c>
      <c r="M14337">
        <v>47.08</v>
      </c>
      <c r="N14337" t="s">
        <v>22005</v>
      </c>
      <c r="O14337" t="s">
        <v>23249</v>
      </c>
      <c r="P14337">
        <v>0</v>
      </c>
      <c r="Q14337">
        <v>0</v>
      </c>
      <c r="R14337">
        <v>1</v>
      </c>
    </row>
    <row r="14338" spans="1:18" x14ac:dyDescent="0.25">
      <c r="A14338" t="s">
        <v>22618</v>
      </c>
      <c r="B14338">
        <v>2020</v>
      </c>
      <c r="C14338">
        <v>4</v>
      </c>
      <c r="D14338">
        <v>3</v>
      </c>
      <c r="E14338" t="s">
        <v>22447</v>
      </c>
      <c r="F14338" s="1" t="s">
        <v>3205</v>
      </c>
      <c r="G14338" s="1" t="s">
        <v>18746</v>
      </c>
      <c r="H14338" s="1" t="s">
        <v>3206</v>
      </c>
      <c r="I14338" t="s">
        <v>18843</v>
      </c>
      <c r="J14338" t="s">
        <v>23</v>
      </c>
      <c r="K14338">
        <v>1327.68</v>
      </c>
      <c r="L14338">
        <v>68147.210000000006</v>
      </c>
      <c r="M14338">
        <v>51.33</v>
      </c>
      <c r="N14338" t="s">
        <v>22005</v>
      </c>
      <c r="O14338" t="s">
        <v>23249</v>
      </c>
      <c r="P14338">
        <v>0</v>
      </c>
      <c r="Q14338">
        <v>0</v>
      </c>
      <c r="R14338">
        <v>2</v>
      </c>
    </row>
    <row r="14339" spans="1:18" x14ac:dyDescent="0.25">
      <c r="A14339" t="s">
        <v>22320</v>
      </c>
      <c r="B14339">
        <v>2020</v>
      </c>
      <c r="C14339">
        <v>5</v>
      </c>
      <c r="D14339">
        <v>18</v>
      </c>
      <c r="E14339" t="s">
        <v>22321</v>
      </c>
      <c r="F14339" s="1" t="s">
        <v>3205</v>
      </c>
      <c r="G14339" s="1" t="s">
        <v>18746</v>
      </c>
      <c r="H14339" s="1" t="s">
        <v>3206</v>
      </c>
      <c r="I14339" t="s">
        <v>18843</v>
      </c>
      <c r="J14339" t="s">
        <v>23</v>
      </c>
      <c r="K14339">
        <v>774.48</v>
      </c>
      <c r="L14339">
        <v>36456</v>
      </c>
      <c r="M14339">
        <v>47.07</v>
      </c>
      <c r="N14339" t="s">
        <v>22005</v>
      </c>
      <c r="O14339" t="s">
        <v>23249</v>
      </c>
      <c r="P14339">
        <v>0</v>
      </c>
      <c r="Q14339">
        <v>0</v>
      </c>
      <c r="R14339">
        <v>2</v>
      </c>
    </row>
    <row r="14340" spans="1:18" x14ac:dyDescent="0.25">
      <c r="A14340" t="s">
        <v>22622</v>
      </c>
      <c r="B14340">
        <v>2020</v>
      </c>
      <c r="C14340">
        <v>6</v>
      </c>
      <c r="D14340">
        <v>3</v>
      </c>
      <c r="E14340" t="s">
        <v>22281</v>
      </c>
      <c r="F14340" s="1" t="s">
        <v>3205</v>
      </c>
      <c r="G14340" s="1" t="s">
        <v>18746</v>
      </c>
      <c r="H14340" s="1" t="s">
        <v>3206</v>
      </c>
      <c r="I14340" t="s">
        <v>18843</v>
      </c>
      <c r="J14340" t="s">
        <v>23</v>
      </c>
      <c r="K14340">
        <v>4425.6000000000004</v>
      </c>
      <c r="L14340">
        <v>200688</v>
      </c>
      <c r="M14340">
        <v>45.35</v>
      </c>
      <c r="N14340" t="s">
        <v>22005</v>
      </c>
      <c r="O14340" t="s">
        <v>23249</v>
      </c>
      <c r="P14340">
        <v>0</v>
      </c>
      <c r="Q14340">
        <v>0</v>
      </c>
      <c r="R14340">
        <v>2</v>
      </c>
    </row>
    <row r="14341" spans="1:18" x14ac:dyDescent="0.25">
      <c r="A14341" t="s">
        <v>22403</v>
      </c>
      <c r="B14341">
        <v>2020</v>
      </c>
      <c r="C14341">
        <v>6</v>
      </c>
      <c r="D14341">
        <v>23</v>
      </c>
      <c r="E14341" t="s">
        <v>22200</v>
      </c>
      <c r="F14341" s="1" t="s">
        <v>3205</v>
      </c>
      <c r="G14341" s="1" t="s">
        <v>18746</v>
      </c>
      <c r="H14341" s="1" t="s">
        <v>3206</v>
      </c>
      <c r="I14341" t="s">
        <v>18843</v>
      </c>
      <c r="J14341" t="s">
        <v>23</v>
      </c>
      <c r="K14341">
        <v>4646.88</v>
      </c>
      <c r="L14341">
        <v>227154.9</v>
      </c>
      <c r="M14341">
        <v>48.88</v>
      </c>
      <c r="N14341" t="s">
        <v>22005</v>
      </c>
      <c r="O14341" t="s">
        <v>23249</v>
      </c>
      <c r="P14341">
        <v>0</v>
      </c>
      <c r="Q14341">
        <v>0</v>
      </c>
      <c r="R14341">
        <v>2</v>
      </c>
    </row>
    <row r="14342" spans="1:18" x14ac:dyDescent="0.25">
      <c r="A14342" t="s">
        <v>22623</v>
      </c>
      <c r="B14342">
        <v>2020</v>
      </c>
      <c r="C14342">
        <v>1</v>
      </c>
      <c r="D14342">
        <v>3</v>
      </c>
      <c r="E14342" t="s">
        <v>22194</v>
      </c>
      <c r="F14342" s="1" t="s">
        <v>3205</v>
      </c>
      <c r="G14342" s="1" t="s">
        <v>3863</v>
      </c>
      <c r="H14342" s="1" t="s">
        <v>3206</v>
      </c>
      <c r="I14342" t="s">
        <v>19220</v>
      </c>
      <c r="J14342" t="s">
        <v>23</v>
      </c>
      <c r="K14342">
        <v>3060</v>
      </c>
      <c r="L14342">
        <v>134640.01</v>
      </c>
      <c r="M14342">
        <v>44</v>
      </c>
      <c r="N14342" t="s">
        <v>9303</v>
      </c>
      <c r="O14342" t="s">
        <v>9512</v>
      </c>
      <c r="P14342">
        <v>0</v>
      </c>
      <c r="Q14342">
        <v>0</v>
      </c>
      <c r="R14342">
        <v>1</v>
      </c>
    </row>
    <row r="14343" spans="1:18" x14ac:dyDescent="0.25">
      <c r="A14343" t="s">
        <v>22624</v>
      </c>
      <c r="B14343">
        <v>2020</v>
      </c>
      <c r="C14343">
        <v>1</v>
      </c>
      <c r="D14343">
        <v>7</v>
      </c>
      <c r="E14343" t="s">
        <v>22447</v>
      </c>
      <c r="F14343" s="1" t="s">
        <v>3205</v>
      </c>
      <c r="G14343" s="1" t="s">
        <v>3863</v>
      </c>
      <c r="H14343" s="1" t="s">
        <v>3206</v>
      </c>
      <c r="I14343" t="s">
        <v>19220</v>
      </c>
      <c r="J14343" t="s">
        <v>23</v>
      </c>
      <c r="K14343">
        <v>5940</v>
      </c>
      <c r="L14343">
        <v>277251.36</v>
      </c>
      <c r="M14343">
        <v>46.68</v>
      </c>
      <c r="N14343" t="s">
        <v>9303</v>
      </c>
      <c r="O14343" t="s">
        <v>9512</v>
      </c>
      <c r="P14343">
        <v>0</v>
      </c>
      <c r="Q14343">
        <v>0</v>
      </c>
      <c r="R14343">
        <v>1</v>
      </c>
    </row>
    <row r="14344" spans="1:18" x14ac:dyDescent="0.25">
      <c r="A14344" t="s">
        <v>22626</v>
      </c>
      <c r="B14344">
        <v>2020</v>
      </c>
      <c r="C14344">
        <v>1</v>
      </c>
      <c r="D14344">
        <v>24</v>
      </c>
      <c r="E14344" t="s">
        <v>22447</v>
      </c>
      <c r="F14344" s="1" t="s">
        <v>3205</v>
      </c>
      <c r="G14344" s="1" t="s">
        <v>3863</v>
      </c>
      <c r="H14344" s="1" t="s">
        <v>3206</v>
      </c>
      <c r="I14344" t="s">
        <v>19220</v>
      </c>
      <c r="J14344" t="s">
        <v>23</v>
      </c>
      <c r="K14344">
        <v>2700</v>
      </c>
      <c r="L14344">
        <v>126967.99</v>
      </c>
      <c r="M14344">
        <v>47.03</v>
      </c>
      <c r="N14344" t="s">
        <v>9303</v>
      </c>
      <c r="O14344" t="s">
        <v>9512</v>
      </c>
      <c r="P14344">
        <v>0</v>
      </c>
      <c r="Q14344">
        <v>0</v>
      </c>
      <c r="R14344">
        <v>1</v>
      </c>
    </row>
    <row r="14345" spans="1:18" x14ac:dyDescent="0.25">
      <c r="A14345" t="s">
        <v>22627</v>
      </c>
      <c r="B14345">
        <v>2020</v>
      </c>
      <c r="C14345">
        <v>2</v>
      </c>
      <c r="D14345">
        <v>13</v>
      </c>
      <c r="E14345" t="s">
        <v>22194</v>
      </c>
      <c r="F14345" s="1" t="s">
        <v>3205</v>
      </c>
      <c r="G14345" s="1" t="s">
        <v>3863</v>
      </c>
      <c r="H14345" s="1" t="s">
        <v>3206</v>
      </c>
      <c r="I14345" t="s">
        <v>19220</v>
      </c>
      <c r="J14345" t="s">
        <v>23</v>
      </c>
      <c r="K14345">
        <v>5760</v>
      </c>
      <c r="L14345">
        <v>261740</v>
      </c>
      <c r="M14345">
        <v>45.44</v>
      </c>
      <c r="N14345" t="s">
        <v>9303</v>
      </c>
      <c r="O14345" t="s">
        <v>9512</v>
      </c>
      <c r="P14345">
        <v>0</v>
      </c>
      <c r="Q14345">
        <v>0</v>
      </c>
      <c r="R14345">
        <v>1</v>
      </c>
    </row>
    <row r="14346" spans="1:18" x14ac:dyDescent="0.25">
      <c r="A14346" t="s">
        <v>22628</v>
      </c>
      <c r="B14346">
        <v>2020</v>
      </c>
      <c r="C14346">
        <v>2</v>
      </c>
      <c r="D14346">
        <v>21</v>
      </c>
      <c r="E14346" t="s">
        <v>22194</v>
      </c>
      <c r="F14346" s="1" t="s">
        <v>3205</v>
      </c>
      <c r="G14346" s="1" t="s">
        <v>3863</v>
      </c>
      <c r="H14346" s="1" t="s">
        <v>3206</v>
      </c>
      <c r="I14346" t="s">
        <v>19220</v>
      </c>
      <c r="J14346" t="s">
        <v>23</v>
      </c>
      <c r="K14346">
        <v>4320</v>
      </c>
      <c r="L14346">
        <v>197932.5</v>
      </c>
      <c r="M14346">
        <v>45.82</v>
      </c>
      <c r="N14346" t="s">
        <v>9303</v>
      </c>
      <c r="O14346" t="s">
        <v>9512</v>
      </c>
      <c r="P14346">
        <v>0</v>
      </c>
      <c r="Q14346">
        <v>0</v>
      </c>
      <c r="R14346">
        <v>1</v>
      </c>
    </row>
    <row r="14347" spans="1:18" x14ac:dyDescent="0.25">
      <c r="A14347" t="s">
        <v>22630</v>
      </c>
      <c r="B14347">
        <v>2020</v>
      </c>
      <c r="C14347">
        <v>2</v>
      </c>
      <c r="D14347">
        <v>27</v>
      </c>
      <c r="E14347" t="s">
        <v>22194</v>
      </c>
      <c r="F14347" s="1" t="s">
        <v>3205</v>
      </c>
      <c r="G14347" s="1" t="s">
        <v>3863</v>
      </c>
      <c r="H14347" s="1" t="s">
        <v>3206</v>
      </c>
      <c r="I14347" t="s">
        <v>19220</v>
      </c>
      <c r="J14347" t="s">
        <v>23</v>
      </c>
      <c r="K14347">
        <v>2520</v>
      </c>
      <c r="L14347">
        <v>116676</v>
      </c>
      <c r="M14347">
        <v>46.3</v>
      </c>
      <c r="N14347" t="s">
        <v>9303</v>
      </c>
      <c r="O14347" t="s">
        <v>9512</v>
      </c>
      <c r="P14347">
        <v>0</v>
      </c>
      <c r="Q14347">
        <v>0</v>
      </c>
      <c r="R14347">
        <v>1</v>
      </c>
    </row>
    <row r="14348" spans="1:18" x14ac:dyDescent="0.25">
      <c r="A14348" t="s">
        <v>22631</v>
      </c>
      <c r="B14348">
        <v>2020</v>
      </c>
      <c r="C14348">
        <v>3</v>
      </c>
      <c r="D14348">
        <v>6</v>
      </c>
      <c r="E14348" t="s">
        <v>22194</v>
      </c>
      <c r="F14348" s="1" t="s">
        <v>3205</v>
      </c>
      <c r="G14348" s="1" t="s">
        <v>3863</v>
      </c>
      <c r="H14348" s="1" t="s">
        <v>3206</v>
      </c>
      <c r="I14348" t="s">
        <v>19220</v>
      </c>
      <c r="J14348" t="s">
        <v>23</v>
      </c>
      <c r="K14348">
        <v>180</v>
      </c>
      <c r="L14348">
        <v>8372</v>
      </c>
      <c r="M14348">
        <v>46.51</v>
      </c>
      <c r="N14348" t="s">
        <v>9303</v>
      </c>
      <c r="O14348" t="s">
        <v>9512</v>
      </c>
      <c r="P14348">
        <v>0</v>
      </c>
      <c r="Q14348">
        <v>0</v>
      </c>
      <c r="R14348">
        <v>1</v>
      </c>
    </row>
    <row r="14349" spans="1:18" x14ac:dyDescent="0.25">
      <c r="A14349" t="s">
        <v>22502</v>
      </c>
      <c r="B14349">
        <v>2020</v>
      </c>
      <c r="C14349">
        <v>3</v>
      </c>
      <c r="D14349">
        <v>19</v>
      </c>
      <c r="E14349" t="s">
        <v>22194</v>
      </c>
      <c r="F14349" s="1" t="s">
        <v>3205</v>
      </c>
      <c r="G14349" s="1" t="s">
        <v>3863</v>
      </c>
      <c r="H14349" s="1" t="s">
        <v>3206</v>
      </c>
      <c r="I14349" t="s">
        <v>19220</v>
      </c>
      <c r="J14349" t="s">
        <v>23</v>
      </c>
      <c r="K14349">
        <v>2340</v>
      </c>
      <c r="L14349">
        <v>110448.65</v>
      </c>
      <c r="M14349">
        <v>47.2</v>
      </c>
      <c r="N14349" t="s">
        <v>9303</v>
      </c>
      <c r="O14349" t="s">
        <v>9512</v>
      </c>
      <c r="P14349">
        <v>0</v>
      </c>
      <c r="Q14349">
        <v>0</v>
      </c>
      <c r="R14349">
        <v>1</v>
      </c>
    </row>
    <row r="14350" spans="1:18" x14ac:dyDescent="0.25">
      <c r="A14350" t="s">
        <v>22292</v>
      </c>
      <c r="B14350">
        <v>2020</v>
      </c>
      <c r="C14350">
        <v>3</v>
      </c>
      <c r="D14350">
        <v>27</v>
      </c>
      <c r="E14350" t="s">
        <v>22194</v>
      </c>
      <c r="F14350" s="1" t="s">
        <v>3205</v>
      </c>
      <c r="G14350" s="1" t="s">
        <v>3863</v>
      </c>
      <c r="H14350" s="1" t="s">
        <v>3206</v>
      </c>
      <c r="I14350" t="s">
        <v>19220</v>
      </c>
      <c r="J14350" t="s">
        <v>23</v>
      </c>
      <c r="K14350">
        <v>1080</v>
      </c>
      <c r="L14350">
        <v>51049.7</v>
      </c>
      <c r="M14350">
        <v>47.27</v>
      </c>
      <c r="N14350" t="s">
        <v>9303</v>
      </c>
      <c r="O14350" t="s">
        <v>9512</v>
      </c>
      <c r="P14350">
        <v>0</v>
      </c>
      <c r="Q14350">
        <v>0</v>
      </c>
      <c r="R14350">
        <v>1</v>
      </c>
    </row>
    <row r="14351" spans="1:18" x14ac:dyDescent="0.25">
      <c r="A14351" t="s">
        <v>22632</v>
      </c>
      <c r="B14351">
        <v>2020</v>
      </c>
      <c r="C14351">
        <v>4</v>
      </c>
      <c r="D14351">
        <v>2</v>
      </c>
      <c r="E14351" t="s">
        <v>22194</v>
      </c>
      <c r="F14351" s="1" t="s">
        <v>3205</v>
      </c>
      <c r="G14351" s="1" t="s">
        <v>3863</v>
      </c>
      <c r="H14351" s="1" t="s">
        <v>3206</v>
      </c>
      <c r="I14351" t="s">
        <v>19220</v>
      </c>
      <c r="J14351" t="s">
        <v>23</v>
      </c>
      <c r="K14351">
        <v>5400</v>
      </c>
      <c r="L14351">
        <v>263004.3</v>
      </c>
      <c r="M14351">
        <v>48.7</v>
      </c>
      <c r="N14351" t="s">
        <v>9303</v>
      </c>
      <c r="O14351" t="s">
        <v>9512</v>
      </c>
      <c r="P14351">
        <v>0</v>
      </c>
      <c r="Q14351">
        <v>0</v>
      </c>
      <c r="R14351">
        <v>2</v>
      </c>
    </row>
    <row r="14352" spans="1:18" x14ac:dyDescent="0.25">
      <c r="A14352" t="s">
        <v>22633</v>
      </c>
      <c r="B14352">
        <v>2020</v>
      </c>
      <c r="C14352">
        <v>4</v>
      </c>
      <c r="D14352">
        <v>19</v>
      </c>
      <c r="E14352" t="s">
        <v>22281</v>
      </c>
      <c r="F14352" s="1" t="s">
        <v>3205</v>
      </c>
      <c r="G14352" s="1" t="s">
        <v>3863</v>
      </c>
      <c r="H14352" s="1" t="s">
        <v>3206</v>
      </c>
      <c r="I14352" t="s">
        <v>19220</v>
      </c>
      <c r="J14352" t="s">
        <v>23</v>
      </c>
      <c r="K14352">
        <v>2340</v>
      </c>
      <c r="L14352">
        <v>124384</v>
      </c>
      <c r="M14352">
        <v>53.16</v>
      </c>
      <c r="N14352" t="s">
        <v>9303</v>
      </c>
      <c r="O14352" t="s">
        <v>9512</v>
      </c>
      <c r="P14352">
        <v>0</v>
      </c>
      <c r="Q14352">
        <v>0</v>
      </c>
      <c r="R14352">
        <v>2</v>
      </c>
    </row>
    <row r="14353" spans="1:18" x14ac:dyDescent="0.25">
      <c r="A14353" t="s">
        <v>22635</v>
      </c>
      <c r="B14353">
        <v>2020</v>
      </c>
      <c r="C14353">
        <v>5</v>
      </c>
      <c r="D14353">
        <v>22</v>
      </c>
      <c r="E14353" t="s">
        <v>22447</v>
      </c>
      <c r="F14353" s="1" t="s">
        <v>3205</v>
      </c>
      <c r="G14353" s="1" t="s">
        <v>3863</v>
      </c>
      <c r="H14353" s="1" t="s">
        <v>3206</v>
      </c>
      <c r="I14353" t="s">
        <v>19220</v>
      </c>
      <c r="J14353" t="s">
        <v>23</v>
      </c>
      <c r="K14353">
        <v>7740</v>
      </c>
      <c r="L14353">
        <v>363374.96</v>
      </c>
      <c r="M14353">
        <v>46.95</v>
      </c>
      <c r="N14353" t="s">
        <v>9303</v>
      </c>
      <c r="O14353" t="s">
        <v>9512</v>
      </c>
      <c r="P14353">
        <v>0</v>
      </c>
      <c r="Q14353">
        <v>0</v>
      </c>
      <c r="R14353">
        <v>2</v>
      </c>
    </row>
    <row r="14354" spans="1:18" x14ac:dyDescent="0.25">
      <c r="A14354" t="s">
        <v>22636</v>
      </c>
      <c r="B14354">
        <v>2020</v>
      </c>
      <c r="C14354">
        <v>6</v>
      </c>
      <c r="D14354">
        <v>9</v>
      </c>
      <c r="E14354" t="s">
        <v>22281</v>
      </c>
      <c r="F14354" s="1" t="s">
        <v>3205</v>
      </c>
      <c r="G14354" s="1" t="s">
        <v>3863</v>
      </c>
      <c r="H14354" s="1" t="s">
        <v>3206</v>
      </c>
      <c r="I14354" t="s">
        <v>19220</v>
      </c>
      <c r="J14354" t="s">
        <v>23</v>
      </c>
      <c r="K14354">
        <v>4140</v>
      </c>
      <c r="L14354">
        <v>214562.4</v>
      </c>
      <c r="M14354">
        <v>51.83</v>
      </c>
      <c r="N14354" t="s">
        <v>9303</v>
      </c>
      <c r="O14354" t="s">
        <v>9512</v>
      </c>
      <c r="P14354">
        <v>0</v>
      </c>
      <c r="Q14354">
        <v>0</v>
      </c>
      <c r="R14354">
        <v>2</v>
      </c>
    </row>
    <row r="14355" spans="1:18" x14ac:dyDescent="0.25">
      <c r="A14355" t="s">
        <v>22612</v>
      </c>
      <c r="B14355">
        <v>2020</v>
      </c>
      <c r="C14355">
        <v>1</v>
      </c>
      <c r="D14355">
        <v>19</v>
      </c>
      <c r="E14355" t="s">
        <v>22447</v>
      </c>
      <c r="F14355" s="1" t="s">
        <v>3205</v>
      </c>
      <c r="G14355" s="1" t="s">
        <v>3863</v>
      </c>
      <c r="H14355" s="1" t="s">
        <v>3206</v>
      </c>
      <c r="I14355" t="s">
        <v>19315</v>
      </c>
      <c r="J14355" t="s">
        <v>23</v>
      </c>
      <c r="K14355">
        <v>2520</v>
      </c>
      <c r="L14355">
        <v>119887.99</v>
      </c>
      <c r="M14355">
        <v>47.57</v>
      </c>
      <c r="N14355" t="s">
        <v>9303</v>
      </c>
      <c r="O14355" t="s">
        <v>9512</v>
      </c>
      <c r="P14355">
        <v>0</v>
      </c>
      <c r="Q14355">
        <v>0</v>
      </c>
      <c r="R14355">
        <v>1</v>
      </c>
    </row>
    <row r="14356" spans="1:18" x14ac:dyDescent="0.25">
      <c r="A14356" t="s">
        <v>22637</v>
      </c>
      <c r="B14356">
        <v>2020</v>
      </c>
      <c r="C14356">
        <v>5</v>
      </c>
      <c r="D14356">
        <v>10</v>
      </c>
      <c r="E14356" t="s">
        <v>22447</v>
      </c>
      <c r="F14356" s="1" t="s">
        <v>3205</v>
      </c>
      <c r="G14356" s="1" t="s">
        <v>3863</v>
      </c>
      <c r="H14356" s="1" t="s">
        <v>3206</v>
      </c>
      <c r="I14356" t="s">
        <v>19315</v>
      </c>
      <c r="J14356" t="s">
        <v>23</v>
      </c>
      <c r="K14356">
        <v>360</v>
      </c>
      <c r="L14356">
        <v>18432.5</v>
      </c>
      <c r="M14356">
        <v>51.2</v>
      </c>
      <c r="N14356" t="s">
        <v>9303</v>
      </c>
      <c r="O14356" t="s">
        <v>9512</v>
      </c>
      <c r="P14356">
        <v>0</v>
      </c>
      <c r="Q14356">
        <v>0</v>
      </c>
      <c r="R14356">
        <v>2</v>
      </c>
    </row>
    <row r="14357" spans="1:18" x14ac:dyDescent="0.25">
      <c r="A14357" t="s">
        <v>22639</v>
      </c>
      <c r="B14357">
        <v>2020</v>
      </c>
      <c r="C14357">
        <v>6</v>
      </c>
      <c r="D14357">
        <v>18</v>
      </c>
      <c r="E14357" t="s">
        <v>22194</v>
      </c>
      <c r="F14357" s="1" t="s">
        <v>3205</v>
      </c>
      <c r="G14357" s="1" t="s">
        <v>3863</v>
      </c>
      <c r="H14357" s="1" t="s">
        <v>3206</v>
      </c>
      <c r="I14357" t="s">
        <v>19315</v>
      </c>
      <c r="J14357" t="s">
        <v>23</v>
      </c>
      <c r="K14357">
        <v>1260</v>
      </c>
      <c r="L14357">
        <v>62220</v>
      </c>
      <c r="M14357">
        <v>49.38</v>
      </c>
      <c r="N14357" t="s">
        <v>9303</v>
      </c>
      <c r="O14357" t="s">
        <v>9512</v>
      </c>
      <c r="P14357">
        <v>0</v>
      </c>
      <c r="Q14357">
        <v>0</v>
      </c>
      <c r="R14357">
        <v>2</v>
      </c>
    </row>
    <row r="14358" spans="1:18" x14ac:dyDescent="0.25">
      <c r="A14358" t="s">
        <v>22190</v>
      </c>
      <c r="B14358">
        <v>2020</v>
      </c>
      <c r="C14358">
        <v>3</v>
      </c>
      <c r="D14358">
        <v>27</v>
      </c>
      <c r="E14358" t="s">
        <v>22187</v>
      </c>
      <c r="F14358" s="1" t="s">
        <v>3205</v>
      </c>
      <c r="G14358" s="1" t="s">
        <v>3863</v>
      </c>
      <c r="H14358" s="1" t="s">
        <v>3204</v>
      </c>
      <c r="I14358" t="s">
        <v>20253</v>
      </c>
      <c r="J14358" t="s">
        <v>23</v>
      </c>
      <c r="K14358">
        <v>360</v>
      </c>
      <c r="L14358">
        <v>18480.2</v>
      </c>
      <c r="M14358">
        <v>51.33</v>
      </c>
      <c r="N14358" t="s">
        <v>9303</v>
      </c>
      <c r="O14358" t="s">
        <v>23250</v>
      </c>
      <c r="P14358">
        <v>0</v>
      </c>
      <c r="Q14358">
        <v>0</v>
      </c>
      <c r="R14358">
        <v>1</v>
      </c>
    </row>
    <row r="14359" spans="1:18" x14ac:dyDescent="0.25">
      <c r="A14359" t="s">
        <v>22407</v>
      </c>
      <c r="B14359">
        <v>2020</v>
      </c>
      <c r="C14359">
        <v>1</v>
      </c>
      <c r="D14359">
        <v>9</v>
      </c>
      <c r="E14359" t="s">
        <v>22266</v>
      </c>
      <c r="F14359" s="1" t="s">
        <v>3205</v>
      </c>
      <c r="G14359" s="1" t="s">
        <v>3863</v>
      </c>
      <c r="H14359" s="1" t="s">
        <v>3206</v>
      </c>
      <c r="I14359" t="s">
        <v>19262</v>
      </c>
      <c r="J14359" t="s">
        <v>23</v>
      </c>
      <c r="K14359">
        <v>19422</v>
      </c>
      <c r="L14359">
        <v>899110</v>
      </c>
      <c r="M14359">
        <v>46.29</v>
      </c>
      <c r="N14359" t="s">
        <v>9304</v>
      </c>
      <c r="O14359" t="s">
        <v>9502</v>
      </c>
      <c r="P14359">
        <v>0</v>
      </c>
      <c r="Q14359">
        <v>0</v>
      </c>
      <c r="R14359">
        <v>1</v>
      </c>
    </row>
    <row r="14360" spans="1:18" x14ac:dyDescent="0.25">
      <c r="A14360" t="s">
        <v>22640</v>
      </c>
      <c r="B14360">
        <v>2020</v>
      </c>
      <c r="C14360">
        <v>1</v>
      </c>
      <c r="D14360">
        <v>9</v>
      </c>
      <c r="E14360" t="s">
        <v>22266</v>
      </c>
      <c r="F14360" s="1" t="s">
        <v>3205</v>
      </c>
      <c r="G14360" s="1" t="s">
        <v>3863</v>
      </c>
      <c r="H14360" s="1" t="s">
        <v>3206</v>
      </c>
      <c r="I14360" t="s">
        <v>19262</v>
      </c>
      <c r="J14360" t="s">
        <v>23</v>
      </c>
      <c r="K14360">
        <v>8804.64</v>
      </c>
      <c r="L14360">
        <v>406550</v>
      </c>
      <c r="M14360">
        <v>46.17</v>
      </c>
      <c r="N14360" t="s">
        <v>9304</v>
      </c>
      <c r="O14360" t="s">
        <v>9502</v>
      </c>
      <c r="P14360">
        <v>0</v>
      </c>
      <c r="Q14360">
        <v>0</v>
      </c>
      <c r="R14360">
        <v>1</v>
      </c>
    </row>
    <row r="14361" spans="1:18" x14ac:dyDescent="0.25">
      <c r="A14361" t="s">
        <v>22531</v>
      </c>
      <c r="B14361">
        <v>2020</v>
      </c>
      <c r="C14361">
        <v>1</v>
      </c>
      <c r="D14361">
        <v>17</v>
      </c>
      <c r="E14361" t="s">
        <v>22200</v>
      </c>
      <c r="F14361" s="1" t="s">
        <v>3205</v>
      </c>
      <c r="G14361" s="1" t="s">
        <v>3863</v>
      </c>
      <c r="H14361" s="1" t="s">
        <v>3206</v>
      </c>
      <c r="I14361" t="s">
        <v>19262</v>
      </c>
      <c r="J14361" t="s">
        <v>23</v>
      </c>
      <c r="K14361">
        <v>2330.64</v>
      </c>
      <c r="L14361">
        <v>101014.99</v>
      </c>
      <c r="M14361">
        <v>43.34</v>
      </c>
      <c r="N14361" t="s">
        <v>9304</v>
      </c>
      <c r="O14361" t="s">
        <v>9502</v>
      </c>
      <c r="P14361">
        <v>0</v>
      </c>
      <c r="Q14361">
        <v>0</v>
      </c>
      <c r="R14361">
        <v>1</v>
      </c>
    </row>
    <row r="14362" spans="1:18" x14ac:dyDescent="0.25">
      <c r="A14362" t="s">
        <v>22450</v>
      </c>
      <c r="B14362">
        <v>2020</v>
      </c>
      <c r="C14362">
        <v>1</v>
      </c>
      <c r="D14362">
        <v>17</v>
      </c>
      <c r="E14362" t="s">
        <v>22194</v>
      </c>
      <c r="F14362" s="1" t="s">
        <v>3205</v>
      </c>
      <c r="G14362" s="1" t="s">
        <v>3863</v>
      </c>
      <c r="H14362" s="1" t="s">
        <v>3206</v>
      </c>
      <c r="I14362" t="s">
        <v>19262</v>
      </c>
      <c r="J14362" t="s">
        <v>23</v>
      </c>
      <c r="K14362">
        <v>8286.7199999999993</v>
      </c>
      <c r="L14362">
        <v>366300</v>
      </c>
      <c r="M14362">
        <v>44.2</v>
      </c>
      <c r="N14362" t="s">
        <v>9304</v>
      </c>
      <c r="O14362" t="s">
        <v>9502</v>
      </c>
      <c r="P14362">
        <v>0</v>
      </c>
      <c r="Q14362">
        <v>0</v>
      </c>
      <c r="R14362">
        <v>1</v>
      </c>
    </row>
    <row r="14363" spans="1:18" x14ac:dyDescent="0.25">
      <c r="A14363" t="s">
        <v>22552</v>
      </c>
      <c r="B14363">
        <v>2020</v>
      </c>
      <c r="C14363">
        <v>1</v>
      </c>
      <c r="D14363">
        <v>31</v>
      </c>
      <c r="E14363" t="s">
        <v>22266</v>
      </c>
      <c r="F14363" s="1" t="s">
        <v>3205</v>
      </c>
      <c r="G14363" s="1" t="s">
        <v>3863</v>
      </c>
      <c r="H14363" s="1" t="s">
        <v>3206</v>
      </c>
      <c r="I14363" t="s">
        <v>19262</v>
      </c>
      <c r="J14363" t="s">
        <v>23</v>
      </c>
      <c r="K14363">
        <v>7250.88</v>
      </c>
      <c r="L14363">
        <v>345611</v>
      </c>
      <c r="M14363">
        <v>47.66</v>
      </c>
      <c r="N14363" t="s">
        <v>9304</v>
      </c>
      <c r="O14363" t="s">
        <v>9502</v>
      </c>
      <c r="P14363">
        <v>0</v>
      </c>
      <c r="Q14363">
        <v>0</v>
      </c>
      <c r="R14363">
        <v>1</v>
      </c>
    </row>
    <row r="14364" spans="1:18" x14ac:dyDescent="0.25">
      <c r="A14364" t="s">
        <v>22641</v>
      </c>
      <c r="B14364">
        <v>2020</v>
      </c>
      <c r="C14364">
        <v>1</v>
      </c>
      <c r="D14364">
        <v>31</v>
      </c>
      <c r="E14364" t="s">
        <v>22194</v>
      </c>
      <c r="F14364" s="1" t="s">
        <v>3205</v>
      </c>
      <c r="G14364" s="1" t="s">
        <v>3863</v>
      </c>
      <c r="H14364" s="1" t="s">
        <v>3206</v>
      </c>
      <c r="I14364" t="s">
        <v>19262</v>
      </c>
      <c r="J14364" t="s">
        <v>23</v>
      </c>
      <c r="K14364">
        <v>4661.28</v>
      </c>
      <c r="L14364">
        <v>206100</v>
      </c>
      <c r="M14364">
        <v>44.22</v>
      </c>
      <c r="N14364" t="s">
        <v>9304</v>
      </c>
      <c r="O14364" t="s">
        <v>9502</v>
      </c>
      <c r="P14364">
        <v>0</v>
      </c>
      <c r="Q14364">
        <v>0</v>
      </c>
      <c r="R14364">
        <v>1</v>
      </c>
    </row>
    <row r="14365" spans="1:18" x14ac:dyDescent="0.25">
      <c r="A14365" t="s">
        <v>22642</v>
      </c>
      <c r="B14365">
        <v>2020</v>
      </c>
      <c r="C14365">
        <v>2</v>
      </c>
      <c r="D14365">
        <v>3</v>
      </c>
      <c r="E14365" t="s">
        <v>22194</v>
      </c>
      <c r="F14365" s="1" t="s">
        <v>3205</v>
      </c>
      <c r="G14365" s="1" t="s">
        <v>3863</v>
      </c>
      <c r="H14365" s="1" t="s">
        <v>3206</v>
      </c>
      <c r="I14365" t="s">
        <v>19262</v>
      </c>
      <c r="J14365" t="s">
        <v>23</v>
      </c>
      <c r="K14365">
        <v>8286.7199999999993</v>
      </c>
      <c r="L14365">
        <v>370760</v>
      </c>
      <c r="M14365">
        <v>44.74</v>
      </c>
      <c r="N14365" t="s">
        <v>9304</v>
      </c>
      <c r="O14365" t="s">
        <v>9502</v>
      </c>
      <c r="P14365">
        <v>0</v>
      </c>
      <c r="Q14365">
        <v>0</v>
      </c>
      <c r="R14365">
        <v>1</v>
      </c>
    </row>
    <row r="14366" spans="1:18" x14ac:dyDescent="0.25">
      <c r="A14366" t="s">
        <v>22643</v>
      </c>
      <c r="B14366">
        <v>2020</v>
      </c>
      <c r="C14366">
        <v>2</v>
      </c>
      <c r="D14366">
        <v>5</v>
      </c>
      <c r="E14366" t="s">
        <v>22194</v>
      </c>
      <c r="F14366" s="1" t="s">
        <v>3205</v>
      </c>
      <c r="G14366" s="1" t="s">
        <v>3863</v>
      </c>
      <c r="H14366" s="1" t="s">
        <v>3206</v>
      </c>
      <c r="I14366" t="s">
        <v>19262</v>
      </c>
      <c r="J14366" t="s">
        <v>23</v>
      </c>
      <c r="K14366">
        <v>21493.68</v>
      </c>
      <c r="L14366">
        <v>958180</v>
      </c>
      <c r="M14366">
        <v>44.58</v>
      </c>
      <c r="N14366" t="s">
        <v>9304</v>
      </c>
      <c r="O14366" t="s">
        <v>9502</v>
      </c>
      <c r="P14366">
        <v>0</v>
      </c>
      <c r="Q14366">
        <v>0</v>
      </c>
      <c r="R14366">
        <v>1</v>
      </c>
    </row>
    <row r="14367" spans="1:18" x14ac:dyDescent="0.25">
      <c r="A14367" t="s">
        <v>22452</v>
      </c>
      <c r="B14367">
        <v>2020</v>
      </c>
      <c r="C14367">
        <v>2</v>
      </c>
      <c r="D14367">
        <v>8</v>
      </c>
      <c r="E14367" t="s">
        <v>22447</v>
      </c>
      <c r="F14367" s="1" t="s">
        <v>3205</v>
      </c>
      <c r="G14367" s="1" t="s">
        <v>3863</v>
      </c>
      <c r="H14367" s="1" t="s">
        <v>3206</v>
      </c>
      <c r="I14367" t="s">
        <v>19262</v>
      </c>
      <c r="J14367" t="s">
        <v>23</v>
      </c>
      <c r="K14367">
        <v>2589.6</v>
      </c>
      <c r="L14367">
        <v>107350</v>
      </c>
      <c r="M14367">
        <v>41.45</v>
      </c>
      <c r="N14367" t="s">
        <v>9304</v>
      </c>
      <c r="O14367" t="s">
        <v>9502</v>
      </c>
      <c r="P14367">
        <v>0</v>
      </c>
      <c r="Q14367">
        <v>0</v>
      </c>
      <c r="R14367">
        <v>1</v>
      </c>
    </row>
    <row r="14368" spans="1:18" x14ac:dyDescent="0.25">
      <c r="A14368" t="s">
        <v>22644</v>
      </c>
      <c r="B14368">
        <v>2020</v>
      </c>
      <c r="C14368">
        <v>2</v>
      </c>
      <c r="D14368">
        <v>10</v>
      </c>
      <c r="E14368" t="s">
        <v>22447</v>
      </c>
      <c r="F14368" s="1" t="s">
        <v>3205</v>
      </c>
      <c r="G14368" s="1" t="s">
        <v>3863</v>
      </c>
      <c r="H14368" s="1" t="s">
        <v>3206</v>
      </c>
      <c r="I14368" t="s">
        <v>19262</v>
      </c>
      <c r="J14368" t="s">
        <v>23</v>
      </c>
      <c r="K14368">
        <v>13983.84</v>
      </c>
      <c r="L14368">
        <v>651937.43999999994</v>
      </c>
      <c r="M14368">
        <v>46.62</v>
      </c>
      <c r="N14368" t="s">
        <v>9304</v>
      </c>
      <c r="O14368" t="s">
        <v>9502</v>
      </c>
      <c r="P14368">
        <v>0</v>
      </c>
      <c r="Q14368">
        <v>0</v>
      </c>
      <c r="R14368">
        <v>1</v>
      </c>
    </row>
    <row r="14369" spans="1:18" x14ac:dyDescent="0.25">
      <c r="A14369" t="s">
        <v>22646</v>
      </c>
      <c r="B14369">
        <v>2020</v>
      </c>
      <c r="C14369">
        <v>2</v>
      </c>
      <c r="D14369">
        <v>15</v>
      </c>
      <c r="E14369" t="s">
        <v>22281</v>
      </c>
      <c r="F14369" s="1" t="s">
        <v>3205</v>
      </c>
      <c r="G14369" s="1" t="s">
        <v>3863</v>
      </c>
      <c r="H14369" s="1" t="s">
        <v>3206</v>
      </c>
      <c r="I14369" t="s">
        <v>19262</v>
      </c>
      <c r="J14369" t="s">
        <v>23</v>
      </c>
      <c r="K14369">
        <v>4402.32</v>
      </c>
      <c r="L14369">
        <v>209965</v>
      </c>
      <c r="M14369">
        <v>47.69</v>
      </c>
      <c r="N14369" t="s">
        <v>9304</v>
      </c>
      <c r="O14369" t="s">
        <v>9502</v>
      </c>
      <c r="P14369">
        <v>0</v>
      </c>
      <c r="Q14369">
        <v>0</v>
      </c>
      <c r="R14369">
        <v>1</v>
      </c>
    </row>
    <row r="14370" spans="1:18" x14ac:dyDescent="0.25">
      <c r="A14370" t="s">
        <v>22358</v>
      </c>
      <c r="B14370">
        <v>2020</v>
      </c>
      <c r="C14370">
        <v>2</v>
      </c>
      <c r="D14370">
        <v>20</v>
      </c>
      <c r="E14370" t="s">
        <v>22200</v>
      </c>
      <c r="F14370" s="1" t="s">
        <v>3205</v>
      </c>
      <c r="G14370" s="1" t="s">
        <v>3863</v>
      </c>
      <c r="H14370" s="1" t="s">
        <v>3206</v>
      </c>
      <c r="I14370" t="s">
        <v>19262</v>
      </c>
      <c r="J14370" t="s">
        <v>23</v>
      </c>
      <c r="K14370">
        <v>5956.08</v>
      </c>
      <c r="L14370">
        <v>268905.02</v>
      </c>
      <c r="M14370">
        <v>45.15</v>
      </c>
      <c r="N14370" t="s">
        <v>9304</v>
      </c>
      <c r="O14370" t="s">
        <v>9502</v>
      </c>
      <c r="P14370">
        <v>0</v>
      </c>
      <c r="Q14370">
        <v>0</v>
      </c>
      <c r="R14370">
        <v>1</v>
      </c>
    </row>
    <row r="14371" spans="1:18" x14ac:dyDescent="0.25">
      <c r="A14371" t="s">
        <v>22648</v>
      </c>
      <c r="B14371">
        <v>2020</v>
      </c>
      <c r="C14371">
        <v>2</v>
      </c>
      <c r="D14371">
        <v>28</v>
      </c>
      <c r="E14371" t="s">
        <v>22200</v>
      </c>
      <c r="F14371" s="1" t="s">
        <v>3205</v>
      </c>
      <c r="G14371" s="1" t="s">
        <v>3863</v>
      </c>
      <c r="H14371" s="1" t="s">
        <v>3206</v>
      </c>
      <c r="I14371" t="s">
        <v>19262</v>
      </c>
      <c r="J14371" t="s">
        <v>23</v>
      </c>
      <c r="K14371">
        <v>9711</v>
      </c>
      <c r="L14371">
        <v>427700.04</v>
      </c>
      <c r="M14371">
        <v>44.04</v>
      </c>
      <c r="N14371" t="s">
        <v>9304</v>
      </c>
      <c r="O14371" t="s">
        <v>9502</v>
      </c>
      <c r="P14371">
        <v>0</v>
      </c>
      <c r="Q14371">
        <v>0</v>
      </c>
      <c r="R14371">
        <v>1</v>
      </c>
    </row>
    <row r="14372" spans="1:18" x14ac:dyDescent="0.25">
      <c r="A14372" t="s">
        <v>22649</v>
      </c>
      <c r="B14372">
        <v>2020</v>
      </c>
      <c r="C14372">
        <v>3</v>
      </c>
      <c r="D14372">
        <v>3</v>
      </c>
      <c r="E14372" t="s">
        <v>22200</v>
      </c>
      <c r="F14372" s="1" t="s">
        <v>3205</v>
      </c>
      <c r="G14372" s="1" t="s">
        <v>3863</v>
      </c>
      <c r="H14372" s="1" t="s">
        <v>3206</v>
      </c>
      <c r="I14372" t="s">
        <v>19262</v>
      </c>
      <c r="J14372" t="s">
        <v>23</v>
      </c>
      <c r="K14372">
        <v>2071.6799999999998</v>
      </c>
      <c r="L14372">
        <v>90545</v>
      </c>
      <c r="M14372">
        <v>43.71</v>
      </c>
      <c r="N14372" t="s">
        <v>9304</v>
      </c>
      <c r="O14372" t="s">
        <v>9502</v>
      </c>
      <c r="P14372">
        <v>0</v>
      </c>
      <c r="Q14372">
        <v>0</v>
      </c>
      <c r="R14372">
        <v>1</v>
      </c>
    </row>
    <row r="14373" spans="1:18" x14ac:dyDescent="0.25">
      <c r="A14373" t="s">
        <v>22272</v>
      </c>
      <c r="B14373">
        <v>2020</v>
      </c>
      <c r="C14373">
        <v>3</v>
      </c>
      <c r="D14373">
        <v>3</v>
      </c>
      <c r="E14373" t="s">
        <v>22200</v>
      </c>
      <c r="F14373" s="1" t="s">
        <v>3205</v>
      </c>
      <c r="G14373" s="1" t="s">
        <v>3863</v>
      </c>
      <c r="H14373" s="1" t="s">
        <v>3206</v>
      </c>
      <c r="I14373" t="s">
        <v>19262</v>
      </c>
      <c r="J14373" t="s">
        <v>23</v>
      </c>
      <c r="K14373">
        <v>3625.44</v>
      </c>
      <c r="L14373">
        <v>161980.01999999999</v>
      </c>
      <c r="M14373">
        <v>44.68</v>
      </c>
      <c r="N14373" t="s">
        <v>9304</v>
      </c>
      <c r="O14373" t="s">
        <v>9502</v>
      </c>
      <c r="P14373">
        <v>0</v>
      </c>
      <c r="Q14373">
        <v>0</v>
      </c>
      <c r="R14373">
        <v>1</v>
      </c>
    </row>
    <row r="14374" spans="1:18" x14ac:dyDescent="0.25">
      <c r="A14374" t="s">
        <v>22650</v>
      </c>
      <c r="B14374">
        <v>2020</v>
      </c>
      <c r="C14374">
        <v>3</v>
      </c>
      <c r="D14374">
        <v>25</v>
      </c>
      <c r="E14374" t="s">
        <v>22200</v>
      </c>
      <c r="F14374" s="1" t="s">
        <v>3205</v>
      </c>
      <c r="G14374" s="1" t="s">
        <v>3863</v>
      </c>
      <c r="H14374" s="1" t="s">
        <v>3206</v>
      </c>
      <c r="I14374" t="s">
        <v>19262</v>
      </c>
      <c r="J14374" t="s">
        <v>23</v>
      </c>
      <c r="K14374">
        <v>3237</v>
      </c>
      <c r="L14374">
        <v>148944.01</v>
      </c>
      <c r="M14374">
        <v>46.01</v>
      </c>
      <c r="N14374" t="s">
        <v>9304</v>
      </c>
      <c r="O14374" t="s">
        <v>9502</v>
      </c>
      <c r="P14374">
        <v>0</v>
      </c>
      <c r="Q14374">
        <v>0</v>
      </c>
      <c r="R14374">
        <v>1</v>
      </c>
    </row>
    <row r="14375" spans="1:18" x14ac:dyDescent="0.25">
      <c r="A14375" t="s">
        <v>22651</v>
      </c>
      <c r="B14375">
        <v>2020</v>
      </c>
      <c r="C14375">
        <v>4</v>
      </c>
      <c r="D14375">
        <v>7</v>
      </c>
      <c r="E14375" t="s">
        <v>22266</v>
      </c>
      <c r="F14375" s="1" t="s">
        <v>3205</v>
      </c>
      <c r="G14375" s="1" t="s">
        <v>3863</v>
      </c>
      <c r="H14375" s="1" t="s">
        <v>3206</v>
      </c>
      <c r="I14375" t="s">
        <v>19262</v>
      </c>
      <c r="J14375" t="s">
        <v>23</v>
      </c>
      <c r="K14375">
        <v>5956.08</v>
      </c>
      <c r="L14375">
        <v>295000</v>
      </c>
      <c r="M14375">
        <v>49.53</v>
      </c>
      <c r="N14375" t="s">
        <v>9304</v>
      </c>
      <c r="O14375" t="s">
        <v>9502</v>
      </c>
      <c r="P14375">
        <v>0</v>
      </c>
      <c r="Q14375">
        <v>0</v>
      </c>
      <c r="R14375">
        <v>2</v>
      </c>
    </row>
    <row r="14376" spans="1:18" x14ac:dyDescent="0.25">
      <c r="A14376" t="s">
        <v>22652</v>
      </c>
      <c r="B14376">
        <v>2020</v>
      </c>
      <c r="C14376">
        <v>4</v>
      </c>
      <c r="D14376">
        <v>13</v>
      </c>
      <c r="E14376" t="s">
        <v>22266</v>
      </c>
      <c r="F14376" s="1" t="s">
        <v>3205</v>
      </c>
      <c r="G14376" s="1" t="s">
        <v>3863</v>
      </c>
      <c r="H14376" s="1" t="s">
        <v>3206</v>
      </c>
      <c r="I14376" t="s">
        <v>19262</v>
      </c>
      <c r="J14376" t="s">
        <v>23</v>
      </c>
      <c r="K14376">
        <v>20328.36</v>
      </c>
      <c r="L14376">
        <v>1015500</v>
      </c>
      <c r="M14376">
        <v>49.95</v>
      </c>
      <c r="N14376" t="s">
        <v>9304</v>
      </c>
      <c r="O14376" t="s">
        <v>9502</v>
      </c>
      <c r="P14376">
        <v>0</v>
      </c>
      <c r="Q14376">
        <v>0</v>
      </c>
      <c r="R14376">
        <v>2</v>
      </c>
    </row>
    <row r="14377" spans="1:18" x14ac:dyDescent="0.25">
      <c r="A14377" t="s">
        <v>22653</v>
      </c>
      <c r="B14377">
        <v>2020</v>
      </c>
      <c r="C14377">
        <v>4</v>
      </c>
      <c r="D14377">
        <v>29</v>
      </c>
      <c r="E14377" t="s">
        <v>22281</v>
      </c>
      <c r="F14377" s="1" t="s">
        <v>3205</v>
      </c>
      <c r="G14377" s="1" t="s">
        <v>3863</v>
      </c>
      <c r="H14377" s="1" t="s">
        <v>3206</v>
      </c>
      <c r="I14377" t="s">
        <v>19262</v>
      </c>
      <c r="J14377" t="s">
        <v>23</v>
      </c>
      <c r="K14377">
        <v>4531.8</v>
      </c>
      <c r="L14377">
        <v>213210</v>
      </c>
      <c r="M14377">
        <v>47.05</v>
      </c>
      <c r="N14377" t="s">
        <v>9304</v>
      </c>
      <c r="O14377" t="s">
        <v>9502</v>
      </c>
      <c r="P14377">
        <v>0</v>
      </c>
      <c r="Q14377">
        <v>0</v>
      </c>
      <c r="R14377">
        <v>2</v>
      </c>
    </row>
    <row r="14378" spans="1:18" x14ac:dyDescent="0.25">
      <c r="A14378" t="s">
        <v>22461</v>
      </c>
      <c r="B14378">
        <v>2020</v>
      </c>
      <c r="C14378">
        <v>5</v>
      </c>
      <c r="D14378">
        <v>1</v>
      </c>
      <c r="E14378" t="s">
        <v>22194</v>
      </c>
      <c r="F14378" s="1" t="s">
        <v>3205</v>
      </c>
      <c r="G14378" s="1" t="s">
        <v>3863</v>
      </c>
      <c r="H14378" s="1" t="s">
        <v>3206</v>
      </c>
      <c r="I14378" t="s">
        <v>19262</v>
      </c>
      <c r="J14378" t="s">
        <v>23</v>
      </c>
      <c r="K14378">
        <v>6732.96</v>
      </c>
      <c r="L14378">
        <v>313020</v>
      </c>
      <c r="M14378">
        <v>46.49</v>
      </c>
      <c r="N14378" t="s">
        <v>9304</v>
      </c>
      <c r="O14378" t="s">
        <v>9502</v>
      </c>
      <c r="P14378">
        <v>0</v>
      </c>
      <c r="Q14378">
        <v>0</v>
      </c>
      <c r="R14378">
        <v>2</v>
      </c>
    </row>
    <row r="14379" spans="1:18" x14ac:dyDescent="0.25">
      <c r="A14379" t="s">
        <v>22654</v>
      </c>
      <c r="B14379">
        <v>2020</v>
      </c>
      <c r="C14379">
        <v>5</v>
      </c>
      <c r="D14379">
        <v>1</v>
      </c>
      <c r="E14379" t="s">
        <v>22266</v>
      </c>
      <c r="F14379" s="1" t="s">
        <v>3205</v>
      </c>
      <c r="G14379" s="1" t="s">
        <v>3863</v>
      </c>
      <c r="H14379" s="1" t="s">
        <v>3206</v>
      </c>
      <c r="I14379" t="s">
        <v>19262</v>
      </c>
      <c r="J14379" t="s">
        <v>23</v>
      </c>
      <c r="K14379">
        <v>21752.639999999999</v>
      </c>
      <c r="L14379">
        <v>1055360</v>
      </c>
      <c r="M14379">
        <v>48.52</v>
      </c>
      <c r="N14379" t="s">
        <v>9304</v>
      </c>
      <c r="O14379" t="s">
        <v>9502</v>
      </c>
      <c r="P14379">
        <v>0</v>
      </c>
      <c r="Q14379">
        <v>0</v>
      </c>
      <c r="R14379">
        <v>2</v>
      </c>
    </row>
    <row r="14380" spans="1:18" x14ac:dyDescent="0.25">
      <c r="A14380" t="s">
        <v>22655</v>
      </c>
      <c r="B14380">
        <v>2020</v>
      </c>
      <c r="C14380">
        <v>5</v>
      </c>
      <c r="D14380">
        <v>2</v>
      </c>
      <c r="E14380" t="s">
        <v>22266</v>
      </c>
      <c r="F14380" s="1" t="s">
        <v>3205</v>
      </c>
      <c r="G14380" s="1" t="s">
        <v>3863</v>
      </c>
      <c r="H14380" s="1" t="s">
        <v>3206</v>
      </c>
      <c r="I14380" t="s">
        <v>19262</v>
      </c>
      <c r="J14380" t="s">
        <v>23</v>
      </c>
      <c r="K14380">
        <v>8157.24</v>
      </c>
      <c r="L14380">
        <v>396730</v>
      </c>
      <c r="M14380">
        <v>48.64</v>
      </c>
      <c r="N14380" t="s">
        <v>9304</v>
      </c>
      <c r="O14380" t="s">
        <v>9502</v>
      </c>
      <c r="P14380">
        <v>0</v>
      </c>
      <c r="Q14380">
        <v>0</v>
      </c>
      <c r="R14380">
        <v>2</v>
      </c>
    </row>
    <row r="14381" spans="1:18" x14ac:dyDescent="0.25">
      <c r="A14381" t="s">
        <v>22656</v>
      </c>
      <c r="B14381">
        <v>2020</v>
      </c>
      <c r="C14381">
        <v>5</v>
      </c>
      <c r="D14381">
        <v>7</v>
      </c>
      <c r="E14381" t="s">
        <v>22194</v>
      </c>
      <c r="F14381" s="1" t="s">
        <v>3205</v>
      </c>
      <c r="G14381" s="1" t="s">
        <v>3863</v>
      </c>
      <c r="H14381" s="1" t="s">
        <v>3206</v>
      </c>
      <c r="I14381" t="s">
        <v>19262</v>
      </c>
      <c r="J14381" t="s">
        <v>23</v>
      </c>
      <c r="K14381">
        <v>12430.08</v>
      </c>
      <c r="L14381">
        <v>572930</v>
      </c>
      <c r="M14381">
        <v>46.09</v>
      </c>
      <c r="N14381" t="s">
        <v>9304</v>
      </c>
      <c r="O14381" t="s">
        <v>9502</v>
      </c>
      <c r="P14381">
        <v>0</v>
      </c>
      <c r="Q14381">
        <v>0</v>
      </c>
      <c r="R14381">
        <v>2</v>
      </c>
    </row>
    <row r="14382" spans="1:18" x14ac:dyDescent="0.25">
      <c r="A14382" t="s">
        <v>22657</v>
      </c>
      <c r="B14382">
        <v>2020</v>
      </c>
      <c r="C14382">
        <v>5</v>
      </c>
      <c r="D14382">
        <v>9</v>
      </c>
      <c r="E14382" t="s">
        <v>22266</v>
      </c>
      <c r="F14382" s="1" t="s">
        <v>3205</v>
      </c>
      <c r="G14382" s="1" t="s">
        <v>3863</v>
      </c>
      <c r="H14382" s="1" t="s">
        <v>3206</v>
      </c>
      <c r="I14382" t="s">
        <v>19262</v>
      </c>
      <c r="J14382" t="s">
        <v>23</v>
      </c>
      <c r="K14382">
        <v>3366.48</v>
      </c>
      <c r="L14382">
        <v>160075</v>
      </c>
      <c r="M14382">
        <v>47.55</v>
      </c>
      <c r="N14382" t="s">
        <v>9304</v>
      </c>
      <c r="O14382" t="s">
        <v>9502</v>
      </c>
      <c r="P14382">
        <v>0</v>
      </c>
      <c r="Q14382">
        <v>0</v>
      </c>
      <c r="R14382">
        <v>2</v>
      </c>
    </row>
    <row r="14383" spans="1:18" x14ac:dyDescent="0.25">
      <c r="A14383" t="s">
        <v>22659</v>
      </c>
      <c r="B14383">
        <v>2020</v>
      </c>
      <c r="C14383">
        <v>5</v>
      </c>
      <c r="D14383">
        <v>12</v>
      </c>
      <c r="E14383" t="s">
        <v>22447</v>
      </c>
      <c r="F14383" s="1" t="s">
        <v>3205</v>
      </c>
      <c r="G14383" s="1" t="s">
        <v>3863</v>
      </c>
      <c r="H14383" s="1" t="s">
        <v>3206</v>
      </c>
      <c r="I14383" t="s">
        <v>19262</v>
      </c>
      <c r="J14383" t="s">
        <v>23</v>
      </c>
      <c r="K14383">
        <v>3107.52</v>
      </c>
      <c r="L14383">
        <v>145500.01</v>
      </c>
      <c r="M14383">
        <v>46.82</v>
      </c>
      <c r="N14383" t="s">
        <v>9304</v>
      </c>
      <c r="O14383" t="s">
        <v>9502</v>
      </c>
      <c r="P14383">
        <v>0</v>
      </c>
      <c r="Q14383">
        <v>0</v>
      </c>
      <c r="R14383">
        <v>2</v>
      </c>
    </row>
    <row r="14384" spans="1:18" x14ac:dyDescent="0.25">
      <c r="A14384" t="s">
        <v>22661</v>
      </c>
      <c r="B14384">
        <v>2020</v>
      </c>
      <c r="C14384">
        <v>5</v>
      </c>
      <c r="D14384">
        <v>21</v>
      </c>
      <c r="E14384" t="s">
        <v>22447</v>
      </c>
      <c r="F14384" s="1" t="s">
        <v>3205</v>
      </c>
      <c r="G14384" s="1" t="s">
        <v>3863</v>
      </c>
      <c r="H14384" s="1" t="s">
        <v>3206</v>
      </c>
      <c r="I14384" t="s">
        <v>19262</v>
      </c>
      <c r="J14384" t="s">
        <v>23</v>
      </c>
      <c r="K14384">
        <v>19680.96</v>
      </c>
      <c r="L14384">
        <v>905112.42</v>
      </c>
      <c r="M14384">
        <v>45.99</v>
      </c>
      <c r="N14384" t="s">
        <v>9304</v>
      </c>
      <c r="O14384" t="s">
        <v>9502</v>
      </c>
      <c r="P14384">
        <v>0</v>
      </c>
      <c r="Q14384">
        <v>0</v>
      </c>
      <c r="R14384">
        <v>2</v>
      </c>
    </row>
    <row r="14385" spans="1:18" x14ac:dyDescent="0.25">
      <c r="A14385" t="s">
        <v>22526</v>
      </c>
      <c r="B14385">
        <v>2020</v>
      </c>
      <c r="C14385">
        <v>6</v>
      </c>
      <c r="D14385">
        <v>11</v>
      </c>
      <c r="E14385" t="s">
        <v>22266</v>
      </c>
      <c r="F14385" s="1" t="s">
        <v>3205</v>
      </c>
      <c r="G14385" s="1" t="s">
        <v>3863</v>
      </c>
      <c r="H14385" s="1" t="s">
        <v>3206</v>
      </c>
      <c r="I14385" t="s">
        <v>19262</v>
      </c>
      <c r="J14385" t="s">
        <v>23</v>
      </c>
      <c r="K14385">
        <v>5179.2</v>
      </c>
      <c r="L14385">
        <v>253655</v>
      </c>
      <c r="M14385">
        <v>48.98</v>
      </c>
      <c r="N14385" t="s">
        <v>9304</v>
      </c>
      <c r="O14385" t="s">
        <v>9502</v>
      </c>
      <c r="P14385">
        <v>0</v>
      </c>
      <c r="Q14385">
        <v>0</v>
      </c>
      <c r="R14385">
        <v>2</v>
      </c>
    </row>
    <row r="14386" spans="1:18" x14ac:dyDescent="0.25">
      <c r="A14386" t="s">
        <v>22662</v>
      </c>
      <c r="B14386">
        <v>2020</v>
      </c>
      <c r="C14386">
        <v>6</v>
      </c>
      <c r="D14386">
        <v>11</v>
      </c>
      <c r="E14386" t="s">
        <v>22200</v>
      </c>
      <c r="F14386" s="1" t="s">
        <v>3205</v>
      </c>
      <c r="G14386" s="1" t="s">
        <v>3863</v>
      </c>
      <c r="H14386" s="1" t="s">
        <v>3206</v>
      </c>
      <c r="I14386" t="s">
        <v>19262</v>
      </c>
      <c r="J14386" t="s">
        <v>23</v>
      </c>
      <c r="K14386">
        <v>13336.44</v>
      </c>
      <c r="L14386">
        <v>604578</v>
      </c>
      <c r="M14386">
        <v>45.33</v>
      </c>
      <c r="N14386" t="s">
        <v>9304</v>
      </c>
      <c r="O14386" t="s">
        <v>9502</v>
      </c>
      <c r="P14386">
        <v>0</v>
      </c>
      <c r="Q14386">
        <v>0</v>
      </c>
      <c r="R14386">
        <v>2</v>
      </c>
    </row>
    <row r="14387" spans="1:18" x14ac:dyDescent="0.25">
      <c r="A14387" t="s">
        <v>22663</v>
      </c>
      <c r="B14387">
        <v>2020</v>
      </c>
      <c r="C14387">
        <v>3</v>
      </c>
      <c r="D14387">
        <v>6</v>
      </c>
      <c r="E14387" t="s">
        <v>22266</v>
      </c>
      <c r="F14387" s="1" t="s">
        <v>3205</v>
      </c>
      <c r="G14387" s="1" t="s">
        <v>3863</v>
      </c>
      <c r="H14387" s="1" t="s">
        <v>3206</v>
      </c>
      <c r="I14387" t="s">
        <v>19337</v>
      </c>
      <c r="J14387" t="s">
        <v>23</v>
      </c>
      <c r="K14387">
        <v>3366.48</v>
      </c>
      <c r="L14387">
        <v>158650</v>
      </c>
      <c r="M14387">
        <v>47.13</v>
      </c>
      <c r="N14387" t="s">
        <v>9304</v>
      </c>
      <c r="O14387" t="s">
        <v>9502</v>
      </c>
      <c r="P14387">
        <v>0</v>
      </c>
      <c r="Q14387">
        <v>0</v>
      </c>
      <c r="R14387">
        <v>1</v>
      </c>
    </row>
    <row r="14388" spans="1:18" x14ac:dyDescent="0.25">
      <c r="A14388" t="s">
        <v>22664</v>
      </c>
      <c r="B14388">
        <v>2020</v>
      </c>
      <c r="C14388">
        <v>3</v>
      </c>
      <c r="D14388">
        <v>12</v>
      </c>
      <c r="E14388" t="s">
        <v>22266</v>
      </c>
      <c r="F14388" s="1" t="s">
        <v>3205</v>
      </c>
      <c r="G14388" s="1" t="s">
        <v>3863</v>
      </c>
      <c r="H14388" s="1" t="s">
        <v>3206</v>
      </c>
      <c r="I14388" t="s">
        <v>19337</v>
      </c>
      <c r="J14388" t="s">
        <v>23</v>
      </c>
      <c r="K14388">
        <v>6215.04</v>
      </c>
      <c r="L14388">
        <v>302575</v>
      </c>
      <c r="M14388">
        <v>48.68</v>
      </c>
      <c r="N14388" t="s">
        <v>9304</v>
      </c>
      <c r="O14388" t="s">
        <v>9502</v>
      </c>
      <c r="P14388">
        <v>0</v>
      </c>
      <c r="Q14388">
        <v>0</v>
      </c>
      <c r="R14388">
        <v>1</v>
      </c>
    </row>
    <row r="14389" spans="1:18" x14ac:dyDescent="0.25">
      <c r="A14389" t="s">
        <v>22665</v>
      </c>
      <c r="B14389">
        <v>2020</v>
      </c>
      <c r="C14389">
        <v>3</v>
      </c>
      <c r="D14389">
        <v>21</v>
      </c>
      <c r="E14389" t="s">
        <v>22266</v>
      </c>
      <c r="F14389" s="1" t="s">
        <v>3205</v>
      </c>
      <c r="G14389" s="1" t="s">
        <v>3863</v>
      </c>
      <c r="H14389" s="1" t="s">
        <v>3206</v>
      </c>
      <c r="I14389" t="s">
        <v>19337</v>
      </c>
      <c r="J14389" t="s">
        <v>23</v>
      </c>
      <c r="K14389">
        <v>11782.68</v>
      </c>
      <c r="L14389">
        <v>580405</v>
      </c>
      <c r="M14389">
        <v>49.26</v>
      </c>
      <c r="N14389" t="s">
        <v>9304</v>
      </c>
      <c r="O14389" t="s">
        <v>9502</v>
      </c>
      <c r="P14389">
        <v>0</v>
      </c>
      <c r="Q14389">
        <v>0</v>
      </c>
      <c r="R14389">
        <v>1</v>
      </c>
    </row>
    <row r="14390" spans="1:18" x14ac:dyDescent="0.25">
      <c r="A14390" t="s">
        <v>22666</v>
      </c>
      <c r="B14390">
        <v>2020</v>
      </c>
      <c r="C14390">
        <v>3</v>
      </c>
      <c r="D14390">
        <v>25</v>
      </c>
      <c r="E14390" t="s">
        <v>22266</v>
      </c>
      <c r="F14390" s="1" t="s">
        <v>3205</v>
      </c>
      <c r="G14390" s="1" t="s">
        <v>3863</v>
      </c>
      <c r="H14390" s="1" t="s">
        <v>3206</v>
      </c>
      <c r="I14390" t="s">
        <v>19337</v>
      </c>
      <c r="J14390" t="s">
        <v>23</v>
      </c>
      <c r="K14390">
        <v>9840.48</v>
      </c>
      <c r="L14390">
        <v>482160</v>
      </c>
      <c r="M14390">
        <v>49</v>
      </c>
      <c r="N14390" t="s">
        <v>9304</v>
      </c>
      <c r="O14390" t="s">
        <v>9502</v>
      </c>
      <c r="P14390">
        <v>0</v>
      </c>
      <c r="Q14390">
        <v>0</v>
      </c>
      <c r="R14390">
        <v>1</v>
      </c>
    </row>
    <row r="14391" spans="1:18" x14ac:dyDescent="0.25">
      <c r="A14391" t="s">
        <v>22667</v>
      </c>
      <c r="B14391">
        <v>2020</v>
      </c>
      <c r="C14391">
        <v>4</v>
      </c>
      <c r="D14391">
        <v>17</v>
      </c>
      <c r="E14391" t="s">
        <v>22266</v>
      </c>
      <c r="F14391" s="1" t="s">
        <v>3205</v>
      </c>
      <c r="G14391" s="1" t="s">
        <v>3863</v>
      </c>
      <c r="H14391" s="1" t="s">
        <v>3206</v>
      </c>
      <c r="I14391" t="s">
        <v>19337</v>
      </c>
      <c r="J14391" t="s">
        <v>23</v>
      </c>
      <c r="K14391">
        <v>10099.44</v>
      </c>
      <c r="L14391">
        <v>492525</v>
      </c>
      <c r="M14391">
        <v>48.77</v>
      </c>
      <c r="N14391" t="s">
        <v>9304</v>
      </c>
      <c r="O14391" t="s">
        <v>9502</v>
      </c>
      <c r="P14391">
        <v>0</v>
      </c>
      <c r="Q14391">
        <v>0</v>
      </c>
      <c r="R14391">
        <v>2</v>
      </c>
    </row>
    <row r="14392" spans="1:18" x14ac:dyDescent="0.25">
      <c r="A14392" t="s">
        <v>22668</v>
      </c>
      <c r="B14392">
        <v>2020</v>
      </c>
      <c r="C14392">
        <v>4</v>
      </c>
      <c r="D14392">
        <v>21</v>
      </c>
      <c r="E14392" t="s">
        <v>22266</v>
      </c>
      <c r="F14392" s="1" t="s">
        <v>3205</v>
      </c>
      <c r="G14392" s="1" t="s">
        <v>3863</v>
      </c>
      <c r="H14392" s="1" t="s">
        <v>3206</v>
      </c>
      <c r="I14392" t="s">
        <v>19337</v>
      </c>
      <c r="J14392" t="s">
        <v>23</v>
      </c>
      <c r="K14392">
        <v>8416.2000000000007</v>
      </c>
      <c r="L14392">
        <v>403425</v>
      </c>
      <c r="M14392">
        <v>47.93</v>
      </c>
      <c r="N14392" t="s">
        <v>9304</v>
      </c>
      <c r="O14392" t="s">
        <v>9502</v>
      </c>
      <c r="P14392">
        <v>0</v>
      </c>
      <c r="Q14392">
        <v>0</v>
      </c>
      <c r="R14392">
        <v>2</v>
      </c>
    </row>
    <row r="14393" spans="1:18" x14ac:dyDescent="0.25">
      <c r="A14393" t="s">
        <v>22669</v>
      </c>
      <c r="B14393">
        <v>2020</v>
      </c>
      <c r="C14393">
        <v>5</v>
      </c>
      <c r="D14393">
        <v>7</v>
      </c>
      <c r="E14393" t="s">
        <v>22266</v>
      </c>
      <c r="F14393" s="1" t="s">
        <v>3205</v>
      </c>
      <c r="G14393" s="1" t="s">
        <v>3863</v>
      </c>
      <c r="H14393" s="1" t="s">
        <v>3206</v>
      </c>
      <c r="I14393" t="s">
        <v>19337</v>
      </c>
      <c r="J14393" t="s">
        <v>23</v>
      </c>
      <c r="K14393">
        <v>3237</v>
      </c>
      <c r="L14393">
        <v>155200</v>
      </c>
      <c r="M14393">
        <v>47.95</v>
      </c>
      <c r="N14393" t="s">
        <v>9304</v>
      </c>
      <c r="O14393" t="s">
        <v>9502</v>
      </c>
      <c r="P14393">
        <v>0</v>
      </c>
      <c r="Q14393">
        <v>0</v>
      </c>
      <c r="R14393">
        <v>2</v>
      </c>
    </row>
    <row r="14394" spans="1:18" x14ac:dyDescent="0.25">
      <c r="A14394" t="s">
        <v>22670</v>
      </c>
      <c r="B14394">
        <v>2020</v>
      </c>
      <c r="C14394">
        <v>1</v>
      </c>
      <c r="D14394">
        <v>4</v>
      </c>
      <c r="E14394" t="s">
        <v>22194</v>
      </c>
      <c r="F14394" s="1" t="s">
        <v>3205</v>
      </c>
      <c r="G14394" s="1" t="s">
        <v>3863</v>
      </c>
      <c r="H14394" s="1" t="s">
        <v>3206</v>
      </c>
      <c r="I14394" t="s">
        <v>19206</v>
      </c>
      <c r="J14394" t="s">
        <v>23</v>
      </c>
      <c r="K14394">
        <v>13377</v>
      </c>
      <c r="L14394">
        <v>585200</v>
      </c>
      <c r="M14394">
        <v>43.75</v>
      </c>
      <c r="N14394" t="s">
        <v>9305</v>
      </c>
      <c r="O14394" t="s">
        <v>9530</v>
      </c>
      <c r="P14394">
        <v>3.1450189480311259E-2</v>
      </c>
      <c r="Q14394">
        <v>0</v>
      </c>
      <c r="R14394">
        <v>1</v>
      </c>
    </row>
    <row r="14395" spans="1:18" x14ac:dyDescent="0.25">
      <c r="A14395" t="s">
        <v>22539</v>
      </c>
      <c r="B14395">
        <v>2020</v>
      </c>
      <c r="C14395">
        <v>1</v>
      </c>
      <c r="D14395">
        <v>13</v>
      </c>
      <c r="E14395" t="s">
        <v>22194</v>
      </c>
      <c r="F14395" s="1" t="s">
        <v>3205</v>
      </c>
      <c r="G14395" s="1" t="s">
        <v>3863</v>
      </c>
      <c r="H14395" s="1" t="s">
        <v>3206</v>
      </c>
      <c r="I14395" t="s">
        <v>19206</v>
      </c>
      <c r="J14395" t="s">
        <v>23</v>
      </c>
      <c r="K14395">
        <v>12789</v>
      </c>
      <c r="L14395">
        <v>571340</v>
      </c>
      <c r="M14395">
        <v>44.67</v>
      </c>
      <c r="N14395" t="s">
        <v>9305</v>
      </c>
      <c r="O14395" t="s">
        <v>9530</v>
      </c>
      <c r="P14395">
        <v>3.1450189480311259E-2</v>
      </c>
      <c r="Q14395">
        <v>0</v>
      </c>
      <c r="R14395">
        <v>1</v>
      </c>
    </row>
    <row r="14396" spans="1:18" x14ac:dyDescent="0.25">
      <c r="A14396" t="s">
        <v>22641</v>
      </c>
      <c r="B14396">
        <v>2020</v>
      </c>
      <c r="C14396">
        <v>1</v>
      </c>
      <c r="D14396">
        <v>31</v>
      </c>
      <c r="E14396" t="s">
        <v>22194</v>
      </c>
      <c r="F14396" s="1" t="s">
        <v>3205</v>
      </c>
      <c r="G14396" s="1" t="s">
        <v>3863</v>
      </c>
      <c r="H14396" s="1" t="s">
        <v>3206</v>
      </c>
      <c r="I14396" t="s">
        <v>19206</v>
      </c>
      <c r="J14396" t="s">
        <v>23</v>
      </c>
      <c r="K14396">
        <v>5733</v>
      </c>
      <c r="L14396">
        <v>254925</v>
      </c>
      <c r="M14396">
        <v>44.47</v>
      </c>
      <c r="N14396" t="s">
        <v>9305</v>
      </c>
      <c r="O14396" t="s">
        <v>9530</v>
      </c>
      <c r="P14396">
        <v>3.1450189480311259E-2</v>
      </c>
      <c r="Q14396">
        <v>0</v>
      </c>
      <c r="R14396">
        <v>1</v>
      </c>
    </row>
    <row r="14397" spans="1:18" x14ac:dyDescent="0.25">
      <c r="A14397" t="s">
        <v>22451</v>
      </c>
      <c r="B14397">
        <v>2020</v>
      </c>
      <c r="C14397">
        <v>2</v>
      </c>
      <c r="D14397">
        <v>3</v>
      </c>
      <c r="E14397" t="s">
        <v>22299</v>
      </c>
      <c r="F14397" s="1" t="s">
        <v>3205</v>
      </c>
      <c r="G14397" s="1" t="s">
        <v>3863</v>
      </c>
      <c r="H14397" s="1" t="s">
        <v>3206</v>
      </c>
      <c r="I14397" t="s">
        <v>19206</v>
      </c>
      <c r="J14397" t="s">
        <v>23</v>
      </c>
      <c r="K14397">
        <v>10731</v>
      </c>
      <c r="L14397">
        <v>483049</v>
      </c>
      <c r="M14397">
        <v>45.01</v>
      </c>
      <c r="N14397" t="s">
        <v>9305</v>
      </c>
      <c r="O14397" t="s">
        <v>9530</v>
      </c>
      <c r="P14397">
        <v>3.1450189480311259E-2</v>
      </c>
      <c r="Q14397">
        <v>0</v>
      </c>
      <c r="R14397">
        <v>1</v>
      </c>
    </row>
    <row r="14398" spans="1:18" x14ac:dyDescent="0.25">
      <c r="A14398" t="s">
        <v>22471</v>
      </c>
      <c r="B14398">
        <v>2020</v>
      </c>
      <c r="C14398">
        <v>2</v>
      </c>
      <c r="D14398">
        <v>12</v>
      </c>
      <c r="E14398" t="s">
        <v>22266</v>
      </c>
      <c r="F14398" s="1" t="s">
        <v>3205</v>
      </c>
      <c r="G14398" s="1" t="s">
        <v>3863</v>
      </c>
      <c r="H14398" s="1" t="s">
        <v>3206</v>
      </c>
      <c r="I14398" t="s">
        <v>19206</v>
      </c>
      <c r="J14398" t="s">
        <v>23</v>
      </c>
      <c r="K14398">
        <v>8232</v>
      </c>
      <c r="L14398">
        <v>396410</v>
      </c>
      <c r="M14398">
        <v>48.15</v>
      </c>
      <c r="N14398" t="s">
        <v>9305</v>
      </c>
      <c r="O14398" t="s">
        <v>9530</v>
      </c>
      <c r="P14398">
        <v>3.1450189480311259E-2</v>
      </c>
      <c r="Q14398">
        <v>0</v>
      </c>
      <c r="R14398">
        <v>1</v>
      </c>
    </row>
    <row r="14399" spans="1:18" x14ac:dyDescent="0.25">
      <c r="A14399" t="s">
        <v>22672</v>
      </c>
      <c r="B14399">
        <v>2020</v>
      </c>
      <c r="C14399">
        <v>2</v>
      </c>
      <c r="D14399">
        <v>13</v>
      </c>
      <c r="E14399" t="s">
        <v>22266</v>
      </c>
      <c r="F14399" s="1" t="s">
        <v>3205</v>
      </c>
      <c r="G14399" s="1" t="s">
        <v>3863</v>
      </c>
      <c r="H14399" s="1" t="s">
        <v>3206</v>
      </c>
      <c r="I14399" t="s">
        <v>19206</v>
      </c>
      <c r="J14399" t="s">
        <v>23</v>
      </c>
      <c r="K14399">
        <v>11907</v>
      </c>
      <c r="L14399">
        <v>573300</v>
      </c>
      <c r="M14399">
        <v>48.15</v>
      </c>
      <c r="N14399" t="s">
        <v>9305</v>
      </c>
      <c r="O14399" t="s">
        <v>9530</v>
      </c>
      <c r="P14399">
        <v>3.1450189480311259E-2</v>
      </c>
      <c r="Q14399">
        <v>0</v>
      </c>
      <c r="R14399">
        <v>1</v>
      </c>
    </row>
    <row r="14400" spans="1:18" x14ac:dyDescent="0.25">
      <c r="A14400" t="s">
        <v>22673</v>
      </c>
      <c r="B14400">
        <v>2020</v>
      </c>
      <c r="C14400">
        <v>2</v>
      </c>
      <c r="D14400">
        <v>13</v>
      </c>
      <c r="E14400" t="s">
        <v>22266</v>
      </c>
      <c r="F14400" s="1" t="s">
        <v>3205</v>
      </c>
      <c r="G14400" s="1" t="s">
        <v>3863</v>
      </c>
      <c r="H14400" s="1" t="s">
        <v>3206</v>
      </c>
      <c r="I14400" t="s">
        <v>19206</v>
      </c>
      <c r="J14400" t="s">
        <v>23</v>
      </c>
      <c r="K14400">
        <v>11172</v>
      </c>
      <c r="L14400">
        <v>538510</v>
      </c>
      <c r="M14400">
        <v>48.2</v>
      </c>
      <c r="N14400" t="s">
        <v>9305</v>
      </c>
      <c r="O14400" t="s">
        <v>9530</v>
      </c>
      <c r="P14400">
        <v>3.1450189480311259E-2</v>
      </c>
      <c r="Q14400">
        <v>0</v>
      </c>
      <c r="R14400">
        <v>1</v>
      </c>
    </row>
    <row r="14401" spans="1:18" x14ac:dyDescent="0.25">
      <c r="A14401" t="s">
        <v>22674</v>
      </c>
      <c r="B14401">
        <v>2020</v>
      </c>
      <c r="C14401">
        <v>2</v>
      </c>
      <c r="D14401">
        <v>28</v>
      </c>
      <c r="E14401" t="s">
        <v>22266</v>
      </c>
      <c r="F14401" s="1" t="s">
        <v>3205</v>
      </c>
      <c r="G14401" s="1" t="s">
        <v>3863</v>
      </c>
      <c r="H14401" s="1" t="s">
        <v>3206</v>
      </c>
      <c r="I14401" t="s">
        <v>19206</v>
      </c>
      <c r="J14401" t="s">
        <v>23</v>
      </c>
      <c r="K14401">
        <v>2940</v>
      </c>
      <c r="L14401">
        <v>135360</v>
      </c>
      <c r="M14401">
        <v>46.04</v>
      </c>
      <c r="N14401" t="s">
        <v>9305</v>
      </c>
      <c r="O14401" t="s">
        <v>9530</v>
      </c>
      <c r="P14401">
        <v>3.1450189480311259E-2</v>
      </c>
      <c r="Q14401">
        <v>0</v>
      </c>
      <c r="R14401">
        <v>1</v>
      </c>
    </row>
    <row r="14402" spans="1:18" x14ac:dyDescent="0.25">
      <c r="A14402" t="s">
        <v>22272</v>
      </c>
      <c r="B14402">
        <v>2020</v>
      </c>
      <c r="C14402">
        <v>3</v>
      </c>
      <c r="D14402">
        <v>3</v>
      </c>
      <c r="E14402" t="s">
        <v>22200</v>
      </c>
      <c r="F14402" s="1" t="s">
        <v>3205</v>
      </c>
      <c r="G14402" s="1" t="s">
        <v>3863</v>
      </c>
      <c r="H14402" s="1" t="s">
        <v>3206</v>
      </c>
      <c r="I14402" t="s">
        <v>19206</v>
      </c>
      <c r="J14402" t="s">
        <v>23</v>
      </c>
      <c r="K14402">
        <v>9555</v>
      </c>
      <c r="L14402">
        <v>418827.54</v>
      </c>
      <c r="M14402">
        <v>43.83</v>
      </c>
      <c r="N14402" t="s">
        <v>9305</v>
      </c>
      <c r="O14402" t="s">
        <v>9530</v>
      </c>
      <c r="P14402">
        <v>3.1450189480311259E-2</v>
      </c>
      <c r="Q14402">
        <v>0</v>
      </c>
      <c r="R14402">
        <v>1</v>
      </c>
    </row>
    <row r="14403" spans="1:18" x14ac:dyDescent="0.25">
      <c r="A14403" t="s">
        <v>22675</v>
      </c>
      <c r="B14403">
        <v>2020</v>
      </c>
      <c r="C14403">
        <v>3</v>
      </c>
      <c r="D14403">
        <v>5</v>
      </c>
      <c r="E14403" t="s">
        <v>22200</v>
      </c>
      <c r="F14403" s="1" t="s">
        <v>3205</v>
      </c>
      <c r="G14403" s="1" t="s">
        <v>3863</v>
      </c>
      <c r="H14403" s="1" t="s">
        <v>3206</v>
      </c>
      <c r="I14403" t="s">
        <v>19206</v>
      </c>
      <c r="J14403" t="s">
        <v>23</v>
      </c>
      <c r="K14403">
        <v>5292</v>
      </c>
      <c r="L14403">
        <v>224997.52</v>
      </c>
      <c r="M14403">
        <v>42.52</v>
      </c>
      <c r="N14403" t="s">
        <v>9305</v>
      </c>
      <c r="O14403" t="s">
        <v>9530</v>
      </c>
      <c r="P14403">
        <v>3.1450189480311259E-2</v>
      </c>
      <c r="Q14403">
        <v>0</v>
      </c>
      <c r="R14403">
        <v>1</v>
      </c>
    </row>
    <row r="14404" spans="1:18" x14ac:dyDescent="0.25">
      <c r="A14404" t="s">
        <v>22676</v>
      </c>
      <c r="B14404">
        <v>2020</v>
      </c>
      <c r="C14404">
        <v>3</v>
      </c>
      <c r="D14404">
        <v>11</v>
      </c>
      <c r="E14404" t="s">
        <v>22200</v>
      </c>
      <c r="F14404" s="1" t="s">
        <v>3205</v>
      </c>
      <c r="G14404" s="1" t="s">
        <v>3863</v>
      </c>
      <c r="H14404" s="1" t="s">
        <v>3206</v>
      </c>
      <c r="I14404" t="s">
        <v>19206</v>
      </c>
      <c r="J14404" t="s">
        <v>23</v>
      </c>
      <c r="K14404">
        <v>7350</v>
      </c>
      <c r="L14404">
        <v>316680.02</v>
      </c>
      <c r="M14404">
        <v>43.09</v>
      </c>
      <c r="N14404" t="s">
        <v>9305</v>
      </c>
      <c r="O14404" t="s">
        <v>9530</v>
      </c>
      <c r="P14404">
        <v>3.1450189480311259E-2</v>
      </c>
      <c r="Q14404">
        <v>0</v>
      </c>
      <c r="R14404">
        <v>1</v>
      </c>
    </row>
    <row r="14405" spans="1:18" x14ac:dyDescent="0.25">
      <c r="A14405" t="s">
        <v>22282</v>
      </c>
      <c r="B14405">
        <v>2020</v>
      </c>
      <c r="C14405">
        <v>3</v>
      </c>
      <c r="D14405">
        <v>13</v>
      </c>
      <c r="E14405" t="s">
        <v>22200</v>
      </c>
      <c r="F14405" s="1" t="s">
        <v>3205</v>
      </c>
      <c r="G14405" s="1" t="s">
        <v>3863</v>
      </c>
      <c r="H14405" s="1" t="s">
        <v>3206</v>
      </c>
      <c r="I14405" t="s">
        <v>19206</v>
      </c>
      <c r="J14405" t="s">
        <v>23</v>
      </c>
      <c r="K14405">
        <v>5586</v>
      </c>
      <c r="L14405">
        <v>252297.53</v>
      </c>
      <c r="M14405">
        <v>45.17</v>
      </c>
      <c r="N14405" t="s">
        <v>9305</v>
      </c>
      <c r="O14405" t="s">
        <v>9530</v>
      </c>
      <c r="P14405">
        <v>3.1450189480311259E-2</v>
      </c>
      <c r="Q14405">
        <v>0</v>
      </c>
      <c r="R14405">
        <v>1</v>
      </c>
    </row>
    <row r="14406" spans="1:18" x14ac:dyDescent="0.25">
      <c r="A14406" t="s">
        <v>22288</v>
      </c>
      <c r="B14406">
        <v>2020</v>
      </c>
      <c r="C14406">
        <v>3</v>
      </c>
      <c r="D14406">
        <v>21</v>
      </c>
      <c r="E14406" t="s">
        <v>22194</v>
      </c>
      <c r="F14406" s="1" t="s">
        <v>3205</v>
      </c>
      <c r="G14406" s="1" t="s">
        <v>3863</v>
      </c>
      <c r="H14406" s="1" t="s">
        <v>3206</v>
      </c>
      <c r="I14406" t="s">
        <v>19206</v>
      </c>
      <c r="J14406" t="s">
        <v>23</v>
      </c>
      <c r="K14406">
        <v>4116</v>
      </c>
      <c r="L14406">
        <v>193225.5</v>
      </c>
      <c r="M14406">
        <v>46.94</v>
      </c>
      <c r="N14406" t="s">
        <v>9305</v>
      </c>
      <c r="O14406" t="s">
        <v>9530</v>
      </c>
      <c r="P14406">
        <v>3.1450189480311259E-2</v>
      </c>
      <c r="Q14406">
        <v>0</v>
      </c>
      <c r="R14406">
        <v>1</v>
      </c>
    </row>
    <row r="14407" spans="1:18" x14ac:dyDescent="0.25">
      <c r="A14407" t="s">
        <v>22677</v>
      </c>
      <c r="B14407">
        <v>2020</v>
      </c>
      <c r="C14407">
        <v>3</v>
      </c>
      <c r="D14407">
        <v>23</v>
      </c>
      <c r="E14407" t="s">
        <v>22194</v>
      </c>
      <c r="F14407" s="1" t="s">
        <v>3205</v>
      </c>
      <c r="G14407" s="1" t="s">
        <v>3863</v>
      </c>
      <c r="H14407" s="1" t="s">
        <v>3206</v>
      </c>
      <c r="I14407" t="s">
        <v>19206</v>
      </c>
      <c r="J14407" t="s">
        <v>23</v>
      </c>
      <c r="K14407">
        <v>6468</v>
      </c>
      <c r="L14407">
        <v>304389.8</v>
      </c>
      <c r="M14407">
        <v>47.06</v>
      </c>
      <c r="N14407" t="s">
        <v>9305</v>
      </c>
      <c r="O14407" t="s">
        <v>9530</v>
      </c>
      <c r="P14407">
        <v>3.1450189480311259E-2</v>
      </c>
      <c r="Q14407">
        <v>0</v>
      </c>
      <c r="R14407">
        <v>1</v>
      </c>
    </row>
    <row r="14408" spans="1:18" x14ac:dyDescent="0.25">
      <c r="A14408" t="s">
        <v>22678</v>
      </c>
      <c r="B14408">
        <v>2020</v>
      </c>
      <c r="C14408">
        <v>3</v>
      </c>
      <c r="D14408">
        <v>24</v>
      </c>
      <c r="E14408" t="s">
        <v>22194</v>
      </c>
      <c r="F14408" s="1" t="s">
        <v>3205</v>
      </c>
      <c r="G14408" s="1" t="s">
        <v>3863</v>
      </c>
      <c r="H14408" s="1" t="s">
        <v>3206</v>
      </c>
      <c r="I14408" t="s">
        <v>19206</v>
      </c>
      <c r="J14408" t="s">
        <v>23</v>
      </c>
      <c r="K14408">
        <v>5292</v>
      </c>
      <c r="L14408">
        <v>249046.2</v>
      </c>
      <c r="M14408">
        <v>47.06</v>
      </c>
      <c r="N14408" t="s">
        <v>9305</v>
      </c>
      <c r="O14408" t="s">
        <v>9530</v>
      </c>
      <c r="P14408">
        <v>3.1450189480311259E-2</v>
      </c>
      <c r="Q14408">
        <v>0</v>
      </c>
      <c r="R14408">
        <v>1</v>
      </c>
    </row>
    <row r="14409" spans="1:18" x14ac:dyDescent="0.25">
      <c r="A14409" t="s">
        <v>22475</v>
      </c>
      <c r="B14409">
        <v>2020</v>
      </c>
      <c r="C14409">
        <v>3</v>
      </c>
      <c r="D14409">
        <v>26</v>
      </c>
      <c r="E14409" t="s">
        <v>22194</v>
      </c>
      <c r="F14409" s="1" t="s">
        <v>3205</v>
      </c>
      <c r="G14409" s="1" t="s">
        <v>3863</v>
      </c>
      <c r="H14409" s="1" t="s">
        <v>3206</v>
      </c>
      <c r="I14409" t="s">
        <v>19206</v>
      </c>
      <c r="J14409" t="s">
        <v>23</v>
      </c>
      <c r="K14409">
        <v>8526</v>
      </c>
      <c r="L14409">
        <v>401718.19</v>
      </c>
      <c r="M14409">
        <v>47.12</v>
      </c>
      <c r="N14409" t="s">
        <v>9305</v>
      </c>
      <c r="O14409" t="s">
        <v>9530</v>
      </c>
      <c r="P14409">
        <v>3.1450189480311259E-2</v>
      </c>
      <c r="Q14409">
        <v>0</v>
      </c>
      <c r="R14409">
        <v>1</v>
      </c>
    </row>
    <row r="14410" spans="1:18" x14ac:dyDescent="0.25">
      <c r="A14410" t="s">
        <v>22679</v>
      </c>
      <c r="B14410">
        <v>2020</v>
      </c>
      <c r="C14410">
        <v>3</v>
      </c>
      <c r="D14410">
        <v>27</v>
      </c>
      <c r="E14410" t="s">
        <v>22299</v>
      </c>
      <c r="F14410" s="1" t="s">
        <v>3205</v>
      </c>
      <c r="G14410" s="1" t="s">
        <v>3863</v>
      </c>
      <c r="H14410" s="1" t="s">
        <v>3206</v>
      </c>
      <c r="I14410" t="s">
        <v>19206</v>
      </c>
      <c r="J14410" t="s">
        <v>23</v>
      </c>
      <c r="K14410">
        <v>9408</v>
      </c>
      <c r="L14410">
        <v>452400</v>
      </c>
      <c r="M14410">
        <v>48.09</v>
      </c>
      <c r="N14410" t="s">
        <v>9305</v>
      </c>
      <c r="O14410" t="s">
        <v>9530</v>
      </c>
      <c r="P14410">
        <v>3.1450189480311259E-2</v>
      </c>
      <c r="Q14410">
        <v>0</v>
      </c>
      <c r="R14410">
        <v>1</v>
      </c>
    </row>
    <row r="14411" spans="1:18" x14ac:dyDescent="0.25">
      <c r="A14411" t="s">
        <v>22394</v>
      </c>
      <c r="B14411">
        <v>2020</v>
      </c>
      <c r="C14411">
        <v>4</v>
      </c>
      <c r="D14411">
        <v>13</v>
      </c>
      <c r="E14411" t="s">
        <v>22194</v>
      </c>
      <c r="F14411" s="1" t="s">
        <v>3205</v>
      </c>
      <c r="G14411" s="1" t="s">
        <v>3863</v>
      </c>
      <c r="H14411" s="1" t="s">
        <v>3206</v>
      </c>
      <c r="I14411" t="s">
        <v>19206</v>
      </c>
      <c r="J14411" t="s">
        <v>23</v>
      </c>
      <c r="K14411">
        <v>6909</v>
      </c>
      <c r="L14411">
        <v>328080</v>
      </c>
      <c r="M14411">
        <v>47.49</v>
      </c>
      <c r="N14411" t="s">
        <v>9305</v>
      </c>
      <c r="O14411" t="s">
        <v>9530</v>
      </c>
      <c r="P14411">
        <v>3.1450189480311259E-2</v>
      </c>
      <c r="Q14411">
        <v>0</v>
      </c>
      <c r="R14411">
        <v>2</v>
      </c>
    </row>
    <row r="14412" spans="1:18" x14ac:dyDescent="0.25">
      <c r="A14412" t="s">
        <v>22367</v>
      </c>
      <c r="B14412">
        <v>2020</v>
      </c>
      <c r="C14412">
        <v>5</v>
      </c>
      <c r="D14412">
        <v>8</v>
      </c>
      <c r="E14412" t="s">
        <v>22200</v>
      </c>
      <c r="F14412" s="1" t="s">
        <v>3205</v>
      </c>
      <c r="G14412" s="1" t="s">
        <v>3863</v>
      </c>
      <c r="H14412" s="1" t="s">
        <v>3206</v>
      </c>
      <c r="I14412" t="s">
        <v>19206</v>
      </c>
      <c r="J14412" t="s">
        <v>23</v>
      </c>
      <c r="K14412">
        <v>588</v>
      </c>
      <c r="L14412">
        <v>26785.99</v>
      </c>
      <c r="M14412">
        <v>45.55</v>
      </c>
      <c r="N14412" t="s">
        <v>9305</v>
      </c>
      <c r="O14412" t="s">
        <v>9530</v>
      </c>
      <c r="P14412">
        <v>3.1450189480311259E-2</v>
      </c>
      <c r="Q14412">
        <v>0</v>
      </c>
      <c r="R14412">
        <v>2</v>
      </c>
    </row>
    <row r="14413" spans="1:18" x14ac:dyDescent="0.25">
      <c r="A14413" t="s">
        <v>22680</v>
      </c>
      <c r="B14413">
        <v>2020</v>
      </c>
      <c r="C14413">
        <v>5</v>
      </c>
      <c r="D14413">
        <v>21</v>
      </c>
      <c r="E14413" t="s">
        <v>22200</v>
      </c>
      <c r="F14413" s="1" t="s">
        <v>3205</v>
      </c>
      <c r="G14413" s="1" t="s">
        <v>3863</v>
      </c>
      <c r="H14413" s="1" t="s">
        <v>3206</v>
      </c>
      <c r="I14413" t="s">
        <v>19206</v>
      </c>
      <c r="J14413" t="s">
        <v>23</v>
      </c>
      <c r="K14413">
        <v>6468</v>
      </c>
      <c r="L14413">
        <v>278550</v>
      </c>
      <c r="M14413">
        <v>43.07</v>
      </c>
      <c r="N14413" t="s">
        <v>9305</v>
      </c>
      <c r="O14413" t="s">
        <v>9530</v>
      </c>
      <c r="P14413">
        <v>3.1450189480311259E-2</v>
      </c>
      <c r="Q14413">
        <v>0</v>
      </c>
      <c r="R14413">
        <v>2</v>
      </c>
    </row>
    <row r="14414" spans="1:18" x14ac:dyDescent="0.25">
      <c r="A14414" t="s">
        <v>22681</v>
      </c>
      <c r="B14414">
        <v>2020</v>
      </c>
      <c r="C14414">
        <v>6</v>
      </c>
      <c r="D14414">
        <v>4</v>
      </c>
      <c r="E14414" t="s">
        <v>22194</v>
      </c>
      <c r="F14414" s="1" t="s">
        <v>3205</v>
      </c>
      <c r="G14414" s="1" t="s">
        <v>3863</v>
      </c>
      <c r="H14414" s="1" t="s">
        <v>3206</v>
      </c>
      <c r="I14414" t="s">
        <v>19206</v>
      </c>
      <c r="J14414" t="s">
        <v>23</v>
      </c>
      <c r="K14414">
        <v>15876</v>
      </c>
      <c r="L14414">
        <v>734988.6</v>
      </c>
      <c r="M14414">
        <v>46.3</v>
      </c>
      <c r="N14414" t="s">
        <v>9305</v>
      </c>
      <c r="O14414" t="s">
        <v>9530</v>
      </c>
      <c r="P14414">
        <v>3.1450189480311259E-2</v>
      </c>
      <c r="Q14414">
        <v>0</v>
      </c>
      <c r="R14414">
        <v>2</v>
      </c>
    </row>
    <row r="14415" spans="1:18" x14ac:dyDescent="0.25">
      <c r="A14415" t="s">
        <v>22682</v>
      </c>
      <c r="B14415">
        <v>2020</v>
      </c>
      <c r="C14415">
        <v>6</v>
      </c>
      <c r="D14415">
        <v>5</v>
      </c>
      <c r="E14415" t="s">
        <v>22194</v>
      </c>
      <c r="F14415" s="1" t="s">
        <v>3205</v>
      </c>
      <c r="G14415" s="1" t="s">
        <v>3863</v>
      </c>
      <c r="H14415" s="1" t="s">
        <v>3206</v>
      </c>
      <c r="I14415" t="s">
        <v>19206</v>
      </c>
      <c r="J14415" t="s">
        <v>23</v>
      </c>
      <c r="K14415">
        <v>5880</v>
      </c>
      <c r="L14415">
        <v>272114.09999999998</v>
      </c>
      <c r="M14415">
        <v>46.28</v>
      </c>
      <c r="N14415" t="s">
        <v>9305</v>
      </c>
      <c r="O14415" t="s">
        <v>9530</v>
      </c>
      <c r="P14415">
        <v>3.1450189480311259E-2</v>
      </c>
      <c r="Q14415">
        <v>0</v>
      </c>
      <c r="R14415">
        <v>2</v>
      </c>
    </row>
    <row r="14416" spans="1:18" x14ac:dyDescent="0.25">
      <c r="A14416" t="s">
        <v>22683</v>
      </c>
      <c r="B14416">
        <v>2020</v>
      </c>
      <c r="C14416">
        <v>6</v>
      </c>
      <c r="D14416">
        <v>10</v>
      </c>
      <c r="E14416" t="s">
        <v>22194</v>
      </c>
      <c r="F14416" s="1" t="s">
        <v>3205</v>
      </c>
      <c r="G14416" s="1" t="s">
        <v>3863</v>
      </c>
      <c r="H14416" s="1" t="s">
        <v>3206</v>
      </c>
      <c r="I14416" t="s">
        <v>19206</v>
      </c>
      <c r="J14416" t="s">
        <v>23</v>
      </c>
      <c r="K14416">
        <v>10290</v>
      </c>
      <c r="L14416">
        <v>475498.35</v>
      </c>
      <c r="M14416">
        <v>46.21</v>
      </c>
      <c r="N14416" t="s">
        <v>9305</v>
      </c>
      <c r="O14416" t="s">
        <v>9530</v>
      </c>
      <c r="P14416">
        <v>3.1450189480311259E-2</v>
      </c>
      <c r="Q14416">
        <v>0</v>
      </c>
      <c r="R14416">
        <v>2</v>
      </c>
    </row>
    <row r="14417" spans="1:18" x14ac:dyDescent="0.25">
      <c r="A14417" t="s">
        <v>22526</v>
      </c>
      <c r="B14417">
        <v>2020</v>
      </c>
      <c r="C14417">
        <v>6</v>
      </c>
      <c r="D14417">
        <v>11</v>
      </c>
      <c r="E14417" t="s">
        <v>22266</v>
      </c>
      <c r="F14417" s="1" t="s">
        <v>3205</v>
      </c>
      <c r="G14417" s="1" t="s">
        <v>3863</v>
      </c>
      <c r="H14417" s="1" t="s">
        <v>3206</v>
      </c>
      <c r="I14417" t="s">
        <v>19206</v>
      </c>
      <c r="J14417" t="s">
        <v>23</v>
      </c>
      <c r="K14417">
        <v>1617</v>
      </c>
      <c r="L14417">
        <v>78085</v>
      </c>
      <c r="M14417">
        <v>48.29</v>
      </c>
      <c r="N14417" t="s">
        <v>9305</v>
      </c>
      <c r="O14417" t="s">
        <v>9530</v>
      </c>
      <c r="P14417">
        <v>3.1450189480311259E-2</v>
      </c>
      <c r="Q14417">
        <v>0</v>
      </c>
      <c r="R14417">
        <v>2</v>
      </c>
    </row>
    <row r="14418" spans="1:18" x14ac:dyDescent="0.25">
      <c r="A14418" t="s">
        <v>22684</v>
      </c>
      <c r="B14418">
        <v>2020</v>
      </c>
      <c r="C14418">
        <v>6</v>
      </c>
      <c r="D14418">
        <v>11</v>
      </c>
      <c r="E14418" t="s">
        <v>22194</v>
      </c>
      <c r="F14418" s="1" t="s">
        <v>3205</v>
      </c>
      <c r="G14418" s="1" t="s">
        <v>3863</v>
      </c>
      <c r="H14418" s="1" t="s">
        <v>3206</v>
      </c>
      <c r="I14418" t="s">
        <v>19206</v>
      </c>
      <c r="J14418" t="s">
        <v>23</v>
      </c>
      <c r="K14418">
        <v>3234</v>
      </c>
      <c r="L14418">
        <v>150083.54999999999</v>
      </c>
      <c r="M14418">
        <v>46.41</v>
      </c>
      <c r="N14418" t="s">
        <v>9305</v>
      </c>
      <c r="O14418" t="s">
        <v>9530</v>
      </c>
      <c r="P14418">
        <v>3.1450189480311259E-2</v>
      </c>
      <c r="Q14418">
        <v>0</v>
      </c>
      <c r="R14418">
        <v>2</v>
      </c>
    </row>
    <row r="14419" spans="1:18" x14ac:dyDescent="0.25">
      <c r="A14419" t="s">
        <v>22685</v>
      </c>
      <c r="B14419">
        <v>2020</v>
      </c>
      <c r="C14419">
        <v>6</v>
      </c>
      <c r="D14419">
        <v>16</v>
      </c>
      <c r="E14419" t="s">
        <v>22194</v>
      </c>
      <c r="F14419" s="1" t="s">
        <v>3205</v>
      </c>
      <c r="G14419" s="1" t="s">
        <v>3863</v>
      </c>
      <c r="H14419" s="1" t="s">
        <v>3206</v>
      </c>
      <c r="I14419" t="s">
        <v>19206</v>
      </c>
      <c r="J14419" t="s">
        <v>23</v>
      </c>
      <c r="K14419">
        <v>12936</v>
      </c>
      <c r="L14419">
        <v>597061.35</v>
      </c>
      <c r="M14419">
        <v>46.16</v>
      </c>
      <c r="N14419" t="s">
        <v>9305</v>
      </c>
      <c r="O14419" t="s">
        <v>9530</v>
      </c>
      <c r="P14419">
        <v>3.1450189480311259E-2</v>
      </c>
      <c r="Q14419">
        <v>0</v>
      </c>
      <c r="R14419">
        <v>2</v>
      </c>
    </row>
    <row r="14420" spans="1:18" x14ac:dyDescent="0.25">
      <c r="A14420" t="s">
        <v>22687</v>
      </c>
      <c r="B14420">
        <v>2020</v>
      </c>
      <c r="C14420">
        <v>6</v>
      </c>
      <c r="D14420">
        <v>16</v>
      </c>
      <c r="E14420" t="s">
        <v>22194</v>
      </c>
      <c r="F14420" s="1" t="s">
        <v>3205</v>
      </c>
      <c r="G14420" s="1" t="s">
        <v>3863</v>
      </c>
      <c r="H14420" s="1" t="s">
        <v>3206</v>
      </c>
      <c r="I14420" t="s">
        <v>19206</v>
      </c>
      <c r="J14420" t="s">
        <v>23</v>
      </c>
      <c r="K14420">
        <v>9114</v>
      </c>
      <c r="L14420">
        <v>422431.42</v>
      </c>
      <c r="M14420">
        <v>46.35</v>
      </c>
      <c r="N14420" t="s">
        <v>9305</v>
      </c>
      <c r="O14420" t="s">
        <v>9530</v>
      </c>
      <c r="P14420">
        <v>3.1450189480311259E-2</v>
      </c>
      <c r="Q14420">
        <v>0</v>
      </c>
      <c r="R14420">
        <v>2</v>
      </c>
    </row>
    <row r="14421" spans="1:18" x14ac:dyDescent="0.25">
      <c r="A14421" t="s">
        <v>22688</v>
      </c>
      <c r="B14421">
        <v>2020</v>
      </c>
      <c r="C14421">
        <v>6</v>
      </c>
      <c r="D14421">
        <v>18</v>
      </c>
      <c r="E14421" t="s">
        <v>22200</v>
      </c>
      <c r="F14421" s="1" t="s">
        <v>3205</v>
      </c>
      <c r="G14421" s="1" t="s">
        <v>3863</v>
      </c>
      <c r="H14421" s="1" t="s">
        <v>3206</v>
      </c>
      <c r="I14421" t="s">
        <v>19206</v>
      </c>
      <c r="J14421" t="s">
        <v>23</v>
      </c>
      <c r="K14421">
        <v>5733</v>
      </c>
      <c r="L14421">
        <v>257757.53</v>
      </c>
      <c r="M14421">
        <v>44.96</v>
      </c>
      <c r="N14421" t="s">
        <v>9305</v>
      </c>
      <c r="O14421" t="s">
        <v>9530</v>
      </c>
      <c r="P14421">
        <v>3.1450189480311259E-2</v>
      </c>
      <c r="Q14421">
        <v>0</v>
      </c>
      <c r="R14421">
        <v>2</v>
      </c>
    </row>
    <row r="14422" spans="1:18" x14ac:dyDescent="0.25">
      <c r="A14422" t="s">
        <v>22339</v>
      </c>
      <c r="B14422">
        <v>2020</v>
      </c>
      <c r="C14422">
        <v>6</v>
      </c>
      <c r="D14422">
        <v>19</v>
      </c>
      <c r="E14422" t="s">
        <v>22194</v>
      </c>
      <c r="F14422" s="1" t="s">
        <v>3205</v>
      </c>
      <c r="G14422" s="1" t="s">
        <v>3863</v>
      </c>
      <c r="H14422" s="1" t="s">
        <v>3206</v>
      </c>
      <c r="I14422" t="s">
        <v>19206</v>
      </c>
      <c r="J14422" t="s">
        <v>23</v>
      </c>
      <c r="K14422">
        <v>1911</v>
      </c>
      <c r="L14422">
        <v>88773</v>
      </c>
      <c r="M14422">
        <v>46.45</v>
      </c>
      <c r="N14422" t="s">
        <v>9305</v>
      </c>
      <c r="O14422" t="s">
        <v>9530</v>
      </c>
      <c r="P14422">
        <v>3.1450189480311259E-2</v>
      </c>
      <c r="Q14422">
        <v>0</v>
      </c>
      <c r="R14422">
        <v>2</v>
      </c>
    </row>
    <row r="14423" spans="1:18" x14ac:dyDescent="0.25">
      <c r="A14423" t="s">
        <v>22442</v>
      </c>
      <c r="B14423">
        <v>2020</v>
      </c>
      <c r="C14423">
        <v>6</v>
      </c>
      <c r="D14423">
        <v>23</v>
      </c>
      <c r="E14423" t="s">
        <v>22299</v>
      </c>
      <c r="F14423" s="1" t="s">
        <v>3205</v>
      </c>
      <c r="G14423" s="1" t="s">
        <v>3863</v>
      </c>
      <c r="H14423" s="1" t="s">
        <v>3206</v>
      </c>
      <c r="I14423" t="s">
        <v>19206</v>
      </c>
      <c r="J14423" t="s">
        <v>23</v>
      </c>
      <c r="K14423">
        <v>11760</v>
      </c>
      <c r="L14423">
        <v>551527</v>
      </c>
      <c r="M14423">
        <v>46.9</v>
      </c>
      <c r="N14423" t="s">
        <v>9305</v>
      </c>
      <c r="O14423" t="s">
        <v>9530</v>
      </c>
      <c r="P14423">
        <v>3.1450189480311259E-2</v>
      </c>
      <c r="Q14423">
        <v>0</v>
      </c>
      <c r="R14423">
        <v>2</v>
      </c>
    </row>
    <row r="14424" spans="1:18" x14ac:dyDescent="0.25">
      <c r="A14424" t="s">
        <v>22612</v>
      </c>
      <c r="B14424">
        <v>2020</v>
      </c>
      <c r="C14424">
        <v>1</v>
      </c>
      <c r="D14424">
        <v>19</v>
      </c>
      <c r="E14424" t="s">
        <v>22447</v>
      </c>
      <c r="F14424" s="1" t="s">
        <v>3205</v>
      </c>
      <c r="G14424" s="1" t="s">
        <v>3863</v>
      </c>
      <c r="H14424" s="1" t="s">
        <v>3206</v>
      </c>
      <c r="I14424" t="s">
        <v>19254</v>
      </c>
      <c r="J14424" t="s">
        <v>23</v>
      </c>
      <c r="K14424">
        <v>15435</v>
      </c>
      <c r="L14424">
        <v>706111.94</v>
      </c>
      <c r="M14424">
        <v>45.75</v>
      </c>
      <c r="N14424" t="s">
        <v>9305</v>
      </c>
      <c r="O14424" t="s">
        <v>9530</v>
      </c>
      <c r="P14424">
        <v>3.1450189480311259E-2</v>
      </c>
      <c r="Q14424">
        <v>0</v>
      </c>
      <c r="R14424">
        <v>1</v>
      </c>
    </row>
    <row r="14425" spans="1:18" x14ac:dyDescent="0.25">
      <c r="A14425" t="s">
        <v>22689</v>
      </c>
      <c r="B14425">
        <v>2020</v>
      </c>
      <c r="C14425">
        <v>3</v>
      </c>
      <c r="D14425">
        <v>6</v>
      </c>
      <c r="E14425" t="s">
        <v>22266</v>
      </c>
      <c r="F14425" s="1" t="s">
        <v>3205</v>
      </c>
      <c r="G14425" s="1" t="s">
        <v>3863</v>
      </c>
      <c r="H14425" s="1" t="s">
        <v>3206</v>
      </c>
      <c r="I14425" t="s">
        <v>19254</v>
      </c>
      <c r="J14425" t="s">
        <v>23</v>
      </c>
      <c r="K14425">
        <v>2352</v>
      </c>
      <c r="L14425">
        <v>112100</v>
      </c>
      <c r="M14425">
        <v>47.66</v>
      </c>
      <c r="N14425" t="s">
        <v>9305</v>
      </c>
      <c r="O14425" t="s">
        <v>9530</v>
      </c>
      <c r="P14425">
        <v>3.1450189480311259E-2</v>
      </c>
      <c r="Q14425">
        <v>0</v>
      </c>
      <c r="R14425">
        <v>1</v>
      </c>
    </row>
    <row r="14426" spans="1:18" x14ac:dyDescent="0.25">
      <c r="A14426" t="s">
        <v>22663</v>
      </c>
      <c r="B14426">
        <v>2020</v>
      </c>
      <c r="C14426">
        <v>3</v>
      </c>
      <c r="D14426">
        <v>6</v>
      </c>
      <c r="E14426" t="s">
        <v>22266</v>
      </c>
      <c r="F14426" s="1" t="s">
        <v>3205</v>
      </c>
      <c r="G14426" s="1" t="s">
        <v>3863</v>
      </c>
      <c r="H14426" s="1" t="s">
        <v>3206</v>
      </c>
      <c r="I14426" t="s">
        <v>19254</v>
      </c>
      <c r="J14426" t="s">
        <v>23</v>
      </c>
      <c r="K14426">
        <v>7350</v>
      </c>
      <c r="L14426">
        <v>348650</v>
      </c>
      <c r="M14426">
        <v>47.44</v>
      </c>
      <c r="N14426" t="s">
        <v>9305</v>
      </c>
      <c r="O14426" t="s">
        <v>9530</v>
      </c>
      <c r="P14426">
        <v>3.1450189480311259E-2</v>
      </c>
      <c r="Q14426">
        <v>0</v>
      </c>
      <c r="R14426">
        <v>1</v>
      </c>
    </row>
    <row r="14427" spans="1:18" x14ac:dyDescent="0.25">
      <c r="A14427" t="s">
        <v>22418</v>
      </c>
      <c r="B14427">
        <v>2020</v>
      </c>
      <c r="C14427">
        <v>3</v>
      </c>
      <c r="D14427">
        <v>20</v>
      </c>
      <c r="E14427" t="s">
        <v>22266</v>
      </c>
      <c r="F14427" s="1" t="s">
        <v>3205</v>
      </c>
      <c r="G14427" s="1" t="s">
        <v>3863</v>
      </c>
      <c r="H14427" s="1" t="s">
        <v>3206</v>
      </c>
      <c r="I14427" t="s">
        <v>19254</v>
      </c>
      <c r="J14427" t="s">
        <v>23</v>
      </c>
      <c r="K14427">
        <v>7056</v>
      </c>
      <c r="L14427">
        <v>349860</v>
      </c>
      <c r="M14427">
        <v>49.58</v>
      </c>
      <c r="N14427" t="s">
        <v>9305</v>
      </c>
      <c r="O14427" t="s">
        <v>9530</v>
      </c>
      <c r="P14427">
        <v>3.1450189480311259E-2</v>
      </c>
      <c r="Q14427">
        <v>0</v>
      </c>
      <c r="R14427">
        <v>1</v>
      </c>
    </row>
    <row r="14428" spans="1:18" x14ac:dyDescent="0.25">
      <c r="A14428" t="s">
        <v>22535</v>
      </c>
      <c r="B14428">
        <v>2020</v>
      </c>
      <c r="C14428">
        <v>3</v>
      </c>
      <c r="D14428">
        <v>27</v>
      </c>
      <c r="E14428" t="s">
        <v>22266</v>
      </c>
      <c r="F14428" s="1" t="s">
        <v>3205</v>
      </c>
      <c r="G14428" s="1" t="s">
        <v>3863</v>
      </c>
      <c r="H14428" s="1" t="s">
        <v>3206</v>
      </c>
      <c r="I14428" t="s">
        <v>19254</v>
      </c>
      <c r="J14428" t="s">
        <v>23</v>
      </c>
      <c r="K14428">
        <v>6321</v>
      </c>
      <c r="L14428">
        <v>309190</v>
      </c>
      <c r="M14428">
        <v>48.91</v>
      </c>
      <c r="N14428" t="s">
        <v>9305</v>
      </c>
      <c r="O14428" t="s">
        <v>9530</v>
      </c>
      <c r="P14428">
        <v>3.1450189480311259E-2</v>
      </c>
      <c r="Q14428">
        <v>0</v>
      </c>
      <c r="R14428">
        <v>1</v>
      </c>
    </row>
    <row r="14429" spans="1:18" x14ac:dyDescent="0.25">
      <c r="A14429" t="s">
        <v>22690</v>
      </c>
      <c r="B14429">
        <v>2020</v>
      </c>
      <c r="C14429">
        <v>5</v>
      </c>
      <c r="D14429">
        <v>19</v>
      </c>
      <c r="E14429" t="s">
        <v>22266</v>
      </c>
      <c r="F14429" s="1" t="s">
        <v>3205</v>
      </c>
      <c r="G14429" s="1" t="s">
        <v>3863</v>
      </c>
      <c r="H14429" s="1" t="s">
        <v>3206</v>
      </c>
      <c r="I14429" t="s">
        <v>19254</v>
      </c>
      <c r="J14429" t="s">
        <v>23</v>
      </c>
      <c r="K14429">
        <v>7644</v>
      </c>
      <c r="L14429">
        <v>366700</v>
      </c>
      <c r="M14429">
        <v>47.97</v>
      </c>
      <c r="N14429" t="s">
        <v>9305</v>
      </c>
      <c r="O14429" t="s">
        <v>9530</v>
      </c>
      <c r="P14429">
        <v>3.1450189480311259E-2</v>
      </c>
      <c r="Q14429">
        <v>0</v>
      </c>
      <c r="R14429">
        <v>2</v>
      </c>
    </row>
    <row r="14430" spans="1:18" x14ac:dyDescent="0.25">
      <c r="A14430" t="s">
        <v>22691</v>
      </c>
      <c r="B14430">
        <v>2020</v>
      </c>
      <c r="C14430">
        <v>5</v>
      </c>
      <c r="D14430">
        <v>20</v>
      </c>
      <c r="E14430" t="s">
        <v>22266</v>
      </c>
      <c r="F14430" s="1" t="s">
        <v>3205</v>
      </c>
      <c r="G14430" s="1" t="s">
        <v>3863</v>
      </c>
      <c r="H14430" s="1" t="s">
        <v>3206</v>
      </c>
      <c r="I14430" t="s">
        <v>19254</v>
      </c>
      <c r="J14430" t="s">
        <v>23</v>
      </c>
      <c r="K14430">
        <v>7056</v>
      </c>
      <c r="L14430">
        <v>336775</v>
      </c>
      <c r="M14430">
        <v>47.73</v>
      </c>
      <c r="N14430" t="s">
        <v>9305</v>
      </c>
      <c r="O14430" t="s">
        <v>9530</v>
      </c>
      <c r="P14430">
        <v>3.1450189480311259E-2</v>
      </c>
      <c r="Q14430">
        <v>0</v>
      </c>
      <c r="R14430">
        <v>2</v>
      </c>
    </row>
    <row r="14431" spans="1:18" x14ac:dyDescent="0.25">
      <c r="A14431" t="s">
        <v>22519</v>
      </c>
      <c r="B14431">
        <v>2020</v>
      </c>
      <c r="C14431">
        <v>5</v>
      </c>
      <c r="D14431">
        <v>21</v>
      </c>
      <c r="E14431" t="s">
        <v>22266</v>
      </c>
      <c r="F14431" s="1" t="s">
        <v>3205</v>
      </c>
      <c r="G14431" s="1" t="s">
        <v>3863</v>
      </c>
      <c r="H14431" s="1" t="s">
        <v>3206</v>
      </c>
      <c r="I14431" t="s">
        <v>19254</v>
      </c>
      <c r="J14431" t="s">
        <v>23</v>
      </c>
      <c r="K14431">
        <v>9849</v>
      </c>
      <c r="L14431">
        <v>469775</v>
      </c>
      <c r="M14431">
        <v>47.7</v>
      </c>
      <c r="N14431" t="s">
        <v>9305</v>
      </c>
      <c r="O14431" t="s">
        <v>9530</v>
      </c>
      <c r="P14431">
        <v>3.1450189480311259E-2</v>
      </c>
      <c r="Q14431">
        <v>0</v>
      </c>
      <c r="R14431">
        <v>2</v>
      </c>
    </row>
    <row r="14432" spans="1:18" x14ac:dyDescent="0.25">
      <c r="A14432" t="s">
        <v>22429</v>
      </c>
      <c r="B14432">
        <v>2020</v>
      </c>
      <c r="C14432">
        <v>5</v>
      </c>
      <c r="D14432">
        <v>22</v>
      </c>
      <c r="E14432" t="s">
        <v>22266</v>
      </c>
      <c r="F14432" s="1" t="s">
        <v>3205</v>
      </c>
      <c r="G14432" s="1" t="s">
        <v>3863</v>
      </c>
      <c r="H14432" s="1" t="s">
        <v>3206</v>
      </c>
      <c r="I14432" t="s">
        <v>19254</v>
      </c>
      <c r="J14432" t="s">
        <v>23</v>
      </c>
      <c r="K14432">
        <v>2940</v>
      </c>
      <c r="L14432">
        <v>279300</v>
      </c>
      <c r="M14432">
        <v>95</v>
      </c>
      <c r="N14432" t="s">
        <v>9305</v>
      </c>
      <c r="O14432" t="s">
        <v>9530</v>
      </c>
      <c r="P14432">
        <v>3.1450189480311259E-2</v>
      </c>
      <c r="Q14432">
        <v>0</v>
      </c>
      <c r="R14432">
        <v>2</v>
      </c>
    </row>
    <row r="14433" spans="1:18" x14ac:dyDescent="0.25">
      <c r="A14433" t="s">
        <v>22395</v>
      </c>
      <c r="B14433">
        <v>2020</v>
      </c>
      <c r="C14433">
        <v>5</v>
      </c>
      <c r="D14433">
        <v>26</v>
      </c>
      <c r="E14433" t="s">
        <v>22266</v>
      </c>
      <c r="F14433" s="1" t="s">
        <v>3205</v>
      </c>
      <c r="G14433" s="1" t="s">
        <v>3863</v>
      </c>
      <c r="H14433" s="1" t="s">
        <v>3206</v>
      </c>
      <c r="I14433" t="s">
        <v>19254</v>
      </c>
      <c r="J14433" t="s">
        <v>23</v>
      </c>
      <c r="K14433">
        <v>3675</v>
      </c>
      <c r="L14433">
        <v>176225</v>
      </c>
      <c r="M14433">
        <v>47.95</v>
      </c>
      <c r="N14433" t="s">
        <v>9305</v>
      </c>
      <c r="O14433" t="s">
        <v>9530</v>
      </c>
      <c r="P14433">
        <v>3.1450189480311259E-2</v>
      </c>
      <c r="Q14433">
        <v>0</v>
      </c>
      <c r="R14433">
        <v>2</v>
      </c>
    </row>
    <row r="14434" spans="1:18" x14ac:dyDescent="0.25">
      <c r="A14434" t="s">
        <v>22692</v>
      </c>
      <c r="B14434">
        <v>2020</v>
      </c>
      <c r="C14434">
        <v>5</v>
      </c>
      <c r="D14434">
        <v>26</v>
      </c>
      <c r="E14434" t="s">
        <v>22266</v>
      </c>
      <c r="F14434" s="1" t="s">
        <v>3205</v>
      </c>
      <c r="G14434" s="1" t="s">
        <v>3863</v>
      </c>
      <c r="H14434" s="1" t="s">
        <v>3206</v>
      </c>
      <c r="I14434" t="s">
        <v>19254</v>
      </c>
      <c r="J14434" t="s">
        <v>23</v>
      </c>
      <c r="K14434">
        <v>7497</v>
      </c>
      <c r="L14434">
        <v>356725</v>
      </c>
      <c r="M14434">
        <v>47.58</v>
      </c>
      <c r="N14434" t="s">
        <v>9305</v>
      </c>
      <c r="O14434" t="s">
        <v>9530</v>
      </c>
      <c r="P14434">
        <v>3.1450189480311259E-2</v>
      </c>
      <c r="Q14434">
        <v>0</v>
      </c>
      <c r="R14434">
        <v>2</v>
      </c>
    </row>
    <row r="14435" spans="1:18" x14ac:dyDescent="0.25">
      <c r="A14435" t="s">
        <v>22399</v>
      </c>
      <c r="B14435">
        <v>2020</v>
      </c>
      <c r="C14435">
        <v>6</v>
      </c>
      <c r="D14435">
        <v>2</v>
      </c>
      <c r="E14435" t="s">
        <v>22266</v>
      </c>
      <c r="F14435" s="1" t="s">
        <v>3205</v>
      </c>
      <c r="G14435" s="1" t="s">
        <v>3863</v>
      </c>
      <c r="H14435" s="1" t="s">
        <v>3206</v>
      </c>
      <c r="I14435" t="s">
        <v>19254</v>
      </c>
      <c r="J14435" t="s">
        <v>23</v>
      </c>
      <c r="K14435">
        <v>735</v>
      </c>
      <c r="L14435">
        <v>35405</v>
      </c>
      <c r="M14435">
        <v>48.17</v>
      </c>
      <c r="N14435" t="s">
        <v>9305</v>
      </c>
      <c r="O14435" t="s">
        <v>9530</v>
      </c>
      <c r="P14435">
        <v>3.1450189480311259E-2</v>
      </c>
      <c r="Q14435">
        <v>0</v>
      </c>
      <c r="R14435">
        <v>2</v>
      </c>
    </row>
    <row r="14436" spans="1:18" x14ac:dyDescent="0.25">
      <c r="A14436" t="s">
        <v>22693</v>
      </c>
      <c r="B14436">
        <v>2020</v>
      </c>
      <c r="C14436">
        <v>6</v>
      </c>
      <c r="D14436">
        <v>8</v>
      </c>
      <c r="E14436" t="s">
        <v>22266</v>
      </c>
      <c r="F14436" s="1" t="s">
        <v>3205</v>
      </c>
      <c r="G14436" s="1" t="s">
        <v>3863</v>
      </c>
      <c r="H14436" s="1" t="s">
        <v>3206</v>
      </c>
      <c r="I14436" t="s">
        <v>19254</v>
      </c>
      <c r="J14436" t="s">
        <v>23</v>
      </c>
      <c r="K14436">
        <v>16464</v>
      </c>
      <c r="L14436">
        <v>775500</v>
      </c>
      <c r="M14436">
        <v>47.1</v>
      </c>
      <c r="N14436" t="s">
        <v>9305</v>
      </c>
      <c r="O14436" t="s">
        <v>9530</v>
      </c>
      <c r="P14436">
        <v>3.1450189480311259E-2</v>
      </c>
      <c r="Q14436">
        <v>0</v>
      </c>
      <c r="R14436">
        <v>2</v>
      </c>
    </row>
    <row r="14437" spans="1:18" x14ac:dyDescent="0.25">
      <c r="A14437" t="s">
        <v>22694</v>
      </c>
      <c r="B14437">
        <v>2020</v>
      </c>
      <c r="C14437">
        <v>6</v>
      </c>
      <c r="D14437">
        <v>8</v>
      </c>
      <c r="E14437" t="s">
        <v>22266</v>
      </c>
      <c r="F14437" s="1" t="s">
        <v>3205</v>
      </c>
      <c r="G14437" s="1" t="s">
        <v>3863</v>
      </c>
      <c r="H14437" s="1" t="s">
        <v>3206</v>
      </c>
      <c r="I14437" t="s">
        <v>19254</v>
      </c>
      <c r="J14437" t="s">
        <v>23</v>
      </c>
      <c r="K14437">
        <v>2940</v>
      </c>
      <c r="L14437">
        <v>143075</v>
      </c>
      <c r="M14437">
        <v>48.66</v>
      </c>
      <c r="N14437" t="s">
        <v>9305</v>
      </c>
      <c r="O14437" t="s">
        <v>9530</v>
      </c>
      <c r="P14437">
        <v>3.1450189480311259E-2</v>
      </c>
      <c r="Q14437">
        <v>0</v>
      </c>
      <c r="R14437">
        <v>2</v>
      </c>
    </row>
    <row r="14438" spans="1:18" x14ac:dyDescent="0.25">
      <c r="A14438" t="s">
        <v>22494</v>
      </c>
      <c r="B14438">
        <v>2020</v>
      </c>
      <c r="C14438">
        <v>6</v>
      </c>
      <c r="D14438">
        <v>10</v>
      </c>
      <c r="E14438" t="s">
        <v>22266</v>
      </c>
      <c r="F14438" s="1" t="s">
        <v>3205</v>
      </c>
      <c r="G14438" s="1" t="s">
        <v>3863</v>
      </c>
      <c r="H14438" s="1" t="s">
        <v>3206</v>
      </c>
      <c r="I14438" t="s">
        <v>19254</v>
      </c>
      <c r="J14438" t="s">
        <v>23</v>
      </c>
      <c r="K14438">
        <v>1323</v>
      </c>
      <c r="L14438">
        <v>64239</v>
      </c>
      <c r="M14438">
        <v>48.56</v>
      </c>
      <c r="N14438" t="s">
        <v>9305</v>
      </c>
      <c r="O14438" t="s">
        <v>9530</v>
      </c>
      <c r="P14438">
        <v>3.1450189480311259E-2</v>
      </c>
      <c r="Q14438">
        <v>0</v>
      </c>
      <c r="R14438">
        <v>2</v>
      </c>
    </row>
    <row r="14439" spans="1:18" x14ac:dyDescent="0.25">
      <c r="A14439" t="s">
        <v>22695</v>
      </c>
      <c r="B14439">
        <v>2020</v>
      </c>
      <c r="C14439">
        <v>6</v>
      </c>
      <c r="D14439">
        <v>29</v>
      </c>
      <c r="E14439" t="s">
        <v>22194</v>
      </c>
      <c r="F14439" s="1" t="s">
        <v>3205</v>
      </c>
      <c r="G14439" s="1" t="s">
        <v>3863</v>
      </c>
      <c r="H14439" s="1" t="s">
        <v>3206</v>
      </c>
      <c r="I14439" t="s">
        <v>19254</v>
      </c>
      <c r="J14439" t="s">
        <v>23</v>
      </c>
      <c r="K14439">
        <v>20433</v>
      </c>
      <c r="L14439">
        <v>942873.75</v>
      </c>
      <c r="M14439">
        <v>46.14</v>
      </c>
      <c r="N14439" t="s">
        <v>9305</v>
      </c>
      <c r="O14439" t="s">
        <v>9530</v>
      </c>
      <c r="P14439">
        <v>3.1450189480311259E-2</v>
      </c>
      <c r="Q14439">
        <v>0</v>
      </c>
      <c r="R14439">
        <v>2</v>
      </c>
    </row>
    <row r="14440" spans="1:18" x14ac:dyDescent="0.25">
      <c r="A14440" t="s">
        <v>22696</v>
      </c>
      <c r="B14440">
        <v>2020</v>
      </c>
      <c r="C14440">
        <v>1</v>
      </c>
      <c r="D14440">
        <v>3</v>
      </c>
      <c r="E14440" t="s">
        <v>22194</v>
      </c>
      <c r="F14440" s="1" t="s">
        <v>3205</v>
      </c>
      <c r="G14440" s="1" t="s">
        <v>3863</v>
      </c>
      <c r="H14440" s="1" t="s">
        <v>3206</v>
      </c>
      <c r="I14440" t="s">
        <v>19300</v>
      </c>
      <c r="J14440" t="s">
        <v>23</v>
      </c>
      <c r="K14440">
        <v>18144</v>
      </c>
      <c r="L14440">
        <v>792440</v>
      </c>
      <c r="M14440">
        <v>43.68</v>
      </c>
      <c r="N14440" t="s">
        <v>9307</v>
      </c>
      <c r="O14440" t="s">
        <v>9445</v>
      </c>
      <c r="P14440">
        <v>3.6019547837424074E-2</v>
      </c>
      <c r="Q14440">
        <v>0</v>
      </c>
      <c r="R14440">
        <v>1</v>
      </c>
    </row>
    <row r="14441" spans="1:18" x14ac:dyDescent="0.25">
      <c r="A14441" t="s">
        <v>22697</v>
      </c>
      <c r="B14441">
        <v>2020</v>
      </c>
      <c r="C14441">
        <v>1</v>
      </c>
      <c r="D14441">
        <v>4</v>
      </c>
      <c r="E14441" t="s">
        <v>22194</v>
      </c>
      <c r="F14441" s="1" t="s">
        <v>3205</v>
      </c>
      <c r="G14441" s="1" t="s">
        <v>3863</v>
      </c>
      <c r="H14441" s="1" t="s">
        <v>3206</v>
      </c>
      <c r="I14441" t="s">
        <v>19300</v>
      </c>
      <c r="J14441" t="s">
        <v>23</v>
      </c>
      <c r="K14441">
        <v>5022</v>
      </c>
      <c r="L14441">
        <v>234918.85</v>
      </c>
      <c r="M14441">
        <v>46.78</v>
      </c>
      <c r="N14441" t="s">
        <v>9307</v>
      </c>
      <c r="O14441" t="s">
        <v>9445</v>
      </c>
      <c r="P14441">
        <v>3.6019547837424074E-2</v>
      </c>
      <c r="Q14441">
        <v>0</v>
      </c>
      <c r="R14441">
        <v>1</v>
      </c>
    </row>
    <row r="14442" spans="1:18" x14ac:dyDescent="0.25">
      <c r="A14442" t="s">
        <v>22698</v>
      </c>
      <c r="B14442">
        <v>2020</v>
      </c>
      <c r="C14442">
        <v>1</v>
      </c>
      <c r="D14442">
        <v>6</v>
      </c>
      <c r="E14442" t="s">
        <v>22194</v>
      </c>
      <c r="F14442" s="1" t="s">
        <v>3205</v>
      </c>
      <c r="G14442" s="1" t="s">
        <v>3863</v>
      </c>
      <c r="H14442" s="1" t="s">
        <v>3206</v>
      </c>
      <c r="I14442" t="s">
        <v>19300</v>
      </c>
      <c r="J14442" t="s">
        <v>23</v>
      </c>
      <c r="K14442">
        <v>9882</v>
      </c>
      <c r="L14442">
        <v>464695.2</v>
      </c>
      <c r="M14442">
        <v>47.02</v>
      </c>
      <c r="N14442" t="s">
        <v>9307</v>
      </c>
      <c r="O14442" t="s">
        <v>9445</v>
      </c>
      <c r="P14442">
        <v>3.6019547837424074E-2</v>
      </c>
      <c r="Q14442">
        <v>0</v>
      </c>
      <c r="R14442">
        <v>1</v>
      </c>
    </row>
    <row r="14443" spans="1:18" x14ac:dyDescent="0.25">
      <c r="A14443" t="s">
        <v>22700</v>
      </c>
      <c r="B14443">
        <v>2020</v>
      </c>
      <c r="C14443">
        <v>1</v>
      </c>
      <c r="D14443">
        <v>6</v>
      </c>
      <c r="E14443" t="s">
        <v>22194</v>
      </c>
      <c r="F14443" s="1" t="s">
        <v>3205</v>
      </c>
      <c r="G14443" s="1" t="s">
        <v>3863</v>
      </c>
      <c r="H14443" s="1" t="s">
        <v>3206</v>
      </c>
      <c r="I14443" t="s">
        <v>19300</v>
      </c>
      <c r="J14443" t="s">
        <v>23</v>
      </c>
      <c r="K14443">
        <v>5022</v>
      </c>
      <c r="L14443">
        <v>228841.35</v>
      </c>
      <c r="M14443">
        <v>45.57</v>
      </c>
      <c r="N14443" t="s">
        <v>9307</v>
      </c>
      <c r="O14443" t="s">
        <v>9445</v>
      </c>
      <c r="P14443">
        <v>3.6019547837424074E-2</v>
      </c>
      <c r="Q14443">
        <v>0</v>
      </c>
      <c r="R14443">
        <v>1</v>
      </c>
    </row>
    <row r="14444" spans="1:18" x14ac:dyDescent="0.25">
      <c r="A14444" t="s">
        <v>22701</v>
      </c>
      <c r="B14444">
        <v>2020</v>
      </c>
      <c r="C14444">
        <v>1</v>
      </c>
      <c r="D14444">
        <v>13</v>
      </c>
      <c r="E14444" t="s">
        <v>22194</v>
      </c>
      <c r="F14444" s="1" t="s">
        <v>3205</v>
      </c>
      <c r="G14444" s="1" t="s">
        <v>3863</v>
      </c>
      <c r="H14444" s="1" t="s">
        <v>3206</v>
      </c>
      <c r="I14444" t="s">
        <v>19300</v>
      </c>
      <c r="J14444" t="s">
        <v>23</v>
      </c>
      <c r="K14444">
        <v>7452</v>
      </c>
      <c r="L14444">
        <v>300520</v>
      </c>
      <c r="M14444">
        <v>40.33</v>
      </c>
      <c r="N14444" t="s">
        <v>9307</v>
      </c>
      <c r="O14444" t="s">
        <v>9445</v>
      </c>
      <c r="P14444">
        <v>3.6019547837424074E-2</v>
      </c>
      <c r="Q14444">
        <v>0</v>
      </c>
      <c r="R14444">
        <v>1</v>
      </c>
    </row>
    <row r="14445" spans="1:18" x14ac:dyDescent="0.25">
      <c r="A14445" t="s">
        <v>22702</v>
      </c>
      <c r="B14445">
        <v>2020</v>
      </c>
      <c r="C14445">
        <v>3</v>
      </c>
      <c r="D14445">
        <v>17</v>
      </c>
      <c r="E14445" t="s">
        <v>22194</v>
      </c>
      <c r="F14445" s="1" t="s">
        <v>3205</v>
      </c>
      <c r="G14445" s="1" t="s">
        <v>3863</v>
      </c>
      <c r="H14445" s="1" t="s">
        <v>3206</v>
      </c>
      <c r="I14445" t="s">
        <v>19300</v>
      </c>
      <c r="J14445" t="s">
        <v>23</v>
      </c>
      <c r="K14445">
        <v>15390</v>
      </c>
      <c r="L14445">
        <v>876451.99</v>
      </c>
      <c r="M14445">
        <v>56.95</v>
      </c>
      <c r="N14445" t="s">
        <v>9307</v>
      </c>
      <c r="O14445" t="s">
        <v>9445</v>
      </c>
      <c r="P14445">
        <v>3.6019547837424074E-2</v>
      </c>
      <c r="Q14445">
        <v>0</v>
      </c>
      <c r="R14445">
        <v>1</v>
      </c>
    </row>
    <row r="14446" spans="1:18" x14ac:dyDescent="0.25">
      <c r="A14446" t="s">
        <v>22703</v>
      </c>
      <c r="B14446">
        <v>2020</v>
      </c>
      <c r="C14446">
        <v>3</v>
      </c>
      <c r="D14446">
        <v>28</v>
      </c>
      <c r="E14446" t="s">
        <v>22447</v>
      </c>
      <c r="F14446" s="1" t="s">
        <v>3205</v>
      </c>
      <c r="G14446" s="1" t="s">
        <v>3863</v>
      </c>
      <c r="H14446" s="1" t="s">
        <v>3206</v>
      </c>
      <c r="I14446" t="s">
        <v>19300</v>
      </c>
      <c r="J14446" t="s">
        <v>23</v>
      </c>
      <c r="K14446">
        <v>15876</v>
      </c>
      <c r="L14446">
        <v>768240.06</v>
      </c>
      <c r="M14446">
        <v>48.39</v>
      </c>
      <c r="N14446" t="s">
        <v>9307</v>
      </c>
      <c r="O14446" t="s">
        <v>9445</v>
      </c>
      <c r="P14446">
        <v>3.6019547837424074E-2</v>
      </c>
      <c r="Q14446">
        <v>0</v>
      </c>
      <c r="R14446">
        <v>1</v>
      </c>
    </row>
    <row r="14447" spans="1:18" x14ac:dyDescent="0.25">
      <c r="A14447" t="s">
        <v>22704</v>
      </c>
      <c r="B14447">
        <v>2020</v>
      </c>
      <c r="C14447">
        <v>4</v>
      </c>
      <c r="D14447">
        <v>2</v>
      </c>
      <c r="E14447" t="s">
        <v>22447</v>
      </c>
      <c r="F14447" s="1" t="s">
        <v>3205</v>
      </c>
      <c r="G14447" s="1" t="s">
        <v>3863</v>
      </c>
      <c r="H14447" s="1" t="s">
        <v>3206</v>
      </c>
      <c r="I14447" t="s">
        <v>19300</v>
      </c>
      <c r="J14447" t="s">
        <v>23</v>
      </c>
      <c r="K14447">
        <v>9720</v>
      </c>
      <c r="L14447">
        <v>461962.54</v>
      </c>
      <c r="M14447">
        <v>47.53</v>
      </c>
      <c r="N14447" t="s">
        <v>9307</v>
      </c>
      <c r="O14447" t="s">
        <v>9445</v>
      </c>
      <c r="P14447">
        <v>3.6019547837424074E-2</v>
      </c>
      <c r="Q14447">
        <v>0</v>
      </c>
      <c r="R14447">
        <v>2</v>
      </c>
    </row>
    <row r="14448" spans="1:18" x14ac:dyDescent="0.25">
      <c r="A14448" t="s">
        <v>22705</v>
      </c>
      <c r="B14448">
        <v>2020</v>
      </c>
      <c r="C14448">
        <v>4</v>
      </c>
      <c r="D14448">
        <v>17</v>
      </c>
      <c r="E14448" t="s">
        <v>22194</v>
      </c>
      <c r="F14448" s="1" t="s">
        <v>3205</v>
      </c>
      <c r="G14448" s="1" t="s">
        <v>3863</v>
      </c>
      <c r="H14448" s="1" t="s">
        <v>3206</v>
      </c>
      <c r="I14448" t="s">
        <v>19300</v>
      </c>
      <c r="J14448" t="s">
        <v>23</v>
      </c>
      <c r="K14448">
        <v>8748</v>
      </c>
      <c r="L14448">
        <v>414240</v>
      </c>
      <c r="M14448">
        <v>47.35</v>
      </c>
      <c r="N14448" t="s">
        <v>9307</v>
      </c>
      <c r="O14448" t="s">
        <v>9445</v>
      </c>
      <c r="P14448">
        <v>3.6019547837424074E-2</v>
      </c>
      <c r="Q14448">
        <v>0</v>
      </c>
      <c r="R14448">
        <v>2</v>
      </c>
    </row>
    <row r="14449" spans="1:18" x14ac:dyDescent="0.25">
      <c r="A14449" t="s">
        <v>22706</v>
      </c>
      <c r="B14449">
        <v>2020</v>
      </c>
      <c r="C14449">
        <v>4</v>
      </c>
      <c r="D14449">
        <v>20</v>
      </c>
      <c r="E14449" t="s">
        <v>22194</v>
      </c>
      <c r="F14449" s="1" t="s">
        <v>3205</v>
      </c>
      <c r="G14449" s="1" t="s">
        <v>3863</v>
      </c>
      <c r="H14449" s="1" t="s">
        <v>3206</v>
      </c>
      <c r="I14449" t="s">
        <v>19300</v>
      </c>
      <c r="J14449" t="s">
        <v>23</v>
      </c>
      <c r="K14449">
        <v>9720</v>
      </c>
      <c r="L14449">
        <v>465120</v>
      </c>
      <c r="M14449">
        <v>47.85</v>
      </c>
      <c r="N14449" t="s">
        <v>9307</v>
      </c>
      <c r="O14449" t="s">
        <v>9445</v>
      </c>
      <c r="P14449">
        <v>3.6019547837424074E-2</v>
      </c>
      <c r="Q14449">
        <v>0</v>
      </c>
      <c r="R14449">
        <v>2</v>
      </c>
    </row>
    <row r="14450" spans="1:18" x14ac:dyDescent="0.25">
      <c r="A14450" t="s">
        <v>22707</v>
      </c>
      <c r="B14450">
        <v>2020</v>
      </c>
      <c r="C14450">
        <v>4</v>
      </c>
      <c r="D14450">
        <v>23</v>
      </c>
      <c r="E14450" t="s">
        <v>22194</v>
      </c>
      <c r="F14450" s="1" t="s">
        <v>3205</v>
      </c>
      <c r="G14450" s="1" t="s">
        <v>3863</v>
      </c>
      <c r="H14450" s="1" t="s">
        <v>3206</v>
      </c>
      <c r="I14450" t="s">
        <v>19300</v>
      </c>
      <c r="J14450" t="s">
        <v>23</v>
      </c>
      <c r="K14450">
        <v>19764</v>
      </c>
      <c r="L14450">
        <v>933360</v>
      </c>
      <c r="M14450">
        <v>47.23</v>
      </c>
      <c r="N14450" t="s">
        <v>9307</v>
      </c>
      <c r="O14450" t="s">
        <v>9445</v>
      </c>
      <c r="P14450">
        <v>3.6019547837424074E-2</v>
      </c>
      <c r="Q14450">
        <v>0</v>
      </c>
      <c r="R14450">
        <v>2</v>
      </c>
    </row>
    <row r="14451" spans="1:18" x14ac:dyDescent="0.25">
      <c r="A14451" t="s">
        <v>22708</v>
      </c>
      <c r="B14451">
        <v>2020</v>
      </c>
      <c r="C14451">
        <v>4</v>
      </c>
      <c r="D14451">
        <v>30</v>
      </c>
      <c r="E14451" t="s">
        <v>22266</v>
      </c>
      <c r="F14451" s="1" t="s">
        <v>3205</v>
      </c>
      <c r="G14451" s="1" t="s">
        <v>3863</v>
      </c>
      <c r="H14451" s="1" t="s">
        <v>3206</v>
      </c>
      <c r="I14451" t="s">
        <v>19300</v>
      </c>
      <c r="J14451" t="s">
        <v>23</v>
      </c>
      <c r="K14451">
        <v>5832</v>
      </c>
      <c r="L14451">
        <v>277420</v>
      </c>
      <c r="M14451">
        <v>47.57</v>
      </c>
      <c r="N14451" t="s">
        <v>9307</v>
      </c>
      <c r="O14451" t="s">
        <v>9445</v>
      </c>
      <c r="P14451">
        <v>3.6019547837424074E-2</v>
      </c>
      <c r="Q14451">
        <v>0</v>
      </c>
      <c r="R14451">
        <v>2</v>
      </c>
    </row>
    <row r="14452" spans="1:18" x14ac:dyDescent="0.25">
      <c r="A14452" t="s">
        <v>22709</v>
      </c>
      <c r="B14452">
        <v>2020</v>
      </c>
      <c r="C14452">
        <v>5</v>
      </c>
      <c r="D14452">
        <v>7</v>
      </c>
      <c r="E14452" t="s">
        <v>22266</v>
      </c>
      <c r="F14452" s="1" t="s">
        <v>3205</v>
      </c>
      <c r="G14452" s="1" t="s">
        <v>3863</v>
      </c>
      <c r="H14452" s="1" t="s">
        <v>3206</v>
      </c>
      <c r="I14452" t="s">
        <v>19300</v>
      </c>
      <c r="J14452" t="s">
        <v>23</v>
      </c>
      <c r="K14452">
        <v>8748</v>
      </c>
      <c r="L14452">
        <v>418555</v>
      </c>
      <c r="M14452">
        <v>47.85</v>
      </c>
      <c r="N14452" t="s">
        <v>9307</v>
      </c>
      <c r="O14452" t="s">
        <v>9445</v>
      </c>
      <c r="P14452">
        <v>3.6019547837424074E-2</v>
      </c>
      <c r="Q14452">
        <v>0</v>
      </c>
      <c r="R14452">
        <v>2</v>
      </c>
    </row>
    <row r="14453" spans="1:18" x14ac:dyDescent="0.25">
      <c r="A14453" t="s">
        <v>22463</v>
      </c>
      <c r="B14453">
        <v>2020</v>
      </c>
      <c r="C14453">
        <v>5</v>
      </c>
      <c r="D14453">
        <v>7</v>
      </c>
      <c r="E14453" t="s">
        <v>22194</v>
      </c>
      <c r="F14453" s="1" t="s">
        <v>3205</v>
      </c>
      <c r="G14453" s="1" t="s">
        <v>3863</v>
      </c>
      <c r="H14453" s="1" t="s">
        <v>3206</v>
      </c>
      <c r="I14453" t="s">
        <v>19300</v>
      </c>
      <c r="J14453" t="s">
        <v>23</v>
      </c>
      <c r="K14453">
        <v>6966</v>
      </c>
      <c r="L14453">
        <v>321010</v>
      </c>
      <c r="M14453">
        <v>46.08</v>
      </c>
      <c r="N14453" t="s">
        <v>9307</v>
      </c>
      <c r="O14453" t="s">
        <v>9445</v>
      </c>
      <c r="P14453">
        <v>3.6019547837424074E-2</v>
      </c>
      <c r="Q14453">
        <v>0</v>
      </c>
      <c r="R14453">
        <v>2</v>
      </c>
    </row>
    <row r="14454" spans="1:18" x14ac:dyDescent="0.25">
      <c r="A14454" t="s">
        <v>22710</v>
      </c>
      <c r="B14454">
        <v>2020</v>
      </c>
      <c r="C14454">
        <v>5</v>
      </c>
      <c r="D14454">
        <v>14</v>
      </c>
      <c r="E14454" t="s">
        <v>22266</v>
      </c>
      <c r="F14454" s="1" t="s">
        <v>3205</v>
      </c>
      <c r="G14454" s="1" t="s">
        <v>3863</v>
      </c>
      <c r="H14454" s="1" t="s">
        <v>3206</v>
      </c>
      <c r="I14454" t="s">
        <v>19300</v>
      </c>
      <c r="J14454" t="s">
        <v>23</v>
      </c>
      <c r="K14454">
        <v>4860</v>
      </c>
      <c r="L14454">
        <v>223250</v>
      </c>
      <c r="M14454">
        <v>45.94</v>
      </c>
      <c r="N14454" t="s">
        <v>9307</v>
      </c>
      <c r="O14454" t="s">
        <v>9445</v>
      </c>
      <c r="P14454">
        <v>3.6019547837424074E-2</v>
      </c>
      <c r="Q14454">
        <v>0</v>
      </c>
      <c r="R14454">
        <v>2</v>
      </c>
    </row>
    <row r="14455" spans="1:18" x14ac:dyDescent="0.25">
      <c r="A14455" t="s">
        <v>22712</v>
      </c>
      <c r="B14455">
        <v>2020</v>
      </c>
      <c r="C14455">
        <v>5</v>
      </c>
      <c r="D14455">
        <v>14</v>
      </c>
      <c r="E14455" t="s">
        <v>22266</v>
      </c>
      <c r="F14455" s="1" t="s">
        <v>3205</v>
      </c>
      <c r="G14455" s="1" t="s">
        <v>3863</v>
      </c>
      <c r="H14455" s="1" t="s">
        <v>3206</v>
      </c>
      <c r="I14455" t="s">
        <v>19300</v>
      </c>
      <c r="J14455" t="s">
        <v>23</v>
      </c>
      <c r="K14455">
        <v>7776</v>
      </c>
      <c r="L14455">
        <v>365750</v>
      </c>
      <c r="M14455">
        <v>47.04</v>
      </c>
      <c r="N14455" t="s">
        <v>9307</v>
      </c>
      <c r="O14455" t="s">
        <v>9445</v>
      </c>
      <c r="P14455">
        <v>3.6019547837424074E-2</v>
      </c>
      <c r="Q14455">
        <v>0</v>
      </c>
      <c r="R14455">
        <v>2</v>
      </c>
    </row>
    <row r="14456" spans="1:18" x14ac:dyDescent="0.25">
      <c r="A14456" t="s">
        <v>22691</v>
      </c>
      <c r="B14456">
        <v>2020</v>
      </c>
      <c r="C14456">
        <v>5</v>
      </c>
      <c r="D14456">
        <v>20</v>
      </c>
      <c r="E14456" t="s">
        <v>22266</v>
      </c>
      <c r="F14456" s="1" t="s">
        <v>3205</v>
      </c>
      <c r="G14456" s="1" t="s">
        <v>3863</v>
      </c>
      <c r="H14456" s="1" t="s">
        <v>3206</v>
      </c>
      <c r="I14456" t="s">
        <v>19300</v>
      </c>
      <c r="J14456" t="s">
        <v>23</v>
      </c>
      <c r="K14456">
        <v>5184</v>
      </c>
      <c r="L14456">
        <v>243200</v>
      </c>
      <c r="M14456">
        <v>46.91</v>
      </c>
      <c r="N14456" t="s">
        <v>9307</v>
      </c>
      <c r="O14456" t="s">
        <v>9445</v>
      </c>
      <c r="P14456">
        <v>3.6019547837424074E-2</v>
      </c>
      <c r="Q14456">
        <v>0</v>
      </c>
      <c r="R14456">
        <v>2</v>
      </c>
    </row>
    <row r="14457" spans="1:18" x14ac:dyDescent="0.25">
      <c r="A14457" t="s">
        <v>22522</v>
      </c>
      <c r="B14457">
        <v>2020</v>
      </c>
      <c r="C14457">
        <v>5</v>
      </c>
      <c r="D14457">
        <v>22</v>
      </c>
      <c r="E14457" t="s">
        <v>22266</v>
      </c>
      <c r="F14457" s="1" t="s">
        <v>3205</v>
      </c>
      <c r="G14457" s="1" t="s">
        <v>3863</v>
      </c>
      <c r="H14457" s="1" t="s">
        <v>3206</v>
      </c>
      <c r="I14457" t="s">
        <v>19300</v>
      </c>
      <c r="J14457" t="s">
        <v>23</v>
      </c>
      <c r="K14457">
        <v>3240</v>
      </c>
      <c r="L14457">
        <v>152000</v>
      </c>
      <c r="M14457">
        <v>46.91</v>
      </c>
      <c r="N14457" t="s">
        <v>9307</v>
      </c>
      <c r="O14457" t="s">
        <v>9445</v>
      </c>
      <c r="P14457">
        <v>3.6019547837424074E-2</v>
      </c>
      <c r="Q14457">
        <v>0</v>
      </c>
      <c r="R14457">
        <v>2</v>
      </c>
    </row>
    <row r="14458" spans="1:18" x14ac:dyDescent="0.25">
      <c r="A14458" t="s">
        <v>22713</v>
      </c>
      <c r="B14458">
        <v>2020</v>
      </c>
      <c r="C14458">
        <v>6</v>
      </c>
      <c r="D14458">
        <v>3</v>
      </c>
      <c r="E14458" t="s">
        <v>22194</v>
      </c>
      <c r="F14458" s="1" t="s">
        <v>3205</v>
      </c>
      <c r="G14458" s="1" t="s">
        <v>3863</v>
      </c>
      <c r="H14458" s="1" t="s">
        <v>3206</v>
      </c>
      <c r="I14458" t="s">
        <v>19300</v>
      </c>
      <c r="J14458" t="s">
        <v>23</v>
      </c>
      <c r="K14458">
        <v>13608</v>
      </c>
      <c r="L14458">
        <v>635868</v>
      </c>
      <c r="M14458">
        <v>46.73</v>
      </c>
      <c r="N14458" t="s">
        <v>9307</v>
      </c>
      <c r="O14458" t="s">
        <v>9445</v>
      </c>
      <c r="P14458">
        <v>3.6019547837424074E-2</v>
      </c>
      <c r="Q14458">
        <v>0</v>
      </c>
      <c r="R14458">
        <v>2</v>
      </c>
    </row>
    <row r="14459" spans="1:18" x14ac:dyDescent="0.25">
      <c r="A14459" t="s">
        <v>22714</v>
      </c>
      <c r="B14459">
        <v>2020</v>
      </c>
      <c r="C14459">
        <v>6</v>
      </c>
      <c r="D14459">
        <v>9</v>
      </c>
      <c r="E14459" t="s">
        <v>22266</v>
      </c>
      <c r="F14459" s="1" t="s">
        <v>3205</v>
      </c>
      <c r="G14459" s="1" t="s">
        <v>3863</v>
      </c>
      <c r="H14459" s="1" t="s">
        <v>3206</v>
      </c>
      <c r="I14459" t="s">
        <v>19300</v>
      </c>
      <c r="J14459" t="s">
        <v>23</v>
      </c>
      <c r="K14459">
        <v>20898</v>
      </c>
      <c r="L14459">
        <v>1009285</v>
      </c>
      <c r="M14459">
        <v>48.3</v>
      </c>
      <c r="N14459" t="s">
        <v>9307</v>
      </c>
      <c r="O14459" t="s">
        <v>9445</v>
      </c>
      <c r="P14459">
        <v>3.6019547837424074E-2</v>
      </c>
      <c r="Q14459">
        <v>0</v>
      </c>
      <c r="R14459">
        <v>2</v>
      </c>
    </row>
    <row r="14460" spans="1:18" x14ac:dyDescent="0.25">
      <c r="A14460" t="s">
        <v>22715</v>
      </c>
      <c r="B14460">
        <v>2020</v>
      </c>
      <c r="C14460">
        <v>4</v>
      </c>
      <c r="D14460">
        <v>3</v>
      </c>
      <c r="E14460" t="s">
        <v>22266</v>
      </c>
      <c r="F14460" s="1" t="s">
        <v>3205</v>
      </c>
      <c r="G14460" s="1" t="s">
        <v>3863</v>
      </c>
      <c r="H14460" s="1" t="s">
        <v>3206</v>
      </c>
      <c r="I14460" t="s">
        <v>19664</v>
      </c>
      <c r="J14460" t="s">
        <v>23</v>
      </c>
      <c r="K14460">
        <v>7452</v>
      </c>
      <c r="L14460">
        <v>374000</v>
      </c>
      <c r="M14460">
        <v>50.19</v>
      </c>
      <c r="N14460" t="s">
        <v>9307</v>
      </c>
      <c r="O14460" t="s">
        <v>9445</v>
      </c>
      <c r="P14460">
        <v>3.6019547837424074E-2</v>
      </c>
      <c r="Q14460">
        <v>0</v>
      </c>
      <c r="R14460">
        <v>2</v>
      </c>
    </row>
    <row r="14461" spans="1:18" x14ac:dyDescent="0.25">
      <c r="A14461" t="s">
        <v>22716</v>
      </c>
      <c r="B14461">
        <v>2020</v>
      </c>
      <c r="C14461">
        <v>4</v>
      </c>
      <c r="D14461">
        <v>3</v>
      </c>
      <c r="E14461" t="s">
        <v>22266</v>
      </c>
      <c r="F14461" s="1" t="s">
        <v>3205</v>
      </c>
      <c r="G14461" s="1" t="s">
        <v>3863</v>
      </c>
      <c r="H14461" s="1" t="s">
        <v>3206</v>
      </c>
      <c r="I14461" t="s">
        <v>19664</v>
      </c>
      <c r="J14461" t="s">
        <v>23</v>
      </c>
      <c r="K14461">
        <v>20898</v>
      </c>
      <c r="L14461">
        <v>1044500</v>
      </c>
      <c r="M14461">
        <v>49.98</v>
      </c>
      <c r="N14461" t="s">
        <v>9307</v>
      </c>
      <c r="O14461" t="s">
        <v>9445</v>
      </c>
      <c r="P14461">
        <v>3.6019547837424074E-2</v>
      </c>
      <c r="Q14461">
        <v>0</v>
      </c>
      <c r="R14461">
        <v>2</v>
      </c>
    </row>
    <row r="14462" spans="1:18" x14ac:dyDescent="0.25">
      <c r="A14462" t="s">
        <v>22717</v>
      </c>
      <c r="B14462">
        <v>2020</v>
      </c>
      <c r="C14462">
        <v>5</v>
      </c>
      <c r="D14462">
        <v>21</v>
      </c>
      <c r="E14462" t="s">
        <v>22447</v>
      </c>
      <c r="F14462" s="1" t="s">
        <v>3205</v>
      </c>
      <c r="G14462" s="1" t="s">
        <v>3863</v>
      </c>
      <c r="H14462" s="1" t="s">
        <v>3206</v>
      </c>
      <c r="I14462" t="s">
        <v>19664</v>
      </c>
      <c r="J14462" t="s">
        <v>23</v>
      </c>
      <c r="K14462">
        <v>20250</v>
      </c>
      <c r="L14462">
        <v>946674.92</v>
      </c>
      <c r="M14462">
        <v>46.75</v>
      </c>
      <c r="N14462" t="s">
        <v>9307</v>
      </c>
      <c r="O14462" t="s">
        <v>9445</v>
      </c>
      <c r="P14462">
        <v>3.6019547837424074E-2</v>
      </c>
      <c r="Q14462">
        <v>0</v>
      </c>
      <c r="R14462">
        <v>2</v>
      </c>
    </row>
    <row r="14463" spans="1:18" x14ac:dyDescent="0.25">
      <c r="A14463" t="s">
        <v>22718</v>
      </c>
      <c r="B14463">
        <v>2020</v>
      </c>
      <c r="C14463">
        <v>5</v>
      </c>
      <c r="D14463">
        <v>22</v>
      </c>
      <c r="E14463" t="s">
        <v>22447</v>
      </c>
      <c r="F14463" s="1" t="s">
        <v>3205</v>
      </c>
      <c r="G14463" s="1" t="s">
        <v>3863</v>
      </c>
      <c r="H14463" s="1" t="s">
        <v>3206</v>
      </c>
      <c r="I14463" t="s">
        <v>19664</v>
      </c>
      <c r="J14463" t="s">
        <v>23</v>
      </c>
      <c r="K14463">
        <v>7290</v>
      </c>
      <c r="L14463">
        <v>339149.98</v>
      </c>
      <c r="M14463">
        <v>46.52</v>
      </c>
      <c r="N14463" t="s">
        <v>9307</v>
      </c>
      <c r="O14463" t="s">
        <v>9445</v>
      </c>
      <c r="P14463">
        <v>3.6019547837424074E-2</v>
      </c>
      <c r="Q14463">
        <v>0</v>
      </c>
      <c r="R14463">
        <v>2</v>
      </c>
    </row>
    <row r="14464" spans="1:18" x14ac:dyDescent="0.25">
      <c r="A14464" t="s">
        <v>22635</v>
      </c>
      <c r="B14464">
        <v>2020</v>
      </c>
      <c r="C14464">
        <v>5</v>
      </c>
      <c r="D14464">
        <v>22</v>
      </c>
      <c r="E14464" t="s">
        <v>22447</v>
      </c>
      <c r="F14464" s="1" t="s">
        <v>3205</v>
      </c>
      <c r="G14464" s="1" t="s">
        <v>3863</v>
      </c>
      <c r="H14464" s="1" t="s">
        <v>3206</v>
      </c>
      <c r="I14464" t="s">
        <v>19664</v>
      </c>
      <c r="J14464" t="s">
        <v>23</v>
      </c>
      <c r="K14464">
        <v>6642</v>
      </c>
      <c r="L14464">
        <v>311599.96999999997</v>
      </c>
      <c r="M14464">
        <v>46.91</v>
      </c>
      <c r="N14464" t="s">
        <v>9307</v>
      </c>
      <c r="O14464" t="s">
        <v>9445</v>
      </c>
      <c r="P14464">
        <v>3.6019547837424074E-2</v>
      </c>
      <c r="Q14464">
        <v>0</v>
      </c>
      <c r="R14464">
        <v>2</v>
      </c>
    </row>
    <row r="14465" spans="1:18" x14ac:dyDescent="0.25">
      <c r="A14465" t="s">
        <v>22624</v>
      </c>
      <c r="B14465">
        <v>2020</v>
      </c>
      <c r="C14465">
        <v>1</v>
      </c>
      <c r="D14465">
        <v>7</v>
      </c>
      <c r="E14465" t="s">
        <v>22447</v>
      </c>
      <c r="F14465" s="1" t="s">
        <v>3205</v>
      </c>
      <c r="G14465" s="1" t="s">
        <v>3863</v>
      </c>
      <c r="H14465" s="1" t="s">
        <v>3206</v>
      </c>
      <c r="I14465" t="s">
        <v>19347</v>
      </c>
      <c r="J14465" t="s">
        <v>23</v>
      </c>
      <c r="K14465">
        <v>2292</v>
      </c>
      <c r="L14465">
        <v>100690.96</v>
      </c>
      <c r="M14465">
        <v>43.93</v>
      </c>
      <c r="N14465" t="s">
        <v>9308</v>
      </c>
      <c r="O14465" t="s">
        <v>9494</v>
      </c>
      <c r="P14465">
        <v>0</v>
      </c>
      <c r="Q14465">
        <v>0</v>
      </c>
      <c r="R14465">
        <v>1</v>
      </c>
    </row>
    <row r="14466" spans="1:18" x14ac:dyDescent="0.25">
      <c r="A14466" t="s">
        <v>22621</v>
      </c>
      <c r="B14466">
        <v>2020</v>
      </c>
      <c r="C14466">
        <v>1</v>
      </c>
      <c r="D14466">
        <v>24</v>
      </c>
      <c r="E14466" t="s">
        <v>22194</v>
      </c>
      <c r="F14466" s="1" t="s">
        <v>3205</v>
      </c>
      <c r="G14466" s="1" t="s">
        <v>3863</v>
      </c>
      <c r="H14466" s="1" t="s">
        <v>3206</v>
      </c>
      <c r="I14466" t="s">
        <v>19347</v>
      </c>
      <c r="J14466" t="s">
        <v>23</v>
      </c>
      <c r="K14466">
        <v>8251.2000000000007</v>
      </c>
      <c r="L14466">
        <v>389400</v>
      </c>
      <c r="M14466">
        <v>47.19</v>
      </c>
      <c r="N14466" t="s">
        <v>9308</v>
      </c>
      <c r="O14466" t="s">
        <v>9494</v>
      </c>
      <c r="P14466">
        <v>0</v>
      </c>
      <c r="Q14466">
        <v>0</v>
      </c>
      <c r="R14466">
        <v>1</v>
      </c>
    </row>
    <row r="14467" spans="1:18" x14ac:dyDescent="0.25">
      <c r="A14467" t="s">
        <v>22644</v>
      </c>
      <c r="B14467">
        <v>2020</v>
      </c>
      <c r="C14467">
        <v>2</v>
      </c>
      <c r="D14467">
        <v>10</v>
      </c>
      <c r="E14467" t="s">
        <v>22447</v>
      </c>
      <c r="F14467" s="1" t="s">
        <v>3205</v>
      </c>
      <c r="G14467" s="1" t="s">
        <v>3863</v>
      </c>
      <c r="H14467" s="1" t="s">
        <v>3206</v>
      </c>
      <c r="I14467" t="s">
        <v>19347</v>
      </c>
      <c r="J14467" t="s">
        <v>23</v>
      </c>
      <c r="K14467">
        <v>4813.2</v>
      </c>
      <c r="L14467">
        <v>230374.98</v>
      </c>
      <c r="M14467">
        <v>47.86</v>
      </c>
      <c r="N14467" t="s">
        <v>9308</v>
      </c>
      <c r="O14467" t="s">
        <v>9494</v>
      </c>
      <c r="P14467">
        <v>0</v>
      </c>
      <c r="Q14467">
        <v>0</v>
      </c>
      <c r="R14467">
        <v>1</v>
      </c>
    </row>
    <row r="14468" spans="1:18" x14ac:dyDescent="0.25">
      <c r="A14468" t="s">
        <v>22719</v>
      </c>
      <c r="B14468">
        <v>2020</v>
      </c>
      <c r="C14468">
        <v>2</v>
      </c>
      <c r="D14468">
        <v>14</v>
      </c>
      <c r="E14468" t="s">
        <v>22281</v>
      </c>
      <c r="F14468" s="1" t="s">
        <v>3205</v>
      </c>
      <c r="G14468" s="1" t="s">
        <v>3863</v>
      </c>
      <c r="H14468" s="1" t="s">
        <v>3206</v>
      </c>
      <c r="I14468" t="s">
        <v>19347</v>
      </c>
      <c r="J14468" t="s">
        <v>23</v>
      </c>
      <c r="K14468">
        <v>15127.2</v>
      </c>
      <c r="L14468">
        <v>721329</v>
      </c>
      <c r="M14468">
        <v>47.68</v>
      </c>
      <c r="N14468" t="s">
        <v>9308</v>
      </c>
      <c r="O14468" t="s">
        <v>9494</v>
      </c>
      <c r="P14468">
        <v>0</v>
      </c>
      <c r="Q14468">
        <v>0</v>
      </c>
      <c r="R14468">
        <v>1</v>
      </c>
    </row>
    <row r="14469" spans="1:18" x14ac:dyDescent="0.25">
      <c r="A14469" t="s">
        <v>22646</v>
      </c>
      <c r="B14469">
        <v>2020</v>
      </c>
      <c r="C14469">
        <v>2</v>
      </c>
      <c r="D14469">
        <v>15</v>
      </c>
      <c r="E14469" t="s">
        <v>22281</v>
      </c>
      <c r="F14469" s="1" t="s">
        <v>3205</v>
      </c>
      <c r="G14469" s="1" t="s">
        <v>3863</v>
      </c>
      <c r="H14469" s="1" t="s">
        <v>3206</v>
      </c>
      <c r="I14469" t="s">
        <v>19347</v>
      </c>
      <c r="J14469" t="s">
        <v>23</v>
      </c>
      <c r="K14469">
        <v>16502.400000000001</v>
      </c>
      <c r="L14469">
        <v>804531.06</v>
      </c>
      <c r="M14469">
        <v>48.75</v>
      </c>
      <c r="N14469" t="s">
        <v>9308</v>
      </c>
      <c r="O14469" t="s">
        <v>9494</v>
      </c>
      <c r="P14469">
        <v>0</v>
      </c>
      <c r="Q14469">
        <v>0</v>
      </c>
      <c r="R14469">
        <v>1</v>
      </c>
    </row>
    <row r="14470" spans="1:18" x14ac:dyDescent="0.25">
      <c r="A14470" t="s">
        <v>22720</v>
      </c>
      <c r="B14470">
        <v>2020</v>
      </c>
      <c r="C14470">
        <v>2</v>
      </c>
      <c r="D14470">
        <v>26</v>
      </c>
      <c r="E14470" t="s">
        <v>22281</v>
      </c>
      <c r="F14470" s="1" t="s">
        <v>3205</v>
      </c>
      <c r="G14470" s="1" t="s">
        <v>3863</v>
      </c>
      <c r="H14470" s="1" t="s">
        <v>3206</v>
      </c>
      <c r="I14470" t="s">
        <v>19347</v>
      </c>
      <c r="J14470" t="s">
        <v>23</v>
      </c>
      <c r="K14470">
        <v>2750.4</v>
      </c>
      <c r="L14470">
        <v>128898</v>
      </c>
      <c r="M14470">
        <v>46.87</v>
      </c>
      <c r="N14470" t="s">
        <v>9308</v>
      </c>
      <c r="O14470" t="s">
        <v>9494</v>
      </c>
      <c r="P14470">
        <v>0</v>
      </c>
      <c r="Q14470">
        <v>0</v>
      </c>
      <c r="R14470">
        <v>1</v>
      </c>
    </row>
    <row r="14471" spans="1:18" x14ac:dyDescent="0.25">
      <c r="A14471" t="s">
        <v>22721</v>
      </c>
      <c r="B14471">
        <v>2020</v>
      </c>
      <c r="C14471">
        <v>6</v>
      </c>
      <c r="D14471">
        <v>14</v>
      </c>
      <c r="E14471" t="s">
        <v>22447</v>
      </c>
      <c r="F14471" s="1" t="s">
        <v>3205</v>
      </c>
      <c r="G14471" s="1" t="s">
        <v>3863</v>
      </c>
      <c r="H14471" s="1" t="s">
        <v>3206</v>
      </c>
      <c r="I14471" t="s">
        <v>19347</v>
      </c>
      <c r="J14471" t="s">
        <v>23</v>
      </c>
      <c r="K14471">
        <v>6188.4</v>
      </c>
      <c r="L14471">
        <v>299280</v>
      </c>
      <c r="M14471">
        <v>48.36</v>
      </c>
      <c r="N14471" t="s">
        <v>9308</v>
      </c>
      <c r="O14471" t="s">
        <v>9494</v>
      </c>
      <c r="P14471">
        <v>0</v>
      </c>
      <c r="Q14471">
        <v>0</v>
      </c>
      <c r="R14471">
        <v>2</v>
      </c>
    </row>
    <row r="14472" spans="1:18" x14ac:dyDescent="0.25">
      <c r="A14472" t="s">
        <v>22723</v>
      </c>
      <c r="B14472">
        <v>2020</v>
      </c>
      <c r="C14472">
        <v>4</v>
      </c>
      <c r="D14472">
        <v>30</v>
      </c>
      <c r="E14472" t="s">
        <v>22447</v>
      </c>
      <c r="F14472" s="1" t="s">
        <v>3205</v>
      </c>
      <c r="G14472" s="1" t="s">
        <v>3863</v>
      </c>
      <c r="H14472" s="1" t="s">
        <v>3206</v>
      </c>
      <c r="I14472" t="s">
        <v>19473</v>
      </c>
      <c r="J14472" t="s">
        <v>23</v>
      </c>
      <c r="K14472">
        <v>687.6</v>
      </c>
      <c r="L14472">
        <v>35359.99</v>
      </c>
      <c r="M14472">
        <v>51.43</v>
      </c>
      <c r="N14472" t="s">
        <v>9308</v>
      </c>
      <c r="O14472" t="s">
        <v>9494</v>
      </c>
      <c r="P14472">
        <v>0</v>
      </c>
      <c r="Q14472">
        <v>0</v>
      </c>
      <c r="R14472">
        <v>2</v>
      </c>
    </row>
    <row r="14473" spans="1:18" x14ac:dyDescent="0.25">
      <c r="A14473" t="s">
        <v>22619</v>
      </c>
      <c r="B14473">
        <v>2020</v>
      </c>
      <c r="C14473">
        <v>5</v>
      </c>
      <c r="D14473">
        <v>11</v>
      </c>
      <c r="E14473" t="s">
        <v>22194</v>
      </c>
      <c r="F14473" s="1" t="s">
        <v>3205</v>
      </c>
      <c r="G14473" s="1" t="s">
        <v>3863</v>
      </c>
      <c r="H14473" s="1" t="s">
        <v>3206</v>
      </c>
      <c r="I14473" t="s">
        <v>19473</v>
      </c>
      <c r="J14473" t="s">
        <v>23</v>
      </c>
      <c r="K14473">
        <v>4125.6000000000004</v>
      </c>
      <c r="L14473">
        <v>201960</v>
      </c>
      <c r="M14473">
        <v>48.95</v>
      </c>
      <c r="N14473" t="s">
        <v>9308</v>
      </c>
      <c r="O14473" t="s">
        <v>9494</v>
      </c>
      <c r="P14473">
        <v>0</v>
      </c>
      <c r="Q14473">
        <v>0</v>
      </c>
      <c r="R14473">
        <v>2</v>
      </c>
    </row>
    <row r="14474" spans="1:18" x14ac:dyDescent="0.25">
      <c r="A14474" t="s">
        <v>22635</v>
      </c>
      <c r="B14474">
        <v>2020</v>
      </c>
      <c r="C14474">
        <v>5</v>
      </c>
      <c r="D14474">
        <v>22</v>
      </c>
      <c r="E14474" t="s">
        <v>22447</v>
      </c>
      <c r="F14474" s="1" t="s">
        <v>3205</v>
      </c>
      <c r="G14474" s="1" t="s">
        <v>3863</v>
      </c>
      <c r="H14474" s="1" t="s">
        <v>3206</v>
      </c>
      <c r="I14474" t="s">
        <v>19473</v>
      </c>
      <c r="J14474" t="s">
        <v>23</v>
      </c>
      <c r="K14474">
        <v>5959.2</v>
      </c>
      <c r="L14474">
        <v>280487.46999999997</v>
      </c>
      <c r="M14474">
        <v>47.07</v>
      </c>
      <c r="N14474" t="s">
        <v>9308</v>
      </c>
      <c r="O14474" t="s">
        <v>9494</v>
      </c>
      <c r="P14474">
        <v>0</v>
      </c>
      <c r="Q14474">
        <v>0</v>
      </c>
      <c r="R14474">
        <v>2</v>
      </c>
    </row>
    <row r="14475" spans="1:18" x14ac:dyDescent="0.25">
      <c r="A14475" t="s">
        <v>22724</v>
      </c>
      <c r="B14475">
        <v>2020</v>
      </c>
      <c r="C14475">
        <v>6</v>
      </c>
      <c r="D14475">
        <v>8</v>
      </c>
      <c r="E14475" t="s">
        <v>22447</v>
      </c>
      <c r="F14475" s="1" t="s">
        <v>3205</v>
      </c>
      <c r="G14475" s="1" t="s">
        <v>3863</v>
      </c>
      <c r="H14475" s="1" t="s">
        <v>3206</v>
      </c>
      <c r="I14475" t="s">
        <v>19473</v>
      </c>
      <c r="J14475" t="s">
        <v>23</v>
      </c>
      <c r="K14475">
        <v>6876</v>
      </c>
      <c r="L14475">
        <v>326880</v>
      </c>
      <c r="M14475">
        <v>47.54</v>
      </c>
      <c r="N14475" t="s">
        <v>9308</v>
      </c>
      <c r="O14475" t="s">
        <v>9494</v>
      </c>
      <c r="P14475">
        <v>0</v>
      </c>
      <c r="Q14475">
        <v>0</v>
      </c>
      <c r="R14475">
        <v>2</v>
      </c>
    </row>
    <row r="14476" spans="1:18" x14ac:dyDescent="0.25">
      <c r="A14476" t="s">
        <v>22448</v>
      </c>
      <c r="B14476">
        <v>2020</v>
      </c>
      <c r="C14476">
        <v>1</v>
      </c>
      <c r="D14476">
        <v>3</v>
      </c>
      <c r="E14476" t="s">
        <v>22194</v>
      </c>
      <c r="F14476" s="1" t="s">
        <v>3205</v>
      </c>
      <c r="G14476" s="1" t="s">
        <v>3863</v>
      </c>
      <c r="H14476" s="1" t="s">
        <v>3206</v>
      </c>
      <c r="I14476" t="s">
        <v>19252</v>
      </c>
      <c r="J14476" t="s">
        <v>23</v>
      </c>
      <c r="K14476">
        <v>2597.2800000000002</v>
      </c>
      <c r="L14476">
        <v>113740</v>
      </c>
      <c r="M14476">
        <v>43.79</v>
      </c>
      <c r="N14476" t="s">
        <v>9309</v>
      </c>
      <c r="O14476" t="s">
        <v>9451</v>
      </c>
      <c r="P14476">
        <v>6.5364123560168089E-2</v>
      </c>
      <c r="Q14476">
        <v>0</v>
      </c>
      <c r="R14476">
        <v>1</v>
      </c>
    </row>
    <row r="14477" spans="1:18" x14ac:dyDescent="0.25">
      <c r="A14477" t="s">
        <v>22701</v>
      </c>
      <c r="B14477">
        <v>2020</v>
      </c>
      <c r="C14477">
        <v>1</v>
      </c>
      <c r="D14477">
        <v>13</v>
      </c>
      <c r="E14477" t="s">
        <v>22194</v>
      </c>
      <c r="F14477" s="1" t="s">
        <v>3205</v>
      </c>
      <c r="G14477" s="1" t="s">
        <v>3863</v>
      </c>
      <c r="H14477" s="1" t="s">
        <v>3206</v>
      </c>
      <c r="I14477" t="s">
        <v>19252</v>
      </c>
      <c r="J14477" t="s">
        <v>23</v>
      </c>
      <c r="K14477">
        <v>9832.56</v>
      </c>
      <c r="L14477">
        <v>435600</v>
      </c>
      <c r="M14477">
        <v>44.3</v>
      </c>
      <c r="N14477" t="s">
        <v>9309</v>
      </c>
      <c r="O14477" t="s">
        <v>9451</v>
      </c>
      <c r="P14477">
        <v>6.5364123560168089E-2</v>
      </c>
      <c r="Q14477">
        <v>0</v>
      </c>
      <c r="R14477">
        <v>1</v>
      </c>
    </row>
    <row r="14478" spans="1:18" x14ac:dyDescent="0.25">
      <c r="A14478" t="s">
        <v>22449</v>
      </c>
      <c r="B14478">
        <v>2020</v>
      </c>
      <c r="C14478">
        <v>1</v>
      </c>
      <c r="D14478">
        <v>17</v>
      </c>
      <c r="E14478" t="s">
        <v>22266</v>
      </c>
      <c r="F14478" s="1" t="s">
        <v>3205</v>
      </c>
      <c r="G14478" s="1" t="s">
        <v>3863</v>
      </c>
      <c r="H14478" s="1" t="s">
        <v>3206</v>
      </c>
      <c r="I14478" t="s">
        <v>19252</v>
      </c>
      <c r="J14478" t="s">
        <v>23</v>
      </c>
      <c r="K14478">
        <v>4638</v>
      </c>
      <c r="L14478">
        <v>223250</v>
      </c>
      <c r="M14478">
        <v>48.13</v>
      </c>
      <c r="N14478" t="s">
        <v>9309</v>
      </c>
      <c r="O14478" t="s">
        <v>9451</v>
      </c>
      <c r="P14478">
        <v>6.5364123560168089E-2</v>
      </c>
      <c r="Q14478">
        <v>0</v>
      </c>
      <c r="R14478">
        <v>1</v>
      </c>
    </row>
    <row r="14479" spans="1:18" x14ac:dyDescent="0.25">
      <c r="A14479" t="s">
        <v>22450</v>
      </c>
      <c r="B14479">
        <v>2020</v>
      </c>
      <c r="C14479">
        <v>1</v>
      </c>
      <c r="D14479">
        <v>17</v>
      </c>
      <c r="E14479" t="s">
        <v>22194</v>
      </c>
      <c r="F14479" s="1" t="s">
        <v>3205</v>
      </c>
      <c r="G14479" s="1" t="s">
        <v>3863</v>
      </c>
      <c r="H14479" s="1" t="s">
        <v>3206</v>
      </c>
      <c r="I14479" t="s">
        <v>19252</v>
      </c>
      <c r="J14479" t="s">
        <v>23</v>
      </c>
      <c r="K14479">
        <v>4266.96</v>
      </c>
      <c r="L14479">
        <v>191250</v>
      </c>
      <c r="M14479">
        <v>44.82</v>
      </c>
      <c r="N14479" t="s">
        <v>9309</v>
      </c>
      <c r="O14479" t="s">
        <v>9451</v>
      </c>
      <c r="P14479">
        <v>6.5364123560168089E-2</v>
      </c>
      <c r="Q14479">
        <v>0</v>
      </c>
      <c r="R14479">
        <v>1</v>
      </c>
    </row>
    <row r="14480" spans="1:18" x14ac:dyDescent="0.25">
      <c r="A14480" t="s">
        <v>22725</v>
      </c>
      <c r="B14480">
        <v>2020</v>
      </c>
      <c r="C14480">
        <v>1</v>
      </c>
      <c r="D14480">
        <v>31</v>
      </c>
      <c r="E14480" t="s">
        <v>22266</v>
      </c>
      <c r="F14480" s="1" t="s">
        <v>3205</v>
      </c>
      <c r="G14480" s="1" t="s">
        <v>3863</v>
      </c>
      <c r="H14480" s="1" t="s">
        <v>3206</v>
      </c>
      <c r="I14480" t="s">
        <v>19252</v>
      </c>
      <c r="J14480" t="s">
        <v>23</v>
      </c>
      <c r="K14480">
        <v>2968.32</v>
      </c>
      <c r="L14480">
        <v>134420</v>
      </c>
      <c r="M14480">
        <v>45.28</v>
      </c>
      <c r="N14480" t="s">
        <v>9309</v>
      </c>
      <c r="O14480" t="s">
        <v>9451</v>
      </c>
      <c r="P14480">
        <v>6.5364123560168089E-2</v>
      </c>
      <c r="Q14480">
        <v>0</v>
      </c>
      <c r="R14480">
        <v>1</v>
      </c>
    </row>
    <row r="14481" spans="1:18" x14ac:dyDescent="0.25">
      <c r="A14481" t="s">
        <v>22641</v>
      </c>
      <c r="B14481">
        <v>2020</v>
      </c>
      <c r="C14481">
        <v>1</v>
      </c>
      <c r="D14481">
        <v>31</v>
      </c>
      <c r="E14481" t="s">
        <v>22194</v>
      </c>
      <c r="F14481" s="1" t="s">
        <v>3205</v>
      </c>
      <c r="G14481" s="1" t="s">
        <v>3863</v>
      </c>
      <c r="H14481" s="1" t="s">
        <v>3206</v>
      </c>
      <c r="I14481" t="s">
        <v>19252</v>
      </c>
      <c r="J14481" t="s">
        <v>23</v>
      </c>
      <c r="K14481">
        <v>4452.4799999999996</v>
      </c>
      <c r="L14481">
        <v>198270</v>
      </c>
      <c r="M14481">
        <v>44.53</v>
      </c>
      <c r="N14481" t="s">
        <v>9309</v>
      </c>
      <c r="O14481" t="s">
        <v>9451</v>
      </c>
      <c r="P14481">
        <v>6.5364123560168089E-2</v>
      </c>
      <c r="Q14481">
        <v>0</v>
      </c>
      <c r="R14481">
        <v>1</v>
      </c>
    </row>
    <row r="14482" spans="1:18" x14ac:dyDescent="0.25">
      <c r="A14482" t="s">
        <v>22726</v>
      </c>
      <c r="B14482">
        <v>2020</v>
      </c>
      <c r="C14482">
        <v>2</v>
      </c>
      <c r="D14482">
        <v>3</v>
      </c>
      <c r="E14482" t="s">
        <v>22299</v>
      </c>
      <c r="F14482" s="1" t="s">
        <v>3205</v>
      </c>
      <c r="G14482" s="1" t="s">
        <v>3863</v>
      </c>
      <c r="H14482" s="1" t="s">
        <v>3206</v>
      </c>
      <c r="I14482" t="s">
        <v>19252</v>
      </c>
      <c r="J14482" t="s">
        <v>23</v>
      </c>
      <c r="K14482">
        <v>18180.96</v>
      </c>
      <c r="L14482">
        <v>835853</v>
      </c>
      <c r="M14482">
        <v>45.97</v>
      </c>
      <c r="N14482" t="s">
        <v>9309</v>
      </c>
      <c r="O14482" t="s">
        <v>9451</v>
      </c>
      <c r="P14482">
        <v>6.5364123560168089E-2</v>
      </c>
      <c r="Q14482">
        <v>0</v>
      </c>
      <c r="R14482">
        <v>1</v>
      </c>
    </row>
    <row r="14483" spans="1:18" x14ac:dyDescent="0.25">
      <c r="A14483" t="s">
        <v>22727</v>
      </c>
      <c r="B14483">
        <v>2020</v>
      </c>
      <c r="C14483">
        <v>2</v>
      </c>
      <c r="D14483">
        <v>21</v>
      </c>
      <c r="E14483" t="s">
        <v>22299</v>
      </c>
      <c r="F14483" s="1" t="s">
        <v>3205</v>
      </c>
      <c r="G14483" s="1" t="s">
        <v>3863</v>
      </c>
      <c r="H14483" s="1" t="s">
        <v>3206</v>
      </c>
      <c r="I14483" t="s">
        <v>19252</v>
      </c>
      <c r="J14483" t="s">
        <v>23</v>
      </c>
      <c r="K14483">
        <v>10203.6</v>
      </c>
      <c r="L14483">
        <v>465275</v>
      </c>
      <c r="M14483">
        <v>45.6</v>
      </c>
      <c r="N14483" t="s">
        <v>9309</v>
      </c>
      <c r="O14483" t="s">
        <v>9451</v>
      </c>
      <c r="P14483">
        <v>6.5364123560168089E-2</v>
      </c>
      <c r="Q14483">
        <v>0</v>
      </c>
      <c r="R14483">
        <v>1</v>
      </c>
    </row>
    <row r="14484" spans="1:18" x14ac:dyDescent="0.25">
      <c r="A14484" t="s">
        <v>22532</v>
      </c>
      <c r="B14484">
        <v>2020</v>
      </c>
      <c r="C14484">
        <v>2</v>
      </c>
      <c r="D14484">
        <v>27</v>
      </c>
      <c r="E14484" t="s">
        <v>22266</v>
      </c>
      <c r="F14484" s="1" t="s">
        <v>3205</v>
      </c>
      <c r="G14484" s="1" t="s">
        <v>3863</v>
      </c>
      <c r="H14484" s="1" t="s">
        <v>3206</v>
      </c>
      <c r="I14484" t="s">
        <v>19252</v>
      </c>
      <c r="J14484" t="s">
        <v>23</v>
      </c>
      <c r="K14484">
        <v>9647.0400000000009</v>
      </c>
      <c r="L14484">
        <v>456370</v>
      </c>
      <c r="M14484">
        <v>47.31</v>
      </c>
      <c r="N14484" t="s">
        <v>9309</v>
      </c>
      <c r="O14484" t="s">
        <v>9451</v>
      </c>
      <c r="P14484">
        <v>6.5364123560168089E-2</v>
      </c>
      <c r="Q14484">
        <v>0</v>
      </c>
      <c r="R14484">
        <v>1</v>
      </c>
    </row>
    <row r="14485" spans="1:18" x14ac:dyDescent="0.25">
      <c r="A14485" t="s">
        <v>22674</v>
      </c>
      <c r="B14485">
        <v>2020</v>
      </c>
      <c r="C14485">
        <v>2</v>
      </c>
      <c r="D14485">
        <v>28</v>
      </c>
      <c r="E14485" t="s">
        <v>22266</v>
      </c>
      <c r="F14485" s="1" t="s">
        <v>3205</v>
      </c>
      <c r="G14485" s="1" t="s">
        <v>3863</v>
      </c>
      <c r="H14485" s="1" t="s">
        <v>3206</v>
      </c>
      <c r="I14485" t="s">
        <v>19252</v>
      </c>
      <c r="J14485" t="s">
        <v>23</v>
      </c>
      <c r="K14485">
        <v>7420.8</v>
      </c>
      <c r="L14485">
        <v>344980</v>
      </c>
      <c r="M14485">
        <v>46.49</v>
      </c>
      <c r="N14485" t="s">
        <v>9309</v>
      </c>
      <c r="O14485" t="s">
        <v>9451</v>
      </c>
      <c r="P14485">
        <v>6.5364123560168089E-2</v>
      </c>
      <c r="Q14485">
        <v>0</v>
      </c>
      <c r="R14485">
        <v>1</v>
      </c>
    </row>
    <row r="14486" spans="1:18" x14ac:dyDescent="0.25">
      <c r="A14486" t="s">
        <v>22649</v>
      </c>
      <c r="B14486">
        <v>2020</v>
      </c>
      <c r="C14486">
        <v>3</v>
      </c>
      <c r="D14486">
        <v>3</v>
      </c>
      <c r="E14486" t="s">
        <v>22200</v>
      </c>
      <c r="F14486" s="1" t="s">
        <v>3205</v>
      </c>
      <c r="G14486" s="1" t="s">
        <v>3863</v>
      </c>
      <c r="H14486" s="1" t="s">
        <v>3206</v>
      </c>
      <c r="I14486" t="s">
        <v>19252</v>
      </c>
      <c r="J14486" t="s">
        <v>23</v>
      </c>
      <c r="K14486">
        <v>5009.04</v>
      </c>
      <c r="L14486">
        <v>229320.02</v>
      </c>
      <c r="M14486">
        <v>45.78</v>
      </c>
      <c r="N14486" t="s">
        <v>9309</v>
      </c>
      <c r="O14486" t="s">
        <v>9451</v>
      </c>
      <c r="P14486">
        <v>6.5364123560168089E-2</v>
      </c>
      <c r="Q14486">
        <v>0</v>
      </c>
      <c r="R14486">
        <v>1</v>
      </c>
    </row>
    <row r="14487" spans="1:18" x14ac:dyDescent="0.25">
      <c r="A14487" t="s">
        <v>22675</v>
      </c>
      <c r="B14487">
        <v>2020</v>
      </c>
      <c r="C14487">
        <v>3</v>
      </c>
      <c r="D14487">
        <v>5</v>
      </c>
      <c r="E14487" t="s">
        <v>22200</v>
      </c>
      <c r="F14487" s="1" t="s">
        <v>3205</v>
      </c>
      <c r="G14487" s="1" t="s">
        <v>3863</v>
      </c>
      <c r="H14487" s="1" t="s">
        <v>3206</v>
      </c>
      <c r="I14487" t="s">
        <v>19252</v>
      </c>
      <c r="J14487" t="s">
        <v>23</v>
      </c>
      <c r="K14487">
        <v>6307.68</v>
      </c>
      <c r="L14487">
        <v>286422.53000000003</v>
      </c>
      <c r="M14487">
        <v>45.41</v>
      </c>
      <c r="N14487" t="s">
        <v>9309</v>
      </c>
      <c r="O14487" t="s">
        <v>9451</v>
      </c>
      <c r="P14487">
        <v>6.5364123560168089E-2</v>
      </c>
      <c r="Q14487">
        <v>0</v>
      </c>
      <c r="R14487">
        <v>1</v>
      </c>
    </row>
    <row r="14488" spans="1:18" x14ac:dyDescent="0.25">
      <c r="A14488" t="s">
        <v>22676</v>
      </c>
      <c r="B14488">
        <v>2020</v>
      </c>
      <c r="C14488">
        <v>3</v>
      </c>
      <c r="D14488">
        <v>11</v>
      </c>
      <c r="E14488" t="s">
        <v>22200</v>
      </c>
      <c r="F14488" s="1" t="s">
        <v>3205</v>
      </c>
      <c r="G14488" s="1" t="s">
        <v>3863</v>
      </c>
      <c r="H14488" s="1" t="s">
        <v>3206</v>
      </c>
      <c r="I14488" t="s">
        <v>19252</v>
      </c>
      <c r="J14488" t="s">
        <v>23</v>
      </c>
      <c r="K14488">
        <v>7791.84</v>
      </c>
      <c r="L14488">
        <v>352170.04</v>
      </c>
      <c r="M14488">
        <v>45.2</v>
      </c>
      <c r="N14488" t="s">
        <v>9309</v>
      </c>
      <c r="O14488" t="s">
        <v>9451</v>
      </c>
      <c r="P14488">
        <v>6.5364123560168089E-2</v>
      </c>
      <c r="Q14488">
        <v>0</v>
      </c>
      <c r="R14488">
        <v>1</v>
      </c>
    </row>
    <row r="14489" spans="1:18" x14ac:dyDescent="0.25">
      <c r="A14489" t="s">
        <v>22728</v>
      </c>
      <c r="B14489">
        <v>2020</v>
      </c>
      <c r="C14489">
        <v>3</v>
      </c>
      <c r="D14489">
        <v>16</v>
      </c>
      <c r="E14489" t="s">
        <v>22194</v>
      </c>
      <c r="F14489" s="1" t="s">
        <v>3205</v>
      </c>
      <c r="G14489" s="1" t="s">
        <v>3863</v>
      </c>
      <c r="H14489" s="1" t="s">
        <v>3206</v>
      </c>
      <c r="I14489" t="s">
        <v>19252</v>
      </c>
      <c r="J14489" t="s">
        <v>23</v>
      </c>
      <c r="K14489">
        <v>8348.4</v>
      </c>
      <c r="L14489">
        <v>383180</v>
      </c>
      <c r="M14489">
        <v>45.9</v>
      </c>
      <c r="N14489" t="s">
        <v>9309</v>
      </c>
      <c r="O14489" t="s">
        <v>9451</v>
      </c>
      <c r="P14489">
        <v>6.5364123560168089E-2</v>
      </c>
      <c r="Q14489">
        <v>0</v>
      </c>
      <c r="R14489">
        <v>1</v>
      </c>
    </row>
    <row r="14490" spans="1:18" x14ac:dyDescent="0.25">
      <c r="A14490" t="s">
        <v>22473</v>
      </c>
      <c r="B14490">
        <v>2020</v>
      </c>
      <c r="C14490">
        <v>3</v>
      </c>
      <c r="D14490">
        <v>18</v>
      </c>
      <c r="E14490" t="s">
        <v>22194</v>
      </c>
      <c r="F14490" s="1" t="s">
        <v>3205</v>
      </c>
      <c r="G14490" s="1" t="s">
        <v>3863</v>
      </c>
      <c r="H14490" s="1" t="s">
        <v>3206</v>
      </c>
      <c r="I14490" t="s">
        <v>19252</v>
      </c>
      <c r="J14490" t="s">
        <v>23</v>
      </c>
      <c r="K14490">
        <v>3524.88</v>
      </c>
      <c r="L14490">
        <v>171579.99</v>
      </c>
      <c r="M14490">
        <v>48.68</v>
      </c>
      <c r="N14490" t="s">
        <v>9309</v>
      </c>
      <c r="O14490" t="s">
        <v>9451</v>
      </c>
      <c r="P14490">
        <v>6.5364123560168089E-2</v>
      </c>
      <c r="Q14490">
        <v>0</v>
      </c>
      <c r="R14490">
        <v>1</v>
      </c>
    </row>
    <row r="14491" spans="1:18" x14ac:dyDescent="0.25">
      <c r="A14491" t="s">
        <v>22503</v>
      </c>
      <c r="B14491">
        <v>2020</v>
      </c>
      <c r="C14491">
        <v>3</v>
      </c>
      <c r="D14491">
        <v>20</v>
      </c>
      <c r="E14491" t="s">
        <v>22194</v>
      </c>
      <c r="F14491" s="1" t="s">
        <v>3205</v>
      </c>
      <c r="G14491" s="1" t="s">
        <v>3863</v>
      </c>
      <c r="H14491" s="1" t="s">
        <v>3206</v>
      </c>
      <c r="I14491" t="s">
        <v>19252</v>
      </c>
      <c r="J14491" t="s">
        <v>23</v>
      </c>
      <c r="K14491">
        <v>7235.28</v>
      </c>
      <c r="L14491">
        <v>345086.43</v>
      </c>
      <c r="M14491">
        <v>47.69</v>
      </c>
      <c r="N14491" t="s">
        <v>9309</v>
      </c>
      <c r="O14491" t="s">
        <v>9451</v>
      </c>
      <c r="P14491">
        <v>6.5364123560168089E-2</v>
      </c>
      <c r="Q14491">
        <v>0</v>
      </c>
      <c r="R14491">
        <v>1</v>
      </c>
    </row>
    <row r="14492" spans="1:18" x14ac:dyDescent="0.25">
      <c r="A14492" t="s">
        <v>22474</v>
      </c>
      <c r="B14492">
        <v>2020</v>
      </c>
      <c r="C14492">
        <v>3</v>
      </c>
      <c r="D14492">
        <v>21</v>
      </c>
      <c r="E14492" t="s">
        <v>22194</v>
      </c>
      <c r="F14492" s="1" t="s">
        <v>3205</v>
      </c>
      <c r="G14492" s="1" t="s">
        <v>3863</v>
      </c>
      <c r="H14492" s="1" t="s">
        <v>3206</v>
      </c>
      <c r="I14492" t="s">
        <v>19252</v>
      </c>
      <c r="J14492" t="s">
        <v>23</v>
      </c>
      <c r="K14492">
        <v>7049.76</v>
      </c>
      <c r="L14492">
        <v>334924.2</v>
      </c>
      <c r="M14492">
        <v>47.51</v>
      </c>
      <c r="N14492" t="s">
        <v>9309</v>
      </c>
      <c r="O14492" t="s">
        <v>9451</v>
      </c>
      <c r="P14492">
        <v>6.5364123560168089E-2</v>
      </c>
      <c r="Q14492">
        <v>0</v>
      </c>
      <c r="R14492">
        <v>1</v>
      </c>
    </row>
    <row r="14493" spans="1:18" x14ac:dyDescent="0.25">
      <c r="A14493" t="s">
        <v>22388</v>
      </c>
      <c r="B14493">
        <v>2020</v>
      </c>
      <c r="C14493">
        <v>3</v>
      </c>
      <c r="D14493">
        <v>24</v>
      </c>
      <c r="E14493" t="s">
        <v>22200</v>
      </c>
      <c r="F14493" s="1" t="s">
        <v>3205</v>
      </c>
      <c r="G14493" s="1" t="s">
        <v>3863</v>
      </c>
      <c r="H14493" s="1" t="s">
        <v>3206</v>
      </c>
      <c r="I14493" t="s">
        <v>19252</v>
      </c>
      <c r="J14493" t="s">
        <v>23</v>
      </c>
      <c r="K14493">
        <v>10203.6</v>
      </c>
      <c r="L14493">
        <v>477688.04</v>
      </c>
      <c r="M14493">
        <v>46.82</v>
      </c>
      <c r="N14493" t="s">
        <v>9309</v>
      </c>
      <c r="O14493" t="s">
        <v>9451</v>
      </c>
      <c r="P14493">
        <v>6.5364123560168089E-2</v>
      </c>
      <c r="Q14493">
        <v>0</v>
      </c>
      <c r="R14493">
        <v>1</v>
      </c>
    </row>
    <row r="14494" spans="1:18" x14ac:dyDescent="0.25">
      <c r="A14494" t="s">
        <v>22678</v>
      </c>
      <c r="B14494">
        <v>2020</v>
      </c>
      <c r="C14494">
        <v>3</v>
      </c>
      <c r="D14494">
        <v>24</v>
      </c>
      <c r="E14494" t="s">
        <v>22194</v>
      </c>
      <c r="F14494" s="1" t="s">
        <v>3205</v>
      </c>
      <c r="G14494" s="1" t="s">
        <v>3863</v>
      </c>
      <c r="H14494" s="1" t="s">
        <v>3206</v>
      </c>
      <c r="I14494" t="s">
        <v>19252</v>
      </c>
      <c r="J14494" t="s">
        <v>23</v>
      </c>
      <c r="K14494">
        <v>8348.4</v>
      </c>
      <c r="L14494">
        <v>397424.3</v>
      </c>
      <c r="M14494">
        <v>47.6</v>
      </c>
      <c r="N14494" t="s">
        <v>9309</v>
      </c>
      <c r="O14494" t="s">
        <v>9451</v>
      </c>
      <c r="P14494">
        <v>6.5364123560168089E-2</v>
      </c>
      <c r="Q14494">
        <v>0</v>
      </c>
      <c r="R14494">
        <v>1</v>
      </c>
    </row>
    <row r="14495" spans="1:18" x14ac:dyDescent="0.25">
      <c r="A14495" t="s">
        <v>22650</v>
      </c>
      <c r="B14495">
        <v>2020</v>
      </c>
      <c r="C14495">
        <v>3</v>
      </c>
      <c r="D14495">
        <v>25</v>
      </c>
      <c r="E14495" t="s">
        <v>22200</v>
      </c>
      <c r="F14495" s="1" t="s">
        <v>3205</v>
      </c>
      <c r="G14495" s="1" t="s">
        <v>3863</v>
      </c>
      <c r="H14495" s="1" t="s">
        <v>3206</v>
      </c>
      <c r="I14495" t="s">
        <v>19252</v>
      </c>
      <c r="J14495" t="s">
        <v>23</v>
      </c>
      <c r="K14495">
        <v>10760.16</v>
      </c>
      <c r="L14495">
        <v>489984.05</v>
      </c>
      <c r="M14495">
        <v>45.54</v>
      </c>
      <c r="N14495" t="s">
        <v>9309</v>
      </c>
      <c r="O14495" t="s">
        <v>9451</v>
      </c>
      <c r="P14495">
        <v>6.5364123560168089E-2</v>
      </c>
      <c r="Q14495">
        <v>0</v>
      </c>
      <c r="R14495">
        <v>1</v>
      </c>
    </row>
    <row r="14496" spans="1:18" x14ac:dyDescent="0.25">
      <c r="A14496" t="s">
        <v>22199</v>
      </c>
      <c r="B14496">
        <v>2020</v>
      </c>
      <c r="C14496">
        <v>3</v>
      </c>
      <c r="D14496">
        <v>27</v>
      </c>
      <c r="E14496" t="s">
        <v>22200</v>
      </c>
      <c r="F14496" s="1" t="s">
        <v>3205</v>
      </c>
      <c r="G14496" s="1" t="s">
        <v>3863</v>
      </c>
      <c r="H14496" s="1" t="s">
        <v>3206</v>
      </c>
      <c r="I14496" t="s">
        <v>19252</v>
      </c>
      <c r="J14496" t="s">
        <v>23</v>
      </c>
      <c r="K14496">
        <v>10018.08</v>
      </c>
      <c r="L14496">
        <v>475474.96</v>
      </c>
      <c r="M14496">
        <v>47.46</v>
      </c>
      <c r="N14496" t="s">
        <v>9309</v>
      </c>
      <c r="O14496" t="s">
        <v>9451</v>
      </c>
      <c r="P14496">
        <v>6.5364123560168089E-2</v>
      </c>
      <c r="Q14496">
        <v>0</v>
      </c>
      <c r="R14496">
        <v>1</v>
      </c>
    </row>
    <row r="14497" spans="1:18" x14ac:dyDescent="0.25">
      <c r="A14497" t="s">
        <v>22679</v>
      </c>
      <c r="B14497">
        <v>2020</v>
      </c>
      <c r="C14497">
        <v>3</v>
      </c>
      <c r="D14497">
        <v>27</v>
      </c>
      <c r="E14497" t="s">
        <v>22299</v>
      </c>
      <c r="F14497" s="1" t="s">
        <v>3205</v>
      </c>
      <c r="G14497" s="1" t="s">
        <v>3863</v>
      </c>
      <c r="H14497" s="1" t="s">
        <v>3206</v>
      </c>
      <c r="I14497" t="s">
        <v>19252</v>
      </c>
      <c r="J14497" t="s">
        <v>23</v>
      </c>
      <c r="K14497">
        <v>5565.6</v>
      </c>
      <c r="L14497">
        <v>273120</v>
      </c>
      <c r="M14497">
        <v>49.07</v>
      </c>
      <c r="N14497" t="s">
        <v>9309</v>
      </c>
      <c r="O14497" t="s">
        <v>9451</v>
      </c>
      <c r="P14497">
        <v>6.5364123560168089E-2</v>
      </c>
      <c r="Q14497">
        <v>0</v>
      </c>
      <c r="R14497">
        <v>1</v>
      </c>
    </row>
    <row r="14498" spans="1:18" x14ac:dyDescent="0.25">
      <c r="A14498" t="s">
        <v>22293</v>
      </c>
      <c r="B14498">
        <v>2020</v>
      </c>
      <c r="C14498">
        <v>3</v>
      </c>
      <c r="D14498">
        <v>28</v>
      </c>
      <c r="E14498" t="s">
        <v>22194</v>
      </c>
      <c r="F14498" s="1" t="s">
        <v>3205</v>
      </c>
      <c r="G14498" s="1" t="s">
        <v>3863</v>
      </c>
      <c r="H14498" s="1" t="s">
        <v>3206</v>
      </c>
      <c r="I14498" t="s">
        <v>19252</v>
      </c>
      <c r="J14498" t="s">
        <v>23</v>
      </c>
      <c r="K14498">
        <v>7049.76</v>
      </c>
      <c r="L14498">
        <v>336355.5</v>
      </c>
      <c r="M14498">
        <v>47.71</v>
      </c>
      <c r="N14498" t="s">
        <v>9309</v>
      </c>
      <c r="O14498" t="s">
        <v>9451</v>
      </c>
      <c r="P14498">
        <v>6.5364123560168089E-2</v>
      </c>
      <c r="Q14498">
        <v>0</v>
      </c>
      <c r="R14498">
        <v>1</v>
      </c>
    </row>
    <row r="14499" spans="1:18" x14ac:dyDescent="0.25">
      <c r="A14499" t="s">
        <v>22729</v>
      </c>
      <c r="B14499">
        <v>2020</v>
      </c>
      <c r="C14499">
        <v>4</v>
      </c>
      <c r="D14499">
        <v>2</v>
      </c>
      <c r="E14499" t="s">
        <v>22194</v>
      </c>
      <c r="F14499" s="1" t="s">
        <v>3205</v>
      </c>
      <c r="G14499" s="1" t="s">
        <v>3863</v>
      </c>
      <c r="H14499" s="1" t="s">
        <v>3206</v>
      </c>
      <c r="I14499" t="s">
        <v>19252</v>
      </c>
      <c r="J14499" t="s">
        <v>23</v>
      </c>
      <c r="K14499">
        <v>1855.2</v>
      </c>
      <c r="L14499">
        <v>84756.74</v>
      </c>
      <c r="M14499">
        <v>45.69</v>
      </c>
      <c r="N14499" t="s">
        <v>9309</v>
      </c>
      <c r="O14499" t="s">
        <v>9451</v>
      </c>
      <c r="P14499">
        <v>6.5364123560168089E-2</v>
      </c>
      <c r="Q14499">
        <v>0</v>
      </c>
      <c r="R14499">
        <v>2</v>
      </c>
    </row>
    <row r="14500" spans="1:18" x14ac:dyDescent="0.25">
      <c r="A14500" t="s">
        <v>22632</v>
      </c>
      <c r="B14500">
        <v>2020</v>
      </c>
      <c r="C14500">
        <v>4</v>
      </c>
      <c r="D14500">
        <v>2</v>
      </c>
      <c r="E14500" t="s">
        <v>22194</v>
      </c>
      <c r="F14500" s="1" t="s">
        <v>3205</v>
      </c>
      <c r="G14500" s="1" t="s">
        <v>3863</v>
      </c>
      <c r="H14500" s="1" t="s">
        <v>3206</v>
      </c>
      <c r="I14500" t="s">
        <v>19252</v>
      </c>
      <c r="J14500" t="s">
        <v>23</v>
      </c>
      <c r="K14500">
        <v>2040.72</v>
      </c>
      <c r="L14500">
        <v>101288.85</v>
      </c>
      <c r="M14500">
        <v>49.63</v>
      </c>
      <c r="N14500" t="s">
        <v>9309</v>
      </c>
      <c r="O14500" t="s">
        <v>9451</v>
      </c>
      <c r="P14500">
        <v>6.5364123560168089E-2</v>
      </c>
      <c r="Q14500">
        <v>0</v>
      </c>
      <c r="R14500">
        <v>2</v>
      </c>
    </row>
    <row r="14501" spans="1:18" x14ac:dyDescent="0.25">
      <c r="A14501" t="s">
        <v>22730</v>
      </c>
      <c r="B14501">
        <v>2020</v>
      </c>
      <c r="C14501">
        <v>4</v>
      </c>
      <c r="D14501">
        <v>19</v>
      </c>
      <c r="E14501" t="s">
        <v>22281</v>
      </c>
      <c r="F14501" s="1" t="s">
        <v>3205</v>
      </c>
      <c r="G14501" s="1" t="s">
        <v>3863</v>
      </c>
      <c r="H14501" s="1" t="s">
        <v>3206</v>
      </c>
      <c r="I14501" t="s">
        <v>19252</v>
      </c>
      <c r="J14501" t="s">
        <v>23</v>
      </c>
      <c r="K14501">
        <v>10203.6</v>
      </c>
      <c r="L14501">
        <v>524524</v>
      </c>
      <c r="M14501">
        <v>51.41</v>
      </c>
      <c r="N14501" t="s">
        <v>9309</v>
      </c>
      <c r="O14501" t="s">
        <v>9451</v>
      </c>
      <c r="P14501">
        <v>6.5364123560168089E-2</v>
      </c>
      <c r="Q14501">
        <v>0</v>
      </c>
      <c r="R14501">
        <v>2</v>
      </c>
    </row>
    <row r="14502" spans="1:18" x14ac:dyDescent="0.25">
      <c r="A14502" t="s">
        <v>22512</v>
      </c>
      <c r="B14502">
        <v>2020</v>
      </c>
      <c r="C14502">
        <v>4</v>
      </c>
      <c r="D14502">
        <v>21</v>
      </c>
      <c r="E14502" t="s">
        <v>22194</v>
      </c>
      <c r="F14502" s="1" t="s">
        <v>3205</v>
      </c>
      <c r="G14502" s="1" t="s">
        <v>3863</v>
      </c>
      <c r="H14502" s="1" t="s">
        <v>3206</v>
      </c>
      <c r="I14502" t="s">
        <v>19252</v>
      </c>
      <c r="J14502" t="s">
        <v>23</v>
      </c>
      <c r="K14502">
        <v>2411.7600000000002</v>
      </c>
      <c r="L14502">
        <v>116160</v>
      </c>
      <c r="M14502">
        <v>48.16</v>
      </c>
      <c r="N14502" t="s">
        <v>9309</v>
      </c>
      <c r="O14502" t="s">
        <v>9451</v>
      </c>
      <c r="P14502">
        <v>6.5364123560168089E-2</v>
      </c>
      <c r="Q14502">
        <v>0</v>
      </c>
      <c r="R14502">
        <v>2</v>
      </c>
    </row>
    <row r="14503" spans="1:18" x14ac:dyDescent="0.25">
      <c r="A14503" t="s">
        <v>22731</v>
      </c>
      <c r="B14503">
        <v>2020</v>
      </c>
      <c r="C14503">
        <v>4</v>
      </c>
      <c r="D14503">
        <v>29</v>
      </c>
      <c r="E14503" t="s">
        <v>22200</v>
      </c>
      <c r="F14503" s="1" t="s">
        <v>3205</v>
      </c>
      <c r="G14503" s="1" t="s">
        <v>3863</v>
      </c>
      <c r="H14503" s="1" t="s">
        <v>3206</v>
      </c>
      <c r="I14503" t="s">
        <v>19252</v>
      </c>
      <c r="J14503" t="s">
        <v>23</v>
      </c>
      <c r="K14503">
        <v>10760.16</v>
      </c>
      <c r="L14503">
        <v>487760.04</v>
      </c>
      <c r="M14503">
        <v>45.33</v>
      </c>
      <c r="N14503" t="s">
        <v>9309</v>
      </c>
      <c r="O14503" t="s">
        <v>9451</v>
      </c>
      <c r="P14503">
        <v>6.5364123560168089E-2</v>
      </c>
      <c r="Q14503">
        <v>0</v>
      </c>
      <c r="R14503">
        <v>2</v>
      </c>
    </row>
    <row r="14504" spans="1:18" x14ac:dyDescent="0.25">
      <c r="A14504" t="s">
        <v>22460</v>
      </c>
      <c r="B14504">
        <v>2020</v>
      </c>
      <c r="C14504">
        <v>4</v>
      </c>
      <c r="D14504">
        <v>30</v>
      </c>
      <c r="E14504" t="s">
        <v>22194</v>
      </c>
      <c r="F14504" s="1" t="s">
        <v>3205</v>
      </c>
      <c r="G14504" s="1" t="s">
        <v>3863</v>
      </c>
      <c r="H14504" s="1" t="s">
        <v>3206</v>
      </c>
      <c r="I14504" t="s">
        <v>19252</v>
      </c>
      <c r="J14504" t="s">
        <v>23</v>
      </c>
      <c r="K14504">
        <v>10760.16</v>
      </c>
      <c r="L14504">
        <v>520760</v>
      </c>
      <c r="M14504">
        <v>48.4</v>
      </c>
      <c r="N14504" t="s">
        <v>9309</v>
      </c>
      <c r="O14504" t="s">
        <v>9451</v>
      </c>
      <c r="P14504">
        <v>6.5364123560168089E-2</v>
      </c>
      <c r="Q14504">
        <v>0</v>
      </c>
      <c r="R14504">
        <v>2</v>
      </c>
    </row>
    <row r="14505" spans="1:18" x14ac:dyDescent="0.25">
      <c r="A14505" t="s">
        <v>22656</v>
      </c>
      <c r="B14505">
        <v>2020</v>
      </c>
      <c r="C14505">
        <v>5</v>
      </c>
      <c r="D14505">
        <v>7</v>
      </c>
      <c r="E14505" t="s">
        <v>22194</v>
      </c>
      <c r="F14505" s="1" t="s">
        <v>3205</v>
      </c>
      <c r="G14505" s="1" t="s">
        <v>3863</v>
      </c>
      <c r="H14505" s="1" t="s">
        <v>3206</v>
      </c>
      <c r="I14505" t="s">
        <v>19252</v>
      </c>
      <c r="J14505" t="s">
        <v>23</v>
      </c>
      <c r="K14505">
        <v>7977.36</v>
      </c>
      <c r="L14505">
        <v>384930</v>
      </c>
      <c r="M14505">
        <v>48.25</v>
      </c>
      <c r="N14505" t="s">
        <v>9309</v>
      </c>
      <c r="O14505" t="s">
        <v>9451</v>
      </c>
      <c r="P14505">
        <v>6.5364123560168089E-2</v>
      </c>
      <c r="Q14505">
        <v>0</v>
      </c>
      <c r="R14505">
        <v>2</v>
      </c>
    </row>
    <row r="14506" spans="1:18" x14ac:dyDescent="0.25">
      <c r="A14506" t="s">
        <v>22733</v>
      </c>
      <c r="B14506">
        <v>2020</v>
      </c>
      <c r="C14506">
        <v>5</v>
      </c>
      <c r="D14506">
        <v>7</v>
      </c>
      <c r="E14506" t="s">
        <v>22194</v>
      </c>
      <c r="F14506" s="1" t="s">
        <v>3205</v>
      </c>
      <c r="G14506" s="1" t="s">
        <v>3863</v>
      </c>
      <c r="H14506" s="1" t="s">
        <v>3206</v>
      </c>
      <c r="I14506" t="s">
        <v>19252</v>
      </c>
      <c r="J14506" t="s">
        <v>23</v>
      </c>
      <c r="K14506">
        <v>13542.96</v>
      </c>
      <c r="L14506">
        <v>654710</v>
      </c>
      <c r="M14506">
        <v>48.34</v>
      </c>
      <c r="N14506" t="s">
        <v>9309</v>
      </c>
      <c r="O14506" t="s">
        <v>9451</v>
      </c>
      <c r="P14506">
        <v>6.5364123560168089E-2</v>
      </c>
      <c r="Q14506">
        <v>0</v>
      </c>
      <c r="R14506">
        <v>2</v>
      </c>
    </row>
    <row r="14507" spans="1:18" x14ac:dyDescent="0.25">
      <c r="A14507" t="s">
        <v>22197</v>
      </c>
      <c r="B14507">
        <v>2020</v>
      </c>
      <c r="C14507">
        <v>5</v>
      </c>
      <c r="D14507">
        <v>8</v>
      </c>
      <c r="E14507" t="s">
        <v>22194</v>
      </c>
      <c r="F14507" s="1" t="s">
        <v>3205</v>
      </c>
      <c r="G14507" s="1" t="s">
        <v>3863</v>
      </c>
      <c r="H14507" s="1" t="s">
        <v>3206</v>
      </c>
      <c r="I14507" t="s">
        <v>19252</v>
      </c>
      <c r="J14507" t="s">
        <v>23</v>
      </c>
      <c r="K14507">
        <v>2040.72</v>
      </c>
      <c r="L14507">
        <v>98700.01</v>
      </c>
      <c r="M14507">
        <v>48.37</v>
      </c>
      <c r="N14507" t="s">
        <v>9309</v>
      </c>
      <c r="O14507" t="s">
        <v>9451</v>
      </c>
      <c r="P14507">
        <v>6.5364123560168089E-2</v>
      </c>
      <c r="Q14507">
        <v>0</v>
      </c>
      <c r="R14507">
        <v>2</v>
      </c>
    </row>
    <row r="14508" spans="1:18" x14ac:dyDescent="0.25">
      <c r="A14508" t="s">
        <v>22367</v>
      </c>
      <c r="B14508">
        <v>2020</v>
      </c>
      <c r="C14508">
        <v>5</v>
      </c>
      <c r="D14508">
        <v>8</v>
      </c>
      <c r="E14508" t="s">
        <v>22200</v>
      </c>
      <c r="F14508" s="1" t="s">
        <v>3205</v>
      </c>
      <c r="G14508" s="1" t="s">
        <v>3863</v>
      </c>
      <c r="H14508" s="1" t="s">
        <v>3206</v>
      </c>
      <c r="I14508" t="s">
        <v>19252</v>
      </c>
      <c r="J14508" t="s">
        <v>23</v>
      </c>
      <c r="K14508">
        <v>3710.4</v>
      </c>
      <c r="L14508">
        <v>161396.99</v>
      </c>
      <c r="M14508">
        <v>43.5</v>
      </c>
      <c r="N14508" t="s">
        <v>9309</v>
      </c>
      <c r="O14508" t="s">
        <v>9451</v>
      </c>
      <c r="P14508">
        <v>6.5364123560168089E-2</v>
      </c>
      <c r="Q14508">
        <v>0</v>
      </c>
      <c r="R14508">
        <v>2</v>
      </c>
    </row>
    <row r="14509" spans="1:18" x14ac:dyDescent="0.25">
      <c r="A14509" t="s">
        <v>22734</v>
      </c>
      <c r="B14509">
        <v>2020</v>
      </c>
      <c r="C14509">
        <v>5</v>
      </c>
      <c r="D14509">
        <v>13</v>
      </c>
      <c r="E14509" t="s">
        <v>22194</v>
      </c>
      <c r="F14509" s="1" t="s">
        <v>3205</v>
      </c>
      <c r="G14509" s="1" t="s">
        <v>3863</v>
      </c>
      <c r="H14509" s="1" t="s">
        <v>3206</v>
      </c>
      <c r="I14509" t="s">
        <v>19252</v>
      </c>
      <c r="J14509" t="s">
        <v>23</v>
      </c>
      <c r="K14509">
        <v>3524.88</v>
      </c>
      <c r="L14509">
        <v>170140.01</v>
      </c>
      <c r="M14509">
        <v>48.27</v>
      </c>
      <c r="N14509" t="s">
        <v>9309</v>
      </c>
      <c r="O14509" t="s">
        <v>9451</v>
      </c>
      <c r="P14509">
        <v>6.5364123560168089E-2</v>
      </c>
      <c r="Q14509">
        <v>0</v>
      </c>
      <c r="R14509">
        <v>2</v>
      </c>
    </row>
    <row r="14510" spans="1:18" x14ac:dyDescent="0.25">
      <c r="A14510" t="s">
        <v>22736</v>
      </c>
      <c r="B14510">
        <v>2020</v>
      </c>
      <c r="C14510">
        <v>5</v>
      </c>
      <c r="D14510">
        <v>26</v>
      </c>
      <c r="E14510" t="s">
        <v>22194</v>
      </c>
      <c r="F14510" s="1" t="s">
        <v>3205</v>
      </c>
      <c r="G14510" s="1" t="s">
        <v>3863</v>
      </c>
      <c r="H14510" s="1" t="s">
        <v>3206</v>
      </c>
      <c r="I14510" t="s">
        <v>19252</v>
      </c>
      <c r="J14510" t="s">
        <v>23</v>
      </c>
      <c r="K14510">
        <v>5751.12</v>
      </c>
      <c r="L14510">
        <v>276322.05</v>
      </c>
      <c r="M14510">
        <v>48.05</v>
      </c>
      <c r="N14510" t="s">
        <v>9309</v>
      </c>
      <c r="O14510" t="s">
        <v>9451</v>
      </c>
      <c r="P14510">
        <v>6.5364123560168089E-2</v>
      </c>
      <c r="Q14510">
        <v>0</v>
      </c>
      <c r="R14510">
        <v>2</v>
      </c>
    </row>
    <row r="14511" spans="1:18" x14ac:dyDescent="0.25">
      <c r="A14511" t="s">
        <v>22737</v>
      </c>
      <c r="B14511">
        <v>2020</v>
      </c>
      <c r="C14511">
        <v>5</v>
      </c>
      <c r="D14511">
        <v>26</v>
      </c>
      <c r="E14511" t="s">
        <v>22194</v>
      </c>
      <c r="F14511" s="1" t="s">
        <v>3205</v>
      </c>
      <c r="G14511" s="1" t="s">
        <v>3863</v>
      </c>
      <c r="H14511" s="1" t="s">
        <v>3206</v>
      </c>
      <c r="I14511" t="s">
        <v>19252</v>
      </c>
      <c r="J14511" t="s">
        <v>23</v>
      </c>
      <c r="K14511">
        <v>11687.76</v>
      </c>
      <c r="L14511">
        <v>556618.28</v>
      </c>
      <c r="M14511">
        <v>47.62</v>
      </c>
      <c r="N14511" t="s">
        <v>9309</v>
      </c>
      <c r="O14511" t="s">
        <v>9451</v>
      </c>
      <c r="P14511">
        <v>6.5364123560168089E-2</v>
      </c>
      <c r="Q14511">
        <v>0</v>
      </c>
      <c r="R14511">
        <v>2</v>
      </c>
    </row>
    <row r="14512" spans="1:18" x14ac:dyDescent="0.25">
      <c r="A14512" t="s">
        <v>22738</v>
      </c>
      <c r="B14512">
        <v>2020</v>
      </c>
      <c r="C14512">
        <v>6</v>
      </c>
      <c r="D14512">
        <v>4</v>
      </c>
      <c r="E14512" t="s">
        <v>22194</v>
      </c>
      <c r="F14512" s="1" t="s">
        <v>3205</v>
      </c>
      <c r="G14512" s="1" t="s">
        <v>3863</v>
      </c>
      <c r="H14512" s="1" t="s">
        <v>3206</v>
      </c>
      <c r="I14512" t="s">
        <v>19252</v>
      </c>
      <c r="J14512" t="s">
        <v>23</v>
      </c>
      <c r="K14512">
        <v>15954.72</v>
      </c>
      <c r="L14512">
        <v>748547.55</v>
      </c>
      <c r="M14512">
        <v>46.92</v>
      </c>
      <c r="N14512" t="s">
        <v>9309</v>
      </c>
      <c r="O14512" t="s">
        <v>9451</v>
      </c>
      <c r="P14512">
        <v>6.5364123560168089E-2</v>
      </c>
      <c r="Q14512">
        <v>0</v>
      </c>
      <c r="R14512">
        <v>2</v>
      </c>
    </row>
    <row r="14513" spans="1:18" x14ac:dyDescent="0.25">
      <c r="A14513" t="s">
        <v>22682</v>
      </c>
      <c r="B14513">
        <v>2020</v>
      </c>
      <c r="C14513">
        <v>6</v>
      </c>
      <c r="D14513">
        <v>5</v>
      </c>
      <c r="E14513" t="s">
        <v>22194</v>
      </c>
      <c r="F14513" s="1" t="s">
        <v>3205</v>
      </c>
      <c r="G14513" s="1" t="s">
        <v>3863</v>
      </c>
      <c r="H14513" s="1" t="s">
        <v>3206</v>
      </c>
      <c r="I14513" t="s">
        <v>19252</v>
      </c>
      <c r="J14513" t="s">
        <v>23</v>
      </c>
      <c r="K14513">
        <v>6678.72</v>
      </c>
      <c r="L14513">
        <v>314193.59999999998</v>
      </c>
      <c r="M14513">
        <v>47.04</v>
      </c>
      <c r="N14513" t="s">
        <v>9309</v>
      </c>
      <c r="O14513" t="s">
        <v>9451</v>
      </c>
      <c r="P14513">
        <v>6.5364123560168089E-2</v>
      </c>
      <c r="Q14513">
        <v>0</v>
      </c>
      <c r="R14513">
        <v>2</v>
      </c>
    </row>
    <row r="14514" spans="1:18" x14ac:dyDescent="0.25">
      <c r="A14514" t="s">
        <v>22739</v>
      </c>
      <c r="B14514">
        <v>2020</v>
      </c>
      <c r="C14514">
        <v>6</v>
      </c>
      <c r="D14514">
        <v>5</v>
      </c>
      <c r="E14514" t="s">
        <v>22194</v>
      </c>
      <c r="F14514" s="1" t="s">
        <v>3205</v>
      </c>
      <c r="G14514" s="1" t="s">
        <v>3863</v>
      </c>
      <c r="H14514" s="1" t="s">
        <v>3206</v>
      </c>
      <c r="I14514" t="s">
        <v>19252</v>
      </c>
      <c r="J14514" t="s">
        <v>23</v>
      </c>
      <c r="K14514">
        <v>5936.64</v>
      </c>
      <c r="L14514">
        <v>278192.25</v>
      </c>
      <c r="M14514">
        <v>46.86</v>
      </c>
      <c r="N14514" t="s">
        <v>9309</v>
      </c>
      <c r="O14514" t="s">
        <v>9451</v>
      </c>
      <c r="P14514">
        <v>6.5364123560168089E-2</v>
      </c>
      <c r="Q14514">
        <v>0</v>
      </c>
      <c r="R14514">
        <v>2</v>
      </c>
    </row>
    <row r="14515" spans="1:18" x14ac:dyDescent="0.25">
      <c r="A14515" t="s">
        <v>22693</v>
      </c>
      <c r="B14515">
        <v>2020</v>
      </c>
      <c r="C14515">
        <v>6</v>
      </c>
      <c r="D14515">
        <v>8</v>
      </c>
      <c r="E14515" t="s">
        <v>22266</v>
      </c>
      <c r="F14515" s="1" t="s">
        <v>3205</v>
      </c>
      <c r="G14515" s="1" t="s">
        <v>3863</v>
      </c>
      <c r="H14515" s="1" t="s">
        <v>3206</v>
      </c>
      <c r="I14515" t="s">
        <v>19252</v>
      </c>
      <c r="J14515" t="s">
        <v>23</v>
      </c>
      <c r="K14515">
        <v>4081.44</v>
      </c>
      <c r="L14515">
        <v>193170</v>
      </c>
      <c r="M14515">
        <v>47.33</v>
      </c>
      <c r="N14515" t="s">
        <v>9309</v>
      </c>
      <c r="O14515" t="s">
        <v>9451</v>
      </c>
      <c r="P14515">
        <v>6.5364123560168089E-2</v>
      </c>
      <c r="Q14515">
        <v>0</v>
      </c>
      <c r="R14515">
        <v>2</v>
      </c>
    </row>
    <row r="14516" spans="1:18" x14ac:dyDescent="0.25">
      <c r="A14516" t="s">
        <v>22694</v>
      </c>
      <c r="B14516">
        <v>2020</v>
      </c>
      <c r="C14516">
        <v>6</v>
      </c>
      <c r="D14516">
        <v>8</v>
      </c>
      <c r="E14516" t="s">
        <v>22266</v>
      </c>
      <c r="F14516" s="1" t="s">
        <v>3205</v>
      </c>
      <c r="G14516" s="1" t="s">
        <v>3863</v>
      </c>
      <c r="H14516" s="1" t="s">
        <v>3206</v>
      </c>
      <c r="I14516" t="s">
        <v>19252</v>
      </c>
      <c r="J14516" t="s">
        <v>23</v>
      </c>
      <c r="K14516">
        <v>11873.28</v>
      </c>
      <c r="L14516">
        <v>581515</v>
      </c>
      <c r="M14516">
        <v>48.98</v>
      </c>
      <c r="N14516" t="s">
        <v>9309</v>
      </c>
      <c r="O14516" t="s">
        <v>9451</v>
      </c>
      <c r="P14516">
        <v>6.5364123560168089E-2</v>
      </c>
      <c r="Q14516">
        <v>0</v>
      </c>
      <c r="R14516">
        <v>2</v>
      </c>
    </row>
    <row r="14517" spans="1:18" x14ac:dyDescent="0.25">
      <c r="A14517" t="s">
        <v>22740</v>
      </c>
      <c r="B14517">
        <v>2020</v>
      </c>
      <c r="C14517">
        <v>6</v>
      </c>
      <c r="D14517">
        <v>8</v>
      </c>
      <c r="E14517" t="s">
        <v>22266</v>
      </c>
      <c r="F14517" s="1" t="s">
        <v>3205</v>
      </c>
      <c r="G14517" s="1" t="s">
        <v>3863</v>
      </c>
      <c r="H14517" s="1" t="s">
        <v>3206</v>
      </c>
      <c r="I14517" t="s">
        <v>19252</v>
      </c>
      <c r="J14517" t="s">
        <v>23</v>
      </c>
      <c r="K14517">
        <v>5009.04</v>
      </c>
      <c r="L14517">
        <v>238290</v>
      </c>
      <c r="M14517">
        <v>47.57</v>
      </c>
      <c r="N14517" t="s">
        <v>9309</v>
      </c>
      <c r="O14517" t="s">
        <v>9451</v>
      </c>
      <c r="P14517">
        <v>6.5364123560168089E-2</v>
      </c>
      <c r="Q14517">
        <v>0</v>
      </c>
      <c r="R14517">
        <v>2</v>
      </c>
    </row>
    <row r="14518" spans="1:18" x14ac:dyDescent="0.25">
      <c r="A14518" t="s">
        <v>22494</v>
      </c>
      <c r="B14518">
        <v>2020</v>
      </c>
      <c r="C14518">
        <v>6</v>
      </c>
      <c r="D14518">
        <v>10</v>
      </c>
      <c r="E14518" t="s">
        <v>22266</v>
      </c>
      <c r="F14518" s="1" t="s">
        <v>3205</v>
      </c>
      <c r="G14518" s="1" t="s">
        <v>3863</v>
      </c>
      <c r="H14518" s="1" t="s">
        <v>3206</v>
      </c>
      <c r="I14518" t="s">
        <v>19252</v>
      </c>
      <c r="J14518" t="s">
        <v>23</v>
      </c>
      <c r="K14518">
        <v>927.6</v>
      </c>
      <c r="L14518">
        <v>44919</v>
      </c>
      <c r="M14518">
        <v>48.42</v>
      </c>
      <c r="N14518" t="s">
        <v>9309</v>
      </c>
      <c r="O14518" t="s">
        <v>9451</v>
      </c>
      <c r="P14518">
        <v>6.5364123560168089E-2</v>
      </c>
      <c r="Q14518">
        <v>0</v>
      </c>
      <c r="R14518">
        <v>2</v>
      </c>
    </row>
    <row r="14519" spans="1:18" x14ac:dyDescent="0.25">
      <c r="A14519" t="s">
        <v>22495</v>
      </c>
      <c r="B14519">
        <v>2020</v>
      </c>
      <c r="C14519">
        <v>6</v>
      </c>
      <c r="D14519">
        <v>10</v>
      </c>
      <c r="E14519" t="s">
        <v>22266</v>
      </c>
      <c r="F14519" s="1" t="s">
        <v>3205</v>
      </c>
      <c r="G14519" s="1" t="s">
        <v>3863</v>
      </c>
      <c r="H14519" s="1" t="s">
        <v>3206</v>
      </c>
      <c r="I14519" t="s">
        <v>19252</v>
      </c>
      <c r="J14519" t="s">
        <v>23</v>
      </c>
      <c r="K14519">
        <v>4266.96</v>
      </c>
      <c r="L14519">
        <v>208065</v>
      </c>
      <c r="M14519">
        <v>48.76</v>
      </c>
      <c r="N14519" t="s">
        <v>9309</v>
      </c>
      <c r="O14519" t="s">
        <v>9451</v>
      </c>
      <c r="P14519">
        <v>6.5364123560168089E-2</v>
      </c>
      <c r="Q14519">
        <v>0</v>
      </c>
      <c r="R14519">
        <v>2</v>
      </c>
    </row>
    <row r="14520" spans="1:18" x14ac:dyDescent="0.25">
      <c r="A14520" t="s">
        <v>22333</v>
      </c>
      <c r="B14520">
        <v>2020</v>
      </c>
      <c r="C14520">
        <v>6</v>
      </c>
      <c r="D14520">
        <v>10</v>
      </c>
      <c r="E14520" t="s">
        <v>22194</v>
      </c>
      <c r="F14520" s="1" t="s">
        <v>3205</v>
      </c>
      <c r="G14520" s="1" t="s">
        <v>3863</v>
      </c>
      <c r="H14520" s="1" t="s">
        <v>3206</v>
      </c>
      <c r="I14520" t="s">
        <v>19252</v>
      </c>
      <c r="J14520" t="s">
        <v>23</v>
      </c>
      <c r="K14520">
        <v>7606.32</v>
      </c>
      <c r="L14520">
        <v>356740.65</v>
      </c>
      <c r="M14520">
        <v>46.9</v>
      </c>
      <c r="N14520" t="s">
        <v>9309</v>
      </c>
      <c r="O14520" t="s">
        <v>9451</v>
      </c>
      <c r="P14520">
        <v>6.5364123560168089E-2</v>
      </c>
      <c r="Q14520">
        <v>0</v>
      </c>
      <c r="R14520">
        <v>2</v>
      </c>
    </row>
    <row r="14521" spans="1:18" x14ac:dyDescent="0.25">
      <c r="A14521" t="s">
        <v>22684</v>
      </c>
      <c r="B14521">
        <v>2020</v>
      </c>
      <c r="C14521">
        <v>6</v>
      </c>
      <c r="D14521">
        <v>11</v>
      </c>
      <c r="E14521" t="s">
        <v>22194</v>
      </c>
      <c r="F14521" s="1" t="s">
        <v>3205</v>
      </c>
      <c r="G14521" s="1" t="s">
        <v>3863</v>
      </c>
      <c r="H14521" s="1" t="s">
        <v>3206</v>
      </c>
      <c r="I14521" t="s">
        <v>19252</v>
      </c>
      <c r="J14521" t="s">
        <v>23</v>
      </c>
      <c r="K14521">
        <v>4452.4799999999996</v>
      </c>
      <c r="L14521">
        <v>208994.85</v>
      </c>
      <c r="M14521">
        <v>46.94</v>
      </c>
      <c r="N14521" t="s">
        <v>9309</v>
      </c>
      <c r="O14521" t="s">
        <v>9451</v>
      </c>
      <c r="P14521">
        <v>6.5364123560168089E-2</v>
      </c>
      <c r="Q14521">
        <v>0</v>
      </c>
      <c r="R14521">
        <v>2</v>
      </c>
    </row>
    <row r="14522" spans="1:18" x14ac:dyDescent="0.25">
      <c r="A14522" t="s">
        <v>22741</v>
      </c>
      <c r="B14522">
        <v>2020</v>
      </c>
      <c r="C14522">
        <v>6</v>
      </c>
      <c r="D14522">
        <v>15</v>
      </c>
      <c r="E14522" t="s">
        <v>22299</v>
      </c>
      <c r="F14522" s="1" t="s">
        <v>3205</v>
      </c>
      <c r="G14522" s="1" t="s">
        <v>3863</v>
      </c>
      <c r="H14522" s="1" t="s">
        <v>3206</v>
      </c>
      <c r="I14522" t="s">
        <v>19252</v>
      </c>
      <c r="J14522" t="s">
        <v>23</v>
      </c>
      <c r="K14522">
        <v>5009.04</v>
      </c>
      <c r="L14522">
        <v>232566</v>
      </c>
      <c r="M14522">
        <v>46.43</v>
      </c>
      <c r="N14522" t="s">
        <v>9309</v>
      </c>
      <c r="O14522" t="s">
        <v>9451</v>
      </c>
      <c r="P14522">
        <v>6.5364123560168089E-2</v>
      </c>
      <c r="Q14522">
        <v>0</v>
      </c>
      <c r="R14522">
        <v>2</v>
      </c>
    </row>
    <row r="14523" spans="1:18" x14ac:dyDescent="0.25">
      <c r="A14523" t="s">
        <v>22743</v>
      </c>
      <c r="B14523">
        <v>2020</v>
      </c>
      <c r="C14523">
        <v>6</v>
      </c>
      <c r="D14523">
        <v>16</v>
      </c>
      <c r="E14523" t="s">
        <v>22299</v>
      </c>
      <c r="F14523" s="1" t="s">
        <v>3205</v>
      </c>
      <c r="G14523" s="1" t="s">
        <v>3863</v>
      </c>
      <c r="H14523" s="1" t="s">
        <v>3206</v>
      </c>
      <c r="I14523" t="s">
        <v>19252</v>
      </c>
      <c r="J14523" t="s">
        <v>23</v>
      </c>
      <c r="K14523">
        <v>20036.16</v>
      </c>
      <c r="L14523">
        <v>929797</v>
      </c>
      <c r="M14523">
        <v>46.41</v>
      </c>
      <c r="N14523" t="s">
        <v>9309</v>
      </c>
      <c r="O14523" t="s">
        <v>9451</v>
      </c>
      <c r="P14523">
        <v>6.5364123560168089E-2</v>
      </c>
      <c r="Q14523">
        <v>0</v>
      </c>
      <c r="R14523">
        <v>2</v>
      </c>
    </row>
    <row r="14524" spans="1:18" x14ac:dyDescent="0.25">
      <c r="A14524" t="s">
        <v>22744</v>
      </c>
      <c r="B14524">
        <v>2020</v>
      </c>
      <c r="C14524">
        <v>6</v>
      </c>
      <c r="D14524">
        <v>21</v>
      </c>
      <c r="E14524" t="s">
        <v>22194</v>
      </c>
      <c r="F14524" s="1" t="s">
        <v>3205</v>
      </c>
      <c r="G14524" s="1" t="s">
        <v>3863</v>
      </c>
      <c r="H14524" s="1" t="s">
        <v>3206</v>
      </c>
      <c r="I14524" t="s">
        <v>19252</v>
      </c>
      <c r="J14524" t="s">
        <v>23</v>
      </c>
      <c r="K14524">
        <v>20036.16</v>
      </c>
      <c r="L14524">
        <v>931711.7</v>
      </c>
      <c r="M14524">
        <v>46.5</v>
      </c>
      <c r="N14524" t="s">
        <v>9309</v>
      </c>
      <c r="O14524" t="s">
        <v>9451</v>
      </c>
      <c r="P14524">
        <v>6.5364123560168089E-2</v>
      </c>
      <c r="Q14524">
        <v>0</v>
      </c>
      <c r="R14524">
        <v>2</v>
      </c>
    </row>
    <row r="14525" spans="1:18" x14ac:dyDescent="0.25">
      <c r="A14525" t="s">
        <v>22746</v>
      </c>
      <c r="B14525">
        <v>2020</v>
      </c>
      <c r="C14525">
        <v>6</v>
      </c>
      <c r="D14525">
        <v>21</v>
      </c>
      <c r="E14525" t="s">
        <v>22194</v>
      </c>
      <c r="F14525" s="1" t="s">
        <v>3205</v>
      </c>
      <c r="G14525" s="1" t="s">
        <v>3863</v>
      </c>
      <c r="H14525" s="1" t="s">
        <v>3206</v>
      </c>
      <c r="I14525" t="s">
        <v>19252</v>
      </c>
      <c r="J14525" t="s">
        <v>23</v>
      </c>
      <c r="K14525">
        <v>6678.72</v>
      </c>
      <c r="L14525">
        <v>308220</v>
      </c>
      <c r="M14525">
        <v>46.15</v>
      </c>
      <c r="N14525" t="s">
        <v>9309</v>
      </c>
      <c r="O14525" t="s">
        <v>9451</v>
      </c>
      <c r="P14525">
        <v>6.5364123560168089E-2</v>
      </c>
      <c r="Q14525">
        <v>0</v>
      </c>
      <c r="R14525">
        <v>2</v>
      </c>
    </row>
    <row r="14526" spans="1:18" x14ac:dyDescent="0.25">
      <c r="A14526" t="s">
        <v>22478</v>
      </c>
      <c r="B14526">
        <v>2020</v>
      </c>
      <c r="C14526">
        <v>6</v>
      </c>
      <c r="D14526">
        <v>25</v>
      </c>
      <c r="E14526" t="s">
        <v>22194</v>
      </c>
      <c r="F14526" s="1" t="s">
        <v>3205</v>
      </c>
      <c r="G14526" s="1" t="s">
        <v>3863</v>
      </c>
      <c r="H14526" s="1" t="s">
        <v>3206</v>
      </c>
      <c r="I14526" t="s">
        <v>19252</v>
      </c>
      <c r="J14526" t="s">
        <v>23</v>
      </c>
      <c r="K14526">
        <v>6678.72</v>
      </c>
      <c r="L14526">
        <v>316159</v>
      </c>
      <c r="M14526">
        <v>47.34</v>
      </c>
      <c r="N14526" t="s">
        <v>9309</v>
      </c>
      <c r="O14526" t="s">
        <v>9451</v>
      </c>
      <c r="P14526">
        <v>6.5364123560168089E-2</v>
      </c>
      <c r="Q14526">
        <v>0</v>
      </c>
      <c r="R14526">
        <v>2</v>
      </c>
    </row>
    <row r="14527" spans="1:18" x14ac:dyDescent="0.25">
      <c r="A14527" t="s">
        <v>22747</v>
      </c>
      <c r="B14527">
        <v>2020</v>
      </c>
      <c r="C14527">
        <v>6</v>
      </c>
      <c r="D14527">
        <v>29</v>
      </c>
      <c r="E14527" t="s">
        <v>22447</v>
      </c>
      <c r="F14527" s="1" t="s">
        <v>3205</v>
      </c>
      <c r="G14527" s="1" t="s">
        <v>3863</v>
      </c>
      <c r="H14527" s="1" t="s">
        <v>3206</v>
      </c>
      <c r="I14527" t="s">
        <v>19252</v>
      </c>
      <c r="J14527" t="s">
        <v>23</v>
      </c>
      <c r="K14527">
        <v>19665.12</v>
      </c>
      <c r="L14527">
        <v>940560</v>
      </c>
      <c r="M14527">
        <v>47.83</v>
      </c>
      <c r="N14527" t="s">
        <v>9309</v>
      </c>
      <c r="O14527" t="s">
        <v>9451</v>
      </c>
      <c r="P14527">
        <v>6.5364123560168089E-2</v>
      </c>
      <c r="Q14527">
        <v>0</v>
      </c>
      <c r="R14527">
        <v>2</v>
      </c>
    </row>
    <row r="14528" spans="1:18" x14ac:dyDescent="0.25">
      <c r="A14528" t="s">
        <v>22689</v>
      </c>
      <c r="B14528">
        <v>2020</v>
      </c>
      <c r="C14528">
        <v>3</v>
      </c>
      <c r="D14528">
        <v>6</v>
      </c>
      <c r="E14528" t="s">
        <v>22266</v>
      </c>
      <c r="F14528" s="1" t="s">
        <v>3205</v>
      </c>
      <c r="G14528" s="1" t="s">
        <v>3863</v>
      </c>
      <c r="H14528" s="1" t="s">
        <v>3206</v>
      </c>
      <c r="I14528" t="s">
        <v>19255</v>
      </c>
      <c r="J14528" t="s">
        <v>23</v>
      </c>
      <c r="K14528">
        <v>18552</v>
      </c>
      <c r="L14528">
        <v>872100</v>
      </c>
      <c r="M14528">
        <v>47.01</v>
      </c>
      <c r="N14528" t="s">
        <v>9309</v>
      </c>
      <c r="O14528" t="s">
        <v>9451</v>
      </c>
      <c r="P14528">
        <v>6.5364123560168089E-2</v>
      </c>
      <c r="Q14528">
        <v>0</v>
      </c>
      <c r="R14528">
        <v>1</v>
      </c>
    </row>
    <row r="14529" spans="1:18" x14ac:dyDescent="0.25">
      <c r="A14529" t="s">
        <v>22664</v>
      </c>
      <c r="B14529">
        <v>2020</v>
      </c>
      <c r="C14529">
        <v>3</v>
      </c>
      <c r="D14529">
        <v>12</v>
      </c>
      <c r="E14529" t="s">
        <v>22266</v>
      </c>
      <c r="F14529" s="1" t="s">
        <v>3205</v>
      </c>
      <c r="G14529" s="1" t="s">
        <v>3863</v>
      </c>
      <c r="H14529" s="1" t="s">
        <v>3206</v>
      </c>
      <c r="I14529" t="s">
        <v>19255</v>
      </c>
      <c r="J14529" t="s">
        <v>23</v>
      </c>
      <c r="K14529">
        <v>5009.04</v>
      </c>
      <c r="L14529">
        <v>235125</v>
      </c>
      <c r="M14529">
        <v>46.94</v>
      </c>
      <c r="N14529" t="s">
        <v>9309</v>
      </c>
      <c r="O14529" t="s">
        <v>9451</v>
      </c>
      <c r="P14529">
        <v>6.5364123560168089E-2</v>
      </c>
      <c r="Q14529">
        <v>0</v>
      </c>
      <c r="R14529">
        <v>1</v>
      </c>
    </row>
    <row r="14530" spans="1:18" x14ac:dyDescent="0.25">
      <c r="A14530" t="s">
        <v>22533</v>
      </c>
      <c r="B14530">
        <v>2020</v>
      </c>
      <c r="C14530">
        <v>3</v>
      </c>
      <c r="D14530">
        <v>17</v>
      </c>
      <c r="E14530" t="s">
        <v>22266</v>
      </c>
      <c r="F14530" s="1" t="s">
        <v>3205</v>
      </c>
      <c r="G14530" s="1" t="s">
        <v>3863</v>
      </c>
      <c r="H14530" s="1" t="s">
        <v>3206</v>
      </c>
      <c r="I14530" t="s">
        <v>19255</v>
      </c>
      <c r="J14530" t="s">
        <v>23</v>
      </c>
      <c r="K14530">
        <v>8348.4</v>
      </c>
      <c r="L14530">
        <v>406700</v>
      </c>
      <c r="M14530">
        <v>48.72</v>
      </c>
      <c r="N14530" t="s">
        <v>9309</v>
      </c>
      <c r="O14530" t="s">
        <v>9451</v>
      </c>
      <c r="P14530">
        <v>6.5364123560168089E-2</v>
      </c>
      <c r="Q14530">
        <v>0</v>
      </c>
      <c r="R14530">
        <v>1</v>
      </c>
    </row>
    <row r="14531" spans="1:18" x14ac:dyDescent="0.25">
      <c r="A14531" t="s">
        <v>22666</v>
      </c>
      <c r="B14531">
        <v>2020</v>
      </c>
      <c r="C14531">
        <v>3</v>
      </c>
      <c r="D14531">
        <v>25</v>
      </c>
      <c r="E14531" t="s">
        <v>22266</v>
      </c>
      <c r="F14531" s="1" t="s">
        <v>3205</v>
      </c>
      <c r="G14531" s="1" t="s">
        <v>3863</v>
      </c>
      <c r="H14531" s="1" t="s">
        <v>3206</v>
      </c>
      <c r="I14531" t="s">
        <v>19255</v>
      </c>
      <c r="J14531" t="s">
        <v>23</v>
      </c>
      <c r="K14531">
        <v>1113.1199999999999</v>
      </c>
      <c r="L14531">
        <v>49980</v>
      </c>
      <c r="M14531">
        <v>44.9</v>
      </c>
      <c r="N14531" t="s">
        <v>9309</v>
      </c>
      <c r="O14531" t="s">
        <v>9451</v>
      </c>
      <c r="P14531">
        <v>6.5364123560168089E-2</v>
      </c>
      <c r="Q14531">
        <v>0</v>
      </c>
      <c r="R14531">
        <v>1</v>
      </c>
    </row>
    <row r="14532" spans="1:18" x14ac:dyDescent="0.25">
      <c r="A14532" t="s">
        <v>22455</v>
      </c>
      <c r="B14532">
        <v>2020</v>
      </c>
      <c r="C14532">
        <v>3</v>
      </c>
      <c r="D14532">
        <v>30</v>
      </c>
      <c r="E14532" t="s">
        <v>22266</v>
      </c>
      <c r="F14532" s="1" t="s">
        <v>3205</v>
      </c>
      <c r="G14532" s="1" t="s">
        <v>3863</v>
      </c>
      <c r="H14532" s="1" t="s">
        <v>3206</v>
      </c>
      <c r="I14532" t="s">
        <v>19255</v>
      </c>
      <c r="J14532" t="s">
        <v>23</v>
      </c>
      <c r="K14532">
        <v>12429.84</v>
      </c>
      <c r="L14532">
        <v>637440</v>
      </c>
      <c r="M14532">
        <v>51.28</v>
      </c>
      <c r="N14532" t="s">
        <v>9309</v>
      </c>
      <c r="O14532" t="s">
        <v>9451</v>
      </c>
      <c r="P14532">
        <v>6.5364123560168089E-2</v>
      </c>
      <c r="Q14532">
        <v>0</v>
      </c>
      <c r="R14532">
        <v>1</v>
      </c>
    </row>
    <row r="14533" spans="1:18" x14ac:dyDescent="0.25">
      <c r="A14533" t="s">
        <v>22668</v>
      </c>
      <c r="B14533">
        <v>2020</v>
      </c>
      <c r="C14533">
        <v>4</v>
      </c>
      <c r="D14533">
        <v>21</v>
      </c>
      <c r="E14533" t="s">
        <v>22266</v>
      </c>
      <c r="F14533" s="1" t="s">
        <v>3205</v>
      </c>
      <c r="G14533" s="1" t="s">
        <v>3863</v>
      </c>
      <c r="H14533" s="1" t="s">
        <v>3206</v>
      </c>
      <c r="I14533" t="s">
        <v>19255</v>
      </c>
      <c r="J14533" t="s">
        <v>23</v>
      </c>
      <c r="K14533">
        <v>4823.5200000000004</v>
      </c>
      <c r="L14533">
        <v>235125</v>
      </c>
      <c r="M14533">
        <v>48.75</v>
      </c>
      <c r="N14533" t="s">
        <v>9309</v>
      </c>
      <c r="O14533" t="s">
        <v>9451</v>
      </c>
      <c r="P14533">
        <v>6.5364123560168089E-2</v>
      </c>
      <c r="Q14533">
        <v>0</v>
      </c>
      <c r="R14533">
        <v>2</v>
      </c>
    </row>
    <row r="14534" spans="1:18" x14ac:dyDescent="0.25">
      <c r="A14534" t="s">
        <v>22655</v>
      </c>
      <c r="B14534">
        <v>2020</v>
      </c>
      <c r="C14534">
        <v>5</v>
      </c>
      <c r="D14534">
        <v>2</v>
      </c>
      <c r="E14534" t="s">
        <v>22266</v>
      </c>
      <c r="F14534" s="1" t="s">
        <v>3205</v>
      </c>
      <c r="G14534" s="1" t="s">
        <v>3863</v>
      </c>
      <c r="H14534" s="1" t="s">
        <v>3206</v>
      </c>
      <c r="I14534" t="s">
        <v>19255</v>
      </c>
      <c r="J14534" t="s">
        <v>23</v>
      </c>
      <c r="K14534">
        <v>11687.76</v>
      </c>
      <c r="L14534">
        <v>565025</v>
      </c>
      <c r="M14534">
        <v>48.34</v>
      </c>
      <c r="N14534" t="s">
        <v>9309</v>
      </c>
      <c r="O14534" t="s">
        <v>9451</v>
      </c>
      <c r="P14534">
        <v>6.5364123560168089E-2</v>
      </c>
      <c r="Q14534">
        <v>0</v>
      </c>
      <c r="R14534">
        <v>2</v>
      </c>
    </row>
    <row r="14535" spans="1:18" x14ac:dyDescent="0.25">
      <c r="A14535" t="s">
        <v>22691</v>
      </c>
      <c r="B14535">
        <v>2020</v>
      </c>
      <c r="C14535">
        <v>5</v>
      </c>
      <c r="D14535">
        <v>20</v>
      </c>
      <c r="E14535" t="s">
        <v>22266</v>
      </c>
      <c r="F14535" s="1" t="s">
        <v>3205</v>
      </c>
      <c r="G14535" s="1" t="s">
        <v>3863</v>
      </c>
      <c r="H14535" s="1" t="s">
        <v>3206</v>
      </c>
      <c r="I14535" t="s">
        <v>19255</v>
      </c>
      <c r="J14535" t="s">
        <v>23</v>
      </c>
      <c r="K14535">
        <v>2040.72</v>
      </c>
      <c r="L14535">
        <v>98800</v>
      </c>
      <c r="M14535">
        <v>48.41</v>
      </c>
      <c r="N14535" t="s">
        <v>9309</v>
      </c>
      <c r="O14535" t="s">
        <v>9451</v>
      </c>
      <c r="P14535">
        <v>6.5364123560168089E-2</v>
      </c>
      <c r="Q14535">
        <v>0</v>
      </c>
      <c r="R14535">
        <v>2</v>
      </c>
    </row>
    <row r="14536" spans="1:18" x14ac:dyDescent="0.25">
      <c r="A14536" t="s">
        <v>22429</v>
      </c>
      <c r="B14536">
        <v>2020</v>
      </c>
      <c r="C14536">
        <v>5</v>
      </c>
      <c r="D14536">
        <v>22</v>
      </c>
      <c r="E14536" t="s">
        <v>22266</v>
      </c>
      <c r="F14536" s="1" t="s">
        <v>3205</v>
      </c>
      <c r="G14536" s="1" t="s">
        <v>3863</v>
      </c>
      <c r="H14536" s="1" t="s">
        <v>3206</v>
      </c>
      <c r="I14536" t="s">
        <v>19255</v>
      </c>
      <c r="J14536" t="s">
        <v>23</v>
      </c>
      <c r="K14536">
        <v>8348.4</v>
      </c>
      <c r="L14536">
        <v>400900</v>
      </c>
      <c r="M14536">
        <v>48.02</v>
      </c>
      <c r="N14536" t="s">
        <v>9309</v>
      </c>
      <c r="O14536" t="s">
        <v>9451</v>
      </c>
      <c r="P14536">
        <v>6.5364123560168089E-2</v>
      </c>
      <c r="Q14536">
        <v>0</v>
      </c>
      <c r="R14536">
        <v>2</v>
      </c>
    </row>
    <row r="14537" spans="1:18" x14ac:dyDescent="0.25">
      <c r="A14537" t="s">
        <v>22524</v>
      </c>
      <c r="B14537">
        <v>2020</v>
      </c>
      <c r="C14537">
        <v>5</v>
      </c>
      <c r="D14537">
        <v>27</v>
      </c>
      <c r="E14537" t="s">
        <v>22266</v>
      </c>
      <c r="F14537" s="1" t="s">
        <v>3205</v>
      </c>
      <c r="G14537" s="1" t="s">
        <v>3863</v>
      </c>
      <c r="H14537" s="1" t="s">
        <v>3206</v>
      </c>
      <c r="I14537" t="s">
        <v>19255</v>
      </c>
      <c r="J14537" t="s">
        <v>23</v>
      </c>
      <c r="K14537">
        <v>12429.84</v>
      </c>
      <c r="L14537">
        <v>596600</v>
      </c>
      <c r="M14537">
        <v>48</v>
      </c>
      <c r="N14537" t="s">
        <v>9309</v>
      </c>
      <c r="O14537" t="s">
        <v>9451</v>
      </c>
      <c r="P14537">
        <v>6.5364123560168089E-2</v>
      </c>
      <c r="Q14537">
        <v>0</v>
      </c>
      <c r="R14537">
        <v>2</v>
      </c>
    </row>
    <row r="14538" spans="1:18" x14ac:dyDescent="0.25">
      <c r="A14538" t="s">
        <v>22748</v>
      </c>
      <c r="B14538">
        <v>2020</v>
      </c>
      <c r="C14538">
        <v>6</v>
      </c>
      <c r="D14538">
        <v>8</v>
      </c>
      <c r="E14538" t="s">
        <v>22266</v>
      </c>
      <c r="F14538" s="1" t="s">
        <v>3205</v>
      </c>
      <c r="G14538" s="1" t="s">
        <v>3863</v>
      </c>
      <c r="H14538" s="1" t="s">
        <v>3206</v>
      </c>
      <c r="I14538" t="s">
        <v>19255</v>
      </c>
      <c r="J14538" t="s">
        <v>23</v>
      </c>
      <c r="K14538">
        <v>7420.8</v>
      </c>
      <c r="L14538">
        <v>354850</v>
      </c>
      <c r="M14538">
        <v>47.82</v>
      </c>
      <c r="N14538" t="s">
        <v>9309</v>
      </c>
      <c r="O14538" t="s">
        <v>9451</v>
      </c>
      <c r="P14538">
        <v>6.5364123560168089E-2</v>
      </c>
      <c r="Q14538">
        <v>0</v>
      </c>
      <c r="R14538">
        <v>2</v>
      </c>
    </row>
    <row r="14539" spans="1:18" x14ac:dyDescent="0.25">
      <c r="A14539" t="s">
        <v>22749</v>
      </c>
      <c r="B14539">
        <v>2020</v>
      </c>
      <c r="C14539">
        <v>1</v>
      </c>
      <c r="D14539">
        <v>4</v>
      </c>
      <c r="E14539" t="s">
        <v>22194</v>
      </c>
      <c r="F14539" s="1" t="s">
        <v>3205</v>
      </c>
      <c r="G14539" s="1" t="s">
        <v>3863</v>
      </c>
      <c r="H14539" s="1" t="s">
        <v>3206</v>
      </c>
      <c r="I14539" t="s">
        <v>19398</v>
      </c>
      <c r="J14539" t="s">
        <v>23</v>
      </c>
      <c r="K14539">
        <v>18891.599999999999</v>
      </c>
      <c r="L14539">
        <v>825880</v>
      </c>
      <c r="M14539">
        <v>43.72</v>
      </c>
      <c r="N14539" t="s">
        <v>489</v>
      </c>
      <c r="O14539" t="s">
        <v>9501</v>
      </c>
      <c r="P14539">
        <v>0</v>
      </c>
      <c r="Q14539">
        <v>0</v>
      </c>
      <c r="R14539">
        <v>1</v>
      </c>
    </row>
    <row r="14540" spans="1:18" x14ac:dyDescent="0.25">
      <c r="A14540" t="s">
        <v>22750</v>
      </c>
      <c r="B14540">
        <v>2020</v>
      </c>
      <c r="C14540">
        <v>1</v>
      </c>
      <c r="D14540">
        <v>6</v>
      </c>
      <c r="E14540" t="s">
        <v>22281</v>
      </c>
      <c r="F14540" s="1" t="s">
        <v>3205</v>
      </c>
      <c r="G14540" s="1" t="s">
        <v>3863</v>
      </c>
      <c r="H14540" s="1" t="s">
        <v>3206</v>
      </c>
      <c r="I14540" t="s">
        <v>19398</v>
      </c>
      <c r="J14540" t="s">
        <v>23</v>
      </c>
      <c r="K14540">
        <v>5190</v>
      </c>
      <c r="L14540">
        <v>246114.05</v>
      </c>
      <c r="M14540">
        <v>47.42</v>
      </c>
      <c r="N14540" t="s">
        <v>489</v>
      </c>
      <c r="O14540" t="s">
        <v>9501</v>
      </c>
      <c r="P14540">
        <v>0</v>
      </c>
      <c r="Q14540">
        <v>0</v>
      </c>
      <c r="R14540">
        <v>1</v>
      </c>
    </row>
    <row r="14541" spans="1:18" x14ac:dyDescent="0.25">
      <c r="A14541" t="s">
        <v>22644</v>
      </c>
      <c r="B14541">
        <v>2020</v>
      </c>
      <c r="C14541">
        <v>2</v>
      </c>
      <c r="D14541">
        <v>10</v>
      </c>
      <c r="E14541" t="s">
        <v>22447</v>
      </c>
      <c r="F14541" s="1" t="s">
        <v>3205</v>
      </c>
      <c r="G14541" s="1" t="s">
        <v>3863</v>
      </c>
      <c r="H14541" s="1" t="s">
        <v>3206</v>
      </c>
      <c r="I14541" t="s">
        <v>19398</v>
      </c>
      <c r="J14541" t="s">
        <v>23</v>
      </c>
      <c r="K14541">
        <v>415.2</v>
      </c>
      <c r="L14541">
        <v>20855</v>
      </c>
      <c r="M14541">
        <v>50.23</v>
      </c>
      <c r="N14541" t="s">
        <v>489</v>
      </c>
      <c r="O14541" t="s">
        <v>9501</v>
      </c>
      <c r="P14541">
        <v>0</v>
      </c>
      <c r="Q14541">
        <v>0</v>
      </c>
      <c r="R14541">
        <v>1</v>
      </c>
    </row>
    <row r="14542" spans="1:18" x14ac:dyDescent="0.25">
      <c r="A14542" t="s">
        <v>22627</v>
      </c>
      <c r="B14542">
        <v>2020</v>
      </c>
      <c r="C14542">
        <v>2</v>
      </c>
      <c r="D14542">
        <v>13</v>
      </c>
      <c r="E14542" t="s">
        <v>22194</v>
      </c>
      <c r="F14542" s="1" t="s">
        <v>3205</v>
      </c>
      <c r="G14542" s="1" t="s">
        <v>3863</v>
      </c>
      <c r="H14542" s="1" t="s">
        <v>3206</v>
      </c>
      <c r="I14542" t="s">
        <v>19398</v>
      </c>
      <c r="J14542" t="s">
        <v>23</v>
      </c>
      <c r="K14542">
        <v>8511.6</v>
      </c>
      <c r="L14542">
        <v>384228</v>
      </c>
      <c r="M14542">
        <v>45.14</v>
      </c>
      <c r="N14542" t="s">
        <v>489</v>
      </c>
      <c r="O14542" t="s">
        <v>9501</v>
      </c>
      <c r="P14542">
        <v>0</v>
      </c>
      <c r="Q14542">
        <v>0</v>
      </c>
      <c r="R14542">
        <v>1</v>
      </c>
    </row>
    <row r="14543" spans="1:18" x14ac:dyDescent="0.25">
      <c r="A14543" t="s">
        <v>22498</v>
      </c>
      <c r="B14543">
        <v>2020</v>
      </c>
      <c r="C14543">
        <v>2</v>
      </c>
      <c r="D14543">
        <v>13</v>
      </c>
      <c r="E14543" t="s">
        <v>22321</v>
      </c>
      <c r="F14543" s="1" t="s">
        <v>3205</v>
      </c>
      <c r="G14543" s="1" t="s">
        <v>3863</v>
      </c>
      <c r="H14543" s="1" t="s">
        <v>3206</v>
      </c>
      <c r="I14543" t="s">
        <v>19398</v>
      </c>
      <c r="J14543" t="s">
        <v>23</v>
      </c>
      <c r="K14543">
        <v>2698.8</v>
      </c>
      <c r="L14543">
        <v>133500</v>
      </c>
      <c r="M14543">
        <v>49.47</v>
      </c>
      <c r="N14543" t="s">
        <v>489</v>
      </c>
      <c r="O14543" t="s">
        <v>9501</v>
      </c>
      <c r="P14543">
        <v>0</v>
      </c>
      <c r="Q14543">
        <v>0</v>
      </c>
      <c r="R14543">
        <v>1</v>
      </c>
    </row>
    <row r="14544" spans="1:18" x14ac:dyDescent="0.25">
      <c r="A14544" t="s">
        <v>22751</v>
      </c>
      <c r="B14544">
        <v>2020</v>
      </c>
      <c r="C14544">
        <v>2</v>
      </c>
      <c r="D14544">
        <v>16</v>
      </c>
      <c r="E14544" t="s">
        <v>22447</v>
      </c>
      <c r="F14544" s="1" t="s">
        <v>3205</v>
      </c>
      <c r="G14544" s="1" t="s">
        <v>3863</v>
      </c>
      <c r="H14544" s="1" t="s">
        <v>3206</v>
      </c>
      <c r="I14544" t="s">
        <v>19398</v>
      </c>
      <c r="J14544" t="s">
        <v>23</v>
      </c>
      <c r="K14544">
        <v>1868.4</v>
      </c>
      <c r="L14544">
        <v>87724.01</v>
      </c>
      <c r="M14544">
        <v>46.95</v>
      </c>
      <c r="N14544" t="s">
        <v>489</v>
      </c>
      <c r="O14544" t="s">
        <v>9501</v>
      </c>
      <c r="P14544">
        <v>0</v>
      </c>
      <c r="Q14544">
        <v>0</v>
      </c>
      <c r="R14544">
        <v>1</v>
      </c>
    </row>
    <row r="14545" spans="1:18" x14ac:dyDescent="0.25">
      <c r="A14545" t="s">
        <v>22753</v>
      </c>
      <c r="B14545">
        <v>2020</v>
      </c>
      <c r="C14545">
        <v>3</v>
      </c>
      <c r="D14545">
        <v>12</v>
      </c>
      <c r="E14545" t="s">
        <v>22194</v>
      </c>
      <c r="F14545" s="1" t="s">
        <v>3205</v>
      </c>
      <c r="G14545" s="1" t="s">
        <v>3863</v>
      </c>
      <c r="H14545" s="1" t="s">
        <v>3206</v>
      </c>
      <c r="I14545" t="s">
        <v>19398</v>
      </c>
      <c r="J14545" t="s">
        <v>23</v>
      </c>
      <c r="K14545">
        <v>207.6</v>
      </c>
      <c r="L14545">
        <v>9568</v>
      </c>
      <c r="M14545">
        <v>46.09</v>
      </c>
      <c r="N14545" t="s">
        <v>489</v>
      </c>
      <c r="O14545" t="s">
        <v>9501</v>
      </c>
      <c r="P14545">
        <v>0</v>
      </c>
      <c r="Q14545">
        <v>0</v>
      </c>
      <c r="R14545">
        <v>1</v>
      </c>
    </row>
    <row r="14546" spans="1:18" x14ac:dyDescent="0.25">
      <c r="A14546" t="s">
        <v>22502</v>
      </c>
      <c r="B14546">
        <v>2020</v>
      </c>
      <c r="C14546">
        <v>3</v>
      </c>
      <c r="D14546">
        <v>19</v>
      </c>
      <c r="E14546" t="s">
        <v>22194</v>
      </c>
      <c r="F14546" s="1" t="s">
        <v>3205</v>
      </c>
      <c r="G14546" s="1" t="s">
        <v>3863</v>
      </c>
      <c r="H14546" s="1" t="s">
        <v>3206</v>
      </c>
      <c r="I14546" t="s">
        <v>19398</v>
      </c>
      <c r="J14546" t="s">
        <v>23</v>
      </c>
      <c r="K14546">
        <v>830.4</v>
      </c>
      <c r="L14546">
        <v>39122.199999999997</v>
      </c>
      <c r="M14546">
        <v>47.11</v>
      </c>
      <c r="N14546" t="s">
        <v>489</v>
      </c>
      <c r="O14546" t="s">
        <v>9501</v>
      </c>
      <c r="P14546">
        <v>0</v>
      </c>
      <c r="Q14546">
        <v>0</v>
      </c>
      <c r="R14546">
        <v>1</v>
      </c>
    </row>
    <row r="14547" spans="1:18" x14ac:dyDescent="0.25">
      <c r="A14547" t="s">
        <v>22290</v>
      </c>
      <c r="B14547">
        <v>2020</v>
      </c>
      <c r="C14547">
        <v>3</v>
      </c>
      <c r="D14547">
        <v>26</v>
      </c>
      <c r="E14547" t="s">
        <v>22194</v>
      </c>
      <c r="F14547" s="1" t="s">
        <v>3205</v>
      </c>
      <c r="G14547" s="1" t="s">
        <v>3863</v>
      </c>
      <c r="H14547" s="1" t="s">
        <v>3206</v>
      </c>
      <c r="I14547" t="s">
        <v>19398</v>
      </c>
      <c r="J14547" t="s">
        <v>23</v>
      </c>
      <c r="K14547">
        <v>4982.3999999999996</v>
      </c>
      <c r="L14547">
        <v>232347.7</v>
      </c>
      <c r="M14547">
        <v>46.63</v>
      </c>
      <c r="N14547" t="s">
        <v>489</v>
      </c>
      <c r="O14547" t="s">
        <v>9501</v>
      </c>
      <c r="P14547">
        <v>0</v>
      </c>
      <c r="Q14547">
        <v>0</v>
      </c>
      <c r="R14547">
        <v>1</v>
      </c>
    </row>
    <row r="14548" spans="1:18" x14ac:dyDescent="0.25">
      <c r="A14548" t="s">
        <v>22192</v>
      </c>
      <c r="B14548">
        <v>2020</v>
      </c>
      <c r="C14548">
        <v>3</v>
      </c>
      <c r="D14548">
        <v>31</v>
      </c>
      <c r="E14548" t="s">
        <v>22194</v>
      </c>
      <c r="F14548" s="1" t="s">
        <v>3205</v>
      </c>
      <c r="G14548" s="1" t="s">
        <v>3863</v>
      </c>
      <c r="H14548" s="1" t="s">
        <v>3206</v>
      </c>
      <c r="I14548" t="s">
        <v>19398</v>
      </c>
      <c r="J14548" t="s">
        <v>23</v>
      </c>
      <c r="K14548">
        <v>2906.4</v>
      </c>
      <c r="L14548">
        <v>138882.12</v>
      </c>
      <c r="M14548">
        <v>47.78</v>
      </c>
      <c r="N14548" t="s">
        <v>489</v>
      </c>
      <c r="O14548" t="s">
        <v>9501</v>
      </c>
      <c r="P14548">
        <v>0</v>
      </c>
      <c r="Q14548">
        <v>0</v>
      </c>
      <c r="R14548">
        <v>1</v>
      </c>
    </row>
    <row r="14549" spans="1:18" x14ac:dyDescent="0.25">
      <c r="A14549" t="s">
        <v>22730</v>
      </c>
      <c r="B14549">
        <v>2020</v>
      </c>
      <c r="C14549">
        <v>4</v>
      </c>
      <c r="D14549">
        <v>19</v>
      </c>
      <c r="E14549" t="s">
        <v>22281</v>
      </c>
      <c r="F14549" s="1" t="s">
        <v>3205</v>
      </c>
      <c r="G14549" s="1" t="s">
        <v>3863</v>
      </c>
      <c r="H14549" s="1" t="s">
        <v>3206</v>
      </c>
      <c r="I14549" t="s">
        <v>19398</v>
      </c>
      <c r="J14549" t="s">
        <v>23</v>
      </c>
      <c r="K14549">
        <v>9134.4</v>
      </c>
      <c r="L14549">
        <v>460749.6</v>
      </c>
      <c r="M14549">
        <v>50.44</v>
      </c>
      <c r="N14549" t="s">
        <v>489</v>
      </c>
      <c r="O14549" t="s">
        <v>9501</v>
      </c>
      <c r="P14549">
        <v>0</v>
      </c>
      <c r="Q14549">
        <v>0</v>
      </c>
      <c r="R14549">
        <v>2</v>
      </c>
    </row>
    <row r="14550" spans="1:18" x14ac:dyDescent="0.25">
      <c r="A14550" t="s">
        <v>22733</v>
      </c>
      <c r="B14550">
        <v>2020</v>
      </c>
      <c r="C14550">
        <v>5</v>
      </c>
      <c r="D14550">
        <v>7</v>
      </c>
      <c r="E14550" t="s">
        <v>22194</v>
      </c>
      <c r="F14550" s="1" t="s">
        <v>3205</v>
      </c>
      <c r="G14550" s="1" t="s">
        <v>3863</v>
      </c>
      <c r="H14550" s="1" t="s">
        <v>3206</v>
      </c>
      <c r="I14550" t="s">
        <v>19398</v>
      </c>
      <c r="J14550" t="s">
        <v>23</v>
      </c>
      <c r="K14550">
        <v>5812.8</v>
      </c>
      <c r="L14550">
        <v>268840</v>
      </c>
      <c r="M14550">
        <v>46.25</v>
      </c>
      <c r="N14550" t="s">
        <v>489</v>
      </c>
      <c r="O14550" t="s">
        <v>9501</v>
      </c>
      <c r="P14550">
        <v>0</v>
      </c>
      <c r="Q14550">
        <v>0</v>
      </c>
      <c r="R14550">
        <v>2</v>
      </c>
    </row>
    <row r="14551" spans="1:18" x14ac:dyDescent="0.25">
      <c r="A14551" t="s">
        <v>22754</v>
      </c>
      <c r="B14551">
        <v>2020</v>
      </c>
      <c r="C14551">
        <v>5</v>
      </c>
      <c r="D14551">
        <v>26</v>
      </c>
      <c r="E14551" t="s">
        <v>22194</v>
      </c>
      <c r="F14551" s="1" t="s">
        <v>3205</v>
      </c>
      <c r="G14551" s="1" t="s">
        <v>3863</v>
      </c>
      <c r="H14551" s="1" t="s">
        <v>3206</v>
      </c>
      <c r="I14551" t="s">
        <v>19398</v>
      </c>
      <c r="J14551" t="s">
        <v>23</v>
      </c>
      <c r="K14551">
        <v>3114</v>
      </c>
      <c r="L14551">
        <v>144005.41</v>
      </c>
      <c r="M14551">
        <v>46.24</v>
      </c>
      <c r="N14551" t="s">
        <v>489</v>
      </c>
      <c r="O14551" t="s">
        <v>9501</v>
      </c>
      <c r="P14551">
        <v>0</v>
      </c>
      <c r="Q14551">
        <v>0</v>
      </c>
      <c r="R14551">
        <v>2</v>
      </c>
    </row>
    <row r="14552" spans="1:18" x14ac:dyDescent="0.25">
      <c r="A14552" t="s">
        <v>22340</v>
      </c>
      <c r="B14552">
        <v>2020</v>
      </c>
      <c r="C14552">
        <v>6</v>
      </c>
      <c r="D14552">
        <v>25</v>
      </c>
      <c r="E14552" t="s">
        <v>22194</v>
      </c>
      <c r="F14552" s="1" t="s">
        <v>3205</v>
      </c>
      <c r="G14552" s="1" t="s">
        <v>3863</v>
      </c>
      <c r="H14552" s="1" t="s">
        <v>3206</v>
      </c>
      <c r="I14552" t="s">
        <v>19398</v>
      </c>
      <c r="J14552" t="s">
        <v>23</v>
      </c>
      <c r="K14552">
        <v>830.4</v>
      </c>
      <c r="L14552">
        <v>38445</v>
      </c>
      <c r="M14552">
        <v>46.3</v>
      </c>
      <c r="N14552" t="s">
        <v>489</v>
      </c>
      <c r="O14552" t="s">
        <v>9501</v>
      </c>
      <c r="P14552">
        <v>0</v>
      </c>
      <c r="Q14552">
        <v>0</v>
      </c>
      <c r="R14552">
        <v>2</v>
      </c>
    </row>
    <row r="14553" spans="1:18" x14ac:dyDescent="0.25">
      <c r="A14553" t="s">
        <v>22651</v>
      </c>
      <c r="B14553">
        <v>2020</v>
      </c>
      <c r="C14553">
        <v>4</v>
      </c>
      <c r="D14553">
        <v>7</v>
      </c>
      <c r="E14553" t="s">
        <v>22266</v>
      </c>
      <c r="F14553" s="1" t="s">
        <v>3205</v>
      </c>
      <c r="G14553" s="1" t="s">
        <v>3863</v>
      </c>
      <c r="H14553" s="1" t="s">
        <v>3206</v>
      </c>
      <c r="I14553" t="s">
        <v>19525</v>
      </c>
      <c r="J14553" t="s">
        <v>23</v>
      </c>
      <c r="K14553">
        <v>13494</v>
      </c>
      <c r="L14553">
        <v>678000</v>
      </c>
      <c r="M14553">
        <v>50.24</v>
      </c>
      <c r="N14553" t="s">
        <v>489</v>
      </c>
      <c r="O14553" t="s">
        <v>9501</v>
      </c>
      <c r="P14553">
        <v>0</v>
      </c>
      <c r="Q14553">
        <v>0</v>
      </c>
      <c r="R14553">
        <v>2</v>
      </c>
    </row>
    <row r="14554" spans="1:18" x14ac:dyDescent="0.25">
      <c r="A14554" t="s">
        <v>22755</v>
      </c>
      <c r="B14554">
        <v>2020</v>
      </c>
      <c r="C14554">
        <v>4</v>
      </c>
      <c r="D14554">
        <v>21</v>
      </c>
      <c r="E14554" t="s">
        <v>22266</v>
      </c>
      <c r="F14554" s="1" t="s">
        <v>3205</v>
      </c>
      <c r="G14554" s="1" t="s">
        <v>3863</v>
      </c>
      <c r="H14554" s="1" t="s">
        <v>3206</v>
      </c>
      <c r="I14554" t="s">
        <v>19525</v>
      </c>
      <c r="J14554" t="s">
        <v>23</v>
      </c>
      <c r="K14554">
        <v>5812.8</v>
      </c>
      <c r="L14554">
        <v>285615</v>
      </c>
      <c r="M14554">
        <v>49.14</v>
      </c>
      <c r="N14554" t="s">
        <v>489</v>
      </c>
      <c r="O14554" t="s">
        <v>9501</v>
      </c>
      <c r="P14554">
        <v>0</v>
      </c>
      <c r="Q14554">
        <v>0</v>
      </c>
      <c r="R14554">
        <v>2</v>
      </c>
    </row>
    <row r="14555" spans="1:18" x14ac:dyDescent="0.25">
      <c r="A14555" t="s">
        <v>22668</v>
      </c>
      <c r="B14555">
        <v>2020</v>
      </c>
      <c r="C14555">
        <v>4</v>
      </c>
      <c r="D14555">
        <v>21</v>
      </c>
      <c r="E14555" t="s">
        <v>22266</v>
      </c>
      <c r="F14555" s="1" t="s">
        <v>3205</v>
      </c>
      <c r="G14555" s="1" t="s">
        <v>3863</v>
      </c>
      <c r="H14555" s="1" t="s">
        <v>3206</v>
      </c>
      <c r="I14555" t="s">
        <v>19525</v>
      </c>
      <c r="J14555" t="s">
        <v>23</v>
      </c>
      <c r="K14555">
        <v>3529.2</v>
      </c>
      <c r="L14555">
        <v>174240</v>
      </c>
      <c r="M14555">
        <v>49.37</v>
      </c>
      <c r="N14555" t="s">
        <v>489</v>
      </c>
      <c r="O14555" t="s">
        <v>9501</v>
      </c>
      <c r="P14555">
        <v>0</v>
      </c>
      <c r="Q14555">
        <v>0</v>
      </c>
      <c r="R14555">
        <v>2</v>
      </c>
    </row>
    <row r="14556" spans="1:18" x14ac:dyDescent="0.25">
      <c r="A14556" t="s">
        <v>22756</v>
      </c>
      <c r="B14556">
        <v>2020</v>
      </c>
      <c r="C14556">
        <v>1</v>
      </c>
      <c r="D14556">
        <v>4</v>
      </c>
      <c r="E14556" t="s">
        <v>22194</v>
      </c>
      <c r="F14556" s="1" t="s">
        <v>3205</v>
      </c>
      <c r="G14556" s="1" t="s">
        <v>3863</v>
      </c>
      <c r="H14556" s="1" t="s">
        <v>3206</v>
      </c>
      <c r="I14556" t="s">
        <v>19304</v>
      </c>
      <c r="J14556" t="s">
        <v>23</v>
      </c>
      <c r="K14556">
        <v>9523.7999999999993</v>
      </c>
      <c r="L14556">
        <v>624777.6</v>
      </c>
      <c r="M14556">
        <v>65.599999999999994</v>
      </c>
      <c r="N14556" t="s">
        <v>9311</v>
      </c>
      <c r="O14556" t="s">
        <v>9520</v>
      </c>
      <c r="P14556">
        <v>0</v>
      </c>
      <c r="Q14556">
        <v>0</v>
      </c>
      <c r="R14556">
        <v>1</v>
      </c>
    </row>
    <row r="14557" spans="1:18" x14ac:dyDescent="0.25">
      <c r="A14557" t="s">
        <v>22757</v>
      </c>
      <c r="B14557">
        <v>2020</v>
      </c>
      <c r="C14557">
        <v>1</v>
      </c>
      <c r="D14557">
        <v>4</v>
      </c>
      <c r="E14557" t="s">
        <v>22194</v>
      </c>
      <c r="F14557" s="1" t="s">
        <v>3205</v>
      </c>
      <c r="G14557" s="1" t="s">
        <v>3863</v>
      </c>
      <c r="H14557" s="1" t="s">
        <v>3206</v>
      </c>
      <c r="I14557" t="s">
        <v>19304</v>
      </c>
      <c r="J14557" t="s">
        <v>23</v>
      </c>
      <c r="K14557">
        <v>15186.6</v>
      </c>
      <c r="L14557">
        <v>1020600</v>
      </c>
      <c r="M14557">
        <v>67.2</v>
      </c>
      <c r="N14557" t="s">
        <v>9311</v>
      </c>
      <c r="O14557" t="s">
        <v>9520</v>
      </c>
      <c r="P14557">
        <v>0</v>
      </c>
      <c r="Q14557">
        <v>0</v>
      </c>
      <c r="R14557">
        <v>1</v>
      </c>
    </row>
    <row r="14558" spans="1:18" x14ac:dyDescent="0.25">
      <c r="A14558" t="s">
        <v>22758</v>
      </c>
      <c r="B14558">
        <v>2020</v>
      </c>
      <c r="C14558">
        <v>1</v>
      </c>
      <c r="D14558">
        <v>17</v>
      </c>
      <c r="E14558" t="s">
        <v>22194</v>
      </c>
      <c r="F14558" s="1" t="s">
        <v>3205</v>
      </c>
      <c r="G14558" s="1" t="s">
        <v>3863</v>
      </c>
      <c r="H14558" s="1" t="s">
        <v>3206</v>
      </c>
      <c r="I14558" t="s">
        <v>19304</v>
      </c>
      <c r="J14558" t="s">
        <v>23</v>
      </c>
      <c r="K14558">
        <v>1287</v>
      </c>
      <c r="L14558">
        <v>86265.01</v>
      </c>
      <c r="M14558">
        <v>67.03</v>
      </c>
      <c r="N14558" t="s">
        <v>9311</v>
      </c>
      <c r="O14558" t="s">
        <v>9520</v>
      </c>
      <c r="P14558">
        <v>0</v>
      </c>
      <c r="Q14558">
        <v>0</v>
      </c>
      <c r="R14558">
        <v>1</v>
      </c>
    </row>
    <row r="14559" spans="1:18" x14ac:dyDescent="0.25">
      <c r="A14559" t="s">
        <v>22641</v>
      </c>
      <c r="B14559">
        <v>2020</v>
      </c>
      <c r="C14559">
        <v>1</v>
      </c>
      <c r="D14559">
        <v>31</v>
      </c>
      <c r="E14559" t="s">
        <v>22194</v>
      </c>
      <c r="F14559" s="1" t="s">
        <v>3205</v>
      </c>
      <c r="G14559" s="1" t="s">
        <v>3863</v>
      </c>
      <c r="H14559" s="1" t="s">
        <v>3206</v>
      </c>
      <c r="I14559" t="s">
        <v>19304</v>
      </c>
      <c r="J14559" t="s">
        <v>23</v>
      </c>
      <c r="K14559">
        <v>772.2</v>
      </c>
      <c r="L14559">
        <v>50556</v>
      </c>
      <c r="M14559">
        <v>65.47</v>
      </c>
      <c r="N14559" t="s">
        <v>9311</v>
      </c>
      <c r="O14559" t="s">
        <v>9520</v>
      </c>
      <c r="P14559">
        <v>0</v>
      </c>
      <c r="Q14559">
        <v>0</v>
      </c>
      <c r="R14559">
        <v>1</v>
      </c>
    </row>
    <row r="14560" spans="1:18" x14ac:dyDescent="0.25">
      <c r="A14560" t="s">
        <v>22759</v>
      </c>
      <c r="B14560">
        <v>2020</v>
      </c>
      <c r="C14560">
        <v>2</v>
      </c>
      <c r="D14560">
        <v>13</v>
      </c>
      <c r="E14560" t="s">
        <v>22194</v>
      </c>
      <c r="F14560" s="1" t="s">
        <v>3205</v>
      </c>
      <c r="G14560" s="1" t="s">
        <v>3863</v>
      </c>
      <c r="H14560" s="1" t="s">
        <v>3206</v>
      </c>
      <c r="I14560" t="s">
        <v>19304</v>
      </c>
      <c r="J14560" t="s">
        <v>23</v>
      </c>
      <c r="K14560">
        <v>20592</v>
      </c>
      <c r="L14560">
        <v>1341396.8999999999</v>
      </c>
      <c r="M14560">
        <v>65.14</v>
      </c>
      <c r="N14560" t="s">
        <v>9311</v>
      </c>
      <c r="O14560" t="s">
        <v>9520</v>
      </c>
      <c r="P14560">
        <v>0</v>
      </c>
      <c r="Q14560">
        <v>0</v>
      </c>
      <c r="R14560">
        <v>1</v>
      </c>
    </row>
    <row r="14561" spans="1:18" x14ac:dyDescent="0.25">
      <c r="A14561" t="s">
        <v>22616</v>
      </c>
      <c r="B14561">
        <v>2020</v>
      </c>
      <c r="C14561">
        <v>2</v>
      </c>
      <c r="D14561">
        <v>13</v>
      </c>
      <c r="E14561" t="s">
        <v>22281</v>
      </c>
      <c r="F14561" s="1" t="s">
        <v>3205</v>
      </c>
      <c r="G14561" s="1" t="s">
        <v>3863</v>
      </c>
      <c r="H14561" s="1" t="s">
        <v>3206</v>
      </c>
      <c r="I14561" t="s">
        <v>19304</v>
      </c>
      <c r="J14561" t="s">
        <v>23</v>
      </c>
      <c r="K14561">
        <v>14157</v>
      </c>
      <c r="L14561">
        <v>949620</v>
      </c>
      <c r="M14561">
        <v>67.08</v>
      </c>
      <c r="N14561" t="s">
        <v>9311</v>
      </c>
      <c r="O14561" t="s">
        <v>9520</v>
      </c>
      <c r="P14561">
        <v>0</v>
      </c>
      <c r="Q14561">
        <v>0</v>
      </c>
      <c r="R14561">
        <v>1</v>
      </c>
    </row>
    <row r="14562" spans="1:18" x14ac:dyDescent="0.25">
      <c r="A14562" t="s">
        <v>22719</v>
      </c>
      <c r="B14562">
        <v>2020</v>
      </c>
      <c r="C14562">
        <v>2</v>
      </c>
      <c r="D14562">
        <v>14</v>
      </c>
      <c r="E14562" t="s">
        <v>22281</v>
      </c>
      <c r="F14562" s="1" t="s">
        <v>3205</v>
      </c>
      <c r="G14562" s="1" t="s">
        <v>3863</v>
      </c>
      <c r="H14562" s="1" t="s">
        <v>3206</v>
      </c>
      <c r="I14562" t="s">
        <v>19304</v>
      </c>
      <c r="J14562" t="s">
        <v>23</v>
      </c>
      <c r="K14562">
        <v>5662.8</v>
      </c>
      <c r="L14562">
        <v>372300</v>
      </c>
      <c r="M14562">
        <v>65.739999999999995</v>
      </c>
      <c r="N14562" t="s">
        <v>9311</v>
      </c>
      <c r="O14562" t="s">
        <v>9520</v>
      </c>
      <c r="P14562">
        <v>0</v>
      </c>
      <c r="Q14562">
        <v>0</v>
      </c>
      <c r="R14562">
        <v>1</v>
      </c>
    </row>
    <row r="14563" spans="1:18" x14ac:dyDescent="0.25">
      <c r="A14563" t="s">
        <v>22760</v>
      </c>
      <c r="B14563">
        <v>2020</v>
      </c>
      <c r="C14563">
        <v>2</v>
      </c>
      <c r="D14563">
        <v>28</v>
      </c>
      <c r="E14563" t="s">
        <v>22281</v>
      </c>
      <c r="F14563" s="1" t="s">
        <v>3205</v>
      </c>
      <c r="G14563" s="1" t="s">
        <v>3863</v>
      </c>
      <c r="H14563" s="1" t="s">
        <v>3206</v>
      </c>
      <c r="I14563" t="s">
        <v>19304</v>
      </c>
      <c r="J14563" t="s">
        <v>23</v>
      </c>
      <c r="K14563">
        <v>4890.6000000000004</v>
      </c>
      <c r="L14563">
        <v>334125</v>
      </c>
      <c r="M14563">
        <v>68.319999999999993</v>
      </c>
      <c r="N14563" t="s">
        <v>9311</v>
      </c>
      <c r="O14563" t="s">
        <v>9520</v>
      </c>
      <c r="P14563">
        <v>0</v>
      </c>
      <c r="Q14563">
        <v>0</v>
      </c>
      <c r="R14563">
        <v>1</v>
      </c>
    </row>
    <row r="14564" spans="1:18" x14ac:dyDescent="0.25">
      <c r="A14564" t="s">
        <v>22761</v>
      </c>
      <c r="B14564">
        <v>2020</v>
      </c>
      <c r="C14564">
        <v>2</v>
      </c>
      <c r="D14564">
        <v>29</v>
      </c>
      <c r="E14564" t="s">
        <v>22281</v>
      </c>
      <c r="F14564" s="1" t="s">
        <v>3205</v>
      </c>
      <c r="G14564" s="1" t="s">
        <v>3863</v>
      </c>
      <c r="H14564" s="1" t="s">
        <v>3206</v>
      </c>
      <c r="I14564" t="s">
        <v>19304</v>
      </c>
      <c r="J14564" t="s">
        <v>23</v>
      </c>
      <c r="K14564">
        <v>20077.2</v>
      </c>
      <c r="L14564">
        <v>1338002.95</v>
      </c>
      <c r="M14564">
        <v>66.64</v>
      </c>
      <c r="N14564" t="s">
        <v>9311</v>
      </c>
      <c r="O14564" t="s">
        <v>9520</v>
      </c>
      <c r="P14564">
        <v>0</v>
      </c>
      <c r="Q14564">
        <v>0</v>
      </c>
      <c r="R14564">
        <v>1</v>
      </c>
    </row>
    <row r="14565" spans="1:18" x14ac:dyDescent="0.25">
      <c r="A14565" t="s">
        <v>22279</v>
      </c>
      <c r="B14565">
        <v>2020</v>
      </c>
      <c r="C14565">
        <v>3</v>
      </c>
      <c r="D14565">
        <v>12</v>
      </c>
      <c r="E14565" t="s">
        <v>22281</v>
      </c>
      <c r="F14565" s="1" t="s">
        <v>3205</v>
      </c>
      <c r="G14565" s="1" t="s">
        <v>3863</v>
      </c>
      <c r="H14565" s="1" t="s">
        <v>3206</v>
      </c>
      <c r="I14565" t="s">
        <v>19304</v>
      </c>
      <c r="J14565" t="s">
        <v>23</v>
      </c>
      <c r="K14565">
        <v>1029.5999999999999</v>
      </c>
      <c r="L14565">
        <v>65000</v>
      </c>
      <c r="M14565">
        <v>63.13</v>
      </c>
      <c r="N14565" t="s">
        <v>9311</v>
      </c>
      <c r="O14565" t="s">
        <v>9520</v>
      </c>
      <c r="P14565">
        <v>0</v>
      </c>
      <c r="Q14565">
        <v>0</v>
      </c>
      <c r="R14565">
        <v>1</v>
      </c>
    </row>
    <row r="14566" spans="1:18" x14ac:dyDescent="0.25">
      <c r="A14566" t="s">
        <v>22617</v>
      </c>
      <c r="B14566">
        <v>2020</v>
      </c>
      <c r="C14566">
        <v>3</v>
      </c>
      <c r="D14566">
        <v>20</v>
      </c>
      <c r="E14566" t="s">
        <v>22281</v>
      </c>
      <c r="F14566" s="1" t="s">
        <v>3205</v>
      </c>
      <c r="G14566" s="1" t="s">
        <v>3863</v>
      </c>
      <c r="H14566" s="1" t="s">
        <v>3206</v>
      </c>
      <c r="I14566" t="s">
        <v>19304</v>
      </c>
      <c r="J14566" t="s">
        <v>23</v>
      </c>
      <c r="K14566">
        <v>7979.4</v>
      </c>
      <c r="L14566">
        <v>548550</v>
      </c>
      <c r="M14566">
        <v>68.75</v>
      </c>
      <c r="N14566" t="s">
        <v>9311</v>
      </c>
      <c r="O14566" t="s">
        <v>9520</v>
      </c>
      <c r="P14566">
        <v>0</v>
      </c>
      <c r="Q14566">
        <v>0</v>
      </c>
      <c r="R14566">
        <v>1</v>
      </c>
    </row>
    <row r="14567" spans="1:18" x14ac:dyDescent="0.25">
      <c r="A14567" t="s">
        <v>22763</v>
      </c>
      <c r="B14567">
        <v>2020</v>
      </c>
      <c r="C14567">
        <v>4</v>
      </c>
      <c r="D14567">
        <v>9</v>
      </c>
      <c r="E14567" t="s">
        <v>22194</v>
      </c>
      <c r="F14567" s="1" t="s">
        <v>3205</v>
      </c>
      <c r="G14567" s="1" t="s">
        <v>3863</v>
      </c>
      <c r="H14567" s="1" t="s">
        <v>3206</v>
      </c>
      <c r="I14567" t="s">
        <v>19304</v>
      </c>
      <c r="J14567" t="s">
        <v>23</v>
      </c>
      <c r="K14567">
        <v>6692.4</v>
      </c>
      <c r="L14567">
        <v>451860</v>
      </c>
      <c r="M14567">
        <v>67.52</v>
      </c>
      <c r="N14567" t="s">
        <v>9311</v>
      </c>
      <c r="O14567" t="s">
        <v>9520</v>
      </c>
      <c r="P14567">
        <v>0</v>
      </c>
      <c r="Q14567">
        <v>0</v>
      </c>
      <c r="R14567">
        <v>2</v>
      </c>
    </row>
    <row r="14568" spans="1:18" x14ac:dyDescent="0.25">
      <c r="A14568" t="s">
        <v>22300</v>
      </c>
      <c r="B14568">
        <v>2020</v>
      </c>
      <c r="C14568">
        <v>4</v>
      </c>
      <c r="D14568">
        <v>10</v>
      </c>
      <c r="E14568" t="s">
        <v>22194</v>
      </c>
      <c r="F14568" s="1" t="s">
        <v>3205</v>
      </c>
      <c r="G14568" s="1" t="s">
        <v>3863</v>
      </c>
      <c r="H14568" s="1" t="s">
        <v>3206</v>
      </c>
      <c r="I14568" t="s">
        <v>19304</v>
      </c>
      <c r="J14568" t="s">
        <v>23</v>
      </c>
      <c r="K14568">
        <v>772.2</v>
      </c>
      <c r="L14568">
        <v>52360</v>
      </c>
      <c r="M14568">
        <v>67.81</v>
      </c>
      <c r="N14568" t="s">
        <v>9311</v>
      </c>
      <c r="O14568" t="s">
        <v>9520</v>
      </c>
      <c r="P14568">
        <v>0</v>
      </c>
      <c r="Q14568">
        <v>0</v>
      </c>
      <c r="R14568">
        <v>2</v>
      </c>
    </row>
    <row r="14569" spans="1:18" x14ac:dyDescent="0.25">
      <c r="A14569" t="s">
        <v>22391</v>
      </c>
      <c r="B14569">
        <v>2020</v>
      </c>
      <c r="C14569">
        <v>4</v>
      </c>
      <c r="D14569">
        <v>13</v>
      </c>
      <c r="E14569" t="s">
        <v>22194</v>
      </c>
      <c r="F14569" s="1" t="s">
        <v>3205</v>
      </c>
      <c r="G14569" s="1" t="s">
        <v>3863</v>
      </c>
      <c r="H14569" s="1" t="s">
        <v>3206</v>
      </c>
      <c r="I14569" t="s">
        <v>19304</v>
      </c>
      <c r="J14569" t="s">
        <v>23</v>
      </c>
      <c r="K14569">
        <v>1287</v>
      </c>
      <c r="L14569">
        <v>86836</v>
      </c>
      <c r="M14569">
        <v>67.47</v>
      </c>
      <c r="N14569" t="s">
        <v>9311</v>
      </c>
      <c r="O14569" t="s">
        <v>9520</v>
      </c>
      <c r="P14569">
        <v>0</v>
      </c>
      <c r="Q14569">
        <v>0</v>
      </c>
      <c r="R14569">
        <v>2</v>
      </c>
    </row>
    <row r="14570" spans="1:18" x14ac:dyDescent="0.25">
      <c r="A14570" t="s">
        <v>22705</v>
      </c>
      <c r="B14570">
        <v>2020</v>
      </c>
      <c r="C14570">
        <v>4</v>
      </c>
      <c r="D14570">
        <v>17</v>
      </c>
      <c r="E14570" t="s">
        <v>22194</v>
      </c>
      <c r="F14570" s="1" t="s">
        <v>3205</v>
      </c>
      <c r="G14570" s="1" t="s">
        <v>3863</v>
      </c>
      <c r="H14570" s="1" t="s">
        <v>3206</v>
      </c>
      <c r="I14570" t="s">
        <v>19304</v>
      </c>
      <c r="J14570" t="s">
        <v>23</v>
      </c>
      <c r="K14570">
        <v>11325.6</v>
      </c>
      <c r="L14570">
        <v>751808.3</v>
      </c>
      <c r="M14570">
        <v>66.38</v>
      </c>
      <c r="N14570" t="s">
        <v>9311</v>
      </c>
      <c r="O14570" t="s">
        <v>9520</v>
      </c>
      <c r="P14570">
        <v>0</v>
      </c>
      <c r="Q14570">
        <v>0</v>
      </c>
      <c r="R14570">
        <v>2</v>
      </c>
    </row>
    <row r="14571" spans="1:18" x14ac:dyDescent="0.25">
      <c r="A14571" t="s">
        <v>22197</v>
      </c>
      <c r="B14571">
        <v>2020</v>
      </c>
      <c r="C14571">
        <v>5</v>
      </c>
      <c r="D14571">
        <v>8</v>
      </c>
      <c r="E14571" t="s">
        <v>22194</v>
      </c>
      <c r="F14571" s="1" t="s">
        <v>3205</v>
      </c>
      <c r="G14571" s="1" t="s">
        <v>3863</v>
      </c>
      <c r="H14571" s="1" t="s">
        <v>3206</v>
      </c>
      <c r="I14571" t="s">
        <v>19304</v>
      </c>
      <c r="J14571" t="s">
        <v>23</v>
      </c>
      <c r="K14571">
        <v>4375.8</v>
      </c>
      <c r="L14571">
        <v>310051.09999999998</v>
      </c>
      <c r="M14571">
        <v>70.86</v>
      </c>
      <c r="N14571" t="s">
        <v>9311</v>
      </c>
      <c r="O14571" t="s">
        <v>9520</v>
      </c>
      <c r="P14571">
        <v>0</v>
      </c>
      <c r="Q14571">
        <v>0</v>
      </c>
      <c r="R14571">
        <v>2</v>
      </c>
    </row>
    <row r="14572" spans="1:18" x14ac:dyDescent="0.25">
      <c r="A14572" t="s">
        <v>22734</v>
      </c>
      <c r="B14572">
        <v>2020</v>
      </c>
      <c r="C14572">
        <v>5</v>
      </c>
      <c r="D14572">
        <v>13</v>
      </c>
      <c r="E14572" t="s">
        <v>22194</v>
      </c>
      <c r="F14572" s="1" t="s">
        <v>3205</v>
      </c>
      <c r="G14572" s="1" t="s">
        <v>3863</v>
      </c>
      <c r="H14572" s="1" t="s">
        <v>3206</v>
      </c>
      <c r="I14572" t="s">
        <v>19304</v>
      </c>
      <c r="J14572" t="s">
        <v>23</v>
      </c>
      <c r="K14572">
        <v>8494.2000000000007</v>
      </c>
      <c r="L14572">
        <v>570569.4</v>
      </c>
      <c r="M14572">
        <v>67.17</v>
      </c>
      <c r="N14572" t="s">
        <v>9311</v>
      </c>
      <c r="O14572" t="s">
        <v>9520</v>
      </c>
      <c r="P14572">
        <v>0</v>
      </c>
      <c r="Q14572">
        <v>0</v>
      </c>
      <c r="R14572">
        <v>2</v>
      </c>
    </row>
    <row r="14573" spans="1:18" x14ac:dyDescent="0.25">
      <c r="A14573" t="s">
        <v>22764</v>
      </c>
      <c r="B14573">
        <v>2020</v>
      </c>
      <c r="C14573">
        <v>5</v>
      </c>
      <c r="D14573">
        <v>20</v>
      </c>
      <c r="E14573" t="s">
        <v>22194</v>
      </c>
      <c r="F14573" s="1" t="s">
        <v>3205</v>
      </c>
      <c r="G14573" s="1" t="s">
        <v>3863</v>
      </c>
      <c r="H14573" s="1" t="s">
        <v>3206</v>
      </c>
      <c r="I14573" t="s">
        <v>19304</v>
      </c>
      <c r="J14573" t="s">
        <v>23</v>
      </c>
      <c r="K14573">
        <v>2059.1999999999998</v>
      </c>
      <c r="L14573">
        <v>137618</v>
      </c>
      <c r="M14573">
        <v>66.83</v>
      </c>
      <c r="N14573" t="s">
        <v>9311</v>
      </c>
      <c r="O14573" t="s">
        <v>9520</v>
      </c>
      <c r="P14573">
        <v>0</v>
      </c>
      <c r="Q14573">
        <v>0</v>
      </c>
      <c r="R14573">
        <v>2</v>
      </c>
    </row>
    <row r="14574" spans="1:18" x14ac:dyDescent="0.25">
      <c r="A14574" t="s">
        <v>22765</v>
      </c>
      <c r="B14574">
        <v>2020</v>
      </c>
      <c r="C14574">
        <v>5</v>
      </c>
      <c r="D14574">
        <v>25</v>
      </c>
      <c r="E14574" t="s">
        <v>22194</v>
      </c>
      <c r="F14574" s="1" t="s">
        <v>3205</v>
      </c>
      <c r="G14574" s="1" t="s">
        <v>3863</v>
      </c>
      <c r="H14574" s="1" t="s">
        <v>3206</v>
      </c>
      <c r="I14574" t="s">
        <v>19304</v>
      </c>
      <c r="J14574" t="s">
        <v>23</v>
      </c>
      <c r="K14574">
        <v>6949.8</v>
      </c>
      <c r="L14574">
        <v>464175.99</v>
      </c>
      <c r="M14574">
        <v>66.790000000000006</v>
      </c>
      <c r="N14574" t="s">
        <v>9311</v>
      </c>
      <c r="O14574" t="s">
        <v>9520</v>
      </c>
      <c r="P14574">
        <v>0</v>
      </c>
      <c r="Q14574">
        <v>0</v>
      </c>
      <c r="R14574">
        <v>2</v>
      </c>
    </row>
    <row r="14575" spans="1:18" x14ac:dyDescent="0.25">
      <c r="A14575" t="s">
        <v>22766</v>
      </c>
      <c r="B14575">
        <v>2020</v>
      </c>
      <c r="C14575">
        <v>4</v>
      </c>
      <c r="D14575">
        <v>19</v>
      </c>
      <c r="E14575" t="s">
        <v>22281</v>
      </c>
      <c r="F14575" s="1" t="s">
        <v>3205</v>
      </c>
      <c r="G14575" s="1" t="s">
        <v>3863</v>
      </c>
      <c r="H14575" s="1" t="s">
        <v>3206</v>
      </c>
      <c r="I14575" t="s">
        <v>19157</v>
      </c>
      <c r="J14575" t="s">
        <v>23</v>
      </c>
      <c r="K14575">
        <v>9009</v>
      </c>
      <c r="L14575">
        <v>602684</v>
      </c>
      <c r="M14575">
        <v>66.900000000000006</v>
      </c>
      <c r="N14575" t="s">
        <v>9311</v>
      </c>
      <c r="O14575" t="s">
        <v>9520</v>
      </c>
      <c r="P14575">
        <v>0</v>
      </c>
      <c r="Q14575">
        <v>0</v>
      </c>
      <c r="R14575">
        <v>2</v>
      </c>
    </row>
    <row r="14576" spans="1:18" x14ac:dyDescent="0.25">
      <c r="A14576" t="s">
        <v>22767</v>
      </c>
      <c r="B14576">
        <v>2020</v>
      </c>
      <c r="C14576">
        <v>5</v>
      </c>
      <c r="D14576">
        <v>21</v>
      </c>
      <c r="E14576" t="s">
        <v>22281</v>
      </c>
      <c r="F14576" s="1" t="s">
        <v>3205</v>
      </c>
      <c r="G14576" s="1" t="s">
        <v>3863</v>
      </c>
      <c r="H14576" s="1" t="s">
        <v>3206</v>
      </c>
      <c r="I14576" t="s">
        <v>19157</v>
      </c>
      <c r="J14576" t="s">
        <v>23</v>
      </c>
      <c r="K14576">
        <v>2059.1999999999998</v>
      </c>
      <c r="L14576">
        <v>138176.39000000001</v>
      </c>
      <c r="M14576">
        <v>67.099999999999994</v>
      </c>
      <c r="N14576" t="s">
        <v>9311</v>
      </c>
      <c r="O14576" t="s">
        <v>9520</v>
      </c>
      <c r="P14576">
        <v>0</v>
      </c>
      <c r="Q14576">
        <v>0</v>
      </c>
      <c r="R14576">
        <v>2</v>
      </c>
    </row>
    <row r="14577" spans="1:18" x14ac:dyDescent="0.25">
      <c r="A14577" t="s">
        <v>22768</v>
      </c>
      <c r="B14577">
        <v>2020</v>
      </c>
      <c r="C14577">
        <v>5</v>
      </c>
      <c r="D14577">
        <v>23</v>
      </c>
      <c r="E14577" t="s">
        <v>22281</v>
      </c>
      <c r="F14577" s="1" t="s">
        <v>3205</v>
      </c>
      <c r="G14577" s="1" t="s">
        <v>3863</v>
      </c>
      <c r="H14577" s="1" t="s">
        <v>3206</v>
      </c>
      <c r="I14577" t="s">
        <v>19157</v>
      </c>
      <c r="J14577" t="s">
        <v>23</v>
      </c>
      <c r="K14577">
        <v>2316.6</v>
      </c>
      <c r="L14577">
        <v>155395.70000000001</v>
      </c>
      <c r="M14577">
        <v>67.08</v>
      </c>
      <c r="N14577" t="s">
        <v>9311</v>
      </c>
      <c r="O14577" t="s">
        <v>9520</v>
      </c>
      <c r="P14577">
        <v>0</v>
      </c>
      <c r="Q14577">
        <v>0</v>
      </c>
      <c r="R14577">
        <v>2</v>
      </c>
    </row>
    <row r="14578" spans="1:18" x14ac:dyDescent="0.25">
      <c r="A14578" t="s">
        <v>22448</v>
      </c>
      <c r="B14578">
        <v>2020</v>
      </c>
      <c r="C14578">
        <v>1</v>
      </c>
      <c r="D14578">
        <v>3</v>
      </c>
      <c r="E14578" t="s">
        <v>22194</v>
      </c>
      <c r="F14578" s="1" t="s">
        <v>3205</v>
      </c>
      <c r="G14578" s="1" t="s">
        <v>3863</v>
      </c>
      <c r="H14578" s="1" t="s">
        <v>3206</v>
      </c>
      <c r="I14578" t="s">
        <v>19424</v>
      </c>
      <c r="J14578" t="s">
        <v>23</v>
      </c>
      <c r="K14578">
        <v>306</v>
      </c>
      <c r="L14578">
        <v>19459.650000000001</v>
      </c>
      <c r="M14578">
        <v>63.59</v>
      </c>
      <c r="N14578" t="s">
        <v>9312</v>
      </c>
      <c r="O14578" t="s">
        <v>9644</v>
      </c>
      <c r="P14578">
        <v>0</v>
      </c>
      <c r="Q14578">
        <v>0</v>
      </c>
      <c r="R14578">
        <v>1</v>
      </c>
    </row>
    <row r="14579" spans="1:18" x14ac:dyDescent="0.25">
      <c r="A14579" t="s">
        <v>22642</v>
      </c>
      <c r="B14579">
        <v>2020</v>
      </c>
      <c r="C14579">
        <v>2</v>
      </c>
      <c r="D14579">
        <v>3</v>
      </c>
      <c r="E14579" t="s">
        <v>22194</v>
      </c>
      <c r="F14579" s="1" t="s">
        <v>3205</v>
      </c>
      <c r="G14579" s="1" t="s">
        <v>3863</v>
      </c>
      <c r="H14579" s="1" t="s">
        <v>3206</v>
      </c>
      <c r="I14579" t="s">
        <v>19424</v>
      </c>
      <c r="J14579" t="s">
        <v>23</v>
      </c>
      <c r="K14579">
        <v>2448</v>
      </c>
      <c r="L14579">
        <v>158796</v>
      </c>
      <c r="M14579">
        <v>64.87</v>
      </c>
      <c r="N14579" t="s">
        <v>9312</v>
      </c>
      <c r="O14579" t="s">
        <v>9644</v>
      </c>
      <c r="P14579">
        <v>0</v>
      </c>
      <c r="Q14579">
        <v>0</v>
      </c>
      <c r="R14579">
        <v>1</v>
      </c>
    </row>
    <row r="14580" spans="1:18" x14ac:dyDescent="0.25">
      <c r="A14580" t="s">
        <v>22502</v>
      </c>
      <c r="B14580">
        <v>2020</v>
      </c>
      <c r="C14580">
        <v>3</v>
      </c>
      <c r="D14580">
        <v>19</v>
      </c>
      <c r="E14580" t="s">
        <v>22194</v>
      </c>
      <c r="F14580" s="1" t="s">
        <v>3205</v>
      </c>
      <c r="G14580" s="1" t="s">
        <v>3863</v>
      </c>
      <c r="H14580" s="1" t="s">
        <v>3206</v>
      </c>
      <c r="I14580" t="s">
        <v>20104</v>
      </c>
      <c r="J14580" t="s">
        <v>23</v>
      </c>
      <c r="K14580">
        <v>918</v>
      </c>
      <c r="L14580">
        <v>59230.080000000002</v>
      </c>
      <c r="M14580">
        <v>64.52</v>
      </c>
      <c r="N14580" t="s">
        <v>9312</v>
      </c>
      <c r="O14580" t="s">
        <v>9644</v>
      </c>
      <c r="P14580">
        <v>0</v>
      </c>
      <c r="Q14580">
        <v>0</v>
      </c>
      <c r="R14580">
        <v>1</v>
      </c>
    </row>
    <row r="14581" spans="1:18" x14ac:dyDescent="0.25">
      <c r="A14581" t="s">
        <v>22410</v>
      </c>
      <c r="B14581">
        <v>2020</v>
      </c>
      <c r="C14581">
        <v>1</v>
      </c>
      <c r="D14581">
        <v>23</v>
      </c>
      <c r="E14581" t="s">
        <v>22194</v>
      </c>
      <c r="F14581" s="1" t="s">
        <v>3205</v>
      </c>
      <c r="G14581" s="1" t="s">
        <v>3863</v>
      </c>
      <c r="H14581" s="1" t="s">
        <v>3206</v>
      </c>
      <c r="I14581" t="s">
        <v>19323</v>
      </c>
      <c r="J14581" t="s">
        <v>23</v>
      </c>
      <c r="K14581">
        <v>306</v>
      </c>
      <c r="L14581">
        <v>19926.21</v>
      </c>
      <c r="M14581">
        <v>65.12</v>
      </c>
      <c r="N14581" t="s">
        <v>9312</v>
      </c>
      <c r="O14581" t="s">
        <v>9644</v>
      </c>
      <c r="P14581">
        <v>0</v>
      </c>
      <c r="Q14581">
        <v>0</v>
      </c>
      <c r="R14581">
        <v>1</v>
      </c>
    </row>
    <row r="14582" spans="1:18" x14ac:dyDescent="0.25">
      <c r="A14582" t="s">
        <v>22770</v>
      </c>
      <c r="B14582">
        <v>2020</v>
      </c>
      <c r="C14582">
        <v>2</v>
      </c>
      <c r="D14582">
        <v>6</v>
      </c>
      <c r="E14582" t="s">
        <v>22194</v>
      </c>
      <c r="F14582" s="1" t="s">
        <v>3205</v>
      </c>
      <c r="G14582" s="1" t="s">
        <v>3863</v>
      </c>
      <c r="H14582" s="1" t="s">
        <v>3206</v>
      </c>
      <c r="I14582" t="s">
        <v>19323</v>
      </c>
      <c r="J14582" t="s">
        <v>23</v>
      </c>
      <c r="K14582">
        <v>3060</v>
      </c>
      <c r="L14582">
        <v>199980</v>
      </c>
      <c r="M14582">
        <v>65.349999999999994</v>
      </c>
      <c r="N14582" t="s">
        <v>9312</v>
      </c>
      <c r="O14582" t="s">
        <v>9644</v>
      </c>
      <c r="P14582">
        <v>0</v>
      </c>
      <c r="Q14582">
        <v>0</v>
      </c>
      <c r="R14582">
        <v>1</v>
      </c>
    </row>
    <row r="14583" spans="1:18" x14ac:dyDescent="0.25">
      <c r="A14583" t="s">
        <v>22772</v>
      </c>
      <c r="B14583">
        <v>2020</v>
      </c>
      <c r="C14583">
        <v>2</v>
      </c>
      <c r="D14583">
        <v>21</v>
      </c>
      <c r="E14583" t="s">
        <v>22194</v>
      </c>
      <c r="F14583" s="1" t="s">
        <v>3205</v>
      </c>
      <c r="G14583" s="1" t="s">
        <v>3863</v>
      </c>
      <c r="H14583" s="1" t="s">
        <v>3206</v>
      </c>
      <c r="I14583" t="s">
        <v>19323</v>
      </c>
      <c r="J14583" t="s">
        <v>23</v>
      </c>
      <c r="K14583">
        <v>4590</v>
      </c>
      <c r="L14583">
        <v>303592.2</v>
      </c>
      <c r="M14583">
        <v>66.14</v>
      </c>
      <c r="N14583" t="s">
        <v>9312</v>
      </c>
      <c r="O14583" t="s">
        <v>9644</v>
      </c>
      <c r="P14583">
        <v>0</v>
      </c>
      <c r="Q14583">
        <v>0</v>
      </c>
      <c r="R14583">
        <v>1</v>
      </c>
    </row>
    <row r="14584" spans="1:18" x14ac:dyDescent="0.25">
      <c r="A14584" t="s">
        <v>22773</v>
      </c>
      <c r="B14584">
        <v>2020</v>
      </c>
      <c r="C14584">
        <v>3</v>
      </c>
      <c r="D14584">
        <v>5</v>
      </c>
      <c r="E14584" t="s">
        <v>22194</v>
      </c>
      <c r="F14584" s="1" t="s">
        <v>3205</v>
      </c>
      <c r="G14584" s="1" t="s">
        <v>3863</v>
      </c>
      <c r="H14584" s="1" t="s">
        <v>3206</v>
      </c>
      <c r="I14584" t="s">
        <v>19323</v>
      </c>
      <c r="J14584" t="s">
        <v>23</v>
      </c>
      <c r="K14584">
        <v>918</v>
      </c>
      <c r="L14584">
        <v>60477.599999999999</v>
      </c>
      <c r="M14584">
        <v>65.88</v>
      </c>
      <c r="N14584" t="s">
        <v>9312</v>
      </c>
      <c r="O14584" t="s">
        <v>9644</v>
      </c>
      <c r="P14584">
        <v>0</v>
      </c>
      <c r="Q14584">
        <v>0</v>
      </c>
      <c r="R14584">
        <v>1</v>
      </c>
    </row>
    <row r="14585" spans="1:18" x14ac:dyDescent="0.25">
      <c r="A14585" t="s">
        <v>22617</v>
      </c>
      <c r="B14585">
        <v>2020</v>
      </c>
      <c r="C14585">
        <v>3</v>
      </c>
      <c r="D14585">
        <v>20</v>
      </c>
      <c r="E14585" t="s">
        <v>22281</v>
      </c>
      <c r="F14585" s="1" t="s">
        <v>3205</v>
      </c>
      <c r="G14585" s="1" t="s">
        <v>3863</v>
      </c>
      <c r="H14585" s="1" t="s">
        <v>3206</v>
      </c>
      <c r="I14585" t="s">
        <v>19323</v>
      </c>
      <c r="J14585" t="s">
        <v>23</v>
      </c>
      <c r="K14585">
        <v>1836</v>
      </c>
      <c r="L14585">
        <v>125649.02</v>
      </c>
      <c r="M14585">
        <v>68.44</v>
      </c>
      <c r="N14585" t="s">
        <v>9312</v>
      </c>
      <c r="O14585" t="s">
        <v>9644</v>
      </c>
      <c r="P14585">
        <v>0</v>
      </c>
      <c r="Q14585">
        <v>0</v>
      </c>
      <c r="R14585">
        <v>1</v>
      </c>
    </row>
    <row r="14586" spans="1:18" x14ac:dyDescent="0.25">
      <c r="A14586" t="s">
        <v>22477</v>
      </c>
      <c r="B14586">
        <v>2020</v>
      </c>
      <c r="C14586">
        <v>6</v>
      </c>
      <c r="D14586">
        <v>23</v>
      </c>
      <c r="E14586" t="s">
        <v>22194</v>
      </c>
      <c r="F14586" s="1" t="s">
        <v>3205</v>
      </c>
      <c r="G14586" s="1" t="s">
        <v>3863</v>
      </c>
      <c r="H14586" s="1" t="s">
        <v>3206</v>
      </c>
      <c r="I14586" t="s">
        <v>19323</v>
      </c>
      <c r="J14586" t="s">
        <v>23</v>
      </c>
      <c r="K14586">
        <v>10098</v>
      </c>
      <c r="L14586">
        <v>683876</v>
      </c>
      <c r="M14586">
        <v>67.72</v>
      </c>
      <c r="N14586" t="s">
        <v>9312</v>
      </c>
      <c r="O14586" t="s">
        <v>9644</v>
      </c>
      <c r="P14586">
        <v>0</v>
      </c>
      <c r="Q14586">
        <v>0</v>
      </c>
      <c r="R14586">
        <v>2</v>
      </c>
    </row>
    <row r="14587" spans="1:18" x14ac:dyDescent="0.25">
      <c r="A14587" t="s">
        <v>22410</v>
      </c>
      <c r="B14587">
        <v>2020</v>
      </c>
      <c r="C14587">
        <v>1</v>
      </c>
      <c r="D14587">
        <v>23</v>
      </c>
      <c r="E14587" t="s">
        <v>22194</v>
      </c>
      <c r="F14587" s="1" t="s">
        <v>3205</v>
      </c>
      <c r="G14587" s="1" t="s">
        <v>3863</v>
      </c>
      <c r="H14587" s="1" t="s">
        <v>3206</v>
      </c>
      <c r="I14587" t="s">
        <v>19301</v>
      </c>
      <c r="J14587" t="s">
        <v>23</v>
      </c>
      <c r="K14587">
        <v>6288.84</v>
      </c>
      <c r="L14587">
        <v>425268.8</v>
      </c>
      <c r="M14587">
        <v>67.62</v>
      </c>
      <c r="N14587" t="s">
        <v>9313</v>
      </c>
      <c r="O14587" t="s">
        <v>9448</v>
      </c>
      <c r="P14587">
        <v>2.823689586550486E-2</v>
      </c>
      <c r="Q14587">
        <v>0</v>
      </c>
      <c r="R14587">
        <v>1</v>
      </c>
    </row>
    <row r="14588" spans="1:18" x14ac:dyDescent="0.25">
      <c r="A14588" t="s">
        <v>22631</v>
      </c>
      <c r="B14588">
        <v>2020</v>
      </c>
      <c r="C14588">
        <v>3</v>
      </c>
      <c r="D14588">
        <v>6</v>
      </c>
      <c r="E14588" t="s">
        <v>22194</v>
      </c>
      <c r="F14588" s="1" t="s">
        <v>3205</v>
      </c>
      <c r="G14588" s="1" t="s">
        <v>3863</v>
      </c>
      <c r="H14588" s="1" t="s">
        <v>3206</v>
      </c>
      <c r="I14588" t="s">
        <v>19301</v>
      </c>
      <c r="J14588" t="s">
        <v>23</v>
      </c>
      <c r="K14588">
        <v>2096.2800000000002</v>
      </c>
      <c r="L14588">
        <v>134030</v>
      </c>
      <c r="M14588">
        <v>63.94</v>
      </c>
      <c r="N14588" t="s">
        <v>9313</v>
      </c>
      <c r="O14588" t="s">
        <v>9448</v>
      </c>
      <c r="P14588">
        <v>2.823689586550486E-2</v>
      </c>
      <c r="Q14588">
        <v>0</v>
      </c>
      <c r="R14588">
        <v>1</v>
      </c>
    </row>
    <row r="14589" spans="1:18" x14ac:dyDescent="0.25">
      <c r="A14589" t="s">
        <v>22414</v>
      </c>
      <c r="B14589">
        <v>2020</v>
      </c>
      <c r="C14589">
        <v>3</v>
      </c>
      <c r="D14589">
        <v>11</v>
      </c>
      <c r="E14589" t="s">
        <v>22194</v>
      </c>
      <c r="F14589" s="1" t="s">
        <v>3205</v>
      </c>
      <c r="G14589" s="1" t="s">
        <v>3863</v>
      </c>
      <c r="H14589" s="1" t="s">
        <v>3206</v>
      </c>
      <c r="I14589" t="s">
        <v>19301</v>
      </c>
      <c r="J14589" t="s">
        <v>23</v>
      </c>
      <c r="K14589">
        <v>2096.2800000000002</v>
      </c>
      <c r="L14589">
        <v>135005</v>
      </c>
      <c r="M14589">
        <v>64.400000000000006</v>
      </c>
      <c r="N14589" t="s">
        <v>9313</v>
      </c>
      <c r="O14589" t="s">
        <v>9448</v>
      </c>
      <c r="P14589">
        <v>2.823689586550486E-2</v>
      </c>
      <c r="Q14589">
        <v>0</v>
      </c>
      <c r="R14589">
        <v>1</v>
      </c>
    </row>
    <row r="14590" spans="1:18" x14ac:dyDescent="0.25">
      <c r="A14590" t="s">
        <v>22728</v>
      </c>
      <c r="B14590">
        <v>2020</v>
      </c>
      <c r="C14590">
        <v>3</v>
      </c>
      <c r="D14590">
        <v>16</v>
      </c>
      <c r="E14590" t="s">
        <v>22194</v>
      </c>
      <c r="F14590" s="1" t="s">
        <v>3205</v>
      </c>
      <c r="G14590" s="1" t="s">
        <v>3863</v>
      </c>
      <c r="H14590" s="1" t="s">
        <v>3206</v>
      </c>
      <c r="I14590" t="s">
        <v>19301</v>
      </c>
      <c r="J14590" t="s">
        <v>23</v>
      </c>
      <c r="K14590">
        <v>10015.56</v>
      </c>
      <c r="L14590">
        <v>645385</v>
      </c>
      <c r="M14590">
        <v>64.44</v>
      </c>
      <c r="N14590" t="s">
        <v>9313</v>
      </c>
      <c r="O14590" t="s">
        <v>9448</v>
      </c>
      <c r="P14590">
        <v>2.823689586550486E-2</v>
      </c>
      <c r="Q14590">
        <v>0</v>
      </c>
      <c r="R14590">
        <v>1</v>
      </c>
    </row>
    <row r="14591" spans="1:18" x14ac:dyDescent="0.25">
      <c r="A14591" t="s">
        <v>22473</v>
      </c>
      <c r="B14591">
        <v>2020</v>
      </c>
      <c r="C14591">
        <v>3</v>
      </c>
      <c r="D14591">
        <v>18</v>
      </c>
      <c r="E14591" t="s">
        <v>22194</v>
      </c>
      <c r="F14591" s="1" t="s">
        <v>3205</v>
      </c>
      <c r="G14591" s="1" t="s">
        <v>3863</v>
      </c>
      <c r="H14591" s="1" t="s">
        <v>3206</v>
      </c>
      <c r="I14591" t="s">
        <v>19301</v>
      </c>
      <c r="J14591" t="s">
        <v>23</v>
      </c>
      <c r="K14591">
        <v>8850.9599999999991</v>
      </c>
      <c r="L14591">
        <v>580905</v>
      </c>
      <c r="M14591">
        <v>65.63</v>
      </c>
      <c r="N14591" t="s">
        <v>9313</v>
      </c>
      <c r="O14591" t="s">
        <v>9448</v>
      </c>
      <c r="P14591">
        <v>2.823689586550486E-2</v>
      </c>
      <c r="Q14591">
        <v>0</v>
      </c>
      <c r="R14591">
        <v>1</v>
      </c>
    </row>
    <row r="14592" spans="1:18" x14ac:dyDescent="0.25">
      <c r="A14592" t="s">
        <v>22502</v>
      </c>
      <c r="B14592">
        <v>2020</v>
      </c>
      <c r="C14592">
        <v>3</v>
      </c>
      <c r="D14592">
        <v>19</v>
      </c>
      <c r="E14592" t="s">
        <v>22194</v>
      </c>
      <c r="F14592" s="1" t="s">
        <v>3205</v>
      </c>
      <c r="G14592" s="1" t="s">
        <v>3863</v>
      </c>
      <c r="H14592" s="1" t="s">
        <v>3206</v>
      </c>
      <c r="I14592" t="s">
        <v>19301</v>
      </c>
      <c r="J14592" t="s">
        <v>23</v>
      </c>
      <c r="K14592">
        <v>2795.04</v>
      </c>
      <c r="L14592">
        <v>183170</v>
      </c>
      <c r="M14592">
        <v>65.53</v>
      </c>
      <c r="N14592" t="s">
        <v>9313</v>
      </c>
      <c r="O14592" t="s">
        <v>9448</v>
      </c>
      <c r="P14592">
        <v>2.823689586550486E-2</v>
      </c>
      <c r="Q14592">
        <v>0</v>
      </c>
      <c r="R14592">
        <v>1</v>
      </c>
    </row>
    <row r="14593" spans="1:18" x14ac:dyDescent="0.25">
      <c r="A14593" t="s">
        <v>22503</v>
      </c>
      <c r="B14593">
        <v>2020</v>
      </c>
      <c r="C14593">
        <v>3</v>
      </c>
      <c r="D14593">
        <v>20</v>
      </c>
      <c r="E14593" t="s">
        <v>22194</v>
      </c>
      <c r="F14593" s="1" t="s">
        <v>3205</v>
      </c>
      <c r="G14593" s="1" t="s">
        <v>3863</v>
      </c>
      <c r="H14593" s="1" t="s">
        <v>3206</v>
      </c>
      <c r="I14593" t="s">
        <v>19301</v>
      </c>
      <c r="J14593" t="s">
        <v>23</v>
      </c>
      <c r="K14593">
        <v>5124.24</v>
      </c>
      <c r="L14593">
        <v>335725</v>
      </c>
      <c r="M14593">
        <v>65.52</v>
      </c>
      <c r="N14593" t="s">
        <v>9313</v>
      </c>
      <c r="O14593" t="s">
        <v>9448</v>
      </c>
      <c r="P14593">
        <v>2.823689586550486E-2</v>
      </c>
      <c r="Q14593">
        <v>0</v>
      </c>
      <c r="R14593">
        <v>1</v>
      </c>
    </row>
    <row r="14594" spans="1:18" x14ac:dyDescent="0.25">
      <c r="A14594" t="s">
        <v>22474</v>
      </c>
      <c r="B14594">
        <v>2020</v>
      </c>
      <c r="C14594">
        <v>3</v>
      </c>
      <c r="D14594">
        <v>21</v>
      </c>
      <c r="E14594" t="s">
        <v>22194</v>
      </c>
      <c r="F14594" s="1" t="s">
        <v>3205</v>
      </c>
      <c r="G14594" s="1" t="s">
        <v>3863</v>
      </c>
      <c r="H14594" s="1" t="s">
        <v>3206</v>
      </c>
      <c r="I14594" t="s">
        <v>19301</v>
      </c>
      <c r="J14594" t="s">
        <v>23</v>
      </c>
      <c r="K14594">
        <v>10015.56</v>
      </c>
      <c r="L14594">
        <v>658370.97</v>
      </c>
      <c r="M14594">
        <v>65.73</v>
      </c>
      <c r="N14594" t="s">
        <v>9313</v>
      </c>
      <c r="O14594" t="s">
        <v>9448</v>
      </c>
      <c r="P14594">
        <v>2.823689586550486E-2</v>
      </c>
      <c r="Q14594">
        <v>0</v>
      </c>
      <c r="R14594">
        <v>1</v>
      </c>
    </row>
    <row r="14595" spans="1:18" x14ac:dyDescent="0.25">
      <c r="A14595" t="s">
        <v>22678</v>
      </c>
      <c r="B14595">
        <v>2020</v>
      </c>
      <c r="C14595">
        <v>3</v>
      </c>
      <c r="D14595">
        <v>24</v>
      </c>
      <c r="E14595" t="s">
        <v>22194</v>
      </c>
      <c r="F14595" s="1" t="s">
        <v>3205</v>
      </c>
      <c r="G14595" s="1" t="s">
        <v>3863</v>
      </c>
      <c r="H14595" s="1" t="s">
        <v>3206</v>
      </c>
      <c r="I14595" t="s">
        <v>19301</v>
      </c>
      <c r="J14595" t="s">
        <v>23</v>
      </c>
      <c r="K14595">
        <v>1397.52</v>
      </c>
      <c r="L14595">
        <v>76754.28</v>
      </c>
      <c r="M14595">
        <v>54.92</v>
      </c>
      <c r="N14595" t="s">
        <v>9313</v>
      </c>
      <c r="O14595" t="s">
        <v>9448</v>
      </c>
      <c r="P14595">
        <v>2.823689586550486E-2</v>
      </c>
      <c r="Q14595">
        <v>0</v>
      </c>
      <c r="R14595">
        <v>1</v>
      </c>
    </row>
    <row r="14596" spans="1:18" x14ac:dyDescent="0.25">
      <c r="A14596" t="s">
        <v>22774</v>
      </c>
      <c r="B14596">
        <v>2020</v>
      </c>
      <c r="C14596">
        <v>3</v>
      </c>
      <c r="D14596">
        <v>27</v>
      </c>
      <c r="E14596" t="s">
        <v>22194</v>
      </c>
      <c r="F14596" s="1" t="s">
        <v>3205</v>
      </c>
      <c r="G14596" s="1" t="s">
        <v>3863</v>
      </c>
      <c r="H14596" s="1" t="s">
        <v>3206</v>
      </c>
      <c r="I14596" t="s">
        <v>19301</v>
      </c>
      <c r="J14596" t="s">
        <v>23</v>
      </c>
      <c r="K14596">
        <v>13276.44</v>
      </c>
      <c r="L14596">
        <v>921188</v>
      </c>
      <c r="M14596">
        <v>69.39</v>
      </c>
      <c r="N14596" t="s">
        <v>9313</v>
      </c>
      <c r="O14596" t="s">
        <v>9448</v>
      </c>
      <c r="P14596">
        <v>2.823689586550486E-2</v>
      </c>
      <c r="Q14596">
        <v>0</v>
      </c>
      <c r="R14596">
        <v>1</v>
      </c>
    </row>
    <row r="14597" spans="1:18" x14ac:dyDescent="0.25">
      <c r="A14597" t="s">
        <v>22775</v>
      </c>
      <c r="B14597">
        <v>2020</v>
      </c>
      <c r="C14597">
        <v>4</v>
      </c>
      <c r="D14597">
        <v>11</v>
      </c>
      <c r="E14597" t="s">
        <v>22194</v>
      </c>
      <c r="F14597" s="1" t="s">
        <v>3205</v>
      </c>
      <c r="G14597" s="1" t="s">
        <v>3863</v>
      </c>
      <c r="H14597" s="1" t="s">
        <v>3206</v>
      </c>
      <c r="I14597" t="s">
        <v>19301</v>
      </c>
      <c r="J14597" t="s">
        <v>23</v>
      </c>
      <c r="K14597">
        <v>5823</v>
      </c>
      <c r="L14597">
        <v>380268.56</v>
      </c>
      <c r="M14597">
        <v>65.3</v>
      </c>
      <c r="N14597" t="s">
        <v>9313</v>
      </c>
      <c r="O14597" t="s">
        <v>9448</v>
      </c>
      <c r="P14597">
        <v>2.823689586550486E-2</v>
      </c>
      <c r="Q14597">
        <v>0</v>
      </c>
      <c r="R14597">
        <v>2</v>
      </c>
    </row>
    <row r="14598" spans="1:18" x14ac:dyDescent="0.25">
      <c r="A14598" t="s">
        <v>22776</v>
      </c>
      <c r="B14598">
        <v>2020</v>
      </c>
      <c r="C14598">
        <v>4</v>
      </c>
      <c r="D14598">
        <v>18</v>
      </c>
      <c r="E14598" t="s">
        <v>22194</v>
      </c>
      <c r="F14598" s="1" t="s">
        <v>3205</v>
      </c>
      <c r="G14598" s="1" t="s">
        <v>3863</v>
      </c>
      <c r="H14598" s="1" t="s">
        <v>3206</v>
      </c>
      <c r="I14598" t="s">
        <v>19301</v>
      </c>
      <c r="J14598" t="s">
        <v>23</v>
      </c>
      <c r="K14598">
        <v>10947.24</v>
      </c>
      <c r="L14598">
        <v>744001.5</v>
      </c>
      <c r="M14598">
        <v>67.959999999999994</v>
      </c>
      <c r="N14598" t="s">
        <v>9313</v>
      </c>
      <c r="O14598" t="s">
        <v>9448</v>
      </c>
      <c r="P14598">
        <v>2.823689586550486E-2</v>
      </c>
      <c r="Q14598">
        <v>0</v>
      </c>
      <c r="R14598">
        <v>2</v>
      </c>
    </row>
    <row r="14599" spans="1:18" x14ac:dyDescent="0.25">
      <c r="A14599" t="s">
        <v>22778</v>
      </c>
      <c r="B14599">
        <v>2020</v>
      </c>
      <c r="C14599">
        <v>4</v>
      </c>
      <c r="D14599">
        <v>23</v>
      </c>
      <c r="E14599" t="s">
        <v>22194</v>
      </c>
      <c r="F14599" s="1" t="s">
        <v>3205</v>
      </c>
      <c r="G14599" s="1" t="s">
        <v>3863</v>
      </c>
      <c r="H14599" s="1" t="s">
        <v>3206</v>
      </c>
      <c r="I14599" t="s">
        <v>19301</v>
      </c>
      <c r="J14599" t="s">
        <v>23</v>
      </c>
      <c r="K14599">
        <v>19798.2</v>
      </c>
      <c r="L14599">
        <v>1352326.2</v>
      </c>
      <c r="M14599">
        <v>68.31</v>
      </c>
      <c r="N14599" t="s">
        <v>9313</v>
      </c>
      <c r="O14599" t="s">
        <v>9448</v>
      </c>
      <c r="P14599">
        <v>2.823689586550486E-2</v>
      </c>
      <c r="Q14599">
        <v>0</v>
      </c>
      <c r="R14599">
        <v>2</v>
      </c>
    </row>
    <row r="14600" spans="1:18" x14ac:dyDescent="0.25">
      <c r="A14600" t="s">
        <v>22779</v>
      </c>
      <c r="B14600">
        <v>2020</v>
      </c>
      <c r="C14600">
        <v>4</v>
      </c>
      <c r="D14600">
        <v>23</v>
      </c>
      <c r="E14600" t="s">
        <v>22194</v>
      </c>
      <c r="F14600" s="1" t="s">
        <v>3205</v>
      </c>
      <c r="G14600" s="1" t="s">
        <v>3863</v>
      </c>
      <c r="H14600" s="1" t="s">
        <v>3206</v>
      </c>
      <c r="I14600" t="s">
        <v>19301</v>
      </c>
      <c r="J14600" t="s">
        <v>23</v>
      </c>
      <c r="K14600">
        <v>17236.080000000002</v>
      </c>
      <c r="L14600">
        <v>1174519.6000000001</v>
      </c>
      <c r="M14600">
        <v>68.14</v>
      </c>
      <c r="N14600" t="s">
        <v>9313</v>
      </c>
      <c r="O14600" t="s">
        <v>9448</v>
      </c>
      <c r="P14600">
        <v>2.823689586550486E-2</v>
      </c>
      <c r="Q14600">
        <v>0</v>
      </c>
      <c r="R14600">
        <v>2</v>
      </c>
    </row>
    <row r="14601" spans="1:18" x14ac:dyDescent="0.25">
      <c r="A14601" t="s">
        <v>22458</v>
      </c>
      <c r="B14601">
        <v>2020</v>
      </c>
      <c r="C14601">
        <v>4</v>
      </c>
      <c r="D14601">
        <v>28</v>
      </c>
      <c r="E14601" t="s">
        <v>22194</v>
      </c>
      <c r="F14601" s="1" t="s">
        <v>3205</v>
      </c>
      <c r="G14601" s="1" t="s">
        <v>3863</v>
      </c>
      <c r="H14601" s="1" t="s">
        <v>3206</v>
      </c>
      <c r="I14601" t="s">
        <v>19301</v>
      </c>
      <c r="J14601" t="s">
        <v>23</v>
      </c>
      <c r="K14601">
        <v>12111.84</v>
      </c>
      <c r="L14601">
        <v>827251.6</v>
      </c>
      <c r="M14601">
        <v>68.3</v>
      </c>
      <c r="N14601" t="s">
        <v>9313</v>
      </c>
      <c r="O14601" t="s">
        <v>9448</v>
      </c>
      <c r="P14601">
        <v>2.823689586550486E-2</v>
      </c>
      <c r="Q14601">
        <v>0</v>
      </c>
      <c r="R14601">
        <v>2</v>
      </c>
    </row>
    <row r="14602" spans="1:18" x14ac:dyDescent="0.25">
      <c r="A14602" t="s">
        <v>22780</v>
      </c>
      <c r="B14602">
        <v>2020</v>
      </c>
      <c r="C14602">
        <v>6</v>
      </c>
      <c r="D14602">
        <v>3</v>
      </c>
      <c r="E14602" t="s">
        <v>22194</v>
      </c>
      <c r="F14602" s="1" t="s">
        <v>3205</v>
      </c>
      <c r="G14602" s="1" t="s">
        <v>3863</v>
      </c>
      <c r="H14602" s="1" t="s">
        <v>3206</v>
      </c>
      <c r="I14602" t="s">
        <v>19301</v>
      </c>
      <c r="J14602" t="s">
        <v>23</v>
      </c>
      <c r="K14602">
        <v>12723.254999999999</v>
      </c>
      <c r="L14602">
        <v>870060</v>
      </c>
      <c r="M14602">
        <v>68.38</v>
      </c>
      <c r="N14602" t="s">
        <v>9313</v>
      </c>
      <c r="O14602" t="s">
        <v>9448</v>
      </c>
      <c r="P14602">
        <v>2.823689586550486E-2</v>
      </c>
      <c r="Q14602">
        <v>0</v>
      </c>
      <c r="R14602">
        <v>2</v>
      </c>
    </row>
    <row r="14603" spans="1:18" x14ac:dyDescent="0.25">
      <c r="A14603" t="s">
        <v>22339</v>
      </c>
      <c r="B14603">
        <v>2020</v>
      </c>
      <c r="C14603">
        <v>6</v>
      </c>
      <c r="D14603">
        <v>19</v>
      </c>
      <c r="E14603" t="s">
        <v>22194</v>
      </c>
      <c r="F14603" s="1" t="s">
        <v>3205</v>
      </c>
      <c r="G14603" s="1" t="s">
        <v>3863</v>
      </c>
      <c r="H14603" s="1" t="s">
        <v>3206</v>
      </c>
      <c r="I14603" t="s">
        <v>19301</v>
      </c>
      <c r="J14603" t="s">
        <v>23</v>
      </c>
      <c r="K14603">
        <v>3687.9</v>
      </c>
      <c r="L14603">
        <v>250920</v>
      </c>
      <c r="M14603">
        <v>68.040000000000006</v>
      </c>
      <c r="N14603" t="s">
        <v>9313</v>
      </c>
      <c r="O14603" t="s">
        <v>9448</v>
      </c>
      <c r="P14603">
        <v>2.823689586550486E-2</v>
      </c>
      <c r="Q14603">
        <v>0</v>
      </c>
      <c r="R14603">
        <v>2</v>
      </c>
    </row>
    <row r="14604" spans="1:18" x14ac:dyDescent="0.25">
      <c r="A14604" t="s">
        <v>22340</v>
      </c>
      <c r="B14604">
        <v>2020</v>
      </c>
      <c r="C14604">
        <v>6</v>
      </c>
      <c r="D14604">
        <v>25</v>
      </c>
      <c r="E14604" t="s">
        <v>22194</v>
      </c>
      <c r="F14604" s="1" t="s">
        <v>3205</v>
      </c>
      <c r="G14604" s="1" t="s">
        <v>3863</v>
      </c>
      <c r="H14604" s="1" t="s">
        <v>3206</v>
      </c>
      <c r="I14604" t="s">
        <v>19301</v>
      </c>
      <c r="J14604" t="s">
        <v>23</v>
      </c>
      <c r="K14604">
        <v>2028.345</v>
      </c>
      <c r="L14604">
        <v>139128</v>
      </c>
      <c r="M14604">
        <v>68.59</v>
      </c>
      <c r="N14604" t="s">
        <v>9313</v>
      </c>
      <c r="O14604" t="s">
        <v>9448</v>
      </c>
      <c r="P14604">
        <v>2.823689586550486E-2</v>
      </c>
      <c r="Q14604">
        <v>0</v>
      </c>
      <c r="R14604">
        <v>2</v>
      </c>
    </row>
    <row r="14605" spans="1:18" x14ac:dyDescent="0.25">
      <c r="A14605" t="s">
        <v>22341</v>
      </c>
      <c r="B14605">
        <v>2020</v>
      </c>
      <c r="C14605">
        <v>6</v>
      </c>
      <c r="D14605">
        <v>27</v>
      </c>
      <c r="E14605" t="s">
        <v>22194</v>
      </c>
      <c r="F14605" s="1" t="s">
        <v>3205</v>
      </c>
      <c r="G14605" s="1" t="s">
        <v>3863</v>
      </c>
      <c r="H14605" s="1" t="s">
        <v>3206</v>
      </c>
      <c r="I14605" t="s">
        <v>19301</v>
      </c>
      <c r="J14605" t="s">
        <v>23</v>
      </c>
      <c r="K14605">
        <v>2028.345</v>
      </c>
      <c r="L14605">
        <v>139264</v>
      </c>
      <c r="M14605">
        <v>68.66</v>
      </c>
      <c r="N14605" t="s">
        <v>9313</v>
      </c>
      <c r="O14605" t="s">
        <v>9448</v>
      </c>
      <c r="P14605">
        <v>2.823689586550486E-2</v>
      </c>
      <c r="Q14605">
        <v>0</v>
      </c>
      <c r="R14605">
        <v>2</v>
      </c>
    </row>
    <row r="14606" spans="1:18" x14ac:dyDescent="0.25">
      <c r="A14606" t="s">
        <v>22696</v>
      </c>
      <c r="B14606">
        <v>2020</v>
      </c>
      <c r="C14606">
        <v>1</v>
      </c>
      <c r="D14606">
        <v>3</v>
      </c>
      <c r="E14606" t="s">
        <v>22194</v>
      </c>
      <c r="F14606" s="1" t="s">
        <v>3205</v>
      </c>
      <c r="G14606" s="1" t="s">
        <v>3863</v>
      </c>
      <c r="H14606" s="1" t="s">
        <v>3206</v>
      </c>
      <c r="I14606" t="s">
        <v>19270</v>
      </c>
      <c r="J14606" t="s">
        <v>23</v>
      </c>
      <c r="K14606">
        <v>2329.1999999999998</v>
      </c>
      <c r="L14606">
        <v>151187.38</v>
      </c>
      <c r="M14606">
        <v>64.91</v>
      </c>
      <c r="N14606" t="s">
        <v>9313</v>
      </c>
      <c r="O14606" t="s">
        <v>9448</v>
      </c>
      <c r="P14606">
        <v>2.823689586550486E-2</v>
      </c>
      <c r="Q14606">
        <v>0</v>
      </c>
      <c r="R14606">
        <v>1</v>
      </c>
    </row>
    <row r="14607" spans="1:18" x14ac:dyDescent="0.25">
      <c r="A14607" t="s">
        <v>22701</v>
      </c>
      <c r="B14607">
        <v>2020</v>
      </c>
      <c r="C14607">
        <v>1</v>
      </c>
      <c r="D14607">
        <v>13</v>
      </c>
      <c r="E14607" t="s">
        <v>22194</v>
      </c>
      <c r="F14607" s="1" t="s">
        <v>3205</v>
      </c>
      <c r="G14607" s="1" t="s">
        <v>3863</v>
      </c>
      <c r="H14607" s="1" t="s">
        <v>3206</v>
      </c>
      <c r="I14607" t="s">
        <v>19270</v>
      </c>
      <c r="J14607" t="s">
        <v>23</v>
      </c>
      <c r="K14607">
        <v>2562.12</v>
      </c>
      <c r="L14607">
        <v>166459.5</v>
      </c>
      <c r="M14607">
        <v>64.97</v>
      </c>
      <c r="N14607" t="s">
        <v>9313</v>
      </c>
      <c r="O14607" t="s">
        <v>9448</v>
      </c>
      <c r="P14607">
        <v>2.823689586550486E-2</v>
      </c>
      <c r="Q14607">
        <v>0</v>
      </c>
      <c r="R14607">
        <v>1</v>
      </c>
    </row>
    <row r="14608" spans="1:18" x14ac:dyDescent="0.25">
      <c r="A14608" t="s">
        <v>22781</v>
      </c>
      <c r="B14608">
        <v>2020</v>
      </c>
      <c r="C14608">
        <v>3</v>
      </c>
      <c r="D14608">
        <v>30</v>
      </c>
      <c r="E14608" t="s">
        <v>22281</v>
      </c>
      <c r="F14608" s="1" t="s">
        <v>3205</v>
      </c>
      <c r="G14608" s="1" t="s">
        <v>3863</v>
      </c>
      <c r="H14608" s="1" t="s">
        <v>3206</v>
      </c>
      <c r="I14608" t="s">
        <v>19270</v>
      </c>
      <c r="J14608" t="s">
        <v>23</v>
      </c>
      <c r="K14608">
        <v>3260.88</v>
      </c>
      <c r="L14608">
        <v>228666</v>
      </c>
      <c r="M14608">
        <v>70.12</v>
      </c>
      <c r="N14608" t="s">
        <v>9313</v>
      </c>
      <c r="O14608" t="s">
        <v>9448</v>
      </c>
      <c r="P14608">
        <v>2.823689586550486E-2</v>
      </c>
      <c r="Q14608">
        <v>0</v>
      </c>
      <c r="R14608">
        <v>1</v>
      </c>
    </row>
    <row r="14609" spans="1:18" x14ac:dyDescent="0.25">
      <c r="A14609" t="s">
        <v>22782</v>
      </c>
      <c r="B14609">
        <v>2020</v>
      </c>
      <c r="C14609">
        <v>3</v>
      </c>
      <c r="D14609">
        <v>30</v>
      </c>
      <c r="E14609" t="s">
        <v>22281</v>
      </c>
      <c r="F14609" s="1" t="s">
        <v>3205</v>
      </c>
      <c r="G14609" s="1" t="s">
        <v>3863</v>
      </c>
      <c r="H14609" s="1" t="s">
        <v>3206</v>
      </c>
      <c r="I14609" t="s">
        <v>19270</v>
      </c>
      <c r="J14609" t="s">
        <v>23</v>
      </c>
      <c r="K14609">
        <v>9549.7199999999993</v>
      </c>
      <c r="L14609">
        <v>669576</v>
      </c>
      <c r="M14609">
        <v>70.11</v>
      </c>
      <c r="N14609" t="s">
        <v>9313</v>
      </c>
      <c r="O14609" t="s">
        <v>9448</v>
      </c>
      <c r="P14609">
        <v>2.823689586550486E-2</v>
      </c>
      <c r="Q14609">
        <v>0</v>
      </c>
      <c r="R14609">
        <v>1</v>
      </c>
    </row>
    <row r="14610" spans="1:18" x14ac:dyDescent="0.25">
      <c r="A14610" t="s">
        <v>22730</v>
      </c>
      <c r="B14610">
        <v>2020</v>
      </c>
      <c r="C14610">
        <v>4</v>
      </c>
      <c r="D14610">
        <v>19</v>
      </c>
      <c r="E14610" t="s">
        <v>22281</v>
      </c>
      <c r="F14610" s="1" t="s">
        <v>3205</v>
      </c>
      <c r="G14610" s="1" t="s">
        <v>3863</v>
      </c>
      <c r="H14610" s="1" t="s">
        <v>3206</v>
      </c>
      <c r="I14610" t="s">
        <v>19270</v>
      </c>
      <c r="J14610" t="s">
        <v>23</v>
      </c>
      <c r="K14610">
        <v>698.76</v>
      </c>
      <c r="L14610">
        <v>48230</v>
      </c>
      <c r="M14610">
        <v>69.02</v>
      </c>
      <c r="N14610" t="s">
        <v>9313</v>
      </c>
      <c r="O14610" t="s">
        <v>9448</v>
      </c>
      <c r="P14610">
        <v>2.823689586550486E-2</v>
      </c>
      <c r="Q14610">
        <v>0</v>
      </c>
      <c r="R14610">
        <v>2</v>
      </c>
    </row>
    <row r="14611" spans="1:18" x14ac:dyDescent="0.25">
      <c r="A14611" t="s">
        <v>22653</v>
      </c>
      <c r="B14611">
        <v>2020</v>
      </c>
      <c r="C14611">
        <v>4</v>
      </c>
      <c r="D14611">
        <v>29</v>
      </c>
      <c r="E14611" t="s">
        <v>22281</v>
      </c>
      <c r="F14611" s="1" t="s">
        <v>3205</v>
      </c>
      <c r="G14611" s="1" t="s">
        <v>3863</v>
      </c>
      <c r="H14611" s="1" t="s">
        <v>3206</v>
      </c>
      <c r="I14611" t="s">
        <v>19270</v>
      </c>
      <c r="J14611" t="s">
        <v>23</v>
      </c>
      <c r="K14611">
        <v>14208.12</v>
      </c>
      <c r="L14611">
        <v>961656</v>
      </c>
      <c r="M14611">
        <v>67.680000000000007</v>
      </c>
      <c r="N14611" t="s">
        <v>9313</v>
      </c>
      <c r="O14611" t="s">
        <v>9448</v>
      </c>
      <c r="P14611">
        <v>2.823689586550486E-2</v>
      </c>
      <c r="Q14611">
        <v>0</v>
      </c>
      <c r="R14611">
        <v>2</v>
      </c>
    </row>
    <row r="14612" spans="1:18" x14ac:dyDescent="0.25">
      <c r="A14612" t="s">
        <v>22723</v>
      </c>
      <c r="B14612">
        <v>2020</v>
      </c>
      <c r="C14612">
        <v>4</v>
      </c>
      <c r="D14612">
        <v>30</v>
      </c>
      <c r="E14612" t="s">
        <v>22447</v>
      </c>
      <c r="F14612" s="1" t="s">
        <v>3205</v>
      </c>
      <c r="G14612" s="1" t="s">
        <v>3863</v>
      </c>
      <c r="H14612" s="1" t="s">
        <v>3206</v>
      </c>
      <c r="I14612" t="s">
        <v>19270</v>
      </c>
      <c r="J14612" t="s">
        <v>23</v>
      </c>
      <c r="K14612">
        <v>18633.599999999999</v>
      </c>
      <c r="L14612">
        <v>1268268.42</v>
      </c>
      <c r="M14612">
        <v>68.06</v>
      </c>
      <c r="N14612" t="s">
        <v>9313</v>
      </c>
      <c r="O14612" t="s">
        <v>9448</v>
      </c>
      <c r="P14612">
        <v>2.823689586550486E-2</v>
      </c>
      <c r="Q14612">
        <v>0</v>
      </c>
      <c r="R14612">
        <v>2</v>
      </c>
    </row>
    <row r="14613" spans="1:18" x14ac:dyDescent="0.25">
      <c r="A14613" t="s">
        <v>22783</v>
      </c>
      <c r="B14613">
        <v>2020</v>
      </c>
      <c r="C14613">
        <v>5</v>
      </c>
      <c r="D14613">
        <v>10</v>
      </c>
      <c r="E14613" t="s">
        <v>22447</v>
      </c>
      <c r="F14613" s="1" t="s">
        <v>3205</v>
      </c>
      <c r="G14613" s="1" t="s">
        <v>3863</v>
      </c>
      <c r="H14613" s="1" t="s">
        <v>3206</v>
      </c>
      <c r="I14613" t="s">
        <v>19270</v>
      </c>
      <c r="J14613" t="s">
        <v>23</v>
      </c>
      <c r="K14613">
        <v>10714.32</v>
      </c>
      <c r="L14613">
        <v>726839.95</v>
      </c>
      <c r="M14613">
        <v>67.84</v>
      </c>
      <c r="N14613" t="s">
        <v>9313</v>
      </c>
      <c r="O14613" t="s">
        <v>9448</v>
      </c>
      <c r="P14613">
        <v>2.823689586550486E-2</v>
      </c>
      <c r="Q14613">
        <v>0</v>
      </c>
      <c r="R14613">
        <v>2</v>
      </c>
    </row>
    <row r="14614" spans="1:18" x14ac:dyDescent="0.25">
      <c r="A14614" t="s">
        <v>22767</v>
      </c>
      <c r="B14614">
        <v>2020</v>
      </c>
      <c r="C14614">
        <v>5</v>
      </c>
      <c r="D14614">
        <v>21</v>
      </c>
      <c r="E14614" t="s">
        <v>22281</v>
      </c>
      <c r="F14614" s="1" t="s">
        <v>3205</v>
      </c>
      <c r="G14614" s="1" t="s">
        <v>3863</v>
      </c>
      <c r="H14614" s="1" t="s">
        <v>3206</v>
      </c>
      <c r="I14614" t="s">
        <v>19270</v>
      </c>
      <c r="J14614" t="s">
        <v>23</v>
      </c>
      <c r="K14614">
        <v>8850.9599999999991</v>
      </c>
      <c r="L14614">
        <v>600652.5</v>
      </c>
      <c r="M14614">
        <v>67.86</v>
      </c>
      <c r="N14614" t="s">
        <v>9313</v>
      </c>
      <c r="O14614" t="s">
        <v>9448</v>
      </c>
      <c r="P14614">
        <v>2.823689586550486E-2</v>
      </c>
      <c r="Q14614">
        <v>0</v>
      </c>
      <c r="R14614">
        <v>2</v>
      </c>
    </row>
    <row r="14615" spans="1:18" x14ac:dyDescent="0.25">
      <c r="A14615" t="s">
        <v>22768</v>
      </c>
      <c r="B14615">
        <v>2020</v>
      </c>
      <c r="C14615">
        <v>5</v>
      </c>
      <c r="D14615">
        <v>23</v>
      </c>
      <c r="E14615" t="s">
        <v>22281</v>
      </c>
      <c r="F14615" s="1" t="s">
        <v>3205</v>
      </c>
      <c r="G14615" s="1" t="s">
        <v>3863</v>
      </c>
      <c r="H14615" s="1" t="s">
        <v>3206</v>
      </c>
      <c r="I14615" t="s">
        <v>19270</v>
      </c>
      <c r="J14615" t="s">
        <v>23</v>
      </c>
      <c r="K14615">
        <v>232.92</v>
      </c>
      <c r="L14615">
        <v>15882.8</v>
      </c>
      <c r="M14615">
        <v>68.19</v>
      </c>
      <c r="N14615" t="s">
        <v>9313</v>
      </c>
      <c r="O14615" t="s">
        <v>9448</v>
      </c>
      <c r="P14615">
        <v>2.823689586550486E-2</v>
      </c>
      <c r="Q14615">
        <v>0</v>
      </c>
      <c r="R14615">
        <v>2</v>
      </c>
    </row>
    <row r="14616" spans="1:18" x14ac:dyDescent="0.25">
      <c r="A14616" t="s">
        <v>22721</v>
      </c>
      <c r="B14616">
        <v>2020</v>
      </c>
      <c r="C14616">
        <v>6</v>
      </c>
      <c r="D14616">
        <v>14</v>
      </c>
      <c r="E14616" t="s">
        <v>22447</v>
      </c>
      <c r="F14616" s="1" t="s">
        <v>3205</v>
      </c>
      <c r="G14616" s="1" t="s">
        <v>3863</v>
      </c>
      <c r="H14616" s="1" t="s">
        <v>3206</v>
      </c>
      <c r="I14616" t="s">
        <v>19270</v>
      </c>
      <c r="J14616" t="s">
        <v>23</v>
      </c>
      <c r="K14616">
        <v>1630.44</v>
      </c>
      <c r="L14616">
        <v>118215.01</v>
      </c>
      <c r="M14616">
        <v>72.5</v>
      </c>
      <c r="N14616" t="s">
        <v>9313</v>
      </c>
      <c r="O14616" t="s">
        <v>9448</v>
      </c>
      <c r="P14616">
        <v>2.823689586550486E-2</v>
      </c>
      <c r="Q14616">
        <v>0</v>
      </c>
      <c r="R14616">
        <v>2</v>
      </c>
    </row>
    <row r="14617" spans="1:18" x14ac:dyDescent="0.25">
      <c r="A14617" t="s">
        <v>22756</v>
      </c>
      <c r="B14617">
        <v>2020</v>
      </c>
      <c r="C14617">
        <v>1</v>
      </c>
      <c r="D14617">
        <v>4</v>
      </c>
      <c r="E14617" t="s">
        <v>22194</v>
      </c>
      <c r="F14617" s="1" t="s">
        <v>3205</v>
      </c>
      <c r="G14617" s="1" t="s">
        <v>3863</v>
      </c>
      <c r="H14617" s="1" t="s">
        <v>3206</v>
      </c>
      <c r="I14617" t="s">
        <v>19303</v>
      </c>
      <c r="J14617" t="s">
        <v>23</v>
      </c>
      <c r="K14617">
        <v>10361.4</v>
      </c>
      <c r="L14617">
        <v>675657.15</v>
      </c>
      <c r="M14617">
        <v>65.209999999999994</v>
      </c>
      <c r="N14617" t="s">
        <v>9314</v>
      </c>
      <c r="O14617" t="s">
        <v>9453</v>
      </c>
      <c r="P14617">
        <v>1.984751079033405E-2</v>
      </c>
      <c r="Q14617">
        <v>0</v>
      </c>
      <c r="R14617">
        <v>1</v>
      </c>
    </row>
    <row r="14618" spans="1:18" x14ac:dyDescent="0.25">
      <c r="A14618" t="s">
        <v>22630</v>
      </c>
      <c r="B14618">
        <v>2020</v>
      </c>
      <c r="C14618">
        <v>2</v>
      </c>
      <c r="D14618">
        <v>27</v>
      </c>
      <c r="E14618" t="s">
        <v>22194</v>
      </c>
      <c r="F14618" s="1" t="s">
        <v>3205</v>
      </c>
      <c r="G14618" s="1" t="s">
        <v>3863</v>
      </c>
      <c r="H14618" s="1" t="s">
        <v>3206</v>
      </c>
      <c r="I14618" t="s">
        <v>19303</v>
      </c>
      <c r="J14618" t="s">
        <v>23</v>
      </c>
      <c r="K14618">
        <v>4736.6400000000003</v>
      </c>
      <c r="L14618">
        <v>310375</v>
      </c>
      <c r="M14618">
        <v>65.53</v>
      </c>
      <c r="N14618" t="s">
        <v>9314</v>
      </c>
      <c r="O14618" t="s">
        <v>9453</v>
      </c>
      <c r="P14618">
        <v>1.984751079033405E-2</v>
      </c>
      <c r="Q14618">
        <v>0</v>
      </c>
      <c r="R14618">
        <v>1</v>
      </c>
    </row>
    <row r="14619" spans="1:18" x14ac:dyDescent="0.25">
      <c r="A14619" t="s">
        <v>22773</v>
      </c>
      <c r="B14619">
        <v>2020</v>
      </c>
      <c r="C14619">
        <v>3</v>
      </c>
      <c r="D14619">
        <v>5</v>
      </c>
      <c r="E14619" t="s">
        <v>22194</v>
      </c>
      <c r="F14619" s="1" t="s">
        <v>3205</v>
      </c>
      <c r="G14619" s="1" t="s">
        <v>3863</v>
      </c>
      <c r="H14619" s="1" t="s">
        <v>3206</v>
      </c>
      <c r="I14619" t="s">
        <v>19303</v>
      </c>
      <c r="J14619" t="s">
        <v>23</v>
      </c>
      <c r="K14619">
        <v>5920.8</v>
      </c>
      <c r="L14619">
        <v>384020</v>
      </c>
      <c r="M14619">
        <v>64.86</v>
      </c>
      <c r="N14619" t="s">
        <v>9314</v>
      </c>
      <c r="O14619" t="s">
        <v>9453</v>
      </c>
      <c r="P14619">
        <v>1.984751079033405E-2</v>
      </c>
      <c r="Q14619">
        <v>0</v>
      </c>
      <c r="R14619">
        <v>1</v>
      </c>
    </row>
    <row r="14620" spans="1:18" x14ac:dyDescent="0.25">
      <c r="A14620" t="s">
        <v>22631</v>
      </c>
      <c r="B14620">
        <v>2020</v>
      </c>
      <c r="C14620">
        <v>3</v>
      </c>
      <c r="D14620">
        <v>6</v>
      </c>
      <c r="E14620" t="s">
        <v>22194</v>
      </c>
      <c r="F14620" s="1" t="s">
        <v>3205</v>
      </c>
      <c r="G14620" s="1" t="s">
        <v>3863</v>
      </c>
      <c r="H14620" s="1" t="s">
        <v>3206</v>
      </c>
      <c r="I14620" t="s">
        <v>19303</v>
      </c>
      <c r="J14620" t="s">
        <v>23</v>
      </c>
      <c r="K14620">
        <v>5624.76</v>
      </c>
      <c r="L14620">
        <v>369525</v>
      </c>
      <c r="M14620">
        <v>65.7</v>
      </c>
      <c r="N14620" t="s">
        <v>9314</v>
      </c>
      <c r="O14620" t="s">
        <v>9453</v>
      </c>
      <c r="P14620">
        <v>1.984751079033405E-2</v>
      </c>
      <c r="Q14620">
        <v>0</v>
      </c>
      <c r="R14620">
        <v>1</v>
      </c>
    </row>
    <row r="14621" spans="1:18" x14ac:dyDescent="0.25">
      <c r="A14621" t="s">
        <v>22753</v>
      </c>
      <c r="B14621">
        <v>2020</v>
      </c>
      <c r="C14621">
        <v>3</v>
      </c>
      <c r="D14621">
        <v>12</v>
      </c>
      <c r="E14621" t="s">
        <v>22194</v>
      </c>
      <c r="F14621" s="1" t="s">
        <v>3205</v>
      </c>
      <c r="G14621" s="1" t="s">
        <v>3863</v>
      </c>
      <c r="H14621" s="1" t="s">
        <v>3206</v>
      </c>
      <c r="I14621" t="s">
        <v>19303</v>
      </c>
      <c r="J14621" t="s">
        <v>23</v>
      </c>
      <c r="K14621">
        <v>5032.68</v>
      </c>
      <c r="L14621">
        <v>330330.01</v>
      </c>
      <c r="M14621">
        <v>65.64</v>
      </c>
      <c r="N14621" t="s">
        <v>9314</v>
      </c>
      <c r="O14621" t="s">
        <v>9453</v>
      </c>
      <c r="P14621">
        <v>1.984751079033405E-2</v>
      </c>
      <c r="Q14621">
        <v>0</v>
      </c>
      <c r="R14621">
        <v>1</v>
      </c>
    </row>
    <row r="14622" spans="1:18" x14ac:dyDescent="0.25">
      <c r="A14622" t="s">
        <v>22279</v>
      </c>
      <c r="B14622">
        <v>2020</v>
      </c>
      <c r="C14622">
        <v>3</v>
      </c>
      <c r="D14622">
        <v>12</v>
      </c>
      <c r="E14622" t="s">
        <v>22281</v>
      </c>
      <c r="F14622" s="1" t="s">
        <v>3205</v>
      </c>
      <c r="G14622" s="1" t="s">
        <v>3863</v>
      </c>
      <c r="H14622" s="1" t="s">
        <v>3206</v>
      </c>
      <c r="I14622" t="s">
        <v>19303</v>
      </c>
      <c r="J14622" t="s">
        <v>23</v>
      </c>
      <c r="K14622">
        <v>11249.52</v>
      </c>
      <c r="L14622">
        <v>740874.97</v>
      </c>
      <c r="M14622">
        <v>65.86</v>
      </c>
      <c r="N14622" t="s">
        <v>9314</v>
      </c>
      <c r="O14622" t="s">
        <v>9453</v>
      </c>
      <c r="P14622">
        <v>1.984751079033405E-2</v>
      </c>
      <c r="Q14622">
        <v>0</v>
      </c>
      <c r="R14622">
        <v>1</v>
      </c>
    </row>
    <row r="14623" spans="1:18" x14ac:dyDescent="0.25">
      <c r="A14623" t="s">
        <v>22784</v>
      </c>
      <c r="B14623">
        <v>2020</v>
      </c>
      <c r="C14623">
        <v>3</v>
      </c>
      <c r="D14623">
        <v>14</v>
      </c>
      <c r="E14623" t="s">
        <v>22194</v>
      </c>
      <c r="F14623" s="1" t="s">
        <v>3205</v>
      </c>
      <c r="G14623" s="1" t="s">
        <v>3863</v>
      </c>
      <c r="H14623" s="1" t="s">
        <v>3206</v>
      </c>
      <c r="I14623" t="s">
        <v>19303</v>
      </c>
      <c r="J14623" t="s">
        <v>23</v>
      </c>
      <c r="K14623">
        <v>6216.84</v>
      </c>
      <c r="L14623">
        <v>406835</v>
      </c>
      <c r="M14623">
        <v>65.44</v>
      </c>
      <c r="N14623" t="s">
        <v>9314</v>
      </c>
      <c r="O14623" t="s">
        <v>9453</v>
      </c>
      <c r="P14623">
        <v>1.984751079033405E-2</v>
      </c>
      <c r="Q14623">
        <v>0</v>
      </c>
      <c r="R14623">
        <v>1</v>
      </c>
    </row>
    <row r="14624" spans="1:18" x14ac:dyDescent="0.25">
      <c r="A14624" t="s">
        <v>22774</v>
      </c>
      <c r="B14624">
        <v>2020</v>
      </c>
      <c r="C14624">
        <v>3</v>
      </c>
      <c r="D14624">
        <v>27</v>
      </c>
      <c r="E14624" t="s">
        <v>22194</v>
      </c>
      <c r="F14624" s="1" t="s">
        <v>3205</v>
      </c>
      <c r="G14624" s="1" t="s">
        <v>3863</v>
      </c>
      <c r="H14624" s="1" t="s">
        <v>3206</v>
      </c>
      <c r="I14624" t="s">
        <v>19303</v>
      </c>
      <c r="J14624" t="s">
        <v>23</v>
      </c>
      <c r="K14624">
        <v>1184.1600000000001</v>
      </c>
      <c r="L14624">
        <v>81926</v>
      </c>
      <c r="M14624">
        <v>69.180000000000007</v>
      </c>
      <c r="N14624" t="s">
        <v>9314</v>
      </c>
      <c r="O14624" t="s">
        <v>9453</v>
      </c>
      <c r="P14624">
        <v>1.984751079033405E-2</v>
      </c>
      <c r="Q14624">
        <v>0</v>
      </c>
      <c r="R14624">
        <v>1</v>
      </c>
    </row>
    <row r="14625" spans="1:18" x14ac:dyDescent="0.25">
      <c r="A14625" t="s">
        <v>22729</v>
      </c>
      <c r="B14625">
        <v>2020</v>
      </c>
      <c r="C14625">
        <v>4</v>
      </c>
      <c r="D14625">
        <v>2</v>
      </c>
      <c r="E14625" t="s">
        <v>22194</v>
      </c>
      <c r="F14625" s="1" t="s">
        <v>3205</v>
      </c>
      <c r="G14625" s="1" t="s">
        <v>3863</v>
      </c>
      <c r="H14625" s="1" t="s">
        <v>3206</v>
      </c>
      <c r="I14625" t="s">
        <v>19303</v>
      </c>
      <c r="J14625" t="s">
        <v>23</v>
      </c>
      <c r="K14625">
        <v>10657.44</v>
      </c>
      <c r="L14625">
        <v>714980.49</v>
      </c>
      <c r="M14625">
        <v>67.09</v>
      </c>
      <c r="N14625" t="s">
        <v>9314</v>
      </c>
      <c r="O14625" t="s">
        <v>9453</v>
      </c>
      <c r="P14625">
        <v>1.984751079033405E-2</v>
      </c>
      <c r="Q14625">
        <v>0</v>
      </c>
      <c r="R14625">
        <v>2</v>
      </c>
    </row>
    <row r="14626" spans="1:18" x14ac:dyDescent="0.25">
      <c r="A14626" t="s">
        <v>22763</v>
      </c>
      <c r="B14626">
        <v>2020</v>
      </c>
      <c r="C14626">
        <v>4</v>
      </c>
      <c r="D14626">
        <v>9</v>
      </c>
      <c r="E14626" t="s">
        <v>22194</v>
      </c>
      <c r="F14626" s="1" t="s">
        <v>3205</v>
      </c>
      <c r="G14626" s="1" t="s">
        <v>3863</v>
      </c>
      <c r="H14626" s="1" t="s">
        <v>3206</v>
      </c>
      <c r="I14626" t="s">
        <v>19303</v>
      </c>
      <c r="J14626" t="s">
        <v>23</v>
      </c>
      <c r="K14626">
        <v>14209.92</v>
      </c>
      <c r="L14626">
        <v>964852</v>
      </c>
      <c r="M14626">
        <v>67.900000000000006</v>
      </c>
      <c r="N14626" t="s">
        <v>9314</v>
      </c>
      <c r="O14626" t="s">
        <v>9453</v>
      </c>
      <c r="P14626">
        <v>1.984751079033405E-2</v>
      </c>
      <c r="Q14626">
        <v>0</v>
      </c>
      <c r="R14626">
        <v>2</v>
      </c>
    </row>
    <row r="14627" spans="1:18" x14ac:dyDescent="0.25">
      <c r="A14627" t="s">
        <v>22329</v>
      </c>
      <c r="B14627">
        <v>2020</v>
      </c>
      <c r="C14627">
        <v>6</v>
      </c>
      <c r="D14627">
        <v>3</v>
      </c>
      <c r="E14627" t="s">
        <v>22194</v>
      </c>
      <c r="F14627" s="1" t="s">
        <v>3205</v>
      </c>
      <c r="G14627" s="1" t="s">
        <v>3863</v>
      </c>
      <c r="H14627" s="1" t="s">
        <v>3206</v>
      </c>
      <c r="I14627" t="s">
        <v>19303</v>
      </c>
      <c r="J14627" t="s">
        <v>23</v>
      </c>
      <c r="K14627">
        <v>15024.03</v>
      </c>
      <c r="L14627">
        <v>995564.2</v>
      </c>
      <c r="M14627">
        <v>66.260000000000005</v>
      </c>
      <c r="N14627" t="s">
        <v>9314</v>
      </c>
      <c r="O14627" t="s">
        <v>9453</v>
      </c>
      <c r="P14627">
        <v>1.984751079033405E-2</v>
      </c>
      <c r="Q14627">
        <v>0</v>
      </c>
      <c r="R14627">
        <v>2</v>
      </c>
    </row>
    <row r="14628" spans="1:18" x14ac:dyDescent="0.25">
      <c r="A14628" t="s">
        <v>22738</v>
      </c>
      <c r="B14628">
        <v>2020</v>
      </c>
      <c r="C14628">
        <v>6</v>
      </c>
      <c r="D14628">
        <v>4</v>
      </c>
      <c r="E14628" t="s">
        <v>22194</v>
      </c>
      <c r="F14628" s="1" t="s">
        <v>3205</v>
      </c>
      <c r="G14628" s="1" t="s">
        <v>3863</v>
      </c>
      <c r="H14628" s="1" t="s">
        <v>3206</v>
      </c>
      <c r="I14628" t="s">
        <v>19303</v>
      </c>
      <c r="J14628" t="s">
        <v>23</v>
      </c>
      <c r="K14628">
        <v>1295.175</v>
      </c>
      <c r="L14628">
        <v>87379.99</v>
      </c>
      <c r="M14628">
        <v>67.47</v>
      </c>
      <c r="N14628" t="s">
        <v>9314</v>
      </c>
      <c r="O14628" t="s">
        <v>9453</v>
      </c>
      <c r="P14628">
        <v>1.984751079033405E-2</v>
      </c>
      <c r="Q14628">
        <v>0</v>
      </c>
      <c r="R14628">
        <v>2</v>
      </c>
    </row>
    <row r="14629" spans="1:18" x14ac:dyDescent="0.25">
      <c r="A14629" t="s">
        <v>22684</v>
      </c>
      <c r="B14629">
        <v>2020</v>
      </c>
      <c r="C14629">
        <v>6</v>
      </c>
      <c r="D14629">
        <v>11</v>
      </c>
      <c r="E14629" t="s">
        <v>22194</v>
      </c>
      <c r="F14629" s="1" t="s">
        <v>3205</v>
      </c>
      <c r="G14629" s="1" t="s">
        <v>3863</v>
      </c>
      <c r="H14629" s="1" t="s">
        <v>3206</v>
      </c>
      <c r="I14629" t="s">
        <v>19303</v>
      </c>
      <c r="J14629" t="s">
        <v>23</v>
      </c>
      <c r="K14629">
        <v>7771.05</v>
      </c>
      <c r="L14629">
        <v>522852</v>
      </c>
      <c r="M14629">
        <v>67.28</v>
      </c>
      <c r="N14629" t="s">
        <v>9314</v>
      </c>
      <c r="O14629" t="s">
        <v>9453</v>
      </c>
      <c r="P14629">
        <v>1.984751079033405E-2</v>
      </c>
      <c r="Q14629">
        <v>0</v>
      </c>
      <c r="R14629">
        <v>2</v>
      </c>
    </row>
    <row r="14630" spans="1:18" x14ac:dyDescent="0.25">
      <c r="A14630" t="s">
        <v>22639</v>
      </c>
      <c r="B14630">
        <v>2020</v>
      </c>
      <c r="C14630">
        <v>6</v>
      </c>
      <c r="D14630">
        <v>18</v>
      </c>
      <c r="E14630" t="s">
        <v>22194</v>
      </c>
      <c r="F14630" s="1" t="s">
        <v>3205</v>
      </c>
      <c r="G14630" s="1" t="s">
        <v>3863</v>
      </c>
      <c r="H14630" s="1" t="s">
        <v>3206</v>
      </c>
      <c r="I14630" t="s">
        <v>19303</v>
      </c>
      <c r="J14630" t="s">
        <v>23</v>
      </c>
      <c r="K14630">
        <v>259.03500000000003</v>
      </c>
      <c r="L14630">
        <v>17408</v>
      </c>
      <c r="M14630">
        <v>67.2</v>
      </c>
      <c r="N14630" t="s">
        <v>9314</v>
      </c>
      <c r="O14630" t="s">
        <v>9453</v>
      </c>
      <c r="P14630">
        <v>1.984751079033405E-2</v>
      </c>
      <c r="Q14630">
        <v>0</v>
      </c>
      <c r="R14630">
        <v>2</v>
      </c>
    </row>
    <row r="14631" spans="1:18" x14ac:dyDescent="0.25">
      <c r="A14631" t="s">
        <v>22340</v>
      </c>
      <c r="B14631">
        <v>2020</v>
      </c>
      <c r="C14631">
        <v>6</v>
      </c>
      <c r="D14631">
        <v>25</v>
      </c>
      <c r="E14631" t="s">
        <v>22194</v>
      </c>
      <c r="F14631" s="1" t="s">
        <v>3205</v>
      </c>
      <c r="G14631" s="1" t="s">
        <v>3863</v>
      </c>
      <c r="H14631" s="1" t="s">
        <v>3206</v>
      </c>
      <c r="I14631" t="s">
        <v>19303</v>
      </c>
      <c r="J14631" t="s">
        <v>23</v>
      </c>
      <c r="K14631">
        <v>1036.1400000000001</v>
      </c>
      <c r="L14631">
        <v>69632.009999999995</v>
      </c>
      <c r="M14631">
        <v>67.2</v>
      </c>
      <c r="N14631" t="s">
        <v>9314</v>
      </c>
      <c r="O14631" t="s">
        <v>9453</v>
      </c>
      <c r="P14631">
        <v>1.984751079033405E-2</v>
      </c>
      <c r="Q14631">
        <v>0</v>
      </c>
      <c r="R14631">
        <v>2</v>
      </c>
    </row>
    <row r="14632" spans="1:18" x14ac:dyDescent="0.25">
      <c r="A14632" t="s">
        <v>22786</v>
      </c>
      <c r="B14632">
        <v>2020</v>
      </c>
      <c r="C14632">
        <v>1</v>
      </c>
      <c r="D14632">
        <v>3</v>
      </c>
      <c r="E14632" t="s">
        <v>22194</v>
      </c>
      <c r="F14632" s="1" t="s">
        <v>3205</v>
      </c>
      <c r="G14632" s="1" t="s">
        <v>3863</v>
      </c>
      <c r="H14632" s="1" t="s">
        <v>3206</v>
      </c>
      <c r="I14632" t="s">
        <v>19321</v>
      </c>
      <c r="J14632" t="s">
        <v>23</v>
      </c>
      <c r="K14632">
        <v>19834.68</v>
      </c>
      <c r="L14632">
        <v>1271098.8</v>
      </c>
      <c r="M14632">
        <v>64.08</v>
      </c>
      <c r="N14632" t="s">
        <v>9314</v>
      </c>
      <c r="O14632" t="s">
        <v>9453</v>
      </c>
      <c r="P14632">
        <v>1.984751079033405E-2</v>
      </c>
      <c r="Q14632">
        <v>0</v>
      </c>
      <c r="R14632">
        <v>1</v>
      </c>
    </row>
    <row r="14633" spans="1:18" x14ac:dyDescent="0.25">
      <c r="A14633" t="s">
        <v>22749</v>
      </c>
      <c r="B14633">
        <v>2020</v>
      </c>
      <c r="C14633">
        <v>1</v>
      </c>
      <c r="D14633">
        <v>4</v>
      </c>
      <c r="E14633" t="s">
        <v>22194</v>
      </c>
      <c r="F14633" s="1" t="s">
        <v>3205</v>
      </c>
      <c r="G14633" s="1" t="s">
        <v>3863</v>
      </c>
      <c r="H14633" s="1" t="s">
        <v>3206</v>
      </c>
      <c r="I14633" t="s">
        <v>19321</v>
      </c>
      <c r="J14633" t="s">
        <v>23</v>
      </c>
      <c r="K14633">
        <v>2072.2800000000002</v>
      </c>
      <c r="L14633">
        <v>134509.46</v>
      </c>
      <c r="M14633">
        <v>64.91</v>
      </c>
      <c r="N14633" t="s">
        <v>9314</v>
      </c>
      <c r="O14633" t="s">
        <v>9453</v>
      </c>
      <c r="P14633">
        <v>1.984751079033405E-2</v>
      </c>
      <c r="Q14633">
        <v>0</v>
      </c>
      <c r="R14633">
        <v>1</v>
      </c>
    </row>
    <row r="14634" spans="1:18" x14ac:dyDescent="0.25">
      <c r="A14634" t="s">
        <v>22787</v>
      </c>
      <c r="B14634">
        <v>2020</v>
      </c>
      <c r="C14634">
        <v>2</v>
      </c>
      <c r="D14634">
        <v>7</v>
      </c>
      <c r="E14634" t="s">
        <v>22194</v>
      </c>
      <c r="F14634" s="1" t="s">
        <v>3205</v>
      </c>
      <c r="G14634" s="1" t="s">
        <v>3863</v>
      </c>
      <c r="H14634" s="1" t="s">
        <v>3206</v>
      </c>
      <c r="I14634" t="s">
        <v>19321</v>
      </c>
      <c r="J14634" t="s">
        <v>23</v>
      </c>
      <c r="K14634">
        <v>2664.36</v>
      </c>
      <c r="L14634">
        <v>177945.60000000001</v>
      </c>
      <c r="M14634">
        <v>66.790000000000006</v>
      </c>
      <c r="N14634" t="s">
        <v>9314</v>
      </c>
      <c r="O14634" t="s">
        <v>9453</v>
      </c>
      <c r="P14634">
        <v>1.984751079033405E-2</v>
      </c>
      <c r="Q14634">
        <v>0</v>
      </c>
      <c r="R14634">
        <v>1</v>
      </c>
    </row>
    <row r="14635" spans="1:18" x14ac:dyDescent="0.25">
      <c r="A14635" t="s">
        <v>22472</v>
      </c>
      <c r="B14635">
        <v>2020</v>
      </c>
      <c r="C14635">
        <v>2</v>
      </c>
      <c r="D14635">
        <v>28</v>
      </c>
      <c r="E14635" t="s">
        <v>22194</v>
      </c>
      <c r="F14635" s="1" t="s">
        <v>3205</v>
      </c>
      <c r="G14635" s="1" t="s">
        <v>3863</v>
      </c>
      <c r="H14635" s="1" t="s">
        <v>3206</v>
      </c>
      <c r="I14635" t="s">
        <v>19321</v>
      </c>
      <c r="J14635" t="s">
        <v>23</v>
      </c>
      <c r="K14635">
        <v>5032.68</v>
      </c>
      <c r="L14635">
        <v>330655</v>
      </c>
      <c r="M14635">
        <v>65.7</v>
      </c>
      <c r="N14635" t="s">
        <v>9314</v>
      </c>
      <c r="O14635" t="s">
        <v>9453</v>
      </c>
      <c r="P14635">
        <v>1.984751079033405E-2</v>
      </c>
      <c r="Q14635">
        <v>0</v>
      </c>
      <c r="R14635">
        <v>1</v>
      </c>
    </row>
    <row r="14636" spans="1:18" x14ac:dyDescent="0.25">
      <c r="A14636" t="s">
        <v>22760</v>
      </c>
      <c r="B14636">
        <v>2020</v>
      </c>
      <c r="C14636">
        <v>2</v>
      </c>
      <c r="D14636">
        <v>28</v>
      </c>
      <c r="E14636" t="s">
        <v>22281</v>
      </c>
      <c r="F14636" s="1" t="s">
        <v>3205</v>
      </c>
      <c r="G14636" s="1" t="s">
        <v>3863</v>
      </c>
      <c r="H14636" s="1" t="s">
        <v>3206</v>
      </c>
      <c r="I14636" t="s">
        <v>19321</v>
      </c>
      <c r="J14636" t="s">
        <v>23</v>
      </c>
      <c r="K14636">
        <v>3256.44</v>
      </c>
      <c r="L14636">
        <v>220252.5</v>
      </c>
      <c r="M14636">
        <v>67.64</v>
      </c>
      <c r="N14636" t="s">
        <v>9314</v>
      </c>
      <c r="O14636" t="s">
        <v>9453</v>
      </c>
      <c r="P14636">
        <v>1.984751079033405E-2</v>
      </c>
      <c r="Q14636">
        <v>0</v>
      </c>
      <c r="R14636">
        <v>1</v>
      </c>
    </row>
    <row r="14637" spans="1:18" x14ac:dyDescent="0.25">
      <c r="A14637" t="s">
        <v>22613</v>
      </c>
      <c r="B14637">
        <v>2020</v>
      </c>
      <c r="C14637">
        <v>3</v>
      </c>
      <c r="D14637">
        <v>13</v>
      </c>
      <c r="E14637" t="s">
        <v>22447</v>
      </c>
      <c r="F14637" s="1" t="s">
        <v>3205</v>
      </c>
      <c r="G14637" s="1" t="s">
        <v>3863</v>
      </c>
      <c r="H14637" s="1" t="s">
        <v>3206</v>
      </c>
      <c r="I14637" t="s">
        <v>19321</v>
      </c>
      <c r="J14637" t="s">
        <v>23</v>
      </c>
      <c r="K14637">
        <v>2960.4</v>
      </c>
      <c r="L14637">
        <v>202851.01</v>
      </c>
      <c r="M14637">
        <v>68.52</v>
      </c>
      <c r="N14637" t="s">
        <v>9314</v>
      </c>
      <c r="O14637" t="s">
        <v>9453</v>
      </c>
      <c r="P14637">
        <v>1.984751079033405E-2</v>
      </c>
      <c r="Q14637">
        <v>0</v>
      </c>
      <c r="R14637">
        <v>1</v>
      </c>
    </row>
    <row r="14638" spans="1:18" x14ac:dyDescent="0.25">
      <c r="A14638" t="s">
        <v>22788</v>
      </c>
      <c r="B14638">
        <v>2020</v>
      </c>
      <c r="C14638">
        <v>3</v>
      </c>
      <c r="D14638">
        <v>16</v>
      </c>
      <c r="E14638" t="s">
        <v>22194</v>
      </c>
      <c r="F14638" s="1" t="s">
        <v>3205</v>
      </c>
      <c r="G14638" s="1" t="s">
        <v>3863</v>
      </c>
      <c r="H14638" s="1" t="s">
        <v>3206</v>
      </c>
      <c r="I14638" t="s">
        <v>19321</v>
      </c>
      <c r="J14638" t="s">
        <v>23</v>
      </c>
      <c r="K14638">
        <v>2368.3200000000002</v>
      </c>
      <c r="L14638">
        <v>155740</v>
      </c>
      <c r="M14638">
        <v>65.760000000000005</v>
      </c>
      <c r="N14638" t="s">
        <v>9314</v>
      </c>
      <c r="O14638" t="s">
        <v>9453</v>
      </c>
      <c r="P14638">
        <v>1.984751079033405E-2</v>
      </c>
      <c r="Q14638">
        <v>0</v>
      </c>
      <c r="R14638">
        <v>1</v>
      </c>
    </row>
    <row r="14639" spans="1:18" x14ac:dyDescent="0.25">
      <c r="A14639" t="s">
        <v>22614</v>
      </c>
      <c r="B14639">
        <v>2020</v>
      </c>
      <c r="C14639">
        <v>3</v>
      </c>
      <c r="D14639">
        <v>22</v>
      </c>
      <c r="E14639" t="s">
        <v>22194</v>
      </c>
      <c r="F14639" s="1" t="s">
        <v>3205</v>
      </c>
      <c r="G14639" s="1" t="s">
        <v>3863</v>
      </c>
      <c r="H14639" s="1" t="s">
        <v>3206</v>
      </c>
      <c r="I14639" t="s">
        <v>19321</v>
      </c>
      <c r="J14639" t="s">
        <v>23</v>
      </c>
      <c r="K14639">
        <v>19242.599999999999</v>
      </c>
      <c r="L14639">
        <v>1319104.5</v>
      </c>
      <c r="M14639">
        <v>68.55</v>
      </c>
      <c r="N14639" t="s">
        <v>9314</v>
      </c>
      <c r="O14639" t="s">
        <v>9453</v>
      </c>
      <c r="P14639">
        <v>1.984751079033405E-2</v>
      </c>
      <c r="Q14639">
        <v>0</v>
      </c>
      <c r="R14639">
        <v>1</v>
      </c>
    </row>
    <row r="14640" spans="1:18" x14ac:dyDescent="0.25">
      <c r="A14640" t="s">
        <v>22703</v>
      </c>
      <c r="B14640">
        <v>2020</v>
      </c>
      <c r="C14640">
        <v>3</v>
      </c>
      <c r="D14640">
        <v>28</v>
      </c>
      <c r="E14640" t="s">
        <v>22447</v>
      </c>
      <c r="F14640" s="1" t="s">
        <v>3205</v>
      </c>
      <c r="G14640" s="1" t="s">
        <v>3863</v>
      </c>
      <c r="H14640" s="1" t="s">
        <v>3206</v>
      </c>
      <c r="I14640" t="s">
        <v>19321</v>
      </c>
      <c r="J14640" t="s">
        <v>23</v>
      </c>
      <c r="K14640">
        <v>4144.5600000000004</v>
      </c>
      <c r="L14640">
        <v>286329.98</v>
      </c>
      <c r="M14640">
        <v>69.09</v>
      </c>
      <c r="N14640" t="s">
        <v>9314</v>
      </c>
      <c r="O14640" t="s">
        <v>9453</v>
      </c>
      <c r="P14640">
        <v>1.984751079033405E-2</v>
      </c>
      <c r="Q14640">
        <v>0</v>
      </c>
      <c r="R14640">
        <v>1</v>
      </c>
    </row>
    <row r="14641" spans="1:18" x14ac:dyDescent="0.25">
      <c r="A14641" t="s">
        <v>22789</v>
      </c>
      <c r="B14641">
        <v>2020</v>
      </c>
      <c r="C14641">
        <v>3</v>
      </c>
      <c r="D14641">
        <v>29</v>
      </c>
      <c r="E14641" t="s">
        <v>22447</v>
      </c>
      <c r="F14641" s="1" t="s">
        <v>3205</v>
      </c>
      <c r="G14641" s="1" t="s">
        <v>3863</v>
      </c>
      <c r="H14641" s="1" t="s">
        <v>3206</v>
      </c>
      <c r="I14641" t="s">
        <v>19321</v>
      </c>
      <c r="J14641" t="s">
        <v>23</v>
      </c>
      <c r="K14641">
        <v>15098.04</v>
      </c>
      <c r="L14641">
        <v>1043254.94</v>
      </c>
      <c r="M14641">
        <v>69.099999999999994</v>
      </c>
      <c r="N14641" t="s">
        <v>9314</v>
      </c>
      <c r="O14641" t="s">
        <v>9453</v>
      </c>
      <c r="P14641">
        <v>1.984751079033405E-2</v>
      </c>
      <c r="Q14641">
        <v>0</v>
      </c>
      <c r="R14641">
        <v>1</v>
      </c>
    </row>
    <row r="14642" spans="1:18" x14ac:dyDescent="0.25">
      <c r="A14642" t="s">
        <v>22775</v>
      </c>
      <c r="B14642">
        <v>2020</v>
      </c>
      <c r="C14642">
        <v>4</v>
      </c>
      <c r="D14642">
        <v>11</v>
      </c>
      <c r="E14642" t="s">
        <v>22194</v>
      </c>
      <c r="F14642" s="1" t="s">
        <v>3205</v>
      </c>
      <c r="G14642" s="1" t="s">
        <v>3863</v>
      </c>
      <c r="H14642" s="1" t="s">
        <v>3206</v>
      </c>
      <c r="I14642" t="s">
        <v>19321</v>
      </c>
      <c r="J14642" t="s">
        <v>23</v>
      </c>
      <c r="K14642">
        <v>3256.44</v>
      </c>
      <c r="L14642">
        <v>211027.83</v>
      </c>
      <c r="M14642">
        <v>64.8</v>
      </c>
      <c r="N14642" t="s">
        <v>9314</v>
      </c>
      <c r="O14642" t="s">
        <v>9453</v>
      </c>
      <c r="P14642">
        <v>1.984751079033405E-2</v>
      </c>
      <c r="Q14642">
        <v>0</v>
      </c>
      <c r="R14642">
        <v>2</v>
      </c>
    </row>
    <row r="14643" spans="1:18" x14ac:dyDescent="0.25">
      <c r="A14643" t="s">
        <v>22776</v>
      </c>
      <c r="B14643">
        <v>2020</v>
      </c>
      <c r="C14643">
        <v>4</v>
      </c>
      <c r="D14643">
        <v>18</v>
      </c>
      <c r="E14643" t="s">
        <v>22194</v>
      </c>
      <c r="F14643" s="1" t="s">
        <v>3205</v>
      </c>
      <c r="G14643" s="1" t="s">
        <v>3863</v>
      </c>
      <c r="H14643" s="1" t="s">
        <v>3206</v>
      </c>
      <c r="I14643" t="s">
        <v>19321</v>
      </c>
      <c r="J14643" t="s">
        <v>23</v>
      </c>
      <c r="K14643">
        <v>3552.48</v>
      </c>
      <c r="L14643">
        <v>238242</v>
      </c>
      <c r="M14643">
        <v>67.06</v>
      </c>
      <c r="N14643" t="s">
        <v>9314</v>
      </c>
      <c r="O14643" t="s">
        <v>9453</v>
      </c>
      <c r="P14643">
        <v>1.984751079033405E-2</v>
      </c>
      <c r="Q14643">
        <v>0</v>
      </c>
      <c r="R14643">
        <v>2</v>
      </c>
    </row>
    <row r="14644" spans="1:18" x14ac:dyDescent="0.25">
      <c r="A14644" t="s">
        <v>22791</v>
      </c>
      <c r="B14644">
        <v>2020</v>
      </c>
      <c r="C14644">
        <v>4</v>
      </c>
      <c r="D14644">
        <v>19</v>
      </c>
      <c r="E14644" t="s">
        <v>22447</v>
      </c>
      <c r="F14644" s="1" t="s">
        <v>3205</v>
      </c>
      <c r="G14644" s="1" t="s">
        <v>3863</v>
      </c>
      <c r="H14644" s="1" t="s">
        <v>3206</v>
      </c>
      <c r="I14644" t="s">
        <v>19321</v>
      </c>
      <c r="J14644" t="s">
        <v>23</v>
      </c>
      <c r="K14644">
        <v>19834.68</v>
      </c>
      <c r="L14644">
        <v>1348987.5</v>
      </c>
      <c r="M14644">
        <v>68.010000000000005</v>
      </c>
      <c r="N14644" t="s">
        <v>9314</v>
      </c>
      <c r="O14644" t="s">
        <v>9453</v>
      </c>
      <c r="P14644">
        <v>1.984751079033405E-2</v>
      </c>
      <c r="Q14644">
        <v>0</v>
      </c>
      <c r="R14644">
        <v>2</v>
      </c>
    </row>
    <row r="14645" spans="1:18" x14ac:dyDescent="0.25">
      <c r="A14645" t="s">
        <v>22792</v>
      </c>
      <c r="B14645">
        <v>2020</v>
      </c>
      <c r="C14645">
        <v>4</v>
      </c>
      <c r="D14645">
        <v>20</v>
      </c>
      <c r="E14645" t="s">
        <v>22447</v>
      </c>
      <c r="F14645" s="1" t="s">
        <v>3205</v>
      </c>
      <c r="G14645" s="1" t="s">
        <v>3863</v>
      </c>
      <c r="H14645" s="1" t="s">
        <v>3206</v>
      </c>
      <c r="I14645" t="s">
        <v>19321</v>
      </c>
      <c r="J14645" t="s">
        <v>23</v>
      </c>
      <c r="K14645">
        <v>19242.599999999999</v>
      </c>
      <c r="L14645">
        <v>1290937.5</v>
      </c>
      <c r="M14645">
        <v>67.09</v>
      </c>
      <c r="N14645" t="s">
        <v>9314</v>
      </c>
      <c r="O14645" t="s">
        <v>9453</v>
      </c>
      <c r="P14645">
        <v>1.984751079033405E-2</v>
      </c>
      <c r="Q14645">
        <v>0</v>
      </c>
      <c r="R14645">
        <v>2</v>
      </c>
    </row>
    <row r="14646" spans="1:18" x14ac:dyDescent="0.25">
      <c r="A14646" t="s">
        <v>22793</v>
      </c>
      <c r="B14646">
        <v>2020</v>
      </c>
      <c r="C14646">
        <v>4</v>
      </c>
      <c r="D14646">
        <v>25</v>
      </c>
      <c r="E14646" t="s">
        <v>22447</v>
      </c>
      <c r="F14646" s="1" t="s">
        <v>3205</v>
      </c>
      <c r="G14646" s="1" t="s">
        <v>3863</v>
      </c>
      <c r="H14646" s="1" t="s">
        <v>3206</v>
      </c>
      <c r="I14646" t="s">
        <v>19321</v>
      </c>
      <c r="J14646" t="s">
        <v>23</v>
      </c>
      <c r="K14646">
        <v>19834.68</v>
      </c>
      <c r="L14646">
        <v>1338525</v>
      </c>
      <c r="M14646">
        <v>67.48</v>
      </c>
      <c r="N14646" t="s">
        <v>9314</v>
      </c>
      <c r="O14646" t="s">
        <v>9453</v>
      </c>
      <c r="P14646">
        <v>1.984751079033405E-2</v>
      </c>
      <c r="Q14646">
        <v>0</v>
      </c>
      <c r="R14646">
        <v>2</v>
      </c>
    </row>
    <row r="14647" spans="1:18" x14ac:dyDescent="0.25">
      <c r="A14647" t="s">
        <v>22794</v>
      </c>
      <c r="B14647">
        <v>2020</v>
      </c>
      <c r="C14647">
        <v>4</v>
      </c>
      <c r="D14647">
        <v>30</v>
      </c>
      <c r="E14647" t="s">
        <v>22194</v>
      </c>
      <c r="F14647" s="1" t="s">
        <v>3205</v>
      </c>
      <c r="G14647" s="1" t="s">
        <v>3863</v>
      </c>
      <c r="H14647" s="1" t="s">
        <v>3206</v>
      </c>
      <c r="I14647" t="s">
        <v>19321</v>
      </c>
      <c r="J14647" t="s">
        <v>23</v>
      </c>
      <c r="K14647">
        <v>7104.96</v>
      </c>
      <c r="L14647">
        <v>469670</v>
      </c>
      <c r="M14647">
        <v>66.099999999999994</v>
      </c>
      <c r="N14647" t="s">
        <v>9314</v>
      </c>
      <c r="O14647" t="s">
        <v>9453</v>
      </c>
      <c r="P14647">
        <v>1.984751079033405E-2</v>
      </c>
      <c r="Q14647">
        <v>0</v>
      </c>
      <c r="R14647">
        <v>2</v>
      </c>
    </row>
    <row r="14648" spans="1:18" x14ac:dyDescent="0.25">
      <c r="A14648" t="s">
        <v>22795</v>
      </c>
      <c r="B14648">
        <v>2020</v>
      </c>
      <c r="C14648">
        <v>5</v>
      </c>
      <c r="D14648">
        <v>1</v>
      </c>
      <c r="E14648" t="s">
        <v>22194</v>
      </c>
      <c r="F14648" s="1" t="s">
        <v>3205</v>
      </c>
      <c r="G14648" s="1" t="s">
        <v>3863</v>
      </c>
      <c r="H14648" s="1" t="s">
        <v>3206</v>
      </c>
      <c r="I14648" t="s">
        <v>19321</v>
      </c>
      <c r="J14648" t="s">
        <v>23</v>
      </c>
      <c r="K14648">
        <v>20130.72</v>
      </c>
      <c r="L14648">
        <v>1345561</v>
      </c>
      <c r="M14648">
        <v>66.84</v>
      </c>
      <c r="N14648" t="s">
        <v>9314</v>
      </c>
      <c r="O14648" t="s">
        <v>9453</v>
      </c>
      <c r="P14648">
        <v>1.984751079033405E-2</v>
      </c>
      <c r="Q14648">
        <v>0</v>
      </c>
      <c r="R14648">
        <v>2</v>
      </c>
    </row>
    <row r="14649" spans="1:18" x14ac:dyDescent="0.25">
      <c r="A14649" t="s">
        <v>22796</v>
      </c>
      <c r="B14649">
        <v>2020</v>
      </c>
      <c r="C14649">
        <v>5</v>
      </c>
      <c r="D14649">
        <v>1</v>
      </c>
      <c r="E14649" t="s">
        <v>22194</v>
      </c>
      <c r="F14649" s="1" t="s">
        <v>3205</v>
      </c>
      <c r="G14649" s="1" t="s">
        <v>3863</v>
      </c>
      <c r="H14649" s="1" t="s">
        <v>3206</v>
      </c>
      <c r="I14649" t="s">
        <v>19321</v>
      </c>
      <c r="J14649" t="s">
        <v>23</v>
      </c>
      <c r="K14649">
        <v>3256.44</v>
      </c>
      <c r="L14649">
        <v>221836.97</v>
      </c>
      <c r="M14649">
        <v>68.12</v>
      </c>
      <c r="N14649" t="s">
        <v>9314</v>
      </c>
      <c r="O14649" t="s">
        <v>9453</v>
      </c>
      <c r="P14649">
        <v>1.984751079033405E-2</v>
      </c>
      <c r="Q14649">
        <v>0</v>
      </c>
      <c r="R14649">
        <v>2</v>
      </c>
    </row>
    <row r="14650" spans="1:18" x14ac:dyDescent="0.25">
      <c r="A14650" t="s">
        <v>22197</v>
      </c>
      <c r="B14650">
        <v>2020</v>
      </c>
      <c r="C14650">
        <v>5</v>
      </c>
      <c r="D14650">
        <v>8</v>
      </c>
      <c r="E14650" t="s">
        <v>22194</v>
      </c>
      <c r="F14650" s="1" t="s">
        <v>3205</v>
      </c>
      <c r="G14650" s="1" t="s">
        <v>3863</v>
      </c>
      <c r="H14650" s="1" t="s">
        <v>3206</v>
      </c>
      <c r="I14650" t="s">
        <v>19321</v>
      </c>
      <c r="J14650" t="s">
        <v>23</v>
      </c>
      <c r="K14650">
        <v>5920.8</v>
      </c>
      <c r="L14650">
        <v>398214.1</v>
      </c>
      <c r="M14650">
        <v>67.260000000000005</v>
      </c>
      <c r="N14650" t="s">
        <v>9314</v>
      </c>
      <c r="O14650" t="s">
        <v>9453</v>
      </c>
      <c r="P14650">
        <v>1.984751079033405E-2</v>
      </c>
      <c r="Q14650">
        <v>0</v>
      </c>
      <c r="R14650">
        <v>2</v>
      </c>
    </row>
    <row r="14651" spans="1:18" x14ac:dyDescent="0.25">
      <c r="A14651" t="s">
        <v>22783</v>
      </c>
      <c r="B14651">
        <v>2020</v>
      </c>
      <c r="C14651">
        <v>5</v>
      </c>
      <c r="D14651">
        <v>10</v>
      </c>
      <c r="E14651" t="s">
        <v>22447</v>
      </c>
      <c r="F14651" s="1" t="s">
        <v>3205</v>
      </c>
      <c r="G14651" s="1" t="s">
        <v>3863</v>
      </c>
      <c r="H14651" s="1" t="s">
        <v>3206</v>
      </c>
      <c r="I14651" t="s">
        <v>19321</v>
      </c>
      <c r="J14651" t="s">
        <v>23</v>
      </c>
      <c r="K14651">
        <v>8585.16</v>
      </c>
      <c r="L14651">
        <v>575751.47</v>
      </c>
      <c r="M14651">
        <v>67.06</v>
      </c>
      <c r="N14651" t="s">
        <v>9314</v>
      </c>
      <c r="O14651" t="s">
        <v>9453</v>
      </c>
      <c r="P14651">
        <v>1.984751079033405E-2</v>
      </c>
      <c r="Q14651">
        <v>0</v>
      </c>
      <c r="R14651">
        <v>2</v>
      </c>
    </row>
    <row r="14652" spans="1:18" x14ac:dyDescent="0.25">
      <c r="A14652" t="s">
        <v>22659</v>
      </c>
      <c r="B14652">
        <v>2020</v>
      </c>
      <c r="C14652">
        <v>5</v>
      </c>
      <c r="D14652">
        <v>12</v>
      </c>
      <c r="E14652" t="s">
        <v>22447</v>
      </c>
      <c r="F14652" s="1" t="s">
        <v>3205</v>
      </c>
      <c r="G14652" s="1" t="s">
        <v>3863</v>
      </c>
      <c r="H14652" s="1" t="s">
        <v>3206</v>
      </c>
      <c r="I14652" t="s">
        <v>19321</v>
      </c>
      <c r="J14652" t="s">
        <v>23</v>
      </c>
      <c r="K14652">
        <v>4440.6000000000004</v>
      </c>
      <c r="L14652">
        <v>299821.49</v>
      </c>
      <c r="M14652">
        <v>67.52</v>
      </c>
      <c r="N14652" t="s">
        <v>9314</v>
      </c>
      <c r="O14652" t="s">
        <v>9453</v>
      </c>
      <c r="P14652">
        <v>1.984751079033405E-2</v>
      </c>
      <c r="Q14652">
        <v>0</v>
      </c>
      <c r="R14652">
        <v>2</v>
      </c>
    </row>
    <row r="14653" spans="1:18" x14ac:dyDescent="0.25">
      <c r="A14653" t="s">
        <v>22767</v>
      </c>
      <c r="B14653">
        <v>2020</v>
      </c>
      <c r="C14653">
        <v>5</v>
      </c>
      <c r="D14653">
        <v>21</v>
      </c>
      <c r="E14653" t="s">
        <v>22281</v>
      </c>
      <c r="F14653" s="1" t="s">
        <v>3205</v>
      </c>
      <c r="G14653" s="1" t="s">
        <v>3863</v>
      </c>
      <c r="H14653" s="1" t="s">
        <v>3206</v>
      </c>
      <c r="I14653" t="s">
        <v>19321</v>
      </c>
      <c r="J14653" t="s">
        <v>23</v>
      </c>
      <c r="K14653">
        <v>5624.76</v>
      </c>
      <c r="L14653">
        <v>378899</v>
      </c>
      <c r="M14653">
        <v>67.36</v>
      </c>
      <c r="N14653" t="s">
        <v>9314</v>
      </c>
      <c r="O14653" t="s">
        <v>9453</v>
      </c>
      <c r="P14653">
        <v>1.984751079033405E-2</v>
      </c>
      <c r="Q14653">
        <v>0</v>
      </c>
      <c r="R14653">
        <v>2</v>
      </c>
    </row>
    <row r="14654" spans="1:18" x14ac:dyDescent="0.25">
      <c r="A14654" t="s">
        <v>22768</v>
      </c>
      <c r="B14654">
        <v>2020</v>
      </c>
      <c r="C14654">
        <v>5</v>
      </c>
      <c r="D14654">
        <v>23</v>
      </c>
      <c r="E14654" t="s">
        <v>22281</v>
      </c>
      <c r="F14654" s="1" t="s">
        <v>3205</v>
      </c>
      <c r="G14654" s="1" t="s">
        <v>3863</v>
      </c>
      <c r="H14654" s="1" t="s">
        <v>3206</v>
      </c>
      <c r="I14654" t="s">
        <v>19321</v>
      </c>
      <c r="J14654" t="s">
        <v>23</v>
      </c>
      <c r="K14654">
        <v>14209.92</v>
      </c>
      <c r="L14654">
        <v>960034.5</v>
      </c>
      <c r="M14654">
        <v>67.56</v>
      </c>
      <c r="N14654" t="s">
        <v>9314</v>
      </c>
      <c r="O14654" t="s">
        <v>9453</v>
      </c>
      <c r="P14654">
        <v>1.984751079033405E-2</v>
      </c>
      <c r="Q14654">
        <v>0</v>
      </c>
      <c r="R14654">
        <v>2</v>
      </c>
    </row>
    <row r="14655" spans="1:18" x14ac:dyDescent="0.25">
      <c r="A14655" t="s">
        <v>22197</v>
      </c>
      <c r="B14655">
        <v>2020</v>
      </c>
      <c r="C14655">
        <v>5</v>
      </c>
      <c r="D14655">
        <v>8</v>
      </c>
      <c r="E14655" t="s">
        <v>22194</v>
      </c>
      <c r="F14655" s="1" t="s">
        <v>3205</v>
      </c>
      <c r="G14655" s="1" t="s">
        <v>3863</v>
      </c>
      <c r="H14655" s="1" t="s">
        <v>3206</v>
      </c>
      <c r="I14655" t="s">
        <v>19408</v>
      </c>
      <c r="J14655" t="s">
        <v>23</v>
      </c>
      <c r="K14655">
        <v>352.2</v>
      </c>
      <c r="L14655">
        <v>23891.5</v>
      </c>
      <c r="M14655">
        <v>67.84</v>
      </c>
      <c r="N14655" t="s">
        <v>9316</v>
      </c>
      <c r="O14655" t="s">
        <v>9523</v>
      </c>
      <c r="P14655">
        <v>0</v>
      </c>
      <c r="Q14655">
        <v>0</v>
      </c>
      <c r="R14655">
        <v>2</v>
      </c>
    </row>
    <row r="14656" spans="1:18" x14ac:dyDescent="0.25">
      <c r="A14656" t="s">
        <v>22701</v>
      </c>
      <c r="B14656">
        <v>2020</v>
      </c>
      <c r="C14656">
        <v>1</v>
      </c>
      <c r="D14656">
        <v>13</v>
      </c>
      <c r="E14656" t="s">
        <v>22194</v>
      </c>
      <c r="F14656" s="1" t="s">
        <v>3205</v>
      </c>
      <c r="G14656" s="1" t="s">
        <v>3863</v>
      </c>
      <c r="H14656" s="1" t="s">
        <v>3206</v>
      </c>
      <c r="I14656" t="s">
        <v>19668</v>
      </c>
      <c r="J14656" t="s">
        <v>23</v>
      </c>
      <c r="K14656">
        <v>1231.2</v>
      </c>
      <c r="L14656">
        <v>80499.199999999997</v>
      </c>
      <c r="M14656">
        <v>65.38</v>
      </c>
      <c r="N14656" t="s">
        <v>9317</v>
      </c>
      <c r="O14656" t="s">
        <v>9752</v>
      </c>
      <c r="P14656">
        <v>0</v>
      </c>
      <c r="Q14656">
        <v>0</v>
      </c>
      <c r="R14656">
        <v>1</v>
      </c>
    </row>
    <row r="14657" spans="1:18" x14ac:dyDescent="0.25">
      <c r="A14657" t="s">
        <v>22797</v>
      </c>
      <c r="B14657">
        <v>2020</v>
      </c>
      <c r="C14657">
        <v>4</v>
      </c>
      <c r="D14657">
        <v>30</v>
      </c>
      <c r="E14657" t="s">
        <v>22194</v>
      </c>
      <c r="F14657" s="1" t="s">
        <v>3205</v>
      </c>
      <c r="G14657" s="1" t="s">
        <v>3863</v>
      </c>
      <c r="H14657" s="1" t="s">
        <v>3206</v>
      </c>
      <c r="I14657" t="s">
        <v>19668</v>
      </c>
      <c r="J14657" t="s">
        <v>23</v>
      </c>
      <c r="K14657">
        <v>1231.2</v>
      </c>
      <c r="L14657">
        <v>78540</v>
      </c>
      <c r="M14657">
        <v>63.79</v>
      </c>
      <c r="N14657" t="s">
        <v>9317</v>
      </c>
      <c r="O14657" t="s">
        <v>9752</v>
      </c>
      <c r="P14657">
        <v>0</v>
      </c>
      <c r="Q14657">
        <v>0</v>
      </c>
      <c r="R14657">
        <v>2</v>
      </c>
    </row>
    <row r="14658" spans="1:18" x14ac:dyDescent="0.25">
      <c r="A14658" t="s">
        <v>22764</v>
      </c>
      <c r="B14658">
        <v>2020</v>
      </c>
      <c r="C14658">
        <v>5</v>
      </c>
      <c r="D14658">
        <v>20</v>
      </c>
      <c r="E14658" t="s">
        <v>22194</v>
      </c>
      <c r="F14658" s="1" t="s">
        <v>3205</v>
      </c>
      <c r="G14658" s="1" t="s">
        <v>3863</v>
      </c>
      <c r="H14658" s="1" t="s">
        <v>3206</v>
      </c>
      <c r="I14658" t="s">
        <v>19668</v>
      </c>
      <c r="J14658" t="s">
        <v>23</v>
      </c>
      <c r="K14658">
        <v>410.4</v>
      </c>
      <c r="L14658">
        <v>26314.3</v>
      </c>
      <c r="M14658">
        <v>64.12</v>
      </c>
      <c r="N14658" t="s">
        <v>9317</v>
      </c>
      <c r="O14658" t="s">
        <v>9752</v>
      </c>
      <c r="P14658">
        <v>0</v>
      </c>
      <c r="Q14658">
        <v>0</v>
      </c>
      <c r="R14658">
        <v>2</v>
      </c>
    </row>
    <row r="14659" spans="1:18" x14ac:dyDescent="0.25">
      <c r="A14659" t="s">
        <v>22639</v>
      </c>
      <c r="B14659">
        <v>2020</v>
      </c>
      <c r="C14659">
        <v>6</v>
      </c>
      <c r="D14659">
        <v>18</v>
      </c>
      <c r="E14659" t="s">
        <v>22194</v>
      </c>
      <c r="F14659" s="1" t="s">
        <v>3205</v>
      </c>
      <c r="G14659" s="1" t="s">
        <v>3863</v>
      </c>
      <c r="H14659" s="1" t="s">
        <v>3206</v>
      </c>
      <c r="I14659" t="s">
        <v>19668</v>
      </c>
      <c r="J14659" t="s">
        <v>23</v>
      </c>
      <c r="K14659">
        <v>410.4</v>
      </c>
      <c r="L14659">
        <v>26852</v>
      </c>
      <c r="M14659">
        <v>65.430000000000007</v>
      </c>
      <c r="N14659" t="s">
        <v>9317</v>
      </c>
      <c r="O14659" t="s">
        <v>9752</v>
      </c>
      <c r="P14659">
        <v>0</v>
      </c>
      <c r="Q14659">
        <v>0</v>
      </c>
      <c r="R14659">
        <v>2</v>
      </c>
    </row>
    <row r="14660" spans="1:18" x14ac:dyDescent="0.25">
      <c r="A14660" t="s">
        <v>22461</v>
      </c>
      <c r="B14660">
        <v>2020</v>
      </c>
      <c r="C14660">
        <v>5</v>
      </c>
      <c r="D14660">
        <v>1</v>
      </c>
      <c r="E14660" t="s">
        <v>22194</v>
      </c>
      <c r="F14660" s="1" t="s">
        <v>3205</v>
      </c>
      <c r="G14660" s="1" t="s">
        <v>3863</v>
      </c>
      <c r="H14660" s="1" t="s">
        <v>3206</v>
      </c>
      <c r="I14660" t="s">
        <v>19532</v>
      </c>
      <c r="J14660" t="s">
        <v>23</v>
      </c>
      <c r="K14660">
        <v>2311.1999999999998</v>
      </c>
      <c r="L14660">
        <v>156068.70000000001</v>
      </c>
      <c r="M14660">
        <v>67.53</v>
      </c>
      <c r="N14660" t="s">
        <v>9318</v>
      </c>
      <c r="O14660" t="s">
        <v>9610</v>
      </c>
      <c r="P14660">
        <v>0</v>
      </c>
      <c r="Q14660">
        <v>0</v>
      </c>
      <c r="R14660">
        <v>2</v>
      </c>
    </row>
    <row r="14661" spans="1:18" x14ac:dyDescent="0.25">
      <c r="A14661" t="s">
        <v>22340</v>
      </c>
      <c r="B14661">
        <v>2020</v>
      </c>
      <c r="C14661">
        <v>6</v>
      </c>
      <c r="D14661">
        <v>25</v>
      </c>
      <c r="E14661" t="s">
        <v>22194</v>
      </c>
      <c r="F14661" s="1" t="s">
        <v>3205</v>
      </c>
      <c r="G14661" s="1" t="s">
        <v>3863</v>
      </c>
      <c r="H14661" s="1" t="s">
        <v>3206</v>
      </c>
      <c r="I14661" t="s">
        <v>19532</v>
      </c>
      <c r="J14661" t="s">
        <v>23</v>
      </c>
      <c r="K14661">
        <v>462.24</v>
      </c>
      <c r="L14661">
        <v>31347.99</v>
      </c>
      <c r="M14661">
        <v>67.819999999999993</v>
      </c>
      <c r="N14661" t="s">
        <v>9318</v>
      </c>
      <c r="O14661" t="s">
        <v>9610</v>
      </c>
      <c r="P14661">
        <v>0</v>
      </c>
      <c r="Q14661">
        <v>0</v>
      </c>
      <c r="R14661">
        <v>2</v>
      </c>
    </row>
    <row r="14662" spans="1:18" x14ac:dyDescent="0.25">
      <c r="A14662" t="s">
        <v>22706</v>
      </c>
      <c r="B14662">
        <v>2020</v>
      </c>
      <c r="C14662">
        <v>4</v>
      </c>
      <c r="D14662">
        <v>20</v>
      </c>
      <c r="E14662" t="s">
        <v>22194</v>
      </c>
      <c r="F14662" s="1" t="s">
        <v>3205</v>
      </c>
      <c r="G14662" s="1" t="s">
        <v>3863</v>
      </c>
      <c r="H14662" s="1" t="s">
        <v>3206</v>
      </c>
      <c r="I14662" t="s">
        <v>19667</v>
      </c>
      <c r="J14662" t="s">
        <v>23</v>
      </c>
      <c r="K14662">
        <v>1386.72</v>
      </c>
      <c r="L14662">
        <v>91999.09</v>
      </c>
      <c r="M14662">
        <v>66.34</v>
      </c>
      <c r="N14662" t="s">
        <v>9318</v>
      </c>
      <c r="O14662" t="s">
        <v>9610</v>
      </c>
      <c r="P14662">
        <v>0</v>
      </c>
      <c r="Q14662">
        <v>0</v>
      </c>
      <c r="R14662">
        <v>2</v>
      </c>
    </row>
    <row r="14663" spans="1:18" x14ac:dyDescent="0.25">
      <c r="A14663" t="s">
        <v>22623</v>
      </c>
      <c r="B14663">
        <v>2020</v>
      </c>
      <c r="C14663">
        <v>1</v>
      </c>
      <c r="D14663">
        <v>3</v>
      </c>
      <c r="E14663" t="s">
        <v>22194</v>
      </c>
      <c r="F14663" s="1" t="s">
        <v>3205</v>
      </c>
      <c r="G14663" s="1" t="s">
        <v>3863</v>
      </c>
      <c r="H14663" s="1" t="s">
        <v>3206</v>
      </c>
      <c r="I14663" t="s">
        <v>19305</v>
      </c>
      <c r="J14663" t="s">
        <v>23</v>
      </c>
      <c r="K14663">
        <v>1096.92</v>
      </c>
      <c r="L14663">
        <v>75972.679999999993</v>
      </c>
      <c r="M14663">
        <v>69.260000000000005</v>
      </c>
      <c r="N14663" t="s">
        <v>9319</v>
      </c>
      <c r="O14663" t="s">
        <v>9487</v>
      </c>
      <c r="P14663">
        <v>0</v>
      </c>
      <c r="Q14663">
        <v>0</v>
      </c>
      <c r="R14663">
        <v>1</v>
      </c>
    </row>
    <row r="14664" spans="1:18" x14ac:dyDescent="0.25">
      <c r="A14664" t="s">
        <v>22798</v>
      </c>
      <c r="B14664">
        <v>2020</v>
      </c>
      <c r="C14664">
        <v>1</v>
      </c>
      <c r="D14664">
        <v>6</v>
      </c>
      <c r="E14664" t="s">
        <v>22281</v>
      </c>
      <c r="F14664" s="1" t="s">
        <v>3205</v>
      </c>
      <c r="G14664" s="1" t="s">
        <v>3863</v>
      </c>
      <c r="H14664" s="1" t="s">
        <v>3206</v>
      </c>
      <c r="I14664" t="s">
        <v>19305</v>
      </c>
      <c r="J14664" t="s">
        <v>23</v>
      </c>
      <c r="K14664">
        <v>5850.24</v>
      </c>
      <c r="L14664">
        <v>414019.26</v>
      </c>
      <c r="M14664">
        <v>70.77</v>
      </c>
      <c r="N14664" t="s">
        <v>9319</v>
      </c>
      <c r="O14664" t="s">
        <v>9487</v>
      </c>
      <c r="P14664">
        <v>0</v>
      </c>
      <c r="Q14664">
        <v>0</v>
      </c>
      <c r="R14664">
        <v>1</v>
      </c>
    </row>
    <row r="14665" spans="1:18" x14ac:dyDescent="0.25">
      <c r="A14665" t="s">
        <v>22758</v>
      </c>
      <c r="B14665">
        <v>2020</v>
      </c>
      <c r="C14665">
        <v>1</v>
      </c>
      <c r="D14665">
        <v>17</v>
      </c>
      <c r="E14665" t="s">
        <v>22194</v>
      </c>
      <c r="F14665" s="1" t="s">
        <v>3205</v>
      </c>
      <c r="G14665" s="1" t="s">
        <v>3863</v>
      </c>
      <c r="H14665" s="1" t="s">
        <v>3206</v>
      </c>
      <c r="I14665" t="s">
        <v>19305</v>
      </c>
      <c r="J14665" t="s">
        <v>23</v>
      </c>
      <c r="K14665">
        <v>1462.56</v>
      </c>
      <c r="L14665">
        <v>103776</v>
      </c>
      <c r="M14665">
        <v>70.959999999999994</v>
      </c>
      <c r="N14665" t="s">
        <v>9319</v>
      </c>
      <c r="O14665" t="s">
        <v>9487</v>
      </c>
      <c r="P14665">
        <v>0</v>
      </c>
      <c r="Q14665">
        <v>0</v>
      </c>
      <c r="R14665">
        <v>1</v>
      </c>
    </row>
    <row r="14666" spans="1:18" x14ac:dyDescent="0.25">
      <c r="A14666" t="s">
        <v>22799</v>
      </c>
      <c r="B14666">
        <v>2020</v>
      </c>
      <c r="C14666">
        <v>2</v>
      </c>
      <c r="D14666">
        <v>25</v>
      </c>
      <c r="E14666" t="s">
        <v>22194</v>
      </c>
      <c r="F14666" s="1" t="s">
        <v>3205</v>
      </c>
      <c r="G14666" s="1" t="s">
        <v>3863</v>
      </c>
      <c r="H14666" s="1" t="s">
        <v>3206</v>
      </c>
      <c r="I14666" t="s">
        <v>19305</v>
      </c>
      <c r="J14666" t="s">
        <v>23</v>
      </c>
      <c r="K14666">
        <v>3656.4</v>
      </c>
      <c r="L14666">
        <v>245915</v>
      </c>
      <c r="M14666">
        <v>67.260000000000005</v>
      </c>
      <c r="N14666" t="s">
        <v>9319</v>
      </c>
      <c r="O14666" t="s">
        <v>9487</v>
      </c>
      <c r="P14666">
        <v>0</v>
      </c>
      <c r="Q14666">
        <v>0</v>
      </c>
      <c r="R14666">
        <v>1</v>
      </c>
    </row>
    <row r="14667" spans="1:18" x14ac:dyDescent="0.25">
      <c r="A14667" t="s">
        <v>22472</v>
      </c>
      <c r="B14667">
        <v>2020</v>
      </c>
      <c r="C14667">
        <v>2</v>
      </c>
      <c r="D14667">
        <v>28</v>
      </c>
      <c r="E14667" t="s">
        <v>22194</v>
      </c>
      <c r="F14667" s="1" t="s">
        <v>3205</v>
      </c>
      <c r="G14667" s="1" t="s">
        <v>3863</v>
      </c>
      <c r="H14667" s="1" t="s">
        <v>3206</v>
      </c>
      <c r="I14667" t="s">
        <v>19305</v>
      </c>
      <c r="J14667" t="s">
        <v>23</v>
      </c>
      <c r="K14667">
        <v>3290.76</v>
      </c>
      <c r="L14667">
        <v>221597.5</v>
      </c>
      <c r="M14667">
        <v>67.34</v>
      </c>
      <c r="N14667" t="s">
        <v>9319</v>
      </c>
      <c r="O14667" t="s">
        <v>9487</v>
      </c>
      <c r="P14667">
        <v>0</v>
      </c>
      <c r="Q14667">
        <v>0</v>
      </c>
      <c r="R14667">
        <v>1</v>
      </c>
    </row>
    <row r="14668" spans="1:18" x14ac:dyDescent="0.25">
      <c r="A14668" t="s">
        <v>22801</v>
      </c>
      <c r="B14668">
        <v>2020</v>
      </c>
      <c r="C14668">
        <v>3</v>
      </c>
      <c r="D14668">
        <v>16</v>
      </c>
      <c r="E14668" t="s">
        <v>22570</v>
      </c>
      <c r="F14668" s="1" t="s">
        <v>3205</v>
      </c>
      <c r="G14668" s="1" t="s">
        <v>3863</v>
      </c>
      <c r="H14668" s="1" t="s">
        <v>3206</v>
      </c>
      <c r="I14668" t="s">
        <v>19305</v>
      </c>
      <c r="J14668" t="s">
        <v>23</v>
      </c>
      <c r="K14668">
        <v>1919.61</v>
      </c>
      <c r="L14668">
        <v>136391</v>
      </c>
      <c r="M14668">
        <v>71.05</v>
      </c>
      <c r="N14668" t="s">
        <v>9319</v>
      </c>
      <c r="O14668" t="s">
        <v>9487</v>
      </c>
      <c r="P14668">
        <v>0</v>
      </c>
      <c r="Q14668">
        <v>0</v>
      </c>
      <c r="R14668">
        <v>1</v>
      </c>
    </row>
    <row r="14669" spans="1:18" x14ac:dyDescent="0.25">
      <c r="A14669" t="s">
        <v>22802</v>
      </c>
      <c r="B14669">
        <v>2020</v>
      </c>
      <c r="C14669">
        <v>4</v>
      </c>
      <c r="D14669">
        <v>20</v>
      </c>
      <c r="E14669" t="s">
        <v>22194</v>
      </c>
      <c r="F14669" s="1" t="s">
        <v>3205</v>
      </c>
      <c r="G14669" s="1" t="s">
        <v>3863</v>
      </c>
      <c r="H14669" s="1" t="s">
        <v>3206</v>
      </c>
      <c r="I14669" t="s">
        <v>19305</v>
      </c>
      <c r="J14669" t="s">
        <v>23</v>
      </c>
      <c r="K14669">
        <v>10603.56</v>
      </c>
      <c r="L14669">
        <v>748146</v>
      </c>
      <c r="M14669">
        <v>70.56</v>
      </c>
      <c r="N14669" t="s">
        <v>9319</v>
      </c>
      <c r="O14669" t="s">
        <v>9487</v>
      </c>
      <c r="P14669">
        <v>0</v>
      </c>
      <c r="Q14669">
        <v>0</v>
      </c>
      <c r="R14669">
        <v>2</v>
      </c>
    </row>
    <row r="14670" spans="1:18" x14ac:dyDescent="0.25">
      <c r="A14670" t="s">
        <v>22797</v>
      </c>
      <c r="B14670">
        <v>2020</v>
      </c>
      <c r="C14670">
        <v>4</v>
      </c>
      <c r="D14670">
        <v>30</v>
      </c>
      <c r="E14670" t="s">
        <v>22194</v>
      </c>
      <c r="F14670" s="1" t="s">
        <v>3205</v>
      </c>
      <c r="G14670" s="1" t="s">
        <v>3863</v>
      </c>
      <c r="H14670" s="1" t="s">
        <v>3206</v>
      </c>
      <c r="I14670" t="s">
        <v>19305</v>
      </c>
      <c r="J14670" t="s">
        <v>23</v>
      </c>
      <c r="K14670">
        <v>2193.84</v>
      </c>
      <c r="L14670">
        <v>153760.5</v>
      </c>
      <c r="M14670">
        <v>70.09</v>
      </c>
      <c r="N14670" t="s">
        <v>9319</v>
      </c>
      <c r="O14670" t="s">
        <v>9487</v>
      </c>
      <c r="P14670">
        <v>0</v>
      </c>
      <c r="Q14670">
        <v>0</v>
      </c>
      <c r="R14670">
        <v>2</v>
      </c>
    </row>
    <row r="14671" spans="1:18" x14ac:dyDescent="0.25">
      <c r="A14671" t="s">
        <v>22734</v>
      </c>
      <c r="B14671">
        <v>2020</v>
      </c>
      <c r="C14671">
        <v>5</v>
      </c>
      <c r="D14671">
        <v>13</v>
      </c>
      <c r="E14671" t="s">
        <v>22194</v>
      </c>
      <c r="F14671" s="1" t="s">
        <v>3205</v>
      </c>
      <c r="G14671" s="1" t="s">
        <v>3863</v>
      </c>
      <c r="H14671" s="1" t="s">
        <v>3206</v>
      </c>
      <c r="I14671" t="s">
        <v>19305</v>
      </c>
      <c r="J14671" t="s">
        <v>23</v>
      </c>
      <c r="K14671">
        <v>2559.48</v>
      </c>
      <c r="L14671">
        <v>179281.5</v>
      </c>
      <c r="M14671">
        <v>70.05</v>
      </c>
      <c r="N14671" t="s">
        <v>9319</v>
      </c>
      <c r="O14671" t="s">
        <v>9487</v>
      </c>
      <c r="P14671">
        <v>0</v>
      </c>
      <c r="Q14671">
        <v>0</v>
      </c>
      <c r="R14671">
        <v>2</v>
      </c>
    </row>
    <row r="14672" spans="1:18" x14ac:dyDescent="0.25">
      <c r="A14672" t="s">
        <v>22427</v>
      </c>
      <c r="B14672">
        <v>2020</v>
      </c>
      <c r="C14672">
        <v>5</v>
      </c>
      <c r="D14672">
        <v>19</v>
      </c>
      <c r="E14672" t="s">
        <v>22194</v>
      </c>
      <c r="F14672" s="1" t="s">
        <v>3205</v>
      </c>
      <c r="G14672" s="1" t="s">
        <v>3863</v>
      </c>
      <c r="H14672" s="1" t="s">
        <v>3206</v>
      </c>
      <c r="I14672" t="s">
        <v>19305</v>
      </c>
      <c r="J14672" t="s">
        <v>23</v>
      </c>
      <c r="K14672">
        <v>2559.48</v>
      </c>
      <c r="L14672">
        <v>180057</v>
      </c>
      <c r="M14672">
        <v>70.349999999999994</v>
      </c>
      <c r="N14672" t="s">
        <v>9319</v>
      </c>
      <c r="O14672" t="s">
        <v>9487</v>
      </c>
      <c r="P14672">
        <v>0</v>
      </c>
      <c r="Q14672">
        <v>0</v>
      </c>
      <c r="R14672">
        <v>2</v>
      </c>
    </row>
    <row r="14673" spans="1:18" x14ac:dyDescent="0.25">
      <c r="A14673" t="s">
        <v>22201</v>
      </c>
      <c r="B14673">
        <v>2020</v>
      </c>
      <c r="C14673">
        <v>5</v>
      </c>
      <c r="D14673">
        <v>21</v>
      </c>
      <c r="E14673" t="s">
        <v>22194</v>
      </c>
      <c r="F14673" s="1" t="s">
        <v>3205</v>
      </c>
      <c r="G14673" s="1" t="s">
        <v>3863</v>
      </c>
      <c r="H14673" s="1" t="s">
        <v>3206</v>
      </c>
      <c r="I14673" t="s">
        <v>19305</v>
      </c>
      <c r="J14673" t="s">
        <v>23</v>
      </c>
      <c r="K14673">
        <v>2559.48</v>
      </c>
      <c r="L14673">
        <v>178267.5</v>
      </c>
      <c r="M14673">
        <v>69.650000000000006</v>
      </c>
      <c r="N14673" t="s">
        <v>9319</v>
      </c>
      <c r="O14673" t="s">
        <v>9487</v>
      </c>
      <c r="P14673">
        <v>0</v>
      </c>
      <c r="Q14673">
        <v>0</v>
      </c>
      <c r="R14673">
        <v>2</v>
      </c>
    </row>
    <row r="14674" spans="1:18" x14ac:dyDescent="0.25">
      <c r="A14674" t="s">
        <v>22803</v>
      </c>
      <c r="B14674">
        <v>2020</v>
      </c>
      <c r="C14674">
        <v>6</v>
      </c>
      <c r="D14674">
        <v>3</v>
      </c>
      <c r="E14674" t="s">
        <v>22194</v>
      </c>
      <c r="F14674" s="1" t="s">
        <v>3205</v>
      </c>
      <c r="G14674" s="1" t="s">
        <v>3863</v>
      </c>
      <c r="H14674" s="1" t="s">
        <v>3206</v>
      </c>
      <c r="I14674" t="s">
        <v>19305</v>
      </c>
      <c r="J14674" t="s">
        <v>23</v>
      </c>
      <c r="K14674">
        <v>2559.48</v>
      </c>
      <c r="L14674">
        <v>178476</v>
      </c>
      <c r="M14674">
        <v>69.73</v>
      </c>
      <c r="N14674" t="s">
        <v>9319</v>
      </c>
      <c r="O14674" t="s">
        <v>9487</v>
      </c>
      <c r="P14674">
        <v>0</v>
      </c>
      <c r="Q14674">
        <v>0</v>
      </c>
      <c r="R14674">
        <v>2</v>
      </c>
    </row>
    <row r="14675" spans="1:18" x14ac:dyDescent="0.25">
      <c r="A14675" t="s">
        <v>22623</v>
      </c>
      <c r="B14675">
        <v>2020</v>
      </c>
      <c r="C14675">
        <v>1</v>
      </c>
      <c r="D14675">
        <v>3</v>
      </c>
      <c r="E14675" t="s">
        <v>22194</v>
      </c>
      <c r="F14675" s="1" t="s">
        <v>3205</v>
      </c>
      <c r="G14675" s="1" t="s">
        <v>3863</v>
      </c>
      <c r="H14675" s="1" t="s">
        <v>3206</v>
      </c>
      <c r="I14675" t="s">
        <v>19325</v>
      </c>
      <c r="J14675" t="s">
        <v>23</v>
      </c>
      <c r="K14675">
        <v>5850.24</v>
      </c>
      <c r="L14675">
        <v>403900.57</v>
      </c>
      <c r="M14675">
        <v>69.040000000000006</v>
      </c>
      <c r="N14675" t="s">
        <v>9319</v>
      </c>
      <c r="O14675" t="s">
        <v>9487</v>
      </c>
      <c r="P14675">
        <v>0</v>
      </c>
      <c r="Q14675">
        <v>0</v>
      </c>
      <c r="R14675">
        <v>1</v>
      </c>
    </row>
    <row r="14676" spans="1:18" x14ac:dyDescent="0.25">
      <c r="A14676" t="s">
        <v>22758</v>
      </c>
      <c r="B14676">
        <v>2020</v>
      </c>
      <c r="C14676">
        <v>1</v>
      </c>
      <c r="D14676">
        <v>17</v>
      </c>
      <c r="E14676" t="s">
        <v>22194</v>
      </c>
      <c r="F14676" s="1" t="s">
        <v>3205</v>
      </c>
      <c r="G14676" s="1" t="s">
        <v>3863</v>
      </c>
      <c r="H14676" s="1" t="s">
        <v>3206</v>
      </c>
      <c r="I14676" t="s">
        <v>19325</v>
      </c>
      <c r="J14676" t="s">
        <v>23</v>
      </c>
      <c r="K14676">
        <v>639.87</v>
      </c>
      <c r="L14676">
        <v>44837.99</v>
      </c>
      <c r="M14676">
        <v>70.069999999999993</v>
      </c>
      <c r="N14676" t="s">
        <v>9319</v>
      </c>
      <c r="O14676" t="s">
        <v>9487</v>
      </c>
      <c r="P14676">
        <v>0</v>
      </c>
      <c r="Q14676">
        <v>0</v>
      </c>
      <c r="R14676">
        <v>1</v>
      </c>
    </row>
    <row r="14677" spans="1:18" x14ac:dyDescent="0.25">
      <c r="A14677" t="s">
        <v>22804</v>
      </c>
      <c r="B14677">
        <v>2020</v>
      </c>
      <c r="C14677">
        <v>3</v>
      </c>
      <c r="D14677">
        <v>6</v>
      </c>
      <c r="E14677" t="s">
        <v>22194</v>
      </c>
      <c r="F14677" s="1" t="s">
        <v>3205</v>
      </c>
      <c r="G14677" s="1" t="s">
        <v>3863</v>
      </c>
      <c r="H14677" s="1" t="s">
        <v>3206</v>
      </c>
      <c r="I14677" t="s">
        <v>19325</v>
      </c>
      <c r="J14677" t="s">
        <v>23</v>
      </c>
      <c r="K14677">
        <v>12066.12</v>
      </c>
      <c r="L14677">
        <v>837117</v>
      </c>
      <c r="M14677">
        <v>69.38</v>
      </c>
      <c r="N14677" t="s">
        <v>9319</v>
      </c>
      <c r="O14677" t="s">
        <v>9487</v>
      </c>
      <c r="P14677">
        <v>0</v>
      </c>
      <c r="Q14677">
        <v>0</v>
      </c>
      <c r="R14677">
        <v>1</v>
      </c>
    </row>
    <row r="14678" spans="1:18" x14ac:dyDescent="0.25">
      <c r="A14678" t="s">
        <v>22805</v>
      </c>
      <c r="B14678">
        <v>2020</v>
      </c>
      <c r="C14678">
        <v>3</v>
      </c>
      <c r="D14678">
        <v>20</v>
      </c>
      <c r="E14678" t="s">
        <v>22447</v>
      </c>
      <c r="F14678" s="1" t="s">
        <v>3205</v>
      </c>
      <c r="G14678" s="1" t="s">
        <v>3863</v>
      </c>
      <c r="H14678" s="1" t="s">
        <v>3206</v>
      </c>
      <c r="I14678" t="s">
        <v>19325</v>
      </c>
      <c r="J14678" t="s">
        <v>23</v>
      </c>
      <c r="K14678">
        <v>5118.96</v>
      </c>
      <c r="L14678">
        <v>361789.98</v>
      </c>
      <c r="M14678">
        <v>70.680000000000007</v>
      </c>
      <c r="N14678" t="s">
        <v>9319</v>
      </c>
      <c r="O14678" t="s">
        <v>9487</v>
      </c>
      <c r="P14678">
        <v>0</v>
      </c>
      <c r="Q14678">
        <v>0</v>
      </c>
      <c r="R14678">
        <v>1</v>
      </c>
    </row>
    <row r="14679" spans="1:18" x14ac:dyDescent="0.25">
      <c r="A14679" t="s">
        <v>22789</v>
      </c>
      <c r="B14679">
        <v>2020</v>
      </c>
      <c r="C14679">
        <v>3</v>
      </c>
      <c r="D14679">
        <v>29</v>
      </c>
      <c r="E14679" t="s">
        <v>22447</v>
      </c>
      <c r="F14679" s="1" t="s">
        <v>3205</v>
      </c>
      <c r="G14679" s="1" t="s">
        <v>3863</v>
      </c>
      <c r="H14679" s="1" t="s">
        <v>3206</v>
      </c>
      <c r="I14679" t="s">
        <v>19325</v>
      </c>
      <c r="J14679" t="s">
        <v>23</v>
      </c>
      <c r="K14679">
        <v>4753.32</v>
      </c>
      <c r="L14679">
        <v>338909.98</v>
      </c>
      <c r="M14679">
        <v>71.3</v>
      </c>
      <c r="N14679" t="s">
        <v>9319</v>
      </c>
      <c r="O14679" t="s">
        <v>9487</v>
      </c>
      <c r="P14679">
        <v>0</v>
      </c>
      <c r="Q14679">
        <v>0</v>
      </c>
      <c r="R14679">
        <v>1</v>
      </c>
    </row>
    <row r="14680" spans="1:18" x14ac:dyDescent="0.25">
      <c r="A14680" t="s">
        <v>22481</v>
      </c>
      <c r="B14680">
        <v>2020</v>
      </c>
      <c r="C14680">
        <v>4</v>
      </c>
      <c r="D14680">
        <v>6</v>
      </c>
      <c r="E14680" t="s">
        <v>22447</v>
      </c>
      <c r="F14680" s="1" t="s">
        <v>3205</v>
      </c>
      <c r="G14680" s="1" t="s">
        <v>3863</v>
      </c>
      <c r="H14680" s="1" t="s">
        <v>3206</v>
      </c>
      <c r="I14680" t="s">
        <v>19325</v>
      </c>
      <c r="J14680" t="s">
        <v>23</v>
      </c>
      <c r="K14680">
        <v>6215.88</v>
      </c>
      <c r="L14680">
        <v>438294.97</v>
      </c>
      <c r="M14680">
        <v>70.510000000000005</v>
      </c>
      <c r="N14680" t="s">
        <v>9319</v>
      </c>
      <c r="O14680" t="s">
        <v>9487</v>
      </c>
      <c r="P14680">
        <v>0</v>
      </c>
      <c r="Q14680">
        <v>0</v>
      </c>
      <c r="R14680">
        <v>2</v>
      </c>
    </row>
    <row r="14681" spans="1:18" x14ac:dyDescent="0.25">
      <c r="A14681" t="s">
        <v>22766</v>
      </c>
      <c r="B14681">
        <v>2020</v>
      </c>
      <c r="C14681">
        <v>4</v>
      </c>
      <c r="D14681">
        <v>19</v>
      </c>
      <c r="E14681" t="s">
        <v>22281</v>
      </c>
      <c r="F14681" s="1" t="s">
        <v>3205</v>
      </c>
      <c r="G14681" s="1" t="s">
        <v>3863</v>
      </c>
      <c r="H14681" s="1" t="s">
        <v>3206</v>
      </c>
      <c r="I14681" t="s">
        <v>19325</v>
      </c>
      <c r="J14681" t="s">
        <v>23</v>
      </c>
      <c r="K14681">
        <v>9872.2800000000007</v>
      </c>
      <c r="L14681">
        <v>688870</v>
      </c>
      <c r="M14681">
        <v>69.78</v>
      </c>
      <c r="N14681" t="s">
        <v>9319</v>
      </c>
      <c r="O14681" t="s">
        <v>9487</v>
      </c>
      <c r="P14681">
        <v>0</v>
      </c>
      <c r="Q14681">
        <v>0</v>
      </c>
      <c r="R14681">
        <v>2</v>
      </c>
    </row>
    <row r="14682" spans="1:18" x14ac:dyDescent="0.25">
      <c r="A14682" t="s">
        <v>22619</v>
      </c>
      <c r="B14682">
        <v>2020</v>
      </c>
      <c r="C14682">
        <v>5</v>
      </c>
      <c r="D14682">
        <v>11</v>
      </c>
      <c r="E14682" t="s">
        <v>22194</v>
      </c>
      <c r="F14682" s="1" t="s">
        <v>3205</v>
      </c>
      <c r="G14682" s="1" t="s">
        <v>3863</v>
      </c>
      <c r="H14682" s="1" t="s">
        <v>3206</v>
      </c>
      <c r="I14682" t="s">
        <v>19325</v>
      </c>
      <c r="J14682" t="s">
        <v>23</v>
      </c>
      <c r="K14682">
        <v>10603.56</v>
      </c>
      <c r="L14682">
        <v>748287</v>
      </c>
      <c r="M14682">
        <v>70.569999999999993</v>
      </c>
      <c r="N14682" t="s">
        <v>9319</v>
      </c>
      <c r="O14682" t="s">
        <v>9487</v>
      </c>
      <c r="P14682">
        <v>0</v>
      </c>
      <c r="Q14682">
        <v>0</v>
      </c>
      <c r="R14682">
        <v>2</v>
      </c>
    </row>
    <row r="14683" spans="1:18" x14ac:dyDescent="0.25">
      <c r="A14683" t="s">
        <v>22718</v>
      </c>
      <c r="B14683">
        <v>2020</v>
      </c>
      <c r="C14683">
        <v>5</v>
      </c>
      <c r="D14683">
        <v>22</v>
      </c>
      <c r="E14683" t="s">
        <v>22447</v>
      </c>
      <c r="F14683" s="1" t="s">
        <v>3205</v>
      </c>
      <c r="G14683" s="1" t="s">
        <v>3863</v>
      </c>
      <c r="H14683" s="1" t="s">
        <v>3206</v>
      </c>
      <c r="I14683" t="s">
        <v>19325</v>
      </c>
      <c r="J14683" t="s">
        <v>23</v>
      </c>
      <c r="K14683">
        <v>12066.12</v>
      </c>
      <c r="L14683">
        <v>827745.05</v>
      </c>
      <c r="M14683">
        <v>68.599999999999994</v>
      </c>
      <c r="N14683" t="s">
        <v>9319</v>
      </c>
      <c r="O14683" t="s">
        <v>9487</v>
      </c>
      <c r="P14683">
        <v>0</v>
      </c>
      <c r="Q14683">
        <v>0</v>
      </c>
      <c r="R14683">
        <v>2</v>
      </c>
    </row>
    <row r="14684" spans="1:18" x14ac:dyDescent="0.25">
      <c r="A14684" t="s">
        <v>22768</v>
      </c>
      <c r="B14684">
        <v>2020</v>
      </c>
      <c r="C14684">
        <v>5</v>
      </c>
      <c r="D14684">
        <v>23</v>
      </c>
      <c r="E14684" t="s">
        <v>22281</v>
      </c>
      <c r="F14684" s="1" t="s">
        <v>3205</v>
      </c>
      <c r="G14684" s="1" t="s">
        <v>3863</v>
      </c>
      <c r="H14684" s="1" t="s">
        <v>3206</v>
      </c>
      <c r="I14684" t="s">
        <v>19325</v>
      </c>
      <c r="J14684" t="s">
        <v>23</v>
      </c>
      <c r="K14684">
        <v>2925.12</v>
      </c>
      <c r="L14684">
        <v>204820</v>
      </c>
      <c r="M14684">
        <v>70.02</v>
      </c>
      <c r="N14684" t="s">
        <v>9319</v>
      </c>
      <c r="O14684" t="s">
        <v>9487</v>
      </c>
      <c r="P14684">
        <v>0</v>
      </c>
      <c r="Q14684">
        <v>0</v>
      </c>
      <c r="R14684">
        <v>2</v>
      </c>
    </row>
    <row r="14685" spans="1:18" x14ac:dyDescent="0.25">
      <c r="A14685" t="s">
        <v>22806</v>
      </c>
      <c r="B14685">
        <v>2020</v>
      </c>
      <c r="C14685">
        <v>3</v>
      </c>
      <c r="D14685">
        <v>6</v>
      </c>
      <c r="E14685" t="s">
        <v>22447</v>
      </c>
      <c r="F14685" s="1" t="s">
        <v>3205</v>
      </c>
      <c r="G14685" s="1" t="s">
        <v>3863</v>
      </c>
      <c r="H14685" s="1" t="s">
        <v>3206</v>
      </c>
      <c r="I14685" t="s">
        <v>19167</v>
      </c>
      <c r="J14685" t="s">
        <v>23</v>
      </c>
      <c r="K14685">
        <v>5484.6</v>
      </c>
      <c r="L14685">
        <v>382335.02</v>
      </c>
      <c r="M14685">
        <v>69.709999999999994</v>
      </c>
      <c r="N14685" t="s">
        <v>9319</v>
      </c>
      <c r="O14685" t="s">
        <v>9487</v>
      </c>
      <c r="P14685">
        <v>0</v>
      </c>
      <c r="Q14685">
        <v>0</v>
      </c>
      <c r="R14685">
        <v>1</v>
      </c>
    </row>
    <row r="14686" spans="1:18" x14ac:dyDescent="0.25">
      <c r="A14686" t="s">
        <v>22653</v>
      </c>
      <c r="B14686">
        <v>2020</v>
      </c>
      <c r="C14686">
        <v>4</v>
      </c>
      <c r="D14686">
        <v>29</v>
      </c>
      <c r="E14686" t="s">
        <v>22281</v>
      </c>
      <c r="F14686" s="1" t="s">
        <v>3205</v>
      </c>
      <c r="G14686" s="1" t="s">
        <v>3863</v>
      </c>
      <c r="H14686" s="1" t="s">
        <v>3206</v>
      </c>
      <c r="I14686" t="s">
        <v>19322</v>
      </c>
      <c r="J14686" t="s">
        <v>23</v>
      </c>
      <c r="K14686">
        <v>794.88</v>
      </c>
      <c r="L14686">
        <v>57240</v>
      </c>
      <c r="M14686">
        <v>72.010000000000005</v>
      </c>
      <c r="N14686" t="s">
        <v>9320</v>
      </c>
      <c r="O14686" t="s">
        <v>9521</v>
      </c>
      <c r="P14686">
        <v>0</v>
      </c>
      <c r="Q14686">
        <v>0</v>
      </c>
      <c r="R14686">
        <v>2</v>
      </c>
    </row>
    <row r="14687" spans="1:18" x14ac:dyDescent="0.25">
      <c r="A14687" t="s">
        <v>22463</v>
      </c>
      <c r="B14687">
        <v>2020</v>
      </c>
      <c r="C14687">
        <v>5</v>
      </c>
      <c r="D14687">
        <v>7</v>
      </c>
      <c r="E14687" t="s">
        <v>22194</v>
      </c>
      <c r="F14687" s="1" t="s">
        <v>3205</v>
      </c>
      <c r="G14687" s="1" t="s">
        <v>3863</v>
      </c>
      <c r="H14687" s="1" t="s">
        <v>3206</v>
      </c>
      <c r="I14687" t="s">
        <v>19422</v>
      </c>
      <c r="J14687" t="s">
        <v>23</v>
      </c>
      <c r="K14687">
        <v>6654.6</v>
      </c>
      <c r="L14687">
        <v>440022</v>
      </c>
      <c r="M14687">
        <v>66.12</v>
      </c>
      <c r="N14687" t="s">
        <v>9321</v>
      </c>
      <c r="O14687" t="s">
        <v>9584</v>
      </c>
      <c r="P14687">
        <v>0</v>
      </c>
      <c r="Q14687">
        <v>0</v>
      </c>
      <c r="R14687">
        <v>2</v>
      </c>
    </row>
    <row r="14688" spans="1:18" x14ac:dyDescent="0.25">
      <c r="A14688" t="s">
        <v>22754</v>
      </c>
      <c r="B14688">
        <v>2020</v>
      </c>
      <c r="C14688">
        <v>5</v>
      </c>
      <c r="D14688">
        <v>26</v>
      </c>
      <c r="E14688" t="s">
        <v>22194</v>
      </c>
      <c r="F14688" s="1" t="s">
        <v>3205</v>
      </c>
      <c r="G14688" s="1" t="s">
        <v>3863</v>
      </c>
      <c r="H14688" s="1" t="s">
        <v>3206</v>
      </c>
      <c r="I14688" t="s">
        <v>19422</v>
      </c>
      <c r="J14688" t="s">
        <v>23</v>
      </c>
      <c r="K14688">
        <v>1330.92</v>
      </c>
      <c r="L14688">
        <v>87978</v>
      </c>
      <c r="M14688">
        <v>66.099999999999994</v>
      </c>
      <c r="N14688" t="s">
        <v>9321</v>
      </c>
      <c r="O14688" t="s">
        <v>9584</v>
      </c>
      <c r="P14688">
        <v>0</v>
      </c>
      <c r="Q14688">
        <v>0</v>
      </c>
      <c r="R14688">
        <v>2</v>
      </c>
    </row>
    <row r="14689" spans="1:18" x14ac:dyDescent="0.25">
      <c r="A14689" t="s">
        <v>22636</v>
      </c>
      <c r="B14689">
        <v>2020</v>
      </c>
      <c r="C14689">
        <v>6</v>
      </c>
      <c r="D14689">
        <v>9</v>
      </c>
      <c r="E14689" t="s">
        <v>22281</v>
      </c>
      <c r="F14689" s="1" t="s">
        <v>3205</v>
      </c>
      <c r="G14689" s="1" t="s">
        <v>3863</v>
      </c>
      <c r="H14689" s="1" t="s">
        <v>3206</v>
      </c>
      <c r="I14689" t="s">
        <v>19422</v>
      </c>
      <c r="J14689" t="s">
        <v>23</v>
      </c>
      <c r="K14689">
        <v>443.64</v>
      </c>
      <c r="L14689">
        <v>34476</v>
      </c>
      <c r="M14689">
        <v>77.709999999999994</v>
      </c>
      <c r="N14689" t="s">
        <v>9321</v>
      </c>
      <c r="O14689" t="s">
        <v>9584</v>
      </c>
      <c r="P14689">
        <v>0</v>
      </c>
      <c r="Q14689">
        <v>0</v>
      </c>
      <c r="R14689">
        <v>2</v>
      </c>
    </row>
    <row r="14690" spans="1:18" x14ac:dyDescent="0.25">
      <c r="A14690" t="s">
        <v>22797</v>
      </c>
      <c r="B14690">
        <v>2020</v>
      </c>
      <c r="C14690">
        <v>4</v>
      </c>
      <c r="D14690">
        <v>30</v>
      </c>
      <c r="E14690" t="s">
        <v>22194</v>
      </c>
      <c r="F14690" s="1" t="s">
        <v>3205</v>
      </c>
      <c r="G14690" s="1" t="s">
        <v>3863</v>
      </c>
      <c r="H14690" s="1" t="s">
        <v>3206</v>
      </c>
      <c r="I14690" t="s">
        <v>19381</v>
      </c>
      <c r="J14690" t="s">
        <v>23</v>
      </c>
      <c r="K14690">
        <v>2919</v>
      </c>
      <c r="L14690">
        <v>193936</v>
      </c>
      <c r="M14690">
        <v>66.44</v>
      </c>
      <c r="N14690" t="s">
        <v>9323</v>
      </c>
      <c r="O14690" t="s">
        <v>9507</v>
      </c>
      <c r="P14690">
        <v>0</v>
      </c>
      <c r="Q14690">
        <v>0</v>
      </c>
      <c r="R14690">
        <v>2</v>
      </c>
    </row>
    <row r="14691" spans="1:18" x14ac:dyDescent="0.25">
      <c r="A14691" t="s">
        <v>22737</v>
      </c>
      <c r="B14691">
        <v>2020</v>
      </c>
      <c r="C14691">
        <v>5</v>
      </c>
      <c r="D14691">
        <v>26</v>
      </c>
      <c r="E14691" t="s">
        <v>22194</v>
      </c>
      <c r="F14691" s="1" t="s">
        <v>3205</v>
      </c>
      <c r="G14691" s="1" t="s">
        <v>3863</v>
      </c>
      <c r="H14691" s="1" t="s">
        <v>3206</v>
      </c>
      <c r="I14691" t="s">
        <v>19381</v>
      </c>
      <c r="J14691" t="s">
        <v>23</v>
      </c>
      <c r="K14691">
        <v>8757</v>
      </c>
      <c r="L14691">
        <v>573118</v>
      </c>
      <c r="M14691">
        <v>65.45</v>
      </c>
      <c r="N14691" t="s">
        <v>9323</v>
      </c>
      <c r="O14691" t="s">
        <v>9507</v>
      </c>
      <c r="P14691">
        <v>0</v>
      </c>
      <c r="Q14691">
        <v>0</v>
      </c>
      <c r="R14691">
        <v>2</v>
      </c>
    </row>
    <row r="14692" spans="1:18" x14ac:dyDescent="0.25">
      <c r="A14692" t="s">
        <v>22807</v>
      </c>
      <c r="B14692">
        <v>2020</v>
      </c>
      <c r="C14692">
        <v>5</v>
      </c>
      <c r="D14692">
        <v>28</v>
      </c>
      <c r="E14692" t="s">
        <v>22194</v>
      </c>
      <c r="F14692" s="1" t="s">
        <v>3205</v>
      </c>
      <c r="G14692" s="1" t="s">
        <v>3863</v>
      </c>
      <c r="H14692" s="1" t="s">
        <v>3206</v>
      </c>
      <c r="I14692" t="s">
        <v>19381</v>
      </c>
      <c r="J14692" t="s">
        <v>23</v>
      </c>
      <c r="K14692">
        <v>583.79999999999995</v>
      </c>
      <c r="L14692">
        <v>38190</v>
      </c>
      <c r="M14692">
        <v>65.42</v>
      </c>
      <c r="N14692" t="s">
        <v>9323</v>
      </c>
      <c r="O14692" t="s">
        <v>9507</v>
      </c>
      <c r="P14692">
        <v>0</v>
      </c>
      <c r="Q14692">
        <v>0</v>
      </c>
      <c r="R14692">
        <v>2</v>
      </c>
    </row>
    <row r="14693" spans="1:18" x14ac:dyDescent="0.25">
      <c r="A14693" t="s">
        <v>22448</v>
      </c>
      <c r="B14693">
        <v>2020</v>
      </c>
      <c r="C14693">
        <v>1</v>
      </c>
      <c r="D14693">
        <v>3</v>
      </c>
      <c r="E14693" t="s">
        <v>22194</v>
      </c>
      <c r="F14693" s="1" t="s">
        <v>3205</v>
      </c>
      <c r="G14693" s="1" t="s">
        <v>3863</v>
      </c>
      <c r="H14693" s="1" t="s">
        <v>3206</v>
      </c>
      <c r="I14693" t="s">
        <v>19219</v>
      </c>
      <c r="J14693" t="s">
        <v>23</v>
      </c>
      <c r="K14693">
        <v>6738.48</v>
      </c>
      <c r="L14693">
        <v>319970</v>
      </c>
      <c r="M14693">
        <v>47.48</v>
      </c>
      <c r="N14693" t="s">
        <v>9329</v>
      </c>
      <c r="O14693" t="s">
        <v>9493</v>
      </c>
      <c r="P14693">
        <v>0</v>
      </c>
      <c r="Q14693">
        <v>0</v>
      </c>
      <c r="R14693">
        <v>1</v>
      </c>
    </row>
    <row r="14694" spans="1:18" x14ac:dyDescent="0.25">
      <c r="A14694" t="s">
        <v>22450</v>
      </c>
      <c r="B14694">
        <v>2020</v>
      </c>
      <c r="C14694">
        <v>1</v>
      </c>
      <c r="D14694">
        <v>17</v>
      </c>
      <c r="E14694" t="s">
        <v>22194</v>
      </c>
      <c r="F14694" s="1" t="s">
        <v>3205</v>
      </c>
      <c r="G14694" s="1" t="s">
        <v>3863</v>
      </c>
      <c r="H14694" s="1" t="s">
        <v>3206</v>
      </c>
      <c r="I14694" t="s">
        <v>19219</v>
      </c>
      <c r="J14694" t="s">
        <v>23</v>
      </c>
      <c r="K14694">
        <v>2406.6</v>
      </c>
      <c r="L14694">
        <v>114170</v>
      </c>
      <c r="M14694">
        <v>47.44</v>
      </c>
      <c r="N14694" t="s">
        <v>9329</v>
      </c>
      <c r="O14694" t="s">
        <v>9493</v>
      </c>
      <c r="P14694">
        <v>0</v>
      </c>
      <c r="Q14694">
        <v>0</v>
      </c>
      <c r="R14694">
        <v>1</v>
      </c>
    </row>
    <row r="14695" spans="1:18" x14ac:dyDescent="0.25">
      <c r="A14695" t="s">
        <v>22410</v>
      </c>
      <c r="B14695">
        <v>2020</v>
      </c>
      <c r="C14695">
        <v>1</v>
      </c>
      <c r="D14695">
        <v>23</v>
      </c>
      <c r="E14695" t="s">
        <v>22194</v>
      </c>
      <c r="F14695" s="1" t="s">
        <v>3205</v>
      </c>
      <c r="G14695" s="1" t="s">
        <v>3863</v>
      </c>
      <c r="H14695" s="1" t="s">
        <v>3206</v>
      </c>
      <c r="I14695" t="s">
        <v>19219</v>
      </c>
      <c r="J14695" t="s">
        <v>23</v>
      </c>
      <c r="K14695">
        <v>6646.8</v>
      </c>
      <c r="L14695">
        <v>325850</v>
      </c>
      <c r="M14695">
        <v>49.02</v>
      </c>
      <c r="N14695" t="s">
        <v>9329</v>
      </c>
      <c r="O14695" t="s">
        <v>9493</v>
      </c>
      <c r="P14695">
        <v>0</v>
      </c>
      <c r="Q14695">
        <v>0</v>
      </c>
      <c r="R14695">
        <v>1</v>
      </c>
    </row>
    <row r="14696" spans="1:18" x14ac:dyDescent="0.25">
      <c r="A14696" t="s">
        <v>22787</v>
      </c>
      <c r="B14696">
        <v>2020</v>
      </c>
      <c r="C14696">
        <v>2</v>
      </c>
      <c r="D14696">
        <v>7</v>
      </c>
      <c r="E14696" t="s">
        <v>22194</v>
      </c>
      <c r="F14696" s="1" t="s">
        <v>3205</v>
      </c>
      <c r="G14696" s="1" t="s">
        <v>3863</v>
      </c>
      <c r="H14696" s="1" t="s">
        <v>3206</v>
      </c>
      <c r="I14696" t="s">
        <v>19219</v>
      </c>
      <c r="J14696" t="s">
        <v>23</v>
      </c>
      <c r="K14696">
        <v>1994.04</v>
      </c>
      <c r="L14696">
        <v>98000</v>
      </c>
      <c r="M14696">
        <v>49.15</v>
      </c>
      <c r="N14696" t="s">
        <v>9329</v>
      </c>
      <c r="O14696" t="s">
        <v>9493</v>
      </c>
      <c r="P14696">
        <v>0</v>
      </c>
      <c r="Q14696">
        <v>0</v>
      </c>
      <c r="R14696">
        <v>1</v>
      </c>
    </row>
    <row r="14697" spans="1:18" x14ac:dyDescent="0.25">
      <c r="A14697" t="s">
        <v>22808</v>
      </c>
      <c r="B14697">
        <v>2020</v>
      </c>
      <c r="C14697">
        <v>2</v>
      </c>
      <c r="D14697">
        <v>15</v>
      </c>
      <c r="E14697" t="s">
        <v>22194</v>
      </c>
      <c r="F14697" s="1" t="s">
        <v>3205</v>
      </c>
      <c r="G14697" s="1" t="s">
        <v>3863</v>
      </c>
      <c r="H14697" s="1" t="s">
        <v>3206</v>
      </c>
      <c r="I14697" t="s">
        <v>19219</v>
      </c>
      <c r="J14697" t="s">
        <v>23</v>
      </c>
      <c r="K14697">
        <v>1031.4000000000001</v>
      </c>
      <c r="L14697">
        <v>50737.49</v>
      </c>
      <c r="M14697">
        <v>49.19</v>
      </c>
      <c r="N14697" t="s">
        <v>9329</v>
      </c>
      <c r="O14697" t="s">
        <v>9493</v>
      </c>
      <c r="P14697">
        <v>0</v>
      </c>
      <c r="Q14697">
        <v>0</v>
      </c>
      <c r="R14697">
        <v>1</v>
      </c>
    </row>
    <row r="14698" spans="1:18" x14ac:dyDescent="0.25">
      <c r="A14698" t="s">
        <v>22359</v>
      </c>
      <c r="B14698">
        <v>2020</v>
      </c>
      <c r="C14698">
        <v>2</v>
      </c>
      <c r="D14698">
        <v>26</v>
      </c>
      <c r="E14698" t="s">
        <v>22194</v>
      </c>
      <c r="F14698" s="1" t="s">
        <v>3205</v>
      </c>
      <c r="G14698" s="1" t="s">
        <v>3863</v>
      </c>
      <c r="H14698" s="1" t="s">
        <v>3206</v>
      </c>
      <c r="I14698" t="s">
        <v>19219</v>
      </c>
      <c r="J14698" t="s">
        <v>23</v>
      </c>
      <c r="K14698">
        <v>985.56</v>
      </c>
      <c r="L14698">
        <v>48686.400000000001</v>
      </c>
      <c r="M14698">
        <v>49.4</v>
      </c>
      <c r="N14698" t="s">
        <v>9329</v>
      </c>
      <c r="O14698" t="s">
        <v>9493</v>
      </c>
      <c r="P14698">
        <v>0</v>
      </c>
      <c r="Q14698">
        <v>0</v>
      </c>
      <c r="R14698">
        <v>1</v>
      </c>
    </row>
    <row r="14699" spans="1:18" x14ac:dyDescent="0.25">
      <c r="A14699" t="s">
        <v>22472</v>
      </c>
      <c r="B14699">
        <v>2020</v>
      </c>
      <c r="C14699">
        <v>2</v>
      </c>
      <c r="D14699">
        <v>28</v>
      </c>
      <c r="E14699" t="s">
        <v>22194</v>
      </c>
      <c r="F14699" s="1" t="s">
        <v>3205</v>
      </c>
      <c r="G14699" s="1" t="s">
        <v>3863</v>
      </c>
      <c r="H14699" s="1" t="s">
        <v>3206</v>
      </c>
      <c r="I14699" t="s">
        <v>19219</v>
      </c>
      <c r="J14699" t="s">
        <v>23</v>
      </c>
      <c r="K14699">
        <v>2589.96</v>
      </c>
      <c r="L14699">
        <v>129168</v>
      </c>
      <c r="M14699">
        <v>49.87</v>
      </c>
      <c r="N14699" t="s">
        <v>9329</v>
      </c>
      <c r="O14699" t="s">
        <v>9493</v>
      </c>
      <c r="P14699">
        <v>0</v>
      </c>
      <c r="Q14699">
        <v>0</v>
      </c>
      <c r="R14699">
        <v>1</v>
      </c>
    </row>
    <row r="14700" spans="1:18" x14ac:dyDescent="0.25">
      <c r="A14700" t="s">
        <v>22773</v>
      </c>
      <c r="B14700">
        <v>2020</v>
      </c>
      <c r="C14700">
        <v>3</v>
      </c>
      <c r="D14700">
        <v>5</v>
      </c>
      <c r="E14700" t="s">
        <v>22194</v>
      </c>
      <c r="F14700" s="1" t="s">
        <v>3205</v>
      </c>
      <c r="G14700" s="1" t="s">
        <v>3863</v>
      </c>
      <c r="H14700" s="1" t="s">
        <v>3206</v>
      </c>
      <c r="I14700" t="s">
        <v>19219</v>
      </c>
      <c r="J14700" t="s">
        <v>23</v>
      </c>
      <c r="K14700">
        <v>584.46</v>
      </c>
      <c r="L14700">
        <v>29204.99</v>
      </c>
      <c r="M14700">
        <v>49.97</v>
      </c>
      <c r="N14700" t="s">
        <v>9329</v>
      </c>
      <c r="O14700" t="s">
        <v>9493</v>
      </c>
      <c r="P14700">
        <v>0</v>
      </c>
      <c r="Q14700">
        <v>0</v>
      </c>
      <c r="R14700">
        <v>1</v>
      </c>
    </row>
    <row r="14701" spans="1:18" x14ac:dyDescent="0.25">
      <c r="A14701" t="s">
        <v>22631</v>
      </c>
      <c r="B14701">
        <v>2020</v>
      </c>
      <c r="C14701">
        <v>3</v>
      </c>
      <c r="D14701">
        <v>6</v>
      </c>
      <c r="E14701" t="s">
        <v>22194</v>
      </c>
      <c r="F14701" s="1" t="s">
        <v>3205</v>
      </c>
      <c r="G14701" s="1" t="s">
        <v>3863</v>
      </c>
      <c r="H14701" s="1" t="s">
        <v>3206</v>
      </c>
      <c r="I14701" t="s">
        <v>19219</v>
      </c>
      <c r="J14701" t="s">
        <v>23</v>
      </c>
      <c r="K14701">
        <v>5157</v>
      </c>
      <c r="L14701">
        <v>248242.5</v>
      </c>
      <c r="M14701">
        <v>48.14</v>
      </c>
      <c r="N14701" t="s">
        <v>9329</v>
      </c>
      <c r="O14701" t="s">
        <v>9493</v>
      </c>
      <c r="P14701">
        <v>0</v>
      </c>
      <c r="Q14701">
        <v>0</v>
      </c>
      <c r="R14701">
        <v>1</v>
      </c>
    </row>
    <row r="14702" spans="1:18" x14ac:dyDescent="0.25">
      <c r="A14702" t="s">
        <v>22414</v>
      </c>
      <c r="B14702">
        <v>2020</v>
      </c>
      <c r="C14702">
        <v>3</v>
      </c>
      <c r="D14702">
        <v>11</v>
      </c>
      <c r="E14702" t="s">
        <v>22194</v>
      </c>
      <c r="F14702" s="1" t="s">
        <v>3205</v>
      </c>
      <c r="G14702" s="1" t="s">
        <v>3863</v>
      </c>
      <c r="H14702" s="1" t="s">
        <v>3206</v>
      </c>
      <c r="I14702" t="s">
        <v>19219</v>
      </c>
      <c r="J14702" t="s">
        <v>23</v>
      </c>
      <c r="K14702">
        <v>3758.88</v>
      </c>
      <c r="L14702">
        <v>184635</v>
      </c>
      <c r="M14702">
        <v>49.12</v>
      </c>
      <c r="N14702" t="s">
        <v>9329</v>
      </c>
      <c r="O14702" t="s">
        <v>9493</v>
      </c>
      <c r="P14702">
        <v>0</v>
      </c>
      <c r="Q14702">
        <v>0</v>
      </c>
      <c r="R14702">
        <v>1</v>
      </c>
    </row>
    <row r="14703" spans="1:18" x14ac:dyDescent="0.25">
      <c r="A14703" t="s">
        <v>22473</v>
      </c>
      <c r="B14703">
        <v>2020</v>
      </c>
      <c r="C14703">
        <v>3</v>
      </c>
      <c r="D14703">
        <v>18</v>
      </c>
      <c r="E14703" t="s">
        <v>22194</v>
      </c>
      <c r="F14703" s="1" t="s">
        <v>3205</v>
      </c>
      <c r="G14703" s="1" t="s">
        <v>3863</v>
      </c>
      <c r="H14703" s="1" t="s">
        <v>3206</v>
      </c>
      <c r="I14703" t="s">
        <v>19219</v>
      </c>
      <c r="J14703" t="s">
        <v>23</v>
      </c>
      <c r="K14703">
        <v>1512.72</v>
      </c>
      <c r="L14703">
        <v>77336.350000000006</v>
      </c>
      <c r="M14703">
        <v>51.12</v>
      </c>
      <c r="N14703" t="s">
        <v>9329</v>
      </c>
      <c r="O14703" t="s">
        <v>9493</v>
      </c>
      <c r="P14703">
        <v>0</v>
      </c>
      <c r="Q14703">
        <v>0</v>
      </c>
      <c r="R14703">
        <v>1</v>
      </c>
    </row>
    <row r="14704" spans="1:18" x14ac:dyDescent="0.25">
      <c r="A14704" t="s">
        <v>22678</v>
      </c>
      <c r="B14704">
        <v>2020</v>
      </c>
      <c r="C14704">
        <v>3</v>
      </c>
      <c r="D14704">
        <v>24</v>
      </c>
      <c r="E14704" t="s">
        <v>22194</v>
      </c>
      <c r="F14704" s="1" t="s">
        <v>3205</v>
      </c>
      <c r="G14704" s="1" t="s">
        <v>3863</v>
      </c>
      <c r="H14704" s="1" t="s">
        <v>3206</v>
      </c>
      <c r="I14704" t="s">
        <v>19219</v>
      </c>
      <c r="J14704" t="s">
        <v>23</v>
      </c>
      <c r="K14704">
        <v>3758.88</v>
      </c>
      <c r="L14704">
        <v>191401</v>
      </c>
      <c r="M14704">
        <v>50.92</v>
      </c>
      <c r="N14704" t="s">
        <v>9329</v>
      </c>
      <c r="O14704" t="s">
        <v>9493</v>
      </c>
      <c r="P14704">
        <v>0</v>
      </c>
      <c r="Q14704">
        <v>0</v>
      </c>
      <c r="R14704">
        <v>1</v>
      </c>
    </row>
    <row r="14705" spans="1:18" x14ac:dyDescent="0.25">
      <c r="A14705" t="s">
        <v>22507</v>
      </c>
      <c r="B14705">
        <v>2020</v>
      </c>
      <c r="C14705">
        <v>3</v>
      </c>
      <c r="D14705">
        <v>26</v>
      </c>
      <c r="E14705" t="s">
        <v>22194</v>
      </c>
      <c r="F14705" s="1" t="s">
        <v>3205</v>
      </c>
      <c r="G14705" s="1" t="s">
        <v>3863</v>
      </c>
      <c r="H14705" s="1" t="s">
        <v>3206</v>
      </c>
      <c r="I14705" t="s">
        <v>19219</v>
      </c>
      <c r="J14705" t="s">
        <v>23</v>
      </c>
      <c r="K14705">
        <v>5088.24</v>
      </c>
      <c r="L14705">
        <v>259684.6</v>
      </c>
      <c r="M14705">
        <v>51.04</v>
      </c>
      <c r="N14705" t="s">
        <v>9329</v>
      </c>
      <c r="O14705" t="s">
        <v>9493</v>
      </c>
      <c r="P14705">
        <v>0</v>
      </c>
      <c r="Q14705">
        <v>0</v>
      </c>
      <c r="R14705">
        <v>1</v>
      </c>
    </row>
    <row r="14706" spans="1:18" x14ac:dyDescent="0.25">
      <c r="A14706" t="s">
        <v>22729</v>
      </c>
      <c r="B14706">
        <v>2020</v>
      </c>
      <c r="C14706">
        <v>4</v>
      </c>
      <c r="D14706">
        <v>2</v>
      </c>
      <c r="E14706" t="s">
        <v>22194</v>
      </c>
      <c r="F14706" s="1" t="s">
        <v>3205</v>
      </c>
      <c r="G14706" s="1" t="s">
        <v>3863</v>
      </c>
      <c r="H14706" s="1" t="s">
        <v>3206</v>
      </c>
      <c r="I14706" t="s">
        <v>19219</v>
      </c>
      <c r="J14706" t="s">
        <v>23</v>
      </c>
      <c r="K14706">
        <v>7804.26</v>
      </c>
      <c r="L14706">
        <v>391031.95</v>
      </c>
      <c r="M14706">
        <v>50.1</v>
      </c>
      <c r="N14706" t="s">
        <v>9329</v>
      </c>
      <c r="O14706" t="s">
        <v>9493</v>
      </c>
      <c r="P14706">
        <v>0</v>
      </c>
      <c r="Q14706">
        <v>0</v>
      </c>
      <c r="R14706">
        <v>2</v>
      </c>
    </row>
    <row r="14707" spans="1:18" x14ac:dyDescent="0.25">
      <c r="A14707" t="s">
        <v>22809</v>
      </c>
      <c r="B14707">
        <v>2020</v>
      </c>
      <c r="C14707">
        <v>4</v>
      </c>
      <c r="D14707">
        <v>6</v>
      </c>
      <c r="E14707" t="s">
        <v>22194</v>
      </c>
      <c r="F14707" s="1" t="s">
        <v>3205</v>
      </c>
      <c r="G14707" s="1" t="s">
        <v>3863</v>
      </c>
      <c r="H14707" s="1" t="s">
        <v>3206</v>
      </c>
      <c r="I14707" t="s">
        <v>19219</v>
      </c>
      <c r="J14707" t="s">
        <v>23</v>
      </c>
      <c r="K14707">
        <v>5328.9</v>
      </c>
      <c r="L14707">
        <v>296800</v>
      </c>
      <c r="M14707">
        <v>55.7</v>
      </c>
      <c r="N14707" t="s">
        <v>9329</v>
      </c>
      <c r="O14707" t="s">
        <v>9493</v>
      </c>
      <c r="P14707">
        <v>0</v>
      </c>
      <c r="Q14707">
        <v>0</v>
      </c>
      <c r="R14707">
        <v>2</v>
      </c>
    </row>
    <row r="14708" spans="1:18" x14ac:dyDescent="0.25">
      <c r="A14708" t="s">
        <v>22706</v>
      </c>
      <c r="B14708">
        <v>2020</v>
      </c>
      <c r="C14708">
        <v>4</v>
      </c>
      <c r="D14708">
        <v>20</v>
      </c>
      <c r="E14708" t="s">
        <v>22194</v>
      </c>
      <c r="F14708" s="1" t="s">
        <v>3205</v>
      </c>
      <c r="G14708" s="1" t="s">
        <v>3863</v>
      </c>
      <c r="H14708" s="1" t="s">
        <v>3206</v>
      </c>
      <c r="I14708" t="s">
        <v>19219</v>
      </c>
      <c r="J14708" t="s">
        <v>23</v>
      </c>
      <c r="K14708">
        <v>9087.7800000000007</v>
      </c>
      <c r="L14708">
        <v>487224.01</v>
      </c>
      <c r="M14708">
        <v>53.61</v>
      </c>
      <c r="N14708" t="s">
        <v>9329</v>
      </c>
      <c r="O14708" t="s">
        <v>9493</v>
      </c>
      <c r="P14708">
        <v>0</v>
      </c>
      <c r="Q14708">
        <v>0</v>
      </c>
      <c r="R14708">
        <v>2</v>
      </c>
    </row>
    <row r="14709" spans="1:18" x14ac:dyDescent="0.25">
      <c r="A14709" t="s">
        <v>22779</v>
      </c>
      <c r="B14709">
        <v>2020</v>
      </c>
      <c r="C14709">
        <v>4</v>
      </c>
      <c r="D14709">
        <v>23</v>
      </c>
      <c r="E14709" t="s">
        <v>22194</v>
      </c>
      <c r="F14709" s="1" t="s">
        <v>3205</v>
      </c>
      <c r="G14709" s="1" t="s">
        <v>3863</v>
      </c>
      <c r="H14709" s="1" t="s">
        <v>3206</v>
      </c>
      <c r="I14709" t="s">
        <v>19219</v>
      </c>
      <c r="J14709" t="s">
        <v>23</v>
      </c>
      <c r="K14709">
        <v>2200.3200000000002</v>
      </c>
      <c r="L14709">
        <v>116311.99</v>
      </c>
      <c r="M14709">
        <v>52.86</v>
      </c>
      <c r="N14709" t="s">
        <v>9329</v>
      </c>
      <c r="O14709" t="s">
        <v>9493</v>
      </c>
      <c r="P14709">
        <v>0</v>
      </c>
      <c r="Q14709">
        <v>0</v>
      </c>
      <c r="R14709">
        <v>2</v>
      </c>
    </row>
    <row r="14710" spans="1:18" x14ac:dyDescent="0.25">
      <c r="A14710" t="s">
        <v>22460</v>
      </c>
      <c r="B14710">
        <v>2020</v>
      </c>
      <c r="C14710">
        <v>4</v>
      </c>
      <c r="D14710">
        <v>30</v>
      </c>
      <c r="E14710" t="s">
        <v>22194</v>
      </c>
      <c r="F14710" s="1" t="s">
        <v>3205</v>
      </c>
      <c r="G14710" s="1" t="s">
        <v>3863</v>
      </c>
      <c r="H14710" s="1" t="s">
        <v>3206</v>
      </c>
      <c r="I14710" t="s">
        <v>19219</v>
      </c>
      <c r="J14710" t="s">
        <v>23</v>
      </c>
      <c r="K14710">
        <v>1581.48</v>
      </c>
      <c r="L14710">
        <v>83007.600000000006</v>
      </c>
      <c r="M14710">
        <v>52.49</v>
      </c>
      <c r="N14710" t="s">
        <v>9329</v>
      </c>
      <c r="O14710" t="s">
        <v>9493</v>
      </c>
      <c r="P14710">
        <v>0</v>
      </c>
      <c r="Q14710">
        <v>0</v>
      </c>
      <c r="R14710">
        <v>2</v>
      </c>
    </row>
    <row r="14711" spans="1:18" x14ac:dyDescent="0.25">
      <c r="A14711" t="s">
        <v>22461</v>
      </c>
      <c r="B14711">
        <v>2020</v>
      </c>
      <c r="C14711">
        <v>5</v>
      </c>
      <c r="D14711">
        <v>1</v>
      </c>
      <c r="E14711" t="s">
        <v>22194</v>
      </c>
      <c r="F14711" s="1" t="s">
        <v>3205</v>
      </c>
      <c r="G14711" s="1" t="s">
        <v>3863</v>
      </c>
      <c r="H14711" s="1" t="s">
        <v>3206</v>
      </c>
      <c r="I14711" t="s">
        <v>19219</v>
      </c>
      <c r="J14711" t="s">
        <v>23</v>
      </c>
      <c r="K14711">
        <v>3609.9</v>
      </c>
      <c r="L14711">
        <v>191474.4</v>
      </c>
      <c r="M14711">
        <v>53.04</v>
      </c>
      <c r="N14711" t="s">
        <v>9329</v>
      </c>
      <c r="O14711" t="s">
        <v>9493</v>
      </c>
      <c r="P14711">
        <v>0</v>
      </c>
      <c r="Q14711">
        <v>0</v>
      </c>
      <c r="R14711">
        <v>2</v>
      </c>
    </row>
    <row r="14712" spans="1:18" x14ac:dyDescent="0.25">
      <c r="A14712" t="s">
        <v>22463</v>
      </c>
      <c r="B14712">
        <v>2020</v>
      </c>
      <c r="C14712">
        <v>5</v>
      </c>
      <c r="D14712">
        <v>7</v>
      </c>
      <c r="E14712" t="s">
        <v>22194</v>
      </c>
      <c r="F14712" s="1" t="s">
        <v>3205</v>
      </c>
      <c r="G14712" s="1" t="s">
        <v>3863</v>
      </c>
      <c r="H14712" s="1" t="s">
        <v>3206</v>
      </c>
      <c r="I14712" t="s">
        <v>19219</v>
      </c>
      <c r="J14712" t="s">
        <v>23</v>
      </c>
      <c r="K14712">
        <v>412.56</v>
      </c>
      <c r="L14712">
        <v>22542</v>
      </c>
      <c r="M14712">
        <v>54.64</v>
      </c>
      <c r="N14712" t="s">
        <v>9329</v>
      </c>
      <c r="O14712" t="s">
        <v>9493</v>
      </c>
      <c r="P14712">
        <v>0</v>
      </c>
      <c r="Q14712">
        <v>0</v>
      </c>
      <c r="R14712">
        <v>2</v>
      </c>
    </row>
    <row r="14713" spans="1:18" x14ac:dyDescent="0.25">
      <c r="A14713" t="s">
        <v>22764</v>
      </c>
      <c r="B14713">
        <v>2020</v>
      </c>
      <c r="C14713">
        <v>5</v>
      </c>
      <c r="D14713">
        <v>20</v>
      </c>
      <c r="E14713" t="s">
        <v>22194</v>
      </c>
      <c r="F14713" s="1" t="s">
        <v>3205</v>
      </c>
      <c r="G14713" s="1" t="s">
        <v>3863</v>
      </c>
      <c r="H14713" s="1" t="s">
        <v>3206</v>
      </c>
      <c r="I14713" t="s">
        <v>19219</v>
      </c>
      <c r="J14713" t="s">
        <v>23</v>
      </c>
      <c r="K14713">
        <v>7391.7</v>
      </c>
      <c r="L14713">
        <v>360055.68</v>
      </c>
      <c r="M14713">
        <v>48.71</v>
      </c>
      <c r="N14713" t="s">
        <v>9329</v>
      </c>
      <c r="O14713" t="s">
        <v>9493</v>
      </c>
      <c r="P14713">
        <v>0</v>
      </c>
      <c r="Q14713">
        <v>0</v>
      </c>
      <c r="R14713">
        <v>2</v>
      </c>
    </row>
    <row r="14714" spans="1:18" x14ac:dyDescent="0.25">
      <c r="A14714" t="s">
        <v>22201</v>
      </c>
      <c r="B14714">
        <v>2020</v>
      </c>
      <c r="C14714">
        <v>5</v>
      </c>
      <c r="D14714">
        <v>21</v>
      </c>
      <c r="E14714" t="s">
        <v>22194</v>
      </c>
      <c r="F14714" s="1" t="s">
        <v>3205</v>
      </c>
      <c r="G14714" s="1" t="s">
        <v>3863</v>
      </c>
      <c r="H14714" s="1" t="s">
        <v>3206</v>
      </c>
      <c r="I14714" t="s">
        <v>19219</v>
      </c>
      <c r="J14714" t="s">
        <v>23</v>
      </c>
      <c r="K14714">
        <v>309.42</v>
      </c>
      <c r="L14714">
        <v>15114.05</v>
      </c>
      <c r="M14714">
        <v>48.85</v>
      </c>
      <c r="N14714" t="s">
        <v>9329</v>
      </c>
      <c r="O14714" t="s">
        <v>9493</v>
      </c>
      <c r="P14714">
        <v>0</v>
      </c>
      <c r="Q14714">
        <v>0</v>
      </c>
      <c r="R14714">
        <v>2</v>
      </c>
    </row>
    <row r="14715" spans="1:18" x14ac:dyDescent="0.25">
      <c r="A14715" t="s">
        <v>22736</v>
      </c>
      <c r="B14715">
        <v>2020</v>
      </c>
      <c r="C14715">
        <v>5</v>
      </c>
      <c r="D14715">
        <v>26</v>
      </c>
      <c r="E14715" t="s">
        <v>22194</v>
      </c>
      <c r="F14715" s="1" t="s">
        <v>3205</v>
      </c>
      <c r="G14715" s="1" t="s">
        <v>3863</v>
      </c>
      <c r="H14715" s="1" t="s">
        <v>3206</v>
      </c>
      <c r="I14715" t="s">
        <v>19219</v>
      </c>
      <c r="J14715" t="s">
        <v>23</v>
      </c>
      <c r="K14715">
        <v>4377.72</v>
      </c>
      <c r="L14715">
        <v>213546.9</v>
      </c>
      <c r="M14715">
        <v>48.78</v>
      </c>
      <c r="N14715" t="s">
        <v>9329</v>
      </c>
      <c r="O14715" t="s">
        <v>9493</v>
      </c>
      <c r="P14715">
        <v>0</v>
      </c>
      <c r="Q14715">
        <v>0</v>
      </c>
      <c r="R14715">
        <v>2</v>
      </c>
    </row>
    <row r="14716" spans="1:18" x14ac:dyDescent="0.25">
      <c r="A14716" t="s">
        <v>22476</v>
      </c>
      <c r="B14716">
        <v>2020</v>
      </c>
      <c r="C14716">
        <v>5</v>
      </c>
      <c r="D14716">
        <v>27</v>
      </c>
      <c r="E14716" t="s">
        <v>22194</v>
      </c>
      <c r="F14716" s="1" t="s">
        <v>3205</v>
      </c>
      <c r="G14716" s="1" t="s">
        <v>3863</v>
      </c>
      <c r="H14716" s="1" t="s">
        <v>3206</v>
      </c>
      <c r="I14716" t="s">
        <v>19219</v>
      </c>
      <c r="J14716" t="s">
        <v>23</v>
      </c>
      <c r="K14716">
        <v>7724.04</v>
      </c>
      <c r="L14716">
        <v>376632.38</v>
      </c>
      <c r="M14716">
        <v>48.76</v>
      </c>
      <c r="N14716" t="s">
        <v>9329</v>
      </c>
      <c r="O14716" t="s">
        <v>9493</v>
      </c>
      <c r="P14716">
        <v>0</v>
      </c>
      <c r="Q14716">
        <v>0</v>
      </c>
      <c r="R14716">
        <v>2</v>
      </c>
    </row>
    <row r="14717" spans="1:18" x14ac:dyDescent="0.25">
      <c r="A14717" t="s">
        <v>22681</v>
      </c>
      <c r="B14717">
        <v>2020</v>
      </c>
      <c r="C14717">
        <v>6</v>
      </c>
      <c r="D14717">
        <v>4</v>
      </c>
      <c r="E14717" t="s">
        <v>22194</v>
      </c>
      <c r="F14717" s="1" t="s">
        <v>3205</v>
      </c>
      <c r="G14717" s="1" t="s">
        <v>3863</v>
      </c>
      <c r="H14717" s="1" t="s">
        <v>3206</v>
      </c>
      <c r="I14717" t="s">
        <v>19219</v>
      </c>
      <c r="J14717" t="s">
        <v>23</v>
      </c>
      <c r="K14717">
        <v>4526.7</v>
      </c>
      <c r="L14717">
        <v>228480</v>
      </c>
      <c r="M14717">
        <v>50.47</v>
      </c>
      <c r="N14717" t="s">
        <v>9329</v>
      </c>
      <c r="O14717" t="s">
        <v>9493</v>
      </c>
      <c r="P14717">
        <v>0</v>
      </c>
      <c r="Q14717">
        <v>0</v>
      </c>
      <c r="R14717">
        <v>2</v>
      </c>
    </row>
    <row r="14718" spans="1:18" x14ac:dyDescent="0.25">
      <c r="A14718" t="s">
        <v>22739</v>
      </c>
      <c r="B14718">
        <v>2020</v>
      </c>
      <c r="C14718">
        <v>6</v>
      </c>
      <c r="D14718">
        <v>5</v>
      </c>
      <c r="E14718" t="s">
        <v>22194</v>
      </c>
      <c r="F14718" s="1" t="s">
        <v>3205</v>
      </c>
      <c r="G14718" s="1" t="s">
        <v>3863</v>
      </c>
      <c r="H14718" s="1" t="s">
        <v>3206</v>
      </c>
      <c r="I14718" t="s">
        <v>19219</v>
      </c>
      <c r="J14718" t="s">
        <v>23</v>
      </c>
      <c r="K14718">
        <v>6910.38</v>
      </c>
      <c r="L14718">
        <v>352155</v>
      </c>
      <c r="M14718">
        <v>50.96</v>
      </c>
      <c r="N14718" t="s">
        <v>9329</v>
      </c>
      <c r="O14718" t="s">
        <v>9493</v>
      </c>
      <c r="P14718">
        <v>0</v>
      </c>
      <c r="Q14718">
        <v>0</v>
      </c>
      <c r="R14718">
        <v>2</v>
      </c>
    </row>
    <row r="14719" spans="1:18" x14ac:dyDescent="0.25">
      <c r="A14719" t="s">
        <v>22684</v>
      </c>
      <c r="B14719">
        <v>2020</v>
      </c>
      <c r="C14719">
        <v>6</v>
      </c>
      <c r="D14719">
        <v>11</v>
      </c>
      <c r="E14719" t="s">
        <v>22194</v>
      </c>
      <c r="F14719" s="1" t="s">
        <v>3205</v>
      </c>
      <c r="G14719" s="1" t="s">
        <v>3863</v>
      </c>
      <c r="H14719" s="1" t="s">
        <v>3206</v>
      </c>
      <c r="I14719" t="s">
        <v>19219</v>
      </c>
      <c r="J14719" t="s">
        <v>23</v>
      </c>
      <c r="K14719">
        <v>538.62</v>
      </c>
      <c r="L14719">
        <v>29070.01</v>
      </c>
      <c r="M14719">
        <v>53.97</v>
      </c>
      <c r="N14719" t="s">
        <v>9329</v>
      </c>
      <c r="O14719" t="s">
        <v>9493</v>
      </c>
      <c r="P14719">
        <v>0</v>
      </c>
      <c r="Q14719">
        <v>0</v>
      </c>
      <c r="R14719">
        <v>2</v>
      </c>
    </row>
    <row r="14720" spans="1:18" x14ac:dyDescent="0.25">
      <c r="A14720" t="s">
        <v>22685</v>
      </c>
      <c r="B14720">
        <v>2020</v>
      </c>
      <c r="C14720">
        <v>6</v>
      </c>
      <c r="D14720">
        <v>16</v>
      </c>
      <c r="E14720" t="s">
        <v>22194</v>
      </c>
      <c r="F14720" s="1" t="s">
        <v>3205</v>
      </c>
      <c r="G14720" s="1" t="s">
        <v>3863</v>
      </c>
      <c r="H14720" s="1" t="s">
        <v>3206</v>
      </c>
      <c r="I14720" t="s">
        <v>19219</v>
      </c>
      <c r="J14720" t="s">
        <v>23</v>
      </c>
      <c r="K14720">
        <v>4996.5600000000004</v>
      </c>
      <c r="L14720">
        <v>255000</v>
      </c>
      <c r="M14720">
        <v>51.04</v>
      </c>
      <c r="N14720" t="s">
        <v>9329</v>
      </c>
      <c r="O14720" t="s">
        <v>9493</v>
      </c>
      <c r="P14720">
        <v>0</v>
      </c>
      <c r="Q14720">
        <v>0</v>
      </c>
      <c r="R14720">
        <v>2</v>
      </c>
    </row>
    <row r="14721" spans="1:18" x14ac:dyDescent="0.25">
      <c r="A14721" t="s">
        <v>22339</v>
      </c>
      <c r="B14721">
        <v>2020</v>
      </c>
      <c r="C14721">
        <v>6</v>
      </c>
      <c r="D14721">
        <v>19</v>
      </c>
      <c r="E14721" t="s">
        <v>22194</v>
      </c>
      <c r="F14721" s="1" t="s">
        <v>3205</v>
      </c>
      <c r="G14721" s="1" t="s">
        <v>3863</v>
      </c>
      <c r="H14721" s="1" t="s">
        <v>3206</v>
      </c>
      <c r="I14721" t="s">
        <v>19219</v>
      </c>
      <c r="J14721" t="s">
        <v>23</v>
      </c>
      <c r="K14721">
        <v>1902.36</v>
      </c>
      <c r="L14721">
        <v>96899.98</v>
      </c>
      <c r="M14721">
        <v>50.94</v>
      </c>
      <c r="N14721" t="s">
        <v>9329</v>
      </c>
      <c r="O14721" t="s">
        <v>9493</v>
      </c>
      <c r="P14721">
        <v>0</v>
      </c>
      <c r="Q14721">
        <v>0</v>
      </c>
      <c r="R14721">
        <v>2</v>
      </c>
    </row>
    <row r="14722" spans="1:18" x14ac:dyDescent="0.25">
      <c r="A14722" t="s">
        <v>22810</v>
      </c>
      <c r="B14722">
        <v>2020</v>
      </c>
      <c r="C14722">
        <v>6</v>
      </c>
      <c r="D14722">
        <v>22</v>
      </c>
      <c r="E14722" t="s">
        <v>22281</v>
      </c>
      <c r="F14722" s="1" t="s">
        <v>3205</v>
      </c>
      <c r="G14722" s="1" t="s">
        <v>3863</v>
      </c>
      <c r="H14722" s="1" t="s">
        <v>3206</v>
      </c>
      <c r="I14722" t="s">
        <v>19219</v>
      </c>
      <c r="J14722" t="s">
        <v>23</v>
      </c>
      <c r="K14722">
        <v>7380.24</v>
      </c>
      <c r="L14722">
        <v>386900</v>
      </c>
      <c r="M14722">
        <v>52.42</v>
      </c>
      <c r="N14722" t="s">
        <v>9329</v>
      </c>
      <c r="O14722" t="s">
        <v>9493</v>
      </c>
      <c r="P14722">
        <v>0</v>
      </c>
      <c r="Q14722">
        <v>0</v>
      </c>
      <c r="R14722">
        <v>2</v>
      </c>
    </row>
    <row r="14723" spans="1:18" x14ac:dyDescent="0.25">
      <c r="A14723" t="s">
        <v>22811</v>
      </c>
      <c r="B14723">
        <v>2020</v>
      </c>
      <c r="C14723">
        <v>6</v>
      </c>
      <c r="D14723">
        <v>25</v>
      </c>
      <c r="E14723" t="s">
        <v>22281</v>
      </c>
      <c r="F14723" s="1" t="s">
        <v>3205</v>
      </c>
      <c r="G14723" s="1" t="s">
        <v>3863</v>
      </c>
      <c r="H14723" s="1" t="s">
        <v>3206</v>
      </c>
      <c r="I14723" t="s">
        <v>19219</v>
      </c>
      <c r="J14723" t="s">
        <v>23</v>
      </c>
      <c r="K14723">
        <v>11104.74</v>
      </c>
      <c r="L14723">
        <v>588300</v>
      </c>
      <c r="M14723">
        <v>52.98</v>
      </c>
      <c r="N14723" t="s">
        <v>9329</v>
      </c>
      <c r="O14723" t="s">
        <v>9493</v>
      </c>
      <c r="P14723">
        <v>0</v>
      </c>
      <c r="Q14723">
        <v>0</v>
      </c>
      <c r="R14723">
        <v>2</v>
      </c>
    </row>
    <row r="14724" spans="1:18" x14ac:dyDescent="0.25">
      <c r="A14724" t="s">
        <v>22812</v>
      </c>
      <c r="B14724">
        <v>2020</v>
      </c>
      <c r="C14724">
        <v>2</v>
      </c>
      <c r="D14724">
        <v>4</v>
      </c>
      <c r="E14724" t="s">
        <v>22194</v>
      </c>
      <c r="F14724" s="1" t="s">
        <v>3205</v>
      </c>
      <c r="G14724" s="1" t="s">
        <v>3863</v>
      </c>
      <c r="H14724" s="1" t="s">
        <v>3206</v>
      </c>
      <c r="I14724" t="s">
        <v>19306</v>
      </c>
      <c r="J14724" t="s">
        <v>23</v>
      </c>
      <c r="K14724">
        <v>907.2</v>
      </c>
      <c r="L14724">
        <v>44100</v>
      </c>
      <c r="M14724">
        <v>48.61</v>
      </c>
      <c r="N14724" t="s">
        <v>9330</v>
      </c>
      <c r="O14724" t="s">
        <v>9524</v>
      </c>
      <c r="P14724">
        <v>0</v>
      </c>
      <c r="Q14724">
        <v>0</v>
      </c>
      <c r="R14724">
        <v>1</v>
      </c>
    </row>
    <row r="14725" spans="1:18" x14ac:dyDescent="0.25">
      <c r="A14725" t="s">
        <v>22631</v>
      </c>
      <c r="B14725">
        <v>2020</v>
      </c>
      <c r="C14725">
        <v>3</v>
      </c>
      <c r="D14725">
        <v>6</v>
      </c>
      <c r="E14725" t="s">
        <v>22194</v>
      </c>
      <c r="F14725" s="1" t="s">
        <v>3205</v>
      </c>
      <c r="G14725" s="1" t="s">
        <v>3863</v>
      </c>
      <c r="H14725" s="1" t="s">
        <v>3206</v>
      </c>
      <c r="I14725" t="s">
        <v>19306</v>
      </c>
      <c r="J14725" t="s">
        <v>23</v>
      </c>
      <c r="K14725">
        <v>302.39999999999998</v>
      </c>
      <c r="L14725">
        <v>14602.5</v>
      </c>
      <c r="M14725">
        <v>48.29</v>
      </c>
      <c r="N14725" t="s">
        <v>9330</v>
      </c>
      <c r="O14725" t="s">
        <v>9524</v>
      </c>
      <c r="P14725">
        <v>0</v>
      </c>
      <c r="Q14725">
        <v>0</v>
      </c>
      <c r="R14725">
        <v>1</v>
      </c>
    </row>
    <row r="14726" spans="1:18" x14ac:dyDescent="0.25">
      <c r="A14726" t="s">
        <v>22813</v>
      </c>
      <c r="B14726">
        <v>2020</v>
      </c>
      <c r="C14726">
        <v>3</v>
      </c>
      <c r="D14726">
        <v>10</v>
      </c>
      <c r="E14726" t="s">
        <v>22447</v>
      </c>
      <c r="F14726" s="1" t="s">
        <v>3205</v>
      </c>
      <c r="G14726" s="1" t="s">
        <v>3863</v>
      </c>
      <c r="H14726" s="1" t="s">
        <v>3206</v>
      </c>
      <c r="I14726" t="s">
        <v>19306</v>
      </c>
      <c r="J14726" t="s">
        <v>23</v>
      </c>
      <c r="K14726">
        <v>2205</v>
      </c>
      <c r="L14726">
        <v>97000.01</v>
      </c>
      <c r="M14726">
        <v>43.99</v>
      </c>
      <c r="N14726" t="s">
        <v>9330</v>
      </c>
      <c r="O14726" t="s">
        <v>9524</v>
      </c>
      <c r="P14726">
        <v>0</v>
      </c>
      <c r="Q14726">
        <v>0</v>
      </c>
      <c r="R14726">
        <v>1</v>
      </c>
    </row>
    <row r="14727" spans="1:18" x14ac:dyDescent="0.25">
      <c r="A14727" t="s">
        <v>22507</v>
      </c>
      <c r="B14727">
        <v>2020</v>
      </c>
      <c r="C14727">
        <v>3</v>
      </c>
      <c r="D14727">
        <v>26</v>
      </c>
      <c r="E14727" t="s">
        <v>22194</v>
      </c>
      <c r="F14727" s="1" t="s">
        <v>3205</v>
      </c>
      <c r="G14727" s="1" t="s">
        <v>3863</v>
      </c>
      <c r="H14727" s="1" t="s">
        <v>3206</v>
      </c>
      <c r="I14727" t="s">
        <v>19306</v>
      </c>
      <c r="J14727" t="s">
        <v>23</v>
      </c>
      <c r="K14727">
        <v>1008</v>
      </c>
      <c r="L14727">
        <v>51730</v>
      </c>
      <c r="M14727">
        <v>51.32</v>
      </c>
      <c r="N14727" t="s">
        <v>9330</v>
      </c>
      <c r="O14727" t="s">
        <v>9524</v>
      </c>
      <c r="P14727">
        <v>0</v>
      </c>
      <c r="Q14727">
        <v>0</v>
      </c>
      <c r="R14727">
        <v>1</v>
      </c>
    </row>
    <row r="14728" spans="1:18" x14ac:dyDescent="0.25">
      <c r="A14728" t="s">
        <v>22192</v>
      </c>
      <c r="B14728">
        <v>2020</v>
      </c>
      <c r="C14728">
        <v>3</v>
      </c>
      <c r="D14728">
        <v>31</v>
      </c>
      <c r="E14728" t="s">
        <v>22194</v>
      </c>
      <c r="F14728" s="1" t="s">
        <v>3205</v>
      </c>
      <c r="G14728" s="1" t="s">
        <v>3863</v>
      </c>
      <c r="H14728" s="1" t="s">
        <v>3206</v>
      </c>
      <c r="I14728" t="s">
        <v>19306</v>
      </c>
      <c r="J14728" t="s">
        <v>23</v>
      </c>
      <c r="K14728">
        <v>63</v>
      </c>
      <c r="L14728">
        <v>6693.75</v>
      </c>
      <c r="M14728">
        <v>106.25</v>
      </c>
      <c r="N14728" t="s">
        <v>9330</v>
      </c>
      <c r="O14728" t="s">
        <v>9524</v>
      </c>
      <c r="P14728">
        <v>0</v>
      </c>
      <c r="Q14728">
        <v>0</v>
      </c>
      <c r="R14728">
        <v>1</v>
      </c>
    </row>
    <row r="14729" spans="1:18" x14ac:dyDescent="0.25">
      <c r="A14729" t="s">
        <v>22461</v>
      </c>
      <c r="B14729">
        <v>2020</v>
      </c>
      <c r="C14729">
        <v>5</v>
      </c>
      <c r="D14729">
        <v>1</v>
      </c>
      <c r="E14729" t="s">
        <v>22194</v>
      </c>
      <c r="F14729" s="1" t="s">
        <v>3205</v>
      </c>
      <c r="G14729" s="1" t="s">
        <v>3863</v>
      </c>
      <c r="H14729" s="1" t="s">
        <v>3206</v>
      </c>
      <c r="I14729" t="s">
        <v>19306</v>
      </c>
      <c r="J14729" t="s">
        <v>23</v>
      </c>
      <c r="K14729">
        <v>100.8</v>
      </c>
      <c r="L14729">
        <v>5304</v>
      </c>
      <c r="M14729">
        <v>52.62</v>
      </c>
      <c r="N14729" t="s">
        <v>9330</v>
      </c>
      <c r="O14729" t="s">
        <v>9524</v>
      </c>
      <c r="P14729">
        <v>0</v>
      </c>
      <c r="Q14729">
        <v>0</v>
      </c>
      <c r="R14729">
        <v>2</v>
      </c>
    </row>
    <row r="14730" spans="1:18" x14ac:dyDescent="0.25">
      <c r="A14730" t="s">
        <v>22427</v>
      </c>
      <c r="B14730">
        <v>2020</v>
      </c>
      <c r="C14730">
        <v>5</v>
      </c>
      <c r="D14730">
        <v>19</v>
      </c>
      <c r="E14730" t="s">
        <v>22194</v>
      </c>
      <c r="F14730" s="1" t="s">
        <v>3205</v>
      </c>
      <c r="G14730" s="1" t="s">
        <v>3863</v>
      </c>
      <c r="H14730" s="1" t="s">
        <v>3206</v>
      </c>
      <c r="I14730" t="s">
        <v>19306</v>
      </c>
      <c r="J14730" t="s">
        <v>23</v>
      </c>
      <c r="K14730">
        <v>403.2</v>
      </c>
      <c r="L14730">
        <v>19258.22</v>
      </c>
      <c r="M14730">
        <v>47.76</v>
      </c>
      <c r="N14730" t="s">
        <v>9330</v>
      </c>
      <c r="O14730" t="s">
        <v>9524</v>
      </c>
      <c r="P14730">
        <v>0</v>
      </c>
      <c r="Q14730">
        <v>0</v>
      </c>
      <c r="R14730">
        <v>2</v>
      </c>
    </row>
    <row r="14731" spans="1:18" x14ac:dyDescent="0.25">
      <c r="A14731" t="s">
        <v>22684</v>
      </c>
      <c r="B14731">
        <v>2020</v>
      </c>
      <c r="C14731">
        <v>6</v>
      </c>
      <c r="D14731">
        <v>11</v>
      </c>
      <c r="E14731" t="s">
        <v>22194</v>
      </c>
      <c r="F14731" s="1" t="s">
        <v>3205</v>
      </c>
      <c r="G14731" s="1" t="s">
        <v>3863</v>
      </c>
      <c r="H14731" s="1" t="s">
        <v>3206</v>
      </c>
      <c r="I14731" t="s">
        <v>19306</v>
      </c>
      <c r="J14731" t="s">
        <v>23</v>
      </c>
      <c r="K14731">
        <v>1436.4</v>
      </c>
      <c r="L14731">
        <v>72930</v>
      </c>
      <c r="M14731">
        <v>50.77</v>
      </c>
      <c r="N14731" t="s">
        <v>9330</v>
      </c>
      <c r="O14731" t="s">
        <v>9524</v>
      </c>
      <c r="P14731">
        <v>0</v>
      </c>
      <c r="Q14731">
        <v>0</v>
      </c>
      <c r="R14731">
        <v>2</v>
      </c>
    </row>
    <row r="14732" spans="1:18" x14ac:dyDescent="0.25">
      <c r="A14732" t="s">
        <v>22340</v>
      </c>
      <c r="B14732">
        <v>2020</v>
      </c>
      <c r="C14732">
        <v>6</v>
      </c>
      <c r="D14732">
        <v>25</v>
      </c>
      <c r="E14732" t="s">
        <v>22194</v>
      </c>
      <c r="F14732" s="1" t="s">
        <v>3205</v>
      </c>
      <c r="G14732" s="1" t="s">
        <v>3863</v>
      </c>
      <c r="H14732" s="1" t="s">
        <v>3206</v>
      </c>
      <c r="I14732" t="s">
        <v>19306</v>
      </c>
      <c r="J14732" t="s">
        <v>23</v>
      </c>
      <c r="K14732">
        <v>730.8</v>
      </c>
      <c r="L14732">
        <v>37485</v>
      </c>
      <c r="M14732">
        <v>51.29</v>
      </c>
      <c r="N14732" t="s">
        <v>9330</v>
      </c>
      <c r="O14732" t="s">
        <v>9524</v>
      </c>
      <c r="P14732">
        <v>0</v>
      </c>
      <c r="Q14732">
        <v>0</v>
      </c>
      <c r="R14732">
        <v>2</v>
      </c>
    </row>
    <row r="14733" spans="1:18" x14ac:dyDescent="0.25">
      <c r="A14733" t="s">
        <v>22640</v>
      </c>
      <c r="B14733">
        <v>2020</v>
      </c>
      <c r="C14733">
        <v>1</v>
      </c>
      <c r="D14733">
        <v>9</v>
      </c>
      <c r="E14733" t="s">
        <v>22266</v>
      </c>
      <c r="F14733" s="1" t="s">
        <v>3205</v>
      </c>
      <c r="G14733" s="1" t="s">
        <v>3863</v>
      </c>
      <c r="H14733" s="1" t="s">
        <v>3206</v>
      </c>
      <c r="I14733" t="s">
        <v>19207</v>
      </c>
      <c r="J14733" t="s">
        <v>23</v>
      </c>
      <c r="K14733">
        <v>11616</v>
      </c>
      <c r="L14733">
        <v>524050</v>
      </c>
      <c r="M14733">
        <v>45.11</v>
      </c>
      <c r="N14733" t="s">
        <v>9331</v>
      </c>
      <c r="O14733" t="s">
        <v>9540</v>
      </c>
      <c r="P14733">
        <v>4.2454374665687751E-2</v>
      </c>
      <c r="Q14733">
        <v>0</v>
      </c>
      <c r="R14733">
        <v>1</v>
      </c>
    </row>
    <row r="14734" spans="1:18" x14ac:dyDescent="0.25">
      <c r="A14734" t="s">
        <v>22815</v>
      </c>
      <c r="B14734">
        <v>2020</v>
      </c>
      <c r="C14734">
        <v>1</v>
      </c>
      <c r="D14734">
        <v>15</v>
      </c>
      <c r="E14734" t="s">
        <v>22266</v>
      </c>
      <c r="F14734" s="1" t="s">
        <v>3205</v>
      </c>
      <c r="G14734" s="1" t="s">
        <v>3863</v>
      </c>
      <c r="H14734" s="1" t="s">
        <v>3206</v>
      </c>
      <c r="I14734" t="s">
        <v>19207</v>
      </c>
      <c r="J14734" t="s">
        <v>23</v>
      </c>
      <c r="K14734">
        <v>2061.84</v>
      </c>
      <c r="L14734">
        <v>94000</v>
      </c>
      <c r="M14734">
        <v>45.59</v>
      </c>
      <c r="N14734" t="s">
        <v>9331</v>
      </c>
      <c r="O14734" t="s">
        <v>9540</v>
      </c>
      <c r="P14734">
        <v>4.2454374665687751E-2</v>
      </c>
      <c r="Q14734">
        <v>0</v>
      </c>
      <c r="R14734">
        <v>1</v>
      </c>
    </row>
    <row r="14735" spans="1:18" x14ac:dyDescent="0.25">
      <c r="A14735" t="s">
        <v>22817</v>
      </c>
      <c r="B14735">
        <v>2020</v>
      </c>
      <c r="C14735">
        <v>1</v>
      </c>
      <c r="D14735">
        <v>22</v>
      </c>
      <c r="E14735" t="s">
        <v>22266</v>
      </c>
      <c r="F14735" s="1" t="s">
        <v>3205</v>
      </c>
      <c r="G14735" s="1" t="s">
        <v>3863</v>
      </c>
      <c r="H14735" s="1" t="s">
        <v>3206</v>
      </c>
      <c r="I14735" t="s">
        <v>19207</v>
      </c>
      <c r="J14735" t="s">
        <v>23</v>
      </c>
      <c r="K14735">
        <v>11122.32</v>
      </c>
      <c r="L14735">
        <v>523110</v>
      </c>
      <c r="M14735">
        <v>47.03</v>
      </c>
      <c r="N14735" t="s">
        <v>9331</v>
      </c>
      <c r="O14735" t="s">
        <v>9540</v>
      </c>
      <c r="P14735">
        <v>4.2454374665687751E-2</v>
      </c>
      <c r="Q14735">
        <v>0</v>
      </c>
      <c r="R14735">
        <v>1</v>
      </c>
    </row>
    <row r="14736" spans="1:18" x14ac:dyDescent="0.25">
      <c r="A14736" t="s">
        <v>22725</v>
      </c>
      <c r="B14736">
        <v>2020</v>
      </c>
      <c r="C14736">
        <v>1</v>
      </c>
      <c r="D14736">
        <v>31</v>
      </c>
      <c r="E14736" t="s">
        <v>22266</v>
      </c>
      <c r="F14736" s="1" t="s">
        <v>3205</v>
      </c>
      <c r="G14736" s="1" t="s">
        <v>3863</v>
      </c>
      <c r="H14736" s="1" t="s">
        <v>3206</v>
      </c>
      <c r="I14736" t="s">
        <v>19207</v>
      </c>
      <c r="J14736" t="s">
        <v>23</v>
      </c>
      <c r="K14736">
        <v>11325.6</v>
      </c>
      <c r="L14736">
        <v>523110</v>
      </c>
      <c r="M14736">
        <v>46.19</v>
      </c>
      <c r="N14736" t="s">
        <v>9331</v>
      </c>
      <c r="O14736" t="s">
        <v>9540</v>
      </c>
      <c r="P14736">
        <v>4.2454374665687751E-2</v>
      </c>
      <c r="Q14736">
        <v>0</v>
      </c>
      <c r="R14736">
        <v>1</v>
      </c>
    </row>
    <row r="14737" spans="1:18" x14ac:dyDescent="0.25">
      <c r="A14737" t="s">
        <v>22642</v>
      </c>
      <c r="B14737">
        <v>2020</v>
      </c>
      <c r="C14737">
        <v>2</v>
      </c>
      <c r="D14737">
        <v>3</v>
      </c>
      <c r="E14737" t="s">
        <v>22194</v>
      </c>
      <c r="F14737" s="1" t="s">
        <v>3205</v>
      </c>
      <c r="G14737" s="1" t="s">
        <v>3863</v>
      </c>
      <c r="H14737" s="1" t="s">
        <v>3206</v>
      </c>
      <c r="I14737" t="s">
        <v>19207</v>
      </c>
      <c r="J14737" t="s">
        <v>23</v>
      </c>
      <c r="K14737">
        <v>2119.36</v>
      </c>
      <c r="L14737">
        <v>99130</v>
      </c>
      <c r="M14737">
        <v>46.77</v>
      </c>
      <c r="N14737" t="s">
        <v>9331</v>
      </c>
      <c r="O14737" t="s">
        <v>9540</v>
      </c>
      <c r="P14737">
        <v>4.2454374665687751E-2</v>
      </c>
      <c r="Q14737">
        <v>0</v>
      </c>
      <c r="R14737">
        <v>1</v>
      </c>
    </row>
    <row r="14738" spans="1:18" x14ac:dyDescent="0.25">
      <c r="A14738" t="s">
        <v>22471</v>
      </c>
      <c r="B14738">
        <v>2020</v>
      </c>
      <c r="C14738">
        <v>2</v>
      </c>
      <c r="D14738">
        <v>12</v>
      </c>
      <c r="E14738" t="s">
        <v>22266</v>
      </c>
      <c r="F14738" s="1" t="s">
        <v>3205</v>
      </c>
      <c r="G14738" s="1" t="s">
        <v>3863</v>
      </c>
      <c r="H14738" s="1" t="s">
        <v>3206</v>
      </c>
      <c r="I14738" t="s">
        <v>19207</v>
      </c>
      <c r="J14738" t="s">
        <v>23</v>
      </c>
      <c r="K14738">
        <v>7608.48</v>
      </c>
      <c r="L14738">
        <v>371420</v>
      </c>
      <c r="M14738">
        <v>48.82</v>
      </c>
      <c r="N14738" t="s">
        <v>9331</v>
      </c>
      <c r="O14738" t="s">
        <v>9540</v>
      </c>
      <c r="P14738">
        <v>4.2454374665687751E-2</v>
      </c>
      <c r="Q14738">
        <v>0</v>
      </c>
      <c r="R14738">
        <v>1</v>
      </c>
    </row>
    <row r="14739" spans="1:18" x14ac:dyDescent="0.25">
      <c r="A14739" t="s">
        <v>22261</v>
      </c>
      <c r="B14739">
        <v>2020</v>
      </c>
      <c r="C14739">
        <v>2</v>
      </c>
      <c r="D14739">
        <v>13</v>
      </c>
      <c r="E14739" t="s">
        <v>22194</v>
      </c>
      <c r="F14739" s="1" t="s">
        <v>3205</v>
      </c>
      <c r="G14739" s="1" t="s">
        <v>3863</v>
      </c>
      <c r="H14739" s="1" t="s">
        <v>3206</v>
      </c>
      <c r="I14739" t="s">
        <v>19207</v>
      </c>
      <c r="J14739" t="s">
        <v>23</v>
      </c>
      <c r="K14739">
        <v>9136.16</v>
      </c>
      <c r="L14739">
        <v>426190</v>
      </c>
      <c r="M14739">
        <v>46.65</v>
      </c>
      <c r="N14739" t="s">
        <v>9331</v>
      </c>
      <c r="O14739" t="s">
        <v>9540</v>
      </c>
      <c r="P14739">
        <v>4.2454374665687751E-2</v>
      </c>
      <c r="Q14739">
        <v>0</v>
      </c>
      <c r="R14739">
        <v>1</v>
      </c>
    </row>
    <row r="14740" spans="1:18" x14ac:dyDescent="0.25">
      <c r="A14740" t="s">
        <v>22818</v>
      </c>
      <c r="B14740">
        <v>2020</v>
      </c>
      <c r="C14740">
        <v>2</v>
      </c>
      <c r="D14740">
        <v>14</v>
      </c>
      <c r="E14740" t="s">
        <v>22194</v>
      </c>
      <c r="F14740" s="1" t="s">
        <v>3205</v>
      </c>
      <c r="G14740" s="1" t="s">
        <v>3863</v>
      </c>
      <c r="H14740" s="1" t="s">
        <v>3206</v>
      </c>
      <c r="I14740" t="s">
        <v>19207</v>
      </c>
      <c r="J14740" t="s">
        <v>23</v>
      </c>
      <c r="K14740">
        <v>8062.16</v>
      </c>
      <c r="L14740">
        <v>375820</v>
      </c>
      <c r="M14740">
        <v>46.62</v>
      </c>
      <c r="N14740" t="s">
        <v>9331</v>
      </c>
      <c r="O14740" t="s">
        <v>9540</v>
      </c>
      <c r="P14740">
        <v>4.2454374665687751E-2</v>
      </c>
      <c r="Q14740">
        <v>0</v>
      </c>
      <c r="R14740">
        <v>1</v>
      </c>
    </row>
    <row r="14741" spans="1:18" x14ac:dyDescent="0.25">
      <c r="A14741" t="s">
        <v>22808</v>
      </c>
      <c r="B14741">
        <v>2020</v>
      </c>
      <c r="C14741">
        <v>2</v>
      </c>
      <c r="D14741">
        <v>15</v>
      </c>
      <c r="E14741" t="s">
        <v>22194</v>
      </c>
      <c r="F14741" s="1" t="s">
        <v>3205</v>
      </c>
      <c r="G14741" s="1" t="s">
        <v>3863</v>
      </c>
      <c r="H14741" s="1" t="s">
        <v>3206</v>
      </c>
      <c r="I14741" t="s">
        <v>19207</v>
      </c>
      <c r="J14741" t="s">
        <v>23</v>
      </c>
      <c r="K14741">
        <v>17842.72</v>
      </c>
      <c r="L14741">
        <v>832600</v>
      </c>
      <c r="M14741">
        <v>46.66</v>
      </c>
      <c r="N14741" t="s">
        <v>9331</v>
      </c>
      <c r="O14741" t="s">
        <v>9540</v>
      </c>
      <c r="P14741">
        <v>4.2454374665687751E-2</v>
      </c>
      <c r="Q14741">
        <v>0</v>
      </c>
      <c r="R14741">
        <v>1</v>
      </c>
    </row>
    <row r="14742" spans="1:18" x14ac:dyDescent="0.25">
      <c r="A14742" t="s">
        <v>22356</v>
      </c>
      <c r="B14742">
        <v>2020</v>
      </c>
      <c r="C14742">
        <v>2</v>
      </c>
      <c r="D14742">
        <v>19</v>
      </c>
      <c r="E14742" t="s">
        <v>22194</v>
      </c>
      <c r="F14742" s="1" t="s">
        <v>3205</v>
      </c>
      <c r="G14742" s="1" t="s">
        <v>3863</v>
      </c>
      <c r="H14742" s="1" t="s">
        <v>3206</v>
      </c>
      <c r="I14742" t="s">
        <v>19207</v>
      </c>
      <c r="J14742" t="s">
        <v>23</v>
      </c>
      <c r="K14742">
        <v>3336.56</v>
      </c>
      <c r="L14742">
        <v>155940</v>
      </c>
      <c r="M14742">
        <v>46.74</v>
      </c>
      <c r="N14742" t="s">
        <v>9331</v>
      </c>
      <c r="O14742" t="s">
        <v>9540</v>
      </c>
      <c r="P14742">
        <v>4.2454374665687751E-2</v>
      </c>
      <c r="Q14742">
        <v>0</v>
      </c>
      <c r="R14742">
        <v>1</v>
      </c>
    </row>
    <row r="14743" spans="1:18" x14ac:dyDescent="0.25">
      <c r="A14743" t="s">
        <v>22532</v>
      </c>
      <c r="B14743">
        <v>2020</v>
      </c>
      <c r="C14743">
        <v>2</v>
      </c>
      <c r="D14743">
        <v>27</v>
      </c>
      <c r="E14743" t="s">
        <v>22266</v>
      </c>
      <c r="F14743" s="1" t="s">
        <v>3205</v>
      </c>
      <c r="G14743" s="1" t="s">
        <v>3863</v>
      </c>
      <c r="H14743" s="1" t="s">
        <v>3206</v>
      </c>
      <c r="I14743" t="s">
        <v>19207</v>
      </c>
      <c r="J14743" t="s">
        <v>23</v>
      </c>
      <c r="K14743">
        <v>5546.64</v>
      </c>
      <c r="L14743">
        <v>261320</v>
      </c>
      <c r="M14743">
        <v>47.11</v>
      </c>
      <c r="N14743" t="s">
        <v>9331</v>
      </c>
      <c r="O14743" t="s">
        <v>9540</v>
      </c>
      <c r="P14743">
        <v>4.2454374665687751E-2</v>
      </c>
      <c r="Q14743">
        <v>0</v>
      </c>
      <c r="R14743">
        <v>1</v>
      </c>
    </row>
    <row r="14744" spans="1:18" x14ac:dyDescent="0.25">
      <c r="A14744" t="s">
        <v>22753</v>
      </c>
      <c r="B14744">
        <v>2020</v>
      </c>
      <c r="C14744">
        <v>3</v>
      </c>
      <c r="D14744">
        <v>12</v>
      </c>
      <c r="E14744" t="s">
        <v>22194</v>
      </c>
      <c r="F14744" s="1" t="s">
        <v>3205</v>
      </c>
      <c r="G14744" s="1" t="s">
        <v>3863</v>
      </c>
      <c r="H14744" s="1" t="s">
        <v>3206</v>
      </c>
      <c r="I14744" t="s">
        <v>19207</v>
      </c>
      <c r="J14744" t="s">
        <v>23</v>
      </c>
      <c r="K14744">
        <v>1503.6</v>
      </c>
      <c r="L14744">
        <v>69230</v>
      </c>
      <c r="M14744">
        <v>46.04</v>
      </c>
      <c r="N14744" t="s">
        <v>9331</v>
      </c>
      <c r="O14744" t="s">
        <v>9540</v>
      </c>
      <c r="P14744">
        <v>4.2454374665687751E-2</v>
      </c>
      <c r="Q14744">
        <v>0</v>
      </c>
      <c r="R14744">
        <v>1</v>
      </c>
    </row>
    <row r="14745" spans="1:18" x14ac:dyDescent="0.25">
      <c r="A14745" t="s">
        <v>22533</v>
      </c>
      <c r="B14745">
        <v>2020</v>
      </c>
      <c r="C14745">
        <v>3</v>
      </c>
      <c r="D14745">
        <v>17</v>
      </c>
      <c r="E14745" t="s">
        <v>22266</v>
      </c>
      <c r="F14745" s="1" t="s">
        <v>3205</v>
      </c>
      <c r="G14745" s="1" t="s">
        <v>3863</v>
      </c>
      <c r="H14745" s="1" t="s">
        <v>3206</v>
      </c>
      <c r="I14745" t="s">
        <v>19207</v>
      </c>
      <c r="J14745" t="s">
        <v>23</v>
      </c>
      <c r="K14745">
        <v>5517.6</v>
      </c>
      <c r="L14745">
        <v>271460</v>
      </c>
      <c r="M14745">
        <v>49.2</v>
      </c>
      <c r="N14745" t="s">
        <v>9331</v>
      </c>
      <c r="O14745" t="s">
        <v>9540</v>
      </c>
      <c r="P14745">
        <v>4.2454374665687751E-2</v>
      </c>
      <c r="Q14745">
        <v>0</v>
      </c>
      <c r="R14745">
        <v>1</v>
      </c>
    </row>
    <row r="14746" spans="1:18" x14ac:dyDescent="0.25">
      <c r="A14746" t="s">
        <v>22454</v>
      </c>
      <c r="B14746">
        <v>2020</v>
      </c>
      <c r="C14746">
        <v>3</v>
      </c>
      <c r="D14746">
        <v>18</v>
      </c>
      <c r="E14746" t="s">
        <v>22266</v>
      </c>
      <c r="F14746" s="1" t="s">
        <v>3205</v>
      </c>
      <c r="G14746" s="1" t="s">
        <v>3863</v>
      </c>
      <c r="H14746" s="1" t="s">
        <v>3206</v>
      </c>
      <c r="I14746" t="s">
        <v>19207</v>
      </c>
      <c r="J14746" t="s">
        <v>23</v>
      </c>
      <c r="K14746">
        <v>15391.2</v>
      </c>
      <c r="L14746">
        <v>744310</v>
      </c>
      <c r="M14746">
        <v>48.36</v>
      </c>
      <c r="N14746" t="s">
        <v>9331</v>
      </c>
      <c r="O14746" t="s">
        <v>9540</v>
      </c>
      <c r="P14746">
        <v>4.2454374665687751E-2</v>
      </c>
      <c r="Q14746">
        <v>0</v>
      </c>
      <c r="R14746">
        <v>1</v>
      </c>
    </row>
    <row r="14747" spans="1:18" x14ac:dyDescent="0.25">
      <c r="A14747" t="s">
        <v>22503</v>
      </c>
      <c r="B14747">
        <v>2020</v>
      </c>
      <c r="C14747">
        <v>3</v>
      </c>
      <c r="D14747">
        <v>20</v>
      </c>
      <c r="E14747" t="s">
        <v>22194</v>
      </c>
      <c r="F14747" s="1" t="s">
        <v>3205</v>
      </c>
      <c r="G14747" s="1" t="s">
        <v>3863</v>
      </c>
      <c r="H14747" s="1" t="s">
        <v>3206</v>
      </c>
      <c r="I14747" t="s">
        <v>19207</v>
      </c>
      <c r="J14747" t="s">
        <v>23</v>
      </c>
      <c r="K14747">
        <v>5372.4</v>
      </c>
      <c r="L14747">
        <v>255725.6</v>
      </c>
      <c r="M14747">
        <v>47.6</v>
      </c>
      <c r="N14747" t="s">
        <v>9331</v>
      </c>
      <c r="O14747" t="s">
        <v>9540</v>
      </c>
      <c r="P14747">
        <v>4.2454374665687751E-2</v>
      </c>
      <c r="Q14747">
        <v>0</v>
      </c>
      <c r="R14747">
        <v>1</v>
      </c>
    </row>
    <row r="14748" spans="1:18" x14ac:dyDescent="0.25">
      <c r="A14748" t="s">
        <v>22677</v>
      </c>
      <c r="B14748">
        <v>2020</v>
      </c>
      <c r="C14748">
        <v>3</v>
      </c>
      <c r="D14748">
        <v>23</v>
      </c>
      <c r="E14748" t="s">
        <v>22194</v>
      </c>
      <c r="F14748" s="1" t="s">
        <v>3205</v>
      </c>
      <c r="G14748" s="1" t="s">
        <v>3863</v>
      </c>
      <c r="H14748" s="1" t="s">
        <v>3206</v>
      </c>
      <c r="I14748" t="s">
        <v>19207</v>
      </c>
      <c r="J14748" t="s">
        <v>23</v>
      </c>
      <c r="K14748">
        <v>9873.6</v>
      </c>
      <c r="L14748">
        <v>467558</v>
      </c>
      <c r="M14748">
        <v>47.35</v>
      </c>
      <c r="N14748" t="s">
        <v>9331</v>
      </c>
      <c r="O14748" t="s">
        <v>9540</v>
      </c>
      <c r="P14748">
        <v>4.2454374665687751E-2</v>
      </c>
      <c r="Q14748">
        <v>0</v>
      </c>
      <c r="R14748">
        <v>1</v>
      </c>
    </row>
    <row r="14749" spans="1:18" x14ac:dyDescent="0.25">
      <c r="A14749" t="s">
        <v>22666</v>
      </c>
      <c r="B14749">
        <v>2020</v>
      </c>
      <c r="C14749">
        <v>3</v>
      </c>
      <c r="D14749">
        <v>25</v>
      </c>
      <c r="E14749" t="s">
        <v>22266</v>
      </c>
      <c r="F14749" s="1" t="s">
        <v>3205</v>
      </c>
      <c r="G14749" s="1" t="s">
        <v>3863</v>
      </c>
      <c r="H14749" s="1" t="s">
        <v>3206</v>
      </c>
      <c r="I14749" t="s">
        <v>19207</v>
      </c>
      <c r="J14749" t="s">
        <v>23</v>
      </c>
      <c r="K14749">
        <v>9728.4</v>
      </c>
      <c r="L14749">
        <v>449330</v>
      </c>
      <c r="M14749">
        <v>46.19</v>
      </c>
      <c r="N14749" t="s">
        <v>9331</v>
      </c>
      <c r="O14749" t="s">
        <v>9540</v>
      </c>
      <c r="P14749">
        <v>4.2454374665687751E-2</v>
      </c>
      <c r="Q14749">
        <v>0</v>
      </c>
      <c r="R14749">
        <v>1</v>
      </c>
    </row>
    <row r="14750" spans="1:18" x14ac:dyDescent="0.25">
      <c r="A14750" t="s">
        <v>22819</v>
      </c>
      <c r="B14750">
        <v>2020</v>
      </c>
      <c r="C14750">
        <v>4</v>
      </c>
      <c r="D14750">
        <v>3</v>
      </c>
      <c r="E14750" t="s">
        <v>22266</v>
      </c>
      <c r="F14750" s="1" t="s">
        <v>3205</v>
      </c>
      <c r="G14750" s="1" t="s">
        <v>3863</v>
      </c>
      <c r="H14750" s="1" t="s">
        <v>3206</v>
      </c>
      <c r="I14750" t="s">
        <v>19207</v>
      </c>
      <c r="J14750" t="s">
        <v>23</v>
      </c>
      <c r="K14750">
        <v>16378.56</v>
      </c>
      <c r="L14750">
        <v>819500</v>
      </c>
      <c r="M14750">
        <v>50.03</v>
      </c>
      <c r="N14750" t="s">
        <v>9331</v>
      </c>
      <c r="O14750" t="s">
        <v>9540</v>
      </c>
      <c r="P14750">
        <v>4.2454374665687751E-2</v>
      </c>
      <c r="Q14750">
        <v>0</v>
      </c>
      <c r="R14750">
        <v>2</v>
      </c>
    </row>
    <row r="14751" spans="1:18" x14ac:dyDescent="0.25">
      <c r="A14751" t="s">
        <v>22820</v>
      </c>
      <c r="B14751">
        <v>2020</v>
      </c>
      <c r="C14751">
        <v>4</v>
      </c>
      <c r="D14751">
        <v>22</v>
      </c>
      <c r="E14751" t="s">
        <v>22200</v>
      </c>
      <c r="F14751" s="1" t="s">
        <v>3205</v>
      </c>
      <c r="G14751" s="1" t="s">
        <v>3863</v>
      </c>
      <c r="H14751" s="1" t="s">
        <v>3206</v>
      </c>
      <c r="I14751" t="s">
        <v>19207</v>
      </c>
      <c r="J14751" t="s">
        <v>23</v>
      </c>
      <c r="K14751">
        <v>1974.72</v>
      </c>
      <c r="L14751">
        <v>92169</v>
      </c>
      <c r="M14751">
        <v>46.67</v>
      </c>
      <c r="N14751" t="s">
        <v>9331</v>
      </c>
      <c r="O14751" t="s">
        <v>9540</v>
      </c>
      <c r="P14751">
        <v>4.2454374665687751E-2</v>
      </c>
      <c r="Q14751">
        <v>0</v>
      </c>
      <c r="R14751">
        <v>2</v>
      </c>
    </row>
    <row r="14752" spans="1:18" x14ac:dyDescent="0.25">
      <c r="A14752" t="s">
        <v>22542</v>
      </c>
      <c r="B14752">
        <v>2020</v>
      </c>
      <c r="C14752">
        <v>4</v>
      </c>
      <c r="D14752">
        <v>28</v>
      </c>
      <c r="E14752" t="s">
        <v>22266</v>
      </c>
      <c r="F14752" s="1" t="s">
        <v>3205</v>
      </c>
      <c r="G14752" s="1" t="s">
        <v>3863</v>
      </c>
      <c r="H14752" s="1" t="s">
        <v>3206</v>
      </c>
      <c r="I14752" t="s">
        <v>19207</v>
      </c>
      <c r="J14752" t="s">
        <v>23</v>
      </c>
      <c r="K14752">
        <v>10454.4</v>
      </c>
      <c r="L14752">
        <v>504157.5</v>
      </c>
      <c r="M14752">
        <v>48.22</v>
      </c>
      <c r="N14752" t="s">
        <v>9331</v>
      </c>
      <c r="O14752" t="s">
        <v>9540</v>
      </c>
      <c r="P14752">
        <v>4.2454374665687751E-2</v>
      </c>
      <c r="Q14752">
        <v>0</v>
      </c>
      <c r="R14752">
        <v>2</v>
      </c>
    </row>
    <row r="14753" spans="1:18" x14ac:dyDescent="0.25">
      <c r="A14753" t="s">
        <v>22310</v>
      </c>
      <c r="B14753">
        <v>2020</v>
      </c>
      <c r="C14753">
        <v>4</v>
      </c>
      <c r="D14753">
        <v>29</v>
      </c>
      <c r="E14753" t="s">
        <v>22200</v>
      </c>
      <c r="F14753" s="1" t="s">
        <v>3205</v>
      </c>
      <c r="G14753" s="1" t="s">
        <v>3863</v>
      </c>
      <c r="H14753" s="1" t="s">
        <v>3206</v>
      </c>
      <c r="I14753" t="s">
        <v>19207</v>
      </c>
      <c r="J14753" t="s">
        <v>23</v>
      </c>
      <c r="K14753">
        <v>1974.72</v>
      </c>
      <c r="L14753">
        <v>94710</v>
      </c>
      <c r="M14753">
        <v>47.96</v>
      </c>
      <c r="N14753" t="s">
        <v>9331</v>
      </c>
      <c r="O14753" t="s">
        <v>9540</v>
      </c>
      <c r="P14753">
        <v>4.2454374665687751E-2</v>
      </c>
      <c r="Q14753">
        <v>0</v>
      </c>
      <c r="R14753">
        <v>2</v>
      </c>
    </row>
    <row r="14754" spans="1:18" x14ac:dyDescent="0.25">
      <c r="A14754" t="s">
        <v>22543</v>
      </c>
      <c r="B14754">
        <v>2020</v>
      </c>
      <c r="C14754">
        <v>5</v>
      </c>
      <c r="D14754">
        <v>7</v>
      </c>
      <c r="E14754" t="s">
        <v>22266</v>
      </c>
      <c r="F14754" s="1" t="s">
        <v>3205</v>
      </c>
      <c r="G14754" s="1" t="s">
        <v>3863</v>
      </c>
      <c r="H14754" s="1" t="s">
        <v>3206</v>
      </c>
      <c r="I14754" t="s">
        <v>19207</v>
      </c>
      <c r="J14754" t="s">
        <v>23</v>
      </c>
      <c r="K14754">
        <v>1306.8</v>
      </c>
      <c r="L14754">
        <v>61750</v>
      </c>
      <c r="M14754">
        <v>47.25</v>
      </c>
      <c r="N14754" t="s">
        <v>9331</v>
      </c>
      <c r="O14754" t="s">
        <v>9540</v>
      </c>
      <c r="P14754">
        <v>4.2454374665687751E-2</v>
      </c>
      <c r="Q14754">
        <v>0</v>
      </c>
      <c r="R14754">
        <v>2</v>
      </c>
    </row>
    <row r="14755" spans="1:18" x14ac:dyDescent="0.25">
      <c r="A14755" t="s">
        <v>22367</v>
      </c>
      <c r="B14755">
        <v>2020</v>
      </c>
      <c r="C14755">
        <v>5</v>
      </c>
      <c r="D14755">
        <v>8</v>
      </c>
      <c r="E14755" t="s">
        <v>22200</v>
      </c>
      <c r="F14755" s="1" t="s">
        <v>3205</v>
      </c>
      <c r="G14755" s="1" t="s">
        <v>3863</v>
      </c>
      <c r="H14755" s="1" t="s">
        <v>3206</v>
      </c>
      <c r="I14755" t="s">
        <v>19207</v>
      </c>
      <c r="J14755" t="s">
        <v>23</v>
      </c>
      <c r="K14755">
        <v>2178</v>
      </c>
      <c r="L14755">
        <v>99489.59</v>
      </c>
      <c r="M14755">
        <v>45.68</v>
      </c>
      <c r="N14755" t="s">
        <v>9331</v>
      </c>
      <c r="O14755" t="s">
        <v>9540</v>
      </c>
      <c r="P14755">
        <v>4.2454374665687751E-2</v>
      </c>
      <c r="Q14755">
        <v>0</v>
      </c>
      <c r="R14755">
        <v>2</v>
      </c>
    </row>
    <row r="14756" spans="1:18" x14ac:dyDescent="0.25">
      <c r="A14756" t="s">
        <v>22690</v>
      </c>
      <c r="B14756">
        <v>2020</v>
      </c>
      <c r="C14756">
        <v>5</v>
      </c>
      <c r="D14756">
        <v>19</v>
      </c>
      <c r="E14756" t="s">
        <v>22266</v>
      </c>
      <c r="F14756" s="1" t="s">
        <v>3205</v>
      </c>
      <c r="G14756" s="1" t="s">
        <v>3863</v>
      </c>
      <c r="H14756" s="1" t="s">
        <v>3206</v>
      </c>
      <c r="I14756" t="s">
        <v>19207</v>
      </c>
      <c r="J14756" t="s">
        <v>23</v>
      </c>
      <c r="K14756">
        <v>4210.8</v>
      </c>
      <c r="L14756">
        <v>199500</v>
      </c>
      <c r="M14756">
        <v>47.38</v>
      </c>
      <c r="N14756" t="s">
        <v>9331</v>
      </c>
      <c r="O14756" t="s">
        <v>9540</v>
      </c>
      <c r="P14756">
        <v>4.2454374665687751E-2</v>
      </c>
      <c r="Q14756">
        <v>0</v>
      </c>
      <c r="R14756">
        <v>2</v>
      </c>
    </row>
    <row r="14757" spans="1:18" x14ac:dyDescent="0.25">
      <c r="A14757" t="s">
        <v>22691</v>
      </c>
      <c r="B14757">
        <v>2020</v>
      </c>
      <c r="C14757">
        <v>5</v>
      </c>
      <c r="D14757">
        <v>20</v>
      </c>
      <c r="E14757" t="s">
        <v>22266</v>
      </c>
      <c r="F14757" s="1" t="s">
        <v>3205</v>
      </c>
      <c r="G14757" s="1" t="s">
        <v>3863</v>
      </c>
      <c r="H14757" s="1" t="s">
        <v>3206</v>
      </c>
      <c r="I14757" t="s">
        <v>19207</v>
      </c>
      <c r="J14757" t="s">
        <v>23</v>
      </c>
      <c r="K14757">
        <v>5953.2</v>
      </c>
      <c r="L14757">
        <v>283100</v>
      </c>
      <c r="M14757">
        <v>47.55</v>
      </c>
      <c r="N14757" t="s">
        <v>9331</v>
      </c>
      <c r="O14757" t="s">
        <v>9540</v>
      </c>
      <c r="P14757">
        <v>4.2454374665687751E-2</v>
      </c>
      <c r="Q14757">
        <v>0</v>
      </c>
      <c r="R14757">
        <v>2</v>
      </c>
    </row>
    <row r="14758" spans="1:18" x14ac:dyDescent="0.25">
      <c r="A14758" t="s">
        <v>22519</v>
      </c>
      <c r="B14758">
        <v>2020</v>
      </c>
      <c r="C14758">
        <v>5</v>
      </c>
      <c r="D14758">
        <v>21</v>
      </c>
      <c r="E14758" t="s">
        <v>22266</v>
      </c>
      <c r="F14758" s="1" t="s">
        <v>3205</v>
      </c>
      <c r="G14758" s="1" t="s">
        <v>3863</v>
      </c>
      <c r="H14758" s="1" t="s">
        <v>3206</v>
      </c>
      <c r="I14758" t="s">
        <v>19207</v>
      </c>
      <c r="J14758" t="s">
        <v>23</v>
      </c>
      <c r="K14758">
        <v>4297.92</v>
      </c>
      <c r="L14758">
        <v>204725</v>
      </c>
      <c r="M14758">
        <v>47.63</v>
      </c>
      <c r="N14758" t="s">
        <v>9331</v>
      </c>
      <c r="O14758" t="s">
        <v>9540</v>
      </c>
      <c r="P14758">
        <v>4.2454374665687751E-2</v>
      </c>
      <c r="Q14758">
        <v>0</v>
      </c>
      <c r="R14758">
        <v>2</v>
      </c>
    </row>
    <row r="14759" spans="1:18" x14ac:dyDescent="0.25">
      <c r="A14759" t="s">
        <v>22821</v>
      </c>
      <c r="B14759">
        <v>2020</v>
      </c>
      <c r="C14759">
        <v>5</v>
      </c>
      <c r="D14759">
        <v>25</v>
      </c>
      <c r="E14759" t="s">
        <v>22266</v>
      </c>
      <c r="F14759" s="1" t="s">
        <v>3205</v>
      </c>
      <c r="G14759" s="1" t="s">
        <v>3863</v>
      </c>
      <c r="H14759" s="1" t="s">
        <v>3206</v>
      </c>
      <c r="I14759" t="s">
        <v>19207</v>
      </c>
      <c r="J14759" t="s">
        <v>23</v>
      </c>
      <c r="K14759">
        <v>9873.6</v>
      </c>
      <c r="L14759">
        <v>470250</v>
      </c>
      <c r="M14759">
        <v>47.63</v>
      </c>
      <c r="N14759" t="s">
        <v>9331</v>
      </c>
      <c r="O14759" t="s">
        <v>9540</v>
      </c>
      <c r="P14759">
        <v>4.2454374665687751E-2</v>
      </c>
      <c r="Q14759">
        <v>0</v>
      </c>
      <c r="R14759">
        <v>2</v>
      </c>
    </row>
    <row r="14760" spans="1:18" x14ac:dyDescent="0.25">
      <c r="A14760" t="s">
        <v>22692</v>
      </c>
      <c r="B14760">
        <v>2020</v>
      </c>
      <c r="C14760">
        <v>5</v>
      </c>
      <c r="D14760">
        <v>26</v>
      </c>
      <c r="E14760" t="s">
        <v>22266</v>
      </c>
      <c r="F14760" s="1" t="s">
        <v>3205</v>
      </c>
      <c r="G14760" s="1" t="s">
        <v>3863</v>
      </c>
      <c r="H14760" s="1" t="s">
        <v>3206</v>
      </c>
      <c r="I14760" t="s">
        <v>19207</v>
      </c>
      <c r="J14760" t="s">
        <v>23</v>
      </c>
      <c r="K14760">
        <v>5430.48</v>
      </c>
      <c r="L14760">
        <v>257450</v>
      </c>
      <c r="M14760">
        <v>47.41</v>
      </c>
      <c r="N14760" t="s">
        <v>9331</v>
      </c>
      <c r="O14760" t="s">
        <v>9540</v>
      </c>
      <c r="P14760">
        <v>4.2454374665687751E-2</v>
      </c>
      <c r="Q14760">
        <v>0</v>
      </c>
      <c r="R14760">
        <v>2</v>
      </c>
    </row>
    <row r="14761" spans="1:18" x14ac:dyDescent="0.25">
      <c r="A14761" t="s">
        <v>22822</v>
      </c>
      <c r="B14761">
        <v>2020</v>
      </c>
      <c r="C14761">
        <v>5</v>
      </c>
      <c r="D14761">
        <v>27</v>
      </c>
      <c r="E14761" t="s">
        <v>22266</v>
      </c>
      <c r="F14761" s="1" t="s">
        <v>3205</v>
      </c>
      <c r="G14761" s="1" t="s">
        <v>3863</v>
      </c>
      <c r="H14761" s="1" t="s">
        <v>3206</v>
      </c>
      <c r="I14761" t="s">
        <v>19207</v>
      </c>
      <c r="J14761" t="s">
        <v>23</v>
      </c>
      <c r="K14761">
        <v>12690.48</v>
      </c>
      <c r="L14761">
        <v>603725</v>
      </c>
      <c r="M14761">
        <v>47.57</v>
      </c>
      <c r="N14761" t="s">
        <v>9331</v>
      </c>
      <c r="O14761" t="s">
        <v>9540</v>
      </c>
      <c r="P14761">
        <v>4.2454374665687751E-2</v>
      </c>
      <c r="Q14761">
        <v>0</v>
      </c>
      <c r="R14761">
        <v>2</v>
      </c>
    </row>
    <row r="14762" spans="1:18" x14ac:dyDescent="0.25">
      <c r="A14762" t="s">
        <v>22823</v>
      </c>
      <c r="B14762">
        <v>2020</v>
      </c>
      <c r="C14762">
        <v>5</v>
      </c>
      <c r="D14762">
        <v>28</v>
      </c>
      <c r="E14762" t="s">
        <v>22266</v>
      </c>
      <c r="F14762" s="1" t="s">
        <v>3205</v>
      </c>
      <c r="G14762" s="1" t="s">
        <v>3863</v>
      </c>
      <c r="H14762" s="1" t="s">
        <v>3206</v>
      </c>
      <c r="I14762" t="s">
        <v>19207</v>
      </c>
      <c r="J14762" t="s">
        <v>23</v>
      </c>
      <c r="K14762">
        <v>18527.52</v>
      </c>
      <c r="L14762">
        <v>871286</v>
      </c>
      <c r="M14762">
        <v>47.03</v>
      </c>
      <c r="N14762" t="s">
        <v>9331</v>
      </c>
      <c r="O14762" t="s">
        <v>9540</v>
      </c>
      <c r="P14762">
        <v>4.2454374665687751E-2</v>
      </c>
      <c r="Q14762">
        <v>0</v>
      </c>
      <c r="R14762">
        <v>2</v>
      </c>
    </row>
    <row r="14763" spans="1:18" x14ac:dyDescent="0.25">
      <c r="A14763" t="s">
        <v>22682</v>
      </c>
      <c r="B14763">
        <v>2020</v>
      </c>
      <c r="C14763">
        <v>6</v>
      </c>
      <c r="D14763">
        <v>5</v>
      </c>
      <c r="E14763" t="s">
        <v>22194</v>
      </c>
      <c r="F14763" s="1" t="s">
        <v>3205</v>
      </c>
      <c r="G14763" s="1" t="s">
        <v>3863</v>
      </c>
      <c r="H14763" s="1" t="s">
        <v>3206</v>
      </c>
      <c r="I14763" t="s">
        <v>19207</v>
      </c>
      <c r="J14763" t="s">
        <v>23</v>
      </c>
      <c r="K14763">
        <v>7724.64</v>
      </c>
      <c r="L14763">
        <v>356506.87</v>
      </c>
      <c r="M14763">
        <v>46.15</v>
      </c>
      <c r="N14763" t="s">
        <v>9331</v>
      </c>
      <c r="O14763" t="s">
        <v>9540</v>
      </c>
      <c r="P14763">
        <v>4.2454374665687751E-2</v>
      </c>
      <c r="Q14763">
        <v>0</v>
      </c>
      <c r="R14763">
        <v>2</v>
      </c>
    </row>
    <row r="14764" spans="1:18" x14ac:dyDescent="0.25">
      <c r="A14764" t="s">
        <v>22636</v>
      </c>
      <c r="B14764">
        <v>2020</v>
      </c>
      <c r="C14764">
        <v>6</v>
      </c>
      <c r="D14764">
        <v>9</v>
      </c>
      <c r="E14764" t="s">
        <v>22281</v>
      </c>
      <c r="F14764" s="1" t="s">
        <v>3205</v>
      </c>
      <c r="G14764" s="1" t="s">
        <v>3863</v>
      </c>
      <c r="H14764" s="1" t="s">
        <v>3206</v>
      </c>
      <c r="I14764" t="s">
        <v>19207</v>
      </c>
      <c r="J14764" t="s">
        <v>23</v>
      </c>
      <c r="K14764">
        <v>15478.32</v>
      </c>
      <c r="L14764">
        <v>722962.7</v>
      </c>
      <c r="M14764">
        <v>46.71</v>
      </c>
      <c r="N14764" t="s">
        <v>9331</v>
      </c>
      <c r="O14764" t="s">
        <v>9540</v>
      </c>
      <c r="P14764">
        <v>4.2454374665687751E-2</v>
      </c>
      <c r="Q14764">
        <v>0</v>
      </c>
      <c r="R14764">
        <v>2</v>
      </c>
    </row>
    <row r="14765" spans="1:18" x14ac:dyDescent="0.25">
      <c r="A14765" t="s">
        <v>22824</v>
      </c>
      <c r="B14765">
        <v>2020</v>
      </c>
      <c r="C14765">
        <v>6</v>
      </c>
      <c r="D14765">
        <v>11</v>
      </c>
      <c r="E14765" t="s">
        <v>22194</v>
      </c>
      <c r="F14765" s="1" t="s">
        <v>3205</v>
      </c>
      <c r="G14765" s="1" t="s">
        <v>3863</v>
      </c>
      <c r="H14765" s="1" t="s">
        <v>3206</v>
      </c>
      <c r="I14765" t="s">
        <v>19207</v>
      </c>
      <c r="J14765" t="s">
        <v>23</v>
      </c>
      <c r="K14765">
        <v>20240.88</v>
      </c>
      <c r="L14765">
        <v>946321.2</v>
      </c>
      <c r="M14765">
        <v>46.75</v>
      </c>
      <c r="N14765" t="s">
        <v>9331</v>
      </c>
      <c r="O14765" t="s">
        <v>9540</v>
      </c>
      <c r="P14765">
        <v>4.2454374665687751E-2</v>
      </c>
      <c r="Q14765">
        <v>0</v>
      </c>
      <c r="R14765">
        <v>2</v>
      </c>
    </row>
    <row r="14766" spans="1:18" x14ac:dyDescent="0.25">
      <c r="A14766" t="s">
        <v>22825</v>
      </c>
      <c r="B14766">
        <v>2020</v>
      </c>
      <c r="C14766">
        <v>6</v>
      </c>
      <c r="D14766">
        <v>16</v>
      </c>
      <c r="E14766" t="s">
        <v>22194</v>
      </c>
      <c r="F14766" s="1" t="s">
        <v>3205</v>
      </c>
      <c r="G14766" s="1" t="s">
        <v>3863</v>
      </c>
      <c r="H14766" s="1" t="s">
        <v>3206</v>
      </c>
      <c r="I14766" t="s">
        <v>19207</v>
      </c>
      <c r="J14766" t="s">
        <v>23</v>
      </c>
      <c r="K14766">
        <v>19572.96</v>
      </c>
      <c r="L14766">
        <v>914995.35</v>
      </c>
      <c r="M14766">
        <v>46.75</v>
      </c>
      <c r="N14766" t="s">
        <v>9331</v>
      </c>
      <c r="O14766" t="s">
        <v>9540</v>
      </c>
      <c r="P14766">
        <v>4.2454374665687751E-2</v>
      </c>
      <c r="Q14766">
        <v>0</v>
      </c>
      <c r="R14766">
        <v>2</v>
      </c>
    </row>
    <row r="14767" spans="1:18" x14ac:dyDescent="0.25">
      <c r="A14767" t="s">
        <v>22687</v>
      </c>
      <c r="B14767">
        <v>2020</v>
      </c>
      <c r="C14767">
        <v>6</v>
      </c>
      <c r="D14767">
        <v>16</v>
      </c>
      <c r="E14767" t="s">
        <v>22194</v>
      </c>
      <c r="F14767" s="1" t="s">
        <v>3205</v>
      </c>
      <c r="G14767" s="1" t="s">
        <v>3863</v>
      </c>
      <c r="H14767" s="1" t="s">
        <v>3206</v>
      </c>
      <c r="I14767" t="s">
        <v>19207</v>
      </c>
      <c r="J14767" t="s">
        <v>23</v>
      </c>
      <c r="K14767">
        <v>5982.24</v>
      </c>
      <c r="L14767">
        <v>280529.94</v>
      </c>
      <c r="M14767">
        <v>46.89</v>
      </c>
      <c r="N14767" t="s">
        <v>9331</v>
      </c>
      <c r="O14767" t="s">
        <v>9540</v>
      </c>
      <c r="P14767">
        <v>4.2454374665687751E-2</v>
      </c>
      <c r="Q14767">
        <v>0</v>
      </c>
      <c r="R14767">
        <v>2</v>
      </c>
    </row>
    <row r="14768" spans="1:18" x14ac:dyDescent="0.25">
      <c r="A14768" t="s">
        <v>22810</v>
      </c>
      <c r="B14768">
        <v>2020</v>
      </c>
      <c r="C14768">
        <v>6</v>
      </c>
      <c r="D14768">
        <v>22</v>
      </c>
      <c r="E14768" t="s">
        <v>22281</v>
      </c>
      <c r="F14768" s="1" t="s">
        <v>3205</v>
      </c>
      <c r="G14768" s="1" t="s">
        <v>3863</v>
      </c>
      <c r="H14768" s="1" t="s">
        <v>3206</v>
      </c>
      <c r="I14768" t="s">
        <v>19207</v>
      </c>
      <c r="J14768" t="s">
        <v>23</v>
      </c>
      <c r="K14768">
        <v>2148.96</v>
      </c>
      <c r="L14768">
        <v>102214</v>
      </c>
      <c r="M14768">
        <v>47.56</v>
      </c>
      <c r="N14768" t="s">
        <v>9331</v>
      </c>
      <c r="O14768" t="s">
        <v>9540</v>
      </c>
      <c r="P14768">
        <v>4.2454374665687751E-2</v>
      </c>
      <c r="Q14768">
        <v>0</v>
      </c>
      <c r="R14768">
        <v>2</v>
      </c>
    </row>
    <row r="14769" spans="1:18" x14ac:dyDescent="0.25">
      <c r="A14769" t="s">
        <v>22811</v>
      </c>
      <c r="B14769">
        <v>2020</v>
      </c>
      <c r="C14769">
        <v>6</v>
      </c>
      <c r="D14769">
        <v>25</v>
      </c>
      <c r="E14769" t="s">
        <v>22281</v>
      </c>
      <c r="F14769" s="1" t="s">
        <v>3205</v>
      </c>
      <c r="G14769" s="1" t="s">
        <v>3863</v>
      </c>
      <c r="H14769" s="1" t="s">
        <v>3206</v>
      </c>
      <c r="I14769" t="s">
        <v>19207</v>
      </c>
      <c r="J14769" t="s">
        <v>23</v>
      </c>
      <c r="K14769">
        <v>6650.16</v>
      </c>
      <c r="L14769">
        <v>320705</v>
      </c>
      <c r="M14769">
        <v>48.23</v>
      </c>
      <c r="N14769" t="s">
        <v>9331</v>
      </c>
      <c r="O14769" t="s">
        <v>9540</v>
      </c>
      <c r="P14769">
        <v>4.2454374665687751E-2</v>
      </c>
      <c r="Q14769">
        <v>0</v>
      </c>
      <c r="R14769">
        <v>2</v>
      </c>
    </row>
    <row r="14770" spans="1:18" x14ac:dyDescent="0.25">
      <c r="A14770" t="s">
        <v>22826</v>
      </c>
      <c r="B14770">
        <v>2020</v>
      </c>
      <c r="C14770">
        <v>6</v>
      </c>
      <c r="D14770">
        <v>26</v>
      </c>
      <c r="E14770" t="s">
        <v>22200</v>
      </c>
      <c r="F14770" s="1" t="s">
        <v>3205</v>
      </c>
      <c r="G14770" s="1" t="s">
        <v>3863</v>
      </c>
      <c r="H14770" s="1" t="s">
        <v>3206</v>
      </c>
      <c r="I14770" t="s">
        <v>19207</v>
      </c>
      <c r="J14770" t="s">
        <v>23</v>
      </c>
      <c r="K14770">
        <v>9176.64</v>
      </c>
      <c r="L14770">
        <v>408376.46</v>
      </c>
      <c r="M14770">
        <v>44.5</v>
      </c>
      <c r="N14770" t="s">
        <v>9331</v>
      </c>
      <c r="O14770" t="s">
        <v>9540</v>
      </c>
      <c r="P14770">
        <v>4.2454374665687751E-2</v>
      </c>
      <c r="Q14770">
        <v>0</v>
      </c>
      <c r="R14770">
        <v>2</v>
      </c>
    </row>
    <row r="14771" spans="1:18" x14ac:dyDescent="0.25">
      <c r="A14771" t="s">
        <v>22724</v>
      </c>
      <c r="B14771">
        <v>2020</v>
      </c>
      <c r="C14771">
        <v>6</v>
      </c>
      <c r="D14771">
        <v>8</v>
      </c>
      <c r="E14771" t="s">
        <v>22447</v>
      </c>
      <c r="F14771" s="1" t="s">
        <v>3205</v>
      </c>
      <c r="G14771" s="1" t="s">
        <v>3863</v>
      </c>
      <c r="H14771" s="1" t="s">
        <v>3206</v>
      </c>
      <c r="I14771" t="s">
        <v>20078</v>
      </c>
      <c r="J14771" t="s">
        <v>23</v>
      </c>
      <c r="K14771">
        <v>13097.04</v>
      </c>
      <c r="L14771">
        <v>621062.44999999995</v>
      </c>
      <c r="M14771">
        <v>47.42</v>
      </c>
      <c r="N14771" t="s">
        <v>9331</v>
      </c>
      <c r="O14771" t="s">
        <v>9540</v>
      </c>
      <c r="P14771">
        <v>4.2454374665687751E-2</v>
      </c>
      <c r="Q14771">
        <v>0</v>
      </c>
      <c r="R14771">
        <v>2</v>
      </c>
    </row>
    <row r="14772" spans="1:18" x14ac:dyDescent="0.25">
      <c r="A14772" t="s">
        <v>22827</v>
      </c>
      <c r="B14772">
        <v>2020</v>
      </c>
      <c r="C14772">
        <v>3</v>
      </c>
      <c r="D14772">
        <v>13</v>
      </c>
      <c r="E14772" t="s">
        <v>22281</v>
      </c>
      <c r="F14772" s="1" t="s">
        <v>3205</v>
      </c>
      <c r="G14772" s="1" t="s">
        <v>3863</v>
      </c>
      <c r="H14772" s="1" t="s">
        <v>3206</v>
      </c>
      <c r="I14772" t="s">
        <v>20146</v>
      </c>
      <c r="J14772" t="s">
        <v>23</v>
      </c>
      <c r="K14772">
        <v>71.52</v>
      </c>
      <c r="L14772">
        <v>3729.6</v>
      </c>
      <c r="M14772">
        <v>52.15</v>
      </c>
      <c r="N14772" t="s">
        <v>22046</v>
      </c>
      <c r="O14772" t="s">
        <v>23251</v>
      </c>
      <c r="P14772">
        <v>0</v>
      </c>
      <c r="Q14772">
        <v>0</v>
      </c>
      <c r="R14772">
        <v>1</v>
      </c>
    </row>
    <row r="14773" spans="1:18" x14ac:dyDescent="0.25">
      <c r="A14773" t="s">
        <v>22617</v>
      </c>
      <c r="B14773">
        <v>2020</v>
      </c>
      <c r="C14773">
        <v>3</v>
      </c>
      <c r="D14773">
        <v>20</v>
      </c>
      <c r="E14773" t="s">
        <v>22281</v>
      </c>
      <c r="F14773" s="1" t="s">
        <v>3205</v>
      </c>
      <c r="G14773" s="1" t="s">
        <v>3863</v>
      </c>
      <c r="H14773" s="1" t="s">
        <v>3206</v>
      </c>
      <c r="I14773" t="s">
        <v>20146</v>
      </c>
      <c r="J14773" t="s">
        <v>23</v>
      </c>
      <c r="K14773">
        <v>71.52</v>
      </c>
      <c r="L14773">
        <v>3888</v>
      </c>
      <c r="M14773">
        <v>54.36</v>
      </c>
      <c r="N14773" t="s">
        <v>22046</v>
      </c>
      <c r="O14773" t="s">
        <v>23251</v>
      </c>
      <c r="P14773">
        <v>0</v>
      </c>
      <c r="Q14773">
        <v>0</v>
      </c>
      <c r="R14773">
        <v>1</v>
      </c>
    </row>
    <row r="14774" spans="1:18" x14ac:dyDescent="0.25">
      <c r="A14774" t="s">
        <v>22623</v>
      </c>
      <c r="B14774">
        <v>2020</v>
      </c>
      <c r="C14774">
        <v>1</v>
      </c>
      <c r="D14774">
        <v>3</v>
      </c>
      <c r="E14774" t="s">
        <v>22194</v>
      </c>
      <c r="F14774" s="1" t="s">
        <v>3205</v>
      </c>
      <c r="G14774" s="1" t="s">
        <v>3863</v>
      </c>
      <c r="H14774" s="1" t="s">
        <v>3206</v>
      </c>
      <c r="I14774" t="s">
        <v>19416</v>
      </c>
      <c r="J14774" t="s">
        <v>23</v>
      </c>
      <c r="K14774">
        <v>10384.92</v>
      </c>
      <c r="L14774">
        <v>432236.25</v>
      </c>
      <c r="M14774">
        <v>41.62</v>
      </c>
      <c r="N14774" t="s">
        <v>9332</v>
      </c>
      <c r="O14774" t="s">
        <v>9531</v>
      </c>
      <c r="P14774">
        <v>0</v>
      </c>
      <c r="Q14774">
        <v>0</v>
      </c>
      <c r="R14774">
        <v>1</v>
      </c>
    </row>
    <row r="14775" spans="1:18" x14ac:dyDescent="0.25">
      <c r="A14775" t="s">
        <v>22640</v>
      </c>
      <c r="B14775">
        <v>2020</v>
      </c>
      <c r="C14775">
        <v>1</v>
      </c>
      <c r="D14775">
        <v>9</v>
      </c>
      <c r="E14775" t="s">
        <v>22266</v>
      </c>
      <c r="F14775" s="1" t="s">
        <v>3205</v>
      </c>
      <c r="G14775" s="1" t="s">
        <v>3863</v>
      </c>
      <c r="H14775" s="1" t="s">
        <v>3206</v>
      </c>
      <c r="I14775" t="s">
        <v>19416</v>
      </c>
      <c r="J14775" t="s">
        <v>23</v>
      </c>
      <c r="K14775">
        <v>1212.1199999999999</v>
      </c>
      <c r="L14775">
        <v>47000</v>
      </c>
      <c r="M14775">
        <v>38.78</v>
      </c>
      <c r="N14775" t="s">
        <v>9332</v>
      </c>
      <c r="O14775" t="s">
        <v>9531</v>
      </c>
      <c r="P14775">
        <v>0</v>
      </c>
      <c r="Q14775">
        <v>0</v>
      </c>
      <c r="R14775">
        <v>1</v>
      </c>
    </row>
    <row r="14776" spans="1:18" x14ac:dyDescent="0.25">
      <c r="A14776" t="s">
        <v>22815</v>
      </c>
      <c r="B14776">
        <v>2020</v>
      </c>
      <c r="C14776">
        <v>1</v>
      </c>
      <c r="D14776">
        <v>15</v>
      </c>
      <c r="E14776" t="s">
        <v>22266</v>
      </c>
      <c r="F14776" s="1" t="s">
        <v>3205</v>
      </c>
      <c r="G14776" s="1" t="s">
        <v>3863</v>
      </c>
      <c r="H14776" s="1" t="s">
        <v>3206</v>
      </c>
      <c r="I14776" t="s">
        <v>19416</v>
      </c>
      <c r="J14776" t="s">
        <v>23</v>
      </c>
      <c r="K14776">
        <v>4848.4799999999996</v>
      </c>
      <c r="L14776">
        <v>224895</v>
      </c>
      <c r="M14776">
        <v>46.38</v>
      </c>
      <c r="N14776" t="s">
        <v>9332</v>
      </c>
      <c r="O14776" t="s">
        <v>9531</v>
      </c>
      <c r="P14776">
        <v>0</v>
      </c>
      <c r="Q14776">
        <v>0</v>
      </c>
      <c r="R14776">
        <v>1</v>
      </c>
    </row>
    <row r="14777" spans="1:18" x14ac:dyDescent="0.25">
      <c r="A14777" t="s">
        <v>22817</v>
      </c>
      <c r="B14777">
        <v>2020</v>
      </c>
      <c r="C14777">
        <v>1</v>
      </c>
      <c r="D14777">
        <v>22</v>
      </c>
      <c r="E14777" t="s">
        <v>22266</v>
      </c>
      <c r="F14777" s="1" t="s">
        <v>3205</v>
      </c>
      <c r="G14777" s="1" t="s">
        <v>3863</v>
      </c>
      <c r="H14777" s="1" t="s">
        <v>3206</v>
      </c>
      <c r="I14777" t="s">
        <v>19416</v>
      </c>
      <c r="J14777" t="s">
        <v>23</v>
      </c>
      <c r="K14777">
        <v>9664.2000000000007</v>
      </c>
      <c r="L14777">
        <v>449555</v>
      </c>
      <c r="M14777">
        <v>46.52</v>
      </c>
      <c r="N14777" t="s">
        <v>9332</v>
      </c>
      <c r="O14777" t="s">
        <v>9531</v>
      </c>
      <c r="P14777">
        <v>0</v>
      </c>
      <c r="Q14777">
        <v>0</v>
      </c>
      <c r="R14777">
        <v>1</v>
      </c>
    </row>
    <row r="14778" spans="1:18" x14ac:dyDescent="0.25">
      <c r="A14778" t="s">
        <v>22828</v>
      </c>
      <c r="B14778">
        <v>2020</v>
      </c>
      <c r="C14778">
        <v>1</v>
      </c>
      <c r="D14778">
        <v>31</v>
      </c>
      <c r="E14778" t="s">
        <v>22266</v>
      </c>
      <c r="F14778" s="1" t="s">
        <v>3205</v>
      </c>
      <c r="G14778" s="1" t="s">
        <v>3863</v>
      </c>
      <c r="H14778" s="1" t="s">
        <v>3206</v>
      </c>
      <c r="I14778" t="s">
        <v>19416</v>
      </c>
      <c r="J14778" t="s">
        <v>23</v>
      </c>
      <c r="K14778">
        <v>3210.48</v>
      </c>
      <c r="L14778">
        <v>149865</v>
      </c>
      <c r="M14778">
        <v>46.68</v>
      </c>
      <c r="N14778" t="s">
        <v>9332</v>
      </c>
      <c r="O14778" t="s">
        <v>9531</v>
      </c>
      <c r="P14778">
        <v>0</v>
      </c>
      <c r="Q14778">
        <v>0</v>
      </c>
      <c r="R14778">
        <v>1</v>
      </c>
    </row>
    <row r="14779" spans="1:18" x14ac:dyDescent="0.25">
      <c r="A14779" t="s">
        <v>22725</v>
      </c>
      <c r="B14779">
        <v>2020</v>
      </c>
      <c r="C14779">
        <v>1</v>
      </c>
      <c r="D14779">
        <v>31</v>
      </c>
      <c r="E14779" t="s">
        <v>22266</v>
      </c>
      <c r="F14779" s="1" t="s">
        <v>3205</v>
      </c>
      <c r="G14779" s="1" t="s">
        <v>3863</v>
      </c>
      <c r="H14779" s="1" t="s">
        <v>3206</v>
      </c>
      <c r="I14779" t="s">
        <v>19416</v>
      </c>
      <c r="J14779" t="s">
        <v>23</v>
      </c>
      <c r="K14779">
        <v>1638</v>
      </c>
      <c r="L14779">
        <v>76845</v>
      </c>
      <c r="M14779">
        <v>46.91</v>
      </c>
      <c r="N14779" t="s">
        <v>9332</v>
      </c>
      <c r="O14779" t="s">
        <v>9531</v>
      </c>
      <c r="P14779">
        <v>0</v>
      </c>
      <c r="Q14779">
        <v>0</v>
      </c>
      <c r="R14779">
        <v>1</v>
      </c>
    </row>
    <row r="14780" spans="1:18" x14ac:dyDescent="0.25">
      <c r="A14780" t="s">
        <v>22829</v>
      </c>
      <c r="B14780">
        <v>2020</v>
      </c>
      <c r="C14780">
        <v>2</v>
      </c>
      <c r="D14780">
        <v>1</v>
      </c>
      <c r="E14780" t="s">
        <v>2641</v>
      </c>
      <c r="F14780" s="1" t="s">
        <v>3205</v>
      </c>
      <c r="G14780" s="1" t="s">
        <v>3863</v>
      </c>
      <c r="H14780" s="1" t="s">
        <v>3206</v>
      </c>
      <c r="I14780" t="s">
        <v>19416</v>
      </c>
      <c r="J14780" t="s">
        <v>23</v>
      </c>
      <c r="K14780">
        <v>11334.96</v>
      </c>
      <c r="L14780">
        <v>535303.30000000005</v>
      </c>
      <c r="M14780">
        <v>47.23</v>
      </c>
      <c r="N14780" t="s">
        <v>9332</v>
      </c>
      <c r="O14780" t="s">
        <v>9531</v>
      </c>
      <c r="P14780">
        <v>0</v>
      </c>
      <c r="Q14780">
        <v>0</v>
      </c>
      <c r="R14780">
        <v>1</v>
      </c>
    </row>
    <row r="14781" spans="1:18" x14ac:dyDescent="0.25">
      <c r="A14781" t="s">
        <v>22831</v>
      </c>
      <c r="B14781">
        <v>2020</v>
      </c>
      <c r="C14781">
        <v>2</v>
      </c>
      <c r="D14781">
        <v>23</v>
      </c>
      <c r="E14781" t="s">
        <v>22447</v>
      </c>
      <c r="F14781" s="1" t="s">
        <v>3205</v>
      </c>
      <c r="G14781" s="1" t="s">
        <v>3863</v>
      </c>
      <c r="H14781" s="1" t="s">
        <v>3206</v>
      </c>
      <c r="I14781" t="s">
        <v>19416</v>
      </c>
      <c r="J14781" t="s">
        <v>23</v>
      </c>
      <c r="K14781">
        <v>7862.4</v>
      </c>
      <c r="L14781">
        <v>372000</v>
      </c>
      <c r="M14781">
        <v>47.31</v>
      </c>
      <c r="N14781" t="s">
        <v>9332</v>
      </c>
      <c r="O14781" t="s">
        <v>9531</v>
      </c>
      <c r="P14781">
        <v>0</v>
      </c>
      <c r="Q14781">
        <v>0</v>
      </c>
      <c r="R14781">
        <v>1</v>
      </c>
    </row>
    <row r="14782" spans="1:18" x14ac:dyDescent="0.25">
      <c r="A14782" t="s">
        <v>22720</v>
      </c>
      <c r="B14782">
        <v>2020</v>
      </c>
      <c r="C14782">
        <v>2</v>
      </c>
      <c r="D14782">
        <v>26</v>
      </c>
      <c r="E14782" t="s">
        <v>22281</v>
      </c>
      <c r="F14782" s="1" t="s">
        <v>3205</v>
      </c>
      <c r="G14782" s="1" t="s">
        <v>3863</v>
      </c>
      <c r="H14782" s="1" t="s">
        <v>3206</v>
      </c>
      <c r="I14782" t="s">
        <v>19416</v>
      </c>
      <c r="J14782" t="s">
        <v>23</v>
      </c>
      <c r="K14782">
        <v>11826.36</v>
      </c>
      <c r="L14782">
        <v>551118</v>
      </c>
      <c r="M14782">
        <v>46.6</v>
      </c>
      <c r="N14782" t="s">
        <v>9332</v>
      </c>
      <c r="O14782" t="s">
        <v>9531</v>
      </c>
      <c r="P14782">
        <v>0</v>
      </c>
      <c r="Q14782">
        <v>0</v>
      </c>
      <c r="R14782">
        <v>1</v>
      </c>
    </row>
    <row r="14783" spans="1:18" x14ac:dyDescent="0.25">
      <c r="A14783" t="s">
        <v>22760</v>
      </c>
      <c r="B14783">
        <v>2020</v>
      </c>
      <c r="C14783">
        <v>2</v>
      </c>
      <c r="D14783">
        <v>28</v>
      </c>
      <c r="E14783" t="s">
        <v>22281</v>
      </c>
      <c r="F14783" s="1" t="s">
        <v>3205</v>
      </c>
      <c r="G14783" s="1" t="s">
        <v>3863</v>
      </c>
      <c r="H14783" s="1" t="s">
        <v>3206</v>
      </c>
      <c r="I14783" t="s">
        <v>19416</v>
      </c>
      <c r="J14783" t="s">
        <v>23</v>
      </c>
      <c r="K14783">
        <v>2522.52</v>
      </c>
      <c r="L14783">
        <v>117735</v>
      </c>
      <c r="M14783">
        <v>46.67</v>
      </c>
      <c r="N14783" t="s">
        <v>9332</v>
      </c>
      <c r="O14783" t="s">
        <v>9531</v>
      </c>
      <c r="P14783">
        <v>0</v>
      </c>
      <c r="Q14783">
        <v>0</v>
      </c>
      <c r="R14783">
        <v>1</v>
      </c>
    </row>
    <row r="14784" spans="1:18" x14ac:dyDescent="0.25">
      <c r="A14784" t="s">
        <v>22833</v>
      </c>
      <c r="B14784">
        <v>2020</v>
      </c>
      <c r="C14784">
        <v>3</v>
      </c>
      <c r="D14784">
        <v>12</v>
      </c>
      <c r="E14784" t="s">
        <v>22200</v>
      </c>
      <c r="F14784" s="1" t="s">
        <v>3205</v>
      </c>
      <c r="G14784" s="1" t="s">
        <v>3863</v>
      </c>
      <c r="H14784" s="1" t="s">
        <v>3206</v>
      </c>
      <c r="I14784" t="s">
        <v>19416</v>
      </c>
      <c r="J14784" t="s">
        <v>23</v>
      </c>
      <c r="K14784">
        <v>8845.2000000000007</v>
      </c>
      <c r="L14784">
        <v>392210.04</v>
      </c>
      <c r="M14784">
        <v>44.34</v>
      </c>
      <c r="N14784" t="s">
        <v>9332</v>
      </c>
      <c r="O14784" t="s">
        <v>9531</v>
      </c>
      <c r="P14784">
        <v>0</v>
      </c>
      <c r="Q14784">
        <v>0</v>
      </c>
      <c r="R14784">
        <v>1</v>
      </c>
    </row>
    <row r="14785" spans="1:18" x14ac:dyDescent="0.25">
      <c r="A14785" t="s">
        <v>22834</v>
      </c>
      <c r="B14785">
        <v>2020</v>
      </c>
      <c r="C14785">
        <v>3</v>
      </c>
      <c r="D14785">
        <v>19</v>
      </c>
      <c r="E14785" t="s">
        <v>22200</v>
      </c>
      <c r="F14785" s="1" t="s">
        <v>3205</v>
      </c>
      <c r="G14785" s="1" t="s">
        <v>3863</v>
      </c>
      <c r="H14785" s="1" t="s">
        <v>3206</v>
      </c>
      <c r="I14785" t="s">
        <v>19416</v>
      </c>
      <c r="J14785" t="s">
        <v>23</v>
      </c>
      <c r="K14785">
        <v>10024.56</v>
      </c>
      <c r="L14785">
        <v>461494.44</v>
      </c>
      <c r="M14785">
        <v>46.04</v>
      </c>
      <c r="N14785" t="s">
        <v>9332</v>
      </c>
      <c r="O14785" t="s">
        <v>9531</v>
      </c>
      <c r="P14785">
        <v>0</v>
      </c>
      <c r="Q14785">
        <v>0</v>
      </c>
      <c r="R14785">
        <v>1</v>
      </c>
    </row>
    <row r="14786" spans="1:18" x14ac:dyDescent="0.25">
      <c r="A14786" t="s">
        <v>22835</v>
      </c>
      <c r="B14786">
        <v>2020</v>
      </c>
      <c r="C14786">
        <v>3</v>
      </c>
      <c r="D14786">
        <v>26</v>
      </c>
      <c r="E14786" t="s">
        <v>22321</v>
      </c>
      <c r="F14786" s="1" t="s">
        <v>3205</v>
      </c>
      <c r="G14786" s="1" t="s">
        <v>3863</v>
      </c>
      <c r="H14786" s="1" t="s">
        <v>3206</v>
      </c>
      <c r="I14786" t="s">
        <v>19416</v>
      </c>
      <c r="J14786" t="s">
        <v>23</v>
      </c>
      <c r="K14786">
        <v>9828</v>
      </c>
      <c r="L14786">
        <v>457885.5</v>
      </c>
      <c r="M14786">
        <v>46.59</v>
      </c>
      <c r="N14786" t="s">
        <v>9332</v>
      </c>
      <c r="O14786" t="s">
        <v>9531</v>
      </c>
      <c r="P14786">
        <v>0</v>
      </c>
      <c r="Q14786">
        <v>0</v>
      </c>
      <c r="R14786">
        <v>1</v>
      </c>
    </row>
    <row r="14787" spans="1:18" x14ac:dyDescent="0.25">
      <c r="A14787" t="s">
        <v>22612</v>
      </c>
      <c r="B14787">
        <v>2020</v>
      </c>
      <c r="C14787">
        <v>1</v>
      </c>
      <c r="D14787">
        <v>19</v>
      </c>
      <c r="E14787" t="s">
        <v>22447</v>
      </c>
      <c r="F14787" s="1" t="s">
        <v>3205</v>
      </c>
      <c r="G14787" s="1" t="s">
        <v>3863</v>
      </c>
      <c r="H14787" s="1" t="s">
        <v>3206</v>
      </c>
      <c r="I14787" t="s">
        <v>19472</v>
      </c>
      <c r="J14787" t="s">
        <v>23</v>
      </c>
      <c r="K14787">
        <v>80.88</v>
      </c>
      <c r="L14787">
        <v>3776</v>
      </c>
      <c r="M14787">
        <v>46.69</v>
      </c>
      <c r="N14787" t="s">
        <v>9333</v>
      </c>
      <c r="O14787" t="s">
        <v>9549</v>
      </c>
      <c r="P14787">
        <v>0</v>
      </c>
      <c r="Q14787">
        <v>0</v>
      </c>
      <c r="R14787">
        <v>1</v>
      </c>
    </row>
    <row r="14788" spans="1:18" x14ac:dyDescent="0.25">
      <c r="A14788" t="s">
        <v>22452</v>
      </c>
      <c r="B14788">
        <v>2020</v>
      </c>
      <c r="C14788">
        <v>2</v>
      </c>
      <c r="D14788">
        <v>8</v>
      </c>
      <c r="E14788" t="s">
        <v>22447</v>
      </c>
      <c r="F14788" s="1" t="s">
        <v>3205</v>
      </c>
      <c r="G14788" s="1" t="s">
        <v>3863</v>
      </c>
      <c r="H14788" s="1" t="s">
        <v>3206</v>
      </c>
      <c r="I14788" t="s">
        <v>19472</v>
      </c>
      <c r="J14788" t="s">
        <v>23</v>
      </c>
      <c r="K14788">
        <v>5216.76</v>
      </c>
      <c r="L14788">
        <v>246049.98</v>
      </c>
      <c r="M14788">
        <v>47.17</v>
      </c>
      <c r="N14788" t="s">
        <v>9333</v>
      </c>
      <c r="O14788" t="s">
        <v>9549</v>
      </c>
      <c r="P14788">
        <v>0</v>
      </c>
      <c r="Q14788">
        <v>0</v>
      </c>
      <c r="R14788">
        <v>1</v>
      </c>
    </row>
    <row r="14789" spans="1:18" x14ac:dyDescent="0.25">
      <c r="A14789" t="s">
        <v>22836</v>
      </c>
      <c r="B14789">
        <v>2020</v>
      </c>
      <c r="C14789">
        <v>2</v>
      </c>
      <c r="D14789">
        <v>26</v>
      </c>
      <c r="E14789" t="s">
        <v>22281</v>
      </c>
      <c r="F14789" s="1" t="s">
        <v>3205</v>
      </c>
      <c r="G14789" s="1" t="s">
        <v>3863</v>
      </c>
      <c r="H14789" s="1" t="s">
        <v>3206</v>
      </c>
      <c r="I14789" t="s">
        <v>19472</v>
      </c>
      <c r="J14789" t="s">
        <v>23</v>
      </c>
      <c r="K14789">
        <v>2022</v>
      </c>
      <c r="L14789">
        <v>97200</v>
      </c>
      <c r="M14789">
        <v>48.07</v>
      </c>
      <c r="N14789" t="s">
        <v>9333</v>
      </c>
      <c r="O14789" t="s">
        <v>9549</v>
      </c>
      <c r="P14789">
        <v>0</v>
      </c>
      <c r="Q14789">
        <v>0</v>
      </c>
      <c r="R14789">
        <v>1</v>
      </c>
    </row>
    <row r="14790" spans="1:18" x14ac:dyDescent="0.25">
      <c r="A14790" t="s">
        <v>22806</v>
      </c>
      <c r="B14790">
        <v>2020</v>
      </c>
      <c r="C14790">
        <v>3</v>
      </c>
      <c r="D14790">
        <v>6</v>
      </c>
      <c r="E14790" t="s">
        <v>22447</v>
      </c>
      <c r="F14790" s="1" t="s">
        <v>3205</v>
      </c>
      <c r="G14790" s="1" t="s">
        <v>3863</v>
      </c>
      <c r="H14790" s="1" t="s">
        <v>3206</v>
      </c>
      <c r="I14790" t="s">
        <v>19472</v>
      </c>
      <c r="J14790" t="s">
        <v>23</v>
      </c>
      <c r="K14790">
        <v>970.56</v>
      </c>
      <c r="L14790">
        <v>48687.49</v>
      </c>
      <c r="M14790">
        <v>50.16</v>
      </c>
      <c r="N14790" t="s">
        <v>9333</v>
      </c>
      <c r="O14790" t="s">
        <v>9549</v>
      </c>
      <c r="P14790">
        <v>0</v>
      </c>
      <c r="Q14790">
        <v>0</v>
      </c>
      <c r="R14790">
        <v>1</v>
      </c>
    </row>
    <row r="14791" spans="1:18" x14ac:dyDescent="0.25">
      <c r="A14791" t="s">
        <v>22617</v>
      </c>
      <c r="B14791">
        <v>2020</v>
      </c>
      <c r="C14791">
        <v>3</v>
      </c>
      <c r="D14791">
        <v>20</v>
      </c>
      <c r="E14791" t="s">
        <v>22281</v>
      </c>
      <c r="F14791" s="1" t="s">
        <v>3205</v>
      </c>
      <c r="G14791" s="1" t="s">
        <v>3863</v>
      </c>
      <c r="H14791" s="1" t="s">
        <v>3206</v>
      </c>
      <c r="I14791" t="s">
        <v>19472</v>
      </c>
      <c r="J14791" t="s">
        <v>23</v>
      </c>
      <c r="K14791">
        <v>1253.6400000000001</v>
      </c>
      <c r="L14791">
        <v>64500</v>
      </c>
      <c r="M14791">
        <v>51.45</v>
      </c>
      <c r="N14791" t="s">
        <v>9333</v>
      </c>
      <c r="O14791" t="s">
        <v>9549</v>
      </c>
      <c r="P14791">
        <v>0</v>
      </c>
      <c r="Q14791">
        <v>0</v>
      </c>
      <c r="R14791">
        <v>1</v>
      </c>
    </row>
    <row r="14792" spans="1:18" x14ac:dyDescent="0.25">
      <c r="A14792" t="s">
        <v>22837</v>
      </c>
      <c r="B14792">
        <v>2020</v>
      </c>
      <c r="C14792">
        <v>4</v>
      </c>
      <c r="D14792">
        <v>6</v>
      </c>
      <c r="E14792" t="s">
        <v>22281</v>
      </c>
      <c r="F14792" s="1" t="s">
        <v>3205</v>
      </c>
      <c r="G14792" s="1" t="s">
        <v>3863</v>
      </c>
      <c r="H14792" s="1" t="s">
        <v>3206</v>
      </c>
      <c r="I14792" t="s">
        <v>19472</v>
      </c>
      <c r="J14792" t="s">
        <v>23</v>
      </c>
      <c r="K14792">
        <v>2305.08</v>
      </c>
      <c r="L14792">
        <v>117355</v>
      </c>
      <c r="M14792">
        <v>50.91</v>
      </c>
      <c r="N14792" t="s">
        <v>9333</v>
      </c>
      <c r="O14792" t="s">
        <v>9549</v>
      </c>
      <c r="P14792">
        <v>0</v>
      </c>
      <c r="Q14792">
        <v>0</v>
      </c>
      <c r="R14792">
        <v>2</v>
      </c>
    </row>
    <row r="14793" spans="1:18" x14ac:dyDescent="0.25">
      <c r="A14793" t="s">
        <v>22730</v>
      </c>
      <c r="B14793">
        <v>2020</v>
      </c>
      <c r="C14793">
        <v>4</v>
      </c>
      <c r="D14793">
        <v>19</v>
      </c>
      <c r="E14793" t="s">
        <v>22281</v>
      </c>
      <c r="F14793" s="1" t="s">
        <v>3205</v>
      </c>
      <c r="G14793" s="1" t="s">
        <v>3863</v>
      </c>
      <c r="H14793" s="1" t="s">
        <v>3206</v>
      </c>
      <c r="I14793" t="s">
        <v>19472</v>
      </c>
      <c r="J14793" t="s">
        <v>23</v>
      </c>
      <c r="K14793">
        <v>323.52</v>
      </c>
      <c r="L14793">
        <v>16995</v>
      </c>
      <c r="M14793">
        <v>52.53</v>
      </c>
      <c r="N14793" t="s">
        <v>9333</v>
      </c>
      <c r="O14793" t="s">
        <v>9549</v>
      </c>
      <c r="P14793">
        <v>0</v>
      </c>
      <c r="Q14793">
        <v>0</v>
      </c>
      <c r="R14793">
        <v>2</v>
      </c>
    </row>
    <row r="14794" spans="1:18" x14ac:dyDescent="0.25">
      <c r="A14794" t="s">
        <v>22810</v>
      </c>
      <c r="B14794">
        <v>2020</v>
      </c>
      <c r="C14794">
        <v>6</v>
      </c>
      <c r="D14794">
        <v>22</v>
      </c>
      <c r="E14794" t="s">
        <v>22281</v>
      </c>
      <c r="F14794" s="1" t="s">
        <v>3205</v>
      </c>
      <c r="G14794" s="1" t="s">
        <v>3863</v>
      </c>
      <c r="H14794" s="1" t="s">
        <v>3206</v>
      </c>
      <c r="I14794" t="s">
        <v>19472</v>
      </c>
      <c r="J14794" t="s">
        <v>23</v>
      </c>
      <c r="K14794">
        <v>2911.68</v>
      </c>
      <c r="L14794">
        <v>133641</v>
      </c>
      <c r="M14794">
        <v>45.9</v>
      </c>
      <c r="N14794" t="s">
        <v>9333</v>
      </c>
      <c r="O14794" t="s">
        <v>9549</v>
      </c>
      <c r="P14794">
        <v>0</v>
      </c>
      <c r="Q14794">
        <v>0</v>
      </c>
      <c r="R14794">
        <v>2</v>
      </c>
    </row>
    <row r="14795" spans="1:18" x14ac:dyDescent="0.25">
      <c r="A14795" t="s">
        <v>22811</v>
      </c>
      <c r="B14795">
        <v>2020</v>
      </c>
      <c r="C14795">
        <v>6</v>
      </c>
      <c r="D14795">
        <v>25</v>
      </c>
      <c r="E14795" t="s">
        <v>22281</v>
      </c>
      <c r="F14795" s="1" t="s">
        <v>3205</v>
      </c>
      <c r="G14795" s="1" t="s">
        <v>3863</v>
      </c>
      <c r="H14795" s="1" t="s">
        <v>3206</v>
      </c>
      <c r="I14795" t="s">
        <v>19472</v>
      </c>
      <c r="J14795" t="s">
        <v>23</v>
      </c>
      <c r="K14795">
        <v>2385.96</v>
      </c>
      <c r="L14795">
        <v>114481</v>
      </c>
      <c r="M14795">
        <v>47.98</v>
      </c>
      <c r="N14795" t="s">
        <v>9333</v>
      </c>
      <c r="O14795" t="s">
        <v>9549</v>
      </c>
      <c r="P14795">
        <v>0</v>
      </c>
      <c r="Q14795">
        <v>0</v>
      </c>
      <c r="R14795">
        <v>2</v>
      </c>
    </row>
    <row r="14796" spans="1:18" x14ac:dyDescent="0.25">
      <c r="A14796" t="s">
        <v>22838</v>
      </c>
      <c r="B14796">
        <v>2020</v>
      </c>
      <c r="C14796">
        <v>1</v>
      </c>
      <c r="D14796">
        <v>6</v>
      </c>
      <c r="E14796" t="s">
        <v>22281</v>
      </c>
      <c r="F14796" s="1" t="s">
        <v>3205</v>
      </c>
      <c r="G14796" s="1" t="s">
        <v>3863</v>
      </c>
      <c r="H14796" s="1" t="s">
        <v>3206</v>
      </c>
      <c r="I14796" t="s">
        <v>19302</v>
      </c>
      <c r="J14796" t="s">
        <v>23</v>
      </c>
      <c r="K14796">
        <v>7393.2</v>
      </c>
      <c r="L14796">
        <v>360933</v>
      </c>
      <c r="M14796">
        <v>48.82</v>
      </c>
      <c r="N14796" t="s">
        <v>9334</v>
      </c>
      <c r="O14796" t="s">
        <v>9514</v>
      </c>
      <c r="P14796">
        <v>0</v>
      </c>
      <c r="Q14796">
        <v>0</v>
      </c>
      <c r="R14796">
        <v>1</v>
      </c>
    </row>
    <row r="14797" spans="1:18" x14ac:dyDescent="0.25">
      <c r="A14797" t="s">
        <v>22750</v>
      </c>
      <c r="B14797">
        <v>2020</v>
      </c>
      <c r="C14797">
        <v>1</v>
      </c>
      <c r="D14797">
        <v>6</v>
      </c>
      <c r="E14797" t="s">
        <v>22281</v>
      </c>
      <c r="F14797" s="1" t="s">
        <v>3205</v>
      </c>
      <c r="G14797" s="1" t="s">
        <v>3863</v>
      </c>
      <c r="H14797" s="1" t="s">
        <v>3206</v>
      </c>
      <c r="I14797" t="s">
        <v>19302</v>
      </c>
      <c r="J14797" t="s">
        <v>23</v>
      </c>
      <c r="K14797">
        <v>7503</v>
      </c>
      <c r="L14797">
        <v>349819.58</v>
      </c>
      <c r="M14797">
        <v>46.62</v>
      </c>
      <c r="N14797" t="s">
        <v>9334</v>
      </c>
      <c r="O14797" t="s">
        <v>9514</v>
      </c>
      <c r="P14797">
        <v>0</v>
      </c>
      <c r="Q14797">
        <v>0</v>
      </c>
      <c r="R14797">
        <v>1</v>
      </c>
    </row>
    <row r="14798" spans="1:18" x14ac:dyDescent="0.25">
      <c r="A14798" t="s">
        <v>22612</v>
      </c>
      <c r="B14798">
        <v>2020</v>
      </c>
      <c r="C14798">
        <v>1</v>
      </c>
      <c r="D14798">
        <v>19</v>
      </c>
      <c r="E14798" t="s">
        <v>22447</v>
      </c>
      <c r="F14798" s="1" t="s">
        <v>3205</v>
      </c>
      <c r="G14798" s="1" t="s">
        <v>3863</v>
      </c>
      <c r="H14798" s="1" t="s">
        <v>3206</v>
      </c>
      <c r="I14798" t="s">
        <v>19302</v>
      </c>
      <c r="J14798" t="s">
        <v>23</v>
      </c>
      <c r="K14798">
        <v>2342.4</v>
      </c>
      <c r="L14798">
        <v>104311.99</v>
      </c>
      <c r="M14798">
        <v>44.53</v>
      </c>
      <c r="N14798" t="s">
        <v>9334</v>
      </c>
      <c r="O14798" t="s">
        <v>9514</v>
      </c>
      <c r="P14798">
        <v>0</v>
      </c>
      <c r="Q14798">
        <v>0</v>
      </c>
      <c r="R14798">
        <v>1</v>
      </c>
    </row>
    <row r="14799" spans="1:18" x14ac:dyDescent="0.25">
      <c r="A14799" t="s">
        <v>22375</v>
      </c>
      <c r="B14799">
        <v>2020</v>
      </c>
      <c r="C14799">
        <v>2</v>
      </c>
      <c r="D14799">
        <v>5</v>
      </c>
      <c r="E14799" t="s">
        <v>22321</v>
      </c>
      <c r="F14799" s="1" t="s">
        <v>3205</v>
      </c>
      <c r="G14799" s="1" t="s">
        <v>3863</v>
      </c>
      <c r="H14799" s="1" t="s">
        <v>3206</v>
      </c>
      <c r="I14799" t="s">
        <v>19302</v>
      </c>
      <c r="J14799" t="s">
        <v>23</v>
      </c>
      <c r="K14799">
        <v>1830</v>
      </c>
      <c r="L14799">
        <v>85920</v>
      </c>
      <c r="M14799">
        <v>46.95</v>
      </c>
      <c r="N14799" t="s">
        <v>9334</v>
      </c>
      <c r="O14799" t="s">
        <v>9514</v>
      </c>
      <c r="P14799">
        <v>0</v>
      </c>
      <c r="Q14799">
        <v>0</v>
      </c>
      <c r="R14799">
        <v>1</v>
      </c>
    </row>
    <row r="14800" spans="1:18" x14ac:dyDescent="0.25">
      <c r="A14800" t="s">
        <v>22831</v>
      </c>
      <c r="B14800">
        <v>2020</v>
      </c>
      <c r="C14800">
        <v>2</v>
      </c>
      <c r="D14800">
        <v>23</v>
      </c>
      <c r="E14800" t="s">
        <v>22447</v>
      </c>
      <c r="F14800" s="1" t="s">
        <v>3205</v>
      </c>
      <c r="G14800" s="1" t="s">
        <v>3863</v>
      </c>
      <c r="H14800" s="1" t="s">
        <v>3206</v>
      </c>
      <c r="I14800" t="s">
        <v>19302</v>
      </c>
      <c r="J14800" t="s">
        <v>23</v>
      </c>
      <c r="K14800">
        <v>6917.4</v>
      </c>
      <c r="L14800">
        <v>337440</v>
      </c>
      <c r="M14800">
        <v>48.78</v>
      </c>
      <c r="N14800" t="s">
        <v>9334</v>
      </c>
      <c r="O14800" t="s">
        <v>9514</v>
      </c>
      <c r="P14800">
        <v>0</v>
      </c>
      <c r="Q14800">
        <v>0</v>
      </c>
      <c r="R14800">
        <v>1</v>
      </c>
    </row>
    <row r="14801" spans="1:18" x14ac:dyDescent="0.25">
      <c r="A14801" t="s">
        <v>22760</v>
      </c>
      <c r="B14801">
        <v>2020</v>
      </c>
      <c r="C14801">
        <v>2</v>
      </c>
      <c r="D14801">
        <v>28</v>
      </c>
      <c r="E14801" t="s">
        <v>22281</v>
      </c>
      <c r="F14801" s="1" t="s">
        <v>3205</v>
      </c>
      <c r="G14801" s="1" t="s">
        <v>3863</v>
      </c>
      <c r="H14801" s="1" t="s">
        <v>3206</v>
      </c>
      <c r="I14801" t="s">
        <v>19302</v>
      </c>
      <c r="J14801" t="s">
        <v>23</v>
      </c>
      <c r="K14801">
        <v>2013</v>
      </c>
      <c r="L14801">
        <v>94525</v>
      </c>
      <c r="M14801">
        <v>46.96</v>
      </c>
      <c r="N14801" t="s">
        <v>9334</v>
      </c>
      <c r="O14801" t="s">
        <v>9514</v>
      </c>
      <c r="P14801">
        <v>0</v>
      </c>
      <c r="Q14801">
        <v>0</v>
      </c>
      <c r="R14801">
        <v>1</v>
      </c>
    </row>
    <row r="14802" spans="1:18" x14ac:dyDescent="0.25">
      <c r="A14802" t="s">
        <v>22827</v>
      </c>
      <c r="B14802">
        <v>2020</v>
      </c>
      <c r="C14802">
        <v>3</v>
      </c>
      <c r="D14802">
        <v>13</v>
      </c>
      <c r="E14802" t="s">
        <v>22281</v>
      </c>
      <c r="F14802" s="1" t="s">
        <v>3205</v>
      </c>
      <c r="G14802" s="1" t="s">
        <v>3863</v>
      </c>
      <c r="H14802" s="1" t="s">
        <v>3206</v>
      </c>
      <c r="I14802" t="s">
        <v>19302</v>
      </c>
      <c r="J14802" t="s">
        <v>23</v>
      </c>
      <c r="K14802">
        <v>1610.4</v>
      </c>
      <c r="L14802">
        <v>76000</v>
      </c>
      <c r="M14802">
        <v>47.19</v>
      </c>
      <c r="N14802" t="s">
        <v>9334</v>
      </c>
      <c r="O14802" t="s">
        <v>9514</v>
      </c>
      <c r="P14802">
        <v>0</v>
      </c>
      <c r="Q14802">
        <v>0</v>
      </c>
      <c r="R14802">
        <v>1</v>
      </c>
    </row>
    <row r="14803" spans="1:18" x14ac:dyDescent="0.25">
      <c r="A14803" t="s">
        <v>22839</v>
      </c>
      <c r="B14803">
        <v>2020</v>
      </c>
      <c r="C14803">
        <v>3</v>
      </c>
      <c r="D14803">
        <v>21</v>
      </c>
      <c r="E14803" t="s">
        <v>22447</v>
      </c>
      <c r="F14803" s="1" t="s">
        <v>3205</v>
      </c>
      <c r="G14803" s="1" t="s">
        <v>3863</v>
      </c>
      <c r="H14803" s="1" t="s">
        <v>3206</v>
      </c>
      <c r="I14803" t="s">
        <v>19302</v>
      </c>
      <c r="J14803" t="s">
        <v>23</v>
      </c>
      <c r="K14803">
        <v>3001.2</v>
      </c>
      <c r="L14803">
        <v>145500.01</v>
      </c>
      <c r="M14803">
        <v>48.48</v>
      </c>
      <c r="N14803" t="s">
        <v>9334</v>
      </c>
      <c r="O14803" t="s">
        <v>9514</v>
      </c>
      <c r="P14803">
        <v>0</v>
      </c>
      <c r="Q14803">
        <v>0</v>
      </c>
      <c r="R14803">
        <v>1</v>
      </c>
    </row>
    <row r="14804" spans="1:18" x14ac:dyDescent="0.25">
      <c r="A14804" t="s">
        <v>22781</v>
      </c>
      <c r="B14804">
        <v>2020</v>
      </c>
      <c r="C14804">
        <v>3</v>
      </c>
      <c r="D14804">
        <v>30</v>
      </c>
      <c r="E14804" t="s">
        <v>22281</v>
      </c>
      <c r="F14804" s="1" t="s">
        <v>3205</v>
      </c>
      <c r="G14804" s="1" t="s">
        <v>3863</v>
      </c>
      <c r="H14804" s="1" t="s">
        <v>3206</v>
      </c>
      <c r="I14804" t="s">
        <v>19302</v>
      </c>
      <c r="J14804" t="s">
        <v>23</v>
      </c>
      <c r="K14804">
        <v>768.6</v>
      </c>
      <c r="L14804">
        <v>39341.4</v>
      </c>
      <c r="M14804">
        <v>51.19</v>
      </c>
      <c r="N14804" t="s">
        <v>9334</v>
      </c>
      <c r="O14804" t="s">
        <v>9514</v>
      </c>
      <c r="P14804">
        <v>0</v>
      </c>
      <c r="Q14804">
        <v>0</v>
      </c>
      <c r="R14804">
        <v>1</v>
      </c>
    </row>
    <row r="14805" spans="1:18" x14ac:dyDescent="0.25">
      <c r="A14805" t="s">
        <v>22837</v>
      </c>
      <c r="B14805">
        <v>2020</v>
      </c>
      <c r="C14805">
        <v>4</v>
      </c>
      <c r="D14805">
        <v>6</v>
      </c>
      <c r="E14805" t="s">
        <v>22281</v>
      </c>
      <c r="F14805" s="1" t="s">
        <v>3205</v>
      </c>
      <c r="G14805" s="1" t="s">
        <v>3863</v>
      </c>
      <c r="H14805" s="1" t="s">
        <v>3206</v>
      </c>
      <c r="I14805" t="s">
        <v>19302</v>
      </c>
      <c r="J14805" t="s">
        <v>23</v>
      </c>
      <c r="K14805">
        <v>3184.2</v>
      </c>
      <c r="L14805">
        <v>149865</v>
      </c>
      <c r="M14805">
        <v>47.07</v>
      </c>
      <c r="N14805" t="s">
        <v>9334</v>
      </c>
      <c r="O14805" t="s">
        <v>9514</v>
      </c>
      <c r="P14805">
        <v>0</v>
      </c>
      <c r="Q14805">
        <v>0</v>
      </c>
      <c r="R14805">
        <v>2</v>
      </c>
    </row>
    <row r="14806" spans="1:18" x14ac:dyDescent="0.25">
      <c r="A14806" t="s">
        <v>22840</v>
      </c>
      <c r="B14806">
        <v>2020</v>
      </c>
      <c r="C14806">
        <v>4</v>
      </c>
      <c r="D14806">
        <v>6</v>
      </c>
      <c r="E14806" t="s">
        <v>22281</v>
      </c>
      <c r="F14806" s="1" t="s">
        <v>3205</v>
      </c>
      <c r="G14806" s="1" t="s">
        <v>3863</v>
      </c>
      <c r="H14806" s="1" t="s">
        <v>3206</v>
      </c>
      <c r="I14806" t="s">
        <v>19302</v>
      </c>
      <c r="J14806" t="s">
        <v>23</v>
      </c>
      <c r="K14806">
        <v>5965.8</v>
      </c>
      <c r="L14806">
        <v>285034.5</v>
      </c>
      <c r="M14806">
        <v>47.78</v>
      </c>
      <c r="N14806" t="s">
        <v>9334</v>
      </c>
      <c r="O14806" t="s">
        <v>9514</v>
      </c>
      <c r="P14806">
        <v>0</v>
      </c>
      <c r="Q14806">
        <v>0</v>
      </c>
      <c r="R14806">
        <v>2</v>
      </c>
    </row>
    <row r="14807" spans="1:18" x14ac:dyDescent="0.25">
      <c r="A14807" t="s">
        <v>22653</v>
      </c>
      <c r="B14807">
        <v>2020</v>
      </c>
      <c r="C14807">
        <v>4</v>
      </c>
      <c r="D14807">
        <v>29</v>
      </c>
      <c r="E14807" t="s">
        <v>22281</v>
      </c>
      <c r="F14807" s="1" t="s">
        <v>3205</v>
      </c>
      <c r="G14807" s="1" t="s">
        <v>3863</v>
      </c>
      <c r="H14807" s="1" t="s">
        <v>3206</v>
      </c>
      <c r="I14807" t="s">
        <v>19302</v>
      </c>
      <c r="J14807" t="s">
        <v>23</v>
      </c>
      <c r="K14807">
        <v>585.6</v>
      </c>
      <c r="L14807">
        <v>28710</v>
      </c>
      <c r="M14807">
        <v>49.03</v>
      </c>
      <c r="N14807" t="s">
        <v>9334</v>
      </c>
      <c r="O14807" t="s">
        <v>9514</v>
      </c>
      <c r="P14807">
        <v>0</v>
      </c>
      <c r="Q14807">
        <v>0</v>
      </c>
      <c r="R14807">
        <v>2</v>
      </c>
    </row>
    <row r="14808" spans="1:18" x14ac:dyDescent="0.25">
      <c r="A14808" t="s">
        <v>22767</v>
      </c>
      <c r="B14808">
        <v>2020</v>
      </c>
      <c r="C14808">
        <v>5</v>
      </c>
      <c r="D14808">
        <v>21</v>
      </c>
      <c r="E14808" t="s">
        <v>22281</v>
      </c>
      <c r="F14808" s="1" t="s">
        <v>3205</v>
      </c>
      <c r="G14808" s="1" t="s">
        <v>3863</v>
      </c>
      <c r="H14808" s="1" t="s">
        <v>3206</v>
      </c>
      <c r="I14808" t="s">
        <v>19302</v>
      </c>
      <c r="J14808" t="s">
        <v>23</v>
      </c>
      <c r="K14808">
        <v>2598.6</v>
      </c>
      <c r="L14808">
        <v>124545</v>
      </c>
      <c r="M14808">
        <v>47.93</v>
      </c>
      <c r="N14808" t="s">
        <v>9334</v>
      </c>
      <c r="O14808" t="s">
        <v>9514</v>
      </c>
      <c r="P14808">
        <v>0</v>
      </c>
      <c r="Q14808">
        <v>0</v>
      </c>
      <c r="R14808">
        <v>2</v>
      </c>
    </row>
    <row r="14809" spans="1:18" x14ac:dyDescent="0.25">
      <c r="A14809" t="s">
        <v>22721</v>
      </c>
      <c r="B14809">
        <v>2020</v>
      </c>
      <c r="C14809">
        <v>6</v>
      </c>
      <c r="D14809">
        <v>14</v>
      </c>
      <c r="E14809" t="s">
        <v>22447</v>
      </c>
      <c r="F14809" s="1" t="s">
        <v>3205</v>
      </c>
      <c r="G14809" s="1" t="s">
        <v>3863</v>
      </c>
      <c r="H14809" s="1" t="s">
        <v>3206</v>
      </c>
      <c r="I14809" t="s">
        <v>19302</v>
      </c>
      <c r="J14809" t="s">
        <v>23</v>
      </c>
      <c r="K14809">
        <v>7576.2</v>
      </c>
      <c r="L14809">
        <v>360999.97</v>
      </c>
      <c r="M14809">
        <v>47.65</v>
      </c>
      <c r="N14809" t="s">
        <v>9334</v>
      </c>
      <c r="O14809" t="s">
        <v>9514</v>
      </c>
      <c r="P14809">
        <v>0</v>
      </c>
      <c r="Q14809">
        <v>0</v>
      </c>
      <c r="R14809">
        <v>2</v>
      </c>
    </row>
    <row r="14810" spans="1:18" x14ac:dyDescent="0.25">
      <c r="A14810" t="s">
        <v>22344</v>
      </c>
      <c r="B14810">
        <v>2020</v>
      </c>
      <c r="C14810">
        <v>1</v>
      </c>
      <c r="D14810">
        <v>3</v>
      </c>
      <c r="E14810" t="s">
        <v>22200</v>
      </c>
      <c r="F14810" s="1" t="s">
        <v>3205</v>
      </c>
      <c r="G14810" s="1" t="s">
        <v>3863</v>
      </c>
      <c r="H14810" s="1" t="s">
        <v>3206</v>
      </c>
      <c r="I14810" t="s">
        <v>19205</v>
      </c>
      <c r="J14810" t="s">
        <v>23</v>
      </c>
      <c r="K14810">
        <v>2488.1999999999998</v>
      </c>
      <c r="L14810">
        <v>100980.01</v>
      </c>
      <c r="M14810">
        <v>40.58</v>
      </c>
      <c r="N14810" t="s">
        <v>9335</v>
      </c>
      <c r="O14810" t="s">
        <v>9441</v>
      </c>
      <c r="P14810">
        <v>0.12724850134172863</v>
      </c>
      <c r="Q14810">
        <v>0</v>
      </c>
      <c r="R14810">
        <v>1</v>
      </c>
    </row>
    <row r="14811" spans="1:18" x14ac:dyDescent="0.25">
      <c r="A14811" t="s">
        <v>22255</v>
      </c>
      <c r="B14811">
        <v>2020</v>
      </c>
      <c r="C14811">
        <v>1</v>
      </c>
      <c r="D14811">
        <v>3</v>
      </c>
      <c r="E14811" t="s">
        <v>22200</v>
      </c>
      <c r="F14811" s="1" t="s">
        <v>3205</v>
      </c>
      <c r="G14811" s="1" t="s">
        <v>3863</v>
      </c>
      <c r="H14811" s="1" t="s">
        <v>3206</v>
      </c>
      <c r="I14811" t="s">
        <v>19205</v>
      </c>
      <c r="J14811" t="s">
        <v>23</v>
      </c>
      <c r="K14811">
        <v>6107.4</v>
      </c>
      <c r="L14811">
        <v>283800.02</v>
      </c>
      <c r="M14811">
        <v>46.47</v>
      </c>
      <c r="N14811" t="s">
        <v>9335</v>
      </c>
      <c r="O14811" t="s">
        <v>9441</v>
      </c>
      <c r="P14811">
        <v>0.12724850134172863</v>
      </c>
      <c r="Q14811">
        <v>0</v>
      </c>
      <c r="R14811">
        <v>1</v>
      </c>
    </row>
    <row r="14812" spans="1:18" x14ac:dyDescent="0.25">
      <c r="A14812" t="s">
        <v>22841</v>
      </c>
      <c r="B14812">
        <v>2020</v>
      </c>
      <c r="C14812">
        <v>1</v>
      </c>
      <c r="D14812">
        <v>3</v>
      </c>
      <c r="E14812" t="s">
        <v>22200</v>
      </c>
      <c r="F14812" s="1" t="s">
        <v>3205</v>
      </c>
      <c r="G14812" s="1" t="s">
        <v>3863</v>
      </c>
      <c r="H14812" s="1" t="s">
        <v>3206</v>
      </c>
      <c r="I14812" t="s">
        <v>19205</v>
      </c>
      <c r="J14812" t="s">
        <v>23</v>
      </c>
      <c r="K14812">
        <v>1945.32</v>
      </c>
      <c r="L14812">
        <v>88000.01</v>
      </c>
      <c r="M14812">
        <v>45.24</v>
      </c>
      <c r="N14812" t="s">
        <v>9335</v>
      </c>
      <c r="O14812" t="s">
        <v>9441</v>
      </c>
      <c r="P14812">
        <v>0.12724850134172863</v>
      </c>
      <c r="Q14812">
        <v>0</v>
      </c>
      <c r="R14812">
        <v>1</v>
      </c>
    </row>
    <row r="14813" spans="1:18" x14ac:dyDescent="0.25">
      <c r="A14813" t="s">
        <v>22842</v>
      </c>
      <c r="B14813">
        <v>2020</v>
      </c>
      <c r="C14813">
        <v>1</v>
      </c>
      <c r="D14813">
        <v>15</v>
      </c>
      <c r="E14813" t="s">
        <v>22266</v>
      </c>
      <c r="F14813" s="1" t="s">
        <v>3205</v>
      </c>
      <c r="G14813" s="1" t="s">
        <v>3863</v>
      </c>
      <c r="H14813" s="1" t="s">
        <v>3206</v>
      </c>
      <c r="I14813" t="s">
        <v>19205</v>
      </c>
      <c r="J14813" t="s">
        <v>23</v>
      </c>
      <c r="K14813">
        <v>3845.4</v>
      </c>
      <c r="L14813">
        <v>177660</v>
      </c>
      <c r="M14813">
        <v>46.2</v>
      </c>
      <c r="N14813" t="s">
        <v>9335</v>
      </c>
      <c r="O14813" t="s">
        <v>9441</v>
      </c>
      <c r="P14813">
        <v>0.12724850134172863</v>
      </c>
      <c r="Q14813">
        <v>0</v>
      </c>
      <c r="R14813">
        <v>1</v>
      </c>
    </row>
    <row r="14814" spans="1:18" x14ac:dyDescent="0.25">
      <c r="A14814" t="s">
        <v>22530</v>
      </c>
      <c r="B14814">
        <v>2020</v>
      </c>
      <c r="C14814">
        <v>1</v>
      </c>
      <c r="D14814">
        <v>16</v>
      </c>
      <c r="E14814" t="s">
        <v>22200</v>
      </c>
      <c r="F14814" s="1" t="s">
        <v>3205</v>
      </c>
      <c r="G14814" s="1" t="s">
        <v>3863</v>
      </c>
      <c r="H14814" s="1" t="s">
        <v>3206</v>
      </c>
      <c r="I14814" t="s">
        <v>19205</v>
      </c>
      <c r="J14814" t="s">
        <v>23</v>
      </c>
      <c r="K14814">
        <v>2035.8</v>
      </c>
      <c r="L14814">
        <v>90557.5</v>
      </c>
      <c r="M14814">
        <v>44.48</v>
      </c>
      <c r="N14814" t="s">
        <v>9335</v>
      </c>
      <c r="O14814" t="s">
        <v>9441</v>
      </c>
      <c r="P14814">
        <v>0.12724850134172863</v>
      </c>
      <c r="Q14814">
        <v>0</v>
      </c>
      <c r="R14814">
        <v>1</v>
      </c>
    </row>
    <row r="14815" spans="1:18" x14ac:dyDescent="0.25">
      <c r="A14815" t="s">
        <v>22531</v>
      </c>
      <c r="B14815">
        <v>2020</v>
      </c>
      <c r="C14815">
        <v>1</v>
      </c>
      <c r="D14815">
        <v>17</v>
      </c>
      <c r="E14815" t="s">
        <v>22200</v>
      </c>
      <c r="F14815" s="1" t="s">
        <v>3205</v>
      </c>
      <c r="G14815" s="1" t="s">
        <v>3863</v>
      </c>
      <c r="H14815" s="1" t="s">
        <v>3206</v>
      </c>
      <c r="I14815" t="s">
        <v>19205</v>
      </c>
      <c r="J14815" t="s">
        <v>23</v>
      </c>
      <c r="K14815">
        <v>14476.8</v>
      </c>
      <c r="L14815">
        <v>640799.93999999994</v>
      </c>
      <c r="M14815">
        <v>44.26</v>
      </c>
      <c r="N14815" t="s">
        <v>9335</v>
      </c>
      <c r="O14815" t="s">
        <v>9441</v>
      </c>
      <c r="P14815">
        <v>0.12724850134172863</v>
      </c>
      <c r="Q14815">
        <v>0</v>
      </c>
      <c r="R14815">
        <v>1</v>
      </c>
    </row>
    <row r="14816" spans="1:18" x14ac:dyDescent="0.25">
      <c r="A14816" t="s">
        <v>22260</v>
      </c>
      <c r="B14816">
        <v>2020</v>
      </c>
      <c r="C14816">
        <v>1</v>
      </c>
      <c r="D14816">
        <v>22</v>
      </c>
      <c r="E14816" t="s">
        <v>22200</v>
      </c>
      <c r="F14816" s="1" t="s">
        <v>3205</v>
      </c>
      <c r="G14816" s="1" t="s">
        <v>3863</v>
      </c>
      <c r="H14816" s="1" t="s">
        <v>3206</v>
      </c>
      <c r="I14816" t="s">
        <v>19205</v>
      </c>
      <c r="J14816" t="s">
        <v>23</v>
      </c>
      <c r="K14816">
        <v>16150.68</v>
      </c>
      <c r="L14816">
        <v>732024.94</v>
      </c>
      <c r="M14816">
        <v>45.32</v>
      </c>
      <c r="N14816" t="s">
        <v>9335</v>
      </c>
      <c r="O14816" t="s">
        <v>9441</v>
      </c>
      <c r="P14816">
        <v>0.12724850134172863</v>
      </c>
      <c r="Q14816">
        <v>0</v>
      </c>
      <c r="R14816">
        <v>1</v>
      </c>
    </row>
    <row r="14817" spans="1:18" x14ac:dyDescent="0.25">
      <c r="A14817" t="s">
        <v>22552</v>
      </c>
      <c r="B14817">
        <v>2020</v>
      </c>
      <c r="C14817">
        <v>1</v>
      </c>
      <c r="D14817">
        <v>31</v>
      </c>
      <c r="E14817" t="s">
        <v>22266</v>
      </c>
      <c r="F14817" s="1" t="s">
        <v>3205</v>
      </c>
      <c r="G14817" s="1" t="s">
        <v>3863</v>
      </c>
      <c r="H14817" s="1" t="s">
        <v>3206</v>
      </c>
      <c r="I14817" t="s">
        <v>19205</v>
      </c>
      <c r="J14817" t="s">
        <v>23</v>
      </c>
      <c r="K14817">
        <v>7464.6</v>
      </c>
      <c r="L14817">
        <v>352595</v>
      </c>
      <c r="M14817">
        <v>47.24</v>
      </c>
      <c r="N14817" t="s">
        <v>9335</v>
      </c>
      <c r="O14817" t="s">
        <v>9441</v>
      </c>
      <c r="P14817">
        <v>0.12724850134172863</v>
      </c>
      <c r="Q14817">
        <v>0</v>
      </c>
      <c r="R14817">
        <v>1</v>
      </c>
    </row>
    <row r="14818" spans="1:18" x14ac:dyDescent="0.25">
      <c r="A14818" t="s">
        <v>22843</v>
      </c>
      <c r="B14818">
        <v>2020</v>
      </c>
      <c r="C14818">
        <v>2</v>
      </c>
      <c r="D14818">
        <v>1</v>
      </c>
      <c r="E14818" t="s">
        <v>2641</v>
      </c>
      <c r="F14818" s="1" t="s">
        <v>3205</v>
      </c>
      <c r="G14818" s="1" t="s">
        <v>3863</v>
      </c>
      <c r="H14818" s="1" t="s">
        <v>3206</v>
      </c>
      <c r="I14818" t="s">
        <v>19205</v>
      </c>
      <c r="J14818" t="s">
        <v>23</v>
      </c>
      <c r="K14818">
        <v>3664.44</v>
      </c>
      <c r="L14818">
        <v>180566.72</v>
      </c>
      <c r="M14818">
        <v>49.28</v>
      </c>
      <c r="N14818" t="s">
        <v>9335</v>
      </c>
      <c r="O14818" t="s">
        <v>9441</v>
      </c>
      <c r="P14818">
        <v>0.12724850134172863</v>
      </c>
      <c r="Q14818">
        <v>0</v>
      </c>
      <c r="R14818">
        <v>1</v>
      </c>
    </row>
    <row r="14819" spans="1:18" x14ac:dyDescent="0.25">
      <c r="A14819" t="s">
        <v>22642</v>
      </c>
      <c r="B14819">
        <v>2020</v>
      </c>
      <c r="C14819">
        <v>2</v>
      </c>
      <c r="D14819">
        <v>3</v>
      </c>
      <c r="E14819" t="s">
        <v>22194</v>
      </c>
      <c r="F14819" s="1" t="s">
        <v>3205</v>
      </c>
      <c r="G14819" s="1" t="s">
        <v>3863</v>
      </c>
      <c r="H14819" s="1" t="s">
        <v>3206</v>
      </c>
      <c r="I14819" t="s">
        <v>19205</v>
      </c>
      <c r="J14819" t="s">
        <v>23</v>
      </c>
      <c r="K14819">
        <v>6016.92</v>
      </c>
      <c r="L14819">
        <v>260360</v>
      </c>
      <c r="M14819">
        <v>43.27</v>
      </c>
      <c r="N14819" t="s">
        <v>9335</v>
      </c>
      <c r="O14819" t="s">
        <v>9441</v>
      </c>
      <c r="P14819">
        <v>0.12724850134172863</v>
      </c>
      <c r="Q14819">
        <v>0</v>
      </c>
      <c r="R14819">
        <v>1</v>
      </c>
    </row>
    <row r="14820" spans="1:18" x14ac:dyDescent="0.25">
      <c r="A14820" t="s">
        <v>22812</v>
      </c>
      <c r="B14820">
        <v>2020</v>
      </c>
      <c r="C14820">
        <v>2</v>
      </c>
      <c r="D14820">
        <v>4</v>
      </c>
      <c r="E14820" t="s">
        <v>22194</v>
      </c>
      <c r="F14820" s="1" t="s">
        <v>3205</v>
      </c>
      <c r="G14820" s="1" t="s">
        <v>3863</v>
      </c>
      <c r="H14820" s="1" t="s">
        <v>3206</v>
      </c>
      <c r="I14820" t="s">
        <v>19205</v>
      </c>
      <c r="J14820" t="s">
        <v>23</v>
      </c>
      <c r="K14820">
        <v>5926.44</v>
      </c>
      <c r="L14820">
        <v>267720</v>
      </c>
      <c r="M14820">
        <v>45.17</v>
      </c>
      <c r="N14820" t="s">
        <v>9335</v>
      </c>
      <c r="O14820" t="s">
        <v>9441</v>
      </c>
      <c r="P14820">
        <v>0.12724850134172863</v>
      </c>
      <c r="Q14820">
        <v>0</v>
      </c>
      <c r="R14820">
        <v>1</v>
      </c>
    </row>
    <row r="14821" spans="1:18" x14ac:dyDescent="0.25">
      <c r="A14821" t="s">
        <v>22844</v>
      </c>
      <c r="B14821">
        <v>2020</v>
      </c>
      <c r="C14821">
        <v>2</v>
      </c>
      <c r="D14821">
        <v>11</v>
      </c>
      <c r="E14821" t="s">
        <v>22200</v>
      </c>
      <c r="F14821" s="1" t="s">
        <v>3205</v>
      </c>
      <c r="G14821" s="1" t="s">
        <v>3863</v>
      </c>
      <c r="H14821" s="1" t="s">
        <v>3206</v>
      </c>
      <c r="I14821" t="s">
        <v>19205</v>
      </c>
      <c r="J14821" t="s">
        <v>23</v>
      </c>
      <c r="K14821">
        <v>9862.32</v>
      </c>
      <c r="L14821">
        <v>458824.44</v>
      </c>
      <c r="M14821">
        <v>46.52</v>
      </c>
      <c r="N14821" t="s">
        <v>9335</v>
      </c>
      <c r="O14821" t="s">
        <v>9441</v>
      </c>
      <c r="P14821">
        <v>0.12724850134172863</v>
      </c>
      <c r="Q14821">
        <v>0</v>
      </c>
      <c r="R14821">
        <v>1</v>
      </c>
    </row>
    <row r="14822" spans="1:18" x14ac:dyDescent="0.25">
      <c r="A14822" t="s">
        <v>22845</v>
      </c>
      <c r="B14822">
        <v>2020</v>
      </c>
      <c r="C14822">
        <v>2</v>
      </c>
      <c r="D14822">
        <v>12</v>
      </c>
      <c r="E14822" t="s">
        <v>22200</v>
      </c>
      <c r="F14822" s="1" t="s">
        <v>3205</v>
      </c>
      <c r="G14822" s="1" t="s">
        <v>3863</v>
      </c>
      <c r="H14822" s="1" t="s">
        <v>3206</v>
      </c>
      <c r="I14822" t="s">
        <v>19205</v>
      </c>
      <c r="J14822" t="s">
        <v>23</v>
      </c>
      <c r="K14822">
        <v>3031.08</v>
      </c>
      <c r="L14822">
        <v>139003.01</v>
      </c>
      <c r="M14822">
        <v>45.86</v>
      </c>
      <c r="N14822" t="s">
        <v>9335</v>
      </c>
      <c r="O14822" t="s">
        <v>9441</v>
      </c>
      <c r="P14822">
        <v>0.12724850134172863</v>
      </c>
      <c r="Q14822">
        <v>0</v>
      </c>
      <c r="R14822">
        <v>1</v>
      </c>
    </row>
    <row r="14823" spans="1:18" x14ac:dyDescent="0.25">
      <c r="A14823" t="s">
        <v>22818</v>
      </c>
      <c r="B14823">
        <v>2020</v>
      </c>
      <c r="C14823">
        <v>2</v>
      </c>
      <c r="D14823">
        <v>14</v>
      </c>
      <c r="E14823" t="s">
        <v>22194</v>
      </c>
      <c r="F14823" s="1" t="s">
        <v>3205</v>
      </c>
      <c r="G14823" s="1" t="s">
        <v>3863</v>
      </c>
      <c r="H14823" s="1" t="s">
        <v>3206</v>
      </c>
      <c r="I14823" t="s">
        <v>19205</v>
      </c>
      <c r="J14823" t="s">
        <v>23</v>
      </c>
      <c r="K14823">
        <v>2533.44</v>
      </c>
      <c r="L14823">
        <v>115276</v>
      </c>
      <c r="M14823">
        <v>45.5</v>
      </c>
      <c r="N14823" t="s">
        <v>9335</v>
      </c>
      <c r="O14823" t="s">
        <v>9441</v>
      </c>
      <c r="P14823">
        <v>0.12724850134172863</v>
      </c>
      <c r="Q14823">
        <v>0</v>
      </c>
      <c r="R14823">
        <v>1</v>
      </c>
    </row>
    <row r="14824" spans="1:18" x14ac:dyDescent="0.25">
      <c r="A14824" t="s">
        <v>22356</v>
      </c>
      <c r="B14824">
        <v>2020</v>
      </c>
      <c r="C14824">
        <v>2</v>
      </c>
      <c r="D14824">
        <v>19</v>
      </c>
      <c r="E14824" t="s">
        <v>22194</v>
      </c>
      <c r="F14824" s="1" t="s">
        <v>3205</v>
      </c>
      <c r="G14824" s="1" t="s">
        <v>3863</v>
      </c>
      <c r="H14824" s="1" t="s">
        <v>3206</v>
      </c>
      <c r="I14824" t="s">
        <v>19205</v>
      </c>
      <c r="J14824" t="s">
        <v>23</v>
      </c>
      <c r="K14824">
        <v>7690.8</v>
      </c>
      <c r="L14824">
        <v>354200</v>
      </c>
      <c r="M14824">
        <v>46.06</v>
      </c>
      <c r="N14824" t="s">
        <v>9335</v>
      </c>
      <c r="O14824" t="s">
        <v>9441</v>
      </c>
      <c r="P14824">
        <v>0.12724850134172863</v>
      </c>
      <c r="Q14824">
        <v>0</v>
      </c>
      <c r="R14824">
        <v>1</v>
      </c>
    </row>
    <row r="14825" spans="1:18" x14ac:dyDescent="0.25">
      <c r="A14825" t="s">
        <v>22648</v>
      </c>
      <c r="B14825">
        <v>2020</v>
      </c>
      <c r="C14825">
        <v>2</v>
      </c>
      <c r="D14825">
        <v>28</v>
      </c>
      <c r="E14825" t="s">
        <v>22200</v>
      </c>
      <c r="F14825" s="1" t="s">
        <v>3205</v>
      </c>
      <c r="G14825" s="1" t="s">
        <v>3863</v>
      </c>
      <c r="H14825" s="1" t="s">
        <v>3206</v>
      </c>
      <c r="I14825" t="s">
        <v>19205</v>
      </c>
      <c r="J14825" t="s">
        <v>23</v>
      </c>
      <c r="K14825">
        <v>9500.4</v>
      </c>
      <c r="L14825">
        <v>432159.04</v>
      </c>
      <c r="M14825">
        <v>45.49</v>
      </c>
      <c r="N14825" t="s">
        <v>9335</v>
      </c>
      <c r="O14825" t="s">
        <v>9441</v>
      </c>
      <c r="P14825">
        <v>0.12724850134172863</v>
      </c>
      <c r="Q14825">
        <v>0</v>
      </c>
      <c r="R14825">
        <v>1</v>
      </c>
    </row>
    <row r="14826" spans="1:18" x14ac:dyDescent="0.25">
      <c r="A14826" t="s">
        <v>22846</v>
      </c>
      <c r="B14826">
        <v>2020</v>
      </c>
      <c r="C14826">
        <v>2</v>
      </c>
      <c r="D14826">
        <v>28</v>
      </c>
      <c r="E14826" t="s">
        <v>22200</v>
      </c>
      <c r="F14826" s="1" t="s">
        <v>3205</v>
      </c>
      <c r="G14826" s="1" t="s">
        <v>3863</v>
      </c>
      <c r="H14826" s="1" t="s">
        <v>3206</v>
      </c>
      <c r="I14826" t="s">
        <v>19205</v>
      </c>
      <c r="J14826" t="s">
        <v>23</v>
      </c>
      <c r="K14826">
        <v>6831.24</v>
      </c>
      <c r="L14826">
        <v>311538.53000000003</v>
      </c>
      <c r="M14826">
        <v>45.6</v>
      </c>
      <c r="N14826" t="s">
        <v>9335</v>
      </c>
      <c r="O14826" t="s">
        <v>9441</v>
      </c>
      <c r="P14826">
        <v>0.12724850134172863</v>
      </c>
      <c r="Q14826">
        <v>0</v>
      </c>
      <c r="R14826">
        <v>1</v>
      </c>
    </row>
    <row r="14827" spans="1:18" x14ac:dyDescent="0.25">
      <c r="A14827" t="s">
        <v>22272</v>
      </c>
      <c r="B14827">
        <v>2020</v>
      </c>
      <c r="C14827">
        <v>3</v>
      </c>
      <c r="D14827">
        <v>3</v>
      </c>
      <c r="E14827" t="s">
        <v>22200</v>
      </c>
      <c r="F14827" s="1" t="s">
        <v>3205</v>
      </c>
      <c r="G14827" s="1" t="s">
        <v>3863</v>
      </c>
      <c r="H14827" s="1" t="s">
        <v>3206</v>
      </c>
      <c r="I14827" t="s">
        <v>19205</v>
      </c>
      <c r="J14827" t="s">
        <v>23</v>
      </c>
      <c r="K14827">
        <v>1085.76</v>
      </c>
      <c r="L14827">
        <v>45500</v>
      </c>
      <c r="M14827">
        <v>41.91</v>
      </c>
      <c r="N14827" t="s">
        <v>9335</v>
      </c>
      <c r="O14827" t="s">
        <v>9441</v>
      </c>
      <c r="P14827">
        <v>0.12724850134172863</v>
      </c>
      <c r="Q14827">
        <v>0</v>
      </c>
      <c r="R14827">
        <v>1</v>
      </c>
    </row>
    <row r="14828" spans="1:18" x14ac:dyDescent="0.25">
      <c r="A14828" t="s">
        <v>22675</v>
      </c>
      <c r="B14828">
        <v>2020</v>
      </c>
      <c r="C14828">
        <v>3</v>
      </c>
      <c r="D14828">
        <v>5</v>
      </c>
      <c r="E14828" t="s">
        <v>22200</v>
      </c>
      <c r="F14828" s="1" t="s">
        <v>3205</v>
      </c>
      <c r="G14828" s="1" t="s">
        <v>3863</v>
      </c>
      <c r="H14828" s="1" t="s">
        <v>3206</v>
      </c>
      <c r="I14828" t="s">
        <v>19205</v>
      </c>
      <c r="J14828" t="s">
        <v>23</v>
      </c>
      <c r="K14828">
        <v>4840.68</v>
      </c>
      <c r="L14828">
        <v>227955.02</v>
      </c>
      <c r="M14828">
        <v>47.09</v>
      </c>
      <c r="N14828" t="s">
        <v>9335</v>
      </c>
      <c r="O14828" t="s">
        <v>9441</v>
      </c>
      <c r="P14828">
        <v>0.12724850134172863</v>
      </c>
      <c r="Q14828">
        <v>0</v>
      </c>
      <c r="R14828">
        <v>1</v>
      </c>
    </row>
    <row r="14829" spans="1:18" x14ac:dyDescent="0.25">
      <c r="A14829" t="s">
        <v>22676</v>
      </c>
      <c r="B14829">
        <v>2020</v>
      </c>
      <c r="C14829">
        <v>3</v>
      </c>
      <c r="D14829">
        <v>11</v>
      </c>
      <c r="E14829" t="s">
        <v>22200</v>
      </c>
      <c r="F14829" s="1" t="s">
        <v>3205</v>
      </c>
      <c r="G14829" s="1" t="s">
        <v>3863</v>
      </c>
      <c r="H14829" s="1" t="s">
        <v>3206</v>
      </c>
      <c r="I14829" t="s">
        <v>19205</v>
      </c>
      <c r="J14829" t="s">
        <v>23</v>
      </c>
      <c r="K14829">
        <v>5428.8</v>
      </c>
      <c r="L14829">
        <v>242060.02</v>
      </c>
      <c r="M14829">
        <v>44.59</v>
      </c>
      <c r="N14829" t="s">
        <v>9335</v>
      </c>
      <c r="O14829" t="s">
        <v>9441</v>
      </c>
      <c r="P14829">
        <v>0.12724850134172863</v>
      </c>
      <c r="Q14829">
        <v>0</v>
      </c>
      <c r="R14829">
        <v>1</v>
      </c>
    </row>
    <row r="14830" spans="1:18" x14ac:dyDescent="0.25">
      <c r="A14830" t="s">
        <v>22282</v>
      </c>
      <c r="B14830">
        <v>2020</v>
      </c>
      <c r="C14830">
        <v>3</v>
      </c>
      <c r="D14830">
        <v>13</v>
      </c>
      <c r="E14830" t="s">
        <v>22200</v>
      </c>
      <c r="F14830" s="1" t="s">
        <v>3205</v>
      </c>
      <c r="G14830" s="1" t="s">
        <v>3863</v>
      </c>
      <c r="H14830" s="1" t="s">
        <v>3206</v>
      </c>
      <c r="I14830" t="s">
        <v>19205</v>
      </c>
      <c r="J14830" t="s">
        <v>23</v>
      </c>
      <c r="K14830">
        <v>3935.88</v>
      </c>
      <c r="L14830">
        <v>182000.02</v>
      </c>
      <c r="M14830">
        <v>46.24</v>
      </c>
      <c r="N14830" t="s">
        <v>9335</v>
      </c>
      <c r="O14830" t="s">
        <v>9441</v>
      </c>
      <c r="P14830">
        <v>0.12724850134172863</v>
      </c>
      <c r="Q14830">
        <v>0</v>
      </c>
      <c r="R14830">
        <v>1</v>
      </c>
    </row>
    <row r="14831" spans="1:18" x14ac:dyDescent="0.25">
      <c r="A14831" t="s">
        <v>22284</v>
      </c>
      <c r="B14831">
        <v>2020</v>
      </c>
      <c r="C14831">
        <v>3</v>
      </c>
      <c r="D14831">
        <v>16</v>
      </c>
      <c r="E14831" t="s">
        <v>22200</v>
      </c>
      <c r="F14831" s="1" t="s">
        <v>3205</v>
      </c>
      <c r="G14831" s="1" t="s">
        <v>3863</v>
      </c>
      <c r="H14831" s="1" t="s">
        <v>3206</v>
      </c>
      <c r="I14831" t="s">
        <v>19205</v>
      </c>
      <c r="J14831" t="s">
        <v>23</v>
      </c>
      <c r="K14831">
        <v>5881.2</v>
      </c>
      <c r="L14831">
        <v>268177.02</v>
      </c>
      <c r="M14831">
        <v>45.6</v>
      </c>
      <c r="N14831" t="s">
        <v>9335</v>
      </c>
      <c r="O14831" t="s">
        <v>9441</v>
      </c>
      <c r="P14831">
        <v>0.12724850134172863</v>
      </c>
      <c r="Q14831">
        <v>0</v>
      </c>
      <c r="R14831">
        <v>1</v>
      </c>
    </row>
    <row r="14832" spans="1:18" x14ac:dyDescent="0.25">
      <c r="A14832" t="s">
        <v>22834</v>
      </c>
      <c r="B14832">
        <v>2020</v>
      </c>
      <c r="C14832">
        <v>3</v>
      </c>
      <c r="D14832">
        <v>19</v>
      </c>
      <c r="E14832" t="s">
        <v>22200</v>
      </c>
      <c r="F14832" s="1" t="s">
        <v>3205</v>
      </c>
      <c r="G14832" s="1" t="s">
        <v>3863</v>
      </c>
      <c r="H14832" s="1" t="s">
        <v>3206</v>
      </c>
      <c r="I14832" t="s">
        <v>19205</v>
      </c>
      <c r="J14832" t="s">
        <v>23</v>
      </c>
      <c r="K14832">
        <v>4931.16</v>
      </c>
      <c r="L14832">
        <v>232464.02</v>
      </c>
      <c r="M14832">
        <v>47.14</v>
      </c>
      <c r="N14832" t="s">
        <v>9335</v>
      </c>
      <c r="O14832" t="s">
        <v>9441</v>
      </c>
      <c r="P14832">
        <v>0.12724850134172863</v>
      </c>
      <c r="Q14832">
        <v>0</v>
      </c>
      <c r="R14832">
        <v>1</v>
      </c>
    </row>
    <row r="14833" spans="1:18" x14ac:dyDescent="0.25">
      <c r="A14833" t="s">
        <v>22546</v>
      </c>
      <c r="B14833">
        <v>2020</v>
      </c>
      <c r="C14833">
        <v>3</v>
      </c>
      <c r="D14833">
        <v>20</v>
      </c>
      <c r="E14833" t="s">
        <v>22200</v>
      </c>
      <c r="F14833" s="1" t="s">
        <v>3205</v>
      </c>
      <c r="G14833" s="1" t="s">
        <v>3863</v>
      </c>
      <c r="H14833" s="1" t="s">
        <v>3206</v>
      </c>
      <c r="I14833" t="s">
        <v>19205</v>
      </c>
      <c r="J14833" t="s">
        <v>23</v>
      </c>
      <c r="K14833">
        <v>15064.92</v>
      </c>
      <c r="L14833">
        <v>697670.46</v>
      </c>
      <c r="M14833">
        <v>46.31</v>
      </c>
      <c r="N14833" t="s">
        <v>9335</v>
      </c>
      <c r="O14833" t="s">
        <v>9441</v>
      </c>
      <c r="P14833">
        <v>0.12724850134172863</v>
      </c>
      <c r="Q14833">
        <v>0</v>
      </c>
      <c r="R14833">
        <v>1</v>
      </c>
    </row>
    <row r="14834" spans="1:18" x14ac:dyDescent="0.25">
      <c r="A14834" t="s">
        <v>22292</v>
      </c>
      <c r="B14834">
        <v>2020</v>
      </c>
      <c r="C14834">
        <v>3</v>
      </c>
      <c r="D14834">
        <v>27</v>
      </c>
      <c r="E14834" t="s">
        <v>22194</v>
      </c>
      <c r="F14834" s="1" t="s">
        <v>3205</v>
      </c>
      <c r="G14834" s="1" t="s">
        <v>3863</v>
      </c>
      <c r="H14834" s="1" t="s">
        <v>3206</v>
      </c>
      <c r="I14834" t="s">
        <v>19205</v>
      </c>
      <c r="J14834" t="s">
        <v>23</v>
      </c>
      <c r="K14834">
        <v>8821.7999999999993</v>
      </c>
      <c r="L14834">
        <v>422710.61</v>
      </c>
      <c r="M14834">
        <v>47.92</v>
      </c>
      <c r="N14834" t="s">
        <v>9335</v>
      </c>
      <c r="O14834" t="s">
        <v>9441</v>
      </c>
      <c r="P14834">
        <v>0.12724850134172863</v>
      </c>
      <c r="Q14834">
        <v>0</v>
      </c>
      <c r="R14834">
        <v>1</v>
      </c>
    </row>
    <row r="14835" spans="1:18" x14ac:dyDescent="0.25">
      <c r="A14835" t="s">
        <v>22781</v>
      </c>
      <c r="B14835">
        <v>2020</v>
      </c>
      <c r="C14835">
        <v>3</v>
      </c>
      <c r="D14835">
        <v>30</v>
      </c>
      <c r="E14835" t="s">
        <v>22281</v>
      </c>
      <c r="F14835" s="1" t="s">
        <v>3205</v>
      </c>
      <c r="G14835" s="1" t="s">
        <v>3863</v>
      </c>
      <c r="H14835" s="1" t="s">
        <v>3206</v>
      </c>
      <c r="I14835" t="s">
        <v>19205</v>
      </c>
      <c r="J14835" t="s">
        <v>23</v>
      </c>
      <c r="K14835">
        <v>10133.76</v>
      </c>
      <c r="L14835">
        <v>495524.4</v>
      </c>
      <c r="M14835">
        <v>48.9</v>
      </c>
      <c r="N14835" t="s">
        <v>9335</v>
      </c>
      <c r="O14835" t="s">
        <v>9441</v>
      </c>
      <c r="P14835">
        <v>0.12724850134172863</v>
      </c>
      <c r="Q14835">
        <v>0</v>
      </c>
      <c r="R14835">
        <v>1</v>
      </c>
    </row>
    <row r="14836" spans="1:18" x14ac:dyDescent="0.25">
      <c r="A14836" t="s">
        <v>22425</v>
      </c>
      <c r="B14836">
        <v>2020</v>
      </c>
      <c r="C14836">
        <v>4</v>
      </c>
      <c r="D14836">
        <v>17</v>
      </c>
      <c r="E14836" t="s">
        <v>22200</v>
      </c>
      <c r="F14836" s="1" t="s">
        <v>3205</v>
      </c>
      <c r="G14836" s="1" t="s">
        <v>3863</v>
      </c>
      <c r="H14836" s="1" t="s">
        <v>3206</v>
      </c>
      <c r="I14836" t="s">
        <v>19205</v>
      </c>
      <c r="J14836" t="s">
        <v>23</v>
      </c>
      <c r="K14836">
        <v>542.88</v>
      </c>
      <c r="L14836">
        <v>25410</v>
      </c>
      <c r="M14836">
        <v>46.81</v>
      </c>
      <c r="N14836" t="s">
        <v>9335</v>
      </c>
      <c r="O14836" t="s">
        <v>9441</v>
      </c>
      <c r="P14836">
        <v>0.12724850134172863</v>
      </c>
      <c r="Q14836">
        <v>0</v>
      </c>
      <c r="R14836">
        <v>2</v>
      </c>
    </row>
    <row r="14837" spans="1:18" x14ac:dyDescent="0.25">
      <c r="A14837" t="s">
        <v>22707</v>
      </c>
      <c r="B14837">
        <v>2020</v>
      </c>
      <c r="C14837">
        <v>4</v>
      </c>
      <c r="D14837">
        <v>23</v>
      </c>
      <c r="E14837" t="s">
        <v>22194</v>
      </c>
      <c r="F14837" s="1" t="s">
        <v>3205</v>
      </c>
      <c r="G14837" s="1" t="s">
        <v>3863</v>
      </c>
      <c r="H14837" s="1" t="s">
        <v>3206</v>
      </c>
      <c r="I14837" t="s">
        <v>19205</v>
      </c>
      <c r="J14837" t="s">
        <v>23</v>
      </c>
      <c r="K14837">
        <v>950.04</v>
      </c>
      <c r="L14837">
        <v>45120</v>
      </c>
      <c r="M14837">
        <v>47.49</v>
      </c>
      <c r="N14837" t="s">
        <v>9335</v>
      </c>
      <c r="O14837" t="s">
        <v>9441</v>
      </c>
      <c r="P14837">
        <v>0.12724850134172863</v>
      </c>
      <c r="Q14837">
        <v>0</v>
      </c>
      <c r="R14837">
        <v>2</v>
      </c>
    </row>
    <row r="14838" spans="1:18" x14ac:dyDescent="0.25">
      <c r="A14838" t="s">
        <v>22731</v>
      </c>
      <c r="B14838">
        <v>2020</v>
      </c>
      <c r="C14838">
        <v>4</v>
      </c>
      <c r="D14838">
        <v>29</v>
      </c>
      <c r="E14838" t="s">
        <v>22200</v>
      </c>
      <c r="F14838" s="1" t="s">
        <v>3205</v>
      </c>
      <c r="G14838" s="1" t="s">
        <v>3863</v>
      </c>
      <c r="H14838" s="1" t="s">
        <v>3206</v>
      </c>
      <c r="I14838" t="s">
        <v>19205</v>
      </c>
      <c r="J14838" t="s">
        <v>23</v>
      </c>
      <c r="K14838">
        <v>9409.92</v>
      </c>
      <c r="L14838">
        <v>422060.1</v>
      </c>
      <c r="M14838">
        <v>44.85</v>
      </c>
      <c r="N14838" t="s">
        <v>9335</v>
      </c>
      <c r="O14838" t="s">
        <v>9441</v>
      </c>
      <c r="P14838">
        <v>0.12724850134172863</v>
      </c>
      <c r="Q14838">
        <v>0</v>
      </c>
      <c r="R14838">
        <v>2</v>
      </c>
    </row>
    <row r="14839" spans="1:18" x14ac:dyDescent="0.25">
      <c r="A14839" t="s">
        <v>22343</v>
      </c>
      <c r="B14839">
        <v>2020</v>
      </c>
      <c r="C14839">
        <v>4</v>
      </c>
      <c r="D14839">
        <v>30</v>
      </c>
      <c r="E14839" t="s">
        <v>22200</v>
      </c>
      <c r="F14839" s="1" t="s">
        <v>3205</v>
      </c>
      <c r="G14839" s="1" t="s">
        <v>3863</v>
      </c>
      <c r="H14839" s="1" t="s">
        <v>3206</v>
      </c>
      <c r="I14839" t="s">
        <v>19205</v>
      </c>
      <c r="J14839" t="s">
        <v>23</v>
      </c>
      <c r="K14839">
        <v>8278.92</v>
      </c>
      <c r="L14839">
        <v>380021.7</v>
      </c>
      <c r="M14839">
        <v>45.9</v>
      </c>
      <c r="N14839" t="s">
        <v>9335</v>
      </c>
      <c r="O14839" t="s">
        <v>9441</v>
      </c>
      <c r="P14839">
        <v>0.12724850134172863</v>
      </c>
      <c r="Q14839">
        <v>0</v>
      </c>
      <c r="R14839">
        <v>2</v>
      </c>
    </row>
    <row r="14840" spans="1:18" x14ac:dyDescent="0.25">
      <c r="A14840" t="s">
        <v>22657</v>
      </c>
      <c r="B14840">
        <v>2020</v>
      </c>
      <c r="C14840">
        <v>5</v>
      </c>
      <c r="D14840">
        <v>9</v>
      </c>
      <c r="E14840" t="s">
        <v>22266</v>
      </c>
      <c r="F14840" s="1" t="s">
        <v>3205</v>
      </c>
      <c r="G14840" s="1" t="s">
        <v>3863</v>
      </c>
      <c r="H14840" s="1" t="s">
        <v>3206</v>
      </c>
      <c r="I14840" t="s">
        <v>19205</v>
      </c>
      <c r="J14840" t="s">
        <v>23</v>
      </c>
      <c r="K14840">
        <v>9228.9599999999991</v>
      </c>
      <c r="L14840">
        <v>433340</v>
      </c>
      <c r="M14840">
        <v>46.95</v>
      </c>
      <c r="N14840" t="s">
        <v>9335</v>
      </c>
      <c r="O14840" t="s">
        <v>9441</v>
      </c>
      <c r="P14840">
        <v>0.12724850134172863</v>
      </c>
      <c r="Q14840">
        <v>0</v>
      </c>
      <c r="R14840">
        <v>2</v>
      </c>
    </row>
    <row r="14841" spans="1:18" x14ac:dyDescent="0.25">
      <c r="A14841" t="s">
        <v>22710</v>
      </c>
      <c r="B14841">
        <v>2020</v>
      </c>
      <c r="C14841">
        <v>5</v>
      </c>
      <c r="D14841">
        <v>14</v>
      </c>
      <c r="E14841" t="s">
        <v>22266</v>
      </c>
      <c r="F14841" s="1" t="s">
        <v>3205</v>
      </c>
      <c r="G14841" s="1" t="s">
        <v>3863</v>
      </c>
      <c r="H14841" s="1" t="s">
        <v>3206</v>
      </c>
      <c r="I14841" t="s">
        <v>19205</v>
      </c>
      <c r="J14841" t="s">
        <v>23</v>
      </c>
      <c r="K14841">
        <v>1176.24</v>
      </c>
      <c r="L14841">
        <v>55460</v>
      </c>
      <c r="M14841">
        <v>47.15</v>
      </c>
      <c r="N14841" t="s">
        <v>9335</v>
      </c>
      <c r="O14841" t="s">
        <v>9441</v>
      </c>
      <c r="P14841">
        <v>0.12724850134172863</v>
      </c>
      <c r="Q14841">
        <v>0</v>
      </c>
      <c r="R14841">
        <v>2</v>
      </c>
    </row>
    <row r="14842" spans="1:18" x14ac:dyDescent="0.25">
      <c r="A14842" t="s">
        <v>22847</v>
      </c>
      <c r="B14842">
        <v>2020</v>
      </c>
      <c r="C14842">
        <v>5</v>
      </c>
      <c r="D14842">
        <v>24</v>
      </c>
      <c r="E14842" t="s">
        <v>22281</v>
      </c>
      <c r="F14842" s="1" t="s">
        <v>3205</v>
      </c>
      <c r="G14842" s="1" t="s">
        <v>3863</v>
      </c>
      <c r="H14842" s="1" t="s">
        <v>3206</v>
      </c>
      <c r="I14842" t="s">
        <v>19205</v>
      </c>
      <c r="J14842" t="s">
        <v>23</v>
      </c>
      <c r="K14842">
        <v>20448.48</v>
      </c>
      <c r="L14842">
        <v>867750</v>
      </c>
      <c r="M14842">
        <v>42.44</v>
      </c>
      <c r="N14842" t="s">
        <v>9335</v>
      </c>
      <c r="O14842" t="s">
        <v>9441</v>
      </c>
      <c r="P14842">
        <v>0.12724850134172863</v>
      </c>
      <c r="Q14842">
        <v>0</v>
      </c>
      <c r="R14842">
        <v>2</v>
      </c>
    </row>
    <row r="14843" spans="1:18" x14ac:dyDescent="0.25">
      <c r="A14843" t="s">
        <v>22849</v>
      </c>
      <c r="B14843">
        <v>2020</v>
      </c>
      <c r="C14843">
        <v>5</v>
      </c>
      <c r="D14843">
        <v>25</v>
      </c>
      <c r="E14843" t="s">
        <v>22281</v>
      </c>
      <c r="F14843" s="1" t="s">
        <v>3205</v>
      </c>
      <c r="G14843" s="1" t="s">
        <v>3863</v>
      </c>
      <c r="H14843" s="1" t="s">
        <v>3206</v>
      </c>
      <c r="I14843" t="s">
        <v>19205</v>
      </c>
      <c r="J14843" t="s">
        <v>23</v>
      </c>
      <c r="K14843">
        <v>19453.2</v>
      </c>
      <c r="L14843">
        <v>870731.5</v>
      </c>
      <c r="M14843">
        <v>44.76</v>
      </c>
      <c r="N14843" t="s">
        <v>9335</v>
      </c>
      <c r="O14843" t="s">
        <v>9441</v>
      </c>
      <c r="P14843">
        <v>0.12724850134172863</v>
      </c>
      <c r="Q14843">
        <v>0</v>
      </c>
      <c r="R14843">
        <v>2</v>
      </c>
    </row>
    <row r="14844" spans="1:18" x14ac:dyDescent="0.25">
      <c r="A14844" t="s">
        <v>22850</v>
      </c>
      <c r="B14844">
        <v>2020</v>
      </c>
      <c r="C14844">
        <v>5</v>
      </c>
      <c r="D14844">
        <v>25</v>
      </c>
      <c r="E14844" t="s">
        <v>22281</v>
      </c>
      <c r="F14844" s="1" t="s">
        <v>3205</v>
      </c>
      <c r="G14844" s="1" t="s">
        <v>3863</v>
      </c>
      <c r="H14844" s="1" t="s">
        <v>3206</v>
      </c>
      <c r="I14844" t="s">
        <v>19205</v>
      </c>
      <c r="J14844" t="s">
        <v>23</v>
      </c>
      <c r="K14844">
        <v>8414.64</v>
      </c>
      <c r="L14844">
        <v>350749</v>
      </c>
      <c r="M14844">
        <v>41.68</v>
      </c>
      <c r="N14844" t="s">
        <v>9335</v>
      </c>
      <c r="O14844" t="s">
        <v>9441</v>
      </c>
      <c r="P14844">
        <v>0.12724850134172863</v>
      </c>
      <c r="Q14844">
        <v>0</v>
      </c>
      <c r="R14844">
        <v>2</v>
      </c>
    </row>
    <row r="14845" spans="1:18" x14ac:dyDescent="0.25">
      <c r="A14845" t="s">
        <v>22370</v>
      </c>
      <c r="B14845">
        <v>2020</v>
      </c>
      <c r="C14845">
        <v>6</v>
      </c>
      <c r="D14845">
        <v>4</v>
      </c>
      <c r="E14845" t="s">
        <v>22200</v>
      </c>
      <c r="F14845" s="1" t="s">
        <v>3205</v>
      </c>
      <c r="G14845" s="1" t="s">
        <v>3863</v>
      </c>
      <c r="H14845" s="1" t="s">
        <v>3206</v>
      </c>
      <c r="I14845" t="s">
        <v>19205</v>
      </c>
      <c r="J14845" t="s">
        <v>23</v>
      </c>
      <c r="K14845">
        <v>5926.44</v>
      </c>
      <c r="L14845">
        <v>270894</v>
      </c>
      <c r="M14845">
        <v>45.71</v>
      </c>
      <c r="N14845" t="s">
        <v>9335</v>
      </c>
      <c r="O14845" t="s">
        <v>9441</v>
      </c>
      <c r="P14845">
        <v>0.12724850134172863</v>
      </c>
      <c r="Q14845">
        <v>0</v>
      </c>
      <c r="R14845">
        <v>2</v>
      </c>
    </row>
    <row r="14846" spans="1:18" x14ac:dyDescent="0.25">
      <c r="A14846" t="s">
        <v>22371</v>
      </c>
      <c r="B14846">
        <v>2020</v>
      </c>
      <c r="C14846">
        <v>6</v>
      </c>
      <c r="D14846">
        <v>8</v>
      </c>
      <c r="E14846" t="s">
        <v>22200</v>
      </c>
      <c r="F14846" s="1" t="s">
        <v>3205</v>
      </c>
      <c r="G14846" s="1" t="s">
        <v>3863</v>
      </c>
      <c r="H14846" s="1" t="s">
        <v>3206</v>
      </c>
      <c r="I14846" t="s">
        <v>19205</v>
      </c>
      <c r="J14846" t="s">
        <v>23</v>
      </c>
      <c r="K14846">
        <v>7419.36</v>
      </c>
      <c r="L14846">
        <v>331396.65999999997</v>
      </c>
      <c r="M14846">
        <v>44.67</v>
      </c>
      <c r="N14846" t="s">
        <v>9335</v>
      </c>
      <c r="O14846" t="s">
        <v>9441</v>
      </c>
      <c r="P14846">
        <v>0.12724850134172863</v>
      </c>
      <c r="Q14846">
        <v>0</v>
      </c>
      <c r="R14846">
        <v>2</v>
      </c>
    </row>
    <row r="14847" spans="1:18" x14ac:dyDescent="0.25">
      <c r="A14847" t="s">
        <v>22851</v>
      </c>
      <c r="B14847">
        <v>2020</v>
      </c>
      <c r="C14847">
        <v>6</v>
      </c>
      <c r="D14847">
        <v>10</v>
      </c>
      <c r="E14847" t="s">
        <v>22200</v>
      </c>
      <c r="F14847" s="1" t="s">
        <v>3205</v>
      </c>
      <c r="G14847" s="1" t="s">
        <v>3863</v>
      </c>
      <c r="H14847" s="1" t="s">
        <v>3206</v>
      </c>
      <c r="I14847" t="s">
        <v>19205</v>
      </c>
      <c r="J14847" t="s">
        <v>23</v>
      </c>
      <c r="K14847">
        <v>10450.44</v>
      </c>
      <c r="L14847">
        <v>481330.2</v>
      </c>
      <c r="M14847">
        <v>46.06</v>
      </c>
      <c r="N14847" t="s">
        <v>9335</v>
      </c>
      <c r="O14847" t="s">
        <v>9441</v>
      </c>
      <c r="P14847">
        <v>0.12724850134172863</v>
      </c>
      <c r="Q14847">
        <v>0</v>
      </c>
      <c r="R14847">
        <v>2</v>
      </c>
    </row>
    <row r="14848" spans="1:18" x14ac:dyDescent="0.25">
      <c r="A14848" t="s">
        <v>22852</v>
      </c>
      <c r="B14848">
        <v>2020</v>
      </c>
      <c r="C14848">
        <v>6</v>
      </c>
      <c r="D14848">
        <v>17</v>
      </c>
      <c r="E14848" t="s">
        <v>22281</v>
      </c>
      <c r="F14848" s="1" t="s">
        <v>3205</v>
      </c>
      <c r="G14848" s="1" t="s">
        <v>3863</v>
      </c>
      <c r="H14848" s="1" t="s">
        <v>3206</v>
      </c>
      <c r="I14848" t="s">
        <v>19205</v>
      </c>
      <c r="J14848" t="s">
        <v>23</v>
      </c>
      <c r="K14848">
        <v>19996.080000000002</v>
      </c>
      <c r="L14848">
        <v>890000</v>
      </c>
      <c r="M14848">
        <v>44.51</v>
      </c>
      <c r="N14848" t="s">
        <v>9335</v>
      </c>
      <c r="O14848" t="s">
        <v>9441</v>
      </c>
      <c r="P14848">
        <v>0.12724850134172863</v>
      </c>
      <c r="Q14848">
        <v>0</v>
      </c>
      <c r="R14848">
        <v>2</v>
      </c>
    </row>
    <row r="14849" spans="1:18" x14ac:dyDescent="0.25">
      <c r="A14849" t="s">
        <v>22338</v>
      </c>
      <c r="B14849">
        <v>2020</v>
      </c>
      <c r="C14849">
        <v>6</v>
      </c>
      <c r="D14849">
        <v>18</v>
      </c>
      <c r="E14849" t="s">
        <v>22200</v>
      </c>
      <c r="F14849" s="1" t="s">
        <v>3205</v>
      </c>
      <c r="G14849" s="1" t="s">
        <v>3863</v>
      </c>
      <c r="H14849" s="1" t="s">
        <v>3206</v>
      </c>
      <c r="I14849" t="s">
        <v>19205</v>
      </c>
      <c r="J14849" t="s">
        <v>23</v>
      </c>
      <c r="K14849">
        <v>995.28</v>
      </c>
      <c r="L14849">
        <v>45390</v>
      </c>
      <c r="M14849">
        <v>45.61</v>
      </c>
      <c r="N14849" t="s">
        <v>9335</v>
      </c>
      <c r="O14849" t="s">
        <v>9441</v>
      </c>
      <c r="P14849">
        <v>0.12724850134172863</v>
      </c>
      <c r="Q14849">
        <v>0</v>
      </c>
      <c r="R14849">
        <v>2</v>
      </c>
    </row>
    <row r="14850" spans="1:18" x14ac:dyDescent="0.25">
      <c r="A14850" t="s">
        <v>22688</v>
      </c>
      <c r="B14850">
        <v>2020</v>
      </c>
      <c r="C14850">
        <v>6</v>
      </c>
      <c r="D14850">
        <v>18</v>
      </c>
      <c r="E14850" t="s">
        <v>22200</v>
      </c>
      <c r="F14850" s="1" t="s">
        <v>3205</v>
      </c>
      <c r="G14850" s="1" t="s">
        <v>3863</v>
      </c>
      <c r="H14850" s="1" t="s">
        <v>3206</v>
      </c>
      <c r="I14850" t="s">
        <v>19205</v>
      </c>
      <c r="J14850" t="s">
        <v>23</v>
      </c>
      <c r="K14850">
        <v>6197.88</v>
      </c>
      <c r="L14850">
        <v>275677.48</v>
      </c>
      <c r="M14850">
        <v>44.48</v>
      </c>
      <c r="N14850" t="s">
        <v>9335</v>
      </c>
      <c r="O14850" t="s">
        <v>9441</v>
      </c>
      <c r="P14850">
        <v>0.12724850134172863</v>
      </c>
      <c r="Q14850">
        <v>0</v>
      </c>
      <c r="R14850">
        <v>2</v>
      </c>
    </row>
    <row r="14851" spans="1:18" x14ac:dyDescent="0.25">
      <c r="A14851" t="s">
        <v>22746</v>
      </c>
      <c r="B14851">
        <v>2020</v>
      </c>
      <c r="C14851">
        <v>6</v>
      </c>
      <c r="D14851">
        <v>21</v>
      </c>
      <c r="E14851" t="s">
        <v>22194</v>
      </c>
      <c r="F14851" s="1" t="s">
        <v>3205</v>
      </c>
      <c r="G14851" s="1" t="s">
        <v>3863</v>
      </c>
      <c r="H14851" s="1" t="s">
        <v>3206</v>
      </c>
      <c r="I14851" t="s">
        <v>19205</v>
      </c>
      <c r="J14851" t="s">
        <v>23</v>
      </c>
      <c r="K14851">
        <v>3483.48</v>
      </c>
      <c r="L14851">
        <v>158332.5</v>
      </c>
      <c r="M14851">
        <v>45.45</v>
      </c>
      <c r="N14851" t="s">
        <v>9335</v>
      </c>
      <c r="O14851" t="s">
        <v>9441</v>
      </c>
      <c r="P14851">
        <v>0.12724850134172863</v>
      </c>
      <c r="Q14851">
        <v>0</v>
      </c>
      <c r="R14851">
        <v>2</v>
      </c>
    </row>
    <row r="14852" spans="1:18" x14ac:dyDescent="0.25">
      <c r="A14852" t="s">
        <v>22826</v>
      </c>
      <c r="B14852">
        <v>2020</v>
      </c>
      <c r="C14852">
        <v>6</v>
      </c>
      <c r="D14852">
        <v>26</v>
      </c>
      <c r="E14852" t="s">
        <v>22200</v>
      </c>
      <c r="F14852" s="1" t="s">
        <v>3205</v>
      </c>
      <c r="G14852" s="1" t="s">
        <v>3863</v>
      </c>
      <c r="H14852" s="1" t="s">
        <v>3206</v>
      </c>
      <c r="I14852" t="s">
        <v>19205</v>
      </c>
      <c r="J14852" t="s">
        <v>23</v>
      </c>
      <c r="K14852">
        <v>10993.32</v>
      </c>
      <c r="L14852">
        <v>488565.45</v>
      </c>
      <c r="M14852">
        <v>44.44</v>
      </c>
      <c r="N14852" t="s">
        <v>9335</v>
      </c>
      <c r="O14852" t="s">
        <v>9441</v>
      </c>
      <c r="P14852">
        <v>0.12724850134172863</v>
      </c>
      <c r="Q14852">
        <v>0</v>
      </c>
      <c r="R14852">
        <v>2</v>
      </c>
    </row>
    <row r="14853" spans="1:18" x14ac:dyDescent="0.25">
      <c r="A14853" t="s">
        <v>22663</v>
      </c>
      <c r="B14853">
        <v>2020</v>
      </c>
      <c r="C14853">
        <v>3</v>
      </c>
      <c r="D14853">
        <v>6</v>
      </c>
      <c r="E14853" t="s">
        <v>22266</v>
      </c>
      <c r="F14853" s="1" t="s">
        <v>3205</v>
      </c>
      <c r="G14853" s="1" t="s">
        <v>3863</v>
      </c>
      <c r="H14853" s="1" t="s">
        <v>3206</v>
      </c>
      <c r="I14853" t="s">
        <v>19258</v>
      </c>
      <c r="J14853" t="s">
        <v>23</v>
      </c>
      <c r="K14853">
        <v>10540.92</v>
      </c>
      <c r="L14853">
        <v>492575</v>
      </c>
      <c r="M14853">
        <v>46.73</v>
      </c>
      <c r="N14853" t="s">
        <v>9335</v>
      </c>
      <c r="O14853" t="s">
        <v>9441</v>
      </c>
      <c r="P14853">
        <v>0.12724850134172863</v>
      </c>
      <c r="Q14853">
        <v>0</v>
      </c>
      <c r="R14853">
        <v>1</v>
      </c>
    </row>
    <row r="14854" spans="1:18" x14ac:dyDescent="0.25">
      <c r="A14854" t="s">
        <v>22664</v>
      </c>
      <c r="B14854">
        <v>2020</v>
      </c>
      <c r="C14854">
        <v>3</v>
      </c>
      <c r="D14854">
        <v>12</v>
      </c>
      <c r="E14854" t="s">
        <v>22266</v>
      </c>
      <c r="F14854" s="1" t="s">
        <v>3205</v>
      </c>
      <c r="G14854" s="1" t="s">
        <v>3863</v>
      </c>
      <c r="H14854" s="1" t="s">
        <v>3206</v>
      </c>
      <c r="I14854" t="s">
        <v>19258</v>
      </c>
      <c r="J14854" t="s">
        <v>23</v>
      </c>
      <c r="K14854">
        <v>1040.52</v>
      </c>
      <c r="L14854">
        <v>47975</v>
      </c>
      <c r="M14854">
        <v>46.11</v>
      </c>
      <c r="N14854" t="s">
        <v>9335</v>
      </c>
      <c r="O14854" t="s">
        <v>9441</v>
      </c>
      <c r="P14854">
        <v>0.12724850134172863</v>
      </c>
      <c r="Q14854">
        <v>0</v>
      </c>
      <c r="R14854">
        <v>1</v>
      </c>
    </row>
    <row r="14855" spans="1:18" x14ac:dyDescent="0.25">
      <c r="A14855" t="s">
        <v>22672</v>
      </c>
      <c r="B14855">
        <v>2020</v>
      </c>
      <c r="C14855">
        <v>2</v>
      </c>
      <c r="D14855">
        <v>13</v>
      </c>
      <c r="E14855" t="s">
        <v>22266</v>
      </c>
      <c r="F14855" s="1" t="s">
        <v>3205</v>
      </c>
      <c r="G14855" s="1" t="s">
        <v>3863</v>
      </c>
      <c r="H14855" s="1" t="s">
        <v>3206</v>
      </c>
      <c r="I14855" t="s">
        <v>20088</v>
      </c>
      <c r="J14855" t="s">
        <v>23</v>
      </c>
      <c r="K14855">
        <v>6406.92</v>
      </c>
      <c r="L14855">
        <v>317520</v>
      </c>
      <c r="M14855">
        <v>49.56</v>
      </c>
      <c r="N14855" t="s">
        <v>9337</v>
      </c>
      <c r="O14855" t="s">
        <v>9440</v>
      </c>
      <c r="P14855">
        <v>0.12068470364021268</v>
      </c>
      <c r="Q14855">
        <v>0</v>
      </c>
      <c r="R14855">
        <v>1</v>
      </c>
    </row>
    <row r="14856" spans="1:18" x14ac:dyDescent="0.25">
      <c r="A14856" t="s">
        <v>22673</v>
      </c>
      <c r="B14856">
        <v>2020</v>
      </c>
      <c r="C14856">
        <v>2</v>
      </c>
      <c r="D14856">
        <v>13</v>
      </c>
      <c r="E14856" t="s">
        <v>22266</v>
      </c>
      <c r="F14856" s="1" t="s">
        <v>3205</v>
      </c>
      <c r="G14856" s="1" t="s">
        <v>3863</v>
      </c>
      <c r="H14856" s="1" t="s">
        <v>3206</v>
      </c>
      <c r="I14856" t="s">
        <v>20088</v>
      </c>
      <c r="J14856" t="s">
        <v>23</v>
      </c>
      <c r="K14856">
        <v>5079.3599999999997</v>
      </c>
      <c r="L14856">
        <v>243040</v>
      </c>
      <c r="M14856">
        <v>47.85</v>
      </c>
      <c r="N14856" t="s">
        <v>9337</v>
      </c>
      <c r="O14856" t="s">
        <v>9440</v>
      </c>
      <c r="P14856">
        <v>0.12068470364021268</v>
      </c>
      <c r="Q14856">
        <v>0</v>
      </c>
      <c r="R14856">
        <v>1</v>
      </c>
    </row>
    <row r="14857" spans="1:18" x14ac:dyDescent="0.25">
      <c r="A14857" t="s">
        <v>22854</v>
      </c>
      <c r="B14857">
        <v>2020</v>
      </c>
      <c r="C14857">
        <v>2</v>
      </c>
      <c r="D14857">
        <v>18</v>
      </c>
      <c r="E14857" t="s">
        <v>22266</v>
      </c>
      <c r="F14857" s="1" t="s">
        <v>3205</v>
      </c>
      <c r="G14857" s="1" t="s">
        <v>3863</v>
      </c>
      <c r="H14857" s="1" t="s">
        <v>3206</v>
      </c>
      <c r="I14857" t="s">
        <v>20088</v>
      </c>
      <c r="J14857" t="s">
        <v>23</v>
      </c>
      <c r="K14857">
        <v>7272.72</v>
      </c>
      <c r="L14857">
        <v>360640</v>
      </c>
      <c r="M14857">
        <v>49.59</v>
      </c>
      <c r="N14857" t="s">
        <v>9337</v>
      </c>
      <c r="O14857" t="s">
        <v>9440</v>
      </c>
      <c r="P14857">
        <v>0.12068470364021268</v>
      </c>
      <c r="Q14857">
        <v>0</v>
      </c>
      <c r="R14857">
        <v>1</v>
      </c>
    </row>
    <row r="14858" spans="1:18" x14ac:dyDescent="0.25">
      <c r="A14858" t="s">
        <v>22855</v>
      </c>
      <c r="B14858">
        <v>2020</v>
      </c>
      <c r="C14858">
        <v>2</v>
      </c>
      <c r="D14858">
        <v>20</v>
      </c>
      <c r="E14858" t="s">
        <v>22266</v>
      </c>
      <c r="F14858" s="1" t="s">
        <v>3205</v>
      </c>
      <c r="G14858" s="1" t="s">
        <v>3863</v>
      </c>
      <c r="H14858" s="1" t="s">
        <v>3206</v>
      </c>
      <c r="I14858" t="s">
        <v>20088</v>
      </c>
      <c r="J14858" t="s">
        <v>23</v>
      </c>
      <c r="K14858">
        <v>19336.2</v>
      </c>
      <c r="L14858">
        <v>937860</v>
      </c>
      <c r="M14858">
        <v>48.5</v>
      </c>
      <c r="N14858" t="s">
        <v>9337</v>
      </c>
      <c r="O14858" t="s">
        <v>9440</v>
      </c>
      <c r="P14858">
        <v>0.12068470364021268</v>
      </c>
      <c r="Q14858">
        <v>0</v>
      </c>
      <c r="R14858">
        <v>1</v>
      </c>
    </row>
    <row r="14859" spans="1:18" x14ac:dyDescent="0.25">
      <c r="A14859" t="s">
        <v>22628</v>
      </c>
      <c r="B14859">
        <v>2020</v>
      </c>
      <c r="C14859">
        <v>2</v>
      </c>
      <c r="D14859">
        <v>21</v>
      </c>
      <c r="E14859" t="s">
        <v>22194</v>
      </c>
      <c r="F14859" s="1" t="s">
        <v>3205</v>
      </c>
      <c r="G14859" s="1" t="s">
        <v>3863</v>
      </c>
      <c r="H14859" s="1" t="s">
        <v>3206</v>
      </c>
      <c r="I14859" t="s">
        <v>20088</v>
      </c>
      <c r="J14859" t="s">
        <v>23</v>
      </c>
      <c r="K14859">
        <v>6060.6</v>
      </c>
      <c r="L14859">
        <v>278760</v>
      </c>
      <c r="M14859">
        <v>46</v>
      </c>
      <c r="N14859" t="s">
        <v>9337</v>
      </c>
      <c r="O14859" t="s">
        <v>9440</v>
      </c>
      <c r="P14859">
        <v>0.12068470364021268</v>
      </c>
      <c r="Q14859">
        <v>0</v>
      </c>
      <c r="R14859">
        <v>1</v>
      </c>
    </row>
    <row r="14860" spans="1:18" x14ac:dyDescent="0.25">
      <c r="A14860" t="s">
        <v>22836</v>
      </c>
      <c r="B14860">
        <v>2020</v>
      </c>
      <c r="C14860">
        <v>2</v>
      </c>
      <c r="D14860">
        <v>26</v>
      </c>
      <c r="E14860" t="s">
        <v>22281</v>
      </c>
      <c r="F14860" s="1" t="s">
        <v>3205</v>
      </c>
      <c r="G14860" s="1" t="s">
        <v>3863</v>
      </c>
      <c r="H14860" s="1" t="s">
        <v>3206</v>
      </c>
      <c r="I14860" t="s">
        <v>20088</v>
      </c>
      <c r="J14860" t="s">
        <v>23</v>
      </c>
      <c r="K14860">
        <v>3059.16</v>
      </c>
      <c r="L14860">
        <v>142848</v>
      </c>
      <c r="M14860">
        <v>46.7</v>
      </c>
      <c r="N14860" t="s">
        <v>9337</v>
      </c>
      <c r="O14860" t="s">
        <v>9440</v>
      </c>
      <c r="P14860">
        <v>0.12068470364021268</v>
      </c>
      <c r="Q14860">
        <v>0</v>
      </c>
      <c r="R14860">
        <v>1</v>
      </c>
    </row>
    <row r="14861" spans="1:18" x14ac:dyDescent="0.25">
      <c r="A14861" t="s">
        <v>22630</v>
      </c>
      <c r="B14861">
        <v>2020</v>
      </c>
      <c r="C14861">
        <v>2</v>
      </c>
      <c r="D14861">
        <v>27</v>
      </c>
      <c r="E14861" t="s">
        <v>22194</v>
      </c>
      <c r="F14861" s="1" t="s">
        <v>3205</v>
      </c>
      <c r="G14861" s="1" t="s">
        <v>3863</v>
      </c>
      <c r="H14861" s="1" t="s">
        <v>3206</v>
      </c>
      <c r="I14861" t="s">
        <v>20088</v>
      </c>
      <c r="J14861" t="s">
        <v>23</v>
      </c>
      <c r="K14861">
        <v>4906.2</v>
      </c>
      <c r="L14861">
        <v>226780</v>
      </c>
      <c r="M14861">
        <v>46.22</v>
      </c>
      <c r="N14861" t="s">
        <v>9337</v>
      </c>
      <c r="O14861" t="s">
        <v>9440</v>
      </c>
      <c r="P14861">
        <v>0.12068470364021268</v>
      </c>
      <c r="Q14861">
        <v>0</v>
      </c>
      <c r="R14861">
        <v>1</v>
      </c>
    </row>
    <row r="14862" spans="1:18" x14ac:dyDescent="0.25">
      <c r="A14862" t="s">
        <v>22760</v>
      </c>
      <c r="B14862">
        <v>2020</v>
      </c>
      <c r="C14862">
        <v>2</v>
      </c>
      <c r="D14862">
        <v>28</v>
      </c>
      <c r="E14862" t="s">
        <v>22281</v>
      </c>
      <c r="F14862" s="1" t="s">
        <v>3205</v>
      </c>
      <c r="G14862" s="1" t="s">
        <v>3863</v>
      </c>
      <c r="H14862" s="1" t="s">
        <v>3206</v>
      </c>
      <c r="I14862" t="s">
        <v>20088</v>
      </c>
      <c r="J14862" t="s">
        <v>23</v>
      </c>
      <c r="K14862">
        <v>7503.6</v>
      </c>
      <c r="L14862">
        <v>348238.5</v>
      </c>
      <c r="M14862">
        <v>46.41</v>
      </c>
      <c r="N14862" t="s">
        <v>9337</v>
      </c>
      <c r="O14862" t="s">
        <v>9440</v>
      </c>
      <c r="P14862">
        <v>0.12068470364021268</v>
      </c>
      <c r="Q14862">
        <v>0</v>
      </c>
      <c r="R14862">
        <v>1</v>
      </c>
    </row>
    <row r="14863" spans="1:18" x14ac:dyDescent="0.25">
      <c r="A14863" t="s">
        <v>22272</v>
      </c>
      <c r="B14863">
        <v>2020</v>
      </c>
      <c r="C14863">
        <v>3</v>
      </c>
      <c r="D14863">
        <v>3</v>
      </c>
      <c r="E14863" t="s">
        <v>22200</v>
      </c>
      <c r="F14863" s="1" t="s">
        <v>3205</v>
      </c>
      <c r="G14863" s="1" t="s">
        <v>3863</v>
      </c>
      <c r="H14863" s="1" t="s">
        <v>3206</v>
      </c>
      <c r="I14863" t="s">
        <v>20088</v>
      </c>
      <c r="J14863" t="s">
        <v>23</v>
      </c>
      <c r="K14863">
        <v>5425.68</v>
      </c>
      <c r="L14863">
        <v>242560.52</v>
      </c>
      <c r="M14863">
        <v>44.71</v>
      </c>
      <c r="N14863" t="s">
        <v>9337</v>
      </c>
      <c r="O14863" t="s">
        <v>9440</v>
      </c>
      <c r="P14863">
        <v>0.12068470364021268</v>
      </c>
      <c r="Q14863">
        <v>0</v>
      </c>
      <c r="R14863">
        <v>1</v>
      </c>
    </row>
    <row r="14864" spans="1:18" x14ac:dyDescent="0.25">
      <c r="A14864" t="s">
        <v>22806</v>
      </c>
      <c r="B14864">
        <v>2020</v>
      </c>
      <c r="C14864">
        <v>3</v>
      </c>
      <c r="D14864">
        <v>6</v>
      </c>
      <c r="E14864" t="s">
        <v>22447</v>
      </c>
      <c r="F14864" s="1" t="s">
        <v>3205</v>
      </c>
      <c r="G14864" s="1" t="s">
        <v>3863</v>
      </c>
      <c r="H14864" s="1" t="s">
        <v>3206</v>
      </c>
      <c r="I14864" t="s">
        <v>20088</v>
      </c>
      <c r="J14864" t="s">
        <v>23</v>
      </c>
      <c r="K14864">
        <v>11832.6</v>
      </c>
      <c r="L14864">
        <v>560024.94999999995</v>
      </c>
      <c r="M14864">
        <v>47.33</v>
      </c>
      <c r="N14864" t="s">
        <v>9337</v>
      </c>
      <c r="O14864" t="s">
        <v>9440</v>
      </c>
      <c r="P14864">
        <v>0.12068470364021268</v>
      </c>
      <c r="Q14864">
        <v>0</v>
      </c>
      <c r="R14864">
        <v>1</v>
      </c>
    </row>
    <row r="14865" spans="1:18" x14ac:dyDescent="0.25">
      <c r="A14865" t="s">
        <v>22804</v>
      </c>
      <c r="B14865">
        <v>2020</v>
      </c>
      <c r="C14865">
        <v>3</v>
      </c>
      <c r="D14865">
        <v>6</v>
      </c>
      <c r="E14865" t="s">
        <v>22194</v>
      </c>
      <c r="F14865" s="1" t="s">
        <v>3205</v>
      </c>
      <c r="G14865" s="1" t="s">
        <v>3863</v>
      </c>
      <c r="H14865" s="1" t="s">
        <v>3206</v>
      </c>
      <c r="I14865" t="s">
        <v>20088</v>
      </c>
      <c r="J14865" t="s">
        <v>23</v>
      </c>
      <c r="K14865">
        <v>8023.08</v>
      </c>
      <c r="L14865">
        <v>391265</v>
      </c>
      <c r="M14865">
        <v>48.77</v>
      </c>
      <c r="N14865" t="s">
        <v>9337</v>
      </c>
      <c r="O14865" t="s">
        <v>9440</v>
      </c>
      <c r="P14865">
        <v>0.12068470364021268</v>
      </c>
      <c r="Q14865">
        <v>0</v>
      </c>
      <c r="R14865">
        <v>1</v>
      </c>
    </row>
    <row r="14866" spans="1:18" x14ac:dyDescent="0.25">
      <c r="A14866" t="s">
        <v>22813</v>
      </c>
      <c r="B14866">
        <v>2020</v>
      </c>
      <c r="C14866">
        <v>3</v>
      </c>
      <c r="D14866">
        <v>10</v>
      </c>
      <c r="E14866" t="s">
        <v>22447</v>
      </c>
      <c r="F14866" s="1" t="s">
        <v>3205</v>
      </c>
      <c r="G14866" s="1" t="s">
        <v>3863</v>
      </c>
      <c r="H14866" s="1" t="s">
        <v>3206</v>
      </c>
      <c r="I14866" t="s">
        <v>20088</v>
      </c>
      <c r="J14866" t="s">
        <v>23</v>
      </c>
      <c r="K14866">
        <v>8715.7199999999993</v>
      </c>
      <c r="L14866">
        <v>413724.96</v>
      </c>
      <c r="M14866">
        <v>47.47</v>
      </c>
      <c r="N14866" t="s">
        <v>9337</v>
      </c>
      <c r="O14866" t="s">
        <v>9440</v>
      </c>
      <c r="P14866">
        <v>0.12068470364021268</v>
      </c>
      <c r="Q14866">
        <v>0</v>
      </c>
      <c r="R14866">
        <v>1</v>
      </c>
    </row>
    <row r="14867" spans="1:18" x14ac:dyDescent="0.25">
      <c r="A14867" t="s">
        <v>22364</v>
      </c>
      <c r="B14867">
        <v>2020</v>
      </c>
      <c r="C14867">
        <v>3</v>
      </c>
      <c r="D14867">
        <v>11</v>
      </c>
      <c r="E14867" t="s">
        <v>22200</v>
      </c>
      <c r="F14867" s="1" t="s">
        <v>3205</v>
      </c>
      <c r="G14867" s="1" t="s">
        <v>3863</v>
      </c>
      <c r="H14867" s="1" t="s">
        <v>3206</v>
      </c>
      <c r="I14867" t="s">
        <v>20088</v>
      </c>
      <c r="J14867" t="s">
        <v>23</v>
      </c>
      <c r="K14867">
        <v>4329</v>
      </c>
      <c r="L14867">
        <v>195422.52</v>
      </c>
      <c r="M14867">
        <v>45.14</v>
      </c>
      <c r="N14867" t="s">
        <v>9337</v>
      </c>
      <c r="O14867" t="s">
        <v>9440</v>
      </c>
      <c r="P14867">
        <v>0.12068470364021268</v>
      </c>
      <c r="Q14867">
        <v>0</v>
      </c>
      <c r="R14867">
        <v>1</v>
      </c>
    </row>
    <row r="14868" spans="1:18" x14ac:dyDescent="0.25">
      <c r="A14868" t="s">
        <v>22833</v>
      </c>
      <c r="B14868">
        <v>2020</v>
      </c>
      <c r="C14868">
        <v>3</v>
      </c>
      <c r="D14868">
        <v>12</v>
      </c>
      <c r="E14868" t="s">
        <v>22200</v>
      </c>
      <c r="F14868" s="1" t="s">
        <v>3205</v>
      </c>
      <c r="G14868" s="1" t="s">
        <v>3863</v>
      </c>
      <c r="H14868" s="1" t="s">
        <v>3206</v>
      </c>
      <c r="I14868" t="s">
        <v>20088</v>
      </c>
      <c r="J14868" t="s">
        <v>23</v>
      </c>
      <c r="K14868">
        <v>11717.16</v>
      </c>
      <c r="L14868">
        <v>519610.04</v>
      </c>
      <c r="M14868">
        <v>44.35</v>
      </c>
      <c r="N14868" t="s">
        <v>9337</v>
      </c>
      <c r="O14868" t="s">
        <v>9440</v>
      </c>
      <c r="P14868">
        <v>0.12068470364021268</v>
      </c>
      <c r="Q14868">
        <v>0</v>
      </c>
      <c r="R14868">
        <v>1</v>
      </c>
    </row>
    <row r="14869" spans="1:18" x14ac:dyDescent="0.25">
      <c r="A14869" t="s">
        <v>22613</v>
      </c>
      <c r="B14869">
        <v>2020</v>
      </c>
      <c r="C14869">
        <v>3</v>
      </c>
      <c r="D14869">
        <v>13</v>
      </c>
      <c r="E14869" t="s">
        <v>22447</v>
      </c>
      <c r="F14869" s="1" t="s">
        <v>3205</v>
      </c>
      <c r="G14869" s="1" t="s">
        <v>3863</v>
      </c>
      <c r="H14869" s="1" t="s">
        <v>3206</v>
      </c>
      <c r="I14869" t="s">
        <v>20088</v>
      </c>
      <c r="J14869" t="s">
        <v>23</v>
      </c>
      <c r="K14869">
        <v>13621.92</v>
      </c>
      <c r="L14869">
        <v>643624.93999999994</v>
      </c>
      <c r="M14869">
        <v>47.25</v>
      </c>
      <c r="N14869" t="s">
        <v>9337</v>
      </c>
      <c r="O14869" t="s">
        <v>9440</v>
      </c>
      <c r="P14869">
        <v>0.12068470364021268</v>
      </c>
      <c r="Q14869">
        <v>0</v>
      </c>
      <c r="R14869">
        <v>1</v>
      </c>
    </row>
    <row r="14870" spans="1:18" x14ac:dyDescent="0.25">
      <c r="A14870" t="s">
        <v>22282</v>
      </c>
      <c r="B14870">
        <v>2020</v>
      </c>
      <c r="C14870">
        <v>3</v>
      </c>
      <c r="D14870">
        <v>13</v>
      </c>
      <c r="E14870" t="s">
        <v>22200</v>
      </c>
      <c r="F14870" s="1" t="s">
        <v>3205</v>
      </c>
      <c r="G14870" s="1" t="s">
        <v>3863</v>
      </c>
      <c r="H14870" s="1" t="s">
        <v>3206</v>
      </c>
      <c r="I14870" t="s">
        <v>20088</v>
      </c>
      <c r="J14870" t="s">
        <v>23</v>
      </c>
      <c r="K14870">
        <v>1269.8399999999999</v>
      </c>
      <c r="L14870">
        <v>57330</v>
      </c>
      <c r="M14870">
        <v>45.15</v>
      </c>
      <c r="N14870" t="s">
        <v>9337</v>
      </c>
      <c r="O14870" t="s">
        <v>9440</v>
      </c>
      <c r="P14870">
        <v>0.12068470364021268</v>
      </c>
      <c r="Q14870">
        <v>0</v>
      </c>
      <c r="R14870">
        <v>1</v>
      </c>
    </row>
    <row r="14871" spans="1:18" x14ac:dyDescent="0.25">
      <c r="A14871" t="s">
        <v>22856</v>
      </c>
      <c r="B14871">
        <v>2020</v>
      </c>
      <c r="C14871">
        <v>3</v>
      </c>
      <c r="D14871">
        <v>19</v>
      </c>
      <c r="E14871" t="s">
        <v>22194</v>
      </c>
      <c r="F14871" s="1" t="s">
        <v>3205</v>
      </c>
      <c r="G14871" s="1" t="s">
        <v>3863</v>
      </c>
      <c r="H14871" s="1" t="s">
        <v>3206</v>
      </c>
      <c r="I14871" t="s">
        <v>20088</v>
      </c>
      <c r="J14871" t="s">
        <v>23</v>
      </c>
      <c r="K14871">
        <v>16219.32</v>
      </c>
      <c r="L14871">
        <v>788169.19</v>
      </c>
      <c r="M14871">
        <v>48.59</v>
      </c>
      <c r="N14871" t="s">
        <v>9337</v>
      </c>
      <c r="O14871" t="s">
        <v>9440</v>
      </c>
      <c r="P14871">
        <v>0.12068470364021268</v>
      </c>
      <c r="Q14871">
        <v>0</v>
      </c>
      <c r="R14871">
        <v>1</v>
      </c>
    </row>
    <row r="14872" spans="1:18" x14ac:dyDescent="0.25">
      <c r="A14872" t="s">
        <v>22474</v>
      </c>
      <c r="B14872">
        <v>2020</v>
      </c>
      <c r="C14872">
        <v>3</v>
      </c>
      <c r="D14872">
        <v>21</v>
      </c>
      <c r="E14872" t="s">
        <v>22194</v>
      </c>
      <c r="F14872" s="1" t="s">
        <v>3205</v>
      </c>
      <c r="G14872" s="1" t="s">
        <v>3863</v>
      </c>
      <c r="H14872" s="1" t="s">
        <v>3206</v>
      </c>
      <c r="I14872" t="s">
        <v>20088</v>
      </c>
      <c r="J14872" t="s">
        <v>23</v>
      </c>
      <c r="K14872">
        <v>750.36</v>
      </c>
      <c r="L14872">
        <v>36975.25</v>
      </c>
      <c r="M14872">
        <v>49.28</v>
      </c>
      <c r="N14872" t="s">
        <v>9337</v>
      </c>
      <c r="O14872" t="s">
        <v>9440</v>
      </c>
      <c r="P14872">
        <v>0.12068470364021268</v>
      </c>
      <c r="Q14872">
        <v>0</v>
      </c>
      <c r="R14872">
        <v>1</v>
      </c>
    </row>
    <row r="14873" spans="1:18" x14ac:dyDescent="0.25">
      <c r="A14873" t="s">
        <v>22857</v>
      </c>
      <c r="B14873">
        <v>2020</v>
      </c>
      <c r="C14873">
        <v>3</v>
      </c>
      <c r="D14873">
        <v>24</v>
      </c>
      <c r="E14873" t="s">
        <v>22858</v>
      </c>
      <c r="F14873" s="1" t="s">
        <v>3205</v>
      </c>
      <c r="G14873" s="1" t="s">
        <v>3863</v>
      </c>
      <c r="H14873" s="1" t="s">
        <v>3206</v>
      </c>
      <c r="I14873" t="s">
        <v>20088</v>
      </c>
      <c r="J14873" t="s">
        <v>23</v>
      </c>
      <c r="K14873">
        <v>19278.48</v>
      </c>
      <c r="L14873">
        <v>841128.2</v>
      </c>
      <c r="M14873">
        <v>43.63</v>
      </c>
      <c r="N14873" t="s">
        <v>9337</v>
      </c>
      <c r="O14873" t="s">
        <v>9440</v>
      </c>
      <c r="P14873">
        <v>0.12068470364021268</v>
      </c>
      <c r="Q14873">
        <v>0</v>
      </c>
      <c r="R14873">
        <v>1</v>
      </c>
    </row>
    <row r="14874" spans="1:18" x14ac:dyDescent="0.25">
      <c r="A14874" t="s">
        <v>22859</v>
      </c>
      <c r="B14874">
        <v>2020</v>
      </c>
      <c r="C14874">
        <v>3</v>
      </c>
      <c r="D14874">
        <v>24</v>
      </c>
      <c r="E14874" t="s">
        <v>22858</v>
      </c>
      <c r="F14874" s="1" t="s">
        <v>3205</v>
      </c>
      <c r="G14874" s="1" t="s">
        <v>3863</v>
      </c>
      <c r="H14874" s="1" t="s">
        <v>3206</v>
      </c>
      <c r="I14874" t="s">
        <v>20088</v>
      </c>
      <c r="J14874" t="s">
        <v>23</v>
      </c>
      <c r="K14874">
        <v>19797.96</v>
      </c>
      <c r="L14874">
        <v>888435.29</v>
      </c>
      <c r="M14874">
        <v>44.88</v>
      </c>
      <c r="N14874" t="s">
        <v>9337</v>
      </c>
      <c r="O14874" t="s">
        <v>9440</v>
      </c>
      <c r="P14874">
        <v>0.12068470364021268</v>
      </c>
      <c r="Q14874">
        <v>0</v>
      </c>
      <c r="R14874">
        <v>1</v>
      </c>
    </row>
    <row r="14875" spans="1:18" x14ac:dyDescent="0.25">
      <c r="A14875" t="s">
        <v>22835</v>
      </c>
      <c r="B14875">
        <v>2020</v>
      </c>
      <c r="C14875">
        <v>3</v>
      </c>
      <c r="D14875">
        <v>26</v>
      </c>
      <c r="E14875" t="s">
        <v>22321</v>
      </c>
      <c r="F14875" s="1" t="s">
        <v>3205</v>
      </c>
      <c r="G14875" s="1" t="s">
        <v>3863</v>
      </c>
      <c r="H14875" s="1" t="s">
        <v>3206</v>
      </c>
      <c r="I14875" t="s">
        <v>20088</v>
      </c>
      <c r="J14875" t="s">
        <v>23</v>
      </c>
      <c r="K14875">
        <v>10620.48</v>
      </c>
      <c r="L14875">
        <v>494853</v>
      </c>
      <c r="M14875">
        <v>46.59</v>
      </c>
      <c r="N14875" t="s">
        <v>9337</v>
      </c>
      <c r="O14875" t="s">
        <v>9440</v>
      </c>
      <c r="P14875">
        <v>0.12068470364021268</v>
      </c>
      <c r="Q14875">
        <v>0</v>
      </c>
      <c r="R14875">
        <v>1</v>
      </c>
    </row>
    <row r="14876" spans="1:18" x14ac:dyDescent="0.25">
      <c r="A14876" t="s">
        <v>22541</v>
      </c>
      <c r="B14876">
        <v>2020</v>
      </c>
      <c r="C14876">
        <v>3</v>
      </c>
      <c r="D14876">
        <v>31</v>
      </c>
      <c r="E14876" t="s">
        <v>22266</v>
      </c>
      <c r="F14876" s="1" t="s">
        <v>3205</v>
      </c>
      <c r="G14876" s="1" t="s">
        <v>3863</v>
      </c>
      <c r="H14876" s="1" t="s">
        <v>3206</v>
      </c>
      <c r="I14876" t="s">
        <v>20088</v>
      </c>
      <c r="J14876" t="s">
        <v>23</v>
      </c>
      <c r="K14876">
        <v>9062.0400000000009</v>
      </c>
      <c r="L14876">
        <v>468992</v>
      </c>
      <c r="M14876">
        <v>51.75</v>
      </c>
      <c r="N14876" t="s">
        <v>9337</v>
      </c>
      <c r="O14876" t="s">
        <v>9440</v>
      </c>
      <c r="P14876">
        <v>0.12068470364021268</v>
      </c>
      <c r="Q14876">
        <v>0</v>
      </c>
      <c r="R14876">
        <v>1</v>
      </c>
    </row>
    <row r="14877" spans="1:18" x14ac:dyDescent="0.25">
      <c r="A14877" t="s">
        <v>22819</v>
      </c>
      <c r="B14877">
        <v>2020</v>
      </c>
      <c r="C14877">
        <v>4</v>
      </c>
      <c r="D14877">
        <v>3</v>
      </c>
      <c r="E14877" t="s">
        <v>22266</v>
      </c>
      <c r="F14877" s="1" t="s">
        <v>3205</v>
      </c>
      <c r="G14877" s="1" t="s">
        <v>3863</v>
      </c>
      <c r="H14877" s="1" t="s">
        <v>3206</v>
      </c>
      <c r="I14877" t="s">
        <v>20088</v>
      </c>
      <c r="J14877" t="s">
        <v>23</v>
      </c>
      <c r="K14877">
        <v>4271.28</v>
      </c>
      <c r="L14877">
        <v>214000</v>
      </c>
      <c r="M14877">
        <v>50.1</v>
      </c>
      <c r="N14877" t="s">
        <v>9337</v>
      </c>
      <c r="O14877" t="s">
        <v>9440</v>
      </c>
      <c r="P14877">
        <v>0.12068470364021268</v>
      </c>
      <c r="Q14877">
        <v>0</v>
      </c>
      <c r="R14877">
        <v>2</v>
      </c>
    </row>
    <row r="14878" spans="1:18" x14ac:dyDescent="0.25">
      <c r="A14878" t="s">
        <v>22715</v>
      </c>
      <c r="B14878">
        <v>2020</v>
      </c>
      <c r="C14878">
        <v>4</v>
      </c>
      <c r="D14878">
        <v>3</v>
      </c>
      <c r="E14878" t="s">
        <v>22266</v>
      </c>
      <c r="F14878" s="1" t="s">
        <v>3205</v>
      </c>
      <c r="G14878" s="1" t="s">
        <v>3863</v>
      </c>
      <c r="H14878" s="1" t="s">
        <v>3206</v>
      </c>
      <c r="I14878" t="s">
        <v>20088</v>
      </c>
      <c r="J14878" t="s">
        <v>23</v>
      </c>
      <c r="K14878">
        <v>13448.76</v>
      </c>
      <c r="L14878">
        <v>664000</v>
      </c>
      <c r="M14878">
        <v>49.37</v>
      </c>
      <c r="N14878" t="s">
        <v>9337</v>
      </c>
      <c r="O14878" t="s">
        <v>9440</v>
      </c>
      <c r="P14878">
        <v>0.12068470364021268</v>
      </c>
      <c r="Q14878">
        <v>0</v>
      </c>
      <c r="R14878">
        <v>2</v>
      </c>
    </row>
    <row r="14879" spans="1:18" x14ac:dyDescent="0.25">
      <c r="A14879" t="s">
        <v>22860</v>
      </c>
      <c r="B14879">
        <v>2020</v>
      </c>
      <c r="C14879">
        <v>4</v>
      </c>
      <c r="D14879">
        <v>6</v>
      </c>
      <c r="E14879" t="s">
        <v>22200</v>
      </c>
      <c r="F14879" s="1" t="s">
        <v>3205</v>
      </c>
      <c r="G14879" s="1" t="s">
        <v>3863</v>
      </c>
      <c r="H14879" s="1" t="s">
        <v>3206</v>
      </c>
      <c r="I14879" t="s">
        <v>20088</v>
      </c>
      <c r="J14879" t="s">
        <v>23</v>
      </c>
      <c r="K14879">
        <v>19624.8</v>
      </c>
      <c r="L14879">
        <v>947387.42</v>
      </c>
      <c r="M14879">
        <v>48.28</v>
      </c>
      <c r="N14879" t="s">
        <v>9337</v>
      </c>
      <c r="O14879" t="s">
        <v>9440</v>
      </c>
      <c r="P14879">
        <v>0.12068470364021268</v>
      </c>
      <c r="Q14879">
        <v>0</v>
      </c>
      <c r="R14879">
        <v>2</v>
      </c>
    </row>
    <row r="14880" spans="1:18" x14ac:dyDescent="0.25">
      <c r="A14880" t="s">
        <v>22861</v>
      </c>
      <c r="B14880">
        <v>2020</v>
      </c>
      <c r="C14880">
        <v>4</v>
      </c>
      <c r="D14880">
        <v>7</v>
      </c>
      <c r="E14880" t="s">
        <v>22194</v>
      </c>
      <c r="F14880" s="1" t="s">
        <v>3205</v>
      </c>
      <c r="G14880" s="1" t="s">
        <v>3863</v>
      </c>
      <c r="H14880" s="1" t="s">
        <v>3206</v>
      </c>
      <c r="I14880" t="s">
        <v>20088</v>
      </c>
      <c r="J14880" t="s">
        <v>23</v>
      </c>
      <c r="K14880">
        <v>20028.84</v>
      </c>
      <c r="L14880">
        <v>961200</v>
      </c>
      <c r="M14880">
        <v>47.99</v>
      </c>
      <c r="N14880" t="s">
        <v>9337</v>
      </c>
      <c r="O14880" t="s">
        <v>9440</v>
      </c>
      <c r="P14880">
        <v>0.12068470364021268</v>
      </c>
      <c r="Q14880">
        <v>0</v>
      </c>
      <c r="R14880">
        <v>2</v>
      </c>
    </row>
    <row r="14881" spans="1:18" x14ac:dyDescent="0.25">
      <c r="A14881" t="s">
        <v>22425</v>
      </c>
      <c r="B14881">
        <v>2020</v>
      </c>
      <c r="C14881">
        <v>4</v>
      </c>
      <c r="D14881">
        <v>17</v>
      </c>
      <c r="E14881" t="s">
        <v>22200</v>
      </c>
      <c r="F14881" s="1" t="s">
        <v>3205</v>
      </c>
      <c r="G14881" s="1" t="s">
        <v>3863</v>
      </c>
      <c r="H14881" s="1" t="s">
        <v>3206</v>
      </c>
      <c r="I14881" t="s">
        <v>20088</v>
      </c>
      <c r="J14881" t="s">
        <v>23</v>
      </c>
      <c r="K14881">
        <v>4329</v>
      </c>
      <c r="L14881">
        <v>202540.79999999999</v>
      </c>
      <c r="M14881">
        <v>46.79</v>
      </c>
      <c r="N14881" t="s">
        <v>9337</v>
      </c>
      <c r="O14881" t="s">
        <v>9440</v>
      </c>
      <c r="P14881">
        <v>0.12068470364021268</v>
      </c>
      <c r="Q14881">
        <v>0</v>
      </c>
      <c r="R14881">
        <v>2</v>
      </c>
    </row>
    <row r="14882" spans="1:18" x14ac:dyDescent="0.25">
      <c r="A14882" t="s">
        <v>22862</v>
      </c>
      <c r="B14882">
        <v>2020</v>
      </c>
      <c r="C14882">
        <v>4</v>
      </c>
      <c r="D14882">
        <v>30</v>
      </c>
      <c r="E14882" t="s">
        <v>22200</v>
      </c>
      <c r="F14882" s="1" t="s">
        <v>3205</v>
      </c>
      <c r="G14882" s="1" t="s">
        <v>3863</v>
      </c>
      <c r="H14882" s="1" t="s">
        <v>3206</v>
      </c>
      <c r="I14882" t="s">
        <v>20088</v>
      </c>
      <c r="J14882" t="s">
        <v>23</v>
      </c>
      <c r="K14882">
        <v>8773.44</v>
      </c>
      <c r="L14882">
        <v>406567.5</v>
      </c>
      <c r="M14882">
        <v>46.34</v>
      </c>
      <c r="N14882" t="s">
        <v>9337</v>
      </c>
      <c r="O14882" t="s">
        <v>9440</v>
      </c>
      <c r="P14882">
        <v>0.12068470364021268</v>
      </c>
      <c r="Q14882">
        <v>0</v>
      </c>
      <c r="R14882">
        <v>2</v>
      </c>
    </row>
    <row r="14883" spans="1:18" x14ac:dyDescent="0.25">
      <c r="A14883" t="s">
        <v>22863</v>
      </c>
      <c r="B14883">
        <v>2020</v>
      </c>
      <c r="C14883">
        <v>5</v>
      </c>
      <c r="D14883">
        <v>1</v>
      </c>
      <c r="E14883" t="s">
        <v>22200</v>
      </c>
      <c r="F14883" s="1" t="s">
        <v>3205</v>
      </c>
      <c r="G14883" s="1" t="s">
        <v>3863</v>
      </c>
      <c r="H14883" s="1" t="s">
        <v>3206</v>
      </c>
      <c r="I14883" t="s">
        <v>20088</v>
      </c>
      <c r="J14883" t="s">
        <v>23</v>
      </c>
      <c r="K14883">
        <v>20028.84</v>
      </c>
      <c r="L14883">
        <v>906362.4</v>
      </c>
      <c r="M14883">
        <v>45.25</v>
      </c>
      <c r="N14883" t="s">
        <v>9337</v>
      </c>
      <c r="O14883" t="s">
        <v>9440</v>
      </c>
      <c r="P14883">
        <v>0.12068470364021268</v>
      </c>
      <c r="Q14883">
        <v>0</v>
      </c>
      <c r="R14883">
        <v>2</v>
      </c>
    </row>
    <row r="14884" spans="1:18" x14ac:dyDescent="0.25">
      <c r="A14884" t="s">
        <v>22657</v>
      </c>
      <c r="B14884">
        <v>2020</v>
      </c>
      <c r="C14884">
        <v>5</v>
      </c>
      <c r="D14884">
        <v>9</v>
      </c>
      <c r="E14884" t="s">
        <v>22266</v>
      </c>
      <c r="F14884" s="1" t="s">
        <v>3205</v>
      </c>
      <c r="G14884" s="1" t="s">
        <v>3863</v>
      </c>
      <c r="H14884" s="1" t="s">
        <v>3206</v>
      </c>
      <c r="I14884" t="s">
        <v>20088</v>
      </c>
      <c r="J14884" t="s">
        <v>23</v>
      </c>
      <c r="K14884">
        <v>7676.76</v>
      </c>
      <c r="L14884">
        <v>361430</v>
      </c>
      <c r="M14884">
        <v>47.08</v>
      </c>
      <c r="N14884" t="s">
        <v>9337</v>
      </c>
      <c r="O14884" t="s">
        <v>9440</v>
      </c>
      <c r="P14884">
        <v>0.12068470364021268</v>
      </c>
      <c r="Q14884">
        <v>0</v>
      </c>
      <c r="R14884">
        <v>2</v>
      </c>
    </row>
    <row r="14885" spans="1:18" x14ac:dyDescent="0.25">
      <c r="A14885" t="s">
        <v>22710</v>
      </c>
      <c r="B14885">
        <v>2020</v>
      </c>
      <c r="C14885">
        <v>5</v>
      </c>
      <c r="D14885">
        <v>14</v>
      </c>
      <c r="E14885" t="s">
        <v>22266</v>
      </c>
      <c r="F14885" s="1" t="s">
        <v>3205</v>
      </c>
      <c r="G14885" s="1" t="s">
        <v>3863</v>
      </c>
      <c r="H14885" s="1" t="s">
        <v>3206</v>
      </c>
      <c r="I14885" t="s">
        <v>20088</v>
      </c>
      <c r="J14885" t="s">
        <v>23</v>
      </c>
      <c r="K14885">
        <v>346.32</v>
      </c>
      <c r="L14885">
        <v>16215</v>
      </c>
      <c r="M14885">
        <v>46.82</v>
      </c>
      <c r="N14885" t="s">
        <v>9337</v>
      </c>
      <c r="O14885" t="s">
        <v>9440</v>
      </c>
      <c r="P14885">
        <v>0.12068470364021268</v>
      </c>
      <c r="Q14885">
        <v>0</v>
      </c>
      <c r="R14885">
        <v>2</v>
      </c>
    </row>
    <row r="14886" spans="1:18" x14ac:dyDescent="0.25">
      <c r="A14886" t="s">
        <v>22318</v>
      </c>
      <c r="B14886">
        <v>2020</v>
      </c>
      <c r="C14886">
        <v>5</v>
      </c>
      <c r="D14886">
        <v>18</v>
      </c>
      <c r="E14886" t="s">
        <v>22266</v>
      </c>
      <c r="F14886" s="1" t="s">
        <v>3205</v>
      </c>
      <c r="G14886" s="1" t="s">
        <v>3863</v>
      </c>
      <c r="H14886" s="1" t="s">
        <v>3206</v>
      </c>
      <c r="I14886" t="s">
        <v>20088</v>
      </c>
      <c r="J14886" t="s">
        <v>23</v>
      </c>
      <c r="K14886">
        <v>8253.9599999999991</v>
      </c>
      <c r="L14886">
        <v>384460</v>
      </c>
      <c r="M14886">
        <v>46.58</v>
      </c>
      <c r="N14886" t="s">
        <v>9337</v>
      </c>
      <c r="O14886" t="s">
        <v>9440</v>
      </c>
      <c r="P14886">
        <v>0.12068470364021268</v>
      </c>
      <c r="Q14886">
        <v>0</v>
      </c>
      <c r="R14886">
        <v>2</v>
      </c>
    </row>
    <row r="14887" spans="1:18" x14ac:dyDescent="0.25">
      <c r="A14887" t="s">
        <v>22369</v>
      </c>
      <c r="B14887">
        <v>2020</v>
      </c>
      <c r="C14887">
        <v>5</v>
      </c>
      <c r="D14887">
        <v>25</v>
      </c>
      <c r="E14887" t="s">
        <v>22200</v>
      </c>
      <c r="F14887" s="1" t="s">
        <v>3205</v>
      </c>
      <c r="G14887" s="1" t="s">
        <v>3863</v>
      </c>
      <c r="H14887" s="1" t="s">
        <v>3206</v>
      </c>
      <c r="I14887" t="s">
        <v>20088</v>
      </c>
      <c r="J14887" t="s">
        <v>23</v>
      </c>
      <c r="K14887">
        <v>8311.68</v>
      </c>
      <c r="L14887">
        <v>377325.9</v>
      </c>
      <c r="M14887">
        <v>45.4</v>
      </c>
      <c r="N14887" t="s">
        <v>9337</v>
      </c>
      <c r="O14887" t="s">
        <v>9440</v>
      </c>
      <c r="P14887">
        <v>0.12068470364021268</v>
      </c>
      <c r="Q14887">
        <v>0</v>
      </c>
      <c r="R14887">
        <v>2</v>
      </c>
    </row>
    <row r="14888" spans="1:18" x14ac:dyDescent="0.25">
      <c r="A14888" t="s">
        <v>22864</v>
      </c>
      <c r="B14888">
        <v>2020</v>
      </c>
      <c r="C14888">
        <v>5</v>
      </c>
      <c r="D14888">
        <v>25</v>
      </c>
      <c r="E14888" t="s">
        <v>22281</v>
      </c>
      <c r="F14888" s="1" t="s">
        <v>3205</v>
      </c>
      <c r="G14888" s="1" t="s">
        <v>3863</v>
      </c>
      <c r="H14888" s="1" t="s">
        <v>3206</v>
      </c>
      <c r="I14888" t="s">
        <v>20088</v>
      </c>
      <c r="J14888" t="s">
        <v>23</v>
      </c>
      <c r="K14888">
        <v>19393.919999999998</v>
      </c>
      <c r="L14888">
        <v>862143</v>
      </c>
      <c r="M14888">
        <v>44.45</v>
      </c>
      <c r="N14888" t="s">
        <v>9337</v>
      </c>
      <c r="O14888" t="s">
        <v>9440</v>
      </c>
      <c r="P14888">
        <v>0.12068470364021268</v>
      </c>
      <c r="Q14888">
        <v>0</v>
      </c>
      <c r="R14888">
        <v>2</v>
      </c>
    </row>
    <row r="14889" spans="1:18" x14ac:dyDescent="0.25">
      <c r="A14889" t="s">
        <v>22865</v>
      </c>
      <c r="B14889">
        <v>2020</v>
      </c>
      <c r="C14889">
        <v>5</v>
      </c>
      <c r="D14889">
        <v>25</v>
      </c>
      <c r="E14889" t="s">
        <v>22281</v>
      </c>
      <c r="F14889" s="1" t="s">
        <v>3205</v>
      </c>
      <c r="G14889" s="1" t="s">
        <v>3863</v>
      </c>
      <c r="H14889" s="1" t="s">
        <v>3206</v>
      </c>
      <c r="I14889" t="s">
        <v>20088</v>
      </c>
      <c r="J14889" t="s">
        <v>23</v>
      </c>
      <c r="K14889">
        <v>19567.080000000002</v>
      </c>
      <c r="L14889">
        <v>871221</v>
      </c>
      <c r="M14889">
        <v>44.52</v>
      </c>
      <c r="N14889" t="s">
        <v>9337</v>
      </c>
      <c r="O14889" t="s">
        <v>9440</v>
      </c>
      <c r="P14889">
        <v>0.12068470364021268</v>
      </c>
      <c r="Q14889">
        <v>0</v>
      </c>
      <c r="R14889">
        <v>2</v>
      </c>
    </row>
    <row r="14890" spans="1:18" x14ac:dyDescent="0.25">
      <c r="A14890" t="s">
        <v>22850</v>
      </c>
      <c r="B14890">
        <v>2020</v>
      </c>
      <c r="C14890">
        <v>5</v>
      </c>
      <c r="D14890">
        <v>25</v>
      </c>
      <c r="E14890" t="s">
        <v>22281</v>
      </c>
      <c r="F14890" s="1" t="s">
        <v>3205</v>
      </c>
      <c r="G14890" s="1" t="s">
        <v>3863</v>
      </c>
      <c r="H14890" s="1" t="s">
        <v>3206</v>
      </c>
      <c r="I14890" t="s">
        <v>20088</v>
      </c>
      <c r="J14890" t="s">
        <v>23</v>
      </c>
      <c r="K14890">
        <v>12178.92</v>
      </c>
      <c r="L14890">
        <v>513218.5</v>
      </c>
      <c r="M14890">
        <v>42.14</v>
      </c>
      <c r="N14890" t="s">
        <v>9337</v>
      </c>
      <c r="O14890" t="s">
        <v>9440</v>
      </c>
      <c r="P14890">
        <v>0.12068470364021268</v>
      </c>
      <c r="Q14890">
        <v>0</v>
      </c>
      <c r="R14890">
        <v>2</v>
      </c>
    </row>
    <row r="14891" spans="1:18" x14ac:dyDescent="0.25">
      <c r="A14891" t="s">
        <v>22866</v>
      </c>
      <c r="B14891">
        <v>2020</v>
      </c>
      <c r="C14891">
        <v>5</v>
      </c>
      <c r="D14891">
        <v>26</v>
      </c>
      <c r="E14891" t="s">
        <v>22200</v>
      </c>
      <c r="F14891" s="1" t="s">
        <v>3205</v>
      </c>
      <c r="G14891" s="1" t="s">
        <v>3863</v>
      </c>
      <c r="H14891" s="1" t="s">
        <v>3206</v>
      </c>
      <c r="I14891" t="s">
        <v>20088</v>
      </c>
      <c r="J14891" t="s">
        <v>23</v>
      </c>
      <c r="K14891">
        <v>11774.88</v>
      </c>
      <c r="L14891">
        <v>835628.26</v>
      </c>
      <c r="M14891">
        <v>70.97</v>
      </c>
      <c r="N14891" t="s">
        <v>9337</v>
      </c>
      <c r="O14891" t="s">
        <v>9440</v>
      </c>
      <c r="P14891">
        <v>0.12068470364021268</v>
      </c>
      <c r="Q14891">
        <v>0</v>
      </c>
      <c r="R14891">
        <v>2</v>
      </c>
    </row>
    <row r="14892" spans="1:18" x14ac:dyDescent="0.25">
      <c r="A14892" t="s">
        <v>22371</v>
      </c>
      <c r="B14892">
        <v>2020</v>
      </c>
      <c r="C14892">
        <v>6</v>
      </c>
      <c r="D14892">
        <v>8</v>
      </c>
      <c r="E14892" t="s">
        <v>22200</v>
      </c>
      <c r="F14892" s="1" t="s">
        <v>3205</v>
      </c>
      <c r="G14892" s="1" t="s">
        <v>3863</v>
      </c>
      <c r="H14892" s="1" t="s">
        <v>3206</v>
      </c>
      <c r="I14892" t="s">
        <v>20088</v>
      </c>
      <c r="J14892" t="s">
        <v>23</v>
      </c>
      <c r="K14892">
        <v>4444.4399999999996</v>
      </c>
      <c r="L14892">
        <v>200703.76</v>
      </c>
      <c r="M14892">
        <v>45.16</v>
      </c>
      <c r="N14892" t="s">
        <v>9337</v>
      </c>
      <c r="O14892" t="s">
        <v>9440</v>
      </c>
      <c r="P14892">
        <v>0.12068470364021268</v>
      </c>
      <c r="Q14892">
        <v>0</v>
      </c>
      <c r="R14892">
        <v>2</v>
      </c>
    </row>
    <row r="14893" spans="1:18" x14ac:dyDescent="0.25">
      <c r="A14893" t="s">
        <v>22851</v>
      </c>
      <c r="B14893">
        <v>2020</v>
      </c>
      <c r="C14893">
        <v>6</v>
      </c>
      <c r="D14893">
        <v>10</v>
      </c>
      <c r="E14893" t="s">
        <v>22200</v>
      </c>
      <c r="F14893" s="1" t="s">
        <v>3205</v>
      </c>
      <c r="G14893" s="1" t="s">
        <v>3863</v>
      </c>
      <c r="H14893" s="1" t="s">
        <v>3206</v>
      </c>
      <c r="I14893" t="s">
        <v>20088</v>
      </c>
      <c r="J14893" t="s">
        <v>23</v>
      </c>
      <c r="K14893">
        <v>8773.44</v>
      </c>
      <c r="L14893">
        <v>394859.4</v>
      </c>
      <c r="M14893">
        <v>45.01</v>
      </c>
      <c r="N14893" t="s">
        <v>9337</v>
      </c>
      <c r="O14893" t="s">
        <v>9440</v>
      </c>
      <c r="P14893">
        <v>0.12068470364021268</v>
      </c>
      <c r="Q14893">
        <v>0</v>
      </c>
      <c r="R14893">
        <v>2</v>
      </c>
    </row>
    <row r="14894" spans="1:18" x14ac:dyDescent="0.25">
      <c r="A14894" t="s">
        <v>22335</v>
      </c>
      <c r="B14894">
        <v>2020</v>
      </c>
      <c r="C14894">
        <v>6</v>
      </c>
      <c r="D14894">
        <v>11</v>
      </c>
      <c r="E14894" t="s">
        <v>22200</v>
      </c>
      <c r="F14894" s="1" t="s">
        <v>3205</v>
      </c>
      <c r="G14894" s="1" t="s">
        <v>3863</v>
      </c>
      <c r="H14894" s="1" t="s">
        <v>3206</v>
      </c>
      <c r="I14894" t="s">
        <v>20088</v>
      </c>
      <c r="J14894" t="s">
        <v>23</v>
      </c>
      <c r="K14894">
        <v>1962.48</v>
      </c>
      <c r="L14894">
        <v>90148.5</v>
      </c>
      <c r="M14894">
        <v>45.94</v>
      </c>
      <c r="N14894" t="s">
        <v>9337</v>
      </c>
      <c r="O14894" t="s">
        <v>9440</v>
      </c>
      <c r="P14894">
        <v>0.12068470364021268</v>
      </c>
      <c r="Q14894">
        <v>0</v>
      </c>
      <c r="R14894">
        <v>2</v>
      </c>
    </row>
    <row r="14895" spans="1:18" x14ac:dyDescent="0.25">
      <c r="A14895" t="s">
        <v>22662</v>
      </c>
      <c r="B14895">
        <v>2020</v>
      </c>
      <c r="C14895">
        <v>6</v>
      </c>
      <c r="D14895">
        <v>11</v>
      </c>
      <c r="E14895" t="s">
        <v>22200</v>
      </c>
      <c r="F14895" s="1" t="s">
        <v>3205</v>
      </c>
      <c r="G14895" s="1" t="s">
        <v>3863</v>
      </c>
      <c r="H14895" s="1" t="s">
        <v>3206</v>
      </c>
      <c r="I14895" t="s">
        <v>20088</v>
      </c>
      <c r="J14895" t="s">
        <v>23</v>
      </c>
      <c r="K14895">
        <v>6695.52</v>
      </c>
      <c r="L14895">
        <v>295202.7</v>
      </c>
      <c r="M14895">
        <v>44.09</v>
      </c>
      <c r="N14895" t="s">
        <v>9337</v>
      </c>
      <c r="O14895" t="s">
        <v>9440</v>
      </c>
      <c r="P14895">
        <v>0.12068470364021268</v>
      </c>
      <c r="Q14895">
        <v>0</v>
      </c>
      <c r="R14895">
        <v>2</v>
      </c>
    </row>
    <row r="14896" spans="1:18" x14ac:dyDescent="0.25">
      <c r="A14896" t="s">
        <v>22867</v>
      </c>
      <c r="B14896">
        <v>2020</v>
      </c>
      <c r="C14896">
        <v>6</v>
      </c>
      <c r="D14896">
        <v>17</v>
      </c>
      <c r="E14896" t="s">
        <v>22281</v>
      </c>
      <c r="F14896" s="1" t="s">
        <v>3205</v>
      </c>
      <c r="G14896" s="1" t="s">
        <v>3863</v>
      </c>
      <c r="H14896" s="1" t="s">
        <v>3206</v>
      </c>
      <c r="I14896" t="s">
        <v>20088</v>
      </c>
      <c r="J14896" t="s">
        <v>23</v>
      </c>
      <c r="K14896">
        <v>19971.12</v>
      </c>
      <c r="L14896">
        <v>878919.5</v>
      </c>
      <c r="M14896">
        <v>44.01</v>
      </c>
      <c r="N14896" t="s">
        <v>9337</v>
      </c>
      <c r="O14896" t="s">
        <v>9440</v>
      </c>
      <c r="P14896">
        <v>0.12068470364021268</v>
      </c>
      <c r="Q14896">
        <v>0</v>
      </c>
      <c r="R14896">
        <v>2</v>
      </c>
    </row>
    <row r="14897" spans="1:18" x14ac:dyDescent="0.25">
      <c r="A14897" t="s">
        <v>22688</v>
      </c>
      <c r="B14897">
        <v>2020</v>
      </c>
      <c r="C14897">
        <v>6</v>
      </c>
      <c r="D14897">
        <v>18</v>
      </c>
      <c r="E14897" t="s">
        <v>22200</v>
      </c>
      <c r="F14897" s="1" t="s">
        <v>3205</v>
      </c>
      <c r="G14897" s="1" t="s">
        <v>3863</v>
      </c>
      <c r="H14897" s="1" t="s">
        <v>3206</v>
      </c>
      <c r="I14897" t="s">
        <v>20088</v>
      </c>
      <c r="J14897" t="s">
        <v>23</v>
      </c>
      <c r="K14897">
        <v>7965.36</v>
      </c>
      <c r="L14897">
        <v>353774.96</v>
      </c>
      <c r="M14897">
        <v>44.41</v>
      </c>
      <c r="N14897" t="s">
        <v>9337</v>
      </c>
      <c r="O14897" t="s">
        <v>9440</v>
      </c>
      <c r="P14897">
        <v>0.12068470364021268</v>
      </c>
      <c r="Q14897">
        <v>0</v>
      </c>
      <c r="R14897">
        <v>2</v>
      </c>
    </row>
    <row r="14898" spans="1:18" x14ac:dyDescent="0.25">
      <c r="A14898" t="s">
        <v>22868</v>
      </c>
      <c r="B14898">
        <v>2020</v>
      </c>
      <c r="C14898">
        <v>1</v>
      </c>
      <c r="D14898">
        <v>3</v>
      </c>
      <c r="E14898" t="s">
        <v>22200</v>
      </c>
      <c r="F14898" s="1" t="s">
        <v>3205</v>
      </c>
      <c r="G14898" s="1" t="s">
        <v>3863</v>
      </c>
      <c r="H14898" s="1" t="s">
        <v>3206</v>
      </c>
      <c r="I14898" t="s">
        <v>19209</v>
      </c>
      <c r="J14898" t="s">
        <v>23</v>
      </c>
      <c r="K14898">
        <v>15526.68</v>
      </c>
      <c r="L14898">
        <v>685080.06</v>
      </c>
      <c r="M14898">
        <v>44.12</v>
      </c>
      <c r="N14898" t="s">
        <v>9337</v>
      </c>
      <c r="O14898" t="s">
        <v>9440</v>
      </c>
      <c r="P14898">
        <v>0.12068470364021268</v>
      </c>
      <c r="Q14898">
        <v>0</v>
      </c>
      <c r="R14898">
        <v>1</v>
      </c>
    </row>
    <row r="14899" spans="1:18" x14ac:dyDescent="0.25">
      <c r="A14899" t="s">
        <v>22841</v>
      </c>
      <c r="B14899">
        <v>2020</v>
      </c>
      <c r="C14899">
        <v>1</v>
      </c>
      <c r="D14899">
        <v>3</v>
      </c>
      <c r="E14899" t="s">
        <v>22200</v>
      </c>
      <c r="F14899" s="1" t="s">
        <v>3205</v>
      </c>
      <c r="G14899" s="1" t="s">
        <v>3863</v>
      </c>
      <c r="H14899" s="1" t="s">
        <v>3206</v>
      </c>
      <c r="I14899" t="s">
        <v>19209</v>
      </c>
      <c r="J14899" t="s">
        <v>23</v>
      </c>
      <c r="K14899">
        <v>4444.4399999999996</v>
      </c>
      <c r="L14899">
        <v>196460.02</v>
      </c>
      <c r="M14899">
        <v>44.2</v>
      </c>
      <c r="N14899" t="s">
        <v>9337</v>
      </c>
      <c r="O14899" t="s">
        <v>9440</v>
      </c>
      <c r="P14899">
        <v>0.12068470364021268</v>
      </c>
      <c r="Q14899">
        <v>0</v>
      </c>
      <c r="R14899">
        <v>1</v>
      </c>
    </row>
    <row r="14900" spans="1:18" x14ac:dyDescent="0.25">
      <c r="A14900" t="s">
        <v>22869</v>
      </c>
      <c r="B14900">
        <v>2020</v>
      </c>
      <c r="C14900">
        <v>1</v>
      </c>
      <c r="D14900">
        <v>13</v>
      </c>
      <c r="E14900" t="s">
        <v>22194</v>
      </c>
      <c r="F14900" s="1" t="s">
        <v>3205</v>
      </c>
      <c r="G14900" s="1" t="s">
        <v>3863</v>
      </c>
      <c r="H14900" s="1" t="s">
        <v>3206</v>
      </c>
      <c r="I14900" t="s">
        <v>19209</v>
      </c>
      <c r="J14900" t="s">
        <v>23</v>
      </c>
      <c r="K14900">
        <v>19509.36</v>
      </c>
      <c r="L14900">
        <v>876920</v>
      </c>
      <c r="M14900">
        <v>44.95</v>
      </c>
      <c r="N14900" t="s">
        <v>9337</v>
      </c>
      <c r="O14900" t="s">
        <v>9440</v>
      </c>
      <c r="P14900">
        <v>0.12068470364021268</v>
      </c>
      <c r="Q14900">
        <v>0</v>
      </c>
      <c r="R14900">
        <v>1</v>
      </c>
    </row>
    <row r="14901" spans="1:18" x14ac:dyDescent="0.25">
      <c r="A14901" t="s">
        <v>22870</v>
      </c>
      <c r="B14901">
        <v>2020</v>
      </c>
      <c r="C14901">
        <v>1</v>
      </c>
      <c r="D14901">
        <v>13</v>
      </c>
      <c r="E14901" t="s">
        <v>22194</v>
      </c>
      <c r="F14901" s="1" t="s">
        <v>3205</v>
      </c>
      <c r="G14901" s="1" t="s">
        <v>3863</v>
      </c>
      <c r="H14901" s="1" t="s">
        <v>3206</v>
      </c>
      <c r="I14901" t="s">
        <v>19209</v>
      </c>
      <c r="J14901" t="s">
        <v>23</v>
      </c>
      <c r="K14901">
        <v>19740.240000000002</v>
      </c>
      <c r="L14901">
        <v>877360</v>
      </c>
      <c r="M14901">
        <v>44.45</v>
      </c>
      <c r="N14901" t="s">
        <v>9337</v>
      </c>
      <c r="O14901" t="s">
        <v>9440</v>
      </c>
      <c r="P14901">
        <v>0.12068470364021268</v>
      </c>
      <c r="Q14901">
        <v>0</v>
      </c>
      <c r="R14901">
        <v>1</v>
      </c>
    </row>
    <row r="14902" spans="1:18" x14ac:dyDescent="0.25">
      <c r="A14902" t="s">
        <v>22871</v>
      </c>
      <c r="B14902">
        <v>2020</v>
      </c>
      <c r="C14902">
        <v>1</v>
      </c>
      <c r="D14902">
        <v>21</v>
      </c>
      <c r="E14902" t="s">
        <v>22858</v>
      </c>
      <c r="F14902" s="1" t="s">
        <v>3205</v>
      </c>
      <c r="G14902" s="1" t="s">
        <v>3863</v>
      </c>
      <c r="H14902" s="1" t="s">
        <v>3206</v>
      </c>
      <c r="I14902" t="s">
        <v>19209</v>
      </c>
      <c r="J14902" t="s">
        <v>23</v>
      </c>
      <c r="K14902">
        <v>19624.8</v>
      </c>
      <c r="L14902">
        <v>840316.76</v>
      </c>
      <c r="M14902">
        <v>42.82</v>
      </c>
      <c r="N14902" t="s">
        <v>9337</v>
      </c>
      <c r="O14902" t="s">
        <v>9440</v>
      </c>
      <c r="P14902">
        <v>0.12068470364021268</v>
      </c>
      <c r="Q14902">
        <v>0</v>
      </c>
      <c r="R14902">
        <v>1</v>
      </c>
    </row>
    <row r="14903" spans="1:18" x14ac:dyDescent="0.25">
      <c r="A14903" t="s">
        <v>22872</v>
      </c>
      <c r="B14903">
        <v>2020</v>
      </c>
      <c r="C14903">
        <v>1</v>
      </c>
      <c r="D14903">
        <v>21</v>
      </c>
      <c r="E14903" t="s">
        <v>22858</v>
      </c>
      <c r="F14903" s="1" t="s">
        <v>3205</v>
      </c>
      <c r="G14903" s="1" t="s">
        <v>3863</v>
      </c>
      <c r="H14903" s="1" t="s">
        <v>3206</v>
      </c>
      <c r="I14903" t="s">
        <v>19209</v>
      </c>
      <c r="J14903" t="s">
        <v>23</v>
      </c>
      <c r="K14903">
        <v>19971.12</v>
      </c>
      <c r="L14903">
        <v>851668.88</v>
      </c>
      <c r="M14903">
        <v>42.65</v>
      </c>
      <c r="N14903" t="s">
        <v>9337</v>
      </c>
      <c r="O14903" t="s">
        <v>9440</v>
      </c>
      <c r="P14903">
        <v>0.12068470364021268</v>
      </c>
      <c r="Q14903">
        <v>0</v>
      </c>
      <c r="R14903">
        <v>1</v>
      </c>
    </row>
    <row r="14904" spans="1:18" x14ac:dyDescent="0.25">
      <c r="A14904" t="s">
        <v>22873</v>
      </c>
      <c r="B14904">
        <v>2020</v>
      </c>
      <c r="C14904">
        <v>1</v>
      </c>
      <c r="D14904">
        <v>22</v>
      </c>
      <c r="E14904" t="s">
        <v>22858</v>
      </c>
      <c r="F14904" s="1" t="s">
        <v>3205</v>
      </c>
      <c r="G14904" s="1" t="s">
        <v>3863</v>
      </c>
      <c r="H14904" s="1" t="s">
        <v>3206</v>
      </c>
      <c r="I14904" t="s">
        <v>19209</v>
      </c>
      <c r="J14904" t="s">
        <v>23</v>
      </c>
      <c r="K14904">
        <v>19220.759999999998</v>
      </c>
      <c r="L14904">
        <v>840748.39</v>
      </c>
      <c r="M14904">
        <v>43.74</v>
      </c>
      <c r="N14904" t="s">
        <v>9337</v>
      </c>
      <c r="O14904" t="s">
        <v>9440</v>
      </c>
      <c r="P14904">
        <v>0.12068470364021268</v>
      </c>
      <c r="Q14904">
        <v>0</v>
      </c>
      <c r="R14904">
        <v>1</v>
      </c>
    </row>
    <row r="14905" spans="1:18" x14ac:dyDescent="0.25">
      <c r="A14905" t="s">
        <v>22874</v>
      </c>
      <c r="B14905">
        <v>2020</v>
      </c>
      <c r="C14905">
        <v>1</v>
      </c>
      <c r="D14905">
        <v>24</v>
      </c>
      <c r="E14905" t="s">
        <v>22194</v>
      </c>
      <c r="F14905" s="1" t="s">
        <v>3205</v>
      </c>
      <c r="G14905" s="1" t="s">
        <v>3863</v>
      </c>
      <c r="H14905" s="1" t="s">
        <v>3206</v>
      </c>
      <c r="I14905" t="s">
        <v>19209</v>
      </c>
      <c r="J14905" t="s">
        <v>23</v>
      </c>
      <c r="K14905">
        <v>16681.080000000002</v>
      </c>
      <c r="L14905">
        <v>757324</v>
      </c>
      <c r="M14905">
        <v>45.4</v>
      </c>
      <c r="N14905" t="s">
        <v>9337</v>
      </c>
      <c r="O14905" t="s">
        <v>9440</v>
      </c>
      <c r="P14905">
        <v>0.12068470364021268</v>
      </c>
      <c r="Q14905">
        <v>0</v>
      </c>
      <c r="R14905">
        <v>1</v>
      </c>
    </row>
    <row r="14906" spans="1:18" x14ac:dyDescent="0.25">
      <c r="A14906" t="s">
        <v>22621</v>
      </c>
      <c r="B14906">
        <v>2020</v>
      </c>
      <c r="C14906">
        <v>1</v>
      </c>
      <c r="D14906">
        <v>24</v>
      </c>
      <c r="E14906" t="s">
        <v>22194</v>
      </c>
      <c r="F14906" s="1" t="s">
        <v>3205</v>
      </c>
      <c r="G14906" s="1" t="s">
        <v>3863</v>
      </c>
      <c r="H14906" s="1" t="s">
        <v>3206</v>
      </c>
      <c r="I14906" t="s">
        <v>19209</v>
      </c>
      <c r="J14906" t="s">
        <v>23</v>
      </c>
      <c r="K14906">
        <v>9177.48</v>
      </c>
      <c r="L14906">
        <v>423855.96</v>
      </c>
      <c r="M14906">
        <v>46.18</v>
      </c>
      <c r="N14906" t="s">
        <v>9337</v>
      </c>
      <c r="O14906" t="s">
        <v>9440</v>
      </c>
      <c r="P14906">
        <v>0.12068470364021268</v>
      </c>
      <c r="Q14906">
        <v>0</v>
      </c>
      <c r="R14906">
        <v>1</v>
      </c>
    </row>
    <row r="14907" spans="1:18" x14ac:dyDescent="0.25">
      <c r="A14907" t="s">
        <v>22875</v>
      </c>
      <c r="B14907">
        <v>2020</v>
      </c>
      <c r="C14907">
        <v>1</v>
      </c>
      <c r="D14907">
        <v>26</v>
      </c>
      <c r="E14907" t="s">
        <v>22194</v>
      </c>
      <c r="F14907" s="1" t="s">
        <v>3205</v>
      </c>
      <c r="G14907" s="1" t="s">
        <v>3863</v>
      </c>
      <c r="H14907" s="1" t="s">
        <v>3206</v>
      </c>
      <c r="I14907" t="s">
        <v>19209</v>
      </c>
      <c r="J14907" t="s">
        <v>23</v>
      </c>
      <c r="K14907">
        <v>21183.24</v>
      </c>
      <c r="L14907">
        <v>958160</v>
      </c>
      <c r="M14907">
        <v>45.23</v>
      </c>
      <c r="N14907" t="s">
        <v>9337</v>
      </c>
      <c r="O14907" t="s">
        <v>9440</v>
      </c>
      <c r="P14907">
        <v>0.12068470364021268</v>
      </c>
      <c r="Q14907">
        <v>0</v>
      </c>
      <c r="R14907">
        <v>1</v>
      </c>
    </row>
    <row r="14908" spans="1:18" x14ac:dyDescent="0.25">
      <c r="A14908" t="s">
        <v>22877</v>
      </c>
      <c r="B14908">
        <v>2020</v>
      </c>
      <c r="C14908">
        <v>2</v>
      </c>
      <c r="D14908">
        <v>1</v>
      </c>
      <c r="E14908" t="s">
        <v>2641</v>
      </c>
      <c r="F14908" s="1" t="s">
        <v>3205</v>
      </c>
      <c r="G14908" s="1" t="s">
        <v>3863</v>
      </c>
      <c r="H14908" s="1" t="s">
        <v>3206</v>
      </c>
      <c r="I14908" t="s">
        <v>19209</v>
      </c>
      <c r="J14908" t="s">
        <v>23</v>
      </c>
      <c r="K14908">
        <v>19220.759999999998</v>
      </c>
      <c r="L14908">
        <v>930795.8</v>
      </c>
      <c r="M14908">
        <v>48.43</v>
      </c>
      <c r="N14908" t="s">
        <v>9337</v>
      </c>
      <c r="O14908" t="s">
        <v>9440</v>
      </c>
      <c r="P14908">
        <v>0.12068470364021268</v>
      </c>
      <c r="Q14908">
        <v>0</v>
      </c>
      <c r="R14908">
        <v>1</v>
      </c>
    </row>
    <row r="14909" spans="1:18" x14ac:dyDescent="0.25">
      <c r="A14909" t="s">
        <v>22843</v>
      </c>
      <c r="B14909">
        <v>2020</v>
      </c>
      <c r="C14909">
        <v>2</v>
      </c>
      <c r="D14909">
        <v>1</v>
      </c>
      <c r="E14909" t="s">
        <v>2641</v>
      </c>
      <c r="F14909" s="1" t="s">
        <v>3205</v>
      </c>
      <c r="G14909" s="1" t="s">
        <v>3863</v>
      </c>
      <c r="H14909" s="1" t="s">
        <v>3206</v>
      </c>
      <c r="I14909" t="s">
        <v>19209</v>
      </c>
      <c r="J14909" t="s">
        <v>23</v>
      </c>
      <c r="K14909">
        <v>3924.96</v>
      </c>
      <c r="L14909">
        <v>191179.75</v>
      </c>
      <c r="M14909">
        <v>48.71</v>
      </c>
      <c r="N14909" t="s">
        <v>9337</v>
      </c>
      <c r="O14909" t="s">
        <v>9440</v>
      </c>
      <c r="P14909">
        <v>0.12068470364021268</v>
      </c>
      <c r="Q14909">
        <v>0</v>
      </c>
      <c r="R14909">
        <v>1</v>
      </c>
    </row>
    <row r="14910" spans="1:18" x14ac:dyDescent="0.25">
      <c r="A14910" t="s">
        <v>22878</v>
      </c>
      <c r="B14910">
        <v>2020</v>
      </c>
      <c r="C14910">
        <v>2</v>
      </c>
      <c r="D14910">
        <v>5</v>
      </c>
      <c r="E14910" t="s">
        <v>22266</v>
      </c>
      <c r="F14910" s="1" t="s">
        <v>3205</v>
      </c>
      <c r="G14910" s="1" t="s">
        <v>3863</v>
      </c>
      <c r="H14910" s="1" t="s">
        <v>3206</v>
      </c>
      <c r="I14910" t="s">
        <v>19209</v>
      </c>
      <c r="J14910" t="s">
        <v>23</v>
      </c>
      <c r="K14910">
        <v>14141.4</v>
      </c>
      <c r="L14910">
        <v>683850</v>
      </c>
      <c r="M14910">
        <v>48.36</v>
      </c>
      <c r="N14910" t="s">
        <v>9337</v>
      </c>
      <c r="O14910" t="s">
        <v>9440</v>
      </c>
      <c r="P14910">
        <v>0.12068470364021268</v>
      </c>
      <c r="Q14910">
        <v>0</v>
      </c>
      <c r="R14910">
        <v>1</v>
      </c>
    </row>
    <row r="14911" spans="1:18" x14ac:dyDescent="0.25">
      <c r="A14911" t="s">
        <v>22879</v>
      </c>
      <c r="B14911">
        <v>2020</v>
      </c>
      <c r="C14911">
        <v>2</v>
      </c>
      <c r="D14911">
        <v>6</v>
      </c>
      <c r="E14911" t="s">
        <v>22194</v>
      </c>
      <c r="F14911" s="1" t="s">
        <v>3205</v>
      </c>
      <c r="G14911" s="1" t="s">
        <v>3863</v>
      </c>
      <c r="H14911" s="1" t="s">
        <v>3206</v>
      </c>
      <c r="I14911" t="s">
        <v>19209</v>
      </c>
      <c r="J14911" t="s">
        <v>23</v>
      </c>
      <c r="K14911">
        <v>18643.560000000001</v>
      </c>
      <c r="L14911">
        <v>854680</v>
      </c>
      <c r="M14911">
        <v>45.84</v>
      </c>
      <c r="N14911" t="s">
        <v>9337</v>
      </c>
      <c r="O14911" t="s">
        <v>9440</v>
      </c>
      <c r="P14911">
        <v>0.12068470364021268</v>
      </c>
      <c r="Q14911">
        <v>0</v>
      </c>
      <c r="R14911">
        <v>1</v>
      </c>
    </row>
    <row r="14912" spans="1:18" x14ac:dyDescent="0.25">
      <c r="A14912" t="s">
        <v>22770</v>
      </c>
      <c r="B14912">
        <v>2020</v>
      </c>
      <c r="C14912">
        <v>2</v>
      </c>
      <c r="D14912">
        <v>6</v>
      </c>
      <c r="E14912" t="s">
        <v>22194</v>
      </c>
      <c r="F14912" s="1" t="s">
        <v>3205</v>
      </c>
      <c r="G14912" s="1" t="s">
        <v>3863</v>
      </c>
      <c r="H14912" s="1" t="s">
        <v>3206</v>
      </c>
      <c r="I14912" t="s">
        <v>19209</v>
      </c>
      <c r="J14912" t="s">
        <v>23</v>
      </c>
      <c r="K14912">
        <v>13506.48</v>
      </c>
      <c r="L14912">
        <v>613640</v>
      </c>
      <c r="M14912">
        <v>45.43</v>
      </c>
      <c r="N14912" t="s">
        <v>9337</v>
      </c>
      <c r="O14912" t="s">
        <v>9440</v>
      </c>
      <c r="P14912">
        <v>0.12068470364021268</v>
      </c>
      <c r="Q14912">
        <v>0</v>
      </c>
      <c r="R14912">
        <v>1</v>
      </c>
    </row>
    <row r="14913" spans="1:18" x14ac:dyDescent="0.25">
      <c r="A14913" t="s">
        <v>22880</v>
      </c>
      <c r="B14913">
        <v>2020</v>
      </c>
      <c r="C14913">
        <v>2</v>
      </c>
      <c r="D14913">
        <v>7</v>
      </c>
      <c r="E14913" t="s">
        <v>22200</v>
      </c>
      <c r="F14913" s="1" t="s">
        <v>3205</v>
      </c>
      <c r="G14913" s="1" t="s">
        <v>3863</v>
      </c>
      <c r="H14913" s="1" t="s">
        <v>3206</v>
      </c>
      <c r="I14913" t="s">
        <v>19209</v>
      </c>
      <c r="J14913" t="s">
        <v>23</v>
      </c>
      <c r="K14913">
        <v>19971.12</v>
      </c>
      <c r="L14913">
        <v>901445.88</v>
      </c>
      <c r="M14913">
        <v>45.14</v>
      </c>
      <c r="N14913" t="s">
        <v>9337</v>
      </c>
      <c r="O14913" t="s">
        <v>9440</v>
      </c>
      <c r="P14913">
        <v>0.12068470364021268</v>
      </c>
      <c r="Q14913">
        <v>0</v>
      </c>
      <c r="R14913">
        <v>1</v>
      </c>
    </row>
    <row r="14914" spans="1:18" x14ac:dyDescent="0.25">
      <c r="A14914" t="s">
        <v>22881</v>
      </c>
      <c r="B14914">
        <v>2020</v>
      </c>
      <c r="C14914">
        <v>2</v>
      </c>
      <c r="D14914">
        <v>7</v>
      </c>
      <c r="E14914" t="s">
        <v>22266</v>
      </c>
      <c r="F14914" s="1" t="s">
        <v>3205</v>
      </c>
      <c r="G14914" s="1" t="s">
        <v>3863</v>
      </c>
      <c r="H14914" s="1" t="s">
        <v>3206</v>
      </c>
      <c r="I14914" t="s">
        <v>19209</v>
      </c>
      <c r="J14914" t="s">
        <v>23</v>
      </c>
      <c r="K14914">
        <v>15526.68</v>
      </c>
      <c r="L14914">
        <v>729440</v>
      </c>
      <c r="M14914">
        <v>46.98</v>
      </c>
      <c r="N14914" t="s">
        <v>9337</v>
      </c>
      <c r="O14914" t="s">
        <v>9440</v>
      </c>
      <c r="P14914">
        <v>0.12068470364021268</v>
      </c>
      <c r="Q14914">
        <v>0</v>
      </c>
      <c r="R14914">
        <v>1</v>
      </c>
    </row>
    <row r="14915" spans="1:18" x14ac:dyDescent="0.25">
      <c r="A14915" t="s">
        <v>22787</v>
      </c>
      <c r="B14915">
        <v>2020</v>
      </c>
      <c r="C14915">
        <v>2</v>
      </c>
      <c r="D14915">
        <v>7</v>
      </c>
      <c r="E14915" t="s">
        <v>22194</v>
      </c>
      <c r="F14915" s="1" t="s">
        <v>3205</v>
      </c>
      <c r="G14915" s="1" t="s">
        <v>3863</v>
      </c>
      <c r="H14915" s="1" t="s">
        <v>3206</v>
      </c>
      <c r="I14915" t="s">
        <v>19209</v>
      </c>
      <c r="J14915" t="s">
        <v>23</v>
      </c>
      <c r="K14915">
        <v>5079.3599999999997</v>
      </c>
      <c r="L14915">
        <v>237590</v>
      </c>
      <c r="M14915">
        <v>46.78</v>
      </c>
      <c r="N14915" t="s">
        <v>9337</v>
      </c>
      <c r="O14915" t="s">
        <v>9440</v>
      </c>
      <c r="P14915">
        <v>0.12068470364021268</v>
      </c>
      <c r="Q14915">
        <v>0</v>
      </c>
      <c r="R14915">
        <v>1</v>
      </c>
    </row>
    <row r="14916" spans="1:18" x14ac:dyDescent="0.25">
      <c r="A14916" t="s">
        <v>22882</v>
      </c>
      <c r="B14916">
        <v>2020</v>
      </c>
      <c r="C14916">
        <v>2</v>
      </c>
      <c r="D14916">
        <v>11</v>
      </c>
      <c r="E14916" t="s">
        <v>22200</v>
      </c>
      <c r="F14916" s="1" t="s">
        <v>3205</v>
      </c>
      <c r="G14916" s="1" t="s">
        <v>3863</v>
      </c>
      <c r="H14916" s="1" t="s">
        <v>3206</v>
      </c>
      <c r="I14916" t="s">
        <v>19209</v>
      </c>
      <c r="J14916" t="s">
        <v>23</v>
      </c>
      <c r="K14916">
        <v>17720.04</v>
      </c>
      <c r="L14916">
        <v>803698.48</v>
      </c>
      <c r="M14916">
        <v>45.36</v>
      </c>
      <c r="N14916" t="s">
        <v>9337</v>
      </c>
      <c r="O14916" t="s">
        <v>9440</v>
      </c>
      <c r="P14916">
        <v>0.12068470364021268</v>
      </c>
      <c r="Q14916">
        <v>0</v>
      </c>
      <c r="R14916">
        <v>1</v>
      </c>
    </row>
    <row r="14917" spans="1:18" x14ac:dyDescent="0.25">
      <c r="A14917" t="s">
        <v>22844</v>
      </c>
      <c r="B14917">
        <v>2020</v>
      </c>
      <c r="C14917">
        <v>2</v>
      </c>
      <c r="D14917">
        <v>11</v>
      </c>
      <c r="E14917" t="s">
        <v>22200</v>
      </c>
      <c r="F14917" s="1" t="s">
        <v>3205</v>
      </c>
      <c r="G14917" s="1" t="s">
        <v>3863</v>
      </c>
      <c r="H14917" s="1" t="s">
        <v>3206</v>
      </c>
      <c r="I14917" t="s">
        <v>19209</v>
      </c>
      <c r="J14917" t="s">
        <v>23</v>
      </c>
      <c r="K14917">
        <v>9119.76</v>
      </c>
      <c r="L14917">
        <v>420352.44</v>
      </c>
      <c r="M14917">
        <v>46.09</v>
      </c>
      <c r="N14917" t="s">
        <v>9337</v>
      </c>
      <c r="O14917" t="s">
        <v>9440</v>
      </c>
      <c r="P14917">
        <v>0.12068470364021268</v>
      </c>
      <c r="Q14917">
        <v>0</v>
      </c>
      <c r="R14917">
        <v>1</v>
      </c>
    </row>
    <row r="14918" spans="1:18" x14ac:dyDescent="0.25">
      <c r="A14918" t="s">
        <v>22883</v>
      </c>
      <c r="B14918">
        <v>2020</v>
      </c>
      <c r="C14918">
        <v>2</v>
      </c>
      <c r="D14918">
        <v>11</v>
      </c>
      <c r="E14918" t="s">
        <v>22200</v>
      </c>
      <c r="F14918" s="1" t="s">
        <v>3205</v>
      </c>
      <c r="G14918" s="1" t="s">
        <v>3863</v>
      </c>
      <c r="H14918" s="1" t="s">
        <v>3206</v>
      </c>
      <c r="I14918" t="s">
        <v>19209</v>
      </c>
      <c r="J14918" t="s">
        <v>23</v>
      </c>
      <c r="K14918">
        <v>20317.439999999999</v>
      </c>
      <c r="L14918">
        <v>921404.48</v>
      </c>
      <c r="M14918">
        <v>45.35</v>
      </c>
      <c r="N14918" t="s">
        <v>9337</v>
      </c>
      <c r="O14918" t="s">
        <v>9440</v>
      </c>
      <c r="P14918">
        <v>0.12068470364021268</v>
      </c>
      <c r="Q14918">
        <v>0</v>
      </c>
      <c r="R14918">
        <v>1</v>
      </c>
    </row>
    <row r="14919" spans="1:18" x14ac:dyDescent="0.25">
      <c r="A14919" t="s">
        <v>22845</v>
      </c>
      <c r="B14919">
        <v>2020</v>
      </c>
      <c r="C14919">
        <v>2</v>
      </c>
      <c r="D14919">
        <v>12</v>
      </c>
      <c r="E14919" t="s">
        <v>22200</v>
      </c>
      <c r="F14919" s="1" t="s">
        <v>3205</v>
      </c>
      <c r="G14919" s="1" t="s">
        <v>3863</v>
      </c>
      <c r="H14919" s="1" t="s">
        <v>3206</v>
      </c>
      <c r="I14919" t="s">
        <v>19209</v>
      </c>
      <c r="J14919" t="s">
        <v>23</v>
      </c>
      <c r="K14919">
        <v>11082.24</v>
      </c>
      <c r="L14919">
        <v>502426.04</v>
      </c>
      <c r="M14919">
        <v>45.34</v>
      </c>
      <c r="N14919" t="s">
        <v>9337</v>
      </c>
      <c r="O14919" t="s">
        <v>9440</v>
      </c>
      <c r="P14919">
        <v>0.12068470364021268</v>
      </c>
      <c r="Q14919">
        <v>0</v>
      </c>
      <c r="R14919">
        <v>1</v>
      </c>
    </row>
    <row r="14920" spans="1:18" x14ac:dyDescent="0.25">
      <c r="A14920" t="s">
        <v>22884</v>
      </c>
      <c r="B14920">
        <v>2020</v>
      </c>
      <c r="C14920">
        <v>2</v>
      </c>
      <c r="D14920">
        <v>12</v>
      </c>
      <c r="E14920" t="s">
        <v>22200</v>
      </c>
      <c r="F14920" s="1" t="s">
        <v>3205</v>
      </c>
      <c r="G14920" s="1" t="s">
        <v>3863</v>
      </c>
      <c r="H14920" s="1" t="s">
        <v>3206</v>
      </c>
      <c r="I14920" t="s">
        <v>19209</v>
      </c>
      <c r="J14920" t="s">
        <v>23</v>
      </c>
      <c r="K14920">
        <v>20028.84</v>
      </c>
      <c r="L14920">
        <v>916320.68</v>
      </c>
      <c r="M14920">
        <v>45.75</v>
      </c>
      <c r="N14920" t="s">
        <v>9337</v>
      </c>
      <c r="O14920" t="s">
        <v>9440</v>
      </c>
      <c r="P14920">
        <v>0.12068470364021268</v>
      </c>
      <c r="Q14920">
        <v>0</v>
      </c>
      <c r="R14920">
        <v>1</v>
      </c>
    </row>
    <row r="14921" spans="1:18" x14ac:dyDescent="0.25">
      <c r="A14921" t="s">
        <v>22846</v>
      </c>
      <c r="B14921">
        <v>2020</v>
      </c>
      <c r="C14921">
        <v>2</v>
      </c>
      <c r="D14921">
        <v>28</v>
      </c>
      <c r="E14921" t="s">
        <v>22200</v>
      </c>
      <c r="F14921" s="1" t="s">
        <v>3205</v>
      </c>
      <c r="G14921" s="1" t="s">
        <v>3863</v>
      </c>
      <c r="H14921" s="1" t="s">
        <v>3206</v>
      </c>
      <c r="I14921" t="s">
        <v>19209</v>
      </c>
      <c r="J14921" t="s">
        <v>23</v>
      </c>
      <c r="K14921">
        <v>11832.6</v>
      </c>
      <c r="L14921">
        <v>531713.05000000005</v>
      </c>
      <c r="M14921">
        <v>44.94</v>
      </c>
      <c r="N14921" t="s">
        <v>9337</v>
      </c>
      <c r="O14921" t="s">
        <v>9440</v>
      </c>
      <c r="P14921">
        <v>0.12068470364021268</v>
      </c>
      <c r="Q14921">
        <v>0</v>
      </c>
      <c r="R14921">
        <v>1</v>
      </c>
    </row>
    <row r="14922" spans="1:18" x14ac:dyDescent="0.25">
      <c r="A14922" t="s">
        <v>22345</v>
      </c>
      <c r="B14922">
        <v>2020</v>
      </c>
      <c r="C14922">
        <v>1</v>
      </c>
      <c r="D14922">
        <v>16</v>
      </c>
      <c r="E14922" t="s">
        <v>22200</v>
      </c>
      <c r="F14922" s="1" t="s">
        <v>3205</v>
      </c>
      <c r="G14922" s="1" t="s">
        <v>3863</v>
      </c>
      <c r="H14922" s="1" t="s">
        <v>3206</v>
      </c>
      <c r="I14922" t="s">
        <v>19259</v>
      </c>
      <c r="J14922" t="s">
        <v>23</v>
      </c>
      <c r="K14922">
        <v>17604.599999999999</v>
      </c>
      <c r="L14922">
        <v>782754.92</v>
      </c>
      <c r="M14922">
        <v>44.46</v>
      </c>
      <c r="N14922" t="s">
        <v>9337</v>
      </c>
      <c r="O14922" t="s">
        <v>9440</v>
      </c>
      <c r="P14922">
        <v>0.12068470364021268</v>
      </c>
      <c r="Q14922">
        <v>0</v>
      </c>
      <c r="R14922">
        <v>1</v>
      </c>
    </row>
    <row r="14923" spans="1:18" x14ac:dyDescent="0.25">
      <c r="A14923" t="s">
        <v>22530</v>
      </c>
      <c r="B14923">
        <v>2020</v>
      </c>
      <c r="C14923">
        <v>1</v>
      </c>
      <c r="D14923">
        <v>16</v>
      </c>
      <c r="E14923" t="s">
        <v>22200</v>
      </c>
      <c r="F14923" s="1" t="s">
        <v>3205</v>
      </c>
      <c r="G14923" s="1" t="s">
        <v>3863</v>
      </c>
      <c r="H14923" s="1" t="s">
        <v>3206</v>
      </c>
      <c r="I14923" t="s">
        <v>19259</v>
      </c>
      <c r="J14923" t="s">
        <v>23</v>
      </c>
      <c r="K14923">
        <v>17200.560000000001</v>
      </c>
      <c r="L14923">
        <v>758724.94</v>
      </c>
      <c r="M14923">
        <v>44.11</v>
      </c>
      <c r="N14923" t="s">
        <v>9337</v>
      </c>
      <c r="O14923" t="s">
        <v>9440</v>
      </c>
      <c r="P14923">
        <v>0.12068470364021268</v>
      </c>
      <c r="Q14923">
        <v>0</v>
      </c>
      <c r="R14923">
        <v>1</v>
      </c>
    </row>
    <row r="14924" spans="1:18" x14ac:dyDescent="0.25">
      <c r="A14924" t="s">
        <v>22885</v>
      </c>
      <c r="B14924">
        <v>2020</v>
      </c>
      <c r="C14924">
        <v>4</v>
      </c>
      <c r="D14924">
        <v>28</v>
      </c>
      <c r="E14924" t="s">
        <v>22266</v>
      </c>
      <c r="F14924" s="1" t="s">
        <v>3205</v>
      </c>
      <c r="G14924" s="1" t="s">
        <v>3863</v>
      </c>
      <c r="H14924" s="1" t="s">
        <v>3206</v>
      </c>
      <c r="I14924" t="s">
        <v>19259</v>
      </c>
      <c r="J14924" t="s">
        <v>23</v>
      </c>
      <c r="K14924">
        <v>21587.279999999999</v>
      </c>
      <c r="L14924">
        <v>1030808</v>
      </c>
      <c r="M14924">
        <v>47.75</v>
      </c>
      <c r="N14924" t="s">
        <v>9337</v>
      </c>
      <c r="O14924" t="s">
        <v>9440</v>
      </c>
      <c r="P14924">
        <v>0.12068470364021268</v>
      </c>
      <c r="Q14924">
        <v>0</v>
      </c>
      <c r="R14924">
        <v>2</v>
      </c>
    </row>
    <row r="14925" spans="1:18" x14ac:dyDescent="0.25">
      <c r="A14925" t="s">
        <v>22311</v>
      </c>
      <c r="B14925">
        <v>2020</v>
      </c>
      <c r="C14925">
        <v>4</v>
      </c>
      <c r="D14925">
        <v>30</v>
      </c>
      <c r="E14925" t="s">
        <v>22266</v>
      </c>
      <c r="F14925" s="1" t="s">
        <v>3205</v>
      </c>
      <c r="G14925" s="1" t="s">
        <v>3863</v>
      </c>
      <c r="H14925" s="1" t="s">
        <v>3206</v>
      </c>
      <c r="I14925" t="s">
        <v>19259</v>
      </c>
      <c r="J14925" t="s">
        <v>23</v>
      </c>
      <c r="K14925">
        <v>8253.9599999999991</v>
      </c>
      <c r="L14925">
        <v>393259</v>
      </c>
      <c r="M14925">
        <v>47.64</v>
      </c>
      <c r="N14925" t="s">
        <v>9337</v>
      </c>
      <c r="O14925" t="s">
        <v>9440</v>
      </c>
      <c r="P14925">
        <v>0.12068470364021268</v>
      </c>
      <c r="Q14925">
        <v>0</v>
      </c>
      <c r="R14925">
        <v>2</v>
      </c>
    </row>
    <row r="14926" spans="1:18" x14ac:dyDescent="0.25">
      <c r="A14926" t="s">
        <v>22709</v>
      </c>
      <c r="B14926">
        <v>2020</v>
      </c>
      <c r="C14926">
        <v>5</v>
      </c>
      <c r="D14926">
        <v>7</v>
      </c>
      <c r="E14926" t="s">
        <v>22266</v>
      </c>
      <c r="F14926" s="1" t="s">
        <v>3205</v>
      </c>
      <c r="G14926" s="1" t="s">
        <v>3863</v>
      </c>
      <c r="H14926" s="1" t="s">
        <v>3206</v>
      </c>
      <c r="I14926" t="s">
        <v>19259</v>
      </c>
      <c r="J14926" t="s">
        <v>23</v>
      </c>
      <c r="K14926">
        <v>4155.84</v>
      </c>
      <c r="L14926">
        <v>198066.5</v>
      </c>
      <c r="M14926">
        <v>47.66</v>
      </c>
      <c r="N14926" t="s">
        <v>9337</v>
      </c>
      <c r="O14926" t="s">
        <v>9440</v>
      </c>
      <c r="P14926">
        <v>0.12068470364021268</v>
      </c>
      <c r="Q14926">
        <v>0</v>
      </c>
      <c r="R14926">
        <v>2</v>
      </c>
    </row>
    <row r="14927" spans="1:18" x14ac:dyDescent="0.25">
      <c r="A14927" t="s">
        <v>22519</v>
      </c>
      <c r="B14927">
        <v>2020</v>
      </c>
      <c r="C14927">
        <v>5</v>
      </c>
      <c r="D14927">
        <v>21</v>
      </c>
      <c r="E14927" t="s">
        <v>22266</v>
      </c>
      <c r="F14927" s="1" t="s">
        <v>3205</v>
      </c>
      <c r="G14927" s="1" t="s">
        <v>3863</v>
      </c>
      <c r="H14927" s="1" t="s">
        <v>3206</v>
      </c>
      <c r="I14927" t="s">
        <v>19259</v>
      </c>
      <c r="J14927" t="s">
        <v>23</v>
      </c>
      <c r="K14927">
        <v>3520.92</v>
      </c>
      <c r="L14927">
        <v>164970</v>
      </c>
      <c r="M14927">
        <v>46.85</v>
      </c>
      <c r="N14927" t="s">
        <v>9337</v>
      </c>
      <c r="O14927" t="s">
        <v>9440</v>
      </c>
      <c r="P14927">
        <v>0.12068470364021268</v>
      </c>
      <c r="Q14927">
        <v>0</v>
      </c>
      <c r="R14927">
        <v>2</v>
      </c>
    </row>
    <row r="14928" spans="1:18" x14ac:dyDescent="0.25">
      <c r="A14928" t="s">
        <v>22821</v>
      </c>
      <c r="B14928">
        <v>2020</v>
      </c>
      <c r="C14928">
        <v>5</v>
      </c>
      <c r="D14928">
        <v>25</v>
      </c>
      <c r="E14928" t="s">
        <v>22266</v>
      </c>
      <c r="F14928" s="1" t="s">
        <v>3205</v>
      </c>
      <c r="G14928" s="1" t="s">
        <v>3863</v>
      </c>
      <c r="H14928" s="1" t="s">
        <v>3206</v>
      </c>
      <c r="I14928" t="s">
        <v>19259</v>
      </c>
      <c r="J14928" t="s">
        <v>23</v>
      </c>
      <c r="K14928">
        <v>8484.84</v>
      </c>
      <c r="L14928">
        <v>385400</v>
      </c>
      <c r="M14928">
        <v>45.42</v>
      </c>
      <c r="N14928" t="s">
        <v>9337</v>
      </c>
      <c r="O14928" t="s">
        <v>9440</v>
      </c>
      <c r="P14928">
        <v>0.12068470364021268</v>
      </c>
      <c r="Q14928">
        <v>0</v>
      </c>
      <c r="R14928">
        <v>2</v>
      </c>
    </row>
    <row r="14929" spans="1:18" x14ac:dyDescent="0.25">
      <c r="A14929" t="s">
        <v>22524</v>
      </c>
      <c r="B14929">
        <v>2020</v>
      </c>
      <c r="C14929">
        <v>5</v>
      </c>
      <c r="D14929">
        <v>27</v>
      </c>
      <c r="E14929" t="s">
        <v>22266</v>
      </c>
      <c r="F14929" s="1" t="s">
        <v>3205</v>
      </c>
      <c r="G14929" s="1" t="s">
        <v>3863</v>
      </c>
      <c r="H14929" s="1" t="s">
        <v>3206</v>
      </c>
      <c r="I14929" t="s">
        <v>19259</v>
      </c>
      <c r="J14929" t="s">
        <v>23</v>
      </c>
      <c r="K14929">
        <v>1500.72</v>
      </c>
      <c r="L14929">
        <v>70500</v>
      </c>
      <c r="M14929">
        <v>46.98</v>
      </c>
      <c r="N14929" t="s">
        <v>9337</v>
      </c>
      <c r="O14929" t="s">
        <v>9440</v>
      </c>
      <c r="P14929">
        <v>0.12068470364021268</v>
      </c>
      <c r="Q14929">
        <v>0</v>
      </c>
      <c r="R14929">
        <v>2</v>
      </c>
    </row>
    <row r="14930" spans="1:18" x14ac:dyDescent="0.25">
      <c r="A14930" t="s">
        <v>22700</v>
      </c>
      <c r="B14930">
        <v>2020</v>
      </c>
      <c r="C14930">
        <v>1</v>
      </c>
      <c r="D14930">
        <v>6</v>
      </c>
      <c r="E14930" t="s">
        <v>22194</v>
      </c>
      <c r="F14930" s="1" t="s">
        <v>3205</v>
      </c>
      <c r="G14930" s="1" t="s">
        <v>3863</v>
      </c>
      <c r="H14930" s="1" t="s">
        <v>3206</v>
      </c>
      <c r="I14930" t="s">
        <v>19420</v>
      </c>
      <c r="J14930" t="s">
        <v>23</v>
      </c>
      <c r="K14930">
        <v>343.2</v>
      </c>
      <c r="L14930">
        <v>18466.25</v>
      </c>
      <c r="M14930">
        <v>53.81</v>
      </c>
      <c r="N14930" t="s">
        <v>9338</v>
      </c>
      <c r="O14930" t="s">
        <v>9503</v>
      </c>
      <c r="P14930">
        <v>0</v>
      </c>
      <c r="Q14930">
        <v>0</v>
      </c>
      <c r="R14930">
        <v>1</v>
      </c>
    </row>
    <row r="14931" spans="1:18" x14ac:dyDescent="0.25">
      <c r="A14931" t="s">
        <v>22837</v>
      </c>
      <c r="B14931">
        <v>2020</v>
      </c>
      <c r="C14931">
        <v>4</v>
      </c>
      <c r="D14931">
        <v>6</v>
      </c>
      <c r="E14931" t="s">
        <v>22281</v>
      </c>
      <c r="F14931" s="1" t="s">
        <v>3205</v>
      </c>
      <c r="G14931" s="1" t="s">
        <v>3863</v>
      </c>
      <c r="H14931" s="1" t="s">
        <v>3206</v>
      </c>
      <c r="I14931" t="s">
        <v>19420</v>
      </c>
      <c r="J14931" t="s">
        <v>23</v>
      </c>
      <c r="K14931">
        <v>6520.8</v>
      </c>
      <c r="L14931">
        <v>318063</v>
      </c>
      <c r="M14931">
        <v>48.78</v>
      </c>
      <c r="N14931" t="s">
        <v>9338</v>
      </c>
      <c r="O14931" t="s">
        <v>9503</v>
      </c>
      <c r="P14931">
        <v>0</v>
      </c>
      <c r="Q14931">
        <v>0</v>
      </c>
      <c r="R14931">
        <v>2</v>
      </c>
    </row>
    <row r="14932" spans="1:18" x14ac:dyDescent="0.25">
      <c r="A14932" t="s">
        <v>22659</v>
      </c>
      <c r="B14932">
        <v>2020</v>
      </c>
      <c r="C14932">
        <v>5</v>
      </c>
      <c r="D14932">
        <v>12</v>
      </c>
      <c r="E14932" t="s">
        <v>22447</v>
      </c>
      <c r="F14932" s="1" t="s">
        <v>3205</v>
      </c>
      <c r="G14932" s="1" t="s">
        <v>3863</v>
      </c>
      <c r="H14932" s="1" t="s">
        <v>3206</v>
      </c>
      <c r="I14932" t="s">
        <v>19420</v>
      </c>
      <c r="J14932" t="s">
        <v>23</v>
      </c>
      <c r="K14932">
        <v>1647.36</v>
      </c>
      <c r="L14932">
        <v>77600</v>
      </c>
      <c r="M14932">
        <v>47.11</v>
      </c>
      <c r="N14932" t="s">
        <v>9338</v>
      </c>
      <c r="O14932" t="s">
        <v>9503</v>
      </c>
      <c r="P14932">
        <v>0</v>
      </c>
      <c r="Q14932">
        <v>0</v>
      </c>
      <c r="R14932">
        <v>2</v>
      </c>
    </row>
    <row r="14933" spans="1:18" x14ac:dyDescent="0.25">
      <c r="A14933" t="s">
        <v>22700</v>
      </c>
      <c r="B14933">
        <v>2020</v>
      </c>
      <c r="C14933">
        <v>1</v>
      </c>
      <c r="D14933">
        <v>6</v>
      </c>
      <c r="E14933" t="s">
        <v>22194</v>
      </c>
      <c r="F14933" s="1" t="s">
        <v>3205</v>
      </c>
      <c r="G14933" s="1" t="s">
        <v>3863</v>
      </c>
      <c r="H14933" s="1" t="s">
        <v>3206</v>
      </c>
      <c r="I14933" t="s">
        <v>19506</v>
      </c>
      <c r="J14933" t="s">
        <v>23</v>
      </c>
      <c r="K14933">
        <v>5423.04</v>
      </c>
      <c r="L14933">
        <v>249411.24</v>
      </c>
      <c r="M14933">
        <v>45.99</v>
      </c>
      <c r="N14933" t="s">
        <v>9339</v>
      </c>
      <c r="O14933" t="s">
        <v>9737</v>
      </c>
      <c r="P14933">
        <v>0</v>
      </c>
      <c r="Q14933">
        <v>0</v>
      </c>
      <c r="R14933">
        <v>1</v>
      </c>
    </row>
    <row r="14934" spans="1:18" x14ac:dyDescent="0.25">
      <c r="A14934" t="s">
        <v>22886</v>
      </c>
      <c r="B14934">
        <v>2020</v>
      </c>
      <c r="C14934">
        <v>1</v>
      </c>
      <c r="D14934">
        <v>13</v>
      </c>
      <c r="E14934" t="s">
        <v>22321</v>
      </c>
      <c r="F14934" s="1" t="s">
        <v>3205</v>
      </c>
      <c r="G14934" s="1" t="s">
        <v>3863</v>
      </c>
      <c r="H14934" s="1" t="s">
        <v>3206</v>
      </c>
      <c r="I14934" t="s">
        <v>19506</v>
      </c>
      <c r="J14934" t="s">
        <v>23</v>
      </c>
      <c r="K14934">
        <v>7747.2</v>
      </c>
      <c r="L14934">
        <v>378300</v>
      </c>
      <c r="M14934">
        <v>48.83</v>
      </c>
      <c r="N14934" t="s">
        <v>9339</v>
      </c>
      <c r="O14934" t="s">
        <v>9737</v>
      </c>
      <c r="P14934">
        <v>0</v>
      </c>
      <c r="Q14934">
        <v>0</v>
      </c>
      <c r="R14934">
        <v>1</v>
      </c>
    </row>
    <row r="14935" spans="1:18" x14ac:dyDescent="0.25">
      <c r="A14935" t="s">
        <v>22887</v>
      </c>
      <c r="B14935">
        <v>2020</v>
      </c>
      <c r="C14935">
        <v>1</v>
      </c>
      <c r="D14935">
        <v>3</v>
      </c>
      <c r="E14935" t="s">
        <v>22194</v>
      </c>
      <c r="F14935" s="1" t="s">
        <v>3205</v>
      </c>
      <c r="G14935" s="1" t="s">
        <v>3863</v>
      </c>
      <c r="H14935" s="1" t="s">
        <v>3206</v>
      </c>
      <c r="I14935" t="s">
        <v>19204</v>
      </c>
      <c r="J14935" t="s">
        <v>23</v>
      </c>
      <c r="K14935">
        <v>20166.84</v>
      </c>
      <c r="L14935">
        <v>934532.5</v>
      </c>
      <c r="M14935">
        <v>46.34</v>
      </c>
      <c r="N14935" t="s">
        <v>9340</v>
      </c>
      <c r="O14935" t="s">
        <v>9482</v>
      </c>
      <c r="P14935">
        <v>8.0867377033553248E-2</v>
      </c>
      <c r="Q14935">
        <v>0</v>
      </c>
      <c r="R14935">
        <v>1</v>
      </c>
    </row>
    <row r="14936" spans="1:18" x14ac:dyDescent="0.25">
      <c r="A14936" t="s">
        <v>22670</v>
      </c>
      <c r="B14936">
        <v>2020</v>
      </c>
      <c r="C14936">
        <v>1</v>
      </c>
      <c r="D14936">
        <v>4</v>
      </c>
      <c r="E14936" t="s">
        <v>22194</v>
      </c>
      <c r="F14936" s="1" t="s">
        <v>3205</v>
      </c>
      <c r="G14936" s="1" t="s">
        <v>3863</v>
      </c>
      <c r="H14936" s="1" t="s">
        <v>3206</v>
      </c>
      <c r="I14936" t="s">
        <v>19204</v>
      </c>
      <c r="J14936" t="s">
        <v>23</v>
      </c>
      <c r="K14936">
        <v>5751</v>
      </c>
      <c r="L14936">
        <v>250360</v>
      </c>
      <c r="M14936">
        <v>43.53</v>
      </c>
      <c r="N14936" t="s">
        <v>9340</v>
      </c>
      <c r="O14936" t="s">
        <v>9482</v>
      </c>
      <c r="P14936">
        <v>8.0867377033553248E-2</v>
      </c>
      <c r="Q14936">
        <v>0</v>
      </c>
      <c r="R14936">
        <v>1</v>
      </c>
    </row>
    <row r="14937" spans="1:18" x14ac:dyDescent="0.25">
      <c r="A14937" t="s">
        <v>22697</v>
      </c>
      <c r="B14937">
        <v>2020</v>
      </c>
      <c r="C14937">
        <v>1</v>
      </c>
      <c r="D14937">
        <v>4</v>
      </c>
      <c r="E14937" t="s">
        <v>22194</v>
      </c>
      <c r="F14937" s="1" t="s">
        <v>3205</v>
      </c>
      <c r="G14937" s="1" t="s">
        <v>3863</v>
      </c>
      <c r="H14937" s="1" t="s">
        <v>3206</v>
      </c>
      <c r="I14937" t="s">
        <v>19204</v>
      </c>
      <c r="J14937" t="s">
        <v>23</v>
      </c>
      <c r="K14937">
        <v>15259.32</v>
      </c>
      <c r="L14937">
        <v>699380.2</v>
      </c>
      <c r="M14937">
        <v>45.83</v>
      </c>
      <c r="N14937" t="s">
        <v>9340</v>
      </c>
      <c r="O14937" t="s">
        <v>9482</v>
      </c>
      <c r="P14937">
        <v>8.0867377033553248E-2</v>
      </c>
      <c r="Q14937">
        <v>0</v>
      </c>
      <c r="R14937">
        <v>1</v>
      </c>
    </row>
    <row r="14938" spans="1:18" x14ac:dyDescent="0.25">
      <c r="A14938" t="s">
        <v>22757</v>
      </c>
      <c r="B14938">
        <v>2020</v>
      </c>
      <c r="C14938">
        <v>1</v>
      </c>
      <c r="D14938">
        <v>4</v>
      </c>
      <c r="E14938" t="s">
        <v>22194</v>
      </c>
      <c r="F14938" s="1" t="s">
        <v>3205</v>
      </c>
      <c r="G14938" s="1" t="s">
        <v>3863</v>
      </c>
      <c r="H14938" s="1" t="s">
        <v>3206</v>
      </c>
      <c r="I14938" t="s">
        <v>19204</v>
      </c>
      <c r="J14938" t="s">
        <v>23</v>
      </c>
      <c r="K14938">
        <v>5060.88</v>
      </c>
      <c r="L14938">
        <v>233983.75</v>
      </c>
      <c r="M14938">
        <v>46.23</v>
      </c>
      <c r="N14938" t="s">
        <v>9340</v>
      </c>
      <c r="O14938" t="s">
        <v>9482</v>
      </c>
      <c r="P14938">
        <v>8.0867377033553248E-2</v>
      </c>
      <c r="Q14938">
        <v>0</v>
      </c>
      <c r="R14938">
        <v>1</v>
      </c>
    </row>
    <row r="14939" spans="1:18" x14ac:dyDescent="0.25">
      <c r="A14939" t="s">
        <v>22700</v>
      </c>
      <c r="B14939">
        <v>2020</v>
      </c>
      <c r="C14939">
        <v>1</v>
      </c>
      <c r="D14939">
        <v>6</v>
      </c>
      <c r="E14939" t="s">
        <v>22194</v>
      </c>
      <c r="F14939" s="1" t="s">
        <v>3205</v>
      </c>
      <c r="G14939" s="1" t="s">
        <v>3863</v>
      </c>
      <c r="H14939" s="1" t="s">
        <v>3206</v>
      </c>
      <c r="I14939" t="s">
        <v>19204</v>
      </c>
      <c r="J14939" t="s">
        <v>23</v>
      </c>
      <c r="K14939">
        <v>6287.76</v>
      </c>
      <c r="L14939">
        <v>289850</v>
      </c>
      <c r="M14939">
        <v>46.1</v>
      </c>
      <c r="N14939" t="s">
        <v>9340</v>
      </c>
      <c r="O14939" t="s">
        <v>9482</v>
      </c>
      <c r="P14939">
        <v>8.0867377033553248E-2</v>
      </c>
      <c r="Q14939">
        <v>0</v>
      </c>
      <c r="R14939">
        <v>1</v>
      </c>
    </row>
    <row r="14940" spans="1:18" x14ac:dyDescent="0.25">
      <c r="A14940" t="s">
        <v>22888</v>
      </c>
      <c r="B14940">
        <v>2020</v>
      </c>
      <c r="C14940">
        <v>1</v>
      </c>
      <c r="D14940">
        <v>7</v>
      </c>
      <c r="E14940" t="s">
        <v>22447</v>
      </c>
      <c r="F14940" s="1" t="s">
        <v>3205</v>
      </c>
      <c r="G14940" s="1" t="s">
        <v>3863</v>
      </c>
      <c r="H14940" s="1" t="s">
        <v>3206</v>
      </c>
      <c r="I14940" t="s">
        <v>19204</v>
      </c>
      <c r="J14940" t="s">
        <v>23</v>
      </c>
      <c r="K14940">
        <v>20396.88</v>
      </c>
      <c r="L14940">
        <v>934786.68</v>
      </c>
      <c r="M14940">
        <v>45.83</v>
      </c>
      <c r="N14940" t="s">
        <v>9340</v>
      </c>
      <c r="O14940" t="s">
        <v>9482</v>
      </c>
      <c r="P14940">
        <v>8.0867377033553248E-2</v>
      </c>
      <c r="Q14940">
        <v>0</v>
      </c>
      <c r="R14940">
        <v>1</v>
      </c>
    </row>
    <row r="14941" spans="1:18" x14ac:dyDescent="0.25">
      <c r="A14941" t="s">
        <v>22624</v>
      </c>
      <c r="B14941">
        <v>2020</v>
      </c>
      <c r="C14941">
        <v>1</v>
      </c>
      <c r="D14941">
        <v>7</v>
      </c>
      <c r="E14941" t="s">
        <v>22447</v>
      </c>
      <c r="F14941" s="1" t="s">
        <v>3205</v>
      </c>
      <c r="G14941" s="1" t="s">
        <v>3863</v>
      </c>
      <c r="H14941" s="1" t="s">
        <v>3206</v>
      </c>
      <c r="I14941" t="s">
        <v>19204</v>
      </c>
      <c r="J14941" t="s">
        <v>23</v>
      </c>
      <c r="K14941">
        <v>8511.48</v>
      </c>
      <c r="L14941">
        <v>413301.23</v>
      </c>
      <c r="M14941">
        <v>48.56</v>
      </c>
      <c r="N14941" t="s">
        <v>9340</v>
      </c>
      <c r="O14941" t="s">
        <v>9482</v>
      </c>
      <c r="P14941">
        <v>8.0867377033553248E-2</v>
      </c>
      <c r="Q14941">
        <v>0</v>
      </c>
      <c r="R14941">
        <v>1</v>
      </c>
    </row>
    <row r="14942" spans="1:18" x14ac:dyDescent="0.25">
      <c r="A14942" t="s">
        <v>22886</v>
      </c>
      <c r="B14942">
        <v>2020</v>
      </c>
      <c r="C14942">
        <v>1</v>
      </c>
      <c r="D14942">
        <v>13</v>
      </c>
      <c r="E14942" t="s">
        <v>22321</v>
      </c>
      <c r="F14942" s="1" t="s">
        <v>3205</v>
      </c>
      <c r="G14942" s="1" t="s">
        <v>3863</v>
      </c>
      <c r="H14942" s="1" t="s">
        <v>3206</v>
      </c>
      <c r="I14942" t="s">
        <v>19204</v>
      </c>
      <c r="J14942" t="s">
        <v>23</v>
      </c>
      <c r="K14942">
        <v>5751</v>
      </c>
      <c r="L14942">
        <v>289545</v>
      </c>
      <c r="M14942">
        <v>50.35</v>
      </c>
      <c r="N14942" t="s">
        <v>9340</v>
      </c>
      <c r="O14942" t="s">
        <v>9482</v>
      </c>
      <c r="P14942">
        <v>8.0867377033553248E-2</v>
      </c>
      <c r="Q14942">
        <v>0</v>
      </c>
      <c r="R14942">
        <v>1</v>
      </c>
    </row>
    <row r="14943" spans="1:18" x14ac:dyDescent="0.25">
      <c r="A14943" t="s">
        <v>22815</v>
      </c>
      <c r="B14943">
        <v>2020</v>
      </c>
      <c r="C14943">
        <v>1</v>
      </c>
      <c r="D14943">
        <v>15</v>
      </c>
      <c r="E14943" t="s">
        <v>22266</v>
      </c>
      <c r="F14943" s="1" t="s">
        <v>3205</v>
      </c>
      <c r="G14943" s="1" t="s">
        <v>3863</v>
      </c>
      <c r="H14943" s="1" t="s">
        <v>3206</v>
      </c>
      <c r="I14943" t="s">
        <v>19204</v>
      </c>
      <c r="J14943" t="s">
        <v>23</v>
      </c>
      <c r="K14943">
        <v>10351.799999999999</v>
      </c>
      <c r="L14943">
        <v>478930</v>
      </c>
      <c r="M14943">
        <v>46.27</v>
      </c>
      <c r="N14943" t="s">
        <v>9340</v>
      </c>
      <c r="O14943" t="s">
        <v>9482</v>
      </c>
      <c r="P14943">
        <v>8.0867377033553248E-2</v>
      </c>
      <c r="Q14943">
        <v>0</v>
      </c>
      <c r="R14943">
        <v>1</v>
      </c>
    </row>
    <row r="14944" spans="1:18" x14ac:dyDescent="0.25">
      <c r="A14944" t="s">
        <v>22257</v>
      </c>
      <c r="B14944">
        <v>2020</v>
      </c>
      <c r="C14944">
        <v>1</v>
      </c>
      <c r="D14944">
        <v>17</v>
      </c>
      <c r="E14944" t="s">
        <v>22194</v>
      </c>
      <c r="F14944" s="1" t="s">
        <v>3205</v>
      </c>
      <c r="G14944" s="1" t="s">
        <v>3863</v>
      </c>
      <c r="H14944" s="1" t="s">
        <v>3206</v>
      </c>
      <c r="I14944" t="s">
        <v>19204</v>
      </c>
      <c r="J14944" t="s">
        <v>23</v>
      </c>
      <c r="K14944">
        <v>3603.96</v>
      </c>
      <c r="L14944">
        <v>159300</v>
      </c>
      <c r="M14944">
        <v>44.2</v>
      </c>
      <c r="N14944" t="s">
        <v>9340</v>
      </c>
      <c r="O14944" t="s">
        <v>9482</v>
      </c>
      <c r="P14944">
        <v>8.0867377033553248E-2</v>
      </c>
      <c r="Q14944">
        <v>0</v>
      </c>
      <c r="R14944">
        <v>1</v>
      </c>
    </row>
    <row r="14945" spans="1:18" x14ac:dyDescent="0.25">
      <c r="A14945" t="s">
        <v>22758</v>
      </c>
      <c r="B14945">
        <v>2020</v>
      </c>
      <c r="C14945">
        <v>1</v>
      </c>
      <c r="D14945">
        <v>17</v>
      </c>
      <c r="E14945" t="s">
        <v>22194</v>
      </c>
      <c r="F14945" s="1" t="s">
        <v>3205</v>
      </c>
      <c r="G14945" s="1" t="s">
        <v>3863</v>
      </c>
      <c r="H14945" s="1" t="s">
        <v>3206</v>
      </c>
      <c r="I14945" t="s">
        <v>19204</v>
      </c>
      <c r="J14945" t="s">
        <v>23</v>
      </c>
      <c r="K14945">
        <v>10658.52</v>
      </c>
      <c r="L14945">
        <v>465396.25</v>
      </c>
      <c r="M14945">
        <v>43.66</v>
      </c>
      <c r="N14945" t="s">
        <v>9340</v>
      </c>
      <c r="O14945" t="s">
        <v>9482</v>
      </c>
      <c r="P14945">
        <v>8.0867377033553248E-2</v>
      </c>
      <c r="Q14945">
        <v>0</v>
      </c>
      <c r="R14945">
        <v>1</v>
      </c>
    </row>
    <row r="14946" spans="1:18" x14ac:dyDescent="0.25">
      <c r="A14946" t="s">
        <v>22889</v>
      </c>
      <c r="B14946">
        <v>2020</v>
      </c>
      <c r="C14946">
        <v>1</v>
      </c>
      <c r="D14946">
        <v>24</v>
      </c>
      <c r="E14946" t="s">
        <v>22194</v>
      </c>
      <c r="F14946" s="1" t="s">
        <v>3205</v>
      </c>
      <c r="G14946" s="1" t="s">
        <v>3863</v>
      </c>
      <c r="H14946" s="1" t="s">
        <v>3206</v>
      </c>
      <c r="I14946" t="s">
        <v>19204</v>
      </c>
      <c r="J14946" t="s">
        <v>23</v>
      </c>
      <c r="K14946">
        <v>21240.36</v>
      </c>
      <c r="L14946">
        <v>941168</v>
      </c>
      <c r="M14946">
        <v>44.31</v>
      </c>
      <c r="N14946" t="s">
        <v>9340</v>
      </c>
      <c r="O14946" t="s">
        <v>9482</v>
      </c>
      <c r="P14946">
        <v>8.0867377033553248E-2</v>
      </c>
      <c r="Q14946">
        <v>0</v>
      </c>
      <c r="R14946">
        <v>1</v>
      </c>
    </row>
    <row r="14947" spans="1:18" x14ac:dyDescent="0.25">
      <c r="A14947" t="s">
        <v>22874</v>
      </c>
      <c r="B14947">
        <v>2020</v>
      </c>
      <c r="C14947">
        <v>1</v>
      </c>
      <c r="D14947">
        <v>24</v>
      </c>
      <c r="E14947" t="s">
        <v>22194</v>
      </c>
      <c r="F14947" s="1" t="s">
        <v>3205</v>
      </c>
      <c r="G14947" s="1" t="s">
        <v>3863</v>
      </c>
      <c r="H14947" s="1" t="s">
        <v>3206</v>
      </c>
      <c r="I14947" t="s">
        <v>19204</v>
      </c>
      <c r="J14947" t="s">
        <v>23</v>
      </c>
      <c r="K14947">
        <v>4677.4799999999996</v>
      </c>
      <c r="L14947">
        <v>202959.96</v>
      </c>
      <c r="M14947">
        <v>43.39</v>
      </c>
      <c r="N14947" t="s">
        <v>9340</v>
      </c>
      <c r="O14947" t="s">
        <v>9482</v>
      </c>
      <c r="P14947">
        <v>8.0867377033553248E-2</v>
      </c>
      <c r="Q14947">
        <v>0</v>
      </c>
      <c r="R14947">
        <v>1</v>
      </c>
    </row>
    <row r="14948" spans="1:18" x14ac:dyDescent="0.25">
      <c r="A14948" t="s">
        <v>22890</v>
      </c>
      <c r="B14948">
        <v>2020</v>
      </c>
      <c r="C14948">
        <v>2</v>
      </c>
      <c r="D14948">
        <v>5</v>
      </c>
      <c r="E14948" t="s">
        <v>22299</v>
      </c>
      <c r="F14948" s="1" t="s">
        <v>3205</v>
      </c>
      <c r="G14948" s="1" t="s">
        <v>3863</v>
      </c>
      <c r="H14948" s="1" t="s">
        <v>3206</v>
      </c>
      <c r="I14948" t="s">
        <v>19204</v>
      </c>
      <c r="J14948" t="s">
        <v>23</v>
      </c>
      <c r="K14948">
        <v>20243.52</v>
      </c>
      <c r="L14948">
        <v>918113</v>
      </c>
      <c r="M14948">
        <v>45.35</v>
      </c>
      <c r="N14948" t="s">
        <v>9340</v>
      </c>
      <c r="O14948" t="s">
        <v>9482</v>
      </c>
      <c r="P14948">
        <v>8.0867377033553248E-2</v>
      </c>
      <c r="Q14948">
        <v>0</v>
      </c>
      <c r="R14948">
        <v>1</v>
      </c>
    </row>
    <row r="14949" spans="1:18" x14ac:dyDescent="0.25">
      <c r="A14949" t="s">
        <v>22891</v>
      </c>
      <c r="B14949">
        <v>2020</v>
      </c>
      <c r="C14949">
        <v>2</v>
      </c>
      <c r="D14949">
        <v>7</v>
      </c>
      <c r="E14949" t="s">
        <v>22266</v>
      </c>
      <c r="F14949" s="1" t="s">
        <v>3205</v>
      </c>
      <c r="G14949" s="1" t="s">
        <v>3863</v>
      </c>
      <c r="H14949" s="1" t="s">
        <v>3206</v>
      </c>
      <c r="I14949" t="s">
        <v>19204</v>
      </c>
      <c r="J14949" t="s">
        <v>23</v>
      </c>
      <c r="K14949">
        <v>20933.64</v>
      </c>
      <c r="L14949">
        <v>1010255</v>
      </c>
      <c r="M14949">
        <v>48.26</v>
      </c>
      <c r="N14949" t="s">
        <v>9340</v>
      </c>
      <c r="O14949" t="s">
        <v>9482</v>
      </c>
      <c r="P14949">
        <v>8.0867377033553248E-2</v>
      </c>
      <c r="Q14949">
        <v>0</v>
      </c>
      <c r="R14949">
        <v>1</v>
      </c>
    </row>
    <row r="14950" spans="1:18" x14ac:dyDescent="0.25">
      <c r="A14950" t="s">
        <v>22383</v>
      </c>
      <c r="B14950">
        <v>2020</v>
      </c>
      <c r="C14950">
        <v>2</v>
      </c>
      <c r="D14950">
        <v>7</v>
      </c>
      <c r="E14950" t="s">
        <v>22299</v>
      </c>
      <c r="F14950" s="1" t="s">
        <v>3205</v>
      </c>
      <c r="G14950" s="1" t="s">
        <v>3863</v>
      </c>
      <c r="H14950" s="1" t="s">
        <v>3206</v>
      </c>
      <c r="I14950" t="s">
        <v>19204</v>
      </c>
      <c r="J14950" t="s">
        <v>23</v>
      </c>
      <c r="K14950">
        <v>16332.84</v>
      </c>
      <c r="L14950">
        <v>754964</v>
      </c>
      <c r="M14950">
        <v>46.22</v>
      </c>
      <c r="N14950" t="s">
        <v>9340</v>
      </c>
      <c r="O14950" t="s">
        <v>9482</v>
      </c>
      <c r="P14950">
        <v>8.0867377033553248E-2</v>
      </c>
      <c r="Q14950">
        <v>0</v>
      </c>
      <c r="R14950">
        <v>1</v>
      </c>
    </row>
    <row r="14951" spans="1:18" x14ac:dyDescent="0.25">
      <c r="A14951" t="s">
        <v>22892</v>
      </c>
      <c r="B14951">
        <v>2020</v>
      </c>
      <c r="C14951">
        <v>2</v>
      </c>
      <c r="D14951">
        <v>10</v>
      </c>
      <c r="E14951" t="s">
        <v>22266</v>
      </c>
      <c r="F14951" s="1" t="s">
        <v>3205</v>
      </c>
      <c r="G14951" s="1" t="s">
        <v>3863</v>
      </c>
      <c r="H14951" s="1" t="s">
        <v>3206</v>
      </c>
      <c r="I14951" t="s">
        <v>19204</v>
      </c>
      <c r="J14951" t="s">
        <v>23</v>
      </c>
      <c r="K14951">
        <v>20933.64</v>
      </c>
      <c r="L14951">
        <v>1001525</v>
      </c>
      <c r="M14951">
        <v>47.84</v>
      </c>
      <c r="N14951" t="s">
        <v>9340</v>
      </c>
      <c r="O14951" t="s">
        <v>9482</v>
      </c>
      <c r="P14951">
        <v>8.0867377033553248E-2</v>
      </c>
      <c r="Q14951">
        <v>0</v>
      </c>
      <c r="R14951">
        <v>1</v>
      </c>
    </row>
    <row r="14952" spans="1:18" x14ac:dyDescent="0.25">
      <c r="A14952" t="s">
        <v>22855</v>
      </c>
      <c r="B14952">
        <v>2020</v>
      </c>
      <c r="C14952">
        <v>2</v>
      </c>
      <c r="D14952">
        <v>20</v>
      </c>
      <c r="E14952" t="s">
        <v>22266</v>
      </c>
      <c r="F14952" s="1" t="s">
        <v>3205</v>
      </c>
      <c r="G14952" s="1" t="s">
        <v>3863</v>
      </c>
      <c r="H14952" s="1" t="s">
        <v>3206</v>
      </c>
      <c r="I14952" t="s">
        <v>19204</v>
      </c>
      <c r="J14952" t="s">
        <v>23</v>
      </c>
      <c r="K14952">
        <v>2070.36</v>
      </c>
      <c r="L14952">
        <v>101920</v>
      </c>
      <c r="M14952">
        <v>49.23</v>
      </c>
      <c r="N14952" t="s">
        <v>9340</v>
      </c>
      <c r="O14952" t="s">
        <v>9482</v>
      </c>
      <c r="P14952">
        <v>8.0867377033553248E-2</v>
      </c>
      <c r="Q14952">
        <v>0</v>
      </c>
      <c r="R14952">
        <v>1</v>
      </c>
    </row>
    <row r="14953" spans="1:18" x14ac:dyDescent="0.25">
      <c r="A14953" t="s">
        <v>22628</v>
      </c>
      <c r="B14953">
        <v>2020</v>
      </c>
      <c r="C14953">
        <v>2</v>
      </c>
      <c r="D14953">
        <v>21</v>
      </c>
      <c r="E14953" t="s">
        <v>22194</v>
      </c>
      <c r="F14953" s="1" t="s">
        <v>3205</v>
      </c>
      <c r="G14953" s="1" t="s">
        <v>3863</v>
      </c>
      <c r="H14953" s="1" t="s">
        <v>3206</v>
      </c>
      <c r="I14953" t="s">
        <v>19204</v>
      </c>
      <c r="J14953" t="s">
        <v>23</v>
      </c>
      <c r="K14953">
        <v>9738.36</v>
      </c>
      <c r="L14953">
        <v>460000</v>
      </c>
      <c r="M14953">
        <v>47.24</v>
      </c>
      <c r="N14953" t="s">
        <v>9340</v>
      </c>
      <c r="O14953" t="s">
        <v>9482</v>
      </c>
      <c r="P14953">
        <v>8.0867377033553248E-2</v>
      </c>
      <c r="Q14953">
        <v>0</v>
      </c>
      <c r="R14953">
        <v>1</v>
      </c>
    </row>
    <row r="14954" spans="1:18" x14ac:dyDescent="0.25">
      <c r="A14954" t="s">
        <v>22674</v>
      </c>
      <c r="B14954">
        <v>2020</v>
      </c>
      <c r="C14954">
        <v>2</v>
      </c>
      <c r="D14954">
        <v>28</v>
      </c>
      <c r="E14954" t="s">
        <v>22266</v>
      </c>
      <c r="F14954" s="1" t="s">
        <v>3205</v>
      </c>
      <c r="G14954" s="1" t="s">
        <v>3863</v>
      </c>
      <c r="H14954" s="1" t="s">
        <v>3206</v>
      </c>
      <c r="I14954" t="s">
        <v>19204</v>
      </c>
      <c r="J14954" t="s">
        <v>23</v>
      </c>
      <c r="K14954">
        <v>11732.04</v>
      </c>
      <c r="L14954">
        <v>550840</v>
      </c>
      <c r="M14954">
        <v>46.95</v>
      </c>
      <c r="N14954" t="s">
        <v>9340</v>
      </c>
      <c r="O14954" t="s">
        <v>9482</v>
      </c>
      <c r="P14954">
        <v>8.0867377033553248E-2</v>
      </c>
      <c r="Q14954">
        <v>0</v>
      </c>
      <c r="R14954">
        <v>1</v>
      </c>
    </row>
    <row r="14955" spans="1:18" x14ac:dyDescent="0.25">
      <c r="A14955" t="s">
        <v>22893</v>
      </c>
      <c r="B14955">
        <v>2020</v>
      </c>
      <c r="C14955">
        <v>3</v>
      </c>
      <c r="D14955">
        <v>3</v>
      </c>
      <c r="E14955" t="s">
        <v>22266</v>
      </c>
      <c r="F14955" s="1" t="s">
        <v>3205</v>
      </c>
      <c r="G14955" s="1" t="s">
        <v>3863</v>
      </c>
      <c r="H14955" s="1" t="s">
        <v>3206</v>
      </c>
      <c r="I14955" t="s">
        <v>19204</v>
      </c>
      <c r="J14955" t="s">
        <v>23</v>
      </c>
      <c r="K14955">
        <v>21163.68</v>
      </c>
      <c r="L14955">
        <v>993580</v>
      </c>
      <c r="M14955">
        <v>46.95</v>
      </c>
      <c r="N14955" t="s">
        <v>9340</v>
      </c>
      <c r="O14955" t="s">
        <v>9482</v>
      </c>
      <c r="P14955">
        <v>8.0867377033553248E-2</v>
      </c>
      <c r="Q14955">
        <v>0</v>
      </c>
      <c r="R14955">
        <v>1</v>
      </c>
    </row>
    <row r="14956" spans="1:18" x14ac:dyDescent="0.25">
      <c r="A14956" t="s">
        <v>22894</v>
      </c>
      <c r="B14956">
        <v>2020</v>
      </c>
      <c r="C14956">
        <v>3</v>
      </c>
      <c r="D14956">
        <v>4</v>
      </c>
      <c r="E14956" t="s">
        <v>22266</v>
      </c>
      <c r="F14956" s="1" t="s">
        <v>3205</v>
      </c>
      <c r="G14956" s="1" t="s">
        <v>3863</v>
      </c>
      <c r="H14956" s="1" t="s">
        <v>3206</v>
      </c>
      <c r="I14956" t="s">
        <v>19204</v>
      </c>
      <c r="J14956" t="s">
        <v>23</v>
      </c>
      <c r="K14956">
        <v>21317.040000000001</v>
      </c>
      <c r="L14956">
        <v>1002040</v>
      </c>
      <c r="M14956">
        <v>47.01</v>
      </c>
      <c r="N14956" t="s">
        <v>9340</v>
      </c>
      <c r="O14956" t="s">
        <v>9482</v>
      </c>
      <c r="P14956">
        <v>8.0867377033553248E-2</v>
      </c>
      <c r="Q14956">
        <v>0</v>
      </c>
      <c r="R14956">
        <v>1</v>
      </c>
    </row>
    <row r="14957" spans="1:18" x14ac:dyDescent="0.25">
      <c r="A14957" t="s">
        <v>22773</v>
      </c>
      <c r="B14957">
        <v>2020</v>
      </c>
      <c r="C14957">
        <v>3</v>
      </c>
      <c r="D14957">
        <v>5</v>
      </c>
      <c r="E14957" t="s">
        <v>22194</v>
      </c>
      <c r="F14957" s="1" t="s">
        <v>3205</v>
      </c>
      <c r="G14957" s="1" t="s">
        <v>3863</v>
      </c>
      <c r="H14957" s="1" t="s">
        <v>3206</v>
      </c>
      <c r="I14957" t="s">
        <v>19204</v>
      </c>
      <c r="J14957" t="s">
        <v>23</v>
      </c>
      <c r="K14957">
        <v>2683.8</v>
      </c>
      <c r="L14957">
        <v>122820</v>
      </c>
      <c r="M14957">
        <v>45.76</v>
      </c>
      <c r="N14957" t="s">
        <v>9340</v>
      </c>
      <c r="O14957" t="s">
        <v>9482</v>
      </c>
      <c r="P14957">
        <v>8.0867377033553248E-2</v>
      </c>
      <c r="Q14957">
        <v>0</v>
      </c>
      <c r="R14957">
        <v>1</v>
      </c>
    </row>
    <row r="14958" spans="1:18" x14ac:dyDescent="0.25">
      <c r="A14958" t="s">
        <v>22895</v>
      </c>
      <c r="B14958">
        <v>2020</v>
      </c>
      <c r="C14958">
        <v>3</v>
      </c>
      <c r="D14958">
        <v>6</v>
      </c>
      <c r="E14958" t="s">
        <v>22266</v>
      </c>
      <c r="F14958" s="1" t="s">
        <v>3205</v>
      </c>
      <c r="G14958" s="1" t="s">
        <v>3863</v>
      </c>
      <c r="H14958" s="1" t="s">
        <v>3206</v>
      </c>
      <c r="I14958" t="s">
        <v>19204</v>
      </c>
      <c r="J14958" t="s">
        <v>23</v>
      </c>
      <c r="K14958">
        <v>20780.28</v>
      </c>
      <c r="L14958">
        <v>959975</v>
      </c>
      <c r="M14958">
        <v>46.2</v>
      </c>
      <c r="N14958" t="s">
        <v>9340</v>
      </c>
      <c r="O14958" t="s">
        <v>9482</v>
      </c>
      <c r="P14958">
        <v>8.0867377033553248E-2</v>
      </c>
      <c r="Q14958">
        <v>0</v>
      </c>
      <c r="R14958">
        <v>1</v>
      </c>
    </row>
    <row r="14959" spans="1:18" x14ac:dyDescent="0.25">
      <c r="A14959" t="s">
        <v>22788</v>
      </c>
      <c r="B14959">
        <v>2020</v>
      </c>
      <c r="C14959">
        <v>3</v>
      </c>
      <c r="D14959">
        <v>16</v>
      </c>
      <c r="E14959" t="s">
        <v>22194</v>
      </c>
      <c r="F14959" s="1" t="s">
        <v>3205</v>
      </c>
      <c r="G14959" s="1" t="s">
        <v>3863</v>
      </c>
      <c r="H14959" s="1" t="s">
        <v>3206</v>
      </c>
      <c r="I14959" t="s">
        <v>19204</v>
      </c>
      <c r="J14959" t="s">
        <v>23</v>
      </c>
      <c r="K14959">
        <v>11271.96</v>
      </c>
      <c r="L14959">
        <v>518190</v>
      </c>
      <c r="M14959">
        <v>45.97</v>
      </c>
      <c r="N14959" t="s">
        <v>9340</v>
      </c>
      <c r="O14959" t="s">
        <v>9482</v>
      </c>
      <c r="P14959">
        <v>8.0867377033553248E-2</v>
      </c>
      <c r="Q14959">
        <v>0</v>
      </c>
      <c r="R14959">
        <v>1</v>
      </c>
    </row>
    <row r="14960" spans="1:18" x14ac:dyDescent="0.25">
      <c r="A14960" t="s">
        <v>22533</v>
      </c>
      <c r="B14960">
        <v>2020</v>
      </c>
      <c r="C14960">
        <v>3</v>
      </c>
      <c r="D14960">
        <v>17</v>
      </c>
      <c r="E14960" t="s">
        <v>22266</v>
      </c>
      <c r="F14960" s="1" t="s">
        <v>3205</v>
      </c>
      <c r="G14960" s="1" t="s">
        <v>3863</v>
      </c>
      <c r="H14960" s="1" t="s">
        <v>3206</v>
      </c>
      <c r="I14960" t="s">
        <v>19204</v>
      </c>
      <c r="J14960" t="s">
        <v>23</v>
      </c>
      <c r="K14960">
        <v>4370.76</v>
      </c>
      <c r="L14960">
        <v>212170</v>
      </c>
      <c r="M14960">
        <v>48.54</v>
      </c>
      <c r="N14960" t="s">
        <v>9340</v>
      </c>
      <c r="O14960" t="s">
        <v>9482</v>
      </c>
      <c r="P14960">
        <v>8.0867377033553248E-2</v>
      </c>
      <c r="Q14960">
        <v>0</v>
      </c>
      <c r="R14960">
        <v>1</v>
      </c>
    </row>
    <row r="14961" spans="1:18" x14ac:dyDescent="0.25">
      <c r="A14961" t="s">
        <v>22473</v>
      </c>
      <c r="B14961">
        <v>2020</v>
      </c>
      <c r="C14961">
        <v>3</v>
      </c>
      <c r="D14961">
        <v>18</v>
      </c>
      <c r="E14961" t="s">
        <v>22194</v>
      </c>
      <c r="F14961" s="1" t="s">
        <v>3205</v>
      </c>
      <c r="G14961" s="1" t="s">
        <v>3863</v>
      </c>
      <c r="H14961" s="1" t="s">
        <v>3206</v>
      </c>
      <c r="I14961" t="s">
        <v>19204</v>
      </c>
      <c r="J14961" t="s">
        <v>23</v>
      </c>
      <c r="K14961">
        <v>5137.5600000000004</v>
      </c>
      <c r="L14961">
        <v>232300</v>
      </c>
      <c r="M14961">
        <v>45.22</v>
      </c>
      <c r="N14961" t="s">
        <v>9340</v>
      </c>
      <c r="O14961" t="s">
        <v>9482</v>
      </c>
      <c r="P14961">
        <v>8.0867377033553248E-2</v>
      </c>
      <c r="Q14961">
        <v>0</v>
      </c>
      <c r="R14961">
        <v>1</v>
      </c>
    </row>
    <row r="14962" spans="1:18" x14ac:dyDescent="0.25">
      <c r="A14962" t="s">
        <v>22677</v>
      </c>
      <c r="B14962">
        <v>2020</v>
      </c>
      <c r="C14962">
        <v>3</v>
      </c>
      <c r="D14962">
        <v>23</v>
      </c>
      <c r="E14962" t="s">
        <v>22194</v>
      </c>
      <c r="F14962" s="1" t="s">
        <v>3205</v>
      </c>
      <c r="G14962" s="1" t="s">
        <v>3863</v>
      </c>
      <c r="H14962" s="1" t="s">
        <v>3206</v>
      </c>
      <c r="I14962" t="s">
        <v>19204</v>
      </c>
      <c r="J14962" t="s">
        <v>23</v>
      </c>
      <c r="K14962">
        <v>3987.36</v>
      </c>
      <c r="L14962">
        <v>188931.6</v>
      </c>
      <c r="M14962">
        <v>47.38</v>
      </c>
      <c r="N14962" t="s">
        <v>9340</v>
      </c>
      <c r="O14962" t="s">
        <v>9482</v>
      </c>
      <c r="P14962">
        <v>8.0867377033553248E-2</v>
      </c>
      <c r="Q14962">
        <v>0</v>
      </c>
      <c r="R14962">
        <v>1</v>
      </c>
    </row>
    <row r="14963" spans="1:18" x14ac:dyDescent="0.25">
      <c r="A14963" t="s">
        <v>22678</v>
      </c>
      <c r="B14963">
        <v>2020</v>
      </c>
      <c r="C14963">
        <v>3</v>
      </c>
      <c r="D14963">
        <v>24</v>
      </c>
      <c r="E14963" t="s">
        <v>22194</v>
      </c>
      <c r="F14963" s="1" t="s">
        <v>3205</v>
      </c>
      <c r="G14963" s="1" t="s">
        <v>3863</v>
      </c>
      <c r="H14963" s="1" t="s">
        <v>3206</v>
      </c>
      <c r="I14963" t="s">
        <v>19204</v>
      </c>
      <c r="J14963" t="s">
        <v>23</v>
      </c>
      <c r="K14963">
        <v>1610.28</v>
      </c>
      <c r="L14963">
        <v>75620.350000000006</v>
      </c>
      <c r="M14963">
        <v>46.96</v>
      </c>
      <c r="N14963" t="s">
        <v>9340</v>
      </c>
      <c r="O14963" t="s">
        <v>9482</v>
      </c>
      <c r="P14963">
        <v>8.0867377033553248E-2</v>
      </c>
      <c r="Q14963">
        <v>0</v>
      </c>
      <c r="R14963">
        <v>1</v>
      </c>
    </row>
    <row r="14964" spans="1:18" x14ac:dyDescent="0.25">
      <c r="A14964" t="s">
        <v>22896</v>
      </c>
      <c r="B14964">
        <v>2020</v>
      </c>
      <c r="C14964">
        <v>3</v>
      </c>
      <c r="D14964">
        <v>25</v>
      </c>
      <c r="E14964" t="s">
        <v>22266</v>
      </c>
      <c r="F14964" s="1" t="s">
        <v>3205</v>
      </c>
      <c r="G14964" s="1" t="s">
        <v>3863</v>
      </c>
      <c r="H14964" s="1" t="s">
        <v>3206</v>
      </c>
      <c r="I14964" t="s">
        <v>19204</v>
      </c>
      <c r="J14964" t="s">
        <v>23</v>
      </c>
      <c r="K14964">
        <v>17943.12</v>
      </c>
      <c r="L14964">
        <v>857990</v>
      </c>
      <c r="M14964">
        <v>47.82</v>
      </c>
      <c r="N14964" t="s">
        <v>9340</v>
      </c>
      <c r="O14964" t="s">
        <v>9482</v>
      </c>
      <c r="P14964">
        <v>8.0867377033553248E-2</v>
      </c>
      <c r="Q14964">
        <v>0</v>
      </c>
      <c r="R14964">
        <v>1</v>
      </c>
    </row>
    <row r="14965" spans="1:18" x14ac:dyDescent="0.25">
      <c r="A14965" t="s">
        <v>22535</v>
      </c>
      <c r="B14965">
        <v>2020</v>
      </c>
      <c r="C14965">
        <v>3</v>
      </c>
      <c r="D14965">
        <v>27</v>
      </c>
      <c r="E14965" t="s">
        <v>22266</v>
      </c>
      <c r="F14965" s="1" t="s">
        <v>3205</v>
      </c>
      <c r="G14965" s="1" t="s">
        <v>3863</v>
      </c>
      <c r="H14965" s="1" t="s">
        <v>3206</v>
      </c>
      <c r="I14965" t="s">
        <v>19204</v>
      </c>
      <c r="J14965" t="s">
        <v>23</v>
      </c>
      <c r="K14965">
        <v>7131.24</v>
      </c>
      <c r="L14965">
        <v>348390</v>
      </c>
      <c r="M14965">
        <v>48.85</v>
      </c>
      <c r="N14965" t="s">
        <v>9340</v>
      </c>
      <c r="O14965" t="s">
        <v>9482</v>
      </c>
      <c r="P14965">
        <v>8.0867377033553248E-2</v>
      </c>
      <c r="Q14965">
        <v>0</v>
      </c>
      <c r="R14965">
        <v>1</v>
      </c>
    </row>
    <row r="14966" spans="1:18" x14ac:dyDescent="0.25">
      <c r="A14966" t="s">
        <v>22774</v>
      </c>
      <c r="B14966">
        <v>2020</v>
      </c>
      <c r="C14966">
        <v>3</v>
      </c>
      <c r="D14966">
        <v>27</v>
      </c>
      <c r="E14966" t="s">
        <v>22194</v>
      </c>
      <c r="F14966" s="1" t="s">
        <v>3205</v>
      </c>
      <c r="G14966" s="1" t="s">
        <v>3863</v>
      </c>
      <c r="H14966" s="1" t="s">
        <v>3206</v>
      </c>
      <c r="I14966" t="s">
        <v>19204</v>
      </c>
      <c r="J14966" t="s">
        <v>23</v>
      </c>
      <c r="K14966">
        <v>5137.5600000000004</v>
      </c>
      <c r="L14966">
        <v>261842.5</v>
      </c>
      <c r="M14966">
        <v>50.97</v>
      </c>
      <c r="N14966" t="s">
        <v>9340</v>
      </c>
      <c r="O14966" t="s">
        <v>9482</v>
      </c>
      <c r="P14966">
        <v>8.0867377033553248E-2</v>
      </c>
      <c r="Q14966">
        <v>0</v>
      </c>
      <c r="R14966">
        <v>1</v>
      </c>
    </row>
    <row r="14967" spans="1:18" x14ac:dyDescent="0.25">
      <c r="A14967" t="s">
        <v>22292</v>
      </c>
      <c r="B14967">
        <v>2020</v>
      </c>
      <c r="C14967">
        <v>3</v>
      </c>
      <c r="D14967">
        <v>27</v>
      </c>
      <c r="E14967" t="s">
        <v>22194</v>
      </c>
      <c r="F14967" s="1" t="s">
        <v>3205</v>
      </c>
      <c r="G14967" s="1" t="s">
        <v>3863</v>
      </c>
      <c r="H14967" s="1" t="s">
        <v>3206</v>
      </c>
      <c r="I14967" t="s">
        <v>19204</v>
      </c>
      <c r="J14967" t="s">
        <v>23</v>
      </c>
      <c r="K14967">
        <v>9508.32</v>
      </c>
      <c r="L14967">
        <v>455153.4</v>
      </c>
      <c r="M14967">
        <v>47.87</v>
      </c>
      <c r="N14967" t="s">
        <v>9340</v>
      </c>
      <c r="O14967" t="s">
        <v>9482</v>
      </c>
      <c r="P14967">
        <v>8.0867377033553248E-2</v>
      </c>
      <c r="Q14967">
        <v>0</v>
      </c>
      <c r="R14967">
        <v>1</v>
      </c>
    </row>
    <row r="14968" spans="1:18" x14ac:dyDescent="0.25">
      <c r="A14968" t="s">
        <v>22366</v>
      </c>
      <c r="B14968">
        <v>2020</v>
      </c>
      <c r="C14968">
        <v>3</v>
      </c>
      <c r="D14968">
        <v>28</v>
      </c>
      <c r="E14968" t="s">
        <v>22194</v>
      </c>
      <c r="F14968" s="1" t="s">
        <v>3205</v>
      </c>
      <c r="G14968" s="1" t="s">
        <v>3863</v>
      </c>
      <c r="H14968" s="1" t="s">
        <v>3206</v>
      </c>
      <c r="I14968" t="s">
        <v>19204</v>
      </c>
      <c r="J14968" t="s">
        <v>23</v>
      </c>
      <c r="K14968">
        <v>4524.12</v>
      </c>
      <c r="L14968">
        <v>218034.7</v>
      </c>
      <c r="M14968">
        <v>48.19</v>
      </c>
      <c r="N14968" t="s">
        <v>9340</v>
      </c>
      <c r="O14968" t="s">
        <v>9482</v>
      </c>
      <c r="P14968">
        <v>8.0867377033553248E-2</v>
      </c>
      <c r="Q14968">
        <v>0</v>
      </c>
      <c r="R14968">
        <v>1</v>
      </c>
    </row>
    <row r="14969" spans="1:18" x14ac:dyDescent="0.25">
      <c r="A14969" t="s">
        <v>22455</v>
      </c>
      <c r="B14969">
        <v>2020</v>
      </c>
      <c r="C14969">
        <v>3</v>
      </c>
      <c r="D14969">
        <v>30</v>
      </c>
      <c r="E14969" t="s">
        <v>22266</v>
      </c>
      <c r="F14969" s="1" t="s">
        <v>3205</v>
      </c>
      <c r="G14969" s="1" t="s">
        <v>3863</v>
      </c>
      <c r="H14969" s="1" t="s">
        <v>3206</v>
      </c>
      <c r="I14969" t="s">
        <v>19204</v>
      </c>
      <c r="J14969" t="s">
        <v>23</v>
      </c>
      <c r="K14969">
        <v>766.8</v>
      </c>
      <c r="L14969">
        <v>38400</v>
      </c>
      <c r="M14969">
        <v>50.08</v>
      </c>
      <c r="N14969" t="s">
        <v>9340</v>
      </c>
      <c r="O14969" t="s">
        <v>9482</v>
      </c>
      <c r="P14969">
        <v>8.0867377033553248E-2</v>
      </c>
      <c r="Q14969">
        <v>0</v>
      </c>
      <c r="R14969">
        <v>1</v>
      </c>
    </row>
    <row r="14970" spans="1:18" x14ac:dyDescent="0.25">
      <c r="A14970" t="s">
        <v>22781</v>
      </c>
      <c r="B14970">
        <v>2020</v>
      </c>
      <c r="C14970">
        <v>3</v>
      </c>
      <c r="D14970">
        <v>30</v>
      </c>
      <c r="E14970" t="s">
        <v>22281</v>
      </c>
      <c r="F14970" s="1" t="s">
        <v>3205</v>
      </c>
      <c r="G14970" s="1" t="s">
        <v>3863</v>
      </c>
      <c r="H14970" s="1" t="s">
        <v>3206</v>
      </c>
      <c r="I14970" t="s">
        <v>19204</v>
      </c>
      <c r="J14970" t="s">
        <v>23</v>
      </c>
      <c r="K14970">
        <v>2760.48</v>
      </c>
      <c r="L14970">
        <v>135432.03</v>
      </c>
      <c r="M14970">
        <v>49.06</v>
      </c>
      <c r="N14970" t="s">
        <v>9340</v>
      </c>
      <c r="O14970" t="s">
        <v>9482</v>
      </c>
      <c r="P14970">
        <v>8.0867377033553248E-2</v>
      </c>
      <c r="Q14970">
        <v>0</v>
      </c>
      <c r="R14970">
        <v>1</v>
      </c>
    </row>
    <row r="14971" spans="1:18" x14ac:dyDescent="0.25">
      <c r="A14971" t="s">
        <v>22541</v>
      </c>
      <c r="B14971">
        <v>2020</v>
      </c>
      <c r="C14971">
        <v>3</v>
      </c>
      <c r="D14971">
        <v>31</v>
      </c>
      <c r="E14971" t="s">
        <v>22266</v>
      </c>
      <c r="F14971" s="1" t="s">
        <v>3205</v>
      </c>
      <c r="G14971" s="1" t="s">
        <v>3863</v>
      </c>
      <c r="H14971" s="1" t="s">
        <v>3206</v>
      </c>
      <c r="I14971" t="s">
        <v>19204</v>
      </c>
      <c r="J14971" t="s">
        <v>23</v>
      </c>
      <c r="K14971">
        <v>5367.6</v>
      </c>
      <c r="L14971">
        <v>273920</v>
      </c>
      <c r="M14971">
        <v>51.03</v>
      </c>
      <c r="N14971" t="s">
        <v>9340</v>
      </c>
      <c r="O14971" t="s">
        <v>9482</v>
      </c>
      <c r="P14971">
        <v>8.0867377033553248E-2</v>
      </c>
      <c r="Q14971">
        <v>0</v>
      </c>
      <c r="R14971">
        <v>1</v>
      </c>
    </row>
    <row r="14972" spans="1:18" x14ac:dyDescent="0.25">
      <c r="A14972" t="s">
        <v>22704</v>
      </c>
      <c r="B14972">
        <v>2020</v>
      </c>
      <c r="C14972">
        <v>4</v>
      </c>
      <c r="D14972">
        <v>2</v>
      </c>
      <c r="E14972" t="s">
        <v>22447</v>
      </c>
      <c r="F14972" s="1" t="s">
        <v>3205</v>
      </c>
      <c r="G14972" s="1" t="s">
        <v>3863</v>
      </c>
      <c r="H14972" s="1" t="s">
        <v>3206</v>
      </c>
      <c r="I14972" t="s">
        <v>19204</v>
      </c>
      <c r="J14972" t="s">
        <v>23</v>
      </c>
      <c r="K14972">
        <v>8511.48</v>
      </c>
      <c r="L14972">
        <v>414675.04</v>
      </c>
      <c r="M14972">
        <v>48.72</v>
      </c>
      <c r="N14972" t="s">
        <v>9340</v>
      </c>
      <c r="O14972" t="s">
        <v>9482</v>
      </c>
      <c r="P14972">
        <v>8.0867377033553248E-2</v>
      </c>
      <c r="Q14972">
        <v>0</v>
      </c>
      <c r="R14972">
        <v>2</v>
      </c>
    </row>
    <row r="14973" spans="1:18" x14ac:dyDescent="0.25">
      <c r="A14973" t="s">
        <v>22897</v>
      </c>
      <c r="B14973">
        <v>2020</v>
      </c>
      <c r="C14973">
        <v>4</v>
      </c>
      <c r="D14973">
        <v>2</v>
      </c>
      <c r="E14973" t="s">
        <v>22281</v>
      </c>
      <c r="F14973" s="1" t="s">
        <v>3205</v>
      </c>
      <c r="G14973" s="1" t="s">
        <v>3863</v>
      </c>
      <c r="H14973" s="1" t="s">
        <v>3206</v>
      </c>
      <c r="I14973" t="s">
        <v>19204</v>
      </c>
      <c r="J14973" t="s">
        <v>23</v>
      </c>
      <c r="K14973">
        <v>19630.080000000002</v>
      </c>
      <c r="L14973">
        <v>1006249.5</v>
      </c>
      <c r="M14973">
        <v>51.26</v>
      </c>
      <c r="N14973" t="s">
        <v>9340</v>
      </c>
      <c r="O14973" t="s">
        <v>9482</v>
      </c>
      <c r="P14973">
        <v>8.0867377033553248E-2</v>
      </c>
      <c r="Q14973">
        <v>0</v>
      </c>
      <c r="R14973">
        <v>2</v>
      </c>
    </row>
    <row r="14974" spans="1:18" x14ac:dyDescent="0.25">
      <c r="A14974" t="s">
        <v>22481</v>
      </c>
      <c r="B14974">
        <v>2020</v>
      </c>
      <c r="C14974">
        <v>4</v>
      </c>
      <c r="D14974">
        <v>6</v>
      </c>
      <c r="E14974" t="s">
        <v>22447</v>
      </c>
      <c r="F14974" s="1" t="s">
        <v>3205</v>
      </c>
      <c r="G14974" s="1" t="s">
        <v>3863</v>
      </c>
      <c r="H14974" s="1" t="s">
        <v>3206</v>
      </c>
      <c r="I14974" t="s">
        <v>19204</v>
      </c>
      <c r="J14974" t="s">
        <v>23</v>
      </c>
      <c r="K14974">
        <v>6057.72</v>
      </c>
      <c r="L14974">
        <v>288711</v>
      </c>
      <c r="M14974">
        <v>47.66</v>
      </c>
      <c r="N14974" t="s">
        <v>9340</v>
      </c>
      <c r="O14974" t="s">
        <v>9482</v>
      </c>
      <c r="P14974">
        <v>8.0867377033553248E-2</v>
      </c>
      <c r="Q14974">
        <v>0</v>
      </c>
      <c r="R14974">
        <v>2</v>
      </c>
    </row>
    <row r="14975" spans="1:18" x14ac:dyDescent="0.25">
      <c r="A14975" t="s">
        <v>22898</v>
      </c>
      <c r="B14975">
        <v>2020</v>
      </c>
      <c r="C14975">
        <v>4</v>
      </c>
      <c r="D14975">
        <v>6</v>
      </c>
      <c r="E14975" t="s">
        <v>22194</v>
      </c>
      <c r="F14975" s="1" t="s">
        <v>3205</v>
      </c>
      <c r="G14975" s="1" t="s">
        <v>3863</v>
      </c>
      <c r="H14975" s="1" t="s">
        <v>3206</v>
      </c>
      <c r="I14975" t="s">
        <v>19204</v>
      </c>
      <c r="J14975" t="s">
        <v>23</v>
      </c>
      <c r="K14975">
        <v>20550.240000000002</v>
      </c>
      <c r="L14975">
        <v>978040</v>
      </c>
      <c r="M14975">
        <v>47.59</v>
      </c>
      <c r="N14975" t="s">
        <v>9340</v>
      </c>
      <c r="O14975" t="s">
        <v>9482</v>
      </c>
      <c r="P14975">
        <v>8.0867377033553248E-2</v>
      </c>
      <c r="Q14975">
        <v>0</v>
      </c>
      <c r="R14975">
        <v>2</v>
      </c>
    </row>
    <row r="14976" spans="1:18" x14ac:dyDescent="0.25">
      <c r="A14976" t="s">
        <v>22809</v>
      </c>
      <c r="B14976">
        <v>2020</v>
      </c>
      <c r="C14976">
        <v>4</v>
      </c>
      <c r="D14976">
        <v>6</v>
      </c>
      <c r="E14976" t="s">
        <v>22194</v>
      </c>
      <c r="F14976" s="1" t="s">
        <v>3205</v>
      </c>
      <c r="G14976" s="1" t="s">
        <v>3863</v>
      </c>
      <c r="H14976" s="1" t="s">
        <v>3206</v>
      </c>
      <c r="I14976" t="s">
        <v>19204</v>
      </c>
      <c r="J14976" t="s">
        <v>23</v>
      </c>
      <c r="K14976">
        <v>13879.08</v>
      </c>
      <c r="L14976">
        <v>721035</v>
      </c>
      <c r="M14976">
        <v>51.95</v>
      </c>
      <c r="N14976" t="s">
        <v>9340</v>
      </c>
      <c r="O14976" t="s">
        <v>9482</v>
      </c>
      <c r="P14976">
        <v>8.0867377033553248E-2</v>
      </c>
      <c r="Q14976">
        <v>0</v>
      </c>
      <c r="R14976">
        <v>2</v>
      </c>
    </row>
    <row r="14977" spans="1:18" x14ac:dyDescent="0.25">
      <c r="A14977" t="s">
        <v>22840</v>
      </c>
      <c r="B14977">
        <v>2020</v>
      </c>
      <c r="C14977">
        <v>4</v>
      </c>
      <c r="D14977">
        <v>6</v>
      </c>
      <c r="E14977" t="s">
        <v>22281</v>
      </c>
      <c r="F14977" s="1" t="s">
        <v>3205</v>
      </c>
      <c r="G14977" s="1" t="s">
        <v>3863</v>
      </c>
      <c r="H14977" s="1" t="s">
        <v>3206</v>
      </c>
      <c r="I14977" t="s">
        <v>19204</v>
      </c>
      <c r="J14977" t="s">
        <v>23</v>
      </c>
      <c r="K14977">
        <v>9968.4</v>
      </c>
      <c r="L14977">
        <v>473688</v>
      </c>
      <c r="M14977">
        <v>47.52</v>
      </c>
      <c r="N14977" t="s">
        <v>9340</v>
      </c>
      <c r="O14977" t="s">
        <v>9482</v>
      </c>
      <c r="P14977">
        <v>8.0867377033553248E-2</v>
      </c>
      <c r="Q14977">
        <v>0</v>
      </c>
      <c r="R14977">
        <v>2</v>
      </c>
    </row>
    <row r="14978" spans="1:18" x14ac:dyDescent="0.25">
      <c r="A14978" t="s">
        <v>22195</v>
      </c>
      <c r="B14978">
        <v>2020</v>
      </c>
      <c r="C14978">
        <v>4</v>
      </c>
      <c r="D14978">
        <v>7</v>
      </c>
      <c r="E14978" t="s">
        <v>22194</v>
      </c>
      <c r="F14978" s="1" t="s">
        <v>3205</v>
      </c>
      <c r="G14978" s="1" t="s">
        <v>3863</v>
      </c>
      <c r="H14978" s="1" t="s">
        <v>3206</v>
      </c>
      <c r="I14978" t="s">
        <v>19204</v>
      </c>
      <c r="J14978" t="s">
        <v>23</v>
      </c>
      <c r="K14978">
        <v>1840.32</v>
      </c>
      <c r="L14978">
        <v>90239.99</v>
      </c>
      <c r="M14978">
        <v>49.03</v>
      </c>
      <c r="N14978" t="s">
        <v>9340</v>
      </c>
      <c r="O14978" t="s">
        <v>9482</v>
      </c>
      <c r="P14978">
        <v>8.0867377033553248E-2</v>
      </c>
      <c r="Q14978">
        <v>0</v>
      </c>
      <c r="R14978">
        <v>2</v>
      </c>
    </row>
    <row r="14979" spans="1:18" x14ac:dyDescent="0.25">
      <c r="A14979" t="s">
        <v>22899</v>
      </c>
      <c r="B14979">
        <v>2020</v>
      </c>
      <c r="C14979">
        <v>4</v>
      </c>
      <c r="D14979">
        <v>17</v>
      </c>
      <c r="E14979" t="s">
        <v>22266</v>
      </c>
      <c r="F14979" s="1" t="s">
        <v>3205</v>
      </c>
      <c r="G14979" s="1" t="s">
        <v>3863</v>
      </c>
      <c r="H14979" s="1" t="s">
        <v>3206</v>
      </c>
      <c r="I14979" t="s">
        <v>19204</v>
      </c>
      <c r="J14979" t="s">
        <v>23</v>
      </c>
      <c r="K14979">
        <v>3450.6</v>
      </c>
      <c r="L14979">
        <v>168795</v>
      </c>
      <c r="M14979">
        <v>48.92</v>
      </c>
      <c r="N14979" t="s">
        <v>9340</v>
      </c>
      <c r="O14979" t="s">
        <v>9482</v>
      </c>
      <c r="P14979">
        <v>8.0867377033553248E-2</v>
      </c>
      <c r="Q14979">
        <v>0</v>
      </c>
      <c r="R14979">
        <v>2</v>
      </c>
    </row>
    <row r="14980" spans="1:18" x14ac:dyDescent="0.25">
      <c r="A14980" t="s">
        <v>22633</v>
      </c>
      <c r="B14980">
        <v>2020</v>
      </c>
      <c r="C14980">
        <v>4</v>
      </c>
      <c r="D14980">
        <v>19</v>
      </c>
      <c r="E14980" t="s">
        <v>22281</v>
      </c>
      <c r="F14980" s="1" t="s">
        <v>3205</v>
      </c>
      <c r="G14980" s="1" t="s">
        <v>3863</v>
      </c>
      <c r="H14980" s="1" t="s">
        <v>3206</v>
      </c>
      <c r="I14980" t="s">
        <v>19204</v>
      </c>
      <c r="J14980" t="s">
        <v>23</v>
      </c>
      <c r="K14980">
        <v>19016.64</v>
      </c>
      <c r="L14980">
        <v>899190</v>
      </c>
      <c r="M14980">
        <v>47.28</v>
      </c>
      <c r="N14980" t="s">
        <v>9340</v>
      </c>
      <c r="O14980" t="s">
        <v>9482</v>
      </c>
      <c r="P14980">
        <v>8.0867377033553248E-2</v>
      </c>
      <c r="Q14980">
        <v>0</v>
      </c>
      <c r="R14980">
        <v>2</v>
      </c>
    </row>
    <row r="14981" spans="1:18" x14ac:dyDescent="0.25">
      <c r="A14981" t="s">
        <v>22900</v>
      </c>
      <c r="B14981">
        <v>2020</v>
      </c>
      <c r="C14981">
        <v>4</v>
      </c>
      <c r="D14981">
        <v>22</v>
      </c>
      <c r="E14981" t="s">
        <v>22447</v>
      </c>
      <c r="F14981" s="1" t="s">
        <v>3205</v>
      </c>
      <c r="G14981" s="1" t="s">
        <v>3863</v>
      </c>
      <c r="H14981" s="1" t="s">
        <v>3206</v>
      </c>
      <c r="I14981" t="s">
        <v>19204</v>
      </c>
      <c r="J14981" t="s">
        <v>23</v>
      </c>
      <c r="K14981">
        <v>20626.919999999998</v>
      </c>
      <c r="L14981">
        <v>980244.92</v>
      </c>
      <c r="M14981">
        <v>47.52</v>
      </c>
      <c r="N14981" t="s">
        <v>9340</v>
      </c>
      <c r="O14981" t="s">
        <v>9482</v>
      </c>
      <c r="P14981">
        <v>8.0867377033553248E-2</v>
      </c>
      <c r="Q14981">
        <v>0</v>
      </c>
      <c r="R14981">
        <v>2</v>
      </c>
    </row>
    <row r="14982" spans="1:18" x14ac:dyDescent="0.25">
      <c r="A14982" t="s">
        <v>22901</v>
      </c>
      <c r="B14982">
        <v>2020</v>
      </c>
      <c r="C14982">
        <v>4</v>
      </c>
      <c r="D14982">
        <v>30</v>
      </c>
      <c r="E14982" t="s">
        <v>22194</v>
      </c>
      <c r="F14982" s="1" t="s">
        <v>3205</v>
      </c>
      <c r="G14982" s="1" t="s">
        <v>3863</v>
      </c>
      <c r="H14982" s="1" t="s">
        <v>3206</v>
      </c>
      <c r="I14982" t="s">
        <v>19204</v>
      </c>
      <c r="J14982" t="s">
        <v>23</v>
      </c>
      <c r="K14982">
        <v>20013.48</v>
      </c>
      <c r="L14982">
        <v>975778.75</v>
      </c>
      <c r="M14982">
        <v>48.76</v>
      </c>
      <c r="N14982" t="s">
        <v>9340</v>
      </c>
      <c r="O14982" t="s">
        <v>9482</v>
      </c>
      <c r="P14982">
        <v>8.0867377033553248E-2</v>
      </c>
      <c r="Q14982">
        <v>0</v>
      </c>
      <c r="R14982">
        <v>2</v>
      </c>
    </row>
    <row r="14983" spans="1:18" x14ac:dyDescent="0.25">
      <c r="A14983" t="s">
        <v>22902</v>
      </c>
      <c r="B14983">
        <v>2020</v>
      </c>
      <c r="C14983">
        <v>5</v>
      </c>
      <c r="D14983">
        <v>1</v>
      </c>
      <c r="E14983" t="s">
        <v>22194</v>
      </c>
      <c r="F14983" s="1" t="s">
        <v>3205</v>
      </c>
      <c r="G14983" s="1" t="s">
        <v>3863</v>
      </c>
      <c r="H14983" s="1" t="s">
        <v>3206</v>
      </c>
      <c r="I14983" t="s">
        <v>19204</v>
      </c>
      <c r="J14983" t="s">
        <v>23</v>
      </c>
      <c r="K14983">
        <v>20013.48</v>
      </c>
      <c r="L14983">
        <v>975534.5</v>
      </c>
      <c r="M14983">
        <v>48.74</v>
      </c>
      <c r="N14983" t="s">
        <v>9340</v>
      </c>
      <c r="O14983" t="s">
        <v>9482</v>
      </c>
      <c r="P14983">
        <v>8.0867377033553248E-2</v>
      </c>
      <c r="Q14983">
        <v>0</v>
      </c>
      <c r="R14983">
        <v>2</v>
      </c>
    </row>
    <row r="14984" spans="1:18" x14ac:dyDescent="0.25">
      <c r="A14984" t="s">
        <v>22903</v>
      </c>
      <c r="B14984">
        <v>2020</v>
      </c>
      <c r="C14984">
        <v>5</v>
      </c>
      <c r="D14984">
        <v>1</v>
      </c>
      <c r="E14984" t="s">
        <v>22194</v>
      </c>
      <c r="F14984" s="1" t="s">
        <v>3205</v>
      </c>
      <c r="G14984" s="1" t="s">
        <v>3863</v>
      </c>
      <c r="H14984" s="1" t="s">
        <v>3206</v>
      </c>
      <c r="I14984" t="s">
        <v>19204</v>
      </c>
      <c r="J14984" t="s">
        <v>23</v>
      </c>
      <c r="K14984">
        <v>20013.48</v>
      </c>
      <c r="L14984">
        <v>974068.8</v>
      </c>
      <c r="M14984">
        <v>48.67</v>
      </c>
      <c r="N14984" t="s">
        <v>9340</v>
      </c>
      <c r="O14984" t="s">
        <v>9482</v>
      </c>
      <c r="P14984">
        <v>8.0867377033553248E-2</v>
      </c>
      <c r="Q14984">
        <v>0</v>
      </c>
      <c r="R14984">
        <v>2</v>
      </c>
    </row>
    <row r="14985" spans="1:18" x14ac:dyDescent="0.25">
      <c r="A14985" t="s">
        <v>22796</v>
      </c>
      <c r="B14985">
        <v>2020</v>
      </c>
      <c r="C14985">
        <v>5</v>
      </c>
      <c r="D14985">
        <v>1</v>
      </c>
      <c r="E14985" t="s">
        <v>22194</v>
      </c>
      <c r="F14985" s="1" t="s">
        <v>3205</v>
      </c>
      <c r="G14985" s="1" t="s">
        <v>3863</v>
      </c>
      <c r="H14985" s="1" t="s">
        <v>3206</v>
      </c>
      <c r="I14985" t="s">
        <v>19204</v>
      </c>
      <c r="J14985" t="s">
        <v>23</v>
      </c>
      <c r="K14985">
        <v>16716.240000000002</v>
      </c>
      <c r="L14985">
        <v>815306.5</v>
      </c>
      <c r="M14985">
        <v>48.77</v>
      </c>
      <c r="N14985" t="s">
        <v>9340</v>
      </c>
      <c r="O14985" t="s">
        <v>9482</v>
      </c>
      <c r="P14985">
        <v>8.0867377033553248E-2</v>
      </c>
      <c r="Q14985">
        <v>0</v>
      </c>
      <c r="R14985">
        <v>2</v>
      </c>
    </row>
    <row r="14986" spans="1:18" x14ac:dyDescent="0.25">
      <c r="A14986" t="s">
        <v>22904</v>
      </c>
      <c r="B14986">
        <v>2020</v>
      </c>
      <c r="C14986">
        <v>5</v>
      </c>
      <c r="D14986">
        <v>13</v>
      </c>
      <c r="E14986" t="s">
        <v>22266</v>
      </c>
      <c r="F14986" s="1" t="s">
        <v>3205</v>
      </c>
      <c r="G14986" s="1" t="s">
        <v>3863</v>
      </c>
      <c r="H14986" s="1" t="s">
        <v>3206</v>
      </c>
      <c r="I14986" t="s">
        <v>19204</v>
      </c>
      <c r="J14986" t="s">
        <v>23</v>
      </c>
      <c r="K14986">
        <v>20550.240000000002</v>
      </c>
      <c r="L14986">
        <v>974700</v>
      </c>
      <c r="M14986">
        <v>47.43</v>
      </c>
      <c r="N14986" t="s">
        <v>9340</v>
      </c>
      <c r="O14986" t="s">
        <v>9482</v>
      </c>
      <c r="P14986">
        <v>8.0867377033553248E-2</v>
      </c>
      <c r="Q14986">
        <v>0</v>
      </c>
      <c r="R14986">
        <v>2</v>
      </c>
    </row>
    <row r="14987" spans="1:18" x14ac:dyDescent="0.25">
      <c r="A14987" t="s">
        <v>22905</v>
      </c>
      <c r="B14987">
        <v>2020</v>
      </c>
      <c r="C14987">
        <v>5</v>
      </c>
      <c r="D14987">
        <v>14</v>
      </c>
      <c r="E14987" t="s">
        <v>22266</v>
      </c>
      <c r="F14987" s="1" t="s">
        <v>3205</v>
      </c>
      <c r="G14987" s="1" t="s">
        <v>3863</v>
      </c>
      <c r="H14987" s="1" t="s">
        <v>3206</v>
      </c>
      <c r="I14987" t="s">
        <v>19204</v>
      </c>
      <c r="J14987" t="s">
        <v>23</v>
      </c>
      <c r="K14987">
        <v>16102.8</v>
      </c>
      <c r="L14987">
        <v>764750</v>
      </c>
      <c r="M14987">
        <v>47.49</v>
      </c>
      <c r="N14987" t="s">
        <v>9340</v>
      </c>
      <c r="O14987" t="s">
        <v>9482</v>
      </c>
      <c r="P14987">
        <v>8.0867377033553248E-2</v>
      </c>
      <c r="Q14987">
        <v>0</v>
      </c>
      <c r="R14987">
        <v>2</v>
      </c>
    </row>
    <row r="14988" spans="1:18" x14ac:dyDescent="0.25">
      <c r="A14988" t="s">
        <v>22710</v>
      </c>
      <c r="B14988">
        <v>2020</v>
      </c>
      <c r="C14988">
        <v>5</v>
      </c>
      <c r="D14988">
        <v>14</v>
      </c>
      <c r="E14988" t="s">
        <v>22266</v>
      </c>
      <c r="F14988" s="1" t="s">
        <v>3205</v>
      </c>
      <c r="G14988" s="1" t="s">
        <v>3863</v>
      </c>
      <c r="H14988" s="1" t="s">
        <v>3206</v>
      </c>
      <c r="I14988" t="s">
        <v>19204</v>
      </c>
      <c r="J14988" t="s">
        <v>23</v>
      </c>
      <c r="K14988">
        <v>14185.8</v>
      </c>
      <c r="L14988">
        <v>675450</v>
      </c>
      <c r="M14988">
        <v>47.61</v>
      </c>
      <c r="N14988" t="s">
        <v>9340</v>
      </c>
      <c r="O14988" t="s">
        <v>9482</v>
      </c>
      <c r="P14988">
        <v>8.0867377033553248E-2</v>
      </c>
      <c r="Q14988">
        <v>0</v>
      </c>
      <c r="R14988">
        <v>2</v>
      </c>
    </row>
    <row r="14989" spans="1:18" x14ac:dyDescent="0.25">
      <c r="A14989" t="s">
        <v>22517</v>
      </c>
      <c r="B14989">
        <v>2020</v>
      </c>
      <c r="C14989">
        <v>5</v>
      </c>
      <c r="D14989">
        <v>15</v>
      </c>
      <c r="E14989" t="s">
        <v>22266</v>
      </c>
      <c r="F14989" s="1" t="s">
        <v>3205</v>
      </c>
      <c r="G14989" s="1" t="s">
        <v>3863</v>
      </c>
      <c r="H14989" s="1" t="s">
        <v>3206</v>
      </c>
      <c r="I14989" t="s">
        <v>19204</v>
      </c>
      <c r="J14989" t="s">
        <v>23</v>
      </c>
      <c r="K14989">
        <v>17329.68</v>
      </c>
      <c r="L14989">
        <v>826025</v>
      </c>
      <c r="M14989">
        <v>47.67</v>
      </c>
      <c r="N14989" t="s">
        <v>9340</v>
      </c>
      <c r="O14989" t="s">
        <v>9482</v>
      </c>
      <c r="P14989">
        <v>8.0867377033553248E-2</v>
      </c>
      <c r="Q14989">
        <v>0</v>
      </c>
      <c r="R14989">
        <v>2</v>
      </c>
    </row>
    <row r="14990" spans="1:18" x14ac:dyDescent="0.25">
      <c r="A14990" t="s">
        <v>22201</v>
      </c>
      <c r="B14990">
        <v>2020</v>
      </c>
      <c r="C14990">
        <v>5</v>
      </c>
      <c r="D14990">
        <v>21</v>
      </c>
      <c r="E14990" t="s">
        <v>22194</v>
      </c>
      <c r="F14990" s="1" t="s">
        <v>3205</v>
      </c>
      <c r="G14990" s="1" t="s">
        <v>3863</v>
      </c>
      <c r="H14990" s="1" t="s">
        <v>3206</v>
      </c>
      <c r="I14990" t="s">
        <v>19204</v>
      </c>
      <c r="J14990" t="s">
        <v>23</v>
      </c>
      <c r="K14990">
        <v>6134.4</v>
      </c>
      <c r="L14990">
        <v>286140.59999999998</v>
      </c>
      <c r="M14990">
        <v>46.65</v>
      </c>
      <c r="N14990" t="s">
        <v>9340</v>
      </c>
      <c r="O14990" t="s">
        <v>9482</v>
      </c>
      <c r="P14990">
        <v>8.0867377033553248E-2</v>
      </c>
      <c r="Q14990">
        <v>0</v>
      </c>
      <c r="R14990">
        <v>2</v>
      </c>
    </row>
    <row r="14991" spans="1:18" x14ac:dyDescent="0.25">
      <c r="A14991" t="s">
        <v>22736</v>
      </c>
      <c r="B14991">
        <v>2020</v>
      </c>
      <c r="C14991">
        <v>5</v>
      </c>
      <c r="D14991">
        <v>26</v>
      </c>
      <c r="E14991" t="s">
        <v>22194</v>
      </c>
      <c r="F14991" s="1" t="s">
        <v>3205</v>
      </c>
      <c r="G14991" s="1" t="s">
        <v>3863</v>
      </c>
      <c r="H14991" s="1" t="s">
        <v>3206</v>
      </c>
      <c r="I14991" t="s">
        <v>19204</v>
      </c>
      <c r="J14991" t="s">
        <v>23</v>
      </c>
      <c r="K14991">
        <v>9891.7199999999993</v>
      </c>
      <c r="L14991">
        <v>461004.3</v>
      </c>
      <c r="M14991">
        <v>46.61</v>
      </c>
      <c r="N14991" t="s">
        <v>9340</v>
      </c>
      <c r="O14991" t="s">
        <v>9482</v>
      </c>
      <c r="P14991">
        <v>8.0867377033553248E-2</v>
      </c>
      <c r="Q14991">
        <v>0</v>
      </c>
      <c r="R14991">
        <v>2</v>
      </c>
    </row>
    <row r="14992" spans="1:18" x14ac:dyDescent="0.25">
      <c r="A14992" t="s">
        <v>22754</v>
      </c>
      <c r="B14992">
        <v>2020</v>
      </c>
      <c r="C14992">
        <v>5</v>
      </c>
      <c r="D14992">
        <v>26</v>
      </c>
      <c r="E14992" t="s">
        <v>22194</v>
      </c>
      <c r="F14992" s="1" t="s">
        <v>3205</v>
      </c>
      <c r="G14992" s="1" t="s">
        <v>3863</v>
      </c>
      <c r="H14992" s="1" t="s">
        <v>3206</v>
      </c>
      <c r="I14992" t="s">
        <v>19204</v>
      </c>
      <c r="J14992" t="s">
        <v>23</v>
      </c>
      <c r="K14992">
        <v>16792.919999999998</v>
      </c>
      <c r="L14992">
        <v>788289.3</v>
      </c>
      <c r="M14992">
        <v>46.94</v>
      </c>
      <c r="N14992" t="s">
        <v>9340</v>
      </c>
      <c r="O14992" t="s">
        <v>9482</v>
      </c>
      <c r="P14992">
        <v>8.0867377033553248E-2</v>
      </c>
      <c r="Q14992">
        <v>0</v>
      </c>
      <c r="R14992">
        <v>2</v>
      </c>
    </row>
    <row r="14993" spans="1:18" x14ac:dyDescent="0.25">
      <c r="A14993" t="s">
        <v>22327</v>
      </c>
      <c r="B14993">
        <v>2020</v>
      </c>
      <c r="C14993">
        <v>5</v>
      </c>
      <c r="D14993">
        <v>28</v>
      </c>
      <c r="E14993" t="s">
        <v>22194</v>
      </c>
      <c r="F14993" s="1" t="s">
        <v>3205</v>
      </c>
      <c r="G14993" s="1" t="s">
        <v>3863</v>
      </c>
      <c r="H14993" s="1" t="s">
        <v>3206</v>
      </c>
      <c r="I14993" t="s">
        <v>19204</v>
      </c>
      <c r="J14993" t="s">
        <v>23</v>
      </c>
      <c r="K14993">
        <v>15489.36</v>
      </c>
      <c r="L14993">
        <v>720027.01</v>
      </c>
      <c r="M14993">
        <v>46.49</v>
      </c>
      <c r="N14993" t="s">
        <v>9340</v>
      </c>
      <c r="O14993" t="s">
        <v>9482</v>
      </c>
      <c r="P14993">
        <v>8.0867377033553248E-2</v>
      </c>
      <c r="Q14993">
        <v>0</v>
      </c>
      <c r="R14993">
        <v>2</v>
      </c>
    </row>
    <row r="14994" spans="1:18" x14ac:dyDescent="0.25">
      <c r="A14994" t="s">
        <v>22780</v>
      </c>
      <c r="B14994">
        <v>2020</v>
      </c>
      <c r="C14994">
        <v>6</v>
      </c>
      <c r="D14994">
        <v>3</v>
      </c>
      <c r="E14994" t="s">
        <v>22194</v>
      </c>
      <c r="F14994" s="1" t="s">
        <v>3205</v>
      </c>
      <c r="G14994" s="1" t="s">
        <v>3863</v>
      </c>
      <c r="H14994" s="1" t="s">
        <v>3206</v>
      </c>
      <c r="I14994" t="s">
        <v>19204</v>
      </c>
      <c r="J14994" t="s">
        <v>23</v>
      </c>
      <c r="K14994">
        <v>8051.4</v>
      </c>
      <c r="L14994">
        <v>373572.45</v>
      </c>
      <c r="M14994">
        <v>46.4</v>
      </c>
      <c r="N14994" t="s">
        <v>9340</v>
      </c>
      <c r="O14994" t="s">
        <v>9482</v>
      </c>
      <c r="P14994">
        <v>8.0867377033553248E-2</v>
      </c>
      <c r="Q14994">
        <v>0</v>
      </c>
      <c r="R14994">
        <v>2</v>
      </c>
    </row>
    <row r="14995" spans="1:18" x14ac:dyDescent="0.25">
      <c r="A14995" t="s">
        <v>22906</v>
      </c>
      <c r="B14995">
        <v>2020</v>
      </c>
      <c r="C14995">
        <v>6</v>
      </c>
      <c r="D14995">
        <v>4</v>
      </c>
      <c r="E14995" t="s">
        <v>22266</v>
      </c>
      <c r="F14995" s="1" t="s">
        <v>3205</v>
      </c>
      <c r="G14995" s="1" t="s">
        <v>3863</v>
      </c>
      <c r="H14995" s="1" t="s">
        <v>3206</v>
      </c>
      <c r="I14995" t="s">
        <v>19204</v>
      </c>
      <c r="J14995" t="s">
        <v>23</v>
      </c>
      <c r="K14995">
        <v>21087</v>
      </c>
      <c r="L14995">
        <v>958800</v>
      </c>
      <c r="M14995">
        <v>45.47</v>
      </c>
      <c r="N14995" t="s">
        <v>9340</v>
      </c>
      <c r="O14995" t="s">
        <v>9482</v>
      </c>
      <c r="P14995">
        <v>8.0867377033553248E-2</v>
      </c>
      <c r="Q14995">
        <v>0</v>
      </c>
      <c r="R14995">
        <v>2</v>
      </c>
    </row>
    <row r="14996" spans="1:18" x14ac:dyDescent="0.25">
      <c r="A14996" t="s">
        <v>22907</v>
      </c>
      <c r="B14996">
        <v>2020</v>
      </c>
      <c r="C14996">
        <v>6</v>
      </c>
      <c r="D14996">
        <v>4</v>
      </c>
      <c r="E14996" t="s">
        <v>22266</v>
      </c>
      <c r="F14996" s="1" t="s">
        <v>3205</v>
      </c>
      <c r="G14996" s="1" t="s">
        <v>3863</v>
      </c>
      <c r="H14996" s="1" t="s">
        <v>3206</v>
      </c>
      <c r="I14996" t="s">
        <v>19204</v>
      </c>
      <c r="J14996" t="s">
        <v>23</v>
      </c>
      <c r="K14996">
        <v>3450.6</v>
      </c>
      <c r="L14996">
        <v>163930</v>
      </c>
      <c r="M14996">
        <v>47.51</v>
      </c>
      <c r="N14996" t="s">
        <v>9340</v>
      </c>
      <c r="O14996" t="s">
        <v>9482</v>
      </c>
      <c r="P14996">
        <v>8.0867377033553248E-2</v>
      </c>
      <c r="Q14996">
        <v>0</v>
      </c>
      <c r="R14996">
        <v>2</v>
      </c>
    </row>
    <row r="14997" spans="1:18" x14ac:dyDescent="0.25">
      <c r="A14997" t="s">
        <v>22908</v>
      </c>
      <c r="B14997">
        <v>2020</v>
      </c>
      <c r="C14997">
        <v>6</v>
      </c>
      <c r="D14997">
        <v>4</v>
      </c>
      <c r="E14997" t="s">
        <v>22266</v>
      </c>
      <c r="F14997" s="1" t="s">
        <v>3205</v>
      </c>
      <c r="G14997" s="1" t="s">
        <v>3863</v>
      </c>
      <c r="H14997" s="1" t="s">
        <v>3206</v>
      </c>
      <c r="I14997" t="s">
        <v>19204</v>
      </c>
      <c r="J14997" t="s">
        <v>23</v>
      </c>
      <c r="K14997">
        <v>11502</v>
      </c>
      <c r="L14997">
        <v>521700</v>
      </c>
      <c r="M14997">
        <v>45.36</v>
      </c>
      <c r="N14997" t="s">
        <v>9340</v>
      </c>
      <c r="O14997" t="s">
        <v>9482</v>
      </c>
      <c r="P14997">
        <v>8.0867377033553248E-2</v>
      </c>
      <c r="Q14997">
        <v>0</v>
      </c>
      <c r="R14997">
        <v>2</v>
      </c>
    </row>
    <row r="14998" spans="1:18" x14ac:dyDescent="0.25">
      <c r="A14998" t="s">
        <v>22494</v>
      </c>
      <c r="B14998">
        <v>2020</v>
      </c>
      <c r="C14998">
        <v>6</v>
      </c>
      <c r="D14998">
        <v>10</v>
      </c>
      <c r="E14998" t="s">
        <v>22266</v>
      </c>
      <c r="F14998" s="1" t="s">
        <v>3205</v>
      </c>
      <c r="G14998" s="1" t="s">
        <v>3863</v>
      </c>
      <c r="H14998" s="1" t="s">
        <v>3206</v>
      </c>
      <c r="I14998" t="s">
        <v>19204</v>
      </c>
      <c r="J14998" t="s">
        <v>23</v>
      </c>
      <c r="K14998">
        <v>6594.48</v>
      </c>
      <c r="L14998">
        <v>309120</v>
      </c>
      <c r="M14998">
        <v>46.88</v>
      </c>
      <c r="N14998" t="s">
        <v>9340</v>
      </c>
      <c r="O14998" t="s">
        <v>9482</v>
      </c>
      <c r="P14998">
        <v>8.0867377033553248E-2</v>
      </c>
      <c r="Q14998">
        <v>0</v>
      </c>
      <c r="R14998">
        <v>2</v>
      </c>
    </row>
    <row r="14999" spans="1:18" x14ac:dyDescent="0.25">
      <c r="A14999" t="s">
        <v>22741</v>
      </c>
      <c r="B14999">
        <v>2020</v>
      </c>
      <c r="C14999">
        <v>6</v>
      </c>
      <c r="D14999">
        <v>15</v>
      </c>
      <c r="E14999" t="s">
        <v>22299</v>
      </c>
      <c r="F14999" s="1" t="s">
        <v>3205</v>
      </c>
      <c r="G14999" s="1" t="s">
        <v>3863</v>
      </c>
      <c r="H14999" s="1" t="s">
        <v>3206</v>
      </c>
      <c r="I14999" t="s">
        <v>19204</v>
      </c>
      <c r="J14999" t="s">
        <v>23</v>
      </c>
      <c r="K14999">
        <v>14722.56</v>
      </c>
      <c r="L14999">
        <v>668744</v>
      </c>
      <c r="M14999">
        <v>45.42</v>
      </c>
      <c r="N14999" t="s">
        <v>9340</v>
      </c>
      <c r="O14999" t="s">
        <v>9482</v>
      </c>
      <c r="P14999">
        <v>8.0867377033553248E-2</v>
      </c>
      <c r="Q14999">
        <v>0</v>
      </c>
      <c r="R14999">
        <v>2</v>
      </c>
    </row>
    <row r="15000" spans="1:18" x14ac:dyDescent="0.25">
      <c r="A15000" t="s">
        <v>22909</v>
      </c>
      <c r="B15000">
        <v>2020</v>
      </c>
      <c r="C15000">
        <v>6</v>
      </c>
      <c r="D15000">
        <v>15</v>
      </c>
      <c r="E15000" t="s">
        <v>22299</v>
      </c>
      <c r="F15000" s="1" t="s">
        <v>3205</v>
      </c>
      <c r="G15000" s="1" t="s">
        <v>3863</v>
      </c>
      <c r="H15000" s="1" t="s">
        <v>3206</v>
      </c>
      <c r="I15000" t="s">
        <v>19204</v>
      </c>
      <c r="J15000" t="s">
        <v>23</v>
      </c>
      <c r="K15000">
        <v>20780.28</v>
      </c>
      <c r="L15000">
        <v>942406</v>
      </c>
      <c r="M15000">
        <v>45.35</v>
      </c>
      <c r="N15000" t="s">
        <v>9340</v>
      </c>
      <c r="O15000" t="s">
        <v>9482</v>
      </c>
      <c r="P15000">
        <v>8.0867377033553248E-2</v>
      </c>
      <c r="Q15000">
        <v>0</v>
      </c>
      <c r="R15000">
        <v>2</v>
      </c>
    </row>
    <row r="15001" spans="1:18" x14ac:dyDescent="0.25">
      <c r="A15001" t="s">
        <v>22544</v>
      </c>
      <c r="B15001">
        <v>2020</v>
      </c>
      <c r="C15001">
        <v>6</v>
      </c>
      <c r="D15001">
        <v>23</v>
      </c>
      <c r="E15001" t="s">
        <v>22275</v>
      </c>
      <c r="F15001" s="1" t="s">
        <v>3205</v>
      </c>
      <c r="G15001" s="1" t="s">
        <v>3863</v>
      </c>
      <c r="H15001" s="1" t="s">
        <v>3206</v>
      </c>
      <c r="I15001" t="s">
        <v>19204</v>
      </c>
      <c r="J15001" t="s">
        <v>23</v>
      </c>
      <c r="K15001">
        <v>7207.92</v>
      </c>
      <c r="L15001">
        <v>321877.40000000002</v>
      </c>
      <c r="M15001">
        <v>44.66</v>
      </c>
      <c r="N15001" t="s">
        <v>9340</v>
      </c>
      <c r="O15001" t="s">
        <v>9482</v>
      </c>
      <c r="P15001">
        <v>8.0867377033553248E-2</v>
      </c>
      <c r="Q15001">
        <v>0</v>
      </c>
      <c r="R15001">
        <v>2</v>
      </c>
    </row>
    <row r="15002" spans="1:18" x14ac:dyDescent="0.25">
      <c r="A15002" t="s">
        <v>22527</v>
      </c>
      <c r="B15002">
        <v>2020</v>
      </c>
      <c r="C15002">
        <v>6</v>
      </c>
      <c r="D15002">
        <v>23</v>
      </c>
      <c r="E15002" t="s">
        <v>22275</v>
      </c>
      <c r="F15002" s="1" t="s">
        <v>3205</v>
      </c>
      <c r="G15002" s="1" t="s">
        <v>3863</v>
      </c>
      <c r="H15002" s="1" t="s">
        <v>3206</v>
      </c>
      <c r="I15002" t="s">
        <v>19204</v>
      </c>
      <c r="J15002" t="s">
        <v>23</v>
      </c>
      <c r="K15002">
        <v>996.84</v>
      </c>
      <c r="L15002">
        <v>44428.800000000003</v>
      </c>
      <c r="M15002">
        <v>44.57</v>
      </c>
      <c r="N15002" t="s">
        <v>9340</v>
      </c>
      <c r="O15002" t="s">
        <v>9482</v>
      </c>
      <c r="P15002">
        <v>8.0867377033553248E-2</v>
      </c>
      <c r="Q15002">
        <v>0</v>
      </c>
      <c r="R15002">
        <v>2</v>
      </c>
    </row>
    <row r="15003" spans="1:18" x14ac:dyDescent="0.25">
      <c r="A15003" t="s">
        <v>22616</v>
      </c>
      <c r="B15003">
        <v>2020</v>
      </c>
      <c r="C15003">
        <v>2</v>
      </c>
      <c r="D15003">
        <v>13</v>
      </c>
      <c r="E15003" t="s">
        <v>22281</v>
      </c>
      <c r="F15003" s="1" t="s">
        <v>3205</v>
      </c>
      <c r="G15003" s="1" t="s">
        <v>3863</v>
      </c>
      <c r="H15003" s="1" t="s">
        <v>3206</v>
      </c>
      <c r="I15003" t="s">
        <v>19404</v>
      </c>
      <c r="J15003" t="s">
        <v>23</v>
      </c>
      <c r="K15003">
        <v>1044</v>
      </c>
      <c r="L15003">
        <v>57510</v>
      </c>
      <c r="M15003">
        <v>55.09</v>
      </c>
      <c r="N15003" t="s">
        <v>9341</v>
      </c>
      <c r="O15003" t="s">
        <v>9529</v>
      </c>
      <c r="P15003">
        <v>0</v>
      </c>
      <c r="Q15003">
        <v>0</v>
      </c>
      <c r="R15003">
        <v>1</v>
      </c>
    </row>
    <row r="15004" spans="1:18" x14ac:dyDescent="0.25">
      <c r="A15004" t="s">
        <v>22718</v>
      </c>
      <c r="B15004">
        <v>2020</v>
      </c>
      <c r="C15004">
        <v>5</v>
      </c>
      <c r="D15004">
        <v>22</v>
      </c>
      <c r="E15004" t="s">
        <v>22447</v>
      </c>
      <c r="F15004" s="1" t="s">
        <v>3205</v>
      </c>
      <c r="G15004" s="1" t="s">
        <v>3863</v>
      </c>
      <c r="H15004" s="1" t="s">
        <v>3206</v>
      </c>
      <c r="I15004" t="s">
        <v>19404</v>
      </c>
      <c r="J15004" t="s">
        <v>23</v>
      </c>
      <c r="K15004">
        <v>487.2</v>
      </c>
      <c r="L15004">
        <v>21850</v>
      </c>
      <c r="M15004">
        <v>44.85</v>
      </c>
      <c r="N15004" t="s">
        <v>9341</v>
      </c>
      <c r="O15004" t="s">
        <v>9529</v>
      </c>
      <c r="P15004">
        <v>0</v>
      </c>
      <c r="Q15004">
        <v>0</v>
      </c>
      <c r="R15004">
        <v>2</v>
      </c>
    </row>
    <row r="15005" spans="1:18" x14ac:dyDescent="0.25">
      <c r="A15005" t="s">
        <v>22721</v>
      </c>
      <c r="B15005">
        <v>2020</v>
      </c>
      <c r="C15005">
        <v>6</v>
      </c>
      <c r="D15005">
        <v>14</v>
      </c>
      <c r="E15005" t="s">
        <v>22447</v>
      </c>
      <c r="F15005" s="1" t="s">
        <v>3205</v>
      </c>
      <c r="G15005" s="1" t="s">
        <v>3863</v>
      </c>
      <c r="H15005" s="1" t="s">
        <v>3206</v>
      </c>
      <c r="I15005" t="s">
        <v>19404</v>
      </c>
      <c r="J15005" t="s">
        <v>23</v>
      </c>
      <c r="K15005">
        <v>69.599999999999994</v>
      </c>
      <c r="L15005">
        <v>3185</v>
      </c>
      <c r="M15005">
        <v>45.76</v>
      </c>
      <c r="N15005" t="s">
        <v>9341</v>
      </c>
      <c r="O15005" t="s">
        <v>9529</v>
      </c>
      <c r="P15005">
        <v>0</v>
      </c>
      <c r="Q15005">
        <v>0</v>
      </c>
      <c r="R15005">
        <v>2</v>
      </c>
    </row>
    <row r="15006" spans="1:18" x14ac:dyDescent="0.25">
      <c r="A15006" t="s">
        <v>22747</v>
      </c>
      <c r="B15006">
        <v>2020</v>
      </c>
      <c r="C15006">
        <v>6</v>
      </c>
      <c r="D15006">
        <v>29</v>
      </c>
      <c r="E15006" t="s">
        <v>22447</v>
      </c>
      <c r="F15006" s="1" t="s">
        <v>3205</v>
      </c>
      <c r="G15006" s="1" t="s">
        <v>3863</v>
      </c>
      <c r="H15006" s="1" t="s">
        <v>3206</v>
      </c>
      <c r="I15006" t="s">
        <v>19404</v>
      </c>
      <c r="J15006" t="s">
        <v>23</v>
      </c>
      <c r="K15006">
        <v>139.19999999999999</v>
      </c>
      <c r="L15006">
        <v>6480</v>
      </c>
      <c r="M15006">
        <v>46.55</v>
      </c>
      <c r="N15006" t="s">
        <v>9341</v>
      </c>
      <c r="O15006" t="s">
        <v>9529</v>
      </c>
      <c r="P15006">
        <v>0</v>
      </c>
      <c r="Q15006">
        <v>0</v>
      </c>
      <c r="R15006">
        <v>2</v>
      </c>
    </row>
    <row r="15007" spans="1:18" x14ac:dyDescent="0.25">
      <c r="A15007" t="s">
        <v>22879</v>
      </c>
      <c r="B15007">
        <v>2020</v>
      </c>
      <c r="C15007">
        <v>2</v>
      </c>
      <c r="D15007">
        <v>6</v>
      </c>
      <c r="E15007" t="s">
        <v>22194</v>
      </c>
      <c r="F15007" s="1" t="s">
        <v>3205</v>
      </c>
      <c r="G15007" s="1" t="s">
        <v>3863</v>
      </c>
      <c r="H15007" s="1" t="s">
        <v>3206</v>
      </c>
      <c r="I15007" t="s">
        <v>19222</v>
      </c>
      <c r="J15007" t="s">
        <v>23</v>
      </c>
      <c r="K15007">
        <v>1157.52</v>
      </c>
      <c r="L15007">
        <v>51525.01</v>
      </c>
      <c r="M15007">
        <v>44.51</v>
      </c>
      <c r="N15007" t="s">
        <v>9342</v>
      </c>
      <c r="O15007" t="s">
        <v>9510</v>
      </c>
      <c r="P15007">
        <v>0</v>
      </c>
      <c r="Q15007">
        <v>0</v>
      </c>
      <c r="R15007">
        <v>1</v>
      </c>
    </row>
    <row r="15008" spans="1:18" x14ac:dyDescent="0.25">
      <c r="A15008" t="s">
        <v>22910</v>
      </c>
      <c r="B15008">
        <v>2020</v>
      </c>
      <c r="C15008">
        <v>2</v>
      </c>
      <c r="D15008">
        <v>7</v>
      </c>
      <c r="E15008" t="s">
        <v>22266</v>
      </c>
      <c r="F15008" s="1" t="s">
        <v>3205</v>
      </c>
      <c r="G15008" s="1" t="s">
        <v>3863</v>
      </c>
      <c r="H15008" s="1" t="s">
        <v>3206</v>
      </c>
      <c r="I15008" t="s">
        <v>19222</v>
      </c>
      <c r="J15008" t="s">
        <v>23</v>
      </c>
      <c r="K15008">
        <v>3968.64</v>
      </c>
      <c r="L15008">
        <v>191866</v>
      </c>
      <c r="M15008">
        <v>48.35</v>
      </c>
      <c r="N15008" t="s">
        <v>9342</v>
      </c>
      <c r="O15008" t="s">
        <v>9510</v>
      </c>
      <c r="P15008">
        <v>0</v>
      </c>
      <c r="Q15008">
        <v>0</v>
      </c>
      <c r="R15008">
        <v>1</v>
      </c>
    </row>
    <row r="15009" spans="1:18" x14ac:dyDescent="0.25">
      <c r="A15009" t="s">
        <v>22361</v>
      </c>
      <c r="B15009">
        <v>2020</v>
      </c>
      <c r="C15009">
        <v>2</v>
      </c>
      <c r="D15009">
        <v>28</v>
      </c>
      <c r="E15009" t="s">
        <v>22321</v>
      </c>
      <c r="F15009" s="1" t="s">
        <v>3205</v>
      </c>
      <c r="G15009" s="1" t="s">
        <v>3863</v>
      </c>
      <c r="H15009" s="1" t="s">
        <v>3206</v>
      </c>
      <c r="I15009" t="s">
        <v>19222</v>
      </c>
      <c r="J15009" t="s">
        <v>23</v>
      </c>
      <c r="K15009">
        <v>4960.8</v>
      </c>
      <c r="L15009">
        <v>245520</v>
      </c>
      <c r="M15009">
        <v>49.49</v>
      </c>
      <c r="N15009" t="s">
        <v>9342</v>
      </c>
      <c r="O15009" t="s">
        <v>9510</v>
      </c>
      <c r="P15009">
        <v>0</v>
      </c>
      <c r="Q15009">
        <v>0</v>
      </c>
      <c r="R15009">
        <v>1</v>
      </c>
    </row>
    <row r="15010" spans="1:18" x14ac:dyDescent="0.25">
      <c r="A15010" t="s">
        <v>22664</v>
      </c>
      <c r="B15010">
        <v>2020</v>
      </c>
      <c r="C15010">
        <v>3</v>
      </c>
      <c r="D15010">
        <v>12</v>
      </c>
      <c r="E15010" t="s">
        <v>22266</v>
      </c>
      <c r="F15010" s="1" t="s">
        <v>3205</v>
      </c>
      <c r="G15010" s="1" t="s">
        <v>3863</v>
      </c>
      <c r="H15010" s="1" t="s">
        <v>3206</v>
      </c>
      <c r="I15010" t="s">
        <v>19222</v>
      </c>
      <c r="J15010" t="s">
        <v>23</v>
      </c>
      <c r="K15010">
        <v>2645.76</v>
      </c>
      <c r="L15010">
        <v>126112.5</v>
      </c>
      <c r="M15010">
        <v>47.67</v>
      </c>
      <c r="N15010" t="s">
        <v>9342</v>
      </c>
      <c r="O15010" t="s">
        <v>9510</v>
      </c>
      <c r="P15010">
        <v>0</v>
      </c>
      <c r="Q15010">
        <v>0</v>
      </c>
      <c r="R15010">
        <v>1</v>
      </c>
    </row>
    <row r="15011" spans="1:18" x14ac:dyDescent="0.25">
      <c r="A15011" t="s">
        <v>22781</v>
      </c>
      <c r="B15011">
        <v>2020</v>
      </c>
      <c r="C15011">
        <v>3</v>
      </c>
      <c r="D15011">
        <v>30</v>
      </c>
      <c r="E15011" t="s">
        <v>22281</v>
      </c>
      <c r="F15011" s="1" t="s">
        <v>3205</v>
      </c>
      <c r="G15011" s="1" t="s">
        <v>3863</v>
      </c>
      <c r="H15011" s="1" t="s">
        <v>3206</v>
      </c>
      <c r="I15011" t="s">
        <v>19222</v>
      </c>
      <c r="J15011" t="s">
        <v>23</v>
      </c>
      <c r="K15011">
        <v>578.76</v>
      </c>
      <c r="L15011">
        <v>30975</v>
      </c>
      <c r="M15011">
        <v>53.52</v>
      </c>
      <c r="N15011" t="s">
        <v>9342</v>
      </c>
      <c r="O15011" t="s">
        <v>9510</v>
      </c>
      <c r="P15011">
        <v>0</v>
      </c>
      <c r="Q15011">
        <v>0</v>
      </c>
      <c r="R15011">
        <v>1</v>
      </c>
    </row>
    <row r="15012" spans="1:18" x14ac:dyDescent="0.25">
      <c r="A15012" t="s">
        <v>22425</v>
      </c>
      <c r="B15012">
        <v>2020</v>
      </c>
      <c r="C15012">
        <v>4</v>
      </c>
      <c r="D15012">
        <v>17</v>
      </c>
      <c r="E15012" t="s">
        <v>22200</v>
      </c>
      <c r="F15012" s="1" t="s">
        <v>3205</v>
      </c>
      <c r="G15012" s="1" t="s">
        <v>3863</v>
      </c>
      <c r="H15012" s="1" t="s">
        <v>3206</v>
      </c>
      <c r="I15012" t="s">
        <v>19222</v>
      </c>
      <c r="J15012" t="s">
        <v>23</v>
      </c>
      <c r="K15012">
        <v>1984.32</v>
      </c>
      <c r="L15012">
        <v>90619.99</v>
      </c>
      <c r="M15012">
        <v>45.67</v>
      </c>
      <c r="N15012" t="s">
        <v>9342</v>
      </c>
      <c r="O15012" t="s">
        <v>9510</v>
      </c>
      <c r="P15012">
        <v>0</v>
      </c>
      <c r="Q15012">
        <v>0</v>
      </c>
      <c r="R15012">
        <v>2</v>
      </c>
    </row>
    <row r="15013" spans="1:18" x14ac:dyDescent="0.25">
      <c r="A15013" t="s">
        <v>22862</v>
      </c>
      <c r="B15013">
        <v>2020</v>
      </c>
      <c r="C15013">
        <v>4</v>
      </c>
      <c r="D15013">
        <v>30</v>
      </c>
      <c r="E15013" t="s">
        <v>22200</v>
      </c>
      <c r="F15013" s="1" t="s">
        <v>3205</v>
      </c>
      <c r="G15013" s="1" t="s">
        <v>3863</v>
      </c>
      <c r="H15013" s="1" t="s">
        <v>3206</v>
      </c>
      <c r="I15013" t="s">
        <v>19222</v>
      </c>
      <c r="J15013" t="s">
        <v>23</v>
      </c>
      <c r="K15013">
        <v>5291.52</v>
      </c>
      <c r="L15013">
        <v>246837.52</v>
      </c>
      <c r="M15013">
        <v>46.65</v>
      </c>
      <c r="N15013" t="s">
        <v>9342</v>
      </c>
      <c r="O15013" t="s">
        <v>9510</v>
      </c>
      <c r="P15013">
        <v>0</v>
      </c>
      <c r="Q15013">
        <v>0</v>
      </c>
      <c r="R15013">
        <v>2</v>
      </c>
    </row>
    <row r="15014" spans="1:18" x14ac:dyDescent="0.25">
      <c r="A15014" t="s">
        <v>22680</v>
      </c>
      <c r="B15014">
        <v>2020</v>
      </c>
      <c r="C15014">
        <v>5</v>
      </c>
      <c r="D15014">
        <v>21</v>
      </c>
      <c r="E15014" t="s">
        <v>22200</v>
      </c>
      <c r="F15014" s="1" t="s">
        <v>3205</v>
      </c>
      <c r="G15014" s="1" t="s">
        <v>3863</v>
      </c>
      <c r="H15014" s="1" t="s">
        <v>3206</v>
      </c>
      <c r="I15014" t="s">
        <v>19222</v>
      </c>
      <c r="J15014" t="s">
        <v>23</v>
      </c>
      <c r="K15014">
        <v>4464.72</v>
      </c>
      <c r="L15014">
        <v>202950</v>
      </c>
      <c r="M15014">
        <v>45.46</v>
      </c>
      <c r="N15014" t="s">
        <v>9342</v>
      </c>
      <c r="O15014" t="s">
        <v>9510</v>
      </c>
      <c r="P15014">
        <v>0</v>
      </c>
      <c r="Q15014">
        <v>0</v>
      </c>
      <c r="R15014">
        <v>2</v>
      </c>
    </row>
    <row r="15015" spans="1:18" x14ac:dyDescent="0.25">
      <c r="A15015" t="s">
        <v>22418</v>
      </c>
      <c r="B15015">
        <v>2020</v>
      </c>
      <c r="C15015">
        <v>3</v>
      </c>
      <c r="D15015">
        <v>20</v>
      </c>
      <c r="E15015" t="s">
        <v>22266</v>
      </c>
      <c r="F15015" s="1" t="s">
        <v>3205</v>
      </c>
      <c r="G15015" s="1" t="s">
        <v>3863</v>
      </c>
      <c r="H15015" s="1" t="s">
        <v>3206</v>
      </c>
      <c r="I15015" t="s">
        <v>19367</v>
      </c>
      <c r="J15015" t="s">
        <v>23</v>
      </c>
      <c r="K15015">
        <v>165.36</v>
      </c>
      <c r="L15015">
        <v>8085</v>
      </c>
      <c r="M15015">
        <v>48.89</v>
      </c>
      <c r="N15015" t="s">
        <v>9342</v>
      </c>
      <c r="O15015" t="s">
        <v>9510</v>
      </c>
      <c r="P15015">
        <v>0</v>
      </c>
      <c r="Q15015">
        <v>0</v>
      </c>
      <c r="R15015">
        <v>1</v>
      </c>
    </row>
    <row r="15016" spans="1:18" x14ac:dyDescent="0.25">
      <c r="A15016" t="s">
        <v>22481</v>
      </c>
      <c r="B15016">
        <v>2020</v>
      </c>
      <c r="C15016">
        <v>4</v>
      </c>
      <c r="D15016">
        <v>6</v>
      </c>
      <c r="E15016" t="s">
        <v>22447</v>
      </c>
      <c r="F15016" s="1" t="s">
        <v>3205</v>
      </c>
      <c r="G15016" s="1" t="s">
        <v>3863</v>
      </c>
      <c r="H15016" s="1" t="s">
        <v>3206</v>
      </c>
      <c r="I15016" t="s">
        <v>19367</v>
      </c>
      <c r="J15016" t="s">
        <v>23</v>
      </c>
      <c r="K15016">
        <v>248.04</v>
      </c>
      <c r="L15016">
        <v>16558.75</v>
      </c>
      <c r="M15016">
        <v>66.760000000000005</v>
      </c>
      <c r="N15016" t="s">
        <v>9342</v>
      </c>
      <c r="O15016" t="s">
        <v>9510</v>
      </c>
      <c r="P15016">
        <v>0</v>
      </c>
      <c r="Q15016">
        <v>0</v>
      </c>
      <c r="R15016">
        <v>2</v>
      </c>
    </row>
    <row r="15017" spans="1:18" x14ac:dyDescent="0.25">
      <c r="A15017" t="s">
        <v>22644</v>
      </c>
      <c r="B15017">
        <v>2020</v>
      </c>
      <c r="C15017">
        <v>2</v>
      </c>
      <c r="D15017">
        <v>10</v>
      </c>
      <c r="E15017" t="s">
        <v>22447</v>
      </c>
      <c r="F15017" s="1" t="s">
        <v>3205</v>
      </c>
      <c r="G15017" s="1" t="s">
        <v>3863</v>
      </c>
      <c r="H15017" s="1" t="s">
        <v>3206</v>
      </c>
      <c r="I15017" t="s">
        <v>19200</v>
      </c>
      <c r="J15017" t="s">
        <v>23</v>
      </c>
      <c r="K15017">
        <v>865.92</v>
      </c>
      <c r="L15017">
        <v>41325</v>
      </c>
      <c r="M15017">
        <v>47.72</v>
      </c>
      <c r="N15017" t="s">
        <v>9343</v>
      </c>
      <c r="O15017" t="s">
        <v>9730</v>
      </c>
      <c r="P15017">
        <v>0</v>
      </c>
      <c r="Q15017">
        <v>0</v>
      </c>
      <c r="R15017">
        <v>1</v>
      </c>
    </row>
    <row r="15018" spans="1:18" x14ac:dyDescent="0.25">
      <c r="A15018" t="s">
        <v>22751</v>
      </c>
      <c r="B15018">
        <v>2020</v>
      </c>
      <c r="C15018">
        <v>2</v>
      </c>
      <c r="D15018">
        <v>16</v>
      </c>
      <c r="E15018" t="s">
        <v>22447</v>
      </c>
      <c r="F15018" s="1" t="s">
        <v>3205</v>
      </c>
      <c r="G15018" s="1" t="s">
        <v>3863</v>
      </c>
      <c r="H15018" s="1" t="s">
        <v>3206</v>
      </c>
      <c r="I15018" t="s">
        <v>19200</v>
      </c>
      <c r="J15018" t="s">
        <v>23</v>
      </c>
      <c r="K15018">
        <v>18184.32</v>
      </c>
      <c r="L15018">
        <v>867600.07</v>
      </c>
      <c r="M15018">
        <v>47.71</v>
      </c>
      <c r="N15018" t="s">
        <v>9343</v>
      </c>
      <c r="O15018" t="s">
        <v>9730</v>
      </c>
      <c r="P15018">
        <v>0</v>
      </c>
      <c r="Q15018">
        <v>0</v>
      </c>
      <c r="R15018">
        <v>1</v>
      </c>
    </row>
    <row r="15019" spans="1:18" x14ac:dyDescent="0.25">
      <c r="A15019" t="s">
        <v>22911</v>
      </c>
      <c r="B15019">
        <v>2020</v>
      </c>
      <c r="C15019">
        <v>3</v>
      </c>
      <c r="D15019">
        <v>24</v>
      </c>
      <c r="E15019" t="s">
        <v>22447</v>
      </c>
      <c r="F15019" s="1" t="s">
        <v>3205</v>
      </c>
      <c r="G15019" s="1" t="s">
        <v>3863</v>
      </c>
      <c r="H15019" s="1" t="s">
        <v>3206</v>
      </c>
      <c r="I15019" t="s">
        <v>19200</v>
      </c>
      <c r="J15019" t="s">
        <v>23</v>
      </c>
      <c r="K15019">
        <v>108.24</v>
      </c>
      <c r="L15019">
        <v>5335</v>
      </c>
      <c r="M15019">
        <v>49.29</v>
      </c>
      <c r="N15019" t="s">
        <v>9343</v>
      </c>
      <c r="O15019" t="s">
        <v>9730</v>
      </c>
      <c r="P15019">
        <v>0</v>
      </c>
      <c r="Q15019">
        <v>0</v>
      </c>
      <c r="R15019">
        <v>1</v>
      </c>
    </row>
    <row r="15020" spans="1:18" x14ac:dyDescent="0.25">
      <c r="A15020" t="s">
        <v>22633</v>
      </c>
      <c r="B15020">
        <v>2020</v>
      </c>
      <c r="C15020">
        <v>4</v>
      </c>
      <c r="D15020">
        <v>19</v>
      </c>
      <c r="E15020" t="s">
        <v>22281</v>
      </c>
      <c r="F15020" s="1" t="s">
        <v>3205</v>
      </c>
      <c r="G15020" s="1" t="s">
        <v>3863</v>
      </c>
      <c r="H15020" s="1" t="s">
        <v>3206</v>
      </c>
      <c r="I15020" t="s">
        <v>19200</v>
      </c>
      <c r="J15020" t="s">
        <v>23</v>
      </c>
      <c r="K15020">
        <v>108.24</v>
      </c>
      <c r="L15020">
        <v>6006</v>
      </c>
      <c r="M15020">
        <v>55.49</v>
      </c>
      <c r="N15020" t="s">
        <v>9343</v>
      </c>
      <c r="O15020" t="s">
        <v>9730</v>
      </c>
      <c r="P15020">
        <v>0</v>
      </c>
      <c r="Q15020">
        <v>0</v>
      </c>
      <c r="R15020">
        <v>2</v>
      </c>
    </row>
    <row r="15021" spans="1:18" x14ac:dyDescent="0.25">
      <c r="A15021" t="s">
        <v>22912</v>
      </c>
      <c r="B15021">
        <v>2020</v>
      </c>
      <c r="C15021">
        <v>1</v>
      </c>
      <c r="D15021">
        <v>3</v>
      </c>
      <c r="E15021" t="s">
        <v>22194</v>
      </c>
      <c r="F15021" s="1" t="s">
        <v>3205</v>
      </c>
      <c r="G15021" s="1" t="s">
        <v>3863</v>
      </c>
      <c r="H15021" s="1" t="s">
        <v>3206</v>
      </c>
      <c r="I15021" t="s">
        <v>19210</v>
      </c>
      <c r="J15021" t="s">
        <v>23</v>
      </c>
      <c r="K15021">
        <v>20225.28</v>
      </c>
      <c r="L15021">
        <v>934532.9</v>
      </c>
      <c r="M15021">
        <v>46.21</v>
      </c>
      <c r="N15021" t="s">
        <v>9344</v>
      </c>
      <c r="O15021" t="s">
        <v>9496</v>
      </c>
      <c r="P15021">
        <v>3.9816758144422926E-2</v>
      </c>
      <c r="Q15021">
        <v>0</v>
      </c>
      <c r="R15021">
        <v>1</v>
      </c>
    </row>
    <row r="15022" spans="1:18" x14ac:dyDescent="0.25">
      <c r="A15022" t="s">
        <v>22698</v>
      </c>
      <c r="B15022">
        <v>2020</v>
      </c>
      <c r="C15022">
        <v>1</v>
      </c>
      <c r="D15022">
        <v>6</v>
      </c>
      <c r="E15022" t="s">
        <v>22194</v>
      </c>
      <c r="F15022" s="1" t="s">
        <v>3205</v>
      </c>
      <c r="G15022" s="1" t="s">
        <v>3863</v>
      </c>
      <c r="H15022" s="1" t="s">
        <v>3206</v>
      </c>
      <c r="I15022" t="s">
        <v>19210</v>
      </c>
      <c r="J15022" t="s">
        <v>23</v>
      </c>
      <c r="K15022">
        <v>10156.799999999999</v>
      </c>
      <c r="L15022">
        <v>464227.7</v>
      </c>
      <c r="M15022">
        <v>45.71</v>
      </c>
      <c r="N15022" t="s">
        <v>9344</v>
      </c>
      <c r="O15022" t="s">
        <v>9496</v>
      </c>
      <c r="P15022">
        <v>3.9816758144422926E-2</v>
      </c>
      <c r="Q15022">
        <v>0</v>
      </c>
      <c r="R15022">
        <v>1</v>
      </c>
    </row>
    <row r="15023" spans="1:18" x14ac:dyDescent="0.25">
      <c r="A15023" t="s">
        <v>22624</v>
      </c>
      <c r="B15023">
        <v>2020</v>
      </c>
      <c r="C15023">
        <v>1</v>
      </c>
      <c r="D15023">
        <v>7</v>
      </c>
      <c r="E15023" t="s">
        <v>22447</v>
      </c>
      <c r="F15023" s="1" t="s">
        <v>3205</v>
      </c>
      <c r="G15023" s="1" t="s">
        <v>3863</v>
      </c>
      <c r="H15023" s="1" t="s">
        <v>3206</v>
      </c>
      <c r="I15023" t="s">
        <v>19210</v>
      </c>
      <c r="J15023" t="s">
        <v>23</v>
      </c>
      <c r="K15023">
        <v>3179.52</v>
      </c>
      <c r="L15023">
        <v>144713.98000000001</v>
      </c>
      <c r="M15023">
        <v>45.51</v>
      </c>
      <c r="N15023" t="s">
        <v>9344</v>
      </c>
      <c r="O15023" t="s">
        <v>9496</v>
      </c>
      <c r="P15023">
        <v>3.9816758144422926E-2</v>
      </c>
      <c r="Q15023">
        <v>0</v>
      </c>
      <c r="R15023">
        <v>1</v>
      </c>
    </row>
    <row r="15024" spans="1:18" x14ac:dyDescent="0.25">
      <c r="A15024" t="s">
        <v>22913</v>
      </c>
      <c r="B15024">
        <v>2020</v>
      </c>
      <c r="C15024">
        <v>1</v>
      </c>
      <c r="D15024">
        <v>19</v>
      </c>
      <c r="E15024" t="s">
        <v>22447</v>
      </c>
      <c r="F15024" s="1" t="s">
        <v>3205</v>
      </c>
      <c r="G15024" s="1" t="s">
        <v>3863</v>
      </c>
      <c r="H15024" s="1" t="s">
        <v>3206</v>
      </c>
      <c r="I15024" t="s">
        <v>19210</v>
      </c>
      <c r="J15024" t="s">
        <v>23</v>
      </c>
      <c r="K15024">
        <v>1324.8</v>
      </c>
      <c r="L15024">
        <v>60415.99</v>
      </c>
      <c r="M15024">
        <v>45.6</v>
      </c>
      <c r="N15024" t="s">
        <v>9344</v>
      </c>
      <c r="O15024" t="s">
        <v>9496</v>
      </c>
      <c r="P15024">
        <v>3.9816758144422926E-2</v>
      </c>
      <c r="Q15024">
        <v>0</v>
      </c>
      <c r="R15024">
        <v>1</v>
      </c>
    </row>
    <row r="15025" spans="1:18" x14ac:dyDescent="0.25">
      <c r="A15025" t="s">
        <v>22626</v>
      </c>
      <c r="B15025">
        <v>2020</v>
      </c>
      <c r="C15025">
        <v>1</v>
      </c>
      <c r="D15025">
        <v>24</v>
      </c>
      <c r="E15025" t="s">
        <v>22447</v>
      </c>
      <c r="F15025" s="1" t="s">
        <v>3205</v>
      </c>
      <c r="G15025" s="1" t="s">
        <v>3863</v>
      </c>
      <c r="H15025" s="1" t="s">
        <v>3206</v>
      </c>
      <c r="I15025" t="s">
        <v>19210</v>
      </c>
      <c r="J15025" t="s">
        <v>23</v>
      </c>
      <c r="K15025">
        <v>17399.04</v>
      </c>
      <c r="L15025">
        <v>810187.93</v>
      </c>
      <c r="M15025">
        <v>46.57</v>
      </c>
      <c r="N15025" t="s">
        <v>9344</v>
      </c>
      <c r="O15025" t="s">
        <v>9496</v>
      </c>
      <c r="P15025">
        <v>3.9816758144422926E-2</v>
      </c>
      <c r="Q15025">
        <v>0</v>
      </c>
      <c r="R15025">
        <v>1</v>
      </c>
    </row>
    <row r="15026" spans="1:18" x14ac:dyDescent="0.25">
      <c r="A15026" t="s">
        <v>22914</v>
      </c>
      <c r="B15026">
        <v>2020</v>
      </c>
      <c r="C15026">
        <v>2</v>
      </c>
      <c r="D15026">
        <v>4</v>
      </c>
      <c r="E15026" t="s">
        <v>22266</v>
      </c>
      <c r="F15026" s="1" t="s">
        <v>3205</v>
      </c>
      <c r="G15026" s="1" t="s">
        <v>3863</v>
      </c>
      <c r="H15026" s="1" t="s">
        <v>3206</v>
      </c>
      <c r="I15026" t="s">
        <v>19210</v>
      </c>
      <c r="J15026" t="s">
        <v>23</v>
      </c>
      <c r="K15026">
        <v>21461.759999999998</v>
      </c>
      <c r="L15026">
        <v>998130</v>
      </c>
      <c r="M15026">
        <v>46.51</v>
      </c>
      <c r="N15026" t="s">
        <v>9344</v>
      </c>
      <c r="O15026" t="s">
        <v>9496</v>
      </c>
      <c r="P15026">
        <v>3.9816758144422926E-2</v>
      </c>
      <c r="Q15026">
        <v>0</v>
      </c>
      <c r="R15026">
        <v>1</v>
      </c>
    </row>
    <row r="15027" spans="1:18" x14ac:dyDescent="0.25">
      <c r="A15027" t="s">
        <v>22915</v>
      </c>
      <c r="B15027">
        <v>2020</v>
      </c>
      <c r="C15027">
        <v>2</v>
      </c>
      <c r="D15027">
        <v>5</v>
      </c>
      <c r="E15027" t="s">
        <v>22194</v>
      </c>
      <c r="F15027" s="1" t="s">
        <v>3205</v>
      </c>
      <c r="G15027" s="1" t="s">
        <v>3863</v>
      </c>
      <c r="H15027" s="1" t="s">
        <v>3206</v>
      </c>
      <c r="I15027" t="s">
        <v>19210</v>
      </c>
      <c r="J15027" t="s">
        <v>23</v>
      </c>
      <c r="K15027">
        <v>20666.88</v>
      </c>
      <c r="L15027">
        <v>912150</v>
      </c>
      <c r="M15027">
        <v>44.14</v>
      </c>
      <c r="N15027" t="s">
        <v>9344</v>
      </c>
      <c r="O15027" t="s">
        <v>9496</v>
      </c>
      <c r="P15027">
        <v>3.9816758144422926E-2</v>
      </c>
      <c r="Q15027">
        <v>0</v>
      </c>
      <c r="R15027">
        <v>1</v>
      </c>
    </row>
    <row r="15028" spans="1:18" x14ac:dyDescent="0.25">
      <c r="A15028" t="s">
        <v>22808</v>
      </c>
      <c r="B15028">
        <v>2020</v>
      </c>
      <c r="C15028">
        <v>2</v>
      </c>
      <c r="D15028">
        <v>15</v>
      </c>
      <c r="E15028" t="s">
        <v>22194</v>
      </c>
      <c r="F15028" s="1" t="s">
        <v>3205</v>
      </c>
      <c r="G15028" s="1" t="s">
        <v>3863</v>
      </c>
      <c r="H15028" s="1" t="s">
        <v>3206</v>
      </c>
      <c r="I15028" t="s">
        <v>19210</v>
      </c>
      <c r="J15028" t="s">
        <v>23</v>
      </c>
      <c r="K15028">
        <v>1413.12</v>
      </c>
      <c r="L15028">
        <v>64400</v>
      </c>
      <c r="M15028">
        <v>45.57</v>
      </c>
      <c r="N15028" t="s">
        <v>9344</v>
      </c>
      <c r="O15028" t="s">
        <v>9496</v>
      </c>
      <c r="P15028">
        <v>3.9816758144422926E-2</v>
      </c>
      <c r="Q15028">
        <v>0</v>
      </c>
      <c r="R15028">
        <v>1</v>
      </c>
    </row>
    <row r="15029" spans="1:18" x14ac:dyDescent="0.25">
      <c r="A15029" t="s">
        <v>22916</v>
      </c>
      <c r="B15029">
        <v>2020</v>
      </c>
      <c r="C15029">
        <v>2</v>
      </c>
      <c r="D15029">
        <v>18</v>
      </c>
      <c r="E15029" t="s">
        <v>22194</v>
      </c>
      <c r="F15029" s="1" t="s">
        <v>3205</v>
      </c>
      <c r="G15029" s="1" t="s">
        <v>3863</v>
      </c>
      <c r="H15029" s="1" t="s">
        <v>3206</v>
      </c>
      <c r="I15029" t="s">
        <v>19210</v>
      </c>
      <c r="J15029" t="s">
        <v>23</v>
      </c>
      <c r="K15029">
        <v>11128.32</v>
      </c>
      <c r="L15029">
        <v>505540</v>
      </c>
      <c r="M15029">
        <v>45.43</v>
      </c>
      <c r="N15029" t="s">
        <v>9344</v>
      </c>
      <c r="O15029" t="s">
        <v>9496</v>
      </c>
      <c r="P15029">
        <v>3.9816758144422926E-2</v>
      </c>
      <c r="Q15029">
        <v>0</v>
      </c>
      <c r="R15029">
        <v>1</v>
      </c>
    </row>
    <row r="15030" spans="1:18" x14ac:dyDescent="0.25">
      <c r="A15030" t="s">
        <v>22917</v>
      </c>
      <c r="B15030">
        <v>2020</v>
      </c>
      <c r="C15030">
        <v>2</v>
      </c>
      <c r="D15030">
        <v>20</v>
      </c>
      <c r="E15030" t="s">
        <v>22266</v>
      </c>
      <c r="F15030" s="1" t="s">
        <v>3205</v>
      </c>
      <c r="G15030" s="1" t="s">
        <v>3863</v>
      </c>
      <c r="H15030" s="1" t="s">
        <v>3206</v>
      </c>
      <c r="I15030" t="s">
        <v>19210</v>
      </c>
      <c r="J15030" t="s">
        <v>23</v>
      </c>
      <c r="K15030">
        <v>16957.439999999999</v>
      </c>
      <c r="L15030">
        <v>800170</v>
      </c>
      <c r="M15030">
        <v>47.19</v>
      </c>
      <c r="N15030" t="s">
        <v>9344</v>
      </c>
      <c r="O15030" t="s">
        <v>9496</v>
      </c>
      <c r="P15030">
        <v>3.9816758144422926E-2</v>
      </c>
      <c r="Q15030">
        <v>0</v>
      </c>
      <c r="R15030">
        <v>1</v>
      </c>
    </row>
    <row r="15031" spans="1:18" x14ac:dyDescent="0.25">
      <c r="A15031" t="s">
        <v>22772</v>
      </c>
      <c r="B15031">
        <v>2020</v>
      </c>
      <c r="C15031">
        <v>2</v>
      </c>
      <c r="D15031">
        <v>21</v>
      </c>
      <c r="E15031" t="s">
        <v>22194</v>
      </c>
      <c r="F15031" s="1" t="s">
        <v>3205</v>
      </c>
      <c r="G15031" s="1" t="s">
        <v>3863</v>
      </c>
      <c r="H15031" s="1" t="s">
        <v>3206</v>
      </c>
      <c r="I15031" t="s">
        <v>19210</v>
      </c>
      <c r="J15031" t="s">
        <v>23</v>
      </c>
      <c r="K15031">
        <v>5122.5600000000004</v>
      </c>
      <c r="L15031">
        <v>222640</v>
      </c>
      <c r="M15031">
        <v>43.46</v>
      </c>
      <c r="N15031" t="s">
        <v>9344</v>
      </c>
      <c r="O15031" t="s">
        <v>9496</v>
      </c>
      <c r="P15031">
        <v>3.9816758144422926E-2</v>
      </c>
      <c r="Q15031">
        <v>0</v>
      </c>
      <c r="R15031">
        <v>1</v>
      </c>
    </row>
    <row r="15032" spans="1:18" x14ac:dyDescent="0.25">
      <c r="A15032" t="s">
        <v>22773</v>
      </c>
      <c r="B15032">
        <v>2020</v>
      </c>
      <c r="C15032">
        <v>3</v>
      </c>
      <c r="D15032">
        <v>5</v>
      </c>
      <c r="E15032" t="s">
        <v>22194</v>
      </c>
      <c r="F15032" s="1" t="s">
        <v>3205</v>
      </c>
      <c r="G15032" s="1" t="s">
        <v>3863</v>
      </c>
      <c r="H15032" s="1" t="s">
        <v>3206</v>
      </c>
      <c r="I15032" t="s">
        <v>19210</v>
      </c>
      <c r="J15032" t="s">
        <v>23</v>
      </c>
      <c r="K15032">
        <v>8832</v>
      </c>
      <c r="L15032">
        <v>396559.5</v>
      </c>
      <c r="M15032">
        <v>44.9</v>
      </c>
      <c r="N15032" t="s">
        <v>9344</v>
      </c>
      <c r="O15032" t="s">
        <v>9496</v>
      </c>
      <c r="P15032">
        <v>3.9816758144422926E-2</v>
      </c>
      <c r="Q15032">
        <v>0</v>
      </c>
      <c r="R15032">
        <v>1</v>
      </c>
    </row>
    <row r="15033" spans="1:18" x14ac:dyDescent="0.25">
      <c r="A15033" t="s">
        <v>22631</v>
      </c>
      <c r="B15033">
        <v>2020</v>
      </c>
      <c r="C15033">
        <v>3</v>
      </c>
      <c r="D15033">
        <v>6</v>
      </c>
      <c r="E15033" t="s">
        <v>22194</v>
      </c>
      <c r="F15033" s="1" t="s">
        <v>3205</v>
      </c>
      <c r="G15033" s="1" t="s">
        <v>3863</v>
      </c>
      <c r="H15033" s="1" t="s">
        <v>3206</v>
      </c>
      <c r="I15033" t="s">
        <v>19210</v>
      </c>
      <c r="J15033" t="s">
        <v>23</v>
      </c>
      <c r="K15033">
        <v>1059.8399999999999</v>
      </c>
      <c r="L15033">
        <v>51392.99</v>
      </c>
      <c r="M15033">
        <v>48.49</v>
      </c>
      <c r="N15033" t="s">
        <v>9344</v>
      </c>
      <c r="O15033" t="s">
        <v>9496</v>
      </c>
      <c r="P15033">
        <v>3.9816758144422926E-2</v>
      </c>
      <c r="Q15033">
        <v>0</v>
      </c>
      <c r="R15033">
        <v>1</v>
      </c>
    </row>
    <row r="15034" spans="1:18" x14ac:dyDescent="0.25">
      <c r="A15034" t="s">
        <v>22753</v>
      </c>
      <c r="B15034">
        <v>2020</v>
      </c>
      <c r="C15034">
        <v>3</v>
      </c>
      <c r="D15034">
        <v>12</v>
      </c>
      <c r="E15034" t="s">
        <v>22194</v>
      </c>
      <c r="F15034" s="1" t="s">
        <v>3205</v>
      </c>
      <c r="G15034" s="1" t="s">
        <v>3863</v>
      </c>
      <c r="H15034" s="1" t="s">
        <v>3206</v>
      </c>
      <c r="I15034" t="s">
        <v>19210</v>
      </c>
      <c r="J15034" t="s">
        <v>23</v>
      </c>
      <c r="K15034">
        <v>6182.4</v>
      </c>
      <c r="L15034">
        <v>275540</v>
      </c>
      <c r="M15034">
        <v>44.57</v>
      </c>
      <c r="N15034" t="s">
        <v>9344</v>
      </c>
      <c r="O15034" t="s">
        <v>9496</v>
      </c>
      <c r="P15034">
        <v>3.9816758144422926E-2</v>
      </c>
      <c r="Q15034">
        <v>0</v>
      </c>
      <c r="R15034">
        <v>1</v>
      </c>
    </row>
    <row r="15035" spans="1:18" x14ac:dyDescent="0.25">
      <c r="A15035" t="s">
        <v>22784</v>
      </c>
      <c r="B15035">
        <v>2020</v>
      </c>
      <c r="C15035">
        <v>3</v>
      </c>
      <c r="D15035">
        <v>14</v>
      </c>
      <c r="E15035" t="s">
        <v>22194</v>
      </c>
      <c r="F15035" s="1" t="s">
        <v>3205</v>
      </c>
      <c r="G15035" s="1" t="s">
        <v>3863</v>
      </c>
      <c r="H15035" s="1" t="s">
        <v>3206</v>
      </c>
      <c r="I15035" t="s">
        <v>19210</v>
      </c>
      <c r="J15035" t="s">
        <v>23</v>
      </c>
      <c r="K15035">
        <v>5034.24</v>
      </c>
      <c r="L15035">
        <v>232300</v>
      </c>
      <c r="M15035">
        <v>46.14</v>
      </c>
      <c r="N15035" t="s">
        <v>9344</v>
      </c>
      <c r="O15035" t="s">
        <v>9496</v>
      </c>
      <c r="P15035">
        <v>3.9816758144422926E-2</v>
      </c>
      <c r="Q15035">
        <v>0</v>
      </c>
      <c r="R15035">
        <v>1</v>
      </c>
    </row>
    <row r="15036" spans="1:18" x14ac:dyDescent="0.25">
      <c r="A15036" t="s">
        <v>22788</v>
      </c>
      <c r="B15036">
        <v>2020</v>
      </c>
      <c r="C15036">
        <v>3</v>
      </c>
      <c r="D15036">
        <v>16</v>
      </c>
      <c r="E15036" t="s">
        <v>22194</v>
      </c>
      <c r="F15036" s="1" t="s">
        <v>3205</v>
      </c>
      <c r="G15036" s="1" t="s">
        <v>3863</v>
      </c>
      <c r="H15036" s="1" t="s">
        <v>3206</v>
      </c>
      <c r="I15036" t="s">
        <v>19210</v>
      </c>
      <c r="J15036" t="s">
        <v>23</v>
      </c>
      <c r="K15036">
        <v>6094.08</v>
      </c>
      <c r="L15036">
        <v>276000</v>
      </c>
      <c r="M15036">
        <v>45.29</v>
      </c>
      <c r="N15036" t="s">
        <v>9344</v>
      </c>
      <c r="O15036" t="s">
        <v>9496</v>
      </c>
      <c r="P15036">
        <v>3.9816758144422926E-2</v>
      </c>
      <c r="Q15036">
        <v>0</v>
      </c>
      <c r="R15036">
        <v>1</v>
      </c>
    </row>
    <row r="15037" spans="1:18" x14ac:dyDescent="0.25">
      <c r="A15037" t="s">
        <v>22288</v>
      </c>
      <c r="B15037">
        <v>2020</v>
      </c>
      <c r="C15037">
        <v>3</v>
      </c>
      <c r="D15037">
        <v>21</v>
      </c>
      <c r="E15037" t="s">
        <v>22194</v>
      </c>
      <c r="F15037" s="1" t="s">
        <v>3205</v>
      </c>
      <c r="G15037" s="1" t="s">
        <v>3863</v>
      </c>
      <c r="H15037" s="1" t="s">
        <v>3206</v>
      </c>
      <c r="I15037" t="s">
        <v>19210</v>
      </c>
      <c r="J15037" t="s">
        <v>23</v>
      </c>
      <c r="K15037">
        <v>11216.64</v>
      </c>
      <c r="L15037">
        <v>535783.29</v>
      </c>
      <c r="M15037">
        <v>47.77</v>
      </c>
      <c r="N15037" t="s">
        <v>9344</v>
      </c>
      <c r="O15037" t="s">
        <v>9496</v>
      </c>
      <c r="P15037">
        <v>3.9816758144422926E-2</v>
      </c>
      <c r="Q15037">
        <v>0</v>
      </c>
      <c r="R15037">
        <v>1</v>
      </c>
    </row>
    <row r="15038" spans="1:18" x14ac:dyDescent="0.25">
      <c r="A15038" t="s">
        <v>22679</v>
      </c>
      <c r="B15038">
        <v>2020</v>
      </c>
      <c r="C15038">
        <v>3</v>
      </c>
      <c r="D15038">
        <v>27</v>
      </c>
      <c r="E15038" t="s">
        <v>22299</v>
      </c>
      <c r="F15038" s="1" t="s">
        <v>3205</v>
      </c>
      <c r="G15038" s="1" t="s">
        <v>3863</v>
      </c>
      <c r="H15038" s="1" t="s">
        <v>3206</v>
      </c>
      <c r="I15038" t="s">
        <v>19210</v>
      </c>
      <c r="J15038" t="s">
        <v>23</v>
      </c>
      <c r="K15038">
        <v>5299.2</v>
      </c>
      <c r="L15038">
        <v>253680</v>
      </c>
      <c r="M15038">
        <v>47.87</v>
      </c>
      <c r="N15038" t="s">
        <v>9344</v>
      </c>
      <c r="O15038" t="s">
        <v>9496</v>
      </c>
      <c r="P15038">
        <v>3.9816758144422926E-2</v>
      </c>
      <c r="Q15038">
        <v>0</v>
      </c>
      <c r="R15038">
        <v>1</v>
      </c>
    </row>
    <row r="15039" spans="1:18" x14ac:dyDescent="0.25">
      <c r="A15039" t="s">
        <v>22918</v>
      </c>
      <c r="B15039">
        <v>2020</v>
      </c>
      <c r="C15039">
        <v>3</v>
      </c>
      <c r="D15039">
        <v>27</v>
      </c>
      <c r="E15039" t="s">
        <v>22299</v>
      </c>
      <c r="F15039" s="1" t="s">
        <v>3205</v>
      </c>
      <c r="G15039" s="1" t="s">
        <v>3863</v>
      </c>
      <c r="H15039" s="1" t="s">
        <v>3206</v>
      </c>
      <c r="I15039" t="s">
        <v>19210</v>
      </c>
      <c r="J15039" t="s">
        <v>23</v>
      </c>
      <c r="K15039">
        <v>17487.36</v>
      </c>
      <c r="L15039">
        <v>838560</v>
      </c>
      <c r="M15039">
        <v>47.95</v>
      </c>
      <c r="N15039" t="s">
        <v>9344</v>
      </c>
      <c r="O15039" t="s">
        <v>9496</v>
      </c>
      <c r="P15039">
        <v>3.9816758144422926E-2</v>
      </c>
      <c r="Q15039">
        <v>0</v>
      </c>
      <c r="R15039">
        <v>1</v>
      </c>
    </row>
    <row r="15040" spans="1:18" x14ac:dyDescent="0.25">
      <c r="A15040" t="s">
        <v>22394</v>
      </c>
      <c r="B15040">
        <v>2020</v>
      </c>
      <c r="C15040">
        <v>4</v>
      </c>
      <c r="D15040">
        <v>13</v>
      </c>
      <c r="E15040" t="s">
        <v>22194</v>
      </c>
      <c r="F15040" s="1" t="s">
        <v>3205</v>
      </c>
      <c r="G15040" s="1" t="s">
        <v>3863</v>
      </c>
      <c r="H15040" s="1" t="s">
        <v>3206</v>
      </c>
      <c r="I15040" t="s">
        <v>19210</v>
      </c>
      <c r="J15040" t="s">
        <v>23</v>
      </c>
      <c r="K15040">
        <v>3532.8</v>
      </c>
      <c r="L15040">
        <v>164160</v>
      </c>
      <c r="M15040">
        <v>46.47</v>
      </c>
      <c r="N15040" t="s">
        <v>9344</v>
      </c>
      <c r="O15040" t="s">
        <v>9496</v>
      </c>
      <c r="P15040">
        <v>3.9816758144422926E-2</v>
      </c>
      <c r="Q15040">
        <v>0</v>
      </c>
      <c r="R15040">
        <v>2</v>
      </c>
    </row>
    <row r="15041" spans="1:18" x14ac:dyDescent="0.25">
      <c r="A15041" t="s">
        <v>22919</v>
      </c>
      <c r="B15041">
        <v>2020</v>
      </c>
      <c r="C15041">
        <v>4</v>
      </c>
      <c r="D15041">
        <v>20</v>
      </c>
      <c r="E15041" t="s">
        <v>22194</v>
      </c>
      <c r="F15041" s="1" t="s">
        <v>3205</v>
      </c>
      <c r="G15041" s="1" t="s">
        <v>3863</v>
      </c>
      <c r="H15041" s="1" t="s">
        <v>3206</v>
      </c>
      <c r="I15041" t="s">
        <v>19210</v>
      </c>
      <c r="J15041" t="s">
        <v>23</v>
      </c>
      <c r="K15041">
        <v>8125.44</v>
      </c>
      <c r="L15041">
        <v>389760</v>
      </c>
      <c r="M15041">
        <v>47.97</v>
      </c>
      <c r="N15041" t="s">
        <v>9344</v>
      </c>
      <c r="O15041" t="s">
        <v>9496</v>
      </c>
      <c r="P15041">
        <v>3.9816758144422926E-2</v>
      </c>
      <c r="Q15041">
        <v>0</v>
      </c>
      <c r="R15041">
        <v>2</v>
      </c>
    </row>
    <row r="15042" spans="1:18" x14ac:dyDescent="0.25">
      <c r="A15042" t="s">
        <v>22512</v>
      </c>
      <c r="B15042">
        <v>2020</v>
      </c>
      <c r="C15042">
        <v>4</v>
      </c>
      <c r="D15042">
        <v>21</v>
      </c>
      <c r="E15042" t="s">
        <v>22194</v>
      </c>
      <c r="F15042" s="1" t="s">
        <v>3205</v>
      </c>
      <c r="G15042" s="1" t="s">
        <v>3863</v>
      </c>
      <c r="H15042" s="1" t="s">
        <v>3206</v>
      </c>
      <c r="I15042" t="s">
        <v>19210</v>
      </c>
      <c r="J15042" t="s">
        <v>23</v>
      </c>
      <c r="K15042">
        <v>11834.88</v>
      </c>
      <c r="L15042">
        <v>568800</v>
      </c>
      <c r="M15042">
        <v>48.06</v>
      </c>
      <c r="N15042" t="s">
        <v>9344</v>
      </c>
      <c r="O15042" t="s">
        <v>9496</v>
      </c>
      <c r="P15042">
        <v>3.9816758144422926E-2</v>
      </c>
      <c r="Q15042">
        <v>0</v>
      </c>
      <c r="R15042">
        <v>2</v>
      </c>
    </row>
    <row r="15043" spans="1:18" x14ac:dyDescent="0.25">
      <c r="A15043" t="s">
        <v>22308</v>
      </c>
      <c r="B15043">
        <v>2020</v>
      </c>
      <c r="C15043">
        <v>4</v>
      </c>
      <c r="D15043">
        <v>29</v>
      </c>
      <c r="E15043" t="s">
        <v>22299</v>
      </c>
      <c r="F15043" s="1" t="s">
        <v>3205</v>
      </c>
      <c r="G15043" s="1" t="s">
        <v>3863</v>
      </c>
      <c r="H15043" s="1" t="s">
        <v>3206</v>
      </c>
      <c r="I15043" t="s">
        <v>19210</v>
      </c>
      <c r="J15043" t="s">
        <v>23</v>
      </c>
      <c r="K15043">
        <v>6535.68</v>
      </c>
      <c r="L15043">
        <v>289987.5</v>
      </c>
      <c r="M15043">
        <v>44.37</v>
      </c>
      <c r="N15043" t="s">
        <v>9344</v>
      </c>
      <c r="O15043" t="s">
        <v>9496</v>
      </c>
      <c r="P15043">
        <v>3.9816758144422926E-2</v>
      </c>
      <c r="Q15043">
        <v>0</v>
      </c>
      <c r="R15043">
        <v>2</v>
      </c>
    </row>
    <row r="15044" spans="1:18" x14ac:dyDescent="0.25">
      <c r="A15044" t="s">
        <v>22313</v>
      </c>
      <c r="B15044">
        <v>2020</v>
      </c>
      <c r="C15044">
        <v>5</v>
      </c>
      <c r="D15044">
        <v>2</v>
      </c>
      <c r="E15044" t="s">
        <v>22266</v>
      </c>
      <c r="F15044" s="1" t="s">
        <v>3205</v>
      </c>
      <c r="G15044" s="1" t="s">
        <v>3863</v>
      </c>
      <c r="H15044" s="1" t="s">
        <v>3206</v>
      </c>
      <c r="I15044" t="s">
        <v>19210</v>
      </c>
      <c r="J15044" t="s">
        <v>23</v>
      </c>
      <c r="K15044">
        <v>4151.04</v>
      </c>
      <c r="L15044">
        <v>198850</v>
      </c>
      <c r="M15044">
        <v>47.9</v>
      </c>
      <c r="N15044" t="s">
        <v>9344</v>
      </c>
      <c r="O15044" t="s">
        <v>9496</v>
      </c>
      <c r="P15044">
        <v>3.9816758144422926E-2</v>
      </c>
      <c r="Q15044">
        <v>0</v>
      </c>
      <c r="R15044">
        <v>2</v>
      </c>
    </row>
    <row r="15045" spans="1:18" x14ac:dyDescent="0.25">
      <c r="A15045" t="s">
        <v>22657</v>
      </c>
      <c r="B15045">
        <v>2020</v>
      </c>
      <c r="C15045">
        <v>5</v>
      </c>
      <c r="D15045">
        <v>9</v>
      </c>
      <c r="E15045" t="s">
        <v>22266</v>
      </c>
      <c r="F15045" s="1" t="s">
        <v>3205</v>
      </c>
      <c r="G15045" s="1" t="s">
        <v>3863</v>
      </c>
      <c r="H15045" s="1" t="s">
        <v>3206</v>
      </c>
      <c r="I15045" t="s">
        <v>19210</v>
      </c>
      <c r="J15045" t="s">
        <v>23</v>
      </c>
      <c r="K15045">
        <v>529.91999999999996</v>
      </c>
      <c r="L15045">
        <v>24700</v>
      </c>
      <c r="M15045">
        <v>46.61</v>
      </c>
      <c r="N15045" t="s">
        <v>9344</v>
      </c>
      <c r="O15045" t="s">
        <v>9496</v>
      </c>
      <c r="P15045">
        <v>3.9816758144422926E-2</v>
      </c>
      <c r="Q15045">
        <v>0</v>
      </c>
      <c r="R15045">
        <v>2</v>
      </c>
    </row>
    <row r="15046" spans="1:18" x14ac:dyDescent="0.25">
      <c r="A15046" t="s">
        <v>22713</v>
      </c>
      <c r="B15046">
        <v>2020</v>
      </c>
      <c r="C15046">
        <v>6</v>
      </c>
      <c r="D15046">
        <v>3</v>
      </c>
      <c r="E15046" t="s">
        <v>22194</v>
      </c>
      <c r="F15046" s="1" t="s">
        <v>3205</v>
      </c>
      <c r="G15046" s="1" t="s">
        <v>3863</v>
      </c>
      <c r="H15046" s="1" t="s">
        <v>3206</v>
      </c>
      <c r="I15046" t="s">
        <v>19210</v>
      </c>
      <c r="J15046" t="s">
        <v>23</v>
      </c>
      <c r="K15046">
        <v>7065.6</v>
      </c>
      <c r="L15046">
        <v>316531.34999999998</v>
      </c>
      <c r="M15046">
        <v>44.8</v>
      </c>
      <c r="N15046" t="s">
        <v>9344</v>
      </c>
      <c r="O15046" t="s">
        <v>9496</v>
      </c>
      <c r="P15046">
        <v>3.9816758144422926E-2</v>
      </c>
      <c r="Q15046">
        <v>0</v>
      </c>
      <c r="R15046">
        <v>2</v>
      </c>
    </row>
    <row r="15047" spans="1:18" x14ac:dyDescent="0.25">
      <c r="A15047" t="s">
        <v>22526</v>
      </c>
      <c r="B15047">
        <v>2020</v>
      </c>
      <c r="C15047">
        <v>6</v>
      </c>
      <c r="D15047">
        <v>11</v>
      </c>
      <c r="E15047" t="s">
        <v>22266</v>
      </c>
      <c r="F15047" s="1" t="s">
        <v>3205</v>
      </c>
      <c r="G15047" s="1" t="s">
        <v>3863</v>
      </c>
      <c r="H15047" s="1" t="s">
        <v>3206</v>
      </c>
      <c r="I15047" t="s">
        <v>19210</v>
      </c>
      <c r="J15047" t="s">
        <v>23</v>
      </c>
      <c r="K15047">
        <v>2031.36</v>
      </c>
      <c r="L15047">
        <v>94575</v>
      </c>
      <c r="M15047">
        <v>46.56</v>
      </c>
      <c r="N15047" t="s">
        <v>9344</v>
      </c>
      <c r="O15047" t="s">
        <v>9496</v>
      </c>
      <c r="P15047">
        <v>3.9816758144422926E-2</v>
      </c>
      <c r="Q15047">
        <v>0</v>
      </c>
      <c r="R15047">
        <v>2</v>
      </c>
    </row>
    <row r="15048" spans="1:18" x14ac:dyDescent="0.25">
      <c r="A15048" t="s">
        <v>22684</v>
      </c>
      <c r="B15048">
        <v>2020</v>
      </c>
      <c r="C15048">
        <v>6</v>
      </c>
      <c r="D15048">
        <v>11</v>
      </c>
      <c r="E15048" t="s">
        <v>22194</v>
      </c>
      <c r="F15048" s="1" t="s">
        <v>3205</v>
      </c>
      <c r="G15048" s="1" t="s">
        <v>3863</v>
      </c>
      <c r="H15048" s="1" t="s">
        <v>3206</v>
      </c>
      <c r="I15048" t="s">
        <v>19210</v>
      </c>
      <c r="J15048" t="s">
        <v>23</v>
      </c>
      <c r="K15048">
        <v>1148.1600000000001</v>
      </c>
      <c r="L15048">
        <v>55404.68</v>
      </c>
      <c r="M15048">
        <v>48.26</v>
      </c>
      <c r="N15048" t="s">
        <v>9344</v>
      </c>
      <c r="O15048" t="s">
        <v>9496</v>
      </c>
      <c r="P15048">
        <v>3.9816758144422926E-2</v>
      </c>
      <c r="Q15048">
        <v>0</v>
      </c>
      <c r="R15048">
        <v>2</v>
      </c>
    </row>
    <row r="15049" spans="1:18" x14ac:dyDescent="0.25">
      <c r="A15049" t="s">
        <v>22339</v>
      </c>
      <c r="B15049">
        <v>2020</v>
      </c>
      <c r="C15049">
        <v>6</v>
      </c>
      <c r="D15049">
        <v>19</v>
      </c>
      <c r="E15049" t="s">
        <v>22194</v>
      </c>
      <c r="F15049" s="1" t="s">
        <v>3205</v>
      </c>
      <c r="G15049" s="1" t="s">
        <v>3863</v>
      </c>
      <c r="H15049" s="1" t="s">
        <v>3206</v>
      </c>
      <c r="I15049" t="s">
        <v>19210</v>
      </c>
      <c r="J15049" t="s">
        <v>23</v>
      </c>
      <c r="K15049">
        <v>1324.8</v>
      </c>
      <c r="L15049">
        <v>59415</v>
      </c>
      <c r="M15049">
        <v>44.85</v>
      </c>
      <c r="N15049" t="s">
        <v>9344</v>
      </c>
      <c r="O15049" t="s">
        <v>9496</v>
      </c>
      <c r="P15049">
        <v>3.9816758144422926E-2</v>
      </c>
      <c r="Q15049">
        <v>0</v>
      </c>
      <c r="R15049">
        <v>2</v>
      </c>
    </row>
    <row r="15050" spans="1:18" x14ac:dyDescent="0.25">
      <c r="A15050" t="s">
        <v>22920</v>
      </c>
      <c r="B15050">
        <v>2020</v>
      </c>
      <c r="C15050">
        <v>2</v>
      </c>
      <c r="D15050">
        <v>27</v>
      </c>
      <c r="E15050" t="s">
        <v>22266</v>
      </c>
      <c r="F15050" s="1" t="s">
        <v>3205</v>
      </c>
      <c r="G15050" s="1" t="s">
        <v>3863</v>
      </c>
      <c r="H15050" s="1" t="s">
        <v>3206</v>
      </c>
      <c r="I15050" t="s">
        <v>19368</v>
      </c>
      <c r="J15050" t="s">
        <v>23</v>
      </c>
      <c r="K15050">
        <v>11481.6</v>
      </c>
      <c r="L15050">
        <v>545670</v>
      </c>
      <c r="M15050">
        <v>47.53</v>
      </c>
      <c r="N15050" t="s">
        <v>9344</v>
      </c>
      <c r="O15050" t="s">
        <v>9496</v>
      </c>
      <c r="P15050">
        <v>3.9816758144422926E-2</v>
      </c>
      <c r="Q15050">
        <v>0</v>
      </c>
      <c r="R15050">
        <v>1</v>
      </c>
    </row>
    <row r="15051" spans="1:18" x14ac:dyDescent="0.25">
      <c r="A15051" t="s">
        <v>22664</v>
      </c>
      <c r="B15051">
        <v>2020</v>
      </c>
      <c r="C15051">
        <v>3</v>
      </c>
      <c r="D15051">
        <v>12</v>
      </c>
      <c r="E15051" t="s">
        <v>22266</v>
      </c>
      <c r="F15051" s="1" t="s">
        <v>3205</v>
      </c>
      <c r="G15051" s="1" t="s">
        <v>3863</v>
      </c>
      <c r="H15051" s="1" t="s">
        <v>3206</v>
      </c>
      <c r="I15051" t="s">
        <v>19368</v>
      </c>
      <c r="J15051" t="s">
        <v>23</v>
      </c>
      <c r="K15051">
        <v>5564.16</v>
      </c>
      <c r="L15051">
        <v>257450</v>
      </c>
      <c r="M15051">
        <v>46.27</v>
      </c>
      <c r="N15051" t="s">
        <v>9344</v>
      </c>
      <c r="O15051" t="s">
        <v>9496</v>
      </c>
      <c r="P15051">
        <v>3.9816758144422926E-2</v>
      </c>
      <c r="Q15051">
        <v>0</v>
      </c>
      <c r="R15051">
        <v>1</v>
      </c>
    </row>
    <row r="15052" spans="1:18" x14ac:dyDescent="0.25">
      <c r="A15052" t="s">
        <v>22418</v>
      </c>
      <c r="B15052">
        <v>2020</v>
      </c>
      <c r="C15052">
        <v>3</v>
      </c>
      <c r="D15052">
        <v>20</v>
      </c>
      <c r="E15052" t="s">
        <v>22266</v>
      </c>
      <c r="F15052" s="1" t="s">
        <v>3205</v>
      </c>
      <c r="G15052" s="1" t="s">
        <v>3863</v>
      </c>
      <c r="H15052" s="1" t="s">
        <v>3206</v>
      </c>
      <c r="I15052" t="s">
        <v>19368</v>
      </c>
      <c r="J15052" t="s">
        <v>23</v>
      </c>
      <c r="K15052">
        <v>5475.84</v>
      </c>
      <c r="L15052">
        <v>264600</v>
      </c>
      <c r="M15052">
        <v>48.32</v>
      </c>
      <c r="N15052" t="s">
        <v>9344</v>
      </c>
      <c r="O15052" t="s">
        <v>9496</v>
      </c>
      <c r="P15052">
        <v>3.9816758144422926E-2</v>
      </c>
      <c r="Q15052">
        <v>0</v>
      </c>
      <c r="R15052">
        <v>1</v>
      </c>
    </row>
    <row r="15053" spans="1:18" x14ac:dyDescent="0.25">
      <c r="A15053" t="s">
        <v>22665</v>
      </c>
      <c r="B15053">
        <v>2020</v>
      </c>
      <c r="C15053">
        <v>3</v>
      </c>
      <c r="D15053">
        <v>21</v>
      </c>
      <c r="E15053" t="s">
        <v>22266</v>
      </c>
      <c r="F15053" s="1" t="s">
        <v>3205</v>
      </c>
      <c r="G15053" s="1" t="s">
        <v>3863</v>
      </c>
      <c r="H15053" s="1" t="s">
        <v>3206</v>
      </c>
      <c r="I15053" t="s">
        <v>19368</v>
      </c>
      <c r="J15053" t="s">
        <v>23</v>
      </c>
      <c r="K15053">
        <v>8213.76</v>
      </c>
      <c r="L15053">
        <v>399840</v>
      </c>
      <c r="M15053">
        <v>48.68</v>
      </c>
      <c r="N15053" t="s">
        <v>9344</v>
      </c>
      <c r="O15053" t="s">
        <v>9496</v>
      </c>
      <c r="P15053">
        <v>3.9816758144422926E-2</v>
      </c>
      <c r="Q15053">
        <v>0</v>
      </c>
      <c r="R15053">
        <v>1</v>
      </c>
    </row>
    <row r="15054" spans="1:18" x14ac:dyDescent="0.25">
      <c r="A15054" t="s">
        <v>22896</v>
      </c>
      <c r="B15054">
        <v>2020</v>
      </c>
      <c r="C15054">
        <v>3</v>
      </c>
      <c r="D15054">
        <v>25</v>
      </c>
      <c r="E15054" t="s">
        <v>22266</v>
      </c>
      <c r="F15054" s="1" t="s">
        <v>3205</v>
      </c>
      <c r="G15054" s="1" t="s">
        <v>3863</v>
      </c>
      <c r="H15054" s="1" t="s">
        <v>3206</v>
      </c>
      <c r="I15054" t="s">
        <v>19368</v>
      </c>
      <c r="J15054" t="s">
        <v>23</v>
      </c>
      <c r="K15054">
        <v>2649.6</v>
      </c>
      <c r="L15054">
        <v>128380</v>
      </c>
      <c r="M15054">
        <v>48.45</v>
      </c>
      <c r="N15054" t="s">
        <v>9344</v>
      </c>
      <c r="O15054" t="s">
        <v>9496</v>
      </c>
      <c r="P15054">
        <v>3.9816758144422926E-2</v>
      </c>
      <c r="Q15054">
        <v>0</v>
      </c>
      <c r="R15054">
        <v>1</v>
      </c>
    </row>
    <row r="15055" spans="1:18" x14ac:dyDescent="0.25">
      <c r="A15055" t="s">
        <v>22899</v>
      </c>
      <c r="B15055">
        <v>2020</v>
      </c>
      <c r="C15055">
        <v>4</v>
      </c>
      <c r="D15055">
        <v>17</v>
      </c>
      <c r="E15055" t="s">
        <v>22266</v>
      </c>
      <c r="F15055" s="1" t="s">
        <v>3205</v>
      </c>
      <c r="G15055" s="1" t="s">
        <v>3863</v>
      </c>
      <c r="H15055" s="1" t="s">
        <v>3206</v>
      </c>
      <c r="I15055" t="s">
        <v>19368</v>
      </c>
      <c r="J15055" t="s">
        <v>23</v>
      </c>
      <c r="K15055">
        <v>17664</v>
      </c>
      <c r="L15055">
        <v>841005</v>
      </c>
      <c r="M15055">
        <v>47.61</v>
      </c>
      <c r="N15055" t="s">
        <v>9344</v>
      </c>
      <c r="O15055" t="s">
        <v>9496</v>
      </c>
      <c r="P15055">
        <v>3.9816758144422926E-2</v>
      </c>
      <c r="Q15055">
        <v>0</v>
      </c>
      <c r="R15055">
        <v>2</v>
      </c>
    </row>
    <row r="15056" spans="1:18" x14ac:dyDescent="0.25">
      <c r="A15056" t="s">
        <v>22667</v>
      </c>
      <c r="B15056">
        <v>2020</v>
      </c>
      <c r="C15056">
        <v>4</v>
      </c>
      <c r="D15056">
        <v>17</v>
      </c>
      <c r="E15056" t="s">
        <v>22266</v>
      </c>
      <c r="F15056" s="1" t="s">
        <v>3205</v>
      </c>
      <c r="G15056" s="1" t="s">
        <v>3863</v>
      </c>
      <c r="H15056" s="1" t="s">
        <v>3206</v>
      </c>
      <c r="I15056" t="s">
        <v>19368</v>
      </c>
      <c r="J15056" t="s">
        <v>23</v>
      </c>
      <c r="K15056">
        <v>971.52</v>
      </c>
      <c r="L15056">
        <v>47520</v>
      </c>
      <c r="M15056">
        <v>48.91</v>
      </c>
      <c r="N15056" t="s">
        <v>9344</v>
      </c>
      <c r="O15056" t="s">
        <v>9496</v>
      </c>
      <c r="P15056">
        <v>3.9816758144422926E-2</v>
      </c>
      <c r="Q15056">
        <v>0</v>
      </c>
      <c r="R15056">
        <v>2</v>
      </c>
    </row>
    <row r="15057" spans="1:18" x14ac:dyDescent="0.25">
      <c r="A15057" t="s">
        <v>22542</v>
      </c>
      <c r="B15057">
        <v>2020</v>
      </c>
      <c r="C15057">
        <v>4</v>
      </c>
      <c r="D15057">
        <v>28</v>
      </c>
      <c r="E15057" t="s">
        <v>22266</v>
      </c>
      <c r="F15057" s="1" t="s">
        <v>3205</v>
      </c>
      <c r="G15057" s="1" t="s">
        <v>3863</v>
      </c>
      <c r="H15057" s="1" t="s">
        <v>3206</v>
      </c>
      <c r="I15057" t="s">
        <v>19368</v>
      </c>
      <c r="J15057" t="s">
        <v>23</v>
      </c>
      <c r="K15057">
        <v>5299.2</v>
      </c>
      <c r="L15057">
        <v>253655</v>
      </c>
      <c r="M15057">
        <v>47.87</v>
      </c>
      <c r="N15057" t="s">
        <v>9344</v>
      </c>
      <c r="O15057" t="s">
        <v>9496</v>
      </c>
      <c r="P15057">
        <v>3.9816758144422926E-2</v>
      </c>
      <c r="Q15057">
        <v>0</v>
      </c>
      <c r="R15057">
        <v>2</v>
      </c>
    </row>
    <row r="15058" spans="1:18" x14ac:dyDescent="0.25">
      <c r="A15058" t="s">
        <v>22921</v>
      </c>
      <c r="B15058">
        <v>2020</v>
      </c>
      <c r="C15058">
        <v>4</v>
      </c>
      <c r="D15058">
        <v>29</v>
      </c>
      <c r="E15058" t="s">
        <v>22266</v>
      </c>
      <c r="F15058" s="1" t="s">
        <v>3205</v>
      </c>
      <c r="G15058" s="1" t="s">
        <v>3863</v>
      </c>
      <c r="H15058" s="1" t="s">
        <v>3206</v>
      </c>
      <c r="I15058" t="s">
        <v>19368</v>
      </c>
      <c r="J15058" t="s">
        <v>23</v>
      </c>
      <c r="K15058">
        <v>10068.48</v>
      </c>
      <c r="L15058">
        <v>473360</v>
      </c>
      <c r="M15058">
        <v>47.01</v>
      </c>
      <c r="N15058" t="s">
        <v>9344</v>
      </c>
      <c r="O15058" t="s">
        <v>9496</v>
      </c>
      <c r="P15058">
        <v>3.9816758144422926E-2</v>
      </c>
      <c r="Q15058">
        <v>0</v>
      </c>
      <c r="R15058">
        <v>2</v>
      </c>
    </row>
    <row r="15059" spans="1:18" x14ac:dyDescent="0.25">
      <c r="A15059" t="s">
        <v>22708</v>
      </c>
      <c r="B15059">
        <v>2020</v>
      </c>
      <c r="C15059">
        <v>4</v>
      </c>
      <c r="D15059">
        <v>30</v>
      </c>
      <c r="E15059" t="s">
        <v>22266</v>
      </c>
      <c r="F15059" s="1" t="s">
        <v>3205</v>
      </c>
      <c r="G15059" s="1" t="s">
        <v>3863</v>
      </c>
      <c r="H15059" s="1" t="s">
        <v>3206</v>
      </c>
      <c r="I15059" t="s">
        <v>19368</v>
      </c>
      <c r="J15059" t="s">
        <v>23</v>
      </c>
      <c r="K15059">
        <v>9538.56</v>
      </c>
      <c r="L15059">
        <v>461235</v>
      </c>
      <c r="M15059">
        <v>48.35</v>
      </c>
      <c r="N15059" t="s">
        <v>9344</v>
      </c>
      <c r="O15059" t="s">
        <v>9496</v>
      </c>
      <c r="P15059">
        <v>3.9816758144422926E-2</v>
      </c>
      <c r="Q15059">
        <v>0</v>
      </c>
      <c r="R15059">
        <v>2</v>
      </c>
    </row>
    <row r="15060" spans="1:18" x14ac:dyDescent="0.25">
      <c r="A15060" t="s">
        <v>22311</v>
      </c>
      <c r="B15060">
        <v>2020</v>
      </c>
      <c r="C15060">
        <v>4</v>
      </c>
      <c r="D15060">
        <v>30</v>
      </c>
      <c r="E15060" t="s">
        <v>22266</v>
      </c>
      <c r="F15060" s="1" t="s">
        <v>3205</v>
      </c>
      <c r="G15060" s="1" t="s">
        <v>3863</v>
      </c>
      <c r="H15060" s="1" t="s">
        <v>3206</v>
      </c>
      <c r="I15060" t="s">
        <v>19368</v>
      </c>
      <c r="J15060" t="s">
        <v>23</v>
      </c>
      <c r="K15060">
        <v>9361.92</v>
      </c>
      <c r="L15060">
        <v>445230</v>
      </c>
      <c r="M15060">
        <v>47.56</v>
      </c>
      <c r="N15060" t="s">
        <v>9344</v>
      </c>
      <c r="O15060" t="s">
        <v>9496</v>
      </c>
      <c r="P15060">
        <v>3.9816758144422926E-2</v>
      </c>
      <c r="Q15060">
        <v>0</v>
      </c>
      <c r="R15060">
        <v>2</v>
      </c>
    </row>
    <row r="15061" spans="1:18" x14ac:dyDescent="0.25">
      <c r="A15061" t="s">
        <v>22709</v>
      </c>
      <c r="B15061">
        <v>2020</v>
      </c>
      <c r="C15061">
        <v>5</v>
      </c>
      <c r="D15061">
        <v>7</v>
      </c>
      <c r="E15061" t="s">
        <v>22266</v>
      </c>
      <c r="F15061" s="1" t="s">
        <v>3205</v>
      </c>
      <c r="G15061" s="1" t="s">
        <v>3863</v>
      </c>
      <c r="H15061" s="1" t="s">
        <v>3206</v>
      </c>
      <c r="I15061" t="s">
        <v>19368</v>
      </c>
      <c r="J15061" t="s">
        <v>23</v>
      </c>
      <c r="K15061">
        <v>8390.4</v>
      </c>
      <c r="L15061">
        <v>399640</v>
      </c>
      <c r="M15061">
        <v>47.63</v>
      </c>
      <c r="N15061" t="s">
        <v>9344</v>
      </c>
      <c r="O15061" t="s">
        <v>9496</v>
      </c>
      <c r="P15061">
        <v>3.9816758144422926E-2</v>
      </c>
      <c r="Q15061">
        <v>0</v>
      </c>
      <c r="R15061">
        <v>2</v>
      </c>
    </row>
    <row r="15062" spans="1:18" x14ac:dyDescent="0.25">
      <c r="A15062" t="s">
        <v>22821</v>
      </c>
      <c r="B15062">
        <v>2020</v>
      </c>
      <c r="C15062">
        <v>5</v>
      </c>
      <c r="D15062">
        <v>25</v>
      </c>
      <c r="E15062" t="s">
        <v>22266</v>
      </c>
      <c r="F15062" s="1" t="s">
        <v>3205</v>
      </c>
      <c r="G15062" s="1" t="s">
        <v>3863</v>
      </c>
      <c r="H15062" s="1" t="s">
        <v>3206</v>
      </c>
      <c r="I15062" t="s">
        <v>19368</v>
      </c>
      <c r="J15062" t="s">
        <v>23</v>
      </c>
      <c r="K15062">
        <v>1943.04</v>
      </c>
      <c r="L15062">
        <v>91200</v>
      </c>
      <c r="M15062">
        <v>46.94</v>
      </c>
      <c r="N15062" t="s">
        <v>9344</v>
      </c>
      <c r="O15062" t="s">
        <v>9496</v>
      </c>
      <c r="P15062">
        <v>3.9816758144422926E-2</v>
      </c>
      <c r="Q15062">
        <v>0</v>
      </c>
      <c r="R15062">
        <v>2</v>
      </c>
    </row>
    <row r="15063" spans="1:18" x14ac:dyDescent="0.25">
      <c r="A15063" t="s">
        <v>22692</v>
      </c>
      <c r="B15063">
        <v>2020</v>
      </c>
      <c r="C15063">
        <v>5</v>
      </c>
      <c r="D15063">
        <v>26</v>
      </c>
      <c r="E15063" t="s">
        <v>22266</v>
      </c>
      <c r="F15063" s="1" t="s">
        <v>3205</v>
      </c>
      <c r="G15063" s="1" t="s">
        <v>3863</v>
      </c>
      <c r="H15063" s="1" t="s">
        <v>3206</v>
      </c>
      <c r="I15063" t="s">
        <v>19368</v>
      </c>
      <c r="J15063" t="s">
        <v>23</v>
      </c>
      <c r="K15063">
        <v>7860.48</v>
      </c>
      <c r="L15063">
        <v>363375</v>
      </c>
      <c r="M15063">
        <v>46.23</v>
      </c>
      <c r="N15063" t="s">
        <v>9344</v>
      </c>
      <c r="O15063" t="s">
        <v>9496</v>
      </c>
      <c r="P15063">
        <v>3.9816758144422926E-2</v>
      </c>
      <c r="Q15063">
        <v>0</v>
      </c>
      <c r="R15063">
        <v>2</v>
      </c>
    </row>
    <row r="15064" spans="1:18" x14ac:dyDescent="0.25">
      <c r="A15064" t="s">
        <v>22822</v>
      </c>
      <c r="B15064">
        <v>2020</v>
      </c>
      <c r="C15064">
        <v>5</v>
      </c>
      <c r="D15064">
        <v>27</v>
      </c>
      <c r="E15064" t="s">
        <v>22266</v>
      </c>
      <c r="F15064" s="1" t="s">
        <v>3205</v>
      </c>
      <c r="G15064" s="1" t="s">
        <v>3863</v>
      </c>
      <c r="H15064" s="1" t="s">
        <v>3206</v>
      </c>
      <c r="I15064" t="s">
        <v>19368</v>
      </c>
      <c r="J15064" t="s">
        <v>23</v>
      </c>
      <c r="K15064">
        <v>7683.84</v>
      </c>
      <c r="L15064">
        <v>354350</v>
      </c>
      <c r="M15064">
        <v>46.12</v>
      </c>
      <c r="N15064" t="s">
        <v>9344</v>
      </c>
      <c r="O15064" t="s">
        <v>9496</v>
      </c>
      <c r="P15064">
        <v>3.9816758144422926E-2</v>
      </c>
      <c r="Q15064">
        <v>0</v>
      </c>
      <c r="R15064">
        <v>2</v>
      </c>
    </row>
    <row r="15065" spans="1:18" x14ac:dyDescent="0.25">
      <c r="A15065" t="s">
        <v>22399</v>
      </c>
      <c r="B15065">
        <v>2020</v>
      </c>
      <c r="C15065">
        <v>6</v>
      </c>
      <c r="D15065">
        <v>2</v>
      </c>
      <c r="E15065" t="s">
        <v>22266</v>
      </c>
      <c r="F15065" s="1" t="s">
        <v>3205</v>
      </c>
      <c r="G15065" s="1" t="s">
        <v>3863</v>
      </c>
      <c r="H15065" s="1" t="s">
        <v>3206</v>
      </c>
      <c r="I15065" t="s">
        <v>19368</v>
      </c>
      <c r="J15065" t="s">
        <v>23</v>
      </c>
      <c r="K15065">
        <v>9450.24</v>
      </c>
      <c r="L15065">
        <v>442805</v>
      </c>
      <c r="M15065">
        <v>46.86</v>
      </c>
      <c r="N15065" t="s">
        <v>9344</v>
      </c>
      <c r="O15065" t="s">
        <v>9496</v>
      </c>
      <c r="P15065">
        <v>3.9816758144422926E-2</v>
      </c>
      <c r="Q15065">
        <v>0</v>
      </c>
      <c r="R15065">
        <v>2</v>
      </c>
    </row>
    <row r="15066" spans="1:18" x14ac:dyDescent="0.25">
      <c r="A15066" t="s">
        <v>22907</v>
      </c>
      <c r="B15066">
        <v>2020</v>
      </c>
      <c r="C15066">
        <v>6</v>
      </c>
      <c r="D15066">
        <v>4</v>
      </c>
      <c r="E15066" t="s">
        <v>22266</v>
      </c>
      <c r="F15066" s="1" t="s">
        <v>3205</v>
      </c>
      <c r="G15066" s="1" t="s">
        <v>3863</v>
      </c>
      <c r="H15066" s="1" t="s">
        <v>3206</v>
      </c>
      <c r="I15066" t="s">
        <v>19368</v>
      </c>
      <c r="J15066" t="s">
        <v>23</v>
      </c>
      <c r="K15066">
        <v>7507.2</v>
      </c>
      <c r="L15066">
        <v>346775</v>
      </c>
      <c r="M15066">
        <v>46.19</v>
      </c>
      <c r="N15066" t="s">
        <v>9344</v>
      </c>
      <c r="O15066" t="s">
        <v>9496</v>
      </c>
      <c r="P15066">
        <v>3.9816758144422926E-2</v>
      </c>
      <c r="Q15066">
        <v>0</v>
      </c>
      <c r="R15066">
        <v>2</v>
      </c>
    </row>
    <row r="15067" spans="1:18" x14ac:dyDescent="0.25">
      <c r="A15067" t="s">
        <v>22495</v>
      </c>
      <c r="B15067">
        <v>2020</v>
      </c>
      <c r="C15067">
        <v>6</v>
      </c>
      <c r="D15067">
        <v>10</v>
      </c>
      <c r="E15067" t="s">
        <v>22266</v>
      </c>
      <c r="F15067" s="1" t="s">
        <v>3205</v>
      </c>
      <c r="G15067" s="1" t="s">
        <v>3863</v>
      </c>
      <c r="H15067" s="1" t="s">
        <v>3206</v>
      </c>
      <c r="I15067" t="s">
        <v>19368</v>
      </c>
      <c r="J15067" t="s">
        <v>23</v>
      </c>
      <c r="K15067">
        <v>8478.7199999999993</v>
      </c>
      <c r="L15067">
        <v>409825</v>
      </c>
      <c r="M15067">
        <v>48.34</v>
      </c>
      <c r="N15067" t="s">
        <v>9344</v>
      </c>
      <c r="O15067" t="s">
        <v>9496</v>
      </c>
      <c r="P15067">
        <v>3.9816758144422926E-2</v>
      </c>
      <c r="Q15067">
        <v>0</v>
      </c>
      <c r="R15067">
        <v>2</v>
      </c>
    </row>
    <row r="15068" spans="1:18" x14ac:dyDescent="0.25">
      <c r="A15068" t="s">
        <v>22528</v>
      </c>
      <c r="B15068">
        <v>2020</v>
      </c>
      <c r="C15068">
        <v>6</v>
      </c>
      <c r="D15068">
        <v>26</v>
      </c>
      <c r="E15068" t="s">
        <v>22266</v>
      </c>
      <c r="F15068" s="1" t="s">
        <v>3205</v>
      </c>
      <c r="G15068" s="1" t="s">
        <v>3863</v>
      </c>
      <c r="H15068" s="1" t="s">
        <v>3206</v>
      </c>
      <c r="I15068" t="s">
        <v>19368</v>
      </c>
      <c r="J15068" t="s">
        <v>23</v>
      </c>
      <c r="K15068">
        <v>2384.64</v>
      </c>
      <c r="L15068">
        <v>117110</v>
      </c>
      <c r="M15068">
        <v>49.11</v>
      </c>
      <c r="N15068" t="s">
        <v>9344</v>
      </c>
      <c r="O15068" t="s">
        <v>9496</v>
      </c>
      <c r="P15068">
        <v>3.9816758144422926E-2</v>
      </c>
      <c r="Q15068">
        <v>0</v>
      </c>
      <c r="R15068">
        <v>2</v>
      </c>
    </row>
    <row r="15069" spans="1:18" x14ac:dyDescent="0.25">
      <c r="A15069" t="s">
        <v>22886</v>
      </c>
      <c r="B15069">
        <v>2020</v>
      </c>
      <c r="C15069">
        <v>1</v>
      </c>
      <c r="D15069">
        <v>13</v>
      </c>
      <c r="E15069" t="s">
        <v>22321</v>
      </c>
      <c r="F15069" s="1" t="s">
        <v>3205</v>
      </c>
      <c r="G15069" s="1" t="s">
        <v>3863</v>
      </c>
      <c r="H15069" s="1" t="s">
        <v>3206</v>
      </c>
      <c r="I15069" t="s">
        <v>19208</v>
      </c>
      <c r="J15069" t="s">
        <v>23</v>
      </c>
      <c r="K15069">
        <v>6897.24</v>
      </c>
      <c r="L15069">
        <v>331497.5</v>
      </c>
      <c r="M15069">
        <v>48.06</v>
      </c>
      <c r="N15069" t="s">
        <v>9346</v>
      </c>
      <c r="O15069" t="s">
        <v>9484</v>
      </c>
      <c r="P15069">
        <v>0</v>
      </c>
      <c r="Q15069">
        <v>0</v>
      </c>
      <c r="R15069">
        <v>1</v>
      </c>
    </row>
    <row r="15070" spans="1:18" x14ac:dyDescent="0.25">
      <c r="A15070" t="s">
        <v>22627</v>
      </c>
      <c r="B15070">
        <v>2020</v>
      </c>
      <c r="C15070">
        <v>2</v>
      </c>
      <c r="D15070">
        <v>13</v>
      </c>
      <c r="E15070" t="s">
        <v>22194</v>
      </c>
      <c r="F15070" s="1" t="s">
        <v>3205</v>
      </c>
      <c r="G15070" s="1" t="s">
        <v>3863</v>
      </c>
      <c r="H15070" s="1" t="s">
        <v>3206</v>
      </c>
      <c r="I15070" t="s">
        <v>19208</v>
      </c>
      <c r="J15070" t="s">
        <v>23</v>
      </c>
      <c r="K15070">
        <v>7696.92</v>
      </c>
      <c r="L15070">
        <v>342240</v>
      </c>
      <c r="M15070">
        <v>44.46</v>
      </c>
      <c r="N15070" t="s">
        <v>9346</v>
      </c>
      <c r="O15070" t="s">
        <v>9484</v>
      </c>
      <c r="P15070">
        <v>0</v>
      </c>
      <c r="Q15070">
        <v>0</v>
      </c>
      <c r="R15070">
        <v>1</v>
      </c>
    </row>
    <row r="15071" spans="1:18" x14ac:dyDescent="0.25">
      <c r="A15071" t="s">
        <v>22818</v>
      </c>
      <c r="B15071">
        <v>2020</v>
      </c>
      <c r="C15071">
        <v>2</v>
      </c>
      <c r="D15071">
        <v>14</v>
      </c>
      <c r="E15071" t="s">
        <v>22194</v>
      </c>
      <c r="F15071" s="1" t="s">
        <v>3205</v>
      </c>
      <c r="G15071" s="1" t="s">
        <v>3863</v>
      </c>
      <c r="H15071" s="1" t="s">
        <v>3206</v>
      </c>
      <c r="I15071" t="s">
        <v>19208</v>
      </c>
      <c r="J15071" t="s">
        <v>23</v>
      </c>
      <c r="K15071">
        <v>9996</v>
      </c>
      <c r="L15071">
        <v>442060</v>
      </c>
      <c r="M15071">
        <v>44.22</v>
      </c>
      <c r="N15071" t="s">
        <v>9346</v>
      </c>
      <c r="O15071" t="s">
        <v>9484</v>
      </c>
      <c r="P15071">
        <v>0</v>
      </c>
      <c r="Q15071">
        <v>0</v>
      </c>
      <c r="R15071">
        <v>1</v>
      </c>
    </row>
    <row r="15072" spans="1:18" x14ac:dyDescent="0.25">
      <c r="A15072" t="s">
        <v>22195</v>
      </c>
      <c r="B15072">
        <v>2020</v>
      </c>
      <c r="C15072">
        <v>4</v>
      </c>
      <c r="D15072">
        <v>7</v>
      </c>
      <c r="E15072" t="s">
        <v>22194</v>
      </c>
      <c r="F15072" s="1" t="s">
        <v>3205</v>
      </c>
      <c r="G15072" s="1" t="s">
        <v>3863</v>
      </c>
      <c r="H15072" s="1" t="s">
        <v>3206</v>
      </c>
      <c r="I15072" t="s">
        <v>19208</v>
      </c>
      <c r="J15072" t="s">
        <v>23</v>
      </c>
      <c r="K15072">
        <v>599.76</v>
      </c>
      <c r="L15072">
        <v>27840</v>
      </c>
      <c r="M15072">
        <v>46.42</v>
      </c>
      <c r="N15072" t="s">
        <v>9346</v>
      </c>
      <c r="O15072" t="s">
        <v>9484</v>
      </c>
      <c r="P15072">
        <v>0</v>
      </c>
      <c r="Q15072">
        <v>0</v>
      </c>
      <c r="R15072">
        <v>2</v>
      </c>
    </row>
    <row r="15073" spans="1:18" x14ac:dyDescent="0.25">
      <c r="A15073" t="s">
        <v>22776</v>
      </c>
      <c r="B15073">
        <v>2020</v>
      </c>
      <c r="C15073">
        <v>4</v>
      </c>
      <c r="D15073">
        <v>18</v>
      </c>
      <c r="E15073" t="s">
        <v>22194</v>
      </c>
      <c r="F15073" s="1" t="s">
        <v>3205</v>
      </c>
      <c r="G15073" s="1" t="s">
        <v>3863</v>
      </c>
      <c r="H15073" s="1" t="s">
        <v>3206</v>
      </c>
      <c r="I15073" t="s">
        <v>19208</v>
      </c>
      <c r="J15073" t="s">
        <v>23</v>
      </c>
      <c r="K15073">
        <v>1699.32</v>
      </c>
      <c r="L15073">
        <v>84719.99</v>
      </c>
      <c r="M15073">
        <v>49.86</v>
      </c>
      <c r="N15073" t="s">
        <v>9346</v>
      </c>
      <c r="O15073" t="s">
        <v>9484</v>
      </c>
      <c r="P15073">
        <v>0</v>
      </c>
      <c r="Q15073">
        <v>0</v>
      </c>
      <c r="R15073">
        <v>2</v>
      </c>
    </row>
    <row r="15074" spans="1:18" x14ac:dyDescent="0.25">
      <c r="A15074" t="s">
        <v>22919</v>
      </c>
      <c r="B15074">
        <v>2020</v>
      </c>
      <c r="C15074">
        <v>4</v>
      </c>
      <c r="D15074">
        <v>20</v>
      </c>
      <c r="E15074" t="s">
        <v>22194</v>
      </c>
      <c r="F15074" s="1" t="s">
        <v>3205</v>
      </c>
      <c r="G15074" s="1" t="s">
        <v>3863</v>
      </c>
      <c r="H15074" s="1" t="s">
        <v>3206</v>
      </c>
      <c r="I15074" t="s">
        <v>19208</v>
      </c>
      <c r="J15074" t="s">
        <v>23</v>
      </c>
      <c r="K15074">
        <v>12295.08</v>
      </c>
      <c r="L15074">
        <v>588960</v>
      </c>
      <c r="M15074">
        <v>47.9</v>
      </c>
      <c r="N15074" t="s">
        <v>9346</v>
      </c>
      <c r="O15074" t="s">
        <v>9484</v>
      </c>
      <c r="P15074">
        <v>0</v>
      </c>
      <c r="Q15074">
        <v>0</v>
      </c>
      <c r="R15074">
        <v>2</v>
      </c>
    </row>
    <row r="15075" spans="1:18" x14ac:dyDescent="0.25">
      <c r="A15075" t="s">
        <v>22458</v>
      </c>
      <c r="B15075">
        <v>2020</v>
      </c>
      <c r="C15075">
        <v>4</v>
      </c>
      <c r="D15075">
        <v>28</v>
      </c>
      <c r="E15075" t="s">
        <v>22194</v>
      </c>
      <c r="F15075" s="1" t="s">
        <v>3205</v>
      </c>
      <c r="G15075" s="1" t="s">
        <v>3863</v>
      </c>
      <c r="H15075" s="1" t="s">
        <v>3206</v>
      </c>
      <c r="I15075" t="s">
        <v>19208</v>
      </c>
      <c r="J15075" t="s">
        <v>23</v>
      </c>
      <c r="K15075">
        <v>2598.96</v>
      </c>
      <c r="L15075">
        <v>120790</v>
      </c>
      <c r="M15075">
        <v>46.48</v>
      </c>
      <c r="N15075" t="s">
        <v>9346</v>
      </c>
      <c r="O15075" t="s">
        <v>9484</v>
      </c>
      <c r="P15075">
        <v>0</v>
      </c>
      <c r="Q15075">
        <v>0</v>
      </c>
      <c r="R15075">
        <v>2</v>
      </c>
    </row>
    <row r="15076" spans="1:18" x14ac:dyDescent="0.25">
      <c r="A15076" t="s">
        <v>22460</v>
      </c>
      <c r="B15076">
        <v>2020</v>
      </c>
      <c r="C15076">
        <v>4</v>
      </c>
      <c r="D15076">
        <v>30</v>
      </c>
      <c r="E15076" t="s">
        <v>22194</v>
      </c>
      <c r="F15076" s="1" t="s">
        <v>3205</v>
      </c>
      <c r="G15076" s="1" t="s">
        <v>3863</v>
      </c>
      <c r="H15076" s="1" t="s">
        <v>3206</v>
      </c>
      <c r="I15076" t="s">
        <v>19208</v>
      </c>
      <c r="J15076" t="s">
        <v>23</v>
      </c>
      <c r="K15076">
        <v>999.6</v>
      </c>
      <c r="L15076">
        <v>46530</v>
      </c>
      <c r="M15076">
        <v>46.55</v>
      </c>
      <c r="N15076" t="s">
        <v>9346</v>
      </c>
      <c r="O15076" t="s">
        <v>9484</v>
      </c>
      <c r="P15076">
        <v>0</v>
      </c>
      <c r="Q15076">
        <v>0</v>
      </c>
      <c r="R15076">
        <v>2</v>
      </c>
    </row>
    <row r="15077" spans="1:18" x14ac:dyDescent="0.25">
      <c r="A15077" t="s">
        <v>22461</v>
      </c>
      <c r="B15077">
        <v>2020</v>
      </c>
      <c r="C15077">
        <v>5</v>
      </c>
      <c r="D15077">
        <v>1</v>
      </c>
      <c r="E15077" t="s">
        <v>22194</v>
      </c>
      <c r="F15077" s="1" t="s">
        <v>3205</v>
      </c>
      <c r="G15077" s="1" t="s">
        <v>3863</v>
      </c>
      <c r="H15077" s="1" t="s">
        <v>3206</v>
      </c>
      <c r="I15077" t="s">
        <v>19208</v>
      </c>
      <c r="J15077" t="s">
        <v>23</v>
      </c>
      <c r="K15077">
        <v>3398.64</v>
      </c>
      <c r="L15077">
        <v>157685</v>
      </c>
      <c r="M15077">
        <v>46.4</v>
      </c>
      <c r="N15077" t="s">
        <v>9346</v>
      </c>
      <c r="O15077" t="s">
        <v>9484</v>
      </c>
      <c r="P15077">
        <v>0</v>
      </c>
      <c r="Q15077">
        <v>0</v>
      </c>
      <c r="R15077">
        <v>2</v>
      </c>
    </row>
    <row r="15078" spans="1:18" x14ac:dyDescent="0.25">
      <c r="A15078" t="s">
        <v>22765</v>
      </c>
      <c r="B15078">
        <v>2020</v>
      </c>
      <c r="C15078">
        <v>5</v>
      </c>
      <c r="D15078">
        <v>25</v>
      </c>
      <c r="E15078" t="s">
        <v>22194</v>
      </c>
      <c r="F15078" s="1" t="s">
        <v>3205</v>
      </c>
      <c r="G15078" s="1" t="s">
        <v>3863</v>
      </c>
      <c r="H15078" s="1" t="s">
        <v>3206</v>
      </c>
      <c r="I15078" t="s">
        <v>19208</v>
      </c>
      <c r="J15078" t="s">
        <v>23</v>
      </c>
      <c r="K15078">
        <v>1399.44</v>
      </c>
      <c r="L15078">
        <v>64521.9</v>
      </c>
      <c r="M15078">
        <v>46.11</v>
      </c>
      <c r="N15078" t="s">
        <v>9346</v>
      </c>
      <c r="O15078" t="s">
        <v>9484</v>
      </c>
      <c r="P15078">
        <v>0</v>
      </c>
      <c r="Q15078">
        <v>0</v>
      </c>
      <c r="R15078">
        <v>2</v>
      </c>
    </row>
    <row r="15079" spans="1:18" x14ac:dyDescent="0.25">
      <c r="A15079" t="s">
        <v>22738</v>
      </c>
      <c r="B15079">
        <v>2020</v>
      </c>
      <c r="C15079">
        <v>6</v>
      </c>
      <c r="D15079">
        <v>4</v>
      </c>
      <c r="E15079" t="s">
        <v>22194</v>
      </c>
      <c r="F15079" s="1" t="s">
        <v>3205</v>
      </c>
      <c r="G15079" s="1" t="s">
        <v>3863</v>
      </c>
      <c r="H15079" s="1" t="s">
        <v>3206</v>
      </c>
      <c r="I15079" t="s">
        <v>19208</v>
      </c>
      <c r="J15079" t="s">
        <v>23</v>
      </c>
      <c r="K15079">
        <v>1399.44</v>
      </c>
      <c r="L15079">
        <v>64989.45</v>
      </c>
      <c r="M15079">
        <v>46.44</v>
      </c>
      <c r="N15079" t="s">
        <v>9346</v>
      </c>
      <c r="O15079" t="s">
        <v>9484</v>
      </c>
      <c r="P15079">
        <v>0</v>
      </c>
      <c r="Q15079">
        <v>0</v>
      </c>
      <c r="R15079">
        <v>2</v>
      </c>
    </row>
    <row r="15080" spans="1:18" x14ac:dyDescent="0.25">
      <c r="A15080" t="s">
        <v>22739</v>
      </c>
      <c r="B15080">
        <v>2020</v>
      </c>
      <c r="C15080">
        <v>6</v>
      </c>
      <c r="D15080">
        <v>5</v>
      </c>
      <c r="E15080" t="s">
        <v>22194</v>
      </c>
      <c r="F15080" s="1" t="s">
        <v>3205</v>
      </c>
      <c r="G15080" s="1" t="s">
        <v>3863</v>
      </c>
      <c r="H15080" s="1" t="s">
        <v>3206</v>
      </c>
      <c r="I15080" t="s">
        <v>19208</v>
      </c>
      <c r="J15080" t="s">
        <v>23</v>
      </c>
      <c r="K15080">
        <v>5497.8</v>
      </c>
      <c r="L15080">
        <v>252009.45</v>
      </c>
      <c r="M15080">
        <v>45.84</v>
      </c>
      <c r="N15080" t="s">
        <v>9346</v>
      </c>
      <c r="O15080" t="s">
        <v>9484</v>
      </c>
      <c r="P15080">
        <v>0</v>
      </c>
      <c r="Q15080">
        <v>0</v>
      </c>
      <c r="R15080">
        <v>2</v>
      </c>
    </row>
    <row r="15081" spans="1:18" x14ac:dyDescent="0.25">
      <c r="A15081" t="s">
        <v>22683</v>
      </c>
      <c r="B15081">
        <v>2020</v>
      </c>
      <c r="C15081">
        <v>6</v>
      </c>
      <c r="D15081">
        <v>10</v>
      </c>
      <c r="E15081" t="s">
        <v>22194</v>
      </c>
      <c r="F15081" s="1" t="s">
        <v>3205</v>
      </c>
      <c r="G15081" s="1" t="s">
        <v>3863</v>
      </c>
      <c r="H15081" s="1" t="s">
        <v>3206</v>
      </c>
      <c r="I15081" t="s">
        <v>19208</v>
      </c>
      <c r="J15081" t="s">
        <v>23</v>
      </c>
      <c r="K15081">
        <v>4598.16</v>
      </c>
      <c r="L15081">
        <v>211332.6</v>
      </c>
      <c r="M15081">
        <v>45.96</v>
      </c>
      <c r="N15081" t="s">
        <v>9346</v>
      </c>
      <c r="O15081" t="s">
        <v>9484</v>
      </c>
      <c r="P15081">
        <v>0</v>
      </c>
      <c r="Q15081">
        <v>0</v>
      </c>
      <c r="R15081">
        <v>2</v>
      </c>
    </row>
    <row r="15082" spans="1:18" x14ac:dyDescent="0.25">
      <c r="A15082" t="s">
        <v>22477</v>
      </c>
      <c r="B15082">
        <v>2020</v>
      </c>
      <c r="C15082">
        <v>6</v>
      </c>
      <c r="D15082">
        <v>23</v>
      </c>
      <c r="E15082" t="s">
        <v>22194</v>
      </c>
      <c r="F15082" s="1" t="s">
        <v>3205</v>
      </c>
      <c r="G15082" s="1" t="s">
        <v>3863</v>
      </c>
      <c r="H15082" s="1" t="s">
        <v>3206</v>
      </c>
      <c r="I15082" t="s">
        <v>19208</v>
      </c>
      <c r="J15082" t="s">
        <v>23</v>
      </c>
      <c r="K15082">
        <v>2199.12</v>
      </c>
      <c r="L15082">
        <v>101122</v>
      </c>
      <c r="M15082">
        <v>45.98</v>
      </c>
      <c r="N15082" t="s">
        <v>9346</v>
      </c>
      <c r="O15082" t="s">
        <v>9484</v>
      </c>
      <c r="P15082">
        <v>0</v>
      </c>
      <c r="Q15082">
        <v>0</v>
      </c>
      <c r="R15082">
        <v>2</v>
      </c>
    </row>
    <row r="15083" spans="1:18" x14ac:dyDescent="0.25">
      <c r="A15083" t="s">
        <v>22839</v>
      </c>
      <c r="B15083">
        <v>2020</v>
      </c>
      <c r="C15083">
        <v>3</v>
      </c>
      <c r="D15083">
        <v>21</v>
      </c>
      <c r="E15083" t="s">
        <v>22447</v>
      </c>
      <c r="F15083" s="1" t="s">
        <v>3205</v>
      </c>
      <c r="G15083" s="1" t="s">
        <v>3863</v>
      </c>
      <c r="H15083" s="1" t="s">
        <v>3206</v>
      </c>
      <c r="I15083" t="s">
        <v>19366</v>
      </c>
      <c r="J15083" t="s">
        <v>23</v>
      </c>
      <c r="K15083">
        <v>6997.2</v>
      </c>
      <c r="L15083">
        <v>339015.02</v>
      </c>
      <c r="M15083">
        <v>48.45</v>
      </c>
      <c r="N15083" t="s">
        <v>9346</v>
      </c>
      <c r="O15083" t="s">
        <v>9484</v>
      </c>
      <c r="P15083">
        <v>0</v>
      </c>
      <c r="Q15083">
        <v>0</v>
      </c>
      <c r="R15083">
        <v>1</v>
      </c>
    </row>
    <row r="15084" spans="1:18" x14ac:dyDescent="0.25">
      <c r="A15084" t="s">
        <v>22911</v>
      </c>
      <c r="B15084">
        <v>2020</v>
      </c>
      <c r="C15084">
        <v>3</v>
      </c>
      <c r="D15084">
        <v>24</v>
      </c>
      <c r="E15084" t="s">
        <v>22447</v>
      </c>
      <c r="F15084" s="1" t="s">
        <v>3205</v>
      </c>
      <c r="G15084" s="1" t="s">
        <v>3863</v>
      </c>
      <c r="H15084" s="1" t="s">
        <v>3206</v>
      </c>
      <c r="I15084" t="s">
        <v>19366</v>
      </c>
      <c r="J15084" t="s">
        <v>23</v>
      </c>
      <c r="K15084">
        <v>8096.76</v>
      </c>
      <c r="L15084">
        <v>367630.03</v>
      </c>
      <c r="M15084">
        <v>45.4</v>
      </c>
      <c r="N15084" t="s">
        <v>9346</v>
      </c>
      <c r="O15084" t="s">
        <v>9484</v>
      </c>
      <c r="P15084">
        <v>0</v>
      </c>
      <c r="Q15084">
        <v>0</v>
      </c>
      <c r="R15084">
        <v>1</v>
      </c>
    </row>
    <row r="15085" spans="1:18" x14ac:dyDescent="0.25">
      <c r="A15085" t="s">
        <v>22868</v>
      </c>
      <c r="B15085">
        <v>2020</v>
      </c>
      <c r="C15085">
        <v>1</v>
      </c>
      <c r="D15085">
        <v>3</v>
      </c>
      <c r="E15085" t="s">
        <v>22200</v>
      </c>
      <c r="F15085" s="1" t="s">
        <v>3205</v>
      </c>
      <c r="G15085" s="1" t="s">
        <v>3863</v>
      </c>
      <c r="H15085" s="1" t="s">
        <v>3206</v>
      </c>
      <c r="I15085" t="s">
        <v>19221</v>
      </c>
      <c r="J15085" t="s">
        <v>23</v>
      </c>
      <c r="K15085">
        <v>4395.84</v>
      </c>
      <c r="L15085">
        <v>190520.02</v>
      </c>
      <c r="M15085">
        <v>43.34</v>
      </c>
      <c r="N15085" t="s">
        <v>9347</v>
      </c>
      <c r="O15085" t="s">
        <v>9542</v>
      </c>
      <c r="P15085">
        <v>8.0289698840596724E-2</v>
      </c>
      <c r="Q15085">
        <v>0</v>
      </c>
      <c r="R15085">
        <v>1</v>
      </c>
    </row>
    <row r="15086" spans="1:18" x14ac:dyDescent="0.25">
      <c r="A15086" t="s">
        <v>22922</v>
      </c>
      <c r="B15086">
        <v>2020</v>
      </c>
      <c r="C15086">
        <v>1</v>
      </c>
      <c r="D15086">
        <v>3</v>
      </c>
      <c r="E15086" t="s">
        <v>22200</v>
      </c>
      <c r="F15086" s="1" t="s">
        <v>3205</v>
      </c>
      <c r="G15086" s="1" t="s">
        <v>3863</v>
      </c>
      <c r="H15086" s="1" t="s">
        <v>3206</v>
      </c>
      <c r="I15086" t="s">
        <v>19221</v>
      </c>
      <c r="J15086" t="s">
        <v>23</v>
      </c>
      <c r="K15086">
        <v>20244</v>
      </c>
      <c r="L15086">
        <v>876920.08</v>
      </c>
      <c r="M15086">
        <v>43.32</v>
      </c>
      <c r="N15086" t="s">
        <v>9347</v>
      </c>
      <c r="O15086" t="s">
        <v>9542</v>
      </c>
      <c r="P15086">
        <v>8.0289698840596724E-2</v>
      </c>
      <c r="Q15086">
        <v>0</v>
      </c>
      <c r="R15086">
        <v>1</v>
      </c>
    </row>
    <row r="15087" spans="1:18" x14ac:dyDescent="0.25">
      <c r="A15087" t="s">
        <v>22923</v>
      </c>
      <c r="B15087">
        <v>2020</v>
      </c>
      <c r="C15087">
        <v>1</v>
      </c>
      <c r="D15087">
        <v>3</v>
      </c>
      <c r="E15087" t="s">
        <v>22200</v>
      </c>
      <c r="F15087" s="1" t="s">
        <v>3205</v>
      </c>
      <c r="G15087" s="1" t="s">
        <v>3863</v>
      </c>
      <c r="H15087" s="1" t="s">
        <v>3206</v>
      </c>
      <c r="I15087" t="s">
        <v>19221</v>
      </c>
      <c r="J15087" t="s">
        <v>23</v>
      </c>
      <c r="K15087">
        <v>20244</v>
      </c>
      <c r="L15087">
        <v>879560.08</v>
      </c>
      <c r="M15087">
        <v>43.45</v>
      </c>
      <c r="N15087" t="s">
        <v>9347</v>
      </c>
      <c r="O15087" t="s">
        <v>9542</v>
      </c>
      <c r="P15087">
        <v>8.0289698840596724E-2</v>
      </c>
      <c r="Q15087">
        <v>0</v>
      </c>
      <c r="R15087">
        <v>1</v>
      </c>
    </row>
    <row r="15088" spans="1:18" x14ac:dyDescent="0.25">
      <c r="A15088" t="s">
        <v>22924</v>
      </c>
      <c r="B15088">
        <v>2020</v>
      </c>
      <c r="C15088">
        <v>1</v>
      </c>
      <c r="D15088">
        <v>3</v>
      </c>
      <c r="E15088" t="s">
        <v>22200</v>
      </c>
      <c r="F15088" s="1" t="s">
        <v>3205</v>
      </c>
      <c r="G15088" s="1" t="s">
        <v>3863</v>
      </c>
      <c r="H15088" s="1" t="s">
        <v>3206</v>
      </c>
      <c r="I15088" t="s">
        <v>19221</v>
      </c>
      <c r="J15088" t="s">
        <v>23</v>
      </c>
      <c r="K15088">
        <v>20128.32</v>
      </c>
      <c r="L15088">
        <v>876040.08</v>
      </c>
      <c r="M15088">
        <v>43.52</v>
      </c>
      <c r="N15088" t="s">
        <v>9347</v>
      </c>
      <c r="O15088" t="s">
        <v>9542</v>
      </c>
      <c r="P15088">
        <v>8.0289698840596724E-2</v>
      </c>
      <c r="Q15088">
        <v>0</v>
      </c>
      <c r="R15088">
        <v>1</v>
      </c>
    </row>
    <row r="15089" spans="1:18" x14ac:dyDescent="0.25">
      <c r="A15089" t="s">
        <v>22925</v>
      </c>
      <c r="B15089">
        <v>2020</v>
      </c>
      <c r="C15089">
        <v>1</v>
      </c>
      <c r="D15089">
        <v>3</v>
      </c>
      <c r="E15089" t="s">
        <v>22194</v>
      </c>
      <c r="F15089" s="1" t="s">
        <v>3205</v>
      </c>
      <c r="G15089" s="1" t="s">
        <v>3863</v>
      </c>
      <c r="H15089" s="1" t="s">
        <v>3206</v>
      </c>
      <c r="I15089" t="s">
        <v>19221</v>
      </c>
      <c r="J15089" t="s">
        <v>23</v>
      </c>
      <c r="K15089">
        <v>20359.68</v>
      </c>
      <c r="L15089">
        <v>881760</v>
      </c>
      <c r="M15089">
        <v>43.31</v>
      </c>
      <c r="N15089" t="s">
        <v>9347</v>
      </c>
      <c r="O15089" t="s">
        <v>9542</v>
      </c>
      <c r="P15089">
        <v>8.0289698840596724E-2</v>
      </c>
      <c r="Q15089">
        <v>0</v>
      </c>
      <c r="R15089">
        <v>1</v>
      </c>
    </row>
    <row r="15090" spans="1:18" x14ac:dyDescent="0.25">
      <c r="A15090" t="s">
        <v>22539</v>
      </c>
      <c r="B15090">
        <v>2020</v>
      </c>
      <c r="C15090">
        <v>1</v>
      </c>
      <c r="D15090">
        <v>13</v>
      </c>
      <c r="E15090" t="s">
        <v>22194</v>
      </c>
      <c r="F15090" s="1" t="s">
        <v>3205</v>
      </c>
      <c r="G15090" s="1" t="s">
        <v>3863</v>
      </c>
      <c r="H15090" s="1" t="s">
        <v>3206</v>
      </c>
      <c r="I15090" t="s">
        <v>19221</v>
      </c>
      <c r="J15090" t="s">
        <v>23</v>
      </c>
      <c r="K15090">
        <v>7403.52</v>
      </c>
      <c r="L15090">
        <v>313720</v>
      </c>
      <c r="M15090">
        <v>42.37</v>
      </c>
      <c r="N15090" t="s">
        <v>9347</v>
      </c>
      <c r="O15090" t="s">
        <v>9542</v>
      </c>
      <c r="P15090">
        <v>8.0289698840596724E-2</v>
      </c>
      <c r="Q15090">
        <v>0</v>
      </c>
      <c r="R15090">
        <v>1</v>
      </c>
    </row>
    <row r="15091" spans="1:18" x14ac:dyDescent="0.25">
      <c r="A15091" t="s">
        <v>22926</v>
      </c>
      <c r="B15091">
        <v>2020</v>
      </c>
      <c r="C15091">
        <v>1</v>
      </c>
      <c r="D15091">
        <v>17</v>
      </c>
      <c r="E15091" t="s">
        <v>22194</v>
      </c>
      <c r="F15091" s="1" t="s">
        <v>3205</v>
      </c>
      <c r="G15091" s="1" t="s">
        <v>3863</v>
      </c>
      <c r="H15091" s="1" t="s">
        <v>3206</v>
      </c>
      <c r="I15091" t="s">
        <v>19221</v>
      </c>
      <c r="J15091" t="s">
        <v>23</v>
      </c>
      <c r="K15091">
        <v>20359.68</v>
      </c>
      <c r="L15091">
        <v>932195</v>
      </c>
      <c r="M15091">
        <v>45.79</v>
      </c>
      <c r="N15091" t="s">
        <v>9347</v>
      </c>
      <c r="O15091" t="s">
        <v>9542</v>
      </c>
      <c r="P15091">
        <v>8.0289698840596724E-2</v>
      </c>
      <c r="Q15091">
        <v>0</v>
      </c>
      <c r="R15091">
        <v>1</v>
      </c>
    </row>
    <row r="15092" spans="1:18" x14ac:dyDescent="0.25">
      <c r="A15092" t="s">
        <v>22927</v>
      </c>
      <c r="B15092">
        <v>2020</v>
      </c>
      <c r="C15092">
        <v>1</v>
      </c>
      <c r="D15092">
        <v>17</v>
      </c>
      <c r="E15092" t="s">
        <v>22194</v>
      </c>
      <c r="F15092" s="1" t="s">
        <v>3205</v>
      </c>
      <c r="G15092" s="1" t="s">
        <v>3863</v>
      </c>
      <c r="H15092" s="1" t="s">
        <v>3206</v>
      </c>
      <c r="I15092" t="s">
        <v>19221</v>
      </c>
      <c r="J15092" t="s">
        <v>23</v>
      </c>
      <c r="K15092">
        <v>20359.68</v>
      </c>
      <c r="L15092">
        <v>934298.75</v>
      </c>
      <c r="M15092">
        <v>45.89</v>
      </c>
      <c r="N15092" t="s">
        <v>9347</v>
      </c>
      <c r="O15092" t="s">
        <v>9542</v>
      </c>
      <c r="P15092">
        <v>8.0289698840596724E-2</v>
      </c>
      <c r="Q15092">
        <v>0</v>
      </c>
      <c r="R15092">
        <v>1</v>
      </c>
    </row>
    <row r="15093" spans="1:18" x14ac:dyDescent="0.25">
      <c r="A15093" t="s">
        <v>22758</v>
      </c>
      <c r="B15093">
        <v>2020</v>
      </c>
      <c r="C15093">
        <v>1</v>
      </c>
      <c r="D15093">
        <v>17</v>
      </c>
      <c r="E15093" t="s">
        <v>22194</v>
      </c>
      <c r="F15093" s="1" t="s">
        <v>3205</v>
      </c>
      <c r="G15093" s="1" t="s">
        <v>3863</v>
      </c>
      <c r="H15093" s="1" t="s">
        <v>3206</v>
      </c>
      <c r="I15093" t="s">
        <v>19221</v>
      </c>
      <c r="J15093" t="s">
        <v>23</v>
      </c>
      <c r="K15093">
        <v>1156.8</v>
      </c>
      <c r="L15093">
        <v>53762.45</v>
      </c>
      <c r="M15093">
        <v>46.48</v>
      </c>
      <c r="N15093" t="s">
        <v>9347</v>
      </c>
      <c r="O15093" t="s">
        <v>9542</v>
      </c>
      <c r="P15093">
        <v>8.0289698840596724E-2</v>
      </c>
      <c r="Q15093">
        <v>0</v>
      </c>
      <c r="R15093">
        <v>1</v>
      </c>
    </row>
    <row r="15094" spans="1:18" x14ac:dyDescent="0.25">
      <c r="A15094" t="s">
        <v>22928</v>
      </c>
      <c r="B15094">
        <v>2020</v>
      </c>
      <c r="C15094">
        <v>2</v>
      </c>
      <c r="D15094">
        <v>4</v>
      </c>
      <c r="E15094" t="s">
        <v>22266</v>
      </c>
      <c r="F15094" s="1" t="s">
        <v>3205</v>
      </c>
      <c r="G15094" s="1" t="s">
        <v>3863</v>
      </c>
      <c r="H15094" s="1" t="s">
        <v>3206</v>
      </c>
      <c r="I15094" t="s">
        <v>19221</v>
      </c>
      <c r="J15094" t="s">
        <v>23</v>
      </c>
      <c r="K15094">
        <v>21169.439999999999</v>
      </c>
      <c r="L15094">
        <v>976660</v>
      </c>
      <c r="M15094">
        <v>46.14</v>
      </c>
      <c r="N15094" t="s">
        <v>9347</v>
      </c>
      <c r="O15094" t="s">
        <v>9542</v>
      </c>
      <c r="P15094">
        <v>8.0289698840596724E-2</v>
      </c>
      <c r="Q15094">
        <v>0</v>
      </c>
      <c r="R15094">
        <v>1</v>
      </c>
    </row>
    <row r="15095" spans="1:18" x14ac:dyDescent="0.25">
      <c r="A15095" t="s">
        <v>22812</v>
      </c>
      <c r="B15095">
        <v>2020</v>
      </c>
      <c r="C15095">
        <v>2</v>
      </c>
      <c r="D15095">
        <v>4</v>
      </c>
      <c r="E15095" t="s">
        <v>22194</v>
      </c>
      <c r="F15095" s="1" t="s">
        <v>3205</v>
      </c>
      <c r="G15095" s="1" t="s">
        <v>3863</v>
      </c>
      <c r="H15095" s="1" t="s">
        <v>3206</v>
      </c>
      <c r="I15095" t="s">
        <v>19221</v>
      </c>
      <c r="J15095" t="s">
        <v>23</v>
      </c>
      <c r="K15095">
        <v>14228.64</v>
      </c>
      <c r="L15095">
        <v>611550</v>
      </c>
      <c r="M15095">
        <v>42.98</v>
      </c>
      <c r="N15095" t="s">
        <v>9347</v>
      </c>
      <c r="O15095" t="s">
        <v>9542</v>
      </c>
      <c r="P15095">
        <v>8.0289698840596724E-2</v>
      </c>
      <c r="Q15095">
        <v>0</v>
      </c>
      <c r="R15095">
        <v>1</v>
      </c>
    </row>
    <row r="15096" spans="1:18" x14ac:dyDescent="0.25">
      <c r="A15096" t="s">
        <v>22929</v>
      </c>
      <c r="B15096">
        <v>2020</v>
      </c>
      <c r="C15096">
        <v>2</v>
      </c>
      <c r="D15096">
        <v>5</v>
      </c>
      <c r="E15096" t="s">
        <v>22194</v>
      </c>
      <c r="F15096" s="1" t="s">
        <v>3205</v>
      </c>
      <c r="G15096" s="1" t="s">
        <v>3863</v>
      </c>
      <c r="H15096" s="1" t="s">
        <v>3206</v>
      </c>
      <c r="I15096" t="s">
        <v>19221</v>
      </c>
      <c r="J15096" t="s">
        <v>23</v>
      </c>
      <c r="K15096">
        <v>20822.400000000001</v>
      </c>
      <c r="L15096">
        <v>921150</v>
      </c>
      <c r="M15096">
        <v>44.24</v>
      </c>
      <c r="N15096" t="s">
        <v>9347</v>
      </c>
      <c r="O15096" t="s">
        <v>9542</v>
      </c>
      <c r="P15096">
        <v>8.0289698840596724E-2</v>
      </c>
      <c r="Q15096">
        <v>0</v>
      </c>
      <c r="R15096">
        <v>1</v>
      </c>
    </row>
    <row r="15097" spans="1:18" x14ac:dyDescent="0.25">
      <c r="A15097" t="s">
        <v>22787</v>
      </c>
      <c r="B15097">
        <v>2020</v>
      </c>
      <c r="C15097">
        <v>2</v>
      </c>
      <c r="D15097">
        <v>7</v>
      </c>
      <c r="E15097" t="s">
        <v>22194</v>
      </c>
      <c r="F15097" s="1" t="s">
        <v>3205</v>
      </c>
      <c r="G15097" s="1" t="s">
        <v>3863</v>
      </c>
      <c r="H15097" s="1" t="s">
        <v>3206</v>
      </c>
      <c r="I15097" t="s">
        <v>19221</v>
      </c>
      <c r="J15097" t="s">
        <v>23</v>
      </c>
      <c r="K15097">
        <v>8444.64</v>
      </c>
      <c r="L15097">
        <v>377660</v>
      </c>
      <c r="M15097">
        <v>44.72</v>
      </c>
      <c r="N15097" t="s">
        <v>9347</v>
      </c>
      <c r="O15097" t="s">
        <v>9542</v>
      </c>
      <c r="P15097">
        <v>8.0289698840596724E-2</v>
      </c>
      <c r="Q15097">
        <v>0</v>
      </c>
      <c r="R15097">
        <v>1</v>
      </c>
    </row>
    <row r="15098" spans="1:18" x14ac:dyDescent="0.25">
      <c r="A15098" t="s">
        <v>22672</v>
      </c>
      <c r="B15098">
        <v>2020</v>
      </c>
      <c r="C15098">
        <v>2</v>
      </c>
      <c r="D15098">
        <v>13</v>
      </c>
      <c r="E15098" t="s">
        <v>22266</v>
      </c>
      <c r="F15098" s="1" t="s">
        <v>3205</v>
      </c>
      <c r="G15098" s="1" t="s">
        <v>3863</v>
      </c>
      <c r="H15098" s="1" t="s">
        <v>3206</v>
      </c>
      <c r="I15098" t="s">
        <v>19221</v>
      </c>
      <c r="J15098" t="s">
        <v>23</v>
      </c>
      <c r="K15098">
        <v>2660.64</v>
      </c>
      <c r="L15098">
        <v>127890</v>
      </c>
      <c r="M15098">
        <v>48.07</v>
      </c>
      <c r="N15098" t="s">
        <v>9347</v>
      </c>
      <c r="O15098" t="s">
        <v>9542</v>
      </c>
      <c r="P15098">
        <v>8.0289698840596724E-2</v>
      </c>
      <c r="Q15098">
        <v>0</v>
      </c>
      <c r="R15098">
        <v>1</v>
      </c>
    </row>
    <row r="15099" spans="1:18" x14ac:dyDescent="0.25">
      <c r="A15099" t="s">
        <v>22673</v>
      </c>
      <c r="B15099">
        <v>2020</v>
      </c>
      <c r="C15099">
        <v>2</v>
      </c>
      <c r="D15099">
        <v>13</v>
      </c>
      <c r="E15099" t="s">
        <v>22266</v>
      </c>
      <c r="F15099" s="1" t="s">
        <v>3205</v>
      </c>
      <c r="G15099" s="1" t="s">
        <v>3863</v>
      </c>
      <c r="H15099" s="1" t="s">
        <v>3206</v>
      </c>
      <c r="I15099" t="s">
        <v>19221</v>
      </c>
      <c r="J15099" t="s">
        <v>23</v>
      </c>
      <c r="K15099">
        <v>6478.08</v>
      </c>
      <c r="L15099">
        <v>313600</v>
      </c>
      <c r="M15099">
        <v>48.41</v>
      </c>
      <c r="N15099" t="s">
        <v>9347</v>
      </c>
      <c r="O15099" t="s">
        <v>9542</v>
      </c>
      <c r="P15099">
        <v>8.0289698840596724E-2</v>
      </c>
      <c r="Q15099">
        <v>0</v>
      </c>
      <c r="R15099">
        <v>1</v>
      </c>
    </row>
    <row r="15100" spans="1:18" x14ac:dyDescent="0.25">
      <c r="A15100" t="s">
        <v>22930</v>
      </c>
      <c r="B15100">
        <v>2020</v>
      </c>
      <c r="C15100">
        <v>2</v>
      </c>
      <c r="D15100">
        <v>14</v>
      </c>
      <c r="E15100" t="s">
        <v>22266</v>
      </c>
      <c r="F15100" s="1" t="s">
        <v>3205</v>
      </c>
      <c r="G15100" s="1" t="s">
        <v>3863</v>
      </c>
      <c r="H15100" s="1" t="s">
        <v>3206</v>
      </c>
      <c r="I15100" t="s">
        <v>19221</v>
      </c>
      <c r="J15100" t="s">
        <v>23</v>
      </c>
      <c r="K15100">
        <v>11568</v>
      </c>
      <c r="L15100">
        <v>556150</v>
      </c>
      <c r="M15100">
        <v>48.08</v>
      </c>
      <c r="N15100" t="s">
        <v>9347</v>
      </c>
      <c r="O15100" t="s">
        <v>9542</v>
      </c>
      <c r="P15100">
        <v>8.0289698840596724E-2</v>
      </c>
      <c r="Q15100">
        <v>0</v>
      </c>
      <c r="R15100">
        <v>1</v>
      </c>
    </row>
    <row r="15101" spans="1:18" x14ac:dyDescent="0.25">
      <c r="A15101" t="s">
        <v>22854</v>
      </c>
      <c r="B15101">
        <v>2020</v>
      </c>
      <c r="C15101">
        <v>2</v>
      </c>
      <c r="D15101">
        <v>18</v>
      </c>
      <c r="E15101" t="s">
        <v>22266</v>
      </c>
      <c r="F15101" s="1" t="s">
        <v>3205</v>
      </c>
      <c r="G15101" s="1" t="s">
        <v>3863</v>
      </c>
      <c r="H15101" s="1" t="s">
        <v>3206</v>
      </c>
      <c r="I15101" t="s">
        <v>19221</v>
      </c>
      <c r="J15101" t="s">
        <v>23</v>
      </c>
      <c r="K15101">
        <v>12956.16</v>
      </c>
      <c r="L15101">
        <v>629160</v>
      </c>
      <c r="M15101">
        <v>48.56</v>
      </c>
      <c r="N15101" t="s">
        <v>9347</v>
      </c>
      <c r="O15101" t="s">
        <v>9542</v>
      </c>
      <c r="P15101">
        <v>8.0289698840596724E-2</v>
      </c>
      <c r="Q15101">
        <v>0</v>
      </c>
      <c r="R15101">
        <v>1</v>
      </c>
    </row>
    <row r="15102" spans="1:18" x14ac:dyDescent="0.25">
      <c r="A15102" t="s">
        <v>22916</v>
      </c>
      <c r="B15102">
        <v>2020</v>
      </c>
      <c r="C15102">
        <v>2</v>
      </c>
      <c r="D15102">
        <v>18</v>
      </c>
      <c r="E15102" t="s">
        <v>22194</v>
      </c>
      <c r="F15102" s="1" t="s">
        <v>3205</v>
      </c>
      <c r="G15102" s="1" t="s">
        <v>3863</v>
      </c>
      <c r="H15102" s="1" t="s">
        <v>3206</v>
      </c>
      <c r="I15102" t="s">
        <v>19221</v>
      </c>
      <c r="J15102" t="s">
        <v>23</v>
      </c>
      <c r="K15102">
        <v>9717.1200000000008</v>
      </c>
      <c r="L15102">
        <v>444820</v>
      </c>
      <c r="M15102">
        <v>45.78</v>
      </c>
      <c r="N15102" t="s">
        <v>9347</v>
      </c>
      <c r="O15102" t="s">
        <v>9542</v>
      </c>
      <c r="P15102">
        <v>8.0289698840596724E-2</v>
      </c>
      <c r="Q15102">
        <v>0</v>
      </c>
      <c r="R15102">
        <v>1</v>
      </c>
    </row>
    <row r="15103" spans="1:18" x14ac:dyDescent="0.25">
      <c r="A15103" t="s">
        <v>22917</v>
      </c>
      <c r="B15103">
        <v>2020</v>
      </c>
      <c r="C15103">
        <v>2</v>
      </c>
      <c r="D15103">
        <v>20</v>
      </c>
      <c r="E15103" t="s">
        <v>22266</v>
      </c>
      <c r="F15103" s="1" t="s">
        <v>3205</v>
      </c>
      <c r="G15103" s="1" t="s">
        <v>3863</v>
      </c>
      <c r="H15103" s="1" t="s">
        <v>3206</v>
      </c>
      <c r="I15103" t="s">
        <v>19221</v>
      </c>
      <c r="J15103" t="s">
        <v>23</v>
      </c>
      <c r="K15103">
        <v>4511.5200000000004</v>
      </c>
      <c r="L15103">
        <v>218540</v>
      </c>
      <c r="M15103">
        <v>48.44</v>
      </c>
      <c r="N15103" t="s">
        <v>9347</v>
      </c>
      <c r="O15103" t="s">
        <v>9542</v>
      </c>
      <c r="P15103">
        <v>8.0289698840596724E-2</v>
      </c>
      <c r="Q15103">
        <v>0</v>
      </c>
      <c r="R15103">
        <v>1</v>
      </c>
    </row>
    <row r="15104" spans="1:18" x14ac:dyDescent="0.25">
      <c r="A15104" t="s">
        <v>22727</v>
      </c>
      <c r="B15104">
        <v>2020</v>
      </c>
      <c r="C15104">
        <v>2</v>
      </c>
      <c r="D15104">
        <v>21</v>
      </c>
      <c r="E15104" t="s">
        <v>22299</v>
      </c>
      <c r="F15104" s="1" t="s">
        <v>3205</v>
      </c>
      <c r="G15104" s="1" t="s">
        <v>3863</v>
      </c>
      <c r="H15104" s="1" t="s">
        <v>3206</v>
      </c>
      <c r="I15104" t="s">
        <v>19221</v>
      </c>
      <c r="J15104" t="s">
        <v>23</v>
      </c>
      <c r="K15104">
        <v>10295.52</v>
      </c>
      <c r="L15104">
        <v>459262.5</v>
      </c>
      <c r="M15104">
        <v>44.61</v>
      </c>
      <c r="N15104" t="s">
        <v>9347</v>
      </c>
      <c r="O15104" t="s">
        <v>9542</v>
      </c>
      <c r="P15104">
        <v>8.0289698840596724E-2</v>
      </c>
      <c r="Q15104">
        <v>0</v>
      </c>
      <c r="R15104">
        <v>1</v>
      </c>
    </row>
    <row r="15105" spans="1:18" x14ac:dyDescent="0.25">
      <c r="A15105" t="s">
        <v>22772</v>
      </c>
      <c r="B15105">
        <v>2020</v>
      </c>
      <c r="C15105">
        <v>2</v>
      </c>
      <c r="D15105">
        <v>21</v>
      </c>
      <c r="E15105" t="s">
        <v>22194</v>
      </c>
      <c r="F15105" s="1" t="s">
        <v>3205</v>
      </c>
      <c r="G15105" s="1" t="s">
        <v>3863</v>
      </c>
      <c r="H15105" s="1" t="s">
        <v>3206</v>
      </c>
      <c r="I15105" t="s">
        <v>19221</v>
      </c>
      <c r="J15105" t="s">
        <v>23</v>
      </c>
      <c r="K15105">
        <v>10873.92</v>
      </c>
      <c r="L15105">
        <v>483230</v>
      </c>
      <c r="M15105">
        <v>44.44</v>
      </c>
      <c r="N15105" t="s">
        <v>9347</v>
      </c>
      <c r="O15105" t="s">
        <v>9542</v>
      </c>
      <c r="P15105">
        <v>8.0289698840596724E-2</v>
      </c>
      <c r="Q15105">
        <v>0</v>
      </c>
      <c r="R15105">
        <v>1</v>
      </c>
    </row>
    <row r="15106" spans="1:18" x14ac:dyDescent="0.25">
      <c r="A15106" t="s">
        <v>22846</v>
      </c>
      <c r="B15106">
        <v>2020</v>
      </c>
      <c r="C15106">
        <v>2</v>
      </c>
      <c r="D15106">
        <v>28</v>
      </c>
      <c r="E15106" t="s">
        <v>22200</v>
      </c>
      <c r="F15106" s="1" t="s">
        <v>3205</v>
      </c>
      <c r="G15106" s="1" t="s">
        <v>3863</v>
      </c>
      <c r="H15106" s="1" t="s">
        <v>3206</v>
      </c>
      <c r="I15106" t="s">
        <v>19221</v>
      </c>
      <c r="J15106" t="s">
        <v>23</v>
      </c>
      <c r="K15106">
        <v>1503.84</v>
      </c>
      <c r="L15106">
        <v>65975</v>
      </c>
      <c r="M15106">
        <v>43.87</v>
      </c>
      <c r="N15106" t="s">
        <v>9347</v>
      </c>
      <c r="O15106" t="s">
        <v>9542</v>
      </c>
      <c r="P15106">
        <v>8.0289698840596724E-2</v>
      </c>
      <c r="Q15106">
        <v>0</v>
      </c>
      <c r="R15106">
        <v>1</v>
      </c>
    </row>
    <row r="15107" spans="1:18" x14ac:dyDescent="0.25">
      <c r="A15107" t="s">
        <v>22649</v>
      </c>
      <c r="B15107">
        <v>2020</v>
      </c>
      <c r="C15107">
        <v>3</v>
      </c>
      <c r="D15107">
        <v>3</v>
      </c>
      <c r="E15107" t="s">
        <v>22200</v>
      </c>
      <c r="F15107" s="1" t="s">
        <v>3205</v>
      </c>
      <c r="G15107" s="1" t="s">
        <v>3863</v>
      </c>
      <c r="H15107" s="1" t="s">
        <v>3206</v>
      </c>
      <c r="I15107" t="s">
        <v>19221</v>
      </c>
      <c r="J15107" t="s">
        <v>23</v>
      </c>
      <c r="K15107">
        <v>12724.8</v>
      </c>
      <c r="L15107">
        <v>590135.05000000005</v>
      </c>
      <c r="M15107">
        <v>46.38</v>
      </c>
      <c r="N15107" t="s">
        <v>9347</v>
      </c>
      <c r="O15107" t="s">
        <v>9542</v>
      </c>
      <c r="P15107">
        <v>8.0289698840596724E-2</v>
      </c>
      <c r="Q15107">
        <v>0</v>
      </c>
      <c r="R15107">
        <v>1</v>
      </c>
    </row>
    <row r="15108" spans="1:18" x14ac:dyDescent="0.25">
      <c r="A15108" t="s">
        <v>22675</v>
      </c>
      <c r="B15108">
        <v>2020</v>
      </c>
      <c r="C15108">
        <v>3</v>
      </c>
      <c r="D15108">
        <v>5</v>
      </c>
      <c r="E15108" t="s">
        <v>22200</v>
      </c>
      <c r="F15108" s="1" t="s">
        <v>3205</v>
      </c>
      <c r="G15108" s="1" t="s">
        <v>3863</v>
      </c>
      <c r="H15108" s="1" t="s">
        <v>3206</v>
      </c>
      <c r="I15108" t="s">
        <v>19221</v>
      </c>
      <c r="J15108" t="s">
        <v>23</v>
      </c>
      <c r="K15108">
        <v>3817.44</v>
      </c>
      <c r="L15108">
        <v>173582.52</v>
      </c>
      <c r="M15108">
        <v>45.47</v>
      </c>
      <c r="N15108" t="s">
        <v>9347</v>
      </c>
      <c r="O15108" t="s">
        <v>9542</v>
      </c>
      <c r="P15108">
        <v>8.0289698840596724E-2</v>
      </c>
      <c r="Q15108">
        <v>0</v>
      </c>
      <c r="R15108">
        <v>1</v>
      </c>
    </row>
    <row r="15109" spans="1:18" x14ac:dyDescent="0.25">
      <c r="A15109" t="s">
        <v>22362</v>
      </c>
      <c r="B15109">
        <v>2020</v>
      </c>
      <c r="C15109">
        <v>3</v>
      </c>
      <c r="D15109">
        <v>6</v>
      </c>
      <c r="E15109" t="s">
        <v>22200</v>
      </c>
      <c r="F15109" s="1" t="s">
        <v>3205</v>
      </c>
      <c r="G15109" s="1" t="s">
        <v>3863</v>
      </c>
      <c r="H15109" s="1" t="s">
        <v>3206</v>
      </c>
      <c r="I15109" t="s">
        <v>19221</v>
      </c>
      <c r="J15109" t="s">
        <v>23</v>
      </c>
      <c r="K15109">
        <v>10064.16</v>
      </c>
      <c r="L15109">
        <v>457275.04</v>
      </c>
      <c r="M15109">
        <v>45.44</v>
      </c>
      <c r="N15109" t="s">
        <v>9347</v>
      </c>
      <c r="O15109" t="s">
        <v>9542</v>
      </c>
      <c r="P15109">
        <v>8.0289698840596724E-2</v>
      </c>
      <c r="Q15109">
        <v>0</v>
      </c>
      <c r="R15109">
        <v>1</v>
      </c>
    </row>
    <row r="15110" spans="1:18" x14ac:dyDescent="0.25">
      <c r="A15110" t="s">
        <v>22364</v>
      </c>
      <c r="B15110">
        <v>2020</v>
      </c>
      <c r="C15110">
        <v>3</v>
      </c>
      <c r="D15110">
        <v>11</v>
      </c>
      <c r="E15110" t="s">
        <v>22200</v>
      </c>
      <c r="F15110" s="1" t="s">
        <v>3205</v>
      </c>
      <c r="G15110" s="1" t="s">
        <v>3863</v>
      </c>
      <c r="H15110" s="1" t="s">
        <v>3206</v>
      </c>
      <c r="I15110" t="s">
        <v>19221</v>
      </c>
      <c r="J15110" t="s">
        <v>23</v>
      </c>
      <c r="K15110">
        <v>6131.04</v>
      </c>
      <c r="L15110">
        <v>272772.53000000003</v>
      </c>
      <c r="M15110">
        <v>44.49</v>
      </c>
      <c r="N15110" t="s">
        <v>9347</v>
      </c>
      <c r="O15110" t="s">
        <v>9542</v>
      </c>
      <c r="P15110">
        <v>8.0289698840596724E-2</v>
      </c>
      <c r="Q15110">
        <v>0</v>
      </c>
      <c r="R15110">
        <v>1</v>
      </c>
    </row>
    <row r="15111" spans="1:18" x14ac:dyDescent="0.25">
      <c r="A15111" t="s">
        <v>22414</v>
      </c>
      <c r="B15111">
        <v>2020</v>
      </c>
      <c r="C15111">
        <v>3</v>
      </c>
      <c r="D15111">
        <v>11</v>
      </c>
      <c r="E15111" t="s">
        <v>22194</v>
      </c>
      <c r="F15111" s="1" t="s">
        <v>3205</v>
      </c>
      <c r="G15111" s="1" t="s">
        <v>3863</v>
      </c>
      <c r="H15111" s="1" t="s">
        <v>3206</v>
      </c>
      <c r="I15111" t="s">
        <v>19221</v>
      </c>
      <c r="J15111" t="s">
        <v>23</v>
      </c>
      <c r="K15111">
        <v>6593.76</v>
      </c>
      <c r="L15111">
        <v>304980</v>
      </c>
      <c r="M15111">
        <v>46.25</v>
      </c>
      <c r="N15111" t="s">
        <v>9347</v>
      </c>
      <c r="O15111" t="s">
        <v>9542</v>
      </c>
      <c r="P15111">
        <v>8.0289698840596724E-2</v>
      </c>
      <c r="Q15111">
        <v>0</v>
      </c>
      <c r="R15111">
        <v>1</v>
      </c>
    </row>
    <row r="15112" spans="1:18" x14ac:dyDescent="0.25">
      <c r="A15112" t="s">
        <v>22753</v>
      </c>
      <c r="B15112">
        <v>2020</v>
      </c>
      <c r="C15112">
        <v>3</v>
      </c>
      <c r="D15112">
        <v>12</v>
      </c>
      <c r="E15112" t="s">
        <v>22194</v>
      </c>
      <c r="F15112" s="1" t="s">
        <v>3205</v>
      </c>
      <c r="G15112" s="1" t="s">
        <v>3863</v>
      </c>
      <c r="H15112" s="1" t="s">
        <v>3206</v>
      </c>
      <c r="I15112" t="s">
        <v>19221</v>
      </c>
      <c r="J15112" t="s">
        <v>23</v>
      </c>
      <c r="K15112">
        <v>6478.08</v>
      </c>
      <c r="L15112">
        <v>299920</v>
      </c>
      <c r="M15112">
        <v>46.3</v>
      </c>
      <c r="N15112" t="s">
        <v>9347</v>
      </c>
      <c r="O15112" t="s">
        <v>9542</v>
      </c>
      <c r="P15112">
        <v>8.0289698840596724E-2</v>
      </c>
      <c r="Q15112">
        <v>0</v>
      </c>
      <c r="R15112">
        <v>1</v>
      </c>
    </row>
    <row r="15113" spans="1:18" x14ac:dyDescent="0.25">
      <c r="A15113" t="s">
        <v>22613</v>
      </c>
      <c r="B15113">
        <v>2020</v>
      </c>
      <c r="C15113">
        <v>3</v>
      </c>
      <c r="D15113">
        <v>13</v>
      </c>
      <c r="E15113" t="s">
        <v>22447</v>
      </c>
      <c r="F15113" s="1" t="s">
        <v>3205</v>
      </c>
      <c r="G15113" s="1" t="s">
        <v>3863</v>
      </c>
      <c r="H15113" s="1" t="s">
        <v>3206</v>
      </c>
      <c r="I15113" t="s">
        <v>19221</v>
      </c>
      <c r="J15113" t="s">
        <v>23</v>
      </c>
      <c r="K15113">
        <v>3586.08</v>
      </c>
      <c r="L15113">
        <v>169750.02</v>
      </c>
      <c r="M15113">
        <v>47.34</v>
      </c>
      <c r="N15113" t="s">
        <v>9347</v>
      </c>
      <c r="O15113" t="s">
        <v>9542</v>
      </c>
      <c r="P15113">
        <v>8.0289698840596724E-2</v>
      </c>
      <c r="Q15113">
        <v>0</v>
      </c>
      <c r="R15113">
        <v>1</v>
      </c>
    </row>
    <row r="15114" spans="1:18" x14ac:dyDescent="0.25">
      <c r="A15114" t="s">
        <v>22827</v>
      </c>
      <c r="B15114">
        <v>2020</v>
      </c>
      <c r="C15114">
        <v>3</v>
      </c>
      <c r="D15114">
        <v>13</v>
      </c>
      <c r="E15114" t="s">
        <v>22281</v>
      </c>
      <c r="F15114" s="1" t="s">
        <v>3205</v>
      </c>
      <c r="G15114" s="1" t="s">
        <v>3863</v>
      </c>
      <c r="H15114" s="1" t="s">
        <v>3206</v>
      </c>
      <c r="I15114" t="s">
        <v>19221</v>
      </c>
      <c r="J15114" t="s">
        <v>23</v>
      </c>
      <c r="K15114">
        <v>18508.8</v>
      </c>
      <c r="L15114">
        <v>928114.2</v>
      </c>
      <c r="M15114">
        <v>50.14</v>
      </c>
      <c r="N15114" t="s">
        <v>9347</v>
      </c>
      <c r="O15114" t="s">
        <v>9542</v>
      </c>
      <c r="P15114">
        <v>8.0289698840596724E-2</v>
      </c>
      <c r="Q15114">
        <v>0</v>
      </c>
      <c r="R15114">
        <v>1</v>
      </c>
    </row>
    <row r="15115" spans="1:18" x14ac:dyDescent="0.25">
      <c r="A15115" t="s">
        <v>22702</v>
      </c>
      <c r="B15115">
        <v>2020</v>
      </c>
      <c r="C15115">
        <v>3</v>
      </c>
      <c r="D15115">
        <v>17</v>
      </c>
      <c r="E15115" t="s">
        <v>22194</v>
      </c>
      <c r="F15115" s="1" t="s">
        <v>3205</v>
      </c>
      <c r="G15115" s="1" t="s">
        <v>3863</v>
      </c>
      <c r="H15115" s="1" t="s">
        <v>3206</v>
      </c>
      <c r="I15115" t="s">
        <v>19221</v>
      </c>
      <c r="J15115" t="s">
        <v>23</v>
      </c>
      <c r="K15115">
        <v>3701.76</v>
      </c>
      <c r="L15115">
        <v>200590.28</v>
      </c>
      <c r="M15115">
        <v>54.19</v>
      </c>
      <c r="N15115" t="s">
        <v>9347</v>
      </c>
      <c r="O15115" t="s">
        <v>9542</v>
      </c>
      <c r="P15115">
        <v>8.0289698840596724E-2</v>
      </c>
      <c r="Q15115">
        <v>0</v>
      </c>
      <c r="R15115">
        <v>1</v>
      </c>
    </row>
    <row r="15116" spans="1:18" x14ac:dyDescent="0.25">
      <c r="A15116" t="s">
        <v>22805</v>
      </c>
      <c r="B15116">
        <v>2020</v>
      </c>
      <c r="C15116">
        <v>3</v>
      </c>
      <c r="D15116">
        <v>20</v>
      </c>
      <c r="E15116" t="s">
        <v>22447</v>
      </c>
      <c r="F15116" s="1" t="s">
        <v>3205</v>
      </c>
      <c r="G15116" s="1" t="s">
        <v>3863</v>
      </c>
      <c r="H15116" s="1" t="s">
        <v>3206</v>
      </c>
      <c r="I15116" t="s">
        <v>19221</v>
      </c>
      <c r="J15116" t="s">
        <v>23</v>
      </c>
      <c r="K15116">
        <v>14112.96</v>
      </c>
      <c r="L15116">
        <v>681182.56</v>
      </c>
      <c r="M15116">
        <v>48.27</v>
      </c>
      <c r="N15116" t="s">
        <v>9347</v>
      </c>
      <c r="O15116" t="s">
        <v>9542</v>
      </c>
      <c r="P15116">
        <v>8.0289698840596724E-2</v>
      </c>
      <c r="Q15116">
        <v>0</v>
      </c>
      <c r="R15116">
        <v>1</v>
      </c>
    </row>
    <row r="15117" spans="1:18" x14ac:dyDescent="0.25">
      <c r="A15117" t="s">
        <v>22839</v>
      </c>
      <c r="B15117">
        <v>2020</v>
      </c>
      <c r="C15117">
        <v>3</v>
      </c>
      <c r="D15117">
        <v>21</v>
      </c>
      <c r="E15117" t="s">
        <v>22447</v>
      </c>
      <c r="F15117" s="1" t="s">
        <v>3205</v>
      </c>
      <c r="G15117" s="1" t="s">
        <v>3863</v>
      </c>
      <c r="H15117" s="1" t="s">
        <v>3206</v>
      </c>
      <c r="I15117" t="s">
        <v>19221</v>
      </c>
      <c r="J15117" t="s">
        <v>23</v>
      </c>
      <c r="K15117">
        <v>9948.48</v>
      </c>
      <c r="L15117">
        <v>483060.04</v>
      </c>
      <c r="M15117">
        <v>48.56</v>
      </c>
      <c r="N15117" t="s">
        <v>9347</v>
      </c>
      <c r="O15117" t="s">
        <v>9542</v>
      </c>
      <c r="P15117">
        <v>8.0289698840596724E-2</v>
      </c>
      <c r="Q15117">
        <v>0</v>
      </c>
      <c r="R15117">
        <v>1</v>
      </c>
    </row>
    <row r="15118" spans="1:18" x14ac:dyDescent="0.25">
      <c r="A15118" t="s">
        <v>22911</v>
      </c>
      <c r="B15118">
        <v>2020</v>
      </c>
      <c r="C15118">
        <v>3</v>
      </c>
      <c r="D15118">
        <v>24</v>
      </c>
      <c r="E15118" t="s">
        <v>22447</v>
      </c>
      <c r="F15118" s="1" t="s">
        <v>3205</v>
      </c>
      <c r="G15118" s="1" t="s">
        <v>3863</v>
      </c>
      <c r="H15118" s="1" t="s">
        <v>3206</v>
      </c>
      <c r="I15118" t="s">
        <v>19221</v>
      </c>
      <c r="J15118" t="s">
        <v>23</v>
      </c>
      <c r="K15118">
        <v>11683.68</v>
      </c>
      <c r="L15118">
        <v>564782.54</v>
      </c>
      <c r="M15118">
        <v>48.34</v>
      </c>
      <c r="N15118" t="s">
        <v>9347</v>
      </c>
      <c r="O15118" t="s">
        <v>9542</v>
      </c>
      <c r="P15118">
        <v>8.0289698840596724E-2</v>
      </c>
      <c r="Q15118">
        <v>0</v>
      </c>
      <c r="R15118">
        <v>1</v>
      </c>
    </row>
    <row r="15119" spans="1:18" x14ac:dyDescent="0.25">
      <c r="A15119" t="s">
        <v>22931</v>
      </c>
      <c r="B15119">
        <v>2020</v>
      </c>
      <c r="C15119">
        <v>3</v>
      </c>
      <c r="D15119">
        <v>25</v>
      </c>
      <c r="E15119" t="s">
        <v>22447</v>
      </c>
      <c r="F15119" s="1" t="s">
        <v>3205</v>
      </c>
      <c r="G15119" s="1" t="s">
        <v>3863</v>
      </c>
      <c r="H15119" s="1" t="s">
        <v>3206</v>
      </c>
      <c r="I15119" t="s">
        <v>19221</v>
      </c>
      <c r="J15119" t="s">
        <v>23</v>
      </c>
      <c r="K15119">
        <v>20012.64</v>
      </c>
      <c r="L15119">
        <v>970485.08</v>
      </c>
      <c r="M15119">
        <v>48.49</v>
      </c>
      <c r="N15119" t="s">
        <v>9347</v>
      </c>
      <c r="O15119" t="s">
        <v>9542</v>
      </c>
      <c r="P15119">
        <v>8.0289698840596724E-2</v>
      </c>
      <c r="Q15119">
        <v>0</v>
      </c>
      <c r="R15119">
        <v>1</v>
      </c>
    </row>
    <row r="15120" spans="1:18" x14ac:dyDescent="0.25">
      <c r="A15120" t="s">
        <v>22932</v>
      </c>
      <c r="B15120">
        <v>2020</v>
      </c>
      <c r="C15120">
        <v>3</v>
      </c>
      <c r="D15120">
        <v>25</v>
      </c>
      <c r="E15120" t="s">
        <v>22447</v>
      </c>
      <c r="F15120" s="1" t="s">
        <v>3205</v>
      </c>
      <c r="G15120" s="1" t="s">
        <v>3863</v>
      </c>
      <c r="H15120" s="1" t="s">
        <v>3206</v>
      </c>
      <c r="I15120" t="s">
        <v>19221</v>
      </c>
      <c r="J15120" t="s">
        <v>23</v>
      </c>
      <c r="K15120">
        <v>20012.64</v>
      </c>
      <c r="L15120">
        <v>970000.08</v>
      </c>
      <c r="M15120">
        <v>48.47</v>
      </c>
      <c r="N15120" t="s">
        <v>9347</v>
      </c>
      <c r="O15120" t="s">
        <v>9542</v>
      </c>
      <c r="P15120">
        <v>8.0289698840596724E-2</v>
      </c>
      <c r="Q15120">
        <v>0</v>
      </c>
      <c r="R15120">
        <v>1</v>
      </c>
    </row>
    <row r="15121" spans="1:18" x14ac:dyDescent="0.25">
      <c r="A15121" t="s">
        <v>22918</v>
      </c>
      <c r="B15121">
        <v>2020</v>
      </c>
      <c r="C15121">
        <v>3</v>
      </c>
      <c r="D15121">
        <v>27</v>
      </c>
      <c r="E15121" t="s">
        <v>22299</v>
      </c>
      <c r="F15121" s="1" t="s">
        <v>3205</v>
      </c>
      <c r="G15121" s="1" t="s">
        <v>3863</v>
      </c>
      <c r="H15121" s="1" t="s">
        <v>3206</v>
      </c>
      <c r="I15121" t="s">
        <v>19221</v>
      </c>
      <c r="J15121" t="s">
        <v>23</v>
      </c>
      <c r="K15121">
        <v>2197.92</v>
      </c>
      <c r="L15121">
        <v>103920</v>
      </c>
      <c r="M15121">
        <v>47.28</v>
      </c>
      <c r="N15121" t="s">
        <v>9347</v>
      </c>
      <c r="O15121" t="s">
        <v>9542</v>
      </c>
      <c r="P15121">
        <v>8.0289698840596724E-2</v>
      </c>
      <c r="Q15121">
        <v>0</v>
      </c>
      <c r="R15121">
        <v>1</v>
      </c>
    </row>
    <row r="15122" spans="1:18" x14ac:dyDescent="0.25">
      <c r="A15122" t="s">
        <v>22933</v>
      </c>
      <c r="B15122">
        <v>2020</v>
      </c>
      <c r="C15122">
        <v>4</v>
      </c>
      <c r="D15122">
        <v>1</v>
      </c>
      <c r="E15122" t="s">
        <v>22447</v>
      </c>
      <c r="F15122" s="1" t="s">
        <v>3205</v>
      </c>
      <c r="G15122" s="1" t="s">
        <v>3863</v>
      </c>
      <c r="H15122" s="1" t="s">
        <v>3206</v>
      </c>
      <c r="I15122" t="s">
        <v>19221</v>
      </c>
      <c r="J15122" t="s">
        <v>23</v>
      </c>
      <c r="K15122">
        <v>20475.36</v>
      </c>
      <c r="L15122">
        <v>968060.08</v>
      </c>
      <c r="M15122">
        <v>47.28</v>
      </c>
      <c r="N15122" t="s">
        <v>9347</v>
      </c>
      <c r="O15122" t="s">
        <v>9542</v>
      </c>
      <c r="P15122">
        <v>8.0289698840596724E-2</v>
      </c>
      <c r="Q15122">
        <v>0</v>
      </c>
      <c r="R15122">
        <v>2</v>
      </c>
    </row>
    <row r="15123" spans="1:18" x14ac:dyDescent="0.25">
      <c r="A15123" t="s">
        <v>22704</v>
      </c>
      <c r="B15123">
        <v>2020</v>
      </c>
      <c r="C15123">
        <v>4</v>
      </c>
      <c r="D15123">
        <v>2</v>
      </c>
      <c r="E15123" t="s">
        <v>22447</v>
      </c>
      <c r="F15123" s="1" t="s">
        <v>3205</v>
      </c>
      <c r="G15123" s="1" t="s">
        <v>3863</v>
      </c>
      <c r="H15123" s="1" t="s">
        <v>3206</v>
      </c>
      <c r="I15123" t="s">
        <v>19221</v>
      </c>
      <c r="J15123" t="s">
        <v>23</v>
      </c>
      <c r="K15123">
        <v>1966.56</v>
      </c>
      <c r="L15123">
        <v>92635.01</v>
      </c>
      <c r="M15123">
        <v>47.11</v>
      </c>
      <c r="N15123" t="s">
        <v>9347</v>
      </c>
      <c r="O15123" t="s">
        <v>9542</v>
      </c>
      <c r="P15123">
        <v>8.0289698840596724E-2</v>
      </c>
      <c r="Q15123">
        <v>0</v>
      </c>
      <c r="R15123">
        <v>2</v>
      </c>
    </row>
    <row r="15124" spans="1:18" x14ac:dyDescent="0.25">
      <c r="A15124" t="s">
        <v>22618</v>
      </c>
      <c r="B15124">
        <v>2020</v>
      </c>
      <c r="C15124">
        <v>4</v>
      </c>
      <c r="D15124">
        <v>3</v>
      </c>
      <c r="E15124" t="s">
        <v>22447</v>
      </c>
      <c r="F15124" s="1" t="s">
        <v>3205</v>
      </c>
      <c r="G15124" s="1" t="s">
        <v>3863</v>
      </c>
      <c r="H15124" s="1" t="s">
        <v>3206</v>
      </c>
      <c r="I15124" t="s">
        <v>19221</v>
      </c>
      <c r="J15124" t="s">
        <v>23</v>
      </c>
      <c r="K15124">
        <v>17930.400000000001</v>
      </c>
      <c r="L15124">
        <v>873000.07</v>
      </c>
      <c r="M15124">
        <v>48.69</v>
      </c>
      <c r="N15124" t="s">
        <v>9347</v>
      </c>
      <c r="O15124" t="s">
        <v>9542</v>
      </c>
      <c r="P15124">
        <v>8.0289698840596724E-2</v>
      </c>
      <c r="Q15124">
        <v>0</v>
      </c>
      <c r="R15124">
        <v>2</v>
      </c>
    </row>
    <row r="15125" spans="1:18" x14ac:dyDescent="0.25">
      <c r="A15125" t="s">
        <v>22934</v>
      </c>
      <c r="B15125">
        <v>2020</v>
      </c>
      <c r="C15125">
        <v>4</v>
      </c>
      <c r="D15125">
        <v>10</v>
      </c>
      <c r="E15125" t="s">
        <v>22194</v>
      </c>
      <c r="F15125" s="1" t="s">
        <v>3205</v>
      </c>
      <c r="G15125" s="1" t="s">
        <v>3863</v>
      </c>
      <c r="H15125" s="1" t="s">
        <v>3206</v>
      </c>
      <c r="I15125" t="s">
        <v>19221</v>
      </c>
      <c r="J15125" t="s">
        <v>23</v>
      </c>
      <c r="K15125">
        <v>20822.400000000001</v>
      </c>
      <c r="L15125">
        <v>1002720</v>
      </c>
      <c r="M15125">
        <v>48.16</v>
      </c>
      <c r="N15125" t="s">
        <v>9347</v>
      </c>
      <c r="O15125" t="s">
        <v>9542</v>
      </c>
      <c r="P15125">
        <v>8.0289698840596724E-2</v>
      </c>
      <c r="Q15125">
        <v>0</v>
      </c>
      <c r="R15125">
        <v>2</v>
      </c>
    </row>
    <row r="15126" spans="1:18" x14ac:dyDescent="0.25">
      <c r="A15126" t="s">
        <v>22935</v>
      </c>
      <c r="B15126">
        <v>2020</v>
      </c>
      <c r="C15126">
        <v>4</v>
      </c>
      <c r="D15126">
        <v>10</v>
      </c>
      <c r="E15126" t="s">
        <v>22194</v>
      </c>
      <c r="F15126" s="1" t="s">
        <v>3205</v>
      </c>
      <c r="G15126" s="1" t="s">
        <v>3863</v>
      </c>
      <c r="H15126" s="1" t="s">
        <v>3206</v>
      </c>
      <c r="I15126" t="s">
        <v>19221</v>
      </c>
      <c r="J15126" t="s">
        <v>23</v>
      </c>
      <c r="K15126">
        <v>20938.080000000002</v>
      </c>
      <c r="L15126">
        <v>1008480</v>
      </c>
      <c r="M15126">
        <v>48.16</v>
      </c>
      <c r="N15126" t="s">
        <v>9347</v>
      </c>
      <c r="O15126" t="s">
        <v>9542</v>
      </c>
      <c r="P15126">
        <v>8.0289698840596724E-2</v>
      </c>
      <c r="Q15126">
        <v>0</v>
      </c>
      <c r="R15126">
        <v>2</v>
      </c>
    </row>
    <row r="15127" spans="1:18" x14ac:dyDescent="0.25">
      <c r="A15127" t="s">
        <v>22390</v>
      </c>
      <c r="B15127">
        <v>2020</v>
      </c>
      <c r="C15127">
        <v>4</v>
      </c>
      <c r="D15127">
        <v>10</v>
      </c>
      <c r="E15127" t="s">
        <v>22194</v>
      </c>
      <c r="F15127" s="1" t="s">
        <v>3205</v>
      </c>
      <c r="G15127" s="1" t="s">
        <v>3863</v>
      </c>
      <c r="H15127" s="1" t="s">
        <v>3206</v>
      </c>
      <c r="I15127" t="s">
        <v>19221</v>
      </c>
      <c r="J15127" t="s">
        <v>23</v>
      </c>
      <c r="K15127">
        <v>17583.36</v>
      </c>
      <c r="L15127">
        <v>840959.82</v>
      </c>
      <c r="M15127">
        <v>47.83</v>
      </c>
      <c r="N15127" t="s">
        <v>9347</v>
      </c>
      <c r="O15127" t="s">
        <v>9542</v>
      </c>
      <c r="P15127">
        <v>8.0289698840596724E-2</v>
      </c>
      <c r="Q15127">
        <v>0</v>
      </c>
      <c r="R15127">
        <v>2</v>
      </c>
    </row>
    <row r="15128" spans="1:18" x14ac:dyDescent="0.25">
      <c r="A15128" t="s">
        <v>22393</v>
      </c>
      <c r="B15128">
        <v>2020</v>
      </c>
      <c r="C15128">
        <v>4</v>
      </c>
      <c r="D15128">
        <v>13</v>
      </c>
      <c r="E15128" t="s">
        <v>22194</v>
      </c>
      <c r="F15128" s="1" t="s">
        <v>3205</v>
      </c>
      <c r="G15128" s="1" t="s">
        <v>3863</v>
      </c>
      <c r="H15128" s="1" t="s">
        <v>3206</v>
      </c>
      <c r="I15128" t="s">
        <v>19221</v>
      </c>
      <c r="J15128" t="s">
        <v>23</v>
      </c>
      <c r="K15128">
        <v>6940.8</v>
      </c>
      <c r="L15128">
        <v>331680</v>
      </c>
      <c r="M15128">
        <v>47.79</v>
      </c>
      <c r="N15128" t="s">
        <v>9347</v>
      </c>
      <c r="O15128" t="s">
        <v>9542</v>
      </c>
      <c r="P15128">
        <v>8.0289698840596724E-2</v>
      </c>
      <c r="Q15128">
        <v>0</v>
      </c>
      <c r="R15128">
        <v>2</v>
      </c>
    </row>
    <row r="15129" spans="1:18" x14ac:dyDescent="0.25">
      <c r="A15129" t="s">
        <v>22667</v>
      </c>
      <c r="B15129">
        <v>2020</v>
      </c>
      <c r="C15129">
        <v>4</v>
      </c>
      <c r="D15129">
        <v>17</v>
      </c>
      <c r="E15129" t="s">
        <v>22266</v>
      </c>
      <c r="F15129" s="1" t="s">
        <v>3205</v>
      </c>
      <c r="G15129" s="1" t="s">
        <v>3863</v>
      </c>
      <c r="H15129" s="1" t="s">
        <v>3206</v>
      </c>
      <c r="I15129" t="s">
        <v>19221</v>
      </c>
      <c r="J15129" t="s">
        <v>23</v>
      </c>
      <c r="K15129">
        <v>8676</v>
      </c>
      <c r="L15129">
        <v>420255</v>
      </c>
      <c r="M15129">
        <v>48.44</v>
      </c>
      <c r="N15129" t="s">
        <v>9347</v>
      </c>
      <c r="O15129" t="s">
        <v>9542</v>
      </c>
      <c r="P15129">
        <v>8.0289698840596724E-2</v>
      </c>
      <c r="Q15129">
        <v>0</v>
      </c>
      <c r="R15129">
        <v>2</v>
      </c>
    </row>
    <row r="15130" spans="1:18" x14ac:dyDescent="0.25">
      <c r="A15130" t="s">
        <v>22755</v>
      </c>
      <c r="B15130">
        <v>2020</v>
      </c>
      <c r="C15130">
        <v>4</v>
      </c>
      <c r="D15130">
        <v>21</v>
      </c>
      <c r="E15130" t="s">
        <v>22266</v>
      </c>
      <c r="F15130" s="1" t="s">
        <v>3205</v>
      </c>
      <c r="G15130" s="1" t="s">
        <v>3863</v>
      </c>
      <c r="H15130" s="1" t="s">
        <v>3206</v>
      </c>
      <c r="I15130" t="s">
        <v>19221</v>
      </c>
      <c r="J15130" t="s">
        <v>23</v>
      </c>
      <c r="K15130">
        <v>14575.68</v>
      </c>
      <c r="L15130">
        <v>718245</v>
      </c>
      <c r="M15130">
        <v>49.28</v>
      </c>
      <c r="N15130" t="s">
        <v>9347</v>
      </c>
      <c r="O15130" t="s">
        <v>9542</v>
      </c>
      <c r="P15130">
        <v>8.0289698840596724E-2</v>
      </c>
      <c r="Q15130">
        <v>0</v>
      </c>
      <c r="R15130">
        <v>2</v>
      </c>
    </row>
    <row r="15131" spans="1:18" x14ac:dyDescent="0.25">
      <c r="A15131" t="s">
        <v>22668</v>
      </c>
      <c r="B15131">
        <v>2020</v>
      </c>
      <c r="C15131">
        <v>4</v>
      </c>
      <c r="D15131">
        <v>21</v>
      </c>
      <c r="E15131" t="s">
        <v>22266</v>
      </c>
      <c r="F15131" s="1" t="s">
        <v>3205</v>
      </c>
      <c r="G15131" s="1" t="s">
        <v>3863</v>
      </c>
      <c r="H15131" s="1" t="s">
        <v>3206</v>
      </c>
      <c r="I15131" t="s">
        <v>19221</v>
      </c>
      <c r="J15131" t="s">
        <v>23</v>
      </c>
      <c r="K15131">
        <v>3701.76</v>
      </c>
      <c r="L15131">
        <v>182160</v>
      </c>
      <c r="M15131">
        <v>49.21</v>
      </c>
      <c r="N15131" t="s">
        <v>9347</v>
      </c>
      <c r="O15131" t="s">
        <v>9542</v>
      </c>
      <c r="P15131">
        <v>8.0289698840596724E-2</v>
      </c>
      <c r="Q15131">
        <v>0</v>
      </c>
      <c r="R15131">
        <v>2</v>
      </c>
    </row>
    <row r="15132" spans="1:18" x14ac:dyDescent="0.25">
      <c r="A15132" t="s">
        <v>22862</v>
      </c>
      <c r="B15132">
        <v>2020</v>
      </c>
      <c r="C15132">
        <v>4</v>
      </c>
      <c r="D15132">
        <v>30</v>
      </c>
      <c r="E15132" t="s">
        <v>22200</v>
      </c>
      <c r="F15132" s="1" t="s">
        <v>3205</v>
      </c>
      <c r="G15132" s="1" t="s">
        <v>3863</v>
      </c>
      <c r="H15132" s="1" t="s">
        <v>3206</v>
      </c>
      <c r="I15132" t="s">
        <v>19221</v>
      </c>
      <c r="J15132" t="s">
        <v>23</v>
      </c>
      <c r="K15132">
        <v>3701.76</v>
      </c>
      <c r="L15132">
        <v>164937.51999999999</v>
      </c>
      <c r="M15132">
        <v>44.56</v>
      </c>
      <c r="N15132" t="s">
        <v>9347</v>
      </c>
      <c r="O15132" t="s">
        <v>9542</v>
      </c>
      <c r="P15132">
        <v>8.0289698840596724E-2</v>
      </c>
      <c r="Q15132">
        <v>0</v>
      </c>
      <c r="R15132">
        <v>2</v>
      </c>
    </row>
    <row r="15133" spans="1:18" x14ac:dyDescent="0.25">
      <c r="A15133" t="s">
        <v>22936</v>
      </c>
      <c r="B15133">
        <v>2020</v>
      </c>
      <c r="C15133">
        <v>5</v>
      </c>
      <c r="D15133">
        <v>13</v>
      </c>
      <c r="E15133" t="s">
        <v>22266</v>
      </c>
      <c r="F15133" s="1" t="s">
        <v>3205</v>
      </c>
      <c r="G15133" s="1" t="s">
        <v>3863</v>
      </c>
      <c r="H15133" s="1" t="s">
        <v>3206</v>
      </c>
      <c r="I15133" t="s">
        <v>19221</v>
      </c>
      <c r="J15133" t="s">
        <v>23</v>
      </c>
      <c r="K15133">
        <v>20822.400000000001</v>
      </c>
      <c r="L15133">
        <v>988475</v>
      </c>
      <c r="M15133">
        <v>47.47</v>
      </c>
      <c r="N15133" t="s">
        <v>9347</v>
      </c>
      <c r="O15133" t="s">
        <v>9542</v>
      </c>
      <c r="P15133">
        <v>8.0289698840596724E-2</v>
      </c>
      <c r="Q15133">
        <v>0</v>
      </c>
      <c r="R15133">
        <v>2</v>
      </c>
    </row>
    <row r="15134" spans="1:18" x14ac:dyDescent="0.25">
      <c r="A15134" t="s">
        <v>22937</v>
      </c>
      <c r="B15134">
        <v>2020</v>
      </c>
      <c r="C15134">
        <v>5</v>
      </c>
      <c r="D15134">
        <v>13</v>
      </c>
      <c r="E15134" t="s">
        <v>22266</v>
      </c>
      <c r="F15134" s="1" t="s">
        <v>3205</v>
      </c>
      <c r="G15134" s="1" t="s">
        <v>3863</v>
      </c>
      <c r="H15134" s="1" t="s">
        <v>3206</v>
      </c>
      <c r="I15134" t="s">
        <v>19221</v>
      </c>
      <c r="J15134" t="s">
        <v>23</v>
      </c>
      <c r="K15134">
        <v>20359.68</v>
      </c>
      <c r="L15134">
        <v>964250</v>
      </c>
      <c r="M15134">
        <v>47.36</v>
      </c>
      <c r="N15134" t="s">
        <v>9347</v>
      </c>
      <c r="O15134" t="s">
        <v>9542</v>
      </c>
      <c r="P15134">
        <v>8.0289698840596724E-2</v>
      </c>
      <c r="Q15134">
        <v>0</v>
      </c>
      <c r="R15134">
        <v>2</v>
      </c>
    </row>
    <row r="15135" spans="1:18" x14ac:dyDescent="0.25">
      <c r="A15135" t="s">
        <v>22905</v>
      </c>
      <c r="B15135">
        <v>2020</v>
      </c>
      <c r="C15135">
        <v>5</v>
      </c>
      <c r="D15135">
        <v>14</v>
      </c>
      <c r="E15135" t="s">
        <v>22266</v>
      </c>
      <c r="F15135" s="1" t="s">
        <v>3205</v>
      </c>
      <c r="G15135" s="1" t="s">
        <v>3863</v>
      </c>
      <c r="H15135" s="1" t="s">
        <v>3206</v>
      </c>
      <c r="I15135" t="s">
        <v>19221</v>
      </c>
      <c r="J15135" t="s">
        <v>23</v>
      </c>
      <c r="K15135">
        <v>4280.16</v>
      </c>
      <c r="L15135">
        <v>202825</v>
      </c>
      <c r="M15135">
        <v>47.39</v>
      </c>
      <c r="N15135" t="s">
        <v>9347</v>
      </c>
      <c r="O15135" t="s">
        <v>9542</v>
      </c>
      <c r="P15135">
        <v>8.0289698840596724E-2</v>
      </c>
      <c r="Q15135">
        <v>0</v>
      </c>
      <c r="R15135">
        <v>2</v>
      </c>
    </row>
    <row r="15136" spans="1:18" x14ac:dyDescent="0.25">
      <c r="A15136" t="s">
        <v>22712</v>
      </c>
      <c r="B15136">
        <v>2020</v>
      </c>
      <c r="C15136">
        <v>5</v>
      </c>
      <c r="D15136">
        <v>14</v>
      </c>
      <c r="E15136" t="s">
        <v>22266</v>
      </c>
      <c r="F15136" s="1" t="s">
        <v>3205</v>
      </c>
      <c r="G15136" s="1" t="s">
        <v>3863</v>
      </c>
      <c r="H15136" s="1" t="s">
        <v>3206</v>
      </c>
      <c r="I15136" t="s">
        <v>19221</v>
      </c>
      <c r="J15136" t="s">
        <v>23</v>
      </c>
      <c r="K15136">
        <v>12840.48</v>
      </c>
      <c r="L15136">
        <v>609425</v>
      </c>
      <c r="M15136">
        <v>47.46</v>
      </c>
      <c r="N15136" t="s">
        <v>9347</v>
      </c>
      <c r="O15136" t="s">
        <v>9542</v>
      </c>
      <c r="P15136">
        <v>8.0289698840596724E-2</v>
      </c>
      <c r="Q15136">
        <v>0</v>
      </c>
      <c r="R15136">
        <v>2</v>
      </c>
    </row>
    <row r="15137" spans="1:18" x14ac:dyDescent="0.25">
      <c r="A15137" t="s">
        <v>22764</v>
      </c>
      <c r="B15137">
        <v>2020</v>
      </c>
      <c r="C15137">
        <v>5</v>
      </c>
      <c r="D15137">
        <v>20</v>
      </c>
      <c r="E15137" t="s">
        <v>22194</v>
      </c>
      <c r="F15137" s="1" t="s">
        <v>3205</v>
      </c>
      <c r="G15137" s="1" t="s">
        <v>3863</v>
      </c>
      <c r="H15137" s="1" t="s">
        <v>3206</v>
      </c>
      <c r="I15137" t="s">
        <v>19221</v>
      </c>
      <c r="J15137" t="s">
        <v>23</v>
      </c>
      <c r="K15137">
        <v>7750.56</v>
      </c>
      <c r="L15137">
        <v>359078.40000000002</v>
      </c>
      <c r="M15137">
        <v>46.33</v>
      </c>
      <c r="N15137" t="s">
        <v>9347</v>
      </c>
      <c r="O15137" t="s">
        <v>9542</v>
      </c>
      <c r="P15137">
        <v>8.0289698840596724E-2</v>
      </c>
      <c r="Q15137">
        <v>0</v>
      </c>
      <c r="R15137">
        <v>2</v>
      </c>
    </row>
    <row r="15138" spans="1:18" x14ac:dyDescent="0.25">
      <c r="A15138" t="s">
        <v>22201</v>
      </c>
      <c r="B15138">
        <v>2020</v>
      </c>
      <c r="C15138">
        <v>5</v>
      </c>
      <c r="D15138">
        <v>21</v>
      </c>
      <c r="E15138" t="s">
        <v>22194</v>
      </c>
      <c r="F15138" s="1" t="s">
        <v>3205</v>
      </c>
      <c r="G15138" s="1" t="s">
        <v>3863</v>
      </c>
      <c r="H15138" s="1" t="s">
        <v>3206</v>
      </c>
      <c r="I15138" t="s">
        <v>19221</v>
      </c>
      <c r="J15138" t="s">
        <v>23</v>
      </c>
      <c r="K15138">
        <v>8791.68</v>
      </c>
      <c r="L15138">
        <v>392742</v>
      </c>
      <c r="M15138">
        <v>44.67</v>
      </c>
      <c r="N15138" t="s">
        <v>9347</v>
      </c>
      <c r="O15138" t="s">
        <v>9542</v>
      </c>
      <c r="P15138">
        <v>8.0289698840596724E-2</v>
      </c>
      <c r="Q15138">
        <v>0</v>
      </c>
      <c r="R15138">
        <v>2</v>
      </c>
    </row>
    <row r="15139" spans="1:18" x14ac:dyDescent="0.25">
      <c r="A15139" t="s">
        <v>22765</v>
      </c>
      <c r="B15139">
        <v>2020</v>
      </c>
      <c r="C15139">
        <v>5</v>
      </c>
      <c r="D15139">
        <v>25</v>
      </c>
      <c r="E15139" t="s">
        <v>22194</v>
      </c>
      <c r="F15139" s="1" t="s">
        <v>3205</v>
      </c>
      <c r="G15139" s="1" t="s">
        <v>3863</v>
      </c>
      <c r="H15139" s="1" t="s">
        <v>3206</v>
      </c>
      <c r="I15139" t="s">
        <v>19221</v>
      </c>
      <c r="J15139" t="s">
        <v>23</v>
      </c>
      <c r="K15139">
        <v>4858.5600000000004</v>
      </c>
      <c r="L15139">
        <v>228631.95</v>
      </c>
      <c r="M15139">
        <v>47.06</v>
      </c>
      <c r="N15139" t="s">
        <v>9347</v>
      </c>
      <c r="O15139" t="s">
        <v>9542</v>
      </c>
      <c r="P15139">
        <v>8.0289698840596724E-2</v>
      </c>
      <c r="Q15139">
        <v>0</v>
      </c>
      <c r="R15139">
        <v>2</v>
      </c>
    </row>
    <row r="15140" spans="1:18" x14ac:dyDescent="0.25">
      <c r="A15140" t="s">
        <v>22938</v>
      </c>
      <c r="B15140">
        <v>2020</v>
      </c>
      <c r="C15140">
        <v>5</v>
      </c>
      <c r="D15140">
        <v>26</v>
      </c>
      <c r="E15140" t="s">
        <v>22194</v>
      </c>
      <c r="F15140" s="1" t="s">
        <v>3205</v>
      </c>
      <c r="G15140" s="1" t="s">
        <v>3863</v>
      </c>
      <c r="H15140" s="1" t="s">
        <v>3206</v>
      </c>
      <c r="I15140" t="s">
        <v>19221</v>
      </c>
      <c r="J15140" t="s">
        <v>23</v>
      </c>
      <c r="K15140">
        <v>22673.279999999999</v>
      </c>
      <c r="L15140">
        <v>997751.7</v>
      </c>
      <c r="M15140">
        <v>44.01</v>
      </c>
      <c r="N15140" t="s">
        <v>9347</v>
      </c>
      <c r="O15140" t="s">
        <v>9542</v>
      </c>
      <c r="P15140">
        <v>8.0289698840596724E-2</v>
      </c>
      <c r="Q15140">
        <v>0</v>
      </c>
      <c r="R15140">
        <v>2</v>
      </c>
    </row>
    <row r="15141" spans="1:18" x14ac:dyDescent="0.25">
      <c r="A15141" t="s">
        <v>22327</v>
      </c>
      <c r="B15141">
        <v>2020</v>
      </c>
      <c r="C15141">
        <v>5</v>
      </c>
      <c r="D15141">
        <v>28</v>
      </c>
      <c r="E15141" t="s">
        <v>22194</v>
      </c>
      <c r="F15141" s="1" t="s">
        <v>3205</v>
      </c>
      <c r="G15141" s="1" t="s">
        <v>3863</v>
      </c>
      <c r="H15141" s="1" t="s">
        <v>3206</v>
      </c>
      <c r="I15141" t="s">
        <v>19221</v>
      </c>
      <c r="J15141" t="s">
        <v>23</v>
      </c>
      <c r="K15141">
        <v>4627.2</v>
      </c>
      <c r="L15141">
        <v>203150.43</v>
      </c>
      <c r="M15141">
        <v>43.9</v>
      </c>
      <c r="N15141" t="s">
        <v>9347</v>
      </c>
      <c r="O15141" t="s">
        <v>9542</v>
      </c>
      <c r="P15141">
        <v>8.0289698840596724E-2</v>
      </c>
      <c r="Q15141">
        <v>0</v>
      </c>
      <c r="R15141">
        <v>2</v>
      </c>
    </row>
    <row r="15142" spans="1:18" x14ac:dyDescent="0.25">
      <c r="A15142" t="s">
        <v>22807</v>
      </c>
      <c r="B15142">
        <v>2020</v>
      </c>
      <c r="C15142">
        <v>5</v>
      </c>
      <c r="D15142">
        <v>28</v>
      </c>
      <c r="E15142" t="s">
        <v>22194</v>
      </c>
      <c r="F15142" s="1" t="s">
        <v>3205</v>
      </c>
      <c r="G15142" s="1" t="s">
        <v>3863</v>
      </c>
      <c r="H15142" s="1" t="s">
        <v>3206</v>
      </c>
      <c r="I15142" t="s">
        <v>19221</v>
      </c>
      <c r="J15142" t="s">
        <v>23</v>
      </c>
      <c r="K15142">
        <v>21053.759999999998</v>
      </c>
      <c r="L15142">
        <v>923411.25</v>
      </c>
      <c r="M15142">
        <v>43.86</v>
      </c>
      <c r="N15142" t="s">
        <v>9347</v>
      </c>
      <c r="O15142" t="s">
        <v>9542</v>
      </c>
      <c r="P15142">
        <v>8.0289698840596724E-2</v>
      </c>
      <c r="Q15142">
        <v>0</v>
      </c>
      <c r="R15142">
        <v>2</v>
      </c>
    </row>
    <row r="15143" spans="1:18" x14ac:dyDescent="0.25">
      <c r="A15143" t="s">
        <v>22803</v>
      </c>
      <c r="B15143">
        <v>2020</v>
      </c>
      <c r="C15143">
        <v>6</v>
      </c>
      <c r="D15143">
        <v>3</v>
      </c>
      <c r="E15143" t="s">
        <v>22194</v>
      </c>
      <c r="F15143" s="1" t="s">
        <v>3205</v>
      </c>
      <c r="G15143" s="1" t="s">
        <v>3863</v>
      </c>
      <c r="H15143" s="1" t="s">
        <v>3206</v>
      </c>
      <c r="I15143" t="s">
        <v>19221</v>
      </c>
      <c r="J15143" t="s">
        <v>23</v>
      </c>
      <c r="K15143">
        <v>18393.12</v>
      </c>
      <c r="L15143">
        <v>803250.9</v>
      </c>
      <c r="M15143">
        <v>43.67</v>
      </c>
      <c r="N15143" t="s">
        <v>9347</v>
      </c>
      <c r="O15143" t="s">
        <v>9542</v>
      </c>
      <c r="P15143">
        <v>8.0289698840596724E-2</v>
      </c>
      <c r="Q15143">
        <v>0</v>
      </c>
      <c r="R15143">
        <v>2</v>
      </c>
    </row>
    <row r="15144" spans="1:18" x14ac:dyDescent="0.25">
      <c r="A15144" t="s">
        <v>22939</v>
      </c>
      <c r="B15144">
        <v>2020</v>
      </c>
      <c r="C15144">
        <v>6</v>
      </c>
      <c r="D15144">
        <v>5</v>
      </c>
      <c r="E15144" t="s">
        <v>22194</v>
      </c>
      <c r="F15144" s="1" t="s">
        <v>3205</v>
      </c>
      <c r="G15144" s="1" t="s">
        <v>3863</v>
      </c>
      <c r="H15144" s="1" t="s">
        <v>3206</v>
      </c>
      <c r="I15144" t="s">
        <v>19221</v>
      </c>
      <c r="J15144" t="s">
        <v>23</v>
      </c>
      <c r="K15144">
        <v>20822.400000000001</v>
      </c>
      <c r="L15144">
        <v>922476.15</v>
      </c>
      <c r="M15144">
        <v>44.3</v>
      </c>
      <c r="N15144" t="s">
        <v>9347</v>
      </c>
      <c r="O15144" t="s">
        <v>9542</v>
      </c>
      <c r="P15144">
        <v>8.0289698840596724E-2</v>
      </c>
      <c r="Q15144">
        <v>0</v>
      </c>
      <c r="R15144">
        <v>2</v>
      </c>
    </row>
    <row r="15145" spans="1:18" x14ac:dyDescent="0.25">
      <c r="A15145" t="s">
        <v>22940</v>
      </c>
      <c r="B15145">
        <v>2020</v>
      </c>
      <c r="C15145">
        <v>6</v>
      </c>
      <c r="D15145">
        <v>16</v>
      </c>
      <c r="E15145" t="s">
        <v>22299</v>
      </c>
      <c r="F15145" s="1" t="s">
        <v>3205</v>
      </c>
      <c r="G15145" s="1" t="s">
        <v>3863</v>
      </c>
      <c r="H15145" s="1" t="s">
        <v>3206</v>
      </c>
      <c r="I15145" t="s">
        <v>19221</v>
      </c>
      <c r="J15145" t="s">
        <v>23</v>
      </c>
      <c r="K15145">
        <v>20475.36</v>
      </c>
      <c r="L15145">
        <v>944274</v>
      </c>
      <c r="M15145">
        <v>46.12</v>
      </c>
      <c r="N15145" t="s">
        <v>9347</v>
      </c>
      <c r="O15145" t="s">
        <v>9542</v>
      </c>
      <c r="P15145">
        <v>8.0289698840596724E-2</v>
      </c>
      <c r="Q15145">
        <v>0</v>
      </c>
      <c r="R15145">
        <v>2</v>
      </c>
    </row>
    <row r="15146" spans="1:18" x14ac:dyDescent="0.25">
      <c r="A15146" t="s">
        <v>22941</v>
      </c>
      <c r="B15146">
        <v>2020</v>
      </c>
      <c r="C15146">
        <v>6</v>
      </c>
      <c r="D15146">
        <v>17</v>
      </c>
      <c r="E15146" t="s">
        <v>22299</v>
      </c>
      <c r="F15146" s="1" t="s">
        <v>3205</v>
      </c>
      <c r="G15146" s="1" t="s">
        <v>3863</v>
      </c>
      <c r="H15146" s="1" t="s">
        <v>3206</v>
      </c>
      <c r="I15146" t="s">
        <v>19221</v>
      </c>
      <c r="J15146" t="s">
        <v>23</v>
      </c>
      <c r="K15146">
        <v>19549.919999999998</v>
      </c>
      <c r="L15146">
        <v>907848</v>
      </c>
      <c r="M15146">
        <v>46.44</v>
      </c>
      <c r="N15146" t="s">
        <v>9347</v>
      </c>
      <c r="O15146" t="s">
        <v>9542</v>
      </c>
      <c r="P15146">
        <v>8.0289698840596724E-2</v>
      </c>
      <c r="Q15146">
        <v>0</v>
      </c>
      <c r="R15146">
        <v>2</v>
      </c>
    </row>
    <row r="15147" spans="1:18" x14ac:dyDescent="0.25">
      <c r="A15147" t="s">
        <v>22639</v>
      </c>
      <c r="B15147">
        <v>2020</v>
      </c>
      <c r="C15147">
        <v>6</v>
      </c>
      <c r="D15147">
        <v>18</v>
      </c>
      <c r="E15147" t="s">
        <v>22194</v>
      </c>
      <c r="F15147" s="1" t="s">
        <v>3205</v>
      </c>
      <c r="G15147" s="1" t="s">
        <v>3863</v>
      </c>
      <c r="H15147" s="1" t="s">
        <v>3206</v>
      </c>
      <c r="I15147" t="s">
        <v>19221</v>
      </c>
      <c r="J15147" t="s">
        <v>23</v>
      </c>
      <c r="K15147">
        <v>17236.32</v>
      </c>
      <c r="L15147">
        <v>790569</v>
      </c>
      <c r="M15147">
        <v>45.87</v>
      </c>
      <c r="N15147" t="s">
        <v>9347</v>
      </c>
      <c r="O15147" t="s">
        <v>9542</v>
      </c>
      <c r="P15147">
        <v>8.0289698840596724E-2</v>
      </c>
      <c r="Q15147">
        <v>0</v>
      </c>
      <c r="R15147">
        <v>2</v>
      </c>
    </row>
    <row r="15148" spans="1:18" x14ac:dyDescent="0.25">
      <c r="A15148" t="s">
        <v>22746</v>
      </c>
      <c r="B15148">
        <v>2020</v>
      </c>
      <c r="C15148">
        <v>6</v>
      </c>
      <c r="D15148">
        <v>21</v>
      </c>
      <c r="E15148" t="s">
        <v>22194</v>
      </c>
      <c r="F15148" s="1" t="s">
        <v>3205</v>
      </c>
      <c r="G15148" s="1" t="s">
        <v>3863</v>
      </c>
      <c r="H15148" s="1" t="s">
        <v>3206</v>
      </c>
      <c r="I15148" t="s">
        <v>19221</v>
      </c>
      <c r="J15148" t="s">
        <v>23</v>
      </c>
      <c r="K15148">
        <v>9948.48</v>
      </c>
      <c r="L15148">
        <v>466066</v>
      </c>
      <c r="M15148">
        <v>46.85</v>
      </c>
      <c r="N15148" t="s">
        <v>9347</v>
      </c>
      <c r="O15148" t="s">
        <v>9542</v>
      </c>
      <c r="P15148">
        <v>8.0289698840596724E-2</v>
      </c>
      <c r="Q15148">
        <v>0</v>
      </c>
      <c r="R15148">
        <v>2</v>
      </c>
    </row>
    <row r="15149" spans="1:18" x14ac:dyDescent="0.25">
      <c r="A15149" t="s">
        <v>22442</v>
      </c>
      <c r="B15149">
        <v>2020</v>
      </c>
      <c r="C15149">
        <v>6</v>
      </c>
      <c r="D15149">
        <v>23</v>
      </c>
      <c r="E15149" t="s">
        <v>22299</v>
      </c>
      <c r="F15149" s="1" t="s">
        <v>3205</v>
      </c>
      <c r="G15149" s="1" t="s">
        <v>3863</v>
      </c>
      <c r="H15149" s="1" t="s">
        <v>3206</v>
      </c>
      <c r="I15149" t="s">
        <v>19221</v>
      </c>
      <c r="J15149" t="s">
        <v>23</v>
      </c>
      <c r="K15149">
        <v>2776.32</v>
      </c>
      <c r="L15149">
        <v>128892</v>
      </c>
      <c r="M15149">
        <v>46.43</v>
      </c>
      <c r="N15149" t="s">
        <v>9347</v>
      </c>
      <c r="O15149" t="s">
        <v>9542</v>
      </c>
      <c r="P15149">
        <v>8.0289698840596724E-2</v>
      </c>
      <c r="Q15149">
        <v>0</v>
      </c>
      <c r="R15149">
        <v>2</v>
      </c>
    </row>
    <row r="15150" spans="1:18" x14ac:dyDescent="0.25">
      <c r="A15150" t="s">
        <v>22478</v>
      </c>
      <c r="B15150">
        <v>2020</v>
      </c>
      <c r="C15150">
        <v>6</v>
      </c>
      <c r="D15150">
        <v>25</v>
      </c>
      <c r="E15150" t="s">
        <v>22194</v>
      </c>
      <c r="F15150" s="1" t="s">
        <v>3205</v>
      </c>
      <c r="G15150" s="1" t="s">
        <v>3863</v>
      </c>
      <c r="H15150" s="1" t="s">
        <v>3206</v>
      </c>
      <c r="I15150" t="s">
        <v>19221</v>
      </c>
      <c r="J15150" t="s">
        <v>23</v>
      </c>
      <c r="K15150">
        <v>10064.16</v>
      </c>
      <c r="L15150">
        <v>465599</v>
      </c>
      <c r="M15150">
        <v>46.26</v>
      </c>
      <c r="N15150" t="s">
        <v>9347</v>
      </c>
      <c r="O15150" t="s">
        <v>9542</v>
      </c>
      <c r="P15150">
        <v>8.0289698840596724E-2</v>
      </c>
      <c r="Q15150">
        <v>0</v>
      </c>
      <c r="R15150">
        <v>2</v>
      </c>
    </row>
    <row r="15151" spans="1:18" x14ac:dyDescent="0.25">
      <c r="A15151" t="s">
        <v>22340</v>
      </c>
      <c r="B15151">
        <v>2020</v>
      </c>
      <c r="C15151">
        <v>6</v>
      </c>
      <c r="D15151">
        <v>25</v>
      </c>
      <c r="E15151" t="s">
        <v>22194</v>
      </c>
      <c r="F15151" s="1" t="s">
        <v>3205</v>
      </c>
      <c r="G15151" s="1" t="s">
        <v>3863</v>
      </c>
      <c r="H15151" s="1" t="s">
        <v>3206</v>
      </c>
      <c r="I15151" t="s">
        <v>19221</v>
      </c>
      <c r="J15151" t="s">
        <v>23</v>
      </c>
      <c r="K15151">
        <v>7519.2</v>
      </c>
      <c r="L15151">
        <v>345306.01</v>
      </c>
      <c r="M15151">
        <v>45.92</v>
      </c>
      <c r="N15151" t="s">
        <v>9347</v>
      </c>
      <c r="O15151" t="s">
        <v>9542</v>
      </c>
      <c r="P15151">
        <v>8.0289698840596724E-2</v>
      </c>
      <c r="Q15151">
        <v>0</v>
      </c>
      <c r="R15151">
        <v>2</v>
      </c>
    </row>
    <row r="15152" spans="1:18" x14ac:dyDescent="0.25">
      <c r="A15152" t="s">
        <v>23189</v>
      </c>
      <c r="B15152">
        <v>2020</v>
      </c>
      <c r="C15152">
        <v>6</v>
      </c>
      <c r="D15152">
        <v>30</v>
      </c>
      <c r="E15152" t="s">
        <v>22200</v>
      </c>
      <c r="F15152" s="1" t="s">
        <v>3205</v>
      </c>
      <c r="G15152" s="1" t="s">
        <v>3863</v>
      </c>
      <c r="H15152" s="1" t="s">
        <v>3206</v>
      </c>
      <c r="I15152" t="s">
        <v>19221</v>
      </c>
      <c r="J15152" t="s">
        <v>23</v>
      </c>
      <c r="K15152">
        <v>20244</v>
      </c>
      <c r="L15152">
        <v>908100</v>
      </c>
      <c r="M15152">
        <v>44.86</v>
      </c>
      <c r="N15152" t="s">
        <v>9347</v>
      </c>
      <c r="O15152" t="s">
        <v>9542</v>
      </c>
      <c r="P15152">
        <v>8.0289698840596724E-2</v>
      </c>
      <c r="Q15152">
        <v>0</v>
      </c>
      <c r="R15152">
        <v>2</v>
      </c>
    </row>
    <row r="15153" spans="1:18" x14ac:dyDescent="0.25">
      <c r="A15153" t="s">
        <v>22913</v>
      </c>
      <c r="B15153">
        <v>2020</v>
      </c>
      <c r="C15153">
        <v>1</v>
      </c>
      <c r="D15153">
        <v>19</v>
      </c>
      <c r="E15153" t="s">
        <v>22447</v>
      </c>
      <c r="F15153" s="1" t="s">
        <v>3205</v>
      </c>
      <c r="G15153" s="1" t="s">
        <v>3863</v>
      </c>
      <c r="H15153" s="1" t="s">
        <v>3206</v>
      </c>
      <c r="I15153" t="s">
        <v>19261</v>
      </c>
      <c r="J15153" t="s">
        <v>23</v>
      </c>
      <c r="K15153">
        <v>19318.560000000001</v>
      </c>
      <c r="L15153">
        <v>884055.92</v>
      </c>
      <c r="M15153">
        <v>45.76</v>
      </c>
      <c r="N15153" t="s">
        <v>9347</v>
      </c>
      <c r="O15153" t="s">
        <v>9542</v>
      </c>
      <c r="P15153">
        <v>8.0289698840596724E-2</v>
      </c>
      <c r="Q15153">
        <v>0</v>
      </c>
      <c r="R15153">
        <v>1</v>
      </c>
    </row>
    <row r="15154" spans="1:18" x14ac:dyDescent="0.25">
      <c r="A15154" t="s">
        <v>22920</v>
      </c>
      <c r="B15154">
        <v>2020</v>
      </c>
      <c r="C15154">
        <v>2</v>
      </c>
      <c r="D15154">
        <v>27</v>
      </c>
      <c r="E15154" t="s">
        <v>22266</v>
      </c>
      <c r="F15154" s="1" t="s">
        <v>3205</v>
      </c>
      <c r="G15154" s="1" t="s">
        <v>3863</v>
      </c>
      <c r="H15154" s="1" t="s">
        <v>3206</v>
      </c>
      <c r="I15154" t="s">
        <v>19261</v>
      </c>
      <c r="J15154" t="s">
        <v>23</v>
      </c>
      <c r="K15154">
        <v>9485.76</v>
      </c>
      <c r="L15154">
        <v>446500</v>
      </c>
      <c r="M15154">
        <v>47.07</v>
      </c>
      <c r="N15154" t="s">
        <v>9347</v>
      </c>
      <c r="O15154" t="s">
        <v>9542</v>
      </c>
      <c r="P15154">
        <v>8.0289698840596724E-2</v>
      </c>
      <c r="Q15154">
        <v>0</v>
      </c>
      <c r="R15154">
        <v>1</v>
      </c>
    </row>
    <row r="15155" spans="1:18" x14ac:dyDescent="0.25">
      <c r="A15155" t="s">
        <v>22942</v>
      </c>
      <c r="B15155">
        <v>2020</v>
      </c>
      <c r="C15155">
        <v>4</v>
      </c>
      <c r="D15155">
        <v>14</v>
      </c>
      <c r="E15155" t="s">
        <v>22200</v>
      </c>
      <c r="F15155" s="1" t="s">
        <v>3205</v>
      </c>
      <c r="G15155" s="1" t="s">
        <v>3863</v>
      </c>
      <c r="H15155" s="1" t="s">
        <v>3206</v>
      </c>
      <c r="I15155" t="s">
        <v>19261</v>
      </c>
      <c r="J15155" t="s">
        <v>23</v>
      </c>
      <c r="K15155">
        <v>20012.64</v>
      </c>
      <c r="L15155">
        <v>958479.08</v>
      </c>
      <c r="M15155">
        <v>47.89</v>
      </c>
      <c r="N15155" t="s">
        <v>9347</v>
      </c>
      <c r="O15155" t="s">
        <v>9542</v>
      </c>
      <c r="P15155">
        <v>8.0289698840596724E-2</v>
      </c>
      <c r="Q15155">
        <v>0</v>
      </c>
      <c r="R15155">
        <v>2</v>
      </c>
    </row>
    <row r="15156" spans="1:18" x14ac:dyDescent="0.25">
      <c r="A15156" t="s">
        <v>22820</v>
      </c>
      <c r="B15156">
        <v>2020</v>
      </c>
      <c r="C15156">
        <v>4</v>
      </c>
      <c r="D15156">
        <v>22</v>
      </c>
      <c r="E15156" t="s">
        <v>22200</v>
      </c>
      <c r="F15156" s="1" t="s">
        <v>3205</v>
      </c>
      <c r="G15156" s="1" t="s">
        <v>3863</v>
      </c>
      <c r="H15156" s="1" t="s">
        <v>3206</v>
      </c>
      <c r="I15156" t="s">
        <v>19261</v>
      </c>
      <c r="J15156" t="s">
        <v>23</v>
      </c>
      <c r="K15156">
        <v>15848.16</v>
      </c>
      <c r="L15156">
        <v>757778.06</v>
      </c>
      <c r="M15156">
        <v>47.81</v>
      </c>
      <c r="N15156" t="s">
        <v>9347</v>
      </c>
      <c r="O15156" t="s">
        <v>9542</v>
      </c>
      <c r="P15156">
        <v>8.0289698840596724E-2</v>
      </c>
      <c r="Q15156">
        <v>0</v>
      </c>
      <c r="R15156">
        <v>2</v>
      </c>
    </row>
    <row r="15157" spans="1:18" x14ac:dyDescent="0.25">
      <c r="A15157" t="s">
        <v>22943</v>
      </c>
      <c r="B15157">
        <v>2020</v>
      </c>
      <c r="C15157">
        <v>4</v>
      </c>
      <c r="D15157">
        <v>28</v>
      </c>
      <c r="E15157" t="s">
        <v>22200</v>
      </c>
      <c r="F15157" s="1" t="s">
        <v>3205</v>
      </c>
      <c r="G15157" s="1" t="s">
        <v>3863</v>
      </c>
      <c r="H15157" s="1" t="s">
        <v>3206</v>
      </c>
      <c r="I15157" t="s">
        <v>19261</v>
      </c>
      <c r="J15157" t="s">
        <v>23</v>
      </c>
      <c r="K15157">
        <v>20244</v>
      </c>
      <c r="L15157">
        <v>959916.08</v>
      </c>
      <c r="M15157">
        <v>47.42</v>
      </c>
      <c r="N15157" t="s">
        <v>9347</v>
      </c>
      <c r="O15157" t="s">
        <v>9542</v>
      </c>
      <c r="P15157">
        <v>8.0289698840596724E-2</v>
      </c>
      <c r="Q15157">
        <v>0</v>
      </c>
      <c r="R15157">
        <v>2</v>
      </c>
    </row>
    <row r="15158" spans="1:18" x14ac:dyDescent="0.25">
      <c r="A15158" t="s">
        <v>22310</v>
      </c>
      <c r="B15158">
        <v>2020</v>
      </c>
      <c r="C15158">
        <v>4</v>
      </c>
      <c r="D15158">
        <v>29</v>
      </c>
      <c r="E15158" t="s">
        <v>22200</v>
      </c>
      <c r="F15158" s="1" t="s">
        <v>3205</v>
      </c>
      <c r="G15158" s="1" t="s">
        <v>3863</v>
      </c>
      <c r="H15158" s="1" t="s">
        <v>3206</v>
      </c>
      <c r="I15158" t="s">
        <v>19261</v>
      </c>
      <c r="J15158" t="s">
        <v>23</v>
      </c>
      <c r="K15158">
        <v>1735.2</v>
      </c>
      <c r="L15158">
        <v>82867.009999999995</v>
      </c>
      <c r="M15158">
        <v>47.76</v>
      </c>
      <c r="N15158" t="s">
        <v>9347</v>
      </c>
      <c r="O15158" t="s">
        <v>9542</v>
      </c>
      <c r="P15158">
        <v>8.0289698840596724E-2</v>
      </c>
      <c r="Q15158">
        <v>0</v>
      </c>
      <c r="R15158">
        <v>2</v>
      </c>
    </row>
    <row r="15159" spans="1:18" x14ac:dyDescent="0.25">
      <c r="A15159" t="s">
        <v>22921</v>
      </c>
      <c r="B15159">
        <v>2020</v>
      </c>
      <c r="C15159">
        <v>4</v>
      </c>
      <c r="D15159">
        <v>29</v>
      </c>
      <c r="E15159" t="s">
        <v>22266</v>
      </c>
      <c r="F15159" s="1" t="s">
        <v>3205</v>
      </c>
      <c r="G15159" s="1" t="s">
        <v>3863</v>
      </c>
      <c r="H15159" s="1" t="s">
        <v>3206</v>
      </c>
      <c r="I15159" t="s">
        <v>19261</v>
      </c>
      <c r="J15159" t="s">
        <v>23</v>
      </c>
      <c r="K15159">
        <v>10873.92</v>
      </c>
      <c r="L15159">
        <v>520890</v>
      </c>
      <c r="M15159">
        <v>47.9</v>
      </c>
      <c r="N15159" t="s">
        <v>9347</v>
      </c>
      <c r="O15159" t="s">
        <v>9542</v>
      </c>
      <c r="P15159">
        <v>8.0289698840596724E-2</v>
      </c>
      <c r="Q15159">
        <v>0</v>
      </c>
      <c r="R15159">
        <v>2</v>
      </c>
    </row>
    <row r="15160" spans="1:18" x14ac:dyDescent="0.25">
      <c r="A15160" t="s">
        <v>22708</v>
      </c>
      <c r="B15160">
        <v>2020</v>
      </c>
      <c r="C15160">
        <v>4</v>
      </c>
      <c r="D15160">
        <v>30</v>
      </c>
      <c r="E15160" t="s">
        <v>22266</v>
      </c>
      <c r="F15160" s="1" t="s">
        <v>3205</v>
      </c>
      <c r="G15160" s="1" t="s">
        <v>3863</v>
      </c>
      <c r="H15160" s="1" t="s">
        <v>3206</v>
      </c>
      <c r="I15160" t="s">
        <v>19261</v>
      </c>
      <c r="J15160" t="s">
        <v>23</v>
      </c>
      <c r="K15160">
        <v>5784</v>
      </c>
      <c r="L15160">
        <v>277420</v>
      </c>
      <c r="M15160">
        <v>47.96</v>
      </c>
      <c r="N15160" t="s">
        <v>9347</v>
      </c>
      <c r="O15160" t="s">
        <v>9542</v>
      </c>
      <c r="P15160">
        <v>8.0289698840596724E-2</v>
      </c>
      <c r="Q15160">
        <v>0</v>
      </c>
      <c r="R15160">
        <v>2</v>
      </c>
    </row>
    <row r="15161" spans="1:18" x14ac:dyDescent="0.25">
      <c r="A15161" t="s">
        <v>22944</v>
      </c>
      <c r="B15161">
        <v>2020</v>
      </c>
      <c r="C15161">
        <v>5</v>
      </c>
      <c r="D15161">
        <v>1</v>
      </c>
      <c r="E15161" t="s">
        <v>22266</v>
      </c>
      <c r="F15161" s="1" t="s">
        <v>3205</v>
      </c>
      <c r="G15161" s="1" t="s">
        <v>3863</v>
      </c>
      <c r="H15161" s="1" t="s">
        <v>3206</v>
      </c>
      <c r="I15161" t="s">
        <v>19261</v>
      </c>
      <c r="J15161" t="s">
        <v>23</v>
      </c>
      <c r="K15161">
        <v>19896.96</v>
      </c>
      <c r="L15161">
        <v>962725</v>
      </c>
      <c r="M15161">
        <v>48.39</v>
      </c>
      <c r="N15161" t="s">
        <v>9347</v>
      </c>
      <c r="O15161" t="s">
        <v>9542</v>
      </c>
      <c r="P15161">
        <v>8.0289698840596724E-2</v>
      </c>
      <c r="Q15161">
        <v>0</v>
      </c>
      <c r="R15161">
        <v>2</v>
      </c>
    </row>
    <row r="15162" spans="1:18" x14ac:dyDescent="0.25">
      <c r="A15162" t="s">
        <v>22669</v>
      </c>
      <c r="B15162">
        <v>2020</v>
      </c>
      <c r="C15162">
        <v>5</v>
      </c>
      <c r="D15162">
        <v>7</v>
      </c>
      <c r="E15162" t="s">
        <v>22266</v>
      </c>
      <c r="F15162" s="1" t="s">
        <v>3205</v>
      </c>
      <c r="G15162" s="1" t="s">
        <v>3863</v>
      </c>
      <c r="H15162" s="1" t="s">
        <v>3206</v>
      </c>
      <c r="I15162" t="s">
        <v>19261</v>
      </c>
      <c r="J15162" t="s">
        <v>23</v>
      </c>
      <c r="K15162">
        <v>10758.24</v>
      </c>
      <c r="L15162">
        <v>519435</v>
      </c>
      <c r="M15162">
        <v>48.28</v>
      </c>
      <c r="N15162" t="s">
        <v>9347</v>
      </c>
      <c r="O15162" t="s">
        <v>9542</v>
      </c>
      <c r="P15162">
        <v>8.0289698840596724E-2</v>
      </c>
      <c r="Q15162">
        <v>0</v>
      </c>
      <c r="R15162">
        <v>2</v>
      </c>
    </row>
    <row r="15163" spans="1:18" x14ac:dyDescent="0.25">
      <c r="A15163" t="s">
        <v>22690</v>
      </c>
      <c r="B15163">
        <v>2020</v>
      </c>
      <c r="C15163">
        <v>5</v>
      </c>
      <c r="D15163">
        <v>19</v>
      </c>
      <c r="E15163" t="s">
        <v>22266</v>
      </c>
      <c r="F15163" s="1" t="s">
        <v>3205</v>
      </c>
      <c r="G15163" s="1" t="s">
        <v>3863</v>
      </c>
      <c r="H15163" s="1" t="s">
        <v>3206</v>
      </c>
      <c r="I15163" t="s">
        <v>19261</v>
      </c>
      <c r="J15163" t="s">
        <v>23</v>
      </c>
      <c r="K15163">
        <v>9254.4</v>
      </c>
      <c r="L15163">
        <v>405650</v>
      </c>
      <c r="M15163">
        <v>43.83</v>
      </c>
      <c r="N15163" t="s">
        <v>9347</v>
      </c>
      <c r="O15163" t="s">
        <v>9542</v>
      </c>
      <c r="P15163">
        <v>8.0289698840596724E-2</v>
      </c>
      <c r="Q15163">
        <v>0</v>
      </c>
      <c r="R15163">
        <v>2</v>
      </c>
    </row>
    <row r="15164" spans="1:18" x14ac:dyDescent="0.25">
      <c r="A15164" t="s">
        <v>22945</v>
      </c>
      <c r="B15164">
        <v>2020</v>
      </c>
      <c r="C15164">
        <v>5</v>
      </c>
      <c r="D15164">
        <v>22</v>
      </c>
      <c r="E15164" t="s">
        <v>22266</v>
      </c>
      <c r="F15164" s="1" t="s">
        <v>3205</v>
      </c>
      <c r="G15164" s="1" t="s">
        <v>3863</v>
      </c>
      <c r="H15164" s="1" t="s">
        <v>3206</v>
      </c>
      <c r="I15164" t="s">
        <v>19261</v>
      </c>
      <c r="J15164" t="s">
        <v>23</v>
      </c>
      <c r="K15164">
        <v>23598.720000000001</v>
      </c>
      <c r="L15164">
        <v>1052600</v>
      </c>
      <c r="M15164">
        <v>44.6</v>
      </c>
      <c r="N15164" t="s">
        <v>9347</v>
      </c>
      <c r="O15164" t="s">
        <v>9542</v>
      </c>
      <c r="P15164">
        <v>8.0289698840596724E-2</v>
      </c>
      <c r="Q15164">
        <v>0</v>
      </c>
      <c r="R15164">
        <v>2</v>
      </c>
    </row>
    <row r="15165" spans="1:18" x14ac:dyDescent="0.25">
      <c r="A15165" t="s">
        <v>22946</v>
      </c>
      <c r="B15165">
        <v>2020</v>
      </c>
      <c r="C15165">
        <v>6</v>
      </c>
      <c r="D15165">
        <v>8</v>
      </c>
      <c r="E15165" t="s">
        <v>22266</v>
      </c>
      <c r="F15165" s="1" t="s">
        <v>3205</v>
      </c>
      <c r="G15165" s="1" t="s">
        <v>3863</v>
      </c>
      <c r="H15165" s="1" t="s">
        <v>3206</v>
      </c>
      <c r="I15165" t="s">
        <v>19261</v>
      </c>
      <c r="J15165" t="s">
        <v>23</v>
      </c>
      <c r="K15165">
        <v>20591.04</v>
      </c>
      <c r="L15165">
        <v>953160</v>
      </c>
      <c r="M15165">
        <v>46.29</v>
      </c>
      <c r="N15165" t="s">
        <v>9347</v>
      </c>
      <c r="O15165" t="s">
        <v>9542</v>
      </c>
      <c r="P15165">
        <v>8.0289698840596724E-2</v>
      </c>
      <c r="Q15165">
        <v>0</v>
      </c>
      <c r="R15165">
        <v>2</v>
      </c>
    </row>
    <row r="15166" spans="1:18" x14ac:dyDescent="0.25">
      <c r="A15166" t="s">
        <v>22748</v>
      </c>
      <c r="B15166">
        <v>2020</v>
      </c>
      <c r="C15166">
        <v>6</v>
      </c>
      <c r="D15166">
        <v>8</v>
      </c>
      <c r="E15166" t="s">
        <v>22266</v>
      </c>
      <c r="F15166" s="1" t="s">
        <v>3205</v>
      </c>
      <c r="G15166" s="1" t="s">
        <v>3863</v>
      </c>
      <c r="H15166" s="1" t="s">
        <v>3206</v>
      </c>
      <c r="I15166" t="s">
        <v>19261</v>
      </c>
      <c r="J15166" t="s">
        <v>23</v>
      </c>
      <c r="K15166">
        <v>11915.04</v>
      </c>
      <c r="L15166">
        <v>557420</v>
      </c>
      <c r="M15166">
        <v>46.78</v>
      </c>
      <c r="N15166" t="s">
        <v>9347</v>
      </c>
      <c r="O15166" t="s">
        <v>9542</v>
      </c>
      <c r="P15166">
        <v>8.0289698840596724E-2</v>
      </c>
      <c r="Q15166">
        <v>0</v>
      </c>
      <c r="R15166">
        <v>2</v>
      </c>
    </row>
    <row r="15167" spans="1:18" x14ac:dyDescent="0.25">
      <c r="A15167" t="s">
        <v>22494</v>
      </c>
      <c r="B15167">
        <v>2020</v>
      </c>
      <c r="C15167">
        <v>6</v>
      </c>
      <c r="D15167">
        <v>10</v>
      </c>
      <c r="E15167" t="s">
        <v>22266</v>
      </c>
      <c r="F15167" s="1" t="s">
        <v>3205</v>
      </c>
      <c r="G15167" s="1" t="s">
        <v>3863</v>
      </c>
      <c r="H15167" s="1" t="s">
        <v>3206</v>
      </c>
      <c r="I15167" t="s">
        <v>19261</v>
      </c>
      <c r="J15167" t="s">
        <v>23</v>
      </c>
      <c r="K15167">
        <v>462.72</v>
      </c>
      <c r="L15167">
        <v>21252</v>
      </c>
      <c r="M15167">
        <v>45.93</v>
      </c>
      <c r="N15167" t="s">
        <v>9347</v>
      </c>
      <c r="O15167" t="s">
        <v>9542</v>
      </c>
      <c r="P15167">
        <v>8.0289698840596724E-2</v>
      </c>
      <c r="Q15167">
        <v>0</v>
      </c>
      <c r="R15167">
        <v>2</v>
      </c>
    </row>
    <row r="15168" spans="1:18" x14ac:dyDescent="0.25">
      <c r="A15168" t="s">
        <v>22798</v>
      </c>
      <c r="B15168">
        <v>2020</v>
      </c>
      <c r="C15168">
        <v>1</v>
      </c>
      <c r="D15168">
        <v>6</v>
      </c>
      <c r="E15168" t="s">
        <v>22281</v>
      </c>
      <c r="F15168" s="1" t="s">
        <v>3205</v>
      </c>
      <c r="G15168" s="1" t="s">
        <v>3863</v>
      </c>
      <c r="H15168" s="1" t="s">
        <v>3206</v>
      </c>
      <c r="I15168" t="s">
        <v>19428</v>
      </c>
      <c r="J15168" t="s">
        <v>23</v>
      </c>
      <c r="K15168">
        <v>14165.28</v>
      </c>
      <c r="L15168">
        <v>681030</v>
      </c>
      <c r="M15168">
        <v>48.08</v>
      </c>
      <c r="N15168" t="s">
        <v>9348</v>
      </c>
      <c r="O15168" t="s">
        <v>9495</v>
      </c>
      <c r="P15168">
        <v>0</v>
      </c>
      <c r="Q15168">
        <v>0</v>
      </c>
      <c r="R15168">
        <v>1</v>
      </c>
    </row>
    <row r="15169" spans="1:18" x14ac:dyDescent="0.25">
      <c r="A15169" t="s">
        <v>22718</v>
      </c>
      <c r="B15169">
        <v>2020</v>
      </c>
      <c r="C15169">
        <v>5</v>
      </c>
      <c r="D15169">
        <v>22</v>
      </c>
      <c r="E15169" t="s">
        <v>22447</v>
      </c>
      <c r="F15169" s="1" t="s">
        <v>3205</v>
      </c>
      <c r="G15169" s="1" t="s">
        <v>3863</v>
      </c>
      <c r="H15169" s="1" t="s">
        <v>3206</v>
      </c>
      <c r="I15169" t="s">
        <v>19475</v>
      </c>
      <c r="J15169" t="s">
        <v>23</v>
      </c>
      <c r="K15169">
        <v>524.64</v>
      </c>
      <c r="L15169">
        <v>25174.99</v>
      </c>
      <c r="M15169">
        <v>47.99</v>
      </c>
      <c r="N15169" t="s">
        <v>9348</v>
      </c>
      <c r="O15169" t="s">
        <v>9495</v>
      </c>
      <c r="P15169">
        <v>0</v>
      </c>
      <c r="Q15169">
        <v>0</v>
      </c>
      <c r="R15169">
        <v>2</v>
      </c>
    </row>
    <row r="15170" spans="1:18" x14ac:dyDescent="0.25">
      <c r="A15170" t="s">
        <v>22767</v>
      </c>
      <c r="B15170">
        <v>2020</v>
      </c>
      <c r="C15170">
        <v>5</v>
      </c>
      <c r="D15170">
        <v>21</v>
      </c>
      <c r="E15170" t="s">
        <v>22281</v>
      </c>
      <c r="F15170" s="1" t="s">
        <v>3205</v>
      </c>
      <c r="G15170" s="1" t="s">
        <v>3863</v>
      </c>
      <c r="H15170" s="1" t="s">
        <v>3206</v>
      </c>
      <c r="I15170" t="s">
        <v>20371</v>
      </c>
      <c r="J15170" t="s">
        <v>23</v>
      </c>
      <c r="K15170">
        <v>878.4</v>
      </c>
      <c r="L15170">
        <v>48832</v>
      </c>
      <c r="M15170">
        <v>55.59</v>
      </c>
      <c r="N15170" t="s">
        <v>22040</v>
      </c>
      <c r="O15170" t="s">
        <v>23252</v>
      </c>
      <c r="P15170">
        <v>0</v>
      </c>
      <c r="Q15170">
        <v>0</v>
      </c>
      <c r="R15170">
        <v>2</v>
      </c>
    </row>
    <row r="15171" spans="1:18" x14ac:dyDescent="0.25">
      <c r="A15171" t="s">
        <v>22375</v>
      </c>
      <c r="B15171">
        <v>2020</v>
      </c>
      <c r="C15171">
        <v>2</v>
      </c>
      <c r="D15171">
        <v>5</v>
      </c>
      <c r="E15171" t="s">
        <v>22321</v>
      </c>
      <c r="F15171" s="1" t="s">
        <v>3205</v>
      </c>
      <c r="G15171" s="1" t="s">
        <v>3227</v>
      </c>
      <c r="H15171" s="1" t="s">
        <v>3206</v>
      </c>
      <c r="I15171" t="s">
        <v>19861</v>
      </c>
      <c r="J15171" t="s">
        <v>23</v>
      </c>
      <c r="K15171">
        <v>4020.12</v>
      </c>
      <c r="L15171">
        <v>200697</v>
      </c>
      <c r="M15171">
        <v>49.92</v>
      </c>
      <c r="N15171" t="s">
        <v>22082</v>
      </c>
      <c r="O15171" t="s">
        <v>23253</v>
      </c>
      <c r="P15171">
        <v>0</v>
      </c>
      <c r="Q15171">
        <v>0</v>
      </c>
      <c r="R15171">
        <v>1</v>
      </c>
    </row>
    <row r="15172" spans="1:18" x14ac:dyDescent="0.25">
      <c r="A15172" t="s">
        <v>22831</v>
      </c>
      <c r="B15172">
        <v>2020</v>
      </c>
      <c r="C15172">
        <v>2</v>
      </c>
      <c r="D15172">
        <v>23</v>
      </c>
      <c r="E15172" t="s">
        <v>22447</v>
      </c>
      <c r="F15172" s="1" t="s">
        <v>3205</v>
      </c>
      <c r="G15172" s="1" t="s">
        <v>3227</v>
      </c>
      <c r="H15172" s="1" t="s">
        <v>3206</v>
      </c>
      <c r="I15172" t="s">
        <v>19861</v>
      </c>
      <c r="J15172" t="s">
        <v>23</v>
      </c>
      <c r="K15172">
        <v>103.08</v>
      </c>
      <c r="L15172">
        <v>5250</v>
      </c>
      <c r="M15172">
        <v>50.93</v>
      </c>
      <c r="N15172" t="s">
        <v>22082</v>
      </c>
      <c r="O15172" t="s">
        <v>23253</v>
      </c>
      <c r="P15172">
        <v>0</v>
      </c>
      <c r="Q15172">
        <v>0</v>
      </c>
      <c r="R15172">
        <v>1</v>
      </c>
    </row>
    <row r="15173" spans="1:18" x14ac:dyDescent="0.25">
      <c r="A15173" t="s">
        <v>22631</v>
      </c>
      <c r="B15173">
        <v>2020</v>
      </c>
      <c r="C15173">
        <v>3</v>
      </c>
      <c r="D15173">
        <v>6</v>
      </c>
      <c r="E15173" t="s">
        <v>22194</v>
      </c>
      <c r="F15173" s="1" t="s">
        <v>3205</v>
      </c>
      <c r="G15173" s="1" t="s">
        <v>3227</v>
      </c>
      <c r="H15173" s="1" t="s">
        <v>3206</v>
      </c>
      <c r="I15173" t="s">
        <v>19861</v>
      </c>
      <c r="J15173" t="s">
        <v>23</v>
      </c>
      <c r="K15173">
        <v>1030.8</v>
      </c>
      <c r="L15173">
        <v>50925</v>
      </c>
      <c r="M15173">
        <v>49.4</v>
      </c>
      <c r="N15173" t="s">
        <v>22082</v>
      </c>
      <c r="O15173" t="s">
        <v>23253</v>
      </c>
      <c r="P15173">
        <v>0</v>
      </c>
      <c r="Q15173">
        <v>0</v>
      </c>
      <c r="R15173">
        <v>1</v>
      </c>
    </row>
    <row r="15174" spans="1:18" x14ac:dyDescent="0.25">
      <c r="A15174" t="s">
        <v>22856</v>
      </c>
      <c r="B15174">
        <v>2020</v>
      </c>
      <c r="C15174">
        <v>3</v>
      </c>
      <c r="D15174">
        <v>19</v>
      </c>
      <c r="E15174" t="s">
        <v>22194</v>
      </c>
      <c r="F15174" s="1" t="s">
        <v>3205</v>
      </c>
      <c r="G15174" s="1" t="s">
        <v>3227</v>
      </c>
      <c r="H15174" s="1" t="s">
        <v>3206</v>
      </c>
      <c r="I15174" t="s">
        <v>19861</v>
      </c>
      <c r="J15174" t="s">
        <v>23</v>
      </c>
      <c r="K15174">
        <v>2577</v>
      </c>
      <c r="L15174">
        <v>124761.65</v>
      </c>
      <c r="M15174">
        <v>48.41</v>
      </c>
      <c r="N15174" t="s">
        <v>22082</v>
      </c>
      <c r="O15174" t="s">
        <v>23253</v>
      </c>
      <c r="P15174">
        <v>0</v>
      </c>
      <c r="Q15174">
        <v>0</v>
      </c>
      <c r="R15174">
        <v>1</v>
      </c>
    </row>
    <row r="15175" spans="1:18" x14ac:dyDescent="0.25">
      <c r="A15175" t="s">
        <v>22632</v>
      </c>
      <c r="B15175">
        <v>2020</v>
      </c>
      <c r="C15175">
        <v>4</v>
      </c>
      <c r="D15175">
        <v>2</v>
      </c>
      <c r="E15175" t="s">
        <v>22194</v>
      </c>
      <c r="F15175" s="1" t="s">
        <v>3205</v>
      </c>
      <c r="G15175" s="1" t="s">
        <v>3227</v>
      </c>
      <c r="H15175" s="1" t="s">
        <v>3206</v>
      </c>
      <c r="I15175" t="s">
        <v>19861</v>
      </c>
      <c r="J15175" t="s">
        <v>23</v>
      </c>
      <c r="K15175">
        <v>2886.24</v>
      </c>
      <c r="L15175">
        <v>145618.20000000001</v>
      </c>
      <c r="M15175">
        <v>50.45</v>
      </c>
      <c r="N15175" t="s">
        <v>22082</v>
      </c>
      <c r="O15175" t="s">
        <v>23253</v>
      </c>
      <c r="P15175">
        <v>0</v>
      </c>
      <c r="Q15175">
        <v>0</v>
      </c>
      <c r="R15175">
        <v>2</v>
      </c>
    </row>
    <row r="15176" spans="1:18" x14ac:dyDescent="0.25">
      <c r="A15176" t="s">
        <v>22837</v>
      </c>
      <c r="B15176">
        <v>2020</v>
      </c>
      <c r="C15176">
        <v>4</v>
      </c>
      <c r="D15176">
        <v>6</v>
      </c>
      <c r="E15176" t="s">
        <v>22281</v>
      </c>
      <c r="F15176" s="1" t="s">
        <v>3205</v>
      </c>
      <c r="G15176" s="1" t="s">
        <v>3227</v>
      </c>
      <c r="H15176" s="1" t="s">
        <v>3206</v>
      </c>
      <c r="I15176" t="s">
        <v>19861</v>
      </c>
      <c r="J15176" t="s">
        <v>23</v>
      </c>
      <c r="K15176">
        <v>7731</v>
      </c>
      <c r="L15176">
        <v>413364</v>
      </c>
      <c r="M15176">
        <v>53.47</v>
      </c>
      <c r="N15176" t="s">
        <v>22082</v>
      </c>
      <c r="O15176" t="s">
        <v>23253</v>
      </c>
      <c r="P15176">
        <v>0</v>
      </c>
      <c r="Q15176">
        <v>0</v>
      </c>
      <c r="R15176">
        <v>2</v>
      </c>
    </row>
    <row r="15177" spans="1:18" x14ac:dyDescent="0.25">
      <c r="A15177" t="s">
        <v>22341</v>
      </c>
      <c r="B15177">
        <v>2020</v>
      </c>
      <c r="C15177">
        <v>6</v>
      </c>
      <c r="D15177">
        <v>27</v>
      </c>
      <c r="E15177" t="s">
        <v>22194</v>
      </c>
      <c r="F15177" s="1" t="s">
        <v>3205</v>
      </c>
      <c r="G15177" s="1" t="s">
        <v>3227</v>
      </c>
      <c r="H15177" s="1" t="s">
        <v>3206</v>
      </c>
      <c r="I15177" t="s">
        <v>19861</v>
      </c>
      <c r="J15177" t="s">
        <v>23</v>
      </c>
      <c r="K15177">
        <v>2989.32</v>
      </c>
      <c r="L15177">
        <v>141360</v>
      </c>
      <c r="M15177">
        <v>47.29</v>
      </c>
      <c r="N15177" t="s">
        <v>22082</v>
      </c>
      <c r="O15177" t="s">
        <v>23253</v>
      </c>
      <c r="P15177">
        <v>0</v>
      </c>
      <c r="Q15177">
        <v>0</v>
      </c>
      <c r="R15177">
        <v>2</v>
      </c>
    </row>
    <row r="15178" spans="1:18" x14ac:dyDescent="0.25">
      <c r="A15178" t="s">
        <v>22616</v>
      </c>
      <c r="B15178">
        <v>2020</v>
      </c>
      <c r="C15178">
        <v>2</v>
      </c>
      <c r="D15178">
        <v>13</v>
      </c>
      <c r="E15178" t="s">
        <v>22281</v>
      </c>
      <c r="F15178" s="1" t="s">
        <v>3205</v>
      </c>
      <c r="G15178" s="1" t="s">
        <v>3227</v>
      </c>
      <c r="H15178" s="1" t="s">
        <v>3206</v>
      </c>
      <c r="I15178" t="s">
        <v>19847</v>
      </c>
      <c r="J15178" t="s">
        <v>23</v>
      </c>
      <c r="K15178">
        <v>1030.8</v>
      </c>
      <c r="L15178">
        <v>53286</v>
      </c>
      <c r="M15178">
        <v>51.69</v>
      </c>
      <c r="N15178" t="s">
        <v>22082</v>
      </c>
      <c r="O15178" t="s">
        <v>23253</v>
      </c>
      <c r="P15178">
        <v>0</v>
      </c>
      <c r="Q15178">
        <v>0</v>
      </c>
      <c r="R15178">
        <v>1</v>
      </c>
    </row>
    <row r="15179" spans="1:18" x14ac:dyDescent="0.25">
      <c r="A15179" t="s">
        <v>22806</v>
      </c>
      <c r="B15179">
        <v>2020</v>
      </c>
      <c r="C15179">
        <v>3</v>
      </c>
      <c r="D15179">
        <v>6</v>
      </c>
      <c r="E15179" t="s">
        <v>22447</v>
      </c>
      <c r="F15179" s="1" t="s">
        <v>3205</v>
      </c>
      <c r="G15179" s="1" t="s">
        <v>3227</v>
      </c>
      <c r="H15179" s="1" t="s">
        <v>3206</v>
      </c>
      <c r="I15179" t="s">
        <v>19847</v>
      </c>
      <c r="J15179" t="s">
        <v>23</v>
      </c>
      <c r="K15179">
        <v>927.72</v>
      </c>
      <c r="L15179">
        <v>40740</v>
      </c>
      <c r="M15179">
        <v>43.91</v>
      </c>
      <c r="N15179" t="s">
        <v>22082</v>
      </c>
      <c r="O15179" t="s">
        <v>23253</v>
      </c>
      <c r="P15179">
        <v>0</v>
      </c>
      <c r="Q15179">
        <v>0</v>
      </c>
      <c r="R15179">
        <v>1</v>
      </c>
    </row>
    <row r="15180" spans="1:18" x14ac:dyDescent="0.25">
      <c r="A15180" t="s">
        <v>22781</v>
      </c>
      <c r="B15180">
        <v>2020</v>
      </c>
      <c r="C15180">
        <v>3</v>
      </c>
      <c r="D15180">
        <v>30</v>
      </c>
      <c r="E15180" t="s">
        <v>22281</v>
      </c>
      <c r="F15180" s="1" t="s">
        <v>3205</v>
      </c>
      <c r="G15180" s="1" t="s">
        <v>3227</v>
      </c>
      <c r="H15180" s="1" t="s">
        <v>3206</v>
      </c>
      <c r="I15180" t="s">
        <v>19879</v>
      </c>
      <c r="J15180" t="s">
        <v>23</v>
      </c>
      <c r="K15180">
        <v>624</v>
      </c>
      <c r="L15180">
        <v>36765</v>
      </c>
      <c r="M15180">
        <v>58.92</v>
      </c>
      <c r="N15180" t="s">
        <v>22084</v>
      </c>
      <c r="O15180" t="s">
        <v>23254</v>
      </c>
      <c r="P15180">
        <v>0</v>
      </c>
      <c r="Q15180">
        <v>0</v>
      </c>
      <c r="R15180">
        <v>1</v>
      </c>
    </row>
    <row r="15181" spans="1:18" x14ac:dyDescent="0.25">
      <c r="A15181" t="s">
        <v>22297</v>
      </c>
      <c r="B15181">
        <v>2020</v>
      </c>
      <c r="C15181">
        <v>4</v>
      </c>
      <c r="D15181">
        <v>6</v>
      </c>
      <c r="E15181" t="s">
        <v>22299</v>
      </c>
      <c r="F15181" s="1" t="s">
        <v>3205</v>
      </c>
      <c r="G15181" s="1" t="s">
        <v>3227</v>
      </c>
      <c r="H15181" s="1" t="s">
        <v>3206</v>
      </c>
      <c r="I15181" t="s">
        <v>19879</v>
      </c>
      <c r="J15181" t="s">
        <v>23</v>
      </c>
      <c r="K15181">
        <v>1123.2</v>
      </c>
      <c r="L15181">
        <v>62402.5</v>
      </c>
      <c r="M15181">
        <v>55.56</v>
      </c>
      <c r="N15181" t="s">
        <v>22084</v>
      </c>
      <c r="O15181" t="s">
        <v>23254</v>
      </c>
      <c r="P15181">
        <v>0</v>
      </c>
      <c r="Q15181">
        <v>0</v>
      </c>
      <c r="R15181">
        <v>2</v>
      </c>
    </row>
    <row r="15182" spans="1:18" x14ac:dyDescent="0.25">
      <c r="A15182" t="s">
        <v>22442</v>
      </c>
      <c r="B15182">
        <v>2020</v>
      </c>
      <c r="C15182">
        <v>6</v>
      </c>
      <c r="D15182">
        <v>23</v>
      </c>
      <c r="E15182" t="s">
        <v>22299</v>
      </c>
      <c r="F15182" s="1" t="s">
        <v>3205</v>
      </c>
      <c r="G15182" s="1" t="s">
        <v>3227</v>
      </c>
      <c r="H15182" s="1" t="s">
        <v>3206</v>
      </c>
      <c r="I15182" t="s">
        <v>19879</v>
      </c>
      <c r="J15182" t="s">
        <v>23</v>
      </c>
      <c r="K15182">
        <v>499.2</v>
      </c>
      <c r="L15182">
        <v>26775</v>
      </c>
      <c r="M15182">
        <v>53.64</v>
      </c>
      <c r="N15182" t="s">
        <v>22084</v>
      </c>
      <c r="O15182" t="s">
        <v>23254</v>
      </c>
      <c r="P15182">
        <v>0</v>
      </c>
      <c r="Q15182">
        <v>0</v>
      </c>
      <c r="R15182">
        <v>2</v>
      </c>
    </row>
    <row r="15183" spans="1:18" x14ac:dyDescent="0.25">
      <c r="A15183" t="s">
        <v>22341</v>
      </c>
      <c r="B15183">
        <v>2020</v>
      </c>
      <c r="C15183">
        <v>6</v>
      </c>
      <c r="D15183">
        <v>27</v>
      </c>
      <c r="E15183" t="s">
        <v>22194</v>
      </c>
      <c r="F15183" s="1" t="s">
        <v>3205</v>
      </c>
      <c r="G15183" s="1" t="s">
        <v>3227</v>
      </c>
      <c r="H15183" s="1" t="s">
        <v>3206</v>
      </c>
      <c r="I15183" t="s">
        <v>19879</v>
      </c>
      <c r="J15183" t="s">
        <v>23</v>
      </c>
      <c r="K15183">
        <v>624</v>
      </c>
      <c r="L15183">
        <v>32640</v>
      </c>
      <c r="M15183">
        <v>52.31</v>
      </c>
      <c r="N15183" t="s">
        <v>22084</v>
      </c>
      <c r="O15183" t="s">
        <v>23254</v>
      </c>
      <c r="P15183">
        <v>0</v>
      </c>
      <c r="Q15183">
        <v>0</v>
      </c>
      <c r="R15183">
        <v>2</v>
      </c>
    </row>
    <row r="15184" spans="1:18" x14ac:dyDescent="0.25">
      <c r="A15184" t="s">
        <v>22813</v>
      </c>
      <c r="B15184">
        <v>2020</v>
      </c>
      <c r="C15184">
        <v>3</v>
      </c>
      <c r="D15184">
        <v>10</v>
      </c>
      <c r="E15184" t="s">
        <v>22447</v>
      </c>
      <c r="F15184" s="1" t="s">
        <v>3205</v>
      </c>
      <c r="G15184" s="1" t="s">
        <v>3227</v>
      </c>
      <c r="H15184" s="1" t="s">
        <v>3206</v>
      </c>
      <c r="I15184" t="s">
        <v>19835</v>
      </c>
      <c r="J15184" t="s">
        <v>23</v>
      </c>
      <c r="K15184">
        <v>873.6</v>
      </c>
      <c r="L15184">
        <v>48150</v>
      </c>
      <c r="M15184">
        <v>55.12</v>
      </c>
      <c r="N15184" t="s">
        <v>22084</v>
      </c>
      <c r="O15184" t="s">
        <v>23254</v>
      </c>
      <c r="P15184">
        <v>0</v>
      </c>
      <c r="Q15184">
        <v>0</v>
      </c>
      <c r="R15184">
        <v>1</v>
      </c>
    </row>
    <row r="15185" spans="1:18" x14ac:dyDescent="0.25">
      <c r="A15185" t="s">
        <v>22473</v>
      </c>
      <c r="B15185">
        <v>2020</v>
      </c>
      <c r="C15185">
        <v>3</v>
      </c>
      <c r="D15185">
        <v>18</v>
      </c>
      <c r="E15185" t="s">
        <v>22194</v>
      </c>
      <c r="F15185" s="1" t="s">
        <v>3205</v>
      </c>
      <c r="G15185" s="1" t="s">
        <v>3227</v>
      </c>
      <c r="H15185" s="1" t="s">
        <v>3206</v>
      </c>
      <c r="I15185" t="s">
        <v>19835</v>
      </c>
      <c r="J15185" t="s">
        <v>23</v>
      </c>
      <c r="K15185">
        <v>748.8</v>
      </c>
      <c r="L15185">
        <v>39596</v>
      </c>
      <c r="M15185">
        <v>52.88</v>
      </c>
      <c r="N15185" t="s">
        <v>22084</v>
      </c>
      <c r="O15185" t="s">
        <v>23254</v>
      </c>
      <c r="P15185">
        <v>0</v>
      </c>
      <c r="Q15185">
        <v>0</v>
      </c>
      <c r="R15185">
        <v>1</v>
      </c>
    </row>
    <row r="15186" spans="1:18" x14ac:dyDescent="0.25">
      <c r="A15186" t="s">
        <v>22911</v>
      </c>
      <c r="B15186">
        <v>2020</v>
      </c>
      <c r="C15186">
        <v>3</v>
      </c>
      <c r="D15186">
        <v>24</v>
      </c>
      <c r="E15186" t="s">
        <v>22447</v>
      </c>
      <c r="F15186" s="1" t="s">
        <v>3205</v>
      </c>
      <c r="G15186" s="1" t="s">
        <v>3227</v>
      </c>
      <c r="H15186" s="1" t="s">
        <v>3206</v>
      </c>
      <c r="I15186" t="s">
        <v>19835</v>
      </c>
      <c r="J15186" t="s">
        <v>23</v>
      </c>
      <c r="K15186">
        <v>249.6</v>
      </c>
      <c r="L15186">
        <v>14014</v>
      </c>
      <c r="M15186">
        <v>56.15</v>
      </c>
      <c r="N15186" t="s">
        <v>22084</v>
      </c>
      <c r="O15186" t="s">
        <v>23254</v>
      </c>
      <c r="P15186">
        <v>0</v>
      </c>
      <c r="Q15186">
        <v>0</v>
      </c>
      <c r="R15186">
        <v>1</v>
      </c>
    </row>
    <row r="15187" spans="1:18" x14ac:dyDescent="0.25">
      <c r="A15187" t="s">
        <v>22637</v>
      </c>
      <c r="B15187">
        <v>2020</v>
      </c>
      <c r="C15187">
        <v>5</v>
      </c>
      <c r="D15187">
        <v>10</v>
      </c>
      <c r="E15187" t="s">
        <v>22447</v>
      </c>
      <c r="F15187" s="1" t="s">
        <v>3205</v>
      </c>
      <c r="G15187" s="1" t="s">
        <v>3227</v>
      </c>
      <c r="H15187" s="1" t="s">
        <v>3206</v>
      </c>
      <c r="I15187" t="s">
        <v>19835</v>
      </c>
      <c r="J15187" t="s">
        <v>23</v>
      </c>
      <c r="K15187">
        <v>249.6</v>
      </c>
      <c r="L15187">
        <v>14300</v>
      </c>
      <c r="M15187">
        <v>57.29</v>
      </c>
      <c r="N15187" t="s">
        <v>22084</v>
      </c>
      <c r="O15187" t="s">
        <v>23254</v>
      </c>
      <c r="P15187">
        <v>0</v>
      </c>
      <c r="Q15187">
        <v>0</v>
      </c>
      <c r="R15187">
        <v>2</v>
      </c>
    </row>
    <row r="15188" spans="1:18" x14ac:dyDescent="0.25">
      <c r="A15188" t="s">
        <v>22661</v>
      </c>
      <c r="B15188">
        <v>2020</v>
      </c>
      <c r="C15188">
        <v>5</v>
      </c>
      <c r="D15188">
        <v>21</v>
      </c>
      <c r="E15188" t="s">
        <v>22447</v>
      </c>
      <c r="F15188" s="1" t="s">
        <v>3205</v>
      </c>
      <c r="G15188" s="1" t="s">
        <v>3227</v>
      </c>
      <c r="H15188" s="1" t="s">
        <v>3206</v>
      </c>
      <c r="I15188" t="s">
        <v>19835</v>
      </c>
      <c r="J15188" t="s">
        <v>23</v>
      </c>
      <c r="K15188">
        <v>748.8</v>
      </c>
      <c r="L15188">
        <v>42075</v>
      </c>
      <c r="M15188">
        <v>56.19</v>
      </c>
      <c r="N15188" t="s">
        <v>22084</v>
      </c>
      <c r="O15188" t="s">
        <v>23254</v>
      </c>
      <c r="P15188">
        <v>0</v>
      </c>
      <c r="Q15188">
        <v>0</v>
      </c>
      <c r="R15188">
        <v>2</v>
      </c>
    </row>
    <row r="15189" spans="1:18" x14ac:dyDescent="0.25">
      <c r="A15189" t="s">
        <v>22947</v>
      </c>
      <c r="B15189">
        <v>2020</v>
      </c>
      <c r="C15189">
        <v>6</v>
      </c>
      <c r="D15189">
        <v>3</v>
      </c>
      <c r="E15189" t="s">
        <v>22447</v>
      </c>
      <c r="F15189" s="1" t="s">
        <v>3205</v>
      </c>
      <c r="G15189" s="1" t="s">
        <v>3227</v>
      </c>
      <c r="H15189" s="1" t="s">
        <v>3206</v>
      </c>
      <c r="I15189" t="s">
        <v>19835</v>
      </c>
      <c r="J15189" t="s">
        <v>23</v>
      </c>
      <c r="K15189">
        <v>1872</v>
      </c>
      <c r="L15189">
        <v>98865</v>
      </c>
      <c r="M15189">
        <v>52.81</v>
      </c>
      <c r="N15189" t="s">
        <v>22084</v>
      </c>
      <c r="O15189" t="s">
        <v>23254</v>
      </c>
      <c r="P15189">
        <v>0</v>
      </c>
      <c r="Q15189">
        <v>0</v>
      </c>
      <c r="R15189">
        <v>2</v>
      </c>
    </row>
    <row r="15190" spans="1:18" x14ac:dyDescent="0.25">
      <c r="A15190" t="s">
        <v>22721</v>
      </c>
      <c r="B15190">
        <v>2020</v>
      </c>
      <c r="C15190">
        <v>6</v>
      </c>
      <c r="D15190">
        <v>14</v>
      </c>
      <c r="E15190" t="s">
        <v>22447</v>
      </c>
      <c r="F15190" s="1" t="s">
        <v>3205</v>
      </c>
      <c r="G15190" s="1" t="s">
        <v>3227</v>
      </c>
      <c r="H15190" s="1" t="s">
        <v>3206</v>
      </c>
      <c r="I15190" t="s">
        <v>19835</v>
      </c>
      <c r="J15190" t="s">
        <v>23</v>
      </c>
      <c r="K15190">
        <v>1872</v>
      </c>
      <c r="L15190">
        <v>105599.99</v>
      </c>
      <c r="M15190">
        <v>56.41</v>
      </c>
      <c r="N15190" t="s">
        <v>22084</v>
      </c>
      <c r="O15190" t="s">
        <v>23254</v>
      </c>
      <c r="P15190">
        <v>0</v>
      </c>
      <c r="Q15190">
        <v>0</v>
      </c>
      <c r="R15190">
        <v>2</v>
      </c>
    </row>
    <row r="15191" spans="1:18" x14ac:dyDescent="0.25">
      <c r="A15191" t="s">
        <v>22806</v>
      </c>
      <c r="B15191">
        <v>2020</v>
      </c>
      <c r="C15191">
        <v>3</v>
      </c>
      <c r="D15191">
        <v>6</v>
      </c>
      <c r="E15191" t="s">
        <v>22447</v>
      </c>
      <c r="F15191" s="1" t="s">
        <v>3205</v>
      </c>
      <c r="G15191" s="1" t="s">
        <v>3227</v>
      </c>
      <c r="H15191" s="1" t="s">
        <v>3206</v>
      </c>
      <c r="I15191" t="s">
        <v>19675</v>
      </c>
      <c r="J15191" t="s">
        <v>23</v>
      </c>
      <c r="K15191">
        <v>124.8</v>
      </c>
      <c r="L15191">
        <v>6750</v>
      </c>
      <c r="M15191">
        <v>54.09</v>
      </c>
      <c r="N15191" t="s">
        <v>22068</v>
      </c>
      <c r="O15191" t="s">
        <v>23255</v>
      </c>
      <c r="P15191">
        <v>0</v>
      </c>
      <c r="Q15191">
        <v>0</v>
      </c>
      <c r="R15191">
        <v>1</v>
      </c>
    </row>
    <row r="15192" spans="1:18" x14ac:dyDescent="0.25">
      <c r="A15192" t="s">
        <v>22813</v>
      </c>
      <c r="B15192">
        <v>2020</v>
      </c>
      <c r="C15192">
        <v>3</v>
      </c>
      <c r="D15192">
        <v>10</v>
      </c>
      <c r="E15192" t="s">
        <v>22447</v>
      </c>
      <c r="F15192" s="1" t="s">
        <v>3205</v>
      </c>
      <c r="G15192" s="1" t="s">
        <v>3227</v>
      </c>
      <c r="H15192" s="1" t="s">
        <v>3206</v>
      </c>
      <c r="I15192" t="s">
        <v>19675</v>
      </c>
      <c r="J15192" t="s">
        <v>23</v>
      </c>
      <c r="K15192">
        <v>873.6</v>
      </c>
      <c r="L15192">
        <v>46277.5</v>
      </c>
      <c r="M15192">
        <v>52.97</v>
      </c>
      <c r="N15192" t="s">
        <v>22068</v>
      </c>
      <c r="O15192" t="s">
        <v>23255</v>
      </c>
      <c r="P15192">
        <v>0</v>
      </c>
      <c r="Q15192">
        <v>0</v>
      </c>
      <c r="R15192">
        <v>1</v>
      </c>
    </row>
    <row r="15193" spans="1:18" x14ac:dyDescent="0.25">
      <c r="A15193" t="s">
        <v>22918</v>
      </c>
      <c r="B15193">
        <v>2020</v>
      </c>
      <c r="C15193">
        <v>3</v>
      </c>
      <c r="D15193">
        <v>27</v>
      </c>
      <c r="E15193" t="s">
        <v>22299</v>
      </c>
      <c r="F15193" s="1" t="s">
        <v>3205</v>
      </c>
      <c r="G15193" s="1" t="s">
        <v>3227</v>
      </c>
      <c r="H15193" s="1" t="s">
        <v>3206</v>
      </c>
      <c r="I15193" t="s">
        <v>19675</v>
      </c>
      <c r="J15193" t="s">
        <v>23</v>
      </c>
      <c r="K15193">
        <v>124.8</v>
      </c>
      <c r="L15193">
        <v>6794.5</v>
      </c>
      <c r="M15193">
        <v>54.44</v>
      </c>
      <c r="N15193" t="s">
        <v>22068</v>
      </c>
      <c r="O15193" t="s">
        <v>23255</v>
      </c>
      <c r="P15193">
        <v>0</v>
      </c>
      <c r="Q15193">
        <v>0</v>
      </c>
      <c r="R15193">
        <v>1</v>
      </c>
    </row>
    <row r="15194" spans="1:18" x14ac:dyDescent="0.25">
      <c r="A15194" t="s">
        <v>22680</v>
      </c>
      <c r="B15194">
        <v>2020</v>
      </c>
      <c r="C15194">
        <v>5</v>
      </c>
      <c r="D15194">
        <v>21</v>
      </c>
      <c r="E15194" t="s">
        <v>22200</v>
      </c>
      <c r="F15194" s="1" t="s">
        <v>3205</v>
      </c>
      <c r="G15194" s="1" t="s">
        <v>3227</v>
      </c>
      <c r="H15194" s="1" t="s">
        <v>3206</v>
      </c>
      <c r="I15194" t="s">
        <v>19675</v>
      </c>
      <c r="J15194" t="s">
        <v>23</v>
      </c>
      <c r="K15194">
        <v>4742.3999999999996</v>
      </c>
      <c r="L15194">
        <v>247687.02</v>
      </c>
      <c r="M15194">
        <v>52.23</v>
      </c>
      <c r="N15194" t="s">
        <v>22068</v>
      </c>
      <c r="O15194" t="s">
        <v>23255</v>
      </c>
      <c r="P15194">
        <v>0</v>
      </c>
      <c r="Q15194">
        <v>0</v>
      </c>
      <c r="R15194">
        <v>2</v>
      </c>
    </row>
    <row r="15195" spans="1:18" x14ac:dyDescent="0.25">
      <c r="A15195" t="s">
        <v>22619</v>
      </c>
      <c r="B15195">
        <v>2020</v>
      </c>
      <c r="C15195">
        <v>5</v>
      </c>
      <c r="D15195">
        <v>11</v>
      </c>
      <c r="E15195" t="s">
        <v>22194</v>
      </c>
      <c r="F15195" s="1" t="s">
        <v>3205</v>
      </c>
      <c r="G15195" s="1" t="s">
        <v>3227</v>
      </c>
      <c r="H15195" s="1" t="s">
        <v>3204</v>
      </c>
      <c r="I15195" t="s">
        <v>20326</v>
      </c>
      <c r="J15195" t="s">
        <v>23</v>
      </c>
      <c r="K15195">
        <v>4492.8</v>
      </c>
      <c r="L15195">
        <v>221645</v>
      </c>
      <c r="M15195">
        <v>49.33</v>
      </c>
      <c r="N15195" t="s">
        <v>22068</v>
      </c>
      <c r="O15195" t="s">
        <v>23256</v>
      </c>
      <c r="P15195">
        <v>0</v>
      </c>
      <c r="Q15195">
        <v>0</v>
      </c>
      <c r="R15195">
        <v>2</v>
      </c>
    </row>
    <row r="15196" spans="1:18" x14ac:dyDescent="0.25">
      <c r="A15196" t="s">
        <v>22810</v>
      </c>
      <c r="B15196">
        <v>2020</v>
      </c>
      <c r="C15196">
        <v>6</v>
      </c>
      <c r="D15196">
        <v>22</v>
      </c>
      <c r="E15196" t="s">
        <v>22281</v>
      </c>
      <c r="F15196" s="1" t="s">
        <v>3205</v>
      </c>
      <c r="G15196" s="1" t="s">
        <v>3227</v>
      </c>
      <c r="H15196" s="1" t="s">
        <v>3206</v>
      </c>
      <c r="I15196" t="s">
        <v>19862</v>
      </c>
      <c r="J15196" t="s">
        <v>23</v>
      </c>
      <c r="K15196">
        <v>147.6</v>
      </c>
      <c r="L15196">
        <v>8701</v>
      </c>
      <c r="M15196">
        <v>58.95</v>
      </c>
      <c r="N15196" t="s">
        <v>22091</v>
      </c>
      <c r="O15196" t="s">
        <v>23257</v>
      </c>
      <c r="P15196">
        <v>0</v>
      </c>
      <c r="Q15196">
        <v>0</v>
      </c>
      <c r="R15196">
        <v>2</v>
      </c>
    </row>
    <row r="15197" spans="1:18" x14ac:dyDescent="0.25">
      <c r="A15197" t="s">
        <v>22661</v>
      </c>
      <c r="B15197">
        <v>2020</v>
      </c>
      <c r="C15197">
        <v>5</v>
      </c>
      <c r="D15197">
        <v>21</v>
      </c>
      <c r="E15197" t="s">
        <v>22447</v>
      </c>
      <c r="F15197" s="1" t="s">
        <v>3205</v>
      </c>
      <c r="G15197" s="1" t="s">
        <v>3227</v>
      </c>
      <c r="H15197" s="1" t="s">
        <v>3206</v>
      </c>
      <c r="I15197" t="s">
        <v>19875</v>
      </c>
      <c r="J15197" t="s">
        <v>23</v>
      </c>
      <c r="K15197">
        <v>295.2</v>
      </c>
      <c r="L15197">
        <v>16255</v>
      </c>
      <c r="M15197">
        <v>55.06</v>
      </c>
      <c r="N15197" t="s">
        <v>22091</v>
      </c>
      <c r="O15197" t="s">
        <v>23257</v>
      </c>
      <c r="P15197">
        <v>0</v>
      </c>
      <c r="Q15197">
        <v>0</v>
      </c>
      <c r="R15197">
        <v>2</v>
      </c>
    </row>
    <row r="15198" spans="1:18" x14ac:dyDescent="0.25">
      <c r="A15198" t="s">
        <v>22721</v>
      </c>
      <c r="B15198">
        <v>2020</v>
      </c>
      <c r="C15198">
        <v>6</v>
      </c>
      <c r="D15198">
        <v>14</v>
      </c>
      <c r="E15198" t="s">
        <v>22447</v>
      </c>
      <c r="F15198" s="1" t="s">
        <v>3205</v>
      </c>
      <c r="G15198" s="1" t="s">
        <v>3227</v>
      </c>
      <c r="H15198" s="1" t="s">
        <v>3206</v>
      </c>
      <c r="I15198" t="s">
        <v>19875</v>
      </c>
      <c r="J15198" t="s">
        <v>23</v>
      </c>
      <c r="K15198">
        <v>1476</v>
      </c>
      <c r="L15198">
        <v>80575</v>
      </c>
      <c r="M15198">
        <v>54.59</v>
      </c>
      <c r="N15198" t="s">
        <v>22091</v>
      </c>
      <c r="O15198" t="s">
        <v>23257</v>
      </c>
      <c r="P15198">
        <v>0</v>
      </c>
      <c r="Q15198">
        <v>0</v>
      </c>
      <c r="R15198">
        <v>2</v>
      </c>
    </row>
    <row r="15199" spans="1:18" x14ac:dyDescent="0.25">
      <c r="A15199" t="s">
        <v>22813</v>
      </c>
      <c r="B15199">
        <v>2020</v>
      </c>
      <c r="C15199">
        <v>3</v>
      </c>
      <c r="D15199">
        <v>10</v>
      </c>
      <c r="E15199" t="s">
        <v>22447</v>
      </c>
      <c r="F15199" s="1" t="s">
        <v>3205</v>
      </c>
      <c r="G15199" s="1" t="s">
        <v>3227</v>
      </c>
      <c r="H15199" s="1" t="s">
        <v>3206</v>
      </c>
      <c r="I15199" t="s">
        <v>19925</v>
      </c>
      <c r="J15199" t="s">
        <v>23</v>
      </c>
      <c r="K15199">
        <v>3542.4</v>
      </c>
      <c r="L15199">
        <v>194204.99</v>
      </c>
      <c r="M15199">
        <v>54.82</v>
      </c>
      <c r="N15199" t="s">
        <v>22080</v>
      </c>
      <c r="O15199" t="s">
        <v>23258</v>
      </c>
      <c r="P15199">
        <v>0</v>
      </c>
      <c r="Q15199">
        <v>0</v>
      </c>
      <c r="R15199">
        <v>1</v>
      </c>
    </row>
    <row r="15200" spans="1:18" x14ac:dyDescent="0.25">
      <c r="A15200" t="s">
        <v>22897</v>
      </c>
      <c r="B15200">
        <v>2020</v>
      </c>
      <c r="C15200">
        <v>4</v>
      </c>
      <c r="D15200">
        <v>2</v>
      </c>
      <c r="E15200" t="s">
        <v>22281</v>
      </c>
      <c r="F15200" s="1" t="s">
        <v>3205</v>
      </c>
      <c r="G15200" s="1" t="s">
        <v>3227</v>
      </c>
      <c r="H15200" s="1" t="s">
        <v>3206</v>
      </c>
      <c r="I15200" t="s">
        <v>19925</v>
      </c>
      <c r="J15200" t="s">
        <v>23</v>
      </c>
      <c r="K15200">
        <v>442.8</v>
      </c>
      <c r="L15200">
        <v>27027</v>
      </c>
      <c r="M15200">
        <v>61.04</v>
      </c>
      <c r="N15200" t="s">
        <v>22080</v>
      </c>
      <c r="O15200" t="s">
        <v>23258</v>
      </c>
      <c r="P15200">
        <v>0</v>
      </c>
      <c r="Q15200">
        <v>0</v>
      </c>
      <c r="R15200">
        <v>2</v>
      </c>
    </row>
    <row r="15201" spans="1:18" x14ac:dyDescent="0.25">
      <c r="A15201" t="s">
        <v>22840</v>
      </c>
      <c r="B15201">
        <v>2020</v>
      </c>
      <c r="C15201">
        <v>4</v>
      </c>
      <c r="D15201">
        <v>6</v>
      </c>
      <c r="E15201" t="s">
        <v>22281</v>
      </c>
      <c r="F15201" s="1" t="s">
        <v>3205</v>
      </c>
      <c r="G15201" s="1" t="s">
        <v>3227</v>
      </c>
      <c r="H15201" s="1" t="s">
        <v>3206</v>
      </c>
      <c r="I15201" t="s">
        <v>19925</v>
      </c>
      <c r="J15201" t="s">
        <v>23</v>
      </c>
      <c r="K15201">
        <v>4870.8</v>
      </c>
      <c r="L15201">
        <v>277200</v>
      </c>
      <c r="M15201">
        <v>56.91</v>
      </c>
      <c r="N15201" t="s">
        <v>22080</v>
      </c>
      <c r="O15201" t="s">
        <v>23258</v>
      </c>
      <c r="P15201">
        <v>0</v>
      </c>
      <c r="Q15201">
        <v>0</v>
      </c>
      <c r="R15201">
        <v>2</v>
      </c>
    </row>
    <row r="15202" spans="1:18" x14ac:dyDescent="0.25">
      <c r="A15202" t="s">
        <v>22622</v>
      </c>
      <c r="B15202">
        <v>2020</v>
      </c>
      <c r="C15202">
        <v>6</v>
      </c>
      <c r="D15202">
        <v>3</v>
      </c>
      <c r="E15202" t="s">
        <v>22281</v>
      </c>
      <c r="F15202" s="1" t="s">
        <v>3205</v>
      </c>
      <c r="G15202" s="1" t="s">
        <v>3227</v>
      </c>
      <c r="H15202" s="1" t="s">
        <v>3206</v>
      </c>
      <c r="I15202" t="s">
        <v>19925</v>
      </c>
      <c r="J15202" t="s">
        <v>23</v>
      </c>
      <c r="K15202">
        <v>1033.2</v>
      </c>
      <c r="L15202">
        <v>57673</v>
      </c>
      <c r="M15202">
        <v>55.82</v>
      </c>
      <c r="N15202" t="s">
        <v>22080</v>
      </c>
      <c r="O15202" t="s">
        <v>23258</v>
      </c>
      <c r="P15202">
        <v>0</v>
      </c>
      <c r="Q15202">
        <v>0</v>
      </c>
      <c r="R15202">
        <v>2</v>
      </c>
    </row>
    <row r="15203" spans="1:18" x14ac:dyDescent="0.25">
      <c r="A15203" t="s">
        <v>22948</v>
      </c>
      <c r="B15203">
        <v>2020</v>
      </c>
      <c r="C15203">
        <v>5</v>
      </c>
      <c r="D15203">
        <v>15</v>
      </c>
      <c r="E15203" t="s">
        <v>22187</v>
      </c>
      <c r="F15203" s="1" t="s">
        <v>3205</v>
      </c>
      <c r="G15203" s="1" t="s">
        <v>3227</v>
      </c>
      <c r="H15203" s="1" t="s">
        <v>3204</v>
      </c>
      <c r="I15203" t="s">
        <v>20328</v>
      </c>
      <c r="J15203" t="s">
        <v>23</v>
      </c>
      <c r="K15203">
        <v>738</v>
      </c>
      <c r="L15203">
        <v>34676.25</v>
      </c>
      <c r="M15203">
        <v>46.99</v>
      </c>
      <c r="N15203" t="s">
        <v>22080</v>
      </c>
      <c r="O15203" t="s">
        <v>23259</v>
      </c>
      <c r="P15203">
        <v>0</v>
      </c>
      <c r="Q15203">
        <v>0</v>
      </c>
      <c r="R15203">
        <v>2</v>
      </c>
    </row>
    <row r="15204" spans="1:18" x14ac:dyDescent="0.25">
      <c r="A15204" t="s">
        <v>22949</v>
      </c>
      <c r="B15204">
        <v>2020</v>
      </c>
      <c r="C15204">
        <v>5</v>
      </c>
      <c r="D15204">
        <v>27</v>
      </c>
      <c r="E15204" t="s">
        <v>22200</v>
      </c>
      <c r="F15204" s="1" t="s">
        <v>3205</v>
      </c>
      <c r="G15204" s="1" t="s">
        <v>3227</v>
      </c>
      <c r="H15204" s="1" t="s">
        <v>3204</v>
      </c>
      <c r="I15204" t="s">
        <v>20328</v>
      </c>
      <c r="J15204" t="s">
        <v>23</v>
      </c>
      <c r="K15204">
        <v>4428</v>
      </c>
      <c r="L15204">
        <v>202020</v>
      </c>
      <c r="M15204">
        <v>45.62</v>
      </c>
      <c r="N15204" t="s">
        <v>22080</v>
      </c>
      <c r="O15204" t="s">
        <v>23259</v>
      </c>
      <c r="P15204">
        <v>0</v>
      </c>
      <c r="Q15204">
        <v>0</v>
      </c>
      <c r="R15204">
        <v>2</v>
      </c>
    </row>
    <row r="15205" spans="1:18" x14ac:dyDescent="0.25">
      <c r="A15205" t="s">
        <v>22356</v>
      </c>
      <c r="B15205">
        <v>2020</v>
      </c>
      <c r="C15205">
        <v>2</v>
      </c>
      <c r="D15205">
        <v>19</v>
      </c>
      <c r="E15205" t="s">
        <v>22194</v>
      </c>
      <c r="F15205" s="1" t="s">
        <v>3205</v>
      </c>
      <c r="G15205" s="1" t="s">
        <v>3227</v>
      </c>
      <c r="H15205" s="1" t="s">
        <v>3206</v>
      </c>
      <c r="I15205" t="s">
        <v>19860</v>
      </c>
      <c r="J15205" t="s">
        <v>23</v>
      </c>
      <c r="K15205">
        <v>511.2</v>
      </c>
      <c r="L15205">
        <v>26565</v>
      </c>
      <c r="M15205">
        <v>51.97</v>
      </c>
      <c r="N15205" t="s">
        <v>22073</v>
      </c>
      <c r="O15205" t="s">
        <v>23260</v>
      </c>
      <c r="P15205">
        <v>0</v>
      </c>
      <c r="Q15205">
        <v>0</v>
      </c>
      <c r="R15205">
        <v>1</v>
      </c>
    </row>
    <row r="15206" spans="1:18" x14ac:dyDescent="0.25">
      <c r="A15206" t="s">
        <v>22836</v>
      </c>
      <c r="B15206">
        <v>2020</v>
      </c>
      <c r="C15206">
        <v>2</v>
      </c>
      <c r="D15206">
        <v>26</v>
      </c>
      <c r="E15206" t="s">
        <v>22281</v>
      </c>
      <c r="F15206" s="1" t="s">
        <v>3205</v>
      </c>
      <c r="G15206" s="1" t="s">
        <v>3227</v>
      </c>
      <c r="H15206" s="1" t="s">
        <v>3206</v>
      </c>
      <c r="I15206" t="s">
        <v>19860</v>
      </c>
      <c r="J15206" t="s">
        <v>23</v>
      </c>
      <c r="K15206">
        <v>340.8</v>
      </c>
      <c r="L15206">
        <v>19293</v>
      </c>
      <c r="M15206">
        <v>56.61</v>
      </c>
      <c r="N15206" t="s">
        <v>22073</v>
      </c>
      <c r="O15206" t="s">
        <v>23260</v>
      </c>
      <c r="P15206">
        <v>0</v>
      </c>
      <c r="Q15206">
        <v>0</v>
      </c>
      <c r="R15206">
        <v>1</v>
      </c>
    </row>
    <row r="15207" spans="1:18" x14ac:dyDescent="0.25">
      <c r="A15207" t="s">
        <v>22631</v>
      </c>
      <c r="B15207">
        <v>2020</v>
      </c>
      <c r="C15207">
        <v>3</v>
      </c>
      <c r="D15207">
        <v>6</v>
      </c>
      <c r="E15207" t="s">
        <v>22194</v>
      </c>
      <c r="F15207" s="1" t="s">
        <v>3205</v>
      </c>
      <c r="G15207" s="1" t="s">
        <v>3227</v>
      </c>
      <c r="H15207" s="1" t="s">
        <v>3206</v>
      </c>
      <c r="I15207" t="s">
        <v>19860</v>
      </c>
      <c r="J15207" t="s">
        <v>23</v>
      </c>
      <c r="K15207">
        <v>681.6</v>
      </c>
      <c r="L15207">
        <v>36470</v>
      </c>
      <c r="M15207">
        <v>53.51</v>
      </c>
      <c r="N15207" t="s">
        <v>22073</v>
      </c>
      <c r="O15207" t="s">
        <v>23260</v>
      </c>
      <c r="P15207">
        <v>0</v>
      </c>
      <c r="Q15207">
        <v>0</v>
      </c>
      <c r="R15207">
        <v>1</v>
      </c>
    </row>
    <row r="15208" spans="1:18" x14ac:dyDescent="0.25">
      <c r="A15208" t="s">
        <v>22632</v>
      </c>
      <c r="B15208">
        <v>2020</v>
      </c>
      <c r="C15208">
        <v>4</v>
      </c>
      <c r="D15208">
        <v>2</v>
      </c>
      <c r="E15208" t="s">
        <v>22194</v>
      </c>
      <c r="F15208" s="1" t="s">
        <v>3205</v>
      </c>
      <c r="G15208" s="1" t="s">
        <v>3227</v>
      </c>
      <c r="H15208" s="1" t="s">
        <v>3206</v>
      </c>
      <c r="I15208" t="s">
        <v>19860</v>
      </c>
      <c r="J15208" t="s">
        <v>23</v>
      </c>
      <c r="K15208">
        <v>10905.6</v>
      </c>
      <c r="L15208">
        <v>590121</v>
      </c>
      <c r="M15208">
        <v>54.11</v>
      </c>
      <c r="N15208" t="s">
        <v>22073</v>
      </c>
      <c r="O15208" t="s">
        <v>23260</v>
      </c>
      <c r="P15208">
        <v>0</v>
      </c>
      <c r="Q15208">
        <v>0</v>
      </c>
      <c r="R15208">
        <v>2</v>
      </c>
    </row>
    <row r="15209" spans="1:18" x14ac:dyDescent="0.25">
      <c r="A15209" t="s">
        <v>22764</v>
      </c>
      <c r="B15209">
        <v>2020</v>
      </c>
      <c r="C15209">
        <v>5</v>
      </c>
      <c r="D15209">
        <v>20</v>
      </c>
      <c r="E15209" t="s">
        <v>22194</v>
      </c>
      <c r="F15209" s="1" t="s">
        <v>3205</v>
      </c>
      <c r="G15209" s="1" t="s">
        <v>3227</v>
      </c>
      <c r="H15209" s="1" t="s">
        <v>3206</v>
      </c>
      <c r="I15209" t="s">
        <v>19860</v>
      </c>
      <c r="J15209" t="s">
        <v>23</v>
      </c>
      <c r="K15209">
        <v>1874.4</v>
      </c>
      <c r="L15209">
        <v>96434.51</v>
      </c>
      <c r="M15209">
        <v>51.45</v>
      </c>
      <c r="N15209" t="s">
        <v>22073</v>
      </c>
      <c r="O15209" t="s">
        <v>23260</v>
      </c>
      <c r="P15209">
        <v>0</v>
      </c>
      <c r="Q15209">
        <v>0</v>
      </c>
      <c r="R15209">
        <v>2</v>
      </c>
    </row>
    <row r="15210" spans="1:18" x14ac:dyDescent="0.25">
      <c r="A15210" t="s">
        <v>22806</v>
      </c>
      <c r="B15210">
        <v>2020</v>
      </c>
      <c r="C15210">
        <v>3</v>
      </c>
      <c r="D15210">
        <v>6</v>
      </c>
      <c r="E15210" t="s">
        <v>22447</v>
      </c>
      <c r="F15210" s="1" t="s">
        <v>3205</v>
      </c>
      <c r="G15210" s="1" t="s">
        <v>3227</v>
      </c>
      <c r="H15210" s="1" t="s">
        <v>3206</v>
      </c>
      <c r="I15210" t="s">
        <v>19791</v>
      </c>
      <c r="J15210" t="s">
        <v>23</v>
      </c>
      <c r="K15210">
        <v>511.2</v>
      </c>
      <c r="L15210">
        <v>37260</v>
      </c>
      <c r="M15210">
        <v>72.89</v>
      </c>
      <c r="N15210" t="s">
        <v>22073</v>
      </c>
      <c r="O15210" t="s">
        <v>23260</v>
      </c>
      <c r="P15210">
        <v>0</v>
      </c>
      <c r="Q15210">
        <v>0</v>
      </c>
      <c r="R15210">
        <v>1</v>
      </c>
    </row>
    <row r="15211" spans="1:18" x14ac:dyDescent="0.25">
      <c r="A15211" t="s">
        <v>22813</v>
      </c>
      <c r="B15211">
        <v>2020</v>
      </c>
      <c r="C15211">
        <v>3</v>
      </c>
      <c r="D15211">
        <v>10</v>
      </c>
      <c r="E15211" t="s">
        <v>22447</v>
      </c>
      <c r="F15211" s="1" t="s">
        <v>3205</v>
      </c>
      <c r="G15211" s="1" t="s">
        <v>3227</v>
      </c>
      <c r="H15211" s="1" t="s">
        <v>3206</v>
      </c>
      <c r="I15211" t="s">
        <v>19791</v>
      </c>
      <c r="J15211" t="s">
        <v>23</v>
      </c>
      <c r="K15211">
        <v>1022.4</v>
      </c>
      <c r="L15211">
        <v>56175</v>
      </c>
      <c r="M15211">
        <v>54.94</v>
      </c>
      <c r="N15211" t="s">
        <v>22073</v>
      </c>
      <c r="O15211" t="s">
        <v>23260</v>
      </c>
      <c r="P15211">
        <v>0</v>
      </c>
      <c r="Q15211">
        <v>0</v>
      </c>
      <c r="R15211">
        <v>1</v>
      </c>
    </row>
    <row r="15212" spans="1:18" x14ac:dyDescent="0.25">
      <c r="A15212" t="s">
        <v>22911</v>
      </c>
      <c r="B15212">
        <v>2020</v>
      </c>
      <c r="C15212">
        <v>3</v>
      </c>
      <c r="D15212">
        <v>24</v>
      </c>
      <c r="E15212" t="s">
        <v>22447</v>
      </c>
      <c r="F15212" s="1" t="s">
        <v>3205</v>
      </c>
      <c r="G15212" s="1" t="s">
        <v>3227</v>
      </c>
      <c r="H15212" s="1" t="s">
        <v>3206</v>
      </c>
      <c r="I15212" t="s">
        <v>19791</v>
      </c>
      <c r="J15212" t="s">
        <v>23</v>
      </c>
      <c r="K15212">
        <v>340.8</v>
      </c>
      <c r="L15212">
        <v>18326</v>
      </c>
      <c r="M15212">
        <v>53.77</v>
      </c>
      <c r="N15212" t="s">
        <v>22073</v>
      </c>
      <c r="O15212" t="s">
        <v>23260</v>
      </c>
      <c r="P15212">
        <v>0</v>
      </c>
      <c r="Q15212">
        <v>0</v>
      </c>
      <c r="R15212">
        <v>1</v>
      </c>
    </row>
    <row r="15213" spans="1:18" x14ac:dyDescent="0.25">
      <c r="A15213" t="s">
        <v>22481</v>
      </c>
      <c r="B15213">
        <v>2020</v>
      </c>
      <c r="C15213">
        <v>4</v>
      </c>
      <c r="D15213">
        <v>6</v>
      </c>
      <c r="E15213" t="s">
        <v>22447</v>
      </c>
      <c r="F15213" s="1" t="s">
        <v>3205</v>
      </c>
      <c r="G15213" s="1" t="s">
        <v>3227</v>
      </c>
      <c r="H15213" s="1" t="s">
        <v>3206</v>
      </c>
      <c r="I15213" t="s">
        <v>19791</v>
      </c>
      <c r="J15213" t="s">
        <v>23</v>
      </c>
      <c r="K15213">
        <v>1192.8</v>
      </c>
      <c r="L15213">
        <v>76999.990000000005</v>
      </c>
      <c r="M15213">
        <v>64.55</v>
      </c>
      <c r="N15213" t="s">
        <v>22073</v>
      </c>
      <c r="O15213" t="s">
        <v>23260</v>
      </c>
      <c r="P15213">
        <v>0</v>
      </c>
      <c r="Q15213">
        <v>0</v>
      </c>
      <c r="R15213">
        <v>2</v>
      </c>
    </row>
    <row r="15214" spans="1:18" x14ac:dyDescent="0.25">
      <c r="A15214" t="s">
        <v>22947</v>
      </c>
      <c r="B15214">
        <v>2020</v>
      </c>
      <c r="C15214">
        <v>6</v>
      </c>
      <c r="D15214">
        <v>3</v>
      </c>
      <c r="E15214" t="s">
        <v>22447</v>
      </c>
      <c r="F15214" s="1" t="s">
        <v>3205</v>
      </c>
      <c r="G15214" s="1" t="s">
        <v>3227</v>
      </c>
      <c r="H15214" s="1" t="s">
        <v>3206</v>
      </c>
      <c r="I15214" t="s">
        <v>19791</v>
      </c>
      <c r="J15214" t="s">
        <v>23</v>
      </c>
      <c r="K15214">
        <v>2726.4</v>
      </c>
      <c r="L15214">
        <v>141706.5</v>
      </c>
      <c r="M15214">
        <v>51.98</v>
      </c>
      <c r="N15214" t="s">
        <v>22073</v>
      </c>
      <c r="O15214" t="s">
        <v>23260</v>
      </c>
      <c r="P15214">
        <v>0</v>
      </c>
      <c r="Q15214">
        <v>0</v>
      </c>
      <c r="R15214">
        <v>2</v>
      </c>
    </row>
    <row r="15215" spans="1:18" x14ac:dyDescent="0.25">
      <c r="A15215" t="s">
        <v>22721</v>
      </c>
      <c r="B15215">
        <v>2020</v>
      </c>
      <c r="C15215">
        <v>6</v>
      </c>
      <c r="D15215">
        <v>14</v>
      </c>
      <c r="E15215" t="s">
        <v>22447</v>
      </c>
      <c r="F15215" s="1" t="s">
        <v>3205</v>
      </c>
      <c r="G15215" s="1" t="s">
        <v>3227</v>
      </c>
      <c r="H15215" s="1" t="s">
        <v>3206</v>
      </c>
      <c r="I15215" t="s">
        <v>19791</v>
      </c>
      <c r="J15215" t="s">
        <v>23</v>
      </c>
      <c r="K15215">
        <v>1022.4</v>
      </c>
      <c r="L15215">
        <v>57750</v>
      </c>
      <c r="M15215">
        <v>56.48</v>
      </c>
      <c r="N15215" t="s">
        <v>22073</v>
      </c>
      <c r="O15215" t="s">
        <v>23260</v>
      </c>
      <c r="P15215">
        <v>0</v>
      </c>
      <c r="Q15215">
        <v>0</v>
      </c>
      <c r="R15215">
        <v>2</v>
      </c>
    </row>
    <row r="15216" spans="1:18" x14ac:dyDescent="0.25">
      <c r="A15216" t="s">
        <v>22747</v>
      </c>
      <c r="B15216">
        <v>2020</v>
      </c>
      <c r="C15216">
        <v>6</v>
      </c>
      <c r="D15216">
        <v>29</v>
      </c>
      <c r="E15216" t="s">
        <v>22447</v>
      </c>
      <c r="F15216" s="1" t="s">
        <v>3205</v>
      </c>
      <c r="G15216" s="1" t="s">
        <v>3227</v>
      </c>
      <c r="H15216" s="1" t="s">
        <v>3206</v>
      </c>
      <c r="I15216" t="s">
        <v>19791</v>
      </c>
      <c r="J15216" t="s">
        <v>23</v>
      </c>
      <c r="K15216">
        <v>340.8</v>
      </c>
      <c r="L15216">
        <v>20535</v>
      </c>
      <c r="M15216">
        <v>60.26</v>
      </c>
      <c r="N15216" t="s">
        <v>22073</v>
      </c>
      <c r="O15216" t="s">
        <v>23260</v>
      </c>
      <c r="P15216">
        <v>0</v>
      </c>
      <c r="Q15216">
        <v>0</v>
      </c>
      <c r="R15216">
        <v>2</v>
      </c>
    </row>
    <row r="15217" spans="1:18" x14ac:dyDescent="0.25">
      <c r="A15217" t="s">
        <v>22831</v>
      </c>
      <c r="B15217">
        <v>2020</v>
      </c>
      <c r="C15217">
        <v>2</v>
      </c>
      <c r="D15217">
        <v>23</v>
      </c>
      <c r="E15217" t="s">
        <v>22447</v>
      </c>
      <c r="F15217" s="1" t="s">
        <v>3205</v>
      </c>
      <c r="G15217" s="1" t="s">
        <v>3227</v>
      </c>
      <c r="H15217" s="1" t="s">
        <v>3206</v>
      </c>
      <c r="I15217" t="s">
        <v>20100</v>
      </c>
      <c r="J15217" t="s">
        <v>23</v>
      </c>
      <c r="K15217">
        <v>4600.8</v>
      </c>
      <c r="L15217">
        <v>265255.5</v>
      </c>
      <c r="M15217">
        <v>57.65</v>
      </c>
      <c r="N15217" t="s">
        <v>22070</v>
      </c>
      <c r="O15217" t="s">
        <v>23261</v>
      </c>
      <c r="P15217">
        <v>0</v>
      </c>
      <c r="Q15217">
        <v>0</v>
      </c>
      <c r="R15217">
        <v>1</v>
      </c>
    </row>
    <row r="15218" spans="1:18" x14ac:dyDescent="0.25">
      <c r="A15218" t="s">
        <v>22813</v>
      </c>
      <c r="B15218">
        <v>2020</v>
      </c>
      <c r="C15218">
        <v>3</v>
      </c>
      <c r="D15218">
        <v>10</v>
      </c>
      <c r="E15218" t="s">
        <v>22447</v>
      </c>
      <c r="F15218" s="1" t="s">
        <v>3205</v>
      </c>
      <c r="G15218" s="1" t="s">
        <v>3227</v>
      </c>
      <c r="H15218" s="1" t="s">
        <v>3206</v>
      </c>
      <c r="I15218" t="s">
        <v>20100</v>
      </c>
      <c r="J15218" t="s">
        <v>23</v>
      </c>
      <c r="K15218">
        <v>2726.4</v>
      </c>
      <c r="L15218">
        <v>149532.49</v>
      </c>
      <c r="M15218">
        <v>54.85</v>
      </c>
      <c r="N15218" t="s">
        <v>22070</v>
      </c>
      <c r="O15218" t="s">
        <v>23261</v>
      </c>
      <c r="P15218">
        <v>0</v>
      </c>
      <c r="Q15218">
        <v>0</v>
      </c>
      <c r="R15218">
        <v>1</v>
      </c>
    </row>
    <row r="15219" spans="1:18" x14ac:dyDescent="0.25">
      <c r="A15219" t="s">
        <v>22801</v>
      </c>
      <c r="B15219">
        <v>2020</v>
      </c>
      <c r="C15219">
        <v>3</v>
      </c>
      <c r="D15219">
        <v>16</v>
      </c>
      <c r="E15219" t="s">
        <v>22570</v>
      </c>
      <c r="F15219" s="1" t="s">
        <v>3205</v>
      </c>
      <c r="G15219" s="1" t="s">
        <v>3227</v>
      </c>
      <c r="H15219" s="1" t="s">
        <v>3206</v>
      </c>
      <c r="I15219" t="s">
        <v>20100</v>
      </c>
      <c r="J15219" t="s">
        <v>23</v>
      </c>
      <c r="K15219">
        <v>2044.8</v>
      </c>
      <c r="L15219">
        <v>111194</v>
      </c>
      <c r="M15219">
        <v>54.38</v>
      </c>
      <c r="N15219" t="s">
        <v>22070</v>
      </c>
      <c r="O15219" t="s">
        <v>23261</v>
      </c>
      <c r="P15219">
        <v>0</v>
      </c>
      <c r="Q15219">
        <v>0</v>
      </c>
      <c r="R15219">
        <v>1</v>
      </c>
    </row>
    <row r="15220" spans="1:18" x14ac:dyDescent="0.25">
      <c r="A15220" t="s">
        <v>22781</v>
      </c>
      <c r="B15220">
        <v>2020</v>
      </c>
      <c r="C15220">
        <v>3</v>
      </c>
      <c r="D15220">
        <v>30</v>
      </c>
      <c r="E15220" t="s">
        <v>22281</v>
      </c>
      <c r="F15220" s="1" t="s">
        <v>3205</v>
      </c>
      <c r="G15220" s="1" t="s">
        <v>3227</v>
      </c>
      <c r="H15220" s="1" t="s">
        <v>3206</v>
      </c>
      <c r="I15220" t="s">
        <v>20100</v>
      </c>
      <c r="J15220" t="s">
        <v>23</v>
      </c>
      <c r="K15220">
        <v>1874.4</v>
      </c>
      <c r="L15220">
        <v>112926.02</v>
      </c>
      <c r="M15220">
        <v>60.25</v>
      </c>
      <c r="N15220" t="s">
        <v>22070</v>
      </c>
      <c r="O15220" t="s">
        <v>23261</v>
      </c>
      <c r="P15220">
        <v>0</v>
      </c>
      <c r="Q15220">
        <v>0</v>
      </c>
      <c r="R15220">
        <v>1</v>
      </c>
    </row>
    <row r="15221" spans="1:18" x14ac:dyDescent="0.25">
      <c r="A15221" t="s">
        <v>22659</v>
      </c>
      <c r="B15221">
        <v>2020</v>
      </c>
      <c r="C15221">
        <v>5</v>
      </c>
      <c r="D15221">
        <v>12</v>
      </c>
      <c r="E15221" t="s">
        <v>22447</v>
      </c>
      <c r="F15221" s="1" t="s">
        <v>3205</v>
      </c>
      <c r="G15221" s="1" t="s">
        <v>3227</v>
      </c>
      <c r="H15221" s="1" t="s">
        <v>3206</v>
      </c>
      <c r="I15221" t="s">
        <v>20100</v>
      </c>
      <c r="J15221" t="s">
        <v>23</v>
      </c>
      <c r="K15221">
        <v>6475.2</v>
      </c>
      <c r="L15221">
        <v>354704.98</v>
      </c>
      <c r="M15221">
        <v>54.78</v>
      </c>
      <c r="N15221" t="s">
        <v>22070</v>
      </c>
      <c r="O15221" t="s">
        <v>23261</v>
      </c>
      <c r="P15221">
        <v>0</v>
      </c>
      <c r="Q15221">
        <v>0</v>
      </c>
      <c r="R15221">
        <v>2</v>
      </c>
    </row>
    <row r="15222" spans="1:18" x14ac:dyDescent="0.25">
      <c r="A15222" t="s">
        <v>22616</v>
      </c>
      <c r="B15222">
        <v>2020</v>
      </c>
      <c r="C15222">
        <v>2</v>
      </c>
      <c r="D15222">
        <v>13</v>
      </c>
      <c r="E15222" t="s">
        <v>22281</v>
      </c>
      <c r="F15222" s="1" t="s">
        <v>3205</v>
      </c>
      <c r="G15222" s="1" t="s">
        <v>3227</v>
      </c>
      <c r="H15222" s="1" t="s">
        <v>3206</v>
      </c>
      <c r="I15222" t="s">
        <v>19850</v>
      </c>
      <c r="J15222" t="s">
        <v>23</v>
      </c>
      <c r="K15222">
        <v>2726.4</v>
      </c>
      <c r="L15222">
        <v>152928</v>
      </c>
      <c r="M15222">
        <v>56.09</v>
      </c>
      <c r="N15222" t="s">
        <v>22070</v>
      </c>
      <c r="O15222" t="s">
        <v>23261</v>
      </c>
      <c r="P15222">
        <v>0</v>
      </c>
      <c r="Q15222">
        <v>0</v>
      </c>
      <c r="R15222">
        <v>1</v>
      </c>
    </row>
    <row r="15223" spans="1:18" x14ac:dyDescent="0.25">
      <c r="A15223" t="s">
        <v>22475</v>
      </c>
      <c r="B15223">
        <v>2020</v>
      </c>
      <c r="C15223">
        <v>3</v>
      </c>
      <c r="D15223">
        <v>26</v>
      </c>
      <c r="E15223" t="s">
        <v>22194</v>
      </c>
      <c r="F15223" s="1" t="s">
        <v>3205</v>
      </c>
      <c r="G15223" s="1" t="s">
        <v>3227</v>
      </c>
      <c r="H15223" s="1" t="s">
        <v>3206</v>
      </c>
      <c r="I15223" t="s">
        <v>19819</v>
      </c>
      <c r="J15223" t="s">
        <v>23</v>
      </c>
      <c r="K15223">
        <v>7432.8</v>
      </c>
      <c r="L15223">
        <v>385285.04</v>
      </c>
      <c r="M15223">
        <v>51.84</v>
      </c>
      <c r="N15223" t="s">
        <v>22076</v>
      </c>
      <c r="O15223" t="s">
        <v>23262</v>
      </c>
      <c r="P15223">
        <v>0</v>
      </c>
      <c r="Q15223">
        <v>0</v>
      </c>
      <c r="R15223">
        <v>1</v>
      </c>
    </row>
    <row r="15224" spans="1:18" x14ac:dyDescent="0.25">
      <c r="A15224" t="s">
        <v>22290</v>
      </c>
      <c r="B15224">
        <v>2020</v>
      </c>
      <c r="C15224">
        <v>3</v>
      </c>
      <c r="D15224">
        <v>26</v>
      </c>
      <c r="E15224" t="s">
        <v>22194</v>
      </c>
      <c r="F15224" s="1" t="s">
        <v>3205</v>
      </c>
      <c r="G15224" s="1" t="s">
        <v>3227</v>
      </c>
      <c r="H15224" s="1" t="s">
        <v>3206</v>
      </c>
      <c r="I15224" t="s">
        <v>19819</v>
      </c>
      <c r="J15224" t="s">
        <v>23</v>
      </c>
      <c r="K15224">
        <v>6454.8</v>
      </c>
      <c r="L15224">
        <v>358309.55</v>
      </c>
      <c r="M15224">
        <v>55.51</v>
      </c>
      <c r="N15224" t="s">
        <v>22076</v>
      </c>
      <c r="O15224" t="s">
        <v>23262</v>
      </c>
      <c r="P15224">
        <v>0</v>
      </c>
      <c r="Q15224">
        <v>0</v>
      </c>
      <c r="R15224">
        <v>1</v>
      </c>
    </row>
    <row r="15225" spans="1:18" x14ac:dyDescent="0.25">
      <c r="A15225" t="s">
        <v>22300</v>
      </c>
      <c r="B15225">
        <v>2020</v>
      </c>
      <c r="C15225">
        <v>4</v>
      </c>
      <c r="D15225">
        <v>10</v>
      </c>
      <c r="E15225" t="s">
        <v>22194</v>
      </c>
      <c r="F15225" s="1" t="s">
        <v>3205</v>
      </c>
      <c r="G15225" s="1" t="s">
        <v>3227</v>
      </c>
      <c r="H15225" s="1" t="s">
        <v>3206</v>
      </c>
      <c r="I15225" t="s">
        <v>19819</v>
      </c>
      <c r="J15225" t="s">
        <v>23</v>
      </c>
      <c r="K15225">
        <v>6650.4</v>
      </c>
      <c r="L15225">
        <v>367766</v>
      </c>
      <c r="M15225">
        <v>55.3</v>
      </c>
      <c r="N15225" t="s">
        <v>22076</v>
      </c>
      <c r="O15225" t="s">
        <v>23262</v>
      </c>
      <c r="P15225">
        <v>0</v>
      </c>
      <c r="Q15225">
        <v>0</v>
      </c>
      <c r="R15225">
        <v>2</v>
      </c>
    </row>
    <row r="15226" spans="1:18" x14ac:dyDescent="0.25">
      <c r="A15226" t="s">
        <v>22810</v>
      </c>
      <c r="B15226">
        <v>2020</v>
      </c>
      <c r="C15226">
        <v>6</v>
      </c>
      <c r="D15226">
        <v>22</v>
      </c>
      <c r="E15226" t="s">
        <v>22281</v>
      </c>
      <c r="F15226" s="1" t="s">
        <v>3205</v>
      </c>
      <c r="G15226" s="1" t="s">
        <v>3227</v>
      </c>
      <c r="H15226" s="1" t="s">
        <v>3206</v>
      </c>
      <c r="I15226" t="s">
        <v>19819</v>
      </c>
      <c r="J15226" t="s">
        <v>23</v>
      </c>
      <c r="K15226">
        <v>7432.8</v>
      </c>
      <c r="L15226">
        <v>415580</v>
      </c>
      <c r="M15226">
        <v>55.91</v>
      </c>
      <c r="N15226" t="s">
        <v>22076</v>
      </c>
      <c r="O15226" t="s">
        <v>23262</v>
      </c>
      <c r="P15226">
        <v>0</v>
      </c>
      <c r="Q15226">
        <v>0</v>
      </c>
      <c r="R15226">
        <v>2</v>
      </c>
    </row>
    <row r="15227" spans="1:18" x14ac:dyDescent="0.25">
      <c r="A15227" t="s">
        <v>22776</v>
      </c>
      <c r="B15227">
        <v>2020</v>
      </c>
      <c r="C15227">
        <v>4</v>
      </c>
      <c r="D15227">
        <v>18</v>
      </c>
      <c r="E15227" t="s">
        <v>22194</v>
      </c>
      <c r="F15227" s="1" t="s">
        <v>3205</v>
      </c>
      <c r="G15227" s="1" t="s">
        <v>3227</v>
      </c>
      <c r="H15227" s="1" t="s">
        <v>3206</v>
      </c>
      <c r="I15227" t="s">
        <v>19848</v>
      </c>
      <c r="J15227" t="s">
        <v>23</v>
      </c>
      <c r="K15227">
        <v>3716.4</v>
      </c>
      <c r="L15227">
        <v>205410.5</v>
      </c>
      <c r="M15227">
        <v>55.27</v>
      </c>
      <c r="N15227" t="s">
        <v>22076</v>
      </c>
      <c r="O15227" t="s">
        <v>23262</v>
      </c>
      <c r="P15227">
        <v>0</v>
      </c>
      <c r="Q15227">
        <v>0</v>
      </c>
      <c r="R15227">
        <v>2</v>
      </c>
    </row>
    <row r="15228" spans="1:18" x14ac:dyDescent="0.25">
      <c r="A15228" t="s">
        <v>22461</v>
      </c>
      <c r="B15228">
        <v>2020</v>
      </c>
      <c r="C15228">
        <v>5</v>
      </c>
      <c r="D15228">
        <v>1</v>
      </c>
      <c r="E15228" t="s">
        <v>22194</v>
      </c>
      <c r="F15228" s="1" t="s">
        <v>3205</v>
      </c>
      <c r="G15228" s="1" t="s">
        <v>3227</v>
      </c>
      <c r="H15228" s="1" t="s">
        <v>3206</v>
      </c>
      <c r="I15228" t="s">
        <v>19848</v>
      </c>
      <c r="J15228" t="s">
        <v>23</v>
      </c>
      <c r="K15228">
        <v>1369.2</v>
      </c>
      <c r="L15228">
        <v>73248.23</v>
      </c>
      <c r="M15228">
        <v>53.5</v>
      </c>
      <c r="N15228" t="s">
        <v>22076</v>
      </c>
      <c r="O15228" t="s">
        <v>23262</v>
      </c>
      <c r="P15228">
        <v>0</v>
      </c>
      <c r="Q15228">
        <v>0</v>
      </c>
      <c r="R15228">
        <v>2</v>
      </c>
    </row>
    <row r="15229" spans="1:18" x14ac:dyDescent="0.25">
      <c r="A15229" t="s">
        <v>22765</v>
      </c>
      <c r="B15229">
        <v>2020</v>
      </c>
      <c r="C15229">
        <v>5</v>
      </c>
      <c r="D15229">
        <v>25</v>
      </c>
      <c r="E15229" t="s">
        <v>22194</v>
      </c>
      <c r="F15229" s="1" t="s">
        <v>3205</v>
      </c>
      <c r="G15229" s="1" t="s">
        <v>3227</v>
      </c>
      <c r="H15229" s="1" t="s">
        <v>3206</v>
      </c>
      <c r="I15229" t="s">
        <v>19848</v>
      </c>
      <c r="J15229" t="s">
        <v>23</v>
      </c>
      <c r="K15229">
        <v>3716.4</v>
      </c>
      <c r="L15229">
        <v>190585.02</v>
      </c>
      <c r="M15229">
        <v>51.28</v>
      </c>
      <c r="N15229" t="s">
        <v>22076</v>
      </c>
      <c r="O15229" t="s">
        <v>23262</v>
      </c>
      <c r="P15229">
        <v>0</v>
      </c>
      <c r="Q15229">
        <v>0</v>
      </c>
      <c r="R15229">
        <v>2</v>
      </c>
    </row>
    <row r="15230" spans="1:18" x14ac:dyDescent="0.25">
      <c r="A15230" t="s">
        <v>22738</v>
      </c>
      <c r="B15230">
        <v>2020</v>
      </c>
      <c r="C15230">
        <v>6</v>
      </c>
      <c r="D15230">
        <v>4</v>
      </c>
      <c r="E15230" t="s">
        <v>22194</v>
      </c>
      <c r="F15230" s="1" t="s">
        <v>3205</v>
      </c>
      <c r="G15230" s="1" t="s">
        <v>3227</v>
      </c>
      <c r="H15230" s="1" t="s">
        <v>3206</v>
      </c>
      <c r="I15230" t="s">
        <v>19848</v>
      </c>
      <c r="J15230" t="s">
        <v>23</v>
      </c>
      <c r="K15230">
        <v>1564.8</v>
      </c>
      <c r="L15230">
        <v>80294.39</v>
      </c>
      <c r="M15230">
        <v>51.31</v>
      </c>
      <c r="N15230" t="s">
        <v>22076</v>
      </c>
      <c r="O15230" t="s">
        <v>23262</v>
      </c>
      <c r="P15230">
        <v>0</v>
      </c>
      <c r="Q15230">
        <v>0</v>
      </c>
      <c r="R15230">
        <v>2</v>
      </c>
    </row>
    <row r="15231" spans="1:18" x14ac:dyDescent="0.25">
      <c r="A15231" t="s">
        <v>22739</v>
      </c>
      <c r="B15231">
        <v>2020</v>
      </c>
      <c r="C15231">
        <v>6</v>
      </c>
      <c r="D15231">
        <v>5</v>
      </c>
      <c r="E15231" t="s">
        <v>22194</v>
      </c>
      <c r="F15231" s="1" t="s">
        <v>3205</v>
      </c>
      <c r="G15231" s="1" t="s">
        <v>3227</v>
      </c>
      <c r="H15231" s="1" t="s">
        <v>3206</v>
      </c>
      <c r="I15231" t="s">
        <v>19848</v>
      </c>
      <c r="J15231" t="s">
        <v>23</v>
      </c>
      <c r="K15231">
        <v>1956</v>
      </c>
      <c r="L15231">
        <v>100697.92</v>
      </c>
      <c r="M15231">
        <v>51.48</v>
      </c>
      <c r="N15231" t="s">
        <v>22076</v>
      </c>
      <c r="O15231" t="s">
        <v>23262</v>
      </c>
      <c r="P15231">
        <v>0</v>
      </c>
      <c r="Q15231">
        <v>0</v>
      </c>
      <c r="R15231">
        <v>2</v>
      </c>
    </row>
    <row r="15232" spans="1:18" x14ac:dyDescent="0.25">
      <c r="A15232" t="s">
        <v>22683</v>
      </c>
      <c r="B15232">
        <v>2020</v>
      </c>
      <c r="C15232">
        <v>6</v>
      </c>
      <c r="D15232">
        <v>10</v>
      </c>
      <c r="E15232" t="s">
        <v>22194</v>
      </c>
      <c r="F15232" s="1" t="s">
        <v>3205</v>
      </c>
      <c r="G15232" s="1" t="s">
        <v>3227</v>
      </c>
      <c r="H15232" s="1" t="s">
        <v>3206</v>
      </c>
      <c r="I15232" t="s">
        <v>19848</v>
      </c>
      <c r="J15232" t="s">
        <v>23</v>
      </c>
      <c r="K15232">
        <v>4890</v>
      </c>
      <c r="L15232">
        <v>250729.7</v>
      </c>
      <c r="M15232">
        <v>51.27</v>
      </c>
      <c r="N15232" t="s">
        <v>22076</v>
      </c>
      <c r="O15232" t="s">
        <v>23262</v>
      </c>
      <c r="P15232">
        <v>0</v>
      </c>
      <c r="Q15232">
        <v>0</v>
      </c>
      <c r="R15232">
        <v>2</v>
      </c>
    </row>
    <row r="15233" spans="1:18" x14ac:dyDescent="0.25">
      <c r="A15233" t="s">
        <v>22685</v>
      </c>
      <c r="B15233">
        <v>2020</v>
      </c>
      <c r="C15233">
        <v>6</v>
      </c>
      <c r="D15233">
        <v>16</v>
      </c>
      <c r="E15233" t="s">
        <v>22194</v>
      </c>
      <c r="F15233" s="1" t="s">
        <v>3205</v>
      </c>
      <c r="G15233" s="1" t="s">
        <v>3227</v>
      </c>
      <c r="H15233" s="1" t="s">
        <v>3206</v>
      </c>
      <c r="I15233" t="s">
        <v>19848</v>
      </c>
      <c r="J15233" t="s">
        <v>23</v>
      </c>
      <c r="K15233">
        <v>586.79999999999995</v>
      </c>
      <c r="L15233">
        <v>30046.959999999999</v>
      </c>
      <c r="M15233">
        <v>51.2</v>
      </c>
      <c r="N15233" t="s">
        <v>22076</v>
      </c>
      <c r="O15233" t="s">
        <v>23262</v>
      </c>
      <c r="P15233">
        <v>0</v>
      </c>
      <c r="Q15233">
        <v>0</v>
      </c>
      <c r="R15233">
        <v>2</v>
      </c>
    </row>
    <row r="15234" spans="1:18" x14ac:dyDescent="0.25">
      <c r="A15234" t="s">
        <v>22639</v>
      </c>
      <c r="B15234">
        <v>2020</v>
      </c>
      <c r="C15234">
        <v>6</v>
      </c>
      <c r="D15234">
        <v>18</v>
      </c>
      <c r="E15234" t="s">
        <v>22194</v>
      </c>
      <c r="F15234" s="1" t="s">
        <v>3205</v>
      </c>
      <c r="G15234" s="1" t="s">
        <v>3227</v>
      </c>
      <c r="H15234" s="1" t="s">
        <v>3206</v>
      </c>
      <c r="I15234" t="s">
        <v>19848</v>
      </c>
      <c r="J15234" t="s">
        <v>23</v>
      </c>
      <c r="K15234">
        <v>1760.4</v>
      </c>
      <c r="L15234">
        <v>90140.88</v>
      </c>
      <c r="M15234">
        <v>51.2</v>
      </c>
      <c r="N15234" t="s">
        <v>22076</v>
      </c>
      <c r="O15234" t="s">
        <v>23262</v>
      </c>
      <c r="P15234">
        <v>0</v>
      </c>
      <c r="Q15234">
        <v>0</v>
      </c>
      <c r="R15234">
        <v>2</v>
      </c>
    </row>
    <row r="15235" spans="1:18" x14ac:dyDescent="0.25">
      <c r="A15235" t="s">
        <v>22512</v>
      </c>
      <c r="B15235">
        <v>2020</v>
      </c>
      <c r="C15235">
        <v>4</v>
      </c>
      <c r="D15235">
        <v>21</v>
      </c>
      <c r="E15235" t="s">
        <v>22194</v>
      </c>
      <c r="F15235" s="1" t="s">
        <v>3205</v>
      </c>
      <c r="G15235" s="1" t="s">
        <v>3227</v>
      </c>
      <c r="H15235" s="1" t="s">
        <v>3206</v>
      </c>
      <c r="I15235" t="s">
        <v>19822</v>
      </c>
      <c r="J15235" t="s">
        <v>23</v>
      </c>
      <c r="K15235">
        <v>2542.8000000000002</v>
      </c>
      <c r="L15235">
        <v>139901.5</v>
      </c>
      <c r="M15235">
        <v>55.02</v>
      </c>
      <c r="N15235" t="s">
        <v>22067</v>
      </c>
      <c r="O15235" t="s">
        <v>23263</v>
      </c>
      <c r="P15235">
        <v>0</v>
      </c>
      <c r="Q15235">
        <v>0</v>
      </c>
      <c r="R15235">
        <v>2</v>
      </c>
    </row>
    <row r="15236" spans="1:18" x14ac:dyDescent="0.25">
      <c r="A15236" t="s">
        <v>22460</v>
      </c>
      <c r="B15236">
        <v>2020</v>
      </c>
      <c r="C15236">
        <v>4</v>
      </c>
      <c r="D15236">
        <v>30</v>
      </c>
      <c r="E15236" t="s">
        <v>22194</v>
      </c>
      <c r="F15236" s="1" t="s">
        <v>3205</v>
      </c>
      <c r="G15236" s="1" t="s">
        <v>3227</v>
      </c>
      <c r="H15236" s="1" t="s">
        <v>3206</v>
      </c>
      <c r="I15236" t="s">
        <v>19822</v>
      </c>
      <c r="J15236" t="s">
        <v>23</v>
      </c>
      <c r="K15236">
        <v>3129.6</v>
      </c>
      <c r="L15236">
        <v>177949.2</v>
      </c>
      <c r="M15236">
        <v>56.86</v>
      </c>
      <c r="N15236" t="s">
        <v>22067</v>
      </c>
      <c r="O15236" t="s">
        <v>23263</v>
      </c>
      <c r="P15236">
        <v>0</v>
      </c>
      <c r="Q15236">
        <v>0</v>
      </c>
      <c r="R15236">
        <v>2</v>
      </c>
    </row>
    <row r="15237" spans="1:18" x14ac:dyDescent="0.25">
      <c r="A15237" t="s">
        <v>22427</v>
      </c>
      <c r="B15237">
        <v>2020</v>
      </c>
      <c r="C15237">
        <v>5</v>
      </c>
      <c r="D15237">
        <v>19</v>
      </c>
      <c r="E15237" t="s">
        <v>22194</v>
      </c>
      <c r="F15237" s="1" t="s">
        <v>3205</v>
      </c>
      <c r="G15237" s="1" t="s">
        <v>3227</v>
      </c>
      <c r="H15237" s="1" t="s">
        <v>3206</v>
      </c>
      <c r="I15237" t="s">
        <v>19822</v>
      </c>
      <c r="J15237" t="s">
        <v>23</v>
      </c>
      <c r="K15237">
        <v>2738.4</v>
      </c>
      <c r="L15237">
        <v>142266.26</v>
      </c>
      <c r="M15237">
        <v>51.95</v>
      </c>
      <c r="N15237" t="s">
        <v>22067</v>
      </c>
      <c r="O15237" t="s">
        <v>23263</v>
      </c>
      <c r="P15237">
        <v>0</v>
      </c>
      <c r="Q15237">
        <v>0</v>
      </c>
      <c r="R15237">
        <v>2</v>
      </c>
    </row>
    <row r="15238" spans="1:18" x14ac:dyDescent="0.25">
      <c r="A15238" t="s">
        <v>22685</v>
      </c>
      <c r="B15238">
        <v>2020</v>
      </c>
      <c r="C15238">
        <v>6</v>
      </c>
      <c r="D15238">
        <v>16</v>
      </c>
      <c r="E15238" t="s">
        <v>22194</v>
      </c>
      <c r="F15238" s="1" t="s">
        <v>3205</v>
      </c>
      <c r="G15238" s="1" t="s">
        <v>3227</v>
      </c>
      <c r="H15238" s="1" t="s">
        <v>3206</v>
      </c>
      <c r="I15238" t="s">
        <v>19822</v>
      </c>
      <c r="J15238" t="s">
        <v>23</v>
      </c>
      <c r="K15238">
        <v>391.2</v>
      </c>
      <c r="L15238">
        <v>20352.75</v>
      </c>
      <c r="M15238">
        <v>52.03</v>
      </c>
      <c r="N15238" t="s">
        <v>22067</v>
      </c>
      <c r="O15238" t="s">
        <v>23263</v>
      </c>
      <c r="P15238">
        <v>0</v>
      </c>
      <c r="Q15238">
        <v>0</v>
      </c>
      <c r="R15238">
        <v>2</v>
      </c>
    </row>
    <row r="15239" spans="1:18" x14ac:dyDescent="0.25">
      <c r="A15239" t="s">
        <v>22680</v>
      </c>
      <c r="B15239">
        <v>2020</v>
      </c>
      <c r="C15239">
        <v>5</v>
      </c>
      <c r="D15239">
        <v>21</v>
      </c>
      <c r="E15239" t="s">
        <v>22200</v>
      </c>
      <c r="F15239" s="1" t="s">
        <v>3205</v>
      </c>
      <c r="G15239" s="1" t="s">
        <v>3227</v>
      </c>
      <c r="H15239" s="1" t="s">
        <v>3206</v>
      </c>
      <c r="I15239" t="s">
        <v>19792</v>
      </c>
      <c r="J15239" t="s">
        <v>23</v>
      </c>
      <c r="K15239">
        <v>2934</v>
      </c>
      <c r="L15239">
        <v>147499.01</v>
      </c>
      <c r="M15239">
        <v>50.27</v>
      </c>
      <c r="N15239" t="s">
        <v>22067</v>
      </c>
      <c r="O15239" t="s">
        <v>23263</v>
      </c>
      <c r="P15239">
        <v>0</v>
      </c>
      <c r="Q15239">
        <v>0</v>
      </c>
      <c r="R15239">
        <v>2</v>
      </c>
    </row>
    <row r="15240" spans="1:18" x14ac:dyDescent="0.25">
      <c r="A15240" t="s">
        <v>22359</v>
      </c>
      <c r="B15240">
        <v>2020</v>
      </c>
      <c r="C15240">
        <v>2</v>
      </c>
      <c r="D15240">
        <v>26</v>
      </c>
      <c r="E15240" t="s">
        <v>22194</v>
      </c>
      <c r="F15240" s="1" t="s">
        <v>3205</v>
      </c>
      <c r="G15240" s="1" t="s">
        <v>3227</v>
      </c>
      <c r="H15240" s="1" t="s">
        <v>3206</v>
      </c>
      <c r="I15240" t="s">
        <v>19883</v>
      </c>
      <c r="J15240" t="s">
        <v>23</v>
      </c>
      <c r="K15240">
        <v>10156.799999999999</v>
      </c>
      <c r="L15240">
        <v>665961.79</v>
      </c>
      <c r="M15240">
        <v>65.569999999999993</v>
      </c>
      <c r="N15240" t="s">
        <v>22071</v>
      </c>
      <c r="O15240" t="s">
        <v>23264</v>
      </c>
      <c r="P15240">
        <v>0</v>
      </c>
      <c r="Q15240">
        <v>0</v>
      </c>
      <c r="R15240">
        <v>1</v>
      </c>
    </row>
    <row r="15241" spans="1:18" x14ac:dyDescent="0.25">
      <c r="A15241" t="s">
        <v>22784</v>
      </c>
      <c r="B15241">
        <v>2020</v>
      </c>
      <c r="C15241">
        <v>3</v>
      </c>
      <c r="D15241">
        <v>14</v>
      </c>
      <c r="E15241" t="s">
        <v>22194</v>
      </c>
      <c r="F15241" s="1" t="s">
        <v>3205</v>
      </c>
      <c r="G15241" s="1" t="s">
        <v>3227</v>
      </c>
      <c r="H15241" s="1" t="s">
        <v>3206</v>
      </c>
      <c r="I15241" t="s">
        <v>19883</v>
      </c>
      <c r="J15241" t="s">
        <v>23</v>
      </c>
      <c r="K15241">
        <v>5961.6</v>
      </c>
      <c r="L15241">
        <v>399669.21</v>
      </c>
      <c r="M15241">
        <v>67.040000000000006</v>
      </c>
      <c r="N15241" t="s">
        <v>22071</v>
      </c>
      <c r="O15241" t="s">
        <v>23264</v>
      </c>
      <c r="P15241">
        <v>0</v>
      </c>
      <c r="Q15241">
        <v>0</v>
      </c>
      <c r="R15241">
        <v>1</v>
      </c>
    </row>
    <row r="15242" spans="1:18" x14ac:dyDescent="0.25">
      <c r="A15242" t="s">
        <v>22617</v>
      </c>
      <c r="B15242">
        <v>2020</v>
      </c>
      <c r="C15242">
        <v>3</v>
      </c>
      <c r="D15242">
        <v>20</v>
      </c>
      <c r="E15242" t="s">
        <v>22281</v>
      </c>
      <c r="F15242" s="1" t="s">
        <v>3205</v>
      </c>
      <c r="G15242" s="1" t="s">
        <v>3227</v>
      </c>
      <c r="H15242" s="1" t="s">
        <v>3206</v>
      </c>
      <c r="I15242" t="s">
        <v>19883</v>
      </c>
      <c r="J15242" t="s">
        <v>23</v>
      </c>
      <c r="K15242">
        <v>2208</v>
      </c>
      <c r="L15242">
        <v>161460</v>
      </c>
      <c r="M15242">
        <v>73.13</v>
      </c>
      <c r="N15242" t="s">
        <v>22071</v>
      </c>
      <c r="O15242" t="s">
        <v>23264</v>
      </c>
      <c r="P15242">
        <v>0</v>
      </c>
      <c r="Q15242">
        <v>0</v>
      </c>
      <c r="R15242">
        <v>1</v>
      </c>
    </row>
    <row r="15243" spans="1:18" x14ac:dyDescent="0.25">
      <c r="A15243" t="s">
        <v>22764</v>
      </c>
      <c r="B15243">
        <v>2020</v>
      </c>
      <c r="C15243">
        <v>5</v>
      </c>
      <c r="D15243">
        <v>20</v>
      </c>
      <c r="E15243" t="s">
        <v>22194</v>
      </c>
      <c r="F15243" s="1" t="s">
        <v>3205</v>
      </c>
      <c r="G15243" s="1" t="s">
        <v>3227</v>
      </c>
      <c r="H15243" s="1" t="s">
        <v>3206</v>
      </c>
      <c r="I15243" t="s">
        <v>19883</v>
      </c>
      <c r="J15243" t="s">
        <v>23</v>
      </c>
      <c r="K15243">
        <v>662.4</v>
      </c>
      <c r="L15243">
        <v>45353</v>
      </c>
      <c r="M15243">
        <v>68.47</v>
      </c>
      <c r="N15243" t="s">
        <v>22071</v>
      </c>
      <c r="O15243" t="s">
        <v>23264</v>
      </c>
      <c r="P15243">
        <v>0</v>
      </c>
      <c r="Q15243">
        <v>0</v>
      </c>
      <c r="R15243">
        <v>2</v>
      </c>
    </row>
    <row r="15244" spans="1:18" x14ac:dyDescent="0.25">
      <c r="A15244" t="s">
        <v>22758</v>
      </c>
      <c r="B15244">
        <v>2020</v>
      </c>
      <c r="C15244">
        <v>1</v>
      </c>
      <c r="D15244">
        <v>17</v>
      </c>
      <c r="E15244" t="s">
        <v>22194</v>
      </c>
      <c r="F15244" s="1" t="s">
        <v>3205</v>
      </c>
      <c r="G15244" s="1" t="s">
        <v>3227</v>
      </c>
      <c r="H15244" s="1" t="s">
        <v>3206</v>
      </c>
      <c r="I15244" t="s">
        <v>19804</v>
      </c>
      <c r="J15244" t="s">
        <v>23</v>
      </c>
      <c r="K15244">
        <v>441.6</v>
      </c>
      <c r="L15244">
        <v>29364.6</v>
      </c>
      <c r="M15244">
        <v>66.5</v>
      </c>
      <c r="N15244" t="s">
        <v>22071</v>
      </c>
      <c r="O15244" t="s">
        <v>23264</v>
      </c>
      <c r="P15244">
        <v>0</v>
      </c>
      <c r="Q15244">
        <v>0</v>
      </c>
      <c r="R15244">
        <v>1</v>
      </c>
    </row>
    <row r="15245" spans="1:18" x14ac:dyDescent="0.25">
      <c r="A15245" t="s">
        <v>22803</v>
      </c>
      <c r="B15245">
        <v>2020</v>
      </c>
      <c r="C15245">
        <v>6</v>
      </c>
      <c r="D15245">
        <v>3</v>
      </c>
      <c r="E15245" t="s">
        <v>22194</v>
      </c>
      <c r="F15245" s="1" t="s">
        <v>3205</v>
      </c>
      <c r="G15245" s="1" t="s">
        <v>3227</v>
      </c>
      <c r="H15245" s="1" t="s">
        <v>3206</v>
      </c>
      <c r="I15245" t="s">
        <v>19804</v>
      </c>
      <c r="J15245" t="s">
        <v>23</v>
      </c>
      <c r="K15245">
        <v>441.6</v>
      </c>
      <c r="L15245">
        <v>29592.49</v>
      </c>
      <c r="M15245">
        <v>67.010000000000005</v>
      </c>
      <c r="N15245" t="s">
        <v>22071</v>
      </c>
      <c r="O15245" t="s">
        <v>23264</v>
      </c>
      <c r="P15245">
        <v>0</v>
      </c>
      <c r="Q15245">
        <v>0</v>
      </c>
      <c r="R15245">
        <v>2</v>
      </c>
    </row>
    <row r="15246" spans="1:18" x14ac:dyDescent="0.25">
      <c r="A15246" t="s">
        <v>22474</v>
      </c>
      <c r="B15246">
        <v>2020</v>
      </c>
      <c r="C15246">
        <v>3</v>
      </c>
      <c r="D15246">
        <v>21</v>
      </c>
      <c r="E15246" t="s">
        <v>22194</v>
      </c>
      <c r="F15246" s="1" t="s">
        <v>3205</v>
      </c>
      <c r="G15246" s="1" t="s">
        <v>3227</v>
      </c>
      <c r="H15246" s="1" t="s">
        <v>3206</v>
      </c>
      <c r="I15246" t="s">
        <v>19821</v>
      </c>
      <c r="J15246" t="s">
        <v>23</v>
      </c>
      <c r="K15246">
        <v>504</v>
      </c>
      <c r="L15246">
        <v>33558</v>
      </c>
      <c r="M15246">
        <v>66.58</v>
      </c>
      <c r="N15246" t="s">
        <v>22069</v>
      </c>
      <c r="O15246" t="s">
        <v>23265</v>
      </c>
      <c r="P15246">
        <v>0</v>
      </c>
      <c r="Q15246">
        <v>0</v>
      </c>
      <c r="R15246">
        <v>1</v>
      </c>
    </row>
    <row r="15247" spans="1:18" x14ac:dyDescent="0.25">
      <c r="A15247" t="s">
        <v>22782</v>
      </c>
      <c r="B15247">
        <v>2020</v>
      </c>
      <c r="C15247">
        <v>3</v>
      </c>
      <c r="D15247">
        <v>30</v>
      </c>
      <c r="E15247" t="s">
        <v>22281</v>
      </c>
      <c r="F15247" s="1" t="s">
        <v>3205</v>
      </c>
      <c r="G15247" s="1" t="s">
        <v>3227</v>
      </c>
      <c r="H15247" s="1" t="s">
        <v>3206</v>
      </c>
      <c r="I15247" t="s">
        <v>19958</v>
      </c>
      <c r="J15247" t="s">
        <v>23</v>
      </c>
      <c r="K15247">
        <v>864</v>
      </c>
      <c r="L15247">
        <v>75480</v>
      </c>
      <c r="M15247">
        <v>87.36</v>
      </c>
      <c r="N15247" t="s">
        <v>22077</v>
      </c>
      <c r="O15247" t="s">
        <v>23266</v>
      </c>
      <c r="P15247">
        <v>0</v>
      </c>
      <c r="Q15247">
        <v>0</v>
      </c>
      <c r="R15247">
        <v>1</v>
      </c>
    </row>
    <row r="15248" spans="1:18" x14ac:dyDescent="0.25">
      <c r="A15248" t="s">
        <v>22723</v>
      </c>
      <c r="B15248">
        <v>2020</v>
      </c>
      <c r="C15248">
        <v>4</v>
      </c>
      <c r="D15248">
        <v>30</v>
      </c>
      <c r="E15248" t="s">
        <v>22447</v>
      </c>
      <c r="F15248" s="1" t="s">
        <v>3205</v>
      </c>
      <c r="G15248" s="1" t="s">
        <v>3227</v>
      </c>
      <c r="H15248" s="1" t="s">
        <v>3206</v>
      </c>
      <c r="I15248" t="s">
        <v>19958</v>
      </c>
      <c r="J15248" t="s">
        <v>23</v>
      </c>
      <c r="K15248">
        <v>288</v>
      </c>
      <c r="L15248">
        <v>25740</v>
      </c>
      <c r="M15248">
        <v>89.38</v>
      </c>
      <c r="N15248" t="s">
        <v>22077</v>
      </c>
      <c r="O15248" t="s">
        <v>23266</v>
      </c>
      <c r="P15248">
        <v>0</v>
      </c>
      <c r="Q15248">
        <v>0</v>
      </c>
      <c r="R15248">
        <v>2</v>
      </c>
    </row>
    <row r="15249" spans="1:18" x14ac:dyDescent="0.25">
      <c r="A15249" t="s">
        <v>22947</v>
      </c>
      <c r="B15249">
        <v>2020</v>
      </c>
      <c r="C15249">
        <v>6</v>
      </c>
      <c r="D15249">
        <v>3</v>
      </c>
      <c r="E15249" t="s">
        <v>22447</v>
      </c>
      <c r="F15249" s="1" t="s">
        <v>3205</v>
      </c>
      <c r="G15249" s="1" t="s">
        <v>3227</v>
      </c>
      <c r="H15249" s="1" t="s">
        <v>3206</v>
      </c>
      <c r="I15249" t="s">
        <v>19958</v>
      </c>
      <c r="J15249" t="s">
        <v>23</v>
      </c>
      <c r="K15249">
        <v>288</v>
      </c>
      <c r="L15249">
        <v>25410</v>
      </c>
      <c r="M15249">
        <v>88.23</v>
      </c>
      <c r="N15249" t="s">
        <v>22077</v>
      </c>
      <c r="O15249" t="s">
        <v>23266</v>
      </c>
      <c r="P15249">
        <v>0</v>
      </c>
      <c r="Q15249">
        <v>0</v>
      </c>
      <c r="R15249">
        <v>2</v>
      </c>
    </row>
    <row r="15250" spans="1:18" x14ac:dyDescent="0.25">
      <c r="A15250" t="s">
        <v>22799</v>
      </c>
      <c r="B15250">
        <v>2020</v>
      </c>
      <c r="C15250">
        <v>2</v>
      </c>
      <c r="D15250">
        <v>25</v>
      </c>
      <c r="E15250" t="s">
        <v>22194</v>
      </c>
      <c r="F15250" s="1" t="s">
        <v>3205</v>
      </c>
      <c r="G15250" s="1" t="s">
        <v>3227</v>
      </c>
      <c r="H15250" s="1" t="s">
        <v>3206</v>
      </c>
      <c r="I15250" t="s">
        <v>20061</v>
      </c>
      <c r="J15250" t="s">
        <v>23</v>
      </c>
      <c r="K15250">
        <v>17280</v>
      </c>
      <c r="L15250">
        <v>1375929</v>
      </c>
      <c r="M15250">
        <v>79.63</v>
      </c>
      <c r="N15250" t="s">
        <v>22088</v>
      </c>
      <c r="O15250" t="s">
        <v>23267</v>
      </c>
      <c r="P15250">
        <v>0</v>
      </c>
      <c r="Q15250">
        <v>0</v>
      </c>
      <c r="R15250">
        <v>1</v>
      </c>
    </row>
    <row r="15251" spans="1:18" x14ac:dyDescent="0.25">
      <c r="A15251" t="s">
        <v>22359</v>
      </c>
      <c r="B15251">
        <v>2020</v>
      </c>
      <c r="C15251">
        <v>2</v>
      </c>
      <c r="D15251">
        <v>26</v>
      </c>
      <c r="E15251" t="s">
        <v>22194</v>
      </c>
      <c r="F15251" s="1" t="s">
        <v>3205</v>
      </c>
      <c r="G15251" s="1" t="s">
        <v>3227</v>
      </c>
      <c r="H15251" s="1" t="s">
        <v>3206</v>
      </c>
      <c r="I15251" t="s">
        <v>20061</v>
      </c>
      <c r="J15251" t="s">
        <v>23</v>
      </c>
      <c r="K15251">
        <v>4032</v>
      </c>
      <c r="L15251">
        <v>321089.2</v>
      </c>
      <c r="M15251">
        <v>79.64</v>
      </c>
      <c r="N15251" t="s">
        <v>22088</v>
      </c>
      <c r="O15251" t="s">
        <v>23267</v>
      </c>
      <c r="P15251">
        <v>0</v>
      </c>
      <c r="Q15251">
        <v>0</v>
      </c>
      <c r="R15251">
        <v>1</v>
      </c>
    </row>
    <row r="15252" spans="1:18" x14ac:dyDescent="0.25">
      <c r="A15252" t="s">
        <v>22630</v>
      </c>
      <c r="B15252">
        <v>2020</v>
      </c>
      <c r="C15252">
        <v>2</v>
      </c>
      <c r="D15252">
        <v>27</v>
      </c>
      <c r="E15252" t="s">
        <v>22194</v>
      </c>
      <c r="F15252" s="1" t="s">
        <v>3205</v>
      </c>
      <c r="G15252" s="1" t="s">
        <v>3227</v>
      </c>
      <c r="H15252" s="1" t="s">
        <v>3206</v>
      </c>
      <c r="I15252" t="s">
        <v>20061</v>
      </c>
      <c r="J15252" t="s">
        <v>23</v>
      </c>
      <c r="K15252">
        <v>4032</v>
      </c>
      <c r="L15252">
        <v>321089.2</v>
      </c>
      <c r="M15252">
        <v>79.64</v>
      </c>
      <c r="N15252" t="s">
        <v>22088</v>
      </c>
      <c r="O15252" t="s">
        <v>23267</v>
      </c>
      <c r="P15252">
        <v>0</v>
      </c>
      <c r="Q15252">
        <v>0</v>
      </c>
      <c r="R15252">
        <v>1</v>
      </c>
    </row>
    <row r="15253" spans="1:18" x14ac:dyDescent="0.25">
      <c r="A15253" t="s">
        <v>22631</v>
      </c>
      <c r="B15253">
        <v>2020</v>
      </c>
      <c r="C15253">
        <v>3</v>
      </c>
      <c r="D15253">
        <v>6</v>
      </c>
      <c r="E15253" t="s">
        <v>22194</v>
      </c>
      <c r="F15253" s="1" t="s">
        <v>3205</v>
      </c>
      <c r="G15253" s="1" t="s">
        <v>3227</v>
      </c>
      <c r="H15253" s="1" t="s">
        <v>3206</v>
      </c>
      <c r="I15253" t="s">
        <v>20061</v>
      </c>
      <c r="J15253" t="s">
        <v>23</v>
      </c>
      <c r="K15253">
        <v>864</v>
      </c>
      <c r="L15253">
        <v>68816</v>
      </c>
      <c r="M15253">
        <v>79.650000000000006</v>
      </c>
      <c r="N15253" t="s">
        <v>22088</v>
      </c>
      <c r="O15253" t="s">
        <v>23267</v>
      </c>
      <c r="P15253">
        <v>0</v>
      </c>
      <c r="Q15253">
        <v>0</v>
      </c>
      <c r="R15253">
        <v>1</v>
      </c>
    </row>
    <row r="15254" spans="1:18" x14ac:dyDescent="0.25">
      <c r="A15254" t="s">
        <v>22257</v>
      </c>
      <c r="B15254">
        <v>2020</v>
      </c>
      <c r="C15254">
        <v>1</v>
      </c>
      <c r="D15254">
        <v>17</v>
      </c>
      <c r="E15254" t="s">
        <v>22194</v>
      </c>
      <c r="F15254" s="1" t="s">
        <v>3205</v>
      </c>
      <c r="G15254" s="1" t="s">
        <v>3227</v>
      </c>
      <c r="H15254" s="1" t="s">
        <v>3206</v>
      </c>
      <c r="I15254" t="s">
        <v>19815</v>
      </c>
      <c r="J15254" t="s">
        <v>23</v>
      </c>
      <c r="K15254">
        <v>2016</v>
      </c>
      <c r="L15254">
        <v>165280.5</v>
      </c>
      <c r="M15254">
        <v>81.98</v>
      </c>
      <c r="N15254" t="s">
        <v>22088</v>
      </c>
      <c r="O15254" t="s">
        <v>23267</v>
      </c>
      <c r="P15254">
        <v>0</v>
      </c>
      <c r="Q15254">
        <v>0</v>
      </c>
      <c r="R15254">
        <v>1</v>
      </c>
    </row>
    <row r="15255" spans="1:18" x14ac:dyDescent="0.25">
      <c r="A15255" t="s">
        <v>22641</v>
      </c>
      <c r="B15255">
        <v>2020</v>
      </c>
      <c r="C15255">
        <v>1</v>
      </c>
      <c r="D15255">
        <v>31</v>
      </c>
      <c r="E15255" t="s">
        <v>22194</v>
      </c>
      <c r="F15255" s="1" t="s">
        <v>3205</v>
      </c>
      <c r="G15255" s="1" t="s">
        <v>3227</v>
      </c>
      <c r="H15255" s="1" t="s">
        <v>3206</v>
      </c>
      <c r="I15255" t="s">
        <v>19815</v>
      </c>
      <c r="J15255" t="s">
        <v>23</v>
      </c>
      <c r="K15255">
        <v>2880</v>
      </c>
      <c r="L15255">
        <v>239454</v>
      </c>
      <c r="M15255">
        <v>83.14</v>
      </c>
      <c r="N15255" t="s">
        <v>22088</v>
      </c>
      <c r="O15255" t="s">
        <v>23267</v>
      </c>
      <c r="P15255">
        <v>0</v>
      </c>
      <c r="Q15255">
        <v>0</v>
      </c>
      <c r="R15255">
        <v>1</v>
      </c>
    </row>
    <row r="15256" spans="1:18" x14ac:dyDescent="0.25">
      <c r="A15256" t="s">
        <v>22642</v>
      </c>
      <c r="B15256">
        <v>2020</v>
      </c>
      <c r="C15256">
        <v>2</v>
      </c>
      <c r="D15256">
        <v>3</v>
      </c>
      <c r="E15256" t="s">
        <v>22194</v>
      </c>
      <c r="F15256" s="1" t="s">
        <v>3205</v>
      </c>
      <c r="G15256" s="1" t="s">
        <v>3227</v>
      </c>
      <c r="H15256" s="1" t="s">
        <v>3206</v>
      </c>
      <c r="I15256" t="s">
        <v>19815</v>
      </c>
      <c r="J15256" t="s">
        <v>23</v>
      </c>
      <c r="K15256">
        <v>2592</v>
      </c>
      <c r="L15256">
        <v>215763</v>
      </c>
      <c r="M15256">
        <v>83.24</v>
      </c>
      <c r="N15256" t="s">
        <v>22088</v>
      </c>
      <c r="O15256" t="s">
        <v>23267</v>
      </c>
      <c r="P15256">
        <v>0</v>
      </c>
      <c r="Q15256">
        <v>0</v>
      </c>
      <c r="R15256">
        <v>1</v>
      </c>
    </row>
    <row r="15257" spans="1:18" x14ac:dyDescent="0.25">
      <c r="A15257" t="s">
        <v>22770</v>
      </c>
      <c r="B15257">
        <v>2020</v>
      </c>
      <c r="C15257">
        <v>2</v>
      </c>
      <c r="D15257">
        <v>6</v>
      </c>
      <c r="E15257" t="s">
        <v>22194</v>
      </c>
      <c r="F15257" s="1" t="s">
        <v>3205</v>
      </c>
      <c r="G15257" s="1" t="s">
        <v>3227</v>
      </c>
      <c r="H15257" s="1" t="s">
        <v>3206</v>
      </c>
      <c r="I15257" t="s">
        <v>19815</v>
      </c>
      <c r="J15257" t="s">
        <v>23</v>
      </c>
      <c r="K15257">
        <v>4032</v>
      </c>
      <c r="L15257">
        <v>336444</v>
      </c>
      <c r="M15257">
        <v>83.44</v>
      </c>
      <c r="N15257" t="s">
        <v>22088</v>
      </c>
      <c r="O15257" t="s">
        <v>23267</v>
      </c>
      <c r="P15257">
        <v>0</v>
      </c>
      <c r="Q15257">
        <v>0</v>
      </c>
      <c r="R15257">
        <v>1</v>
      </c>
    </row>
    <row r="15258" spans="1:18" x14ac:dyDescent="0.25">
      <c r="A15258" t="s">
        <v>22787</v>
      </c>
      <c r="B15258">
        <v>2020</v>
      </c>
      <c r="C15258">
        <v>2</v>
      </c>
      <c r="D15258">
        <v>7</v>
      </c>
      <c r="E15258" t="s">
        <v>22194</v>
      </c>
      <c r="F15258" s="1" t="s">
        <v>3205</v>
      </c>
      <c r="G15258" s="1" t="s">
        <v>3227</v>
      </c>
      <c r="H15258" s="1" t="s">
        <v>3206</v>
      </c>
      <c r="I15258" t="s">
        <v>19815</v>
      </c>
      <c r="J15258" t="s">
        <v>23</v>
      </c>
      <c r="K15258">
        <v>576</v>
      </c>
      <c r="L15258">
        <v>48018</v>
      </c>
      <c r="M15258">
        <v>83.36</v>
      </c>
      <c r="N15258" t="s">
        <v>22088</v>
      </c>
      <c r="O15258" t="s">
        <v>23267</v>
      </c>
      <c r="P15258">
        <v>0</v>
      </c>
      <c r="Q15258">
        <v>0</v>
      </c>
      <c r="R15258">
        <v>1</v>
      </c>
    </row>
    <row r="15259" spans="1:18" x14ac:dyDescent="0.25">
      <c r="A15259" t="s">
        <v>22801</v>
      </c>
      <c r="B15259">
        <v>2020</v>
      </c>
      <c r="C15259">
        <v>3</v>
      </c>
      <c r="D15259">
        <v>16</v>
      </c>
      <c r="E15259" t="s">
        <v>22570</v>
      </c>
      <c r="F15259" s="1" t="s">
        <v>3205</v>
      </c>
      <c r="G15259" s="1" t="s">
        <v>3227</v>
      </c>
      <c r="H15259" s="1" t="s">
        <v>3206</v>
      </c>
      <c r="I15259" t="s">
        <v>19815</v>
      </c>
      <c r="J15259" t="s">
        <v>23</v>
      </c>
      <c r="K15259">
        <v>2304</v>
      </c>
      <c r="L15259">
        <v>185874.5</v>
      </c>
      <c r="M15259">
        <v>80.67</v>
      </c>
      <c r="N15259" t="s">
        <v>22088</v>
      </c>
      <c r="O15259" t="s">
        <v>23267</v>
      </c>
      <c r="P15259">
        <v>0</v>
      </c>
      <c r="Q15259">
        <v>0</v>
      </c>
      <c r="R15259">
        <v>1</v>
      </c>
    </row>
    <row r="15260" spans="1:18" x14ac:dyDescent="0.25">
      <c r="A15260" t="s">
        <v>22805</v>
      </c>
      <c r="B15260">
        <v>2020</v>
      </c>
      <c r="C15260">
        <v>3</v>
      </c>
      <c r="D15260">
        <v>20</v>
      </c>
      <c r="E15260" t="s">
        <v>22447</v>
      </c>
      <c r="F15260" s="1" t="s">
        <v>3205</v>
      </c>
      <c r="G15260" s="1" t="s">
        <v>3227</v>
      </c>
      <c r="H15260" s="1" t="s">
        <v>3206</v>
      </c>
      <c r="I15260" t="s">
        <v>19815</v>
      </c>
      <c r="J15260" t="s">
        <v>23</v>
      </c>
      <c r="K15260">
        <v>864</v>
      </c>
      <c r="L15260">
        <v>72675</v>
      </c>
      <c r="M15260">
        <v>84.11</v>
      </c>
      <c r="N15260" t="s">
        <v>22088</v>
      </c>
      <c r="O15260" t="s">
        <v>23267</v>
      </c>
      <c r="P15260">
        <v>0</v>
      </c>
      <c r="Q15260">
        <v>0</v>
      </c>
      <c r="R15260">
        <v>1</v>
      </c>
    </row>
    <row r="15261" spans="1:18" x14ac:dyDescent="0.25">
      <c r="A15261" t="s">
        <v>22782</v>
      </c>
      <c r="B15261">
        <v>2020</v>
      </c>
      <c r="C15261">
        <v>3</v>
      </c>
      <c r="D15261">
        <v>30</v>
      </c>
      <c r="E15261" t="s">
        <v>22281</v>
      </c>
      <c r="F15261" s="1" t="s">
        <v>3205</v>
      </c>
      <c r="G15261" s="1" t="s">
        <v>3227</v>
      </c>
      <c r="H15261" s="1" t="s">
        <v>3206</v>
      </c>
      <c r="I15261" t="s">
        <v>19815</v>
      </c>
      <c r="J15261" t="s">
        <v>23</v>
      </c>
      <c r="K15261">
        <v>9504</v>
      </c>
      <c r="L15261">
        <v>788073</v>
      </c>
      <c r="M15261">
        <v>82.92</v>
      </c>
      <c r="N15261" t="s">
        <v>22088</v>
      </c>
      <c r="O15261" t="s">
        <v>23267</v>
      </c>
      <c r="P15261">
        <v>0</v>
      </c>
      <c r="Q15261">
        <v>0</v>
      </c>
      <c r="R15261">
        <v>1</v>
      </c>
    </row>
    <row r="15262" spans="1:18" x14ac:dyDescent="0.25">
      <c r="A15262" t="s">
        <v>22775</v>
      </c>
      <c r="B15262">
        <v>2020</v>
      </c>
      <c r="C15262">
        <v>4</v>
      </c>
      <c r="D15262">
        <v>11</v>
      </c>
      <c r="E15262" t="s">
        <v>22194</v>
      </c>
      <c r="F15262" s="1" t="s">
        <v>3205</v>
      </c>
      <c r="G15262" s="1" t="s">
        <v>3227</v>
      </c>
      <c r="H15262" s="1" t="s">
        <v>3206</v>
      </c>
      <c r="I15262" t="s">
        <v>19815</v>
      </c>
      <c r="J15262" t="s">
        <v>23</v>
      </c>
      <c r="K15262">
        <v>10656</v>
      </c>
      <c r="L15262">
        <v>825914.54</v>
      </c>
      <c r="M15262">
        <v>77.510000000000005</v>
      </c>
      <c r="N15262" t="s">
        <v>22088</v>
      </c>
      <c r="O15262" t="s">
        <v>23267</v>
      </c>
      <c r="P15262">
        <v>0</v>
      </c>
      <c r="Q15262">
        <v>0</v>
      </c>
      <c r="R15262">
        <v>2</v>
      </c>
    </row>
    <row r="15263" spans="1:18" x14ac:dyDescent="0.25">
      <c r="A15263" t="s">
        <v>22765</v>
      </c>
      <c r="B15263">
        <v>2020</v>
      </c>
      <c r="C15263">
        <v>5</v>
      </c>
      <c r="D15263">
        <v>25</v>
      </c>
      <c r="E15263" t="s">
        <v>22194</v>
      </c>
      <c r="F15263" s="1" t="s">
        <v>3205</v>
      </c>
      <c r="G15263" s="1" t="s">
        <v>3227</v>
      </c>
      <c r="H15263" s="1" t="s">
        <v>3206</v>
      </c>
      <c r="I15263" t="s">
        <v>19815</v>
      </c>
      <c r="J15263" t="s">
        <v>23</v>
      </c>
      <c r="K15263">
        <v>2880</v>
      </c>
      <c r="L15263">
        <v>256471.6</v>
      </c>
      <c r="M15263">
        <v>89.05</v>
      </c>
      <c r="N15263" t="s">
        <v>22088</v>
      </c>
      <c r="O15263" t="s">
        <v>23267</v>
      </c>
      <c r="P15263">
        <v>0</v>
      </c>
      <c r="Q15263">
        <v>0</v>
      </c>
      <c r="R15263">
        <v>2</v>
      </c>
    </row>
    <row r="15264" spans="1:18" x14ac:dyDescent="0.25">
      <c r="A15264" t="s">
        <v>22738</v>
      </c>
      <c r="B15264">
        <v>2020</v>
      </c>
      <c r="C15264">
        <v>6</v>
      </c>
      <c r="D15264">
        <v>4</v>
      </c>
      <c r="E15264" t="s">
        <v>22194</v>
      </c>
      <c r="F15264" s="1" t="s">
        <v>3205</v>
      </c>
      <c r="G15264" s="1" t="s">
        <v>3227</v>
      </c>
      <c r="H15264" s="1" t="s">
        <v>3206</v>
      </c>
      <c r="I15264" t="s">
        <v>19815</v>
      </c>
      <c r="J15264" t="s">
        <v>23</v>
      </c>
      <c r="K15264">
        <v>576</v>
      </c>
      <c r="L15264">
        <v>52116</v>
      </c>
      <c r="M15264">
        <v>90.48</v>
      </c>
      <c r="N15264" t="s">
        <v>22088</v>
      </c>
      <c r="O15264" t="s">
        <v>23267</v>
      </c>
      <c r="P15264">
        <v>0</v>
      </c>
      <c r="Q15264">
        <v>0</v>
      </c>
      <c r="R15264">
        <v>2</v>
      </c>
    </row>
    <row r="15265" spans="1:18" x14ac:dyDescent="0.25">
      <c r="A15265" t="s">
        <v>22802</v>
      </c>
      <c r="B15265">
        <v>2020</v>
      </c>
      <c r="C15265">
        <v>4</v>
      </c>
      <c r="D15265">
        <v>20</v>
      </c>
      <c r="E15265" t="s">
        <v>22194</v>
      </c>
      <c r="F15265" s="1" t="s">
        <v>3205</v>
      </c>
      <c r="G15265" s="1" t="s">
        <v>3227</v>
      </c>
      <c r="H15265" s="1" t="s">
        <v>3206</v>
      </c>
      <c r="I15265" t="s">
        <v>19922</v>
      </c>
      <c r="J15265" t="s">
        <v>23</v>
      </c>
      <c r="K15265">
        <v>5342.4</v>
      </c>
      <c r="L15265">
        <v>455597.83</v>
      </c>
      <c r="M15265">
        <v>85.28</v>
      </c>
      <c r="N15265" t="s">
        <v>22087</v>
      </c>
      <c r="O15265" t="s">
        <v>23268</v>
      </c>
      <c r="P15265">
        <v>0</v>
      </c>
      <c r="Q15265">
        <v>0</v>
      </c>
      <c r="R15265">
        <v>2</v>
      </c>
    </row>
    <row r="15266" spans="1:18" x14ac:dyDescent="0.25">
      <c r="A15266" t="s">
        <v>22950</v>
      </c>
      <c r="B15266">
        <v>2020</v>
      </c>
      <c r="C15266">
        <v>4</v>
      </c>
      <c r="D15266">
        <v>22</v>
      </c>
      <c r="E15266" t="s">
        <v>22194</v>
      </c>
      <c r="F15266" s="1" t="s">
        <v>3205</v>
      </c>
      <c r="G15266" s="1" t="s">
        <v>3227</v>
      </c>
      <c r="H15266" s="1" t="s">
        <v>3206</v>
      </c>
      <c r="I15266" t="s">
        <v>19922</v>
      </c>
      <c r="J15266" t="s">
        <v>23</v>
      </c>
      <c r="K15266">
        <v>19843.2</v>
      </c>
      <c r="L15266">
        <v>1672825</v>
      </c>
      <c r="M15266">
        <v>84.3</v>
      </c>
      <c r="N15266" t="s">
        <v>22087</v>
      </c>
      <c r="O15266" t="s">
        <v>23268</v>
      </c>
      <c r="P15266">
        <v>0</v>
      </c>
      <c r="Q15266">
        <v>0</v>
      </c>
      <c r="R15266">
        <v>2</v>
      </c>
    </row>
    <row r="15267" spans="1:18" x14ac:dyDescent="0.25">
      <c r="A15267" t="s">
        <v>22794</v>
      </c>
      <c r="B15267">
        <v>2020</v>
      </c>
      <c r="C15267">
        <v>4</v>
      </c>
      <c r="D15267">
        <v>30</v>
      </c>
      <c r="E15267" t="s">
        <v>22194</v>
      </c>
      <c r="F15267" s="1" t="s">
        <v>3205</v>
      </c>
      <c r="G15267" s="1" t="s">
        <v>3227</v>
      </c>
      <c r="H15267" s="1" t="s">
        <v>3206</v>
      </c>
      <c r="I15267" t="s">
        <v>19922</v>
      </c>
      <c r="J15267" t="s">
        <v>23</v>
      </c>
      <c r="K15267">
        <v>12974.4</v>
      </c>
      <c r="L15267">
        <v>1100083.6000000001</v>
      </c>
      <c r="M15267">
        <v>84.79</v>
      </c>
      <c r="N15267" t="s">
        <v>22087</v>
      </c>
      <c r="O15267" t="s">
        <v>23268</v>
      </c>
      <c r="P15267">
        <v>0</v>
      </c>
      <c r="Q15267">
        <v>0</v>
      </c>
      <c r="R15267">
        <v>2</v>
      </c>
    </row>
    <row r="15268" spans="1:18" x14ac:dyDescent="0.25">
      <c r="A15268" t="s">
        <v>22758</v>
      </c>
      <c r="B15268">
        <v>2020</v>
      </c>
      <c r="C15268">
        <v>1</v>
      </c>
      <c r="D15268">
        <v>17</v>
      </c>
      <c r="E15268" t="s">
        <v>22194</v>
      </c>
      <c r="F15268" s="1" t="s">
        <v>3205</v>
      </c>
      <c r="G15268" s="1" t="s">
        <v>3227</v>
      </c>
      <c r="H15268" s="1" t="s">
        <v>3206</v>
      </c>
      <c r="I15268" t="s">
        <v>19800</v>
      </c>
      <c r="J15268" t="s">
        <v>23</v>
      </c>
      <c r="K15268">
        <v>3816</v>
      </c>
      <c r="L15268">
        <v>303396.59999999998</v>
      </c>
      <c r="M15268">
        <v>79.510000000000005</v>
      </c>
      <c r="N15268" t="s">
        <v>22092</v>
      </c>
      <c r="O15268" t="s">
        <v>23269</v>
      </c>
      <c r="P15268">
        <v>0</v>
      </c>
      <c r="Q15268">
        <v>0</v>
      </c>
      <c r="R15268">
        <v>1</v>
      </c>
    </row>
    <row r="15269" spans="1:18" x14ac:dyDescent="0.25">
      <c r="A15269" t="s">
        <v>22448</v>
      </c>
      <c r="B15269">
        <v>2020</v>
      </c>
      <c r="C15269">
        <v>1</v>
      </c>
      <c r="D15269">
        <v>3</v>
      </c>
      <c r="E15269" t="s">
        <v>22194</v>
      </c>
      <c r="F15269" s="1" t="s">
        <v>3205</v>
      </c>
      <c r="G15269" s="1" t="s">
        <v>3227</v>
      </c>
      <c r="H15269" s="1" t="s">
        <v>3206</v>
      </c>
      <c r="I15269" t="s">
        <v>19803</v>
      </c>
      <c r="J15269" t="s">
        <v>23</v>
      </c>
      <c r="K15269">
        <v>763.2</v>
      </c>
      <c r="L15269">
        <v>60817.5</v>
      </c>
      <c r="M15269">
        <v>79.69</v>
      </c>
      <c r="N15269" t="s">
        <v>22092</v>
      </c>
      <c r="O15269" t="s">
        <v>23269</v>
      </c>
      <c r="P15269">
        <v>0</v>
      </c>
      <c r="Q15269">
        <v>0</v>
      </c>
      <c r="R15269">
        <v>1</v>
      </c>
    </row>
    <row r="15270" spans="1:18" x14ac:dyDescent="0.25">
      <c r="A15270" t="s">
        <v>22700</v>
      </c>
      <c r="B15270">
        <v>2020</v>
      </c>
      <c r="C15270">
        <v>1</v>
      </c>
      <c r="D15270">
        <v>6</v>
      </c>
      <c r="E15270" t="s">
        <v>22194</v>
      </c>
      <c r="F15270" s="1" t="s">
        <v>3205</v>
      </c>
      <c r="G15270" s="1" t="s">
        <v>3227</v>
      </c>
      <c r="H15270" s="1" t="s">
        <v>3206</v>
      </c>
      <c r="I15270" t="s">
        <v>19803</v>
      </c>
      <c r="J15270" t="s">
        <v>23</v>
      </c>
      <c r="K15270">
        <v>2671.2</v>
      </c>
      <c r="L15270">
        <v>216139</v>
      </c>
      <c r="M15270">
        <v>80.91</v>
      </c>
      <c r="N15270" t="s">
        <v>22092</v>
      </c>
      <c r="O15270" t="s">
        <v>23269</v>
      </c>
      <c r="P15270">
        <v>0</v>
      </c>
      <c r="Q15270">
        <v>0</v>
      </c>
      <c r="R15270">
        <v>1</v>
      </c>
    </row>
    <row r="15271" spans="1:18" x14ac:dyDescent="0.25">
      <c r="A15271" t="s">
        <v>22641</v>
      </c>
      <c r="B15271">
        <v>2020</v>
      </c>
      <c r="C15271">
        <v>1</v>
      </c>
      <c r="D15271">
        <v>31</v>
      </c>
      <c r="E15271" t="s">
        <v>22194</v>
      </c>
      <c r="F15271" s="1" t="s">
        <v>3205</v>
      </c>
      <c r="G15271" s="1" t="s">
        <v>3227</v>
      </c>
      <c r="H15271" s="1" t="s">
        <v>3206</v>
      </c>
      <c r="I15271" t="s">
        <v>19803</v>
      </c>
      <c r="J15271" t="s">
        <v>23</v>
      </c>
      <c r="K15271">
        <v>1908</v>
      </c>
      <c r="L15271">
        <v>155820</v>
      </c>
      <c r="M15271">
        <v>81.67</v>
      </c>
      <c r="N15271" t="s">
        <v>22092</v>
      </c>
      <c r="O15271" t="s">
        <v>23269</v>
      </c>
      <c r="P15271">
        <v>0</v>
      </c>
      <c r="Q15271">
        <v>0</v>
      </c>
      <c r="R15271">
        <v>1</v>
      </c>
    </row>
    <row r="15272" spans="1:18" x14ac:dyDescent="0.25">
      <c r="A15272" t="s">
        <v>22375</v>
      </c>
      <c r="B15272">
        <v>2020</v>
      </c>
      <c r="C15272">
        <v>2</v>
      </c>
      <c r="D15272">
        <v>5</v>
      </c>
      <c r="E15272" t="s">
        <v>22321</v>
      </c>
      <c r="F15272" s="1" t="s">
        <v>3205</v>
      </c>
      <c r="G15272" s="1" t="s">
        <v>3227</v>
      </c>
      <c r="H15272" s="1" t="s">
        <v>3206</v>
      </c>
      <c r="I15272" t="s">
        <v>19803</v>
      </c>
      <c r="J15272" t="s">
        <v>23</v>
      </c>
      <c r="K15272">
        <v>1908</v>
      </c>
      <c r="L15272">
        <v>156480</v>
      </c>
      <c r="M15272">
        <v>82.01</v>
      </c>
      <c r="N15272" t="s">
        <v>22092</v>
      </c>
      <c r="O15272" t="s">
        <v>23269</v>
      </c>
      <c r="P15272">
        <v>0</v>
      </c>
      <c r="Q15272">
        <v>0</v>
      </c>
      <c r="R15272">
        <v>1</v>
      </c>
    </row>
    <row r="15273" spans="1:18" x14ac:dyDescent="0.25">
      <c r="A15273" t="s">
        <v>22801</v>
      </c>
      <c r="B15273">
        <v>2020</v>
      </c>
      <c r="C15273">
        <v>3</v>
      </c>
      <c r="D15273">
        <v>16</v>
      </c>
      <c r="E15273" t="s">
        <v>22570</v>
      </c>
      <c r="F15273" s="1" t="s">
        <v>3205</v>
      </c>
      <c r="G15273" s="1" t="s">
        <v>3227</v>
      </c>
      <c r="H15273" s="1" t="s">
        <v>3206</v>
      </c>
      <c r="I15273" t="s">
        <v>19803</v>
      </c>
      <c r="J15273" t="s">
        <v>23</v>
      </c>
      <c r="K15273">
        <v>2671.2</v>
      </c>
      <c r="L15273">
        <v>214693.5</v>
      </c>
      <c r="M15273">
        <v>80.37</v>
      </c>
      <c r="N15273" t="s">
        <v>22092</v>
      </c>
      <c r="O15273" t="s">
        <v>23269</v>
      </c>
      <c r="P15273">
        <v>0</v>
      </c>
      <c r="Q15273">
        <v>0</v>
      </c>
      <c r="R15273">
        <v>1</v>
      </c>
    </row>
    <row r="15274" spans="1:18" x14ac:dyDescent="0.25">
      <c r="A15274" t="s">
        <v>22659</v>
      </c>
      <c r="B15274">
        <v>2020</v>
      </c>
      <c r="C15274">
        <v>5</v>
      </c>
      <c r="D15274">
        <v>12</v>
      </c>
      <c r="E15274" t="s">
        <v>22447</v>
      </c>
      <c r="F15274" s="1" t="s">
        <v>3205</v>
      </c>
      <c r="G15274" s="1" t="s">
        <v>3227</v>
      </c>
      <c r="H15274" s="1" t="s">
        <v>3206</v>
      </c>
      <c r="I15274" t="s">
        <v>19803</v>
      </c>
      <c r="J15274" t="s">
        <v>23</v>
      </c>
      <c r="K15274">
        <v>3816</v>
      </c>
      <c r="L15274">
        <v>328635.98</v>
      </c>
      <c r="M15274">
        <v>86.12</v>
      </c>
      <c r="N15274" t="s">
        <v>22092</v>
      </c>
      <c r="O15274" t="s">
        <v>23269</v>
      </c>
      <c r="P15274">
        <v>0</v>
      </c>
      <c r="Q15274">
        <v>0</v>
      </c>
      <c r="R15274">
        <v>2</v>
      </c>
    </row>
    <row r="15275" spans="1:18" x14ac:dyDescent="0.25">
      <c r="A15275" t="s">
        <v>22680</v>
      </c>
      <c r="B15275">
        <v>2020</v>
      </c>
      <c r="C15275">
        <v>5</v>
      </c>
      <c r="D15275">
        <v>21</v>
      </c>
      <c r="E15275" t="s">
        <v>22200</v>
      </c>
      <c r="F15275" s="1" t="s">
        <v>3205</v>
      </c>
      <c r="G15275" s="1" t="s">
        <v>3227</v>
      </c>
      <c r="H15275" s="1" t="s">
        <v>3206</v>
      </c>
      <c r="I15275" t="s">
        <v>19803</v>
      </c>
      <c r="J15275" t="s">
        <v>23</v>
      </c>
      <c r="K15275">
        <v>381.6</v>
      </c>
      <c r="L15275">
        <v>33800</v>
      </c>
      <c r="M15275">
        <v>88.57</v>
      </c>
      <c r="N15275" t="s">
        <v>22092</v>
      </c>
      <c r="O15275" t="s">
        <v>23269</v>
      </c>
      <c r="P15275">
        <v>0</v>
      </c>
      <c r="Q15275">
        <v>0</v>
      </c>
      <c r="R15275">
        <v>2</v>
      </c>
    </row>
    <row r="15276" spans="1:18" x14ac:dyDescent="0.25">
      <c r="A15276" t="s">
        <v>22792</v>
      </c>
      <c r="B15276">
        <v>2020</v>
      </c>
      <c r="C15276">
        <v>4</v>
      </c>
      <c r="D15276">
        <v>20</v>
      </c>
      <c r="E15276" t="s">
        <v>22447</v>
      </c>
      <c r="F15276" s="1" t="s">
        <v>3205</v>
      </c>
      <c r="G15276" s="1" t="s">
        <v>3227</v>
      </c>
      <c r="H15276" s="1" t="s">
        <v>3206</v>
      </c>
      <c r="I15276" t="s">
        <v>19837</v>
      </c>
      <c r="J15276" t="s">
        <v>23</v>
      </c>
      <c r="K15276">
        <v>849.6</v>
      </c>
      <c r="L15276">
        <v>44460</v>
      </c>
      <c r="M15276">
        <v>52.33</v>
      </c>
      <c r="N15276" t="s">
        <v>22078</v>
      </c>
      <c r="O15276" t="s">
        <v>23270</v>
      </c>
      <c r="P15276">
        <v>0</v>
      </c>
      <c r="Q15276">
        <v>0</v>
      </c>
      <c r="R15276">
        <v>2</v>
      </c>
    </row>
    <row r="15277" spans="1:18" x14ac:dyDescent="0.25">
      <c r="A15277" t="s">
        <v>22766</v>
      </c>
      <c r="B15277">
        <v>2020</v>
      </c>
      <c r="C15277">
        <v>4</v>
      </c>
      <c r="D15277">
        <v>19</v>
      </c>
      <c r="E15277" t="s">
        <v>22281</v>
      </c>
      <c r="F15277" s="1" t="s">
        <v>3205</v>
      </c>
      <c r="G15277" s="1" t="s">
        <v>3227</v>
      </c>
      <c r="H15277" s="1" t="s">
        <v>3206</v>
      </c>
      <c r="I15277" t="s">
        <v>19807</v>
      </c>
      <c r="J15277" t="s">
        <v>23</v>
      </c>
      <c r="K15277">
        <v>1015.2</v>
      </c>
      <c r="L15277">
        <v>54288</v>
      </c>
      <c r="M15277">
        <v>53.48</v>
      </c>
      <c r="N15277" t="s">
        <v>22079</v>
      </c>
      <c r="O15277" t="s">
        <v>23271</v>
      </c>
      <c r="P15277">
        <v>0</v>
      </c>
      <c r="Q15277">
        <v>0</v>
      </c>
      <c r="R15277">
        <v>2</v>
      </c>
    </row>
    <row r="15278" spans="1:18" x14ac:dyDescent="0.25">
      <c r="A15278" t="s">
        <v>22405</v>
      </c>
      <c r="B15278">
        <v>2020</v>
      </c>
      <c r="C15278">
        <v>2</v>
      </c>
      <c r="D15278">
        <v>26</v>
      </c>
      <c r="E15278" t="s">
        <v>22321</v>
      </c>
      <c r="F15278" s="1" t="s">
        <v>3205</v>
      </c>
      <c r="G15278" s="1" t="s">
        <v>19961</v>
      </c>
      <c r="H15278" s="1" t="s">
        <v>3206</v>
      </c>
      <c r="I15278" t="s">
        <v>20076</v>
      </c>
      <c r="J15278" t="s">
        <v>23</v>
      </c>
      <c r="K15278">
        <v>383.4</v>
      </c>
      <c r="L15278">
        <v>19200</v>
      </c>
      <c r="M15278">
        <v>50.08</v>
      </c>
      <c r="N15278" t="s">
        <v>22122</v>
      </c>
      <c r="O15278" t="s">
        <v>23272</v>
      </c>
      <c r="P15278">
        <v>0</v>
      </c>
      <c r="Q15278">
        <v>0</v>
      </c>
      <c r="R15278">
        <v>1</v>
      </c>
    </row>
    <row r="15279" spans="1:18" x14ac:dyDescent="0.25">
      <c r="A15279" t="s">
        <v>22569</v>
      </c>
      <c r="B15279">
        <v>2020</v>
      </c>
      <c r="C15279">
        <v>3</v>
      </c>
      <c r="D15279">
        <v>25</v>
      </c>
      <c r="E15279" t="s">
        <v>22570</v>
      </c>
      <c r="F15279" s="1" t="s">
        <v>3205</v>
      </c>
      <c r="G15279" s="1" t="s">
        <v>19961</v>
      </c>
      <c r="H15279" s="1" t="s">
        <v>3206</v>
      </c>
      <c r="I15279" t="s">
        <v>20094</v>
      </c>
      <c r="J15279" t="s">
        <v>23</v>
      </c>
      <c r="K15279">
        <v>678.72</v>
      </c>
      <c r="L15279">
        <v>37430.550000000003</v>
      </c>
      <c r="M15279">
        <v>55.15</v>
      </c>
      <c r="N15279" t="s">
        <v>22121</v>
      </c>
      <c r="O15279" t="s">
        <v>23273</v>
      </c>
      <c r="P15279">
        <v>0</v>
      </c>
      <c r="Q15279">
        <v>0</v>
      </c>
      <c r="R15279">
        <v>1</v>
      </c>
    </row>
    <row r="15280" spans="1:18" x14ac:dyDescent="0.25">
      <c r="A15280" t="s">
        <v>22499</v>
      </c>
      <c r="B15280">
        <v>2020</v>
      </c>
      <c r="C15280">
        <v>2</v>
      </c>
      <c r="D15280">
        <v>26</v>
      </c>
      <c r="E15280" t="s">
        <v>22321</v>
      </c>
      <c r="F15280" s="1" t="s">
        <v>3205</v>
      </c>
      <c r="G15280" s="1" t="s">
        <v>19961</v>
      </c>
      <c r="H15280" s="1" t="s">
        <v>3206</v>
      </c>
      <c r="I15280" t="s">
        <v>20075</v>
      </c>
      <c r="J15280" t="s">
        <v>23</v>
      </c>
      <c r="K15280">
        <v>763.56</v>
      </c>
      <c r="L15280">
        <v>36250</v>
      </c>
      <c r="M15280">
        <v>47.47</v>
      </c>
      <c r="N15280" t="s">
        <v>22121</v>
      </c>
      <c r="O15280" t="s">
        <v>23273</v>
      </c>
      <c r="P15280">
        <v>0</v>
      </c>
      <c r="Q15280">
        <v>0</v>
      </c>
      <c r="R15280">
        <v>1</v>
      </c>
    </row>
    <row r="15281" spans="1:18" x14ac:dyDescent="0.25">
      <c r="A15281" t="s">
        <v>22951</v>
      </c>
      <c r="B15281">
        <v>2020</v>
      </c>
      <c r="C15281">
        <v>3</v>
      </c>
      <c r="D15281">
        <v>30</v>
      </c>
      <c r="E15281" t="s">
        <v>22952</v>
      </c>
      <c r="F15281" s="1" t="s">
        <v>5207</v>
      </c>
      <c r="G15281" s="1" t="s">
        <v>21109</v>
      </c>
      <c r="H15281" s="1" t="s">
        <v>7263</v>
      </c>
      <c r="I15281" t="s">
        <v>21385</v>
      </c>
      <c r="J15281" t="s">
        <v>23</v>
      </c>
      <c r="K15281">
        <v>33.119999999999997</v>
      </c>
      <c r="L15281">
        <v>10272</v>
      </c>
      <c r="M15281">
        <v>310.14</v>
      </c>
      <c r="N15281" t="s">
        <v>7263</v>
      </c>
      <c r="O15281" t="s">
        <v>23274</v>
      </c>
      <c r="P15281">
        <v>0</v>
      </c>
      <c r="Q15281">
        <v>0</v>
      </c>
      <c r="R15281">
        <v>1</v>
      </c>
    </row>
    <row r="15282" spans="1:18" x14ac:dyDescent="0.25">
      <c r="A15282" t="s">
        <v>22953</v>
      </c>
      <c r="B15282">
        <v>2020</v>
      </c>
      <c r="C15282">
        <v>2</v>
      </c>
      <c r="D15282">
        <v>20</v>
      </c>
      <c r="E15282" t="s">
        <v>22954</v>
      </c>
      <c r="F15282" s="1" t="s">
        <v>5207</v>
      </c>
      <c r="G15282" s="1" t="s">
        <v>20573</v>
      </c>
      <c r="H15282" s="1" t="s">
        <v>7263</v>
      </c>
      <c r="I15282" t="s">
        <v>21323</v>
      </c>
      <c r="J15282" t="s">
        <v>23</v>
      </c>
      <c r="K15282">
        <v>7</v>
      </c>
      <c r="L15282">
        <v>1050</v>
      </c>
      <c r="M15282">
        <v>150</v>
      </c>
      <c r="N15282" t="s">
        <v>7263</v>
      </c>
      <c r="O15282" t="s">
        <v>23274</v>
      </c>
      <c r="P15282">
        <v>0</v>
      </c>
      <c r="Q15282">
        <v>0</v>
      </c>
      <c r="R15282">
        <v>1</v>
      </c>
    </row>
    <row r="15283" spans="1:18" x14ac:dyDescent="0.25">
      <c r="A15283" t="s">
        <v>22955</v>
      </c>
      <c r="B15283">
        <v>2020</v>
      </c>
      <c r="C15283">
        <v>2</v>
      </c>
      <c r="D15283">
        <v>26</v>
      </c>
      <c r="E15283" t="s">
        <v>22299</v>
      </c>
      <c r="F15283" s="1" t="s">
        <v>5207</v>
      </c>
      <c r="G15283" s="1" t="s">
        <v>20573</v>
      </c>
      <c r="H15283" s="1" t="s">
        <v>7263</v>
      </c>
      <c r="I15283" t="s">
        <v>20580</v>
      </c>
      <c r="J15283" t="s">
        <v>23</v>
      </c>
      <c r="K15283">
        <v>7</v>
      </c>
      <c r="L15283">
        <v>861</v>
      </c>
      <c r="M15283">
        <v>123</v>
      </c>
      <c r="N15283" t="s">
        <v>7263</v>
      </c>
      <c r="O15283" t="s">
        <v>23274</v>
      </c>
      <c r="P15283">
        <v>0</v>
      </c>
      <c r="Q15283">
        <v>0</v>
      </c>
      <c r="R15283">
        <v>1</v>
      </c>
    </row>
    <row r="15284" spans="1:18" x14ac:dyDescent="0.25">
      <c r="A15284" t="s">
        <v>22956</v>
      </c>
      <c r="B15284">
        <v>2020</v>
      </c>
      <c r="C15284">
        <v>2</v>
      </c>
      <c r="D15284">
        <v>20</v>
      </c>
      <c r="E15284" t="s">
        <v>22957</v>
      </c>
      <c r="F15284" s="1" t="s">
        <v>5207</v>
      </c>
      <c r="G15284" s="1" t="s">
        <v>20573</v>
      </c>
      <c r="H15284" s="1" t="s">
        <v>7263</v>
      </c>
      <c r="I15284" t="s">
        <v>21189</v>
      </c>
      <c r="J15284" t="s">
        <v>23</v>
      </c>
      <c r="K15284">
        <v>1.1859999999999999</v>
      </c>
      <c r="L15284">
        <v>210</v>
      </c>
      <c r="M15284">
        <v>177.07</v>
      </c>
      <c r="N15284" t="s">
        <v>7263</v>
      </c>
      <c r="O15284" t="s">
        <v>23274</v>
      </c>
      <c r="P15284">
        <v>0</v>
      </c>
      <c r="Q15284">
        <v>0</v>
      </c>
      <c r="R15284">
        <v>1</v>
      </c>
    </row>
    <row r="15285" spans="1:18" x14ac:dyDescent="0.25">
      <c r="A15285" t="s">
        <v>22958</v>
      </c>
      <c r="B15285">
        <v>2020</v>
      </c>
      <c r="C15285">
        <v>4</v>
      </c>
      <c r="D15285">
        <v>17</v>
      </c>
      <c r="E15285" t="s">
        <v>8138</v>
      </c>
      <c r="F15285" s="1" t="s">
        <v>5207</v>
      </c>
      <c r="G15285" s="1" t="s">
        <v>20573</v>
      </c>
      <c r="H15285" s="1" t="s">
        <v>7263</v>
      </c>
      <c r="I15285" t="s">
        <v>21413</v>
      </c>
      <c r="J15285" t="s">
        <v>23</v>
      </c>
      <c r="K15285">
        <v>25</v>
      </c>
      <c r="L15285">
        <v>3201.6</v>
      </c>
      <c r="M15285">
        <v>128.06</v>
      </c>
      <c r="N15285" t="s">
        <v>7263</v>
      </c>
      <c r="O15285" t="s">
        <v>23274</v>
      </c>
      <c r="P15285">
        <v>0</v>
      </c>
      <c r="Q15285">
        <v>0</v>
      </c>
      <c r="R15285">
        <v>2</v>
      </c>
    </row>
    <row r="15286" spans="1:18" x14ac:dyDescent="0.25">
      <c r="A15286" t="s">
        <v>22959</v>
      </c>
      <c r="B15286">
        <v>2020</v>
      </c>
      <c r="C15286">
        <v>5</v>
      </c>
      <c r="D15286">
        <v>13</v>
      </c>
      <c r="E15286" t="s">
        <v>22957</v>
      </c>
      <c r="F15286" s="1" t="s">
        <v>5207</v>
      </c>
      <c r="G15286" s="1" t="s">
        <v>20573</v>
      </c>
      <c r="H15286" s="1" t="s">
        <v>7263</v>
      </c>
      <c r="I15286" t="s">
        <v>21606</v>
      </c>
      <c r="J15286" t="s">
        <v>23</v>
      </c>
      <c r="K15286">
        <v>5.3</v>
      </c>
      <c r="L15286">
        <v>768.5</v>
      </c>
      <c r="M15286">
        <v>145</v>
      </c>
      <c r="N15286" t="s">
        <v>7263</v>
      </c>
      <c r="O15286" t="s">
        <v>23274</v>
      </c>
      <c r="P15286">
        <v>0</v>
      </c>
      <c r="Q15286">
        <v>0</v>
      </c>
      <c r="R15286">
        <v>2</v>
      </c>
    </row>
    <row r="15287" spans="1:18" x14ac:dyDescent="0.25">
      <c r="A15287" t="s">
        <v>22960</v>
      </c>
      <c r="B15287">
        <v>2020</v>
      </c>
      <c r="C15287">
        <v>6</v>
      </c>
      <c r="D15287">
        <v>18</v>
      </c>
      <c r="E15287" t="s">
        <v>8138</v>
      </c>
      <c r="F15287" s="1" t="s">
        <v>5207</v>
      </c>
      <c r="G15287" s="1" t="s">
        <v>20573</v>
      </c>
      <c r="H15287" s="1" t="s">
        <v>7263</v>
      </c>
      <c r="I15287" t="s">
        <v>21781</v>
      </c>
      <c r="J15287" t="s">
        <v>23</v>
      </c>
      <c r="K15287">
        <v>6</v>
      </c>
      <c r="L15287">
        <v>1041.24</v>
      </c>
      <c r="M15287">
        <v>173.54</v>
      </c>
      <c r="N15287" t="s">
        <v>7263</v>
      </c>
      <c r="O15287" t="s">
        <v>23274</v>
      </c>
      <c r="P15287">
        <v>0</v>
      </c>
      <c r="Q15287">
        <v>0</v>
      </c>
      <c r="R15287">
        <v>2</v>
      </c>
    </row>
    <row r="15288" spans="1:18" x14ac:dyDescent="0.25">
      <c r="A15288" t="s">
        <v>22961</v>
      </c>
      <c r="B15288">
        <v>2020</v>
      </c>
      <c r="C15288">
        <v>4</v>
      </c>
      <c r="D15288">
        <v>17</v>
      </c>
      <c r="E15288" t="s">
        <v>8138</v>
      </c>
      <c r="F15288" s="1" t="s">
        <v>5207</v>
      </c>
      <c r="G15288" s="1" t="s">
        <v>20573</v>
      </c>
      <c r="H15288" s="1" t="s">
        <v>3200</v>
      </c>
      <c r="I15288" t="s">
        <v>21444</v>
      </c>
      <c r="J15288" t="s">
        <v>23</v>
      </c>
      <c r="K15288">
        <v>25</v>
      </c>
      <c r="L15288">
        <v>3604.5</v>
      </c>
      <c r="M15288">
        <v>144.18</v>
      </c>
      <c r="N15288" t="s">
        <v>7263</v>
      </c>
      <c r="O15288" t="s">
        <v>23192</v>
      </c>
      <c r="P15288">
        <v>0</v>
      </c>
      <c r="Q15288">
        <v>0</v>
      </c>
      <c r="R15288">
        <v>2</v>
      </c>
    </row>
    <row r="15289" spans="1:18" x14ac:dyDescent="0.25">
      <c r="A15289" t="s">
        <v>22962</v>
      </c>
      <c r="B15289">
        <v>2020</v>
      </c>
      <c r="C15289">
        <v>2</v>
      </c>
      <c r="D15289">
        <v>19</v>
      </c>
      <c r="E15289" t="s">
        <v>22957</v>
      </c>
      <c r="F15289" s="1" t="s">
        <v>5207</v>
      </c>
      <c r="G15289" s="1" t="s">
        <v>20573</v>
      </c>
      <c r="H15289" s="1" t="s">
        <v>7263</v>
      </c>
      <c r="I15289" t="s">
        <v>21175</v>
      </c>
      <c r="J15289" t="s">
        <v>23</v>
      </c>
      <c r="K15289">
        <v>0.49</v>
      </c>
      <c r="L15289">
        <v>108</v>
      </c>
      <c r="M15289">
        <v>220.41</v>
      </c>
      <c r="N15289" t="s">
        <v>7263</v>
      </c>
      <c r="O15289" t="s">
        <v>23274</v>
      </c>
      <c r="P15289">
        <v>0</v>
      </c>
      <c r="Q15289">
        <v>0</v>
      </c>
      <c r="R15289">
        <v>1</v>
      </c>
    </row>
    <row r="15290" spans="1:18" x14ac:dyDescent="0.25">
      <c r="A15290" t="s">
        <v>22963</v>
      </c>
      <c r="B15290">
        <v>2020</v>
      </c>
      <c r="C15290">
        <v>3</v>
      </c>
      <c r="D15290">
        <v>6</v>
      </c>
      <c r="E15290" t="s">
        <v>8138</v>
      </c>
      <c r="F15290" s="1" t="s">
        <v>5207</v>
      </c>
      <c r="G15290" s="1" t="s">
        <v>20573</v>
      </c>
      <c r="H15290" s="1" t="s">
        <v>7263</v>
      </c>
      <c r="I15290" t="s">
        <v>21175</v>
      </c>
      <c r="J15290" t="s">
        <v>23</v>
      </c>
      <c r="K15290">
        <v>1</v>
      </c>
      <c r="L15290">
        <v>121.5</v>
      </c>
      <c r="M15290">
        <v>121.5</v>
      </c>
      <c r="N15290" t="s">
        <v>7263</v>
      </c>
      <c r="O15290" t="s">
        <v>23274</v>
      </c>
      <c r="P15290">
        <v>0</v>
      </c>
      <c r="Q15290">
        <v>0</v>
      </c>
      <c r="R15290">
        <v>1</v>
      </c>
    </row>
    <row r="15291" spans="1:18" x14ac:dyDescent="0.25">
      <c r="A15291" t="s">
        <v>22963</v>
      </c>
      <c r="B15291">
        <v>2020</v>
      </c>
      <c r="C15291">
        <v>3</v>
      </c>
      <c r="D15291">
        <v>6</v>
      </c>
      <c r="E15291" t="s">
        <v>8138</v>
      </c>
      <c r="F15291" s="1" t="s">
        <v>5207</v>
      </c>
      <c r="G15291" s="1" t="s">
        <v>20573</v>
      </c>
      <c r="H15291" s="1" t="s">
        <v>7263</v>
      </c>
      <c r="I15291" t="s">
        <v>20616</v>
      </c>
      <c r="J15291" t="s">
        <v>23</v>
      </c>
      <c r="K15291">
        <v>180</v>
      </c>
      <c r="L15291">
        <v>21060</v>
      </c>
      <c r="M15291">
        <v>117</v>
      </c>
      <c r="N15291" t="s">
        <v>7263</v>
      </c>
      <c r="O15291" t="s">
        <v>23274</v>
      </c>
      <c r="P15291">
        <v>0</v>
      </c>
      <c r="Q15291">
        <v>0</v>
      </c>
      <c r="R15291">
        <v>1</v>
      </c>
    </row>
    <row r="15292" spans="1:18" x14ac:dyDescent="0.25">
      <c r="A15292" t="s">
        <v>22964</v>
      </c>
      <c r="B15292">
        <v>2020</v>
      </c>
      <c r="C15292">
        <v>5</v>
      </c>
      <c r="D15292">
        <v>1</v>
      </c>
      <c r="E15292" t="s">
        <v>22275</v>
      </c>
      <c r="F15292" s="1" t="s">
        <v>5207</v>
      </c>
      <c r="G15292" s="1" t="s">
        <v>20573</v>
      </c>
      <c r="H15292" s="1" t="s">
        <v>7263</v>
      </c>
      <c r="I15292" t="s">
        <v>21129</v>
      </c>
      <c r="J15292" t="s">
        <v>23</v>
      </c>
      <c r="K15292">
        <v>1080</v>
      </c>
      <c r="L15292">
        <v>122373.5</v>
      </c>
      <c r="M15292">
        <v>113.31</v>
      </c>
      <c r="N15292" t="s">
        <v>7263</v>
      </c>
      <c r="O15292" t="s">
        <v>23274</v>
      </c>
      <c r="P15292">
        <v>0</v>
      </c>
      <c r="Q15292">
        <v>0</v>
      </c>
      <c r="R15292">
        <v>2</v>
      </c>
    </row>
    <row r="15293" spans="1:18" x14ac:dyDescent="0.25">
      <c r="A15293" t="s">
        <v>22965</v>
      </c>
      <c r="B15293">
        <v>2020</v>
      </c>
      <c r="C15293">
        <v>2</v>
      </c>
      <c r="D15293">
        <v>21</v>
      </c>
      <c r="E15293" t="s">
        <v>22966</v>
      </c>
      <c r="F15293" s="1" t="s">
        <v>5207</v>
      </c>
      <c r="G15293" s="1" t="s">
        <v>20573</v>
      </c>
      <c r="H15293" s="1" t="s">
        <v>3200</v>
      </c>
      <c r="I15293" t="s">
        <v>20617</v>
      </c>
      <c r="J15293" t="s">
        <v>23</v>
      </c>
      <c r="K15293">
        <v>1000</v>
      </c>
      <c r="L15293">
        <v>148188</v>
      </c>
      <c r="M15293">
        <v>148.19</v>
      </c>
      <c r="N15293" t="s">
        <v>7263</v>
      </c>
      <c r="O15293" t="s">
        <v>23192</v>
      </c>
      <c r="P15293">
        <v>0</v>
      </c>
      <c r="Q15293">
        <v>0</v>
      </c>
      <c r="R15293">
        <v>1</v>
      </c>
    </row>
    <row r="15294" spans="1:18" x14ac:dyDescent="0.25">
      <c r="A15294" t="s">
        <v>22961</v>
      </c>
      <c r="B15294">
        <v>2020</v>
      </c>
      <c r="C15294">
        <v>4</v>
      </c>
      <c r="D15294">
        <v>17</v>
      </c>
      <c r="E15294" t="s">
        <v>8138</v>
      </c>
      <c r="F15294" s="1" t="s">
        <v>5207</v>
      </c>
      <c r="G15294" s="1" t="s">
        <v>20573</v>
      </c>
      <c r="H15294" s="1" t="s">
        <v>3200</v>
      </c>
      <c r="I15294" t="s">
        <v>20617</v>
      </c>
      <c r="J15294" t="s">
        <v>23</v>
      </c>
      <c r="K15294">
        <v>100</v>
      </c>
      <c r="L15294">
        <v>14593</v>
      </c>
      <c r="M15294">
        <v>145.93</v>
      </c>
      <c r="N15294" t="s">
        <v>7263</v>
      </c>
      <c r="O15294" t="s">
        <v>23192</v>
      </c>
      <c r="P15294">
        <v>0</v>
      </c>
      <c r="Q15294">
        <v>0</v>
      </c>
      <c r="R15294">
        <v>2</v>
      </c>
    </row>
    <row r="15295" spans="1:18" x14ac:dyDescent="0.25">
      <c r="A15295" t="s">
        <v>22967</v>
      </c>
      <c r="B15295">
        <v>2020</v>
      </c>
      <c r="C15295">
        <v>5</v>
      </c>
      <c r="D15295">
        <v>29</v>
      </c>
      <c r="E15295" t="s">
        <v>22969</v>
      </c>
      <c r="F15295" s="1" t="s">
        <v>5207</v>
      </c>
      <c r="G15295" s="1" t="s">
        <v>20573</v>
      </c>
      <c r="H15295" s="1" t="s">
        <v>3201</v>
      </c>
      <c r="I15295" t="s">
        <v>21505</v>
      </c>
      <c r="J15295" t="s">
        <v>23</v>
      </c>
      <c r="K15295">
        <v>25</v>
      </c>
      <c r="L15295">
        <v>3649.25</v>
      </c>
      <c r="M15295">
        <v>145.97</v>
      </c>
      <c r="N15295" t="s">
        <v>8852</v>
      </c>
      <c r="O15295" t="s">
        <v>9792</v>
      </c>
      <c r="P15295">
        <v>0</v>
      </c>
      <c r="Q15295">
        <v>0</v>
      </c>
      <c r="R15295">
        <v>2</v>
      </c>
    </row>
    <row r="15296" spans="1:18" x14ac:dyDescent="0.25">
      <c r="A15296" t="s">
        <v>22970</v>
      </c>
      <c r="B15296">
        <v>2020</v>
      </c>
      <c r="C15296">
        <v>2</v>
      </c>
      <c r="D15296">
        <v>5</v>
      </c>
      <c r="E15296" t="s">
        <v>8138</v>
      </c>
      <c r="F15296" s="1" t="s">
        <v>5207</v>
      </c>
      <c r="G15296" s="1" t="s">
        <v>20573</v>
      </c>
      <c r="H15296" s="1" t="s">
        <v>7263</v>
      </c>
      <c r="I15296" t="s">
        <v>20622</v>
      </c>
      <c r="J15296" t="s">
        <v>23</v>
      </c>
      <c r="K15296">
        <v>480</v>
      </c>
      <c r="L15296">
        <v>55200</v>
      </c>
      <c r="M15296">
        <v>115</v>
      </c>
      <c r="N15296" t="s">
        <v>8852</v>
      </c>
      <c r="O15296" t="s">
        <v>9785</v>
      </c>
      <c r="P15296">
        <v>0</v>
      </c>
      <c r="Q15296">
        <v>0</v>
      </c>
      <c r="R15296">
        <v>1</v>
      </c>
    </row>
    <row r="15297" spans="1:18" x14ac:dyDescent="0.25">
      <c r="A15297" t="s">
        <v>22963</v>
      </c>
      <c r="B15297">
        <v>2020</v>
      </c>
      <c r="C15297">
        <v>3</v>
      </c>
      <c r="D15297">
        <v>6</v>
      </c>
      <c r="E15297" t="s">
        <v>8138</v>
      </c>
      <c r="F15297" s="1" t="s">
        <v>5207</v>
      </c>
      <c r="G15297" s="1" t="s">
        <v>20573</v>
      </c>
      <c r="H15297" s="1" t="s">
        <v>7263</v>
      </c>
      <c r="I15297" t="s">
        <v>20622</v>
      </c>
      <c r="J15297" t="s">
        <v>23</v>
      </c>
      <c r="K15297">
        <v>316</v>
      </c>
      <c r="L15297">
        <v>36972</v>
      </c>
      <c r="M15297">
        <v>117</v>
      </c>
      <c r="N15297" t="s">
        <v>8852</v>
      </c>
      <c r="O15297" t="s">
        <v>9785</v>
      </c>
      <c r="P15297">
        <v>0</v>
      </c>
      <c r="Q15297">
        <v>0</v>
      </c>
      <c r="R15297">
        <v>1</v>
      </c>
    </row>
    <row r="15298" spans="1:18" x14ac:dyDescent="0.25">
      <c r="A15298" t="s">
        <v>22971</v>
      </c>
      <c r="B15298">
        <v>2020</v>
      </c>
      <c r="C15298">
        <v>4</v>
      </c>
      <c r="D15298">
        <v>1</v>
      </c>
      <c r="E15298" t="s">
        <v>22966</v>
      </c>
      <c r="F15298" s="1" t="s">
        <v>5207</v>
      </c>
      <c r="G15298" s="1" t="s">
        <v>20573</v>
      </c>
      <c r="H15298" s="1" t="s">
        <v>7263</v>
      </c>
      <c r="I15298" t="s">
        <v>20622</v>
      </c>
      <c r="J15298" t="s">
        <v>23</v>
      </c>
      <c r="K15298">
        <v>798</v>
      </c>
      <c r="L15298">
        <v>100548</v>
      </c>
      <c r="M15298">
        <v>126</v>
      </c>
      <c r="N15298" t="s">
        <v>8852</v>
      </c>
      <c r="O15298" t="s">
        <v>9785</v>
      </c>
      <c r="P15298">
        <v>0</v>
      </c>
      <c r="Q15298">
        <v>0</v>
      </c>
      <c r="R15298">
        <v>2</v>
      </c>
    </row>
    <row r="15299" spans="1:18" x14ac:dyDescent="0.25">
      <c r="A15299" t="s">
        <v>22964</v>
      </c>
      <c r="B15299">
        <v>2020</v>
      </c>
      <c r="C15299">
        <v>5</v>
      </c>
      <c r="D15299">
        <v>1</v>
      </c>
      <c r="E15299" t="s">
        <v>22275</v>
      </c>
      <c r="F15299" s="1" t="s">
        <v>5207</v>
      </c>
      <c r="G15299" s="1" t="s">
        <v>20573</v>
      </c>
      <c r="H15299" s="1" t="s">
        <v>7263</v>
      </c>
      <c r="I15299" t="s">
        <v>21130</v>
      </c>
      <c r="J15299" t="s">
        <v>23</v>
      </c>
      <c r="K15299">
        <v>900</v>
      </c>
      <c r="L15299">
        <v>101977.92</v>
      </c>
      <c r="M15299">
        <v>113.31</v>
      </c>
      <c r="N15299" t="s">
        <v>8852</v>
      </c>
      <c r="O15299" t="s">
        <v>9785</v>
      </c>
      <c r="P15299">
        <v>0</v>
      </c>
      <c r="Q15299">
        <v>0</v>
      </c>
      <c r="R15299">
        <v>2</v>
      </c>
    </row>
    <row r="15300" spans="1:18" x14ac:dyDescent="0.25">
      <c r="A15300" t="s">
        <v>22961</v>
      </c>
      <c r="B15300">
        <v>2020</v>
      </c>
      <c r="C15300">
        <v>4</v>
      </c>
      <c r="D15300">
        <v>17</v>
      </c>
      <c r="E15300" t="s">
        <v>8138</v>
      </c>
      <c r="F15300" s="1" t="s">
        <v>5207</v>
      </c>
      <c r="G15300" s="1" t="s">
        <v>20573</v>
      </c>
      <c r="H15300" s="1" t="s">
        <v>3200</v>
      </c>
      <c r="I15300" t="s">
        <v>20623</v>
      </c>
      <c r="J15300" t="s">
        <v>23</v>
      </c>
      <c r="K15300">
        <v>50</v>
      </c>
      <c r="L15300">
        <v>7296.5</v>
      </c>
      <c r="M15300">
        <v>145.93</v>
      </c>
      <c r="N15300" t="s">
        <v>8852</v>
      </c>
      <c r="O15300" t="s">
        <v>9472</v>
      </c>
      <c r="P15300">
        <v>0</v>
      </c>
      <c r="Q15300">
        <v>2.6301685849296381E-2</v>
      </c>
      <c r="R15300">
        <v>2</v>
      </c>
    </row>
    <row r="15301" spans="1:18" x14ac:dyDescent="0.25">
      <c r="A15301" t="s">
        <v>22970</v>
      </c>
      <c r="B15301">
        <v>2020</v>
      </c>
      <c r="C15301">
        <v>2</v>
      </c>
      <c r="D15301">
        <v>5</v>
      </c>
      <c r="E15301" t="s">
        <v>8138</v>
      </c>
      <c r="F15301" s="1" t="s">
        <v>5207</v>
      </c>
      <c r="G15301" s="1" t="s">
        <v>20573</v>
      </c>
      <c r="H15301" s="1" t="s">
        <v>7263</v>
      </c>
      <c r="I15301" t="s">
        <v>20627</v>
      </c>
      <c r="J15301" t="s">
        <v>23</v>
      </c>
      <c r="K15301">
        <v>767</v>
      </c>
      <c r="L15301">
        <v>89739</v>
      </c>
      <c r="M15301">
        <v>117</v>
      </c>
      <c r="N15301" t="s">
        <v>7263</v>
      </c>
      <c r="O15301" t="s">
        <v>23274</v>
      </c>
      <c r="P15301">
        <v>0</v>
      </c>
      <c r="Q15301">
        <v>0</v>
      </c>
      <c r="R15301">
        <v>1</v>
      </c>
    </row>
    <row r="15302" spans="1:18" x14ac:dyDescent="0.25">
      <c r="A15302" t="s">
        <v>22963</v>
      </c>
      <c r="B15302">
        <v>2020</v>
      </c>
      <c r="C15302">
        <v>3</v>
      </c>
      <c r="D15302">
        <v>6</v>
      </c>
      <c r="E15302" t="s">
        <v>8138</v>
      </c>
      <c r="F15302" s="1" t="s">
        <v>5207</v>
      </c>
      <c r="G15302" s="1" t="s">
        <v>20573</v>
      </c>
      <c r="H15302" s="1" t="s">
        <v>7263</v>
      </c>
      <c r="I15302" t="s">
        <v>20627</v>
      </c>
      <c r="J15302" t="s">
        <v>23</v>
      </c>
      <c r="K15302">
        <v>384</v>
      </c>
      <c r="L15302">
        <v>44928</v>
      </c>
      <c r="M15302">
        <v>117</v>
      </c>
      <c r="N15302" t="s">
        <v>7263</v>
      </c>
      <c r="O15302" t="s">
        <v>23274</v>
      </c>
      <c r="P15302">
        <v>0</v>
      </c>
      <c r="Q15302">
        <v>0</v>
      </c>
      <c r="R15302">
        <v>1</v>
      </c>
    </row>
    <row r="15303" spans="1:18" x14ac:dyDescent="0.25">
      <c r="A15303" t="s">
        <v>22972</v>
      </c>
      <c r="B15303">
        <v>2020</v>
      </c>
      <c r="C15303">
        <v>3</v>
      </c>
      <c r="D15303">
        <v>6</v>
      </c>
      <c r="E15303" t="s">
        <v>22966</v>
      </c>
      <c r="F15303" s="1" t="s">
        <v>5207</v>
      </c>
      <c r="G15303" s="1" t="s">
        <v>20573</v>
      </c>
      <c r="H15303" s="1" t="s">
        <v>3200</v>
      </c>
      <c r="I15303" t="s">
        <v>20628</v>
      </c>
      <c r="J15303" t="s">
        <v>23</v>
      </c>
      <c r="K15303">
        <v>300</v>
      </c>
      <c r="L15303">
        <v>44456.4</v>
      </c>
      <c r="M15303">
        <v>148.19</v>
      </c>
      <c r="N15303" t="s">
        <v>7263</v>
      </c>
      <c r="O15303" t="s">
        <v>23192</v>
      </c>
      <c r="P15303">
        <v>0</v>
      </c>
      <c r="Q15303">
        <v>0</v>
      </c>
      <c r="R15303">
        <v>1</v>
      </c>
    </row>
    <row r="15304" spans="1:18" x14ac:dyDescent="0.25">
      <c r="A15304" t="s">
        <v>22961</v>
      </c>
      <c r="B15304">
        <v>2020</v>
      </c>
      <c r="C15304">
        <v>4</v>
      </c>
      <c r="D15304">
        <v>17</v>
      </c>
      <c r="E15304" t="s">
        <v>8138</v>
      </c>
      <c r="F15304" s="1" t="s">
        <v>5207</v>
      </c>
      <c r="G15304" s="1" t="s">
        <v>20573</v>
      </c>
      <c r="H15304" s="1" t="s">
        <v>3200</v>
      </c>
      <c r="I15304" t="s">
        <v>20628</v>
      </c>
      <c r="J15304" t="s">
        <v>23</v>
      </c>
      <c r="K15304">
        <v>50</v>
      </c>
      <c r="L15304">
        <v>7296.5</v>
      </c>
      <c r="M15304">
        <v>145.93</v>
      </c>
      <c r="N15304" t="s">
        <v>7263</v>
      </c>
      <c r="O15304" t="s">
        <v>23192</v>
      </c>
      <c r="P15304">
        <v>0</v>
      </c>
      <c r="Q15304">
        <v>0</v>
      </c>
      <c r="R15304">
        <v>2</v>
      </c>
    </row>
    <row r="15305" spans="1:18" x14ac:dyDescent="0.25">
      <c r="A15305" t="s">
        <v>22973</v>
      </c>
      <c r="B15305">
        <v>2020</v>
      </c>
      <c r="C15305">
        <v>5</v>
      </c>
      <c r="D15305">
        <v>1</v>
      </c>
      <c r="E15305" t="s">
        <v>22275</v>
      </c>
      <c r="F15305" s="1" t="s">
        <v>5207</v>
      </c>
      <c r="G15305" s="1" t="s">
        <v>20573</v>
      </c>
      <c r="H15305" s="1" t="s">
        <v>7263</v>
      </c>
      <c r="I15305" t="s">
        <v>21559</v>
      </c>
      <c r="J15305" t="s">
        <v>23</v>
      </c>
      <c r="K15305">
        <v>960</v>
      </c>
      <c r="L15305">
        <v>108746.5</v>
      </c>
      <c r="M15305">
        <v>113.28</v>
      </c>
      <c r="N15305" t="s">
        <v>7263</v>
      </c>
      <c r="O15305" t="s">
        <v>23274</v>
      </c>
      <c r="P15305">
        <v>0</v>
      </c>
      <c r="Q15305">
        <v>0</v>
      </c>
      <c r="R15305">
        <v>2</v>
      </c>
    </row>
    <row r="15306" spans="1:18" x14ac:dyDescent="0.25">
      <c r="A15306" t="s">
        <v>22961</v>
      </c>
      <c r="B15306">
        <v>2020</v>
      </c>
      <c r="C15306">
        <v>4</v>
      </c>
      <c r="D15306">
        <v>17</v>
      </c>
      <c r="E15306" t="s">
        <v>8138</v>
      </c>
      <c r="F15306" s="1" t="s">
        <v>5207</v>
      </c>
      <c r="G15306" s="1" t="s">
        <v>20573</v>
      </c>
      <c r="H15306" s="1" t="s">
        <v>3200</v>
      </c>
      <c r="I15306" t="s">
        <v>21448</v>
      </c>
      <c r="J15306" t="s">
        <v>23</v>
      </c>
      <c r="K15306">
        <v>25</v>
      </c>
      <c r="L15306">
        <v>3317.25</v>
      </c>
      <c r="M15306">
        <v>132.69</v>
      </c>
      <c r="N15306" t="s">
        <v>7263</v>
      </c>
      <c r="O15306" t="s">
        <v>23192</v>
      </c>
      <c r="P15306">
        <v>0</v>
      </c>
      <c r="Q15306">
        <v>0</v>
      </c>
      <c r="R15306">
        <v>2</v>
      </c>
    </row>
    <row r="15307" spans="1:18" x14ac:dyDescent="0.25">
      <c r="A15307" t="s">
        <v>22974</v>
      </c>
      <c r="B15307">
        <v>2020</v>
      </c>
      <c r="C15307">
        <v>6</v>
      </c>
      <c r="D15307">
        <v>18</v>
      </c>
      <c r="E15307" t="s">
        <v>8138</v>
      </c>
      <c r="F15307" s="1" t="s">
        <v>5207</v>
      </c>
      <c r="G15307" s="1" t="s">
        <v>20573</v>
      </c>
      <c r="H15307" s="1" t="s">
        <v>3200</v>
      </c>
      <c r="I15307" t="s">
        <v>21659</v>
      </c>
      <c r="J15307" t="s">
        <v>23</v>
      </c>
      <c r="K15307">
        <v>296</v>
      </c>
      <c r="L15307">
        <v>38432.19</v>
      </c>
      <c r="M15307">
        <v>129.84</v>
      </c>
      <c r="N15307" t="s">
        <v>7263</v>
      </c>
      <c r="O15307" t="s">
        <v>23192</v>
      </c>
      <c r="P15307">
        <v>0</v>
      </c>
      <c r="Q15307">
        <v>0</v>
      </c>
      <c r="R15307">
        <v>2</v>
      </c>
    </row>
    <row r="15308" spans="1:18" x14ac:dyDescent="0.25">
      <c r="A15308" t="s">
        <v>22963</v>
      </c>
      <c r="B15308">
        <v>2020</v>
      </c>
      <c r="C15308">
        <v>3</v>
      </c>
      <c r="D15308">
        <v>6</v>
      </c>
      <c r="E15308" t="s">
        <v>8138</v>
      </c>
      <c r="F15308" s="1" t="s">
        <v>5207</v>
      </c>
      <c r="G15308" s="1" t="s">
        <v>20573</v>
      </c>
      <c r="H15308" s="1" t="s">
        <v>7263</v>
      </c>
      <c r="I15308" t="s">
        <v>20650</v>
      </c>
      <c r="J15308" t="s">
        <v>23</v>
      </c>
      <c r="K15308">
        <v>1193</v>
      </c>
      <c r="L15308">
        <v>123773.75</v>
      </c>
      <c r="M15308">
        <v>103.75</v>
      </c>
      <c r="N15308" t="s">
        <v>7263</v>
      </c>
      <c r="O15308" t="s">
        <v>23274</v>
      </c>
      <c r="P15308">
        <v>0</v>
      </c>
      <c r="Q15308">
        <v>0</v>
      </c>
      <c r="R15308">
        <v>1</v>
      </c>
    </row>
    <row r="15309" spans="1:18" x14ac:dyDescent="0.25">
      <c r="A15309" t="s">
        <v>22975</v>
      </c>
      <c r="B15309">
        <v>2020</v>
      </c>
      <c r="C15309">
        <v>3</v>
      </c>
      <c r="D15309">
        <v>19</v>
      </c>
      <c r="E15309" t="s">
        <v>22976</v>
      </c>
      <c r="F15309" s="1" t="s">
        <v>5207</v>
      </c>
      <c r="G15309" s="1" t="s">
        <v>20573</v>
      </c>
      <c r="H15309" s="1" t="s">
        <v>7263</v>
      </c>
      <c r="I15309" t="s">
        <v>20650</v>
      </c>
      <c r="J15309" t="s">
        <v>23</v>
      </c>
      <c r="K15309">
        <v>450</v>
      </c>
      <c r="L15309">
        <v>41949</v>
      </c>
      <c r="M15309">
        <v>93.22</v>
      </c>
      <c r="N15309" t="s">
        <v>7263</v>
      </c>
      <c r="O15309" t="s">
        <v>23274</v>
      </c>
      <c r="P15309">
        <v>0</v>
      </c>
      <c r="Q15309">
        <v>0</v>
      </c>
      <c r="R15309">
        <v>1</v>
      </c>
    </row>
    <row r="15310" spans="1:18" x14ac:dyDescent="0.25">
      <c r="A15310" t="s">
        <v>22971</v>
      </c>
      <c r="B15310">
        <v>2020</v>
      </c>
      <c r="C15310">
        <v>4</v>
      </c>
      <c r="D15310">
        <v>1</v>
      </c>
      <c r="E15310" t="s">
        <v>22966</v>
      </c>
      <c r="F15310" s="1" t="s">
        <v>5207</v>
      </c>
      <c r="G15310" s="1" t="s">
        <v>20573</v>
      </c>
      <c r="H15310" s="1" t="s">
        <v>7263</v>
      </c>
      <c r="I15310" t="s">
        <v>20650</v>
      </c>
      <c r="J15310" t="s">
        <v>23</v>
      </c>
      <c r="K15310">
        <v>3400</v>
      </c>
      <c r="L15310">
        <v>428400</v>
      </c>
      <c r="M15310">
        <v>126</v>
      </c>
      <c r="N15310" t="s">
        <v>7263</v>
      </c>
      <c r="O15310" t="s">
        <v>23274</v>
      </c>
      <c r="P15310">
        <v>0</v>
      </c>
      <c r="Q15310">
        <v>0</v>
      </c>
      <c r="R15310">
        <v>2</v>
      </c>
    </row>
    <row r="15311" spans="1:18" x14ac:dyDescent="0.25">
      <c r="A15311" t="s">
        <v>22964</v>
      </c>
      <c r="B15311">
        <v>2020</v>
      </c>
      <c r="C15311">
        <v>5</v>
      </c>
      <c r="D15311">
        <v>1</v>
      </c>
      <c r="E15311" t="s">
        <v>22275</v>
      </c>
      <c r="F15311" s="1" t="s">
        <v>5207</v>
      </c>
      <c r="G15311" s="1" t="s">
        <v>20573</v>
      </c>
      <c r="H15311" s="1" t="s">
        <v>7263</v>
      </c>
      <c r="I15311" t="s">
        <v>21132</v>
      </c>
      <c r="J15311" t="s">
        <v>23</v>
      </c>
      <c r="K15311">
        <v>1080</v>
      </c>
      <c r="L15311">
        <v>103581.5</v>
      </c>
      <c r="M15311">
        <v>95.91</v>
      </c>
      <c r="N15311" t="s">
        <v>7263</v>
      </c>
      <c r="O15311" t="s">
        <v>23274</v>
      </c>
      <c r="P15311">
        <v>0</v>
      </c>
      <c r="Q15311">
        <v>0</v>
      </c>
      <c r="R15311">
        <v>2</v>
      </c>
    </row>
    <row r="15312" spans="1:18" x14ac:dyDescent="0.25">
      <c r="A15312" t="s">
        <v>22977</v>
      </c>
      <c r="B15312">
        <v>2020</v>
      </c>
      <c r="C15312">
        <v>2</v>
      </c>
      <c r="D15312">
        <v>3</v>
      </c>
      <c r="E15312" t="s">
        <v>22978</v>
      </c>
      <c r="F15312" s="1" t="s">
        <v>5207</v>
      </c>
      <c r="G15312" s="1" t="s">
        <v>20573</v>
      </c>
      <c r="H15312" s="1" t="s">
        <v>3200</v>
      </c>
      <c r="I15312" t="s">
        <v>20651</v>
      </c>
      <c r="J15312" t="s">
        <v>23</v>
      </c>
      <c r="K15312">
        <v>1000</v>
      </c>
      <c r="L15312">
        <v>118956</v>
      </c>
      <c r="M15312">
        <v>118.96</v>
      </c>
      <c r="N15312" t="s">
        <v>7263</v>
      </c>
      <c r="O15312" t="s">
        <v>23192</v>
      </c>
      <c r="P15312">
        <v>0</v>
      </c>
      <c r="Q15312">
        <v>0</v>
      </c>
      <c r="R15312">
        <v>1</v>
      </c>
    </row>
    <row r="15313" spans="1:18" x14ac:dyDescent="0.25">
      <c r="A15313" t="s">
        <v>22979</v>
      </c>
      <c r="B15313">
        <v>2020</v>
      </c>
      <c r="C15313">
        <v>2</v>
      </c>
      <c r="D15313">
        <v>14</v>
      </c>
      <c r="E15313" t="s">
        <v>22978</v>
      </c>
      <c r="F15313" s="1" t="s">
        <v>5207</v>
      </c>
      <c r="G15313" s="1" t="s">
        <v>20573</v>
      </c>
      <c r="H15313" s="1" t="s">
        <v>3200</v>
      </c>
      <c r="I15313" t="s">
        <v>20651</v>
      </c>
      <c r="J15313" t="s">
        <v>23</v>
      </c>
      <c r="K15313">
        <v>620</v>
      </c>
      <c r="L15313">
        <v>73752.72</v>
      </c>
      <c r="M15313">
        <v>118.96</v>
      </c>
      <c r="N15313" t="s">
        <v>7263</v>
      </c>
      <c r="O15313" t="s">
        <v>23192</v>
      </c>
      <c r="P15313">
        <v>0</v>
      </c>
      <c r="Q15313">
        <v>0</v>
      </c>
      <c r="R15313">
        <v>1</v>
      </c>
    </row>
    <row r="15314" spans="1:18" x14ac:dyDescent="0.25">
      <c r="A15314" t="s">
        <v>22980</v>
      </c>
      <c r="B15314">
        <v>2020</v>
      </c>
      <c r="C15314">
        <v>2</v>
      </c>
      <c r="D15314">
        <v>19</v>
      </c>
      <c r="E15314" t="s">
        <v>22978</v>
      </c>
      <c r="F15314" s="1" t="s">
        <v>5207</v>
      </c>
      <c r="G15314" s="1" t="s">
        <v>20573</v>
      </c>
      <c r="H15314" s="1" t="s">
        <v>3200</v>
      </c>
      <c r="I15314" t="s">
        <v>20651</v>
      </c>
      <c r="J15314" t="s">
        <v>23</v>
      </c>
      <c r="K15314">
        <v>1200</v>
      </c>
      <c r="L15314">
        <v>142747.20000000001</v>
      </c>
      <c r="M15314">
        <v>118.96</v>
      </c>
      <c r="N15314" t="s">
        <v>7263</v>
      </c>
      <c r="O15314" t="s">
        <v>23192</v>
      </c>
      <c r="P15314">
        <v>0</v>
      </c>
      <c r="Q15314">
        <v>0</v>
      </c>
      <c r="R15314">
        <v>1</v>
      </c>
    </row>
    <row r="15315" spans="1:18" x14ac:dyDescent="0.25">
      <c r="A15315" t="s">
        <v>22981</v>
      </c>
      <c r="B15315">
        <v>2020</v>
      </c>
      <c r="C15315">
        <v>6</v>
      </c>
      <c r="D15315">
        <v>21</v>
      </c>
      <c r="E15315" t="s">
        <v>8138</v>
      </c>
      <c r="F15315" s="1" t="s">
        <v>5207</v>
      </c>
      <c r="G15315" s="1" t="s">
        <v>20573</v>
      </c>
      <c r="H15315" s="1" t="s">
        <v>3200</v>
      </c>
      <c r="I15315" t="s">
        <v>21212</v>
      </c>
      <c r="J15315" t="s">
        <v>23</v>
      </c>
      <c r="K15315">
        <v>52</v>
      </c>
      <c r="L15315">
        <v>6905.08</v>
      </c>
      <c r="M15315">
        <v>132.79</v>
      </c>
      <c r="N15315" t="s">
        <v>7263</v>
      </c>
      <c r="O15315" t="s">
        <v>23192</v>
      </c>
      <c r="P15315">
        <v>0</v>
      </c>
      <c r="Q15315">
        <v>0</v>
      </c>
      <c r="R15315">
        <v>2</v>
      </c>
    </row>
    <row r="15316" spans="1:18" x14ac:dyDescent="0.25">
      <c r="A15316" t="s">
        <v>22982</v>
      </c>
      <c r="B15316">
        <v>2020</v>
      </c>
      <c r="C15316">
        <v>6</v>
      </c>
      <c r="D15316">
        <v>21</v>
      </c>
      <c r="E15316" t="s">
        <v>22978</v>
      </c>
      <c r="F15316" s="1" t="s">
        <v>5207</v>
      </c>
      <c r="G15316" s="1" t="s">
        <v>20573</v>
      </c>
      <c r="H15316" s="1" t="s">
        <v>3200</v>
      </c>
      <c r="I15316" t="s">
        <v>21212</v>
      </c>
      <c r="J15316" t="s">
        <v>23</v>
      </c>
      <c r="K15316">
        <v>100</v>
      </c>
      <c r="L15316">
        <v>13860</v>
      </c>
      <c r="M15316">
        <v>138.6</v>
      </c>
      <c r="N15316" t="s">
        <v>7263</v>
      </c>
      <c r="O15316" t="s">
        <v>23192</v>
      </c>
      <c r="P15316">
        <v>0</v>
      </c>
      <c r="Q15316">
        <v>0</v>
      </c>
      <c r="R15316">
        <v>2</v>
      </c>
    </row>
    <row r="15317" spans="1:18" x14ac:dyDescent="0.25">
      <c r="A15317" t="s">
        <v>22983</v>
      </c>
      <c r="B15317">
        <v>2020</v>
      </c>
      <c r="C15317">
        <v>5</v>
      </c>
      <c r="D15317">
        <v>2</v>
      </c>
      <c r="E15317" t="s">
        <v>22969</v>
      </c>
      <c r="F15317" s="1" t="s">
        <v>5207</v>
      </c>
      <c r="G15317" s="1" t="s">
        <v>20573</v>
      </c>
      <c r="H15317" s="1" t="s">
        <v>3201</v>
      </c>
      <c r="I15317" t="s">
        <v>21329</v>
      </c>
      <c r="J15317" t="s">
        <v>23</v>
      </c>
      <c r="K15317">
        <v>25</v>
      </c>
      <c r="L15317">
        <v>3396.25</v>
      </c>
      <c r="M15317">
        <v>135.85</v>
      </c>
      <c r="N15317" t="s">
        <v>7263</v>
      </c>
      <c r="O15317" t="s">
        <v>23191</v>
      </c>
      <c r="P15317">
        <v>0</v>
      </c>
      <c r="Q15317">
        <v>0</v>
      </c>
      <c r="R15317">
        <v>2</v>
      </c>
    </row>
    <row r="15318" spans="1:18" x14ac:dyDescent="0.25">
      <c r="A15318" t="s">
        <v>22984</v>
      </c>
      <c r="B15318">
        <v>2020</v>
      </c>
      <c r="C15318">
        <v>5</v>
      </c>
      <c r="D15318">
        <v>29</v>
      </c>
      <c r="E15318" t="s">
        <v>22969</v>
      </c>
      <c r="F15318" s="1" t="s">
        <v>5207</v>
      </c>
      <c r="G15318" s="1" t="s">
        <v>20573</v>
      </c>
      <c r="H15318" s="1" t="s">
        <v>3201</v>
      </c>
      <c r="I15318" t="s">
        <v>21329</v>
      </c>
      <c r="J15318" t="s">
        <v>23</v>
      </c>
      <c r="K15318">
        <v>270</v>
      </c>
      <c r="L15318">
        <v>41565.18</v>
      </c>
      <c r="M15318">
        <v>153.94999999999999</v>
      </c>
      <c r="N15318" t="s">
        <v>7263</v>
      </c>
      <c r="O15318" t="s">
        <v>23191</v>
      </c>
      <c r="P15318">
        <v>0</v>
      </c>
      <c r="Q15318">
        <v>0</v>
      </c>
      <c r="R15318">
        <v>2</v>
      </c>
    </row>
    <row r="15319" spans="1:18" x14ac:dyDescent="0.25">
      <c r="A15319" t="s">
        <v>22974</v>
      </c>
      <c r="B15319">
        <v>2020</v>
      </c>
      <c r="C15319">
        <v>6</v>
      </c>
      <c r="D15319">
        <v>18</v>
      </c>
      <c r="E15319" t="s">
        <v>8138</v>
      </c>
      <c r="F15319" s="1" t="s">
        <v>5207</v>
      </c>
      <c r="G15319" s="1" t="s">
        <v>20573</v>
      </c>
      <c r="H15319" s="1" t="s">
        <v>3200</v>
      </c>
      <c r="I15319" t="s">
        <v>21660</v>
      </c>
      <c r="J15319" t="s">
        <v>23</v>
      </c>
      <c r="K15319">
        <v>314</v>
      </c>
      <c r="L15319">
        <v>40769.29</v>
      </c>
      <c r="M15319">
        <v>129.84</v>
      </c>
      <c r="N15319" t="s">
        <v>8995</v>
      </c>
      <c r="O15319" t="s">
        <v>9474</v>
      </c>
      <c r="P15319">
        <v>0</v>
      </c>
      <c r="Q15319">
        <v>2.5802443834095183E-2</v>
      </c>
      <c r="R15319">
        <v>2</v>
      </c>
    </row>
    <row r="15320" spans="1:18" x14ac:dyDescent="0.25">
      <c r="A15320" t="s">
        <v>22985</v>
      </c>
      <c r="B15320">
        <v>2020</v>
      </c>
      <c r="C15320">
        <v>2</v>
      </c>
      <c r="D15320">
        <v>28</v>
      </c>
      <c r="E15320" t="s">
        <v>22976</v>
      </c>
      <c r="F15320" s="1" t="s">
        <v>5207</v>
      </c>
      <c r="G15320" s="1" t="s">
        <v>20573</v>
      </c>
      <c r="H15320" s="1" t="s">
        <v>7263</v>
      </c>
      <c r="I15320" t="s">
        <v>20656</v>
      </c>
      <c r="J15320" t="s">
        <v>23</v>
      </c>
      <c r="K15320">
        <v>2100</v>
      </c>
      <c r="L15320">
        <v>212100</v>
      </c>
      <c r="M15320">
        <v>101</v>
      </c>
      <c r="N15320" t="s">
        <v>8995</v>
      </c>
      <c r="O15320" t="s">
        <v>9471</v>
      </c>
      <c r="P15320">
        <v>0</v>
      </c>
      <c r="Q15320">
        <v>2.730993892398554E-2</v>
      </c>
      <c r="R15320">
        <v>1</v>
      </c>
    </row>
    <row r="15321" spans="1:18" x14ac:dyDescent="0.25">
      <c r="A15321" t="s">
        <v>22975</v>
      </c>
      <c r="B15321">
        <v>2020</v>
      </c>
      <c r="C15321">
        <v>3</v>
      </c>
      <c r="D15321">
        <v>19</v>
      </c>
      <c r="E15321" t="s">
        <v>22976</v>
      </c>
      <c r="F15321" s="1" t="s">
        <v>5207</v>
      </c>
      <c r="G15321" s="1" t="s">
        <v>20573</v>
      </c>
      <c r="H15321" s="1" t="s">
        <v>7263</v>
      </c>
      <c r="I15321" t="s">
        <v>20656</v>
      </c>
      <c r="J15321" t="s">
        <v>23</v>
      </c>
      <c r="K15321">
        <v>225</v>
      </c>
      <c r="L15321">
        <v>20974.5</v>
      </c>
      <c r="M15321">
        <v>93.22</v>
      </c>
      <c r="N15321" t="s">
        <v>8995</v>
      </c>
      <c r="O15321" t="s">
        <v>9471</v>
      </c>
      <c r="P15321">
        <v>0</v>
      </c>
      <c r="Q15321">
        <v>2.730993892398554E-2</v>
      </c>
      <c r="R15321">
        <v>1</v>
      </c>
    </row>
    <row r="15322" spans="1:18" x14ac:dyDescent="0.25">
      <c r="A15322" t="s">
        <v>22986</v>
      </c>
      <c r="B15322">
        <v>2020</v>
      </c>
      <c r="C15322">
        <v>4</v>
      </c>
      <c r="D15322">
        <v>8</v>
      </c>
      <c r="E15322" t="s">
        <v>22976</v>
      </c>
      <c r="F15322" s="1" t="s">
        <v>5207</v>
      </c>
      <c r="G15322" s="1" t="s">
        <v>20573</v>
      </c>
      <c r="H15322" s="1" t="s">
        <v>7263</v>
      </c>
      <c r="I15322" t="s">
        <v>20656</v>
      </c>
      <c r="J15322" t="s">
        <v>23</v>
      </c>
      <c r="K15322">
        <v>190</v>
      </c>
      <c r="L15322">
        <v>19986.099999999999</v>
      </c>
      <c r="M15322">
        <v>105.19</v>
      </c>
      <c r="N15322" t="s">
        <v>8995</v>
      </c>
      <c r="O15322" t="s">
        <v>9471</v>
      </c>
      <c r="P15322">
        <v>0</v>
      </c>
      <c r="Q15322">
        <v>2.730993892398554E-2</v>
      </c>
      <c r="R15322">
        <v>2</v>
      </c>
    </row>
    <row r="15323" spans="1:18" x14ac:dyDescent="0.25">
      <c r="A15323" t="s">
        <v>22988</v>
      </c>
      <c r="B15323">
        <v>2020</v>
      </c>
      <c r="C15323">
        <v>2</v>
      </c>
      <c r="D15323">
        <v>19</v>
      </c>
      <c r="E15323" t="s">
        <v>22978</v>
      </c>
      <c r="F15323" s="1" t="s">
        <v>5207</v>
      </c>
      <c r="G15323" s="1" t="s">
        <v>20573</v>
      </c>
      <c r="H15323" s="1" t="s">
        <v>3200</v>
      </c>
      <c r="I15323" t="s">
        <v>20657</v>
      </c>
      <c r="J15323" t="s">
        <v>23</v>
      </c>
      <c r="K15323">
        <v>520</v>
      </c>
      <c r="L15323">
        <v>61020.959999999999</v>
      </c>
      <c r="M15323">
        <v>117.35</v>
      </c>
      <c r="N15323" t="s">
        <v>8995</v>
      </c>
      <c r="O15323" t="s">
        <v>9474</v>
      </c>
      <c r="P15323">
        <v>0</v>
      </c>
      <c r="Q15323">
        <v>2.5802443834095183E-2</v>
      </c>
      <c r="R15323">
        <v>1</v>
      </c>
    </row>
    <row r="15324" spans="1:18" x14ac:dyDescent="0.25">
      <c r="A15324" t="s">
        <v>22980</v>
      </c>
      <c r="B15324">
        <v>2020</v>
      </c>
      <c r="C15324">
        <v>2</v>
      </c>
      <c r="D15324">
        <v>19</v>
      </c>
      <c r="E15324" t="s">
        <v>22978</v>
      </c>
      <c r="F15324" s="1" t="s">
        <v>5207</v>
      </c>
      <c r="G15324" s="1" t="s">
        <v>20573</v>
      </c>
      <c r="H15324" s="1" t="s">
        <v>3200</v>
      </c>
      <c r="I15324" t="s">
        <v>20657</v>
      </c>
      <c r="J15324" t="s">
        <v>23</v>
      </c>
      <c r="K15324">
        <v>2800</v>
      </c>
      <c r="L15324">
        <v>333076.8</v>
      </c>
      <c r="M15324">
        <v>118.96</v>
      </c>
      <c r="N15324" t="s">
        <v>8995</v>
      </c>
      <c r="O15324" t="s">
        <v>9474</v>
      </c>
      <c r="P15324">
        <v>0</v>
      </c>
      <c r="Q15324">
        <v>2.5802443834095183E-2</v>
      </c>
      <c r="R15324">
        <v>1</v>
      </c>
    </row>
    <row r="15325" spans="1:18" x14ac:dyDescent="0.25">
      <c r="A15325" t="s">
        <v>22989</v>
      </c>
      <c r="B15325">
        <v>2020</v>
      </c>
      <c r="C15325">
        <v>3</v>
      </c>
      <c r="D15325">
        <v>8</v>
      </c>
      <c r="E15325" t="s">
        <v>22978</v>
      </c>
      <c r="F15325" s="1" t="s">
        <v>5207</v>
      </c>
      <c r="G15325" s="1" t="s">
        <v>20573</v>
      </c>
      <c r="H15325" s="1" t="s">
        <v>3200</v>
      </c>
      <c r="I15325" t="s">
        <v>20657</v>
      </c>
      <c r="J15325" t="s">
        <v>23</v>
      </c>
      <c r="K15325">
        <v>400</v>
      </c>
      <c r="L15325">
        <v>47582.400000000001</v>
      </c>
      <c r="M15325">
        <v>118.96</v>
      </c>
      <c r="N15325" t="s">
        <v>8995</v>
      </c>
      <c r="O15325" t="s">
        <v>9474</v>
      </c>
      <c r="P15325">
        <v>0</v>
      </c>
      <c r="Q15325">
        <v>2.5802443834095183E-2</v>
      </c>
      <c r="R15325">
        <v>1</v>
      </c>
    </row>
    <row r="15326" spans="1:18" x14ac:dyDescent="0.25">
      <c r="A15326" t="s">
        <v>22991</v>
      </c>
      <c r="B15326">
        <v>2020</v>
      </c>
      <c r="C15326">
        <v>4</v>
      </c>
      <c r="D15326">
        <v>5</v>
      </c>
      <c r="E15326" t="s">
        <v>22978</v>
      </c>
      <c r="F15326" s="1" t="s">
        <v>5207</v>
      </c>
      <c r="G15326" s="1" t="s">
        <v>20573</v>
      </c>
      <c r="H15326" s="1" t="s">
        <v>3200</v>
      </c>
      <c r="I15326" t="s">
        <v>20657</v>
      </c>
      <c r="J15326" t="s">
        <v>23</v>
      </c>
      <c r="K15326">
        <v>1260</v>
      </c>
      <c r="L15326">
        <v>149884.56</v>
      </c>
      <c r="M15326">
        <v>118.96</v>
      </c>
      <c r="N15326" t="s">
        <v>8995</v>
      </c>
      <c r="O15326" t="s">
        <v>9474</v>
      </c>
      <c r="P15326">
        <v>0</v>
      </c>
      <c r="Q15326">
        <v>2.5802443834095183E-2</v>
      </c>
      <c r="R15326">
        <v>2</v>
      </c>
    </row>
    <row r="15327" spans="1:18" x14ac:dyDescent="0.25">
      <c r="A15327" t="s">
        <v>22993</v>
      </c>
      <c r="B15327">
        <v>2020</v>
      </c>
      <c r="C15327">
        <v>5</v>
      </c>
      <c r="D15327">
        <v>1</v>
      </c>
      <c r="E15327" t="s">
        <v>22978</v>
      </c>
      <c r="F15327" s="1" t="s">
        <v>5207</v>
      </c>
      <c r="G15327" s="1" t="s">
        <v>20573</v>
      </c>
      <c r="H15327" s="1" t="s">
        <v>3200</v>
      </c>
      <c r="I15327" t="s">
        <v>21213</v>
      </c>
      <c r="J15327" t="s">
        <v>23</v>
      </c>
      <c r="K15327">
        <v>1000</v>
      </c>
      <c r="L15327">
        <v>139801.20000000001</v>
      </c>
      <c r="M15327">
        <v>139.80000000000001</v>
      </c>
      <c r="N15327" t="s">
        <v>8995</v>
      </c>
      <c r="O15327" t="s">
        <v>9474</v>
      </c>
      <c r="P15327">
        <v>0</v>
      </c>
      <c r="Q15327">
        <v>2.5802443834095183E-2</v>
      </c>
      <c r="R15327">
        <v>2</v>
      </c>
    </row>
    <row r="15328" spans="1:18" x14ac:dyDescent="0.25">
      <c r="A15328" t="s">
        <v>22974</v>
      </c>
      <c r="B15328">
        <v>2020</v>
      </c>
      <c r="C15328">
        <v>6</v>
      </c>
      <c r="D15328">
        <v>18</v>
      </c>
      <c r="E15328" t="s">
        <v>8138</v>
      </c>
      <c r="F15328" s="1" t="s">
        <v>5207</v>
      </c>
      <c r="G15328" s="1" t="s">
        <v>20573</v>
      </c>
      <c r="H15328" s="1" t="s">
        <v>3200</v>
      </c>
      <c r="I15328" t="s">
        <v>21666</v>
      </c>
      <c r="J15328" t="s">
        <v>23</v>
      </c>
      <c r="K15328">
        <v>217</v>
      </c>
      <c r="L15328">
        <v>28174.95</v>
      </c>
      <c r="M15328">
        <v>129.84</v>
      </c>
      <c r="N15328" t="s">
        <v>7263</v>
      </c>
      <c r="O15328" t="s">
        <v>23192</v>
      </c>
      <c r="P15328">
        <v>0</v>
      </c>
      <c r="Q15328">
        <v>0</v>
      </c>
      <c r="R15328">
        <v>2</v>
      </c>
    </row>
    <row r="15329" spans="1:18" x14ac:dyDescent="0.25">
      <c r="A15329" t="s">
        <v>22955</v>
      </c>
      <c r="B15329">
        <v>2020</v>
      </c>
      <c r="C15329">
        <v>2</v>
      </c>
      <c r="D15329">
        <v>26</v>
      </c>
      <c r="E15329" t="s">
        <v>22299</v>
      </c>
      <c r="F15329" s="1" t="s">
        <v>5207</v>
      </c>
      <c r="G15329" s="1" t="s">
        <v>20573</v>
      </c>
      <c r="H15329" s="1" t="s">
        <v>7263</v>
      </c>
      <c r="I15329" t="s">
        <v>21047</v>
      </c>
      <c r="J15329" t="s">
        <v>23</v>
      </c>
      <c r="K15329">
        <v>200</v>
      </c>
      <c r="L15329">
        <v>19600</v>
      </c>
      <c r="M15329">
        <v>98</v>
      </c>
      <c r="N15329" t="s">
        <v>7263</v>
      </c>
      <c r="O15329" t="s">
        <v>23274</v>
      </c>
      <c r="P15329">
        <v>0</v>
      </c>
      <c r="Q15329">
        <v>0</v>
      </c>
      <c r="R15329">
        <v>1</v>
      </c>
    </row>
    <row r="15330" spans="1:18" x14ac:dyDescent="0.25">
      <c r="A15330" t="s">
        <v>22985</v>
      </c>
      <c r="B15330">
        <v>2020</v>
      </c>
      <c r="C15330">
        <v>2</v>
      </c>
      <c r="D15330">
        <v>28</v>
      </c>
      <c r="E15330" t="s">
        <v>22976</v>
      </c>
      <c r="F15330" s="1" t="s">
        <v>5207</v>
      </c>
      <c r="G15330" s="1" t="s">
        <v>20573</v>
      </c>
      <c r="H15330" s="1" t="s">
        <v>7263</v>
      </c>
      <c r="I15330" t="s">
        <v>21047</v>
      </c>
      <c r="J15330" t="s">
        <v>23</v>
      </c>
      <c r="K15330">
        <v>280</v>
      </c>
      <c r="L15330">
        <v>28280</v>
      </c>
      <c r="M15330">
        <v>101</v>
      </c>
      <c r="N15330" t="s">
        <v>7263</v>
      </c>
      <c r="O15330" t="s">
        <v>23274</v>
      </c>
      <c r="P15330">
        <v>0</v>
      </c>
      <c r="Q15330">
        <v>0</v>
      </c>
      <c r="R15330">
        <v>1</v>
      </c>
    </row>
    <row r="15331" spans="1:18" x14ac:dyDescent="0.25">
      <c r="A15331" t="s">
        <v>22973</v>
      </c>
      <c r="B15331">
        <v>2020</v>
      </c>
      <c r="C15331">
        <v>5</v>
      </c>
      <c r="D15331">
        <v>1</v>
      </c>
      <c r="E15331" t="s">
        <v>22275</v>
      </c>
      <c r="F15331" s="1" t="s">
        <v>5207</v>
      </c>
      <c r="G15331" s="1" t="s">
        <v>20573</v>
      </c>
      <c r="H15331" s="1" t="s">
        <v>7263</v>
      </c>
      <c r="I15331" t="s">
        <v>21117</v>
      </c>
      <c r="J15331" t="s">
        <v>23</v>
      </c>
      <c r="K15331">
        <v>960</v>
      </c>
      <c r="L15331">
        <v>92042.5</v>
      </c>
      <c r="M15331">
        <v>95.88</v>
      </c>
      <c r="N15331" t="s">
        <v>7263</v>
      </c>
      <c r="O15331" t="s">
        <v>23274</v>
      </c>
      <c r="P15331">
        <v>0</v>
      </c>
      <c r="Q15331">
        <v>0</v>
      </c>
      <c r="R15331">
        <v>2</v>
      </c>
    </row>
    <row r="15332" spans="1:18" x14ac:dyDescent="0.25">
      <c r="A15332" t="s">
        <v>22977</v>
      </c>
      <c r="B15332">
        <v>2020</v>
      </c>
      <c r="C15332">
        <v>2</v>
      </c>
      <c r="D15332">
        <v>3</v>
      </c>
      <c r="E15332" t="s">
        <v>22978</v>
      </c>
      <c r="F15332" s="1" t="s">
        <v>5207</v>
      </c>
      <c r="G15332" s="1" t="s">
        <v>20573</v>
      </c>
      <c r="H15332" s="1" t="s">
        <v>3200</v>
      </c>
      <c r="I15332" t="s">
        <v>20661</v>
      </c>
      <c r="J15332" t="s">
        <v>23</v>
      </c>
      <c r="K15332">
        <v>860</v>
      </c>
      <c r="L15332">
        <v>102302.16</v>
      </c>
      <c r="M15332">
        <v>118.96</v>
      </c>
      <c r="N15332" t="s">
        <v>7263</v>
      </c>
      <c r="O15332" t="s">
        <v>23192</v>
      </c>
      <c r="P15332">
        <v>0</v>
      </c>
      <c r="Q15332">
        <v>0</v>
      </c>
      <c r="R15332">
        <v>1</v>
      </c>
    </row>
    <row r="15333" spans="1:18" x14ac:dyDescent="0.25">
      <c r="A15333" t="s">
        <v>22973</v>
      </c>
      <c r="B15333">
        <v>2020</v>
      </c>
      <c r="C15333">
        <v>5</v>
      </c>
      <c r="D15333">
        <v>1</v>
      </c>
      <c r="E15333" t="s">
        <v>22275</v>
      </c>
      <c r="F15333" s="1" t="s">
        <v>5207</v>
      </c>
      <c r="G15333" s="1" t="s">
        <v>20573</v>
      </c>
      <c r="H15333" s="1" t="s">
        <v>7263</v>
      </c>
      <c r="I15333" t="s">
        <v>21407</v>
      </c>
      <c r="J15333" t="s">
        <v>23</v>
      </c>
      <c r="K15333">
        <v>1080</v>
      </c>
      <c r="L15333">
        <v>107829.79</v>
      </c>
      <c r="M15333">
        <v>99.84</v>
      </c>
      <c r="N15333" t="s">
        <v>7263</v>
      </c>
      <c r="O15333" t="s">
        <v>23274</v>
      </c>
      <c r="P15333">
        <v>0</v>
      </c>
      <c r="Q15333">
        <v>0</v>
      </c>
      <c r="R15333">
        <v>2</v>
      </c>
    </row>
    <row r="15334" spans="1:18" x14ac:dyDescent="0.25">
      <c r="A15334" t="s">
        <v>22994</v>
      </c>
      <c r="B15334">
        <v>2020</v>
      </c>
      <c r="C15334">
        <v>6</v>
      </c>
      <c r="D15334">
        <v>17</v>
      </c>
      <c r="E15334" t="s">
        <v>22957</v>
      </c>
      <c r="F15334" s="1" t="s">
        <v>5207</v>
      </c>
      <c r="G15334" s="1" t="s">
        <v>20573</v>
      </c>
      <c r="H15334" s="1" t="s">
        <v>7263</v>
      </c>
      <c r="I15334" t="s">
        <v>21726</v>
      </c>
      <c r="J15334" t="s">
        <v>23</v>
      </c>
      <c r="K15334">
        <v>9</v>
      </c>
      <c r="L15334">
        <v>1708.74</v>
      </c>
      <c r="M15334">
        <v>189.86</v>
      </c>
      <c r="N15334" t="s">
        <v>7263</v>
      </c>
      <c r="O15334" t="s">
        <v>23274</v>
      </c>
      <c r="P15334">
        <v>0</v>
      </c>
      <c r="Q15334">
        <v>0</v>
      </c>
      <c r="R15334">
        <v>2</v>
      </c>
    </row>
    <row r="15335" spans="1:18" x14ac:dyDescent="0.25">
      <c r="A15335" t="s">
        <v>22975</v>
      </c>
      <c r="B15335">
        <v>2020</v>
      </c>
      <c r="C15335">
        <v>3</v>
      </c>
      <c r="D15335">
        <v>19</v>
      </c>
      <c r="E15335" t="s">
        <v>22976</v>
      </c>
      <c r="F15335" s="1" t="s">
        <v>5207</v>
      </c>
      <c r="G15335" s="1" t="s">
        <v>20573</v>
      </c>
      <c r="H15335" s="1" t="s">
        <v>7263</v>
      </c>
      <c r="I15335" t="s">
        <v>20690</v>
      </c>
      <c r="J15335" t="s">
        <v>23</v>
      </c>
      <c r="K15335">
        <v>800</v>
      </c>
      <c r="L15335">
        <v>65992</v>
      </c>
      <c r="M15335">
        <v>82.49</v>
      </c>
      <c r="N15335" t="s">
        <v>9014</v>
      </c>
      <c r="O15335" t="s">
        <v>9455</v>
      </c>
      <c r="P15335">
        <v>0</v>
      </c>
      <c r="Q15335">
        <v>7.1029776426183869E-2</v>
      </c>
      <c r="R15335">
        <v>1</v>
      </c>
    </row>
    <row r="15336" spans="1:18" x14ac:dyDescent="0.25">
      <c r="A15336" t="s">
        <v>22986</v>
      </c>
      <c r="B15336">
        <v>2020</v>
      </c>
      <c r="C15336">
        <v>4</v>
      </c>
      <c r="D15336">
        <v>8</v>
      </c>
      <c r="E15336" t="s">
        <v>22976</v>
      </c>
      <c r="F15336" s="1" t="s">
        <v>5207</v>
      </c>
      <c r="G15336" s="1" t="s">
        <v>20573</v>
      </c>
      <c r="H15336" s="1" t="s">
        <v>7263</v>
      </c>
      <c r="I15336" t="s">
        <v>20690</v>
      </c>
      <c r="J15336" t="s">
        <v>23</v>
      </c>
      <c r="K15336">
        <v>1500</v>
      </c>
      <c r="L15336">
        <v>136155</v>
      </c>
      <c r="M15336">
        <v>90.77</v>
      </c>
      <c r="N15336" t="s">
        <v>9014</v>
      </c>
      <c r="O15336" t="s">
        <v>9455</v>
      </c>
      <c r="P15336">
        <v>0</v>
      </c>
      <c r="Q15336">
        <v>7.1029776426183869E-2</v>
      </c>
      <c r="R15336">
        <v>2</v>
      </c>
    </row>
    <row r="15337" spans="1:18" x14ac:dyDescent="0.25">
      <c r="A15337" t="s">
        <v>22995</v>
      </c>
      <c r="B15337">
        <v>2020</v>
      </c>
      <c r="C15337">
        <v>1</v>
      </c>
      <c r="D15337">
        <v>22</v>
      </c>
      <c r="E15337" t="s">
        <v>22978</v>
      </c>
      <c r="F15337" s="1" t="s">
        <v>5207</v>
      </c>
      <c r="G15337" s="1" t="s">
        <v>20573</v>
      </c>
      <c r="H15337" s="1" t="s">
        <v>3200</v>
      </c>
      <c r="I15337" t="s">
        <v>20691</v>
      </c>
      <c r="J15337" t="s">
        <v>23</v>
      </c>
      <c r="K15337">
        <v>20000</v>
      </c>
      <c r="L15337">
        <v>1760160</v>
      </c>
      <c r="M15337">
        <v>88.01</v>
      </c>
      <c r="N15337" t="s">
        <v>9014</v>
      </c>
      <c r="O15337" t="s">
        <v>9454</v>
      </c>
      <c r="P15337">
        <v>0</v>
      </c>
      <c r="Q15337">
        <v>0.10248345341786883</v>
      </c>
      <c r="R15337">
        <v>1</v>
      </c>
    </row>
    <row r="15338" spans="1:18" x14ac:dyDescent="0.25">
      <c r="A15338" t="s">
        <v>22977</v>
      </c>
      <c r="B15338">
        <v>2020</v>
      </c>
      <c r="C15338">
        <v>2</v>
      </c>
      <c r="D15338">
        <v>3</v>
      </c>
      <c r="E15338" t="s">
        <v>22978</v>
      </c>
      <c r="F15338" s="1" t="s">
        <v>5207</v>
      </c>
      <c r="G15338" s="1" t="s">
        <v>20573</v>
      </c>
      <c r="H15338" s="1" t="s">
        <v>3200</v>
      </c>
      <c r="I15338" t="s">
        <v>20691</v>
      </c>
      <c r="J15338" t="s">
        <v>23</v>
      </c>
      <c r="K15338">
        <v>1400</v>
      </c>
      <c r="L15338">
        <v>123211.2</v>
      </c>
      <c r="M15338">
        <v>88.01</v>
      </c>
      <c r="N15338" t="s">
        <v>9014</v>
      </c>
      <c r="O15338" t="s">
        <v>9454</v>
      </c>
      <c r="P15338">
        <v>0</v>
      </c>
      <c r="Q15338">
        <v>0.10248345341786883</v>
      </c>
      <c r="R15338">
        <v>1</v>
      </c>
    </row>
    <row r="15339" spans="1:18" x14ac:dyDescent="0.25">
      <c r="A15339" t="s">
        <v>22979</v>
      </c>
      <c r="B15339">
        <v>2020</v>
      </c>
      <c r="C15339">
        <v>2</v>
      </c>
      <c r="D15339">
        <v>14</v>
      </c>
      <c r="E15339" t="s">
        <v>22978</v>
      </c>
      <c r="F15339" s="1" t="s">
        <v>5207</v>
      </c>
      <c r="G15339" s="1" t="s">
        <v>20573</v>
      </c>
      <c r="H15339" s="1" t="s">
        <v>3200</v>
      </c>
      <c r="I15339" t="s">
        <v>20691</v>
      </c>
      <c r="J15339" t="s">
        <v>23</v>
      </c>
      <c r="K15339">
        <v>100</v>
      </c>
      <c r="L15339">
        <v>8800.7999999999993</v>
      </c>
      <c r="M15339">
        <v>88.01</v>
      </c>
      <c r="N15339" t="s">
        <v>9014</v>
      </c>
      <c r="O15339" t="s">
        <v>9454</v>
      </c>
      <c r="P15339">
        <v>0</v>
      </c>
      <c r="Q15339">
        <v>0.10248345341786883</v>
      </c>
      <c r="R15339">
        <v>1</v>
      </c>
    </row>
    <row r="15340" spans="1:18" x14ac:dyDescent="0.25">
      <c r="A15340" t="s">
        <v>22996</v>
      </c>
      <c r="B15340">
        <v>2020</v>
      </c>
      <c r="C15340">
        <v>2</v>
      </c>
      <c r="D15340">
        <v>14</v>
      </c>
      <c r="E15340" t="s">
        <v>22978</v>
      </c>
      <c r="F15340" s="1" t="s">
        <v>5207</v>
      </c>
      <c r="G15340" s="1" t="s">
        <v>20573</v>
      </c>
      <c r="H15340" s="1" t="s">
        <v>3200</v>
      </c>
      <c r="I15340" t="s">
        <v>20691</v>
      </c>
      <c r="J15340" t="s">
        <v>23</v>
      </c>
      <c r="K15340">
        <v>3000</v>
      </c>
      <c r="L15340">
        <v>264024</v>
      </c>
      <c r="M15340">
        <v>88.01</v>
      </c>
      <c r="N15340" t="s">
        <v>9014</v>
      </c>
      <c r="O15340" t="s">
        <v>9454</v>
      </c>
      <c r="P15340">
        <v>0</v>
      </c>
      <c r="Q15340">
        <v>0.10248345341786883</v>
      </c>
      <c r="R15340">
        <v>1</v>
      </c>
    </row>
    <row r="15341" spans="1:18" x14ac:dyDescent="0.25">
      <c r="A15341" t="s">
        <v>22997</v>
      </c>
      <c r="B15341">
        <v>2020</v>
      </c>
      <c r="C15341">
        <v>3</v>
      </c>
      <c r="D15341">
        <v>1</v>
      </c>
      <c r="E15341" t="s">
        <v>22978</v>
      </c>
      <c r="F15341" s="1" t="s">
        <v>5207</v>
      </c>
      <c r="G15341" s="1" t="s">
        <v>20573</v>
      </c>
      <c r="H15341" s="1" t="s">
        <v>3200</v>
      </c>
      <c r="I15341" t="s">
        <v>20691</v>
      </c>
      <c r="J15341" t="s">
        <v>23</v>
      </c>
      <c r="K15341">
        <v>6440</v>
      </c>
      <c r="L15341">
        <v>566771.52</v>
      </c>
      <c r="M15341">
        <v>88.01</v>
      </c>
      <c r="N15341" t="s">
        <v>9014</v>
      </c>
      <c r="O15341" t="s">
        <v>9454</v>
      </c>
      <c r="P15341">
        <v>0</v>
      </c>
      <c r="Q15341">
        <v>0.10248345341786883</v>
      </c>
      <c r="R15341">
        <v>1</v>
      </c>
    </row>
    <row r="15342" spans="1:18" x14ac:dyDescent="0.25">
      <c r="A15342" t="s">
        <v>22971</v>
      </c>
      <c r="B15342">
        <v>2020</v>
      </c>
      <c r="C15342">
        <v>4</v>
      </c>
      <c r="D15342">
        <v>1</v>
      </c>
      <c r="E15342" t="s">
        <v>22966</v>
      </c>
      <c r="F15342" s="1" t="s">
        <v>5207</v>
      </c>
      <c r="G15342" s="1" t="s">
        <v>20573</v>
      </c>
      <c r="H15342" s="1" t="s">
        <v>3200</v>
      </c>
      <c r="I15342" t="s">
        <v>20691</v>
      </c>
      <c r="J15342" t="s">
        <v>23</v>
      </c>
      <c r="K15342">
        <v>10000</v>
      </c>
      <c r="L15342">
        <v>1248000</v>
      </c>
      <c r="M15342">
        <v>124.8</v>
      </c>
      <c r="N15342" t="s">
        <v>9014</v>
      </c>
      <c r="O15342" t="s">
        <v>9454</v>
      </c>
      <c r="P15342">
        <v>0</v>
      </c>
      <c r="Q15342">
        <v>0.10248345341786883</v>
      </c>
      <c r="R15342">
        <v>2</v>
      </c>
    </row>
    <row r="15343" spans="1:18" x14ac:dyDescent="0.25">
      <c r="A15343" t="s">
        <v>22999</v>
      </c>
      <c r="B15343">
        <v>2020</v>
      </c>
      <c r="C15343">
        <v>4</v>
      </c>
      <c r="D15343">
        <v>5</v>
      </c>
      <c r="E15343" t="s">
        <v>22978</v>
      </c>
      <c r="F15343" s="1" t="s">
        <v>5207</v>
      </c>
      <c r="G15343" s="1" t="s">
        <v>20573</v>
      </c>
      <c r="H15343" s="1" t="s">
        <v>3200</v>
      </c>
      <c r="I15343" t="s">
        <v>20691</v>
      </c>
      <c r="J15343" t="s">
        <v>23</v>
      </c>
      <c r="K15343">
        <v>2300</v>
      </c>
      <c r="L15343">
        <v>223974</v>
      </c>
      <c r="M15343">
        <v>97.38</v>
      </c>
      <c r="N15343" t="s">
        <v>9014</v>
      </c>
      <c r="O15343" t="s">
        <v>9454</v>
      </c>
      <c r="P15343">
        <v>0</v>
      </c>
      <c r="Q15343">
        <v>0.10248345341786883</v>
      </c>
      <c r="R15343">
        <v>2</v>
      </c>
    </row>
    <row r="15344" spans="1:18" x14ac:dyDescent="0.25">
      <c r="A15344" t="s">
        <v>22981</v>
      </c>
      <c r="B15344">
        <v>2020</v>
      </c>
      <c r="C15344">
        <v>6</v>
      </c>
      <c r="D15344">
        <v>21</v>
      </c>
      <c r="E15344" t="s">
        <v>8138</v>
      </c>
      <c r="F15344" s="1" t="s">
        <v>5207</v>
      </c>
      <c r="G15344" s="1" t="s">
        <v>20573</v>
      </c>
      <c r="H15344" s="1" t="s">
        <v>3200</v>
      </c>
      <c r="I15344" t="s">
        <v>21215</v>
      </c>
      <c r="J15344" t="s">
        <v>23</v>
      </c>
      <c r="K15344">
        <v>1500</v>
      </c>
      <c r="L15344">
        <v>171000</v>
      </c>
      <c r="M15344">
        <v>114</v>
      </c>
      <c r="N15344" t="s">
        <v>9014</v>
      </c>
      <c r="O15344" t="s">
        <v>9454</v>
      </c>
      <c r="P15344">
        <v>0</v>
      </c>
      <c r="Q15344">
        <v>0.10248345341786883</v>
      </c>
      <c r="R15344">
        <v>2</v>
      </c>
    </row>
    <row r="15345" spans="1:18" x14ac:dyDescent="0.25">
      <c r="A15345" t="s">
        <v>22982</v>
      </c>
      <c r="B15345">
        <v>2020</v>
      </c>
      <c r="C15345">
        <v>6</v>
      </c>
      <c r="D15345">
        <v>21</v>
      </c>
      <c r="E15345" t="s">
        <v>22978</v>
      </c>
      <c r="F15345" s="1" t="s">
        <v>5207</v>
      </c>
      <c r="G15345" s="1" t="s">
        <v>20573</v>
      </c>
      <c r="H15345" s="1" t="s">
        <v>3200</v>
      </c>
      <c r="I15345" t="s">
        <v>21215</v>
      </c>
      <c r="J15345" t="s">
        <v>23</v>
      </c>
      <c r="K15345">
        <v>1760</v>
      </c>
      <c r="L15345">
        <v>199584</v>
      </c>
      <c r="M15345">
        <v>113.4</v>
      </c>
      <c r="N15345" t="s">
        <v>9014</v>
      </c>
      <c r="O15345" t="s">
        <v>9454</v>
      </c>
      <c r="P15345">
        <v>0</v>
      </c>
      <c r="Q15345">
        <v>0.10248345341786883</v>
      </c>
      <c r="R15345">
        <v>2</v>
      </c>
    </row>
    <row r="15346" spans="1:18" x14ac:dyDescent="0.25">
      <c r="A15346" t="s">
        <v>22984</v>
      </c>
      <c r="B15346">
        <v>2020</v>
      </c>
      <c r="C15346">
        <v>5</v>
      </c>
      <c r="D15346">
        <v>29</v>
      </c>
      <c r="E15346" t="s">
        <v>22969</v>
      </c>
      <c r="F15346" s="1" t="s">
        <v>5207</v>
      </c>
      <c r="G15346" s="1" t="s">
        <v>20573</v>
      </c>
      <c r="H15346" s="1" t="s">
        <v>3201</v>
      </c>
      <c r="I15346" t="s">
        <v>21354</v>
      </c>
      <c r="J15346" t="s">
        <v>23</v>
      </c>
      <c r="K15346">
        <v>200</v>
      </c>
      <c r="L15346">
        <v>27827.03</v>
      </c>
      <c r="M15346">
        <v>139.13999999999999</v>
      </c>
      <c r="N15346" t="s">
        <v>9014</v>
      </c>
      <c r="O15346" t="s">
        <v>9477</v>
      </c>
      <c r="P15346">
        <v>0</v>
      </c>
      <c r="Q15346">
        <v>0</v>
      </c>
      <c r="R15346">
        <v>2</v>
      </c>
    </row>
    <row r="15347" spans="1:18" x14ac:dyDescent="0.25">
      <c r="A15347" t="s">
        <v>22999</v>
      </c>
      <c r="B15347">
        <v>2020</v>
      </c>
      <c r="C15347">
        <v>4</v>
      </c>
      <c r="D15347">
        <v>5</v>
      </c>
      <c r="E15347" t="s">
        <v>22978</v>
      </c>
      <c r="F15347" s="1" t="s">
        <v>5207</v>
      </c>
      <c r="G15347" s="1" t="s">
        <v>20573</v>
      </c>
      <c r="H15347" s="1" t="s">
        <v>3200</v>
      </c>
      <c r="I15347" t="s">
        <v>20694</v>
      </c>
      <c r="J15347" t="s">
        <v>23</v>
      </c>
      <c r="K15347">
        <v>1260</v>
      </c>
      <c r="L15347">
        <v>153548.29</v>
      </c>
      <c r="M15347">
        <v>121.86</v>
      </c>
      <c r="N15347" t="s">
        <v>9014</v>
      </c>
      <c r="O15347" t="s">
        <v>9454</v>
      </c>
      <c r="P15347">
        <v>0</v>
      </c>
      <c r="Q15347">
        <v>0.10248345341786883</v>
      </c>
      <c r="R15347">
        <v>2</v>
      </c>
    </row>
    <row r="15348" spans="1:18" x14ac:dyDescent="0.25">
      <c r="A15348" t="s">
        <v>23000</v>
      </c>
      <c r="B15348">
        <v>2020</v>
      </c>
      <c r="C15348">
        <v>6</v>
      </c>
      <c r="D15348">
        <v>11</v>
      </c>
      <c r="E15348" t="s">
        <v>22978</v>
      </c>
      <c r="F15348" s="1" t="s">
        <v>5207</v>
      </c>
      <c r="G15348" s="1" t="s">
        <v>20573</v>
      </c>
      <c r="H15348" s="1" t="s">
        <v>3200</v>
      </c>
      <c r="I15348" t="s">
        <v>21544</v>
      </c>
      <c r="J15348" t="s">
        <v>23</v>
      </c>
      <c r="K15348">
        <v>780</v>
      </c>
      <c r="L15348">
        <v>110918.9</v>
      </c>
      <c r="M15348">
        <v>142.19999999999999</v>
      </c>
      <c r="N15348" t="s">
        <v>9014</v>
      </c>
      <c r="O15348" t="s">
        <v>9454</v>
      </c>
      <c r="P15348">
        <v>0</v>
      </c>
      <c r="Q15348">
        <v>0.10248345341786883</v>
      </c>
      <c r="R15348">
        <v>2</v>
      </c>
    </row>
    <row r="15349" spans="1:18" x14ac:dyDescent="0.25">
      <c r="A15349" t="s">
        <v>22982</v>
      </c>
      <c r="B15349">
        <v>2020</v>
      </c>
      <c r="C15349">
        <v>6</v>
      </c>
      <c r="D15349">
        <v>21</v>
      </c>
      <c r="E15349" t="s">
        <v>22978</v>
      </c>
      <c r="F15349" s="1" t="s">
        <v>5207</v>
      </c>
      <c r="G15349" s="1" t="s">
        <v>20573</v>
      </c>
      <c r="H15349" s="1" t="s">
        <v>3200</v>
      </c>
      <c r="I15349" t="s">
        <v>21544</v>
      </c>
      <c r="J15349" t="s">
        <v>23</v>
      </c>
      <c r="K15349">
        <v>1220</v>
      </c>
      <c r="L15349">
        <v>173484</v>
      </c>
      <c r="M15349">
        <v>142.19999999999999</v>
      </c>
      <c r="N15349" t="s">
        <v>9014</v>
      </c>
      <c r="O15349" t="s">
        <v>9454</v>
      </c>
      <c r="P15349">
        <v>0</v>
      </c>
      <c r="Q15349">
        <v>0.10248345341786883</v>
      </c>
      <c r="R15349">
        <v>2</v>
      </c>
    </row>
    <row r="15350" spans="1:18" x14ac:dyDescent="0.25">
      <c r="A15350" t="s">
        <v>23001</v>
      </c>
      <c r="B15350">
        <v>2020</v>
      </c>
      <c r="C15350">
        <v>2</v>
      </c>
      <c r="D15350">
        <v>6</v>
      </c>
      <c r="E15350" t="s">
        <v>23002</v>
      </c>
      <c r="F15350" s="1" t="s">
        <v>5207</v>
      </c>
      <c r="G15350" s="1" t="s">
        <v>20573</v>
      </c>
      <c r="H15350" s="1" t="s">
        <v>7263</v>
      </c>
      <c r="I15350" t="s">
        <v>20698</v>
      </c>
      <c r="J15350" t="s">
        <v>23</v>
      </c>
      <c r="K15350">
        <v>4825</v>
      </c>
      <c r="L15350">
        <v>870237</v>
      </c>
      <c r="M15350">
        <v>180.36</v>
      </c>
      <c r="N15350" t="s">
        <v>7263</v>
      </c>
      <c r="O15350" t="s">
        <v>23274</v>
      </c>
      <c r="P15350">
        <v>0</v>
      </c>
      <c r="Q15350">
        <v>0</v>
      </c>
      <c r="R15350">
        <v>1</v>
      </c>
    </row>
    <row r="15351" spans="1:18" x14ac:dyDescent="0.25">
      <c r="A15351" t="s">
        <v>23003</v>
      </c>
      <c r="B15351">
        <v>2020</v>
      </c>
      <c r="C15351">
        <v>2</v>
      </c>
      <c r="D15351">
        <v>6</v>
      </c>
      <c r="E15351" t="s">
        <v>23002</v>
      </c>
      <c r="F15351" s="1" t="s">
        <v>5207</v>
      </c>
      <c r="G15351" s="1" t="s">
        <v>20573</v>
      </c>
      <c r="H15351" s="1" t="s">
        <v>3201</v>
      </c>
      <c r="I15351" t="s">
        <v>21300</v>
      </c>
      <c r="J15351" t="s">
        <v>23</v>
      </c>
      <c r="K15351">
        <v>3000</v>
      </c>
      <c r="L15351">
        <v>564732</v>
      </c>
      <c r="M15351">
        <v>188.24</v>
      </c>
      <c r="N15351" t="s">
        <v>7263</v>
      </c>
      <c r="O15351" t="s">
        <v>23191</v>
      </c>
      <c r="P15351">
        <v>0</v>
      </c>
      <c r="Q15351">
        <v>0</v>
      </c>
      <c r="R15351">
        <v>1</v>
      </c>
    </row>
    <row r="15352" spans="1:18" x14ac:dyDescent="0.25">
      <c r="A15352" t="s">
        <v>23004</v>
      </c>
      <c r="B15352">
        <v>2020</v>
      </c>
      <c r="C15352">
        <v>6</v>
      </c>
      <c r="D15352">
        <v>11</v>
      </c>
      <c r="E15352" t="s">
        <v>22978</v>
      </c>
      <c r="F15352" s="1" t="s">
        <v>5207</v>
      </c>
      <c r="G15352" s="1" t="s">
        <v>20573</v>
      </c>
      <c r="H15352" s="1" t="s">
        <v>3200</v>
      </c>
      <c r="I15352" t="s">
        <v>21690</v>
      </c>
      <c r="J15352" t="s">
        <v>23</v>
      </c>
      <c r="K15352">
        <v>360</v>
      </c>
      <c r="L15352">
        <v>51408</v>
      </c>
      <c r="M15352">
        <v>142.80000000000001</v>
      </c>
      <c r="N15352" t="s">
        <v>7263</v>
      </c>
      <c r="O15352" t="s">
        <v>23192</v>
      </c>
      <c r="P15352">
        <v>0</v>
      </c>
      <c r="Q15352">
        <v>0</v>
      </c>
      <c r="R15352">
        <v>2</v>
      </c>
    </row>
    <row r="15353" spans="1:18" x14ac:dyDescent="0.25">
      <c r="A15353" t="s">
        <v>23004</v>
      </c>
      <c r="B15353">
        <v>2020</v>
      </c>
      <c r="C15353">
        <v>6</v>
      </c>
      <c r="D15353">
        <v>11</v>
      </c>
      <c r="E15353" t="s">
        <v>22978</v>
      </c>
      <c r="F15353" s="1" t="s">
        <v>5207</v>
      </c>
      <c r="G15353" s="1" t="s">
        <v>20573</v>
      </c>
      <c r="H15353" s="1" t="s">
        <v>3200</v>
      </c>
      <c r="I15353" t="s">
        <v>21644</v>
      </c>
      <c r="J15353" t="s">
        <v>23</v>
      </c>
      <c r="K15353">
        <v>360</v>
      </c>
      <c r="L15353">
        <v>51408</v>
      </c>
      <c r="M15353">
        <v>142.80000000000001</v>
      </c>
      <c r="N15353" t="s">
        <v>7263</v>
      </c>
      <c r="O15353" t="s">
        <v>23192</v>
      </c>
      <c r="P15353">
        <v>0</v>
      </c>
      <c r="Q15353">
        <v>0</v>
      </c>
      <c r="R15353">
        <v>2</v>
      </c>
    </row>
    <row r="15354" spans="1:18" x14ac:dyDescent="0.25">
      <c r="A15354" t="s">
        <v>22974</v>
      </c>
      <c r="B15354">
        <v>2020</v>
      </c>
      <c r="C15354">
        <v>6</v>
      </c>
      <c r="D15354">
        <v>18</v>
      </c>
      <c r="E15354" t="s">
        <v>8138</v>
      </c>
      <c r="F15354" s="1" t="s">
        <v>5207</v>
      </c>
      <c r="G15354" s="1" t="s">
        <v>20573</v>
      </c>
      <c r="H15354" s="1" t="s">
        <v>3200</v>
      </c>
      <c r="I15354" t="s">
        <v>21682</v>
      </c>
      <c r="J15354" t="s">
        <v>23</v>
      </c>
      <c r="K15354">
        <v>270</v>
      </c>
      <c r="L15354">
        <v>35469.9</v>
      </c>
      <c r="M15354">
        <v>131.37</v>
      </c>
      <c r="N15354" t="s">
        <v>9024</v>
      </c>
      <c r="O15354" t="s">
        <v>9827</v>
      </c>
      <c r="P15354">
        <v>0</v>
      </c>
      <c r="Q15354">
        <v>0</v>
      </c>
      <c r="R15354">
        <v>2</v>
      </c>
    </row>
    <row r="15355" spans="1:18" x14ac:dyDescent="0.25">
      <c r="A15355" t="s">
        <v>22963</v>
      </c>
      <c r="B15355">
        <v>2020</v>
      </c>
      <c r="C15355">
        <v>3</v>
      </c>
      <c r="D15355">
        <v>6</v>
      </c>
      <c r="E15355" t="s">
        <v>8138</v>
      </c>
      <c r="F15355" s="1" t="s">
        <v>5207</v>
      </c>
      <c r="G15355" s="1" t="s">
        <v>20573</v>
      </c>
      <c r="H15355" s="1" t="s">
        <v>7263</v>
      </c>
      <c r="I15355" t="s">
        <v>20712</v>
      </c>
      <c r="J15355" t="s">
        <v>23</v>
      </c>
      <c r="K15355">
        <v>1210</v>
      </c>
      <c r="L15355">
        <v>129470</v>
      </c>
      <c r="M15355">
        <v>107</v>
      </c>
      <c r="N15355" t="s">
        <v>9024</v>
      </c>
      <c r="O15355" t="s">
        <v>9469</v>
      </c>
      <c r="P15355">
        <v>0</v>
      </c>
      <c r="Q15355">
        <v>3.3430295232662992E-2</v>
      </c>
      <c r="R15355">
        <v>1</v>
      </c>
    </row>
    <row r="15356" spans="1:18" x14ac:dyDescent="0.25">
      <c r="A15356" t="s">
        <v>22986</v>
      </c>
      <c r="B15356">
        <v>2020</v>
      </c>
      <c r="C15356">
        <v>4</v>
      </c>
      <c r="D15356">
        <v>8</v>
      </c>
      <c r="E15356" t="s">
        <v>22976</v>
      </c>
      <c r="F15356" s="1" t="s">
        <v>5207</v>
      </c>
      <c r="G15356" s="1" t="s">
        <v>20573</v>
      </c>
      <c r="H15356" s="1" t="s">
        <v>7263</v>
      </c>
      <c r="I15356" t="s">
        <v>20712</v>
      </c>
      <c r="J15356" t="s">
        <v>23</v>
      </c>
      <c r="K15356">
        <v>1000</v>
      </c>
      <c r="L15356">
        <v>111130</v>
      </c>
      <c r="M15356">
        <v>111.13</v>
      </c>
      <c r="N15356" t="s">
        <v>9024</v>
      </c>
      <c r="O15356" t="s">
        <v>9469</v>
      </c>
      <c r="P15356">
        <v>0</v>
      </c>
      <c r="Q15356">
        <v>3.3430295232662992E-2</v>
      </c>
      <c r="R15356">
        <v>2</v>
      </c>
    </row>
    <row r="15357" spans="1:18" x14ac:dyDescent="0.25">
      <c r="A15357" t="s">
        <v>22958</v>
      </c>
      <c r="B15357">
        <v>2020</v>
      </c>
      <c r="C15357">
        <v>4</v>
      </c>
      <c r="D15357">
        <v>17</v>
      </c>
      <c r="E15357" t="s">
        <v>8138</v>
      </c>
      <c r="F15357" s="1" t="s">
        <v>5207</v>
      </c>
      <c r="G15357" s="1" t="s">
        <v>20573</v>
      </c>
      <c r="H15357" s="1" t="s">
        <v>7263</v>
      </c>
      <c r="I15357" t="s">
        <v>20712</v>
      </c>
      <c r="J15357" t="s">
        <v>23</v>
      </c>
      <c r="K15357">
        <v>700</v>
      </c>
      <c r="L15357">
        <v>84409.08</v>
      </c>
      <c r="M15357">
        <v>120.58</v>
      </c>
      <c r="N15357" t="s">
        <v>9024</v>
      </c>
      <c r="O15357" t="s">
        <v>9469</v>
      </c>
      <c r="P15357">
        <v>0</v>
      </c>
      <c r="Q15357">
        <v>3.3430295232662992E-2</v>
      </c>
      <c r="R15357">
        <v>2</v>
      </c>
    </row>
    <row r="15358" spans="1:18" x14ac:dyDescent="0.25">
      <c r="A15358" t="s">
        <v>22973</v>
      </c>
      <c r="B15358">
        <v>2020</v>
      </c>
      <c r="C15358">
        <v>5</v>
      </c>
      <c r="D15358">
        <v>1</v>
      </c>
      <c r="E15358" t="s">
        <v>22275</v>
      </c>
      <c r="F15358" s="1" t="s">
        <v>5207</v>
      </c>
      <c r="G15358" s="1" t="s">
        <v>20573</v>
      </c>
      <c r="H15358" s="1" t="s">
        <v>7263</v>
      </c>
      <c r="I15358" t="s">
        <v>21133</v>
      </c>
      <c r="J15358" t="s">
        <v>23</v>
      </c>
      <c r="K15358">
        <v>1080</v>
      </c>
      <c r="L15358">
        <v>110443.82</v>
      </c>
      <c r="M15358">
        <v>102.26</v>
      </c>
      <c r="N15358" t="s">
        <v>9024</v>
      </c>
      <c r="O15358" t="s">
        <v>9469</v>
      </c>
      <c r="P15358">
        <v>0</v>
      </c>
      <c r="Q15358">
        <v>3.3430295232662992E-2</v>
      </c>
      <c r="R15358">
        <v>2</v>
      </c>
    </row>
    <row r="15359" spans="1:18" x14ac:dyDescent="0.25">
      <c r="A15359" t="s">
        <v>23005</v>
      </c>
      <c r="B15359">
        <v>2020</v>
      </c>
      <c r="C15359">
        <v>6</v>
      </c>
      <c r="D15359">
        <v>10</v>
      </c>
      <c r="E15359" t="s">
        <v>8138</v>
      </c>
      <c r="F15359" s="1" t="s">
        <v>5207</v>
      </c>
      <c r="G15359" s="1" t="s">
        <v>20573</v>
      </c>
      <c r="H15359" s="1" t="s">
        <v>7263</v>
      </c>
      <c r="I15359" t="s">
        <v>21133</v>
      </c>
      <c r="J15359" t="s">
        <v>23</v>
      </c>
      <c r="K15359">
        <v>1500</v>
      </c>
      <c r="L15359">
        <v>183000</v>
      </c>
      <c r="M15359">
        <v>122</v>
      </c>
      <c r="N15359" t="s">
        <v>9024</v>
      </c>
      <c r="O15359" t="s">
        <v>9469</v>
      </c>
      <c r="P15359">
        <v>0</v>
      </c>
      <c r="Q15359">
        <v>3.3430295232662992E-2</v>
      </c>
      <c r="R15359">
        <v>2</v>
      </c>
    </row>
    <row r="15360" spans="1:18" x14ac:dyDescent="0.25">
      <c r="A15360" t="s">
        <v>22979</v>
      </c>
      <c r="B15360">
        <v>2020</v>
      </c>
      <c r="C15360">
        <v>2</v>
      </c>
      <c r="D15360">
        <v>14</v>
      </c>
      <c r="E15360" t="s">
        <v>22978</v>
      </c>
      <c r="F15360" s="1" t="s">
        <v>5207</v>
      </c>
      <c r="G15360" s="1" t="s">
        <v>20573</v>
      </c>
      <c r="H15360" s="1" t="s">
        <v>3200</v>
      </c>
      <c r="I15360" t="s">
        <v>20713</v>
      </c>
      <c r="J15360" t="s">
        <v>23</v>
      </c>
      <c r="K15360">
        <v>1600</v>
      </c>
      <c r="L15360">
        <v>195225.60000000001</v>
      </c>
      <c r="M15360">
        <v>122.02</v>
      </c>
      <c r="N15360" t="s">
        <v>9024</v>
      </c>
      <c r="O15360" t="s">
        <v>9827</v>
      </c>
      <c r="P15360">
        <v>0</v>
      </c>
      <c r="Q15360">
        <v>0</v>
      </c>
      <c r="R15360">
        <v>1</v>
      </c>
    </row>
    <row r="15361" spans="1:18" x14ac:dyDescent="0.25">
      <c r="A15361" t="s">
        <v>22980</v>
      </c>
      <c r="B15361">
        <v>2020</v>
      </c>
      <c r="C15361">
        <v>2</v>
      </c>
      <c r="D15361">
        <v>19</v>
      </c>
      <c r="E15361" t="s">
        <v>22978</v>
      </c>
      <c r="F15361" s="1" t="s">
        <v>5207</v>
      </c>
      <c r="G15361" s="1" t="s">
        <v>20573</v>
      </c>
      <c r="H15361" s="1" t="s">
        <v>3200</v>
      </c>
      <c r="I15361" t="s">
        <v>20713</v>
      </c>
      <c r="J15361" t="s">
        <v>23</v>
      </c>
      <c r="K15361">
        <v>1620</v>
      </c>
      <c r="L15361">
        <v>197665.92000000001</v>
      </c>
      <c r="M15361">
        <v>122.02</v>
      </c>
      <c r="N15361" t="s">
        <v>9024</v>
      </c>
      <c r="O15361" t="s">
        <v>9827</v>
      </c>
      <c r="P15361">
        <v>0</v>
      </c>
      <c r="Q15361">
        <v>0</v>
      </c>
      <c r="R15361">
        <v>1</v>
      </c>
    </row>
    <row r="15362" spans="1:18" x14ac:dyDescent="0.25">
      <c r="A15362" t="s">
        <v>22999</v>
      </c>
      <c r="B15362">
        <v>2020</v>
      </c>
      <c r="C15362">
        <v>4</v>
      </c>
      <c r="D15362">
        <v>5</v>
      </c>
      <c r="E15362" t="s">
        <v>22978</v>
      </c>
      <c r="F15362" s="1" t="s">
        <v>5207</v>
      </c>
      <c r="G15362" s="1" t="s">
        <v>20573</v>
      </c>
      <c r="H15362" s="1" t="s">
        <v>3200</v>
      </c>
      <c r="I15362" t="s">
        <v>20713</v>
      </c>
      <c r="J15362" t="s">
        <v>23</v>
      </c>
      <c r="K15362">
        <v>200</v>
      </c>
      <c r="L15362">
        <v>24372</v>
      </c>
      <c r="M15362">
        <v>121.86</v>
      </c>
      <c r="N15362" t="s">
        <v>9024</v>
      </c>
      <c r="O15362" t="s">
        <v>9827</v>
      </c>
      <c r="P15362">
        <v>0</v>
      </c>
      <c r="Q15362">
        <v>0</v>
      </c>
      <c r="R15362">
        <v>2</v>
      </c>
    </row>
    <row r="15363" spans="1:18" x14ac:dyDescent="0.25">
      <c r="A15363" t="s">
        <v>23000</v>
      </c>
      <c r="B15363">
        <v>2020</v>
      </c>
      <c r="C15363">
        <v>6</v>
      </c>
      <c r="D15363">
        <v>11</v>
      </c>
      <c r="E15363" t="s">
        <v>22978</v>
      </c>
      <c r="F15363" s="1" t="s">
        <v>5207</v>
      </c>
      <c r="G15363" s="1" t="s">
        <v>20573</v>
      </c>
      <c r="H15363" s="1" t="s">
        <v>3200</v>
      </c>
      <c r="I15363" t="s">
        <v>21216</v>
      </c>
      <c r="J15363" t="s">
        <v>23</v>
      </c>
      <c r="K15363">
        <v>280</v>
      </c>
      <c r="L15363">
        <v>37917.599999999999</v>
      </c>
      <c r="M15363">
        <v>135.41999999999999</v>
      </c>
      <c r="N15363" t="s">
        <v>9024</v>
      </c>
      <c r="O15363" t="s">
        <v>9827</v>
      </c>
      <c r="P15363">
        <v>0</v>
      </c>
      <c r="Q15363">
        <v>0</v>
      </c>
      <c r="R15363">
        <v>2</v>
      </c>
    </row>
    <row r="15364" spans="1:18" x14ac:dyDescent="0.25">
      <c r="A15364" t="s">
        <v>23004</v>
      </c>
      <c r="B15364">
        <v>2020</v>
      </c>
      <c r="C15364">
        <v>6</v>
      </c>
      <c r="D15364">
        <v>11</v>
      </c>
      <c r="E15364" t="s">
        <v>22978</v>
      </c>
      <c r="F15364" s="1" t="s">
        <v>5207</v>
      </c>
      <c r="G15364" s="1" t="s">
        <v>20573</v>
      </c>
      <c r="H15364" s="1" t="s">
        <v>3200</v>
      </c>
      <c r="I15364" t="s">
        <v>21216</v>
      </c>
      <c r="J15364" t="s">
        <v>23</v>
      </c>
      <c r="K15364">
        <v>1500</v>
      </c>
      <c r="L15364">
        <v>214200</v>
      </c>
      <c r="M15364">
        <v>142.80000000000001</v>
      </c>
      <c r="N15364" t="s">
        <v>9024</v>
      </c>
      <c r="O15364" t="s">
        <v>9827</v>
      </c>
      <c r="P15364">
        <v>0</v>
      </c>
      <c r="Q15364">
        <v>0</v>
      </c>
      <c r="R15364">
        <v>2</v>
      </c>
    </row>
    <row r="15365" spans="1:18" x14ac:dyDescent="0.25">
      <c r="A15365" t="s">
        <v>22984</v>
      </c>
      <c r="B15365">
        <v>2020</v>
      </c>
      <c r="C15365">
        <v>5</v>
      </c>
      <c r="D15365">
        <v>29</v>
      </c>
      <c r="E15365" t="s">
        <v>22969</v>
      </c>
      <c r="F15365" s="1" t="s">
        <v>5207</v>
      </c>
      <c r="G15365" s="1" t="s">
        <v>20573</v>
      </c>
      <c r="H15365" s="1" t="s">
        <v>3201</v>
      </c>
      <c r="I15365" t="s">
        <v>21332</v>
      </c>
      <c r="J15365" t="s">
        <v>23</v>
      </c>
      <c r="K15365">
        <v>90</v>
      </c>
      <c r="L15365">
        <v>14428.36</v>
      </c>
      <c r="M15365">
        <v>160.32</v>
      </c>
      <c r="N15365" t="s">
        <v>9024</v>
      </c>
      <c r="O15365" t="s">
        <v>9797</v>
      </c>
      <c r="P15365">
        <v>0</v>
      </c>
      <c r="Q15365">
        <v>0</v>
      </c>
      <c r="R15365">
        <v>2</v>
      </c>
    </row>
    <row r="15366" spans="1:18" x14ac:dyDescent="0.25">
      <c r="A15366" t="s">
        <v>22974</v>
      </c>
      <c r="B15366">
        <v>2020</v>
      </c>
      <c r="C15366">
        <v>6</v>
      </c>
      <c r="D15366">
        <v>18</v>
      </c>
      <c r="E15366" t="s">
        <v>8138</v>
      </c>
      <c r="F15366" s="1" t="s">
        <v>5207</v>
      </c>
      <c r="G15366" s="1" t="s">
        <v>20573</v>
      </c>
      <c r="H15366" s="1" t="s">
        <v>3200</v>
      </c>
      <c r="I15366" t="s">
        <v>21661</v>
      </c>
      <c r="J15366" t="s">
        <v>23</v>
      </c>
      <c r="K15366">
        <v>596</v>
      </c>
      <c r="L15366">
        <v>78296.52</v>
      </c>
      <c r="M15366">
        <v>131.37</v>
      </c>
      <c r="N15366" t="s">
        <v>8855</v>
      </c>
      <c r="O15366" t="s">
        <v>9464</v>
      </c>
      <c r="P15366">
        <v>0</v>
      </c>
      <c r="Q15366">
        <v>4.0124694125017395E-2</v>
      </c>
      <c r="R15366">
        <v>2</v>
      </c>
    </row>
    <row r="15367" spans="1:18" x14ac:dyDescent="0.25">
      <c r="A15367" t="s">
        <v>22981</v>
      </c>
      <c r="B15367">
        <v>2020</v>
      </c>
      <c r="C15367">
        <v>6</v>
      </c>
      <c r="D15367">
        <v>21</v>
      </c>
      <c r="E15367" t="s">
        <v>8138</v>
      </c>
      <c r="F15367" s="1" t="s">
        <v>5207</v>
      </c>
      <c r="G15367" s="1" t="s">
        <v>20573</v>
      </c>
      <c r="H15367" s="1" t="s">
        <v>3201</v>
      </c>
      <c r="I15367" t="s">
        <v>21511</v>
      </c>
      <c r="J15367" t="s">
        <v>23</v>
      </c>
      <c r="K15367">
        <v>49</v>
      </c>
      <c r="L15367">
        <v>6446.93</v>
      </c>
      <c r="M15367">
        <v>131.57</v>
      </c>
      <c r="N15367" t="s">
        <v>8855</v>
      </c>
      <c r="O15367" t="s">
        <v>9798</v>
      </c>
      <c r="P15367">
        <v>0</v>
      </c>
      <c r="Q15367">
        <v>0</v>
      </c>
      <c r="R15367">
        <v>2</v>
      </c>
    </row>
    <row r="15368" spans="1:18" x14ac:dyDescent="0.25">
      <c r="A15368" t="s">
        <v>22985</v>
      </c>
      <c r="B15368">
        <v>2020</v>
      </c>
      <c r="C15368">
        <v>2</v>
      </c>
      <c r="D15368">
        <v>28</v>
      </c>
      <c r="E15368" t="s">
        <v>22976</v>
      </c>
      <c r="F15368" s="1" t="s">
        <v>5207</v>
      </c>
      <c r="G15368" s="1" t="s">
        <v>20573</v>
      </c>
      <c r="H15368" s="1" t="s">
        <v>7263</v>
      </c>
      <c r="I15368" t="s">
        <v>20720</v>
      </c>
      <c r="J15368" t="s">
        <v>23</v>
      </c>
      <c r="K15368">
        <v>1340</v>
      </c>
      <c r="L15368">
        <v>139360</v>
      </c>
      <c r="M15368">
        <v>104</v>
      </c>
      <c r="N15368" t="s">
        <v>8855</v>
      </c>
      <c r="O15368" t="s">
        <v>9463</v>
      </c>
      <c r="P15368">
        <v>0</v>
      </c>
      <c r="Q15368">
        <v>4.5717886060994917E-2</v>
      </c>
      <c r="R15368">
        <v>1</v>
      </c>
    </row>
    <row r="15369" spans="1:18" x14ac:dyDescent="0.25">
      <c r="A15369" t="s">
        <v>22963</v>
      </c>
      <c r="B15369">
        <v>2020</v>
      </c>
      <c r="C15369">
        <v>3</v>
      </c>
      <c r="D15369">
        <v>6</v>
      </c>
      <c r="E15369" t="s">
        <v>8138</v>
      </c>
      <c r="F15369" s="1" t="s">
        <v>5207</v>
      </c>
      <c r="G15369" s="1" t="s">
        <v>20573</v>
      </c>
      <c r="H15369" s="1" t="s">
        <v>7263</v>
      </c>
      <c r="I15369" t="s">
        <v>20720</v>
      </c>
      <c r="J15369" t="s">
        <v>23</v>
      </c>
      <c r="K15369">
        <v>1500</v>
      </c>
      <c r="L15369">
        <v>156750</v>
      </c>
      <c r="M15369">
        <v>104.5</v>
      </c>
      <c r="N15369" t="s">
        <v>8855</v>
      </c>
      <c r="O15369" t="s">
        <v>9463</v>
      </c>
      <c r="P15369">
        <v>0</v>
      </c>
      <c r="Q15369">
        <v>4.5717886060994917E-2</v>
      </c>
      <c r="R15369">
        <v>1</v>
      </c>
    </row>
    <row r="15370" spans="1:18" x14ac:dyDescent="0.25">
      <c r="A15370" t="s">
        <v>22975</v>
      </c>
      <c r="B15370">
        <v>2020</v>
      </c>
      <c r="C15370">
        <v>3</v>
      </c>
      <c r="D15370">
        <v>19</v>
      </c>
      <c r="E15370" t="s">
        <v>22976</v>
      </c>
      <c r="F15370" s="1" t="s">
        <v>5207</v>
      </c>
      <c r="G15370" s="1" t="s">
        <v>20573</v>
      </c>
      <c r="H15370" s="1" t="s">
        <v>7263</v>
      </c>
      <c r="I15370" t="s">
        <v>20720</v>
      </c>
      <c r="J15370" t="s">
        <v>23</v>
      </c>
      <c r="K15370">
        <v>740</v>
      </c>
      <c r="L15370">
        <v>85684.6</v>
      </c>
      <c r="M15370">
        <v>115.79</v>
      </c>
      <c r="N15370" t="s">
        <v>8855</v>
      </c>
      <c r="O15370" t="s">
        <v>9463</v>
      </c>
      <c r="P15370">
        <v>0</v>
      </c>
      <c r="Q15370">
        <v>4.5717886060994917E-2</v>
      </c>
      <c r="R15370">
        <v>1</v>
      </c>
    </row>
    <row r="15371" spans="1:18" x14ac:dyDescent="0.25">
      <c r="A15371" t="s">
        <v>22964</v>
      </c>
      <c r="B15371">
        <v>2020</v>
      </c>
      <c r="C15371">
        <v>5</v>
      </c>
      <c r="D15371">
        <v>1</v>
      </c>
      <c r="E15371" t="s">
        <v>22275</v>
      </c>
      <c r="F15371" s="1" t="s">
        <v>5207</v>
      </c>
      <c r="G15371" s="1" t="s">
        <v>20573</v>
      </c>
      <c r="H15371" s="1" t="s">
        <v>7263</v>
      </c>
      <c r="I15371" t="s">
        <v>21091</v>
      </c>
      <c r="J15371" t="s">
        <v>23</v>
      </c>
      <c r="K15371">
        <v>1080</v>
      </c>
      <c r="L15371">
        <v>110477.52</v>
      </c>
      <c r="M15371">
        <v>102.29</v>
      </c>
      <c r="N15371" t="s">
        <v>8855</v>
      </c>
      <c r="O15371" t="s">
        <v>9463</v>
      </c>
      <c r="P15371">
        <v>0</v>
      </c>
      <c r="Q15371">
        <v>4.5717886060994917E-2</v>
      </c>
      <c r="R15371">
        <v>2</v>
      </c>
    </row>
    <row r="15372" spans="1:18" x14ac:dyDescent="0.25">
      <c r="A15372" t="s">
        <v>23006</v>
      </c>
      <c r="B15372">
        <v>2020</v>
      </c>
      <c r="C15372">
        <v>5</v>
      </c>
      <c r="D15372">
        <v>24</v>
      </c>
      <c r="E15372" t="s">
        <v>8138</v>
      </c>
      <c r="F15372" s="1" t="s">
        <v>5207</v>
      </c>
      <c r="G15372" s="1" t="s">
        <v>20573</v>
      </c>
      <c r="H15372" s="1" t="s">
        <v>7263</v>
      </c>
      <c r="I15372" t="s">
        <v>21091</v>
      </c>
      <c r="J15372" t="s">
        <v>23</v>
      </c>
      <c r="K15372">
        <v>1350</v>
      </c>
      <c r="L15372">
        <v>152617.5</v>
      </c>
      <c r="M15372">
        <v>113.05</v>
      </c>
      <c r="N15372" t="s">
        <v>8855</v>
      </c>
      <c r="O15372" t="s">
        <v>9463</v>
      </c>
      <c r="P15372">
        <v>0</v>
      </c>
      <c r="Q15372">
        <v>4.5717886060994917E-2</v>
      </c>
      <c r="R15372">
        <v>2</v>
      </c>
    </row>
    <row r="15373" spans="1:18" x14ac:dyDescent="0.25">
      <c r="A15373" t="s">
        <v>23008</v>
      </c>
      <c r="B15373">
        <v>2020</v>
      </c>
      <c r="C15373">
        <v>1</v>
      </c>
      <c r="D15373">
        <v>14</v>
      </c>
      <c r="E15373" t="s">
        <v>22978</v>
      </c>
      <c r="F15373" s="1" t="s">
        <v>5207</v>
      </c>
      <c r="G15373" s="1" t="s">
        <v>20573</v>
      </c>
      <c r="H15373" s="1" t="s">
        <v>3200</v>
      </c>
      <c r="I15373" t="s">
        <v>20721</v>
      </c>
      <c r="J15373" t="s">
        <v>23</v>
      </c>
      <c r="K15373">
        <v>960</v>
      </c>
      <c r="L15373">
        <v>117158.39999999999</v>
      </c>
      <c r="M15373">
        <v>122.04</v>
      </c>
      <c r="N15373" t="s">
        <v>8855</v>
      </c>
      <c r="O15373" t="s">
        <v>9464</v>
      </c>
      <c r="P15373">
        <v>0</v>
      </c>
      <c r="Q15373">
        <v>4.0124694125017395E-2</v>
      </c>
      <c r="R15373">
        <v>1</v>
      </c>
    </row>
    <row r="15374" spans="1:18" x14ac:dyDescent="0.25">
      <c r="A15374" t="s">
        <v>23009</v>
      </c>
      <c r="B15374">
        <v>2020</v>
      </c>
      <c r="C15374">
        <v>2</v>
      </c>
      <c r="D15374">
        <v>14</v>
      </c>
      <c r="E15374" t="s">
        <v>22978</v>
      </c>
      <c r="F15374" s="1" t="s">
        <v>5207</v>
      </c>
      <c r="G15374" s="1" t="s">
        <v>20573</v>
      </c>
      <c r="H15374" s="1" t="s">
        <v>3200</v>
      </c>
      <c r="I15374" t="s">
        <v>20721</v>
      </c>
      <c r="J15374" t="s">
        <v>23</v>
      </c>
      <c r="K15374">
        <v>2600</v>
      </c>
      <c r="L15374">
        <v>317304</v>
      </c>
      <c r="M15374">
        <v>122.04</v>
      </c>
      <c r="N15374" t="s">
        <v>8855</v>
      </c>
      <c r="O15374" t="s">
        <v>9464</v>
      </c>
      <c r="P15374">
        <v>0</v>
      </c>
      <c r="Q15374">
        <v>4.0124694125017395E-2</v>
      </c>
      <c r="R15374">
        <v>1</v>
      </c>
    </row>
    <row r="15375" spans="1:18" x14ac:dyDescent="0.25">
      <c r="A15375" t="s">
        <v>23010</v>
      </c>
      <c r="B15375">
        <v>2020</v>
      </c>
      <c r="C15375">
        <v>3</v>
      </c>
      <c r="D15375">
        <v>1</v>
      </c>
      <c r="E15375" t="s">
        <v>22978</v>
      </c>
      <c r="F15375" s="1" t="s">
        <v>5207</v>
      </c>
      <c r="G15375" s="1" t="s">
        <v>20573</v>
      </c>
      <c r="H15375" s="1" t="s">
        <v>3200</v>
      </c>
      <c r="I15375" t="s">
        <v>20721</v>
      </c>
      <c r="J15375" t="s">
        <v>23</v>
      </c>
      <c r="K15375">
        <v>1800</v>
      </c>
      <c r="L15375">
        <v>219628.79999999999</v>
      </c>
      <c r="M15375">
        <v>122.02</v>
      </c>
      <c r="N15375" t="s">
        <v>8855</v>
      </c>
      <c r="O15375" t="s">
        <v>9464</v>
      </c>
      <c r="P15375">
        <v>0</v>
      </c>
      <c r="Q15375">
        <v>4.0124694125017395E-2</v>
      </c>
      <c r="R15375">
        <v>1</v>
      </c>
    </row>
    <row r="15376" spans="1:18" x14ac:dyDescent="0.25">
      <c r="A15376" t="s">
        <v>22971</v>
      </c>
      <c r="B15376">
        <v>2020</v>
      </c>
      <c r="C15376">
        <v>4</v>
      </c>
      <c r="D15376">
        <v>1</v>
      </c>
      <c r="E15376" t="s">
        <v>22966</v>
      </c>
      <c r="F15376" s="1" t="s">
        <v>5207</v>
      </c>
      <c r="G15376" s="1" t="s">
        <v>20573</v>
      </c>
      <c r="H15376" s="1" t="s">
        <v>3200</v>
      </c>
      <c r="I15376" t="s">
        <v>20721</v>
      </c>
      <c r="J15376" t="s">
        <v>23</v>
      </c>
      <c r="K15376">
        <v>600</v>
      </c>
      <c r="L15376">
        <v>92880</v>
      </c>
      <c r="M15376">
        <v>154.80000000000001</v>
      </c>
      <c r="N15376" t="s">
        <v>8855</v>
      </c>
      <c r="O15376" t="s">
        <v>9464</v>
      </c>
      <c r="P15376">
        <v>0</v>
      </c>
      <c r="Q15376">
        <v>4.0124694125017395E-2</v>
      </c>
      <c r="R15376">
        <v>2</v>
      </c>
    </row>
    <row r="15377" spans="1:18" x14ac:dyDescent="0.25">
      <c r="A15377" t="s">
        <v>22993</v>
      </c>
      <c r="B15377">
        <v>2020</v>
      </c>
      <c r="C15377">
        <v>5</v>
      </c>
      <c r="D15377">
        <v>1</v>
      </c>
      <c r="E15377" t="s">
        <v>22978</v>
      </c>
      <c r="F15377" s="1" t="s">
        <v>5207</v>
      </c>
      <c r="G15377" s="1" t="s">
        <v>20573</v>
      </c>
      <c r="H15377" s="1" t="s">
        <v>3200</v>
      </c>
      <c r="I15377" t="s">
        <v>20722</v>
      </c>
      <c r="J15377" t="s">
        <v>23</v>
      </c>
      <c r="K15377">
        <v>1200</v>
      </c>
      <c r="L15377">
        <v>170644.46</v>
      </c>
      <c r="M15377">
        <v>142.19999999999999</v>
      </c>
      <c r="N15377" t="s">
        <v>8855</v>
      </c>
      <c r="O15377" t="s">
        <v>9464</v>
      </c>
      <c r="P15377">
        <v>0</v>
      </c>
      <c r="Q15377">
        <v>4.0124694125017395E-2</v>
      </c>
      <c r="R15377">
        <v>2</v>
      </c>
    </row>
    <row r="15378" spans="1:18" x14ac:dyDescent="0.25">
      <c r="A15378" t="s">
        <v>23011</v>
      </c>
      <c r="B15378">
        <v>2020</v>
      </c>
      <c r="C15378">
        <v>5</v>
      </c>
      <c r="D15378">
        <v>19</v>
      </c>
      <c r="E15378" t="s">
        <v>22978</v>
      </c>
      <c r="F15378" s="1" t="s">
        <v>5207</v>
      </c>
      <c r="G15378" s="1" t="s">
        <v>20573</v>
      </c>
      <c r="H15378" s="1" t="s">
        <v>3200</v>
      </c>
      <c r="I15378" t="s">
        <v>20722</v>
      </c>
      <c r="J15378" t="s">
        <v>23</v>
      </c>
      <c r="K15378">
        <v>560</v>
      </c>
      <c r="L15378">
        <v>79634.09</v>
      </c>
      <c r="M15378">
        <v>142.19999999999999</v>
      </c>
      <c r="N15378" t="s">
        <v>8855</v>
      </c>
      <c r="O15378" t="s">
        <v>9464</v>
      </c>
      <c r="P15378">
        <v>0</v>
      </c>
      <c r="Q15378">
        <v>4.0124694125017395E-2</v>
      </c>
      <c r="R15378">
        <v>2</v>
      </c>
    </row>
    <row r="15379" spans="1:18" x14ac:dyDescent="0.25">
      <c r="A15379" t="s">
        <v>23006</v>
      </c>
      <c r="B15379">
        <v>2020</v>
      </c>
      <c r="C15379">
        <v>5</v>
      </c>
      <c r="D15379">
        <v>24</v>
      </c>
      <c r="E15379" t="s">
        <v>8138</v>
      </c>
      <c r="F15379" s="1" t="s">
        <v>5207</v>
      </c>
      <c r="G15379" s="1" t="s">
        <v>20573</v>
      </c>
      <c r="H15379" s="1" t="s">
        <v>3200</v>
      </c>
      <c r="I15379" t="s">
        <v>20722</v>
      </c>
      <c r="J15379" t="s">
        <v>23</v>
      </c>
      <c r="K15379">
        <v>80</v>
      </c>
      <c r="L15379">
        <v>10917.6</v>
      </c>
      <c r="M15379">
        <v>136.47</v>
      </c>
      <c r="N15379" t="s">
        <v>8855</v>
      </c>
      <c r="O15379" t="s">
        <v>9464</v>
      </c>
      <c r="P15379">
        <v>0</v>
      </c>
      <c r="Q15379">
        <v>4.0124694125017395E-2</v>
      </c>
      <c r="R15379">
        <v>2</v>
      </c>
    </row>
    <row r="15380" spans="1:18" x14ac:dyDescent="0.25">
      <c r="A15380" t="s">
        <v>23004</v>
      </c>
      <c r="B15380">
        <v>2020</v>
      </c>
      <c r="C15380">
        <v>6</v>
      </c>
      <c r="D15380">
        <v>11</v>
      </c>
      <c r="E15380" t="s">
        <v>22978</v>
      </c>
      <c r="F15380" s="1" t="s">
        <v>5207</v>
      </c>
      <c r="G15380" s="1" t="s">
        <v>20573</v>
      </c>
      <c r="H15380" s="1" t="s">
        <v>3200</v>
      </c>
      <c r="I15380" t="s">
        <v>20722</v>
      </c>
      <c r="J15380" t="s">
        <v>23</v>
      </c>
      <c r="K15380">
        <v>300</v>
      </c>
      <c r="L15380">
        <v>42840</v>
      </c>
      <c r="M15380">
        <v>142.80000000000001</v>
      </c>
      <c r="N15380" t="s">
        <v>8855</v>
      </c>
      <c r="O15380" t="s">
        <v>9464</v>
      </c>
      <c r="P15380">
        <v>0</v>
      </c>
      <c r="Q15380">
        <v>4.0124694125017395E-2</v>
      </c>
      <c r="R15380">
        <v>2</v>
      </c>
    </row>
    <row r="15381" spans="1:18" x14ac:dyDescent="0.25">
      <c r="A15381" t="s">
        <v>22981</v>
      </c>
      <c r="B15381">
        <v>2020</v>
      </c>
      <c r="C15381">
        <v>6</v>
      </c>
      <c r="D15381">
        <v>21</v>
      </c>
      <c r="E15381" t="s">
        <v>8138</v>
      </c>
      <c r="F15381" s="1" t="s">
        <v>5207</v>
      </c>
      <c r="G15381" s="1" t="s">
        <v>20573</v>
      </c>
      <c r="H15381" s="1" t="s">
        <v>3200</v>
      </c>
      <c r="I15381" t="s">
        <v>20722</v>
      </c>
      <c r="J15381" t="s">
        <v>23</v>
      </c>
      <c r="K15381">
        <v>128</v>
      </c>
      <c r="L15381">
        <v>17480.96</v>
      </c>
      <c r="M15381">
        <v>136.57</v>
      </c>
      <c r="N15381" t="s">
        <v>8855</v>
      </c>
      <c r="O15381" t="s">
        <v>9464</v>
      </c>
      <c r="P15381">
        <v>0</v>
      </c>
      <c r="Q15381">
        <v>4.0124694125017395E-2</v>
      </c>
      <c r="R15381">
        <v>2</v>
      </c>
    </row>
    <row r="15382" spans="1:18" x14ac:dyDescent="0.25">
      <c r="A15382" t="s">
        <v>22983</v>
      </c>
      <c r="B15382">
        <v>2020</v>
      </c>
      <c r="C15382">
        <v>5</v>
      </c>
      <c r="D15382">
        <v>2</v>
      </c>
      <c r="E15382" t="s">
        <v>22969</v>
      </c>
      <c r="F15382" s="1" t="s">
        <v>5207</v>
      </c>
      <c r="G15382" s="1" t="s">
        <v>20573</v>
      </c>
      <c r="H15382" s="1" t="s">
        <v>3201</v>
      </c>
      <c r="I15382" t="s">
        <v>21281</v>
      </c>
      <c r="J15382" t="s">
        <v>23</v>
      </c>
      <c r="K15382">
        <v>850</v>
      </c>
      <c r="L15382">
        <v>127610.5</v>
      </c>
      <c r="M15382">
        <v>150.13</v>
      </c>
      <c r="N15382" t="s">
        <v>8855</v>
      </c>
      <c r="O15382" t="s">
        <v>9798</v>
      </c>
      <c r="P15382">
        <v>0</v>
      </c>
      <c r="Q15382">
        <v>0</v>
      </c>
      <c r="R15382">
        <v>2</v>
      </c>
    </row>
    <row r="15383" spans="1:18" x14ac:dyDescent="0.25">
      <c r="A15383" t="s">
        <v>22984</v>
      </c>
      <c r="B15383">
        <v>2020</v>
      </c>
      <c r="C15383">
        <v>5</v>
      </c>
      <c r="D15383">
        <v>29</v>
      </c>
      <c r="E15383" t="s">
        <v>22969</v>
      </c>
      <c r="F15383" s="1" t="s">
        <v>5207</v>
      </c>
      <c r="G15383" s="1" t="s">
        <v>20573</v>
      </c>
      <c r="H15383" s="1" t="s">
        <v>3201</v>
      </c>
      <c r="I15383" t="s">
        <v>21281</v>
      </c>
      <c r="J15383" t="s">
        <v>23</v>
      </c>
      <c r="K15383">
        <v>160</v>
      </c>
      <c r="L15383">
        <v>25650.42</v>
      </c>
      <c r="M15383">
        <v>160.32</v>
      </c>
      <c r="N15383" t="s">
        <v>8855</v>
      </c>
      <c r="O15383" t="s">
        <v>9798</v>
      </c>
      <c r="P15383">
        <v>0</v>
      </c>
      <c r="Q15383">
        <v>0</v>
      </c>
      <c r="R15383">
        <v>2</v>
      </c>
    </row>
    <row r="15384" spans="1:18" x14ac:dyDescent="0.25">
      <c r="A15384" t="s">
        <v>22974</v>
      </c>
      <c r="B15384">
        <v>2020</v>
      </c>
      <c r="C15384">
        <v>6</v>
      </c>
      <c r="D15384">
        <v>18</v>
      </c>
      <c r="E15384" t="s">
        <v>8138</v>
      </c>
      <c r="F15384" s="1" t="s">
        <v>5207</v>
      </c>
      <c r="G15384" s="1" t="s">
        <v>20573</v>
      </c>
      <c r="H15384" s="1" t="s">
        <v>3200</v>
      </c>
      <c r="I15384" t="s">
        <v>21662</v>
      </c>
      <c r="J15384" t="s">
        <v>23</v>
      </c>
      <c r="K15384">
        <v>95</v>
      </c>
      <c r="L15384">
        <v>12480.15</v>
      </c>
      <c r="M15384">
        <v>131.37</v>
      </c>
      <c r="N15384" t="s">
        <v>7263</v>
      </c>
      <c r="O15384" t="s">
        <v>23192</v>
      </c>
      <c r="P15384">
        <v>0</v>
      </c>
      <c r="Q15384">
        <v>0</v>
      </c>
      <c r="R15384">
        <v>2</v>
      </c>
    </row>
    <row r="15385" spans="1:18" x14ac:dyDescent="0.25">
      <c r="A15385" t="s">
        <v>22985</v>
      </c>
      <c r="B15385">
        <v>2020</v>
      </c>
      <c r="C15385">
        <v>2</v>
      </c>
      <c r="D15385">
        <v>28</v>
      </c>
      <c r="E15385" t="s">
        <v>22976</v>
      </c>
      <c r="F15385" s="1" t="s">
        <v>5207</v>
      </c>
      <c r="G15385" s="1" t="s">
        <v>20573</v>
      </c>
      <c r="H15385" s="1" t="s">
        <v>7263</v>
      </c>
      <c r="I15385" t="s">
        <v>20727</v>
      </c>
      <c r="J15385" t="s">
        <v>23</v>
      </c>
      <c r="K15385">
        <v>300</v>
      </c>
      <c r="L15385">
        <v>31200</v>
      </c>
      <c r="M15385">
        <v>104</v>
      </c>
      <c r="N15385" t="s">
        <v>7263</v>
      </c>
      <c r="O15385" t="s">
        <v>23274</v>
      </c>
      <c r="P15385">
        <v>0</v>
      </c>
      <c r="Q15385">
        <v>0</v>
      </c>
      <c r="R15385">
        <v>1</v>
      </c>
    </row>
    <row r="15386" spans="1:18" x14ac:dyDescent="0.25">
      <c r="A15386" t="s">
        <v>22964</v>
      </c>
      <c r="B15386">
        <v>2020</v>
      </c>
      <c r="C15386">
        <v>5</v>
      </c>
      <c r="D15386">
        <v>1</v>
      </c>
      <c r="E15386" t="s">
        <v>22275</v>
      </c>
      <c r="F15386" s="1" t="s">
        <v>5207</v>
      </c>
      <c r="G15386" s="1" t="s">
        <v>20573</v>
      </c>
      <c r="H15386" s="1" t="s">
        <v>7263</v>
      </c>
      <c r="I15386" t="s">
        <v>21118</v>
      </c>
      <c r="J15386" t="s">
        <v>23</v>
      </c>
      <c r="K15386">
        <v>840</v>
      </c>
      <c r="L15386">
        <v>85926.96</v>
      </c>
      <c r="M15386">
        <v>102.29</v>
      </c>
      <c r="N15386" t="s">
        <v>7263</v>
      </c>
      <c r="O15386" t="s">
        <v>23274</v>
      </c>
      <c r="P15386">
        <v>0</v>
      </c>
      <c r="Q15386">
        <v>0</v>
      </c>
      <c r="R15386">
        <v>2</v>
      </c>
    </row>
    <row r="15387" spans="1:18" x14ac:dyDescent="0.25">
      <c r="A15387" t="s">
        <v>23009</v>
      </c>
      <c r="B15387">
        <v>2020</v>
      </c>
      <c r="C15387">
        <v>2</v>
      </c>
      <c r="D15387">
        <v>14</v>
      </c>
      <c r="E15387" t="s">
        <v>22978</v>
      </c>
      <c r="F15387" s="1" t="s">
        <v>5207</v>
      </c>
      <c r="G15387" s="1" t="s">
        <v>20573</v>
      </c>
      <c r="H15387" s="1" t="s">
        <v>3200</v>
      </c>
      <c r="I15387" t="s">
        <v>20728</v>
      </c>
      <c r="J15387" t="s">
        <v>23</v>
      </c>
      <c r="K15387">
        <v>20</v>
      </c>
      <c r="L15387">
        <v>2440.8000000000002</v>
      </c>
      <c r="M15387">
        <v>122.04</v>
      </c>
      <c r="N15387" t="s">
        <v>7263</v>
      </c>
      <c r="O15387" t="s">
        <v>23192</v>
      </c>
      <c r="P15387">
        <v>0</v>
      </c>
      <c r="Q15387">
        <v>0</v>
      </c>
      <c r="R15387">
        <v>1</v>
      </c>
    </row>
    <row r="15388" spans="1:18" x14ac:dyDescent="0.25">
      <c r="A15388" t="s">
        <v>23012</v>
      </c>
      <c r="B15388">
        <v>2020</v>
      </c>
      <c r="C15388">
        <v>2</v>
      </c>
      <c r="D15388">
        <v>14</v>
      </c>
      <c r="E15388" t="s">
        <v>22978</v>
      </c>
      <c r="F15388" s="1" t="s">
        <v>5207</v>
      </c>
      <c r="G15388" s="1" t="s">
        <v>20573</v>
      </c>
      <c r="H15388" s="1" t="s">
        <v>3200</v>
      </c>
      <c r="I15388" t="s">
        <v>20728</v>
      </c>
      <c r="J15388" t="s">
        <v>23</v>
      </c>
      <c r="K15388">
        <v>1500</v>
      </c>
      <c r="L15388">
        <v>183024</v>
      </c>
      <c r="M15388">
        <v>122.02</v>
      </c>
      <c r="N15388" t="s">
        <v>7263</v>
      </c>
      <c r="O15388" t="s">
        <v>23192</v>
      </c>
      <c r="P15388">
        <v>0</v>
      </c>
      <c r="Q15388">
        <v>0</v>
      </c>
      <c r="R15388">
        <v>1</v>
      </c>
    </row>
    <row r="15389" spans="1:18" x14ac:dyDescent="0.25">
      <c r="A15389" t="s">
        <v>22981</v>
      </c>
      <c r="B15389">
        <v>2020</v>
      </c>
      <c r="C15389">
        <v>6</v>
      </c>
      <c r="D15389">
        <v>21</v>
      </c>
      <c r="E15389" t="s">
        <v>8138</v>
      </c>
      <c r="F15389" s="1" t="s">
        <v>5207</v>
      </c>
      <c r="G15389" s="1" t="s">
        <v>20573</v>
      </c>
      <c r="H15389" s="1" t="s">
        <v>3200</v>
      </c>
      <c r="I15389" t="s">
        <v>21217</v>
      </c>
      <c r="J15389" t="s">
        <v>23</v>
      </c>
      <c r="K15389">
        <v>200</v>
      </c>
      <c r="L15389">
        <v>27314</v>
      </c>
      <c r="M15389">
        <v>136.57</v>
      </c>
      <c r="N15389" t="s">
        <v>7263</v>
      </c>
      <c r="O15389" t="s">
        <v>23192</v>
      </c>
      <c r="P15389">
        <v>0</v>
      </c>
      <c r="Q15389">
        <v>0</v>
      </c>
      <c r="R15389">
        <v>2</v>
      </c>
    </row>
    <row r="15390" spans="1:18" x14ac:dyDescent="0.25">
      <c r="A15390" t="s">
        <v>23008</v>
      </c>
      <c r="B15390">
        <v>2020</v>
      </c>
      <c r="C15390">
        <v>1</v>
      </c>
      <c r="D15390">
        <v>14</v>
      </c>
      <c r="E15390" t="s">
        <v>22978</v>
      </c>
      <c r="F15390" s="1" t="s">
        <v>5207</v>
      </c>
      <c r="G15390" s="1" t="s">
        <v>20573</v>
      </c>
      <c r="H15390" s="1" t="s">
        <v>3200</v>
      </c>
      <c r="I15390" t="s">
        <v>20734</v>
      </c>
      <c r="J15390" t="s">
        <v>23</v>
      </c>
      <c r="K15390">
        <v>20</v>
      </c>
      <c r="L15390">
        <v>2440.8000000000002</v>
      </c>
      <c r="M15390">
        <v>122.04</v>
      </c>
      <c r="N15390" t="s">
        <v>7263</v>
      </c>
      <c r="O15390" t="s">
        <v>23192</v>
      </c>
      <c r="P15390">
        <v>0</v>
      </c>
      <c r="Q15390">
        <v>0</v>
      </c>
      <c r="R15390">
        <v>1</v>
      </c>
    </row>
    <row r="15391" spans="1:18" x14ac:dyDescent="0.25">
      <c r="A15391" t="s">
        <v>23013</v>
      </c>
      <c r="B15391">
        <v>2020</v>
      </c>
      <c r="C15391">
        <v>3</v>
      </c>
      <c r="D15391">
        <v>1</v>
      </c>
      <c r="E15391" t="s">
        <v>22978</v>
      </c>
      <c r="F15391" s="1" t="s">
        <v>5207</v>
      </c>
      <c r="G15391" s="1" t="s">
        <v>20573</v>
      </c>
      <c r="H15391" s="1" t="s">
        <v>3200</v>
      </c>
      <c r="I15391" t="s">
        <v>20734</v>
      </c>
      <c r="J15391" t="s">
        <v>23</v>
      </c>
      <c r="K15391">
        <v>40</v>
      </c>
      <c r="L15391">
        <v>4868.16</v>
      </c>
      <c r="M15391">
        <v>121.7</v>
      </c>
      <c r="N15391" t="s">
        <v>7263</v>
      </c>
      <c r="O15391" t="s">
        <v>23192</v>
      </c>
      <c r="P15391">
        <v>0</v>
      </c>
      <c r="Q15391">
        <v>0</v>
      </c>
      <c r="R15391">
        <v>1</v>
      </c>
    </row>
    <row r="15392" spans="1:18" x14ac:dyDescent="0.25">
      <c r="A15392" t="s">
        <v>23014</v>
      </c>
      <c r="B15392">
        <v>2020</v>
      </c>
      <c r="C15392">
        <v>2</v>
      </c>
      <c r="D15392">
        <v>14</v>
      </c>
      <c r="E15392" t="s">
        <v>22978</v>
      </c>
      <c r="F15392" s="1" t="s">
        <v>5207</v>
      </c>
      <c r="G15392" s="1" t="s">
        <v>20573</v>
      </c>
      <c r="H15392" s="1" t="s">
        <v>3200</v>
      </c>
      <c r="I15392" t="s">
        <v>20740</v>
      </c>
      <c r="J15392" t="s">
        <v>23</v>
      </c>
      <c r="K15392">
        <v>540</v>
      </c>
      <c r="L15392">
        <v>65901.600000000006</v>
      </c>
      <c r="M15392">
        <v>122.04</v>
      </c>
      <c r="N15392" t="s">
        <v>7263</v>
      </c>
      <c r="O15392" t="s">
        <v>23192</v>
      </c>
      <c r="P15392">
        <v>0</v>
      </c>
      <c r="Q15392">
        <v>0</v>
      </c>
      <c r="R15392">
        <v>1</v>
      </c>
    </row>
    <row r="15393" spans="1:18" x14ac:dyDescent="0.25">
      <c r="A15393" t="s">
        <v>23012</v>
      </c>
      <c r="B15393">
        <v>2020</v>
      </c>
      <c r="C15393">
        <v>2</v>
      </c>
      <c r="D15393">
        <v>14</v>
      </c>
      <c r="E15393" t="s">
        <v>22978</v>
      </c>
      <c r="F15393" s="1" t="s">
        <v>5207</v>
      </c>
      <c r="G15393" s="1" t="s">
        <v>20573</v>
      </c>
      <c r="H15393" s="1" t="s">
        <v>3200</v>
      </c>
      <c r="I15393" t="s">
        <v>20740</v>
      </c>
      <c r="J15393" t="s">
        <v>23</v>
      </c>
      <c r="K15393">
        <v>640</v>
      </c>
      <c r="L15393">
        <v>78090.240000000005</v>
      </c>
      <c r="M15393">
        <v>122.02</v>
      </c>
      <c r="N15393" t="s">
        <v>7263</v>
      </c>
      <c r="O15393" t="s">
        <v>23192</v>
      </c>
      <c r="P15393">
        <v>0</v>
      </c>
      <c r="Q15393">
        <v>0</v>
      </c>
      <c r="R15393">
        <v>1</v>
      </c>
    </row>
    <row r="15394" spans="1:18" x14ac:dyDescent="0.25">
      <c r="A15394" t="s">
        <v>23013</v>
      </c>
      <c r="B15394">
        <v>2020</v>
      </c>
      <c r="C15394">
        <v>3</v>
      </c>
      <c r="D15394">
        <v>1</v>
      </c>
      <c r="E15394" t="s">
        <v>22978</v>
      </c>
      <c r="F15394" s="1" t="s">
        <v>5207</v>
      </c>
      <c r="G15394" s="1" t="s">
        <v>20573</v>
      </c>
      <c r="H15394" s="1" t="s">
        <v>3200</v>
      </c>
      <c r="I15394" t="s">
        <v>20740</v>
      </c>
      <c r="J15394" t="s">
        <v>23</v>
      </c>
      <c r="K15394">
        <v>100</v>
      </c>
      <c r="L15394">
        <v>12170.4</v>
      </c>
      <c r="M15394">
        <v>121.7</v>
      </c>
      <c r="N15394" t="s">
        <v>7263</v>
      </c>
      <c r="O15394" t="s">
        <v>23192</v>
      </c>
      <c r="P15394">
        <v>0</v>
      </c>
      <c r="Q15394">
        <v>0</v>
      </c>
      <c r="R15394">
        <v>1</v>
      </c>
    </row>
    <row r="15395" spans="1:18" x14ac:dyDescent="0.25">
      <c r="A15395" t="s">
        <v>22979</v>
      </c>
      <c r="B15395">
        <v>2020</v>
      </c>
      <c r="C15395">
        <v>2</v>
      </c>
      <c r="D15395">
        <v>14</v>
      </c>
      <c r="E15395" t="s">
        <v>22978</v>
      </c>
      <c r="F15395" s="1" t="s">
        <v>5207</v>
      </c>
      <c r="G15395" s="1" t="s">
        <v>20573</v>
      </c>
      <c r="H15395" s="1" t="s">
        <v>3200</v>
      </c>
      <c r="I15395" t="s">
        <v>20745</v>
      </c>
      <c r="J15395" t="s">
        <v>23</v>
      </c>
      <c r="K15395">
        <v>80</v>
      </c>
      <c r="L15395">
        <v>9761.2800000000007</v>
      </c>
      <c r="M15395">
        <v>122.02</v>
      </c>
      <c r="N15395" t="s">
        <v>7263</v>
      </c>
      <c r="O15395" t="s">
        <v>23192</v>
      </c>
      <c r="P15395">
        <v>0</v>
      </c>
      <c r="Q15395">
        <v>0</v>
      </c>
      <c r="R15395">
        <v>1</v>
      </c>
    </row>
    <row r="15396" spans="1:18" x14ac:dyDescent="0.25">
      <c r="A15396" t="s">
        <v>23004</v>
      </c>
      <c r="B15396">
        <v>2020</v>
      </c>
      <c r="C15396">
        <v>6</v>
      </c>
      <c r="D15396">
        <v>11</v>
      </c>
      <c r="E15396" t="s">
        <v>22978</v>
      </c>
      <c r="F15396" s="1" t="s">
        <v>5207</v>
      </c>
      <c r="G15396" s="1" t="s">
        <v>20573</v>
      </c>
      <c r="H15396" s="1" t="s">
        <v>3200</v>
      </c>
      <c r="I15396" t="s">
        <v>21653</v>
      </c>
      <c r="J15396" t="s">
        <v>23</v>
      </c>
      <c r="K15396">
        <v>200</v>
      </c>
      <c r="L15396">
        <v>28560</v>
      </c>
      <c r="M15396">
        <v>142.80000000000001</v>
      </c>
      <c r="N15396" t="s">
        <v>7263</v>
      </c>
      <c r="O15396" t="s">
        <v>23192</v>
      </c>
      <c r="P15396">
        <v>0</v>
      </c>
      <c r="Q15396">
        <v>0</v>
      </c>
      <c r="R15396">
        <v>2</v>
      </c>
    </row>
    <row r="15397" spans="1:18" x14ac:dyDescent="0.25">
      <c r="A15397" t="s">
        <v>22961</v>
      </c>
      <c r="B15397">
        <v>2020</v>
      </c>
      <c r="C15397">
        <v>4</v>
      </c>
      <c r="D15397">
        <v>17</v>
      </c>
      <c r="E15397" t="s">
        <v>8138</v>
      </c>
      <c r="F15397" s="1" t="s">
        <v>5207</v>
      </c>
      <c r="G15397" s="1" t="s">
        <v>20573</v>
      </c>
      <c r="H15397" s="1" t="s">
        <v>7263</v>
      </c>
      <c r="I15397" t="s">
        <v>21070</v>
      </c>
      <c r="J15397" t="s">
        <v>23</v>
      </c>
      <c r="K15397">
        <v>10</v>
      </c>
      <c r="L15397">
        <v>1205.8399999999999</v>
      </c>
      <c r="M15397">
        <v>120.58</v>
      </c>
      <c r="N15397" t="s">
        <v>7263</v>
      </c>
      <c r="O15397" t="s">
        <v>23274</v>
      </c>
      <c r="P15397">
        <v>0</v>
      </c>
      <c r="Q15397">
        <v>0</v>
      </c>
      <c r="R15397">
        <v>2</v>
      </c>
    </row>
    <row r="15398" spans="1:18" x14ac:dyDescent="0.25">
      <c r="A15398" t="s">
        <v>23006</v>
      </c>
      <c r="B15398">
        <v>2020</v>
      </c>
      <c r="C15398">
        <v>5</v>
      </c>
      <c r="D15398">
        <v>24</v>
      </c>
      <c r="E15398" t="s">
        <v>8138</v>
      </c>
      <c r="F15398" s="1" t="s">
        <v>5207</v>
      </c>
      <c r="G15398" s="1" t="s">
        <v>20573</v>
      </c>
      <c r="H15398" s="1" t="s">
        <v>7263</v>
      </c>
      <c r="I15398" t="s">
        <v>21578</v>
      </c>
      <c r="J15398" t="s">
        <v>23</v>
      </c>
      <c r="K15398">
        <v>110</v>
      </c>
      <c r="L15398">
        <v>12633.5</v>
      </c>
      <c r="M15398">
        <v>114.85</v>
      </c>
      <c r="N15398" t="s">
        <v>7263</v>
      </c>
      <c r="O15398" t="s">
        <v>23274</v>
      </c>
      <c r="P15398">
        <v>0</v>
      </c>
      <c r="Q15398">
        <v>0</v>
      </c>
      <c r="R15398">
        <v>2</v>
      </c>
    </row>
    <row r="15399" spans="1:18" x14ac:dyDescent="0.25">
      <c r="A15399" t="s">
        <v>22979</v>
      </c>
      <c r="B15399">
        <v>2020</v>
      </c>
      <c r="C15399">
        <v>2</v>
      </c>
      <c r="D15399">
        <v>14</v>
      </c>
      <c r="E15399" t="s">
        <v>22978</v>
      </c>
      <c r="F15399" s="1" t="s">
        <v>5207</v>
      </c>
      <c r="G15399" s="1" t="s">
        <v>20573</v>
      </c>
      <c r="H15399" s="1" t="s">
        <v>3200</v>
      </c>
      <c r="I15399" t="s">
        <v>20747</v>
      </c>
      <c r="J15399" t="s">
        <v>23</v>
      </c>
      <c r="K15399">
        <v>60</v>
      </c>
      <c r="L15399">
        <v>7320.96</v>
      </c>
      <c r="M15399">
        <v>122.02</v>
      </c>
      <c r="N15399" t="s">
        <v>7263</v>
      </c>
      <c r="O15399" t="s">
        <v>23192</v>
      </c>
      <c r="P15399">
        <v>0</v>
      </c>
      <c r="Q15399">
        <v>0</v>
      </c>
      <c r="R15399">
        <v>1</v>
      </c>
    </row>
    <row r="15400" spans="1:18" x14ac:dyDescent="0.25">
      <c r="A15400" t="s">
        <v>22961</v>
      </c>
      <c r="B15400">
        <v>2020</v>
      </c>
      <c r="C15400">
        <v>4</v>
      </c>
      <c r="D15400">
        <v>17</v>
      </c>
      <c r="E15400" t="s">
        <v>8138</v>
      </c>
      <c r="F15400" s="1" t="s">
        <v>5207</v>
      </c>
      <c r="G15400" s="1" t="s">
        <v>20573</v>
      </c>
      <c r="H15400" s="1" t="s">
        <v>3200</v>
      </c>
      <c r="I15400" t="s">
        <v>20747</v>
      </c>
      <c r="J15400" t="s">
        <v>23</v>
      </c>
      <c r="K15400">
        <v>50</v>
      </c>
      <c r="L15400">
        <v>6823.5</v>
      </c>
      <c r="M15400">
        <v>136.47</v>
      </c>
      <c r="N15400" t="s">
        <v>7263</v>
      </c>
      <c r="O15400" t="s">
        <v>23192</v>
      </c>
      <c r="P15400">
        <v>0</v>
      </c>
      <c r="Q15400">
        <v>0</v>
      </c>
      <c r="R15400">
        <v>2</v>
      </c>
    </row>
    <row r="15401" spans="1:18" x14ac:dyDescent="0.25">
      <c r="A15401" t="s">
        <v>23000</v>
      </c>
      <c r="B15401">
        <v>2020</v>
      </c>
      <c r="C15401">
        <v>6</v>
      </c>
      <c r="D15401">
        <v>11</v>
      </c>
      <c r="E15401" t="s">
        <v>22978</v>
      </c>
      <c r="F15401" s="1" t="s">
        <v>5207</v>
      </c>
      <c r="G15401" s="1" t="s">
        <v>20573</v>
      </c>
      <c r="H15401" s="1" t="s">
        <v>3200</v>
      </c>
      <c r="I15401" t="s">
        <v>21264</v>
      </c>
      <c r="J15401" t="s">
        <v>23</v>
      </c>
      <c r="K15401">
        <v>100</v>
      </c>
      <c r="L15401">
        <v>13542</v>
      </c>
      <c r="M15401">
        <v>135.41999999999999</v>
      </c>
      <c r="N15401" t="s">
        <v>7263</v>
      </c>
      <c r="O15401" t="s">
        <v>23192</v>
      </c>
      <c r="P15401">
        <v>0</v>
      </c>
      <c r="Q15401">
        <v>0</v>
      </c>
      <c r="R15401">
        <v>2</v>
      </c>
    </row>
    <row r="15402" spans="1:18" x14ac:dyDescent="0.25">
      <c r="A15402" t="s">
        <v>22984</v>
      </c>
      <c r="B15402">
        <v>2020</v>
      </c>
      <c r="C15402">
        <v>5</v>
      </c>
      <c r="D15402">
        <v>29</v>
      </c>
      <c r="E15402" t="s">
        <v>22969</v>
      </c>
      <c r="F15402" s="1" t="s">
        <v>5207</v>
      </c>
      <c r="G15402" s="1" t="s">
        <v>20573</v>
      </c>
      <c r="H15402" s="1" t="s">
        <v>3201</v>
      </c>
      <c r="I15402" t="s">
        <v>21611</v>
      </c>
      <c r="J15402" t="s">
        <v>23</v>
      </c>
      <c r="K15402">
        <v>160</v>
      </c>
      <c r="L15402">
        <v>25650.42</v>
      </c>
      <c r="M15402">
        <v>160.32</v>
      </c>
      <c r="N15402" t="s">
        <v>7263</v>
      </c>
      <c r="O15402" t="s">
        <v>23191</v>
      </c>
      <c r="P15402">
        <v>0</v>
      </c>
      <c r="Q15402">
        <v>0</v>
      </c>
      <c r="R15402">
        <v>2</v>
      </c>
    </row>
    <row r="15403" spans="1:18" x14ac:dyDescent="0.25">
      <c r="A15403" t="s">
        <v>23015</v>
      </c>
      <c r="B15403">
        <v>2020</v>
      </c>
      <c r="C15403">
        <v>3</v>
      </c>
      <c r="D15403">
        <v>6</v>
      </c>
      <c r="E15403" t="s">
        <v>22966</v>
      </c>
      <c r="F15403" s="1" t="s">
        <v>5207</v>
      </c>
      <c r="G15403" s="1" t="s">
        <v>20573</v>
      </c>
      <c r="H15403" s="1" t="s">
        <v>7263</v>
      </c>
      <c r="I15403" t="s">
        <v>21071</v>
      </c>
      <c r="J15403" t="s">
        <v>23</v>
      </c>
      <c r="K15403">
        <v>500</v>
      </c>
      <c r="L15403">
        <v>70200</v>
      </c>
      <c r="M15403">
        <v>140.4</v>
      </c>
      <c r="N15403" t="s">
        <v>7263</v>
      </c>
      <c r="O15403" t="s">
        <v>23274</v>
      </c>
      <c r="P15403">
        <v>0</v>
      </c>
      <c r="Q15403">
        <v>0</v>
      </c>
      <c r="R15403">
        <v>1</v>
      </c>
    </row>
    <row r="15404" spans="1:18" x14ac:dyDescent="0.25">
      <c r="A15404" t="s">
        <v>22963</v>
      </c>
      <c r="B15404">
        <v>2020</v>
      </c>
      <c r="C15404">
        <v>3</v>
      </c>
      <c r="D15404">
        <v>6</v>
      </c>
      <c r="E15404" t="s">
        <v>8138</v>
      </c>
      <c r="F15404" s="1" t="s">
        <v>5207</v>
      </c>
      <c r="G15404" s="1" t="s">
        <v>20573</v>
      </c>
      <c r="H15404" s="1" t="s">
        <v>7263</v>
      </c>
      <c r="I15404" t="s">
        <v>21071</v>
      </c>
      <c r="J15404" t="s">
        <v>23</v>
      </c>
      <c r="K15404">
        <v>50</v>
      </c>
      <c r="L15404">
        <v>5925</v>
      </c>
      <c r="M15404">
        <v>118.5</v>
      </c>
      <c r="N15404" t="s">
        <v>7263</v>
      </c>
      <c r="O15404" t="s">
        <v>23274</v>
      </c>
      <c r="P15404">
        <v>0</v>
      </c>
      <c r="Q15404">
        <v>0</v>
      </c>
      <c r="R15404">
        <v>1</v>
      </c>
    </row>
    <row r="15405" spans="1:18" x14ac:dyDescent="0.25">
      <c r="A15405" t="s">
        <v>23016</v>
      </c>
      <c r="B15405">
        <v>2020</v>
      </c>
      <c r="C15405">
        <v>3</v>
      </c>
      <c r="D15405">
        <v>20</v>
      </c>
      <c r="E15405" t="s">
        <v>22957</v>
      </c>
      <c r="F15405" s="1" t="s">
        <v>5207</v>
      </c>
      <c r="G15405" s="1" t="s">
        <v>20573</v>
      </c>
      <c r="H15405" s="1" t="s">
        <v>7263</v>
      </c>
      <c r="I15405" t="s">
        <v>21071</v>
      </c>
      <c r="J15405" t="s">
        <v>23</v>
      </c>
      <c r="K15405">
        <v>75</v>
      </c>
      <c r="L15405">
        <v>9992.25</v>
      </c>
      <c r="M15405">
        <v>133.22999999999999</v>
      </c>
      <c r="N15405" t="s">
        <v>7263</v>
      </c>
      <c r="O15405" t="s">
        <v>23274</v>
      </c>
      <c r="P15405">
        <v>0</v>
      </c>
      <c r="Q15405">
        <v>0</v>
      </c>
      <c r="R15405">
        <v>1</v>
      </c>
    </row>
    <row r="15406" spans="1:18" x14ac:dyDescent="0.25">
      <c r="A15406" t="s">
        <v>22986</v>
      </c>
      <c r="B15406">
        <v>2020</v>
      </c>
      <c r="C15406">
        <v>4</v>
      </c>
      <c r="D15406">
        <v>8</v>
      </c>
      <c r="E15406" t="s">
        <v>22976</v>
      </c>
      <c r="F15406" s="1" t="s">
        <v>5207</v>
      </c>
      <c r="G15406" s="1" t="s">
        <v>20573</v>
      </c>
      <c r="H15406" s="1" t="s">
        <v>7263</v>
      </c>
      <c r="I15406" t="s">
        <v>21071</v>
      </c>
      <c r="J15406" t="s">
        <v>23</v>
      </c>
      <c r="K15406">
        <v>160</v>
      </c>
      <c r="L15406">
        <v>19163.2</v>
      </c>
      <c r="M15406">
        <v>119.77</v>
      </c>
      <c r="N15406" t="s">
        <v>7263</v>
      </c>
      <c r="O15406" t="s">
        <v>23274</v>
      </c>
      <c r="P15406">
        <v>0</v>
      </c>
      <c r="Q15406">
        <v>0</v>
      </c>
      <c r="R15406">
        <v>2</v>
      </c>
    </row>
    <row r="15407" spans="1:18" x14ac:dyDescent="0.25">
      <c r="A15407" t="s">
        <v>22979</v>
      </c>
      <c r="B15407">
        <v>2020</v>
      </c>
      <c r="C15407">
        <v>2</v>
      </c>
      <c r="D15407">
        <v>14</v>
      </c>
      <c r="E15407" t="s">
        <v>22978</v>
      </c>
      <c r="F15407" s="1" t="s">
        <v>5207</v>
      </c>
      <c r="G15407" s="1" t="s">
        <v>20573</v>
      </c>
      <c r="H15407" s="1" t="s">
        <v>3200</v>
      </c>
      <c r="I15407" t="s">
        <v>20752</v>
      </c>
      <c r="J15407" t="s">
        <v>23</v>
      </c>
      <c r="K15407">
        <v>200</v>
      </c>
      <c r="L15407">
        <v>26443.200000000001</v>
      </c>
      <c r="M15407">
        <v>132.22</v>
      </c>
      <c r="N15407" t="s">
        <v>7263</v>
      </c>
      <c r="O15407" t="s">
        <v>23192</v>
      </c>
      <c r="P15407">
        <v>0</v>
      </c>
      <c r="Q15407">
        <v>0</v>
      </c>
      <c r="R15407">
        <v>1</v>
      </c>
    </row>
    <row r="15408" spans="1:18" x14ac:dyDescent="0.25">
      <c r="A15408" t="s">
        <v>22971</v>
      </c>
      <c r="B15408">
        <v>2020</v>
      </c>
      <c r="C15408">
        <v>4</v>
      </c>
      <c r="D15408">
        <v>1</v>
      </c>
      <c r="E15408" t="s">
        <v>22966</v>
      </c>
      <c r="F15408" s="1" t="s">
        <v>5207</v>
      </c>
      <c r="G15408" s="1" t="s">
        <v>20573</v>
      </c>
      <c r="H15408" s="1" t="s">
        <v>3200</v>
      </c>
      <c r="I15408" t="s">
        <v>20752</v>
      </c>
      <c r="J15408" t="s">
        <v>23</v>
      </c>
      <c r="K15408">
        <v>1200</v>
      </c>
      <c r="L15408">
        <v>188640</v>
      </c>
      <c r="M15408">
        <v>157.19999999999999</v>
      </c>
      <c r="N15408" t="s">
        <v>7263</v>
      </c>
      <c r="O15408" t="s">
        <v>23192</v>
      </c>
      <c r="P15408">
        <v>0</v>
      </c>
      <c r="Q15408">
        <v>0</v>
      </c>
      <c r="R15408">
        <v>2</v>
      </c>
    </row>
    <row r="15409" spans="1:18" x14ac:dyDescent="0.25">
      <c r="A15409" t="s">
        <v>22984</v>
      </c>
      <c r="B15409">
        <v>2020</v>
      </c>
      <c r="C15409">
        <v>5</v>
      </c>
      <c r="D15409">
        <v>29</v>
      </c>
      <c r="E15409" t="s">
        <v>22969</v>
      </c>
      <c r="F15409" s="1" t="s">
        <v>5207</v>
      </c>
      <c r="G15409" s="1" t="s">
        <v>20573</v>
      </c>
      <c r="H15409" s="1" t="s">
        <v>3201</v>
      </c>
      <c r="I15409" t="s">
        <v>21612</v>
      </c>
      <c r="J15409" t="s">
        <v>23</v>
      </c>
      <c r="K15409">
        <v>770</v>
      </c>
      <c r="L15409">
        <v>137664.54999999999</v>
      </c>
      <c r="M15409">
        <v>178.79</v>
      </c>
      <c r="N15409" t="s">
        <v>7263</v>
      </c>
      <c r="O15409" t="s">
        <v>23191</v>
      </c>
      <c r="P15409">
        <v>0</v>
      </c>
      <c r="Q15409">
        <v>0</v>
      </c>
      <c r="R15409">
        <v>2</v>
      </c>
    </row>
    <row r="15410" spans="1:18" x14ac:dyDescent="0.25">
      <c r="A15410" t="s">
        <v>23017</v>
      </c>
      <c r="B15410">
        <v>2020</v>
      </c>
      <c r="C15410">
        <v>3</v>
      </c>
      <c r="D15410">
        <v>17</v>
      </c>
      <c r="E15410" t="s">
        <v>22957</v>
      </c>
      <c r="F15410" s="1" t="s">
        <v>5207</v>
      </c>
      <c r="G15410" s="1" t="s">
        <v>20573</v>
      </c>
      <c r="H15410" s="1" t="s">
        <v>7263</v>
      </c>
      <c r="I15410" t="s">
        <v>20754</v>
      </c>
      <c r="J15410" t="s">
        <v>23</v>
      </c>
      <c r="K15410">
        <v>35</v>
      </c>
      <c r="L15410">
        <v>5562.55</v>
      </c>
      <c r="M15410">
        <v>158.93</v>
      </c>
      <c r="N15410" t="s">
        <v>7263</v>
      </c>
      <c r="O15410" t="s">
        <v>23274</v>
      </c>
      <c r="P15410">
        <v>0</v>
      </c>
      <c r="Q15410">
        <v>0</v>
      </c>
      <c r="R15410">
        <v>1</v>
      </c>
    </row>
    <row r="15411" spans="1:18" x14ac:dyDescent="0.25">
      <c r="A15411" t="s">
        <v>22975</v>
      </c>
      <c r="B15411">
        <v>2020</v>
      </c>
      <c r="C15411">
        <v>3</v>
      </c>
      <c r="D15411">
        <v>19</v>
      </c>
      <c r="E15411" t="s">
        <v>22976</v>
      </c>
      <c r="F15411" s="1" t="s">
        <v>5207</v>
      </c>
      <c r="G15411" s="1" t="s">
        <v>20573</v>
      </c>
      <c r="H15411" s="1" t="s">
        <v>7263</v>
      </c>
      <c r="I15411" t="s">
        <v>20754</v>
      </c>
      <c r="J15411" t="s">
        <v>23</v>
      </c>
      <c r="K15411">
        <v>180</v>
      </c>
      <c r="L15411">
        <v>20473.2</v>
      </c>
      <c r="M15411">
        <v>113.74</v>
      </c>
      <c r="N15411" t="s">
        <v>7263</v>
      </c>
      <c r="O15411" t="s">
        <v>23274</v>
      </c>
      <c r="P15411">
        <v>0</v>
      </c>
      <c r="Q15411">
        <v>0</v>
      </c>
      <c r="R15411">
        <v>1</v>
      </c>
    </row>
    <row r="15412" spans="1:18" x14ac:dyDescent="0.25">
      <c r="A15412" t="s">
        <v>23013</v>
      </c>
      <c r="B15412">
        <v>2020</v>
      </c>
      <c r="C15412">
        <v>3</v>
      </c>
      <c r="D15412">
        <v>1</v>
      </c>
      <c r="E15412" t="s">
        <v>22978</v>
      </c>
      <c r="F15412" s="1" t="s">
        <v>5207</v>
      </c>
      <c r="G15412" s="1" t="s">
        <v>20573</v>
      </c>
      <c r="H15412" s="1" t="s">
        <v>3200</v>
      </c>
      <c r="I15412" t="s">
        <v>21359</v>
      </c>
      <c r="J15412" t="s">
        <v>23</v>
      </c>
      <c r="K15412">
        <v>40</v>
      </c>
      <c r="L15412">
        <v>5278.56</v>
      </c>
      <c r="M15412">
        <v>131.96</v>
      </c>
      <c r="N15412" t="s">
        <v>7263</v>
      </c>
      <c r="O15412" t="s">
        <v>23192</v>
      </c>
      <c r="P15412">
        <v>0</v>
      </c>
      <c r="Q15412">
        <v>0</v>
      </c>
      <c r="R15412">
        <v>1</v>
      </c>
    </row>
    <row r="15413" spans="1:18" x14ac:dyDescent="0.25">
      <c r="A15413" t="s">
        <v>22983</v>
      </c>
      <c r="B15413">
        <v>2020</v>
      </c>
      <c r="C15413">
        <v>5</v>
      </c>
      <c r="D15413">
        <v>2</v>
      </c>
      <c r="E15413" t="s">
        <v>22969</v>
      </c>
      <c r="F15413" s="1" t="s">
        <v>5207</v>
      </c>
      <c r="G15413" s="1" t="s">
        <v>20573</v>
      </c>
      <c r="H15413" s="1" t="s">
        <v>3201</v>
      </c>
      <c r="I15413" t="s">
        <v>21334</v>
      </c>
      <c r="J15413" t="s">
        <v>23</v>
      </c>
      <c r="K15413">
        <v>25</v>
      </c>
      <c r="L15413">
        <v>4215</v>
      </c>
      <c r="M15413">
        <v>168.6</v>
      </c>
      <c r="N15413" t="s">
        <v>7263</v>
      </c>
      <c r="O15413" t="s">
        <v>23191</v>
      </c>
      <c r="P15413">
        <v>0</v>
      </c>
      <c r="Q15413">
        <v>0</v>
      </c>
      <c r="R15413">
        <v>2</v>
      </c>
    </row>
    <row r="15414" spans="1:18" x14ac:dyDescent="0.25">
      <c r="A15414" t="s">
        <v>22963</v>
      </c>
      <c r="B15414">
        <v>2020</v>
      </c>
      <c r="C15414">
        <v>3</v>
      </c>
      <c r="D15414">
        <v>6</v>
      </c>
      <c r="E15414" t="s">
        <v>8138</v>
      </c>
      <c r="F15414" s="1" t="s">
        <v>5207</v>
      </c>
      <c r="G15414" s="1" t="s">
        <v>20573</v>
      </c>
      <c r="H15414" s="1" t="s">
        <v>7263</v>
      </c>
      <c r="I15414" t="s">
        <v>20759</v>
      </c>
      <c r="J15414" t="s">
        <v>23</v>
      </c>
      <c r="K15414">
        <v>25</v>
      </c>
      <c r="L15414">
        <v>3325</v>
      </c>
      <c r="M15414">
        <v>133</v>
      </c>
      <c r="N15414" t="s">
        <v>7263</v>
      </c>
      <c r="O15414" t="s">
        <v>23274</v>
      </c>
      <c r="P15414">
        <v>0</v>
      </c>
      <c r="Q15414">
        <v>0</v>
      </c>
      <c r="R15414">
        <v>1</v>
      </c>
    </row>
    <row r="15415" spans="1:18" x14ac:dyDescent="0.25">
      <c r="A15415" t="s">
        <v>22974</v>
      </c>
      <c r="B15415">
        <v>2020</v>
      </c>
      <c r="C15415">
        <v>6</v>
      </c>
      <c r="D15415">
        <v>18</v>
      </c>
      <c r="E15415" t="s">
        <v>8138</v>
      </c>
      <c r="F15415" s="1" t="s">
        <v>5207</v>
      </c>
      <c r="G15415" s="1" t="s">
        <v>20573</v>
      </c>
      <c r="H15415" s="1" t="s">
        <v>3200</v>
      </c>
      <c r="I15415" t="s">
        <v>21669</v>
      </c>
      <c r="J15415" t="s">
        <v>23</v>
      </c>
      <c r="K15415">
        <v>59</v>
      </c>
      <c r="L15415">
        <v>8239.02</v>
      </c>
      <c r="M15415">
        <v>139.63999999999999</v>
      </c>
      <c r="N15415" t="s">
        <v>9043</v>
      </c>
      <c r="O15415" t="s">
        <v>9830</v>
      </c>
      <c r="P15415">
        <v>0</v>
      </c>
      <c r="Q15415">
        <v>0</v>
      </c>
      <c r="R15415">
        <v>2</v>
      </c>
    </row>
    <row r="15416" spans="1:18" x14ac:dyDescent="0.25">
      <c r="A15416" t="s">
        <v>22973</v>
      </c>
      <c r="B15416">
        <v>2020</v>
      </c>
      <c r="C15416">
        <v>5</v>
      </c>
      <c r="D15416">
        <v>1</v>
      </c>
      <c r="E15416" t="s">
        <v>22275</v>
      </c>
      <c r="F15416" s="1" t="s">
        <v>5207</v>
      </c>
      <c r="G15416" s="1" t="s">
        <v>20573</v>
      </c>
      <c r="H15416" s="1" t="s">
        <v>7263</v>
      </c>
      <c r="I15416" t="s">
        <v>21259</v>
      </c>
      <c r="J15416" t="s">
        <v>23</v>
      </c>
      <c r="K15416">
        <v>1060</v>
      </c>
      <c r="L15416">
        <v>124298.57</v>
      </c>
      <c r="M15416">
        <v>117.26</v>
      </c>
      <c r="N15416" t="s">
        <v>9043</v>
      </c>
      <c r="O15416" t="s">
        <v>9465</v>
      </c>
      <c r="P15416">
        <v>0</v>
      </c>
      <c r="Q15416">
        <v>3.9029243790110295E-2</v>
      </c>
      <c r="R15416">
        <v>2</v>
      </c>
    </row>
    <row r="15417" spans="1:18" x14ac:dyDescent="0.25">
      <c r="A15417" t="s">
        <v>22979</v>
      </c>
      <c r="B15417">
        <v>2020</v>
      </c>
      <c r="C15417">
        <v>2</v>
      </c>
      <c r="D15417">
        <v>14</v>
      </c>
      <c r="E15417" t="s">
        <v>22978</v>
      </c>
      <c r="F15417" s="1" t="s">
        <v>5207</v>
      </c>
      <c r="G15417" s="1" t="s">
        <v>20573</v>
      </c>
      <c r="H15417" s="1" t="s">
        <v>3200</v>
      </c>
      <c r="I15417" t="s">
        <v>20768</v>
      </c>
      <c r="J15417" t="s">
        <v>23</v>
      </c>
      <c r="K15417">
        <v>1660</v>
      </c>
      <c r="L15417">
        <v>219478.56</v>
      </c>
      <c r="M15417">
        <v>132.22</v>
      </c>
      <c r="N15417" t="s">
        <v>9043</v>
      </c>
      <c r="O15417" t="s">
        <v>9830</v>
      </c>
      <c r="P15417">
        <v>0</v>
      </c>
      <c r="Q15417">
        <v>0</v>
      </c>
      <c r="R15417">
        <v>1</v>
      </c>
    </row>
    <row r="15418" spans="1:18" x14ac:dyDescent="0.25">
      <c r="A15418" t="s">
        <v>22974</v>
      </c>
      <c r="B15418">
        <v>2020</v>
      </c>
      <c r="C15418">
        <v>6</v>
      </c>
      <c r="D15418">
        <v>18</v>
      </c>
      <c r="E15418" t="s">
        <v>8138</v>
      </c>
      <c r="F15418" s="1" t="s">
        <v>5207</v>
      </c>
      <c r="G15418" s="1" t="s">
        <v>20573</v>
      </c>
      <c r="H15418" s="1" t="s">
        <v>3200</v>
      </c>
      <c r="I15418" t="s">
        <v>21670</v>
      </c>
      <c r="J15418" t="s">
        <v>23</v>
      </c>
      <c r="K15418">
        <v>183</v>
      </c>
      <c r="L15418">
        <v>25554.93</v>
      </c>
      <c r="M15418">
        <v>139.63999999999999</v>
      </c>
      <c r="N15418" t="s">
        <v>9044</v>
      </c>
      <c r="O15418" t="s">
        <v>9829</v>
      </c>
      <c r="P15418">
        <v>0</v>
      </c>
      <c r="Q15418">
        <v>0</v>
      </c>
      <c r="R15418">
        <v>2</v>
      </c>
    </row>
    <row r="15419" spans="1:18" x14ac:dyDescent="0.25">
      <c r="A15419" t="s">
        <v>23018</v>
      </c>
      <c r="B15419">
        <v>2020</v>
      </c>
      <c r="C15419">
        <v>1</v>
      </c>
      <c r="D15419">
        <v>16</v>
      </c>
      <c r="E15419" t="s">
        <v>8138</v>
      </c>
      <c r="F15419" s="1" t="s">
        <v>5207</v>
      </c>
      <c r="G15419" s="1" t="s">
        <v>20573</v>
      </c>
      <c r="H15419" s="1" t="s">
        <v>7263</v>
      </c>
      <c r="I15419" t="s">
        <v>21048</v>
      </c>
      <c r="J15419" t="s">
        <v>23</v>
      </c>
      <c r="K15419">
        <v>1500</v>
      </c>
      <c r="L15419">
        <v>179225</v>
      </c>
      <c r="M15419">
        <v>119.48</v>
      </c>
      <c r="N15419" t="s">
        <v>9044</v>
      </c>
      <c r="O15419" t="s">
        <v>9470</v>
      </c>
      <c r="P15419">
        <v>0</v>
      </c>
      <c r="Q15419">
        <v>3.0368637538317353E-2</v>
      </c>
      <c r="R15419">
        <v>1</v>
      </c>
    </row>
    <row r="15420" spans="1:18" x14ac:dyDescent="0.25">
      <c r="A15420" t="s">
        <v>23019</v>
      </c>
      <c r="B15420">
        <v>2020</v>
      </c>
      <c r="C15420">
        <v>1</v>
      </c>
      <c r="D15420">
        <v>24</v>
      </c>
      <c r="E15420" t="s">
        <v>22966</v>
      </c>
      <c r="F15420" s="1" t="s">
        <v>5207</v>
      </c>
      <c r="G15420" s="1" t="s">
        <v>20573</v>
      </c>
      <c r="H15420" s="1" t="s">
        <v>7263</v>
      </c>
      <c r="I15420" t="s">
        <v>21048</v>
      </c>
      <c r="J15420" t="s">
        <v>23</v>
      </c>
      <c r="K15420">
        <v>2000</v>
      </c>
      <c r="L15420">
        <v>295200</v>
      </c>
      <c r="M15420">
        <v>147.6</v>
      </c>
      <c r="N15420" t="s">
        <v>9044</v>
      </c>
      <c r="O15420" t="s">
        <v>9470</v>
      </c>
      <c r="P15420">
        <v>0</v>
      </c>
      <c r="Q15420">
        <v>3.0368637538317353E-2</v>
      </c>
      <c r="R15420">
        <v>1</v>
      </c>
    </row>
    <row r="15421" spans="1:18" x14ac:dyDescent="0.25">
      <c r="A15421" t="s">
        <v>22973</v>
      </c>
      <c r="B15421">
        <v>2020</v>
      </c>
      <c r="C15421">
        <v>5</v>
      </c>
      <c r="D15421">
        <v>1</v>
      </c>
      <c r="E15421" t="s">
        <v>22275</v>
      </c>
      <c r="F15421" s="1" t="s">
        <v>5207</v>
      </c>
      <c r="G15421" s="1" t="s">
        <v>20573</v>
      </c>
      <c r="H15421" s="1" t="s">
        <v>7263</v>
      </c>
      <c r="I15421" t="s">
        <v>20773</v>
      </c>
      <c r="J15421" t="s">
        <v>23</v>
      </c>
      <c r="K15421">
        <v>1080</v>
      </c>
      <c r="L15421">
        <v>126643.82</v>
      </c>
      <c r="M15421">
        <v>117.26</v>
      </c>
      <c r="N15421" t="s">
        <v>9044</v>
      </c>
      <c r="O15421" t="s">
        <v>9470</v>
      </c>
      <c r="P15421">
        <v>0</v>
      </c>
      <c r="Q15421">
        <v>3.0368637538317353E-2</v>
      </c>
      <c r="R15421">
        <v>2</v>
      </c>
    </row>
    <row r="15422" spans="1:18" x14ac:dyDescent="0.25">
      <c r="A15422" t="s">
        <v>23006</v>
      </c>
      <c r="B15422">
        <v>2020</v>
      </c>
      <c r="C15422">
        <v>5</v>
      </c>
      <c r="D15422">
        <v>24</v>
      </c>
      <c r="E15422" t="s">
        <v>8138</v>
      </c>
      <c r="F15422" s="1" t="s">
        <v>5207</v>
      </c>
      <c r="G15422" s="1" t="s">
        <v>20573</v>
      </c>
      <c r="H15422" s="1" t="s">
        <v>7263</v>
      </c>
      <c r="I15422" t="s">
        <v>20773</v>
      </c>
      <c r="J15422" t="s">
        <v>23</v>
      </c>
      <c r="K15422">
        <v>2000</v>
      </c>
      <c r="L15422">
        <v>259600</v>
      </c>
      <c r="M15422">
        <v>129.80000000000001</v>
      </c>
      <c r="N15422" t="s">
        <v>9044</v>
      </c>
      <c r="O15422" t="s">
        <v>9470</v>
      </c>
      <c r="P15422">
        <v>0</v>
      </c>
      <c r="Q15422">
        <v>3.0368637538317353E-2</v>
      </c>
      <c r="R15422">
        <v>2</v>
      </c>
    </row>
    <row r="15423" spans="1:18" x14ac:dyDescent="0.25">
      <c r="A15423" t="s">
        <v>23020</v>
      </c>
      <c r="B15423">
        <v>2020</v>
      </c>
      <c r="C15423">
        <v>1</v>
      </c>
      <c r="D15423">
        <v>28</v>
      </c>
      <c r="E15423" t="s">
        <v>22978</v>
      </c>
      <c r="F15423" s="1" t="s">
        <v>5207</v>
      </c>
      <c r="G15423" s="1" t="s">
        <v>20573</v>
      </c>
      <c r="H15423" s="1" t="s">
        <v>3200</v>
      </c>
      <c r="I15423" t="s">
        <v>20774</v>
      </c>
      <c r="J15423" t="s">
        <v>23</v>
      </c>
      <c r="K15423">
        <v>5600</v>
      </c>
      <c r="L15423">
        <v>762518.4</v>
      </c>
      <c r="M15423">
        <v>136.16</v>
      </c>
      <c r="N15423" t="s">
        <v>9044</v>
      </c>
      <c r="O15423" t="s">
        <v>9829</v>
      </c>
      <c r="P15423">
        <v>0</v>
      </c>
      <c r="Q15423">
        <v>0</v>
      </c>
      <c r="R15423">
        <v>1</v>
      </c>
    </row>
    <row r="15424" spans="1:18" x14ac:dyDescent="0.25">
      <c r="A15424" t="s">
        <v>23022</v>
      </c>
      <c r="B15424">
        <v>2020</v>
      </c>
      <c r="C15424">
        <v>1</v>
      </c>
      <c r="D15424">
        <v>28</v>
      </c>
      <c r="E15424" t="s">
        <v>22978</v>
      </c>
      <c r="F15424" s="1" t="s">
        <v>5207</v>
      </c>
      <c r="G15424" s="1" t="s">
        <v>20573</v>
      </c>
      <c r="H15424" s="1" t="s">
        <v>3200</v>
      </c>
      <c r="I15424" t="s">
        <v>20774</v>
      </c>
      <c r="J15424" t="s">
        <v>23</v>
      </c>
      <c r="K15424">
        <v>1900</v>
      </c>
      <c r="L15424">
        <v>258711.6</v>
      </c>
      <c r="M15424">
        <v>136.16</v>
      </c>
      <c r="N15424" t="s">
        <v>9044</v>
      </c>
      <c r="O15424" t="s">
        <v>9829</v>
      </c>
      <c r="P15424">
        <v>0</v>
      </c>
      <c r="Q15424">
        <v>0</v>
      </c>
      <c r="R15424">
        <v>1</v>
      </c>
    </row>
    <row r="15425" spans="1:18" x14ac:dyDescent="0.25">
      <c r="A15425" t="s">
        <v>23023</v>
      </c>
      <c r="B15425">
        <v>2020</v>
      </c>
      <c r="C15425">
        <v>1</v>
      </c>
      <c r="D15425">
        <v>28</v>
      </c>
      <c r="E15425" t="s">
        <v>22978</v>
      </c>
      <c r="F15425" s="1" t="s">
        <v>5207</v>
      </c>
      <c r="G15425" s="1" t="s">
        <v>20573</v>
      </c>
      <c r="H15425" s="1" t="s">
        <v>3200</v>
      </c>
      <c r="I15425" t="s">
        <v>20774</v>
      </c>
      <c r="J15425" t="s">
        <v>23</v>
      </c>
      <c r="K15425">
        <v>500</v>
      </c>
      <c r="L15425">
        <v>68082</v>
      </c>
      <c r="M15425">
        <v>136.16</v>
      </c>
      <c r="N15425" t="s">
        <v>9044</v>
      </c>
      <c r="O15425" t="s">
        <v>9829</v>
      </c>
      <c r="P15425">
        <v>0</v>
      </c>
      <c r="Q15425">
        <v>0</v>
      </c>
      <c r="R15425">
        <v>1</v>
      </c>
    </row>
    <row r="15426" spans="1:18" x14ac:dyDescent="0.25">
      <c r="A15426" t="s">
        <v>22980</v>
      </c>
      <c r="B15426">
        <v>2020</v>
      </c>
      <c r="C15426">
        <v>2</v>
      </c>
      <c r="D15426">
        <v>19</v>
      </c>
      <c r="E15426" t="s">
        <v>22978</v>
      </c>
      <c r="F15426" s="1" t="s">
        <v>5207</v>
      </c>
      <c r="G15426" s="1" t="s">
        <v>20573</v>
      </c>
      <c r="H15426" s="1" t="s">
        <v>3200</v>
      </c>
      <c r="I15426" t="s">
        <v>20774</v>
      </c>
      <c r="J15426" t="s">
        <v>23</v>
      </c>
      <c r="K15426">
        <v>3080</v>
      </c>
      <c r="L15426">
        <v>407225.28</v>
      </c>
      <c r="M15426">
        <v>132.22</v>
      </c>
      <c r="N15426" t="s">
        <v>9044</v>
      </c>
      <c r="O15426" t="s">
        <v>9829</v>
      </c>
      <c r="P15426">
        <v>0</v>
      </c>
      <c r="Q15426">
        <v>0</v>
      </c>
      <c r="R15426">
        <v>1</v>
      </c>
    </row>
    <row r="15427" spans="1:18" x14ac:dyDescent="0.25">
      <c r="A15427" t="s">
        <v>22961</v>
      </c>
      <c r="B15427">
        <v>2020</v>
      </c>
      <c r="C15427">
        <v>4</v>
      </c>
      <c r="D15427">
        <v>17</v>
      </c>
      <c r="E15427" t="s">
        <v>8138</v>
      </c>
      <c r="F15427" s="1" t="s">
        <v>5207</v>
      </c>
      <c r="G15427" s="1" t="s">
        <v>20573</v>
      </c>
      <c r="H15427" s="1" t="s">
        <v>3200</v>
      </c>
      <c r="I15427" t="s">
        <v>20774</v>
      </c>
      <c r="J15427" t="s">
        <v>23</v>
      </c>
      <c r="K15427">
        <v>140</v>
      </c>
      <c r="L15427">
        <v>21718.2</v>
      </c>
      <c r="M15427">
        <v>155.13</v>
      </c>
      <c r="N15427" t="s">
        <v>9044</v>
      </c>
      <c r="O15427" t="s">
        <v>9829</v>
      </c>
      <c r="P15427">
        <v>0</v>
      </c>
      <c r="Q15427">
        <v>0</v>
      </c>
      <c r="R15427">
        <v>2</v>
      </c>
    </row>
    <row r="15428" spans="1:18" x14ac:dyDescent="0.25">
      <c r="A15428" t="s">
        <v>23000</v>
      </c>
      <c r="B15428">
        <v>2020</v>
      </c>
      <c r="C15428">
        <v>6</v>
      </c>
      <c r="D15428">
        <v>11</v>
      </c>
      <c r="E15428" t="s">
        <v>22978</v>
      </c>
      <c r="F15428" s="1" t="s">
        <v>5207</v>
      </c>
      <c r="G15428" s="1" t="s">
        <v>20573</v>
      </c>
      <c r="H15428" s="1" t="s">
        <v>3200</v>
      </c>
      <c r="I15428" t="s">
        <v>21248</v>
      </c>
      <c r="J15428" t="s">
        <v>23</v>
      </c>
      <c r="K15428">
        <v>280</v>
      </c>
      <c r="L15428">
        <v>41109.599999999999</v>
      </c>
      <c r="M15428">
        <v>146.82</v>
      </c>
      <c r="N15428" t="s">
        <v>9044</v>
      </c>
      <c r="O15428" t="s">
        <v>9829</v>
      </c>
      <c r="P15428">
        <v>0</v>
      </c>
      <c r="Q15428">
        <v>0</v>
      </c>
      <c r="R15428">
        <v>2</v>
      </c>
    </row>
    <row r="15429" spans="1:18" x14ac:dyDescent="0.25">
      <c r="A15429" t="s">
        <v>22982</v>
      </c>
      <c r="B15429">
        <v>2020</v>
      </c>
      <c r="C15429">
        <v>6</v>
      </c>
      <c r="D15429">
        <v>21</v>
      </c>
      <c r="E15429" t="s">
        <v>22978</v>
      </c>
      <c r="F15429" s="1" t="s">
        <v>5207</v>
      </c>
      <c r="G15429" s="1" t="s">
        <v>20573</v>
      </c>
      <c r="H15429" s="1" t="s">
        <v>3200</v>
      </c>
      <c r="I15429" t="s">
        <v>21248</v>
      </c>
      <c r="J15429" t="s">
        <v>23</v>
      </c>
      <c r="K15429">
        <v>1820</v>
      </c>
      <c r="L15429">
        <v>267212.40000000002</v>
      </c>
      <c r="M15429">
        <v>146.82</v>
      </c>
      <c r="N15429" t="s">
        <v>9044</v>
      </c>
      <c r="O15429" t="s">
        <v>9829</v>
      </c>
      <c r="P15429">
        <v>0</v>
      </c>
      <c r="Q15429">
        <v>0</v>
      </c>
      <c r="R15429">
        <v>2</v>
      </c>
    </row>
    <row r="15430" spans="1:18" x14ac:dyDescent="0.25">
      <c r="A15430" t="s">
        <v>22974</v>
      </c>
      <c r="B15430">
        <v>2020</v>
      </c>
      <c r="C15430">
        <v>6</v>
      </c>
      <c r="D15430">
        <v>18</v>
      </c>
      <c r="E15430" t="s">
        <v>8138</v>
      </c>
      <c r="F15430" s="1" t="s">
        <v>5207</v>
      </c>
      <c r="G15430" s="1" t="s">
        <v>20573</v>
      </c>
      <c r="H15430" s="1" t="s">
        <v>3200</v>
      </c>
      <c r="I15430" t="s">
        <v>21671</v>
      </c>
      <c r="J15430" t="s">
        <v>23</v>
      </c>
      <c r="K15430">
        <v>46</v>
      </c>
      <c r="L15430">
        <v>6423.64</v>
      </c>
      <c r="M15430">
        <v>139.63999999999999</v>
      </c>
      <c r="N15430" t="s">
        <v>7263</v>
      </c>
      <c r="O15430" t="s">
        <v>23192</v>
      </c>
      <c r="P15430">
        <v>0</v>
      </c>
      <c r="Q15430">
        <v>0</v>
      </c>
      <c r="R15430">
        <v>2</v>
      </c>
    </row>
    <row r="15431" spans="1:18" x14ac:dyDescent="0.25">
      <c r="A15431" t="s">
        <v>22964</v>
      </c>
      <c r="B15431">
        <v>2020</v>
      </c>
      <c r="C15431">
        <v>5</v>
      </c>
      <c r="D15431">
        <v>1</v>
      </c>
      <c r="E15431" t="s">
        <v>22275</v>
      </c>
      <c r="F15431" s="1" t="s">
        <v>5207</v>
      </c>
      <c r="G15431" s="1" t="s">
        <v>20573</v>
      </c>
      <c r="H15431" s="1" t="s">
        <v>7263</v>
      </c>
      <c r="I15431" t="s">
        <v>21260</v>
      </c>
      <c r="J15431" t="s">
        <v>23</v>
      </c>
      <c r="K15431">
        <v>920</v>
      </c>
      <c r="L15431">
        <v>107910.48</v>
      </c>
      <c r="M15431">
        <v>117.29</v>
      </c>
      <c r="N15431" t="s">
        <v>7263</v>
      </c>
      <c r="O15431" t="s">
        <v>23274</v>
      </c>
      <c r="P15431">
        <v>0</v>
      </c>
      <c r="Q15431">
        <v>0</v>
      </c>
      <c r="R15431">
        <v>2</v>
      </c>
    </row>
    <row r="15432" spans="1:18" x14ac:dyDescent="0.25">
      <c r="A15432" t="s">
        <v>23006</v>
      </c>
      <c r="B15432">
        <v>2020</v>
      </c>
      <c r="C15432">
        <v>5</v>
      </c>
      <c r="D15432">
        <v>24</v>
      </c>
      <c r="E15432" t="s">
        <v>8138</v>
      </c>
      <c r="F15432" s="1" t="s">
        <v>5207</v>
      </c>
      <c r="G15432" s="1" t="s">
        <v>20573</v>
      </c>
      <c r="H15432" s="1" t="s">
        <v>7263</v>
      </c>
      <c r="I15432" t="s">
        <v>21260</v>
      </c>
      <c r="J15432" t="s">
        <v>23</v>
      </c>
      <c r="K15432">
        <v>3500</v>
      </c>
      <c r="L15432">
        <v>454300</v>
      </c>
      <c r="M15432">
        <v>129.80000000000001</v>
      </c>
      <c r="N15432" t="s">
        <v>7263</v>
      </c>
      <c r="O15432" t="s">
        <v>23274</v>
      </c>
      <c r="P15432">
        <v>0</v>
      </c>
      <c r="Q15432">
        <v>0</v>
      </c>
      <c r="R15432">
        <v>2</v>
      </c>
    </row>
    <row r="15433" spans="1:18" x14ac:dyDescent="0.25">
      <c r="A15433" t="s">
        <v>23005</v>
      </c>
      <c r="B15433">
        <v>2020</v>
      </c>
      <c r="C15433">
        <v>6</v>
      </c>
      <c r="D15433">
        <v>10</v>
      </c>
      <c r="E15433" t="s">
        <v>8138</v>
      </c>
      <c r="F15433" s="1" t="s">
        <v>5207</v>
      </c>
      <c r="G15433" s="1" t="s">
        <v>20573</v>
      </c>
      <c r="H15433" s="1" t="s">
        <v>7263</v>
      </c>
      <c r="I15433" t="s">
        <v>21260</v>
      </c>
      <c r="J15433" t="s">
        <v>23</v>
      </c>
      <c r="K15433">
        <v>2500</v>
      </c>
      <c r="L15433">
        <v>335275</v>
      </c>
      <c r="M15433">
        <v>134.11000000000001</v>
      </c>
      <c r="N15433" t="s">
        <v>7263</v>
      </c>
      <c r="O15433" t="s">
        <v>23274</v>
      </c>
      <c r="P15433">
        <v>0</v>
      </c>
      <c r="Q15433">
        <v>0</v>
      </c>
      <c r="R15433">
        <v>2</v>
      </c>
    </row>
    <row r="15434" spans="1:18" x14ac:dyDescent="0.25">
      <c r="A15434" t="s">
        <v>23023</v>
      </c>
      <c r="B15434">
        <v>2020</v>
      </c>
      <c r="C15434">
        <v>1</v>
      </c>
      <c r="D15434">
        <v>28</v>
      </c>
      <c r="E15434" t="s">
        <v>22978</v>
      </c>
      <c r="F15434" s="1" t="s">
        <v>5207</v>
      </c>
      <c r="G15434" s="1" t="s">
        <v>20573</v>
      </c>
      <c r="H15434" s="1" t="s">
        <v>3200</v>
      </c>
      <c r="I15434" t="s">
        <v>20782</v>
      </c>
      <c r="J15434" t="s">
        <v>23</v>
      </c>
      <c r="K15434">
        <v>1120</v>
      </c>
      <c r="L15434">
        <v>152503.67999999999</v>
      </c>
      <c r="M15434">
        <v>136.16</v>
      </c>
      <c r="N15434" t="s">
        <v>7263</v>
      </c>
      <c r="O15434" t="s">
        <v>23192</v>
      </c>
      <c r="P15434">
        <v>0</v>
      </c>
      <c r="Q15434">
        <v>0</v>
      </c>
      <c r="R15434">
        <v>1</v>
      </c>
    </row>
    <row r="15435" spans="1:18" x14ac:dyDescent="0.25">
      <c r="A15435" t="s">
        <v>23012</v>
      </c>
      <c r="B15435">
        <v>2020</v>
      </c>
      <c r="C15435">
        <v>2</v>
      </c>
      <c r="D15435">
        <v>14</v>
      </c>
      <c r="E15435" t="s">
        <v>22978</v>
      </c>
      <c r="F15435" s="1" t="s">
        <v>5207</v>
      </c>
      <c r="G15435" s="1" t="s">
        <v>20573</v>
      </c>
      <c r="H15435" s="1" t="s">
        <v>3200</v>
      </c>
      <c r="I15435" t="s">
        <v>20782</v>
      </c>
      <c r="J15435" t="s">
        <v>23</v>
      </c>
      <c r="K15435">
        <v>1540</v>
      </c>
      <c r="L15435">
        <v>203612.64</v>
      </c>
      <c r="M15435">
        <v>132.22</v>
      </c>
      <c r="N15435" t="s">
        <v>7263</v>
      </c>
      <c r="O15435" t="s">
        <v>23192</v>
      </c>
      <c r="P15435">
        <v>0</v>
      </c>
      <c r="Q15435">
        <v>0</v>
      </c>
      <c r="R15435">
        <v>1</v>
      </c>
    </row>
    <row r="15436" spans="1:18" x14ac:dyDescent="0.25">
      <c r="A15436" t="s">
        <v>23024</v>
      </c>
      <c r="B15436">
        <v>2020</v>
      </c>
      <c r="C15436">
        <v>4</v>
      </c>
      <c r="D15436">
        <v>24</v>
      </c>
      <c r="E15436" t="s">
        <v>8138</v>
      </c>
      <c r="F15436" s="1" t="s">
        <v>5207</v>
      </c>
      <c r="G15436" s="1" t="s">
        <v>20573</v>
      </c>
      <c r="H15436" s="1" t="s">
        <v>3200</v>
      </c>
      <c r="I15436" t="s">
        <v>21249</v>
      </c>
      <c r="J15436" t="s">
        <v>23</v>
      </c>
      <c r="K15436">
        <v>3000</v>
      </c>
      <c r="L15436">
        <v>465390</v>
      </c>
      <c r="M15436">
        <v>155.13</v>
      </c>
      <c r="N15436" t="s">
        <v>7263</v>
      </c>
      <c r="O15436" t="s">
        <v>23192</v>
      </c>
      <c r="P15436">
        <v>0</v>
      </c>
      <c r="Q15436">
        <v>0</v>
      </c>
      <c r="R15436">
        <v>2</v>
      </c>
    </row>
    <row r="15437" spans="1:18" x14ac:dyDescent="0.25">
      <c r="A15437" t="s">
        <v>22993</v>
      </c>
      <c r="B15437">
        <v>2020</v>
      </c>
      <c r="C15437">
        <v>5</v>
      </c>
      <c r="D15437">
        <v>1</v>
      </c>
      <c r="E15437" t="s">
        <v>22978</v>
      </c>
      <c r="F15437" s="1" t="s">
        <v>5207</v>
      </c>
      <c r="G15437" s="1" t="s">
        <v>20573</v>
      </c>
      <c r="H15437" s="1" t="s">
        <v>3200</v>
      </c>
      <c r="I15437" t="s">
        <v>21249</v>
      </c>
      <c r="J15437" t="s">
        <v>23</v>
      </c>
      <c r="K15437">
        <v>540</v>
      </c>
      <c r="L15437">
        <v>83268</v>
      </c>
      <c r="M15437">
        <v>154.19999999999999</v>
      </c>
      <c r="N15437" t="s">
        <v>7263</v>
      </c>
      <c r="O15437" t="s">
        <v>23192</v>
      </c>
      <c r="P15437">
        <v>0</v>
      </c>
      <c r="Q15437">
        <v>0</v>
      </c>
      <c r="R15437">
        <v>2</v>
      </c>
    </row>
    <row r="15438" spans="1:18" x14ac:dyDescent="0.25">
      <c r="A15438" t="s">
        <v>23006</v>
      </c>
      <c r="B15438">
        <v>2020</v>
      </c>
      <c r="C15438">
        <v>5</v>
      </c>
      <c r="D15438">
        <v>24</v>
      </c>
      <c r="E15438" t="s">
        <v>8138</v>
      </c>
      <c r="F15438" s="1" t="s">
        <v>5207</v>
      </c>
      <c r="G15438" s="1" t="s">
        <v>20573</v>
      </c>
      <c r="H15438" s="1" t="s">
        <v>3200</v>
      </c>
      <c r="I15438" t="s">
        <v>21249</v>
      </c>
      <c r="J15438" t="s">
        <v>23</v>
      </c>
      <c r="K15438">
        <v>120</v>
      </c>
      <c r="L15438">
        <v>18615.599999999999</v>
      </c>
      <c r="M15438">
        <v>155.13</v>
      </c>
      <c r="N15438" t="s">
        <v>7263</v>
      </c>
      <c r="O15438" t="s">
        <v>23192</v>
      </c>
      <c r="P15438">
        <v>0</v>
      </c>
      <c r="Q15438">
        <v>0</v>
      </c>
      <c r="R15438">
        <v>2</v>
      </c>
    </row>
    <row r="15439" spans="1:18" x14ac:dyDescent="0.25">
      <c r="A15439" t="s">
        <v>23000</v>
      </c>
      <c r="B15439">
        <v>2020</v>
      </c>
      <c r="C15439">
        <v>6</v>
      </c>
      <c r="D15439">
        <v>11</v>
      </c>
      <c r="E15439" t="s">
        <v>22978</v>
      </c>
      <c r="F15439" s="1" t="s">
        <v>5207</v>
      </c>
      <c r="G15439" s="1" t="s">
        <v>20573</v>
      </c>
      <c r="H15439" s="1" t="s">
        <v>3200</v>
      </c>
      <c r="I15439" t="s">
        <v>21249</v>
      </c>
      <c r="J15439" t="s">
        <v>23</v>
      </c>
      <c r="K15439">
        <v>1260</v>
      </c>
      <c r="L15439">
        <v>184993.2</v>
      </c>
      <c r="M15439">
        <v>146.82</v>
      </c>
      <c r="N15439" t="s">
        <v>7263</v>
      </c>
      <c r="O15439" t="s">
        <v>23192</v>
      </c>
      <c r="P15439">
        <v>0</v>
      </c>
      <c r="Q15439">
        <v>0</v>
      </c>
      <c r="R15439">
        <v>2</v>
      </c>
    </row>
    <row r="15440" spans="1:18" x14ac:dyDescent="0.25">
      <c r="A15440" t="s">
        <v>22982</v>
      </c>
      <c r="B15440">
        <v>2020</v>
      </c>
      <c r="C15440">
        <v>6</v>
      </c>
      <c r="D15440">
        <v>21</v>
      </c>
      <c r="E15440" t="s">
        <v>22978</v>
      </c>
      <c r="F15440" s="1" t="s">
        <v>5207</v>
      </c>
      <c r="G15440" s="1" t="s">
        <v>20573</v>
      </c>
      <c r="H15440" s="1" t="s">
        <v>3200</v>
      </c>
      <c r="I15440" t="s">
        <v>21249</v>
      </c>
      <c r="J15440" t="s">
        <v>23</v>
      </c>
      <c r="K15440">
        <v>1180</v>
      </c>
      <c r="L15440">
        <v>173247.6</v>
      </c>
      <c r="M15440">
        <v>146.82</v>
      </c>
      <c r="N15440" t="s">
        <v>7263</v>
      </c>
      <c r="O15440" t="s">
        <v>23192</v>
      </c>
      <c r="P15440">
        <v>0</v>
      </c>
      <c r="Q15440">
        <v>0</v>
      </c>
      <c r="R15440">
        <v>2</v>
      </c>
    </row>
    <row r="15441" spans="1:18" x14ac:dyDescent="0.25">
      <c r="A15441" t="s">
        <v>22983</v>
      </c>
      <c r="B15441">
        <v>2020</v>
      </c>
      <c r="C15441">
        <v>5</v>
      </c>
      <c r="D15441">
        <v>2</v>
      </c>
      <c r="E15441" t="s">
        <v>22969</v>
      </c>
      <c r="F15441" s="1" t="s">
        <v>5207</v>
      </c>
      <c r="G15441" s="1" t="s">
        <v>20573</v>
      </c>
      <c r="H15441" s="1" t="s">
        <v>3201</v>
      </c>
      <c r="I15441" t="s">
        <v>21291</v>
      </c>
      <c r="J15441" t="s">
        <v>23</v>
      </c>
      <c r="K15441">
        <v>100</v>
      </c>
      <c r="L15441">
        <v>16860</v>
      </c>
      <c r="M15441">
        <v>168.6</v>
      </c>
      <c r="N15441" t="s">
        <v>7263</v>
      </c>
      <c r="O15441" t="s">
        <v>23191</v>
      </c>
      <c r="P15441">
        <v>0</v>
      </c>
      <c r="Q15441">
        <v>0</v>
      </c>
      <c r="R15441">
        <v>2</v>
      </c>
    </row>
    <row r="15442" spans="1:18" x14ac:dyDescent="0.25">
      <c r="A15442" t="s">
        <v>22984</v>
      </c>
      <c r="B15442">
        <v>2020</v>
      </c>
      <c r="C15442">
        <v>5</v>
      </c>
      <c r="D15442">
        <v>29</v>
      </c>
      <c r="E15442" t="s">
        <v>22969</v>
      </c>
      <c r="F15442" s="1" t="s">
        <v>5207</v>
      </c>
      <c r="G15442" s="1" t="s">
        <v>20573</v>
      </c>
      <c r="H15442" s="1" t="s">
        <v>3201</v>
      </c>
      <c r="I15442" t="s">
        <v>21291</v>
      </c>
      <c r="J15442" t="s">
        <v>23</v>
      </c>
      <c r="K15442">
        <v>65</v>
      </c>
      <c r="L15442">
        <v>11621.03</v>
      </c>
      <c r="M15442">
        <v>178.79</v>
      </c>
      <c r="N15442" t="s">
        <v>7263</v>
      </c>
      <c r="O15442" t="s">
        <v>23191</v>
      </c>
      <c r="P15442">
        <v>0</v>
      </c>
      <c r="Q15442">
        <v>0</v>
      </c>
      <c r="R15442">
        <v>2</v>
      </c>
    </row>
    <row r="15443" spans="1:18" x14ac:dyDescent="0.25">
      <c r="A15443" t="s">
        <v>22973</v>
      </c>
      <c r="B15443">
        <v>2020</v>
      </c>
      <c r="C15443">
        <v>5</v>
      </c>
      <c r="D15443">
        <v>1</v>
      </c>
      <c r="E15443" t="s">
        <v>22275</v>
      </c>
      <c r="F15443" s="1" t="s">
        <v>5207</v>
      </c>
      <c r="G15443" s="1" t="s">
        <v>20573</v>
      </c>
      <c r="H15443" s="1" t="s">
        <v>7263</v>
      </c>
      <c r="I15443" t="s">
        <v>21488</v>
      </c>
      <c r="J15443" t="s">
        <v>23</v>
      </c>
      <c r="K15443">
        <v>1074</v>
      </c>
      <c r="L15443">
        <v>127030.57</v>
      </c>
      <c r="M15443">
        <v>118.28</v>
      </c>
      <c r="N15443" t="s">
        <v>7263</v>
      </c>
      <c r="O15443" t="s">
        <v>23274</v>
      </c>
      <c r="P15443">
        <v>0</v>
      </c>
      <c r="Q15443">
        <v>0</v>
      </c>
      <c r="R15443">
        <v>2</v>
      </c>
    </row>
    <row r="15444" spans="1:18" x14ac:dyDescent="0.25">
      <c r="A15444" t="s">
        <v>23008</v>
      </c>
      <c r="B15444">
        <v>2020</v>
      </c>
      <c r="C15444">
        <v>1</v>
      </c>
      <c r="D15444">
        <v>14</v>
      </c>
      <c r="E15444" t="s">
        <v>22978</v>
      </c>
      <c r="F15444" s="1" t="s">
        <v>5207</v>
      </c>
      <c r="G15444" s="1" t="s">
        <v>20573</v>
      </c>
      <c r="H15444" s="1" t="s">
        <v>3200</v>
      </c>
      <c r="I15444" t="s">
        <v>20786</v>
      </c>
      <c r="J15444" t="s">
        <v>23</v>
      </c>
      <c r="K15444">
        <v>780</v>
      </c>
      <c r="L15444">
        <v>106207.92</v>
      </c>
      <c r="M15444">
        <v>136.16</v>
      </c>
      <c r="N15444" t="s">
        <v>7263</v>
      </c>
      <c r="O15444" t="s">
        <v>23192</v>
      </c>
      <c r="P15444">
        <v>0</v>
      </c>
      <c r="Q15444">
        <v>0</v>
      </c>
      <c r="R15444">
        <v>1</v>
      </c>
    </row>
    <row r="15445" spans="1:18" x14ac:dyDescent="0.25">
      <c r="A15445" t="s">
        <v>23025</v>
      </c>
      <c r="B15445">
        <v>2020</v>
      </c>
      <c r="C15445">
        <v>1</v>
      </c>
      <c r="D15445">
        <v>16</v>
      </c>
      <c r="E15445" t="s">
        <v>8138</v>
      </c>
      <c r="F15445" s="1" t="s">
        <v>5207</v>
      </c>
      <c r="G15445" s="1" t="s">
        <v>20573</v>
      </c>
      <c r="H15445" s="1" t="s">
        <v>3200</v>
      </c>
      <c r="I15445" t="s">
        <v>20786</v>
      </c>
      <c r="J15445" t="s">
        <v>23</v>
      </c>
      <c r="K15445">
        <v>500</v>
      </c>
      <c r="L15445">
        <v>66825</v>
      </c>
      <c r="M15445">
        <v>133.65</v>
      </c>
      <c r="N15445" t="s">
        <v>7263</v>
      </c>
      <c r="O15445" t="s">
        <v>23192</v>
      </c>
      <c r="P15445">
        <v>0</v>
      </c>
      <c r="Q15445">
        <v>0</v>
      </c>
      <c r="R15445">
        <v>1</v>
      </c>
    </row>
    <row r="15446" spans="1:18" x14ac:dyDescent="0.25">
      <c r="A15446" t="s">
        <v>23026</v>
      </c>
      <c r="B15446">
        <v>2020</v>
      </c>
      <c r="C15446">
        <v>4</v>
      </c>
      <c r="D15446">
        <v>5</v>
      </c>
      <c r="E15446" t="s">
        <v>22978</v>
      </c>
      <c r="F15446" s="1" t="s">
        <v>5207</v>
      </c>
      <c r="G15446" s="1" t="s">
        <v>20573</v>
      </c>
      <c r="H15446" s="1" t="s">
        <v>3200</v>
      </c>
      <c r="I15446" t="s">
        <v>20786</v>
      </c>
      <c r="J15446" t="s">
        <v>23</v>
      </c>
      <c r="K15446">
        <v>20</v>
      </c>
      <c r="L15446">
        <v>2639.28</v>
      </c>
      <c r="M15446">
        <v>131.96</v>
      </c>
      <c r="N15446" t="s">
        <v>7263</v>
      </c>
      <c r="O15446" t="s">
        <v>23192</v>
      </c>
      <c r="P15446">
        <v>0</v>
      </c>
      <c r="Q15446">
        <v>0</v>
      </c>
      <c r="R15446">
        <v>2</v>
      </c>
    </row>
    <row r="15447" spans="1:18" x14ac:dyDescent="0.25">
      <c r="A15447" t="s">
        <v>22993</v>
      </c>
      <c r="B15447">
        <v>2020</v>
      </c>
      <c r="C15447">
        <v>5</v>
      </c>
      <c r="D15447">
        <v>1</v>
      </c>
      <c r="E15447" t="s">
        <v>22978</v>
      </c>
      <c r="F15447" s="1" t="s">
        <v>5207</v>
      </c>
      <c r="G15447" s="1" t="s">
        <v>20573</v>
      </c>
      <c r="H15447" s="1" t="s">
        <v>3200</v>
      </c>
      <c r="I15447" t="s">
        <v>21250</v>
      </c>
      <c r="J15447" t="s">
        <v>23</v>
      </c>
      <c r="K15447">
        <v>700</v>
      </c>
      <c r="L15447">
        <v>107940</v>
      </c>
      <c r="M15447">
        <v>154.19999999999999</v>
      </c>
      <c r="N15447" t="s">
        <v>7263</v>
      </c>
      <c r="O15447" t="s">
        <v>23192</v>
      </c>
      <c r="P15447">
        <v>0</v>
      </c>
      <c r="Q15447">
        <v>0</v>
      </c>
      <c r="R15447">
        <v>2</v>
      </c>
    </row>
    <row r="15448" spans="1:18" x14ac:dyDescent="0.25">
      <c r="A15448" t="s">
        <v>23004</v>
      </c>
      <c r="B15448">
        <v>2020</v>
      </c>
      <c r="C15448">
        <v>6</v>
      </c>
      <c r="D15448">
        <v>11</v>
      </c>
      <c r="E15448" t="s">
        <v>22978</v>
      </c>
      <c r="F15448" s="1" t="s">
        <v>5207</v>
      </c>
      <c r="G15448" s="1" t="s">
        <v>20573</v>
      </c>
      <c r="H15448" s="1" t="s">
        <v>3200</v>
      </c>
      <c r="I15448" t="s">
        <v>21250</v>
      </c>
      <c r="J15448" t="s">
        <v>23</v>
      </c>
      <c r="K15448">
        <v>500</v>
      </c>
      <c r="L15448">
        <v>77400</v>
      </c>
      <c r="M15448">
        <v>154.80000000000001</v>
      </c>
      <c r="N15448" t="s">
        <v>7263</v>
      </c>
      <c r="O15448" t="s">
        <v>23192</v>
      </c>
      <c r="P15448">
        <v>0</v>
      </c>
      <c r="Q15448">
        <v>0</v>
      </c>
      <c r="R15448">
        <v>2</v>
      </c>
    </row>
    <row r="15449" spans="1:18" x14ac:dyDescent="0.25">
      <c r="A15449" t="s">
        <v>23027</v>
      </c>
      <c r="B15449">
        <v>2020</v>
      </c>
      <c r="C15449">
        <v>2</v>
      </c>
      <c r="D15449">
        <v>26</v>
      </c>
      <c r="E15449" t="s">
        <v>22299</v>
      </c>
      <c r="F15449" s="1" t="s">
        <v>5207</v>
      </c>
      <c r="G15449" s="1" t="s">
        <v>20573</v>
      </c>
      <c r="H15449" s="1" t="s">
        <v>7263</v>
      </c>
      <c r="I15449" t="s">
        <v>20792</v>
      </c>
      <c r="J15449" t="s">
        <v>23</v>
      </c>
      <c r="K15449">
        <v>66</v>
      </c>
      <c r="L15449">
        <v>9504</v>
      </c>
      <c r="M15449">
        <v>144</v>
      </c>
      <c r="N15449" t="s">
        <v>7263</v>
      </c>
      <c r="O15449" t="s">
        <v>23274</v>
      </c>
      <c r="P15449">
        <v>0</v>
      </c>
      <c r="Q15449">
        <v>0</v>
      </c>
      <c r="R15449">
        <v>1</v>
      </c>
    </row>
    <row r="15450" spans="1:18" x14ac:dyDescent="0.25">
      <c r="A15450" t="s">
        <v>22999</v>
      </c>
      <c r="B15450">
        <v>2020</v>
      </c>
      <c r="C15450">
        <v>4</v>
      </c>
      <c r="D15450">
        <v>5</v>
      </c>
      <c r="E15450" t="s">
        <v>22978</v>
      </c>
      <c r="F15450" s="1" t="s">
        <v>5207</v>
      </c>
      <c r="G15450" s="1" t="s">
        <v>20573</v>
      </c>
      <c r="H15450" s="1" t="s">
        <v>3200</v>
      </c>
      <c r="I15450" t="s">
        <v>20793</v>
      </c>
      <c r="J15450" t="s">
        <v>23</v>
      </c>
      <c r="K15450">
        <v>1260</v>
      </c>
      <c r="L15450">
        <v>166395.6</v>
      </c>
      <c r="M15450">
        <v>132.06</v>
      </c>
      <c r="N15450" t="s">
        <v>7263</v>
      </c>
      <c r="O15450" t="s">
        <v>23192</v>
      </c>
      <c r="P15450">
        <v>0</v>
      </c>
      <c r="Q15450">
        <v>0</v>
      </c>
      <c r="R15450">
        <v>2</v>
      </c>
    </row>
    <row r="15451" spans="1:18" x14ac:dyDescent="0.25">
      <c r="A15451" t="s">
        <v>22961</v>
      </c>
      <c r="B15451">
        <v>2020</v>
      </c>
      <c r="C15451">
        <v>4</v>
      </c>
      <c r="D15451">
        <v>17</v>
      </c>
      <c r="E15451" t="s">
        <v>8138</v>
      </c>
      <c r="F15451" s="1" t="s">
        <v>5207</v>
      </c>
      <c r="G15451" s="1" t="s">
        <v>20573</v>
      </c>
      <c r="H15451" s="1" t="s">
        <v>3200</v>
      </c>
      <c r="I15451" t="s">
        <v>20793</v>
      </c>
      <c r="J15451" t="s">
        <v>23</v>
      </c>
      <c r="K15451">
        <v>200</v>
      </c>
      <c r="L15451">
        <v>30732</v>
      </c>
      <c r="M15451">
        <v>153.66</v>
      </c>
      <c r="N15451" t="s">
        <v>7263</v>
      </c>
      <c r="O15451" t="s">
        <v>23192</v>
      </c>
      <c r="P15451">
        <v>0</v>
      </c>
      <c r="Q15451">
        <v>0</v>
      </c>
      <c r="R15451">
        <v>2</v>
      </c>
    </row>
    <row r="15452" spans="1:18" x14ac:dyDescent="0.25">
      <c r="A15452" t="s">
        <v>23006</v>
      </c>
      <c r="B15452">
        <v>2020</v>
      </c>
      <c r="C15452">
        <v>5</v>
      </c>
      <c r="D15452">
        <v>24</v>
      </c>
      <c r="E15452" t="s">
        <v>8138</v>
      </c>
      <c r="F15452" s="1" t="s">
        <v>5207</v>
      </c>
      <c r="G15452" s="1" t="s">
        <v>20573</v>
      </c>
      <c r="H15452" s="1" t="s">
        <v>3200</v>
      </c>
      <c r="I15452" t="s">
        <v>21251</v>
      </c>
      <c r="J15452" t="s">
        <v>23</v>
      </c>
      <c r="K15452">
        <v>140</v>
      </c>
      <c r="L15452">
        <v>21512.400000000001</v>
      </c>
      <c r="M15452">
        <v>153.66</v>
      </c>
      <c r="N15452" t="s">
        <v>7263</v>
      </c>
      <c r="O15452" t="s">
        <v>23192</v>
      </c>
      <c r="P15452">
        <v>0</v>
      </c>
      <c r="Q15452">
        <v>0</v>
      </c>
      <c r="R15452">
        <v>2</v>
      </c>
    </row>
    <row r="15453" spans="1:18" x14ac:dyDescent="0.25">
      <c r="A15453" t="s">
        <v>22981</v>
      </c>
      <c r="B15453">
        <v>2020</v>
      </c>
      <c r="C15453">
        <v>6</v>
      </c>
      <c r="D15453">
        <v>21</v>
      </c>
      <c r="E15453" t="s">
        <v>8138</v>
      </c>
      <c r="F15453" s="1" t="s">
        <v>5207</v>
      </c>
      <c r="G15453" s="1" t="s">
        <v>20573</v>
      </c>
      <c r="H15453" s="1" t="s">
        <v>3200</v>
      </c>
      <c r="I15453" t="s">
        <v>21251</v>
      </c>
      <c r="J15453" t="s">
        <v>23</v>
      </c>
      <c r="K15453">
        <v>68</v>
      </c>
      <c r="L15453">
        <v>10455.68</v>
      </c>
      <c r="M15453">
        <v>153.76</v>
      </c>
      <c r="N15453" t="s">
        <v>7263</v>
      </c>
      <c r="O15453" t="s">
        <v>23192</v>
      </c>
      <c r="P15453">
        <v>0</v>
      </c>
      <c r="Q15453">
        <v>0</v>
      </c>
      <c r="R15453">
        <v>2</v>
      </c>
    </row>
    <row r="15454" spans="1:18" x14ac:dyDescent="0.25">
      <c r="A15454" t="s">
        <v>23022</v>
      </c>
      <c r="B15454">
        <v>2020</v>
      </c>
      <c r="C15454">
        <v>1</v>
      </c>
      <c r="D15454">
        <v>28</v>
      </c>
      <c r="E15454" t="s">
        <v>22978</v>
      </c>
      <c r="F15454" s="1" t="s">
        <v>5207</v>
      </c>
      <c r="G15454" s="1" t="s">
        <v>20573</v>
      </c>
      <c r="H15454" s="1" t="s">
        <v>3200</v>
      </c>
      <c r="I15454" t="s">
        <v>20796</v>
      </c>
      <c r="J15454" t="s">
        <v>23</v>
      </c>
      <c r="K15454">
        <v>20</v>
      </c>
      <c r="L15454">
        <v>2723.28</v>
      </c>
      <c r="M15454">
        <v>136.16</v>
      </c>
      <c r="N15454" t="s">
        <v>7263</v>
      </c>
      <c r="O15454" t="s">
        <v>23192</v>
      </c>
      <c r="P15454">
        <v>0</v>
      </c>
      <c r="Q15454">
        <v>0</v>
      </c>
      <c r="R15454">
        <v>1</v>
      </c>
    </row>
    <row r="15455" spans="1:18" x14ac:dyDescent="0.25">
      <c r="A15455" t="s">
        <v>23004</v>
      </c>
      <c r="B15455">
        <v>2020</v>
      </c>
      <c r="C15455">
        <v>6</v>
      </c>
      <c r="D15455">
        <v>11</v>
      </c>
      <c r="E15455" t="s">
        <v>22978</v>
      </c>
      <c r="F15455" s="1" t="s">
        <v>5207</v>
      </c>
      <c r="G15455" s="1" t="s">
        <v>20573</v>
      </c>
      <c r="H15455" s="1" t="s">
        <v>3200</v>
      </c>
      <c r="I15455" t="s">
        <v>21691</v>
      </c>
      <c r="J15455" t="s">
        <v>23</v>
      </c>
      <c r="K15455">
        <v>500</v>
      </c>
      <c r="L15455">
        <v>77400</v>
      </c>
      <c r="M15455">
        <v>154.80000000000001</v>
      </c>
      <c r="N15455" t="s">
        <v>7263</v>
      </c>
      <c r="O15455" t="s">
        <v>23192</v>
      </c>
      <c r="P15455">
        <v>0</v>
      </c>
      <c r="Q15455">
        <v>0</v>
      </c>
      <c r="R15455">
        <v>2</v>
      </c>
    </row>
    <row r="15456" spans="1:18" x14ac:dyDescent="0.25">
      <c r="A15456" t="s">
        <v>23012</v>
      </c>
      <c r="B15456">
        <v>2020</v>
      </c>
      <c r="C15456">
        <v>2</v>
      </c>
      <c r="D15456">
        <v>14</v>
      </c>
      <c r="E15456" t="s">
        <v>22978</v>
      </c>
      <c r="F15456" s="1" t="s">
        <v>5207</v>
      </c>
      <c r="G15456" s="1" t="s">
        <v>20573</v>
      </c>
      <c r="H15456" s="1" t="s">
        <v>3200</v>
      </c>
      <c r="I15456" t="s">
        <v>20800</v>
      </c>
      <c r="J15456" t="s">
        <v>23</v>
      </c>
      <c r="K15456">
        <v>100</v>
      </c>
      <c r="L15456">
        <v>14445.6</v>
      </c>
      <c r="M15456">
        <v>144.46</v>
      </c>
      <c r="N15456" t="s">
        <v>7263</v>
      </c>
      <c r="O15456" t="s">
        <v>23192</v>
      </c>
      <c r="P15456">
        <v>0</v>
      </c>
      <c r="Q15456">
        <v>0</v>
      </c>
      <c r="R15456">
        <v>1</v>
      </c>
    </row>
    <row r="15457" spans="1:18" x14ac:dyDescent="0.25">
      <c r="A15457" t="s">
        <v>23019</v>
      </c>
      <c r="B15457">
        <v>2020</v>
      </c>
      <c r="C15457">
        <v>1</v>
      </c>
      <c r="D15457">
        <v>24</v>
      </c>
      <c r="E15457" t="s">
        <v>22966</v>
      </c>
      <c r="F15457" s="1" t="s">
        <v>5207</v>
      </c>
      <c r="G15457" s="1" t="s">
        <v>20573</v>
      </c>
      <c r="H15457" s="1" t="s">
        <v>3200</v>
      </c>
      <c r="I15457" t="s">
        <v>20810</v>
      </c>
      <c r="J15457" t="s">
        <v>23</v>
      </c>
      <c r="K15457">
        <v>300</v>
      </c>
      <c r="L15457">
        <v>49824</v>
      </c>
      <c r="M15457">
        <v>166.08</v>
      </c>
      <c r="N15457" t="s">
        <v>7263</v>
      </c>
      <c r="O15457" t="s">
        <v>23192</v>
      </c>
      <c r="P15457">
        <v>0</v>
      </c>
      <c r="Q15457">
        <v>0</v>
      </c>
      <c r="R15457">
        <v>1</v>
      </c>
    </row>
    <row r="15458" spans="1:18" x14ac:dyDescent="0.25">
      <c r="A15458" t="s">
        <v>23028</v>
      </c>
      <c r="B15458">
        <v>2020</v>
      </c>
      <c r="C15458">
        <v>2</v>
      </c>
      <c r="D15458">
        <v>14</v>
      </c>
      <c r="E15458" t="s">
        <v>22978</v>
      </c>
      <c r="F15458" s="1" t="s">
        <v>5207</v>
      </c>
      <c r="G15458" s="1" t="s">
        <v>20573</v>
      </c>
      <c r="H15458" s="1" t="s">
        <v>3200</v>
      </c>
      <c r="I15458" t="s">
        <v>20810</v>
      </c>
      <c r="J15458" t="s">
        <v>23</v>
      </c>
      <c r="K15458">
        <v>200</v>
      </c>
      <c r="L15458">
        <v>27506.400000000001</v>
      </c>
      <c r="M15458">
        <v>137.53</v>
      </c>
      <c r="N15458" t="s">
        <v>7263</v>
      </c>
      <c r="O15458" t="s">
        <v>23192</v>
      </c>
      <c r="P15458">
        <v>0</v>
      </c>
      <c r="Q15458">
        <v>0</v>
      </c>
      <c r="R15458">
        <v>1</v>
      </c>
    </row>
    <row r="15459" spans="1:18" x14ac:dyDescent="0.25">
      <c r="A15459" t="s">
        <v>23009</v>
      </c>
      <c r="B15459">
        <v>2020</v>
      </c>
      <c r="C15459">
        <v>2</v>
      </c>
      <c r="D15459">
        <v>14</v>
      </c>
      <c r="E15459" t="s">
        <v>22978</v>
      </c>
      <c r="F15459" s="1" t="s">
        <v>5207</v>
      </c>
      <c r="G15459" s="1" t="s">
        <v>20573</v>
      </c>
      <c r="H15459" s="1" t="s">
        <v>3200</v>
      </c>
      <c r="I15459" t="s">
        <v>20810</v>
      </c>
      <c r="J15459" t="s">
        <v>23</v>
      </c>
      <c r="K15459">
        <v>100</v>
      </c>
      <c r="L15459">
        <v>13753.2</v>
      </c>
      <c r="M15459">
        <v>137.53</v>
      </c>
      <c r="N15459" t="s">
        <v>7263</v>
      </c>
      <c r="O15459" t="s">
        <v>23192</v>
      </c>
      <c r="P15459">
        <v>0</v>
      </c>
      <c r="Q15459">
        <v>0</v>
      </c>
      <c r="R15459">
        <v>1</v>
      </c>
    </row>
    <row r="15460" spans="1:18" x14ac:dyDescent="0.25">
      <c r="A15460" t="s">
        <v>23013</v>
      </c>
      <c r="B15460">
        <v>2020</v>
      </c>
      <c r="C15460">
        <v>3</v>
      </c>
      <c r="D15460">
        <v>1</v>
      </c>
      <c r="E15460" t="s">
        <v>22978</v>
      </c>
      <c r="F15460" s="1" t="s">
        <v>5207</v>
      </c>
      <c r="G15460" s="1" t="s">
        <v>20573</v>
      </c>
      <c r="H15460" s="1" t="s">
        <v>3200</v>
      </c>
      <c r="I15460" t="s">
        <v>20810</v>
      </c>
      <c r="J15460" t="s">
        <v>23</v>
      </c>
      <c r="K15460">
        <v>40</v>
      </c>
      <c r="L15460">
        <v>5768.16</v>
      </c>
      <c r="M15460">
        <v>144.19999999999999</v>
      </c>
      <c r="N15460" t="s">
        <v>7263</v>
      </c>
      <c r="O15460" t="s">
        <v>23192</v>
      </c>
      <c r="P15460">
        <v>0</v>
      </c>
      <c r="Q15460">
        <v>0</v>
      </c>
      <c r="R15460">
        <v>1</v>
      </c>
    </row>
    <row r="15461" spans="1:18" x14ac:dyDescent="0.25">
      <c r="A15461" t="s">
        <v>23029</v>
      </c>
      <c r="B15461">
        <v>2020</v>
      </c>
      <c r="C15461">
        <v>6</v>
      </c>
      <c r="D15461">
        <v>11</v>
      </c>
      <c r="E15461" t="s">
        <v>22978</v>
      </c>
      <c r="F15461" s="1" t="s">
        <v>5207</v>
      </c>
      <c r="G15461" s="1" t="s">
        <v>20573</v>
      </c>
      <c r="H15461" s="1" t="s">
        <v>3200</v>
      </c>
      <c r="I15461" t="s">
        <v>21377</v>
      </c>
      <c r="J15461" t="s">
        <v>23</v>
      </c>
      <c r="K15461">
        <v>300</v>
      </c>
      <c r="L15461">
        <v>43261.2</v>
      </c>
      <c r="M15461">
        <v>144.19999999999999</v>
      </c>
      <c r="N15461" t="s">
        <v>7263</v>
      </c>
      <c r="O15461" t="s">
        <v>23192</v>
      </c>
      <c r="P15461">
        <v>0</v>
      </c>
      <c r="Q15461">
        <v>0</v>
      </c>
      <c r="R15461">
        <v>2</v>
      </c>
    </row>
    <row r="15462" spans="1:18" x14ac:dyDescent="0.25">
      <c r="A15462" t="s">
        <v>22970</v>
      </c>
      <c r="B15462">
        <v>2020</v>
      </c>
      <c r="C15462">
        <v>2</v>
      </c>
      <c r="D15462">
        <v>5</v>
      </c>
      <c r="E15462" t="s">
        <v>8138</v>
      </c>
      <c r="F15462" s="1" t="s">
        <v>5207</v>
      </c>
      <c r="G15462" s="1" t="s">
        <v>20573</v>
      </c>
      <c r="H15462" s="1" t="s">
        <v>7263</v>
      </c>
      <c r="I15462" t="s">
        <v>20813</v>
      </c>
      <c r="J15462" t="s">
        <v>23</v>
      </c>
      <c r="K15462">
        <v>850</v>
      </c>
      <c r="L15462">
        <v>105400</v>
      </c>
      <c r="M15462">
        <v>124</v>
      </c>
      <c r="N15462" t="s">
        <v>7263</v>
      </c>
      <c r="O15462" t="s">
        <v>23274</v>
      </c>
      <c r="P15462">
        <v>0</v>
      </c>
      <c r="Q15462">
        <v>0</v>
      </c>
      <c r="R15462">
        <v>1</v>
      </c>
    </row>
    <row r="15463" spans="1:18" x14ac:dyDescent="0.25">
      <c r="A15463" t="s">
        <v>22981</v>
      </c>
      <c r="B15463">
        <v>2020</v>
      </c>
      <c r="C15463">
        <v>6</v>
      </c>
      <c r="D15463">
        <v>21</v>
      </c>
      <c r="E15463" t="s">
        <v>8138</v>
      </c>
      <c r="F15463" s="1" t="s">
        <v>5207</v>
      </c>
      <c r="G15463" s="1" t="s">
        <v>20573</v>
      </c>
      <c r="H15463" s="1" t="s">
        <v>7263</v>
      </c>
      <c r="I15463" t="s">
        <v>21408</v>
      </c>
      <c r="J15463" t="s">
        <v>23</v>
      </c>
      <c r="K15463">
        <v>249</v>
      </c>
      <c r="L15463">
        <v>36473.519999999997</v>
      </c>
      <c r="M15463">
        <v>146.47999999999999</v>
      </c>
      <c r="N15463" t="s">
        <v>7263</v>
      </c>
      <c r="O15463" t="s">
        <v>23274</v>
      </c>
      <c r="P15463">
        <v>0</v>
      </c>
      <c r="Q15463">
        <v>0</v>
      </c>
      <c r="R15463">
        <v>2</v>
      </c>
    </row>
    <row r="15464" spans="1:18" x14ac:dyDescent="0.25">
      <c r="A15464" t="s">
        <v>23020</v>
      </c>
      <c r="B15464">
        <v>2020</v>
      </c>
      <c r="C15464">
        <v>1</v>
      </c>
      <c r="D15464">
        <v>28</v>
      </c>
      <c r="E15464" t="s">
        <v>22978</v>
      </c>
      <c r="F15464" s="1" t="s">
        <v>5207</v>
      </c>
      <c r="G15464" s="1" t="s">
        <v>20573</v>
      </c>
      <c r="H15464" s="1" t="s">
        <v>3200</v>
      </c>
      <c r="I15464" t="s">
        <v>20814</v>
      </c>
      <c r="J15464" t="s">
        <v>23</v>
      </c>
      <c r="K15464">
        <v>580</v>
      </c>
      <c r="L15464">
        <v>79768.56</v>
      </c>
      <c r="M15464">
        <v>137.53</v>
      </c>
      <c r="N15464" t="s">
        <v>7263</v>
      </c>
      <c r="O15464" t="s">
        <v>23192</v>
      </c>
      <c r="P15464">
        <v>0</v>
      </c>
      <c r="Q15464">
        <v>0</v>
      </c>
      <c r="R15464">
        <v>1</v>
      </c>
    </row>
    <row r="15465" spans="1:18" x14ac:dyDescent="0.25">
      <c r="A15465" t="s">
        <v>22999</v>
      </c>
      <c r="B15465">
        <v>2020</v>
      </c>
      <c r="C15465">
        <v>4</v>
      </c>
      <c r="D15465">
        <v>5</v>
      </c>
      <c r="E15465" t="s">
        <v>22978</v>
      </c>
      <c r="F15465" s="1" t="s">
        <v>5207</v>
      </c>
      <c r="G15465" s="1" t="s">
        <v>20573</v>
      </c>
      <c r="H15465" s="1" t="s">
        <v>3200</v>
      </c>
      <c r="I15465" t="s">
        <v>20814</v>
      </c>
      <c r="J15465" t="s">
        <v>23</v>
      </c>
      <c r="K15465">
        <v>1900</v>
      </c>
      <c r="L15465">
        <v>274170</v>
      </c>
      <c r="M15465">
        <v>144.30000000000001</v>
      </c>
      <c r="N15465" t="s">
        <v>7263</v>
      </c>
      <c r="O15465" t="s">
        <v>23192</v>
      </c>
      <c r="P15465">
        <v>0</v>
      </c>
      <c r="Q15465">
        <v>0</v>
      </c>
      <c r="R15465">
        <v>2</v>
      </c>
    </row>
    <row r="15466" spans="1:18" x14ac:dyDescent="0.25">
      <c r="A15466" t="s">
        <v>22984</v>
      </c>
      <c r="B15466">
        <v>2020</v>
      </c>
      <c r="C15466">
        <v>5</v>
      </c>
      <c r="D15466">
        <v>29</v>
      </c>
      <c r="E15466" t="s">
        <v>22969</v>
      </c>
      <c r="F15466" s="1" t="s">
        <v>5207</v>
      </c>
      <c r="G15466" s="1" t="s">
        <v>20573</v>
      </c>
      <c r="H15466" s="1" t="s">
        <v>3201</v>
      </c>
      <c r="I15466" t="s">
        <v>21566</v>
      </c>
      <c r="J15466" t="s">
        <v>23</v>
      </c>
      <c r="K15466">
        <v>100</v>
      </c>
      <c r="L15466">
        <v>18849.02</v>
      </c>
      <c r="M15466">
        <v>188.49</v>
      </c>
      <c r="N15466" t="s">
        <v>7263</v>
      </c>
      <c r="O15466" t="s">
        <v>23191</v>
      </c>
      <c r="P15466">
        <v>0</v>
      </c>
      <c r="Q15466">
        <v>0</v>
      </c>
      <c r="R15466">
        <v>2</v>
      </c>
    </row>
    <row r="15467" spans="1:18" x14ac:dyDescent="0.25">
      <c r="A15467" t="s">
        <v>22970</v>
      </c>
      <c r="B15467">
        <v>2020</v>
      </c>
      <c r="C15467">
        <v>2</v>
      </c>
      <c r="D15467">
        <v>5</v>
      </c>
      <c r="E15467" t="s">
        <v>8138</v>
      </c>
      <c r="F15467" s="1" t="s">
        <v>5207</v>
      </c>
      <c r="G15467" s="1" t="s">
        <v>20573</v>
      </c>
      <c r="H15467" s="1" t="s">
        <v>7263</v>
      </c>
      <c r="I15467" t="s">
        <v>21064</v>
      </c>
      <c r="J15467" t="s">
        <v>23</v>
      </c>
      <c r="K15467">
        <v>200</v>
      </c>
      <c r="L15467">
        <v>26600</v>
      </c>
      <c r="M15467">
        <v>133</v>
      </c>
      <c r="N15467" t="s">
        <v>7263</v>
      </c>
      <c r="O15467" t="s">
        <v>23274</v>
      </c>
      <c r="P15467">
        <v>0</v>
      </c>
      <c r="Q15467">
        <v>0</v>
      </c>
      <c r="R15467">
        <v>1</v>
      </c>
    </row>
    <row r="15468" spans="1:18" x14ac:dyDescent="0.25">
      <c r="A15468" t="s">
        <v>23020</v>
      </c>
      <c r="B15468">
        <v>2020</v>
      </c>
      <c r="C15468">
        <v>1</v>
      </c>
      <c r="D15468">
        <v>28</v>
      </c>
      <c r="E15468" t="s">
        <v>22978</v>
      </c>
      <c r="F15468" s="1" t="s">
        <v>5207</v>
      </c>
      <c r="G15468" s="1" t="s">
        <v>20573</v>
      </c>
      <c r="H15468" s="1" t="s">
        <v>3200</v>
      </c>
      <c r="I15468" t="s">
        <v>20818</v>
      </c>
      <c r="J15468" t="s">
        <v>23</v>
      </c>
      <c r="K15468">
        <v>380</v>
      </c>
      <c r="L15468">
        <v>52262.16</v>
      </c>
      <c r="M15468">
        <v>137.53</v>
      </c>
      <c r="N15468" t="s">
        <v>7263</v>
      </c>
      <c r="O15468" t="s">
        <v>23192</v>
      </c>
      <c r="P15468">
        <v>0</v>
      </c>
      <c r="Q15468">
        <v>0</v>
      </c>
      <c r="R15468">
        <v>1</v>
      </c>
    </row>
    <row r="15469" spans="1:18" x14ac:dyDescent="0.25">
      <c r="A15469" t="s">
        <v>23020</v>
      </c>
      <c r="B15469">
        <v>2020</v>
      </c>
      <c r="C15469">
        <v>1</v>
      </c>
      <c r="D15469">
        <v>28</v>
      </c>
      <c r="E15469" t="s">
        <v>22978</v>
      </c>
      <c r="F15469" s="1" t="s">
        <v>5207</v>
      </c>
      <c r="G15469" s="1" t="s">
        <v>20573</v>
      </c>
      <c r="H15469" s="1" t="s">
        <v>3200</v>
      </c>
      <c r="I15469" t="s">
        <v>20824</v>
      </c>
      <c r="J15469" t="s">
        <v>23</v>
      </c>
      <c r="K15469">
        <v>320</v>
      </c>
      <c r="L15469">
        <v>44010.239999999998</v>
      </c>
      <c r="M15469">
        <v>137.53</v>
      </c>
      <c r="N15469" t="s">
        <v>7263</v>
      </c>
      <c r="O15469" t="s">
        <v>23192</v>
      </c>
      <c r="P15469">
        <v>0</v>
      </c>
      <c r="Q15469">
        <v>0</v>
      </c>
      <c r="R15469">
        <v>1</v>
      </c>
    </row>
    <row r="15470" spans="1:18" x14ac:dyDescent="0.25">
      <c r="A15470" t="s">
        <v>23012</v>
      </c>
      <c r="B15470">
        <v>2020</v>
      </c>
      <c r="C15470">
        <v>2</v>
      </c>
      <c r="D15470">
        <v>14</v>
      </c>
      <c r="E15470" t="s">
        <v>22978</v>
      </c>
      <c r="F15470" s="1" t="s">
        <v>5207</v>
      </c>
      <c r="G15470" s="1" t="s">
        <v>20573</v>
      </c>
      <c r="H15470" s="1" t="s">
        <v>3200</v>
      </c>
      <c r="I15470" t="s">
        <v>20824</v>
      </c>
      <c r="J15470" t="s">
        <v>23</v>
      </c>
      <c r="K15470">
        <v>20</v>
      </c>
      <c r="L15470">
        <v>2889.12</v>
      </c>
      <c r="M15470">
        <v>144.46</v>
      </c>
      <c r="N15470" t="s">
        <v>7263</v>
      </c>
      <c r="O15470" t="s">
        <v>23192</v>
      </c>
      <c r="P15470">
        <v>0</v>
      </c>
      <c r="Q15470">
        <v>0</v>
      </c>
      <c r="R15470">
        <v>1</v>
      </c>
    </row>
    <row r="15471" spans="1:18" x14ac:dyDescent="0.25">
      <c r="A15471" t="s">
        <v>23013</v>
      </c>
      <c r="B15471">
        <v>2020</v>
      </c>
      <c r="C15471">
        <v>3</v>
      </c>
      <c r="D15471">
        <v>1</v>
      </c>
      <c r="E15471" t="s">
        <v>22978</v>
      </c>
      <c r="F15471" s="1" t="s">
        <v>5207</v>
      </c>
      <c r="G15471" s="1" t="s">
        <v>20573</v>
      </c>
      <c r="H15471" s="1" t="s">
        <v>3200</v>
      </c>
      <c r="I15471" t="s">
        <v>20824</v>
      </c>
      <c r="J15471" t="s">
        <v>23</v>
      </c>
      <c r="K15471">
        <v>60</v>
      </c>
      <c r="L15471">
        <v>8652.24</v>
      </c>
      <c r="M15471">
        <v>144.19999999999999</v>
      </c>
      <c r="N15471" t="s">
        <v>7263</v>
      </c>
      <c r="O15471" t="s">
        <v>23192</v>
      </c>
      <c r="P15471">
        <v>0</v>
      </c>
      <c r="Q15471">
        <v>0</v>
      </c>
      <c r="R15471">
        <v>1</v>
      </c>
    </row>
    <row r="15472" spans="1:18" x14ac:dyDescent="0.25">
      <c r="A15472" t="s">
        <v>22970</v>
      </c>
      <c r="B15472">
        <v>2020</v>
      </c>
      <c r="C15472">
        <v>2</v>
      </c>
      <c r="D15472">
        <v>5</v>
      </c>
      <c r="E15472" t="s">
        <v>8138</v>
      </c>
      <c r="F15472" s="1" t="s">
        <v>5207</v>
      </c>
      <c r="G15472" s="1" t="s">
        <v>20573</v>
      </c>
      <c r="H15472" s="1" t="s">
        <v>7263</v>
      </c>
      <c r="I15472" t="s">
        <v>21065</v>
      </c>
      <c r="J15472" t="s">
        <v>23</v>
      </c>
      <c r="K15472">
        <v>210</v>
      </c>
      <c r="L15472">
        <v>26355</v>
      </c>
      <c r="M15472">
        <v>125.5</v>
      </c>
      <c r="N15472" t="s">
        <v>7263</v>
      </c>
      <c r="O15472" t="s">
        <v>23274</v>
      </c>
      <c r="P15472">
        <v>0</v>
      </c>
      <c r="Q15472">
        <v>0</v>
      </c>
      <c r="R15472">
        <v>1</v>
      </c>
    </row>
    <row r="15473" spans="1:18" x14ac:dyDescent="0.25">
      <c r="A15473" t="s">
        <v>22963</v>
      </c>
      <c r="B15473">
        <v>2020</v>
      </c>
      <c r="C15473">
        <v>3</v>
      </c>
      <c r="D15473">
        <v>6</v>
      </c>
      <c r="E15473" t="s">
        <v>8138</v>
      </c>
      <c r="F15473" s="1" t="s">
        <v>5207</v>
      </c>
      <c r="G15473" s="1" t="s">
        <v>20573</v>
      </c>
      <c r="H15473" s="1" t="s">
        <v>7263</v>
      </c>
      <c r="I15473" t="s">
        <v>21065</v>
      </c>
      <c r="J15473" t="s">
        <v>23</v>
      </c>
      <c r="K15473">
        <v>554</v>
      </c>
      <c r="L15473">
        <v>69250</v>
      </c>
      <c r="M15473">
        <v>125</v>
      </c>
      <c r="N15473" t="s">
        <v>7263</v>
      </c>
      <c r="O15473" t="s">
        <v>23274</v>
      </c>
      <c r="P15473">
        <v>0</v>
      </c>
      <c r="Q15473">
        <v>0</v>
      </c>
      <c r="R15473">
        <v>1</v>
      </c>
    </row>
    <row r="15474" spans="1:18" x14ac:dyDescent="0.25">
      <c r="A15474" t="s">
        <v>23008</v>
      </c>
      <c r="B15474">
        <v>2020</v>
      </c>
      <c r="C15474">
        <v>1</v>
      </c>
      <c r="D15474">
        <v>14</v>
      </c>
      <c r="E15474" t="s">
        <v>22978</v>
      </c>
      <c r="F15474" s="1" t="s">
        <v>5207</v>
      </c>
      <c r="G15474" s="1" t="s">
        <v>20573</v>
      </c>
      <c r="H15474" s="1" t="s">
        <v>3200</v>
      </c>
      <c r="I15474" t="s">
        <v>20826</v>
      </c>
      <c r="J15474" t="s">
        <v>23</v>
      </c>
      <c r="K15474">
        <v>460</v>
      </c>
      <c r="L15474">
        <v>63264.72</v>
      </c>
      <c r="M15474">
        <v>137.53</v>
      </c>
      <c r="N15474" t="s">
        <v>7263</v>
      </c>
      <c r="O15474" t="s">
        <v>23192</v>
      </c>
      <c r="P15474">
        <v>0</v>
      </c>
      <c r="Q15474">
        <v>0</v>
      </c>
      <c r="R15474">
        <v>1</v>
      </c>
    </row>
    <row r="15475" spans="1:18" x14ac:dyDescent="0.25">
      <c r="A15475" t="s">
        <v>22963</v>
      </c>
      <c r="B15475">
        <v>2020</v>
      </c>
      <c r="C15475">
        <v>3</v>
      </c>
      <c r="D15475">
        <v>6</v>
      </c>
      <c r="E15475" t="s">
        <v>8138</v>
      </c>
      <c r="F15475" s="1" t="s">
        <v>5207</v>
      </c>
      <c r="G15475" s="1" t="s">
        <v>20573</v>
      </c>
      <c r="H15475" s="1" t="s">
        <v>7263</v>
      </c>
      <c r="I15475" t="s">
        <v>20829</v>
      </c>
      <c r="J15475" t="s">
        <v>23</v>
      </c>
      <c r="K15475">
        <v>160</v>
      </c>
      <c r="L15475">
        <v>20000</v>
      </c>
      <c r="M15475">
        <v>125</v>
      </c>
      <c r="N15475" t="s">
        <v>7263</v>
      </c>
      <c r="O15475" t="s">
        <v>23274</v>
      </c>
      <c r="P15475">
        <v>0</v>
      </c>
      <c r="Q15475">
        <v>0</v>
      </c>
      <c r="R15475">
        <v>1</v>
      </c>
    </row>
    <row r="15476" spans="1:18" x14ac:dyDescent="0.25">
      <c r="A15476" t="s">
        <v>23025</v>
      </c>
      <c r="B15476">
        <v>2020</v>
      </c>
      <c r="C15476">
        <v>1</v>
      </c>
      <c r="D15476">
        <v>16</v>
      </c>
      <c r="E15476" t="s">
        <v>8138</v>
      </c>
      <c r="F15476" s="1" t="s">
        <v>5207</v>
      </c>
      <c r="G15476" s="1" t="s">
        <v>20573</v>
      </c>
      <c r="H15476" s="1" t="s">
        <v>3200</v>
      </c>
      <c r="I15476" t="s">
        <v>20830</v>
      </c>
      <c r="J15476" t="s">
        <v>23</v>
      </c>
      <c r="K15476">
        <v>600</v>
      </c>
      <c r="L15476">
        <v>84330</v>
      </c>
      <c r="M15476">
        <v>140.55000000000001</v>
      </c>
      <c r="N15476" t="s">
        <v>7263</v>
      </c>
      <c r="O15476" t="s">
        <v>23192</v>
      </c>
      <c r="P15476">
        <v>0</v>
      </c>
      <c r="Q15476">
        <v>0</v>
      </c>
      <c r="R15476">
        <v>1</v>
      </c>
    </row>
    <row r="15477" spans="1:18" x14ac:dyDescent="0.25">
      <c r="A15477" t="s">
        <v>23020</v>
      </c>
      <c r="B15477">
        <v>2020</v>
      </c>
      <c r="C15477">
        <v>1</v>
      </c>
      <c r="D15477">
        <v>28</v>
      </c>
      <c r="E15477" t="s">
        <v>22978</v>
      </c>
      <c r="F15477" s="1" t="s">
        <v>5207</v>
      </c>
      <c r="G15477" s="1" t="s">
        <v>20573</v>
      </c>
      <c r="H15477" s="1" t="s">
        <v>3200</v>
      </c>
      <c r="I15477" t="s">
        <v>20830</v>
      </c>
      <c r="J15477" t="s">
        <v>23</v>
      </c>
      <c r="K15477">
        <v>260</v>
      </c>
      <c r="L15477">
        <v>33580.559999999998</v>
      </c>
      <c r="M15477">
        <v>129.16</v>
      </c>
      <c r="N15477" t="s">
        <v>7263</v>
      </c>
      <c r="O15477" t="s">
        <v>23192</v>
      </c>
      <c r="P15477">
        <v>0</v>
      </c>
      <c r="Q15477">
        <v>0</v>
      </c>
      <c r="R15477">
        <v>1</v>
      </c>
    </row>
    <row r="15478" spans="1:18" x14ac:dyDescent="0.25">
      <c r="A15478" t="s">
        <v>23023</v>
      </c>
      <c r="B15478">
        <v>2020</v>
      </c>
      <c r="C15478">
        <v>1</v>
      </c>
      <c r="D15478">
        <v>28</v>
      </c>
      <c r="E15478" t="s">
        <v>22978</v>
      </c>
      <c r="F15478" s="1" t="s">
        <v>5207</v>
      </c>
      <c r="G15478" s="1" t="s">
        <v>20573</v>
      </c>
      <c r="H15478" s="1" t="s">
        <v>3200</v>
      </c>
      <c r="I15478" t="s">
        <v>20830</v>
      </c>
      <c r="J15478" t="s">
        <v>23</v>
      </c>
      <c r="K15478">
        <v>580</v>
      </c>
      <c r="L15478">
        <v>74910.48</v>
      </c>
      <c r="M15478">
        <v>129.16</v>
      </c>
      <c r="N15478" t="s">
        <v>7263</v>
      </c>
      <c r="O15478" t="s">
        <v>23192</v>
      </c>
      <c r="P15478">
        <v>0</v>
      </c>
      <c r="Q15478">
        <v>0</v>
      </c>
      <c r="R15478">
        <v>1</v>
      </c>
    </row>
    <row r="15479" spans="1:18" x14ac:dyDescent="0.25">
      <c r="A15479" t="s">
        <v>23025</v>
      </c>
      <c r="B15479">
        <v>2020</v>
      </c>
      <c r="C15479">
        <v>1</v>
      </c>
      <c r="D15479">
        <v>16</v>
      </c>
      <c r="E15479" t="s">
        <v>8138</v>
      </c>
      <c r="F15479" s="1" t="s">
        <v>5207</v>
      </c>
      <c r="G15479" s="1" t="s">
        <v>20573</v>
      </c>
      <c r="H15479" s="1" t="s">
        <v>3200</v>
      </c>
      <c r="I15479" t="s">
        <v>20831</v>
      </c>
      <c r="J15479" t="s">
        <v>23</v>
      </c>
      <c r="K15479">
        <v>1000</v>
      </c>
      <c r="L15479">
        <v>140550</v>
      </c>
      <c r="M15479">
        <v>140.55000000000001</v>
      </c>
      <c r="N15479" t="s">
        <v>7263</v>
      </c>
      <c r="O15479" t="s">
        <v>23192</v>
      </c>
      <c r="P15479">
        <v>0</v>
      </c>
      <c r="Q15479">
        <v>0</v>
      </c>
      <c r="R15479">
        <v>1</v>
      </c>
    </row>
    <row r="15480" spans="1:18" x14ac:dyDescent="0.25">
      <c r="A15480" t="s">
        <v>23029</v>
      </c>
      <c r="B15480">
        <v>2020</v>
      </c>
      <c r="C15480">
        <v>6</v>
      </c>
      <c r="D15480">
        <v>11</v>
      </c>
      <c r="E15480" t="s">
        <v>22978</v>
      </c>
      <c r="F15480" s="1" t="s">
        <v>5207</v>
      </c>
      <c r="G15480" s="1" t="s">
        <v>20573</v>
      </c>
      <c r="H15480" s="1" t="s">
        <v>3200</v>
      </c>
      <c r="I15480" t="s">
        <v>21689</v>
      </c>
      <c r="J15480" t="s">
        <v>23</v>
      </c>
      <c r="K15480">
        <v>1360</v>
      </c>
      <c r="L15480">
        <v>203053.44</v>
      </c>
      <c r="M15480">
        <v>149.30000000000001</v>
      </c>
      <c r="N15480" t="s">
        <v>7263</v>
      </c>
      <c r="O15480" t="s">
        <v>23192</v>
      </c>
      <c r="P15480">
        <v>0</v>
      </c>
      <c r="Q15480">
        <v>0</v>
      </c>
      <c r="R15480">
        <v>2</v>
      </c>
    </row>
    <row r="15481" spans="1:18" x14ac:dyDescent="0.25">
      <c r="A15481" t="s">
        <v>23030</v>
      </c>
      <c r="B15481">
        <v>2020</v>
      </c>
      <c r="C15481">
        <v>6</v>
      </c>
      <c r="D15481">
        <v>11</v>
      </c>
      <c r="E15481" t="s">
        <v>22978</v>
      </c>
      <c r="F15481" s="1" t="s">
        <v>5207</v>
      </c>
      <c r="G15481" s="1" t="s">
        <v>20573</v>
      </c>
      <c r="H15481" s="1" t="s">
        <v>3200</v>
      </c>
      <c r="I15481" t="s">
        <v>21689</v>
      </c>
      <c r="J15481" t="s">
        <v>23</v>
      </c>
      <c r="K15481">
        <v>1300</v>
      </c>
      <c r="L15481">
        <v>167902.8</v>
      </c>
      <c r="M15481">
        <v>129.16</v>
      </c>
      <c r="N15481" t="s">
        <v>7263</v>
      </c>
      <c r="O15481" t="s">
        <v>23192</v>
      </c>
      <c r="P15481">
        <v>0</v>
      </c>
      <c r="Q15481">
        <v>0</v>
      </c>
      <c r="R15481">
        <v>2</v>
      </c>
    </row>
    <row r="15482" spans="1:18" x14ac:dyDescent="0.25">
      <c r="A15482" t="s">
        <v>22970</v>
      </c>
      <c r="B15482">
        <v>2020</v>
      </c>
      <c r="C15482">
        <v>2</v>
      </c>
      <c r="D15482">
        <v>5</v>
      </c>
      <c r="E15482" t="s">
        <v>8138</v>
      </c>
      <c r="F15482" s="1" t="s">
        <v>5207</v>
      </c>
      <c r="G15482" s="1" t="s">
        <v>20573</v>
      </c>
      <c r="H15482" s="1" t="s">
        <v>7263</v>
      </c>
      <c r="I15482" t="s">
        <v>20834</v>
      </c>
      <c r="J15482" t="s">
        <v>23</v>
      </c>
      <c r="K15482">
        <v>280</v>
      </c>
      <c r="L15482">
        <v>35280</v>
      </c>
      <c r="M15482">
        <v>126</v>
      </c>
      <c r="N15482" t="s">
        <v>9062</v>
      </c>
      <c r="O15482" t="s">
        <v>9456</v>
      </c>
      <c r="P15482">
        <v>0</v>
      </c>
      <c r="Q15482">
        <v>5.8534472775055225E-2</v>
      </c>
      <c r="R15482">
        <v>1</v>
      </c>
    </row>
    <row r="15483" spans="1:18" x14ac:dyDescent="0.25">
      <c r="A15483" t="s">
        <v>23001</v>
      </c>
      <c r="B15483">
        <v>2020</v>
      </c>
      <c r="C15483">
        <v>2</v>
      </c>
      <c r="D15483">
        <v>6</v>
      </c>
      <c r="E15483" t="s">
        <v>23002</v>
      </c>
      <c r="F15483" s="1" t="s">
        <v>5207</v>
      </c>
      <c r="G15483" s="1" t="s">
        <v>20573</v>
      </c>
      <c r="H15483" s="1" t="s">
        <v>7263</v>
      </c>
      <c r="I15483" t="s">
        <v>20834</v>
      </c>
      <c r="J15483" t="s">
        <v>23</v>
      </c>
      <c r="K15483">
        <v>2000</v>
      </c>
      <c r="L15483">
        <v>295680</v>
      </c>
      <c r="M15483">
        <v>147.84</v>
      </c>
      <c r="N15483" t="s">
        <v>9062</v>
      </c>
      <c r="O15483" t="s">
        <v>9456</v>
      </c>
      <c r="P15483">
        <v>0</v>
      </c>
      <c r="Q15483">
        <v>5.8534472775055225E-2</v>
      </c>
      <c r="R15483">
        <v>1</v>
      </c>
    </row>
    <row r="15484" spans="1:18" x14ac:dyDescent="0.25">
      <c r="A15484" t="s">
        <v>22979</v>
      </c>
      <c r="B15484">
        <v>2020</v>
      </c>
      <c r="C15484">
        <v>2</v>
      </c>
      <c r="D15484">
        <v>14</v>
      </c>
      <c r="E15484" t="s">
        <v>22978</v>
      </c>
      <c r="F15484" s="1" t="s">
        <v>5207</v>
      </c>
      <c r="G15484" s="1" t="s">
        <v>20573</v>
      </c>
      <c r="H15484" s="1" t="s">
        <v>3200</v>
      </c>
      <c r="I15484" t="s">
        <v>20835</v>
      </c>
      <c r="J15484" t="s">
        <v>23</v>
      </c>
      <c r="K15484">
        <v>1100</v>
      </c>
      <c r="L15484">
        <v>164511.6</v>
      </c>
      <c r="M15484">
        <v>149.56</v>
      </c>
      <c r="N15484" t="s">
        <v>9062</v>
      </c>
      <c r="O15484" t="s">
        <v>10077</v>
      </c>
      <c r="P15484">
        <v>0</v>
      </c>
      <c r="Q15484">
        <v>0</v>
      </c>
      <c r="R15484">
        <v>1</v>
      </c>
    </row>
    <row r="15485" spans="1:18" x14ac:dyDescent="0.25">
      <c r="A15485" t="s">
        <v>23031</v>
      </c>
      <c r="B15485">
        <v>2020</v>
      </c>
      <c r="C15485">
        <v>5</v>
      </c>
      <c r="D15485">
        <v>1</v>
      </c>
      <c r="E15485" t="s">
        <v>22978</v>
      </c>
      <c r="F15485" s="1" t="s">
        <v>5207</v>
      </c>
      <c r="G15485" s="1" t="s">
        <v>20573</v>
      </c>
      <c r="H15485" s="1" t="s">
        <v>3200</v>
      </c>
      <c r="I15485" t="s">
        <v>20839</v>
      </c>
      <c r="J15485" t="s">
        <v>23</v>
      </c>
      <c r="K15485">
        <v>218</v>
      </c>
      <c r="L15485">
        <v>32548.27</v>
      </c>
      <c r="M15485">
        <v>149.30000000000001</v>
      </c>
      <c r="N15485" t="s">
        <v>7263</v>
      </c>
      <c r="O15485" t="s">
        <v>23192</v>
      </c>
      <c r="P15485">
        <v>0</v>
      </c>
      <c r="Q15485">
        <v>0</v>
      </c>
      <c r="R15485">
        <v>2</v>
      </c>
    </row>
    <row r="15486" spans="1:18" x14ac:dyDescent="0.25">
      <c r="A15486" t="s">
        <v>22970</v>
      </c>
      <c r="B15486">
        <v>2020</v>
      </c>
      <c r="C15486">
        <v>2</v>
      </c>
      <c r="D15486">
        <v>5</v>
      </c>
      <c r="E15486" t="s">
        <v>8138</v>
      </c>
      <c r="F15486" s="1" t="s">
        <v>5207</v>
      </c>
      <c r="G15486" s="1" t="s">
        <v>20573</v>
      </c>
      <c r="H15486" s="1" t="s">
        <v>7263</v>
      </c>
      <c r="I15486" t="s">
        <v>20843</v>
      </c>
      <c r="J15486" t="s">
        <v>23</v>
      </c>
      <c r="K15486">
        <v>160</v>
      </c>
      <c r="L15486">
        <v>20160</v>
      </c>
      <c r="M15486">
        <v>126</v>
      </c>
      <c r="N15486" t="s">
        <v>7263</v>
      </c>
      <c r="O15486" t="s">
        <v>23274</v>
      </c>
      <c r="P15486">
        <v>0</v>
      </c>
      <c r="Q15486">
        <v>0</v>
      </c>
      <c r="R15486">
        <v>1</v>
      </c>
    </row>
    <row r="15487" spans="1:18" x14ac:dyDescent="0.25">
      <c r="A15487" t="s">
        <v>23008</v>
      </c>
      <c r="B15487">
        <v>2020</v>
      </c>
      <c r="C15487">
        <v>1</v>
      </c>
      <c r="D15487">
        <v>14</v>
      </c>
      <c r="E15487" t="s">
        <v>22978</v>
      </c>
      <c r="F15487" s="1" t="s">
        <v>5207</v>
      </c>
      <c r="G15487" s="1" t="s">
        <v>20573</v>
      </c>
      <c r="H15487" s="1" t="s">
        <v>3200</v>
      </c>
      <c r="I15487" t="s">
        <v>20844</v>
      </c>
      <c r="J15487" t="s">
        <v>23</v>
      </c>
      <c r="K15487">
        <v>380</v>
      </c>
      <c r="L15487">
        <v>49079.28</v>
      </c>
      <c r="M15487">
        <v>129.16</v>
      </c>
      <c r="N15487" t="s">
        <v>7263</v>
      </c>
      <c r="O15487" t="s">
        <v>23192</v>
      </c>
      <c r="P15487">
        <v>0</v>
      </c>
      <c r="Q15487">
        <v>0</v>
      </c>
      <c r="R15487">
        <v>1</v>
      </c>
    </row>
    <row r="15488" spans="1:18" x14ac:dyDescent="0.25">
      <c r="A15488" t="s">
        <v>23032</v>
      </c>
      <c r="B15488">
        <v>2020</v>
      </c>
      <c r="C15488">
        <v>2</v>
      </c>
      <c r="D15488">
        <v>1</v>
      </c>
      <c r="E15488" t="s">
        <v>8138</v>
      </c>
      <c r="F15488" s="1" t="s">
        <v>5207</v>
      </c>
      <c r="G15488" s="1" t="s">
        <v>20573</v>
      </c>
      <c r="H15488" s="1" t="s">
        <v>7263</v>
      </c>
      <c r="I15488" t="s">
        <v>20847</v>
      </c>
      <c r="J15488" t="s">
        <v>23</v>
      </c>
      <c r="K15488">
        <v>51</v>
      </c>
      <c r="L15488">
        <v>6426</v>
      </c>
      <c r="M15488">
        <v>126</v>
      </c>
      <c r="N15488" t="s">
        <v>7263</v>
      </c>
      <c r="O15488" t="s">
        <v>23274</v>
      </c>
      <c r="P15488">
        <v>0</v>
      </c>
      <c r="Q15488">
        <v>0</v>
      </c>
      <c r="R15488">
        <v>1</v>
      </c>
    </row>
    <row r="15489" spans="1:18" x14ac:dyDescent="0.25">
      <c r="A15489" t="s">
        <v>23030</v>
      </c>
      <c r="B15489">
        <v>2020</v>
      </c>
      <c r="C15489">
        <v>6</v>
      </c>
      <c r="D15489">
        <v>11</v>
      </c>
      <c r="E15489" t="s">
        <v>22978</v>
      </c>
      <c r="F15489" s="1" t="s">
        <v>5207</v>
      </c>
      <c r="G15489" s="1" t="s">
        <v>20573</v>
      </c>
      <c r="H15489" s="1" t="s">
        <v>3200</v>
      </c>
      <c r="I15489" t="s">
        <v>21692</v>
      </c>
      <c r="J15489" t="s">
        <v>23</v>
      </c>
      <c r="K15489">
        <v>60</v>
      </c>
      <c r="L15489">
        <v>7749.36</v>
      </c>
      <c r="M15489">
        <v>129.16</v>
      </c>
      <c r="N15489" t="s">
        <v>7263</v>
      </c>
      <c r="O15489" t="s">
        <v>23192</v>
      </c>
      <c r="P15489">
        <v>0</v>
      </c>
      <c r="Q15489">
        <v>0</v>
      </c>
      <c r="R15489">
        <v>2</v>
      </c>
    </row>
    <row r="15490" spans="1:18" x14ac:dyDescent="0.25">
      <c r="A15490" t="s">
        <v>23030</v>
      </c>
      <c r="B15490">
        <v>2020</v>
      </c>
      <c r="C15490">
        <v>6</v>
      </c>
      <c r="D15490">
        <v>11</v>
      </c>
      <c r="E15490" t="s">
        <v>22978</v>
      </c>
      <c r="F15490" s="1" t="s">
        <v>5207</v>
      </c>
      <c r="G15490" s="1" t="s">
        <v>20573</v>
      </c>
      <c r="H15490" s="1" t="s">
        <v>3200</v>
      </c>
      <c r="I15490" t="s">
        <v>21645</v>
      </c>
      <c r="J15490" t="s">
        <v>23</v>
      </c>
      <c r="K15490">
        <v>80</v>
      </c>
      <c r="L15490">
        <v>10332.48</v>
      </c>
      <c r="M15490">
        <v>129.16</v>
      </c>
      <c r="N15490" t="s">
        <v>7263</v>
      </c>
      <c r="O15490" t="s">
        <v>23192</v>
      </c>
      <c r="P15490">
        <v>0</v>
      </c>
      <c r="Q15490">
        <v>0</v>
      </c>
      <c r="R15490">
        <v>2</v>
      </c>
    </row>
    <row r="15491" spans="1:18" x14ac:dyDescent="0.25">
      <c r="A15491" t="s">
        <v>23008</v>
      </c>
      <c r="B15491">
        <v>2020</v>
      </c>
      <c r="C15491">
        <v>1</v>
      </c>
      <c r="D15491">
        <v>14</v>
      </c>
      <c r="E15491" t="s">
        <v>22978</v>
      </c>
      <c r="F15491" s="1" t="s">
        <v>5207</v>
      </c>
      <c r="G15491" s="1" t="s">
        <v>20573</v>
      </c>
      <c r="H15491" s="1" t="s">
        <v>3200</v>
      </c>
      <c r="I15491" t="s">
        <v>20858</v>
      </c>
      <c r="J15491" t="s">
        <v>23</v>
      </c>
      <c r="K15491">
        <v>1340</v>
      </c>
      <c r="L15491">
        <v>173069.04</v>
      </c>
      <c r="M15491">
        <v>129.16</v>
      </c>
      <c r="N15491" t="s">
        <v>7263</v>
      </c>
      <c r="O15491" t="s">
        <v>23192</v>
      </c>
      <c r="P15491">
        <v>0</v>
      </c>
      <c r="Q15491">
        <v>0</v>
      </c>
      <c r="R15491">
        <v>1</v>
      </c>
    </row>
    <row r="15492" spans="1:18" x14ac:dyDescent="0.25">
      <c r="A15492" t="s">
        <v>23013</v>
      </c>
      <c r="B15492">
        <v>2020</v>
      </c>
      <c r="C15492">
        <v>3</v>
      </c>
      <c r="D15492">
        <v>1</v>
      </c>
      <c r="E15492" t="s">
        <v>22978</v>
      </c>
      <c r="F15492" s="1" t="s">
        <v>5207</v>
      </c>
      <c r="G15492" s="1" t="s">
        <v>20573</v>
      </c>
      <c r="H15492" s="1" t="s">
        <v>3200</v>
      </c>
      <c r="I15492" t="s">
        <v>20858</v>
      </c>
      <c r="J15492" t="s">
        <v>23</v>
      </c>
      <c r="K15492">
        <v>40</v>
      </c>
      <c r="L15492">
        <v>5972.16</v>
      </c>
      <c r="M15492">
        <v>149.30000000000001</v>
      </c>
      <c r="N15492" t="s">
        <v>7263</v>
      </c>
      <c r="O15492" t="s">
        <v>23192</v>
      </c>
      <c r="P15492">
        <v>0</v>
      </c>
      <c r="Q15492">
        <v>0</v>
      </c>
      <c r="R15492">
        <v>1</v>
      </c>
    </row>
    <row r="15493" spans="1:18" x14ac:dyDescent="0.25">
      <c r="A15493" t="s">
        <v>22970</v>
      </c>
      <c r="B15493">
        <v>2020</v>
      </c>
      <c r="C15493">
        <v>2</v>
      </c>
      <c r="D15493">
        <v>5</v>
      </c>
      <c r="E15493" t="s">
        <v>8138</v>
      </c>
      <c r="F15493" s="1" t="s">
        <v>5207</v>
      </c>
      <c r="G15493" s="1" t="s">
        <v>20573</v>
      </c>
      <c r="H15493" s="1" t="s">
        <v>7263</v>
      </c>
      <c r="I15493" t="s">
        <v>20862</v>
      </c>
      <c r="J15493" t="s">
        <v>23</v>
      </c>
      <c r="K15493">
        <v>1200</v>
      </c>
      <c r="L15493">
        <v>148800</v>
      </c>
      <c r="M15493">
        <v>124</v>
      </c>
      <c r="N15493" t="s">
        <v>7263</v>
      </c>
      <c r="O15493" t="s">
        <v>23274</v>
      </c>
      <c r="P15493">
        <v>0</v>
      </c>
      <c r="Q15493">
        <v>0</v>
      </c>
      <c r="R15493">
        <v>1</v>
      </c>
    </row>
    <row r="15494" spans="1:18" x14ac:dyDescent="0.25">
      <c r="A15494" t="s">
        <v>23006</v>
      </c>
      <c r="B15494">
        <v>2020</v>
      </c>
      <c r="C15494">
        <v>5</v>
      </c>
      <c r="D15494">
        <v>24</v>
      </c>
      <c r="E15494" t="s">
        <v>8138</v>
      </c>
      <c r="F15494" s="1" t="s">
        <v>5207</v>
      </c>
      <c r="G15494" s="1" t="s">
        <v>20573</v>
      </c>
      <c r="H15494" s="1" t="s">
        <v>7263</v>
      </c>
      <c r="I15494" t="s">
        <v>21411</v>
      </c>
      <c r="J15494" t="s">
        <v>23</v>
      </c>
      <c r="K15494">
        <v>1800</v>
      </c>
      <c r="L15494">
        <v>259650</v>
      </c>
      <c r="M15494">
        <v>144.25</v>
      </c>
      <c r="N15494" t="s">
        <v>7263</v>
      </c>
      <c r="O15494" t="s">
        <v>23274</v>
      </c>
      <c r="P15494">
        <v>0</v>
      </c>
      <c r="Q15494">
        <v>0</v>
      </c>
      <c r="R15494">
        <v>2</v>
      </c>
    </row>
    <row r="15495" spans="1:18" x14ac:dyDescent="0.25">
      <c r="A15495" t="s">
        <v>23033</v>
      </c>
      <c r="B15495">
        <v>2020</v>
      </c>
      <c r="C15495">
        <v>2</v>
      </c>
      <c r="D15495">
        <v>1</v>
      </c>
      <c r="E15495" t="s">
        <v>8138</v>
      </c>
      <c r="F15495" s="1" t="s">
        <v>5207</v>
      </c>
      <c r="G15495" s="1" t="s">
        <v>20573</v>
      </c>
      <c r="H15495" s="1" t="s">
        <v>3200</v>
      </c>
      <c r="I15495" t="s">
        <v>20863</v>
      </c>
      <c r="J15495" t="s">
        <v>23</v>
      </c>
      <c r="K15495">
        <v>200</v>
      </c>
      <c r="L15495">
        <v>28496</v>
      </c>
      <c r="M15495">
        <v>142.47999999999999</v>
      </c>
      <c r="N15495" t="s">
        <v>7263</v>
      </c>
      <c r="O15495" t="s">
        <v>23192</v>
      </c>
      <c r="P15495">
        <v>0</v>
      </c>
      <c r="Q15495">
        <v>0</v>
      </c>
      <c r="R15495">
        <v>1</v>
      </c>
    </row>
    <row r="15496" spans="1:18" x14ac:dyDescent="0.25">
      <c r="A15496" t="s">
        <v>22979</v>
      </c>
      <c r="B15496">
        <v>2020</v>
      </c>
      <c r="C15496">
        <v>2</v>
      </c>
      <c r="D15496">
        <v>14</v>
      </c>
      <c r="E15496" t="s">
        <v>22978</v>
      </c>
      <c r="F15496" s="1" t="s">
        <v>5207</v>
      </c>
      <c r="G15496" s="1" t="s">
        <v>20573</v>
      </c>
      <c r="H15496" s="1" t="s">
        <v>3200</v>
      </c>
      <c r="I15496" t="s">
        <v>20863</v>
      </c>
      <c r="J15496" t="s">
        <v>23</v>
      </c>
      <c r="K15496">
        <v>1500</v>
      </c>
      <c r="L15496">
        <v>224334</v>
      </c>
      <c r="M15496">
        <v>149.56</v>
      </c>
      <c r="N15496" t="s">
        <v>7263</v>
      </c>
      <c r="O15496" t="s">
        <v>23192</v>
      </c>
      <c r="P15496">
        <v>0</v>
      </c>
      <c r="Q15496">
        <v>0</v>
      </c>
      <c r="R15496">
        <v>1</v>
      </c>
    </row>
    <row r="15497" spans="1:18" x14ac:dyDescent="0.25">
      <c r="A15497" t="s">
        <v>23013</v>
      </c>
      <c r="B15497">
        <v>2020</v>
      </c>
      <c r="C15497">
        <v>3</v>
      </c>
      <c r="D15497">
        <v>1</v>
      </c>
      <c r="E15497" t="s">
        <v>22978</v>
      </c>
      <c r="F15497" s="1" t="s">
        <v>5207</v>
      </c>
      <c r="G15497" s="1" t="s">
        <v>20573</v>
      </c>
      <c r="H15497" s="1" t="s">
        <v>3200</v>
      </c>
      <c r="I15497" t="s">
        <v>20863</v>
      </c>
      <c r="J15497" t="s">
        <v>23</v>
      </c>
      <c r="K15497">
        <v>540</v>
      </c>
      <c r="L15497">
        <v>80624.160000000003</v>
      </c>
      <c r="M15497">
        <v>149.30000000000001</v>
      </c>
      <c r="N15497" t="s">
        <v>7263</v>
      </c>
      <c r="O15497" t="s">
        <v>23192</v>
      </c>
      <c r="P15497">
        <v>0</v>
      </c>
      <c r="Q15497">
        <v>0</v>
      </c>
      <c r="R15497">
        <v>1</v>
      </c>
    </row>
    <row r="15498" spans="1:18" x14ac:dyDescent="0.25">
      <c r="A15498" t="s">
        <v>23034</v>
      </c>
      <c r="B15498">
        <v>2020</v>
      </c>
      <c r="C15498">
        <v>3</v>
      </c>
      <c r="D15498">
        <v>6</v>
      </c>
      <c r="E15498" t="s">
        <v>22966</v>
      </c>
      <c r="F15498" s="1" t="s">
        <v>5207</v>
      </c>
      <c r="G15498" s="1" t="s">
        <v>20573</v>
      </c>
      <c r="H15498" s="1" t="s">
        <v>3200</v>
      </c>
      <c r="I15498" t="s">
        <v>20863</v>
      </c>
      <c r="J15498" t="s">
        <v>23</v>
      </c>
      <c r="K15498">
        <v>500</v>
      </c>
      <c r="L15498">
        <v>83040</v>
      </c>
      <c r="M15498">
        <v>166.08</v>
      </c>
      <c r="N15498" t="s">
        <v>7263</v>
      </c>
      <c r="O15498" t="s">
        <v>23192</v>
      </c>
      <c r="P15498">
        <v>0</v>
      </c>
      <c r="Q15498">
        <v>0</v>
      </c>
      <c r="R15498">
        <v>1</v>
      </c>
    </row>
    <row r="15499" spans="1:18" x14ac:dyDescent="0.25">
      <c r="A15499" t="s">
        <v>23035</v>
      </c>
      <c r="B15499">
        <v>2020</v>
      </c>
      <c r="C15499">
        <v>3</v>
      </c>
      <c r="D15499">
        <v>6</v>
      </c>
      <c r="E15499" t="s">
        <v>8138</v>
      </c>
      <c r="F15499" s="1" t="s">
        <v>5207</v>
      </c>
      <c r="G15499" s="1" t="s">
        <v>20573</v>
      </c>
      <c r="H15499" s="1" t="s">
        <v>3200</v>
      </c>
      <c r="I15499" t="s">
        <v>20863</v>
      </c>
      <c r="J15499" t="s">
        <v>23</v>
      </c>
      <c r="K15499">
        <v>500</v>
      </c>
      <c r="L15499">
        <v>71240</v>
      </c>
      <c r="M15499">
        <v>142.47999999999999</v>
      </c>
      <c r="N15499" t="s">
        <v>7263</v>
      </c>
      <c r="O15499" t="s">
        <v>23192</v>
      </c>
      <c r="P15499">
        <v>0</v>
      </c>
      <c r="Q15499">
        <v>0</v>
      </c>
      <c r="R15499">
        <v>1</v>
      </c>
    </row>
    <row r="15500" spans="1:18" x14ac:dyDescent="0.25">
      <c r="A15500" t="s">
        <v>22961</v>
      </c>
      <c r="B15500">
        <v>2020</v>
      </c>
      <c r="C15500">
        <v>4</v>
      </c>
      <c r="D15500">
        <v>17</v>
      </c>
      <c r="E15500" t="s">
        <v>8138</v>
      </c>
      <c r="F15500" s="1" t="s">
        <v>5207</v>
      </c>
      <c r="G15500" s="1" t="s">
        <v>20573</v>
      </c>
      <c r="H15500" s="1" t="s">
        <v>3200</v>
      </c>
      <c r="I15500" t="s">
        <v>20863</v>
      </c>
      <c r="J15500" t="s">
        <v>23</v>
      </c>
      <c r="K15500">
        <v>50</v>
      </c>
      <c r="L15500">
        <v>7810.5</v>
      </c>
      <c r="M15500">
        <v>156.21</v>
      </c>
      <c r="N15500" t="s">
        <v>7263</v>
      </c>
      <c r="O15500" t="s">
        <v>23192</v>
      </c>
      <c r="P15500">
        <v>0</v>
      </c>
      <c r="Q15500">
        <v>0</v>
      </c>
      <c r="R15500">
        <v>2</v>
      </c>
    </row>
    <row r="15501" spans="1:18" x14ac:dyDescent="0.25">
      <c r="A15501" t="s">
        <v>23006</v>
      </c>
      <c r="B15501">
        <v>2020</v>
      </c>
      <c r="C15501">
        <v>5</v>
      </c>
      <c r="D15501">
        <v>24</v>
      </c>
      <c r="E15501" t="s">
        <v>8138</v>
      </c>
      <c r="F15501" s="1" t="s">
        <v>5207</v>
      </c>
      <c r="G15501" s="1" t="s">
        <v>20573</v>
      </c>
      <c r="H15501" s="1" t="s">
        <v>3200</v>
      </c>
      <c r="I15501" t="s">
        <v>21253</v>
      </c>
      <c r="J15501" t="s">
        <v>23</v>
      </c>
      <c r="K15501">
        <v>25</v>
      </c>
      <c r="L15501">
        <v>3905.25</v>
      </c>
      <c r="M15501">
        <v>156.21</v>
      </c>
      <c r="N15501" t="s">
        <v>7263</v>
      </c>
      <c r="O15501" t="s">
        <v>23192</v>
      </c>
      <c r="P15501">
        <v>0</v>
      </c>
      <c r="Q15501">
        <v>0</v>
      </c>
      <c r="R15501">
        <v>2</v>
      </c>
    </row>
    <row r="15502" spans="1:18" x14ac:dyDescent="0.25">
      <c r="A15502" t="s">
        <v>22981</v>
      </c>
      <c r="B15502">
        <v>2020</v>
      </c>
      <c r="C15502">
        <v>6</v>
      </c>
      <c r="D15502">
        <v>21</v>
      </c>
      <c r="E15502" t="s">
        <v>8138</v>
      </c>
      <c r="F15502" s="1" t="s">
        <v>5207</v>
      </c>
      <c r="G15502" s="1" t="s">
        <v>20573</v>
      </c>
      <c r="H15502" s="1" t="s">
        <v>3200</v>
      </c>
      <c r="I15502" t="s">
        <v>21253</v>
      </c>
      <c r="J15502" t="s">
        <v>23</v>
      </c>
      <c r="K15502">
        <v>82</v>
      </c>
      <c r="L15502">
        <v>12817.42</v>
      </c>
      <c r="M15502">
        <v>156.31</v>
      </c>
      <c r="N15502" t="s">
        <v>7263</v>
      </c>
      <c r="O15502" t="s">
        <v>23192</v>
      </c>
      <c r="P15502">
        <v>0</v>
      </c>
      <c r="Q15502">
        <v>0</v>
      </c>
      <c r="R15502">
        <v>2</v>
      </c>
    </row>
    <row r="15503" spans="1:18" x14ac:dyDescent="0.25">
      <c r="A15503" t="s">
        <v>22981</v>
      </c>
      <c r="B15503">
        <v>2020</v>
      </c>
      <c r="C15503">
        <v>6</v>
      </c>
      <c r="D15503">
        <v>21</v>
      </c>
      <c r="E15503" t="s">
        <v>8138</v>
      </c>
      <c r="F15503" s="1" t="s">
        <v>5207</v>
      </c>
      <c r="G15503" s="1" t="s">
        <v>20573</v>
      </c>
      <c r="H15503" s="1" t="s">
        <v>3201</v>
      </c>
      <c r="I15503" t="s">
        <v>21561</v>
      </c>
      <c r="J15503" t="s">
        <v>23</v>
      </c>
      <c r="K15503">
        <v>40</v>
      </c>
      <c r="L15503">
        <v>6093.2</v>
      </c>
      <c r="M15503">
        <v>152.33000000000001</v>
      </c>
      <c r="N15503" t="s">
        <v>7263</v>
      </c>
      <c r="O15503" t="s">
        <v>23191</v>
      </c>
      <c r="P15503">
        <v>0</v>
      </c>
      <c r="Q15503">
        <v>0</v>
      </c>
      <c r="R15503">
        <v>2</v>
      </c>
    </row>
    <row r="15504" spans="1:18" x14ac:dyDescent="0.25">
      <c r="A15504" t="s">
        <v>22970</v>
      </c>
      <c r="B15504">
        <v>2020</v>
      </c>
      <c r="C15504">
        <v>2</v>
      </c>
      <c r="D15504">
        <v>5</v>
      </c>
      <c r="E15504" t="s">
        <v>8138</v>
      </c>
      <c r="F15504" s="1" t="s">
        <v>5207</v>
      </c>
      <c r="G15504" s="1" t="s">
        <v>20573</v>
      </c>
      <c r="H15504" s="1" t="s">
        <v>7263</v>
      </c>
      <c r="I15504" t="s">
        <v>21049</v>
      </c>
      <c r="J15504" t="s">
        <v>23</v>
      </c>
      <c r="K15504">
        <v>60</v>
      </c>
      <c r="L15504">
        <v>7560</v>
      </c>
      <c r="M15504">
        <v>126</v>
      </c>
      <c r="N15504" t="s">
        <v>7263</v>
      </c>
      <c r="O15504" t="s">
        <v>23274</v>
      </c>
      <c r="P15504">
        <v>0</v>
      </c>
      <c r="Q15504">
        <v>0</v>
      </c>
      <c r="R15504">
        <v>1</v>
      </c>
    </row>
    <row r="15505" spans="1:18" x14ac:dyDescent="0.25">
      <c r="A15505" t="s">
        <v>23033</v>
      </c>
      <c r="B15505">
        <v>2020</v>
      </c>
      <c r="C15505">
        <v>2</v>
      </c>
      <c r="D15505">
        <v>1</v>
      </c>
      <c r="E15505" t="s">
        <v>8138</v>
      </c>
      <c r="F15505" s="1" t="s">
        <v>5207</v>
      </c>
      <c r="G15505" s="1" t="s">
        <v>20573</v>
      </c>
      <c r="H15505" s="1" t="s">
        <v>3200</v>
      </c>
      <c r="I15505" t="s">
        <v>20866</v>
      </c>
      <c r="J15505" t="s">
        <v>23</v>
      </c>
      <c r="K15505">
        <v>80</v>
      </c>
      <c r="L15505">
        <v>11398.4</v>
      </c>
      <c r="M15505">
        <v>142.47999999999999</v>
      </c>
      <c r="N15505" t="s">
        <v>7263</v>
      </c>
      <c r="O15505" t="s">
        <v>23192</v>
      </c>
      <c r="P15505">
        <v>0</v>
      </c>
      <c r="Q15505">
        <v>0</v>
      </c>
      <c r="R15505">
        <v>1</v>
      </c>
    </row>
    <row r="15506" spans="1:18" x14ac:dyDescent="0.25">
      <c r="A15506" t="s">
        <v>22979</v>
      </c>
      <c r="B15506">
        <v>2020</v>
      </c>
      <c r="C15506">
        <v>2</v>
      </c>
      <c r="D15506">
        <v>14</v>
      </c>
      <c r="E15506" t="s">
        <v>22978</v>
      </c>
      <c r="F15506" s="1" t="s">
        <v>5207</v>
      </c>
      <c r="G15506" s="1" t="s">
        <v>20573</v>
      </c>
      <c r="H15506" s="1" t="s">
        <v>3200</v>
      </c>
      <c r="I15506" t="s">
        <v>20866</v>
      </c>
      <c r="J15506" t="s">
        <v>23</v>
      </c>
      <c r="K15506">
        <v>320</v>
      </c>
      <c r="L15506">
        <v>47857.919999999998</v>
      </c>
      <c r="M15506">
        <v>149.56</v>
      </c>
      <c r="N15506" t="s">
        <v>7263</v>
      </c>
      <c r="O15506" t="s">
        <v>23192</v>
      </c>
      <c r="P15506">
        <v>0</v>
      </c>
      <c r="Q15506">
        <v>0</v>
      </c>
      <c r="R15506">
        <v>1</v>
      </c>
    </row>
    <row r="15507" spans="1:18" x14ac:dyDescent="0.25">
      <c r="A15507" t="s">
        <v>23013</v>
      </c>
      <c r="B15507">
        <v>2020</v>
      </c>
      <c r="C15507">
        <v>3</v>
      </c>
      <c r="D15507">
        <v>1</v>
      </c>
      <c r="E15507" t="s">
        <v>22978</v>
      </c>
      <c r="F15507" s="1" t="s">
        <v>5207</v>
      </c>
      <c r="G15507" s="1" t="s">
        <v>20573</v>
      </c>
      <c r="H15507" s="1" t="s">
        <v>3200</v>
      </c>
      <c r="I15507" t="s">
        <v>20866</v>
      </c>
      <c r="J15507" t="s">
        <v>23</v>
      </c>
      <c r="K15507">
        <v>80</v>
      </c>
      <c r="L15507">
        <v>11944.32</v>
      </c>
      <c r="M15507">
        <v>149.30000000000001</v>
      </c>
      <c r="N15507" t="s">
        <v>7263</v>
      </c>
      <c r="O15507" t="s">
        <v>23192</v>
      </c>
      <c r="P15507">
        <v>0</v>
      </c>
      <c r="Q15507">
        <v>0</v>
      </c>
      <c r="R15507">
        <v>1</v>
      </c>
    </row>
    <row r="15508" spans="1:18" x14ac:dyDescent="0.25">
      <c r="A15508" t="s">
        <v>23035</v>
      </c>
      <c r="B15508">
        <v>2020</v>
      </c>
      <c r="C15508">
        <v>3</v>
      </c>
      <c r="D15508">
        <v>6</v>
      </c>
      <c r="E15508" t="s">
        <v>8138</v>
      </c>
      <c r="F15508" s="1" t="s">
        <v>5207</v>
      </c>
      <c r="G15508" s="1" t="s">
        <v>20573</v>
      </c>
      <c r="H15508" s="1" t="s">
        <v>3200</v>
      </c>
      <c r="I15508" t="s">
        <v>20866</v>
      </c>
      <c r="J15508" t="s">
        <v>23</v>
      </c>
      <c r="K15508">
        <v>1000</v>
      </c>
      <c r="L15508">
        <v>142480</v>
      </c>
      <c r="M15508">
        <v>142.47999999999999</v>
      </c>
      <c r="N15508" t="s">
        <v>7263</v>
      </c>
      <c r="O15508" t="s">
        <v>23192</v>
      </c>
      <c r="P15508">
        <v>0</v>
      </c>
      <c r="Q15508">
        <v>0</v>
      </c>
      <c r="R15508">
        <v>1</v>
      </c>
    </row>
    <row r="15509" spans="1:18" x14ac:dyDescent="0.25">
      <c r="A15509" t="s">
        <v>22999</v>
      </c>
      <c r="B15509">
        <v>2020</v>
      </c>
      <c r="C15509">
        <v>4</v>
      </c>
      <c r="D15509">
        <v>5</v>
      </c>
      <c r="E15509" t="s">
        <v>22978</v>
      </c>
      <c r="F15509" s="1" t="s">
        <v>5207</v>
      </c>
      <c r="G15509" s="1" t="s">
        <v>20573</v>
      </c>
      <c r="H15509" s="1" t="s">
        <v>3200</v>
      </c>
      <c r="I15509" t="s">
        <v>20866</v>
      </c>
      <c r="J15509" t="s">
        <v>23</v>
      </c>
      <c r="K15509">
        <v>1000</v>
      </c>
      <c r="L15509">
        <v>149400</v>
      </c>
      <c r="M15509">
        <v>149.4</v>
      </c>
      <c r="N15509" t="s">
        <v>7263</v>
      </c>
      <c r="O15509" t="s">
        <v>23192</v>
      </c>
      <c r="P15509">
        <v>0</v>
      </c>
      <c r="Q15509">
        <v>0</v>
      </c>
      <c r="R15509">
        <v>2</v>
      </c>
    </row>
    <row r="15510" spans="1:18" x14ac:dyDescent="0.25">
      <c r="A15510" t="s">
        <v>22984</v>
      </c>
      <c r="B15510">
        <v>2020</v>
      </c>
      <c r="C15510">
        <v>5</v>
      </c>
      <c r="D15510">
        <v>29</v>
      </c>
      <c r="E15510" t="s">
        <v>22969</v>
      </c>
      <c r="F15510" s="1" t="s">
        <v>5207</v>
      </c>
      <c r="G15510" s="1" t="s">
        <v>20573</v>
      </c>
      <c r="H15510" s="1" t="s">
        <v>3201</v>
      </c>
      <c r="I15510" t="s">
        <v>21562</v>
      </c>
      <c r="J15510" t="s">
        <v>23</v>
      </c>
      <c r="K15510">
        <v>113</v>
      </c>
      <c r="L15510">
        <v>21299.4</v>
      </c>
      <c r="M15510">
        <v>188.49</v>
      </c>
      <c r="N15510" t="s">
        <v>7263</v>
      </c>
      <c r="O15510" t="s">
        <v>23191</v>
      </c>
      <c r="P15510">
        <v>0</v>
      </c>
      <c r="Q15510">
        <v>0</v>
      </c>
      <c r="R15510">
        <v>2</v>
      </c>
    </row>
    <row r="15511" spans="1:18" x14ac:dyDescent="0.25">
      <c r="A15511" t="s">
        <v>23036</v>
      </c>
      <c r="B15511">
        <v>2020</v>
      </c>
      <c r="C15511">
        <v>5</v>
      </c>
      <c r="D15511">
        <v>20</v>
      </c>
      <c r="E15511" t="s">
        <v>22952</v>
      </c>
      <c r="F15511" s="1" t="s">
        <v>5207</v>
      </c>
      <c r="G15511" s="1" t="s">
        <v>20573</v>
      </c>
      <c r="H15511" s="1" t="s">
        <v>7263</v>
      </c>
      <c r="I15511" t="s">
        <v>21495</v>
      </c>
      <c r="J15511" t="s">
        <v>23</v>
      </c>
      <c r="K15511">
        <v>251.09</v>
      </c>
      <c r="L15511">
        <v>68708</v>
      </c>
      <c r="M15511">
        <v>273.64</v>
      </c>
      <c r="N15511" t="s">
        <v>7263</v>
      </c>
      <c r="O15511" t="s">
        <v>23274</v>
      </c>
      <c r="P15511">
        <v>0</v>
      </c>
      <c r="Q15511">
        <v>0</v>
      </c>
      <c r="R15511">
        <v>2</v>
      </c>
    </row>
    <row r="15512" spans="1:18" x14ac:dyDescent="0.25">
      <c r="A15512" t="s">
        <v>23037</v>
      </c>
      <c r="B15512">
        <v>2020</v>
      </c>
      <c r="C15512">
        <v>4</v>
      </c>
      <c r="D15512">
        <v>4</v>
      </c>
      <c r="E15512" t="s">
        <v>22952</v>
      </c>
      <c r="F15512" s="1" t="s">
        <v>5207</v>
      </c>
      <c r="G15512" s="1" t="s">
        <v>20573</v>
      </c>
      <c r="H15512" s="1" t="s">
        <v>7263</v>
      </c>
      <c r="I15512" t="s">
        <v>21435</v>
      </c>
      <c r="J15512" t="s">
        <v>23</v>
      </c>
      <c r="K15512">
        <v>214.56</v>
      </c>
      <c r="L15512">
        <v>57120</v>
      </c>
      <c r="M15512">
        <v>266.22000000000003</v>
      </c>
      <c r="N15512" t="s">
        <v>7263</v>
      </c>
      <c r="O15512" t="s">
        <v>23274</v>
      </c>
      <c r="P15512">
        <v>0</v>
      </c>
      <c r="Q15512">
        <v>0</v>
      </c>
      <c r="R15512">
        <v>2</v>
      </c>
    </row>
    <row r="15513" spans="1:18" x14ac:dyDescent="0.25">
      <c r="A15513" t="s">
        <v>23038</v>
      </c>
      <c r="B15513">
        <v>2020</v>
      </c>
      <c r="C15513">
        <v>2</v>
      </c>
      <c r="D15513">
        <v>7</v>
      </c>
      <c r="E15513" t="s">
        <v>22952</v>
      </c>
      <c r="F15513" s="1" t="s">
        <v>5207</v>
      </c>
      <c r="G15513" s="1" t="s">
        <v>20573</v>
      </c>
      <c r="H15513" s="1" t="s">
        <v>7263</v>
      </c>
      <c r="I15513" t="s">
        <v>20870</v>
      </c>
      <c r="J15513" t="s">
        <v>23</v>
      </c>
      <c r="K15513">
        <v>690.5</v>
      </c>
      <c r="L15513">
        <v>170000</v>
      </c>
      <c r="M15513">
        <v>246.2</v>
      </c>
      <c r="N15513" t="s">
        <v>9081</v>
      </c>
      <c r="O15513" t="s">
        <v>9466</v>
      </c>
      <c r="P15513">
        <v>0</v>
      </c>
      <c r="Q15513">
        <v>3.6744815637470611E-2</v>
      </c>
      <c r="R15513">
        <v>1</v>
      </c>
    </row>
    <row r="15514" spans="1:18" x14ac:dyDescent="0.25">
      <c r="A15514" t="s">
        <v>23039</v>
      </c>
      <c r="B15514">
        <v>2020</v>
      </c>
      <c r="C15514">
        <v>2</v>
      </c>
      <c r="D15514">
        <v>22</v>
      </c>
      <c r="E15514" t="s">
        <v>22952</v>
      </c>
      <c r="F15514" s="1" t="s">
        <v>5207</v>
      </c>
      <c r="G15514" s="1" t="s">
        <v>20573</v>
      </c>
      <c r="H15514" s="1" t="s">
        <v>7263</v>
      </c>
      <c r="I15514" t="s">
        <v>20870</v>
      </c>
      <c r="J15514" t="s">
        <v>23</v>
      </c>
      <c r="K15514">
        <v>552.4</v>
      </c>
      <c r="L15514">
        <v>136000</v>
      </c>
      <c r="M15514">
        <v>246.2</v>
      </c>
      <c r="N15514" t="s">
        <v>9081</v>
      </c>
      <c r="O15514" t="s">
        <v>9466</v>
      </c>
      <c r="P15514">
        <v>0</v>
      </c>
      <c r="Q15514">
        <v>3.6744815637470611E-2</v>
      </c>
      <c r="R15514">
        <v>1</v>
      </c>
    </row>
    <row r="15515" spans="1:18" x14ac:dyDescent="0.25">
      <c r="A15515" t="s">
        <v>23041</v>
      </c>
      <c r="B15515">
        <v>2020</v>
      </c>
      <c r="C15515">
        <v>2</v>
      </c>
      <c r="D15515">
        <v>25</v>
      </c>
      <c r="E15515" t="s">
        <v>22952</v>
      </c>
      <c r="F15515" s="1" t="s">
        <v>5207</v>
      </c>
      <c r="G15515" s="1" t="s">
        <v>20573</v>
      </c>
      <c r="H15515" s="1" t="s">
        <v>7263</v>
      </c>
      <c r="I15515" t="s">
        <v>20870</v>
      </c>
      <c r="J15515" t="s">
        <v>23</v>
      </c>
      <c r="K15515">
        <v>441.92</v>
      </c>
      <c r="L15515">
        <v>108800</v>
      </c>
      <c r="M15515">
        <v>246.2</v>
      </c>
      <c r="N15515" t="s">
        <v>9081</v>
      </c>
      <c r="O15515" t="s">
        <v>9466</v>
      </c>
      <c r="P15515">
        <v>0</v>
      </c>
      <c r="Q15515">
        <v>3.6744815637470611E-2</v>
      </c>
      <c r="R15515">
        <v>1</v>
      </c>
    </row>
    <row r="15516" spans="1:18" x14ac:dyDescent="0.25">
      <c r="A15516" t="s">
        <v>23042</v>
      </c>
      <c r="B15516">
        <v>2020</v>
      </c>
      <c r="C15516">
        <v>2</v>
      </c>
      <c r="D15516">
        <v>29</v>
      </c>
      <c r="E15516" t="s">
        <v>22952</v>
      </c>
      <c r="F15516" s="1" t="s">
        <v>5207</v>
      </c>
      <c r="G15516" s="1" t="s">
        <v>20573</v>
      </c>
      <c r="H15516" s="1" t="s">
        <v>7263</v>
      </c>
      <c r="I15516" t="s">
        <v>20870</v>
      </c>
      <c r="J15516" t="s">
        <v>23</v>
      </c>
      <c r="K15516">
        <v>198.864</v>
      </c>
      <c r="L15516">
        <v>51408</v>
      </c>
      <c r="M15516">
        <v>258.51</v>
      </c>
      <c r="N15516" t="s">
        <v>9081</v>
      </c>
      <c r="O15516" t="s">
        <v>9466</v>
      </c>
      <c r="P15516">
        <v>0</v>
      </c>
      <c r="Q15516">
        <v>3.6744815637470611E-2</v>
      </c>
      <c r="R15516">
        <v>1</v>
      </c>
    </row>
    <row r="15517" spans="1:18" x14ac:dyDescent="0.25">
      <c r="A15517" t="s">
        <v>23043</v>
      </c>
      <c r="B15517">
        <v>2020</v>
      </c>
      <c r="C15517">
        <v>3</v>
      </c>
      <c r="D15517">
        <v>7</v>
      </c>
      <c r="E15517" t="s">
        <v>22952</v>
      </c>
      <c r="F15517" s="1" t="s">
        <v>5207</v>
      </c>
      <c r="G15517" s="1" t="s">
        <v>20573</v>
      </c>
      <c r="H15517" s="1" t="s">
        <v>7263</v>
      </c>
      <c r="I15517" t="s">
        <v>20870</v>
      </c>
      <c r="J15517" t="s">
        <v>23</v>
      </c>
      <c r="K15517">
        <v>552.4</v>
      </c>
      <c r="L15517">
        <v>142800</v>
      </c>
      <c r="M15517">
        <v>258.51</v>
      </c>
      <c r="N15517" t="s">
        <v>9081</v>
      </c>
      <c r="O15517" t="s">
        <v>9466</v>
      </c>
      <c r="P15517">
        <v>0</v>
      </c>
      <c r="Q15517">
        <v>3.6744815637470611E-2</v>
      </c>
      <c r="R15517">
        <v>1</v>
      </c>
    </row>
    <row r="15518" spans="1:18" x14ac:dyDescent="0.25">
      <c r="A15518" t="s">
        <v>23045</v>
      </c>
      <c r="B15518">
        <v>2020</v>
      </c>
      <c r="C15518">
        <v>3</v>
      </c>
      <c r="D15518">
        <v>25</v>
      </c>
      <c r="E15518" t="s">
        <v>22952</v>
      </c>
      <c r="F15518" s="1" t="s">
        <v>5207</v>
      </c>
      <c r="G15518" s="1" t="s">
        <v>20573</v>
      </c>
      <c r="H15518" s="1" t="s">
        <v>7263</v>
      </c>
      <c r="I15518" t="s">
        <v>20870</v>
      </c>
      <c r="J15518" t="s">
        <v>23</v>
      </c>
      <c r="K15518">
        <v>621.45000000000005</v>
      </c>
      <c r="L15518">
        <v>160650</v>
      </c>
      <c r="M15518">
        <v>258.51</v>
      </c>
      <c r="N15518" t="s">
        <v>9081</v>
      </c>
      <c r="O15518" t="s">
        <v>9466</v>
      </c>
      <c r="P15518">
        <v>0</v>
      </c>
      <c r="Q15518">
        <v>3.6744815637470611E-2</v>
      </c>
      <c r="R15518">
        <v>1</v>
      </c>
    </row>
    <row r="15519" spans="1:18" x14ac:dyDescent="0.25">
      <c r="A15519" t="s">
        <v>23046</v>
      </c>
      <c r="B15519">
        <v>2020</v>
      </c>
      <c r="C15519">
        <v>3</v>
      </c>
      <c r="D15519">
        <v>30</v>
      </c>
      <c r="E15519" t="s">
        <v>22952</v>
      </c>
      <c r="F15519" s="1" t="s">
        <v>5207</v>
      </c>
      <c r="G15519" s="1" t="s">
        <v>20573</v>
      </c>
      <c r="H15519" s="1" t="s">
        <v>7263</v>
      </c>
      <c r="I15519" t="s">
        <v>20870</v>
      </c>
      <c r="J15519" t="s">
        <v>23</v>
      </c>
      <c r="K15519">
        <v>534.447</v>
      </c>
      <c r="L15519">
        <v>138159</v>
      </c>
      <c r="M15519">
        <v>258.51</v>
      </c>
      <c r="N15519" t="s">
        <v>9081</v>
      </c>
      <c r="O15519" t="s">
        <v>9466</v>
      </c>
      <c r="P15519">
        <v>0</v>
      </c>
      <c r="Q15519">
        <v>3.6744815637470611E-2</v>
      </c>
      <c r="R15519">
        <v>1</v>
      </c>
    </row>
    <row r="15520" spans="1:18" x14ac:dyDescent="0.25">
      <c r="A15520" t="s">
        <v>23047</v>
      </c>
      <c r="B15520">
        <v>2020</v>
      </c>
      <c r="C15520">
        <v>5</v>
      </c>
      <c r="D15520">
        <v>30</v>
      </c>
      <c r="E15520" t="s">
        <v>22952</v>
      </c>
      <c r="F15520" s="1" t="s">
        <v>5207</v>
      </c>
      <c r="G15520" s="1" t="s">
        <v>20573</v>
      </c>
      <c r="H15520" s="1" t="s">
        <v>7263</v>
      </c>
      <c r="I15520" t="s">
        <v>21579</v>
      </c>
      <c r="J15520" t="s">
        <v>23</v>
      </c>
      <c r="K15520">
        <v>552.4</v>
      </c>
      <c r="L15520">
        <v>142800</v>
      </c>
      <c r="M15520">
        <v>258.51</v>
      </c>
      <c r="N15520" t="s">
        <v>9081</v>
      </c>
      <c r="O15520" t="s">
        <v>9466</v>
      </c>
      <c r="P15520">
        <v>0</v>
      </c>
      <c r="Q15520">
        <v>3.6744815637470611E-2</v>
      </c>
      <c r="R15520">
        <v>2</v>
      </c>
    </row>
    <row r="15521" spans="1:18" x14ac:dyDescent="0.25">
      <c r="A15521" t="s">
        <v>23048</v>
      </c>
      <c r="B15521">
        <v>2020</v>
      </c>
      <c r="C15521">
        <v>2</v>
      </c>
      <c r="D15521">
        <v>17</v>
      </c>
      <c r="E15521" t="s">
        <v>8138</v>
      </c>
      <c r="F15521" s="1" t="s">
        <v>5207</v>
      </c>
      <c r="G15521" s="1" t="s">
        <v>20573</v>
      </c>
      <c r="H15521" s="1" t="s">
        <v>3200</v>
      </c>
      <c r="I15521" t="s">
        <v>21073</v>
      </c>
      <c r="J15521" t="s">
        <v>23</v>
      </c>
      <c r="K15521">
        <v>513</v>
      </c>
      <c r="L15521">
        <v>103343.85</v>
      </c>
      <c r="M15521">
        <v>201.45</v>
      </c>
      <c r="N15521" t="s">
        <v>9081</v>
      </c>
      <c r="O15521" t="s">
        <v>10095</v>
      </c>
      <c r="P15521">
        <v>0</v>
      </c>
      <c r="Q15521">
        <v>0</v>
      </c>
      <c r="R15521">
        <v>1</v>
      </c>
    </row>
    <row r="15522" spans="1:18" x14ac:dyDescent="0.25">
      <c r="A15522" t="s">
        <v>23050</v>
      </c>
      <c r="B15522">
        <v>2020</v>
      </c>
      <c r="C15522">
        <v>3</v>
      </c>
      <c r="D15522">
        <v>6</v>
      </c>
      <c r="E15522" t="s">
        <v>8138</v>
      </c>
      <c r="F15522" s="1" t="s">
        <v>5207</v>
      </c>
      <c r="G15522" s="1" t="s">
        <v>20573</v>
      </c>
      <c r="H15522" s="1" t="s">
        <v>3200</v>
      </c>
      <c r="I15522" t="s">
        <v>21073</v>
      </c>
      <c r="J15522" t="s">
        <v>23</v>
      </c>
      <c r="K15522">
        <v>1530</v>
      </c>
      <c r="L15522">
        <v>296055</v>
      </c>
      <c r="M15522">
        <v>193.5</v>
      </c>
      <c r="N15522" t="s">
        <v>9081</v>
      </c>
      <c r="O15522" t="s">
        <v>10095</v>
      </c>
      <c r="P15522">
        <v>0</v>
      </c>
      <c r="Q15522">
        <v>0</v>
      </c>
      <c r="R15522">
        <v>1</v>
      </c>
    </row>
    <row r="15523" spans="1:18" x14ac:dyDescent="0.25">
      <c r="A15523" t="s">
        <v>23051</v>
      </c>
      <c r="B15523">
        <v>2020</v>
      </c>
      <c r="C15523">
        <v>4</v>
      </c>
      <c r="D15523">
        <v>17</v>
      </c>
      <c r="E15523" t="s">
        <v>8138</v>
      </c>
      <c r="F15523" s="1" t="s">
        <v>5207</v>
      </c>
      <c r="G15523" s="1" t="s">
        <v>20573</v>
      </c>
      <c r="H15523" s="1" t="s">
        <v>3200</v>
      </c>
      <c r="I15523" t="s">
        <v>21073</v>
      </c>
      <c r="J15523" t="s">
        <v>23</v>
      </c>
      <c r="K15523">
        <v>580</v>
      </c>
      <c r="L15523">
        <v>113100</v>
      </c>
      <c r="M15523">
        <v>195</v>
      </c>
      <c r="N15523" t="s">
        <v>9081</v>
      </c>
      <c r="O15523" t="s">
        <v>10095</v>
      </c>
      <c r="P15523">
        <v>0</v>
      </c>
      <c r="Q15523">
        <v>0</v>
      </c>
      <c r="R15523">
        <v>2</v>
      </c>
    </row>
    <row r="15524" spans="1:18" x14ac:dyDescent="0.25">
      <c r="A15524" t="s">
        <v>23052</v>
      </c>
      <c r="B15524">
        <v>2020</v>
      </c>
      <c r="C15524">
        <v>2</v>
      </c>
      <c r="D15524">
        <v>1</v>
      </c>
      <c r="E15524" t="s">
        <v>22952</v>
      </c>
      <c r="F15524" s="1" t="s">
        <v>5207</v>
      </c>
      <c r="G15524" s="1" t="s">
        <v>20573</v>
      </c>
      <c r="H15524" s="1" t="s">
        <v>7263</v>
      </c>
      <c r="I15524" t="s">
        <v>20873</v>
      </c>
      <c r="J15524" t="s">
        <v>23</v>
      </c>
      <c r="K15524">
        <v>146.1</v>
      </c>
      <c r="L15524">
        <v>35000</v>
      </c>
      <c r="M15524">
        <v>239.56</v>
      </c>
      <c r="N15524" t="s">
        <v>9082</v>
      </c>
      <c r="O15524" t="s">
        <v>9476</v>
      </c>
      <c r="P15524">
        <v>0</v>
      </c>
      <c r="Q15524">
        <v>2.3301008403514442E-2</v>
      </c>
      <c r="R15524">
        <v>1</v>
      </c>
    </row>
    <row r="15525" spans="1:18" x14ac:dyDescent="0.25">
      <c r="A15525" t="s">
        <v>23053</v>
      </c>
      <c r="B15525">
        <v>2020</v>
      </c>
      <c r="C15525">
        <v>2</v>
      </c>
      <c r="D15525">
        <v>19</v>
      </c>
      <c r="E15525" t="s">
        <v>22952</v>
      </c>
      <c r="F15525" s="1" t="s">
        <v>5207</v>
      </c>
      <c r="G15525" s="1" t="s">
        <v>20573</v>
      </c>
      <c r="H15525" s="1" t="s">
        <v>7263</v>
      </c>
      <c r="I15525" t="s">
        <v>20873</v>
      </c>
      <c r="J15525" t="s">
        <v>23</v>
      </c>
      <c r="K15525">
        <v>401.77499999999998</v>
      </c>
      <c r="L15525">
        <v>96250</v>
      </c>
      <c r="M15525">
        <v>239.56</v>
      </c>
      <c r="N15525" t="s">
        <v>9082</v>
      </c>
      <c r="O15525" t="s">
        <v>9476</v>
      </c>
      <c r="P15525">
        <v>0</v>
      </c>
      <c r="Q15525">
        <v>2.3301008403514442E-2</v>
      </c>
      <c r="R15525">
        <v>1</v>
      </c>
    </row>
    <row r="15526" spans="1:18" x14ac:dyDescent="0.25">
      <c r="A15526" t="s">
        <v>23048</v>
      </c>
      <c r="B15526">
        <v>2020</v>
      </c>
      <c r="C15526">
        <v>2</v>
      </c>
      <c r="D15526">
        <v>17</v>
      </c>
      <c r="E15526" t="s">
        <v>8138</v>
      </c>
      <c r="F15526" s="1" t="s">
        <v>5207</v>
      </c>
      <c r="G15526" s="1" t="s">
        <v>20573</v>
      </c>
      <c r="H15526" s="1" t="s">
        <v>3200</v>
      </c>
      <c r="I15526" t="s">
        <v>20874</v>
      </c>
      <c r="J15526" t="s">
        <v>23</v>
      </c>
      <c r="K15526">
        <v>147</v>
      </c>
      <c r="L15526">
        <v>26166</v>
      </c>
      <c r="M15526">
        <v>178</v>
      </c>
      <c r="N15526" t="s">
        <v>9082</v>
      </c>
      <c r="O15526" t="s">
        <v>23275</v>
      </c>
      <c r="P15526">
        <v>0</v>
      </c>
      <c r="Q15526">
        <v>0</v>
      </c>
      <c r="R15526">
        <v>1</v>
      </c>
    </row>
    <row r="15527" spans="1:18" x14ac:dyDescent="0.25">
      <c r="A15527" t="s">
        <v>23054</v>
      </c>
      <c r="B15527">
        <v>2020</v>
      </c>
      <c r="C15527">
        <v>5</v>
      </c>
      <c r="D15527">
        <v>1</v>
      </c>
      <c r="E15527" t="s">
        <v>22952</v>
      </c>
      <c r="F15527" s="1" t="s">
        <v>5207</v>
      </c>
      <c r="G15527" s="1" t="s">
        <v>20573</v>
      </c>
      <c r="H15527" s="1" t="s">
        <v>3201</v>
      </c>
      <c r="I15527" t="s">
        <v>21335</v>
      </c>
      <c r="J15527" t="s">
        <v>23</v>
      </c>
      <c r="K15527">
        <v>49.311999999999998</v>
      </c>
      <c r="L15527">
        <v>12112</v>
      </c>
      <c r="M15527">
        <v>245.62</v>
      </c>
      <c r="N15527" t="s">
        <v>7263</v>
      </c>
      <c r="O15527" t="s">
        <v>23191</v>
      </c>
      <c r="P15527">
        <v>0</v>
      </c>
      <c r="Q15527">
        <v>0</v>
      </c>
      <c r="R15527">
        <v>2</v>
      </c>
    </row>
    <row r="15528" spans="1:18" x14ac:dyDescent="0.25">
      <c r="A15528" t="s">
        <v>23055</v>
      </c>
      <c r="B15528">
        <v>2020</v>
      </c>
      <c r="C15528">
        <v>1</v>
      </c>
      <c r="D15528">
        <v>18</v>
      </c>
      <c r="E15528" t="s">
        <v>22299</v>
      </c>
      <c r="F15528" s="1" t="s">
        <v>5207</v>
      </c>
      <c r="G15528" s="1" t="s">
        <v>20573</v>
      </c>
      <c r="H15528" s="1" t="s">
        <v>7263</v>
      </c>
      <c r="I15528" t="s">
        <v>21074</v>
      </c>
      <c r="J15528" t="s">
        <v>23</v>
      </c>
      <c r="K15528">
        <v>570</v>
      </c>
      <c r="L15528">
        <v>98040</v>
      </c>
      <c r="M15528">
        <v>172</v>
      </c>
      <c r="N15528" t="s">
        <v>7263</v>
      </c>
      <c r="O15528" t="s">
        <v>23274</v>
      </c>
      <c r="P15528">
        <v>0</v>
      </c>
      <c r="Q15528">
        <v>0</v>
      </c>
      <c r="R15528">
        <v>1</v>
      </c>
    </row>
    <row r="15529" spans="1:18" x14ac:dyDescent="0.25">
      <c r="A15529" t="s">
        <v>23057</v>
      </c>
      <c r="B15529">
        <v>2020</v>
      </c>
      <c r="C15529">
        <v>2</v>
      </c>
      <c r="D15529">
        <v>26</v>
      </c>
      <c r="E15529" t="s">
        <v>22299</v>
      </c>
      <c r="F15529" s="1" t="s">
        <v>5207</v>
      </c>
      <c r="G15529" s="1" t="s">
        <v>20573</v>
      </c>
      <c r="H15529" s="1" t="s">
        <v>7263</v>
      </c>
      <c r="I15529" t="s">
        <v>21074</v>
      </c>
      <c r="J15529" t="s">
        <v>23</v>
      </c>
      <c r="K15529">
        <v>90</v>
      </c>
      <c r="L15529">
        <v>15480</v>
      </c>
      <c r="M15529">
        <v>172</v>
      </c>
      <c r="N15529" t="s">
        <v>7263</v>
      </c>
      <c r="O15529" t="s">
        <v>23274</v>
      </c>
      <c r="P15529">
        <v>0</v>
      </c>
      <c r="Q15529">
        <v>0</v>
      </c>
      <c r="R15529">
        <v>1</v>
      </c>
    </row>
    <row r="15530" spans="1:18" x14ac:dyDescent="0.25">
      <c r="A15530" t="s">
        <v>23058</v>
      </c>
      <c r="B15530">
        <v>2020</v>
      </c>
      <c r="C15530">
        <v>3</v>
      </c>
      <c r="D15530">
        <v>25</v>
      </c>
      <c r="E15530" t="s">
        <v>22952</v>
      </c>
      <c r="F15530" s="1" t="s">
        <v>5207</v>
      </c>
      <c r="G15530" s="1" t="s">
        <v>20573</v>
      </c>
      <c r="H15530" s="1" t="s">
        <v>7263</v>
      </c>
      <c r="I15530" t="s">
        <v>21074</v>
      </c>
      <c r="J15530" t="s">
        <v>23</v>
      </c>
      <c r="K15530">
        <v>307.99</v>
      </c>
      <c r="L15530">
        <v>71725</v>
      </c>
      <c r="M15530">
        <v>232.88</v>
      </c>
      <c r="N15530" t="s">
        <v>7263</v>
      </c>
      <c r="O15530" t="s">
        <v>23274</v>
      </c>
      <c r="P15530">
        <v>0</v>
      </c>
      <c r="Q15530">
        <v>0</v>
      </c>
      <c r="R15530">
        <v>1</v>
      </c>
    </row>
    <row r="15531" spans="1:18" x14ac:dyDescent="0.25">
      <c r="A15531" t="s">
        <v>23059</v>
      </c>
      <c r="B15531">
        <v>2020</v>
      </c>
      <c r="C15531">
        <v>4</v>
      </c>
      <c r="D15531">
        <v>4</v>
      </c>
      <c r="E15531" t="s">
        <v>22952</v>
      </c>
      <c r="F15531" s="1" t="s">
        <v>5207</v>
      </c>
      <c r="G15531" s="1" t="s">
        <v>20573</v>
      </c>
      <c r="H15531" s="1" t="s">
        <v>7263</v>
      </c>
      <c r="I15531" t="s">
        <v>21074</v>
      </c>
      <c r="J15531" t="s">
        <v>23</v>
      </c>
      <c r="K15531">
        <v>502.51</v>
      </c>
      <c r="L15531">
        <v>117025</v>
      </c>
      <c r="M15531">
        <v>232.88</v>
      </c>
      <c r="N15531" t="s">
        <v>7263</v>
      </c>
      <c r="O15531" t="s">
        <v>23274</v>
      </c>
      <c r="P15531">
        <v>0</v>
      </c>
      <c r="Q15531">
        <v>0</v>
      </c>
      <c r="R15531">
        <v>2</v>
      </c>
    </row>
    <row r="15532" spans="1:18" x14ac:dyDescent="0.25">
      <c r="A15532" t="s">
        <v>23060</v>
      </c>
      <c r="B15532">
        <v>2020</v>
      </c>
      <c r="C15532">
        <v>6</v>
      </c>
      <c r="D15532">
        <v>13</v>
      </c>
      <c r="E15532" t="s">
        <v>22952</v>
      </c>
      <c r="F15532" s="1" t="s">
        <v>5207</v>
      </c>
      <c r="G15532" s="1" t="s">
        <v>20573</v>
      </c>
      <c r="H15532" s="1" t="s">
        <v>7263</v>
      </c>
      <c r="I15532" t="s">
        <v>21608</v>
      </c>
      <c r="J15532" t="s">
        <v>23</v>
      </c>
      <c r="K15532">
        <v>812.12</v>
      </c>
      <c r="L15532">
        <v>160821</v>
      </c>
      <c r="M15532">
        <v>198.03</v>
      </c>
      <c r="N15532" t="s">
        <v>7263</v>
      </c>
      <c r="O15532" t="s">
        <v>23274</v>
      </c>
      <c r="P15532">
        <v>0</v>
      </c>
      <c r="Q15532">
        <v>0</v>
      </c>
      <c r="R15532">
        <v>2</v>
      </c>
    </row>
    <row r="15533" spans="1:18" x14ac:dyDescent="0.25">
      <c r="A15533" t="s">
        <v>23062</v>
      </c>
      <c r="B15533">
        <v>2020</v>
      </c>
      <c r="C15533">
        <v>6</v>
      </c>
      <c r="D15533">
        <v>18</v>
      </c>
      <c r="E15533" t="s">
        <v>22952</v>
      </c>
      <c r="F15533" s="1" t="s">
        <v>5207</v>
      </c>
      <c r="G15533" s="1" t="s">
        <v>20573</v>
      </c>
      <c r="H15533" s="1" t="s">
        <v>7263</v>
      </c>
      <c r="I15533" t="s">
        <v>21608</v>
      </c>
      <c r="J15533" t="s">
        <v>23</v>
      </c>
      <c r="K15533">
        <v>259.36</v>
      </c>
      <c r="L15533">
        <v>51360</v>
      </c>
      <c r="M15533">
        <v>198.03</v>
      </c>
      <c r="N15533" t="s">
        <v>7263</v>
      </c>
      <c r="O15533" t="s">
        <v>23274</v>
      </c>
      <c r="P15533">
        <v>0</v>
      </c>
      <c r="Q15533">
        <v>0</v>
      </c>
      <c r="R15533">
        <v>2</v>
      </c>
    </row>
    <row r="15534" spans="1:18" x14ac:dyDescent="0.25">
      <c r="A15534" t="s">
        <v>23063</v>
      </c>
      <c r="B15534">
        <v>2020</v>
      </c>
      <c r="C15534">
        <v>6</v>
      </c>
      <c r="D15534">
        <v>20</v>
      </c>
      <c r="E15534" t="s">
        <v>22952</v>
      </c>
      <c r="F15534" s="1" t="s">
        <v>5207</v>
      </c>
      <c r="G15534" s="1" t="s">
        <v>20573</v>
      </c>
      <c r="H15534" s="1" t="s">
        <v>7263</v>
      </c>
      <c r="I15534" t="s">
        <v>21608</v>
      </c>
      <c r="J15534" t="s">
        <v>23</v>
      </c>
      <c r="K15534">
        <v>552.76</v>
      </c>
      <c r="L15534">
        <v>109461</v>
      </c>
      <c r="M15534">
        <v>198.03</v>
      </c>
      <c r="N15534" t="s">
        <v>7263</v>
      </c>
      <c r="O15534" t="s">
        <v>23274</v>
      </c>
      <c r="P15534">
        <v>0</v>
      </c>
      <c r="Q15534">
        <v>0</v>
      </c>
      <c r="R15534">
        <v>2</v>
      </c>
    </row>
    <row r="15535" spans="1:18" x14ac:dyDescent="0.25">
      <c r="A15535" t="s">
        <v>23065</v>
      </c>
      <c r="B15535">
        <v>2020</v>
      </c>
      <c r="C15535">
        <v>6</v>
      </c>
      <c r="D15535">
        <v>23</v>
      </c>
      <c r="E15535" t="s">
        <v>22952</v>
      </c>
      <c r="F15535" s="1" t="s">
        <v>5207</v>
      </c>
      <c r="G15535" s="1" t="s">
        <v>20573</v>
      </c>
      <c r="H15535" s="1" t="s">
        <v>7263</v>
      </c>
      <c r="I15535" t="s">
        <v>21608</v>
      </c>
      <c r="J15535" t="s">
        <v>23</v>
      </c>
      <c r="K15535">
        <v>812.12</v>
      </c>
      <c r="L15535">
        <v>160821</v>
      </c>
      <c r="M15535">
        <v>198.03</v>
      </c>
      <c r="N15535" t="s">
        <v>7263</v>
      </c>
      <c r="O15535" t="s">
        <v>23274</v>
      </c>
      <c r="P15535">
        <v>0</v>
      </c>
      <c r="Q15535">
        <v>0</v>
      </c>
      <c r="R15535">
        <v>2</v>
      </c>
    </row>
    <row r="15536" spans="1:18" x14ac:dyDescent="0.25">
      <c r="A15536" t="s">
        <v>23066</v>
      </c>
      <c r="B15536">
        <v>2020</v>
      </c>
      <c r="C15536">
        <v>6</v>
      </c>
      <c r="D15536">
        <v>26</v>
      </c>
      <c r="E15536" t="s">
        <v>22952</v>
      </c>
      <c r="F15536" s="1" t="s">
        <v>5207</v>
      </c>
      <c r="G15536" s="1" t="s">
        <v>20573</v>
      </c>
      <c r="H15536" s="1" t="s">
        <v>7263</v>
      </c>
      <c r="I15536" t="s">
        <v>21608</v>
      </c>
      <c r="J15536" t="s">
        <v>23</v>
      </c>
      <c r="K15536">
        <v>812.12</v>
      </c>
      <c r="L15536">
        <v>160821</v>
      </c>
      <c r="M15536">
        <v>198.03</v>
      </c>
      <c r="N15536" t="s">
        <v>7263</v>
      </c>
      <c r="O15536" t="s">
        <v>23274</v>
      </c>
      <c r="P15536">
        <v>0</v>
      </c>
      <c r="Q15536">
        <v>0</v>
      </c>
      <c r="R15536">
        <v>2</v>
      </c>
    </row>
    <row r="15537" spans="1:18" x14ac:dyDescent="0.25">
      <c r="A15537" t="s">
        <v>23051</v>
      </c>
      <c r="B15537">
        <v>2020</v>
      </c>
      <c r="C15537">
        <v>4</v>
      </c>
      <c r="D15537">
        <v>17</v>
      </c>
      <c r="E15537" t="s">
        <v>8138</v>
      </c>
      <c r="F15537" s="1" t="s">
        <v>5207</v>
      </c>
      <c r="G15537" s="1" t="s">
        <v>20573</v>
      </c>
      <c r="H15537" s="1" t="s">
        <v>3200</v>
      </c>
      <c r="I15537" t="s">
        <v>21168</v>
      </c>
      <c r="J15537" t="s">
        <v>23</v>
      </c>
      <c r="K15537">
        <v>330</v>
      </c>
      <c r="L15537">
        <v>64350</v>
      </c>
      <c r="M15537">
        <v>195</v>
      </c>
      <c r="N15537" t="s">
        <v>7263</v>
      </c>
      <c r="O15537" t="s">
        <v>23192</v>
      </c>
      <c r="P15537">
        <v>0</v>
      </c>
      <c r="Q15537">
        <v>0</v>
      </c>
      <c r="R15537">
        <v>2</v>
      </c>
    </row>
    <row r="15538" spans="1:18" x14ac:dyDescent="0.25">
      <c r="A15538" t="s">
        <v>23054</v>
      </c>
      <c r="B15538">
        <v>2020</v>
      </c>
      <c r="C15538">
        <v>5</v>
      </c>
      <c r="D15538">
        <v>1</v>
      </c>
      <c r="E15538" t="s">
        <v>22952</v>
      </c>
      <c r="F15538" s="1" t="s">
        <v>5207</v>
      </c>
      <c r="G15538" s="1" t="s">
        <v>20573</v>
      </c>
      <c r="H15538" s="1" t="s">
        <v>3201</v>
      </c>
      <c r="I15538" t="s">
        <v>21336</v>
      </c>
      <c r="J15538" t="s">
        <v>23</v>
      </c>
      <c r="K15538">
        <v>51.872</v>
      </c>
      <c r="L15538">
        <v>12496</v>
      </c>
      <c r="M15538">
        <v>240.9</v>
      </c>
      <c r="N15538" t="s">
        <v>7263</v>
      </c>
      <c r="O15538" t="s">
        <v>23191</v>
      </c>
      <c r="P15538">
        <v>0</v>
      </c>
      <c r="Q15538">
        <v>0</v>
      </c>
      <c r="R15538">
        <v>2</v>
      </c>
    </row>
    <row r="15539" spans="1:18" x14ac:dyDescent="0.25">
      <c r="A15539" t="s">
        <v>23067</v>
      </c>
      <c r="B15539">
        <v>2020</v>
      </c>
      <c r="C15539">
        <v>6</v>
      </c>
      <c r="D15539">
        <v>9</v>
      </c>
      <c r="E15539" t="s">
        <v>22952</v>
      </c>
      <c r="F15539" s="1" t="s">
        <v>5207</v>
      </c>
      <c r="G15539" s="1" t="s">
        <v>20573</v>
      </c>
      <c r="H15539" s="1" t="s">
        <v>3201</v>
      </c>
      <c r="I15539" t="s">
        <v>21336</v>
      </c>
      <c r="J15539" t="s">
        <v>23</v>
      </c>
      <c r="K15539">
        <v>414.976</v>
      </c>
      <c r="L15539">
        <v>88320</v>
      </c>
      <c r="M15539">
        <v>212.83</v>
      </c>
      <c r="N15539" t="s">
        <v>7263</v>
      </c>
      <c r="O15539" t="s">
        <v>23191</v>
      </c>
      <c r="P15539">
        <v>0</v>
      </c>
      <c r="Q15539">
        <v>0</v>
      </c>
      <c r="R15539">
        <v>2</v>
      </c>
    </row>
    <row r="15540" spans="1:18" x14ac:dyDescent="0.25">
      <c r="A15540" t="s">
        <v>23068</v>
      </c>
      <c r="B15540">
        <v>2020</v>
      </c>
      <c r="C15540">
        <v>2</v>
      </c>
      <c r="D15540">
        <v>29</v>
      </c>
      <c r="E15540" t="s">
        <v>22952</v>
      </c>
      <c r="F15540" s="1" t="s">
        <v>5207</v>
      </c>
      <c r="G15540" s="1" t="s">
        <v>20573</v>
      </c>
      <c r="H15540" s="1" t="s">
        <v>7263</v>
      </c>
      <c r="I15540" t="s">
        <v>21087</v>
      </c>
      <c r="J15540" t="s">
        <v>23</v>
      </c>
      <c r="K15540">
        <v>3.4020000000000001</v>
      </c>
      <c r="L15540">
        <v>777</v>
      </c>
      <c r="M15540">
        <v>228.4</v>
      </c>
      <c r="N15540" t="s">
        <v>7263</v>
      </c>
      <c r="O15540" t="s">
        <v>23274</v>
      </c>
      <c r="P15540">
        <v>0</v>
      </c>
      <c r="Q15540">
        <v>0</v>
      </c>
      <c r="R15540">
        <v>1</v>
      </c>
    </row>
    <row r="15541" spans="1:18" x14ac:dyDescent="0.25">
      <c r="A15541" t="s">
        <v>23058</v>
      </c>
      <c r="B15541">
        <v>2020</v>
      </c>
      <c r="C15541">
        <v>3</v>
      </c>
      <c r="D15541">
        <v>25</v>
      </c>
      <c r="E15541" t="s">
        <v>22952</v>
      </c>
      <c r="F15541" s="1" t="s">
        <v>5207</v>
      </c>
      <c r="G15541" s="1" t="s">
        <v>20573</v>
      </c>
      <c r="H15541" s="1" t="s">
        <v>7263</v>
      </c>
      <c r="I15541" t="s">
        <v>21087</v>
      </c>
      <c r="J15541" t="s">
        <v>23</v>
      </c>
      <c r="K15541">
        <v>221.13</v>
      </c>
      <c r="L15541">
        <v>50505</v>
      </c>
      <c r="M15541">
        <v>228.4</v>
      </c>
      <c r="N15541" t="s">
        <v>7263</v>
      </c>
      <c r="O15541" t="s">
        <v>23274</v>
      </c>
      <c r="P15541">
        <v>0</v>
      </c>
      <c r="Q15541">
        <v>0</v>
      </c>
      <c r="R15541">
        <v>1</v>
      </c>
    </row>
    <row r="15542" spans="1:18" x14ac:dyDescent="0.25">
      <c r="A15542" t="s">
        <v>23059</v>
      </c>
      <c r="B15542">
        <v>2020</v>
      </c>
      <c r="C15542">
        <v>4</v>
      </c>
      <c r="D15542">
        <v>4</v>
      </c>
      <c r="E15542" t="s">
        <v>22952</v>
      </c>
      <c r="F15542" s="1" t="s">
        <v>5207</v>
      </c>
      <c r="G15542" s="1" t="s">
        <v>20573</v>
      </c>
      <c r="H15542" s="1" t="s">
        <v>7263</v>
      </c>
      <c r="I15542" t="s">
        <v>21087</v>
      </c>
      <c r="J15542" t="s">
        <v>23</v>
      </c>
      <c r="K15542">
        <v>119.07</v>
      </c>
      <c r="L15542">
        <v>27195</v>
      </c>
      <c r="M15542">
        <v>228.4</v>
      </c>
      <c r="N15542" t="s">
        <v>7263</v>
      </c>
      <c r="O15542" t="s">
        <v>23274</v>
      </c>
      <c r="P15542">
        <v>0</v>
      </c>
      <c r="Q15542">
        <v>0</v>
      </c>
      <c r="R15542">
        <v>2</v>
      </c>
    </row>
    <row r="15543" spans="1:18" x14ac:dyDescent="0.25">
      <c r="A15543" t="s">
        <v>23069</v>
      </c>
      <c r="B15543">
        <v>2020</v>
      </c>
      <c r="C15543">
        <v>5</v>
      </c>
      <c r="D15543">
        <v>1</v>
      </c>
      <c r="E15543" t="s">
        <v>22952</v>
      </c>
      <c r="F15543" s="1" t="s">
        <v>5207</v>
      </c>
      <c r="G15543" s="1" t="s">
        <v>20573</v>
      </c>
      <c r="H15543" s="1" t="s">
        <v>3201</v>
      </c>
      <c r="I15543" t="s">
        <v>21573</v>
      </c>
      <c r="J15543" t="s">
        <v>23</v>
      </c>
      <c r="K15543">
        <v>91.853999999999999</v>
      </c>
      <c r="L15543">
        <v>21742.560000000001</v>
      </c>
      <c r="M15543">
        <v>236.71</v>
      </c>
      <c r="N15543" t="s">
        <v>7263</v>
      </c>
      <c r="O15543" t="s">
        <v>23191</v>
      </c>
      <c r="P15543">
        <v>0</v>
      </c>
      <c r="Q15543">
        <v>0</v>
      </c>
      <c r="R15543">
        <v>2</v>
      </c>
    </row>
    <row r="15544" spans="1:18" x14ac:dyDescent="0.25">
      <c r="A15544" t="s">
        <v>22951</v>
      </c>
      <c r="B15544">
        <v>2020</v>
      </c>
      <c r="C15544">
        <v>3</v>
      </c>
      <c r="D15544">
        <v>30</v>
      </c>
      <c r="E15544" t="s">
        <v>22952</v>
      </c>
      <c r="F15544" s="1" t="s">
        <v>5207</v>
      </c>
      <c r="G15544" s="1" t="s">
        <v>21109</v>
      </c>
      <c r="H15544" s="1" t="s">
        <v>7263</v>
      </c>
      <c r="I15544" t="s">
        <v>21356</v>
      </c>
      <c r="J15544" t="s">
        <v>23</v>
      </c>
      <c r="K15544">
        <v>273.12</v>
      </c>
      <c r="L15544">
        <v>91152</v>
      </c>
      <c r="M15544">
        <v>333.74</v>
      </c>
      <c r="N15544" t="s">
        <v>7263</v>
      </c>
      <c r="O15544" t="s">
        <v>23274</v>
      </c>
      <c r="P15544">
        <v>0</v>
      </c>
      <c r="Q15544">
        <v>0</v>
      </c>
      <c r="R15544">
        <v>1</v>
      </c>
    </row>
    <row r="15545" spans="1:18" x14ac:dyDescent="0.25">
      <c r="A15545" t="s">
        <v>22961</v>
      </c>
      <c r="B15545">
        <v>2020</v>
      </c>
      <c r="C15545">
        <v>4</v>
      </c>
      <c r="D15545">
        <v>17</v>
      </c>
      <c r="E15545" t="s">
        <v>8138</v>
      </c>
      <c r="F15545" s="1" t="s">
        <v>5207</v>
      </c>
      <c r="G15545" s="1" t="s">
        <v>20573</v>
      </c>
      <c r="H15545" s="1" t="s">
        <v>7263</v>
      </c>
      <c r="I15545" t="s">
        <v>21371</v>
      </c>
      <c r="J15545" t="s">
        <v>23</v>
      </c>
      <c r="K15545">
        <v>5</v>
      </c>
      <c r="L15545">
        <v>792.81</v>
      </c>
      <c r="M15545">
        <v>158.56</v>
      </c>
      <c r="N15545" t="s">
        <v>7263</v>
      </c>
      <c r="O15545" t="s">
        <v>23274</v>
      </c>
      <c r="P15545">
        <v>0</v>
      </c>
      <c r="Q15545">
        <v>0</v>
      </c>
      <c r="R15545">
        <v>2</v>
      </c>
    </row>
    <row r="15546" spans="1:18" x14ac:dyDescent="0.25">
      <c r="A15546" t="s">
        <v>23070</v>
      </c>
      <c r="B15546">
        <v>2020</v>
      </c>
      <c r="C15546">
        <v>5</v>
      </c>
      <c r="D15546">
        <v>15</v>
      </c>
      <c r="E15546" t="s">
        <v>22957</v>
      </c>
      <c r="F15546" s="1" t="s">
        <v>5207</v>
      </c>
      <c r="G15546" s="1" t="s">
        <v>20573</v>
      </c>
      <c r="H15546" s="1" t="s">
        <v>7263</v>
      </c>
      <c r="I15546" t="s">
        <v>21274</v>
      </c>
      <c r="J15546" t="s">
        <v>23</v>
      </c>
      <c r="K15546">
        <v>0.05</v>
      </c>
      <c r="L15546">
        <v>10.56</v>
      </c>
      <c r="M15546">
        <v>211.2</v>
      </c>
      <c r="N15546" t="s">
        <v>7263</v>
      </c>
      <c r="O15546" t="s">
        <v>23274</v>
      </c>
      <c r="P15546">
        <v>0</v>
      </c>
      <c r="Q15546">
        <v>0</v>
      </c>
      <c r="R15546">
        <v>2</v>
      </c>
    </row>
    <row r="15547" spans="1:18" x14ac:dyDescent="0.25">
      <c r="A15547" t="s">
        <v>23071</v>
      </c>
      <c r="B15547">
        <v>2020</v>
      </c>
      <c r="C15547">
        <v>2</v>
      </c>
      <c r="D15547">
        <v>7</v>
      </c>
      <c r="E15547" t="s">
        <v>23072</v>
      </c>
      <c r="F15547" s="1" t="s">
        <v>5207</v>
      </c>
      <c r="G15547" s="1" t="s">
        <v>20573</v>
      </c>
      <c r="H15547" s="1" t="s">
        <v>7263</v>
      </c>
      <c r="I15547" t="s">
        <v>20884</v>
      </c>
      <c r="J15547" t="s">
        <v>23</v>
      </c>
      <c r="K15547">
        <v>0.67400000000000004</v>
      </c>
      <c r="L15547">
        <v>190</v>
      </c>
      <c r="M15547">
        <v>281.89999999999998</v>
      </c>
      <c r="N15547" t="s">
        <v>7263</v>
      </c>
      <c r="O15547" t="s">
        <v>23274</v>
      </c>
      <c r="P15547">
        <v>0</v>
      </c>
      <c r="Q15547">
        <v>0</v>
      </c>
      <c r="R15547">
        <v>1</v>
      </c>
    </row>
    <row r="15548" spans="1:18" x14ac:dyDescent="0.25">
      <c r="A15548" t="s">
        <v>23073</v>
      </c>
      <c r="B15548">
        <v>2020</v>
      </c>
      <c r="C15548">
        <v>5</v>
      </c>
      <c r="D15548">
        <v>8</v>
      </c>
      <c r="E15548" t="s">
        <v>23074</v>
      </c>
      <c r="F15548" s="1" t="s">
        <v>5207</v>
      </c>
      <c r="G15548" s="1" t="s">
        <v>20573</v>
      </c>
      <c r="H15548" s="1" t="s">
        <v>7263</v>
      </c>
      <c r="I15548" t="s">
        <v>21093</v>
      </c>
      <c r="J15548" t="s">
        <v>23</v>
      </c>
      <c r="K15548">
        <v>2</v>
      </c>
      <c r="L15548">
        <v>319.32</v>
      </c>
      <c r="M15548">
        <v>159.66</v>
      </c>
      <c r="N15548" t="s">
        <v>7263</v>
      </c>
      <c r="O15548" t="s">
        <v>23274</v>
      </c>
      <c r="P15548">
        <v>0</v>
      </c>
      <c r="Q15548">
        <v>0</v>
      </c>
      <c r="R15548">
        <v>2</v>
      </c>
    </row>
    <row r="15549" spans="1:18" x14ac:dyDescent="0.25">
      <c r="A15549" t="s">
        <v>22961</v>
      </c>
      <c r="B15549">
        <v>2020</v>
      </c>
      <c r="C15549">
        <v>4</v>
      </c>
      <c r="D15549">
        <v>17</v>
      </c>
      <c r="E15549" t="s">
        <v>8138</v>
      </c>
      <c r="F15549" s="1" t="s">
        <v>5207</v>
      </c>
      <c r="G15549" s="1" t="s">
        <v>20573</v>
      </c>
      <c r="H15549" s="1" t="s">
        <v>7263</v>
      </c>
      <c r="I15549" t="s">
        <v>20885</v>
      </c>
      <c r="J15549" t="s">
        <v>23</v>
      </c>
      <c r="K15549">
        <v>5</v>
      </c>
      <c r="L15549">
        <v>865.67</v>
      </c>
      <c r="M15549">
        <v>173.13</v>
      </c>
      <c r="N15549" t="s">
        <v>7263</v>
      </c>
      <c r="O15549" t="s">
        <v>23274</v>
      </c>
      <c r="P15549">
        <v>0</v>
      </c>
      <c r="Q15549">
        <v>0</v>
      </c>
      <c r="R15549">
        <v>2</v>
      </c>
    </row>
    <row r="15550" spans="1:18" x14ac:dyDescent="0.25">
      <c r="A15550" t="s">
        <v>23071</v>
      </c>
      <c r="B15550">
        <v>2020</v>
      </c>
      <c r="C15550">
        <v>2</v>
      </c>
      <c r="D15550">
        <v>7</v>
      </c>
      <c r="E15550" t="s">
        <v>23072</v>
      </c>
      <c r="F15550" s="1" t="s">
        <v>5207</v>
      </c>
      <c r="G15550" s="1" t="s">
        <v>20573</v>
      </c>
      <c r="H15550" s="1" t="s">
        <v>7263</v>
      </c>
      <c r="I15550" t="s">
        <v>21119</v>
      </c>
      <c r="J15550" t="s">
        <v>23</v>
      </c>
      <c r="K15550">
        <v>1.01</v>
      </c>
      <c r="L15550">
        <v>160</v>
      </c>
      <c r="M15550">
        <v>158.41999999999999</v>
      </c>
      <c r="N15550" t="s">
        <v>7263</v>
      </c>
      <c r="O15550" t="s">
        <v>23274</v>
      </c>
      <c r="P15550">
        <v>0</v>
      </c>
      <c r="Q15550">
        <v>0</v>
      </c>
      <c r="R15550">
        <v>1</v>
      </c>
    </row>
    <row r="15551" spans="1:18" x14ac:dyDescent="0.25">
      <c r="A15551" t="s">
        <v>23075</v>
      </c>
      <c r="B15551">
        <v>2020</v>
      </c>
      <c r="C15551">
        <v>6</v>
      </c>
      <c r="D15551">
        <v>17</v>
      </c>
      <c r="E15551" t="s">
        <v>23076</v>
      </c>
      <c r="F15551" s="1" t="s">
        <v>5207</v>
      </c>
      <c r="G15551" s="1" t="s">
        <v>20573</v>
      </c>
      <c r="H15551" s="1" t="s">
        <v>7263</v>
      </c>
      <c r="I15551" t="s">
        <v>21368</v>
      </c>
      <c r="J15551" t="s">
        <v>23</v>
      </c>
      <c r="K15551">
        <v>9.1999999999999998E-2</v>
      </c>
      <c r="L15551">
        <v>7.76</v>
      </c>
      <c r="M15551">
        <v>84.35</v>
      </c>
      <c r="N15551" t="s">
        <v>7263</v>
      </c>
      <c r="O15551" t="s">
        <v>23274</v>
      </c>
      <c r="P15551">
        <v>0</v>
      </c>
      <c r="Q15551">
        <v>0</v>
      </c>
      <c r="R15551">
        <v>2</v>
      </c>
    </row>
    <row r="15552" spans="1:18" x14ac:dyDescent="0.25">
      <c r="A15552" t="s">
        <v>22961</v>
      </c>
      <c r="B15552">
        <v>2020</v>
      </c>
      <c r="C15552">
        <v>4</v>
      </c>
      <c r="D15552">
        <v>17</v>
      </c>
      <c r="E15552" t="s">
        <v>8138</v>
      </c>
      <c r="F15552" s="1" t="s">
        <v>5207</v>
      </c>
      <c r="G15552" s="1" t="s">
        <v>20573</v>
      </c>
      <c r="H15552" s="1" t="s">
        <v>7263</v>
      </c>
      <c r="I15552" t="s">
        <v>21199</v>
      </c>
      <c r="J15552" t="s">
        <v>23</v>
      </c>
      <c r="K15552">
        <v>5</v>
      </c>
      <c r="L15552">
        <v>725.42</v>
      </c>
      <c r="M15552">
        <v>145.08000000000001</v>
      </c>
      <c r="N15552" t="s">
        <v>7263</v>
      </c>
      <c r="O15552" t="s">
        <v>23274</v>
      </c>
      <c r="P15552">
        <v>0</v>
      </c>
      <c r="Q15552">
        <v>0</v>
      </c>
      <c r="R15552">
        <v>2</v>
      </c>
    </row>
    <row r="15553" spans="1:18" x14ac:dyDescent="0.25">
      <c r="A15553" t="s">
        <v>22960</v>
      </c>
      <c r="B15553">
        <v>2020</v>
      </c>
      <c r="C15553">
        <v>6</v>
      </c>
      <c r="D15553">
        <v>18</v>
      </c>
      <c r="E15553" t="s">
        <v>8138</v>
      </c>
      <c r="F15553" s="1" t="s">
        <v>5207</v>
      </c>
      <c r="G15553" s="1" t="s">
        <v>20573</v>
      </c>
      <c r="H15553" s="1" t="s">
        <v>7263</v>
      </c>
      <c r="I15553" t="s">
        <v>21275</v>
      </c>
      <c r="J15553" t="s">
        <v>23</v>
      </c>
      <c r="K15553">
        <v>1</v>
      </c>
      <c r="L15553">
        <v>145.08000000000001</v>
      </c>
      <c r="M15553">
        <v>145.08000000000001</v>
      </c>
      <c r="N15553" t="s">
        <v>7263</v>
      </c>
      <c r="O15553" t="s">
        <v>23274</v>
      </c>
      <c r="P15553">
        <v>0</v>
      </c>
      <c r="Q15553">
        <v>0</v>
      </c>
      <c r="R15553">
        <v>2</v>
      </c>
    </row>
    <row r="15554" spans="1:18" x14ac:dyDescent="0.25">
      <c r="A15554" t="s">
        <v>22970</v>
      </c>
      <c r="B15554">
        <v>2020</v>
      </c>
      <c r="C15554">
        <v>2</v>
      </c>
      <c r="D15554">
        <v>5</v>
      </c>
      <c r="E15554" t="s">
        <v>8138</v>
      </c>
      <c r="F15554" s="1" t="s">
        <v>5207</v>
      </c>
      <c r="G15554" s="1" t="s">
        <v>20573</v>
      </c>
      <c r="H15554" s="1" t="s">
        <v>7263</v>
      </c>
      <c r="I15554" t="s">
        <v>20891</v>
      </c>
      <c r="J15554" t="s">
        <v>23</v>
      </c>
      <c r="K15554">
        <v>2</v>
      </c>
      <c r="L15554">
        <v>245</v>
      </c>
      <c r="M15554">
        <v>122.5</v>
      </c>
      <c r="N15554" t="s">
        <v>7263</v>
      </c>
      <c r="O15554" t="s">
        <v>23274</v>
      </c>
      <c r="P15554">
        <v>0</v>
      </c>
      <c r="Q15554">
        <v>0</v>
      </c>
      <c r="R15554">
        <v>1</v>
      </c>
    </row>
    <row r="15555" spans="1:18" x14ac:dyDescent="0.25">
      <c r="A15555" t="s">
        <v>23077</v>
      </c>
      <c r="B15555">
        <v>2020</v>
      </c>
      <c r="C15555">
        <v>5</v>
      </c>
      <c r="D15555">
        <v>8</v>
      </c>
      <c r="E15555" t="s">
        <v>23074</v>
      </c>
      <c r="F15555" s="1" t="s">
        <v>5207</v>
      </c>
      <c r="G15555" s="1" t="s">
        <v>20573</v>
      </c>
      <c r="H15555" s="1" t="s">
        <v>7263</v>
      </c>
      <c r="I15555" t="s">
        <v>20892</v>
      </c>
      <c r="J15555" t="s">
        <v>23</v>
      </c>
      <c r="K15555">
        <v>10</v>
      </c>
      <c r="L15555">
        <v>1514.3</v>
      </c>
      <c r="M15555">
        <v>151.43</v>
      </c>
      <c r="N15555" t="s">
        <v>7263</v>
      </c>
      <c r="O15555" t="s">
        <v>23274</v>
      </c>
      <c r="P15555">
        <v>0</v>
      </c>
      <c r="Q15555">
        <v>0</v>
      </c>
      <c r="R15555">
        <v>2</v>
      </c>
    </row>
    <row r="15556" spans="1:18" x14ac:dyDescent="0.25">
      <c r="A15556" t="s">
        <v>23078</v>
      </c>
      <c r="B15556">
        <v>2020</v>
      </c>
      <c r="C15556">
        <v>5</v>
      </c>
      <c r="D15556">
        <v>15</v>
      </c>
      <c r="E15556" t="s">
        <v>23074</v>
      </c>
      <c r="F15556" s="1" t="s">
        <v>5207</v>
      </c>
      <c r="G15556" s="1" t="s">
        <v>20573</v>
      </c>
      <c r="H15556" s="1" t="s">
        <v>7263</v>
      </c>
      <c r="I15556" t="s">
        <v>20892</v>
      </c>
      <c r="J15556" t="s">
        <v>23</v>
      </c>
      <c r="K15556">
        <v>5</v>
      </c>
      <c r="L15556">
        <v>769.25</v>
      </c>
      <c r="M15556">
        <v>153.85</v>
      </c>
      <c r="N15556" t="s">
        <v>7263</v>
      </c>
      <c r="O15556" t="s">
        <v>23274</v>
      </c>
      <c r="P15556">
        <v>0</v>
      </c>
      <c r="Q15556">
        <v>0</v>
      </c>
      <c r="R15556">
        <v>2</v>
      </c>
    </row>
    <row r="15557" spans="1:18" x14ac:dyDescent="0.25">
      <c r="A15557" t="s">
        <v>22960</v>
      </c>
      <c r="B15557">
        <v>2020</v>
      </c>
      <c r="C15557">
        <v>6</v>
      </c>
      <c r="D15557">
        <v>18</v>
      </c>
      <c r="E15557" t="s">
        <v>8138</v>
      </c>
      <c r="F15557" s="1" t="s">
        <v>5207</v>
      </c>
      <c r="G15557" s="1" t="s">
        <v>20573</v>
      </c>
      <c r="H15557" s="1" t="s">
        <v>7263</v>
      </c>
      <c r="I15557" t="s">
        <v>21780</v>
      </c>
      <c r="J15557" t="s">
        <v>23</v>
      </c>
      <c r="K15557">
        <v>6.5</v>
      </c>
      <c r="L15557">
        <v>1028.98</v>
      </c>
      <c r="M15557">
        <v>158.30000000000001</v>
      </c>
      <c r="N15557" t="s">
        <v>7263</v>
      </c>
      <c r="O15557" t="s">
        <v>23274</v>
      </c>
      <c r="P15557">
        <v>0</v>
      </c>
      <c r="Q15557">
        <v>0</v>
      </c>
      <c r="R15557">
        <v>2</v>
      </c>
    </row>
    <row r="15558" spans="1:18" x14ac:dyDescent="0.25">
      <c r="A15558" t="s">
        <v>23078</v>
      </c>
      <c r="B15558">
        <v>2020</v>
      </c>
      <c r="C15558">
        <v>5</v>
      </c>
      <c r="D15558">
        <v>15</v>
      </c>
      <c r="E15558" t="s">
        <v>23074</v>
      </c>
      <c r="F15558" s="1" t="s">
        <v>5207</v>
      </c>
      <c r="G15558" s="1" t="s">
        <v>20573</v>
      </c>
      <c r="H15558" s="1" t="s">
        <v>7263</v>
      </c>
      <c r="I15558" t="s">
        <v>21367</v>
      </c>
      <c r="J15558" t="s">
        <v>23</v>
      </c>
      <c r="K15558">
        <v>1</v>
      </c>
      <c r="L15558">
        <v>156.65</v>
      </c>
      <c r="M15558">
        <v>156.65</v>
      </c>
      <c r="N15558" t="s">
        <v>7263</v>
      </c>
      <c r="O15558" t="s">
        <v>23274</v>
      </c>
      <c r="P15558">
        <v>0</v>
      </c>
      <c r="Q15558">
        <v>0</v>
      </c>
      <c r="R15558">
        <v>2</v>
      </c>
    </row>
    <row r="15559" spans="1:18" x14ac:dyDescent="0.25">
      <c r="A15559" t="s">
        <v>22955</v>
      </c>
      <c r="B15559">
        <v>2020</v>
      </c>
      <c r="C15559">
        <v>2</v>
      </c>
      <c r="D15559">
        <v>26</v>
      </c>
      <c r="E15559" t="s">
        <v>22299</v>
      </c>
      <c r="F15559" s="1" t="s">
        <v>5207</v>
      </c>
      <c r="G15559" s="1" t="s">
        <v>20573</v>
      </c>
      <c r="H15559" s="1" t="s">
        <v>7263</v>
      </c>
      <c r="I15559" t="s">
        <v>20896</v>
      </c>
      <c r="J15559" t="s">
        <v>23</v>
      </c>
      <c r="K15559">
        <v>2</v>
      </c>
      <c r="L15559">
        <v>220</v>
      </c>
      <c r="M15559">
        <v>110</v>
      </c>
      <c r="N15559" t="s">
        <v>7263</v>
      </c>
      <c r="O15559" t="s">
        <v>23274</v>
      </c>
      <c r="P15559">
        <v>0</v>
      </c>
      <c r="Q15559">
        <v>0</v>
      </c>
      <c r="R15559">
        <v>1</v>
      </c>
    </row>
    <row r="15560" spans="1:18" x14ac:dyDescent="0.25">
      <c r="A15560" t="s">
        <v>22955</v>
      </c>
      <c r="B15560">
        <v>2020</v>
      </c>
      <c r="C15560">
        <v>2</v>
      </c>
      <c r="D15560">
        <v>26</v>
      </c>
      <c r="E15560" t="s">
        <v>22299</v>
      </c>
      <c r="F15560" s="1" t="s">
        <v>5207</v>
      </c>
      <c r="G15560" s="1" t="s">
        <v>20573</v>
      </c>
      <c r="H15560" s="1" t="s">
        <v>7263</v>
      </c>
      <c r="I15560" t="s">
        <v>20897</v>
      </c>
      <c r="J15560" t="s">
        <v>23</v>
      </c>
      <c r="K15560">
        <v>4</v>
      </c>
      <c r="L15560">
        <v>440</v>
      </c>
      <c r="M15560">
        <v>110</v>
      </c>
      <c r="N15560" t="s">
        <v>7263</v>
      </c>
      <c r="O15560" t="s">
        <v>23274</v>
      </c>
      <c r="P15560">
        <v>0</v>
      </c>
      <c r="Q15560">
        <v>0</v>
      </c>
      <c r="R15560">
        <v>1</v>
      </c>
    </row>
    <row r="15561" spans="1:18" x14ac:dyDescent="0.25">
      <c r="A15561" t="s">
        <v>23079</v>
      </c>
      <c r="B15561">
        <v>2020</v>
      </c>
      <c r="C15561">
        <v>2</v>
      </c>
      <c r="D15561">
        <v>19</v>
      </c>
      <c r="E15561" t="s">
        <v>22952</v>
      </c>
      <c r="F15561" s="1" t="s">
        <v>5207</v>
      </c>
      <c r="G15561" s="1" t="s">
        <v>21083</v>
      </c>
      <c r="H15561" s="1" t="s">
        <v>3201</v>
      </c>
      <c r="I15561" t="s">
        <v>21082</v>
      </c>
      <c r="J15561" t="s">
        <v>23</v>
      </c>
      <c r="K15561">
        <v>0.72</v>
      </c>
      <c r="L15561">
        <v>1380</v>
      </c>
      <c r="M15561">
        <v>1916.67</v>
      </c>
      <c r="N15561" t="s">
        <v>7263</v>
      </c>
      <c r="O15561" t="s">
        <v>23191</v>
      </c>
      <c r="P15561">
        <v>0</v>
      </c>
      <c r="Q15561">
        <v>0</v>
      </c>
      <c r="R15561">
        <v>1</v>
      </c>
    </row>
    <row r="15562" spans="1:18" x14ac:dyDescent="0.25">
      <c r="A15562" t="s">
        <v>23079</v>
      </c>
      <c r="B15562">
        <v>2020</v>
      </c>
      <c r="C15562">
        <v>2</v>
      </c>
      <c r="D15562">
        <v>19</v>
      </c>
      <c r="E15562" t="s">
        <v>22952</v>
      </c>
      <c r="F15562" s="1" t="s">
        <v>5207</v>
      </c>
      <c r="G15562" s="1" t="s">
        <v>21083</v>
      </c>
      <c r="H15562" s="1" t="s">
        <v>3201</v>
      </c>
      <c r="I15562" t="s">
        <v>21084</v>
      </c>
      <c r="J15562" t="s">
        <v>23</v>
      </c>
      <c r="K15562">
        <v>5.44</v>
      </c>
      <c r="L15562">
        <v>1740</v>
      </c>
      <c r="M15562">
        <v>319.85000000000002</v>
      </c>
      <c r="N15562" t="s">
        <v>7263</v>
      </c>
      <c r="O15562" t="s">
        <v>23191</v>
      </c>
      <c r="P15562">
        <v>0</v>
      </c>
      <c r="Q15562">
        <v>0</v>
      </c>
      <c r="R15562">
        <v>1</v>
      </c>
    </row>
    <row r="15563" spans="1:18" x14ac:dyDescent="0.25">
      <c r="A15563" t="s">
        <v>23080</v>
      </c>
      <c r="B15563">
        <v>2020</v>
      </c>
      <c r="C15563">
        <v>6</v>
      </c>
      <c r="D15563">
        <v>9</v>
      </c>
      <c r="E15563" t="s">
        <v>22952</v>
      </c>
      <c r="F15563" s="1" t="s">
        <v>5207</v>
      </c>
      <c r="G15563" s="1" t="s">
        <v>21083</v>
      </c>
      <c r="H15563" s="1" t="s">
        <v>3201</v>
      </c>
      <c r="I15563" t="s">
        <v>21084</v>
      </c>
      <c r="J15563" t="s">
        <v>23</v>
      </c>
      <c r="K15563">
        <v>1.36</v>
      </c>
      <c r="L15563">
        <v>905</v>
      </c>
      <c r="M15563">
        <v>665.44</v>
      </c>
      <c r="N15563" t="s">
        <v>7263</v>
      </c>
      <c r="O15563" t="s">
        <v>23191</v>
      </c>
      <c r="P15563">
        <v>0</v>
      </c>
      <c r="Q15563">
        <v>0</v>
      </c>
      <c r="R15563">
        <v>2</v>
      </c>
    </row>
    <row r="15564" spans="1:18" x14ac:dyDescent="0.25">
      <c r="A15564" t="s">
        <v>23081</v>
      </c>
      <c r="B15564">
        <v>2020</v>
      </c>
      <c r="C15564">
        <v>5</v>
      </c>
      <c r="D15564">
        <v>1</v>
      </c>
      <c r="E15564" t="s">
        <v>22952</v>
      </c>
      <c r="F15564" s="1" t="s">
        <v>5207</v>
      </c>
      <c r="G15564" s="1" t="s">
        <v>21083</v>
      </c>
      <c r="H15564" s="1" t="s">
        <v>7263</v>
      </c>
      <c r="I15564" t="s">
        <v>21574</v>
      </c>
      <c r="J15564" t="s">
        <v>23</v>
      </c>
      <c r="K15564">
        <v>16</v>
      </c>
      <c r="L15564">
        <v>8704</v>
      </c>
      <c r="M15564">
        <v>544</v>
      </c>
      <c r="N15564" t="s">
        <v>7263</v>
      </c>
      <c r="O15564" t="s">
        <v>23274</v>
      </c>
      <c r="P15564">
        <v>0</v>
      </c>
      <c r="Q15564">
        <v>0</v>
      </c>
      <c r="R15564">
        <v>2</v>
      </c>
    </row>
    <row r="15565" spans="1:18" x14ac:dyDescent="0.25">
      <c r="A15565" t="s">
        <v>23081</v>
      </c>
      <c r="B15565">
        <v>2020</v>
      </c>
      <c r="C15565">
        <v>5</v>
      </c>
      <c r="D15565">
        <v>1</v>
      </c>
      <c r="E15565" t="s">
        <v>22952</v>
      </c>
      <c r="F15565" s="1" t="s">
        <v>5207</v>
      </c>
      <c r="G15565" s="1" t="s">
        <v>21083</v>
      </c>
      <c r="H15565" s="1" t="s">
        <v>7263</v>
      </c>
      <c r="I15565" t="s">
        <v>21575</v>
      </c>
      <c r="J15565" t="s">
        <v>23</v>
      </c>
      <c r="K15565">
        <v>25.2</v>
      </c>
      <c r="L15565">
        <v>13296</v>
      </c>
      <c r="M15565">
        <v>527.62</v>
      </c>
      <c r="N15565" t="s">
        <v>7263</v>
      </c>
      <c r="O15565" t="s">
        <v>23274</v>
      </c>
      <c r="P15565">
        <v>0</v>
      </c>
      <c r="Q15565">
        <v>0</v>
      </c>
      <c r="R15565">
        <v>2</v>
      </c>
    </row>
    <row r="15566" spans="1:18" x14ac:dyDescent="0.25">
      <c r="A15566" t="s">
        <v>23081</v>
      </c>
      <c r="B15566">
        <v>2020</v>
      </c>
      <c r="C15566">
        <v>5</v>
      </c>
      <c r="D15566">
        <v>1</v>
      </c>
      <c r="E15566" t="s">
        <v>22952</v>
      </c>
      <c r="F15566" s="1" t="s">
        <v>5207</v>
      </c>
      <c r="G15566" s="1" t="s">
        <v>21083</v>
      </c>
      <c r="H15566" s="1" t="s">
        <v>7263</v>
      </c>
      <c r="I15566" t="s">
        <v>21576</v>
      </c>
      <c r="J15566" t="s">
        <v>23</v>
      </c>
      <c r="K15566">
        <v>8.8000000000000007</v>
      </c>
      <c r="L15566">
        <v>4516</v>
      </c>
      <c r="M15566">
        <v>513.17999999999995</v>
      </c>
      <c r="N15566" t="s">
        <v>7263</v>
      </c>
      <c r="O15566" t="s">
        <v>23274</v>
      </c>
      <c r="P15566">
        <v>0</v>
      </c>
      <c r="Q15566">
        <v>0</v>
      </c>
      <c r="R15566">
        <v>2</v>
      </c>
    </row>
    <row r="15567" spans="1:18" x14ac:dyDescent="0.25">
      <c r="A15567" t="s">
        <v>23082</v>
      </c>
      <c r="B15567">
        <v>2020</v>
      </c>
      <c r="C15567">
        <v>6</v>
      </c>
      <c r="D15567">
        <v>23</v>
      </c>
      <c r="E15567" t="s">
        <v>22952</v>
      </c>
      <c r="F15567" s="1" t="s">
        <v>5207</v>
      </c>
      <c r="G15567" s="1" t="s">
        <v>21083</v>
      </c>
      <c r="H15567" s="1" t="s">
        <v>7263</v>
      </c>
      <c r="I15567" t="s">
        <v>21685</v>
      </c>
      <c r="J15567" t="s">
        <v>23</v>
      </c>
      <c r="K15567">
        <v>70.400000000000006</v>
      </c>
      <c r="L15567">
        <v>31008</v>
      </c>
      <c r="M15567">
        <v>440.45</v>
      </c>
      <c r="N15567" t="s">
        <v>7263</v>
      </c>
      <c r="O15567" t="s">
        <v>23274</v>
      </c>
      <c r="P15567">
        <v>0</v>
      </c>
      <c r="Q15567">
        <v>0</v>
      </c>
      <c r="R15567">
        <v>2</v>
      </c>
    </row>
    <row r="15568" spans="1:18" x14ac:dyDescent="0.25">
      <c r="A15568" t="s">
        <v>23083</v>
      </c>
      <c r="B15568">
        <v>2020</v>
      </c>
      <c r="C15568">
        <v>6</v>
      </c>
      <c r="D15568">
        <v>16</v>
      </c>
      <c r="E15568" t="s">
        <v>23084</v>
      </c>
      <c r="F15568" s="1" t="s">
        <v>5207</v>
      </c>
      <c r="G15568" s="1" t="s">
        <v>21109</v>
      </c>
      <c r="H15568" s="1" t="s">
        <v>7263</v>
      </c>
      <c r="I15568" t="s">
        <v>21639</v>
      </c>
      <c r="J15568" t="s">
        <v>23</v>
      </c>
      <c r="K15568">
        <v>1.34</v>
      </c>
      <c r="L15568">
        <v>720</v>
      </c>
      <c r="M15568">
        <v>537.30999999999995</v>
      </c>
      <c r="N15568" t="s">
        <v>7263</v>
      </c>
      <c r="O15568" t="s">
        <v>23274</v>
      </c>
      <c r="P15568">
        <v>0</v>
      </c>
      <c r="Q15568">
        <v>0</v>
      </c>
      <c r="R15568">
        <v>2</v>
      </c>
    </row>
    <row r="15569" spans="1:18" x14ac:dyDescent="0.25">
      <c r="A15569" t="s">
        <v>23085</v>
      </c>
      <c r="B15569">
        <v>2020</v>
      </c>
      <c r="C15569">
        <v>5</v>
      </c>
      <c r="D15569">
        <v>14</v>
      </c>
      <c r="E15569" t="s">
        <v>23086</v>
      </c>
      <c r="F15569" s="1" t="s">
        <v>5207</v>
      </c>
      <c r="G15569" s="1" t="s">
        <v>21109</v>
      </c>
      <c r="H15569" s="1" t="s">
        <v>7263</v>
      </c>
      <c r="I15569" t="s">
        <v>21198</v>
      </c>
      <c r="J15569" t="s">
        <v>23</v>
      </c>
      <c r="K15569">
        <v>9.6</v>
      </c>
      <c r="L15569">
        <v>6250</v>
      </c>
      <c r="M15569">
        <v>651.04</v>
      </c>
      <c r="N15569" t="s">
        <v>7263</v>
      </c>
      <c r="O15569" t="s">
        <v>23274</v>
      </c>
      <c r="P15569">
        <v>0</v>
      </c>
      <c r="Q15569">
        <v>0</v>
      </c>
      <c r="R15569">
        <v>2</v>
      </c>
    </row>
    <row r="15570" spans="1:18" x14ac:dyDescent="0.25">
      <c r="A15570" t="s">
        <v>22955</v>
      </c>
      <c r="B15570">
        <v>2020</v>
      </c>
      <c r="C15570">
        <v>2</v>
      </c>
      <c r="D15570">
        <v>26</v>
      </c>
      <c r="E15570" t="s">
        <v>22299</v>
      </c>
      <c r="F15570" s="1" t="s">
        <v>5207</v>
      </c>
      <c r="G15570" s="1" t="s">
        <v>20931</v>
      </c>
      <c r="H15570" s="1" t="s">
        <v>7263</v>
      </c>
      <c r="I15570" t="s">
        <v>20933</v>
      </c>
      <c r="J15570" t="s">
        <v>23</v>
      </c>
      <c r="K15570">
        <v>3</v>
      </c>
      <c r="L15570">
        <v>348</v>
      </c>
      <c r="M15570">
        <v>116</v>
      </c>
      <c r="N15570" t="s">
        <v>7263</v>
      </c>
      <c r="O15570" t="s">
        <v>23274</v>
      </c>
      <c r="P15570">
        <v>0</v>
      </c>
      <c r="Q15570">
        <v>0</v>
      </c>
      <c r="R15570">
        <v>1</v>
      </c>
    </row>
    <row r="15571" spans="1:18" x14ac:dyDescent="0.25">
      <c r="A15571" t="s">
        <v>22961</v>
      </c>
      <c r="B15571">
        <v>2020</v>
      </c>
      <c r="C15571">
        <v>4</v>
      </c>
      <c r="D15571">
        <v>17</v>
      </c>
      <c r="E15571" t="s">
        <v>8138</v>
      </c>
      <c r="F15571" s="1" t="s">
        <v>5207</v>
      </c>
      <c r="G15571" s="1" t="s">
        <v>20931</v>
      </c>
      <c r="H15571" s="1" t="s">
        <v>7263</v>
      </c>
      <c r="I15571" t="s">
        <v>20933</v>
      </c>
      <c r="J15571" t="s">
        <v>23</v>
      </c>
      <c r="K15571">
        <v>5</v>
      </c>
      <c r="L15571">
        <v>664.7</v>
      </c>
      <c r="M15571">
        <v>132.94</v>
      </c>
      <c r="N15571" t="s">
        <v>7263</v>
      </c>
      <c r="O15571" t="s">
        <v>23274</v>
      </c>
      <c r="P15571">
        <v>0</v>
      </c>
      <c r="Q15571">
        <v>0</v>
      </c>
      <c r="R15571">
        <v>2</v>
      </c>
    </row>
    <row r="15572" spans="1:18" x14ac:dyDescent="0.25">
      <c r="A15572" t="s">
        <v>22955</v>
      </c>
      <c r="B15572">
        <v>2020</v>
      </c>
      <c r="C15572">
        <v>2</v>
      </c>
      <c r="D15572">
        <v>26</v>
      </c>
      <c r="E15572" t="s">
        <v>22299</v>
      </c>
      <c r="F15572" s="1" t="s">
        <v>5207</v>
      </c>
      <c r="G15572" s="1" t="s">
        <v>20931</v>
      </c>
      <c r="H15572" s="1" t="s">
        <v>7263</v>
      </c>
      <c r="I15572" t="s">
        <v>20935</v>
      </c>
      <c r="J15572" t="s">
        <v>23</v>
      </c>
      <c r="K15572">
        <v>345</v>
      </c>
      <c r="L15572">
        <v>37950</v>
      </c>
      <c r="M15572">
        <v>110</v>
      </c>
      <c r="N15572" t="s">
        <v>7263</v>
      </c>
      <c r="O15572" t="s">
        <v>23274</v>
      </c>
      <c r="P15572">
        <v>0</v>
      </c>
      <c r="Q15572">
        <v>0</v>
      </c>
      <c r="R15572">
        <v>1</v>
      </c>
    </row>
    <row r="15573" spans="1:18" x14ac:dyDescent="0.25">
      <c r="A15573" t="s">
        <v>22979</v>
      </c>
      <c r="B15573">
        <v>2020</v>
      </c>
      <c r="C15573">
        <v>2</v>
      </c>
      <c r="D15573">
        <v>14</v>
      </c>
      <c r="E15573" t="s">
        <v>22978</v>
      </c>
      <c r="F15573" s="1" t="s">
        <v>5207</v>
      </c>
      <c r="G15573" s="1" t="s">
        <v>20931</v>
      </c>
      <c r="H15573" s="1" t="s">
        <v>3200</v>
      </c>
      <c r="I15573" t="s">
        <v>20936</v>
      </c>
      <c r="J15573" t="s">
        <v>23</v>
      </c>
      <c r="K15573">
        <v>20</v>
      </c>
      <c r="L15573">
        <v>2419.92</v>
      </c>
      <c r="M15573">
        <v>121</v>
      </c>
      <c r="N15573" t="s">
        <v>7263</v>
      </c>
      <c r="O15573" t="s">
        <v>23192</v>
      </c>
      <c r="P15573">
        <v>0</v>
      </c>
      <c r="Q15573">
        <v>0</v>
      </c>
      <c r="R15573">
        <v>1</v>
      </c>
    </row>
    <row r="15574" spans="1:18" x14ac:dyDescent="0.25">
      <c r="A15574" t="s">
        <v>23087</v>
      </c>
      <c r="B15574">
        <v>2020</v>
      </c>
      <c r="C15574">
        <v>1</v>
      </c>
      <c r="D15574">
        <v>17</v>
      </c>
      <c r="E15574" t="s">
        <v>22299</v>
      </c>
      <c r="F15574" s="1" t="s">
        <v>5207</v>
      </c>
      <c r="G15574" s="1" t="s">
        <v>20931</v>
      </c>
      <c r="H15574" s="1" t="s">
        <v>7263</v>
      </c>
      <c r="I15574" t="s">
        <v>20943</v>
      </c>
      <c r="J15574" t="s">
        <v>23</v>
      </c>
      <c r="K15574">
        <v>75</v>
      </c>
      <c r="L15574">
        <v>9300</v>
      </c>
      <c r="M15574">
        <v>124</v>
      </c>
      <c r="N15574" t="s">
        <v>7263</v>
      </c>
      <c r="O15574" t="s">
        <v>23274</v>
      </c>
      <c r="P15574">
        <v>0</v>
      </c>
      <c r="Q15574">
        <v>0</v>
      </c>
      <c r="R15574">
        <v>1</v>
      </c>
    </row>
    <row r="15575" spans="1:18" x14ac:dyDescent="0.25">
      <c r="A15575" t="s">
        <v>23055</v>
      </c>
      <c r="B15575">
        <v>2020</v>
      </c>
      <c r="C15575">
        <v>1</v>
      </c>
      <c r="D15575">
        <v>18</v>
      </c>
      <c r="E15575" t="s">
        <v>22299</v>
      </c>
      <c r="F15575" s="1" t="s">
        <v>5207</v>
      </c>
      <c r="G15575" s="1" t="s">
        <v>20931</v>
      </c>
      <c r="H15575" s="1" t="s">
        <v>7263</v>
      </c>
      <c r="I15575" t="s">
        <v>20943</v>
      </c>
      <c r="J15575" t="s">
        <v>23</v>
      </c>
      <c r="K15575">
        <v>125</v>
      </c>
      <c r="L15575">
        <v>15500</v>
      </c>
      <c r="M15575">
        <v>124</v>
      </c>
      <c r="N15575" t="s">
        <v>7263</v>
      </c>
      <c r="O15575" t="s">
        <v>23274</v>
      </c>
      <c r="P15575">
        <v>0</v>
      </c>
      <c r="Q15575">
        <v>0</v>
      </c>
      <c r="R15575">
        <v>1</v>
      </c>
    </row>
    <row r="15576" spans="1:18" x14ac:dyDescent="0.25">
      <c r="A15576" t="s">
        <v>22970</v>
      </c>
      <c r="B15576">
        <v>2020</v>
      </c>
      <c r="C15576">
        <v>2</v>
      </c>
      <c r="D15576">
        <v>5</v>
      </c>
      <c r="E15576" t="s">
        <v>8138</v>
      </c>
      <c r="F15576" s="1" t="s">
        <v>5207</v>
      </c>
      <c r="G15576" s="1" t="s">
        <v>20931</v>
      </c>
      <c r="H15576" s="1" t="s">
        <v>7263</v>
      </c>
      <c r="I15576" t="s">
        <v>20943</v>
      </c>
      <c r="J15576" t="s">
        <v>23</v>
      </c>
      <c r="K15576">
        <v>793</v>
      </c>
      <c r="L15576">
        <v>103010.7</v>
      </c>
      <c r="M15576">
        <v>129.9</v>
      </c>
      <c r="N15576" t="s">
        <v>7263</v>
      </c>
      <c r="O15576" t="s">
        <v>23274</v>
      </c>
      <c r="P15576">
        <v>0</v>
      </c>
      <c r="Q15576">
        <v>0</v>
      </c>
      <c r="R15576">
        <v>1</v>
      </c>
    </row>
    <row r="15577" spans="1:18" x14ac:dyDescent="0.25">
      <c r="A15577" t="s">
        <v>23057</v>
      </c>
      <c r="B15577">
        <v>2020</v>
      </c>
      <c r="C15577">
        <v>2</v>
      </c>
      <c r="D15577">
        <v>26</v>
      </c>
      <c r="E15577" t="s">
        <v>22299</v>
      </c>
      <c r="F15577" s="1" t="s">
        <v>5207</v>
      </c>
      <c r="G15577" s="1" t="s">
        <v>20931</v>
      </c>
      <c r="H15577" s="1" t="s">
        <v>7263</v>
      </c>
      <c r="I15577" t="s">
        <v>20943</v>
      </c>
      <c r="J15577" t="s">
        <v>23</v>
      </c>
      <c r="K15577">
        <v>500</v>
      </c>
      <c r="L15577">
        <v>66500</v>
      </c>
      <c r="M15577">
        <v>133</v>
      </c>
      <c r="N15577" t="s">
        <v>7263</v>
      </c>
      <c r="O15577" t="s">
        <v>23274</v>
      </c>
      <c r="P15577">
        <v>0</v>
      </c>
      <c r="Q15577">
        <v>0</v>
      </c>
      <c r="R15577">
        <v>1</v>
      </c>
    </row>
    <row r="15578" spans="1:18" x14ac:dyDescent="0.25">
      <c r="A15578" t="s">
        <v>22963</v>
      </c>
      <c r="B15578">
        <v>2020</v>
      </c>
      <c r="C15578">
        <v>3</v>
      </c>
      <c r="D15578">
        <v>6</v>
      </c>
      <c r="E15578" t="s">
        <v>8138</v>
      </c>
      <c r="F15578" s="1" t="s">
        <v>5207</v>
      </c>
      <c r="G15578" s="1" t="s">
        <v>20931</v>
      </c>
      <c r="H15578" s="1" t="s">
        <v>7263</v>
      </c>
      <c r="I15578" t="s">
        <v>20943</v>
      </c>
      <c r="J15578" t="s">
        <v>23</v>
      </c>
      <c r="K15578">
        <v>500</v>
      </c>
      <c r="L15578">
        <v>64950</v>
      </c>
      <c r="M15578">
        <v>129.9</v>
      </c>
      <c r="N15578" t="s">
        <v>7263</v>
      </c>
      <c r="O15578" t="s">
        <v>23274</v>
      </c>
      <c r="P15578">
        <v>0</v>
      </c>
      <c r="Q15578">
        <v>0</v>
      </c>
      <c r="R15578">
        <v>1</v>
      </c>
    </row>
    <row r="15579" spans="1:18" x14ac:dyDescent="0.25">
      <c r="A15579" t="s">
        <v>22965</v>
      </c>
      <c r="B15579">
        <v>2020</v>
      </c>
      <c r="C15579">
        <v>2</v>
      </c>
      <c r="D15579">
        <v>21</v>
      </c>
      <c r="E15579" t="s">
        <v>22966</v>
      </c>
      <c r="F15579" s="1" t="s">
        <v>5207</v>
      </c>
      <c r="G15579" s="1" t="s">
        <v>20931</v>
      </c>
      <c r="H15579" s="1" t="s">
        <v>3200</v>
      </c>
      <c r="I15579" t="s">
        <v>20942</v>
      </c>
      <c r="J15579" t="s">
        <v>23</v>
      </c>
      <c r="K15579">
        <v>350</v>
      </c>
      <c r="L15579">
        <v>62374.2</v>
      </c>
      <c r="M15579">
        <v>178.21</v>
      </c>
      <c r="N15579" t="s">
        <v>7263</v>
      </c>
      <c r="O15579" t="s">
        <v>23192</v>
      </c>
      <c r="P15579">
        <v>0</v>
      </c>
      <c r="Q15579">
        <v>0</v>
      </c>
      <c r="R15579">
        <v>1</v>
      </c>
    </row>
    <row r="15580" spans="1:18" x14ac:dyDescent="0.25">
      <c r="A15580" t="s">
        <v>22972</v>
      </c>
      <c r="B15580">
        <v>2020</v>
      </c>
      <c r="C15580">
        <v>3</v>
      </c>
      <c r="D15580">
        <v>6</v>
      </c>
      <c r="E15580" t="s">
        <v>22966</v>
      </c>
      <c r="F15580" s="1" t="s">
        <v>5207</v>
      </c>
      <c r="G15580" s="1" t="s">
        <v>20931</v>
      </c>
      <c r="H15580" s="1" t="s">
        <v>3200</v>
      </c>
      <c r="I15580" t="s">
        <v>20942</v>
      </c>
      <c r="J15580" t="s">
        <v>23</v>
      </c>
      <c r="K15580">
        <v>100</v>
      </c>
      <c r="L15580">
        <v>17821.2</v>
      </c>
      <c r="M15580">
        <v>178.21</v>
      </c>
      <c r="N15580" t="s">
        <v>7263</v>
      </c>
      <c r="O15580" t="s">
        <v>23192</v>
      </c>
      <c r="P15580">
        <v>0</v>
      </c>
      <c r="Q15580">
        <v>0</v>
      </c>
      <c r="R15580">
        <v>1</v>
      </c>
    </row>
    <row r="15581" spans="1:18" x14ac:dyDescent="0.25">
      <c r="A15581" t="s">
        <v>22974</v>
      </c>
      <c r="B15581">
        <v>2020</v>
      </c>
      <c r="C15581">
        <v>6</v>
      </c>
      <c r="D15581">
        <v>18</v>
      </c>
      <c r="E15581" t="s">
        <v>8138</v>
      </c>
      <c r="F15581" s="1" t="s">
        <v>5207</v>
      </c>
      <c r="G15581" s="1" t="s">
        <v>20931</v>
      </c>
      <c r="H15581" s="1" t="s">
        <v>3200</v>
      </c>
      <c r="I15581" t="s">
        <v>21664</v>
      </c>
      <c r="J15581" t="s">
        <v>23</v>
      </c>
      <c r="K15581">
        <v>261</v>
      </c>
      <c r="L15581">
        <v>36810.839999999997</v>
      </c>
      <c r="M15581">
        <v>141.04</v>
      </c>
      <c r="N15581" t="s">
        <v>7263</v>
      </c>
      <c r="O15581" t="s">
        <v>23192</v>
      </c>
      <c r="P15581">
        <v>0</v>
      </c>
      <c r="Q15581">
        <v>0</v>
      </c>
      <c r="R15581">
        <v>2</v>
      </c>
    </row>
    <row r="15582" spans="1:18" x14ac:dyDescent="0.25">
      <c r="A15582" t="s">
        <v>22958</v>
      </c>
      <c r="B15582">
        <v>2020</v>
      </c>
      <c r="C15582">
        <v>4</v>
      </c>
      <c r="D15582">
        <v>17</v>
      </c>
      <c r="E15582" t="s">
        <v>8138</v>
      </c>
      <c r="F15582" s="1" t="s">
        <v>5207</v>
      </c>
      <c r="G15582" s="1" t="s">
        <v>20931</v>
      </c>
      <c r="H15582" s="1" t="s">
        <v>7263</v>
      </c>
      <c r="I15582" t="s">
        <v>20950</v>
      </c>
      <c r="J15582" t="s">
        <v>23</v>
      </c>
      <c r="K15582">
        <v>3000</v>
      </c>
      <c r="L15582">
        <v>419106</v>
      </c>
      <c r="M15582">
        <v>139.69999999999999</v>
      </c>
      <c r="N15582" t="s">
        <v>7263</v>
      </c>
      <c r="O15582" t="s">
        <v>23274</v>
      </c>
      <c r="P15582">
        <v>0</v>
      </c>
      <c r="Q15582">
        <v>0</v>
      </c>
      <c r="R15582">
        <v>2</v>
      </c>
    </row>
    <row r="15583" spans="1:18" x14ac:dyDescent="0.25">
      <c r="A15583" t="s">
        <v>23008</v>
      </c>
      <c r="B15583">
        <v>2020</v>
      </c>
      <c r="C15583">
        <v>1</v>
      </c>
      <c r="D15583">
        <v>14</v>
      </c>
      <c r="E15583" t="s">
        <v>22978</v>
      </c>
      <c r="F15583" s="1" t="s">
        <v>5207</v>
      </c>
      <c r="G15583" s="1" t="s">
        <v>20931</v>
      </c>
      <c r="H15583" s="1" t="s">
        <v>3200</v>
      </c>
      <c r="I15583" t="s">
        <v>20951</v>
      </c>
      <c r="J15583" t="s">
        <v>23</v>
      </c>
      <c r="K15583">
        <v>2000</v>
      </c>
      <c r="L15583">
        <v>288960</v>
      </c>
      <c r="M15583">
        <v>144.47999999999999</v>
      </c>
      <c r="N15583" t="s">
        <v>7263</v>
      </c>
      <c r="O15583" t="s">
        <v>23192</v>
      </c>
      <c r="P15583">
        <v>0</v>
      </c>
      <c r="Q15583">
        <v>0</v>
      </c>
      <c r="R15583">
        <v>1</v>
      </c>
    </row>
    <row r="15584" spans="1:18" x14ac:dyDescent="0.25">
      <c r="A15584" t="s">
        <v>23020</v>
      </c>
      <c r="B15584">
        <v>2020</v>
      </c>
      <c r="C15584">
        <v>1</v>
      </c>
      <c r="D15584">
        <v>28</v>
      </c>
      <c r="E15584" t="s">
        <v>22978</v>
      </c>
      <c r="F15584" s="1" t="s">
        <v>5207</v>
      </c>
      <c r="G15584" s="1" t="s">
        <v>20931</v>
      </c>
      <c r="H15584" s="1" t="s">
        <v>3200</v>
      </c>
      <c r="I15584" t="s">
        <v>20951</v>
      </c>
      <c r="J15584" t="s">
        <v>23</v>
      </c>
      <c r="K15584">
        <v>100</v>
      </c>
      <c r="L15584">
        <v>14448</v>
      </c>
      <c r="M15584">
        <v>144.47999999999999</v>
      </c>
      <c r="N15584" t="s">
        <v>7263</v>
      </c>
      <c r="O15584" t="s">
        <v>23192</v>
      </c>
      <c r="P15584">
        <v>0</v>
      </c>
      <c r="Q15584">
        <v>0</v>
      </c>
      <c r="R15584">
        <v>1</v>
      </c>
    </row>
    <row r="15585" spans="1:18" x14ac:dyDescent="0.25">
      <c r="A15585" t="s">
        <v>22979</v>
      </c>
      <c r="B15585">
        <v>2020</v>
      </c>
      <c r="C15585">
        <v>2</v>
      </c>
      <c r="D15585">
        <v>14</v>
      </c>
      <c r="E15585" t="s">
        <v>22978</v>
      </c>
      <c r="F15585" s="1" t="s">
        <v>5207</v>
      </c>
      <c r="G15585" s="1" t="s">
        <v>20931</v>
      </c>
      <c r="H15585" s="1" t="s">
        <v>3200</v>
      </c>
      <c r="I15585" t="s">
        <v>20951</v>
      </c>
      <c r="J15585" t="s">
        <v>23</v>
      </c>
      <c r="K15585">
        <v>80</v>
      </c>
      <c r="L15585">
        <v>10332.48</v>
      </c>
      <c r="M15585">
        <v>129.16</v>
      </c>
      <c r="N15585" t="s">
        <v>7263</v>
      </c>
      <c r="O15585" t="s">
        <v>23192</v>
      </c>
      <c r="P15585">
        <v>0</v>
      </c>
      <c r="Q15585">
        <v>0</v>
      </c>
      <c r="R15585">
        <v>1</v>
      </c>
    </row>
    <row r="15586" spans="1:18" x14ac:dyDescent="0.25">
      <c r="A15586" t="s">
        <v>23012</v>
      </c>
      <c r="B15586">
        <v>2020</v>
      </c>
      <c r="C15586">
        <v>2</v>
      </c>
      <c r="D15586">
        <v>14</v>
      </c>
      <c r="E15586" t="s">
        <v>22978</v>
      </c>
      <c r="F15586" s="1" t="s">
        <v>5207</v>
      </c>
      <c r="G15586" s="1" t="s">
        <v>20931</v>
      </c>
      <c r="H15586" s="1" t="s">
        <v>3200</v>
      </c>
      <c r="I15586" t="s">
        <v>20951</v>
      </c>
      <c r="J15586" t="s">
        <v>23</v>
      </c>
      <c r="K15586">
        <v>1120</v>
      </c>
      <c r="L15586">
        <v>144654.72</v>
      </c>
      <c r="M15586">
        <v>129.16</v>
      </c>
      <c r="N15586" t="s">
        <v>7263</v>
      </c>
      <c r="O15586" t="s">
        <v>23192</v>
      </c>
      <c r="P15586">
        <v>0</v>
      </c>
      <c r="Q15586">
        <v>0</v>
      </c>
      <c r="R15586">
        <v>1</v>
      </c>
    </row>
    <row r="15587" spans="1:18" x14ac:dyDescent="0.25">
      <c r="A15587" t="s">
        <v>22958</v>
      </c>
      <c r="B15587">
        <v>2020</v>
      </c>
      <c r="C15587">
        <v>4</v>
      </c>
      <c r="D15587">
        <v>17</v>
      </c>
      <c r="E15587" t="s">
        <v>8138</v>
      </c>
      <c r="F15587" s="1" t="s">
        <v>5207</v>
      </c>
      <c r="G15587" s="1" t="s">
        <v>20931</v>
      </c>
      <c r="H15587" s="1" t="s">
        <v>3200</v>
      </c>
      <c r="I15587" t="s">
        <v>20951</v>
      </c>
      <c r="J15587" t="s">
        <v>23</v>
      </c>
      <c r="K15587">
        <v>300</v>
      </c>
      <c r="L15587">
        <v>47346</v>
      </c>
      <c r="M15587">
        <v>157.82</v>
      </c>
      <c r="N15587" t="s">
        <v>7263</v>
      </c>
      <c r="O15587" t="s">
        <v>23192</v>
      </c>
      <c r="P15587">
        <v>0</v>
      </c>
      <c r="Q15587">
        <v>0</v>
      </c>
      <c r="R15587">
        <v>2</v>
      </c>
    </row>
    <row r="15588" spans="1:18" x14ac:dyDescent="0.25">
      <c r="A15588" t="s">
        <v>22993</v>
      </c>
      <c r="B15588">
        <v>2020</v>
      </c>
      <c r="C15588">
        <v>5</v>
      </c>
      <c r="D15588">
        <v>1</v>
      </c>
      <c r="E15588" t="s">
        <v>22978</v>
      </c>
      <c r="F15588" s="1" t="s">
        <v>5207</v>
      </c>
      <c r="G15588" s="1" t="s">
        <v>20931</v>
      </c>
      <c r="H15588" s="1" t="s">
        <v>3200</v>
      </c>
      <c r="I15588" t="s">
        <v>21226</v>
      </c>
      <c r="J15588" t="s">
        <v>23</v>
      </c>
      <c r="K15588">
        <v>740</v>
      </c>
      <c r="L15588">
        <v>111440.45</v>
      </c>
      <c r="M15588">
        <v>150.6</v>
      </c>
      <c r="N15588" t="s">
        <v>7263</v>
      </c>
      <c r="O15588" t="s">
        <v>23192</v>
      </c>
      <c r="P15588">
        <v>0</v>
      </c>
      <c r="Q15588">
        <v>0</v>
      </c>
      <c r="R15588">
        <v>2</v>
      </c>
    </row>
    <row r="15589" spans="1:18" x14ac:dyDescent="0.25">
      <c r="A15589" t="s">
        <v>23011</v>
      </c>
      <c r="B15589">
        <v>2020</v>
      </c>
      <c r="C15589">
        <v>5</v>
      </c>
      <c r="D15589">
        <v>19</v>
      </c>
      <c r="E15589" t="s">
        <v>22978</v>
      </c>
      <c r="F15589" s="1" t="s">
        <v>5207</v>
      </c>
      <c r="G15589" s="1" t="s">
        <v>20931</v>
      </c>
      <c r="H15589" s="1" t="s">
        <v>3200</v>
      </c>
      <c r="I15589" t="s">
        <v>21226</v>
      </c>
      <c r="J15589" t="s">
        <v>23</v>
      </c>
      <c r="K15589">
        <v>660</v>
      </c>
      <c r="L15589">
        <v>98838.84</v>
      </c>
      <c r="M15589">
        <v>149.76</v>
      </c>
      <c r="N15589" t="s">
        <v>7263</v>
      </c>
      <c r="O15589" t="s">
        <v>23192</v>
      </c>
      <c r="P15589">
        <v>0</v>
      </c>
      <c r="Q15589">
        <v>0</v>
      </c>
      <c r="R15589">
        <v>2</v>
      </c>
    </row>
    <row r="15590" spans="1:18" x14ac:dyDescent="0.25">
      <c r="A15590" t="s">
        <v>22983</v>
      </c>
      <c r="B15590">
        <v>2020</v>
      </c>
      <c r="C15590">
        <v>5</v>
      </c>
      <c r="D15590">
        <v>2</v>
      </c>
      <c r="E15590" t="s">
        <v>22969</v>
      </c>
      <c r="F15590" s="1" t="s">
        <v>5207</v>
      </c>
      <c r="G15590" s="1" t="s">
        <v>20931</v>
      </c>
      <c r="H15590" s="1" t="s">
        <v>3201</v>
      </c>
      <c r="I15590" t="s">
        <v>21296</v>
      </c>
      <c r="J15590" t="s">
        <v>23</v>
      </c>
      <c r="K15590">
        <v>120</v>
      </c>
      <c r="L15590">
        <v>20955.599999999999</v>
      </c>
      <c r="M15590">
        <v>174.63</v>
      </c>
      <c r="N15590" t="s">
        <v>7263</v>
      </c>
      <c r="O15590" t="s">
        <v>23191</v>
      </c>
      <c r="P15590">
        <v>0</v>
      </c>
      <c r="Q15590">
        <v>0</v>
      </c>
      <c r="R15590">
        <v>2</v>
      </c>
    </row>
    <row r="15591" spans="1:18" x14ac:dyDescent="0.25">
      <c r="A15591" t="s">
        <v>22984</v>
      </c>
      <c r="B15591">
        <v>2020</v>
      </c>
      <c r="C15591">
        <v>5</v>
      </c>
      <c r="D15591">
        <v>29</v>
      </c>
      <c r="E15591" t="s">
        <v>22969</v>
      </c>
      <c r="F15591" s="1" t="s">
        <v>5207</v>
      </c>
      <c r="G15591" s="1" t="s">
        <v>20931</v>
      </c>
      <c r="H15591" s="1" t="s">
        <v>3201</v>
      </c>
      <c r="I15591" t="s">
        <v>21296</v>
      </c>
      <c r="J15591" t="s">
        <v>23</v>
      </c>
      <c r="K15591">
        <v>260</v>
      </c>
      <c r="L15591">
        <v>48246.93</v>
      </c>
      <c r="M15591">
        <v>185.57</v>
      </c>
      <c r="N15591" t="s">
        <v>7263</v>
      </c>
      <c r="O15591" t="s">
        <v>23191</v>
      </c>
      <c r="P15591">
        <v>0</v>
      </c>
      <c r="Q15591">
        <v>0</v>
      </c>
      <c r="R15591">
        <v>2</v>
      </c>
    </row>
    <row r="15592" spans="1:18" x14ac:dyDescent="0.25">
      <c r="A15592" t="s">
        <v>23088</v>
      </c>
      <c r="B15592">
        <v>2020</v>
      </c>
      <c r="C15592">
        <v>1</v>
      </c>
      <c r="D15592">
        <v>30</v>
      </c>
      <c r="E15592" t="s">
        <v>23074</v>
      </c>
      <c r="F15592" s="1" t="s">
        <v>5207</v>
      </c>
      <c r="G15592" s="1" t="s">
        <v>20931</v>
      </c>
      <c r="H15592" s="1" t="s">
        <v>7263</v>
      </c>
      <c r="I15592" t="s">
        <v>20955</v>
      </c>
      <c r="J15592" t="s">
        <v>23</v>
      </c>
      <c r="K15592">
        <v>20</v>
      </c>
      <c r="L15592">
        <v>2856.6</v>
      </c>
      <c r="M15592">
        <v>142.83000000000001</v>
      </c>
      <c r="N15592" t="s">
        <v>7263</v>
      </c>
      <c r="O15592" t="s">
        <v>23274</v>
      </c>
      <c r="P15592">
        <v>0</v>
      </c>
      <c r="Q15592">
        <v>0</v>
      </c>
      <c r="R15592">
        <v>1</v>
      </c>
    </row>
    <row r="15593" spans="1:18" x14ac:dyDescent="0.25">
      <c r="A15593" t="s">
        <v>22970</v>
      </c>
      <c r="B15593">
        <v>2020</v>
      </c>
      <c r="C15593">
        <v>2</v>
      </c>
      <c r="D15593">
        <v>5</v>
      </c>
      <c r="E15593" t="s">
        <v>8138</v>
      </c>
      <c r="F15593" s="1" t="s">
        <v>5207</v>
      </c>
      <c r="G15593" s="1" t="s">
        <v>20931</v>
      </c>
      <c r="H15593" s="1" t="s">
        <v>7263</v>
      </c>
      <c r="I15593" t="s">
        <v>20955</v>
      </c>
      <c r="J15593" t="s">
        <v>23</v>
      </c>
      <c r="K15593">
        <v>16</v>
      </c>
      <c r="L15593">
        <v>2600</v>
      </c>
      <c r="M15593">
        <v>162.5</v>
      </c>
      <c r="N15593" t="s">
        <v>7263</v>
      </c>
      <c r="O15593" t="s">
        <v>23274</v>
      </c>
      <c r="P15593">
        <v>0</v>
      </c>
      <c r="Q15593">
        <v>0</v>
      </c>
      <c r="R15593">
        <v>1</v>
      </c>
    </row>
    <row r="15594" spans="1:18" x14ac:dyDescent="0.25">
      <c r="A15594" t="s">
        <v>22958</v>
      </c>
      <c r="B15594">
        <v>2020</v>
      </c>
      <c r="C15594">
        <v>4</v>
      </c>
      <c r="D15594">
        <v>17</v>
      </c>
      <c r="E15594" t="s">
        <v>8138</v>
      </c>
      <c r="F15594" s="1" t="s">
        <v>5207</v>
      </c>
      <c r="G15594" s="1" t="s">
        <v>20931</v>
      </c>
      <c r="H15594" s="1" t="s">
        <v>7263</v>
      </c>
      <c r="I15594" t="s">
        <v>20955</v>
      </c>
      <c r="J15594" t="s">
        <v>23</v>
      </c>
      <c r="K15594">
        <v>100</v>
      </c>
      <c r="L15594">
        <v>17369.599999999999</v>
      </c>
      <c r="M15594">
        <v>173.7</v>
      </c>
      <c r="N15594" t="s">
        <v>7263</v>
      </c>
      <c r="O15594" t="s">
        <v>23274</v>
      </c>
      <c r="P15594">
        <v>0</v>
      </c>
      <c r="Q15594">
        <v>0</v>
      </c>
      <c r="R15594">
        <v>2</v>
      </c>
    </row>
    <row r="15595" spans="1:18" x14ac:dyDescent="0.25">
      <c r="A15595" t="s">
        <v>22971</v>
      </c>
      <c r="B15595">
        <v>2020</v>
      </c>
      <c r="C15595">
        <v>4</v>
      </c>
      <c r="D15595">
        <v>1</v>
      </c>
      <c r="E15595" t="s">
        <v>22966</v>
      </c>
      <c r="F15595" s="1" t="s">
        <v>5207</v>
      </c>
      <c r="G15595" s="1" t="s">
        <v>20931</v>
      </c>
      <c r="H15595" s="1" t="s">
        <v>3200</v>
      </c>
      <c r="I15595" t="s">
        <v>20957</v>
      </c>
      <c r="J15595" t="s">
        <v>23</v>
      </c>
      <c r="K15595">
        <v>2900</v>
      </c>
      <c r="L15595">
        <v>452748.01</v>
      </c>
      <c r="M15595">
        <v>156.12</v>
      </c>
      <c r="N15595" t="s">
        <v>9106</v>
      </c>
      <c r="O15595" t="s">
        <v>9457</v>
      </c>
      <c r="P15595">
        <v>0</v>
      </c>
      <c r="Q15595">
        <v>5.7969928101551112E-2</v>
      </c>
      <c r="R15595">
        <v>2</v>
      </c>
    </row>
    <row r="15596" spans="1:18" x14ac:dyDescent="0.25">
      <c r="A15596" t="s">
        <v>22974</v>
      </c>
      <c r="B15596">
        <v>2020</v>
      </c>
      <c r="C15596">
        <v>6</v>
      </c>
      <c r="D15596">
        <v>18</v>
      </c>
      <c r="E15596" t="s">
        <v>8138</v>
      </c>
      <c r="F15596" s="1" t="s">
        <v>5207</v>
      </c>
      <c r="G15596" s="1" t="s">
        <v>20931</v>
      </c>
      <c r="H15596" s="1" t="s">
        <v>3200</v>
      </c>
      <c r="I15596" t="s">
        <v>21558</v>
      </c>
      <c r="J15596" t="s">
        <v>23</v>
      </c>
      <c r="K15596">
        <v>835</v>
      </c>
      <c r="L15596">
        <v>130368.15</v>
      </c>
      <c r="M15596">
        <v>156.13</v>
      </c>
      <c r="N15596" t="s">
        <v>9106</v>
      </c>
      <c r="O15596" t="s">
        <v>9457</v>
      </c>
      <c r="P15596">
        <v>0</v>
      </c>
      <c r="Q15596">
        <v>5.7969928101551112E-2</v>
      </c>
      <c r="R15596">
        <v>2</v>
      </c>
    </row>
    <row r="15597" spans="1:18" x14ac:dyDescent="0.25">
      <c r="A15597" t="s">
        <v>22982</v>
      </c>
      <c r="B15597">
        <v>2020</v>
      </c>
      <c r="C15597">
        <v>6</v>
      </c>
      <c r="D15597">
        <v>21</v>
      </c>
      <c r="E15597" t="s">
        <v>22978</v>
      </c>
      <c r="F15597" s="1" t="s">
        <v>5207</v>
      </c>
      <c r="G15597" s="1" t="s">
        <v>20931</v>
      </c>
      <c r="H15597" s="1" t="s">
        <v>3200</v>
      </c>
      <c r="I15597" t="s">
        <v>21558</v>
      </c>
      <c r="J15597" t="s">
        <v>23</v>
      </c>
      <c r="K15597">
        <v>860</v>
      </c>
      <c r="L15597">
        <v>114036</v>
      </c>
      <c r="M15597">
        <v>132.6</v>
      </c>
      <c r="N15597" t="s">
        <v>9106</v>
      </c>
      <c r="O15597" t="s">
        <v>9457</v>
      </c>
      <c r="P15597">
        <v>0</v>
      </c>
      <c r="Q15597">
        <v>5.7969928101551112E-2</v>
      </c>
      <c r="R15597">
        <v>2</v>
      </c>
    </row>
    <row r="15598" spans="1:18" x14ac:dyDescent="0.25">
      <c r="A15598" t="s">
        <v>23003</v>
      </c>
      <c r="B15598">
        <v>2020</v>
      </c>
      <c r="C15598">
        <v>2</v>
      </c>
      <c r="D15598">
        <v>6</v>
      </c>
      <c r="E15598" t="s">
        <v>23002</v>
      </c>
      <c r="F15598" s="1" t="s">
        <v>5207</v>
      </c>
      <c r="G15598" s="1" t="s">
        <v>20931</v>
      </c>
      <c r="H15598" s="1" t="s">
        <v>7263</v>
      </c>
      <c r="I15598" t="s">
        <v>20959</v>
      </c>
      <c r="J15598" t="s">
        <v>23</v>
      </c>
      <c r="K15598">
        <v>600</v>
      </c>
      <c r="L15598">
        <v>89496</v>
      </c>
      <c r="M15598">
        <v>149.16</v>
      </c>
      <c r="N15598" t="s">
        <v>9106</v>
      </c>
      <c r="O15598" t="s">
        <v>9459</v>
      </c>
      <c r="P15598">
        <v>0</v>
      </c>
      <c r="Q15598">
        <v>5.3850305373165194E-2</v>
      </c>
      <c r="R15598">
        <v>1</v>
      </c>
    </row>
    <row r="15599" spans="1:18" x14ac:dyDescent="0.25">
      <c r="A15599" t="s">
        <v>22958</v>
      </c>
      <c r="B15599">
        <v>2020</v>
      </c>
      <c r="C15599">
        <v>4</v>
      </c>
      <c r="D15599">
        <v>17</v>
      </c>
      <c r="E15599" t="s">
        <v>8138</v>
      </c>
      <c r="F15599" s="1" t="s">
        <v>5207</v>
      </c>
      <c r="G15599" s="1" t="s">
        <v>20931</v>
      </c>
      <c r="H15599" s="1" t="s">
        <v>7263</v>
      </c>
      <c r="I15599" t="s">
        <v>20959</v>
      </c>
      <c r="J15599" t="s">
        <v>23</v>
      </c>
      <c r="K15599">
        <v>3500</v>
      </c>
      <c r="L15599">
        <v>562450</v>
      </c>
      <c r="M15599">
        <v>160.69999999999999</v>
      </c>
      <c r="N15599" t="s">
        <v>9106</v>
      </c>
      <c r="O15599" t="s">
        <v>9459</v>
      </c>
      <c r="P15599">
        <v>0</v>
      </c>
      <c r="Q15599">
        <v>5.3850305373165194E-2</v>
      </c>
      <c r="R15599">
        <v>2</v>
      </c>
    </row>
    <row r="15600" spans="1:18" x14ac:dyDescent="0.25">
      <c r="A15600" t="s">
        <v>22964</v>
      </c>
      <c r="B15600">
        <v>2020</v>
      </c>
      <c r="C15600">
        <v>5</v>
      </c>
      <c r="D15600">
        <v>1</v>
      </c>
      <c r="E15600" t="s">
        <v>22275</v>
      </c>
      <c r="F15600" s="1" t="s">
        <v>5207</v>
      </c>
      <c r="G15600" s="1" t="s">
        <v>20931</v>
      </c>
      <c r="H15600" s="1" t="s">
        <v>7263</v>
      </c>
      <c r="I15600" t="s">
        <v>21097</v>
      </c>
      <c r="J15600" t="s">
        <v>23</v>
      </c>
      <c r="K15600">
        <v>1080</v>
      </c>
      <c r="L15600">
        <v>140718.38</v>
      </c>
      <c r="M15600">
        <v>130.29</v>
      </c>
      <c r="N15600" t="s">
        <v>9106</v>
      </c>
      <c r="O15600" t="s">
        <v>9459</v>
      </c>
      <c r="P15600">
        <v>0</v>
      </c>
      <c r="Q15600">
        <v>5.3850305373165194E-2</v>
      </c>
      <c r="R15600">
        <v>2</v>
      </c>
    </row>
    <row r="15601" spans="1:18" x14ac:dyDescent="0.25">
      <c r="A15601" t="s">
        <v>23089</v>
      </c>
      <c r="B15601">
        <v>2020</v>
      </c>
      <c r="C15601">
        <v>6</v>
      </c>
      <c r="D15601">
        <v>20</v>
      </c>
      <c r="E15601" t="s">
        <v>8138</v>
      </c>
      <c r="F15601" s="1" t="s">
        <v>5207</v>
      </c>
      <c r="G15601" s="1" t="s">
        <v>20931</v>
      </c>
      <c r="H15601" s="1" t="s">
        <v>7263</v>
      </c>
      <c r="I15601" t="s">
        <v>21097</v>
      </c>
      <c r="J15601" t="s">
        <v>23</v>
      </c>
      <c r="K15601">
        <v>200</v>
      </c>
      <c r="L15601">
        <v>32000</v>
      </c>
      <c r="M15601">
        <v>160</v>
      </c>
      <c r="N15601" t="s">
        <v>9106</v>
      </c>
      <c r="O15601" t="s">
        <v>9459</v>
      </c>
      <c r="P15601">
        <v>0</v>
      </c>
      <c r="Q15601">
        <v>5.3850305373165194E-2</v>
      </c>
      <c r="R15601">
        <v>2</v>
      </c>
    </row>
    <row r="15602" spans="1:18" x14ac:dyDescent="0.25">
      <c r="A15602" t="s">
        <v>23090</v>
      </c>
      <c r="B15602">
        <v>2020</v>
      </c>
      <c r="C15602">
        <v>2</v>
      </c>
      <c r="D15602">
        <v>3</v>
      </c>
      <c r="E15602" t="s">
        <v>22978</v>
      </c>
      <c r="F15602" s="1" t="s">
        <v>5207</v>
      </c>
      <c r="G15602" s="1" t="s">
        <v>20931</v>
      </c>
      <c r="H15602" s="1" t="s">
        <v>3200</v>
      </c>
      <c r="I15602" t="s">
        <v>20960</v>
      </c>
      <c r="J15602" t="s">
        <v>23</v>
      </c>
      <c r="K15602">
        <v>3560</v>
      </c>
      <c r="L15602">
        <v>514348.79999999999</v>
      </c>
      <c r="M15602">
        <v>144.47999999999999</v>
      </c>
      <c r="N15602" t="s">
        <v>9106</v>
      </c>
      <c r="O15602" t="s">
        <v>9457</v>
      </c>
      <c r="P15602">
        <v>0</v>
      </c>
      <c r="Q15602">
        <v>5.7969928101551112E-2</v>
      </c>
      <c r="R15602">
        <v>1</v>
      </c>
    </row>
    <row r="15603" spans="1:18" x14ac:dyDescent="0.25">
      <c r="A15603" t="s">
        <v>22989</v>
      </c>
      <c r="B15603">
        <v>2020</v>
      </c>
      <c r="C15603">
        <v>3</v>
      </c>
      <c r="D15603">
        <v>8</v>
      </c>
      <c r="E15603" t="s">
        <v>22978</v>
      </c>
      <c r="F15603" s="1" t="s">
        <v>5207</v>
      </c>
      <c r="G15603" s="1" t="s">
        <v>20931</v>
      </c>
      <c r="H15603" s="1" t="s">
        <v>3200</v>
      </c>
      <c r="I15603" t="s">
        <v>20960</v>
      </c>
      <c r="J15603" t="s">
        <v>23</v>
      </c>
      <c r="K15603">
        <v>7500</v>
      </c>
      <c r="L15603">
        <v>1022220</v>
      </c>
      <c r="M15603">
        <v>136.30000000000001</v>
      </c>
      <c r="N15603" t="s">
        <v>9106</v>
      </c>
      <c r="O15603" t="s">
        <v>9457</v>
      </c>
      <c r="P15603">
        <v>0</v>
      </c>
      <c r="Q15603">
        <v>5.7969928101551112E-2</v>
      </c>
      <c r="R15603">
        <v>1</v>
      </c>
    </row>
    <row r="15604" spans="1:18" x14ac:dyDescent="0.25">
      <c r="A15604" t="s">
        <v>23006</v>
      </c>
      <c r="B15604">
        <v>2020</v>
      </c>
      <c r="C15604">
        <v>5</v>
      </c>
      <c r="D15604">
        <v>24</v>
      </c>
      <c r="E15604" t="s">
        <v>8138</v>
      </c>
      <c r="F15604" s="1" t="s">
        <v>5207</v>
      </c>
      <c r="G15604" s="1" t="s">
        <v>20931</v>
      </c>
      <c r="H15604" s="1" t="s">
        <v>3200</v>
      </c>
      <c r="I15604" t="s">
        <v>20961</v>
      </c>
      <c r="J15604" t="s">
        <v>23</v>
      </c>
      <c r="K15604">
        <v>60</v>
      </c>
      <c r="L15604">
        <v>11001</v>
      </c>
      <c r="M15604">
        <v>183.35</v>
      </c>
      <c r="N15604" t="s">
        <v>9106</v>
      </c>
      <c r="O15604" t="s">
        <v>9457</v>
      </c>
      <c r="P15604">
        <v>0</v>
      </c>
      <c r="Q15604">
        <v>5.7969928101551112E-2</v>
      </c>
      <c r="R15604">
        <v>2</v>
      </c>
    </row>
    <row r="15605" spans="1:18" x14ac:dyDescent="0.25">
      <c r="A15605" t="s">
        <v>23091</v>
      </c>
      <c r="B15605">
        <v>2020</v>
      </c>
      <c r="C15605">
        <v>4</v>
      </c>
      <c r="D15605">
        <v>25</v>
      </c>
      <c r="E15605" t="s">
        <v>22952</v>
      </c>
      <c r="F15605" s="1" t="s">
        <v>5207</v>
      </c>
      <c r="G15605" s="1" t="s">
        <v>20931</v>
      </c>
      <c r="H15605" s="1" t="s">
        <v>3201</v>
      </c>
      <c r="I15605" t="s">
        <v>21284</v>
      </c>
      <c r="J15605" t="s">
        <v>23</v>
      </c>
      <c r="K15605">
        <v>96</v>
      </c>
      <c r="L15605">
        <v>30816</v>
      </c>
      <c r="M15605">
        <v>321</v>
      </c>
      <c r="N15605" t="s">
        <v>9106</v>
      </c>
      <c r="O15605" t="s">
        <v>9804</v>
      </c>
      <c r="P15605">
        <v>0</v>
      </c>
      <c r="Q15605">
        <v>0</v>
      </c>
      <c r="R15605">
        <v>2</v>
      </c>
    </row>
    <row r="15606" spans="1:18" x14ac:dyDescent="0.25">
      <c r="A15606" t="s">
        <v>22983</v>
      </c>
      <c r="B15606">
        <v>2020</v>
      </c>
      <c r="C15606">
        <v>5</v>
      </c>
      <c r="D15606">
        <v>2</v>
      </c>
      <c r="E15606" t="s">
        <v>22969</v>
      </c>
      <c r="F15606" s="1" t="s">
        <v>5207</v>
      </c>
      <c r="G15606" s="1" t="s">
        <v>20931</v>
      </c>
      <c r="H15606" s="1" t="s">
        <v>3201</v>
      </c>
      <c r="I15606" t="s">
        <v>21284</v>
      </c>
      <c r="J15606" t="s">
        <v>23</v>
      </c>
      <c r="K15606">
        <v>1000</v>
      </c>
      <c r="L15606">
        <v>185750</v>
      </c>
      <c r="M15606">
        <v>185.75</v>
      </c>
      <c r="N15606" t="s">
        <v>9106</v>
      </c>
      <c r="O15606" t="s">
        <v>9804</v>
      </c>
      <c r="P15606">
        <v>0</v>
      </c>
      <c r="Q15606">
        <v>0</v>
      </c>
      <c r="R15606">
        <v>2</v>
      </c>
    </row>
    <row r="15607" spans="1:18" x14ac:dyDescent="0.25">
      <c r="A15607" t="s">
        <v>22984</v>
      </c>
      <c r="B15607">
        <v>2020</v>
      </c>
      <c r="C15607">
        <v>5</v>
      </c>
      <c r="D15607">
        <v>29</v>
      </c>
      <c r="E15607" t="s">
        <v>22969</v>
      </c>
      <c r="F15607" s="1" t="s">
        <v>5207</v>
      </c>
      <c r="G15607" s="1" t="s">
        <v>20931</v>
      </c>
      <c r="H15607" s="1" t="s">
        <v>3201</v>
      </c>
      <c r="I15607" t="s">
        <v>21284</v>
      </c>
      <c r="J15607" t="s">
        <v>23</v>
      </c>
      <c r="K15607">
        <v>170</v>
      </c>
      <c r="L15607">
        <v>33436.46</v>
      </c>
      <c r="M15607">
        <v>196.69</v>
      </c>
      <c r="N15607" t="s">
        <v>9106</v>
      </c>
      <c r="O15607" t="s">
        <v>9804</v>
      </c>
      <c r="P15607">
        <v>0</v>
      </c>
      <c r="Q15607">
        <v>0</v>
      </c>
      <c r="R15607">
        <v>2</v>
      </c>
    </row>
    <row r="15608" spans="1:18" x14ac:dyDescent="0.25">
      <c r="A15608" t="s">
        <v>22974</v>
      </c>
      <c r="B15608">
        <v>2020</v>
      </c>
      <c r="C15608">
        <v>6</v>
      </c>
      <c r="D15608">
        <v>18</v>
      </c>
      <c r="E15608" t="s">
        <v>8138</v>
      </c>
      <c r="F15608" s="1" t="s">
        <v>5207</v>
      </c>
      <c r="G15608" s="1" t="s">
        <v>20931</v>
      </c>
      <c r="H15608" s="1" t="s">
        <v>3200</v>
      </c>
      <c r="I15608" t="s">
        <v>21675</v>
      </c>
      <c r="J15608" t="s">
        <v>23</v>
      </c>
      <c r="K15608">
        <v>92</v>
      </c>
      <c r="L15608">
        <v>14363.92</v>
      </c>
      <c r="M15608">
        <v>156.13</v>
      </c>
      <c r="N15608" t="s">
        <v>9108</v>
      </c>
      <c r="O15608" t="s">
        <v>9833</v>
      </c>
      <c r="P15608">
        <v>0</v>
      </c>
      <c r="Q15608">
        <v>0</v>
      </c>
      <c r="R15608">
        <v>2</v>
      </c>
    </row>
    <row r="15609" spans="1:18" x14ac:dyDescent="0.25">
      <c r="A15609" t="s">
        <v>23092</v>
      </c>
      <c r="B15609">
        <v>2020</v>
      </c>
      <c r="C15609">
        <v>2</v>
      </c>
      <c r="D15609">
        <v>21</v>
      </c>
      <c r="E15609" t="s">
        <v>23074</v>
      </c>
      <c r="F15609" s="1" t="s">
        <v>5207</v>
      </c>
      <c r="G15609" s="1" t="s">
        <v>20931</v>
      </c>
      <c r="H15609" s="1" t="s">
        <v>7263</v>
      </c>
      <c r="I15609" t="s">
        <v>20969</v>
      </c>
      <c r="J15609" t="s">
        <v>23</v>
      </c>
      <c r="K15609">
        <v>46</v>
      </c>
      <c r="L15609">
        <v>7150.24</v>
      </c>
      <c r="M15609">
        <v>155.44</v>
      </c>
      <c r="N15609" t="s">
        <v>9108</v>
      </c>
      <c r="O15609" t="s">
        <v>9458</v>
      </c>
      <c r="P15609">
        <v>0</v>
      </c>
      <c r="Q15609">
        <v>5.5249692175779658E-2</v>
      </c>
      <c r="R15609">
        <v>1</v>
      </c>
    </row>
    <row r="15610" spans="1:18" x14ac:dyDescent="0.25">
      <c r="A15610" t="s">
        <v>23093</v>
      </c>
      <c r="B15610">
        <v>2020</v>
      </c>
      <c r="C15610">
        <v>2</v>
      </c>
      <c r="D15610">
        <v>21</v>
      </c>
      <c r="E15610" t="s">
        <v>22957</v>
      </c>
      <c r="F15610" s="1" t="s">
        <v>5207</v>
      </c>
      <c r="G15610" s="1" t="s">
        <v>20931</v>
      </c>
      <c r="H15610" s="1" t="s">
        <v>7263</v>
      </c>
      <c r="I15610" t="s">
        <v>20969</v>
      </c>
      <c r="J15610" t="s">
        <v>23</v>
      </c>
      <c r="K15610">
        <v>213.3</v>
      </c>
      <c r="L15610">
        <v>36478.57</v>
      </c>
      <c r="M15610">
        <v>171.02</v>
      </c>
      <c r="N15610" t="s">
        <v>9108</v>
      </c>
      <c r="O15610" t="s">
        <v>9458</v>
      </c>
      <c r="P15610">
        <v>0</v>
      </c>
      <c r="Q15610">
        <v>5.5249692175779658E-2</v>
      </c>
      <c r="R15610">
        <v>1</v>
      </c>
    </row>
    <row r="15611" spans="1:18" x14ac:dyDescent="0.25">
      <c r="A15611" t="s">
        <v>23094</v>
      </c>
      <c r="B15611">
        <v>2020</v>
      </c>
      <c r="C15611">
        <v>2</v>
      </c>
      <c r="D15611">
        <v>29</v>
      </c>
      <c r="E15611" t="s">
        <v>23095</v>
      </c>
      <c r="F15611" s="1" t="s">
        <v>5207</v>
      </c>
      <c r="G15611" s="1" t="s">
        <v>20931</v>
      </c>
      <c r="H15611" s="1" t="s">
        <v>7263</v>
      </c>
      <c r="I15611" t="s">
        <v>20969</v>
      </c>
      <c r="J15611" t="s">
        <v>23</v>
      </c>
      <c r="K15611">
        <v>420</v>
      </c>
      <c r="L15611">
        <v>62916</v>
      </c>
      <c r="M15611">
        <v>149.80000000000001</v>
      </c>
      <c r="N15611" t="s">
        <v>9108</v>
      </c>
      <c r="O15611" t="s">
        <v>9458</v>
      </c>
      <c r="P15611">
        <v>0</v>
      </c>
      <c r="Q15611">
        <v>5.5249692175779658E-2</v>
      </c>
      <c r="R15611">
        <v>1</v>
      </c>
    </row>
    <row r="15612" spans="1:18" x14ac:dyDescent="0.25">
      <c r="A15612" t="s">
        <v>23015</v>
      </c>
      <c r="B15612">
        <v>2020</v>
      </c>
      <c r="C15612">
        <v>3</v>
      </c>
      <c r="D15612">
        <v>6</v>
      </c>
      <c r="E15612" t="s">
        <v>22966</v>
      </c>
      <c r="F15612" s="1" t="s">
        <v>5207</v>
      </c>
      <c r="G15612" s="1" t="s">
        <v>20931</v>
      </c>
      <c r="H15612" s="1" t="s">
        <v>7263</v>
      </c>
      <c r="I15612" t="s">
        <v>20969</v>
      </c>
      <c r="J15612" t="s">
        <v>23</v>
      </c>
      <c r="K15612">
        <v>1500</v>
      </c>
      <c r="L15612">
        <v>230040</v>
      </c>
      <c r="M15612">
        <v>153.36000000000001</v>
      </c>
      <c r="N15612" t="s">
        <v>9108</v>
      </c>
      <c r="O15612" t="s">
        <v>9458</v>
      </c>
      <c r="P15612">
        <v>0</v>
      </c>
      <c r="Q15612">
        <v>5.5249692175779658E-2</v>
      </c>
      <c r="R15612">
        <v>1</v>
      </c>
    </row>
    <row r="15613" spans="1:18" x14ac:dyDescent="0.25">
      <c r="A15613" t="s">
        <v>22964</v>
      </c>
      <c r="B15613">
        <v>2020</v>
      </c>
      <c r="C15613">
        <v>5</v>
      </c>
      <c r="D15613">
        <v>1</v>
      </c>
      <c r="E15613" t="s">
        <v>22275</v>
      </c>
      <c r="F15613" s="1" t="s">
        <v>5207</v>
      </c>
      <c r="G15613" s="1" t="s">
        <v>20931</v>
      </c>
      <c r="H15613" s="1" t="s">
        <v>7263</v>
      </c>
      <c r="I15613" t="s">
        <v>21261</v>
      </c>
      <c r="J15613" t="s">
        <v>23</v>
      </c>
      <c r="K15613">
        <v>960</v>
      </c>
      <c r="L15613">
        <v>125083.01</v>
      </c>
      <c r="M15613">
        <v>130.29</v>
      </c>
      <c r="N15613" t="s">
        <v>9108</v>
      </c>
      <c r="O15613" t="s">
        <v>9458</v>
      </c>
      <c r="P15613">
        <v>0</v>
      </c>
      <c r="Q15613">
        <v>5.5249692175779658E-2</v>
      </c>
      <c r="R15613">
        <v>2</v>
      </c>
    </row>
    <row r="15614" spans="1:18" x14ac:dyDescent="0.25">
      <c r="A15614" t="s">
        <v>23006</v>
      </c>
      <c r="B15614">
        <v>2020</v>
      </c>
      <c r="C15614">
        <v>5</v>
      </c>
      <c r="D15614">
        <v>24</v>
      </c>
      <c r="E15614" t="s">
        <v>8138</v>
      </c>
      <c r="F15614" s="1" t="s">
        <v>5207</v>
      </c>
      <c r="G15614" s="1" t="s">
        <v>20931</v>
      </c>
      <c r="H15614" s="1" t="s">
        <v>7263</v>
      </c>
      <c r="I15614" t="s">
        <v>21261</v>
      </c>
      <c r="J15614" t="s">
        <v>23</v>
      </c>
      <c r="K15614">
        <v>3500</v>
      </c>
      <c r="L15614">
        <v>552650</v>
      </c>
      <c r="M15614">
        <v>157.9</v>
      </c>
      <c r="N15614" t="s">
        <v>9108</v>
      </c>
      <c r="O15614" t="s">
        <v>9458</v>
      </c>
      <c r="P15614">
        <v>0</v>
      </c>
      <c r="Q15614">
        <v>5.5249692175779658E-2</v>
      </c>
      <c r="R15614">
        <v>2</v>
      </c>
    </row>
    <row r="15615" spans="1:18" x14ac:dyDescent="0.25">
      <c r="A15615" t="s">
        <v>23096</v>
      </c>
      <c r="B15615">
        <v>2020</v>
      </c>
      <c r="C15615">
        <v>3</v>
      </c>
      <c r="D15615">
        <v>8</v>
      </c>
      <c r="E15615" t="s">
        <v>22978</v>
      </c>
      <c r="F15615" s="1" t="s">
        <v>5207</v>
      </c>
      <c r="G15615" s="1" t="s">
        <v>20931</v>
      </c>
      <c r="H15615" s="1" t="s">
        <v>3200</v>
      </c>
      <c r="I15615" t="s">
        <v>20970</v>
      </c>
      <c r="J15615" t="s">
        <v>23</v>
      </c>
      <c r="K15615">
        <v>440</v>
      </c>
      <c r="L15615">
        <v>63571.199999999997</v>
      </c>
      <c r="M15615">
        <v>144.47999999999999</v>
      </c>
      <c r="N15615" t="s">
        <v>9108</v>
      </c>
      <c r="O15615" t="s">
        <v>9833</v>
      </c>
      <c r="P15615">
        <v>0</v>
      </c>
      <c r="Q15615">
        <v>0</v>
      </c>
      <c r="R15615">
        <v>1</v>
      </c>
    </row>
    <row r="15616" spans="1:18" x14ac:dyDescent="0.25">
      <c r="A15616" t="s">
        <v>22989</v>
      </c>
      <c r="B15616">
        <v>2020</v>
      </c>
      <c r="C15616">
        <v>3</v>
      </c>
      <c r="D15616">
        <v>8</v>
      </c>
      <c r="E15616" t="s">
        <v>22978</v>
      </c>
      <c r="F15616" s="1" t="s">
        <v>5207</v>
      </c>
      <c r="G15616" s="1" t="s">
        <v>20931</v>
      </c>
      <c r="H15616" s="1" t="s">
        <v>3200</v>
      </c>
      <c r="I15616" t="s">
        <v>20970</v>
      </c>
      <c r="J15616" t="s">
        <v>23</v>
      </c>
      <c r="K15616">
        <v>1200</v>
      </c>
      <c r="L15616">
        <v>166003.20000000001</v>
      </c>
      <c r="M15616">
        <v>138.34</v>
      </c>
      <c r="N15616" t="s">
        <v>9108</v>
      </c>
      <c r="O15616" t="s">
        <v>9833</v>
      </c>
      <c r="P15616">
        <v>0</v>
      </c>
      <c r="Q15616">
        <v>0</v>
      </c>
      <c r="R15616">
        <v>1</v>
      </c>
    </row>
    <row r="15617" spans="1:18" x14ac:dyDescent="0.25">
      <c r="A15617" t="s">
        <v>23097</v>
      </c>
      <c r="B15617">
        <v>2020</v>
      </c>
      <c r="C15617">
        <v>3</v>
      </c>
      <c r="D15617">
        <v>18</v>
      </c>
      <c r="E15617" t="s">
        <v>22978</v>
      </c>
      <c r="F15617" s="1" t="s">
        <v>5207</v>
      </c>
      <c r="G15617" s="1" t="s">
        <v>20931</v>
      </c>
      <c r="H15617" s="1" t="s">
        <v>3200</v>
      </c>
      <c r="I15617" t="s">
        <v>20970</v>
      </c>
      <c r="J15617" t="s">
        <v>23</v>
      </c>
      <c r="K15617">
        <v>220</v>
      </c>
      <c r="L15617">
        <v>31785.599999999999</v>
      </c>
      <c r="M15617">
        <v>144.47999999999999</v>
      </c>
      <c r="N15617" t="s">
        <v>9108</v>
      </c>
      <c r="O15617" t="s">
        <v>9833</v>
      </c>
      <c r="P15617">
        <v>0</v>
      </c>
      <c r="Q15617">
        <v>0</v>
      </c>
      <c r="R15617">
        <v>1</v>
      </c>
    </row>
    <row r="15618" spans="1:18" x14ac:dyDescent="0.25">
      <c r="A15618" t="s">
        <v>23098</v>
      </c>
      <c r="B15618">
        <v>2020</v>
      </c>
      <c r="C15618">
        <v>3</v>
      </c>
      <c r="D15618">
        <v>18</v>
      </c>
      <c r="E15618" t="s">
        <v>22978</v>
      </c>
      <c r="F15618" s="1" t="s">
        <v>5207</v>
      </c>
      <c r="G15618" s="1" t="s">
        <v>20931</v>
      </c>
      <c r="H15618" s="1" t="s">
        <v>3200</v>
      </c>
      <c r="I15618" t="s">
        <v>20970</v>
      </c>
      <c r="J15618" t="s">
        <v>23</v>
      </c>
      <c r="K15618">
        <v>1200</v>
      </c>
      <c r="L15618">
        <v>173376</v>
      </c>
      <c r="M15618">
        <v>144.47999999999999</v>
      </c>
      <c r="N15618" t="s">
        <v>9108</v>
      </c>
      <c r="O15618" t="s">
        <v>9833</v>
      </c>
      <c r="P15618">
        <v>0</v>
      </c>
      <c r="Q15618">
        <v>0</v>
      </c>
      <c r="R15618">
        <v>1</v>
      </c>
    </row>
    <row r="15619" spans="1:18" x14ac:dyDescent="0.25">
      <c r="A15619" t="s">
        <v>23099</v>
      </c>
      <c r="B15619">
        <v>2020</v>
      </c>
      <c r="C15619">
        <v>3</v>
      </c>
      <c r="D15619">
        <v>18</v>
      </c>
      <c r="E15619" t="s">
        <v>22978</v>
      </c>
      <c r="F15619" s="1" t="s">
        <v>5207</v>
      </c>
      <c r="G15619" s="1" t="s">
        <v>20931</v>
      </c>
      <c r="H15619" s="1" t="s">
        <v>3200</v>
      </c>
      <c r="I15619" t="s">
        <v>20970</v>
      </c>
      <c r="J15619" t="s">
        <v>23</v>
      </c>
      <c r="K15619">
        <v>1040</v>
      </c>
      <c r="L15619">
        <v>150259.20000000001</v>
      </c>
      <c r="M15619">
        <v>144.47999999999999</v>
      </c>
      <c r="N15619" t="s">
        <v>9108</v>
      </c>
      <c r="O15619" t="s">
        <v>9833</v>
      </c>
      <c r="P15619">
        <v>0</v>
      </c>
      <c r="Q15619">
        <v>0</v>
      </c>
      <c r="R15619">
        <v>1</v>
      </c>
    </row>
    <row r="15620" spans="1:18" x14ac:dyDescent="0.25">
      <c r="A15620" t="s">
        <v>22971</v>
      </c>
      <c r="B15620">
        <v>2020</v>
      </c>
      <c r="C15620">
        <v>4</v>
      </c>
      <c r="D15620">
        <v>1</v>
      </c>
      <c r="E15620" t="s">
        <v>22966</v>
      </c>
      <c r="F15620" s="1" t="s">
        <v>5207</v>
      </c>
      <c r="G15620" s="1" t="s">
        <v>20931</v>
      </c>
      <c r="H15620" s="1" t="s">
        <v>3200</v>
      </c>
      <c r="I15620" t="s">
        <v>20970</v>
      </c>
      <c r="J15620" t="s">
        <v>23</v>
      </c>
      <c r="K15620">
        <v>500</v>
      </c>
      <c r="L15620">
        <v>95622</v>
      </c>
      <c r="M15620">
        <v>191.24</v>
      </c>
      <c r="N15620" t="s">
        <v>9108</v>
      </c>
      <c r="O15620" t="s">
        <v>9833</v>
      </c>
      <c r="P15620">
        <v>0</v>
      </c>
      <c r="Q15620">
        <v>0</v>
      </c>
      <c r="R15620">
        <v>2</v>
      </c>
    </row>
    <row r="15621" spans="1:18" x14ac:dyDescent="0.25">
      <c r="A15621" t="s">
        <v>22961</v>
      </c>
      <c r="B15621">
        <v>2020</v>
      </c>
      <c r="C15621">
        <v>4</v>
      </c>
      <c r="D15621">
        <v>17</v>
      </c>
      <c r="E15621" t="s">
        <v>8138</v>
      </c>
      <c r="F15621" s="1" t="s">
        <v>5207</v>
      </c>
      <c r="G15621" s="1" t="s">
        <v>20931</v>
      </c>
      <c r="H15621" s="1" t="s">
        <v>3200</v>
      </c>
      <c r="I15621" t="s">
        <v>20970</v>
      </c>
      <c r="J15621" t="s">
        <v>23</v>
      </c>
      <c r="K15621">
        <v>1000</v>
      </c>
      <c r="L15621">
        <v>178380</v>
      </c>
      <c r="M15621">
        <v>178.38</v>
      </c>
      <c r="N15621" t="s">
        <v>9108</v>
      </c>
      <c r="O15621" t="s">
        <v>9833</v>
      </c>
      <c r="P15621">
        <v>0</v>
      </c>
      <c r="Q15621">
        <v>0</v>
      </c>
      <c r="R15621">
        <v>2</v>
      </c>
    </row>
    <row r="15622" spans="1:18" x14ac:dyDescent="0.25">
      <c r="A15622" t="s">
        <v>23024</v>
      </c>
      <c r="B15622">
        <v>2020</v>
      </c>
      <c r="C15622">
        <v>4</v>
      </c>
      <c r="D15622">
        <v>24</v>
      </c>
      <c r="E15622" t="s">
        <v>8138</v>
      </c>
      <c r="F15622" s="1" t="s">
        <v>5207</v>
      </c>
      <c r="G15622" s="1" t="s">
        <v>20931</v>
      </c>
      <c r="H15622" s="1" t="s">
        <v>3200</v>
      </c>
      <c r="I15622" t="s">
        <v>20971</v>
      </c>
      <c r="J15622" t="s">
        <v>23</v>
      </c>
      <c r="K15622">
        <v>100</v>
      </c>
      <c r="L15622">
        <v>17838</v>
      </c>
      <c r="M15622">
        <v>178.38</v>
      </c>
      <c r="N15622" t="s">
        <v>9108</v>
      </c>
      <c r="O15622" t="s">
        <v>9833</v>
      </c>
      <c r="P15622">
        <v>0</v>
      </c>
      <c r="Q15622">
        <v>0</v>
      </c>
      <c r="R15622">
        <v>2</v>
      </c>
    </row>
    <row r="15623" spans="1:18" x14ac:dyDescent="0.25">
      <c r="A15623" t="s">
        <v>23100</v>
      </c>
      <c r="B15623">
        <v>2020</v>
      </c>
      <c r="C15623">
        <v>5</v>
      </c>
      <c r="D15623">
        <v>19</v>
      </c>
      <c r="E15623" t="s">
        <v>22978</v>
      </c>
      <c r="F15623" s="1" t="s">
        <v>5207</v>
      </c>
      <c r="G15623" s="1" t="s">
        <v>20931</v>
      </c>
      <c r="H15623" s="1" t="s">
        <v>3200</v>
      </c>
      <c r="I15623" t="s">
        <v>20971</v>
      </c>
      <c r="J15623" t="s">
        <v>23</v>
      </c>
      <c r="K15623">
        <v>1520</v>
      </c>
      <c r="L15623">
        <v>219609.60000000001</v>
      </c>
      <c r="M15623">
        <v>144.47999999999999</v>
      </c>
      <c r="N15623" t="s">
        <v>9108</v>
      </c>
      <c r="O15623" t="s">
        <v>9833</v>
      </c>
      <c r="P15623">
        <v>0</v>
      </c>
      <c r="Q15623">
        <v>0</v>
      </c>
      <c r="R15623">
        <v>2</v>
      </c>
    </row>
    <row r="15624" spans="1:18" x14ac:dyDescent="0.25">
      <c r="A15624" t="s">
        <v>23006</v>
      </c>
      <c r="B15624">
        <v>2020</v>
      </c>
      <c r="C15624">
        <v>5</v>
      </c>
      <c r="D15624">
        <v>24</v>
      </c>
      <c r="E15624" t="s">
        <v>8138</v>
      </c>
      <c r="F15624" s="1" t="s">
        <v>5207</v>
      </c>
      <c r="G15624" s="1" t="s">
        <v>20931</v>
      </c>
      <c r="H15624" s="1" t="s">
        <v>3200</v>
      </c>
      <c r="I15624" t="s">
        <v>20971</v>
      </c>
      <c r="J15624" t="s">
        <v>23</v>
      </c>
      <c r="K15624">
        <v>1000</v>
      </c>
      <c r="L15624">
        <v>175150</v>
      </c>
      <c r="M15624">
        <v>175.15</v>
      </c>
      <c r="N15624" t="s">
        <v>9108</v>
      </c>
      <c r="O15624" t="s">
        <v>9833</v>
      </c>
      <c r="P15624">
        <v>0</v>
      </c>
      <c r="Q15624">
        <v>0</v>
      </c>
      <c r="R15624">
        <v>2</v>
      </c>
    </row>
    <row r="15625" spans="1:18" x14ac:dyDescent="0.25">
      <c r="A15625" t="s">
        <v>23000</v>
      </c>
      <c r="B15625">
        <v>2020</v>
      </c>
      <c r="C15625">
        <v>6</v>
      </c>
      <c r="D15625">
        <v>11</v>
      </c>
      <c r="E15625" t="s">
        <v>22978</v>
      </c>
      <c r="F15625" s="1" t="s">
        <v>5207</v>
      </c>
      <c r="G15625" s="1" t="s">
        <v>20931</v>
      </c>
      <c r="H15625" s="1" t="s">
        <v>3200</v>
      </c>
      <c r="I15625" t="s">
        <v>20971</v>
      </c>
      <c r="J15625" t="s">
        <v>23</v>
      </c>
      <c r="K15625">
        <v>980</v>
      </c>
      <c r="L15625">
        <v>158166.59</v>
      </c>
      <c r="M15625">
        <v>161.38999999999999</v>
      </c>
      <c r="N15625" t="s">
        <v>9108</v>
      </c>
      <c r="O15625" t="s">
        <v>9833</v>
      </c>
      <c r="P15625">
        <v>0</v>
      </c>
      <c r="Q15625">
        <v>0</v>
      </c>
      <c r="R15625">
        <v>2</v>
      </c>
    </row>
    <row r="15626" spans="1:18" x14ac:dyDescent="0.25">
      <c r="A15626" t="s">
        <v>22983</v>
      </c>
      <c r="B15626">
        <v>2020</v>
      </c>
      <c r="C15626">
        <v>5</v>
      </c>
      <c r="D15626">
        <v>2</v>
      </c>
      <c r="E15626" t="s">
        <v>22969</v>
      </c>
      <c r="F15626" s="1" t="s">
        <v>5207</v>
      </c>
      <c r="G15626" s="1" t="s">
        <v>20931</v>
      </c>
      <c r="H15626" s="1" t="s">
        <v>3201</v>
      </c>
      <c r="I15626" t="s">
        <v>21292</v>
      </c>
      <c r="J15626" t="s">
        <v>23</v>
      </c>
      <c r="K15626">
        <v>130</v>
      </c>
      <c r="L15626">
        <v>20871.5</v>
      </c>
      <c r="M15626">
        <v>160.55000000000001</v>
      </c>
      <c r="N15626" t="s">
        <v>9108</v>
      </c>
      <c r="O15626" t="s">
        <v>9806</v>
      </c>
      <c r="P15626">
        <v>0</v>
      </c>
      <c r="Q15626">
        <v>0</v>
      </c>
      <c r="R15626">
        <v>2</v>
      </c>
    </row>
    <row r="15627" spans="1:18" x14ac:dyDescent="0.25">
      <c r="A15627" t="s">
        <v>22984</v>
      </c>
      <c r="B15627">
        <v>2020</v>
      </c>
      <c r="C15627">
        <v>5</v>
      </c>
      <c r="D15627">
        <v>29</v>
      </c>
      <c r="E15627" t="s">
        <v>22969</v>
      </c>
      <c r="F15627" s="1" t="s">
        <v>5207</v>
      </c>
      <c r="G15627" s="1" t="s">
        <v>20931</v>
      </c>
      <c r="H15627" s="1" t="s">
        <v>3201</v>
      </c>
      <c r="I15627" t="s">
        <v>21292</v>
      </c>
      <c r="J15627" t="s">
        <v>23</v>
      </c>
      <c r="K15627">
        <v>350</v>
      </c>
      <c r="L15627">
        <v>93856.1</v>
      </c>
      <c r="M15627">
        <v>268.16000000000003</v>
      </c>
      <c r="N15627" t="s">
        <v>9108</v>
      </c>
      <c r="O15627" t="s">
        <v>9806</v>
      </c>
      <c r="P15627">
        <v>0</v>
      </c>
      <c r="Q15627">
        <v>0</v>
      </c>
      <c r="R15627">
        <v>2</v>
      </c>
    </row>
    <row r="15628" spans="1:18" x14ac:dyDescent="0.25">
      <c r="A15628" t="s">
        <v>22964</v>
      </c>
      <c r="B15628">
        <v>2020</v>
      </c>
      <c r="C15628">
        <v>5</v>
      </c>
      <c r="D15628">
        <v>1</v>
      </c>
      <c r="E15628" t="s">
        <v>22275</v>
      </c>
      <c r="F15628" s="1" t="s">
        <v>5207</v>
      </c>
      <c r="G15628" s="1" t="s">
        <v>20931</v>
      </c>
      <c r="H15628" s="1" t="s">
        <v>7263</v>
      </c>
      <c r="I15628" t="s">
        <v>21303</v>
      </c>
      <c r="J15628" t="s">
        <v>23</v>
      </c>
      <c r="K15628">
        <v>960</v>
      </c>
      <c r="L15628">
        <v>125083.01</v>
      </c>
      <c r="M15628">
        <v>130.29</v>
      </c>
      <c r="N15628" t="s">
        <v>7263</v>
      </c>
      <c r="O15628" t="s">
        <v>23274</v>
      </c>
      <c r="P15628">
        <v>0</v>
      </c>
      <c r="Q15628">
        <v>0</v>
      </c>
      <c r="R15628">
        <v>2</v>
      </c>
    </row>
    <row r="15629" spans="1:18" x14ac:dyDescent="0.25">
      <c r="A15629" t="s">
        <v>23101</v>
      </c>
      <c r="B15629">
        <v>2020</v>
      </c>
      <c r="C15629">
        <v>5</v>
      </c>
      <c r="D15629">
        <v>2</v>
      </c>
      <c r="E15629" t="s">
        <v>22978</v>
      </c>
      <c r="F15629" s="1" t="s">
        <v>5207</v>
      </c>
      <c r="G15629" s="1" t="s">
        <v>20931</v>
      </c>
      <c r="H15629" s="1" t="s">
        <v>3200</v>
      </c>
      <c r="I15629" t="s">
        <v>21227</v>
      </c>
      <c r="J15629" t="s">
        <v>23</v>
      </c>
      <c r="K15629">
        <v>820</v>
      </c>
      <c r="L15629">
        <v>115944.72</v>
      </c>
      <c r="M15629">
        <v>141.4</v>
      </c>
      <c r="N15629" t="s">
        <v>7263</v>
      </c>
      <c r="O15629" t="s">
        <v>23192</v>
      </c>
      <c r="P15629">
        <v>0</v>
      </c>
      <c r="Q15629">
        <v>0</v>
      </c>
      <c r="R15629">
        <v>2</v>
      </c>
    </row>
    <row r="15630" spans="1:18" x14ac:dyDescent="0.25">
      <c r="A15630" t="s">
        <v>23102</v>
      </c>
      <c r="B15630">
        <v>2020</v>
      </c>
      <c r="C15630">
        <v>5</v>
      </c>
      <c r="D15630">
        <v>19</v>
      </c>
      <c r="E15630" t="s">
        <v>22978</v>
      </c>
      <c r="F15630" s="1" t="s">
        <v>5207</v>
      </c>
      <c r="G15630" s="1" t="s">
        <v>20931</v>
      </c>
      <c r="H15630" s="1" t="s">
        <v>3200</v>
      </c>
      <c r="I15630" t="s">
        <v>21227</v>
      </c>
      <c r="J15630" t="s">
        <v>23</v>
      </c>
      <c r="K15630">
        <v>1400</v>
      </c>
      <c r="L15630">
        <v>197601.6</v>
      </c>
      <c r="M15630">
        <v>141.13999999999999</v>
      </c>
      <c r="N15630" t="s">
        <v>7263</v>
      </c>
      <c r="O15630" t="s">
        <v>23192</v>
      </c>
      <c r="P15630">
        <v>0</v>
      </c>
      <c r="Q15630">
        <v>0</v>
      </c>
      <c r="R15630">
        <v>2</v>
      </c>
    </row>
    <row r="15631" spans="1:18" x14ac:dyDescent="0.25">
      <c r="A15631" t="s">
        <v>23103</v>
      </c>
      <c r="B15631">
        <v>2020</v>
      </c>
      <c r="C15631">
        <v>5</v>
      </c>
      <c r="D15631">
        <v>2</v>
      </c>
      <c r="E15631" t="s">
        <v>22969</v>
      </c>
      <c r="F15631" s="1" t="s">
        <v>5207</v>
      </c>
      <c r="G15631" s="1" t="s">
        <v>20931</v>
      </c>
      <c r="H15631" s="1" t="s">
        <v>3201</v>
      </c>
      <c r="I15631" t="s">
        <v>20978</v>
      </c>
      <c r="J15631" t="s">
        <v>23</v>
      </c>
      <c r="K15631">
        <v>500</v>
      </c>
      <c r="L15631">
        <v>73365</v>
      </c>
      <c r="M15631">
        <v>146.72999999999999</v>
      </c>
      <c r="N15631" t="s">
        <v>7263</v>
      </c>
      <c r="O15631" t="s">
        <v>23191</v>
      </c>
      <c r="P15631">
        <v>0</v>
      </c>
      <c r="Q15631">
        <v>0</v>
      </c>
      <c r="R15631">
        <v>2</v>
      </c>
    </row>
    <row r="15632" spans="1:18" x14ac:dyDescent="0.25">
      <c r="A15632" t="s">
        <v>23001</v>
      </c>
      <c r="B15632">
        <v>2020</v>
      </c>
      <c r="C15632">
        <v>2</v>
      </c>
      <c r="D15632">
        <v>6</v>
      </c>
      <c r="E15632" t="s">
        <v>23002</v>
      </c>
      <c r="F15632" s="1" t="s">
        <v>5207</v>
      </c>
      <c r="G15632" s="1" t="s">
        <v>20931</v>
      </c>
      <c r="H15632" s="1" t="s">
        <v>7263</v>
      </c>
      <c r="I15632" t="s">
        <v>20982</v>
      </c>
      <c r="J15632" t="s">
        <v>23</v>
      </c>
      <c r="K15632">
        <v>600</v>
      </c>
      <c r="L15632">
        <v>90936</v>
      </c>
      <c r="M15632">
        <v>151.56</v>
      </c>
      <c r="N15632" t="s">
        <v>9110</v>
      </c>
      <c r="O15632" t="s">
        <v>9461</v>
      </c>
      <c r="P15632">
        <v>0</v>
      </c>
      <c r="Q15632">
        <v>5.1453052842904301E-2</v>
      </c>
      <c r="R15632">
        <v>1</v>
      </c>
    </row>
    <row r="15633" spans="1:18" x14ac:dyDescent="0.25">
      <c r="A15633" t="s">
        <v>23104</v>
      </c>
      <c r="B15633">
        <v>2020</v>
      </c>
      <c r="C15633">
        <v>4</v>
      </c>
      <c r="D15633">
        <v>15</v>
      </c>
      <c r="E15633" t="s">
        <v>22952</v>
      </c>
      <c r="F15633" s="1" t="s">
        <v>5207</v>
      </c>
      <c r="G15633" s="1" t="s">
        <v>20931</v>
      </c>
      <c r="H15633" s="1" t="s">
        <v>7263</v>
      </c>
      <c r="I15633" t="s">
        <v>20982</v>
      </c>
      <c r="J15633" t="s">
        <v>23</v>
      </c>
      <c r="K15633">
        <v>1000</v>
      </c>
      <c r="L15633">
        <v>284800</v>
      </c>
      <c r="M15633">
        <v>284.8</v>
      </c>
      <c r="N15633" t="s">
        <v>9110</v>
      </c>
      <c r="O15633" t="s">
        <v>9461</v>
      </c>
      <c r="P15633">
        <v>0</v>
      </c>
      <c r="Q15633">
        <v>5.1453052842904301E-2</v>
      </c>
      <c r="R15633">
        <v>2</v>
      </c>
    </row>
    <row r="15634" spans="1:18" x14ac:dyDescent="0.25">
      <c r="A15634" t="s">
        <v>22958</v>
      </c>
      <c r="B15634">
        <v>2020</v>
      </c>
      <c r="C15634">
        <v>4</v>
      </c>
      <c r="D15634">
        <v>17</v>
      </c>
      <c r="E15634" t="s">
        <v>8138</v>
      </c>
      <c r="F15634" s="1" t="s">
        <v>5207</v>
      </c>
      <c r="G15634" s="1" t="s">
        <v>20931</v>
      </c>
      <c r="H15634" s="1" t="s">
        <v>7263</v>
      </c>
      <c r="I15634" t="s">
        <v>20982</v>
      </c>
      <c r="J15634" t="s">
        <v>23</v>
      </c>
      <c r="K15634">
        <v>500</v>
      </c>
      <c r="L15634">
        <v>73232</v>
      </c>
      <c r="M15634">
        <v>146.46</v>
      </c>
      <c r="N15634" t="s">
        <v>9110</v>
      </c>
      <c r="O15634" t="s">
        <v>9461</v>
      </c>
      <c r="P15634">
        <v>0</v>
      </c>
      <c r="Q15634">
        <v>5.1453052842904301E-2</v>
      </c>
      <c r="R15634">
        <v>2</v>
      </c>
    </row>
    <row r="15635" spans="1:18" x14ac:dyDescent="0.25">
      <c r="A15635" t="s">
        <v>23034</v>
      </c>
      <c r="B15635">
        <v>2020</v>
      </c>
      <c r="C15635">
        <v>3</v>
      </c>
      <c r="D15635">
        <v>6</v>
      </c>
      <c r="E15635" t="s">
        <v>22966</v>
      </c>
      <c r="F15635" s="1" t="s">
        <v>5207</v>
      </c>
      <c r="G15635" s="1" t="s">
        <v>20931</v>
      </c>
      <c r="H15635" s="1" t="s">
        <v>3200</v>
      </c>
      <c r="I15635" t="s">
        <v>20983</v>
      </c>
      <c r="J15635" t="s">
        <v>23</v>
      </c>
      <c r="K15635">
        <v>500</v>
      </c>
      <c r="L15635">
        <v>87540</v>
      </c>
      <c r="M15635">
        <v>175.08</v>
      </c>
      <c r="N15635" t="s">
        <v>9110</v>
      </c>
      <c r="O15635" t="s">
        <v>10080</v>
      </c>
      <c r="P15635">
        <v>0</v>
      </c>
      <c r="Q15635">
        <v>0</v>
      </c>
      <c r="R15635">
        <v>1</v>
      </c>
    </row>
    <row r="15636" spans="1:18" x14ac:dyDescent="0.25">
      <c r="A15636" t="s">
        <v>22961</v>
      </c>
      <c r="B15636">
        <v>2020</v>
      </c>
      <c r="C15636">
        <v>4</v>
      </c>
      <c r="D15636">
        <v>17</v>
      </c>
      <c r="E15636" t="s">
        <v>8138</v>
      </c>
      <c r="F15636" s="1" t="s">
        <v>5207</v>
      </c>
      <c r="G15636" s="1" t="s">
        <v>20931</v>
      </c>
      <c r="H15636" s="1" t="s">
        <v>3200</v>
      </c>
      <c r="I15636" t="s">
        <v>20983</v>
      </c>
      <c r="J15636" t="s">
        <v>23</v>
      </c>
      <c r="K15636">
        <v>110</v>
      </c>
      <c r="L15636">
        <v>18903.5</v>
      </c>
      <c r="M15636">
        <v>171.85</v>
      </c>
      <c r="N15636" t="s">
        <v>9110</v>
      </c>
      <c r="O15636" t="s">
        <v>10080</v>
      </c>
      <c r="P15636">
        <v>0</v>
      </c>
      <c r="Q15636">
        <v>0</v>
      </c>
      <c r="R15636">
        <v>2</v>
      </c>
    </row>
    <row r="15637" spans="1:18" x14ac:dyDescent="0.25">
      <c r="A15637" t="s">
        <v>23105</v>
      </c>
      <c r="B15637">
        <v>2020</v>
      </c>
      <c r="C15637">
        <v>5</v>
      </c>
      <c r="D15637">
        <v>1</v>
      </c>
      <c r="E15637" t="s">
        <v>22978</v>
      </c>
      <c r="F15637" s="1" t="s">
        <v>5207</v>
      </c>
      <c r="G15637" s="1" t="s">
        <v>20931</v>
      </c>
      <c r="H15637" s="1" t="s">
        <v>3200</v>
      </c>
      <c r="I15637" t="s">
        <v>21255</v>
      </c>
      <c r="J15637" t="s">
        <v>23</v>
      </c>
      <c r="K15637">
        <v>1300</v>
      </c>
      <c r="L15637">
        <v>187824</v>
      </c>
      <c r="M15637">
        <v>144.47999999999999</v>
      </c>
      <c r="N15637" t="s">
        <v>9110</v>
      </c>
      <c r="O15637" t="s">
        <v>10080</v>
      </c>
      <c r="P15637">
        <v>0</v>
      </c>
      <c r="Q15637">
        <v>0</v>
      </c>
      <c r="R15637">
        <v>2</v>
      </c>
    </row>
    <row r="15638" spans="1:18" x14ac:dyDescent="0.25">
      <c r="A15638" t="s">
        <v>23106</v>
      </c>
      <c r="B15638">
        <v>2020</v>
      </c>
      <c r="C15638">
        <v>5</v>
      </c>
      <c r="D15638">
        <v>1</v>
      </c>
      <c r="E15638" t="s">
        <v>22978</v>
      </c>
      <c r="F15638" s="1" t="s">
        <v>5207</v>
      </c>
      <c r="G15638" s="1" t="s">
        <v>20931</v>
      </c>
      <c r="H15638" s="1" t="s">
        <v>3200</v>
      </c>
      <c r="I15638" t="s">
        <v>21255</v>
      </c>
      <c r="J15638" t="s">
        <v>23</v>
      </c>
      <c r="K15638">
        <v>360</v>
      </c>
      <c r="L15638">
        <v>52012.800000000003</v>
      </c>
      <c r="M15638">
        <v>144.47999999999999</v>
      </c>
      <c r="N15638" t="s">
        <v>9110</v>
      </c>
      <c r="O15638" t="s">
        <v>10080</v>
      </c>
      <c r="P15638">
        <v>0</v>
      </c>
      <c r="Q15638">
        <v>0</v>
      </c>
      <c r="R15638">
        <v>2</v>
      </c>
    </row>
    <row r="15639" spans="1:18" x14ac:dyDescent="0.25">
      <c r="A15639" t="s">
        <v>23107</v>
      </c>
      <c r="B15639">
        <v>2020</v>
      </c>
      <c r="C15639">
        <v>5</v>
      </c>
      <c r="D15639">
        <v>1</v>
      </c>
      <c r="E15639" t="s">
        <v>22978</v>
      </c>
      <c r="F15639" s="1" t="s">
        <v>5207</v>
      </c>
      <c r="G15639" s="1" t="s">
        <v>20931</v>
      </c>
      <c r="H15639" s="1" t="s">
        <v>3200</v>
      </c>
      <c r="I15639" t="s">
        <v>21255</v>
      </c>
      <c r="J15639" t="s">
        <v>23</v>
      </c>
      <c r="K15639">
        <v>1060</v>
      </c>
      <c r="L15639">
        <v>153148.79999999999</v>
      </c>
      <c r="M15639">
        <v>144.47999999999999</v>
      </c>
      <c r="N15639" t="s">
        <v>9110</v>
      </c>
      <c r="O15639" t="s">
        <v>10080</v>
      </c>
      <c r="P15639">
        <v>0</v>
      </c>
      <c r="Q15639">
        <v>0</v>
      </c>
      <c r="R15639">
        <v>2</v>
      </c>
    </row>
    <row r="15640" spans="1:18" x14ac:dyDescent="0.25">
      <c r="A15640" t="s">
        <v>23108</v>
      </c>
      <c r="B15640">
        <v>2020</v>
      </c>
      <c r="C15640">
        <v>5</v>
      </c>
      <c r="D15640">
        <v>2</v>
      </c>
      <c r="E15640" t="s">
        <v>22978</v>
      </c>
      <c r="F15640" s="1" t="s">
        <v>5207</v>
      </c>
      <c r="G15640" s="1" t="s">
        <v>20931</v>
      </c>
      <c r="H15640" s="1" t="s">
        <v>3200</v>
      </c>
      <c r="I15640" t="s">
        <v>21255</v>
      </c>
      <c r="J15640" t="s">
        <v>23</v>
      </c>
      <c r="K15640">
        <v>1000</v>
      </c>
      <c r="L15640">
        <v>141144</v>
      </c>
      <c r="M15640">
        <v>141.13999999999999</v>
      </c>
      <c r="N15640" t="s">
        <v>9110</v>
      </c>
      <c r="O15640" t="s">
        <v>10080</v>
      </c>
      <c r="P15640">
        <v>0</v>
      </c>
      <c r="Q15640">
        <v>0</v>
      </c>
      <c r="R15640">
        <v>2</v>
      </c>
    </row>
    <row r="15641" spans="1:18" x14ac:dyDescent="0.25">
      <c r="A15641" t="s">
        <v>23109</v>
      </c>
      <c r="B15641">
        <v>2020</v>
      </c>
      <c r="C15641">
        <v>5</v>
      </c>
      <c r="D15641">
        <v>2</v>
      </c>
      <c r="E15641" t="s">
        <v>22978</v>
      </c>
      <c r="F15641" s="1" t="s">
        <v>5207</v>
      </c>
      <c r="G15641" s="1" t="s">
        <v>20931</v>
      </c>
      <c r="H15641" s="1" t="s">
        <v>3200</v>
      </c>
      <c r="I15641" t="s">
        <v>21255</v>
      </c>
      <c r="J15641" t="s">
        <v>23</v>
      </c>
      <c r="K15641">
        <v>1060</v>
      </c>
      <c r="L15641">
        <v>153148.79999999999</v>
      </c>
      <c r="M15641">
        <v>144.47999999999999</v>
      </c>
      <c r="N15641" t="s">
        <v>9110</v>
      </c>
      <c r="O15641" t="s">
        <v>10080</v>
      </c>
      <c r="P15641">
        <v>0</v>
      </c>
      <c r="Q15641">
        <v>0</v>
      </c>
      <c r="R15641">
        <v>2</v>
      </c>
    </row>
    <row r="15642" spans="1:18" x14ac:dyDescent="0.25">
      <c r="A15642" t="s">
        <v>23102</v>
      </c>
      <c r="B15642">
        <v>2020</v>
      </c>
      <c r="C15642">
        <v>5</v>
      </c>
      <c r="D15642">
        <v>19</v>
      </c>
      <c r="E15642" t="s">
        <v>22978</v>
      </c>
      <c r="F15642" s="1" t="s">
        <v>5207</v>
      </c>
      <c r="G15642" s="1" t="s">
        <v>20931</v>
      </c>
      <c r="H15642" s="1" t="s">
        <v>3200</v>
      </c>
      <c r="I15642" t="s">
        <v>21255</v>
      </c>
      <c r="J15642" t="s">
        <v>23</v>
      </c>
      <c r="K15642">
        <v>1280</v>
      </c>
      <c r="L15642">
        <v>180664.32000000001</v>
      </c>
      <c r="M15642">
        <v>141.13999999999999</v>
      </c>
      <c r="N15642" t="s">
        <v>9110</v>
      </c>
      <c r="O15642" t="s">
        <v>10080</v>
      </c>
      <c r="P15642">
        <v>0</v>
      </c>
      <c r="Q15642">
        <v>0</v>
      </c>
      <c r="R15642">
        <v>2</v>
      </c>
    </row>
    <row r="15643" spans="1:18" x14ac:dyDescent="0.25">
      <c r="A15643" t="s">
        <v>23003</v>
      </c>
      <c r="B15643">
        <v>2020</v>
      </c>
      <c r="C15643">
        <v>2</v>
      </c>
      <c r="D15643">
        <v>6</v>
      </c>
      <c r="E15643" t="s">
        <v>23002</v>
      </c>
      <c r="F15643" s="1" t="s">
        <v>5207</v>
      </c>
      <c r="G15643" s="1" t="s">
        <v>20931</v>
      </c>
      <c r="H15643" s="1" t="s">
        <v>3201</v>
      </c>
      <c r="I15643" t="s">
        <v>21301</v>
      </c>
      <c r="J15643" t="s">
        <v>23</v>
      </c>
      <c r="K15643">
        <v>600</v>
      </c>
      <c r="L15643">
        <v>96192</v>
      </c>
      <c r="M15643">
        <v>160.32</v>
      </c>
      <c r="N15643" t="s">
        <v>9110</v>
      </c>
      <c r="O15643" t="s">
        <v>9805</v>
      </c>
      <c r="P15643">
        <v>0</v>
      </c>
      <c r="Q15643">
        <v>0</v>
      </c>
      <c r="R15643">
        <v>1</v>
      </c>
    </row>
    <row r="15644" spans="1:18" x14ac:dyDescent="0.25">
      <c r="A15644" t="s">
        <v>22983</v>
      </c>
      <c r="B15644">
        <v>2020</v>
      </c>
      <c r="C15644">
        <v>5</v>
      </c>
      <c r="D15644">
        <v>2</v>
      </c>
      <c r="E15644" t="s">
        <v>22969</v>
      </c>
      <c r="F15644" s="1" t="s">
        <v>5207</v>
      </c>
      <c r="G15644" s="1" t="s">
        <v>20931</v>
      </c>
      <c r="H15644" s="1" t="s">
        <v>3201</v>
      </c>
      <c r="I15644" t="s">
        <v>21285</v>
      </c>
      <c r="J15644" t="s">
        <v>23</v>
      </c>
      <c r="K15644">
        <v>160</v>
      </c>
      <c r="L15644">
        <v>37096</v>
      </c>
      <c r="M15644">
        <v>231.85</v>
      </c>
      <c r="N15644" t="s">
        <v>9110</v>
      </c>
      <c r="O15644" t="s">
        <v>9805</v>
      </c>
      <c r="P15644">
        <v>0</v>
      </c>
      <c r="Q15644">
        <v>0</v>
      </c>
      <c r="R15644">
        <v>2</v>
      </c>
    </row>
    <row r="15645" spans="1:18" x14ac:dyDescent="0.25">
      <c r="A15645" t="s">
        <v>23032</v>
      </c>
      <c r="B15645">
        <v>2020</v>
      </c>
      <c r="C15645">
        <v>2</v>
      </c>
      <c r="D15645">
        <v>1</v>
      </c>
      <c r="E15645" t="s">
        <v>8138</v>
      </c>
      <c r="F15645" s="1" t="s">
        <v>5207</v>
      </c>
      <c r="G15645" s="1" t="s">
        <v>20931</v>
      </c>
      <c r="H15645" s="1" t="s">
        <v>7263</v>
      </c>
      <c r="I15645" t="s">
        <v>21072</v>
      </c>
      <c r="J15645" t="s">
        <v>23</v>
      </c>
      <c r="K15645">
        <v>800</v>
      </c>
      <c r="L15645">
        <v>140800</v>
      </c>
      <c r="M15645">
        <v>176</v>
      </c>
      <c r="N15645" t="s">
        <v>9111</v>
      </c>
      <c r="O15645" t="s">
        <v>9468</v>
      </c>
      <c r="P15645">
        <v>0</v>
      </c>
      <c r="Q15645">
        <v>3.481892927687627E-2</v>
      </c>
      <c r="R15645">
        <v>1</v>
      </c>
    </row>
    <row r="15646" spans="1:18" x14ac:dyDescent="0.25">
      <c r="A15646" t="s">
        <v>23001</v>
      </c>
      <c r="B15646">
        <v>2020</v>
      </c>
      <c r="C15646">
        <v>2</v>
      </c>
      <c r="D15646">
        <v>6</v>
      </c>
      <c r="E15646" t="s">
        <v>23002</v>
      </c>
      <c r="F15646" s="1" t="s">
        <v>5207</v>
      </c>
      <c r="G15646" s="1" t="s">
        <v>20931</v>
      </c>
      <c r="H15646" s="1" t="s">
        <v>7263</v>
      </c>
      <c r="I15646" t="s">
        <v>21072</v>
      </c>
      <c r="J15646" t="s">
        <v>23</v>
      </c>
      <c r="K15646">
        <v>1500</v>
      </c>
      <c r="L15646">
        <v>226440</v>
      </c>
      <c r="M15646">
        <v>150.96</v>
      </c>
      <c r="N15646" t="s">
        <v>9111</v>
      </c>
      <c r="O15646" t="s">
        <v>9468</v>
      </c>
      <c r="P15646">
        <v>0</v>
      </c>
      <c r="Q15646">
        <v>3.481892927687627E-2</v>
      </c>
      <c r="R15646">
        <v>1</v>
      </c>
    </row>
    <row r="15647" spans="1:18" x14ac:dyDescent="0.25">
      <c r="A15647" t="s">
        <v>23042</v>
      </c>
      <c r="B15647">
        <v>2020</v>
      </c>
      <c r="C15647">
        <v>2</v>
      </c>
      <c r="D15647">
        <v>29</v>
      </c>
      <c r="E15647" t="s">
        <v>22952</v>
      </c>
      <c r="F15647" s="1" t="s">
        <v>5207</v>
      </c>
      <c r="G15647" s="1" t="s">
        <v>20931</v>
      </c>
      <c r="H15647" s="1" t="s">
        <v>7263</v>
      </c>
      <c r="I15647" t="s">
        <v>21072</v>
      </c>
      <c r="J15647" t="s">
        <v>23</v>
      </c>
      <c r="K15647">
        <v>59.9</v>
      </c>
      <c r="L15647">
        <v>11459.47</v>
      </c>
      <c r="M15647">
        <v>191.31</v>
      </c>
      <c r="N15647" t="s">
        <v>9111</v>
      </c>
      <c r="O15647" t="s">
        <v>9468</v>
      </c>
      <c r="P15647">
        <v>0</v>
      </c>
      <c r="Q15647">
        <v>3.481892927687627E-2</v>
      </c>
      <c r="R15647">
        <v>1</v>
      </c>
    </row>
    <row r="15648" spans="1:18" x14ac:dyDescent="0.25">
      <c r="A15648" t="s">
        <v>23006</v>
      </c>
      <c r="B15648">
        <v>2020</v>
      </c>
      <c r="C15648">
        <v>5</v>
      </c>
      <c r="D15648">
        <v>24</v>
      </c>
      <c r="E15648" t="s">
        <v>8138</v>
      </c>
      <c r="F15648" s="1" t="s">
        <v>5207</v>
      </c>
      <c r="G15648" s="1" t="s">
        <v>20931</v>
      </c>
      <c r="H15648" s="1" t="s">
        <v>7263</v>
      </c>
      <c r="I15648" t="s">
        <v>21121</v>
      </c>
      <c r="J15648" t="s">
        <v>23</v>
      </c>
      <c r="K15648">
        <v>100</v>
      </c>
      <c r="L15648">
        <v>21250</v>
      </c>
      <c r="M15648">
        <v>212.5</v>
      </c>
      <c r="N15648" t="s">
        <v>9111</v>
      </c>
      <c r="O15648" t="s">
        <v>9468</v>
      </c>
      <c r="P15648">
        <v>0</v>
      </c>
      <c r="Q15648">
        <v>3.481892927687627E-2</v>
      </c>
      <c r="R15648">
        <v>2</v>
      </c>
    </row>
    <row r="15649" spans="1:18" x14ac:dyDescent="0.25">
      <c r="A15649" t="s">
        <v>23110</v>
      </c>
      <c r="B15649">
        <v>2020</v>
      </c>
      <c r="C15649">
        <v>5</v>
      </c>
      <c r="D15649">
        <v>30</v>
      </c>
      <c r="E15649" t="s">
        <v>8138</v>
      </c>
      <c r="F15649" s="1" t="s">
        <v>5207</v>
      </c>
      <c r="G15649" s="1" t="s">
        <v>20931</v>
      </c>
      <c r="H15649" s="1" t="s">
        <v>7263</v>
      </c>
      <c r="I15649" t="s">
        <v>21121</v>
      </c>
      <c r="J15649" t="s">
        <v>23</v>
      </c>
      <c r="K15649">
        <v>900</v>
      </c>
      <c r="L15649">
        <v>191250</v>
      </c>
      <c r="M15649">
        <v>212.5</v>
      </c>
      <c r="N15649" t="s">
        <v>9111</v>
      </c>
      <c r="O15649" t="s">
        <v>9468</v>
      </c>
      <c r="P15649">
        <v>0</v>
      </c>
      <c r="Q15649">
        <v>3.481892927687627E-2</v>
      </c>
      <c r="R15649">
        <v>2</v>
      </c>
    </row>
    <row r="15650" spans="1:18" x14ac:dyDescent="0.25">
      <c r="A15650" t="s">
        <v>23060</v>
      </c>
      <c r="B15650">
        <v>2020</v>
      </c>
      <c r="C15650">
        <v>6</v>
      </c>
      <c r="D15650">
        <v>13</v>
      </c>
      <c r="E15650" t="s">
        <v>22952</v>
      </c>
      <c r="F15650" s="1" t="s">
        <v>5207</v>
      </c>
      <c r="G15650" s="1" t="s">
        <v>20931</v>
      </c>
      <c r="H15650" s="1" t="s">
        <v>7263</v>
      </c>
      <c r="I15650" t="s">
        <v>21121</v>
      </c>
      <c r="J15650" t="s">
        <v>23</v>
      </c>
      <c r="K15650">
        <v>400.8</v>
      </c>
      <c r="L15650">
        <v>109819.2</v>
      </c>
      <c r="M15650">
        <v>274</v>
      </c>
      <c r="N15650" t="s">
        <v>9111</v>
      </c>
      <c r="O15650" t="s">
        <v>9468</v>
      </c>
      <c r="P15650">
        <v>0</v>
      </c>
      <c r="Q15650">
        <v>3.481892927687627E-2</v>
      </c>
      <c r="R15650">
        <v>2</v>
      </c>
    </row>
    <row r="15651" spans="1:18" x14ac:dyDescent="0.25">
      <c r="A15651" t="s">
        <v>23062</v>
      </c>
      <c r="B15651">
        <v>2020</v>
      </c>
      <c r="C15651">
        <v>6</v>
      </c>
      <c r="D15651">
        <v>18</v>
      </c>
      <c r="E15651" t="s">
        <v>22952</v>
      </c>
      <c r="F15651" s="1" t="s">
        <v>5207</v>
      </c>
      <c r="G15651" s="1" t="s">
        <v>20931</v>
      </c>
      <c r="H15651" s="1" t="s">
        <v>7263</v>
      </c>
      <c r="I15651" t="s">
        <v>21121</v>
      </c>
      <c r="J15651" t="s">
        <v>23</v>
      </c>
      <c r="K15651">
        <v>128</v>
      </c>
      <c r="L15651">
        <v>35072</v>
      </c>
      <c r="M15651">
        <v>274</v>
      </c>
      <c r="N15651" t="s">
        <v>9111</v>
      </c>
      <c r="O15651" t="s">
        <v>9468</v>
      </c>
      <c r="P15651">
        <v>0</v>
      </c>
      <c r="Q15651">
        <v>3.481892927687627E-2</v>
      </c>
      <c r="R15651">
        <v>2</v>
      </c>
    </row>
    <row r="15652" spans="1:18" x14ac:dyDescent="0.25">
      <c r="A15652" t="s">
        <v>23063</v>
      </c>
      <c r="B15652">
        <v>2020</v>
      </c>
      <c r="C15652">
        <v>6</v>
      </c>
      <c r="D15652">
        <v>20</v>
      </c>
      <c r="E15652" t="s">
        <v>22952</v>
      </c>
      <c r="F15652" s="1" t="s">
        <v>5207</v>
      </c>
      <c r="G15652" s="1" t="s">
        <v>20931</v>
      </c>
      <c r="H15652" s="1" t="s">
        <v>7263</v>
      </c>
      <c r="I15652" t="s">
        <v>21121</v>
      </c>
      <c r="J15652" t="s">
        <v>23</v>
      </c>
      <c r="K15652">
        <v>272</v>
      </c>
      <c r="L15652">
        <v>74747.199999999997</v>
      </c>
      <c r="M15652">
        <v>274.81</v>
      </c>
      <c r="N15652" t="s">
        <v>9111</v>
      </c>
      <c r="O15652" t="s">
        <v>9468</v>
      </c>
      <c r="P15652">
        <v>0</v>
      </c>
      <c r="Q15652">
        <v>3.481892927687627E-2</v>
      </c>
      <c r="R15652">
        <v>2</v>
      </c>
    </row>
    <row r="15653" spans="1:18" x14ac:dyDescent="0.25">
      <c r="A15653" t="s">
        <v>23065</v>
      </c>
      <c r="B15653">
        <v>2020</v>
      </c>
      <c r="C15653">
        <v>6</v>
      </c>
      <c r="D15653">
        <v>23</v>
      </c>
      <c r="E15653" t="s">
        <v>22952</v>
      </c>
      <c r="F15653" s="1" t="s">
        <v>5207</v>
      </c>
      <c r="G15653" s="1" t="s">
        <v>20931</v>
      </c>
      <c r="H15653" s="1" t="s">
        <v>7263</v>
      </c>
      <c r="I15653" t="s">
        <v>21121</v>
      </c>
      <c r="J15653" t="s">
        <v>23</v>
      </c>
      <c r="K15653">
        <v>400.8</v>
      </c>
      <c r="L15653">
        <v>109819.2</v>
      </c>
      <c r="M15653">
        <v>274</v>
      </c>
      <c r="N15653" t="s">
        <v>9111</v>
      </c>
      <c r="O15653" t="s">
        <v>9468</v>
      </c>
      <c r="P15653">
        <v>0</v>
      </c>
      <c r="Q15653">
        <v>3.481892927687627E-2</v>
      </c>
      <c r="R15653">
        <v>2</v>
      </c>
    </row>
    <row r="15654" spans="1:18" x14ac:dyDescent="0.25">
      <c r="A15654" t="s">
        <v>23066</v>
      </c>
      <c r="B15654">
        <v>2020</v>
      </c>
      <c r="C15654">
        <v>6</v>
      </c>
      <c r="D15654">
        <v>26</v>
      </c>
      <c r="E15654" t="s">
        <v>22952</v>
      </c>
      <c r="F15654" s="1" t="s">
        <v>5207</v>
      </c>
      <c r="G15654" s="1" t="s">
        <v>20931</v>
      </c>
      <c r="H15654" s="1" t="s">
        <v>7263</v>
      </c>
      <c r="I15654" t="s">
        <v>21121</v>
      </c>
      <c r="J15654" t="s">
        <v>23</v>
      </c>
      <c r="K15654">
        <v>400.8</v>
      </c>
      <c r="L15654">
        <v>109819.2</v>
      </c>
      <c r="M15654">
        <v>274</v>
      </c>
      <c r="N15654" t="s">
        <v>9111</v>
      </c>
      <c r="O15654" t="s">
        <v>9468</v>
      </c>
      <c r="P15654">
        <v>0</v>
      </c>
      <c r="Q15654">
        <v>3.481892927687627E-2</v>
      </c>
      <c r="R15654">
        <v>2</v>
      </c>
    </row>
    <row r="15655" spans="1:18" x14ac:dyDescent="0.25">
      <c r="A15655" t="s">
        <v>23048</v>
      </c>
      <c r="B15655">
        <v>2020</v>
      </c>
      <c r="C15655">
        <v>2</v>
      </c>
      <c r="D15655">
        <v>17</v>
      </c>
      <c r="E15655" t="s">
        <v>8138</v>
      </c>
      <c r="F15655" s="1" t="s">
        <v>5207</v>
      </c>
      <c r="G15655" s="1" t="s">
        <v>20931</v>
      </c>
      <c r="H15655" s="1" t="s">
        <v>3200</v>
      </c>
      <c r="I15655" t="s">
        <v>20987</v>
      </c>
      <c r="J15655" t="s">
        <v>23</v>
      </c>
      <c r="K15655">
        <v>248.53200000000001</v>
      </c>
      <c r="L15655">
        <v>71520</v>
      </c>
      <c r="M15655">
        <v>287.77</v>
      </c>
      <c r="N15655" t="s">
        <v>9111</v>
      </c>
      <c r="O15655" t="s">
        <v>10093</v>
      </c>
      <c r="P15655">
        <v>0</v>
      </c>
      <c r="Q15655">
        <v>0</v>
      </c>
      <c r="R15655">
        <v>1</v>
      </c>
    </row>
    <row r="15656" spans="1:18" x14ac:dyDescent="0.25">
      <c r="A15656" t="s">
        <v>23050</v>
      </c>
      <c r="B15656">
        <v>2020</v>
      </c>
      <c r="C15656">
        <v>3</v>
      </c>
      <c r="D15656">
        <v>6</v>
      </c>
      <c r="E15656" t="s">
        <v>8138</v>
      </c>
      <c r="F15656" s="1" t="s">
        <v>5207</v>
      </c>
      <c r="G15656" s="1" t="s">
        <v>20931</v>
      </c>
      <c r="H15656" s="1" t="s">
        <v>3200</v>
      </c>
      <c r="I15656" t="s">
        <v>20987</v>
      </c>
      <c r="J15656" t="s">
        <v>23</v>
      </c>
      <c r="K15656">
        <v>555.86099999999999</v>
      </c>
      <c r="L15656">
        <v>153295</v>
      </c>
      <c r="M15656">
        <v>275.77999999999997</v>
      </c>
      <c r="N15656" t="s">
        <v>9111</v>
      </c>
      <c r="O15656" t="s">
        <v>10093</v>
      </c>
      <c r="P15656">
        <v>0</v>
      </c>
      <c r="Q15656">
        <v>0</v>
      </c>
      <c r="R15656">
        <v>1</v>
      </c>
    </row>
    <row r="15657" spans="1:18" x14ac:dyDescent="0.25">
      <c r="A15657" t="s">
        <v>22961</v>
      </c>
      <c r="B15657">
        <v>2020</v>
      </c>
      <c r="C15657">
        <v>4</v>
      </c>
      <c r="D15657">
        <v>17</v>
      </c>
      <c r="E15657" t="s">
        <v>8138</v>
      </c>
      <c r="F15657" s="1" t="s">
        <v>5207</v>
      </c>
      <c r="G15657" s="1" t="s">
        <v>20931</v>
      </c>
      <c r="H15657" s="1" t="s">
        <v>3200</v>
      </c>
      <c r="I15657" t="s">
        <v>20987</v>
      </c>
      <c r="J15657" t="s">
        <v>23</v>
      </c>
      <c r="K15657">
        <v>255.20400000000001</v>
      </c>
      <c r="L15657">
        <v>59160</v>
      </c>
      <c r="M15657">
        <v>231.81</v>
      </c>
      <c r="N15657" t="s">
        <v>9111</v>
      </c>
      <c r="O15657" t="s">
        <v>10093</v>
      </c>
      <c r="P15657">
        <v>0</v>
      </c>
      <c r="Q15657">
        <v>0</v>
      </c>
      <c r="R15657">
        <v>2</v>
      </c>
    </row>
    <row r="15658" spans="1:18" x14ac:dyDescent="0.25">
      <c r="A15658" t="s">
        <v>23111</v>
      </c>
      <c r="B15658">
        <v>2020</v>
      </c>
      <c r="C15658">
        <v>4</v>
      </c>
      <c r="D15658">
        <v>17</v>
      </c>
      <c r="E15658" t="s">
        <v>8138</v>
      </c>
      <c r="F15658" s="1" t="s">
        <v>5207</v>
      </c>
      <c r="G15658" s="1" t="s">
        <v>20931</v>
      </c>
      <c r="H15658" s="1" t="s">
        <v>3200</v>
      </c>
      <c r="I15658" t="s">
        <v>20987</v>
      </c>
      <c r="J15658" t="s">
        <v>23</v>
      </c>
      <c r="K15658">
        <v>500.4</v>
      </c>
      <c r="L15658">
        <v>100000</v>
      </c>
      <c r="M15658">
        <v>199.84</v>
      </c>
      <c r="N15658" t="s">
        <v>9111</v>
      </c>
      <c r="O15658" t="s">
        <v>10093</v>
      </c>
      <c r="P15658">
        <v>0</v>
      </c>
      <c r="Q15658">
        <v>0</v>
      </c>
      <c r="R15658">
        <v>2</v>
      </c>
    </row>
    <row r="15659" spans="1:18" x14ac:dyDescent="0.25">
      <c r="A15659" t="s">
        <v>23051</v>
      </c>
      <c r="B15659">
        <v>2020</v>
      </c>
      <c r="C15659">
        <v>4</v>
      </c>
      <c r="D15659">
        <v>17</v>
      </c>
      <c r="E15659" t="s">
        <v>8138</v>
      </c>
      <c r="F15659" s="1" t="s">
        <v>5207</v>
      </c>
      <c r="G15659" s="1" t="s">
        <v>20931</v>
      </c>
      <c r="H15659" s="1" t="s">
        <v>3200</v>
      </c>
      <c r="I15659" t="s">
        <v>20987</v>
      </c>
      <c r="J15659" t="s">
        <v>23</v>
      </c>
      <c r="K15659">
        <v>260.20800000000003</v>
      </c>
      <c r="L15659">
        <v>62400</v>
      </c>
      <c r="M15659">
        <v>239.81</v>
      </c>
      <c r="N15659" t="s">
        <v>9111</v>
      </c>
      <c r="O15659" t="s">
        <v>10093</v>
      </c>
      <c r="P15659">
        <v>0</v>
      </c>
      <c r="Q15659">
        <v>0</v>
      </c>
      <c r="R15659">
        <v>2</v>
      </c>
    </row>
    <row r="15660" spans="1:18" x14ac:dyDescent="0.25">
      <c r="A15660" t="s">
        <v>23006</v>
      </c>
      <c r="B15660">
        <v>2020</v>
      </c>
      <c r="C15660">
        <v>5</v>
      </c>
      <c r="D15660">
        <v>24</v>
      </c>
      <c r="E15660" t="s">
        <v>8138</v>
      </c>
      <c r="F15660" s="1" t="s">
        <v>5207</v>
      </c>
      <c r="G15660" s="1" t="s">
        <v>20931</v>
      </c>
      <c r="H15660" s="1" t="s">
        <v>3200</v>
      </c>
      <c r="I15660" t="s">
        <v>21267</v>
      </c>
      <c r="J15660" t="s">
        <v>23</v>
      </c>
      <c r="K15660">
        <v>370</v>
      </c>
      <c r="L15660">
        <v>85100</v>
      </c>
      <c r="M15660">
        <v>230</v>
      </c>
      <c r="N15660" t="s">
        <v>9111</v>
      </c>
      <c r="O15660" t="s">
        <v>10093</v>
      </c>
      <c r="P15660">
        <v>0</v>
      </c>
      <c r="Q15660">
        <v>0</v>
      </c>
      <c r="R15660">
        <v>2</v>
      </c>
    </row>
    <row r="15661" spans="1:18" x14ac:dyDescent="0.25">
      <c r="A15661" t="s">
        <v>23003</v>
      </c>
      <c r="B15661">
        <v>2020</v>
      </c>
      <c r="C15661">
        <v>2</v>
      </c>
      <c r="D15661">
        <v>6</v>
      </c>
      <c r="E15661" t="s">
        <v>23002</v>
      </c>
      <c r="F15661" s="1" t="s">
        <v>5207</v>
      </c>
      <c r="G15661" s="1" t="s">
        <v>20931</v>
      </c>
      <c r="H15661" s="1" t="s">
        <v>3201</v>
      </c>
      <c r="I15661" t="s">
        <v>20989</v>
      </c>
      <c r="J15661" t="s">
        <v>23</v>
      </c>
      <c r="K15661">
        <v>1000</v>
      </c>
      <c r="L15661">
        <v>160200</v>
      </c>
      <c r="M15661">
        <v>160.19999999999999</v>
      </c>
      <c r="N15661" t="s">
        <v>9111</v>
      </c>
      <c r="O15661" t="s">
        <v>9807</v>
      </c>
      <c r="P15661">
        <v>0</v>
      </c>
      <c r="Q15661">
        <v>0</v>
      </c>
      <c r="R15661">
        <v>1</v>
      </c>
    </row>
    <row r="15662" spans="1:18" x14ac:dyDescent="0.25">
      <c r="A15662" t="s">
        <v>23112</v>
      </c>
      <c r="B15662">
        <v>2020</v>
      </c>
      <c r="C15662">
        <v>5</v>
      </c>
      <c r="D15662">
        <v>1</v>
      </c>
      <c r="E15662" t="s">
        <v>22952</v>
      </c>
      <c r="F15662" s="1" t="s">
        <v>5207</v>
      </c>
      <c r="G15662" s="1" t="s">
        <v>20931</v>
      </c>
      <c r="H15662" s="1" t="s">
        <v>3201</v>
      </c>
      <c r="I15662" t="s">
        <v>21328</v>
      </c>
      <c r="J15662" t="s">
        <v>23</v>
      </c>
      <c r="K15662">
        <v>25.6</v>
      </c>
      <c r="L15662">
        <v>6922.24</v>
      </c>
      <c r="M15662">
        <v>270.39999999999998</v>
      </c>
      <c r="N15662" t="s">
        <v>9111</v>
      </c>
      <c r="O15662" t="s">
        <v>9807</v>
      </c>
      <c r="P15662">
        <v>0</v>
      </c>
      <c r="Q15662">
        <v>0</v>
      </c>
      <c r="R15662">
        <v>2</v>
      </c>
    </row>
    <row r="15663" spans="1:18" x14ac:dyDescent="0.25">
      <c r="A15663" t="s">
        <v>22983</v>
      </c>
      <c r="B15663">
        <v>2020</v>
      </c>
      <c r="C15663">
        <v>5</v>
      </c>
      <c r="D15663">
        <v>2</v>
      </c>
      <c r="E15663" t="s">
        <v>22969</v>
      </c>
      <c r="F15663" s="1" t="s">
        <v>5207</v>
      </c>
      <c r="G15663" s="1" t="s">
        <v>20931</v>
      </c>
      <c r="H15663" s="1" t="s">
        <v>3201</v>
      </c>
      <c r="I15663" t="s">
        <v>21328</v>
      </c>
      <c r="J15663" t="s">
        <v>23</v>
      </c>
      <c r="K15663">
        <v>130</v>
      </c>
      <c r="L15663">
        <v>29945.3</v>
      </c>
      <c r="M15663">
        <v>230.35</v>
      </c>
      <c r="N15663" t="s">
        <v>9111</v>
      </c>
      <c r="O15663" t="s">
        <v>9807</v>
      </c>
      <c r="P15663">
        <v>0</v>
      </c>
      <c r="Q15663">
        <v>0</v>
      </c>
      <c r="R15663">
        <v>2</v>
      </c>
    </row>
    <row r="15664" spans="1:18" x14ac:dyDescent="0.25">
      <c r="A15664" t="s">
        <v>23067</v>
      </c>
      <c r="B15664">
        <v>2020</v>
      </c>
      <c r="C15664">
        <v>6</v>
      </c>
      <c r="D15664">
        <v>9</v>
      </c>
      <c r="E15664" t="s">
        <v>22952</v>
      </c>
      <c r="F15664" s="1" t="s">
        <v>5207</v>
      </c>
      <c r="G15664" s="1" t="s">
        <v>20931</v>
      </c>
      <c r="H15664" s="1" t="s">
        <v>3201</v>
      </c>
      <c r="I15664" t="s">
        <v>21328</v>
      </c>
      <c r="J15664" t="s">
        <v>23</v>
      </c>
      <c r="K15664">
        <v>205</v>
      </c>
      <c r="L15664">
        <v>56170</v>
      </c>
      <c r="M15664">
        <v>274</v>
      </c>
      <c r="N15664" t="s">
        <v>9111</v>
      </c>
      <c r="O15664" t="s">
        <v>9807</v>
      </c>
      <c r="P15664">
        <v>0</v>
      </c>
      <c r="Q15664">
        <v>0</v>
      </c>
      <c r="R15664">
        <v>2</v>
      </c>
    </row>
    <row r="15665" spans="1:18" x14ac:dyDescent="0.25">
      <c r="A15665" t="s">
        <v>23032</v>
      </c>
      <c r="B15665">
        <v>2020</v>
      </c>
      <c r="C15665">
        <v>2</v>
      </c>
      <c r="D15665">
        <v>1</v>
      </c>
      <c r="E15665" t="s">
        <v>8138</v>
      </c>
      <c r="F15665" s="1" t="s">
        <v>5207</v>
      </c>
      <c r="G15665" s="1" t="s">
        <v>20931</v>
      </c>
      <c r="H15665" s="1" t="s">
        <v>7263</v>
      </c>
      <c r="I15665" t="s">
        <v>20991</v>
      </c>
      <c r="J15665" t="s">
        <v>23</v>
      </c>
      <c r="K15665">
        <v>1000</v>
      </c>
      <c r="L15665">
        <v>176000</v>
      </c>
      <c r="M15665">
        <v>176</v>
      </c>
      <c r="N15665" t="s">
        <v>9112</v>
      </c>
      <c r="O15665" t="s">
        <v>9467</v>
      </c>
      <c r="P15665">
        <v>0</v>
      </c>
      <c r="Q15665">
        <v>3.6734990611718109E-2</v>
      </c>
      <c r="R15665">
        <v>1</v>
      </c>
    </row>
    <row r="15666" spans="1:18" x14ac:dyDescent="0.25">
      <c r="A15666" t="s">
        <v>23003</v>
      </c>
      <c r="B15666">
        <v>2020</v>
      </c>
      <c r="C15666">
        <v>2</v>
      </c>
      <c r="D15666">
        <v>6</v>
      </c>
      <c r="E15666" t="s">
        <v>23002</v>
      </c>
      <c r="F15666" s="1" t="s">
        <v>5207</v>
      </c>
      <c r="G15666" s="1" t="s">
        <v>20931</v>
      </c>
      <c r="H15666" s="1" t="s">
        <v>7263</v>
      </c>
      <c r="I15666" t="s">
        <v>20991</v>
      </c>
      <c r="J15666" t="s">
        <v>23</v>
      </c>
      <c r="K15666">
        <v>1371</v>
      </c>
      <c r="L15666">
        <v>252702.72</v>
      </c>
      <c r="M15666">
        <v>184.32</v>
      </c>
      <c r="N15666" t="s">
        <v>9112</v>
      </c>
      <c r="O15666" t="s">
        <v>9467</v>
      </c>
      <c r="P15666">
        <v>0</v>
      </c>
      <c r="Q15666">
        <v>3.6734990611718109E-2</v>
      </c>
      <c r="R15666">
        <v>1</v>
      </c>
    </row>
    <row r="15667" spans="1:18" x14ac:dyDescent="0.25">
      <c r="A15667" t="s">
        <v>23057</v>
      </c>
      <c r="B15667">
        <v>2020</v>
      </c>
      <c r="C15667">
        <v>2</v>
      </c>
      <c r="D15667">
        <v>26</v>
      </c>
      <c r="E15667" t="s">
        <v>22299</v>
      </c>
      <c r="F15667" s="1" t="s">
        <v>5207</v>
      </c>
      <c r="G15667" s="1" t="s">
        <v>20931</v>
      </c>
      <c r="H15667" s="1" t="s">
        <v>7263</v>
      </c>
      <c r="I15667" t="s">
        <v>20991</v>
      </c>
      <c r="J15667" t="s">
        <v>23</v>
      </c>
      <c r="K15667">
        <v>2500</v>
      </c>
      <c r="L15667">
        <v>510000</v>
      </c>
      <c r="M15667">
        <v>204</v>
      </c>
      <c r="N15667" t="s">
        <v>9112</v>
      </c>
      <c r="O15667" t="s">
        <v>9467</v>
      </c>
      <c r="P15667">
        <v>0</v>
      </c>
      <c r="Q15667">
        <v>3.6734990611718109E-2</v>
      </c>
      <c r="R15667">
        <v>1</v>
      </c>
    </row>
    <row r="15668" spans="1:18" x14ac:dyDescent="0.25">
      <c r="A15668" t="s">
        <v>23025</v>
      </c>
      <c r="B15668">
        <v>2020</v>
      </c>
      <c r="C15668">
        <v>1</v>
      </c>
      <c r="D15668">
        <v>16</v>
      </c>
      <c r="E15668" t="s">
        <v>8138</v>
      </c>
      <c r="F15668" s="1" t="s">
        <v>5207</v>
      </c>
      <c r="G15668" s="1" t="s">
        <v>20931</v>
      </c>
      <c r="H15668" s="1" t="s">
        <v>3200</v>
      </c>
      <c r="I15668" t="s">
        <v>20992</v>
      </c>
      <c r="J15668" t="s">
        <v>23</v>
      </c>
      <c r="K15668">
        <v>800</v>
      </c>
      <c r="L15668">
        <v>181600</v>
      </c>
      <c r="M15668">
        <v>227</v>
      </c>
      <c r="N15668" t="s">
        <v>9112</v>
      </c>
      <c r="O15668" t="s">
        <v>10097</v>
      </c>
      <c r="P15668">
        <v>0</v>
      </c>
      <c r="Q15668">
        <v>0</v>
      </c>
      <c r="R15668">
        <v>1</v>
      </c>
    </row>
    <row r="15669" spans="1:18" x14ac:dyDescent="0.25">
      <c r="A15669" t="s">
        <v>23003</v>
      </c>
      <c r="B15669">
        <v>2020</v>
      </c>
      <c r="C15669">
        <v>2</v>
      </c>
      <c r="D15669">
        <v>6</v>
      </c>
      <c r="E15669" t="s">
        <v>23002</v>
      </c>
      <c r="F15669" s="1" t="s">
        <v>5207</v>
      </c>
      <c r="G15669" s="1" t="s">
        <v>20931</v>
      </c>
      <c r="H15669" s="1" t="s">
        <v>3201</v>
      </c>
      <c r="I15669" t="s">
        <v>21299</v>
      </c>
      <c r="J15669" t="s">
        <v>23</v>
      </c>
      <c r="K15669">
        <v>1500</v>
      </c>
      <c r="L15669">
        <v>290340</v>
      </c>
      <c r="M15669">
        <v>193.56</v>
      </c>
      <c r="N15669" t="s">
        <v>9112</v>
      </c>
      <c r="O15669" t="s">
        <v>9808</v>
      </c>
      <c r="P15669">
        <v>0</v>
      </c>
      <c r="Q15669">
        <v>0</v>
      </c>
      <c r="R15669">
        <v>1</v>
      </c>
    </row>
    <row r="15670" spans="1:18" x14ac:dyDescent="0.25">
      <c r="A15670" t="s">
        <v>23082</v>
      </c>
      <c r="B15670">
        <v>2020</v>
      </c>
      <c r="C15670">
        <v>6</v>
      </c>
      <c r="D15670">
        <v>23</v>
      </c>
      <c r="E15670" t="s">
        <v>22952</v>
      </c>
      <c r="F15670" s="1" t="s">
        <v>5207</v>
      </c>
      <c r="G15670" s="1" t="s">
        <v>20931</v>
      </c>
      <c r="H15670" s="1" t="s">
        <v>7263</v>
      </c>
      <c r="I15670" t="s">
        <v>21684</v>
      </c>
      <c r="J15670" t="s">
        <v>23</v>
      </c>
      <c r="K15670">
        <v>61.183999999999997</v>
      </c>
      <c r="L15670">
        <v>11264</v>
      </c>
      <c r="M15670">
        <v>184.1</v>
      </c>
      <c r="N15670" t="s">
        <v>9113</v>
      </c>
      <c r="O15670" t="s">
        <v>9475</v>
      </c>
      <c r="P15670">
        <v>0</v>
      </c>
      <c r="Q15670">
        <v>2.4283935156735645E-2</v>
      </c>
      <c r="R15670">
        <v>2</v>
      </c>
    </row>
    <row r="15671" spans="1:18" x14ac:dyDescent="0.25">
      <c r="A15671" t="s">
        <v>23113</v>
      </c>
      <c r="B15671">
        <v>2020</v>
      </c>
      <c r="C15671">
        <v>1</v>
      </c>
      <c r="D15671">
        <v>30</v>
      </c>
      <c r="E15671" t="s">
        <v>22952</v>
      </c>
      <c r="F15671" s="1" t="s">
        <v>5207</v>
      </c>
      <c r="G15671" s="1" t="s">
        <v>20931</v>
      </c>
      <c r="H15671" s="1" t="s">
        <v>7263</v>
      </c>
      <c r="I15671" t="s">
        <v>20994</v>
      </c>
      <c r="J15671" t="s">
        <v>23</v>
      </c>
      <c r="K15671">
        <v>15.295999999999999</v>
      </c>
      <c r="L15671">
        <v>2548</v>
      </c>
      <c r="M15671">
        <v>166.58</v>
      </c>
      <c r="N15671" t="s">
        <v>9113</v>
      </c>
      <c r="O15671" t="s">
        <v>9475</v>
      </c>
      <c r="P15671">
        <v>0</v>
      </c>
      <c r="Q15671">
        <v>2.4283935156735645E-2</v>
      </c>
      <c r="R15671">
        <v>1</v>
      </c>
    </row>
    <row r="15672" spans="1:18" x14ac:dyDescent="0.25">
      <c r="A15672" t="s">
        <v>22958</v>
      </c>
      <c r="B15672">
        <v>2020</v>
      </c>
      <c r="C15672">
        <v>4</v>
      </c>
      <c r="D15672">
        <v>17</v>
      </c>
      <c r="E15672" t="s">
        <v>8138</v>
      </c>
      <c r="F15672" s="1" t="s">
        <v>5207</v>
      </c>
      <c r="G15672" s="1" t="s">
        <v>20931</v>
      </c>
      <c r="H15672" s="1" t="s">
        <v>7263</v>
      </c>
      <c r="I15672" t="s">
        <v>20994</v>
      </c>
      <c r="J15672" t="s">
        <v>23</v>
      </c>
      <c r="K15672">
        <v>260.03199999999998</v>
      </c>
      <c r="L15672">
        <v>55494.400000000001</v>
      </c>
      <c r="M15672">
        <v>213.41</v>
      </c>
      <c r="N15672" t="s">
        <v>9113</v>
      </c>
      <c r="O15672" t="s">
        <v>9475</v>
      </c>
      <c r="P15672">
        <v>0</v>
      </c>
      <c r="Q15672">
        <v>2.4283935156735645E-2</v>
      </c>
      <c r="R15672">
        <v>2</v>
      </c>
    </row>
    <row r="15673" spans="1:18" x14ac:dyDescent="0.25">
      <c r="A15673" t="s">
        <v>22963</v>
      </c>
      <c r="B15673">
        <v>2020</v>
      </c>
      <c r="C15673">
        <v>3</v>
      </c>
      <c r="D15673">
        <v>6</v>
      </c>
      <c r="E15673" t="s">
        <v>8138</v>
      </c>
      <c r="F15673" s="1" t="s">
        <v>5207</v>
      </c>
      <c r="G15673" s="1" t="s">
        <v>20931</v>
      </c>
      <c r="H15673" s="1" t="s">
        <v>3200</v>
      </c>
      <c r="I15673" t="s">
        <v>20995</v>
      </c>
      <c r="J15673" t="s">
        <v>23</v>
      </c>
      <c r="K15673">
        <v>24.856000000000002</v>
      </c>
      <c r="L15673">
        <v>5928</v>
      </c>
      <c r="M15673">
        <v>238.49</v>
      </c>
      <c r="N15673" t="s">
        <v>9113</v>
      </c>
      <c r="O15673" t="s">
        <v>23276</v>
      </c>
      <c r="P15673">
        <v>0</v>
      </c>
      <c r="Q15673">
        <v>0</v>
      </c>
      <c r="R15673">
        <v>1</v>
      </c>
    </row>
    <row r="15674" spans="1:18" x14ac:dyDescent="0.25">
      <c r="A15674" t="s">
        <v>22970</v>
      </c>
      <c r="B15674">
        <v>2020</v>
      </c>
      <c r="C15674">
        <v>2</v>
      </c>
      <c r="D15674">
        <v>5</v>
      </c>
      <c r="E15674" t="s">
        <v>8138</v>
      </c>
      <c r="F15674" s="1" t="s">
        <v>5207</v>
      </c>
      <c r="G15674" s="1" t="s">
        <v>20931</v>
      </c>
      <c r="H15674" s="1" t="s">
        <v>7263</v>
      </c>
      <c r="I15674" t="s">
        <v>21003</v>
      </c>
      <c r="J15674" t="s">
        <v>23</v>
      </c>
      <c r="K15674">
        <v>3</v>
      </c>
      <c r="L15674">
        <v>426</v>
      </c>
      <c r="M15674">
        <v>142</v>
      </c>
      <c r="N15674" t="s">
        <v>7263</v>
      </c>
      <c r="O15674" t="s">
        <v>23274</v>
      </c>
      <c r="P15674">
        <v>0</v>
      </c>
      <c r="Q15674">
        <v>0</v>
      </c>
      <c r="R15674">
        <v>1</v>
      </c>
    </row>
    <row r="15675" spans="1:18" x14ac:dyDescent="0.25">
      <c r="A15675" t="s">
        <v>22970</v>
      </c>
      <c r="B15675">
        <v>2020</v>
      </c>
      <c r="C15675">
        <v>2</v>
      </c>
      <c r="D15675">
        <v>5</v>
      </c>
      <c r="E15675" t="s">
        <v>8138</v>
      </c>
      <c r="F15675" s="1" t="s">
        <v>5207</v>
      </c>
      <c r="G15675" s="1" t="s">
        <v>20931</v>
      </c>
      <c r="H15675" s="1" t="s">
        <v>7263</v>
      </c>
      <c r="I15675" t="s">
        <v>21005</v>
      </c>
      <c r="J15675" t="s">
        <v>23</v>
      </c>
      <c r="K15675">
        <v>3</v>
      </c>
      <c r="L15675">
        <v>418.5</v>
      </c>
      <c r="M15675">
        <v>139.5</v>
      </c>
      <c r="N15675" t="s">
        <v>7263</v>
      </c>
      <c r="O15675" t="s">
        <v>23274</v>
      </c>
      <c r="P15675">
        <v>0</v>
      </c>
      <c r="Q15675">
        <v>0</v>
      </c>
      <c r="R15675">
        <v>1</v>
      </c>
    </row>
    <row r="15676" spans="1:18" x14ac:dyDescent="0.25">
      <c r="A15676" t="s">
        <v>23114</v>
      </c>
      <c r="B15676">
        <v>2020</v>
      </c>
      <c r="C15676">
        <v>6</v>
      </c>
      <c r="D15676">
        <v>20</v>
      </c>
      <c r="E15676" t="s">
        <v>22952</v>
      </c>
      <c r="F15676" s="1" t="s">
        <v>5207</v>
      </c>
      <c r="G15676" s="1" t="s">
        <v>21051</v>
      </c>
      <c r="H15676" s="1" t="s">
        <v>7263</v>
      </c>
      <c r="I15676" t="s">
        <v>21785</v>
      </c>
      <c r="J15676" t="s">
        <v>23</v>
      </c>
      <c r="K15676">
        <v>19.04</v>
      </c>
      <c r="L15676">
        <v>11084</v>
      </c>
      <c r="M15676">
        <v>582.14</v>
      </c>
      <c r="N15676" t="s">
        <v>7263</v>
      </c>
      <c r="O15676" t="s">
        <v>23274</v>
      </c>
      <c r="P15676">
        <v>0</v>
      </c>
      <c r="Q15676">
        <v>0</v>
      </c>
      <c r="R15676">
        <v>2</v>
      </c>
    </row>
    <row r="15677" spans="1:18" x14ac:dyDescent="0.25">
      <c r="A15677" t="s">
        <v>23114</v>
      </c>
      <c r="B15677">
        <v>2020</v>
      </c>
      <c r="C15677">
        <v>6</v>
      </c>
      <c r="D15677">
        <v>20</v>
      </c>
      <c r="E15677" t="s">
        <v>22952</v>
      </c>
      <c r="F15677" s="1" t="s">
        <v>5207</v>
      </c>
      <c r="G15677" s="1" t="s">
        <v>21051</v>
      </c>
      <c r="H15677" s="1" t="s">
        <v>7263</v>
      </c>
      <c r="I15677" t="s">
        <v>21786</v>
      </c>
      <c r="J15677" t="s">
        <v>23</v>
      </c>
      <c r="K15677">
        <v>17.600000000000001</v>
      </c>
      <c r="L15677">
        <v>7616</v>
      </c>
      <c r="M15677">
        <v>432.73</v>
      </c>
      <c r="N15677" t="s">
        <v>7263</v>
      </c>
      <c r="O15677" t="s">
        <v>23274</v>
      </c>
      <c r="P15677">
        <v>0</v>
      </c>
      <c r="Q15677">
        <v>0</v>
      </c>
      <c r="R15677">
        <v>2</v>
      </c>
    </row>
    <row r="15678" spans="1:18" x14ac:dyDescent="0.25">
      <c r="A15678" t="s">
        <v>23114</v>
      </c>
      <c r="B15678">
        <v>2020</v>
      </c>
      <c r="C15678">
        <v>6</v>
      </c>
      <c r="D15678">
        <v>20</v>
      </c>
      <c r="E15678" t="s">
        <v>22952</v>
      </c>
      <c r="F15678" s="1" t="s">
        <v>5207</v>
      </c>
      <c r="G15678" s="1" t="s">
        <v>21051</v>
      </c>
      <c r="H15678" s="1" t="s">
        <v>7263</v>
      </c>
      <c r="I15678" t="s">
        <v>21787</v>
      </c>
      <c r="J15678" t="s">
        <v>23</v>
      </c>
      <c r="K15678">
        <v>13.6</v>
      </c>
      <c r="L15678">
        <v>4400</v>
      </c>
      <c r="M15678">
        <v>323.52999999999997</v>
      </c>
      <c r="N15678" t="s">
        <v>7263</v>
      </c>
      <c r="O15678" t="s">
        <v>23274</v>
      </c>
      <c r="P15678">
        <v>0</v>
      </c>
      <c r="Q15678">
        <v>0</v>
      </c>
      <c r="R15678">
        <v>2</v>
      </c>
    </row>
    <row r="15679" spans="1:18" x14ac:dyDescent="0.25">
      <c r="A15679" t="s">
        <v>23114</v>
      </c>
      <c r="B15679">
        <v>2020</v>
      </c>
      <c r="C15679">
        <v>6</v>
      </c>
      <c r="D15679">
        <v>20</v>
      </c>
      <c r="E15679" t="s">
        <v>22952</v>
      </c>
      <c r="F15679" s="1" t="s">
        <v>5207</v>
      </c>
      <c r="G15679" s="1" t="s">
        <v>21051</v>
      </c>
      <c r="H15679" s="1" t="s">
        <v>7263</v>
      </c>
      <c r="I15679" t="s">
        <v>21788</v>
      </c>
      <c r="J15679" t="s">
        <v>23</v>
      </c>
      <c r="K15679">
        <v>4.88</v>
      </c>
      <c r="L15679">
        <v>1968</v>
      </c>
      <c r="M15679">
        <v>403.28</v>
      </c>
      <c r="N15679" t="s">
        <v>7263</v>
      </c>
      <c r="O15679" t="s">
        <v>23274</v>
      </c>
      <c r="P15679">
        <v>0</v>
      </c>
      <c r="Q15679">
        <v>0</v>
      </c>
      <c r="R15679">
        <v>2</v>
      </c>
    </row>
    <row r="15680" spans="1:18" x14ac:dyDescent="0.25">
      <c r="A15680" t="s">
        <v>23114</v>
      </c>
      <c r="B15680">
        <v>2020</v>
      </c>
      <c r="C15680">
        <v>6</v>
      </c>
      <c r="D15680">
        <v>20</v>
      </c>
      <c r="E15680" t="s">
        <v>22952</v>
      </c>
      <c r="F15680" s="1" t="s">
        <v>5207</v>
      </c>
      <c r="G15680" s="1" t="s">
        <v>21051</v>
      </c>
      <c r="H15680" s="1" t="s">
        <v>7263</v>
      </c>
      <c r="I15680" t="s">
        <v>21789</v>
      </c>
      <c r="J15680" t="s">
        <v>23</v>
      </c>
      <c r="K15680">
        <v>9.1199999999999992</v>
      </c>
      <c r="L15680">
        <v>2384</v>
      </c>
      <c r="M15680">
        <v>261.39999999999998</v>
      </c>
      <c r="N15680" t="s">
        <v>7263</v>
      </c>
      <c r="O15680" t="s">
        <v>23274</v>
      </c>
      <c r="P15680">
        <v>0</v>
      </c>
      <c r="Q15680">
        <v>0</v>
      </c>
      <c r="R15680">
        <v>2</v>
      </c>
    </row>
    <row r="15681" spans="1:18" x14ac:dyDescent="0.25">
      <c r="A15681" t="s">
        <v>23114</v>
      </c>
      <c r="B15681">
        <v>2020</v>
      </c>
      <c r="C15681">
        <v>6</v>
      </c>
      <c r="D15681">
        <v>20</v>
      </c>
      <c r="E15681" t="s">
        <v>22952</v>
      </c>
      <c r="F15681" s="1" t="s">
        <v>5207</v>
      </c>
      <c r="G15681" s="1" t="s">
        <v>21051</v>
      </c>
      <c r="H15681" s="1" t="s">
        <v>7263</v>
      </c>
      <c r="I15681" t="s">
        <v>21790</v>
      </c>
      <c r="J15681" t="s">
        <v>23</v>
      </c>
      <c r="K15681">
        <v>2.48</v>
      </c>
      <c r="L15681">
        <v>952</v>
      </c>
      <c r="M15681">
        <v>383.87</v>
      </c>
      <c r="N15681" t="s">
        <v>7263</v>
      </c>
      <c r="O15681" t="s">
        <v>23274</v>
      </c>
      <c r="P15681">
        <v>0</v>
      </c>
      <c r="Q15681">
        <v>0</v>
      </c>
      <c r="R15681">
        <v>2</v>
      </c>
    </row>
    <row r="15682" spans="1:18" x14ac:dyDescent="0.25">
      <c r="A15682" t="s">
        <v>23114</v>
      </c>
      <c r="B15682">
        <v>2020</v>
      </c>
      <c r="C15682">
        <v>6</v>
      </c>
      <c r="D15682">
        <v>20</v>
      </c>
      <c r="E15682" t="s">
        <v>22952</v>
      </c>
      <c r="F15682" s="1" t="s">
        <v>5207</v>
      </c>
      <c r="G15682" s="1" t="s">
        <v>21051</v>
      </c>
      <c r="H15682" s="1" t="s">
        <v>7263</v>
      </c>
      <c r="I15682" t="s">
        <v>21791</v>
      </c>
      <c r="J15682" t="s">
        <v>23</v>
      </c>
      <c r="K15682">
        <v>2.44</v>
      </c>
      <c r="L15682">
        <v>940</v>
      </c>
      <c r="M15682">
        <v>385.25</v>
      </c>
      <c r="N15682" t="s">
        <v>7263</v>
      </c>
      <c r="O15682" t="s">
        <v>23274</v>
      </c>
      <c r="P15682">
        <v>0</v>
      </c>
      <c r="Q15682">
        <v>0</v>
      </c>
      <c r="R15682">
        <v>2</v>
      </c>
    </row>
    <row r="15683" spans="1:18" x14ac:dyDescent="0.25">
      <c r="A15683" t="s">
        <v>23115</v>
      </c>
      <c r="B15683">
        <v>2020</v>
      </c>
      <c r="C15683">
        <v>4</v>
      </c>
      <c r="D15683">
        <v>7</v>
      </c>
      <c r="E15683" t="s">
        <v>22952</v>
      </c>
      <c r="F15683" s="1" t="s">
        <v>5207</v>
      </c>
      <c r="G15683" s="1" t="s">
        <v>21051</v>
      </c>
      <c r="H15683" s="1" t="s">
        <v>7263</v>
      </c>
      <c r="I15683" t="s">
        <v>21400</v>
      </c>
      <c r="J15683" t="s">
        <v>23</v>
      </c>
      <c r="K15683">
        <v>3.92</v>
      </c>
      <c r="L15683">
        <v>1396</v>
      </c>
      <c r="M15683">
        <v>356.12</v>
      </c>
      <c r="N15683" t="s">
        <v>7263</v>
      </c>
      <c r="O15683" t="s">
        <v>23274</v>
      </c>
      <c r="P15683">
        <v>0</v>
      </c>
      <c r="Q15683">
        <v>0</v>
      </c>
      <c r="R15683">
        <v>2</v>
      </c>
    </row>
    <row r="15684" spans="1:18" x14ac:dyDescent="0.25">
      <c r="A15684" t="s">
        <v>23116</v>
      </c>
      <c r="B15684">
        <v>2020</v>
      </c>
      <c r="C15684">
        <v>2</v>
      </c>
      <c r="D15684">
        <v>1</v>
      </c>
      <c r="E15684" t="s">
        <v>22952</v>
      </c>
      <c r="F15684" s="1" t="s">
        <v>5207</v>
      </c>
      <c r="G15684" s="1" t="s">
        <v>21051</v>
      </c>
      <c r="H15684" s="1" t="s">
        <v>7263</v>
      </c>
      <c r="I15684" t="s">
        <v>21076</v>
      </c>
      <c r="J15684" t="s">
        <v>23</v>
      </c>
      <c r="K15684">
        <v>544</v>
      </c>
      <c r="L15684">
        <v>159200</v>
      </c>
      <c r="M15684">
        <v>292.64999999999998</v>
      </c>
      <c r="N15684" t="s">
        <v>7263</v>
      </c>
      <c r="O15684" t="s">
        <v>23274</v>
      </c>
      <c r="P15684">
        <v>0</v>
      </c>
      <c r="Q15684">
        <v>0</v>
      </c>
      <c r="R15684">
        <v>1</v>
      </c>
    </row>
    <row r="15685" spans="1:18" x14ac:dyDescent="0.25">
      <c r="A15685" t="s">
        <v>23117</v>
      </c>
      <c r="B15685">
        <v>2020</v>
      </c>
      <c r="C15685">
        <v>2</v>
      </c>
      <c r="D15685">
        <v>10</v>
      </c>
      <c r="E15685" t="s">
        <v>23118</v>
      </c>
      <c r="F15685" s="1" t="s">
        <v>5207</v>
      </c>
      <c r="G15685" s="1" t="s">
        <v>21051</v>
      </c>
      <c r="H15685" s="1" t="s">
        <v>7263</v>
      </c>
      <c r="I15685" t="s">
        <v>21076</v>
      </c>
      <c r="J15685" t="s">
        <v>23</v>
      </c>
      <c r="K15685">
        <v>14.96</v>
      </c>
      <c r="L15685">
        <v>3740</v>
      </c>
      <c r="M15685">
        <v>250</v>
      </c>
      <c r="N15685" t="s">
        <v>7263</v>
      </c>
      <c r="O15685" t="s">
        <v>23274</v>
      </c>
      <c r="P15685">
        <v>0</v>
      </c>
      <c r="Q15685">
        <v>0</v>
      </c>
      <c r="R15685">
        <v>1</v>
      </c>
    </row>
    <row r="15686" spans="1:18" x14ac:dyDescent="0.25">
      <c r="A15686" t="s">
        <v>23119</v>
      </c>
      <c r="B15686">
        <v>2020</v>
      </c>
      <c r="C15686">
        <v>2</v>
      </c>
      <c r="D15686">
        <v>22</v>
      </c>
      <c r="E15686" t="s">
        <v>22952</v>
      </c>
      <c r="F15686" s="1" t="s">
        <v>5207</v>
      </c>
      <c r="G15686" s="1" t="s">
        <v>21051</v>
      </c>
      <c r="H15686" s="1" t="s">
        <v>7263</v>
      </c>
      <c r="I15686" t="s">
        <v>21076</v>
      </c>
      <c r="J15686" t="s">
        <v>23</v>
      </c>
      <c r="K15686">
        <v>544</v>
      </c>
      <c r="L15686">
        <v>159200</v>
      </c>
      <c r="M15686">
        <v>292.64999999999998</v>
      </c>
      <c r="N15686" t="s">
        <v>7263</v>
      </c>
      <c r="O15686" t="s">
        <v>23274</v>
      </c>
      <c r="P15686">
        <v>0</v>
      </c>
      <c r="Q15686">
        <v>0</v>
      </c>
      <c r="R15686">
        <v>1</v>
      </c>
    </row>
    <row r="15687" spans="1:18" x14ac:dyDescent="0.25">
      <c r="A15687" t="s">
        <v>23120</v>
      </c>
      <c r="B15687">
        <v>2020</v>
      </c>
      <c r="C15687">
        <v>4</v>
      </c>
      <c r="D15687">
        <v>15</v>
      </c>
      <c r="E15687" t="s">
        <v>22952</v>
      </c>
      <c r="F15687" s="1" t="s">
        <v>5207</v>
      </c>
      <c r="G15687" s="1" t="s">
        <v>21051</v>
      </c>
      <c r="H15687" s="1" t="s">
        <v>7263</v>
      </c>
      <c r="I15687" t="s">
        <v>21076</v>
      </c>
      <c r="J15687" t="s">
        <v>23</v>
      </c>
      <c r="K15687">
        <v>408</v>
      </c>
      <c r="L15687">
        <v>119400</v>
      </c>
      <c r="M15687">
        <v>292.64999999999998</v>
      </c>
      <c r="N15687" t="s">
        <v>7263</v>
      </c>
      <c r="O15687" t="s">
        <v>23274</v>
      </c>
      <c r="P15687">
        <v>0</v>
      </c>
      <c r="Q15687">
        <v>0</v>
      </c>
      <c r="R15687">
        <v>2</v>
      </c>
    </row>
    <row r="15688" spans="1:18" x14ac:dyDescent="0.25">
      <c r="A15688" t="s">
        <v>23121</v>
      </c>
      <c r="B15688">
        <v>2020</v>
      </c>
      <c r="C15688">
        <v>4</v>
      </c>
      <c r="D15688">
        <v>23</v>
      </c>
      <c r="E15688" t="s">
        <v>22952</v>
      </c>
      <c r="F15688" s="1" t="s">
        <v>5207</v>
      </c>
      <c r="G15688" s="1" t="s">
        <v>21051</v>
      </c>
      <c r="H15688" s="1" t="s">
        <v>7263</v>
      </c>
      <c r="I15688" t="s">
        <v>21076</v>
      </c>
      <c r="J15688" t="s">
        <v>23</v>
      </c>
      <c r="K15688">
        <v>213.52</v>
      </c>
      <c r="L15688">
        <v>62486</v>
      </c>
      <c r="M15688">
        <v>292.64999999999998</v>
      </c>
      <c r="N15688" t="s">
        <v>7263</v>
      </c>
      <c r="O15688" t="s">
        <v>23274</v>
      </c>
      <c r="P15688">
        <v>0</v>
      </c>
      <c r="Q15688">
        <v>0</v>
      </c>
      <c r="R15688">
        <v>2</v>
      </c>
    </row>
    <row r="15689" spans="1:18" x14ac:dyDescent="0.25">
      <c r="A15689" t="s">
        <v>23122</v>
      </c>
      <c r="B15689">
        <v>2020</v>
      </c>
      <c r="C15689">
        <v>5</v>
      </c>
      <c r="D15689">
        <v>12</v>
      </c>
      <c r="E15689" t="s">
        <v>22952</v>
      </c>
      <c r="F15689" s="1" t="s">
        <v>5207</v>
      </c>
      <c r="G15689" s="1" t="s">
        <v>21051</v>
      </c>
      <c r="H15689" s="1" t="s">
        <v>7263</v>
      </c>
      <c r="I15689" t="s">
        <v>21076</v>
      </c>
      <c r="J15689" t="s">
        <v>23</v>
      </c>
      <c r="K15689">
        <v>272</v>
      </c>
      <c r="L15689">
        <v>79600</v>
      </c>
      <c r="M15689">
        <v>292.64999999999998</v>
      </c>
      <c r="N15689" t="s">
        <v>7263</v>
      </c>
      <c r="O15689" t="s">
        <v>23274</v>
      </c>
      <c r="P15689">
        <v>0</v>
      </c>
      <c r="Q15689">
        <v>0</v>
      </c>
      <c r="R15689">
        <v>2</v>
      </c>
    </row>
    <row r="15690" spans="1:18" x14ac:dyDescent="0.25">
      <c r="A15690" t="s">
        <v>23123</v>
      </c>
      <c r="B15690">
        <v>2020</v>
      </c>
      <c r="C15690">
        <v>4</v>
      </c>
      <c r="D15690">
        <v>23</v>
      </c>
      <c r="E15690" t="s">
        <v>22952</v>
      </c>
      <c r="F15690" s="1" t="s">
        <v>5207</v>
      </c>
      <c r="G15690" s="1" t="s">
        <v>21051</v>
      </c>
      <c r="H15690" s="1" t="s">
        <v>3201</v>
      </c>
      <c r="I15690" t="s">
        <v>21050</v>
      </c>
      <c r="J15690" t="s">
        <v>23</v>
      </c>
      <c r="K15690">
        <v>150</v>
      </c>
      <c r="L15690">
        <v>58350</v>
      </c>
      <c r="M15690">
        <v>389</v>
      </c>
      <c r="N15690" t="s">
        <v>7263</v>
      </c>
      <c r="O15690" t="s">
        <v>23191</v>
      </c>
      <c r="P15690">
        <v>0</v>
      </c>
      <c r="Q15690">
        <v>0</v>
      </c>
      <c r="R15690">
        <v>2</v>
      </c>
    </row>
    <row r="15691" spans="1:18" x14ac:dyDescent="0.25">
      <c r="A15691" t="s">
        <v>23091</v>
      </c>
      <c r="B15691">
        <v>2020</v>
      </c>
      <c r="C15691">
        <v>4</v>
      </c>
      <c r="D15691">
        <v>25</v>
      </c>
      <c r="E15691" t="s">
        <v>22952</v>
      </c>
      <c r="F15691" s="1" t="s">
        <v>5207</v>
      </c>
      <c r="G15691" s="1" t="s">
        <v>21051</v>
      </c>
      <c r="H15691" s="1" t="s">
        <v>3201</v>
      </c>
      <c r="I15691" t="s">
        <v>21050</v>
      </c>
      <c r="J15691" t="s">
        <v>23</v>
      </c>
      <c r="K15691">
        <v>408</v>
      </c>
      <c r="L15691">
        <v>116700</v>
      </c>
      <c r="M15691">
        <v>286.02999999999997</v>
      </c>
      <c r="N15691" t="s">
        <v>7263</v>
      </c>
      <c r="O15691" t="s">
        <v>23191</v>
      </c>
      <c r="P15691">
        <v>0</v>
      </c>
      <c r="Q15691">
        <v>0</v>
      </c>
      <c r="R15691">
        <v>2</v>
      </c>
    </row>
    <row r="15692" spans="1:18" x14ac:dyDescent="0.25">
      <c r="A15692" t="s">
        <v>23124</v>
      </c>
      <c r="B15692">
        <v>2020</v>
      </c>
      <c r="C15692">
        <v>5</v>
      </c>
      <c r="D15692">
        <v>30</v>
      </c>
      <c r="E15692" t="s">
        <v>22952</v>
      </c>
      <c r="F15692" s="1" t="s">
        <v>5207</v>
      </c>
      <c r="G15692" s="1" t="s">
        <v>21051</v>
      </c>
      <c r="H15692" s="1" t="s">
        <v>3201</v>
      </c>
      <c r="I15692" t="s">
        <v>21050</v>
      </c>
      <c r="J15692" t="s">
        <v>23</v>
      </c>
      <c r="K15692">
        <v>204</v>
      </c>
      <c r="L15692">
        <v>58350</v>
      </c>
      <c r="M15692">
        <v>286.02999999999997</v>
      </c>
      <c r="N15692" t="s">
        <v>7263</v>
      </c>
      <c r="O15692" t="s">
        <v>23191</v>
      </c>
      <c r="P15692">
        <v>0</v>
      </c>
      <c r="Q15692">
        <v>0</v>
      </c>
      <c r="R15692">
        <v>2</v>
      </c>
    </row>
    <row r="15693" spans="1:18" x14ac:dyDescent="0.25">
      <c r="A15693" t="s">
        <v>23125</v>
      </c>
      <c r="B15693">
        <v>2020</v>
      </c>
      <c r="C15693">
        <v>5</v>
      </c>
      <c r="D15693">
        <v>1</v>
      </c>
      <c r="E15693" t="s">
        <v>22952</v>
      </c>
      <c r="F15693" s="1" t="s">
        <v>5207</v>
      </c>
      <c r="G15693" s="1" t="s">
        <v>21051</v>
      </c>
      <c r="H15693" s="1" t="s">
        <v>7263</v>
      </c>
      <c r="I15693" t="s">
        <v>21451</v>
      </c>
      <c r="J15693" t="s">
        <v>23</v>
      </c>
      <c r="K15693">
        <v>71.680000000000007</v>
      </c>
      <c r="L15693">
        <v>21448</v>
      </c>
      <c r="M15693">
        <v>299.22000000000003</v>
      </c>
      <c r="N15693" t="s">
        <v>7263</v>
      </c>
      <c r="O15693" t="s">
        <v>23274</v>
      </c>
      <c r="P15693">
        <v>0</v>
      </c>
      <c r="Q15693">
        <v>0</v>
      </c>
      <c r="R15693">
        <v>2</v>
      </c>
    </row>
    <row r="15694" spans="1:18" x14ac:dyDescent="0.25">
      <c r="A15694" t="s">
        <v>23115</v>
      </c>
      <c r="B15694">
        <v>2020</v>
      </c>
      <c r="C15694">
        <v>4</v>
      </c>
      <c r="D15694">
        <v>7</v>
      </c>
      <c r="E15694" t="s">
        <v>22952</v>
      </c>
      <c r="F15694" s="1" t="s">
        <v>5207</v>
      </c>
      <c r="G15694" s="1" t="s">
        <v>21051</v>
      </c>
      <c r="H15694" s="1" t="s">
        <v>7263</v>
      </c>
      <c r="I15694" t="s">
        <v>21394</v>
      </c>
      <c r="J15694" t="s">
        <v>23</v>
      </c>
      <c r="K15694">
        <v>0.96</v>
      </c>
      <c r="L15694">
        <v>892</v>
      </c>
      <c r="M15694">
        <v>929.17</v>
      </c>
      <c r="N15694" t="s">
        <v>7263</v>
      </c>
      <c r="O15694" t="s">
        <v>23274</v>
      </c>
      <c r="P15694">
        <v>0</v>
      </c>
      <c r="Q15694">
        <v>0</v>
      </c>
      <c r="R15694">
        <v>2</v>
      </c>
    </row>
    <row r="15695" spans="1:18" x14ac:dyDescent="0.25">
      <c r="A15695" t="s">
        <v>23116</v>
      </c>
      <c r="B15695">
        <v>2020</v>
      </c>
      <c r="C15695">
        <v>2</v>
      </c>
      <c r="D15695">
        <v>1</v>
      </c>
      <c r="E15695" t="s">
        <v>22952</v>
      </c>
      <c r="F15695" s="1" t="s">
        <v>5207</v>
      </c>
      <c r="G15695" s="1" t="s">
        <v>21051</v>
      </c>
      <c r="H15695" s="1" t="s">
        <v>7263</v>
      </c>
      <c r="I15695" t="s">
        <v>21101</v>
      </c>
      <c r="J15695" t="s">
        <v>23</v>
      </c>
      <c r="K15695">
        <v>75</v>
      </c>
      <c r="L15695">
        <v>47250</v>
      </c>
      <c r="M15695">
        <v>630</v>
      </c>
      <c r="N15695" t="s">
        <v>7263</v>
      </c>
      <c r="O15695" t="s">
        <v>23274</v>
      </c>
      <c r="P15695">
        <v>0</v>
      </c>
      <c r="Q15695">
        <v>0</v>
      </c>
      <c r="R15695">
        <v>1</v>
      </c>
    </row>
    <row r="15696" spans="1:18" x14ac:dyDescent="0.25">
      <c r="A15696" t="s">
        <v>23126</v>
      </c>
      <c r="B15696">
        <v>2020</v>
      </c>
      <c r="C15696">
        <v>2</v>
      </c>
      <c r="D15696">
        <v>1</v>
      </c>
      <c r="E15696" t="s">
        <v>22952</v>
      </c>
      <c r="F15696" s="1" t="s">
        <v>5207</v>
      </c>
      <c r="G15696" s="1" t="s">
        <v>21051</v>
      </c>
      <c r="H15696" s="1" t="s">
        <v>7263</v>
      </c>
      <c r="I15696" t="s">
        <v>21101</v>
      </c>
      <c r="J15696" t="s">
        <v>23</v>
      </c>
      <c r="K15696">
        <v>21</v>
      </c>
      <c r="L15696">
        <v>13230</v>
      </c>
      <c r="M15696">
        <v>630</v>
      </c>
      <c r="N15696" t="s">
        <v>7263</v>
      </c>
      <c r="O15696" t="s">
        <v>23274</v>
      </c>
      <c r="P15696">
        <v>0</v>
      </c>
      <c r="Q15696">
        <v>0</v>
      </c>
      <c r="R15696">
        <v>1</v>
      </c>
    </row>
    <row r="15697" spans="1:18" x14ac:dyDescent="0.25">
      <c r="A15697" t="s">
        <v>23115</v>
      </c>
      <c r="B15697">
        <v>2020</v>
      </c>
      <c r="C15697">
        <v>4</v>
      </c>
      <c r="D15697">
        <v>7</v>
      </c>
      <c r="E15697" t="s">
        <v>22952</v>
      </c>
      <c r="F15697" s="1" t="s">
        <v>5207</v>
      </c>
      <c r="G15697" s="1" t="s">
        <v>21051</v>
      </c>
      <c r="H15697" s="1" t="s">
        <v>7263</v>
      </c>
      <c r="I15697" t="s">
        <v>21360</v>
      </c>
      <c r="J15697" t="s">
        <v>23</v>
      </c>
      <c r="K15697">
        <v>1.76</v>
      </c>
      <c r="L15697">
        <v>1560</v>
      </c>
      <c r="M15697">
        <v>886.36</v>
      </c>
      <c r="N15697" t="s">
        <v>7263</v>
      </c>
      <c r="O15697" t="s">
        <v>23274</v>
      </c>
      <c r="P15697">
        <v>0</v>
      </c>
      <c r="Q15697">
        <v>0</v>
      </c>
      <c r="R15697">
        <v>2</v>
      </c>
    </row>
    <row r="15698" spans="1:18" x14ac:dyDescent="0.25">
      <c r="A15698" t="s">
        <v>23127</v>
      </c>
      <c r="B15698">
        <v>2020</v>
      </c>
      <c r="C15698">
        <v>1</v>
      </c>
      <c r="D15698">
        <v>27</v>
      </c>
      <c r="E15698" t="s">
        <v>23118</v>
      </c>
      <c r="F15698" s="1" t="s">
        <v>5207</v>
      </c>
      <c r="G15698" s="1" t="s">
        <v>21051</v>
      </c>
      <c r="H15698" s="1" t="s">
        <v>3201</v>
      </c>
      <c r="I15698" t="s">
        <v>21052</v>
      </c>
      <c r="J15698" t="s">
        <v>23</v>
      </c>
      <c r="K15698">
        <v>301</v>
      </c>
      <c r="L15698">
        <v>102340</v>
      </c>
      <c r="M15698">
        <v>340</v>
      </c>
      <c r="N15698" t="s">
        <v>7263</v>
      </c>
      <c r="O15698" t="s">
        <v>23191</v>
      </c>
      <c r="P15698">
        <v>0</v>
      </c>
      <c r="Q15698">
        <v>0</v>
      </c>
      <c r="R15698">
        <v>1</v>
      </c>
    </row>
    <row r="15699" spans="1:18" x14ac:dyDescent="0.25">
      <c r="A15699" t="s">
        <v>23128</v>
      </c>
      <c r="B15699">
        <v>2020</v>
      </c>
      <c r="C15699">
        <v>2</v>
      </c>
      <c r="D15699">
        <v>25</v>
      </c>
      <c r="E15699" t="s">
        <v>22952</v>
      </c>
      <c r="F15699" s="1" t="s">
        <v>5207</v>
      </c>
      <c r="G15699" s="1" t="s">
        <v>21051</v>
      </c>
      <c r="H15699" s="1" t="s">
        <v>7263</v>
      </c>
      <c r="I15699" t="s">
        <v>21173</v>
      </c>
      <c r="J15699" t="s">
        <v>23</v>
      </c>
      <c r="K15699">
        <v>60</v>
      </c>
      <c r="L15699">
        <v>37800</v>
      </c>
      <c r="M15699">
        <v>630</v>
      </c>
      <c r="N15699" t="s">
        <v>7263</v>
      </c>
      <c r="O15699" t="s">
        <v>23274</v>
      </c>
      <c r="P15699">
        <v>0</v>
      </c>
      <c r="Q15699">
        <v>0</v>
      </c>
      <c r="R15699">
        <v>1</v>
      </c>
    </row>
    <row r="15700" spans="1:18" x14ac:dyDescent="0.25">
      <c r="A15700" t="s">
        <v>22963</v>
      </c>
      <c r="B15700">
        <v>2020</v>
      </c>
      <c r="C15700">
        <v>3</v>
      </c>
      <c r="D15700">
        <v>6</v>
      </c>
      <c r="E15700" t="s">
        <v>8138</v>
      </c>
      <c r="F15700" s="1" t="s">
        <v>5207</v>
      </c>
      <c r="G15700" s="1" t="s">
        <v>21008</v>
      </c>
      <c r="H15700" s="1" t="s">
        <v>7263</v>
      </c>
      <c r="I15700" t="s">
        <v>21202</v>
      </c>
      <c r="J15700" t="s">
        <v>23</v>
      </c>
      <c r="K15700">
        <v>5</v>
      </c>
      <c r="L15700">
        <v>535</v>
      </c>
      <c r="M15700">
        <v>107</v>
      </c>
      <c r="N15700" t="s">
        <v>7263</v>
      </c>
      <c r="O15700" t="s">
        <v>23274</v>
      </c>
      <c r="P15700">
        <v>0</v>
      </c>
      <c r="Q15700">
        <v>0</v>
      </c>
      <c r="R15700">
        <v>1</v>
      </c>
    </row>
    <row r="15701" spans="1:18" x14ac:dyDescent="0.25">
      <c r="A15701" t="s">
        <v>22961</v>
      </c>
      <c r="B15701">
        <v>2020</v>
      </c>
      <c r="C15701">
        <v>4</v>
      </c>
      <c r="D15701">
        <v>17</v>
      </c>
      <c r="E15701" t="s">
        <v>8138</v>
      </c>
      <c r="F15701" s="1" t="s">
        <v>5207</v>
      </c>
      <c r="G15701" s="1" t="s">
        <v>21008</v>
      </c>
      <c r="H15701" s="1" t="s">
        <v>7263</v>
      </c>
      <c r="I15701" t="s">
        <v>21011</v>
      </c>
      <c r="J15701" t="s">
        <v>23</v>
      </c>
      <c r="K15701">
        <v>5</v>
      </c>
      <c r="L15701">
        <v>637.1</v>
      </c>
      <c r="M15701">
        <v>127.42</v>
      </c>
      <c r="N15701" t="s">
        <v>7263</v>
      </c>
      <c r="O15701" t="s">
        <v>23274</v>
      </c>
      <c r="P15701">
        <v>0</v>
      </c>
      <c r="Q15701">
        <v>0</v>
      </c>
      <c r="R15701">
        <v>2</v>
      </c>
    </row>
    <row r="15702" spans="1:18" x14ac:dyDescent="0.25">
      <c r="A15702" t="s">
        <v>22963</v>
      </c>
      <c r="B15702">
        <v>2020</v>
      </c>
      <c r="C15702">
        <v>3</v>
      </c>
      <c r="D15702">
        <v>6</v>
      </c>
      <c r="E15702" t="s">
        <v>8138</v>
      </c>
      <c r="F15702" s="1" t="s">
        <v>5207</v>
      </c>
      <c r="G15702" s="1" t="s">
        <v>21008</v>
      </c>
      <c r="H15702" s="1" t="s">
        <v>7263</v>
      </c>
      <c r="I15702" t="s">
        <v>21203</v>
      </c>
      <c r="J15702" t="s">
        <v>23</v>
      </c>
      <c r="K15702">
        <v>50</v>
      </c>
      <c r="L15702">
        <v>5350</v>
      </c>
      <c r="M15702">
        <v>107</v>
      </c>
      <c r="N15702" t="s">
        <v>7263</v>
      </c>
      <c r="O15702" t="s">
        <v>23274</v>
      </c>
      <c r="P15702">
        <v>0</v>
      </c>
      <c r="Q15702">
        <v>0</v>
      </c>
      <c r="R15702">
        <v>1</v>
      </c>
    </row>
    <row r="15703" spans="1:18" x14ac:dyDescent="0.25">
      <c r="A15703" t="s">
        <v>22970</v>
      </c>
      <c r="B15703">
        <v>2020</v>
      </c>
      <c r="C15703">
        <v>2</v>
      </c>
      <c r="D15703">
        <v>5</v>
      </c>
      <c r="E15703" t="s">
        <v>8138</v>
      </c>
      <c r="F15703" s="1" t="s">
        <v>5207</v>
      </c>
      <c r="G15703" s="1" t="s">
        <v>21008</v>
      </c>
      <c r="H15703" s="1" t="s">
        <v>7263</v>
      </c>
      <c r="I15703" t="s">
        <v>21015</v>
      </c>
      <c r="J15703" t="s">
        <v>23</v>
      </c>
      <c r="K15703">
        <v>107</v>
      </c>
      <c r="L15703">
        <v>11556</v>
      </c>
      <c r="M15703">
        <v>108</v>
      </c>
      <c r="N15703" t="s">
        <v>7263</v>
      </c>
      <c r="O15703" t="s">
        <v>23274</v>
      </c>
      <c r="P15703">
        <v>0</v>
      </c>
      <c r="Q15703">
        <v>0</v>
      </c>
      <c r="R15703">
        <v>1</v>
      </c>
    </row>
    <row r="15704" spans="1:18" x14ac:dyDescent="0.25">
      <c r="A15704" t="s">
        <v>22963</v>
      </c>
      <c r="B15704">
        <v>2020</v>
      </c>
      <c r="C15704">
        <v>3</v>
      </c>
      <c r="D15704">
        <v>6</v>
      </c>
      <c r="E15704" t="s">
        <v>8138</v>
      </c>
      <c r="F15704" s="1" t="s">
        <v>5207</v>
      </c>
      <c r="G15704" s="1" t="s">
        <v>21008</v>
      </c>
      <c r="H15704" s="1" t="s">
        <v>7263</v>
      </c>
      <c r="I15704" t="s">
        <v>21015</v>
      </c>
      <c r="J15704" t="s">
        <v>23</v>
      </c>
      <c r="K15704">
        <v>100</v>
      </c>
      <c r="L15704">
        <v>10700</v>
      </c>
      <c r="M15704">
        <v>107</v>
      </c>
      <c r="N15704" t="s">
        <v>7263</v>
      </c>
      <c r="O15704" t="s">
        <v>23274</v>
      </c>
      <c r="P15704">
        <v>0</v>
      </c>
      <c r="Q15704">
        <v>0</v>
      </c>
      <c r="R15704">
        <v>1</v>
      </c>
    </row>
    <row r="15705" spans="1:18" x14ac:dyDescent="0.25">
      <c r="A15705" t="s">
        <v>22986</v>
      </c>
      <c r="B15705">
        <v>2020</v>
      </c>
      <c r="C15705">
        <v>4</v>
      </c>
      <c r="D15705">
        <v>8</v>
      </c>
      <c r="E15705" t="s">
        <v>22976</v>
      </c>
      <c r="F15705" s="1" t="s">
        <v>5207</v>
      </c>
      <c r="G15705" s="1" t="s">
        <v>21008</v>
      </c>
      <c r="H15705" s="1" t="s">
        <v>7263</v>
      </c>
      <c r="I15705" t="s">
        <v>21015</v>
      </c>
      <c r="J15705" t="s">
        <v>23</v>
      </c>
      <c r="K15705">
        <v>500</v>
      </c>
      <c r="L15705">
        <v>57135</v>
      </c>
      <c r="M15705">
        <v>114.27</v>
      </c>
      <c r="N15705" t="s">
        <v>7263</v>
      </c>
      <c r="O15705" t="s">
        <v>23274</v>
      </c>
      <c r="P15705">
        <v>0</v>
      </c>
      <c r="Q15705">
        <v>0</v>
      </c>
      <c r="R15705">
        <v>2</v>
      </c>
    </row>
    <row r="15706" spans="1:18" x14ac:dyDescent="0.25">
      <c r="A15706" t="s">
        <v>22986</v>
      </c>
      <c r="B15706">
        <v>2020</v>
      </c>
      <c r="C15706">
        <v>4</v>
      </c>
      <c r="D15706">
        <v>8</v>
      </c>
      <c r="E15706" t="s">
        <v>22976</v>
      </c>
      <c r="F15706" s="1" t="s">
        <v>5207</v>
      </c>
      <c r="G15706" s="1" t="s">
        <v>21008</v>
      </c>
      <c r="H15706" s="1" t="s">
        <v>7263</v>
      </c>
      <c r="I15706" t="s">
        <v>21016</v>
      </c>
      <c r="J15706" t="s">
        <v>23</v>
      </c>
      <c r="K15706">
        <v>100</v>
      </c>
      <c r="L15706">
        <v>12551</v>
      </c>
      <c r="M15706">
        <v>125.51</v>
      </c>
      <c r="N15706" t="s">
        <v>7263</v>
      </c>
      <c r="O15706" t="s">
        <v>23274</v>
      </c>
      <c r="P15706">
        <v>0</v>
      </c>
      <c r="Q15706">
        <v>0</v>
      </c>
      <c r="R15706">
        <v>2</v>
      </c>
    </row>
    <row r="15707" spans="1:18" x14ac:dyDescent="0.25">
      <c r="A15707" t="s">
        <v>22965</v>
      </c>
      <c r="B15707">
        <v>2020</v>
      </c>
      <c r="C15707">
        <v>2</v>
      </c>
      <c r="D15707">
        <v>21</v>
      </c>
      <c r="E15707" t="s">
        <v>22966</v>
      </c>
      <c r="F15707" s="1" t="s">
        <v>5207</v>
      </c>
      <c r="G15707" s="1" t="s">
        <v>21008</v>
      </c>
      <c r="H15707" s="1" t="s">
        <v>3200</v>
      </c>
      <c r="I15707" t="s">
        <v>6923</v>
      </c>
      <c r="J15707" t="s">
        <v>23</v>
      </c>
      <c r="K15707">
        <v>100</v>
      </c>
      <c r="L15707">
        <v>13800</v>
      </c>
      <c r="M15707">
        <v>138</v>
      </c>
      <c r="N15707" t="s">
        <v>9357</v>
      </c>
      <c r="O15707" t="s">
        <v>9836</v>
      </c>
      <c r="P15707">
        <v>0</v>
      </c>
      <c r="Q15707">
        <v>0</v>
      </c>
      <c r="R15707">
        <v>1</v>
      </c>
    </row>
    <row r="15708" spans="1:18" x14ac:dyDescent="0.25">
      <c r="A15708" t="s">
        <v>23089</v>
      </c>
      <c r="B15708">
        <v>2020</v>
      </c>
      <c r="C15708">
        <v>6</v>
      </c>
      <c r="D15708">
        <v>20</v>
      </c>
      <c r="E15708" t="s">
        <v>8138</v>
      </c>
      <c r="F15708" s="1" t="s">
        <v>5207</v>
      </c>
      <c r="G15708" s="1" t="s">
        <v>21008</v>
      </c>
      <c r="H15708" s="1" t="s">
        <v>3200</v>
      </c>
      <c r="I15708" t="s">
        <v>6923</v>
      </c>
      <c r="J15708" t="s">
        <v>23</v>
      </c>
      <c r="K15708">
        <v>100</v>
      </c>
      <c r="L15708">
        <v>13338</v>
      </c>
      <c r="M15708">
        <v>133.38</v>
      </c>
      <c r="N15708" t="s">
        <v>9357</v>
      </c>
      <c r="O15708" t="s">
        <v>9836</v>
      </c>
      <c r="P15708">
        <v>0</v>
      </c>
      <c r="Q15708">
        <v>0</v>
      </c>
      <c r="R15708">
        <v>2</v>
      </c>
    </row>
    <row r="15709" spans="1:18" x14ac:dyDescent="0.25">
      <c r="A15709" t="s">
        <v>23089</v>
      </c>
      <c r="B15709">
        <v>2020</v>
      </c>
      <c r="C15709">
        <v>6</v>
      </c>
      <c r="D15709">
        <v>20</v>
      </c>
      <c r="E15709" t="s">
        <v>8138</v>
      </c>
      <c r="F15709" s="1" t="s">
        <v>5207</v>
      </c>
      <c r="G15709" s="1" t="s">
        <v>21008</v>
      </c>
      <c r="H15709" s="1" t="s">
        <v>3200</v>
      </c>
      <c r="I15709" t="s">
        <v>6924</v>
      </c>
      <c r="J15709" t="s">
        <v>23</v>
      </c>
      <c r="K15709">
        <v>50</v>
      </c>
      <c r="L15709">
        <v>7090</v>
      </c>
      <c r="M15709">
        <v>141.80000000000001</v>
      </c>
      <c r="N15709" t="s">
        <v>9357</v>
      </c>
      <c r="O15709" t="s">
        <v>9836</v>
      </c>
      <c r="P15709">
        <v>0</v>
      </c>
      <c r="Q15709">
        <v>0</v>
      </c>
      <c r="R15709">
        <v>2</v>
      </c>
    </row>
    <row r="15710" spans="1:18" x14ac:dyDescent="0.25">
      <c r="A15710" t="s">
        <v>22975</v>
      </c>
      <c r="B15710">
        <v>2020</v>
      </c>
      <c r="C15710">
        <v>3</v>
      </c>
      <c r="D15710">
        <v>19</v>
      </c>
      <c r="E15710" t="s">
        <v>22976</v>
      </c>
      <c r="F15710" s="1" t="s">
        <v>5207</v>
      </c>
      <c r="G15710" s="1" t="s">
        <v>21008</v>
      </c>
      <c r="H15710" s="1" t="s">
        <v>7263</v>
      </c>
      <c r="I15710" t="s">
        <v>21017</v>
      </c>
      <c r="J15710" t="s">
        <v>23</v>
      </c>
      <c r="K15710">
        <v>50</v>
      </c>
      <c r="L15710">
        <v>6118.5</v>
      </c>
      <c r="M15710">
        <v>122.37</v>
      </c>
      <c r="N15710" t="s">
        <v>7263</v>
      </c>
      <c r="O15710" t="s">
        <v>23274</v>
      </c>
      <c r="P15710">
        <v>0</v>
      </c>
      <c r="Q15710">
        <v>0</v>
      </c>
      <c r="R15710">
        <v>1</v>
      </c>
    </row>
    <row r="15711" spans="1:18" x14ac:dyDescent="0.25">
      <c r="A15711" t="s">
        <v>23129</v>
      </c>
      <c r="B15711">
        <v>2020</v>
      </c>
      <c r="C15711">
        <v>3</v>
      </c>
      <c r="D15711">
        <v>13</v>
      </c>
      <c r="E15711" t="s">
        <v>23074</v>
      </c>
      <c r="F15711" s="1" t="s">
        <v>5207</v>
      </c>
      <c r="G15711" s="1" t="s">
        <v>21008</v>
      </c>
      <c r="H15711" s="1" t="s">
        <v>7263</v>
      </c>
      <c r="I15711" t="s">
        <v>21018</v>
      </c>
      <c r="J15711" t="s">
        <v>23</v>
      </c>
      <c r="K15711">
        <v>75</v>
      </c>
      <c r="L15711">
        <v>10650.75</v>
      </c>
      <c r="M15711">
        <v>142.01</v>
      </c>
      <c r="N15711" t="s">
        <v>7263</v>
      </c>
      <c r="O15711" t="s">
        <v>23274</v>
      </c>
      <c r="P15711">
        <v>0</v>
      </c>
      <c r="Q15711">
        <v>0</v>
      </c>
      <c r="R15711">
        <v>1</v>
      </c>
    </row>
    <row r="15712" spans="1:18" x14ac:dyDescent="0.25">
      <c r="A15712" t="s">
        <v>22975</v>
      </c>
      <c r="B15712">
        <v>2020</v>
      </c>
      <c r="C15712">
        <v>3</v>
      </c>
      <c r="D15712">
        <v>19</v>
      </c>
      <c r="E15712" t="s">
        <v>22976</v>
      </c>
      <c r="F15712" s="1" t="s">
        <v>5207</v>
      </c>
      <c r="G15712" s="1" t="s">
        <v>21008</v>
      </c>
      <c r="H15712" s="1" t="s">
        <v>7263</v>
      </c>
      <c r="I15712" t="s">
        <v>21018</v>
      </c>
      <c r="J15712" t="s">
        <v>23</v>
      </c>
      <c r="K15712">
        <v>50</v>
      </c>
      <c r="L15712">
        <v>6615.5</v>
      </c>
      <c r="M15712">
        <v>132.31</v>
      </c>
      <c r="N15712" t="s">
        <v>7263</v>
      </c>
      <c r="O15712" t="s">
        <v>23274</v>
      </c>
      <c r="P15712">
        <v>0</v>
      </c>
      <c r="Q15712">
        <v>0</v>
      </c>
      <c r="R15712">
        <v>1</v>
      </c>
    </row>
    <row r="15713" spans="1:18" x14ac:dyDescent="0.25">
      <c r="A15713" t="s">
        <v>23016</v>
      </c>
      <c r="B15713">
        <v>2020</v>
      </c>
      <c r="C15713">
        <v>3</v>
      </c>
      <c r="D15713">
        <v>20</v>
      </c>
      <c r="E15713" t="s">
        <v>22957</v>
      </c>
      <c r="F15713" s="1" t="s">
        <v>5207</v>
      </c>
      <c r="G15713" s="1" t="s">
        <v>21008</v>
      </c>
      <c r="H15713" s="1" t="s">
        <v>7263</v>
      </c>
      <c r="I15713" t="s">
        <v>21018</v>
      </c>
      <c r="J15713" t="s">
        <v>23</v>
      </c>
      <c r="K15713">
        <v>305</v>
      </c>
      <c r="L15713">
        <v>40510.1</v>
      </c>
      <c r="M15713">
        <v>132.82</v>
      </c>
      <c r="N15713" t="s">
        <v>7263</v>
      </c>
      <c r="O15713" t="s">
        <v>23274</v>
      </c>
      <c r="P15713">
        <v>0</v>
      </c>
      <c r="Q15713">
        <v>0</v>
      </c>
      <c r="R15713">
        <v>1</v>
      </c>
    </row>
    <row r="15714" spans="1:18" x14ac:dyDescent="0.25">
      <c r="A15714" t="s">
        <v>22986</v>
      </c>
      <c r="B15714">
        <v>2020</v>
      </c>
      <c r="C15714">
        <v>4</v>
      </c>
      <c r="D15714">
        <v>8</v>
      </c>
      <c r="E15714" t="s">
        <v>22976</v>
      </c>
      <c r="F15714" s="1" t="s">
        <v>5207</v>
      </c>
      <c r="G15714" s="1" t="s">
        <v>21008</v>
      </c>
      <c r="H15714" s="1" t="s">
        <v>7263</v>
      </c>
      <c r="I15714" t="s">
        <v>21018</v>
      </c>
      <c r="J15714" t="s">
        <v>23</v>
      </c>
      <c r="K15714">
        <v>600</v>
      </c>
      <c r="L15714">
        <v>75306</v>
      </c>
      <c r="M15714">
        <v>125.51</v>
      </c>
      <c r="N15714" t="s">
        <v>7263</v>
      </c>
      <c r="O15714" t="s">
        <v>23274</v>
      </c>
      <c r="P15714">
        <v>0</v>
      </c>
      <c r="Q15714">
        <v>0</v>
      </c>
      <c r="R15714">
        <v>2</v>
      </c>
    </row>
    <row r="15715" spans="1:18" x14ac:dyDescent="0.25">
      <c r="A15715" t="s">
        <v>23130</v>
      </c>
      <c r="B15715">
        <v>2020</v>
      </c>
      <c r="C15715">
        <v>1</v>
      </c>
      <c r="D15715">
        <v>14</v>
      </c>
      <c r="E15715" t="s">
        <v>22978</v>
      </c>
      <c r="F15715" s="1" t="s">
        <v>5207</v>
      </c>
      <c r="G15715" s="1" t="s">
        <v>21008</v>
      </c>
      <c r="H15715" s="1" t="s">
        <v>3200</v>
      </c>
      <c r="I15715" t="s">
        <v>6941</v>
      </c>
      <c r="J15715" t="s">
        <v>23</v>
      </c>
      <c r="K15715">
        <v>392</v>
      </c>
      <c r="L15715">
        <v>68208</v>
      </c>
      <c r="M15715">
        <v>174</v>
      </c>
      <c r="N15715" t="s">
        <v>9358</v>
      </c>
      <c r="O15715" t="s">
        <v>9835</v>
      </c>
      <c r="P15715">
        <v>0</v>
      </c>
      <c r="Q15715">
        <v>0</v>
      </c>
      <c r="R15715">
        <v>1</v>
      </c>
    </row>
    <row r="15716" spans="1:18" x14ac:dyDescent="0.25">
      <c r="A15716" t="s">
        <v>23131</v>
      </c>
      <c r="B15716">
        <v>2020</v>
      </c>
      <c r="C15716">
        <v>1</v>
      </c>
      <c r="D15716">
        <v>14</v>
      </c>
      <c r="E15716" t="s">
        <v>22978</v>
      </c>
      <c r="F15716" s="1" t="s">
        <v>5207</v>
      </c>
      <c r="G15716" s="1" t="s">
        <v>21008</v>
      </c>
      <c r="H15716" s="1" t="s">
        <v>3200</v>
      </c>
      <c r="I15716" t="s">
        <v>6941</v>
      </c>
      <c r="J15716" t="s">
        <v>23</v>
      </c>
      <c r="K15716">
        <v>128</v>
      </c>
      <c r="L15716">
        <v>20875.78</v>
      </c>
      <c r="M15716">
        <v>163.09</v>
      </c>
      <c r="N15716" t="s">
        <v>9358</v>
      </c>
      <c r="O15716" t="s">
        <v>9835</v>
      </c>
      <c r="P15716">
        <v>0</v>
      </c>
      <c r="Q15716">
        <v>0</v>
      </c>
      <c r="R15716">
        <v>1</v>
      </c>
    </row>
    <row r="15717" spans="1:18" x14ac:dyDescent="0.25">
      <c r="A15717" t="s">
        <v>23132</v>
      </c>
      <c r="B15717">
        <v>2020</v>
      </c>
      <c r="C15717">
        <v>1</v>
      </c>
      <c r="D15717">
        <v>14</v>
      </c>
      <c r="E15717" t="s">
        <v>22978</v>
      </c>
      <c r="F15717" s="1" t="s">
        <v>5207</v>
      </c>
      <c r="G15717" s="1" t="s">
        <v>21008</v>
      </c>
      <c r="H15717" s="1" t="s">
        <v>3200</v>
      </c>
      <c r="I15717" t="s">
        <v>6941</v>
      </c>
      <c r="J15717" t="s">
        <v>23</v>
      </c>
      <c r="K15717">
        <v>312</v>
      </c>
      <c r="L15717">
        <v>50884.7</v>
      </c>
      <c r="M15717">
        <v>163.09</v>
      </c>
      <c r="N15717" t="s">
        <v>9358</v>
      </c>
      <c r="O15717" t="s">
        <v>9835</v>
      </c>
      <c r="P15717">
        <v>0</v>
      </c>
      <c r="Q15717">
        <v>0</v>
      </c>
      <c r="R15717">
        <v>1</v>
      </c>
    </row>
    <row r="15718" spans="1:18" x14ac:dyDescent="0.25">
      <c r="A15718" t="s">
        <v>23008</v>
      </c>
      <c r="B15718">
        <v>2020</v>
      </c>
      <c r="C15718">
        <v>1</v>
      </c>
      <c r="D15718">
        <v>14</v>
      </c>
      <c r="E15718" t="s">
        <v>22978</v>
      </c>
      <c r="F15718" s="1" t="s">
        <v>5207</v>
      </c>
      <c r="G15718" s="1" t="s">
        <v>21008</v>
      </c>
      <c r="H15718" s="1" t="s">
        <v>3200</v>
      </c>
      <c r="I15718" t="s">
        <v>6941</v>
      </c>
      <c r="J15718" t="s">
        <v>23</v>
      </c>
      <c r="K15718">
        <v>368</v>
      </c>
      <c r="L15718">
        <v>60017.86</v>
      </c>
      <c r="M15718">
        <v>163.09</v>
      </c>
      <c r="N15718" t="s">
        <v>9358</v>
      </c>
      <c r="O15718" t="s">
        <v>9835</v>
      </c>
      <c r="P15718">
        <v>0</v>
      </c>
      <c r="Q15718">
        <v>0</v>
      </c>
      <c r="R15718">
        <v>1</v>
      </c>
    </row>
    <row r="15719" spans="1:18" x14ac:dyDescent="0.25">
      <c r="A15719" t="s">
        <v>22980</v>
      </c>
      <c r="B15719">
        <v>2020</v>
      </c>
      <c r="C15719">
        <v>2</v>
      </c>
      <c r="D15719">
        <v>19</v>
      </c>
      <c r="E15719" t="s">
        <v>22978</v>
      </c>
      <c r="F15719" s="1" t="s">
        <v>5207</v>
      </c>
      <c r="G15719" s="1" t="s">
        <v>21008</v>
      </c>
      <c r="H15719" s="1" t="s">
        <v>3200</v>
      </c>
      <c r="I15719" t="s">
        <v>6941</v>
      </c>
      <c r="J15719" t="s">
        <v>23</v>
      </c>
      <c r="K15719">
        <v>416</v>
      </c>
      <c r="L15719">
        <v>63912.58</v>
      </c>
      <c r="M15719">
        <v>153.63999999999999</v>
      </c>
      <c r="N15719" t="s">
        <v>9358</v>
      </c>
      <c r="O15719" t="s">
        <v>9835</v>
      </c>
      <c r="P15719">
        <v>0</v>
      </c>
      <c r="Q15719">
        <v>0</v>
      </c>
      <c r="R15719">
        <v>1</v>
      </c>
    </row>
    <row r="15720" spans="1:18" x14ac:dyDescent="0.25">
      <c r="A15720" t="s">
        <v>22993</v>
      </c>
      <c r="B15720">
        <v>2020</v>
      </c>
      <c r="C15720">
        <v>5</v>
      </c>
      <c r="D15720">
        <v>1</v>
      </c>
      <c r="E15720" t="s">
        <v>22978</v>
      </c>
      <c r="F15720" s="1" t="s">
        <v>5207</v>
      </c>
      <c r="G15720" s="1" t="s">
        <v>21008</v>
      </c>
      <c r="H15720" s="1" t="s">
        <v>3200</v>
      </c>
      <c r="I15720" t="s">
        <v>6941</v>
      </c>
      <c r="J15720" t="s">
        <v>23</v>
      </c>
      <c r="K15720">
        <v>1504</v>
      </c>
      <c r="L15720">
        <v>289488.02</v>
      </c>
      <c r="M15720">
        <v>192.48</v>
      </c>
      <c r="N15720" t="s">
        <v>9358</v>
      </c>
      <c r="O15720" t="s">
        <v>9835</v>
      </c>
      <c r="P15720">
        <v>0</v>
      </c>
      <c r="Q15720">
        <v>0</v>
      </c>
      <c r="R15720">
        <v>2</v>
      </c>
    </row>
    <row r="15721" spans="1:18" x14ac:dyDescent="0.25">
      <c r="A15721" t="s">
        <v>23005</v>
      </c>
      <c r="B15721">
        <v>2020</v>
      </c>
      <c r="C15721">
        <v>6</v>
      </c>
      <c r="D15721">
        <v>10</v>
      </c>
      <c r="E15721" t="s">
        <v>8138</v>
      </c>
      <c r="F15721" s="1" t="s">
        <v>5207</v>
      </c>
      <c r="G15721" s="1" t="s">
        <v>21008</v>
      </c>
      <c r="H15721" s="1" t="s">
        <v>3200</v>
      </c>
      <c r="I15721" t="s">
        <v>6941</v>
      </c>
      <c r="J15721" t="s">
        <v>23</v>
      </c>
      <c r="K15721">
        <v>100</v>
      </c>
      <c r="L15721">
        <v>13338</v>
      </c>
      <c r="M15721">
        <v>133.38</v>
      </c>
      <c r="N15721" t="s">
        <v>9358</v>
      </c>
      <c r="O15721" t="s">
        <v>9835</v>
      </c>
      <c r="P15721">
        <v>0</v>
      </c>
      <c r="Q15721">
        <v>0</v>
      </c>
      <c r="R15721">
        <v>2</v>
      </c>
    </row>
    <row r="15722" spans="1:18" x14ac:dyDescent="0.25">
      <c r="A15722" t="s">
        <v>22974</v>
      </c>
      <c r="B15722">
        <v>2020</v>
      </c>
      <c r="C15722">
        <v>6</v>
      </c>
      <c r="D15722">
        <v>18</v>
      </c>
      <c r="E15722" t="s">
        <v>8138</v>
      </c>
      <c r="F15722" s="1" t="s">
        <v>5207</v>
      </c>
      <c r="G15722" s="1" t="s">
        <v>21008</v>
      </c>
      <c r="H15722" s="1" t="s">
        <v>3200</v>
      </c>
      <c r="I15722" t="s">
        <v>6941</v>
      </c>
      <c r="J15722" t="s">
        <v>23</v>
      </c>
      <c r="K15722">
        <v>79</v>
      </c>
      <c r="L15722">
        <v>11206.67</v>
      </c>
      <c r="M15722">
        <v>141.86000000000001</v>
      </c>
      <c r="N15722" t="s">
        <v>9358</v>
      </c>
      <c r="O15722" t="s">
        <v>9835</v>
      </c>
      <c r="P15722">
        <v>0</v>
      </c>
      <c r="Q15722">
        <v>0</v>
      </c>
      <c r="R15722">
        <v>2</v>
      </c>
    </row>
    <row r="15723" spans="1:18" x14ac:dyDescent="0.25">
      <c r="A15723" t="s">
        <v>23008</v>
      </c>
      <c r="B15723">
        <v>2020</v>
      </c>
      <c r="C15723">
        <v>1</v>
      </c>
      <c r="D15723">
        <v>14</v>
      </c>
      <c r="E15723" t="s">
        <v>22978</v>
      </c>
      <c r="F15723" s="1" t="s">
        <v>5207</v>
      </c>
      <c r="G15723" s="1" t="s">
        <v>21008</v>
      </c>
      <c r="H15723" s="1" t="s">
        <v>3200</v>
      </c>
      <c r="I15723" t="s">
        <v>6942</v>
      </c>
      <c r="J15723" t="s">
        <v>23</v>
      </c>
      <c r="K15723">
        <v>252</v>
      </c>
      <c r="L15723">
        <v>47283.26</v>
      </c>
      <c r="M15723">
        <v>187.63</v>
      </c>
      <c r="N15723" t="s">
        <v>9358</v>
      </c>
      <c r="O15723" t="s">
        <v>9835</v>
      </c>
      <c r="P15723">
        <v>0</v>
      </c>
      <c r="Q15723">
        <v>0</v>
      </c>
      <c r="R15723">
        <v>1</v>
      </c>
    </row>
    <row r="15724" spans="1:18" x14ac:dyDescent="0.25">
      <c r="A15724" t="s">
        <v>22979</v>
      </c>
      <c r="B15724">
        <v>2020</v>
      </c>
      <c r="C15724">
        <v>2</v>
      </c>
      <c r="D15724">
        <v>14</v>
      </c>
      <c r="E15724" t="s">
        <v>22978</v>
      </c>
      <c r="F15724" s="1" t="s">
        <v>5207</v>
      </c>
      <c r="G15724" s="1" t="s">
        <v>21008</v>
      </c>
      <c r="H15724" s="1" t="s">
        <v>3200</v>
      </c>
      <c r="I15724" t="s">
        <v>6942</v>
      </c>
      <c r="J15724" t="s">
        <v>23</v>
      </c>
      <c r="K15724">
        <v>210</v>
      </c>
      <c r="L15724">
        <v>36761.760000000002</v>
      </c>
      <c r="M15724">
        <v>175.06</v>
      </c>
      <c r="N15724" t="s">
        <v>9358</v>
      </c>
      <c r="O15724" t="s">
        <v>9835</v>
      </c>
      <c r="P15724">
        <v>0</v>
      </c>
      <c r="Q15724">
        <v>0</v>
      </c>
      <c r="R15724">
        <v>1</v>
      </c>
    </row>
    <row r="15725" spans="1:18" x14ac:dyDescent="0.25">
      <c r="A15725" t="s">
        <v>22961</v>
      </c>
      <c r="B15725">
        <v>2020</v>
      </c>
      <c r="C15725">
        <v>4</v>
      </c>
      <c r="D15725">
        <v>17</v>
      </c>
      <c r="E15725" t="s">
        <v>8138</v>
      </c>
      <c r="F15725" s="1" t="s">
        <v>5207</v>
      </c>
      <c r="G15725" s="1" t="s">
        <v>21008</v>
      </c>
      <c r="H15725" s="1" t="s">
        <v>3200</v>
      </c>
      <c r="I15725" t="s">
        <v>6942</v>
      </c>
      <c r="J15725" t="s">
        <v>23</v>
      </c>
      <c r="K15725">
        <v>280</v>
      </c>
      <c r="L15725">
        <v>39676</v>
      </c>
      <c r="M15725">
        <v>141.69999999999999</v>
      </c>
      <c r="N15725" t="s">
        <v>9358</v>
      </c>
      <c r="O15725" t="s">
        <v>9835</v>
      </c>
      <c r="P15725">
        <v>0</v>
      </c>
      <c r="Q15725">
        <v>0</v>
      </c>
      <c r="R15725">
        <v>2</v>
      </c>
    </row>
    <row r="15726" spans="1:18" x14ac:dyDescent="0.25">
      <c r="A15726" t="s">
        <v>23005</v>
      </c>
      <c r="B15726">
        <v>2020</v>
      </c>
      <c r="C15726">
        <v>6</v>
      </c>
      <c r="D15726">
        <v>10</v>
      </c>
      <c r="E15726" t="s">
        <v>8138</v>
      </c>
      <c r="F15726" s="1" t="s">
        <v>5207</v>
      </c>
      <c r="G15726" s="1" t="s">
        <v>21008</v>
      </c>
      <c r="H15726" s="1" t="s">
        <v>3200</v>
      </c>
      <c r="I15726" t="s">
        <v>6942</v>
      </c>
      <c r="J15726" t="s">
        <v>23</v>
      </c>
      <c r="K15726">
        <v>100</v>
      </c>
      <c r="L15726">
        <v>14170</v>
      </c>
      <c r="M15726">
        <v>141.69999999999999</v>
      </c>
      <c r="N15726" t="s">
        <v>9358</v>
      </c>
      <c r="O15726" t="s">
        <v>9835</v>
      </c>
      <c r="P15726">
        <v>0</v>
      </c>
      <c r="Q15726">
        <v>0</v>
      </c>
      <c r="R15726">
        <v>2</v>
      </c>
    </row>
    <row r="15727" spans="1:18" x14ac:dyDescent="0.25">
      <c r="A15727" t="s">
        <v>22974</v>
      </c>
      <c r="B15727">
        <v>2020</v>
      </c>
      <c r="C15727">
        <v>6</v>
      </c>
      <c r="D15727">
        <v>18</v>
      </c>
      <c r="E15727" t="s">
        <v>8138</v>
      </c>
      <c r="F15727" s="1" t="s">
        <v>5207</v>
      </c>
      <c r="G15727" s="1" t="s">
        <v>21008</v>
      </c>
      <c r="H15727" s="1" t="s">
        <v>3200</v>
      </c>
      <c r="I15727" t="s">
        <v>6942</v>
      </c>
      <c r="J15727" t="s">
        <v>23</v>
      </c>
      <c r="K15727">
        <v>42</v>
      </c>
      <c r="L15727">
        <v>6331.86</v>
      </c>
      <c r="M15727">
        <v>150.76</v>
      </c>
      <c r="N15727" t="s">
        <v>9358</v>
      </c>
      <c r="O15727" t="s">
        <v>9835</v>
      </c>
      <c r="P15727">
        <v>0</v>
      </c>
      <c r="Q15727">
        <v>0</v>
      </c>
      <c r="R15727">
        <v>2</v>
      </c>
    </row>
    <row r="15728" spans="1:18" x14ac:dyDescent="0.25">
      <c r="A15728" t="s">
        <v>22983</v>
      </c>
      <c r="B15728">
        <v>2020</v>
      </c>
      <c r="C15728">
        <v>5</v>
      </c>
      <c r="D15728">
        <v>2</v>
      </c>
      <c r="E15728" t="s">
        <v>22969</v>
      </c>
      <c r="F15728" s="1" t="s">
        <v>5207</v>
      </c>
      <c r="G15728" s="1" t="s">
        <v>21008</v>
      </c>
      <c r="H15728" s="1" t="s">
        <v>3201</v>
      </c>
      <c r="I15728" t="s">
        <v>6949</v>
      </c>
      <c r="J15728" t="s">
        <v>23</v>
      </c>
      <c r="K15728">
        <v>500</v>
      </c>
      <c r="L15728">
        <v>78860</v>
      </c>
      <c r="M15728">
        <v>157.72</v>
      </c>
      <c r="N15728" t="s">
        <v>7263</v>
      </c>
      <c r="O15728" t="s">
        <v>23191</v>
      </c>
      <c r="P15728">
        <v>0</v>
      </c>
      <c r="Q15728">
        <v>0</v>
      </c>
      <c r="R15728">
        <v>2</v>
      </c>
    </row>
    <row r="15729" spans="1:18" x14ac:dyDescent="0.25">
      <c r="A15729" t="s">
        <v>22983</v>
      </c>
      <c r="B15729">
        <v>2020</v>
      </c>
      <c r="C15729">
        <v>5</v>
      </c>
      <c r="D15729">
        <v>2</v>
      </c>
      <c r="E15729" t="s">
        <v>22969</v>
      </c>
      <c r="F15729" s="1" t="s">
        <v>5207</v>
      </c>
      <c r="G15729" s="1" t="s">
        <v>21008</v>
      </c>
      <c r="H15729" s="1" t="s">
        <v>3201</v>
      </c>
      <c r="I15729" t="s">
        <v>6950</v>
      </c>
      <c r="J15729" t="s">
        <v>23</v>
      </c>
      <c r="K15729">
        <v>350</v>
      </c>
      <c r="L15729">
        <v>48912.5</v>
      </c>
      <c r="M15729">
        <v>139.75</v>
      </c>
      <c r="N15729" t="s">
        <v>7263</v>
      </c>
      <c r="O15729" t="s">
        <v>23191</v>
      </c>
      <c r="P15729">
        <v>0</v>
      </c>
      <c r="Q15729">
        <v>0</v>
      </c>
      <c r="R15729">
        <v>2</v>
      </c>
    </row>
    <row r="15730" spans="1:18" x14ac:dyDescent="0.25">
      <c r="A15730" t="s">
        <v>23088</v>
      </c>
      <c r="B15730">
        <v>2020</v>
      </c>
      <c r="C15730">
        <v>1</v>
      </c>
      <c r="D15730">
        <v>30</v>
      </c>
      <c r="E15730" t="s">
        <v>23074</v>
      </c>
      <c r="F15730" s="1" t="s">
        <v>5207</v>
      </c>
      <c r="G15730" s="1" t="s">
        <v>21008</v>
      </c>
      <c r="H15730" s="1" t="s">
        <v>7263</v>
      </c>
      <c r="I15730" t="s">
        <v>21020</v>
      </c>
      <c r="J15730" t="s">
        <v>23</v>
      </c>
      <c r="K15730">
        <v>6</v>
      </c>
      <c r="L15730">
        <v>871.08</v>
      </c>
      <c r="M15730">
        <v>145.18</v>
      </c>
      <c r="N15730" t="s">
        <v>7263</v>
      </c>
      <c r="O15730" t="s">
        <v>23274</v>
      </c>
      <c r="P15730">
        <v>0</v>
      </c>
      <c r="Q15730">
        <v>0</v>
      </c>
      <c r="R15730">
        <v>1</v>
      </c>
    </row>
    <row r="15731" spans="1:18" x14ac:dyDescent="0.25">
      <c r="A15731" t="s">
        <v>22963</v>
      </c>
      <c r="B15731">
        <v>2020</v>
      </c>
      <c r="C15731">
        <v>3</v>
      </c>
      <c r="D15731">
        <v>6</v>
      </c>
      <c r="E15731" t="s">
        <v>8138</v>
      </c>
      <c r="F15731" s="1" t="s">
        <v>5207</v>
      </c>
      <c r="G15731" s="1" t="s">
        <v>21008</v>
      </c>
      <c r="H15731" s="1" t="s">
        <v>7263</v>
      </c>
      <c r="I15731" t="s">
        <v>21020</v>
      </c>
      <c r="J15731" t="s">
        <v>23</v>
      </c>
      <c r="K15731">
        <v>360</v>
      </c>
      <c r="L15731">
        <v>38520</v>
      </c>
      <c r="M15731">
        <v>107</v>
      </c>
      <c r="N15731" t="s">
        <v>7263</v>
      </c>
      <c r="O15731" t="s">
        <v>23274</v>
      </c>
      <c r="P15731">
        <v>0</v>
      </c>
      <c r="Q15731">
        <v>0</v>
      </c>
      <c r="R15731">
        <v>1</v>
      </c>
    </row>
    <row r="15732" spans="1:18" x14ac:dyDescent="0.25">
      <c r="A15732" t="s">
        <v>23088</v>
      </c>
      <c r="B15732">
        <v>2020</v>
      </c>
      <c r="C15732">
        <v>1</v>
      </c>
      <c r="D15732">
        <v>30</v>
      </c>
      <c r="E15732" t="s">
        <v>23074</v>
      </c>
      <c r="F15732" s="1" t="s">
        <v>5207</v>
      </c>
      <c r="G15732" s="1" t="s">
        <v>21008</v>
      </c>
      <c r="H15732" s="1" t="s">
        <v>7263</v>
      </c>
      <c r="I15732" t="s">
        <v>21228</v>
      </c>
      <c r="J15732" t="s">
        <v>23</v>
      </c>
      <c r="K15732">
        <v>6</v>
      </c>
      <c r="L15732">
        <v>935.16</v>
      </c>
      <c r="M15732">
        <v>155.86000000000001</v>
      </c>
      <c r="N15732" t="s">
        <v>7263</v>
      </c>
      <c r="O15732" t="s">
        <v>23274</v>
      </c>
      <c r="P15732">
        <v>0</v>
      </c>
      <c r="Q15732">
        <v>0</v>
      </c>
      <c r="R15732">
        <v>1</v>
      </c>
    </row>
    <row r="15733" spans="1:18" x14ac:dyDescent="0.25">
      <c r="A15733" t="s">
        <v>22960</v>
      </c>
      <c r="B15733">
        <v>2020</v>
      </c>
      <c r="C15733">
        <v>6</v>
      </c>
      <c r="D15733">
        <v>18</v>
      </c>
      <c r="E15733" t="s">
        <v>8138</v>
      </c>
      <c r="F15733" s="1" t="s">
        <v>5207</v>
      </c>
      <c r="G15733" s="1" t="s">
        <v>21008</v>
      </c>
      <c r="H15733" s="1" t="s">
        <v>7263</v>
      </c>
      <c r="I15733" t="s">
        <v>21782</v>
      </c>
      <c r="J15733" t="s">
        <v>23</v>
      </c>
      <c r="K15733">
        <v>5</v>
      </c>
      <c r="L15733">
        <v>668.38</v>
      </c>
      <c r="M15733">
        <v>133.68</v>
      </c>
      <c r="N15733" t="s">
        <v>7263</v>
      </c>
      <c r="O15733" t="s">
        <v>23274</v>
      </c>
      <c r="P15733">
        <v>0</v>
      </c>
      <c r="Q15733">
        <v>0</v>
      </c>
      <c r="R15733">
        <v>2</v>
      </c>
    </row>
    <row r="15734" spans="1:18" x14ac:dyDescent="0.25">
      <c r="A15734" t="s">
        <v>23133</v>
      </c>
      <c r="B15734">
        <v>2020</v>
      </c>
      <c r="C15734">
        <v>5</v>
      </c>
      <c r="D15734">
        <v>20</v>
      </c>
      <c r="E15734" t="s">
        <v>22952</v>
      </c>
      <c r="F15734" s="1" t="s">
        <v>5207</v>
      </c>
      <c r="G15734" s="1" t="s">
        <v>21008</v>
      </c>
      <c r="H15734" s="1" t="s">
        <v>3201</v>
      </c>
      <c r="I15734" t="s">
        <v>21437</v>
      </c>
      <c r="J15734" t="s">
        <v>23</v>
      </c>
      <c r="K15734">
        <v>2.8</v>
      </c>
      <c r="L15734">
        <v>893.2</v>
      </c>
      <c r="M15734">
        <v>319</v>
      </c>
      <c r="N15734" t="s">
        <v>7263</v>
      </c>
      <c r="O15734" t="s">
        <v>23191</v>
      </c>
      <c r="P15734">
        <v>0</v>
      </c>
      <c r="Q15734">
        <v>0</v>
      </c>
      <c r="R15734">
        <v>2</v>
      </c>
    </row>
    <row r="15735" spans="1:18" x14ac:dyDescent="0.25">
      <c r="A15735" t="s">
        <v>23087</v>
      </c>
      <c r="B15735">
        <v>2020</v>
      </c>
      <c r="C15735">
        <v>1</v>
      </c>
      <c r="D15735">
        <v>17</v>
      </c>
      <c r="E15735" t="s">
        <v>22299</v>
      </c>
      <c r="F15735" s="1" t="s">
        <v>5207</v>
      </c>
      <c r="G15735" s="1" t="s">
        <v>21008</v>
      </c>
      <c r="H15735" s="1" t="s">
        <v>7263</v>
      </c>
      <c r="I15735" t="s">
        <v>21021</v>
      </c>
      <c r="J15735" t="s">
        <v>23</v>
      </c>
      <c r="K15735">
        <v>300</v>
      </c>
      <c r="L15735">
        <v>40500</v>
      </c>
      <c r="M15735">
        <v>135</v>
      </c>
      <c r="N15735" t="s">
        <v>7263</v>
      </c>
      <c r="O15735" t="s">
        <v>23274</v>
      </c>
      <c r="P15735">
        <v>0</v>
      </c>
      <c r="Q15735">
        <v>0</v>
      </c>
      <c r="R15735">
        <v>1</v>
      </c>
    </row>
    <row r="15736" spans="1:18" x14ac:dyDescent="0.25">
      <c r="A15736" t="s">
        <v>22963</v>
      </c>
      <c r="B15736">
        <v>2020</v>
      </c>
      <c r="C15736">
        <v>3</v>
      </c>
      <c r="D15736">
        <v>6</v>
      </c>
      <c r="E15736" t="s">
        <v>8138</v>
      </c>
      <c r="F15736" s="1" t="s">
        <v>5207</v>
      </c>
      <c r="G15736" s="1" t="s">
        <v>21008</v>
      </c>
      <c r="H15736" s="1" t="s">
        <v>7263</v>
      </c>
      <c r="I15736" t="s">
        <v>21021</v>
      </c>
      <c r="J15736" t="s">
        <v>23</v>
      </c>
      <c r="K15736">
        <v>340</v>
      </c>
      <c r="L15736">
        <v>36380</v>
      </c>
      <c r="M15736">
        <v>107</v>
      </c>
      <c r="N15736" t="s">
        <v>7263</v>
      </c>
      <c r="O15736" t="s">
        <v>23274</v>
      </c>
      <c r="P15736">
        <v>0</v>
      </c>
      <c r="Q15736">
        <v>0</v>
      </c>
      <c r="R15736">
        <v>1</v>
      </c>
    </row>
    <row r="15737" spans="1:18" x14ac:dyDescent="0.25">
      <c r="A15737" t="s">
        <v>22986</v>
      </c>
      <c r="B15737">
        <v>2020</v>
      </c>
      <c r="C15737">
        <v>4</v>
      </c>
      <c r="D15737">
        <v>8</v>
      </c>
      <c r="E15737" t="s">
        <v>22976</v>
      </c>
      <c r="F15737" s="1" t="s">
        <v>5207</v>
      </c>
      <c r="G15737" s="1" t="s">
        <v>21008</v>
      </c>
      <c r="H15737" s="1" t="s">
        <v>7263</v>
      </c>
      <c r="I15737" t="s">
        <v>21021</v>
      </c>
      <c r="J15737" t="s">
        <v>23</v>
      </c>
      <c r="K15737">
        <v>1000</v>
      </c>
      <c r="L15737">
        <v>113150</v>
      </c>
      <c r="M15737">
        <v>113.15</v>
      </c>
      <c r="N15737" t="s">
        <v>7263</v>
      </c>
      <c r="O15737" t="s">
        <v>23274</v>
      </c>
      <c r="P15737">
        <v>0</v>
      </c>
      <c r="Q15737">
        <v>0</v>
      </c>
      <c r="R15737">
        <v>2</v>
      </c>
    </row>
    <row r="15738" spans="1:18" x14ac:dyDescent="0.25">
      <c r="A15738" t="s">
        <v>22963</v>
      </c>
      <c r="B15738">
        <v>2020</v>
      </c>
      <c r="C15738">
        <v>3</v>
      </c>
      <c r="D15738">
        <v>6</v>
      </c>
      <c r="E15738" t="s">
        <v>8138</v>
      </c>
      <c r="F15738" s="1" t="s">
        <v>5207</v>
      </c>
      <c r="G15738" s="1" t="s">
        <v>21008</v>
      </c>
      <c r="H15738" s="1" t="s">
        <v>7263</v>
      </c>
      <c r="I15738" t="s">
        <v>21022</v>
      </c>
      <c r="J15738" t="s">
        <v>23</v>
      </c>
      <c r="K15738">
        <v>100</v>
      </c>
      <c r="L15738">
        <v>11700</v>
      </c>
      <c r="M15738">
        <v>117</v>
      </c>
      <c r="N15738" t="s">
        <v>7263</v>
      </c>
      <c r="O15738" t="s">
        <v>23274</v>
      </c>
      <c r="P15738">
        <v>0</v>
      </c>
      <c r="Q15738">
        <v>0</v>
      </c>
      <c r="R15738">
        <v>1</v>
      </c>
    </row>
    <row r="15739" spans="1:18" x14ac:dyDescent="0.25">
      <c r="A15739" t="s">
        <v>22986</v>
      </c>
      <c r="B15739">
        <v>2020</v>
      </c>
      <c r="C15739">
        <v>4</v>
      </c>
      <c r="D15739">
        <v>8</v>
      </c>
      <c r="E15739" t="s">
        <v>22976</v>
      </c>
      <c r="F15739" s="1" t="s">
        <v>5207</v>
      </c>
      <c r="G15739" s="1" t="s">
        <v>21008</v>
      </c>
      <c r="H15739" s="1" t="s">
        <v>7263</v>
      </c>
      <c r="I15739" t="s">
        <v>21022</v>
      </c>
      <c r="J15739" t="s">
        <v>23</v>
      </c>
      <c r="K15739">
        <v>200</v>
      </c>
      <c r="L15739">
        <v>25102</v>
      </c>
      <c r="M15739">
        <v>125.51</v>
      </c>
      <c r="N15739" t="s">
        <v>7263</v>
      </c>
      <c r="O15739" t="s">
        <v>23274</v>
      </c>
      <c r="P15739">
        <v>0</v>
      </c>
      <c r="Q15739">
        <v>0</v>
      </c>
      <c r="R15739">
        <v>2</v>
      </c>
    </row>
    <row r="15740" spans="1:18" x14ac:dyDescent="0.25">
      <c r="A15740" t="s">
        <v>23134</v>
      </c>
      <c r="B15740">
        <v>2020</v>
      </c>
      <c r="C15740">
        <v>5</v>
      </c>
      <c r="D15740">
        <v>30</v>
      </c>
      <c r="E15740" t="s">
        <v>22952</v>
      </c>
      <c r="F15740" s="1" t="s">
        <v>5207</v>
      </c>
      <c r="G15740" s="1" t="s">
        <v>21008</v>
      </c>
      <c r="H15740" s="1" t="s">
        <v>7263</v>
      </c>
      <c r="I15740" t="s">
        <v>21022</v>
      </c>
      <c r="J15740" t="s">
        <v>23</v>
      </c>
      <c r="K15740">
        <v>100</v>
      </c>
      <c r="L15740">
        <v>15800</v>
      </c>
      <c r="M15740">
        <v>158</v>
      </c>
      <c r="N15740" t="s">
        <v>7263</v>
      </c>
      <c r="O15740" t="s">
        <v>23274</v>
      </c>
      <c r="P15740">
        <v>0</v>
      </c>
      <c r="Q15740">
        <v>0</v>
      </c>
      <c r="R15740">
        <v>2</v>
      </c>
    </row>
    <row r="15741" spans="1:18" x14ac:dyDescent="0.25">
      <c r="A15741" t="s">
        <v>23135</v>
      </c>
      <c r="B15741">
        <v>2020</v>
      </c>
      <c r="C15741">
        <v>2</v>
      </c>
      <c r="D15741">
        <v>19</v>
      </c>
      <c r="E15741" t="s">
        <v>22978</v>
      </c>
      <c r="F15741" s="1" t="s">
        <v>5207</v>
      </c>
      <c r="G15741" s="1" t="s">
        <v>21008</v>
      </c>
      <c r="H15741" s="1" t="s">
        <v>3200</v>
      </c>
      <c r="I15741" t="s">
        <v>6971</v>
      </c>
      <c r="J15741" t="s">
        <v>23</v>
      </c>
      <c r="K15741">
        <v>282</v>
      </c>
      <c r="L15741">
        <v>49068</v>
      </c>
      <c r="M15741">
        <v>174</v>
      </c>
      <c r="N15741" t="s">
        <v>9361</v>
      </c>
      <c r="O15741" t="s">
        <v>9837</v>
      </c>
      <c r="P15741">
        <v>0</v>
      </c>
      <c r="Q15741">
        <v>0</v>
      </c>
      <c r="R15741">
        <v>1</v>
      </c>
    </row>
    <row r="15742" spans="1:18" x14ac:dyDescent="0.25">
      <c r="A15742" t="s">
        <v>23136</v>
      </c>
      <c r="B15742">
        <v>2020</v>
      </c>
      <c r="C15742">
        <v>2</v>
      </c>
      <c r="D15742">
        <v>19</v>
      </c>
      <c r="E15742" t="s">
        <v>22978</v>
      </c>
      <c r="F15742" s="1" t="s">
        <v>5207</v>
      </c>
      <c r="G15742" s="1" t="s">
        <v>21008</v>
      </c>
      <c r="H15742" s="1" t="s">
        <v>3200</v>
      </c>
      <c r="I15742" t="s">
        <v>6971</v>
      </c>
      <c r="J15742" t="s">
        <v>23</v>
      </c>
      <c r="K15742">
        <v>598</v>
      </c>
      <c r="L15742">
        <v>97529.02</v>
      </c>
      <c r="M15742">
        <v>163.09</v>
      </c>
      <c r="N15742" t="s">
        <v>9361</v>
      </c>
      <c r="O15742" t="s">
        <v>9837</v>
      </c>
      <c r="P15742">
        <v>0</v>
      </c>
      <c r="Q15742">
        <v>0</v>
      </c>
      <c r="R15742">
        <v>1</v>
      </c>
    </row>
    <row r="15743" spans="1:18" x14ac:dyDescent="0.25">
      <c r="A15743" t="s">
        <v>22988</v>
      </c>
      <c r="B15743">
        <v>2020</v>
      </c>
      <c r="C15743">
        <v>2</v>
      </c>
      <c r="D15743">
        <v>19</v>
      </c>
      <c r="E15743" t="s">
        <v>22978</v>
      </c>
      <c r="F15743" s="1" t="s">
        <v>5207</v>
      </c>
      <c r="G15743" s="1" t="s">
        <v>21008</v>
      </c>
      <c r="H15743" s="1" t="s">
        <v>3200</v>
      </c>
      <c r="I15743" t="s">
        <v>6971</v>
      </c>
      <c r="J15743" t="s">
        <v>23</v>
      </c>
      <c r="K15743">
        <v>176</v>
      </c>
      <c r="L15743">
        <v>28704.19</v>
      </c>
      <c r="M15743">
        <v>163.09</v>
      </c>
      <c r="N15743" t="s">
        <v>9361</v>
      </c>
      <c r="O15743" t="s">
        <v>9837</v>
      </c>
      <c r="P15743">
        <v>0</v>
      </c>
      <c r="Q15743">
        <v>0</v>
      </c>
      <c r="R15743">
        <v>1</v>
      </c>
    </row>
    <row r="15744" spans="1:18" x14ac:dyDescent="0.25">
      <c r="A15744" t="s">
        <v>22980</v>
      </c>
      <c r="B15744">
        <v>2020</v>
      </c>
      <c r="C15744">
        <v>2</v>
      </c>
      <c r="D15744">
        <v>19</v>
      </c>
      <c r="E15744" t="s">
        <v>22978</v>
      </c>
      <c r="F15744" s="1" t="s">
        <v>5207</v>
      </c>
      <c r="G15744" s="1" t="s">
        <v>21008</v>
      </c>
      <c r="H15744" s="1" t="s">
        <v>3200</v>
      </c>
      <c r="I15744" t="s">
        <v>6971</v>
      </c>
      <c r="J15744" t="s">
        <v>23</v>
      </c>
      <c r="K15744">
        <v>512</v>
      </c>
      <c r="L15744">
        <v>78661.63</v>
      </c>
      <c r="M15744">
        <v>153.63999999999999</v>
      </c>
      <c r="N15744" t="s">
        <v>9361</v>
      </c>
      <c r="O15744" t="s">
        <v>9837</v>
      </c>
      <c r="P15744">
        <v>0</v>
      </c>
      <c r="Q15744">
        <v>0</v>
      </c>
      <c r="R15744">
        <v>1</v>
      </c>
    </row>
    <row r="15745" spans="1:18" x14ac:dyDescent="0.25">
      <c r="A15745" t="s">
        <v>22993</v>
      </c>
      <c r="B15745">
        <v>2020</v>
      </c>
      <c r="C15745">
        <v>5</v>
      </c>
      <c r="D15745">
        <v>1</v>
      </c>
      <c r="E15745" t="s">
        <v>22978</v>
      </c>
      <c r="F15745" s="1" t="s">
        <v>5207</v>
      </c>
      <c r="G15745" s="1" t="s">
        <v>21008</v>
      </c>
      <c r="H15745" s="1" t="s">
        <v>3200</v>
      </c>
      <c r="I15745" t="s">
        <v>6971</v>
      </c>
      <c r="J15745" t="s">
        <v>23</v>
      </c>
      <c r="K15745">
        <v>304</v>
      </c>
      <c r="L15745">
        <v>58513.54</v>
      </c>
      <c r="M15745">
        <v>192.48</v>
      </c>
      <c r="N15745" t="s">
        <v>9361</v>
      </c>
      <c r="O15745" t="s">
        <v>9837</v>
      </c>
      <c r="P15745">
        <v>0</v>
      </c>
      <c r="Q15745">
        <v>0</v>
      </c>
      <c r="R15745">
        <v>2</v>
      </c>
    </row>
    <row r="15746" spans="1:18" x14ac:dyDescent="0.25">
      <c r="A15746" t="s">
        <v>23005</v>
      </c>
      <c r="B15746">
        <v>2020</v>
      </c>
      <c r="C15746">
        <v>6</v>
      </c>
      <c r="D15746">
        <v>10</v>
      </c>
      <c r="E15746" t="s">
        <v>8138</v>
      </c>
      <c r="F15746" s="1" t="s">
        <v>5207</v>
      </c>
      <c r="G15746" s="1" t="s">
        <v>21008</v>
      </c>
      <c r="H15746" s="1" t="s">
        <v>3200</v>
      </c>
      <c r="I15746" t="s">
        <v>6971</v>
      </c>
      <c r="J15746" t="s">
        <v>23</v>
      </c>
      <c r="K15746">
        <v>200</v>
      </c>
      <c r="L15746">
        <v>26676</v>
      </c>
      <c r="M15746">
        <v>133.38</v>
      </c>
      <c r="N15746" t="s">
        <v>9361</v>
      </c>
      <c r="O15746" t="s">
        <v>9837</v>
      </c>
      <c r="P15746">
        <v>0</v>
      </c>
      <c r="Q15746">
        <v>0</v>
      </c>
      <c r="R15746">
        <v>2</v>
      </c>
    </row>
    <row r="15747" spans="1:18" x14ac:dyDescent="0.25">
      <c r="A15747" t="s">
        <v>22974</v>
      </c>
      <c r="B15747">
        <v>2020</v>
      </c>
      <c r="C15747">
        <v>6</v>
      </c>
      <c r="D15747">
        <v>18</v>
      </c>
      <c r="E15747" t="s">
        <v>8138</v>
      </c>
      <c r="F15747" s="1" t="s">
        <v>5207</v>
      </c>
      <c r="G15747" s="1" t="s">
        <v>21008</v>
      </c>
      <c r="H15747" s="1" t="s">
        <v>3200</v>
      </c>
      <c r="I15747" t="s">
        <v>6971</v>
      </c>
      <c r="J15747" t="s">
        <v>23</v>
      </c>
      <c r="K15747">
        <v>73</v>
      </c>
      <c r="L15747">
        <v>10355.540000000001</v>
      </c>
      <c r="M15747">
        <v>141.86000000000001</v>
      </c>
      <c r="N15747" t="s">
        <v>9361</v>
      </c>
      <c r="O15747" t="s">
        <v>9837</v>
      </c>
      <c r="P15747">
        <v>0</v>
      </c>
      <c r="Q15747">
        <v>0</v>
      </c>
      <c r="R15747">
        <v>2</v>
      </c>
    </row>
    <row r="15748" spans="1:18" x14ac:dyDescent="0.25">
      <c r="A15748" t="s">
        <v>23008</v>
      </c>
      <c r="B15748">
        <v>2020</v>
      </c>
      <c r="C15748">
        <v>1</v>
      </c>
      <c r="D15748">
        <v>14</v>
      </c>
      <c r="E15748" t="s">
        <v>22978</v>
      </c>
      <c r="F15748" s="1" t="s">
        <v>5207</v>
      </c>
      <c r="G15748" s="1" t="s">
        <v>21008</v>
      </c>
      <c r="H15748" s="1" t="s">
        <v>3200</v>
      </c>
      <c r="I15748" t="s">
        <v>6972</v>
      </c>
      <c r="J15748" t="s">
        <v>23</v>
      </c>
      <c r="K15748">
        <v>350</v>
      </c>
      <c r="L15748">
        <v>65671.199999999997</v>
      </c>
      <c r="M15748">
        <v>187.63</v>
      </c>
      <c r="N15748" t="s">
        <v>9361</v>
      </c>
      <c r="O15748" t="s">
        <v>9837</v>
      </c>
      <c r="P15748">
        <v>0</v>
      </c>
      <c r="Q15748">
        <v>0</v>
      </c>
      <c r="R15748">
        <v>1</v>
      </c>
    </row>
    <row r="15749" spans="1:18" x14ac:dyDescent="0.25">
      <c r="A15749" t="s">
        <v>22979</v>
      </c>
      <c r="B15749">
        <v>2020</v>
      </c>
      <c r="C15749">
        <v>2</v>
      </c>
      <c r="D15749">
        <v>14</v>
      </c>
      <c r="E15749" t="s">
        <v>22978</v>
      </c>
      <c r="F15749" s="1" t="s">
        <v>5207</v>
      </c>
      <c r="G15749" s="1" t="s">
        <v>21008</v>
      </c>
      <c r="H15749" s="1" t="s">
        <v>3200</v>
      </c>
      <c r="I15749" t="s">
        <v>6972</v>
      </c>
      <c r="J15749" t="s">
        <v>23</v>
      </c>
      <c r="K15749">
        <v>378</v>
      </c>
      <c r="L15749">
        <v>66171.17</v>
      </c>
      <c r="M15749">
        <v>175.06</v>
      </c>
      <c r="N15749" t="s">
        <v>9361</v>
      </c>
      <c r="O15749" t="s">
        <v>9837</v>
      </c>
      <c r="P15749">
        <v>0</v>
      </c>
      <c r="Q15749">
        <v>0</v>
      </c>
      <c r="R15749">
        <v>1</v>
      </c>
    </row>
    <row r="15750" spans="1:18" x14ac:dyDescent="0.25">
      <c r="A15750" t="s">
        <v>23137</v>
      </c>
      <c r="B15750">
        <v>2020</v>
      </c>
      <c r="C15750">
        <v>3</v>
      </c>
      <c r="D15750">
        <v>8</v>
      </c>
      <c r="E15750" t="s">
        <v>22978</v>
      </c>
      <c r="F15750" s="1" t="s">
        <v>5207</v>
      </c>
      <c r="G15750" s="1" t="s">
        <v>21008</v>
      </c>
      <c r="H15750" s="1" t="s">
        <v>3200</v>
      </c>
      <c r="I15750" t="s">
        <v>6972</v>
      </c>
      <c r="J15750" t="s">
        <v>23</v>
      </c>
      <c r="K15750">
        <v>14</v>
      </c>
      <c r="L15750">
        <v>2450.7800000000002</v>
      </c>
      <c r="M15750">
        <v>175.06</v>
      </c>
      <c r="N15750" t="s">
        <v>9361</v>
      </c>
      <c r="O15750" t="s">
        <v>9837</v>
      </c>
      <c r="P15750">
        <v>0</v>
      </c>
      <c r="Q15750">
        <v>0</v>
      </c>
      <c r="R15750">
        <v>1</v>
      </c>
    </row>
    <row r="15751" spans="1:18" x14ac:dyDescent="0.25">
      <c r="A15751" t="s">
        <v>22989</v>
      </c>
      <c r="B15751">
        <v>2020</v>
      </c>
      <c r="C15751">
        <v>3</v>
      </c>
      <c r="D15751">
        <v>8</v>
      </c>
      <c r="E15751" t="s">
        <v>22978</v>
      </c>
      <c r="F15751" s="1" t="s">
        <v>5207</v>
      </c>
      <c r="G15751" s="1" t="s">
        <v>21008</v>
      </c>
      <c r="H15751" s="1" t="s">
        <v>3200</v>
      </c>
      <c r="I15751" t="s">
        <v>6972</v>
      </c>
      <c r="J15751" t="s">
        <v>23</v>
      </c>
      <c r="K15751">
        <v>462</v>
      </c>
      <c r="L15751">
        <v>80875.87</v>
      </c>
      <c r="M15751">
        <v>175.06</v>
      </c>
      <c r="N15751" t="s">
        <v>9361</v>
      </c>
      <c r="O15751" t="s">
        <v>9837</v>
      </c>
      <c r="P15751">
        <v>0</v>
      </c>
      <c r="Q15751">
        <v>0</v>
      </c>
      <c r="R15751">
        <v>1</v>
      </c>
    </row>
    <row r="15752" spans="1:18" x14ac:dyDescent="0.25">
      <c r="A15752" t="s">
        <v>22993</v>
      </c>
      <c r="B15752">
        <v>2020</v>
      </c>
      <c r="C15752">
        <v>5</v>
      </c>
      <c r="D15752">
        <v>1</v>
      </c>
      <c r="E15752" t="s">
        <v>22978</v>
      </c>
      <c r="F15752" s="1" t="s">
        <v>5207</v>
      </c>
      <c r="G15752" s="1" t="s">
        <v>21008</v>
      </c>
      <c r="H15752" s="1" t="s">
        <v>3200</v>
      </c>
      <c r="I15752" t="s">
        <v>6972</v>
      </c>
      <c r="J15752" t="s">
        <v>23</v>
      </c>
      <c r="K15752">
        <v>574</v>
      </c>
      <c r="L15752">
        <v>113652</v>
      </c>
      <c r="M15752">
        <v>198</v>
      </c>
      <c r="N15752" t="s">
        <v>9361</v>
      </c>
      <c r="O15752" t="s">
        <v>9837</v>
      </c>
      <c r="P15752">
        <v>0</v>
      </c>
      <c r="Q15752">
        <v>0</v>
      </c>
      <c r="R15752">
        <v>2</v>
      </c>
    </row>
    <row r="15753" spans="1:18" x14ac:dyDescent="0.25">
      <c r="A15753" t="s">
        <v>23138</v>
      </c>
      <c r="B15753">
        <v>2020</v>
      </c>
      <c r="C15753">
        <v>5</v>
      </c>
      <c r="D15753">
        <v>30</v>
      </c>
      <c r="E15753" t="s">
        <v>8138</v>
      </c>
      <c r="F15753" s="1" t="s">
        <v>5207</v>
      </c>
      <c r="G15753" s="1" t="s">
        <v>21008</v>
      </c>
      <c r="H15753" s="1" t="s">
        <v>3200</v>
      </c>
      <c r="I15753" t="s">
        <v>6972</v>
      </c>
      <c r="J15753" t="s">
        <v>23</v>
      </c>
      <c r="K15753">
        <v>250</v>
      </c>
      <c r="L15753">
        <v>35437.5</v>
      </c>
      <c r="M15753">
        <v>141.75</v>
      </c>
      <c r="N15753" t="s">
        <v>9361</v>
      </c>
      <c r="O15753" t="s">
        <v>9837</v>
      </c>
      <c r="P15753">
        <v>0</v>
      </c>
      <c r="Q15753">
        <v>0</v>
      </c>
      <c r="R15753">
        <v>2</v>
      </c>
    </row>
    <row r="15754" spans="1:18" x14ac:dyDescent="0.25">
      <c r="A15754" t="s">
        <v>23005</v>
      </c>
      <c r="B15754">
        <v>2020</v>
      </c>
      <c r="C15754">
        <v>6</v>
      </c>
      <c r="D15754">
        <v>10</v>
      </c>
      <c r="E15754" t="s">
        <v>8138</v>
      </c>
      <c r="F15754" s="1" t="s">
        <v>5207</v>
      </c>
      <c r="G15754" s="1" t="s">
        <v>21008</v>
      </c>
      <c r="H15754" s="1" t="s">
        <v>3200</v>
      </c>
      <c r="I15754" t="s">
        <v>6972</v>
      </c>
      <c r="J15754" t="s">
        <v>23</v>
      </c>
      <c r="K15754">
        <v>200</v>
      </c>
      <c r="L15754">
        <v>28340</v>
      </c>
      <c r="M15754">
        <v>141.69999999999999</v>
      </c>
      <c r="N15754" t="s">
        <v>9361</v>
      </c>
      <c r="O15754" t="s">
        <v>9837</v>
      </c>
      <c r="P15754">
        <v>0</v>
      </c>
      <c r="Q15754">
        <v>0</v>
      </c>
      <c r="R15754">
        <v>2</v>
      </c>
    </row>
    <row r="15755" spans="1:18" x14ac:dyDescent="0.25">
      <c r="A15755" t="s">
        <v>22974</v>
      </c>
      <c r="B15755">
        <v>2020</v>
      </c>
      <c r="C15755">
        <v>6</v>
      </c>
      <c r="D15755">
        <v>18</v>
      </c>
      <c r="E15755" t="s">
        <v>8138</v>
      </c>
      <c r="F15755" s="1" t="s">
        <v>5207</v>
      </c>
      <c r="G15755" s="1" t="s">
        <v>21008</v>
      </c>
      <c r="H15755" s="1" t="s">
        <v>3200</v>
      </c>
      <c r="I15755" t="s">
        <v>6972</v>
      </c>
      <c r="J15755" t="s">
        <v>23</v>
      </c>
      <c r="K15755">
        <v>101</v>
      </c>
      <c r="L15755">
        <v>15226.61</v>
      </c>
      <c r="M15755">
        <v>150.76</v>
      </c>
      <c r="N15755" t="s">
        <v>9361</v>
      </c>
      <c r="O15755" t="s">
        <v>9837</v>
      </c>
      <c r="P15755">
        <v>0</v>
      </c>
      <c r="Q15755">
        <v>0</v>
      </c>
      <c r="R15755">
        <v>2</v>
      </c>
    </row>
    <row r="15756" spans="1:18" x14ac:dyDescent="0.25">
      <c r="A15756" t="s">
        <v>23089</v>
      </c>
      <c r="B15756">
        <v>2020</v>
      </c>
      <c r="C15756">
        <v>6</v>
      </c>
      <c r="D15756">
        <v>20</v>
      </c>
      <c r="E15756" t="s">
        <v>8138</v>
      </c>
      <c r="F15756" s="1" t="s">
        <v>5207</v>
      </c>
      <c r="G15756" s="1" t="s">
        <v>21008</v>
      </c>
      <c r="H15756" s="1" t="s">
        <v>3200</v>
      </c>
      <c r="I15756" t="s">
        <v>6972</v>
      </c>
      <c r="J15756" t="s">
        <v>23</v>
      </c>
      <c r="K15756">
        <v>100</v>
      </c>
      <c r="L15756">
        <v>14180</v>
      </c>
      <c r="M15756">
        <v>141.80000000000001</v>
      </c>
      <c r="N15756" t="s">
        <v>9361</v>
      </c>
      <c r="O15756" t="s">
        <v>9837</v>
      </c>
      <c r="P15756">
        <v>0</v>
      </c>
      <c r="Q15756">
        <v>0</v>
      </c>
      <c r="R15756">
        <v>2</v>
      </c>
    </row>
    <row r="15757" spans="1:18" x14ac:dyDescent="0.25">
      <c r="A15757" t="s">
        <v>23091</v>
      </c>
      <c r="B15757">
        <v>2020</v>
      </c>
      <c r="C15757">
        <v>4</v>
      </c>
      <c r="D15757">
        <v>25</v>
      </c>
      <c r="E15757" t="s">
        <v>22952</v>
      </c>
      <c r="F15757" s="1" t="s">
        <v>5207</v>
      </c>
      <c r="G15757" s="1" t="s">
        <v>21008</v>
      </c>
      <c r="H15757" s="1" t="s">
        <v>3201</v>
      </c>
      <c r="I15757" t="s">
        <v>6981</v>
      </c>
      <c r="J15757" t="s">
        <v>23</v>
      </c>
      <c r="K15757">
        <v>10.5</v>
      </c>
      <c r="L15757">
        <v>2047.92</v>
      </c>
      <c r="M15757">
        <v>195.04</v>
      </c>
      <c r="N15757" t="s">
        <v>7263</v>
      </c>
      <c r="O15757" t="s">
        <v>23191</v>
      </c>
      <c r="P15757">
        <v>0</v>
      </c>
      <c r="Q15757">
        <v>0</v>
      </c>
      <c r="R15757">
        <v>2</v>
      </c>
    </row>
    <row r="15758" spans="1:18" x14ac:dyDescent="0.25">
      <c r="A15758" t="s">
        <v>22983</v>
      </c>
      <c r="B15758">
        <v>2020</v>
      </c>
      <c r="C15758">
        <v>5</v>
      </c>
      <c r="D15758">
        <v>2</v>
      </c>
      <c r="E15758" t="s">
        <v>22969</v>
      </c>
      <c r="F15758" s="1" t="s">
        <v>5207</v>
      </c>
      <c r="G15758" s="1" t="s">
        <v>21008</v>
      </c>
      <c r="H15758" s="1" t="s">
        <v>3201</v>
      </c>
      <c r="I15758" t="s">
        <v>21024</v>
      </c>
      <c r="J15758" t="s">
        <v>23</v>
      </c>
      <c r="K15758">
        <v>425</v>
      </c>
      <c r="L15758">
        <v>71638</v>
      </c>
      <c r="M15758">
        <v>168.56</v>
      </c>
      <c r="N15758" t="s">
        <v>7263</v>
      </c>
      <c r="O15758" t="s">
        <v>23191</v>
      </c>
      <c r="P15758">
        <v>0</v>
      </c>
      <c r="Q15758">
        <v>0</v>
      </c>
      <c r="R15758">
        <v>2</v>
      </c>
    </row>
    <row r="15759" spans="1:18" x14ac:dyDescent="0.25">
      <c r="A15759" t="s">
        <v>22973</v>
      </c>
      <c r="B15759">
        <v>2020</v>
      </c>
      <c r="C15759">
        <v>5</v>
      </c>
      <c r="D15759">
        <v>1</v>
      </c>
      <c r="E15759" t="s">
        <v>22275</v>
      </c>
      <c r="F15759" s="1" t="s">
        <v>5207</v>
      </c>
      <c r="G15759" s="1" t="s">
        <v>21008</v>
      </c>
      <c r="H15759" s="1" t="s">
        <v>7263</v>
      </c>
      <c r="I15759" t="s">
        <v>21552</v>
      </c>
      <c r="J15759" t="s">
        <v>23</v>
      </c>
      <c r="K15759">
        <v>480</v>
      </c>
      <c r="L15759">
        <v>51486.34</v>
      </c>
      <c r="M15759">
        <v>107.26</v>
      </c>
      <c r="N15759" t="s">
        <v>7263</v>
      </c>
      <c r="O15759" t="s">
        <v>23274</v>
      </c>
      <c r="P15759">
        <v>0</v>
      </c>
      <c r="Q15759">
        <v>0</v>
      </c>
      <c r="R15759">
        <v>2</v>
      </c>
    </row>
    <row r="15760" spans="1:18" x14ac:dyDescent="0.25">
      <c r="A15760" t="s">
        <v>22964</v>
      </c>
      <c r="B15760">
        <v>2020</v>
      </c>
      <c r="C15760">
        <v>5</v>
      </c>
      <c r="D15760">
        <v>1</v>
      </c>
      <c r="E15760" t="s">
        <v>22275</v>
      </c>
      <c r="F15760" s="1" t="s">
        <v>5207</v>
      </c>
      <c r="G15760" s="1" t="s">
        <v>21008</v>
      </c>
      <c r="H15760" s="1" t="s">
        <v>7263</v>
      </c>
      <c r="I15760" t="s">
        <v>21552</v>
      </c>
      <c r="J15760" t="s">
        <v>23</v>
      </c>
      <c r="K15760">
        <v>480</v>
      </c>
      <c r="L15760">
        <v>51501.31</v>
      </c>
      <c r="M15760">
        <v>107.29</v>
      </c>
      <c r="N15760" t="s">
        <v>7263</v>
      </c>
      <c r="O15760" t="s">
        <v>23274</v>
      </c>
      <c r="P15760">
        <v>0</v>
      </c>
      <c r="Q15760">
        <v>0</v>
      </c>
      <c r="R15760">
        <v>2</v>
      </c>
    </row>
    <row r="15761" spans="1:18" x14ac:dyDescent="0.25">
      <c r="A15761" t="s">
        <v>22963</v>
      </c>
      <c r="B15761">
        <v>2020</v>
      </c>
      <c r="C15761">
        <v>3</v>
      </c>
      <c r="D15761">
        <v>6</v>
      </c>
      <c r="E15761" t="s">
        <v>8138</v>
      </c>
      <c r="F15761" s="1" t="s">
        <v>5207</v>
      </c>
      <c r="G15761" s="1" t="s">
        <v>21008</v>
      </c>
      <c r="H15761" s="1" t="s">
        <v>7263</v>
      </c>
      <c r="I15761" t="s">
        <v>21025</v>
      </c>
      <c r="J15761" t="s">
        <v>23</v>
      </c>
      <c r="K15761">
        <v>100</v>
      </c>
      <c r="L15761">
        <v>10700</v>
      </c>
      <c r="M15761">
        <v>107</v>
      </c>
      <c r="N15761" t="s">
        <v>7263</v>
      </c>
      <c r="O15761" t="s">
        <v>23274</v>
      </c>
      <c r="P15761">
        <v>0</v>
      </c>
      <c r="Q15761">
        <v>0</v>
      </c>
      <c r="R15761">
        <v>1</v>
      </c>
    </row>
    <row r="15762" spans="1:18" x14ac:dyDescent="0.25">
      <c r="A15762" t="s">
        <v>23016</v>
      </c>
      <c r="B15762">
        <v>2020</v>
      </c>
      <c r="C15762">
        <v>3</v>
      </c>
      <c r="D15762">
        <v>20</v>
      </c>
      <c r="E15762" t="s">
        <v>22957</v>
      </c>
      <c r="F15762" s="1" t="s">
        <v>5207</v>
      </c>
      <c r="G15762" s="1" t="s">
        <v>21008</v>
      </c>
      <c r="H15762" s="1" t="s">
        <v>7263</v>
      </c>
      <c r="I15762" t="s">
        <v>21025</v>
      </c>
      <c r="J15762" t="s">
        <v>23</v>
      </c>
      <c r="K15762">
        <v>350</v>
      </c>
      <c r="L15762">
        <v>42434</v>
      </c>
      <c r="M15762">
        <v>121.24</v>
      </c>
      <c r="N15762" t="s">
        <v>7263</v>
      </c>
      <c r="O15762" t="s">
        <v>23274</v>
      </c>
      <c r="P15762">
        <v>0</v>
      </c>
      <c r="Q15762">
        <v>0</v>
      </c>
      <c r="R15762">
        <v>1</v>
      </c>
    </row>
    <row r="15763" spans="1:18" x14ac:dyDescent="0.25">
      <c r="A15763" t="s">
        <v>22986</v>
      </c>
      <c r="B15763">
        <v>2020</v>
      </c>
      <c r="C15763">
        <v>4</v>
      </c>
      <c r="D15763">
        <v>8</v>
      </c>
      <c r="E15763" t="s">
        <v>22976</v>
      </c>
      <c r="F15763" s="1" t="s">
        <v>5207</v>
      </c>
      <c r="G15763" s="1" t="s">
        <v>21008</v>
      </c>
      <c r="H15763" s="1" t="s">
        <v>7263</v>
      </c>
      <c r="I15763" t="s">
        <v>21025</v>
      </c>
      <c r="J15763" t="s">
        <v>23</v>
      </c>
      <c r="K15763">
        <v>500</v>
      </c>
      <c r="L15763">
        <v>56575</v>
      </c>
      <c r="M15763">
        <v>113.15</v>
      </c>
      <c r="N15763" t="s">
        <v>7263</v>
      </c>
      <c r="O15763" t="s">
        <v>23274</v>
      </c>
      <c r="P15763">
        <v>0</v>
      </c>
      <c r="Q15763">
        <v>0</v>
      </c>
      <c r="R15763">
        <v>2</v>
      </c>
    </row>
    <row r="15764" spans="1:18" x14ac:dyDescent="0.25">
      <c r="A15764" t="s">
        <v>23006</v>
      </c>
      <c r="B15764">
        <v>2020</v>
      </c>
      <c r="C15764">
        <v>5</v>
      </c>
      <c r="D15764">
        <v>24</v>
      </c>
      <c r="E15764" t="s">
        <v>8138</v>
      </c>
      <c r="F15764" s="1" t="s">
        <v>5207</v>
      </c>
      <c r="G15764" s="1" t="s">
        <v>21008</v>
      </c>
      <c r="H15764" s="1" t="s">
        <v>7263</v>
      </c>
      <c r="I15764" t="s">
        <v>21025</v>
      </c>
      <c r="J15764" t="s">
        <v>23</v>
      </c>
      <c r="K15764">
        <v>500</v>
      </c>
      <c r="L15764">
        <v>59000</v>
      </c>
      <c r="M15764">
        <v>118</v>
      </c>
      <c r="N15764" t="s">
        <v>7263</v>
      </c>
      <c r="O15764" t="s">
        <v>23274</v>
      </c>
      <c r="P15764">
        <v>0</v>
      </c>
      <c r="Q15764">
        <v>0</v>
      </c>
      <c r="R15764">
        <v>2</v>
      </c>
    </row>
    <row r="15765" spans="1:18" x14ac:dyDescent="0.25">
      <c r="A15765" t="s">
        <v>22963</v>
      </c>
      <c r="B15765">
        <v>2020</v>
      </c>
      <c r="C15765">
        <v>3</v>
      </c>
      <c r="D15765">
        <v>6</v>
      </c>
      <c r="E15765" t="s">
        <v>8138</v>
      </c>
      <c r="F15765" s="1" t="s">
        <v>5207</v>
      </c>
      <c r="G15765" s="1" t="s">
        <v>21008</v>
      </c>
      <c r="H15765" s="1" t="s">
        <v>7263</v>
      </c>
      <c r="I15765" t="s">
        <v>21026</v>
      </c>
      <c r="J15765" t="s">
        <v>23</v>
      </c>
      <c r="K15765">
        <v>115</v>
      </c>
      <c r="L15765">
        <v>13685</v>
      </c>
      <c r="M15765">
        <v>119</v>
      </c>
      <c r="N15765" t="s">
        <v>7263</v>
      </c>
      <c r="O15765" t="s">
        <v>23274</v>
      </c>
      <c r="P15765">
        <v>0</v>
      </c>
      <c r="Q15765">
        <v>0</v>
      </c>
      <c r="R15765">
        <v>1</v>
      </c>
    </row>
    <row r="15766" spans="1:18" x14ac:dyDescent="0.25">
      <c r="A15766" t="s">
        <v>22986</v>
      </c>
      <c r="B15766">
        <v>2020</v>
      </c>
      <c r="C15766">
        <v>4</v>
      </c>
      <c r="D15766">
        <v>8</v>
      </c>
      <c r="E15766" t="s">
        <v>22976</v>
      </c>
      <c r="F15766" s="1" t="s">
        <v>5207</v>
      </c>
      <c r="G15766" s="1" t="s">
        <v>21008</v>
      </c>
      <c r="H15766" s="1" t="s">
        <v>7263</v>
      </c>
      <c r="I15766" t="s">
        <v>21026</v>
      </c>
      <c r="J15766" t="s">
        <v>23</v>
      </c>
      <c r="K15766">
        <v>300</v>
      </c>
      <c r="L15766">
        <v>37653</v>
      </c>
      <c r="M15766">
        <v>125.51</v>
      </c>
      <c r="N15766" t="s">
        <v>7263</v>
      </c>
      <c r="O15766" t="s">
        <v>23274</v>
      </c>
      <c r="P15766">
        <v>0</v>
      </c>
      <c r="Q15766">
        <v>0</v>
      </c>
      <c r="R15766">
        <v>2</v>
      </c>
    </row>
    <row r="15767" spans="1:18" x14ac:dyDescent="0.25">
      <c r="A15767" t="s">
        <v>22961</v>
      </c>
      <c r="B15767">
        <v>2020</v>
      </c>
      <c r="C15767">
        <v>4</v>
      </c>
      <c r="D15767">
        <v>17</v>
      </c>
      <c r="E15767" t="s">
        <v>8138</v>
      </c>
      <c r="F15767" s="1" t="s">
        <v>5207</v>
      </c>
      <c r="G15767" s="1" t="s">
        <v>21008</v>
      </c>
      <c r="H15767" s="1" t="s">
        <v>7263</v>
      </c>
      <c r="I15767" t="s">
        <v>21026</v>
      </c>
      <c r="J15767" t="s">
        <v>23</v>
      </c>
      <c r="K15767">
        <v>350</v>
      </c>
      <c r="L15767">
        <v>47495</v>
      </c>
      <c r="M15767">
        <v>135.69999999999999</v>
      </c>
      <c r="N15767" t="s">
        <v>7263</v>
      </c>
      <c r="O15767" t="s">
        <v>23274</v>
      </c>
      <c r="P15767">
        <v>0</v>
      </c>
      <c r="Q15767">
        <v>0</v>
      </c>
      <c r="R15767">
        <v>2</v>
      </c>
    </row>
    <row r="15768" spans="1:18" x14ac:dyDescent="0.25">
      <c r="A15768" t="s">
        <v>23006</v>
      </c>
      <c r="B15768">
        <v>2020</v>
      </c>
      <c r="C15768">
        <v>5</v>
      </c>
      <c r="D15768">
        <v>24</v>
      </c>
      <c r="E15768" t="s">
        <v>8138</v>
      </c>
      <c r="F15768" s="1" t="s">
        <v>5207</v>
      </c>
      <c r="G15768" s="1" t="s">
        <v>21008</v>
      </c>
      <c r="H15768" s="1" t="s">
        <v>7263</v>
      </c>
      <c r="I15768" t="s">
        <v>21026</v>
      </c>
      <c r="J15768" t="s">
        <v>23</v>
      </c>
      <c r="K15768">
        <v>650</v>
      </c>
      <c r="L15768">
        <v>86450</v>
      </c>
      <c r="M15768">
        <v>133</v>
      </c>
      <c r="N15768" t="s">
        <v>7263</v>
      </c>
      <c r="O15768" t="s">
        <v>23274</v>
      </c>
      <c r="P15768">
        <v>0</v>
      </c>
      <c r="Q15768">
        <v>0</v>
      </c>
      <c r="R15768">
        <v>2</v>
      </c>
    </row>
    <row r="15769" spans="1:18" x14ac:dyDescent="0.25">
      <c r="A15769" t="s">
        <v>23138</v>
      </c>
      <c r="B15769">
        <v>2020</v>
      </c>
      <c r="C15769">
        <v>5</v>
      </c>
      <c r="D15769">
        <v>30</v>
      </c>
      <c r="E15769" t="s">
        <v>8138</v>
      </c>
      <c r="F15769" s="1" t="s">
        <v>5207</v>
      </c>
      <c r="G15769" s="1" t="s">
        <v>21008</v>
      </c>
      <c r="H15769" s="1" t="s">
        <v>7263</v>
      </c>
      <c r="I15769" t="s">
        <v>21026</v>
      </c>
      <c r="J15769" t="s">
        <v>23</v>
      </c>
      <c r="K15769">
        <v>100</v>
      </c>
      <c r="L15769">
        <v>13300</v>
      </c>
      <c r="M15769">
        <v>133</v>
      </c>
      <c r="N15769" t="s">
        <v>7263</v>
      </c>
      <c r="O15769" t="s">
        <v>23274</v>
      </c>
      <c r="P15769">
        <v>0</v>
      </c>
      <c r="Q15769">
        <v>0</v>
      </c>
      <c r="R15769">
        <v>2</v>
      </c>
    </row>
    <row r="15770" spans="1:18" x14ac:dyDescent="0.25">
      <c r="A15770" t="s">
        <v>23134</v>
      </c>
      <c r="B15770">
        <v>2020</v>
      </c>
      <c r="C15770">
        <v>5</v>
      </c>
      <c r="D15770">
        <v>30</v>
      </c>
      <c r="E15770" t="s">
        <v>22952</v>
      </c>
      <c r="F15770" s="1" t="s">
        <v>5207</v>
      </c>
      <c r="G15770" s="1" t="s">
        <v>21008</v>
      </c>
      <c r="H15770" s="1" t="s">
        <v>7263</v>
      </c>
      <c r="I15770" t="s">
        <v>21026</v>
      </c>
      <c r="J15770" t="s">
        <v>23</v>
      </c>
      <c r="K15770">
        <v>100</v>
      </c>
      <c r="L15770">
        <v>16400</v>
      </c>
      <c r="M15770">
        <v>164</v>
      </c>
      <c r="N15770" t="s">
        <v>7263</v>
      </c>
      <c r="O15770" t="s">
        <v>23274</v>
      </c>
      <c r="P15770">
        <v>0</v>
      </c>
      <c r="Q15770">
        <v>0</v>
      </c>
      <c r="R15770">
        <v>2</v>
      </c>
    </row>
    <row r="15771" spans="1:18" x14ac:dyDescent="0.25">
      <c r="A15771" t="s">
        <v>23098</v>
      </c>
      <c r="B15771">
        <v>2020</v>
      </c>
      <c r="C15771">
        <v>3</v>
      </c>
      <c r="D15771">
        <v>18</v>
      </c>
      <c r="E15771" t="s">
        <v>22978</v>
      </c>
      <c r="F15771" s="1" t="s">
        <v>5207</v>
      </c>
      <c r="G15771" s="1" t="s">
        <v>21008</v>
      </c>
      <c r="H15771" s="1" t="s">
        <v>3200</v>
      </c>
      <c r="I15771" t="s">
        <v>6997</v>
      </c>
      <c r="J15771" t="s">
        <v>23</v>
      </c>
      <c r="K15771">
        <v>62</v>
      </c>
      <c r="L15771">
        <v>10111.700000000001</v>
      </c>
      <c r="M15771">
        <v>163.09</v>
      </c>
      <c r="N15771" t="s">
        <v>9363</v>
      </c>
      <c r="O15771" t="s">
        <v>9834</v>
      </c>
      <c r="P15771">
        <v>0</v>
      </c>
      <c r="Q15771">
        <v>0</v>
      </c>
      <c r="R15771">
        <v>1</v>
      </c>
    </row>
    <row r="15772" spans="1:18" x14ac:dyDescent="0.25">
      <c r="A15772" t="s">
        <v>22971</v>
      </c>
      <c r="B15772">
        <v>2020</v>
      </c>
      <c r="C15772">
        <v>4</v>
      </c>
      <c r="D15772">
        <v>1</v>
      </c>
      <c r="E15772" t="s">
        <v>22966</v>
      </c>
      <c r="F15772" s="1" t="s">
        <v>5207</v>
      </c>
      <c r="G15772" s="1" t="s">
        <v>21008</v>
      </c>
      <c r="H15772" s="1" t="s">
        <v>3200</v>
      </c>
      <c r="I15772" t="s">
        <v>6997</v>
      </c>
      <c r="J15772" t="s">
        <v>23</v>
      </c>
      <c r="K15772">
        <v>1600</v>
      </c>
      <c r="L15772">
        <v>240000.02</v>
      </c>
      <c r="M15772">
        <v>150</v>
      </c>
      <c r="N15772" t="s">
        <v>9363</v>
      </c>
      <c r="O15772" t="s">
        <v>9834</v>
      </c>
      <c r="P15772">
        <v>0</v>
      </c>
      <c r="Q15772">
        <v>0</v>
      </c>
      <c r="R15772">
        <v>2</v>
      </c>
    </row>
    <row r="15773" spans="1:18" x14ac:dyDescent="0.25">
      <c r="A15773" t="s">
        <v>22991</v>
      </c>
      <c r="B15773">
        <v>2020</v>
      </c>
      <c r="C15773">
        <v>4</v>
      </c>
      <c r="D15773">
        <v>5</v>
      </c>
      <c r="E15773" t="s">
        <v>22978</v>
      </c>
      <c r="F15773" s="1" t="s">
        <v>5207</v>
      </c>
      <c r="G15773" s="1" t="s">
        <v>21008</v>
      </c>
      <c r="H15773" s="1" t="s">
        <v>3200</v>
      </c>
      <c r="I15773" t="s">
        <v>6997</v>
      </c>
      <c r="J15773" t="s">
        <v>23</v>
      </c>
      <c r="K15773">
        <v>1088</v>
      </c>
      <c r="L15773">
        <v>167155.97</v>
      </c>
      <c r="M15773">
        <v>153.63999999999999</v>
      </c>
      <c r="N15773" t="s">
        <v>9363</v>
      </c>
      <c r="O15773" t="s">
        <v>9834</v>
      </c>
      <c r="P15773">
        <v>0</v>
      </c>
      <c r="Q15773">
        <v>0</v>
      </c>
      <c r="R15773">
        <v>2</v>
      </c>
    </row>
    <row r="15774" spans="1:18" x14ac:dyDescent="0.25">
      <c r="A15774" t="s">
        <v>23139</v>
      </c>
      <c r="B15774">
        <v>2020</v>
      </c>
      <c r="C15774">
        <v>4</v>
      </c>
      <c r="D15774">
        <v>5</v>
      </c>
      <c r="E15774" t="s">
        <v>22978</v>
      </c>
      <c r="F15774" s="1" t="s">
        <v>5207</v>
      </c>
      <c r="G15774" s="1" t="s">
        <v>21008</v>
      </c>
      <c r="H15774" s="1" t="s">
        <v>3200</v>
      </c>
      <c r="I15774" t="s">
        <v>6997</v>
      </c>
      <c r="J15774" t="s">
        <v>23</v>
      </c>
      <c r="K15774">
        <v>18</v>
      </c>
      <c r="L15774">
        <v>2935.66</v>
      </c>
      <c r="M15774">
        <v>163.09</v>
      </c>
      <c r="N15774" t="s">
        <v>9363</v>
      </c>
      <c r="O15774" t="s">
        <v>9834</v>
      </c>
      <c r="P15774">
        <v>0</v>
      </c>
      <c r="Q15774">
        <v>0</v>
      </c>
      <c r="R15774">
        <v>2</v>
      </c>
    </row>
    <row r="15775" spans="1:18" x14ac:dyDescent="0.25">
      <c r="A15775" t="s">
        <v>22993</v>
      </c>
      <c r="B15775">
        <v>2020</v>
      </c>
      <c r="C15775">
        <v>5</v>
      </c>
      <c r="D15775">
        <v>1</v>
      </c>
      <c r="E15775" t="s">
        <v>22978</v>
      </c>
      <c r="F15775" s="1" t="s">
        <v>5207</v>
      </c>
      <c r="G15775" s="1" t="s">
        <v>21008</v>
      </c>
      <c r="H15775" s="1" t="s">
        <v>3200</v>
      </c>
      <c r="I15775" t="s">
        <v>6997</v>
      </c>
      <c r="J15775" t="s">
        <v>23</v>
      </c>
      <c r="K15775">
        <v>96</v>
      </c>
      <c r="L15775">
        <v>18477.96</v>
      </c>
      <c r="M15775">
        <v>192.48</v>
      </c>
      <c r="N15775" t="s">
        <v>9363</v>
      </c>
      <c r="O15775" t="s">
        <v>9834</v>
      </c>
      <c r="P15775">
        <v>0</v>
      </c>
      <c r="Q15775">
        <v>0</v>
      </c>
      <c r="R15775">
        <v>2</v>
      </c>
    </row>
    <row r="15776" spans="1:18" x14ac:dyDescent="0.25">
      <c r="A15776" t="s">
        <v>23100</v>
      </c>
      <c r="B15776">
        <v>2020</v>
      </c>
      <c r="C15776">
        <v>5</v>
      </c>
      <c r="D15776">
        <v>19</v>
      </c>
      <c r="E15776" t="s">
        <v>22978</v>
      </c>
      <c r="F15776" s="1" t="s">
        <v>5207</v>
      </c>
      <c r="G15776" s="1" t="s">
        <v>21008</v>
      </c>
      <c r="H15776" s="1" t="s">
        <v>3200</v>
      </c>
      <c r="I15776" t="s">
        <v>6997</v>
      </c>
      <c r="J15776" t="s">
        <v>23</v>
      </c>
      <c r="K15776">
        <v>32</v>
      </c>
      <c r="L15776">
        <v>5218.95</v>
      </c>
      <c r="M15776">
        <v>163.09</v>
      </c>
      <c r="N15776" t="s">
        <v>9363</v>
      </c>
      <c r="O15776" t="s">
        <v>9834</v>
      </c>
      <c r="P15776">
        <v>0</v>
      </c>
      <c r="Q15776">
        <v>0</v>
      </c>
      <c r="R15776">
        <v>2</v>
      </c>
    </row>
    <row r="15777" spans="1:18" x14ac:dyDescent="0.25">
      <c r="A15777" t="s">
        <v>23006</v>
      </c>
      <c r="B15777">
        <v>2020</v>
      </c>
      <c r="C15777">
        <v>5</v>
      </c>
      <c r="D15777">
        <v>24</v>
      </c>
      <c r="E15777" t="s">
        <v>8138</v>
      </c>
      <c r="F15777" s="1" t="s">
        <v>5207</v>
      </c>
      <c r="G15777" s="1" t="s">
        <v>21008</v>
      </c>
      <c r="H15777" s="1" t="s">
        <v>3200</v>
      </c>
      <c r="I15777" t="s">
        <v>6997</v>
      </c>
      <c r="J15777" t="s">
        <v>23</v>
      </c>
      <c r="K15777">
        <v>50</v>
      </c>
      <c r="L15777">
        <v>6500</v>
      </c>
      <c r="M15777">
        <v>130</v>
      </c>
      <c r="N15777" t="s">
        <v>9363</v>
      </c>
      <c r="O15777" t="s">
        <v>9834</v>
      </c>
      <c r="P15777">
        <v>0</v>
      </c>
      <c r="Q15777">
        <v>0</v>
      </c>
      <c r="R15777">
        <v>2</v>
      </c>
    </row>
    <row r="15778" spans="1:18" x14ac:dyDescent="0.25">
      <c r="A15778" t="s">
        <v>23005</v>
      </c>
      <c r="B15778">
        <v>2020</v>
      </c>
      <c r="C15778">
        <v>6</v>
      </c>
      <c r="D15778">
        <v>10</v>
      </c>
      <c r="E15778" t="s">
        <v>8138</v>
      </c>
      <c r="F15778" s="1" t="s">
        <v>5207</v>
      </c>
      <c r="G15778" s="1" t="s">
        <v>21008</v>
      </c>
      <c r="H15778" s="1" t="s">
        <v>3200</v>
      </c>
      <c r="I15778" t="s">
        <v>6997</v>
      </c>
      <c r="J15778" t="s">
        <v>23</v>
      </c>
      <c r="K15778">
        <v>200</v>
      </c>
      <c r="L15778">
        <v>26676</v>
      </c>
      <c r="M15778">
        <v>133.38</v>
      </c>
      <c r="N15778" t="s">
        <v>9363</v>
      </c>
      <c r="O15778" t="s">
        <v>9834</v>
      </c>
      <c r="P15778">
        <v>0</v>
      </c>
      <c r="Q15778">
        <v>0</v>
      </c>
      <c r="R15778">
        <v>2</v>
      </c>
    </row>
    <row r="15779" spans="1:18" x14ac:dyDescent="0.25">
      <c r="A15779" t="s">
        <v>23000</v>
      </c>
      <c r="B15779">
        <v>2020</v>
      </c>
      <c r="C15779">
        <v>6</v>
      </c>
      <c r="D15779">
        <v>11</v>
      </c>
      <c r="E15779" t="s">
        <v>22978</v>
      </c>
      <c r="F15779" s="1" t="s">
        <v>5207</v>
      </c>
      <c r="G15779" s="1" t="s">
        <v>21008</v>
      </c>
      <c r="H15779" s="1" t="s">
        <v>3200</v>
      </c>
      <c r="I15779" t="s">
        <v>6997</v>
      </c>
      <c r="J15779" t="s">
        <v>23</v>
      </c>
      <c r="K15779">
        <v>160</v>
      </c>
      <c r="L15779">
        <v>30796.59</v>
      </c>
      <c r="M15779">
        <v>192.48</v>
      </c>
      <c r="N15779" t="s">
        <v>9363</v>
      </c>
      <c r="O15779" t="s">
        <v>9834</v>
      </c>
      <c r="P15779">
        <v>0</v>
      </c>
      <c r="Q15779">
        <v>0</v>
      </c>
      <c r="R15779">
        <v>2</v>
      </c>
    </row>
    <row r="15780" spans="1:18" x14ac:dyDescent="0.25">
      <c r="A15780" t="s">
        <v>22974</v>
      </c>
      <c r="B15780">
        <v>2020</v>
      </c>
      <c r="C15780">
        <v>6</v>
      </c>
      <c r="D15780">
        <v>18</v>
      </c>
      <c r="E15780" t="s">
        <v>8138</v>
      </c>
      <c r="F15780" s="1" t="s">
        <v>5207</v>
      </c>
      <c r="G15780" s="1" t="s">
        <v>21008</v>
      </c>
      <c r="H15780" s="1" t="s">
        <v>3200</v>
      </c>
      <c r="I15780" t="s">
        <v>6997</v>
      </c>
      <c r="J15780" t="s">
        <v>23</v>
      </c>
      <c r="K15780">
        <v>25</v>
      </c>
      <c r="L15780">
        <v>3546.42</v>
      </c>
      <c r="M15780">
        <v>141.86000000000001</v>
      </c>
      <c r="N15780" t="s">
        <v>9363</v>
      </c>
      <c r="O15780" t="s">
        <v>9834</v>
      </c>
      <c r="P15780">
        <v>0</v>
      </c>
      <c r="Q15780">
        <v>0</v>
      </c>
      <c r="R15780">
        <v>2</v>
      </c>
    </row>
    <row r="15781" spans="1:18" x14ac:dyDescent="0.25">
      <c r="A15781" t="s">
        <v>23008</v>
      </c>
      <c r="B15781">
        <v>2020</v>
      </c>
      <c r="C15781">
        <v>1</v>
      </c>
      <c r="D15781">
        <v>14</v>
      </c>
      <c r="E15781" t="s">
        <v>22978</v>
      </c>
      <c r="F15781" s="1" t="s">
        <v>5207</v>
      </c>
      <c r="G15781" s="1" t="s">
        <v>21008</v>
      </c>
      <c r="H15781" s="1" t="s">
        <v>3200</v>
      </c>
      <c r="I15781" t="s">
        <v>6998</v>
      </c>
      <c r="J15781" t="s">
        <v>23</v>
      </c>
      <c r="K15781">
        <v>532</v>
      </c>
      <c r="L15781">
        <v>99820.22</v>
      </c>
      <c r="M15781">
        <v>187.63</v>
      </c>
      <c r="N15781" t="s">
        <v>9363</v>
      </c>
      <c r="O15781" t="s">
        <v>9834</v>
      </c>
      <c r="P15781">
        <v>0</v>
      </c>
      <c r="Q15781">
        <v>0</v>
      </c>
      <c r="R15781">
        <v>1</v>
      </c>
    </row>
    <row r="15782" spans="1:18" x14ac:dyDescent="0.25">
      <c r="A15782" t="s">
        <v>22979</v>
      </c>
      <c r="B15782">
        <v>2020</v>
      </c>
      <c r="C15782">
        <v>2</v>
      </c>
      <c r="D15782">
        <v>14</v>
      </c>
      <c r="E15782" t="s">
        <v>22978</v>
      </c>
      <c r="F15782" s="1" t="s">
        <v>5207</v>
      </c>
      <c r="G15782" s="1" t="s">
        <v>21008</v>
      </c>
      <c r="H15782" s="1" t="s">
        <v>3200</v>
      </c>
      <c r="I15782" t="s">
        <v>6998</v>
      </c>
      <c r="J15782" t="s">
        <v>23</v>
      </c>
      <c r="K15782">
        <v>140</v>
      </c>
      <c r="L15782">
        <v>24507.84</v>
      </c>
      <c r="M15782">
        <v>175.06</v>
      </c>
      <c r="N15782" t="s">
        <v>9363</v>
      </c>
      <c r="O15782" t="s">
        <v>9834</v>
      </c>
      <c r="P15782">
        <v>0</v>
      </c>
      <c r="Q15782">
        <v>0</v>
      </c>
      <c r="R15782">
        <v>1</v>
      </c>
    </row>
    <row r="15783" spans="1:18" x14ac:dyDescent="0.25">
      <c r="A15783" t="s">
        <v>22991</v>
      </c>
      <c r="B15783">
        <v>2020</v>
      </c>
      <c r="C15783">
        <v>4</v>
      </c>
      <c r="D15783">
        <v>5</v>
      </c>
      <c r="E15783" t="s">
        <v>22978</v>
      </c>
      <c r="F15783" s="1" t="s">
        <v>5207</v>
      </c>
      <c r="G15783" s="1" t="s">
        <v>21008</v>
      </c>
      <c r="H15783" s="1" t="s">
        <v>3200</v>
      </c>
      <c r="I15783" t="s">
        <v>6998</v>
      </c>
      <c r="J15783" t="s">
        <v>23</v>
      </c>
      <c r="K15783">
        <v>14</v>
      </c>
      <c r="L15783">
        <v>2450.7800000000002</v>
      </c>
      <c r="M15783">
        <v>175.06</v>
      </c>
      <c r="N15783" t="s">
        <v>9363</v>
      </c>
      <c r="O15783" t="s">
        <v>9834</v>
      </c>
      <c r="P15783">
        <v>0</v>
      </c>
      <c r="Q15783">
        <v>0</v>
      </c>
      <c r="R15783">
        <v>2</v>
      </c>
    </row>
    <row r="15784" spans="1:18" x14ac:dyDescent="0.25">
      <c r="A15784" t="s">
        <v>22993</v>
      </c>
      <c r="B15784">
        <v>2020</v>
      </c>
      <c r="C15784">
        <v>5</v>
      </c>
      <c r="D15784">
        <v>1</v>
      </c>
      <c r="E15784" t="s">
        <v>22978</v>
      </c>
      <c r="F15784" s="1" t="s">
        <v>5207</v>
      </c>
      <c r="G15784" s="1" t="s">
        <v>21008</v>
      </c>
      <c r="H15784" s="1" t="s">
        <v>3200</v>
      </c>
      <c r="I15784" t="s">
        <v>6998</v>
      </c>
      <c r="J15784" t="s">
        <v>23</v>
      </c>
      <c r="K15784">
        <v>56</v>
      </c>
      <c r="L15784">
        <v>11457.23</v>
      </c>
      <c r="M15784">
        <v>204.59</v>
      </c>
      <c r="N15784" t="s">
        <v>9363</v>
      </c>
      <c r="O15784" t="s">
        <v>9834</v>
      </c>
      <c r="P15784">
        <v>0</v>
      </c>
      <c r="Q15784">
        <v>0</v>
      </c>
      <c r="R15784">
        <v>2</v>
      </c>
    </row>
    <row r="15785" spans="1:18" x14ac:dyDescent="0.25">
      <c r="A15785" t="s">
        <v>23006</v>
      </c>
      <c r="B15785">
        <v>2020</v>
      </c>
      <c r="C15785">
        <v>5</v>
      </c>
      <c r="D15785">
        <v>24</v>
      </c>
      <c r="E15785" t="s">
        <v>8138</v>
      </c>
      <c r="F15785" s="1" t="s">
        <v>5207</v>
      </c>
      <c r="G15785" s="1" t="s">
        <v>21008</v>
      </c>
      <c r="H15785" s="1" t="s">
        <v>3200</v>
      </c>
      <c r="I15785" t="s">
        <v>6998</v>
      </c>
      <c r="J15785" t="s">
        <v>23</v>
      </c>
      <c r="K15785">
        <v>410</v>
      </c>
      <c r="L15785">
        <v>59040</v>
      </c>
      <c r="M15785">
        <v>144</v>
      </c>
      <c r="N15785" t="s">
        <v>9363</v>
      </c>
      <c r="O15785" t="s">
        <v>9834</v>
      </c>
      <c r="P15785">
        <v>0</v>
      </c>
      <c r="Q15785">
        <v>0</v>
      </c>
      <c r="R15785">
        <v>2</v>
      </c>
    </row>
    <row r="15786" spans="1:18" x14ac:dyDescent="0.25">
      <c r="A15786" t="s">
        <v>23000</v>
      </c>
      <c r="B15786">
        <v>2020</v>
      </c>
      <c r="C15786">
        <v>6</v>
      </c>
      <c r="D15786">
        <v>11</v>
      </c>
      <c r="E15786" t="s">
        <v>22978</v>
      </c>
      <c r="F15786" s="1" t="s">
        <v>5207</v>
      </c>
      <c r="G15786" s="1" t="s">
        <v>21008</v>
      </c>
      <c r="H15786" s="1" t="s">
        <v>3200</v>
      </c>
      <c r="I15786" t="s">
        <v>6998</v>
      </c>
      <c r="J15786" t="s">
        <v>23</v>
      </c>
      <c r="K15786">
        <v>42</v>
      </c>
      <c r="L15786">
        <v>8592.92</v>
      </c>
      <c r="M15786">
        <v>204.59</v>
      </c>
      <c r="N15786" t="s">
        <v>9363</v>
      </c>
      <c r="O15786" t="s">
        <v>9834</v>
      </c>
      <c r="P15786">
        <v>0</v>
      </c>
      <c r="Q15786">
        <v>0</v>
      </c>
      <c r="R15786">
        <v>2</v>
      </c>
    </row>
    <row r="15787" spans="1:18" x14ac:dyDescent="0.25">
      <c r="A15787" t="s">
        <v>22984</v>
      </c>
      <c r="B15787">
        <v>2020</v>
      </c>
      <c r="C15787">
        <v>5</v>
      </c>
      <c r="D15787">
        <v>29</v>
      </c>
      <c r="E15787" t="s">
        <v>22969</v>
      </c>
      <c r="F15787" s="1" t="s">
        <v>5207</v>
      </c>
      <c r="G15787" s="1" t="s">
        <v>21008</v>
      </c>
      <c r="H15787" s="1" t="s">
        <v>3201</v>
      </c>
      <c r="I15787" t="s">
        <v>21029</v>
      </c>
      <c r="J15787" t="s">
        <v>23</v>
      </c>
      <c r="K15787">
        <v>10</v>
      </c>
      <c r="L15787">
        <v>1686.55</v>
      </c>
      <c r="M15787">
        <v>168.66</v>
      </c>
      <c r="N15787" t="s">
        <v>7263</v>
      </c>
      <c r="O15787" t="s">
        <v>23191</v>
      </c>
      <c r="P15787">
        <v>0</v>
      </c>
      <c r="Q15787">
        <v>0</v>
      </c>
      <c r="R15787">
        <v>2</v>
      </c>
    </row>
    <row r="15788" spans="1:18" x14ac:dyDescent="0.25">
      <c r="A15788" t="s">
        <v>22984</v>
      </c>
      <c r="B15788">
        <v>2020</v>
      </c>
      <c r="C15788">
        <v>5</v>
      </c>
      <c r="D15788">
        <v>29</v>
      </c>
      <c r="E15788" t="s">
        <v>22969</v>
      </c>
      <c r="F15788" s="1" t="s">
        <v>5207</v>
      </c>
      <c r="G15788" s="1" t="s">
        <v>21008</v>
      </c>
      <c r="H15788" s="1" t="s">
        <v>3201</v>
      </c>
      <c r="I15788" t="s">
        <v>7006</v>
      </c>
      <c r="J15788" t="s">
        <v>23</v>
      </c>
      <c r="K15788">
        <v>100</v>
      </c>
      <c r="L15788">
        <v>17947.5</v>
      </c>
      <c r="M15788">
        <v>179.48</v>
      </c>
      <c r="N15788" t="s">
        <v>7263</v>
      </c>
      <c r="O15788" t="s">
        <v>23191</v>
      </c>
      <c r="P15788">
        <v>0</v>
      </c>
      <c r="Q15788">
        <v>0</v>
      </c>
      <c r="R15788">
        <v>2</v>
      </c>
    </row>
    <row r="15789" spans="1:18" x14ac:dyDescent="0.25">
      <c r="A15789" t="s">
        <v>22964</v>
      </c>
      <c r="B15789">
        <v>2020</v>
      </c>
      <c r="C15789">
        <v>5</v>
      </c>
      <c r="D15789">
        <v>1</v>
      </c>
      <c r="E15789" t="s">
        <v>22275</v>
      </c>
      <c r="F15789" s="1" t="s">
        <v>5207</v>
      </c>
      <c r="G15789" s="1" t="s">
        <v>21008</v>
      </c>
      <c r="H15789" s="1" t="s">
        <v>7263</v>
      </c>
      <c r="I15789" t="s">
        <v>21553</v>
      </c>
      <c r="J15789" t="s">
        <v>23</v>
      </c>
      <c r="K15789">
        <v>1080</v>
      </c>
      <c r="L15789">
        <v>164747.51999999999</v>
      </c>
      <c r="M15789">
        <v>152.54</v>
      </c>
      <c r="N15789" t="s">
        <v>7263</v>
      </c>
      <c r="O15789" t="s">
        <v>23274</v>
      </c>
      <c r="P15789">
        <v>0</v>
      </c>
      <c r="Q15789">
        <v>0</v>
      </c>
      <c r="R15789">
        <v>2</v>
      </c>
    </row>
    <row r="15790" spans="1:18" x14ac:dyDescent="0.25">
      <c r="A15790" t="s">
        <v>22964</v>
      </c>
      <c r="B15790">
        <v>2020</v>
      </c>
      <c r="C15790">
        <v>5</v>
      </c>
      <c r="D15790">
        <v>1</v>
      </c>
      <c r="E15790" t="s">
        <v>22275</v>
      </c>
      <c r="F15790" s="1" t="s">
        <v>5207</v>
      </c>
      <c r="G15790" s="1" t="s">
        <v>21008</v>
      </c>
      <c r="H15790" s="1" t="s">
        <v>7263</v>
      </c>
      <c r="I15790" t="s">
        <v>21554</v>
      </c>
      <c r="J15790" t="s">
        <v>23</v>
      </c>
      <c r="K15790">
        <v>480</v>
      </c>
      <c r="L15790">
        <v>52464.38</v>
      </c>
      <c r="M15790">
        <v>109.3</v>
      </c>
      <c r="N15790" t="s">
        <v>7263</v>
      </c>
      <c r="O15790" t="s">
        <v>23274</v>
      </c>
      <c r="P15790">
        <v>0</v>
      </c>
      <c r="Q15790">
        <v>0</v>
      </c>
      <c r="R15790">
        <v>2</v>
      </c>
    </row>
    <row r="15791" spans="1:18" x14ac:dyDescent="0.25">
      <c r="A15791" t="s">
        <v>22963</v>
      </c>
      <c r="B15791">
        <v>2020</v>
      </c>
      <c r="C15791">
        <v>3</v>
      </c>
      <c r="D15791">
        <v>6</v>
      </c>
      <c r="E15791" t="s">
        <v>8138</v>
      </c>
      <c r="F15791" s="1" t="s">
        <v>5207</v>
      </c>
      <c r="G15791" s="1" t="s">
        <v>21008</v>
      </c>
      <c r="H15791" s="1" t="s">
        <v>7263</v>
      </c>
      <c r="I15791" t="s">
        <v>21030</v>
      </c>
      <c r="J15791" t="s">
        <v>23</v>
      </c>
      <c r="K15791">
        <v>44</v>
      </c>
      <c r="L15791">
        <v>4708</v>
      </c>
      <c r="M15791">
        <v>107</v>
      </c>
      <c r="N15791" t="s">
        <v>7263</v>
      </c>
      <c r="O15791" t="s">
        <v>23274</v>
      </c>
      <c r="P15791">
        <v>0</v>
      </c>
      <c r="Q15791">
        <v>0</v>
      </c>
      <c r="R15791">
        <v>1</v>
      </c>
    </row>
    <row r="15792" spans="1:18" x14ac:dyDescent="0.25">
      <c r="A15792" t="s">
        <v>22986</v>
      </c>
      <c r="B15792">
        <v>2020</v>
      </c>
      <c r="C15792">
        <v>4</v>
      </c>
      <c r="D15792">
        <v>8</v>
      </c>
      <c r="E15792" t="s">
        <v>22976</v>
      </c>
      <c r="F15792" s="1" t="s">
        <v>5207</v>
      </c>
      <c r="G15792" s="1" t="s">
        <v>21008</v>
      </c>
      <c r="H15792" s="1" t="s">
        <v>7263</v>
      </c>
      <c r="I15792" t="s">
        <v>21030</v>
      </c>
      <c r="J15792" t="s">
        <v>23</v>
      </c>
      <c r="K15792">
        <v>450</v>
      </c>
      <c r="L15792">
        <v>50917.5</v>
      </c>
      <c r="M15792">
        <v>113.15</v>
      </c>
      <c r="N15792" t="s">
        <v>7263</v>
      </c>
      <c r="O15792" t="s">
        <v>23274</v>
      </c>
      <c r="P15792">
        <v>0</v>
      </c>
      <c r="Q15792">
        <v>0</v>
      </c>
      <c r="R15792">
        <v>2</v>
      </c>
    </row>
    <row r="15793" spans="1:18" x14ac:dyDescent="0.25">
      <c r="A15793" t="s">
        <v>22986</v>
      </c>
      <c r="B15793">
        <v>2020</v>
      </c>
      <c r="C15793">
        <v>4</v>
      </c>
      <c r="D15793">
        <v>8</v>
      </c>
      <c r="E15793" t="s">
        <v>22976</v>
      </c>
      <c r="F15793" s="1" t="s">
        <v>5207</v>
      </c>
      <c r="G15793" s="1" t="s">
        <v>21008</v>
      </c>
      <c r="H15793" s="1" t="s">
        <v>7263</v>
      </c>
      <c r="I15793" t="s">
        <v>21031</v>
      </c>
      <c r="J15793" t="s">
        <v>23</v>
      </c>
      <c r="K15793">
        <v>150</v>
      </c>
      <c r="L15793">
        <v>18826.5</v>
      </c>
      <c r="M15793">
        <v>125.51</v>
      </c>
      <c r="N15793" t="s">
        <v>7263</v>
      </c>
      <c r="O15793" t="s">
        <v>23274</v>
      </c>
      <c r="P15793">
        <v>0</v>
      </c>
      <c r="Q15793">
        <v>0</v>
      </c>
      <c r="R15793">
        <v>2</v>
      </c>
    </row>
    <row r="15794" spans="1:18" x14ac:dyDescent="0.25">
      <c r="A15794" t="s">
        <v>23008</v>
      </c>
      <c r="B15794">
        <v>2020</v>
      </c>
      <c r="C15794">
        <v>1</v>
      </c>
      <c r="D15794">
        <v>14</v>
      </c>
      <c r="E15794" t="s">
        <v>22978</v>
      </c>
      <c r="F15794" s="1" t="s">
        <v>5207</v>
      </c>
      <c r="G15794" s="1" t="s">
        <v>21008</v>
      </c>
      <c r="H15794" s="1" t="s">
        <v>3200</v>
      </c>
      <c r="I15794" t="s">
        <v>7012</v>
      </c>
      <c r="J15794" t="s">
        <v>23</v>
      </c>
      <c r="K15794">
        <v>128</v>
      </c>
      <c r="L15794">
        <v>20875.78</v>
      </c>
      <c r="M15794">
        <v>163.09</v>
      </c>
      <c r="N15794" t="s">
        <v>9364</v>
      </c>
      <c r="O15794" t="s">
        <v>9879</v>
      </c>
      <c r="P15794">
        <v>0</v>
      </c>
      <c r="Q15794">
        <v>0</v>
      </c>
      <c r="R15794">
        <v>1</v>
      </c>
    </row>
    <row r="15795" spans="1:18" x14ac:dyDescent="0.25">
      <c r="A15795" t="s">
        <v>23089</v>
      </c>
      <c r="B15795">
        <v>2020</v>
      </c>
      <c r="C15795">
        <v>6</v>
      </c>
      <c r="D15795">
        <v>20</v>
      </c>
      <c r="E15795" t="s">
        <v>8138</v>
      </c>
      <c r="F15795" s="1" t="s">
        <v>5207</v>
      </c>
      <c r="G15795" s="1" t="s">
        <v>21008</v>
      </c>
      <c r="H15795" s="1" t="s">
        <v>3200</v>
      </c>
      <c r="I15795" t="s">
        <v>7012</v>
      </c>
      <c r="J15795" t="s">
        <v>23</v>
      </c>
      <c r="K15795">
        <v>100</v>
      </c>
      <c r="L15795">
        <v>13338</v>
      </c>
      <c r="M15795">
        <v>133.38</v>
      </c>
      <c r="N15795" t="s">
        <v>9364</v>
      </c>
      <c r="O15795" t="s">
        <v>9879</v>
      </c>
      <c r="P15795">
        <v>0</v>
      </c>
      <c r="Q15795">
        <v>0</v>
      </c>
      <c r="R15795">
        <v>2</v>
      </c>
    </row>
    <row r="15796" spans="1:18" x14ac:dyDescent="0.25">
      <c r="A15796" t="s">
        <v>23008</v>
      </c>
      <c r="B15796">
        <v>2020</v>
      </c>
      <c r="C15796">
        <v>1</v>
      </c>
      <c r="D15796">
        <v>14</v>
      </c>
      <c r="E15796" t="s">
        <v>22978</v>
      </c>
      <c r="F15796" s="1" t="s">
        <v>5207</v>
      </c>
      <c r="G15796" s="1" t="s">
        <v>21008</v>
      </c>
      <c r="H15796" s="1" t="s">
        <v>3200</v>
      </c>
      <c r="I15796" t="s">
        <v>7013</v>
      </c>
      <c r="J15796" t="s">
        <v>23</v>
      </c>
      <c r="K15796">
        <v>98</v>
      </c>
      <c r="L15796">
        <v>18387.939999999999</v>
      </c>
      <c r="M15796">
        <v>187.63</v>
      </c>
      <c r="N15796" t="s">
        <v>9364</v>
      </c>
      <c r="O15796" t="s">
        <v>9879</v>
      </c>
      <c r="P15796">
        <v>0</v>
      </c>
      <c r="Q15796">
        <v>0</v>
      </c>
      <c r="R15796">
        <v>1</v>
      </c>
    </row>
    <row r="15797" spans="1:18" x14ac:dyDescent="0.25">
      <c r="A15797" t="s">
        <v>22979</v>
      </c>
      <c r="B15797">
        <v>2020</v>
      </c>
      <c r="C15797">
        <v>2</v>
      </c>
      <c r="D15797">
        <v>14</v>
      </c>
      <c r="E15797" t="s">
        <v>22978</v>
      </c>
      <c r="F15797" s="1" t="s">
        <v>5207</v>
      </c>
      <c r="G15797" s="1" t="s">
        <v>21008</v>
      </c>
      <c r="H15797" s="1" t="s">
        <v>3200</v>
      </c>
      <c r="I15797" t="s">
        <v>7013</v>
      </c>
      <c r="J15797" t="s">
        <v>23</v>
      </c>
      <c r="K15797">
        <v>70</v>
      </c>
      <c r="L15797">
        <v>12253.92</v>
      </c>
      <c r="M15797">
        <v>175.06</v>
      </c>
      <c r="N15797" t="s">
        <v>9364</v>
      </c>
      <c r="O15797" t="s">
        <v>9879</v>
      </c>
      <c r="P15797">
        <v>0</v>
      </c>
      <c r="Q15797">
        <v>0</v>
      </c>
      <c r="R15797">
        <v>1</v>
      </c>
    </row>
    <row r="15798" spans="1:18" x14ac:dyDescent="0.25">
      <c r="A15798" t="s">
        <v>23140</v>
      </c>
      <c r="B15798">
        <v>2020</v>
      </c>
      <c r="C15798">
        <v>1</v>
      </c>
      <c r="D15798">
        <v>28</v>
      </c>
      <c r="E15798" t="s">
        <v>22978</v>
      </c>
      <c r="F15798" s="1" t="s">
        <v>5207</v>
      </c>
      <c r="G15798" s="1" t="s">
        <v>21008</v>
      </c>
      <c r="H15798" s="1" t="s">
        <v>7263</v>
      </c>
      <c r="I15798" t="s">
        <v>21289</v>
      </c>
      <c r="J15798" t="s">
        <v>23</v>
      </c>
      <c r="K15798">
        <v>70</v>
      </c>
      <c r="L15798">
        <v>838.32</v>
      </c>
      <c r="M15798">
        <v>11.98</v>
      </c>
      <c r="N15798" t="s">
        <v>7263</v>
      </c>
      <c r="O15798" t="s">
        <v>23274</v>
      </c>
      <c r="P15798">
        <v>0</v>
      </c>
      <c r="Q15798">
        <v>0</v>
      </c>
      <c r="R15798">
        <v>1</v>
      </c>
    </row>
    <row r="15799" spans="1:18" x14ac:dyDescent="0.25">
      <c r="A15799" t="s">
        <v>23134</v>
      </c>
      <c r="B15799">
        <v>2020</v>
      </c>
      <c r="C15799">
        <v>5</v>
      </c>
      <c r="D15799">
        <v>30</v>
      </c>
      <c r="E15799" t="s">
        <v>22952</v>
      </c>
      <c r="F15799" s="1" t="s">
        <v>5207</v>
      </c>
      <c r="G15799" s="1" t="s">
        <v>21008</v>
      </c>
      <c r="H15799" s="1" t="s">
        <v>7263</v>
      </c>
      <c r="I15799" t="s">
        <v>21033</v>
      </c>
      <c r="J15799" t="s">
        <v>23</v>
      </c>
      <c r="K15799">
        <v>100</v>
      </c>
      <c r="L15799">
        <v>16880</v>
      </c>
      <c r="M15799">
        <v>168.8</v>
      </c>
      <c r="N15799" t="s">
        <v>7263</v>
      </c>
      <c r="O15799" t="s">
        <v>23274</v>
      </c>
      <c r="P15799">
        <v>0</v>
      </c>
      <c r="Q15799">
        <v>0</v>
      </c>
      <c r="R15799">
        <v>2</v>
      </c>
    </row>
    <row r="15800" spans="1:18" x14ac:dyDescent="0.25">
      <c r="A15800" t="s">
        <v>22979</v>
      </c>
      <c r="B15800">
        <v>2020</v>
      </c>
      <c r="C15800">
        <v>2</v>
      </c>
      <c r="D15800">
        <v>14</v>
      </c>
      <c r="E15800" t="s">
        <v>22978</v>
      </c>
      <c r="F15800" s="1" t="s">
        <v>5207</v>
      </c>
      <c r="G15800" s="1" t="s">
        <v>21008</v>
      </c>
      <c r="H15800" s="1" t="s">
        <v>3200</v>
      </c>
      <c r="I15800" t="s">
        <v>7027</v>
      </c>
      <c r="J15800" t="s">
        <v>23</v>
      </c>
      <c r="K15800">
        <v>432</v>
      </c>
      <c r="L15800">
        <v>66370.75</v>
      </c>
      <c r="M15800">
        <v>153.63999999999999</v>
      </c>
      <c r="N15800" t="s">
        <v>9365</v>
      </c>
      <c r="O15800" t="s">
        <v>10076</v>
      </c>
      <c r="P15800">
        <v>0</v>
      </c>
      <c r="Q15800">
        <v>0</v>
      </c>
      <c r="R15800">
        <v>1</v>
      </c>
    </row>
    <row r="15801" spans="1:18" x14ac:dyDescent="0.25">
      <c r="A15801" t="s">
        <v>23013</v>
      </c>
      <c r="B15801">
        <v>2020</v>
      </c>
      <c r="C15801">
        <v>3</v>
      </c>
      <c r="D15801">
        <v>1</v>
      </c>
      <c r="E15801" t="s">
        <v>22978</v>
      </c>
      <c r="F15801" s="1" t="s">
        <v>5207</v>
      </c>
      <c r="G15801" s="1" t="s">
        <v>21008</v>
      </c>
      <c r="H15801" s="1" t="s">
        <v>3200</v>
      </c>
      <c r="I15801" t="s">
        <v>7027</v>
      </c>
      <c r="J15801" t="s">
        <v>23</v>
      </c>
      <c r="K15801">
        <v>64</v>
      </c>
      <c r="L15801">
        <v>9816.58</v>
      </c>
      <c r="M15801">
        <v>153.38</v>
      </c>
      <c r="N15801" t="s">
        <v>9365</v>
      </c>
      <c r="O15801" t="s">
        <v>10076</v>
      </c>
      <c r="P15801">
        <v>0</v>
      </c>
      <c r="Q15801">
        <v>0</v>
      </c>
      <c r="R15801">
        <v>1</v>
      </c>
    </row>
    <row r="15802" spans="1:18" x14ac:dyDescent="0.25">
      <c r="A15802" t="s">
        <v>22993</v>
      </c>
      <c r="B15802">
        <v>2020</v>
      </c>
      <c r="C15802">
        <v>5</v>
      </c>
      <c r="D15802">
        <v>1</v>
      </c>
      <c r="E15802" t="s">
        <v>22978</v>
      </c>
      <c r="F15802" s="1" t="s">
        <v>5207</v>
      </c>
      <c r="G15802" s="1" t="s">
        <v>21008</v>
      </c>
      <c r="H15802" s="1" t="s">
        <v>3200</v>
      </c>
      <c r="I15802" t="s">
        <v>7027</v>
      </c>
      <c r="J15802" t="s">
        <v>23</v>
      </c>
      <c r="K15802">
        <v>704</v>
      </c>
      <c r="L15802">
        <v>135505.03</v>
      </c>
      <c r="M15802">
        <v>192.48</v>
      </c>
      <c r="N15802" t="s">
        <v>9365</v>
      </c>
      <c r="O15802" t="s">
        <v>10076</v>
      </c>
      <c r="P15802">
        <v>0</v>
      </c>
      <c r="Q15802">
        <v>0</v>
      </c>
      <c r="R15802">
        <v>2</v>
      </c>
    </row>
    <row r="15803" spans="1:18" x14ac:dyDescent="0.25">
      <c r="A15803" t="s">
        <v>23005</v>
      </c>
      <c r="B15803">
        <v>2020</v>
      </c>
      <c r="C15803">
        <v>6</v>
      </c>
      <c r="D15803">
        <v>10</v>
      </c>
      <c r="E15803" t="s">
        <v>8138</v>
      </c>
      <c r="F15803" s="1" t="s">
        <v>5207</v>
      </c>
      <c r="G15803" s="1" t="s">
        <v>21008</v>
      </c>
      <c r="H15803" s="1" t="s">
        <v>3200</v>
      </c>
      <c r="I15803" t="s">
        <v>7027</v>
      </c>
      <c r="J15803" t="s">
        <v>23</v>
      </c>
      <c r="K15803">
        <v>200</v>
      </c>
      <c r="L15803">
        <v>26676</v>
      </c>
      <c r="M15803">
        <v>133.38</v>
      </c>
      <c r="N15803" t="s">
        <v>9365</v>
      </c>
      <c r="O15803" t="s">
        <v>10076</v>
      </c>
      <c r="P15803">
        <v>0</v>
      </c>
      <c r="Q15803">
        <v>0</v>
      </c>
      <c r="R15803">
        <v>2</v>
      </c>
    </row>
    <row r="15804" spans="1:18" x14ac:dyDescent="0.25">
      <c r="A15804" t="s">
        <v>22979</v>
      </c>
      <c r="B15804">
        <v>2020</v>
      </c>
      <c r="C15804">
        <v>2</v>
      </c>
      <c r="D15804">
        <v>14</v>
      </c>
      <c r="E15804" t="s">
        <v>22978</v>
      </c>
      <c r="F15804" s="1" t="s">
        <v>5207</v>
      </c>
      <c r="G15804" s="1" t="s">
        <v>21008</v>
      </c>
      <c r="H15804" s="1" t="s">
        <v>3200</v>
      </c>
      <c r="I15804" t="s">
        <v>7028</v>
      </c>
      <c r="J15804" t="s">
        <v>23</v>
      </c>
      <c r="K15804">
        <v>42</v>
      </c>
      <c r="L15804">
        <v>7352.35</v>
      </c>
      <c r="M15804">
        <v>175.06</v>
      </c>
      <c r="N15804" t="s">
        <v>9365</v>
      </c>
      <c r="O15804" t="s">
        <v>10076</v>
      </c>
      <c r="P15804">
        <v>0</v>
      </c>
      <c r="Q15804">
        <v>0</v>
      </c>
      <c r="R15804">
        <v>1</v>
      </c>
    </row>
    <row r="15805" spans="1:18" x14ac:dyDescent="0.25">
      <c r="A15805" t="s">
        <v>23138</v>
      </c>
      <c r="B15805">
        <v>2020</v>
      </c>
      <c r="C15805">
        <v>5</v>
      </c>
      <c r="D15805">
        <v>30</v>
      </c>
      <c r="E15805" t="s">
        <v>8138</v>
      </c>
      <c r="F15805" s="1" t="s">
        <v>5207</v>
      </c>
      <c r="G15805" s="1" t="s">
        <v>21008</v>
      </c>
      <c r="H15805" s="1" t="s">
        <v>3200</v>
      </c>
      <c r="I15805" t="s">
        <v>7028</v>
      </c>
      <c r="J15805" t="s">
        <v>23</v>
      </c>
      <c r="K15805">
        <v>250</v>
      </c>
      <c r="L15805">
        <v>41430</v>
      </c>
      <c r="M15805">
        <v>165.72</v>
      </c>
      <c r="N15805" t="s">
        <v>9365</v>
      </c>
      <c r="O15805" t="s">
        <v>10076</v>
      </c>
      <c r="P15805">
        <v>0</v>
      </c>
      <c r="Q15805">
        <v>0</v>
      </c>
      <c r="R15805">
        <v>2</v>
      </c>
    </row>
    <row r="15806" spans="1:18" x14ac:dyDescent="0.25">
      <c r="A15806" t="s">
        <v>23016</v>
      </c>
      <c r="B15806">
        <v>2020</v>
      </c>
      <c r="C15806">
        <v>3</v>
      </c>
      <c r="D15806">
        <v>20</v>
      </c>
      <c r="E15806" t="s">
        <v>22957</v>
      </c>
      <c r="F15806" s="1" t="s">
        <v>5207</v>
      </c>
      <c r="G15806" s="1" t="s">
        <v>21008</v>
      </c>
      <c r="H15806" s="1" t="s">
        <v>7263</v>
      </c>
      <c r="I15806" t="s">
        <v>21034</v>
      </c>
      <c r="J15806" t="s">
        <v>23</v>
      </c>
      <c r="K15806">
        <v>425</v>
      </c>
      <c r="L15806">
        <v>51446.25</v>
      </c>
      <c r="M15806">
        <v>121.05</v>
      </c>
      <c r="N15806" t="s">
        <v>7263</v>
      </c>
      <c r="O15806" t="s">
        <v>23274</v>
      </c>
      <c r="P15806">
        <v>0</v>
      </c>
      <c r="Q15806">
        <v>0</v>
      </c>
      <c r="R15806">
        <v>1</v>
      </c>
    </row>
    <row r="15807" spans="1:18" x14ac:dyDescent="0.25">
      <c r="A15807" t="s">
        <v>22986</v>
      </c>
      <c r="B15807">
        <v>2020</v>
      </c>
      <c r="C15807">
        <v>4</v>
      </c>
      <c r="D15807">
        <v>8</v>
      </c>
      <c r="E15807" t="s">
        <v>22976</v>
      </c>
      <c r="F15807" s="1" t="s">
        <v>5207</v>
      </c>
      <c r="G15807" s="1" t="s">
        <v>21008</v>
      </c>
      <c r="H15807" s="1" t="s">
        <v>7263</v>
      </c>
      <c r="I15807" t="s">
        <v>21034</v>
      </c>
      <c r="J15807" t="s">
        <v>23</v>
      </c>
      <c r="K15807">
        <v>500</v>
      </c>
      <c r="L15807">
        <v>56575</v>
      </c>
      <c r="M15807">
        <v>113.15</v>
      </c>
      <c r="N15807" t="s">
        <v>7263</v>
      </c>
      <c r="O15807" t="s">
        <v>23274</v>
      </c>
      <c r="P15807">
        <v>0</v>
      </c>
      <c r="Q15807">
        <v>0</v>
      </c>
      <c r="R15807">
        <v>2</v>
      </c>
    </row>
    <row r="15808" spans="1:18" x14ac:dyDescent="0.25">
      <c r="A15808" t="s">
        <v>22963</v>
      </c>
      <c r="B15808">
        <v>2020</v>
      </c>
      <c r="C15808">
        <v>3</v>
      </c>
      <c r="D15808">
        <v>6</v>
      </c>
      <c r="E15808" t="s">
        <v>8138</v>
      </c>
      <c r="F15808" s="1" t="s">
        <v>5207</v>
      </c>
      <c r="G15808" s="1" t="s">
        <v>21008</v>
      </c>
      <c r="H15808" s="1" t="s">
        <v>3200</v>
      </c>
      <c r="I15808" t="s">
        <v>7041</v>
      </c>
      <c r="J15808" t="s">
        <v>23</v>
      </c>
      <c r="K15808">
        <v>15</v>
      </c>
      <c r="L15808">
        <v>1965.75</v>
      </c>
      <c r="M15808">
        <v>131.05000000000001</v>
      </c>
      <c r="N15808" t="s">
        <v>9366</v>
      </c>
      <c r="O15808" t="s">
        <v>10094</v>
      </c>
      <c r="P15808">
        <v>0</v>
      </c>
      <c r="Q15808">
        <v>0</v>
      </c>
      <c r="R15808">
        <v>1</v>
      </c>
    </row>
    <row r="15809" spans="1:18" x14ac:dyDescent="0.25">
      <c r="A15809" t="s">
        <v>22961</v>
      </c>
      <c r="B15809">
        <v>2020</v>
      </c>
      <c r="C15809">
        <v>4</v>
      </c>
      <c r="D15809">
        <v>17</v>
      </c>
      <c r="E15809" t="s">
        <v>8138</v>
      </c>
      <c r="F15809" s="1" t="s">
        <v>5207</v>
      </c>
      <c r="G15809" s="1" t="s">
        <v>21008</v>
      </c>
      <c r="H15809" s="1" t="s">
        <v>3200</v>
      </c>
      <c r="I15809" t="s">
        <v>7041</v>
      </c>
      <c r="J15809" t="s">
        <v>23</v>
      </c>
      <c r="K15809">
        <v>5</v>
      </c>
      <c r="L15809">
        <v>658.25</v>
      </c>
      <c r="M15809">
        <v>131.65</v>
      </c>
      <c r="N15809" t="s">
        <v>9366</v>
      </c>
      <c r="O15809" t="s">
        <v>10094</v>
      </c>
      <c r="P15809">
        <v>0</v>
      </c>
      <c r="Q15809">
        <v>0</v>
      </c>
      <c r="R15809">
        <v>2</v>
      </c>
    </row>
    <row r="15810" spans="1:18" x14ac:dyDescent="0.25">
      <c r="A15810" t="s">
        <v>22981</v>
      </c>
      <c r="B15810">
        <v>2020</v>
      </c>
      <c r="C15810">
        <v>6</v>
      </c>
      <c r="D15810">
        <v>21</v>
      </c>
      <c r="E15810" t="s">
        <v>8138</v>
      </c>
      <c r="F15810" s="1" t="s">
        <v>5207</v>
      </c>
      <c r="G15810" s="1" t="s">
        <v>21008</v>
      </c>
      <c r="H15810" s="1" t="s">
        <v>3200</v>
      </c>
      <c r="I15810" t="s">
        <v>7041</v>
      </c>
      <c r="J15810" t="s">
        <v>23</v>
      </c>
      <c r="K15810">
        <v>60</v>
      </c>
      <c r="L15810">
        <v>8002.8</v>
      </c>
      <c r="M15810">
        <v>133.38</v>
      </c>
      <c r="N15810" t="s">
        <v>9366</v>
      </c>
      <c r="O15810" t="s">
        <v>10094</v>
      </c>
      <c r="P15810">
        <v>0</v>
      </c>
      <c r="Q15810">
        <v>0</v>
      </c>
      <c r="R15810">
        <v>2</v>
      </c>
    </row>
    <row r="15811" spans="1:18" x14ac:dyDescent="0.25">
      <c r="A15811" t="s">
        <v>22983</v>
      </c>
      <c r="B15811">
        <v>2020</v>
      </c>
      <c r="C15811">
        <v>5</v>
      </c>
      <c r="D15811">
        <v>2</v>
      </c>
      <c r="E15811" t="s">
        <v>22969</v>
      </c>
      <c r="F15811" s="1" t="s">
        <v>5207</v>
      </c>
      <c r="G15811" s="1" t="s">
        <v>21008</v>
      </c>
      <c r="H15811" s="1" t="s">
        <v>3201</v>
      </c>
      <c r="I15811" t="s">
        <v>7044</v>
      </c>
      <c r="J15811" t="s">
        <v>23</v>
      </c>
      <c r="K15811">
        <v>340</v>
      </c>
      <c r="L15811">
        <v>53624.800000000003</v>
      </c>
      <c r="M15811">
        <v>157.72</v>
      </c>
      <c r="N15811" t="s">
        <v>7263</v>
      </c>
      <c r="O15811" t="s">
        <v>23191</v>
      </c>
      <c r="P15811">
        <v>0</v>
      </c>
      <c r="Q15811">
        <v>0</v>
      </c>
      <c r="R15811">
        <v>2</v>
      </c>
    </row>
    <row r="15812" spans="1:18" x14ac:dyDescent="0.25">
      <c r="A15812" t="s">
        <v>23113</v>
      </c>
      <c r="B15812">
        <v>2020</v>
      </c>
      <c r="C15812">
        <v>1</v>
      </c>
      <c r="D15812">
        <v>30</v>
      </c>
      <c r="E15812" t="s">
        <v>22952</v>
      </c>
      <c r="F15812" s="1" t="s">
        <v>5207</v>
      </c>
      <c r="G15812" s="1" t="s">
        <v>21008</v>
      </c>
      <c r="H15812" s="1" t="s">
        <v>7263</v>
      </c>
      <c r="I15812" t="s">
        <v>21039</v>
      </c>
      <c r="J15812" t="s">
        <v>23</v>
      </c>
      <c r="K15812">
        <v>2.2080000000000002</v>
      </c>
      <c r="L15812">
        <v>612</v>
      </c>
      <c r="M15812">
        <v>277.17</v>
      </c>
      <c r="N15812" t="s">
        <v>7263</v>
      </c>
      <c r="O15812" t="s">
        <v>23274</v>
      </c>
      <c r="P15812">
        <v>0</v>
      </c>
      <c r="Q15812">
        <v>0</v>
      </c>
      <c r="R15812">
        <v>1</v>
      </c>
    </row>
    <row r="15813" spans="1:18" x14ac:dyDescent="0.25">
      <c r="A15813" t="s">
        <v>22963</v>
      </c>
      <c r="B15813">
        <v>2020</v>
      </c>
      <c r="C15813">
        <v>3</v>
      </c>
      <c r="D15813">
        <v>6</v>
      </c>
      <c r="E15813" t="s">
        <v>8138</v>
      </c>
      <c r="F15813" s="1" t="s">
        <v>5207</v>
      </c>
      <c r="G15813" s="1" t="s">
        <v>21008</v>
      </c>
      <c r="H15813" s="1" t="s">
        <v>3200</v>
      </c>
      <c r="I15813" t="s">
        <v>7056</v>
      </c>
      <c r="J15813" t="s">
        <v>23</v>
      </c>
      <c r="K15813">
        <v>15</v>
      </c>
      <c r="L15813">
        <v>1965.75</v>
      </c>
      <c r="M15813">
        <v>131.05000000000001</v>
      </c>
      <c r="N15813" t="s">
        <v>9369</v>
      </c>
      <c r="O15813" t="s">
        <v>10126</v>
      </c>
      <c r="P15813">
        <v>0</v>
      </c>
      <c r="Q15813">
        <v>0</v>
      </c>
      <c r="R15813">
        <v>1</v>
      </c>
    </row>
    <row r="15814" spans="1:18" x14ac:dyDescent="0.25">
      <c r="A15814" t="s">
        <v>23141</v>
      </c>
      <c r="B15814">
        <v>2020</v>
      </c>
      <c r="C15814">
        <v>4</v>
      </c>
      <c r="D15814">
        <v>24</v>
      </c>
      <c r="E15814" t="s">
        <v>23072</v>
      </c>
      <c r="F15814" s="1" t="s">
        <v>5207</v>
      </c>
      <c r="G15814" s="1" t="s">
        <v>21008</v>
      </c>
      <c r="H15814" s="1" t="s">
        <v>7263</v>
      </c>
      <c r="I15814" t="s">
        <v>21472</v>
      </c>
      <c r="J15814" t="s">
        <v>23</v>
      </c>
      <c r="K15814">
        <v>0.57599999999999996</v>
      </c>
      <c r="L15814">
        <v>134.4</v>
      </c>
      <c r="M15814">
        <v>233.33</v>
      </c>
      <c r="N15814" t="s">
        <v>7263</v>
      </c>
      <c r="O15814" t="s">
        <v>23274</v>
      </c>
      <c r="P15814">
        <v>0</v>
      </c>
      <c r="Q15814">
        <v>0</v>
      </c>
      <c r="R15814">
        <v>2</v>
      </c>
    </row>
    <row r="15815" spans="1:18" x14ac:dyDescent="0.25">
      <c r="A15815" t="s">
        <v>22963</v>
      </c>
      <c r="B15815">
        <v>2020</v>
      </c>
      <c r="C15815">
        <v>3</v>
      </c>
      <c r="D15815">
        <v>6</v>
      </c>
      <c r="E15815" t="s">
        <v>8138</v>
      </c>
      <c r="F15815" s="1" t="s">
        <v>5207</v>
      </c>
      <c r="G15815" s="1" t="s">
        <v>21008</v>
      </c>
      <c r="H15815" s="1" t="s">
        <v>7263</v>
      </c>
      <c r="I15815" t="s">
        <v>21201</v>
      </c>
      <c r="J15815" t="s">
        <v>23</v>
      </c>
      <c r="K15815">
        <v>7</v>
      </c>
      <c r="L15815">
        <v>749</v>
      </c>
      <c r="M15815">
        <v>107</v>
      </c>
      <c r="N15815" t="s">
        <v>7263</v>
      </c>
      <c r="O15815" t="s">
        <v>23274</v>
      </c>
      <c r="P15815">
        <v>0</v>
      </c>
      <c r="Q15815">
        <v>0</v>
      </c>
      <c r="R15815">
        <v>1</v>
      </c>
    </row>
    <row r="15816" spans="1:18" x14ac:dyDescent="0.25">
      <c r="A15816" t="s">
        <v>23115</v>
      </c>
      <c r="B15816">
        <v>2020</v>
      </c>
      <c r="C15816">
        <v>4</v>
      </c>
      <c r="D15816">
        <v>7</v>
      </c>
      <c r="E15816" t="s">
        <v>22952</v>
      </c>
      <c r="F15816" s="1" t="s">
        <v>5207</v>
      </c>
      <c r="G15816" s="1" t="s">
        <v>21054</v>
      </c>
      <c r="H15816" s="1" t="s">
        <v>7263</v>
      </c>
      <c r="I15816" t="s">
        <v>21363</v>
      </c>
      <c r="J15816" t="s">
        <v>23</v>
      </c>
      <c r="K15816">
        <v>0.28000000000000003</v>
      </c>
      <c r="L15816">
        <v>246</v>
      </c>
      <c r="M15816">
        <v>878.57</v>
      </c>
      <c r="N15816" t="s">
        <v>7263</v>
      </c>
      <c r="O15816" t="s">
        <v>23274</v>
      </c>
      <c r="P15816">
        <v>0</v>
      </c>
      <c r="Q15816">
        <v>0</v>
      </c>
      <c r="R15816">
        <v>2</v>
      </c>
    </row>
    <row r="15817" spans="1:18" x14ac:dyDescent="0.25">
      <c r="A15817" t="s">
        <v>23142</v>
      </c>
      <c r="B15817">
        <v>2020</v>
      </c>
      <c r="C15817">
        <v>1</v>
      </c>
      <c r="D15817">
        <v>20</v>
      </c>
      <c r="E15817" t="s">
        <v>22952</v>
      </c>
      <c r="F15817" s="1" t="s">
        <v>5207</v>
      </c>
      <c r="G15817" s="1" t="s">
        <v>21054</v>
      </c>
      <c r="H15817" s="1" t="s">
        <v>7263</v>
      </c>
      <c r="I15817" t="s">
        <v>21181</v>
      </c>
      <c r="J15817" t="s">
        <v>23</v>
      </c>
      <c r="K15817">
        <v>515.20000000000005</v>
      </c>
      <c r="L15817">
        <v>105616</v>
      </c>
      <c r="M15817">
        <v>205</v>
      </c>
      <c r="N15817" t="s">
        <v>7263</v>
      </c>
      <c r="O15817" t="s">
        <v>23274</v>
      </c>
      <c r="P15817">
        <v>0</v>
      </c>
      <c r="Q15817">
        <v>0</v>
      </c>
      <c r="R15817">
        <v>1</v>
      </c>
    </row>
    <row r="15818" spans="1:18" x14ac:dyDescent="0.25">
      <c r="A15818" t="s">
        <v>23143</v>
      </c>
      <c r="B15818">
        <v>2020</v>
      </c>
      <c r="C15818">
        <v>5</v>
      </c>
      <c r="D15818">
        <v>14</v>
      </c>
      <c r="E15818" t="s">
        <v>22952</v>
      </c>
      <c r="F15818" s="1" t="s">
        <v>5207</v>
      </c>
      <c r="G15818" s="1" t="s">
        <v>21054</v>
      </c>
      <c r="H15818" s="1" t="s">
        <v>7263</v>
      </c>
      <c r="I15818" t="s">
        <v>21610</v>
      </c>
      <c r="J15818" t="s">
        <v>23</v>
      </c>
      <c r="K15818">
        <v>200</v>
      </c>
      <c r="L15818">
        <v>28250</v>
      </c>
      <c r="M15818">
        <v>141.25</v>
      </c>
      <c r="N15818" t="s">
        <v>7263</v>
      </c>
      <c r="O15818" t="s">
        <v>23274</v>
      </c>
      <c r="P15818">
        <v>0</v>
      </c>
      <c r="Q15818">
        <v>0</v>
      </c>
      <c r="R15818">
        <v>2</v>
      </c>
    </row>
    <row r="15819" spans="1:18" x14ac:dyDescent="0.25">
      <c r="A15819" t="s">
        <v>23144</v>
      </c>
      <c r="B15819">
        <v>2020</v>
      </c>
      <c r="C15819">
        <v>5</v>
      </c>
      <c r="D15819">
        <v>20</v>
      </c>
      <c r="E15819" t="s">
        <v>22952</v>
      </c>
      <c r="F15819" s="1" t="s">
        <v>5207</v>
      </c>
      <c r="G15819" s="1" t="s">
        <v>21054</v>
      </c>
      <c r="H15819" s="1" t="s">
        <v>7263</v>
      </c>
      <c r="I15819" t="s">
        <v>21610</v>
      </c>
      <c r="J15819" t="s">
        <v>23</v>
      </c>
      <c r="K15819">
        <v>100</v>
      </c>
      <c r="L15819">
        <v>14125</v>
      </c>
      <c r="M15819">
        <v>141.25</v>
      </c>
      <c r="N15819" t="s">
        <v>7263</v>
      </c>
      <c r="O15819" t="s">
        <v>23274</v>
      </c>
      <c r="P15819">
        <v>0</v>
      </c>
      <c r="Q15819">
        <v>0</v>
      </c>
      <c r="R15819">
        <v>2</v>
      </c>
    </row>
    <row r="15820" spans="1:18" x14ac:dyDescent="0.25">
      <c r="A15820" t="s">
        <v>23036</v>
      </c>
      <c r="B15820">
        <v>2020</v>
      </c>
      <c r="C15820">
        <v>5</v>
      </c>
      <c r="D15820">
        <v>20</v>
      </c>
      <c r="E15820" t="s">
        <v>22952</v>
      </c>
      <c r="F15820" s="1" t="s">
        <v>5207</v>
      </c>
      <c r="G15820" s="1" t="s">
        <v>21054</v>
      </c>
      <c r="H15820" s="1" t="s">
        <v>7263</v>
      </c>
      <c r="I15820" t="s">
        <v>21610</v>
      </c>
      <c r="J15820" t="s">
        <v>23</v>
      </c>
      <c r="K15820">
        <v>184</v>
      </c>
      <c r="L15820">
        <v>25990</v>
      </c>
      <c r="M15820">
        <v>141.25</v>
      </c>
      <c r="N15820" t="s">
        <v>7263</v>
      </c>
      <c r="O15820" t="s">
        <v>23274</v>
      </c>
      <c r="P15820">
        <v>0</v>
      </c>
      <c r="Q15820">
        <v>0</v>
      </c>
      <c r="R15820">
        <v>2</v>
      </c>
    </row>
    <row r="15821" spans="1:18" x14ac:dyDescent="0.25">
      <c r="A15821" t="s">
        <v>23145</v>
      </c>
      <c r="B15821">
        <v>2020</v>
      </c>
      <c r="C15821">
        <v>2</v>
      </c>
      <c r="D15821">
        <v>7</v>
      </c>
      <c r="E15821" t="s">
        <v>22952</v>
      </c>
      <c r="F15821" s="1" t="s">
        <v>5207</v>
      </c>
      <c r="G15821" s="1" t="s">
        <v>21054</v>
      </c>
      <c r="H15821" s="1" t="s">
        <v>7263</v>
      </c>
      <c r="I15821" t="s">
        <v>21197</v>
      </c>
      <c r="J15821" t="s">
        <v>23</v>
      </c>
      <c r="K15821">
        <v>167.44</v>
      </c>
      <c r="L15821">
        <v>26800</v>
      </c>
      <c r="M15821">
        <v>160.06</v>
      </c>
      <c r="N15821" t="s">
        <v>7263</v>
      </c>
      <c r="O15821" t="s">
        <v>23274</v>
      </c>
      <c r="P15821">
        <v>0</v>
      </c>
      <c r="Q15821">
        <v>0</v>
      </c>
      <c r="R15821">
        <v>1</v>
      </c>
    </row>
    <row r="15822" spans="1:18" x14ac:dyDescent="0.25">
      <c r="A15822" t="s">
        <v>23146</v>
      </c>
      <c r="B15822">
        <v>2020</v>
      </c>
      <c r="C15822">
        <v>2</v>
      </c>
      <c r="D15822">
        <v>19</v>
      </c>
      <c r="E15822" t="s">
        <v>22952</v>
      </c>
      <c r="F15822" s="1" t="s">
        <v>5207</v>
      </c>
      <c r="G15822" s="1" t="s">
        <v>21054</v>
      </c>
      <c r="H15822" s="1" t="s">
        <v>7263</v>
      </c>
      <c r="I15822" t="s">
        <v>21197</v>
      </c>
      <c r="J15822" t="s">
        <v>23</v>
      </c>
      <c r="K15822">
        <v>133.952</v>
      </c>
      <c r="L15822">
        <v>22208</v>
      </c>
      <c r="M15822">
        <v>165.79</v>
      </c>
      <c r="N15822" t="s">
        <v>7263</v>
      </c>
      <c r="O15822" t="s">
        <v>23274</v>
      </c>
      <c r="P15822">
        <v>0</v>
      </c>
      <c r="Q15822">
        <v>0</v>
      </c>
      <c r="R15822">
        <v>1</v>
      </c>
    </row>
    <row r="15823" spans="1:18" x14ac:dyDescent="0.25">
      <c r="A15823" t="s">
        <v>23147</v>
      </c>
      <c r="B15823">
        <v>2020</v>
      </c>
      <c r="C15823">
        <v>4</v>
      </c>
      <c r="D15823">
        <v>17</v>
      </c>
      <c r="E15823" t="s">
        <v>23118</v>
      </c>
      <c r="F15823" s="1" t="s">
        <v>5207</v>
      </c>
      <c r="G15823" s="1" t="s">
        <v>21054</v>
      </c>
      <c r="H15823" s="1" t="s">
        <v>7263</v>
      </c>
      <c r="I15823" t="s">
        <v>21539</v>
      </c>
      <c r="J15823" t="s">
        <v>23</v>
      </c>
      <c r="K15823">
        <v>330.786</v>
      </c>
      <c r="L15823">
        <v>85118.399999999994</v>
      </c>
      <c r="M15823">
        <v>257.32</v>
      </c>
      <c r="N15823" t="s">
        <v>7263</v>
      </c>
      <c r="O15823" t="s">
        <v>23274</v>
      </c>
      <c r="P15823">
        <v>0</v>
      </c>
      <c r="Q15823">
        <v>0</v>
      </c>
      <c r="R15823">
        <v>2</v>
      </c>
    </row>
    <row r="15824" spans="1:18" x14ac:dyDescent="0.25">
      <c r="A15824" t="s">
        <v>23148</v>
      </c>
      <c r="B15824">
        <v>2020</v>
      </c>
      <c r="C15824">
        <v>1</v>
      </c>
      <c r="D15824">
        <v>17</v>
      </c>
      <c r="E15824" t="s">
        <v>22952</v>
      </c>
      <c r="F15824" s="1" t="s">
        <v>5207</v>
      </c>
      <c r="G15824" s="1" t="s">
        <v>21054</v>
      </c>
      <c r="H15824" s="1" t="s">
        <v>7263</v>
      </c>
      <c r="I15824" t="s">
        <v>21106</v>
      </c>
      <c r="J15824" t="s">
        <v>23</v>
      </c>
      <c r="K15824">
        <v>479.4</v>
      </c>
      <c r="L15824">
        <v>69400</v>
      </c>
      <c r="M15824">
        <v>144.76</v>
      </c>
      <c r="N15824" t="s">
        <v>7263</v>
      </c>
      <c r="O15824" t="s">
        <v>23274</v>
      </c>
      <c r="P15824">
        <v>0</v>
      </c>
      <c r="Q15824">
        <v>0</v>
      </c>
      <c r="R15824">
        <v>1</v>
      </c>
    </row>
    <row r="15825" spans="1:18" x14ac:dyDescent="0.25">
      <c r="A15825" t="s">
        <v>23149</v>
      </c>
      <c r="B15825">
        <v>2020</v>
      </c>
      <c r="C15825">
        <v>1</v>
      </c>
      <c r="D15825">
        <v>17</v>
      </c>
      <c r="E15825" t="s">
        <v>22952</v>
      </c>
      <c r="F15825" s="1" t="s">
        <v>5207</v>
      </c>
      <c r="G15825" s="1" t="s">
        <v>21054</v>
      </c>
      <c r="H15825" s="1" t="s">
        <v>7263</v>
      </c>
      <c r="I15825" t="s">
        <v>21106</v>
      </c>
      <c r="J15825" t="s">
        <v>23</v>
      </c>
      <c r="K15825">
        <v>719.1</v>
      </c>
      <c r="L15825">
        <v>104100</v>
      </c>
      <c r="M15825">
        <v>144.76</v>
      </c>
      <c r="N15825" t="s">
        <v>7263</v>
      </c>
      <c r="O15825" t="s">
        <v>23274</v>
      </c>
      <c r="P15825">
        <v>0</v>
      </c>
      <c r="Q15825">
        <v>0</v>
      </c>
      <c r="R15825">
        <v>1</v>
      </c>
    </row>
    <row r="15826" spans="1:18" x14ac:dyDescent="0.25">
      <c r="A15826" t="s">
        <v>23150</v>
      </c>
      <c r="B15826">
        <v>2020</v>
      </c>
      <c r="C15826">
        <v>1</v>
      </c>
      <c r="D15826">
        <v>21</v>
      </c>
      <c r="E15826" t="s">
        <v>23118</v>
      </c>
      <c r="F15826" s="1" t="s">
        <v>5207</v>
      </c>
      <c r="G15826" s="1" t="s">
        <v>21054</v>
      </c>
      <c r="H15826" s="1" t="s">
        <v>7263</v>
      </c>
      <c r="I15826" t="s">
        <v>21106</v>
      </c>
      <c r="J15826" t="s">
        <v>23</v>
      </c>
      <c r="K15826">
        <v>330.786</v>
      </c>
      <c r="L15826">
        <v>64032</v>
      </c>
      <c r="M15826">
        <v>193.58</v>
      </c>
      <c r="N15826" t="s">
        <v>7263</v>
      </c>
      <c r="O15826" t="s">
        <v>23274</v>
      </c>
      <c r="P15826">
        <v>0</v>
      </c>
      <c r="Q15826">
        <v>0</v>
      </c>
      <c r="R15826">
        <v>1</v>
      </c>
    </row>
    <row r="15827" spans="1:18" x14ac:dyDescent="0.25">
      <c r="A15827" t="s">
        <v>23151</v>
      </c>
      <c r="B15827">
        <v>2020</v>
      </c>
      <c r="C15827">
        <v>1</v>
      </c>
      <c r="D15827">
        <v>27</v>
      </c>
      <c r="E15827" t="s">
        <v>23118</v>
      </c>
      <c r="F15827" s="1" t="s">
        <v>5207</v>
      </c>
      <c r="G15827" s="1" t="s">
        <v>21054</v>
      </c>
      <c r="H15827" s="1" t="s">
        <v>7263</v>
      </c>
      <c r="I15827" t="s">
        <v>21106</v>
      </c>
      <c r="J15827" t="s">
        <v>23</v>
      </c>
      <c r="K15827">
        <v>441.048</v>
      </c>
      <c r="L15827">
        <v>85376</v>
      </c>
      <c r="M15827">
        <v>193.58</v>
      </c>
      <c r="N15827" t="s">
        <v>7263</v>
      </c>
      <c r="O15827" t="s">
        <v>23274</v>
      </c>
      <c r="P15827">
        <v>0</v>
      </c>
      <c r="Q15827">
        <v>0</v>
      </c>
      <c r="R15827">
        <v>1</v>
      </c>
    </row>
    <row r="15828" spans="1:18" x14ac:dyDescent="0.25">
      <c r="A15828" t="s">
        <v>23152</v>
      </c>
      <c r="B15828">
        <v>2020</v>
      </c>
      <c r="C15828">
        <v>1</v>
      </c>
      <c r="D15828">
        <v>27</v>
      </c>
      <c r="E15828" t="s">
        <v>23118</v>
      </c>
      <c r="F15828" s="1" t="s">
        <v>5207</v>
      </c>
      <c r="G15828" s="1" t="s">
        <v>21054</v>
      </c>
      <c r="H15828" s="1" t="s">
        <v>7263</v>
      </c>
      <c r="I15828" t="s">
        <v>21106</v>
      </c>
      <c r="J15828" t="s">
        <v>23</v>
      </c>
      <c r="K15828">
        <v>541.72199999999998</v>
      </c>
      <c r="L15828">
        <v>104864</v>
      </c>
      <c r="M15828">
        <v>193.58</v>
      </c>
      <c r="N15828" t="s">
        <v>7263</v>
      </c>
      <c r="O15828" t="s">
        <v>23274</v>
      </c>
      <c r="P15828">
        <v>0</v>
      </c>
      <c r="Q15828">
        <v>0</v>
      </c>
      <c r="R15828">
        <v>1</v>
      </c>
    </row>
    <row r="15829" spans="1:18" x14ac:dyDescent="0.25">
      <c r="A15829" t="s">
        <v>23153</v>
      </c>
      <c r="B15829">
        <v>2020</v>
      </c>
      <c r="C15829">
        <v>2</v>
      </c>
      <c r="D15829">
        <v>10</v>
      </c>
      <c r="E15829" t="s">
        <v>23118</v>
      </c>
      <c r="F15829" s="1" t="s">
        <v>5207</v>
      </c>
      <c r="G15829" s="1" t="s">
        <v>21054</v>
      </c>
      <c r="H15829" s="1" t="s">
        <v>7263</v>
      </c>
      <c r="I15829" t="s">
        <v>21106</v>
      </c>
      <c r="J15829" t="s">
        <v>23</v>
      </c>
      <c r="K15829">
        <v>445.84199999999998</v>
      </c>
      <c r="L15829">
        <v>86304</v>
      </c>
      <c r="M15829">
        <v>193.58</v>
      </c>
      <c r="N15829" t="s">
        <v>7263</v>
      </c>
      <c r="O15829" t="s">
        <v>23274</v>
      </c>
      <c r="P15829">
        <v>0</v>
      </c>
      <c r="Q15829">
        <v>0</v>
      </c>
      <c r="R15829">
        <v>1</v>
      </c>
    </row>
    <row r="15830" spans="1:18" x14ac:dyDescent="0.25">
      <c r="A15830" t="s">
        <v>23112</v>
      </c>
      <c r="B15830">
        <v>2020</v>
      </c>
      <c r="C15830">
        <v>5</v>
      </c>
      <c r="D15830">
        <v>1</v>
      </c>
      <c r="E15830" t="s">
        <v>22952</v>
      </c>
      <c r="F15830" s="1" t="s">
        <v>5207</v>
      </c>
      <c r="G15830" s="1" t="s">
        <v>21054</v>
      </c>
      <c r="H15830" s="1" t="s">
        <v>7263</v>
      </c>
      <c r="I15830" t="s">
        <v>21577</v>
      </c>
      <c r="J15830" t="s">
        <v>23</v>
      </c>
      <c r="K15830">
        <v>61.28</v>
      </c>
      <c r="L15830">
        <v>11328</v>
      </c>
      <c r="M15830">
        <v>184.86</v>
      </c>
      <c r="N15830" t="s">
        <v>7263</v>
      </c>
      <c r="O15830" t="s">
        <v>23274</v>
      </c>
      <c r="P15830">
        <v>0</v>
      </c>
      <c r="Q15830">
        <v>0</v>
      </c>
      <c r="R15830">
        <v>2</v>
      </c>
    </row>
    <row r="15831" spans="1:18" x14ac:dyDescent="0.25">
      <c r="A15831" t="s">
        <v>23147</v>
      </c>
      <c r="B15831">
        <v>2020</v>
      </c>
      <c r="C15831">
        <v>4</v>
      </c>
      <c r="D15831">
        <v>17</v>
      </c>
      <c r="E15831" t="s">
        <v>23118</v>
      </c>
      <c r="F15831" s="1" t="s">
        <v>5207</v>
      </c>
      <c r="G15831" s="1" t="s">
        <v>21054</v>
      </c>
      <c r="H15831" s="1" t="s">
        <v>7263</v>
      </c>
      <c r="I15831" t="s">
        <v>21538</v>
      </c>
      <c r="J15831" t="s">
        <v>23</v>
      </c>
      <c r="K15831">
        <v>255.58600000000001</v>
      </c>
      <c r="L15831">
        <v>51098.400000000001</v>
      </c>
      <c r="M15831">
        <v>199.93</v>
      </c>
      <c r="N15831" t="s">
        <v>7263</v>
      </c>
      <c r="O15831" t="s">
        <v>23274</v>
      </c>
      <c r="P15831">
        <v>0</v>
      </c>
      <c r="Q15831">
        <v>0</v>
      </c>
      <c r="R15831">
        <v>2</v>
      </c>
    </row>
    <row r="15832" spans="1:18" x14ac:dyDescent="0.25">
      <c r="A15832" t="s">
        <v>23149</v>
      </c>
      <c r="B15832">
        <v>2020</v>
      </c>
      <c r="C15832">
        <v>1</v>
      </c>
      <c r="D15832">
        <v>17</v>
      </c>
      <c r="E15832" t="s">
        <v>22952</v>
      </c>
      <c r="F15832" s="1" t="s">
        <v>5207</v>
      </c>
      <c r="G15832" s="1" t="s">
        <v>21054</v>
      </c>
      <c r="H15832" s="1" t="s">
        <v>7263</v>
      </c>
      <c r="I15832" t="s">
        <v>21068</v>
      </c>
      <c r="J15832" t="s">
        <v>23</v>
      </c>
      <c r="K15832">
        <v>190.33</v>
      </c>
      <c r="L15832">
        <v>28210</v>
      </c>
      <c r="M15832">
        <v>148.22</v>
      </c>
      <c r="N15832" t="s">
        <v>7263</v>
      </c>
      <c r="O15832" t="s">
        <v>23274</v>
      </c>
      <c r="P15832">
        <v>0</v>
      </c>
      <c r="Q15832">
        <v>0</v>
      </c>
      <c r="R15832">
        <v>1</v>
      </c>
    </row>
    <row r="15833" spans="1:18" x14ac:dyDescent="0.25">
      <c r="A15833" t="s">
        <v>23154</v>
      </c>
      <c r="B15833">
        <v>2020</v>
      </c>
      <c r="C15833">
        <v>1</v>
      </c>
      <c r="D15833">
        <v>21</v>
      </c>
      <c r="E15833" t="s">
        <v>23118</v>
      </c>
      <c r="F15833" s="1" t="s">
        <v>5207</v>
      </c>
      <c r="G15833" s="1" t="s">
        <v>21054</v>
      </c>
      <c r="H15833" s="1" t="s">
        <v>7263</v>
      </c>
      <c r="I15833" t="s">
        <v>21068</v>
      </c>
      <c r="J15833" t="s">
        <v>23</v>
      </c>
      <c r="K15833">
        <v>5.4379999999999997</v>
      </c>
      <c r="L15833">
        <v>806</v>
      </c>
      <c r="M15833">
        <v>148.22</v>
      </c>
      <c r="N15833" t="s">
        <v>7263</v>
      </c>
      <c r="O15833" t="s">
        <v>23274</v>
      </c>
      <c r="P15833">
        <v>0</v>
      </c>
      <c r="Q15833">
        <v>0</v>
      </c>
      <c r="R15833">
        <v>1</v>
      </c>
    </row>
    <row r="15834" spans="1:18" x14ac:dyDescent="0.25">
      <c r="A15834" t="s">
        <v>23155</v>
      </c>
      <c r="B15834">
        <v>2020</v>
      </c>
      <c r="C15834">
        <v>1</v>
      </c>
      <c r="D15834">
        <v>27</v>
      </c>
      <c r="E15834" t="s">
        <v>23118</v>
      </c>
      <c r="F15834" s="1" t="s">
        <v>5207</v>
      </c>
      <c r="G15834" s="1" t="s">
        <v>21054</v>
      </c>
      <c r="H15834" s="1" t="s">
        <v>7263</v>
      </c>
      <c r="I15834" t="s">
        <v>21068</v>
      </c>
      <c r="J15834" t="s">
        <v>23</v>
      </c>
      <c r="K15834">
        <v>255.58600000000001</v>
      </c>
      <c r="L15834">
        <v>37882</v>
      </c>
      <c r="M15834">
        <v>148.22</v>
      </c>
      <c r="N15834" t="s">
        <v>7263</v>
      </c>
      <c r="O15834" t="s">
        <v>23274</v>
      </c>
      <c r="P15834">
        <v>0</v>
      </c>
      <c r="Q15834">
        <v>0</v>
      </c>
      <c r="R15834">
        <v>1</v>
      </c>
    </row>
    <row r="15835" spans="1:18" x14ac:dyDescent="0.25">
      <c r="A15835" t="s">
        <v>23156</v>
      </c>
      <c r="B15835">
        <v>2020</v>
      </c>
      <c r="C15835">
        <v>2</v>
      </c>
      <c r="D15835">
        <v>15</v>
      </c>
      <c r="E15835" t="s">
        <v>22952</v>
      </c>
      <c r="F15835" s="1" t="s">
        <v>5207</v>
      </c>
      <c r="G15835" s="1" t="s">
        <v>21054</v>
      </c>
      <c r="H15835" s="1" t="s">
        <v>7263</v>
      </c>
      <c r="I15835" t="s">
        <v>21068</v>
      </c>
      <c r="J15835" t="s">
        <v>23</v>
      </c>
      <c r="K15835">
        <v>1979.432</v>
      </c>
      <c r="L15835">
        <v>294112</v>
      </c>
      <c r="M15835">
        <v>148.58000000000001</v>
      </c>
      <c r="N15835" t="s">
        <v>7263</v>
      </c>
      <c r="O15835" t="s">
        <v>23274</v>
      </c>
      <c r="P15835">
        <v>0</v>
      </c>
      <c r="Q15835">
        <v>0</v>
      </c>
      <c r="R15835">
        <v>1</v>
      </c>
    </row>
    <row r="15836" spans="1:18" x14ac:dyDescent="0.25">
      <c r="A15836" t="s">
        <v>23157</v>
      </c>
      <c r="B15836">
        <v>2020</v>
      </c>
      <c r="C15836">
        <v>3</v>
      </c>
      <c r="D15836">
        <v>25</v>
      </c>
      <c r="E15836" t="s">
        <v>22952</v>
      </c>
      <c r="F15836" s="1" t="s">
        <v>5207</v>
      </c>
      <c r="G15836" s="1" t="s">
        <v>21054</v>
      </c>
      <c r="H15836" s="1" t="s">
        <v>7263</v>
      </c>
      <c r="I15836" t="s">
        <v>21355</v>
      </c>
      <c r="J15836" t="s">
        <v>23</v>
      </c>
      <c r="K15836">
        <v>177.48</v>
      </c>
      <c r="L15836">
        <v>27816</v>
      </c>
      <c r="M15836">
        <v>156.72999999999999</v>
      </c>
      <c r="N15836" t="s">
        <v>7263</v>
      </c>
      <c r="O15836" t="s">
        <v>23274</v>
      </c>
      <c r="P15836">
        <v>0</v>
      </c>
      <c r="Q15836">
        <v>0</v>
      </c>
      <c r="R15836">
        <v>1</v>
      </c>
    </row>
    <row r="15837" spans="1:18" x14ac:dyDescent="0.25">
      <c r="A15837" t="s">
        <v>23147</v>
      </c>
      <c r="B15837">
        <v>2020</v>
      </c>
      <c r="C15837">
        <v>4</v>
      </c>
      <c r="D15837">
        <v>17</v>
      </c>
      <c r="E15837" t="s">
        <v>23118</v>
      </c>
      <c r="F15837" s="1" t="s">
        <v>5207</v>
      </c>
      <c r="G15837" s="1" t="s">
        <v>21054</v>
      </c>
      <c r="H15837" s="1" t="s">
        <v>7263</v>
      </c>
      <c r="I15837" t="s">
        <v>21355</v>
      </c>
      <c r="J15837" t="s">
        <v>23</v>
      </c>
      <c r="K15837">
        <v>127.194</v>
      </c>
      <c r="L15837">
        <v>24132.29</v>
      </c>
      <c r="M15837">
        <v>189.73</v>
      </c>
      <c r="N15837" t="s">
        <v>7263</v>
      </c>
      <c r="O15837" t="s">
        <v>23274</v>
      </c>
      <c r="P15837">
        <v>0</v>
      </c>
      <c r="Q15837">
        <v>0</v>
      </c>
      <c r="R15837">
        <v>2</v>
      </c>
    </row>
    <row r="15838" spans="1:18" x14ac:dyDescent="0.25">
      <c r="A15838" t="s">
        <v>23149</v>
      </c>
      <c r="B15838">
        <v>2020</v>
      </c>
      <c r="C15838">
        <v>1</v>
      </c>
      <c r="D15838">
        <v>17</v>
      </c>
      <c r="E15838" t="s">
        <v>22952</v>
      </c>
      <c r="F15838" s="1" t="s">
        <v>5207</v>
      </c>
      <c r="G15838" s="1" t="s">
        <v>21054</v>
      </c>
      <c r="H15838" s="1" t="s">
        <v>7263</v>
      </c>
      <c r="I15838" t="s">
        <v>21069</v>
      </c>
      <c r="J15838" t="s">
        <v>23</v>
      </c>
      <c r="K15838">
        <v>295.8</v>
      </c>
      <c r="L15838">
        <v>44150</v>
      </c>
      <c r="M15838">
        <v>149.26</v>
      </c>
      <c r="N15838" t="s">
        <v>7263</v>
      </c>
      <c r="O15838" t="s">
        <v>23274</v>
      </c>
      <c r="P15838">
        <v>0</v>
      </c>
      <c r="Q15838">
        <v>0</v>
      </c>
      <c r="R15838">
        <v>1</v>
      </c>
    </row>
    <row r="15839" spans="1:18" x14ac:dyDescent="0.25">
      <c r="A15839" t="s">
        <v>23154</v>
      </c>
      <c r="B15839">
        <v>2020</v>
      </c>
      <c r="C15839">
        <v>1</v>
      </c>
      <c r="D15839">
        <v>21</v>
      </c>
      <c r="E15839" t="s">
        <v>23118</v>
      </c>
      <c r="F15839" s="1" t="s">
        <v>5207</v>
      </c>
      <c r="G15839" s="1" t="s">
        <v>21054</v>
      </c>
      <c r="H15839" s="1" t="s">
        <v>7263</v>
      </c>
      <c r="I15839" t="s">
        <v>21069</v>
      </c>
      <c r="J15839" t="s">
        <v>23</v>
      </c>
      <c r="K15839">
        <v>464.40600000000001</v>
      </c>
      <c r="L15839">
        <v>65575.759999999995</v>
      </c>
      <c r="M15839">
        <v>141.19999999999999</v>
      </c>
      <c r="N15839" t="s">
        <v>7263</v>
      </c>
      <c r="O15839" t="s">
        <v>23274</v>
      </c>
      <c r="P15839">
        <v>0</v>
      </c>
      <c r="Q15839">
        <v>0</v>
      </c>
      <c r="R15839">
        <v>1</v>
      </c>
    </row>
    <row r="15840" spans="1:18" x14ac:dyDescent="0.25">
      <c r="A15840" t="s">
        <v>23155</v>
      </c>
      <c r="B15840">
        <v>2020</v>
      </c>
      <c r="C15840">
        <v>1</v>
      </c>
      <c r="D15840">
        <v>27</v>
      </c>
      <c r="E15840" t="s">
        <v>23118</v>
      </c>
      <c r="F15840" s="1" t="s">
        <v>5207</v>
      </c>
      <c r="G15840" s="1" t="s">
        <v>21054</v>
      </c>
      <c r="H15840" s="1" t="s">
        <v>7263</v>
      </c>
      <c r="I15840" t="s">
        <v>21069</v>
      </c>
      <c r="J15840" t="s">
        <v>23</v>
      </c>
      <c r="K15840">
        <v>130.15199999999999</v>
      </c>
      <c r="L15840">
        <v>18377.919999999998</v>
      </c>
      <c r="M15840">
        <v>141.19999999999999</v>
      </c>
      <c r="N15840" t="s">
        <v>7263</v>
      </c>
      <c r="O15840" t="s">
        <v>23274</v>
      </c>
      <c r="P15840">
        <v>0</v>
      </c>
      <c r="Q15840">
        <v>0</v>
      </c>
      <c r="R15840">
        <v>1</v>
      </c>
    </row>
    <row r="15841" spans="1:18" x14ac:dyDescent="0.25">
      <c r="A15841" t="s">
        <v>23158</v>
      </c>
      <c r="B15841">
        <v>2020</v>
      </c>
      <c r="C15841">
        <v>2</v>
      </c>
      <c r="D15841">
        <v>22</v>
      </c>
      <c r="E15841" t="s">
        <v>22952</v>
      </c>
      <c r="F15841" s="1" t="s">
        <v>5207</v>
      </c>
      <c r="G15841" s="1" t="s">
        <v>21054</v>
      </c>
      <c r="H15841" s="1" t="s">
        <v>7263</v>
      </c>
      <c r="I15841" t="s">
        <v>21069</v>
      </c>
      <c r="J15841" t="s">
        <v>23</v>
      </c>
      <c r="K15841">
        <v>141.98400000000001</v>
      </c>
      <c r="L15841">
        <v>21192</v>
      </c>
      <c r="M15841">
        <v>149.26</v>
      </c>
      <c r="N15841" t="s">
        <v>7263</v>
      </c>
      <c r="O15841" t="s">
        <v>23274</v>
      </c>
      <c r="P15841">
        <v>0</v>
      </c>
      <c r="Q15841">
        <v>0</v>
      </c>
      <c r="R15841">
        <v>1</v>
      </c>
    </row>
    <row r="15842" spans="1:18" x14ac:dyDescent="0.25">
      <c r="A15842" t="s">
        <v>23128</v>
      </c>
      <c r="B15842">
        <v>2020</v>
      </c>
      <c r="C15842">
        <v>2</v>
      </c>
      <c r="D15842">
        <v>25</v>
      </c>
      <c r="E15842" t="s">
        <v>22952</v>
      </c>
      <c r="F15842" s="1" t="s">
        <v>5207</v>
      </c>
      <c r="G15842" s="1" t="s">
        <v>21054</v>
      </c>
      <c r="H15842" s="1" t="s">
        <v>7263</v>
      </c>
      <c r="I15842" t="s">
        <v>21320</v>
      </c>
      <c r="J15842" t="s">
        <v>23</v>
      </c>
      <c r="K15842">
        <v>612.48</v>
      </c>
      <c r="L15842">
        <v>85712</v>
      </c>
      <c r="M15842">
        <v>139.94</v>
      </c>
      <c r="N15842" t="s">
        <v>7263</v>
      </c>
      <c r="O15842" t="s">
        <v>23274</v>
      </c>
      <c r="P15842">
        <v>0</v>
      </c>
      <c r="Q15842">
        <v>0</v>
      </c>
      <c r="R15842">
        <v>1</v>
      </c>
    </row>
    <row r="15843" spans="1:18" x14ac:dyDescent="0.25">
      <c r="A15843" t="s">
        <v>23159</v>
      </c>
      <c r="B15843">
        <v>2020</v>
      </c>
      <c r="C15843">
        <v>2</v>
      </c>
      <c r="D15843">
        <v>27</v>
      </c>
      <c r="E15843" t="s">
        <v>22952</v>
      </c>
      <c r="F15843" s="1" t="s">
        <v>5207</v>
      </c>
      <c r="G15843" s="1" t="s">
        <v>21054</v>
      </c>
      <c r="H15843" s="1" t="s">
        <v>7263</v>
      </c>
      <c r="I15843" t="s">
        <v>21320</v>
      </c>
      <c r="J15843" t="s">
        <v>23</v>
      </c>
      <c r="K15843">
        <v>1113.5999999999999</v>
      </c>
      <c r="L15843">
        <v>155840</v>
      </c>
      <c r="M15843">
        <v>139.94</v>
      </c>
      <c r="N15843" t="s">
        <v>7263</v>
      </c>
      <c r="O15843" t="s">
        <v>23274</v>
      </c>
      <c r="P15843">
        <v>0</v>
      </c>
      <c r="Q15843">
        <v>0</v>
      </c>
      <c r="R15843">
        <v>1</v>
      </c>
    </row>
    <row r="15844" spans="1:18" x14ac:dyDescent="0.25">
      <c r="A15844" t="s">
        <v>23160</v>
      </c>
      <c r="B15844">
        <v>2020</v>
      </c>
      <c r="C15844">
        <v>3</v>
      </c>
      <c r="D15844">
        <v>7</v>
      </c>
      <c r="E15844" t="s">
        <v>22952</v>
      </c>
      <c r="F15844" s="1" t="s">
        <v>5207</v>
      </c>
      <c r="G15844" s="1" t="s">
        <v>21054</v>
      </c>
      <c r="H15844" s="1" t="s">
        <v>7263</v>
      </c>
      <c r="I15844" t="s">
        <v>21320</v>
      </c>
      <c r="J15844" t="s">
        <v>23</v>
      </c>
      <c r="K15844">
        <v>1392</v>
      </c>
      <c r="L15844">
        <v>194800</v>
      </c>
      <c r="M15844">
        <v>139.94</v>
      </c>
      <c r="N15844" t="s">
        <v>7263</v>
      </c>
      <c r="O15844" t="s">
        <v>23274</v>
      </c>
      <c r="P15844">
        <v>0</v>
      </c>
      <c r="Q15844">
        <v>0</v>
      </c>
      <c r="R15844">
        <v>1</v>
      </c>
    </row>
    <row r="15845" spans="1:18" x14ac:dyDescent="0.25">
      <c r="A15845" t="s">
        <v>23157</v>
      </c>
      <c r="B15845">
        <v>2020</v>
      </c>
      <c r="C15845">
        <v>3</v>
      </c>
      <c r="D15845">
        <v>25</v>
      </c>
      <c r="E15845" t="s">
        <v>22952</v>
      </c>
      <c r="F15845" s="1" t="s">
        <v>5207</v>
      </c>
      <c r="G15845" s="1" t="s">
        <v>21054</v>
      </c>
      <c r="H15845" s="1" t="s">
        <v>7263</v>
      </c>
      <c r="I15845" t="s">
        <v>21320</v>
      </c>
      <c r="J15845" t="s">
        <v>23</v>
      </c>
      <c r="K15845">
        <v>348</v>
      </c>
      <c r="L15845">
        <v>51100</v>
      </c>
      <c r="M15845">
        <v>146.84</v>
      </c>
      <c r="N15845" t="s">
        <v>7263</v>
      </c>
      <c r="O15845" t="s">
        <v>23274</v>
      </c>
      <c r="P15845">
        <v>0</v>
      </c>
      <c r="Q15845">
        <v>0</v>
      </c>
      <c r="R15845">
        <v>1</v>
      </c>
    </row>
    <row r="15846" spans="1:18" x14ac:dyDescent="0.25">
      <c r="A15846" t="s">
        <v>23161</v>
      </c>
      <c r="B15846">
        <v>2020</v>
      </c>
      <c r="C15846">
        <v>6</v>
      </c>
      <c r="D15846">
        <v>9</v>
      </c>
      <c r="E15846" t="s">
        <v>22952</v>
      </c>
      <c r="F15846" s="1" t="s">
        <v>5207</v>
      </c>
      <c r="G15846" s="1" t="s">
        <v>21054</v>
      </c>
      <c r="H15846" s="1" t="s">
        <v>7263</v>
      </c>
      <c r="I15846" t="s">
        <v>21320</v>
      </c>
      <c r="J15846" t="s">
        <v>23</v>
      </c>
      <c r="K15846">
        <v>974.4</v>
      </c>
      <c r="L15846">
        <v>143080</v>
      </c>
      <c r="M15846">
        <v>146.84</v>
      </c>
      <c r="N15846" t="s">
        <v>7263</v>
      </c>
      <c r="O15846" t="s">
        <v>23274</v>
      </c>
      <c r="P15846">
        <v>0</v>
      </c>
      <c r="Q15846">
        <v>0</v>
      </c>
      <c r="R15846">
        <v>2</v>
      </c>
    </row>
    <row r="15847" spans="1:18" x14ac:dyDescent="0.25">
      <c r="A15847" t="s">
        <v>23162</v>
      </c>
      <c r="B15847">
        <v>2020</v>
      </c>
      <c r="C15847">
        <v>1</v>
      </c>
      <c r="D15847">
        <v>30</v>
      </c>
      <c r="E15847" t="s">
        <v>22952</v>
      </c>
      <c r="F15847" s="1" t="s">
        <v>5207</v>
      </c>
      <c r="G15847" s="1" t="s">
        <v>21054</v>
      </c>
      <c r="H15847" s="1" t="s">
        <v>7263</v>
      </c>
      <c r="I15847" t="s">
        <v>21066</v>
      </c>
      <c r="J15847" t="s">
        <v>23</v>
      </c>
      <c r="K15847">
        <v>80.040000000000006</v>
      </c>
      <c r="L15847">
        <v>11201</v>
      </c>
      <c r="M15847">
        <v>139.94</v>
      </c>
      <c r="N15847" t="s">
        <v>7263</v>
      </c>
      <c r="O15847" t="s">
        <v>23274</v>
      </c>
      <c r="P15847">
        <v>0</v>
      </c>
      <c r="Q15847">
        <v>0</v>
      </c>
      <c r="R15847">
        <v>1</v>
      </c>
    </row>
    <row r="15848" spans="1:18" x14ac:dyDescent="0.25">
      <c r="A15848" t="s">
        <v>23156</v>
      </c>
      <c r="B15848">
        <v>2020</v>
      </c>
      <c r="C15848">
        <v>2</v>
      </c>
      <c r="D15848">
        <v>15</v>
      </c>
      <c r="E15848" t="s">
        <v>22952</v>
      </c>
      <c r="F15848" s="1" t="s">
        <v>5207</v>
      </c>
      <c r="G15848" s="1" t="s">
        <v>21054</v>
      </c>
      <c r="H15848" s="1" t="s">
        <v>7263</v>
      </c>
      <c r="I15848" t="s">
        <v>21066</v>
      </c>
      <c r="J15848" t="s">
        <v>23</v>
      </c>
      <c r="K15848">
        <v>1336.32</v>
      </c>
      <c r="L15848">
        <v>187008</v>
      </c>
      <c r="M15848">
        <v>139.94</v>
      </c>
      <c r="N15848" t="s">
        <v>7263</v>
      </c>
      <c r="O15848" t="s">
        <v>23274</v>
      </c>
      <c r="P15848">
        <v>0</v>
      </c>
      <c r="Q15848">
        <v>0</v>
      </c>
      <c r="R15848">
        <v>1</v>
      </c>
    </row>
    <row r="15849" spans="1:18" x14ac:dyDescent="0.25">
      <c r="A15849" t="s">
        <v>23163</v>
      </c>
      <c r="B15849">
        <v>2020</v>
      </c>
      <c r="C15849">
        <v>4</v>
      </c>
      <c r="D15849">
        <v>28</v>
      </c>
      <c r="E15849" t="s">
        <v>23118</v>
      </c>
      <c r="F15849" s="1" t="s">
        <v>5207</v>
      </c>
      <c r="G15849" s="1" t="s">
        <v>21054</v>
      </c>
      <c r="H15849" s="1" t="s">
        <v>7263</v>
      </c>
      <c r="I15849" t="s">
        <v>21556</v>
      </c>
      <c r="J15849" t="s">
        <v>23</v>
      </c>
      <c r="K15849">
        <v>780.41499999999996</v>
      </c>
      <c r="L15849">
        <v>116037.36</v>
      </c>
      <c r="M15849">
        <v>148.69</v>
      </c>
      <c r="N15849" t="s">
        <v>7263</v>
      </c>
      <c r="O15849" t="s">
        <v>23274</v>
      </c>
      <c r="P15849">
        <v>0</v>
      </c>
      <c r="Q15849">
        <v>0</v>
      </c>
      <c r="R15849">
        <v>2</v>
      </c>
    </row>
    <row r="15850" spans="1:18" x14ac:dyDescent="0.25">
      <c r="A15850" t="s">
        <v>23164</v>
      </c>
      <c r="B15850">
        <v>2020</v>
      </c>
      <c r="C15850">
        <v>4</v>
      </c>
      <c r="D15850">
        <v>23</v>
      </c>
      <c r="E15850" t="s">
        <v>22952</v>
      </c>
      <c r="F15850" s="1" t="s">
        <v>5207</v>
      </c>
      <c r="G15850" s="1" t="s">
        <v>21054</v>
      </c>
      <c r="H15850" s="1" t="s">
        <v>7263</v>
      </c>
      <c r="I15850" t="s">
        <v>21379</v>
      </c>
      <c r="J15850" t="s">
        <v>23</v>
      </c>
      <c r="K15850">
        <v>1567.2</v>
      </c>
      <c r="L15850">
        <v>271920</v>
      </c>
      <c r="M15850">
        <v>173.51</v>
      </c>
      <c r="N15850" t="s">
        <v>7263</v>
      </c>
      <c r="O15850" t="s">
        <v>23274</v>
      </c>
      <c r="P15850">
        <v>0</v>
      </c>
      <c r="Q15850">
        <v>0</v>
      </c>
      <c r="R15850">
        <v>2</v>
      </c>
    </row>
    <row r="15851" spans="1:18" x14ac:dyDescent="0.25">
      <c r="A15851" t="s">
        <v>23165</v>
      </c>
      <c r="B15851">
        <v>2020</v>
      </c>
      <c r="C15851">
        <v>5</v>
      </c>
      <c r="D15851">
        <v>1</v>
      </c>
      <c r="E15851" t="s">
        <v>22952</v>
      </c>
      <c r="F15851" s="1" t="s">
        <v>5207</v>
      </c>
      <c r="G15851" s="1" t="s">
        <v>21054</v>
      </c>
      <c r="H15851" s="1" t="s">
        <v>7263</v>
      </c>
      <c r="I15851" t="s">
        <v>21379</v>
      </c>
      <c r="J15851" t="s">
        <v>23</v>
      </c>
      <c r="K15851">
        <v>1567.2</v>
      </c>
      <c r="L15851">
        <v>271920</v>
      </c>
      <c r="M15851">
        <v>173.51</v>
      </c>
      <c r="N15851" t="s">
        <v>7263</v>
      </c>
      <c r="O15851" t="s">
        <v>23274</v>
      </c>
      <c r="P15851">
        <v>0</v>
      </c>
      <c r="Q15851">
        <v>0</v>
      </c>
      <c r="R15851">
        <v>2</v>
      </c>
    </row>
    <row r="15852" spans="1:18" x14ac:dyDescent="0.25">
      <c r="A15852" t="s">
        <v>23166</v>
      </c>
      <c r="B15852">
        <v>2020</v>
      </c>
      <c r="C15852">
        <v>5</v>
      </c>
      <c r="D15852">
        <v>30</v>
      </c>
      <c r="E15852" t="s">
        <v>22952</v>
      </c>
      <c r="F15852" s="1" t="s">
        <v>5207</v>
      </c>
      <c r="G15852" s="1" t="s">
        <v>21054</v>
      </c>
      <c r="H15852" s="1" t="s">
        <v>7263</v>
      </c>
      <c r="I15852" t="s">
        <v>21379</v>
      </c>
      <c r="J15852" t="s">
        <v>23</v>
      </c>
      <c r="K15852">
        <v>1567.2</v>
      </c>
      <c r="L15852">
        <v>285480</v>
      </c>
      <c r="M15852">
        <v>182.16</v>
      </c>
      <c r="N15852" t="s">
        <v>7263</v>
      </c>
      <c r="O15852" t="s">
        <v>23274</v>
      </c>
      <c r="P15852">
        <v>0</v>
      </c>
      <c r="Q15852">
        <v>0</v>
      </c>
      <c r="R15852">
        <v>2</v>
      </c>
    </row>
    <row r="15853" spans="1:18" x14ac:dyDescent="0.25">
      <c r="A15853" t="s">
        <v>23167</v>
      </c>
      <c r="B15853">
        <v>2020</v>
      </c>
      <c r="C15853">
        <v>6</v>
      </c>
      <c r="D15853">
        <v>23</v>
      </c>
      <c r="E15853" t="s">
        <v>22952</v>
      </c>
      <c r="F15853" s="1" t="s">
        <v>5207</v>
      </c>
      <c r="G15853" s="1" t="s">
        <v>21054</v>
      </c>
      <c r="H15853" s="1" t="s">
        <v>7263</v>
      </c>
      <c r="I15853" t="s">
        <v>21379</v>
      </c>
      <c r="J15853" t="s">
        <v>23</v>
      </c>
      <c r="K15853">
        <v>783.6</v>
      </c>
      <c r="L15853">
        <v>142740</v>
      </c>
      <c r="M15853">
        <v>182.16</v>
      </c>
      <c r="N15853" t="s">
        <v>7263</v>
      </c>
      <c r="O15853" t="s">
        <v>23274</v>
      </c>
      <c r="P15853">
        <v>0</v>
      </c>
      <c r="Q15853">
        <v>0</v>
      </c>
      <c r="R15853">
        <v>2</v>
      </c>
    </row>
    <row r="15854" spans="1:18" x14ac:dyDescent="0.25">
      <c r="A15854" t="s">
        <v>23168</v>
      </c>
      <c r="B15854">
        <v>2020</v>
      </c>
      <c r="C15854">
        <v>6</v>
      </c>
      <c r="D15854">
        <v>26</v>
      </c>
      <c r="E15854" t="s">
        <v>22952</v>
      </c>
      <c r="F15854" s="1" t="s">
        <v>5207</v>
      </c>
      <c r="G15854" s="1" t="s">
        <v>21054</v>
      </c>
      <c r="H15854" s="1" t="s">
        <v>7263</v>
      </c>
      <c r="I15854" t="s">
        <v>21379</v>
      </c>
      <c r="J15854" t="s">
        <v>23</v>
      </c>
      <c r="K15854">
        <v>1044.8</v>
      </c>
      <c r="L15854">
        <v>190320</v>
      </c>
      <c r="M15854">
        <v>182.16</v>
      </c>
      <c r="N15854" t="s">
        <v>7263</v>
      </c>
      <c r="O15854" t="s">
        <v>23274</v>
      </c>
      <c r="P15854">
        <v>0</v>
      </c>
      <c r="Q15854">
        <v>0</v>
      </c>
      <c r="R15854">
        <v>2</v>
      </c>
    </row>
    <row r="15855" spans="1:18" x14ac:dyDescent="0.25">
      <c r="A15855" t="s">
        <v>23169</v>
      </c>
      <c r="B15855">
        <v>2020</v>
      </c>
      <c r="C15855">
        <v>3</v>
      </c>
      <c r="D15855">
        <v>25</v>
      </c>
      <c r="E15855" t="s">
        <v>22952</v>
      </c>
      <c r="F15855" s="1" t="s">
        <v>5207</v>
      </c>
      <c r="G15855" s="1" t="s">
        <v>21054</v>
      </c>
      <c r="H15855" s="1" t="s">
        <v>7263</v>
      </c>
      <c r="I15855" t="s">
        <v>21441</v>
      </c>
      <c r="J15855" t="s">
        <v>23</v>
      </c>
      <c r="K15855">
        <v>1120.56</v>
      </c>
      <c r="L15855">
        <v>146624</v>
      </c>
      <c r="M15855">
        <v>130.85</v>
      </c>
      <c r="N15855" t="s">
        <v>7263</v>
      </c>
      <c r="O15855" t="s">
        <v>23274</v>
      </c>
      <c r="P15855">
        <v>0</v>
      </c>
      <c r="Q15855">
        <v>0</v>
      </c>
      <c r="R15855">
        <v>1</v>
      </c>
    </row>
    <row r="15856" spans="1:18" x14ac:dyDescent="0.25">
      <c r="A15856" t="s">
        <v>23170</v>
      </c>
      <c r="B15856">
        <v>2020</v>
      </c>
      <c r="C15856">
        <v>3</v>
      </c>
      <c r="D15856">
        <v>30</v>
      </c>
      <c r="E15856" t="s">
        <v>22952</v>
      </c>
      <c r="F15856" s="1" t="s">
        <v>5207</v>
      </c>
      <c r="G15856" s="1" t="s">
        <v>21054</v>
      </c>
      <c r="H15856" s="1" t="s">
        <v>7263</v>
      </c>
      <c r="I15856" t="s">
        <v>21441</v>
      </c>
      <c r="J15856" t="s">
        <v>23</v>
      </c>
      <c r="K15856">
        <v>309.12</v>
      </c>
      <c r="L15856">
        <v>42496</v>
      </c>
      <c r="M15856">
        <v>137.47</v>
      </c>
      <c r="N15856" t="s">
        <v>7263</v>
      </c>
      <c r="O15856" t="s">
        <v>23274</v>
      </c>
      <c r="P15856">
        <v>0</v>
      </c>
      <c r="Q15856">
        <v>0</v>
      </c>
      <c r="R15856">
        <v>1</v>
      </c>
    </row>
    <row r="15857" spans="1:18" x14ac:dyDescent="0.25">
      <c r="A15857" t="s">
        <v>23171</v>
      </c>
      <c r="B15857">
        <v>2020</v>
      </c>
      <c r="C15857">
        <v>2</v>
      </c>
      <c r="D15857">
        <v>10</v>
      </c>
      <c r="E15857" t="s">
        <v>23118</v>
      </c>
      <c r="F15857" s="1" t="s">
        <v>5207</v>
      </c>
      <c r="G15857" s="1" t="s">
        <v>21054</v>
      </c>
      <c r="H15857" s="1" t="s">
        <v>7263</v>
      </c>
      <c r="I15857" t="s">
        <v>21067</v>
      </c>
      <c r="J15857" t="s">
        <v>23</v>
      </c>
      <c r="K15857">
        <v>4.83</v>
      </c>
      <c r="L15857">
        <v>557.91</v>
      </c>
      <c r="M15857">
        <v>115.51</v>
      </c>
      <c r="N15857" t="s">
        <v>7263</v>
      </c>
      <c r="O15857" t="s">
        <v>23274</v>
      </c>
      <c r="P15857">
        <v>0</v>
      </c>
      <c r="Q15857">
        <v>0</v>
      </c>
      <c r="R15857">
        <v>1</v>
      </c>
    </row>
    <row r="15858" spans="1:18" x14ac:dyDescent="0.25">
      <c r="A15858" t="s">
        <v>23172</v>
      </c>
      <c r="B15858">
        <v>2020</v>
      </c>
      <c r="C15858">
        <v>5</v>
      </c>
      <c r="D15858">
        <v>14</v>
      </c>
      <c r="E15858" t="s">
        <v>22952</v>
      </c>
      <c r="F15858" s="1" t="s">
        <v>5207</v>
      </c>
      <c r="G15858" s="1" t="s">
        <v>21054</v>
      </c>
      <c r="H15858" s="1" t="s">
        <v>7263</v>
      </c>
      <c r="I15858" t="s">
        <v>21185</v>
      </c>
      <c r="J15858" t="s">
        <v>23</v>
      </c>
      <c r="K15858">
        <v>183.2</v>
      </c>
      <c r="L15858">
        <v>22470</v>
      </c>
      <c r="M15858">
        <v>122.65</v>
      </c>
      <c r="N15858" t="s">
        <v>7263</v>
      </c>
      <c r="O15858" t="s">
        <v>23274</v>
      </c>
      <c r="P15858">
        <v>0</v>
      </c>
      <c r="Q15858">
        <v>0</v>
      </c>
      <c r="R15858">
        <v>2</v>
      </c>
    </row>
    <row r="15859" spans="1:18" x14ac:dyDescent="0.25">
      <c r="A15859" t="s">
        <v>23173</v>
      </c>
      <c r="B15859">
        <v>2020</v>
      </c>
      <c r="C15859">
        <v>4</v>
      </c>
      <c r="D15859">
        <v>23</v>
      </c>
      <c r="E15859" t="s">
        <v>22952</v>
      </c>
      <c r="F15859" s="1" t="s">
        <v>5207</v>
      </c>
      <c r="G15859" s="1" t="s">
        <v>21054</v>
      </c>
      <c r="H15859" s="1" t="s">
        <v>7263</v>
      </c>
      <c r="I15859" t="s">
        <v>21114</v>
      </c>
      <c r="J15859" t="s">
        <v>23</v>
      </c>
      <c r="K15859">
        <v>146.56</v>
      </c>
      <c r="L15859">
        <v>18848</v>
      </c>
      <c r="M15859">
        <v>128.6</v>
      </c>
      <c r="N15859" t="s">
        <v>7263</v>
      </c>
      <c r="O15859" t="s">
        <v>23274</v>
      </c>
      <c r="P15859">
        <v>0</v>
      </c>
      <c r="Q15859">
        <v>0</v>
      </c>
      <c r="R15859">
        <v>2</v>
      </c>
    </row>
    <row r="15860" spans="1:18" x14ac:dyDescent="0.25">
      <c r="A15860" t="s">
        <v>23113</v>
      </c>
      <c r="B15860">
        <v>2020</v>
      </c>
      <c r="C15860">
        <v>1</v>
      </c>
      <c r="D15860">
        <v>30</v>
      </c>
      <c r="E15860" t="s">
        <v>22952</v>
      </c>
      <c r="F15860" s="1" t="s">
        <v>5207</v>
      </c>
      <c r="G15860" s="1" t="s">
        <v>21054</v>
      </c>
      <c r="H15860" s="1" t="s">
        <v>7263</v>
      </c>
      <c r="I15860" t="s">
        <v>21115</v>
      </c>
      <c r="J15860" t="s">
        <v>23</v>
      </c>
      <c r="K15860">
        <v>29.84</v>
      </c>
      <c r="L15860">
        <v>4380</v>
      </c>
      <c r="M15860">
        <v>146.78</v>
      </c>
      <c r="N15860" t="s">
        <v>7263</v>
      </c>
      <c r="O15860" t="s">
        <v>23274</v>
      </c>
      <c r="P15860">
        <v>0</v>
      </c>
      <c r="Q15860">
        <v>0</v>
      </c>
      <c r="R15860">
        <v>1</v>
      </c>
    </row>
    <row r="15861" spans="1:18" x14ac:dyDescent="0.25">
      <c r="A15861" t="s">
        <v>23174</v>
      </c>
      <c r="B15861">
        <v>2020</v>
      </c>
      <c r="C15861">
        <v>4</v>
      </c>
      <c r="D15861">
        <v>23</v>
      </c>
      <c r="E15861" t="s">
        <v>22952</v>
      </c>
      <c r="F15861" s="1" t="s">
        <v>5207</v>
      </c>
      <c r="G15861" s="1" t="s">
        <v>21054</v>
      </c>
      <c r="H15861" s="1" t="s">
        <v>7263</v>
      </c>
      <c r="I15861" t="s">
        <v>21115</v>
      </c>
      <c r="J15861" t="s">
        <v>23</v>
      </c>
      <c r="K15861">
        <v>119.36</v>
      </c>
      <c r="L15861">
        <v>18400</v>
      </c>
      <c r="M15861">
        <v>154.16</v>
      </c>
      <c r="N15861" t="s">
        <v>7263</v>
      </c>
      <c r="O15861" t="s">
        <v>23274</v>
      </c>
      <c r="P15861">
        <v>0</v>
      </c>
      <c r="Q15861">
        <v>0</v>
      </c>
      <c r="R15861">
        <v>2</v>
      </c>
    </row>
    <row r="15862" spans="1:18" x14ac:dyDescent="0.25">
      <c r="A15862" t="s">
        <v>23116</v>
      </c>
      <c r="B15862">
        <v>2020</v>
      </c>
      <c r="C15862">
        <v>2</v>
      </c>
      <c r="D15862">
        <v>1</v>
      </c>
      <c r="E15862" t="s">
        <v>22952</v>
      </c>
      <c r="F15862" s="1" t="s">
        <v>5207</v>
      </c>
      <c r="G15862" s="1" t="s">
        <v>21054</v>
      </c>
      <c r="H15862" s="1" t="s">
        <v>7263</v>
      </c>
      <c r="I15862" t="s">
        <v>21075</v>
      </c>
      <c r="J15862" t="s">
        <v>23</v>
      </c>
      <c r="K15862">
        <v>186</v>
      </c>
      <c r="L15862">
        <v>45000</v>
      </c>
      <c r="M15862">
        <v>241.94</v>
      </c>
      <c r="N15862" t="s">
        <v>7263</v>
      </c>
      <c r="O15862" t="s">
        <v>23274</v>
      </c>
      <c r="P15862">
        <v>0</v>
      </c>
      <c r="Q15862">
        <v>0</v>
      </c>
      <c r="R15862">
        <v>1</v>
      </c>
    </row>
    <row r="15863" spans="1:18" x14ac:dyDescent="0.25">
      <c r="A15863" t="s">
        <v>23175</v>
      </c>
      <c r="B15863">
        <v>2020</v>
      </c>
      <c r="C15863">
        <v>5</v>
      </c>
      <c r="D15863">
        <v>14</v>
      </c>
      <c r="E15863" t="s">
        <v>22952</v>
      </c>
      <c r="F15863" s="1" t="s">
        <v>5207</v>
      </c>
      <c r="G15863" s="1" t="s">
        <v>21054</v>
      </c>
      <c r="H15863" s="1" t="s">
        <v>7263</v>
      </c>
      <c r="I15863" t="s">
        <v>21075</v>
      </c>
      <c r="J15863" t="s">
        <v>23</v>
      </c>
      <c r="K15863">
        <v>372</v>
      </c>
      <c r="L15863">
        <v>94500</v>
      </c>
      <c r="M15863">
        <v>254.03</v>
      </c>
      <c r="N15863" t="s">
        <v>7263</v>
      </c>
      <c r="O15863" t="s">
        <v>23274</v>
      </c>
      <c r="P15863">
        <v>0</v>
      </c>
      <c r="Q15863">
        <v>0</v>
      </c>
      <c r="R15863">
        <v>2</v>
      </c>
    </row>
    <row r="15864" spans="1:18" x14ac:dyDescent="0.25">
      <c r="A15864" t="s">
        <v>23176</v>
      </c>
      <c r="B15864">
        <v>2020</v>
      </c>
      <c r="C15864">
        <v>4</v>
      </c>
      <c r="D15864">
        <v>28</v>
      </c>
      <c r="E15864" t="s">
        <v>23118</v>
      </c>
      <c r="F15864" s="1" t="s">
        <v>5207</v>
      </c>
      <c r="G15864" s="1" t="s">
        <v>21054</v>
      </c>
      <c r="H15864" s="1" t="s">
        <v>3201</v>
      </c>
      <c r="I15864" t="s">
        <v>21293</v>
      </c>
      <c r="J15864" t="s">
        <v>23</v>
      </c>
      <c r="K15864">
        <v>281.48</v>
      </c>
      <c r="L15864">
        <v>94795.199999999997</v>
      </c>
      <c r="M15864">
        <v>336.77</v>
      </c>
      <c r="N15864" t="s">
        <v>7263</v>
      </c>
      <c r="O15864" t="s">
        <v>23191</v>
      </c>
      <c r="P15864">
        <v>0</v>
      </c>
      <c r="Q15864">
        <v>0</v>
      </c>
      <c r="R15864">
        <v>2</v>
      </c>
    </row>
    <row r="15865" spans="1:18" x14ac:dyDescent="0.25">
      <c r="A15865" t="s">
        <v>23124</v>
      </c>
      <c r="B15865">
        <v>2020</v>
      </c>
      <c r="C15865">
        <v>5</v>
      </c>
      <c r="D15865">
        <v>30</v>
      </c>
      <c r="E15865" t="s">
        <v>22952</v>
      </c>
      <c r="F15865" s="1" t="s">
        <v>5207</v>
      </c>
      <c r="G15865" s="1" t="s">
        <v>21054</v>
      </c>
      <c r="H15865" s="1" t="s">
        <v>3201</v>
      </c>
      <c r="I15865" t="s">
        <v>21293</v>
      </c>
      <c r="J15865" t="s">
        <v>23</v>
      </c>
      <c r="K15865">
        <v>372</v>
      </c>
      <c r="L15865">
        <v>100500</v>
      </c>
      <c r="M15865">
        <v>270.16000000000003</v>
      </c>
      <c r="N15865" t="s">
        <v>7263</v>
      </c>
      <c r="O15865" t="s">
        <v>23191</v>
      </c>
      <c r="P15865">
        <v>0</v>
      </c>
      <c r="Q15865">
        <v>0</v>
      </c>
      <c r="R15865">
        <v>2</v>
      </c>
    </row>
    <row r="15866" spans="1:18" x14ac:dyDescent="0.25">
      <c r="A15866" t="s">
        <v>23150</v>
      </c>
      <c r="B15866">
        <v>2020</v>
      </c>
      <c r="C15866">
        <v>1</v>
      </c>
      <c r="D15866">
        <v>21</v>
      </c>
      <c r="E15866" t="s">
        <v>23118</v>
      </c>
      <c r="F15866" s="1" t="s">
        <v>5207</v>
      </c>
      <c r="G15866" s="1" t="s">
        <v>21054</v>
      </c>
      <c r="H15866" s="1" t="s">
        <v>7263</v>
      </c>
      <c r="I15866" t="s">
        <v>21103</v>
      </c>
      <c r="J15866" t="s">
        <v>23</v>
      </c>
      <c r="K15866">
        <v>224.46</v>
      </c>
      <c r="L15866">
        <v>65250</v>
      </c>
      <c r="M15866">
        <v>290.7</v>
      </c>
      <c r="N15866" t="s">
        <v>7263</v>
      </c>
      <c r="O15866" t="s">
        <v>23274</v>
      </c>
      <c r="P15866">
        <v>0</v>
      </c>
      <c r="Q15866">
        <v>0</v>
      </c>
      <c r="R15866">
        <v>1</v>
      </c>
    </row>
    <row r="15867" spans="1:18" x14ac:dyDescent="0.25">
      <c r="A15867" t="s">
        <v>23116</v>
      </c>
      <c r="B15867">
        <v>2020</v>
      </c>
      <c r="C15867">
        <v>2</v>
      </c>
      <c r="D15867">
        <v>1</v>
      </c>
      <c r="E15867" t="s">
        <v>22952</v>
      </c>
      <c r="F15867" s="1" t="s">
        <v>5207</v>
      </c>
      <c r="G15867" s="1" t="s">
        <v>21054</v>
      </c>
      <c r="H15867" s="1" t="s">
        <v>7263</v>
      </c>
      <c r="I15867" t="s">
        <v>21103</v>
      </c>
      <c r="J15867" t="s">
        <v>23</v>
      </c>
      <c r="K15867">
        <v>172</v>
      </c>
      <c r="L15867">
        <v>45400</v>
      </c>
      <c r="M15867">
        <v>263.95</v>
      </c>
      <c r="N15867" t="s">
        <v>7263</v>
      </c>
      <c r="O15867" t="s">
        <v>23274</v>
      </c>
      <c r="P15867">
        <v>0</v>
      </c>
      <c r="Q15867">
        <v>0</v>
      </c>
      <c r="R15867">
        <v>1</v>
      </c>
    </row>
    <row r="15868" spans="1:18" x14ac:dyDescent="0.25">
      <c r="A15868" t="s">
        <v>23117</v>
      </c>
      <c r="B15868">
        <v>2020</v>
      </c>
      <c r="C15868">
        <v>2</v>
      </c>
      <c r="D15868">
        <v>10</v>
      </c>
      <c r="E15868" t="s">
        <v>23118</v>
      </c>
      <c r="F15868" s="1" t="s">
        <v>5207</v>
      </c>
      <c r="G15868" s="1" t="s">
        <v>21054</v>
      </c>
      <c r="H15868" s="1" t="s">
        <v>7263</v>
      </c>
      <c r="I15868" t="s">
        <v>21103</v>
      </c>
      <c r="J15868" t="s">
        <v>23</v>
      </c>
      <c r="K15868">
        <v>72.239999999999995</v>
      </c>
      <c r="L15868">
        <v>21000</v>
      </c>
      <c r="M15868">
        <v>290.7</v>
      </c>
      <c r="N15868" t="s">
        <v>7263</v>
      </c>
      <c r="O15868" t="s">
        <v>23274</v>
      </c>
      <c r="P15868">
        <v>0</v>
      </c>
      <c r="Q15868">
        <v>0</v>
      </c>
      <c r="R15868">
        <v>1</v>
      </c>
    </row>
    <row r="15869" spans="1:18" x14ac:dyDescent="0.25">
      <c r="A15869" t="s">
        <v>23177</v>
      </c>
      <c r="B15869">
        <v>2020</v>
      </c>
      <c r="C15869">
        <v>4</v>
      </c>
      <c r="D15869">
        <v>28</v>
      </c>
      <c r="E15869" t="s">
        <v>23118</v>
      </c>
      <c r="F15869" s="1" t="s">
        <v>5207</v>
      </c>
      <c r="G15869" s="1" t="s">
        <v>21054</v>
      </c>
      <c r="H15869" s="1" t="s">
        <v>7263</v>
      </c>
      <c r="I15869" t="s">
        <v>21103</v>
      </c>
      <c r="J15869" t="s">
        <v>23</v>
      </c>
      <c r="K15869">
        <v>430</v>
      </c>
      <c r="L15869">
        <v>125000</v>
      </c>
      <c r="M15869">
        <v>290.7</v>
      </c>
      <c r="N15869" t="s">
        <v>7263</v>
      </c>
      <c r="O15869" t="s">
        <v>23274</v>
      </c>
      <c r="P15869">
        <v>0</v>
      </c>
      <c r="Q15869">
        <v>0</v>
      </c>
      <c r="R15869">
        <v>2</v>
      </c>
    </row>
    <row r="15870" spans="1:18" x14ac:dyDescent="0.25">
      <c r="A15870" t="s">
        <v>23178</v>
      </c>
      <c r="B15870">
        <v>2020</v>
      </c>
      <c r="C15870">
        <v>5</v>
      </c>
      <c r="D15870">
        <v>12</v>
      </c>
      <c r="E15870" t="s">
        <v>22952</v>
      </c>
      <c r="F15870" s="1" t="s">
        <v>5207</v>
      </c>
      <c r="G15870" s="1" t="s">
        <v>21054</v>
      </c>
      <c r="H15870" s="1" t="s">
        <v>7263</v>
      </c>
      <c r="I15870" t="s">
        <v>21103</v>
      </c>
      <c r="J15870" t="s">
        <v>23</v>
      </c>
      <c r="K15870">
        <v>516</v>
      </c>
      <c r="L15870">
        <v>132600</v>
      </c>
      <c r="M15870">
        <v>256.98</v>
      </c>
      <c r="N15870" t="s">
        <v>7263</v>
      </c>
      <c r="O15870" t="s">
        <v>23274</v>
      </c>
      <c r="P15870">
        <v>0</v>
      </c>
      <c r="Q15870">
        <v>0</v>
      </c>
      <c r="R15870">
        <v>2</v>
      </c>
    </row>
    <row r="15871" spans="1:18" x14ac:dyDescent="0.25">
      <c r="A15871" t="s">
        <v>23179</v>
      </c>
      <c r="B15871">
        <v>2020</v>
      </c>
      <c r="C15871">
        <v>5</v>
      </c>
      <c r="D15871">
        <v>12</v>
      </c>
      <c r="E15871" t="s">
        <v>22952</v>
      </c>
      <c r="F15871" s="1" t="s">
        <v>5207</v>
      </c>
      <c r="G15871" s="1" t="s">
        <v>21054</v>
      </c>
      <c r="H15871" s="1" t="s">
        <v>7263</v>
      </c>
      <c r="I15871" t="s">
        <v>21103</v>
      </c>
      <c r="J15871" t="s">
        <v>23</v>
      </c>
      <c r="K15871">
        <v>129</v>
      </c>
      <c r="L15871">
        <v>33150</v>
      </c>
      <c r="M15871">
        <v>256.98</v>
      </c>
      <c r="N15871" t="s">
        <v>7263</v>
      </c>
      <c r="O15871" t="s">
        <v>23274</v>
      </c>
      <c r="P15871">
        <v>0</v>
      </c>
      <c r="Q15871">
        <v>0</v>
      </c>
      <c r="R15871">
        <v>2</v>
      </c>
    </row>
    <row r="15872" spans="1:18" x14ac:dyDescent="0.25">
      <c r="A15872" t="s">
        <v>23180</v>
      </c>
      <c r="B15872">
        <v>2020</v>
      </c>
      <c r="C15872">
        <v>5</v>
      </c>
      <c r="D15872">
        <v>12</v>
      </c>
      <c r="E15872" t="s">
        <v>22952</v>
      </c>
      <c r="F15872" s="1" t="s">
        <v>5207</v>
      </c>
      <c r="G15872" s="1" t="s">
        <v>21054</v>
      </c>
      <c r="H15872" s="1" t="s">
        <v>3201</v>
      </c>
      <c r="I15872" t="s">
        <v>21604</v>
      </c>
      <c r="J15872" t="s">
        <v>23</v>
      </c>
      <c r="K15872">
        <v>172</v>
      </c>
      <c r="L15872">
        <v>49600</v>
      </c>
      <c r="M15872">
        <v>288.37</v>
      </c>
      <c r="N15872" t="s">
        <v>7263</v>
      </c>
      <c r="O15872" t="s">
        <v>23191</v>
      </c>
      <c r="P15872">
        <v>0</v>
      </c>
      <c r="Q15872">
        <v>0</v>
      </c>
      <c r="R15872">
        <v>2</v>
      </c>
    </row>
    <row r="15873" spans="1:18" x14ac:dyDescent="0.25">
      <c r="A15873" t="s">
        <v>23162</v>
      </c>
      <c r="B15873">
        <v>2020</v>
      </c>
      <c r="C15873">
        <v>1</v>
      </c>
      <c r="D15873">
        <v>30</v>
      </c>
      <c r="E15873" t="s">
        <v>22952</v>
      </c>
      <c r="F15873" s="1" t="s">
        <v>5207</v>
      </c>
      <c r="G15873" s="1" t="s">
        <v>21054</v>
      </c>
      <c r="H15873" s="1" t="s">
        <v>7263</v>
      </c>
      <c r="I15873" t="s">
        <v>21245</v>
      </c>
      <c r="J15873" t="s">
        <v>23</v>
      </c>
      <c r="K15873">
        <v>204.48</v>
      </c>
      <c r="L15873">
        <v>27824</v>
      </c>
      <c r="M15873">
        <v>136.07</v>
      </c>
      <c r="N15873" t="s">
        <v>7263</v>
      </c>
      <c r="O15873" t="s">
        <v>23274</v>
      </c>
      <c r="P15873">
        <v>0</v>
      </c>
      <c r="Q15873">
        <v>0</v>
      </c>
      <c r="R15873">
        <v>1</v>
      </c>
    </row>
    <row r="15874" spans="1:18" x14ac:dyDescent="0.25">
      <c r="A15874" t="s">
        <v>23162</v>
      </c>
      <c r="B15874">
        <v>2020</v>
      </c>
      <c r="C15874">
        <v>1</v>
      </c>
      <c r="D15874">
        <v>30</v>
      </c>
      <c r="E15874" t="s">
        <v>22952</v>
      </c>
      <c r="F15874" s="1" t="s">
        <v>5207</v>
      </c>
      <c r="G15874" s="1" t="s">
        <v>21054</v>
      </c>
      <c r="H15874" s="1" t="s">
        <v>7263</v>
      </c>
      <c r="I15874" t="s">
        <v>21244</v>
      </c>
      <c r="J15874" t="s">
        <v>23</v>
      </c>
      <c r="K15874">
        <v>1.1359999999999999</v>
      </c>
      <c r="L15874">
        <v>912</v>
      </c>
      <c r="M15874">
        <v>802.82</v>
      </c>
      <c r="N15874" t="s">
        <v>7263</v>
      </c>
      <c r="O15874" t="s">
        <v>23274</v>
      </c>
      <c r="P15874">
        <v>0</v>
      </c>
      <c r="Q15874">
        <v>0</v>
      </c>
      <c r="R15874">
        <v>1</v>
      </c>
    </row>
    <row r="15875" spans="1:18" x14ac:dyDescent="0.25">
      <c r="A15875" t="s">
        <v>23145</v>
      </c>
      <c r="B15875">
        <v>2020</v>
      </c>
      <c r="C15875">
        <v>2</v>
      </c>
      <c r="D15875">
        <v>7</v>
      </c>
      <c r="E15875" t="s">
        <v>22952</v>
      </c>
      <c r="F15875" s="1" t="s">
        <v>5207</v>
      </c>
      <c r="G15875" s="1" t="s">
        <v>21054</v>
      </c>
      <c r="H15875" s="1" t="s">
        <v>7263</v>
      </c>
      <c r="I15875" t="s">
        <v>21184</v>
      </c>
      <c r="J15875" t="s">
        <v>23</v>
      </c>
      <c r="K15875">
        <v>3.1280000000000001</v>
      </c>
      <c r="L15875">
        <v>1824</v>
      </c>
      <c r="M15875">
        <v>583.12</v>
      </c>
      <c r="N15875" t="s">
        <v>7263</v>
      </c>
      <c r="O15875" t="s">
        <v>23274</v>
      </c>
      <c r="P15875">
        <v>0</v>
      </c>
      <c r="Q15875">
        <v>0</v>
      </c>
      <c r="R15875">
        <v>1</v>
      </c>
    </row>
    <row r="15876" spans="1:18" x14ac:dyDescent="0.25">
      <c r="A15876" t="s">
        <v>23181</v>
      </c>
      <c r="B15876">
        <v>2020</v>
      </c>
      <c r="C15876">
        <v>2</v>
      </c>
      <c r="D15876">
        <v>22</v>
      </c>
      <c r="E15876" t="s">
        <v>22952</v>
      </c>
      <c r="F15876" s="1" t="s">
        <v>5207</v>
      </c>
      <c r="G15876" s="1" t="s">
        <v>21054</v>
      </c>
      <c r="H15876" s="1" t="s">
        <v>7263</v>
      </c>
      <c r="I15876" t="s">
        <v>21184</v>
      </c>
      <c r="J15876" t="s">
        <v>23</v>
      </c>
      <c r="K15876">
        <v>3.1280000000000001</v>
      </c>
      <c r="L15876">
        <v>1824</v>
      </c>
      <c r="M15876">
        <v>583.12</v>
      </c>
      <c r="N15876" t="s">
        <v>7263</v>
      </c>
      <c r="O15876" t="s">
        <v>23274</v>
      </c>
      <c r="P15876">
        <v>0</v>
      </c>
      <c r="Q15876">
        <v>0</v>
      </c>
      <c r="R15876">
        <v>1</v>
      </c>
    </row>
    <row r="15877" spans="1:18" x14ac:dyDescent="0.25">
      <c r="A15877" t="s">
        <v>23115</v>
      </c>
      <c r="B15877">
        <v>2020</v>
      </c>
      <c r="C15877">
        <v>4</v>
      </c>
      <c r="D15877">
        <v>7</v>
      </c>
      <c r="E15877" t="s">
        <v>22952</v>
      </c>
      <c r="F15877" s="1" t="s">
        <v>5207</v>
      </c>
      <c r="G15877" s="1" t="s">
        <v>21054</v>
      </c>
      <c r="H15877" s="1" t="s">
        <v>7263</v>
      </c>
      <c r="I15877" t="s">
        <v>21404</v>
      </c>
      <c r="J15877" t="s">
        <v>23</v>
      </c>
      <c r="K15877">
        <v>1.31</v>
      </c>
      <c r="L15877">
        <v>281</v>
      </c>
      <c r="M15877">
        <v>214.5</v>
      </c>
      <c r="N15877" t="s">
        <v>7263</v>
      </c>
      <c r="O15877" t="s">
        <v>23274</v>
      </c>
      <c r="P15877">
        <v>0</v>
      </c>
      <c r="Q15877">
        <v>0</v>
      </c>
      <c r="R15877">
        <v>2</v>
      </c>
    </row>
    <row r="15878" spans="1:18" x14ac:dyDescent="0.25">
      <c r="A15878" t="s">
        <v>23182</v>
      </c>
      <c r="B15878">
        <v>2020</v>
      </c>
      <c r="C15878">
        <v>1</v>
      </c>
      <c r="D15878">
        <v>30</v>
      </c>
      <c r="E15878" t="s">
        <v>22952</v>
      </c>
      <c r="F15878" s="1" t="s">
        <v>5207</v>
      </c>
      <c r="G15878" s="1" t="s">
        <v>6745</v>
      </c>
      <c r="H15878" s="1" t="s">
        <v>7263</v>
      </c>
      <c r="I15878" t="s">
        <v>21123</v>
      </c>
      <c r="J15878" t="s">
        <v>23</v>
      </c>
      <c r="K15878">
        <v>162.99600000000001</v>
      </c>
      <c r="L15878">
        <v>24446</v>
      </c>
      <c r="M15878">
        <v>149.97999999999999</v>
      </c>
      <c r="N15878" t="s">
        <v>7263</v>
      </c>
      <c r="O15878" t="s">
        <v>23274</v>
      </c>
      <c r="P15878">
        <v>0</v>
      </c>
      <c r="Q15878">
        <v>0</v>
      </c>
      <c r="R15878">
        <v>1</v>
      </c>
    </row>
    <row r="15879" spans="1:18" x14ac:dyDescent="0.25">
      <c r="A15879" t="s">
        <v>23183</v>
      </c>
      <c r="B15879">
        <v>2020</v>
      </c>
      <c r="C15879">
        <v>5</v>
      </c>
      <c r="D15879">
        <v>12</v>
      </c>
      <c r="E15879" t="s">
        <v>22952</v>
      </c>
      <c r="F15879" s="1" t="s">
        <v>5207</v>
      </c>
      <c r="G15879" s="1" t="s">
        <v>6745</v>
      </c>
      <c r="H15879" s="1" t="s">
        <v>7263</v>
      </c>
      <c r="I15879" t="s">
        <v>21450</v>
      </c>
      <c r="J15879" t="s">
        <v>23</v>
      </c>
      <c r="K15879">
        <v>38.4</v>
      </c>
      <c r="L15879">
        <v>5728</v>
      </c>
      <c r="M15879">
        <v>149.16999999999999</v>
      </c>
      <c r="N15879" t="s">
        <v>7263</v>
      </c>
      <c r="O15879" t="s">
        <v>23274</v>
      </c>
      <c r="P15879">
        <v>0</v>
      </c>
      <c r="Q15879">
        <v>0</v>
      </c>
      <c r="R15879">
        <v>2</v>
      </c>
    </row>
    <row r="15880" spans="1:18" x14ac:dyDescent="0.25">
      <c r="A15880" t="s">
        <v>23141</v>
      </c>
      <c r="B15880">
        <v>2020</v>
      </c>
      <c r="C15880">
        <v>4</v>
      </c>
      <c r="D15880">
        <v>24</v>
      </c>
      <c r="E15880" t="s">
        <v>23072</v>
      </c>
      <c r="F15880" s="1" t="s">
        <v>5207</v>
      </c>
      <c r="G15880" s="1" t="s">
        <v>7231</v>
      </c>
      <c r="H15880" s="1" t="s">
        <v>7263</v>
      </c>
      <c r="I15880" t="s">
        <v>21480</v>
      </c>
      <c r="J15880" t="s">
        <v>23</v>
      </c>
      <c r="K15880">
        <v>1</v>
      </c>
      <c r="L15880">
        <v>216.8</v>
      </c>
      <c r="M15880">
        <v>216.8</v>
      </c>
      <c r="N15880" t="s">
        <v>7263</v>
      </c>
      <c r="O15880" t="s">
        <v>23274</v>
      </c>
      <c r="P15880">
        <v>0</v>
      </c>
      <c r="Q15880">
        <v>0</v>
      </c>
      <c r="R15880">
        <v>2</v>
      </c>
    </row>
    <row r="15881" spans="1:18" x14ac:dyDescent="0.25">
      <c r="A15881" t="s">
        <v>23070</v>
      </c>
      <c r="B15881">
        <v>2020</v>
      </c>
      <c r="C15881">
        <v>5</v>
      </c>
      <c r="D15881">
        <v>15</v>
      </c>
      <c r="E15881" t="s">
        <v>22957</v>
      </c>
      <c r="F15881" s="1" t="s">
        <v>5207</v>
      </c>
      <c r="G15881" s="1" t="s">
        <v>7231</v>
      </c>
      <c r="H15881" s="1" t="s">
        <v>7263</v>
      </c>
      <c r="I15881" t="s">
        <v>21480</v>
      </c>
      <c r="J15881" t="s">
        <v>23</v>
      </c>
      <c r="K15881">
        <v>1</v>
      </c>
      <c r="L15881">
        <v>221.78</v>
      </c>
      <c r="M15881">
        <v>221.78</v>
      </c>
      <c r="N15881" t="s">
        <v>7263</v>
      </c>
      <c r="O15881" t="s">
        <v>23274</v>
      </c>
      <c r="P15881">
        <v>0</v>
      </c>
      <c r="Q15881">
        <v>0</v>
      </c>
      <c r="R15881">
        <v>2</v>
      </c>
    </row>
    <row r="15882" spans="1:18" x14ac:dyDescent="0.25">
      <c r="A15882" t="s">
        <v>23070</v>
      </c>
      <c r="B15882">
        <v>2020</v>
      </c>
      <c r="C15882">
        <v>5</v>
      </c>
      <c r="D15882">
        <v>15</v>
      </c>
      <c r="E15882" t="s">
        <v>22957</v>
      </c>
      <c r="F15882" s="1" t="s">
        <v>5207</v>
      </c>
      <c r="G15882" s="1" t="s">
        <v>7231</v>
      </c>
      <c r="H15882" s="1" t="s">
        <v>7263</v>
      </c>
      <c r="I15882" t="s">
        <v>21616</v>
      </c>
      <c r="J15882" t="s">
        <v>23</v>
      </c>
      <c r="K15882">
        <v>1</v>
      </c>
      <c r="L15882">
        <v>159.65</v>
      </c>
      <c r="M15882">
        <v>159.65</v>
      </c>
      <c r="N15882" t="s">
        <v>7263</v>
      </c>
      <c r="O15882" t="s">
        <v>23274</v>
      </c>
      <c r="P15882">
        <v>0</v>
      </c>
      <c r="Q15882">
        <v>0</v>
      </c>
      <c r="R15882">
        <v>2</v>
      </c>
    </row>
  </sheetData>
  <autoFilter ref="A2:R2" xr:uid="{6961A7C0-6855-4062-9591-32EE6AEF7493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15882"/>
  <sheetViews>
    <sheetView zoomScale="70" zoomScaleNormal="70" workbookViewId="0">
      <pane ySplit="2" topLeftCell="A3" activePane="bottomLeft" state="frozen"/>
      <selection activeCell="I13" sqref="I13"/>
      <selection pane="bottomLeft" activeCell="D27" sqref="D27"/>
    </sheetView>
  </sheetViews>
  <sheetFormatPr defaultColWidth="9.140625" defaultRowHeight="15" x14ac:dyDescent="0.25"/>
  <cols>
    <col min="1" max="1" width="9.140625" customWidth="1"/>
    <col min="2" max="3" width="12.42578125" customWidth="1"/>
    <col min="4" max="4" width="14" customWidth="1"/>
    <col min="5" max="5" width="12.42578125" customWidth="1"/>
    <col min="6" max="6" width="8.140625" customWidth="1"/>
    <col min="7" max="8" width="12.42578125" customWidth="1"/>
    <col min="9" max="9" width="9.5703125" customWidth="1"/>
    <col min="10" max="10" width="9.140625" customWidth="1"/>
    <col min="11" max="13" width="12.42578125" customWidth="1"/>
    <col min="14" max="16" width="3.42578125" customWidth="1"/>
    <col min="17" max="17" width="12.5703125" customWidth="1"/>
    <col min="18" max="19" width="12.42578125" customWidth="1"/>
    <col min="20" max="20" width="9.140625" customWidth="1"/>
    <col min="21" max="21" width="19" customWidth="1"/>
    <col min="22" max="22" width="10.7109375" customWidth="1"/>
  </cols>
  <sheetData>
    <row r="1" spans="1:23" ht="34.5" customHeight="1" x14ac:dyDescent="0.25"/>
    <row r="2" spans="1:23" ht="48.75" customHeight="1" x14ac:dyDescent="0.25">
      <c r="A2" s="25" t="s">
        <v>7268</v>
      </c>
      <c r="B2" s="25" t="s">
        <v>0</v>
      </c>
      <c r="C2" s="25" t="s">
        <v>1</v>
      </c>
      <c r="D2" s="25" t="s">
        <v>2</v>
      </c>
      <c r="E2" s="25" t="s">
        <v>3</v>
      </c>
      <c r="F2" s="25" t="s">
        <v>4</v>
      </c>
      <c r="G2" s="25" t="s">
        <v>5</v>
      </c>
      <c r="H2" s="25" t="s">
        <v>6</v>
      </c>
      <c r="I2" s="25" t="s">
        <v>7</v>
      </c>
      <c r="J2" s="25" t="s">
        <v>8</v>
      </c>
      <c r="K2" s="25" t="s">
        <v>9</v>
      </c>
      <c r="L2" s="25" t="s">
        <v>10</v>
      </c>
      <c r="M2" s="25" t="s">
        <v>11</v>
      </c>
      <c r="N2" s="25" t="s">
        <v>12</v>
      </c>
      <c r="O2" s="25" t="s">
        <v>13</v>
      </c>
      <c r="P2" s="25" t="s">
        <v>14</v>
      </c>
      <c r="Q2" s="25" t="s">
        <v>15</v>
      </c>
      <c r="R2" s="25" t="s">
        <v>16</v>
      </c>
      <c r="S2" s="25" t="s">
        <v>17</v>
      </c>
      <c r="T2" s="25" t="s">
        <v>18</v>
      </c>
      <c r="U2" s="25" t="s">
        <v>19</v>
      </c>
    </row>
    <row r="3" spans="1:23" x14ac:dyDescent="0.25">
      <c r="D3" t="s">
        <v>10971</v>
      </c>
    </row>
    <row r="4" spans="1:23" x14ac:dyDescent="0.25">
      <c r="D4" t="s">
        <v>10971</v>
      </c>
    </row>
    <row r="5" spans="1:23" x14ac:dyDescent="0.25">
      <c r="D5" t="s">
        <v>16163</v>
      </c>
    </row>
    <row r="6" spans="1:23" x14ac:dyDescent="0.25">
      <c r="D6" t="s">
        <v>16163</v>
      </c>
    </row>
    <row r="7" spans="1:23" x14ac:dyDescent="0.25">
      <c r="D7" t="s">
        <v>16163</v>
      </c>
    </row>
    <row r="8" spans="1:23" x14ac:dyDescent="0.25">
      <c r="D8" t="s">
        <v>16163</v>
      </c>
    </row>
    <row r="9" spans="1:23" x14ac:dyDescent="0.25">
      <c r="D9" t="s">
        <v>16163</v>
      </c>
    </row>
    <row r="10" spans="1:23" x14ac:dyDescent="0.25">
      <c r="D10" t="s">
        <v>16163</v>
      </c>
    </row>
    <row r="11" spans="1:23" x14ac:dyDescent="0.25">
      <c r="D11" t="s">
        <v>10973</v>
      </c>
    </row>
    <row r="12" spans="1:23" x14ac:dyDescent="0.25">
      <c r="D12" t="s">
        <v>10973</v>
      </c>
    </row>
    <row r="13" spans="1:23" x14ac:dyDescent="0.25">
      <c r="D13" t="s">
        <v>10975</v>
      </c>
      <c r="W13" s="24"/>
    </row>
    <row r="14" spans="1:23" x14ac:dyDescent="0.25">
      <c r="D14" t="s">
        <v>10975</v>
      </c>
    </row>
    <row r="15" spans="1:23" x14ac:dyDescent="0.25">
      <c r="D15" t="s">
        <v>10975</v>
      </c>
    </row>
    <row r="16" spans="1:23" x14ac:dyDescent="0.25">
      <c r="D16" t="s">
        <v>16400</v>
      </c>
    </row>
    <row r="17" spans="4:4" x14ac:dyDescent="0.25">
      <c r="D17" t="s">
        <v>16400</v>
      </c>
    </row>
    <row r="18" spans="4:4" x14ac:dyDescent="0.25">
      <c r="D18" t="s">
        <v>16400</v>
      </c>
    </row>
    <row r="19" spans="4:4" x14ac:dyDescent="0.25">
      <c r="D19" t="s">
        <v>16400</v>
      </c>
    </row>
    <row r="20" spans="4:4" x14ac:dyDescent="0.25">
      <c r="D20" t="s">
        <v>10977</v>
      </c>
    </row>
    <row r="21" spans="4:4" x14ac:dyDescent="0.25">
      <c r="D21" t="s">
        <v>10977</v>
      </c>
    </row>
    <row r="22" spans="4:4" x14ac:dyDescent="0.25">
      <c r="D22" t="s">
        <v>10977</v>
      </c>
    </row>
    <row r="23" spans="4:4" x14ac:dyDescent="0.25">
      <c r="D23" t="s">
        <v>10982</v>
      </c>
    </row>
    <row r="24" spans="4:4" x14ac:dyDescent="0.25">
      <c r="D24" t="s">
        <v>10982</v>
      </c>
    </row>
    <row r="25" spans="4:4" x14ac:dyDescent="0.25">
      <c r="D25" t="s">
        <v>10982</v>
      </c>
    </row>
    <row r="26" spans="4:4" x14ac:dyDescent="0.25">
      <c r="D26" t="s">
        <v>15516</v>
      </c>
    </row>
    <row r="27" spans="4:4" x14ac:dyDescent="0.25">
      <c r="D27" t="s">
        <v>15516</v>
      </c>
    </row>
    <row r="28" spans="4:4" x14ac:dyDescent="0.25">
      <c r="D28" t="s">
        <v>16208</v>
      </c>
    </row>
    <row r="29" spans="4:4" x14ac:dyDescent="0.25">
      <c r="D29" t="s">
        <v>16208</v>
      </c>
    </row>
    <row r="30" spans="4:4" x14ac:dyDescent="0.25">
      <c r="D30" t="s">
        <v>16208</v>
      </c>
    </row>
    <row r="31" spans="4:4" x14ac:dyDescent="0.25">
      <c r="D31" t="s">
        <v>15171</v>
      </c>
    </row>
    <row r="32" spans="4:4" x14ac:dyDescent="0.25">
      <c r="D32" t="s">
        <v>15171</v>
      </c>
    </row>
    <row r="33" spans="4:4" x14ac:dyDescent="0.25">
      <c r="D33" t="s">
        <v>15171</v>
      </c>
    </row>
    <row r="34" spans="4:4" x14ac:dyDescent="0.25">
      <c r="D34" t="s">
        <v>15171</v>
      </c>
    </row>
    <row r="35" spans="4:4" x14ac:dyDescent="0.25">
      <c r="D35" t="s">
        <v>10985</v>
      </c>
    </row>
    <row r="36" spans="4:4" x14ac:dyDescent="0.25">
      <c r="D36" t="s">
        <v>10985</v>
      </c>
    </row>
    <row r="37" spans="4:4" x14ac:dyDescent="0.25">
      <c r="D37" t="s">
        <v>10985</v>
      </c>
    </row>
    <row r="38" spans="4:4" x14ac:dyDescent="0.25">
      <c r="D38" t="s">
        <v>10985</v>
      </c>
    </row>
    <row r="39" spans="4:4" x14ac:dyDescent="0.25">
      <c r="D39" t="s">
        <v>10986</v>
      </c>
    </row>
    <row r="40" spans="4:4" x14ac:dyDescent="0.25">
      <c r="D40" t="s">
        <v>15624</v>
      </c>
    </row>
    <row r="41" spans="4:4" x14ac:dyDescent="0.25">
      <c r="D41" t="s">
        <v>15624</v>
      </c>
    </row>
    <row r="42" spans="4:4" x14ac:dyDescent="0.25">
      <c r="D42" t="s">
        <v>10987</v>
      </c>
    </row>
    <row r="43" spans="4:4" x14ac:dyDescent="0.25">
      <c r="D43" t="s">
        <v>10988</v>
      </c>
    </row>
    <row r="44" spans="4:4" x14ac:dyDescent="0.25">
      <c r="D44" t="s">
        <v>10990</v>
      </c>
    </row>
    <row r="45" spans="4:4" x14ac:dyDescent="0.25">
      <c r="D45" t="s">
        <v>10993</v>
      </c>
    </row>
    <row r="46" spans="4:4" x14ac:dyDescent="0.25">
      <c r="D46" t="s">
        <v>10994</v>
      </c>
    </row>
    <row r="47" spans="4:4" x14ac:dyDescent="0.25">
      <c r="D47" t="s">
        <v>10995</v>
      </c>
    </row>
    <row r="48" spans="4:4" x14ac:dyDescent="0.25">
      <c r="D48" t="s">
        <v>15892</v>
      </c>
    </row>
    <row r="49" spans="4:4" x14ac:dyDescent="0.25">
      <c r="D49" t="s">
        <v>15892</v>
      </c>
    </row>
    <row r="50" spans="4:4" x14ac:dyDescent="0.25">
      <c r="D50" t="s">
        <v>15892</v>
      </c>
    </row>
    <row r="51" spans="4:4" x14ac:dyDescent="0.25">
      <c r="D51" t="s">
        <v>15892</v>
      </c>
    </row>
    <row r="52" spans="4:4" x14ac:dyDescent="0.25">
      <c r="D52" t="s">
        <v>15892</v>
      </c>
    </row>
    <row r="53" spans="4:4" x14ac:dyDescent="0.25">
      <c r="D53" t="s">
        <v>10998</v>
      </c>
    </row>
    <row r="54" spans="4:4" x14ac:dyDescent="0.25">
      <c r="D54" t="s">
        <v>10998</v>
      </c>
    </row>
    <row r="55" spans="4:4" x14ac:dyDescent="0.25">
      <c r="D55" t="s">
        <v>11000</v>
      </c>
    </row>
    <row r="56" spans="4:4" x14ac:dyDescent="0.25">
      <c r="D56" t="s">
        <v>11001</v>
      </c>
    </row>
    <row r="57" spans="4:4" x14ac:dyDescent="0.25">
      <c r="D57" t="s">
        <v>11001</v>
      </c>
    </row>
    <row r="58" spans="4:4" x14ac:dyDescent="0.25">
      <c r="D58" t="s">
        <v>15238</v>
      </c>
    </row>
    <row r="59" spans="4:4" x14ac:dyDescent="0.25">
      <c r="D59" t="s">
        <v>16210</v>
      </c>
    </row>
    <row r="60" spans="4:4" x14ac:dyDescent="0.25">
      <c r="D60" t="s">
        <v>16210</v>
      </c>
    </row>
    <row r="61" spans="4:4" x14ac:dyDescent="0.25">
      <c r="D61" t="s">
        <v>11003</v>
      </c>
    </row>
    <row r="62" spans="4:4" x14ac:dyDescent="0.25">
      <c r="D62" t="s">
        <v>11008</v>
      </c>
    </row>
    <row r="63" spans="4:4" x14ac:dyDescent="0.25">
      <c r="D63" t="s">
        <v>11008</v>
      </c>
    </row>
    <row r="64" spans="4:4" x14ac:dyDescent="0.25">
      <c r="D64" t="s">
        <v>11008</v>
      </c>
    </row>
    <row r="65" spans="4:4" x14ac:dyDescent="0.25">
      <c r="D65" t="s">
        <v>11008</v>
      </c>
    </row>
    <row r="66" spans="4:4" x14ac:dyDescent="0.25">
      <c r="D66" t="s">
        <v>15173</v>
      </c>
    </row>
    <row r="67" spans="4:4" x14ac:dyDescent="0.25">
      <c r="D67" t="s">
        <v>11010</v>
      </c>
    </row>
    <row r="68" spans="4:4" x14ac:dyDescent="0.25">
      <c r="D68" t="s">
        <v>11010</v>
      </c>
    </row>
    <row r="69" spans="4:4" x14ac:dyDescent="0.25">
      <c r="D69" t="s">
        <v>11010</v>
      </c>
    </row>
    <row r="70" spans="4:4" x14ac:dyDescent="0.25">
      <c r="D70" t="s">
        <v>11010</v>
      </c>
    </row>
    <row r="71" spans="4:4" x14ac:dyDescent="0.25">
      <c r="D71" t="s">
        <v>11010</v>
      </c>
    </row>
    <row r="72" spans="4:4" x14ac:dyDescent="0.25">
      <c r="D72" t="s">
        <v>11010</v>
      </c>
    </row>
    <row r="73" spans="4:4" x14ac:dyDescent="0.25">
      <c r="D73" t="s">
        <v>11010</v>
      </c>
    </row>
    <row r="74" spans="4:4" x14ac:dyDescent="0.25">
      <c r="D74" t="s">
        <v>11011</v>
      </c>
    </row>
    <row r="75" spans="4:4" x14ac:dyDescent="0.25">
      <c r="D75" t="s">
        <v>11014</v>
      </c>
    </row>
    <row r="76" spans="4:4" x14ac:dyDescent="0.25">
      <c r="D76" t="s">
        <v>11014</v>
      </c>
    </row>
    <row r="77" spans="4:4" x14ac:dyDescent="0.25">
      <c r="D77" t="s">
        <v>11014</v>
      </c>
    </row>
    <row r="78" spans="4:4" x14ac:dyDescent="0.25">
      <c r="D78" t="s">
        <v>11018</v>
      </c>
    </row>
    <row r="79" spans="4:4" x14ac:dyDescent="0.25">
      <c r="D79" t="s">
        <v>11019</v>
      </c>
    </row>
    <row r="80" spans="4:4" x14ac:dyDescent="0.25">
      <c r="D80" t="s">
        <v>11019</v>
      </c>
    </row>
    <row r="81" spans="4:4" x14ac:dyDescent="0.25">
      <c r="D81" t="s">
        <v>11019</v>
      </c>
    </row>
    <row r="82" spans="4:4" x14ac:dyDescent="0.25">
      <c r="D82" t="s">
        <v>11019</v>
      </c>
    </row>
    <row r="83" spans="4:4" x14ac:dyDescent="0.25">
      <c r="D83" t="s">
        <v>11019</v>
      </c>
    </row>
    <row r="84" spans="4:4" x14ac:dyDescent="0.25">
      <c r="D84" t="s">
        <v>11019</v>
      </c>
    </row>
    <row r="85" spans="4:4" x14ac:dyDescent="0.25">
      <c r="D85" t="s">
        <v>11019</v>
      </c>
    </row>
    <row r="86" spans="4:4" x14ac:dyDescent="0.25">
      <c r="D86" t="s">
        <v>11019</v>
      </c>
    </row>
    <row r="87" spans="4:4" x14ac:dyDescent="0.25">
      <c r="D87" t="s">
        <v>11019</v>
      </c>
    </row>
    <row r="88" spans="4:4" x14ac:dyDescent="0.25">
      <c r="D88" t="s">
        <v>11019</v>
      </c>
    </row>
    <row r="89" spans="4:4" x14ac:dyDescent="0.25">
      <c r="D89" t="s">
        <v>11019</v>
      </c>
    </row>
    <row r="90" spans="4:4" x14ac:dyDescent="0.25">
      <c r="D90" t="s">
        <v>11019</v>
      </c>
    </row>
    <row r="91" spans="4:4" x14ac:dyDescent="0.25">
      <c r="D91" t="s">
        <v>11019</v>
      </c>
    </row>
    <row r="92" spans="4:4" x14ac:dyDescent="0.25">
      <c r="D92" t="s">
        <v>11019</v>
      </c>
    </row>
    <row r="93" spans="4:4" x14ac:dyDescent="0.25">
      <c r="D93" t="s">
        <v>11019</v>
      </c>
    </row>
    <row r="94" spans="4:4" x14ac:dyDescent="0.25">
      <c r="D94" t="s">
        <v>11019</v>
      </c>
    </row>
    <row r="95" spans="4:4" x14ac:dyDescent="0.25">
      <c r="D95" t="s">
        <v>11019</v>
      </c>
    </row>
    <row r="96" spans="4:4" x14ac:dyDescent="0.25">
      <c r="D96" t="s">
        <v>11019</v>
      </c>
    </row>
    <row r="97" spans="4:4" x14ac:dyDescent="0.25">
      <c r="D97" t="s">
        <v>11019</v>
      </c>
    </row>
    <row r="98" spans="4:4" x14ac:dyDescent="0.25">
      <c r="D98" t="s">
        <v>11019</v>
      </c>
    </row>
    <row r="99" spans="4:4" x14ac:dyDescent="0.25">
      <c r="D99" t="s">
        <v>11019</v>
      </c>
    </row>
    <row r="100" spans="4:4" x14ac:dyDescent="0.25">
      <c r="D100" t="s">
        <v>11019</v>
      </c>
    </row>
    <row r="101" spans="4:4" x14ac:dyDescent="0.25">
      <c r="D101" t="s">
        <v>11019</v>
      </c>
    </row>
    <row r="102" spans="4:4" x14ac:dyDescent="0.25">
      <c r="D102" t="s">
        <v>11019</v>
      </c>
    </row>
    <row r="103" spans="4:4" x14ac:dyDescent="0.25">
      <c r="D103" t="s">
        <v>11020</v>
      </c>
    </row>
    <row r="104" spans="4:4" x14ac:dyDescent="0.25">
      <c r="D104" t="s">
        <v>11021</v>
      </c>
    </row>
    <row r="105" spans="4:4" x14ac:dyDescent="0.25">
      <c r="D105" t="s">
        <v>11022</v>
      </c>
    </row>
    <row r="106" spans="4:4" x14ac:dyDescent="0.25">
      <c r="D106" t="s">
        <v>14878</v>
      </c>
    </row>
    <row r="107" spans="4:4" x14ac:dyDescent="0.25">
      <c r="D107" t="s">
        <v>11024</v>
      </c>
    </row>
    <row r="108" spans="4:4" x14ac:dyDescent="0.25">
      <c r="D108" t="s">
        <v>11025</v>
      </c>
    </row>
    <row r="109" spans="4:4" x14ac:dyDescent="0.25">
      <c r="D109" t="s">
        <v>11025</v>
      </c>
    </row>
    <row r="110" spans="4:4" x14ac:dyDescent="0.25">
      <c r="D110" t="s">
        <v>11025</v>
      </c>
    </row>
    <row r="111" spans="4:4" x14ac:dyDescent="0.25">
      <c r="D111" t="s">
        <v>16165</v>
      </c>
    </row>
    <row r="112" spans="4:4" x14ac:dyDescent="0.25">
      <c r="D112" t="s">
        <v>16165</v>
      </c>
    </row>
    <row r="113" spans="4:4" x14ac:dyDescent="0.25">
      <c r="D113" t="s">
        <v>16165</v>
      </c>
    </row>
    <row r="114" spans="4:4" x14ac:dyDescent="0.25">
      <c r="D114" t="s">
        <v>16165</v>
      </c>
    </row>
    <row r="115" spans="4:4" x14ac:dyDescent="0.25">
      <c r="D115" t="s">
        <v>16165</v>
      </c>
    </row>
    <row r="116" spans="4:4" x14ac:dyDescent="0.25">
      <c r="D116" t="s">
        <v>11029</v>
      </c>
    </row>
    <row r="117" spans="4:4" x14ac:dyDescent="0.25">
      <c r="D117" t="s">
        <v>11030</v>
      </c>
    </row>
    <row r="118" spans="4:4" x14ac:dyDescent="0.25">
      <c r="D118" t="s">
        <v>11033</v>
      </c>
    </row>
    <row r="119" spans="4:4" x14ac:dyDescent="0.25">
      <c r="D119" t="s">
        <v>11033</v>
      </c>
    </row>
    <row r="120" spans="4:4" x14ac:dyDescent="0.25">
      <c r="D120" t="s">
        <v>11034</v>
      </c>
    </row>
    <row r="121" spans="4:4" x14ac:dyDescent="0.25">
      <c r="D121" t="s">
        <v>11034</v>
      </c>
    </row>
    <row r="122" spans="4:4" x14ac:dyDescent="0.25">
      <c r="D122" t="s">
        <v>11034</v>
      </c>
    </row>
    <row r="123" spans="4:4" x14ac:dyDescent="0.25">
      <c r="D123" t="s">
        <v>11034</v>
      </c>
    </row>
    <row r="124" spans="4:4" x14ac:dyDescent="0.25">
      <c r="D124" t="s">
        <v>11034</v>
      </c>
    </row>
    <row r="125" spans="4:4" x14ac:dyDescent="0.25">
      <c r="D125" t="s">
        <v>11034</v>
      </c>
    </row>
    <row r="126" spans="4:4" x14ac:dyDescent="0.25">
      <c r="D126" t="s">
        <v>11034</v>
      </c>
    </row>
    <row r="127" spans="4:4" x14ac:dyDescent="0.25">
      <c r="D127" t="s">
        <v>11034</v>
      </c>
    </row>
    <row r="128" spans="4:4" x14ac:dyDescent="0.25">
      <c r="D128" t="s">
        <v>11034</v>
      </c>
    </row>
    <row r="129" spans="4:4" x14ac:dyDescent="0.25">
      <c r="D129" t="s">
        <v>11034</v>
      </c>
    </row>
    <row r="130" spans="4:4" x14ac:dyDescent="0.25">
      <c r="D130" t="s">
        <v>11034</v>
      </c>
    </row>
    <row r="131" spans="4:4" x14ac:dyDescent="0.25">
      <c r="D131" t="s">
        <v>11034</v>
      </c>
    </row>
    <row r="132" spans="4:4" x14ac:dyDescent="0.25">
      <c r="D132" t="s">
        <v>14800</v>
      </c>
    </row>
    <row r="133" spans="4:4" x14ac:dyDescent="0.25">
      <c r="D133" t="s">
        <v>16413</v>
      </c>
    </row>
    <row r="134" spans="4:4" x14ac:dyDescent="0.25">
      <c r="D134" t="s">
        <v>15175</v>
      </c>
    </row>
    <row r="135" spans="4:4" x14ac:dyDescent="0.25">
      <c r="D135" t="s">
        <v>11038</v>
      </c>
    </row>
    <row r="136" spans="4:4" x14ac:dyDescent="0.25">
      <c r="D136" t="s">
        <v>11038</v>
      </c>
    </row>
    <row r="137" spans="4:4" x14ac:dyDescent="0.25">
      <c r="D137" t="s">
        <v>11038</v>
      </c>
    </row>
    <row r="138" spans="4:4" x14ac:dyDescent="0.25">
      <c r="D138" t="s">
        <v>11038</v>
      </c>
    </row>
    <row r="139" spans="4:4" x14ac:dyDescent="0.25">
      <c r="D139" t="s">
        <v>11038</v>
      </c>
    </row>
    <row r="140" spans="4:4" x14ac:dyDescent="0.25">
      <c r="D140" t="s">
        <v>11038</v>
      </c>
    </row>
    <row r="141" spans="4:4" x14ac:dyDescent="0.25">
      <c r="D141" t="s">
        <v>11040</v>
      </c>
    </row>
    <row r="142" spans="4:4" x14ac:dyDescent="0.25">
      <c r="D142" t="s">
        <v>11043</v>
      </c>
    </row>
    <row r="143" spans="4:4" x14ac:dyDescent="0.25">
      <c r="D143" t="s">
        <v>11046</v>
      </c>
    </row>
    <row r="144" spans="4:4" x14ac:dyDescent="0.25">
      <c r="D144" t="s">
        <v>11046</v>
      </c>
    </row>
    <row r="145" spans="4:4" x14ac:dyDescent="0.25">
      <c r="D145" t="s">
        <v>11046</v>
      </c>
    </row>
    <row r="146" spans="4:4" x14ac:dyDescent="0.25">
      <c r="D146" t="s">
        <v>11047</v>
      </c>
    </row>
    <row r="147" spans="4:4" x14ac:dyDescent="0.25">
      <c r="D147" t="s">
        <v>11047</v>
      </c>
    </row>
    <row r="148" spans="4:4" x14ac:dyDescent="0.25">
      <c r="D148" t="s">
        <v>11047</v>
      </c>
    </row>
    <row r="149" spans="4:4" x14ac:dyDescent="0.25">
      <c r="D149" t="s">
        <v>11048</v>
      </c>
    </row>
    <row r="150" spans="4:4" x14ac:dyDescent="0.25">
      <c r="D150" t="s">
        <v>14698</v>
      </c>
    </row>
    <row r="151" spans="4:4" x14ac:dyDescent="0.25">
      <c r="D151" t="s">
        <v>11051</v>
      </c>
    </row>
    <row r="152" spans="4:4" x14ac:dyDescent="0.25">
      <c r="D152" t="s">
        <v>11051</v>
      </c>
    </row>
    <row r="153" spans="4:4" x14ac:dyDescent="0.25">
      <c r="D153" t="s">
        <v>11051</v>
      </c>
    </row>
    <row r="154" spans="4:4" x14ac:dyDescent="0.25">
      <c r="D154" t="s">
        <v>11051</v>
      </c>
    </row>
    <row r="155" spans="4:4" x14ac:dyDescent="0.25">
      <c r="D155" t="s">
        <v>14880</v>
      </c>
    </row>
    <row r="156" spans="4:4" x14ac:dyDescent="0.25">
      <c r="D156" t="s">
        <v>11052</v>
      </c>
    </row>
    <row r="157" spans="4:4" x14ac:dyDescent="0.25">
      <c r="D157" t="s">
        <v>11054</v>
      </c>
    </row>
    <row r="158" spans="4:4" x14ac:dyDescent="0.25">
      <c r="D158" t="s">
        <v>11056</v>
      </c>
    </row>
    <row r="159" spans="4:4" x14ac:dyDescent="0.25">
      <c r="D159" t="s">
        <v>11058</v>
      </c>
    </row>
    <row r="160" spans="4:4" x14ac:dyDescent="0.25">
      <c r="D160" t="s">
        <v>11058</v>
      </c>
    </row>
    <row r="161" spans="4:4" x14ac:dyDescent="0.25">
      <c r="D161" t="s">
        <v>15895</v>
      </c>
    </row>
    <row r="162" spans="4:4" x14ac:dyDescent="0.25">
      <c r="D162" t="s">
        <v>15895</v>
      </c>
    </row>
    <row r="163" spans="4:4" x14ac:dyDescent="0.25">
      <c r="D163" t="s">
        <v>15895</v>
      </c>
    </row>
    <row r="164" spans="4:4" x14ac:dyDescent="0.25">
      <c r="D164" t="s">
        <v>15895</v>
      </c>
    </row>
    <row r="165" spans="4:4" x14ac:dyDescent="0.25">
      <c r="D165" t="s">
        <v>11061</v>
      </c>
    </row>
    <row r="166" spans="4:4" x14ac:dyDescent="0.25">
      <c r="D166" t="s">
        <v>11062</v>
      </c>
    </row>
    <row r="167" spans="4:4" x14ac:dyDescent="0.25">
      <c r="D167" t="s">
        <v>11064</v>
      </c>
    </row>
    <row r="168" spans="4:4" x14ac:dyDescent="0.25">
      <c r="D168" t="s">
        <v>11064</v>
      </c>
    </row>
    <row r="169" spans="4:4" x14ac:dyDescent="0.25">
      <c r="D169" t="s">
        <v>11064</v>
      </c>
    </row>
    <row r="170" spans="4:4" x14ac:dyDescent="0.25">
      <c r="D170" t="s">
        <v>11066</v>
      </c>
    </row>
    <row r="171" spans="4:4" x14ac:dyDescent="0.25">
      <c r="D171" t="s">
        <v>11066</v>
      </c>
    </row>
    <row r="172" spans="4:4" x14ac:dyDescent="0.25">
      <c r="D172" t="s">
        <v>11066</v>
      </c>
    </row>
    <row r="173" spans="4:4" x14ac:dyDescent="0.25">
      <c r="D173" t="s">
        <v>11067</v>
      </c>
    </row>
    <row r="174" spans="4:4" x14ac:dyDescent="0.25">
      <c r="D174" t="s">
        <v>11068</v>
      </c>
    </row>
    <row r="175" spans="4:4" x14ac:dyDescent="0.25">
      <c r="D175" t="s">
        <v>15015</v>
      </c>
    </row>
    <row r="176" spans="4:4" x14ac:dyDescent="0.25">
      <c r="D176" t="s">
        <v>15015</v>
      </c>
    </row>
    <row r="177" spans="4:4" x14ac:dyDescent="0.25">
      <c r="D177" t="s">
        <v>15288</v>
      </c>
    </row>
    <row r="178" spans="4:4" x14ac:dyDescent="0.25">
      <c r="D178" t="s">
        <v>15288</v>
      </c>
    </row>
    <row r="179" spans="4:4" x14ac:dyDescent="0.25">
      <c r="D179" t="s">
        <v>15288</v>
      </c>
    </row>
    <row r="180" spans="4:4" x14ac:dyDescent="0.25">
      <c r="D180" t="s">
        <v>15288</v>
      </c>
    </row>
    <row r="181" spans="4:4" x14ac:dyDescent="0.25">
      <c r="D181" t="s">
        <v>15288</v>
      </c>
    </row>
    <row r="182" spans="4:4" x14ac:dyDescent="0.25">
      <c r="D182" t="s">
        <v>16112</v>
      </c>
    </row>
    <row r="183" spans="4:4" x14ac:dyDescent="0.25">
      <c r="D183" t="s">
        <v>11070</v>
      </c>
    </row>
    <row r="184" spans="4:4" x14ac:dyDescent="0.25">
      <c r="D184" t="s">
        <v>11070</v>
      </c>
    </row>
    <row r="185" spans="4:4" x14ac:dyDescent="0.25">
      <c r="D185" t="s">
        <v>11071</v>
      </c>
    </row>
    <row r="186" spans="4:4" x14ac:dyDescent="0.25">
      <c r="D186" t="s">
        <v>11074</v>
      </c>
    </row>
    <row r="187" spans="4:4" x14ac:dyDescent="0.25">
      <c r="D187" t="s">
        <v>11074</v>
      </c>
    </row>
    <row r="188" spans="4:4" x14ac:dyDescent="0.25">
      <c r="D188" t="s">
        <v>16114</v>
      </c>
    </row>
    <row r="189" spans="4:4" x14ac:dyDescent="0.25">
      <c r="D189" t="s">
        <v>11075</v>
      </c>
    </row>
    <row r="190" spans="4:4" x14ac:dyDescent="0.25">
      <c r="D190" t="s">
        <v>11076</v>
      </c>
    </row>
    <row r="191" spans="4:4" x14ac:dyDescent="0.25">
      <c r="D191" t="s">
        <v>11076</v>
      </c>
    </row>
    <row r="192" spans="4:4" x14ac:dyDescent="0.25">
      <c r="D192" t="s">
        <v>11076</v>
      </c>
    </row>
    <row r="193" spans="4:4" x14ac:dyDescent="0.25">
      <c r="D193" t="s">
        <v>11076</v>
      </c>
    </row>
    <row r="194" spans="4:4" x14ac:dyDescent="0.25">
      <c r="D194" t="s">
        <v>11076</v>
      </c>
    </row>
    <row r="195" spans="4:4" x14ac:dyDescent="0.25">
      <c r="D195" t="s">
        <v>11076</v>
      </c>
    </row>
    <row r="196" spans="4:4" x14ac:dyDescent="0.25">
      <c r="D196" t="s">
        <v>11076</v>
      </c>
    </row>
    <row r="197" spans="4:4" x14ac:dyDescent="0.25">
      <c r="D197" t="s">
        <v>11076</v>
      </c>
    </row>
    <row r="198" spans="4:4" x14ac:dyDescent="0.25">
      <c r="D198" t="s">
        <v>11076</v>
      </c>
    </row>
    <row r="199" spans="4:4" x14ac:dyDescent="0.25">
      <c r="D199" t="s">
        <v>11079</v>
      </c>
    </row>
    <row r="200" spans="4:4" x14ac:dyDescent="0.25">
      <c r="D200" t="s">
        <v>16415</v>
      </c>
    </row>
    <row r="201" spans="4:4" x14ac:dyDescent="0.25">
      <c r="D201" t="s">
        <v>11082</v>
      </c>
    </row>
    <row r="202" spans="4:4" x14ac:dyDescent="0.25">
      <c r="D202" t="s">
        <v>11082</v>
      </c>
    </row>
    <row r="203" spans="4:4" x14ac:dyDescent="0.25">
      <c r="D203" t="s">
        <v>11082</v>
      </c>
    </row>
    <row r="204" spans="4:4" x14ac:dyDescent="0.25">
      <c r="D204" t="s">
        <v>11087</v>
      </c>
    </row>
    <row r="205" spans="4:4" x14ac:dyDescent="0.25">
      <c r="D205" t="s">
        <v>11087</v>
      </c>
    </row>
    <row r="206" spans="4:4" x14ac:dyDescent="0.25">
      <c r="D206" t="s">
        <v>16417</v>
      </c>
    </row>
    <row r="207" spans="4:4" x14ac:dyDescent="0.25">
      <c r="D207" t="s">
        <v>16417</v>
      </c>
    </row>
    <row r="208" spans="4:4" x14ac:dyDescent="0.25">
      <c r="D208" t="s">
        <v>11088</v>
      </c>
    </row>
    <row r="209" spans="4:4" x14ac:dyDescent="0.25">
      <c r="D209" t="s">
        <v>11089</v>
      </c>
    </row>
    <row r="210" spans="4:4" x14ac:dyDescent="0.25">
      <c r="D210" t="s">
        <v>11089</v>
      </c>
    </row>
    <row r="211" spans="4:4" x14ac:dyDescent="0.25">
      <c r="D211" t="s">
        <v>11089</v>
      </c>
    </row>
    <row r="212" spans="4:4" x14ac:dyDescent="0.25">
      <c r="D212" t="s">
        <v>11089</v>
      </c>
    </row>
    <row r="213" spans="4:4" x14ac:dyDescent="0.25">
      <c r="D213" t="s">
        <v>11089</v>
      </c>
    </row>
    <row r="214" spans="4:4" x14ac:dyDescent="0.25">
      <c r="D214" t="s">
        <v>11089</v>
      </c>
    </row>
    <row r="215" spans="4:4" x14ac:dyDescent="0.25">
      <c r="D215" t="s">
        <v>11089</v>
      </c>
    </row>
    <row r="216" spans="4:4" x14ac:dyDescent="0.25">
      <c r="D216" t="s">
        <v>11089</v>
      </c>
    </row>
    <row r="217" spans="4:4" x14ac:dyDescent="0.25">
      <c r="D217" t="s">
        <v>11089</v>
      </c>
    </row>
    <row r="218" spans="4:4" x14ac:dyDescent="0.25">
      <c r="D218" t="s">
        <v>11089</v>
      </c>
    </row>
    <row r="219" spans="4:4" x14ac:dyDescent="0.25">
      <c r="D219" t="s">
        <v>11089</v>
      </c>
    </row>
    <row r="220" spans="4:4" x14ac:dyDescent="0.25">
      <c r="D220" t="s">
        <v>16419</v>
      </c>
    </row>
    <row r="221" spans="4:4" x14ac:dyDescent="0.25">
      <c r="D221" t="s">
        <v>11092</v>
      </c>
    </row>
    <row r="222" spans="4:4" x14ac:dyDescent="0.25">
      <c r="D222" t="s">
        <v>11093</v>
      </c>
    </row>
    <row r="223" spans="4:4" x14ac:dyDescent="0.25">
      <c r="D223" t="s">
        <v>11093</v>
      </c>
    </row>
    <row r="224" spans="4:4" x14ac:dyDescent="0.25">
      <c r="D224" t="s">
        <v>11097</v>
      </c>
    </row>
    <row r="225" spans="4:4" x14ac:dyDescent="0.25">
      <c r="D225" t="s">
        <v>11097</v>
      </c>
    </row>
    <row r="226" spans="4:4" x14ac:dyDescent="0.25">
      <c r="D226" t="s">
        <v>16421</v>
      </c>
    </row>
    <row r="227" spans="4:4" x14ac:dyDescent="0.25">
      <c r="D227" t="s">
        <v>16421</v>
      </c>
    </row>
    <row r="228" spans="4:4" x14ac:dyDescent="0.25">
      <c r="D228" t="s">
        <v>16421</v>
      </c>
    </row>
    <row r="229" spans="4:4" x14ac:dyDescent="0.25">
      <c r="D229" t="s">
        <v>16421</v>
      </c>
    </row>
    <row r="230" spans="4:4" x14ac:dyDescent="0.25">
      <c r="D230" t="s">
        <v>16421</v>
      </c>
    </row>
    <row r="231" spans="4:4" x14ac:dyDescent="0.25">
      <c r="D231" t="s">
        <v>16421</v>
      </c>
    </row>
    <row r="232" spans="4:4" x14ac:dyDescent="0.25">
      <c r="D232" t="s">
        <v>16421</v>
      </c>
    </row>
    <row r="233" spans="4:4" x14ac:dyDescent="0.25">
      <c r="D233" t="s">
        <v>16421</v>
      </c>
    </row>
    <row r="234" spans="4:4" x14ac:dyDescent="0.25">
      <c r="D234" t="s">
        <v>16421</v>
      </c>
    </row>
    <row r="235" spans="4:4" x14ac:dyDescent="0.25">
      <c r="D235" t="s">
        <v>16421</v>
      </c>
    </row>
    <row r="236" spans="4:4" x14ac:dyDescent="0.25">
      <c r="D236" t="s">
        <v>16421</v>
      </c>
    </row>
    <row r="237" spans="4:4" x14ac:dyDescent="0.25">
      <c r="D237" t="s">
        <v>16421</v>
      </c>
    </row>
    <row r="238" spans="4:4" x14ac:dyDescent="0.25">
      <c r="D238" t="s">
        <v>16421</v>
      </c>
    </row>
    <row r="239" spans="4:4" x14ac:dyDescent="0.25">
      <c r="D239" t="s">
        <v>16421</v>
      </c>
    </row>
    <row r="240" spans="4:4" x14ac:dyDescent="0.25">
      <c r="D240" t="s">
        <v>16421</v>
      </c>
    </row>
    <row r="241" spans="4:4" x14ac:dyDescent="0.25">
      <c r="D241" t="s">
        <v>16421</v>
      </c>
    </row>
    <row r="242" spans="4:4" x14ac:dyDescent="0.25">
      <c r="D242" t="s">
        <v>16421</v>
      </c>
    </row>
    <row r="243" spans="4:4" x14ac:dyDescent="0.25">
      <c r="D243" t="s">
        <v>16421</v>
      </c>
    </row>
    <row r="244" spans="4:4" x14ac:dyDescent="0.25">
      <c r="D244" t="s">
        <v>16421</v>
      </c>
    </row>
    <row r="245" spans="4:4" x14ac:dyDescent="0.25">
      <c r="D245" t="s">
        <v>16421</v>
      </c>
    </row>
    <row r="246" spans="4:4" x14ac:dyDescent="0.25">
      <c r="D246" t="s">
        <v>16421</v>
      </c>
    </row>
    <row r="247" spans="4:4" x14ac:dyDescent="0.25">
      <c r="D247" t="s">
        <v>16421</v>
      </c>
    </row>
    <row r="248" spans="4:4" x14ac:dyDescent="0.25">
      <c r="D248" t="s">
        <v>16421</v>
      </c>
    </row>
    <row r="249" spans="4:4" x14ac:dyDescent="0.25">
      <c r="D249" t="s">
        <v>16421</v>
      </c>
    </row>
    <row r="250" spans="4:4" x14ac:dyDescent="0.25">
      <c r="D250" t="s">
        <v>16421</v>
      </c>
    </row>
    <row r="251" spans="4:4" x14ac:dyDescent="0.25">
      <c r="D251" t="s">
        <v>16421</v>
      </c>
    </row>
    <row r="252" spans="4:4" x14ac:dyDescent="0.25">
      <c r="D252" t="s">
        <v>16421</v>
      </c>
    </row>
    <row r="253" spans="4:4" x14ac:dyDescent="0.25">
      <c r="D253" t="s">
        <v>16421</v>
      </c>
    </row>
    <row r="254" spans="4:4" x14ac:dyDescent="0.25">
      <c r="D254" t="s">
        <v>16421</v>
      </c>
    </row>
    <row r="255" spans="4:4" x14ac:dyDescent="0.25">
      <c r="D255" t="s">
        <v>16421</v>
      </c>
    </row>
    <row r="256" spans="4:4" x14ac:dyDescent="0.25">
      <c r="D256" t="s">
        <v>16421</v>
      </c>
    </row>
    <row r="257" spans="4:4" x14ac:dyDescent="0.25">
      <c r="D257" t="s">
        <v>16421</v>
      </c>
    </row>
    <row r="258" spans="4:4" x14ac:dyDescent="0.25">
      <c r="D258" t="s">
        <v>16421</v>
      </c>
    </row>
    <row r="259" spans="4:4" x14ac:dyDescent="0.25">
      <c r="D259" t="s">
        <v>16421</v>
      </c>
    </row>
    <row r="260" spans="4:4" x14ac:dyDescent="0.25">
      <c r="D260" t="s">
        <v>16421</v>
      </c>
    </row>
    <row r="261" spans="4:4" x14ac:dyDescent="0.25">
      <c r="D261" t="s">
        <v>11099</v>
      </c>
    </row>
    <row r="262" spans="4:4" x14ac:dyDescent="0.25">
      <c r="D262" t="s">
        <v>11100</v>
      </c>
    </row>
    <row r="263" spans="4:4" x14ac:dyDescent="0.25">
      <c r="D263" t="s">
        <v>11100</v>
      </c>
    </row>
    <row r="264" spans="4:4" x14ac:dyDescent="0.25">
      <c r="D264" t="s">
        <v>11100</v>
      </c>
    </row>
    <row r="265" spans="4:4" x14ac:dyDescent="0.25">
      <c r="D265" t="s">
        <v>11103</v>
      </c>
    </row>
    <row r="266" spans="4:4" x14ac:dyDescent="0.25">
      <c r="D266" t="s">
        <v>11104</v>
      </c>
    </row>
    <row r="267" spans="4:4" x14ac:dyDescent="0.25">
      <c r="D267" t="s">
        <v>11106</v>
      </c>
    </row>
    <row r="268" spans="4:4" x14ac:dyDescent="0.25">
      <c r="D268" t="s">
        <v>11106</v>
      </c>
    </row>
    <row r="269" spans="4:4" x14ac:dyDescent="0.25">
      <c r="D269" t="s">
        <v>11108</v>
      </c>
    </row>
    <row r="270" spans="4:4" x14ac:dyDescent="0.25">
      <c r="D270" t="s">
        <v>11109</v>
      </c>
    </row>
    <row r="271" spans="4:4" x14ac:dyDescent="0.25">
      <c r="D271" t="s">
        <v>11109</v>
      </c>
    </row>
    <row r="272" spans="4:4" x14ac:dyDescent="0.25">
      <c r="D272" t="s">
        <v>11109</v>
      </c>
    </row>
    <row r="273" spans="4:4" x14ac:dyDescent="0.25">
      <c r="D273" t="s">
        <v>15977</v>
      </c>
    </row>
    <row r="274" spans="4:4" x14ac:dyDescent="0.25">
      <c r="D274" t="s">
        <v>11112</v>
      </c>
    </row>
    <row r="275" spans="4:4" x14ac:dyDescent="0.25">
      <c r="D275" t="s">
        <v>11113</v>
      </c>
    </row>
    <row r="276" spans="4:4" x14ac:dyDescent="0.25">
      <c r="D276" t="s">
        <v>15626</v>
      </c>
    </row>
    <row r="277" spans="4:4" x14ac:dyDescent="0.25">
      <c r="D277" t="s">
        <v>15626</v>
      </c>
    </row>
    <row r="278" spans="4:4" x14ac:dyDescent="0.25">
      <c r="D278" t="s">
        <v>15626</v>
      </c>
    </row>
    <row r="279" spans="4:4" x14ac:dyDescent="0.25">
      <c r="D279" t="s">
        <v>15626</v>
      </c>
    </row>
    <row r="280" spans="4:4" x14ac:dyDescent="0.25">
      <c r="D280" t="s">
        <v>15626</v>
      </c>
    </row>
    <row r="281" spans="4:4" x14ac:dyDescent="0.25">
      <c r="D281" t="s">
        <v>15626</v>
      </c>
    </row>
    <row r="282" spans="4:4" x14ac:dyDescent="0.25">
      <c r="D282" t="s">
        <v>15626</v>
      </c>
    </row>
    <row r="283" spans="4:4" x14ac:dyDescent="0.25">
      <c r="D283" t="s">
        <v>15626</v>
      </c>
    </row>
    <row r="284" spans="4:4" x14ac:dyDescent="0.25">
      <c r="D284" t="s">
        <v>15626</v>
      </c>
    </row>
    <row r="285" spans="4:4" x14ac:dyDescent="0.25">
      <c r="D285" t="s">
        <v>11115</v>
      </c>
    </row>
    <row r="286" spans="4:4" x14ac:dyDescent="0.25">
      <c r="D286" t="s">
        <v>11115</v>
      </c>
    </row>
    <row r="287" spans="4:4" x14ac:dyDescent="0.25">
      <c r="D287" t="s">
        <v>11115</v>
      </c>
    </row>
    <row r="288" spans="4:4" x14ac:dyDescent="0.25">
      <c r="D288" t="s">
        <v>11115</v>
      </c>
    </row>
    <row r="289" spans="4:4" x14ac:dyDescent="0.25">
      <c r="D289" t="s">
        <v>11115</v>
      </c>
    </row>
    <row r="290" spans="4:4" x14ac:dyDescent="0.25">
      <c r="D290" t="s">
        <v>11117</v>
      </c>
    </row>
    <row r="291" spans="4:4" x14ac:dyDescent="0.25">
      <c r="D291" t="s">
        <v>11117</v>
      </c>
    </row>
    <row r="292" spans="4:4" x14ac:dyDescent="0.25">
      <c r="D292" t="s">
        <v>11117</v>
      </c>
    </row>
    <row r="293" spans="4:4" x14ac:dyDescent="0.25">
      <c r="D293" t="s">
        <v>11117</v>
      </c>
    </row>
    <row r="294" spans="4:4" x14ac:dyDescent="0.25">
      <c r="D294" t="s">
        <v>11121</v>
      </c>
    </row>
    <row r="295" spans="4:4" x14ac:dyDescent="0.25">
      <c r="D295" t="s">
        <v>11121</v>
      </c>
    </row>
    <row r="296" spans="4:4" x14ac:dyDescent="0.25">
      <c r="D296" t="s">
        <v>11123</v>
      </c>
    </row>
    <row r="297" spans="4:4" x14ac:dyDescent="0.25">
      <c r="D297" t="s">
        <v>16456</v>
      </c>
    </row>
    <row r="298" spans="4:4" x14ac:dyDescent="0.25">
      <c r="D298" t="s">
        <v>11128</v>
      </c>
    </row>
    <row r="299" spans="4:4" x14ac:dyDescent="0.25">
      <c r="D299" t="s">
        <v>11128</v>
      </c>
    </row>
    <row r="300" spans="4:4" x14ac:dyDescent="0.25">
      <c r="D300" t="s">
        <v>11128</v>
      </c>
    </row>
    <row r="301" spans="4:4" x14ac:dyDescent="0.25">
      <c r="D301" t="s">
        <v>11128</v>
      </c>
    </row>
    <row r="302" spans="4:4" x14ac:dyDescent="0.25">
      <c r="D302" t="s">
        <v>11128</v>
      </c>
    </row>
    <row r="303" spans="4:4" x14ac:dyDescent="0.25">
      <c r="D303" t="s">
        <v>11128</v>
      </c>
    </row>
    <row r="304" spans="4:4" x14ac:dyDescent="0.25">
      <c r="D304" t="s">
        <v>11128</v>
      </c>
    </row>
    <row r="305" spans="4:4" x14ac:dyDescent="0.25">
      <c r="D305" t="s">
        <v>11128</v>
      </c>
    </row>
    <row r="306" spans="4:4" x14ac:dyDescent="0.25">
      <c r="D306" t="s">
        <v>11128</v>
      </c>
    </row>
    <row r="307" spans="4:4" x14ac:dyDescent="0.25">
      <c r="D307" t="s">
        <v>11128</v>
      </c>
    </row>
    <row r="308" spans="4:4" x14ac:dyDescent="0.25">
      <c r="D308" t="s">
        <v>11128</v>
      </c>
    </row>
    <row r="309" spans="4:4" x14ac:dyDescent="0.25">
      <c r="D309" t="s">
        <v>11128</v>
      </c>
    </row>
    <row r="310" spans="4:4" x14ac:dyDescent="0.25">
      <c r="D310" t="s">
        <v>11128</v>
      </c>
    </row>
    <row r="311" spans="4:4" x14ac:dyDescent="0.25">
      <c r="D311" t="s">
        <v>11128</v>
      </c>
    </row>
    <row r="312" spans="4:4" x14ac:dyDescent="0.25">
      <c r="D312" t="s">
        <v>11128</v>
      </c>
    </row>
    <row r="313" spans="4:4" x14ac:dyDescent="0.25">
      <c r="D313" t="s">
        <v>11128</v>
      </c>
    </row>
    <row r="314" spans="4:4" x14ac:dyDescent="0.25">
      <c r="D314" t="s">
        <v>11128</v>
      </c>
    </row>
    <row r="315" spans="4:4" x14ac:dyDescent="0.25">
      <c r="D315" t="s">
        <v>11128</v>
      </c>
    </row>
    <row r="316" spans="4:4" x14ac:dyDescent="0.25">
      <c r="D316" t="s">
        <v>11130</v>
      </c>
    </row>
    <row r="317" spans="4:4" x14ac:dyDescent="0.25">
      <c r="D317" t="s">
        <v>11130</v>
      </c>
    </row>
    <row r="318" spans="4:4" x14ac:dyDescent="0.25">
      <c r="D318" t="s">
        <v>16215</v>
      </c>
    </row>
    <row r="319" spans="4:4" x14ac:dyDescent="0.25">
      <c r="D319" t="s">
        <v>16215</v>
      </c>
    </row>
    <row r="320" spans="4:4" x14ac:dyDescent="0.25">
      <c r="D320" t="s">
        <v>16215</v>
      </c>
    </row>
    <row r="321" spans="4:4" x14ac:dyDescent="0.25">
      <c r="D321" t="s">
        <v>16215</v>
      </c>
    </row>
    <row r="322" spans="4:4" x14ac:dyDescent="0.25">
      <c r="D322" t="s">
        <v>11134</v>
      </c>
    </row>
    <row r="323" spans="4:4" x14ac:dyDescent="0.25">
      <c r="D323" t="s">
        <v>11134</v>
      </c>
    </row>
    <row r="324" spans="4:4" x14ac:dyDescent="0.25">
      <c r="D324" t="s">
        <v>11136</v>
      </c>
    </row>
    <row r="325" spans="4:4" x14ac:dyDescent="0.25">
      <c r="D325" t="s">
        <v>11136</v>
      </c>
    </row>
    <row r="326" spans="4:4" x14ac:dyDescent="0.25">
      <c r="D326" t="s">
        <v>11137</v>
      </c>
    </row>
    <row r="327" spans="4:4" x14ac:dyDescent="0.25">
      <c r="D327" t="s">
        <v>11137</v>
      </c>
    </row>
    <row r="328" spans="4:4" x14ac:dyDescent="0.25">
      <c r="D328" t="s">
        <v>11137</v>
      </c>
    </row>
    <row r="329" spans="4:4" x14ac:dyDescent="0.25">
      <c r="D329" t="s">
        <v>11137</v>
      </c>
    </row>
    <row r="330" spans="4:4" x14ac:dyDescent="0.25">
      <c r="D330" t="s">
        <v>11137</v>
      </c>
    </row>
    <row r="331" spans="4:4" x14ac:dyDescent="0.25">
      <c r="D331" t="s">
        <v>11138</v>
      </c>
    </row>
    <row r="332" spans="4:4" x14ac:dyDescent="0.25">
      <c r="D332" t="s">
        <v>11138</v>
      </c>
    </row>
    <row r="333" spans="4:4" x14ac:dyDescent="0.25">
      <c r="D333" t="s">
        <v>11138</v>
      </c>
    </row>
    <row r="334" spans="4:4" x14ac:dyDescent="0.25">
      <c r="D334" t="s">
        <v>11142</v>
      </c>
    </row>
    <row r="335" spans="4:4" x14ac:dyDescent="0.25">
      <c r="D335" t="s">
        <v>11142</v>
      </c>
    </row>
    <row r="336" spans="4:4" x14ac:dyDescent="0.25">
      <c r="D336" t="s">
        <v>11143</v>
      </c>
    </row>
    <row r="337" spans="4:4" x14ac:dyDescent="0.25">
      <c r="D337" t="s">
        <v>11143</v>
      </c>
    </row>
    <row r="338" spans="4:4" x14ac:dyDescent="0.25">
      <c r="D338" t="s">
        <v>11143</v>
      </c>
    </row>
    <row r="339" spans="4:4" x14ac:dyDescent="0.25">
      <c r="D339" t="s">
        <v>11143</v>
      </c>
    </row>
    <row r="340" spans="4:4" x14ac:dyDescent="0.25">
      <c r="D340" t="s">
        <v>11144</v>
      </c>
    </row>
    <row r="341" spans="4:4" x14ac:dyDescent="0.25">
      <c r="D341" t="s">
        <v>11146</v>
      </c>
    </row>
    <row r="342" spans="4:4" x14ac:dyDescent="0.25">
      <c r="D342" t="s">
        <v>16052</v>
      </c>
    </row>
    <row r="343" spans="4:4" x14ac:dyDescent="0.25">
      <c r="D343" t="s">
        <v>16052</v>
      </c>
    </row>
    <row r="344" spans="4:4" x14ac:dyDescent="0.25">
      <c r="D344" t="s">
        <v>16052</v>
      </c>
    </row>
    <row r="345" spans="4:4" x14ac:dyDescent="0.25">
      <c r="D345" t="s">
        <v>16052</v>
      </c>
    </row>
    <row r="346" spans="4:4" x14ac:dyDescent="0.25">
      <c r="D346" t="s">
        <v>16052</v>
      </c>
    </row>
    <row r="347" spans="4:4" x14ac:dyDescent="0.25">
      <c r="D347" t="s">
        <v>16052</v>
      </c>
    </row>
    <row r="348" spans="4:4" x14ac:dyDescent="0.25">
      <c r="D348" t="s">
        <v>16052</v>
      </c>
    </row>
    <row r="349" spans="4:4" x14ac:dyDescent="0.25">
      <c r="D349" t="s">
        <v>11151</v>
      </c>
    </row>
    <row r="350" spans="4:4" x14ac:dyDescent="0.25">
      <c r="D350" t="s">
        <v>11154</v>
      </c>
    </row>
    <row r="351" spans="4:4" x14ac:dyDescent="0.25">
      <c r="D351" t="s">
        <v>11156</v>
      </c>
    </row>
    <row r="352" spans="4:4" x14ac:dyDescent="0.25">
      <c r="D352" t="s">
        <v>15897</v>
      </c>
    </row>
    <row r="353" spans="4:4" x14ac:dyDescent="0.25">
      <c r="D353" t="s">
        <v>15897</v>
      </c>
    </row>
    <row r="354" spans="4:4" x14ac:dyDescent="0.25">
      <c r="D354" t="s">
        <v>11159</v>
      </c>
    </row>
    <row r="355" spans="4:4" x14ac:dyDescent="0.25">
      <c r="D355" t="s">
        <v>11159</v>
      </c>
    </row>
    <row r="356" spans="4:4" x14ac:dyDescent="0.25">
      <c r="D356" t="s">
        <v>11160</v>
      </c>
    </row>
    <row r="357" spans="4:4" x14ac:dyDescent="0.25">
      <c r="D357" t="s">
        <v>11160</v>
      </c>
    </row>
    <row r="358" spans="4:4" x14ac:dyDescent="0.25">
      <c r="D358" t="s">
        <v>11161</v>
      </c>
    </row>
    <row r="359" spans="4:4" x14ac:dyDescent="0.25">
      <c r="D359" t="s">
        <v>11161</v>
      </c>
    </row>
    <row r="360" spans="4:4" x14ac:dyDescent="0.25">
      <c r="D360" t="s">
        <v>11161</v>
      </c>
    </row>
    <row r="361" spans="4:4" x14ac:dyDescent="0.25">
      <c r="D361" t="s">
        <v>11161</v>
      </c>
    </row>
    <row r="362" spans="4:4" x14ac:dyDescent="0.25">
      <c r="D362" t="s">
        <v>11161</v>
      </c>
    </row>
    <row r="363" spans="4:4" x14ac:dyDescent="0.25">
      <c r="D363" t="s">
        <v>11163</v>
      </c>
    </row>
    <row r="364" spans="4:4" x14ac:dyDescent="0.25">
      <c r="D364" t="s">
        <v>11163</v>
      </c>
    </row>
    <row r="365" spans="4:4" x14ac:dyDescent="0.25">
      <c r="D365" t="s">
        <v>11163</v>
      </c>
    </row>
    <row r="366" spans="4:4" x14ac:dyDescent="0.25">
      <c r="D366" t="s">
        <v>11163</v>
      </c>
    </row>
    <row r="367" spans="4:4" x14ac:dyDescent="0.25">
      <c r="D367" t="s">
        <v>11165</v>
      </c>
    </row>
    <row r="368" spans="4:4" x14ac:dyDescent="0.25">
      <c r="D368" t="s">
        <v>11166</v>
      </c>
    </row>
    <row r="369" spans="4:4" x14ac:dyDescent="0.25">
      <c r="D369" t="s">
        <v>11166</v>
      </c>
    </row>
    <row r="370" spans="4:4" x14ac:dyDescent="0.25">
      <c r="D370" t="s">
        <v>11168</v>
      </c>
    </row>
    <row r="371" spans="4:4" x14ac:dyDescent="0.25">
      <c r="D371" t="s">
        <v>11168</v>
      </c>
    </row>
    <row r="372" spans="4:4" x14ac:dyDescent="0.25">
      <c r="D372" t="s">
        <v>11168</v>
      </c>
    </row>
    <row r="373" spans="4:4" x14ac:dyDescent="0.25">
      <c r="D373" t="s">
        <v>11172</v>
      </c>
    </row>
    <row r="374" spans="4:4" x14ac:dyDescent="0.25">
      <c r="D374" t="s">
        <v>11172</v>
      </c>
    </row>
    <row r="375" spans="4:4" x14ac:dyDescent="0.25">
      <c r="D375" t="s">
        <v>11173</v>
      </c>
    </row>
    <row r="376" spans="4:4" x14ac:dyDescent="0.25">
      <c r="D376" t="s">
        <v>14912</v>
      </c>
    </row>
    <row r="377" spans="4:4" x14ac:dyDescent="0.25">
      <c r="D377" t="s">
        <v>14912</v>
      </c>
    </row>
    <row r="378" spans="4:4" x14ac:dyDescent="0.25">
      <c r="D378" t="s">
        <v>16054</v>
      </c>
    </row>
    <row r="379" spans="4:4" x14ac:dyDescent="0.25">
      <c r="D379" t="s">
        <v>16116</v>
      </c>
    </row>
    <row r="380" spans="4:4" x14ac:dyDescent="0.25">
      <c r="D380" t="s">
        <v>16116</v>
      </c>
    </row>
    <row r="381" spans="4:4" x14ac:dyDescent="0.25">
      <c r="D381" t="s">
        <v>16116</v>
      </c>
    </row>
    <row r="382" spans="4:4" x14ac:dyDescent="0.25">
      <c r="D382" t="s">
        <v>11181</v>
      </c>
    </row>
    <row r="383" spans="4:4" x14ac:dyDescent="0.25">
      <c r="D383" t="s">
        <v>11182</v>
      </c>
    </row>
    <row r="384" spans="4:4" x14ac:dyDescent="0.25">
      <c r="D384" t="s">
        <v>11182</v>
      </c>
    </row>
    <row r="385" spans="4:4" x14ac:dyDescent="0.25">
      <c r="D385" t="s">
        <v>11182</v>
      </c>
    </row>
    <row r="386" spans="4:4" x14ac:dyDescent="0.25">
      <c r="D386" t="s">
        <v>11182</v>
      </c>
    </row>
    <row r="387" spans="4:4" x14ac:dyDescent="0.25">
      <c r="D387" t="s">
        <v>11182</v>
      </c>
    </row>
    <row r="388" spans="4:4" x14ac:dyDescent="0.25">
      <c r="D388" t="s">
        <v>11182</v>
      </c>
    </row>
    <row r="389" spans="4:4" x14ac:dyDescent="0.25">
      <c r="D389" t="s">
        <v>16467</v>
      </c>
    </row>
    <row r="390" spans="4:4" x14ac:dyDescent="0.25">
      <c r="D390" t="s">
        <v>16467</v>
      </c>
    </row>
    <row r="391" spans="4:4" x14ac:dyDescent="0.25">
      <c r="D391" t="s">
        <v>16467</v>
      </c>
    </row>
    <row r="392" spans="4:4" x14ac:dyDescent="0.25">
      <c r="D392" t="s">
        <v>16467</v>
      </c>
    </row>
    <row r="393" spans="4:4" x14ac:dyDescent="0.25">
      <c r="D393" t="s">
        <v>16467</v>
      </c>
    </row>
    <row r="394" spans="4:4" x14ac:dyDescent="0.25">
      <c r="D394" t="s">
        <v>11184</v>
      </c>
    </row>
    <row r="395" spans="4:4" x14ac:dyDescent="0.25">
      <c r="D395" t="s">
        <v>15323</v>
      </c>
    </row>
    <row r="396" spans="4:4" x14ac:dyDescent="0.25">
      <c r="D396" t="s">
        <v>11185</v>
      </c>
    </row>
    <row r="397" spans="4:4" x14ac:dyDescent="0.25">
      <c r="D397" t="s">
        <v>11185</v>
      </c>
    </row>
    <row r="398" spans="4:4" x14ac:dyDescent="0.25">
      <c r="D398" t="s">
        <v>11185</v>
      </c>
    </row>
    <row r="399" spans="4:4" x14ac:dyDescent="0.25">
      <c r="D399" t="s">
        <v>11185</v>
      </c>
    </row>
    <row r="400" spans="4:4" x14ac:dyDescent="0.25">
      <c r="D400" t="s">
        <v>11187</v>
      </c>
    </row>
    <row r="401" spans="4:4" x14ac:dyDescent="0.25">
      <c r="D401" t="s">
        <v>11187</v>
      </c>
    </row>
    <row r="402" spans="4:4" x14ac:dyDescent="0.25">
      <c r="D402" t="s">
        <v>11187</v>
      </c>
    </row>
    <row r="403" spans="4:4" x14ac:dyDescent="0.25">
      <c r="D403" t="s">
        <v>11187</v>
      </c>
    </row>
    <row r="404" spans="4:4" x14ac:dyDescent="0.25">
      <c r="D404" t="s">
        <v>11187</v>
      </c>
    </row>
    <row r="405" spans="4:4" x14ac:dyDescent="0.25">
      <c r="D405" t="s">
        <v>11188</v>
      </c>
    </row>
    <row r="406" spans="4:4" x14ac:dyDescent="0.25">
      <c r="D406" t="s">
        <v>11188</v>
      </c>
    </row>
    <row r="407" spans="4:4" x14ac:dyDescent="0.25">
      <c r="D407" t="s">
        <v>11192</v>
      </c>
    </row>
    <row r="408" spans="4:4" x14ac:dyDescent="0.25">
      <c r="D408" t="s">
        <v>11194</v>
      </c>
    </row>
    <row r="409" spans="4:4" x14ac:dyDescent="0.25">
      <c r="D409" t="s">
        <v>11195</v>
      </c>
    </row>
    <row r="410" spans="4:4" x14ac:dyDescent="0.25">
      <c r="D410" t="s">
        <v>11199</v>
      </c>
    </row>
    <row r="411" spans="4:4" x14ac:dyDescent="0.25">
      <c r="D411" t="s">
        <v>11200</v>
      </c>
    </row>
    <row r="412" spans="4:4" x14ac:dyDescent="0.25">
      <c r="D412" t="s">
        <v>11201</v>
      </c>
    </row>
    <row r="413" spans="4:4" x14ac:dyDescent="0.25">
      <c r="D413" t="s">
        <v>11204</v>
      </c>
    </row>
    <row r="414" spans="4:4" x14ac:dyDescent="0.25">
      <c r="D414" t="s">
        <v>11204</v>
      </c>
    </row>
    <row r="415" spans="4:4" x14ac:dyDescent="0.25">
      <c r="D415" t="s">
        <v>11206</v>
      </c>
    </row>
    <row r="416" spans="4:4" x14ac:dyDescent="0.25">
      <c r="D416" t="s">
        <v>11206</v>
      </c>
    </row>
    <row r="417" spans="4:4" x14ac:dyDescent="0.25">
      <c r="D417" t="s">
        <v>11206</v>
      </c>
    </row>
    <row r="418" spans="4:4" x14ac:dyDescent="0.25">
      <c r="D418" t="s">
        <v>11207</v>
      </c>
    </row>
    <row r="419" spans="4:4" x14ac:dyDescent="0.25">
      <c r="D419" t="s">
        <v>11207</v>
      </c>
    </row>
    <row r="420" spans="4:4" x14ac:dyDescent="0.25">
      <c r="D420" t="s">
        <v>11208</v>
      </c>
    </row>
    <row r="421" spans="4:4" x14ac:dyDescent="0.25">
      <c r="D421" t="s">
        <v>11209</v>
      </c>
    </row>
    <row r="422" spans="4:4" x14ac:dyDescent="0.25">
      <c r="D422" t="s">
        <v>11210</v>
      </c>
    </row>
    <row r="423" spans="4:4" x14ac:dyDescent="0.25">
      <c r="D423" t="s">
        <v>15017</v>
      </c>
    </row>
    <row r="424" spans="4:4" x14ac:dyDescent="0.25">
      <c r="D424" t="s">
        <v>15017</v>
      </c>
    </row>
    <row r="425" spans="4:4" x14ac:dyDescent="0.25">
      <c r="D425" t="s">
        <v>15017</v>
      </c>
    </row>
    <row r="426" spans="4:4" x14ac:dyDescent="0.25">
      <c r="D426" t="s">
        <v>15017</v>
      </c>
    </row>
    <row r="427" spans="4:4" x14ac:dyDescent="0.25">
      <c r="D427" t="s">
        <v>11211</v>
      </c>
    </row>
    <row r="428" spans="4:4" x14ac:dyDescent="0.25">
      <c r="D428" t="s">
        <v>11211</v>
      </c>
    </row>
    <row r="429" spans="4:4" x14ac:dyDescent="0.25">
      <c r="D429" t="s">
        <v>11211</v>
      </c>
    </row>
    <row r="430" spans="4:4" x14ac:dyDescent="0.25">
      <c r="D430" t="s">
        <v>11211</v>
      </c>
    </row>
    <row r="431" spans="4:4" x14ac:dyDescent="0.25">
      <c r="D431" t="s">
        <v>11211</v>
      </c>
    </row>
    <row r="432" spans="4:4" x14ac:dyDescent="0.25">
      <c r="D432" t="s">
        <v>11211</v>
      </c>
    </row>
    <row r="433" spans="4:4" x14ac:dyDescent="0.25">
      <c r="D433" t="s">
        <v>11211</v>
      </c>
    </row>
    <row r="434" spans="4:4" x14ac:dyDescent="0.25">
      <c r="D434" t="s">
        <v>11211</v>
      </c>
    </row>
    <row r="435" spans="4:4" x14ac:dyDescent="0.25">
      <c r="D435" t="s">
        <v>11212</v>
      </c>
    </row>
    <row r="436" spans="4:4" x14ac:dyDescent="0.25">
      <c r="D436" t="s">
        <v>11212</v>
      </c>
    </row>
    <row r="437" spans="4:4" x14ac:dyDescent="0.25">
      <c r="D437" t="s">
        <v>11213</v>
      </c>
    </row>
    <row r="438" spans="4:4" x14ac:dyDescent="0.25">
      <c r="D438" t="s">
        <v>11213</v>
      </c>
    </row>
    <row r="439" spans="4:4" x14ac:dyDescent="0.25">
      <c r="D439" t="s">
        <v>11213</v>
      </c>
    </row>
    <row r="440" spans="4:4" x14ac:dyDescent="0.25">
      <c r="D440" t="s">
        <v>11213</v>
      </c>
    </row>
    <row r="441" spans="4:4" x14ac:dyDescent="0.25">
      <c r="D441" t="s">
        <v>11214</v>
      </c>
    </row>
    <row r="442" spans="4:4" x14ac:dyDescent="0.25">
      <c r="D442" t="s">
        <v>11217</v>
      </c>
    </row>
    <row r="443" spans="4:4" x14ac:dyDescent="0.25">
      <c r="D443" t="s">
        <v>16056</v>
      </c>
    </row>
    <row r="444" spans="4:4" x14ac:dyDescent="0.25">
      <c r="D444" t="s">
        <v>11219</v>
      </c>
    </row>
    <row r="445" spans="4:4" x14ac:dyDescent="0.25">
      <c r="D445" t="s">
        <v>11219</v>
      </c>
    </row>
    <row r="446" spans="4:4" x14ac:dyDescent="0.25">
      <c r="D446" t="s">
        <v>11220</v>
      </c>
    </row>
    <row r="447" spans="4:4" x14ac:dyDescent="0.25">
      <c r="D447" t="s">
        <v>11221</v>
      </c>
    </row>
    <row r="448" spans="4:4" x14ac:dyDescent="0.25">
      <c r="D448" t="s">
        <v>11221</v>
      </c>
    </row>
    <row r="449" spans="4:4" x14ac:dyDescent="0.25">
      <c r="D449" t="s">
        <v>11221</v>
      </c>
    </row>
    <row r="450" spans="4:4" x14ac:dyDescent="0.25">
      <c r="D450" t="s">
        <v>11221</v>
      </c>
    </row>
    <row r="451" spans="4:4" x14ac:dyDescent="0.25">
      <c r="D451" t="s">
        <v>11221</v>
      </c>
    </row>
    <row r="452" spans="4:4" x14ac:dyDescent="0.25">
      <c r="D452" t="s">
        <v>11221</v>
      </c>
    </row>
    <row r="453" spans="4:4" x14ac:dyDescent="0.25">
      <c r="D453" t="s">
        <v>11222</v>
      </c>
    </row>
    <row r="454" spans="4:4" x14ac:dyDescent="0.25">
      <c r="D454" t="s">
        <v>11223</v>
      </c>
    </row>
    <row r="455" spans="4:4" x14ac:dyDescent="0.25">
      <c r="D455" t="s">
        <v>11223</v>
      </c>
    </row>
    <row r="456" spans="4:4" x14ac:dyDescent="0.25">
      <c r="D456" t="s">
        <v>11225</v>
      </c>
    </row>
    <row r="457" spans="4:4" x14ac:dyDescent="0.25">
      <c r="D457" t="s">
        <v>11225</v>
      </c>
    </row>
    <row r="458" spans="4:4" x14ac:dyDescent="0.25">
      <c r="D458" t="s">
        <v>11225</v>
      </c>
    </row>
    <row r="459" spans="4:4" x14ac:dyDescent="0.25">
      <c r="D459" t="s">
        <v>11225</v>
      </c>
    </row>
    <row r="460" spans="4:4" x14ac:dyDescent="0.25">
      <c r="D460" t="s">
        <v>11225</v>
      </c>
    </row>
    <row r="461" spans="4:4" x14ac:dyDescent="0.25">
      <c r="D461" t="s">
        <v>11226</v>
      </c>
    </row>
    <row r="462" spans="4:4" x14ac:dyDescent="0.25">
      <c r="D462" t="s">
        <v>11226</v>
      </c>
    </row>
    <row r="463" spans="4:4" x14ac:dyDescent="0.25">
      <c r="D463" t="s">
        <v>11229</v>
      </c>
    </row>
    <row r="464" spans="4:4" x14ac:dyDescent="0.25">
      <c r="D464" t="s">
        <v>11229</v>
      </c>
    </row>
    <row r="465" spans="4:4" x14ac:dyDescent="0.25">
      <c r="D465" t="s">
        <v>11229</v>
      </c>
    </row>
    <row r="466" spans="4:4" x14ac:dyDescent="0.25">
      <c r="D466" t="s">
        <v>11230</v>
      </c>
    </row>
    <row r="467" spans="4:4" x14ac:dyDescent="0.25">
      <c r="D467" t="s">
        <v>11230</v>
      </c>
    </row>
    <row r="468" spans="4:4" x14ac:dyDescent="0.25">
      <c r="D468" t="s">
        <v>11231</v>
      </c>
    </row>
    <row r="469" spans="4:4" x14ac:dyDescent="0.25">
      <c r="D469" t="s">
        <v>11231</v>
      </c>
    </row>
    <row r="470" spans="4:4" x14ac:dyDescent="0.25">
      <c r="D470" t="s">
        <v>15019</v>
      </c>
    </row>
    <row r="471" spans="4:4" x14ac:dyDescent="0.25">
      <c r="D471" t="s">
        <v>15019</v>
      </c>
    </row>
    <row r="472" spans="4:4" x14ac:dyDescent="0.25">
      <c r="D472" t="s">
        <v>15019</v>
      </c>
    </row>
    <row r="473" spans="4:4" x14ac:dyDescent="0.25">
      <c r="D473" t="s">
        <v>11235</v>
      </c>
    </row>
    <row r="474" spans="4:4" x14ac:dyDescent="0.25">
      <c r="D474" t="s">
        <v>11236</v>
      </c>
    </row>
    <row r="475" spans="4:4" x14ac:dyDescent="0.25">
      <c r="D475" t="s">
        <v>11236</v>
      </c>
    </row>
    <row r="476" spans="4:4" x14ac:dyDescent="0.25">
      <c r="D476" t="s">
        <v>11236</v>
      </c>
    </row>
    <row r="477" spans="4:4" x14ac:dyDescent="0.25">
      <c r="D477" t="s">
        <v>11238</v>
      </c>
    </row>
    <row r="478" spans="4:4" x14ac:dyDescent="0.25">
      <c r="D478" t="s">
        <v>15518</v>
      </c>
    </row>
    <row r="479" spans="4:4" x14ac:dyDescent="0.25">
      <c r="D479" t="s">
        <v>15518</v>
      </c>
    </row>
    <row r="480" spans="4:4" x14ac:dyDescent="0.25">
      <c r="D480" t="s">
        <v>15518</v>
      </c>
    </row>
    <row r="481" spans="4:4" x14ac:dyDescent="0.25">
      <c r="D481" t="s">
        <v>11239</v>
      </c>
    </row>
    <row r="482" spans="4:4" x14ac:dyDescent="0.25">
      <c r="D482" t="s">
        <v>11239</v>
      </c>
    </row>
    <row r="483" spans="4:4" x14ac:dyDescent="0.25">
      <c r="D483" t="s">
        <v>11239</v>
      </c>
    </row>
    <row r="484" spans="4:4" x14ac:dyDescent="0.25">
      <c r="D484" t="s">
        <v>11239</v>
      </c>
    </row>
    <row r="485" spans="4:4" x14ac:dyDescent="0.25">
      <c r="D485" t="s">
        <v>11240</v>
      </c>
    </row>
    <row r="486" spans="4:4" x14ac:dyDescent="0.25">
      <c r="D486" t="s">
        <v>11240</v>
      </c>
    </row>
    <row r="487" spans="4:4" x14ac:dyDescent="0.25">
      <c r="D487" t="s">
        <v>11240</v>
      </c>
    </row>
    <row r="488" spans="4:4" x14ac:dyDescent="0.25">
      <c r="D488" t="s">
        <v>11241</v>
      </c>
    </row>
    <row r="489" spans="4:4" x14ac:dyDescent="0.25">
      <c r="D489" t="s">
        <v>11241</v>
      </c>
    </row>
    <row r="490" spans="4:4" x14ac:dyDescent="0.25">
      <c r="D490" t="s">
        <v>11242</v>
      </c>
    </row>
    <row r="491" spans="4:4" x14ac:dyDescent="0.25">
      <c r="D491" t="s">
        <v>11242</v>
      </c>
    </row>
    <row r="492" spans="4:4" x14ac:dyDescent="0.25">
      <c r="D492" t="s">
        <v>11242</v>
      </c>
    </row>
    <row r="493" spans="4:4" x14ac:dyDescent="0.25">
      <c r="D493" t="s">
        <v>11242</v>
      </c>
    </row>
    <row r="494" spans="4:4" x14ac:dyDescent="0.25">
      <c r="D494" t="s">
        <v>11245</v>
      </c>
    </row>
    <row r="495" spans="4:4" x14ac:dyDescent="0.25">
      <c r="D495" t="s">
        <v>16167</v>
      </c>
    </row>
    <row r="496" spans="4:4" x14ac:dyDescent="0.25">
      <c r="D496" t="s">
        <v>16167</v>
      </c>
    </row>
    <row r="497" spans="4:4" x14ac:dyDescent="0.25">
      <c r="D497" t="s">
        <v>11246</v>
      </c>
    </row>
    <row r="498" spans="4:4" x14ac:dyDescent="0.25">
      <c r="D498" t="s">
        <v>11247</v>
      </c>
    </row>
    <row r="499" spans="4:4" x14ac:dyDescent="0.25">
      <c r="D499" t="s">
        <v>11249</v>
      </c>
    </row>
    <row r="500" spans="4:4" x14ac:dyDescent="0.25">
      <c r="D500" t="s">
        <v>11250</v>
      </c>
    </row>
    <row r="501" spans="4:4" x14ac:dyDescent="0.25">
      <c r="D501" t="s">
        <v>15402</v>
      </c>
    </row>
    <row r="502" spans="4:4" x14ac:dyDescent="0.25">
      <c r="D502" t="s">
        <v>11252</v>
      </c>
    </row>
    <row r="503" spans="4:4" x14ac:dyDescent="0.25">
      <c r="D503" t="s">
        <v>11252</v>
      </c>
    </row>
    <row r="504" spans="4:4" x14ac:dyDescent="0.25">
      <c r="D504" t="s">
        <v>11252</v>
      </c>
    </row>
    <row r="505" spans="4:4" x14ac:dyDescent="0.25">
      <c r="D505" t="s">
        <v>11252</v>
      </c>
    </row>
    <row r="506" spans="4:4" x14ac:dyDescent="0.25">
      <c r="D506" t="s">
        <v>11252</v>
      </c>
    </row>
    <row r="507" spans="4:4" x14ac:dyDescent="0.25">
      <c r="D507" t="s">
        <v>11252</v>
      </c>
    </row>
    <row r="508" spans="4:4" x14ac:dyDescent="0.25">
      <c r="D508" t="s">
        <v>11252</v>
      </c>
    </row>
    <row r="509" spans="4:4" x14ac:dyDescent="0.25">
      <c r="D509" t="s">
        <v>11252</v>
      </c>
    </row>
    <row r="510" spans="4:4" x14ac:dyDescent="0.25">
      <c r="D510" t="s">
        <v>11252</v>
      </c>
    </row>
    <row r="511" spans="4:4" x14ac:dyDescent="0.25">
      <c r="D511" t="s">
        <v>11252</v>
      </c>
    </row>
    <row r="512" spans="4:4" x14ac:dyDescent="0.25">
      <c r="D512" t="s">
        <v>11252</v>
      </c>
    </row>
    <row r="513" spans="4:4" x14ac:dyDescent="0.25">
      <c r="D513" t="s">
        <v>11252</v>
      </c>
    </row>
    <row r="514" spans="4:4" x14ac:dyDescent="0.25">
      <c r="D514" t="s">
        <v>11252</v>
      </c>
    </row>
    <row r="515" spans="4:4" x14ac:dyDescent="0.25">
      <c r="D515" t="s">
        <v>11252</v>
      </c>
    </row>
    <row r="516" spans="4:4" x14ac:dyDescent="0.25">
      <c r="D516" t="s">
        <v>11252</v>
      </c>
    </row>
    <row r="517" spans="4:4" x14ac:dyDescent="0.25">
      <c r="D517" t="s">
        <v>11252</v>
      </c>
    </row>
    <row r="518" spans="4:4" x14ac:dyDescent="0.25">
      <c r="D518" t="s">
        <v>11252</v>
      </c>
    </row>
    <row r="519" spans="4:4" x14ac:dyDescent="0.25">
      <c r="D519" t="s">
        <v>11252</v>
      </c>
    </row>
    <row r="520" spans="4:4" x14ac:dyDescent="0.25">
      <c r="D520" t="s">
        <v>11252</v>
      </c>
    </row>
    <row r="521" spans="4:4" x14ac:dyDescent="0.25">
      <c r="D521" t="s">
        <v>11253</v>
      </c>
    </row>
    <row r="522" spans="4:4" x14ac:dyDescent="0.25">
      <c r="D522" t="s">
        <v>11253</v>
      </c>
    </row>
    <row r="523" spans="4:4" x14ac:dyDescent="0.25">
      <c r="D523" t="s">
        <v>11254</v>
      </c>
    </row>
    <row r="524" spans="4:4" x14ac:dyDescent="0.25">
      <c r="D524" t="s">
        <v>11254</v>
      </c>
    </row>
    <row r="525" spans="4:4" x14ac:dyDescent="0.25">
      <c r="D525" t="s">
        <v>11254</v>
      </c>
    </row>
    <row r="526" spans="4:4" x14ac:dyDescent="0.25">
      <c r="D526" t="s">
        <v>11255</v>
      </c>
    </row>
    <row r="527" spans="4:4" x14ac:dyDescent="0.25">
      <c r="D527" t="s">
        <v>11255</v>
      </c>
    </row>
    <row r="528" spans="4:4" x14ac:dyDescent="0.25">
      <c r="D528" t="s">
        <v>11255</v>
      </c>
    </row>
    <row r="529" spans="4:4" x14ac:dyDescent="0.25">
      <c r="D529" t="s">
        <v>16221</v>
      </c>
    </row>
    <row r="530" spans="4:4" x14ac:dyDescent="0.25">
      <c r="D530" t="s">
        <v>16221</v>
      </c>
    </row>
    <row r="531" spans="4:4" x14ac:dyDescent="0.25">
      <c r="D531" t="s">
        <v>16221</v>
      </c>
    </row>
    <row r="532" spans="4:4" x14ac:dyDescent="0.25">
      <c r="D532" t="s">
        <v>11258</v>
      </c>
    </row>
    <row r="533" spans="4:4" x14ac:dyDescent="0.25">
      <c r="D533" t="s">
        <v>11262</v>
      </c>
    </row>
    <row r="534" spans="4:4" x14ac:dyDescent="0.25">
      <c r="D534" t="s">
        <v>11263</v>
      </c>
    </row>
    <row r="535" spans="4:4" x14ac:dyDescent="0.25">
      <c r="D535" t="s">
        <v>11263</v>
      </c>
    </row>
    <row r="536" spans="4:4" x14ac:dyDescent="0.25">
      <c r="D536" t="s">
        <v>11264</v>
      </c>
    </row>
    <row r="537" spans="4:4" x14ac:dyDescent="0.25">
      <c r="D537" t="s">
        <v>11267</v>
      </c>
    </row>
    <row r="538" spans="4:4" x14ac:dyDescent="0.25">
      <c r="D538" t="s">
        <v>11270</v>
      </c>
    </row>
    <row r="539" spans="4:4" x14ac:dyDescent="0.25">
      <c r="D539" t="s">
        <v>11270</v>
      </c>
    </row>
    <row r="540" spans="4:4" x14ac:dyDescent="0.25">
      <c r="D540" t="s">
        <v>11273</v>
      </c>
    </row>
    <row r="541" spans="4:4" x14ac:dyDescent="0.25">
      <c r="D541" t="s">
        <v>11275</v>
      </c>
    </row>
    <row r="542" spans="4:4" x14ac:dyDescent="0.25">
      <c r="D542" t="s">
        <v>11275</v>
      </c>
    </row>
    <row r="543" spans="4:4" x14ac:dyDescent="0.25">
      <c r="D543" t="s">
        <v>11275</v>
      </c>
    </row>
    <row r="544" spans="4:4" x14ac:dyDescent="0.25">
      <c r="D544" t="s">
        <v>11275</v>
      </c>
    </row>
    <row r="545" spans="4:4" x14ac:dyDescent="0.25">
      <c r="D545" t="s">
        <v>11275</v>
      </c>
    </row>
    <row r="546" spans="4:4" x14ac:dyDescent="0.25">
      <c r="D546" t="s">
        <v>11275</v>
      </c>
    </row>
    <row r="547" spans="4:4" x14ac:dyDescent="0.25">
      <c r="D547" t="s">
        <v>11275</v>
      </c>
    </row>
    <row r="548" spans="4:4" x14ac:dyDescent="0.25">
      <c r="D548" t="s">
        <v>11275</v>
      </c>
    </row>
    <row r="549" spans="4:4" x14ac:dyDescent="0.25">
      <c r="D549" t="s">
        <v>11275</v>
      </c>
    </row>
    <row r="550" spans="4:4" x14ac:dyDescent="0.25">
      <c r="D550" t="s">
        <v>11275</v>
      </c>
    </row>
    <row r="551" spans="4:4" x14ac:dyDescent="0.25">
      <c r="D551" t="s">
        <v>11275</v>
      </c>
    </row>
    <row r="552" spans="4:4" x14ac:dyDescent="0.25">
      <c r="D552" t="s">
        <v>11275</v>
      </c>
    </row>
    <row r="553" spans="4:4" x14ac:dyDescent="0.25">
      <c r="D553" t="s">
        <v>11275</v>
      </c>
    </row>
    <row r="554" spans="4:4" x14ac:dyDescent="0.25">
      <c r="D554" t="s">
        <v>11275</v>
      </c>
    </row>
    <row r="555" spans="4:4" x14ac:dyDescent="0.25">
      <c r="D555" t="s">
        <v>11275</v>
      </c>
    </row>
    <row r="556" spans="4:4" x14ac:dyDescent="0.25">
      <c r="D556" t="s">
        <v>11275</v>
      </c>
    </row>
    <row r="557" spans="4:4" x14ac:dyDescent="0.25">
      <c r="D557" t="s">
        <v>11275</v>
      </c>
    </row>
    <row r="558" spans="4:4" x14ac:dyDescent="0.25">
      <c r="D558" t="s">
        <v>11275</v>
      </c>
    </row>
    <row r="559" spans="4:4" x14ac:dyDescent="0.25">
      <c r="D559" t="s">
        <v>11275</v>
      </c>
    </row>
    <row r="560" spans="4:4" x14ac:dyDescent="0.25">
      <c r="D560" t="s">
        <v>11275</v>
      </c>
    </row>
    <row r="561" spans="4:4" x14ac:dyDescent="0.25">
      <c r="D561" t="s">
        <v>11275</v>
      </c>
    </row>
    <row r="562" spans="4:4" x14ac:dyDescent="0.25">
      <c r="D562" t="s">
        <v>11275</v>
      </c>
    </row>
    <row r="563" spans="4:4" x14ac:dyDescent="0.25">
      <c r="D563" t="s">
        <v>11275</v>
      </c>
    </row>
    <row r="564" spans="4:4" x14ac:dyDescent="0.25">
      <c r="D564" t="s">
        <v>11275</v>
      </c>
    </row>
    <row r="565" spans="4:4" x14ac:dyDescent="0.25">
      <c r="D565" t="s">
        <v>11275</v>
      </c>
    </row>
    <row r="566" spans="4:4" x14ac:dyDescent="0.25">
      <c r="D566" t="s">
        <v>11275</v>
      </c>
    </row>
    <row r="567" spans="4:4" x14ac:dyDescent="0.25">
      <c r="D567" t="s">
        <v>11275</v>
      </c>
    </row>
    <row r="568" spans="4:4" x14ac:dyDescent="0.25">
      <c r="D568" t="s">
        <v>11275</v>
      </c>
    </row>
    <row r="569" spans="4:4" x14ac:dyDescent="0.25">
      <c r="D569" t="s">
        <v>11275</v>
      </c>
    </row>
    <row r="570" spans="4:4" x14ac:dyDescent="0.25">
      <c r="D570" t="s">
        <v>11275</v>
      </c>
    </row>
    <row r="571" spans="4:4" x14ac:dyDescent="0.25">
      <c r="D571" t="s">
        <v>11275</v>
      </c>
    </row>
    <row r="572" spans="4:4" x14ac:dyDescent="0.25">
      <c r="D572" t="s">
        <v>11275</v>
      </c>
    </row>
    <row r="573" spans="4:4" x14ac:dyDescent="0.25">
      <c r="D573" t="s">
        <v>11275</v>
      </c>
    </row>
    <row r="574" spans="4:4" x14ac:dyDescent="0.25">
      <c r="D574" t="s">
        <v>11275</v>
      </c>
    </row>
    <row r="575" spans="4:4" x14ac:dyDescent="0.25">
      <c r="D575" t="s">
        <v>11275</v>
      </c>
    </row>
    <row r="576" spans="4:4" x14ac:dyDescent="0.25">
      <c r="D576" t="s">
        <v>11275</v>
      </c>
    </row>
    <row r="577" spans="4:4" x14ac:dyDescent="0.25">
      <c r="D577" t="s">
        <v>11276</v>
      </c>
    </row>
    <row r="578" spans="4:4" x14ac:dyDescent="0.25">
      <c r="D578" t="s">
        <v>11276</v>
      </c>
    </row>
    <row r="579" spans="4:4" x14ac:dyDescent="0.25">
      <c r="D579" t="s">
        <v>11276</v>
      </c>
    </row>
    <row r="580" spans="4:4" x14ac:dyDescent="0.25">
      <c r="D580" t="s">
        <v>11276</v>
      </c>
    </row>
    <row r="581" spans="4:4" x14ac:dyDescent="0.25">
      <c r="D581" t="s">
        <v>11277</v>
      </c>
    </row>
    <row r="582" spans="4:4" x14ac:dyDescent="0.25">
      <c r="D582" t="s">
        <v>11279</v>
      </c>
    </row>
    <row r="583" spans="4:4" x14ac:dyDescent="0.25">
      <c r="D583" t="s">
        <v>11280</v>
      </c>
    </row>
    <row r="584" spans="4:4" x14ac:dyDescent="0.25">
      <c r="D584" t="s">
        <v>11280</v>
      </c>
    </row>
    <row r="585" spans="4:4" x14ac:dyDescent="0.25">
      <c r="D585" t="s">
        <v>11283</v>
      </c>
    </row>
    <row r="586" spans="4:4" x14ac:dyDescent="0.25">
      <c r="D586" t="s">
        <v>11285</v>
      </c>
    </row>
    <row r="587" spans="4:4" x14ac:dyDescent="0.25">
      <c r="D587" t="s">
        <v>11286</v>
      </c>
    </row>
    <row r="588" spans="4:4" x14ac:dyDescent="0.25">
      <c r="D588" t="s">
        <v>11286</v>
      </c>
    </row>
    <row r="589" spans="4:4" x14ac:dyDescent="0.25">
      <c r="D589" t="s">
        <v>15327</v>
      </c>
    </row>
    <row r="590" spans="4:4" x14ac:dyDescent="0.25">
      <c r="D590" t="s">
        <v>15327</v>
      </c>
    </row>
    <row r="591" spans="4:4" x14ac:dyDescent="0.25">
      <c r="D591" t="s">
        <v>15327</v>
      </c>
    </row>
    <row r="592" spans="4:4" x14ac:dyDescent="0.25">
      <c r="D592" t="s">
        <v>15327</v>
      </c>
    </row>
    <row r="593" spans="4:4" x14ac:dyDescent="0.25">
      <c r="D593" t="s">
        <v>11290</v>
      </c>
    </row>
    <row r="594" spans="4:4" x14ac:dyDescent="0.25">
      <c r="D594" t="s">
        <v>11290</v>
      </c>
    </row>
    <row r="595" spans="4:4" x14ac:dyDescent="0.25">
      <c r="D595" t="s">
        <v>11292</v>
      </c>
    </row>
    <row r="596" spans="4:4" x14ac:dyDescent="0.25">
      <c r="D596" t="s">
        <v>11293</v>
      </c>
    </row>
    <row r="597" spans="4:4" x14ac:dyDescent="0.25">
      <c r="D597" t="s">
        <v>11293</v>
      </c>
    </row>
    <row r="598" spans="4:4" x14ac:dyDescent="0.25">
      <c r="D598" t="s">
        <v>11297</v>
      </c>
    </row>
    <row r="599" spans="4:4" x14ac:dyDescent="0.25">
      <c r="D599" t="s">
        <v>11299</v>
      </c>
    </row>
    <row r="600" spans="4:4" x14ac:dyDescent="0.25">
      <c r="D600" t="s">
        <v>11299</v>
      </c>
    </row>
    <row r="601" spans="4:4" x14ac:dyDescent="0.25">
      <c r="D601" t="s">
        <v>11301</v>
      </c>
    </row>
    <row r="602" spans="4:4" x14ac:dyDescent="0.25">
      <c r="D602" t="s">
        <v>11305</v>
      </c>
    </row>
    <row r="603" spans="4:4" x14ac:dyDescent="0.25">
      <c r="D603" t="s">
        <v>11305</v>
      </c>
    </row>
    <row r="604" spans="4:4" x14ac:dyDescent="0.25">
      <c r="D604" t="s">
        <v>11307</v>
      </c>
    </row>
    <row r="605" spans="4:4" x14ac:dyDescent="0.25">
      <c r="D605" t="s">
        <v>11307</v>
      </c>
    </row>
    <row r="606" spans="4:4" x14ac:dyDescent="0.25">
      <c r="D606" t="s">
        <v>11307</v>
      </c>
    </row>
    <row r="607" spans="4:4" x14ac:dyDescent="0.25">
      <c r="D607" t="s">
        <v>11308</v>
      </c>
    </row>
    <row r="608" spans="4:4" x14ac:dyDescent="0.25">
      <c r="D608" t="s">
        <v>11308</v>
      </c>
    </row>
    <row r="609" spans="4:4" x14ac:dyDescent="0.25">
      <c r="D609" t="s">
        <v>11308</v>
      </c>
    </row>
    <row r="610" spans="4:4" x14ac:dyDescent="0.25">
      <c r="D610" t="s">
        <v>11310</v>
      </c>
    </row>
    <row r="611" spans="4:4" x14ac:dyDescent="0.25">
      <c r="D611" t="s">
        <v>11310</v>
      </c>
    </row>
    <row r="612" spans="4:4" x14ac:dyDescent="0.25">
      <c r="D612" t="s">
        <v>11312</v>
      </c>
    </row>
    <row r="613" spans="4:4" x14ac:dyDescent="0.25">
      <c r="D613" t="s">
        <v>11312</v>
      </c>
    </row>
    <row r="614" spans="4:4" x14ac:dyDescent="0.25">
      <c r="D614" t="s">
        <v>15982</v>
      </c>
    </row>
    <row r="615" spans="4:4" x14ac:dyDescent="0.25">
      <c r="D615" t="s">
        <v>11314</v>
      </c>
    </row>
    <row r="616" spans="4:4" x14ac:dyDescent="0.25">
      <c r="D616" t="s">
        <v>11315</v>
      </c>
    </row>
    <row r="617" spans="4:4" x14ac:dyDescent="0.25">
      <c r="D617" t="s">
        <v>11315</v>
      </c>
    </row>
    <row r="618" spans="4:4" x14ac:dyDescent="0.25">
      <c r="D618" t="s">
        <v>11316</v>
      </c>
    </row>
    <row r="619" spans="4:4" x14ac:dyDescent="0.25">
      <c r="D619" t="s">
        <v>11317</v>
      </c>
    </row>
    <row r="620" spans="4:4" x14ac:dyDescent="0.25">
      <c r="D620" t="s">
        <v>11317</v>
      </c>
    </row>
    <row r="621" spans="4:4" x14ac:dyDescent="0.25">
      <c r="D621" t="s">
        <v>11317</v>
      </c>
    </row>
    <row r="622" spans="4:4" x14ac:dyDescent="0.25">
      <c r="D622" t="s">
        <v>11317</v>
      </c>
    </row>
    <row r="623" spans="4:4" x14ac:dyDescent="0.25">
      <c r="D623" t="s">
        <v>11318</v>
      </c>
    </row>
    <row r="624" spans="4:4" x14ac:dyDescent="0.25">
      <c r="D624" t="s">
        <v>11321</v>
      </c>
    </row>
    <row r="625" spans="4:4" x14ac:dyDescent="0.25">
      <c r="D625" t="s">
        <v>11322</v>
      </c>
    </row>
    <row r="626" spans="4:4" x14ac:dyDescent="0.25">
      <c r="D626" t="s">
        <v>11322</v>
      </c>
    </row>
    <row r="627" spans="4:4" x14ac:dyDescent="0.25">
      <c r="D627" t="s">
        <v>11323</v>
      </c>
    </row>
    <row r="628" spans="4:4" x14ac:dyDescent="0.25">
      <c r="D628" t="s">
        <v>15329</v>
      </c>
    </row>
    <row r="629" spans="4:4" x14ac:dyDescent="0.25">
      <c r="D629" t="s">
        <v>11327</v>
      </c>
    </row>
    <row r="630" spans="4:4" x14ac:dyDescent="0.25">
      <c r="D630" t="s">
        <v>11330</v>
      </c>
    </row>
    <row r="631" spans="4:4" x14ac:dyDescent="0.25">
      <c r="D631" t="s">
        <v>11330</v>
      </c>
    </row>
    <row r="632" spans="4:4" x14ac:dyDescent="0.25">
      <c r="D632" t="s">
        <v>11333</v>
      </c>
    </row>
    <row r="633" spans="4:4" x14ac:dyDescent="0.25">
      <c r="D633" t="s">
        <v>11333</v>
      </c>
    </row>
    <row r="634" spans="4:4" x14ac:dyDescent="0.25">
      <c r="D634" t="s">
        <v>11334</v>
      </c>
    </row>
    <row r="635" spans="4:4" x14ac:dyDescent="0.25">
      <c r="D635" t="s">
        <v>11334</v>
      </c>
    </row>
    <row r="636" spans="4:4" x14ac:dyDescent="0.25">
      <c r="D636" t="s">
        <v>11334</v>
      </c>
    </row>
    <row r="637" spans="4:4" x14ac:dyDescent="0.25">
      <c r="D637" t="s">
        <v>11334</v>
      </c>
    </row>
    <row r="638" spans="4:4" x14ac:dyDescent="0.25">
      <c r="D638" t="s">
        <v>11334</v>
      </c>
    </row>
    <row r="639" spans="4:4" x14ac:dyDescent="0.25">
      <c r="D639" t="s">
        <v>11334</v>
      </c>
    </row>
    <row r="640" spans="4:4" x14ac:dyDescent="0.25">
      <c r="D640" t="s">
        <v>11334</v>
      </c>
    </row>
    <row r="641" spans="4:4" x14ac:dyDescent="0.25">
      <c r="D641" t="s">
        <v>11334</v>
      </c>
    </row>
    <row r="642" spans="4:4" x14ac:dyDescent="0.25">
      <c r="D642" t="s">
        <v>11334</v>
      </c>
    </row>
    <row r="643" spans="4:4" x14ac:dyDescent="0.25">
      <c r="D643" t="s">
        <v>11334</v>
      </c>
    </row>
    <row r="644" spans="4:4" x14ac:dyDescent="0.25">
      <c r="D644" t="s">
        <v>11339</v>
      </c>
    </row>
    <row r="645" spans="4:4" x14ac:dyDescent="0.25">
      <c r="D645" t="s">
        <v>11342</v>
      </c>
    </row>
    <row r="646" spans="4:4" x14ac:dyDescent="0.25">
      <c r="D646" t="s">
        <v>11342</v>
      </c>
    </row>
    <row r="647" spans="4:4" x14ac:dyDescent="0.25">
      <c r="D647" t="s">
        <v>11343</v>
      </c>
    </row>
    <row r="648" spans="4:4" x14ac:dyDescent="0.25">
      <c r="D648" t="s">
        <v>11343</v>
      </c>
    </row>
    <row r="649" spans="4:4" x14ac:dyDescent="0.25">
      <c r="D649" t="s">
        <v>11343</v>
      </c>
    </row>
    <row r="650" spans="4:4" x14ac:dyDescent="0.25">
      <c r="D650" t="s">
        <v>11343</v>
      </c>
    </row>
    <row r="651" spans="4:4" x14ac:dyDescent="0.25">
      <c r="D651" t="s">
        <v>11343</v>
      </c>
    </row>
    <row r="652" spans="4:4" x14ac:dyDescent="0.25">
      <c r="D652" t="s">
        <v>11343</v>
      </c>
    </row>
    <row r="653" spans="4:4" x14ac:dyDescent="0.25">
      <c r="D653" t="s">
        <v>11343</v>
      </c>
    </row>
    <row r="654" spans="4:4" x14ac:dyDescent="0.25">
      <c r="D654" t="s">
        <v>11343</v>
      </c>
    </row>
    <row r="655" spans="4:4" x14ac:dyDescent="0.25">
      <c r="D655" t="s">
        <v>11343</v>
      </c>
    </row>
    <row r="656" spans="4:4" x14ac:dyDescent="0.25">
      <c r="D656" t="s">
        <v>11343</v>
      </c>
    </row>
    <row r="657" spans="4:4" x14ac:dyDescent="0.25">
      <c r="D657" t="s">
        <v>11343</v>
      </c>
    </row>
    <row r="658" spans="4:4" x14ac:dyDescent="0.25">
      <c r="D658" t="s">
        <v>11343</v>
      </c>
    </row>
    <row r="659" spans="4:4" x14ac:dyDescent="0.25">
      <c r="D659" t="s">
        <v>11343</v>
      </c>
    </row>
    <row r="660" spans="4:4" x14ac:dyDescent="0.25">
      <c r="D660" t="s">
        <v>11343</v>
      </c>
    </row>
    <row r="661" spans="4:4" x14ac:dyDescent="0.25">
      <c r="D661" t="s">
        <v>11347</v>
      </c>
    </row>
    <row r="662" spans="4:4" x14ac:dyDescent="0.25">
      <c r="D662" t="s">
        <v>11347</v>
      </c>
    </row>
    <row r="663" spans="4:4" x14ac:dyDescent="0.25">
      <c r="D663" t="s">
        <v>11348</v>
      </c>
    </row>
    <row r="664" spans="4:4" x14ac:dyDescent="0.25">
      <c r="D664" t="s">
        <v>11348</v>
      </c>
    </row>
    <row r="665" spans="4:4" x14ac:dyDescent="0.25">
      <c r="D665" t="s">
        <v>11348</v>
      </c>
    </row>
    <row r="666" spans="4:4" x14ac:dyDescent="0.25">
      <c r="D666" t="s">
        <v>11348</v>
      </c>
    </row>
    <row r="667" spans="4:4" x14ac:dyDescent="0.25">
      <c r="D667" t="s">
        <v>16223</v>
      </c>
    </row>
    <row r="668" spans="4:4" x14ac:dyDescent="0.25">
      <c r="D668" t="s">
        <v>16223</v>
      </c>
    </row>
    <row r="669" spans="4:4" x14ac:dyDescent="0.25">
      <c r="D669" t="s">
        <v>11352</v>
      </c>
    </row>
    <row r="670" spans="4:4" x14ac:dyDescent="0.25">
      <c r="D670" t="s">
        <v>15331</v>
      </c>
    </row>
    <row r="671" spans="4:4" x14ac:dyDescent="0.25">
      <c r="D671" t="s">
        <v>15331</v>
      </c>
    </row>
    <row r="672" spans="4:4" x14ac:dyDescent="0.25">
      <c r="D672" t="s">
        <v>15331</v>
      </c>
    </row>
    <row r="673" spans="4:4" x14ac:dyDescent="0.25">
      <c r="D673" t="s">
        <v>15331</v>
      </c>
    </row>
    <row r="674" spans="4:4" x14ac:dyDescent="0.25">
      <c r="D674" t="s">
        <v>15331</v>
      </c>
    </row>
    <row r="675" spans="4:4" x14ac:dyDescent="0.25">
      <c r="D675" t="s">
        <v>15331</v>
      </c>
    </row>
    <row r="676" spans="4:4" x14ac:dyDescent="0.25">
      <c r="D676" t="s">
        <v>15331</v>
      </c>
    </row>
    <row r="677" spans="4:4" x14ac:dyDescent="0.25">
      <c r="D677" t="s">
        <v>15331</v>
      </c>
    </row>
    <row r="678" spans="4:4" x14ac:dyDescent="0.25">
      <c r="D678" t="s">
        <v>15331</v>
      </c>
    </row>
    <row r="679" spans="4:4" x14ac:dyDescent="0.25">
      <c r="D679" t="s">
        <v>15331</v>
      </c>
    </row>
    <row r="680" spans="4:4" x14ac:dyDescent="0.25">
      <c r="D680" t="s">
        <v>15331</v>
      </c>
    </row>
    <row r="681" spans="4:4" x14ac:dyDescent="0.25">
      <c r="D681" t="s">
        <v>15331</v>
      </c>
    </row>
    <row r="682" spans="4:4" x14ac:dyDescent="0.25">
      <c r="D682" t="s">
        <v>15331</v>
      </c>
    </row>
    <row r="683" spans="4:4" x14ac:dyDescent="0.25">
      <c r="D683" t="s">
        <v>15331</v>
      </c>
    </row>
    <row r="684" spans="4:4" x14ac:dyDescent="0.25">
      <c r="D684" t="s">
        <v>15331</v>
      </c>
    </row>
    <row r="685" spans="4:4" x14ac:dyDescent="0.25">
      <c r="D685" t="s">
        <v>15331</v>
      </c>
    </row>
    <row r="686" spans="4:4" x14ac:dyDescent="0.25">
      <c r="D686" t="s">
        <v>15331</v>
      </c>
    </row>
    <row r="687" spans="4:4" x14ac:dyDescent="0.25">
      <c r="D687" t="s">
        <v>15331</v>
      </c>
    </row>
    <row r="688" spans="4:4" x14ac:dyDescent="0.25">
      <c r="D688" t="s">
        <v>15331</v>
      </c>
    </row>
    <row r="689" spans="4:4" x14ac:dyDescent="0.25">
      <c r="D689" t="s">
        <v>15331</v>
      </c>
    </row>
    <row r="690" spans="4:4" x14ac:dyDescent="0.25">
      <c r="D690" t="s">
        <v>15331</v>
      </c>
    </row>
    <row r="691" spans="4:4" x14ac:dyDescent="0.25">
      <c r="D691" t="s">
        <v>15331</v>
      </c>
    </row>
    <row r="692" spans="4:4" x14ac:dyDescent="0.25">
      <c r="D692" t="s">
        <v>15331</v>
      </c>
    </row>
    <row r="693" spans="4:4" x14ac:dyDescent="0.25">
      <c r="D693" t="s">
        <v>15331</v>
      </c>
    </row>
    <row r="694" spans="4:4" x14ac:dyDescent="0.25">
      <c r="D694" t="s">
        <v>15331</v>
      </c>
    </row>
    <row r="695" spans="4:4" x14ac:dyDescent="0.25">
      <c r="D695" t="s">
        <v>15331</v>
      </c>
    </row>
    <row r="696" spans="4:4" x14ac:dyDescent="0.25">
      <c r="D696" t="s">
        <v>15331</v>
      </c>
    </row>
    <row r="697" spans="4:4" x14ac:dyDescent="0.25">
      <c r="D697" t="s">
        <v>15331</v>
      </c>
    </row>
    <row r="698" spans="4:4" x14ac:dyDescent="0.25">
      <c r="D698" t="s">
        <v>15331</v>
      </c>
    </row>
    <row r="699" spans="4:4" x14ac:dyDescent="0.25">
      <c r="D699" t="s">
        <v>15331</v>
      </c>
    </row>
    <row r="700" spans="4:4" x14ac:dyDescent="0.25">
      <c r="D700" t="s">
        <v>15331</v>
      </c>
    </row>
    <row r="701" spans="4:4" x14ac:dyDescent="0.25">
      <c r="D701" t="s">
        <v>15331</v>
      </c>
    </row>
    <row r="702" spans="4:4" x14ac:dyDescent="0.25">
      <c r="D702" t="s">
        <v>15331</v>
      </c>
    </row>
    <row r="703" spans="4:4" x14ac:dyDescent="0.25">
      <c r="D703" t="s">
        <v>15331</v>
      </c>
    </row>
    <row r="704" spans="4:4" x14ac:dyDescent="0.25">
      <c r="D704" t="s">
        <v>15331</v>
      </c>
    </row>
    <row r="705" spans="4:4" x14ac:dyDescent="0.25">
      <c r="D705" t="s">
        <v>15331</v>
      </c>
    </row>
    <row r="706" spans="4:4" x14ac:dyDescent="0.25">
      <c r="D706" t="s">
        <v>15331</v>
      </c>
    </row>
    <row r="707" spans="4:4" x14ac:dyDescent="0.25">
      <c r="D707" t="s">
        <v>15331</v>
      </c>
    </row>
    <row r="708" spans="4:4" x14ac:dyDescent="0.25">
      <c r="D708" t="s">
        <v>16493</v>
      </c>
    </row>
    <row r="709" spans="4:4" x14ac:dyDescent="0.25">
      <c r="D709" t="s">
        <v>16493</v>
      </c>
    </row>
    <row r="710" spans="4:4" x14ac:dyDescent="0.25">
      <c r="D710" t="s">
        <v>11354</v>
      </c>
    </row>
    <row r="711" spans="4:4" x14ac:dyDescent="0.25">
      <c r="D711" t="s">
        <v>11354</v>
      </c>
    </row>
    <row r="712" spans="4:4" x14ac:dyDescent="0.25">
      <c r="D712" t="s">
        <v>11354</v>
      </c>
    </row>
    <row r="713" spans="4:4" x14ac:dyDescent="0.25">
      <c r="D713" t="s">
        <v>11356</v>
      </c>
    </row>
    <row r="714" spans="4:4" x14ac:dyDescent="0.25">
      <c r="D714" t="s">
        <v>11356</v>
      </c>
    </row>
    <row r="715" spans="4:4" x14ac:dyDescent="0.25">
      <c r="D715" t="s">
        <v>11358</v>
      </c>
    </row>
    <row r="716" spans="4:4" x14ac:dyDescent="0.25">
      <c r="D716" t="s">
        <v>11358</v>
      </c>
    </row>
    <row r="717" spans="4:4" x14ac:dyDescent="0.25">
      <c r="D717" t="s">
        <v>11359</v>
      </c>
    </row>
    <row r="718" spans="4:4" x14ac:dyDescent="0.25">
      <c r="D718" t="s">
        <v>11364</v>
      </c>
    </row>
    <row r="719" spans="4:4" x14ac:dyDescent="0.25">
      <c r="D719" t="s">
        <v>11364</v>
      </c>
    </row>
    <row r="720" spans="4:4" x14ac:dyDescent="0.25">
      <c r="D720" t="s">
        <v>11366</v>
      </c>
    </row>
    <row r="721" spans="4:4" x14ac:dyDescent="0.25">
      <c r="D721" t="s">
        <v>11367</v>
      </c>
    </row>
    <row r="722" spans="4:4" x14ac:dyDescent="0.25">
      <c r="D722" t="s">
        <v>14802</v>
      </c>
    </row>
    <row r="723" spans="4:4" x14ac:dyDescent="0.25">
      <c r="D723" t="s">
        <v>16497</v>
      </c>
    </row>
    <row r="724" spans="4:4" x14ac:dyDescent="0.25">
      <c r="D724" t="s">
        <v>16497</v>
      </c>
    </row>
    <row r="725" spans="4:4" x14ac:dyDescent="0.25">
      <c r="D725" t="s">
        <v>16497</v>
      </c>
    </row>
    <row r="726" spans="4:4" x14ac:dyDescent="0.25">
      <c r="D726" t="s">
        <v>15404</v>
      </c>
    </row>
    <row r="727" spans="4:4" x14ac:dyDescent="0.25">
      <c r="D727" t="s">
        <v>11370</v>
      </c>
    </row>
    <row r="728" spans="4:4" x14ac:dyDescent="0.25">
      <c r="D728" t="s">
        <v>11370</v>
      </c>
    </row>
    <row r="729" spans="4:4" x14ac:dyDescent="0.25">
      <c r="D729" t="s">
        <v>11370</v>
      </c>
    </row>
    <row r="730" spans="4:4" x14ac:dyDescent="0.25">
      <c r="D730" t="s">
        <v>11370</v>
      </c>
    </row>
    <row r="731" spans="4:4" x14ac:dyDescent="0.25">
      <c r="D731" t="s">
        <v>11370</v>
      </c>
    </row>
    <row r="732" spans="4:4" x14ac:dyDescent="0.25">
      <c r="D732" t="s">
        <v>11373</v>
      </c>
    </row>
    <row r="733" spans="4:4" x14ac:dyDescent="0.25">
      <c r="D733" t="s">
        <v>14702</v>
      </c>
    </row>
    <row r="734" spans="4:4" x14ac:dyDescent="0.25">
      <c r="D734" t="s">
        <v>15984</v>
      </c>
    </row>
    <row r="735" spans="4:4" x14ac:dyDescent="0.25">
      <c r="D735" t="s">
        <v>15984</v>
      </c>
    </row>
    <row r="736" spans="4:4" x14ac:dyDescent="0.25">
      <c r="D736" t="s">
        <v>11379</v>
      </c>
    </row>
    <row r="737" spans="4:4" x14ac:dyDescent="0.25">
      <c r="D737" t="s">
        <v>11380</v>
      </c>
    </row>
    <row r="738" spans="4:4" x14ac:dyDescent="0.25">
      <c r="D738" t="s">
        <v>11382</v>
      </c>
    </row>
    <row r="739" spans="4:4" x14ac:dyDescent="0.25">
      <c r="D739" t="s">
        <v>16502</v>
      </c>
    </row>
    <row r="740" spans="4:4" x14ac:dyDescent="0.25">
      <c r="D740" t="s">
        <v>11385</v>
      </c>
    </row>
    <row r="741" spans="4:4" x14ac:dyDescent="0.25">
      <c r="D741" t="s">
        <v>15244</v>
      </c>
    </row>
    <row r="742" spans="4:4" x14ac:dyDescent="0.25">
      <c r="D742" t="s">
        <v>11386</v>
      </c>
    </row>
    <row r="743" spans="4:4" x14ac:dyDescent="0.25">
      <c r="D743" t="s">
        <v>11388</v>
      </c>
    </row>
    <row r="744" spans="4:4" x14ac:dyDescent="0.25">
      <c r="D744" t="s">
        <v>11388</v>
      </c>
    </row>
    <row r="745" spans="4:4" x14ac:dyDescent="0.25">
      <c r="D745" t="s">
        <v>11389</v>
      </c>
    </row>
    <row r="746" spans="4:4" x14ac:dyDescent="0.25">
      <c r="D746" t="s">
        <v>11389</v>
      </c>
    </row>
    <row r="747" spans="4:4" x14ac:dyDescent="0.25">
      <c r="D747" t="s">
        <v>11389</v>
      </c>
    </row>
    <row r="748" spans="4:4" x14ac:dyDescent="0.25">
      <c r="D748" t="s">
        <v>11390</v>
      </c>
    </row>
    <row r="749" spans="4:4" x14ac:dyDescent="0.25">
      <c r="D749" t="s">
        <v>11391</v>
      </c>
    </row>
    <row r="750" spans="4:4" x14ac:dyDescent="0.25">
      <c r="D750" t="s">
        <v>11391</v>
      </c>
    </row>
    <row r="751" spans="4:4" x14ac:dyDescent="0.25">
      <c r="D751" t="s">
        <v>11391</v>
      </c>
    </row>
    <row r="752" spans="4:4" x14ac:dyDescent="0.25">
      <c r="D752" t="s">
        <v>11392</v>
      </c>
    </row>
    <row r="753" spans="4:4" x14ac:dyDescent="0.25">
      <c r="D753" t="s">
        <v>11393</v>
      </c>
    </row>
    <row r="754" spans="4:4" x14ac:dyDescent="0.25">
      <c r="D754" t="s">
        <v>11393</v>
      </c>
    </row>
    <row r="755" spans="4:4" x14ac:dyDescent="0.25">
      <c r="D755" t="s">
        <v>11393</v>
      </c>
    </row>
    <row r="756" spans="4:4" x14ac:dyDescent="0.25">
      <c r="D756" t="s">
        <v>11395</v>
      </c>
    </row>
    <row r="757" spans="4:4" x14ac:dyDescent="0.25">
      <c r="D757" t="s">
        <v>11395</v>
      </c>
    </row>
    <row r="758" spans="4:4" x14ac:dyDescent="0.25">
      <c r="D758" t="s">
        <v>11395</v>
      </c>
    </row>
    <row r="759" spans="4:4" x14ac:dyDescent="0.25">
      <c r="D759" t="s">
        <v>15407</v>
      </c>
    </row>
    <row r="760" spans="4:4" x14ac:dyDescent="0.25">
      <c r="D760" t="s">
        <v>15407</v>
      </c>
    </row>
    <row r="761" spans="4:4" x14ac:dyDescent="0.25">
      <c r="D761" t="s">
        <v>16504</v>
      </c>
    </row>
    <row r="762" spans="4:4" x14ac:dyDescent="0.25">
      <c r="D762" t="s">
        <v>11400</v>
      </c>
    </row>
    <row r="763" spans="4:4" x14ac:dyDescent="0.25">
      <c r="D763" t="s">
        <v>11400</v>
      </c>
    </row>
    <row r="764" spans="4:4" x14ac:dyDescent="0.25">
      <c r="D764" t="s">
        <v>15409</v>
      </c>
    </row>
    <row r="765" spans="4:4" x14ac:dyDescent="0.25">
      <c r="D765" t="s">
        <v>15409</v>
      </c>
    </row>
    <row r="766" spans="4:4" x14ac:dyDescent="0.25">
      <c r="D766" t="s">
        <v>11403</v>
      </c>
    </row>
    <row r="767" spans="4:4" x14ac:dyDescent="0.25">
      <c r="D767" t="s">
        <v>11403</v>
      </c>
    </row>
    <row r="768" spans="4:4" x14ac:dyDescent="0.25">
      <c r="D768" t="s">
        <v>11403</v>
      </c>
    </row>
    <row r="769" spans="4:4" x14ac:dyDescent="0.25">
      <c r="D769" t="s">
        <v>11404</v>
      </c>
    </row>
    <row r="770" spans="4:4" x14ac:dyDescent="0.25">
      <c r="D770" t="s">
        <v>11404</v>
      </c>
    </row>
    <row r="771" spans="4:4" x14ac:dyDescent="0.25">
      <c r="D771" t="s">
        <v>11405</v>
      </c>
    </row>
    <row r="772" spans="4:4" x14ac:dyDescent="0.25">
      <c r="D772" t="s">
        <v>11406</v>
      </c>
    </row>
    <row r="773" spans="4:4" x14ac:dyDescent="0.25">
      <c r="D773" t="s">
        <v>11406</v>
      </c>
    </row>
    <row r="774" spans="4:4" x14ac:dyDescent="0.25">
      <c r="D774" t="s">
        <v>11407</v>
      </c>
    </row>
    <row r="775" spans="4:4" x14ac:dyDescent="0.25">
      <c r="D775" t="s">
        <v>11407</v>
      </c>
    </row>
    <row r="776" spans="4:4" x14ac:dyDescent="0.25">
      <c r="D776" t="s">
        <v>11409</v>
      </c>
    </row>
    <row r="777" spans="4:4" x14ac:dyDescent="0.25">
      <c r="D777" t="s">
        <v>11409</v>
      </c>
    </row>
    <row r="778" spans="4:4" x14ac:dyDescent="0.25">
      <c r="D778" t="s">
        <v>16171</v>
      </c>
    </row>
    <row r="779" spans="4:4" x14ac:dyDescent="0.25">
      <c r="D779" t="s">
        <v>16171</v>
      </c>
    </row>
    <row r="780" spans="4:4" x14ac:dyDescent="0.25">
      <c r="D780" t="s">
        <v>11412</v>
      </c>
    </row>
    <row r="781" spans="4:4" x14ac:dyDescent="0.25">
      <c r="D781" t="s">
        <v>11413</v>
      </c>
    </row>
    <row r="782" spans="4:4" x14ac:dyDescent="0.25">
      <c r="D782" t="s">
        <v>11413</v>
      </c>
    </row>
    <row r="783" spans="4:4" x14ac:dyDescent="0.25">
      <c r="D783" t="s">
        <v>11417</v>
      </c>
    </row>
    <row r="784" spans="4:4" x14ac:dyDescent="0.25">
      <c r="D784" t="s">
        <v>11418</v>
      </c>
    </row>
    <row r="785" spans="4:4" x14ac:dyDescent="0.25">
      <c r="D785" t="s">
        <v>11418</v>
      </c>
    </row>
    <row r="786" spans="4:4" x14ac:dyDescent="0.25">
      <c r="D786" t="s">
        <v>11418</v>
      </c>
    </row>
    <row r="787" spans="4:4" x14ac:dyDescent="0.25">
      <c r="D787" t="s">
        <v>11421</v>
      </c>
    </row>
    <row r="788" spans="4:4" x14ac:dyDescent="0.25">
      <c r="D788" t="s">
        <v>11422</v>
      </c>
    </row>
    <row r="789" spans="4:4" x14ac:dyDescent="0.25">
      <c r="D789" t="s">
        <v>11423</v>
      </c>
    </row>
    <row r="790" spans="4:4" x14ac:dyDescent="0.25">
      <c r="D790" t="s">
        <v>11424</v>
      </c>
    </row>
    <row r="791" spans="4:4" x14ac:dyDescent="0.25">
      <c r="D791" t="s">
        <v>11424</v>
      </c>
    </row>
    <row r="792" spans="4:4" x14ac:dyDescent="0.25">
      <c r="D792" t="s">
        <v>11424</v>
      </c>
    </row>
    <row r="793" spans="4:4" x14ac:dyDescent="0.25">
      <c r="D793" t="s">
        <v>11427</v>
      </c>
    </row>
    <row r="794" spans="4:4" x14ac:dyDescent="0.25">
      <c r="D794" t="s">
        <v>11428</v>
      </c>
    </row>
    <row r="795" spans="4:4" x14ac:dyDescent="0.25">
      <c r="D795" t="s">
        <v>10972</v>
      </c>
    </row>
    <row r="796" spans="4:4" x14ac:dyDescent="0.25">
      <c r="D796" t="s">
        <v>10972</v>
      </c>
    </row>
    <row r="797" spans="4:4" x14ac:dyDescent="0.25">
      <c r="D797" t="s">
        <v>10972</v>
      </c>
    </row>
    <row r="798" spans="4:4" x14ac:dyDescent="0.25">
      <c r="D798" t="s">
        <v>10972</v>
      </c>
    </row>
    <row r="799" spans="4:4" x14ac:dyDescent="0.25">
      <c r="D799" t="s">
        <v>10972</v>
      </c>
    </row>
    <row r="800" spans="4:4" x14ac:dyDescent="0.25">
      <c r="D800" t="s">
        <v>10972</v>
      </c>
    </row>
    <row r="801" spans="4:4" x14ac:dyDescent="0.25">
      <c r="D801" t="s">
        <v>10974</v>
      </c>
    </row>
    <row r="802" spans="4:4" x14ac:dyDescent="0.25">
      <c r="D802" t="s">
        <v>15411</v>
      </c>
    </row>
    <row r="803" spans="4:4" x14ac:dyDescent="0.25">
      <c r="D803" t="s">
        <v>15411</v>
      </c>
    </row>
    <row r="804" spans="4:4" x14ac:dyDescent="0.25">
      <c r="D804" t="s">
        <v>15411</v>
      </c>
    </row>
    <row r="805" spans="4:4" x14ac:dyDescent="0.25">
      <c r="D805" t="s">
        <v>15411</v>
      </c>
    </row>
    <row r="806" spans="4:4" x14ac:dyDescent="0.25">
      <c r="D806" t="s">
        <v>15411</v>
      </c>
    </row>
    <row r="807" spans="4:4" x14ac:dyDescent="0.25">
      <c r="D807" t="s">
        <v>15411</v>
      </c>
    </row>
    <row r="808" spans="4:4" x14ac:dyDescent="0.25">
      <c r="D808" t="s">
        <v>10976</v>
      </c>
    </row>
    <row r="809" spans="4:4" x14ac:dyDescent="0.25">
      <c r="D809" t="s">
        <v>10978</v>
      </c>
    </row>
    <row r="810" spans="4:4" x14ac:dyDescent="0.25">
      <c r="D810" t="s">
        <v>10979</v>
      </c>
    </row>
    <row r="811" spans="4:4" x14ac:dyDescent="0.25">
      <c r="D811" t="s">
        <v>10980</v>
      </c>
    </row>
    <row r="812" spans="4:4" x14ac:dyDescent="0.25">
      <c r="D812" t="s">
        <v>10980</v>
      </c>
    </row>
    <row r="813" spans="4:4" x14ac:dyDescent="0.25">
      <c r="D813" t="s">
        <v>10981</v>
      </c>
    </row>
    <row r="814" spans="4:4" x14ac:dyDescent="0.25">
      <c r="D814" t="s">
        <v>14876</v>
      </c>
    </row>
    <row r="815" spans="4:4" x14ac:dyDescent="0.25">
      <c r="D815" t="s">
        <v>14876</v>
      </c>
    </row>
    <row r="816" spans="4:4" x14ac:dyDescent="0.25">
      <c r="D816" t="s">
        <v>15986</v>
      </c>
    </row>
    <row r="817" spans="4:4" x14ac:dyDescent="0.25">
      <c r="D817" t="s">
        <v>15986</v>
      </c>
    </row>
    <row r="818" spans="4:4" x14ac:dyDescent="0.25">
      <c r="D818" t="s">
        <v>10983</v>
      </c>
    </row>
    <row r="819" spans="4:4" x14ac:dyDescent="0.25">
      <c r="D819" t="s">
        <v>10983</v>
      </c>
    </row>
    <row r="820" spans="4:4" x14ac:dyDescent="0.25">
      <c r="D820" t="s">
        <v>10984</v>
      </c>
    </row>
    <row r="821" spans="4:4" x14ac:dyDescent="0.25">
      <c r="D821" t="s">
        <v>15025</v>
      </c>
    </row>
    <row r="822" spans="4:4" x14ac:dyDescent="0.25">
      <c r="D822" t="s">
        <v>15025</v>
      </c>
    </row>
    <row r="823" spans="4:4" x14ac:dyDescent="0.25">
      <c r="D823" t="s">
        <v>15025</v>
      </c>
    </row>
    <row r="824" spans="4:4" x14ac:dyDescent="0.25">
      <c r="D824" t="s">
        <v>10989</v>
      </c>
    </row>
    <row r="825" spans="4:4" x14ac:dyDescent="0.25">
      <c r="D825" t="s">
        <v>14696</v>
      </c>
    </row>
    <row r="826" spans="4:4" x14ac:dyDescent="0.25">
      <c r="D826" t="s">
        <v>14696</v>
      </c>
    </row>
    <row r="827" spans="4:4" x14ac:dyDescent="0.25">
      <c r="D827" t="s">
        <v>14696</v>
      </c>
    </row>
    <row r="828" spans="4:4" x14ac:dyDescent="0.25">
      <c r="D828" t="s">
        <v>10991</v>
      </c>
    </row>
    <row r="829" spans="4:4" x14ac:dyDescent="0.25">
      <c r="D829" t="s">
        <v>10991</v>
      </c>
    </row>
    <row r="830" spans="4:4" x14ac:dyDescent="0.25">
      <c r="D830" t="s">
        <v>10992</v>
      </c>
    </row>
    <row r="831" spans="4:4" x14ac:dyDescent="0.25">
      <c r="D831" t="s">
        <v>15413</v>
      </c>
    </row>
    <row r="832" spans="4:4" x14ac:dyDescent="0.25">
      <c r="D832" t="s">
        <v>15413</v>
      </c>
    </row>
    <row r="833" spans="4:4" x14ac:dyDescent="0.25">
      <c r="D833" t="s">
        <v>15413</v>
      </c>
    </row>
    <row r="834" spans="4:4" x14ac:dyDescent="0.25">
      <c r="D834" t="s">
        <v>10996</v>
      </c>
    </row>
    <row r="835" spans="4:4" x14ac:dyDescent="0.25">
      <c r="D835" t="s">
        <v>10996</v>
      </c>
    </row>
    <row r="836" spans="4:4" x14ac:dyDescent="0.25">
      <c r="D836" t="s">
        <v>10996</v>
      </c>
    </row>
    <row r="837" spans="4:4" x14ac:dyDescent="0.25">
      <c r="D837" t="s">
        <v>10996</v>
      </c>
    </row>
    <row r="838" spans="4:4" x14ac:dyDescent="0.25">
      <c r="D838" t="s">
        <v>10996</v>
      </c>
    </row>
    <row r="839" spans="4:4" x14ac:dyDescent="0.25">
      <c r="D839" t="s">
        <v>10997</v>
      </c>
    </row>
    <row r="840" spans="4:4" x14ac:dyDescent="0.25">
      <c r="D840" t="s">
        <v>10999</v>
      </c>
    </row>
    <row r="841" spans="4:4" x14ac:dyDescent="0.25">
      <c r="D841" t="s">
        <v>10999</v>
      </c>
    </row>
    <row r="842" spans="4:4" x14ac:dyDescent="0.25">
      <c r="D842" t="s">
        <v>10999</v>
      </c>
    </row>
    <row r="843" spans="4:4" x14ac:dyDescent="0.25">
      <c r="D843" t="s">
        <v>10999</v>
      </c>
    </row>
    <row r="844" spans="4:4" x14ac:dyDescent="0.25">
      <c r="D844" t="s">
        <v>11002</v>
      </c>
    </row>
    <row r="845" spans="4:4" x14ac:dyDescent="0.25">
      <c r="D845" t="s">
        <v>11004</v>
      </c>
    </row>
    <row r="846" spans="4:4" x14ac:dyDescent="0.25">
      <c r="D846" t="s">
        <v>11004</v>
      </c>
    </row>
    <row r="847" spans="4:4" x14ac:dyDescent="0.25">
      <c r="D847" t="s">
        <v>11004</v>
      </c>
    </row>
    <row r="848" spans="4:4" x14ac:dyDescent="0.25">
      <c r="D848" t="s">
        <v>11004</v>
      </c>
    </row>
    <row r="849" spans="4:4" x14ac:dyDescent="0.25">
      <c r="D849" t="s">
        <v>11004</v>
      </c>
    </row>
    <row r="850" spans="4:4" x14ac:dyDescent="0.25">
      <c r="D850" t="s">
        <v>11004</v>
      </c>
    </row>
    <row r="851" spans="4:4" x14ac:dyDescent="0.25">
      <c r="D851" t="s">
        <v>11005</v>
      </c>
    </row>
    <row r="852" spans="4:4" x14ac:dyDescent="0.25">
      <c r="D852" t="s">
        <v>11005</v>
      </c>
    </row>
    <row r="853" spans="4:4" x14ac:dyDescent="0.25">
      <c r="D853" t="s">
        <v>11005</v>
      </c>
    </row>
    <row r="854" spans="4:4" x14ac:dyDescent="0.25">
      <c r="D854" t="s">
        <v>11006</v>
      </c>
    </row>
    <row r="855" spans="4:4" x14ac:dyDescent="0.25">
      <c r="D855" t="s">
        <v>11007</v>
      </c>
    </row>
    <row r="856" spans="4:4" x14ac:dyDescent="0.25">
      <c r="D856" t="s">
        <v>11007</v>
      </c>
    </row>
    <row r="857" spans="4:4" x14ac:dyDescent="0.25">
      <c r="D857" t="s">
        <v>11007</v>
      </c>
    </row>
    <row r="858" spans="4:4" x14ac:dyDescent="0.25">
      <c r="D858" t="s">
        <v>11007</v>
      </c>
    </row>
    <row r="859" spans="4:4" x14ac:dyDescent="0.25">
      <c r="D859" t="s">
        <v>11007</v>
      </c>
    </row>
    <row r="860" spans="4:4" x14ac:dyDescent="0.25">
      <c r="D860" t="s">
        <v>11007</v>
      </c>
    </row>
    <row r="861" spans="4:4" x14ac:dyDescent="0.25">
      <c r="D861" t="s">
        <v>11007</v>
      </c>
    </row>
    <row r="862" spans="4:4" x14ac:dyDescent="0.25">
      <c r="D862" t="s">
        <v>11007</v>
      </c>
    </row>
    <row r="863" spans="4:4" x14ac:dyDescent="0.25">
      <c r="D863" t="s">
        <v>11007</v>
      </c>
    </row>
    <row r="864" spans="4:4" x14ac:dyDescent="0.25">
      <c r="D864" t="s">
        <v>11007</v>
      </c>
    </row>
    <row r="865" spans="4:4" x14ac:dyDescent="0.25">
      <c r="D865" t="s">
        <v>11007</v>
      </c>
    </row>
    <row r="866" spans="4:4" x14ac:dyDescent="0.25">
      <c r="D866" t="s">
        <v>11007</v>
      </c>
    </row>
    <row r="867" spans="4:4" x14ac:dyDescent="0.25">
      <c r="D867" t="s">
        <v>11007</v>
      </c>
    </row>
    <row r="868" spans="4:4" x14ac:dyDescent="0.25">
      <c r="D868" t="s">
        <v>11007</v>
      </c>
    </row>
    <row r="869" spans="4:4" x14ac:dyDescent="0.25">
      <c r="D869" t="s">
        <v>11007</v>
      </c>
    </row>
    <row r="870" spans="4:4" x14ac:dyDescent="0.25">
      <c r="D870" t="s">
        <v>11007</v>
      </c>
    </row>
    <row r="871" spans="4:4" x14ac:dyDescent="0.25">
      <c r="D871" t="s">
        <v>11007</v>
      </c>
    </row>
    <row r="872" spans="4:4" x14ac:dyDescent="0.25">
      <c r="D872" t="s">
        <v>11007</v>
      </c>
    </row>
    <row r="873" spans="4:4" x14ac:dyDescent="0.25">
      <c r="D873" t="s">
        <v>11007</v>
      </c>
    </row>
    <row r="874" spans="4:4" x14ac:dyDescent="0.25">
      <c r="D874" t="s">
        <v>11007</v>
      </c>
    </row>
    <row r="875" spans="4:4" x14ac:dyDescent="0.25">
      <c r="D875" t="s">
        <v>11007</v>
      </c>
    </row>
    <row r="876" spans="4:4" x14ac:dyDescent="0.25">
      <c r="D876" t="s">
        <v>11007</v>
      </c>
    </row>
    <row r="877" spans="4:4" x14ac:dyDescent="0.25">
      <c r="D877" t="s">
        <v>11007</v>
      </c>
    </row>
    <row r="878" spans="4:4" x14ac:dyDescent="0.25">
      <c r="D878" t="s">
        <v>11007</v>
      </c>
    </row>
    <row r="879" spans="4:4" x14ac:dyDescent="0.25">
      <c r="D879" t="s">
        <v>11007</v>
      </c>
    </row>
    <row r="880" spans="4:4" x14ac:dyDescent="0.25">
      <c r="D880" t="s">
        <v>11007</v>
      </c>
    </row>
    <row r="881" spans="4:4" x14ac:dyDescent="0.25">
      <c r="D881" t="s">
        <v>11007</v>
      </c>
    </row>
    <row r="882" spans="4:4" x14ac:dyDescent="0.25">
      <c r="D882" t="s">
        <v>11007</v>
      </c>
    </row>
    <row r="883" spans="4:4" x14ac:dyDescent="0.25">
      <c r="D883" t="s">
        <v>11007</v>
      </c>
    </row>
    <row r="884" spans="4:4" x14ac:dyDescent="0.25">
      <c r="D884" t="s">
        <v>11007</v>
      </c>
    </row>
    <row r="885" spans="4:4" x14ac:dyDescent="0.25">
      <c r="D885" t="s">
        <v>11007</v>
      </c>
    </row>
    <row r="886" spans="4:4" x14ac:dyDescent="0.25">
      <c r="D886" t="s">
        <v>11007</v>
      </c>
    </row>
    <row r="887" spans="4:4" x14ac:dyDescent="0.25">
      <c r="D887" t="s">
        <v>11007</v>
      </c>
    </row>
    <row r="888" spans="4:4" x14ac:dyDescent="0.25">
      <c r="D888" t="s">
        <v>11007</v>
      </c>
    </row>
    <row r="889" spans="4:4" x14ac:dyDescent="0.25">
      <c r="D889" t="s">
        <v>11007</v>
      </c>
    </row>
    <row r="890" spans="4:4" x14ac:dyDescent="0.25">
      <c r="D890" t="s">
        <v>15320</v>
      </c>
    </row>
    <row r="891" spans="4:4" x14ac:dyDescent="0.25">
      <c r="D891" t="s">
        <v>11009</v>
      </c>
    </row>
    <row r="892" spans="4:4" x14ac:dyDescent="0.25">
      <c r="D892" t="s">
        <v>11012</v>
      </c>
    </row>
    <row r="893" spans="4:4" x14ac:dyDescent="0.25">
      <c r="D893" t="s">
        <v>11012</v>
      </c>
    </row>
    <row r="894" spans="4:4" x14ac:dyDescent="0.25">
      <c r="D894" t="s">
        <v>11013</v>
      </c>
    </row>
    <row r="895" spans="4:4" x14ac:dyDescent="0.25">
      <c r="D895" t="s">
        <v>11013</v>
      </c>
    </row>
    <row r="896" spans="4:4" x14ac:dyDescent="0.25">
      <c r="D896" t="s">
        <v>11013</v>
      </c>
    </row>
    <row r="897" spans="4:4" x14ac:dyDescent="0.25">
      <c r="D897" t="s">
        <v>11015</v>
      </c>
    </row>
    <row r="898" spans="4:4" x14ac:dyDescent="0.25">
      <c r="D898" t="s">
        <v>11016</v>
      </c>
    </row>
    <row r="899" spans="4:4" x14ac:dyDescent="0.25">
      <c r="D899" t="s">
        <v>11016</v>
      </c>
    </row>
    <row r="900" spans="4:4" x14ac:dyDescent="0.25">
      <c r="D900" t="s">
        <v>11016</v>
      </c>
    </row>
    <row r="901" spans="4:4" x14ac:dyDescent="0.25">
      <c r="D901" t="s">
        <v>11016</v>
      </c>
    </row>
    <row r="902" spans="4:4" x14ac:dyDescent="0.25">
      <c r="D902" t="s">
        <v>11017</v>
      </c>
    </row>
    <row r="903" spans="4:4" x14ac:dyDescent="0.25">
      <c r="D903" t="s">
        <v>11017</v>
      </c>
    </row>
    <row r="904" spans="4:4" x14ac:dyDescent="0.25">
      <c r="D904" t="s">
        <v>16506</v>
      </c>
    </row>
    <row r="905" spans="4:4" x14ac:dyDescent="0.25">
      <c r="D905" t="s">
        <v>16506</v>
      </c>
    </row>
    <row r="906" spans="4:4" x14ac:dyDescent="0.25">
      <c r="D906" t="s">
        <v>16506</v>
      </c>
    </row>
    <row r="907" spans="4:4" x14ac:dyDescent="0.25">
      <c r="D907" t="s">
        <v>16506</v>
      </c>
    </row>
    <row r="908" spans="4:4" x14ac:dyDescent="0.25">
      <c r="D908" t="s">
        <v>16506</v>
      </c>
    </row>
    <row r="909" spans="4:4" x14ac:dyDescent="0.25">
      <c r="D909" t="s">
        <v>16506</v>
      </c>
    </row>
    <row r="910" spans="4:4" x14ac:dyDescent="0.25">
      <c r="D910" t="s">
        <v>11023</v>
      </c>
    </row>
    <row r="911" spans="4:4" x14ac:dyDescent="0.25">
      <c r="D911" t="s">
        <v>11023</v>
      </c>
    </row>
    <row r="912" spans="4:4" x14ac:dyDescent="0.25">
      <c r="D912" t="s">
        <v>11023</v>
      </c>
    </row>
    <row r="913" spans="4:4" x14ac:dyDescent="0.25">
      <c r="D913" t="s">
        <v>11026</v>
      </c>
    </row>
    <row r="914" spans="4:4" x14ac:dyDescent="0.25">
      <c r="D914" t="s">
        <v>11026</v>
      </c>
    </row>
    <row r="915" spans="4:4" x14ac:dyDescent="0.25">
      <c r="D915" t="s">
        <v>11026</v>
      </c>
    </row>
    <row r="916" spans="4:4" x14ac:dyDescent="0.25">
      <c r="D916" t="s">
        <v>11027</v>
      </c>
    </row>
    <row r="917" spans="4:4" x14ac:dyDescent="0.25">
      <c r="D917" t="s">
        <v>11028</v>
      </c>
    </row>
    <row r="918" spans="4:4" x14ac:dyDescent="0.25">
      <c r="D918" t="s">
        <v>11028</v>
      </c>
    </row>
    <row r="919" spans="4:4" x14ac:dyDescent="0.25">
      <c r="D919" t="s">
        <v>11028</v>
      </c>
    </row>
    <row r="920" spans="4:4" x14ac:dyDescent="0.25">
      <c r="D920" t="s">
        <v>11031</v>
      </c>
    </row>
    <row r="921" spans="4:4" x14ac:dyDescent="0.25">
      <c r="D921" t="s">
        <v>11032</v>
      </c>
    </row>
    <row r="922" spans="4:4" x14ac:dyDescent="0.25">
      <c r="D922" t="s">
        <v>16508</v>
      </c>
    </row>
    <row r="923" spans="4:4" x14ac:dyDescent="0.25">
      <c r="D923" t="s">
        <v>11035</v>
      </c>
    </row>
    <row r="924" spans="4:4" x14ac:dyDescent="0.25">
      <c r="D924" t="s">
        <v>11036</v>
      </c>
    </row>
    <row r="925" spans="4:4" x14ac:dyDescent="0.25">
      <c r="D925" t="s">
        <v>11036</v>
      </c>
    </row>
    <row r="926" spans="4:4" x14ac:dyDescent="0.25">
      <c r="D926" t="s">
        <v>11036</v>
      </c>
    </row>
    <row r="927" spans="4:4" x14ac:dyDescent="0.25">
      <c r="D927" t="s">
        <v>11036</v>
      </c>
    </row>
    <row r="928" spans="4:4" x14ac:dyDescent="0.25">
      <c r="D928" t="s">
        <v>11036</v>
      </c>
    </row>
    <row r="929" spans="4:4" x14ac:dyDescent="0.25">
      <c r="D929" t="s">
        <v>11036</v>
      </c>
    </row>
    <row r="930" spans="4:4" x14ac:dyDescent="0.25">
      <c r="D930" t="s">
        <v>11036</v>
      </c>
    </row>
    <row r="931" spans="4:4" x14ac:dyDescent="0.25">
      <c r="D931" t="s">
        <v>11036</v>
      </c>
    </row>
    <row r="932" spans="4:4" x14ac:dyDescent="0.25">
      <c r="D932" t="s">
        <v>11037</v>
      </c>
    </row>
    <row r="933" spans="4:4" x14ac:dyDescent="0.25">
      <c r="D933" t="s">
        <v>16175</v>
      </c>
    </row>
    <row r="934" spans="4:4" x14ac:dyDescent="0.25">
      <c r="D934" t="s">
        <v>11039</v>
      </c>
    </row>
    <row r="935" spans="4:4" x14ac:dyDescent="0.25">
      <c r="D935" t="s">
        <v>11039</v>
      </c>
    </row>
    <row r="936" spans="4:4" x14ac:dyDescent="0.25">
      <c r="D936" t="s">
        <v>11039</v>
      </c>
    </row>
    <row r="937" spans="4:4" x14ac:dyDescent="0.25">
      <c r="D937" t="s">
        <v>11041</v>
      </c>
    </row>
    <row r="938" spans="4:4" x14ac:dyDescent="0.25">
      <c r="D938" t="s">
        <v>11041</v>
      </c>
    </row>
    <row r="939" spans="4:4" x14ac:dyDescent="0.25">
      <c r="D939" t="s">
        <v>11041</v>
      </c>
    </row>
    <row r="940" spans="4:4" x14ac:dyDescent="0.25">
      <c r="D940" t="s">
        <v>11042</v>
      </c>
    </row>
    <row r="941" spans="4:4" x14ac:dyDescent="0.25">
      <c r="D941" t="s">
        <v>11042</v>
      </c>
    </row>
    <row r="942" spans="4:4" x14ac:dyDescent="0.25">
      <c r="D942" t="s">
        <v>11044</v>
      </c>
    </row>
    <row r="943" spans="4:4" x14ac:dyDescent="0.25">
      <c r="D943" t="s">
        <v>11045</v>
      </c>
    </row>
    <row r="944" spans="4:4" x14ac:dyDescent="0.25">
      <c r="D944" t="s">
        <v>11045</v>
      </c>
    </row>
    <row r="945" spans="4:4" x14ac:dyDescent="0.25">
      <c r="D945" t="s">
        <v>11049</v>
      </c>
    </row>
    <row r="946" spans="4:4" x14ac:dyDescent="0.25">
      <c r="D946" t="s">
        <v>11050</v>
      </c>
    </row>
    <row r="947" spans="4:4" x14ac:dyDescent="0.25">
      <c r="D947" t="s">
        <v>15520</v>
      </c>
    </row>
    <row r="948" spans="4:4" x14ac:dyDescent="0.25">
      <c r="D948" t="s">
        <v>15520</v>
      </c>
    </row>
    <row r="949" spans="4:4" x14ac:dyDescent="0.25">
      <c r="D949" t="s">
        <v>15988</v>
      </c>
    </row>
    <row r="950" spans="4:4" x14ac:dyDescent="0.25">
      <c r="D950" t="s">
        <v>15988</v>
      </c>
    </row>
    <row r="951" spans="4:4" x14ac:dyDescent="0.25">
      <c r="D951" t="s">
        <v>15988</v>
      </c>
    </row>
    <row r="952" spans="4:4" x14ac:dyDescent="0.25">
      <c r="D952" t="s">
        <v>15988</v>
      </c>
    </row>
    <row r="953" spans="4:4" x14ac:dyDescent="0.25">
      <c r="D953" t="s">
        <v>16512</v>
      </c>
    </row>
    <row r="954" spans="4:4" x14ac:dyDescent="0.25">
      <c r="D954" t="s">
        <v>16512</v>
      </c>
    </row>
    <row r="955" spans="4:4" x14ac:dyDescent="0.25">
      <c r="D955" t="s">
        <v>16512</v>
      </c>
    </row>
    <row r="956" spans="4:4" x14ac:dyDescent="0.25">
      <c r="D956" t="s">
        <v>16512</v>
      </c>
    </row>
    <row r="957" spans="4:4" x14ac:dyDescent="0.25">
      <c r="D957" t="s">
        <v>16512</v>
      </c>
    </row>
    <row r="958" spans="4:4" x14ac:dyDescent="0.25">
      <c r="D958" t="s">
        <v>16512</v>
      </c>
    </row>
    <row r="959" spans="4:4" x14ac:dyDescent="0.25">
      <c r="D959" t="s">
        <v>16512</v>
      </c>
    </row>
    <row r="960" spans="4:4" x14ac:dyDescent="0.25">
      <c r="D960" t="s">
        <v>16512</v>
      </c>
    </row>
    <row r="961" spans="4:4" x14ac:dyDescent="0.25">
      <c r="D961" t="s">
        <v>16512</v>
      </c>
    </row>
    <row r="962" spans="4:4" x14ac:dyDescent="0.25">
      <c r="D962" t="s">
        <v>16512</v>
      </c>
    </row>
    <row r="963" spans="4:4" x14ac:dyDescent="0.25">
      <c r="D963" t="s">
        <v>16512</v>
      </c>
    </row>
    <row r="964" spans="4:4" x14ac:dyDescent="0.25">
      <c r="D964" t="s">
        <v>16512</v>
      </c>
    </row>
    <row r="965" spans="4:4" x14ac:dyDescent="0.25">
      <c r="D965" t="s">
        <v>16512</v>
      </c>
    </row>
    <row r="966" spans="4:4" x14ac:dyDescent="0.25">
      <c r="D966" t="s">
        <v>16512</v>
      </c>
    </row>
    <row r="967" spans="4:4" x14ac:dyDescent="0.25">
      <c r="D967" t="s">
        <v>11053</v>
      </c>
    </row>
    <row r="968" spans="4:4" x14ac:dyDescent="0.25">
      <c r="D968" t="s">
        <v>11053</v>
      </c>
    </row>
    <row r="969" spans="4:4" x14ac:dyDescent="0.25">
      <c r="D969" t="s">
        <v>11053</v>
      </c>
    </row>
    <row r="970" spans="4:4" x14ac:dyDescent="0.25">
      <c r="D970" t="s">
        <v>11055</v>
      </c>
    </row>
    <row r="971" spans="4:4" x14ac:dyDescent="0.25">
      <c r="D971" t="s">
        <v>11055</v>
      </c>
    </row>
    <row r="972" spans="4:4" x14ac:dyDescent="0.25">
      <c r="D972" t="s">
        <v>11055</v>
      </c>
    </row>
    <row r="973" spans="4:4" x14ac:dyDescent="0.25">
      <c r="D973" t="s">
        <v>11055</v>
      </c>
    </row>
    <row r="974" spans="4:4" x14ac:dyDescent="0.25">
      <c r="D974" t="s">
        <v>11055</v>
      </c>
    </row>
    <row r="975" spans="4:4" x14ac:dyDescent="0.25">
      <c r="D975" t="s">
        <v>11055</v>
      </c>
    </row>
    <row r="976" spans="4:4" x14ac:dyDescent="0.25">
      <c r="D976" t="s">
        <v>11057</v>
      </c>
    </row>
    <row r="977" spans="4:4" x14ac:dyDescent="0.25">
      <c r="D977" t="s">
        <v>11059</v>
      </c>
    </row>
    <row r="978" spans="4:4" x14ac:dyDescent="0.25">
      <c r="D978" t="s">
        <v>11059</v>
      </c>
    </row>
    <row r="979" spans="4:4" x14ac:dyDescent="0.25">
      <c r="D979" t="s">
        <v>11059</v>
      </c>
    </row>
    <row r="980" spans="4:4" x14ac:dyDescent="0.25">
      <c r="D980" t="s">
        <v>11059</v>
      </c>
    </row>
    <row r="981" spans="4:4" x14ac:dyDescent="0.25">
      <c r="D981" t="s">
        <v>11059</v>
      </c>
    </row>
    <row r="982" spans="4:4" x14ac:dyDescent="0.25">
      <c r="D982" t="s">
        <v>11059</v>
      </c>
    </row>
    <row r="983" spans="4:4" x14ac:dyDescent="0.25">
      <c r="D983" t="s">
        <v>11059</v>
      </c>
    </row>
    <row r="984" spans="4:4" x14ac:dyDescent="0.25">
      <c r="D984" t="s">
        <v>11059</v>
      </c>
    </row>
    <row r="985" spans="4:4" x14ac:dyDescent="0.25">
      <c r="D985" t="s">
        <v>11059</v>
      </c>
    </row>
    <row r="986" spans="4:4" x14ac:dyDescent="0.25">
      <c r="D986" t="s">
        <v>11059</v>
      </c>
    </row>
    <row r="987" spans="4:4" x14ac:dyDescent="0.25">
      <c r="D987" t="s">
        <v>11059</v>
      </c>
    </row>
    <row r="988" spans="4:4" x14ac:dyDescent="0.25">
      <c r="D988" t="s">
        <v>11059</v>
      </c>
    </row>
    <row r="989" spans="4:4" x14ac:dyDescent="0.25">
      <c r="D989" t="s">
        <v>11059</v>
      </c>
    </row>
    <row r="990" spans="4:4" x14ac:dyDescent="0.25">
      <c r="D990" t="s">
        <v>11059</v>
      </c>
    </row>
    <row r="991" spans="4:4" x14ac:dyDescent="0.25">
      <c r="D991" t="s">
        <v>11059</v>
      </c>
    </row>
    <row r="992" spans="4:4" x14ac:dyDescent="0.25">
      <c r="D992" t="s">
        <v>11059</v>
      </c>
    </row>
    <row r="993" spans="4:4" x14ac:dyDescent="0.25">
      <c r="D993" t="s">
        <v>11059</v>
      </c>
    </row>
    <row r="994" spans="4:4" x14ac:dyDescent="0.25">
      <c r="D994" t="s">
        <v>11059</v>
      </c>
    </row>
    <row r="995" spans="4:4" x14ac:dyDescent="0.25">
      <c r="D995" t="s">
        <v>11059</v>
      </c>
    </row>
    <row r="996" spans="4:4" x14ac:dyDescent="0.25">
      <c r="D996" t="s">
        <v>11059</v>
      </c>
    </row>
    <row r="997" spans="4:4" x14ac:dyDescent="0.25">
      <c r="D997" t="s">
        <v>11059</v>
      </c>
    </row>
    <row r="998" spans="4:4" x14ac:dyDescent="0.25">
      <c r="D998" t="s">
        <v>11059</v>
      </c>
    </row>
    <row r="999" spans="4:4" x14ac:dyDescent="0.25">
      <c r="D999" t="s">
        <v>11059</v>
      </c>
    </row>
    <row r="1000" spans="4:4" x14ac:dyDescent="0.25">
      <c r="D1000" t="s">
        <v>11059</v>
      </c>
    </row>
    <row r="1001" spans="4:4" x14ac:dyDescent="0.25">
      <c r="D1001" t="s">
        <v>11060</v>
      </c>
    </row>
    <row r="1002" spans="4:4" x14ac:dyDescent="0.25">
      <c r="D1002" t="s">
        <v>16516</v>
      </c>
    </row>
    <row r="1003" spans="4:4" x14ac:dyDescent="0.25">
      <c r="D1003" t="s">
        <v>16058</v>
      </c>
    </row>
    <row r="1004" spans="4:4" x14ac:dyDescent="0.25">
      <c r="D1004" t="s">
        <v>16058</v>
      </c>
    </row>
    <row r="1005" spans="4:4" x14ac:dyDescent="0.25">
      <c r="D1005" t="s">
        <v>16058</v>
      </c>
    </row>
    <row r="1006" spans="4:4" x14ac:dyDescent="0.25">
      <c r="D1006" t="s">
        <v>16245</v>
      </c>
    </row>
    <row r="1007" spans="4:4" x14ac:dyDescent="0.25">
      <c r="D1007" t="s">
        <v>16245</v>
      </c>
    </row>
    <row r="1008" spans="4:4" x14ac:dyDescent="0.25">
      <c r="D1008" t="s">
        <v>16518</v>
      </c>
    </row>
    <row r="1009" spans="4:4" x14ac:dyDescent="0.25">
      <c r="D1009" t="s">
        <v>16518</v>
      </c>
    </row>
    <row r="1010" spans="4:4" x14ac:dyDescent="0.25">
      <c r="D1010" t="s">
        <v>11063</v>
      </c>
    </row>
    <row r="1011" spans="4:4" x14ac:dyDescent="0.25">
      <c r="D1011" t="s">
        <v>11063</v>
      </c>
    </row>
    <row r="1012" spans="4:4" x14ac:dyDescent="0.25">
      <c r="D1012" t="s">
        <v>11065</v>
      </c>
    </row>
    <row r="1013" spans="4:4" x14ac:dyDescent="0.25">
      <c r="D1013" t="s">
        <v>11069</v>
      </c>
    </row>
    <row r="1014" spans="4:4" x14ac:dyDescent="0.25">
      <c r="D1014" t="s">
        <v>16177</v>
      </c>
    </row>
    <row r="1015" spans="4:4" x14ac:dyDescent="0.25">
      <c r="D1015" t="s">
        <v>11072</v>
      </c>
    </row>
    <row r="1016" spans="4:4" x14ac:dyDescent="0.25">
      <c r="D1016" t="s">
        <v>11072</v>
      </c>
    </row>
    <row r="1017" spans="4:4" x14ac:dyDescent="0.25">
      <c r="D1017" t="s">
        <v>11073</v>
      </c>
    </row>
    <row r="1018" spans="4:4" x14ac:dyDescent="0.25">
      <c r="D1018" t="s">
        <v>14700</v>
      </c>
    </row>
    <row r="1019" spans="4:4" x14ac:dyDescent="0.25">
      <c r="D1019" t="s">
        <v>11077</v>
      </c>
    </row>
    <row r="1020" spans="4:4" x14ac:dyDescent="0.25">
      <c r="D1020" t="s">
        <v>11078</v>
      </c>
    </row>
    <row r="1021" spans="4:4" x14ac:dyDescent="0.25">
      <c r="D1021" t="s">
        <v>11080</v>
      </c>
    </row>
    <row r="1022" spans="4:4" x14ac:dyDescent="0.25">
      <c r="D1022" t="s">
        <v>11080</v>
      </c>
    </row>
    <row r="1023" spans="4:4" x14ac:dyDescent="0.25">
      <c r="D1023" t="s">
        <v>11081</v>
      </c>
    </row>
    <row r="1024" spans="4:4" x14ac:dyDescent="0.25">
      <c r="D1024" t="s">
        <v>11081</v>
      </c>
    </row>
    <row r="1025" spans="4:4" x14ac:dyDescent="0.25">
      <c r="D1025" t="s">
        <v>11081</v>
      </c>
    </row>
    <row r="1026" spans="4:4" x14ac:dyDescent="0.25">
      <c r="D1026" t="s">
        <v>11083</v>
      </c>
    </row>
    <row r="1027" spans="4:4" x14ac:dyDescent="0.25">
      <c r="D1027" t="s">
        <v>11083</v>
      </c>
    </row>
    <row r="1028" spans="4:4" x14ac:dyDescent="0.25">
      <c r="D1028" t="s">
        <v>11083</v>
      </c>
    </row>
    <row r="1029" spans="4:4" x14ac:dyDescent="0.25">
      <c r="D1029" t="s">
        <v>11083</v>
      </c>
    </row>
    <row r="1030" spans="4:4" x14ac:dyDescent="0.25">
      <c r="D1030" t="s">
        <v>11083</v>
      </c>
    </row>
    <row r="1031" spans="4:4" x14ac:dyDescent="0.25">
      <c r="D1031" t="s">
        <v>11084</v>
      </c>
    </row>
    <row r="1032" spans="4:4" x14ac:dyDescent="0.25">
      <c r="D1032" t="s">
        <v>11084</v>
      </c>
    </row>
    <row r="1033" spans="4:4" x14ac:dyDescent="0.25">
      <c r="D1033" t="s">
        <v>11085</v>
      </c>
    </row>
    <row r="1034" spans="4:4" x14ac:dyDescent="0.25">
      <c r="D1034" t="s">
        <v>11086</v>
      </c>
    </row>
    <row r="1035" spans="4:4" x14ac:dyDescent="0.25">
      <c r="D1035" t="s">
        <v>11086</v>
      </c>
    </row>
    <row r="1036" spans="4:4" x14ac:dyDescent="0.25">
      <c r="D1036" t="s">
        <v>11086</v>
      </c>
    </row>
    <row r="1037" spans="4:4" x14ac:dyDescent="0.25">
      <c r="D1037" t="s">
        <v>11090</v>
      </c>
    </row>
    <row r="1038" spans="4:4" x14ac:dyDescent="0.25">
      <c r="D1038" t="s">
        <v>11090</v>
      </c>
    </row>
    <row r="1039" spans="4:4" x14ac:dyDescent="0.25">
      <c r="D1039" t="s">
        <v>11090</v>
      </c>
    </row>
    <row r="1040" spans="4:4" x14ac:dyDescent="0.25">
      <c r="D1040" t="s">
        <v>11090</v>
      </c>
    </row>
    <row r="1041" spans="4:4" x14ac:dyDescent="0.25">
      <c r="D1041" t="s">
        <v>14920</v>
      </c>
    </row>
    <row r="1042" spans="4:4" x14ac:dyDescent="0.25">
      <c r="D1042" t="s">
        <v>11091</v>
      </c>
    </row>
    <row r="1043" spans="4:4" x14ac:dyDescent="0.25">
      <c r="D1043" t="s">
        <v>11094</v>
      </c>
    </row>
    <row r="1044" spans="4:4" x14ac:dyDescent="0.25">
      <c r="D1044" t="s">
        <v>11094</v>
      </c>
    </row>
    <row r="1045" spans="4:4" x14ac:dyDescent="0.25">
      <c r="D1045" t="s">
        <v>11094</v>
      </c>
    </row>
    <row r="1046" spans="4:4" x14ac:dyDescent="0.25">
      <c r="D1046" t="s">
        <v>11094</v>
      </c>
    </row>
    <row r="1047" spans="4:4" x14ac:dyDescent="0.25">
      <c r="D1047" t="s">
        <v>11095</v>
      </c>
    </row>
    <row r="1048" spans="4:4" x14ac:dyDescent="0.25">
      <c r="D1048" t="s">
        <v>11095</v>
      </c>
    </row>
    <row r="1049" spans="4:4" x14ac:dyDescent="0.25">
      <c r="D1049" t="s">
        <v>11096</v>
      </c>
    </row>
    <row r="1050" spans="4:4" x14ac:dyDescent="0.25">
      <c r="D1050" t="s">
        <v>11098</v>
      </c>
    </row>
    <row r="1051" spans="4:4" x14ac:dyDescent="0.25">
      <c r="D1051" t="s">
        <v>11101</v>
      </c>
    </row>
    <row r="1052" spans="4:4" x14ac:dyDescent="0.25">
      <c r="D1052" t="s">
        <v>11101</v>
      </c>
    </row>
    <row r="1053" spans="4:4" x14ac:dyDescent="0.25">
      <c r="D1053" t="s">
        <v>11102</v>
      </c>
    </row>
    <row r="1054" spans="4:4" x14ac:dyDescent="0.25">
      <c r="D1054" t="s">
        <v>11105</v>
      </c>
    </row>
    <row r="1055" spans="4:4" x14ac:dyDescent="0.25">
      <c r="D1055" t="s">
        <v>14922</v>
      </c>
    </row>
    <row r="1056" spans="4:4" x14ac:dyDescent="0.25">
      <c r="D1056" t="s">
        <v>16248</v>
      </c>
    </row>
    <row r="1057" spans="4:4" x14ac:dyDescent="0.25">
      <c r="D1057" t="s">
        <v>16248</v>
      </c>
    </row>
    <row r="1058" spans="4:4" x14ac:dyDescent="0.25">
      <c r="D1058" t="s">
        <v>16248</v>
      </c>
    </row>
    <row r="1059" spans="4:4" x14ac:dyDescent="0.25">
      <c r="D1059" t="s">
        <v>16248</v>
      </c>
    </row>
    <row r="1060" spans="4:4" x14ac:dyDescent="0.25">
      <c r="D1060" t="s">
        <v>16248</v>
      </c>
    </row>
    <row r="1061" spans="4:4" x14ac:dyDescent="0.25">
      <c r="D1061" t="s">
        <v>11107</v>
      </c>
    </row>
    <row r="1062" spans="4:4" x14ac:dyDescent="0.25">
      <c r="D1062" t="s">
        <v>11107</v>
      </c>
    </row>
    <row r="1063" spans="4:4" x14ac:dyDescent="0.25">
      <c r="D1063" t="s">
        <v>11110</v>
      </c>
    </row>
    <row r="1064" spans="4:4" x14ac:dyDescent="0.25">
      <c r="D1064" t="s">
        <v>11110</v>
      </c>
    </row>
    <row r="1065" spans="4:4" x14ac:dyDescent="0.25">
      <c r="D1065" t="s">
        <v>11111</v>
      </c>
    </row>
    <row r="1066" spans="4:4" x14ac:dyDescent="0.25">
      <c r="D1066" t="s">
        <v>11111</v>
      </c>
    </row>
    <row r="1067" spans="4:4" x14ac:dyDescent="0.25">
      <c r="D1067" t="s">
        <v>16522</v>
      </c>
    </row>
    <row r="1068" spans="4:4" x14ac:dyDescent="0.25">
      <c r="D1068" t="s">
        <v>16522</v>
      </c>
    </row>
    <row r="1069" spans="4:4" x14ac:dyDescent="0.25">
      <c r="D1069" t="s">
        <v>11114</v>
      </c>
    </row>
    <row r="1070" spans="4:4" x14ac:dyDescent="0.25">
      <c r="D1070" t="s">
        <v>11116</v>
      </c>
    </row>
    <row r="1071" spans="4:4" x14ac:dyDescent="0.25">
      <c r="D1071" t="s">
        <v>11118</v>
      </c>
    </row>
    <row r="1072" spans="4:4" x14ac:dyDescent="0.25">
      <c r="D1072" t="s">
        <v>11118</v>
      </c>
    </row>
    <row r="1073" spans="4:4" x14ac:dyDescent="0.25">
      <c r="D1073" t="s">
        <v>11118</v>
      </c>
    </row>
    <row r="1074" spans="4:4" x14ac:dyDescent="0.25">
      <c r="D1074" t="s">
        <v>11118</v>
      </c>
    </row>
    <row r="1075" spans="4:4" x14ac:dyDescent="0.25">
      <c r="D1075" t="s">
        <v>15240</v>
      </c>
    </row>
    <row r="1076" spans="4:4" x14ac:dyDescent="0.25">
      <c r="D1076" t="s">
        <v>15240</v>
      </c>
    </row>
    <row r="1077" spans="4:4" x14ac:dyDescent="0.25">
      <c r="D1077" t="s">
        <v>11119</v>
      </c>
    </row>
    <row r="1078" spans="4:4" x14ac:dyDescent="0.25">
      <c r="D1078" t="s">
        <v>11120</v>
      </c>
    </row>
    <row r="1079" spans="4:4" x14ac:dyDescent="0.25">
      <c r="D1079" t="s">
        <v>11120</v>
      </c>
    </row>
    <row r="1080" spans="4:4" x14ac:dyDescent="0.25">
      <c r="D1080" t="s">
        <v>11120</v>
      </c>
    </row>
    <row r="1081" spans="4:4" x14ac:dyDescent="0.25">
      <c r="D1081" t="s">
        <v>11120</v>
      </c>
    </row>
    <row r="1082" spans="4:4" x14ac:dyDescent="0.25">
      <c r="D1082" t="s">
        <v>11120</v>
      </c>
    </row>
    <row r="1083" spans="4:4" x14ac:dyDescent="0.25">
      <c r="D1083" t="s">
        <v>11120</v>
      </c>
    </row>
    <row r="1084" spans="4:4" x14ac:dyDescent="0.25">
      <c r="D1084" t="s">
        <v>11120</v>
      </c>
    </row>
    <row r="1085" spans="4:4" x14ac:dyDescent="0.25">
      <c r="D1085" t="s">
        <v>11120</v>
      </c>
    </row>
    <row r="1086" spans="4:4" x14ac:dyDescent="0.25">
      <c r="D1086" t="s">
        <v>11120</v>
      </c>
    </row>
    <row r="1087" spans="4:4" x14ac:dyDescent="0.25">
      <c r="D1087" t="s">
        <v>11120</v>
      </c>
    </row>
    <row r="1088" spans="4:4" x14ac:dyDescent="0.25">
      <c r="D1088" t="s">
        <v>11120</v>
      </c>
    </row>
    <row r="1089" spans="4:4" x14ac:dyDescent="0.25">
      <c r="D1089" t="s">
        <v>11120</v>
      </c>
    </row>
    <row r="1090" spans="4:4" x14ac:dyDescent="0.25">
      <c r="D1090" t="s">
        <v>11122</v>
      </c>
    </row>
    <row r="1091" spans="4:4" x14ac:dyDescent="0.25">
      <c r="D1091" t="s">
        <v>11124</v>
      </c>
    </row>
    <row r="1092" spans="4:4" x14ac:dyDescent="0.25">
      <c r="D1092" t="s">
        <v>15910</v>
      </c>
    </row>
    <row r="1093" spans="4:4" x14ac:dyDescent="0.25">
      <c r="D1093" t="s">
        <v>15910</v>
      </c>
    </row>
    <row r="1094" spans="4:4" x14ac:dyDescent="0.25">
      <c r="D1094" t="s">
        <v>11125</v>
      </c>
    </row>
    <row r="1095" spans="4:4" x14ac:dyDescent="0.25">
      <c r="D1095" t="s">
        <v>11126</v>
      </c>
    </row>
    <row r="1096" spans="4:4" x14ac:dyDescent="0.25">
      <c r="D1096" t="s">
        <v>16524</v>
      </c>
    </row>
    <row r="1097" spans="4:4" x14ac:dyDescent="0.25">
      <c r="D1097" t="s">
        <v>16526</v>
      </c>
    </row>
    <row r="1098" spans="4:4" x14ac:dyDescent="0.25">
      <c r="D1098" t="s">
        <v>11127</v>
      </c>
    </row>
    <row r="1099" spans="4:4" x14ac:dyDescent="0.25">
      <c r="D1099" t="s">
        <v>11127</v>
      </c>
    </row>
    <row r="1100" spans="4:4" x14ac:dyDescent="0.25">
      <c r="D1100" t="s">
        <v>11129</v>
      </c>
    </row>
    <row r="1101" spans="4:4" x14ac:dyDescent="0.25">
      <c r="D1101" t="s">
        <v>11131</v>
      </c>
    </row>
    <row r="1102" spans="4:4" x14ac:dyDescent="0.25">
      <c r="D1102" t="s">
        <v>11131</v>
      </c>
    </row>
    <row r="1103" spans="4:4" x14ac:dyDescent="0.25">
      <c r="D1103" t="s">
        <v>11131</v>
      </c>
    </row>
    <row r="1104" spans="4:4" x14ac:dyDescent="0.25">
      <c r="D1104" t="s">
        <v>11131</v>
      </c>
    </row>
    <row r="1105" spans="4:4" x14ac:dyDescent="0.25">
      <c r="D1105" t="s">
        <v>11131</v>
      </c>
    </row>
    <row r="1106" spans="4:4" x14ac:dyDescent="0.25">
      <c r="D1106" t="s">
        <v>11131</v>
      </c>
    </row>
    <row r="1107" spans="4:4" x14ac:dyDescent="0.25">
      <c r="D1107" t="s">
        <v>11131</v>
      </c>
    </row>
    <row r="1108" spans="4:4" x14ac:dyDescent="0.25">
      <c r="D1108" t="s">
        <v>11131</v>
      </c>
    </row>
    <row r="1109" spans="4:4" x14ac:dyDescent="0.25">
      <c r="D1109" t="s">
        <v>11131</v>
      </c>
    </row>
    <row r="1110" spans="4:4" x14ac:dyDescent="0.25">
      <c r="D1110" t="s">
        <v>11131</v>
      </c>
    </row>
    <row r="1111" spans="4:4" x14ac:dyDescent="0.25">
      <c r="D1111" t="s">
        <v>11131</v>
      </c>
    </row>
    <row r="1112" spans="4:4" x14ac:dyDescent="0.25">
      <c r="D1112" t="s">
        <v>11131</v>
      </c>
    </row>
    <row r="1113" spans="4:4" x14ac:dyDescent="0.25">
      <c r="D1113" t="s">
        <v>11131</v>
      </c>
    </row>
    <row r="1114" spans="4:4" x14ac:dyDescent="0.25">
      <c r="D1114" t="s">
        <v>11131</v>
      </c>
    </row>
    <row r="1115" spans="4:4" x14ac:dyDescent="0.25">
      <c r="D1115" t="s">
        <v>11131</v>
      </c>
    </row>
    <row r="1116" spans="4:4" x14ac:dyDescent="0.25">
      <c r="D1116" t="s">
        <v>11131</v>
      </c>
    </row>
    <row r="1117" spans="4:4" x14ac:dyDescent="0.25">
      <c r="D1117" t="s">
        <v>11131</v>
      </c>
    </row>
    <row r="1118" spans="4:4" x14ac:dyDescent="0.25">
      <c r="D1118" t="s">
        <v>11131</v>
      </c>
    </row>
    <row r="1119" spans="4:4" x14ac:dyDescent="0.25">
      <c r="D1119" t="s">
        <v>11132</v>
      </c>
    </row>
    <row r="1120" spans="4:4" x14ac:dyDescent="0.25">
      <c r="D1120" t="s">
        <v>11132</v>
      </c>
    </row>
    <row r="1121" spans="4:4" x14ac:dyDescent="0.25">
      <c r="D1121" t="s">
        <v>11132</v>
      </c>
    </row>
    <row r="1122" spans="4:4" x14ac:dyDescent="0.25">
      <c r="D1122" t="s">
        <v>11133</v>
      </c>
    </row>
    <row r="1123" spans="4:4" x14ac:dyDescent="0.25">
      <c r="D1123" t="s">
        <v>11133</v>
      </c>
    </row>
    <row r="1124" spans="4:4" x14ac:dyDescent="0.25">
      <c r="D1124" t="s">
        <v>11133</v>
      </c>
    </row>
    <row r="1125" spans="4:4" x14ac:dyDescent="0.25">
      <c r="D1125" t="s">
        <v>11133</v>
      </c>
    </row>
    <row r="1126" spans="4:4" x14ac:dyDescent="0.25">
      <c r="D1126" t="s">
        <v>11135</v>
      </c>
    </row>
    <row r="1127" spans="4:4" x14ac:dyDescent="0.25">
      <c r="D1127" t="s">
        <v>16179</v>
      </c>
    </row>
    <row r="1128" spans="4:4" x14ac:dyDescent="0.25">
      <c r="D1128" t="s">
        <v>16254</v>
      </c>
    </row>
    <row r="1129" spans="4:4" x14ac:dyDescent="0.25">
      <c r="D1129" t="s">
        <v>16254</v>
      </c>
    </row>
    <row r="1130" spans="4:4" x14ac:dyDescent="0.25">
      <c r="D1130" t="s">
        <v>16254</v>
      </c>
    </row>
    <row r="1131" spans="4:4" x14ac:dyDescent="0.25">
      <c r="D1131" t="s">
        <v>11139</v>
      </c>
    </row>
    <row r="1132" spans="4:4" x14ac:dyDescent="0.25">
      <c r="D1132" t="s">
        <v>11139</v>
      </c>
    </row>
    <row r="1133" spans="4:4" x14ac:dyDescent="0.25">
      <c r="D1133" t="s">
        <v>11140</v>
      </c>
    </row>
    <row r="1134" spans="4:4" x14ac:dyDescent="0.25">
      <c r="D1134" t="s">
        <v>11141</v>
      </c>
    </row>
    <row r="1135" spans="4:4" x14ac:dyDescent="0.25">
      <c r="D1135" t="s">
        <v>11145</v>
      </c>
    </row>
    <row r="1136" spans="4:4" x14ac:dyDescent="0.25">
      <c r="D1136" t="s">
        <v>11145</v>
      </c>
    </row>
    <row r="1137" spans="4:4" x14ac:dyDescent="0.25">
      <c r="D1137" t="s">
        <v>11145</v>
      </c>
    </row>
    <row r="1138" spans="4:4" x14ac:dyDescent="0.25">
      <c r="D1138" t="s">
        <v>11145</v>
      </c>
    </row>
    <row r="1139" spans="4:4" x14ac:dyDescent="0.25">
      <c r="D1139" t="s">
        <v>11145</v>
      </c>
    </row>
    <row r="1140" spans="4:4" x14ac:dyDescent="0.25">
      <c r="D1140" t="s">
        <v>11145</v>
      </c>
    </row>
    <row r="1141" spans="4:4" x14ac:dyDescent="0.25">
      <c r="D1141" t="s">
        <v>11145</v>
      </c>
    </row>
    <row r="1142" spans="4:4" x14ac:dyDescent="0.25">
      <c r="D1142" t="s">
        <v>11145</v>
      </c>
    </row>
    <row r="1143" spans="4:4" x14ac:dyDescent="0.25">
      <c r="D1143" t="s">
        <v>11145</v>
      </c>
    </row>
    <row r="1144" spans="4:4" x14ac:dyDescent="0.25">
      <c r="D1144" t="s">
        <v>11145</v>
      </c>
    </row>
    <row r="1145" spans="4:4" x14ac:dyDescent="0.25">
      <c r="D1145" t="s">
        <v>11145</v>
      </c>
    </row>
    <row r="1146" spans="4:4" x14ac:dyDescent="0.25">
      <c r="D1146" t="s">
        <v>11145</v>
      </c>
    </row>
    <row r="1147" spans="4:4" x14ac:dyDescent="0.25">
      <c r="D1147" t="s">
        <v>11145</v>
      </c>
    </row>
    <row r="1148" spans="4:4" x14ac:dyDescent="0.25">
      <c r="D1148" t="s">
        <v>11145</v>
      </c>
    </row>
    <row r="1149" spans="4:4" x14ac:dyDescent="0.25">
      <c r="D1149" t="s">
        <v>11145</v>
      </c>
    </row>
    <row r="1150" spans="4:4" x14ac:dyDescent="0.25">
      <c r="D1150" t="s">
        <v>11145</v>
      </c>
    </row>
    <row r="1151" spans="4:4" x14ac:dyDescent="0.25">
      <c r="D1151" t="s">
        <v>11145</v>
      </c>
    </row>
    <row r="1152" spans="4:4" x14ac:dyDescent="0.25">
      <c r="D1152" t="s">
        <v>11145</v>
      </c>
    </row>
    <row r="1153" spans="4:4" x14ac:dyDescent="0.25">
      <c r="D1153" t="s">
        <v>11145</v>
      </c>
    </row>
    <row r="1154" spans="4:4" x14ac:dyDescent="0.25">
      <c r="D1154" t="s">
        <v>11145</v>
      </c>
    </row>
    <row r="1155" spans="4:4" x14ac:dyDescent="0.25">
      <c r="D1155" t="s">
        <v>11145</v>
      </c>
    </row>
    <row r="1156" spans="4:4" x14ac:dyDescent="0.25">
      <c r="D1156" t="s">
        <v>11145</v>
      </c>
    </row>
    <row r="1157" spans="4:4" x14ac:dyDescent="0.25">
      <c r="D1157" t="s">
        <v>11145</v>
      </c>
    </row>
    <row r="1158" spans="4:4" x14ac:dyDescent="0.25">
      <c r="D1158" t="s">
        <v>11145</v>
      </c>
    </row>
    <row r="1159" spans="4:4" x14ac:dyDescent="0.25">
      <c r="D1159" t="s">
        <v>11145</v>
      </c>
    </row>
    <row r="1160" spans="4:4" x14ac:dyDescent="0.25">
      <c r="D1160" t="s">
        <v>11145</v>
      </c>
    </row>
    <row r="1161" spans="4:4" x14ac:dyDescent="0.25">
      <c r="D1161" t="s">
        <v>11145</v>
      </c>
    </row>
    <row r="1162" spans="4:4" x14ac:dyDescent="0.25">
      <c r="D1162" t="s">
        <v>11145</v>
      </c>
    </row>
    <row r="1163" spans="4:4" x14ac:dyDescent="0.25">
      <c r="D1163" t="s">
        <v>11145</v>
      </c>
    </row>
    <row r="1164" spans="4:4" x14ac:dyDescent="0.25">
      <c r="D1164" t="s">
        <v>11145</v>
      </c>
    </row>
    <row r="1165" spans="4:4" x14ac:dyDescent="0.25">
      <c r="D1165" t="s">
        <v>11147</v>
      </c>
    </row>
    <row r="1166" spans="4:4" x14ac:dyDescent="0.25">
      <c r="D1166" t="s">
        <v>11148</v>
      </c>
    </row>
    <row r="1167" spans="4:4" x14ac:dyDescent="0.25">
      <c r="D1167" t="s">
        <v>11148</v>
      </c>
    </row>
    <row r="1168" spans="4:4" x14ac:dyDescent="0.25">
      <c r="D1168" t="s">
        <v>11148</v>
      </c>
    </row>
    <row r="1169" spans="4:4" x14ac:dyDescent="0.25">
      <c r="D1169" t="s">
        <v>11148</v>
      </c>
    </row>
    <row r="1170" spans="4:4" x14ac:dyDescent="0.25">
      <c r="D1170" t="s">
        <v>11148</v>
      </c>
    </row>
    <row r="1171" spans="4:4" x14ac:dyDescent="0.25">
      <c r="D1171" t="s">
        <v>11148</v>
      </c>
    </row>
    <row r="1172" spans="4:4" x14ac:dyDescent="0.25">
      <c r="D1172" t="s">
        <v>11148</v>
      </c>
    </row>
    <row r="1173" spans="4:4" x14ac:dyDescent="0.25">
      <c r="D1173" t="s">
        <v>11148</v>
      </c>
    </row>
    <row r="1174" spans="4:4" x14ac:dyDescent="0.25">
      <c r="D1174" t="s">
        <v>11148</v>
      </c>
    </row>
    <row r="1175" spans="4:4" x14ac:dyDescent="0.25">
      <c r="D1175" t="s">
        <v>11148</v>
      </c>
    </row>
    <row r="1176" spans="4:4" x14ac:dyDescent="0.25">
      <c r="D1176" t="s">
        <v>11148</v>
      </c>
    </row>
    <row r="1177" spans="4:4" x14ac:dyDescent="0.25">
      <c r="D1177" t="s">
        <v>11148</v>
      </c>
    </row>
    <row r="1178" spans="4:4" x14ac:dyDescent="0.25">
      <c r="D1178" t="s">
        <v>11148</v>
      </c>
    </row>
    <row r="1179" spans="4:4" x14ac:dyDescent="0.25">
      <c r="D1179" t="s">
        <v>11148</v>
      </c>
    </row>
    <row r="1180" spans="4:4" x14ac:dyDescent="0.25">
      <c r="D1180" t="s">
        <v>11148</v>
      </c>
    </row>
    <row r="1181" spans="4:4" x14ac:dyDescent="0.25">
      <c r="D1181" t="s">
        <v>11148</v>
      </c>
    </row>
    <row r="1182" spans="4:4" x14ac:dyDescent="0.25">
      <c r="D1182" t="s">
        <v>11148</v>
      </c>
    </row>
    <row r="1183" spans="4:4" x14ac:dyDescent="0.25">
      <c r="D1183" t="s">
        <v>11148</v>
      </c>
    </row>
    <row r="1184" spans="4:4" x14ac:dyDescent="0.25">
      <c r="D1184" t="s">
        <v>11148</v>
      </c>
    </row>
    <row r="1185" spans="4:4" x14ac:dyDescent="0.25">
      <c r="D1185" t="s">
        <v>11148</v>
      </c>
    </row>
    <row r="1186" spans="4:4" x14ac:dyDescent="0.25">
      <c r="D1186" t="s">
        <v>11149</v>
      </c>
    </row>
    <row r="1187" spans="4:4" x14ac:dyDescent="0.25">
      <c r="D1187" t="s">
        <v>11149</v>
      </c>
    </row>
    <row r="1188" spans="4:4" x14ac:dyDescent="0.25">
      <c r="D1188" t="s">
        <v>11150</v>
      </c>
    </row>
    <row r="1189" spans="4:4" x14ac:dyDescent="0.25">
      <c r="D1189" t="s">
        <v>11150</v>
      </c>
    </row>
    <row r="1190" spans="4:4" x14ac:dyDescent="0.25">
      <c r="D1190" t="s">
        <v>11150</v>
      </c>
    </row>
    <row r="1191" spans="4:4" x14ac:dyDescent="0.25">
      <c r="D1191" t="s">
        <v>15087</v>
      </c>
    </row>
    <row r="1192" spans="4:4" x14ac:dyDescent="0.25">
      <c r="D1192" t="s">
        <v>11152</v>
      </c>
    </row>
    <row r="1193" spans="4:4" x14ac:dyDescent="0.25">
      <c r="D1193" t="s">
        <v>11152</v>
      </c>
    </row>
    <row r="1194" spans="4:4" x14ac:dyDescent="0.25">
      <c r="D1194" t="s">
        <v>11152</v>
      </c>
    </row>
    <row r="1195" spans="4:4" x14ac:dyDescent="0.25">
      <c r="D1195" t="s">
        <v>11153</v>
      </c>
    </row>
    <row r="1196" spans="4:4" x14ac:dyDescent="0.25">
      <c r="D1196" t="s">
        <v>11155</v>
      </c>
    </row>
    <row r="1197" spans="4:4" x14ac:dyDescent="0.25">
      <c r="D1197" t="s">
        <v>11155</v>
      </c>
    </row>
    <row r="1198" spans="4:4" x14ac:dyDescent="0.25">
      <c r="D1198" t="s">
        <v>11155</v>
      </c>
    </row>
    <row r="1199" spans="4:4" x14ac:dyDescent="0.25">
      <c r="D1199" t="s">
        <v>11157</v>
      </c>
    </row>
    <row r="1200" spans="4:4" x14ac:dyDescent="0.25">
      <c r="D1200" t="s">
        <v>11158</v>
      </c>
    </row>
    <row r="1201" spans="4:4" x14ac:dyDescent="0.25">
      <c r="D1201" t="s">
        <v>11158</v>
      </c>
    </row>
    <row r="1202" spans="4:4" x14ac:dyDescent="0.25">
      <c r="D1202" t="s">
        <v>11162</v>
      </c>
    </row>
    <row r="1203" spans="4:4" x14ac:dyDescent="0.25">
      <c r="D1203" t="s">
        <v>11162</v>
      </c>
    </row>
    <row r="1204" spans="4:4" x14ac:dyDescent="0.25">
      <c r="D1204" t="s">
        <v>11162</v>
      </c>
    </row>
    <row r="1205" spans="4:4" x14ac:dyDescent="0.25">
      <c r="D1205" t="s">
        <v>11164</v>
      </c>
    </row>
    <row r="1206" spans="4:4" x14ac:dyDescent="0.25">
      <c r="D1206" t="s">
        <v>11167</v>
      </c>
    </row>
    <row r="1207" spans="4:4" x14ac:dyDescent="0.25">
      <c r="D1207" t="s">
        <v>11169</v>
      </c>
    </row>
    <row r="1208" spans="4:4" x14ac:dyDescent="0.25">
      <c r="D1208" t="s">
        <v>11170</v>
      </c>
    </row>
    <row r="1209" spans="4:4" x14ac:dyDescent="0.25">
      <c r="D1209" t="s">
        <v>11171</v>
      </c>
    </row>
    <row r="1210" spans="4:4" x14ac:dyDescent="0.25">
      <c r="D1210" t="s">
        <v>11171</v>
      </c>
    </row>
    <row r="1211" spans="4:4" x14ac:dyDescent="0.25">
      <c r="D1211" t="s">
        <v>11174</v>
      </c>
    </row>
    <row r="1212" spans="4:4" x14ac:dyDescent="0.25">
      <c r="D1212" t="s">
        <v>11175</v>
      </c>
    </row>
    <row r="1213" spans="4:4" x14ac:dyDescent="0.25">
      <c r="D1213" t="s">
        <v>11175</v>
      </c>
    </row>
    <row r="1214" spans="4:4" x14ac:dyDescent="0.25">
      <c r="D1214" t="s">
        <v>11175</v>
      </c>
    </row>
    <row r="1215" spans="4:4" x14ac:dyDescent="0.25">
      <c r="D1215" t="s">
        <v>11175</v>
      </c>
    </row>
    <row r="1216" spans="4:4" x14ac:dyDescent="0.25">
      <c r="D1216" t="s">
        <v>11176</v>
      </c>
    </row>
    <row r="1217" spans="4:4" x14ac:dyDescent="0.25">
      <c r="D1217" t="s">
        <v>11176</v>
      </c>
    </row>
    <row r="1218" spans="4:4" x14ac:dyDescent="0.25">
      <c r="D1218" t="s">
        <v>11176</v>
      </c>
    </row>
    <row r="1219" spans="4:4" x14ac:dyDescent="0.25">
      <c r="D1219" t="s">
        <v>11176</v>
      </c>
    </row>
    <row r="1220" spans="4:4" x14ac:dyDescent="0.25">
      <c r="D1220" t="s">
        <v>11176</v>
      </c>
    </row>
    <row r="1221" spans="4:4" x14ac:dyDescent="0.25">
      <c r="D1221" t="s">
        <v>11176</v>
      </c>
    </row>
    <row r="1222" spans="4:4" x14ac:dyDescent="0.25">
      <c r="D1222" t="s">
        <v>11177</v>
      </c>
    </row>
    <row r="1223" spans="4:4" x14ac:dyDescent="0.25">
      <c r="D1223" t="s">
        <v>11177</v>
      </c>
    </row>
    <row r="1224" spans="4:4" x14ac:dyDescent="0.25">
      <c r="D1224" t="s">
        <v>11177</v>
      </c>
    </row>
    <row r="1225" spans="4:4" x14ac:dyDescent="0.25">
      <c r="D1225" t="s">
        <v>11177</v>
      </c>
    </row>
    <row r="1226" spans="4:4" x14ac:dyDescent="0.25">
      <c r="D1226" t="s">
        <v>11177</v>
      </c>
    </row>
    <row r="1227" spans="4:4" x14ac:dyDescent="0.25">
      <c r="D1227" t="s">
        <v>11178</v>
      </c>
    </row>
    <row r="1228" spans="4:4" x14ac:dyDescent="0.25">
      <c r="D1228" t="s">
        <v>11178</v>
      </c>
    </row>
    <row r="1229" spans="4:4" x14ac:dyDescent="0.25">
      <c r="D1229" t="s">
        <v>11178</v>
      </c>
    </row>
    <row r="1230" spans="4:4" x14ac:dyDescent="0.25">
      <c r="D1230" t="s">
        <v>11178</v>
      </c>
    </row>
    <row r="1231" spans="4:4" x14ac:dyDescent="0.25">
      <c r="D1231" t="s">
        <v>11179</v>
      </c>
    </row>
    <row r="1232" spans="4:4" x14ac:dyDescent="0.25">
      <c r="D1232" t="s">
        <v>11179</v>
      </c>
    </row>
    <row r="1233" spans="4:4" x14ac:dyDescent="0.25">
      <c r="D1233" t="s">
        <v>11180</v>
      </c>
    </row>
    <row r="1234" spans="4:4" x14ac:dyDescent="0.25">
      <c r="D1234" t="s">
        <v>11183</v>
      </c>
    </row>
    <row r="1235" spans="4:4" x14ac:dyDescent="0.25">
      <c r="D1235" t="s">
        <v>11186</v>
      </c>
    </row>
    <row r="1236" spans="4:4" x14ac:dyDescent="0.25">
      <c r="D1236" t="s">
        <v>11186</v>
      </c>
    </row>
    <row r="1237" spans="4:4" x14ac:dyDescent="0.25">
      <c r="D1237" t="s">
        <v>11189</v>
      </c>
    </row>
    <row r="1238" spans="4:4" x14ac:dyDescent="0.25">
      <c r="D1238" t="s">
        <v>11189</v>
      </c>
    </row>
    <row r="1239" spans="4:4" x14ac:dyDescent="0.25">
      <c r="D1239" t="s">
        <v>11190</v>
      </c>
    </row>
    <row r="1240" spans="4:4" x14ac:dyDescent="0.25">
      <c r="D1240" t="s">
        <v>14622</v>
      </c>
    </row>
    <row r="1241" spans="4:4" x14ac:dyDescent="0.25">
      <c r="D1241" t="s">
        <v>14622</v>
      </c>
    </row>
    <row r="1242" spans="4:4" x14ac:dyDescent="0.25">
      <c r="D1242" t="s">
        <v>14622</v>
      </c>
    </row>
    <row r="1243" spans="4:4" x14ac:dyDescent="0.25">
      <c r="D1243" t="s">
        <v>14622</v>
      </c>
    </row>
    <row r="1244" spans="4:4" x14ac:dyDescent="0.25">
      <c r="D1244" t="s">
        <v>14622</v>
      </c>
    </row>
    <row r="1245" spans="4:4" x14ac:dyDescent="0.25">
      <c r="D1245" t="s">
        <v>14622</v>
      </c>
    </row>
    <row r="1246" spans="4:4" x14ac:dyDescent="0.25">
      <c r="D1246" t="s">
        <v>14624</v>
      </c>
    </row>
    <row r="1247" spans="4:4" x14ac:dyDescent="0.25">
      <c r="D1247" t="s">
        <v>14624</v>
      </c>
    </row>
    <row r="1248" spans="4:4" x14ac:dyDescent="0.25">
      <c r="D1248" t="s">
        <v>11191</v>
      </c>
    </row>
    <row r="1249" spans="4:4" x14ac:dyDescent="0.25">
      <c r="D1249" t="s">
        <v>11191</v>
      </c>
    </row>
    <row r="1250" spans="4:4" x14ac:dyDescent="0.25">
      <c r="D1250" t="s">
        <v>11193</v>
      </c>
    </row>
    <row r="1251" spans="4:4" x14ac:dyDescent="0.25">
      <c r="D1251" t="s">
        <v>11193</v>
      </c>
    </row>
    <row r="1252" spans="4:4" x14ac:dyDescent="0.25">
      <c r="D1252" t="s">
        <v>11193</v>
      </c>
    </row>
    <row r="1253" spans="4:4" x14ac:dyDescent="0.25">
      <c r="D1253" t="s">
        <v>11193</v>
      </c>
    </row>
    <row r="1254" spans="4:4" x14ac:dyDescent="0.25">
      <c r="D1254" t="s">
        <v>11196</v>
      </c>
    </row>
    <row r="1255" spans="4:4" x14ac:dyDescent="0.25">
      <c r="D1255" t="s">
        <v>11196</v>
      </c>
    </row>
    <row r="1256" spans="4:4" x14ac:dyDescent="0.25">
      <c r="D1256" t="s">
        <v>11196</v>
      </c>
    </row>
    <row r="1257" spans="4:4" x14ac:dyDescent="0.25">
      <c r="D1257" t="s">
        <v>11197</v>
      </c>
    </row>
    <row r="1258" spans="4:4" x14ac:dyDescent="0.25">
      <c r="D1258" t="s">
        <v>15325</v>
      </c>
    </row>
    <row r="1259" spans="4:4" x14ac:dyDescent="0.25">
      <c r="D1259" t="s">
        <v>11198</v>
      </c>
    </row>
    <row r="1260" spans="4:4" x14ac:dyDescent="0.25">
      <c r="D1260" t="s">
        <v>11202</v>
      </c>
    </row>
    <row r="1261" spans="4:4" x14ac:dyDescent="0.25">
      <c r="D1261" t="s">
        <v>11202</v>
      </c>
    </row>
    <row r="1262" spans="4:4" x14ac:dyDescent="0.25">
      <c r="D1262" t="s">
        <v>11203</v>
      </c>
    </row>
    <row r="1263" spans="4:4" x14ac:dyDescent="0.25">
      <c r="D1263" t="s">
        <v>11205</v>
      </c>
    </row>
    <row r="1264" spans="4:4" x14ac:dyDescent="0.25">
      <c r="D1264" t="s">
        <v>11205</v>
      </c>
    </row>
    <row r="1265" spans="4:4" x14ac:dyDescent="0.25">
      <c r="D1265" t="s">
        <v>14626</v>
      </c>
    </row>
    <row r="1266" spans="4:4" x14ac:dyDescent="0.25">
      <c r="D1266" t="s">
        <v>16542</v>
      </c>
    </row>
    <row r="1267" spans="4:4" x14ac:dyDescent="0.25">
      <c r="D1267" t="s">
        <v>15918</v>
      </c>
    </row>
    <row r="1268" spans="4:4" x14ac:dyDescent="0.25">
      <c r="D1268" t="s">
        <v>15918</v>
      </c>
    </row>
    <row r="1269" spans="4:4" x14ac:dyDescent="0.25">
      <c r="D1269" t="s">
        <v>15918</v>
      </c>
    </row>
    <row r="1270" spans="4:4" x14ac:dyDescent="0.25">
      <c r="D1270" t="s">
        <v>15918</v>
      </c>
    </row>
    <row r="1271" spans="4:4" x14ac:dyDescent="0.25">
      <c r="D1271" t="s">
        <v>15918</v>
      </c>
    </row>
    <row r="1272" spans="4:4" x14ac:dyDescent="0.25">
      <c r="D1272" t="s">
        <v>11215</v>
      </c>
    </row>
    <row r="1273" spans="4:4" x14ac:dyDescent="0.25">
      <c r="D1273" t="s">
        <v>11216</v>
      </c>
    </row>
    <row r="1274" spans="4:4" x14ac:dyDescent="0.25">
      <c r="D1274" t="s">
        <v>11218</v>
      </c>
    </row>
    <row r="1275" spans="4:4" x14ac:dyDescent="0.25">
      <c r="D1275" t="s">
        <v>11218</v>
      </c>
    </row>
    <row r="1276" spans="4:4" x14ac:dyDescent="0.25">
      <c r="D1276" t="s">
        <v>11224</v>
      </c>
    </row>
    <row r="1277" spans="4:4" x14ac:dyDescent="0.25">
      <c r="D1277" t="s">
        <v>11227</v>
      </c>
    </row>
    <row r="1278" spans="4:4" x14ac:dyDescent="0.25">
      <c r="D1278" t="s">
        <v>11227</v>
      </c>
    </row>
    <row r="1279" spans="4:4" x14ac:dyDescent="0.25">
      <c r="D1279" t="s">
        <v>11228</v>
      </c>
    </row>
    <row r="1280" spans="4:4" x14ac:dyDescent="0.25">
      <c r="D1280" t="s">
        <v>11232</v>
      </c>
    </row>
    <row r="1281" spans="4:4" x14ac:dyDescent="0.25">
      <c r="D1281" t="s">
        <v>11232</v>
      </c>
    </row>
    <row r="1282" spans="4:4" x14ac:dyDescent="0.25">
      <c r="D1282" t="s">
        <v>11233</v>
      </c>
    </row>
    <row r="1283" spans="4:4" x14ac:dyDescent="0.25">
      <c r="D1283" t="s">
        <v>11234</v>
      </c>
    </row>
    <row r="1284" spans="4:4" x14ac:dyDescent="0.25">
      <c r="D1284" t="s">
        <v>11234</v>
      </c>
    </row>
    <row r="1285" spans="4:4" x14ac:dyDescent="0.25">
      <c r="D1285" t="s">
        <v>11234</v>
      </c>
    </row>
    <row r="1286" spans="4:4" x14ac:dyDescent="0.25">
      <c r="D1286" t="s">
        <v>11234</v>
      </c>
    </row>
    <row r="1287" spans="4:4" x14ac:dyDescent="0.25">
      <c r="D1287" t="s">
        <v>11234</v>
      </c>
    </row>
    <row r="1288" spans="4:4" x14ac:dyDescent="0.25">
      <c r="D1288" t="s">
        <v>11234</v>
      </c>
    </row>
    <row r="1289" spans="4:4" x14ac:dyDescent="0.25">
      <c r="D1289" t="s">
        <v>11237</v>
      </c>
    </row>
    <row r="1290" spans="4:4" x14ac:dyDescent="0.25">
      <c r="D1290" t="s">
        <v>11237</v>
      </c>
    </row>
    <row r="1291" spans="4:4" x14ac:dyDescent="0.25">
      <c r="D1291" t="s">
        <v>11237</v>
      </c>
    </row>
    <row r="1292" spans="4:4" x14ac:dyDescent="0.25">
      <c r="D1292" t="s">
        <v>11237</v>
      </c>
    </row>
    <row r="1293" spans="4:4" x14ac:dyDescent="0.25">
      <c r="D1293" t="s">
        <v>11237</v>
      </c>
    </row>
    <row r="1294" spans="4:4" x14ac:dyDescent="0.25">
      <c r="D1294" t="s">
        <v>11243</v>
      </c>
    </row>
    <row r="1295" spans="4:4" x14ac:dyDescent="0.25">
      <c r="D1295" t="s">
        <v>11243</v>
      </c>
    </row>
    <row r="1296" spans="4:4" x14ac:dyDescent="0.25">
      <c r="D1296" t="s">
        <v>11244</v>
      </c>
    </row>
    <row r="1297" spans="4:4" x14ac:dyDescent="0.25">
      <c r="D1297" t="s">
        <v>11244</v>
      </c>
    </row>
    <row r="1298" spans="4:4" x14ac:dyDescent="0.25">
      <c r="D1298" t="s">
        <v>11244</v>
      </c>
    </row>
    <row r="1299" spans="4:4" x14ac:dyDescent="0.25">
      <c r="D1299" t="s">
        <v>11248</v>
      </c>
    </row>
    <row r="1300" spans="4:4" x14ac:dyDescent="0.25">
      <c r="D1300" t="s">
        <v>11251</v>
      </c>
    </row>
    <row r="1301" spans="4:4" x14ac:dyDescent="0.25">
      <c r="D1301" t="s">
        <v>11251</v>
      </c>
    </row>
    <row r="1302" spans="4:4" x14ac:dyDescent="0.25">
      <c r="D1302" t="s">
        <v>11251</v>
      </c>
    </row>
    <row r="1303" spans="4:4" x14ac:dyDescent="0.25">
      <c r="D1303" t="s">
        <v>11256</v>
      </c>
    </row>
    <row r="1304" spans="4:4" x14ac:dyDescent="0.25">
      <c r="D1304" t="s">
        <v>11257</v>
      </c>
    </row>
    <row r="1305" spans="4:4" x14ac:dyDescent="0.25">
      <c r="D1305" t="s">
        <v>16546</v>
      </c>
    </row>
    <row r="1306" spans="4:4" x14ac:dyDescent="0.25">
      <c r="D1306" t="s">
        <v>16546</v>
      </c>
    </row>
    <row r="1307" spans="4:4" x14ac:dyDescent="0.25">
      <c r="D1307" t="s">
        <v>11259</v>
      </c>
    </row>
    <row r="1308" spans="4:4" x14ac:dyDescent="0.25">
      <c r="D1308" t="s">
        <v>11260</v>
      </c>
    </row>
    <row r="1309" spans="4:4" x14ac:dyDescent="0.25">
      <c r="D1309" t="s">
        <v>11261</v>
      </c>
    </row>
    <row r="1310" spans="4:4" x14ac:dyDescent="0.25">
      <c r="D1310" t="s">
        <v>11265</v>
      </c>
    </row>
    <row r="1311" spans="4:4" x14ac:dyDescent="0.25">
      <c r="D1311" t="s">
        <v>11265</v>
      </c>
    </row>
    <row r="1312" spans="4:4" x14ac:dyDescent="0.25">
      <c r="D1312" t="s">
        <v>11266</v>
      </c>
    </row>
    <row r="1313" spans="4:4" x14ac:dyDescent="0.25">
      <c r="D1313" t="s">
        <v>11268</v>
      </c>
    </row>
    <row r="1314" spans="4:4" x14ac:dyDescent="0.25">
      <c r="D1314" t="s">
        <v>11269</v>
      </c>
    </row>
    <row r="1315" spans="4:4" x14ac:dyDescent="0.25">
      <c r="D1315" t="s">
        <v>11269</v>
      </c>
    </row>
    <row r="1316" spans="4:4" x14ac:dyDescent="0.25">
      <c r="D1316" t="s">
        <v>11271</v>
      </c>
    </row>
    <row r="1317" spans="4:4" x14ac:dyDescent="0.25">
      <c r="D1317" t="s">
        <v>11271</v>
      </c>
    </row>
    <row r="1318" spans="4:4" x14ac:dyDescent="0.25">
      <c r="D1318" t="s">
        <v>16550</v>
      </c>
    </row>
    <row r="1319" spans="4:4" x14ac:dyDescent="0.25">
      <c r="D1319" t="s">
        <v>11272</v>
      </c>
    </row>
    <row r="1320" spans="4:4" x14ac:dyDescent="0.25">
      <c r="D1320" t="s">
        <v>11272</v>
      </c>
    </row>
    <row r="1321" spans="4:4" x14ac:dyDescent="0.25">
      <c r="D1321" t="s">
        <v>11272</v>
      </c>
    </row>
    <row r="1322" spans="4:4" x14ac:dyDescent="0.25">
      <c r="D1322" t="s">
        <v>11272</v>
      </c>
    </row>
    <row r="1323" spans="4:4" x14ac:dyDescent="0.25">
      <c r="D1323" t="s">
        <v>11272</v>
      </c>
    </row>
    <row r="1324" spans="4:4" x14ac:dyDescent="0.25">
      <c r="D1324" t="s">
        <v>11272</v>
      </c>
    </row>
    <row r="1325" spans="4:4" x14ac:dyDescent="0.25">
      <c r="D1325" t="s">
        <v>11272</v>
      </c>
    </row>
    <row r="1326" spans="4:4" x14ac:dyDescent="0.25">
      <c r="D1326" t="s">
        <v>11272</v>
      </c>
    </row>
    <row r="1327" spans="4:4" x14ac:dyDescent="0.25">
      <c r="D1327" t="s">
        <v>11272</v>
      </c>
    </row>
    <row r="1328" spans="4:4" x14ac:dyDescent="0.25">
      <c r="D1328" t="s">
        <v>11272</v>
      </c>
    </row>
    <row r="1329" spans="4:4" x14ac:dyDescent="0.25">
      <c r="D1329" t="s">
        <v>11272</v>
      </c>
    </row>
    <row r="1330" spans="4:4" x14ac:dyDescent="0.25">
      <c r="D1330" t="s">
        <v>11272</v>
      </c>
    </row>
    <row r="1331" spans="4:4" x14ac:dyDescent="0.25">
      <c r="D1331" t="s">
        <v>11272</v>
      </c>
    </row>
    <row r="1332" spans="4:4" x14ac:dyDescent="0.25">
      <c r="D1332" t="s">
        <v>11272</v>
      </c>
    </row>
    <row r="1333" spans="4:4" x14ac:dyDescent="0.25">
      <c r="D1333" t="s">
        <v>11272</v>
      </c>
    </row>
    <row r="1334" spans="4:4" x14ac:dyDescent="0.25">
      <c r="D1334" t="s">
        <v>11272</v>
      </c>
    </row>
    <row r="1335" spans="4:4" x14ac:dyDescent="0.25">
      <c r="D1335" t="s">
        <v>11274</v>
      </c>
    </row>
    <row r="1336" spans="4:4" x14ac:dyDescent="0.25">
      <c r="D1336" t="s">
        <v>11278</v>
      </c>
    </row>
    <row r="1337" spans="4:4" x14ac:dyDescent="0.25">
      <c r="D1337" t="s">
        <v>11278</v>
      </c>
    </row>
    <row r="1338" spans="4:4" x14ac:dyDescent="0.25">
      <c r="D1338" t="s">
        <v>11278</v>
      </c>
    </row>
    <row r="1339" spans="4:4" x14ac:dyDescent="0.25">
      <c r="D1339" t="s">
        <v>11281</v>
      </c>
    </row>
    <row r="1340" spans="4:4" x14ac:dyDescent="0.25">
      <c r="D1340" t="s">
        <v>11281</v>
      </c>
    </row>
    <row r="1341" spans="4:4" x14ac:dyDescent="0.25">
      <c r="D1341" t="s">
        <v>11281</v>
      </c>
    </row>
    <row r="1342" spans="4:4" x14ac:dyDescent="0.25">
      <c r="D1342" t="s">
        <v>11281</v>
      </c>
    </row>
    <row r="1343" spans="4:4" x14ac:dyDescent="0.25">
      <c r="D1343" t="s">
        <v>11281</v>
      </c>
    </row>
    <row r="1344" spans="4:4" x14ac:dyDescent="0.25">
      <c r="D1344" t="s">
        <v>11281</v>
      </c>
    </row>
    <row r="1345" spans="4:4" x14ac:dyDescent="0.25">
      <c r="D1345" t="s">
        <v>11281</v>
      </c>
    </row>
    <row r="1346" spans="4:4" x14ac:dyDescent="0.25">
      <c r="D1346" t="s">
        <v>11282</v>
      </c>
    </row>
    <row r="1347" spans="4:4" x14ac:dyDescent="0.25">
      <c r="D1347" t="s">
        <v>11282</v>
      </c>
    </row>
    <row r="1348" spans="4:4" x14ac:dyDescent="0.25">
      <c r="D1348" t="s">
        <v>11282</v>
      </c>
    </row>
    <row r="1349" spans="4:4" x14ac:dyDescent="0.25">
      <c r="D1349" t="s">
        <v>11284</v>
      </c>
    </row>
    <row r="1350" spans="4:4" x14ac:dyDescent="0.25">
      <c r="D1350" t="s">
        <v>11287</v>
      </c>
    </row>
    <row r="1351" spans="4:4" x14ac:dyDescent="0.25">
      <c r="D1351" t="s">
        <v>11288</v>
      </c>
    </row>
    <row r="1352" spans="4:4" x14ac:dyDescent="0.25">
      <c r="D1352" t="s">
        <v>11289</v>
      </c>
    </row>
    <row r="1353" spans="4:4" x14ac:dyDescent="0.25">
      <c r="D1353" t="s">
        <v>11291</v>
      </c>
    </row>
    <row r="1354" spans="4:4" x14ac:dyDescent="0.25">
      <c r="D1354" t="s">
        <v>11291</v>
      </c>
    </row>
    <row r="1355" spans="4:4" x14ac:dyDescent="0.25">
      <c r="D1355" t="s">
        <v>11291</v>
      </c>
    </row>
    <row r="1356" spans="4:4" x14ac:dyDescent="0.25">
      <c r="D1356" t="s">
        <v>11291</v>
      </c>
    </row>
    <row r="1357" spans="4:4" x14ac:dyDescent="0.25">
      <c r="D1357" t="s">
        <v>11294</v>
      </c>
    </row>
    <row r="1358" spans="4:4" x14ac:dyDescent="0.25">
      <c r="D1358" t="s">
        <v>11294</v>
      </c>
    </row>
    <row r="1359" spans="4:4" x14ac:dyDescent="0.25">
      <c r="D1359" t="s">
        <v>11294</v>
      </c>
    </row>
    <row r="1360" spans="4:4" x14ac:dyDescent="0.25">
      <c r="D1360" t="s">
        <v>11295</v>
      </c>
    </row>
    <row r="1361" spans="4:4" x14ac:dyDescent="0.25">
      <c r="D1361" t="s">
        <v>11295</v>
      </c>
    </row>
    <row r="1362" spans="4:4" x14ac:dyDescent="0.25">
      <c r="D1362" t="s">
        <v>11296</v>
      </c>
    </row>
    <row r="1363" spans="4:4" x14ac:dyDescent="0.25">
      <c r="D1363" t="s">
        <v>11296</v>
      </c>
    </row>
    <row r="1364" spans="4:4" x14ac:dyDescent="0.25">
      <c r="D1364" t="s">
        <v>11296</v>
      </c>
    </row>
    <row r="1365" spans="4:4" x14ac:dyDescent="0.25">
      <c r="D1365" t="s">
        <v>11298</v>
      </c>
    </row>
    <row r="1366" spans="4:4" x14ac:dyDescent="0.25">
      <c r="D1366" t="s">
        <v>11298</v>
      </c>
    </row>
    <row r="1367" spans="4:4" x14ac:dyDescent="0.25">
      <c r="D1367" t="s">
        <v>11300</v>
      </c>
    </row>
    <row r="1368" spans="4:4" x14ac:dyDescent="0.25">
      <c r="D1368" t="s">
        <v>11300</v>
      </c>
    </row>
    <row r="1369" spans="4:4" x14ac:dyDescent="0.25">
      <c r="D1369" t="s">
        <v>11300</v>
      </c>
    </row>
    <row r="1370" spans="4:4" x14ac:dyDescent="0.25">
      <c r="D1370" t="s">
        <v>11300</v>
      </c>
    </row>
    <row r="1371" spans="4:4" x14ac:dyDescent="0.25">
      <c r="D1371" t="s">
        <v>11300</v>
      </c>
    </row>
    <row r="1372" spans="4:4" x14ac:dyDescent="0.25">
      <c r="D1372" t="s">
        <v>11300</v>
      </c>
    </row>
    <row r="1373" spans="4:4" x14ac:dyDescent="0.25">
      <c r="D1373" t="s">
        <v>11300</v>
      </c>
    </row>
    <row r="1374" spans="4:4" x14ac:dyDescent="0.25">
      <c r="D1374" t="s">
        <v>11300</v>
      </c>
    </row>
    <row r="1375" spans="4:4" x14ac:dyDescent="0.25">
      <c r="D1375" t="s">
        <v>16552</v>
      </c>
    </row>
    <row r="1376" spans="4:4" x14ac:dyDescent="0.25">
      <c r="D1376" t="s">
        <v>16552</v>
      </c>
    </row>
    <row r="1377" spans="4:4" x14ac:dyDescent="0.25">
      <c r="D1377" t="s">
        <v>16552</v>
      </c>
    </row>
    <row r="1378" spans="4:4" x14ac:dyDescent="0.25">
      <c r="D1378" t="s">
        <v>11302</v>
      </c>
    </row>
    <row r="1379" spans="4:4" x14ac:dyDescent="0.25">
      <c r="D1379" t="s">
        <v>11302</v>
      </c>
    </row>
    <row r="1380" spans="4:4" x14ac:dyDescent="0.25">
      <c r="D1380" t="s">
        <v>11302</v>
      </c>
    </row>
    <row r="1381" spans="4:4" x14ac:dyDescent="0.25">
      <c r="D1381" t="s">
        <v>11302</v>
      </c>
    </row>
    <row r="1382" spans="4:4" x14ac:dyDescent="0.25">
      <c r="D1382" t="s">
        <v>11302</v>
      </c>
    </row>
    <row r="1383" spans="4:4" x14ac:dyDescent="0.25">
      <c r="D1383" t="s">
        <v>11303</v>
      </c>
    </row>
    <row r="1384" spans="4:4" x14ac:dyDescent="0.25">
      <c r="D1384" t="s">
        <v>11304</v>
      </c>
    </row>
    <row r="1385" spans="4:4" x14ac:dyDescent="0.25">
      <c r="D1385" t="s">
        <v>11306</v>
      </c>
    </row>
    <row r="1386" spans="4:4" x14ac:dyDescent="0.25">
      <c r="D1386" t="s">
        <v>11306</v>
      </c>
    </row>
    <row r="1387" spans="4:4" x14ac:dyDescent="0.25">
      <c r="D1387" t="s">
        <v>11306</v>
      </c>
    </row>
    <row r="1388" spans="4:4" x14ac:dyDescent="0.25">
      <c r="D1388" t="s">
        <v>15522</v>
      </c>
    </row>
    <row r="1389" spans="4:4" x14ac:dyDescent="0.25">
      <c r="D1389" t="s">
        <v>11309</v>
      </c>
    </row>
    <row r="1390" spans="4:4" x14ac:dyDescent="0.25">
      <c r="D1390" t="s">
        <v>11309</v>
      </c>
    </row>
    <row r="1391" spans="4:4" x14ac:dyDescent="0.25">
      <c r="D1391" t="s">
        <v>11311</v>
      </c>
    </row>
    <row r="1392" spans="4:4" x14ac:dyDescent="0.25">
      <c r="D1392" t="s">
        <v>11311</v>
      </c>
    </row>
    <row r="1393" spans="4:4" x14ac:dyDescent="0.25">
      <c r="D1393" t="s">
        <v>11311</v>
      </c>
    </row>
    <row r="1394" spans="4:4" x14ac:dyDescent="0.25">
      <c r="D1394" t="s">
        <v>11313</v>
      </c>
    </row>
    <row r="1395" spans="4:4" x14ac:dyDescent="0.25">
      <c r="D1395" t="s">
        <v>11313</v>
      </c>
    </row>
    <row r="1396" spans="4:4" x14ac:dyDescent="0.25">
      <c r="D1396" t="s">
        <v>11319</v>
      </c>
    </row>
    <row r="1397" spans="4:4" x14ac:dyDescent="0.25">
      <c r="D1397" t="s">
        <v>11319</v>
      </c>
    </row>
    <row r="1398" spans="4:4" x14ac:dyDescent="0.25">
      <c r="D1398" t="s">
        <v>11319</v>
      </c>
    </row>
    <row r="1399" spans="4:4" x14ac:dyDescent="0.25">
      <c r="D1399" t="s">
        <v>11319</v>
      </c>
    </row>
    <row r="1400" spans="4:4" x14ac:dyDescent="0.25">
      <c r="D1400" t="s">
        <v>11319</v>
      </c>
    </row>
    <row r="1401" spans="4:4" x14ac:dyDescent="0.25">
      <c r="D1401" t="s">
        <v>11319</v>
      </c>
    </row>
    <row r="1402" spans="4:4" x14ac:dyDescent="0.25">
      <c r="D1402" t="s">
        <v>11319</v>
      </c>
    </row>
    <row r="1403" spans="4:4" x14ac:dyDescent="0.25">
      <c r="D1403" t="s">
        <v>11319</v>
      </c>
    </row>
    <row r="1404" spans="4:4" x14ac:dyDescent="0.25">
      <c r="D1404" t="s">
        <v>11319</v>
      </c>
    </row>
    <row r="1405" spans="4:4" x14ac:dyDescent="0.25">
      <c r="D1405" t="s">
        <v>11320</v>
      </c>
    </row>
    <row r="1406" spans="4:4" x14ac:dyDescent="0.25">
      <c r="D1406" t="s">
        <v>11320</v>
      </c>
    </row>
    <row r="1407" spans="4:4" x14ac:dyDescent="0.25">
      <c r="D1407" t="s">
        <v>11320</v>
      </c>
    </row>
    <row r="1408" spans="4:4" x14ac:dyDescent="0.25">
      <c r="D1408" t="s">
        <v>11320</v>
      </c>
    </row>
    <row r="1409" spans="4:4" x14ac:dyDescent="0.25">
      <c r="D1409" t="s">
        <v>11320</v>
      </c>
    </row>
    <row r="1410" spans="4:4" x14ac:dyDescent="0.25">
      <c r="D1410" t="s">
        <v>15922</v>
      </c>
    </row>
    <row r="1411" spans="4:4" x14ac:dyDescent="0.25">
      <c r="D1411" t="s">
        <v>15922</v>
      </c>
    </row>
    <row r="1412" spans="4:4" x14ac:dyDescent="0.25">
      <c r="D1412" t="s">
        <v>15922</v>
      </c>
    </row>
    <row r="1413" spans="4:4" x14ac:dyDescent="0.25">
      <c r="D1413" t="s">
        <v>16556</v>
      </c>
    </row>
    <row r="1414" spans="4:4" x14ac:dyDescent="0.25">
      <c r="D1414" t="s">
        <v>16556</v>
      </c>
    </row>
    <row r="1415" spans="4:4" x14ac:dyDescent="0.25">
      <c r="D1415" t="s">
        <v>11324</v>
      </c>
    </row>
    <row r="1416" spans="4:4" x14ac:dyDescent="0.25">
      <c r="D1416" t="s">
        <v>11324</v>
      </c>
    </row>
    <row r="1417" spans="4:4" x14ac:dyDescent="0.25">
      <c r="D1417" t="s">
        <v>11324</v>
      </c>
    </row>
    <row r="1418" spans="4:4" x14ac:dyDescent="0.25">
      <c r="D1418" t="s">
        <v>11324</v>
      </c>
    </row>
    <row r="1419" spans="4:4" x14ac:dyDescent="0.25">
      <c r="D1419" t="s">
        <v>11324</v>
      </c>
    </row>
    <row r="1420" spans="4:4" x14ac:dyDescent="0.25">
      <c r="D1420" t="s">
        <v>11324</v>
      </c>
    </row>
    <row r="1421" spans="4:4" x14ac:dyDescent="0.25">
      <c r="D1421" t="s">
        <v>11324</v>
      </c>
    </row>
    <row r="1422" spans="4:4" x14ac:dyDescent="0.25">
      <c r="D1422" t="s">
        <v>11324</v>
      </c>
    </row>
    <row r="1423" spans="4:4" x14ac:dyDescent="0.25">
      <c r="D1423" t="s">
        <v>11324</v>
      </c>
    </row>
    <row r="1424" spans="4:4" x14ac:dyDescent="0.25">
      <c r="D1424" t="s">
        <v>11325</v>
      </c>
    </row>
    <row r="1425" spans="4:4" x14ac:dyDescent="0.25">
      <c r="D1425" t="s">
        <v>11325</v>
      </c>
    </row>
    <row r="1426" spans="4:4" x14ac:dyDescent="0.25">
      <c r="D1426" t="s">
        <v>11326</v>
      </c>
    </row>
    <row r="1427" spans="4:4" x14ac:dyDescent="0.25">
      <c r="D1427" t="s">
        <v>11326</v>
      </c>
    </row>
    <row r="1428" spans="4:4" x14ac:dyDescent="0.25">
      <c r="D1428" t="s">
        <v>11326</v>
      </c>
    </row>
    <row r="1429" spans="4:4" x14ac:dyDescent="0.25">
      <c r="D1429" t="s">
        <v>11328</v>
      </c>
    </row>
    <row r="1430" spans="4:4" x14ac:dyDescent="0.25">
      <c r="D1430" t="s">
        <v>11329</v>
      </c>
    </row>
    <row r="1431" spans="4:4" x14ac:dyDescent="0.25">
      <c r="D1431" t="s">
        <v>11329</v>
      </c>
    </row>
    <row r="1432" spans="4:4" x14ac:dyDescent="0.25">
      <c r="D1432" t="s">
        <v>11329</v>
      </c>
    </row>
    <row r="1433" spans="4:4" x14ac:dyDescent="0.25">
      <c r="D1433" t="s">
        <v>11329</v>
      </c>
    </row>
    <row r="1434" spans="4:4" x14ac:dyDescent="0.25">
      <c r="D1434" t="s">
        <v>11331</v>
      </c>
    </row>
    <row r="1435" spans="4:4" x14ac:dyDescent="0.25">
      <c r="D1435" t="s">
        <v>11332</v>
      </c>
    </row>
    <row r="1436" spans="4:4" x14ac:dyDescent="0.25">
      <c r="D1436" t="s">
        <v>11332</v>
      </c>
    </row>
    <row r="1437" spans="4:4" x14ac:dyDescent="0.25">
      <c r="D1437" t="s">
        <v>11332</v>
      </c>
    </row>
    <row r="1438" spans="4:4" x14ac:dyDescent="0.25">
      <c r="D1438" t="s">
        <v>14928</v>
      </c>
    </row>
    <row r="1439" spans="4:4" x14ac:dyDescent="0.25">
      <c r="D1439" t="s">
        <v>14928</v>
      </c>
    </row>
    <row r="1440" spans="4:4" x14ac:dyDescent="0.25">
      <c r="D1440" t="s">
        <v>11335</v>
      </c>
    </row>
    <row r="1441" spans="4:4" x14ac:dyDescent="0.25">
      <c r="D1441" t="s">
        <v>11335</v>
      </c>
    </row>
    <row r="1442" spans="4:4" x14ac:dyDescent="0.25">
      <c r="D1442" t="s">
        <v>11335</v>
      </c>
    </row>
    <row r="1443" spans="4:4" x14ac:dyDescent="0.25">
      <c r="D1443" t="s">
        <v>11335</v>
      </c>
    </row>
    <row r="1444" spans="4:4" x14ac:dyDescent="0.25">
      <c r="D1444" t="s">
        <v>11335</v>
      </c>
    </row>
    <row r="1445" spans="4:4" x14ac:dyDescent="0.25">
      <c r="D1445" t="s">
        <v>11335</v>
      </c>
    </row>
    <row r="1446" spans="4:4" x14ac:dyDescent="0.25">
      <c r="D1446" t="s">
        <v>11335</v>
      </c>
    </row>
    <row r="1447" spans="4:4" x14ac:dyDescent="0.25">
      <c r="D1447" t="s">
        <v>11336</v>
      </c>
    </row>
    <row r="1448" spans="4:4" x14ac:dyDescent="0.25">
      <c r="D1448" t="s">
        <v>11336</v>
      </c>
    </row>
    <row r="1449" spans="4:4" x14ac:dyDescent="0.25">
      <c r="D1449" t="s">
        <v>11336</v>
      </c>
    </row>
    <row r="1450" spans="4:4" x14ac:dyDescent="0.25">
      <c r="D1450" t="s">
        <v>11336</v>
      </c>
    </row>
    <row r="1451" spans="4:4" x14ac:dyDescent="0.25">
      <c r="D1451" t="s">
        <v>11337</v>
      </c>
    </row>
    <row r="1452" spans="4:4" x14ac:dyDescent="0.25">
      <c r="D1452" t="s">
        <v>11337</v>
      </c>
    </row>
    <row r="1453" spans="4:4" x14ac:dyDescent="0.25">
      <c r="D1453" t="s">
        <v>11337</v>
      </c>
    </row>
    <row r="1454" spans="4:4" x14ac:dyDescent="0.25">
      <c r="D1454" t="s">
        <v>11338</v>
      </c>
    </row>
    <row r="1455" spans="4:4" x14ac:dyDescent="0.25">
      <c r="D1455" t="s">
        <v>11340</v>
      </c>
    </row>
    <row r="1456" spans="4:4" x14ac:dyDescent="0.25">
      <c r="D1456" t="s">
        <v>11341</v>
      </c>
    </row>
    <row r="1457" spans="4:4" x14ac:dyDescent="0.25">
      <c r="D1457" t="s">
        <v>11341</v>
      </c>
    </row>
    <row r="1458" spans="4:4" x14ac:dyDescent="0.25">
      <c r="D1458" t="s">
        <v>11341</v>
      </c>
    </row>
    <row r="1459" spans="4:4" x14ac:dyDescent="0.25">
      <c r="D1459" t="s">
        <v>11341</v>
      </c>
    </row>
    <row r="1460" spans="4:4" x14ac:dyDescent="0.25">
      <c r="D1460" t="s">
        <v>11344</v>
      </c>
    </row>
    <row r="1461" spans="4:4" x14ac:dyDescent="0.25">
      <c r="D1461" t="s">
        <v>11345</v>
      </c>
    </row>
    <row r="1462" spans="4:4" x14ac:dyDescent="0.25">
      <c r="D1462" t="s">
        <v>11345</v>
      </c>
    </row>
    <row r="1463" spans="4:4" x14ac:dyDescent="0.25">
      <c r="D1463" t="s">
        <v>11345</v>
      </c>
    </row>
    <row r="1464" spans="4:4" x14ac:dyDescent="0.25">
      <c r="D1464" t="s">
        <v>11345</v>
      </c>
    </row>
    <row r="1465" spans="4:4" x14ac:dyDescent="0.25">
      <c r="D1465" t="s">
        <v>11346</v>
      </c>
    </row>
    <row r="1466" spans="4:4" x14ac:dyDescent="0.25">
      <c r="D1466" t="s">
        <v>11346</v>
      </c>
    </row>
    <row r="1467" spans="4:4" x14ac:dyDescent="0.25">
      <c r="D1467" t="s">
        <v>11346</v>
      </c>
    </row>
    <row r="1468" spans="4:4" x14ac:dyDescent="0.25">
      <c r="D1468" t="s">
        <v>11346</v>
      </c>
    </row>
    <row r="1469" spans="4:4" x14ac:dyDescent="0.25">
      <c r="D1469" t="s">
        <v>11346</v>
      </c>
    </row>
    <row r="1470" spans="4:4" x14ac:dyDescent="0.25">
      <c r="D1470" t="s">
        <v>11349</v>
      </c>
    </row>
    <row r="1471" spans="4:4" x14ac:dyDescent="0.25">
      <c r="D1471" t="s">
        <v>11350</v>
      </c>
    </row>
    <row r="1472" spans="4:4" x14ac:dyDescent="0.25">
      <c r="D1472" t="s">
        <v>11351</v>
      </c>
    </row>
    <row r="1473" spans="4:4" x14ac:dyDescent="0.25">
      <c r="D1473" t="s">
        <v>11353</v>
      </c>
    </row>
    <row r="1474" spans="4:4" x14ac:dyDescent="0.25">
      <c r="D1474" t="s">
        <v>11355</v>
      </c>
    </row>
    <row r="1475" spans="4:4" x14ac:dyDescent="0.25">
      <c r="D1475" t="s">
        <v>11357</v>
      </c>
    </row>
    <row r="1476" spans="4:4" x14ac:dyDescent="0.25">
      <c r="D1476" t="s">
        <v>11357</v>
      </c>
    </row>
    <row r="1477" spans="4:4" x14ac:dyDescent="0.25">
      <c r="D1477" t="s">
        <v>11360</v>
      </c>
    </row>
    <row r="1478" spans="4:4" x14ac:dyDescent="0.25">
      <c r="D1478" t="s">
        <v>15290</v>
      </c>
    </row>
    <row r="1479" spans="4:4" x14ac:dyDescent="0.25">
      <c r="D1479" t="s">
        <v>15290</v>
      </c>
    </row>
    <row r="1480" spans="4:4" x14ac:dyDescent="0.25">
      <c r="D1480" t="s">
        <v>15290</v>
      </c>
    </row>
    <row r="1481" spans="4:4" x14ac:dyDescent="0.25">
      <c r="D1481" t="s">
        <v>15290</v>
      </c>
    </row>
    <row r="1482" spans="4:4" x14ac:dyDescent="0.25">
      <c r="D1482" t="s">
        <v>16562</v>
      </c>
    </row>
    <row r="1483" spans="4:4" x14ac:dyDescent="0.25">
      <c r="D1483" t="s">
        <v>11361</v>
      </c>
    </row>
    <row r="1484" spans="4:4" x14ac:dyDescent="0.25">
      <c r="D1484" t="s">
        <v>11361</v>
      </c>
    </row>
    <row r="1485" spans="4:4" x14ac:dyDescent="0.25">
      <c r="D1485" t="s">
        <v>11361</v>
      </c>
    </row>
    <row r="1486" spans="4:4" x14ac:dyDescent="0.25">
      <c r="D1486" t="s">
        <v>11362</v>
      </c>
    </row>
    <row r="1487" spans="4:4" x14ac:dyDescent="0.25">
      <c r="D1487" t="s">
        <v>11362</v>
      </c>
    </row>
    <row r="1488" spans="4:4" x14ac:dyDescent="0.25">
      <c r="D1488" t="s">
        <v>11362</v>
      </c>
    </row>
    <row r="1489" spans="4:4" x14ac:dyDescent="0.25">
      <c r="D1489" t="s">
        <v>11363</v>
      </c>
    </row>
    <row r="1490" spans="4:4" x14ac:dyDescent="0.25">
      <c r="D1490" t="s">
        <v>11363</v>
      </c>
    </row>
    <row r="1491" spans="4:4" x14ac:dyDescent="0.25">
      <c r="D1491" t="s">
        <v>15242</v>
      </c>
    </row>
    <row r="1492" spans="4:4" x14ac:dyDescent="0.25">
      <c r="D1492" t="s">
        <v>15242</v>
      </c>
    </row>
    <row r="1493" spans="4:4" x14ac:dyDescent="0.25">
      <c r="D1493" t="s">
        <v>11365</v>
      </c>
    </row>
    <row r="1494" spans="4:4" x14ac:dyDescent="0.25">
      <c r="D1494" t="s">
        <v>11365</v>
      </c>
    </row>
    <row r="1495" spans="4:4" x14ac:dyDescent="0.25">
      <c r="D1495" t="s">
        <v>11368</v>
      </c>
    </row>
    <row r="1496" spans="4:4" x14ac:dyDescent="0.25">
      <c r="D1496" t="s">
        <v>11368</v>
      </c>
    </row>
    <row r="1497" spans="4:4" x14ac:dyDescent="0.25">
      <c r="D1497" t="s">
        <v>15629</v>
      </c>
    </row>
    <row r="1498" spans="4:4" x14ac:dyDescent="0.25">
      <c r="D1498" t="s">
        <v>16998</v>
      </c>
    </row>
    <row r="1499" spans="4:4" x14ac:dyDescent="0.25">
      <c r="D1499" t="s">
        <v>16998</v>
      </c>
    </row>
    <row r="1500" spans="4:4" x14ac:dyDescent="0.25">
      <c r="D1500" t="s">
        <v>16998</v>
      </c>
    </row>
    <row r="1501" spans="4:4" x14ac:dyDescent="0.25">
      <c r="D1501" t="s">
        <v>16998</v>
      </c>
    </row>
    <row r="1502" spans="4:4" x14ac:dyDescent="0.25">
      <c r="D1502" t="s">
        <v>11369</v>
      </c>
    </row>
    <row r="1503" spans="4:4" x14ac:dyDescent="0.25">
      <c r="D1503" t="s">
        <v>11369</v>
      </c>
    </row>
    <row r="1504" spans="4:4" x14ac:dyDescent="0.25">
      <c r="D1504" t="s">
        <v>11371</v>
      </c>
    </row>
    <row r="1505" spans="4:4" x14ac:dyDescent="0.25">
      <c r="D1505" t="s">
        <v>11371</v>
      </c>
    </row>
    <row r="1506" spans="4:4" x14ac:dyDescent="0.25">
      <c r="D1506" t="s">
        <v>11372</v>
      </c>
    </row>
    <row r="1507" spans="4:4" x14ac:dyDescent="0.25">
      <c r="D1507" t="s">
        <v>11374</v>
      </c>
    </row>
    <row r="1508" spans="4:4" x14ac:dyDescent="0.25">
      <c r="D1508" t="s">
        <v>11374</v>
      </c>
    </row>
    <row r="1509" spans="4:4" x14ac:dyDescent="0.25">
      <c r="D1509" t="s">
        <v>11374</v>
      </c>
    </row>
    <row r="1510" spans="4:4" x14ac:dyDescent="0.25">
      <c r="D1510" t="s">
        <v>11374</v>
      </c>
    </row>
    <row r="1511" spans="4:4" x14ac:dyDescent="0.25">
      <c r="D1511" t="s">
        <v>11374</v>
      </c>
    </row>
    <row r="1512" spans="4:4" x14ac:dyDescent="0.25">
      <c r="D1512" t="s">
        <v>11374</v>
      </c>
    </row>
    <row r="1513" spans="4:4" x14ac:dyDescent="0.25">
      <c r="D1513" t="s">
        <v>11374</v>
      </c>
    </row>
    <row r="1514" spans="4:4" x14ac:dyDescent="0.25">
      <c r="D1514" t="s">
        <v>11374</v>
      </c>
    </row>
    <row r="1515" spans="4:4" x14ac:dyDescent="0.25">
      <c r="D1515" t="s">
        <v>11374</v>
      </c>
    </row>
    <row r="1516" spans="4:4" x14ac:dyDescent="0.25">
      <c r="D1516" t="s">
        <v>11374</v>
      </c>
    </row>
    <row r="1517" spans="4:4" x14ac:dyDescent="0.25">
      <c r="D1517" t="s">
        <v>11374</v>
      </c>
    </row>
    <row r="1518" spans="4:4" x14ac:dyDescent="0.25">
      <c r="D1518" t="s">
        <v>11375</v>
      </c>
    </row>
    <row r="1519" spans="4:4" x14ac:dyDescent="0.25">
      <c r="D1519" t="s">
        <v>11375</v>
      </c>
    </row>
    <row r="1520" spans="4:4" x14ac:dyDescent="0.25">
      <c r="D1520" t="s">
        <v>11376</v>
      </c>
    </row>
    <row r="1521" spans="4:4" x14ac:dyDescent="0.25">
      <c r="D1521" t="s">
        <v>11377</v>
      </c>
    </row>
    <row r="1522" spans="4:4" x14ac:dyDescent="0.25">
      <c r="D1522" t="s">
        <v>11378</v>
      </c>
    </row>
    <row r="1523" spans="4:4" x14ac:dyDescent="0.25">
      <c r="D1523" t="s">
        <v>14628</v>
      </c>
    </row>
    <row r="1524" spans="4:4" x14ac:dyDescent="0.25">
      <c r="D1524" t="s">
        <v>14628</v>
      </c>
    </row>
    <row r="1525" spans="4:4" x14ac:dyDescent="0.25">
      <c r="D1525" t="s">
        <v>14704</v>
      </c>
    </row>
    <row r="1526" spans="4:4" x14ac:dyDescent="0.25">
      <c r="D1526" t="s">
        <v>14704</v>
      </c>
    </row>
    <row r="1527" spans="4:4" x14ac:dyDescent="0.25">
      <c r="D1527" t="s">
        <v>14704</v>
      </c>
    </row>
    <row r="1528" spans="4:4" x14ac:dyDescent="0.25">
      <c r="D1528" t="s">
        <v>14704</v>
      </c>
    </row>
    <row r="1529" spans="4:4" x14ac:dyDescent="0.25">
      <c r="D1529" t="s">
        <v>14704</v>
      </c>
    </row>
    <row r="1530" spans="4:4" x14ac:dyDescent="0.25">
      <c r="D1530" t="s">
        <v>14932</v>
      </c>
    </row>
    <row r="1531" spans="4:4" x14ac:dyDescent="0.25">
      <c r="D1531" t="s">
        <v>14932</v>
      </c>
    </row>
    <row r="1532" spans="4:4" x14ac:dyDescent="0.25">
      <c r="D1532" t="s">
        <v>14932</v>
      </c>
    </row>
    <row r="1533" spans="4:4" x14ac:dyDescent="0.25">
      <c r="D1533" t="s">
        <v>14932</v>
      </c>
    </row>
    <row r="1534" spans="4:4" x14ac:dyDescent="0.25">
      <c r="D1534" t="s">
        <v>14932</v>
      </c>
    </row>
    <row r="1535" spans="4:4" x14ac:dyDescent="0.25">
      <c r="D1535" t="s">
        <v>14932</v>
      </c>
    </row>
    <row r="1536" spans="4:4" x14ac:dyDescent="0.25">
      <c r="D1536" t="s">
        <v>14932</v>
      </c>
    </row>
    <row r="1537" spans="4:4" x14ac:dyDescent="0.25">
      <c r="D1537" t="s">
        <v>14932</v>
      </c>
    </row>
    <row r="1538" spans="4:4" x14ac:dyDescent="0.25">
      <c r="D1538" t="s">
        <v>14932</v>
      </c>
    </row>
    <row r="1539" spans="4:4" x14ac:dyDescent="0.25">
      <c r="D1539" t="s">
        <v>14932</v>
      </c>
    </row>
    <row r="1540" spans="4:4" x14ac:dyDescent="0.25">
      <c r="D1540" t="s">
        <v>14932</v>
      </c>
    </row>
    <row r="1541" spans="4:4" x14ac:dyDescent="0.25">
      <c r="D1541" t="s">
        <v>14932</v>
      </c>
    </row>
    <row r="1542" spans="4:4" x14ac:dyDescent="0.25">
      <c r="D1542" t="s">
        <v>15178</v>
      </c>
    </row>
    <row r="1543" spans="4:4" x14ac:dyDescent="0.25">
      <c r="D1543" t="s">
        <v>15178</v>
      </c>
    </row>
    <row r="1544" spans="4:4" x14ac:dyDescent="0.25">
      <c r="D1544" t="s">
        <v>15178</v>
      </c>
    </row>
    <row r="1545" spans="4:4" x14ac:dyDescent="0.25">
      <c r="D1545" t="s">
        <v>15178</v>
      </c>
    </row>
    <row r="1546" spans="4:4" x14ac:dyDescent="0.25">
      <c r="D1546" t="s">
        <v>15178</v>
      </c>
    </row>
    <row r="1547" spans="4:4" x14ac:dyDescent="0.25">
      <c r="D1547" t="s">
        <v>11381</v>
      </c>
    </row>
    <row r="1548" spans="4:4" x14ac:dyDescent="0.25">
      <c r="D1548" t="s">
        <v>11383</v>
      </c>
    </row>
    <row r="1549" spans="4:4" x14ac:dyDescent="0.25">
      <c r="D1549" t="s">
        <v>11384</v>
      </c>
    </row>
    <row r="1550" spans="4:4" x14ac:dyDescent="0.25">
      <c r="D1550" t="s">
        <v>11384</v>
      </c>
    </row>
    <row r="1551" spans="4:4" x14ac:dyDescent="0.25">
      <c r="D1551" t="s">
        <v>14622</v>
      </c>
    </row>
    <row r="1552" spans="4:4" x14ac:dyDescent="0.25">
      <c r="D1552" t="s">
        <v>14622</v>
      </c>
    </row>
    <row r="1553" spans="4:4" x14ac:dyDescent="0.25">
      <c r="D1553" t="s">
        <v>14622</v>
      </c>
    </row>
    <row r="1554" spans="4:4" x14ac:dyDescent="0.25">
      <c r="D1554" t="s">
        <v>11387</v>
      </c>
    </row>
    <row r="1555" spans="4:4" x14ac:dyDescent="0.25">
      <c r="D1555" t="s">
        <v>16566</v>
      </c>
    </row>
    <row r="1556" spans="4:4" x14ac:dyDescent="0.25">
      <c r="D1556" t="s">
        <v>16566</v>
      </c>
    </row>
    <row r="1557" spans="4:4" x14ac:dyDescent="0.25">
      <c r="D1557" t="s">
        <v>11394</v>
      </c>
    </row>
    <row r="1558" spans="4:4" x14ac:dyDescent="0.25">
      <c r="D1558" t="s">
        <v>11394</v>
      </c>
    </row>
    <row r="1559" spans="4:4" x14ac:dyDescent="0.25">
      <c r="D1559" t="s">
        <v>11394</v>
      </c>
    </row>
    <row r="1560" spans="4:4" x14ac:dyDescent="0.25">
      <c r="D1560" t="s">
        <v>11394</v>
      </c>
    </row>
    <row r="1561" spans="4:4" x14ac:dyDescent="0.25">
      <c r="D1561" t="s">
        <v>11396</v>
      </c>
    </row>
    <row r="1562" spans="4:4" x14ac:dyDescent="0.25">
      <c r="D1562" t="s">
        <v>11396</v>
      </c>
    </row>
    <row r="1563" spans="4:4" x14ac:dyDescent="0.25">
      <c r="D1563" t="s">
        <v>11396</v>
      </c>
    </row>
    <row r="1564" spans="4:4" x14ac:dyDescent="0.25">
      <c r="D1564" t="s">
        <v>11397</v>
      </c>
    </row>
    <row r="1565" spans="4:4" x14ac:dyDescent="0.25">
      <c r="D1565" t="s">
        <v>11397</v>
      </c>
    </row>
    <row r="1566" spans="4:4" x14ac:dyDescent="0.25">
      <c r="D1566" t="s">
        <v>11397</v>
      </c>
    </row>
    <row r="1567" spans="4:4" x14ac:dyDescent="0.25">
      <c r="D1567" t="s">
        <v>11397</v>
      </c>
    </row>
    <row r="1568" spans="4:4" x14ac:dyDescent="0.25">
      <c r="D1568" t="s">
        <v>11397</v>
      </c>
    </row>
    <row r="1569" spans="4:4" x14ac:dyDescent="0.25">
      <c r="D1569" t="s">
        <v>11397</v>
      </c>
    </row>
    <row r="1570" spans="4:4" x14ac:dyDescent="0.25">
      <c r="D1570" t="s">
        <v>11397</v>
      </c>
    </row>
    <row r="1571" spans="4:4" x14ac:dyDescent="0.25">
      <c r="D1571" t="s">
        <v>11398</v>
      </c>
    </row>
    <row r="1572" spans="4:4" x14ac:dyDescent="0.25">
      <c r="D1572" t="s">
        <v>11399</v>
      </c>
    </row>
    <row r="1573" spans="4:4" x14ac:dyDescent="0.25">
      <c r="D1573" t="s">
        <v>11399</v>
      </c>
    </row>
    <row r="1574" spans="4:4" x14ac:dyDescent="0.25">
      <c r="D1574" t="s">
        <v>11399</v>
      </c>
    </row>
    <row r="1575" spans="4:4" x14ac:dyDescent="0.25">
      <c r="D1575" t="s">
        <v>11399</v>
      </c>
    </row>
    <row r="1576" spans="4:4" x14ac:dyDescent="0.25">
      <c r="D1576" t="s">
        <v>11399</v>
      </c>
    </row>
    <row r="1577" spans="4:4" x14ac:dyDescent="0.25">
      <c r="D1577" t="s">
        <v>11399</v>
      </c>
    </row>
    <row r="1578" spans="4:4" x14ac:dyDescent="0.25">
      <c r="D1578" t="s">
        <v>11399</v>
      </c>
    </row>
    <row r="1579" spans="4:4" x14ac:dyDescent="0.25">
      <c r="D1579" t="s">
        <v>11399</v>
      </c>
    </row>
    <row r="1580" spans="4:4" x14ac:dyDescent="0.25">
      <c r="D1580" t="s">
        <v>11399</v>
      </c>
    </row>
    <row r="1581" spans="4:4" x14ac:dyDescent="0.25">
      <c r="D1581" t="s">
        <v>11399</v>
      </c>
    </row>
    <row r="1582" spans="4:4" x14ac:dyDescent="0.25">
      <c r="D1582" t="s">
        <v>11399</v>
      </c>
    </row>
    <row r="1583" spans="4:4" x14ac:dyDescent="0.25">
      <c r="D1583" t="s">
        <v>11399</v>
      </c>
    </row>
    <row r="1584" spans="4:4" x14ac:dyDescent="0.25">
      <c r="D1584" t="s">
        <v>11399</v>
      </c>
    </row>
    <row r="1585" spans="4:4" x14ac:dyDescent="0.25">
      <c r="D1585" t="s">
        <v>11399</v>
      </c>
    </row>
    <row r="1586" spans="4:4" x14ac:dyDescent="0.25">
      <c r="D1586" t="s">
        <v>11399</v>
      </c>
    </row>
    <row r="1587" spans="4:4" x14ac:dyDescent="0.25">
      <c r="D1587" t="s">
        <v>14882</v>
      </c>
    </row>
    <row r="1588" spans="4:4" x14ac:dyDescent="0.25">
      <c r="D1588" t="s">
        <v>14882</v>
      </c>
    </row>
    <row r="1589" spans="4:4" x14ac:dyDescent="0.25">
      <c r="D1589" t="s">
        <v>11401</v>
      </c>
    </row>
    <row r="1590" spans="4:4" x14ac:dyDescent="0.25">
      <c r="D1590" t="s">
        <v>16263</v>
      </c>
    </row>
    <row r="1591" spans="4:4" x14ac:dyDescent="0.25">
      <c r="D1591" t="s">
        <v>16263</v>
      </c>
    </row>
    <row r="1592" spans="4:4" x14ac:dyDescent="0.25">
      <c r="D1592" t="s">
        <v>16263</v>
      </c>
    </row>
    <row r="1593" spans="4:4" x14ac:dyDescent="0.25">
      <c r="D1593" t="s">
        <v>11402</v>
      </c>
    </row>
    <row r="1594" spans="4:4" x14ac:dyDescent="0.25">
      <c r="D1594" t="s">
        <v>11402</v>
      </c>
    </row>
    <row r="1595" spans="4:4" x14ac:dyDescent="0.25">
      <c r="D1595" t="s">
        <v>11408</v>
      </c>
    </row>
    <row r="1596" spans="4:4" x14ac:dyDescent="0.25">
      <c r="D1596" t="s">
        <v>11408</v>
      </c>
    </row>
    <row r="1597" spans="4:4" x14ac:dyDescent="0.25">
      <c r="D1597" t="s">
        <v>11408</v>
      </c>
    </row>
    <row r="1598" spans="4:4" x14ac:dyDescent="0.25">
      <c r="D1598" t="s">
        <v>16062</v>
      </c>
    </row>
    <row r="1599" spans="4:4" x14ac:dyDescent="0.25">
      <c r="D1599" t="s">
        <v>16062</v>
      </c>
    </row>
    <row r="1600" spans="4:4" x14ac:dyDescent="0.25">
      <c r="D1600" t="s">
        <v>11410</v>
      </c>
    </row>
    <row r="1601" spans="4:4" x14ac:dyDescent="0.25">
      <c r="D1601" t="s">
        <v>11410</v>
      </c>
    </row>
    <row r="1602" spans="4:4" x14ac:dyDescent="0.25">
      <c r="D1602" t="s">
        <v>11410</v>
      </c>
    </row>
    <row r="1603" spans="4:4" x14ac:dyDescent="0.25">
      <c r="D1603" t="s">
        <v>11411</v>
      </c>
    </row>
    <row r="1604" spans="4:4" x14ac:dyDescent="0.25">
      <c r="D1604" t="s">
        <v>11411</v>
      </c>
    </row>
    <row r="1605" spans="4:4" x14ac:dyDescent="0.25">
      <c r="D1605" t="s">
        <v>11411</v>
      </c>
    </row>
    <row r="1606" spans="4:4" x14ac:dyDescent="0.25">
      <c r="D1606" t="s">
        <v>11411</v>
      </c>
    </row>
    <row r="1607" spans="4:4" x14ac:dyDescent="0.25">
      <c r="D1607" t="s">
        <v>16183</v>
      </c>
    </row>
    <row r="1608" spans="4:4" x14ac:dyDescent="0.25">
      <c r="D1608" t="s">
        <v>16183</v>
      </c>
    </row>
    <row r="1609" spans="4:4" x14ac:dyDescent="0.25">
      <c r="D1609" t="s">
        <v>11414</v>
      </c>
    </row>
    <row r="1610" spans="4:4" x14ac:dyDescent="0.25">
      <c r="D1610" t="s">
        <v>11414</v>
      </c>
    </row>
    <row r="1611" spans="4:4" x14ac:dyDescent="0.25">
      <c r="D1611" t="s">
        <v>11415</v>
      </c>
    </row>
    <row r="1612" spans="4:4" x14ac:dyDescent="0.25">
      <c r="D1612" t="s">
        <v>14884</v>
      </c>
    </row>
    <row r="1613" spans="4:4" x14ac:dyDescent="0.25">
      <c r="D1613" t="s">
        <v>14884</v>
      </c>
    </row>
    <row r="1614" spans="4:4" x14ac:dyDescent="0.25">
      <c r="D1614" t="s">
        <v>16570</v>
      </c>
    </row>
    <row r="1615" spans="4:4" x14ac:dyDescent="0.25">
      <c r="D1615" t="s">
        <v>16570</v>
      </c>
    </row>
    <row r="1616" spans="4:4" x14ac:dyDescent="0.25">
      <c r="D1616" t="s">
        <v>11416</v>
      </c>
    </row>
    <row r="1617" spans="4:4" x14ac:dyDescent="0.25">
      <c r="D1617" t="s">
        <v>11416</v>
      </c>
    </row>
    <row r="1618" spans="4:4" x14ac:dyDescent="0.25">
      <c r="D1618" t="s">
        <v>11419</v>
      </c>
    </row>
    <row r="1619" spans="4:4" x14ac:dyDescent="0.25">
      <c r="D1619" t="s">
        <v>11420</v>
      </c>
    </row>
    <row r="1620" spans="4:4" x14ac:dyDescent="0.25">
      <c r="D1620" t="s">
        <v>11420</v>
      </c>
    </row>
    <row r="1621" spans="4:4" x14ac:dyDescent="0.25">
      <c r="D1621" t="s">
        <v>16267</v>
      </c>
    </row>
    <row r="1622" spans="4:4" x14ac:dyDescent="0.25">
      <c r="D1622" t="s">
        <v>11425</v>
      </c>
    </row>
    <row r="1623" spans="4:4" x14ac:dyDescent="0.25">
      <c r="D1623" t="s">
        <v>11426</v>
      </c>
    </row>
    <row r="1624" spans="4:4" x14ac:dyDescent="0.25">
      <c r="D1624" t="s">
        <v>11426</v>
      </c>
    </row>
    <row r="1625" spans="4:4" x14ac:dyDescent="0.25">
      <c r="D1625" t="s">
        <v>11431</v>
      </c>
    </row>
    <row r="1626" spans="4:4" x14ac:dyDescent="0.25">
      <c r="D1626" t="s">
        <v>11431</v>
      </c>
    </row>
    <row r="1627" spans="4:4" x14ac:dyDescent="0.25">
      <c r="D1627" t="s">
        <v>11431</v>
      </c>
    </row>
    <row r="1628" spans="4:4" x14ac:dyDescent="0.25">
      <c r="D1628" t="s">
        <v>11431</v>
      </c>
    </row>
    <row r="1629" spans="4:4" x14ac:dyDescent="0.25">
      <c r="D1629" t="s">
        <v>11431</v>
      </c>
    </row>
    <row r="1630" spans="4:4" x14ac:dyDescent="0.25">
      <c r="D1630" t="s">
        <v>11431</v>
      </c>
    </row>
    <row r="1631" spans="4:4" x14ac:dyDescent="0.25">
      <c r="D1631" t="s">
        <v>11431</v>
      </c>
    </row>
    <row r="1632" spans="4:4" x14ac:dyDescent="0.25">
      <c r="D1632" t="s">
        <v>11431</v>
      </c>
    </row>
    <row r="1633" spans="4:4" x14ac:dyDescent="0.25">
      <c r="D1633" t="s">
        <v>11431</v>
      </c>
    </row>
    <row r="1634" spans="4:4" x14ac:dyDescent="0.25">
      <c r="D1634" t="s">
        <v>11431</v>
      </c>
    </row>
    <row r="1635" spans="4:4" x14ac:dyDescent="0.25">
      <c r="D1635" t="s">
        <v>11431</v>
      </c>
    </row>
    <row r="1636" spans="4:4" x14ac:dyDescent="0.25">
      <c r="D1636" t="s">
        <v>11431</v>
      </c>
    </row>
    <row r="1637" spans="4:4" x14ac:dyDescent="0.25">
      <c r="D1637" t="s">
        <v>11431</v>
      </c>
    </row>
    <row r="1638" spans="4:4" x14ac:dyDescent="0.25">
      <c r="D1638" t="s">
        <v>11431</v>
      </c>
    </row>
    <row r="1639" spans="4:4" x14ac:dyDescent="0.25">
      <c r="D1639" t="s">
        <v>11431</v>
      </c>
    </row>
    <row r="1640" spans="4:4" x14ac:dyDescent="0.25">
      <c r="D1640" t="s">
        <v>11431</v>
      </c>
    </row>
    <row r="1641" spans="4:4" x14ac:dyDescent="0.25">
      <c r="D1641" t="s">
        <v>11431</v>
      </c>
    </row>
    <row r="1642" spans="4:4" x14ac:dyDescent="0.25">
      <c r="D1642" t="s">
        <v>11431</v>
      </c>
    </row>
    <row r="1643" spans="4:4" x14ac:dyDescent="0.25">
      <c r="D1643" t="s">
        <v>11431</v>
      </c>
    </row>
    <row r="1644" spans="4:4" x14ac:dyDescent="0.25">
      <c r="D1644" t="s">
        <v>11431</v>
      </c>
    </row>
    <row r="1645" spans="4:4" x14ac:dyDescent="0.25">
      <c r="D1645" t="s">
        <v>11431</v>
      </c>
    </row>
    <row r="1646" spans="4:4" x14ac:dyDescent="0.25">
      <c r="D1646" t="s">
        <v>11431</v>
      </c>
    </row>
    <row r="1647" spans="4:4" x14ac:dyDescent="0.25">
      <c r="D1647" t="s">
        <v>11431</v>
      </c>
    </row>
    <row r="1648" spans="4:4" x14ac:dyDescent="0.25">
      <c r="D1648" t="s">
        <v>11431</v>
      </c>
    </row>
    <row r="1649" spans="4:4" x14ac:dyDescent="0.25">
      <c r="D1649" t="s">
        <v>11431</v>
      </c>
    </row>
    <row r="1650" spans="4:4" x14ac:dyDescent="0.25">
      <c r="D1650" t="s">
        <v>11431</v>
      </c>
    </row>
    <row r="1651" spans="4:4" x14ac:dyDescent="0.25">
      <c r="D1651" t="s">
        <v>11431</v>
      </c>
    </row>
    <row r="1652" spans="4:4" x14ac:dyDescent="0.25">
      <c r="D1652" t="s">
        <v>11431</v>
      </c>
    </row>
    <row r="1653" spans="4:4" x14ac:dyDescent="0.25">
      <c r="D1653" t="s">
        <v>11431</v>
      </c>
    </row>
    <row r="1654" spans="4:4" x14ac:dyDescent="0.25">
      <c r="D1654" t="s">
        <v>11431</v>
      </c>
    </row>
    <row r="1655" spans="4:4" x14ac:dyDescent="0.25">
      <c r="D1655" t="s">
        <v>11431</v>
      </c>
    </row>
    <row r="1656" spans="4:4" x14ac:dyDescent="0.25">
      <c r="D1656" t="s">
        <v>11431</v>
      </c>
    </row>
    <row r="1657" spans="4:4" x14ac:dyDescent="0.25">
      <c r="D1657" t="s">
        <v>11431</v>
      </c>
    </row>
    <row r="1658" spans="4:4" x14ac:dyDescent="0.25">
      <c r="D1658" t="s">
        <v>11431</v>
      </c>
    </row>
    <row r="1659" spans="4:4" x14ac:dyDescent="0.25">
      <c r="D1659" t="s">
        <v>11432</v>
      </c>
    </row>
    <row r="1660" spans="4:4" x14ac:dyDescent="0.25">
      <c r="D1660" t="s">
        <v>11433</v>
      </c>
    </row>
    <row r="1661" spans="4:4" x14ac:dyDescent="0.25">
      <c r="D1661" t="s">
        <v>11434</v>
      </c>
    </row>
    <row r="1662" spans="4:4" x14ac:dyDescent="0.25">
      <c r="D1662" t="s">
        <v>11434</v>
      </c>
    </row>
    <row r="1663" spans="4:4" x14ac:dyDescent="0.25">
      <c r="D1663" t="s">
        <v>11435</v>
      </c>
    </row>
    <row r="1664" spans="4:4" x14ac:dyDescent="0.25">
      <c r="D1664" t="s">
        <v>11435</v>
      </c>
    </row>
    <row r="1665" spans="4:4" x14ac:dyDescent="0.25">
      <c r="D1665" t="s">
        <v>11435</v>
      </c>
    </row>
    <row r="1666" spans="4:4" x14ac:dyDescent="0.25">
      <c r="D1666" t="s">
        <v>11435</v>
      </c>
    </row>
    <row r="1667" spans="4:4" x14ac:dyDescent="0.25">
      <c r="D1667" t="s">
        <v>11435</v>
      </c>
    </row>
    <row r="1668" spans="4:4" x14ac:dyDescent="0.25">
      <c r="D1668" t="s">
        <v>11435</v>
      </c>
    </row>
    <row r="1669" spans="4:4" x14ac:dyDescent="0.25">
      <c r="D1669" t="s">
        <v>11435</v>
      </c>
    </row>
    <row r="1670" spans="4:4" x14ac:dyDescent="0.25">
      <c r="D1670" t="s">
        <v>11435</v>
      </c>
    </row>
    <row r="1671" spans="4:4" x14ac:dyDescent="0.25">
      <c r="D1671" t="s">
        <v>11435</v>
      </c>
    </row>
    <row r="1672" spans="4:4" x14ac:dyDescent="0.25">
      <c r="D1672" t="s">
        <v>11437</v>
      </c>
    </row>
    <row r="1673" spans="4:4" x14ac:dyDescent="0.25">
      <c r="D1673" t="s">
        <v>11437</v>
      </c>
    </row>
    <row r="1674" spans="4:4" x14ac:dyDescent="0.25">
      <c r="D1674" t="s">
        <v>11438</v>
      </c>
    </row>
    <row r="1675" spans="4:4" x14ac:dyDescent="0.25">
      <c r="D1675" t="s">
        <v>11442</v>
      </c>
    </row>
    <row r="1676" spans="4:4" x14ac:dyDescent="0.25">
      <c r="D1676" t="s">
        <v>11442</v>
      </c>
    </row>
    <row r="1677" spans="4:4" x14ac:dyDescent="0.25">
      <c r="D1677" t="s">
        <v>11443</v>
      </c>
    </row>
    <row r="1678" spans="4:4" x14ac:dyDescent="0.25">
      <c r="D1678" t="s">
        <v>11444</v>
      </c>
    </row>
    <row r="1679" spans="4:4" x14ac:dyDescent="0.25">
      <c r="D1679" t="s">
        <v>11444</v>
      </c>
    </row>
    <row r="1680" spans="4:4" x14ac:dyDescent="0.25">
      <c r="D1680" t="s">
        <v>15524</v>
      </c>
    </row>
    <row r="1681" spans="4:4" x14ac:dyDescent="0.25">
      <c r="D1681" t="s">
        <v>15524</v>
      </c>
    </row>
    <row r="1682" spans="4:4" x14ac:dyDescent="0.25">
      <c r="D1682" t="s">
        <v>15524</v>
      </c>
    </row>
    <row r="1683" spans="4:4" x14ac:dyDescent="0.25">
      <c r="D1683" t="s">
        <v>15524</v>
      </c>
    </row>
    <row r="1684" spans="4:4" x14ac:dyDescent="0.25">
      <c r="D1684" t="s">
        <v>15524</v>
      </c>
    </row>
    <row r="1685" spans="4:4" x14ac:dyDescent="0.25">
      <c r="D1685" t="s">
        <v>14804</v>
      </c>
    </row>
    <row r="1686" spans="4:4" x14ac:dyDescent="0.25">
      <c r="D1686" t="s">
        <v>11446</v>
      </c>
    </row>
    <row r="1687" spans="4:4" x14ac:dyDescent="0.25">
      <c r="D1687" t="s">
        <v>11446</v>
      </c>
    </row>
    <row r="1688" spans="4:4" x14ac:dyDescent="0.25">
      <c r="D1688" t="s">
        <v>11448</v>
      </c>
    </row>
    <row r="1689" spans="4:4" x14ac:dyDescent="0.25">
      <c r="D1689" t="s">
        <v>11450</v>
      </c>
    </row>
    <row r="1690" spans="4:4" x14ac:dyDescent="0.25">
      <c r="D1690" t="s">
        <v>11450</v>
      </c>
    </row>
    <row r="1691" spans="4:4" x14ac:dyDescent="0.25">
      <c r="D1691" t="s">
        <v>15701</v>
      </c>
    </row>
    <row r="1692" spans="4:4" x14ac:dyDescent="0.25">
      <c r="D1692" t="s">
        <v>11452</v>
      </c>
    </row>
    <row r="1693" spans="4:4" x14ac:dyDescent="0.25">
      <c r="D1693" t="s">
        <v>11452</v>
      </c>
    </row>
    <row r="1694" spans="4:4" x14ac:dyDescent="0.25">
      <c r="D1694" t="s">
        <v>11453</v>
      </c>
    </row>
    <row r="1695" spans="4:4" x14ac:dyDescent="0.25">
      <c r="D1695" t="s">
        <v>11453</v>
      </c>
    </row>
    <row r="1696" spans="4:4" x14ac:dyDescent="0.25">
      <c r="D1696" t="s">
        <v>11453</v>
      </c>
    </row>
    <row r="1697" spans="4:4" x14ac:dyDescent="0.25">
      <c r="D1697" t="s">
        <v>11453</v>
      </c>
    </row>
    <row r="1698" spans="4:4" x14ac:dyDescent="0.25">
      <c r="D1698" t="s">
        <v>11453</v>
      </c>
    </row>
    <row r="1699" spans="4:4" x14ac:dyDescent="0.25">
      <c r="D1699" t="s">
        <v>11453</v>
      </c>
    </row>
    <row r="1700" spans="4:4" x14ac:dyDescent="0.25">
      <c r="D1700" t="s">
        <v>11453</v>
      </c>
    </row>
    <row r="1701" spans="4:4" x14ac:dyDescent="0.25">
      <c r="D1701" t="s">
        <v>11453</v>
      </c>
    </row>
    <row r="1702" spans="4:4" x14ac:dyDescent="0.25">
      <c r="D1702" t="s">
        <v>11453</v>
      </c>
    </row>
    <row r="1703" spans="4:4" x14ac:dyDescent="0.25">
      <c r="D1703" t="s">
        <v>11453</v>
      </c>
    </row>
    <row r="1704" spans="4:4" x14ac:dyDescent="0.25">
      <c r="D1704" t="s">
        <v>11453</v>
      </c>
    </row>
    <row r="1705" spans="4:4" x14ac:dyDescent="0.25">
      <c r="D1705" t="s">
        <v>11453</v>
      </c>
    </row>
    <row r="1706" spans="4:4" x14ac:dyDescent="0.25">
      <c r="D1706" t="s">
        <v>11453</v>
      </c>
    </row>
    <row r="1707" spans="4:4" x14ac:dyDescent="0.25">
      <c r="D1707" t="s">
        <v>11453</v>
      </c>
    </row>
    <row r="1708" spans="4:4" x14ac:dyDescent="0.25">
      <c r="D1708" t="s">
        <v>11453</v>
      </c>
    </row>
    <row r="1709" spans="4:4" x14ac:dyDescent="0.25">
      <c r="D1709" t="s">
        <v>11453</v>
      </c>
    </row>
    <row r="1710" spans="4:4" x14ac:dyDescent="0.25">
      <c r="D1710" t="s">
        <v>11453</v>
      </c>
    </row>
    <row r="1711" spans="4:4" x14ac:dyDescent="0.25">
      <c r="D1711" t="s">
        <v>11453</v>
      </c>
    </row>
    <row r="1712" spans="4:4" x14ac:dyDescent="0.25">
      <c r="D1712" t="s">
        <v>11453</v>
      </c>
    </row>
    <row r="1713" spans="4:4" x14ac:dyDescent="0.25">
      <c r="D1713" t="s">
        <v>11453</v>
      </c>
    </row>
    <row r="1714" spans="4:4" x14ac:dyDescent="0.25">
      <c r="D1714" t="s">
        <v>11453</v>
      </c>
    </row>
    <row r="1715" spans="4:4" x14ac:dyDescent="0.25">
      <c r="D1715" t="s">
        <v>11453</v>
      </c>
    </row>
    <row r="1716" spans="4:4" x14ac:dyDescent="0.25">
      <c r="D1716" t="s">
        <v>11453</v>
      </c>
    </row>
    <row r="1717" spans="4:4" x14ac:dyDescent="0.25">
      <c r="D1717" t="s">
        <v>11453</v>
      </c>
    </row>
    <row r="1718" spans="4:4" x14ac:dyDescent="0.25">
      <c r="D1718" t="s">
        <v>11453</v>
      </c>
    </row>
    <row r="1719" spans="4:4" x14ac:dyDescent="0.25">
      <c r="D1719" t="s">
        <v>11453</v>
      </c>
    </row>
    <row r="1720" spans="4:4" x14ac:dyDescent="0.25">
      <c r="D1720" t="s">
        <v>11453</v>
      </c>
    </row>
    <row r="1721" spans="4:4" x14ac:dyDescent="0.25">
      <c r="D1721" t="s">
        <v>11453</v>
      </c>
    </row>
    <row r="1722" spans="4:4" x14ac:dyDescent="0.25">
      <c r="D1722" t="s">
        <v>11453</v>
      </c>
    </row>
    <row r="1723" spans="4:4" x14ac:dyDescent="0.25">
      <c r="D1723" t="s">
        <v>11453</v>
      </c>
    </row>
    <row r="1724" spans="4:4" x14ac:dyDescent="0.25">
      <c r="D1724" t="s">
        <v>11453</v>
      </c>
    </row>
    <row r="1725" spans="4:4" x14ac:dyDescent="0.25">
      <c r="D1725" t="s">
        <v>11453</v>
      </c>
    </row>
    <row r="1726" spans="4:4" x14ac:dyDescent="0.25">
      <c r="D1726" t="s">
        <v>11454</v>
      </c>
    </row>
    <row r="1727" spans="4:4" x14ac:dyDescent="0.25">
      <c r="D1727" t="s">
        <v>11455</v>
      </c>
    </row>
    <row r="1728" spans="4:4" x14ac:dyDescent="0.25">
      <c r="D1728" t="s">
        <v>11455</v>
      </c>
    </row>
    <row r="1729" spans="4:4" x14ac:dyDescent="0.25">
      <c r="D1729" t="s">
        <v>11455</v>
      </c>
    </row>
    <row r="1730" spans="4:4" x14ac:dyDescent="0.25">
      <c r="D1730" t="s">
        <v>11455</v>
      </c>
    </row>
    <row r="1731" spans="4:4" x14ac:dyDescent="0.25">
      <c r="D1731" t="s">
        <v>14706</v>
      </c>
    </row>
    <row r="1732" spans="4:4" x14ac:dyDescent="0.25">
      <c r="D1732" t="s">
        <v>14706</v>
      </c>
    </row>
    <row r="1733" spans="4:4" x14ac:dyDescent="0.25">
      <c r="D1733" t="s">
        <v>14706</v>
      </c>
    </row>
    <row r="1734" spans="4:4" x14ac:dyDescent="0.25">
      <c r="D1734" t="s">
        <v>11457</v>
      </c>
    </row>
    <row r="1735" spans="4:4" x14ac:dyDescent="0.25">
      <c r="D1735" t="s">
        <v>15180</v>
      </c>
    </row>
    <row r="1736" spans="4:4" x14ac:dyDescent="0.25">
      <c r="D1736" t="s">
        <v>11459</v>
      </c>
    </row>
    <row r="1737" spans="4:4" x14ac:dyDescent="0.25">
      <c r="D1737" t="s">
        <v>11459</v>
      </c>
    </row>
    <row r="1738" spans="4:4" x14ac:dyDescent="0.25">
      <c r="D1738" t="s">
        <v>11459</v>
      </c>
    </row>
    <row r="1739" spans="4:4" x14ac:dyDescent="0.25">
      <c r="D1739" t="s">
        <v>11459</v>
      </c>
    </row>
    <row r="1740" spans="4:4" x14ac:dyDescent="0.25">
      <c r="D1740" t="s">
        <v>11460</v>
      </c>
    </row>
    <row r="1741" spans="4:4" x14ac:dyDescent="0.25">
      <c r="D1741" t="s">
        <v>11460</v>
      </c>
    </row>
    <row r="1742" spans="4:4" x14ac:dyDescent="0.25">
      <c r="D1742" t="s">
        <v>11201</v>
      </c>
    </row>
    <row r="1743" spans="4:4" x14ac:dyDescent="0.25">
      <c r="D1743" t="s">
        <v>11461</v>
      </c>
    </row>
    <row r="1744" spans="4:4" x14ac:dyDescent="0.25">
      <c r="D1744" t="s">
        <v>16402</v>
      </c>
    </row>
    <row r="1745" spans="4:4" x14ac:dyDescent="0.25">
      <c r="D1745" t="s">
        <v>16402</v>
      </c>
    </row>
    <row r="1746" spans="4:4" x14ac:dyDescent="0.25">
      <c r="D1746" t="s">
        <v>16402</v>
      </c>
    </row>
    <row r="1747" spans="4:4" x14ac:dyDescent="0.25">
      <c r="D1747" t="s">
        <v>16402</v>
      </c>
    </row>
    <row r="1748" spans="4:4" x14ac:dyDescent="0.25">
      <c r="D1748" t="s">
        <v>16402</v>
      </c>
    </row>
    <row r="1749" spans="4:4" x14ac:dyDescent="0.25">
      <c r="D1749" t="s">
        <v>11463</v>
      </c>
    </row>
    <row r="1750" spans="4:4" x14ac:dyDescent="0.25">
      <c r="D1750" t="s">
        <v>11463</v>
      </c>
    </row>
    <row r="1751" spans="4:4" x14ac:dyDescent="0.25">
      <c r="D1751" t="s">
        <v>11465</v>
      </c>
    </row>
    <row r="1752" spans="4:4" x14ac:dyDescent="0.25">
      <c r="D1752" t="s">
        <v>11465</v>
      </c>
    </row>
    <row r="1753" spans="4:4" x14ac:dyDescent="0.25">
      <c r="D1753" t="s">
        <v>11465</v>
      </c>
    </row>
    <row r="1754" spans="4:4" x14ac:dyDescent="0.25">
      <c r="D1754" t="s">
        <v>11465</v>
      </c>
    </row>
    <row r="1755" spans="4:4" x14ac:dyDescent="0.25">
      <c r="D1755" t="s">
        <v>11465</v>
      </c>
    </row>
    <row r="1756" spans="4:4" x14ac:dyDescent="0.25">
      <c r="D1756" t="s">
        <v>11465</v>
      </c>
    </row>
    <row r="1757" spans="4:4" x14ac:dyDescent="0.25">
      <c r="D1757" t="s">
        <v>11465</v>
      </c>
    </row>
    <row r="1758" spans="4:4" x14ac:dyDescent="0.25">
      <c r="D1758" t="s">
        <v>11201</v>
      </c>
    </row>
    <row r="1759" spans="4:4" x14ac:dyDescent="0.25">
      <c r="D1759" t="s">
        <v>11469</v>
      </c>
    </row>
    <row r="1760" spans="4:4" x14ac:dyDescent="0.25">
      <c r="D1760" t="s">
        <v>11470</v>
      </c>
    </row>
    <row r="1761" spans="4:4" x14ac:dyDescent="0.25">
      <c r="D1761" t="s">
        <v>11471</v>
      </c>
    </row>
    <row r="1762" spans="4:4" x14ac:dyDescent="0.25">
      <c r="D1762" t="s">
        <v>11471</v>
      </c>
    </row>
    <row r="1763" spans="4:4" x14ac:dyDescent="0.25">
      <c r="D1763" t="s">
        <v>11471</v>
      </c>
    </row>
    <row r="1764" spans="4:4" x14ac:dyDescent="0.25">
      <c r="D1764" t="s">
        <v>11471</v>
      </c>
    </row>
    <row r="1765" spans="4:4" x14ac:dyDescent="0.25">
      <c r="D1765" t="s">
        <v>11471</v>
      </c>
    </row>
    <row r="1766" spans="4:4" x14ac:dyDescent="0.25">
      <c r="D1766" t="s">
        <v>11471</v>
      </c>
    </row>
    <row r="1767" spans="4:4" x14ac:dyDescent="0.25">
      <c r="D1767" t="s">
        <v>11472</v>
      </c>
    </row>
    <row r="1768" spans="4:4" x14ac:dyDescent="0.25">
      <c r="D1768" t="s">
        <v>16409</v>
      </c>
    </row>
    <row r="1769" spans="4:4" x14ac:dyDescent="0.25">
      <c r="D1769" t="s">
        <v>16411</v>
      </c>
    </row>
    <row r="1770" spans="4:4" x14ac:dyDescent="0.25">
      <c r="D1770" t="s">
        <v>11475</v>
      </c>
    </row>
    <row r="1771" spans="4:4" x14ac:dyDescent="0.25">
      <c r="D1771" t="s">
        <v>11475</v>
      </c>
    </row>
    <row r="1772" spans="4:4" x14ac:dyDescent="0.25">
      <c r="D1772" t="s">
        <v>11477</v>
      </c>
    </row>
    <row r="1773" spans="4:4" x14ac:dyDescent="0.25">
      <c r="D1773" t="s">
        <v>11478</v>
      </c>
    </row>
    <row r="1774" spans="4:4" x14ac:dyDescent="0.25">
      <c r="D1774" t="s">
        <v>11479</v>
      </c>
    </row>
    <row r="1775" spans="4:4" x14ac:dyDescent="0.25">
      <c r="D1775" t="s">
        <v>15131</v>
      </c>
    </row>
    <row r="1776" spans="4:4" x14ac:dyDescent="0.25">
      <c r="D1776" t="s">
        <v>11480</v>
      </c>
    </row>
    <row r="1777" spans="4:4" x14ac:dyDescent="0.25">
      <c r="D1777" t="s">
        <v>11480</v>
      </c>
    </row>
    <row r="1778" spans="4:4" x14ac:dyDescent="0.25">
      <c r="D1778" t="s">
        <v>11482</v>
      </c>
    </row>
    <row r="1779" spans="4:4" x14ac:dyDescent="0.25">
      <c r="D1779" t="s">
        <v>11483</v>
      </c>
    </row>
    <row r="1780" spans="4:4" x14ac:dyDescent="0.25">
      <c r="D1780" t="s">
        <v>11485</v>
      </c>
    </row>
    <row r="1781" spans="4:4" x14ac:dyDescent="0.25">
      <c r="D1781" t="s">
        <v>11485</v>
      </c>
    </row>
    <row r="1782" spans="4:4" x14ac:dyDescent="0.25">
      <c r="D1782" t="s">
        <v>15415</v>
      </c>
    </row>
    <row r="1783" spans="4:4" x14ac:dyDescent="0.25">
      <c r="D1783" t="s">
        <v>15415</v>
      </c>
    </row>
    <row r="1784" spans="4:4" x14ac:dyDescent="0.25">
      <c r="D1784" t="s">
        <v>15415</v>
      </c>
    </row>
    <row r="1785" spans="4:4" x14ac:dyDescent="0.25">
      <c r="D1785" t="s">
        <v>15415</v>
      </c>
    </row>
    <row r="1786" spans="4:4" x14ac:dyDescent="0.25">
      <c r="D1786" t="s">
        <v>11490</v>
      </c>
    </row>
    <row r="1787" spans="4:4" x14ac:dyDescent="0.25">
      <c r="D1787" t="s">
        <v>11491</v>
      </c>
    </row>
    <row r="1788" spans="4:4" x14ac:dyDescent="0.25">
      <c r="D1788" t="s">
        <v>11494</v>
      </c>
    </row>
    <row r="1789" spans="4:4" x14ac:dyDescent="0.25">
      <c r="D1789" t="s">
        <v>11494</v>
      </c>
    </row>
    <row r="1790" spans="4:4" x14ac:dyDescent="0.25">
      <c r="D1790" t="s">
        <v>11496</v>
      </c>
    </row>
    <row r="1791" spans="4:4" x14ac:dyDescent="0.25">
      <c r="D1791" t="s">
        <v>11496</v>
      </c>
    </row>
    <row r="1792" spans="4:4" x14ac:dyDescent="0.25">
      <c r="D1792" t="s">
        <v>11496</v>
      </c>
    </row>
    <row r="1793" spans="4:4" x14ac:dyDescent="0.25">
      <c r="D1793" t="s">
        <v>11496</v>
      </c>
    </row>
    <row r="1794" spans="4:4" x14ac:dyDescent="0.25">
      <c r="D1794" t="s">
        <v>11496</v>
      </c>
    </row>
    <row r="1795" spans="4:4" x14ac:dyDescent="0.25">
      <c r="D1795" t="s">
        <v>11496</v>
      </c>
    </row>
    <row r="1796" spans="4:4" x14ac:dyDescent="0.25">
      <c r="D1796" t="s">
        <v>11496</v>
      </c>
    </row>
    <row r="1797" spans="4:4" x14ac:dyDescent="0.25">
      <c r="D1797" t="s">
        <v>11496</v>
      </c>
    </row>
    <row r="1798" spans="4:4" x14ac:dyDescent="0.25">
      <c r="D1798" t="s">
        <v>11496</v>
      </c>
    </row>
    <row r="1799" spans="4:4" x14ac:dyDescent="0.25">
      <c r="D1799" t="s">
        <v>11496</v>
      </c>
    </row>
    <row r="1800" spans="4:4" x14ac:dyDescent="0.25">
      <c r="D1800" t="s">
        <v>11496</v>
      </c>
    </row>
    <row r="1801" spans="4:4" x14ac:dyDescent="0.25">
      <c r="D1801" t="s">
        <v>11496</v>
      </c>
    </row>
    <row r="1802" spans="4:4" x14ac:dyDescent="0.25">
      <c r="D1802" t="s">
        <v>11496</v>
      </c>
    </row>
    <row r="1803" spans="4:4" x14ac:dyDescent="0.25">
      <c r="D1803" t="s">
        <v>11496</v>
      </c>
    </row>
    <row r="1804" spans="4:4" x14ac:dyDescent="0.25">
      <c r="D1804" t="s">
        <v>11496</v>
      </c>
    </row>
    <row r="1805" spans="4:4" x14ac:dyDescent="0.25">
      <c r="D1805" t="s">
        <v>11496</v>
      </c>
    </row>
    <row r="1806" spans="4:4" x14ac:dyDescent="0.25">
      <c r="D1806" t="s">
        <v>11496</v>
      </c>
    </row>
    <row r="1807" spans="4:4" x14ac:dyDescent="0.25">
      <c r="D1807" t="s">
        <v>11496</v>
      </c>
    </row>
    <row r="1808" spans="4:4" x14ac:dyDescent="0.25">
      <c r="D1808" t="s">
        <v>11497</v>
      </c>
    </row>
    <row r="1809" spans="4:4" x14ac:dyDescent="0.25">
      <c r="D1809" t="s">
        <v>11498</v>
      </c>
    </row>
    <row r="1810" spans="4:4" x14ac:dyDescent="0.25">
      <c r="D1810" t="s">
        <v>11498</v>
      </c>
    </row>
    <row r="1811" spans="4:4" x14ac:dyDescent="0.25">
      <c r="D1811" t="s">
        <v>16110</v>
      </c>
    </row>
    <row r="1812" spans="4:4" x14ac:dyDescent="0.25">
      <c r="D1812" t="s">
        <v>11499</v>
      </c>
    </row>
    <row r="1813" spans="4:4" x14ac:dyDescent="0.25">
      <c r="D1813" t="s">
        <v>11500</v>
      </c>
    </row>
    <row r="1814" spans="4:4" x14ac:dyDescent="0.25">
      <c r="D1814" t="s">
        <v>11500</v>
      </c>
    </row>
    <row r="1815" spans="4:4" x14ac:dyDescent="0.25">
      <c r="D1815" t="s">
        <v>11501</v>
      </c>
    </row>
    <row r="1816" spans="4:4" x14ac:dyDescent="0.25">
      <c r="D1816" t="s">
        <v>11505</v>
      </c>
    </row>
    <row r="1817" spans="4:4" x14ac:dyDescent="0.25">
      <c r="D1817" t="s">
        <v>11506</v>
      </c>
    </row>
    <row r="1818" spans="4:4" x14ac:dyDescent="0.25">
      <c r="D1818" t="s">
        <v>11506</v>
      </c>
    </row>
    <row r="1819" spans="4:4" x14ac:dyDescent="0.25">
      <c r="D1819" t="s">
        <v>11507</v>
      </c>
    </row>
    <row r="1820" spans="4:4" x14ac:dyDescent="0.25">
      <c r="D1820" t="s">
        <v>11507</v>
      </c>
    </row>
    <row r="1821" spans="4:4" x14ac:dyDescent="0.25">
      <c r="D1821" t="s">
        <v>11507</v>
      </c>
    </row>
    <row r="1822" spans="4:4" x14ac:dyDescent="0.25">
      <c r="D1822" t="s">
        <v>11507</v>
      </c>
    </row>
    <row r="1823" spans="4:4" x14ac:dyDescent="0.25">
      <c r="D1823" t="s">
        <v>16048</v>
      </c>
    </row>
    <row r="1824" spans="4:4" x14ac:dyDescent="0.25">
      <c r="D1824" t="s">
        <v>16048</v>
      </c>
    </row>
    <row r="1825" spans="4:4" x14ac:dyDescent="0.25">
      <c r="D1825" t="s">
        <v>11511</v>
      </c>
    </row>
    <row r="1826" spans="4:4" x14ac:dyDescent="0.25">
      <c r="D1826" t="s">
        <v>16212</v>
      </c>
    </row>
    <row r="1827" spans="4:4" x14ac:dyDescent="0.25">
      <c r="D1827" t="s">
        <v>11515</v>
      </c>
    </row>
    <row r="1828" spans="4:4" x14ac:dyDescent="0.25">
      <c r="D1828" t="s">
        <v>11515</v>
      </c>
    </row>
    <row r="1829" spans="4:4" x14ac:dyDescent="0.25">
      <c r="D1829" t="s">
        <v>11517</v>
      </c>
    </row>
    <row r="1830" spans="4:4" x14ac:dyDescent="0.25">
      <c r="D1830" t="s">
        <v>11517</v>
      </c>
    </row>
    <row r="1831" spans="4:4" x14ac:dyDescent="0.25">
      <c r="D1831" t="s">
        <v>11517</v>
      </c>
    </row>
    <row r="1832" spans="4:4" x14ac:dyDescent="0.25">
      <c r="D1832" t="s">
        <v>11517</v>
      </c>
    </row>
    <row r="1833" spans="4:4" x14ac:dyDescent="0.25">
      <c r="D1833" t="s">
        <v>11517</v>
      </c>
    </row>
    <row r="1834" spans="4:4" x14ac:dyDescent="0.25">
      <c r="D1834" t="s">
        <v>11518</v>
      </c>
    </row>
    <row r="1835" spans="4:4" x14ac:dyDescent="0.25">
      <c r="D1835" t="s">
        <v>11518</v>
      </c>
    </row>
    <row r="1836" spans="4:4" x14ac:dyDescent="0.25">
      <c r="D1836" t="s">
        <v>11522</v>
      </c>
    </row>
    <row r="1837" spans="4:4" x14ac:dyDescent="0.25">
      <c r="D1837" t="s">
        <v>11522</v>
      </c>
    </row>
    <row r="1838" spans="4:4" x14ac:dyDescent="0.25">
      <c r="D1838" t="s">
        <v>11522</v>
      </c>
    </row>
    <row r="1839" spans="4:4" x14ac:dyDescent="0.25">
      <c r="D1839" t="s">
        <v>11522</v>
      </c>
    </row>
    <row r="1840" spans="4:4" x14ac:dyDescent="0.25">
      <c r="D1840" t="s">
        <v>11524</v>
      </c>
    </row>
    <row r="1841" spans="4:4" x14ac:dyDescent="0.25">
      <c r="D1841" t="s">
        <v>11525</v>
      </c>
    </row>
    <row r="1842" spans="4:4" x14ac:dyDescent="0.25">
      <c r="D1842" t="s">
        <v>11525</v>
      </c>
    </row>
    <row r="1843" spans="4:4" x14ac:dyDescent="0.25">
      <c r="D1843" t="s">
        <v>11525</v>
      </c>
    </row>
    <row r="1844" spans="4:4" x14ac:dyDescent="0.25">
      <c r="D1844" t="s">
        <v>11525</v>
      </c>
    </row>
    <row r="1845" spans="4:4" x14ac:dyDescent="0.25">
      <c r="D1845" t="s">
        <v>11525</v>
      </c>
    </row>
    <row r="1846" spans="4:4" x14ac:dyDescent="0.25">
      <c r="D1846" t="s">
        <v>11525</v>
      </c>
    </row>
    <row r="1847" spans="4:4" x14ac:dyDescent="0.25">
      <c r="D1847" t="s">
        <v>11525</v>
      </c>
    </row>
    <row r="1848" spans="4:4" x14ac:dyDescent="0.25">
      <c r="D1848" t="s">
        <v>11525</v>
      </c>
    </row>
    <row r="1849" spans="4:4" x14ac:dyDescent="0.25">
      <c r="D1849" t="s">
        <v>11525</v>
      </c>
    </row>
    <row r="1850" spans="4:4" x14ac:dyDescent="0.25">
      <c r="D1850" t="s">
        <v>11525</v>
      </c>
    </row>
    <row r="1851" spans="4:4" x14ac:dyDescent="0.25">
      <c r="D1851" t="s">
        <v>11525</v>
      </c>
    </row>
    <row r="1852" spans="4:4" x14ac:dyDescent="0.25">
      <c r="D1852" t="s">
        <v>11525</v>
      </c>
    </row>
    <row r="1853" spans="4:4" x14ac:dyDescent="0.25">
      <c r="D1853" t="s">
        <v>11525</v>
      </c>
    </row>
    <row r="1854" spans="4:4" x14ac:dyDescent="0.25">
      <c r="D1854" t="s">
        <v>11525</v>
      </c>
    </row>
    <row r="1855" spans="4:4" x14ac:dyDescent="0.25">
      <c r="D1855" t="s">
        <v>11525</v>
      </c>
    </row>
    <row r="1856" spans="4:4" x14ac:dyDescent="0.25">
      <c r="D1856" t="s">
        <v>11525</v>
      </c>
    </row>
    <row r="1857" spans="4:4" x14ac:dyDescent="0.25">
      <c r="D1857" t="s">
        <v>11525</v>
      </c>
    </row>
    <row r="1858" spans="4:4" x14ac:dyDescent="0.25">
      <c r="D1858" t="s">
        <v>11525</v>
      </c>
    </row>
    <row r="1859" spans="4:4" x14ac:dyDescent="0.25">
      <c r="D1859" t="s">
        <v>11525</v>
      </c>
    </row>
    <row r="1860" spans="4:4" x14ac:dyDescent="0.25">
      <c r="D1860" t="s">
        <v>11525</v>
      </c>
    </row>
    <row r="1861" spans="4:4" x14ac:dyDescent="0.25">
      <c r="D1861" t="s">
        <v>11525</v>
      </c>
    </row>
    <row r="1862" spans="4:4" x14ac:dyDescent="0.25">
      <c r="D1862" t="s">
        <v>11525</v>
      </c>
    </row>
    <row r="1863" spans="4:4" x14ac:dyDescent="0.25">
      <c r="D1863" t="s">
        <v>11525</v>
      </c>
    </row>
    <row r="1864" spans="4:4" x14ac:dyDescent="0.25">
      <c r="D1864" t="s">
        <v>11525</v>
      </c>
    </row>
    <row r="1865" spans="4:4" x14ac:dyDescent="0.25">
      <c r="D1865" t="s">
        <v>11525</v>
      </c>
    </row>
    <row r="1866" spans="4:4" x14ac:dyDescent="0.25">
      <c r="D1866" t="s">
        <v>11525</v>
      </c>
    </row>
    <row r="1867" spans="4:4" x14ac:dyDescent="0.25">
      <c r="D1867" t="s">
        <v>11525</v>
      </c>
    </row>
    <row r="1868" spans="4:4" x14ac:dyDescent="0.25">
      <c r="D1868" t="s">
        <v>11525</v>
      </c>
    </row>
    <row r="1869" spans="4:4" x14ac:dyDescent="0.25">
      <c r="D1869" t="s">
        <v>11525</v>
      </c>
    </row>
    <row r="1870" spans="4:4" x14ac:dyDescent="0.25">
      <c r="D1870" t="s">
        <v>11525</v>
      </c>
    </row>
    <row r="1871" spans="4:4" x14ac:dyDescent="0.25">
      <c r="D1871" t="s">
        <v>11525</v>
      </c>
    </row>
    <row r="1872" spans="4:4" x14ac:dyDescent="0.25">
      <c r="D1872" t="s">
        <v>11525</v>
      </c>
    </row>
    <row r="1873" spans="4:4" x14ac:dyDescent="0.25">
      <c r="D1873" t="s">
        <v>11525</v>
      </c>
    </row>
    <row r="1874" spans="4:4" x14ac:dyDescent="0.25">
      <c r="D1874" t="s">
        <v>11526</v>
      </c>
    </row>
    <row r="1875" spans="4:4" x14ac:dyDescent="0.25">
      <c r="D1875" t="s">
        <v>11526</v>
      </c>
    </row>
    <row r="1876" spans="4:4" x14ac:dyDescent="0.25">
      <c r="D1876" t="s">
        <v>11527</v>
      </c>
    </row>
    <row r="1877" spans="4:4" x14ac:dyDescent="0.25">
      <c r="D1877" t="s">
        <v>15715</v>
      </c>
    </row>
    <row r="1878" spans="4:4" x14ac:dyDescent="0.25">
      <c r="D1878" t="s">
        <v>15715</v>
      </c>
    </row>
    <row r="1879" spans="4:4" x14ac:dyDescent="0.25">
      <c r="D1879" t="s">
        <v>15715</v>
      </c>
    </row>
    <row r="1880" spans="4:4" x14ac:dyDescent="0.25">
      <c r="D1880" t="s">
        <v>15715</v>
      </c>
    </row>
    <row r="1881" spans="4:4" x14ac:dyDescent="0.25">
      <c r="D1881" t="s">
        <v>15715</v>
      </c>
    </row>
    <row r="1882" spans="4:4" x14ac:dyDescent="0.25">
      <c r="D1882" t="s">
        <v>15715</v>
      </c>
    </row>
    <row r="1883" spans="4:4" x14ac:dyDescent="0.25">
      <c r="D1883" t="s">
        <v>11530</v>
      </c>
    </row>
    <row r="1884" spans="4:4" x14ac:dyDescent="0.25">
      <c r="D1884" t="s">
        <v>11531</v>
      </c>
    </row>
    <row r="1885" spans="4:4" x14ac:dyDescent="0.25">
      <c r="D1885" t="s">
        <v>11531</v>
      </c>
    </row>
    <row r="1886" spans="4:4" x14ac:dyDescent="0.25">
      <c r="D1886" t="s">
        <v>11531</v>
      </c>
    </row>
    <row r="1887" spans="4:4" x14ac:dyDescent="0.25">
      <c r="D1887" t="s">
        <v>11531</v>
      </c>
    </row>
    <row r="1888" spans="4:4" x14ac:dyDescent="0.25">
      <c r="D1888" t="s">
        <v>11531</v>
      </c>
    </row>
    <row r="1889" spans="4:4" x14ac:dyDescent="0.25">
      <c r="D1889" t="s">
        <v>11531</v>
      </c>
    </row>
    <row r="1890" spans="4:4" x14ac:dyDescent="0.25">
      <c r="D1890" t="s">
        <v>11531</v>
      </c>
    </row>
    <row r="1891" spans="4:4" x14ac:dyDescent="0.25">
      <c r="D1891" t="s">
        <v>11531</v>
      </c>
    </row>
    <row r="1892" spans="4:4" x14ac:dyDescent="0.25">
      <c r="D1892" t="s">
        <v>11531</v>
      </c>
    </row>
    <row r="1893" spans="4:4" x14ac:dyDescent="0.25">
      <c r="D1893" t="s">
        <v>11531</v>
      </c>
    </row>
    <row r="1894" spans="4:4" x14ac:dyDescent="0.25">
      <c r="D1894" t="s">
        <v>11531</v>
      </c>
    </row>
    <row r="1895" spans="4:4" x14ac:dyDescent="0.25">
      <c r="D1895" t="s">
        <v>11531</v>
      </c>
    </row>
    <row r="1896" spans="4:4" x14ac:dyDescent="0.25">
      <c r="D1896" t="s">
        <v>15339</v>
      </c>
    </row>
    <row r="1897" spans="4:4" x14ac:dyDescent="0.25">
      <c r="D1897" t="s">
        <v>11533</v>
      </c>
    </row>
    <row r="1898" spans="4:4" x14ac:dyDescent="0.25">
      <c r="D1898" t="s">
        <v>11533</v>
      </c>
    </row>
    <row r="1899" spans="4:4" x14ac:dyDescent="0.25">
      <c r="D1899" t="s">
        <v>11533</v>
      </c>
    </row>
    <row r="1900" spans="4:4" x14ac:dyDescent="0.25">
      <c r="D1900" t="s">
        <v>11533</v>
      </c>
    </row>
    <row r="1901" spans="4:4" x14ac:dyDescent="0.25">
      <c r="D1901" t="s">
        <v>11533</v>
      </c>
    </row>
    <row r="1902" spans="4:4" x14ac:dyDescent="0.25">
      <c r="D1902" t="s">
        <v>11533</v>
      </c>
    </row>
    <row r="1903" spans="4:4" x14ac:dyDescent="0.25">
      <c r="D1903" t="s">
        <v>11533</v>
      </c>
    </row>
    <row r="1904" spans="4:4" x14ac:dyDescent="0.25">
      <c r="D1904" t="s">
        <v>11533</v>
      </c>
    </row>
    <row r="1905" spans="4:4" x14ac:dyDescent="0.25">
      <c r="D1905" t="s">
        <v>11533</v>
      </c>
    </row>
    <row r="1906" spans="4:4" x14ac:dyDescent="0.25">
      <c r="D1906" t="s">
        <v>11533</v>
      </c>
    </row>
    <row r="1907" spans="4:4" x14ac:dyDescent="0.25">
      <c r="D1907" t="s">
        <v>15526</v>
      </c>
    </row>
    <row r="1908" spans="4:4" x14ac:dyDescent="0.25">
      <c r="D1908" t="s">
        <v>15526</v>
      </c>
    </row>
    <row r="1909" spans="4:4" x14ac:dyDescent="0.25">
      <c r="D1909" t="s">
        <v>15526</v>
      </c>
    </row>
    <row r="1910" spans="4:4" x14ac:dyDescent="0.25">
      <c r="D1910" t="s">
        <v>14910</v>
      </c>
    </row>
    <row r="1911" spans="4:4" x14ac:dyDescent="0.25">
      <c r="D1911" t="s">
        <v>14910</v>
      </c>
    </row>
    <row r="1912" spans="4:4" x14ac:dyDescent="0.25">
      <c r="D1912" t="s">
        <v>11540</v>
      </c>
    </row>
    <row r="1913" spans="4:4" x14ac:dyDescent="0.25">
      <c r="D1913" t="s">
        <v>11545</v>
      </c>
    </row>
    <row r="1914" spans="4:4" x14ac:dyDescent="0.25">
      <c r="D1914" t="s">
        <v>11548</v>
      </c>
    </row>
    <row r="1915" spans="4:4" x14ac:dyDescent="0.25">
      <c r="D1915" t="s">
        <v>11549</v>
      </c>
    </row>
    <row r="1916" spans="4:4" x14ac:dyDescent="0.25">
      <c r="D1916" t="s">
        <v>11549</v>
      </c>
    </row>
    <row r="1917" spans="4:4" x14ac:dyDescent="0.25">
      <c r="D1917" t="s">
        <v>11549</v>
      </c>
    </row>
    <row r="1918" spans="4:4" x14ac:dyDescent="0.25">
      <c r="D1918" t="s">
        <v>11549</v>
      </c>
    </row>
    <row r="1919" spans="4:4" x14ac:dyDescent="0.25">
      <c r="D1919" t="s">
        <v>11556</v>
      </c>
    </row>
    <row r="1920" spans="4:4" x14ac:dyDescent="0.25">
      <c r="D1920" t="s">
        <v>11556</v>
      </c>
    </row>
    <row r="1921" spans="4:4" x14ac:dyDescent="0.25">
      <c r="D1921" t="s">
        <v>11556</v>
      </c>
    </row>
    <row r="1922" spans="4:4" x14ac:dyDescent="0.25">
      <c r="D1922" t="s">
        <v>11557</v>
      </c>
    </row>
    <row r="1923" spans="4:4" x14ac:dyDescent="0.25">
      <c r="D1923" t="s">
        <v>11558</v>
      </c>
    </row>
    <row r="1924" spans="4:4" x14ac:dyDescent="0.25">
      <c r="D1924" t="s">
        <v>16453</v>
      </c>
    </row>
    <row r="1925" spans="4:4" x14ac:dyDescent="0.25">
      <c r="D1925" t="s">
        <v>11559</v>
      </c>
    </row>
    <row r="1926" spans="4:4" x14ac:dyDescent="0.25">
      <c r="D1926" t="s">
        <v>11559</v>
      </c>
    </row>
    <row r="1927" spans="4:4" x14ac:dyDescent="0.25">
      <c r="D1927" t="s">
        <v>11559</v>
      </c>
    </row>
    <row r="1928" spans="4:4" x14ac:dyDescent="0.25">
      <c r="D1928" t="s">
        <v>11559</v>
      </c>
    </row>
    <row r="1929" spans="4:4" x14ac:dyDescent="0.25">
      <c r="D1929" t="s">
        <v>11560</v>
      </c>
    </row>
    <row r="1930" spans="4:4" x14ac:dyDescent="0.25">
      <c r="D1930" t="s">
        <v>11560</v>
      </c>
    </row>
    <row r="1931" spans="4:4" x14ac:dyDescent="0.25">
      <c r="D1931" t="s">
        <v>11563</v>
      </c>
    </row>
    <row r="1932" spans="4:4" x14ac:dyDescent="0.25">
      <c r="D1932" t="s">
        <v>11563</v>
      </c>
    </row>
    <row r="1933" spans="4:4" x14ac:dyDescent="0.25">
      <c r="D1933" t="s">
        <v>11563</v>
      </c>
    </row>
    <row r="1934" spans="4:4" x14ac:dyDescent="0.25">
      <c r="D1934" t="s">
        <v>11564</v>
      </c>
    </row>
    <row r="1935" spans="4:4" x14ac:dyDescent="0.25">
      <c r="D1935" t="s">
        <v>11564</v>
      </c>
    </row>
    <row r="1936" spans="4:4" x14ac:dyDescent="0.25">
      <c r="D1936" t="s">
        <v>11565</v>
      </c>
    </row>
    <row r="1937" spans="4:4" x14ac:dyDescent="0.25">
      <c r="D1937" t="s">
        <v>11569</v>
      </c>
    </row>
    <row r="1938" spans="4:4" x14ac:dyDescent="0.25">
      <c r="D1938" t="s">
        <v>11569</v>
      </c>
    </row>
    <row r="1939" spans="4:4" x14ac:dyDescent="0.25">
      <c r="D1939" t="s">
        <v>11569</v>
      </c>
    </row>
    <row r="1940" spans="4:4" x14ac:dyDescent="0.25">
      <c r="D1940" t="s">
        <v>11569</v>
      </c>
    </row>
    <row r="1941" spans="4:4" x14ac:dyDescent="0.25">
      <c r="D1941" t="s">
        <v>11570</v>
      </c>
    </row>
    <row r="1942" spans="4:4" x14ac:dyDescent="0.25">
      <c r="D1942" t="s">
        <v>11571</v>
      </c>
    </row>
    <row r="1943" spans="4:4" x14ac:dyDescent="0.25">
      <c r="D1943" t="s">
        <v>11571</v>
      </c>
    </row>
    <row r="1944" spans="4:4" x14ac:dyDescent="0.25">
      <c r="D1944" t="s">
        <v>11521</v>
      </c>
    </row>
    <row r="1945" spans="4:4" x14ac:dyDescent="0.25">
      <c r="D1945" t="s">
        <v>11574</v>
      </c>
    </row>
    <row r="1946" spans="4:4" x14ac:dyDescent="0.25">
      <c r="D1946" t="s">
        <v>11575</v>
      </c>
    </row>
    <row r="1947" spans="4:4" x14ac:dyDescent="0.25">
      <c r="D1947" t="s">
        <v>11575</v>
      </c>
    </row>
    <row r="1948" spans="4:4" x14ac:dyDescent="0.25">
      <c r="D1948" t="s">
        <v>11575</v>
      </c>
    </row>
    <row r="1949" spans="4:4" x14ac:dyDescent="0.25">
      <c r="D1949" t="s">
        <v>11575</v>
      </c>
    </row>
    <row r="1950" spans="4:4" x14ac:dyDescent="0.25">
      <c r="D1950" t="s">
        <v>11575</v>
      </c>
    </row>
    <row r="1951" spans="4:4" x14ac:dyDescent="0.25">
      <c r="D1951" t="s">
        <v>11575</v>
      </c>
    </row>
    <row r="1952" spans="4:4" x14ac:dyDescent="0.25">
      <c r="D1952" t="s">
        <v>11575</v>
      </c>
    </row>
    <row r="1953" spans="4:4" x14ac:dyDescent="0.25">
      <c r="D1953" t="s">
        <v>11577</v>
      </c>
    </row>
    <row r="1954" spans="4:4" x14ac:dyDescent="0.25">
      <c r="D1954" t="s">
        <v>11578</v>
      </c>
    </row>
    <row r="1955" spans="4:4" x14ac:dyDescent="0.25">
      <c r="D1955" t="s">
        <v>14710</v>
      </c>
    </row>
    <row r="1956" spans="4:4" x14ac:dyDescent="0.25">
      <c r="D1956" t="s">
        <v>11580</v>
      </c>
    </row>
    <row r="1957" spans="4:4" x14ac:dyDescent="0.25">
      <c r="D1957" t="s">
        <v>11580</v>
      </c>
    </row>
    <row r="1958" spans="4:4" x14ac:dyDescent="0.25">
      <c r="D1958" t="s">
        <v>11581</v>
      </c>
    </row>
    <row r="1959" spans="4:4" x14ac:dyDescent="0.25">
      <c r="D1959" t="s">
        <v>11581</v>
      </c>
    </row>
    <row r="1960" spans="4:4" x14ac:dyDescent="0.25">
      <c r="D1960" t="s">
        <v>11582</v>
      </c>
    </row>
    <row r="1961" spans="4:4" x14ac:dyDescent="0.25">
      <c r="D1961" t="s">
        <v>11582</v>
      </c>
    </row>
    <row r="1962" spans="4:4" x14ac:dyDescent="0.25">
      <c r="D1962" t="s">
        <v>11582</v>
      </c>
    </row>
    <row r="1963" spans="4:4" x14ac:dyDescent="0.25">
      <c r="D1963" t="s">
        <v>11583</v>
      </c>
    </row>
    <row r="1964" spans="4:4" x14ac:dyDescent="0.25">
      <c r="D1964" t="s">
        <v>11584</v>
      </c>
    </row>
    <row r="1965" spans="4:4" x14ac:dyDescent="0.25">
      <c r="D1965" t="s">
        <v>11585</v>
      </c>
    </row>
    <row r="1966" spans="4:4" x14ac:dyDescent="0.25">
      <c r="D1966" t="s">
        <v>11585</v>
      </c>
    </row>
    <row r="1967" spans="4:4" x14ac:dyDescent="0.25">
      <c r="D1967" t="s">
        <v>11585</v>
      </c>
    </row>
    <row r="1968" spans="4:4" x14ac:dyDescent="0.25">
      <c r="D1968" t="s">
        <v>11586</v>
      </c>
    </row>
    <row r="1969" spans="4:4" x14ac:dyDescent="0.25">
      <c r="D1969" t="s">
        <v>11586</v>
      </c>
    </row>
    <row r="1970" spans="4:4" x14ac:dyDescent="0.25">
      <c r="D1970" t="s">
        <v>11586</v>
      </c>
    </row>
    <row r="1971" spans="4:4" x14ac:dyDescent="0.25">
      <c r="D1971" t="s">
        <v>11586</v>
      </c>
    </row>
    <row r="1972" spans="4:4" x14ac:dyDescent="0.25">
      <c r="D1972" t="s">
        <v>11586</v>
      </c>
    </row>
    <row r="1973" spans="4:4" x14ac:dyDescent="0.25">
      <c r="D1973" t="s">
        <v>11586</v>
      </c>
    </row>
    <row r="1974" spans="4:4" x14ac:dyDescent="0.25">
      <c r="D1974" t="s">
        <v>11587</v>
      </c>
    </row>
    <row r="1975" spans="4:4" x14ac:dyDescent="0.25">
      <c r="D1975" t="s">
        <v>11587</v>
      </c>
    </row>
    <row r="1976" spans="4:4" x14ac:dyDescent="0.25">
      <c r="D1976" t="s">
        <v>16050</v>
      </c>
    </row>
    <row r="1977" spans="4:4" x14ac:dyDescent="0.25">
      <c r="D1977" t="s">
        <v>16050</v>
      </c>
    </row>
    <row r="1978" spans="4:4" x14ac:dyDescent="0.25">
      <c r="D1978" t="s">
        <v>16458</v>
      </c>
    </row>
    <row r="1979" spans="4:4" x14ac:dyDescent="0.25">
      <c r="D1979" t="s">
        <v>11594</v>
      </c>
    </row>
    <row r="1980" spans="4:4" x14ac:dyDescent="0.25">
      <c r="D1980" t="s">
        <v>11595</v>
      </c>
    </row>
    <row r="1981" spans="4:4" x14ac:dyDescent="0.25">
      <c r="D1981" t="s">
        <v>11597</v>
      </c>
    </row>
    <row r="1982" spans="4:4" x14ac:dyDescent="0.25">
      <c r="D1982" t="s">
        <v>11597</v>
      </c>
    </row>
    <row r="1983" spans="4:4" x14ac:dyDescent="0.25">
      <c r="D1983" t="s">
        <v>11597</v>
      </c>
    </row>
    <row r="1984" spans="4:4" x14ac:dyDescent="0.25">
      <c r="D1984" t="s">
        <v>11601</v>
      </c>
    </row>
    <row r="1985" spans="4:4" x14ac:dyDescent="0.25">
      <c r="D1985" t="s">
        <v>16460</v>
      </c>
    </row>
    <row r="1986" spans="4:4" x14ac:dyDescent="0.25">
      <c r="D1986" t="s">
        <v>16460</v>
      </c>
    </row>
    <row r="1987" spans="4:4" x14ac:dyDescent="0.25">
      <c r="D1987" t="s">
        <v>16460</v>
      </c>
    </row>
    <row r="1988" spans="4:4" x14ac:dyDescent="0.25">
      <c r="D1988" t="s">
        <v>16462</v>
      </c>
    </row>
    <row r="1989" spans="4:4" x14ac:dyDescent="0.25">
      <c r="D1989" t="s">
        <v>11607</v>
      </c>
    </row>
    <row r="1990" spans="4:4" x14ac:dyDescent="0.25">
      <c r="D1990" t="s">
        <v>11607</v>
      </c>
    </row>
    <row r="1991" spans="4:4" x14ac:dyDescent="0.25">
      <c r="D1991" t="s">
        <v>11608</v>
      </c>
    </row>
    <row r="1992" spans="4:4" x14ac:dyDescent="0.25">
      <c r="D1992" t="s">
        <v>11609</v>
      </c>
    </row>
    <row r="1993" spans="4:4" x14ac:dyDescent="0.25">
      <c r="D1993" t="s">
        <v>11610</v>
      </c>
    </row>
    <row r="1994" spans="4:4" x14ac:dyDescent="0.25">
      <c r="D1994" t="s">
        <v>11610</v>
      </c>
    </row>
    <row r="1995" spans="4:4" x14ac:dyDescent="0.25">
      <c r="D1995" t="s">
        <v>11611</v>
      </c>
    </row>
    <row r="1996" spans="4:4" x14ac:dyDescent="0.25">
      <c r="D1996" t="s">
        <v>11611</v>
      </c>
    </row>
    <row r="1997" spans="4:4" x14ac:dyDescent="0.25">
      <c r="D1997" t="s">
        <v>11611</v>
      </c>
    </row>
    <row r="1998" spans="4:4" x14ac:dyDescent="0.25">
      <c r="D1998" t="s">
        <v>11611</v>
      </c>
    </row>
    <row r="1999" spans="4:4" x14ac:dyDescent="0.25">
      <c r="D1999" t="s">
        <v>11612</v>
      </c>
    </row>
    <row r="2000" spans="4:4" x14ac:dyDescent="0.25">
      <c r="D2000" t="s">
        <v>11612</v>
      </c>
    </row>
    <row r="2001" spans="4:4" x14ac:dyDescent="0.25">
      <c r="D2001" t="s">
        <v>11612</v>
      </c>
    </row>
    <row r="2002" spans="4:4" x14ac:dyDescent="0.25">
      <c r="D2002" t="s">
        <v>11612</v>
      </c>
    </row>
    <row r="2003" spans="4:4" x14ac:dyDescent="0.25">
      <c r="D2003" t="s">
        <v>11612</v>
      </c>
    </row>
    <row r="2004" spans="4:4" x14ac:dyDescent="0.25">
      <c r="D2004" t="s">
        <v>11612</v>
      </c>
    </row>
    <row r="2005" spans="4:4" x14ac:dyDescent="0.25">
      <c r="D2005" t="s">
        <v>11612</v>
      </c>
    </row>
    <row r="2006" spans="4:4" x14ac:dyDescent="0.25">
      <c r="D2006" t="s">
        <v>11612</v>
      </c>
    </row>
    <row r="2007" spans="4:4" x14ac:dyDescent="0.25">
      <c r="D2007" t="s">
        <v>11612</v>
      </c>
    </row>
    <row r="2008" spans="4:4" x14ac:dyDescent="0.25">
      <c r="D2008" t="s">
        <v>11612</v>
      </c>
    </row>
    <row r="2009" spans="4:4" x14ac:dyDescent="0.25">
      <c r="D2009" t="s">
        <v>11612</v>
      </c>
    </row>
    <row r="2010" spans="4:4" x14ac:dyDescent="0.25">
      <c r="D2010" t="s">
        <v>11612</v>
      </c>
    </row>
    <row r="2011" spans="4:4" x14ac:dyDescent="0.25">
      <c r="D2011" t="s">
        <v>11612</v>
      </c>
    </row>
    <row r="2012" spans="4:4" x14ac:dyDescent="0.25">
      <c r="D2012" t="s">
        <v>11612</v>
      </c>
    </row>
    <row r="2013" spans="4:4" x14ac:dyDescent="0.25">
      <c r="D2013" t="s">
        <v>11612</v>
      </c>
    </row>
    <row r="2014" spans="4:4" x14ac:dyDescent="0.25">
      <c r="D2014" t="s">
        <v>11612</v>
      </c>
    </row>
    <row r="2015" spans="4:4" x14ac:dyDescent="0.25">
      <c r="D2015" t="s">
        <v>11614</v>
      </c>
    </row>
    <row r="2016" spans="4:4" x14ac:dyDescent="0.25">
      <c r="D2016" t="s">
        <v>11615</v>
      </c>
    </row>
    <row r="2017" spans="4:4" x14ac:dyDescent="0.25">
      <c r="D2017" t="s">
        <v>11616</v>
      </c>
    </row>
    <row r="2018" spans="4:4" x14ac:dyDescent="0.25">
      <c r="D2018" t="s">
        <v>11616</v>
      </c>
    </row>
    <row r="2019" spans="4:4" x14ac:dyDescent="0.25">
      <c r="D2019" t="s">
        <v>11616</v>
      </c>
    </row>
    <row r="2020" spans="4:4" x14ac:dyDescent="0.25">
      <c r="D2020" t="s">
        <v>11618</v>
      </c>
    </row>
    <row r="2021" spans="4:4" x14ac:dyDescent="0.25">
      <c r="D2021" t="s">
        <v>11619</v>
      </c>
    </row>
    <row r="2022" spans="4:4" x14ac:dyDescent="0.25">
      <c r="D2022" t="s">
        <v>11621</v>
      </c>
    </row>
    <row r="2023" spans="4:4" x14ac:dyDescent="0.25">
      <c r="D2023" t="s">
        <v>15980</v>
      </c>
    </row>
    <row r="2024" spans="4:4" x14ac:dyDescent="0.25">
      <c r="D2024" t="s">
        <v>15980</v>
      </c>
    </row>
    <row r="2025" spans="4:4" x14ac:dyDescent="0.25">
      <c r="D2025" t="s">
        <v>11625</v>
      </c>
    </row>
    <row r="2026" spans="4:4" x14ac:dyDescent="0.25">
      <c r="D2026" t="s">
        <v>11627</v>
      </c>
    </row>
    <row r="2027" spans="4:4" x14ac:dyDescent="0.25">
      <c r="D2027" t="s">
        <v>16465</v>
      </c>
    </row>
    <row r="2028" spans="4:4" x14ac:dyDescent="0.25">
      <c r="D2028" t="s">
        <v>16465</v>
      </c>
    </row>
    <row r="2029" spans="4:4" x14ac:dyDescent="0.25">
      <c r="D2029" t="s">
        <v>11629</v>
      </c>
    </row>
    <row r="2030" spans="4:4" x14ac:dyDescent="0.25">
      <c r="D2030" t="s">
        <v>11631</v>
      </c>
    </row>
    <row r="2031" spans="4:4" x14ac:dyDescent="0.25">
      <c r="D2031" t="s">
        <v>11632</v>
      </c>
    </row>
    <row r="2032" spans="4:4" x14ac:dyDescent="0.25">
      <c r="D2032" t="s">
        <v>11632</v>
      </c>
    </row>
    <row r="2033" spans="4:4" x14ac:dyDescent="0.25">
      <c r="D2033" t="s">
        <v>15090</v>
      </c>
    </row>
    <row r="2034" spans="4:4" x14ac:dyDescent="0.25">
      <c r="D2034" t="s">
        <v>15090</v>
      </c>
    </row>
    <row r="2035" spans="4:4" x14ac:dyDescent="0.25">
      <c r="D2035" t="s">
        <v>15090</v>
      </c>
    </row>
    <row r="2036" spans="4:4" x14ac:dyDescent="0.25">
      <c r="D2036" t="s">
        <v>15090</v>
      </c>
    </row>
    <row r="2037" spans="4:4" x14ac:dyDescent="0.25">
      <c r="D2037" t="s">
        <v>15090</v>
      </c>
    </row>
    <row r="2038" spans="4:4" x14ac:dyDescent="0.25">
      <c r="D2038" t="s">
        <v>15090</v>
      </c>
    </row>
    <row r="2039" spans="4:4" x14ac:dyDescent="0.25">
      <c r="D2039" t="s">
        <v>15090</v>
      </c>
    </row>
    <row r="2040" spans="4:4" x14ac:dyDescent="0.25">
      <c r="D2040" t="s">
        <v>15090</v>
      </c>
    </row>
    <row r="2041" spans="4:4" x14ac:dyDescent="0.25">
      <c r="D2041" t="s">
        <v>11636</v>
      </c>
    </row>
    <row r="2042" spans="4:4" x14ac:dyDescent="0.25">
      <c r="D2042" t="s">
        <v>11639</v>
      </c>
    </row>
    <row r="2043" spans="4:4" x14ac:dyDescent="0.25">
      <c r="D2043" t="s">
        <v>11639</v>
      </c>
    </row>
    <row r="2044" spans="4:4" x14ac:dyDescent="0.25">
      <c r="D2044" t="s">
        <v>15528</v>
      </c>
    </row>
    <row r="2045" spans="4:4" x14ac:dyDescent="0.25">
      <c r="D2045" t="s">
        <v>11646</v>
      </c>
    </row>
    <row r="2046" spans="4:4" x14ac:dyDescent="0.25">
      <c r="D2046" t="s">
        <v>11646</v>
      </c>
    </row>
    <row r="2047" spans="4:4" x14ac:dyDescent="0.25">
      <c r="D2047" t="s">
        <v>11646</v>
      </c>
    </row>
    <row r="2048" spans="4:4" x14ac:dyDescent="0.25">
      <c r="D2048" t="s">
        <v>11646</v>
      </c>
    </row>
    <row r="2049" spans="4:4" x14ac:dyDescent="0.25">
      <c r="D2049" t="s">
        <v>11646</v>
      </c>
    </row>
    <row r="2050" spans="4:4" x14ac:dyDescent="0.25">
      <c r="D2050" t="s">
        <v>11648</v>
      </c>
    </row>
    <row r="2051" spans="4:4" x14ac:dyDescent="0.25">
      <c r="D2051" t="s">
        <v>11650</v>
      </c>
    </row>
    <row r="2052" spans="4:4" x14ac:dyDescent="0.25">
      <c r="D2052" t="s">
        <v>11650</v>
      </c>
    </row>
    <row r="2053" spans="4:4" x14ac:dyDescent="0.25">
      <c r="D2053" t="s">
        <v>11653</v>
      </c>
    </row>
    <row r="2054" spans="4:4" x14ac:dyDescent="0.25">
      <c r="D2054" t="s">
        <v>11654</v>
      </c>
    </row>
    <row r="2055" spans="4:4" x14ac:dyDescent="0.25">
      <c r="D2055" t="s">
        <v>16217</v>
      </c>
    </row>
    <row r="2056" spans="4:4" x14ac:dyDescent="0.25">
      <c r="D2056" t="s">
        <v>16217</v>
      </c>
    </row>
    <row r="2057" spans="4:4" x14ac:dyDescent="0.25">
      <c r="D2057" t="s">
        <v>11657</v>
      </c>
    </row>
    <row r="2058" spans="4:4" x14ac:dyDescent="0.25">
      <c r="D2058" t="s">
        <v>11658</v>
      </c>
    </row>
    <row r="2059" spans="4:4" x14ac:dyDescent="0.25">
      <c r="D2059" t="s">
        <v>11658</v>
      </c>
    </row>
    <row r="2060" spans="4:4" x14ac:dyDescent="0.25">
      <c r="D2060" t="s">
        <v>11662</v>
      </c>
    </row>
    <row r="2061" spans="4:4" x14ac:dyDescent="0.25">
      <c r="D2061" t="s">
        <v>11663</v>
      </c>
    </row>
    <row r="2062" spans="4:4" x14ac:dyDescent="0.25">
      <c r="D2062" t="s">
        <v>16469</v>
      </c>
    </row>
    <row r="2063" spans="4:4" x14ac:dyDescent="0.25">
      <c r="D2063" t="s">
        <v>11665</v>
      </c>
    </row>
    <row r="2064" spans="4:4" x14ac:dyDescent="0.25">
      <c r="D2064" t="s">
        <v>11666</v>
      </c>
    </row>
    <row r="2065" spans="4:4" x14ac:dyDescent="0.25">
      <c r="D2065" t="s">
        <v>11666</v>
      </c>
    </row>
    <row r="2066" spans="4:4" x14ac:dyDescent="0.25">
      <c r="D2066" t="s">
        <v>11666</v>
      </c>
    </row>
    <row r="2067" spans="4:4" x14ac:dyDescent="0.25">
      <c r="D2067" t="s">
        <v>11667</v>
      </c>
    </row>
    <row r="2068" spans="4:4" x14ac:dyDescent="0.25">
      <c r="D2068" t="s">
        <v>11667</v>
      </c>
    </row>
    <row r="2069" spans="4:4" x14ac:dyDescent="0.25">
      <c r="D2069" t="s">
        <v>11667</v>
      </c>
    </row>
    <row r="2070" spans="4:4" x14ac:dyDescent="0.25">
      <c r="D2070" t="s">
        <v>11667</v>
      </c>
    </row>
    <row r="2071" spans="4:4" x14ac:dyDescent="0.25">
      <c r="D2071" t="s">
        <v>11667</v>
      </c>
    </row>
    <row r="2072" spans="4:4" x14ac:dyDescent="0.25">
      <c r="D2072" t="s">
        <v>11668</v>
      </c>
    </row>
    <row r="2073" spans="4:4" x14ac:dyDescent="0.25">
      <c r="D2073" t="s">
        <v>11668</v>
      </c>
    </row>
    <row r="2074" spans="4:4" x14ac:dyDescent="0.25">
      <c r="D2074" t="s">
        <v>11668</v>
      </c>
    </row>
    <row r="2075" spans="4:4" x14ac:dyDescent="0.25">
      <c r="D2075" t="s">
        <v>14631</v>
      </c>
    </row>
    <row r="2076" spans="4:4" x14ac:dyDescent="0.25">
      <c r="D2076" t="s">
        <v>14631</v>
      </c>
    </row>
    <row r="2077" spans="4:4" x14ac:dyDescent="0.25">
      <c r="D2077" t="s">
        <v>11672</v>
      </c>
    </row>
    <row r="2078" spans="4:4" x14ac:dyDescent="0.25">
      <c r="D2078" t="s">
        <v>11673</v>
      </c>
    </row>
    <row r="2079" spans="4:4" x14ac:dyDescent="0.25">
      <c r="D2079" t="s">
        <v>11673</v>
      </c>
    </row>
    <row r="2080" spans="4:4" x14ac:dyDescent="0.25">
      <c r="D2080" t="s">
        <v>11673</v>
      </c>
    </row>
    <row r="2081" spans="4:4" x14ac:dyDescent="0.25">
      <c r="D2081" t="s">
        <v>11673</v>
      </c>
    </row>
    <row r="2082" spans="4:4" x14ac:dyDescent="0.25">
      <c r="D2082" t="s">
        <v>11673</v>
      </c>
    </row>
    <row r="2083" spans="4:4" x14ac:dyDescent="0.25">
      <c r="D2083" t="s">
        <v>11673</v>
      </c>
    </row>
    <row r="2084" spans="4:4" x14ac:dyDescent="0.25">
      <c r="D2084" t="s">
        <v>11673</v>
      </c>
    </row>
    <row r="2085" spans="4:4" x14ac:dyDescent="0.25">
      <c r="D2085" t="s">
        <v>11673</v>
      </c>
    </row>
    <row r="2086" spans="4:4" x14ac:dyDescent="0.25">
      <c r="D2086" t="s">
        <v>11673</v>
      </c>
    </row>
    <row r="2087" spans="4:4" x14ac:dyDescent="0.25">
      <c r="D2087" t="s">
        <v>11673</v>
      </c>
    </row>
    <row r="2088" spans="4:4" x14ac:dyDescent="0.25">
      <c r="D2088" t="s">
        <v>11673</v>
      </c>
    </row>
    <row r="2089" spans="4:4" x14ac:dyDescent="0.25">
      <c r="D2089" t="s">
        <v>11673</v>
      </c>
    </row>
    <row r="2090" spans="4:4" x14ac:dyDescent="0.25">
      <c r="D2090" t="s">
        <v>11676</v>
      </c>
    </row>
    <row r="2091" spans="4:4" x14ac:dyDescent="0.25">
      <c r="D2091" t="s">
        <v>11676</v>
      </c>
    </row>
    <row r="2092" spans="4:4" x14ac:dyDescent="0.25">
      <c r="D2092" t="s">
        <v>11676</v>
      </c>
    </row>
    <row r="2093" spans="4:4" x14ac:dyDescent="0.25">
      <c r="D2093" t="s">
        <v>11676</v>
      </c>
    </row>
    <row r="2094" spans="4:4" x14ac:dyDescent="0.25">
      <c r="D2094" t="s">
        <v>11676</v>
      </c>
    </row>
    <row r="2095" spans="4:4" x14ac:dyDescent="0.25">
      <c r="D2095" t="s">
        <v>11676</v>
      </c>
    </row>
    <row r="2096" spans="4:4" x14ac:dyDescent="0.25">
      <c r="D2096" t="s">
        <v>11676</v>
      </c>
    </row>
    <row r="2097" spans="4:4" x14ac:dyDescent="0.25">
      <c r="D2097" t="s">
        <v>11676</v>
      </c>
    </row>
    <row r="2098" spans="4:4" x14ac:dyDescent="0.25">
      <c r="D2098" t="s">
        <v>11676</v>
      </c>
    </row>
    <row r="2099" spans="4:4" x14ac:dyDescent="0.25">
      <c r="D2099" t="s">
        <v>11676</v>
      </c>
    </row>
    <row r="2100" spans="4:4" x14ac:dyDescent="0.25">
      <c r="D2100" t="s">
        <v>11676</v>
      </c>
    </row>
    <row r="2101" spans="4:4" x14ac:dyDescent="0.25">
      <c r="D2101" t="s">
        <v>11676</v>
      </c>
    </row>
    <row r="2102" spans="4:4" x14ac:dyDescent="0.25">
      <c r="D2102" t="s">
        <v>11676</v>
      </c>
    </row>
    <row r="2103" spans="4:4" x14ac:dyDescent="0.25">
      <c r="D2103" t="s">
        <v>11676</v>
      </c>
    </row>
    <row r="2104" spans="4:4" x14ac:dyDescent="0.25">
      <c r="D2104" t="s">
        <v>11676</v>
      </c>
    </row>
    <row r="2105" spans="4:4" x14ac:dyDescent="0.25">
      <c r="D2105" t="s">
        <v>11676</v>
      </c>
    </row>
    <row r="2106" spans="4:4" x14ac:dyDescent="0.25">
      <c r="D2106" t="s">
        <v>11676</v>
      </c>
    </row>
    <row r="2107" spans="4:4" x14ac:dyDescent="0.25">
      <c r="D2107" t="s">
        <v>11676</v>
      </c>
    </row>
    <row r="2108" spans="4:4" x14ac:dyDescent="0.25">
      <c r="D2108" t="s">
        <v>11676</v>
      </c>
    </row>
    <row r="2109" spans="4:4" x14ac:dyDescent="0.25">
      <c r="D2109" t="s">
        <v>11676</v>
      </c>
    </row>
    <row r="2110" spans="4:4" x14ac:dyDescent="0.25">
      <c r="D2110" t="s">
        <v>11676</v>
      </c>
    </row>
    <row r="2111" spans="4:4" x14ac:dyDescent="0.25">
      <c r="D2111" t="s">
        <v>15724</v>
      </c>
    </row>
    <row r="2112" spans="4:4" x14ac:dyDescent="0.25">
      <c r="D2112" t="s">
        <v>15724</v>
      </c>
    </row>
    <row r="2113" spans="4:4" x14ac:dyDescent="0.25">
      <c r="D2113" t="s">
        <v>15724</v>
      </c>
    </row>
    <row r="2114" spans="4:4" x14ac:dyDescent="0.25">
      <c r="D2114" t="s">
        <v>15724</v>
      </c>
    </row>
    <row r="2115" spans="4:4" x14ac:dyDescent="0.25">
      <c r="D2115" t="s">
        <v>16219</v>
      </c>
    </row>
    <row r="2116" spans="4:4" x14ac:dyDescent="0.25">
      <c r="D2116" t="s">
        <v>16219</v>
      </c>
    </row>
    <row r="2117" spans="4:4" x14ac:dyDescent="0.25">
      <c r="D2117" t="s">
        <v>16219</v>
      </c>
    </row>
    <row r="2118" spans="4:4" x14ac:dyDescent="0.25">
      <c r="D2118" t="s">
        <v>16471</v>
      </c>
    </row>
    <row r="2119" spans="4:4" x14ac:dyDescent="0.25">
      <c r="D2119" t="s">
        <v>11677</v>
      </c>
    </row>
    <row r="2120" spans="4:4" x14ac:dyDescent="0.25">
      <c r="D2120" t="s">
        <v>11677</v>
      </c>
    </row>
    <row r="2121" spans="4:4" x14ac:dyDescent="0.25">
      <c r="D2121" t="s">
        <v>11677</v>
      </c>
    </row>
    <row r="2122" spans="4:4" x14ac:dyDescent="0.25">
      <c r="D2122" t="s">
        <v>11677</v>
      </c>
    </row>
    <row r="2123" spans="4:4" x14ac:dyDescent="0.25">
      <c r="D2123" t="s">
        <v>11677</v>
      </c>
    </row>
    <row r="2124" spans="4:4" x14ac:dyDescent="0.25">
      <c r="D2124" t="s">
        <v>11677</v>
      </c>
    </row>
    <row r="2125" spans="4:4" x14ac:dyDescent="0.25">
      <c r="D2125" t="s">
        <v>11678</v>
      </c>
    </row>
    <row r="2126" spans="4:4" x14ac:dyDescent="0.25">
      <c r="D2126" t="s">
        <v>11678</v>
      </c>
    </row>
    <row r="2127" spans="4:4" x14ac:dyDescent="0.25">
      <c r="D2127" t="s">
        <v>11678</v>
      </c>
    </row>
    <row r="2128" spans="4:4" x14ac:dyDescent="0.25">
      <c r="D2128" t="s">
        <v>16118</v>
      </c>
    </row>
    <row r="2129" spans="4:4" x14ac:dyDescent="0.25">
      <c r="D2129" t="s">
        <v>11681</v>
      </c>
    </row>
    <row r="2130" spans="4:4" x14ac:dyDescent="0.25">
      <c r="D2130" t="s">
        <v>11681</v>
      </c>
    </row>
    <row r="2131" spans="4:4" x14ac:dyDescent="0.25">
      <c r="D2131" t="s">
        <v>11682</v>
      </c>
    </row>
    <row r="2132" spans="4:4" x14ac:dyDescent="0.25">
      <c r="D2132" t="s">
        <v>16473</v>
      </c>
    </row>
    <row r="2133" spans="4:4" x14ac:dyDescent="0.25">
      <c r="D2133" t="s">
        <v>16476</v>
      </c>
    </row>
    <row r="2134" spans="4:4" x14ac:dyDescent="0.25">
      <c r="D2134" t="s">
        <v>16476</v>
      </c>
    </row>
    <row r="2135" spans="4:4" x14ac:dyDescent="0.25">
      <c r="D2135" t="s">
        <v>11684</v>
      </c>
    </row>
    <row r="2136" spans="4:4" x14ac:dyDescent="0.25">
      <c r="D2136" t="s">
        <v>11687</v>
      </c>
    </row>
    <row r="2137" spans="4:4" x14ac:dyDescent="0.25">
      <c r="D2137" t="s">
        <v>11689</v>
      </c>
    </row>
    <row r="2138" spans="4:4" x14ac:dyDescent="0.25">
      <c r="D2138" t="s">
        <v>11689</v>
      </c>
    </row>
    <row r="2139" spans="4:4" x14ac:dyDescent="0.25">
      <c r="D2139" t="s">
        <v>11689</v>
      </c>
    </row>
    <row r="2140" spans="4:4" x14ac:dyDescent="0.25">
      <c r="D2140" t="s">
        <v>11689</v>
      </c>
    </row>
    <row r="2141" spans="4:4" x14ac:dyDescent="0.25">
      <c r="D2141" t="s">
        <v>11689</v>
      </c>
    </row>
    <row r="2142" spans="4:4" x14ac:dyDescent="0.25">
      <c r="D2142" t="s">
        <v>11689</v>
      </c>
    </row>
    <row r="2143" spans="4:4" x14ac:dyDescent="0.25">
      <c r="D2143" t="s">
        <v>14714</v>
      </c>
    </row>
    <row r="2144" spans="4:4" x14ac:dyDescent="0.25">
      <c r="D2144" t="s">
        <v>14714</v>
      </c>
    </row>
    <row r="2145" spans="4:4" x14ac:dyDescent="0.25">
      <c r="D2145" t="s">
        <v>14714</v>
      </c>
    </row>
    <row r="2146" spans="4:4" x14ac:dyDescent="0.25">
      <c r="D2146" t="s">
        <v>11690</v>
      </c>
    </row>
    <row r="2147" spans="4:4" x14ac:dyDescent="0.25">
      <c r="D2147" t="s">
        <v>11690</v>
      </c>
    </row>
    <row r="2148" spans="4:4" x14ac:dyDescent="0.25">
      <c r="D2148" t="s">
        <v>11694</v>
      </c>
    </row>
    <row r="2149" spans="4:4" x14ac:dyDescent="0.25">
      <c r="D2149" t="s">
        <v>11694</v>
      </c>
    </row>
    <row r="2150" spans="4:4" x14ac:dyDescent="0.25">
      <c r="D2150" t="s">
        <v>11695</v>
      </c>
    </row>
    <row r="2151" spans="4:4" x14ac:dyDescent="0.25">
      <c r="D2151" t="s">
        <v>11696</v>
      </c>
    </row>
    <row r="2152" spans="4:4" x14ac:dyDescent="0.25">
      <c r="D2152" t="s">
        <v>11696</v>
      </c>
    </row>
    <row r="2153" spans="4:4" x14ac:dyDescent="0.25">
      <c r="D2153" t="s">
        <v>11696</v>
      </c>
    </row>
    <row r="2154" spans="4:4" x14ac:dyDescent="0.25">
      <c r="D2154" t="s">
        <v>11696</v>
      </c>
    </row>
    <row r="2155" spans="4:4" x14ac:dyDescent="0.25">
      <c r="D2155" t="s">
        <v>11697</v>
      </c>
    </row>
    <row r="2156" spans="4:4" x14ac:dyDescent="0.25">
      <c r="D2156" t="s">
        <v>11697</v>
      </c>
    </row>
    <row r="2157" spans="4:4" x14ac:dyDescent="0.25">
      <c r="D2157" t="s">
        <v>11697</v>
      </c>
    </row>
    <row r="2158" spans="4:4" x14ac:dyDescent="0.25">
      <c r="D2158" t="s">
        <v>11697</v>
      </c>
    </row>
    <row r="2159" spans="4:4" x14ac:dyDescent="0.25">
      <c r="D2159" t="s">
        <v>16478</v>
      </c>
    </row>
    <row r="2160" spans="4:4" x14ac:dyDescent="0.25">
      <c r="D2160" t="s">
        <v>11700</v>
      </c>
    </row>
    <row r="2161" spans="4:4" x14ac:dyDescent="0.25">
      <c r="D2161" t="s">
        <v>11700</v>
      </c>
    </row>
    <row r="2162" spans="4:4" x14ac:dyDescent="0.25">
      <c r="D2162" t="s">
        <v>11700</v>
      </c>
    </row>
    <row r="2163" spans="4:4" x14ac:dyDescent="0.25">
      <c r="D2163" t="s">
        <v>11700</v>
      </c>
    </row>
    <row r="2164" spans="4:4" x14ac:dyDescent="0.25">
      <c r="D2164" t="s">
        <v>11700</v>
      </c>
    </row>
    <row r="2165" spans="4:4" x14ac:dyDescent="0.25">
      <c r="D2165" t="s">
        <v>11703</v>
      </c>
    </row>
    <row r="2166" spans="4:4" x14ac:dyDescent="0.25">
      <c r="D2166" t="s">
        <v>11703</v>
      </c>
    </row>
    <row r="2167" spans="4:4" x14ac:dyDescent="0.25">
      <c r="D2167" t="s">
        <v>11703</v>
      </c>
    </row>
    <row r="2168" spans="4:4" x14ac:dyDescent="0.25">
      <c r="D2168" t="s">
        <v>11704</v>
      </c>
    </row>
    <row r="2169" spans="4:4" x14ac:dyDescent="0.25">
      <c r="D2169" t="s">
        <v>11704</v>
      </c>
    </row>
    <row r="2170" spans="4:4" x14ac:dyDescent="0.25">
      <c r="D2170" t="s">
        <v>11704</v>
      </c>
    </row>
    <row r="2171" spans="4:4" x14ac:dyDescent="0.25">
      <c r="D2171" t="s">
        <v>11704</v>
      </c>
    </row>
    <row r="2172" spans="4:4" x14ac:dyDescent="0.25">
      <c r="D2172" t="s">
        <v>11707</v>
      </c>
    </row>
    <row r="2173" spans="4:4" x14ac:dyDescent="0.25">
      <c r="D2173" t="s">
        <v>11707</v>
      </c>
    </row>
    <row r="2174" spans="4:4" x14ac:dyDescent="0.25">
      <c r="D2174" t="s">
        <v>11707</v>
      </c>
    </row>
    <row r="2175" spans="4:4" x14ac:dyDescent="0.25">
      <c r="D2175" t="s">
        <v>15182</v>
      </c>
    </row>
    <row r="2176" spans="4:4" x14ac:dyDescent="0.25">
      <c r="D2176" t="s">
        <v>15182</v>
      </c>
    </row>
    <row r="2177" spans="4:4" x14ac:dyDescent="0.25">
      <c r="D2177" t="s">
        <v>15182</v>
      </c>
    </row>
    <row r="2178" spans="4:4" x14ac:dyDescent="0.25">
      <c r="D2178" t="s">
        <v>15182</v>
      </c>
    </row>
    <row r="2179" spans="4:4" x14ac:dyDescent="0.25">
      <c r="D2179" t="s">
        <v>15182</v>
      </c>
    </row>
    <row r="2180" spans="4:4" x14ac:dyDescent="0.25">
      <c r="D2180" t="s">
        <v>15182</v>
      </c>
    </row>
    <row r="2181" spans="4:4" x14ac:dyDescent="0.25">
      <c r="D2181" t="s">
        <v>15182</v>
      </c>
    </row>
    <row r="2182" spans="4:4" x14ac:dyDescent="0.25">
      <c r="D2182" t="s">
        <v>11709</v>
      </c>
    </row>
    <row r="2183" spans="4:4" x14ac:dyDescent="0.25">
      <c r="D2183" t="s">
        <v>11711</v>
      </c>
    </row>
    <row r="2184" spans="4:4" x14ac:dyDescent="0.25">
      <c r="D2184" t="s">
        <v>11712</v>
      </c>
    </row>
    <row r="2185" spans="4:4" x14ac:dyDescent="0.25">
      <c r="D2185" t="s">
        <v>11712</v>
      </c>
    </row>
    <row r="2186" spans="4:4" x14ac:dyDescent="0.25">
      <c r="D2186" t="s">
        <v>11713</v>
      </c>
    </row>
    <row r="2187" spans="4:4" x14ac:dyDescent="0.25">
      <c r="D2187" t="s">
        <v>11713</v>
      </c>
    </row>
    <row r="2188" spans="4:4" x14ac:dyDescent="0.25">
      <c r="D2188" t="s">
        <v>11713</v>
      </c>
    </row>
    <row r="2189" spans="4:4" x14ac:dyDescent="0.25">
      <c r="D2189" t="s">
        <v>11715</v>
      </c>
    </row>
    <row r="2190" spans="4:4" x14ac:dyDescent="0.25">
      <c r="D2190" t="s">
        <v>11716</v>
      </c>
    </row>
    <row r="2191" spans="4:4" x14ac:dyDescent="0.25">
      <c r="D2191" t="s">
        <v>11716</v>
      </c>
    </row>
    <row r="2192" spans="4:4" x14ac:dyDescent="0.25">
      <c r="D2192" t="s">
        <v>11716</v>
      </c>
    </row>
    <row r="2193" spans="4:4" x14ac:dyDescent="0.25">
      <c r="D2193" t="s">
        <v>11716</v>
      </c>
    </row>
    <row r="2194" spans="4:4" x14ac:dyDescent="0.25">
      <c r="D2194" t="s">
        <v>11716</v>
      </c>
    </row>
    <row r="2195" spans="4:4" x14ac:dyDescent="0.25">
      <c r="D2195" t="s">
        <v>16480</v>
      </c>
    </row>
    <row r="2196" spans="4:4" x14ac:dyDescent="0.25">
      <c r="D2196" t="s">
        <v>16169</v>
      </c>
    </row>
    <row r="2197" spans="4:4" x14ac:dyDescent="0.25">
      <c r="D2197" t="s">
        <v>16169</v>
      </c>
    </row>
    <row r="2198" spans="4:4" x14ac:dyDescent="0.25">
      <c r="D2198" t="s">
        <v>16169</v>
      </c>
    </row>
    <row r="2199" spans="4:4" x14ac:dyDescent="0.25">
      <c r="D2199" t="s">
        <v>16169</v>
      </c>
    </row>
    <row r="2200" spans="4:4" x14ac:dyDescent="0.25">
      <c r="D2200" t="s">
        <v>16169</v>
      </c>
    </row>
    <row r="2201" spans="4:4" x14ac:dyDescent="0.25">
      <c r="D2201" t="s">
        <v>16483</v>
      </c>
    </row>
    <row r="2202" spans="4:4" x14ac:dyDescent="0.25">
      <c r="D2202" t="s">
        <v>16483</v>
      </c>
    </row>
    <row r="2203" spans="4:4" x14ac:dyDescent="0.25">
      <c r="D2203" t="s">
        <v>16483</v>
      </c>
    </row>
    <row r="2204" spans="4:4" x14ac:dyDescent="0.25">
      <c r="D2204" t="s">
        <v>11718</v>
      </c>
    </row>
    <row r="2205" spans="4:4" x14ac:dyDescent="0.25">
      <c r="D2205" t="s">
        <v>16485</v>
      </c>
    </row>
    <row r="2206" spans="4:4" x14ac:dyDescent="0.25">
      <c r="D2206" t="s">
        <v>15021</v>
      </c>
    </row>
    <row r="2207" spans="4:4" x14ac:dyDescent="0.25">
      <c r="D2207" t="s">
        <v>15417</v>
      </c>
    </row>
    <row r="2208" spans="4:4" x14ac:dyDescent="0.25">
      <c r="D2208" t="s">
        <v>11719</v>
      </c>
    </row>
    <row r="2209" spans="4:4" x14ac:dyDescent="0.25">
      <c r="D2209" t="s">
        <v>11719</v>
      </c>
    </row>
    <row r="2210" spans="4:4" x14ac:dyDescent="0.25">
      <c r="D2210" t="s">
        <v>11719</v>
      </c>
    </row>
    <row r="2211" spans="4:4" x14ac:dyDescent="0.25">
      <c r="D2211" t="s">
        <v>11719</v>
      </c>
    </row>
    <row r="2212" spans="4:4" x14ac:dyDescent="0.25">
      <c r="D2212" t="s">
        <v>11719</v>
      </c>
    </row>
    <row r="2213" spans="4:4" x14ac:dyDescent="0.25">
      <c r="D2213" t="s">
        <v>11719</v>
      </c>
    </row>
    <row r="2214" spans="4:4" x14ac:dyDescent="0.25">
      <c r="D2214" t="s">
        <v>16487</v>
      </c>
    </row>
    <row r="2215" spans="4:4" x14ac:dyDescent="0.25">
      <c r="D2215" t="s">
        <v>16487</v>
      </c>
    </row>
    <row r="2216" spans="4:4" x14ac:dyDescent="0.25">
      <c r="D2216" t="s">
        <v>16487</v>
      </c>
    </row>
    <row r="2217" spans="4:4" x14ac:dyDescent="0.25">
      <c r="D2217" t="s">
        <v>11722</v>
      </c>
    </row>
    <row r="2218" spans="4:4" x14ac:dyDescent="0.25">
      <c r="D2218" t="s">
        <v>11722</v>
      </c>
    </row>
    <row r="2219" spans="4:4" x14ac:dyDescent="0.25">
      <c r="D2219" t="s">
        <v>11723</v>
      </c>
    </row>
    <row r="2220" spans="4:4" x14ac:dyDescent="0.25">
      <c r="D2220" t="s">
        <v>11723</v>
      </c>
    </row>
    <row r="2221" spans="4:4" x14ac:dyDescent="0.25">
      <c r="D2221" t="s">
        <v>11723</v>
      </c>
    </row>
    <row r="2222" spans="4:4" x14ac:dyDescent="0.25">
      <c r="D2222" t="s">
        <v>16489</v>
      </c>
    </row>
    <row r="2223" spans="4:4" x14ac:dyDescent="0.25">
      <c r="D2223" t="s">
        <v>11726</v>
      </c>
    </row>
    <row r="2224" spans="4:4" x14ac:dyDescent="0.25">
      <c r="D2224" t="s">
        <v>11726</v>
      </c>
    </row>
    <row r="2225" spans="4:4" x14ac:dyDescent="0.25">
      <c r="D2225" t="s">
        <v>11726</v>
      </c>
    </row>
    <row r="2226" spans="4:4" x14ac:dyDescent="0.25">
      <c r="D2226" t="s">
        <v>11726</v>
      </c>
    </row>
    <row r="2227" spans="4:4" x14ac:dyDescent="0.25">
      <c r="D2227" t="s">
        <v>11726</v>
      </c>
    </row>
    <row r="2228" spans="4:4" x14ac:dyDescent="0.25">
      <c r="D2228" t="s">
        <v>11726</v>
      </c>
    </row>
    <row r="2229" spans="4:4" x14ac:dyDescent="0.25">
      <c r="D2229" t="s">
        <v>15631</v>
      </c>
    </row>
    <row r="2230" spans="4:4" x14ac:dyDescent="0.25">
      <c r="D2230" t="s">
        <v>15631</v>
      </c>
    </row>
    <row r="2231" spans="4:4" x14ac:dyDescent="0.25">
      <c r="D2231" t="s">
        <v>15631</v>
      </c>
    </row>
    <row r="2232" spans="4:4" x14ac:dyDescent="0.25">
      <c r="D2232" t="s">
        <v>11730</v>
      </c>
    </row>
    <row r="2233" spans="4:4" x14ac:dyDescent="0.25">
      <c r="D2233" t="s">
        <v>11730</v>
      </c>
    </row>
    <row r="2234" spans="4:4" x14ac:dyDescent="0.25">
      <c r="D2234" t="s">
        <v>11730</v>
      </c>
    </row>
    <row r="2235" spans="4:4" x14ac:dyDescent="0.25">
      <c r="D2235" t="s">
        <v>11730</v>
      </c>
    </row>
    <row r="2236" spans="4:4" x14ac:dyDescent="0.25">
      <c r="D2236" t="s">
        <v>11730</v>
      </c>
    </row>
    <row r="2237" spans="4:4" x14ac:dyDescent="0.25">
      <c r="D2237" t="s">
        <v>11730</v>
      </c>
    </row>
    <row r="2238" spans="4:4" x14ac:dyDescent="0.25">
      <c r="D2238" t="s">
        <v>11730</v>
      </c>
    </row>
    <row r="2239" spans="4:4" x14ac:dyDescent="0.25">
      <c r="D2239" t="s">
        <v>11730</v>
      </c>
    </row>
    <row r="2240" spans="4:4" x14ac:dyDescent="0.25">
      <c r="D2240" t="s">
        <v>11730</v>
      </c>
    </row>
    <row r="2241" spans="4:4" x14ac:dyDescent="0.25">
      <c r="D2241" t="s">
        <v>11730</v>
      </c>
    </row>
    <row r="2242" spans="4:4" x14ac:dyDescent="0.25">
      <c r="D2242" t="s">
        <v>11730</v>
      </c>
    </row>
    <row r="2243" spans="4:4" x14ac:dyDescent="0.25">
      <c r="D2243" t="s">
        <v>11730</v>
      </c>
    </row>
    <row r="2244" spans="4:4" x14ac:dyDescent="0.25">
      <c r="D2244" t="s">
        <v>11730</v>
      </c>
    </row>
    <row r="2245" spans="4:4" x14ac:dyDescent="0.25">
      <c r="D2245" t="s">
        <v>11730</v>
      </c>
    </row>
    <row r="2246" spans="4:4" x14ac:dyDescent="0.25">
      <c r="D2246" t="s">
        <v>11730</v>
      </c>
    </row>
    <row r="2247" spans="4:4" x14ac:dyDescent="0.25">
      <c r="D2247" t="s">
        <v>11730</v>
      </c>
    </row>
    <row r="2248" spans="4:4" x14ac:dyDescent="0.25">
      <c r="D2248" t="s">
        <v>11730</v>
      </c>
    </row>
    <row r="2249" spans="4:4" x14ac:dyDescent="0.25">
      <c r="D2249" t="s">
        <v>11730</v>
      </c>
    </row>
    <row r="2250" spans="4:4" x14ac:dyDescent="0.25">
      <c r="D2250" t="s">
        <v>11730</v>
      </c>
    </row>
    <row r="2251" spans="4:4" x14ac:dyDescent="0.25">
      <c r="D2251" t="s">
        <v>11730</v>
      </c>
    </row>
    <row r="2252" spans="4:4" x14ac:dyDescent="0.25">
      <c r="D2252" t="s">
        <v>11730</v>
      </c>
    </row>
    <row r="2253" spans="4:4" x14ac:dyDescent="0.25">
      <c r="D2253" t="s">
        <v>11730</v>
      </c>
    </row>
    <row r="2254" spans="4:4" x14ac:dyDescent="0.25">
      <c r="D2254" t="s">
        <v>11730</v>
      </c>
    </row>
    <row r="2255" spans="4:4" x14ac:dyDescent="0.25">
      <c r="D2255" t="s">
        <v>11730</v>
      </c>
    </row>
    <row r="2256" spans="4:4" x14ac:dyDescent="0.25">
      <c r="D2256" t="s">
        <v>11730</v>
      </c>
    </row>
    <row r="2257" spans="4:4" x14ac:dyDescent="0.25">
      <c r="D2257" t="s">
        <v>11730</v>
      </c>
    </row>
    <row r="2258" spans="4:4" x14ac:dyDescent="0.25">
      <c r="D2258" t="s">
        <v>11730</v>
      </c>
    </row>
    <row r="2259" spans="4:4" x14ac:dyDescent="0.25">
      <c r="D2259" t="s">
        <v>11730</v>
      </c>
    </row>
    <row r="2260" spans="4:4" x14ac:dyDescent="0.25">
      <c r="D2260" t="s">
        <v>11730</v>
      </c>
    </row>
    <row r="2261" spans="4:4" x14ac:dyDescent="0.25">
      <c r="D2261" t="s">
        <v>11730</v>
      </c>
    </row>
    <row r="2262" spans="4:4" x14ac:dyDescent="0.25">
      <c r="D2262" t="s">
        <v>11730</v>
      </c>
    </row>
    <row r="2263" spans="4:4" x14ac:dyDescent="0.25">
      <c r="D2263" t="s">
        <v>11730</v>
      </c>
    </row>
    <row r="2264" spans="4:4" x14ac:dyDescent="0.25">
      <c r="D2264" t="s">
        <v>11730</v>
      </c>
    </row>
    <row r="2265" spans="4:4" x14ac:dyDescent="0.25">
      <c r="D2265" t="s">
        <v>11730</v>
      </c>
    </row>
    <row r="2266" spans="4:4" x14ac:dyDescent="0.25">
      <c r="D2266" t="s">
        <v>11730</v>
      </c>
    </row>
    <row r="2267" spans="4:4" x14ac:dyDescent="0.25">
      <c r="D2267" t="s">
        <v>11730</v>
      </c>
    </row>
    <row r="2268" spans="4:4" x14ac:dyDescent="0.25">
      <c r="D2268" t="s">
        <v>11730</v>
      </c>
    </row>
    <row r="2269" spans="4:4" x14ac:dyDescent="0.25">
      <c r="D2269" t="s">
        <v>11730</v>
      </c>
    </row>
    <row r="2270" spans="4:4" x14ac:dyDescent="0.25">
      <c r="D2270" t="s">
        <v>11730</v>
      </c>
    </row>
    <row r="2271" spans="4:4" x14ac:dyDescent="0.25">
      <c r="D2271" t="s">
        <v>11730</v>
      </c>
    </row>
    <row r="2272" spans="4:4" x14ac:dyDescent="0.25">
      <c r="D2272" t="s">
        <v>11730</v>
      </c>
    </row>
    <row r="2273" spans="4:4" x14ac:dyDescent="0.25">
      <c r="D2273" t="s">
        <v>11730</v>
      </c>
    </row>
    <row r="2274" spans="4:4" x14ac:dyDescent="0.25">
      <c r="D2274" t="s">
        <v>11730</v>
      </c>
    </row>
    <row r="2275" spans="4:4" x14ac:dyDescent="0.25">
      <c r="D2275" t="s">
        <v>11730</v>
      </c>
    </row>
    <row r="2276" spans="4:4" x14ac:dyDescent="0.25">
      <c r="D2276" t="s">
        <v>11730</v>
      </c>
    </row>
    <row r="2277" spans="4:4" x14ac:dyDescent="0.25">
      <c r="D2277" t="s">
        <v>11730</v>
      </c>
    </row>
    <row r="2278" spans="4:4" x14ac:dyDescent="0.25">
      <c r="D2278" t="s">
        <v>11730</v>
      </c>
    </row>
    <row r="2279" spans="4:4" x14ac:dyDescent="0.25">
      <c r="D2279" t="s">
        <v>11730</v>
      </c>
    </row>
    <row r="2280" spans="4:4" x14ac:dyDescent="0.25">
      <c r="D2280" t="s">
        <v>11730</v>
      </c>
    </row>
    <row r="2281" spans="4:4" x14ac:dyDescent="0.25">
      <c r="D2281" t="s">
        <v>11730</v>
      </c>
    </row>
    <row r="2282" spans="4:4" x14ac:dyDescent="0.25">
      <c r="D2282" t="s">
        <v>11730</v>
      </c>
    </row>
    <row r="2283" spans="4:4" x14ac:dyDescent="0.25">
      <c r="D2283" t="s">
        <v>11730</v>
      </c>
    </row>
    <row r="2284" spans="4:4" x14ac:dyDescent="0.25">
      <c r="D2284" t="s">
        <v>11730</v>
      </c>
    </row>
    <row r="2285" spans="4:4" x14ac:dyDescent="0.25">
      <c r="D2285" t="s">
        <v>11730</v>
      </c>
    </row>
    <row r="2286" spans="4:4" x14ac:dyDescent="0.25">
      <c r="D2286" t="s">
        <v>11730</v>
      </c>
    </row>
    <row r="2287" spans="4:4" x14ac:dyDescent="0.25">
      <c r="D2287" t="s">
        <v>11730</v>
      </c>
    </row>
    <row r="2288" spans="4:4" x14ac:dyDescent="0.25">
      <c r="D2288" t="s">
        <v>11730</v>
      </c>
    </row>
    <row r="2289" spans="4:4" x14ac:dyDescent="0.25">
      <c r="D2289" t="s">
        <v>11730</v>
      </c>
    </row>
    <row r="2290" spans="4:4" x14ac:dyDescent="0.25">
      <c r="D2290" t="s">
        <v>11730</v>
      </c>
    </row>
    <row r="2291" spans="4:4" x14ac:dyDescent="0.25">
      <c r="D2291" t="s">
        <v>11730</v>
      </c>
    </row>
    <row r="2292" spans="4:4" x14ac:dyDescent="0.25">
      <c r="D2292" t="s">
        <v>11730</v>
      </c>
    </row>
    <row r="2293" spans="4:4" x14ac:dyDescent="0.25">
      <c r="D2293" t="s">
        <v>11730</v>
      </c>
    </row>
    <row r="2294" spans="4:4" x14ac:dyDescent="0.25">
      <c r="D2294" t="s">
        <v>11730</v>
      </c>
    </row>
    <row r="2295" spans="4:4" x14ac:dyDescent="0.25">
      <c r="D2295" t="s">
        <v>11730</v>
      </c>
    </row>
    <row r="2296" spans="4:4" x14ac:dyDescent="0.25">
      <c r="D2296" t="s">
        <v>11730</v>
      </c>
    </row>
    <row r="2297" spans="4:4" x14ac:dyDescent="0.25">
      <c r="D2297" t="s">
        <v>11730</v>
      </c>
    </row>
    <row r="2298" spans="4:4" x14ac:dyDescent="0.25">
      <c r="D2298" t="s">
        <v>11730</v>
      </c>
    </row>
    <row r="2299" spans="4:4" x14ac:dyDescent="0.25">
      <c r="D2299" t="s">
        <v>11730</v>
      </c>
    </row>
    <row r="2300" spans="4:4" x14ac:dyDescent="0.25">
      <c r="D2300" t="s">
        <v>11731</v>
      </c>
    </row>
    <row r="2301" spans="4:4" x14ac:dyDescent="0.25">
      <c r="D2301" t="s">
        <v>11731</v>
      </c>
    </row>
    <row r="2302" spans="4:4" x14ac:dyDescent="0.25">
      <c r="D2302" t="s">
        <v>11731</v>
      </c>
    </row>
    <row r="2303" spans="4:4" x14ac:dyDescent="0.25">
      <c r="D2303" t="s">
        <v>11731</v>
      </c>
    </row>
    <row r="2304" spans="4:4" x14ac:dyDescent="0.25">
      <c r="D2304" t="s">
        <v>15899</v>
      </c>
    </row>
    <row r="2305" spans="4:4" x14ac:dyDescent="0.25">
      <c r="D2305" t="s">
        <v>11732</v>
      </c>
    </row>
    <row r="2306" spans="4:4" x14ac:dyDescent="0.25">
      <c r="D2306" t="s">
        <v>11733</v>
      </c>
    </row>
    <row r="2307" spans="4:4" x14ac:dyDescent="0.25">
      <c r="D2307" t="s">
        <v>11734</v>
      </c>
    </row>
    <row r="2308" spans="4:4" x14ac:dyDescent="0.25">
      <c r="D2308" t="s">
        <v>11734</v>
      </c>
    </row>
    <row r="2309" spans="4:4" x14ac:dyDescent="0.25">
      <c r="D2309" t="s">
        <v>11734</v>
      </c>
    </row>
    <row r="2310" spans="4:4" x14ac:dyDescent="0.25">
      <c r="D2310" t="s">
        <v>11734</v>
      </c>
    </row>
    <row r="2311" spans="4:4" x14ac:dyDescent="0.25">
      <c r="D2311" t="s">
        <v>11734</v>
      </c>
    </row>
    <row r="2312" spans="4:4" x14ac:dyDescent="0.25">
      <c r="D2312" t="s">
        <v>11734</v>
      </c>
    </row>
    <row r="2313" spans="4:4" x14ac:dyDescent="0.25">
      <c r="D2313" t="s">
        <v>11734</v>
      </c>
    </row>
    <row r="2314" spans="4:4" x14ac:dyDescent="0.25">
      <c r="D2314" t="s">
        <v>11734</v>
      </c>
    </row>
    <row r="2315" spans="4:4" x14ac:dyDescent="0.25">
      <c r="D2315" t="s">
        <v>11734</v>
      </c>
    </row>
    <row r="2316" spans="4:4" x14ac:dyDescent="0.25">
      <c r="D2316" t="s">
        <v>11734</v>
      </c>
    </row>
    <row r="2317" spans="4:4" x14ac:dyDescent="0.25">
      <c r="D2317" t="s">
        <v>11734</v>
      </c>
    </row>
    <row r="2318" spans="4:4" x14ac:dyDescent="0.25">
      <c r="D2318" t="s">
        <v>11734</v>
      </c>
    </row>
    <row r="2319" spans="4:4" x14ac:dyDescent="0.25">
      <c r="D2319" t="s">
        <v>11739</v>
      </c>
    </row>
    <row r="2320" spans="4:4" x14ac:dyDescent="0.25">
      <c r="D2320" t="s">
        <v>11739</v>
      </c>
    </row>
    <row r="2321" spans="4:4" x14ac:dyDescent="0.25">
      <c r="D2321" t="s">
        <v>11739</v>
      </c>
    </row>
    <row r="2322" spans="4:4" x14ac:dyDescent="0.25">
      <c r="D2322" t="s">
        <v>11739</v>
      </c>
    </row>
    <row r="2323" spans="4:4" x14ac:dyDescent="0.25">
      <c r="D2323" t="s">
        <v>11739</v>
      </c>
    </row>
    <row r="2324" spans="4:4" x14ac:dyDescent="0.25">
      <c r="D2324" t="s">
        <v>11739</v>
      </c>
    </row>
    <row r="2325" spans="4:4" x14ac:dyDescent="0.25">
      <c r="D2325" t="s">
        <v>11742</v>
      </c>
    </row>
    <row r="2326" spans="4:4" x14ac:dyDescent="0.25">
      <c r="D2326" t="s">
        <v>11742</v>
      </c>
    </row>
    <row r="2327" spans="4:4" x14ac:dyDescent="0.25">
      <c r="D2327" t="s">
        <v>11742</v>
      </c>
    </row>
    <row r="2328" spans="4:4" x14ac:dyDescent="0.25">
      <c r="D2328" t="s">
        <v>11742</v>
      </c>
    </row>
    <row r="2329" spans="4:4" x14ac:dyDescent="0.25">
      <c r="D2329" t="s">
        <v>11743</v>
      </c>
    </row>
    <row r="2330" spans="4:4" x14ac:dyDescent="0.25">
      <c r="D2330" t="s">
        <v>11744</v>
      </c>
    </row>
    <row r="2331" spans="4:4" x14ac:dyDescent="0.25">
      <c r="D2331" t="s">
        <v>11750</v>
      </c>
    </row>
    <row r="2332" spans="4:4" x14ac:dyDescent="0.25">
      <c r="D2332" t="s">
        <v>11750</v>
      </c>
    </row>
    <row r="2333" spans="4:4" x14ac:dyDescent="0.25">
      <c r="D2333" t="s">
        <v>11750</v>
      </c>
    </row>
    <row r="2334" spans="4:4" x14ac:dyDescent="0.25">
      <c r="D2334" t="s">
        <v>11750</v>
      </c>
    </row>
    <row r="2335" spans="4:4" x14ac:dyDescent="0.25">
      <c r="D2335" t="s">
        <v>11751</v>
      </c>
    </row>
    <row r="2336" spans="4:4" x14ac:dyDescent="0.25">
      <c r="D2336" t="s">
        <v>11752</v>
      </c>
    </row>
    <row r="2337" spans="4:4" x14ac:dyDescent="0.25">
      <c r="D2337" t="s">
        <v>11752</v>
      </c>
    </row>
    <row r="2338" spans="4:4" x14ac:dyDescent="0.25">
      <c r="D2338" t="s">
        <v>14718</v>
      </c>
    </row>
    <row r="2339" spans="4:4" x14ac:dyDescent="0.25">
      <c r="D2339" t="s">
        <v>11755</v>
      </c>
    </row>
    <row r="2340" spans="4:4" x14ac:dyDescent="0.25">
      <c r="D2340" t="s">
        <v>11755</v>
      </c>
    </row>
    <row r="2341" spans="4:4" x14ac:dyDescent="0.25">
      <c r="D2341" t="s">
        <v>11755</v>
      </c>
    </row>
    <row r="2342" spans="4:4" x14ac:dyDescent="0.25">
      <c r="D2342" t="s">
        <v>11755</v>
      </c>
    </row>
    <row r="2343" spans="4:4" x14ac:dyDescent="0.25">
      <c r="D2343" t="s">
        <v>11755</v>
      </c>
    </row>
    <row r="2344" spans="4:4" x14ac:dyDescent="0.25">
      <c r="D2344" t="s">
        <v>11755</v>
      </c>
    </row>
    <row r="2345" spans="4:4" x14ac:dyDescent="0.25">
      <c r="D2345" t="s">
        <v>11756</v>
      </c>
    </row>
    <row r="2346" spans="4:4" x14ac:dyDescent="0.25">
      <c r="D2346" t="s">
        <v>11756</v>
      </c>
    </row>
    <row r="2347" spans="4:4" x14ac:dyDescent="0.25">
      <c r="D2347" t="s">
        <v>11756</v>
      </c>
    </row>
    <row r="2348" spans="4:4" x14ac:dyDescent="0.25">
      <c r="D2348" t="s">
        <v>11756</v>
      </c>
    </row>
    <row r="2349" spans="4:4" x14ac:dyDescent="0.25">
      <c r="D2349" t="s">
        <v>11756</v>
      </c>
    </row>
    <row r="2350" spans="4:4" x14ac:dyDescent="0.25">
      <c r="D2350" t="s">
        <v>11756</v>
      </c>
    </row>
    <row r="2351" spans="4:4" x14ac:dyDescent="0.25">
      <c r="D2351" t="s">
        <v>11756</v>
      </c>
    </row>
    <row r="2352" spans="4:4" x14ac:dyDescent="0.25">
      <c r="D2352" t="s">
        <v>11756</v>
      </c>
    </row>
    <row r="2353" spans="4:4" x14ac:dyDescent="0.25">
      <c r="D2353" t="s">
        <v>11756</v>
      </c>
    </row>
    <row r="2354" spans="4:4" x14ac:dyDescent="0.25">
      <c r="D2354" t="s">
        <v>11757</v>
      </c>
    </row>
    <row r="2355" spans="4:4" x14ac:dyDescent="0.25">
      <c r="D2355" t="s">
        <v>11757</v>
      </c>
    </row>
    <row r="2356" spans="4:4" x14ac:dyDescent="0.25">
      <c r="D2356" t="s">
        <v>11758</v>
      </c>
    </row>
    <row r="2357" spans="4:4" x14ac:dyDescent="0.25">
      <c r="D2357" t="s">
        <v>11758</v>
      </c>
    </row>
    <row r="2358" spans="4:4" x14ac:dyDescent="0.25">
      <c r="D2358" t="s">
        <v>11758</v>
      </c>
    </row>
    <row r="2359" spans="4:4" x14ac:dyDescent="0.25">
      <c r="D2359" t="s">
        <v>11758</v>
      </c>
    </row>
    <row r="2360" spans="4:4" x14ac:dyDescent="0.25">
      <c r="D2360" t="s">
        <v>11758</v>
      </c>
    </row>
    <row r="2361" spans="4:4" x14ac:dyDescent="0.25">
      <c r="D2361" t="s">
        <v>11759</v>
      </c>
    </row>
    <row r="2362" spans="4:4" x14ac:dyDescent="0.25">
      <c r="D2362" t="s">
        <v>15901</v>
      </c>
    </row>
    <row r="2363" spans="4:4" x14ac:dyDescent="0.25">
      <c r="D2363" t="s">
        <v>15901</v>
      </c>
    </row>
    <row r="2364" spans="4:4" x14ac:dyDescent="0.25">
      <c r="D2364" t="s">
        <v>15901</v>
      </c>
    </row>
    <row r="2365" spans="4:4" x14ac:dyDescent="0.25">
      <c r="D2365" t="s">
        <v>11761</v>
      </c>
    </row>
    <row r="2366" spans="4:4" x14ac:dyDescent="0.25">
      <c r="D2366" t="s">
        <v>11762</v>
      </c>
    </row>
    <row r="2367" spans="4:4" x14ac:dyDescent="0.25">
      <c r="D2367" t="s">
        <v>11762</v>
      </c>
    </row>
    <row r="2368" spans="4:4" x14ac:dyDescent="0.25">
      <c r="D2368" t="s">
        <v>11763</v>
      </c>
    </row>
    <row r="2369" spans="4:4" x14ac:dyDescent="0.25">
      <c r="D2369" t="s">
        <v>14633</v>
      </c>
    </row>
    <row r="2370" spans="4:4" x14ac:dyDescent="0.25">
      <c r="D2370" t="s">
        <v>14633</v>
      </c>
    </row>
    <row r="2371" spans="4:4" x14ac:dyDescent="0.25">
      <c r="D2371" t="s">
        <v>14633</v>
      </c>
    </row>
    <row r="2372" spans="4:4" x14ac:dyDescent="0.25">
      <c r="D2372" t="s">
        <v>15419</v>
      </c>
    </row>
    <row r="2373" spans="4:4" x14ac:dyDescent="0.25">
      <c r="D2373" t="s">
        <v>11767</v>
      </c>
    </row>
    <row r="2374" spans="4:4" x14ac:dyDescent="0.25">
      <c r="D2374" t="s">
        <v>11767</v>
      </c>
    </row>
    <row r="2375" spans="4:4" x14ac:dyDescent="0.25">
      <c r="D2375" t="s">
        <v>11769</v>
      </c>
    </row>
    <row r="2376" spans="4:4" x14ac:dyDescent="0.25">
      <c r="D2376" t="s">
        <v>15530</v>
      </c>
    </row>
    <row r="2377" spans="4:4" x14ac:dyDescent="0.25">
      <c r="D2377" t="s">
        <v>15530</v>
      </c>
    </row>
    <row r="2378" spans="4:4" x14ac:dyDescent="0.25">
      <c r="D2378" t="s">
        <v>16120</v>
      </c>
    </row>
    <row r="2379" spans="4:4" x14ac:dyDescent="0.25">
      <c r="D2379" t="s">
        <v>16120</v>
      </c>
    </row>
    <row r="2380" spans="4:4" x14ac:dyDescent="0.25">
      <c r="D2380" t="s">
        <v>11775</v>
      </c>
    </row>
    <row r="2381" spans="4:4" x14ac:dyDescent="0.25">
      <c r="D2381" t="s">
        <v>11775</v>
      </c>
    </row>
    <row r="2382" spans="4:4" x14ac:dyDescent="0.25">
      <c r="D2382" t="s">
        <v>11776</v>
      </c>
    </row>
    <row r="2383" spans="4:4" x14ac:dyDescent="0.25">
      <c r="D2383" t="s">
        <v>11777</v>
      </c>
    </row>
    <row r="2384" spans="4:4" x14ac:dyDescent="0.25">
      <c r="D2384" t="s">
        <v>11777</v>
      </c>
    </row>
    <row r="2385" spans="4:4" x14ac:dyDescent="0.25">
      <c r="D2385" t="s">
        <v>16491</v>
      </c>
    </row>
    <row r="2386" spans="4:4" x14ac:dyDescent="0.25">
      <c r="D2386" t="s">
        <v>16491</v>
      </c>
    </row>
    <row r="2387" spans="4:4" x14ac:dyDescent="0.25">
      <c r="D2387" t="s">
        <v>11778</v>
      </c>
    </row>
    <row r="2388" spans="4:4" x14ac:dyDescent="0.25">
      <c r="D2388" t="s">
        <v>11778</v>
      </c>
    </row>
    <row r="2389" spans="4:4" x14ac:dyDescent="0.25">
      <c r="D2389" t="s">
        <v>11778</v>
      </c>
    </row>
    <row r="2390" spans="4:4" x14ac:dyDescent="0.25">
      <c r="D2390" t="s">
        <v>11778</v>
      </c>
    </row>
    <row r="2391" spans="4:4" x14ac:dyDescent="0.25">
      <c r="D2391" t="s">
        <v>11780</v>
      </c>
    </row>
    <row r="2392" spans="4:4" x14ac:dyDescent="0.25">
      <c r="D2392" t="s">
        <v>11783</v>
      </c>
    </row>
    <row r="2393" spans="4:4" x14ac:dyDescent="0.25">
      <c r="D2393" t="s">
        <v>11783</v>
      </c>
    </row>
    <row r="2394" spans="4:4" x14ac:dyDescent="0.25">
      <c r="D2394" t="s">
        <v>11783</v>
      </c>
    </row>
    <row r="2395" spans="4:4" x14ac:dyDescent="0.25">
      <c r="D2395" t="s">
        <v>11783</v>
      </c>
    </row>
    <row r="2396" spans="4:4" x14ac:dyDescent="0.25">
      <c r="D2396" t="s">
        <v>11783</v>
      </c>
    </row>
    <row r="2397" spans="4:4" x14ac:dyDescent="0.25">
      <c r="D2397" t="s">
        <v>11783</v>
      </c>
    </row>
    <row r="2398" spans="4:4" x14ac:dyDescent="0.25">
      <c r="D2398" t="s">
        <v>11785</v>
      </c>
    </row>
    <row r="2399" spans="4:4" x14ac:dyDescent="0.25">
      <c r="D2399" t="s">
        <v>11785</v>
      </c>
    </row>
    <row r="2400" spans="4:4" x14ac:dyDescent="0.25">
      <c r="D2400" t="s">
        <v>15421</v>
      </c>
    </row>
    <row r="2401" spans="4:4" x14ac:dyDescent="0.25">
      <c r="D2401" t="s">
        <v>15421</v>
      </c>
    </row>
    <row r="2402" spans="4:4" x14ac:dyDescent="0.25">
      <c r="D2402" t="s">
        <v>15421</v>
      </c>
    </row>
    <row r="2403" spans="4:4" x14ac:dyDescent="0.25">
      <c r="D2403" t="s">
        <v>15421</v>
      </c>
    </row>
    <row r="2404" spans="4:4" x14ac:dyDescent="0.25">
      <c r="D2404" t="s">
        <v>15421</v>
      </c>
    </row>
    <row r="2405" spans="4:4" x14ac:dyDescent="0.25">
      <c r="D2405" t="s">
        <v>15421</v>
      </c>
    </row>
    <row r="2406" spans="4:4" x14ac:dyDescent="0.25">
      <c r="D2406" t="s">
        <v>15421</v>
      </c>
    </row>
    <row r="2407" spans="4:4" x14ac:dyDescent="0.25">
      <c r="D2407" t="s">
        <v>15421</v>
      </c>
    </row>
    <row r="2408" spans="4:4" x14ac:dyDescent="0.25">
      <c r="D2408" t="s">
        <v>15421</v>
      </c>
    </row>
    <row r="2409" spans="4:4" x14ac:dyDescent="0.25">
      <c r="D2409" t="s">
        <v>11787</v>
      </c>
    </row>
    <row r="2410" spans="4:4" x14ac:dyDescent="0.25">
      <c r="D2410" t="s">
        <v>11788</v>
      </c>
    </row>
    <row r="2411" spans="4:4" x14ac:dyDescent="0.25">
      <c r="D2411" t="s">
        <v>11789</v>
      </c>
    </row>
    <row r="2412" spans="4:4" x14ac:dyDescent="0.25">
      <c r="D2412" t="s">
        <v>11789</v>
      </c>
    </row>
    <row r="2413" spans="4:4" x14ac:dyDescent="0.25">
      <c r="D2413" t="s">
        <v>11789</v>
      </c>
    </row>
    <row r="2414" spans="4:4" x14ac:dyDescent="0.25">
      <c r="D2414" t="s">
        <v>11789</v>
      </c>
    </row>
    <row r="2415" spans="4:4" x14ac:dyDescent="0.25">
      <c r="D2415" t="s">
        <v>11789</v>
      </c>
    </row>
    <row r="2416" spans="4:4" x14ac:dyDescent="0.25">
      <c r="D2416" t="s">
        <v>11789</v>
      </c>
    </row>
    <row r="2417" spans="4:4" x14ac:dyDescent="0.25">
      <c r="D2417" t="s">
        <v>11789</v>
      </c>
    </row>
    <row r="2418" spans="4:4" x14ac:dyDescent="0.25">
      <c r="D2418" t="s">
        <v>11789</v>
      </c>
    </row>
    <row r="2419" spans="4:4" x14ac:dyDescent="0.25">
      <c r="D2419" t="s">
        <v>11789</v>
      </c>
    </row>
    <row r="2420" spans="4:4" x14ac:dyDescent="0.25">
      <c r="D2420" t="s">
        <v>11789</v>
      </c>
    </row>
    <row r="2421" spans="4:4" x14ac:dyDescent="0.25">
      <c r="D2421" t="s">
        <v>11789</v>
      </c>
    </row>
    <row r="2422" spans="4:4" x14ac:dyDescent="0.25">
      <c r="D2422" t="s">
        <v>11789</v>
      </c>
    </row>
    <row r="2423" spans="4:4" x14ac:dyDescent="0.25">
      <c r="D2423" t="s">
        <v>11789</v>
      </c>
    </row>
    <row r="2424" spans="4:4" x14ac:dyDescent="0.25">
      <c r="D2424" t="s">
        <v>11789</v>
      </c>
    </row>
    <row r="2425" spans="4:4" x14ac:dyDescent="0.25">
      <c r="D2425" t="s">
        <v>11789</v>
      </c>
    </row>
    <row r="2426" spans="4:4" x14ac:dyDescent="0.25">
      <c r="D2426" t="s">
        <v>11789</v>
      </c>
    </row>
    <row r="2427" spans="4:4" x14ac:dyDescent="0.25">
      <c r="D2427" t="s">
        <v>11789</v>
      </c>
    </row>
    <row r="2428" spans="4:4" x14ac:dyDescent="0.25">
      <c r="D2428" t="s">
        <v>11789</v>
      </c>
    </row>
    <row r="2429" spans="4:4" x14ac:dyDescent="0.25">
      <c r="D2429" t="s">
        <v>11789</v>
      </c>
    </row>
    <row r="2430" spans="4:4" x14ac:dyDescent="0.25">
      <c r="D2430" t="s">
        <v>11789</v>
      </c>
    </row>
    <row r="2431" spans="4:4" x14ac:dyDescent="0.25">
      <c r="D2431" t="s">
        <v>11789</v>
      </c>
    </row>
    <row r="2432" spans="4:4" x14ac:dyDescent="0.25">
      <c r="D2432" t="s">
        <v>11789</v>
      </c>
    </row>
    <row r="2433" spans="4:4" x14ac:dyDescent="0.25">
      <c r="D2433" t="s">
        <v>11789</v>
      </c>
    </row>
    <row r="2434" spans="4:4" x14ac:dyDescent="0.25">
      <c r="D2434" t="s">
        <v>11789</v>
      </c>
    </row>
    <row r="2435" spans="4:4" x14ac:dyDescent="0.25">
      <c r="D2435" t="s">
        <v>11789</v>
      </c>
    </row>
    <row r="2436" spans="4:4" x14ac:dyDescent="0.25">
      <c r="D2436" t="s">
        <v>11789</v>
      </c>
    </row>
    <row r="2437" spans="4:4" x14ac:dyDescent="0.25">
      <c r="D2437" t="s">
        <v>11789</v>
      </c>
    </row>
    <row r="2438" spans="4:4" x14ac:dyDescent="0.25">
      <c r="D2438" t="s">
        <v>11789</v>
      </c>
    </row>
    <row r="2439" spans="4:4" x14ac:dyDescent="0.25">
      <c r="D2439" t="s">
        <v>11789</v>
      </c>
    </row>
    <row r="2440" spans="4:4" x14ac:dyDescent="0.25">
      <c r="D2440" t="s">
        <v>11789</v>
      </c>
    </row>
    <row r="2441" spans="4:4" x14ac:dyDescent="0.25">
      <c r="D2441" t="s">
        <v>11789</v>
      </c>
    </row>
    <row r="2442" spans="4:4" x14ac:dyDescent="0.25">
      <c r="D2442" t="s">
        <v>11789</v>
      </c>
    </row>
    <row r="2443" spans="4:4" x14ac:dyDescent="0.25">
      <c r="D2443" t="s">
        <v>11789</v>
      </c>
    </row>
    <row r="2444" spans="4:4" x14ac:dyDescent="0.25">
      <c r="D2444" t="s">
        <v>11789</v>
      </c>
    </row>
    <row r="2445" spans="4:4" x14ac:dyDescent="0.25">
      <c r="D2445" t="s">
        <v>11789</v>
      </c>
    </row>
    <row r="2446" spans="4:4" x14ac:dyDescent="0.25">
      <c r="D2446" t="s">
        <v>11789</v>
      </c>
    </row>
    <row r="2447" spans="4:4" x14ac:dyDescent="0.25">
      <c r="D2447" t="s">
        <v>11789</v>
      </c>
    </row>
    <row r="2448" spans="4:4" x14ac:dyDescent="0.25">
      <c r="D2448" t="s">
        <v>11789</v>
      </c>
    </row>
    <row r="2449" spans="4:4" x14ac:dyDescent="0.25">
      <c r="D2449" t="s">
        <v>11789</v>
      </c>
    </row>
    <row r="2450" spans="4:4" x14ac:dyDescent="0.25">
      <c r="D2450" t="s">
        <v>11789</v>
      </c>
    </row>
    <row r="2451" spans="4:4" x14ac:dyDescent="0.25">
      <c r="D2451" t="s">
        <v>11789</v>
      </c>
    </row>
    <row r="2452" spans="4:4" x14ac:dyDescent="0.25">
      <c r="D2452" t="s">
        <v>11789</v>
      </c>
    </row>
    <row r="2453" spans="4:4" x14ac:dyDescent="0.25">
      <c r="D2453" t="s">
        <v>11789</v>
      </c>
    </row>
    <row r="2454" spans="4:4" x14ac:dyDescent="0.25">
      <c r="D2454" t="s">
        <v>11791</v>
      </c>
    </row>
    <row r="2455" spans="4:4" x14ac:dyDescent="0.25">
      <c r="D2455" t="s">
        <v>11792</v>
      </c>
    </row>
    <row r="2456" spans="4:4" x14ac:dyDescent="0.25">
      <c r="D2456" t="s">
        <v>15633</v>
      </c>
    </row>
    <row r="2457" spans="4:4" x14ac:dyDescent="0.25">
      <c r="D2457" t="s">
        <v>11794</v>
      </c>
    </row>
    <row r="2458" spans="4:4" x14ac:dyDescent="0.25">
      <c r="D2458" t="s">
        <v>11794</v>
      </c>
    </row>
    <row r="2459" spans="4:4" x14ac:dyDescent="0.25">
      <c r="D2459" t="s">
        <v>11794</v>
      </c>
    </row>
    <row r="2460" spans="4:4" x14ac:dyDescent="0.25">
      <c r="D2460" t="s">
        <v>11794</v>
      </c>
    </row>
    <row r="2461" spans="4:4" x14ac:dyDescent="0.25">
      <c r="D2461" t="s">
        <v>11796</v>
      </c>
    </row>
    <row r="2462" spans="4:4" x14ac:dyDescent="0.25">
      <c r="D2462" t="s">
        <v>11797</v>
      </c>
    </row>
    <row r="2463" spans="4:4" x14ac:dyDescent="0.25">
      <c r="D2463" t="s">
        <v>11799</v>
      </c>
    </row>
    <row r="2464" spans="4:4" x14ac:dyDescent="0.25">
      <c r="D2464" t="s">
        <v>11799</v>
      </c>
    </row>
    <row r="2465" spans="4:4" x14ac:dyDescent="0.25">
      <c r="D2465" t="s">
        <v>11799</v>
      </c>
    </row>
    <row r="2466" spans="4:4" x14ac:dyDescent="0.25">
      <c r="D2466" t="s">
        <v>11800</v>
      </c>
    </row>
    <row r="2467" spans="4:4" x14ac:dyDescent="0.25">
      <c r="D2467" t="s">
        <v>11800</v>
      </c>
    </row>
    <row r="2468" spans="4:4" x14ac:dyDescent="0.25">
      <c r="D2468" t="s">
        <v>11800</v>
      </c>
    </row>
    <row r="2469" spans="4:4" x14ac:dyDescent="0.25">
      <c r="D2469" t="s">
        <v>11800</v>
      </c>
    </row>
    <row r="2470" spans="4:4" x14ac:dyDescent="0.25">
      <c r="D2470" t="s">
        <v>16495</v>
      </c>
    </row>
    <row r="2471" spans="4:4" x14ac:dyDescent="0.25">
      <c r="D2471" t="s">
        <v>11801</v>
      </c>
    </row>
    <row r="2472" spans="4:4" x14ac:dyDescent="0.25">
      <c r="D2472" t="s">
        <v>11802</v>
      </c>
    </row>
    <row r="2473" spans="4:4" x14ac:dyDescent="0.25">
      <c r="D2473" t="s">
        <v>11803</v>
      </c>
    </row>
    <row r="2474" spans="4:4" x14ac:dyDescent="0.25">
      <c r="D2474" t="s">
        <v>11804</v>
      </c>
    </row>
    <row r="2475" spans="4:4" x14ac:dyDescent="0.25">
      <c r="D2475" t="s">
        <v>11804</v>
      </c>
    </row>
    <row r="2476" spans="4:4" x14ac:dyDescent="0.25">
      <c r="D2476" t="s">
        <v>11804</v>
      </c>
    </row>
    <row r="2477" spans="4:4" x14ac:dyDescent="0.25">
      <c r="D2477" t="s">
        <v>11804</v>
      </c>
    </row>
    <row r="2478" spans="4:4" x14ac:dyDescent="0.25">
      <c r="D2478" t="s">
        <v>11804</v>
      </c>
    </row>
    <row r="2479" spans="4:4" x14ac:dyDescent="0.25">
      <c r="D2479" t="s">
        <v>11804</v>
      </c>
    </row>
    <row r="2480" spans="4:4" x14ac:dyDescent="0.25">
      <c r="D2480" t="s">
        <v>11804</v>
      </c>
    </row>
    <row r="2481" spans="4:4" x14ac:dyDescent="0.25">
      <c r="D2481" t="s">
        <v>11804</v>
      </c>
    </row>
    <row r="2482" spans="4:4" x14ac:dyDescent="0.25">
      <c r="D2482" t="s">
        <v>11804</v>
      </c>
    </row>
    <row r="2483" spans="4:4" x14ac:dyDescent="0.25">
      <c r="D2483" t="s">
        <v>11804</v>
      </c>
    </row>
    <row r="2484" spans="4:4" x14ac:dyDescent="0.25">
      <c r="D2484" t="s">
        <v>11804</v>
      </c>
    </row>
    <row r="2485" spans="4:4" x14ac:dyDescent="0.25">
      <c r="D2485" t="s">
        <v>11804</v>
      </c>
    </row>
    <row r="2486" spans="4:4" x14ac:dyDescent="0.25">
      <c r="D2486" t="s">
        <v>11804</v>
      </c>
    </row>
    <row r="2487" spans="4:4" x14ac:dyDescent="0.25">
      <c r="D2487" t="s">
        <v>11807</v>
      </c>
    </row>
    <row r="2488" spans="4:4" x14ac:dyDescent="0.25">
      <c r="D2488" t="s">
        <v>11807</v>
      </c>
    </row>
    <row r="2489" spans="4:4" x14ac:dyDescent="0.25">
      <c r="D2489" t="s">
        <v>11808</v>
      </c>
    </row>
    <row r="2490" spans="4:4" x14ac:dyDescent="0.25">
      <c r="D2490" t="s">
        <v>11809</v>
      </c>
    </row>
    <row r="2491" spans="4:4" x14ac:dyDescent="0.25">
      <c r="D2491" t="s">
        <v>11811</v>
      </c>
    </row>
    <row r="2492" spans="4:4" x14ac:dyDescent="0.25">
      <c r="D2492" t="s">
        <v>11814</v>
      </c>
    </row>
    <row r="2493" spans="4:4" x14ac:dyDescent="0.25">
      <c r="D2493" t="s">
        <v>11816</v>
      </c>
    </row>
    <row r="2494" spans="4:4" x14ac:dyDescent="0.25">
      <c r="D2494" t="s">
        <v>11816</v>
      </c>
    </row>
    <row r="2495" spans="4:4" x14ac:dyDescent="0.25">
      <c r="D2495" t="s">
        <v>11820</v>
      </c>
    </row>
    <row r="2496" spans="4:4" x14ac:dyDescent="0.25">
      <c r="D2496" t="s">
        <v>11820</v>
      </c>
    </row>
    <row r="2497" spans="4:4" x14ac:dyDescent="0.25">
      <c r="D2497" t="s">
        <v>11820</v>
      </c>
    </row>
    <row r="2498" spans="4:4" x14ac:dyDescent="0.25">
      <c r="D2498" t="s">
        <v>15433</v>
      </c>
    </row>
    <row r="2499" spans="4:4" x14ac:dyDescent="0.25">
      <c r="D2499" t="s">
        <v>15433</v>
      </c>
    </row>
    <row r="2500" spans="4:4" x14ac:dyDescent="0.25">
      <c r="D2500" t="s">
        <v>11825</v>
      </c>
    </row>
    <row r="2501" spans="4:4" x14ac:dyDescent="0.25">
      <c r="D2501" t="s">
        <v>11367</v>
      </c>
    </row>
    <row r="2502" spans="4:4" x14ac:dyDescent="0.25">
      <c r="D2502" t="s">
        <v>11367</v>
      </c>
    </row>
    <row r="2503" spans="4:4" x14ac:dyDescent="0.25">
      <c r="D2503" t="s">
        <v>14914</v>
      </c>
    </row>
    <row r="2504" spans="4:4" x14ac:dyDescent="0.25">
      <c r="D2504" t="s">
        <v>11830</v>
      </c>
    </row>
    <row r="2505" spans="4:4" x14ac:dyDescent="0.25">
      <c r="D2505" t="s">
        <v>11831</v>
      </c>
    </row>
    <row r="2506" spans="4:4" x14ac:dyDescent="0.25">
      <c r="D2506" t="s">
        <v>16499</v>
      </c>
    </row>
    <row r="2507" spans="4:4" x14ac:dyDescent="0.25">
      <c r="D2507" t="s">
        <v>11833</v>
      </c>
    </row>
    <row r="2508" spans="4:4" x14ac:dyDescent="0.25">
      <c r="D2508" t="s">
        <v>11837</v>
      </c>
    </row>
    <row r="2509" spans="4:4" x14ac:dyDescent="0.25">
      <c r="D2509" t="s">
        <v>11838</v>
      </c>
    </row>
    <row r="2510" spans="4:4" x14ac:dyDescent="0.25">
      <c r="D2510" t="s">
        <v>11838</v>
      </c>
    </row>
    <row r="2511" spans="4:4" x14ac:dyDescent="0.25">
      <c r="D2511" t="s">
        <v>11838</v>
      </c>
    </row>
    <row r="2512" spans="4:4" x14ac:dyDescent="0.25">
      <c r="D2512" t="s">
        <v>11840</v>
      </c>
    </row>
    <row r="2513" spans="4:4" x14ac:dyDescent="0.25">
      <c r="D2513" t="s">
        <v>11840</v>
      </c>
    </row>
    <row r="2514" spans="4:4" x14ac:dyDescent="0.25">
      <c r="D2514" t="s">
        <v>11840</v>
      </c>
    </row>
    <row r="2515" spans="4:4" x14ac:dyDescent="0.25">
      <c r="D2515" t="s">
        <v>11840</v>
      </c>
    </row>
    <row r="2516" spans="4:4" x14ac:dyDescent="0.25">
      <c r="D2516" t="s">
        <v>15023</v>
      </c>
    </row>
    <row r="2517" spans="4:4" x14ac:dyDescent="0.25">
      <c r="D2517" t="s">
        <v>11841</v>
      </c>
    </row>
    <row r="2518" spans="4:4" x14ac:dyDescent="0.25">
      <c r="D2518" t="s">
        <v>11841</v>
      </c>
    </row>
    <row r="2519" spans="4:4" x14ac:dyDescent="0.25">
      <c r="D2519" t="s">
        <v>11842</v>
      </c>
    </row>
    <row r="2520" spans="4:4" x14ac:dyDescent="0.25">
      <c r="D2520" t="s">
        <v>11843</v>
      </c>
    </row>
    <row r="2521" spans="4:4" x14ac:dyDescent="0.25">
      <c r="D2521" t="s">
        <v>11844</v>
      </c>
    </row>
    <row r="2522" spans="4:4" x14ac:dyDescent="0.25">
      <c r="D2522" t="s">
        <v>11844</v>
      </c>
    </row>
    <row r="2523" spans="4:4" x14ac:dyDescent="0.25">
      <c r="D2523" t="s">
        <v>11844</v>
      </c>
    </row>
    <row r="2524" spans="4:4" x14ac:dyDescent="0.25">
      <c r="D2524" t="s">
        <v>11844</v>
      </c>
    </row>
    <row r="2525" spans="4:4" x14ac:dyDescent="0.25">
      <c r="D2525" t="s">
        <v>11201</v>
      </c>
    </row>
    <row r="2526" spans="4:4" x14ac:dyDescent="0.25">
      <c r="D2526" t="s">
        <v>11201</v>
      </c>
    </row>
    <row r="2527" spans="4:4" x14ac:dyDescent="0.25">
      <c r="D2527" t="s">
        <v>11201</v>
      </c>
    </row>
    <row r="2528" spans="4:4" x14ac:dyDescent="0.25">
      <c r="D2528" t="s">
        <v>11850</v>
      </c>
    </row>
    <row r="2529" spans="4:4" x14ac:dyDescent="0.25">
      <c r="D2529" t="s">
        <v>11852</v>
      </c>
    </row>
    <row r="2530" spans="4:4" x14ac:dyDescent="0.25">
      <c r="D2530" t="s">
        <v>11852</v>
      </c>
    </row>
    <row r="2531" spans="4:4" x14ac:dyDescent="0.25">
      <c r="D2531" t="s">
        <v>11852</v>
      </c>
    </row>
    <row r="2532" spans="4:4" x14ac:dyDescent="0.25">
      <c r="D2532" t="s">
        <v>11852</v>
      </c>
    </row>
    <row r="2533" spans="4:4" x14ac:dyDescent="0.25">
      <c r="D2533" t="s">
        <v>11852</v>
      </c>
    </row>
    <row r="2534" spans="4:4" x14ac:dyDescent="0.25">
      <c r="D2534" t="s">
        <v>11852</v>
      </c>
    </row>
    <row r="2535" spans="4:4" x14ac:dyDescent="0.25">
      <c r="D2535" t="s">
        <v>11852</v>
      </c>
    </row>
    <row r="2536" spans="4:4" x14ac:dyDescent="0.25">
      <c r="D2536" t="s">
        <v>11852</v>
      </c>
    </row>
    <row r="2537" spans="4:4" x14ac:dyDescent="0.25">
      <c r="D2537" t="s">
        <v>11852</v>
      </c>
    </row>
    <row r="2538" spans="4:4" x14ac:dyDescent="0.25">
      <c r="D2538" t="s">
        <v>11852</v>
      </c>
    </row>
    <row r="2539" spans="4:4" x14ac:dyDescent="0.25">
      <c r="D2539" t="s">
        <v>11852</v>
      </c>
    </row>
    <row r="2540" spans="4:4" x14ac:dyDescent="0.25">
      <c r="D2540" t="s">
        <v>11852</v>
      </c>
    </row>
    <row r="2541" spans="4:4" x14ac:dyDescent="0.25">
      <c r="D2541" t="s">
        <v>11852</v>
      </c>
    </row>
    <row r="2542" spans="4:4" x14ac:dyDescent="0.25">
      <c r="D2542" t="s">
        <v>11852</v>
      </c>
    </row>
    <row r="2543" spans="4:4" x14ac:dyDescent="0.25">
      <c r="D2543" t="s">
        <v>11852</v>
      </c>
    </row>
    <row r="2544" spans="4:4" x14ac:dyDescent="0.25">
      <c r="D2544" t="s">
        <v>11852</v>
      </c>
    </row>
    <row r="2545" spans="4:4" x14ac:dyDescent="0.25">
      <c r="D2545" t="s">
        <v>11852</v>
      </c>
    </row>
    <row r="2546" spans="4:4" x14ac:dyDescent="0.25">
      <c r="D2546" t="s">
        <v>11852</v>
      </c>
    </row>
    <row r="2547" spans="4:4" x14ac:dyDescent="0.25">
      <c r="D2547" t="s">
        <v>11852</v>
      </c>
    </row>
    <row r="2548" spans="4:4" x14ac:dyDescent="0.25">
      <c r="D2548" t="s">
        <v>11852</v>
      </c>
    </row>
    <row r="2549" spans="4:4" x14ac:dyDescent="0.25">
      <c r="D2549" t="s">
        <v>11852</v>
      </c>
    </row>
    <row r="2550" spans="4:4" x14ac:dyDescent="0.25">
      <c r="D2550" t="s">
        <v>15092</v>
      </c>
    </row>
    <row r="2551" spans="4:4" x14ac:dyDescent="0.25">
      <c r="D2551" t="s">
        <v>15092</v>
      </c>
    </row>
    <row r="2552" spans="4:4" x14ac:dyDescent="0.25">
      <c r="D2552" t="s">
        <v>11853</v>
      </c>
    </row>
    <row r="2553" spans="4:4" x14ac:dyDescent="0.25">
      <c r="D2553" t="s">
        <v>11853</v>
      </c>
    </row>
    <row r="2554" spans="4:4" x14ac:dyDescent="0.25">
      <c r="D2554" t="s">
        <v>11856</v>
      </c>
    </row>
    <row r="2555" spans="4:4" x14ac:dyDescent="0.25">
      <c r="D2555" t="s">
        <v>11856</v>
      </c>
    </row>
    <row r="2556" spans="4:4" x14ac:dyDescent="0.25">
      <c r="D2556" t="s">
        <v>11856</v>
      </c>
    </row>
    <row r="2557" spans="4:4" x14ac:dyDescent="0.25">
      <c r="D2557" t="s">
        <v>11856</v>
      </c>
    </row>
    <row r="2558" spans="4:4" x14ac:dyDescent="0.25">
      <c r="D2558" t="s">
        <v>11856</v>
      </c>
    </row>
    <row r="2559" spans="4:4" x14ac:dyDescent="0.25">
      <c r="D2559" t="s">
        <v>11856</v>
      </c>
    </row>
    <row r="2560" spans="4:4" x14ac:dyDescent="0.25">
      <c r="D2560" t="s">
        <v>11856</v>
      </c>
    </row>
    <row r="2561" spans="4:4" x14ac:dyDescent="0.25">
      <c r="D2561" t="s">
        <v>11856</v>
      </c>
    </row>
    <row r="2562" spans="4:4" x14ac:dyDescent="0.25">
      <c r="D2562" t="s">
        <v>11856</v>
      </c>
    </row>
    <row r="2563" spans="4:4" x14ac:dyDescent="0.25">
      <c r="D2563" t="s">
        <v>11856</v>
      </c>
    </row>
    <row r="2564" spans="4:4" x14ac:dyDescent="0.25">
      <c r="D2564" t="s">
        <v>11856</v>
      </c>
    </row>
    <row r="2565" spans="4:4" x14ac:dyDescent="0.25">
      <c r="D2565" t="s">
        <v>11856</v>
      </c>
    </row>
    <row r="2566" spans="4:4" x14ac:dyDescent="0.25">
      <c r="D2566" t="s">
        <v>11856</v>
      </c>
    </row>
    <row r="2567" spans="4:4" x14ac:dyDescent="0.25">
      <c r="D2567" t="s">
        <v>11856</v>
      </c>
    </row>
    <row r="2568" spans="4:4" x14ac:dyDescent="0.25">
      <c r="D2568" t="s">
        <v>11856</v>
      </c>
    </row>
    <row r="2569" spans="4:4" x14ac:dyDescent="0.25">
      <c r="D2569" t="s">
        <v>11856</v>
      </c>
    </row>
    <row r="2570" spans="4:4" x14ac:dyDescent="0.25">
      <c r="D2570" t="s">
        <v>11856</v>
      </c>
    </row>
    <row r="2571" spans="4:4" x14ac:dyDescent="0.25">
      <c r="D2571" t="s">
        <v>11856</v>
      </c>
    </row>
    <row r="2572" spans="4:4" x14ac:dyDescent="0.25">
      <c r="D2572" t="s">
        <v>11856</v>
      </c>
    </row>
    <row r="2573" spans="4:4" x14ac:dyDescent="0.25">
      <c r="D2573" t="s">
        <v>11856</v>
      </c>
    </row>
    <row r="2574" spans="4:4" x14ac:dyDescent="0.25">
      <c r="D2574" t="s">
        <v>11856</v>
      </c>
    </row>
    <row r="2575" spans="4:4" x14ac:dyDescent="0.25">
      <c r="D2575" t="s">
        <v>11858</v>
      </c>
    </row>
    <row r="2576" spans="4:4" x14ac:dyDescent="0.25">
      <c r="D2576" t="s">
        <v>11861</v>
      </c>
    </row>
    <row r="2577" spans="4:4" x14ac:dyDescent="0.25">
      <c r="D2577" t="s">
        <v>11862</v>
      </c>
    </row>
    <row r="2578" spans="4:4" x14ac:dyDescent="0.25">
      <c r="D2578" t="s">
        <v>11862</v>
      </c>
    </row>
    <row r="2579" spans="4:4" x14ac:dyDescent="0.25">
      <c r="D2579" t="s">
        <v>11865</v>
      </c>
    </row>
    <row r="2580" spans="4:4" x14ac:dyDescent="0.25">
      <c r="D2580" t="s">
        <v>15635</v>
      </c>
    </row>
    <row r="2581" spans="4:4" x14ac:dyDescent="0.25">
      <c r="D2581" t="s">
        <v>15635</v>
      </c>
    </row>
    <row r="2582" spans="4:4" x14ac:dyDescent="0.25">
      <c r="D2582" t="s">
        <v>11867</v>
      </c>
    </row>
    <row r="2583" spans="4:4" x14ac:dyDescent="0.25">
      <c r="D2583" t="s">
        <v>11867</v>
      </c>
    </row>
    <row r="2584" spans="4:4" x14ac:dyDescent="0.25">
      <c r="D2584" t="s">
        <v>11867</v>
      </c>
    </row>
    <row r="2585" spans="4:4" x14ac:dyDescent="0.25">
      <c r="D2585" t="s">
        <v>11867</v>
      </c>
    </row>
    <row r="2586" spans="4:4" x14ac:dyDescent="0.25">
      <c r="D2586" t="s">
        <v>11867</v>
      </c>
    </row>
    <row r="2587" spans="4:4" x14ac:dyDescent="0.25">
      <c r="D2587" t="s">
        <v>11867</v>
      </c>
    </row>
    <row r="2588" spans="4:4" x14ac:dyDescent="0.25">
      <c r="D2588" t="s">
        <v>11867</v>
      </c>
    </row>
    <row r="2589" spans="4:4" x14ac:dyDescent="0.25">
      <c r="D2589" t="s">
        <v>11867</v>
      </c>
    </row>
    <row r="2590" spans="4:4" x14ac:dyDescent="0.25">
      <c r="D2590" t="s">
        <v>11867</v>
      </c>
    </row>
    <row r="2591" spans="4:4" x14ac:dyDescent="0.25">
      <c r="D2591" t="s">
        <v>11867</v>
      </c>
    </row>
    <row r="2592" spans="4:4" x14ac:dyDescent="0.25">
      <c r="D2592" t="s">
        <v>11867</v>
      </c>
    </row>
    <row r="2593" spans="4:4" x14ac:dyDescent="0.25">
      <c r="D2593" t="s">
        <v>11867</v>
      </c>
    </row>
    <row r="2594" spans="4:4" x14ac:dyDescent="0.25">
      <c r="D2594" t="s">
        <v>11867</v>
      </c>
    </row>
    <row r="2595" spans="4:4" x14ac:dyDescent="0.25">
      <c r="D2595" t="s">
        <v>11867</v>
      </c>
    </row>
    <row r="2596" spans="4:4" x14ac:dyDescent="0.25">
      <c r="D2596" t="s">
        <v>11867</v>
      </c>
    </row>
    <row r="2597" spans="4:4" x14ac:dyDescent="0.25">
      <c r="D2597" t="s">
        <v>11867</v>
      </c>
    </row>
    <row r="2598" spans="4:4" x14ac:dyDescent="0.25">
      <c r="D2598" t="s">
        <v>11867</v>
      </c>
    </row>
    <row r="2599" spans="4:4" x14ac:dyDescent="0.25">
      <c r="D2599" t="s">
        <v>11867</v>
      </c>
    </row>
    <row r="2600" spans="4:4" x14ac:dyDescent="0.25">
      <c r="D2600" t="s">
        <v>11867</v>
      </c>
    </row>
    <row r="2601" spans="4:4" x14ac:dyDescent="0.25">
      <c r="D2601" t="s">
        <v>11867</v>
      </c>
    </row>
    <row r="2602" spans="4:4" x14ac:dyDescent="0.25">
      <c r="D2602" t="s">
        <v>11867</v>
      </c>
    </row>
    <row r="2603" spans="4:4" x14ac:dyDescent="0.25">
      <c r="D2603" t="s">
        <v>11867</v>
      </c>
    </row>
    <row r="2604" spans="4:4" x14ac:dyDescent="0.25">
      <c r="D2604" t="s">
        <v>11867</v>
      </c>
    </row>
    <row r="2605" spans="4:4" x14ac:dyDescent="0.25">
      <c r="D2605" t="s">
        <v>11867</v>
      </c>
    </row>
    <row r="2606" spans="4:4" x14ac:dyDescent="0.25">
      <c r="D2606" t="s">
        <v>11867</v>
      </c>
    </row>
    <row r="2607" spans="4:4" x14ac:dyDescent="0.25">
      <c r="D2607" t="s">
        <v>11867</v>
      </c>
    </row>
    <row r="2608" spans="4:4" x14ac:dyDescent="0.25">
      <c r="D2608" t="s">
        <v>11867</v>
      </c>
    </row>
    <row r="2609" spans="4:4" x14ac:dyDescent="0.25">
      <c r="D2609" t="s">
        <v>11867</v>
      </c>
    </row>
    <row r="2610" spans="4:4" x14ac:dyDescent="0.25">
      <c r="D2610" t="s">
        <v>11869</v>
      </c>
    </row>
    <row r="2611" spans="4:4" x14ac:dyDescent="0.25">
      <c r="D2611" t="s">
        <v>11871</v>
      </c>
    </row>
    <row r="2612" spans="4:4" x14ac:dyDescent="0.25">
      <c r="D2612" t="s">
        <v>11873</v>
      </c>
    </row>
    <row r="2613" spans="4:4" x14ac:dyDescent="0.25">
      <c r="D2613" t="s">
        <v>11873</v>
      </c>
    </row>
    <row r="2614" spans="4:4" x14ac:dyDescent="0.25">
      <c r="D2614" t="s">
        <v>11873</v>
      </c>
    </row>
    <row r="2615" spans="4:4" x14ac:dyDescent="0.25">
      <c r="D2615" t="s">
        <v>11874</v>
      </c>
    </row>
    <row r="2616" spans="4:4" x14ac:dyDescent="0.25">
      <c r="D2616" t="s">
        <v>11874</v>
      </c>
    </row>
    <row r="2617" spans="4:4" x14ac:dyDescent="0.25">
      <c r="D2617" t="s">
        <v>11876</v>
      </c>
    </row>
    <row r="2618" spans="4:4" x14ac:dyDescent="0.25">
      <c r="D2618" t="s">
        <v>11877</v>
      </c>
    </row>
    <row r="2619" spans="4:4" x14ac:dyDescent="0.25">
      <c r="D2619" t="s">
        <v>11878</v>
      </c>
    </row>
    <row r="2620" spans="4:4" x14ac:dyDescent="0.25">
      <c r="D2620" t="s">
        <v>11878</v>
      </c>
    </row>
    <row r="2621" spans="4:4" x14ac:dyDescent="0.25">
      <c r="D2621" t="s">
        <v>11880</v>
      </c>
    </row>
    <row r="2622" spans="4:4" x14ac:dyDescent="0.25">
      <c r="D2622" t="s">
        <v>11880</v>
      </c>
    </row>
    <row r="2623" spans="4:4" x14ac:dyDescent="0.25">
      <c r="D2623" t="s">
        <v>11880</v>
      </c>
    </row>
    <row r="2624" spans="4:4" x14ac:dyDescent="0.25">
      <c r="D2624" t="s">
        <v>11880</v>
      </c>
    </row>
    <row r="2625" spans="4:4" x14ac:dyDescent="0.25">
      <c r="D2625" t="s">
        <v>11880</v>
      </c>
    </row>
    <row r="2626" spans="4:4" x14ac:dyDescent="0.25">
      <c r="D2626" t="s">
        <v>11881</v>
      </c>
    </row>
    <row r="2627" spans="4:4" x14ac:dyDescent="0.25">
      <c r="D2627" t="s">
        <v>11881</v>
      </c>
    </row>
    <row r="2628" spans="4:4" x14ac:dyDescent="0.25">
      <c r="D2628" t="s">
        <v>11881</v>
      </c>
    </row>
    <row r="2629" spans="4:4" x14ac:dyDescent="0.25">
      <c r="D2629" t="s">
        <v>11882</v>
      </c>
    </row>
    <row r="2630" spans="4:4" x14ac:dyDescent="0.25">
      <c r="D2630" t="s">
        <v>11882</v>
      </c>
    </row>
    <row r="2631" spans="4:4" x14ac:dyDescent="0.25">
      <c r="D2631" t="s">
        <v>15292</v>
      </c>
    </row>
    <row r="2632" spans="4:4" x14ac:dyDescent="0.25">
      <c r="D2632" t="s">
        <v>15292</v>
      </c>
    </row>
    <row r="2633" spans="4:4" x14ac:dyDescent="0.25">
      <c r="D2633" t="s">
        <v>15292</v>
      </c>
    </row>
    <row r="2634" spans="4:4" x14ac:dyDescent="0.25">
      <c r="D2634" t="s">
        <v>15292</v>
      </c>
    </row>
    <row r="2635" spans="4:4" x14ac:dyDescent="0.25">
      <c r="D2635" t="s">
        <v>11429</v>
      </c>
    </row>
    <row r="2636" spans="4:4" x14ac:dyDescent="0.25">
      <c r="D2636" t="s">
        <v>11429</v>
      </c>
    </row>
    <row r="2637" spans="4:4" x14ac:dyDescent="0.25">
      <c r="D2637" t="s">
        <v>11429</v>
      </c>
    </row>
    <row r="2638" spans="4:4" x14ac:dyDescent="0.25">
      <c r="D2638" t="s">
        <v>11430</v>
      </c>
    </row>
    <row r="2639" spans="4:4" x14ac:dyDescent="0.25">
      <c r="D2639" t="s">
        <v>16173</v>
      </c>
    </row>
    <row r="2640" spans="4:4" x14ac:dyDescent="0.25">
      <c r="D2640" t="s">
        <v>11436</v>
      </c>
    </row>
    <row r="2641" spans="4:4" x14ac:dyDescent="0.25">
      <c r="D2641" t="s">
        <v>11439</v>
      </c>
    </row>
    <row r="2642" spans="4:4" x14ac:dyDescent="0.25">
      <c r="D2642" t="s">
        <v>11439</v>
      </c>
    </row>
    <row r="2643" spans="4:4" x14ac:dyDescent="0.25">
      <c r="D2643" t="s">
        <v>11440</v>
      </c>
    </row>
    <row r="2644" spans="4:4" x14ac:dyDescent="0.25">
      <c r="D2644" t="s">
        <v>11441</v>
      </c>
    </row>
    <row r="2645" spans="4:4" x14ac:dyDescent="0.25">
      <c r="D2645" t="s">
        <v>11441</v>
      </c>
    </row>
    <row r="2646" spans="4:4" x14ac:dyDescent="0.25">
      <c r="D2646" t="s">
        <v>11441</v>
      </c>
    </row>
    <row r="2647" spans="4:4" x14ac:dyDescent="0.25">
      <c r="D2647" t="s">
        <v>16122</v>
      </c>
    </row>
    <row r="2648" spans="4:4" x14ac:dyDescent="0.25">
      <c r="D2648" t="s">
        <v>11445</v>
      </c>
    </row>
    <row r="2649" spans="4:4" x14ac:dyDescent="0.25">
      <c r="D2649" t="s">
        <v>11445</v>
      </c>
    </row>
    <row r="2650" spans="4:4" x14ac:dyDescent="0.25">
      <c r="D2650" t="s">
        <v>11445</v>
      </c>
    </row>
    <row r="2651" spans="4:4" x14ac:dyDescent="0.25">
      <c r="D2651" t="s">
        <v>11447</v>
      </c>
    </row>
    <row r="2652" spans="4:4" x14ac:dyDescent="0.25">
      <c r="D2652" t="s">
        <v>11449</v>
      </c>
    </row>
    <row r="2653" spans="4:4" x14ac:dyDescent="0.25">
      <c r="D2653" t="s">
        <v>11451</v>
      </c>
    </row>
    <row r="2654" spans="4:4" x14ac:dyDescent="0.25">
      <c r="D2654" t="s">
        <v>11451</v>
      </c>
    </row>
    <row r="2655" spans="4:4" x14ac:dyDescent="0.25">
      <c r="D2655" t="s">
        <v>11456</v>
      </c>
    </row>
    <row r="2656" spans="4:4" x14ac:dyDescent="0.25">
      <c r="D2656" t="s">
        <v>11456</v>
      </c>
    </row>
    <row r="2657" spans="4:4" x14ac:dyDescent="0.25">
      <c r="D2657" t="s">
        <v>11458</v>
      </c>
    </row>
    <row r="2658" spans="4:4" x14ac:dyDescent="0.25">
      <c r="D2658" t="s">
        <v>11458</v>
      </c>
    </row>
    <row r="2659" spans="4:4" x14ac:dyDescent="0.25">
      <c r="D2659" t="s">
        <v>11458</v>
      </c>
    </row>
    <row r="2660" spans="4:4" x14ac:dyDescent="0.25">
      <c r="D2660" t="s">
        <v>11458</v>
      </c>
    </row>
    <row r="2661" spans="4:4" x14ac:dyDescent="0.25">
      <c r="D2661" t="s">
        <v>11458</v>
      </c>
    </row>
    <row r="2662" spans="4:4" x14ac:dyDescent="0.25">
      <c r="D2662" t="s">
        <v>11458</v>
      </c>
    </row>
    <row r="2663" spans="4:4" x14ac:dyDescent="0.25">
      <c r="D2663" t="s">
        <v>15903</v>
      </c>
    </row>
    <row r="2664" spans="4:4" x14ac:dyDescent="0.25">
      <c r="D2664" t="s">
        <v>15903</v>
      </c>
    </row>
    <row r="2665" spans="4:4" x14ac:dyDescent="0.25">
      <c r="D2665" t="s">
        <v>15903</v>
      </c>
    </row>
    <row r="2666" spans="4:4" x14ac:dyDescent="0.25">
      <c r="D2666" t="s">
        <v>15903</v>
      </c>
    </row>
    <row r="2667" spans="4:4" x14ac:dyDescent="0.25">
      <c r="D2667" t="s">
        <v>11462</v>
      </c>
    </row>
    <row r="2668" spans="4:4" x14ac:dyDescent="0.25">
      <c r="D2668" t="s">
        <v>11462</v>
      </c>
    </row>
    <row r="2669" spans="4:4" x14ac:dyDescent="0.25">
      <c r="D2669" t="s">
        <v>11464</v>
      </c>
    </row>
    <row r="2670" spans="4:4" x14ac:dyDescent="0.25">
      <c r="D2670" t="s">
        <v>15905</v>
      </c>
    </row>
    <row r="2671" spans="4:4" x14ac:dyDescent="0.25">
      <c r="D2671" t="s">
        <v>11466</v>
      </c>
    </row>
    <row r="2672" spans="4:4" x14ac:dyDescent="0.25">
      <c r="D2672" t="s">
        <v>11467</v>
      </c>
    </row>
    <row r="2673" spans="4:4" x14ac:dyDescent="0.25">
      <c r="D2673" t="s">
        <v>11467</v>
      </c>
    </row>
    <row r="2674" spans="4:4" x14ac:dyDescent="0.25">
      <c r="D2674" t="s">
        <v>11467</v>
      </c>
    </row>
    <row r="2675" spans="4:4" x14ac:dyDescent="0.25">
      <c r="D2675" t="s">
        <v>11468</v>
      </c>
    </row>
    <row r="2676" spans="4:4" x14ac:dyDescent="0.25">
      <c r="D2676" t="s">
        <v>11468</v>
      </c>
    </row>
    <row r="2677" spans="4:4" x14ac:dyDescent="0.25">
      <c r="D2677" t="s">
        <v>11468</v>
      </c>
    </row>
    <row r="2678" spans="4:4" x14ac:dyDescent="0.25">
      <c r="D2678" t="s">
        <v>11468</v>
      </c>
    </row>
    <row r="2679" spans="4:4" x14ac:dyDescent="0.25">
      <c r="D2679" t="s">
        <v>11468</v>
      </c>
    </row>
    <row r="2680" spans="4:4" x14ac:dyDescent="0.25">
      <c r="D2680" t="s">
        <v>11468</v>
      </c>
    </row>
    <row r="2681" spans="4:4" x14ac:dyDescent="0.25">
      <c r="D2681" t="s">
        <v>11473</v>
      </c>
    </row>
    <row r="2682" spans="4:4" x14ac:dyDescent="0.25">
      <c r="D2682" t="s">
        <v>11473</v>
      </c>
    </row>
    <row r="2683" spans="4:4" x14ac:dyDescent="0.25">
      <c r="D2683" t="s">
        <v>11473</v>
      </c>
    </row>
    <row r="2684" spans="4:4" x14ac:dyDescent="0.25">
      <c r="D2684" t="s">
        <v>11474</v>
      </c>
    </row>
    <row r="2685" spans="4:4" x14ac:dyDescent="0.25">
      <c r="D2685" t="s">
        <v>11474</v>
      </c>
    </row>
    <row r="2686" spans="4:4" x14ac:dyDescent="0.25">
      <c r="D2686" t="s">
        <v>11474</v>
      </c>
    </row>
    <row r="2687" spans="4:4" x14ac:dyDescent="0.25">
      <c r="D2687" t="s">
        <v>11474</v>
      </c>
    </row>
    <row r="2688" spans="4:4" x14ac:dyDescent="0.25">
      <c r="D2688" t="s">
        <v>15129</v>
      </c>
    </row>
    <row r="2689" spans="4:4" x14ac:dyDescent="0.25">
      <c r="D2689" t="s">
        <v>15129</v>
      </c>
    </row>
    <row r="2690" spans="4:4" x14ac:dyDescent="0.25">
      <c r="D2690" t="s">
        <v>15129</v>
      </c>
    </row>
    <row r="2691" spans="4:4" x14ac:dyDescent="0.25">
      <c r="D2691" t="s">
        <v>15129</v>
      </c>
    </row>
    <row r="2692" spans="4:4" x14ac:dyDescent="0.25">
      <c r="D2692" t="s">
        <v>15129</v>
      </c>
    </row>
    <row r="2693" spans="4:4" x14ac:dyDescent="0.25">
      <c r="D2693" t="s">
        <v>15129</v>
      </c>
    </row>
    <row r="2694" spans="4:4" x14ac:dyDescent="0.25">
      <c r="D2694" t="s">
        <v>15908</v>
      </c>
    </row>
    <row r="2695" spans="4:4" x14ac:dyDescent="0.25">
      <c r="D2695" t="s">
        <v>11476</v>
      </c>
    </row>
    <row r="2696" spans="4:4" x14ac:dyDescent="0.25">
      <c r="D2696" t="s">
        <v>14916</v>
      </c>
    </row>
    <row r="2697" spans="4:4" x14ac:dyDescent="0.25">
      <c r="D2697" t="s">
        <v>15532</v>
      </c>
    </row>
    <row r="2698" spans="4:4" x14ac:dyDescent="0.25">
      <c r="D2698" t="s">
        <v>11481</v>
      </c>
    </row>
    <row r="2699" spans="4:4" x14ac:dyDescent="0.25">
      <c r="D2699" t="s">
        <v>11481</v>
      </c>
    </row>
    <row r="2700" spans="4:4" x14ac:dyDescent="0.25">
      <c r="D2700" t="s">
        <v>11484</v>
      </c>
    </row>
    <row r="2701" spans="4:4" x14ac:dyDescent="0.25">
      <c r="D2701" t="s">
        <v>11486</v>
      </c>
    </row>
    <row r="2702" spans="4:4" x14ac:dyDescent="0.25">
      <c r="D2702" t="s">
        <v>11486</v>
      </c>
    </row>
    <row r="2703" spans="4:4" x14ac:dyDescent="0.25">
      <c r="D2703" t="s">
        <v>11487</v>
      </c>
    </row>
    <row r="2704" spans="4:4" x14ac:dyDescent="0.25">
      <c r="D2704" t="s">
        <v>11487</v>
      </c>
    </row>
    <row r="2705" spans="4:4" x14ac:dyDescent="0.25">
      <c r="D2705" t="s">
        <v>11487</v>
      </c>
    </row>
    <row r="2706" spans="4:4" x14ac:dyDescent="0.25">
      <c r="D2706" t="s">
        <v>11488</v>
      </c>
    </row>
    <row r="2707" spans="4:4" x14ac:dyDescent="0.25">
      <c r="D2707" t="s">
        <v>11489</v>
      </c>
    </row>
    <row r="2708" spans="4:4" x14ac:dyDescent="0.25">
      <c r="D2708" t="s">
        <v>11492</v>
      </c>
    </row>
    <row r="2709" spans="4:4" x14ac:dyDescent="0.25">
      <c r="D2709" t="s">
        <v>11492</v>
      </c>
    </row>
    <row r="2710" spans="4:4" x14ac:dyDescent="0.25">
      <c r="D2710" t="s">
        <v>11492</v>
      </c>
    </row>
    <row r="2711" spans="4:4" x14ac:dyDescent="0.25">
      <c r="D2711" t="s">
        <v>11492</v>
      </c>
    </row>
    <row r="2712" spans="4:4" x14ac:dyDescent="0.25">
      <c r="D2712" t="s">
        <v>11492</v>
      </c>
    </row>
    <row r="2713" spans="4:4" x14ac:dyDescent="0.25">
      <c r="D2713" t="s">
        <v>11492</v>
      </c>
    </row>
    <row r="2714" spans="4:4" x14ac:dyDescent="0.25">
      <c r="D2714" t="s">
        <v>11492</v>
      </c>
    </row>
    <row r="2715" spans="4:4" x14ac:dyDescent="0.25">
      <c r="D2715" t="s">
        <v>11492</v>
      </c>
    </row>
    <row r="2716" spans="4:4" x14ac:dyDescent="0.25">
      <c r="D2716" t="s">
        <v>11492</v>
      </c>
    </row>
    <row r="2717" spans="4:4" x14ac:dyDescent="0.25">
      <c r="D2717" t="s">
        <v>11492</v>
      </c>
    </row>
    <row r="2718" spans="4:4" x14ac:dyDescent="0.25">
      <c r="D2718" t="s">
        <v>11493</v>
      </c>
    </row>
    <row r="2719" spans="4:4" x14ac:dyDescent="0.25">
      <c r="D2719" t="s">
        <v>11493</v>
      </c>
    </row>
    <row r="2720" spans="4:4" x14ac:dyDescent="0.25">
      <c r="D2720" t="s">
        <v>14918</v>
      </c>
    </row>
    <row r="2721" spans="4:4" x14ac:dyDescent="0.25">
      <c r="D2721" t="s">
        <v>11495</v>
      </c>
    </row>
    <row r="2722" spans="4:4" x14ac:dyDescent="0.25">
      <c r="D2722" t="s">
        <v>11495</v>
      </c>
    </row>
    <row r="2723" spans="4:4" x14ac:dyDescent="0.25">
      <c r="D2723" t="s">
        <v>11495</v>
      </c>
    </row>
    <row r="2724" spans="4:4" x14ac:dyDescent="0.25">
      <c r="D2724" t="s">
        <v>11495</v>
      </c>
    </row>
    <row r="2725" spans="4:4" x14ac:dyDescent="0.25">
      <c r="D2725" t="s">
        <v>11495</v>
      </c>
    </row>
    <row r="2726" spans="4:4" x14ac:dyDescent="0.25">
      <c r="D2726" t="s">
        <v>11495</v>
      </c>
    </row>
    <row r="2727" spans="4:4" x14ac:dyDescent="0.25">
      <c r="D2727" t="s">
        <v>11495</v>
      </c>
    </row>
    <row r="2728" spans="4:4" x14ac:dyDescent="0.25">
      <c r="D2728" t="s">
        <v>11495</v>
      </c>
    </row>
    <row r="2729" spans="4:4" x14ac:dyDescent="0.25">
      <c r="D2729" t="s">
        <v>11495</v>
      </c>
    </row>
    <row r="2730" spans="4:4" x14ac:dyDescent="0.25">
      <c r="D2730" t="s">
        <v>11495</v>
      </c>
    </row>
    <row r="2731" spans="4:4" x14ac:dyDescent="0.25">
      <c r="D2731" t="s">
        <v>11495</v>
      </c>
    </row>
    <row r="2732" spans="4:4" x14ac:dyDescent="0.25">
      <c r="D2732" t="s">
        <v>11495</v>
      </c>
    </row>
    <row r="2733" spans="4:4" x14ac:dyDescent="0.25">
      <c r="D2733" t="s">
        <v>11495</v>
      </c>
    </row>
    <row r="2734" spans="4:4" x14ac:dyDescent="0.25">
      <c r="D2734" t="s">
        <v>16227</v>
      </c>
    </row>
    <row r="2735" spans="4:4" x14ac:dyDescent="0.25">
      <c r="D2735" t="s">
        <v>11502</v>
      </c>
    </row>
    <row r="2736" spans="4:4" x14ac:dyDescent="0.25">
      <c r="D2736" t="s">
        <v>16510</v>
      </c>
    </row>
    <row r="2737" spans="4:4" x14ac:dyDescent="0.25">
      <c r="D2737" t="s">
        <v>11503</v>
      </c>
    </row>
    <row r="2738" spans="4:4" x14ac:dyDescent="0.25">
      <c r="D2738" t="s">
        <v>11503</v>
      </c>
    </row>
    <row r="2739" spans="4:4" x14ac:dyDescent="0.25">
      <c r="D2739" t="s">
        <v>11504</v>
      </c>
    </row>
    <row r="2740" spans="4:4" x14ac:dyDescent="0.25">
      <c r="D2740" t="s">
        <v>11508</v>
      </c>
    </row>
    <row r="2741" spans="4:4" x14ac:dyDescent="0.25">
      <c r="D2741" t="s">
        <v>11508</v>
      </c>
    </row>
    <row r="2742" spans="4:4" x14ac:dyDescent="0.25">
      <c r="D2742" t="s">
        <v>15534</v>
      </c>
    </row>
    <row r="2743" spans="4:4" x14ac:dyDescent="0.25">
      <c r="D2743" t="s">
        <v>15534</v>
      </c>
    </row>
    <row r="2744" spans="4:4" x14ac:dyDescent="0.25">
      <c r="D2744" t="s">
        <v>16229</v>
      </c>
    </row>
    <row r="2745" spans="4:4" x14ac:dyDescent="0.25">
      <c r="D2745" t="s">
        <v>11509</v>
      </c>
    </row>
    <row r="2746" spans="4:4" x14ac:dyDescent="0.25">
      <c r="D2746" t="s">
        <v>11510</v>
      </c>
    </row>
    <row r="2747" spans="4:4" x14ac:dyDescent="0.25">
      <c r="D2747" t="s">
        <v>11512</v>
      </c>
    </row>
    <row r="2748" spans="4:4" x14ac:dyDescent="0.25">
      <c r="D2748" t="s">
        <v>11512</v>
      </c>
    </row>
    <row r="2749" spans="4:4" x14ac:dyDescent="0.25">
      <c r="D2749" t="s">
        <v>11513</v>
      </c>
    </row>
    <row r="2750" spans="4:4" x14ac:dyDescent="0.25">
      <c r="D2750" t="s">
        <v>11513</v>
      </c>
    </row>
    <row r="2751" spans="4:4" x14ac:dyDescent="0.25">
      <c r="D2751" t="s">
        <v>11514</v>
      </c>
    </row>
    <row r="2752" spans="4:4" x14ac:dyDescent="0.25">
      <c r="D2752" t="s">
        <v>11516</v>
      </c>
    </row>
    <row r="2753" spans="4:4" x14ac:dyDescent="0.25">
      <c r="D2753" t="s">
        <v>11516</v>
      </c>
    </row>
    <row r="2754" spans="4:4" x14ac:dyDescent="0.25">
      <c r="D2754" t="s">
        <v>11516</v>
      </c>
    </row>
    <row r="2755" spans="4:4" x14ac:dyDescent="0.25">
      <c r="D2755" t="s">
        <v>16514</v>
      </c>
    </row>
    <row r="2756" spans="4:4" x14ac:dyDescent="0.25">
      <c r="D2756" t="s">
        <v>16514</v>
      </c>
    </row>
    <row r="2757" spans="4:4" x14ac:dyDescent="0.25">
      <c r="D2757" t="s">
        <v>11519</v>
      </c>
    </row>
    <row r="2758" spans="4:4" x14ac:dyDescent="0.25">
      <c r="D2758" t="s">
        <v>11519</v>
      </c>
    </row>
    <row r="2759" spans="4:4" x14ac:dyDescent="0.25">
      <c r="D2759" t="s">
        <v>11520</v>
      </c>
    </row>
    <row r="2760" spans="4:4" x14ac:dyDescent="0.25">
      <c r="D2760" t="s">
        <v>11521</v>
      </c>
    </row>
    <row r="2761" spans="4:4" x14ac:dyDescent="0.25">
      <c r="D2761" t="s">
        <v>11521</v>
      </c>
    </row>
    <row r="2762" spans="4:4" x14ac:dyDescent="0.25">
      <c r="D2762" t="s">
        <v>11523</v>
      </c>
    </row>
    <row r="2763" spans="4:4" x14ac:dyDescent="0.25">
      <c r="D2763" t="s">
        <v>11523</v>
      </c>
    </row>
    <row r="2764" spans="4:4" x14ac:dyDescent="0.25">
      <c r="D2764" t="s">
        <v>11528</v>
      </c>
    </row>
    <row r="2765" spans="4:4" x14ac:dyDescent="0.25">
      <c r="D2765" t="s">
        <v>11529</v>
      </c>
    </row>
    <row r="2766" spans="4:4" x14ac:dyDescent="0.25">
      <c r="D2766" t="s">
        <v>11532</v>
      </c>
    </row>
    <row r="2767" spans="4:4" x14ac:dyDescent="0.25">
      <c r="D2767" t="s">
        <v>11532</v>
      </c>
    </row>
    <row r="2768" spans="4:4" x14ac:dyDescent="0.25">
      <c r="D2768" t="s">
        <v>11532</v>
      </c>
    </row>
    <row r="2769" spans="4:4" x14ac:dyDescent="0.25">
      <c r="D2769" t="s">
        <v>11532</v>
      </c>
    </row>
    <row r="2770" spans="4:4" x14ac:dyDescent="0.25">
      <c r="D2770" t="s">
        <v>11532</v>
      </c>
    </row>
    <row r="2771" spans="4:4" x14ac:dyDescent="0.25">
      <c r="D2771" t="s">
        <v>11532</v>
      </c>
    </row>
    <row r="2772" spans="4:4" x14ac:dyDescent="0.25">
      <c r="D2772" t="s">
        <v>11532</v>
      </c>
    </row>
    <row r="2773" spans="4:4" x14ac:dyDescent="0.25">
      <c r="D2773" t="s">
        <v>14708</v>
      </c>
    </row>
    <row r="2774" spans="4:4" x14ac:dyDescent="0.25">
      <c r="D2774" t="s">
        <v>11534</v>
      </c>
    </row>
    <row r="2775" spans="4:4" x14ac:dyDescent="0.25">
      <c r="D2775" t="s">
        <v>11535</v>
      </c>
    </row>
    <row r="2776" spans="4:4" x14ac:dyDescent="0.25">
      <c r="D2776" t="s">
        <v>11535</v>
      </c>
    </row>
    <row r="2777" spans="4:4" x14ac:dyDescent="0.25">
      <c r="D2777" t="s">
        <v>11535</v>
      </c>
    </row>
    <row r="2778" spans="4:4" x14ac:dyDescent="0.25">
      <c r="D2778" t="s">
        <v>11535</v>
      </c>
    </row>
    <row r="2779" spans="4:4" x14ac:dyDescent="0.25">
      <c r="D2779" t="s">
        <v>11535</v>
      </c>
    </row>
    <row r="2780" spans="4:4" x14ac:dyDescent="0.25">
      <c r="D2780" t="s">
        <v>11536</v>
      </c>
    </row>
    <row r="2781" spans="4:4" x14ac:dyDescent="0.25">
      <c r="D2781" t="s">
        <v>11536</v>
      </c>
    </row>
    <row r="2782" spans="4:4" x14ac:dyDescent="0.25">
      <c r="D2782" t="s">
        <v>11536</v>
      </c>
    </row>
    <row r="2783" spans="4:4" x14ac:dyDescent="0.25">
      <c r="D2783" t="s">
        <v>11537</v>
      </c>
    </row>
    <row r="2784" spans="4:4" x14ac:dyDescent="0.25">
      <c r="D2784" t="s">
        <v>11537</v>
      </c>
    </row>
    <row r="2785" spans="4:4" x14ac:dyDescent="0.25">
      <c r="D2785" t="s">
        <v>11537</v>
      </c>
    </row>
    <row r="2786" spans="4:4" x14ac:dyDescent="0.25">
      <c r="D2786" t="s">
        <v>11537</v>
      </c>
    </row>
    <row r="2787" spans="4:4" x14ac:dyDescent="0.25">
      <c r="D2787" t="s">
        <v>11538</v>
      </c>
    </row>
    <row r="2788" spans="4:4" x14ac:dyDescent="0.25">
      <c r="D2788" t="s">
        <v>11539</v>
      </c>
    </row>
    <row r="2789" spans="4:4" x14ac:dyDescent="0.25">
      <c r="D2789" t="s">
        <v>11539</v>
      </c>
    </row>
    <row r="2790" spans="4:4" x14ac:dyDescent="0.25">
      <c r="D2790" t="s">
        <v>11539</v>
      </c>
    </row>
    <row r="2791" spans="4:4" x14ac:dyDescent="0.25">
      <c r="D2791" t="s">
        <v>11541</v>
      </c>
    </row>
    <row r="2792" spans="4:4" x14ac:dyDescent="0.25">
      <c r="D2792" t="s">
        <v>11542</v>
      </c>
    </row>
    <row r="2793" spans="4:4" x14ac:dyDescent="0.25">
      <c r="D2793" t="s">
        <v>11542</v>
      </c>
    </row>
    <row r="2794" spans="4:4" x14ac:dyDescent="0.25">
      <c r="D2794" t="s">
        <v>11542</v>
      </c>
    </row>
    <row r="2795" spans="4:4" x14ac:dyDescent="0.25">
      <c r="D2795" t="s">
        <v>11542</v>
      </c>
    </row>
    <row r="2796" spans="4:4" x14ac:dyDescent="0.25">
      <c r="D2796" t="s">
        <v>11542</v>
      </c>
    </row>
    <row r="2797" spans="4:4" x14ac:dyDescent="0.25">
      <c r="D2797" t="s">
        <v>11542</v>
      </c>
    </row>
    <row r="2798" spans="4:4" x14ac:dyDescent="0.25">
      <c r="D2798" t="s">
        <v>11542</v>
      </c>
    </row>
    <row r="2799" spans="4:4" x14ac:dyDescent="0.25">
      <c r="D2799" t="s">
        <v>11542</v>
      </c>
    </row>
    <row r="2800" spans="4:4" x14ac:dyDescent="0.25">
      <c r="D2800" t="s">
        <v>11542</v>
      </c>
    </row>
    <row r="2801" spans="4:4" x14ac:dyDescent="0.25">
      <c r="D2801" t="s">
        <v>11542</v>
      </c>
    </row>
    <row r="2802" spans="4:4" x14ac:dyDescent="0.25">
      <c r="D2802" t="s">
        <v>11542</v>
      </c>
    </row>
    <row r="2803" spans="4:4" x14ac:dyDescent="0.25">
      <c r="D2803" t="s">
        <v>11542</v>
      </c>
    </row>
    <row r="2804" spans="4:4" x14ac:dyDescent="0.25">
      <c r="D2804" t="s">
        <v>11542</v>
      </c>
    </row>
    <row r="2805" spans="4:4" x14ac:dyDescent="0.25">
      <c r="D2805" t="s">
        <v>11542</v>
      </c>
    </row>
    <row r="2806" spans="4:4" x14ac:dyDescent="0.25">
      <c r="D2806" t="s">
        <v>11542</v>
      </c>
    </row>
    <row r="2807" spans="4:4" x14ac:dyDescent="0.25">
      <c r="D2807" t="s">
        <v>11542</v>
      </c>
    </row>
    <row r="2808" spans="4:4" x14ac:dyDescent="0.25">
      <c r="D2808" t="s">
        <v>11543</v>
      </c>
    </row>
    <row r="2809" spans="4:4" x14ac:dyDescent="0.25">
      <c r="D2809" t="s">
        <v>11544</v>
      </c>
    </row>
    <row r="2810" spans="4:4" x14ac:dyDescent="0.25">
      <c r="D2810" t="s">
        <v>11544</v>
      </c>
    </row>
    <row r="2811" spans="4:4" x14ac:dyDescent="0.25">
      <c r="D2811" t="s">
        <v>11544</v>
      </c>
    </row>
    <row r="2812" spans="4:4" x14ac:dyDescent="0.25">
      <c r="D2812" t="s">
        <v>11544</v>
      </c>
    </row>
    <row r="2813" spans="4:4" x14ac:dyDescent="0.25">
      <c r="D2813" t="s">
        <v>11544</v>
      </c>
    </row>
    <row r="2814" spans="4:4" x14ac:dyDescent="0.25">
      <c r="D2814" t="s">
        <v>11544</v>
      </c>
    </row>
    <row r="2815" spans="4:4" x14ac:dyDescent="0.25">
      <c r="D2815" t="s">
        <v>11544</v>
      </c>
    </row>
    <row r="2816" spans="4:4" x14ac:dyDescent="0.25">
      <c r="D2816" t="s">
        <v>11544</v>
      </c>
    </row>
    <row r="2817" spans="4:4" x14ac:dyDescent="0.25">
      <c r="D2817" t="s">
        <v>11544</v>
      </c>
    </row>
    <row r="2818" spans="4:4" x14ac:dyDescent="0.25">
      <c r="D2818" t="s">
        <v>11544</v>
      </c>
    </row>
    <row r="2819" spans="4:4" x14ac:dyDescent="0.25">
      <c r="D2819" t="s">
        <v>15133</v>
      </c>
    </row>
    <row r="2820" spans="4:4" x14ac:dyDescent="0.25">
      <c r="D2820" t="s">
        <v>11546</v>
      </c>
    </row>
    <row r="2821" spans="4:4" x14ac:dyDescent="0.25">
      <c r="D2821" t="s">
        <v>11547</v>
      </c>
    </row>
    <row r="2822" spans="4:4" x14ac:dyDescent="0.25">
      <c r="D2822" t="s">
        <v>16520</v>
      </c>
    </row>
    <row r="2823" spans="4:4" x14ac:dyDescent="0.25">
      <c r="D2823" t="s">
        <v>16520</v>
      </c>
    </row>
    <row r="2824" spans="4:4" x14ac:dyDescent="0.25">
      <c r="D2824" t="s">
        <v>11550</v>
      </c>
    </row>
    <row r="2825" spans="4:4" x14ac:dyDescent="0.25">
      <c r="D2825" t="s">
        <v>11551</v>
      </c>
    </row>
    <row r="2826" spans="4:4" x14ac:dyDescent="0.25">
      <c r="D2826" t="s">
        <v>11551</v>
      </c>
    </row>
    <row r="2827" spans="4:4" x14ac:dyDescent="0.25">
      <c r="D2827" t="s">
        <v>11551</v>
      </c>
    </row>
    <row r="2828" spans="4:4" x14ac:dyDescent="0.25">
      <c r="D2828" t="s">
        <v>11552</v>
      </c>
    </row>
    <row r="2829" spans="4:4" x14ac:dyDescent="0.25">
      <c r="D2829" t="s">
        <v>11552</v>
      </c>
    </row>
    <row r="2830" spans="4:4" x14ac:dyDescent="0.25">
      <c r="D2830" t="s">
        <v>11552</v>
      </c>
    </row>
    <row r="2831" spans="4:4" x14ac:dyDescent="0.25">
      <c r="D2831" t="s">
        <v>11553</v>
      </c>
    </row>
    <row r="2832" spans="4:4" x14ac:dyDescent="0.25">
      <c r="D2832" t="s">
        <v>11553</v>
      </c>
    </row>
    <row r="2833" spans="4:4" x14ac:dyDescent="0.25">
      <c r="D2833" t="s">
        <v>11554</v>
      </c>
    </row>
    <row r="2834" spans="4:4" x14ac:dyDescent="0.25">
      <c r="D2834" t="s">
        <v>11554</v>
      </c>
    </row>
    <row r="2835" spans="4:4" x14ac:dyDescent="0.25">
      <c r="D2835" t="s">
        <v>11554</v>
      </c>
    </row>
    <row r="2836" spans="4:4" x14ac:dyDescent="0.25">
      <c r="D2836" t="s">
        <v>11555</v>
      </c>
    </row>
    <row r="2837" spans="4:4" x14ac:dyDescent="0.25">
      <c r="D2837" t="s">
        <v>11561</v>
      </c>
    </row>
    <row r="2838" spans="4:4" x14ac:dyDescent="0.25">
      <c r="D2838" t="s">
        <v>11561</v>
      </c>
    </row>
    <row r="2839" spans="4:4" x14ac:dyDescent="0.25">
      <c r="D2839" t="s">
        <v>11562</v>
      </c>
    </row>
    <row r="2840" spans="4:4" x14ac:dyDescent="0.25">
      <c r="D2840" t="s">
        <v>11562</v>
      </c>
    </row>
    <row r="2841" spans="4:4" x14ac:dyDescent="0.25">
      <c r="D2841" t="s">
        <v>11562</v>
      </c>
    </row>
    <row r="2842" spans="4:4" x14ac:dyDescent="0.25">
      <c r="D2842" t="s">
        <v>11562</v>
      </c>
    </row>
    <row r="2843" spans="4:4" x14ac:dyDescent="0.25">
      <c r="D2843" t="s">
        <v>11566</v>
      </c>
    </row>
    <row r="2844" spans="4:4" x14ac:dyDescent="0.25">
      <c r="D2844" t="s">
        <v>11566</v>
      </c>
    </row>
    <row r="2845" spans="4:4" x14ac:dyDescent="0.25">
      <c r="D2845" t="s">
        <v>11566</v>
      </c>
    </row>
    <row r="2846" spans="4:4" x14ac:dyDescent="0.25">
      <c r="D2846" t="s">
        <v>11566</v>
      </c>
    </row>
    <row r="2847" spans="4:4" x14ac:dyDescent="0.25">
      <c r="D2847" t="s">
        <v>11567</v>
      </c>
    </row>
    <row r="2848" spans="4:4" x14ac:dyDescent="0.25">
      <c r="D2848" t="s">
        <v>11568</v>
      </c>
    </row>
    <row r="2849" spans="4:4" x14ac:dyDescent="0.25">
      <c r="D2849" t="s">
        <v>11572</v>
      </c>
    </row>
    <row r="2850" spans="4:4" x14ac:dyDescent="0.25">
      <c r="D2850" t="s">
        <v>11572</v>
      </c>
    </row>
    <row r="2851" spans="4:4" x14ac:dyDescent="0.25">
      <c r="D2851" t="s">
        <v>11573</v>
      </c>
    </row>
    <row r="2852" spans="4:4" x14ac:dyDescent="0.25">
      <c r="D2852" t="s">
        <v>11573</v>
      </c>
    </row>
    <row r="2853" spans="4:4" x14ac:dyDescent="0.25">
      <c r="D2853" t="s">
        <v>15637</v>
      </c>
    </row>
    <row r="2854" spans="4:4" x14ac:dyDescent="0.25">
      <c r="D2854" t="s">
        <v>15637</v>
      </c>
    </row>
    <row r="2855" spans="4:4" x14ac:dyDescent="0.25">
      <c r="D2855" t="s">
        <v>15637</v>
      </c>
    </row>
    <row r="2856" spans="4:4" x14ac:dyDescent="0.25">
      <c r="D2856" t="s">
        <v>15637</v>
      </c>
    </row>
    <row r="2857" spans="4:4" x14ac:dyDescent="0.25">
      <c r="D2857" t="s">
        <v>15637</v>
      </c>
    </row>
    <row r="2858" spans="4:4" x14ac:dyDescent="0.25">
      <c r="D2858" t="s">
        <v>11576</v>
      </c>
    </row>
    <row r="2859" spans="4:4" x14ac:dyDescent="0.25">
      <c r="D2859" t="s">
        <v>11576</v>
      </c>
    </row>
    <row r="2860" spans="4:4" x14ac:dyDescent="0.25">
      <c r="D2860" t="s">
        <v>16250</v>
      </c>
    </row>
    <row r="2861" spans="4:4" x14ac:dyDescent="0.25">
      <c r="D2861" t="s">
        <v>16252</v>
      </c>
    </row>
    <row r="2862" spans="4:4" x14ac:dyDescent="0.25">
      <c r="D2862" t="s">
        <v>11579</v>
      </c>
    </row>
    <row r="2863" spans="4:4" x14ac:dyDescent="0.25">
      <c r="D2863" t="s">
        <v>11579</v>
      </c>
    </row>
    <row r="2864" spans="4:4" x14ac:dyDescent="0.25">
      <c r="D2864" t="s">
        <v>11579</v>
      </c>
    </row>
    <row r="2865" spans="4:4" x14ac:dyDescent="0.25">
      <c r="D2865" t="s">
        <v>16528</v>
      </c>
    </row>
    <row r="2866" spans="4:4" x14ac:dyDescent="0.25">
      <c r="D2866" t="s">
        <v>16528</v>
      </c>
    </row>
    <row r="2867" spans="4:4" x14ac:dyDescent="0.25">
      <c r="D2867" t="s">
        <v>16528</v>
      </c>
    </row>
    <row r="2868" spans="4:4" x14ac:dyDescent="0.25">
      <c r="D2868" t="s">
        <v>11588</v>
      </c>
    </row>
    <row r="2869" spans="4:4" x14ac:dyDescent="0.25">
      <c r="D2869" t="s">
        <v>11588</v>
      </c>
    </row>
    <row r="2870" spans="4:4" x14ac:dyDescent="0.25">
      <c r="D2870" t="s">
        <v>11589</v>
      </c>
    </row>
    <row r="2871" spans="4:4" x14ac:dyDescent="0.25">
      <c r="D2871" t="s">
        <v>11589</v>
      </c>
    </row>
    <row r="2872" spans="4:4" x14ac:dyDescent="0.25">
      <c r="D2872" t="s">
        <v>11589</v>
      </c>
    </row>
    <row r="2873" spans="4:4" x14ac:dyDescent="0.25">
      <c r="D2873" t="s">
        <v>11589</v>
      </c>
    </row>
    <row r="2874" spans="4:4" x14ac:dyDescent="0.25">
      <c r="D2874" t="s">
        <v>11589</v>
      </c>
    </row>
    <row r="2875" spans="4:4" x14ac:dyDescent="0.25">
      <c r="D2875" t="s">
        <v>11590</v>
      </c>
    </row>
    <row r="2876" spans="4:4" x14ac:dyDescent="0.25">
      <c r="D2876" t="s">
        <v>11590</v>
      </c>
    </row>
    <row r="2877" spans="4:4" x14ac:dyDescent="0.25">
      <c r="D2877" t="s">
        <v>11590</v>
      </c>
    </row>
    <row r="2878" spans="4:4" x14ac:dyDescent="0.25">
      <c r="D2878" t="s">
        <v>11590</v>
      </c>
    </row>
    <row r="2879" spans="4:4" x14ac:dyDescent="0.25">
      <c r="D2879" t="s">
        <v>11590</v>
      </c>
    </row>
    <row r="2880" spans="4:4" x14ac:dyDescent="0.25">
      <c r="D2880" t="s">
        <v>11590</v>
      </c>
    </row>
    <row r="2881" spans="4:4" x14ac:dyDescent="0.25">
      <c r="D2881" t="s">
        <v>11590</v>
      </c>
    </row>
    <row r="2882" spans="4:4" x14ac:dyDescent="0.25">
      <c r="D2882" t="s">
        <v>11590</v>
      </c>
    </row>
    <row r="2883" spans="4:4" x14ac:dyDescent="0.25">
      <c r="D2883" t="s">
        <v>11590</v>
      </c>
    </row>
    <row r="2884" spans="4:4" x14ac:dyDescent="0.25">
      <c r="D2884" t="s">
        <v>11590</v>
      </c>
    </row>
    <row r="2885" spans="4:4" x14ac:dyDescent="0.25">
      <c r="D2885" t="s">
        <v>11590</v>
      </c>
    </row>
    <row r="2886" spans="4:4" x14ac:dyDescent="0.25">
      <c r="D2886" t="s">
        <v>11590</v>
      </c>
    </row>
    <row r="2887" spans="4:4" x14ac:dyDescent="0.25">
      <c r="D2887" t="s">
        <v>11590</v>
      </c>
    </row>
    <row r="2888" spans="4:4" x14ac:dyDescent="0.25">
      <c r="D2888" t="s">
        <v>11590</v>
      </c>
    </row>
    <row r="2889" spans="4:4" x14ac:dyDescent="0.25">
      <c r="D2889" t="s">
        <v>11590</v>
      </c>
    </row>
    <row r="2890" spans="4:4" x14ac:dyDescent="0.25">
      <c r="D2890" t="s">
        <v>11591</v>
      </c>
    </row>
    <row r="2891" spans="4:4" x14ac:dyDescent="0.25">
      <c r="D2891" t="s">
        <v>11591</v>
      </c>
    </row>
    <row r="2892" spans="4:4" x14ac:dyDescent="0.25">
      <c r="D2892" t="s">
        <v>11591</v>
      </c>
    </row>
    <row r="2893" spans="4:4" x14ac:dyDescent="0.25">
      <c r="D2893" t="s">
        <v>15914</v>
      </c>
    </row>
    <row r="2894" spans="4:4" x14ac:dyDescent="0.25">
      <c r="D2894" t="s">
        <v>15914</v>
      </c>
    </row>
    <row r="2895" spans="4:4" x14ac:dyDescent="0.25">
      <c r="D2895" t="s">
        <v>15914</v>
      </c>
    </row>
    <row r="2896" spans="4:4" x14ac:dyDescent="0.25">
      <c r="D2896" t="s">
        <v>15914</v>
      </c>
    </row>
    <row r="2897" spans="4:4" x14ac:dyDescent="0.25">
      <c r="D2897" t="s">
        <v>15914</v>
      </c>
    </row>
    <row r="2898" spans="4:4" x14ac:dyDescent="0.25">
      <c r="D2898" t="s">
        <v>11592</v>
      </c>
    </row>
    <row r="2899" spans="4:4" x14ac:dyDescent="0.25">
      <c r="D2899" t="s">
        <v>11593</v>
      </c>
    </row>
    <row r="2900" spans="4:4" x14ac:dyDescent="0.25">
      <c r="D2900" t="s">
        <v>11596</v>
      </c>
    </row>
    <row r="2901" spans="4:4" x14ac:dyDescent="0.25">
      <c r="D2901" t="s">
        <v>14924</v>
      </c>
    </row>
    <row r="2902" spans="4:4" x14ac:dyDescent="0.25">
      <c r="D2902" t="s">
        <v>11598</v>
      </c>
    </row>
    <row r="2903" spans="4:4" x14ac:dyDescent="0.25">
      <c r="D2903" t="s">
        <v>11598</v>
      </c>
    </row>
    <row r="2904" spans="4:4" x14ac:dyDescent="0.25">
      <c r="D2904" t="s">
        <v>11598</v>
      </c>
    </row>
    <row r="2905" spans="4:4" x14ac:dyDescent="0.25">
      <c r="D2905" t="s">
        <v>11598</v>
      </c>
    </row>
    <row r="2906" spans="4:4" x14ac:dyDescent="0.25">
      <c r="D2906" t="s">
        <v>11598</v>
      </c>
    </row>
    <row r="2907" spans="4:4" x14ac:dyDescent="0.25">
      <c r="D2907" t="s">
        <v>11599</v>
      </c>
    </row>
    <row r="2908" spans="4:4" x14ac:dyDescent="0.25">
      <c r="D2908" t="s">
        <v>11599</v>
      </c>
    </row>
    <row r="2909" spans="4:4" x14ac:dyDescent="0.25">
      <c r="D2909" t="s">
        <v>11599</v>
      </c>
    </row>
    <row r="2910" spans="4:4" x14ac:dyDescent="0.25">
      <c r="D2910" t="s">
        <v>11599</v>
      </c>
    </row>
    <row r="2911" spans="4:4" x14ac:dyDescent="0.25">
      <c r="D2911" t="s">
        <v>11600</v>
      </c>
    </row>
    <row r="2912" spans="4:4" x14ac:dyDescent="0.25">
      <c r="D2912" t="s">
        <v>11600</v>
      </c>
    </row>
    <row r="2913" spans="4:4" x14ac:dyDescent="0.25">
      <c r="D2913" t="s">
        <v>11600</v>
      </c>
    </row>
    <row r="2914" spans="4:4" x14ac:dyDescent="0.25">
      <c r="D2914" t="s">
        <v>11600</v>
      </c>
    </row>
    <row r="2915" spans="4:4" x14ac:dyDescent="0.25">
      <c r="D2915" t="s">
        <v>11600</v>
      </c>
    </row>
    <row r="2916" spans="4:4" x14ac:dyDescent="0.25">
      <c r="D2916" t="s">
        <v>11600</v>
      </c>
    </row>
    <row r="2917" spans="4:4" x14ac:dyDescent="0.25">
      <c r="D2917" t="s">
        <v>11600</v>
      </c>
    </row>
    <row r="2918" spans="4:4" x14ac:dyDescent="0.25">
      <c r="D2918" t="s">
        <v>11600</v>
      </c>
    </row>
    <row r="2919" spans="4:4" x14ac:dyDescent="0.25">
      <c r="D2919" t="s">
        <v>11600</v>
      </c>
    </row>
    <row r="2920" spans="4:4" x14ac:dyDescent="0.25">
      <c r="D2920" t="s">
        <v>11600</v>
      </c>
    </row>
    <row r="2921" spans="4:4" x14ac:dyDescent="0.25">
      <c r="D2921" t="s">
        <v>11600</v>
      </c>
    </row>
    <row r="2922" spans="4:4" x14ac:dyDescent="0.25">
      <c r="D2922" t="s">
        <v>11600</v>
      </c>
    </row>
    <row r="2923" spans="4:4" x14ac:dyDescent="0.25">
      <c r="D2923" t="s">
        <v>11600</v>
      </c>
    </row>
    <row r="2924" spans="4:4" x14ac:dyDescent="0.25">
      <c r="D2924" t="s">
        <v>11600</v>
      </c>
    </row>
    <row r="2925" spans="4:4" x14ac:dyDescent="0.25">
      <c r="D2925" t="s">
        <v>11602</v>
      </c>
    </row>
    <row r="2926" spans="4:4" x14ac:dyDescent="0.25">
      <c r="D2926" t="s">
        <v>11603</v>
      </c>
    </row>
    <row r="2927" spans="4:4" x14ac:dyDescent="0.25">
      <c r="D2927" t="s">
        <v>11604</v>
      </c>
    </row>
    <row r="2928" spans="4:4" x14ac:dyDescent="0.25">
      <c r="D2928" t="s">
        <v>11604</v>
      </c>
    </row>
    <row r="2929" spans="4:4" x14ac:dyDescent="0.25">
      <c r="D2929" t="s">
        <v>11604</v>
      </c>
    </row>
    <row r="2930" spans="4:4" x14ac:dyDescent="0.25">
      <c r="D2930" t="s">
        <v>11604</v>
      </c>
    </row>
    <row r="2931" spans="4:4" x14ac:dyDescent="0.25">
      <c r="D2931" t="s">
        <v>11605</v>
      </c>
    </row>
    <row r="2932" spans="4:4" x14ac:dyDescent="0.25">
      <c r="D2932" t="s">
        <v>11605</v>
      </c>
    </row>
    <row r="2933" spans="4:4" x14ac:dyDescent="0.25">
      <c r="D2933" t="s">
        <v>11606</v>
      </c>
    </row>
    <row r="2934" spans="4:4" x14ac:dyDescent="0.25">
      <c r="D2934" t="s">
        <v>11606</v>
      </c>
    </row>
    <row r="2935" spans="4:4" x14ac:dyDescent="0.25">
      <c r="D2935" t="s">
        <v>14926</v>
      </c>
    </row>
    <row r="2936" spans="4:4" x14ac:dyDescent="0.25">
      <c r="D2936" t="s">
        <v>16532</v>
      </c>
    </row>
    <row r="2937" spans="4:4" x14ac:dyDescent="0.25">
      <c r="D2937" t="s">
        <v>15536</v>
      </c>
    </row>
    <row r="2938" spans="4:4" x14ac:dyDescent="0.25">
      <c r="D2938" t="s">
        <v>15536</v>
      </c>
    </row>
    <row r="2939" spans="4:4" x14ac:dyDescent="0.25">
      <c r="D2939" t="s">
        <v>15536</v>
      </c>
    </row>
    <row r="2940" spans="4:4" x14ac:dyDescent="0.25">
      <c r="D2940" t="s">
        <v>15536</v>
      </c>
    </row>
    <row r="2941" spans="4:4" x14ac:dyDescent="0.25">
      <c r="D2941" t="s">
        <v>15536</v>
      </c>
    </row>
    <row r="2942" spans="4:4" x14ac:dyDescent="0.25">
      <c r="D2942" t="s">
        <v>16256</v>
      </c>
    </row>
    <row r="2943" spans="4:4" x14ac:dyDescent="0.25">
      <c r="D2943" t="s">
        <v>16256</v>
      </c>
    </row>
    <row r="2944" spans="4:4" x14ac:dyDescent="0.25">
      <c r="D2944" t="s">
        <v>16534</v>
      </c>
    </row>
    <row r="2945" spans="4:4" x14ac:dyDescent="0.25">
      <c r="D2945" t="s">
        <v>11613</v>
      </c>
    </row>
    <row r="2946" spans="4:4" x14ac:dyDescent="0.25">
      <c r="D2946" t="s">
        <v>11617</v>
      </c>
    </row>
    <row r="2947" spans="4:4" x14ac:dyDescent="0.25">
      <c r="D2947" t="s">
        <v>11617</v>
      </c>
    </row>
    <row r="2948" spans="4:4" x14ac:dyDescent="0.25">
      <c r="D2948" t="s">
        <v>11617</v>
      </c>
    </row>
    <row r="2949" spans="4:4" x14ac:dyDescent="0.25">
      <c r="D2949" t="s">
        <v>11617</v>
      </c>
    </row>
    <row r="2950" spans="4:4" x14ac:dyDescent="0.25">
      <c r="D2950" t="s">
        <v>16536</v>
      </c>
    </row>
    <row r="2951" spans="4:4" x14ac:dyDescent="0.25">
      <c r="D2951" t="s">
        <v>11620</v>
      </c>
    </row>
    <row r="2952" spans="4:4" x14ac:dyDescent="0.25">
      <c r="D2952" t="s">
        <v>11620</v>
      </c>
    </row>
    <row r="2953" spans="4:4" x14ac:dyDescent="0.25">
      <c r="D2953" t="s">
        <v>11620</v>
      </c>
    </row>
    <row r="2954" spans="4:4" x14ac:dyDescent="0.25">
      <c r="D2954" t="s">
        <v>11622</v>
      </c>
    </row>
    <row r="2955" spans="4:4" x14ac:dyDescent="0.25">
      <c r="D2955" t="s">
        <v>11623</v>
      </c>
    </row>
    <row r="2956" spans="4:4" x14ac:dyDescent="0.25">
      <c r="D2956" t="s">
        <v>11624</v>
      </c>
    </row>
    <row r="2957" spans="4:4" x14ac:dyDescent="0.25">
      <c r="D2957" t="s">
        <v>11624</v>
      </c>
    </row>
    <row r="2958" spans="4:4" x14ac:dyDescent="0.25">
      <c r="D2958" t="s">
        <v>11624</v>
      </c>
    </row>
    <row r="2959" spans="4:4" x14ac:dyDescent="0.25">
      <c r="D2959" t="s">
        <v>11626</v>
      </c>
    </row>
    <row r="2960" spans="4:4" x14ac:dyDescent="0.25">
      <c r="D2960" t="s">
        <v>11628</v>
      </c>
    </row>
    <row r="2961" spans="4:4" x14ac:dyDescent="0.25">
      <c r="D2961" t="s">
        <v>11630</v>
      </c>
    </row>
    <row r="2962" spans="4:4" x14ac:dyDescent="0.25">
      <c r="D2962" t="s">
        <v>11630</v>
      </c>
    </row>
    <row r="2963" spans="4:4" x14ac:dyDescent="0.25">
      <c r="D2963" t="s">
        <v>11630</v>
      </c>
    </row>
    <row r="2964" spans="4:4" x14ac:dyDescent="0.25">
      <c r="D2964" t="s">
        <v>11630</v>
      </c>
    </row>
    <row r="2965" spans="4:4" x14ac:dyDescent="0.25">
      <c r="D2965" t="s">
        <v>15341</v>
      </c>
    </row>
    <row r="2966" spans="4:4" x14ac:dyDescent="0.25">
      <c r="D2966" t="s">
        <v>11633</v>
      </c>
    </row>
    <row r="2967" spans="4:4" x14ac:dyDescent="0.25">
      <c r="D2967" t="s">
        <v>11634</v>
      </c>
    </row>
    <row r="2968" spans="4:4" x14ac:dyDescent="0.25">
      <c r="D2968" t="s">
        <v>11635</v>
      </c>
    </row>
    <row r="2969" spans="4:4" x14ac:dyDescent="0.25">
      <c r="D2969" t="s">
        <v>11637</v>
      </c>
    </row>
    <row r="2970" spans="4:4" x14ac:dyDescent="0.25">
      <c r="D2970" t="s">
        <v>11637</v>
      </c>
    </row>
    <row r="2971" spans="4:4" x14ac:dyDescent="0.25">
      <c r="D2971" t="s">
        <v>11637</v>
      </c>
    </row>
    <row r="2972" spans="4:4" x14ac:dyDescent="0.25">
      <c r="D2972" t="s">
        <v>11638</v>
      </c>
    </row>
    <row r="2973" spans="4:4" x14ac:dyDescent="0.25">
      <c r="D2973" t="s">
        <v>11638</v>
      </c>
    </row>
    <row r="2974" spans="4:4" x14ac:dyDescent="0.25">
      <c r="D2974" t="s">
        <v>11640</v>
      </c>
    </row>
    <row r="2975" spans="4:4" x14ac:dyDescent="0.25">
      <c r="D2975" t="s">
        <v>11640</v>
      </c>
    </row>
    <row r="2976" spans="4:4" x14ac:dyDescent="0.25">
      <c r="D2976" t="s">
        <v>16538</v>
      </c>
    </row>
    <row r="2977" spans="4:4" x14ac:dyDescent="0.25">
      <c r="D2977" t="s">
        <v>11641</v>
      </c>
    </row>
    <row r="2978" spans="4:4" x14ac:dyDescent="0.25">
      <c r="D2978" t="s">
        <v>11641</v>
      </c>
    </row>
    <row r="2979" spans="4:4" x14ac:dyDescent="0.25">
      <c r="D2979" t="s">
        <v>11641</v>
      </c>
    </row>
    <row r="2980" spans="4:4" x14ac:dyDescent="0.25">
      <c r="D2980" t="s">
        <v>11642</v>
      </c>
    </row>
    <row r="2981" spans="4:4" x14ac:dyDescent="0.25">
      <c r="D2981" t="s">
        <v>11643</v>
      </c>
    </row>
    <row r="2982" spans="4:4" x14ac:dyDescent="0.25">
      <c r="D2982" t="s">
        <v>11643</v>
      </c>
    </row>
    <row r="2983" spans="4:4" x14ac:dyDescent="0.25">
      <c r="D2983" t="s">
        <v>11644</v>
      </c>
    </row>
    <row r="2984" spans="4:4" x14ac:dyDescent="0.25">
      <c r="D2984" t="s">
        <v>11644</v>
      </c>
    </row>
    <row r="2985" spans="4:4" x14ac:dyDescent="0.25">
      <c r="D2985" t="s">
        <v>11645</v>
      </c>
    </row>
    <row r="2986" spans="4:4" x14ac:dyDescent="0.25">
      <c r="D2986" t="s">
        <v>11645</v>
      </c>
    </row>
    <row r="2987" spans="4:4" x14ac:dyDescent="0.25">
      <c r="D2987" t="s">
        <v>11645</v>
      </c>
    </row>
    <row r="2988" spans="4:4" x14ac:dyDescent="0.25">
      <c r="D2988" t="s">
        <v>11645</v>
      </c>
    </row>
    <row r="2989" spans="4:4" x14ac:dyDescent="0.25">
      <c r="D2989" t="s">
        <v>11647</v>
      </c>
    </row>
    <row r="2990" spans="4:4" x14ac:dyDescent="0.25">
      <c r="D2990" t="s">
        <v>11649</v>
      </c>
    </row>
    <row r="2991" spans="4:4" x14ac:dyDescent="0.25">
      <c r="D2991" t="s">
        <v>11649</v>
      </c>
    </row>
    <row r="2992" spans="4:4" x14ac:dyDescent="0.25">
      <c r="D2992" t="s">
        <v>11649</v>
      </c>
    </row>
    <row r="2993" spans="4:4" x14ac:dyDescent="0.25">
      <c r="D2993" t="s">
        <v>11649</v>
      </c>
    </row>
    <row r="2994" spans="4:4" x14ac:dyDescent="0.25">
      <c r="D2994" t="s">
        <v>11649</v>
      </c>
    </row>
    <row r="2995" spans="4:4" x14ac:dyDescent="0.25">
      <c r="D2995" t="s">
        <v>11649</v>
      </c>
    </row>
    <row r="2996" spans="4:4" x14ac:dyDescent="0.25">
      <c r="D2996" t="s">
        <v>11649</v>
      </c>
    </row>
    <row r="2997" spans="4:4" x14ac:dyDescent="0.25">
      <c r="D2997" t="s">
        <v>11649</v>
      </c>
    </row>
    <row r="2998" spans="4:4" x14ac:dyDescent="0.25">
      <c r="D2998" t="s">
        <v>11649</v>
      </c>
    </row>
    <row r="2999" spans="4:4" x14ac:dyDescent="0.25">
      <c r="D2999" t="s">
        <v>11649</v>
      </c>
    </row>
    <row r="3000" spans="4:4" x14ac:dyDescent="0.25">
      <c r="D3000" t="s">
        <v>11651</v>
      </c>
    </row>
    <row r="3001" spans="4:4" x14ac:dyDescent="0.25">
      <c r="D3001" t="s">
        <v>11652</v>
      </c>
    </row>
    <row r="3002" spans="4:4" x14ac:dyDescent="0.25">
      <c r="D3002" t="s">
        <v>11655</v>
      </c>
    </row>
    <row r="3003" spans="4:4" x14ac:dyDescent="0.25">
      <c r="D3003" t="s">
        <v>11655</v>
      </c>
    </row>
    <row r="3004" spans="4:4" x14ac:dyDescent="0.25">
      <c r="D3004" t="s">
        <v>11655</v>
      </c>
    </row>
    <row r="3005" spans="4:4" x14ac:dyDescent="0.25">
      <c r="D3005" t="s">
        <v>11655</v>
      </c>
    </row>
    <row r="3006" spans="4:4" x14ac:dyDescent="0.25">
      <c r="D3006" t="s">
        <v>11656</v>
      </c>
    </row>
    <row r="3007" spans="4:4" x14ac:dyDescent="0.25">
      <c r="D3007" t="s">
        <v>11656</v>
      </c>
    </row>
    <row r="3008" spans="4:4" x14ac:dyDescent="0.25">
      <c r="D3008" t="s">
        <v>11656</v>
      </c>
    </row>
    <row r="3009" spans="4:4" x14ac:dyDescent="0.25">
      <c r="D3009" t="s">
        <v>11656</v>
      </c>
    </row>
    <row r="3010" spans="4:4" x14ac:dyDescent="0.25">
      <c r="D3010" t="s">
        <v>11656</v>
      </c>
    </row>
    <row r="3011" spans="4:4" x14ac:dyDescent="0.25">
      <c r="D3011" t="s">
        <v>11656</v>
      </c>
    </row>
    <row r="3012" spans="4:4" x14ac:dyDescent="0.25">
      <c r="D3012" t="s">
        <v>11656</v>
      </c>
    </row>
    <row r="3013" spans="4:4" x14ac:dyDescent="0.25">
      <c r="D3013" t="s">
        <v>11656</v>
      </c>
    </row>
    <row r="3014" spans="4:4" x14ac:dyDescent="0.25">
      <c r="D3014" t="s">
        <v>11656</v>
      </c>
    </row>
    <row r="3015" spans="4:4" x14ac:dyDescent="0.25">
      <c r="D3015" t="s">
        <v>11656</v>
      </c>
    </row>
    <row r="3016" spans="4:4" x14ac:dyDescent="0.25">
      <c r="D3016" t="s">
        <v>11656</v>
      </c>
    </row>
    <row r="3017" spans="4:4" x14ac:dyDescent="0.25">
      <c r="D3017" t="s">
        <v>11659</v>
      </c>
    </row>
    <row r="3018" spans="4:4" x14ac:dyDescent="0.25">
      <c r="D3018" t="s">
        <v>11659</v>
      </c>
    </row>
    <row r="3019" spans="4:4" x14ac:dyDescent="0.25">
      <c r="D3019" t="s">
        <v>11660</v>
      </c>
    </row>
    <row r="3020" spans="4:4" x14ac:dyDescent="0.25">
      <c r="D3020" t="s">
        <v>11660</v>
      </c>
    </row>
    <row r="3021" spans="4:4" x14ac:dyDescent="0.25">
      <c r="D3021" t="s">
        <v>11661</v>
      </c>
    </row>
    <row r="3022" spans="4:4" x14ac:dyDescent="0.25">
      <c r="D3022" t="s">
        <v>11664</v>
      </c>
    </row>
    <row r="3023" spans="4:4" x14ac:dyDescent="0.25">
      <c r="D3023" t="s">
        <v>16544</v>
      </c>
    </row>
    <row r="3024" spans="4:4" x14ac:dyDescent="0.25">
      <c r="D3024" t="s">
        <v>16544</v>
      </c>
    </row>
    <row r="3025" spans="4:4" x14ac:dyDescent="0.25">
      <c r="D3025" t="s">
        <v>16544</v>
      </c>
    </row>
    <row r="3026" spans="4:4" x14ac:dyDescent="0.25">
      <c r="D3026" t="s">
        <v>16544</v>
      </c>
    </row>
    <row r="3027" spans="4:4" x14ac:dyDescent="0.25">
      <c r="D3027" t="s">
        <v>11669</v>
      </c>
    </row>
    <row r="3028" spans="4:4" x14ac:dyDescent="0.25">
      <c r="D3028" t="s">
        <v>11670</v>
      </c>
    </row>
    <row r="3029" spans="4:4" x14ac:dyDescent="0.25">
      <c r="D3029" t="s">
        <v>11670</v>
      </c>
    </row>
    <row r="3030" spans="4:4" x14ac:dyDescent="0.25">
      <c r="D3030" t="s">
        <v>11671</v>
      </c>
    </row>
    <row r="3031" spans="4:4" x14ac:dyDescent="0.25">
      <c r="D3031" t="s">
        <v>11671</v>
      </c>
    </row>
    <row r="3032" spans="4:4" x14ac:dyDescent="0.25">
      <c r="D3032" t="s">
        <v>11671</v>
      </c>
    </row>
    <row r="3033" spans="4:4" x14ac:dyDescent="0.25">
      <c r="D3033" t="s">
        <v>11671</v>
      </c>
    </row>
    <row r="3034" spans="4:4" x14ac:dyDescent="0.25">
      <c r="D3034" t="s">
        <v>11674</v>
      </c>
    </row>
    <row r="3035" spans="4:4" x14ac:dyDescent="0.25">
      <c r="D3035" t="s">
        <v>11675</v>
      </c>
    </row>
    <row r="3036" spans="4:4" x14ac:dyDescent="0.25">
      <c r="D3036" t="s">
        <v>11675</v>
      </c>
    </row>
    <row r="3037" spans="4:4" x14ac:dyDescent="0.25">
      <c r="D3037" t="s">
        <v>11675</v>
      </c>
    </row>
    <row r="3038" spans="4:4" x14ac:dyDescent="0.25">
      <c r="D3038" t="s">
        <v>11679</v>
      </c>
    </row>
    <row r="3039" spans="4:4" x14ac:dyDescent="0.25">
      <c r="D3039" t="s">
        <v>11679</v>
      </c>
    </row>
    <row r="3040" spans="4:4" x14ac:dyDescent="0.25">
      <c r="D3040" t="s">
        <v>11680</v>
      </c>
    </row>
    <row r="3041" spans="4:4" x14ac:dyDescent="0.25">
      <c r="D3041" t="s">
        <v>11680</v>
      </c>
    </row>
    <row r="3042" spans="4:4" x14ac:dyDescent="0.25">
      <c r="D3042" t="s">
        <v>11680</v>
      </c>
    </row>
    <row r="3043" spans="4:4" x14ac:dyDescent="0.25">
      <c r="D3043" t="s">
        <v>11683</v>
      </c>
    </row>
    <row r="3044" spans="4:4" x14ac:dyDescent="0.25">
      <c r="D3044" t="s">
        <v>14712</v>
      </c>
    </row>
    <row r="3045" spans="4:4" x14ac:dyDescent="0.25">
      <c r="D3045" t="s">
        <v>14712</v>
      </c>
    </row>
    <row r="3046" spans="4:4" x14ac:dyDescent="0.25">
      <c r="D3046" t="s">
        <v>14712</v>
      </c>
    </row>
    <row r="3047" spans="4:4" x14ac:dyDescent="0.25">
      <c r="D3047" t="s">
        <v>14712</v>
      </c>
    </row>
    <row r="3048" spans="4:4" x14ac:dyDescent="0.25">
      <c r="D3048" t="s">
        <v>14712</v>
      </c>
    </row>
    <row r="3049" spans="4:4" x14ac:dyDescent="0.25">
      <c r="D3049" t="s">
        <v>14712</v>
      </c>
    </row>
    <row r="3050" spans="4:4" x14ac:dyDescent="0.25">
      <c r="D3050" t="s">
        <v>14712</v>
      </c>
    </row>
    <row r="3051" spans="4:4" x14ac:dyDescent="0.25">
      <c r="D3051" t="s">
        <v>14712</v>
      </c>
    </row>
    <row r="3052" spans="4:4" x14ac:dyDescent="0.25">
      <c r="D3052" t="s">
        <v>14712</v>
      </c>
    </row>
    <row r="3053" spans="4:4" x14ac:dyDescent="0.25">
      <c r="D3053" t="s">
        <v>14712</v>
      </c>
    </row>
    <row r="3054" spans="4:4" x14ac:dyDescent="0.25">
      <c r="D3054" t="s">
        <v>11685</v>
      </c>
    </row>
    <row r="3055" spans="4:4" x14ac:dyDescent="0.25">
      <c r="D3055" t="s">
        <v>11685</v>
      </c>
    </row>
    <row r="3056" spans="4:4" x14ac:dyDescent="0.25">
      <c r="D3056" t="s">
        <v>11685</v>
      </c>
    </row>
    <row r="3057" spans="4:4" x14ac:dyDescent="0.25">
      <c r="D3057" t="s">
        <v>11685</v>
      </c>
    </row>
    <row r="3058" spans="4:4" x14ac:dyDescent="0.25">
      <c r="D3058" t="s">
        <v>11686</v>
      </c>
    </row>
    <row r="3059" spans="4:4" x14ac:dyDescent="0.25">
      <c r="D3059" t="s">
        <v>11686</v>
      </c>
    </row>
    <row r="3060" spans="4:4" x14ac:dyDescent="0.25">
      <c r="D3060" t="s">
        <v>16060</v>
      </c>
    </row>
    <row r="3061" spans="4:4" x14ac:dyDescent="0.25">
      <c r="D3061" t="s">
        <v>11691</v>
      </c>
    </row>
    <row r="3062" spans="4:4" x14ac:dyDescent="0.25">
      <c r="D3062" t="s">
        <v>11692</v>
      </c>
    </row>
    <row r="3063" spans="4:4" x14ac:dyDescent="0.25">
      <c r="D3063" t="s">
        <v>11693</v>
      </c>
    </row>
    <row r="3064" spans="4:4" x14ac:dyDescent="0.25">
      <c r="D3064" t="s">
        <v>11698</v>
      </c>
    </row>
    <row r="3065" spans="4:4" x14ac:dyDescent="0.25">
      <c r="D3065" t="s">
        <v>11698</v>
      </c>
    </row>
    <row r="3066" spans="4:4" x14ac:dyDescent="0.25">
      <c r="D3066" t="s">
        <v>11698</v>
      </c>
    </row>
    <row r="3067" spans="4:4" x14ac:dyDescent="0.25">
      <c r="D3067" t="s">
        <v>11698</v>
      </c>
    </row>
    <row r="3068" spans="4:4" x14ac:dyDescent="0.25">
      <c r="D3068" t="s">
        <v>11699</v>
      </c>
    </row>
    <row r="3069" spans="4:4" x14ac:dyDescent="0.25">
      <c r="D3069" t="s">
        <v>11699</v>
      </c>
    </row>
    <row r="3070" spans="4:4" x14ac:dyDescent="0.25">
      <c r="D3070" t="s">
        <v>11699</v>
      </c>
    </row>
    <row r="3071" spans="4:4" x14ac:dyDescent="0.25">
      <c r="D3071" t="s">
        <v>11701</v>
      </c>
    </row>
    <row r="3072" spans="4:4" x14ac:dyDescent="0.25">
      <c r="D3072" t="s">
        <v>11701</v>
      </c>
    </row>
    <row r="3073" spans="4:4" x14ac:dyDescent="0.25">
      <c r="D3073" t="s">
        <v>11702</v>
      </c>
    </row>
    <row r="3074" spans="4:4" x14ac:dyDescent="0.25">
      <c r="D3074" t="s">
        <v>11702</v>
      </c>
    </row>
    <row r="3075" spans="4:4" x14ac:dyDescent="0.25">
      <c r="D3075" t="s">
        <v>11705</v>
      </c>
    </row>
    <row r="3076" spans="4:4" x14ac:dyDescent="0.25">
      <c r="D3076" t="s">
        <v>11706</v>
      </c>
    </row>
    <row r="3077" spans="4:4" x14ac:dyDescent="0.25">
      <c r="D3077" t="s">
        <v>15135</v>
      </c>
    </row>
    <row r="3078" spans="4:4" x14ac:dyDescent="0.25">
      <c r="D3078" t="s">
        <v>15135</v>
      </c>
    </row>
    <row r="3079" spans="4:4" x14ac:dyDescent="0.25">
      <c r="D3079" t="s">
        <v>16259</v>
      </c>
    </row>
    <row r="3080" spans="4:4" x14ac:dyDescent="0.25">
      <c r="D3080" t="s">
        <v>16259</v>
      </c>
    </row>
    <row r="3081" spans="4:4" x14ac:dyDescent="0.25">
      <c r="D3081" t="s">
        <v>11708</v>
      </c>
    </row>
    <row r="3082" spans="4:4" x14ac:dyDescent="0.25">
      <c r="D3082" t="s">
        <v>11708</v>
      </c>
    </row>
    <row r="3083" spans="4:4" x14ac:dyDescent="0.25">
      <c r="D3083" t="s">
        <v>11710</v>
      </c>
    </row>
    <row r="3084" spans="4:4" x14ac:dyDescent="0.25">
      <c r="D3084" t="s">
        <v>15920</v>
      </c>
    </row>
    <row r="3085" spans="4:4" x14ac:dyDescent="0.25">
      <c r="D3085" t="s">
        <v>15920</v>
      </c>
    </row>
    <row r="3086" spans="4:4" x14ac:dyDescent="0.25">
      <c r="D3086" t="s">
        <v>15920</v>
      </c>
    </row>
    <row r="3087" spans="4:4" x14ac:dyDescent="0.25">
      <c r="D3087" t="s">
        <v>11714</v>
      </c>
    </row>
    <row r="3088" spans="4:4" x14ac:dyDescent="0.25">
      <c r="D3088" t="s">
        <v>11714</v>
      </c>
    </row>
    <row r="3089" spans="4:4" x14ac:dyDescent="0.25">
      <c r="D3089" t="s">
        <v>11717</v>
      </c>
    </row>
    <row r="3090" spans="4:4" x14ac:dyDescent="0.25">
      <c r="D3090" t="s">
        <v>11717</v>
      </c>
    </row>
    <row r="3091" spans="4:4" x14ac:dyDescent="0.25">
      <c r="D3091" t="s">
        <v>11717</v>
      </c>
    </row>
    <row r="3092" spans="4:4" x14ac:dyDescent="0.25">
      <c r="D3092" t="s">
        <v>16548</v>
      </c>
    </row>
    <row r="3093" spans="4:4" x14ac:dyDescent="0.25">
      <c r="D3093" t="s">
        <v>11720</v>
      </c>
    </row>
    <row r="3094" spans="4:4" x14ac:dyDescent="0.25">
      <c r="D3094" t="s">
        <v>11720</v>
      </c>
    </row>
    <row r="3095" spans="4:4" x14ac:dyDescent="0.25">
      <c r="D3095" t="s">
        <v>11720</v>
      </c>
    </row>
    <row r="3096" spans="4:4" x14ac:dyDescent="0.25">
      <c r="D3096" t="s">
        <v>11720</v>
      </c>
    </row>
    <row r="3097" spans="4:4" x14ac:dyDescent="0.25">
      <c r="D3097" t="s">
        <v>11720</v>
      </c>
    </row>
    <row r="3098" spans="4:4" x14ac:dyDescent="0.25">
      <c r="D3098" t="s">
        <v>11720</v>
      </c>
    </row>
    <row r="3099" spans="4:4" x14ac:dyDescent="0.25">
      <c r="D3099" t="s">
        <v>11720</v>
      </c>
    </row>
    <row r="3100" spans="4:4" x14ac:dyDescent="0.25">
      <c r="D3100" t="s">
        <v>11720</v>
      </c>
    </row>
    <row r="3101" spans="4:4" x14ac:dyDescent="0.25">
      <c r="D3101" t="s">
        <v>11720</v>
      </c>
    </row>
    <row r="3102" spans="4:4" x14ac:dyDescent="0.25">
      <c r="D3102" t="s">
        <v>11720</v>
      </c>
    </row>
    <row r="3103" spans="4:4" x14ac:dyDescent="0.25">
      <c r="D3103" t="s">
        <v>11721</v>
      </c>
    </row>
    <row r="3104" spans="4:4" x14ac:dyDescent="0.25">
      <c r="D3104" t="s">
        <v>15990</v>
      </c>
    </row>
    <row r="3105" spans="4:4" x14ac:dyDescent="0.25">
      <c r="D3105" t="s">
        <v>15990</v>
      </c>
    </row>
    <row r="3106" spans="4:4" x14ac:dyDescent="0.25">
      <c r="D3106" t="s">
        <v>15990</v>
      </c>
    </row>
    <row r="3107" spans="4:4" x14ac:dyDescent="0.25">
      <c r="D3107" t="s">
        <v>15990</v>
      </c>
    </row>
    <row r="3108" spans="4:4" x14ac:dyDescent="0.25">
      <c r="D3108" t="s">
        <v>15990</v>
      </c>
    </row>
    <row r="3109" spans="4:4" x14ac:dyDescent="0.25">
      <c r="D3109" t="s">
        <v>15990</v>
      </c>
    </row>
    <row r="3110" spans="4:4" x14ac:dyDescent="0.25">
      <c r="D3110" t="s">
        <v>15990</v>
      </c>
    </row>
    <row r="3111" spans="4:4" x14ac:dyDescent="0.25">
      <c r="D3111" t="s">
        <v>11724</v>
      </c>
    </row>
    <row r="3112" spans="4:4" x14ac:dyDescent="0.25">
      <c r="D3112" t="s">
        <v>11725</v>
      </c>
    </row>
    <row r="3113" spans="4:4" x14ac:dyDescent="0.25">
      <c r="D3113" t="s">
        <v>11725</v>
      </c>
    </row>
    <row r="3114" spans="4:4" x14ac:dyDescent="0.25">
      <c r="D3114" t="s">
        <v>11727</v>
      </c>
    </row>
    <row r="3115" spans="4:4" x14ac:dyDescent="0.25">
      <c r="D3115" t="s">
        <v>11727</v>
      </c>
    </row>
    <row r="3116" spans="4:4" x14ac:dyDescent="0.25">
      <c r="D3116" t="s">
        <v>11728</v>
      </c>
    </row>
    <row r="3117" spans="4:4" x14ac:dyDescent="0.25">
      <c r="D3117" t="s">
        <v>11728</v>
      </c>
    </row>
    <row r="3118" spans="4:4" x14ac:dyDescent="0.25">
      <c r="D3118" t="s">
        <v>11728</v>
      </c>
    </row>
    <row r="3119" spans="4:4" x14ac:dyDescent="0.25">
      <c r="D3119" t="s">
        <v>11728</v>
      </c>
    </row>
    <row r="3120" spans="4:4" x14ac:dyDescent="0.25">
      <c r="D3120" t="s">
        <v>11728</v>
      </c>
    </row>
    <row r="3121" spans="4:4" x14ac:dyDescent="0.25">
      <c r="D3121" t="s">
        <v>11728</v>
      </c>
    </row>
    <row r="3122" spans="4:4" x14ac:dyDescent="0.25">
      <c r="D3122" t="s">
        <v>11729</v>
      </c>
    </row>
    <row r="3123" spans="4:4" x14ac:dyDescent="0.25">
      <c r="D3123" t="s">
        <v>11735</v>
      </c>
    </row>
    <row r="3124" spans="4:4" x14ac:dyDescent="0.25">
      <c r="D3124" t="s">
        <v>11736</v>
      </c>
    </row>
    <row r="3125" spans="4:4" x14ac:dyDescent="0.25">
      <c r="D3125" t="s">
        <v>11736</v>
      </c>
    </row>
    <row r="3126" spans="4:4" x14ac:dyDescent="0.25">
      <c r="D3126" t="s">
        <v>11737</v>
      </c>
    </row>
    <row r="3127" spans="4:4" x14ac:dyDescent="0.25">
      <c r="D3127" t="s">
        <v>11737</v>
      </c>
    </row>
    <row r="3128" spans="4:4" x14ac:dyDescent="0.25">
      <c r="D3128" t="s">
        <v>11738</v>
      </c>
    </row>
    <row r="3129" spans="4:4" x14ac:dyDescent="0.25">
      <c r="D3129" t="s">
        <v>11740</v>
      </c>
    </row>
    <row r="3130" spans="4:4" x14ac:dyDescent="0.25">
      <c r="D3130" t="s">
        <v>11741</v>
      </c>
    </row>
    <row r="3131" spans="4:4" x14ac:dyDescent="0.25">
      <c r="D3131" t="s">
        <v>11745</v>
      </c>
    </row>
    <row r="3132" spans="4:4" x14ac:dyDescent="0.25">
      <c r="D3132" t="s">
        <v>14716</v>
      </c>
    </row>
    <row r="3133" spans="4:4" x14ac:dyDescent="0.25">
      <c r="D3133" t="s">
        <v>14716</v>
      </c>
    </row>
    <row r="3134" spans="4:4" x14ac:dyDescent="0.25">
      <c r="D3134" t="s">
        <v>11746</v>
      </c>
    </row>
    <row r="3135" spans="4:4" x14ac:dyDescent="0.25">
      <c r="D3135" t="s">
        <v>11746</v>
      </c>
    </row>
    <row r="3136" spans="4:4" x14ac:dyDescent="0.25">
      <c r="D3136" t="s">
        <v>11747</v>
      </c>
    </row>
    <row r="3137" spans="4:4" x14ac:dyDescent="0.25">
      <c r="D3137" t="s">
        <v>11747</v>
      </c>
    </row>
    <row r="3138" spans="4:4" x14ac:dyDescent="0.25">
      <c r="D3138" t="s">
        <v>11747</v>
      </c>
    </row>
    <row r="3139" spans="4:4" x14ac:dyDescent="0.25">
      <c r="D3139" t="s">
        <v>11748</v>
      </c>
    </row>
    <row r="3140" spans="4:4" x14ac:dyDescent="0.25">
      <c r="D3140" t="s">
        <v>11749</v>
      </c>
    </row>
    <row r="3141" spans="4:4" x14ac:dyDescent="0.25">
      <c r="D3141" t="s">
        <v>11753</v>
      </c>
    </row>
    <row r="3142" spans="4:4" x14ac:dyDescent="0.25">
      <c r="D3142" t="s">
        <v>16554</v>
      </c>
    </row>
    <row r="3143" spans="4:4" x14ac:dyDescent="0.25">
      <c r="D3143" t="s">
        <v>16554</v>
      </c>
    </row>
    <row r="3144" spans="4:4" x14ac:dyDescent="0.25">
      <c r="D3144" t="s">
        <v>11754</v>
      </c>
    </row>
    <row r="3145" spans="4:4" x14ac:dyDescent="0.25">
      <c r="D3145" t="s">
        <v>11760</v>
      </c>
    </row>
    <row r="3146" spans="4:4" x14ac:dyDescent="0.25">
      <c r="D3146" t="s">
        <v>15137</v>
      </c>
    </row>
    <row r="3147" spans="4:4" x14ac:dyDescent="0.25">
      <c r="D3147" t="s">
        <v>11764</v>
      </c>
    </row>
    <row r="3148" spans="4:4" x14ac:dyDescent="0.25">
      <c r="D3148" t="s">
        <v>11764</v>
      </c>
    </row>
    <row r="3149" spans="4:4" x14ac:dyDescent="0.25">
      <c r="D3149" t="s">
        <v>11284</v>
      </c>
    </row>
    <row r="3150" spans="4:4" x14ac:dyDescent="0.25">
      <c r="D3150" t="s">
        <v>11765</v>
      </c>
    </row>
    <row r="3151" spans="4:4" x14ac:dyDescent="0.25">
      <c r="D3151" t="s">
        <v>11765</v>
      </c>
    </row>
    <row r="3152" spans="4:4" x14ac:dyDescent="0.25">
      <c r="D3152" t="s">
        <v>11765</v>
      </c>
    </row>
    <row r="3153" spans="4:4" x14ac:dyDescent="0.25">
      <c r="D3153" t="s">
        <v>11765</v>
      </c>
    </row>
    <row r="3154" spans="4:4" x14ac:dyDescent="0.25">
      <c r="D3154" t="s">
        <v>11765</v>
      </c>
    </row>
    <row r="3155" spans="4:4" x14ac:dyDescent="0.25">
      <c r="D3155" t="s">
        <v>14806</v>
      </c>
    </row>
    <row r="3156" spans="4:4" x14ac:dyDescent="0.25">
      <c r="D3156" t="s">
        <v>14806</v>
      </c>
    </row>
    <row r="3157" spans="4:4" x14ac:dyDescent="0.25">
      <c r="D3157" t="s">
        <v>14806</v>
      </c>
    </row>
    <row r="3158" spans="4:4" x14ac:dyDescent="0.25">
      <c r="D3158" t="s">
        <v>14806</v>
      </c>
    </row>
    <row r="3159" spans="4:4" x14ac:dyDescent="0.25">
      <c r="D3159" t="s">
        <v>11766</v>
      </c>
    </row>
    <row r="3160" spans="4:4" x14ac:dyDescent="0.25">
      <c r="D3160" t="s">
        <v>11766</v>
      </c>
    </row>
    <row r="3161" spans="4:4" x14ac:dyDescent="0.25">
      <c r="D3161" t="s">
        <v>11766</v>
      </c>
    </row>
    <row r="3162" spans="4:4" x14ac:dyDescent="0.25">
      <c r="D3162" t="s">
        <v>11768</v>
      </c>
    </row>
    <row r="3163" spans="4:4" x14ac:dyDescent="0.25">
      <c r="D3163" t="s">
        <v>11768</v>
      </c>
    </row>
    <row r="3164" spans="4:4" x14ac:dyDescent="0.25">
      <c r="D3164" t="s">
        <v>11770</v>
      </c>
    </row>
    <row r="3165" spans="4:4" x14ac:dyDescent="0.25">
      <c r="D3165" t="s">
        <v>15924</v>
      </c>
    </row>
    <row r="3166" spans="4:4" x14ac:dyDescent="0.25">
      <c r="D3166" t="s">
        <v>15924</v>
      </c>
    </row>
    <row r="3167" spans="4:4" x14ac:dyDescent="0.25">
      <c r="D3167" t="s">
        <v>15924</v>
      </c>
    </row>
    <row r="3168" spans="4:4" x14ac:dyDescent="0.25">
      <c r="D3168" t="s">
        <v>15924</v>
      </c>
    </row>
    <row r="3169" spans="4:4" x14ac:dyDescent="0.25">
      <c r="D3169" t="s">
        <v>15924</v>
      </c>
    </row>
    <row r="3170" spans="4:4" x14ac:dyDescent="0.25">
      <c r="D3170" t="s">
        <v>15924</v>
      </c>
    </row>
    <row r="3171" spans="4:4" x14ac:dyDescent="0.25">
      <c r="D3171" t="s">
        <v>15924</v>
      </c>
    </row>
    <row r="3172" spans="4:4" x14ac:dyDescent="0.25">
      <c r="D3172" t="s">
        <v>15924</v>
      </c>
    </row>
    <row r="3173" spans="4:4" x14ac:dyDescent="0.25">
      <c r="D3173" t="s">
        <v>15924</v>
      </c>
    </row>
    <row r="3174" spans="4:4" x14ac:dyDescent="0.25">
      <c r="D3174" t="s">
        <v>15924</v>
      </c>
    </row>
    <row r="3175" spans="4:4" x14ac:dyDescent="0.25">
      <c r="D3175" t="s">
        <v>15924</v>
      </c>
    </row>
    <row r="3176" spans="4:4" x14ac:dyDescent="0.25">
      <c r="D3176" t="s">
        <v>15924</v>
      </c>
    </row>
    <row r="3177" spans="4:4" x14ac:dyDescent="0.25">
      <c r="D3177" t="s">
        <v>15924</v>
      </c>
    </row>
    <row r="3178" spans="4:4" x14ac:dyDescent="0.25">
      <c r="D3178" t="s">
        <v>15924</v>
      </c>
    </row>
    <row r="3179" spans="4:4" x14ac:dyDescent="0.25">
      <c r="D3179" t="s">
        <v>11771</v>
      </c>
    </row>
    <row r="3180" spans="4:4" x14ac:dyDescent="0.25">
      <c r="D3180" t="s">
        <v>11772</v>
      </c>
    </row>
    <row r="3181" spans="4:4" x14ac:dyDescent="0.25">
      <c r="D3181" t="s">
        <v>11773</v>
      </c>
    </row>
    <row r="3182" spans="4:4" x14ac:dyDescent="0.25">
      <c r="D3182" t="s">
        <v>16558</v>
      </c>
    </row>
    <row r="3183" spans="4:4" x14ac:dyDescent="0.25">
      <c r="D3183" t="s">
        <v>11774</v>
      </c>
    </row>
    <row r="3184" spans="4:4" x14ac:dyDescent="0.25">
      <c r="D3184" t="s">
        <v>16560</v>
      </c>
    </row>
    <row r="3185" spans="4:4" x14ac:dyDescent="0.25">
      <c r="D3185" t="s">
        <v>16560</v>
      </c>
    </row>
    <row r="3186" spans="4:4" x14ac:dyDescent="0.25">
      <c r="D3186" t="s">
        <v>11779</v>
      </c>
    </row>
    <row r="3187" spans="4:4" x14ac:dyDescent="0.25">
      <c r="D3187" t="s">
        <v>11781</v>
      </c>
    </row>
    <row r="3188" spans="4:4" x14ac:dyDescent="0.25">
      <c r="D3188" t="s">
        <v>11781</v>
      </c>
    </row>
    <row r="3189" spans="4:4" x14ac:dyDescent="0.25">
      <c r="D3189" t="s">
        <v>11781</v>
      </c>
    </row>
    <row r="3190" spans="4:4" x14ac:dyDescent="0.25">
      <c r="D3190" t="s">
        <v>11781</v>
      </c>
    </row>
    <row r="3191" spans="4:4" x14ac:dyDescent="0.25">
      <c r="D3191" t="s">
        <v>11781</v>
      </c>
    </row>
    <row r="3192" spans="4:4" x14ac:dyDescent="0.25">
      <c r="D3192" t="s">
        <v>11781</v>
      </c>
    </row>
    <row r="3193" spans="4:4" x14ac:dyDescent="0.25">
      <c r="D3193" t="s">
        <v>11781</v>
      </c>
    </row>
    <row r="3194" spans="4:4" x14ac:dyDescent="0.25">
      <c r="D3194" t="s">
        <v>11781</v>
      </c>
    </row>
    <row r="3195" spans="4:4" x14ac:dyDescent="0.25">
      <c r="D3195" t="s">
        <v>11781</v>
      </c>
    </row>
    <row r="3196" spans="4:4" x14ac:dyDescent="0.25">
      <c r="D3196" t="s">
        <v>11782</v>
      </c>
    </row>
    <row r="3197" spans="4:4" x14ac:dyDescent="0.25">
      <c r="D3197" t="s">
        <v>11784</v>
      </c>
    </row>
    <row r="3198" spans="4:4" x14ac:dyDescent="0.25">
      <c r="D3198" t="s">
        <v>11784</v>
      </c>
    </row>
    <row r="3199" spans="4:4" x14ac:dyDescent="0.25">
      <c r="D3199" t="s">
        <v>11786</v>
      </c>
    </row>
    <row r="3200" spans="4:4" x14ac:dyDescent="0.25">
      <c r="D3200" t="s">
        <v>11790</v>
      </c>
    </row>
    <row r="3201" spans="4:4" x14ac:dyDescent="0.25">
      <c r="D3201" t="s">
        <v>11793</v>
      </c>
    </row>
    <row r="3202" spans="4:4" x14ac:dyDescent="0.25">
      <c r="D3202" t="s">
        <v>14808</v>
      </c>
    </row>
    <row r="3203" spans="4:4" x14ac:dyDescent="0.25">
      <c r="D3203" t="s">
        <v>14808</v>
      </c>
    </row>
    <row r="3204" spans="4:4" x14ac:dyDescent="0.25">
      <c r="D3204" t="s">
        <v>14808</v>
      </c>
    </row>
    <row r="3205" spans="4:4" x14ac:dyDescent="0.25">
      <c r="D3205" t="s">
        <v>14808</v>
      </c>
    </row>
    <row r="3206" spans="4:4" x14ac:dyDescent="0.25">
      <c r="D3206" t="s">
        <v>14808</v>
      </c>
    </row>
    <row r="3207" spans="4:4" x14ac:dyDescent="0.25">
      <c r="D3207" t="s">
        <v>14808</v>
      </c>
    </row>
    <row r="3208" spans="4:4" x14ac:dyDescent="0.25">
      <c r="D3208" t="s">
        <v>14808</v>
      </c>
    </row>
    <row r="3209" spans="4:4" x14ac:dyDescent="0.25">
      <c r="D3209" t="s">
        <v>14808</v>
      </c>
    </row>
    <row r="3210" spans="4:4" x14ac:dyDescent="0.25">
      <c r="D3210" t="s">
        <v>14808</v>
      </c>
    </row>
    <row r="3211" spans="4:4" x14ac:dyDescent="0.25">
      <c r="D3211" t="s">
        <v>14808</v>
      </c>
    </row>
    <row r="3212" spans="4:4" x14ac:dyDescent="0.25">
      <c r="D3212" t="s">
        <v>14930</v>
      </c>
    </row>
    <row r="3213" spans="4:4" x14ac:dyDescent="0.25">
      <c r="D3213" t="s">
        <v>14930</v>
      </c>
    </row>
    <row r="3214" spans="4:4" x14ac:dyDescent="0.25">
      <c r="D3214" t="s">
        <v>14930</v>
      </c>
    </row>
    <row r="3215" spans="4:4" x14ac:dyDescent="0.25">
      <c r="D3215" t="s">
        <v>11795</v>
      </c>
    </row>
    <row r="3216" spans="4:4" x14ac:dyDescent="0.25">
      <c r="D3216" t="s">
        <v>11795</v>
      </c>
    </row>
    <row r="3217" spans="4:4" x14ac:dyDescent="0.25">
      <c r="D3217" t="s">
        <v>11798</v>
      </c>
    </row>
    <row r="3218" spans="4:4" x14ac:dyDescent="0.25">
      <c r="D3218" t="s">
        <v>11798</v>
      </c>
    </row>
    <row r="3219" spans="4:4" x14ac:dyDescent="0.25">
      <c r="D3219" t="s">
        <v>11798</v>
      </c>
    </row>
    <row r="3220" spans="4:4" x14ac:dyDescent="0.25">
      <c r="D3220" t="s">
        <v>11798</v>
      </c>
    </row>
    <row r="3221" spans="4:4" x14ac:dyDescent="0.25">
      <c r="D3221" t="s">
        <v>11805</v>
      </c>
    </row>
    <row r="3222" spans="4:4" x14ac:dyDescent="0.25">
      <c r="D3222" t="s">
        <v>11805</v>
      </c>
    </row>
    <row r="3223" spans="4:4" x14ac:dyDescent="0.25">
      <c r="D3223" t="s">
        <v>11805</v>
      </c>
    </row>
    <row r="3224" spans="4:4" x14ac:dyDescent="0.25">
      <c r="D3224" t="s">
        <v>11806</v>
      </c>
    </row>
    <row r="3225" spans="4:4" x14ac:dyDescent="0.25">
      <c r="D3225" t="s">
        <v>15639</v>
      </c>
    </row>
    <row r="3226" spans="4:4" x14ac:dyDescent="0.25">
      <c r="D3226" t="s">
        <v>15639</v>
      </c>
    </row>
    <row r="3227" spans="4:4" x14ac:dyDescent="0.25">
      <c r="D3227" t="s">
        <v>15639</v>
      </c>
    </row>
    <row r="3228" spans="4:4" x14ac:dyDescent="0.25">
      <c r="D3228" t="s">
        <v>11810</v>
      </c>
    </row>
    <row r="3229" spans="4:4" x14ac:dyDescent="0.25">
      <c r="D3229" t="s">
        <v>11810</v>
      </c>
    </row>
    <row r="3230" spans="4:4" x14ac:dyDescent="0.25">
      <c r="D3230" t="s">
        <v>15417</v>
      </c>
    </row>
    <row r="3231" spans="4:4" x14ac:dyDescent="0.25">
      <c r="D3231" t="s">
        <v>15417</v>
      </c>
    </row>
    <row r="3232" spans="4:4" x14ac:dyDescent="0.25">
      <c r="D3232" t="s">
        <v>15417</v>
      </c>
    </row>
    <row r="3233" spans="4:4" x14ac:dyDescent="0.25">
      <c r="D3233" t="s">
        <v>15417</v>
      </c>
    </row>
    <row r="3234" spans="4:4" x14ac:dyDescent="0.25">
      <c r="D3234" t="s">
        <v>15417</v>
      </c>
    </row>
    <row r="3235" spans="4:4" x14ac:dyDescent="0.25">
      <c r="D3235" t="s">
        <v>15417</v>
      </c>
    </row>
    <row r="3236" spans="4:4" x14ac:dyDescent="0.25">
      <c r="D3236" t="s">
        <v>16181</v>
      </c>
    </row>
    <row r="3237" spans="4:4" x14ac:dyDescent="0.25">
      <c r="D3237" t="s">
        <v>16181</v>
      </c>
    </row>
    <row r="3238" spans="4:4" x14ac:dyDescent="0.25">
      <c r="D3238" t="s">
        <v>16181</v>
      </c>
    </row>
    <row r="3239" spans="4:4" x14ac:dyDescent="0.25">
      <c r="D3239" t="s">
        <v>16181</v>
      </c>
    </row>
    <row r="3240" spans="4:4" x14ac:dyDescent="0.25">
      <c r="D3240" t="s">
        <v>11812</v>
      </c>
    </row>
    <row r="3241" spans="4:4" x14ac:dyDescent="0.25">
      <c r="D3241" t="s">
        <v>11812</v>
      </c>
    </row>
    <row r="3242" spans="4:4" x14ac:dyDescent="0.25">
      <c r="D3242" t="s">
        <v>11812</v>
      </c>
    </row>
    <row r="3243" spans="4:4" x14ac:dyDescent="0.25">
      <c r="D3243" t="s">
        <v>11812</v>
      </c>
    </row>
    <row r="3244" spans="4:4" x14ac:dyDescent="0.25">
      <c r="D3244" t="s">
        <v>11812</v>
      </c>
    </row>
    <row r="3245" spans="4:4" x14ac:dyDescent="0.25">
      <c r="D3245" t="s">
        <v>11812</v>
      </c>
    </row>
    <row r="3246" spans="4:4" x14ac:dyDescent="0.25">
      <c r="D3246" t="s">
        <v>11812</v>
      </c>
    </row>
    <row r="3247" spans="4:4" x14ac:dyDescent="0.25">
      <c r="D3247" t="s">
        <v>11812</v>
      </c>
    </row>
    <row r="3248" spans="4:4" x14ac:dyDescent="0.25">
      <c r="D3248" t="s">
        <v>11812</v>
      </c>
    </row>
    <row r="3249" spans="4:4" x14ac:dyDescent="0.25">
      <c r="D3249" t="s">
        <v>11812</v>
      </c>
    </row>
    <row r="3250" spans="4:4" x14ac:dyDescent="0.25">
      <c r="D3250" t="s">
        <v>14720</v>
      </c>
    </row>
    <row r="3251" spans="4:4" x14ac:dyDescent="0.25">
      <c r="D3251" t="s">
        <v>11813</v>
      </c>
    </row>
    <row r="3252" spans="4:4" x14ac:dyDescent="0.25">
      <c r="D3252" t="s">
        <v>11815</v>
      </c>
    </row>
    <row r="3253" spans="4:4" x14ac:dyDescent="0.25">
      <c r="D3253" t="s">
        <v>11817</v>
      </c>
    </row>
    <row r="3254" spans="4:4" x14ac:dyDescent="0.25">
      <c r="D3254" t="s">
        <v>11817</v>
      </c>
    </row>
    <row r="3255" spans="4:4" x14ac:dyDescent="0.25">
      <c r="D3255" t="s">
        <v>11817</v>
      </c>
    </row>
    <row r="3256" spans="4:4" x14ac:dyDescent="0.25">
      <c r="D3256" t="s">
        <v>11817</v>
      </c>
    </row>
    <row r="3257" spans="4:4" x14ac:dyDescent="0.25">
      <c r="D3257" t="s">
        <v>11818</v>
      </c>
    </row>
    <row r="3258" spans="4:4" x14ac:dyDescent="0.25">
      <c r="D3258" t="s">
        <v>11818</v>
      </c>
    </row>
    <row r="3259" spans="4:4" x14ac:dyDescent="0.25">
      <c r="D3259" t="s">
        <v>11819</v>
      </c>
    </row>
    <row r="3260" spans="4:4" x14ac:dyDescent="0.25">
      <c r="D3260" t="s">
        <v>11821</v>
      </c>
    </row>
    <row r="3261" spans="4:4" x14ac:dyDescent="0.25">
      <c r="D3261" t="s">
        <v>11821</v>
      </c>
    </row>
    <row r="3262" spans="4:4" x14ac:dyDescent="0.25">
      <c r="D3262" t="s">
        <v>11822</v>
      </c>
    </row>
    <row r="3263" spans="4:4" x14ac:dyDescent="0.25">
      <c r="D3263" t="s">
        <v>11823</v>
      </c>
    </row>
    <row r="3264" spans="4:4" x14ac:dyDescent="0.25">
      <c r="D3264" t="s">
        <v>11824</v>
      </c>
    </row>
    <row r="3265" spans="4:4" x14ac:dyDescent="0.25">
      <c r="D3265" t="s">
        <v>11826</v>
      </c>
    </row>
    <row r="3266" spans="4:4" x14ac:dyDescent="0.25">
      <c r="D3266" t="s">
        <v>11826</v>
      </c>
    </row>
    <row r="3267" spans="4:4" x14ac:dyDescent="0.25">
      <c r="D3267" t="s">
        <v>11827</v>
      </c>
    </row>
    <row r="3268" spans="4:4" x14ac:dyDescent="0.25">
      <c r="D3268" t="s">
        <v>11827</v>
      </c>
    </row>
    <row r="3269" spans="4:4" x14ac:dyDescent="0.25">
      <c r="D3269" t="s">
        <v>11828</v>
      </c>
    </row>
    <row r="3270" spans="4:4" x14ac:dyDescent="0.25">
      <c r="D3270" t="s">
        <v>11828</v>
      </c>
    </row>
    <row r="3271" spans="4:4" x14ac:dyDescent="0.25">
      <c r="D3271" t="s">
        <v>11828</v>
      </c>
    </row>
    <row r="3272" spans="4:4" x14ac:dyDescent="0.25">
      <c r="D3272" t="s">
        <v>11828</v>
      </c>
    </row>
    <row r="3273" spans="4:4" x14ac:dyDescent="0.25">
      <c r="D3273" t="s">
        <v>11829</v>
      </c>
    </row>
    <row r="3274" spans="4:4" x14ac:dyDescent="0.25">
      <c r="D3274" t="s">
        <v>11829</v>
      </c>
    </row>
    <row r="3275" spans="4:4" x14ac:dyDescent="0.25">
      <c r="D3275" t="s">
        <v>11829</v>
      </c>
    </row>
    <row r="3276" spans="4:4" x14ac:dyDescent="0.25">
      <c r="D3276" t="s">
        <v>16564</v>
      </c>
    </row>
    <row r="3277" spans="4:4" x14ac:dyDescent="0.25">
      <c r="D3277" t="s">
        <v>11832</v>
      </c>
    </row>
    <row r="3278" spans="4:4" x14ac:dyDescent="0.25">
      <c r="D3278" t="s">
        <v>11834</v>
      </c>
    </row>
    <row r="3279" spans="4:4" x14ac:dyDescent="0.25">
      <c r="D3279" t="s">
        <v>11834</v>
      </c>
    </row>
    <row r="3280" spans="4:4" x14ac:dyDescent="0.25">
      <c r="D3280" t="s">
        <v>11834</v>
      </c>
    </row>
    <row r="3281" spans="4:4" x14ac:dyDescent="0.25">
      <c r="D3281" t="s">
        <v>11834</v>
      </c>
    </row>
    <row r="3282" spans="4:4" x14ac:dyDescent="0.25">
      <c r="D3282" t="s">
        <v>11834</v>
      </c>
    </row>
    <row r="3283" spans="4:4" x14ac:dyDescent="0.25">
      <c r="D3283" t="s">
        <v>11834</v>
      </c>
    </row>
    <row r="3284" spans="4:4" x14ac:dyDescent="0.25">
      <c r="D3284" t="s">
        <v>11834</v>
      </c>
    </row>
    <row r="3285" spans="4:4" x14ac:dyDescent="0.25">
      <c r="D3285" t="s">
        <v>11834</v>
      </c>
    </row>
    <row r="3286" spans="4:4" x14ac:dyDescent="0.25">
      <c r="D3286" t="s">
        <v>11834</v>
      </c>
    </row>
    <row r="3287" spans="4:4" x14ac:dyDescent="0.25">
      <c r="D3287" t="s">
        <v>11834</v>
      </c>
    </row>
    <row r="3288" spans="4:4" x14ac:dyDescent="0.25">
      <c r="D3288" t="s">
        <v>11834</v>
      </c>
    </row>
    <row r="3289" spans="4:4" x14ac:dyDescent="0.25">
      <c r="D3289" t="s">
        <v>11834</v>
      </c>
    </row>
    <row r="3290" spans="4:4" x14ac:dyDescent="0.25">
      <c r="D3290" t="s">
        <v>11834</v>
      </c>
    </row>
    <row r="3291" spans="4:4" x14ac:dyDescent="0.25">
      <c r="D3291" t="s">
        <v>11834</v>
      </c>
    </row>
    <row r="3292" spans="4:4" x14ac:dyDescent="0.25">
      <c r="D3292" t="s">
        <v>11834</v>
      </c>
    </row>
    <row r="3293" spans="4:4" x14ac:dyDescent="0.25">
      <c r="D3293" t="s">
        <v>11834</v>
      </c>
    </row>
    <row r="3294" spans="4:4" x14ac:dyDescent="0.25">
      <c r="D3294" t="s">
        <v>11834</v>
      </c>
    </row>
    <row r="3295" spans="4:4" x14ac:dyDescent="0.25">
      <c r="D3295" t="s">
        <v>11834</v>
      </c>
    </row>
    <row r="3296" spans="4:4" x14ac:dyDescent="0.25">
      <c r="D3296" t="s">
        <v>11834</v>
      </c>
    </row>
    <row r="3297" spans="4:4" x14ac:dyDescent="0.25">
      <c r="D3297" t="s">
        <v>11834</v>
      </c>
    </row>
    <row r="3298" spans="4:4" x14ac:dyDescent="0.25">
      <c r="D3298" t="s">
        <v>11834</v>
      </c>
    </row>
    <row r="3299" spans="4:4" x14ac:dyDescent="0.25">
      <c r="D3299" t="s">
        <v>11834</v>
      </c>
    </row>
    <row r="3300" spans="4:4" x14ac:dyDescent="0.25">
      <c r="D3300" t="s">
        <v>16261</v>
      </c>
    </row>
    <row r="3301" spans="4:4" x14ac:dyDescent="0.25">
      <c r="D3301" t="s">
        <v>11835</v>
      </c>
    </row>
    <row r="3302" spans="4:4" x14ac:dyDescent="0.25">
      <c r="D3302" t="s">
        <v>11835</v>
      </c>
    </row>
    <row r="3303" spans="4:4" x14ac:dyDescent="0.25">
      <c r="D3303" t="s">
        <v>11835</v>
      </c>
    </row>
    <row r="3304" spans="4:4" x14ac:dyDescent="0.25">
      <c r="D3304" t="s">
        <v>11835</v>
      </c>
    </row>
    <row r="3305" spans="4:4" x14ac:dyDescent="0.25">
      <c r="D3305" t="s">
        <v>11835</v>
      </c>
    </row>
    <row r="3306" spans="4:4" x14ac:dyDescent="0.25">
      <c r="D3306" t="s">
        <v>11835</v>
      </c>
    </row>
    <row r="3307" spans="4:4" x14ac:dyDescent="0.25">
      <c r="D3307" t="s">
        <v>11835</v>
      </c>
    </row>
    <row r="3308" spans="4:4" x14ac:dyDescent="0.25">
      <c r="D3308" t="s">
        <v>11835</v>
      </c>
    </row>
    <row r="3309" spans="4:4" x14ac:dyDescent="0.25">
      <c r="D3309" t="s">
        <v>11835</v>
      </c>
    </row>
    <row r="3310" spans="4:4" x14ac:dyDescent="0.25">
      <c r="D3310" t="s">
        <v>11835</v>
      </c>
    </row>
    <row r="3311" spans="4:4" x14ac:dyDescent="0.25">
      <c r="D3311" t="s">
        <v>11835</v>
      </c>
    </row>
    <row r="3312" spans="4:4" x14ac:dyDescent="0.25">
      <c r="D3312" t="s">
        <v>11835</v>
      </c>
    </row>
    <row r="3313" spans="4:4" x14ac:dyDescent="0.25">
      <c r="D3313" t="s">
        <v>11835</v>
      </c>
    </row>
    <row r="3314" spans="4:4" x14ac:dyDescent="0.25">
      <c r="D3314" t="s">
        <v>11835</v>
      </c>
    </row>
    <row r="3315" spans="4:4" x14ac:dyDescent="0.25">
      <c r="D3315" t="s">
        <v>11835</v>
      </c>
    </row>
    <row r="3316" spans="4:4" x14ac:dyDescent="0.25">
      <c r="D3316" t="s">
        <v>11835</v>
      </c>
    </row>
    <row r="3317" spans="4:4" x14ac:dyDescent="0.25">
      <c r="D3317" t="s">
        <v>11835</v>
      </c>
    </row>
    <row r="3318" spans="4:4" x14ac:dyDescent="0.25">
      <c r="D3318" t="s">
        <v>11836</v>
      </c>
    </row>
    <row r="3319" spans="4:4" x14ac:dyDescent="0.25">
      <c r="D3319" t="s">
        <v>15439</v>
      </c>
    </row>
    <row r="3320" spans="4:4" x14ac:dyDescent="0.25">
      <c r="D3320" t="s">
        <v>11839</v>
      </c>
    </row>
    <row r="3321" spans="4:4" x14ac:dyDescent="0.25">
      <c r="D3321" t="s">
        <v>11839</v>
      </c>
    </row>
    <row r="3322" spans="4:4" x14ac:dyDescent="0.25">
      <c r="D3322" t="s">
        <v>11839</v>
      </c>
    </row>
    <row r="3323" spans="4:4" x14ac:dyDescent="0.25">
      <c r="D3323" t="s">
        <v>14722</v>
      </c>
    </row>
    <row r="3324" spans="4:4" x14ac:dyDescent="0.25">
      <c r="D3324" t="s">
        <v>14722</v>
      </c>
    </row>
    <row r="3325" spans="4:4" x14ac:dyDescent="0.25">
      <c r="D3325" t="s">
        <v>11845</v>
      </c>
    </row>
    <row r="3326" spans="4:4" x14ac:dyDescent="0.25">
      <c r="D3326" t="s">
        <v>11845</v>
      </c>
    </row>
    <row r="3327" spans="4:4" x14ac:dyDescent="0.25">
      <c r="D3327" t="s">
        <v>11846</v>
      </c>
    </row>
    <row r="3328" spans="4:4" x14ac:dyDescent="0.25">
      <c r="D3328" t="s">
        <v>11847</v>
      </c>
    </row>
    <row r="3329" spans="4:4" x14ac:dyDescent="0.25">
      <c r="D3329" t="s">
        <v>11847</v>
      </c>
    </row>
    <row r="3330" spans="4:4" x14ac:dyDescent="0.25">
      <c r="D3330" t="s">
        <v>11848</v>
      </c>
    </row>
    <row r="3331" spans="4:4" x14ac:dyDescent="0.25">
      <c r="D3331" t="s">
        <v>11848</v>
      </c>
    </row>
    <row r="3332" spans="4:4" x14ac:dyDescent="0.25">
      <c r="D3332" t="s">
        <v>11849</v>
      </c>
    </row>
    <row r="3333" spans="4:4" x14ac:dyDescent="0.25">
      <c r="D3333" t="s">
        <v>11849</v>
      </c>
    </row>
    <row r="3334" spans="4:4" x14ac:dyDescent="0.25">
      <c r="D3334" t="s">
        <v>11849</v>
      </c>
    </row>
    <row r="3335" spans="4:4" x14ac:dyDescent="0.25">
      <c r="D3335" t="s">
        <v>11849</v>
      </c>
    </row>
    <row r="3336" spans="4:4" x14ac:dyDescent="0.25">
      <c r="D3336" t="s">
        <v>11849</v>
      </c>
    </row>
    <row r="3337" spans="4:4" x14ac:dyDescent="0.25">
      <c r="D3337" t="s">
        <v>16568</v>
      </c>
    </row>
    <row r="3338" spans="4:4" x14ac:dyDescent="0.25">
      <c r="D3338" t="s">
        <v>11851</v>
      </c>
    </row>
    <row r="3339" spans="4:4" x14ac:dyDescent="0.25">
      <c r="D3339" t="s">
        <v>11851</v>
      </c>
    </row>
    <row r="3340" spans="4:4" x14ac:dyDescent="0.25">
      <c r="D3340" t="s">
        <v>11854</v>
      </c>
    </row>
    <row r="3341" spans="4:4" x14ac:dyDescent="0.25">
      <c r="D3341" t="s">
        <v>11855</v>
      </c>
    </row>
    <row r="3342" spans="4:4" x14ac:dyDescent="0.25">
      <c r="D3342" t="s">
        <v>11855</v>
      </c>
    </row>
    <row r="3343" spans="4:4" x14ac:dyDescent="0.25">
      <c r="D3343" t="s">
        <v>11857</v>
      </c>
    </row>
    <row r="3344" spans="4:4" x14ac:dyDescent="0.25">
      <c r="D3344" t="s">
        <v>11857</v>
      </c>
    </row>
    <row r="3345" spans="4:4" x14ac:dyDescent="0.25">
      <c r="D3345" t="s">
        <v>11857</v>
      </c>
    </row>
    <row r="3346" spans="4:4" x14ac:dyDescent="0.25">
      <c r="D3346" t="s">
        <v>11857</v>
      </c>
    </row>
    <row r="3347" spans="4:4" x14ac:dyDescent="0.25">
      <c r="D3347" t="s">
        <v>11857</v>
      </c>
    </row>
    <row r="3348" spans="4:4" x14ac:dyDescent="0.25">
      <c r="D3348" t="s">
        <v>11857</v>
      </c>
    </row>
    <row r="3349" spans="4:4" x14ac:dyDescent="0.25">
      <c r="D3349" t="s">
        <v>11859</v>
      </c>
    </row>
    <row r="3350" spans="4:4" x14ac:dyDescent="0.25">
      <c r="D3350" t="s">
        <v>11860</v>
      </c>
    </row>
    <row r="3351" spans="4:4" x14ac:dyDescent="0.25">
      <c r="D3351" t="s">
        <v>11860</v>
      </c>
    </row>
    <row r="3352" spans="4:4" x14ac:dyDescent="0.25">
      <c r="D3352" t="s">
        <v>11863</v>
      </c>
    </row>
    <row r="3353" spans="4:4" x14ac:dyDescent="0.25">
      <c r="D3353" t="s">
        <v>11863</v>
      </c>
    </row>
    <row r="3354" spans="4:4" x14ac:dyDescent="0.25">
      <c r="D3354" t="s">
        <v>11863</v>
      </c>
    </row>
    <row r="3355" spans="4:4" x14ac:dyDescent="0.25">
      <c r="D3355" t="s">
        <v>11863</v>
      </c>
    </row>
    <row r="3356" spans="4:4" x14ac:dyDescent="0.25">
      <c r="D3356" t="s">
        <v>11863</v>
      </c>
    </row>
    <row r="3357" spans="4:4" x14ac:dyDescent="0.25">
      <c r="D3357" t="s">
        <v>11864</v>
      </c>
    </row>
    <row r="3358" spans="4:4" x14ac:dyDescent="0.25">
      <c r="D3358" t="s">
        <v>15539</v>
      </c>
    </row>
    <row r="3359" spans="4:4" x14ac:dyDescent="0.25">
      <c r="D3359" t="s">
        <v>15539</v>
      </c>
    </row>
    <row r="3360" spans="4:4" x14ac:dyDescent="0.25">
      <c r="D3360" t="s">
        <v>15539</v>
      </c>
    </row>
    <row r="3361" spans="4:4" x14ac:dyDescent="0.25">
      <c r="D3361" t="s">
        <v>11866</v>
      </c>
    </row>
    <row r="3362" spans="4:4" x14ac:dyDescent="0.25">
      <c r="D3362" t="s">
        <v>11866</v>
      </c>
    </row>
    <row r="3363" spans="4:4" x14ac:dyDescent="0.25">
      <c r="D3363" t="s">
        <v>11866</v>
      </c>
    </row>
    <row r="3364" spans="4:4" x14ac:dyDescent="0.25">
      <c r="D3364" t="s">
        <v>11866</v>
      </c>
    </row>
    <row r="3365" spans="4:4" x14ac:dyDescent="0.25">
      <c r="D3365" t="s">
        <v>11866</v>
      </c>
    </row>
    <row r="3366" spans="4:4" x14ac:dyDescent="0.25">
      <c r="D3366" t="s">
        <v>11866</v>
      </c>
    </row>
    <row r="3367" spans="4:4" x14ac:dyDescent="0.25">
      <c r="D3367" t="s">
        <v>11866</v>
      </c>
    </row>
    <row r="3368" spans="4:4" x14ac:dyDescent="0.25">
      <c r="D3368" t="s">
        <v>11866</v>
      </c>
    </row>
    <row r="3369" spans="4:4" x14ac:dyDescent="0.25">
      <c r="D3369" t="s">
        <v>11866</v>
      </c>
    </row>
    <row r="3370" spans="4:4" x14ac:dyDescent="0.25">
      <c r="D3370" t="s">
        <v>11866</v>
      </c>
    </row>
    <row r="3371" spans="4:4" x14ac:dyDescent="0.25">
      <c r="D3371" t="s">
        <v>11866</v>
      </c>
    </row>
    <row r="3372" spans="4:4" x14ac:dyDescent="0.25">
      <c r="D3372" t="s">
        <v>11866</v>
      </c>
    </row>
    <row r="3373" spans="4:4" x14ac:dyDescent="0.25">
      <c r="D3373" t="s">
        <v>11866</v>
      </c>
    </row>
    <row r="3374" spans="4:4" x14ac:dyDescent="0.25">
      <c r="D3374" t="s">
        <v>11866</v>
      </c>
    </row>
    <row r="3375" spans="4:4" x14ac:dyDescent="0.25">
      <c r="D3375" t="s">
        <v>11866</v>
      </c>
    </row>
    <row r="3376" spans="4:4" x14ac:dyDescent="0.25">
      <c r="D3376" t="s">
        <v>11868</v>
      </c>
    </row>
    <row r="3377" spans="4:4" x14ac:dyDescent="0.25">
      <c r="D3377" t="s">
        <v>11868</v>
      </c>
    </row>
    <row r="3378" spans="4:4" x14ac:dyDescent="0.25">
      <c r="D3378" t="s">
        <v>11870</v>
      </c>
    </row>
    <row r="3379" spans="4:4" x14ac:dyDescent="0.25">
      <c r="D3379" t="s">
        <v>11872</v>
      </c>
    </row>
    <row r="3380" spans="4:4" x14ac:dyDescent="0.25">
      <c r="D3380" t="s">
        <v>11875</v>
      </c>
    </row>
    <row r="3381" spans="4:4" x14ac:dyDescent="0.25">
      <c r="D3381" t="s">
        <v>11879</v>
      </c>
    </row>
    <row r="3382" spans="4:4" x14ac:dyDescent="0.25">
      <c r="D3382" t="s">
        <v>11879</v>
      </c>
    </row>
    <row r="3383" spans="4:4" x14ac:dyDescent="0.25">
      <c r="D3383" t="s">
        <v>11883</v>
      </c>
    </row>
    <row r="3384" spans="4:4" x14ac:dyDescent="0.25">
      <c r="D3384" t="s">
        <v>11883</v>
      </c>
    </row>
    <row r="3385" spans="4:4" x14ac:dyDescent="0.25">
      <c r="D3385" t="s">
        <v>11884</v>
      </c>
    </row>
    <row r="3386" spans="4:4" x14ac:dyDescent="0.25">
      <c r="D3386" t="s">
        <v>11884</v>
      </c>
    </row>
    <row r="3387" spans="4:4" x14ac:dyDescent="0.25">
      <c r="D3387" t="s">
        <v>11884</v>
      </c>
    </row>
    <row r="3388" spans="4:4" x14ac:dyDescent="0.25">
      <c r="D3388" t="s">
        <v>11884</v>
      </c>
    </row>
    <row r="3389" spans="4:4" x14ac:dyDescent="0.25">
      <c r="D3389" t="s">
        <v>11884</v>
      </c>
    </row>
    <row r="3390" spans="4:4" x14ac:dyDescent="0.25">
      <c r="D3390" t="s">
        <v>11884</v>
      </c>
    </row>
    <row r="3391" spans="4:4" x14ac:dyDescent="0.25">
      <c r="D3391" t="s">
        <v>11884</v>
      </c>
    </row>
    <row r="3392" spans="4:4" x14ac:dyDescent="0.25">
      <c r="D3392" t="s">
        <v>11884</v>
      </c>
    </row>
    <row r="3393" spans="4:4" x14ac:dyDescent="0.25">
      <c r="D3393" t="s">
        <v>11884</v>
      </c>
    </row>
    <row r="3394" spans="4:4" x14ac:dyDescent="0.25">
      <c r="D3394" t="s">
        <v>11884</v>
      </c>
    </row>
    <row r="3395" spans="4:4" x14ac:dyDescent="0.25">
      <c r="D3395" t="s">
        <v>11884</v>
      </c>
    </row>
    <row r="3396" spans="4:4" x14ac:dyDescent="0.25">
      <c r="D3396" t="s">
        <v>11884</v>
      </c>
    </row>
    <row r="3397" spans="4:4" x14ac:dyDescent="0.25">
      <c r="D3397" t="s">
        <v>11884</v>
      </c>
    </row>
    <row r="3398" spans="4:4" x14ac:dyDescent="0.25">
      <c r="D3398" t="s">
        <v>11884</v>
      </c>
    </row>
    <row r="3399" spans="4:4" x14ac:dyDescent="0.25">
      <c r="D3399" t="s">
        <v>11884</v>
      </c>
    </row>
    <row r="3400" spans="4:4" x14ac:dyDescent="0.25">
      <c r="D3400" t="s">
        <v>11884</v>
      </c>
    </row>
    <row r="3401" spans="4:4" x14ac:dyDescent="0.25">
      <c r="D3401" t="s">
        <v>11884</v>
      </c>
    </row>
    <row r="3402" spans="4:4" x14ac:dyDescent="0.25">
      <c r="D3402" t="s">
        <v>11884</v>
      </c>
    </row>
    <row r="3403" spans="4:4" x14ac:dyDescent="0.25">
      <c r="D3403" t="s">
        <v>11884</v>
      </c>
    </row>
    <row r="3404" spans="4:4" x14ac:dyDescent="0.25">
      <c r="D3404" t="s">
        <v>11884</v>
      </c>
    </row>
    <row r="3405" spans="4:4" x14ac:dyDescent="0.25">
      <c r="D3405" t="s">
        <v>11884</v>
      </c>
    </row>
    <row r="3406" spans="4:4" x14ac:dyDescent="0.25">
      <c r="D3406" t="s">
        <v>11884</v>
      </c>
    </row>
    <row r="3407" spans="4:4" x14ac:dyDescent="0.25">
      <c r="D3407" t="s">
        <v>11884</v>
      </c>
    </row>
    <row r="3408" spans="4:4" x14ac:dyDescent="0.25">
      <c r="D3408" t="s">
        <v>11884</v>
      </c>
    </row>
    <row r="3409" spans="4:4" x14ac:dyDescent="0.25">
      <c r="D3409" t="s">
        <v>11884</v>
      </c>
    </row>
    <row r="3410" spans="4:4" x14ac:dyDescent="0.25">
      <c r="D3410" t="s">
        <v>11884</v>
      </c>
    </row>
    <row r="3411" spans="4:4" x14ac:dyDescent="0.25">
      <c r="D3411" t="s">
        <v>11884</v>
      </c>
    </row>
    <row r="3412" spans="4:4" x14ac:dyDescent="0.25">
      <c r="D3412" t="s">
        <v>11885</v>
      </c>
    </row>
    <row r="3413" spans="4:4" x14ac:dyDescent="0.25">
      <c r="D3413" t="s">
        <v>11886</v>
      </c>
    </row>
    <row r="3414" spans="4:4" x14ac:dyDescent="0.25">
      <c r="D3414" t="s">
        <v>15344</v>
      </c>
    </row>
    <row r="3415" spans="4:4" x14ac:dyDescent="0.25">
      <c r="D3415" t="s">
        <v>15992</v>
      </c>
    </row>
    <row r="3416" spans="4:4" x14ac:dyDescent="0.25">
      <c r="D3416" t="s">
        <v>11887</v>
      </c>
    </row>
    <row r="3417" spans="4:4" x14ac:dyDescent="0.25">
      <c r="D3417" t="s">
        <v>11887</v>
      </c>
    </row>
    <row r="3418" spans="4:4" x14ac:dyDescent="0.25">
      <c r="D3418" t="s">
        <v>11888</v>
      </c>
    </row>
    <row r="3419" spans="4:4" x14ac:dyDescent="0.25">
      <c r="D3419" t="s">
        <v>11888</v>
      </c>
    </row>
    <row r="3420" spans="4:4" x14ac:dyDescent="0.25">
      <c r="D3420" t="s">
        <v>11888</v>
      </c>
    </row>
    <row r="3421" spans="4:4" x14ac:dyDescent="0.25">
      <c r="D3421" t="s">
        <v>11889</v>
      </c>
    </row>
    <row r="3422" spans="4:4" x14ac:dyDescent="0.25">
      <c r="D3422" t="s">
        <v>11889</v>
      </c>
    </row>
    <row r="3423" spans="4:4" x14ac:dyDescent="0.25">
      <c r="D3423" t="s">
        <v>16572</v>
      </c>
    </row>
    <row r="3424" spans="4:4" x14ac:dyDescent="0.25">
      <c r="D3424" t="s">
        <v>11890</v>
      </c>
    </row>
    <row r="3425" spans="4:4" x14ac:dyDescent="0.25">
      <c r="D3425" t="s">
        <v>11892</v>
      </c>
    </row>
    <row r="3426" spans="4:4" x14ac:dyDescent="0.25">
      <c r="D3426" t="s">
        <v>16574</v>
      </c>
    </row>
    <row r="3427" spans="4:4" x14ac:dyDescent="0.25">
      <c r="D3427" t="s">
        <v>11893</v>
      </c>
    </row>
    <row r="3428" spans="4:4" x14ac:dyDescent="0.25">
      <c r="D3428" t="s">
        <v>14724</v>
      </c>
    </row>
    <row r="3429" spans="4:4" x14ac:dyDescent="0.25">
      <c r="D3429" t="s">
        <v>14724</v>
      </c>
    </row>
    <row r="3430" spans="4:4" x14ac:dyDescent="0.25">
      <c r="D3430" t="s">
        <v>14724</v>
      </c>
    </row>
    <row r="3431" spans="4:4" x14ac:dyDescent="0.25">
      <c r="D3431" t="s">
        <v>11902</v>
      </c>
    </row>
    <row r="3432" spans="4:4" x14ac:dyDescent="0.25">
      <c r="D3432" t="s">
        <v>11904</v>
      </c>
    </row>
    <row r="3433" spans="4:4" x14ac:dyDescent="0.25">
      <c r="D3433" t="s">
        <v>11904</v>
      </c>
    </row>
    <row r="3434" spans="4:4" x14ac:dyDescent="0.25">
      <c r="D3434" t="s">
        <v>11904</v>
      </c>
    </row>
    <row r="3435" spans="4:4" x14ac:dyDescent="0.25">
      <c r="D3435" t="s">
        <v>11905</v>
      </c>
    </row>
    <row r="3436" spans="4:4" x14ac:dyDescent="0.25">
      <c r="D3436" t="s">
        <v>11905</v>
      </c>
    </row>
    <row r="3437" spans="4:4" x14ac:dyDescent="0.25">
      <c r="D3437" t="s">
        <v>14726</v>
      </c>
    </row>
    <row r="3438" spans="4:4" x14ac:dyDescent="0.25">
      <c r="D3438" t="s">
        <v>16271</v>
      </c>
    </row>
    <row r="3439" spans="4:4" x14ac:dyDescent="0.25">
      <c r="D3439" t="s">
        <v>16271</v>
      </c>
    </row>
    <row r="3440" spans="4:4" x14ac:dyDescent="0.25">
      <c r="D3440" t="s">
        <v>16271</v>
      </c>
    </row>
    <row r="3441" spans="4:4" x14ac:dyDescent="0.25">
      <c r="D3441" t="s">
        <v>11909</v>
      </c>
    </row>
    <row r="3442" spans="4:4" x14ac:dyDescent="0.25">
      <c r="D3442" t="s">
        <v>11912</v>
      </c>
    </row>
    <row r="3443" spans="4:4" x14ac:dyDescent="0.25">
      <c r="D3443" t="s">
        <v>11912</v>
      </c>
    </row>
    <row r="3444" spans="4:4" x14ac:dyDescent="0.25">
      <c r="D3444" t="s">
        <v>16273</v>
      </c>
    </row>
    <row r="3445" spans="4:4" x14ac:dyDescent="0.25">
      <c r="D3445" t="s">
        <v>16273</v>
      </c>
    </row>
    <row r="3446" spans="4:4" x14ac:dyDescent="0.25">
      <c r="D3446" t="s">
        <v>11918</v>
      </c>
    </row>
    <row r="3447" spans="4:4" x14ac:dyDescent="0.25">
      <c r="D3447" t="s">
        <v>15641</v>
      </c>
    </row>
    <row r="3448" spans="4:4" x14ac:dyDescent="0.25">
      <c r="D3448" t="s">
        <v>15641</v>
      </c>
    </row>
    <row r="3449" spans="4:4" x14ac:dyDescent="0.25">
      <c r="D3449" t="s">
        <v>11919</v>
      </c>
    </row>
    <row r="3450" spans="4:4" x14ac:dyDescent="0.25">
      <c r="D3450" t="s">
        <v>11919</v>
      </c>
    </row>
    <row r="3451" spans="4:4" x14ac:dyDescent="0.25">
      <c r="D3451" t="s">
        <v>11919</v>
      </c>
    </row>
    <row r="3452" spans="4:4" x14ac:dyDescent="0.25">
      <c r="D3452" t="s">
        <v>11919</v>
      </c>
    </row>
    <row r="3453" spans="4:4" x14ac:dyDescent="0.25">
      <c r="D3453" t="s">
        <v>11919</v>
      </c>
    </row>
    <row r="3454" spans="4:4" x14ac:dyDescent="0.25">
      <c r="D3454" t="s">
        <v>11919</v>
      </c>
    </row>
    <row r="3455" spans="4:4" x14ac:dyDescent="0.25">
      <c r="D3455" t="s">
        <v>11920</v>
      </c>
    </row>
    <row r="3456" spans="4:4" x14ac:dyDescent="0.25">
      <c r="D3456" t="s">
        <v>11921</v>
      </c>
    </row>
    <row r="3457" spans="4:4" x14ac:dyDescent="0.25">
      <c r="D3457" t="s">
        <v>11921</v>
      </c>
    </row>
    <row r="3458" spans="4:4" x14ac:dyDescent="0.25">
      <c r="D3458" t="s">
        <v>11921</v>
      </c>
    </row>
    <row r="3459" spans="4:4" x14ac:dyDescent="0.25">
      <c r="D3459" t="s">
        <v>16064</v>
      </c>
    </row>
    <row r="3460" spans="4:4" x14ac:dyDescent="0.25">
      <c r="D3460" t="s">
        <v>11922</v>
      </c>
    </row>
    <row r="3461" spans="4:4" x14ac:dyDescent="0.25">
      <c r="D3461" t="s">
        <v>11923</v>
      </c>
    </row>
    <row r="3462" spans="4:4" x14ac:dyDescent="0.25">
      <c r="D3462" t="s">
        <v>11923</v>
      </c>
    </row>
    <row r="3463" spans="4:4" x14ac:dyDescent="0.25">
      <c r="D3463" t="s">
        <v>11924</v>
      </c>
    </row>
    <row r="3464" spans="4:4" x14ac:dyDescent="0.25">
      <c r="D3464" t="s">
        <v>14728</v>
      </c>
    </row>
    <row r="3465" spans="4:4" x14ac:dyDescent="0.25">
      <c r="D3465" t="s">
        <v>14728</v>
      </c>
    </row>
    <row r="3466" spans="4:4" x14ac:dyDescent="0.25">
      <c r="D3466" t="s">
        <v>14728</v>
      </c>
    </row>
    <row r="3467" spans="4:4" x14ac:dyDescent="0.25">
      <c r="D3467" t="s">
        <v>15926</v>
      </c>
    </row>
    <row r="3468" spans="4:4" x14ac:dyDescent="0.25">
      <c r="D3468" t="s">
        <v>15926</v>
      </c>
    </row>
    <row r="3469" spans="4:4" x14ac:dyDescent="0.25">
      <c r="D3469" t="s">
        <v>11929</v>
      </c>
    </row>
    <row r="3470" spans="4:4" x14ac:dyDescent="0.25">
      <c r="D3470" t="s">
        <v>15441</v>
      </c>
    </row>
    <row r="3471" spans="4:4" x14ac:dyDescent="0.25">
      <c r="D3471" t="s">
        <v>15441</v>
      </c>
    </row>
    <row r="3472" spans="4:4" x14ac:dyDescent="0.25">
      <c r="D3472" t="s">
        <v>15441</v>
      </c>
    </row>
    <row r="3473" spans="4:4" x14ac:dyDescent="0.25">
      <c r="D3473" t="s">
        <v>11930</v>
      </c>
    </row>
    <row r="3474" spans="4:4" x14ac:dyDescent="0.25">
      <c r="D3474" t="s">
        <v>11930</v>
      </c>
    </row>
    <row r="3475" spans="4:4" x14ac:dyDescent="0.25">
      <c r="D3475" t="s">
        <v>11930</v>
      </c>
    </row>
    <row r="3476" spans="4:4" x14ac:dyDescent="0.25">
      <c r="D3476" t="s">
        <v>11930</v>
      </c>
    </row>
    <row r="3477" spans="4:4" x14ac:dyDescent="0.25">
      <c r="D3477" t="s">
        <v>11931</v>
      </c>
    </row>
    <row r="3478" spans="4:4" x14ac:dyDescent="0.25">
      <c r="D3478" t="s">
        <v>11933</v>
      </c>
    </row>
    <row r="3479" spans="4:4" x14ac:dyDescent="0.25">
      <c r="D3479" t="s">
        <v>11933</v>
      </c>
    </row>
    <row r="3480" spans="4:4" x14ac:dyDescent="0.25">
      <c r="D3480" t="s">
        <v>11933</v>
      </c>
    </row>
    <row r="3481" spans="4:4" x14ac:dyDescent="0.25">
      <c r="D3481" t="s">
        <v>11933</v>
      </c>
    </row>
    <row r="3482" spans="4:4" x14ac:dyDescent="0.25">
      <c r="D3482" t="s">
        <v>11933</v>
      </c>
    </row>
    <row r="3483" spans="4:4" x14ac:dyDescent="0.25">
      <c r="D3483" t="s">
        <v>11933</v>
      </c>
    </row>
    <row r="3484" spans="4:4" x14ac:dyDescent="0.25">
      <c r="D3484" t="s">
        <v>11933</v>
      </c>
    </row>
    <row r="3485" spans="4:4" x14ac:dyDescent="0.25">
      <c r="D3485" t="s">
        <v>11933</v>
      </c>
    </row>
    <row r="3486" spans="4:4" x14ac:dyDescent="0.25">
      <c r="D3486" t="s">
        <v>11933</v>
      </c>
    </row>
    <row r="3487" spans="4:4" x14ac:dyDescent="0.25">
      <c r="D3487" t="s">
        <v>11933</v>
      </c>
    </row>
    <row r="3488" spans="4:4" x14ac:dyDescent="0.25">
      <c r="D3488" t="s">
        <v>11933</v>
      </c>
    </row>
    <row r="3489" spans="4:4" x14ac:dyDescent="0.25">
      <c r="D3489" t="s">
        <v>11933</v>
      </c>
    </row>
    <row r="3490" spans="4:4" x14ac:dyDescent="0.25">
      <c r="D3490" t="s">
        <v>11933</v>
      </c>
    </row>
    <row r="3491" spans="4:4" x14ac:dyDescent="0.25">
      <c r="D3491" t="s">
        <v>11933</v>
      </c>
    </row>
    <row r="3492" spans="4:4" x14ac:dyDescent="0.25">
      <c r="D3492" t="s">
        <v>11933</v>
      </c>
    </row>
    <row r="3493" spans="4:4" x14ac:dyDescent="0.25">
      <c r="D3493" t="s">
        <v>15348</v>
      </c>
    </row>
    <row r="3494" spans="4:4" x14ac:dyDescent="0.25">
      <c r="D3494" t="s">
        <v>15348</v>
      </c>
    </row>
    <row r="3495" spans="4:4" x14ac:dyDescent="0.25">
      <c r="D3495" t="s">
        <v>15348</v>
      </c>
    </row>
    <row r="3496" spans="4:4" x14ac:dyDescent="0.25">
      <c r="D3496" t="s">
        <v>15348</v>
      </c>
    </row>
    <row r="3497" spans="4:4" x14ac:dyDescent="0.25">
      <c r="D3497" t="s">
        <v>15348</v>
      </c>
    </row>
    <row r="3498" spans="4:4" x14ac:dyDescent="0.25">
      <c r="D3498" t="s">
        <v>15348</v>
      </c>
    </row>
    <row r="3499" spans="4:4" x14ac:dyDescent="0.25">
      <c r="D3499" t="s">
        <v>11934</v>
      </c>
    </row>
    <row r="3500" spans="4:4" x14ac:dyDescent="0.25">
      <c r="D3500" t="s">
        <v>11937</v>
      </c>
    </row>
    <row r="3501" spans="4:4" x14ac:dyDescent="0.25">
      <c r="D3501" t="s">
        <v>11938</v>
      </c>
    </row>
    <row r="3502" spans="4:4" x14ac:dyDescent="0.25">
      <c r="D3502" t="s">
        <v>11939</v>
      </c>
    </row>
    <row r="3503" spans="4:4" x14ac:dyDescent="0.25">
      <c r="D3503" t="s">
        <v>11942</v>
      </c>
    </row>
    <row r="3504" spans="4:4" x14ac:dyDescent="0.25">
      <c r="D3504" t="s">
        <v>11943</v>
      </c>
    </row>
    <row r="3505" spans="4:4" x14ac:dyDescent="0.25">
      <c r="D3505" t="s">
        <v>11943</v>
      </c>
    </row>
    <row r="3506" spans="4:4" x14ac:dyDescent="0.25">
      <c r="D3506" t="s">
        <v>11944</v>
      </c>
    </row>
    <row r="3507" spans="4:4" x14ac:dyDescent="0.25">
      <c r="D3507" t="s">
        <v>11944</v>
      </c>
    </row>
    <row r="3508" spans="4:4" x14ac:dyDescent="0.25">
      <c r="D3508" t="s">
        <v>11944</v>
      </c>
    </row>
    <row r="3509" spans="4:4" x14ac:dyDescent="0.25">
      <c r="D3509" t="s">
        <v>11945</v>
      </c>
    </row>
    <row r="3510" spans="4:4" x14ac:dyDescent="0.25">
      <c r="D3510" t="s">
        <v>11945</v>
      </c>
    </row>
    <row r="3511" spans="4:4" x14ac:dyDescent="0.25">
      <c r="D3511" t="s">
        <v>11945</v>
      </c>
    </row>
    <row r="3512" spans="4:4" x14ac:dyDescent="0.25">
      <c r="D3512" t="s">
        <v>11945</v>
      </c>
    </row>
    <row r="3513" spans="4:4" x14ac:dyDescent="0.25">
      <c r="D3513" t="s">
        <v>11949</v>
      </c>
    </row>
    <row r="3514" spans="4:4" x14ac:dyDescent="0.25">
      <c r="D3514" t="s">
        <v>11949</v>
      </c>
    </row>
    <row r="3515" spans="4:4" x14ac:dyDescent="0.25">
      <c r="D3515" t="s">
        <v>11949</v>
      </c>
    </row>
    <row r="3516" spans="4:4" x14ac:dyDescent="0.25">
      <c r="D3516" t="s">
        <v>11950</v>
      </c>
    </row>
    <row r="3517" spans="4:4" x14ac:dyDescent="0.25">
      <c r="D3517" t="s">
        <v>15643</v>
      </c>
    </row>
    <row r="3518" spans="4:4" x14ac:dyDescent="0.25">
      <c r="D3518" t="s">
        <v>11953</v>
      </c>
    </row>
    <row r="3519" spans="4:4" x14ac:dyDescent="0.25">
      <c r="D3519" t="s">
        <v>11953</v>
      </c>
    </row>
    <row r="3520" spans="4:4" x14ac:dyDescent="0.25">
      <c r="D3520" t="s">
        <v>11954</v>
      </c>
    </row>
    <row r="3521" spans="4:4" x14ac:dyDescent="0.25">
      <c r="D3521" t="s">
        <v>11954</v>
      </c>
    </row>
    <row r="3522" spans="4:4" x14ac:dyDescent="0.25">
      <c r="D3522" t="s">
        <v>11954</v>
      </c>
    </row>
    <row r="3523" spans="4:4" x14ac:dyDescent="0.25">
      <c r="D3523" t="s">
        <v>11954</v>
      </c>
    </row>
    <row r="3524" spans="4:4" x14ac:dyDescent="0.25">
      <c r="D3524" t="s">
        <v>11956</v>
      </c>
    </row>
    <row r="3525" spans="4:4" x14ac:dyDescent="0.25">
      <c r="D3525" t="s">
        <v>11957</v>
      </c>
    </row>
    <row r="3526" spans="4:4" x14ac:dyDescent="0.25">
      <c r="D3526" t="s">
        <v>11960</v>
      </c>
    </row>
    <row r="3527" spans="4:4" x14ac:dyDescent="0.25">
      <c r="D3527" t="s">
        <v>16587</v>
      </c>
    </row>
    <row r="3528" spans="4:4" x14ac:dyDescent="0.25">
      <c r="D3528" t="s">
        <v>16587</v>
      </c>
    </row>
    <row r="3529" spans="4:4" x14ac:dyDescent="0.25">
      <c r="D3529" t="s">
        <v>16587</v>
      </c>
    </row>
    <row r="3530" spans="4:4" x14ac:dyDescent="0.25">
      <c r="D3530" t="s">
        <v>11961</v>
      </c>
    </row>
    <row r="3531" spans="4:4" x14ac:dyDescent="0.25">
      <c r="D3531" t="s">
        <v>11962</v>
      </c>
    </row>
    <row r="3532" spans="4:4" x14ac:dyDescent="0.25">
      <c r="D3532" t="s">
        <v>11962</v>
      </c>
    </row>
    <row r="3533" spans="4:4" x14ac:dyDescent="0.25">
      <c r="D3533" t="s">
        <v>11964</v>
      </c>
    </row>
    <row r="3534" spans="4:4" x14ac:dyDescent="0.25">
      <c r="D3534" t="s">
        <v>11965</v>
      </c>
    </row>
    <row r="3535" spans="4:4" x14ac:dyDescent="0.25">
      <c r="D3535" t="s">
        <v>11965</v>
      </c>
    </row>
    <row r="3536" spans="4:4" x14ac:dyDescent="0.25">
      <c r="D3536" t="s">
        <v>11966</v>
      </c>
    </row>
    <row r="3537" spans="4:4" x14ac:dyDescent="0.25">
      <c r="D3537" t="s">
        <v>11966</v>
      </c>
    </row>
    <row r="3538" spans="4:4" x14ac:dyDescent="0.25">
      <c r="D3538" t="s">
        <v>11968</v>
      </c>
    </row>
    <row r="3539" spans="4:4" x14ac:dyDescent="0.25">
      <c r="D3539" t="s">
        <v>11975</v>
      </c>
    </row>
    <row r="3540" spans="4:4" x14ac:dyDescent="0.25">
      <c r="D3540" t="s">
        <v>11976</v>
      </c>
    </row>
    <row r="3541" spans="4:4" x14ac:dyDescent="0.25">
      <c r="D3541" t="s">
        <v>11976</v>
      </c>
    </row>
    <row r="3542" spans="4:4" x14ac:dyDescent="0.25">
      <c r="D3542" t="s">
        <v>11976</v>
      </c>
    </row>
    <row r="3543" spans="4:4" x14ac:dyDescent="0.25">
      <c r="D3543" t="s">
        <v>11976</v>
      </c>
    </row>
    <row r="3544" spans="4:4" x14ac:dyDescent="0.25">
      <c r="D3544" t="s">
        <v>11979</v>
      </c>
    </row>
    <row r="3545" spans="4:4" x14ac:dyDescent="0.25">
      <c r="D3545" t="s">
        <v>11979</v>
      </c>
    </row>
    <row r="3546" spans="4:4" x14ac:dyDescent="0.25">
      <c r="D3546" t="s">
        <v>11979</v>
      </c>
    </row>
    <row r="3547" spans="4:4" x14ac:dyDescent="0.25">
      <c r="D3547" t="s">
        <v>14946</v>
      </c>
    </row>
    <row r="3548" spans="4:4" x14ac:dyDescent="0.25">
      <c r="D3548" t="s">
        <v>14946</v>
      </c>
    </row>
    <row r="3549" spans="4:4" x14ac:dyDescent="0.25">
      <c r="D3549" t="s">
        <v>14946</v>
      </c>
    </row>
    <row r="3550" spans="4:4" x14ac:dyDescent="0.25">
      <c r="D3550" t="s">
        <v>14946</v>
      </c>
    </row>
    <row r="3551" spans="4:4" x14ac:dyDescent="0.25">
      <c r="D3551" t="s">
        <v>11982</v>
      </c>
    </row>
    <row r="3552" spans="4:4" x14ac:dyDescent="0.25">
      <c r="D3552" t="s">
        <v>11982</v>
      </c>
    </row>
    <row r="3553" spans="4:4" x14ac:dyDescent="0.25">
      <c r="D3553" t="s">
        <v>11984</v>
      </c>
    </row>
    <row r="3554" spans="4:4" x14ac:dyDescent="0.25">
      <c r="D3554" t="s">
        <v>11984</v>
      </c>
    </row>
    <row r="3555" spans="4:4" x14ac:dyDescent="0.25">
      <c r="D3555" t="s">
        <v>11986</v>
      </c>
    </row>
    <row r="3556" spans="4:4" x14ac:dyDescent="0.25">
      <c r="D3556" t="s">
        <v>16591</v>
      </c>
    </row>
    <row r="3557" spans="4:4" x14ac:dyDescent="0.25">
      <c r="D3557" t="s">
        <v>11989</v>
      </c>
    </row>
    <row r="3558" spans="4:4" x14ac:dyDescent="0.25">
      <c r="D3558" t="s">
        <v>11991</v>
      </c>
    </row>
    <row r="3559" spans="4:4" x14ac:dyDescent="0.25">
      <c r="D3559" t="s">
        <v>11991</v>
      </c>
    </row>
    <row r="3560" spans="4:4" x14ac:dyDescent="0.25">
      <c r="D3560" t="s">
        <v>15645</v>
      </c>
    </row>
    <row r="3561" spans="4:4" x14ac:dyDescent="0.25">
      <c r="D3561" t="s">
        <v>15645</v>
      </c>
    </row>
    <row r="3562" spans="4:4" x14ac:dyDescent="0.25">
      <c r="D3562" t="s">
        <v>11995</v>
      </c>
    </row>
    <row r="3563" spans="4:4" x14ac:dyDescent="0.25">
      <c r="D3563" t="s">
        <v>11996</v>
      </c>
    </row>
    <row r="3564" spans="4:4" x14ac:dyDescent="0.25">
      <c r="D3564" t="s">
        <v>11996</v>
      </c>
    </row>
    <row r="3565" spans="4:4" x14ac:dyDescent="0.25">
      <c r="D3565" t="s">
        <v>11996</v>
      </c>
    </row>
    <row r="3566" spans="4:4" x14ac:dyDescent="0.25">
      <c r="D3566" t="s">
        <v>11998</v>
      </c>
    </row>
    <row r="3567" spans="4:4" x14ac:dyDescent="0.25">
      <c r="D3567" t="s">
        <v>16593</v>
      </c>
    </row>
    <row r="3568" spans="4:4" x14ac:dyDescent="0.25">
      <c r="D3568" t="s">
        <v>12003</v>
      </c>
    </row>
    <row r="3569" spans="4:4" x14ac:dyDescent="0.25">
      <c r="D3569" t="s">
        <v>12005</v>
      </c>
    </row>
    <row r="3570" spans="4:4" x14ac:dyDescent="0.25">
      <c r="D3570" t="s">
        <v>12005</v>
      </c>
    </row>
    <row r="3571" spans="4:4" x14ac:dyDescent="0.25">
      <c r="D3571" t="s">
        <v>12006</v>
      </c>
    </row>
    <row r="3572" spans="4:4" x14ac:dyDescent="0.25">
      <c r="D3572" t="s">
        <v>12006</v>
      </c>
    </row>
    <row r="3573" spans="4:4" x14ac:dyDescent="0.25">
      <c r="D3573" t="s">
        <v>12006</v>
      </c>
    </row>
    <row r="3574" spans="4:4" x14ac:dyDescent="0.25">
      <c r="D3574" t="s">
        <v>12007</v>
      </c>
    </row>
    <row r="3575" spans="4:4" x14ac:dyDescent="0.25">
      <c r="D3575" t="s">
        <v>12007</v>
      </c>
    </row>
    <row r="3576" spans="4:4" x14ac:dyDescent="0.25">
      <c r="D3576" t="s">
        <v>12011</v>
      </c>
    </row>
    <row r="3577" spans="4:4" x14ac:dyDescent="0.25">
      <c r="D3577" t="s">
        <v>12011</v>
      </c>
    </row>
    <row r="3578" spans="4:4" x14ac:dyDescent="0.25">
      <c r="D3578" t="s">
        <v>12011</v>
      </c>
    </row>
    <row r="3579" spans="4:4" x14ac:dyDescent="0.25">
      <c r="D3579" t="s">
        <v>12011</v>
      </c>
    </row>
    <row r="3580" spans="4:4" x14ac:dyDescent="0.25">
      <c r="D3580" t="s">
        <v>12012</v>
      </c>
    </row>
    <row r="3581" spans="4:4" x14ac:dyDescent="0.25">
      <c r="D3581" t="s">
        <v>12012</v>
      </c>
    </row>
    <row r="3582" spans="4:4" x14ac:dyDescent="0.25">
      <c r="D3582" t="s">
        <v>12012</v>
      </c>
    </row>
    <row r="3583" spans="4:4" x14ac:dyDescent="0.25">
      <c r="D3583" t="s">
        <v>12012</v>
      </c>
    </row>
    <row r="3584" spans="4:4" x14ac:dyDescent="0.25">
      <c r="D3584" t="s">
        <v>12012</v>
      </c>
    </row>
    <row r="3585" spans="4:4" x14ac:dyDescent="0.25">
      <c r="D3585" t="s">
        <v>12013</v>
      </c>
    </row>
    <row r="3586" spans="4:4" x14ac:dyDescent="0.25">
      <c r="D3586" t="s">
        <v>12016</v>
      </c>
    </row>
    <row r="3587" spans="4:4" x14ac:dyDescent="0.25">
      <c r="D3587" t="s">
        <v>12016</v>
      </c>
    </row>
    <row r="3588" spans="4:4" x14ac:dyDescent="0.25">
      <c r="D3588" t="s">
        <v>12016</v>
      </c>
    </row>
    <row r="3589" spans="4:4" x14ac:dyDescent="0.25">
      <c r="D3589" t="s">
        <v>12020</v>
      </c>
    </row>
    <row r="3590" spans="4:4" x14ac:dyDescent="0.25">
      <c r="D3590" t="s">
        <v>12026</v>
      </c>
    </row>
    <row r="3591" spans="4:4" x14ac:dyDescent="0.25">
      <c r="D3591" t="s">
        <v>12026</v>
      </c>
    </row>
    <row r="3592" spans="4:4" x14ac:dyDescent="0.25">
      <c r="D3592" t="s">
        <v>12027</v>
      </c>
    </row>
    <row r="3593" spans="4:4" x14ac:dyDescent="0.25">
      <c r="D3593" t="s">
        <v>12027</v>
      </c>
    </row>
    <row r="3594" spans="4:4" x14ac:dyDescent="0.25">
      <c r="D3594" t="s">
        <v>12028</v>
      </c>
    </row>
    <row r="3595" spans="4:4" x14ac:dyDescent="0.25">
      <c r="D3595" t="s">
        <v>12028</v>
      </c>
    </row>
    <row r="3596" spans="4:4" x14ac:dyDescent="0.25">
      <c r="D3596" t="s">
        <v>12034</v>
      </c>
    </row>
    <row r="3597" spans="4:4" x14ac:dyDescent="0.25">
      <c r="D3597" t="s">
        <v>12036</v>
      </c>
    </row>
    <row r="3598" spans="4:4" x14ac:dyDescent="0.25">
      <c r="D3598" t="s">
        <v>12036</v>
      </c>
    </row>
    <row r="3599" spans="4:4" x14ac:dyDescent="0.25">
      <c r="D3599" t="s">
        <v>12036</v>
      </c>
    </row>
    <row r="3600" spans="4:4" x14ac:dyDescent="0.25">
      <c r="D3600" t="s">
        <v>12036</v>
      </c>
    </row>
    <row r="3601" spans="4:4" x14ac:dyDescent="0.25">
      <c r="D3601" t="s">
        <v>12036</v>
      </c>
    </row>
    <row r="3602" spans="4:4" x14ac:dyDescent="0.25">
      <c r="D3602" t="s">
        <v>12036</v>
      </c>
    </row>
    <row r="3603" spans="4:4" x14ac:dyDescent="0.25">
      <c r="D3603" t="s">
        <v>12039</v>
      </c>
    </row>
    <row r="3604" spans="4:4" x14ac:dyDescent="0.25">
      <c r="D3604" t="s">
        <v>12041</v>
      </c>
    </row>
    <row r="3605" spans="4:4" x14ac:dyDescent="0.25">
      <c r="D3605" t="s">
        <v>12041</v>
      </c>
    </row>
    <row r="3606" spans="4:4" x14ac:dyDescent="0.25">
      <c r="D3606" t="s">
        <v>12043</v>
      </c>
    </row>
    <row r="3607" spans="4:4" x14ac:dyDescent="0.25">
      <c r="D3607" t="s">
        <v>12043</v>
      </c>
    </row>
    <row r="3608" spans="4:4" x14ac:dyDescent="0.25">
      <c r="D3608" t="s">
        <v>12044</v>
      </c>
    </row>
    <row r="3609" spans="4:4" x14ac:dyDescent="0.25">
      <c r="D3609" t="s">
        <v>12045</v>
      </c>
    </row>
    <row r="3610" spans="4:4" x14ac:dyDescent="0.25">
      <c r="D3610" t="s">
        <v>12045</v>
      </c>
    </row>
    <row r="3611" spans="4:4" x14ac:dyDescent="0.25">
      <c r="D3611" t="s">
        <v>12045</v>
      </c>
    </row>
    <row r="3612" spans="4:4" x14ac:dyDescent="0.25">
      <c r="D3612" t="s">
        <v>12045</v>
      </c>
    </row>
    <row r="3613" spans="4:4" x14ac:dyDescent="0.25">
      <c r="D3613" t="s">
        <v>12047</v>
      </c>
    </row>
    <row r="3614" spans="4:4" x14ac:dyDescent="0.25">
      <c r="D3614" t="s">
        <v>12047</v>
      </c>
    </row>
    <row r="3615" spans="4:4" x14ac:dyDescent="0.25">
      <c r="D3615" t="s">
        <v>12048</v>
      </c>
    </row>
    <row r="3616" spans="4:4" x14ac:dyDescent="0.25">
      <c r="D3616" t="s">
        <v>12048</v>
      </c>
    </row>
    <row r="3617" spans="4:4" x14ac:dyDescent="0.25">
      <c r="D3617" t="s">
        <v>12048</v>
      </c>
    </row>
    <row r="3618" spans="4:4" x14ac:dyDescent="0.25">
      <c r="D3618" t="s">
        <v>12049</v>
      </c>
    </row>
    <row r="3619" spans="4:4" x14ac:dyDescent="0.25">
      <c r="D3619" t="s">
        <v>12051</v>
      </c>
    </row>
    <row r="3620" spans="4:4" x14ac:dyDescent="0.25">
      <c r="D3620" t="s">
        <v>12051</v>
      </c>
    </row>
    <row r="3621" spans="4:4" x14ac:dyDescent="0.25">
      <c r="D3621" t="s">
        <v>12052</v>
      </c>
    </row>
    <row r="3622" spans="4:4" x14ac:dyDescent="0.25">
      <c r="D3622" t="s">
        <v>12054</v>
      </c>
    </row>
    <row r="3623" spans="4:4" x14ac:dyDescent="0.25">
      <c r="D3623" t="s">
        <v>12054</v>
      </c>
    </row>
    <row r="3624" spans="4:4" x14ac:dyDescent="0.25">
      <c r="D3624" t="s">
        <v>12054</v>
      </c>
    </row>
    <row r="3625" spans="4:4" x14ac:dyDescent="0.25">
      <c r="D3625" t="s">
        <v>12054</v>
      </c>
    </row>
    <row r="3626" spans="4:4" x14ac:dyDescent="0.25">
      <c r="D3626" t="s">
        <v>12054</v>
      </c>
    </row>
    <row r="3627" spans="4:4" x14ac:dyDescent="0.25">
      <c r="D3627" t="s">
        <v>12054</v>
      </c>
    </row>
    <row r="3628" spans="4:4" x14ac:dyDescent="0.25">
      <c r="D3628" t="s">
        <v>12054</v>
      </c>
    </row>
    <row r="3629" spans="4:4" x14ac:dyDescent="0.25">
      <c r="D3629" t="s">
        <v>12054</v>
      </c>
    </row>
    <row r="3630" spans="4:4" x14ac:dyDescent="0.25">
      <c r="D3630" t="s">
        <v>12054</v>
      </c>
    </row>
    <row r="3631" spans="4:4" x14ac:dyDescent="0.25">
      <c r="D3631" t="s">
        <v>12054</v>
      </c>
    </row>
    <row r="3632" spans="4:4" x14ac:dyDescent="0.25">
      <c r="D3632" t="s">
        <v>12054</v>
      </c>
    </row>
    <row r="3633" spans="4:4" x14ac:dyDescent="0.25">
      <c r="D3633" t="s">
        <v>12054</v>
      </c>
    </row>
    <row r="3634" spans="4:4" x14ac:dyDescent="0.25">
      <c r="D3634" t="s">
        <v>12054</v>
      </c>
    </row>
    <row r="3635" spans="4:4" x14ac:dyDescent="0.25">
      <c r="D3635" t="s">
        <v>12054</v>
      </c>
    </row>
    <row r="3636" spans="4:4" x14ac:dyDescent="0.25">
      <c r="D3636" t="s">
        <v>12054</v>
      </c>
    </row>
    <row r="3637" spans="4:4" x14ac:dyDescent="0.25">
      <c r="D3637" t="s">
        <v>12054</v>
      </c>
    </row>
    <row r="3638" spans="4:4" x14ac:dyDescent="0.25">
      <c r="D3638" t="s">
        <v>12054</v>
      </c>
    </row>
    <row r="3639" spans="4:4" x14ac:dyDescent="0.25">
      <c r="D3639" t="s">
        <v>12054</v>
      </c>
    </row>
    <row r="3640" spans="4:4" x14ac:dyDescent="0.25">
      <c r="D3640" t="s">
        <v>12054</v>
      </c>
    </row>
    <row r="3641" spans="4:4" x14ac:dyDescent="0.25">
      <c r="D3641" t="s">
        <v>12054</v>
      </c>
    </row>
    <row r="3642" spans="4:4" x14ac:dyDescent="0.25">
      <c r="D3642" t="s">
        <v>12054</v>
      </c>
    </row>
    <row r="3643" spans="4:4" x14ac:dyDescent="0.25">
      <c r="D3643" t="s">
        <v>12054</v>
      </c>
    </row>
    <row r="3644" spans="4:4" x14ac:dyDescent="0.25">
      <c r="D3644" t="s">
        <v>12054</v>
      </c>
    </row>
    <row r="3645" spans="4:4" x14ac:dyDescent="0.25">
      <c r="D3645" t="s">
        <v>12054</v>
      </c>
    </row>
    <row r="3646" spans="4:4" x14ac:dyDescent="0.25">
      <c r="D3646" t="s">
        <v>12054</v>
      </c>
    </row>
    <row r="3647" spans="4:4" x14ac:dyDescent="0.25">
      <c r="D3647" t="s">
        <v>12054</v>
      </c>
    </row>
    <row r="3648" spans="4:4" x14ac:dyDescent="0.25">
      <c r="D3648" t="s">
        <v>12054</v>
      </c>
    </row>
    <row r="3649" spans="4:4" x14ac:dyDescent="0.25">
      <c r="D3649" t="s">
        <v>12054</v>
      </c>
    </row>
    <row r="3650" spans="4:4" x14ac:dyDescent="0.25">
      <c r="D3650" t="s">
        <v>12054</v>
      </c>
    </row>
    <row r="3651" spans="4:4" x14ac:dyDescent="0.25">
      <c r="D3651" t="s">
        <v>12054</v>
      </c>
    </row>
    <row r="3652" spans="4:4" x14ac:dyDescent="0.25">
      <c r="D3652" t="s">
        <v>12054</v>
      </c>
    </row>
    <row r="3653" spans="4:4" x14ac:dyDescent="0.25">
      <c r="D3653" t="s">
        <v>12054</v>
      </c>
    </row>
    <row r="3654" spans="4:4" x14ac:dyDescent="0.25">
      <c r="D3654" t="s">
        <v>12057</v>
      </c>
    </row>
    <row r="3655" spans="4:4" x14ac:dyDescent="0.25">
      <c r="D3655" t="s">
        <v>14730</v>
      </c>
    </row>
    <row r="3656" spans="4:4" x14ac:dyDescent="0.25">
      <c r="D3656" t="s">
        <v>14730</v>
      </c>
    </row>
    <row r="3657" spans="4:4" x14ac:dyDescent="0.25">
      <c r="D3657" t="s">
        <v>14730</v>
      </c>
    </row>
    <row r="3658" spans="4:4" x14ac:dyDescent="0.25">
      <c r="D3658" t="s">
        <v>14730</v>
      </c>
    </row>
    <row r="3659" spans="4:4" x14ac:dyDescent="0.25">
      <c r="D3659" t="s">
        <v>16280</v>
      </c>
    </row>
    <row r="3660" spans="4:4" x14ac:dyDescent="0.25">
      <c r="D3660" t="s">
        <v>12060</v>
      </c>
    </row>
    <row r="3661" spans="4:4" x14ac:dyDescent="0.25">
      <c r="D3661" t="s">
        <v>12062</v>
      </c>
    </row>
    <row r="3662" spans="4:4" x14ac:dyDescent="0.25">
      <c r="D3662" t="s">
        <v>12062</v>
      </c>
    </row>
    <row r="3663" spans="4:4" x14ac:dyDescent="0.25">
      <c r="D3663" t="s">
        <v>12062</v>
      </c>
    </row>
    <row r="3664" spans="4:4" x14ac:dyDescent="0.25">
      <c r="D3664" t="s">
        <v>12062</v>
      </c>
    </row>
    <row r="3665" spans="4:4" x14ac:dyDescent="0.25">
      <c r="D3665" t="s">
        <v>12062</v>
      </c>
    </row>
    <row r="3666" spans="4:4" x14ac:dyDescent="0.25">
      <c r="D3666" t="s">
        <v>12062</v>
      </c>
    </row>
    <row r="3667" spans="4:4" x14ac:dyDescent="0.25">
      <c r="D3667" t="s">
        <v>12062</v>
      </c>
    </row>
    <row r="3668" spans="4:4" x14ac:dyDescent="0.25">
      <c r="D3668" t="s">
        <v>12062</v>
      </c>
    </row>
    <row r="3669" spans="4:4" x14ac:dyDescent="0.25">
      <c r="D3669" t="s">
        <v>12062</v>
      </c>
    </row>
    <row r="3670" spans="4:4" x14ac:dyDescent="0.25">
      <c r="D3670" t="s">
        <v>12062</v>
      </c>
    </row>
    <row r="3671" spans="4:4" x14ac:dyDescent="0.25">
      <c r="D3671" t="s">
        <v>12062</v>
      </c>
    </row>
    <row r="3672" spans="4:4" x14ac:dyDescent="0.25">
      <c r="D3672" t="s">
        <v>12062</v>
      </c>
    </row>
    <row r="3673" spans="4:4" x14ac:dyDescent="0.25">
      <c r="D3673" t="s">
        <v>12062</v>
      </c>
    </row>
    <row r="3674" spans="4:4" x14ac:dyDescent="0.25">
      <c r="D3674" t="s">
        <v>12062</v>
      </c>
    </row>
    <row r="3675" spans="4:4" x14ac:dyDescent="0.25">
      <c r="D3675" t="s">
        <v>12062</v>
      </c>
    </row>
    <row r="3676" spans="4:4" x14ac:dyDescent="0.25">
      <c r="D3676" t="s">
        <v>12062</v>
      </c>
    </row>
    <row r="3677" spans="4:4" x14ac:dyDescent="0.25">
      <c r="D3677" t="s">
        <v>12062</v>
      </c>
    </row>
    <row r="3678" spans="4:4" x14ac:dyDescent="0.25">
      <c r="D3678" t="s">
        <v>12063</v>
      </c>
    </row>
    <row r="3679" spans="4:4" x14ac:dyDescent="0.25">
      <c r="D3679" t="s">
        <v>12065</v>
      </c>
    </row>
    <row r="3680" spans="4:4" x14ac:dyDescent="0.25">
      <c r="D3680" t="s">
        <v>12065</v>
      </c>
    </row>
    <row r="3681" spans="4:4" x14ac:dyDescent="0.25">
      <c r="D3681" t="s">
        <v>12065</v>
      </c>
    </row>
    <row r="3682" spans="4:4" x14ac:dyDescent="0.25">
      <c r="D3682" t="s">
        <v>12065</v>
      </c>
    </row>
    <row r="3683" spans="4:4" x14ac:dyDescent="0.25">
      <c r="D3683" t="s">
        <v>12065</v>
      </c>
    </row>
    <row r="3684" spans="4:4" x14ac:dyDescent="0.25">
      <c r="D3684" t="s">
        <v>12065</v>
      </c>
    </row>
    <row r="3685" spans="4:4" x14ac:dyDescent="0.25">
      <c r="D3685" t="s">
        <v>12065</v>
      </c>
    </row>
    <row r="3686" spans="4:4" x14ac:dyDescent="0.25">
      <c r="D3686" t="s">
        <v>12065</v>
      </c>
    </row>
    <row r="3687" spans="4:4" x14ac:dyDescent="0.25">
      <c r="D3687" t="s">
        <v>12065</v>
      </c>
    </row>
    <row r="3688" spans="4:4" x14ac:dyDescent="0.25">
      <c r="D3688" t="s">
        <v>12065</v>
      </c>
    </row>
    <row r="3689" spans="4:4" x14ac:dyDescent="0.25">
      <c r="D3689" t="s">
        <v>12065</v>
      </c>
    </row>
    <row r="3690" spans="4:4" x14ac:dyDescent="0.25">
      <c r="D3690" t="s">
        <v>12065</v>
      </c>
    </row>
    <row r="3691" spans="4:4" x14ac:dyDescent="0.25">
      <c r="D3691" t="s">
        <v>12065</v>
      </c>
    </row>
    <row r="3692" spans="4:4" x14ac:dyDescent="0.25">
      <c r="D3692" t="s">
        <v>12065</v>
      </c>
    </row>
    <row r="3693" spans="4:4" x14ac:dyDescent="0.25">
      <c r="D3693" t="s">
        <v>12065</v>
      </c>
    </row>
    <row r="3694" spans="4:4" x14ac:dyDescent="0.25">
      <c r="D3694" t="s">
        <v>12065</v>
      </c>
    </row>
    <row r="3695" spans="4:4" x14ac:dyDescent="0.25">
      <c r="D3695" t="s">
        <v>12065</v>
      </c>
    </row>
    <row r="3696" spans="4:4" x14ac:dyDescent="0.25">
      <c r="D3696" t="s">
        <v>12065</v>
      </c>
    </row>
    <row r="3697" spans="4:4" x14ac:dyDescent="0.25">
      <c r="D3697" t="s">
        <v>12068</v>
      </c>
    </row>
    <row r="3698" spans="4:4" x14ac:dyDescent="0.25">
      <c r="D3698" t="s">
        <v>12068</v>
      </c>
    </row>
    <row r="3699" spans="4:4" x14ac:dyDescent="0.25">
      <c r="D3699" t="s">
        <v>12070</v>
      </c>
    </row>
    <row r="3700" spans="4:4" x14ac:dyDescent="0.25">
      <c r="D3700" t="s">
        <v>12071</v>
      </c>
    </row>
    <row r="3701" spans="4:4" x14ac:dyDescent="0.25">
      <c r="D3701" t="s">
        <v>12071</v>
      </c>
    </row>
    <row r="3702" spans="4:4" x14ac:dyDescent="0.25">
      <c r="D3702" t="s">
        <v>12071</v>
      </c>
    </row>
    <row r="3703" spans="4:4" x14ac:dyDescent="0.25">
      <c r="D3703" t="s">
        <v>12073</v>
      </c>
    </row>
    <row r="3704" spans="4:4" x14ac:dyDescent="0.25">
      <c r="D3704" t="s">
        <v>12073</v>
      </c>
    </row>
    <row r="3705" spans="4:4" x14ac:dyDescent="0.25">
      <c r="D3705" t="s">
        <v>12073</v>
      </c>
    </row>
    <row r="3706" spans="4:4" x14ac:dyDescent="0.25">
      <c r="D3706" t="s">
        <v>12073</v>
      </c>
    </row>
    <row r="3707" spans="4:4" x14ac:dyDescent="0.25">
      <c r="D3707" t="s">
        <v>12073</v>
      </c>
    </row>
    <row r="3708" spans="4:4" x14ac:dyDescent="0.25">
      <c r="D3708" t="s">
        <v>16601</v>
      </c>
    </row>
    <row r="3709" spans="4:4" x14ac:dyDescent="0.25">
      <c r="D3709" t="s">
        <v>12078</v>
      </c>
    </row>
    <row r="3710" spans="4:4" x14ac:dyDescent="0.25">
      <c r="D3710" t="s">
        <v>12078</v>
      </c>
    </row>
    <row r="3711" spans="4:4" x14ac:dyDescent="0.25">
      <c r="D3711" t="s">
        <v>12080</v>
      </c>
    </row>
    <row r="3712" spans="4:4" x14ac:dyDescent="0.25">
      <c r="D3712" t="s">
        <v>12080</v>
      </c>
    </row>
    <row r="3713" spans="4:4" x14ac:dyDescent="0.25">
      <c r="D3713" t="s">
        <v>12080</v>
      </c>
    </row>
    <row r="3714" spans="4:4" x14ac:dyDescent="0.25">
      <c r="D3714" t="s">
        <v>12080</v>
      </c>
    </row>
    <row r="3715" spans="4:4" x14ac:dyDescent="0.25">
      <c r="D3715" t="s">
        <v>12080</v>
      </c>
    </row>
    <row r="3716" spans="4:4" x14ac:dyDescent="0.25">
      <c r="D3716" t="s">
        <v>12080</v>
      </c>
    </row>
    <row r="3717" spans="4:4" x14ac:dyDescent="0.25">
      <c r="D3717" t="s">
        <v>12080</v>
      </c>
    </row>
    <row r="3718" spans="4:4" x14ac:dyDescent="0.25">
      <c r="D3718" t="s">
        <v>12080</v>
      </c>
    </row>
    <row r="3719" spans="4:4" x14ac:dyDescent="0.25">
      <c r="D3719" t="s">
        <v>12080</v>
      </c>
    </row>
    <row r="3720" spans="4:4" x14ac:dyDescent="0.25">
      <c r="D3720" t="s">
        <v>12080</v>
      </c>
    </row>
    <row r="3721" spans="4:4" x14ac:dyDescent="0.25">
      <c r="D3721" t="s">
        <v>12080</v>
      </c>
    </row>
    <row r="3722" spans="4:4" x14ac:dyDescent="0.25">
      <c r="D3722" t="s">
        <v>12080</v>
      </c>
    </row>
    <row r="3723" spans="4:4" x14ac:dyDescent="0.25">
      <c r="D3723" t="s">
        <v>12080</v>
      </c>
    </row>
    <row r="3724" spans="4:4" x14ac:dyDescent="0.25">
      <c r="D3724" t="s">
        <v>12080</v>
      </c>
    </row>
    <row r="3725" spans="4:4" x14ac:dyDescent="0.25">
      <c r="D3725" t="s">
        <v>12080</v>
      </c>
    </row>
    <row r="3726" spans="4:4" x14ac:dyDescent="0.25">
      <c r="D3726" t="s">
        <v>12080</v>
      </c>
    </row>
    <row r="3727" spans="4:4" x14ac:dyDescent="0.25">
      <c r="D3727" t="s">
        <v>12080</v>
      </c>
    </row>
    <row r="3728" spans="4:4" x14ac:dyDescent="0.25">
      <c r="D3728" t="s">
        <v>12080</v>
      </c>
    </row>
    <row r="3729" spans="4:4" x14ac:dyDescent="0.25">
      <c r="D3729" t="s">
        <v>16603</v>
      </c>
    </row>
    <row r="3730" spans="4:4" x14ac:dyDescent="0.25">
      <c r="D3730" t="s">
        <v>12082</v>
      </c>
    </row>
    <row r="3731" spans="4:4" x14ac:dyDescent="0.25">
      <c r="D3731" t="s">
        <v>12083</v>
      </c>
    </row>
    <row r="3732" spans="4:4" x14ac:dyDescent="0.25">
      <c r="D3732" t="s">
        <v>12085</v>
      </c>
    </row>
    <row r="3733" spans="4:4" x14ac:dyDescent="0.25">
      <c r="D3733" t="s">
        <v>16605</v>
      </c>
    </row>
    <row r="3734" spans="4:4" x14ac:dyDescent="0.25">
      <c r="D3734" t="s">
        <v>16605</v>
      </c>
    </row>
    <row r="3735" spans="4:4" x14ac:dyDescent="0.25">
      <c r="D3735" t="s">
        <v>12086</v>
      </c>
    </row>
    <row r="3736" spans="4:4" x14ac:dyDescent="0.25">
      <c r="D3736" t="s">
        <v>12086</v>
      </c>
    </row>
    <row r="3737" spans="4:4" x14ac:dyDescent="0.25">
      <c r="D3737" t="s">
        <v>12088</v>
      </c>
    </row>
    <row r="3738" spans="4:4" x14ac:dyDescent="0.25">
      <c r="D3738" t="s">
        <v>16609</v>
      </c>
    </row>
    <row r="3739" spans="4:4" x14ac:dyDescent="0.25">
      <c r="D3739" t="s">
        <v>16609</v>
      </c>
    </row>
    <row r="3740" spans="4:4" x14ac:dyDescent="0.25">
      <c r="D3740" t="s">
        <v>15647</v>
      </c>
    </row>
    <row r="3741" spans="4:4" x14ac:dyDescent="0.25">
      <c r="D3741" t="s">
        <v>15647</v>
      </c>
    </row>
    <row r="3742" spans="4:4" x14ac:dyDescent="0.25">
      <c r="D3742" t="s">
        <v>15647</v>
      </c>
    </row>
    <row r="3743" spans="4:4" x14ac:dyDescent="0.25">
      <c r="D3743" t="s">
        <v>15647</v>
      </c>
    </row>
    <row r="3744" spans="4:4" x14ac:dyDescent="0.25">
      <c r="D3744" t="s">
        <v>12094</v>
      </c>
    </row>
    <row r="3745" spans="4:4" x14ac:dyDescent="0.25">
      <c r="D3745" t="s">
        <v>16185</v>
      </c>
    </row>
    <row r="3746" spans="4:4" x14ac:dyDescent="0.25">
      <c r="D3746" t="s">
        <v>12098</v>
      </c>
    </row>
    <row r="3747" spans="4:4" x14ac:dyDescent="0.25">
      <c r="D3747" t="s">
        <v>12098</v>
      </c>
    </row>
    <row r="3748" spans="4:4" x14ac:dyDescent="0.25">
      <c r="D3748" t="s">
        <v>12098</v>
      </c>
    </row>
    <row r="3749" spans="4:4" x14ac:dyDescent="0.25">
      <c r="D3749" t="s">
        <v>12098</v>
      </c>
    </row>
    <row r="3750" spans="4:4" x14ac:dyDescent="0.25">
      <c r="D3750" t="s">
        <v>15928</v>
      </c>
    </row>
    <row r="3751" spans="4:4" x14ac:dyDescent="0.25">
      <c r="D3751" t="s">
        <v>12100</v>
      </c>
    </row>
    <row r="3752" spans="4:4" x14ac:dyDescent="0.25">
      <c r="D3752" t="s">
        <v>12100</v>
      </c>
    </row>
    <row r="3753" spans="4:4" x14ac:dyDescent="0.25">
      <c r="D3753" t="s">
        <v>14732</v>
      </c>
    </row>
    <row r="3754" spans="4:4" x14ac:dyDescent="0.25">
      <c r="D3754" t="s">
        <v>12102</v>
      </c>
    </row>
    <row r="3755" spans="4:4" x14ac:dyDescent="0.25">
      <c r="D3755" t="s">
        <v>12103</v>
      </c>
    </row>
    <row r="3756" spans="4:4" x14ac:dyDescent="0.25">
      <c r="D3756" t="s">
        <v>12103</v>
      </c>
    </row>
    <row r="3757" spans="4:4" x14ac:dyDescent="0.25">
      <c r="D3757" t="s">
        <v>12104</v>
      </c>
    </row>
    <row r="3758" spans="4:4" x14ac:dyDescent="0.25">
      <c r="D3758" t="s">
        <v>12104</v>
      </c>
    </row>
    <row r="3759" spans="4:4" x14ac:dyDescent="0.25">
      <c r="D3759" t="s">
        <v>12104</v>
      </c>
    </row>
    <row r="3760" spans="4:4" x14ac:dyDescent="0.25">
      <c r="D3760" t="s">
        <v>12104</v>
      </c>
    </row>
    <row r="3761" spans="4:4" x14ac:dyDescent="0.25">
      <c r="D3761" t="s">
        <v>12107</v>
      </c>
    </row>
    <row r="3762" spans="4:4" x14ac:dyDescent="0.25">
      <c r="D3762" t="s">
        <v>12107</v>
      </c>
    </row>
    <row r="3763" spans="4:4" x14ac:dyDescent="0.25">
      <c r="D3763" t="s">
        <v>12107</v>
      </c>
    </row>
    <row r="3764" spans="4:4" x14ac:dyDescent="0.25">
      <c r="D3764" t="s">
        <v>12107</v>
      </c>
    </row>
    <row r="3765" spans="4:4" x14ac:dyDescent="0.25">
      <c r="D3765" t="s">
        <v>12108</v>
      </c>
    </row>
    <row r="3766" spans="4:4" x14ac:dyDescent="0.25">
      <c r="D3766" t="s">
        <v>16075</v>
      </c>
    </row>
    <row r="3767" spans="4:4" x14ac:dyDescent="0.25">
      <c r="D3767" t="s">
        <v>16075</v>
      </c>
    </row>
    <row r="3768" spans="4:4" x14ac:dyDescent="0.25">
      <c r="D3768" t="s">
        <v>16075</v>
      </c>
    </row>
    <row r="3769" spans="4:4" x14ac:dyDescent="0.25">
      <c r="D3769" t="s">
        <v>16075</v>
      </c>
    </row>
    <row r="3770" spans="4:4" x14ac:dyDescent="0.25">
      <c r="D3770" t="s">
        <v>16075</v>
      </c>
    </row>
    <row r="3771" spans="4:4" x14ac:dyDescent="0.25">
      <c r="D3771" t="s">
        <v>16075</v>
      </c>
    </row>
    <row r="3772" spans="4:4" x14ac:dyDescent="0.25">
      <c r="D3772" t="s">
        <v>16075</v>
      </c>
    </row>
    <row r="3773" spans="4:4" x14ac:dyDescent="0.25">
      <c r="D3773" t="s">
        <v>16075</v>
      </c>
    </row>
    <row r="3774" spans="4:4" x14ac:dyDescent="0.25">
      <c r="D3774" t="s">
        <v>12110</v>
      </c>
    </row>
    <row r="3775" spans="4:4" x14ac:dyDescent="0.25">
      <c r="D3775" t="s">
        <v>12111</v>
      </c>
    </row>
    <row r="3776" spans="4:4" x14ac:dyDescent="0.25">
      <c r="D3776" t="s">
        <v>14639</v>
      </c>
    </row>
    <row r="3777" spans="4:4" x14ac:dyDescent="0.25">
      <c r="D3777" t="s">
        <v>14639</v>
      </c>
    </row>
    <row r="3778" spans="4:4" x14ac:dyDescent="0.25">
      <c r="D3778" t="s">
        <v>12116</v>
      </c>
    </row>
    <row r="3779" spans="4:4" x14ac:dyDescent="0.25">
      <c r="D3779" t="s">
        <v>12116</v>
      </c>
    </row>
    <row r="3780" spans="4:4" x14ac:dyDescent="0.25">
      <c r="D3780" t="s">
        <v>12116</v>
      </c>
    </row>
    <row r="3781" spans="4:4" x14ac:dyDescent="0.25">
      <c r="D3781" t="s">
        <v>12117</v>
      </c>
    </row>
    <row r="3782" spans="4:4" x14ac:dyDescent="0.25">
      <c r="D3782" t="s">
        <v>12117</v>
      </c>
    </row>
    <row r="3783" spans="4:4" x14ac:dyDescent="0.25">
      <c r="D3783" t="s">
        <v>12117</v>
      </c>
    </row>
    <row r="3784" spans="4:4" x14ac:dyDescent="0.25">
      <c r="D3784" t="s">
        <v>12117</v>
      </c>
    </row>
    <row r="3785" spans="4:4" x14ac:dyDescent="0.25">
      <c r="D3785" t="s">
        <v>12117</v>
      </c>
    </row>
    <row r="3786" spans="4:4" x14ac:dyDescent="0.25">
      <c r="D3786" t="s">
        <v>12117</v>
      </c>
    </row>
    <row r="3787" spans="4:4" x14ac:dyDescent="0.25">
      <c r="D3787" t="s">
        <v>12117</v>
      </c>
    </row>
    <row r="3788" spans="4:4" x14ac:dyDescent="0.25">
      <c r="D3788" t="s">
        <v>12118</v>
      </c>
    </row>
    <row r="3789" spans="4:4" x14ac:dyDescent="0.25">
      <c r="D3789" t="s">
        <v>12121</v>
      </c>
    </row>
    <row r="3790" spans="4:4" x14ac:dyDescent="0.25">
      <c r="D3790" t="s">
        <v>12122</v>
      </c>
    </row>
    <row r="3791" spans="4:4" x14ac:dyDescent="0.25">
      <c r="D3791" t="s">
        <v>12122</v>
      </c>
    </row>
    <row r="3792" spans="4:4" x14ac:dyDescent="0.25">
      <c r="D3792" t="s">
        <v>12122</v>
      </c>
    </row>
    <row r="3793" spans="4:4" x14ac:dyDescent="0.25">
      <c r="D3793" t="s">
        <v>12122</v>
      </c>
    </row>
    <row r="3794" spans="4:4" x14ac:dyDescent="0.25">
      <c r="D3794" t="s">
        <v>12123</v>
      </c>
    </row>
    <row r="3795" spans="4:4" x14ac:dyDescent="0.25">
      <c r="D3795" t="s">
        <v>12125</v>
      </c>
    </row>
    <row r="3796" spans="4:4" x14ac:dyDescent="0.25">
      <c r="D3796" t="s">
        <v>12125</v>
      </c>
    </row>
    <row r="3797" spans="4:4" x14ac:dyDescent="0.25">
      <c r="D3797" t="s">
        <v>12126</v>
      </c>
    </row>
    <row r="3798" spans="4:4" x14ac:dyDescent="0.25">
      <c r="D3798" t="s">
        <v>12127</v>
      </c>
    </row>
    <row r="3799" spans="4:4" x14ac:dyDescent="0.25">
      <c r="D3799" t="s">
        <v>12128</v>
      </c>
    </row>
    <row r="3800" spans="4:4" x14ac:dyDescent="0.25">
      <c r="D3800" t="s">
        <v>12128</v>
      </c>
    </row>
    <row r="3801" spans="4:4" x14ac:dyDescent="0.25">
      <c r="D3801" t="s">
        <v>12129</v>
      </c>
    </row>
    <row r="3802" spans="4:4" x14ac:dyDescent="0.25">
      <c r="D3802" t="s">
        <v>15030</v>
      </c>
    </row>
    <row r="3803" spans="4:4" x14ac:dyDescent="0.25">
      <c r="D3803" t="s">
        <v>16189</v>
      </c>
    </row>
    <row r="3804" spans="4:4" x14ac:dyDescent="0.25">
      <c r="D3804" t="s">
        <v>12131</v>
      </c>
    </row>
    <row r="3805" spans="4:4" x14ac:dyDescent="0.25">
      <c r="D3805" t="s">
        <v>12132</v>
      </c>
    </row>
    <row r="3806" spans="4:4" x14ac:dyDescent="0.25">
      <c r="D3806" t="s">
        <v>12132</v>
      </c>
    </row>
    <row r="3807" spans="4:4" x14ac:dyDescent="0.25">
      <c r="D3807" t="s">
        <v>12133</v>
      </c>
    </row>
    <row r="3808" spans="4:4" x14ac:dyDescent="0.25">
      <c r="D3808" t="s">
        <v>12133</v>
      </c>
    </row>
    <row r="3809" spans="4:4" x14ac:dyDescent="0.25">
      <c r="D3809" t="s">
        <v>12133</v>
      </c>
    </row>
    <row r="3810" spans="4:4" x14ac:dyDescent="0.25">
      <c r="D3810" t="s">
        <v>12133</v>
      </c>
    </row>
    <row r="3811" spans="4:4" x14ac:dyDescent="0.25">
      <c r="D3811" t="s">
        <v>12133</v>
      </c>
    </row>
    <row r="3812" spans="4:4" x14ac:dyDescent="0.25">
      <c r="D3812" t="s">
        <v>12133</v>
      </c>
    </row>
    <row r="3813" spans="4:4" x14ac:dyDescent="0.25">
      <c r="D3813" t="s">
        <v>12133</v>
      </c>
    </row>
    <row r="3814" spans="4:4" x14ac:dyDescent="0.25">
      <c r="D3814" t="s">
        <v>12133</v>
      </c>
    </row>
    <row r="3815" spans="4:4" x14ac:dyDescent="0.25">
      <c r="D3815" t="s">
        <v>12133</v>
      </c>
    </row>
    <row r="3816" spans="4:4" x14ac:dyDescent="0.25">
      <c r="D3816" t="s">
        <v>12134</v>
      </c>
    </row>
    <row r="3817" spans="4:4" x14ac:dyDescent="0.25">
      <c r="D3817" t="s">
        <v>12135</v>
      </c>
    </row>
    <row r="3818" spans="4:4" x14ac:dyDescent="0.25">
      <c r="D3818" t="s">
        <v>12136</v>
      </c>
    </row>
    <row r="3819" spans="4:4" x14ac:dyDescent="0.25">
      <c r="D3819" t="s">
        <v>12136</v>
      </c>
    </row>
    <row r="3820" spans="4:4" x14ac:dyDescent="0.25">
      <c r="D3820" t="s">
        <v>12137</v>
      </c>
    </row>
    <row r="3821" spans="4:4" x14ac:dyDescent="0.25">
      <c r="D3821" t="s">
        <v>12137</v>
      </c>
    </row>
    <row r="3822" spans="4:4" x14ac:dyDescent="0.25">
      <c r="D3822" t="s">
        <v>12137</v>
      </c>
    </row>
    <row r="3823" spans="4:4" x14ac:dyDescent="0.25">
      <c r="D3823" t="s">
        <v>12137</v>
      </c>
    </row>
    <row r="3824" spans="4:4" x14ac:dyDescent="0.25">
      <c r="D3824" t="s">
        <v>12137</v>
      </c>
    </row>
    <row r="3825" spans="4:4" x14ac:dyDescent="0.25">
      <c r="D3825" t="s">
        <v>12137</v>
      </c>
    </row>
    <row r="3826" spans="4:4" x14ac:dyDescent="0.25">
      <c r="D3826" t="s">
        <v>12137</v>
      </c>
    </row>
    <row r="3827" spans="4:4" x14ac:dyDescent="0.25">
      <c r="D3827" t="s">
        <v>12138</v>
      </c>
    </row>
    <row r="3828" spans="4:4" x14ac:dyDescent="0.25">
      <c r="D3828" t="s">
        <v>12141</v>
      </c>
    </row>
    <row r="3829" spans="4:4" x14ac:dyDescent="0.25">
      <c r="D3829" t="s">
        <v>12142</v>
      </c>
    </row>
    <row r="3830" spans="4:4" x14ac:dyDescent="0.25">
      <c r="D3830" t="s">
        <v>12142</v>
      </c>
    </row>
    <row r="3831" spans="4:4" x14ac:dyDescent="0.25">
      <c r="D3831" t="s">
        <v>12142</v>
      </c>
    </row>
    <row r="3832" spans="4:4" x14ac:dyDescent="0.25">
      <c r="D3832" t="s">
        <v>12143</v>
      </c>
    </row>
    <row r="3833" spans="4:4" x14ac:dyDescent="0.25">
      <c r="D3833" t="s">
        <v>12143</v>
      </c>
    </row>
    <row r="3834" spans="4:4" x14ac:dyDescent="0.25">
      <c r="D3834" t="s">
        <v>12145</v>
      </c>
    </row>
    <row r="3835" spans="4:4" x14ac:dyDescent="0.25">
      <c r="D3835" t="s">
        <v>12145</v>
      </c>
    </row>
    <row r="3836" spans="4:4" x14ac:dyDescent="0.25">
      <c r="D3836" t="s">
        <v>12145</v>
      </c>
    </row>
    <row r="3837" spans="4:4" x14ac:dyDescent="0.25">
      <c r="D3837" t="s">
        <v>12145</v>
      </c>
    </row>
    <row r="3838" spans="4:4" x14ac:dyDescent="0.25">
      <c r="D3838" t="s">
        <v>12145</v>
      </c>
    </row>
    <row r="3839" spans="4:4" x14ac:dyDescent="0.25">
      <c r="D3839" t="s">
        <v>12145</v>
      </c>
    </row>
    <row r="3840" spans="4:4" x14ac:dyDescent="0.25">
      <c r="D3840" t="s">
        <v>12145</v>
      </c>
    </row>
    <row r="3841" spans="4:4" x14ac:dyDescent="0.25">
      <c r="D3841" t="s">
        <v>12145</v>
      </c>
    </row>
    <row r="3842" spans="4:4" x14ac:dyDescent="0.25">
      <c r="D3842" t="s">
        <v>12145</v>
      </c>
    </row>
    <row r="3843" spans="4:4" x14ac:dyDescent="0.25">
      <c r="D3843" t="s">
        <v>15350</v>
      </c>
    </row>
    <row r="3844" spans="4:4" x14ac:dyDescent="0.25">
      <c r="D3844" t="s">
        <v>12147</v>
      </c>
    </row>
    <row r="3845" spans="4:4" x14ac:dyDescent="0.25">
      <c r="D3845" t="s">
        <v>12148</v>
      </c>
    </row>
    <row r="3846" spans="4:4" x14ac:dyDescent="0.25">
      <c r="D3846" t="s">
        <v>12149</v>
      </c>
    </row>
    <row r="3847" spans="4:4" x14ac:dyDescent="0.25">
      <c r="D3847" t="s">
        <v>12151</v>
      </c>
    </row>
    <row r="3848" spans="4:4" x14ac:dyDescent="0.25">
      <c r="D3848" t="s">
        <v>12156</v>
      </c>
    </row>
    <row r="3849" spans="4:4" x14ac:dyDescent="0.25">
      <c r="D3849" t="s">
        <v>12156</v>
      </c>
    </row>
    <row r="3850" spans="4:4" x14ac:dyDescent="0.25">
      <c r="D3850" t="s">
        <v>15250</v>
      </c>
    </row>
    <row r="3851" spans="4:4" x14ac:dyDescent="0.25">
      <c r="D3851" t="s">
        <v>15250</v>
      </c>
    </row>
    <row r="3852" spans="4:4" x14ac:dyDescent="0.25">
      <c r="D3852" t="s">
        <v>15250</v>
      </c>
    </row>
    <row r="3853" spans="4:4" x14ac:dyDescent="0.25">
      <c r="D3853" t="s">
        <v>15250</v>
      </c>
    </row>
    <row r="3854" spans="4:4" x14ac:dyDescent="0.25">
      <c r="D3854" t="s">
        <v>15930</v>
      </c>
    </row>
    <row r="3855" spans="4:4" x14ac:dyDescent="0.25">
      <c r="D3855" t="s">
        <v>15930</v>
      </c>
    </row>
    <row r="3856" spans="4:4" x14ac:dyDescent="0.25">
      <c r="D3856" t="s">
        <v>15930</v>
      </c>
    </row>
    <row r="3857" spans="4:4" x14ac:dyDescent="0.25">
      <c r="D3857" t="s">
        <v>15930</v>
      </c>
    </row>
    <row r="3858" spans="4:4" x14ac:dyDescent="0.25">
      <c r="D3858" t="s">
        <v>15930</v>
      </c>
    </row>
    <row r="3859" spans="4:4" x14ac:dyDescent="0.25">
      <c r="D3859" t="s">
        <v>16288</v>
      </c>
    </row>
    <row r="3860" spans="4:4" x14ac:dyDescent="0.25">
      <c r="D3860" t="s">
        <v>12158</v>
      </c>
    </row>
    <row r="3861" spans="4:4" x14ac:dyDescent="0.25">
      <c r="D3861" t="s">
        <v>14851</v>
      </c>
    </row>
    <row r="3862" spans="4:4" x14ac:dyDescent="0.25">
      <c r="D3862" t="s">
        <v>14851</v>
      </c>
    </row>
    <row r="3863" spans="4:4" x14ac:dyDescent="0.25">
      <c r="D3863" t="s">
        <v>12161</v>
      </c>
    </row>
    <row r="3864" spans="4:4" x14ac:dyDescent="0.25">
      <c r="D3864" t="s">
        <v>12162</v>
      </c>
    </row>
    <row r="3865" spans="4:4" x14ac:dyDescent="0.25">
      <c r="D3865" t="s">
        <v>12162</v>
      </c>
    </row>
    <row r="3866" spans="4:4" x14ac:dyDescent="0.25">
      <c r="D3866" t="s">
        <v>12163</v>
      </c>
    </row>
    <row r="3867" spans="4:4" x14ac:dyDescent="0.25">
      <c r="D3867" t="s">
        <v>12164</v>
      </c>
    </row>
    <row r="3868" spans="4:4" x14ac:dyDescent="0.25">
      <c r="D3868" t="s">
        <v>12166</v>
      </c>
    </row>
    <row r="3869" spans="4:4" x14ac:dyDescent="0.25">
      <c r="D3869" t="s">
        <v>12166</v>
      </c>
    </row>
    <row r="3870" spans="4:4" x14ac:dyDescent="0.25">
      <c r="D3870" t="s">
        <v>12167</v>
      </c>
    </row>
    <row r="3871" spans="4:4" x14ac:dyDescent="0.25">
      <c r="D3871" t="s">
        <v>15541</v>
      </c>
    </row>
    <row r="3872" spans="4:4" x14ac:dyDescent="0.25">
      <c r="D3872" t="s">
        <v>15541</v>
      </c>
    </row>
    <row r="3873" spans="4:4" x14ac:dyDescent="0.25">
      <c r="D3873" t="s">
        <v>15541</v>
      </c>
    </row>
    <row r="3874" spans="4:4" x14ac:dyDescent="0.25">
      <c r="D3874" t="s">
        <v>15541</v>
      </c>
    </row>
    <row r="3875" spans="4:4" x14ac:dyDescent="0.25">
      <c r="D3875" t="s">
        <v>15541</v>
      </c>
    </row>
    <row r="3876" spans="4:4" x14ac:dyDescent="0.25">
      <c r="D3876" t="s">
        <v>15541</v>
      </c>
    </row>
    <row r="3877" spans="4:4" x14ac:dyDescent="0.25">
      <c r="D3877" t="s">
        <v>12169</v>
      </c>
    </row>
    <row r="3878" spans="4:4" x14ac:dyDescent="0.25">
      <c r="D3878" t="s">
        <v>12169</v>
      </c>
    </row>
    <row r="3879" spans="4:4" x14ac:dyDescent="0.25">
      <c r="D3879" t="s">
        <v>12171</v>
      </c>
    </row>
    <row r="3880" spans="4:4" x14ac:dyDescent="0.25">
      <c r="D3880" t="s">
        <v>12172</v>
      </c>
    </row>
    <row r="3881" spans="4:4" x14ac:dyDescent="0.25">
      <c r="D3881" t="s">
        <v>15297</v>
      </c>
    </row>
    <row r="3882" spans="4:4" x14ac:dyDescent="0.25">
      <c r="D3882" t="s">
        <v>12173</v>
      </c>
    </row>
    <row r="3883" spans="4:4" x14ac:dyDescent="0.25">
      <c r="D3883" t="s">
        <v>16613</v>
      </c>
    </row>
    <row r="3884" spans="4:4" x14ac:dyDescent="0.25">
      <c r="D3884" t="s">
        <v>12176</v>
      </c>
    </row>
    <row r="3885" spans="4:4" x14ac:dyDescent="0.25">
      <c r="D3885" t="s">
        <v>12179</v>
      </c>
    </row>
    <row r="3886" spans="4:4" x14ac:dyDescent="0.25">
      <c r="D3886" t="s">
        <v>12180</v>
      </c>
    </row>
    <row r="3887" spans="4:4" x14ac:dyDescent="0.25">
      <c r="D3887" t="s">
        <v>12180</v>
      </c>
    </row>
    <row r="3888" spans="4:4" x14ac:dyDescent="0.25">
      <c r="D3888" t="s">
        <v>12181</v>
      </c>
    </row>
    <row r="3889" spans="4:4" x14ac:dyDescent="0.25">
      <c r="D3889" t="s">
        <v>12181</v>
      </c>
    </row>
    <row r="3890" spans="4:4" x14ac:dyDescent="0.25">
      <c r="D3890" t="s">
        <v>12181</v>
      </c>
    </row>
    <row r="3891" spans="4:4" x14ac:dyDescent="0.25">
      <c r="D3891" t="s">
        <v>12181</v>
      </c>
    </row>
    <row r="3892" spans="4:4" x14ac:dyDescent="0.25">
      <c r="D3892" t="s">
        <v>12181</v>
      </c>
    </row>
    <row r="3893" spans="4:4" x14ac:dyDescent="0.25">
      <c r="D3893" t="s">
        <v>12183</v>
      </c>
    </row>
    <row r="3894" spans="4:4" x14ac:dyDescent="0.25">
      <c r="D3894" t="s">
        <v>16290</v>
      </c>
    </row>
    <row r="3895" spans="4:4" x14ac:dyDescent="0.25">
      <c r="D3895" t="s">
        <v>16290</v>
      </c>
    </row>
    <row r="3896" spans="4:4" x14ac:dyDescent="0.25">
      <c r="D3896" t="s">
        <v>16290</v>
      </c>
    </row>
    <row r="3897" spans="4:4" x14ac:dyDescent="0.25">
      <c r="D3897" t="s">
        <v>16290</v>
      </c>
    </row>
    <row r="3898" spans="4:4" x14ac:dyDescent="0.25">
      <c r="D3898" t="s">
        <v>12186</v>
      </c>
    </row>
    <row r="3899" spans="4:4" x14ac:dyDescent="0.25">
      <c r="D3899" t="s">
        <v>12186</v>
      </c>
    </row>
    <row r="3900" spans="4:4" x14ac:dyDescent="0.25">
      <c r="D3900" t="s">
        <v>12186</v>
      </c>
    </row>
    <row r="3901" spans="4:4" x14ac:dyDescent="0.25">
      <c r="D3901" t="s">
        <v>12186</v>
      </c>
    </row>
    <row r="3902" spans="4:4" x14ac:dyDescent="0.25">
      <c r="D3902" t="s">
        <v>12186</v>
      </c>
    </row>
    <row r="3903" spans="4:4" x14ac:dyDescent="0.25">
      <c r="D3903" t="s">
        <v>12186</v>
      </c>
    </row>
    <row r="3904" spans="4:4" x14ac:dyDescent="0.25">
      <c r="D3904" t="s">
        <v>12188</v>
      </c>
    </row>
    <row r="3905" spans="4:4" x14ac:dyDescent="0.25">
      <c r="D3905" t="s">
        <v>12188</v>
      </c>
    </row>
    <row r="3906" spans="4:4" x14ac:dyDescent="0.25">
      <c r="D3906" t="s">
        <v>12188</v>
      </c>
    </row>
    <row r="3907" spans="4:4" x14ac:dyDescent="0.25">
      <c r="D3907" t="s">
        <v>12189</v>
      </c>
    </row>
    <row r="3908" spans="4:4" x14ac:dyDescent="0.25">
      <c r="D3908" t="s">
        <v>15352</v>
      </c>
    </row>
    <row r="3909" spans="4:4" x14ac:dyDescent="0.25">
      <c r="D3909" t="s">
        <v>15352</v>
      </c>
    </row>
    <row r="3910" spans="4:4" x14ac:dyDescent="0.25">
      <c r="D3910" t="s">
        <v>15352</v>
      </c>
    </row>
    <row r="3911" spans="4:4" x14ac:dyDescent="0.25">
      <c r="D3911" t="s">
        <v>15352</v>
      </c>
    </row>
    <row r="3912" spans="4:4" x14ac:dyDescent="0.25">
      <c r="D3912" t="s">
        <v>15352</v>
      </c>
    </row>
    <row r="3913" spans="4:4" x14ac:dyDescent="0.25">
      <c r="D3913" t="s">
        <v>15352</v>
      </c>
    </row>
    <row r="3914" spans="4:4" x14ac:dyDescent="0.25">
      <c r="D3914" t="s">
        <v>15352</v>
      </c>
    </row>
    <row r="3915" spans="4:4" x14ac:dyDescent="0.25">
      <c r="D3915" t="s">
        <v>15352</v>
      </c>
    </row>
    <row r="3916" spans="4:4" x14ac:dyDescent="0.25">
      <c r="D3916" t="s">
        <v>15352</v>
      </c>
    </row>
    <row r="3917" spans="4:4" x14ac:dyDescent="0.25">
      <c r="D3917" t="s">
        <v>15352</v>
      </c>
    </row>
    <row r="3918" spans="4:4" x14ac:dyDescent="0.25">
      <c r="D3918" t="s">
        <v>15352</v>
      </c>
    </row>
    <row r="3919" spans="4:4" x14ac:dyDescent="0.25">
      <c r="D3919" t="s">
        <v>15352</v>
      </c>
    </row>
    <row r="3920" spans="4:4" x14ac:dyDescent="0.25">
      <c r="D3920" t="s">
        <v>15352</v>
      </c>
    </row>
    <row r="3921" spans="4:4" x14ac:dyDescent="0.25">
      <c r="D3921" t="s">
        <v>15352</v>
      </c>
    </row>
    <row r="3922" spans="4:4" x14ac:dyDescent="0.25">
      <c r="D3922" t="s">
        <v>15352</v>
      </c>
    </row>
    <row r="3923" spans="4:4" x14ac:dyDescent="0.25">
      <c r="D3923" t="s">
        <v>15352</v>
      </c>
    </row>
    <row r="3924" spans="4:4" x14ac:dyDescent="0.25">
      <c r="D3924" t="s">
        <v>15352</v>
      </c>
    </row>
    <row r="3925" spans="4:4" x14ac:dyDescent="0.25">
      <c r="D3925" t="s">
        <v>15352</v>
      </c>
    </row>
    <row r="3926" spans="4:4" x14ac:dyDescent="0.25">
      <c r="D3926" t="s">
        <v>15352</v>
      </c>
    </row>
    <row r="3927" spans="4:4" x14ac:dyDescent="0.25">
      <c r="D3927" t="s">
        <v>12190</v>
      </c>
    </row>
    <row r="3928" spans="4:4" x14ac:dyDescent="0.25">
      <c r="D3928" t="s">
        <v>12191</v>
      </c>
    </row>
    <row r="3929" spans="4:4" x14ac:dyDescent="0.25">
      <c r="D3929" t="s">
        <v>12192</v>
      </c>
    </row>
    <row r="3930" spans="4:4" x14ac:dyDescent="0.25">
      <c r="D3930" t="s">
        <v>12192</v>
      </c>
    </row>
    <row r="3931" spans="4:4" x14ac:dyDescent="0.25">
      <c r="D3931" t="s">
        <v>12194</v>
      </c>
    </row>
    <row r="3932" spans="4:4" x14ac:dyDescent="0.25">
      <c r="D3932" t="s">
        <v>12194</v>
      </c>
    </row>
    <row r="3933" spans="4:4" x14ac:dyDescent="0.25">
      <c r="D3933" t="s">
        <v>16295</v>
      </c>
    </row>
    <row r="3934" spans="4:4" x14ac:dyDescent="0.25">
      <c r="D3934" t="s">
        <v>11201</v>
      </c>
    </row>
    <row r="3935" spans="4:4" x14ac:dyDescent="0.25">
      <c r="D3935" t="s">
        <v>12198</v>
      </c>
    </row>
    <row r="3936" spans="4:4" x14ac:dyDescent="0.25">
      <c r="D3936" t="s">
        <v>12198</v>
      </c>
    </row>
    <row r="3937" spans="4:4" x14ac:dyDescent="0.25">
      <c r="D3937" t="s">
        <v>12198</v>
      </c>
    </row>
    <row r="3938" spans="4:4" x14ac:dyDescent="0.25">
      <c r="D3938" t="s">
        <v>12198</v>
      </c>
    </row>
    <row r="3939" spans="4:4" x14ac:dyDescent="0.25">
      <c r="D3939" t="s">
        <v>12198</v>
      </c>
    </row>
    <row r="3940" spans="4:4" x14ac:dyDescent="0.25">
      <c r="D3940" t="s">
        <v>12198</v>
      </c>
    </row>
    <row r="3941" spans="4:4" x14ac:dyDescent="0.25">
      <c r="D3941" t="s">
        <v>12198</v>
      </c>
    </row>
    <row r="3942" spans="4:4" x14ac:dyDescent="0.25">
      <c r="D3942" t="s">
        <v>12198</v>
      </c>
    </row>
    <row r="3943" spans="4:4" x14ac:dyDescent="0.25">
      <c r="D3943" t="s">
        <v>12198</v>
      </c>
    </row>
    <row r="3944" spans="4:4" x14ac:dyDescent="0.25">
      <c r="D3944" t="s">
        <v>12198</v>
      </c>
    </row>
    <row r="3945" spans="4:4" x14ac:dyDescent="0.25">
      <c r="D3945" t="s">
        <v>12198</v>
      </c>
    </row>
    <row r="3946" spans="4:4" x14ac:dyDescent="0.25">
      <c r="D3946" t="s">
        <v>16191</v>
      </c>
    </row>
    <row r="3947" spans="4:4" x14ac:dyDescent="0.25">
      <c r="D3947" t="s">
        <v>16191</v>
      </c>
    </row>
    <row r="3948" spans="4:4" x14ac:dyDescent="0.25">
      <c r="D3948" t="s">
        <v>16191</v>
      </c>
    </row>
    <row r="3949" spans="4:4" x14ac:dyDescent="0.25">
      <c r="D3949" t="s">
        <v>16191</v>
      </c>
    </row>
    <row r="3950" spans="4:4" x14ac:dyDescent="0.25">
      <c r="D3950" t="s">
        <v>12203</v>
      </c>
    </row>
    <row r="3951" spans="4:4" x14ac:dyDescent="0.25">
      <c r="D3951" t="s">
        <v>12204</v>
      </c>
    </row>
    <row r="3952" spans="4:4" x14ac:dyDescent="0.25">
      <c r="D3952" t="s">
        <v>12204</v>
      </c>
    </row>
    <row r="3953" spans="4:4" x14ac:dyDescent="0.25">
      <c r="D3953" t="s">
        <v>12204</v>
      </c>
    </row>
    <row r="3954" spans="4:4" x14ac:dyDescent="0.25">
      <c r="D3954" t="s">
        <v>12205</v>
      </c>
    </row>
    <row r="3955" spans="4:4" x14ac:dyDescent="0.25">
      <c r="D3955" t="s">
        <v>14825</v>
      </c>
    </row>
    <row r="3956" spans="4:4" x14ac:dyDescent="0.25">
      <c r="D3956" t="s">
        <v>14825</v>
      </c>
    </row>
    <row r="3957" spans="4:4" x14ac:dyDescent="0.25">
      <c r="D3957" t="s">
        <v>12208</v>
      </c>
    </row>
    <row r="3958" spans="4:4" x14ac:dyDescent="0.25">
      <c r="D3958" t="s">
        <v>12209</v>
      </c>
    </row>
    <row r="3959" spans="4:4" x14ac:dyDescent="0.25">
      <c r="D3959" t="s">
        <v>12210</v>
      </c>
    </row>
    <row r="3960" spans="4:4" x14ac:dyDescent="0.25">
      <c r="D3960" t="s">
        <v>15443</v>
      </c>
    </row>
    <row r="3961" spans="4:4" x14ac:dyDescent="0.25">
      <c r="D3961" t="s">
        <v>15443</v>
      </c>
    </row>
    <row r="3962" spans="4:4" x14ac:dyDescent="0.25">
      <c r="D3962" t="s">
        <v>12218</v>
      </c>
    </row>
    <row r="3963" spans="4:4" x14ac:dyDescent="0.25">
      <c r="D3963" t="s">
        <v>12218</v>
      </c>
    </row>
    <row r="3964" spans="4:4" x14ac:dyDescent="0.25">
      <c r="D3964" t="s">
        <v>12219</v>
      </c>
    </row>
    <row r="3965" spans="4:4" x14ac:dyDescent="0.25">
      <c r="D3965" t="s">
        <v>12219</v>
      </c>
    </row>
    <row r="3966" spans="4:4" x14ac:dyDescent="0.25">
      <c r="D3966" t="s">
        <v>12219</v>
      </c>
    </row>
    <row r="3967" spans="4:4" x14ac:dyDescent="0.25">
      <c r="D3967" t="s">
        <v>12222</v>
      </c>
    </row>
    <row r="3968" spans="4:4" x14ac:dyDescent="0.25">
      <c r="D3968" t="s">
        <v>12222</v>
      </c>
    </row>
    <row r="3969" spans="4:4" x14ac:dyDescent="0.25">
      <c r="D3969" t="s">
        <v>12222</v>
      </c>
    </row>
    <row r="3970" spans="4:4" x14ac:dyDescent="0.25">
      <c r="D3970" t="s">
        <v>12224</v>
      </c>
    </row>
    <row r="3971" spans="4:4" x14ac:dyDescent="0.25">
      <c r="D3971" t="s">
        <v>12224</v>
      </c>
    </row>
    <row r="3972" spans="4:4" x14ac:dyDescent="0.25">
      <c r="D3972" t="s">
        <v>12224</v>
      </c>
    </row>
    <row r="3973" spans="4:4" x14ac:dyDescent="0.25">
      <c r="D3973" t="s">
        <v>12228</v>
      </c>
    </row>
    <row r="3974" spans="4:4" x14ac:dyDescent="0.25">
      <c r="D3974" t="s">
        <v>12229</v>
      </c>
    </row>
    <row r="3975" spans="4:4" x14ac:dyDescent="0.25">
      <c r="D3975" t="s">
        <v>12229</v>
      </c>
    </row>
    <row r="3976" spans="4:4" x14ac:dyDescent="0.25">
      <c r="D3976" t="s">
        <v>12234</v>
      </c>
    </row>
    <row r="3977" spans="4:4" x14ac:dyDescent="0.25">
      <c r="D3977" t="s">
        <v>12234</v>
      </c>
    </row>
    <row r="3978" spans="4:4" x14ac:dyDescent="0.25">
      <c r="D3978" t="s">
        <v>12235</v>
      </c>
    </row>
    <row r="3979" spans="4:4" x14ac:dyDescent="0.25">
      <c r="D3979" t="s">
        <v>12236</v>
      </c>
    </row>
    <row r="3980" spans="4:4" x14ac:dyDescent="0.25">
      <c r="D3980" t="s">
        <v>12236</v>
      </c>
    </row>
    <row r="3981" spans="4:4" x14ac:dyDescent="0.25">
      <c r="D3981" t="s">
        <v>12236</v>
      </c>
    </row>
    <row r="3982" spans="4:4" x14ac:dyDescent="0.25">
      <c r="D3982" t="s">
        <v>12236</v>
      </c>
    </row>
    <row r="3983" spans="4:4" x14ac:dyDescent="0.25">
      <c r="D3983" t="s">
        <v>12236</v>
      </c>
    </row>
    <row r="3984" spans="4:4" x14ac:dyDescent="0.25">
      <c r="D3984" t="s">
        <v>12236</v>
      </c>
    </row>
    <row r="3985" spans="4:4" x14ac:dyDescent="0.25">
      <c r="D3985" t="s">
        <v>12236</v>
      </c>
    </row>
    <row r="3986" spans="4:4" x14ac:dyDescent="0.25">
      <c r="D3986" t="s">
        <v>12236</v>
      </c>
    </row>
    <row r="3987" spans="4:4" x14ac:dyDescent="0.25">
      <c r="D3987" t="s">
        <v>12236</v>
      </c>
    </row>
    <row r="3988" spans="4:4" x14ac:dyDescent="0.25">
      <c r="D3988" t="s">
        <v>12236</v>
      </c>
    </row>
    <row r="3989" spans="4:4" x14ac:dyDescent="0.25">
      <c r="D3989" t="s">
        <v>12236</v>
      </c>
    </row>
    <row r="3990" spans="4:4" x14ac:dyDescent="0.25">
      <c r="D3990" t="s">
        <v>12236</v>
      </c>
    </row>
    <row r="3991" spans="4:4" x14ac:dyDescent="0.25">
      <c r="D3991" t="s">
        <v>12236</v>
      </c>
    </row>
    <row r="3992" spans="4:4" x14ac:dyDescent="0.25">
      <c r="D3992" t="s">
        <v>12236</v>
      </c>
    </row>
    <row r="3993" spans="4:4" x14ac:dyDescent="0.25">
      <c r="D3993" t="s">
        <v>12236</v>
      </c>
    </row>
    <row r="3994" spans="4:4" x14ac:dyDescent="0.25">
      <c r="D3994" t="s">
        <v>12236</v>
      </c>
    </row>
    <row r="3995" spans="4:4" x14ac:dyDescent="0.25">
      <c r="D3995" t="s">
        <v>12236</v>
      </c>
    </row>
    <row r="3996" spans="4:4" x14ac:dyDescent="0.25">
      <c r="D3996" t="s">
        <v>12236</v>
      </c>
    </row>
    <row r="3997" spans="4:4" x14ac:dyDescent="0.25">
      <c r="D3997" t="s">
        <v>12237</v>
      </c>
    </row>
    <row r="3998" spans="4:4" x14ac:dyDescent="0.25">
      <c r="D3998" t="s">
        <v>12237</v>
      </c>
    </row>
    <row r="3999" spans="4:4" x14ac:dyDescent="0.25">
      <c r="D3999" t="s">
        <v>15543</v>
      </c>
    </row>
    <row r="4000" spans="4:4" x14ac:dyDescent="0.25">
      <c r="D4000" t="s">
        <v>15543</v>
      </c>
    </row>
    <row r="4001" spans="4:4" x14ac:dyDescent="0.25">
      <c r="D4001" t="s">
        <v>16130</v>
      </c>
    </row>
    <row r="4002" spans="4:4" x14ac:dyDescent="0.25">
      <c r="D4002" t="s">
        <v>12239</v>
      </c>
    </row>
    <row r="4003" spans="4:4" x14ac:dyDescent="0.25">
      <c r="D4003" t="s">
        <v>12239</v>
      </c>
    </row>
    <row r="4004" spans="4:4" x14ac:dyDescent="0.25">
      <c r="D4004" t="s">
        <v>12239</v>
      </c>
    </row>
    <row r="4005" spans="4:4" x14ac:dyDescent="0.25">
      <c r="D4005" t="s">
        <v>12240</v>
      </c>
    </row>
    <row r="4006" spans="4:4" x14ac:dyDescent="0.25">
      <c r="D4006" t="s">
        <v>12240</v>
      </c>
    </row>
    <row r="4007" spans="4:4" x14ac:dyDescent="0.25">
      <c r="D4007" t="s">
        <v>12240</v>
      </c>
    </row>
    <row r="4008" spans="4:4" x14ac:dyDescent="0.25">
      <c r="D4008" t="s">
        <v>12241</v>
      </c>
    </row>
    <row r="4009" spans="4:4" x14ac:dyDescent="0.25">
      <c r="D4009" t="s">
        <v>12243</v>
      </c>
    </row>
    <row r="4010" spans="4:4" x14ac:dyDescent="0.25">
      <c r="D4010" t="s">
        <v>12245</v>
      </c>
    </row>
    <row r="4011" spans="4:4" x14ac:dyDescent="0.25">
      <c r="D4011" t="s">
        <v>12245</v>
      </c>
    </row>
    <row r="4012" spans="4:4" x14ac:dyDescent="0.25">
      <c r="D4012" t="s">
        <v>12246</v>
      </c>
    </row>
    <row r="4013" spans="4:4" x14ac:dyDescent="0.25">
      <c r="D4013" t="s">
        <v>12246</v>
      </c>
    </row>
    <row r="4014" spans="4:4" x14ac:dyDescent="0.25">
      <c r="D4014" t="s">
        <v>12248</v>
      </c>
    </row>
    <row r="4015" spans="4:4" x14ac:dyDescent="0.25">
      <c r="D4015" t="s">
        <v>12249</v>
      </c>
    </row>
    <row r="4016" spans="4:4" x14ac:dyDescent="0.25">
      <c r="D4016" t="s">
        <v>12249</v>
      </c>
    </row>
    <row r="4017" spans="4:4" x14ac:dyDescent="0.25">
      <c r="D4017" t="s">
        <v>12249</v>
      </c>
    </row>
    <row r="4018" spans="4:4" x14ac:dyDescent="0.25">
      <c r="D4018" t="s">
        <v>12252</v>
      </c>
    </row>
    <row r="4019" spans="4:4" x14ac:dyDescent="0.25">
      <c r="D4019" t="s">
        <v>12252</v>
      </c>
    </row>
    <row r="4020" spans="4:4" x14ac:dyDescent="0.25">
      <c r="D4020" t="s">
        <v>12252</v>
      </c>
    </row>
    <row r="4021" spans="4:4" x14ac:dyDescent="0.25">
      <c r="D4021" t="s">
        <v>12252</v>
      </c>
    </row>
    <row r="4022" spans="4:4" x14ac:dyDescent="0.25">
      <c r="D4022" t="s">
        <v>12253</v>
      </c>
    </row>
    <row r="4023" spans="4:4" x14ac:dyDescent="0.25">
      <c r="D4023" t="s">
        <v>12254</v>
      </c>
    </row>
    <row r="4024" spans="4:4" x14ac:dyDescent="0.25">
      <c r="D4024" t="s">
        <v>12254</v>
      </c>
    </row>
    <row r="4025" spans="4:4" x14ac:dyDescent="0.25">
      <c r="D4025" t="s">
        <v>12257</v>
      </c>
    </row>
    <row r="4026" spans="4:4" x14ac:dyDescent="0.25">
      <c r="D4026" t="s">
        <v>12258</v>
      </c>
    </row>
    <row r="4027" spans="4:4" x14ac:dyDescent="0.25">
      <c r="D4027" t="s">
        <v>12263</v>
      </c>
    </row>
    <row r="4028" spans="4:4" x14ac:dyDescent="0.25">
      <c r="D4028" t="s">
        <v>16079</v>
      </c>
    </row>
    <row r="4029" spans="4:4" x14ac:dyDescent="0.25">
      <c r="D4029" t="s">
        <v>16079</v>
      </c>
    </row>
    <row r="4030" spans="4:4" x14ac:dyDescent="0.25">
      <c r="D4030" t="s">
        <v>16079</v>
      </c>
    </row>
    <row r="4031" spans="4:4" x14ac:dyDescent="0.25">
      <c r="D4031" t="s">
        <v>16079</v>
      </c>
    </row>
    <row r="4032" spans="4:4" x14ac:dyDescent="0.25">
      <c r="D4032" t="s">
        <v>12264</v>
      </c>
    </row>
    <row r="4033" spans="4:4" x14ac:dyDescent="0.25">
      <c r="D4033" t="s">
        <v>12265</v>
      </c>
    </row>
    <row r="4034" spans="4:4" x14ac:dyDescent="0.25">
      <c r="D4034" t="s">
        <v>12265</v>
      </c>
    </row>
    <row r="4035" spans="4:4" x14ac:dyDescent="0.25">
      <c r="D4035" t="s">
        <v>12267</v>
      </c>
    </row>
    <row r="4036" spans="4:4" x14ac:dyDescent="0.25">
      <c r="D4036" t="s">
        <v>12268</v>
      </c>
    </row>
    <row r="4037" spans="4:4" x14ac:dyDescent="0.25">
      <c r="D4037" t="s">
        <v>16297</v>
      </c>
    </row>
    <row r="4038" spans="4:4" x14ac:dyDescent="0.25">
      <c r="D4038" t="s">
        <v>16297</v>
      </c>
    </row>
    <row r="4039" spans="4:4" x14ac:dyDescent="0.25">
      <c r="D4039" t="s">
        <v>16297</v>
      </c>
    </row>
    <row r="4040" spans="4:4" x14ac:dyDescent="0.25">
      <c r="D4040" t="s">
        <v>16297</v>
      </c>
    </row>
    <row r="4041" spans="4:4" x14ac:dyDescent="0.25">
      <c r="D4041" t="s">
        <v>12269</v>
      </c>
    </row>
    <row r="4042" spans="4:4" x14ac:dyDescent="0.25">
      <c r="D4042" t="s">
        <v>15299</v>
      </c>
    </row>
    <row r="4043" spans="4:4" x14ac:dyDescent="0.25">
      <c r="D4043" t="s">
        <v>15299</v>
      </c>
    </row>
    <row r="4044" spans="4:4" x14ac:dyDescent="0.25">
      <c r="D4044" t="s">
        <v>15299</v>
      </c>
    </row>
    <row r="4045" spans="4:4" x14ac:dyDescent="0.25">
      <c r="D4045" t="s">
        <v>15299</v>
      </c>
    </row>
    <row r="4046" spans="4:4" x14ac:dyDescent="0.25">
      <c r="D4046" t="s">
        <v>15996</v>
      </c>
    </row>
    <row r="4047" spans="4:4" x14ac:dyDescent="0.25">
      <c r="D4047" t="s">
        <v>15996</v>
      </c>
    </row>
    <row r="4048" spans="4:4" x14ac:dyDescent="0.25">
      <c r="D4048" t="s">
        <v>15996</v>
      </c>
    </row>
    <row r="4049" spans="4:4" x14ac:dyDescent="0.25">
      <c r="D4049" t="s">
        <v>15996</v>
      </c>
    </row>
    <row r="4050" spans="4:4" x14ac:dyDescent="0.25">
      <c r="D4050" t="s">
        <v>15996</v>
      </c>
    </row>
    <row r="4051" spans="4:4" x14ac:dyDescent="0.25">
      <c r="D4051" t="s">
        <v>15996</v>
      </c>
    </row>
    <row r="4052" spans="4:4" x14ac:dyDescent="0.25">
      <c r="D4052" t="s">
        <v>15996</v>
      </c>
    </row>
    <row r="4053" spans="4:4" x14ac:dyDescent="0.25">
      <c r="D4053" t="s">
        <v>15996</v>
      </c>
    </row>
    <row r="4054" spans="4:4" x14ac:dyDescent="0.25">
      <c r="D4054" t="s">
        <v>15996</v>
      </c>
    </row>
    <row r="4055" spans="4:4" x14ac:dyDescent="0.25">
      <c r="D4055" t="s">
        <v>15996</v>
      </c>
    </row>
    <row r="4056" spans="4:4" x14ac:dyDescent="0.25">
      <c r="D4056" t="s">
        <v>15996</v>
      </c>
    </row>
    <row r="4057" spans="4:4" x14ac:dyDescent="0.25">
      <c r="D4057" t="s">
        <v>15996</v>
      </c>
    </row>
    <row r="4058" spans="4:4" x14ac:dyDescent="0.25">
      <c r="D4058" t="s">
        <v>15996</v>
      </c>
    </row>
    <row r="4059" spans="4:4" x14ac:dyDescent="0.25">
      <c r="D4059" t="s">
        <v>15996</v>
      </c>
    </row>
    <row r="4060" spans="4:4" x14ac:dyDescent="0.25">
      <c r="D4060" t="s">
        <v>15996</v>
      </c>
    </row>
    <row r="4061" spans="4:4" x14ac:dyDescent="0.25">
      <c r="D4061" t="s">
        <v>15996</v>
      </c>
    </row>
    <row r="4062" spans="4:4" x14ac:dyDescent="0.25">
      <c r="D4062" t="s">
        <v>15996</v>
      </c>
    </row>
    <row r="4063" spans="4:4" x14ac:dyDescent="0.25">
      <c r="D4063" t="s">
        <v>15996</v>
      </c>
    </row>
    <row r="4064" spans="4:4" x14ac:dyDescent="0.25">
      <c r="D4064" t="s">
        <v>15996</v>
      </c>
    </row>
    <row r="4065" spans="4:4" x14ac:dyDescent="0.25">
      <c r="D4065" t="s">
        <v>15996</v>
      </c>
    </row>
    <row r="4066" spans="4:4" x14ac:dyDescent="0.25">
      <c r="D4066" t="s">
        <v>15996</v>
      </c>
    </row>
    <row r="4067" spans="4:4" x14ac:dyDescent="0.25">
      <c r="D4067" t="s">
        <v>16299</v>
      </c>
    </row>
    <row r="4068" spans="4:4" x14ac:dyDescent="0.25">
      <c r="D4068" t="s">
        <v>12272</v>
      </c>
    </row>
    <row r="4069" spans="4:4" x14ac:dyDescent="0.25">
      <c r="D4069" t="s">
        <v>12272</v>
      </c>
    </row>
    <row r="4070" spans="4:4" x14ac:dyDescent="0.25">
      <c r="D4070" t="s">
        <v>12273</v>
      </c>
    </row>
    <row r="4071" spans="4:4" x14ac:dyDescent="0.25">
      <c r="D4071" t="s">
        <v>12274</v>
      </c>
    </row>
    <row r="4072" spans="4:4" x14ac:dyDescent="0.25">
      <c r="D4072" t="s">
        <v>12274</v>
      </c>
    </row>
    <row r="4073" spans="4:4" x14ac:dyDescent="0.25">
      <c r="D4073" t="s">
        <v>12274</v>
      </c>
    </row>
    <row r="4074" spans="4:4" x14ac:dyDescent="0.25">
      <c r="D4074" t="s">
        <v>12274</v>
      </c>
    </row>
    <row r="4075" spans="4:4" x14ac:dyDescent="0.25">
      <c r="D4075" t="s">
        <v>12274</v>
      </c>
    </row>
    <row r="4076" spans="4:4" x14ac:dyDescent="0.25">
      <c r="D4076" t="s">
        <v>12276</v>
      </c>
    </row>
    <row r="4077" spans="4:4" x14ac:dyDescent="0.25">
      <c r="D4077" t="s">
        <v>12276</v>
      </c>
    </row>
    <row r="4078" spans="4:4" x14ac:dyDescent="0.25">
      <c r="D4078" t="s">
        <v>15932</v>
      </c>
    </row>
    <row r="4079" spans="4:4" x14ac:dyDescent="0.25">
      <c r="D4079" t="s">
        <v>12278</v>
      </c>
    </row>
    <row r="4080" spans="4:4" x14ac:dyDescent="0.25">
      <c r="D4080" t="s">
        <v>16619</v>
      </c>
    </row>
    <row r="4081" spans="4:4" x14ac:dyDescent="0.25">
      <c r="D4081" t="s">
        <v>12280</v>
      </c>
    </row>
    <row r="4082" spans="4:4" x14ac:dyDescent="0.25">
      <c r="D4082" t="s">
        <v>12280</v>
      </c>
    </row>
    <row r="4083" spans="4:4" x14ac:dyDescent="0.25">
      <c r="D4083" t="s">
        <v>12281</v>
      </c>
    </row>
    <row r="4084" spans="4:4" x14ac:dyDescent="0.25">
      <c r="D4084" t="s">
        <v>12281</v>
      </c>
    </row>
    <row r="4085" spans="4:4" x14ac:dyDescent="0.25">
      <c r="D4085" t="s">
        <v>12281</v>
      </c>
    </row>
    <row r="4086" spans="4:4" x14ac:dyDescent="0.25">
      <c r="D4086" t="s">
        <v>12285</v>
      </c>
    </row>
    <row r="4087" spans="4:4" x14ac:dyDescent="0.25">
      <c r="D4087" t="s">
        <v>12285</v>
      </c>
    </row>
    <row r="4088" spans="4:4" x14ac:dyDescent="0.25">
      <c r="D4088" t="s">
        <v>12285</v>
      </c>
    </row>
    <row r="4089" spans="4:4" x14ac:dyDescent="0.25">
      <c r="D4089" t="s">
        <v>12286</v>
      </c>
    </row>
    <row r="4090" spans="4:4" x14ac:dyDescent="0.25">
      <c r="D4090" t="s">
        <v>12286</v>
      </c>
    </row>
    <row r="4091" spans="4:4" x14ac:dyDescent="0.25">
      <c r="D4091" t="s">
        <v>16621</v>
      </c>
    </row>
    <row r="4092" spans="4:4" x14ac:dyDescent="0.25">
      <c r="D4092" t="s">
        <v>16621</v>
      </c>
    </row>
    <row r="4093" spans="4:4" x14ac:dyDescent="0.25">
      <c r="D4093" t="s">
        <v>15303</v>
      </c>
    </row>
    <row r="4094" spans="4:4" x14ac:dyDescent="0.25">
      <c r="D4094" t="s">
        <v>15303</v>
      </c>
    </row>
    <row r="4095" spans="4:4" x14ac:dyDescent="0.25">
      <c r="D4095" t="s">
        <v>12291</v>
      </c>
    </row>
    <row r="4096" spans="4:4" x14ac:dyDescent="0.25">
      <c r="D4096" t="s">
        <v>12291</v>
      </c>
    </row>
    <row r="4097" spans="4:4" x14ac:dyDescent="0.25">
      <c r="D4097" t="s">
        <v>12293</v>
      </c>
    </row>
    <row r="4098" spans="4:4" x14ac:dyDescent="0.25">
      <c r="D4098" t="s">
        <v>12294</v>
      </c>
    </row>
    <row r="4099" spans="4:4" x14ac:dyDescent="0.25">
      <c r="D4099" t="s">
        <v>12294</v>
      </c>
    </row>
    <row r="4100" spans="4:4" x14ac:dyDescent="0.25">
      <c r="D4100" t="s">
        <v>12294</v>
      </c>
    </row>
    <row r="4101" spans="4:4" x14ac:dyDescent="0.25">
      <c r="D4101" t="s">
        <v>12294</v>
      </c>
    </row>
    <row r="4102" spans="4:4" x14ac:dyDescent="0.25">
      <c r="D4102" t="s">
        <v>12295</v>
      </c>
    </row>
    <row r="4103" spans="4:4" x14ac:dyDescent="0.25">
      <c r="D4103" t="s">
        <v>12295</v>
      </c>
    </row>
    <row r="4104" spans="4:4" x14ac:dyDescent="0.25">
      <c r="D4104" t="s">
        <v>12297</v>
      </c>
    </row>
    <row r="4105" spans="4:4" x14ac:dyDescent="0.25">
      <c r="D4105" t="s">
        <v>12297</v>
      </c>
    </row>
    <row r="4106" spans="4:4" x14ac:dyDescent="0.25">
      <c r="D4106" t="s">
        <v>12298</v>
      </c>
    </row>
    <row r="4107" spans="4:4" x14ac:dyDescent="0.25">
      <c r="D4107" t="s">
        <v>12298</v>
      </c>
    </row>
    <row r="4108" spans="4:4" x14ac:dyDescent="0.25">
      <c r="D4108" t="s">
        <v>12298</v>
      </c>
    </row>
    <row r="4109" spans="4:4" x14ac:dyDescent="0.25">
      <c r="D4109" t="s">
        <v>12298</v>
      </c>
    </row>
    <row r="4110" spans="4:4" x14ac:dyDescent="0.25">
      <c r="D4110" t="s">
        <v>12298</v>
      </c>
    </row>
    <row r="4111" spans="4:4" x14ac:dyDescent="0.25">
      <c r="D4111" t="s">
        <v>12298</v>
      </c>
    </row>
    <row r="4112" spans="4:4" x14ac:dyDescent="0.25">
      <c r="D4112" t="s">
        <v>12298</v>
      </c>
    </row>
    <row r="4113" spans="4:4" x14ac:dyDescent="0.25">
      <c r="D4113" t="s">
        <v>12302</v>
      </c>
    </row>
    <row r="4114" spans="4:4" x14ac:dyDescent="0.25">
      <c r="D4114" t="s">
        <v>12303</v>
      </c>
    </row>
    <row r="4115" spans="4:4" x14ac:dyDescent="0.25">
      <c r="D4115" t="s">
        <v>12307</v>
      </c>
    </row>
    <row r="4116" spans="4:4" x14ac:dyDescent="0.25">
      <c r="D4116" t="s">
        <v>12309</v>
      </c>
    </row>
    <row r="4117" spans="4:4" x14ac:dyDescent="0.25">
      <c r="D4117" t="s">
        <v>12309</v>
      </c>
    </row>
    <row r="4118" spans="4:4" x14ac:dyDescent="0.25">
      <c r="D4118" t="s">
        <v>12309</v>
      </c>
    </row>
    <row r="4119" spans="4:4" x14ac:dyDescent="0.25">
      <c r="D4119" t="s">
        <v>12312</v>
      </c>
    </row>
    <row r="4120" spans="4:4" x14ac:dyDescent="0.25">
      <c r="D4120" t="s">
        <v>12313</v>
      </c>
    </row>
    <row r="4121" spans="4:4" x14ac:dyDescent="0.25">
      <c r="D4121" t="s">
        <v>12313</v>
      </c>
    </row>
    <row r="4122" spans="4:4" x14ac:dyDescent="0.25">
      <c r="D4122" t="s">
        <v>12314</v>
      </c>
    </row>
    <row r="4123" spans="4:4" x14ac:dyDescent="0.25">
      <c r="D4123" t="s">
        <v>12314</v>
      </c>
    </row>
    <row r="4124" spans="4:4" x14ac:dyDescent="0.25">
      <c r="D4124" t="s">
        <v>15545</v>
      </c>
    </row>
    <row r="4125" spans="4:4" x14ac:dyDescent="0.25">
      <c r="D4125" t="s">
        <v>15545</v>
      </c>
    </row>
    <row r="4126" spans="4:4" x14ac:dyDescent="0.25">
      <c r="D4126" t="s">
        <v>15545</v>
      </c>
    </row>
    <row r="4127" spans="4:4" x14ac:dyDescent="0.25">
      <c r="D4127" t="s">
        <v>12316</v>
      </c>
    </row>
    <row r="4128" spans="4:4" x14ac:dyDescent="0.25">
      <c r="D4128" t="s">
        <v>12317</v>
      </c>
    </row>
    <row r="4129" spans="4:4" x14ac:dyDescent="0.25">
      <c r="D4129" t="s">
        <v>15252</v>
      </c>
    </row>
    <row r="4130" spans="4:4" x14ac:dyDescent="0.25">
      <c r="D4130" t="s">
        <v>15252</v>
      </c>
    </row>
    <row r="4131" spans="4:4" x14ac:dyDescent="0.25">
      <c r="D4131" t="s">
        <v>15252</v>
      </c>
    </row>
    <row r="4132" spans="4:4" x14ac:dyDescent="0.25">
      <c r="D4132" t="s">
        <v>15252</v>
      </c>
    </row>
    <row r="4133" spans="4:4" x14ac:dyDescent="0.25">
      <c r="D4133" t="s">
        <v>12320</v>
      </c>
    </row>
    <row r="4134" spans="4:4" x14ac:dyDescent="0.25">
      <c r="D4134" t="s">
        <v>12320</v>
      </c>
    </row>
    <row r="4135" spans="4:4" x14ac:dyDescent="0.25">
      <c r="D4135" t="s">
        <v>12321</v>
      </c>
    </row>
    <row r="4136" spans="4:4" x14ac:dyDescent="0.25">
      <c r="D4136" t="s">
        <v>16629</v>
      </c>
    </row>
    <row r="4137" spans="4:4" x14ac:dyDescent="0.25">
      <c r="D4137" t="s">
        <v>12323</v>
      </c>
    </row>
    <row r="4138" spans="4:4" x14ac:dyDescent="0.25">
      <c r="D4138" t="s">
        <v>12328</v>
      </c>
    </row>
    <row r="4139" spans="4:4" x14ac:dyDescent="0.25">
      <c r="D4139" t="s">
        <v>12328</v>
      </c>
    </row>
    <row r="4140" spans="4:4" x14ac:dyDescent="0.25">
      <c r="D4140" t="s">
        <v>12331</v>
      </c>
    </row>
    <row r="4141" spans="4:4" x14ac:dyDescent="0.25">
      <c r="D4141" t="s">
        <v>12331</v>
      </c>
    </row>
    <row r="4142" spans="4:4" x14ac:dyDescent="0.25">
      <c r="D4142" t="s">
        <v>12331</v>
      </c>
    </row>
    <row r="4143" spans="4:4" x14ac:dyDescent="0.25">
      <c r="D4143" t="s">
        <v>12331</v>
      </c>
    </row>
    <row r="4144" spans="4:4" x14ac:dyDescent="0.25">
      <c r="D4144" t="s">
        <v>12331</v>
      </c>
    </row>
    <row r="4145" spans="4:4" x14ac:dyDescent="0.25">
      <c r="D4145" t="s">
        <v>12331</v>
      </c>
    </row>
    <row r="4146" spans="4:4" x14ac:dyDescent="0.25">
      <c r="D4146" t="s">
        <v>12332</v>
      </c>
    </row>
    <row r="4147" spans="4:4" x14ac:dyDescent="0.25">
      <c r="D4147" t="s">
        <v>12332</v>
      </c>
    </row>
    <row r="4148" spans="4:4" x14ac:dyDescent="0.25">
      <c r="D4148" t="s">
        <v>12332</v>
      </c>
    </row>
    <row r="4149" spans="4:4" x14ac:dyDescent="0.25">
      <c r="D4149" t="s">
        <v>16632</v>
      </c>
    </row>
    <row r="4150" spans="4:4" x14ac:dyDescent="0.25">
      <c r="D4150" t="s">
        <v>16632</v>
      </c>
    </row>
    <row r="4151" spans="4:4" x14ac:dyDescent="0.25">
      <c r="D4151" t="s">
        <v>12333</v>
      </c>
    </row>
    <row r="4152" spans="4:4" x14ac:dyDescent="0.25">
      <c r="D4152" t="s">
        <v>12334</v>
      </c>
    </row>
    <row r="4153" spans="4:4" x14ac:dyDescent="0.25">
      <c r="D4153" t="s">
        <v>12334</v>
      </c>
    </row>
    <row r="4154" spans="4:4" x14ac:dyDescent="0.25">
      <c r="D4154" t="s">
        <v>12334</v>
      </c>
    </row>
    <row r="4155" spans="4:4" x14ac:dyDescent="0.25">
      <c r="D4155" t="s">
        <v>12335</v>
      </c>
    </row>
    <row r="4156" spans="4:4" x14ac:dyDescent="0.25">
      <c r="D4156" t="s">
        <v>12336</v>
      </c>
    </row>
    <row r="4157" spans="4:4" x14ac:dyDescent="0.25">
      <c r="D4157" t="s">
        <v>12336</v>
      </c>
    </row>
    <row r="4158" spans="4:4" x14ac:dyDescent="0.25">
      <c r="D4158" t="s">
        <v>12336</v>
      </c>
    </row>
    <row r="4159" spans="4:4" x14ac:dyDescent="0.25">
      <c r="D4159" t="s">
        <v>12336</v>
      </c>
    </row>
    <row r="4160" spans="4:4" x14ac:dyDescent="0.25">
      <c r="D4160" t="s">
        <v>12336</v>
      </c>
    </row>
    <row r="4161" spans="4:4" x14ac:dyDescent="0.25">
      <c r="D4161" t="s">
        <v>12336</v>
      </c>
    </row>
    <row r="4162" spans="4:4" x14ac:dyDescent="0.25">
      <c r="D4162" t="s">
        <v>12336</v>
      </c>
    </row>
    <row r="4163" spans="4:4" x14ac:dyDescent="0.25">
      <c r="D4163" t="s">
        <v>12336</v>
      </c>
    </row>
    <row r="4164" spans="4:4" x14ac:dyDescent="0.25">
      <c r="D4164" t="s">
        <v>12336</v>
      </c>
    </row>
    <row r="4165" spans="4:4" x14ac:dyDescent="0.25">
      <c r="D4165" t="s">
        <v>12336</v>
      </c>
    </row>
    <row r="4166" spans="4:4" x14ac:dyDescent="0.25">
      <c r="D4166" t="s">
        <v>12336</v>
      </c>
    </row>
    <row r="4167" spans="4:4" x14ac:dyDescent="0.25">
      <c r="D4167" t="s">
        <v>12336</v>
      </c>
    </row>
    <row r="4168" spans="4:4" x14ac:dyDescent="0.25">
      <c r="D4168" t="s">
        <v>12336</v>
      </c>
    </row>
    <row r="4169" spans="4:4" x14ac:dyDescent="0.25">
      <c r="D4169" t="s">
        <v>12336</v>
      </c>
    </row>
    <row r="4170" spans="4:4" x14ac:dyDescent="0.25">
      <c r="D4170" t="s">
        <v>12336</v>
      </c>
    </row>
    <row r="4171" spans="4:4" x14ac:dyDescent="0.25">
      <c r="D4171" t="s">
        <v>12336</v>
      </c>
    </row>
    <row r="4172" spans="4:4" x14ac:dyDescent="0.25">
      <c r="D4172" t="s">
        <v>12336</v>
      </c>
    </row>
    <row r="4173" spans="4:4" x14ac:dyDescent="0.25">
      <c r="D4173" t="s">
        <v>12336</v>
      </c>
    </row>
    <row r="4174" spans="4:4" x14ac:dyDescent="0.25">
      <c r="D4174" t="s">
        <v>12336</v>
      </c>
    </row>
    <row r="4175" spans="4:4" x14ac:dyDescent="0.25">
      <c r="D4175" t="s">
        <v>12336</v>
      </c>
    </row>
    <row r="4176" spans="4:4" x14ac:dyDescent="0.25">
      <c r="D4176" t="s">
        <v>12336</v>
      </c>
    </row>
    <row r="4177" spans="4:4" x14ac:dyDescent="0.25">
      <c r="D4177" t="s">
        <v>12336</v>
      </c>
    </row>
    <row r="4178" spans="4:4" x14ac:dyDescent="0.25">
      <c r="D4178" t="s">
        <v>12336</v>
      </c>
    </row>
    <row r="4179" spans="4:4" x14ac:dyDescent="0.25">
      <c r="D4179" t="s">
        <v>12336</v>
      </c>
    </row>
    <row r="4180" spans="4:4" x14ac:dyDescent="0.25">
      <c r="D4180" t="s">
        <v>12336</v>
      </c>
    </row>
    <row r="4181" spans="4:4" x14ac:dyDescent="0.25">
      <c r="D4181" t="s">
        <v>12336</v>
      </c>
    </row>
    <row r="4182" spans="4:4" x14ac:dyDescent="0.25">
      <c r="D4182" t="s">
        <v>12336</v>
      </c>
    </row>
    <row r="4183" spans="4:4" x14ac:dyDescent="0.25">
      <c r="D4183" t="s">
        <v>12338</v>
      </c>
    </row>
    <row r="4184" spans="4:4" x14ac:dyDescent="0.25">
      <c r="D4184" t="s">
        <v>12338</v>
      </c>
    </row>
    <row r="4185" spans="4:4" x14ac:dyDescent="0.25">
      <c r="D4185" t="s">
        <v>12339</v>
      </c>
    </row>
    <row r="4186" spans="4:4" x14ac:dyDescent="0.25">
      <c r="D4186" t="s">
        <v>12339</v>
      </c>
    </row>
    <row r="4187" spans="4:4" x14ac:dyDescent="0.25">
      <c r="D4187" t="s">
        <v>12341</v>
      </c>
    </row>
    <row r="4188" spans="4:4" x14ac:dyDescent="0.25">
      <c r="D4188" t="s">
        <v>12342</v>
      </c>
    </row>
    <row r="4189" spans="4:4" x14ac:dyDescent="0.25">
      <c r="D4189" t="s">
        <v>12344</v>
      </c>
    </row>
    <row r="4190" spans="4:4" x14ac:dyDescent="0.25">
      <c r="D4190" t="s">
        <v>12344</v>
      </c>
    </row>
    <row r="4191" spans="4:4" x14ac:dyDescent="0.25">
      <c r="D4191" t="s">
        <v>12344</v>
      </c>
    </row>
    <row r="4192" spans="4:4" x14ac:dyDescent="0.25">
      <c r="D4192" t="s">
        <v>12344</v>
      </c>
    </row>
    <row r="4193" spans="4:4" x14ac:dyDescent="0.25">
      <c r="D4193" t="s">
        <v>12344</v>
      </c>
    </row>
    <row r="4194" spans="4:4" x14ac:dyDescent="0.25">
      <c r="D4194" t="s">
        <v>12344</v>
      </c>
    </row>
    <row r="4195" spans="4:4" x14ac:dyDescent="0.25">
      <c r="D4195" t="s">
        <v>12344</v>
      </c>
    </row>
    <row r="4196" spans="4:4" x14ac:dyDescent="0.25">
      <c r="D4196" t="s">
        <v>12344</v>
      </c>
    </row>
    <row r="4197" spans="4:4" x14ac:dyDescent="0.25">
      <c r="D4197" t="s">
        <v>12345</v>
      </c>
    </row>
    <row r="4198" spans="4:4" x14ac:dyDescent="0.25">
      <c r="D4198" t="s">
        <v>14736</v>
      </c>
    </row>
    <row r="4199" spans="4:4" x14ac:dyDescent="0.25">
      <c r="D4199" t="s">
        <v>14736</v>
      </c>
    </row>
    <row r="4200" spans="4:4" x14ac:dyDescent="0.25">
      <c r="D4200" t="s">
        <v>14736</v>
      </c>
    </row>
    <row r="4201" spans="4:4" x14ac:dyDescent="0.25">
      <c r="D4201" t="s">
        <v>14736</v>
      </c>
    </row>
    <row r="4202" spans="4:4" x14ac:dyDescent="0.25">
      <c r="D4202" t="s">
        <v>14736</v>
      </c>
    </row>
    <row r="4203" spans="4:4" x14ac:dyDescent="0.25">
      <c r="D4203" t="s">
        <v>14736</v>
      </c>
    </row>
    <row r="4204" spans="4:4" x14ac:dyDescent="0.25">
      <c r="D4204" t="s">
        <v>14736</v>
      </c>
    </row>
    <row r="4205" spans="4:4" x14ac:dyDescent="0.25">
      <c r="D4205" t="s">
        <v>15445</v>
      </c>
    </row>
    <row r="4206" spans="4:4" x14ac:dyDescent="0.25">
      <c r="D4206" t="s">
        <v>15445</v>
      </c>
    </row>
    <row r="4207" spans="4:4" x14ac:dyDescent="0.25">
      <c r="D4207" t="s">
        <v>15445</v>
      </c>
    </row>
    <row r="4208" spans="4:4" x14ac:dyDescent="0.25">
      <c r="D4208" t="s">
        <v>15445</v>
      </c>
    </row>
    <row r="4209" spans="4:4" x14ac:dyDescent="0.25">
      <c r="D4209" t="s">
        <v>15445</v>
      </c>
    </row>
    <row r="4210" spans="4:4" x14ac:dyDescent="0.25">
      <c r="D4210" t="s">
        <v>11891</v>
      </c>
    </row>
    <row r="4211" spans="4:4" x14ac:dyDescent="0.25">
      <c r="D4211" t="s">
        <v>11891</v>
      </c>
    </row>
    <row r="4212" spans="4:4" x14ac:dyDescent="0.25">
      <c r="D4212" t="s">
        <v>11891</v>
      </c>
    </row>
    <row r="4213" spans="4:4" x14ac:dyDescent="0.25">
      <c r="D4213" t="s">
        <v>11891</v>
      </c>
    </row>
    <row r="4214" spans="4:4" x14ac:dyDescent="0.25">
      <c r="D4214" t="s">
        <v>11894</v>
      </c>
    </row>
    <row r="4215" spans="4:4" x14ac:dyDescent="0.25">
      <c r="D4215" t="s">
        <v>11895</v>
      </c>
    </row>
    <row r="4216" spans="4:4" x14ac:dyDescent="0.25">
      <c r="D4216" t="s">
        <v>11896</v>
      </c>
    </row>
    <row r="4217" spans="4:4" x14ac:dyDescent="0.25">
      <c r="D4217" t="s">
        <v>11896</v>
      </c>
    </row>
    <row r="4218" spans="4:4" x14ac:dyDescent="0.25">
      <c r="D4218" t="s">
        <v>11896</v>
      </c>
    </row>
    <row r="4219" spans="4:4" x14ac:dyDescent="0.25">
      <c r="D4219" t="s">
        <v>11896</v>
      </c>
    </row>
    <row r="4220" spans="4:4" x14ac:dyDescent="0.25">
      <c r="D4220" t="s">
        <v>11896</v>
      </c>
    </row>
    <row r="4221" spans="4:4" x14ac:dyDescent="0.25">
      <c r="D4221" t="s">
        <v>11897</v>
      </c>
    </row>
    <row r="4222" spans="4:4" x14ac:dyDescent="0.25">
      <c r="D4222" t="s">
        <v>11897</v>
      </c>
    </row>
    <row r="4223" spans="4:4" x14ac:dyDescent="0.25">
      <c r="D4223" t="s">
        <v>11897</v>
      </c>
    </row>
    <row r="4224" spans="4:4" x14ac:dyDescent="0.25">
      <c r="D4224" t="s">
        <v>11898</v>
      </c>
    </row>
    <row r="4225" spans="4:4" x14ac:dyDescent="0.25">
      <c r="D4225" t="s">
        <v>11898</v>
      </c>
    </row>
    <row r="4226" spans="4:4" x14ac:dyDescent="0.25">
      <c r="D4226" t="s">
        <v>11898</v>
      </c>
    </row>
    <row r="4227" spans="4:4" x14ac:dyDescent="0.25">
      <c r="D4227" t="s">
        <v>11898</v>
      </c>
    </row>
    <row r="4228" spans="4:4" x14ac:dyDescent="0.25">
      <c r="D4228" t="s">
        <v>11898</v>
      </c>
    </row>
    <row r="4229" spans="4:4" x14ac:dyDescent="0.25">
      <c r="D4229" t="s">
        <v>11899</v>
      </c>
    </row>
    <row r="4230" spans="4:4" x14ac:dyDescent="0.25">
      <c r="D4230" t="s">
        <v>11899</v>
      </c>
    </row>
    <row r="4231" spans="4:4" x14ac:dyDescent="0.25">
      <c r="D4231" t="s">
        <v>11900</v>
      </c>
    </row>
    <row r="4232" spans="4:4" x14ac:dyDescent="0.25">
      <c r="D4232" t="s">
        <v>11901</v>
      </c>
    </row>
    <row r="4233" spans="4:4" x14ac:dyDescent="0.25">
      <c r="D4233" t="s">
        <v>11903</v>
      </c>
    </row>
    <row r="4234" spans="4:4" x14ac:dyDescent="0.25">
      <c r="D4234" t="s">
        <v>11903</v>
      </c>
    </row>
    <row r="4235" spans="4:4" x14ac:dyDescent="0.25">
      <c r="D4235" t="s">
        <v>11903</v>
      </c>
    </row>
    <row r="4236" spans="4:4" x14ac:dyDescent="0.25">
      <c r="D4236" t="s">
        <v>11903</v>
      </c>
    </row>
    <row r="4237" spans="4:4" x14ac:dyDescent="0.25">
      <c r="D4237" t="s">
        <v>11903</v>
      </c>
    </row>
    <row r="4238" spans="4:4" x14ac:dyDescent="0.25">
      <c r="D4238" t="s">
        <v>11903</v>
      </c>
    </row>
    <row r="4239" spans="4:4" x14ac:dyDescent="0.25">
      <c r="D4239" t="s">
        <v>11903</v>
      </c>
    </row>
    <row r="4240" spans="4:4" x14ac:dyDescent="0.25">
      <c r="D4240" t="s">
        <v>11903</v>
      </c>
    </row>
    <row r="4241" spans="4:4" x14ac:dyDescent="0.25">
      <c r="D4241" t="s">
        <v>11906</v>
      </c>
    </row>
    <row r="4242" spans="4:4" x14ac:dyDescent="0.25">
      <c r="D4242" t="s">
        <v>11907</v>
      </c>
    </row>
    <row r="4243" spans="4:4" x14ac:dyDescent="0.25">
      <c r="D4243" t="s">
        <v>11908</v>
      </c>
    </row>
    <row r="4244" spans="4:4" x14ac:dyDescent="0.25">
      <c r="D4244" t="s">
        <v>11908</v>
      </c>
    </row>
    <row r="4245" spans="4:4" x14ac:dyDescent="0.25">
      <c r="D4245" t="s">
        <v>11910</v>
      </c>
    </row>
    <row r="4246" spans="4:4" x14ac:dyDescent="0.25">
      <c r="D4246" t="s">
        <v>11911</v>
      </c>
    </row>
    <row r="4247" spans="4:4" x14ac:dyDescent="0.25">
      <c r="D4247" t="s">
        <v>11911</v>
      </c>
    </row>
    <row r="4248" spans="4:4" x14ac:dyDescent="0.25">
      <c r="D4248" t="s">
        <v>11911</v>
      </c>
    </row>
    <row r="4249" spans="4:4" x14ac:dyDescent="0.25">
      <c r="D4249" t="s">
        <v>11911</v>
      </c>
    </row>
    <row r="4250" spans="4:4" x14ac:dyDescent="0.25">
      <c r="D4250" t="s">
        <v>11911</v>
      </c>
    </row>
    <row r="4251" spans="4:4" x14ac:dyDescent="0.25">
      <c r="D4251" t="s">
        <v>11911</v>
      </c>
    </row>
    <row r="4252" spans="4:4" x14ac:dyDescent="0.25">
      <c r="D4252" t="s">
        <v>11911</v>
      </c>
    </row>
    <row r="4253" spans="4:4" x14ac:dyDescent="0.25">
      <c r="D4253" t="s">
        <v>11911</v>
      </c>
    </row>
    <row r="4254" spans="4:4" x14ac:dyDescent="0.25">
      <c r="D4254" t="s">
        <v>11911</v>
      </c>
    </row>
    <row r="4255" spans="4:4" x14ac:dyDescent="0.25">
      <c r="D4255" t="s">
        <v>11911</v>
      </c>
    </row>
    <row r="4256" spans="4:4" x14ac:dyDescent="0.25">
      <c r="D4256" t="s">
        <v>11911</v>
      </c>
    </row>
    <row r="4257" spans="4:4" x14ac:dyDescent="0.25">
      <c r="D4257" t="s">
        <v>11913</v>
      </c>
    </row>
    <row r="4258" spans="4:4" x14ac:dyDescent="0.25">
      <c r="D4258" t="s">
        <v>11914</v>
      </c>
    </row>
    <row r="4259" spans="4:4" x14ac:dyDescent="0.25">
      <c r="D4259" t="s">
        <v>11914</v>
      </c>
    </row>
    <row r="4260" spans="4:4" x14ac:dyDescent="0.25">
      <c r="D4260" t="s">
        <v>11914</v>
      </c>
    </row>
    <row r="4261" spans="4:4" x14ac:dyDescent="0.25">
      <c r="D4261" t="s">
        <v>11914</v>
      </c>
    </row>
    <row r="4262" spans="4:4" x14ac:dyDescent="0.25">
      <c r="D4262" t="s">
        <v>11914</v>
      </c>
    </row>
    <row r="4263" spans="4:4" x14ac:dyDescent="0.25">
      <c r="D4263" t="s">
        <v>11914</v>
      </c>
    </row>
    <row r="4264" spans="4:4" x14ac:dyDescent="0.25">
      <c r="D4264" t="s">
        <v>11914</v>
      </c>
    </row>
    <row r="4265" spans="4:4" x14ac:dyDescent="0.25">
      <c r="D4265" t="s">
        <v>11914</v>
      </c>
    </row>
    <row r="4266" spans="4:4" x14ac:dyDescent="0.25">
      <c r="D4266" t="s">
        <v>11914</v>
      </c>
    </row>
    <row r="4267" spans="4:4" x14ac:dyDescent="0.25">
      <c r="D4267" t="s">
        <v>11914</v>
      </c>
    </row>
    <row r="4268" spans="4:4" x14ac:dyDescent="0.25">
      <c r="D4268" t="s">
        <v>11914</v>
      </c>
    </row>
    <row r="4269" spans="4:4" x14ac:dyDescent="0.25">
      <c r="D4269" t="s">
        <v>11914</v>
      </c>
    </row>
    <row r="4270" spans="4:4" x14ac:dyDescent="0.25">
      <c r="D4270" t="s">
        <v>11914</v>
      </c>
    </row>
    <row r="4271" spans="4:4" x14ac:dyDescent="0.25">
      <c r="D4271" t="s">
        <v>11914</v>
      </c>
    </row>
    <row r="4272" spans="4:4" x14ac:dyDescent="0.25">
      <c r="D4272" t="s">
        <v>11914</v>
      </c>
    </row>
    <row r="4273" spans="4:4" x14ac:dyDescent="0.25">
      <c r="D4273" t="s">
        <v>11914</v>
      </c>
    </row>
    <row r="4274" spans="4:4" x14ac:dyDescent="0.25">
      <c r="D4274" t="s">
        <v>11914</v>
      </c>
    </row>
    <row r="4275" spans="4:4" x14ac:dyDescent="0.25">
      <c r="D4275" t="s">
        <v>11914</v>
      </c>
    </row>
    <row r="4276" spans="4:4" x14ac:dyDescent="0.25">
      <c r="D4276" t="s">
        <v>11914</v>
      </c>
    </row>
    <row r="4277" spans="4:4" x14ac:dyDescent="0.25">
      <c r="D4277" t="s">
        <v>11914</v>
      </c>
    </row>
    <row r="4278" spans="4:4" x14ac:dyDescent="0.25">
      <c r="D4278" t="s">
        <v>16638</v>
      </c>
    </row>
    <row r="4279" spans="4:4" x14ac:dyDescent="0.25">
      <c r="D4279" t="s">
        <v>16638</v>
      </c>
    </row>
    <row r="4280" spans="4:4" x14ac:dyDescent="0.25">
      <c r="D4280" t="s">
        <v>11915</v>
      </c>
    </row>
    <row r="4281" spans="4:4" x14ac:dyDescent="0.25">
      <c r="D4281" t="s">
        <v>11915</v>
      </c>
    </row>
    <row r="4282" spans="4:4" x14ac:dyDescent="0.25">
      <c r="D4282" t="s">
        <v>11916</v>
      </c>
    </row>
    <row r="4283" spans="4:4" x14ac:dyDescent="0.25">
      <c r="D4283" t="s">
        <v>11916</v>
      </c>
    </row>
    <row r="4284" spans="4:4" x14ac:dyDescent="0.25">
      <c r="D4284" t="s">
        <v>11917</v>
      </c>
    </row>
    <row r="4285" spans="4:4" x14ac:dyDescent="0.25">
      <c r="D4285" t="s">
        <v>11917</v>
      </c>
    </row>
    <row r="4286" spans="4:4" x14ac:dyDescent="0.25">
      <c r="D4286" t="s">
        <v>11917</v>
      </c>
    </row>
    <row r="4287" spans="4:4" x14ac:dyDescent="0.25">
      <c r="D4287" t="s">
        <v>11917</v>
      </c>
    </row>
    <row r="4288" spans="4:4" x14ac:dyDescent="0.25">
      <c r="D4288" t="s">
        <v>15782</v>
      </c>
    </row>
    <row r="4289" spans="4:4" x14ac:dyDescent="0.25">
      <c r="D4289" t="s">
        <v>15782</v>
      </c>
    </row>
    <row r="4290" spans="4:4" x14ac:dyDescent="0.25">
      <c r="D4290" t="s">
        <v>11925</v>
      </c>
    </row>
    <row r="4291" spans="4:4" x14ac:dyDescent="0.25">
      <c r="D4291" t="s">
        <v>11925</v>
      </c>
    </row>
    <row r="4292" spans="4:4" x14ac:dyDescent="0.25">
      <c r="D4292" t="s">
        <v>11925</v>
      </c>
    </row>
    <row r="4293" spans="4:4" x14ac:dyDescent="0.25">
      <c r="D4293" t="s">
        <v>11925</v>
      </c>
    </row>
    <row r="4294" spans="4:4" x14ac:dyDescent="0.25">
      <c r="D4294" t="s">
        <v>11925</v>
      </c>
    </row>
    <row r="4295" spans="4:4" x14ac:dyDescent="0.25">
      <c r="D4295" t="s">
        <v>11925</v>
      </c>
    </row>
    <row r="4296" spans="4:4" x14ac:dyDescent="0.25">
      <c r="D4296" t="s">
        <v>11925</v>
      </c>
    </row>
    <row r="4297" spans="4:4" x14ac:dyDescent="0.25">
      <c r="D4297" t="s">
        <v>11925</v>
      </c>
    </row>
    <row r="4298" spans="4:4" x14ac:dyDescent="0.25">
      <c r="D4298" t="s">
        <v>11925</v>
      </c>
    </row>
    <row r="4299" spans="4:4" x14ac:dyDescent="0.25">
      <c r="D4299" t="s">
        <v>11925</v>
      </c>
    </row>
    <row r="4300" spans="4:4" x14ac:dyDescent="0.25">
      <c r="D4300" t="s">
        <v>11925</v>
      </c>
    </row>
    <row r="4301" spans="4:4" x14ac:dyDescent="0.25">
      <c r="D4301" t="s">
        <v>14817</v>
      </c>
    </row>
    <row r="4302" spans="4:4" x14ac:dyDescent="0.25">
      <c r="D4302" t="s">
        <v>14817</v>
      </c>
    </row>
    <row r="4303" spans="4:4" x14ac:dyDescent="0.25">
      <c r="D4303" t="s">
        <v>14817</v>
      </c>
    </row>
    <row r="4304" spans="4:4" x14ac:dyDescent="0.25">
      <c r="D4304" t="s">
        <v>14817</v>
      </c>
    </row>
    <row r="4305" spans="4:4" x14ac:dyDescent="0.25">
      <c r="D4305" t="s">
        <v>11926</v>
      </c>
    </row>
    <row r="4306" spans="4:4" x14ac:dyDescent="0.25">
      <c r="D4306" t="s">
        <v>11926</v>
      </c>
    </row>
    <row r="4307" spans="4:4" x14ac:dyDescent="0.25">
      <c r="D4307" t="s">
        <v>11927</v>
      </c>
    </row>
    <row r="4308" spans="4:4" x14ac:dyDescent="0.25">
      <c r="D4308" t="s">
        <v>11927</v>
      </c>
    </row>
    <row r="4309" spans="4:4" x14ac:dyDescent="0.25">
      <c r="D4309" t="s">
        <v>11927</v>
      </c>
    </row>
    <row r="4310" spans="4:4" x14ac:dyDescent="0.25">
      <c r="D4310" t="s">
        <v>11927</v>
      </c>
    </row>
    <row r="4311" spans="4:4" x14ac:dyDescent="0.25">
      <c r="D4311" t="s">
        <v>11928</v>
      </c>
    </row>
    <row r="4312" spans="4:4" x14ac:dyDescent="0.25">
      <c r="D4312" t="s">
        <v>11928</v>
      </c>
    </row>
    <row r="4313" spans="4:4" x14ac:dyDescent="0.25">
      <c r="D4313" t="s">
        <v>16308</v>
      </c>
    </row>
    <row r="4314" spans="4:4" x14ac:dyDescent="0.25">
      <c r="D4314" t="s">
        <v>16308</v>
      </c>
    </row>
    <row r="4315" spans="4:4" x14ac:dyDescent="0.25">
      <c r="D4315" t="s">
        <v>16308</v>
      </c>
    </row>
    <row r="4316" spans="4:4" x14ac:dyDescent="0.25">
      <c r="D4316" t="s">
        <v>16308</v>
      </c>
    </row>
    <row r="4317" spans="4:4" x14ac:dyDescent="0.25">
      <c r="D4317" t="s">
        <v>11932</v>
      </c>
    </row>
    <row r="4318" spans="4:4" x14ac:dyDescent="0.25">
      <c r="D4318" t="s">
        <v>11932</v>
      </c>
    </row>
    <row r="4319" spans="4:4" x14ac:dyDescent="0.25">
      <c r="D4319" t="s">
        <v>11935</v>
      </c>
    </row>
    <row r="4320" spans="4:4" x14ac:dyDescent="0.25">
      <c r="D4320" t="s">
        <v>11936</v>
      </c>
    </row>
    <row r="4321" spans="4:4" x14ac:dyDescent="0.25">
      <c r="D4321" t="s">
        <v>11940</v>
      </c>
    </row>
    <row r="4322" spans="4:4" x14ac:dyDescent="0.25">
      <c r="D4322" t="s">
        <v>14823</v>
      </c>
    </row>
    <row r="4323" spans="4:4" x14ac:dyDescent="0.25">
      <c r="D4323" t="s">
        <v>14823</v>
      </c>
    </row>
    <row r="4324" spans="4:4" x14ac:dyDescent="0.25">
      <c r="D4324" t="s">
        <v>11941</v>
      </c>
    </row>
    <row r="4325" spans="4:4" x14ac:dyDescent="0.25">
      <c r="D4325" t="s">
        <v>11941</v>
      </c>
    </row>
    <row r="4326" spans="4:4" x14ac:dyDescent="0.25">
      <c r="D4326" t="s">
        <v>11941</v>
      </c>
    </row>
    <row r="4327" spans="4:4" x14ac:dyDescent="0.25">
      <c r="D4327" t="s">
        <v>11941</v>
      </c>
    </row>
    <row r="4328" spans="4:4" x14ac:dyDescent="0.25">
      <c r="D4328" t="s">
        <v>11941</v>
      </c>
    </row>
    <row r="4329" spans="4:4" x14ac:dyDescent="0.25">
      <c r="D4329" t="s">
        <v>11941</v>
      </c>
    </row>
    <row r="4330" spans="4:4" x14ac:dyDescent="0.25">
      <c r="D4330" t="s">
        <v>11941</v>
      </c>
    </row>
    <row r="4331" spans="4:4" x14ac:dyDescent="0.25">
      <c r="D4331" t="s">
        <v>16640</v>
      </c>
    </row>
    <row r="4332" spans="4:4" x14ac:dyDescent="0.25">
      <c r="D4332" t="s">
        <v>16640</v>
      </c>
    </row>
    <row r="4333" spans="4:4" x14ac:dyDescent="0.25">
      <c r="D4333" t="s">
        <v>16640</v>
      </c>
    </row>
    <row r="4334" spans="4:4" x14ac:dyDescent="0.25">
      <c r="D4334" t="s">
        <v>16640</v>
      </c>
    </row>
    <row r="4335" spans="4:4" x14ac:dyDescent="0.25">
      <c r="D4335" t="s">
        <v>16640</v>
      </c>
    </row>
    <row r="4336" spans="4:4" x14ac:dyDescent="0.25">
      <c r="D4336" t="s">
        <v>16640</v>
      </c>
    </row>
    <row r="4337" spans="4:4" x14ac:dyDescent="0.25">
      <c r="D4337" t="s">
        <v>16640</v>
      </c>
    </row>
    <row r="4338" spans="4:4" x14ac:dyDescent="0.25">
      <c r="D4338" t="s">
        <v>16640</v>
      </c>
    </row>
    <row r="4339" spans="4:4" x14ac:dyDescent="0.25">
      <c r="D4339" t="s">
        <v>16640</v>
      </c>
    </row>
    <row r="4340" spans="4:4" x14ac:dyDescent="0.25">
      <c r="D4340" t="s">
        <v>16640</v>
      </c>
    </row>
    <row r="4341" spans="4:4" x14ac:dyDescent="0.25">
      <c r="D4341" t="s">
        <v>16640</v>
      </c>
    </row>
    <row r="4342" spans="4:4" x14ac:dyDescent="0.25">
      <c r="D4342" t="s">
        <v>16640</v>
      </c>
    </row>
    <row r="4343" spans="4:4" x14ac:dyDescent="0.25">
      <c r="D4343" t="s">
        <v>16640</v>
      </c>
    </row>
    <row r="4344" spans="4:4" x14ac:dyDescent="0.25">
      <c r="D4344" t="s">
        <v>11946</v>
      </c>
    </row>
    <row r="4345" spans="4:4" x14ac:dyDescent="0.25">
      <c r="D4345" t="s">
        <v>11946</v>
      </c>
    </row>
    <row r="4346" spans="4:4" x14ac:dyDescent="0.25">
      <c r="D4346" t="s">
        <v>11946</v>
      </c>
    </row>
    <row r="4347" spans="4:4" x14ac:dyDescent="0.25">
      <c r="D4347" t="s">
        <v>11946</v>
      </c>
    </row>
    <row r="4348" spans="4:4" x14ac:dyDescent="0.25">
      <c r="D4348" t="s">
        <v>11946</v>
      </c>
    </row>
    <row r="4349" spans="4:4" x14ac:dyDescent="0.25">
      <c r="D4349" t="s">
        <v>11946</v>
      </c>
    </row>
    <row r="4350" spans="4:4" x14ac:dyDescent="0.25">
      <c r="D4350" t="s">
        <v>11946</v>
      </c>
    </row>
    <row r="4351" spans="4:4" x14ac:dyDescent="0.25">
      <c r="D4351" t="s">
        <v>11946</v>
      </c>
    </row>
    <row r="4352" spans="4:4" x14ac:dyDescent="0.25">
      <c r="D4352" t="s">
        <v>11947</v>
      </c>
    </row>
    <row r="4353" spans="4:4" x14ac:dyDescent="0.25">
      <c r="D4353" t="s">
        <v>11948</v>
      </c>
    </row>
    <row r="4354" spans="4:4" x14ac:dyDescent="0.25">
      <c r="D4354" t="s">
        <v>11948</v>
      </c>
    </row>
    <row r="4355" spans="4:4" x14ac:dyDescent="0.25">
      <c r="D4355" t="s">
        <v>14886</v>
      </c>
    </row>
    <row r="4356" spans="4:4" x14ac:dyDescent="0.25">
      <c r="D4356" t="s">
        <v>11951</v>
      </c>
    </row>
    <row r="4357" spans="4:4" x14ac:dyDescent="0.25">
      <c r="D4357" t="s">
        <v>15547</v>
      </c>
    </row>
    <row r="4358" spans="4:4" x14ac:dyDescent="0.25">
      <c r="D4358" t="s">
        <v>15547</v>
      </c>
    </row>
    <row r="4359" spans="4:4" x14ac:dyDescent="0.25">
      <c r="D4359" t="s">
        <v>15547</v>
      </c>
    </row>
    <row r="4360" spans="4:4" x14ac:dyDescent="0.25">
      <c r="D4360" t="s">
        <v>15547</v>
      </c>
    </row>
    <row r="4361" spans="4:4" x14ac:dyDescent="0.25">
      <c r="D4361" t="s">
        <v>15547</v>
      </c>
    </row>
    <row r="4362" spans="4:4" x14ac:dyDescent="0.25">
      <c r="D4362" t="s">
        <v>15547</v>
      </c>
    </row>
    <row r="4363" spans="4:4" x14ac:dyDescent="0.25">
      <c r="D4363" t="s">
        <v>15547</v>
      </c>
    </row>
    <row r="4364" spans="4:4" x14ac:dyDescent="0.25">
      <c r="D4364" t="s">
        <v>16643</v>
      </c>
    </row>
    <row r="4365" spans="4:4" x14ac:dyDescent="0.25">
      <c r="D4365" t="s">
        <v>16643</v>
      </c>
    </row>
    <row r="4366" spans="4:4" x14ac:dyDescent="0.25">
      <c r="D4366" t="s">
        <v>11952</v>
      </c>
    </row>
    <row r="4367" spans="4:4" x14ac:dyDescent="0.25">
      <c r="D4367" t="s">
        <v>11952</v>
      </c>
    </row>
    <row r="4368" spans="4:4" x14ac:dyDescent="0.25">
      <c r="D4368" t="s">
        <v>11952</v>
      </c>
    </row>
    <row r="4369" spans="4:4" x14ac:dyDescent="0.25">
      <c r="D4369" t="s">
        <v>11955</v>
      </c>
    </row>
    <row r="4370" spans="4:4" x14ac:dyDescent="0.25">
      <c r="D4370" t="s">
        <v>11955</v>
      </c>
    </row>
    <row r="4371" spans="4:4" x14ac:dyDescent="0.25">
      <c r="D4371" t="s">
        <v>11958</v>
      </c>
    </row>
    <row r="4372" spans="4:4" x14ac:dyDescent="0.25">
      <c r="D4372" t="s">
        <v>11959</v>
      </c>
    </row>
    <row r="4373" spans="4:4" x14ac:dyDescent="0.25">
      <c r="D4373" t="s">
        <v>11963</v>
      </c>
    </row>
    <row r="4374" spans="4:4" x14ac:dyDescent="0.25">
      <c r="D4374" t="s">
        <v>11963</v>
      </c>
    </row>
    <row r="4375" spans="4:4" x14ac:dyDescent="0.25">
      <c r="D4375" t="s">
        <v>11963</v>
      </c>
    </row>
    <row r="4376" spans="4:4" x14ac:dyDescent="0.25">
      <c r="D4376" t="s">
        <v>11963</v>
      </c>
    </row>
    <row r="4377" spans="4:4" x14ac:dyDescent="0.25">
      <c r="D4377" t="s">
        <v>11967</v>
      </c>
    </row>
    <row r="4378" spans="4:4" x14ac:dyDescent="0.25">
      <c r="D4378" t="s">
        <v>11967</v>
      </c>
    </row>
    <row r="4379" spans="4:4" x14ac:dyDescent="0.25">
      <c r="D4379" t="s">
        <v>11967</v>
      </c>
    </row>
    <row r="4380" spans="4:4" x14ac:dyDescent="0.25">
      <c r="D4380" t="s">
        <v>11969</v>
      </c>
    </row>
    <row r="4381" spans="4:4" x14ac:dyDescent="0.25">
      <c r="D4381" t="s">
        <v>11970</v>
      </c>
    </row>
    <row r="4382" spans="4:4" x14ac:dyDescent="0.25">
      <c r="D4382" t="s">
        <v>11970</v>
      </c>
    </row>
    <row r="4383" spans="4:4" x14ac:dyDescent="0.25">
      <c r="D4383" t="s">
        <v>11970</v>
      </c>
    </row>
    <row r="4384" spans="4:4" x14ac:dyDescent="0.25">
      <c r="D4384" t="s">
        <v>11970</v>
      </c>
    </row>
    <row r="4385" spans="4:4" x14ac:dyDescent="0.25">
      <c r="D4385" t="s">
        <v>11971</v>
      </c>
    </row>
    <row r="4386" spans="4:4" x14ac:dyDescent="0.25">
      <c r="D4386" t="s">
        <v>11971</v>
      </c>
    </row>
    <row r="4387" spans="4:4" x14ac:dyDescent="0.25">
      <c r="D4387" t="s">
        <v>11971</v>
      </c>
    </row>
    <row r="4388" spans="4:4" x14ac:dyDescent="0.25">
      <c r="D4388" t="s">
        <v>11971</v>
      </c>
    </row>
    <row r="4389" spans="4:4" x14ac:dyDescent="0.25">
      <c r="D4389" t="s">
        <v>11971</v>
      </c>
    </row>
    <row r="4390" spans="4:4" x14ac:dyDescent="0.25">
      <c r="D4390" t="s">
        <v>11971</v>
      </c>
    </row>
    <row r="4391" spans="4:4" x14ac:dyDescent="0.25">
      <c r="D4391" t="s">
        <v>11971</v>
      </c>
    </row>
    <row r="4392" spans="4:4" x14ac:dyDescent="0.25">
      <c r="D4392" t="s">
        <v>11971</v>
      </c>
    </row>
    <row r="4393" spans="4:4" x14ac:dyDescent="0.25">
      <c r="D4393" t="s">
        <v>11971</v>
      </c>
    </row>
    <row r="4394" spans="4:4" x14ac:dyDescent="0.25">
      <c r="D4394" t="s">
        <v>11971</v>
      </c>
    </row>
    <row r="4395" spans="4:4" x14ac:dyDescent="0.25">
      <c r="D4395" t="s">
        <v>11971</v>
      </c>
    </row>
    <row r="4396" spans="4:4" x14ac:dyDescent="0.25">
      <c r="D4396" t="s">
        <v>11971</v>
      </c>
    </row>
    <row r="4397" spans="4:4" x14ac:dyDescent="0.25">
      <c r="D4397" t="s">
        <v>11971</v>
      </c>
    </row>
    <row r="4398" spans="4:4" x14ac:dyDescent="0.25">
      <c r="D4398" t="s">
        <v>11971</v>
      </c>
    </row>
    <row r="4399" spans="4:4" x14ac:dyDescent="0.25">
      <c r="D4399" t="s">
        <v>11971</v>
      </c>
    </row>
    <row r="4400" spans="4:4" x14ac:dyDescent="0.25">
      <c r="D4400" t="s">
        <v>11971</v>
      </c>
    </row>
    <row r="4401" spans="4:4" x14ac:dyDescent="0.25">
      <c r="D4401" t="s">
        <v>11971</v>
      </c>
    </row>
    <row r="4402" spans="4:4" x14ac:dyDescent="0.25">
      <c r="D4402" t="s">
        <v>11971</v>
      </c>
    </row>
    <row r="4403" spans="4:4" x14ac:dyDescent="0.25">
      <c r="D4403" t="s">
        <v>11971</v>
      </c>
    </row>
    <row r="4404" spans="4:4" x14ac:dyDescent="0.25">
      <c r="D4404" t="s">
        <v>11972</v>
      </c>
    </row>
    <row r="4405" spans="4:4" x14ac:dyDescent="0.25">
      <c r="D4405" t="s">
        <v>11973</v>
      </c>
    </row>
    <row r="4406" spans="4:4" x14ac:dyDescent="0.25">
      <c r="D4406" t="s">
        <v>11973</v>
      </c>
    </row>
    <row r="4407" spans="4:4" x14ac:dyDescent="0.25">
      <c r="D4407" t="s">
        <v>11974</v>
      </c>
    </row>
    <row r="4408" spans="4:4" x14ac:dyDescent="0.25">
      <c r="D4408" t="s">
        <v>11977</v>
      </c>
    </row>
    <row r="4409" spans="4:4" x14ac:dyDescent="0.25">
      <c r="D4409" t="s">
        <v>11978</v>
      </c>
    </row>
    <row r="4410" spans="4:4" x14ac:dyDescent="0.25">
      <c r="D4410" t="s">
        <v>11978</v>
      </c>
    </row>
    <row r="4411" spans="4:4" x14ac:dyDescent="0.25">
      <c r="D4411" t="s">
        <v>11978</v>
      </c>
    </row>
    <row r="4412" spans="4:4" x14ac:dyDescent="0.25">
      <c r="D4412" t="s">
        <v>15447</v>
      </c>
    </row>
    <row r="4413" spans="4:4" x14ac:dyDescent="0.25">
      <c r="D4413" t="s">
        <v>11980</v>
      </c>
    </row>
    <row r="4414" spans="4:4" x14ac:dyDescent="0.25">
      <c r="D4414" t="s">
        <v>11981</v>
      </c>
    </row>
    <row r="4415" spans="4:4" x14ac:dyDescent="0.25">
      <c r="D4415" t="s">
        <v>11983</v>
      </c>
    </row>
    <row r="4416" spans="4:4" x14ac:dyDescent="0.25">
      <c r="D4416" t="s">
        <v>11983</v>
      </c>
    </row>
    <row r="4417" spans="4:4" x14ac:dyDescent="0.25">
      <c r="D4417" t="s">
        <v>11985</v>
      </c>
    </row>
    <row r="4418" spans="4:4" x14ac:dyDescent="0.25">
      <c r="D4418" t="s">
        <v>15549</v>
      </c>
    </row>
    <row r="4419" spans="4:4" x14ac:dyDescent="0.25">
      <c r="D4419" t="s">
        <v>15549</v>
      </c>
    </row>
    <row r="4420" spans="4:4" x14ac:dyDescent="0.25">
      <c r="D4420" t="s">
        <v>15549</v>
      </c>
    </row>
    <row r="4421" spans="4:4" x14ac:dyDescent="0.25">
      <c r="D4421" t="s">
        <v>15549</v>
      </c>
    </row>
    <row r="4422" spans="4:4" x14ac:dyDescent="0.25">
      <c r="D4422" t="s">
        <v>11987</v>
      </c>
    </row>
    <row r="4423" spans="4:4" x14ac:dyDescent="0.25">
      <c r="D4423" t="s">
        <v>11988</v>
      </c>
    </row>
    <row r="4424" spans="4:4" x14ac:dyDescent="0.25">
      <c r="D4424" t="s">
        <v>11988</v>
      </c>
    </row>
    <row r="4425" spans="4:4" x14ac:dyDescent="0.25">
      <c r="D4425" t="s">
        <v>11988</v>
      </c>
    </row>
    <row r="4426" spans="4:4" x14ac:dyDescent="0.25">
      <c r="D4426" t="s">
        <v>11988</v>
      </c>
    </row>
    <row r="4427" spans="4:4" x14ac:dyDescent="0.25">
      <c r="D4427" t="s">
        <v>11988</v>
      </c>
    </row>
    <row r="4428" spans="4:4" x14ac:dyDescent="0.25">
      <c r="D4428" t="s">
        <v>11990</v>
      </c>
    </row>
    <row r="4429" spans="4:4" x14ac:dyDescent="0.25">
      <c r="D4429" t="s">
        <v>11990</v>
      </c>
    </row>
    <row r="4430" spans="4:4" x14ac:dyDescent="0.25">
      <c r="D4430" t="s">
        <v>11990</v>
      </c>
    </row>
    <row r="4431" spans="4:4" x14ac:dyDescent="0.25">
      <c r="D4431" t="s">
        <v>11990</v>
      </c>
    </row>
    <row r="4432" spans="4:4" x14ac:dyDescent="0.25">
      <c r="D4432" t="s">
        <v>14635</v>
      </c>
    </row>
    <row r="4433" spans="4:4" x14ac:dyDescent="0.25">
      <c r="D4433" t="s">
        <v>14635</v>
      </c>
    </row>
    <row r="4434" spans="4:4" x14ac:dyDescent="0.25">
      <c r="D4434" t="s">
        <v>11992</v>
      </c>
    </row>
    <row r="4435" spans="4:4" x14ac:dyDescent="0.25">
      <c r="D4435" t="s">
        <v>11992</v>
      </c>
    </row>
    <row r="4436" spans="4:4" x14ac:dyDescent="0.25">
      <c r="D4436" t="s">
        <v>11992</v>
      </c>
    </row>
    <row r="4437" spans="4:4" x14ac:dyDescent="0.25">
      <c r="D4437" t="s">
        <v>11993</v>
      </c>
    </row>
    <row r="4438" spans="4:4" x14ac:dyDescent="0.25">
      <c r="D4438" t="s">
        <v>11994</v>
      </c>
    </row>
    <row r="4439" spans="4:4" x14ac:dyDescent="0.25">
      <c r="D4439" t="s">
        <v>11994</v>
      </c>
    </row>
    <row r="4440" spans="4:4" x14ac:dyDescent="0.25">
      <c r="D4440" t="s">
        <v>11994</v>
      </c>
    </row>
    <row r="4441" spans="4:4" x14ac:dyDescent="0.25">
      <c r="D4441" t="s">
        <v>11994</v>
      </c>
    </row>
    <row r="4442" spans="4:4" x14ac:dyDescent="0.25">
      <c r="D4442" t="s">
        <v>11994</v>
      </c>
    </row>
    <row r="4443" spans="4:4" x14ac:dyDescent="0.25">
      <c r="D4443" t="s">
        <v>11994</v>
      </c>
    </row>
    <row r="4444" spans="4:4" x14ac:dyDescent="0.25">
      <c r="D4444" t="s">
        <v>11994</v>
      </c>
    </row>
    <row r="4445" spans="4:4" x14ac:dyDescent="0.25">
      <c r="D4445" t="s">
        <v>11994</v>
      </c>
    </row>
    <row r="4446" spans="4:4" x14ac:dyDescent="0.25">
      <c r="D4446" t="s">
        <v>11994</v>
      </c>
    </row>
    <row r="4447" spans="4:4" x14ac:dyDescent="0.25">
      <c r="D4447" t="s">
        <v>11994</v>
      </c>
    </row>
    <row r="4448" spans="4:4" x14ac:dyDescent="0.25">
      <c r="D4448" t="s">
        <v>11997</v>
      </c>
    </row>
    <row r="4449" spans="4:4" x14ac:dyDescent="0.25">
      <c r="D4449" t="s">
        <v>11999</v>
      </c>
    </row>
    <row r="4450" spans="4:4" x14ac:dyDescent="0.25">
      <c r="D4450" t="s">
        <v>11999</v>
      </c>
    </row>
    <row r="4451" spans="4:4" x14ac:dyDescent="0.25">
      <c r="D4451" t="s">
        <v>11999</v>
      </c>
    </row>
    <row r="4452" spans="4:4" x14ac:dyDescent="0.25">
      <c r="D4452" t="s">
        <v>11999</v>
      </c>
    </row>
    <row r="4453" spans="4:4" x14ac:dyDescent="0.25">
      <c r="D4453" t="s">
        <v>11999</v>
      </c>
    </row>
    <row r="4454" spans="4:4" x14ac:dyDescent="0.25">
      <c r="D4454" t="s">
        <v>11999</v>
      </c>
    </row>
    <row r="4455" spans="4:4" x14ac:dyDescent="0.25">
      <c r="D4455" t="s">
        <v>15787</v>
      </c>
    </row>
    <row r="4456" spans="4:4" x14ac:dyDescent="0.25">
      <c r="D4456" t="s">
        <v>15787</v>
      </c>
    </row>
    <row r="4457" spans="4:4" x14ac:dyDescent="0.25">
      <c r="D4457" t="s">
        <v>15787</v>
      </c>
    </row>
    <row r="4458" spans="4:4" x14ac:dyDescent="0.25">
      <c r="D4458" t="s">
        <v>15787</v>
      </c>
    </row>
    <row r="4459" spans="4:4" x14ac:dyDescent="0.25">
      <c r="D4459" t="s">
        <v>12000</v>
      </c>
    </row>
    <row r="4460" spans="4:4" x14ac:dyDescent="0.25">
      <c r="D4460" t="s">
        <v>12000</v>
      </c>
    </row>
    <row r="4461" spans="4:4" x14ac:dyDescent="0.25">
      <c r="D4461" t="s">
        <v>12001</v>
      </c>
    </row>
    <row r="4462" spans="4:4" x14ac:dyDescent="0.25">
      <c r="D4462" t="s">
        <v>12002</v>
      </c>
    </row>
    <row r="4463" spans="4:4" x14ac:dyDescent="0.25">
      <c r="D4463" t="s">
        <v>12004</v>
      </c>
    </row>
    <row r="4464" spans="4:4" x14ac:dyDescent="0.25">
      <c r="D4464" t="s">
        <v>12004</v>
      </c>
    </row>
    <row r="4465" spans="4:4" x14ac:dyDescent="0.25">
      <c r="D4465" t="s">
        <v>12004</v>
      </c>
    </row>
    <row r="4466" spans="4:4" x14ac:dyDescent="0.25">
      <c r="D4466" t="s">
        <v>12008</v>
      </c>
    </row>
    <row r="4467" spans="4:4" x14ac:dyDescent="0.25">
      <c r="D4467" t="s">
        <v>12009</v>
      </c>
    </row>
    <row r="4468" spans="4:4" x14ac:dyDescent="0.25">
      <c r="D4468" t="s">
        <v>12009</v>
      </c>
    </row>
    <row r="4469" spans="4:4" x14ac:dyDescent="0.25">
      <c r="D4469" t="s">
        <v>12010</v>
      </c>
    </row>
    <row r="4470" spans="4:4" x14ac:dyDescent="0.25">
      <c r="D4470" t="s">
        <v>12010</v>
      </c>
    </row>
    <row r="4471" spans="4:4" x14ac:dyDescent="0.25">
      <c r="D4471" t="s">
        <v>12014</v>
      </c>
    </row>
    <row r="4472" spans="4:4" x14ac:dyDescent="0.25">
      <c r="D4472" t="s">
        <v>12014</v>
      </c>
    </row>
    <row r="4473" spans="4:4" x14ac:dyDescent="0.25">
      <c r="D4473" t="s">
        <v>12014</v>
      </c>
    </row>
    <row r="4474" spans="4:4" x14ac:dyDescent="0.25">
      <c r="D4474" t="s">
        <v>12014</v>
      </c>
    </row>
    <row r="4475" spans="4:4" x14ac:dyDescent="0.25">
      <c r="D4475" t="s">
        <v>12014</v>
      </c>
    </row>
    <row r="4476" spans="4:4" x14ac:dyDescent="0.25">
      <c r="D4476" t="s">
        <v>12014</v>
      </c>
    </row>
    <row r="4477" spans="4:4" x14ac:dyDescent="0.25">
      <c r="D4477" t="s">
        <v>12014</v>
      </c>
    </row>
    <row r="4478" spans="4:4" x14ac:dyDescent="0.25">
      <c r="D4478" t="s">
        <v>12014</v>
      </c>
    </row>
    <row r="4479" spans="4:4" x14ac:dyDescent="0.25">
      <c r="D4479" t="s">
        <v>12014</v>
      </c>
    </row>
    <row r="4480" spans="4:4" x14ac:dyDescent="0.25">
      <c r="D4480" t="s">
        <v>12014</v>
      </c>
    </row>
    <row r="4481" spans="4:4" x14ac:dyDescent="0.25">
      <c r="D4481" t="s">
        <v>12014</v>
      </c>
    </row>
    <row r="4482" spans="4:4" x14ac:dyDescent="0.25">
      <c r="D4482" t="s">
        <v>12014</v>
      </c>
    </row>
    <row r="4483" spans="4:4" x14ac:dyDescent="0.25">
      <c r="D4483" t="s">
        <v>12014</v>
      </c>
    </row>
    <row r="4484" spans="4:4" x14ac:dyDescent="0.25">
      <c r="D4484" t="s">
        <v>12015</v>
      </c>
    </row>
    <row r="4485" spans="4:4" x14ac:dyDescent="0.25">
      <c r="D4485" t="s">
        <v>12017</v>
      </c>
    </row>
    <row r="4486" spans="4:4" x14ac:dyDescent="0.25">
      <c r="D4486" t="s">
        <v>12018</v>
      </c>
    </row>
    <row r="4487" spans="4:4" x14ac:dyDescent="0.25">
      <c r="D4487" t="s">
        <v>12018</v>
      </c>
    </row>
    <row r="4488" spans="4:4" x14ac:dyDescent="0.25">
      <c r="D4488" t="s">
        <v>12018</v>
      </c>
    </row>
    <row r="4489" spans="4:4" x14ac:dyDescent="0.25">
      <c r="D4489" t="s">
        <v>12018</v>
      </c>
    </row>
    <row r="4490" spans="4:4" x14ac:dyDescent="0.25">
      <c r="D4490" t="s">
        <v>12018</v>
      </c>
    </row>
    <row r="4491" spans="4:4" x14ac:dyDescent="0.25">
      <c r="D4491" t="s">
        <v>12019</v>
      </c>
    </row>
    <row r="4492" spans="4:4" x14ac:dyDescent="0.25">
      <c r="D4492" t="s">
        <v>12019</v>
      </c>
    </row>
    <row r="4493" spans="4:4" x14ac:dyDescent="0.25">
      <c r="D4493" t="s">
        <v>12021</v>
      </c>
    </row>
    <row r="4494" spans="4:4" x14ac:dyDescent="0.25">
      <c r="D4494" t="s">
        <v>12021</v>
      </c>
    </row>
    <row r="4495" spans="4:4" x14ac:dyDescent="0.25">
      <c r="D4495" t="s">
        <v>12022</v>
      </c>
    </row>
    <row r="4496" spans="4:4" x14ac:dyDescent="0.25">
      <c r="D4496" t="s">
        <v>14637</v>
      </c>
    </row>
    <row r="4497" spans="4:4" x14ac:dyDescent="0.25">
      <c r="D4497" t="s">
        <v>12023</v>
      </c>
    </row>
    <row r="4498" spans="4:4" x14ac:dyDescent="0.25">
      <c r="D4498" t="s">
        <v>12024</v>
      </c>
    </row>
    <row r="4499" spans="4:4" x14ac:dyDescent="0.25">
      <c r="D4499" t="s">
        <v>12024</v>
      </c>
    </row>
    <row r="4500" spans="4:4" x14ac:dyDescent="0.25">
      <c r="D4500" t="s">
        <v>12024</v>
      </c>
    </row>
    <row r="4501" spans="4:4" x14ac:dyDescent="0.25">
      <c r="D4501" t="s">
        <v>12024</v>
      </c>
    </row>
    <row r="4502" spans="4:4" x14ac:dyDescent="0.25">
      <c r="D4502" t="s">
        <v>12024</v>
      </c>
    </row>
    <row r="4503" spans="4:4" x14ac:dyDescent="0.25">
      <c r="D4503" t="s">
        <v>12025</v>
      </c>
    </row>
    <row r="4504" spans="4:4" x14ac:dyDescent="0.25">
      <c r="D4504" t="s">
        <v>12025</v>
      </c>
    </row>
    <row r="4505" spans="4:4" x14ac:dyDescent="0.25">
      <c r="D4505" t="s">
        <v>12025</v>
      </c>
    </row>
    <row r="4506" spans="4:4" x14ac:dyDescent="0.25">
      <c r="D4506" t="s">
        <v>12029</v>
      </c>
    </row>
    <row r="4507" spans="4:4" x14ac:dyDescent="0.25">
      <c r="D4507" t="s">
        <v>12030</v>
      </c>
    </row>
    <row r="4508" spans="4:4" x14ac:dyDescent="0.25">
      <c r="D4508" t="s">
        <v>12031</v>
      </c>
    </row>
    <row r="4509" spans="4:4" x14ac:dyDescent="0.25">
      <c r="D4509" t="s">
        <v>12032</v>
      </c>
    </row>
    <row r="4510" spans="4:4" x14ac:dyDescent="0.25">
      <c r="D4510" t="s">
        <v>12033</v>
      </c>
    </row>
    <row r="4511" spans="4:4" x14ac:dyDescent="0.25">
      <c r="D4511" t="s">
        <v>12035</v>
      </c>
    </row>
    <row r="4512" spans="4:4" x14ac:dyDescent="0.25">
      <c r="D4512" t="s">
        <v>12035</v>
      </c>
    </row>
    <row r="4513" spans="4:4" x14ac:dyDescent="0.25">
      <c r="D4513" t="s">
        <v>12037</v>
      </c>
    </row>
    <row r="4514" spans="4:4" x14ac:dyDescent="0.25">
      <c r="D4514" t="s">
        <v>12037</v>
      </c>
    </row>
    <row r="4515" spans="4:4" x14ac:dyDescent="0.25">
      <c r="D4515" t="s">
        <v>12038</v>
      </c>
    </row>
    <row r="4516" spans="4:4" x14ac:dyDescent="0.25">
      <c r="D4516" t="s">
        <v>12038</v>
      </c>
    </row>
    <row r="4517" spans="4:4" x14ac:dyDescent="0.25">
      <c r="D4517" t="s">
        <v>12038</v>
      </c>
    </row>
    <row r="4518" spans="4:4" x14ac:dyDescent="0.25">
      <c r="D4518" t="s">
        <v>12038</v>
      </c>
    </row>
    <row r="4519" spans="4:4" x14ac:dyDescent="0.25">
      <c r="D4519" t="s">
        <v>12038</v>
      </c>
    </row>
    <row r="4520" spans="4:4" x14ac:dyDescent="0.25">
      <c r="D4520" t="s">
        <v>12038</v>
      </c>
    </row>
    <row r="4521" spans="4:4" x14ac:dyDescent="0.25">
      <c r="D4521" t="s">
        <v>12038</v>
      </c>
    </row>
    <row r="4522" spans="4:4" x14ac:dyDescent="0.25">
      <c r="D4522" t="s">
        <v>12038</v>
      </c>
    </row>
    <row r="4523" spans="4:4" x14ac:dyDescent="0.25">
      <c r="D4523" t="s">
        <v>12038</v>
      </c>
    </row>
    <row r="4524" spans="4:4" x14ac:dyDescent="0.25">
      <c r="D4524" t="s">
        <v>12038</v>
      </c>
    </row>
    <row r="4525" spans="4:4" x14ac:dyDescent="0.25">
      <c r="D4525" t="s">
        <v>12038</v>
      </c>
    </row>
    <row r="4526" spans="4:4" x14ac:dyDescent="0.25">
      <c r="D4526" t="s">
        <v>12038</v>
      </c>
    </row>
    <row r="4527" spans="4:4" x14ac:dyDescent="0.25">
      <c r="D4527" t="s">
        <v>12038</v>
      </c>
    </row>
    <row r="4528" spans="4:4" x14ac:dyDescent="0.25">
      <c r="D4528" t="s">
        <v>12038</v>
      </c>
    </row>
    <row r="4529" spans="4:4" x14ac:dyDescent="0.25">
      <c r="D4529" t="s">
        <v>12038</v>
      </c>
    </row>
    <row r="4530" spans="4:4" x14ac:dyDescent="0.25">
      <c r="D4530" t="s">
        <v>12038</v>
      </c>
    </row>
    <row r="4531" spans="4:4" x14ac:dyDescent="0.25">
      <c r="D4531" t="s">
        <v>12038</v>
      </c>
    </row>
    <row r="4532" spans="4:4" x14ac:dyDescent="0.25">
      <c r="D4532" t="s">
        <v>12038</v>
      </c>
    </row>
    <row r="4533" spans="4:4" x14ac:dyDescent="0.25">
      <c r="D4533" t="s">
        <v>12038</v>
      </c>
    </row>
    <row r="4534" spans="4:4" x14ac:dyDescent="0.25">
      <c r="D4534" t="s">
        <v>12038</v>
      </c>
    </row>
    <row r="4535" spans="4:4" x14ac:dyDescent="0.25">
      <c r="D4535" t="s">
        <v>12038</v>
      </c>
    </row>
    <row r="4536" spans="4:4" x14ac:dyDescent="0.25">
      <c r="D4536" t="s">
        <v>12038</v>
      </c>
    </row>
    <row r="4537" spans="4:4" x14ac:dyDescent="0.25">
      <c r="D4537" t="s">
        <v>12038</v>
      </c>
    </row>
    <row r="4538" spans="4:4" x14ac:dyDescent="0.25">
      <c r="D4538" t="s">
        <v>12038</v>
      </c>
    </row>
    <row r="4539" spans="4:4" x14ac:dyDescent="0.25">
      <c r="D4539" t="s">
        <v>12038</v>
      </c>
    </row>
    <row r="4540" spans="4:4" x14ac:dyDescent="0.25">
      <c r="D4540" t="s">
        <v>12038</v>
      </c>
    </row>
    <row r="4541" spans="4:4" x14ac:dyDescent="0.25">
      <c r="D4541" t="s">
        <v>12038</v>
      </c>
    </row>
    <row r="4542" spans="4:4" x14ac:dyDescent="0.25">
      <c r="D4542" t="s">
        <v>12038</v>
      </c>
    </row>
    <row r="4543" spans="4:4" x14ac:dyDescent="0.25">
      <c r="D4543" t="s">
        <v>12038</v>
      </c>
    </row>
    <row r="4544" spans="4:4" x14ac:dyDescent="0.25">
      <c r="D4544" t="s">
        <v>12038</v>
      </c>
    </row>
    <row r="4545" spans="4:4" x14ac:dyDescent="0.25">
      <c r="D4545" t="s">
        <v>12038</v>
      </c>
    </row>
    <row r="4546" spans="4:4" x14ac:dyDescent="0.25">
      <c r="D4546" t="s">
        <v>12038</v>
      </c>
    </row>
    <row r="4547" spans="4:4" x14ac:dyDescent="0.25">
      <c r="D4547" t="s">
        <v>12038</v>
      </c>
    </row>
    <row r="4548" spans="4:4" x14ac:dyDescent="0.25">
      <c r="D4548" t="s">
        <v>12038</v>
      </c>
    </row>
    <row r="4549" spans="4:4" x14ac:dyDescent="0.25">
      <c r="D4549" t="s">
        <v>12038</v>
      </c>
    </row>
    <row r="4550" spans="4:4" x14ac:dyDescent="0.25">
      <c r="D4550" t="s">
        <v>12038</v>
      </c>
    </row>
    <row r="4551" spans="4:4" x14ac:dyDescent="0.25">
      <c r="D4551" t="s">
        <v>12038</v>
      </c>
    </row>
    <row r="4552" spans="4:4" x14ac:dyDescent="0.25">
      <c r="D4552" t="s">
        <v>12038</v>
      </c>
    </row>
    <row r="4553" spans="4:4" x14ac:dyDescent="0.25">
      <c r="D4553" t="s">
        <v>12038</v>
      </c>
    </row>
    <row r="4554" spans="4:4" x14ac:dyDescent="0.25">
      <c r="D4554" t="s">
        <v>12038</v>
      </c>
    </row>
    <row r="4555" spans="4:4" x14ac:dyDescent="0.25">
      <c r="D4555" t="s">
        <v>12038</v>
      </c>
    </row>
    <row r="4556" spans="4:4" x14ac:dyDescent="0.25">
      <c r="D4556" t="s">
        <v>12038</v>
      </c>
    </row>
    <row r="4557" spans="4:4" x14ac:dyDescent="0.25">
      <c r="D4557" t="s">
        <v>12038</v>
      </c>
    </row>
    <row r="4558" spans="4:4" x14ac:dyDescent="0.25">
      <c r="D4558" t="s">
        <v>12038</v>
      </c>
    </row>
    <row r="4559" spans="4:4" x14ac:dyDescent="0.25">
      <c r="D4559" t="s">
        <v>12038</v>
      </c>
    </row>
    <row r="4560" spans="4:4" x14ac:dyDescent="0.25">
      <c r="D4560" t="s">
        <v>12038</v>
      </c>
    </row>
    <row r="4561" spans="4:4" x14ac:dyDescent="0.25">
      <c r="D4561" t="s">
        <v>12038</v>
      </c>
    </row>
    <row r="4562" spans="4:4" x14ac:dyDescent="0.25">
      <c r="D4562" t="s">
        <v>12038</v>
      </c>
    </row>
    <row r="4563" spans="4:4" x14ac:dyDescent="0.25">
      <c r="D4563" t="s">
        <v>12038</v>
      </c>
    </row>
    <row r="4564" spans="4:4" x14ac:dyDescent="0.25">
      <c r="D4564" t="s">
        <v>12038</v>
      </c>
    </row>
    <row r="4565" spans="4:4" x14ac:dyDescent="0.25">
      <c r="D4565" t="s">
        <v>12038</v>
      </c>
    </row>
    <row r="4566" spans="4:4" x14ac:dyDescent="0.25">
      <c r="D4566" t="s">
        <v>12038</v>
      </c>
    </row>
    <row r="4567" spans="4:4" x14ac:dyDescent="0.25">
      <c r="D4567" t="s">
        <v>12040</v>
      </c>
    </row>
    <row r="4568" spans="4:4" x14ac:dyDescent="0.25">
      <c r="D4568" t="s">
        <v>12040</v>
      </c>
    </row>
    <row r="4569" spans="4:4" x14ac:dyDescent="0.25">
      <c r="D4569" t="s">
        <v>12042</v>
      </c>
    </row>
    <row r="4570" spans="4:4" x14ac:dyDescent="0.25">
      <c r="D4570" t="s">
        <v>16651</v>
      </c>
    </row>
    <row r="4571" spans="4:4" x14ac:dyDescent="0.25">
      <c r="D4571" t="s">
        <v>16651</v>
      </c>
    </row>
    <row r="4572" spans="4:4" x14ac:dyDescent="0.25">
      <c r="D4572" t="s">
        <v>12046</v>
      </c>
    </row>
    <row r="4573" spans="4:4" x14ac:dyDescent="0.25">
      <c r="D4573" t="s">
        <v>15135</v>
      </c>
    </row>
    <row r="4574" spans="4:4" x14ac:dyDescent="0.25">
      <c r="D4574" t="s">
        <v>15135</v>
      </c>
    </row>
    <row r="4575" spans="4:4" x14ac:dyDescent="0.25">
      <c r="D4575" t="s">
        <v>12050</v>
      </c>
    </row>
    <row r="4576" spans="4:4" x14ac:dyDescent="0.25">
      <c r="D4576" t="s">
        <v>12053</v>
      </c>
    </row>
    <row r="4577" spans="4:4" x14ac:dyDescent="0.25">
      <c r="D4577" t="s">
        <v>12055</v>
      </c>
    </row>
    <row r="4578" spans="4:4" x14ac:dyDescent="0.25">
      <c r="D4578" t="s">
        <v>12056</v>
      </c>
    </row>
    <row r="4579" spans="4:4" x14ac:dyDescent="0.25">
      <c r="D4579" t="s">
        <v>12056</v>
      </c>
    </row>
    <row r="4580" spans="4:4" x14ac:dyDescent="0.25">
      <c r="D4580" t="s">
        <v>12058</v>
      </c>
    </row>
    <row r="4581" spans="4:4" x14ac:dyDescent="0.25">
      <c r="D4581" t="s">
        <v>12058</v>
      </c>
    </row>
    <row r="4582" spans="4:4" x14ac:dyDescent="0.25">
      <c r="D4582" t="s">
        <v>12058</v>
      </c>
    </row>
    <row r="4583" spans="4:4" x14ac:dyDescent="0.25">
      <c r="D4583" t="s">
        <v>12058</v>
      </c>
    </row>
    <row r="4584" spans="4:4" x14ac:dyDescent="0.25">
      <c r="D4584" t="s">
        <v>12059</v>
      </c>
    </row>
    <row r="4585" spans="4:4" x14ac:dyDescent="0.25">
      <c r="D4585" t="s">
        <v>12059</v>
      </c>
    </row>
    <row r="4586" spans="4:4" x14ac:dyDescent="0.25">
      <c r="D4586" t="s">
        <v>12059</v>
      </c>
    </row>
    <row r="4587" spans="4:4" x14ac:dyDescent="0.25">
      <c r="D4587" t="s">
        <v>12061</v>
      </c>
    </row>
    <row r="4588" spans="4:4" x14ac:dyDescent="0.25">
      <c r="D4588" t="s">
        <v>11072</v>
      </c>
    </row>
    <row r="4589" spans="4:4" x14ac:dyDescent="0.25">
      <c r="D4589" t="s">
        <v>12064</v>
      </c>
    </row>
    <row r="4590" spans="4:4" x14ac:dyDescent="0.25">
      <c r="D4590" t="s">
        <v>15246</v>
      </c>
    </row>
    <row r="4591" spans="4:4" x14ac:dyDescent="0.25">
      <c r="D4591" t="s">
        <v>15246</v>
      </c>
    </row>
    <row r="4592" spans="4:4" x14ac:dyDescent="0.25">
      <c r="D4592" t="s">
        <v>15246</v>
      </c>
    </row>
    <row r="4593" spans="4:4" x14ac:dyDescent="0.25">
      <c r="D4593" t="s">
        <v>12066</v>
      </c>
    </row>
    <row r="4594" spans="4:4" x14ac:dyDescent="0.25">
      <c r="D4594" t="s">
        <v>12066</v>
      </c>
    </row>
    <row r="4595" spans="4:4" x14ac:dyDescent="0.25">
      <c r="D4595" t="s">
        <v>12066</v>
      </c>
    </row>
    <row r="4596" spans="4:4" x14ac:dyDescent="0.25">
      <c r="D4596" t="s">
        <v>12067</v>
      </c>
    </row>
    <row r="4597" spans="4:4" x14ac:dyDescent="0.25">
      <c r="D4597" t="s">
        <v>12069</v>
      </c>
    </row>
    <row r="4598" spans="4:4" x14ac:dyDescent="0.25">
      <c r="D4598" t="s">
        <v>12069</v>
      </c>
    </row>
    <row r="4599" spans="4:4" x14ac:dyDescent="0.25">
      <c r="D4599" t="s">
        <v>12069</v>
      </c>
    </row>
    <row r="4600" spans="4:4" x14ac:dyDescent="0.25">
      <c r="D4600" t="s">
        <v>12072</v>
      </c>
    </row>
    <row r="4601" spans="4:4" x14ac:dyDescent="0.25">
      <c r="D4601" t="s">
        <v>12074</v>
      </c>
    </row>
    <row r="4602" spans="4:4" x14ac:dyDescent="0.25">
      <c r="D4602" t="s">
        <v>12075</v>
      </c>
    </row>
    <row r="4603" spans="4:4" x14ac:dyDescent="0.25">
      <c r="D4603" t="s">
        <v>12075</v>
      </c>
    </row>
    <row r="4604" spans="4:4" x14ac:dyDescent="0.25">
      <c r="D4604" t="s">
        <v>12075</v>
      </c>
    </row>
    <row r="4605" spans="4:4" x14ac:dyDescent="0.25">
      <c r="D4605" t="s">
        <v>12075</v>
      </c>
    </row>
    <row r="4606" spans="4:4" x14ac:dyDescent="0.25">
      <c r="D4606" t="s">
        <v>12076</v>
      </c>
    </row>
    <row r="4607" spans="4:4" x14ac:dyDescent="0.25">
      <c r="D4607" t="s">
        <v>12077</v>
      </c>
    </row>
    <row r="4608" spans="4:4" x14ac:dyDescent="0.25">
      <c r="D4608" t="s">
        <v>12077</v>
      </c>
    </row>
    <row r="4609" spans="4:4" x14ac:dyDescent="0.25">
      <c r="D4609" t="s">
        <v>15649</v>
      </c>
    </row>
    <row r="4610" spans="4:4" x14ac:dyDescent="0.25">
      <c r="D4610" t="s">
        <v>15936</v>
      </c>
    </row>
    <row r="4611" spans="4:4" x14ac:dyDescent="0.25">
      <c r="D4611" t="s">
        <v>15936</v>
      </c>
    </row>
    <row r="4612" spans="4:4" x14ac:dyDescent="0.25">
      <c r="D4612" t="s">
        <v>12079</v>
      </c>
    </row>
    <row r="4613" spans="4:4" x14ac:dyDescent="0.25">
      <c r="D4613" t="s">
        <v>12079</v>
      </c>
    </row>
    <row r="4614" spans="4:4" x14ac:dyDescent="0.25">
      <c r="D4614" t="s">
        <v>12081</v>
      </c>
    </row>
    <row r="4615" spans="4:4" x14ac:dyDescent="0.25">
      <c r="D4615" t="s">
        <v>12081</v>
      </c>
    </row>
    <row r="4616" spans="4:4" x14ac:dyDescent="0.25">
      <c r="D4616" t="s">
        <v>12081</v>
      </c>
    </row>
    <row r="4617" spans="4:4" x14ac:dyDescent="0.25">
      <c r="D4617" t="s">
        <v>12084</v>
      </c>
    </row>
    <row r="4618" spans="4:4" x14ac:dyDescent="0.25">
      <c r="D4618" t="s">
        <v>12084</v>
      </c>
    </row>
    <row r="4619" spans="4:4" x14ac:dyDescent="0.25">
      <c r="D4619" t="s">
        <v>12084</v>
      </c>
    </row>
    <row r="4620" spans="4:4" x14ac:dyDescent="0.25">
      <c r="D4620" t="s">
        <v>12087</v>
      </c>
    </row>
    <row r="4621" spans="4:4" x14ac:dyDescent="0.25">
      <c r="D4621" t="s">
        <v>15035</v>
      </c>
    </row>
    <row r="4622" spans="4:4" x14ac:dyDescent="0.25">
      <c r="D4622" t="s">
        <v>15035</v>
      </c>
    </row>
    <row r="4623" spans="4:4" x14ac:dyDescent="0.25">
      <c r="D4623" t="s">
        <v>15248</v>
      </c>
    </row>
    <row r="4624" spans="4:4" x14ac:dyDescent="0.25">
      <c r="D4624" t="s">
        <v>15248</v>
      </c>
    </row>
    <row r="4625" spans="4:4" x14ac:dyDescent="0.25">
      <c r="D4625" t="s">
        <v>16312</v>
      </c>
    </row>
    <row r="4626" spans="4:4" x14ac:dyDescent="0.25">
      <c r="D4626" t="s">
        <v>16312</v>
      </c>
    </row>
    <row r="4627" spans="4:4" x14ac:dyDescent="0.25">
      <c r="D4627" t="s">
        <v>16312</v>
      </c>
    </row>
    <row r="4628" spans="4:4" x14ac:dyDescent="0.25">
      <c r="D4628" t="s">
        <v>12089</v>
      </c>
    </row>
    <row r="4629" spans="4:4" x14ac:dyDescent="0.25">
      <c r="D4629" t="s">
        <v>12090</v>
      </c>
    </row>
    <row r="4630" spans="4:4" x14ac:dyDescent="0.25">
      <c r="D4630" t="s">
        <v>12090</v>
      </c>
    </row>
    <row r="4631" spans="4:4" x14ac:dyDescent="0.25">
      <c r="D4631" t="s">
        <v>12090</v>
      </c>
    </row>
    <row r="4632" spans="4:4" x14ac:dyDescent="0.25">
      <c r="D4632" t="s">
        <v>16659</v>
      </c>
    </row>
    <row r="4633" spans="4:4" x14ac:dyDescent="0.25">
      <c r="D4633" t="s">
        <v>12091</v>
      </c>
    </row>
    <row r="4634" spans="4:4" x14ac:dyDescent="0.25">
      <c r="D4634" t="s">
        <v>12091</v>
      </c>
    </row>
    <row r="4635" spans="4:4" x14ac:dyDescent="0.25">
      <c r="D4635" t="s">
        <v>12092</v>
      </c>
    </row>
    <row r="4636" spans="4:4" x14ac:dyDescent="0.25">
      <c r="D4636" t="s">
        <v>12093</v>
      </c>
    </row>
    <row r="4637" spans="4:4" x14ac:dyDescent="0.25">
      <c r="D4637" t="s">
        <v>12093</v>
      </c>
    </row>
    <row r="4638" spans="4:4" x14ac:dyDescent="0.25">
      <c r="D4638" t="s">
        <v>12093</v>
      </c>
    </row>
    <row r="4639" spans="4:4" x14ac:dyDescent="0.25">
      <c r="D4639" t="s">
        <v>15793</v>
      </c>
    </row>
    <row r="4640" spans="4:4" x14ac:dyDescent="0.25">
      <c r="D4640" t="s">
        <v>15793</v>
      </c>
    </row>
    <row r="4641" spans="4:4" x14ac:dyDescent="0.25">
      <c r="D4641" t="s">
        <v>16314</v>
      </c>
    </row>
    <row r="4642" spans="4:4" x14ac:dyDescent="0.25">
      <c r="D4642" t="s">
        <v>16314</v>
      </c>
    </row>
    <row r="4643" spans="4:4" x14ac:dyDescent="0.25">
      <c r="D4643" t="s">
        <v>16314</v>
      </c>
    </row>
    <row r="4644" spans="4:4" x14ac:dyDescent="0.25">
      <c r="D4644" t="s">
        <v>16314</v>
      </c>
    </row>
    <row r="4645" spans="4:4" x14ac:dyDescent="0.25">
      <c r="D4645" t="s">
        <v>12095</v>
      </c>
    </row>
    <row r="4646" spans="4:4" x14ac:dyDescent="0.25">
      <c r="D4646" t="s">
        <v>12095</v>
      </c>
    </row>
    <row r="4647" spans="4:4" x14ac:dyDescent="0.25">
      <c r="D4647" t="s">
        <v>12095</v>
      </c>
    </row>
    <row r="4648" spans="4:4" x14ac:dyDescent="0.25">
      <c r="D4648" t="s">
        <v>12096</v>
      </c>
    </row>
    <row r="4649" spans="4:4" x14ac:dyDescent="0.25">
      <c r="D4649" t="s">
        <v>12097</v>
      </c>
    </row>
    <row r="4650" spans="4:4" x14ac:dyDescent="0.25">
      <c r="D4650" t="s">
        <v>12097</v>
      </c>
    </row>
    <row r="4651" spans="4:4" x14ac:dyDescent="0.25">
      <c r="D4651" t="s">
        <v>12097</v>
      </c>
    </row>
    <row r="4652" spans="4:4" x14ac:dyDescent="0.25">
      <c r="D4652" t="s">
        <v>12097</v>
      </c>
    </row>
    <row r="4653" spans="4:4" x14ac:dyDescent="0.25">
      <c r="D4653" t="s">
        <v>12099</v>
      </c>
    </row>
    <row r="4654" spans="4:4" x14ac:dyDescent="0.25">
      <c r="D4654" t="s">
        <v>12099</v>
      </c>
    </row>
    <row r="4655" spans="4:4" x14ac:dyDescent="0.25">
      <c r="D4655" t="s">
        <v>12099</v>
      </c>
    </row>
    <row r="4656" spans="4:4" x14ac:dyDescent="0.25">
      <c r="D4656" t="s">
        <v>12099</v>
      </c>
    </row>
    <row r="4657" spans="4:4" x14ac:dyDescent="0.25">
      <c r="D4657" t="s">
        <v>12099</v>
      </c>
    </row>
    <row r="4658" spans="4:4" x14ac:dyDescent="0.25">
      <c r="D4658" t="s">
        <v>12099</v>
      </c>
    </row>
    <row r="4659" spans="4:4" x14ac:dyDescent="0.25">
      <c r="D4659" t="s">
        <v>12099</v>
      </c>
    </row>
    <row r="4660" spans="4:4" x14ac:dyDescent="0.25">
      <c r="D4660" t="s">
        <v>12101</v>
      </c>
    </row>
    <row r="4661" spans="4:4" x14ac:dyDescent="0.25">
      <c r="D4661" t="s">
        <v>12105</v>
      </c>
    </row>
    <row r="4662" spans="4:4" x14ac:dyDescent="0.25">
      <c r="D4662" t="s">
        <v>12106</v>
      </c>
    </row>
    <row r="4663" spans="4:4" x14ac:dyDescent="0.25">
      <c r="D4663" t="s">
        <v>12109</v>
      </c>
    </row>
    <row r="4664" spans="4:4" x14ac:dyDescent="0.25">
      <c r="D4664" t="s">
        <v>12112</v>
      </c>
    </row>
    <row r="4665" spans="4:4" x14ac:dyDescent="0.25">
      <c r="D4665" t="s">
        <v>12113</v>
      </c>
    </row>
    <row r="4666" spans="4:4" x14ac:dyDescent="0.25">
      <c r="D4666" t="s">
        <v>12113</v>
      </c>
    </row>
    <row r="4667" spans="4:4" x14ac:dyDescent="0.25">
      <c r="D4667" t="s">
        <v>12114</v>
      </c>
    </row>
    <row r="4668" spans="4:4" x14ac:dyDescent="0.25">
      <c r="D4668" t="s">
        <v>12114</v>
      </c>
    </row>
    <row r="4669" spans="4:4" x14ac:dyDescent="0.25">
      <c r="D4669" t="s">
        <v>12115</v>
      </c>
    </row>
    <row r="4670" spans="4:4" x14ac:dyDescent="0.25">
      <c r="D4670" t="s">
        <v>12120</v>
      </c>
    </row>
    <row r="4671" spans="4:4" x14ac:dyDescent="0.25">
      <c r="D4671" t="s">
        <v>15551</v>
      </c>
    </row>
    <row r="4672" spans="4:4" x14ac:dyDescent="0.25">
      <c r="D4672" t="s">
        <v>15551</v>
      </c>
    </row>
    <row r="4673" spans="4:4" x14ac:dyDescent="0.25">
      <c r="D4673" t="s">
        <v>12124</v>
      </c>
    </row>
    <row r="4674" spans="4:4" x14ac:dyDescent="0.25">
      <c r="D4674" t="s">
        <v>12124</v>
      </c>
    </row>
    <row r="4675" spans="4:4" x14ac:dyDescent="0.25">
      <c r="D4675" t="s">
        <v>12124</v>
      </c>
    </row>
    <row r="4676" spans="4:4" x14ac:dyDescent="0.25">
      <c r="D4676" t="s">
        <v>15185</v>
      </c>
    </row>
    <row r="4677" spans="4:4" x14ac:dyDescent="0.25">
      <c r="D4677" t="s">
        <v>15185</v>
      </c>
    </row>
    <row r="4678" spans="4:4" x14ac:dyDescent="0.25">
      <c r="D4678" t="s">
        <v>15185</v>
      </c>
    </row>
    <row r="4679" spans="4:4" x14ac:dyDescent="0.25">
      <c r="D4679" t="s">
        <v>15185</v>
      </c>
    </row>
    <row r="4680" spans="4:4" x14ac:dyDescent="0.25">
      <c r="D4680" t="s">
        <v>12130</v>
      </c>
    </row>
    <row r="4681" spans="4:4" x14ac:dyDescent="0.25">
      <c r="D4681" t="s">
        <v>12139</v>
      </c>
    </row>
    <row r="4682" spans="4:4" x14ac:dyDescent="0.25">
      <c r="D4682" t="s">
        <v>12140</v>
      </c>
    </row>
    <row r="4683" spans="4:4" x14ac:dyDescent="0.25">
      <c r="D4683" t="s">
        <v>12140</v>
      </c>
    </row>
    <row r="4684" spans="4:4" x14ac:dyDescent="0.25">
      <c r="D4684" t="s">
        <v>12140</v>
      </c>
    </row>
    <row r="4685" spans="4:4" x14ac:dyDescent="0.25">
      <c r="D4685" t="s">
        <v>12140</v>
      </c>
    </row>
    <row r="4686" spans="4:4" x14ac:dyDescent="0.25">
      <c r="D4686" t="s">
        <v>14888</v>
      </c>
    </row>
    <row r="4687" spans="4:4" x14ac:dyDescent="0.25">
      <c r="D4687" t="s">
        <v>15449</v>
      </c>
    </row>
    <row r="4688" spans="4:4" x14ac:dyDescent="0.25">
      <c r="D4688" t="s">
        <v>15449</v>
      </c>
    </row>
    <row r="4689" spans="4:4" x14ac:dyDescent="0.25">
      <c r="D4689" t="s">
        <v>15449</v>
      </c>
    </row>
    <row r="4690" spans="4:4" x14ac:dyDescent="0.25">
      <c r="D4690" t="s">
        <v>15449</v>
      </c>
    </row>
    <row r="4691" spans="4:4" x14ac:dyDescent="0.25">
      <c r="D4691" t="s">
        <v>15449</v>
      </c>
    </row>
    <row r="4692" spans="4:4" x14ac:dyDescent="0.25">
      <c r="D4692" t="s">
        <v>15449</v>
      </c>
    </row>
    <row r="4693" spans="4:4" x14ac:dyDescent="0.25">
      <c r="D4693" t="s">
        <v>15449</v>
      </c>
    </row>
    <row r="4694" spans="4:4" x14ac:dyDescent="0.25">
      <c r="D4694" t="s">
        <v>15449</v>
      </c>
    </row>
    <row r="4695" spans="4:4" x14ac:dyDescent="0.25">
      <c r="D4695" t="s">
        <v>12144</v>
      </c>
    </row>
    <row r="4696" spans="4:4" x14ac:dyDescent="0.25">
      <c r="D4696" t="s">
        <v>12144</v>
      </c>
    </row>
    <row r="4697" spans="4:4" x14ac:dyDescent="0.25">
      <c r="D4697" t="s">
        <v>12144</v>
      </c>
    </row>
    <row r="4698" spans="4:4" x14ac:dyDescent="0.25">
      <c r="D4698" t="s">
        <v>12144</v>
      </c>
    </row>
    <row r="4699" spans="4:4" x14ac:dyDescent="0.25">
      <c r="D4699" t="s">
        <v>12144</v>
      </c>
    </row>
    <row r="4700" spans="4:4" x14ac:dyDescent="0.25">
      <c r="D4700" t="s">
        <v>12144</v>
      </c>
    </row>
    <row r="4701" spans="4:4" x14ac:dyDescent="0.25">
      <c r="D4701" t="s">
        <v>12144</v>
      </c>
    </row>
    <row r="4702" spans="4:4" x14ac:dyDescent="0.25">
      <c r="D4702" t="s">
        <v>12144</v>
      </c>
    </row>
    <row r="4703" spans="4:4" x14ac:dyDescent="0.25">
      <c r="D4703" t="s">
        <v>12144</v>
      </c>
    </row>
    <row r="4704" spans="4:4" x14ac:dyDescent="0.25">
      <c r="D4704" t="s">
        <v>12144</v>
      </c>
    </row>
    <row r="4705" spans="4:4" x14ac:dyDescent="0.25">
      <c r="D4705" t="s">
        <v>12144</v>
      </c>
    </row>
    <row r="4706" spans="4:4" x14ac:dyDescent="0.25">
      <c r="D4706" t="s">
        <v>12144</v>
      </c>
    </row>
    <row r="4707" spans="4:4" x14ac:dyDescent="0.25">
      <c r="D4707" t="s">
        <v>12144</v>
      </c>
    </row>
    <row r="4708" spans="4:4" x14ac:dyDescent="0.25">
      <c r="D4708" t="s">
        <v>12144</v>
      </c>
    </row>
    <row r="4709" spans="4:4" x14ac:dyDescent="0.25">
      <c r="D4709" t="s">
        <v>12144</v>
      </c>
    </row>
    <row r="4710" spans="4:4" x14ac:dyDescent="0.25">
      <c r="D4710" t="s">
        <v>12144</v>
      </c>
    </row>
    <row r="4711" spans="4:4" x14ac:dyDescent="0.25">
      <c r="D4711" t="s">
        <v>12144</v>
      </c>
    </row>
    <row r="4712" spans="4:4" x14ac:dyDescent="0.25">
      <c r="D4712" t="s">
        <v>12144</v>
      </c>
    </row>
    <row r="4713" spans="4:4" x14ac:dyDescent="0.25">
      <c r="D4713" t="s">
        <v>12144</v>
      </c>
    </row>
    <row r="4714" spans="4:4" x14ac:dyDescent="0.25">
      <c r="D4714" t="s">
        <v>12146</v>
      </c>
    </row>
    <row r="4715" spans="4:4" x14ac:dyDescent="0.25">
      <c r="D4715" t="s">
        <v>12146</v>
      </c>
    </row>
    <row r="4716" spans="4:4" x14ac:dyDescent="0.25">
      <c r="D4716" t="s">
        <v>14641</v>
      </c>
    </row>
    <row r="4717" spans="4:4" x14ac:dyDescent="0.25">
      <c r="D4717" t="s">
        <v>14641</v>
      </c>
    </row>
    <row r="4718" spans="4:4" x14ac:dyDescent="0.25">
      <c r="D4718" t="s">
        <v>14641</v>
      </c>
    </row>
    <row r="4719" spans="4:4" x14ac:dyDescent="0.25">
      <c r="D4719" t="s">
        <v>22179</v>
      </c>
    </row>
    <row r="4720" spans="4:4" x14ac:dyDescent="0.25">
      <c r="D4720" t="s">
        <v>22179</v>
      </c>
    </row>
    <row r="4721" spans="4:4" x14ac:dyDescent="0.25">
      <c r="D4721" t="s">
        <v>22179</v>
      </c>
    </row>
    <row r="4722" spans="4:4" x14ac:dyDescent="0.25">
      <c r="D4722" t="s">
        <v>22179</v>
      </c>
    </row>
    <row r="4723" spans="4:4" x14ac:dyDescent="0.25">
      <c r="D4723" t="s">
        <v>12150</v>
      </c>
    </row>
    <row r="4724" spans="4:4" x14ac:dyDescent="0.25">
      <c r="D4724" t="s">
        <v>12152</v>
      </c>
    </row>
    <row r="4725" spans="4:4" x14ac:dyDescent="0.25">
      <c r="D4725" t="s">
        <v>12153</v>
      </c>
    </row>
    <row r="4726" spans="4:4" x14ac:dyDescent="0.25">
      <c r="D4726" t="s">
        <v>12154</v>
      </c>
    </row>
    <row r="4727" spans="4:4" x14ac:dyDescent="0.25">
      <c r="D4727" t="s">
        <v>12154</v>
      </c>
    </row>
    <row r="4728" spans="4:4" x14ac:dyDescent="0.25">
      <c r="D4728" t="s">
        <v>12154</v>
      </c>
    </row>
    <row r="4729" spans="4:4" x14ac:dyDescent="0.25">
      <c r="D4729" t="s">
        <v>12155</v>
      </c>
    </row>
    <row r="4730" spans="4:4" x14ac:dyDescent="0.25">
      <c r="D4730" t="s">
        <v>12155</v>
      </c>
    </row>
    <row r="4731" spans="4:4" x14ac:dyDescent="0.25">
      <c r="D4731" t="s">
        <v>16318</v>
      </c>
    </row>
    <row r="4732" spans="4:4" x14ac:dyDescent="0.25">
      <c r="D4732" t="s">
        <v>12157</v>
      </c>
    </row>
    <row r="4733" spans="4:4" x14ac:dyDescent="0.25">
      <c r="D4733" t="s">
        <v>14643</v>
      </c>
    </row>
    <row r="4734" spans="4:4" x14ac:dyDescent="0.25">
      <c r="D4734" t="s">
        <v>14643</v>
      </c>
    </row>
    <row r="4735" spans="4:4" x14ac:dyDescent="0.25">
      <c r="D4735" t="s">
        <v>14643</v>
      </c>
    </row>
    <row r="4736" spans="4:4" x14ac:dyDescent="0.25">
      <c r="D4736" t="s">
        <v>12159</v>
      </c>
    </row>
    <row r="4737" spans="4:4" x14ac:dyDescent="0.25">
      <c r="D4737" t="s">
        <v>12159</v>
      </c>
    </row>
    <row r="4738" spans="4:4" x14ac:dyDescent="0.25">
      <c r="D4738" t="s">
        <v>12159</v>
      </c>
    </row>
    <row r="4739" spans="4:4" x14ac:dyDescent="0.25">
      <c r="D4739" t="s">
        <v>12159</v>
      </c>
    </row>
    <row r="4740" spans="4:4" x14ac:dyDescent="0.25">
      <c r="D4740" t="s">
        <v>12159</v>
      </c>
    </row>
    <row r="4741" spans="4:4" x14ac:dyDescent="0.25">
      <c r="D4741" t="s">
        <v>12159</v>
      </c>
    </row>
    <row r="4742" spans="4:4" x14ac:dyDescent="0.25">
      <c r="D4742" t="s">
        <v>12159</v>
      </c>
    </row>
    <row r="4743" spans="4:4" x14ac:dyDescent="0.25">
      <c r="D4743" t="s">
        <v>12159</v>
      </c>
    </row>
    <row r="4744" spans="4:4" x14ac:dyDescent="0.25">
      <c r="D4744" t="s">
        <v>12159</v>
      </c>
    </row>
    <row r="4745" spans="4:4" x14ac:dyDescent="0.25">
      <c r="D4745" t="s">
        <v>12159</v>
      </c>
    </row>
    <row r="4746" spans="4:4" x14ac:dyDescent="0.25">
      <c r="D4746" t="s">
        <v>12159</v>
      </c>
    </row>
    <row r="4747" spans="4:4" x14ac:dyDescent="0.25">
      <c r="D4747" t="s">
        <v>12159</v>
      </c>
    </row>
    <row r="4748" spans="4:4" x14ac:dyDescent="0.25">
      <c r="D4748" t="s">
        <v>12159</v>
      </c>
    </row>
    <row r="4749" spans="4:4" x14ac:dyDescent="0.25">
      <c r="D4749" t="s">
        <v>12159</v>
      </c>
    </row>
    <row r="4750" spans="4:4" x14ac:dyDescent="0.25">
      <c r="D4750" t="s">
        <v>12159</v>
      </c>
    </row>
    <row r="4751" spans="4:4" x14ac:dyDescent="0.25">
      <c r="D4751" t="s">
        <v>12159</v>
      </c>
    </row>
    <row r="4752" spans="4:4" x14ac:dyDescent="0.25">
      <c r="D4752" t="s">
        <v>12159</v>
      </c>
    </row>
    <row r="4753" spans="4:4" x14ac:dyDescent="0.25">
      <c r="D4753" t="s">
        <v>12159</v>
      </c>
    </row>
    <row r="4754" spans="4:4" x14ac:dyDescent="0.25">
      <c r="D4754" t="s">
        <v>12159</v>
      </c>
    </row>
    <row r="4755" spans="4:4" x14ac:dyDescent="0.25">
      <c r="D4755" t="s">
        <v>15651</v>
      </c>
    </row>
    <row r="4756" spans="4:4" x14ac:dyDescent="0.25">
      <c r="D4756" t="s">
        <v>15651</v>
      </c>
    </row>
    <row r="4757" spans="4:4" x14ac:dyDescent="0.25">
      <c r="D4757" t="s">
        <v>12160</v>
      </c>
    </row>
    <row r="4758" spans="4:4" x14ac:dyDescent="0.25">
      <c r="D4758" t="s">
        <v>12160</v>
      </c>
    </row>
    <row r="4759" spans="4:4" x14ac:dyDescent="0.25">
      <c r="D4759" t="s">
        <v>12160</v>
      </c>
    </row>
    <row r="4760" spans="4:4" x14ac:dyDescent="0.25">
      <c r="D4760" t="s">
        <v>12160</v>
      </c>
    </row>
    <row r="4761" spans="4:4" x14ac:dyDescent="0.25">
      <c r="D4761" t="s">
        <v>12160</v>
      </c>
    </row>
    <row r="4762" spans="4:4" x14ac:dyDescent="0.25">
      <c r="D4762" t="s">
        <v>12160</v>
      </c>
    </row>
    <row r="4763" spans="4:4" x14ac:dyDescent="0.25">
      <c r="D4763" t="s">
        <v>12160</v>
      </c>
    </row>
    <row r="4764" spans="4:4" x14ac:dyDescent="0.25">
      <c r="D4764" t="s">
        <v>12160</v>
      </c>
    </row>
    <row r="4765" spans="4:4" x14ac:dyDescent="0.25">
      <c r="D4765" t="s">
        <v>12160</v>
      </c>
    </row>
    <row r="4766" spans="4:4" x14ac:dyDescent="0.25">
      <c r="D4766" t="s">
        <v>12160</v>
      </c>
    </row>
    <row r="4767" spans="4:4" x14ac:dyDescent="0.25">
      <c r="D4767" t="s">
        <v>12160</v>
      </c>
    </row>
    <row r="4768" spans="4:4" x14ac:dyDescent="0.25">
      <c r="D4768" t="s">
        <v>12160</v>
      </c>
    </row>
    <row r="4769" spans="4:4" x14ac:dyDescent="0.25">
      <c r="D4769" t="s">
        <v>12160</v>
      </c>
    </row>
    <row r="4770" spans="4:4" x14ac:dyDescent="0.25">
      <c r="D4770" t="s">
        <v>12160</v>
      </c>
    </row>
    <row r="4771" spans="4:4" x14ac:dyDescent="0.25">
      <c r="D4771" t="s">
        <v>12160</v>
      </c>
    </row>
    <row r="4772" spans="4:4" x14ac:dyDescent="0.25">
      <c r="D4772" t="s">
        <v>12160</v>
      </c>
    </row>
    <row r="4773" spans="4:4" x14ac:dyDescent="0.25">
      <c r="D4773" t="s">
        <v>12160</v>
      </c>
    </row>
    <row r="4774" spans="4:4" x14ac:dyDescent="0.25">
      <c r="D4774" t="s">
        <v>12160</v>
      </c>
    </row>
    <row r="4775" spans="4:4" x14ac:dyDescent="0.25">
      <c r="D4775" t="s">
        <v>12160</v>
      </c>
    </row>
    <row r="4776" spans="4:4" x14ac:dyDescent="0.25">
      <c r="D4776" t="s">
        <v>12160</v>
      </c>
    </row>
    <row r="4777" spans="4:4" x14ac:dyDescent="0.25">
      <c r="D4777" t="s">
        <v>12165</v>
      </c>
    </row>
    <row r="4778" spans="4:4" x14ac:dyDescent="0.25">
      <c r="D4778" t="s">
        <v>12168</v>
      </c>
    </row>
    <row r="4779" spans="4:4" x14ac:dyDescent="0.25">
      <c r="D4779" t="s">
        <v>12170</v>
      </c>
    </row>
    <row r="4780" spans="4:4" x14ac:dyDescent="0.25">
      <c r="D4780" t="s">
        <v>12170</v>
      </c>
    </row>
    <row r="4781" spans="4:4" x14ac:dyDescent="0.25">
      <c r="D4781" t="s">
        <v>12170</v>
      </c>
    </row>
    <row r="4782" spans="4:4" x14ac:dyDescent="0.25">
      <c r="D4782" t="s">
        <v>15187</v>
      </c>
    </row>
    <row r="4783" spans="4:4" x14ac:dyDescent="0.25">
      <c r="D4783" t="s">
        <v>15187</v>
      </c>
    </row>
    <row r="4784" spans="4:4" x14ac:dyDescent="0.25">
      <c r="D4784" t="s">
        <v>15187</v>
      </c>
    </row>
    <row r="4785" spans="4:4" x14ac:dyDescent="0.25">
      <c r="D4785" t="s">
        <v>12174</v>
      </c>
    </row>
    <row r="4786" spans="4:4" x14ac:dyDescent="0.25">
      <c r="D4786" t="s">
        <v>12175</v>
      </c>
    </row>
    <row r="4787" spans="4:4" x14ac:dyDescent="0.25">
      <c r="D4787" t="s">
        <v>12177</v>
      </c>
    </row>
    <row r="4788" spans="4:4" x14ac:dyDescent="0.25">
      <c r="D4788" t="s">
        <v>12177</v>
      </c>
    </row>
    <row r="4789" spans="4:4" x14ac:dyDescent="0.25">
      <c r="D4789" t="s">
        <v>12177</v>
      </c>
    </row>
    <row r="4790" spans="4:4" x14ac:dyDescent="0.25">
      <c r="D4790" t="s">
        <v>12177</v>
      </c>
    </row>
    <row r="4791" spans="4:4" x14ac:dyDescent="0.25">
      <c r="D4791" t="s">
        <v>12178</v>
      </c>
    </row>
    <row r="4792" spans="4:4" x14ac:dyDescent="0.25">
      <c r="D4792" t="s">
        <v>12178</v>
      </c>
    </row>
    <row r="4793" spans="4:4" x14ac:dyDescent="0.25">
      <c r="D4793" t="s">
        <v>12178</v>
      </c>
    </row>
    <row r="4794" spans="4:4" x14ac:dyDescent="0.25">
      <c r="D4794" t="s">
        <v>12182</v>
      </c>
    </row>
    <row r="4795" spans="4:4" x14ac:dyDescent="0.25">
      <c r="D4795" t="s">
        <v>12182</v>
      </c>
    </row>
    <row r="4796" spans="4:4" x14ac:dyDescent="0.25">
      <c r="D4796" t="s">
        <v>12184</v>
      </c>
    </row>
    <row r="4797" spans="4:4" x14ac:dyDescent="0.25">
      <c r="D4797" t="s">
        <v>12184</v>
      </c>
    </row>
    <row r="4798" spans="4:4" x14ac:dyDescent="0.25">
      <c r="D4798" t="s">
        <v>12185</v>
      </c>
    </row>
    <row r="4799" spans="4:4" x14ac:dyDescent="0.25">
      <c r="D4799" t="s">
        <v>12185</v>
      </c>
    </row>
    <row r="4800" spans="4:4" x14ac:dyDescent="0.25">
      <c r="D4800" t="s">
        <v>12187</v>
      </c>
    </row>
    <row r="4801" spans="4:4" x14ac:dyDescent="0.25">
      <c r="D4801" t="s">
        <v>12187</v>
      </c>
    </row>
    <row r="4802" spans="4:4" x14ac:dyDescent="0.25">
      <c r="D4802" t="s">
        <v>12187</v>
      </c>
    </row>
    <row r="4803" spans="4:4" x14ac:dyDescent="0.25">
      <c r="D4803" t="s">
        <v>15039</v>
      </c>
    </row>
    <row r="4804" spans="4:4" x14ac:dyDescent="0.25">
      <c r="D4804" t="s">
        <v>15999</v>
      </c>
    </row>
    <row r="4805" spans="4:4" x14ac:dyDescent="0.25">
      <c r="D4805" t="s">
        <v>15999</v>
      </c>
    </row>
    <row r="4806" spans="4:4" x14ac:dyDescent="0.25">
      <c r="D4806" t="s">
        <v>12193</v>
      </c>
    </row>
    <row r="4807" spans="4:4" x14ac:dyDescent="0.25">
      <c r="D4807" t="s">
        <v>12195</v>
      </c>
    </row>
    <row r="4808" spans="4:4" x14ac:dyDescent="0.25">
      <c r="D4808" t="s">
        <v>12196</v>
      </c>
    </row>
    <row r="4809" spans="4:4" x14ac:dyDescent="0.25">
      <c r="D4809" t="s">
        <v>12196</v>
      </c>
    </row>
    <row r="4810" spans="4:4" x14ac:dyDescent="0.25">
      <c r="D4810" t="s">
        <v>12196</v>
      </c>
    </row>
    <row r="4811" spans="4:4" x14ac:dyDescent="0.25">
      <c r="D4811" t="s">
        <v>12196</v>
      </c>
    </row>
    <row r="4812" spans="4:4" x14ac:dyDescent="0.25">
      <c r="D4812" t="s">
        <v>12196</v>
      </c>
    </row>
    <row r="4813" spans="4:4" x14ac:dyDescent="0.25">
      <c r="D4813" t="s">
        <v>12196</v>
      </c>
    </row>
    <row r="4814" spans="4:4" x14ac:dyDescent="0.25">
      <c r="D4814" t="s">
        <v>12197</v>
      </c>
    </row>
    <row r="4815" spans="4:4" x14ac:dyDescent="0.25">
      <c r="D4815" t="s">
        <v>12197</v>
      </c>
    </row>
    <row r="4816" spans="4:4" x14ac:dyDescent="0.25">
      <c r="D4816" t="s">
        <v>12197</v>
      </c>
    </row>
    <row r="4817" spans="4:4" x14ac:dyDescent="0.25">
      <c r="D4817" t="s">
        <v>12197</v>
      </c>
    </row>
    <row r="4818" spans="4:4" x14ac:dyDescent="0.25">
      <c r="D4818" t="s">
        <v>12197</v>
      </c>
    </row>
    <row r="4819" spans="4:4" x14ac:dyDescent="0.25">
      <c r="D4819" t="s">
        <v>16670</v>
      </c>
    </row>
    <row r="4820" spans="4:4" x14ac:dyDescent="0.25">
      <c r="D4820" t="s">
        <v>16670</v>
      </c>
    </row>
    <row r="4821" spans="4:4" x14ac:dyDescent="0.25">
      <c r="D4821" t="s">
        <v>16670</v>
      </c>
    </row>
    <row r="4822" spans="4:4" x14ac:dyDescent="0.25">
      <c r="D4822" t="s">
        <v>15653</v>
      </c>
    </row>
    <row r="4823" spans="4:4" x14ac:dyDescent="0.25">
      <c r="D4823" t="s">
        <v>12199</v>
      </c>
    </row>
    <row r="4824" spans="4:4" x14ac:dyDescent="0.25">
      <c r="D4824" t="s">
        <v>12200</v>
      </c>
    </row>
    <row r="4825" spans="4:4" x14ac:dyDescent="0.25">
      <c r="D4825" t="s">
        <v>12200</v>
      </c>
    </row>
    <row r="4826" spans="4:4" x14ac:dyDescent="0.25">
      <c r="D4826" t="s">
        <v>12201</v>
      </c>
    </row>
    <row r="4827" spans="4:4" x14ac:dyDescent="0.25">
      <c r="D4827" t="s">
        <v>12202</v>
      </c>
    </row>
    <row r="4828" spans="4:4" x14ac:dyDescent="0.25">
      <c r="D4828" t="s">
        <v>12206</v>
      </c>
    </row>
    <row r="4829" spans="4:4" x14ac:dyDescent="0.25">
      <c r="D4829" t="s">
        <v>12207</v>
      </c>
    </row>
    <row r="4830" spans="4:4" x14ac:dyDescent="0.25">
      <c r="D4830" t="s">
        <v>12211</v>
      </c>
    </row>
    <row r="4831" spans="4:4" x14ac:dyDescent="0.25">
      <c r="D4831" t="s">
        <v>12212</v>
      </c>
    </row>
    <row r="4832" spans="4:4" x14ac:dyDescent="0.25">
      <c r="D4832" t="s">
        <v>12213</v>
      </c>
    </row>
    <row r="4833" spans="4:4" x14ac:dyDescent="0.25">
      <c r="D4833" t="s">
        <v>12213</v>
      </c>
    </row>
    <row r="4834" spans="4:4" x14ac:dyDescent="0.25">
      <c r="D4834" t="s">
        <v>12214</v>
      </c>
    </row>
    <row r="4835" spans="4:4" x14ac:dyDescent="0.25">
      <c r="D4835" t="s">
        <v>12214</v>
      </c>
    </row>
    <row r="4836" spans="4:4" x14ac:dyDescent="0.25">
      <c r="D4836" t="s">
        <v>12214</v>
      </c>
    </row>
    <row r="4837" spans="4:4" x14ac:dyDescent="0.25">
      <c r="D4837" t="s">
        <v>12215</v>
      </c>
    </row>
    <row r="4838" spans="4:4" x14ac:dyDescent="0.25">
      <c r="D4838" t="s">
        <v>12215</v>
      </c>
    </row>
    <row r="4839" spans="4:4" x14ac:dyDescent="0.25">
      <c r="D4839" t="s">
        <v>12215</v>
      </c>
    </row>
    <row r="4840" spans="4:4" x14ac:dyDescent="0.25">
      <c r="D4840" t="s">
        <v>12215</v>
      </c>
    </row>
    <row r="4841" spans="4:4" x14ac:dyDescent="0.25">
      <c r="D4841" t="s">
        <v>12215</v>
      </c>
    </row>
    <row r="4842" spans="4:4" x14ac:dyDescent="0.25">
      <c r="D4842" t="s">
        <v>12215</v>
      </c>
    </row>
    <row r="4843" spans="4:4" x14ac:dyDescent="0.25">
      <c r="D4843" t="s">
        <v>12216</v>
      </c>
    </row>
    <row r="4844" spans="4:4" x14ac:dyDescent="0.25">
      <c r="D4844" t="s">
        <v>12216</v>
      </c>
    </row>
    <row r="4845" spans="4:4" x14ac:dyDescent="0.25">
      <c r="D4845" t="s">
        <v>12216</v>
      </c>
    </row>
    <row r="4846" spans="4:4" x14ac:dyDescent="0.25">
      <c r="D4846" t="s">
        <v>12216</v>
      </c>
    </row>
    <row r="4847" spans="4:4" x14ac:dyDescent="0.25">
      <c r="D4847" t="s">
        <v>12217</v>
      </c>
    </row>
    <row r="4848" spans="4:4" x14ac:dyDescent="0.25">
      <c r="D4848" t="s">
        <v>12220</v>
      </c>
    </row>
    <row r="4849" spans="4:4" x14ac:dyDescent="0.25">
      <c r="D4849" t="s">
        <v>12220</v>
      </c>
    </row>
    <row r="4850" spans="4:4" x14ac:dyDescent="0.25">
      <c r="D4850" t="s">
        <v>12220</v>
      </c>
    </row>
    <row r="4851" spans="4:4" x14ac:dyDescent="0.25">
      <c r="D4851" t="s">
        <v>12220</v>
      </c>
    </row>
    <row r="4852" spans="4:4" x14ac:dyDescent="0.25">
      <c r="D4852" t="s">
        <v>12220</v>
      </c>
    </row>
    <row r="4853" spans="4:4" x14ac:dyDescent="0.25">
      <c r="D4853" t="s">
        <v>12220</v>
      </c>
    </row>
    <row r="4854" spans="4:4" x14ac:dyDescent="0.25">
      <c r="D4854" t="s">
        <v>12220</v>
      </c>
    </row>
    <row r="4855" spans="4:4" x14ac:dyDescent="0.25">
      <c r="D4855" t="s">
        <v>12220</v>
      </c>
    </row>
    <row r="4856" spans="4:4" x14ac:dyDescent="0.25">
      <c r="D4856" t="s">
        <v>12220</v>
      </c>
    </row>
    <row r="4857" spans="4:4" x14ac:dyDescent="0.25">
      <c r="D4857" t="s">
        <v>12221</v>
      </c>
    </row>
    <row r="4858" spans="4:4" x14ac:dyDescent="0.25">
      <c r="D4858" t="s">
        <v>12221</v>
      </c>
    </row>
    <row r="4859" spans="4:4" x14ac:dyDescent="0.25">
      <c r="D4859" t="s">
        <v>15942</v>
      </c>
    </row>
    <row r="4860" spans="4:4" x14ac:dyDescent="0.25">
      <c r="D4860" t="s">
        <v>15942</v>
      </c>
    </row>
    <row r="4861" spans="4:4" x14ac:dyDescent="0.25">
      <c r="D4861" t="s">
        <v>15942</v>
      </c>
    </row>
    <row r="4862" spans="4:4" x14ac:dyDescent="0.25">
      <c r="D4862" t="s">
        <v>15942</v>
      </c>
    </row>
    <row r="4863" spans="4:4" x14ac:dyDescent="0.25">
      <c r="D4863" t="s">
        <v>15942</v>
      </c>
    </row>
    <row r="4864" spans="4:4" x14ac:dyDescent="0.25">
      <c r="D4864" t="s">
        <v>12223</v>
      </c>
    </row>
    <row r="4865" spans="4:4" x14ac:dyDescent="0.25">
      <c r="D4865" t="s">
        <v>12223</v>
      </c>
    </row>
    <row r="4866" spans="4:4" x14ac:dyDescent="0.25">
      <c r="D4866" t="s">
        <v>12223</v>
      </c>
    </row>
    <row r="4867" spans="4:4" x14ac:dyDescent="0.25">
      <c r="D4867" t="s">
        <v>12225</v>
      </c>
    </row>
    <row r="4868" spans="4:4" x14ac:dyDescent="0.25">
      <c r="D4868" t="s">
        <v>12225</v>
      </c>
    </row>
    <row r="4869" spans="4:4" x14ac:dyDescent="0.25">
      <c r="D4869" t="s">
        <v>12225</v>
      </c>
    </row>
    <row r="4870" spans="4:4" x14ac:dyDescent="0.25">
      <c r="D4870" t="s">
        <v>12226</v>
      </c>
    </row>
    <row r="4871" spans="4:4" x14ac:dyDescent="0.25">
      <c r="D4871" t="s">
        <v>12227</v>
      </c>
    </row>
    <row r="4872" spans="4:4" x14ac:dyDescent="0.25">
      <c r="D4872" t="s">
        <v>12227</v>
      </c>
    </row>
    <row r="4873" spans="4:4" x14ac:dyDescent="0.25">
      <c r="D4873" t="s">
        <v>16674</v>
      </c>
    </row>
    <row r="4874" spans="4:4" x14ac:dyDescent="0.25">
      <c r="D4874" t="s">
        <v>16674</v>
      </c>
    </row>
    <row r="4875" spans="4:4" x14ac:dyDescent="0.25">
      <c r="D4875" t="s">
        <v>16674</v>
      </c>
    </row>
    <row r="4876" spans="4:4" x14ac:dyDescent="0.25">
      <c r="D4876" t="s">
        <v>16674</v>
      </c>
    </row>
    <row r="4877" spans="4:4" x14ac:dyDescent="0.25">
      <c r="D4877" t="s">
        <v>16674</v>
      </c>
    </row>
    <row r="4878" spans="4:4" x14ac:dyDescent="0.25">
      <c r="D4878" t="s">
        <v>16674</v>
      </c>
    </row>
    <row r="4879" spans="4:4" x14ac:dyDescent="0.25">
      <c r="D4879" t="s">
        <v>16674</v>
      </c>
    </row>
    <row r="4880" spans="4:4" x14ac:dyDescent="0.25">
      <c r="D4880" t="s">
        <v>16674</v>
      </c>
    </row>
    <row r="4881" spans="4:4" x14ac:dyDescent="0.25">
      <c r="D4881" t="s">
        <v>16674</v>
      </c>
    </row>
    <row r="4882" spans="4:4" x14ac:dyDescent="0.25">
      <c r="D4882" t="s">
        <v>16674</v>
      </c>
    </row>
    <row r="4883" spans="4:4" x14ac:dyDescent="0.25">
      <c r="D4883" t="s">
        <v>16674</v>
      </c>
    </row>
    <row r="4884" spans="4:4" x14ac:dyDescent="0.25">
      <c r="D4884" t="s">
        <v>16674</v>
      </c>
    </row>
    <row r="4885" spans="4:4" x14ac:dyDescent="0.25">
      <c r="D4885" t="s">
        <v>16674</v>
      </c>
    </row>
    <row r="4886" spans="4:4" x14ac:dyDescent="0.25">
      <c r="D4886" t="s">
        <v>16674</v>
      </c>
    </row>
    <row r="4887" spans="4:4" x14ac:dyDescent="0.25">
      <c r="D4887" t="s">
        <v>16674</v>
      </c>
    </row>
    <row r="4888" spans="4:4" x14ac:dyDescent="0.25">
      <c r="D4888" t="s">
        <v>16674</v>
      </c>
    </row>
    <row r="4889" spans="4:4" x14ac:dyDescent="0.25">
      <c r="D4889" t="s">
        <v>16674</v>
      </c>
    </row>
    <row r="4890" spans="4:4" x14ac:dyDescent="0.25">
      <c r="D4890" t="s">
        <v>16674</v>
      </c>
    </row>
    <row r="4891" spans="4:4" x14ac:dyDescent="0.25">
      <c r="D4891" t="s">
        <v>16674</v>
      </c>
    </row>
    <row r="4892" spans="4:4" x14ac:dyDescent="0.25">
      <c r="D4892" t="s">
        <v>16674</v>
      </c>
    </row>
    <row r="4893" spans="4:4" x14ac:dyDescent="0.25">
      <c r="D4893" t="s">
        <v>16674</v>
      </c>
    </row>
    <row r="4894" spans="4:4" x14ac:dyDescent="0.25">
      <c r="D4894" t="s">
        <v>16674</v>
      </c>
    </row>
    <row r="4895" spans="4:4" x14ac:dyDescent="0.25">
      <c r="D4895" t="s">
        <v>16674</v>
      </c>
    </row>
    <row r="4896" spans="4:4" x14ac:dyDescent="0.25">
      <c r="D4896" t="s">
        <v>16674</v>
      </c>
    </row>
    <row r="4897" spans="4:4" x14ac:dyDescent="0.25">
      <c r="D4897" t="s">
        <v>16674</v>
      </c>
    </row>
    <row r="4898" spans="4:4" x14ac:dyDescent="0.25">
      <c r="D4898" t="s">
        <v>16674</v>
      </c>
    </row>
    <row r="4899" spans="4:4" x14ac:dyDescent="0.25">
      <c r="D4899" t="s">
        <v>16674</v>
      </c>
    </row>
    <row r="4900" spans="4:4" x14ac:dyDescent="0.25">
      <c r="D4900" t="s">
        <v>16674</v>
      </c>
    </row>
    <row r="4901" spans="4:4" x14ac:dyDescent="0.25">
      <c r="D4901" t="s">
        <v>16674</v>
      </c>
    </row>
    <row r="4902" spans="4:4" x14ac:dyDescent="0.25">
      <c r="D4902" t="s">
        <v>16674</v>
      </c>
    </row>
    <row r="4903" spans="4:4" x14ac:dyDescent="0.25">
      <c r="D4903" t="s">
        <v>12230</v>
      </c>
    </row>
    <row r="4904" spans="4:4" x14ac:dyDescent="0.25">
      <c r="D4904" t="s">
        <v>14954</v>
      </c>
    </row>
    <row r="4905" spans="4:4" x14ac:dyDescent="0.25">
      <c r="D4905" t="s">
        <v>14954</v>
      </c>
    </row>
    <row r="4906" spans="4:4" x14ac:dyDescent="0.25">
      <c r="D4906" t="s">
        <v>12231</v>
      </c>
    </row>
    <row r="4907" spans="4:4" x14ac:dyDescent="0.25">
      <c r="D4907" t="s">
        <v>12231</v>
      </c>
    </row>
    <row r="4908" spans="4:4" x14ac:dyDescent="0.25">
      <c r="D4908" t="s">
        <v>12232</v>
      </c>
    </row>
    <row r="4909" spans="4:4" x14ac:dyDescent="0.25">
      <c r="D4909" t="s">
        <v>12233</v>
      </c>
    </row>
    <row r="4910" spans="4:4" x14ac:dyDescent="0.25">
      <c r="D4910" t="s">
        <v>12238</v>
      </c>
    </row>
    <row r="4911" spans="4:4" x14ac:dyDescent="0.25">
      <c r="D4911" t="s">
        <v>12242</v>
      </c>
    </row>
    <row r="4912" spans="4:4" x14ac:dyDescent="0.25">
      <c r="D4912" t="s">
        <v>12242</v>
      </c>
    </row>
    <row r="4913" spans="4:4" x14ac:dyDescent="0.25">
      <c r="D4913" t="s">
        <v>16678</v>
      </c>
    </row>
    <row r="4914" spans="4:4" x14ac:dyDescent="0.25">
      <c r="D4914" t="s">
        <v>12244</v>
      </c>
    </row>
    <row r="4915" spans="4:4" x14ac:dyDescent="0.25">
      <c r="D4915" t="s">
        <v>12244</v>
      </c>
    </row>
    <row r="4916" spans="4:4" x14ac:dyDescent="0.25">
      <c r="D4916" t="s">
        <v>12244</v>
      </c>
    </row>
    <row r="4917" spans="4:4" x14ac:dyDescent="0.25">
      <c r="D4917" t="s">
        <v>12244</v>
      </c>
    </row>
    <row r="4918" spans="4:4" x14ac:dyDescent="0.25">
      <c r="D4918" t="s">
        <v>12244</v>
      </c>
    </row>
    <row r="4919" spans="4:4" x14ac:dyDescent="0.25">
      <c r="D4919" t="s">
        <v>12244</v>
      </c>
    </row>
    <row r="4920" spans="4:4" x14ac:dyDescent="0.25">
      <c r="D4920" t="s">
        <v>12247</v>
      </c>
    </row>
    <row r="4921" spans="4:4" x14ac:dyDescent="0.25">
      <c r="D4921" t="s">
        <v>12247</v>
      </c>
    </row>
    <row r="4922" spans="4:4" x14ac:dyDescent="0.25">
      <c r="D4922" t="s">
        <v>12247</v>
      </c>
    </row>
    <row r="4923" spans="4:4" x14ac:dyDescent="0.25">
      <c r="D4923" t="s">
        <v>12247</v>
      </c>
    </row>
    <row r="4924" spans="4:4" x14ac:dyDescent="0.25">
      <c r="D4924" t="s">
        <v>12247</v>
      </c>
    </row>
    <row r="4925" spans="4:4" x14ac:dyDescent="0.25">
      <c r="D4925" t="s">
        <v>12247</v>
      </c>
    </row>
    <row r="4926" spans="4:4" x14ac:dyDescent="0.25">
      <c r="D4926" t="s">
        <v>12250</v>
      </c>
    </row>
    <row r="4927" spans="4:4" x14ac:dyDescent="0.25">
      <c r="D4927" t="s">
        <v>12251</v>
      </c>
    </row>
    <row r="4928" spans="4:4" x14ac:dyDescent="0.25">
      <c r="D4928" t="s">
        <v>12251</v>
      </c>
    </row>
    <row r="4929" spans="4:4" x14ac:dyDescent="0.25">
      <c r="D4929" t="s">
        <v>12251</v>
      </c>
    </row>
    <row r="4930" spans="4:4" x14ac:dyDescent="0.25">
      <c r="D4930" t="s">
        <v>16680</v>
      </c>
    </row>
    <row r="4931" spans="4:4" x14ac:dyDescent="0.25">
      <c r="D4931" t="s">
        <v>16680</v>
      </c>
    </row>
    <row r="4932" spans="4:4" x14ac:dyDescent="0.25">
      <c r="D4932" t="s">
        <v>16680</v>
      </c>
    </row>
    <row r="4933" spans="4:4" x14ac:dyDescent="0.25">
      <c r="D4933" t="s">
        <v>12255</v>
      </c>
    </row>
    <row r="4934" spans="4:4" x14ac:dyDescent="0.25">
      <c r="D4934" t="s">
        <v>12255</v>
      </c>
    </row>
    <row r="4935" spans="4:4" x14ac:dyDescent="0.25">
      <c r="D4935" t="s">
        <v>12255</v>
      </c>
    </row>
    <row r="4936" spans="4:4" x14ac:dyDescent="0.25">
      <c r="D4936" t="s">
        <v>12255</v>
      </c>
    </row>
    <row r="4937" spans="4:4" x14ac:dyDescent="0.25">
      <c r="D4937" t="s">
        <v>12256</v>
      </c>
    </row>
    <row r="4938" spans="4:4" x14ac:dyDescent="0.25">
      <c r="D4938" t="s">
        <v>12259</v>
      </c>
    </row>
    <row r="4939" spans="4:4" x14ac:dyDescent="0.25">
      <c r="D4939" t="s">
        <v>12260</v>
      </c>
    </row>
    <row r="4940" spans="4:4" x14ac:dyDescent="0.25">
      <c r="D4940" t="s">
        <v>12260</v>
      </c>
    </row>
    <row r="4941" spans="4:4" x14ac:dyDescent="0.25">
      <c r="D4941" t="s">
        <v>12260</v>
      </c>
    </row>
    <row r="4942" spans="4:4" x14ac:dyDescent="0.25">
      <c r="D4942" t="s">
        <v>12260</v>
      </c>
    </row>
    <row r="4943" spans="4:4" x14ac:dyDescent="0.25">
      <c r="D4943" t="s">
        <v>12261</v>
      </c>
    </row>
    <row r="4944" spans="4:4" x14ac:dyDescent="0.25">
      <c r="D4944" t="s">
        <v>12262</v>
      </c>
    </row>
    <row r="4945" spans="4:4" x14ac:dyDescent="0.25">
      <c r="D4945" t="s">
        <v>12266</v>
      </c>
    </row>
    <row r="4946" spans="4:4" x14ac:dyDescent="0.25">
      <c r="D4946" t="s">
        <v>14734</v>
      </c>
    </row>
    <row r="4947" spans="4:4" x14ac:dyDescent="0.25">
      <c r="D4947" t="s">
        <v>14734</v>
      </c>
    </row>
    <row r="4948" spans="4:4" x14ac:dyDescent="0.25">
      <c r="D4948" t="s">
        <v>14734</v>
      </c>
    </row>
    <row r="4949" spans="4:4" x14ac:dyDescent="0.25">
      <c r="D4949" t="s">
        <v>14734</v>
      </c>
    </row>
    <row r="4950" spans="4:4" x14ac:dyDescent="0.25">
      <c r="D4950" t="s">
        <v>14734</v>
      </c>
    </row>
    <row r="4951" spans="4:4" x14ac:dyDescent="0.25">
      <c r="D4951" t="s">
        <v>14734</v>
      </c>
    </row>
    <row r="4952" spans="4:4" x14ac:dyDescent="0.25">
      <c r="D4952" t="s">
        <v>12270</v>
      </c>
    </row>
    <row r="4953" spans="4:4" x14ac:dyDescent="0.25">
      <c r="D4953" t="s">
        <v>12270</v>
      </c>
    </row>
    <row r="4954" spans="4:4" x14ac:dyDescent="0.25">
      <c r="D4954" t="s">
        <v>12270</v>
      </c>
    </row>
    <row r="4955" spans="4:4" x14ac:dyDescent="0.25">
      <c r="D4955" t="s">
        <v>15043</v>
      </c>
    </row>
    <row r="4956" spans="4:4" x14ac:dyDescent="0.25">
      <c r="D4956" t="s">
        <v>12271</v>
      </c>
    </row>
    <row r="4957" spans="4:4" x14ac:dyDescent="0.25">
      <c r="D4957" t="s">
        <v>12271</v>
      </c>
    </row>
    <row r="4958" spans="4:4" x14ac:dyDescent="0.25">
      <c r="D4958" t="s">
        <v>12271</v>
      </c>
    </row>
    <row r="4959" spans="4:4" x14ac:dyDescent="0.25">
      <c r="D4959" t="s">
        <v>12271</v>
      </c>
    </row>
    <row r="4960" spans="4:4" x14ac:dyDescent="0.25">
      <c r="D4960" t="s">
        <v>12271</v>
      </c>
    </row>
    <row r="4961" spans="4:4" x14ac:dyDescent="0.25">
      <c r="D4961" t="s">
        <v>12271</v>
      </c>
    </row>
    <row r="4962" spans="4:4" x14ac:dyDescent="0.25">
      <c r="D4962" t="s">
        <v>12271</v>
      </c>
    </row>
    <row r="4963" spans="4:4" x14ac:dyDescent="0.25">
      <c r="D4963" t="s">
        <v>12271</v>
      </c>
    </row>
    <row r="4964" spans="4:4" x14ac:dyDescent="0.25">
      <c r="D4964" t="s">
        <v>12271</v>
      </c>
    </row>
    <row r="4965" spans="4:4" x14ac:dyDescent="0.25">
      <c r="D4965" t="s">
        <v>12271</v>
      </c>
    </row>
    <row r="4966" spans="4:4" x14ac:dyDescent="0.25">
      <c r="D4966" t="s">
        <v>12271</v>
      </c>
    </row>
    <row r="4967" spans="4:4" x14ac:dyDescent="0.25">
      <c r="D4967" t="s">
        <v>12271</v>
      </c>
    </row>
    <row r="4968" spans="4:4" x14ac:dyDescent="0.25">
      <c r="D4968" t="s">
        <v>12271</v>
      </c>
    </row>
    <row r="4969" spans="4:4" x14ac:dyDescent="0.25">
      <c r="D4969" t="s">
        <v>12271</v>
      </c>
    </row>
    <row r="4970" spans="4:4" x14ac:dyDescent="0.25">
      <c r="D4970" t="s">
        <v>12271</v>
      </c>
    </row>
    <row r="4971" spans="4:4" x14ac:dyDescent="0.25">
      <c r="D4971" t="s">
        <v>12271</v>
      </c>
    </row>
    <row r="4972" spans="4:4" x14ac:dyDescent="0.25">
      <c r="D4972" t="s">
        <v>12271</v>
      </c>
    </row>
    <row r="4973" spans="4:4" x14ac:dyDescent="0.25">
      <c r="D4973" t="s">
        <v>12271</v>
      </c>
    </row>
    <row r="4974" spans="4:4" x14ac:dyDescent="0.25">
      <c r="D4974" t="s">
        <v>12271</v>
      </c>
    </row>
    <row r="4975" spans="4:4" x14ac:dyDescent="0.25">
      <c r="D4975" t="s">
        <v>12271</v>
      </c>
    </row>
    <row r="4976" spans="4:4" x14ac:dyDescent="0.25">
      <c r="D4976" t="s">
        <v>12271</v>
      </c>
    </row>
    <row r="4977" spans="4:4" x14ac:dyDescent="0.25">
      <c r="D4977" t="s">
        <v>12271</v>
      </c>
    </row>
    <row r="4978" spans="4:4" x14ac:dyDescent="0.25">
      <c r="D4978" t="s">
        <v>12271</v>
      </c>
    </row>
    <row r="4979" spans="4:4" x14ac:dyDescent="0.25">
      <c r="D4979" t="s">
        <v>12271</v>
      </c>
    </row>
    <row r="4980" spans="4:4" x14ac:dyDescent="0.25">
      <c r="D4980" t="s">
        <v>12271</v>
      </c>
    </row>
    <row r="4981" spans="4:4" x14ac:dyDescent="0.25">
      <c r="D4981" t="s">
        <v>12271</v>
      </c>
    </row>
    <row r="4982" spans="4:4" x14ac:dyDescent="0.25">
      <c r="D4982" t="s">
        <v>12271</v>
      </c>
    </row>
    <row r="4983" spans="4:4" x14ac:dyDescent="0.25">
      <c r="D4983" t="s">
        <v>12271</v>
      </c>
    </row>
    <row r="4984" spans="4:4" x14ac:dyDescent="0.25">
      <c r="D4984" t="s">
        <v>12271</v>
      </c>
    </row>
    <row r="4985" spans="4:4" x14ac:dyDescent="0.25">
      <c r="D4985" t="s">
        <v>12271</v>
      </c>
    </row>
    <row r="4986" spans="4:4" x14ac:dyDescent="0.25">
      <c r="D4986" t="s">
        <v>12271</v>
      </c>
    </row>
    <row r="4987" spans="4:4" x14ac:dyDescent="0.25">
      <c r="D4987" t="s">
        <v>12271</v>
      </c>
    </row>
    <row r="4988" spans="4:4" x14ac:dyDescent="0.25">
      <c r="D4988" t="s">
        <v>12271</v>
      </c>
    </row>
    <row r="4989" spans="4:4" x14ac:dyDescent="0.25">
      <c r="D4989" t="s">
        <v>12271</v>
      </c>
    </row>
    <row r="4990" spans="4:4" x14ac:dyDescent="0.25">
      <c r="D4990" t="s">
        <v>12271</v>
      </c>
    </row>
    <row r="4991" spans="4:4" x14ac:dyDescent="0.25">
      <c r="D4991" t="s">
        <v>12271</v>
      </c>
    </row>
    <row r="4992" spans="4:4" x14ac:dyDescent="0.25">
      <c r="D4992" t="s">
        <v>12271</v>
      </c>
    </row>
    <row r="4993" spans="4:4" x14ac:dyDescent="0.25">
      <c r="D4993" t="s">
        <v>12271</v>
      </c>
    </row>
    <row r="4994" spans="4:4" x14ac:dyDescent="0.25">
      <c r="D4994" t="s">
        <v>12271</v>
      </c>
    </row>
    <row r="4995" spans="4:4" x14ac:dyDescent="0.25">
      <c r="D4995" t="s">
        <v>12271</v>
      </c>
    </row>
    <row r="4996" spans="4:4" x14ac:dyDescent="0.25">
      <c r="D4996" t="s">
        <v>12271</v>
      </c>
    </row>
    <row r="4997" spans="4:4" x14ac:dyDescent="0.25">
      <c r="D4997" t="s">
        <v>12271</v>
      </c>
    </row>
    <row r="4998" spans="4:4" x14ac:dyDescent="0.25">
      <c r="D4998" t="s">
        <v>12271</v>
      </c>
    </row>
    <row r="4999" spans="4:4" x14ac:dyDescent="0.25">
      <c r="D4999" t="s">
        <v>12271</v>
      </c>
    </row>
    <row r="5000" spans="4:4" x14ac:dyDescent="0.25">
      <c r="D5000" t="s">
        <v>12271</v>
      </c>
    </row>
    <row r="5001" spans="4:4" x14ac:dyDescent="0.25">
      <c r="D5001" t="s">
        <v>12271</v>
      </c>
    </row>
    <row r="5002" spans="4:4" x14ac:dyDescent="0.25">
      <c r="D5002" t="s">
        <v>12271</v>
      </c>
    </row>
    <row r="5003" spans="4:4" x14ac:dyDescent="0.25">
      <c r="D5003" t="s">
        <v>12271</v>
      </c>
    </row>
    <row r="5004" spans="4:4" x14ac:dyDescent="0.25">
      <c r="D5004" t="s">
        <v>12271</v>
      </c>
    </row>
    <row r="5005" spans="4:4" x14ac:dyDescent="0.25">
      <c r="D5005" t="s">
        <v>12271</v>
      </c>
    </row>
    <row r="5006" spans="4:4" x14ac:dyDescent="0.25">
      <c r="D5006" t="s">
        <v>12271</v>
      </c>
    </row>
    <row r="5007" spans="4:4" x14ac:dyDescent="0.25">
      <c r="D5007" t="s">
        <v>12271</v>
      </c>
    </row>
    <row r="5008" spans="4:4" x14ac:dyDescent="0.25">
      <c r="D5008" t="s">
        <v>12271</v>
      </c>
    </row>
    <row r="5009" spans="4:4" x14ac:dyDescent="0.25">
      <c r="D5009" t="s">
        <v>12271</v>
      </c>
    </row>
    <row r="5010" spans="4:4" x14ac:dyDescent="0.25">
      <c r="D5010" t="s">
        <v>12271</v>
      </c>
    </row>
    <row r="5011" spans="4:4" x14ac:dyDescent="0.25">
      <c r="D5011" t="s">
        <v>12271</v>
      </c>
    </row>
    <row r="5012" spans="4:4" x14ac:dyDescent="0.25">
      <c r="D5012" t="s">
        <v>12271</v>
      </c>
    </row>
    <row r="5013" spans="4:4" x14ac:dyDescent="0.25">
      <c r="D5013" t="s">
        <v>15301</v>
      </c>
    </row>
    <row r="5014" spans="4:4" x14ac:dyDescent="0.25">
      <c r="D5014" t="s">
        <v>15553</v>
      </c>
    </row>
    <row r="5015" spans="4:4" x14ac:dyDescent="0.25">
      <c r="D5015" t="s">
        <v>15553</v>
      </c>
    </row>
    <row r="5016" spans="4:4" x14ac:dyDescent="0.25">
      <c r="D5016" t="s">
        <v>15553</v>
      </c>
    </row>
    <row r="5017" spans="4:4" x14ac:dyDescent="0.25">
      <c r="D5017" t="s">
        <v>12275</v>
      </c>
    </row>
    <row r="5018" spans="4:4" x14ac:dyDescent="0.25">
      <c r="D5018" t="s">
        <v>12275</v>
      </c>
    </row>
    <row r="5019" spans="4:4" x14ac:dyDescent="0.25">
      <c r="D5019" t="s">
        <v>12275</v>
      </c>
    </row>
    <row r="5020" spans="4:4" x14ac:dyDescent="0.25">
      <c r="D5020" t="s">
        <v>12275</v>
      </c>
    </row>
    <row r="5021" spans="4:4" x14ac:dyDescent="0.25">
      <c r="D5021" t="s">
        <v>12277</v>
      </c>
    </row>
    <row r="5022" spans="4:4" x14ac:dyDescent="0.25">
      <c r="D5022" t="s">
        <v>11309</v>
      </c>
    </row>
    <row r="5023" spans="4:4" x14ac:dyDescent="0.25">
      <c r="D5023" t="s">
        <v>11309</v>
      </c>
    </row>
    <row r="5024" spans="4:4" x14ac:dyDescent="0.25">
      <c r="D5024" t="s">
        <v>11309</v>
      </c>
    </row>
    <row r="5025" spans="4:4" x14ac:dyDescent="0.25">
      <c r="D5025" t="s">
        <v>16003</v>
      </c>
    </row>
    <row r="5026" spans="4:4" x14ac:dyDescent="0.25">
      <c r="D5026" t="s">
        <v>16003</v>
      </c>
    </row>
    <row r="5027" spans="4:4" x14ac:dyDescent="0.25">
      <c r="D5027" t="s">
        <v>16003</v>
      </c>
    </row>
    <row r="5028" spans="4:4" x14ac:dyDescent="0.25">
      <c r="D5028" t="s">
        <v>16003</v>
      </c>
    </row>
    <row r="5029" spans="4:4" x14ac:dyDescent="0.25">
      <c r="D5029" t="s">
        <v>16003</v>
      </c>
    </row>
    <row r="5030" spans="4:4" x14ac:dyDescent="0.25">
      <c r="D5030" t="s">
        <v>16682</v>
      </c>
    </row>
    <row r="5031" spans="4:4" x14ac:dyDescent="0.25">
      <c r="D5031" t="s">
        <v>16682</v>
      </c>
    </row>
    <row r="5032" spans="4:4" x14ac:dyDescent="0.25">
      <c r="D5032" t="s">
        <v>16682</v>
      </c>
    </row>
    <row r="5033" spans="4:4" x14ac:dyDescent="0.25">
      <c r="D5033" t="s">
        <v>12279</v>
      </c>
    </row>
    <row r="5034" spans="4:4" x14ac:dyDescent="0.25">
      <c r="D5034" t="s">
        <v>12279</v>
      </c>
    </row>
    <row r="5035" spans="4:4" x14ac:dyDescent="0.25">
      <c r="D5035" t="s">
        <v>12279</v>
      </c>
    </row>
    <row r="5036" spans="4:4" x14ac:dyDescent="0.25">
      <c r="D5036" t="s">
        <v>12282</v>
      </c>
    </row>
    <row r="5037" spans="4:4" x14ac:dyDescent="0.25">
      <c r="D5037" t="s">
        <v>12282</v>
      </c>
    </row>
    <row r="5038" spans="4:4" x14ac:dyDescent="0.25">
      <c r="D5038" t="s">
        <v>12282</v>
      </c>
    </row>
    <row r="5039" spans="4:4" x14ac:dyDescent="0.25">
      <c r="D5039" t="s">
        <v>12282</v>
      </c>
    </row>
    <row r="5040" spans="4:4" x14ac:dyDescent="0.25">
      <c r="D5040" t="s">
        <v>12282</v>
      </c>
    </row>
    <row r="5041" spans="4:4" x14ac:dyDescent="0.25">
      <c r="D5041" t="s">
        <v>12282</v>
      </c>
    </row>
    <row r="5042" spans="4:4" x14ac:dyDescent="0.25">
      <c r="D5042" t="s">
        <v>12282</v>
      </c>
    </row>
    <row r="5043" spans="4:4" x14ac:dyDescent="0.25">
      <c r="D5043" t="s">
        <v>12283</v>
      </c>
    </row>
    <row r="5044" spans="4:4" x14ac:dyDescent="0.25">
      <c r="D5044" t="s">
        <v>12283</v>
      </c>
    </row>
    <row r="5045" spans="4:4" x14ac:dyDescent="0.25">
      <c r="D5045" t="s">
        <v>12284</v>
      </c>
    </row>
    <row r="5046" spans="4:4" x14ac:dyDescent="0.25">
      <c r="D5046" t="s">
        <v>12287</v>
      </c>
    </row>
    <row r="5047" spans="4:4" x14ac:dyDescent="0.25">
      <c r="D5047" t="s">
        <v>12288</v>
      </c>
    </row>
    <row r="5048" spans="4:4" x14ac:dyDescent="0.25">
      <c r="D5048" t="s">
        <v>12289</v>
      </c>
    </row>
    <row r="5049" spans="4:4" x14ac:dyDescent="0.25">
      <c r="D5049" t="s">
        <v>12289</v>
      </c>
    </row>
    <row r="5050" spans="4:4" x14ac:dyDescent="0.25">
      <c r="D5050" t="s">
        <v>12289</v>
      </c>
    </row>
    <row r="5051" spans="4:4" x14ac:dyDescent="0.25">
      <c r="D5051" t="s">
        <v>12290</v>
      </c>
    </row>
    <row r="5052" spans="4:4" x14ac:dyDescent="0.25">
      <c r="D5052" t="s">
        <v>12290</v>
      </c>
    </row>
    <row r="5053" spans="4:4" x14ac:dyDescent="0.25">
      <c r="D5053" t="s">
        <v>12290</v>
      </c>
    </row>
    <row r="5054" spans="4:4" x14ac:dyDescent="0.25">
      <c r="D5054" t="s">
        <v>12290</v>
      </c>
    </row>
    <row r="5055" spans="4:4" x14ac:dyDescent="0.25">
      <c r="D5055" t="s">
        <v>16684</v>
      </c>
    </row>
    <row r="5056" spans="4:4" x14ac:dyDescent="0.25">
      <c r="D5056" t="s">
        <v>12292</v>
      </c>
    </row>
    <row r="5057" spans="4:4" x14ac:dyDescent="0.25">
      <c r="D5057" t="s">
        <v>12296</v>
      </c>
    </row>
    <row r="5058" spans="4:4" x14ac:dyDescent="0.25">
      <c r="D5058" t="s">
        <v>12299</v>
      </c>
    </row>
    <row r="5059" spans="4:4" x14ac:dyDescent="0.25">
      <c r="D5059" t="s">
        <v>12299</v>
      </c>
    </row>
    <row r="5060" spans="4:4" x14ac:dyDescent="0.25">
      <c r="D5060" t="s">
        <v>12299</v>
      </c>
    </row>
    <row r="5061" spans="4:4" x14ac:dyDescent="0.25">
      <c r="D5061" t="s">
        <v>12300</v>
      </c>
    </row>
    <row r="5062" spans="4:4" x14ac:dyDescent="0.25">
      <c r="D5062" t="s">
        <v>12301</v>
      </c>
    </row>
    <row r="5063" spans="4:4" x14ac:dyDescent="0.25">
      <c r="D5063" t="s">
        <v>12304</v>
      </c>
    </row>
    <row r="5064" spans="4:4" x14ac:dyDescent="0.25">
      <c r="D5064" t="s">
        <v>12304</v>
      </c>
    </row>
    <row r="5065" spans="4:4" x14ac:dyDescent="0.25">
      <c r="D5065" t="s">
        <v>12304</v>
      </c>
    </row>
    <row r="5066" spans="4:4" x14ac:dyDescent="0.25">
      <c r="D5066" t="s">
        <v>12305</v>
      </c>
    </row>
    <row r="5067" spans="4:4" x14ac:dyDescent="0.25">
      <c r="D5067" t="s">
        <v>12305</v>
      </c>
    </row>
    <row r="5068" spans="4:4" x14ac:dyDescent="0.25">
      <c r="D5068" t="s">
        <v>14827</v>
      </c>
    </row>
    <row r="5069" spans="4:4" x14ac:dyDescent="0.25">
      <c r="D5069" t="s">
        <v>12306</v>
      </c>
    </row>
    <row r="5070" spans="4:4" x14ac:dyDescent="0.25">
      <c r="D5070" t="s">
        <v>12308</v>
      </c>
    </row>
    <row r="5071" spans="4:4" x14ac:dyDescent="0.25">
      <c r="D5071" t="s">
        <v>12308</v>
      </c>
    </row>
    <row r="5072" spans="4:4" x14ac:dyDescent="0.25">
      <c r="D5072" t="s">
        <v>12310</v>
      </c>
    </row>
    <row r="5073" spans="4:4" x14ac:dyDescent="0.25">
      <c r="D5073" t="s">
        <v>12310</v>
      </c>
    </row>
    <row r="5074" spans="4:4" x14ac:dyDescent="0.25">
      <c r="D5074" t="s">
        <v>12310</v>
      </c>
    </row>
    <row r="5075" spans="4:4" x14ac:dyDescent="0.25">
      <c r="D5075" t="s">
        <v>12310</v>
      </c>
    </row>
    <row r="5076" spans="4:4" x14ac:dyDescent="0.25">
      <c r="D5076" t="s">
        <v>12310</v>
      </c>
    </row>
    <row r="5077" spans="4:4" x14ac:dyDescent="0.25">
      <c r="D5077" t="s">
        <v>12310</v>
      </c>
    </row>
    <row r="5078" spans="4:4" x14ac:dyDescent="0.25">
      <c r="D5078" t="s">
        <v>12310</v>
      </c>
    </row>
    <row r="5079" spans="4:4" x14ac:dyDescent="0.25">
      <c r="D5079" t="s">
        <v>12310</v>
      </c>
    </row>
    <row r="5080" spans="4:4" x14ac:dyDescent="0.25">
      <c r="D5080" t="s">
        <v>12310</v>
      </c>
    </row>
    <row r="5081" spans="4:4" x14ac:dyDescent="0.25">
      <c r="D5081" t="s">
        <v>12310</v>
      </c>
    </row>
    <row r="5082" spans="4:4" x14ac:dyDescent="0.25">
      <c r="D5082" t="s">
        <v>12311</v>
      </c>
    </row>
    <row r="5083" spans="4:4" x14ac:dyDescent="0.25">
      <c r="D5083" t="s">
        <v>16320</v>
      </c>
    </row>
    <row r="5084" spans="4:4" x14ac:dyDescent="0.25">
      <c r="D5084" t="s">
        <v>16686</v>
      </c>
    </row>
    <row r="5085" spans="4:4" x14ac:dyDescent="0.25">
      <c r="D5085" t="s">
        <v>16686</v>
      </c>
    </row>
    <row r="5086" spans="4:4" x14ac:dyDescent="0.25">
      <c r="D5086" t="s">
        <v>16686</v>
      </c>
    </row>
    <row r="5087" spans="4:4" x14ac:dyDescent="0.25">
      <c r="D5087" t="s">
        <v>12315</v>
      </c>
    </row>
    <row r="5088" spans="4:4" x14ac:dyDescent="0.25">
      <c r="D5088" t="s">
        <v>12315</v>
      </c>
    </row>
    <row r="5089" spans="4:4" x14ac:dyDescent="0.25">
      <c r="D5089" t="s">
        <v>12315</v>
      </c>
    </row>
    <row r="5090" spans="4:4" x14ac:dyDescent="0.25">
      <c r="D5090" t="s">
        <v>12318</v>
      </c>
    </row>
    <row r="5091" spans="4:4" x14ac:dyDescent="0.25">
      <c r="D5091" t="s">
        <v>12318</v>
      </c>
    </row>
    <row r="5092" spans="4:4" x14ac:dyDescent="0.25">
      <c r="D5092" t="s">
        <v>12318</v>
      </c>
    </row>
    <row r="5093" spans="4:4" x14ac:dyDescent="0.25">
      <c r="D5093" t="s">
        <v>12319</v>
      </c>
    </row>
    <row r="5094" spans="4:4" x14ac:dyDescent="0.25">
      <c r="D5094" t="s">
        <v>12319</v>
      </c>
    </row>
    <row r="5095" spans="4:4" x14ac:dyDescent="0.25">
      <c r="D5095" t="s">
        <v>12322</v>
      </c>
    </row>
    <row r="5096" spans="4:4" x14ac:dyDescent="0.25">
      <c r="D5096" t="s">
        <v>12322</v>
      </c>
    </row>
    <row r="5097" spans="4:4" x14ac:dyDescent="0.25">
      <c r="D5097" t="s">
        <v>12322</v>
      </c>
    </row>
    <row r="5098" spans="4:4" x14ac:dyDescent="0.25">
      <c r="D5098" t="s">
        <v>12324</v>
      </c>
    </row>
    <row r="5099" spans="4:4" x14ac:dyDescent="0.25">
      <c r="D5099" t="s">
        <v>12324</v>
      </c>
    </row>
    <row r="5100" spans="4:4" x14ac:dyDescent="0.25">
      <c r="D5100" t="s">
        <v>12324</v>
      </c>
    </row>
    <row r="5101" spans="4:4" x14ac:dyDescent="0.25">
      <c r="D5101" t="s">
        <v>12324</v>
      </c>
    </row>
    <row r="5102" spans="4:4" x14ac:dyDescent="0.25">
      <c r="D5102" t="s">
        <v>12325</v>
      </c>
    </row>
    <row r="5103" spans="4:4" x14ac:dyDescent="0.25">
      <c r="D5103" t="s">
        <v>12326</v>
      </c>
    </row>
    <row r="5104" spans="4:4" x14ac:dyDescent="0.25">
      <c r="D5104" t="s">
        <v>12326</v>
      </c>
    </row>
    <row r="5105" spans="4:4" x14ac:dyDescent="0.25">
      <c r="D5105" t="s">
        <v>15451</v>
      </c>
    </row>
    <row r="5106" spans="4:4" x14ac:dyDescent="0.25">
      <c r="D5106" t="s">
        <v>12327</v>
      </c>
    </row>
    <row r="5107" spans="4:4" x14ac:dyDescent="0.25">
      <c r="D5107" t="s">
        <v>12329</v>
      </c>
    </row>
    <row r="5108" spans="4:4" x14ac:dyDescent="0.25">
      <c r="D5108" t="s">
        <v>12329</v>
      </c>
    </row>
    <row r="5109" spans="4:4" x14ac:dyDescent="0.25">
      <c r="D5109" t="s">
        <v>12329</v>
      </c>
    </row>
    <row r="5110" spans="4:4" x14ac:dyDescent="0.25">
      <c r="D5110" t="s">
        <v>12330</v>
      </c>
    </row>
    <row r="5111" spans="4:4" x14ac:dyDescent="0.25">
      <c r="D5111" t="s">
        <v>12330</v>
      </c>
    </row>
    <row r="5112" spans="4:4" x14ac:dyDescent="0.25">
      <c r="D5112" t="s">
        <v>12330</v>
      </c>
    </row>
    <row r="5113" spans="4:4" x14ac:dyDescent="0.25">
      <c r="D5113" t="s">
        <v>12337</v>
      </c>
    </row>
    <row r="5114" spans="4:4" x14ac:dyDescent="0.25">
      <c r="D5114" t="s">
        <v>12340</v>
      </c>
    </row>
    <row r="5115" spans="4:4" x14ac:dyDescent="0.25">
      <c r="D5115" t="s">
        <v>12340</v>
      </c>
    </row>
    <row r="5116" spans="4:4" x14ac:dyDescent="0.25">
      <c r="D5116" t="s">
        <v>12343</v>
      </c>
    </row>
    <row r="5117" spans="4:4" x14ac:dyDescent="0.25">
      <c r="D5117" t="s">
        <v>12346</v>
      </c>
    </row>
    <row r="5118" spans="4:4" x14ac:dyDescent="0.25">
      <c r="D5118" t="s">
        <v>12346</v>
      </c>
    </row>
    <row r="5119" spans="4:4" x14ac:dyDescent="0.25">
      <c r="D5119" t="s">
        <v>12346</v>
      </c>
    </row>
    <row r="5120" spans="4:4" x14ac:dyDescent="0.25">
      <c r="D5120" t="s">
        <v>12346</v>
      </c>
    </row>
    <row r="5121" spans="4:4" x14ac:dyDescent="0.25">
      <c r="D5121" t="s">
        <v>12346</v>
      </c>
    </row>
    <row r="5122" spans="4:4" x14ac:dyDescent="0.25">
      <c r="D5122" t="s">
        <v>12346</v>
      </c>
    </row>
    <row r="5123" spans="4:4" x14ac:dyDescent="0.25">
      <c r="D5123" t="s">
        <v>12346</v>
      </c>
    </row>
    <row r="5124" spans="4:4" x14ac:dyDescent="0.25">
      <c r="D5124" t="s">
        <v>12346</v>
      </c>
    </row>
    <row r="5125" spans="4:4" x14ac:dyDescent="0.25">
      <c r="D5125" t="s">
        <v>12346</v>
      </c>
    </row>
    <row r="5126" spans="4:4" x14ac:dyDescent="0.25">
      <c r="D5126" t="s">
        <v>12346</v>
      </c>
    </row>
    <row r="5127" spans="4:4" x14ac:dyDescent="0.25">
      <c r="D5127" t="s">
        <v>12346</v>
      </c>
    </row>
    <row r="5128" spans="4:4" x14ac:dyDescent="0.25">
      <c r="D5128" t="s">
        <v>12346</v>
      </c>
    </row>
    <row r="5129" spans="4:4" x14ac:dyDescent="0.25">
      <c r="D5129" t="s">
        <v>12346</v>
      </c>
    </row>
    <row r="5130" spans="4:4" x14ac:dyDescent="0.25">
      <c r="D5130" t="s">
        <v>12346</v>
      </c>
    </row>
    <row r="5131" spans="4:4" x14ac:dyDescent="0.25">
      <c r="D5131" t="s">
        <v>12346</v>
      </c>
    </row>
    <row r="5132" spans="4:4" x14ac:dyDescent="0.25">
      <c r="D5132" t="s">
        <v>12346</v>
      </c>
    </row>
    <row r="5133" spans="4:4" x14ac:dyDescent="0.25">
      <c r="D5133" t="s">
        <v>12346</v>
      </c>
    </row>
    <row r="5134" spans="4:4" x14ac:dyDescent="0.25">
      <c r="D5134" t="s">
        <v>12346</v>
      </c>
    </row>
    <row r="5135" spans="4:4" x14ac:dyDescent="0.25">
      <c r="D5135" t="s">
        <v>12346</v>
      </c>
    </row>
    <row r="5136" spans="4:4" x14ac:dyDescent="0.25">
      <c r="D5136" t="s">
        <v>12346</v>
      </c>
    </row>
    <row r="5137" spans="4:4" x14ac:dyDescent="0.25">
      <c r="D5137" t="s">
        <v>12346</v>
      </c>
    </row>
    <row r="5138" spans="4:4" x14ac:dyDescent="0.25">
      <c r="D5138" t="s">
        <v>12346</v>
      </c>
    </row>
    <row r="5139" spans="4:4" x14ac:dyDescent="0.25">
      <c r="D5139" t="s">
        <v>12346</v>
      </c>
    </row>
    <row r="5140" spans="4:4" x14ac:dyDescent="0.25">
      <c r="D5140" t="s">
        <v>12346</v>
      </c>
    </row>
    <row r="5141" spans="4:4" x14ac:dyDescent="0.25">
      <c r="D5141" t="s">
        <v>12346</v>
      </c>
    </row>
    <row r="5142" spans="4:4" x14ac:dyDescent="0.25">
      <c r="D5142" t="s">
        <v>12346</v>
      </c>
    </row>
    <row r="5143" spans="4:4" x14ac:dyDescent="0.25">
      <c r="D5143" t="s">
        <v>12346</v>
      </c>
    </row>
    <row r="5144" spans="4:4" x14ac:dyDescent="0.25">
      <c r="D5144" t="s">
        <v>12346</v>
      </c>
    </row>
    <row r="5145" spans="4:4" x14ac:dyDescent="0.25">
      <c r="D5145" t="s">
        <v>12346</v>
      </c>
    </row>
    <row r="5146" spans="4:4" x14ac:dyDescent="0.25">
      <c r="D5146" t="s">
        <v>12346</v>
      </c>
    </row>
    <row r="5147" spans="4:4" x14ac:dyDescent="0.25">
      <c r="D5147" t="s">
        <v>12347</v>
      </c>
    </row>
    <row r="5148" spans="4:4" x14ac:dyDescent="0.25">
      <c r="D5148" t="s">
        <v>12349</v>
      </c>
    </row>
    <row r="5149" spans="4:4" x14ac:dyDescent="0.25">
      <c r="D5149" t="s">
        <v>12350</v>
      </c>
    </row>
    <row r="5150" spans="4:4" x14ac:dyDescent="0.25">
      <c r="D5150" t="s">
        <v>12351</v>
      </c>
    </row>
    <row r="5151" spans="4:4" x14ac:dyDescent="0.25">
      <c r="D5151" t="s">
        <v>12351</v>
      </c>
    </row>
    <row r="5152" spans="4:4" x14ac:dyDescent="0.25">
      <c r="D5152" t="s">
        <v>12351</v>
      </c>
    </row>
    <row r="5153" spans="4:4" x14ac:dyDescent="0.25">
      <c r="D5153" t="s">
        <v>12351</v>
      </c>
    </row>
    <row r="5154" spans="4:4" x14ac:dyDescent="0.25">
      <c r="D5154" t="s">
        <v>12353</v>
      </c>
    </row>
    <row r="5155" spans="4:4" x14ac:dyDescent="0.25">
      <c r="D5155" t="s">
        <v>12353</v>
      </c>
    </row>
    <row r="5156" spans="4:4" x14ac:dyDescent="0.25">
      <c r="D5156" t="s">
        <v>12353</v>
      </c>
    </row>
    <row r="5157" spans="4:4" x14ac:dyDescent="0.25">
      <c r="D5157" t="s">
        <v>15094</v>
      </c>
    </row>
    <row r="5158" spans="4:4" x14ac:dyDescent="0.25">
      <c r="D5158" t="s">
        <v>15094</v>
      </c>
    </row>
    <row r="5159" spans="4:4" x14ac:dyDescent="0.25">
      <c r="D5159" t="s">
        <v>17000</v>
      </c>
    </row>
    <row r="5160" spans="4:4" x14ac:dyDescent="0.25">
      <c r="D5160" t="s">
        <v>17000</v>
      </c>
    </row>
    <row r="5161" spans="4:4" x14ac:dyDescent="0.25">
      <c r="D5161" t="s">
        <v>17000</v>
      </c>
    </row>
    <row r="5162" spans="4:4" x14ac:dyDescent="0.25">
      <c r="D5162" t="s">
        <v>17000</v>
      </c>
    </row>
    <row r="5163" spans="4:4" x14ac:dyDescent="0.25">
      <c r="D5163" t="s">
        <v>17000</v>
      </c>
    </row>
    <row r="5164" spans="4:4" x14ac:dyDescent="0.25">
      <c r="D5164" t="s">
        <v>17000</v>
      </c>
    </row>
    <row r="5165" spans="4:4" x14ac:dyDescent="0.25">
      <c r="D5165" t="s">
        <v>17000</v>
      </c>
    </row>
    <row r="5166" spans="4:4" x14ac:dyDescent="0.25">
      <c r="D5166" t="s">
        <v>17000</v>
      </c>
    </row>
    <row r="5167" spans="4:4" x14ac:dyDescent="0.25">
      <c r="D5167" t="s">
        <v>17000</v>
      </c>
    </row>
    <row r="5168" spans="4:4" x14ac:dyDescent="0.25">
      <c r="D5168" t="s">
        <v>17000</v>
      </c>
    </row>
    <row r="5169" spans="4:4" x14ac:dyDescent="0.25">
      <c r="D5169" t="s">
        <v>17000</v>
      </c>
    </row>
    <row r="5170" spans="4:4" x14ac:dyDescent="0.25">
      <c r="D5170" t="s">
        <v>17000</v>
      </c>
    </row>
    <row r="5171" spans="4:4" x14ac:dyDescent="0.25">
      <c r="D5171" t="s">
        <v>17000</v>
      </c>
    </row>
    <row r="5172" spans="4:4" x14ac:dyDescent="0.25">
      <c r="D5172" t="s">
        <v>17000</v>
      </c>
    </row>
    <row r="5173" spans="4:4" x14ac:dyDescent="0.25">
      <c r="D5173" t="s">
        <v>17000</v>
      </c>
    </row>
    <row r="5174" spans="4:4" x14ac:dyDescent="0.25">
      <c r="D5174" t="s">
        <v>17000</v>
      </c>
    </row>
    <row r="5175" spans="4:4" x14ac:dyDescent="0.25">
      <c r="D5175" t="s">
        <v>17000</v>
      </c>
    </row>
    <row r="5176" spans="4:4" x14ac:dyDescent="0.25">
      <c r="D5176" t="s">
        <v>17000</v>
      </c>
    </row>
    <row r="5177" spans="4:4" x14ac:dyDescent="0.25">
      <c r="D5177" t="s">
        <v>17000</v>
      </c>
    </row>
    <row r="5178" spans="4:4" x14ac:dyDescent="0.25">
      <c r="D5178" t="s">
        <v>17000</v>
      </c>
    </row>
    <row r="5179" spans="4:4" x14ac:dyDescent="0.25">
      <c r="D5179" t="s">
        <v>17000</v>
      </c>
    </row>
    <row r="5180" spans="4:4" x14ac:dyDescent="0.25">
      <c r="D5180" t="s">
        <v>17000</v>
      </c>
    </row>
    <row r="5181" spans="4:4" x14ac:dyDescent="0.25">
      <c r="D5181" t="s">
        <v>17000</v>
      </c>
    </row>
    <row r="5182" spans="4:4" x14ac:dyDescent="0.25">
      <c r="D5182" t="s">
        <v>16577</v>
      </c>
    </row>
    <row r="5183" spans="4:4" x14ac:dyDescent="0.25">
      <c r="D5183" t="s">
        <v>12358</v>
      </c>
    </row>
    <row r="5184" spans="4:4" x14ac:dyDescent="0.25">
      <c r="D5184" t="s">
        <v>16269</v>
      </c>
    </row>
    <row r="5185" spans="4:4" x14ac:dyDescent="0.25">
      <c r="D5185" t="s">
        <v>12360</v>
      </c>
    </row>
    <row r="5186" spans="4:4" x14ac:dyDescent="0.25">
      <c r="D5186" t="s">
        <v>12361</v>
      </c>
    </row>
    <row r="5187" spans="4:4" x14ac:dyDescent="0.25">
      <c r="D5187" t="s">
        <v>12361</v>
      </c>
    </row>
    <row r="5188" spans="4:4" x14ac:dyDescent="0.25">
      <c r="D5188" t="s">
        <v>12361</v>
      </c>
    </row>
    <row r="5189" spans="4:4" x14ac:dyDescent="0.25">
      <c r="D5189" t="s">
        <v>14942</v>
      </c>
    </row>
    <row r="5190" spans="4:4" x14ac:dyDescent="0.25">
      <c r="D5190" t="s">
        <v>16124</v>
      </c>
    </row>
    <row r="5191" spans="4:4" x14ac:dyDescent="0.25">
      <c r="D5191" t="s">
        <v>16124</v>
      </c>
    </row>
    <row r="5192" spans="4:4" x14ac:dyDescent="0.25">
      <c r="D5192" t="s">
        <v>16124</v>
      </c>
    </row>
    <row r="5193" spans="4:4" x14ac:dyDescent="0.25">
      <c r="D5193" t="s">
        <v>12367</v>
      </c>
    </row>
    <row r="5194" spans="4:4" x14ac:dyDescent="0.25">
      <c r="D5194" t="s">
        <v>12369</v>
      </c>
    </row>
    <row r="5195" spans="4:4" x14ac:dyDescent="0.25">
      <c r="D5195" t="s">
        <v>12370</v>
      </c>
    </row>
    <row r="5196" spans="4:4" x14ac:dyDescent="0.25">
      <c r="D5196" t="s">
        <v>12370</v>
      </c>
    </row>
    <row r="5197" spans="4:4" x14ac:dyDescent="0.25">
      <c r="D5197" t="s">
        <v>12372</v>
      </c>
    </row>
    <row r="5198" spans="4:4" x14ac:dyDescent="0.25">
      <c r="D5198" t="s">
        <v>12373</v>
      </c>
    </row>
    <row r="5199" spans="4:4" x14ac:dyDescent="0.25">
      <c r="D5199" t="s">
        <v>12373</v>
      </c>
    </row>
    <row r="5200" spans="4:4" x14ac:dyDescent="0.25">
      <c r="D5200" t="s">
        <v>12376</v>
      </c>
    </row>
    <row r="5201" spans="4:4" x14ac:dyDescent="0.25">
      <c r="D5201" t="s">
        <v>12376</v>
      </c>
    </row>
    <row r="5202" spans="4:4" x14ac:dyDescent="0.25">
      <c r="D5202" t="s">
        <v>12377</v>
      </c>
    </row>
    <row r="5203" spans="4:4" x14ac:dyDescent="0.25">
      <c r="D5203" t="s">
        <v>12377</v>
      </c>
    </row>
    <row r="5204" spans="4:4" x14ac:dyDescent="0.25">
      <c r="D5204" t="s">
        <v>12379</v>
      </c>
    </row>
    <row r="5205" spans="4:4" x14ac:dyDescent="0.25">
      <c r="D5205" t="s">
        <v>12379</v>
      </c>
    </row>
    <row r="5206" spans="4:4" x14ac:dyDescent="0.25">
      <c r="D5206" t="s">
        <v>12379</v>
      </c>
    </row>
    <row r="5207" spans="4:4" x14ac:dyDescent="0.25">
      <c r="D5207" t="s">
        <v>12379</v>
      </c>
    </row>
    <row r="5208" spans="4:4" x14ac:dyDescent="0.25">
      <c r="D5208" t="s">
        <v>12382</v>
      </c>
    </row>
    <row r="5209" spans="4:4" x14ac:dyDescent="0.25">
      <c r="D5209" t="s">
        <v>12384</v>
      </c>
    </row>
    <row r="5210" spans="4:4" x14ac:dyDescent="0.25">
      <c r="D5210" t="s">
        <v>15655</v>
      </c>
    </row>
    <row r="5211" spans="4:4" x14ac:dyDescent="0.25">
      <c r="D5211" t="s">
        <v>16579</v>
      </c>
    </row>
    <row r="5212" spans="4:4" x14ac:dyDescent="0.25">
      <c r="D5212" t="s">
        <v>16581</v>
      </c>
    </row>
    <row r="5213" spans="4:4" x14ac:dyDescent="0.25">
      <c r="D5213" t="s">
        <v>12385</v>
      </c>
    </row>
    <row r="5214" spans="4:4" x14ac:dyDescent="0.25">
      <c r="D5214" t="s">
        <v>12385</v>
      </c>
    </row>
    <row r="5215" spans="4:4" x14ac:dyDescent="0.25">
      <c r="D5215" t="s">
        <v>12385</v>
      </c>
    </row>
    <row r="5216" spans="4:4" x14ac:dyDescent="0.25">
      <c r="D5216" t="s">
        <v>16275</v>
      </c>
    </row>
    <row r="5217" spans="4:4" x14ac:dyDescent="0.25">
      <c r="D5217" t="s">
        <v>16275</v>
      </c>
    </row>
    <row r="5218" spans="4:4" x14ac:dyDescent="0.25">
      <c r="D5218" t="s">
        <v>16275</v>
      </c>
    </row>
    <row r="5219" spans="4:4" x14ac:dyDescent="0.25">
      <c r="D5219" t="s">
        <v>12389</v>
      </c>
    </row>
    <row r="5220" spans="4:4" x14ac:dyDescent="0.25">
      <c r="D5220" t="s">
        <v>12389</v>
      </c>
    </row>
    <row r="5221" spans="4:4" x14ac:dyDescent="0.25">
      <c r="D5221" t="s">
        <v>12389</v>
      </c>
    </row>
    <row r="5222" spans="4:4" x14ac:dyDescent="0.25">
      <c r="D5222" t="s">
        <v>12389</v>
      </c>
    </row>
    <row r="5223" spans="4:4" x14ac:dyDescent="0.25">
      <c r="D5223" t="s">
        <v>12389</v>
      </c>
    </row>
    <row r="5224" spans="4:4" x14ac:dyDescent="0.25">
      <c r="D5224" t="s">
        <v>12389</v>
      </c>
    </row>
    <row r="5225" spans="4:4" x14ac:dyDescent="0.25">
      <c r="D5225" t="s">
        <v>12393</v>
      </c>
    </row>
    <row r="5226" spans="4:4" x14ac:dyDescent="0.25">
      <c r="D5226" t="s">
        <v>12396</v>
      </c>
    </row>
    <row r="5227" spans="4:4" x14ac:dyDescent="0.25">
      <c r="D5227" t="s">
        <v>12397</v>
      </c>
    </row>
    <row r="5228" spans="4:4" x14ac:dyDescent="0.25">
      <c r="D5228" t="s">
        <v>12397</v>
      </c>
    </row>
    <row r="5229" spans="4:4" x14ac:dyDescent="0.25">
      <c r="D5229" t="s">
        <v>12397</v>
      </c>
    </row>
    <row r="5230" spans="4:4" x14ac:dyDescent="0.25">
      <c r="D5230" t="s">
        <v>12397</v>
      </c>
    </row>
    <row r="5231" spans="4:4" x14ac:dyDescent="0.25">
      <c r="D5231" t="s">
        <v>12397</v>
      </c>
    </row>
    <row r="5232" spans="4:4" x14ac:dyDescent="0.25">
      <c r="D5232" t="s">
        <v>12397</v>
      </c>
    </row>
    <row r="5233" spans="4:4" x14ac:dyDescent="0.25">
      <c r="D5233" t="s">
        <v>12397</v>
      </c>
    </row>
    <row r="5234" spans="4:4" x14ac:dyDescent="0.25">
      <c r="D5234" t="s">
        <v>12397</v>
      </c>
    </row>
    <row r="5235" spans="4:4" x14ac:dyDescent="0.25">
      <c r="D5235" t="s">
        <v>12397</v>
      </c>
    </row>
    <row r="5236" spans="4:4" x14ac:dyDescent="0.25">
      <c r="D5236" t="s">
        <v>12397</v>
      </c>
    </row>
    <row r="5237" spans="4:4" x14ac:dyDescent="0.25">
      <c r="D5237" t="s">
        <v>12397</v>
      </c>
    </row>
    <row r="5238" spans="4:4" x14ac:dyDescent="0.25">
      <c r="D5238" t="s">
        <v>12397</v>
      </c>
    </row>
    <row r="5239" spans="4:4" x14ac:dyDescent="0.25">
      <c r="D5239" t="s">
        <v>12397</v>
      </c>
    </row>
    <row r="5240" spans="4:4" x14ac:dyDescent="0.25">
      <c r="D5240" t="s">
        <v>12397</v>
      </c>
    </row>
    <row r="5241" spans="4:4" x14ac:dyDescent="0.25">
      <c r="D5241" t="s">
        <v>12397</v>
      </c>
    </row>
    <row r="5242" spans="4:4" x14ac:dyDescent="0.25">
      <c r="D5242" t="s">
        <v>12397</v>
      </c>
    </row>
    <row r="5243" spans="4:4" x14ac:dyDescent="0.25">
      <c r="D5243" t="s">
        <v>12397</v>
      </c>
    </row>
    <row r="5244" spans="4:4" x14ac:dyDescent="0.25">
      <c r="D5244" t="s">
        <v>12397</v>
      </c>
    </row>
    <row r="5245" spans="4:4" x14ac:dyDescent="0.25">
      <c r="D5245" t="s">
        <v>12397</v>
      </c>
    </row>
    <row r="5246" spans="4:4" x14ac:dyDescent="0.25">
      <c r="D5246" t="s">
        <v>12397</v>
      </c>
    </row>
    <row r="5247" spans="4:4" x14ac:dyDescent="0.25">
      <c r="D5247" t="s">
        <v>12397</v>
      </c>
    </row>
    <row r="5248" spans="4:4" x14ac:dyDescent="0.25">
      <c r="D5248" t="s">
        <v>12397</v>
      </c>
    </row>
    <row r="5249" spans="4:4" x14ac:dyDescent="0.25">
      <c r="D5249" t="s">
        <v>12397</v>
      </c>
    </row>
    <row r="5250" spans="4:4" x14ac:dyDescent="0.25">
      <c r="D5250" t="s">
        <v>12397</v>
      </c>
    </row>
    <row r="5251" spans="4:4" x14ac:dyDescent="0.25">
      <c r="D5251" t="s">
        <v>12397</v>
      </c>
    </row>
    <row r="5252" spans="4:4" x14ac:dyDescent="0.25">
      <c r="D5252" t="s">
        <v>12397</v>
      </c>
    </row>
    <row r="5253" spans="4:4" x14ac:dyDescent="0.25">
      <c r="D5253" t="s">
        <v>12397</v>
      </c>
    </row>
    <row r="5254" spans="4:4" x14ac:dyDescent="0.25">
      <c r="D5254" t="s">
        <v>12397</v>
      </c>
    </row>
    <row r="5255" spans="4:4" x14ac:dyDescent="0.25">
      <c r="D5255" t="s">
        <v>12397</v>
      </c>
    </row>
    <row r="5256" spans="4:4" x14ac:dyDescent="0.25">
      <c r="D5256" t="s">
        <v>12397</v>
      </c>
    </row>
    <row r="5257" spans="4:4" x14ac:dyDescent="0.25">
      <c r="D5257" t="s">
        <v>12397</v>
      </c>
    </row>
    <row r="5258" spans="4:4" x14ac:dyDescent="0.25">
      <c r="D5258" t="s">
        <v>12397</v>
      </c>
    </row>
    <row r="5259" spans="4:4" x14ac:dyDescent="0.25">
      <c r="D5259" t="s">
        <v>12397</v>
      </c>
    </row>
    <row r="5260" spans="4:4" x14ac:dyDescent="0.25">
      <c r="D5260" t="s">
        <v>12397</v>
      </c>
    </row>
    <row r="5261" spans="4:4" x14ac:dyDescent="0.25">
      <c r="D5261" t="s">
        <v>12397</v>
      </c>
    </row>
    <row r="5262" spans="4:4" x14ac:dyDescent="0.25">
      <c r="D5262" t="s">
        <v>12397</v>
      </c>
    </row>
    <row r="5263" spans="4:4" x14ac:dyDescent="0.25">
      <c r="D5263" t="s">
        <v>12397</v>
      </c>
    </row>
    <row r="5264" spans="4:4" x14ac:dyDescent="0.25">
      <c r="D5264" t="s">
        <v>12397</v>
      </c>
    </row>
    <row r="5265" spans="4:4" x14ac:dyDescent="0.25">
      <c r="D5265" t="s">
        <v>12397</v>
      </c>
    </row>
    <row r="5266" spans="4:4" x14ac:dyDescent="0.25">
      <c r="D5266" t="s">
        <v>12397</v>
      </c>
    </row>
    <row r="5267" spans="4:4" x14ac:dyDescent="0.25">
      <c r="D5267" t="s">
        <v>12397</v>
      </c>
    </row>
    <row r="5268" spans="4:4" x14ac:dyDescent="0.25">
      <c r="D5268" t="s">
        <v>12397</v>
      </c>
    </row>
    <row r="5269" spans="4:4" x14ac:dyDescent="0.25">
      <c r="D5269" t="s">
        <v>12397</v>
      </c>
    </row>
    <row r="5270" spans="4:4" x14ac:dyDescent="0.25">
      <c r="D5270" t="s">
        <v>12397</v>
      </c>
    </row>
    <row r="5271" spans="4:4" x14ac:dyDescent="0.25">
      <c r="D5271" t="s">
        <v>12397</v>
      </c>
    </row>
    <row r="5272" spans="4:4" x14ac:dyDescent="0.25">
      <c r="D5272" t="s">
        <v>12397</v>
      </c>
    </row>
    <row r="5273" spans="4:4" x14ac:dyDescent="0.25">
      <c r="D5273" t="s">
        <v>12397</v>
      </c>
    </row>
    <row r="5274" spans="4:4" x14ac:dyDescent="0.25">
      <c r="D5274" t="s">
        <v>12398</v>
      </c>
    </row>
    <row r="5275" spans="4:4" x14ac:dyDescent="0.25">
      <c r="D5275" t="s">
        <v>12398</v>
      </c>
    </row>
    <row r="5276" spans="4:4" x14ac:dyDescent="0.25">
      <c r="D5276" t="s">
        <v>12398</v>
      </c>
    </row>
    <row r="5277" spans="4:4" x14ac:dyDescent="0.25">
      <c r="D5277" t="s">
        <v>12398</v>
      </c>
    </row>
    <row r="5278" spans="4:4" x14ac:dyDescent="0.25">
      <c r="D5278" t="s">
        <v>12398</v>
      </c>
    </row>
    <row r="5279" spans="4:4" x14ac:dyDescent="0.25">
      <c r="D5279" t="s">
        <v>12398</v>
      </c>
    </row>
    <row r="5280" spans="4:4" x14ac:dyDescent="0.25">
      <c r="D5280" t="s">
        <v>12398</v>
      </c>
    </row>
    <row r="5281" spans="4:4" x14ac:dyDescent="0.25">
      <c r="D5281" t="s">
        <v>12398</v>
      </c>
    </row>
    <row r="5282" spans="4:4" x14ac:dyDescent="0.25">
      <c r="D5282" t="s">
        <v>12398</v>
      </c>
    </row>
    <row r="5283" spans="4:4" x14ac:dyDescent="0.25">
      <c r="D5283" t="s">
        <v>12398</v>
      </c>
    </row>
    <row r="5284" spans="4:4" x14ac:dyDescent="0.25">
      <c r="D5284" t="s">
        <v>12398</v>
      </c>
    </row>
    <row r="5285" spans="4:4" x14ac:dyDescent="0.25">
      <c r="D5285" t="s">
        <v>12398</v>
      </c>
    </row>
    <row r="5286" spans="4:4" x14ac:dyDescent="0.25">
      <c r="D5286" t="s">
        <v>12398</v>
      </c>
    </row>
    <row r="5287" spans="4:4" x14ac:dyDescent="0.25">
      <c r="D5287" t="s">
        <v>12398</v>
      </c>
    </row>
    <row r="5288" spans="4:4" x14ac:dyDescent="0.25">
      <c r="D5288" t="s">
        <v>12398</v>
      </c>
    </row>
    <row r="5289" spans="4:4" x14ac:dyDescent="0.25">
      <c r="D5289" t="s">
        <v>12398</v>
      </c>
    </row>
    <row r="5290" spans="4:4" x14ac:dyDescent="0.25">
      <c r="D5290" t="s">
        <v>12398</v>
      </c>
    </row>
    <row r="5291" spans="4:4" x14ac:dyDescent="0.25">
      <c r="D5291" t="s">
        <v>12398</v>
      </c>
    </row>
    <row r="5292" spans="4:4" x14ac:dyDescent="0.25">
      <c r="D5292" t="s">
        <v>12398</v>
      </c>
    </row>
    <row r="5293" spans="4:4" x14ac:dyDescent="0.25">
      <c r="D5293" t="s">
        <v>12399</v>
      </c>
    </row>
    <row r="5294" spans="4:4" x14ac:dyDescent="0.25">
      <c r="D5294" t="s">
        <v>12400</v>
      </c>
    </row>
    <row r="5295" spans="4:4" x14ac:dyDescent="0.25">
      <c r="D5295" t="s">
        <v>12401</v>
      </c>
    </row>
    <row r="5296" spans="4:4" x14ac:dyDescent="0.25">
      <c r="D5296" t="s">
        <v>12403</v>
      </c>
    </row>
    <row r="5297" spans="4:4" x14ac:dyDescent="0.25">
      <c r="D5297" t="s">
        <v>12407</v>
      </c>
    </row>
    <row r="5298" spans="4:4" x14ac:dyDescent="0.25">
      <c r="D5298" t="s">
        <v>12407</v>
      </c>
    </row>
    <row r="5299" spans="4:4" x14ac:dyDescent="0.25">
      <c r="D5299" t="s">
        <v>12407</v>
      </c>
    </row>
    <row r="5300" spans="4:4" x14ac:dyDescent="0.25">
      <c r="D5300" t="s">
        <v>12407</v>
      </c>
    </row>
    <row r="5301" spans="4:4" x14ac:dyDescent="0.25">
      <c r="D5301" t="s">
        <v>11745</v>
      </c>
    </row>
    <row r="5302" spans="4:4" x14ac:dyDescent="0.25">
      <c r="D5302" t="s">
        <v>15096</v>
      </c>
    </row>
    <row r="5303" spans="4:4" x14ac:dyDescent="0.25">
      <c r="D5303" t="s">
        <v>15189</v>
      </c>
    </row>
    <row r="5304" spans="4:4" x14ac:dyDescent="0.25">
      <c r="D5304" t="s">
        <v>15189</v>
      </c>
    </row>
    <row r="5305" spans="4:4" x14ac:dyDescent="0.25">
      <c r="D5305" t="s">
        <v>12415</v>
      </c>
    </row>
    <row r="5306" spans="4:4" x14ac:dyDescent="0.25">
      <c r="D5306" t="s">
        <v>16583</v>
      </c>
    </row>
    <row r="5307" spans="4:4" x14ac:dyDescent="0.25">
      <c r="D5307" t="s">
        <v>12417</v>
      </c>
    </row>
    <row r="5308" spans="4:4" x14ac:dyDescent="0.25">
      <c r="D5308" t="s">
        <v>12419</v>
      </c>
    </row>
    <row r="5309" spans="4:4" x14ac:dyDescent="0.25">
      <c r="D5309" t="s">
        <v>12419</v>
      </c>
    </row>
    <row r="5310" spans="4:4" x14ac:dyDescent="0.25">
      <c r="D5310" t="s">
        <v>12422</v>
      </c>
    </row>
    <row r="5311" spans="4:4" x14ac:dyDescent="0.25">
      <c r="D5311" t="s">
        <v>12422</v>
      </c>
    </row>
    <row r="5312" spans="4:4" x14ac:dyDescent="0.25">
      <c r="D5312" t="s">
        <v>12422</v>
      </c>
    </row>
    <row r="5313" spans="4:4" x14ac:dyDescent="0.25">
      <c r="D5313" t="s">
        <v>16067</v>
      </c>
    </row>
    <row r="5314" spans="4:4" x14ac:dyDescent="0.25">
      <c r="D5314" t="s">
        <v>16067</v>
      </c>
    </row>
    <row r="5315" spans="4:4" x14ac:dyDescent="0.25">
      <c r="D5315" t="s">
        <v>16067</v>
      </c>
    </row>
    <row r="5316" spans="4:4" x14ac:dyDescent="0.25">
      <c r="D5316" t="s">
        <v>16585</v>
      </c>
    </row>
    <row r="5317" spans="4:4" x14ac:dyDescent="0.25">
      <c r="D5317" t="s">
        <v>12423</v>
      </c>
    </row>
    <row r="5318" spans="4:4" x14ac:dyDescent="0.25">
      <c r="D5318" t="s">
        <v>12423</v>
      </c>
    </row>
    <row r="5319" spans="4:4" x14ac:dyDescent="0.25">
      <c r="D5319" t="s">
        <v>11825</v>
      </c>
    </row>
    <row r="5320" spans="4:4" x14ac:dyDescent="0.25">
      <c r="D5320" t="s">
        <v>11825</v>
      </c>
    </row>
    <row r="5321" spans="4:4" x14ac:dyDescent="0.25">
      <c r="D5321" t="s">
        <v>12426</v>
      </c>
    </row>
    <row r="5322" spans="4:4" x14ac:dyDescent="0.25">
      <c r="D5322" t="s">
        <v>12433</v>
      </c>
    </row>
    <row r="5323" spans="4:4" x14ac:dyDescent="0.25">
      <c r="D5323" t="s">
        <v>12434</v>
      </c>
    </row>
    <row r="5324" spans="4:4" x14ac:dyDescent="0.25">
      <c r="D5324" t="s">
        <v>12435</v>
      </c>
    </row>
    <row r="5325" spans="4:4" x14ac:dyDescent="0.25">
      <c r="D5325" t="s">
        <v>12435</v>
      </c>
    </row>
    <row r="5326" spans="4:4" x14ac:dyDescent="0.25">
      <c r="D5326" t="s">
        <v>12435</v>
      </c>
    </row>
    <row r="5327" spans="4:4" x14ac:dyDescent="0.25">
      <c r="D5327" t="s">
        <v>12435</v>
      </c>
    </row>
    <row r="5328" spans="4:4" x14ac:dyDescent="0.25">
      <c r="D5328" t="s">
        <v>12437</v>
      </c>
    </row>
    <row r="5329" spans="4:4" x14ac:dyDescent="0.25">
      <c r="D5329" t="s">
        <v>12438</v>
      </c>
    </row>
    <row r="5330" spans="4:4" x14ac:dyDescent="0.25">
      <c r="D5330" t="s">
        <v>12439</v>
      </c>
    </row>
    <row r="5331" spans="4:4" x14ac:dyDescent="0.25">
      <c r="D5331" t="s">
        <v>12441</v>
      </c>
    </row>
    <row r="5332" spans="4:4" x14ac:dyDescent="0.25">
      <c r="D5332" t="s">
        <v>12441</v>
      </c>
    </row>
    <row r="5333" spans="4:4" x14ac:dyDescent="0.25">
      <c r="D5333" t="s">
        <v>12444</v>
      </c>
    </row>
    <row r="5334" spans="4:4" x14ac:dyDescent="0.25">
      <c r="D5334" t="s">
        <v>12444</v>
      </c>
    </row>
    <row r="5335" spans="4:4" x14ac:dyDescent="0.25">
      <c r="D5335" t="s">
        <v>12444</v>
      </c>
    </row>
    <row r="5336" spans="4:4" x14ac:dyDescent="0.25">
      <c r="D5336" t="s">
        <v>12444</v>
      </c>
    </row>
    <row r="5337" spans="4:4" x14ac:dyDescent="0.25">
      <c r="D5337" t="s">
        <v>14831</v>
      </c>
    </row>
    <row r="5338" spans="4:4" x14ac:dyDescent="0.25">
      <c r="D5338" t="s">
        <v>14944</v>
      </c>
    </row>
    <row r="5339" spans="4:4" x14ac:dyDescent="0.25">
      <c r="D5339" t="s">
        <v>15555</v>
      </c>
    </row>
    <row r="5340" spans="4:4" x14ac:dyDescent="0.25">
      <c r="D5340" t="s">
        <v>15555</v>
      </c>
    </row>
    <row r="5341" spans="4:4" x14ac:dyDescent="0.25">
      <c r="D5341" t="s">
        <v>15555</v>
      </c>
    </row>
    <row r="5342" spans="4:4" x14ac:dyDescent="0.25">
      <c r="D5342" t="s">
        <v>15555</v>
      </c>
    </row>
    <row r="5343" spans="4:4" x14ac:dyDescent="0.25">
      <c r="D5343" t="s">
        <v>12447</v>
      </c>
    </row>
    <row r="5344" spans="4:4" x14ac:dyDescent="0.25">
      <c r="D5344" t="s">
        <v>16069</v>
      </c>
    </row>
    <row r="5345" spans="4:4" x14ac:dyDescent="0.25">
      <c r="D5345" t="s">
        <v>16069</v>
      </c>
    </row>
    <row r="5346" spans="4:4" x14ac:dyDescent="0.25">
      <c r="D5346" t="s">
        <v>16069</v>
      </c>
    </row>
    <row r="5347" spans="4:4" x14ac:dyDescent="0.25">
      <c r="D5347" t="s">
        <v>12453</v>
      </c>
    </row>
    <row r="5348" spans="4:4" x14ac:dyDescent="0.25">
      <c r="D5348" t="s">
        <v>12455</v>
      </c>
    </row>
    <row r="5349" spans="4:4" x14ac:dyDescent="0.25">
      <c r="D5349" t="s">
        <v>12455</v>
      </c>
    </row>
    <row r="5350" spans="4:4" x14ac:dyDescent="0.25">
      <c r="D5350" t="s">
        <v>12458</v>
      </c>
    </row>
    <row r="5351" spans="4:4" x14ac:dyDescent="0.25">
      <c r="D5351" t="s">
        <v>12458</v>
      </c>
    </row>
    <row r="5352" spans="4:4" x14ac:dyDescent="0.25">
      <c r="D5352" t="s">
        <v>12458</v>
      </c>
    </row>
    <row r="5353" spans="4:4" x14ac:dyDescent="0.25">
      <c r="D5353" t="s">
        <v>12459</v>
      </c>
    </row>
    <row r="5354" spans="4:4" x14ac:dyDescent="0.25">
      <c r="D5354" t="s">
        <v>12460</v>
      </c>
    </row>
    <row r="5355" spans="4:4" x14ac:dyDescent="0.25">
      <c r="D5355" t="s">
        <v>12461</v>
      </c>
    </row>
    <row r="5356" spans="4:4" x14ac:dyDescent="0.25">
      <c r="D5356" t="s">
        <v>15356</v>
      </c>
    </row>
    <row r="5357" spans="4:4" x14ac:dyDescent="0.25">
      <c r="D5357" t="s">
        <v>15356</v>
      </c>
    </row>
    <row r="5358" spans="4:4" x14ac:dyDescent="0.25">
      <c r="D5358" t="s">
        <v>15356</v>
      </c>
    </row>
    <row r="5359" spans="4:4" x14ac:dyDescent="0.25">
      <c r="D5359" t="s">
        <v>15356</v>
      </c>
    </row>
    <row r="5360" spans="4:4" x14ac:dyDescent="0.25">
      <c r="D5360" t="s">
        <v>15356</v>
      </c>
    </row>
    <row r="5361" spans="4:4" x14ac:dyDescent="0.25">
      <c r="D5361" t="s">
        <v>15356</v>
      </c>
    </row>
    <row r="5362" spans="4:4" x14ac:dyDescent="0.25">
      <c r="D5362" t="s">
        <v>12462</v>
      </c>
    </row>
    <row r="5363" spans="4:4" x14ac:dyDescent="0.25">
      <c r="D5363" t="s">
        <v>12462</v>
      </c>
    </row>
    <row r="5364" spans="4:4" x14ac:dyDescent="0.25">
      <c r="D5364" t="s">
        <v>12463</v>
      </c>
    </row>
    <row r="5365" spans="4:4" x14ac:dyDescent="0.25">
      <c r="D5365" t="s">
        <v>12463</v>
      </c>
    </row>
    <row r="5366" spans="4:4" x14ac:dyDescent="0.25">
      <c r="D5366" t="s">
        <v>12463</v>
      </c>
    </row>
    <row r="5367" spans="4:4" x14ac:dyDescent="0.25">
      <c r="D5367" t="s">
        <v>12463</v>
      </c>
    </row>
    <row r="5368" spans="4:4" x14ac:dyDescent="0.25">
      <c r="D5368" t="s">
        <v>12463</v>
      </c>
    </row>
    <row r="5369" spans="4:4" x14ac:dyDescent="0.25">
      <c r="D5369" t="s">
        <v>12466</v>
      </c>
    </row>
    <row r="5370" spans="4:4" x14ac:dyDescent="0.25">
      <c r="D5370" t="s">
        <v>12466</v>
      </c>
    </row>
    <row r="5371" spans="4:4" x14ac:dyDescent="0.25">
      <c r="D5371" t="s">
        <v>12466</v>
      </c>
    </row>
    <row r="5372" spans="4:4" x14ac:dyDescent="0.25">
      <c r="D5372" t="s">
        <v>16589</v>
      </c>
    </row>
    <row r="5373" spans="4:4" x14ac:dyDescent="0.25">
      <c r="D5373" t="s">
        <v>12467</v>
      </c>
    </row>
    <row r="5374" spans="4:4" x14ac:dyDescent="0.25">
      <c r="D5374" t="s">
        <v>12467</v>
      </c>
    </row>
    <row r="5375" spans="4:4" x14ac:dyDescent="0.25">
      <c r="D5375" t="s">
        <v>12467</v>
      </c>
    </row>
    <row r="5376" spans="4:4" x14ac:dyDescent="0.25">
      <c r="D5376" t="s">
        <v>12467</v>
      </c>
    </row>
    <row r="5377" spans="4:4" x14ac:dyDescent="0.25">
      <c r="D5377" t="s">
        <v>12468</v>
      </c>
    </row>
    <row r="5378" spans="4:4" x14ac:dyDescent="0.25">
      <c r="D5378" t="s">
        <v>12468</v>
      </c>
    </row>
    <row r="5379" spans="4:4" x14ac:dyDescent="0.25">
      <c r="D5379" t="s">
        <v>12470</v>
      </c>
    </row>
    <row r="5380" spans="4:4" x14ac:dyDescent="0.25">
      <c r="D5380" t="s">
        <v>12470</v>
      </c>
    </row>
    <row r="5381" spans="4:4" x14ac:dyDescent="0.25">
      <c r="D5381" t="s">
        <v>12472</v>
      </c>
    </row>
    <row r="5382" spans="4:4" x14ac:dyDescent="0.25">
      <c r="D5382" t="s">
        <v>12472</v>
      </c>
    </row>
    <row r="5383" spans="4:4" x14ac:dyDescent="0.25">
      <c r="D5383" t="s">
        <v>12472</v>
      </c>
    </row>
    <row r="5384" spans="4:4" x14ac:dyDescent="0.25">
      <c r="D5384" t="s">
        <v>12472</v>
      </c>
    </row>
    <row r="5385" spans="4:4" x14ac:dyDescent="0.25">
      <c r="D5385" t="s">
        <v>12475</v>
      </c>
    </row>
    <row r="5386" spans="4:4" x14ac:dyDescent="0.25">
      <c r="D5386" t="s">
        <v>12475</v>
      </c>
    </row>
    <row r="5387" spans="4:4" x14ac:dyDescent="0.25">
      <c r="D5387" t="s">
        <v>12475</v>
      </c>
    </row>
    <row r="5388" spans="4:4" x14ac:dyDescent="0.25">
      <c r="D5388" t="s">
        <v>12475</v>
      </c>
    </row>
    <row r="5389" spans="4:4" x14ac:dyDescent="0.25">
      <c r="D5389" t="s">
        <v>12477</v>
      </c>
    </row>
    <row r="5390" spans="4:4" x14ac:dyDescent="0.25">
      <c r="D5390" t="s">
        <v>12477</v>
      </c>
    </row>
    <row r="5391" spans="4:4" x14ac:dyDescent="0.25">
      <c r="D5391" t="s">
        <v>12477</v>
      </c>
    </row>
    <row r="5392" spans="4:4" x14ac:dyDescent="0.25">
      <c r="D5392" t="s">
        <v>12477</v>
      </c>
    </row>
    <row r="5393" spans="4:4" x14ac:dyDescent="0.25">
      <c r="D5393" t="s">
        <v>15557</v>
      </c>
    </row>
    <row r="5394" spans="4:4" x14ac:dyDescent="0.25">
      <c r="D5394" t="s">
        <v>15557</v>
      </c>
    </row>
    <row r="5395" spans="4:4" x14ac:dyDescent="0.25">
      <c r="D5395" t="s">
        <v>15557</v>
      </c>
    </row>
    <row r="5396" spans="4:4" x14ac:dyDescent="0.25">
      <c r="D5396" t="s">
        <v>15557</v>
      </c>
    </row>
    <row r="5397" spans="4:4" x14ac:dyDescent="0.25">
      <c r="D5397" t="s">
        <v>12481</v>
      </c>
    </row>
    <row r="5398" spans="4:4" x14ac:dyDescent="0.25">
      <c r="D5398" t="s">
        <v>12481</v>
      </c>
    </row>
    <row r="5399" spans="4:4" x14ac:dyDescent="0.25">
      <c r="D5399" t="s">
        <v>12482</v>
      </c>
    </row>
    <row r="5400" spans="4:4" x14ac:dyDescent="0.25">
      <c r="D5400" t="s">
        <v>12484</v>
      </c>
    </row>
    <row r="5401" spans="4:4" x14ac:dyDescent="0.25">
      <c r="D5401" t="s">
        <v>12484</v>
      </c>
    </row>
    <row r="5402" spans="4:4" x14ac:dyDescent="0.25">
      <c r="D5402" t="s">
        <v>11906</v>
      </c>
    </row>
    <row r="5403" spans="4:4" x14ac:dyDescent="0.25">
      <c r="D5403" t="s">
        <v>11906</v>
      </c>
    </row>
    <row r="5404" spans="4:4" x14ac:dyDescent="0.25">
      <c r="D5404" t="s">
        <v>11906</v>
      </c>
    </row>
    <row r="5405" spans="4:4" x14ac:dyDescent="0.25">
      <c r="D5405" t="s">
        <v>12490</v>
      </c>
    </row>
    <row r="5406" spans="4:4" x14ac:dyDescent="0.25">
      <c r="D5406" t="s">
        <v>12490</v>
      </c>
    </row>
    <row r="5407" spans="4:4" x14ac:dyDescent="0.25">
      <c r="D5407" t="s">
        <v>11544</v>
      </c>
    </row>
    <row r="5408" spans="4:4" x14ac:dyDescent="0.25">
      <c r="D5408" t="s">
        <v>14645</v>
      </c>
    </row>
    <row r="5409" spans="4:4" x14ac:dyDescent="0.25">
      <c r="D5409" t="s">
        <v>14645</v>
      </c>
    </row>
    <row r="5410" spans="4:4" x14ac:dyDescent="0.25">
      <c r="D5410" t="s">
        <v>12492</v>
      </c>
    </row>
    <row r="5411" spans="4:4" x14ac:dyDescent="0.25">
      <c r="D5411" t="s">
        <v>12492</v>
      </c>
    </row>
    <row r="5412" spans="4:4" x14ac:dyDescent="0.25">
      <c r="D5412" t="s">
        <v>12493</v>
      </c>
    </row>
    <row r="5413" spans="4:4" x14ac:dyDescent="0.25">
      <c r="D5413" t="s">
        <v>12495</v>
      </c>
    </row>
    <row r="5414" spans="4:4" x14ac:dyDescent="0.25">
      <c r="D5414" t="s">
        <v>12495</v>
      </c>
    </row>
    <row r="5415" spans="4:4" x14ac:dyDescent="0.25">
      <c r="D5415" t="s">
        <v>12495</v>
      </c>
    </row>
    <row r="5416" spans="4:4" x14ac:dyDescent="0.25">
      <c r="D5416" t="s">
        <v>12495</v>
      </c>
    </row>
    <row r="5417" spans="4:4" x14ac:dyDescent="0.25">
      <c r="D5417" t="s">
        <v>12495</v>
      </c>
    </row>
    <row r="5418" spans="4:4" x14ac:dyDescent="0.25">
      <c r="D5418" t="s">
        <v>12495</v>
      </c>
    </row>
    <row r="5419" spans="4:4" x14ac:dyDescent="0.25">
      <c r="D5419" t="s">
        <v>12495</v>
      </c>
    </row>
    <row r="5420" spans="4:4" x14ac:dyDescent="0.25">
      <c r="D5420" t="s">
        <v>12495</v>
      </c>
    </row>
    <row r="5421" spans="4:4" x14ac:dyDescent="0.25">
      <c r="D5421" t="s">
        <v>12495</v>
      </c>
    </row>
    <row r="5422" spans="4:4" x14ac:dyDescent="0.25">
      <c r="D5422" t="s">
        <v>12495</v>
      </c>
    </row>
    <row r="5423" spans="4:4" x14ac:dyDescent="0.25">
      <c r="D5423" t="s">
        <v>12495</v>
      </c>
    </row>
    <row r="5424" spans="4:4" x14ac:dyDescent="0.25">
      <c r="D5424" t="s">
        <v>12495</v>
      </c>
    </row>
    <row r="5425" spans="4:4" x14ac:dyDescent="0.25">
      <c r="D5425" t="s">
        <v>12495</v>
      </c>
    </row>
    <row r="5426" spans="4:4" x14ac:dyDescent="0.25">
      <c r="D5426" t="s">
        <v>12495</v>
      </c>
    </row>
    <row r="5427" spans="4:4" x14ac:dyDescent="0.25">
      <c r="D5427" t="s">
        <v>12496</v>
      </c>
    </row>
    <row r="5428" spans="4:4" x14ac:dyDescent="0.25">
      <c r="D5428" t="s">
        <v>12497</v>
      </c>
    </row>
    <row r="5429" spans="4:4" x14ac:dyDescent="0.25">
      <c r="D5429" t="s">
        <v>12497</v>
      </c>
    </row>
    <row r="5430" spans="4:4" x14ac:dyDescent="0.25">
      <c r="D5430" t="s">
        <v>16126</v>
      </c>
    </row>
    <row r="5431" spans="4:4" x14ac:dyDescent="0.25">
      <c r="D5431" t="s">
        <v>12500</v>
      </c>
    </row>
    <row r="5432" spans="4:4" x14ac:dyDescent="0.25">
      <c r="D5432" t="s">
        <v>12501</v>
      </c>
    </row>
    <row r="5433" spans="4:4" x14ac:dyDescent="0.25">
      <c r="D5433" t="s">
        <v>12502</v>
      </c>
    </row>
    <row r="5434" spans="4:4" x14ac:dyDescent="0.25">
      <c r="D5434" t="s">
        <v>12503</v>
      </c>
    </row>
    <row r="5435" spans="4:4" x14ac:dyDescent="0.25">
      <c r="D5435" t="s">
        <v>12504</v>
      </c>
    </row>
    <row r="5436" spans="4:4" x14ac:dyDescent="0.25">
      <c r="D5436" t="s">
        <v>12504</v>
      </c>
    </row>
    <row r="5437" spans="4:4" x14ac:dyDescent="0.25">
      <c r="D5437" t="s">
        <v>12504</v>
      </c>
    </row>
    <row r="5438" spans="4:4" x14ac:dyDescent="0.25">
      <c r="D5438" t="s">
        <v>16277</v>
      </c>
    </row>
    <row r="5439" spans="4:4" x14ac:dyDescent="0.25">
      <c r="D5439" t="s">
        <v>12505</v>
      </c>
    </row>
    <row r="5440" spans="4:4" x14ac:dyDescent="0.25">
      <c r="D5440" t="s">
        <v>12505</v>
      </c>
    </row>
    <row r="5441" spans="4:4" x14ac:dyDescent="0.25">
      <c r="D5441" t="s">
        <v>12506</v>
      </c>
    </row>
    <row r="5442" spans="4:4" x14ac:dyDescent="0.25">
      <c r="D5442" t="s">
        <v>12507</v>
      </c>
    </row>
    <row r="5443" spans="4:4" x14ac:dyDescent="0.25">
      <c r="D5443" t="s">
        <v>12508</v>
      </c>
    </row>
    <row r="5444" spans="4:4" x14ac:dyDescent="0.25">
      <c r="D5444" t="s">
        <v>16595</v>
      </c>
    </row>
    <row r="5445" spans="4:4" x14ac:dyDescent="0.25">
      <c r="D5445" t="s">
        <v>12510</v>
      </c>
    </row>
    <row r="5446" spans="4:4" x14ac:dyDescent="0.25">
      <c r="D5446" t="s">
        <v>16597</v>
      </c>
    </row>
    <row r="5447" spans="4:4" x14ac:dyDescent="0.25">
      <c r="D5447" t="s">
        <v>16597</v>
      </c>
    </row>
    <row r="5448" spans="4:4" x14ac:dyDescent="0.25">
      <c r="D5448" t="s">
        <v>12513</v>
      </c>
    </row>
    <row r="5449" spans="4:4" x14ac:dyDescent="0.25">
      <c r="D5449" t="s">
        <v>12513</v>
      </c>
    </row>
    <row r="5450" spans="4:4" x14ac:dyDescent="0.25">
      <c r="D5450" t="s">
        <v>12513</v>
      </c>
    </row>
    <row r="5451" spans="4:4" x14ac:dyDescent="0.25">
      <c r="D5451" t="s">
        <v>12513</v>
      </c>
    </row>
    <row r="5452" spans="4:4" x14ac:dyDescent="0.25">
      <c r="D5452" t="s">
        <v>12513</v>
      </c>
    </row>
    <row r="5453" spans="4:4" x14ac:dyDescent="0.25">
      <c r="D5453" t="s">
        <v>12518</v>
      </c>
    </row>
    <row r="5454" spans="4:4" x14ac:dyDescent="0.25">
      <c r="D5454" t="s">
        <v>12518</v>
      </c>
    </row>
    <row r="5455" spans="4:4" x14ac:dyDescent="0.25">
      <c r="D5455" t="s">
        <v>12521</v>
      </c>
    </row>
    <row r="5456" spans="4:4" x14ac:dyDescent="0.25">
      <c r="D5456" t="s">
        <v>12521</v>
      </c>
    </row>
    <row r="5457" spans="4:4" x14ac:dyDescent="0.25">
      <c r="D5457" t="s">
        <v>12523</v>
      </c>
    </row>
    <row r="5458" spans="4:4" x14ac:dyDescent="0.25">
      <c r="D5458" t="s">
        <v>12523</v>
      </c>
    </row>
    <row r="5459" spans="4:4" x14ac:dyDescent="0.25">
      <c r="D5459" t="s">
        <v>12523</v>
      </c>
    </row>
    <row r="5460" spans="4:4" x14ac:dyDescent="0.25">
      <c r="D5460" t="s">
        <v>12523</v>
      </c>
    </row>
    <row r="5461" spans="4:4" x14ac:dyDescent="0.25">
      <c r="D5461" t="s">
        <v>12523</v>
      </c>
    </row>
    <row r="5462" spans="4:4" x14ac:dyDescent="0.25">
      <c r="D5462" t="s">
        <v>12523</v>
      </c>
    </row>
    <row r="5463" spans="4:4" x14ac:dyDescent="0.25">
      <c r="D5463" t="s">
        <v>12526</v>
      </c>
    </row>
    <row r="5464" spans="4:4" x14ac:dyDescent="0.25">
      <c r="D5464" t="s">
        <v>12526</v>
      </c>
    </row>
    <row r="5465" spans="4:4" x14ac:dyDescent="0.25">
      <c r="D5465" t="s">
        <v>12526</v>
      </c>
    </row>
    <row r="5466" spans="4:4" x14ac:dyDescent="0.25">
      <c r="D5466" t="s">
        <v>12526</v>
      </c>
    </row>
    <row r="5467" spans="4:4" x14ac:dyDescent="0.25">
      <c r="D5467" t="s">
        <v>12526</v>
      </c>
    </row>
    <row r="5468" spans="4:4" x14ac:dyDescent="0.25">
      <c r="D5468" t="s">
        <v>12526</v>
      </c>
    </row>
    <row r="5469" spans="4:4" x14ac:dyDescent="0.25">
      <c r="D5469" t="s">
        <v>12526</v>
      </c>
    </row>
    <row r="5470" spans="4:4" x14ac:dyDescent="0.25">
      <c r="D5470" t="s">
        <v>12526</v>
      </c>
    </row>
    <row r="5471" spans="4:4" x14ac:dyDescent="0.25">
      <c r="D5471" t="s">
        <v>12527</v>
      </c>
    </row>
    <row r="5472" spans="4:4" x14ac:dyDescent="0.25">
      <c r="D5472" t="s">
        <v>12527</v>
      </c>
    </row>
    <row r="5473" spans="4:4" x14ac:dyDescent="0.25">
      <c r="D5473" t="s">
        <v>15140</v>
      </c>
    </row>
    <row r="5474" spans="4:4" x14ac:dyDescent="0.25">
      <c r="D5474" t="s">
        <v>16599</v>
      </c>
    </row>
    <row r="5475" spans="4:4" x14ac:dyDescent="0.25">
      <c r="D5475" t="s">
        <v>16599</v>
      </c>
    </row>
    <row r="5476" spans="4:4" x14ac:dyDescent="0.25">
      <c r="D5476" t="s">
        <v>16599</v>
      </c>
    </row>
    <row r="5477" spans="4:4" x14ac:dyDescent="0.25">
      <c r="D5477" t="s">
        <v>12528</v>
      </c>
    </row>
    <row r="5478" spans="4:4" x14ac:dyDescent="0.25">
      <c r="D5478" t="s">
        <v>12528</v>
      </c>
    </row>
    <row r="5479" spans="4:4" x14ac:dyDescent="0.25">
      <c r="D5479" t="s">
        <v>15453</v>
      </c>
    </row>
    <row r="5480" spans="4:4" x14ac:dyDescent="0.25">
      <c r="D5480" t="s">
        <v>12532</v>
      </c>
    </row>
    <row r="5481" spans="4:4" x14ac:dyDescent="0.25">
      <c r="D5481" t="s">
        <v>12533</v>
      </c>
    </row>
    <row r="5482" spans="4:4" x14ac:dyDescent="0.25">
      <c r="D5482" t="s">
        <v>12533</v>
      </c>
    </row>
    <row r="5483" spans="4:4" x14ac:dyDescent="0.25">
      <c r="D5483" t="s">
        <v>12533</v>
      </c>
    </row>
    <row r="5484" spans="4:4" x14ac:dyDescent="0.25">
      <c r="D5484" t="s">
        <v>12534</v>
      </c>
    </row>
    <row r="5485" spans="4:4" x14ac:dyDescent="0.25">
      <c r="D5485" t="s">
        <v>12538</v>
      </c>
    </row>
    <row r="5486" spans="4:4" x14ac:dyDescent="0.25">
      <c r="D5486" t="s">
        <v>12538</v>
      </c>
    </row>
    <row r="5487" spans="4:4" x14ac:dyDescent="0.25">
      <c r="D5487" t="s">
        <v>15028</v>
      </c>
    </row>
    <row r="5488" spans="4:4" x14ac:dyDescent="0.25">
      <c r="D5488" t="s">
        <v>12539</v>
      </c>
    </row>
    <row r="5489" spans="4:4" x14ac:dyDescent="0.25">
      <c r="D5489" t="s">
        <v>12539</v>
      </c>
    </row>
    <row r="5490" spans="4:4" x14ac:dyDescent="0.25">
      <c r="D5490" t="s">
        <v>12540</v>
      </c>
    </row>
    <row r="5491" spans="4:4" x14ac:dyDescent="0.25">
      <c r="D5491" t="s">
        <v>12541</v>
      </c>
    </row>
    <row r="5492" spans="4:4" x14ac:dyDescent="0.25">
      <c r="D5492" t="s">
        <v>12541</v>
      </c>
    </row>
    <row r="5493" spans="4:4" x14ac:dyDescent="0.25">
      <c r="D5493" t="s">
        <v>12543</v>
      </c>
    </row>
    <row r="5494" spans="4:4" x14ac:dyDescent="0.25">
      <c r="D5494" t="s">
        <v>16071</v>
      </c>
    </row>
    <row r="5495" spans="4:4" x14ac:dyDescent="0.25">
      <c r="D5495" t="s">
        <v>16073</v>
      </c>
    </row>
    <row r="5496" spans="4:4" x14ac:dyDescent="0.25">
      <c r="D5496" t="s">
        <v>16073</v>
      </c>
    </row>
    <row r="5497" spans="4:4" x14ac:dyDescent="0.25">
      <c r="D5497" t="s">
        <v>16073</v>
      </c>
    </row>
    <row r="5498" spans="4:4" x14ac:dyDescent="0.25">
      <c r="D5498" t="s">
        <v>12547</v>
      </c>
    </row>
    <row r="5499" spans="4:4" x14ac:dyDescent="0.25">
      <c r="D5499" t="s">
        <v>12547</v>
      </c>
    </row>
    <row r="5500" spans="4:4" x14ac:dyDescent="0.25">
      <c r="D5500" t="s">
        <v>12548</v>
      </c>
    </row>
    <row r="5501" spans="4:4" x14ac:dyDescent="0.25">
      <c r="D5501" t="s">
        <v>12549</v>
      </c>
    </row>
    <row r="5502" spans="4:4" x14ac:dyDescent="0.25">
      <c r="D5502" t="s">
        <v>12549</v>
      </c>
    </row>
    <row r="5503" spans="4:4" x14ac:dyDescent="0.25">
      <c r="D5503" t="s">
        <v>12549</v>
      </c>
    </row>
    <row r="5504" spans="4:4" x14ac:dyDescent="0.25">
      <c r="D5504" t="s">
        <v>12549</v>
      </c>
    </row>
    <row r="5505" spans="4:4" x14ac:dyDescent="0.25">
      <c r="D5505" t="s">
        <v>12550</v>
      </c>
    </row>
    <row r="5506" spans="4:4" x14ac:dyDescent="0.25">
      <c r="D5506" t="s">
        <v>12550</v>
      </c>
    </row>
    <row r="5507" spans="4:4" x14ac:dyDescent="0.25">
      <c r="D5507" t="s">
        <v>12551</v>
      </c>
    </row>
    <row r="5508" spans="4:4" x14ac:dyDescent="0.25">
      <c r="D5508" t="s">
        <v>12551</v>
      </c>
    </row>
    <row r="5509" spans="4:4" x14ac:dyDescent="0.25">
      <c r="D5509" t="s">
        <v>16128</v>
      </c>
    </row>
    <row r="5510" spans="4:4" x14ac:dyDescent="0.25">
      <c r="D5510" t="s">
        <v>16607</v>
      </c>
    </row>
    <row r="5511" spans="4:4" x14ac:dyDescent="0.25">
      <c r="D5511" t="s">
        <v>16607</v>
      </c>
    </row>
    <row r="5512" spans="4:4" x14ac:dyDescent="0.25">
      <c r="D5512" t="s">
        <v>16607</v>
      </c>
    </row>
    <row r="5513" spans="4:4" x14ac:dyDescent="0.25">
      <c r="D5513" t="s">
        <v>16607</v>
      </c>
    </row>
    <row r="5514" spans="4:4" x14ac:dyDescent="0.25">
      <c r="D5514" t="s">
        <v>16607</v>
      </c>
    </row>
    <row r="5515" spans="4:4" x14ac:dyDescent="0.25">
      <c r="D5515" t="s">
        <v>16607</v>
      </c>
    </row>
    <row r="5516" spans="4:4" x14ac:dyDescent="0.25">
      <c r="D5516" t="s">
        <v>12552</v>
      </c>
    </row>
    <row r="5517" spans="4:4" x14ac:dyDescent="0.25">
      <c r="D5517" t="s">
        <v>12552</v>
      </c>
    </row>
    <row r="5518" spans="4:4" x14ac:dyDescent="0.25">
      <c r="D5518" t="s">
        <v>12553</v>
      </c>
    </row>
    <row r="5519" spans="4:4" x14ac:dyDescent="0.25">
      <c r="D5519" t="s">
        <v>12556</v>
      </c>
    </row>
    <row r="5520" spans="4:4" x14ac:dyDescent="0.25">
      <c r="D5520" t="s">
        <v>12560</v>
      </c>
    </row>
    <row r="5521" spans="4:4" x14ac:dyDescent="0.25">
      <c r="D5521" t="s">
        <v>12560</v>
      </c>
    </row>
    <row r="5522" spans="4:4" x14ac:dyDescent="0.25">
      <c r="D5522" t="s">
        <v>15765</v>
      </c>
    </row>
    <row r="5523" spans="4:4" x14ac:dyDescent="0.25">
      <c r="D5523" t="s">
        <v>15765</v>
      </c>
    </row>
    <row r="5524" spans="4:4" x14ac:dyDescent="0.25">
      <c r="D5524" t="s">
        <v>15765</v>
      </c>
    </row>
    <row r="5525" spans="4:4" x14ac:dyDescent="0.25">
      <c r="D5525" t="s">
        <v>12561</v>
      </c>
    </row>
    <row r="5526" spans="4:4" x14ac:dyDescent="0.25">
      <c r="D5526" t="s">
        <v>12564</v>
      </c>
    </row>
    <row r="5527" spans="4:4" x14ac:dyDescent="0.25">
      <c r="D5527" t="s">
        <v>15559</v>
      </c>
    </row>
    <row r="5528" spans="4:4" x14ac:dyDescent="0.25">
      <c r="D5528" t="s">
        <v>15559</v>
      </c>
    </row>
    <row r="5529" spans="4:4" x14ac:dyDescent="0.25">
      <c r="D5529" t="s">
        <v>15559</v>
      </c>
    </row>
    <row r="5530" spans="4:4" x14ac:dyDescent="0.25">
      <c r="D5530" t="s">
        <v>15559</v>
      </c>
    </row>
    <row r="5531" spans="4:4" x14ac:dyDescent="0.25">
      <c r="D5531" t="s">
        <v>15559</v>
      </c>
    </row>
    <row r="5532" spans="4:4" x14ac:dyDescent="0.25">
      <c r="D5532" t="s">
        <v>15559</v>
      </c>
    </row>
    <row r="5533" spans="4:4" x14ac:dyDescent="0.25">
      <c r="D5533" t="s">
        <v>15559</v>
      </c>
    </row>
    <row r="5534" spans="4:4" x14ac:dyDescent="0.25">
      <c r="D5534" t="s">
        <v>15559</v>
      </c>
    </row>
    <row r="5535" spans="4:4" x14ac:dyDescent="0.25">
      <c r="D5535" t="s">
        <v>15559</v>
      </c>
    </row>
    <row r="5536" spans="4:4" x14ac:dyDescent="0.25">
      <c r="D5536" t="s">
        <v>15559</v>
      </c>
    </row>
    <row r="5537" spans="4:4" x14ac:dyDescent="0.25">
      <c r="D5537" t="s">
        <v>15559</v>
      </c>
    </row>
    <row r="5538" spans="4:4" x14ac:dyDescent="0.25">
      <c r="D5538" t="s">
        <v>15559</v>
      </c>
    </row>
    <row r="5539" spans="4:4" x14ac:dyDescent="0.25">
      <c r="D5539" t="s">
        <v>15559</v>
      </c>
    </row>
    <row r="5540" spans="4:4" x14ac:dyDescent="0.25">
      <c r="D5540" t="s">
        <v>15559</v>
      </c>
    </row>
    <row r="5541" spans="4:4" x14ac:dyDescent="0.25">
      <c r="D5541" t="s">
        <v>15559</v>
      </c>
    </row>
    <row r="5542" spans="4:4" x14ac:dyDescent="0.25">
      <c r="D5542" t="s">
        <v>15559</v>
      </c>
    </row>
    <row r="5543" spans="4:4" x14ac:dyDescent="0.25">
      <c r="D5543" t="s">
        <v>16282</v>
      </c>
    </row>
    <row r="5544" spans="4:4" x14ac:dyDescent="0.25">
      <c r="D5544" t="s">
        <v>16282</v>
      </c>
    </row>
    <row r="5545" spans="4:4" x14ac:dyDescent="0.25">
      <c r="D5545" t="s">
        <v>16282</v>
      </c>
    </row>
    <row r="5546" spans="4:4" x14ac:dyDescent="0.25">
      <c r="D5546" t="s">
        <v>16282</v>
      </c>
    </row>
    <row r="5547" spans="4:4" x14ac:dyDescent="0.25">
      <c r="D5547" t="s">
        <v>16282</v>
      </c>
    </row>
    <row r="5548" spans="4:4" x14ac:dyDescent="0.25">
      <c r="D5548" t="s">
        <v>16282</v>
      </c>
    </row>
    <row r="5549" spans="4:4" x14ac:dyDescent="0.25">
      <c r="D5549" t="s">
        <v>16282</v>
      </c>
    </row>
    <row r="5550" spans="4:4" x14ac:dyDescent="0.25">
      <c r="D5550" t="s">
        <v>16282</v>
      </c>
    </row>
    <row r="5551" spans="4:4" x14ac:dyDescent="0.25">
      <c r="D5551" t="s">
        <v>16282</v>
      </c>
    </row>
    <row r="5552" spans="4:4" x14ac:dyDescent="0.25">
      <c r="D5552" t="s">
        <v>16282</v>
      </c>
    </row>
    <row r="5553" spans="4:4" x14ac:dyDescent="0.25">
      <c r="D5553" t="s">
        <v>16282</v>
      </c>
    </row>
    <row r="5554" spans="4:4" x14ac:dyDescent="0.25">
      <c r="D5554" t="s">
        <v>16282</v>
      </c>
    </row>
    <row r="5555" spans="4:4" x14ac:dyDescent="0.25">
      <c r="D5555" t="s">
        <v>16282</v>
      </c>
    </row>
    <row r="5556" spans="4:4" x14ac:dyDescent="0.25">
      <c r="D5556" t="s">
        <v>16282</v>
      </c>
    </row>
    <row r="5557" spans="4:4" x14ac:dyDescent="0.25">
      <c r="D5557" t="s">
        <v>16282</v>
      </c>
    </row>
    <row r="5558" spans="4:4" x14ac:dyDescent="0.25">
      <c r="D5558" t="s">
        <v>16282</v>
      </c>
    </row>
    <row r="5559" spans="4:4" x14ac:dyDescent="0.25">
      <c r="D5559" t="s">
        <v>16282</v>
      </c>
    </row>
    <row r="5560" spans="4:4" x14ac:dyDescent="0.25">
      <c r="D5560" t="s">
        <v>16282</v>
      </c>
    </row>
    <row r="5561" spans="4:4" x14ac:dyDescent="0.25">
      <c r="D5561" t="s">
        <v>16282</v>
      </c>
    </row>
    <row r="5562" spans="4:4" x14ac:dyDescent="0.25">
      <c r="D5562" t="s">
        <v>16282</v>
      </c>
    </row>
    <row r="5563" spans="4:4" x14ac:dyDescent="0.25">
      <c r="D5563" t="s">
        <v>16282</v>
      </c>
    </row>
    <row r="5564" spans="4:4" x14ac:dyDescent="0.25">
      <c r="D5564" t="s">
        <v>16282</v>
      </c>
    </row>
    <row r="5565" spans="4:4" x14ac:dyDescent="0.25">
      <c r="D5565" t="s">
        <v>16282</v>
      </c>
    </row>
    <row r="5566" spans="4:4" x14ac:dyDescent="0.25">
      <c r="D5566" t="s">
        <v>16282</v>
      </c>
    </row>
    <row r="5567" spans="4:4" x14ac:dyDescent="0.25">
      <c r="D5567" t="s">
        <v>16282</v>
      </c>
    </row>
    <row r="5568" spans="4:4" x14ac:dyDescent="0.25">
      <c r="D5568" t="s">
        <v>16282</v>
      </c>
    </row>
    <row r="5569" spans="4:4" x14ac:dyDescent="0.25">
      <c r="D5569" t="s">
        <v>16282</v>
      </c>
    </row>
    <row r="5570" spans="4:4" x14ac:dyDescent="0.25">
      <c r="D5570" t="s">
        <v>16282</v>
      </c>
    </row>
    <row r="5571" spans="4:4" x14ac:dyDescent="0.25">
      <c r="D5571" t="s">
        <v>16282</v>
      </c>
    </row>
    <row r="5572" spans="4:4" x14ac:dyDescent="0.25">
      <c r="D5572" t="s">
        <v>16282</v>
      </c>
    </row>
    <row r="5573" spans="4:4" x14ac:dyDescent="0.25">
      <c r="D5573" t="s">
        <v>16282</v>
      </c>
    </row>
    <row r="5574" spans="4:4" x14ac:dyDescent="0.25">
      <c r="D5574" t="s">
        <v>16282</v>
      </c>
    </row>
    <row r="5575" spans="4:4" x14ac:dyDescent="0.25">
      <c r="D5575" t="s">
        <v>16282</v>
      </c>
    </row>
    <row r="5576" spans="4:4" x14ac:dyDescent="0.25">
      <c r="D5576" t="s">
        <v>16282</v>
      </c>
    </row>
    <row r="5577" spans="4:4" x14ac:dyDescent="0.25">
      <c r="D5577" t="s">
        <v>16282</v>
      </c>
    </row>
    <row r="5578" spans="4:4" x14ac:dyDescent="0.25">
      <c r="D5578" t="s">
        <v>16282</v>
      </c>
    </row>
    <row r="5579" spans="4:4" x14ac:dyDescent="0.25">
      <c r="D5579" t="s">
        <v>16611</v>
      </c>
    </row>
    <row r="5580" spans="4:4" x14ac:dyDescent="0.25">
      <c r="D5580" t="s">
        <v>16611</v>
      </c>
    </row>
    <row r="5581" spans="4:4" x14ac:dyDescent="0.25">
      <c r="D5581" t="s">
        <v>12567</v>
      </c>
    </row>
    <row r="5582" spans="4:4" x14ac:dyDescent="0.25">
      <c r="D5582" t="s">
        <v>15561</v>
      </c>
    </row>
    <row r="5583" spans="4:4" x14ac:dyDescent="0.25">
      <c r="D5583" t="s">
        <v>15561</v>
      </c>
    </row>
    <row r="5584" spans="4:4" x14ac:dyDescent="0.25">
      <c r="D5584" t="s">
        <v>15561</v>
      </c>
    </row>
    <row r="5585" spans="4:4" x14ac:dyDescent="0.25">
      <c r="D5585" t="s">
        <v>15561</v>
      </c>
    </row>
    <row r="5586" spans="4:4" x14ac:dyDescent="0.25">
      <c r="D5586" t="s">
        <v>15561</v>
      </c>
    </row>
    <row r="5587" spans="4:4" x14ac:dyDescent="0.25">
      <c r="D5587" t="s">
        <v>15561</v>
      </c>
    </row>
    <row r="5588" spans="4:4" x14ac:dyDescent="0.25">
      <c r="D5588" t="s">
        <v>15561</v>
      </c>
    </row>
    <row r="5589" spans="4:4" x14ac:dyDescent="0.25">
      <c r="D5589" t="s">
        <v>15561</v>
      </c>
    </row>
    <row r="5590" spans="4:4" x14ac:dyDescent="0.25">
      <c r="D5590" t="s">
        <v>15561</v>
      </c>
    </row>
    <row r="5591" spans="4:4" x14ac:dyDescent="0.25">
      <c r="D5591" t="s">
        <v>15561</v>
      </c>
    </row>
    <row r="5592" spans="4:4" x14ac:dyDescent="0.25">
      <c r="D5592" t="s">
        <v>15561</v>
      </c>
    </row>
    <row r="5593" spans="4:4" x14ac:dyDescent="0.25">
      <c r="D5593" t="s">
        <v>15561</v>
      </c>
    </row>
    <row r="5594" spans="4:4" x14ac:dyDescent="0.25">
      <c r="D5594" t="s">
        <v>12574</v>
      </c>
    </row>
    <row r="5595" spans="4:4" x14ac:dyDescent="0.25">
      <c r="D5595" t="s">
        <v>12574</v>
      </c>
    </row>
    <row r="5596" spans="4:4" x14ac:dyDescent="0.25">
      <c r="D5596" t="s">
        <v>12574</v>
      </c>
    </row>
    <row r="5597" spans="4:4" x14ac:dyDescent="0.25">
      <c r="D5597" t="s">
        <v>14647</v>
      </c>
    </row>
    <row r="5598" spans="4:4" x14ac:dyDescent="0.25">
      <c r="D5598" t="s">
        <v>12576</v>
      </c>
    </row>
    <row r="5599" spans="4:4" x14ac:dyDescent="0.25">
      <c r="D5599" t="s">
        <v>12578</v>
      </c>
    </row>
    <row r="5600" spans="4:4" x14ac:dyDescent="0.25">
      <c r="D5600" t="s">
        <v>12578</v>
      </c>
    </row>
    <row r="5601" spans="4:4" x14ac:dyDescent="0.25">
      <c r="D5601" t="s">
        <v>12578</v>
      </c>
    </row>
    <row r="5602" spans="4:4" x14ac:dyDescent="0.25">
      <c r="D5602" t="s">
        <v>12578</v>
      </c>
    </row>
    <row r="5603" spans="4:4" x14ac:dyDescent="0.25">
      <c r="D5603" t="s">
        <v>12578</v>
      </c>
    </row>
    <row r="5604" spans="4:4" x14ac:dyDescent="0.25">
      <c r="D5604" t="s">
        <v>12578</v>
      </c>
    </row>
    <row r="5605" spans="4:4" x14ac:dyDescent="0.25">
      <c r="D5605" t="s">
        <v>12578</v>
      </c>
    </row>
    <row r="5606" spans="4:4" x14ac:dyDescent="0.25">
      <c r="D5606" t="s">
        <v>12578</v>
      </c>
    </row>
    <row r="5607" spans="4:4" x14ac:dyDescent="0.25">
      <c r="D5607" t="s">
        <v>12578</v>
      </c>
    </row>
    <row r="5608" spans="4:4" x14ac:dyDescent="0.25">
      <c r="D5608" t="s">
        <v>12578</v>
      </c>
    </row>
    <row r="5609" spans="4:4" x14ac:dyDescent="0.25">
      <c r="D5609" t="s">
        <v>12578</v>
      </c>
    </row>
    <row r="5610" spans="4:4" x14ac:dyDescent="0.25">
      <c r="D5610" t="s">
        <v>12578</v>
      </c>
    </row>
    <row r="5611" spans="4:4" x14ac:dyDescent="0.25">
      <c r="D5611" t="s">
        <v>12578</v>
      </c>
    </row>
    <row r="5612" spans="4:4" x14ac:dyDescent="0.25">
      <c r="D5612" t="s">
        <v>12580</v>
      </c>
    </row>
    <row r="5613" spans="4:4" x14ac:dyDescent="0.25">
      <c r="D5613" t="s">
        <v>12581</v>
      </c>
    </row>
    <row r="5614" spans="4:4" x14ac:dyDescent="0.25">
      <c r="D5614" t="s">
        <v>12581</v>
      </c>
    </row>
    <row r="5615" spans="4:4" x14ac:dyDescent="0.25">
      <c r="D5615" t="s">
        <v>12581</v>
      </c>
    </row>
    <row r="5616" spans="4:4" x14ac:dyDescent="0.25">
      <c r="D5616" t="s">
        <v>12582</v>
      </c>
    </row>
    <row r="5617" spans="4:4" x14ac:dyDescent="0.25">
      <c r="D5617" t="s">
        <v>12582</v>
      </c>
    </row>
    <row r="5618" spans="4:4" x14ac:dyDescent="0.25">
      <c r="D5618" t="s">
        <v>12582</v>
      </c>
    </row>
    <row r="5619" spans="4:4" x14ac:dyDescent="0.25">
      <c r="D5619" t="s">
        <v>12582</v>
      </c>
    </row>
    <row r="5620" spans="4:4" x14ac:dyDescent="0.25">
      <c r="D5620" t="s">
        <v>16187</v>
      </c>
    </row>
    <row r="5621" spans="4:4" x14ac:dyDescent="0.25">
      <c r="D5621" t="s">
        <v>16187</v>
      </c>
    </row>
    <row r="5622" spans="4:4" x14ac:dyDescent="0.25">
      <c r="D5622" t="s">
        <v>16187</v>
      </c>
    </row>
    <row r="5623" spans="4:4" x14ac:dyDescent="0.25">
      <c r="D5623" t="s">
        <v>12586</v>
      </c>
    </row>
    <row r="5624" spans="4:4" x14ac:dyDescent="0.25">
      <c r="D5624" t="s">
        <v>12587</v>
      </c>
    </row>
    <row r="5625" spans="4:4" x14ac:dyDescent="0.25">
      <c r="D5625" t="s">
        <v>12589</v>
      </c>
    </row>
    <row r="5626" spans="4:4" x14ac:dyDescent="0.25">
      <c r="D5626" t="s">
        <v>12589</v>
      </c>
    </row>
    <row r="5627" spans="4:4" x14ac:dyDescent="0.25">
      <c r="D5627" t="s">
        <v>12589</v>
      </c>
    </row>
    <row r="5628" spans="4:4" x14ac:dyDescent="0.25">
      <c r="D5628" t="s">
        <v>12589</v>
      </c>
    </row>
    <row r="5629" spans="4:4" x14ac:dyDescent="0.25">
      <c r="D5629" t="s">
        <v>12589</v>
      </c>
    </row>
    <row r="5630" spans="4:4" x14ac:dyDescent="0.25">
      <c r="D5630" t="s">
        <v>12589</v>
      </c>
    </row>
    <row r="5631" spans="4:4" x14ac:dyDescent="0.25">
      <c r="D5631" t="s">
        <v>12589</v>
      </c>
    </row>
    <row r="5632" spans="4:4" x14ac:dyDescent="0.25">
      <c r="D5632" t="s">
        <v>12591</v>
      </c>
    </row>
    <row r="5633" spans="4:4" x14ac:dyDescent="0.25">
      <c r="D5633" t="s">
        <v>16284</v>
      </c>
    </row>
    <row r="5634" spans="4:4" x14ac:dyDescent="0.25">
      <c r="D5634" t="s">
        <v>16284</v>
      </c>
    </row>
    <row r="5635" spans="4:4" x14ac:dyDescent="0.25">
      <c r="D5635" t="s">
        <v>16284</v>
      </c>
    </row>
    <row r="5636" spans="4:4" x14ac:dyDescent="0.25">
      <c r="D5636" t="s">
        <v>12592</v>
      </c>
    </row>
    <row r="5637" spans="4:4" x14ac:dyDescent="0.25">
      <c r="D5637" t="s">
        <v>12594</v>
      </c>
    </row>
    <row r="5638" spans="4:4" x14ac:dyDescent="0.25">
      <c r="D5638" t="s">
        <v>12594</v>
      </c>
    </row>
    <row r="5639" spans="4:4" x14ac:dyDescent="0.25">
      <c r="D5639" t="s">
        <v>12594</v>
      </c>
    </row>
    <row r="5640" spans="4:4" x14ac:dyDescent="0.25">
      <c r="D5640" t="s">
        <v>15455</v>
      </c>
    </row>
    <row r="5641" spans="4:4" x14ac:dyDescent="0.25">
      <c r="D5641" t="s">
        <v>15455</v>
      </c>
    </row>
    <row r="5642" spans="4:4" x14ac:dyDescent="0.25">
      <c r="D5642" t="s">
        <v>15455</v>
      </c>
    </row>
    <row r="5643" spans="4:4" x14ac:dyDescent="0.25">
      <c r="D5643" t="s">
        <v>12597</v>
      </c>
    </row>
    <row r="5644" spans="4:4" x14ac:dyDescent="0.25">
      <c r="D5644" t="s">
        <v>12598</v>
      </c>
    </row>
    <row r="5645" spans="4:4" x14ac:dyDescent="0.25">
      <c r="D5645" t="s">
        <v>12599</v>
      </c>
    </row>
    <row r="5646" spans="4:4" x14ac:dyDescent="0.25">
      <c r="D5646" t="s">
        <v>12599</v>
      </c>
    </row>
    <row r="5647" spans="4:4" x14ac:dyDescent="0.25">
      <c r="D5647" t="s">
        <v>12599</v>
      </c>
    </row>
    <row r="5648" spans="4:4" x14ac:dyDescent="0.25">
      <c r="D5648" t="s">
        <v>12603</v>
      </c>
    </row>
    <row r="5649" spans="4:4" x14ac:dyDescent="0.25">
      <c r="D5649" t="s">
        <v>12603</v>
      </c>
    </row>
    <row r="5650" spans="4:4" x14ac:dyDescent="0.25">
      <c r="D5650" t="s">
        <v>12604</v>
      </c>
    </row>
    <row r="5651" spans="4:4" x14ac:dyDescent="0.25">
      <c r="D5651" t="s">
        <v>12605</v>
      </c>
    </row>
    <row r="5652" spans="4:4" x14ac:dyDescent="0.25">
      <c r="D5652" t="s">
        <v>12605</v>
      </c>
    </row>
    <row r="5653" spans="4:4" x14ac:dyDescent="0.25">
      <c r="D5653" t="s">
        <v>15104</v>
      </c>
    </row>
    <row r="5654" spans="4:4" x14ac:dyDescent="0.25">
      <c r="D5654" t="s">
        <v>15104</v>
      </c>
    </row>
    <row r="5655" spans="4:4" x14ac:dyDescent="0.25">
      <c r="D5655" t="s">
        <v>15104</v>
      </c>
    </row>
    <row r="5656" spans="4:4" x14ac:dyDescent="0.25">
      <c r="D5656" t="s">
        <v>15104</v>
      </c>
    </row>
    <row r="5657" spans="4:4" x14ac:dyDescent="0.25">
      <c r="D5657" t="s">
        <v>15104</v>
      </c>
    </row>
    <row r="5658" spans="4:4" x14ac:dyDescent="0.25">
      <c r="D5658" t="s">
        <v>15104</v>
      </c>
    </row>
    <row r="5659" spans="4:4" x14ac:dyDescent="0.25">
      <c r="D5659" t="s">
        <v>15104</v>
      </c>
    </row>
    <row r="5660" spans="4:4" x14ac:dyDescent="0.25">
      <c r="D5660" t="s">
        <v>12606</v>
      </c>
    </row>
    <row r="5661" spans="4:4" x14ac:dyDescent="0.25">
      <c r="D5661" t="s">
        <v>12608</v>
      </c>
    </row>
    <row r="5662" spans="4:4" x14ac:dyDescent="0.25">
      <c r="D5662" t="s">
        <v>12609</v>
      </c>
    </row>
    <row r="5663" spans="4:4" x14ac:dyDescent="0.25">
      <c r="D5663" t="s">
        <v>12610</v>
      </c>
    </row>
    <row r="5664" spans="4:4" x14ac:dyDescent="0.25">
      <c r="D5664" t="s">
        <v>12613</v>
      </c>
    </row>
    <row r="5665" spans="4:4" x14ac:dyDescent="0.25">
      <c r="D5665" t="s">
        <v>15142</v>
      </c>
    </row>
    <row r="5666" spans="4:4" x14ac:dyDescent="0.25">
      <c r="D5666" t="s">
        <v>12621</v>
      </c>
    </row>
    <row r="5667" spans="4:4" x14ac:dyDescent="0.25">
      <c r="D5667" t="s">
        <v>12621</v>
      </c>
    </row>
    <row r="5668" spans="4:4" x14ac:dyDescent="0.25">
      <c r="D5668" t="s">
        <v>12621</v>
      </c>
    </row>
    <row r="5669" spans="4:4" x14ac:dyDescent="0.25">
      <c r="D5669" t="s">
        <v>12622</v>
      </c>
    </row>
    <row r="5670" spans="4:4" x14ac:dyDescent="0.25">
      <c r="D5670" t="s">
        <v>12623</v>
      </c>
    </row>
    <row r="5671" spans="4:4" x14ac:dyDescent="0.25">
      <c r="D5671" t="s">
        <v>16286</v>
      </c>
    </row>
    <row r="5672" spans="4:4" x14ac:dyDescent="0.25">
      <c r="D5672" t="s">
        <v>12624</v>
      </c>
    </row>
    <row r="5673" spans="4:4" x14ac:dyDescent="0.25">
      <c r="D5673" t="s">
        <v>12624</v>
      </c>
    </row>
    <row r="5674" spans="4:4" x14ac:dyDescent="0.25">
      <c r="D5674" t="s">
        <v>12624</v>
      </c>
    </row>
    <row r="5675" spans="4:4" x14ac:dyDescent="0.25">
      <c r="D5675" t="s">
        <v>12624</v>
      </c>
    </row>
    <row r="5676" spans="4:4" x14ac:dyDescent="0.25">
      <c r="D5676" t="s">
        <v>12624</v>
      </c>
    </row>
    <row r="5677" spans="4:4" x14ac:dyDescent="0.25">
      <c r="D5677" t="s">
        <v>15564</v>
      </c>
    </row>
    <row r="5678" spans="4:4" x14ac:dyDescent="0.25">
      <c r="D5678" t="s">
        <v>15564</v>
      </c>
    </row>
    <row r="5679" spans="4:4" x14ac:dyDescent="0.25">
      <c r="D5679" t="s">
        <v>15564</v>
      </c>
    </row>
    <row r="5680" spans="4:4" x14ac:dyDescent="0.25">
      <c r="D5680" t="s">
        <v>15564</v>
      </c>
    </row>
    <row r="5681" spans="4:4" x14ac:dyDescent="0.25">
      <c r="D5681" t="s">
        <v>15256</v>
      </c>
    </row>
    <row r="5682" spans="4:4" x14ac:dyDescent="0.25">
      <c r="D5682" t="s">
        <v>15256</v>
      </c>
    </row>
    <row r="5683" spans="4:4" x14ac:dyDescent="0.25">
      <c r="D5683" t="s">
        <v>16077</v>
      </c>
    </row>
    <row r="5684" spans="4:4" x14ac:dyDescent="0.25">
      <c r="D5684" t="s">
        <v>16077</v>
      </c>
    </row>
    <row r="5685" spans="4:4" x14ac:dyDescent="0.25">
      <c r="D5685" t="s">
        <v>16077</v>
      </c>
    </row>
    <row r="5686" spans="4:4" x14ac:dyDescent="0.25">
      <c r="D5686" t="s">
        <v>12628</v>
      </c>
    </row>
    <row r="5687" spans="4:4" x14ac:dyDescent="0.25">
      <c r="D5687" t="s">
        <v>12631</v>
      </c>
    </row>
    <row r="5688" spans="4:4" x14ac:dyDescent="0.25">
      <c r="D5688" t="s">
        <v>12631</v>
      </c>
    </row>
    <row r="5689" spans="4:4" x14ac:dyDescent="0.25">
      <c r="D5689" t="s">
        <v>12632</v>
      </c>
    </row>
    <row r="5690" spans="4:4" x14ac:dyDescent="0.25">
      <c r="D5690" t="s">
        <v>12632</v>
      </c>
    </row>
    <row r="5691" spans="4:4" x14ac:dyDescent="0.25">
      <c r="D5691" t="s">
        <v>12636</v>
      </c>
    </row>
    <row r="5692" spans="4:4" x14ac:dyDescent="0.25">
      <c r="D5692" t="s">
        <v>12636</v>
      </c>
    </row>
    <row r="5693" spans="4:4" x14ac:dyDescent="0.25">
      <c r="D5693" t="s">
        <v>12636</v>
      </c>
    </row>
    <row r="5694" spans="4:4" x14ac:dyDescent="0.25">
      <c r="D5694" t="s">
        <v>12639</v>
      </c>
    </row>
    <row r="5695" spans="4:4" x14ac:dyDescent="0.25">
      <c r="D5695" t="s">
        <v>12639</v>
      </c>
    </row>
    <row r="5696" spans="4:4" x14ac:dyDescent="0.25">
      <c r="D5696" t="s">
        <v>12639</v>
      </c>
    </row>
    <row r="5697" spans="4:4" x14ac:dyDescent="0.25">
      <c r="D5697" t="s">
        <v>12639</v>
      </c>
    </row>
    <row r="5698" spans="4:4" x14ac:dyDescent="0.25">
      <c r="D5698" t="s">
        <v>12639</v>
      </c>
    </row>
    <row r="5699" spans="4:4" x14ac:dyDescent="0.25">
      <c r="D5699" t="s">
        <v>12639</v>
      </c>
    </row>
    <row r="5700" spans="4:4" x14ac:dyDescent="0.25">
      <c r="D5700" t="s">
        <v>12640</v>
      </c>
    </row>
    <row r="5701" spans="4:4" x14ac:dyDescent="0.25">
      <c r="D5701" t="s">
        <v>12643</v>
      </c>
    </row>
    <row r="5702" spans="4:4" x14ac:dyDescent="0.25">
      <c r="D5702" t="s">
        <v>12643</v>
      </c>
    </row>
    <row r="5703" spans="4:4" x14ac:dyDescent="0.25">
      <c r="D5703" t="s">
        <v>12643</v>
      </c>
    </row>
    <row r="5704" spans="4:4" x14ac:dyDescent="0.25">
      <c r="D5704" t="s">
        <v>12645</v>
      </c>
    </row>
    <row r="5705" spans="4:4" x14ac:dyDescent="0.25">
      <c r="D5705" t="s">
        <v>12544</v>
      </c>
    </row>
    <row r="5706" spans="4:4" x14ac:dyDescent="0.25">
      <c r="D5706" t="s">
        <v>12544</v>
      </c>
    </row>
    <row r="5707" spans="4:4" x14ac:dyDescent="0.25">
      <c r="D5707" t="s">
        <v>12544</v>
      </c>
    </row>
    <row r="5708" spans="4:4" x14ac:dyDescent="0.25">
      <c r="D5708" t="s">
        <v>12544</v>
      </c>
    </row>
    <row r="5709" spans="4:4" x14ac:dyDescent="0.25">
      <c r="D5709" t="s">
        <v>12544</v>
      </c>
    </row>
    <row r="5710" spans="4:4" x14ac:dyDescent="0.25">
      <c r="D5710" t="s">
        <v>12544</v>
      </c>
    </row>
    <row r="5711" spans="4:4" x14ac:dyDescent="0.25">
      <c r="D5711" t="s">
        <v>12544</v>
      </c>
    </row>
    <row r="5712" spans="4:4" x14ac:dyDescent="0.25">
      <c r="D5712" t="s">
        <v>12544</v>
      </c>
    </row>
    <row r="5713" spans="4:4" x14ac:dyDescent="0.25">
      <c r="D5713" t="s">
        <v>12544</v>
      </c>
    </row>
    <row r="5714" spans="4:4" x14ac:dyDescent="0.25">
      <c r="D5714" t="s">
        <v>12544</v>
      </c>
    </row>
    <row r="5715" spans="4:4" x14ac:dyDescent="0.25">
      <c r="D5715" t="s">
        <v>12544</v>
      </c>
    </row>
    <row r="5716" spans="4:4" x14ac:dyDescent="0.25">
      <c r="D5716" t="s">
        <v>12544</v>
      </c>
    </row>
    <row r="5717" spans="4:4" x14ac:dyDescent="0.25">
      <c r="D5717" t="s">
        <v>12544</v>
      </c>
    </row>
    <row r="5718" spans="4:4" x14ac:dyDescent="0.25">
      <c r="D5718" t="s">
        <v>12544</v>
      </c>
    </row>
    <row r="5719" spans="4:4" x14ac:dyDescent="0.25">
      <c r="D5719" t="s">
        <v>12544</v>
      </c>
    </row>
    <row r="5720" spans="4:4" x14ac:dyDescent="0.25">
      <c r="D5720" t="s">
        <v>12544</v>
      </c>
    </row>
    <row r="5721" spans="4:4" x14ac:dyDescent="0.25">
      <c r="D5721" t="s">
        <v>12544</v>
      </c>
    </row>
    <row r="5722" spans="4:4" x14ac:dyDescent="0.25">
      <c r="D5722" t="s">
        <v>12544</v>
      </c>
    </row>
    <row r="5723" spans="4:4" x14ac:dyDescent="0.25">
      <c r="D5723" t="s">
        <v>12544</v>
      </c>
    </row>
    <row r="5724" spans="4:4" x14ac:dyDescent="0.25">
      <c r="D5724" t="s">
        <v>12544</v>
      </c>
    </row>
    <row r="5725" spans="4:4" x14ac:dyDescent="0.25">
      <c r="D5725" t="s">
        <v>12544</v>
      </c>
    </row>
    <row r="5726" spans="4:4" x14ac:dyDescent="0.25">
      <c r="D5726" t="s">
        <v>12544</v>
      </c>
    </row>
    <row r="5727" spans="4:4" x14ac:dyDescent="0.25">
      <c r="D5727" t="s">
        <v>12544</v>
      </c>
    </row>
    <row r="5728" spans="4:4" x14ac:dyDescent="0.25">
      <c r="D5728" t="s">
        <v>12544</v>
      </c>
    </row>
    <row r="5729" spans="4:4" x14ac:dyDescent="0.25">
      <c r="D5729" t="s">
        <v>12544</v>
      </c>
    </row>
    <row r="5730" spans="4:4" x14ac:dyDescent="0.25">
      <c r="D5730" t="s">
        <v>12544</v>
      </c>
    </row>
    <row r="5731" spans="4:4" x14ac:dyDescent="0.25">
      <c r="D5731" t="s">
        <v>12544</v>
      </c>
    </row>
    <row r="5732" spans="4:4" x14ac:dyDescent="0.25">
      <c r="D5732" t="s">
        <v>12544</v>
      </c>
    </row>
    <row r="5733" spans="4:4" x14ac:dyDescent="0.25">
      <c r="D5733" t="s">
        <v>12544</v>
      </c>
    </row>
    <row r="5734" spans="4:4" x14ac:dyDescent="0.25">
      <c r="D5734" t="s">
        <v>12544</v>
      </c>
    </row>
    <row r="5735" spans="4:4" x14ac:dyDescent="0.25">
      <c r="D5735" t="s">
        <v>12544</v>
      </c>
    </row>
    <row r="5736" spans="4:4" x14ac:dyDescent="0.25">
      <c r="D5736" t="s">
        <v>12544</v>
      </c>
    </row>
    <row r="5737" spans="4:4" x14ac:dyDescent="0.25">
      <c r="D5737" t="s">
        <v>12544</v>
      </c>
    </row>
    <row r="5738" spans="4:4" x14ac:dyDescent="0.25">
      <c r="D5738" t="s">
        <v>12544</v>
      </c>
    </row>
    <row r="5739" spans="4:4" x14ac:dyDescent="0.25">
      <c r="D5739" t="s">
        <v>12544</v>
      </c>
    </row>
    <row r="5740" spans="4:4" x14ac:dyDescent="0.25">
      <c r="D5740" t="s">
        <v>12544</v>
      </c>
    </row>
    <row r="5741" spans="4:4" x14ac:dyDescent="0.25">
      <c r="D5741" t="s">
        <v>12646</v>
      </c>
    </row>
    <row r="5742" spans="4:4" x14ac:dyDescent="0.25">
      <c r="D5742" t="s">
        <v>15033</v>
      </c>
    </row>
    <row r="5743" spans="4:4" x14ac:dyDescent="0.25">
      <c r="D5743" t="s">
        <v>12648</v>
      </c>
    </row>
    <row r="5744" spans="4:4" x14ac:dyDescent="0.25">
      <c r="D5744" t="s">
        <v>12652</v>
      </c>
    </row>
    <row r="5745" spans="4:4" x14ac:dyDescent="0.25">
      <c r="D5745" t="s">
        <v>16292</v>
      </c>
    </row>
    <row r="5746" spans="4:4" x14ac:dyDescent="0.25">
      <c r="D5746" t="s">
        <v>16292</v>
      </c>
    </row>
    <row r="5747" spans="4:4" x14ac:dyDescent="0.25">
      <c r="D5747" t="s">
        <v>16292</v>
      </c>
    </row>
    <row r="5748" spans="4:4" x14ac:dyDescent="0.25">
      <c r="D5748" t="s">
        <v>16292</v>
      </c>
    </row>
    <row r="5749" spans="4:4" x14ac:dyDescent="0.25">
      <c r="D5749" t="s">
        <v>16292</v>
      </c>
    </row>
    <row r="5750" spans="4:4" x14ac:dyDescent="0.25">
      <c r="D5750" t="s">
        <v>16292</v>
      </c>
    </row>
    <row r="5751" spans="4:4" x14ac:dyDescent="0.25">
      <c r="D5751" t="s">
        <v>16292</v>
      </c>
    </row>
    <row r="5752" spans="4:4" x14ac:dyDescent="0.25">
      <c r="D5752" t="s">
        <v>16292</v>
      </c>
    </row>
    <row r="5753" spans="4:4" x14ac:dyDescent="0.25">
      <c r="D5753" t="s">
        <v>12654</v>
      </c>
    </row>
    <row r="5754" spans="4:4" x14ac:dyDescent="0.25">
      <c r="D5754" t="s">
        <v>12655</v>
      </c>
    </row>
    <row r="5755" spans="4:4" x14ac:dyDescent="0.25">
      <c r="D5755" t="s">
        <v>12656</v>
      </c>
    </row>
    <row r="5756" spans="4:4" x14ac:dyDescent="0.25">
      <c r="D5756" t="s">
        <v>12656</v>
      </c>
    </row>
    <row r="5757" spans="4:4" x14ac:dyDescent="0.25">
      <c r="D5757" t="s">
        <v>12656</v>
      </c>
    </row>
    <row r="5758" spans="4:4" x14ac:dyDescent="0.25">
      <c r="D5758" t="s">
        <v>12656</v>
      </c>
    </row>
    <row r="5759" spans="4:4" x14ac:dyDescent="0.25">
      <c r="D5759" t="s">
        <v>12656</v>
      </c>
    </row>
    <row r="5760" spans="4:4" x14ac:dyDescent="0.25">
      <c r="D5760" t="s">
        <v>12657</v>
      </c>
    </row>
    <row r="5761" spans="4:4" x14ac:dyDescent="0.25">
      <c r="D5761" t="s">
        <v>12657</v>
      </c>
    </row>
    <row r="5762" spans="4:4" x14ac:dyDescent="0.25">
      <c r="D5762" t="s">
        <v>12657</v>
      </c>
    </row>
    <row r="5763" spans="4:4" x14ac:dyDescent="0.25">
      <c r="D5763" t="s">
        <v>12657</v>
      </c>
    </row>
    <row r="5764" spans="4:4" x14ac:dyDescent="0.25">
      <c r="D5764" t="s">
        <v>12657</v>
      </c>
    </row>
    <row r="5765" spans="4:4" x14ac:dyDescent="0.25">
      <c r="D5765" t="s">
        <v>12658</v>
      </c>
    </row>
    <row r="5766" spans="4:4" x14ac:dyDescent="0.25">
      <c r="D5766" t="s">
        <v>12658</v>
      </c>
    </row>
    <row r="5767" spans="4:4" x14ac:dyDescent="0.25">
      <c r="D5767" t="s">
        <v>12658</v>
      </c>
    </row>
    <row r="5768" spans="4:4" x14ac:dyDescent="0.25">
      <c r="D5768" t="s">
        <v>12658</v>
      </c>
    </row>
    <row r="5769" spans="4:4" x14ac:dyDescent="0.25">
      <c r="D5769" t="s">
        <v>12664</v>
      </c>
    </row>
    <row r="5770" spans="4:4" x14ac:dyDescent="0.25">
      <c r="D5770" t="s">
        <v>12664</v>
      </c>
    </row>
    <row r="5771" spans="4:4" x14ac:dyDescent="0.25">
      <c r="D5771" t="s">
        <v>12664</v>
      </c>
    </row>
    <row r="5772" spans="4:4" x14ac:dyDescent="0.25">
      <c r="D5772" t="s">
        <v>12664</v>
      </c>
    </row>
    <row r="5773" spans="4:4" x14ac:dyDescent="0.25">
      <c r="D5773" t="s">
        <v>12664</v>
      </c>
    </row>
    <row r="5774" spans="4:4" x14ac:dyDescent="0.25">
      <c r="D5774" t="s">
        <v>12664</v>
      </c>
    </row>
    <row r="5775" spans="4:4" x14ac:dyDescent="0.25">
      <c r="D5775" t="s">
        <v>12667</v>
      </c>
    </row>
    <row r="5776" spans="4:4" x14ac:dyDescent="0.25">
      <c r="D5776" t="s">
        <v>12670</v>
      </c>
    </row>
    <row r="5777" spans="4:4" x14ac:dyDescent="0.25">
      <c r="D5777" t="s">
        <v>12670</v>
      </c>
    </row>
    <row r="5778" spans="4:4" x14ac:dyDescent="0.25">
      <c r="D5778" t="s">
        <v>12671</v>
      </c>
    </row>
    <row r="5779" spans="4:4" x14ac:dyDescent="0.25">
      <c r="D5779" t="s">
        <v>12674</v>
      </c>
    </row>
    <row r="5780" spans="4:4" x14ac:dyDescent="0.25">
      <c r="D5780" t="s">
        <v>16615</v>
      </c>
    </row>
    <row r="5781" spans="4:4" x14ac:dyDescent="0.25">
      <c r="D5781" t="s">
        <v>12675</v>
      </c>
    </row>
    <row r="5782" spans="4:4" x14ac:dyDescent="0.25">
      <c r="D5782" t="s">
        <v>12677</v>
      </c>
    </row>
    <row r="5783" spans="4:4" x14ac:dyDescent="0.25">
      <c r="D5783" t="s">
        <v>15258</v>
      </c>
    </row>
    <row r="5784" spans="4:4" x14ac:dyDescent="0.25">
      <c r="D5784" t="s">
        <v>15258</v>
      </c>
    </row>
    <row r="5785" spans="4:4" x14ac:dyDescent="0.25">
      <c r="D5785" t="s">
        <v>12679</v>
      </c>
    </row>
    <row r="5786" spans="4:4" x14ac:dyDescent="0.25">
      <c r="D5786" t="s">
        <v>12681</v>
      </c>
    </row>
    <row r="5787" spans="4:4" x14ac:dyDescent="0.25">
      <c r="D5787" t="s">
        <v>12681</v>
      </c>
    </row>
    <row r="5788" spans="4:4" x14ac:dyDescent="0.25">
      <c r="D5788" t="s">
        <v>12682</v>
      </c>
    </row>
    <row r="5789" spans="4:4" x14ac:dyDescent="0.25">
      <c r="D5789" t="s">
        <v>12685</v>
      </c>
    </row>
    <row r="5790" spans="4:4" x14ac:dyDescent="0.25">
      <c r="D5790" t="s">
        <v>12685</v>
      </c>
    </row>
    <row r="5791" spans="4:4" x14ac:dyDescent="0.25">
      <c r="D5791" t="s">
        <v>12685</v>
      </c>
    </row>
    <row r="5792" spans="4:4" x14ac:dyDescent="0.25">
      <c r="D5792" t="s">
        <v>12685</v>
      </c>
    </row>
    <row r="5793" spans="4:4" x14ac:dyDescent="0.25">
      <c r="D5793" t="s">
        <v>11505</v>
      </c>
    </row>
    <row r="5794" spans="4:4" x14ac:dyDescent="0.25">
      <c r="D5794" t="s">
        <v>15364</v>
      </c>
    </row>
    <row r="5795" spans="4:4" x14ac:dyDescent="0.25">
      <c r="D5795" t="s">
        <v>12689</v>
      </c>
    </row>
    <row r="5796" spans="4:4" x14ac:dyDescent="0.25">
      <c r="D5796" t="s">
        <v>12689</v>
      </c>
    </row>
    <row r="5797" spans="4:4" x14ac:dyDescent="0.25">
      <c r="D5797" t="s">
        <v>12689</v>
      </c>
    </row>
    <row r="5798" spans="4:4" x14ac:dyDescent="0.25">
      <c r="D5798" t="s">
        <v>12689</v>
      </c>
    </row>
    <row r="5799" spans="4:4" x14ac:dyDescent="0.25">
      <c r="D5799" t="s">
        <v>12689</v>
      </c>
    </row>
    <row r="5800" spans="4:4" x14ac:dyDescent="0.25">
      <c r="D5800" t="s">
        <v>12689</v>
      </c>
    </row>
    <row r="5801" spans="4:4" x14ac:dyDescent="0.25">
      <c r="D5801" t="s">
        <v>12691</v>
      </c>
    </row>
    <row r="5802" spans="4:4" x14ac:dyDescent="0.25">
      <c r="D5802" t="s">
        <v>12692</v>
      </c>
    </row>
    <row r="5803" spans="4:4" x14ac:dyDescent="0.25">
      <c r="D5803" t="s">
        <v>12693</v>
      </c>
    </row>
    <row r="5804" spans="4:4" x14ac:dyDescent="0.25">
      <c r="D5804" t="s">
        <v>12693</v>
      </c>
    </row>
    <row r="5805" spans="4:4" x14ac:dyDescent="0.25">
      <c r="D5805" t="s">
        <v>12696</v>
      </c>
    </row>
    <row r="5806" spans="4:4" x14ac:dyDescent="0.25">
      <c r="D5806" t="s">
        <v>12696</v>
      </c>
    </row>
    <row r="5807" spans="4:4" x14ac:dyDescent="0.25">
      <c r="D5807" t="s">
        <v>12696</v>
      </c>
    </row>
    <row r="5808" spans="4:4" x14ac:dyDescent="0.25">
      <c r="D5808" t="s">
        <v>12697</v>
      </c>
    </row>
    <row r="5809" spans="4:4" x14ac:dyDescent="0.25">
      <c r="D5809" t="s">
        <v>12698</v>
      </c>
    </row>
    <row r="5810" spans="4:4" x14ac:dyDescent="0.25">
      <c r="D5810" t="s">
        <v>12698</v>
      </c>
    </row>
    <row r="5811" spans="4:4" x14ac:dyDescent="0.25">
      <c r="D5811" t="s">
        <v>12700</v>
      </c>
    </row>
    <row r="5812" spans="4:4" x14ac:dyDescent="0.25">
      <c r="D5812" t="s">
        <v>12701</v>
      </c>
    </row>
    <row r="5813" spans="4:4" x14ac:dyDescent="0.25">
      <c r="D5813" t="s">
        <v>12701</v>
      </c>
    </row>
    <row r="5814" spans="4:4" x14ac:dyDescent="0.25">
      <c r="D5814" t="s">
        <v>12703</v>
      </c>
    </row>
    <row r="5815" spans="4:4" x14ac:dyDescent="0.25">
      <c r="D5815" t="s">
        <v>12703</v>
      </c>
    </row>
    <row r="5816" spans="4:4" x14ac:dyDescent="0.25">
      <c r="D5816" t="s">
        <v>12705</v>
      </c>
    </row>
    <row r="5817" spans="4:4" x14ac:dyDescent="0.25">
      <c r="D5817" t="s">
        <v>12705</v>
      </c>
    </row>
    <row r="5818" spans="4:4" x14ac:dyDescent="0.25">
      <c r="D5818" t="s">
        <v>12705</v>
      </c>
    </row>
    <row r="5819" spans="4:4" x14ac:dyDescent="0.25">
      <c r="D5819" t="s">
        <v>12705</v>
      </c>
    </row>
    <row r="5820" spans="4:4" x14ac:dyDescent="0.25">
      <c r="D5820" t="s">
        <v>12705</v>
      </c>
    </row>
    <row r="5821" spans="4:4" x14ac:dyDescent="0.25">
      <c r="D5821" t="s">
        <v>15994</v>
      </c>
    </row>
    <row r="5822" spans="4:4" x14ac:dyDescent="0.25">
      <c r="D5822" t="s">
        <v>15994</v>
      </c>
    </row>
    <row r="5823" spans="4:4" x14ac:dyDescent="0.25">
      <c r="D5823" t="s">
        <v>12706</v>
      </c>
    </row>
    <row r="5824" spans="4:4" x14ac:dyDescent="0.25">
      <c r="D5824" t="s">
        <v>12708</v>
      </c>
    </row>
    <row r="5825" spans="4:4" x14ac:dyDescent="0.25">
      <c r="D5825" t="s">
        <v>12709</v>
      </c>
    </row>
    <row r="5826" spans="4:4" x14ac:dyDescent="0.25">
      <c r="D5826" t="s">
        <v>15566</v>
      </c>
    </row>
    <row r="5827" spans="4:4" x14ac:dyDescent="0.25">
      <c r="D5827" t="s">
        <v>15566</v>
      </c>
    </row>
    <row r="5828" spans="4:4" x14ac:dyDescent="0.25">
      <c r="D5828" t="s">
        <v>15566</v>
      </c>
    </row>
    <row r="5829" spans="4:4" x14ac:dyDescent="0.25">
      <c r="D5829" t="s">
        <v>12716</v>
      </c>
    </row>
    <row r="5830" spans="4:4" x14ac:dyDescent="0.25">
      <c r="D5830" t="s">
        <v>12716</v>
      </c>
    </row>
    <row r="5831" spans="4:4" x14ac:dyDescent="0.25">
      <c r="D5831" t="s">
        <v>12716</v>
      </c>
    </row>
    <row r="5832" spans="4:4" x14ac:dyDescent="0.25">
      <c r="D5832" t="s">
        <v>15457</v>
      </c>
    </row>
    <row r="5833" spans="4:4" x14ac:dyDescent="0.25">
      <c r="D5833" t="s">
        <v>15457</v>
      </c>
    </row>
    <row r="5834" spans="4:4" x14ac:dyDescent="0.25">
      <c r="D5834" t="s">
        <v>15457</v>
      </c>
    </row>
    <row r="5835" spans="4:4" x14ac:dyDescent="0.25">
      <c r="D5835" t="s">
        <v>15457</v>
      </c>
    </row>
    <row r="5836" spans="4:4" x14ac:dyDescent="0.25">
      <c r="D5836" t="s">
        <v>12717</v>
      </c>
    </row>
    <row r="5837" spans="4:4" x14ac:dyDescent="0.25">
      <c r="D5837" t="s">
        <v>12717</v>
      </c>
    </row>
    <row r="5838" spans="4:4" x14ac:dyDescent="0.25">
      <c r="D5838" t="s">
        <v>12718</v>
      </c>
    </row>
    <row r="5839" spans="4:4" x14ac:dyDescent="0.25">
      <c r="D5839" t="s">
        <v>12720</v>
      </c>
    </row>
    <row r="5840" spans="4:4" x14ac:dyDescent="0.25">
      <c r="D5840" t="s">
        <v>12721</v>
      </c>
    </row>
    <row r="5841" spans="4:4" x14ac:dyDescent="0.25">
      <c r="D5841" t="s">
        <v>12724</v>
      </c>
    </row>
    <row r="5842" spans="4:4" x14ac:dyDescent="0.25">
      <c r="D5842" t="s">
        <v>12724</v>
      </c>
    </row>
    <row r="5843" spans="4:4" x14ac:dyDescent="0.25">
      <c r="D5843" t="s">
        <v>12726</v>
      </c>
    </row>
    <row r="5844" spans="4:4" x14ac:dyDescent="0.25">
      <c r="D5844" t="s">
        <v>12726</v>
      </c>
    </row>
    <row r="5845" spans="4:4" x14ac:dyDescent="0.25">
      <c r="D5845" t="s">
        <v>12726</v>
      </c>
    </row>
    <row r="5846" spans="4:4" x14ac:dyDescent="0.25">
      <c r="D5846" t="s">
        <v>12726</v>
      </c>
    </row>
    <row r="5847" spans="4:4" x14ac:dyDescent="0.25">
      <c r="D5847" t="s">
        <v>12726</v>
      </c>
    </row>
    <row r="5848" spans="4:4" x14ac:dyDescent="0.25">
      <c r="D5848" t="s">
        <v>12726</v>
      </c>
    </row>
    <row r="5849" spans="4:4" x14ac:dyDescent="0.25">
      <c r="D5849" t="s">
        <v>12726</v>
      </c>
    </row>
    <row r="5850" spans="4:4" x14ac:dyDescent="0.25">
      <c r="D5850" t="s">
        <v>12726</v>
      </c>
    </row>
    <row r="5851" spans="4:4" x14ac:dyDescent="0.25">
      <c r="D5851" t="s">
        <v>12726</v>
      </c>
    </row>
    <row r="5852" spans="4:4" x14ac:dyDescent="0.25">
      <c r="D5852" t="s">
        <v>12726</v>
      </c>
    </row>
    <row r="5853" spans="4:4" x14ac:dyDescent="0.25">
      <c r="D5853" t="s">
        <v>12726</v>
      </c>
    </row>
    <row r="5854" spans="4:4" x14ac:dyDescent="0.25">
      <c r="D5854" t="s">
        <v>12726</v>
      </c>
    </row>
    <row r="5855" spans="4:4" x14ac:dyDescent="0.25">
      <c r="D5855" t="s">
        <v>12726</v>
      </c>
    </row>
    <row r="5856" spans="4:4" x14ac:dyDescent="0.25">
      <c r="D5856" t="s">
        <v>12726</v>
      </c>
    </row>
    <row r="5857" spans="4:4" x14ac:dyDescent="0.25">
      <c r="D5857" t="s">
        <v>12726</v>
      </c>
    </row>
    <row r="5858" spans="4:4" x14ac:dyDescent="0.25">
      <c r="D5858" t="s">
        <v>12726</v>
      </c>
    </row>
    <row r="5859" spans="4:4" x14ac:dyDescent="0.25">
      <c r="D5859" t="s">
        <v>12726</v>
      </c>
    </row>
    <row r="5860" spans="4:4" x14ac:dyDescent="0.25">
      <c r="D5860" t="s">
        <v>12726</v>
      </c>
    </row>
    <row r="5861" spans="4:4" x14ac:dyDescent="0.25">
      <c r="D5861" t="s">
        <v>12726</v>
      </c>
    </row>
    <row r="5862" spans="4:4" x14ac:dyDescent="0.25">
      <c r="D5862" t="s">
        <v>12726</v>
      </c>
    </row>
    <row r="5863" spans="4:4" x14ac:dyDescent="0.25">
      <c r="D5863" t="s">
        <v>12726</v>
      </c>
    </row>
    <row r="5864" spans="4:4" x14ac:dyDescent="0.25">
      <c r="D5864" t="s">
        <v>12727</v>
      </c>
    </row>
    <row r="5865" spans="4:4" x14ac:dyDescent="0.25">
      <c r="D5865" t="s">
        <v>12727</v>
      </c>
    </row>
    <row r="5866" spans="4:4" x14ac:dyDescent="0.25">
      <c r="D5866" t="s">
        <v>12727</v>
      </c>
    </row>
    <row r="5867" spans="4:4" x14ac:dyDescent="0.25">
      <c r="D5867" t="s">
        <v>12727</v>
      </c>
    </row>
    <row r="5868" spans="4:4" x14ac:dyDescent="0.25">
      <c r="D5868" t="s">
        <v>16617</v>
      </c>
    </row>
    <row r="5869" spans="4:4" x14ac:dyDescent="0.25">
      <c r="D5869" t="s">
        <v>12732</v>
      </c>
    </row>
    <row r="5870" spans="4:4" x14ac:dyDescent="0.25">
      <c r="D5870" t="s">
        <v>12732</v>
      </c>
    </row>
    <row r="5871" spans="4:4" x14ac:dyDescent="0.25">
      <c r="D5871" t="s">
        <v>12732</v>
      </c>
    </row>
    <row r="5872" spans="4:4" x14ac:dyDescent="0.25">
      <c r="D5872" t="s">
        <v>12732</v>
      </c>
    </row>
    <row r="5873" spans="4:4" x14ac:dyDescent="0.25">
      <c r="D5873" t="s">
        <v>12732</v>
      </c>
    </row>
    <row r="5874" spans="4:4" x14ac:dyDescent="0.25">
      <c r="D5874" t="s">
        <v>12732</v>
      </c>
    </row>
    <row r="5875" spans="4:4" x14ac:dyDescent="0.25">
      <c r="D5875" t="s">
        <v>12732</v>
      </c>
    </row>
    <row r="5876" spans="4:4" x14ac:dyDescent="0.25">
      <c r="D5876" t="s">
        <v>12732</v>
      </c>
    </row>
    <row r="5877" spans="4:4" x14ac:dyDescent="0.25">
      <c r="D5877" t="s">
        <v>12732</v>
      </c>
    </row>
    <row r="5878" spans="4:4" x14ac:dyDescent="0.25">
      <c r="D5878" t="s">
        <v>12737</v>
      </c>
    </row>
    <row r="5879" spans="4:4" x14ac:dyDescent="0.25">
      <c r="D5879" t="s">
        <v>12738</v>
      </c>
    </row>
    <row r="5880" spans="4:4" x14ac:dyDescent="0.25">
      <c r="D5880" t="s">
        <v>12739</v>
      </c>
    </row>
    <row r="5881" spans="4:4" x14ac:dyDescent="0.25">
      <c r="D5881" t="s">
        <v>12739</v>
      </c>
    </row>
    <row r="5882" spans="4:4" x14ac:dyDescent="0.25">
      <c r="D5882" t="s">
        <v>12739</v>
      </c>
    </row>
    <row r="5883" spans="4:4" x14ac:dyDescent="0.25">
      <c r="D5883" t="s">
        <v>12742</v>
      </c>
    </row>
    <row r="5884" spans="4:4" x14ac:dyDescent="0.25">
      <c r="D5884" t="s">
        <v>12743</v>
      </c>
    </row>
    <row r="5885" spans="4:4" x14ac:dyDescent="0.25">
      <c r="D5885" t="s">
        <v>12744</v>
      </c>
    </row>
    <row r="5886" spans="4:4" x14ac:dyDescent="0.25">
      <c r="D5886" t="s">
        <v>12745</v>
      </c>
    </row>
    <row r="5887" spans="4:4" x14ac:dyDescent="0.25">
      <c r="D5887" t="s">
        <v>12745</v>
      </c>
    </row>
    <row r="5888" spans="4:4" x14ac:dyDescent="0.25">
      <c r="D5888" t="s">
        <v>15776</v>
      </c>
    </row>
    <row r="5889" spans="4:4" x14ac:dyDescent="0.25">
      <c r="D5889" t="s">
        <v>16081</v>
      </c>
    </row>
    <row r="5890" spans="4:4" x14ac:dyDescent="0.25">
      <c r="D5890" t="s">
        <v>16081</v>
      </c>
    </row>
    <row r="5891" spans="4:4" x14ac:dyDescent="0.25">
      <c r="D5891" t="s">
        <v>12750</v>
      </c>
    </row>
    <row r="5892" spans="4:4" x14ac:dyDescent="0.25">
      <c r="D5892" t="s">
        <v>12750</v>
      </c>
    </row>
    <row r="5893" spans="4:4" x14ac:dyDescent="0.25">
      <c r="D5893" t="s">
        <v>12750</v>
      </c>
    </row>
    <row r="5894" spans="4:4" x14ac:dyDescent="0.25">
      <c r="D5894" t="s">
        <v>12750</v>
      </c>
    </row>
    <row r="5895" spans="4:4" x14ac:dyDescent="0.25">
      <c r="D5895" t="s">
        <v>12750</v>
      </c>
    </row>
    <row r="5896" spans="4:4" x14ac:dyDescent="0.25">
      <c r="D5896" t="s">
        <v>12750</v>
      </c>
    </row>
    <row r="5897" spans="4:4" x14ac:dyDescent="0.25">
      <c r="D5897" t="s">
        <v>12750</v>
      </c>
    </row>
    <row r="5898" spans="4:4" x14ac:dyDescent="0.25">
      <c r="D5898" t="s">
        <v>12750</v>
      </c>
    </row>
    <row r="5899" spans="4:4" x14ac:dyDescent="0.25">
      <c r="D5899" t="s">
        <v>12750</v>
      </c>
    </row>
    <row r="5900" spans="4:4" x14ac:dyDescent="0.25">
      <c r="D5900" t="s">
        <v>12750</v>
      </c>
    </row>
    <row r="5901" spans="4:4" x14ac:dyDescent="0.25">
      <c r="D5901" t="s">
        <v>12750</v>
      </c>
    </row>
    <row r="5902" spans="4:4" x14ac:dyDescent="0.25">
      <c r="D5902" t="s">
        <v>12750</v>
      </c>
    </row>
    <row r="5903" spans="4:4" x14ac:dyDescent="0.25">
      <c r="D5903" t="s">
        <v>12750</v>
      </c>
    </row>
    <row r="5904" spans="4:4" x14ac:dyDescent="0.25">
      <c r="D5904" t="s">
        <v>12750</v>
      </c>
    </row>
    <row r="5905" spans="4:4" x14ac:dyDescent="0.25">
      <c r="D5905" t="s">
        <v>12750</v>
      </c>
    </row>
    <row r="5906" spans="4:4" x14ac:dyDescent="0.25">
      <c r="D5906" t="s">
        <v>12750</v>
      </c>
    </row>
    <row r="5907" spans="4:4" x14ac:dyDescent="0.25">
      <c r="D5907" t="s">
        <v>12750</v>
      </c>
    </row>
    <row r="5908" spans="4:4" x14ac:dyDescent="0.25">
      <c r="D5908" t="s">
        <v>12750</v>
      </c>
    </row>
    <row r="5909" spans="4:4" x14ac:dyDescent="0.25">
      <c r="D5909" t="s">
        <v>12750</v>
      </c>
    </row>
    <row r="5910" spans="4:4" x14ac:dyDescent="0.25">
      <c r="D5910" t="s">
        <v>12750</v>
      </c>
    </row>
    <row r="5911" spans="4:4" x14ac:dyDescent="0.25">
      <c r="D5911" t="s">
        <v>12750</v>
      </c>
    </row>
    <row r="5912" spans="4:4" x14ac:dyDescent="0.25">
      <c r="D5912" t="s">
        <v>15568</v>
      </c>
    </row>
    <row r="5913" spans="4:4" x14ac:dyDescent="0.25">
      <c r="D5913" t="s">
        <v>15568</v>
      </c>
    </row>
    <row r="5914" spans="4:4" x14ac:dyDescent="0.25">
      <c r="D5914" t="s">
        <v>15568</v>
      </c>
    </row>
    <row r="5915" spans="4:4" x14ac:dyDescent="0.25">
      <c r="D5915" t="s">
        <v>15568</v>
      </c>
    </row>
    <row r="5916" spans="4:4" x14ac:dyDescent="0.25">
      <c r="D5916" t="s">
        <v>16623</v>
      </c>
    </row>
    <row r="5917" spans="4:4" x14ac:dyDescent="0.25">
      <c r="D5917" t="s">
        <v>16623</v>
      </c>
    </row>
    <row r="5918" spans="4:4" x14ac:dyDescent="0.25">
      <c r="D5918" t="s">
        <v>16623</v>
      </c>
    </row>
    <row r="5919" spans="4:4" x14ac:dyDescent="0.25">
      <c r="D5919" t="s">
        <v>16623</v>
      </c>
    </row>
    <row r="5920" spans="4:4" x14ac:dyDescent="0.25">
      <c r="D5920" t="s">
        <v>16625</v>
      </c>
    </row>
    <row r="5921" spans="4:4" x14ac:dyDescent="0.25">
      <c r="D5921" t="s">
        <v>12752</v>
      </c>
    </row>
    <row r="5922" spans="4:4" x14ac:dyDescent="0.25">
      <c r="D5922" t="s">
        <v>12752</v>
      </c>
    </row>
    <row r="5923" spans="4:4" x14ac:dyDescent="0.25">
      <c r="D5923" t="s">
        <v>12752</v>
      </c>
    </row>
    <row r="5924" spans="4:4" x14ac:dyDescent="0.25">
      <c r="D5924" t="s">
        <v>12753</v>
      </c>
    </row>
    <row r="5925" spans="4:4" x14ac:dyDescent="0.25">
      <c r="D5925" t="s">
        <v>12753</v>
      </c>
    </row>
    <row r="5926" spans="4:4" x14ac:dyDescent="0.25">
      <c r="D5926" t="s">
        <v>12756</v>
      </c>
    </row>
    <row r="5927" spans="4:4" x14ac:dyDescent="0.25">
      <c r="D5927" t="s">
        <v>16627</v>
      </c>
    </row>
    <row r="5928" spans="4:4" x14ac:dyDescent="0.25">
      <c r="D5928" t="s">
        <v>12764</v>
      </c>
    </row>
    <row r="5929" spans="4:4" x14ac:dyDescent="0.25">
      <c r="D5929" t="s">
        <v>12765</v>
      </c>
    </row>
    <row r="5930" spans="4:4" x14ac:dyDescent="0.25">
      <c r="D5930" t="s">
        <v>12766</v>
      </c>
    </row>
    <row r="5931" spans="4:4" x14ac:dyDescent="0.25">
      <c r="D5931" t="s">
        <v>12766</v>
      </c>
    </row>
    <row r="5932" spans="4:4" x14ac:dyDescent="0.25">
      <c r="D5932" t="s">
        <v>12770</v>
      </c>
    </row>
    <row r="5933" spans="4:4" x14ac:dyDescent="0.25">
      <c r="D5933" t="s">
        <v>12770</v>
      </c>
    </row>
    <row r="5934" spans="4:4" x14ac:dyDescent="0.25">
      <c r="D5934" t="s">
        <v>12770</v>
      </c>
    </row>
    <row r="5935" spans="4:4" x14ac:dyDescent="0.25">
      <c r="D5935" t="s">
        <v>12775</v>
      </c>
    </row>
    <row r="5936" spans="4:4" x14ac:dyDescent="0.25">
      <c r="D5936" t="s">
        <v>12775</v>
      </c>
    </row>
    <row r="5937" spans="4:4" x14ac:dyDescent="0.25">
      <c r="D5937" t="s">
        <v>12775</v>
      </c>
    </row>
    <row r="5938" spans="4:4" x14ac:dyDescent="0.25">
      <c r="D5938" t="s">
        <v>12776</v>
      </c>
    </row>
    <row r="5939" spans="4:4" x14ac:dyDescent="0.25">
      <c r="D5939" t="s">
        <v>12777</v>
      </c>
    </row>
    <row r="5940" spans="4:4" x14ac:dyDescent="0.25">
      <c r="D5940" t="s">
        <v>12777</v>
      </c>
    </row>
    <row r="5941" spans="4:4" x14ac:dyDescent="0.25">
      <c r="D5941" t="s">
        <v>12779</v>
      </c>
    </row>
    <row r="5942" spans="4:4" x14ac:dyDescent="0.25">
      <c r="D5942" t="s">
        <v>12781</v>
      </c>
    </row>
    <row r="5943" spans="4:4" x14ac:dyDescent="0.25">
      <c r="D5943" t="s">
        <v>12783</v>
      </c>
    </row>
    <row r="5944" spans="4:4" x14ac:dyDescent="0.25">
      <c r="D5944" t="s">
        <v>15308</v>
      </c>
    </row>
    <row r="5945" spans="4:4" x14ac:dyDescent="0.25">
      <c r="D5945" t="s">
        <v>15308</v>
      </c>
    </row>
    <row r="5946" spans="4:4" x14ac:dyDescent="0.25">
      <c r="D5946" t="s">
        <v>12788</v>
      </c>
    </row>
    <row r="5947" spans="4:4" x14ac:dyDescent="0.25">
      <c r="D5947" t="s">
        <v>12788</v>
      </c>
    </row>
    <row r="5948" spans="4:4" x14ac:dyDescent="0.25">
      <c r="D5948" t="s">
        <v>12789</v>
      </c>
    </row>
    <row r="5949" spans="4:4" x14ac:dyDescent="0.25">
      <c r="D5949" t="s">
        <v>12789</v>
      </c>
    </row>
    <row r="5950" spans="4:4" x14ac:dyDescent="0.25">
      <c r="D5950" t="s">
        <v>12789</v>
      </c>
    </row>
    <row r="5951" spans="4:4" x14ac:dyDescent="0.25">
      <c r="D5951" t="s">
        <v>12789</v>
      </c>
    </row>
    <row r="5952" spans="4:4" x14ac:dyDescent="0.25">
      <c r="D5952" t="s">
        <v>12789</v>
      </c>
    </row>
    <row r="5953" spans="4:4" x14ac:dyDescent="0.25">
      <c r="D5953" t="s">
        <v>12789</v>
      </c>
    </row>
    <row r="5954" spans="4:4" x14ac:dyDescent="0.25">
      <c r="D5954" t="s">
        <v>12793</v>
      </c>
    </row>
    <row r="5955" spans="4:4" x14ac:dyDescent="0.25">
      <c r="D5955" t="s">
        <v>12793</v>
      </c>
    </row>
    <row r="5956" spans="4:4" x14ac:dyDescent="0.25">
      <c r="D5956" t="s">
        <v>12793</v>
      </c>
    </row>
    <row r="5957" spans="4:4" x14ac:dyDescent="0.25">
      <c r="D5957" t="s">
        <v>12793</v>
      </c>
    </row>
    <row r="5958" spans="4:4" x14ac:dyDescent="0.25">
      <c r="D5958" t="s">
        <v>12796</v>
      </c>
    </row>
    <row r="5959" spans="4:4" x14ac:dyDescent="0.25">
      <c r="D5959" t="s">
        <v>16086</v>
      </c>
    </row>
    <row r="5960" spans="4:4" x14ac:dyDescent="0.25">
      <c r="D5960" t="s">
        <v>16086</v>
      </c>
    </row>
    <row r="5961" spans="4:4" x14ac:dyDescent="0.25">
      <c r="D5961" t="s">
        <v>16086</v>
      </c>
    </row>
    <row r="5962" spans="4:4" x14ac:dyDescent="0.25">
      <c r="D5962" t="s">
        <v>12797</v>
      </c>
    </row>
    <row r="5963" spans="4:4" x14ac:dyDescent="0.25">
      <c r="D5963" t="s">
        <v>12348</v>
      </c>
    </row>
    <row r="5964" spans="4:4" x14ac:dyDescent="0.25">
      <c r="D5964" t="s">
        <v>12348</v>
      </c>
    </row>
    <row r="5965" spans="4:4" x14ac:dyDescent="0.25">
      <c r="D5965" t="s">
        <v>12352</v>
      </c>
    </row>
    <row r="5966" spans="4:4" x14ac:dyDescent="0.25">
      <c r="D5966" t="s">
        <v>12352</v>
      </c>
    </row>
    <row r="5967" spans="4:4" x14ac:dyDescent="0.25">
      <c r="D5967" t="s">
        <v>12352</v>
      </c>
    </row>
    <row r="5968" spans="4:4" x14ac:dyDescent="0.25">
      <c r="D5968" t="s">
        <v>16132</v>
      </c>
    </row>
    <row r="5969" spans="4:4" x14ac:dyDescent="0.25">
      <c r="D5969" t="s">
        <v>12354</v>
      </c>
    </row>
    <row r="5970" spans="4:4" x14ac:dyDescent="0.25">
      <c r="D5970" t="s">
        <v>12354</v>
      </c>
    </row>
    <row r="5971" spans="4:4" x14ac:dyDescent="0.25">
      <c r="D5971" t="s">
        <v>12355</v>
      </c>
    </row>
    <row r="5972" spans="4:4" x14ac:dyDescent="0.25">
      <c r="D5972" t="s">
        <v>12355</v>
      </c>
    </row>
    <row r="5973" spans="4:4" x14ac:dyDescent="0.25">
      <c r="D5973" t="s">
        <v>12355</v>
      </c>
    </row>
    <row r="5974" spans="4:4" x14ac:dyDescent="0.25">
      <c r="D5974" t="s">
        <v>12355</v>
      </c>
    </row>
    <row r="5975" spans="4:4" x14ac:dyDescent="0.25">
      <c r="D5975" t="s">
        <v>12356</v>
      </c>
    </row>
    <row r="5976" spans="4:4" x14ac:dyDescent="0.25">
      <c r="D5976" t="s">
        <v>12356</v>
      </c>
    </row>
    <row r="5977" spans="4:4" x14ac:dyDescent="0.25">
      <c r="D5977" t="s">
        <v>12356</v>
      </c>
    </row>
    <row r="5978" spans="4:4" x14ac:dyDescent="0.25">
      <c r="D5978" t="s">
        <v>12356</v>
      </c>
    </row>
    <row r="5979" spans="4:4" x14ac:dyDescent="0.25">
      <c r="D5979" t="s">
        <v>12356</v>
      </c>
    </row>
    <row r="5980" spans="4:4" x14ac:dyDescent="0.25">
      <c r="D5980" t="s">
        <v>12356</v>
      </c>
    </row>
    <row r="5981" spans="4:4" x14ac:dyDescent="0.25">
      <c r="D5981" t="s">
        <v>16634</v>
      </c>
    </row>
    <row r="5982" spans="4:4" x14ac:dyDescent="0.25">
      <c r="D5982" t="s">
        <v>12357</v>
      </c>
    </row>
    <row r="5983" spans="4:4" x14ac:dyDescent="0.25">
      <c r="D5983" t="s">
        <v>12357</v>
      </c>
    </row>
    <row r="5984" spans="4:4" x14ac:dyDescent="0.25">
      <c r="D5984" t="s">
        <v>12357</v>
      </c>
    </row>
    <row r="5985" spans="4:4" x14ac:dyDescent="0.25">
      <c r="D5985" t="s">
        <v>12359</v>
      </c>
    </row>
    <row r="5986" spans="4:4" x14ac:dyDescent="0.25">
      <c r="D5986" t="s">
        <v>12359</v>
      </c>
    </row>
    <row r="5987" spans="4:4" x14ac:dyDescent="0.25">
      <c r="D5987" t="s">
        <v>12359</v>
      </c>
    </row>
    <row r="5988" spans="4:4" x14ac:dyDescent="0.25">
      <c r="D5988" t="s">
        <v>12359</v>
      </c>
    </row>
    <row r="5989" spans="4:4" x14ac:dyDescent="0.25">
      <c r="D5989" t="s">
        <v>12359</v>
      </c>
    </row>
    <row r="5990" spans="4:4" x14ac:dyDescent="0.25">
      <c r="D5990" t="s">
        <v>12359</v>
      </c>
    </row>
    <row r="5991" spans="4:4" x14ac:dyDescent="0.25">
      <c r="D5991" t="s">
        <v>12359</v>
      </c>
    </row>
    <row r="5992" spans="4:4" x14ac:dyDescent="0.25">
      <c r="D5992" t="s">
        <v>12359</v>
      </c>
    </row>
    <row r="5993" spans="4:4" x14ac:dyDescent="0.25">
      <c r="D5993" t="s">
        <v>12359</v>
      </c>
    </row>
    <row r="5994" spans="4:4" x14ac:dyDescent="0.25">
      <c r="D5994" t="s">
        <v>12359</v>
      </c>
    </row>
    <row r="5995" spans="4:4" x14ac:dyDescent="0.25">
      <c r="D5995" t="s">
        <v>12359</v>
      </c>
    </row>
    <row r="5996" spans="4:4" x14ac:dyDescent="0.25">
      <c r="D5996" t="s">
        <v>12359</v>
      </c>
    </row>
    <row r="5997" spans="4:4" x14ac:dyDescent="0.25">
      <c r="D5997" t="s">
        <v>15779</v>
      </c>
    </row>
    <row r="5998" spans="4:4" x14ac:dyDescent="0.25">
      <c r="D5998" t="s">
        <v>15779</v>
      </c>
    </row>
    <row r="5999" spans="4:4" x14ac:dyDescent="0.25">
      <c r="D5999" t="s">
        <v>16636</v>
      </c>
    </row>
    <row r="6000" spans="4:4" x14ac:dyDescent="0.25">
      <c r="D6000" t="s">
        <v>16636</v>
      </c>
    </row>
    <row r="6001" spans="4:4" x14ac:dyDescent="0.25">
      <c r="D6001" t="s">
        <v>16636</v>
      </c>
    </row>
    <row r="6002" spans="4:4" x14ac:dyDescent="0.25">
      <c r="D6002" t="s">
        <v>16636</v>
      </c>
    </row>
    <row r="6003" spans="4:4" x14ac:dyDescent="0.25">
      <c r="D6003" t="s">
        <v>16636</v>
      </c>
    </row>
    <row r="6004" spans="4:4" x14ac:dyDescent="0.25">
      <c r="D6004" t="s">
        <v>16636</v>
      </c>
    </row>
    <row r="6005" spans="4:4" x14ac:dyDescent="0.25">
      <c r="D6005" t="s">
        <v>16636</v>
      </c>
    </row>
    <row r="6006" spans="4:4" x14ac:dyDescent="0.25">
      <c r="D6006" t="s">
        <v>16636</v>
      </c>
    </row>
    <row r="6007" spans="4:4" x14ac:dyDescent="0.25">
      <c r="D6007" t="s">
        <v>16636</v>
      </c>
    </row>
    <row r="6008" spans="4:4" x14ac:dyDescent="0.25">
      <c r="D6008" t="s">
        <v>16636</v>
      </c>
    </row>
    <row r="6009" spans="4:4" x14ac:dyDescent="0.25">
      <c r="D6009" t="s">
        <v>16636</v>
      </c>
    </row>
    <row r="6010" spans="4:4" x14ac:dyDescent="0.25">
      <c r="D6010" t="s">
        <v>16636</v>
      </c>
    </row>
    <row r="6011" spans="4:4" x14ac:dyDescent="0.25">
      <c r="D6011" t="s">
        <v>12362</v>
      </c>
    </row>
    <row r="6012" spans="4:4" x14ac:dyDescent="0.25">
      <c r="D6012" t="s">
        <v>12362</v>
      </c>
    </row>
    <row r="6013" spans="4:4" x14ac:dyDescent="0.25">
      <c r="D6013" t="s">
        <v>12362</v>
      </c>
    </row>
    <row r="6014" spans="4:4" x14ac:dyDescent="0.25">
      <c r="D6014" t="s">
        <v>12363</v>
      </c>
    </row>
    <row r="6015" spans="4:4" x14ac:dyDescent="0.25">
      <c r="D6015" t="s">
        <v>12363</v>
      </c>
    </row>
    <row r="6016" spans="4:4" x14ac:dyDescent="0.25">
      <c r="D6016" t="s">
        <v>12363</v>
      </c>
    </row>
    <row r="6017" spans="4:4" x14ac:dyDescent="0.25">
      <c r="D6017" t="s">
        <v>12364</v>
      </c>
    </row>
    <row r="6018" spans="4:4" x14ac:dyDescent="0.25">
      <c r="D6018" t="s">
        <v>16302</v>
      </c>
    </row>
    <row r="6019" spans="4:4" x14ac:dyDescent="0.25">
      <c r="D6019" t="s">
        <v>16302</v>
      </c>
    </row>
    <row r="6020" spans="4:4" x14ac:dyDescent="0.25">
      <c r="D6020" t="s">
        <v>12365</v>
      </c>
    </row>
    <row r="6021" spans="4:4" x14ac:dyDescent="0.25">
      <c r="D6021" t="s">
        <v>12365</v>
      </c>
    </row>
    <row r="6022" spans="4:4" x14ac:dyDescent="0.25">
      <c r="D6022" t="s">
        <v>12365</v>
      </c>
    </row>
    <row r="6023" spans="4:4" x14ac:dyDescent="0.25">
      <c r="D6023" t="s">
        <v>12366</v>
      </c>
    </row>
    <row r="6024" spans="4:4" x14ac:dyDescent="0.25">
      <c r="D6024" t="s">
        <v>12366</v>
      </c>
    </row>
    <row r="6025" spans="4:4" x14ac:dyDescent="0.25">
      <c r="D6025" t="s">
        <v>12366</v>
      </c>
    </row>
    <row r="6026" spans="4:4" x14ac:dyDescent="0.25">
      <c r="D6026" t="s">
        <v>12368</v>
      </c>
    </row>
    <row r="6027" spans="4:4" x14ac:dyDescent="0.25">
      <c r="D6027" t="s">
        <v>12368</v>
      </c>
    </row>
    <row r="6028" spans="4:4" x14ac:dyDescent="0.25">
      <c r="D6028" t="s">
        <v>12368</v>
      </c>
    </row>
    <row r="6029" spans="4:4" x14ac:dyDescent="0.25">
      <c r="D6029" t="s">
        <v>12371</v>
      </c>
    </row>
    <row r="6030" spans="4:4" x14ac:dyDescent="0.25">
      <c r="D6030" t="s">
        <v>12371</v>
      </c>
    </row>
    <row r="6031" spans="4:4" x14ac:dyDescent="0.25">
      <c r="D6031" t="s">
        <v>12371</v>
      </c>
    </row>
    <row r="6032" spans="4:4" x14ac:dyDescent="0.25">
      <c r="D6032" t="s">
        <v>12371</v>
      </c>
    </row>
    <row r="6033" spans="4:4" x14ac:dyDescent="0.25">
      <c r="D6033" t="s">
        <v>16304</v>
      </c>
    </row>
    <row r="6034" spans="4:4" x14ac:dyDescent="0.25">
      <c r="D6034" t="s">
        <v>16304</v>
      </c>
    </row>
    <row r="6035" spans="4:4" x14ac:dyDescent="0.25">
      <c r="D6035" t="s">
        <v>12374</v>
      </c>
    </row>
    <row r="6036" spans="4:4" x14ac:dyDescent="0.25">
      <c r="D6036" t="s">
        <v>12375</v>
      </c>
    </row>
    <row r="6037" spans="4:4" x14ac:dyDescent="0.25">
      <c r="D6037" t="s">
        <v>12378</v>
      </c>
    </row>
    <row r="6038" spans="4:4" x14ac:dyDescent="0.25">
      <c r="D6038" t="s">
        <v>12378</v>
      </c>
    </row>
    <row r="6039" spans="4:4" x14ac:dyDescent="0.25">
      <c r="D6039" t="s">
        <v>12378</v>
      </c>
    </row>
    <row r="6040" spans="4:4" x14ac:dyDescent="0.25">
      <c r="D6040" t="s">
        <v>12380</v>
      </c>
    </row>
    <row r="6041" spans="4:4" x14ac:dyDescent="0.25">
      <c r="D6041" t="s">
        <v>12380</v>
      </c>
    </row>
    <row r="6042" spans="4:4" x14ac:dyDescent="0.25">
      <c r="D6042" t="s">
        <v>12380</v>
      </c>
    </row>
    <row r="6043" spans="4:4" x14ac:dyDescent="0.25">
      <c r="D6043" t="s">
        <v>12380</v>
      </c>
    </row>
    <row r="6044" spans="4:4" x14ac:dyDescent="0.25">
      <c r="D6044" t="s">
        <v>12381</v>
      </c>
    </row>
    <row r="6045" spans="4:4" x14ac:dyDescent="0.25">
      <c r="D6045" t="s">
        <v>12381</v>
      </c>
    </row>
    <row r="6046" spans="4:4" x14ac:dyDescent="0.25">
      <c r="D6046" t="s">
        <v>12383</v>
      </c>
    </row>
    <row r="6047" spans="4:4" x14ac:dyDescent="0.25">
      <c r="D6047" t="s">
        <v>12383</v>
      </c>
    </row>
    <row r="6048" spans="4:4" x14ac:dyDescent="0.25">
      <c r="D6048" t="s">
        <v>12383</v>
      </c>
    </row>
    <row r="6049" spans="4:4" x14ac:dyDescent="0.25">
      <c r="D6049" t="s">
        <v>12386</v>
      </c>
    </row>
    <row r="6050" spans="4:4" x14ac:dyDescent="0.25">
      <c r="D6050" t="s">
        <v>12386</v>
      </c>
    </row>
    <row r="6051" spans="4:4" x14ac:dyDescent="0.25">
      <c r="D6051" t="s">
        <v>12387</v>
      </c>
    </row>
    <row r="6052" spans="4:4" x14ac:dyDescent="0.25">
      <c r="D6052" t="s">
        <v>12388</v>
      </c>
    </row>
    <row r="6053" spans="4:4" x14ac:dyDescent="0.25">
      <c r="D6053" t="s">
        <v>12390</v>
      </c>
    </row>
    <row r="6054" spans="4:4" x14ac:dyDescent="0.25">
      <c r="D6054" t="s">
        <v>12391</v>
      </c>
    </row>
    <row r="6055" spans="4:4" x14ac:dyDescent="0.25">
      <c r="D6055" t="s">
        <v>12391</v>
      </c>
    </row>
    <row r="6056" spans="4:4" x14ac:dyDescent="0.25">
      <c r="D6056" t="s">
        <v>12392</v>
      </c>
    </row>
    <row r="6057" spans="4:4" x14ac:dyDescent="0.25">
      <c r="D6057" t="s">
        <v>12392</v>
      </c>
    </row>
    <row r="6058" spans="4:4" x14ac:dyDescent="0.25">
      <c r="D6058" t="s">
        <v>14742</v>
      </c>
    </row>
    <row r="6059" spans="4:4" x14ac:dyDescent="0.25">
      <c r="D6059" t="s">
        <v>16306</v>
      </c>
    </row>
    <row r="6060" spans="4:4" x14ac:dyDescent="0.25">
      <c r="D6060" t="s">
        <v>16306</v>
      </c>
    </row>
    <row r="6061" spans="4:4" x14ac:dyDescent="0.25">
      <c r="D6061" t="s">
        <v>16306</v>
      </c>
    </row>
    <row r="6062" spans="4:4" x14ac:dyDescent="0.25">
      <c r="D6062" t="s">
        <v>16306</v>
      </c>
    </row>
    <row r="6063" spans="4:4" x14ac:dyDescent="0.25">
      <c r="D6063" t="s">
        <v>16306</v>
      </c>
    </row>
    <row r="6064" spans="4:4" x14ac:dyDescent="0.25">
      <c r="D6064" t="s">
        <v>12394</v>
      </c>
    </row>
    <row r="6065" spans="4:4" x14ac:dyDescent="0.25">
      <c r="D6065" t="s">
        <v>12394</v>
      </c>
    </row>
    <row r="6066" spans="4:4" x14ac:dyDescent="0.25">
      <c r="D6066" t="s">
        <v>12395</v>
      </c>
    </row>
    <row r="6067" spans="4:4" x14ac:dyDescent="0.25">
      <c r="D6067" t="s">
        <v>11356</v>
      </c>
    </row>
    <row r="6068" spans="4:4" x14ac:dyDescent="0.25">
      <c r="D6068" t="s">
        <v>12402</v>
      </c>
    </row>
    <row r="6069" spans="4:4" x14ac:dyDescent="0.25">
      <c r="D6069" t="s">
        <v>12402</v>
      </c>
    </row>
    <row r="6070" spans="4:4" x14ac:dyDescent="0.25">
      <c r="D6070" t="s">
        <v>12402</v>
      </c>
    </row>
    <row r="6071" spans="4:4" x14ac:dyDescent="0.25">
      <c r="D6071" t="s">
        <v>12402</v>
      </c>
    </row>
    <row r="6072" spans="4:4" x14ac:dyDescent="0.25">
      <c r="D6072" t="s">
        <v>12402</v>
      </c>
    </row>
    <row r="6073" spans="4:4" x14ac:dyDescent="0.25">
      <c r="D6073" t="s">
        <v>12402</v>
      </c>
    </row>
    <row r="6074" spans="4:4" x14ac:dyDescent="0.25">
      <c r="D6074" t="s">
        <v>12402</v>
      </c>
    </row>
    <row r="6075" spans="4:4" x14ac:dyDescent="0.25">
      <c r="D6075" t="s">
        <v>12402</v>
      </c>
    </row>
    <row r="6076" spans="4:4" x14ac:dyDescent="0.25">
      <c r="D6076" t="s">
        <v>12402</v>
      </c>
    </row>
    <row r="6077" spans="4:4" x14ac:dyDescent="0.25">
      <c r="D6077" t="s">
        <v>12402</v>
      </c>
    </row>
    <row r="6078" spans="4:4" x14ac:dyDescent="0.25">
      <c r="D6078" t="s">
        <v>12402</v>
      </c>
    </row>
    <row r="6079" spans="4:4" x14ac:dyDescent="0.25">
      <c r="D6079" t="s">
        <v>12402</v>
      </c>
    </row>
    <row r="6080" spans="4:4" x14ac:dyDescent="0.25">
      <c r="D6080" t="s">
        <v>12402</v>
      </c>
    </row>
    <row r="6081" spans="4:4" x14ac:dyDescent="0.25">
      <c r="D6081" t="s">
        <v>12402</v>
      </c>
    </row>
    <row r="6082" spans="4:4" x14ac:dyDescent="0.25">
      <c r="D6082" t="s">
        <v>12402</v>
      </c>
    </row>
    <row r="6083" spans="4:4" x14ac:dyDescent="0.25">
      <c r="D6083" t="s">
        <v>12402</v>
      </c>
    </row>
    <row r="6084" spans="4:4" x14ac:dyDescent="0.25">
      <c r="D6084" t="s">
        <v>12402</v>
      </c>
    </row>
    <row r="6085" spans="4:4" x14ac:dyDescent="0.25">
      <c r="D6085" t="s">
        <v>12402</v>
      </c>
    </row>
    <row r="6086" spans="4:4" x14ac:dyDescent="0.25">
      <c r="D6086" t="s">
        <v>12402</v>
      </c>
    </row>
    <row r="6087" spans="4:4" x14ac:dyDescent="0.25">
      <c r="D6087" t="s">
        <v>12402</v>
      </c>
    </row>
    <row r="6088" spans="4:4" x14ac:dyDescent="0.25">
      <c r="D6088" t="s">
        <v>12402</v>
      </c>
    </row>
    <row r="6089" spans="4:4" x14ac:dyDescent="0.25">
      <c r="D6089" t="s">
        <v>12402</v>
      </c>
    </row>
    <row r="6090" spans="4:4" x14ac:dyDescent="0.25">
      <c r="D6090" t="s">
        <v>12402</v>
      </c>
    </row>
    <row r="6091" spans="4:4" x14ac:dyDescent="0.25">
      <c r="D6091" t="s">
        <v>12402</v>
      </c>
    </row>
    <row r="6092" spans="4:4" x14ac:dyDescent="0.25">
      <c r="D6092" t="s">
        <v>12402</v>
      </c>
    </row>
    <row r="6093" spans="4:4" x14ac:dyDescent="0.25">
      <c r="D6093" t="s">
        <v>12402</v>
      </c>
    </row>
    <row r="6094" spans="4:4" x14ac:dyDescent="0.25">
      <c r="D6094" t="s">
        <v>12402</v>
      </c>
    </row>
    <row r="6095" spans="4:4" x14ac:dyDescent="0.25">
      <c r="D6095" t="s">
        <v>12402</v>
      </c>
    </row>
    <row r="6096" spans="4:4" x14ac:dyDescent="0.25">
      <c r="D6096" t="s">
        <v>12402</v>
      </c>
    </row>
    <row r="6097" spans="4:4" x14ac:dyDescent="0.25">
      <c r="D6097" t="s">
        <v>12402</v>
      </c>
    </row>
    <row r="6098" spans="4:4" x14ac:dyDescent="0.25">
      <c r="D6098" t="s">
        <v>12402</v>
      </c>
    </row>
    <row r="6099" spans="4:4" x14ac:dyDescent="0.25">
      <c r="D6099" t="s">
        <v>12402</v>
      </c>
    </row>
    <row r="6100" spans="4:4" x14ac:dyDescent="0.25">
      <c r="D6100" t="s">
        <v>12402</v>
      </c>
    </row>
    <row r="6101" spans="4:4" x14ac:dyDescent="0.25">
      <c r="D6101" t="s">
        <v>12402</v>
      </c>
    </row>
    <row r="6102" spans="4:4" x14ac:dyDescent="0.25">
      <c r="D6102" t="s">
        <v>12402</v>
      </c>
    </row>
    <row r="6103" spans="4:4" x14ac:dyDescent="0.25">
      <c r="D6103" t="s">
        <v>12404</v>
      </c>
    </row>
    <row r="6104" spans="4:4" x14ac:dyDescent="0.25">
      <c r="D6104" t="s">
        <v>12404</v>
      </c>
    </row>
    <row r="6105" spans="4:4" x14ac:dyDescent="0.25">
      <c r="D6105" t="s">
        <v>12404</v>
      </c>
    </row>
    <row r="6106" spans="4:4" x14ac:dyDescent="0.25">
      <c r="D6106" t="s">
        <v>12405</v>
      </c>
    </row>
    <row r="6107" spans="4:4" x14ac:dyDescent="0.25">
      <c r="D6107" t="s">
        <v>12405</v>
      </c>
    </row>
    <row r="6108" spans="4:4" x14ac:dyDescent="0.25">
      <c r="D6108" t="s">
        <v>12405</v>
      </c>
    </row>
    <row r="6109" spans="4:4" x14ac:dyDescent="0.25">
      <c r="D6109" t="s">
        <v>12405</v>
      </c>
    </row>
    <row r="6110" spans="4:4" x14ac:dyDescent="0.25">
      <c r="D6110" t="s">
        <v>15354</v>
      </c>
    </row>
    <row r="6111" spans="4:4" x14ac:dyDescent="0.25">
      <c r="D6111" t="s">
        <v>15354</v>
      </c>
    </row>
    <row r="6112" spans="4:4" x14ac:dyDescent="0.25">
      <c r="D6112" t="s">
        <v>15354</v>
      </c>
    </row>
    <row r="6113" spans="4:4" x14ac:dyDescent="0.25">
      <c r="D6113" t="s">
        <v>12406</v>
      </c>
    </row>
    <row r="6114" spans="4:4" x14ac:dyDescent="0.25">
      <c r="D6114" t="s">
        <v>12406</v>
      </c>
    </row>
    <row r="6115" spans="4:4" x14ac:dyDescent="0.25">
      <c r="D6115" t="s">
        <v>12408</v>
      </c>
    </row>
    <row r="6116" spans="4:4" x14ac:dyDescent="0.25">
      <c r="D6116" t="s">
        <v>12408</v>
      </c>
    </row>
    <row r="6117" spans="4:4" x14ac:dyDescent="0.25">
      <c r="D6117" t="s">
        <v>11942</v>
      </c>
    </row>
    <row r="6118" spans="4:4" x14ac:dyDescent="0.25">
      <c r="D6118" t="s">
        <v>12409</v>
      </c>
    </row>
    <row r="6119" spans="4:4" x14ac:dyDescent="0.25">
      <c r="D6119" t="s">
        <v>12409</v>
      </c>
    </row>
    <row r="6120" spans="4:4" x14ac:dyDescent="0.25">
      <c r="D6120" t="s">
        <v>12409</v>
      </c>
    </row>
    <row r="6121" spans="4:4" x14ac:dyDescent="0.25">
      <c r="D6121" t="s">
        <v>12409</v>
      </c>
    </row>
    <row r="6122" spans="4:4" x14ac:dyDescent="0.25">
      <c r="D6122" t="s">
        <v>12409</v>
      </c>
    </row>
    <row r="6123" spans="4:4" x14ac:dyDescent="0.25">
      <c r="D6123" t="s">
        <v>12409</v>
      </c>
    </row>
    <row r="6124" spans="4:4" x14ac:dyDescent="0.25">
      <c r="D6124" t="s">
        <v>12409</v>
      </c>
    </row>
    <row r="6125" spans="4:4" x14ac:dyDescent="0.25">
      <c r="D6125" t="s">
        <v>12409</v>
      </c>
    </row>
    <row r="6126" spans="4:4" x14ac:dyDescent="0.25">
      <c r="D6126" t="s">
        <v>12409</v>
      </c>
    </row>
    <row r="6127" spans="4:4" x14ac:dyDescent="0.25">
      <c r="D6127" t="s">
        <v>12409</v>
      </c>
    </row>
    <row r="6128" spans="4:4" x14ac:dyDescent="0.25">
      <c r="D6128" t="s">
        <v>12410</v>
      </c>
    </row>
    <row r="6129" spans="4:4" x14ac:dyDescent="0.25">
      <c r="D6129" t="s">
        <v>12411</v>
      </c>
    </row>
    <row r="6130" spans="4:4" x14ac:dyDescent="0.25">
      <c r="D6130" t="s">
        <v>12411</v>
      </c>
    </row>
    <row r="6131" spans="4:4" x14ac:dyDescent="0.25">
      <c r="D6131" t="s">
        <v>12411</v>
      </c>
    </row>
    <row r="6132" spans="4:4" x14ac:dyDescent="0.25">
      <c r="D6132" t="s">
        <v>12411</v>
      </c>
    </row>
    <row r="6133" spans="4:4" x14ac:dyDescent="0.25">
      <c r="D6133" t="s">
        <v>12411</v>
      </c>
    </row>
    <row r="6134" spans="4:4" x14ac:dyDescent="0.25">
      <c r="D6134" t="s">
        <v>12412</v>
      </c>
    </row>
    <row r="6135" spans="4:4" x14ac:dyDescent="0.25">
      <c r="D6135" t="s">
        <v>12413</v>
      </c>
    </row>
    <row r="6136" spans="4:4" x14ac:dyDescent="0.25">
      <c r="D6136" t="s">
        <v>12413</v>
      </c>
    </row>
    <row r="6137" spans="4:4" x14ac:dyDescent="0.25">
      <c r="D6137" t="s">
        <v>12413</v>
      </c>
    </row>
    <row r="6138" spans="4:4" x14ac:dyDescent="0.25">
      <c r="D6138" t="s">
        <v>12413</v>
      </c>
    </row>
    <row r="6139" spans="4:4" x14ac:dyDescent="0.25">
      <c r="D6139" t="s">
        <v>12413</v>
      </c>
    </row>
    <row r="6140" spans="4:4" x14ac:dyDescent="0.25">
      <c r="D6140" t="s">
        <v>12413</v>
      </c>
    </row>
    <row r="6141" spans="4:4" x14ac:dyDescent="0.25">
      <c r="D6141" t="s">
        <v>12413</v>
      </c>
    </row>
    <row r="6142" spans="4:4" x14ac:dyDescent="0.25">
      <c r="D6142" t="s">
        <v>12413</v>
      </c>
    </row>
    <row r="6143" spans="4:4" x14ac:dyDescent="0.25">
      <c r="D6143" t="s">
        <v>12413</v>
      </c>
    </row>
    <row r="6144" spans="4:4" x14ac:dyDescent="0.25">
      <c r="D6144" t="s">
        <v>12413</v>
      </c>
    </row>
    <row r="6145" spans="4:4" x14ac:dyDescent="0.25">
      <c r="D6145" t="s">
        <v>12413</v>
      </c>
    </row>
    <row r="6146" spans="4:4" x14ac:dyDescent="0.25">
      <c r="D6146" t="s">
        <v>12413</v>
      </c>
    </row>
    <row r="6147" spans="4:4" x14ac:dyDescent="0.25">
      <c r="D6147" t="s">
        <v>12413</v>
      </c>
    </row>
    <row r="6148" spans="4:4" x14ac:dyDescent="0.25">
      <c r="D6148" t="s">
        <v>12413</v>
      </c>
    </row>
    <row r="6149" spans="4:4" x14ac:dyDescent="0.25">
      <c r="D6149" t="s">
        <v>12413</v>
      </c>
    </row>
    <row r="6150" spans="4:4" x14ac:dyDescent="0.25">
      <c r="D6150" t="s">
        <v>12413</v>
      </c>
    </row>
    <row r="6151" spans="4:4" x14ac:dyDescent="0.25">
      <c r="D6151" t="s">
        <v>12413</v>
      </c>
    </row>
    <row r="6152" spans="4:4" x14ac:dyDescent="0.25">
      <c r="D6152" t="s">
        <v>12413</v>
      </c>
    </row>
    <row r="6153" spans="4:4" x14ac:dyDescent="0.25">
      <c r="D6153" t="s">
        <v>12413</v>
      </c>
    </row>
    <row r="6154" spans="4:4" x14ac:dyDescent="0.25">
      <c r="D6154" t="s">
        <v>12413</v>
      </c>
    </row>
    <row r="6155" spans="4:4" x14ac:dyDescent="0.25">
      <c r="D6155" t="s">
        <v>12413</v>
      </c>
    </row>
    <row r="6156" spans="4:4" x14ac:dyDescent="0.25">
      <c r="D6156" t="s">
        <v>12413</v>
      </c>
    </row>
    <row r="6157" spans="4:4" x14ac:dyDescent="0.25">
      <c r="D6157" t="s">
        <v>12413</v>
      </c>
    </row>
    <row r="6158" spans="4:4" x14ac:dyDescent="0.25">
      <c r="D6158" t="s">
        <v>12414</v>
      </c>
    </row>
    <row r="6159" spans="4:4" x14ac:dyDescent="0.25">
      <c r="D6159" t="s">
        <v>12416</v>
      </c>
    </row>
    <row r="6160" spans="4:4" x14ac:dyDescent="0.25">
      <c r="D6160" t="s">
        <v>12416</v>
      </c>
    </row>
    <row r="6161" spans="4:4" x14ac:dyDescent="0.25">
      <c r="D6161" t="s">
        <v>12416</v>
      </c>
    </row>
    <row r="6162" spans="4:4" x14ac:dyDescent="0.25">
      <c r="D6162" t="s">
        <v>14829</v>
      </c>
    </row>
    <row r="6163" spans="4:4" x14ac:dyDescent="0.25">
      <c r="D6163" t="s">
        <v>15570</v>
      </c>
    </row>
    <row r="6164" spans="4:4" x14ac:dyDescent="0.25">
      <c r="D6164" t="s">
        <v>15570</v>
      </c>
    </row>
    <row r="6165" spans="4:4" x14ac:dyDescent="0.25">
      <c r="D6165" t="s">
        <v>15570</v>
      </c>
    </row>
    <row r="6166" spans="4:4" x14ac:dyDescent="0.25">
      <c r="D6166" t="s">
        <v>12418</v>
      </c>
    </row>
    <row r="6167" spans="4:4" x14ac:dyDescent="0.25">
      <c r="D6167" t="s">
        <v>12420</v>
      </c>
    </row>
    <row r="6168" spans="4:4" x14ac:dyDescent="0.25">
      <c r="D6168" t="s">
        <v>12421</v>
      </c>
    </row>
    <row r="6169" spans="4:4" x14ac:dyDescent="0.25">
      <c r="D6169" t="s">
        <v>12424</v>
      </c>
    </row>
    <row r="6170" spans="4:4" x14ac:dyDescent="0.25">
      <c r="D6170" t="s">
        <v>12424</v>
      </c>
    </row>
    <row r="6171" spans="4:4" x14ac:dyDescent="0.25">
      <c r="D6171" t="s">
        <v>12424</v>
      </c>
    </row>
    <row r="6172" spans="4:4" x14ac:dyDescent="0.25">
      <c r="D6172" t="s">
        <v>12425</v>
      </c>
    </row>
    <row r="6173" spans="4:4" x14ac:dyDescent="0.25">
      <c r="D6173" t="s">
        <v>12425</v>
      </c>
    </row>
    <row r="6174" spans="4:4" x14ac:dyDescent="0.25">
      <c r="D6174" t="s">
        <v>12427</v>
      </c>
    </row>
    <row r="6175" spans="4:4" x14ac:dyDescent="0.25">
      <c r="D6175" t="s">
        <v>12427</v>
      </c>
    </row>
    <row r="6176" spans="4:4" x14ac:dyDescent="0.25">
      <c r="D6176" t="s">
        <v>12427</v>
      </c>
    </row>
    <row r="6177" spans="4:4" x14ac:dyDescent="0.25">
      <c r="D6177" t="s">
        <v>12428</v>
      </c>
    </row>
    <row r="6178" spans="4:4" x14ac:dyDescent="0.25">
      <c r="D6178" t="s">
        <v>12429</v>
      </c>
    </row>
    <row r="6179" spans="4:4" x14ac:dyDescent="0.25">
      <c r="D6179" t="s">
        <v>12430</v>
      </c>
    </row>
    <row r="6180" spans="4:4" x14ac:dyDescent="0.25">
      <c r="D6180" t="s">
        <v>12430</v>
      </c>
    </row>
    <row r="6181" spans="4:4" x14ac:dyDescent="0.25">
      <c r="D6181" t="s">
        <v>12430</v>
      </c>
    </row>
    <row r="6182" spans="4:4" x14ac:dyDescent="0.25">
      <c r="D6182" t="s">
        <v>12430</v>
      </c>
    </row>
    <row r="6183" spans="4:4" x14ac:dyDescent="0.25">
      <c r="D6183" t="s">
        <v>12430</v>
      </c>
    </row>
    <row r="6184" spans="4:4" x14ac:dyDescent="0.25">
      <c r="D6184" t="s">
        <v>12430</v>
      </c>
    </row>
    <row r="6185" spans="4:4" x14ac:dyDescent="0.25">
      <c r="D6185" t="s">
        <v>12430</v>
      </c>
    </row>
    <row r="6186" spans="4:4" x14ac:dyDescent="0.25">
      <c r="D6186" t="s">
        <v>12431</v>
      </c>
    </row>
    <row r="6187" spans="4:4" x14ac:dyDescent="0.25">
      <c r="D6187" t="s">
        <v>12431</v>
      </c>
    </row>
    <row r="6188" spans="4:4" x14ac:dyDescent="0.25">
      <c r="D6188" t="s">
        <v>12431</v>
      </c>
    </row>
    <row r="6189" spans="4:4" x14ac:dyDescent="0.25">
      <c r="D6189" t="s">
        <v>12431</v>
      </c>
    </row>
    <row r="6190" spans="4:4" x14ac:dyDescent="0.25">
      <c r="D6190" t="s">
        <v>12431</v>
      </c>
    </row>
    <row r="6191" spans="4:4" x14ac:dyDescent="0.25">
      <c r="D6191" t="s">
        <v>12431</v>
      </c>
    </row>
    <row r="6192" spans="4:4" x14ac:dyDescent="0.25">
      <c r="D6192" t="s">
        <v>12432</v>
      </c>
    </row>
    <row r="6193" spans="4:4" x14ac:dyDescent="0.25">
      <c r="D6193" t="s">
        <v>12432</v>
      </c>
    </row>
    <row r="6194" spans="4:4" x14ac:dyDescent="0.25">
      <c r="D6194" t="s">
        <v>12436</v>
      </c>
    </row>
    <row r="6195" spans="4:4" x14ac:dyDescent="0.25">
      <c r="D6195" t="s">
        <v>15934</v>
      </c>
    </row>
    <row r="6196" spans="4:4" x14ac:dyDescent="0.25">
      <c r="D6196" t="s">
        <v>15934</v>
      </c>
    </row>
    <row r="6197" spans="4:4" x14ac:dyDescent="0.25">
      <c r="D6197" t="s">
        <v>15934</v>
      </c>
    </row>
    <row r="6198" spans="4:4" x14ac:dyDescent="0.25">
      <c r="D6198" t="s">
        <v>15934</v>
      </c>
    </row>
    <row r="6199" spans="4:4" x14ac:dyDescent="0.25">
      <c r="D6199" t="s">
        <v>12440</v>
      </c>
    </row>
    <row r="6200" spans="4:4" x14ac:dyDescent="0.25">
      <c r="D6200" t="s">
        <v>12442</v>
      </c>
    </row>
    <row r="6201" spans="4:4" x14ac:dyDescent="0.25">
      <c r="D6201" t="s">
        <v>12442</v>
      </c>
    </row>
    <row r="6202" spans="4:4" x14ac:dyDescent="0.25">
      <c r="D6202" t="s">
        <v>12443</v>
      </c>
    </row>
    <row r="6203" spans="4:4" x14ac:dyDescent="0.25">
      <c r="D6203" t="s">
        <v>12443</v>
      </c>
    </row>
    <row r="6204" spans="4:4" x14ac:dyDescent="0.25">
      <c r="D6204" t="s">
        <v>12443</v>
      </c>
    </row>
    <row r="6205" spans="4:4" x14ac:dyDescent="0.25">
      <c r="D6205" t="s">
        <v>12445</v>
      </c>
    </row>
    <row r="6206" spans="4:4" x14ac:dyDescent="0.25">
      <c r="D6206" t="s">
        <v>12446</v>
      </c>
    </row>
    <row r="6207" spans="4:4" x14ac:dyDescent="0.25">
      <c r="D6207" t="s">
        <v>12448</v>
      </c>
    </row>
    <row r="6208" spans="4:4" x14ac:dyDescent="0.25">
      <c r="D6208" t="s">
        <v>12449</v>
      </c>
    </row>
    <row r="6209" spans="4:4" x14ac:dyDescent="0.25">
      <c r="D6209" t="s">
        <v>12450</v>
      </c>
    </row>
    <row r="6210" spans="4:4" x14ac:dyDescent="0.25">
      <c r="D6210" t="s">
        <v>12450</v>
      </c>
    </row>
    <row r="6211" spans="4:4" x14ac:dyDescent="0.25">
      <c r="D6211" t="s">
        <v>12451</v>
      </c>
    </row>
    <row r="6212" spans="4:4" x14ac:dyDescent="0.25">
      <c r="D6212" t="s">
        <v>12451</v>
      </c>
    </row>
    <row r="6213" spans="4:4" x14ac:dyDescent="0.25">
      <c r="D6213" t="s">
        <v>12451</v>
      </c>
    </row>
    <row r="6214" spans="4:4" x14ac:dyDescent="0.25">
      <c r="D6214" t="s">
        <v>12451</v>
      </c>
    </row>
    <row r="6215" spans="4:4" x14ac:dyDescent="0.25">
      <c r="D6215" t="s">
        <v>12451</v>
      </c>
    </row>
    <row r="6216" spans="4:4" x14ac:dyDescent="0.25">
      <c r="D6216" t="s">
        <v>12452</v>
      </c>
    </row>
    <row r="6217" spans="4:4" x14ac:dyDescent="0.25">
      <c r="D6217" t="s">
        <v>12454</v>
      </c>
    </row>
    <row r="6218" spans="4:4" x14ac:dyDescent="0.25">
      <c r="D6218" t="s">
        <v>12456</v>
      </c>
    </row>
    <row r="6219" spans="4:4" x14ac:dyDescent="0.25">
      <c r="D6219" t="s">
        <v>12456</v>
      </c>
    </row>
    <row r="6220" spans="4:4" x14ac:dyDescent="0.25">
      <c r="D6220" t="s">
        <v>12457</v>
      </c>
    </row>
    <row r="6221" spans="4:4" x14ac:dyDescent="0.25">
      <c r="D6221" t="s">
        <v>12457</v>
      </c>
    </row>
    <row r="6222" spans="4:4" x14ac:dyDescent="0.25">
      <c r="D6222" t="s">
        <v>12464</v>
      </c>
    </row>
    <row r="6223" spans="4:4" x14ac:dyDescent="0.25">
      <c r="D6223" t="s">
        <v>12464</v>
      </c>
    </row>
    <row r="6224" spans="4:4" x14ac:dyDescent="0.25">
      <c r="D6224" t="s">
        <v>12464</v>
      </c>
    </row>
    <row r="6225" spans="4:4" x14ac:dyDescent="0.25">
      <c r="D6225" t="s">
        <v>12464</v>
      </c>
    </row>
    <row r="6226" spans="4:4" x14ac:dyDescent="0.25">
      <c r="D6226" t="s">
        <v>12464</v>
      </c>
    </row>
    <row r="6227" spans="4:4" x14ac:dyDescent="0.25">
      <c r="D6227" t="s">
        <v>12464</v>
      </c>
    </row>
    <row r="6228" spans="4:4" x14ac:dyDescent="0.25">
      <c r="D6228" t="s">
        <v>12465</v>
      </c>
    </row>
    <row r="6229" spans="4:4" x14ac:dyDescent="0.25">
      <c r="D6229" t="s">
        <v>12465</v>
      </c>
    </row>
    <row r="6230" spans="4:4" x14ac:dyDescent="0.25">
      <c r="D6230" t="s">
        <v>12469</v>
      </c>
    </row>
    <row r="6231" spans="4:4" x14ac:dyDescent="0.25">
      <c r="D6231" t="s">
        <v>12471</v>
      </c>
    </row>
    <row r="6232" spans="4:4" x14ac:dyDescent="0.25">
      <c r="D6232" t="s">
        <v>12471</v>
      </c>
    </row>
    <row r="6233" spans="4:4" x14ac:dyDescent="0.25">
      <c r="D6233" t="s">
        <v>12473</v>
      </c>
    </row>
    <row r="6234" spans="4:4" x14ac:dyDescent="0.25">
      <c r="D6234" t="s">
        <v>12473</v>
      </c>
    </row>
    <row r="6235" spans="4:4" x14ac:dyDescent="0.25">
      <c r="D6235" t="s">
        <v>12473</v>
      </c>
    </row>
    <row r="6236" spans="4:4" x14ac:dyDescent="0.25">
      <c r="D6236" t="s">
        <v>12473</v>
      </c>
    </row>
    <row r="6237" spans="4:4" x14ac:dyDescent="0.25">
      <c r="D6237" t="s">
        <v>12473</v>
      </c>
    </row>
    <row r="6238" spans="4:4" x14ac:dyDescent="0.25">
      <c r="D6238" t="s">
        <v>12473</v>
      </c>
    </row>
    <row r="6239" spans="4:4" x14ac:dyDescent="0.25">
      <c r="D6239" t="s">
        <v>12474</v>
      </c>
    </row>
    <row r="6240" spans="4:4" x14ac:dyDescent="0.25">
      <c r="D6240" t="s">
        <v>12474</v>
      </c>
    </row>
    <row r="6241" spans="4:4" x14ac:dyDescent="0.25">
      <c r="D6241" t="s">
        <v>12474</v>
      </c>
    </row>
    <row r="6242" spans="4:4" x14ac:dyDescent="0.25">
      <c r="D6242" t="s">
        <v>12474</v>
      </c>
    </row>
    <row r="6243" spans="4:4" x14ac:dyDescent="0.25">
      <c r="D6243" t="s">
        <v>12474</v>
      </c>
    </row>
    <row r="6244" spans="4:4" x14ac:dyDescent="0.25">
      <c r="D6244" t="s">
        <v>12476</v>
      </c>
    </row>
    <row r="6245" spans="4:4" x14ac:dyDescent="0.25">
      <c r="D6245" t="s">
        <v>12476</v>
      </c>
    </row>
    <row r="6246" spans="4:4" x14ac:dyDescent="0.25">
      <c r="D6246" t="s">
        <v>12476</v>
      </c>
    </row>
    <row r="6247" spans="4:4" x14ac:dyDescent="0.25">
      <c r="D6247" t="s">
        <v>12478</v>
      </c>
    </row>
    <row r="6248" spans="4:4" x14ac:dyDescent="0.25">
      <c r="D6248" t="s">
        <v>14952</v>
      </c>
    </row>
    <row r="6249" spans="4:4" x14ac:dyDescent="0.25">
      <c r="D6249" t="s">
        <v>16645</v>
      </c>
    </row>
    <row r="6250" spans="4:4" x14ac:dyDescent="0.25">
      <c r="D6250" t="s">
        <v>16645</v>
      </c>
    </row>
    <row r="6251" spans="4:4" x14ac:dyDescent="0.25">
      <c r="D6251" t="s">
        <v>12479</v>
      </c>
    </row>
    <row r="6252" spans="4:4" x14ac:dyDescent="0.25">
      <c r="D6252" t="s">
        <v>12479</v>
      </c>
    </row>
    <row r="6253" spans="4:4" x14ac:dyDescent="0.25">
      <c r="D6253" t="s">
        <v>12480</v>
      </c>
    </row>
    <row r="6254" spans="4:4" x14ac:dyDescent="0.25">
      <c r="D6254" t="s">
        <v>12480</v>
      </c>
    </row>
    <row r="6255" spans="4:4" x14ac:dyDescent="0.25">
      <c r="D6255" t="s">
        <v>15658</v>
      </c>
    </row>
    <row r="6256" spans="4:4" x14ac:dyDescent="0.25">
      <c r="D6256" t="s">
        <v>11825</v>
      </c>
    </row>
    <row r="6257" spans="4:4" x14ac:dyDescent="0.25">
      <c r="D6257" t="s">
        <v>12483</v>
      </c>
    </row>
    <row r="6258" spans="4:4" x14ac:dyDescent="0.25">
      <c r="D6258" t="s">
        <v>12483</v>
      </c>
    </row>
    <row r="6259" spans="4:4" x14ac:dyDescent="0.25">
      <c r="D6259" t="s">
        <v>12483</v>
      </c>
    </row>
    <row r="6260" spans="4:4" x14ac:dyDescent="0.25">
      <c r="D6260" t="s">
        <v>12483</v>
      </c>
    </row>
    <row r="6261" spans="4:4" x14ac:dyDescent="0.25">
      <c r="D6261" t="s">
        <v>12483</v>
      </c>
    </row>
    <row r="6262" spans="4:4" x14ac:dyDescent="0.25">
      <c r="D6262" t="s">
        <v>12483</v>
      </c>
    </row>
    <row r="6263" spans="4:4" x14ac:dyDescent="0.25">
      <c r="D6263" t="s">
        <v>12483</v>
      </c>
    </row>
    <row r="6264" spans="4:4" x14ac:dyDescent="0.25">
      <c r="D6264" t="s">
        <v>12483</v>
      </c>
    </row>
    <row r="6265" spans="4:4" x14ac:dyDescent="0.25">
      <c r="D6265" t="s">
        <v>12483</v>
      </c>
    </row>
    <row r="6266" spans="4:4" x14ac:dyDescent="0.25">
      <c r="D6266" t="s">
        <v>12483</v>
      </c>
    </row>
    <row r="6267" spans="4:4" x14ac:dyDescent="0.25">
      <c r="D6267" t="s">
        <v>12483</v>
      </c>
    </row>
    <row r="6268" spans="4:4" x14ac:dyDescent="0.25">
      <c r="D6268" t="s">
        <v>12483</v>
      </c>
    </row>
    <row r="6269" spans="4:4" x14ac:dyDescent="0.25">
      <c r="D6269" t="s">
        <v>12483</v>
      </c>
    </row>
    <row r="6270" spans="4:4" x14ac:dyDescent="0.25">
      <c r="D6270" t="s">
        <v>12483</v>
      </c>
    </row>
    <row r="6271" spans="4:4" x14ac:dyDescent="0.25">
      <c r="D6271" t="s">
        <v>12483</v>
      </c>
    </row>
    <row r="6272" spans="4:4" x14ac:dyDescent="0.25">
      <c r="D6272" t="s">
        <v>12483</v>
      </c>
    </row>
    <row r="6273" spans="4:4" x14ac:dyDescent="0.25">
      <c r="D6273" t="s">
        <v>12483</v>
      </c>
    </row>
    <row r="6274" spans="4:4" x14ac:dyDescent="0.25">
      <c r="D6274" t="s">
        <v>12483</v>
      </c>
    </row>
    <row r="6275" spans="4:4" x14ac:dyDescent="0.25">
      <c r="D6275" t="s">
        <v>12485</v>
      </c>
    </row>
    <row r="6276" spans="4:4" x14ac:dyDescent="0.25">
      <c r="D6276" t="s">
        <v>12486</v>
      </c>
    </row>
    <row r="6277" spans="4:4" x14ac:dyDescent="0.25">
      <c r="D6277" t="s">
        <v>12486</v>
      </c>
    </row>
    <row r="6278" spans="4:4" x14ac:dyDescent="0.25">
      <c r="D6278" t="s">
        <v>12487</v>
      </c>
    </row>
    <row r="6279" spans="4:4" x14ac:dyDescent="0.25">
      <c r="D6279" t="s">
        <v>12487</v>
      </c>
    </row>
    <row r="6280" spans="4:4" x14ac:dyDescent="0.25">
      <c r="D6280" t="s">
        <v>12487</v>
      </c>
    </row>
    <row r="6281" spans="4:4" x14ac:dyDescent="0.25">
      <c r="D6281" t="s">
        <v>12487</v>
      </c>
    </row>
    <row r="6282" spans="4:4" x14ac:dyDescent="0.25">
      <c r="D6282" t="s">
        <v>12488</v>
      </c>
    </row>
    <row r="6283" spans="4:4" x14ac:dyDescent="0.25">
      <c r="D6283" t="s">
        <v>12488</v>
      </c>
    </row>
    <row r="6284" spans="4:4" x14ac:dyDescent="0.25">
      <c r="D6284" t="s">
        <v>12489</v>
      </c>
    </row>
    <row r="6285" spans="4:4" x14ac:dyDescent="0.25">
      <c r="D6285" t="s">
        <v>15358</v>
      </c>
    </row>
    <row r="6286" spans="4:4" x14ac:dyDescent="0.25">
      <c r="D6286" t="s">
        <v>15358</v>
      </c>
    </row>
    <row r="6287" spans="4:4" x14ac:dyDescent="0.25">
      <c r="D6287" t="s">
        <v>15358</v>
      </c>
    </row>
    <row r="6288" spans="4:4" x14ac:dyDescent="0.25">
      <c r="D6288" t="s">
        <v>15358</v>
      </c>
    </row>
    <row r="6289" spans="4:4" x14ac:dyDescent="0.25">
      <c r="D6289" t="s">
        <v>15358</v>
      </c>
    </row>
    <row r="6290" spans="4:4" x14ac:dyDescent="0.25">
      <c r="D6290" t="s">
        <v>15358</v>
      </c>
    </row>
    <row r="6291" spans="4:4" x14ac:dyDescent="0.25">
      <c r="D6291" t="s">
        <v>12491</v>
      </c>
    </row>
    <row r="6292" spans="4:4" x14ac:dyDescent="0.25">
      <c r="D6292" t="s">
        <v>12491</v>
      </c>
    </row>
    <row r="6293" spans="4:4" x14ac:dyDescent="0.25">
      <c r="D6293" t="s">
        <v>15254</v>
      </c>
    </row>
    <row r="6294" spans="4:4" x14ac:dyDescent="0.25">
      <c r="D6294" t="s">
        <v>15254</v>
      </c>
    </row>
    <row r="6295" spans="4:4" x14ac:dyDescent="0.25">
      <c r="D6295" t="s">
        <v>15254</v>
      </c>
    </row>
    <row r="6296" spans="4:4" x14ac:dyDescent="0.25">
      <c r="D6296" t="s">
        <v>16647</v>
      </c>
    </row>
    <row r="6297" spans="4:4" x14ac:dyDescent="0.25">
      <c r="D6297" t="s">
        <v>16647</v>
      </c>
    </row>
    <row r="6298" spans="4:4" x14ac:dyDescent="0.25">
      <c r="D6298" t="s">
        <v>16647</v>
      </c>
    </row>
    <row r="6299" spans="4:4" x14ac:dyDescent="0.25">
      <c r="D6299" t="s">
        <v>16647</v>
      </c>
    </row>
    <row r="6300" spans="4:4" x14ac:dyDescent="0.25">
      <c r="D6300" t="s">
        <v>12494</v>
      </c>
    </row>
    <row r="6301" spans="4:4" x14ac:dyDescent="0.25">
      <c r="D6301" t="s">
        <v>12498</v>
      </c>
    </row>
    <row r="6302" spans="4:4" x14ac:dyDescent="0.25">
      <c r="D6302" t="s">
        <v>12498</v>
      </c>
    </row>
    <row r="6303" spans="4:4" x14ac:dyDescent="0.25">
      <c r="D6303" t="s">
        <v>12498</v>
      </c>
    </row>
    <row r="6304" spans="4:4" x14ac:dyDescent="0.25">
      <c r="D6304" t="s">
        <v>12498</v>
      </c>
    </row>
    <row r="6305" spans="4:4" x14ac:dyDescent="0.25">
      <c r="D6305" t="s">
        <v>12498</v>
      </c>
    </row>
    <row r="6306" spans="4:4" x14ac:dyDescent="0.25">
      <c r="D6306" t="s">
        <v>12498</v>
      </c>
    </row>
    <row r="6307" spans="4:4" x14ac:dyDescent="0.25">
      <c r="D6307" t="s">
        <v>12498</v>
      </c>
    </row>
    <row r="6308" spans="4:4" x14ac:dyDescent="0.25">
      <c r="D6308" t="s">
        <v>12499</v>
      </c>
    </row>
    <row r="6309" spans="4:4" x14ac:dyDescent="0.25">
      <c r="D6309" t="s">
        <v>12499</v>
      </c>
    </row>
    <row r="6310" spans="4:4" x14ac:dyDescent="0.25">
      <c r="D6310" t="s">
        <v>12499</v>
      </c>
    </row>
    <row r="6311" spans="4:4" x14ac:dyDescent="0.25">
      <c r="D6311" t="s">
        <v>12499</v>
      </c>
    </row>
    <row r="6312" spans="4:4" x14ac:dyDescent="0.25">
      <c r="D6312" t="s">
        <v>12499</v>
      </c>
    </row>
    <row r="6313" spans="4:4" x14ac:dyDescent="0.25">
      <c r="D6313" t="s">
        <v>14744</v>
      </c>
    </row>
    <row r="6314" spans="4:4" x14ac:dyDescent="0.25">
      <c r="D6314" t="s">
        <v>14744</v>
      </c>
    </row>
    <row r="6315" spans="4:4" x14ac:dyDescent="0.25">
      <c r="D6315" t="s">
        <v>14744</v>
      </c>
    </row>
    <row r="6316" spans="4:4" x14ac:dyDescent="0.25">
      <c r="D6316" t="s">
        <v>14744</v>
      </c>
    </row>
    <row r="6317" spans="4:4" x14ac:dyDescent="0.25">
      <c r="D6317" t="s">
        <v>14744</v>
      </c>
    </row>
    <row r="6318" spans="4:4" x14ac:dyDescent="0.25">
      <c r="D6318" t="s">
        <v>14744</v>
      </c>
    </row>
    <row r="6319" spans="4:4" x14ac:dyDescent="0.25">
      <c r="D6319" t="s">
        <v>14744</v>
      </c>
    </row>
    <row r="6320" spans="4:4" x14ac:dyDescent="0.25">
      <c r="D6320" t="s">
        <v>14744</v>
      </c>
    </row>
    <row r="6321" spans="4:4" x14ac:dyDescent="0.25">
      <c r="D6321" t="s">
        <v>14744</v>
      </c>
    </row>
    <row r="6322" spans="4:4" x14ac:dyDescent="0.25">
      <c r="D6322" t="s">
        <v>14744</v>
      </c>
    </row>
    <row r="6323" spans="4:4" x14ac:dyDescent="0.25">
      <c r="D6323" t="s">
        <v>14744</v>
      </c>
    </row>
    <row r="6324" spans="4:4" x14ac:dyDescent="0.25">
      <c r="D6324" t="s">
        <v>14744</v>
      </c>
    </row>
    <row r="6325" spans="4:4" x14ac:dyDescent="0.25">
      <c r="D6325" t="s">
        <v>14744</v>
      </c>
    </row>
    <row r="6326" spans="4:4" x14ac:dyDescent="0.25">
      <c r="D6326" t="s">
        <v>14744</v>
      </c>
    </row>
    <row r="6327" spans="4:4" x14ac:dyDescent="0.25">
      <c r="D6327" t="s">
        <v>14744</v>
      </c>
    </row>
    <row r="6328" spans="4:4" x14ac:dyDescent="0.25">
      <c r="D6328" t="s">
        <v>14744</v>
      </c>
    </row>
    <row r="6329" spans="4:4" x14ac:dyDescent="0.25">
      <c r="D6329" t="s">
        <v>14744</v>
      </c>
    </row>
    <row r="6330" spans="4:4" x14ac:dyDescent="0.25">
      <c r="D6330" t="s">
        <v>14744</v>
      </c>
    </row>
    <row r="6331" spans="4:4" x14ac:dyDescent="0.25">
      <c r="D6331" t="s">
        <v>14744</v>
      </c>
    </row>
    <row r="6332" spans="4:4" x14ac:dyDescent="0.25">
      <c r="D6332" t="s">
        <v>14744</v>
      </c>
    </row>
    <row r="6333" spans="4:4" x14ac:dyDescent="0.25">
      <c r="D6333" t="s">
        <v>14744</v>
      </c>
    </row>
    <row r="6334" spans="4:4" x14ac:dyDescent="0.25">
      <c r="D6334" t="s">
        <v>14744</v>
      </c>
    </row>
    <row r="6335" spans="4:4" x14ac:dyDescent="0.25">
      <c r="D6335" t="s">
        <v>14744</v>
      </c>
    </row>
    <row r="6336" spans="4:4" x14ac:dyDescent="0.25">
      <c r="D6336" t="s">
        <v>14744</v>
      </c>
    </row>
    <row r="6337" spans="4:4" x14ac:dyDescent="0.25">
      <c r="D6337" t="s">
        <v>14744</v>
      </c>
    </row>
    <row r="6338" spans="4:4" x14ac:dyDescent="0.25">
      <c r="D6338" t="s">
        <v>14744</v>
      </c>
    </row>
    <row r="6339" spans="4:4" x14ac:dyDescent="0.25">
      <c r="D6339" t="s">
        <v>14744</v>
      </c>
    </row>
    <row r="6340" spans="4:4" x14ac:dyDescent="0.25">
      <c r="D6340" t="s">
        <v>14744</v>
      </c>
    </row>
    <row r="6341" spans="4:4" x14ac:dyDescent="0.25">
      <c r="D6341" t="s">
        <v>14744</v>
      </c>
    </row>
    <row r="6342" spans="4:4" x14ac:dyDescent="0.25">
      <c r="D6342" t="s">
        <v>12509</v>
      </c>
    </row>
    <row r="6343" spans="4:4" x14ac:dyDescent="0.25">
      <c r="D6343" t="s">
        <v>12511</v>
      </c>
    </row>
    <row r="6344" spans="4:4" x14ac:dyDescent="0.25">
      <c r="D6344" t="s">
        <v>12512</v>
      </c>
    </row>
    <row r="6345" spans="4:4" x14ac:dyDescent="0.25">
      <c r="D6345" t="s">
        <v>15360</v>
      </c>
    </row>
    <row r="6346" spans="4:4" x14ac:dyDescent="0.25">
      <c r="D6346" t="s">
        <v>15360</v>
      </c>
    </row>
    <row r="6347" spans="4:4" x14ac:dyDescent="0.25">
      <c r="D6347" t="s">
        <v>15360</v>
      </c>
    </row>
    <row r="6348" spans="4:4" x14ac:dyDescent="0.25">
      <c r="D6348" t="s">
        <v>15360</v>
      </c>
    </row>
    <row r="6349" spans="4:4" x14ac:dyDescent="0.25">
      <c r="D6349" t="s">
        <v>16649</v>
      </c>
    </row>
    <row r="6350" spans="4:4" x14ac:dyDescent="0.25">
      <c r="D6350" t="s">
        <v>12514</v>
      </c>
    </row>
    <row r="6351" spans="4:4" x14ac:dyDescent="0.25">
      <c r="D6351" t="s">
        <v>12515</v>
      </c>
    </row>
    <row r="6352" spans="4:4" x14ac:dyDescent="0.25">
      <c r="D6352" t="s">
        <v>12516</v>
      </c>
    </row>
    <row r="6353" spans="4:4" x14ac:dyDescent="0.25">
      <c r="D6353" t="s">
        <v>12516</v>
      </c>
    </row>
    <row r="6354" spans="4:4" x14ac:dyDescent="0.25">
      <c r="D6354" t="s">
        <v>12516</v>
      </c>
    </row>
    <row r="6355" spans="4:4" x14ac:dyDescent="0.25">
      <c r="D6355" t="s">
        <v>12516</v>
      </c>
    </row>
    <row r="6356" spans="4:4" x14ac:dyDescent="0.25">
      <c r="D6356" t="s">
        <v>12516</v>
      </c>
    </row>
    <row r="6357" spans="4:4" x14ac:dyDescent="0.25">
      <c r="D6357" t="s">
        <v>12516</v>
      </c>
    </row>
    <row r="6358" spans="4:4" x14ac:dyDescent="0.25">
      <c r="D6358" t="s">
        <v>12516</v>
      </c>
    </row>
    <row r="6359" spans="4:4" x14ac:dyDescent="0.25">
      <c r="D6359" t="s">
        <v>12516</v>
      </c>
    </row>
    <row r="6360" spans="4:4" x14ac:dyDescent="0.25">
      <c r="D6360" t="s">
        <v>12516</v>
      </c>
    </row>
    <row r="6361" spans="4:4" x14ac:dyDescent="0.25">
      <c r="D6361" t="s">
        <v>12516</v>
      </c>
    </row>
    <row r="6362" spans="4:4" x14ac:dyDescent="0.25">
      <c r="D6362" t="s">
        <v>12516</v>
      </c>
    </row>
    <row r="6363" spans="4:4" x14ac:dyDescent="0.25">
      <c r="D6363" t="s">
        <v>12516</v>
      </c>
    </row>
    <row r="6364" spans="4:4" x14ac:dyDescent="0.25">
      <c r="D6364" t="s">
        <v>12516</v>
      </c>
    </row>
    <row r="6365" spans="4:4" x14ac:dyDescent="0.25">
      <c r="D6365" t="s">
        <v>12517</v>
      </c>
    </row>
    <row r="6366" spans="4:4" x14ac:dyDescent="0.25">
      <c r="D6366" t="s">
        <v>15362</v>
      </c>
    </row>
    <row r="6367" spans="4:4" x14ac:dyDescent="0.25">
      <c r="D6367" t="s">
        <v>12519</v>
      </c>
    </row>
    <row r="6368" spans="4:4" x14ac:dyDescent="0.25">
      <c r="D6368" t="s">
        <v>12520</v>
      </c>
    </row>
    <row r="6369" spans="4:4" x14ac:dyDescent="0.25">
      <c r="D6369" t="s">
        <v>12522</v>
      </c>
    </row>
    <row r="6370" spans="4:4" x14ac:dyDescent="0.25">
      <c r="D6370" t="s">
        <v>12524</v>
      </c>
    </row>
    <row r="6371" spans="4:4" x14ac:dyDescent="0.25">
      <c r="D6371" t="s">
        <v>12525</v>
      </c>
    </row>
    <row r="6372" spans="4:4" x14ac:dyDescent="0.25">
      <c r="D6372" t="s">
        <v>12529</v>
      </c>
    </row>
    <row r="6373" spans="4:4" x14ac:dyDescent="0.25">
      <c r="D6373" t="s">
        <v>12530</v>
      </c>
    </row>
    <row r="6374" spans="4:4" x14ac:dyDescent="0.25">
      <c r="D6374" t="s">
        <v>12530</v>
      </c>
    </row>
    <row r="6375" spans="4:4" x14ac:dyDescent="0.25">
      <c r="D6375" t="s">
        <v>12531</v>
      </c>
    </row>
    <row r="6376" spans="4:4" x14ac:dyDescent="0.25">
      <c r="D6376" t="s">
        <v>12531</v>
      </c>
    </row>
    <row r="6377" spans="4:4" x14ac:dyDescent="0.25">
      <c r="D6377" t="s">
        <v>12531</v>
      </c>
    </row>
    <row r="6378" spans="4:4" x14ac:dyDescent="0.25">
      <c r="D6378" t="s">
        <v>12535</v>
      </c>
    </row>
    <row r="6379" spans="4:4" x14ac:dyDescent="0.25">
      <c r="D6379" t="s">
        <v>12535</v>
      </c>
    </row>
    <row r="6380" spans="4:4" x14ac:dyDescent="0.25">
      <c r="D6380" t="s">
        <v>12536</v>
      </c>
    </row>
    <row r="6381" spans="4:4" x14ac:dyDescent="0.25">
      <c r="D6381" t="s">
        <v>12536</v>
      </c>
    </row>
    <row r="6382" spans="4:4" x14ac:dyDescent="0.25">
      <c r="D6382" t="s">
        <v>12536</v>
      </c>
    </row>
    <row r="6383" spans="4:4" x14ac:dyDescent="0.25">
      <c r="D6383" t="s">
        <v>12536</v>
      </c>
    </row>
    <row r="6384" spans="4:4" x14ac:dyDescent="0.25">
      <c r="D6384" t="s">
        <v>12536</v>
      </c>
    </row>
    <row r="6385" spans="4:4" x14ac:dyDescent="0.25">
      <c r="D6385" t="s">
        <v>12536</v>
      </c>
    </row>
    <row r="6386" spans="4:4" x14ac:dyDescent="0.25">
      <c r="D6386" t="s">
        <v>12536</v>
      </c>
    </row>
    <row r="6387" spans="4:4" x14ac:dyDescent="0.25">
      <c r="D6387" t="s">
        <v>12536</v>
      </c>
    </row>
    <row r="6388" spans="4:4" x14ac:dyDescent="0.25">
      <c r="D6388" t="s">
        <v>12536</v>
      </c>
    </row>
    <row r="6389" spans="4:4" x14ac:dyDescent="0.25">
      <c r="D6389" t="s">
        <v>12536</v>
      </c>
    </row>
    <row r="6390" spans="4:4" x14ac:dyDescent="0.25">
      <c r="D6390" t="s">
        <v>12536</v>
      </c>
    </row>
    <row r="6391" spans="4:4" x14ac:dyDescent="0.25">
      <c r="D6391" t="s">
        <v>12536</v>
      </c>
    </row>
    <row r="6392" spans="4:4" x14ac:dyDescent="0.25">
      <c r="D6392" t="s">
        <v>12536</v>
      </c>
    </row>
    <row r="6393" spans="4:4" x14ac:dyDescent="0.25">
      <c r="D6393" t="s">
        <v>12536</v>
      </c>
    </row>
    <row r="6394" spans="4:4" x14ac:dyDescent="0.25">
      <c r="D6394" t="s">
        <v>12536</v>
      </c>
    </row>
    <row r="6395" spans="4:4" x14ac:dyDescent="0.25">
      <c r="D6395" t="s">
        <v>12536</v>
      </c>
    </row>
    <row r="6396" spans="4:4" x14ac:dyDescent="0.25">
      <c r="D6396" t="s">
        <v>12536</v>
      </c>
    </row>
    <row r="6397" spans="4:4" x14ac:dyDescent="0.25">
      <c r="D6397" t="s">
        <v>12536</v>
      </c>
    </row>
    <row r="6398" spans="4:4" x14ac:dyDescent="0.25">
      <c r="D6398" t="s">
        <v>12536</v>
      </c>
    </row>
    <row r="6399" spans="4:4" x14ac:dyDescent="0.25">
      <c r="D6399" t="s">
        <v>12536</v>
      </c>
    </row>
    <row r="6400" spans="4:4" x14ac:dyDescent="0.25">
      <c r="D6400" t="s">
        <v>12537</v>
      </c>
    </row>
    <row r="6401" spans="4:4" x14ac:dyDescent="0.25">
      <c r="D6401" t="s">
        <v>12537</v>
      </c>
    </row>
    <row r="6402" spans="4:4" x14ac:dyDescent="0.25">
      <c r="D6402" t="s">
        <v>12537</v>
      </c>
    </row>
    <row r="6403" spans="4:4" x14ac:dyDescent="0.25">
      <c r="D6403" t="s">
        <v>12537</v>
      </c>
    </row>
    <row r="6404" spans="4:4" x14ac:dyDescent="0.25">
      <c r="D6404" t="s">
        <v>12537</v>
      </c>
    </row>
    <row r="6405" spans="4:4" x14ac:dyDescent="0.25">
      <c r="D6405" t="s">
        <v>12537</v>
      </c>
    </row>
    <row r="6406" spans="4:4" x14ac:dyDescent="0.25">
      <c r="D6406" t="s">
        <v>12537</v>
      </c>
    </row>
    <row r="6407" spans="4:4" x14ac:dyDescent="0.25">
      <c r="D6407" t="s">
        <v>12537</v>
      </c>
    </row>
    <row r="6408" spans="4:4" x14ac:dyDescent="0.25">
      <c r="D6408" t="s">
        <v>12537</v>
      </c>
    </row>
    <row r="6409" spans="4:4" x14ac:dyDescent="0.25">
      <c r="D6409" t="s">
        <v>12537</v>
      </c>
    </row>
    <row r="6410" spans="4:4" x14ac:dyDescent="0.25">
      <c r="D6410" t="s">
        <v>12537</v>
      </c>
    </row>
    <row r="6411" spans="4:4" x14ac:dyDescent="0.25">
      <c r="D6411" t="s">
        <v>12537</v>
      </c>
    </row>
    <row r="6412" spans="4:4" x14ac:dyDescent="0.25">
      <c r="D6412" t="s">
        <v>12537</v>
      </c>
    </row>
    <row r="6413" spans="4:4" x14ac:dyDescent="0.25">
      <c r="D6413" t="s">
        <v>12537</v>
      </c>
    </row>
    <row r="6414" spans="4:4" x14ac:dyDescent="0.25">
      <c r="D6414" t="s">
        <v>12537</v>
      </c>
    </row>
    <row r="6415" spans="4:4" x14ac:dyDescent="0.25">
      <c r="D6415" t="s">
        <v>15191</v>
      </c>
    </row>
    <row r="6416" spans="4:4" x14ac:dyDescent="0.25">
      <c r="D6416" t="s">
        <v>15191</v>
      </c>
    </row>
    <row r="6417" spans="4:4" x14ac:dyDescent="0.25">
      <c r="D6417" t="s">
        <v>15191</v>
      </c>
    </row>
    <row r="6418" spans="4:4" x14ac:dyDescent="0.25">
      <c r="D6418" t="s">
        <v>12542</v>
      </c>
    </row>
    <row r="6419" spans="4:4" x14ac:dyDescent="0.25">
      <c r="D6419" t="s">
        <v>12544</v>
      </c>
    </row>
    <row r="6420" spans="4:4" x14ac:dyDescent="0.25">
      <c r="D6420" t="s">
        <v>12544</v>
      </c>
    </row>
    <row r="6421" spans="4:4" x14ac:dyDescent="0.25">
      <c r="D6421" t="s">
        <v>12544</v>
      </c>
    </row>
    <row r="6422" spans="4:4" x14ac:dyDescent="0.25">
      <c r="D6422" t="s">
        <v>12544</v>
      </c>
    </row>
    <row r="6423" spans="4:4" x14ac:dyDescent="0.25">
      <c r="D6423" t="s">
        <v>12544</v>
      </c>
    </row>
    <row r="6424" spans="4:4" x14ac:dyDescent="0.25">
      <c r="D6424" t="s">
        <v>12544</v>
      </c>
    </row>
    <row r="6425" spans="4:4" x14ac:dyDescent="0.25">
      <c r="D6425" t="s">
        <v>12544</v>
      </c>
    </row>
    <row r="6426" spans="4:4" x14ac:dyDescent="0.25">
      <c r="D6426" t="s">
        <v>12544</v>
      </c>
    </row>
    <row r="6427" spans="4:4" x14ac:dyDescent="0.25">
      <c r="D6427" t="s">
        <v>16310</v>
      </c>
    </row>
    <row r="6428" spans="4:4" x14ac:dyDescent="0.25">
      <c r="D6428" t="s">
        <v>12545</v>
      </c>
    </row>
    <row r="6429" spans="4:4" x14ac:dyDescent="0.25">
      <c r="D6429" t="s">
        <v>12545</v>
      </c>
    </row>
    <row r="6430" spans="4:4" x14ac:dyDescent="0.25">
      <c r="D6430" t="s">
        <v>12545</v>
      </c>
    </row>
    <row r="6431" spans="4:4" x14ac:dyDescent="0.25">
      <c r="D6431" t="s">
        <v>12545</v>
      </c>
    </row>
    <row r="6432" spans="4:4" x14ac:dyDescent="0.25">
      <c r="D6432" t="s">
        <v>12546</v>
      </c>
    </row>
    <row r="6433" spans="4:4" x14ac:dyDescent="0.25">
      <c r="D6433" t="s">
        <v>15938</v>
      </c>
    </row>
    <row r="6434" spans="4:4" x14ac:dyDescent="0.25">
      <c r="D6434" t="s">
        <v>15938</v>
      </c>
    </row>
    <row r="6435" spans="4:4" x14ac:dyDescent="0.25">
      <c r="D6435" t="s">
        <v>15938</v>
      </c>
    </row>
    <row r="6436" spans="4:4" x14ac:dyDescent="0.25">
      <c r="D6436" t="s">
        <v>16653</v>
      </c>
    </row>
    <row r="6437" spans="4:4" x14ac:dyDescent="0.25">
      <c r="D6437" t="s">
        <v>16653</v>
      </c>
    </row>
    <row r="6438" spans="4:4" x14ac:dyDescent="0.25">
      <c r="D6438" t="s">
        <v>16655</v>
      </c>
    </row>
    <row r="6439" spans="4:4" x14ac:dyDescent="0.25">
      <c r="D6439" t="s">
        <v>12554</v>
      </c>
    </row>
    <row r="6440" spans="4:4" x14ac:dyDescent="0.25">
      <c r="D6440" t="s">
        <v>12555</v>
      </c>
    </row>
    <row r="6441" spans="4:4" x14ac:dyDescent="0.25">
      <c r="D6441" t="s">
        <v>12555</v>
      </c>
    </row>
    <row r="6442" spans="4:4" x14ac:dyDescent="0.25">
      <c r="D6442" t="s">
        <v>12557</v>
      </c>
    </row>
    <row r="6443" spans="4:4" x14ac:dyDescent="0.25">
      <c r="D6443" t="s">
        <v>12557</v>
      </c>
    </row>
    <row r="6444" spans="4:4" x14ac:dyDescent="0.25">
      <c r="D6444" t="s">
        <v>12557</v>
      </c>
    </row>
    <row r="6445" spans="4:4" x14ac:dyDescent="0.25">
      <c r="D6445" t="s">
        <v>12558</v>
      </c>
    </row>
    <row r="6446" spans="4:4" x14ac:dyDescent="0.25">
      <c r="D6446" t="s">
        <v>12558</v>
      </c>
    </row>
    <row r="6447" spans="4:4" x14ac:dyDescent="0.25">
      <c r="D6447" t="s">
        <v>12558</v>
      </c>
    </row>
    <row r="6448" spans="4:4" x14ac:dyDescent="0.25">
      <c r="D6448" t="s">
        <v>12558</v>
      </c>
    </row>
    <row r="6449" spans="4:4" x14ac:dyDescent="0.25">
      <c r="D6449" t="s">
        <v>12559</v>
      </c>
    </row>
    <row r="6450" spans="4:4" x14ac:dyDescent="0.25">
      <c r="D6450" t="s">
        <v>12559</v>
      </c>
    </row>
    <row r="6451" spans="4:4" x14ac:dyDescent="0.25">
      <c r="D6451" t="s">
        <v>12559</v>
      </c>
    </row>
    <row r="6452" spans="4:4" x14ac:dyDescent="0.25">
      <c r="D6452" t="s">
        <v>16657</v>
      </c>
    </row>
    <row r="6453" spans="4:4" x14ac:dyDescent="0.25">
      <c r="D6453" t="s">
        <v>16657</v>
      </c>
    </row>
    <row r="6454" spans="4:4" x14ac:dyDescent="0.25">
      <c r="D6454" t="s">
        <v>12562</v>
      </c>
    </row>
    <row r="6455" spans="4:4" x14ac:dyDescent="0.25">
      <c r="D6455" t="s">
        <v>12562</v>
      </c>
    </row>
    <row r="6456" spans="4:4" x14ac:dyDescent="0.25">
      <c r="D6456" t="s">
        <v>12562</v>
      </c>
    </row>
    <row r="6457" spans="4:4" x14ac:dyDescent="0.25">
      <c r="D6457" t="s">
        <v>12562</v>
      </c>
    </row>
    <row r="6458" spans="4:4" x14ac:dyDescent="0.25">
      <c r="D6458" t="s">
        <v>12562</v>
      </c>
    </row>
    <row r="6459" spans="4:4" x14ac:dyDescent="0.25">
      <c r="D6459" t="s">
        <v>12562</v>
      </c>
    </row>
    <row r="6460" spans="4:4" x14ac:dyDescent="0.25">
      <c r="D6460" t="s">
        <v>12562</v>
      </c>
    </row>
    <row r="6461" spans="4:4" x14ac:dyDescent="0.25">
      <c r="D6461" t="s">
        <v>12562</v>
      </c>
    </row>
    <row r="6462" spans="4:4" x14ac:dyDescent="0.25">
      <c r="D6462" t="s">
        <v>12563</v>
      </c>
    </row>
    <row r="6463" spans="4:4" x14ac:dyDescent="0.25">
      <c r="D6463" t="s">
        <v>12563</v>
      </c>
    </row>
    <row r="6464" spans="4:4" x14ac:dyDescent="0.25">
      <c r="D6464" t="s">
        <v>12565</v>
      </c>
    </row>
    <row r="6465" spans="4:4" x14ac:dyDescent="0.25">
      <c r="D6465" t="s">
        <v>12566</v>
      </c>
    </row>
    <row r="6466" spans="4:4" x14ac:dyDescent="0.25">
      <c r="D6466" t="s">
        <v>12566</v>
      </c>
    </row>
    <row r="6467" spans="4:4" x14ac:dyDescent="0.25">
      <c r="D6467" t="s">
        <v>12568</v>
      </c>
    </row>
    <row r="6468" spans="4:4" x14ac:dyDescent="0.25">
      <c r="D6468" t="s">
        <v>14833</v>
      </c>
    </row>
    <row r="6469" spans="4:4" x14ac:dyDescent="0.25">
      <c r="D6469" t="s">
        <v>12569</v>
      </c>
    </row>
    <row r="6470" spans="4:4" x14ac:dyDescent="0.25">
      <c r="D6470" t="s">
        <v>12570</v>
      </c>
    </row>
    <row r="6471" spans="4:4" x14ac:dyDescent="0.25">
      <c r="D6471" t="s">
        <v>12570</v>
      </c>
    </row>
    <row r="6472" spans="4:4" x14ac:dyDescent="0.25">
      <c r="D6472" t="s">
        <v>12570</v>
      </c>
    </row>
    <row r="6473" spans="4:4" x14ac:dyDescent="0.25">
      <c r="D6473" t="s">
        <v>12571</v>
      </c>
    </row>
    <row r="6474" spans="4:4" x14ac:dyDescent="0.25">
      <c r="D6474" t="s">
        <v>12572</v>
      </c>
    </row>
    <row r="6475" spans="4:4" x14ac:dyDescent="0.25">
      <c r="D6475" t="s">
        <v>12572</v>
      </c>
    </row>
    <row r="6476" spans="4:4" x14ac:dyDescent="0.25">
      <c r="D6476" t="s">
        <v>12572</v>
      </c>
    </row>
    <row r="6477" spans="4:4" x14ac:dyDescent="0.25">
      <c r="D6477" t="s">
        <v>12572</v>
      </c>
    </row>
    <row r="6478" spans="4:4" x14ac:dyDescent="0.25">
      <c r="D6478" t="s">
        <v>12572</v>
      </c>
    </row>
    <row r="6479" spans="4:4" x14ac:dyDescent="0.25">
      <c r="D6479" t="s">
        <v>12573</v>
      </c>
    </row>
    <row r="6480" spans="4:4" x14ac:dyDescent="0.25">
      <c r="D6480" t="s">
        <v>15098</v>
      </c>
    </row>
    <row r="6481" spans="4:4" x14ac:dyDescent="0.25">
      <c r="D6481" t="s">
        <v>15098</v>
      </c>
    </row>
    <row r="6482" spans="4:4" x14ac:dyDescent="0.25">
      <c r="D6482" t="s">
        <v>15098</v>
      </c>
    </row>
    <row r="6483" spans="4:4" x14ac:dyDescent="0.25">
      <c r="D6483" t="s">
        <v>15098</v>
      </c>
    </row>
    <row r="6484" spans="4:4" x14ac:dyDescent="0.25">
      <c r="D6484" t="s">
        <v>15098</v>
      </c>
    </row>
    <row r="6485" spans="4:4" x14ac:dyDescent="0.25">
      <c r="D6485" t="s">
        <v>15098</v>
      </c>
    </row>
    <row r="6486" spans="4:4" x14ac:dyDescent="0.25">
      <c r="D6486" t="s">
        <v>15098</v>
      </c>
    </row>
    <row r="6487" spans="4:4" x14ac:dyDescent="0.25">
      <c r="D6487" t="s">
        <v>15098</v>
      </c>
    </row>
    <row r="6488" spans="4:4" x14ac:dyDescent="0.25">
      <c r="D6488" t="s">
        <v>15098</v>
      </c>
    </row>
    <row r="6489" spans="4:4" x14ac:dyDescent="0.25">
      <c r="D6489" t="s">
        <v>15098</v>
      </c>
    </row>
    <row r="6490" spans="4:4" x14ac:dyDescent="0.25">
      <c r="D6490" t="s">
        <v>15098</v>
      </c>
    </row>
    <row r="6491" spans="4:4" x14ac:dyDescent="0.25">
      <c r="D6491" t="s">
        <v>16316</v>
      </c>
    </row>
    <row r="6492" spans="4:4" x14ac:dyDescent="0.25">
      <c r="D6492" t="s">
        <v>16316</v>
      </c>
    </row>
    <row r="6493" spans="4:4" x14ac:dyDescent="0.25">
      <c r="D6493" t="s">
        <v>16316</v>
      </c>
    </row>
    <row r="6494" spans="4:4" x14ac:dyDescent="0.25">
      <c r="D6494" t="s">
        <v>12575</v>
      </c>
    </row>
    <row r="6495" spans="4:4" x14ac:dyDescent="0.25">
      <c r="D6495" t="s">
        <v>12575</v>
      </c>
    </row>
    <row r="6496" spans="4:4" x14ac:dyDescent="0.25">
      <c r="D6496" t="s">
        <v>12575</v>
      </c>
    </row>
    <row r="6497" spans="4:4" x14ac:dyDescent="0.25">
      <c r="D6497" t="s">
        <v>12575</v>
      </c>
    </row>
    <row r="6498" spans="4:4" x14ac:dyDescent="0.25">
      <c r="D6498" t="s">
        <v>12577</v>
      </c>
    </row>
    <row r="6499" spans="4:4" x14ac:dyDescent="0.25">
      <c r="D6499" t="s">
        <v>12579</v>
      </c>
    </row>
    <row r="6500" spans="4:4" x14ac:dyDescent="0.25">
      <c r="D6500" t="s">
        <v>12579</v>
      </c>
    </row>
    <row r="6501" spans="4:4" x14ac:dyDescent="0.25">
      <c r="D6501" t="s">
        <v>15037</v>
      </c>
    </row>
    <row r="6502" spans="4:4" x14ac:dyDescent="0.25">
      <c r="D6502" t="s">
        <v>15037</v>
      </c>
    </row>
    <row r="6503" spans="4:4" x14ac:dyDescent="0.25">
      <c r="D6503" t="s">
        <v>15037</v>
      </c>
    </row>
    <row r="6504" spans="4:4" x14ac:dyDescent="0.25">
      <c r="D6504" t="s">
        <v>12583</v>
      </c>
    </row>
    <row r="6505" spans="4:4" x14ac:dyDescent="0.25">
      <c r="D6505" t="s">
        <v>12584</v>
      </c>
    </row>
    <row r="6506" spans="4:4" x14ac:dyDescent="0.25">
      <c r="D6506" t="s">
        <v>12584</v>
      </c>
    </row>
    <row r="6507" spans="4:4" x14ac:dyDescent="0.25">
      <c r="D6507" t="s">
        <v>12585</v>
      </c>
    </row>
    <row r="6508" spans="4:4" x14ac:dyDescent="0.25">
      <c r="D6508" t="s">
        <v>12585</v>
      </c>
    </row>
    <row r="6509" spans="4:4" x14ac:dyDescent="0.25">
      <c r="D6509" t="s">
        <v>12585</v>
      </c>
    </row>
    <row r="6510" spans="4:4" x14ac:dyDescent="0.25">
      <c r="D6510" t="s">
        <v>12588</v>
      </c>
    </row>
    <row r="6511" spans="4:4" x14ac:dyDescent="0.25">
      <c r="D6511" t="s">
        <v>12588</v>
      </c>
    </row>
    <row r="6512" spans="4:4" x14ac:dyDescent="0.25">
      <c r="D6512" t="s">
        <v>12590</v>
      </c>
    </row>
    <row r="6513" spans="4:4" x14ac:dyDescent="0.25">
      <c r="D6513" t="s">
        <v>12590</v>
      </c>
    </row>
    <row r="6514" spans="4:4" x14ac:dyDescent="0.25">
      <c r="D6514" t="s">
        <v>12593</v>
      </c>
    </row>
    <row r="6515" spans="4:4" x14ac:dyDescent="0.25">
      <c r="D6515" t="s">
        <v>12593</v>
      </c>
    </row>
    <row r="6516" spans="4:4" x14ac:dyDescent="0.25">
      <c r="D6516" t="s">
        <v>12593</v>
      </c>
    </row>
    <row r="6517" spans="4:4" x14ac:dyDescent="0.25">
      <c r="D6517" t="s">
        <v>12593</v>
      </c>
    </row>
    <row r="6518" spans="4:4" x14ac:dyDescent="0.25">
      <c r="D6518" t="s">
        <v>12593</v>
      </c>
    </row>
    <row r="6519" spans="4:4" x14ac:dyDescent="0.25">
      <c r="D6519" t="s">
        <v>12593</v>
      </c>
    </row>
    <row r="6520" spans="4:4" x14ac:dyDescent="0.25">
      <c r="D6520" t="s">
        <v>12593</v>
      </c>
    </row>
    <row r="6521" spans="4:4" x14ac:dyDescent="0.25">
      <c r="D6521" t="s">
        <v>12593</v>
      </c>
    </row>
    <row r="6522" spans="4:4" x14ac:dyDescent="0.25">
      <c r="D6522" t="s">
        <v>12593</v>
      </c>
    </row>
    <row r="6523" spans="4:4" x14ac:dyDescent="0.25">
      <c r="D6523" t="s">
        <v>12593</v>
      </c>
    </row>
    <row r="6524" spans="4:4" x14ac:dyDescent="0.25">
      <c r="D6524" t="s">
        <v>12593</v>
      </c>
    </row>
    <row r="6525" spans="4:4" x14ac:dyDescent="0.25">
      <c r="D6525" t="s">
        <v>12593</v>
      </c>
    </row>
    <row r="6526" spans="4:4" x14ac:dyDescent="0.25">
      <c r="D6526" t="s">
        <v>12595</v>
      </c>
    </row>
    <row r="6527" spans="4:4" x14ac:dyDescent="0.25">
      <c r="D6527" t="s">
        <v>16661</v>
      </c>
    </row>
    <row r="6528" spans="4:4" x14ac:dyDescent="0.25">
      <c r="D6528" t="s">
        <v>16661</v>
      </c>
    </row>
    <row r="6529" spans="4:4" x14ac:dyDescent="0.25">
      <c r="D6529" t="s">
        <v>12596</v>
      </c>
    </row>
    <row r="6530" spans="4:4" x14ac:dyDescent="0.25">
      <c r="D6530" t="s">
        <v>12596</v>
      </c>
    </row>
    <row r="6531" spans="4:4" x14ac:dyDescent="0.25">
      <c r="D6531" t="s">
        <v>12600</v>
      </c>
    </row>
    <row r="6532" spans="4:4" x14ac:dyDescent="0.25">
      <c r="D6532" t="s">
        <v>12601</v>
      </c>
    </row>
    <row r="6533" spans="4:4" x14ac:dyDescent="0.25">
      <c r="D6533" t="s">
        <v>12601</v>
      </c>
    </row>
    <row r="6534" spans="4:4" x14ac:dyDescent="0.25">
      <c r="D6534" t="s">
        <v>12601</v>
      </c>
    </row>
    <row r="6535" spans="4:4" x14ac:dyDescent="0.25">
      <c r="D6535" t="s">
        <v>12601</v>
      </c>
    </row>
    <row r="6536" spans="4:4" x14ac:dyDescent="0.25">
      <c r="D6536" t="s">
        <v>12601</v>
      </c>
    </row>
    <row r="6537" spans="4:4" x14ac:dyDescent="0.25">
      <c r="D6537" t="s">
        <v>12602</v>
      </c>
    </row>
    <row r="6538" spans="4:4" x14ac:dyDescent="0.25">
      <c r="D6538" t="s">
        <v>12602</v>
      </c>
    </row>
    <row r="6539" spans="4:4" x14ac:dyDescent="0.25">
      <c r="D6539" t="s">
        <v>12602</v>
      </c>
    </row>
    <row r="6540" spans="4:4" x14ac:dyDescent="0.25">
      <c r="D6540" t="s">
        <v>12602</v>
      </c>
    </row>
    <row r="6541" spans="4:4" x14ac:dyDescent="0.25">
      <c r="D6541" t="s">
        <v>12602</v>
      </c>
    </row>
    <row r="6542" spans="4:4" x14ac:dyDescent="0.25">
      <c r="D6542" t="s">
        <v>12602</v>
      </c>
    </row>
    <row r="6543" spans="4:4" x14ac:dyDescent="0.25">
      <c r="D6543" t="s">
        <v>12602</v>
      </c>
    </row>
    <row r="6544" spans="4:4" x14ac:dyDescent="0.25">
      <c r="D6544" t="s">
        <v>12602</v>
      </c>
    </row>
    <row r="6545" spans="4:4" x14ac:dyDescent="0.25">
      <c r="D6545" t="s">
        <v>12602</v>
      </c>
    </row>
    <row r="6546" spans="4:4" x14ac:dyDescent="0.25">
      <c r="D6546" t="s">
        <v>12602</v>
      </c>
    </row>
    <row r="6547" spans="4:4" x14ac:dyDescent="0.25">
      <c r="D6547" t="s">
        <v>12602</v>
      </c>
    </row>
    <row r="6548" spans="4:4" x14ac:dyDescent="0.25">
      <c r="D6548" t="s">
        <v>12602</v>
      </c>
    </row>
    <row r="6549" spans="4:4" x14ac:dyDescent="0.25">
      <c r="D6549" t="s">
        <v>12602</v>
      </c>
    </row>
    <row r="6550" spans="4:4" x14ac:dyDescent="0.25">
      <c r="D6550" t="s">
        <v>12602</v>
      </c>
    </row>
    <row r="6551" spans="4:4" x14ac:dyDescent="0.25">
      <c r="D6551" t="s">
        <v>12607</v>
      </c>
    </row>
    <row r="6552" spans="4:4" x14ac:dyDescent="0.25">
      <c r="D6552" t="s">
        <v>12611</v>
      </c>
    </row>
    <row r="6553" spans="4:4" x14ac:dyDescent="0.25">
      <c r="D6553" t="s">
        <v>12611</v>
      </c>
    </row>
    <row r="6554" spans="4:4" x14ac:dyDescent="0.25">
      <c r="D6554" t="s">
        <v>12611</v>
      </c>
    </row>
    <row r="6555" spans="4:4" x14ac:dyDescent="0.25">
      <c r="D6555" t="s">
        <v>14649</v>
      </c>
    </row>
    <row r="6556" spans="4:4" x14ac:dyDescent="0.25">
      <c r="D6556" t="s">
        <v>16663</v>
      </c>
    </row>
    <row r="6557" spans="4:4" x14ac:dyDescent="0.25">
      <c r="D6557" t="s">
        <v>16663</v>
      </c>
    </row>
    <row r="6558" spans="4:4" x14ac:dyDescent="0.25">
      <c r="D6558" t="s">
        <v>12612</v>
      </c>
    </row>
    <row r="6559" spans="4:4" x14ac:dyDescent="0.25">
      <c r="D6559" t="s">
        <v>12612</v>
      </c>
    </row>
    <row r="6560" spans="4:4" x14ac:dyDescent="0.25">
      <c r="D6560" t="s">
        <v>12614</v>
      </c>
    </row>
    <row r="6561" spans="4:4" x14ac:dyDescent="0.25">
      <c r="D6561" t="s">
        <v>12614</v>
      </c>
    </row>
    <row r="6562" spans="4:4" x14ac:dyDescent="0.25">
      <c r="D6562" t="s">
        <v>12615</v>
      </c>
    </row>
    <row r="6563" spans="4:4" x14ac:dyDescent="0.25">
      <c r="D6563" t="s">
        <v>12615</v>
      </c>
    </row>
    <row r="6564" spans="4:4" x14ac:dyDescent="0.25">
      <c r="D6564" t="s">
        <v>12615</v>
      </c>
    </row>
    <row r="6565" spans="4:4" x14ac:dyDescent="0.25">
      <c r="D6565" t="s">
        <v>12616</v>
      </c>
    </row>
    <row r="6566" spans="4:4" x14ac:dyDescent="0.25">
      <c r="D6566" t="s">
        <v>12617</v>
      </c>
    </row>
    <row r="6567" spans="4:4" x14ac:dyDescent="0.25">
      <c r="D6567" t="s">
        <v>12617</v>
      </c>
    </row>
    <row r="6568" spans="4:4" x14ac:dyDescent="0.25">
      <c r="D6568" t="s">
        <v>12618</v>
      </c>
    </row>
    <row r="6569" spans="4:4" x14ac:dyDescent="0.25">
      <c r="D6569" t="s">
        <v>12618</v>
      </c>
    </row>
    <row r="6570" spans="4:4" x14ac:dyDescent="0.25">
      <c r="D6570" t="s">
        <v>12618</v>
      </c>
    </row>
    <row r="6571" spans="4:4" x14ac:dyDescent="0.25">
      <c r="D6571" t="s">
        <v>12618</v>
      </c>
    </row>
    <row r="6572" spans="4:4" x14ac:dyDescent="0.25">
      <c r="D6572" t="s">
        <v>12618</v>
      </c>
    </row>
    <row r="6573" spans="4:4" x14ac:dyDescent="0.25">
      <c r="D6573" t="s">
        <v>12618</v>
      </c>
    </row>
    <row r="6574" spans="4:4" x14ac:dyDescent="0.25">
      <c r="D6574" t="s">
        <v>12618</v>
      </c>
    </row>
    <row r="6575" spans="4:4" x14ac:dyDescent="0.25">
      <c r="D6575" t="s">
        <v>12618</v>
      </c>
    </row>
    <row r="6576" spans="4:4" x14ac:dyDescent="0.25">
      <c r="D6576" t="s">
        <v>12618</v>
      </c>
    </row>
    <row r="6577" spans="4:4" x14ac:dyDescent="0.25">
      <c r="D6577" t="s">
        <v>12618</v>
      </c>
    </row>
    <row r="6578" spans="4:4" x14ac:dyDescent="0.25">
      <c r="D6578" t="s">
        <v>12618</v>
      </c>
    </row>
    <row r="6579" spans="4:4" x14ac:dyDescent="0.25">
      <c r="D6579" t="s">
        <v>12618</v>
      </c>
    </row>
    <row r="6580" spans="4:4" x14ac:dyDescent="0.25">
      <c r="D6580" t="s">
        <v>12618</v>
      </c>
    </row>
    <row r="6581" spans="4:4" x14ac:dyDescent="0.25">
      <c r="D6581" t="s">
        <v>12618</v>
      </c>
    </row>
    <row r="6582" spans="4:4" x14ac:dyDescent="0.25">
      <c r="D6582" t="s">
        <v>12619</v>
      </c>
    </row>
    <row r="6583" spans="4:4" x14ac:dyDescent="0.25">
      <c r="D6583" t="s">
        <v>12619</v>
      </c>
    </row>
    <row r="6584" spans="4:4" x14ac:dyDescent="0.25">
      <c r="D6584" t="s">
        <v>12620</v>
      </c>
    </row>
    <row r="6585" spans="4:4" x14ac:dyDescent="0.25">
      <c r="D6585" t="s">
        <v>12625</v>
      </c>
    </row>
    <row r="6586" spans="4:4" x14ac:dyDescent="0.25">
      <c r="D6586" t="s">
        <v>15459</v>
      </c>
    </row>
    <row r="6587" spans="4:4" x14ac:dyDescent="0.25">
      <c r="D6587" t="s">
        <v>15459</v>
      </c>
    </row>
    <row r="6588" spans="4:4" x14ac:dyDescent="0.25">
      <c r="D6588" t="s">
        <v>15459</v>
      </c>
    </row>
    <row r="6589" spans="4:4" x14ac:dyDescent="0.25">
      <c r="D6589" t="s">
        <v>12626</v>
      </c>
    </row>
    <row r="6590" spans="4:4" x14ac:dyDescent="0.25">
      <c r="D6590" t="s">
        <v>12626</v>
      </c>
    </row>
    <row r="6591" spans="4:4" x14ac:dyDescent="0.25">
      <c r="D6591" t="s">
        <v>12627</v>
      </c>
    </row>
    <row r="6592" spans="4:4" x14ac:dyDescent="0.25">
      <c r="D6592" t="s">
        <v>12627</v>
      </c>
    </row>
    <row r="6593" spans="4:4" x14ac:dyDescent="0.25">
      <c r="D6593" t="s">
        <v>16665</v>
      </c>
    </row>
    <row r="6594" spans="4:4" x14ac:dyDescent="0.25">
      <c r="D6594" t="s">
        <v>16665</v>
      </c>
    </row>
    <row r="6595" spans="4:4" x14ac:dyDescent="0.25">
      <c r="D6595" t="s">
        <v>16665</v>
      </c>
    </row>
    <row r="6596" spans="4:4" x14ac:dyDescent="0.25">
      <c r="D6596" t="s">
        <v>12629</v>
      </c>
    </row>
    <row r="6597" spans="4:4" x14ac:dyDescent="0.25">
      <c r="D6597" t="s">
        <v>12629</v>
      </c>
    </row>
    <row r="6598" spans="4:4" x14ac:dyDescent="0.25">
      <c r="D6598" t="s">
        <v>12629</v>
      </c>
    </row>
    <row r="6599" spans="4:4" x14ac:dyDescent="0.25">
      <c r="D6599" t="s">
        <v>12630</v>
      </c>
    </row>
    <row r="6600" spans="4:4" x14ac:dyDescent="0.25">
      <c r="D6600" t="s">
        <v>12630</v>
      </c>
    </row>
    <row r="6601" spans="4:4" x14ac:dyDescent="0.25">
      <c r="D6601" t="s">
        <v>12633</v>
      </c>
    </row>
    <row r="6602" spans="4:4" x14ac:dyDescent="0.25">
      <c r="D6602" t="s">
        <v>12633</v>
      </c>
    </row>
    <row r="6603" spans="4:4" x14ac:dyDescent="0.25">
      <c r="D6603" t="s">
        <v>12633</v>
      </c>
    </row>
    <row r="6604" spans="4:4" x14ac:dyDescent="0.25">
      <c r="D6604" t="s">
        <v>12633</v>
      </c>
    </row>
    <row r="6605" spans="4:4" x14ac:dyDescent="0.25">
      <c r="D6605" t="s">
        <v>12633</v>
      </c>
    </row>
    <row r="6606" spans="4:4" x14ac:dyDescent="0.25">
      <c r="D6606" t="s">
        <v>12633</v>
      </c>
    </row>
    <row r="6607" spans="4:4" x14ac:dyDescent="0.25">
      <c r="D6607" t="s">
        <v>12633</v>
      </c>
    </row>
    <row r="6608" spans="4:4" x14ac:dyDescent="0.25">
      <c r="D6608" t="s">
        <v>12633</v>
      </c>
    </row>
    <row r="6609" spans="4:4" x14ac:dyDescent="0.25">
      <c r="D6609" t="s">
        <v>12633</v>
      </c>
    </row>
    <row r="6610" spans="4:4" x14ac:dyDescent="0.25">
      <c r="D6610" t="s">
        <v>12633</v>
      </c>
    </row>
    <row r="6611" spans="4:4" x14ac:dyDescent="0.25">
      <c r="D6611" t="s">
        <v>12633</v>
      </c>
    </row>
    <row r="6612" spans="4:4" x14ac:dyDescent="0.25">
      <c r="D6612" t="s">
        <v>12633</v>
      </c>
    </row>
    <row r="6613" spans="4:4" x14ac:dyDescent="0.25">
      <c r="D6613" t="s">
        <v>12633</v>
      </c>
    </row>
    <row r="6614" spans="4:4" x14ac:dyDescent="0.25">
      <c r="D6614" t="s">
        <v>12634</v>
      </c>
    </row>
    <row r="6615" spans="4:4" x14ac:dyDescent="0.25">
      <c r="D6615" t="s">
        <v>12635</v>
      </c>
    </row>
    <row r="6616" spans="4:4" x14ac:dyDescent="0.25">
      <c r="D6616" t="s">
        <v>12635</v>
      </c>
    </row>
    <row r="6617" spans="4:4" x14ac:dyDescent="0.25">
      <c r="D6617" t="s">
        <v>12635</v>
      </c>
    </row>
    <row r="6618" spans="4:4" x14ac:dyDescent="0.25">
      <c r="D6618" t="s">
        <v>12635</v>
      </c>
    </row>
    <row r="6619" spans="4:4" x14ac:dyDescent="0.25">
      <c r="D6619" t="s">
        <v>12635</v>
      </c>
    </row>
    <row r="6620" spans="4:4" x14ac:dyDescent="0.25">
      <c r="D6620" t="s">
        <v>12635</v>
      </c>
    </row>
    <row r="6621" spans="4:4" x14ac:dyDescent="0.25">
      <c r="D6621" t="s">
        <v>12637</v>
      </c>
    </row>
    <row r="6622" spans="4:4" x14ac:dyDescent="0.25">
      <c r="D6622" t="s">
        <v>12638</v>
      </c>
    </row>
    <row r="6623" spans="4:4" x14ac:dyDescent="0.25">
      <c r="D6623" t="s">
        <v>12638</v>
      </c>
    </row>
    <row r="6624" spans="4:4" x14ac:dyDescent="0.25">
      <c r="D6624" t="s">
        <v>12641</v>
      </c>
    </row>
    <row r="6625" spans="4:4" x14ac:dyDescent="0.25">
      <c r="D6625" t="s">
        <v>12641</v>
      </c>
    </row>
    <row r="6626" spans="4:4" x14ac:dyDescent="0.25">
      <c r="D6626" t="s">
        <v>12642</v>
      </c>
    </row>
    <row r="6627" spans="4:4" x14ac:dyDescent="0.25">
      <c r="D6627" t="s">
        <v>12644</v>
      </c>
    </row>
    <row r="6628" spans="4:4" x14ac:dyDescent="0.25">
      <c r="D6628" t="s">
        <v>12644</v>
      </c>
    </row>
    <row r="6629" spans="4:4" x14ac:dyDescent="0.25">
      <c r="D6629" t="s">
        <v>12644</v>
      </c>
    </row>
    <row r="6630" spans="4:4" x14ac:dyDescent="0.25">
      <c r="D6630" t="s">
        <v>12644</v>
      </c>
    </row>
    <row r="6631" spans="4:4" x14ac:dyDescent="0.25">
      <c r="D6631" t="s">
        <v>14835</v>
      </c>
    </row>
    <row r="6632" spans="4:4" x14ac:dyDescent="0.25">
      <c r="D6632" t="s">
        <v>12647</v>
      </c>
    </row>
    <row r="6633" spans="4:4" x14ac:dyDescent="0.25">
      <c r="D6633" t="s">
        <v>12647</v>
      </c>
    </row>
    <row r="6634" spans="4:4" x14ac:dyDescent="0.25">
      <c r="D6634" t="s">
        <v>12647</v>
      </c>
    </row>
    <row r="6635" spans="4:4" x14ac:dyDescent="0.25">
      <c r="D6635" t="s">
        <v>12647</v>
      </c>
    </row>
    <row r="6636" spans="4:4" x14ac:dyDescent="0.25">
      <c r="D6636" t="s">
        <v>12647</v>
      </c>
    </row>
    <row r="6637" spans="4:4" x14ac:dyDescent="0.25">
      <c r="D6637" t="s">
        <v>12647</v>
      </c>
    </row>
    <row r="6638" spans="4:4" x14ac:dyDescent="0.25">
      <c r="D6638" t="s">
        <v>12647</v>
      </c>
    </row>
    <row r="6639" spans="4:4" x14ac:dyDescent="0.25">
      <c r="D6639" t="s">
        <v>12649</v>
      </c>
    </row>
    <row r="6640" spans="4:4" x14ac:dyDescent="0.25">
      <c r="D6640" t="s">
        <v>12649</v>
      </c>
    </row>
    <row r="6641" spans="4:4" x14ac:dyDescent="0.25">
      <c r="D6641" t="s">
        <v>12649</v>
      </c>
    </row>
    <row r="6642" spans="4:4" x14ac:dyDescent="0.25">
      <c r="D6642" t="s">
        <v>12649</v>
      </c>
    </row>
    <row r="6643" spans="4:4" x14ac:dyDescent="0.25">
      <c r="D6643" t="s">
        <v>12649</v>
      </c>
    </row>
    <row r="6644" spans="4:4" x14ac:dyDescent="0.25">
      <c r="D6644" t="s">
        <v>12650</v>
      </c>
    </row>
    <row r="6645" spans="4:4" x14ac:dyDescent="0.25">
      <c r="D6645" t="s">
        <v>12651</v>
      </c>
    </row>
    <row r="6646" spans="4:4" x14ac:dyDescent="0.25">
      <c r="D6646" t="s">
        <v>12651</v>
      </c>
    </row>
    <row r="6647" spans="4:4" x14ac:dyDescent="0.25">
      <c r="D6647" t="s">
        <v>12651</v>
      </c>
    </row>
    <row r="6648" spans="4:4" x14ac:dyDescent="0.25">
      <c r="D6648" t="s">
        <v>12653</v>
      </c>
    </row>
    <row r="6649" spans="4:4" x14ac:dyDescent="0.25">
      <c r="D6649" t="s">
        <v>12653</v>
      </c>
    </row>
    <row r="6650" spans="4:4" x14ac:dyDescent="0.25">
      <c r="D6650" t="s">
        <v>12653</v>
      </c>
    </row>
    <row r="6651" spans="4:4" x14ac:dyDescent="0.25">
      <c r="D6651" t="s">
        <v>12653</v>
      </c>
    </row>
    <row r="6652" spans="4:4" x14ac:dyDescent="0.25">
      <c r="D6652" t="s">
        <v>12653</v>
      </c>
    </row>
    <row r="6653" spans="4:4" x14ac:dyDescent="0.25">
      <c r="D6653" t="s">
        <v>12653</v>
      </c>
    </row>
    <row r="6654" spans="4:4" x14ac:dyDescent="0.25">
      <c r="D6654" t="s">
        <v>12653</v>
      </c>
    </row>
    <row r="6655" spans="4:4" x14ac:dyDescent="0.25">
      <c r="D6655" t="s">
        <v>12653</v>
      </c>
    </row>
    <row r="6656" spans="4:4" x14ac:dyDescent="0.25">
      <c r="D6656" t="s">
        <v>12653</v>
      </c>
    </row>
    <row r="6657" spans="4:4" x14ac:dyDescent="0.25">
      <c r="D6657" t="s">
        <v>12653</v>
      </c>
    </row>
    <row r="6658" spans="4:4" x14ac:dyDescent="0.25">
      <c r="D6658" t="s">
        <v>12653</v>
      </c>
    </row>
    <row r="6659" spans="4:4" x14ac:dyDescent="0.25">
      <c r="D6659" t="s">
        <v>12653</v>
      </c>
    </row>
    <row r="6660" spans="4:4" x14ac:dyDescent="0.25">
      <c r="D6660" t="s">
        <v>12653</v>
      </c>
    </row>
    <row r="6661" spans="4:4" x14ac:dyDescent="0.25">
      <c r="D6661" t="s">
        <v>12653</v>
      </c>
    </row>
    <row r="6662" spans="4:4" x14ac:dyDescent="0.25">
      <c r="D6662" t="s">
        <v>12653</v>
      </c>
    </row>
    <row r="6663" spans="4:4" x14ac:dyDescent="0.25">
      <c r="D6663" t="s">
        <v>12653</v>
      </c>
    </row>
    <row r="6664" spans="4:4" x14ac:dyDescent="0.25">
      <c r="D6664" t="s">
        <v>12653</v>
      </c>
    </row>
    <row r="6665" spans="4:4" x14ac:dyDescent="0.25">
      <c r="D6665" t="s">
        <v>14890</v>
      </c>
    </row>
    <row r="6666" spans="4:4" x14ac:dyDescent="0.25">
      <c r="D6666" t="s">
        <v>14890</v>
      </c>
    </row>
    <row r="6667" spans="4:4" x14ac:dyDescent="0.25">
      <c r="D6667" t="s">
        <v>12659</v>
      </c>
    </row>
    <row r="6668" spans="4:4" x14ac:dyDescent="0.25">
      <c r="D6668" t="s">
        <v>12660</v>
      </c>
    </row>
    <row r="6669" spans="4:4" x14ac:dyDescent="0.25">
      <c r="D6669" t="s">
        <v>16668</v>
      </c>
    </row>
    <row r="6670" spans="4:4" x14ac:dyDescent="0.25">
      <c r="D6670" t="s">
        <v>12661</v>
      </c>
    </row>
    <row r="6671" spans="4:4" x14ac:dyDescent="0.25">
      <c r="D6671" t="s">
        <v>12661</v>
      </c>
    </row>
    <row r="6672" spans="4:4" x14ac:dyDescent="0.25">
      <c r="D6672" t="s">
        <v>12662</v>
      </c>
    </row>
    <row r="6673" spans="4:4" x14ac:dyDescent="0.25">
      <c r="D6673" t="s">
        <v>12662</v>
      </c>
    </row>
    <row r="6674" spans="4:4" x14ac:dyDescent="0.25">
      <c r="D6674" t="s">
        <v>12662</v>
      </c>
    </row>
    <row r="6675" spans="4:4" x14ac:dyDescent="0.25">
      <c r="D6675" t="s">
        <v>12662</v>
      </c>
    </row>
    <row r="6676" spans="4:4" x14ac:dyDescent="0.25">
      <c r="D6676" t="s">
        <v>12662</v>
      </c>
    </row>
    <row r="6677" spans="4:4" x14ac:dyDescent="0.25">
      <c r="D6677" t="s">
        <v>12662</v>
      </c>
    </row>
    <row r="6678" spans="4:4" x14ac:dyDescent="0.25">
      <c r="D6678" t="s">
        <v>12663</v>
      </c>
    </row>
    <row r="6679" spans="4:4" x14ac:dyDescent="0.25">
      <c r="D6679" t="s">
        <v>12665</v>
      </c>
    </row>
    <row r="6680" spans="4:4" x14ac:dyDescent="0.25">
      <c r="D6680" t="s">
        <v>12665</v>
      </c>
    </row>
    <row r="6681" spans="4:4" x14ac:dyDescent="0.25">
      <c r="D6681" t="s">
        <v>12666</v>
      </c>
    </row>
    <row r="6682" spans="4:4" x14ac:dyDescent="0.25">
      <c r="D6682" t="s">
        <v>12666</v>
      </c>
    </row>
    <row r="6683" spans="4:4" x14ac:dyDescent="0.25">
      <c r="D6683" t="s">
        <v>12666</v>
      </c>
    </row>
    <row r="6684" spans="4:4" x14ac:dyDescent="0.25">
      <c r="D6684" t="s">
        <v>12666</v>
      </c>
    </row>
    <row r="6685" spans="4:4" x14ac:dyDescent="0.25">
      <c r="D6685" t="s">
        <v>12666</v>
      </c>
    </row>
    <row r="6686" spans="4:4" x14ac:dyDescent="0.25">
      <c r="D6686" t="s">
        <v>14769</v>
      </c>
    </row>
    <row r="6687" spans="4:4" x14ac:dyDescent="0.25">
      <c r="D6687" t="s">
        <v>15940</v>
      </c>
    </row>
    <row r="6688" spans="4:4" x14ac:dyDescent="0.25">
      <c r="D6688" t="s">
        <v>15940</v>
      </c>
    </row>
    <row r="6689" spans="4:4" x14ac:dyDescent="0.25">
      <c r="D6689" t="s">
        <v>15940</v>
      </c>
    </row>
    <row r="6690" spans="4:4" x14ac:dyDescent="0.25">
      <c r="D6690" t="s">
        <v>12668</v>
      </c>
    </row>
    <row r="6691" spans="4:4" x14ac:dyDescent="0.25">
      <c r="D6691" t="s">
        <v>12669</v>
      </c>
    </row>
    <row r="6692" spans="4:4" x14ac:dyDescent="0.25">
      <c r="D6692" t="s">
        <v>12669</v>
      </c>
    </row>
    <row r="6693" spans="4:4" x14ac:dyDescent="0.25">
      <c r="D6693" t="s">
        <v>16672</v>
      </c>
    </row>
    <row r="6694" spans="4:4" x14ac:dyDescent="0.25">
      <c r="D6694" t="s">
        <v>12672</v>
      </c>
    </row>
    <row r="6695" spans="4:4" x14ac:dyDescent="0.25">
      <c r="D6695" t="s">
        <v>12673</v>
      </c>
    </row>
    <row r="6696" spans="4:4" x14ac:dyDescent="0.25">
      <c r="D6696" t="s">
        <v>12676</v>
      </c>
    </row>
    <row r="6697" spans="4:4" x14ac:dyDescent="0.25">
      <c r="D6697" t="s">
        <v>12676</v>
      </c>
    </row>
    <row r="6698" spans="4:4" x14ac:dyDescent="0.25">
      <c r="D6698" t="s">
        <v>12676</v>
      </c>
    </row>
    <row r="6699" spans="4:4" x14ac:dyDescent="0.25">
      <c r="D6699" t="s">
        <v>12676</v>
      </c>
    </row>
    <row r="6700" spans="4:4" x14ac:dyDescent="0.25">
      <c r="D6700" t="s">
        <v>12676</v>
      </c>
    </row>
    <row r="6701" spans="4:4" x14ac:dyDescent="0.25">
      <c r="D6701" t="s">
        <v>12676</v>
      </c>
    </row>
    <row r="6702" spans="4:4" x14ac:dyDescent="0.25">
      <c r="D6702" t="s">
        <v>15144</v>
      </c>
    </row>
    <row r="6703" spans="4:4" x14ac:dyDescent="0.25">
      <c r="D6703" t="s">
        <v>15144</v>
      </c>
    </row>
    <row r="6704" spans="4:4" x14ac:dyDescent="0.25">
      <c r="D6704" t="s">
        <v>15144</v>
      </c>
    </row>
    <row r="6705" spans="4:4" x14ac:dyDescent="0.25">
      <c r="D6705" t="s">
        <v>12678</v>
      </c>
    </row>
    <row r="6706" spans="4:4" x14ac:dyDescent="0.25">
      <c r="D6706" t="s">
        <v>12680</v>
      </c>
    </row>
    <row r="6707" spans="4:4" x14ac:dyDescent="0.25">
      <c r="D6707" t="s">
        <v>12680</v>
      </c>
    </row>
    <row r="6708" spans="4:4" x14ac:dyDescent="0.25">
      <c r="D6708" t="s">
        <v>12683</v>
      </c>
    </row>
    <row r="6709" spans="4:4" x14ac:dyDescent="0.25">
      <c r="D6709" t="s">
        <v>12683</v>
      </c>
    </row>
    <row r="6710" spans="4:4" x14ac:dyDescent="0.25">
      <c r="D6710" t="s">
        <v>12683</v>
      </c>
    </row>
    <row r="6711" spans="4:4" x14ac:dyDescent="0.25">
      <c r="D6711" t="s">
        <v>12683</v>
      </c>
    </row>
    <row r="6712" spans="4:4" x14ac:dyDescent="0.25">
      <c r="D6712" t="s">
        <v>12683</v>
      </c>
    </row>
    <row r="6713" spans="4:4" x14ac:dyDescent="0.25">
      <c r="D6713" t="s">
        <v>12683</v>
      </c>
    </row>
    <row r="6714" spans="4:4" x14ac:dyDescent="0.25">
      <c r="D6714" t="s">
        <v>15041</v>
      </c>
    </row>
    <row r="6715" spans="4:4" x14ac:dyDescent="0.25">
      <c r="D6715" t="s">
        <v>12684</v>
      </c>
    </row>
    <row r="6716" spans="4:4" x14ac:dyDescent="0.25">
      <c r="D6716" t="s">
        <v>12684</v>
      </c>
    </row>
    <row r="6717" spans="4:4" x14ac:dyDescent="0.25">
      <c r="D6717" t="s">
        <v>12686</v>
      </c>
    </row>
    <row r="6718" spans="4:4" x14ac:dyDescent="0.25">
      <c r="D6718" t="s">
        <v>12686</v>
      </c>
    </row>
    <row r="6719" spans="4:4" x14ac:dyDescent="0.25">
      <c r="D6719" t="s">
        <v>12686</v>
      </c>
    </row>
    <row r="6720" spans="4:4" x14ac:dyDescent="0.25">
      <c r="D6720" t="s">
        <v>12686</v>
      </c>
    </row>
    <row r="6721" spans="4:4" x14ac:dyDescent="0.25">
      <c r="D6721" t="s">
        <v>12686</v>
      </c>
    </row>
    <row r="6722" spans="4:4" x14ac:dyDescent="0.25">
      <c r="D6722" t="s">
        <v>12686</v>
      </c>
    </row>
    <row r="6723" spans="4:4" x14ac:dyDescent="0.25">
      <c r="D6723" t="s">
        <v>12686</v>
      </c>
    </row>
    <row r="6724" spans="4:4" x14ac:dyDescent="0.25">
      <c r="D6724" t="s">
        <v>12686</v>
      </c>
    </row>
    <row r="6725" spans="4:4" x14ac:dyDescent="0.25">
      <c r="D6725" t="s">
        <v>12686</v>
      </c>
    </row>
    <row r="6726" spans="4:4" x14ac:dyDescent="0.25">
      <c r="D6726" t="s">
        <v>12686</v>
      </c>
    </row>
    <row r="6727" spans="4:4" x14ac:dyDescent="0.25">
      <c r="D6727" t="s">
        <v>12686</v>
      </c>
    </row>
    <row r="6728" spans="4:4" x14ac:dyDescent="0.25">
      <c r="D6728" t="s">
        <v>12686</v>
      </c>
    </row>
    <row r="6729" spans="4:4" x14ac:dyDescent="0.25">
      <c r="D6729" t="s">
        <v>12686</v>
      </c>
    </row>
    <row r="6730" spans="4:4" x14ac:dyDescent="0.25">
      <c r="D6730" t="s">
        <v>12687</v>
      </c>
    </row>
    <row r="6731" spans="4:4" x14ac:dyDescent="0.25">
      <c r="D6731" t="s">
        <v>12687</v>
      </c>
    </row>
    <row r="6732" spans="4:4" x14ac:dyDescent="0.25">
      <c r="D6732" t="s">
        <v>12687</v>
      </c>
    </row>
    <row r="6733" spans="4:4" x14ac:dyDescent="0.25">
      <c r="D6733" t="s">
        <v>12687</v>
      </c>
    </row>
    <row r="6734" spans="4:4" x14ac:dyDescent="0.25">
      <c r="D6734" t="s">
        <v>12688</v>
      </c>
    </row>
    <row r="6735" spans="4:4" x14ac:dyDescent="0.25">
      <c r="D6735" t="s">
        <v>12688</v>
      </c>
    </row>
    <row r="6736" spans="4:4" x14ac:dyDescent="0.25">
      <c r="D6736" t="s">
        <v>12688</v>
      </c>
    </row>
    <row r="6737" spans="4:4" x14ac:dyDescent="0.25">
      <c r="D6737" t="s">
        <v>16088</v>
      </c>
    </row>
    <row r="6738" spans="4:4" x14ac:dyDescent="0.25">
      <c r="D6738" t="s">
        <v>16088</v>
      </c>
    </row>
    <row r="6739" spans="4:4" x14ac:dyDescent="0.25">
      <c r="D6739" t="s">
        <v>16088</v>
      </c>
    </row>
    <row r="6740" spans="4:4" x14ac:dyDescent="0.25">
      <c r="D6740" t="s">
        <v>16088</v>
      </c>
    </row>
    <row r="6741" spans="4:4" x14ac:dyDescent="0.25">
      <c r="D6741" t="s">
        <v>16088</v>
      </c>
    </row>
    <row r="6742" spans="4:4" x14ac:dyDescent="0.25">
      <c r="D6742" t="s">
        <v>16088</v>
      </c>
    </row>
    <row r="6743" spans="4:4" x14ac:dyDescent="0.25">
      <c r="D6743" t="s">
        <v>12690</v>
      </c>
    </row>
    <row r="6744" spans="4:4" x14ac:dyDescent="0.25">
      <c r="D6744" t="s">
        <v>12690</v>
      </c>
    </row>
    <row r="6745" spans="4:4" x14ac:dyDescent="0.25">
      <c r="D6745" t="s">
        <v>12690</v>
      </c>
    </row>
    <row r="6746" spans="4:4" x14ac:dyDescent="0.25">
      <c r="D6746" t="s">
        <v>15306</v>
      </c>
    </row>
    <row r="6747" spans="4:4" x14ac:dyDescent="0.25">
      <c r="D6747" t="s">
        <v>15306</v>
      </c>
    </row>
    <row r="6748" spans="4:4" x14ac:dyDescent="0.25">
      <c r="D6748" t="s">
        <v>15306</v>
      </c>
    </row>
    <row r="6749" spans="4:4" x14ac:dyDescent="0.25">
      <c r="D6749" t="s">
        <v>12694</v>
      </c>
    </row>
    <row r="6750" spans="4:4" x14ac:dyDescent="0.25">
      <c r="D6750" t="s">
        <v>12695</v>
      </c>
    </row>
    <row r="6751" spans="4:4" x14ac:dyDescent="0.25">
      <c r="D6751" t="s">
        <v>12695</v>
      </c>
    </row>
    <row r="6752" spans="4:4" x14ac:dyDescent="0.25">
      <c r="D6752" t="s">
        <v>12695</v>
      </c>
    </row>
    <row r="6753" spans="4:4" x14ac:dyDescent="0.25">
      <c r="D6753" t="s">
        <v>12695</v>
      </c>
    </row>
    <row r="6754" spans="4:4" x14ac:dyDescent="0.25">
      <c r="D6754" t="s">
        <v>12699</v>
      </c>
    </row>
    <row r="6755" spans="4:4" x14ac:dyDescent="0.25">
      <c r="D6755" t="s">
        <v>12702</v>
      </c>
    </row>
    <row r="6756" spans="4:4" x14ac:dyDescent="0.25">
      <c r="D6756" t="s">
        <v>12704</v>
      </c>
    </row>
    <row r="6757" spans="4:4" x14ac:dyDescent="0.25">
      <c r="D6757" t="s">
        <v>12707</v>
      </c>
    </row>
    <row r="6758" spans="4:4" x14ac:dyDescent="0.25">
      <c r="D6758" t="s">
        <v>14837</v>
      </c>
    </row>
    <row r="6759" spans="4:4" x14ac:dyDescent="0.25">
      <c r="D6759" t="s">
        <v>14837</v>
      </c>
    </row>
    <row r="6760" spans="4:4" x14ac:dyDescent="0.25">
      <c r="D6760" t="s">
        <v>14837</v>
      </c>
    </row>
    <row r="6761" spans="4:4" x14ac:dyDescent="0.25">
      <c r="D6761" t="s">
        <v>12710</v>
      </c>
    </row>
    <row r="6762" spans="4:4" x14ac:dyDescent="0.25">
      <c r="D6762" t="s">
        <v>12710</v>
      </c>
    </row>
    <row r="6763" spans="4:4" x14ac:dyDescent="0.25">
      <c r="D6763" t="s">
        <v>12711</v>
      </c>
    </row>
    <row r="6764" spans="4:4" x14ac:dyDescent="0.25">
      <c r="D6764" t="s">
        <v>12711</v>
      </c>
    </row>
    <row r="6765" spans="4:4" x14ac:dyDescent="0.25">
      <c r="D6765" t="s">
        <v>12711</v>
      </c>
    </row>
    <row r="6766" spans="4:4" x14ac:dyDescent="0.25">
      <c r="D6766" t="s">
        <v>12712</v>
      </c>
    </row>
    <row r="6767" spans="4:4" x14ac:dyDescent="0.25">
      <c r="D6767" t="s">
        <v>12712</v>
      </c>
    </row>
    <row r="6768" spans="4:4" x14ac:dyDescent="0.25">
      <c r="D6768" t="s">
        <v>15260</v>
      </c>
    </row>
    <row r="6769" spans="4:4" x14ac:dyDescent="0.25">
      <c r="D6769" t="s">
        <v>12713</v>
      </c>
    </row>
    <row r="6770" spans="4:4" x14ac:dyDescent="0.25">
      <c r="D6770" t="s">
        <v>12713</v>
      </c>
    </row>
    <row r="6771" spans="4:4" x14ac:dyDescent="0.25">
      <c r="D6771" t="s">
        <v>12713</v>
      </c>
    </row>
    <row r="6772" spans="4:4" x14ac:dyDescent="0.25">
      <c r="D6772" t="s">
        <v>12714</v>
      </c>
    </row>
    <row r="6773" spans="4:4" x14ac:dyDescent="0.25">
      <c r="D6773" t="s">
        <v>12714</v>
      </c>
    </row>
    <row r="6774" spans="4:4" x14ac:dyDescent="0.25">
      <c r="D6774" t="s">
        <v>12714</v>
      </c>
    </row>
    <row r="6775" spans="4:4" x14ac:dyDescent="0.25">
      <c r="D6775" t="s">
        <v>12714</v>
      </c>
    </row>
    <row r="6776" spans="4:4" x14ac:dyDescent="0.25">
      <c r="D6776" t="s">
        <v>12714</v>
      </c>
    </row>
    <row r="6777" spans="4:4" x14ac:dyDescent="0.25">
      <c r="D6777" t="s">
        <v>12714</v>
      </c>
    </row>
    <row r="6778" spans="4:4" x14ac:dyDescent="0.25">
      <c r="D6778" t="s">
        <v>12714</v>
      </c>
    </row>
    <row r="6779" spans="4:4" x14ac:dyDescent="0.25">
      <c r="D6779" t="s">
        <v>12714</v>
      </c>
    </row>
    <row r="6780" spans="4:4" x14ac:dyDescent="0.25">
      <c r="D6780" t="s">
        <v>12715</v>
      </c>
    </row>
    <row r="6781" spans="4:4" x14ac:dyDescent="0.25">
      <c r="D6781" t="s">
        <v>12715</v>
      </c>
    </row>
    <row r="6782" spans="4:4" x14ac:dyDescent="0.25">
      <c r="D6782" t="s">
        <v>12719</v>
      </c>
    </row>
    <row r="6783" spans="4:4" x14ac:dyDescent="0.25">
      <c r="D6783" t="s">
        <v>12719</v>
      </c>
    </row>
    <row r="6784" spans="4:4" x14ac:dyDescent="0.25">
      <c r="D6784" t="s">
        <v>12722</v>
      </c>
    </row>
    <row r="6785" spans="4:4" x14ac:dyDescent="0.25">
      <c r="D6785" t="s">
        <v>12722</v>
      </c>
    </row>
    <row r="6786" spans="4:4" x14ac:dyDescent="0.25">
      <c r="D6786" t="s">
        <v>12722</v>
      </c>
    </row>
    <row r="6787" spans="4:4" x14ac:dyDescent="0.25">
      <c r="D6787" t="s">
        <v>12723</v>
      </c>
    </row>
    <row r="6788" spans="4:4" x14ac:dyDescent="0.25">
      <c r="D6788" t="s">
        <v>12723</v>
      </c>
    </row>
    <row r="6789" spans="4:4" x14ac:dyDescent="0.25">
      <c r="D6789" t="s">
        <v>12723</v>
      </c>
    </row>
    <row r="6790" spans="4:4" x14ac:dyDescent="0.25">
      <c r="D6790" t="s">
        <v>12723</v>
      </c>
    </row>
    <row r="6791" spans="4:4" x14ac:dyDescent="0.25">
      <c r="D6791" t="s">
        <v>12723</v>
      </c>
    </row>
    <row r="6792" spans="4:4" x14ac:dyDescent="0.25">
      <c r="D6792" t="s">
        <v>16001</v>
      </c>
    </row>
    <row r="6793" spans="4:4" x14ac:dyDescent="0.25">
      <c r="D6793" t="s">
        <v>12725</v>
      </c>
    </row>
    <row r="6794" spans="4:4" x14ac:dyDescent="0.25">
      <c r="D6794" t="s">
        <v>12728</v>
      </c>
    </row>
    <row r="6795" spans="4:4" x14ac:dyDescent="0.25">
      <c r="D6795" t="s">
        <v>12729</v>
      </c>
    </row>
    <row r="6796" spans="4:4" x14ac:dyDescent="0.25">
      <c r="D6796" t="s">
        <v>12729</v>
      </c>
    </row>
    <row r="6797" spans="4:4" x14ac:dyDescent="0.25">
      <c r="D6797" t="s">
        <v>12730</v>
      </c>
    </row>
    <row r="6798" spans="4:4" x14ac:dyDescent="0.25">
      <c r="D6798" t="s">
        <v>12730</v>
      </c>
    </row>
    <row r="6799" spans="4:4" x14ac:dyDescent="0.25">
      <c r="D6799" t="s">
        <v>15146</v>
      </c>
    </row>
    <row r="6800" spans="4:4" x14ac:dyDescent="0.25">
      <c r="D6800" t="s">
        <v>15146</v>
      </c>
    </row>
    <row r="6801" spans="4:4" x14ac:dyDescent="0.25">
      <c r="D6801" t="s">
        <v>15146</v>
      </c>
    </row>
    <row r="6802" spans="4:4" x14ac:dyDescent="0.25">
      <c r="D6802" t="s">
        <v>15146</v>
      </c>
    </row>
    <row r="6803" spans="4:4" x14ac:dyDescent="0.25">
      <c r="D6803" t="s">
        <v>15146</v>
      </c>
    </row>
    <row r="6804" spans="4:4" x14ac:dyDescent="0.25">
      <c r="D6804" t="s">
        <v>15146</v>
      </c>
    </row>
    <row r="6805" spans="4:4" x14ac:dyDescent="0.25">
      <c r="D6805" t="s">
        <v>15146</v>
      </c>
    </row>
    <row r="6806" spans="4:4" x14ac:dyDescent="0.25">
      <c r="D6806" t="s">
        <v>15146</v>
      </c>
    </row>
    <row r="6807" spans="4:4" x14ac:dyDescent="0.25">
      <c r="D6807" t="s">
        <v>15146</v>
      </c>
    </row>
    <row r="6808" spans="4:4" x14ac:dyDescent="0.25">
      <c r="D6808" t="s">
        <v>15146</v>
      </c>
    </row>
    <row r="6809" spans="4:4" x14ac:dyDescent="0.25">
      <c r="D6809" t="s">
        <v>15146</v>
      </c>
    </row>
    <row r="6810" spans="4:4" x14ac:dyDescent="0.25">
      <c r="D6810" t="s">
        <v>15146</v>
      </c>
    </row>
    <row r="6811" spans="4:4" x14ac:dyDescent="0.25">
      <c r="D6811" t="s">
        <v>15146</v>
      </c>
    </row>
    <row r="6812" spans="4:4" x14ac:dyDescent="0.25">
      <c r="D6812" t="s">
        <v>17002</v>
      </c>
    </row>
    <row r="6813" spans="4:4" x14ac:dyDescent="0.25">
      <c r="D6813" t="s">
        <v>12731</v>
      </c>
    </row>
    <row r="6814" spans="4:4" x14ac:dyDescent="0.25">
      <c r="D6814" t="s">
        <v>12731</v>
      </c>
    </row>
    <row r="6815" spans="4:4" x14ac:dyDescent="0.25">
      <c r="D6815" t="s">
        <v>12731</v>
      </c>
    </row>
    <row r="6816" spans="4:4" x14ac:dyDescent="0.25">
      <c r="D6816" t="s">
        <v>12731</v>
      </c>
    </row>
    <row r="6817" spans="4:4" x14ac:dyDescent="0.25">
      <c r="D6817" t="s">
        <v>12731</v>
      </c>
    </row>
    <row r="6818" spans="4:4" x14ac:dyDescent="0.25">
      <c r="D6818" t="s">
        <v>12731</v>
      </c>
    </row>
    <row r="6819" spans="4:4" x14ac:dyDescent="0.25">
      <c r="D6819" t="s">
        <v>12733</v>
      </c>
    </row>
    <row r="6820" spans="4:4" x14ac:dyDescent="0.25">
      <c r="D6820" t="s">
        <v>12734</v>
      </c>
    </row>
    <row r="6821" spans="4:4" x14ac:dyDescent="0.25">
      <c r="D6821" t="s">
        <v>12735</v>
      </c>
    </row>
    <row r="6822" spans="4:4" x14ac:dyDescent="0.25">
      <c r="D6822" t="s">
        <v>12735</v>
      </c>
    </row>
    <row r="6823" spans="4:4" x14ac:dyDescent="0.25">
      <c r="D6823" t="s">
        <v>12735</v>
      </c>
    </row>
    <row r="6824" spans="4:4" x14ac:dyDescent="0.25">
      <c r="D6824" t="s">
        <v>12735</v>
      </c>
    </row>
    <row r="6825" spans="4:4" x14ac:dyDescent="0.25">
      <c r="D6825" t="s">
        <v>12735</v>
      </c>
    </row>
    <row r="6826" spans="4:4" x14ac:dyDescent="0.25">
      <c r="D6826" t="s">
        <v>12735</v>
      </c>
    </row>
    <row r="6827" spans="4:4" x14ac:dyDescent="0.25">
      <c r="D6827" t="s">
        <v>12735</v>
      </c>
    </row>
    <row r="6828" spans="4:4" x14ac:dyDescent="0.25">
      <c r="D6828" t="s">
        <v>12736</v>
      </c>
    </row>
    <row r="6829" spans="4:4" x14ac:dyDescent="0.25">
      <c r="D6829" t="s">
        <v>12736</v>
      </c>
    </row>
    <row r="6830" spans="4:4" x14ac:dyDescent="0.25">
      <c r="D6830" t="s">
        <v>12736</v>
      </c>
    </row>
    <row r="6831" spans="4:4" x14ac:dyDescent="0.25">
      <c r="D6831" t="s">
        <v>12740</v>
      </c>
    </row>
    <row r="6832" spans="4:4" x14ac:dyDescent="0.25">
      <c r="D6832" t="s">
        <v>12740</v>
      </c>
    </row>
    <row r="6833" spans="4:4" x14ac:dyDescent="0.25">
      <c r="D6833" t="s">
        <v>12741</v>
      </c>
    </row>
    <row r="6834" spans="4:4" x14ac:dyDescent="0.25">
      <c r="D6834" t="s">
        <v>12741</v>
      </c>
    </row>
    <row r="6835" spans="4:4" x14ac:dyDescent="0.25">
      <c r="D6835" t="s">
        <v>12741</v>
      </c>
    </row>
    <row r="6836" spans="4:4" x14ac:dyDescent="0.25">
      <c r="D6836" t="s">
        <v>15573</v>
      </c>
    </row>
    <row r="6837" spans="4:4" x14ac:dyDescent="0.25">
      <c r="D6837" t="s">
        <v>12746</v>
      </c>
    </row>
    <row r="6838" spans="4:4" x14ac:dyDescent="0.25">
      <c r="D6838" t="s">
        <v>12746</v>
      </c>
    </row>
    <row r="6839" spans="4:4" x14ac:dyDescent="0.25">
      <c r="D6839" t="s">
        <v>12747</v>
      </c>
    </row>
    <row r="6840" spans="4:4" x14ac:dyDescent="0.25">
      <c r="D6840" t="s">
        <v>12748</v>
      </c>
    </row>
    <row r="6841" spans="4:4" x14ac:dyDescent="0.25">
      <c r="D6841" t="s">
        <v>12748</v>
      </c>
    </row>
    <row r="6842" spans="4:4" x14ac:dyDescent="0.25">
      <c r="D6842" t="s">
        <v>12748</v>
      </c>
    </row>
    <row r="6843" spans="4:4" x14ac:dyDescent="0.25">
      <c r="D6843" t="s">
        <v>12748</v>
      </c>
    </row>
    <row r="6844" spans="4:4" x14ac:dyDescent="0.25">
      <c r="D6844" t="s">
        <v>12748</v>
      </c>
    </row>
    <row r="6845" spans="4:4" x14ac:dyDescent="0.25">
      <c r="D6845" t="s">
        <v>12749</v>
      </c>
    </row>
    <row r="6846" spans="4:4" x14ac:dyDescent="0.25">
      <c r="D6846" t="s">
        <v>12751</v>
      </c>
    </row>
    <row r="6847" spans="4:4" x14ac:dyDescent="0.25">
      <c r="D6847" t="s">
        <v>12754</v>
      </c>
    </row>
    <row r="6848" spans="4:4" x14ac:dyDescent="0.25">
      <c r="D6848" t="s">
        <v>12755</v>
      </c>
    </row>
    <row r="6849" spans="4:4" x14ac:dyDescent="0.25">
      <c r="D6849" t="s">
        <v>12755</v>
      </c>
    </row>
    <row r="6850" spans="4:4" x14ac:dyDescent="0.25">
      <c r="D6850" t="s">
        <v>12757</v>
      </c>
    </row>
    <row r="6851" spans="4:4" x14ac:dyDescent="0.25">
      <c r="D6851" t="s">
        <v>12757</v>
      </c>
    </row>
    <row r="6852" spans="4:4" x14ac:dyDescent="0.25">
      <c r="D6852" t="s">
        <v>12758</v>
      </c>
    </row>
    <row r="6853" spans="4:4" x14ac:dyDescent="0.25">
      <c r="D6853" t="s">
        <v>12758</v>
      </c>
    </row>
    <row r="6854" spans="4:4" x14ac:dyDescent="0.25">
      <c r="D6854" t="s">
        <v>12759</v>
      </c>
    </row>
    <row r="6855" spans="4:4" x14ac:dyDescent="0.25">
      <c r="D6855" t="s">
        <v>12759</v>
      </c>
    </row>
    <row r="6856" spans="4:4" x14ac:dyDescent="0.25">
      <c r="D6856" t="s">
        <v>12759</v>
      </c>
    </row>
    <row r="6857" spans="4:4" x14ac:dyDescent="0.25">
      <c r="D6857" t="s">
        <v>12759</v>
      </c>
    </row>
    <row r="6858" spans="4:4" x14ac:dyDescent="0.25">
      <c r="D6858" t="s">
        <v>12759</v>
      </c>
    </row>
    <row r="6859" spans="4:4" x14ac:dyDescent="0.25">
      <c r="D6859" t="s">
        <v>12760</v>
      </c>
    </row>
    <row r="6860" spans="4:4" x14ac:dyDescent="0.25">
      <c r="D6860" t="s">
        <v>12761</v>
      </c>
    </row>
    <row r="6861" spans="4:4" x14ac:dyDescent="0.25">
      <c r="D6861" t="s">
        <v>12762</v>
      </c>
    </row>
    <row r="6862" spans="4:4" x14ac:dyDescent="0.25">
      <c r="D6862" t="s">
        <v>12762</v>
      </c>
    </row>
    <row r="6863" spans="4:4" x14ac:dyDescent="0.25">
      <c r="D6863" t="s">
        <v>12762</v>
      </c>
    </row>
    <row r="6864" spans="4:4" x14ac:dyDescent="0.25">
      <c r="D6864" t="s">
        <v>12762</v>
      </c>
    </row>
    <row r="6865" spans="4:4" x14ac:dyDescent="0.25">
      <c r="D6865" t="s">
        <v>12762</v>
      </c>
    </row>
    <row r="6866" spans="4:4" x14ac:dyDescent="0.25">
      <c r="D6866" t="s">
        <v>12762</v>
      </c>
    </row>
    <row r="6867" spans="4:4" x14ac:dyDescent="0.25">
      <c r="D6867" t="s">
        <v>12763</v>
      </c>
    </row>
    <row r="6868" spans="4:4" x14ac:dyDescent="0.25">
      <c r="D6868" t="s">
        <v>12767</v>
      </c>
    </row>
    <row r="6869" spans="4:4" x14ac:dyDescent="0.25">
      <c r="D6869" t="s">
        <v>12767</v>
      </c>
    </row>
    <row r="6870" spans="4:4" x14ac:dyDescent="0.25">
      <c r="D6870" t="s">
        <v>12767</v>
      </c>
    </row>
    <row r="6871" spans="4:4" x14ac:dyDescent="0.25">
      <c r="D6871" t="s">
        <v>12767</v>
      </c>
    </row>
    <row r="6872" spans="4:4" x14ac:dyDescent="0.25">
      <c r="D6872" t="s">
        <v>12767</v>
      </c>
    </row>
    <row r="6873" spans="4:4" x14ac:dyDescent="0.25">
      <c r="D6873" t="s">
        <v>12768</v>
      </c>
    </row>
    <row r="6874" spans="4:4" x14ac:dyDescent="0.25">
      <c r="D6874" t="s">
        <v>12768</v>
      </c>
    </row>
    <row r="6875" spans="4:4" x14ac:dyDescent="0.25">
      <c r="D6875" t="s">
        <v>12768</v>
      </c>
    </row>
    <row r="6876" spans="4:4" x14ac:dyDescent="0.25">
      <c r="D6876" t="s">
        <v>12769</v>
      </c>
    </row>
    <row r="6877" spans="4:4" x14ac:dyDescent="0.25">
      <c r="D6877" t="s">
        <v>12771</v>
      </c>
    </row>
    <row r="6878" spans="4:4" x14ac:dyDescent="0.25">
      <c r="D6878" t="s">
        <v>12771</v>
      </c>
    </row>
    <row r="6879" spans="4:4" x14ac:dyDescent="0.25">
      <c r="D6879" t="s">
        <v>12772</v>
      </c>
    </row>
    <row r="6880" spans="4:4" x14ac:dyDescent="0.25">
      <c r="D6880" t="s">
        <v>12772</v>
      </c>
    </row>
    <row r="6881" spans="4:4" x14ac:dyDescent="0.25">
      <c r="D6881" t="s">
        <v>12772</v>
      </c>
    </row>
    <row r="6882" spans="4:4" x14ac:dyDescent="0.25">
      <c r="D6882" t="s">
        <v>12772</v>
      </c>
    </row>
    <row r="6883" spans="4:4" x14ac:dyDescent="0.25">
      <c r="D6883" t="s">
        <v>12773</v>
      </c>
    </row>
    <row r="6884" spans="4:4" x14ac:dyDescent="0.25">
      <c r="D6884" t="s">
        <v>12773</v>
      </c>
    </row>
    <row r="6885" spans="4:4" x14ac:dyDescent="0.25">
      <c r="D6885" t="s">
        <v>12774</v>
      </c>
    </row>
    <row r="6886" spans="4:4" x14ac:dyDescent="0.25">
      <c r="D6886" t="s">
        <v>12774</v>
      </c>
    </row>
    <row r="6887" spans="4:4" x14ac:dyDescent="0.25">
      <c r="D6887" t="s">
        <v>12774</v>
      </c>
    </row>
    <row r="6888" spans="4:4" x14ac:dyDescent="0.25">
      <c r="D6888" t="s">
        <v>12778</v>
      </c>
    </row>
    <row r="6889" spans="4:4" x14ac:dyDescent="0.25">
      <c r="D6889" t="s">
        <v>15575</v>
      </c>
    </row>
    <row r="6890" spans="4:4" x14ac:dyDescent="0.25">
      <c r="D6890" t="s">
        <v>15575</v>
      </c>
    </row>
    <row r="6891" spans="4:4" x14ac:dyDescent="0.25">
      <c r="D6891" t="s">
        <v>15575</v>
      </c>
    </row>
    <row r="6892" spans="4:4" x14ac:dyDescent="0.25">
      <c r="D6892" t="s">
        <v>16005</v>
      </c>
    </row>
    <row r="6893" spans="4:4" x14ac:dyDescent="0.25">
      <c r="D6893" t="s">
        <v>12780</v>
      </c>
    </row>
    <row r="6894" spans="4:4" x14ac:dyDescent="0.25">
      <c r="D6894" t="s">
        <v>12780</v>
      </c>
    </row>
    <row r="6895" spans="4:4" x14ac:dyDescent="0.25">
      <c r="D6895" t="s">
        <v>12782</v>
      </c>
    </row>
    <row r="6896" spans="4:4" x14ac:dyDescent="0.25">
      <c r="D6896" t="s">
        <v>12782</v>
      </c>
    </row>
    <row r="6897" spans="4:4" x14ac:dyDescent="0.25">
      <c r="D6897" t="s">
        <v>12782</v>
      </c>
    </row>
    <row r="6898" spans="4:4" x14ac:dyDescent="0.25">
      <c r="D6898" t="s">
        <v>12784</v>
      </c>
    </row>
    <row r="6899" spans="4:4" x14ac:dyDescent="0.25">
      <c r="D6899" t="s">
        <v>12784</v>
      </c>
    </row>
    <row r="6900" spans="4:4" x14ac:dyDescent="0.25">
      <c r="D6900" t="s">
        <v>12785</v>
      </c>
    </row>
    <row r="6901" spans="4:4" x14ac:dyDescent="0.25">
      <c r="D6901" t="s">
        <v>16689</v>
      </c>
    </row>
    <row r="6902" spans="4:4" x14ac:dyDescent="0.25">
      <c r="D6902" t="s">
        <v>12786</v>
      </c>
    </row>
    <row r="6903" spans="4:4" x14ac:dyDescent="0.25">
      <c r="D6903" t="s">
        <v>12786</v>
      </c>
    </row>
    <row r="6904" spans="4:4" x14ac:dyDescent="0.25">
      <c r="D6904" t="s">
        <v>12787</v>
      </c>
    </row>
    <row r="6905" spans="4:4" x14ac:dyDescent="0.25">
      <c r="D6905" t="s">
        <v>12787</v>
      </c>
    </row>
    <row r="6906" spans="4:4" x14ac:dyDescent="0.25">
      <c r="D6906" t="s">
        <v>16691</v>
      </c>
    </row>
    <row r="6907" spans="4:4" x14ac:dyDescent="0.25">
      <c r="D6907" t="s">
        <v>16691</v>
      </c>
    </row>
    <row r="6908" spans="4:4" x14ac:dyDescent="0.25">
      <c r="D6908" t="s">
        <v>16691</v>
      </c>
    </row>
    <row r="6909" spans="4:4" x14ac:dyDescent="0.25">
      <c r="D6909" t="s">
        <v>16691</v>
      </c>
    </row>
    <row r="6910" spans="4:4" x14ac:dyDescent="0.25">
      <c r="D6910" t="s">
        <v>12790</v>
      </c>
    </row>
    <row r="6911" spans="4:4" x14ac:dyDescent="0.25">
      <c r="D6911" t="s">
        <v>12791</v>
      </c>
    </row>
    <row r="6912" spans="4:4" x14ac:dyDescent="0.25">
      <c r="D6912" t="s">
        <v>12792</v>
      </c>
    </row>
    <row r="6913" spans="4:4" x14ac:dyDescent="0.25">
      <c r="D6913" t="s">
        <v>12792</v>
      </c>
    </row>
    <row r="6914" spans="4:4" x14ac:dyDescent="0.25">
      <c r="D6914" t="s">
        <v>12792</v>
      </c>
    </row>
    <row r="6915" spans="4:4" x14ac:dyDescent="0.25">
      <c r="D6915" t="s">
        <v>12792</v>
      </c>
    </row>
    <row r="6916" spans="4:4" x14ac:dyDescent="0.25">
      <c r="D6916" t="s">
        <v>12794</v>
      </c>
    </row>
    <row r="6917" spans="4:4" x14ac:dyDescent="0.25">
      <c r="D6917" t="s">
        <v>12795</v>
      </c>
    </row>
    <row r="6918" spans="4:4" x14ac:dyDescent="0.25">
      <c r="D6918" t="s">
        <v>12795</v>
      </c>
    </row>
    <row r="6919" spans="4:4" x14ac:dyDescent="0.25">
      <c r="D6919" t="s">
        <v>12798</v>
      </c>
    </row>
    <row r="6920" spans="4:4" x14ac:dyDescent="0.25">
      <c r="D6920" t="s">
        <v>12798</v>
      </c>
    </row>
    <row r="6921" spans="4:4" x14ac:dyDescent="0.25">
      <c r="D6921" t="s">
        <v>16193</v>
      </c>
    </row>
    <row r="6922" spans="4:4" x14ac:dyDescent="0.25">
      <c r="D6922" t="s">
        <v>16193</v>
      </c>
    </row>
    <row r="6923" spans="4:4" x14ac:dyDescent="0.25">
      <c r="D6923" t="s">
        <v>16193</v>
      </c>
    </row>
    <row r="6924" spans="4:4" x14ac:dyDescent="0.25">
      <c r="D6924" t="s">
        <v>16193</v>
      </c>
    </row>
    <row r="6925" spans="4:4" x14ac:dyDescent="0.25">
      <c r="D6925" t="s">
        <v>12799</v>
      </c>
    </row>
    <row r="6926" spans="4:4" x14ac:dyDescent="0.25">
      <c r="D6926" t="s">
        <v>12799</v>
      </c>
    </row>
    <row r="6927" spans="4:4" x14ac:dyDescent="0.25">
      <c r="D6927" t="s">
        <v>12799</v>
      </c>
    </row>
    <row r="6928" spans="4:4" x14ac:dyDescent="0.25">
      <c r="D6928" t="s">
        <v>12799</v>
      </c>
    </row>
    <row r="6929" spans="4:4" x14ac:dyDescent="0.25">
      <c r="D6929" t="s">
        <v>12799</v>
      </c>
    </row>
    <row r="6930" spans="4:4" x14ac:dyDescent="0.25">
      <c r="D6930" t="s">
        <v>12799</v>
      </c>
    </row>
    <row r="6931" spans="4:4" x14ac:dyDescent="0.25">
      <c r="D6931" t="s">
        <v>12799</v>
      </c>
    </row>
    <row r="6932" spans="4:4" x14ac:dyDescent="0.25">
      <c r="D6932" t="s">
        <v>12799</v>
      </c>
    </row>
    <row r="6933" spans="4:4" x14ac:dyDescent="0.25">
      <c r="D6933" t="s">
        <v>12799</v>
      </c>
    </row>
    <row r="6934" spans="4:4" x14ac:dyDescent="0.25">
      <c r="D6934" t="s">
        <v>12799</v>
      </c>
    </row>
    <row r="6935" spans="4:4" x14ac:dyDescent="0.25">
      <c r="D6935" t="s">
        <v>12799</v>
      </c>
    </row>
    <row r="6936" spans="4:4" x14ac:dyDescent="0.25">
      <c r="D6936" t="s">
        <v>12799</v>
      </c>
    </row>
    <row r="6937" spans="4:4" x14ac:dyDescent="0.25">
      <c r="D6937" t="s">
        <v>12799</v>
      </c>
    </row>
    <row r="6938" spans="4:4" x14ac:dyDescent="0.25">
      <c r="D6938" t="s">
        <v>12799</v>
      </c>
    </row>
    <row r="6939" spans="4:4" x14ac:dyDescent="0.25">
      <c r="D6939" t="s">
        <v>12799</v>
      </c>
    </row>
    <row r="6940" spans="4:4" x14ac:dyDescent="0.25">
      <c r="D6940" t="s">
        <v>12801</v>
      </c>
    </row>
    <row r="6941" spans="4:4" x14ac:dyDescent="0.25">
      <c r="D6941" t="s">
        <v>12801</v>
      </c>
    </row>
    <row r="6942" spans="4:4" x14ac:dyDescent="0.25">
      <c r="D6942" t="s">
        <v>12801</v>
      </c>
    </row>
    <row r="6943" spans="4:4" x14ac:dyDescent="0.25">
      <c r="D6943" t="s">
        <v>12801</v>
      </c>
    </row>
    <row r="6944" spans="4:4" x14ac:dyDescent="0.25">
      <c r="D6944" t="s">
        <v>15944</v>
      </c>
    </row>
    <row r="6945" spans="4:4" x14ac:dyDescent="0.25">
      <c r="D6945" t="s">
        <v>15944</v>
      </c>
    </row>
    <row r="6946" spans="4:4" x14ac:dyDescent="0.25">
      <c r="D6946" t="s">
        <v>12803</v>
      </c>
    </row>
    <row r="6947" spans="4:4" x14ac:dyDescent="0.25">
      <c r="D6947" t="s">
        <v>12806</v>
      </c>
    </row>
    <row r="6948" spans="4:4" x14ac:dyDescent="0.25">
      <c r="D6948" t="s">
        <v>12807</v>
      </c>
    </row>
    <row r="6949" spans="4:4" x14ac:dyDescent="0.25">
      <c r="D6949" t="s">
        <v>12807</v>
      </c>
    </row>
    <row r="6950" spans="4:4" x14ac:dyDescent="0.25">
      <c r="D6950" t="s">
        <v>12807</v>
      </c>
    </row>
    <row r="6951" spans="4:4" x14ac:dyDescent="0.25">
      <c r="D6951" t="s">
        <v>12810</v>
      </c>
    </row>
    <row r="6952" spans="4:4" x14ac:dyDescent="0.25">
      <c r="D6952" t="s">
        <v>12812</v>
      </c>
    </row>
    <row r="6953" spans="4:4" x14ac:dyDescent="0.25">
      <c r="D6953" t="s">
        <v>12812</v>
      </c>
    </row>
    <row r="6954" spans="4:4" x14ac:dyDescent="0.25">
      <c r="D6954" t="s">
        <v>12812</v>
      </c>
    </row>
    <row r="6955" spans="4:4" x14ac:dyDescent="0.25">
      <c r="D6955" t="s">
        <v>14892</v>
      </c>
    </row>
    <row r="6956" spans="4:4" x14ac:dyDescent="0.25">
      <c r="D6956" t="s">
        <v>14892</v>
      </c>
    </row>
    <row r="6957" spans="4:4" x14ac:dyDescent="0.25">
      <c r="D6957" t="s">
        <v>11906</v>
      </c>
    </row>
    <row r="6958" spans="4:4" x14ac:dyDescent="0.25">
      <c r="D6958" t="s">
        <v>12815</v>
      </c>
    </row>
    <row r="6959" spans="4:4" x14ac:dyDescent="0.25">
      <c r="D6959" t="s">
        <v>12815</v>
      </c>
    </row>
    <row r="6960" spans="4:4" x14ac:dyDescent="0.25">
      <c r="D6960" t="s">
        <v>12816</v>
      </c>
    </row>
    <row r="6961" spans="4:4" x14ac:dyDescent="0.25">
      <c r="D6961" t="s">
        <v>12816</v>
      </c>
    </row>
    <row r="6962" spans="4:4" x14ac:dyDescent="0.25">
      <c r="D6962" t="s">
        <v>12818</v>
      </c>
    </row>
    <row r="6963" spans="4:4" x14ac:dyDescent="0.25">
      <c r="D6963" t="s">
        <v>12818</v>
      </c>
    </row>
    <row r="6964" spans="4:4" x14ac:dyDescent="0.25">
      <c r="D6964" t="s">
        <v>12821</v>
      </c>
    </row>
    <row r="6965" spans="4:4" x14ac:dyDescent="0.25">
      <c r="D6965" t="s">
        <v>12822</v>
      </c>
    </row>
    <row r="6966" spans="4:4" x14ac:dyDescent="0.25">
      <c r="D6966" t="s">
        <v>12822</v>
      </c>
    </row>
    <row r="6967" spans="4:4" x14ac:dyDescent="0.25">
      <c r="D6967" t="s">
        <v>12822</v>
      </c>
    </row>
    <row r="6968" spans="4:4" x14ac:dyDescent="0.25">
      <c r="D6968" t="s">
        <v>12823</v>
      </c>
    </row>
    <row r="6969" spans="4:4" x14ac:dyDescent="0.25">
      <c r="D6969" t="s">
        <v>14651</v>
      </c>
    </row>
    <row r="6970" spans="4:4" x14ac:dyDescent="0.25">
      <c r="D6970" t="s">
        <v>14651</v>
      </c>
    </row>
    <row r="6971" spans="4:4" x14ac:dyDescent="0.25">
      <c r="D6971" t="s">
        <v>14651</v>
      </c>
    </row>
    <row r="6972" spans="4:4" x14ac:dyDescent="0.25">
      <c r="D6972" t="s">
        <v>12826</v>
      </c>
    </row>
    <row r="6973" spans="4:4" x14ac:dyDescent="0.25">
      <c r="D6973" t="s">
        <v>14894</v>
      </c>
    </row>
    <row r="6974" spans="4:4" x14ac:dyDescent="0.25">
      <c r="D6974" t="s">
        <v>14894</v>
      </c>
    </row>
    <row r="6975" spans="4:4" x14ac:dyDescent="0.25">
      <c r="D6975" t="s">
        <v>12828</v>
      </c>
    </row>
    <row r="6976" spans="4:4" x14ac:dyDescent="0.25">
      <c r="D6976" t="s">
        <v>12828</v>
      </c>
    </row>
    <row r="6977" spans="4:4" x14ac:dyDescent="0.25">
      <c r="D6977" t="s">
        <v>12828</v>
      </c>
    </row>
    <row r="6978" spans="4:4" x14ac:dyDescent="0.25">
      <c r="D6978" t="s">
        <v>12828</v>
      </c>
    </row>
    <row r="6979" spans="4:4" x14ac:dyDescent="0.25">
      <c r="D6979" t="s">
        <v>12830</v>
      </c>
    </row>
    <row r="6980" spans="4:4" x14ac:dyDescent="0.25">
      <c r="D6980" t="s">
        <v>12832</v>
      </c>
    </row>
    <row r="6981" spans="4:4" x14ac:dyDescent="0.25">
      <c r="D6981" t="s">
        <v>16693</v>
      </c>
    </row>
    <row r="6982" spans="4:4" x14ac:dyDescent="0.25">
      <c r="D6982" t="s">
        <v>12837</v>
      </c>
    </row>
    <row r="6983" spans="4:4" x14ac:dyDescent="0.25">
      <c r="D6983" t="s">
        <v>12838</v>
      </c>
    </row>
    <row r="6984" spans="4:4" x14ac:dyDescent="0.25">
      <c r="D6984" t="s">
        <v>12838</v>
      </c>
    </row>
    <row r="6985" spans="4:4" x14ac:dyDescent="0.25">
      <c r="D6985" t="s">
        <v>12838</v>
      </c>
    </row>
    <row r="6986" spans="4:4" x14ac:dyDescent="0.25">
      <c r="D6986" t="s">
        <v>12839</v>
      </c>
    </row>
    <row r="6987" spans="4:4" x14ac:dyDescent="0.25">
      <c r="D6987" t="s">
        <v>12844</v>
      </c>
    </row>
    <row r="6988" spans="4:4" x14ac:dyDescent="0.25">
      <c r="D6988" t="s">
        <v>12844</v>
      </c>
    </row>
    <row r="6989" spans="4:4" x14ac:dyDescent="0.25">
      <c r="D6989" t="s">
        <v>12844</v>
      </c>
    </row>
    <row r="6990" spans="4:4" x14ac:dyDescent="0.25">
      <c r="D6990" t="s">
        <v>12845</v>
      </c>
    </row>
    <row r="6991" spans="4:4" x14ac:dyDescent="0.25">
      <c r="D6991" t="s">
        <v>12850</v>
      </c>
    </row>
    <row r="6992" spans="4:4" x14ac:dyDescent="0.25">
      <c r="D6992" t="s">
        <v>12850</v>
      </c>
    </row>
    <row r="6993" spans="4:4" x14ac:dyDescent="0.25">
      <c r="D6993" t="s">
        <v>15193</v>
      </c>
    </row>
    <row r="6994" spans="4:4" x14ac:dyDescent="0.25">
      <c r="D6994" t="s">
        <v>15193</v>
      </c>
    </row>
    <row r="6995" spans="4:4" x14ac:dyDescent="0.25">
      <c r="D6995" t="s">
        <v>15193</v>
      </c>
    </row>
    <row r="6996" spans="4:4" x14ac:dyDescent="0.25">
      <c r="D6996" t="s">
        <v>12855</v>
      </c>
    </row>
    <row r="6997" spans="4:4" x14ac:dyDescent="0.25">
      <c r="D6997" t="s">
        <v>12855</v>
      </c>
    </row>
    <row r="6998" spans="4:4" x14ac:dyDescent="0.25">
      <c r="D6998" t="s">
        <v>12856</v>
      </c>
    </row>
    <row r="6999" spans="4:4" x14ac:dyDescent="0.25">
      <c r="D6999" t="s">
        <v>12862</v>
      </c>
    </row>
    <row r="7000" spans="4:4" x14ac:dyDescent="0.25">
      <c r="D7000" t="s">
        <v>12862</v>
      </c>
    </row>
    <row r="7001" spans="4:4" x14ac:dyDescent="0.25">
      <c r="D7001" t="s">
        <v>12862</v>
      </c>
    </row>
    <row r="7002" spans="4:4" x14ac:dyDescent="0.25">
      <c r="D7002" t="s">
        <v>12862</v>
      </c>
    </row>
    <row r="7003" spans="4:4" x14ac:dyDescent="0.25">
      <c r="D7003" t="s">
        <v>12862</v>
      </c>
    </row>
    <row r="7004" spans="4:4" x14ac:dyDescent="0.25">
      <c r="D7004" t="s">
        <v>12862</v>
      </c>
    </row>
    <row r="7005" spans="4:4" x14ac:dyDescent="0.25">
      <c r="D7005" t="s">
        <v>12862</v>
      </c>
    </row>
    <row r="7006" spans="4:4" x14ac:dyDescent="0.25">
      <c r="D7006" t="s">
        <v>12862</v>
      </c>
    </row>
    <row r="7007" spans="4:4" x14ac:dyDescent="0.25">
      <c r="D7007" t="s">
        <v>12862</v>
      </c>
    </row>
    <row r="7008" spans="4:4" x14ac:dyDescent="0.25">
      <c r="D7008" t="s">
        <v>12862</v>
      </c>
    </row>
    <row r="7009" spans="4:4" x14ac:dyDescent="0.25">
      <c r="D7009" t="s">
        <v>12862</v>
      </c>
    </row>
    <row r="7010" spans="4:4" x14ac:dyDescent="0.25">
      <c r="D7010" t="s">
        <v>12862</v>
      </c>
    </row>
    <row r="7011" spans="4:4" x14ac:dyDescent="0.25">
      <c r="D7011" t="s">
        <v>12865</v>
      </c>
    </row>
    <row r="7012" spans="4:4" x14ac:dyDescent="0.25">
      <c r="D7012" t="s">
        <v>12865</v>
      </c>
    </row>
    <row r="7013" spans="4:4" x14ac:dyDescent="0.25">
      <c r="D7013" t="s">
        <v>12865</v>
      </c>
    </row>
    <row r="7014" spans="4:4" x14ac:dyDescent="0.25">
      <c r="D7014" t="s">
        <v>12865</v>
      </c>
    </row>
    <row r="7015" spans="4:4" x14ac:dyDescent="0.25">
      <c r="D7015" t="s">
        <v>12865</v>
      </c>
    </row>
    <row r="7016" spans="4:4" x14ac:dyDescent="0.25">
      <c r="D7016" t="s">
        <v>12865</v>
      </c>
    </row>
    <row r="7017" spans="4:4" x14ac:dyDescent="0.25">
      <c r="D7017" t="s">
        <v>12865</v>
      </c>
    </row>
    <row r="7018" spans="4:4" x14ac:dyDescent="0.25">
      <c r="D7018" t="s">
        <v>12865</v>
      </c>
    </row>
    <row r="7019" spans="4:4" x14ac:dyDescent="0.25">
      <c r="D7019" t="s">
        <v>12865</v>
      </c>
    </row>
    <row r="7020" spans="4:4" x14ac:dyDescent="0.25">
      <c r="D7020" t="s">
        <v>12865</v>
      </c>
    </row>
    <row r="7021" spans="4:4" x14ac:dyDescent="0.25">
      <c r="D7021" t="s">
        <v>12865</v>
      </c>
    </row>
    <row r="7022" spans="4:4" x14ac:dyDescent="0.25">
      <c r="D7022" t="s">
        <v>12865</v>
      </c>
    </row>
    <row r="7023" spans="4:4" x14ac:dyDescent="0.25">
      <c r="D7023" t="s">
        <v>12865</v>
      </c>
    </row>
    <row r="7024" spans="4:4" x14ac:dyDescent="0.25">
      <c r="D7024" t="s">
        <v>12865</v>
      </c>
    </row>
    <row r="7025" spans="4:4" x14ac:dyDescent="0.25">
      <c r="D7025" t="s">
        <v>12865</v>
      </c>
    </row>
    <row r="7026" spans="4:4" x14ac:dyDescent="0.25">
      <c r="D7026" t="s">
        <v>12865</v>
      </c>
    </row>
    <row r="7027" spans="4:4" x14ac:dyDescent="0.25">
      <c r="D7027" t="s">
        <v>12865</v>
      </c>
    </row>
    <row r="7028" spans="4:4" x14ac:dyDescent="0.25">
      <c r="D7028" t="s">
        <v>12865</v>
      </c>
    </row>
    <row r="7029" spans="4:4" x14ac:dyDescent="0.25">
      <c r="D7029" t="s">
        <v>12865</v>
      </c>
    </row>
    <row r="7030" spans="4:4" x14ac:dyDescent="0.25">
      <c r="D7030" t="s">
        <v>16695</v>
      </c>
    </row>
    <row r="7031" spans="4:4" x14ac:dyDescent="0.25">
      <c r="D7031" t="s">
        <v>16695</v>
      </c>
    </row>
    <row r="7032" spans="4:4" x14ac:dyDescent="0.25">
      <c r="D7032" t="s">
        <v>12866</v>
      </c>
    </row>
    <row r="7033" spans="4:4" x14ac:dyDescent="0.25">
      <c r="D7033" t="s">
        <v>12870</v>
      </c>
    </row>
    <row r="7034" spans="4:4" x14ac:dyDescent="0.25">
      <c r="D7034" t="s">
        <v>12870</v>
      </c>
    </row>
    <row r="7035" spans="4:4" x14ac:dyDescent="0.25">
      <c r="D7035" t="s">
        <v>12870</v>
      </c>
    </row>
    <row r="7036" spans="4:4" x14ac:dyDescent="0.25">
      <c r="D7036" t="s">
        <v>12873</v>
      </c>
    </row>
    <row r="7037" spans="4:4" x14ac:dyDescent="0.25">
      <c r="D7037" t="s">
        <v>12875</v>
      </c>
    </row>
    <row r="7038" spans="4:4" x14ac:dyDescent="0.25">
      <c r="D7038" t="s">
        <v>12876</v>
      </c>
    </row>
    <row r="7039" spans="4:4" x14ac:dyDescent="0.25">
      <c r="D7039" t="s">
        <v>12876</v>
      </c>
    </row>
    <row r="7040" spans="4:4" x14ac:dyDescent="0.25">
      <c r="D7040" t="s">
        <v>12876</v>
      </c>
    </row>
    <row r="7041" spans="4:4" x14ac:dyDescent="0.25">
      <c r="D7041" t="s">
        <v>12876</v>
      </c>
    </row>
    <row r="7042" spans="4:4" x14ac:dyDescent="0.25">
      <c r="D7042" t="s">
        <v>12880</v>
      </c>
    </row>
    <row r="7043" spans="4:4" x14ac:dyDescent="0.25">
      <c r="D7043" t="s">
        <v>12880</v>
      </c>
    </row>
    <row r="7044" spans="4:4" x14ac:dyDescent="0.25">
      <c r="D7044" t="s">
        <v>12882</v>
      </c>
    </row>
    <row r="7045" spans="4:4" x14ac:dyDescent="0.25">
      <c r="D7045" t="s">
        <v>12882</v>
      </c>
    </row>
    <row r="7046" spans="4:4" x14ac:dyDescent="0.25">
      <c r="D7046" t="s">
        <v>12882</v>
      </c>
    </row>
    <row r="7047" spans="4:4" x14ac:dyDescent="0.25">
      <c r="D7047" t="s">
        <v>12883</v>
      </c>
    </row>
    <row r="7048" spans="4:4" x14ac:dyDescent="0.25">
      <c r="D7048" t="s">
        <v>12883</v>
      </c>
    </row>
    <row r="7049" spans="4:4" x14ac:dyDescent="0.25">
      <c r="D7049" t="s">
        <v>12883</v>
      </c>
    </row>
    <row r="7050" spans="4:4" x14ac:dyDescent="0.25">
      <c r="D7050" t="s">
        <v>12884</v>
      </c>
    </row>
    <row r="7051" spans="4:4" x14ac:dyDescent="0.25">
      <c r="D7051" t="s">
        <v>12886</v>
      </c>
    </row>
    <row r="7052" spans="4:4" x14ac:dyDescent="0.25">
      <c r="D7052" t="s">
        <v>14655</v>
      </c>
    </row>
    <row r="7053" spans="4:4" x14ac:dyDescent="0.25">
      <c r="D7053" t="s">
        <v>14655</v>
      </c>
    </row>
    <row r="7054" spans="4:4" x14ac:dyDescent="0.25">
      <c r="D7054" t="s">
        <v>14655</v>
      </c>
    </row>
    <row r="7055" spans="4:4" x14ac:dyDescent="0.25">
      <c r="D7055" t="s">
        <v>14655</v>
      </c>
    </row>
    <row r="7056" spans="4:4" x14ac:dyDescent="0.25">
      <c r="D7056" t="s">
        <v>12889</v>
      </c>
    </row>
    <row r="7057" spans="4:4" x14ac:dyDescent="0.25">
      <c r="D7057" t="s">
        <v>12889</v>
      </c>
    </row>
    <row r="7058" spans="4:4" x14ac:dyDescent="0.25">
      <c r="D7058" t="s">
        <v>12889</v>
      </c>
    </row>
    <row r="7059" spans="4:4" x14ac:dyDescent="0.25">
      <c r="D7059" t="s">
        <v>12890</v>
      </c>
    </row>
    <row r="7060" spans="4:4" x14ac:dyDescent="0.25">
      <c r="D7060" t="s">
        <v>12894</v>
      </c>
    </row>
    <row r="7061" spans="4:4" x14ac:dyDescent="0.25">
      <c r="D7061" t="s">
        <v>12894</v>
      </c>
    </row>
    <row r="7062" spans="4:4" x14ac:dyDescent="0.25">
      <c r="D7062" t="s">
        <v>12894</v>
      </c>
    </row>
    <row r="7063" spans="4:4" x14ac:dyDescent="0.25">
      <c r="D7063" t="s">
        <v>12894</v>
      </c>
    </row>
    <row r="7064" spans="4:4" x14ac:dyDescent="0.25">
      <c r="D7064" t="s">
        <v>12894</v>
      </c>
    </row>
    <row r="7065" spans="4:4" x14ac:dyDescent="0.25">
      <c r="D7065" t="s">
        <v>12894</v>
      </c>
    </row>
    <row r="7066" spans="4:4" x14ac:dyDescent="0.25">
      <c r="D7066" t="s">
        <v>12894</v>
      </c>
    </row>
    <row r="7067" spans="4:4" x14ac:dyDescent="0.25">
      <c r="D7067" t="s">
        <v>12894</v>
      </c>
    </row>
    <row r="7068" spans="4:4" x14ac:dyDescent="0.25">
      <c r="D7068" t="s">
        <v>12895</v>
      </c>
    </row>
    <row r="7069" spans="4:4" x14ac:dyDescent="0.25">
      <c r="D7069" t="s">
        <v>12895</v>
      </c>
    </row>
    <row r="7070" spans="4:4" x14ac:dyDescent="0.25">
      <c r="D7070" t="s">
        <v>12896</v>
      </c>
    </row>
    <row r="7071" spans="4:4" x14ac:dyDescent="0.25">
      <c r="D7071" t="s">
        <v>12897</v>
      </c>
    </row>
    <row r="7072" spans="4:4" x14ac:dyDescent="0.25">
      <c r="D7072" t="s">
        <v>12898</v>
      </c>
    </row>
    <row r="7073" spans="4:4" x14ac:dyDescent="0.25">
      <c r="D7073" t="s">
        <v>12899</v>
      </c>
    </row>
    <row r="7074" spans="4:4" x14ac:dyDescent="0.25">
      <c r="D7074" t="s">
        <v>12901</v>
      </c>
    </row>
    <row r="7075" spans="4:4" x14ac:dyDescent="0.25">
      <c r="D7075" t="s">
        <v>12901</v>
      </c>
    </row>
    <row r="7076" spans="4:4" x14ac:dyDescent="0.25">
      <c r="D7076" t="s">
        <v>14773</v>
      </c>
    </row>
    <row r="7077" spans="4:4" x14ac:dyDescent="0.25">
      <c r="D7077" t="s">
        <v>12902</v>
      </c>
    </row>
    <row r="7078" spans="4:4" x14ac:dyDescent="0.25">
      <c r="D7078" t="s">
        <v>12902</v>
      </c>
    </row>
    <row r="7079" spans="4:4" x14ac:dyDescent="0.25">
      <c r="D7079" t="s">
        <v>12902</v>
      </c>
    </row>
    <row r="7080" spans="4:4" x14ac:dyDescent="0.25">
      <c r="D7080" t="s">
        <v>12902</v>
      </c>
    </row>
    <row r="7081" spans="4:4" x14ac:dyDescent="0.25">
      <c r="D7081" t="s">
        <v>12903</v>
      </c>
    </row>
    <row r="7082" spans="4:4" x14ac:dyDescent="0.25">
      <c r="D7082" t="s">
        <v>12903</v>
      </c>
    </row>
    <row r="7083" spans="4:4" x14ac:dyDescent="0.25">
      <c r="D7083" t="s">
        <v>12905</v>
      </c>
    </row>
    <row r="7084" spans="4:4" x14ac:dyDescent="0.25">
      <c r="D7084" t="s">
        <v>12905</v>
      </c>
    </row>
    <row r="7085" spans="4:4" x14ac:dyDescent="0.25">
      <c r="D7085" t="s">
        <v>12905</v>
      </c>
    </row>
    <row r="7086" spans="4:4" x14ac:dyDescent="0.25">
      <c r="D7086" t="s">
        <v>17004</v>
      </c>
    </row>
    <row r="7087" spans="4:4" x14ac:dyDescent="0.25">
      <c r="D7087" t="s">
        <v>17004</v>
      </c>
    </row>
    <row r="7088" spans="4:4" x14ac:dyDescent="0.25">
      <c r="D7088" t="s">
        <v>17004</v>
      </c>
    </row>
    <row r="7089" spans="4:4" x14ac:dyDescent="0.25">
      <c r="D7089" t="s">
        <v>17004</v>
      </c>
    </row>
    <row r="7090" spans="4:4" x14ac:dyDescent="0.25">
      <c r="D7090" t="s">
        <v>12908</v>
      </c>
    </row>
    <row r="7091" spans="4:4" x14ac:dyDescent="0.25">
      <c r="D7091" t="s">
        <v>12908</v>
      </c>
    </row>
    <row r="7092" spans="4:4" x14ac:dyDescent="0.25">
      <c r="D7092" t="s">
        <v>12908</v>
      </c>
    </row>
    <row r="7093" spans="4:4" x14ac:dyDescent="0.25">
      <c r="D7093" t="s">
        <v>12908</v>
      </c>
    </row>
    <row r="7094" spans="4:4" x14ac:dyDescent="0.25">
      <c r="D7094" t="s">
        <v>12908</v>
      </c>
    </row>
    <row r="7095" spans="4:4" x14ac:dyDescent="0.25">
      <c r="D7095" t="s">
        <v>12908</v>
      </c>
    </row>
    <row r="7096" spans="4:4" x14ac:dyDescent="0.25">
      <c r="D7096" t="s">
        <v>12908</v>
      </c>
    </row>
    <row r="7097" spans="4:4" x14ac:dyDescent="0.25">
      <c r="D7097" t="s">
        <v>12908</v>
      </c>
    </row>
    <row r="7098" spans="4:4" x14ac:dyDescent="0.25">
      <c r="D7098" t="s">
        <v>12909</v>
      </c>
    </row>
    <row r="7099" spans="4:4" x14ac:dyDescent="0.25">
      <c r="D7099" t="s">
        <v>12914</v>
      </c>
    </row>
    <row r="7100" spans="4:4" x14ac:dyDescent="0.25">
      <c r="D7100" t="s">
        <v>12914</v>
      </c>
    </row>
    <row r="7101" spans="4:4" x14ac:dyDescent="0.25">
      <c r="D7101" t="s">
        <v>12915</v>
      </c>
    </row>
    <row r="7102" spans="4:4" x14ac:dyDescent="0.25">
      <c r="D7102" t="s">
        <v>12919</v>
      </c>
    </row>
    <row r="7103" spans="4:4" x14ac:dyDescent="0.25">
      <c r="D7103" t="s">
        <v>12919</v>
      </c>
    </row>
    <row r="7104" spans="4:4" x14ac:dyDescent="0.25">
      <c r="D7104" t="s">
        <v>12919</v>
      </c>
    </row>
    <row r="7105" spans="4:4" x14ac:dyDescent="0.25">
      <c r="D7105" t="s">
        <v>12920</v>
      </c>
    </row>
    <row r="7106" spans="4:4" x14ac:dyDescent="0.25">
      <c r="D7106" t="s">
        <v>12921</v>
      </c>
    </row>
    <row r="7107" spans="4:4" x14ac:dyDescent="0.25">
      <c r="D7107" t="s">
        <v>12922</v>
      </c>
    </row>
    <row r="7108" spans="4:4" x14ac:dyDescent="0.25">
      <c r="D7108" t="s">
        <v>16699</v>
      </c>
    </row>
    <row r="7109" spans="4:4" x14ac:dyDescent="0.25">
      <c r="D7109" t="s">
        <v>12923</v>
      </c>
    </row>
    <row r="7110" spans="4:4" x14ac:dyDescent="0.25">
      <c r="D7110" t="s">
        <v>12923</v>
      </c>
    </row>
    <row r="7111" spans="4:4" x14ac:dyDescent="0.25">
      <c r="D7111" t="s">
        <v>12927</v>
      </c>
    </row>
    <row r="7112" spans="4:4" x14ac:dyDescent="0.25">
      <c r="D7112" t="s">
        <v>12927</v>
      </c>
    </row>
    <row r="7113" spans="4:4" x14ac:dyDescent="0.25">
      <c r="D7113" t="s">
        <v>12927</v>
      </c>
    </row>
    <row r="7114" spans="4:4" x14ac:dyDescent="0.25">
      <c r="D7114" t="s">
        <v>12927</v>
      </c>
    </row>
    <row r="7115" spans="4:4" x14ac:dyDescent="0.25">
      <c r="D7115" t="s">
        <v>16703</v>
      </c>
    </row>
    <row r="7116" spans="4:4" x14ac:dyDescent="0.25">
      <c r="D7116" t="s">
        <v>16703</v>
      </c>
    </row>
    <row r="7117" spans="4:4" x14ac:dyDescent="0.25">
      <c r="D7117" t="s">
        <v>12930</v>
      </c>
    </row>
    <row r="7118" spans="4:4" x14ac:dyDescent="0.25">
      <c r="D7118" t="s">
        <v>12931</v>
      </c>
    </row>
    <row r="7119" spans="4:4" x14ac:dyDescent="0.25">
      <c r="D7119" t="s">
        <v>12931</v>
      </c>
    </row>
    <row r="7120" spans="4:4" x14ac:dyDescent="0.25">
      <c r="D7120" t="s">
        <v>12933</v>
      </c>
    </row>
    <row r="7121" spans="4:4" x14ac:dyDescent="0.25">
      <c r="D7121" t="s">
        <v>12933</v>
      </c>
    </row>
    <row r="7122" spans="4:4" x14ac:dyDescent="0.25">
      <c r="D7122" t="s">
        <v>12936</v>
      </c>
    </row>
    <row r="7123" spans="4:4" x14ac:dyDescent="0.25">
      <c r="D7123" t="s">
        <v>12937</v>
      </c>
    </row>
    <row r="7124" spans="4:4" x14ac:dyDescent="0.25">
      <c r="D7124" t="s">
        <v>12937</v>
      </c>
    </row>
    <row r="7125" spans="4:4" x14ac:dyDescent="0.25">
      <c r="D7125" t="s">
        <v>12937</v>
      </c>
    </row>
    <row r="7126" spans="4:4" x14ac:dyDescent="0.25">
      <c r="D7126" t="s">
        <v>12937</v>
      </c>
    </row>
    <row r="7127" spans="4:4" x14ac:dyDescent="0.25">
      <c r="D7127" t="s">
        <v>12937</v>
      </c>
    </row>
    <row r="7128" spans="4:4" x14ac:dyDescent="0.25">
      <c r="D7128" t="s">
        <v>12937</v>
      </c>
    </row>
    <row r="7129" spans="4:4" x14ac:dyDescent="0.25">
      <c r="D7129" t="s">
        <v>12937</v>
      </c>
    </row>
    <row r="7130" spans="4:4" x14ac:dyDescent="0.25">
      <c r="D7130" t="s">
        <v>12937</v>
      </c>
    </row>
    <row r="7131" spans="4:4" x14ac:dyDescent="0.25">
      <c r="D7131" t="s">
        <v>12937</v>
      </c>
    </row>
    <row r="7132" spans="4:4" x14ac:dyDescent="0.25">
      <c r="D7132" t="s">
        <v>12937</v>
      </c>
    </row>
    <row r="7133" spans="4:4" x14ac:dyDescent="0.25">
      <c r="D7133" t="s">
        <v>12937</v>
      </c>
    </row>
    <row r="7134" spans="4:4" x14ac:dyDescent="0.25">
      <c r="D7134" t="s">
        <v>12937</v>
      </c>
    </row>
    <row r="7135" spans="4:4" x14ac:dyDescent="0.25">
      <c r="D7135" t="s">
        <v>12937</v>
      </c>
    </row>
    <row r="7136" spans="4:4" x14ac:dyDescent="0.25">
      <c r="D7136" t="s">
        <v>12937</v>
      </c>
    </row>
    <row r="7137" spans="4:4" x14ac:dyDescent="0.25">
      <c r="D7137" t="s">
        <v>12937</v>
      </c>
    </row>
    <row r="7138" spans="4:4" x14ac:dyDescent="0.25">
      <c r="D7138" t="s">
        <v>12937</v>
      </c>
    </row>
    <row r="7139" spans="4:4" x14ac:dyDescent="0.25">
      <c r="D7139" t="s">
        <v>12937</v>
      </c>
    </row>
    <row r="7140" spans="4:4" x14ac:dyDescent="0.25">
      <c r="D7140" t="s">
        <v>12937</v>
      </c>
    </row>
    <row r="7141" spans="4:4" x14ac:dyDescent="0.25">
      <c r="D7141" t="s">
        <v>12937</v>
      </c>
    </row>
    <row r="7142" spans="4:4" x14ac:dyDescent="0.25">
      <c r="D7142" t="s">
        <v>12937</v>
      </c>
    </row>
    <row r="7143" spans="4:4" x14ac:dyDescent="0.25">
      <c r="D7143" t="s">
        <v>12937</v>
      </c>
    </row>
    <row r="7144" spans="4:4" x14ac:dyDescent="0.25">
      <c r="D7144" t="s">
        <v>12937</v>
      </c>
    </row>
    <row r="7145" spans="4:4" x14ac:dyDescent="0.25">
      <c r="D7145" t="s">
        <v>12937</v>
      </c>
    </row>
    <row r="7146" spans="4:4" x14ac:dyDescent="0.25">
      <c r="D7146" t="s">
        <v>12937</v>
      </c>
    </row>
    <row r="7147" spans="4:4" x14ac:dyDescent="0.25">
      <c r="D7147" t="s">
        <v>12937</v>
      </c>
    </row>
    <row r="7148" spans="4:4" x14ac:dyDescent="0.25">
      <c r="D7148" t="s">
        <v>12937</v>
      </c>
    </row>
    <row r="7149" spans="4:4" x14ac:dyDescent="0.25">
      <c r="D7149" t="s">
        <v>12937</v>
      </c>
    </row>
    <row r="7150" spans="4:4" x14ac:dyDescent="0.25">
      <c r="D7150" t="s">
        <v>12938</v>
      </c>
    </row>
    <row r="7151" spans="4:4" x14ac:dyDescent="0.25">
      <c r="D7151" t="s">
        <v>12938</v>
      </c>
    </row>
    <row r="7152" spans="4:4" x14ac:dyDescent="0.25">
      <c r="D7152" t="s">
        <v>12938</v>
      </c>
    </row>
    <row r="7153" spans="4:4" x14ac:dyDescent="0.25">
      <c r="D7153" t="s">
        <v>12941</v>
      </c>
    </row>
    <row r="7154" spans="4:4" x14ac:dyDescent="0.25">
      <c r="D7154" t="s">
        <v>12942</v>
      </c>
    </row>
    <row r="7155" spans="4:4" x14ac:dyDescent="0.25">
      <c r="D7155" t="s">
        <v>12942</v>
      </c>
    </row>
    <row r="7156" spans="4:4" x14ac:dyDescent="0.25">
      <c r="D7156" t="s">
        <v>12942</v>
      </c>
    </row>
    <row r="7157" spans="4:4" x14ac:dyDescent="0.25">
      <c r="D7157" t="s">
        <v>12942</v>
      </c>
    </row>
    <row r="7158" spans="4:4" x14ac:dyDescent="0.25">
      <c r="D7158" t="s">
        <v>12942</v>
      </c>
    </row>
    <row r="7159" spans="4:4" x14ac:dyDescent="0.25">
      <c r="D7159" t="s">
        <v>12943</v>
      </c>
    </row>
    <row r="7160" spans="4:4" x14ac:dyDescent="0.25">
      <c r="D7160" t="s">
        <v>12948</v>
      </c>
    </row>
    <row r="7161" spans="4:4" x14ac:dyDescent="0.25">
      <c r="D7161" t="s">
        <v>12948</v>
      </c>
    </row>
    <row r="7162" spans="4:4" x14ac:dyDescent="0.25">
      <c r="D7162" t="s">
        <v>12949</v>
      </c>
    </row>
    <row r="7163" spans="4:4" x14ac:dyDescent="0.25">
      <c r="D7163" t="s">
        <v>12949</v>
      </c>
    </row>
    <row r="7164" spans="4:4" x14ac:dyDescent="0.25">
      <c r="D7164" t="s">
        <v>12950</v>
      </c>
    </row>
    <row r="7165" spans="4:4" x14ac:dyDescent="0.25">
      <c r="D7165" t="s">
        <v>12950</v>
      </c>
    </row>
    <row r="7166" spans="4:4" x14ac:dyDescent="0.25">
      <c r="D7166" t="s">
        <v>12950</v>
      </c>
    </row>
    <row r="7167" spans="4:4" x14ac:dyDescent="0.25">
      <c r="D7167" t="s">
        <v>12951</v>
      </c>
    </row>
    <row r="7168" spans="4:4" x14ac:dyDescent="0.25">
      <c r="D7168" t="s">
        <v>12951</v>
      </c>
    </row>
    <row r="7169" spans="4:4" x14ac:dyDescent="0.25">
      <c r="D7169" t="s">
        <v>12951</v>
      </c>
    </row>
    <row r="7170" spans="4:4" x14ac:dyDescent="0.25">
      <c r="D7170" t="s">
        <v>12951</v>
      </c>
    </row>
    <row r="7171" spans="4:4" x14ac:dyDescent="0.25">
      <c r="D7171" t="s">
        <v>12951</v>
      </c>
    </row>
    <row r="7172" spans="4:4" x14ac:dyDescent="0.25">
      <c r="D7172" t="s">
        <v>12951</v>
      </c>
    </row>
    <row r="7173" spans="4:4" x14ac:dyDescent="0.25">
      <c r="D7173" t="s">
        <v>12951</v>
      </c>
    </row>
    <row r="7174" spans="4:4" x14ac:dyDescent="0.25">
      <c r="D7174" t="s">
        <v>12951</v>
      </c>
    </row>
    <row r="7175" spans="4:4" x14ac:dyDescent="0.25">
      <c r="D7175" t="s">
        <v>12951</v>
      </c>
    </row>
    <row r="7176" spans="4:4" x14ac:dyDescent="0.25">
      <c r="D7176" t="s">
        <v>12951</v>
      </c>
    </row>
    <row r="7177" spans="4:4" x14ac:dyDescent="0.25">
      <c r="D7177" t="s">
        <v>15195</v>
      </c>
    </row>
    <row r="7178" spans="4:4" x14ac:dyDescent="0.25">
      <c r="D7178" t="s">
        <v>16709</v>
      </c>
    </row>
    <row r="7179" spans="4:4" x14ac:dyDescent="0.25">
      <c r="D7179" t="s">
        <v>15197</v>
      </c>
    </row>
    <row r="7180" spans="4:4" x14ac:dyDescent="0.25">
      <c r="D7180" t="s">
        <v>15197</v>
      </c>
    </row>
    <row r="7181" spans="4:4" x14ac:dyDescent="0.25">
      <c r="D7181" t="s">
        <v>15197</v>
      </c>
    </row>
    <row r="7182" spans="4:4" x14ac:dyDescent="0.25">
      <c r="D7182" t="s">
        <v>15197</v>
      </c>
    </row>
    <row r="7183" spans="4:4" x14ac:dyDescent="0.25">
      <c r="D7183" t="s">
        <v>15371</v>
      </c>
    </row>
    <row r="7184" spans="4:4" x14ac:dyDescent="0.25">
      <c r="D7184" t="s">
        <v>16711</v>
      </c>
    </row>
    <row r="7185" spans="4:4" x14ac:dyDescent="0.25">
      <c r="D7185" t="s">
        <v>12957</v>
      </c>
    </row>
    <row r="7186" spans="4:4" x14ac:dyDescent="0.25">
      <c r="D7186" t="s">
        <v>12957</v>
      </c>
    </row>
    <row r="7187" spans="4:4" x14ac:dyDescent="0.25">
      <c r="D7187" t="s">
        <v>12960</v>
      </c>
    </row>
    <row r="7188" spans="4:4" x14ac:dyDescent="0.25">
      <c r="D7188" t="s">
        <v>12960</v>
      </c>
    </row>
    <row r="7189" spans="4:4" x14ac:dyDescent="0.25">
      <c r="D7189" t="s">
        <v>12963</v>
      </c>
    </row>
    <row r="7190" spans="4:4" x14ac:dyDescent="0.25">
      <c r="D7190" t="s">
        <v>12963</v>
      </c>
    </row>
    <row r="7191" spans="4:4" x14ac:dyDescent="0.25">
      <c r="D7191" t="s">
        <v>12964</v>
      </c>
    </row>
    <row r="7192" spans="4:4" x14ac:dyDescent="0.25">
      <c r="D7192" t="s">
        <v>12965</v>
      </c>
    </row>
    <row r="7193" spans="4:4" x14ac:dyDescent="0.25">
      <c r="D7193" t="s">
        <v>12967</v>
      </c>
    </row>
    <row r="7194" spans="4:4" x14ac:dyDescent="0.25">
      <c r="D7194" t="s">
        <v>12967</v>
      </c>
    </row>
    <row r="7195" spans="4:4" x14ac:dyDescent="0.25">
      <c r="D7195" t="s">
        <v>12967</v>
      </c>
    </row>
    <row r="7196" spans="4:4" x14ac:dyDescent="0.25">
      <c r="D7196" t="s">
        <v>12967</v>
      </c>
    </row>
    <row r="7197" spans="4:4" x14ac:dyDescent="0.25">
      <c r="D7197" t="s">
        <v>12967</v>
      </c>
    </row>
    <row r="7198" spans="4:4" x14ac:dyDescent="0.25">
      <c r="D7198" t="s">
        <v>12969</v>
      </c>
    </row>
    <row r="7199" spans="4:4" x14ac:dyDescent="0.25">
      <c r="D7199" t="s">
        <v>12969</v>
      </c>
    </row>
    <row r="7200" spans="4:4" x14ac:dyDescent="0.25">
      <c r="D7200" t="s">
        <v>12969</v>
      </c>
    </row>
    <row r="7201" spans="4:4" x14ac:dyDescent="0.25">
      <c r="D7201" t="s">
        <v>12969</v>
      </c>
    </row>
    <row r="7202" spans="4:4" x14ac:dyDescent="0.25">
      <c r="D7202" t="s">
        <v>12969</v>
      </c>
    </row>
    <row r="7203" spans="4:4" x14ac:dyDescent="0.25">
      <c r="D7203" t="s">
        <v>12969</v>
      </c>
    </row>
    <row r="7204" spans="4:4" x14ac:dyDescent="0.25">
      <c r="D7204" t="s">
        <v>12969</v>
      </c>
    </row>
    <row r="7205" spans="4:4" x14ac:dyDescent="0.25">
      <c r="D7205" t="s">
        <v>12969</v>
      </c>
    </row>
    <row r="7206" spans="4:4" x14ac:dyDescent="0.25">
      <c r="D7206" t="s">
        <v>12969</v>
      </c>
    </row>
    <row r="7207" spans="4:4" x14ac:dyDescent="0.25">
      <c r="D7207" t="s">
        <v>12969</v>
      </c>
    </row>
    <row r="7208" spans="4:4" x14ac:dyDescent="0.25">
      <c r="D7208" t="s">
        <v>12969</v>
      </c>
    </row>
    <row r="7209" spans="4:4" x14ac:dyDescent="0.25">
      <c r="D7209" t="s">
        <v>12969</v>
      </c>
    </row>
    <row r="7210" spans="4:4" x14ac:dyDescent="0.25">
      <c r="D7210" t="s">
        <v>12969</v>
      </c>
    </row>
    <row r="7211" spans="4:4" x14ac:dyDescent="0.25">
      <c r="D7211" t="s">
        <v>12969</v>
      </c>
    </row>
    <row r="7212" spans="4:4" x14ac:dyDescent="0.25">
      <c r="D7212" t="s">
        <v>12969</v>
      </c>
    </row>
    <row r="7213" spans="4:4" x14ac:dyDescent="0.25">
      <c r="D7213" t="s">
        <v>12969</v>
      </c>
    </row>
    <row r="7214" spans="4:4" x14ac:dyDescent="0.25">
      <c r="D7214" t="s">
        <v>12969</v>
      </c>
    </row>
    <row r="7215" spans="4:4" x14ac:dyDescent="0.25">
      <c r="D7215" t="s">
        <v>12969</v>
      </c>
    </row>
    <row r="7216" spans="4:4" x14ac:dyDescent="0.25">
      <c r="D7216" t="s">
        <v>12969</v>
      </c>
    </row>
    <row r="7217" spans="4:4" x14ac:dyDescent="0.25">
      <c r="D7217" t="s">
        <v>12969</v>
      </c>
    </row>
    <row r="7218" spans="4:4" x14ac:dyDescent="0.25">
      <c r="D7218" t="s">
        <v>12969</v>
      </c>
    </row>
    <row r="7219" spans="4:4" x14ac:dyDescent="0.25">
      <c r="D7219" t="s">
        <v>12969</v>
      </c>
    </row>
    <row r="7220" spans="4:4" x14ac:dyDescent="0.25">
      <c r="D7220" t="s">
        <v>12969</v>
      </c>
    </row>
    <row r="7221" spans="4:4" x14ac:dyDescent="0.25">
      <c r="D7221" t="s">
        <v>12969</v>
      </c>
    </row>
    <row r="7222" spans="4:4" x14ac:dyDescent="0.25">
      <c r="D7222" t="s">
        <v>12969</v>
      </c>
    </row>
    <row r="7223" spans="4:4" x14ac:dyDescent="0.25">
      <c r="D7223" t="s">
        <v>12969</v>
      </c>
    </row>
    <row r="7224" spans="4:4" x14ac:dyDescent="0.25">
      <c r="D7224" t="s">
        <v>12972</v>
      </c>
    </row>
    <row r="7225" spans="4:4" x14ac:dyDescent="0.25">
      <c r="D7225" t="s">
        <v>12972</v>
      </c>
    </row>
    <row r="7226" spans="4:4" x14ac:dyDescent="0.25">
      <c r="D7226" t="s">
        <v>15461</v>
      </c>
    </row>
    <row r="7227" spans="4:4" x14ac:dyDescent="0.25">
      <c r="D7227" t="s">
        <v>15461</v>
      </c>
    </row>
    <row r="7228" spans="4:4" x14ac:dyDescent="0.25">
      <c r="D7228" t="s">
        <v>15461</v>
      </c>
    </row>
    <row r="7229" spans="4:4" x14ac:dyDescent="0.25">
      <c r="D7229" t="s">
        <v>16713</v>
      </c>
    </row>
    <row r="7230" spans="4:4" x14ac:dyDescent="0.25">
      <c r="D7230" t="s">
        <v>16713</v>
      </c>
    </row>
    <row r="7231" spans="4:4" x14ac:dyDescent="0.25">
      <c r="D7231" t="s">
        <v>16713</v>
      </c>
    </row>
    <row r="7232" spans="4:4" x14ac:dyDescent="0.25">
      <c r="D7232" t="s">
        <v>12973</v>
      </c>
    </row>
    <row r="7233" spans="4:4" x14ac:dyDescent="0.25">
      <c r="D7233" t="s">
        <v>12975</v>
      </c>
    </row>
    <row r="7234" spans="4:4" x14ac:dyDescent="0.25">
      <c r="D7234" t="s">
        <v>12975</v>
      </c>
    </row>
    <row r="7235" spans="4:4" x14ac:dyDescent="0.25">
      <c r="D7235" t="s">
        <v>12975</v>
      </c>
    </row>
    <row r="7236" spans="4:4" x14ac:dyDescent="0.25">
      <c r="D7236" t="s">
        <v>12975</v>
      </c>
    </row>
    <row r="7237" spans="4:4" x14ac:dyDescent="0.25">
      <c r="D7237" t="s">
        <v>12975</v>
      </c>
    </row>
    <row r="7238" spans="4:4" x14ac:dyDescent="0.25">
      <c r="D7238" t="s">
        <v>12975</v>
      </c>
    </row>
    <row r="7239" spans="4:4" x14ac:dyDescent="0.25">
      <c r="D7239" t="s">
        <v>12975</v>
      </c>
    </row>
    <row r="7240" spans="4:4" x14ac:dyDescent="0.25">
      <c r="D7240" t="s">
        <v>12975</v>
      </c>
    </row>
    <row r="7241" spans="4:4" x14ac:dyDescent="0.25">
      <c r="D7241" t="s">
        <v>12975</v>
      </c>
    </row>
    <row r="7242" spans="4:4" x14ac:dyDescent="0.25">
      <c r="D7242" t="s">
        <v>12975</v>
      </c>
    </row>
    <row r="7243" spans="4:4" x14ac:dyDescent="0.25">
      <c r="D7243" t="s">
        <v>12975</v>
      </c>
    </row>
    <row r="7244" spans="4:4" x14ac:dyDescent="0.25">
      <c r="D7244" t="s">
        <v>12975</v>
      </c>
    </row>
    <row r="7245" spans="4:4" x14ac:dyDescent="0.25">
      <c r="D7245" t="s">
        <v>12975</v>
      </c>
    </row>
    <row r="7246" spans="4:4" x14ac:dyDescent="0.25">
      <c r="D7246" t="s">
        <v>12975</v>
      </c>
    </row>
    <row r="7247" spans="4:4" x14ac:dyDescent="0.25">
      <c r="D7247" t="s">
        <v>12975</v>
      </c>
    </row>
    <row r="7248" spans="4:4" x14ac:dyDescent="0.25">
      <c r="D7248" t="s">
        <v>12975</v>
      </c>
    </row>
    <row r="7249" spans="4:4" x14ac:dyDescent="0.25">
      <c r="D7249" t="s">
        <v>12975</v>
      </c>
    </row>
    <row r="7250" spans="4:4" x14ac:dyDescent="0.25">
      <c r="D7250" t="s">
        <v>12979</v>
      </c>
    </row>
    <row r="7251" spans="4:4" x14ac:dyDescent="0.25">
      <c r="D7251" t="s">
        <v>14961</v>
      </c>
    </row>
    <row r="7252" spans="4:4" x14ac:dyDescent="0.25">
      <c r="D7252" t="s">
        <v>16715</v>
      </c>
    </row>
    <row r="7253" spans="4:4" x14ac:dyDescent="0.25">
      <c r="D7253" t="s">
        <v>12985</v>
      </c>
    </row>
    <row r="7254" spans="4:4" x14ac:dyDescent="0.25">
      <c r="D7254" t="s">
        <v>12985</v>
      </c>
    </row>
    <row r="7255" spans="4:4" x14ac:dyDescent="0.25">
      <c r="D7255" t="s">
        <v>12985</v>
      </c>
    </row>
    <row r="7256" spans="4:4" x14ac:dyDescent="0.25">
      <c r="D7256" t="s">
        <v>12582</v>
      </c>
    </row>
    <row r="7257" spans="4:4" x14ac:dyDescent="0.25">
      <c r="D7257" t="s">
        <v>12582</v>
      </c>
    </row>
    <row r="7258" spans="4:4" x14ac:dyDescent="0.25">
      <c r="D7258" t="s">
        <v>12582</v>
      </c>
    </row>
    <row r="7259" spans="4:4" x14ac:dyDescent="0.25">
      <c r="D7259" t="s">
        <v>12582</v>
      </c>
    </row>
    <row r="7260" spans="4:4" x14ac:dyDescent="0.25">
      <c r="D7260" t="s">
        <v>12582</v>
      </c>
    </row>
    <row r="7261" spans="4:4" x14ac:dyDescent="0.25">
      <c r="D7261" t="s">
        <v>12582</v>
      </c>
    </row>
    <row r="7262" spans="4:4" x14ac:dyDescent="0.25">
      <c r="D7262" t="s">
        <v>12582</v>
      </c>
    </row>
    <row r="7263" spans="4:4" x14ac:dyDescent="0.25">
      <c r="D7263" t="s">
        <v>12582</v>
      </c>
    </row>
    <row r="7264" spans="4:4" x14ac:dyDescent="0.25">
      <c r="D7264" t="s">
        <v>12582</v>
      </c>
    </row>
    <row r="7265" spans="4:4" x14ac:dyDescent="0.25">
      <c r="D7265" t="s">
        <v>12582</v>
      </c>
    </row>
    <row r="7266" spans="4:4" x14ac:dyDescent="0.25">
      <c r="D7266" t="s">
        <v>12582</v>
      </c>
    </row>
    <row r="7267" spans="4:4" x14ac:dyDescent="0.25">
      <c r="D7267" t="s">
        <v>12582</v>
      </c>
    </row>
    <row r="7268" spans="4:4" x14ac:dyDescent="0.25">
      <c r="D7268" t="s">
        <v>12582</v>
      </c>
    </row>
    <row r="7269" spans="4:4" x14ac:dyDescent="0.25">
      <c r="D7269" t="s">
        <v>12582</v>
      </c>
    </row>
    <row r="7270" spans="4:4" x14ac:dyDescent="0.25">
      <c r="D7270" t="s">
        <v>12582</v>
      </c>
    </row>
    <row r="7271" spans="4:4" x14ac:dyDescent="0.25">
      <c r="D7271" t="s">
        <v>12582</v>
      </c>
    </row>
    <row r="7272" spans="4:4" x14ac:dyDescent="0.25">
      <c r="D7272" t="s">
        <v>12582</v>
      </c>
    </row>
    <row r="7273" spans="4:4" x14ac:dyDescent="0.25">
      <c r="D7273" t="s">
        <v>12582</v>
      </c>
    </row>
    <row r="7274" spans="4:4" x14ac:dyDescent="0.25">
      <c r="D7274" t="s">
        <v>12582</v>
      </c>
    </row>
    <row r="7275" spans="4:4" x14ac:dyDescent="0.25">
      <c r="D7275" t="s">
        <v>12582</v>
      </c>
    </row>
    <row r="7276" spans="4:4" x14ac:dyDescent="0.25">
      <c r="D7276" t="s">
        <v>12582</v>
      </c>
    </row>
    <row r="7277" spans="4:4" x14ac:dyDescent="0.25">
      <c r="D7277" t="s">
        <v>12582</v>
      </c>
    </row>
    <row r="7278" spans="4:4" x14ac:dyDescent="0.25">
      <c r="D7278" t="s">
        <v>12582</v>
      </c>
    </row>
    <row r="7279" spans="4:4" x14ac:dyDescent="0.25">
      <c r="D7279" t="s">
        <v>12582</v>
      </c>
    </row>
    <row r="7280" spans="4:4" x14ac:dyDescent="0.25">
      <c r="D7280" t="s">
        <v>12582</v>
      </c>
    </row>
    <row r="7281" spans="4:4" x14ac:dyDescent="0.25">
      <c r="D7281" t="s">
        <v>12582</v>
      </c>
    </row>
    <row r="7282" spans="4:4" x14ac:dyDescent="0.25">
      <c r="D7282" t="s">
        <v>12582</v>
      </c>
    </row>
    <row r="7283" spans="4:4" x14ac:dyDescent="0.25">
      <c r="D7283" t="s">
        <v>12582</v>
      </c>
    </row>
    <row r="7284" spans="4:4" x14ac:dyDescent="0.25">
      <c r="D7284" t="s">
        <v>12582</v>
      </c>
    </row>
    <row r="7285" spans="4:4" x14ac:dyDescent="0.25">
      <c r="D7285" t="s">
        <v>12582</v>
      </c>
    </row>
    <row r="7286" spans="4:4" x14ac:dyDescent="0.25">
      <c r="D7286" t="s">
        <v>12582</v>
      </c>
    </row>
    <row r="7287" spans="4:4" x14ac:dyDescent="0.25">
      <c r="D7287" t="s">
        <v>12582</v>
      </c>
    </row>
    <row r="7288" spans="4:4" x14ac:dyDescent="0.25">
      <c r="D7288" t="s">
        <v>12582</v>
      </c>
    </row>
    <row r="7289" spans="4:4" x14ac:dyDescent="0.25">
      <c r="D7289" t="s">
        <v>12987</v>
      </c>
    </row>
    <row r="7290" spans="4:4" x14ac:dyDescent="0.25">
      <c r="D7290" t="s">
        <v>12987</v>
      </c>
    </row>
    <row r="7291" spans="4:4" x14ac:dyDescent="0.25">
      <c r="D7291" t="s">
        <v>12987</v>
      </c>
    </row>
    <row r="7292" spans="4:4" x14ac:dyDescent="0.25">
      <c r="D7292" t="s">
        <v>12987</v>
      </c>
    </row>
    <row r="7293" spans="4:4" x14ac:dyDescent="0.25">
      <c r="D7293" t="s">
        <v>12988</v>
      </c>
    </row>
    <row r="7294" spans="4:4" x14ac:dyDescent="0.25">
      <c r="D7294" t="s">
        <v>12990</v>
      </c>
    </row>
    <row r="7295" spans="4:4" x14ac:dyDescent="0.25">
      <c r="D7295" t="s">
        <v>12993</v>
      </c>
    </row>
    <row r="7296" spans="4:4" x14ac:dyDescent="0.25">
      <c r="D7296" t="s">
        <v>12994</v>
      </c>
    </row>
    <row r="7297" spans="4:4" x14ac:dyDescent="0.25">
      <c r="D7297" t="s">
        <v>12994</v>
      </c>
    </row>
    <row r="7298" spans="4:4" x14ac:dyDescent="0.25">
      <c r="D7298" t="s">
        <v>12994</v>
      </c>
    </row>
    <row r="7299" spans="4:4" x14ac:dyDescent="0.25">
      <c r="D7299" t="s">
        <v>12996</v>
      </c>
    </row>
    <row r="7300" spans="4:4" x14ac:dyDescent="0.25">
      <c r="D7300" t="s">
        <v>12996</v>
      </c>
    </row>
    <row r="7301" spans="4:4" x14ac:dyDescent="0.25">
      <c r="D7301" t="s">
        <v>12999</v>
      </c>
    </row>
    <row r="7302" spans="4:4" x14ac:dyDescent="0.25">
      <c r="D7302" t="s">
        <v>13001</v>
      </c>
    </row>
    <row r="7303" spans="4:4" x14ac:dyDescent="0.25">
      <c r="D7303" t="s">
        <v>13002</v>
      </c>
    </row>
    <row r="7304" spans="4:4" x14ac:dyDescent="0.25">
      <c r="D7304" t="s">
        <v>13002</v>
      </c>
    </row>
    <row r="7305" spans="4:4" x14ac:dyDescent="0.25">
      <c r="D7305" t="s">
        <v>16331</v>
      </c>
    </row>
    <row r="7306" spans="4:4" x14ac:dyDescent="0.25">
      <c r="D7306" t="s">
        <v>13007</v>
      </c>
    </row>
    <row r="7307" spans="4:4" x14ac:dyDescent="0.25">
      <c r="D7307" t="s">
        <v>13007</v>
      </c>
    </row>
    <row r="7308" spans="4:4" x14ac:dyDescent="0.25">
      <c r="D7308" t="s">
        <v>13008</v>
      </c>
    </row>
    <row r="7309" spans="4:4" x14ac:dyDescent="0.25">
      <c r="D7309" t="s">
        <v>13010</v>
      </c>
    </row>
    <row r="7310" spans="4:4" x14ac:dyDescent="0.25">
      <c r="D7310" t="s">
        <v>13010</v>
      </c>
    </row>
    <row r="7311" spans="4:4" x14ac:dyDescent="0.25">
      <c r="D7311" t="s">
        <v>13010</v>
      </c>
    </row>
    <row r="7312" spans="4:4" x14ac:dyDescent="0.25">
      <c r="D7312" t="s">
        <v>13014</v>
      </c>
    </row>
    <row r="7313" spans="4:4" x14ac:dyDescent="0.25">
      <c r="D7313" t="s">
        <v>13014</v>
      </c>
    </row>
    <row r="7314" spans="4:4" x14ac:dyDescent="0.25">
      <c r="D7314" t="s">
        <v>13016</v>
      </c>
    </row>
    <row r="7315" spans="4:4" x14ac:dyDescent="0.25">
      <c r="D7315" t="s">
        <v>13018</v>
      </c>
    </row>
    <row r="7316" spans="4:4" x14ac:dyDescent="0.25">
      <c r="D7316" t="s">
        <v>13018</v>
      </c>
    </row>
    <row r="7317" spans="4:4" x14ac:dyDescent="0.25">
      <c r="D7317" t="s">
        <v>13018</v>
      </c>
    </row>
    <row r="7318" spans="4:4" x14ac:dyDescent="0.25">
      <c r="D7318" t="s">
        <v>13018</v>
      </c>
    </row>
    <row r="7319" spans="4:4" x14ac:dyDescent="0.25">
      <c r="D7319" t="s">
        <v>13018</v>
      </c>
    </row>
    <row r="7320" spans="4:4" x14ac:dyDescent="0.25">
      <c r="D7320" t="s">
        <v>13018</v>
      </c>
    </row>
    <row r="7321" spans="4:4" x14ac:dyDescent="0.25">
      <c r="D7321" t="s">
        <v>13018</v>
      </c>
    </row>
    <row r="7322" spans="4:4" x14ac:dyDescent="0.25">
      <c r="D7322" t="s">
        <v>13018</v>
      </c>
    </row>
    <row r="7323" spans="4:4" x14ac:dyDescent="0.25">
      <c r="D7323" t="s">
        <v>13018</v>
      </c>
    </row>
    <row r="7324" spans="4:4" x14ac:dyDescent="0.25">
      <c r="D7324" t="s">
        <v>13018</v>
      </c>
    </row>
    <row r="7325" spans="4:4" x14ac:dyDescent="0.25">
      <c r="D7325" t="s">
        <v>13018</v>
      </c>
    </row>
    <row r="7326" spans="4:4" x14ac:dyDescent="0.25">
      <c r="D7326" t="s">
        <v>13022</v>
      </c>
    </row>
    <row r="7327" spans="4:4" x14ac:dyDescent="0.25">
      <c r="D7327" t="s">
        <v>13022</v>
      </c>
    </row>
    <row r="7328" spans="4:4" x14ac:dyDescent="0.25">
      <c r="D7328" t="s">
        <v>13025</v>
      </c>
    </row>
    <row r="7329" spans="4:4" x14ac:dyDescent="0.25">
      <c r="D7329" t="s">
        <v>14657</v>
      </c>
    </row>
    <row r="7330" spans="4:4" x14ac:dyDescent="0.25">
      <c r="D7330" t="s">
        <v>14657</v>
      </c>
    </row>
    <row r="7331" spans="4:4" x14ac:dyDescent="0.25">
      <c r="D7331" t="s">
        <v>14657</v>
      </c>
    </row>
    <row r="7332" spans="4:4" x14ac:dyDescent="0.25">
      <c r="D7332" t="s">
        <v>13029</v>
      </c>
    </row>
    <row r="7333" spans="4:4" x14ac:dyDescent="0.25">
      <c r="D7333" t="s">
        <v>13029</v>
      </c>
    </row>
    <row r="7334" spans="4:4" x14ac:dyDescent="0.25">
      <c r="D7334" t="s">
        <v>13030</v>
      </c>
    </row>
    <row r="7335" spans="4:4" x14ac:dyDescent="0.25">
      <c r="D7335" t="s">
        <v>14448</v>
      </c>
    </row>
    <row r="7336" spans="4:4" x14ac:dyDescent="0.25">
      <c r="D7336" t="s">
        <v>13032</v>
      </c>
    </row>
    <row r="7337" spans="4:4" x14ac:dyDescent="0.25">
      <c r="D7337" t="s">
        <v>13032</v>
      </c>
    </row>
    <row r="7338" spans="4:4" x14ac:dyDescent="0.25">
      <c r="D7338" t="s">
        <v>13032</v>
      </c>
    </row>
    <row r="7339" spans="4:4" x14ac:dyDescent="0.25">
      <c r="D7339" t="s">
        <v>15201</v>
      </c>
    </row>
    <row r="7340" spans="4:4" x14ac:dyDescent="0.25">
      <c r="D7340" t="s">
        <v>13033</v>
      </c>
    </row>
    <row r="7341" spans="4:4" x14ac:dyDescent="0.25">
      <c r="D7341" t="s">
        <v>13033</v>
      </c>
    </row>
    <row r="7342" spans="4:4" x14ac:dyDescent="0.25">
      <c r="D7342" t="s">
        <v>13034</v>
      </c>
    </row>
    <row r="7343" spans="4:4" x14ac:dyDescent="0.25">
      <c r="D7343" t="s">
        <v>13035</v>
      </c>
    </row>
    <row r="7344" spans="4:4" x14ac:dyDescent="0.25">
      <c r="D7344" t="s">
        <v>13035</v>
      </c>
    </row>
    <row r="7345" spans="4:4" x14ac:dyDescent="0.25">
      <c r="D7345" t="s">
        <v>17006</v>
      </c>
    </row>
    <row r="7346" spans="4:4" x14ac:dyDescent="0.25">
      <c r="D7346" t="s">
        <v>17006</v>
      </c>
    </row>
    <row r="7347" spans="4:4" x14ac:dyDescent="0.25">
      <c r="D7347" t="s">
        <v>17006</v>
      </c>
    </row>
    <row r="7348" spans="4:4" x14ac:dyDescent="0.25">
      <c r="D7348" t="s">
        <v>17006</v>
      </c>
    </row>
    <row r="7349" spans="4:4" x14ac:dyDescent="0.25">
      <c r="D7349" t="s">
        <v>17006</v>
      </c>
    </row>
    <row r="7350" spans="4:4" x14ac:dyDescent="0.25">
      <c r="D7350" t="s">
        <v>17006</v>
      </c>
    </row>
    <row r="7351" spans="4:4" x14ac:dyDescent="0.25">
      <c r="D7351" t="s">
        <v>17006</v>
      </c>
    </row>
    <row r="7352" spans="4:4" x14ac:dyDescent="0.25">
      <c r="D7352" t="s">
        <v>17006</v>
      </c>
    </row>
    <row r="7353" spans="4:4" x14ac:dyDescent="0.25">
      <c r="D7353" t="s">
        <v>17006</v>
      </c>
    </row>
    <row r="7354" spans="4:4" x14ac:dyDescent="0.25">
      <c r="D7354" t="s">
        <v>17006</v>
      </c>
    </row>
    <row r="7355" spans="4:4" x14ac:dyDescent="0.25">
      <c r="D7355" t="s">
        <v>17006</v>
      </c>
    </row>
    <row r="7356" spans="4:4" x14ac:dyDescent="0.25">
      <c r="D7356" t="s">
        <v>17006</v>
      </c>
    </row>
    <row r="7357" spans="4:4" x14ac:dyDescent="0.25">
      <c r="D7357" t="s">
        <v>17006</v>
      </c>
    </row>
    <row r="7358" spans="4:4" x14ac:dyDescent="0.25">
      <c r="D7358" t="s">
        <v>17006</v>
      </c>
    </row>
    <row r="7359" spans="4:4" x14ac:dyDescent="0.25">
      <c r="D7359" t="s">
        <v>17006</v>
      </c>
    </row>
    <row r="7360" spans="4:4" x14ac:dyDescent="0.25">
      <c r="D7360" t="s">
        <v>17006</v>
      </c>
    </row>
    <row r="7361" spans="4:4" x14ac:dyDescent="0.25">
      <c r="D7361" t="s">
        <v>13037</v>
      </c>
    </row>
    <row r="7362" spans="4:4" x14ac:dyDescent="0.25">
      <c r="D7362" t="s">
        <v>13038</v>
      </c>
    </row>
    <row r="7363" spans="4:4" x14ac:dyDescent="0.25">
      <c r="D7363" t="s">
        <v>13038</v>
      </c>
    </row>
    <row r="7364" spans="4:4" x14ac:dyDescent="0.25">
      <c r="D7364" t="s">
        <v>13038</v>
      </c>
    </row>
    <row r="7365" spans="4:4" x14ac:dyDescent="0.25">
      <c r="D7365" t="s">
        <v>13038</v>
      </c>
    </row>
    <row r="7366" spans="4:4" x14ac:dyDescent="0.25">
      <c r="D7366" t="s">
        <v>13039</v>
      </c>
    </row>
    <row r="7367" spans="4:4" x14ac:dyDescent="0.25">
      <c r="D7367" t="s">
        <v>13039</v>
      </c>
    </row>
    <row r="7368" spans="4:4" x14ac:dyDescent="0.25">
      <c r="D7368" t="s">
        <v>13039</v>
      </c>
    </row>
    <row r="7369" spans="4:4" x14ac:dyDescent="0.25">
      <c r="D7369" t="s">
        <v>16134</v>
      </c>
    </row>
    <row r="7370" spans="4:4" x14ac:dyDescent="0.25">
      <c r="D7370" t="s">
        <v>16134</v>
      </c>
    </row>
    <row r="7371" spans="4:4" x14ac:dyDescent="0.25">
      <c r="D7371" t="s">
        <v>13040</v>
      </c>
    </row>
    <row r="7372" spans="4:4" x14ac:dyDescent="0.25">
      <c r="D7372" t="s">
        <v>13041</v>
      </c>
    </row>
    <row r="7373" spans="4:4" x14ac:dyDescent="0.25">
      <c r="D7373" t="s">
        <v>13041</v>
      </c>
    </row>
    <row r="7374" spans="4:4" x14ac:dyDescent="0.25">
      <c r="D7374" t="s">
        <v>13041</v>
      </c>
    </row>
    <row r="7375" spans="4:4" x14ac:dyDescent="0.25">
      <c r="D7375" t="s">
        <v>13043</v>
      </c>
    </row>
    <row r="7376" spans="4:4" x14ac:dyDescent="0.25">
      <c r="D7376" t="s">
        <v>13048</v>
      </c>
    </row>
    <row r="7377" spans="4:4" x14ac:dyDescent="0.25">
      <c r="D7377" t="s">
        <v>13053</v>
      </c>
    </row>
    <row r="7378" spans="4:4" x14ac:dyDescent="0.25">
      <c r="D7378" t="s">
        <v>13053</v>
      </c>
    </row>
    <row r="7379" spans="4:4" x14ac:dyDescent="0.25">
      <c r="D7379" t="s">
        <v>13053</v>
      </c>
    </row>
    <row r="7380" spans="4:4" x14ac:dyDescent="0.25">
      <c r="D7380" t="s">
        <v>13054</v>
      </c>
    </row>
    <row r="7381" spans="4:4" x14ac:dyDescent="0.25">
      <c r="D7381" t="s">
        <v>13054</v>
      </c>
    </row>
    <row r="7382" spans="4:4" x14ac:dyDescent="0.25">
      <c r="D7382" t="s">
        <v>13054</v>
      </c>
    </row>
    <row r="7383" spans="4:4" x14ac:dyDescent="0.25">
      <c r="D7383" t="s">
        <v>13055</v>
      </c>
    </row>
    <row r="7384" spans="4:4" x14ac:dyDescent="0.25">
      <c r="D7384" t="s">
        <v>13057</v>
      </c>
    </row>
    <row r="7385" spans="4:4" x14ac:dyDescent="0.25">
      <c r="D7385" t="s">
        <v>13057</v>
      </c>
    </row>
    <row r="7386" spans="4:4" x14ac:dyDescent="0.25">
      <c r="D7386" t="s">
        <v>13062</v>
      </c>
    </row>
    <row r="7387" spans="4:4" x14ac:dyDescent="0.25">
      <c r="D7387" t="s">
        <v>15046</v>
      </c>
    </row>
    <row r="7388" spans="4:4" x14ac:dyDescent="0.25">
      <c r="D7388" t="s">
        <v>15463</v>
      </c>
    </row>
    <row r="7389" spans="4:4" x14ac:dyDescent="0.25">
      <c r="D7389" t="s">
        <v>13065</v>
      </c>
    </row>
    <row r="7390" spans="4:4" x14ac:dyDescent="0.25">
      <c r="D7390" t="s">
        <v>15150</v>
      </c>
    </row>
    <row r="7391" spans="4:4" x14ac:dyDescent="0.25">
      <c r="D7391" t="s">
        <v>15150</v>
      </c>
    </row>
    <row r="7392" spans="4:4" x14ac:dyDescent="0.25">
      <c r="D7392" t="s">
        <v>13067</v>
      </c>
    </row>
    <row r="7393" spans="4:4" x14ac:dyDescent="0.25">
      <c r="D7393" t="s">
        <v>13067</v>
      </c>
    </row>
    <row r="7394" spans="4:4" x14ac:dyDescent="0.25">
      <c r="D7394" t="s">
        <v>13068</v>
      </c>
    </row>
    <row r="7395" spans="4:4" x14ac:dyDescent="0.25">
      <c r="D7395" t="s">
        <v>13069</v>
      </c>
    </row>
    <row r="7396" spans="4:4" x14ac:dyDescent="0.25">
      <c r="D7396" t="s">
        <v>13069</v>
      </c>
    </row>
    <row r="7397" spans="4:4" x14ac:dyDescent="0.25">
      <c r="D7397" t="s">
        <v>13070</v>
      </c>
    </row>
    <row r="7398" spans="4:4" x14ac:dyDescent="0.25">
      <c r="D7398" t="s">
        <v>13070</v>
      </c>
    </row>
    <row r="7399" spans="4:4" x14ac:dyDescent="0.25">
      <c r="D7399" t="s">
        <v>13071</v>
      </c>
    </row>
    <row r="7400" spans="4:4" x14ac:dyDescent="0.25">
      <c r="D7400" t="s">
        <v>13071</v>
      </c>
    </row>
    <row r="7401" spans="4:4" x14ac:dyDescent="0.25">
      <c r="D7401" t="s">
        <v>13071</v>
      </c>
    </row>
    <row r="7402" spans="4:4" x14ac:dyDescent="0.25">
      <c r="D7402" t="s">
        <v>13071</v>
      </c>
    </row>
    <row r="7403" spans="4:4" x14ac:dyDescent="0.25">
      <c r="D7403" t="s">
        <v>13071</v>
      </c>
    </row>
    <row r="7404" spans="4:4" x14ac:dyDescent="0.25">
      <c r="D7404" t="s">
        <v>13071</v>
      </c>
    </row>
    <row r="7405" spans="4:4" x14ac:dyDescent="0.25">
      <c r="D7405" t="s">
        <v>13071</v>
      </c>
    </row>
    <row r="7406" spans="4:4" x14ac:dyDescent="0.25">
      <c r="D7406" t="s">
        <v>13071</v>
      </c>
    </row>
    <row r="7407" spans="4:4" x14ac:dyDescent="0.25">
      <c r="D7407" t="s">
        <v>13071</v>
      </c>
    </row>
    <row r="7408" spans="4:4" x14ac:dyDescent="0.25">
      <c r="D7408" t="s">
        <v>13071</v>
      </c>
    </row>
    <row r="7409" spans="4:4" x14ac:dyDescent="0.25">
      <c r="D7409" t="s">
        <v>13072</v>
      </c>
    </row>
    <row r="7410" spans="4:4" x14ac:dyDescent="0.25">
      <c r="D7410" t="s">
        <v>15660</v>
      </c>
    </row>
    <row r="7411" spans="4:4" x14ac:dyDescent="0.25">
      <c r="D7411" t="s">
        <v>15660</v>
      </c>
    </row>
    <row r="7412" spans="4:4" x14ac:dyDescent="0.25">
      <c r="D7412" t="s">
        <v>15660</v>
      </c>
    </row>
    <row r="7413" spans="4:4" x14ac:dyDescent="0.25">
      <c r="D7413" t="s">
        <v>16720</v>
      </c>
    </row>
    <row r="7414" spans="4:4" x14ac:dyDescent="0.25">
      <c r="D7414" t="s">
        <v>13073</v>
      </c>
    </row>
    <row r="7415" spans="4:4" x14ac:dyDescent="0.25">
      <c r="D7415" t="s">
        <v>13073</v>
      </c>
    </row>
    <row r="7416" spans="4:4" x14ac:dyDescent="0.25">
      <c r="D7416" t="s">
        <v>13074</v>
      </c>
    </row>
    <row r="7417" spans="4:4" x14ac:dyDescent="0.25">
      <c r="D7417" t="s">
        <v>13076</v>
      </c>
    </row>
    <row r="7418" spans="4:4" x14ac:dyDescent="0.25">
      <c r="D7418" t="s">
        <v>13076</v>
      </c>
    </row>
    <row r="7419" spans="4:4" x14ac:dyDescent="0.25">
      <c r="D7419" t="s">
        <v>16722</v>
      </c>
    </row>
    <row r="7420" spans="4:4" x14ac:dyDescent="0.25">
      <c r="D7420" t="s">
        <v>16722</v>
      </c>
    </row>
    <row r="7421" spans="4:4" x14ac:dyDescent="0.25">
      <c r="D7421" t="s">
        <v>16722</v>
      </c>
    </row>
    <row r="7422" spans="4:4" x14ac:dyDescent="0.25">
      <c r="D7422" t="s">
        <v>16722</v>
      </c>
    </row>
    <row r="7423" spans="4:4" x14ac:dyDescent="0.25">
      <c r="D7423" t="s">
        <v>16722</v>
      </c>
    </row>
    <row r="7424" spans="4:4" x14ac:dyDescent="0.25">
      <c r="D7424" t="s">
        <v>16722</v>
      </c>
    </row>
    <row r="7425" spans="4:4" x14ac:dyDescent="0.25">
      <c r="D7425" t="s">
        <v>16722</v>
      </c>
    </row>
    <row r="7426" spans="4:4" x14ac:dyDescent="0.25">
      <c r="D7426" t="s">
        <v>16722</v>
      </c>
    </row>
    <row r="7427" spans="4:4" x14ac:dyDescent="0.25">
      <c r="D7427" t="s">
        <v>13078</v>
      </c>
    </row>
    <row r="7428" spans="4:4" x14ac:dyDescent="0.25">
      <c r="D7428" t="s">
        <v>13078</v>
      </c>
    </row>
    <row r="7429" spans="4:4" x14ac:dyDescent="0.25">
      <c r="D7429" t="s">
        <v>13078</v>
      </c>
    </row>
    <row r="7430" spans="4:4" x14ac:dyDescent="0.25">
      <c r="D7430" t="s">
        <v>13080</v>
      </c>
    </row>
    <row r="7431" spans="4:4" x14ac:dyDescent="0.25">
      <c r="D7431" t="s">
        <v>13080</v>
      </c>
    </row>
    <row r="7432" spans="4:4" x14ac:dyDescent="0.25">
      <c r="D7432" t="s">
        <v>14896</v>
      </c>
    </row>
    <row r="7433" spans="4:4" x14ac:dyDescent="0.25">
      <c r="D7433" t="s">
        <v>14896</v>
      </c>
    </row>
    <row r="7434" spans="4:4" x14ac:dyDescent="0.25">
      <c r="D7434" t="s">
        <v>14896</v>
      </c>
    </row>
    <row r="7435" spans="4:4" x14ac:dyDescent="0.25">
      <c r="D7435" t="s">
        <v>14896</v>
      </c>
    </row>
    <row r="7436" spans="4:4" x14ac:dyDescent="0.25">
      <c r="D7436" t="s">
        <v>13086</v>
      </c>
    </row>
    <row r="7437" spans="4:4" x14ac:dyDescent="0.25">
      <c r="D7437" t="s">
        <v>13087</v>
      </c>
    </row>
    <row r="7438" spans="4:4" x14ac:dyDescent="0.25">
      <c r="D7438" t="s">
        <v>13087</v>
      </c>
    </row>
    <row r="7439" spans="4:4" x14ac:dyDescent="0.25">
      <c r="D7439" t="s">
        <v>13087</v>
      </c>
    </row>
    <row r="7440" spans="4:4" x14ac:dyDescent="0.25">
      <c r="D7440" t="s">
        <v>16335</v>
      </c>
    </row>
    <row r="7441" spans="4:4" x14ac:dyDescent="0.25">
      <c r="D7441" t="s">
        <v>16335</v>
      </c>
    </row>
    <row r="7442" spans="4:4" x14ac:dyDescent="0.25">
      <c r="D7442" t="s">
        <v>16335</v>
      </c>
    </row>
    <row r="7443" spans="4:4" x14ac:dyDescent="0.25">
      <c r="D7443" t="s">
        <v>13091</v>
      </c>
    </row>
    <row r="7444" spans="4:4" x14ac:dyDescent="0.25">
      <c r="D7444" t="s">
        <v>13093</v>
      </c>
    </row>
    <row r="7445" spans="4:4" x14ac:dyDescent="0.25">
      <c r="D7445" t="s">
        <v>13093</v>
      </c>
    </row>
    <row r="7446" spans="4:4" x14ac:dyDescent="0.25">
      <c r="D7446" t="s">
        <v>13094</v>
      </c>
    </row>
    <row r="7447" spans="4:4" x14ac:dyDescent="0.25">
      <c r="D7447" t="s">
        <v>13094</v>
      </c>
    </row>
    <row r="7448" spans="4:4" x14ac:dyDescent="0.25">
      <c r="D7448" t="s">
        <v>13094</v>
      </c>
    </row>
    <row r="7449" spans="4:4" x14ac:dyDescent="0.25">
      <c r="D7449" t="s">
        <v>13094</v>
      </c>
    </row>
    <row r="7450" spans="4:4" x14ac:dyDescent="0.25">
      <c r="D7450" t="s">
        <v>13094</v>
      </c>
    </row>
    <row r="7451" spans="4:4" x14ac:dyDescent="0.25">
      <c r="D7451" t="s">
        <v>15948</v>
      </c>
    </row>
    <row r="7452" spans="4:4" x14ac:dyDescent="0.25">
      <c r="D7452" t="s">
        <v>13097</v>
      </c>
    </row>
    <row r="7453" spans="4:4" x14ac:dyDescent="0.25">
      <c r="D7453" t="s">
        <v>13097</v>
      </c>
    </row>
    <row r="7454" spans="4:4" x14ac:dyDescent="0.25">
      <c r="D7454" t="s">
        <v>16136</v>
      </c>
    </row>
    <row r="7455" spans="4:4" x14ac:dyDescent="0.25">
      <c r="D7455" t="s">
        <v>16136</v>
      </c>
    </row>
    <row r="7456" spans="4:4" x14ac:dyDescent="0.25">
      <c r="D7456" t="s">
        <v>16136</v>
      </c>
    </row>
    <row r="7457" spans="4:4" x14ac:dyDescent="0.25">
      <c r="D7457" t="s">
        <v>16136</v>
      </c>
    </row>
    <row r="7458" spans="4:4" x14ac:dyDescent="0.25">
      <c r="D7458" t="s">
        <v>16136</v>
      </c>
    </row>
    <row r="7459" spans="4:4" x14ac:dyDescent="0.25">
      <c r="D7459" t="s">
        <v>13099</v>
      </c>
    </row>
    <row r="7460" spans="4:4" x14ac:dyDescent="0.25">
      <c r="D7460" t="s">
        <v>13099</v>
      </c>
    </row>
    <row r="7461" spans="4:4" x14ac:dyDescent="0.25">
      <c r="D7461" t="s">
        <v>13099</v>
      </c>
    </row>
    <row r="7462" spans="4:4" x14ac:dyDescent="0.25">
      <c r="D7462" t="s">
        <v>13099</v>
      </c>
    </row>
    <row r="7463" spans="4:4" x14ac:dyDescent="0.25">
      <c r="D7463" t="s">
        <v>13099</v>
      </c>
    </row>
    <row r="7464" spans="4:4" x14ac:dyDescent="0.25">
      <c r="D7464" t="s">
        <v>13099</v>
      </c>
    </row>
    <row r="7465" spans="4:4" x14ac:dyDescent="0.25">
      <c r="D7465" t="s">
        <v>13099</v>
      </c>
    </row>
    <row r="7466" spans="4:4" x14ac:dyDescent="0.25">
      <c r="D7466" t="s">
        <v>13099</v>
      </c>
    </row>
    <row r="7467" spans="4:4" x14ac:dyDescent="0.25">
      <c r="D7467" t="s">
        <v>13099</v>
      </c>
    </row>
    <row r="7468" spans="4:4" x14ac:dyDescent="0.25">
      <c r="D7468" t="s">
        <v>13099</v>
      </c>
    </row>
    <row r="7469" spans="4:4" x14ac:dyDescent="0.25">
      <c r="D7469" t="s">
        <v>13099</v>
      </c>
    </row>
    <row r="7470" spans="4:4" x14ac:dyDescent="0.25">
      <c r="D7470" t="s">
        <v>13099</v>
      </c>
    </row>
    <row r="7471" spans="4:4" x14ac:dyDescent="0.25">
      <c r="D7471" t="s">
        <v>13099</v>
      </c>
    </row>
    <row r="7472" spans="4:4" x14ac:dyDescent="0.25">
      <c r="D7472" t="s">
        <v>13103</v>
      </c>
    </row>
    <row r="7473" spans="4:4" x14ac:dyDescent="0.25">
      <c r="D7473" t="s">
        <v>13103</v>
      </c>
    </row>
    <row r="7474" spans="4:4" x14ac:dyDescent="0.25">
      <c r="D7474" t="s">
        <v>14898</v>
      </c>
    </row>
    <row r="7475" spans="4:4" x14ac:dyDescent="0.25">
      <c r="D7475" t="s">
        <v>13104</v>
      </c>
    </row>
    <row r="7476" spans="4:4" x14ac:dyDescent="0.25">
      <c r="D7476" t="s">
        <v>13105</v>
      </c>
    </row>
    <row r="7477" spans="4:4" x14ac:dyDescent="0.25">
      <c r="D7477" t="s">
        <v>13105</v>
      </c>
    </row>
    <row r="7478" spans="4:4" x14ac:dyDescent="0.25">
      <c r="D7478" t="s">
        <v>13105</v>
      </c>
    </row>
    <row r="7479" spans="4:4" x14ac:dyDescent="0.25">
      <c r="D7479" t="s">
        <v>13105</v>
      </c>
    </row>
    <row r="7480" spans="4:4" x14ac:dyDescent="0.25">
      <c r="D7480" t="s">
        <v>13105</v>
      </c>
    </row>
    <row r="7481" spans="4:4" x14ac:dyDescent="0.25">
      <c r="D7481" t="s">
        <v>13105</v>
      </c>
    </row>
    <row r="7482" spans="4:4" x14ac:dyDescent="0.25">
      <c r="D7482" t="s">
        <v>13105</v>
      </c>
    </row>
    <row r="7483" spans="4:4" x14ac:dyDescent="0.25">
      <c r="D7483" t="s">
        <v>13105</v>
      </c>
    </row>
    <row r="7484" spans="4:4" x14ac:dyDescent="0.25">
      <c r="D7484" t="s">
        <v>13105</v>
      </c>
    </row>
    <row r="7485" spans="4:4" x14ac:dyDescent="0.25">
      <c r="D7485" t="s">
        <v>13105</v>
      </c>
    </row>
    <row r="7486" spans="4:4" x14ac:dyDescent="0.25">
      <c r="D7486" t="s">
        <v>13105</v>
      </c>
    </row>
    <row r="7487" spans="4:4" x14ac:dyDescent="0.25">
      <c r="D7487" t="s">
        <v>13105</v>
      </c>
    </row>
    <row r="7488" spans="4:4" x14ac:dyDescent="0.25">
      <c r="D7488" t="s">
        <v>13105</v>
      </c>
    </row>
    <row r="7489" spans="4:4" x14ac:dyDescent="0.25">
      <c r="D7489" t="s">
        <v>13106</v>
      </c>
    </row>
    <row r="7490" spans="4:4" x14ac:dyDescent="0.25">
      <c r="D7490" t="s">
        <v>13106</v>
      </c>
    </row>
    <row r="7491" spans="4:4" x14ac:dyDescent="0.25">
      <c r="D7491" t="s">
        <v>13108</v>
      </c>
    </row>
    <row r="7492" spans="4:4" x14ac:dyDescent="0.25">
      <c r="D7492" t="s">
        <v>13108</v>
      </c>
    </row>
    <row r="7493" spans="4:4" x14ac:dyDescent="0.25">
      <c r="D7493" t="s">
        <v>13111</v>
      </c>
    </row>
    <row r="7494" spans="4:4" x14ac:dyDescent="0.25">
      <c r="D7494" t="s">
        <v>15203</v>
      </c>
    </row>
    <row r="7495" spans="4:4" x14ac:dyDescent="0.25">
      <c r="D7495" t="s">
        <v>16752</v>
      </c>
    </row>
    <row r="7496" spans="4:4" x14ac:dyDescent="0.25">
      <c r="D7496" t="s">
        <v>13115</v>
      </c>
    </row>
    <row r="7497" spans="4:4" x14ac:dyDescent="0.25">
      <c r="D7497" t="s">
        <v>13116</v>
      </c>
    </row>
    <row r="7498" spans="4:4" x14ac:dyDescent="0.25">
      <c r="D7498" t="s">
        <v>13117</v>
      </c>
    </row>
    <row r="7499" spans="4:4" x14ac:dyDescent="0.25">
      <c r="D7499" t="s">
        <v>13117</v>
      </c>
    </row>
    <row r="7500" spans="4:4" x14ac:dyDescent="0.25">
      <c r="D7500" t="s">
        <v>13117</v>
      </c>
    </row>
    <row r="7501" spans="4:4" x14ac:dyDescent="0.25">
      <c r="D7501" t="s">
        <v>13117</v>
      </c>
    </row>
    <row r="7502" spans="4:4" x14ac:dyDescent="0.25">
      <c r="D7502" t="s">
        <v>13117</v>
      </c>
    </row>
    <row r="7503" spans="4:4" x14ac:dyDescent="0.25">
      <c r="D7503" t="s">
        <v>13117</v>
      </c>
    </row>
    <row r="7504" spans="4:4" x14ac:dyDescent="0.25">
      <c r="D7504" t="s">
        <v>13117</v>
      </c>
    </row>
    <row r="7505" spans="4:4" x14ac:dyDescent="0.25">
      <c r="D7505" t="s">
        <v>13117</v>
      </c>
    </row>
    <row r="7506" spans="4:4" x14ac:dyDescent="0.25">
      <c r="D7506" t="s">
        <v>13117</v>
      </c>
    </row>
    <row r="7507" spans="4:4" x14ac:dyDescent="0.25">
      <c r="D7507" t="s">
        <v>13117</v>
      </c>
    </row>
    <row r="7508" spans="4:4" x14ac:dyDescent="0.25">
      <c r="D7508" t="s">
        <v>13117</v>
      </c>
    </row>
    <row r="7509" spans="4:4" x14ac:dyDescent="0.25">
      <c r="D7509" t="s">
        <v>13117</v>
      </c>
    </row>
    <row r="7510" spans="4:4" x14ac:dyDescent="0.25">
      <c r="D7510" t="s">
        <v>13117</v>
      </c>
    </row>
    <row r="7511" spans="4:4" x14ac:dyDescent="0.25">
      <c r="D7511" t="s">
        <v>13117</v>
      </c>
    </row>
    <row r="7512" spans="4:4" x14ac:dyDescent="0.25">
      <c r="D7512" t="s">
        <v>13117</v>
      </c>
    </row>
    <row r="7513" spans="4:4" x14ac:dyDescent="0.25">
      <c r="D7513" t="s">
        <v>13117</v>
      </c>
    </row>
    <row r="7514" spans="4:4" x14ac:dyDescent="0.25">
      <c r="D7514" t="s">
        <v>13117</v>
      </c>
    </row>
    <row r="7515" spans="4:4" x14ac:dyDescent="0.25">
      <c r="D7515" t="s">
        <v>13117</v>
      </c>
    </row>
    <row r="7516" spans="4:4" x14ac:dyDescent="0.25">
      <c r="D7516" t="s">
        <v>13117</v>
      </c>
    </row>
    <row r="7517" spans="4:4" x14ac:dyDescent="0.25">
      <c r="D7517" t="s">
        <v>13117</v>
      </c>
    </row>
    <row r="7518" spans="4:4" x14ac:dyDescent="0.25">
      <c r="D7518" t="s">
        <v>13117</v>
      </c>
    </row>
    <row r="7519" spans="4:4" x14ac:dyDescent="0.25">
      <c r="D7519" t="s">
        <v>13117</v>
      </c>
    </row>
    <row r="7520" spans="4:4" x14ac:dyDescent="0.25">
      <c r="D7520" t="s">
        <v>13118</v>
      </c>
    </row>
    <row r="7521" spans="4:4" x14ac:dyDescent="0.25">
      <c r="D7521" t="s">
        <v>15375</v>
      </c>
    </row>
    <row r="7522" spans="4:4" x14ac:dyDescent="0.25">
      <c r="D7522" t="s">
        <v>15375</v>
      </c>
    </row>
    <row r="7523" spans="4:4" x14ac:dyDescent="0.25">
      <c r="D7523" t="s">
        <v>15375</v>
      </c>
    </row>
    <row r="7524" spans="4:4" x14ac:dyDescent="0.25">
      <c r="D7524" t="s">
        <v>15375</v>
      </c>
    </row>
    <row r="7525" spans="4:4" x14ac:dyDescent="0.25">
      <c r="D7525" t="s">
        <v>15375</v>
      </c>
    </row>
    <row r="7526" spans="4:4" x14ac:dyDescent="0.25">
      <c r="D7526" t="s">
        <v>15375</v>
      </c>
    </row>
    <row r="7527" spans="4:4" x14ac:dyDescent="0.25">
      <c r="D7527" t="s">
        <v>13121</v>
      </c>
    </row>
    <row r="7528" spans="4:4" x14ac:dyDescent="0.25">
      <c r="D7528" t="s">
        <v>13121</v>
      </c>
    </row>
    <row r="7529" spans="4:4" x14ac:dyDescent="0.25">
      <c r="D7529" t="s">
        <v>13121</v>
      </c>
    </row>
    <row r="7530" spans="4:4" x14ac:dyDescent="0.25">
      <c r="D7530" t="s">
        <v>13121</v>
      </c>
    </row>
    <row r="7531" spans="4:4" x14ac:dyDescent="0.25">
      <c r="D7531" t="s">
        <v>13122</v>
      </c>
    </row>
    <row r="7532" spans="4:4" x14ac:dyDescent="0.25">
      <c r="D7532" t="s">
        <v>13122</v>
      </c>
    </row>
    <row r="7533" spans="4:4" x14ac:dyDescent="0.25">
      <c r="D7533" t="s">
        <v>13123</v>
      </c>
    </row>
    <row r="7534" spans="4:4" x14ac:dyDescent="0.25">
      <c r="D7534" t="s">
        <v>13124</v>
      </c>
    </row>
    <row r="7535" spans="4:4" x14ac:dyDescent="0.25">
      <c r="D7535" t="s">
        <v>16754</v>
      </c>
    </row>
    <row r="7536" spans="4:4" x14ac:dyDescent="0.25">
      <c r="D7536" t="s">
        <v>15465</v>
      </c>
    </row>
    <row r="7537" spans="4:4" x14ac:dyDescent="0.25">
      <c r="D7537" t="s">
        <v>15465</v>
      </c>
    </row>
    <row r="7538" spans="4:4" x14ac:dyDescent="0.25">
      <c r="D7538" t="s">
        <v>13127</v>
      </c>
    </row>
    <row r="7539" spans="4:4" x14ac:dyDescent="0.25">
      <c r="D7539" t="s">
        <v>13127</v>
      </c>
    </row>
    <row r="7540" spans="4:4" x14ac:dyDescent="0.25">
      <c r="D7540" t="s">
        <v>16756</v>
      </c>
    </row>
    <row r="7541" spans="4:4" x14ac:dyDescent="0.25">
      <c r="D7541" t="s">
        <v>13133</v>
      </c>
    </row>
    <row r="7542" spans="4:4" x14ac:dyDescent="0.25">
      <c r="D7542" t="s">
        <v>15152</v>
      </c>
    </row>
    <row r="7543" spans="4:4" x14ac:dyDescent="0.25">
      <c r="D7543" t="s">
        <v>15152</v>
      </c>
    </row>
    <row r="7544" spans="4:4" x14ac:dyDescent="0.25">
      <c r="D7544" t="s">
        <v>13134</v>
      </c>
    </row>
    <row r="7545" spans="4:4" x14ac:dyDescent="0.25">
      <c r="D7545" t="s">
        <v>13134</v>
      </c>
    </row>
    <row r="7546" spans="4:4" x14ac:dyDescent="0.25">
      <c r="D7546" t="s">
        <v>13134</v>
      </c>
    </row>
    <row r="7547" spans="4:4" x14ac:dyDescent="0.25">
      <c r="D7547" t="s">
        <v>13134</v>
      </c>
    </row>
    <row r="7548" spans="4:4" x14ac:dyDescent="0.25">
      <c r="D7548" t="s">
        <v>13134</v>
      </c>
    </row>
    <row r="7549" spans="4:4" x14ac:dyDescent="0.25">
      <c r="D7549" t="s">
        <v>13134</v>
      </c>
    </row>
    <row r="7550" spans="4:4" x14ac:dyDescent="0.25">
      <c r="D7550" t="s">
        <v>13134</v>
      </c>
    </row>
    <row r="7551" spans="4:4" x14ac:dyDescent="0.25">
      <c r="D7551" t="s">
        <v>13134</v>
      </c>
    </row>
    <row r="7552" spans="4:4" x14ac:dyDescent="0.25">
      <c r="D7552" t="s">
        <v>13134</v>
      </c>
    </row>
    <row r="7553" spans="4:4" x14ac:dyDescent="0.25">
      <c r="D7553" t="s">
        <v>13134</v>
      </c>
    </row>
    <row r="7554" spans="4:4" x14ac:dyDescent="0.25">
      <c r="D7554" t="s">
        <v>13134</v>
      </c>
    </row>
    <row r="7555" spans="4:4" x14ac:dyDescent="0.25">
      <c r="D7555" t="s">
        <v>13134</v>
      </c>
    </row>
    <row r="7556" spans="4:4" x14ac:dyDescent="0.25">
      <c r="D7556" t="s">
        <v>13134</v>
      </c>
    </row>
    <row r="7557" spans="4:4" x14ac:dyDescent="0.25">
      <c r="D7557" t="s">
        <v>13134</v>
      </c>
    </row>
    <row r="7558" spans="4:4" x14ac:dyDescent="0.25">
      <c r="D7558" t="s">
        <v>13134</v>
      </c>
    </row>
    <row r="7559" spans="4:4" x14ac:dyDescent="0.25">
      <c r="D7559" t="s">
        <v>13134</v>
      </c>
    </row>
    <row r="7560" spans="4:4" x14ac:dyDescent="0.25">
      <c r="D7560" t="s">
        <v>13134</v>
      </c>
    </row>
    <row r="7561" spans="4:4" x14ac:dyDescent="0.25">
      <c r="D7561" t="s">
        <v>13134</v>
      </c>
    </row>
    <row r="7562" spans="4:4" x14ac:dyDescent="0.25">
      <c r="D7562" t="s">
        <v>13134</v>
      </c>
    </row>
    <row r="7563" spans="4:4" x14ac:dyDescent="0.25">
      <c r="D7563" t="s">
        <v>13134</v>
      </c>
    </row>
    <row r="7564" spans="4:4" x14ac:dyDescent="0.25">
      <c r="D7564" t="s">
        <v>13135</v>
      </c>
    </row>
    <row r="7565" spans="4:4" x14ac:dyDescent="0.25">
      <c r="D7565" t="s">
        <v>13136</v>
      </c>
    </row>
    <row r="7566" spans="4:4" x14ac:dyDescent="0.25">
      <c r="D7566" t="s">
        <v>13136</v>
      </c>
    </row>
    <row r="7567" spans="4:4" x14ac:dyDescent="0.25">
      <c r="D7567" t="s">
        <v>13136</v>
      </c>
    </row>
    <row r="7568" spans="4:4" x14ac:dyDescent="0.25">
      <c r="D7568" t="s">
        <v>13136</v>
      </c>
    </row>
    <row r="7569" spans="4:4" x14ac:dyDescent="0.25">
      <c r="D7569" t="s">
        <v>13136</v>
      </c>
    </row>
    <row r="7570" spans="4:4" x14ac:dyDescent="0.25">
      <c r="D7570" t="s">
        <v>13136</v>
      </c>
    </row>
    <row r="7571" spans="4:4" x14ac:dyDescent="0.25">
      <c r="D7571" t="s">
        <v>13136</v>
      </c>
    </row>
    <row r="7572" spans="4:4" x14ac:dyDescent="0.25">
      <c r="D7572" t="s">
        <v>13136</v>
      </c>
    </row>
    <row r="7573" spans="4:4" x14ac:dyDescent="0.25">
      <c r="D7573" t="s">
        <v>13136</v>
      </c>
    </row>
    <row r="7574" spans="4:4" x14ac:dyDescent="0.25">
      <c r="D7574" t="s">
        <v>13136</v>
      </c>
    </row>
    <row r="7575" spans="4:4" x14ac:dyDescent="0.25">
      <c r="D7575" t="s">
        <v>13136</v>
      </c>
    </row>
    <row r="7576" spans="4:4" x14ac:dyDescent="0.25">
      <c r="D7576" t="s">
        <v>13136</v>
      </c>
    </row>
    <row r="7577" spans="4:4" x14ac:dyDescent="0.25">
      <c r="D7577" t="s">
        <v>13136</v>
      </c>
    </row>
    <row r="7578" spans="4:4" x14ac:dyDescent="0.25">
      <c r="D7578" t="s">
        <v>13136</v>
      </c>
    </row>
    <row r="7579" spans="4:4" x14ac:dyDescent="0.25">
      <c r="D7579" t="s">
        <v>13136</v>
      </c>
    </row>
    <row r="7580" spans="4:4" x14ac:dyDescent="0.25">
      <c r="D7580" t="s">
        <v>13136</v>
      </c>
    </row>
    <row r="7581" spans="4:4" x14ac:dyDescent="0.25">
      <c r="D7581" t="s">
        <v>13136</v>
      </c>
    </row>
    <row r="7582" spans="4:4" x14ac:dyDescent="0.25">
      <c r="D7582" t="s">
        <v>13136</v>
      </c>
    </row>
    <row r="7583" spans="4:4" x14ac:dyDescent="0.25">
      <c r="D7583" t="s">
        <v>13137</v>
      </c>
    </row>
    <row r="7584" spans="4:4" x14ac:dyDescent="0.25">
      <c r="D7584" t="s">
        <v>13137</v>
      </c>
    </row>
    <row r="7585" spans="4:4" x14ac:dyDescent="0.25">
      <c r="D7585" t="s">
        <v>13138</v>
      </c>
    </row>
    <row r="7586" spans="4:4" x14ac:dyDescent="0.25">
      <c r="D7586" t="s">
        <v>13143</v>
      </c>
    </row>
    <row r="7587" spans="4:4" x14ac:dyDescent="0.25">
      <c r="D7587" t="s">
        <v>13144</v>
      </c>
    </row>
    <row r="7588" spans="4:4" x14ac:dyDescent="0.25">
      <c r="D7588" t="s">
        <v>13146</v>
      </c>
    </row>
    <row r="7589" spans="4:4" x14ac:dyDescent="0.25">
      <c r="D7589" t="s">
        <v>13147</v>
      </c>
    </row>
    <row r="7590" spans="4:4" x14ac:dyDescent="0.25">
      <c r="D7590" t="s">
        <v>13147</v>
      </c>
    </row>
    <row r="7591" spans="4:4" x14ac:dyDescent="0.25">
      <c r="D7591" t="s">
        <v>16758</v>
      </c>
    </row>
    <row r="7592" spans="4:4" x14ac:dyDescent="0.25">
      <c r="D7592" t="s">
        <v>14963</v>
      </c>
    </row>
    <row r="7593" spans="4:4" x14ac:dyDescent="0.25">
      <c r="D7593" t="s">
        <v>14963</v>
      </c>
    </row>
    <row r="7594" spans="4:4" x14ac:dyDescent="0.25">
      <c r="D7594" t="s">
        <v>13152</v>
      </c>
    </row>
    <row r="7595" spans="4:4" x14ac:dyDescent="0.25">
      <c r="D7595" t="s">
        <v>13152</v>
      </c>
    </row>
    <row r="7596" spans="4:4" x14ac:dyDescent="0.25">
      <c r="D7596" t="s">
        <v>13153</v>
      </c>
    </row>
    <row r="7597" spans="4:4" x14ac:dyDescent="0.25">
      <c r="D7597" t="s">
        <v>13153</v>
      </c>
    </row>
    <row r="7598" spans="4:4" x14ac:dyDescent="0.25">
      <c r="D7598" t="s">
        <v>13153</v>
      </c>
    </row>
    <row r="7599" spans="4:4" x14ac:dyDescent="0.25">
      <c r="D7599" t="s">
        <v>13154</v>
      </c>
    </row>
    <row r="7600" spans="4:4" x14ac:dyDescent="0.25">
      <c r="D7600" t="s">
        <v>13156</v>
      </c>
    </row>
    <row r="7601" spans="4:4" x14ac:dyDescent="0.25">
      <c r="D7601" t="s">
        <v>13156</v>
      </c>
    </row>
    <row r="7602" spans="4:4" x14ac:dyDescent="0.25">
      <c r="D7602" t="s">
        <v>13156</v>
      </c>
    </row>
    <row r="7603" spans="4:4" x14ac:dyDescent="0.25">
      <c r="D7603" t="s">
        <v>13160</v>
      </c>
    </row>
    <row r="7604" spans="4:4" x14ac:dyDescent="0.25">
      <c r="D7604" t="s">
        <v>13160</v>
      </c>
    </row>
    <row r="7605" spans="4:4" x14ac:dyDescent="0.25">
      <c r="D7605" t="s">
        <v>13161</v>
      </c>
    </row>
    <row r="7606" spans="4:4" x14ac:dyDescent="0.25">
      <c r="D7606" t="s">
        <v>13162</v>
      </c>
    </row>
    <row r="7607" spans="4:4" x14ac:dyDescent="0.25">
      <c r="D7607" t="s">
        <v>13162</v>
      </c>
    </row>
    <row r="7608" spans="4:4" x14ac:dyDescent="0.25">
      <c r="D7608" t="s">
        <v>13163</v>
      </c>
    </row>
    <row r="7609" spans="4:4" x14ac:dyDescent="0.25">
      <c r="D7609" t="s">
        <v>13164</v>
      </c>
    </row>
    <row r="7610" spans="4:4" x14ac:dyDescent="0.25">
      <c r="D7610" t="s">
        <v>13164</v>
      </c>
    </row>
    <row r="7611" spans="4:4" x14ac:dyDescent="0.25">
      <c r="D7611" t="s">
        <v>13164</v>
      </c>
    </row>
    <row r="7612" spans="4:4" x14ac:dyDescent="0.25">
      <c r="D7612" t="s">
        <v>13167</v>
      </c>
    </row>
    <row r="7613" spans="4:4" x14ac:dyDescent="0.25">
      <c r="D7613" t="s">
        <v>13167</v>
      </c>
    </row>
    <row r="7614" spans="4:4" x14ac:dyDescent="0.25">
      <c r="D7614" t="s">
        <v>13167</v>
      </c>
    </row>
    <row r="7615" spans="4:4" x14ac:dyDescent="0.25">
      <c r="D7615" t="s">
        <v>13168</v>
      </c>
    </row>
    <row r="7616" spans="4:4" x14ac:dyDescent="0.25">
      <c r="D7616" t="s">
        <v>13169</v>
      </c>
    </row>
    <row r="7617" spans="4:4" x14ac:dyDescent="0.25">
      <c r="D7617" t="s">
        <v>13170</v>
      </c>
    </row>
    <row r="7618" spans="4:4" x14ac:dyDescent="0.25">
      <c r="D7618" t="s">
        <v>13171</v>
      </c>
    </row>
    <row r="7619" spans="4:4" x14ac:dyDescent="0.25">
      <c r="D7619" t="s">
        <v>13172</v>
      </c>
    </row>
    <row r="7620" spans="4:4" x14ac:dyDescent="0.25">
      <c r="D7620" t="s">
        <v>13172</v>
      </c>
    </row>
    <row r="7621" spans="4:4" x14ac:dyDescent="0.25">
      <c r="D7621" t="s">
        <v>13172</v>
      </c>
    </row>
    <row r="7622" spans="4:4" x14ac:dyDescent="0.25">
      <c r="D7622" t="s">
        <v>16760</v>
      </c>
    </row>
    <row r="7623" spans="4:4" x14ac:dyDescent="0.25">
      <c r="D7623" t="s">
        <v>13174</v>
      </c>
    </row>
    <row r="7624" spans="4:4" x14ac:dyDescent="0.25">
      <c r="D7624" t="s">
        <v>13174</v>
      </c>
    </row>
    <row r="7625" spans="4:4" x14ac:dyDescent="0.25">
      <c r="D7625" t="s">
        <v>13174</v>
      </c>
    </row>
    <row r="7626" spans="4:4" x14ac:dyDescent="0.25">
      <c r="D7626" t="s">
        <v>13174</v>
      </c>
    </row>
    <row r="7627" spans="4:4" x14ac:dyDescent="0.25">
      <c r="D7627" t="s">
        <v>14663</v>
      </c>
    </row>
    <row r="7628" spans="4:4" x14ac:dyDescent="0.25">
      <c r="D7628" t="s">
        <v>13175</v>
      </c>
    </row>
    <row r="7629" spans="4:4" x14ac:dyDescent="0.25">
      <c r="D7629" t="s">
        <v>13175</v>
      </c>
    </row>
    <row r="7630" spans="4:4" x14ac:dyDescent="0.25">
      <c r="D7630" t="s">
        <v>13176</v>
      </c>
    </row>
    <row r="7631" spans="4:4" x14ac:dyDescent="0.25">
      <c r="D7631" t="s">
        <v>13176</v>
      </c>
    </row>
    <row r="7632" spans="4:4" x14ac:dyDescent="0.25">
      <c r="D7632" t="s">
        <v>13176</v>
      </c>
    </row>
    <row r="7633" spans="4:4" x14ac:dyDescent="0.25">
      <c r="D7633" t="s">
        <v>13176</v>
      </c>
    </row>
    <row r="7634" spans="4:4" x14ac:dyDescent="0.25">
      <c r="D7634" t="s">
        <v>13176</v>
      </c>
    </row>
    <row r="7635" spans="4:4" x14ac:dyDescent="0.25">
      <c r="D7635" t="s">
        <v>13176</v>
      </c>
    </row>
    <row r="7636" spans="4:4" x14ac:dyDescent="0.25">
      <c r="D7636" t="s">
        <v>13176</v>
      </c>
    </row>
    <row r="7637" spans="4:4" x14ac:dyDescent="0.25">
      <c r="D7637" t="s">
        <v>13176</v>
      </c>
    </row>
    <row r="7638" spans="4:4" x14ac:dyDescent="0.25">
      <c r="D7638" t="s">
        <v>13176</v>
      </c>
    </row>
    <row r="7639" spans="4:4" x14ac:dyDescent="0.25">
      <c r="D7639" t="s">
        <v>13176</v>
      </c>
    </row>
    <row r="7640" spans="4:4" x14ac:dyDescent="0.25">
      <c r="D7640" t="s">
        <v>13176</v>
      </c>
    </row>
    <row r="7641" spans="4:4" x14ac:dyDescent="0.25">
      <c r="D7641" t="s">
        <v>13176</v>
      </c>
    </row>
    <row r="7642" spans="4:4" x14ac:dyDescent="0.25">
      <c r="D7642" t="s">
        <v>13176</v>
      </c>
    </row>
    <row r="7643" spans="4:4" x14ac:dyDescent="0.25">
      <c r="D7643" t="s">
        <v>13176</v>
      </c>
    </row>
    <row r="7644" spans="4:4" x14ac:dyDescent="0.25">
      <c r="D7644" t="s">
        <v>13176</v>
      </c>
    </row>
    <row r="7645" spans="4:4" x14ac:dyDescent="0.25">
      <c r="D7645" t="s">
        <v>13176</v>
      </c>
    </row>
    <row r="7646" spans="4:4" x14ac:dyDescent="0.25">
      <c r="D7646" t="s">
        <v>13176</v>
      </c>
    </row>
    <row r="7647" spans="4:4" x14ac:dyDescent="0.25">
      <c r="D7647" t="s">
        <v>13176</v>
      </c>
    </row>
    <row r="7648" spans="4:4" x14ac:dyDescent="0.25">
      <c r="D7648" t="s">
        <v>13176</v>
      </c>
    </row>
    <row r="7649" spans="4:4" x14ac:dyDescent="0.25">
      <c r="D7649" t="s">
        <v>13176</v>
      </c>
    </row>
    <row r="7650" spans="4:4" x14ac:dyDescent="0.25">
      <c r="D7650" t="s">
        <v>13176</v>
      </c>
    </row>
    <row r="7651" spans="4:4" x14ac:dyDescent="0.25">
      <c r="D7651" t="s">
        <v>13176</v>
      </c>
    </row>
    <row r="7652" spans="4:4" x14ac:dyDescent="0.25">
      <c r="D7652" t="s">
        <v>13176</v>
      </c>
    </row>
    <row r="7653" spans="4:4" x14ac:dyDescent="0.25">
      <c r="D7653" t="s">
        <v>13176</v>
      </c>
    </row>
    <row r="7654" spans="4:4" x14ac:dyDescent="0.25">
      <c r="D7654" t="s">
        <v>13176</v>
      </c>
    </row>
    <row r="7655" spans="4:4" x14ac:dyDescent="0.25">
      <c r="D7655" t="s">
        <v>13176</v>
      </c>
    </row>
    <row r="7656" spans="4:4" x14ac:dyDescent="0.25">
      <c r="D7656" t="s">
        <v>13176</v>
      </c>
    </row>
    <row r="7657" spans="4:4" x14ac:dyDescent="0.25">
      <c r="D7657" t="s">
        <v>13176</v>
      </c>
    </row>
    <row r="7658" spans="4:4" x14ac:dyDescent="0.25">
      <c r="D7658" t="s">
        <v>13176</v>
      </c>
    </row>
    <row r="7659" spans="4:4" x14ac:dyDescent="0.25">
      <c r="D7659" t="s">
        <v>13176</v>
      </c>
    </row>
    <row r="7660" spans="4:4" x14ac:dyDescent="0.25">
      <c r="D7660" t="s">
        <v>13176</v>
      </c>
    </row>
    <row r="7661" spans="4:4" x14ac:dyDescent="0.25">
      <c r="D7661" t="s">
        <v>13176</v>
      </c>
    </row>
    <row r="7662" spans="4:4" x14ac:dyDescent="0.25">
      <c r="D7662" t="s">
        <v>13176</v>
      </c>
    </row>
    <row r="7663" spans="4:4" x14ac:dyDescent="0.25">
      <c r="D7663" t="s">
        <v>13176</v>
      </c>
    </row>
    <row r="7664" spans="4:4" x14ac:dyDescent="0.25">
      <c r="D7664" t="s">
        <v>13176</v>
      </c>
    </row>
    <row r="7665" spans="4:4" x14ac:dyDescent="0.25">
      <c r="D7665" t="s">
        <v>13176</v>
      </c>
    </row>
    <row r="7666" spans="4:4" x14ac:dyDescent="0.25">
      <c r="D7666" t="s">
        <v>13176</v>
      </c>
    </row>
    <row r="7667" spans="4:4" x14ac:dyDescent="0.25">
      <c r="D7667" t="s">
        <v>13176</v>
      </c>
    </row>
    <row r="7668" spans="4:4" x14ac:dyDescent="0.25">
      <c r="D7668" t="s">
        <v>13176</v>
      </c>
    </row>
    <row r="7669" spans="4:4" x14ac:dyDescent="0.25">
      <c r="D7669" t="s">
        <v>13176</v>
      </c>
    </row>
    <row r="7670" spans="4:4" x14ac:dyDescent="0.25">
      <c r="D7670" t="s">
        <v>15577</v>
      </c>
    </row>
    <row r="7671" spans="4:4" x14ac:dyDescent="0.25">
      <c r="D7671" t="s">
        <v>15577</v>
      </c>
    </row>
    <row r="7672" spans="4:4" x14ac:dyDescent="0.25">
      <c r="D7672" t="s">
        <v>15577</v>
      </c>
    </row>
    <row r="7673" spans="4:4" x14ac:dyDescent="0.25">
      <c r="D7673" t="s">
        <v>15577</v>
      </c>
    </row>
    <row r="7674" spans="4:4" x14ac:dyDescent="0.25">
      <c r="D7674" t="s">
        <v>15577</v>
      </c>
    </row>
    <row r="7675" spans="4:4" x14ac:dyDescent="0.25">
      <c r="D7675" t="s">
        <v>15577</v>
      </c>
    </row>
    <row r="7676" spans="4:4" x14ac:dyDescent="0.25">
      <c r="D7676" t="s">
        <v>15577</v>
      </c>
    </row>
    <row r="7677" spans="4:4" x14ac:dyDescent="0.25">
      <c r="D7677" t="s">
        <v>15577</v>
      </c>
    </row>
    <row r="7678" spans="4:4" x14ac:dyDescent="0.25">
      <c r="D7678" t="s">
        <v>15577</v>
      </c>
    </row>
    <row r="7679" spans="4:4" x14ac:dyDescent="0.25">
      <c r="D7679" t="s">
        <v>15577</v>
      </c>
    </row>
    <row r="7680" spans="4:4" x14ac:dyDescent="0.25">
      <c r="D7680" t="s">
        <v>15577</v>
      </c>
    </row>
    <row r="7681" spans="4:4" x14ac:dyDescent="0.25">
      <c r="D7681" t="s">
        <v>15577</v>
      </c>
    </row>
    <row r="7682" spans="4:4" x14ac:dyDescent="0.25">
      <c r="D7682" t="s">
        <v>15577</v>
      </c>
    </row>
    <row r="7683" spans="4:4" x14ac:dyDescent="0.25">
      <c r="D7683" t="s">
        <v>15577</v>
      </c>
    </row>
    <row r="7684" spans="4:4" x14ac:dyDescent="0.25">
      <c r="D7684" t="s">
        <v>15577</v>
      </c>
    </row>
    <row r="7685" spans="4:4" x14ac:dyDescent="0.25">
      <c r="D7685" t="s">
        <v>15577</v>
      </c>
    </row>
    <row r="7686" spans="4:4" x14ac:dyDescent="0.25">
      <c r="D7686" t="s">
        <v>15577</v>
      </c>
    </row>
    <row r="7687" spans="4:4" x14ac:dyDescent="0.25">
      <c r="D7687" t="s">
        <v>15577</v>
      </c>
    </row>
    <row r="7688" spans="4:4" x14ac:dyDescent="0.25">
      <c r="D7688" t="s">
        <v>13178</v>
      </c>
    </row>
    <row r="7689" spans="4:4" x14ac:dyDescent="0.25">
      <c r="D7689" t="s">
        <v>13178</v>
      </c>
    </row>
    <row r="7690" spans="4:4" x14ac:dyDescent="0.25">
      <c r="D7690" t="s">
        <v>13178</v>
      </c>
    </row>
    <row r="7691" spans="4:4" x14ac:dyDescent="0.25">
      <c r="D7691" t="s">
        <v>13178</v>
      </c>
    </row>
    <row r="7692" spans="4:4" x14ac:dyDescent="0.25">
      <c r="D7692" t="s">
        <v>13180</v>
      </c>
    </row>
    <row r="7693" spans="4:4" x14ac:dyDescent="0.25">
      <c r="D7693" t="s">
        <v>13180</v>
      </c>
    </row>
    <row r="7694" spans="4:4" x14ac:dyDescent="0.25">
      <c r="D7694" t="s">
        <v>13180</v>
      </c>
    </row>
    <row r="7695" spans="4:4" x14ac:dyDescent="0.25">
      <c r="D7695" t="s">
        <v>13180</v>
      </c>
    </row>
    <row r="7696" spans="4:4" x14ac:dyDescent="0.25">
      <c r="D7696" t="s">
        <v>13181</v>
      </c>
    </row>
    <row r="7697" spans="4:4" x14ac:dyDescent="0.25">
      <c r="D7697" t="s">
        <v>13181</v>
      </c>
    </row>
    <row r="7698" spans="4:4" x14ac:dyDescent="0.25">
      <c r="D7698" t="s">
        <v>14847</v>
      </c>
    </row>
    <row r="7699" spans="4:4" x14ac:dyDescent="0.25">
      <c r="D7699" t="s">
        <v>14847</v>
      </c>
    </row>
    <row r="7700" spans="4:4" x14ac:dyDescent="0.25">
      <c r="D7700" t="s">
        <v>14847</v>
      </c>
    </row>
    <row r="7701" spans="4:4" x14ac:dyDescent="0.25">
      <c r="D7701" t="s">
        <v>14847</v>
      </c>
    </row>
    <row r="7702" spans="4:4" x14ac:dyDescent="0.25">
      <c r="D7702" t="s">
        <v>14847</v>
      </c>
    </row>
    <row r="7703" spans="4:4" x14ac:dyDescent="0.25">
      <c r="D7703" t="s">
        <v>14847</v>
      </c>
    </row>
    <row r="7704" spans="4:4" x14ac:dyDescent="0.25">
      <c r="D7704" t="s">
        <v>14847</v>
      </c>
    </row>
    <row r="7705" spans="4:4" x14ac:dyDescent="0.25">
      <c r="D7705" t="s">
        <v>13183</v>
      </c>
    </row>
    <row r="7706" spans="4:4" x14ac:dyDescent="0.25">
      <c r="D7706" t="s">
        <v>13183</v>
      </c>
    </row>
    <row r="7707" spans="4:4" x14ac:dyDescent="0.25">
      <c r="D7707" t="s">
        <v>13183</v>
      </c>
    </row>
    <row r="7708" spans="4:4" x14ac:dyDescent="0.25">
      <c r="D7708" t="s">
        <v>13184</v>
      </c>
    </row>
    <row r="7709" spans="4:4" x14ac:dyDescent="0.25">
      <c r="D7709" t="s">
        <v>13184</v>
      </c>
    </row>
    <row r="7710" spans="4:4" x14ac:dyDescent="0.25">
      <c r="D7710" t="s">
        <v>13185</v>
      </c>
    </row>
    <row r="7711" spans="4:4" x14ac:dyDescent="0.25">
      <c r="D7711" t="s">
        <v>13185</v>
      </c>
    </row>
    <row r="7712" spans="4:4" x14ac:dyDescent="0.25">
      <c r="D7712" t="s">
        <v>13185</v>
      </c>
    </row>
    <row r="7713" spans="4:4" x14ac:dyDescent="0.25">
      <c r="D7713" t="s">
        <v>13185</v>
      </c>
    </row>
    <row r="7714" spans="4:4" x14ac:dyDescent="0.25">
      <c r="D7714" t="s">
        <v>13185</v>
      </c>
    </row>
    <row r="7715" spans="4:4" x14ac:dyDescent="0.25">
      <c r="D7715" t="s">
        <v>13185</v>
      </c>
    </row>
    <row r="7716" spans="4:4" x14ac:dyDescent="0.25">
      <c r="D7716" t="s">
        <v>13185</v>
      </c>
    </row>
    <row r="7717" spans="4:4" x14ac:dyDescent="0.25">
      <c r="D7717" t="s">
        <v>13185</v>
      </c>
    </row>
    <row r="7718" spans="4:4" x14ac:dyDescent="0.25">
      <c r="D7718" t="s">
        <v>13185</v>
      </c>
    </row>
    <row r="7719" spans="4:4" x14ac:dyDescent="0.25">
      <c r="D7719" t="s">
        <v>13188</v>
      </c>
    </row>
    <row r="7720" spans="4:4" x14ac:dyDescent="0.25">
      <c r="D7720" t="s">
        <v>13188</v>
      </c>
    </row>
    <row r="7721" spans="4:4" x14ac:dyDescent="0.25">
      <c r="D7721" t="s">
        <v>13188</v>
      </c>
    </row>
    <row r="7722" spans="4:4" x14ac:dyDescent="0.25">
      <c r="D7722" t="s">
        <v>16337</v>
      </c>
    </row>
    <row r="7723" spans="4:4" x14ac:dyDescent="0.25">
      <c r="D7723" t="s">
        <v>16337</v>
      </c>
    </row>
    <row r="7724" spans="4:4" x14ac:dyDescent="0.25">
      <c r="D7724" t="s">
        <v>16765</v>
      </c>
    </row>
    <row r="7725" spans="4:4" x14ac:dyDescent="0.25">
      <c r="D7725" t="s">
        <v>16765</v>
      </c>
    </row>
    <row r="7726" spans="4:4" x14ac:dyDescent="0.25">
      <c r="D7726" t="s">
        <v>16765</v>
      </c>
    </row>
    <row r="7727" spans="4:4" x14ac:dyDescent="0.25">
      <c r="D7727" t="s">
        <v>16765</v>
      </c>
    </row>
    <row r="7728" spans="4:4" x14ac:dyDescent="0.25">
      <c r="D7728" t="s">
        <v>16765</v>
      </c>
    </row>
    <row r="7729" spans="4:4" x14ac:dyDescent="0.25">
      <c r="D7729" t="s">
        <v>13196</v>
      </c>
    </row>
    <row r="7730" spans="4:4" x14ac:dyDescent="0.25">
      <c r="D7730" t="s">
        <v>13196</v>
      </c>
    </row>
    <row r="7731" spans="4:4" x14ac:dyDescent="0.25">
      <c r="D7731" t="s">
        <v>13196</v>
      </c>
    </row>
    <row r="7732" spans="4:4" x14ac:dyDescent="0.25">
      <c r="D7732" t="s">
        <v>13197</v>
      </c>
    </row>
    <row r="7733" spans="4:4" x14ac:dyDescent="0.25">
      <c r="D7733" t="s">
        <v>13199</v>
      </c>
    </row>
    <row r="7734" spans="4:4" x14ac:dyDescent="0.25">
      <c r="D7734" t="s">
        <v>14965</v>
      </c>
    </row>
    <row r="7735" spans="4:4" x14ac:dyDescent="0.25">
      <c r="D7735" t="s">
        <v>13203</v>
      </c>
    </row>
    <row r="7736" spans="4:4" x14ac:dyDescent="0.25">
      <c r="D7736" t="s">
        <v>13204</v>
      </c>
    </row>
    <row r="7737" spans="4:4" x14ac:dyDescent="0.25">
      <c r="D7737" t="s">
        <v>15207</v>
      </c>
    </row>
    <row r="7738" spans="4:4" x14ac:dyDescent="0.25">
      <c r="D7738" t="s">
        <v>15207</v>
      </c>
    </row>
    <row r="7739" spans="4:4" x14ac:dyDescent="0.25">
      <c r="D7739" t="s">
        <v>13207</v>
      </c>
    </row>
    <row r="7740" spans="4:4" x14ac:dyDescent="0.25">
      <c r="D7740" t="s">
        <v>13207</v>
      </c>
    </row>
    <row r="7741" spans="4:4" x14ac:dyDescent="0.25">
      <c r="D7741" t="s">
        <v>16341</v>
      </c>
    </row>
    <row r="7742" spans="4:4" x14ac:dyDescent="0.25">
      <c r="D7742" t="s">
        <v>16767</v>
      </c>
    </row>
    <row r="7743" spans="4:4" x14ac:dyDescent="0.25">
      <c r="D7743" t="s">
        <v>16767</v>
      </c>
    </row>
    <row r="7744" spans="4:4" x14ac:dyDescent="0.25">
      <c r="D7744" t="s">
        <v>13210</v>
      </c>
    </row>
    <row r="7745" spans="4:4" x14ac:dyDescent="0.25">
      <c r="D7745" t="s">
        <v>13211</v>
      </c>
    </row>
    <row r="7746" spans="4:4" x14ac:dyDescent="0.25">
      <c r="D7746" t="s">
        <v>13211</v>
      </c>
    </row>
    <row r="7747" spans="4:4" x14ac:dyDescent="0.25">
      <c r="D7747" t="s">
        <v>13211</v>
      </c>
    </row>
    <row r="7748" spans="4:4" x14ac:dyDescent="0.25">
      <c r="D7748" t="s">
        <v>13211</v>
      </c>
    </row>
    <row r="7749" spans="4:4" x14ac:dyDescent="0.25">
      <c r="D7749" t="s">
        <v>13211</v>
      </c>
    </row>
    <row r="7750" spans="4:4" x14ac:dyDescent="0.25">
      <c r="D7750" t="s">
        <v>13211</v>
      </c>
    </row>
    <row r="7751" spans="4:4" x14ac:dyDescent="0.25">
      <c r="D7751" t="s">
        <v>13212</v>
      </c>
    </row>
    <row r="7752" spans="4:4" x14ac:dyDescent="0.25">
      <c r="D7752" t="s">
        <v>13212</v>
      </c>
    </row>
    <row r="7753" spans="4:4" x14ac:dyDescent="0.25">
      <c r="D7753" t="s">
        <v>13212</v>
      </c>
    </row>
    <row r="7754" spans="4:4" x14ac:dyDescent="0.25">
      <c r="D7754" t="s">
        <v>13212</v>
      </c>
    </row>
    <row r="7755" spans="4:4" x14ac:dyDescent="0.25">
      <c r="D7755" t="s">
        <v>13212</v>
      </c>
    </row>
    <row r="7756" spans="4:4" x14ac:dyDescent="0.25">
      <c r="D7756" t="s">
        <v>13212</v>
      </c>
    </row>
    <row r="7757" spans="4:4" x14ac:dyDescent="0.25">
      <c r="D7757" t="s">
        <v>13212</v>
      </c>
    </row>
    <row r="7758" spans="4:4" x14ac:dyDescent="0.25">
      <c r="D7758" t="s">
        <v>13212</v>
      </c>
    </row>
    <row r="7759" spans="4:4" x14ac:dyDescent="0.25">
      <c r="D7759" t="s">
        <v>15467</v>
      </c>
    </row>
    <row r="7760" spans="4:4" x14ac:dyDescent="0.25">
      <c r="D7760" t="s">
        <v>15467</v>
      </c>
    </row>
    <row r="7761" spans="4:4" x14ac:dyDescent="0.25">
      <c r="D7761" t="s">
        <v>15467</v>
      </c>
    </row>
    <row r="7762" spans="4:4" x14ac:dyDescent="0.25">
      <c r="D7762" t="s">
        <v>15952</v>
      </c>
    </row>
    <row r="7763" spans="4:4" x14ac:dyDescent="0.25">
      <c r="D7763" t="s">
        <v>15952</v>
      </c>
    </row>
    <row r="7764" spans="4:4" x14ac:dyDescent="0.25">
      <c r="D7764" t="s">
        <v>15952</v>
      </c>
    </row>
    <row r="7765" spans="4:4" x14ac:dyDescent="0.25">
      <c r="D7765" t="s">
        <v>15952</v>
      </c>
    </row>
    <row r="7766" spans="4:4" x14ac:dyDescent="0.25">
      <c r="D7766" t="s">
        <v>13213</v>
      </c>
    </row>
    <row r="7767" spans="4:4" x14ac:dyDescent="0.25">
      <c r="D7767" t="s">
        <v>13213</v>
      </c>
    </row>
    <row r="7768" spans="4:4" x14ac:dyDescent="0.25">
      <c r="D7768" t="s">
        <v>13217</v>
      </c>
    </row>
    <row r="7769" spans="4:4" x14ac:dyDescent="0.25">
      <c r="D7769" t="s">
        <v>13219</v>
      </c>
    </row>
    <row r="7770" spans="4:4" x14ac:dyDescent="0.25">
      <c r="D7770" t="s">
        <v>13219</v>
      </c>
    </row>
    <row r="7771" spans="4:4" x14ac:dyDescent="0.25">
      <c r="D7771" t="s">
        <v>13219</v>
      </c>
    </row>
    <row r="7772" spans="4:4" x14ac:dyDescent="0.25">
      <c r="D7772" t="s">
        <v>14839</v>
      </c>
    </row>
    <row r="7773" spans="4:4" x14ac:dyDescent="0.25">
      <c r="D7773" t="s">
        <v>14839</v>
      </c>
    </row>
    <row r="7774" spans="4:4" x14ac:dyDescent="0.25">
      <c r="D7774" t="s">
        <v>14839</v>
      </c>
    </row>
    <row r="7775" spans="4:4" x14ac:dyDescent="0.25">
      <c r="D7775" t="s">
        <v>12800</v>
      </c>
    </row>
    <row r="7776" spans="4:4" x14ac:dyDescent="0.25">
      <c r="D7776" t="s">
        <v>12802</v>
      </c>
    </row>
    <row r="7777" spans="4:4" x14ac:dyDescent="0.25">
      <c r="D7777" t="s">
        <v>12804</v>
      </c>
    </row>
    <row r="7778" spans="4:4" x14ac:dyDescent="0.25">
      <c r="D7778" t="s">
        <v>12804</v>
      </c>
    </row>
    <row r="7779" spans="4:4" x14ac:dyDescent="0.25">
      <c r="D7779" t="s">
        <v>12804</v>
      </c>
    </row>
    <row r="7780" spans="4:4" x14ac:dyDescent="0.25">
      <c r="D7780" t="s">
        <v>12804</v>
      </c>
    </row>
    <row r="7781" spans="4:4" x14ac:dyDescent="0.25">
      <c r="D7781" t="s">
        <v>12804</v>
      </c>
    </row>
    <row r="7782" spans="4:4" x14ac:dyDescent="0.25">
      <c r="D7782" t="s">
        <v>12805</v>
      </c>
    </row>
    <row r="7783" spans="4:4" x14ac:dyDescent="0.25">
      <c r="D7783" t="s">
        <v>12805</v>
      </c>
    </row>
    <row r="7784" spans="4:4" x14ac:dyDescent="0.25">
      <c r="D7784" t="s">
        <v>12805</v>
      </c>
    </row>
    <row r="7785" spans="4:4" x14ac:dyDescent="0.25">
      <c r="D7785" t="s">
        <v>12805</v>
      </c>
    </row>
    <row r="7786" spans="4:4" x14ac:dyDescent="0.25">
      <c r="D7786" t="s">
        <v>12805</v>
      </c>
    </row>
    <row r="7787" spans="4:4" x14ac:dyDescent="0.25">
      <c r="D7787" t="s">
        <v>12808</v>
      </c>
    </row>
    <row r="7788" spans="4:4" x14ac:dyDescent="0.25">
      <c r="D7788" t="s">
        <v>12808</v>
      </c>
    </row>
    <row r="7789" spans="4:4" x14ac:dyDescent="0.25">
      <c r="D7789" t="s">
        <v>12808</v>
      </c>
    </row>
    <row r="7790" spans="4:4" x14ac:dyDescent="0.25">
      <c r="D7790" t="s">
        <v>16769</v>
      </c>
    </row>
    <row r="7791" spans="4:4" x14ac:dyDescent="0.25">
      <c r="D7791" t="s">
        <v>14841</v>
      </c>
    </row>
    <row r="7792" spans="4:4" x14ac:dyDescent="0.25">
      <c r="D7792" t="s">
        <v>14841</v>
      </c>
    </row>
    <row r="7793" spans="4:4" x14ac:dyDescent="0.25">
      <c r="D7793" t="s">
        <v>22181</v>
      </c>
    </row>
    <row r="7794" spans="4:4" x14ac:dyDescent="0.25">
      <c r="D7794" t="s">
        <v>22181</v>
      </c>
    </row>
    <row r="7795" spans="4:4" x14ac:dyDescent="0.25">
      <c r="D7795" t="s">
        <v>12809</v>
      </c>
    </row>
    <row r="7796" spans="4:4" x14ac:dyDescent="0.25">
      <c r="D7796" t="s">
        <v>12811</v>
      </c>
    </row>
    <row r="7797" spans="4:4" x14ac:dyDescent="0.25">
      <c r="D7797" t="s">
        <v>12811</v>
      </c>
    </row>
    <row r="7798" spans="4:4" x14ac:dyDescent="0.25">
      <c r="D7798" t="s">
        <v>12811</v>
      </c>
    </row>
    <row r="7799" spans="4:4" x14ac:dyDescent="0.25">
      <c r="D7799" t="s">
        <v>12811</v>
      </c>
    </row>
    <row r="7800" spans="4:4" x14ac:dyDescent="0.25">
      <c r="D7800" t="s">
        <v>12811</v>
      </c>
    </row>
    <row r="7801" spans="4:4" x14ac:dyDescent="0.25">
      <c r="D7801" t="s">
        <v>12811</v>
      </c>
    </row>
    <row r="7802" spans="4:4" x14ac:dyDescent="0.25">
      <c r="D7802" t="s">
        <v>12813</v>
      </c>
    </row>
    <row r="7803" spans="4:4" x14ac:dyDescent="0.25">
      <c r="D7803" t="s">
        <v>12813</v>
      </c>
    </row>
    <row r="7804" spans="4:4" x14ac:dyDescent="0.25">
      <c r="D7804" t="s">
        <v>12814</v>
      </c>
    </row>
    <row r="7805" spans="4:4" x14ac:dyDescent="0.25">
      <c r="D7805" t="s">
        <v>12814</v>
      </c>
    </row>
    <row r="7806" spans="4:4" x14ac:dyDescent="0.25">
      <c r="D7806" t="s">
        <v>12814</v>
      </c>
    </row>
    <row r="7807" spans="4:4" x14ac:dyDescent="0.25">
      <c r="D7807" t="s">
        <v>12814</v>
      </c>
    </row>
    <row r="7808" spans="4:4" x14ac:dyDescent="0.25">
      <c r="D7808" t="s">
        <v>12814</v>
      </c>
    </row>
    <row r="7809" spans="4:4" x14ac:dyDescent="0.25">
      <c r="D7809" t="s">
        <v>12817</v>
      </c>
    </row>
    <row r="7810" spans="4:4" x14ac:dyDescent="0.25">
      <c r="D7810" t="s">
        <v>12817</v>
      </c>
    </row>
    <row r="7811" spans="4:4" x14ac:dyDescent="0.25">
      <c r="D7811" t="s">
        <v>12817</v>
      </c>
    </row>
    <row r="7812" spans="4:4" x14ac:dyDescent="0.25">
      <c r="D7812" t="s">
        <v>12817</v>
      </c>
    </row>
    <row r="7813" spans="4:4" x14ac:dyDescent="0.25">
      <c r="D7813" t="s">
        <v>12817</v>
      </c>
    </row>
    <row r="7814" spans="4:4" x14ac:dyDescent="0.25">
      <c r="D7814" t="s">
        <v>12817</v>
      </c>
    </row>
    <row r="7815" spans="4:4" x14ac:dyDescent="0.25">
      <c r="D7815" t="s">
        <v>12817</v>
      </c>
    </row>
    <row r="7816" spans="4:4" x14ac:dyDescent="0.25">
      <c r="D7816" t="s">
        <v>12817</v>
      </c>
    </row>
    <row r="7817" spans="4:4" x14ac:dyDescent="0.25">
      <c r="D7817" t="s">
        <v>12817</v>
      </c>
    </row>
    <row r="7818" spans="4:4" x14ac:dyDescent="0.25">
      <c r="D7818" t="s">
        <v>12817</v>
      </c>
    </row>
    <row r="7819" spans="4:4" x14ac:dyDescent="0.25">
      <c r="D7819" t="s">
        <v>12817</v>
      </c>
    </row>
    <row r="7820" spans="4:4" x14ac:dyDescent="0.25">
      <c r="D7820" t="s">
        <v>12817</v>
      </c>
    </row>
    <row r="7821" spans="4:4" x14ac:dyDescent="0.25">
      <c r="D7821" t="s">
        <v>12817</v>
      </c>
    </row>
    <row r="7822" spans="4:4" x14ac:dyDescent="0.25">
      <c r="D7822" t="s">
        <v>12817</v>
      </c>
    </row>
    <row r="7823" spans="4:4" x14ac:dyDescent="0.25">
      <c r="D7823" t="s">
        <v>12819</v>
      </c>
    </row>
    <row r="7824" spans="4:4" x14ac:dyDescent="0.25">
      <c r="D7824" t="s">
        <v>12819</v>
      </c>
    </row>
    <row r="7825" spans="4:4" x14ac:dyDescent="0.25">
      <c r="D7825" t="s">
        <v>12820</v>
      </c>
    </row>
    <row r="7826" spans="4:4" x14ac:dyDescent="0.25">
      <c r="D7826" t="s">
        <v>12820</v>
      </c>
    </row>
    <row r="7827" spans="4:4" x14ac:dyDescent="0.25">
      <c r="D7827" t="s">
        <v>12820</v>
      </c>
    </row>
    <row r="7828" spans="4:4" x14ac:dyDescent="0.25">
      <c r="D7828" t="s">
        <v>12820</v>
      </c>
    </row>
    <row r="7829" spans="4:4" x14ac:dyDescent="0.25">
      <c r="D7829" t="s">
        <v>12820</v>
      </c>
    </row>
    <row r="7830" spans="4:4" x14ac:dyDescent="0.25">
      <c r="D7830" t="s">
        <v>12820</v>
      </c>
    </row>
    <row r="7831" spans="4:4" x14ac:dyDescent="0.25">
      <c r="D7831" t="s">
        <v>12824</v>
      </c>
    </row>
    <row r="7832" spans="4:4" x14ac:dyDescent="0.25">
      <c r="D7832" t="s">
        <v>12824</v>
      </c>
    </row>
    <row r="7833" spans="4:4" x14ac:dyDescent="0.25">
      <c r="D7833" t="s">
        <v>12824</v>
      </c>
    </row>
    <row r="7834" spans="4:4" x14ac:dyDescent="0.25">
      <c r="D7834" t="s">
        <v>12824</v>
      </c>
    </row>
    <row r="7835" spans="4:4" x14ac:dyDescent="0.25">
      <c r="D7835" t="s">
        <v>12825</v>
      </c>
    </row>
    <row r="7836" spans="4:4" x14ac:dyDescent="0.25">
      <c r="D7836" t="s">
        <v>12825</v>
      </c>
    </row>
    <row r="7837" spans="4:4" x14ac:dyDescent="0.25">
      <c r="D7837" t="s">
        <v>12825</v>
      </c>
    </row>
    <row r="7838" spans="4:4" x14ac:dyDescent="0.25">
      <c r="D7838" t="s">
        <v>16773</v>
      </c>
    </row>
    <row r="7839" spans="4:4" x14ac:dyDescent="0.25">
      <c r="D7839" t="s">
        <v>16773</v>
      </c>
    </row>
    <row r="7840" spans="4:4" x14ac:dyDescent="0.25">
      <c r="D7840" t="s">
        <v>16773</v>
      </c>
    </row>
    <row r="7841" spans="4:4" x14ac:dyDescent="0.25">
      <c r="D7841" t="s">
        <v>16775</v>
      </c>
    </row>
    <row r="7842" spans="4:4" x14ac:dyDescent="0.25">
      <c r="D7842" t="s">
        <v>16775</v>
      </c>
    </row>
    <row r="7843" spans="4:4" x14ac:dyDescent="0.25">
      <c r="D7843" t="s">
        <v>16775</v>
      </c>
    </row>
    <row r="7844" spans="4:4" x14ac:dyDescent="0.25">
      <c r="D7844" t="s">
        <v>16775</v>
      </c>
    </row>
    <row r="7845" spans="4:4" x14ac:dyDescent="0.25">
      <c r="D7845" t="s">
        <v>16775</v>
      </c>
    </row>
    <row r="7846" spans="4:4" x14ac:dyDescent="0.25">
      <c r="D7846" t="s">
        <v>16775</v>
      </c>
    </row>
    <row r="7847" spans="4:4" x14ac:dyDescent="0.25">
      <c r="D7847" t="s">
        <v>16775</v>
      </c>
    </row>
    <row r="7848" spans="4:4" x14ac:dyDescent="0.25">
      <c r="D7848" t="s">
        <v>16775</v>
      </c>
    </row>
    <row r="7849" spans="4:4" x14ac:dyDescent="0.25">
      <c r="D7849" t="s">
        <v>16775</v>
      </c>
    </row>
    <row r="7850" spans="4:4" x14ac:dyDescent="0.25">
      <c r="D7850" t="s">
        <v>16345</v>
      </c>
    </row>
    <row r="7851" spans="4:4" x14ac:dyDescent="0.25">
      <c r="D7851" t="s">
        <v>16345</v>
      </c>
    </row>
    <row r="7852" spans="4:4" x14ac:dyDescent="0.25">
      <c r="D7852" t="s">
        <v>16345</v>
      </c>
    </row>
    <row r="7853" spans="4:4" x14ac:dyDescent="0.25">
      <c r="D7853" t="s">
        <v>16345</v>
      </c>
    </row>
    <row r="7854" spans="4:4" x14ac:dyDescent="0.25">
      <c r="D7854" t="s">
        <v>16345</v>
      </c>
    </row>
    <row r="7855" spans="4:4" x14ac:dyDescent="0.25">
      <c r="D7855" t="s">
        <v>16345</v>
      </c>
    </row>
    <row r="7856" spans="4:4" x14ac:dyDescent="0.25">
      <c r="D7856" t="s">
        <v>16345</v>
      </c>
    </row>
    <row r="7857" spans="4:4" x14ac:dyDescent="0.25">
      <c r="D7857" t="s">
        <v>16345</v>
      </c>
    </row>
    <row r="7858" spans="4:4" x14ac:dyDescent="0.25">
      <c r="D7858" t="s">
        <v>16345</v>
      </c>
    </row>
    <row r="7859" spans="4:4" x14ac:dyDescent="0.25">
      <c r="D7859" t="s">
        <v>16345</v>
      </c>
    </row>
    <row r="7860" spans="4:4" x14ac:dyDescent="0.25">
      <c r="D7860" t="s">
        <v>16345</v>
      </c>
    </row>
    <row r="7861" spans="4:4" x14ac:dyDescent="0.25">
      <c r="D7861" t="s">
        <v>16345</v>
      </c>
    </row>
    <row r="7862" spans="4:4" x14ac:dyDescent="0.25">
      <c r="D7862" t="s">
        <v>16345</v>
      </c>
    </row>
    <row r="7863" spans="4:4" x14ac:dyDescent="0.25">
      <c r="D7863" t="s">
        <v>16345</v>
      </c>
    </row>
    <row r="7864" spans="4:4" x14ac:dyDescent="0.25">
      <c r="D7864" t="s">
        <v>16345</v>
      </c>
    </row>
    <row r="7865" spans="4:4" x14ac:dyDescent="0.25">
      <c r="D7865" t="s">
        <v>16345</v>
      </c>
    </row>
    <row r="7866" spans="4:4" x14ac:dyDescent="0.25">
      <c r="D7866" t="s">
        <v>16345</v>
      </c>
    </row>
    <row r="7867" spans="4:4" x14ac:dyDescent="0.25">
      <c r="D7867" t="s">
        <v>16345</v>
      </c>
    </row>
    <row r="7868" spans="4:4" x14ac:dyDescent="0.25">
      <c r="D7868" t="s">
        <v>16345</v>
      </c>
    </row>
    <row r="7869" spans="4:4" x14ac:dyDescent="0.25">
      <c r="D7869" t="s">
        <v>16345</v>
      </c>
    </row>
    <row r="7870" spans="4:4" x14ac:dyDescent="0.25">
      <c r="D7870" t="s">
        <v>16345</v>
      </c>
    </row>
    <row r="7871" spans="4:4" x14ac:dyDescent="0.25">
      <c r="D7871" t="s">
        <v>16345</v>
      </c>
    </row>
    <row r="7872" spans="4:4" x14ac:dyDescent="0.25">
      <c r="D7872" t="s">
        <v>16345</v>
      </c>
    </row>
    <row r="7873" spans="4:4" x14ac:dyDescent="0.25">
      <c r="D7873" t="s">
        <v>16345</v>
      </c>
    </row>
    <row r="7874" spans="4:4" x14ac:dyDescent="0.25">
      <c r="D7874" t="s">
        <v>16345</v>
      </c>
    </row>
    <row r="7875" spans="4:4" x14ac:dyDescent="0.25">
      <c r="D7875" t="s">
        <v>16345</v>
      </c>
    </row>
    <row r="7876" spans="4:4" x14ac:dyDescent="0.25">
      <c r="D7876" t="s">
        <v>16345</v>
      </c>
    </row>
    <row r="7877" spans="4:4" x14ac:dyDescent="0.25">
      <c r="D7877" t="s">
        <v>16345</v>
      </c>
    </row>
    <row r="7878" spans="4:4" x14ac:dyDescent="0.25">
      <c r="D7878" t="s">
        <v>16345</v>
      </c>
    </row>
    <row r="7879" spans="4:4" x14ac:dyDescent="0.25">
      <c r="D7879" t="s">
        <v>16345</v>
      </c>
    </row>
    <row r="7880" spans="4:4" x14ac:dyDescent="0.25">
      <c r="D7880" t="s">
        <v>16345</v>
      </c>
    </row>
    <row r="7881" spans="4:4" x14ac:dyDescent="0.25">
      <c r="D7881" t="s">
        <v>16345</v>
      </c>
    </row>
    <row r="7882" spans="4:4" x14ac:dyDescent="0.25">
      <c r="D7882" t="s">
        <v>16345</v>
      </c>
    </row>
    <row r="7883" spans="4:4" x14ac:dyDescent="0.25">
      <c r="D7883" t="s">
        <v>16345</v>
      </c>
    </row>
    <row r="7884" spans="4:4" x14ac:dyDescent="0.25">
      <c r="D7884" t="s">
        <v>12827</v>
      </c>
    </row>
    <row r="7885" spans="4:4" x14ac:dyDescent="0.25">
      <c r="D7885" t="s">
        <v>15367</v>
      </c>
    </row>
    <row r="7886" spans="4:4" x14ac:dyDescent="0.25">
      <c r="D7886" t="s">
        <v>12829</v>
      </c>
    </row>
    <row r="7887" spans="4:4" x14ac:dyDescent="0.25">
      <c r="D7887" t="s">
        <v>12829</v>
      </c>
    </row>
    <row r="7888" spans="4:4" x14ac:dyDescent="0.25">
      <c r="D7888" t="s">
        <v>12829</v>
      </c>
    </row>
    <row r="7889" spans="4:4" x14ac:dyDescent="0.25">
      <c r="D7889" t="s">
        <v>12831</v>
      </c>
    </row>
    <row r="7890" spans="4:4" x14ac:dyDescent="0.25">
      <c r="D7890" t="s">
        <v>12831</v>
      </c>
    </row>
    <row r="7891" spans="4:4" x14ac:dyDescent="0.25">
      <c r="D7891" t="s">
        <v>15107</v>
      </c>
    </row>
    <row r="7892" spans="4:4" x14ac:dyDescent="0.25">
      <c r="D7892" t="s">
        <v>15107</v>
      </c>
    </row>
    <row r="7893" spans="4:4" x14ac:dyDescent="0.25">
      <c r="D7893" t="s">
        <v>15107</v>
      </c>
    </row>
    <row r="7894" spans="4:4" x14ac:dyDescent="0.25">
      <c r="D7894" t="s">
        <v>12833</v>
      </c>
    </row>
    <row r="7895" spans="4:4" x14ac:dyDescent="0.25">
      <c r="D7895" t="s">
        <v>12834</v>
      </c>
    </row>
    <row r="7896" spans="4:4" x14ac:dyDescent="0.25">
      <c r="D7896" t="s">
        <v>12834</v>
      </c>
    </row>
    <row r="7897" spans="4:4" x14ac:dyDescent="0.25">
      <c r="D7897" t="s">
        <v>12834</v>
      </c>
    </row>
    <row r="7898" spans="4:4" x14ac:dyDescent="0.25">
      <c r="D7898" t="s">
        <v>16784</v>
      </c>
    </row>
    <row r="7899" spans="4:4" x14ac:dyDescent="0.25">
      <c r="D7899" t="s">
        <v>16784</v>
      </c>
    </row>
    <row r="7900" spans="4:4" x14ac:dyDescent="0.25">
      <c r="D7900" t="s">
        <v>12835</v>
      </c>
    </row>
    <row r="7901" spans="4:4" x14ac:dyDescent="0.25">
      <c r="D7901" t="s">
        <v>12835</v>
      </c>
    </row>
    <row r="7902" spans="4:4" x14ac:dyDescent="0.25">
      <c r="D7902" t="s">
        <v>12835</v>
      </c>
    </row>
    <row r="7903" spans="4:4" x14ac:dyDescent="0.25">
      <c r="D7903" t="s">
        <v>12835</v>
      </c>
    </row>
    <row r="7904" spans="4:4" x14ac:dyDescent="0.25">
      <c r="D7904" t="s">
        <v>12836</v>
      </c>
    </row>
    <row r="7905" spans="4:4" x14ac:dyDescent="0.25">
      <c r="D7905" t="s">
        <v>15262</v>
      </c>
    </row>
    <row r="7906" spans="4:4" x14ac:dyDescent="0.25">
      <c r="D7906" t="s">
        <v>15262</v>
      </c>
    </row>
    <row r="7907" spans="4:4" x14ac:dyDescent="0.25">
      <c r="D7907" t="s">
        <v>12840</v>
      </c>
    </row>
    <row r="7908" spans="4:4" x14ac:dyDescent="0.25">
      <c r="D7908" t="s">
        <v>12840</v>
      </c>
    </row>
    <row r="7909" spans="4:4" x14ac:dyDescent="0.25">
      <c r="D7909" t="s">
        <v>12841</v>
      </c>
    </row>
    <row r="7910" spans="4:4" x14ac:dyDescent="0.25">
      <c r="D7910" t="s">
        <v>12842</v>
      </c>
    </row>
    <row r="7911" spans="4:4" x14ac:dyDescent="0.25">
      <c r="D7911" t="s">
        <v>12843</v>
      </c>
    </row>
    <row r="7912" spans="4:4" x14ac:dyDescent="0.25">
      <c r="D7912" t="s">
        <v>12843</v>
      </c>
    </row>
    <row r="7913" spans="4:4" x14ac:dyDescent="0.25">
      <c r="D7913" t="s">
        <v>12846</v>
      </c>
    </row>
    <row r="7914" spans="4:4" x14ac:dyDescent="0.25">
      <c r="D7914" t="s">
        <v>16017</v>
      </c>
    </row>
    <row r="7915" spans="4:4" x14ac:dyDescent="0.25">
      <c r="D7915" t="s">
        <v>16017</v>
      </c>
    </row>
    <row r="7916" spans="4:4" x14ac:dyDescent="0.25">
      <c r="D7916" t="s">
        <v>16017</v>
      </c>
    </row>
    <row r="7917" spans="4:4" x14ac:dyDescent="0.25">
      <c r="D7917" t="s">
        <v>16138</v>
      </c>
    </row>
    <row r="7918" spans="4:4" x14ac:dyDescent="0.25">
      <c r="D7918" t="s">
        <v>16138</v>
      </c>
    </row>
    <row r="7919" spans="4:4" x14ac:dyDescent="0.25">
      <c r="D7919" t="s">
        <v>16138</v>
      </c>
    </row>
    <row r="7920" spans="4:4" x14ac:dyDescent="0.25">
      <c r="D7920" t="s">
        <v>12847</v>
      </c>
    </row>
    <row r="7921" spans="4:4" x14ac:dyDescent="0.25">
      <c r="D7921" t="s">
        <v>12847</v>
      </c>
    </row>
    <row r="7922" spans="4:4" x14ac:dyDescent="0.25">
      <c r="D7922" t="s">
        <v>12847</v>
      </c>
    </row>
    <row r="7923" spans="4:4" x14ac:dyDescent="0.25">
      <c r="D7923" t="s">
        <v>12847</v>
      </c>
    </row>
    <row r="7924" spans="4:4" x14ac:dyDescent="0.25">
      <c r="D7924" t="s">
        <v>12847</v>
      </c>
    </row>
    <row r="7925" spans="4:4" x14ac:dyDescent="0.25">
      <c r="D7925" t="s">
        <v>12847</v>
      </c>
    </row>
    <row r="7926" spans="4:4" x14ac:dyDescent="0.25">
      <c r="D7926" t="s">
        <v>12847</v>
      </c>
    </row>
    <row r="7927" spans="4:4" x14ac:dyDescent="0.25">
      <c r="D7927" t="s">
        <v>12847</v>
      </c>
    </row>
    <row r="7928" spans="4:4" x14ac:dyDescent="0.25">
      <c r="D7928" t="s">
        <v>12847</v>
      </c>
    </row>
    <row r="7929" spans="4:4" x14ac:dyDescent="0.25">
      <c r="D7929" t="s">
        <v>12848</v>
      </c>
    </row>
    <row r="7930" spans="4:4" x14ac:dyDescent="0.25">
      <c r="D7930" t="s">
        <v>12848</v>
      </c>
    </row>
    <row r="7931" spans="4:4" x14ac:dyDescent="0.25">
      <c r="D7931" t="s">
        <v>12848</v>
      </c>
    </row>
    <row r="7932" spans="4:4" x14ac:dyDescent="0.25">
      <c r="D7932" t="s">
        <v>11153</v>
      </c>
    </row>
    <row r="7933" spans="4:4" x14ac:dyDescent="0.25">
      <c r="D7933" t="s">
        <v>11153</v>
      </c>
    </row>
    <row r="7934" spans="4:4" x14ac:dyDescent="0.25">
      <c r="D7934" t="s">
        <v>11153</v>
      </c>
    </row>
    <row r="7935" spans="4:4" x14ac:dyDescent="0.25">
      <c r="D7935" t="s">
        <v>11153</v>
      </c>
    </row>
    <row r="7936" spans="4:4" x14ac:dyDescent="0.25">
      <c r="D7936" t="s">
        <v>14653</v>
      </c>
    </row>
    <row r="7937" spans="4:4" x14ac:dyDescent="0.25">
      <c r="D7937" t="s">
        <v>14653</v>
      </c>
    </row>
    <row r="7938" spans="4:4" x14ac:dyDescent="0.25">
      <c r="D7938" t="s">
        <v>14653</v>
      </c>
    </row>
    <row r="7939" spans="4:4" x14ac:dyDescent="0.25">
      <c r="D7939" t="s">
        <v>14653</v>
      </c>
    </row>
    <row r="7940" spans="4:4" x14ac:dyDescent="0.25">
      <c r="D7940" t="s">
        <v>15264</v>
      </c>
    </row>
    <row r="7941" spans="4:4" x14ac:dyDescent="0.25">
      <c r="D7941" t="s">
        <v>15264</v>
      </c>
    </row>
    <row r="7942" spans="4:4" x14ac:dyDescent="0.25">
      <c r="D7942" t="s">
        <v>15264</v>
      </c>
    </row>
    <row r="7943" spans="4:4" x14ac:dyDescent="0.25">
      <c r="D7943" t="s">
        <v>12849</v>
      </c>
    </row>
    <row r="7944" spans="4:4" x14ac:dyDescent="0.25">
      <c r="D7944" t="s">
        <v>12851</v>
      </c>
    </row>
    <row r="7945" spans="4:4" x14ac:dyDescent="0.25">
      <c r="D7945" t="s">
        <v>16788</v>
      </c>
    </row>
    <row r="7946" spans="4:4" x14ac:dyDescent="0.25">
      <c r="D7946" t="s">
        <v>16788</v>
      </c>
    </row>
    <row r="7947" spans="4:4" x14ac:dyDescent="0.25">
      <c r="D7947" t="s">
        <v>16788</v>
      </c>
    </row>
    <row r="7948" spans="4:4" x14ac:dyDescent="0.25">
      <c r="D7948" t="s">
        <v>16788</v>
      </c>
    </row>
    <row r="7949" spans="4:4" x14ac:dyDescent="0.25">
      <c r="D7949" t="s">
        <v>16788</v>
      </c>
    </row>
    <row r="7950" spans="4:4" x14ac:dyDescent="0.25">
      <c r="D7950" t="s">
        <v>16788</v>
      </c>
    </row>
    <row r="7951" spans="4:4" x14ac:dyDescent="0.25">
      <c r="D7951" t="s">
        <v>16788</v>
      </c>
    </row>
    <row r="7952" spans="4:4" x14ac:dyDescent="0.25">
      <c r="D7952" t="s">
        <v>16788</v>
      </c>
    </row>
    <row r="7953" spans="4:4" x14ac:dyDescent="0.25">
      <c r="D7953" t="s">
        <v>16788</v>
      </c>
    </row>
    <row r="7954" spans="4:4" x14ac:dyDescent="0.25">
      <c r="D7954" t="s">
        <v>16788</v>
      </c>
    </row>
    <row r="7955" spans="4:4" x14ac:dyDescent="0.25">
      <c r="D7955" t="s">
        <v>12852</v>
      </c>
    </row>
    <row r="7956" spans="4:4" x14ac:dyDescent="0.25">
      <c r="D7956" t="s">
        <v>12853</v>
      </c>
    </row>
    <row r="7957" spans="4:4" x14ac:dyDescent="0.25">
      <c r="D7957" t="s">
        <v>12853</v>
      </c>
    </row>
    <row r="7958" spans="4:4" x14ac:dyDescent="0.25">
      <c r="D7958" t="s">
        <v>12853</v>
      </c>
    </row>
    <row r="7959" spans="4:4" x14ac:dyDescent="0.25">
      <c r="D7959" t="s">
        <v>12853</v>
      </c>
    </row>
    <row r="7960" spans="4:4" x14ac:dyDescent="0.25">
      <c r="D7960" t="s">
        <v>12853</v>
      </c>
    </row>
    <row r="7961" spans="4:4" x14ac:dyDescent="0.25">
      <c r="D7961" t="s">
        <v>12854</v>
      </c>
    </row>
    <row r="7962" spans="4:4" x14ac:dyDescent="0.25">
      <c r="D7962" t="s">
        <v>15066</v>
      </c>
    </row>
    <row r="7963" spans="4:4" x14ac:dyDescent="0.25">
      <c r="D7963" t="s">
        <v>15148</v>
      </c>
    </row>
    <row r="7964" spans="4:4" x14ac:dyDescent="0.25">
      <c r="D7964" t="s">
        <v>15148</v>
      </c>
    </row>
    <row r="7965" spans="4:4" x14ac:dyDescent="0.25">
      <c r="D7965" t="s">
        <v>16790</v>
      </c>
    </row>
    <row r="7966" spans="4:4" x14ac:dyDescent="0.25">
      <c r="D7966" t="s">
        <v>16792</v>
      </c>
    </row>
    <row r="7967" spans="4:4" x14ac:dyDescent="0.25">
      <c r="D7967" t="s">
        <v>12857</v>
      </c>
    </row>
    <row r="7968" spans="4:4" x14ac:dyDescent="0.25">
      <c r="D7968" t="s">
        <v>12857</v>
      </c>
    </row>
    <row r="7969" spans="4:4" x14ac:dyDescent="0.25">
      <c r="D7969" t="s">
        <v>12857</v>
      </c>
    </row>
    <row r="7970" spans="4:4" x14ac:dyDescent="0.25">
      <c r="D7970" t="s">
        <v>12857</v>
      </c>
    </row>
    <row r="7971" spans="4:4" x14ac:dyDescent="0.25">
      <c r="D7971" t="s">
        <v>12858</v>
      </c>
    </row>
    <row r="7972" spans="4:4" x14ac:dyDescent="0.25">
      <c r="D7972" t="s">
        <v>16796</v>
      </c>
    </row>
    <row r="7973" spans="4:4" x14ac:dyDescent="0.25">
      <c r="D7973" t="s">
        <v>12859</v>
      </c>
    </row>
    <row r="7974" spans="4:4" x14ac:dyDescent="0.25">
      <c r="D7974" t="s">
        <v>12860</v>
      </c>
    </row>
    <row r="7975" spans="4:4" x14ac:dyDescent="0.25">
      <c r="D7975" t="s">
        <v>12860</v>
      </c>
    </row>
    <row r="7976" spans="4:4" x14ac:dyDescent="0.25">
      <c r="D7976" t="s">
        <v>12861</v>
      </c>
    </row>
    <row r="7977" spans="4:4" x14ac:dyDescent="0.25">
      <c r="D7977" t="s">
        <v>12861</v>
      </c>
    </row>
    <row r="7978" spans="4:4" x14ac:dyDescent="0.25">
      <c r="D7978" t="s">
        <v>12861</v>
      </c>
    </row>
    <row r="7979" spans="4:4" x14ac:dyDescent="0.25">
      <c r="D7979" t="s">
        <v>12861</v>
      </c>
    </row>
    <row r="7980" spans="4:4" x14ac:dyDescent="0.25">
      <c r="D7980" t="s">
        <v>12861</v>
      </c>
    </row>
    <row r="7981" spans="4:4" x14ac:dyDescent="0.25">
      <c r="D7981" t="s">
        <v>12861</v>
      </c>
    </row>
    <row r="7982" spans="4:4" x14ac:dyDescent="0.25">
      <c r="D7982" t="s">
        <v>12861</v>
      </c>
    </row>
    <row r="7983" spans="4:4" x14ac:dyDescent="0.25">
      <c r="D7983" t="s">
        <v>12861</v>
      </c>
    </row>
    <row r="7984" spans="4:4" x14ac:dyDescent="0.25">
      <c r="D7984" t="s">
        <v>12861</v>
      </c>
    </row>
    <row r="7985" spans="4:4" x14ac:dyDescent="0.25">
      <c r="D7985" t="s">
        <v>12861</v>
      </c>
    </row>
    <row r="7986" spans="4:4" x14ac:dyDescent="0.25">
      <c r="D7986" t="s">
        <v>12861</v>
      </c>
    </row>
    <row r="7987" spans="4:4" x14ac:dyDescent="0.25">
      <c r="D7987" t="s">
        <v>12861</v>
      </c>
    </row>
    <row r="7988" spans="4:4" x14ac:dyDescent="0.25">
      <c r="D7988" t="s">
        <v>12863</v>
      </c>
    </row>
    <row r="7989" spans="4:4" x14ac:dyDescent="0.25">
      <c r="D7989" t="s">
        <v>12863</v>
      </c>
    </row>
    <row r="7990" spans="4:4" x14ac:dyDescent="0.25">
      <c r="D7990" t="s">
        <v>12864</v>
      </c>
    </row>
    <row r="7991" spans="4:4" x14ac:dyDescent="0.25">
      <c r="D7991" t="s">
        <v>12864</v>
      </c>
    </row>
    <row r="7992" spans="4:4" x14ac:dyDescent="0.25">
      <c r="D7992" t="s">
        <v>12864</v>
      </c>
    </row>
    <row r="7993" spans="4:4" x14ac:dyDescent="0.25">
      <c r="D7993" t="s">
        <v>12867</v>
      </c>
    </row>
    <row r="7994" spans="4:4" x14ac:dyDescent="0.25">
      <c r="D7994" t="s">
        <v>12868</v>
      </c>
    </row>
    <row r="7995" spans="4:4" x14ac:dyDescent="0.25">
      <c r="D7995" t="s">
        <v>12869</v>
      </c>
    </row>
    <row r="7996" spans="4:4" x14ac:dyDescent="0.25">
      <c r="D7996" t="s">
        <v>12869</v>
      </c>
    </row>
    <row r="7997" spans="4:4" x14ac:dyDescent="0.25">
      <c r="D7997" t="s">
        <v>16798</v>
      </c>
    </row>
    <row r="7998" spans="4:4" x14ac:dyDescent="0.25">
      <c r="D7998" t="s">
        <v>12871</v>
      </c>
    </row>
    <row r="7999" spans="4:4" x14ac:dyDescent="0.25">
      <c r="D7999" t="s">
        <v>12872</v>
      </c>
    </row>
    <row r="8000" spans="4:4" x14ac:dyDescent="0.25">
      <c r="D8000" t="s">
        <v>12872</v>
      </c>
    </row>
    <row r="8001" spans="4:4" x14ac:dyDescent="0.25">
      <c r="D8001" t="s">
        <v>16140</v>
      </c>
    </row>
    <row r="8002" spans="4:4" x14ac:dyDescent="0.25">
      <c r="D8002" t="s">
        <v>12874</v>
      </c>
    </row>
    <row r="8003" spans="4:4" x14ac:dyDescent="0.25">
      <c r="D8003" t="s">
        <v>12877</v>
      </c>
    </row>
    <row r="8004" spans="4:4" x14ac:dyDescent="0.25">
      <c r="D8004" t="s">
        <v>12878</v>
      </c>
    </row>
    <row r="8005" spans="4:4" x14ac:dyDescent="0.25">
      <c r="D8005" t="s">
        <v>12879</v>
      </c>
    </row>
    <row r="8006" spans="4:4" x14ac:dyDescent="0.25">
      <c r="D8006" t="s">
        <v>12879</v>
      </c>
    </row>
    <row r="8007" spans="4:4" x14ac:dyDescent="0.25">
      <c r="D8007" t="s">
        <v>12881</v>
      </c>
    </row>
    <row r="8008" spans="4:4" x14ac:dyDescent="0.25">
      <c r="D8008" t="s">
        <v>12885</v>
      </c>
    </row>
    <row r="8009" spans="4:4" x14ac:dyDescent="0.25">
      <c r="D8009" t="s">
        <v>12885</v>
      </c>
    </row>
    <row r="8010" spans="4:4" x14ac:dyDescent="0.25">
      <c r="D8010" t="s">
        <v>11825</v>
      </c>
    </row>
    <row r="8011" spans="4:4" x14ac:dyDescent="0.25">
      <c r="D8011" t="s">
        <v>11825</v>
      </c>
    </row>
    <row r="8012" spans="4:4" x14ac:dyDescent="0.25">
      <c r="D8012" t="s">
        <v>11825</v>
      </c>
    </row>
    <row r="8013" spans="4:4" x14ac:dyDescent="0.25">
      <c r="D8013" t="s">
        <v>12887</v>
      </c>
    </row>
    <row r="8014" spans="4:4" x14ac:dyDescent="0.25">
      <c r="D8014" t="s">
        <v>12888</v>
      </c>
    </row>
    <row r="8015" spans="4:4" x14ac:dyDescent="0.25">
      <c r="D8015" t="s">
        <v>12888</v>
      </c>
    </row>
    <row r="8016" spans="4:4" x14ac:dyDescent="0.25">
      <c r="D8016" t="s">
        <v>12888</v>
      </c>
    </row>
    <row r="8017" spans="4:4" x14ac:dyDescent="0.25">
      <c r="D8017" t="s">
        <v>12888</v>
      </c>
    </row>
    <row r="8018" spans="4:4" x14ac:dyDescent="0.25">
      <c r="D8018" t="s">
        <v>12888</v>
      </c>
    </row>
    <row r="8019" spans="4:4" x14ac:dyDescent="0.25">
      <c r="D8019" t="s">
        <v>12888</v>
      </c>
    </row>
    <row r="8020" spans="4:4" x14ac:dyDescent="0.25">
      <c r="D8020" t="s">
        <v>12888</v>
      </c>
    </row>
    <row r="8021" spans="4:4" x14ac:dyDescent="0.25">
      <c r="D8021" t="s">
        <v>12891</v>
      </c>
    </row>
    <row r="8022" spans="4:4" x14ac:dyDescent="0.25">
      <c r="D8022" t="s">
        <v>12891</v>
      </c>
    </row>
    <row r="8023" spans="4:4" x14ac:dyDescent="0.25">
      <c r="D8023" t="s">
        <v>12891</v>
      </c>
    </row>
    <row r="8024" spans="4:4" x14ac:dyDescent="0.25">
      <c r="D8024" t="s">
        <v>12892</v>
      </c>
    </row>
    <row r="8025" spans="4:4" x14ac:dyDescent="0.25">
      <c r="D8025" t="s">
        <v>12893</v>
      </c>
    </row>
    <row r="8026" spans="4:4" x14ac:dyDescent="0.25">
      <c r="D8026" t="s">
        <v>12893</v>
      </c>
    </row>
    <row r="8027" spans="4:4" x14ac:dyDescent="0.25">
      <c r="D8027" t="s">
        <v>12893</v>
      </c>
    </row>
    <row r="8028" spans="4:4" x14ac:dyDescent="0.25">
      <c r="D8028" t="s">
        <v>16800</v>
      </c>
    </row>
    <row r="8029" spans="4:4" x14ac:dyDescent="0.25">
      <c r="D8029" t="s">
        <v>16800</v>
      </c>
    </row>
    <row r="8030" spans="4:4" x14ac:dyDescent="0.25">
      <c r="D8030" t="s">
        <v>16800</v>
      </c>
    </row>
    <row r="8031" spans="4:4" x14ac:dyDescent="0.25">
      <c r="D8031" t="s">
        <v>12900</v>
      </c>
    </row>
    <row r="8032" spans="4:4" x14ac:dyDescent="0.25">
      <c r="D8032" t="s">
        <v>12900</v>
      </c>
    </row>
    <row r="8033" spans="4:4" x14ac:dyDescent="0.25">
      <c r="D8033" t="s">
        <v>15662</v>
      </c>
    </row>
    <row r="8034" spans="4:4" x14ac:dyDescent="0.25">
      <c r="D8034" t="s">
        <v>15662</v>
      </c>
    </row>
    <row r="8035" spans="4:4" x14ac:dyDescent="0.25">
      <c r="D8035" t="s">
        <v>16804</v>
      </c>
    </row>
    <row r="8036" spans="4:4" x14ac:dyDescent="0.25">
      <c r="D8036" t="s">
        <v>16804</v>
      </c>
    </row>
    <row r="8037" spans="4:4" x14ac:dyDescent="0.25">
      <c r="D8037" t="s">
        <v>16804</v>
      </c>
    </row>
    <row r="8038" spans="4:4" x14ac:dyDescent="0.25">
      <c r="D8038" t="s">
        <v>16804</v>
      </c>
    </row>
    <row r="8039" spans="4:4" x14ac:dyDescent="0.25">
      <c r="D8039" t="s">
        <v>12904</v>
      </c>
    </row>
    <row r="8040" spans="4:4" x14ac:dyDescent="0.25">
      <c r="D8040" t="s">
        <v>12904</v>
      </c>
    </row>
    <row r="8041" spans="4:4" x14ac:dyDescent="0.25">
      <c r="D8041" t="s">
        <v>12904</v>
      </c>
    </row>
    <row r="8042" spans="4:4" x14ac:dyDescent="0.25">
      <c r="D8042" t="s">
        <v>12906</v>
      </c>
    </row>
    <row r="8043" spans="4:4" x14ac:dyDescent="0.25">
      <c r="D8043" t="s">
        <v>12906</v>
      </c>
    </row>
    <row r="8044" spans="4:4" x14ac:dyDescent="0.25">
      <c r="D8044" t="s">
        <v>12906</v>
      </c>
    </row>
    <row r="8045" spans="4:4" x14ac:dyDescent="0.25">
      <c r="D8045" t="s">
        <v>12906</v>
      </c>
    </row>
    <row r="8046" spans="4:4" x14ac:dyDescent="0.25">
      <c r="D8046" t="s">
        <v>12907</v>
      </c>
    </row>
    <row r="8047" spans="4:4" x14ac:dyDescent="0.25">
      <c r="D8047" t="s">
        <v>12907</v>
      </c>
    </row>
    <row r="8048" spans="4:4" x14ac:dyDescent="0.25">
      <c r="D8048" t="s">
        <v>12907</v>
      </c>
    </row>
    <row r="8049" spans="4:4" x14ac:dyDescent="0.25">
      <c r="D8049" t="s">
        <v>12910</v>
      </c>
    </row>
    <row r="8050" spans="4:4" x14ac:dyDescent="0.25">
      <c r="D8050" t="s">
        <v>12911</v>
      </c>
    </row>
    <row r="8051" spans="4:4" x14ac:dyDescent="0.25">
      <c r="D8051" t="s">
        <v>12912</v>
      </c>
    </row>
    <row r="8052" spans="4:4" x14ac:dyDescent="0.25">
      <c r="D8052" t="s">
        <v>12912</v>
      </c>
    </row>
    <row r="8053" spans="4:4" x14ac:dyDescent="0.25">
      <c r="D8053" t="s">
        <v>12913</v>
      </c>
    </row>
    <row r="8054" spans="4:4" x14ac:dyDescent="0.25">
      <c r="D8054" t="s">
        <v>12913</v>
      </c>
    </row>
    <row r="8055" spans="4:4" x14ac:dyDescent="0.25">
      <c r="D8055" t="s">
        <v>12913</v>
      </c>
    </row>
    <row r="8056" spans="4:4" x14ac:dyDescent="0.25">
      <c r="D8056" t="s">
        <v>12916</v>
      </c>
    </row>
    <row r="8057" spans="4:4" x14ac:dyDescent="0.25">
      <c r="D8057" t="s">
        <v>12916</v>
      </c>
    </row>
    <row r="8058" spans="4:4" x14ac:dyDescent="0.25">
      <c r="D8058" t="s">
        <v>12917</v>
      </c>
    </row>
    <row r="8059" spans="4:4" x14ac:dyDescent="0.25">
      <c r="D8059" t="s">
        <v>12917</v>
      </c>
    </row>
    <row r="8060" spans="4:4" x14ac:dyDescent="0.25">
      <c r="D8060" t="s">
        <v>12918</v>
      </c>
    </row>
    <row r="8061" spans="4:4" x14ac:dyDescent="0.25">
      <c r="D8061" t="s">
        <v>12918</v>
      </c>
    </row>
    <row r="8062" spans="4:4" x14ac:dyDescent="0.25">
      <c r="D8062" t="s">
        <v>15369</v>
      </c>
    </row>
    <row r="8063" spans="4:4" x14ac:dyDescent="0.25">
      <c r="D8063" t="s">
        <v>15369</v>
      </c>
    </row>
    <row r="8064" spans="4:4" x14ac:dyDescent="0.25">
      <c r="D8064" t="s">
        <v>15369</v>
      </c>
    </row>
    <row r="8065" spans="4:4" x14ac:dyDescent="0.25">
      <c r="D8065" t="s">
        <v>15369</v>
      </c>
    </row>
    <row r="8066" spans="4:4" x14ac:dyDescent="0.25">
      <c r="D8066" t="s">
        <v>15369</v>
      </c>
    </row>
    <row r="8067" spans="4:4" x14ac:dyDescent="0.25">
      <c r="D8067" t="s">
        <v>15069</v>
      </c>
    </row>
    <row r="8068" spans="4:4" x14ac:dyDescent="0.25">
      <c r="D8068" t="s">
        <v>15069</v>
      </c>
    </row>
    <row r="8069" spans="4:4" x14ac:dyDescent="0.25">
      <c r="D8069" t="s">
        <v>15069</v>
      </c>
    </row>
    <row r="8070" spans="4:4" x14ac:dyDescent="0.25">
      <c r="D8070" t="s">
        <v>15069</v>
      </c>
    </row>
    <row r="8071" spans="4:4" x14ac:dyDescent="0.25">
      <c r="D8071" t="s">
        <v>22181</v>
      </c>
    </row>
    <row r="8072" spans="4:4" x14ac:dyDescent="0.25">
      <c r="D8072" t="s">
        <v>22181</v>
      </c>
    </row>
    <row r="8073" spans="4:4" x14ac:dyDescent="0.25">
      <c r="D8073" t="s">
        <v>12924</v>
      </c>
    </row>
    <row r="8074" spans="4:4" x14ac:dyDescent="0.25">
      <c r="D8074" t="s">
        <v>12924</v>
      </c>
    </row>
    <row r="8075" spans="4:4" x14ac:dyDescent="0.25">
      <c r="D8075" t="s">
        <v>12924</v>
      </c>
    </row>
    <row r="8076" spans="4:4" x14ac:dyDescent="0.25">
      <c r="D8076" t="s">
        <v>12924</v>
      </c>
    </row>
    <row r="8077" spans="4:4" x14ac:dyDescent="0.25">
      <c r="D8077" t="s">
        <v>12925</v>
      </c>
    </row>
    <row r="8078" spans="4:4" x14ac:dyDescent="0.25">
      <c r="D8078" t="s">
        <v>12925</v>
      </c>
    </row>
    <row r="8079" spans="4:4" x14ac:dyDescent="0.25">
      <c r="D8079" t="s">
        <v>12926</v>
      </c>
    </row>
    <row r="8080" spans="4:4" x14ac:dyDescent="0.25">
      <c r="D8080" t="s">
        <v>12928</v>
      </c>
    </row>
    <row r="8081" spans="4:4" x14ac:dyDescent="0.25">
      <c r="D8081" t="s">
        <v>12929</v>
      </c>
    </row>
    <row r="8082" spans="4:4" x14ac:dyDescent="0.25">
      <c r="D8082" t="s">
        <v>12932</v>
      </c>
    </row>
    <row r="8083" spans="4:4" x14ac:dyDescent="0.25">
      <c r="D8083" t="s">
        <v>12932</v>
      </c>
    </row>
    <row r="8084" spans="4:4" x14ac:dyDescent="0.25">
      <c r="D8084" t="s">
        <v>12932</v>
      </c>
    </row>
    <row r="8085" spans="4:4" x14ac:dyDescent="0.25">
      <c r="D8085" t="s">
        <v>12932</v>
      </c>
    </row>
    <row r="8086" spans="4:4" x14ac:dyDescent="0.25">
      <c r="D8086" t="s">
        <v>12932</v>
      </c>
    </row>
    <row r="8087" spans="4:4" x14ac:dyDescent="0.25">
      <c r="D8087" t="s">
        <v>12932</v>
      </c>
    </row>
    <row r="8088" spans="4:4" x14ac:dyDescent="0.25">
      <c r="D8088" t="s">
        <v>12932</v>
      </c>
    </row>
    <row r="8089" spans="4:4" x14ac:dyDescent="0.25">
      <c r="D8089" t="s">
        <v>12932</v>
      </c>
    </row>
    <row r="8090" spans="4:4" x14ac:dyDescent="0.25">
      <c r="D8090" t="s">
        <v>12932</v>
      </c>
    </row>
    <row r="8091" spans="4:4" x14ac:dyDescent="0.25">
      <c r="D8091" t="s">
        <v>12932</v>
      </c>
    </row>
    <row r="8092" spans="4:4" x14ac:dyDescent="0.25">
      <c r="D8092" t="s">
        <v>12932</v>
      </c>
    </row>
    <row r="8093" spans="4:4" x14ac:dyDescent="0.25">
      <c r="D8093" t="s">
        <v>12932</v>
      </c>
    </row>
    <row r="8094" spans="4:4" x14ac:dyDescent="0.25">
      <c r="D8094" t="s">
        <v>12932</v>
      </c>
    </row>
    <row r="8095" spans="4:4" x14ac:dyDescent="0.25">
      <c r="D8095" t="s">
        <v>12932</v>
      </c>
    </row>
    <row r="8096" spans="4:4" x14ac:dyDescent="0.25">
      <c r="D8096" t="s">
        <v>12932</v>
      </c>
    </row>
    <row r="8097" spans="4:4" x14ac:dyDescent="0.25">
      <c r="D8097" t="s">
        <v>12932</v>
      </c>
    </row>
    <row r="8098" spans="4:4" x14ac:dyDescent="0.25">
      <c r="D8098" t="s">
        <v>12932</v>
      </c>
    </row>
    <row r="8099" spans="4:4" x14ac:dyDescent="0.25">
      <c r="D8099" t="s">
        <v>12932</v>
      </c>
    </row>
    <row r="8100" spans="4:4" x14ac:dyDescent="0.25">
      <c r="D8100" t="s">
        <v>12932</v>
      </c>
    </row>
    <row r="8101" spans="4:4" x14ac:dyDescent="0.25">
      <c r="D8101" t="s">
        <v>12932</v>
      </c>
    </row>
    <row r="8102" spans="4:4" x14ac:dyDescent="0.25">
      <c r="D8102" t="s">
        <v>12932</v>
      </c>
    </row>
    <row r="8103" spans="4:4" x14ac:dyDescent="0.25">
      <c r="D8103" t="s">
        <v>12932</v>
      </c>
    </row>
    <row r="8104" spans="4:4" x14ac:dyDescent="0.25">
      <c r="D8104" t="s">
        <v>12934</v>
      </c>
    </row>
    <row r="8105" spans="4:4" x14ac:dyDescent="0.25">
      <c r="D8105" t="s">
        <v>12935</v>
      </c>
    </row>
    <row r="8106" spans="4:4" x14ac:dyDescent="0.25">
      <c r="D8106" t="s">
        <v>12939</v>
      </c>
    </row>
    <row r="8107" spans="4:4" x14ac:dyDescent="0.25">
      <c r="D8107" t="s">
        <v>12939</v>
      </c>
    </row>
    <row r="8108" spans="4:4" x14ac:dyDescent="0.25">
      <c r="D8108" t="s">
        <v>12940</v>
      </c>
    </row>
    <row r="8109" spans="4:4" x14ac:dyDescent="0.25">
      <c r="D8109" t="s">
        <v>16021</v>
      </c>
    </row>
    <row r="8110" spans="4:4" x14ac:dyDescent="0.25">
      <c r="D8110" t="s">
        <v>16021</v>
      </c>
    </row>
    <row r="8111" spans="4:4" x14ac:dyDescent="0.25">
      <c r="D8111" t="s">
        <v>16021</v>
      </c>
    </row>
    <row r="8112" spans="4:4" x14ac:dyDescent="0.25">
      <c r="D8112" t="s">
        <v>12944</v>
      </c>
    </row>
    <row r="8113" spans="4:4" x14ac:dyDescent="0.25">
      <c r="D8113" t="s">
        <v>12944</v>
      </c>
    </row>
    <row r="8114" spans="4:4" x14ac:dyDescent="0.25">
      <c r="D8114" t="s">
        <v>12945</v>
      </c>
    </row>
    <row r="8115" spans="4:4" x14ac:dyDescent="0.25">
      <c r="D8115" t="s">
        <v>12945</v>
      </c>
    </row>
    <row r="8116" spans="4:4" x14ac:dyDescent="0.25">
      <c r="D8116" t="s">
        <v>12946</v>
      </c>
    </row>
    <row r="8117" spans="4:4" x14ac:dyDescent="0.25">
      <c r="D8117" t="s">
        <v>12947</v>
      </c>
    </row>
    <row r="8118" spans="4:4" x14ac:dyDescent="0.25">
      <c r="D8118" t="s">
        <v>12952</v>
      </c>
    </row>
    <row r="8119" spans="4:4" x14ac:dyDescent="0.25">
      <c r="D8119" t="s">
        <v>12952</v>
      </c>
    </row>
    <row r="8120" spans="4:4" x14ac:dyDescent="0.25">
      <c r="D8120" t="s">
        <v>12952</v>
      </c>
    </row>
    <row r="8121" spans="4:4" x14ac:dyDescent="0.25">
      <c r="D8121" t="s">
        <v>12952</v>
      </c>
    </row>
    <row r="8122" spans="4:4" x14ac:dyDescent="0.25">
      <c r="D8122" t="s">
        <v>14775</v>
      </c>
    </row>
    <row r="8123" spans="4:4" x14ac:dyDescent="0.25">
      <c r="D8123" t="s">
        <v>14775</v>
      </c>
    </row>
    <row r="8124" spans="4:4" x14ac:dyDescent="0.25">
      <c r="D8124" t="s">
        <v>14775</v>
      </c>
    </row>
    <row r="8125" spans="4:4" x14ac:dyDescent="0.25">
      <c r="D8125" t="s">
        <v>14775</v>
      </c>
    </row>
    <row r="8126" spans="4:4" x14ac:dyDescent="0.25">
      <c r="D8126" t="s">
        <v>14775</v>
      </c>
    </row>
    <row r="8127" spans="4:4" x14ac:dyDescent="0.25">
      <c r="D8127" t="s">
        <v>15071</v>
      </c>
    </row>
    <row r="8128" spans="4:4" x14ac:dyDescent="0.25">
      <c r="D8128" t="s">
        <v>12953</v>
      </c>
    </row>
    <row r="8129" spans="4:4" x14ac:dyDescent="0.25">
      <c r="D8129" t="s">
        <v>12953</v>
      </c>
    </row>
    <row r="8130" spans="4:4" x14ac:dyDescent="0.25">
      <c r="D8130" t="s">
        <v>12953</v>
      </c>
    </row>
    <row r="8131" spans="4:4" x14ac:dyDescent="0.25">
      <c r="D8131" t="s">
        <v>12953</v>
      </c>
    </row>
    <row r="8132" spans="4:4" x14ac:dyDescent="0.25">
      <c r="D8132" t="s">
        <v>12953</v>
      </c>
    </row>
    <row r="8133" spans="4:4" x14ac:dyDescent="0.25">
      <c r="D8133" t="s">
        <v>12954</v>
      </c>
    </row>
    <row r="8134" spans="4:4" x14ac:dyDescent="0.25">
      <c r="D8134" t="s">
        <v>12954</v>
      </c>
    </row>
    <row r="8135" spans="4:4" x14ac:dyDescent="0.25">
      <c r="D8135" t="s">
        <v>12955</v>
      </c>
    </row>
    <row r="8136" spans="4:4" x14ac:dyDescent="0.25">
      <c r="D8136" t="s">
        <v>12956</v>
      </c>
    </row>
    <row r="8137" spans="4:4" x14ac:dyDescent="0.25">
      <c r="D8137" t="s">
        <v>12956</v>
      </c>
    </row>
    <row r="8138" spans="4:4" x14ac:dyDescent="0.25">
      <c r="D8138" t="s">
        <v>12956</v>
      </c>
    </row>
    <row r="8139" spans="4:4" x14ac:dyDescent="0.25">
      <c r="D8139" t="s">
        <v>12956</v>
      </c>
    </row>
    <row r="8140" spans="4:4" x14ac:dyDescent="0.25">
      <c r="D8140" t="s">
        <v>12956</v>
      </c>
    </row>
    <row r="8141" spans="4:4" x14ac:dyDescent="0.25">
      <c r="D8141" t="s">
        <v>12956</v>
      </c>
    </row>
    <row r="8142" spans="4:4" x14ac:dyDescent="0.25">
      <c r="D8142" t="s">
        <v>16808</v>
      </c>
    </row>
    <row r="8143" spans="4:4" x14ac:dyDescent="0.25">
      <c r="D8143" t="s">
        <v>16808</v>
      </c>
    </row>
    <row r="8144" spans="4:4" x14ac:dyDescent="0.25">
      <c r="D8144" t="s">
        <v>12958</v>
      </c>
    </row>
    <row r="8145" spans="4:4" x14ac:dyDescent="0.25">
      <c r="D8145" t="s">
        <v>12959</v>
      </c>
    </row>
    <row r="8146" spans="4:4" x14ac:dyDescent="0.25">
      <c r="D8146" t="s">
        <v>15373</v>
      </c>
    </row>
    <row r="8147" spans="4:4" x14ac:dyDescent="0.25">
      <c r="D8147" t="s">
        <v>12961</v>
      </c>
    </row>
    <row r="8148" spans="4:4" x14ac:dyDescent="0.25">
      <c r="D8148" t="s">
        <v>12962</v>
      </c>
    </row>
    <row r="8149" spans="4:4" x14ac:dyDescent="0.25">
      <c r="D8149" t="s">
        <v>12962</v>
      </c>
    </row>
    <row r="8150" spans="4:4" x14ac:dyDescent="0.25">
      <c r="D8150" t="s">
        <v>15199</v>
      </c>
    </row>
    <row r="8151" spans="4:4" x14ac:dyDescent="0.25">
      <c r="D8151" t="s">
        <v>12966</v>
      </c>
    </row>
    <row r="8152" spans="4:4" x14ac:dyDescent="0.25">
      <c r="D8152" t="s">
        <v>12966</v>
      </c>
    </row>
    <row r="8153" spans="4:4" x14ac:dyDescent="0.25">
      <c r="D8153" t="s">
        <v>12968</v>
      </c>
    </row>
    <row r="8154" spans="4:4" x14ac:dyDescent="0.25">
      <c r="D8154" t="s">
        <v>14843</v>
      </c>
    </row>
    <row r="8155" spans="4:4" x14ac:dyDescent="0.25">
      <c r="D8155" t="s">
        <v>12970</v>
      </c>
    </row>
    <row r="8156" spans="4:4" x14ac:dyDescent="0.25">
      <c r="D8156" t="s">
        <v>12970</v>
      </c>
    </row>
    <row r="8157" spans="4:4" x14ac:dyDescent="0.25">
      <c r="D8157" t="s">
        <v>12970</v>
      </c>
    </row>
    <row r="8158" spans="4:4" x14ac:dyDescent="0.25">
      <c r="D8158" t="s">
        <v>12970</v>
      </c>
    </row>
    <row r="8159" spans="4:4" x14ac:dyDescent="0.25">
      <c r="D8159" t="s">
        <v>12970</v>
      </c>
    </row>
    <row r="8160" spans="4:4" x14ac:dyDescent="0.25">
      <c r="D8160" t="s">
        <v>12971</v>
      </c>
    </row>
    <row r="8161" spans="4:4" x14ac:dyDescent="0.25">
      <c r="D8161" t="s">
        <v>15954</v>
      </c>
    </row>
    <row r="8162" spans="4:4" x14ac:dyDescent="0.25">
      <c r="D8162" t="s">
        <v>15954</v>
      </c>
    </row>
    <row r="8163" spans="4:4" x14ac:dyDescent="0.25">
      <c r="D8163" t="s">
        <v>12974</v>
      </c>
    </row>
    <row r="8164" spans="4:4" x14ac:dyDescent="0.25">
      <c r="D8164" t="s">
        <v>12974</v>
      </c>
    </row>
    <row r="8165" spans="4:4" x14ac:dyDescent="0.25">
      <c r="D8165" t="s">
        <v>12974</v>
      </c>
    </row>
    <row r="8166" spans="4:4" x14ac:dyDescent="0.25">
      <c r="D8166" t="s">
        <v>12976</v>
      </c>
    </row>
    <row r="8167" spans="4:4" x14ac:dyDescent="0.25">
      <c r="D8167" t="s">
        <v>12977</v>
      </c>
    </row>
    <row r="8168" spans="4:4" x14ac:dyDescent="0.25">
      <c r="D8168" t="s">
        <v>12977</v>
      </c>
    </row>
    <row r="8169" spans="4:4" x14ac:dyDescent="0.25">
      <c r="D8169" t="s">
        <v>15469</v>
      </c>
    </row>
    <row r="8170" spans="4:4" x14ac:dyDescent="0.25">
      <c r="D8170" t="s">
        <v>15469</v>
      </c>
    </row>
    <row r="8171" spans="4:4" x14ac:dyDescent="0.25">
      <c r="D8171" t="s">
        <v>15469</v>
      </c>
    </row>
    <row r="8172" spans="4:4" x14ac:dyDescent="0.25">
      <c r="D8172" t="s">
        <v>16023</v>
      </c>
    </row>
    <row r="8173" spans="4:4" x14ac:dyDescent="0.25">
      <c r="D8173" t="s">
        <v>16023</v>
      </c>
    </row>
    <row r="8174" spans="4:4" x14ac:dyDescent="0.25">
      <c r="D8174" t="s">
        <v>16023</v>
      </c>
    </row>
    <row r="8175" spans="4:4" x14ac:dyDescent="0.25">
      <c r="D8175" t="s">
        <v>16023</v>
      </c>
    </row>
    <row r="8176" spans="4:4" x14ac:dyDescent="0.25">
      <c r="D8176" t="s">
        <v>16023</v>
      </c>
    </row>
    <row r="8177" spans="4:4" x14ac:dyDescent="0.25">
      <c r="D8177" t="s">
        <v>16023</v>
      </c>
    </row>
    <row r="8178" spans="4:4" x14ac:dyDescent="0.25">
      <c r="D8178" t="s">
        <v>16023</v>
      </c>
    </row>
    <row r="8179" spans="4:4" x14ac:dyDescent="0.25">
      <c r="D8179" t="s">
        <v>16023</v>
      </c>
    </row>
    <row r="8180" spans="4:4" x14ac:dyDescent="0.25">
      <c r="D8180" t="s">
        <v>16023</v>
      </c>
    </row>
    <row r="8181" spans="4:4" x14ac:dyDescent="0.25">
      <c r="D8181" t="s">
        <v>16023</v>
      </c>
    </row>
    <row r="8182" spans="4:4" x14ac:dyDescent="0.25">
      <c r="D8182" t="s">
        <v>16023</v>
      </c>
    </row>
    <row r="8183" spans="4:4" x14ac:dyDescent="0.25">
      <c r="D8183" t="s">
        <v>16023</v>
      </c>
    </row>
    <row r="8184" spans="4:4" x14ac:dyDescent="0.25">
      <c r="D8184" t="s">
        <v>12978</v>
      </c>
    </row>
    <row r="8185" spans="4:4" x14ac:dyDescent="0.25">
      <c r="D8185" t="s">
        <v>12978</v>
      </c>
    </row>
    <row r="8186" spans="4:4" x14ac:dyDescent="0.25">
      <c r="D8186" t="s">
        <v>12978</v>
      </c>
    </row>
    <row r="8187" spans="4:4" x14ac:dyDescent="0.25">
      <c r="D8187" t="s">
        <v>12978</v>
      </c>
    </row>
    <row r="8188" spans="4:4" x14ac:dyDescent="0.25">
      <c r="D8188" t="s">
        <v>12978</v>
      </c>
    </row>
    <row r="8189" spans="4:4" x14ac:dyDescent="0.25">
      <c r="D8189" t="s">
        <v>12978</v>
      </c>
    </row>
    <row r="8190" spans="4:4" x14ac:dyDescent="0.25">
      <c r="D8190" t="s">
        <v>12978</v>
      </c>
    </row>
    <row r="8191" spans="4:4" x14ac:dyDescent="0.25">
      <c r="D8191" t="s">
        <v>12978</v>
      </c>
    </row>
    <row r="8192" spans="4:4" x14ac:dyDescent="0.25">
      <c r="D8192" t="s">
        <v>12978</v>
      </c>
    </row>
    <row r="8193" spans="4:4" x14ac:dyDescent="0.25">
      <c r="D8193" t="s">
        <v>12978</v>
      </c>
    </row>
    <row r="8194" spans="4:4" x14ac:dyDescent="0.25">
      <c r="D8194" t="s">
        <v>12978</v>
      </c>
    </row>
    <row r="8195" spans="4:4" x14ac:dyDescent="0.25">
      <c r="D8195" t="s">
        <v>12980</v>
      </c>
    </row>
    <row r="8196" spans="4:4" x14ac:dyDescent="0.25">
      <c r="D8196" t="s">
        <v>12981</v>
      </c>
    </row>
    <row r="8197" spans="4:4" x14ac:dyDescent="0.25">
      <c r="D8197" t="s">
        <v>12981</v>
      </c>
    </row>
    <row r="8198" spans="4:4" x14ac:dyDescent="0.25">
      <c r="D8198" t="s">
        <v>12982</v>
      </c>
    </row>
    <row r="8199" spans="4:4" x14ac:dyDescent="0.25">
      <c r="D8199" t="s">
        <v>16814</v>
      </c>
    </row>
    <row r="8200" spans="4:4" x14ac:dyDescent="0.25">
      <c r="D8200" t="s">
        <v>16814</v>
      </c>
    </row>
    <row r="8201" spans="4:4" x14ac:dyDescent="0.25">
      <c r="D8201" t="s">
        <v>16814</v>
      </c>
    </row>
    <row r="8202" spans="4:4" x14ac:dyDescent="0.25">
      <c r="D8202" t="s">
        <v>16814</v>
      </c>
    </row>
    <row r="8203" spans="4:4" x14ac:dyDescent="0.25">
      <c r="D8203" t="s">
        <v>16814</v>
      </c>
    </row>
    <row r="8204" spans="4:4" x14ac:dyDescent="0.25">
      <c r="D8204" t="s">
        <v>16814</v>
      </c>
    </row>
    <row r="8205" spans="4:4" x14ac:dyDescent="0.25">
      <c r="D8205" t="s">
        <v>16814</v>
      </c>
    </row>
    <row r="8206" spans="4:4" x14ac:dyDescent="0.25">
      <c r="D8206" t="s">
        <v>16814</v>
      </c>
    </row>
    <row r="8207" spans="4:4" x14ac:dyDescent="0.25">
      <c r="D8207" t="s">
        <v>12983</v>
      </c>
    </row>
    <row r="8208" spans="4:4" x14ac:dyDescent="0.25">
      <c r="D8208" t="s">
        <v>12984</v>
      </c>
    </row>
    <row r="8209" spans="4:4" x14ac:dyDescent="0.25">
      <c r="D8209" t="s">
        <v>12984</v>
      </c>
    </row>
    <row r="8210" spans="4:4" x14ac:dyDescent="0.25">
      <c r="D8210" t="s">
        <v>12984</v>
      </c>
    </row>
    <row r="8211" spans="4:4" x14ac:dyDescent="0.25">
      <c r="D8211" t="s">
        <v>12984</v>
      </c>
    </row>
    <row r="8212" spans="4:4" x14ac:dyDescent="0.25">
      <c r="D8212" t="s">
        <v>12984</v>
      </c>
    </row>
    <row r="8213" spans="4:4" x14ac:dyDescent="0.25">
      <c r="D8213" t="s">
        <v>12984</v>
      </c>
    </row>
    <row r="8214" spans="4:4" x14ac:dyDescent="0.25">
      <c r="D8214" t="s">
        <v>12984</v>
      </c>
    </row>
    <row r="8215" spans="4:4" x14ac:dyDescent="0.25">
      <c r="D8215" t="s">
        <v>12986</v>
      </c>
    </row>
    <row r="8216" spans="4:4" x14ac:dyDescent="0.25">
      <c r="D8216" t="s">
        <v>12986</v>
      </c>
    </row>
    <row r="8217" spans="4:4" x14ac:dyDescent="0.25">
      <c r="D8217" t="s">
        <v>12986</v>
      </c>
    </row>
    <row r="8218" spans="4:4" x14ac:dyDescent="0.25">
      <c r="D8218" t="s">
        <v>12986</v>
      </c>
    </row>
    <row r="8219" spans="4:4" x14ac:dyDescent="0.25">
      <c r="D8219" t="s">
        <v>12986</v>
      </c>
    </row>
    <row r="8220" spans="4:4" x14ac:dyDescent="0.25">
      <c r="D8220" t="s">
        <v>12986</v>
      </c>
    </row>
    <row r="8221" spans="4:4" x14ac:dyDescent="0.25">
      <c r="D8221" t="s">
        <v>12986</v>
      </c>
    </row>
    <row r="8222" spans="4:4" x14ac:dyDescent="0.25">
      <c r="D8222" t="s">
        <v>12986</v>
      </c>
    </row>
    <row r="8223" spans="4:4" x14ac:dyDescent="0.25">
      <c r="D8223" t="s">
        <v>12986</v>
      </c>
    </row>
    <row r="8224" spans="4:4" x14ac:dyDescent="0.25">
      <c r="D8224" t="s">
        <v>12986</v>
      </c>
    </row>
    <row r="8225" spans="4:4" x14ac:dyDescent="0.25">
      <c r="D8225" t="s">
        <v>12986</v>
      </c>
    </row>
    <row r="8226" spans="4:4" x14ac:dyDescent="0.25">
      <c r="D8226" t="s">
        <v>12986</v>
      </c>
    </row>
    <row r="8227" spans="4:4" x14ac:dyDescent="0.25">
      <c r="D8227" t="s">
        <v>12989</v>
      </c>
    </row>
    <row r="8228" spans="4:4" x14ac:dyDescent="0.25">
      <c r="D8228" t="s">
        <v>12989</v>
      </c>
    </row>
    <row r="8229" spans="4:4" x14ac:dyDescent="0.25">
      <c r="D8229" t="s">
        <v>12991</v>
      </c>
    </row>
    <row r="8230" spans="4:4" x14ac:dyDescent="0.25">
      <c r="D8230" t="s">
        <v>12991</v>
      </c>
    </row>
    <row r="8231" spans="4:4" x14ac:dyDescent="0.25">
      <c r="D8231" t="s">
        <v>16816</v>
      </c>
    </row>
    <row r="8232" spans="4:4" x14ac:dyDescent="0.25">
      <c r="D8232" t="s">
        <v>16816</v>
      </c>
    </row>
    <row r="8233" spans="4:4" x14ac:dyDescent="0.25">
      <c r="D8233" t="s">
        <v>12992</v>
      </c>
    </row>
    <row r="8234" spans="4:4" x14ac:dyDescent="0.25">
      <c r="D8234" t="s">
        <v>12992</v>
      </c>
    </row>
    <row r="8235" spans="4:4" x14ac:dyDescent="0.25">
      <c r="D8235" t="s">
        <v>12992</v>
      </c>
    </row>
    <row r="8236" spans="4:4" x14ac:dyDescent="0.25">
      <c r="D8236" t="s">
        <v>12995</v>
      </c>
    </row>
    <row r="8237" spans="4:4" x14ac:dyDescent="0.25">
      <c r="D8237" t="s">
        <v>16818</v>
      </c>
    </row>
    <row r="8238" spans="4:4" x14ac:dyDescent="0.25">
      <c r="D8238" t="s">
        <v>16818</v>
      </c>
    </row>
    <row r="8239" spans="4:4" x14ac:dyDescent="0.25">
      <c r="D8239" t="s">
        <v>12997</v>
      </c>
    </row>
    <row r="8240" spans="4:4" x14ac:dyDescent="0.25">
      <c r="D8240" t="s">
        <v>12998</v>
      </c>
    </row>
    <row r="8241" spans="4:4" x14ac:dyDescent="0.25">
      <c r="D8241" t="s">
        <v>13000</v>
      </c>
    </row>
    <row r="8242" spans="4:4" x14ac:dyDescent="0.25">
      <c r="D8242" t="s">
        <v>13000</v>
      </c>
    </row>
    <row r="8243" spans="4:4" x14ac:dyDescent="0.25">
      <c r="D8243" t="s">
        <v>13000</v>
      </c>
    </row>
    <row r="8244" spans="4:4" x14ac:dyDescent="0.25">
      <c r="D8244" t="s">
        <v>13003</v>
      </c>
    </row>
    <row r="8245" spans="4:4" x14ac:dyDescent="0.25">
      <c r="D8245" t="s">
        <v>13003</v>
      </c>
    </row>
    <row r="8246" spans="4:4" x14ac:dyDescent="0.25">
      <c r="D8246" t="s">
        <v>13004</v>
      </c>
    </row>
    <row r="8247" spans="4:4" x14ac:dyDescent="0.25">
      <c r="D8247" t="s">
        <v>13005</v>
      </c>
    </row>
    <row r="8248" spans="4:4" x14ac:dyDescent="0.25">
      <c r="D8248" t="s">
        <v>13005</v>
      </c>
    </row>
    <row r="8249" spans="4:4" x14ac:dyDescent="0.25">
      <c r="D8249" t="s">
        <v>13005</v>
      </c>
    </row>
    <row r="8250" spans="4:4" x14ac:dyDescent="0.25">
      <c r="D8250" t="s">
        <v>13005</v>
      </c>
    </row>
    <row r="8251" spans="4:4" x14ac:dyDescent="0.25">
      <c r="D8251" t="s">
        <v>13005</v>
      </c>
    </row>
    <row r="8252" spans="4:4" x14ac:dyDescent="0.25">
      <c r="D8252" t="s">
        <v>13005</v>
      </c>
    </row>
    <row r="8253" spans="4:4" x14ac:dyDescent="0.25">
      <c r="D8253" t="s">
        <v>16820</v>
      </c>
    </row>
    <row r="8254" spans="4:4" x14ac:dyDescent="0.25">
      <c r="D8254" t="s">
        <v>13006</v>
      </c>
    </row>
    <row r="8255" spans="4:4" x14ac:dyDescent="0.25">
      <c r="D8255" t="s">
        <v>13006</v>
      </c>
    </row>
    <row r="8256" spans="4:4" x14ac:dyDescent="0.25">
      <c r="D8256" t="s">
        <v>13009</v>
      </c>
    </row>
    <row r="8257" spans="4:4" x14ac:dyDescent="0.25">
      <c r="D8257" t="s">
        <v>13011</v>
      </c>
    </row>
    <row r="8258" spans="4:4" x14ac:dyDescent="0.25">
      <c r="D8258" t="s">
        <v>13011</v>
      </c>
    </row>
    <row r="8259" spans="4:4" x14ac:dyDescent="0.25">
      <c r="D8259" t="s">
        <v>13011</v>
      </c>
    </row>
    <row r="8260" spans="4:4" x14ac:dyDescent="0.25">
      <c r="D8260" t="s">
        <v>13012</v>
      </c>
    </row>
    <row r="8261" spans="4:4" x14ac:dyDescent="0.25">
      <c r="D8261" t="s">
        <v>13013</v>
      </c>
    </row>
    <row r="8262" spans="4:4" x14ac:dyDescent="0.25">
      <c r="D8262" t="s">
        <v>13015</v>
      </c>
    </row>
    <row r="8263" spans="4:4" x14ac:dyDescent="0.25">
      <c r="D8263" t="s">
        <v>13015</v>
      </c>
    </row>
    <row r="8264" spans="4:4" x14ac:dyDescent="0.25">
      <c r="D8264" t="s">
        <v>15579</v>
      </c>
    </row>
    <row r="8265" spans="4:4" x14ac:dyDescent="0.25">
      <c r="D8265" t="s">
        <v>14970</v>
      </c>
    </row>
    <row r="8266" spans="4:4" x14ac:dyDescent="0.25">
      <c r="D8266" t="s">
        <v>14970</v>
      </c>
    </row>
    <row r="8267" spans="4:4" x14ac:dyDescent="0.25">
      <c r="D8267" t="s">
        <v>14970</v>
      </c>
    </row>
    <row r="8268" spans="4:4" x14ac:dyDescent="0.25">
      <c r="D8268" t="s">
        <v>14970</v>
      </c>
    </row>
    <row r="8269" spans="4:4" x14ac:dyDescent="0.25">
      <c r="D8269" t="s">
        <v>13017</v>
      </c>
    </row>
    <row r="8270" spans="4:4" x14ac:dyDescent="0.25">
      <c r="D8270" t="s">
        <v>13017</v>
      </c>
    </row>
    <row r="8271" spans="4:4" x14ac:dyDescent="0.25">
      <c r="D8271" t="s">
        <v>13017</v>
      </c>
    </row>
    <row r="8272" spans="4:4" x14ac:dyDescent="0.25">
      <c r="D8272" t="s">
        <v>13017</v>
      </c>
    </row>
    <row r="8273" spans="4:4" x14ac:dyDescent="0.25">
      <c r="D8273" t="s">
        <v>13017</v>
      </c>
    </row>
    <row r="8274" spans="4:4" x14ac:dyDescent="0.25">
      <c r="D8274" t="s">
        <v>13017</v>
      </c>
    </row>
    <row r="8275" spans="4:4" x14ac:dyDescent="0.25">
      <c r="D8275" t="s">
        <v>13017</v>
      </c>
    </row>
    <row r="8276" spans="4:4" x14ac:dyDescent="0.25">
      <c r="D8276" t="s">
        <v>13017</v>
      </c>
    </row>
    <row r="8277" spans="4:4" x14ac:dyDescent="0.25">
      <c r="D8277" t="s">
        <v>13017</v>
      </c>
    </row>
    <row r="8278" spans="4:4" x14ac:dyDescent="0.25">
      <c r="D8278" t="s">
        <v>13017</v>
      </c>
    </row>
    <row r="8279" spans="4:4" x14ac:dyDescent="0.25">
      <c r="D8279" t="s">
        <v>13017</v>
      </c>
    </row>
    <row r="8280" spans="4:4" x14ac:dyDescent="0.25">
      <c r="D8280" t="s">
        <v>13019</v>
      </c>
    </row>
    <row r="8281" spans="4:4" x14ac:dyDescent="0.25">
      <c r="D8281" t="s">
        <v>13020</v>
      </c>
    </row>
    <row r="8282" spans="4:4" x14ac:dyDescent="0.25">
      <c r="D8282" t="s">
        <v>13020</v>
      </c>
    </row>
    <row r="8283" spans="4:4" x14ac:dyDescent="0.25">
      <c r="D8283" t="s">
        <v>13020</v>
      </c>
    </row>
    <row r="8284" spans="4:4" x14ac:dyDescent="0.25">
      <c r="D8284" t="s">
        <v>13020</v>
      </c>
    </row>
    <row r="8285" spans="4:4" x14ac:dyDescent="0.25">
      <c r="D8285" t="s">
        <v>14972</v>
      </c>
    </row>
    <row r="8286" spans="4:4" x14ac:dyDescent="0.25">
      <c r="D8286" t="s">
        <v>13021</v>
      </c>
    </row>
    <row r="8287" spans="4:4" x14ac:dyDescent="0.25">
      <c r="D8287" t="s">
        <v>13021</v>
      </c>
    </row>
    <row r="8288" spans="4:4" x14ac:dyDescent="0.25">
      <c r="D8288" t="s">
        <v>13021</v>
      </c>
    </row>
    <row r="8289" spans="4:4" x14ac:dyDescent="0.25">
      <c r="D8289" t="s">
        <v>13023</v>
      </c>
    </row>
    <row r="8290" spans="4:4" x14ac:dyDescent="0.25">
      <c r="D8290" t="s">
        <v>13023</v>
      </c>
    </row>
    <row r="8291" spans="4:4" x14ac:dyDescent="0.25">
      <c r="D8291" t="s">
        <v>13023</v>
      </c>
    </row>
    <row r="8292" spans="4:4" x14ac:dyDescent="0.25">
      <c r="D8292" t="s">
        <v>13023</v>
      </c>
    </row>
    <row r="8293" spans="4:4" x14ac:dyDescent="0.25">
      <c r="D8293" t="s">
        <v>13023</v>
      </c>
    </row>
    <row r="8294" spans="4:4" x14ac:dyDescent="0.25">
      <c r="D8294" t="s">
        <v>13023</v>
      </c>
    </row>
    <row r="8295" spans="4:4" x14ac:dyDescent="0.25">
      <c r="D8295" t="s">
        <v>13024</v>
      </c>
    </row>
    <row r="8296" spans="4:4" x14ac:dyDescent="0.25">
      <c r="D8296" t="s">
        <v>13024</v>
      </c>
    </row>
    <row r="8297" spans="4:4" x14ac:dyDescent="0.25">
      <c r="D8297" t="s">
        <v>13026</v>
      </c>
    </row>
    <row r="8298" spans="4:4" x14ac:dyDescent="0.25">
      <c r="D8298" t="s">
        <v>13026</v>
      </c>
    </row>
    <row r="8299" spans="4:4" x14ac:dyDescent="0.25">
      <c r="D8299" t="s">
        <v>13026</v>
      </c>
    </row>
    <row r="8300" spans="4:4" x14ac:dyDescent="0.25">
      <c r="D8300" t="s">
        <v>13026</v>
      </c>
    </row>
    <row r="8301" spans="4:4" x14ac:dyDescent="0.25">
      <c r="D8301" t="s">
        <v>13026</v>
      </c>
    </row>
    <row r="8302" spans="4:4" x14ac:dyDescent="0.25">
      <c r="D8302" t="s">
        <v>13027</v>
      </c>
    </row>
    <row r="8303" spans="4:4" x14ac:dyDescent="0.25">
      <c r="D8303" t="s">
        <v>13028</v>
      </c>
    </row>
    <row r="8304" spans="4:4" x14ac:dyDescent="0.25">
      <c r="D8304" t="s">
        <v>13028</v>
      </c>
    </row>
    <row r="8305" spans="4:4" x14ac:dyDescent="0.25">
      <c r="D8305" t="s">
        <v>16822</v>
      </c>
    </row>
    <row r="8306" spans="4:4" x14ac:dyDescent="0.25">
      <c r="D8306" t="s">
        <v>16822</v>
      </c>
    </row>
    <row r="8307" spans="4:4" x14ac:dyDescent="0.25">
      <c r="D8307" t="s">
        <v>13031</v>
      </c>
    </row>
    <row r="8308" spans="4:4" x14ac:dyDescent="0.25">
      <c r="D8308" t="s">
        <v>16824</v>
      </c>
    </row>
    <row r="8309" spans="4:4" x14ac:dyDescent="0.25">
      <c r="D8309" t="s">
        <v>15581</v>
      </c>
    </row>
    <row r="8310" spans="4:4" x14ac:dyDescent="0.25">
      <c r="D8310" t="s">
        <v>13036</v>
      </c>
    </row>
    <row r="8311" spans="4:4" x14ac:dyDescent="0.25">
      <c r="D8311" t="s">
        <v>13036</v>
      </c>
    </row>
    <row r="8312" spans="4:4" x14ac:dyDescent="0.25">
      <c r="D8312" t="s">
        <v>13036</v>
      </c>
    </row>
    <row r="8313" spans="4:4" x14ac:dyDescent="0.25">
      <c r="D8313" t="s">
        <v>13042</v>
      </c>
    </row>
    <row r="8314" spans="4:4" x14ac:dyDescent="0.25">
      <c r="D8314" t="s">
        <v>13042</v>
      </c>
    </row>
    <row r="8315" spans="4:4" x14ac:dyDescent="0.25">
      <c r="D8315" t="s">
        <v>13042</v>
      </c>
    </row>
    <row r="8316" spans="4:4" x14ac:dyDescent="0.25">
      <c r="D8316" t="s">
        <v>13042</v>
      </c>
    </row>
    <row r="8317" spans="4:4" x14ac:dyDescent="0.25">
      <c r="D8317" t="s">
        <v>13042</v>
      </c>
    </row>
    <row r="8318" spans="4:4" x14ac:dyDescent="0.25">
      <c r="D8318" t="s">
        <v>13042</v>
      </c>
    </row>
    <row r="8319" spans="4:4" x14ac:dyDescent="0.25">
      <c r="D8319" t="s">
        <v>13042</v>
      </c>
    </row>
    <row r="8320" spans="4:4" x14ac:dyDescent="0.25">
      <c r="D8320" t="s">
        <v>13042</v>
      </c>
    </row>
    <row r="8321" spans="4:4" x14ac:dyDescent="0.25">
      <c r="D8321" t="s">
        <v>13042</v>
      </c>
    </row>
    <row r="8322" spans="4:4" x14ac:dyDescent="0.25">
      <c r="D8322" t="s">
        <v>13042</v>
      </c>
    </row>
    <row r="8323" spans="4:4" x14ac:dyDescent="0.25">
      <c r="D8323" t="s">
        <v>13042</v>
      </c>
    </row>
    <row r="8324" spans="4:4" x14ac:dyDescent="0.25">
      <c r="D8324" t="s">
        <v>13042</v>
      </c>
    </row>
    <row r="8325" spans="4:4" x14ac:dyDescent="0.25">
      <c r="D8325" t="s">
        <v>13042</v>
      </c>
    </row>
    <row r="8326" spans="4:4" x14ac:dyDescent="0.25">
      <c r="D8326" t="s">
        <v>13042</v>
      </c>
    </row>
    <row r="8327" spans="4:4" x14ac:dyDescent="0.25">
      <c r="D8327" t="s">
        <v>13044</v>
      </c>
    </row>
    <row r="8328" spans="4:4" x14ac:dyDescent="0.25">
      <c r="D8328" t="s">
        <v>13044</v>
      </c>
    </row>
    <row r="8329" spans="4:4" x14ac:dyDescent="0.25">
      <c r="D8329" t="s">
        <v>13045</v>
      </c>
    </row>
    <row r="8330" spans="4:4" x14ac:dyDescent="0.25">
      <c r="D8330" t="s">
        <v>13045</v>
      </c>
    </row>
    <row r="8331" spans="4:4" x14ac:dyDescent="0.25">
      <c r="D8331" t="s">
        <v>13045</v>
      </c>
    </row>
    <row r="8332" spans="4:4" x14ac:dyDescent="0.25">
      <c r="D8332" t="s">
        <v>13045</v>
      </c>
    </row>
    <row r="8333" spans="4:4" x14ac:dyDescent="0.25">
      <c r="D8333" t="s">
        <v>13046</v>
      </c>
    </row>
    <row r="8334" spans="4:4" x14ac:dyDescent="0.25">
      <c r="D8334" t="s">
        <v>13046</v>
      </c>
    </row>
    <row r="8335" spans="4:4" x14ac:dyDescent="0.25">
      <c r="D8335" t="s">
        <v>13046</v>
      </c>
    </row>
    <row r="8336" spans="4:4" x14ac:dyDescent="0.25">
      <c r="D8336" t="s">
        <v>13046</v>
      </c>
    </row>
    <row r="8337" spans="4:4" x14ac:dyDescent="0.25">
      <c r="D8337" t="s">
        <v>13047</v>
      </c>
    </row>
    <row r="8338" spans="4:4" x14ac:dyDescent="0.25">
      <c r="D8338" t="s">
        <v>13049</v>
      </c>
    </row>
    <row r="8339" spans="4:4" x14ac:dyDescent="0.25">
      <c r="D8339" t="s">
        <v>13050</v>
      </c>
    </row>
    <row r="8340" spans="4:4" x14ac:dyDescent="0.25">
      <c r="D8340" t="s">
        <v>13050</v>
      </c>
    </row>
    <row r="8341" spans="4:4" x14ac:dyDescent="0.25">
      <c r="D8341" t="s">
        <v>13050</v>
      </c>
    </row>
    <row r="8342" spans="4:4" x14ac:dyDescent="0.25">
      <c r="D8342" t="s">
        <v>13051</v>
      </c>
    </row>
    <row r="8343" spans="4:4" x14ac:dyDescent="0.25">
      <c r="D8343" t="s">
        <v>13051</v>
      </c>
    </row>
    <row r="8344" spans="4:4" x14ac:dyDescent="0.25">
      <c r="D8344" t="s">
        <v>13051</v>
      </c>
    </row>
    <row r="8345" spans="4:4" x14ac:dyDescent="0.25">
      <c r="D8345" t="s">
        <v>13052</v>
      </c>
    </row>
    <row r="8346" spans="4:4" x14ac:dyDescent="0.25">
      <c r="D8346" t="s">
        <v>13052</v>
      </c>
    </row>
    <row r="8347" spans="4:4" x14ac:dyDescent="0.25">
      <c r="D8347" t="s">
        <v>16029</v>
      </c>
    </row>
    <row r="8348" spans="4:4" x14ac:dyDescent="0.25">
      <c r="D8348" t="s">
        <v>16029</v>
      </c>
    </row>
    <row r="8349" spans="4:4" x14ac:dyDescent="0.25">
      <c r="D8349" t="s">
        <v>16029</v>
      </c>
    </row>
    <row r="8350" spans="4:4" x14ac:dyDescent="0.25">
      <c r="D8350" t="s">
        <v>16826</v>
      </c>
    </row>
    <row r="8351" spans="4:4" x14ac:dyDescent="0.25">
      <c r="D8351" t="s">
        <v>13056</v>
      </c>
    </row>
    <row r="8352" spans="4:4" x14ac:dyDescent="0.25">
      <c r="D8352" t="s">
        <v>13056</v>
      </c>
    </row>
    <row r="8353" spans="4:4" x14ac:dyDescent="0.25">
      <c r="D8353" t="s">
        <v>13058</v>
      </c>
    </row>
    <row r="8354" spans="4:4" x14ac:dyDescent="0.25">
      <c r="D8354" t="s">
        <v>13059</v>
      </c>
    </row>
    <row r="8355" spans="4:4" x14ac:dyDescent="0.25">
      <c r="D8355" t="s">
        <v>13060</v>
      </c>
    </row>
    <row r="8356" spans="4:4" x14ac:dyDescent="0.25">
      <c r="D8356" t="s">
        <v>13061</v>
      </c>
    </row>
    <row r="8357" spans="4:4" x14ac:dyDescent="0.25">
      <c r="D8357" t="s">
        <v>13063</v>
      </c>
    </row>
    <row r="8358" spans="4:4" x14ac:dyDescent="0.25">
      <c r="D8358" t="s">
        <v>13063</v>
      </c>
    </row>
    <row r="8359" spans="4:4" x14ac:dyDescent="0.25">
      <c r="D8359" t="s">
        <v>13063</v>
      </c>
    </row>
    <row r="8360" spans="4:4" x14ac:dyDescent="0.25">
      <c r="D8360" t="s">
        <v>13064</v>
      </c>
    </row>
    <row r="8361" spans="4:4" x14ac:dyDescent="0.25">
      <c r="D8361" t="s">
        <v>13064</v>
      </c>
    </row>
    <row r="8362" spans="4:4" x14ac:dyDescent="0.25">
      <c r="D8362" t="s">
        <v>13066</v>
      </c>
    </row>
    <row r="8363" spans="4:4" x14ac:dyDescent="0.25">
      <c r="D8363" t="s">
        <v>14777</v>
      </c>
    </row>
    <row r="8364" spans="4:4" x14ac:dyDescent="0.25">
      <c r="D8364" t="s">
        <v>14777</v>
      </c>
    </row>
    <row r="8365" spans="4:4" x14ac:dyDescent="0.25">
      <c r="D8365" t="s">
        <v>14777</v>
      </c>
    </row>
    <row r="8366" spans="4:4" x14ac:dyDescent="0.25">
      <c r="D8366" t="s">
        <v>14777</v>
      </c>
    </row>
    <row r="8367" spans="4:4" x14ac:dyDescent="0.25">
      <c r="D8367" t="s">
        <v>14777</v>
      </c>
    </row>
    <row r="8368" spans="4:4" x14ac:dyDescent="0.25">
      <c r="D8368" t="s">
        <v>14777</v>
      </c>
    </row>
    <row r="8369" spans="4:4" x14ac:dyDescent="0.25">
      <c r="D8369" t="s">
        <v>14777</v>
      </c>
    </row>
    <row r="8370" spans="4:4" x14ac:dyDescent="0.25">
      <c r="D8370" t="s">
        <v>13075</v>
      </c>
    </row>
    <row r="8371" spans="4:4" x14ac:dyDescent="0.25">
      <c r="D8371" t="s">
        <v>13075</v>
      </c>
    </row>
    <row r="8372" spans="4:4" x14ac:dyDescent="0.25">
      <c r="D8372" t="s">
        <v>13075</v>
      </c>
    </row>
    <row r="8373" spans="4:4" x14ac:dyDescent="0.25">
      <c r="D8373" t="s">
        <v>13075</v>
      </c>
    </row>
    <row r="8374" spans="4:4" x14ac:dyDescent="0.25">
      <c r="D8374" t="s">
        <v>13077</v>
      </c>
    </row>
    <row r="8375" spans="4:4" x14ac:dyDescent="0.25">
      <c r="D8375" t="s">
        <v>15583</v>
      </c>
    </row>
    <row r="8376" spans="4:4" x14ac:dyDescent="0.25">
      <c r="D8376" t="s">
        <v>13079</v>
      </c>
    </row>
    <row r="8377" spans="4:4" x14ac:dyDescent="0.25">
      <c r="D8377" t="s">
        <v>13081</v>
      </c>
    </row>
    <row r="8378" spans="4:4" x14ac:dyDescent="0.25">
      <c r="D8378" t="s">
        <v>13081</v>
      </c>
    </row>
    <row r="8379" spans="4:4" x14ac:dyDescent="0.25">
      <c r="D8379" t="s">
        <v>13082</v>
      </c>
    </row>
    <row r="8380" spans="4:4" x14ac:dyDescent="0.25">
      <c r="D8380" t="s">
        <v>13082</v>
      </c>
    </row>
    <row r="8381" spans="4:4" x14ac:dyDescent="0.25">
      <c r="D8381" t="s">
        <v>15471</v>
      </c>
    </row>
    <row r="8382" spans="4:4" x14ac:dyDescent="0.25">
      <c r="D8382" t="s">
        <v>13083</v>
      </c>
    </row>
    <row r="8383" spans="4:4" x14ac:dyDescent="0.25">
      <c r="D8383" t="s">
        <v>13084</v>
      </c>
    </row>
    <row r="8384" spans="4:4" x14ac:dyDescent="0.25">
      <c r="D8384" t="s">
        <v>13085</v>
      </c>
    </row>
    <row r="8385" spans="4:4" x14ac:dyDescent="0.25">
      <c r="D8385" t="s">
        <v>13085</v>
      </c>
    </row>
    <row r="8386" spans="4:4" x14ac:dyDescent="0.25">
      <c r="D8386" t="s">
        <v>16828</v>
      </c>
    </row>
    <row r="8387" spans="4:4" x14ac:dyDescent="0.25">
      <c r="D8387" t="s">
        <v>16031</v>
      </c>
    </row>
    <row r="8388" spans="4:4" x14ac:dyDescent="0.25">
      <c r="D8388" t="s">
        <v>13088</v>
      </c>
    </row>
    <row r="8389" spans="4:4" x14ac:dyDescent="0.25">
      <c r="D8389" t="s">
        <v>13088</v>
      </c>
    </row>
    <row r="8390" spans="4:4" x14ac:dyDescent="0.25">
      <c r="D8390" t="s">
        <v>13088</v>
      </c>
    </row>
    <row r="8391" spans="4:4" x14ac:dyDescent="0.25">
      <c r="D8391" t="s">
        <v>13088</v>
      </c>
    </row>
    <row r="8392" spans="4:4" x14ac:dyDescent="0.25">
      <c r="D8392" t="s">
        <v>13088</v>
      </c>
    </row>
    <row r="8393" spans="4:4" x14ac:dyDescent="0.25">
      <c r="D8393" t="s">
        <v>13088</v>
      </c>
    </row>
    <row r="8394" spans="4:4" x14ac:dyDescent="0.25">
      <c r="D8394" t="s">
        <v>13088</v>
      </c>
    </row>
    <row r="8395" spans="4:4" x14ac:dyDescent="0.25">
      <c r="D8395" t="s">
        <v>13088</v>
      </c>
    </row>
    <row r="8396" spans="4:4" x14ac:dyDescent="0.25">
      <c r="D8396" t="s">
        <v>13088</v>
      </c>
    </row>
    <row r="8397" spans="4:4" x14ac:dyDescent="0.25">
      <c r="D8397" t="s">
        <v>13088</v>
      </c>
    </row>
    <row r="8398" spans="4:4" x14ac:dyDescent="0.25">
      <c r="D8398" t="s">
        <v>13088</v>
      </c>
    </row>
    <row r="8399" spans="4:4" x14ac:dyDescent="0.25">
      <c r="D8399" t="s">
        <v>13088</v>
      </c>
    </row>
    <row r="8400" spans="4:4" x14ac:dyDescent="0.25">
      <c r="D8400" t="s">
        <v>13088</v>
      </c>
    </row>
    <row r="8401" spans="4:4" x14ac:dyDescent="0.25">
      <c r="D8401" t="s">
        <v>13088</v>
      </c>
    </row>
    <row r="8402" spans="4:4" x14ac:dyDescent="0.25">
      <c r="D8402" t="s">
        <v>13088</v>
      </c>
    </row>
    <row r="8403" spans="4:4" x14ac:dyDescent="0.25">
      <c r="D8403" t="s">
        <v>13088</v>
      </c>
    </row>
    <row r="8404" spans="4:4" x14ac:dyDescent="0.25">
      <c r="D8404" t="s">
        <v>13088</v>
      </c>
    </row>
    <row r="8405" spans="4:4" x14ac:dyDescent="0.25">
      <c r="D8405" t="s">
        <v>16143</v>
      </c>
    </row>
    <row r="8406" spans="4:4" x14ac:dyDescent="0.25">
      <c r="D8406" t="s">
        <v>16143</v>
      </c>
    </row>
    <row r="8407" spans="4:4" x14ac:dyDescent="0.25">
      <c r="D8407" t="s">
        <v>13089</v>
      </c>
    </row>
    <row r="8408" spans="4:4" x14ac:dyDescent="0.25">
      <c r="D8408" t="s">
        <v>13089</v>
      </c>
    </row>
    <row r="8409" spans="4:4" x14ac:dyDescent="0.25">
      <c r="D8409" t="s">
        <v>13089</v>
      </c>
    </row>
    <row r="8410" spans="4:4" x14ac:dyDescent="0.25">
      <c r="D8410" t="s">
        <v>13089</v>
      </c>
    </row>
    <row r="8411" spans="4:4" x14ac:dyDescent="0.25">
      <c r="D8411" t="s">
        <v>13089</v>
      </c>
    </row>
    <row r="8412" spans="4:4" x14ac:dyDescent="0.25">
      <c r="D8412" t="s">
        <v>13089</v>
      </c>
    </row>
    <row r="8413" spans="4:4" x14ac:dyDescent="0.25">
      <c r="D8413" t="s">
        <v>13089</v>
      </c>
    </row>
    <row r="8414" spans="4:4" x14ac:dyDescent="0.25">
      <c r="D8414" t="s">
        <v>13090</v>
      </c>
    </row>
    <row r="8415" spans="4:4" x14ac:dyDescent="0.25">
      <c r="D8415" t="s">
        <v>13092</v>
      </c>
    </row>
    <row r="8416" spans="4:4" x14ac:dyDescent="0.25">
      <c r="D8416" t="s">
        <v>13095</v>
      </c>
    </row>
    <row r="8417" spans="4:4" x14ac:dyDescent="0.25">
      <c r="D8417" t="s">
        <v>13096</v>
      </c>
    </row>
    <row r="8418" spans="4:4" x14ac:dyDescent="0.25">
      <c r="D8418" t="s">
        <v>13096</v>
      </c>
    </row>
    <row r="8419" spans="4:4" x14ac:dyDescent="0.25">
      <c r="D8419" t="s">
        <v>13098</v>
      </c>
    </row>
    <row r="8420" spans="4:4" x14ac:dyDescent="0.25">
      <c r="D8420" t="s">
        <v>16094</v>
      </c>
    </row>
    <row r="8421" spans="4:4" x14ac:dyDescent="0.25">
      <c r="D8421" t="s">
        <v>16094</v>
      </c>
    </row>
    <row r="8422" spans="4:4" x14ac:dyDescent="0.25">
      <c r="D8422" t="s">
        <v>16094</v>
      </c>
    </row>
    <row r="8423" spans="4:4" x14ac:dyDescent="0.25">
      <c r="D8423" t="s">
        <v>13100</v>
      </c>
    </row>
    <row r="8424" spans="4:4" x14ac:dyDescent="0.25">
      <c r="D8424" t="s">
        <v>13101</v>
      </c>
    </row>
    <row r="8425" spans="4:4" x14ac:dyDescent="0.25">
      <c r="D8425" t="s">
        <v>13101</v>
      </c>
    </row>
    <row r="8426" spans="4:4" x14ac:dyDescent="0.25">
      <c r="D8426" t="s">
        <v>13102</v>
      </c>
    </row>
    <row r="8427" spans="4:4" x14ac:dyDescent="0.25">
      <c r="D8427" t="s">
        <v>14659</v>
      </c>
    </row>
    <row r="8428" spans="4:4" x14ac:dyDescent="0.25">
      <c r="D8428" t="s">
        <v>14659</v>
      </c>
    </row>
    <row r="8429" spans="4:4" x14ac:dyDescent="0.25">
      <c r="D8429" t="s">
        <v>14659</v>
      </c>
    </row>
    <row r="8430" spans="4:4" x14ac:dyDescent="0.25">
      <c r="D8430" t="s">
        <v>16356</v>
      </c>
    </row>
    <row r="8431" spans="4:4" x14ac:dyDescent="0.25">
      <c r="D8431" t="s">
        <v>16356</v>
      </c>
    </row>
    <row r="8432" spans="4:4" x14ac:dyDescent="0.25">
      <c r="D8432" t="s">
        <v>16356</v>
      </c>
    </row>
    <row r="8433" spans="4:4" x14ac:dyDescent="0.25">
      <c r="D8433" t="s">
        <v>13107</v>
      </c>
    </row>
    <row r="8434" spans="4:4" x14ac:dyDescent="0.25">
      <c r="D8434" t="s">
        <v>13109</v>
      </c>
    </row>
    <row r="8435" spans="4:4" x14ac:dyDescent="0.25">
      <c r="D8435" t="s">
        <v>13110</v>
      </c>
    </row>
    <row r="8436" spans="4:4" x14ac:dyDescent="0.25">
      <c r="D8436" t="s">
        <v>13110</v>
      </c>
    </row>
    <row r="8437" spans="4:4" x14ac:dyDescent="0.25">
      <c r="D8437" t="s">
        <v>13112</v>
      </c>
    </row>
    <row r="8438" spans="4:4" x14ac:dyDescent="0.25">
      <c r="D8438" t="s">
        <v>13112</v>
      </c>
    </row>
    <row r="8439" spans="4:4" x14ac:dyDescent="0.25">
      <c r="D8439" t="s">
        <v>13112</v>
      </c>
    </row>
    <row r="8440" spans="4:4" x14ac:dyDescent="0.25">
      <c r="D8440" t="s">
        <v>13112</v>
      </c>
    </row>
    <row r="8441" spans="4:4" x14ac:dyDescent="0.25">
      <c r="D8441" t="s">
        <v>13112</v>
      </c>
    </row>
    <row r="8442" spans="4:4" x14ac:dyDescent="0.25">
      <c r="D8442" t="s">
        <v>13113</v>
      </c>
    </row>
    <row r="8443" spans="4:4" x14ac:dyDescent="0.25">
      <c r="D8443" t="s">
        <v>13114</v>
      </c>
    </row>
    <row r="8444" spans="4:4" x14ac:dyDescent="0.25">
      <c r="D8444" t="s">
        <v>13114</v>
      </c>
    </row>
    <row r="8445" spans="4:4" x14ac:dyDescent="0.25">
      <c r="D8445" t="s">
        <v>13119</v>
      </c>
    </row>
    <row r="8446" spans="4:4" x14ac:dyDescent="0.25">
      <c r="D8446" t="s">
        <v>15585</v>
      </c>
    </row>
    <row r="8447" spans="4:4" x14ac:dyDescent="0.25">
      <c r="D8447" t="s">
        <v>14661</v>
      </c>
    </row>
    <row r="8448" spans="4:4" x14ac:dyDescent="0.25">
      <c r="D8448" t="s">
        <v>14661</v>
      </c>
    </row>
    <row r="8449" spans="4:4" x14ac:dyDescent="0.25">
      <c r="D8449" t="s">
        <v>15205</v>
      </c>
    </row>
    <row r="8450" spans="4:4" x14ac:dyDescent="0.25">
      <c r="D8450" t="s">
        <v>15205</v>
      </c>
    </row>
    <row r="8451" spans="4:4" x14ac:dyDescent="0.25">
      <c r="D8451" t="s">
        <v>15205</v>
      </c>
    </row>
    <row r="8452" spans="4:4" x14ac:dyDescent="0.25">
      <c r="D8452" t="s">
        <v>15266</v>
      </c>
    </row>
    <row r="8453" spans="4:4" x14ac:dyDescent="0.25">
      <c r="D8453" t="s">
        <v>13120</v>
      </c>
    </row>
    <row r="8454" spans="4:4" x14ac:dyDescent="0.25">
      <c r="D8454" t="s">
        <v>13125</v>
      </c>
    </row>
    <row r="8455" spans="4:4" x14ac:dyDescent="0.25">
      <c r="D8455" t="s">
        <v>13126</v>
      </c>
    </row>
    <row r="8456" spans="4:4" x14ac:dyDescent="0.25">
      <c r="D8456" t="s">
        <v>16843</v>
      </c>
    </row>
    <row r="8457" spans="4:4" x14ac:dyDescent="0.25">
      <c r="D8457" t="s">
        <v>16843</v>
      </c>
    </row>
    <row r="8458" spans="4:4" x14ac:dyDescent="0.25">
      <c r="D8458" t="s">
        <v>16843</v>
      </c>
    </row>
    <row r="8459" spans="4:4" x14ac:dyDescent="0.25">
      <c r="D8459" t="s">
        <v>15110</v>
      </c>
    </row>
    <row r="8460" spans="4:4" x14ac:dyDescent="0.25">
      <c r="D8460" t="s">
        <v>13128</v>
      </c>
    </row>
    <row r="8461" spans="4:4" x14ac:dyDescent="0.25">
      <c r="D8461" t="s">
        <v>13129</v>
      </c>
    </row>
    <row r="8462" spans="4:4" x14ac:dyDescent="0.25">
      <c r="D8462" t="s">
        <v>13129</v>
      </c>
    </row>
    <row r="8463" spans="4:4" x14ac:dyDescent="0.25">
      <c r="D8463" t="s">
        <v>13129</v>
      </c>
    </row>
    <row r="8464" spans="4:4" x14ac:dyDescent="0.25">
      <c r="D8464" t="s">
        <v>13129</v>
      </c>
    </row>
    <row r="8465" spans="4:4" x14ac:dyDescent="0.25">
      <c r="D8465" t="s">
        <v>13130</v>
      </c>
    </row>
    <row r="8466" spans="4:4" x14ac:dyDescent="0.25">
      <c r="D8466" t="s">
        <v>13131</v>
      </c>
    </row>
    <row r="8467" spans="4:4" x14ac:dyDescent="0.25">
      <c r="D8467" t="s">
        <v>13131</v>
      </c>
    </row>
    <row r="8468" spans="4:4" x14ac:dyDescent="0.25">
      <c r="D8468" t="s">
        <v>13132</v>
      </c>
    </row>
    <row r="8469" spans="4:4" x14ac:dyDescent="0.25">
      <c r="D8469" t="s">
        <v>13132</v>
      </c>
    </row>
    <row r="8470" spans="4:4" x14ac:dyDescent="0.25">
      <c r="D8470" t="s">
        <v>13139</v>
      </c>
    </row>
    <row r="8471" spans="4:4" x14ac:dyDescent="0.25">
      <c r="D8471" t="s">
        <v>13139</v>
      </c>
    </row>
    <row r="8472" spans="4:4" x14ac:dyDescent="0.25">
      <c r="D8472" t="s">
        <v>13139</v>
      </c>
    </row>
    <row r="8473" spans="4:4" x14ac:dyDescent="0.25">
      <c r="D8473" t="s">
        <v>13139</v>
      </c>
    </row>
    <row r="8474" spans="4:4" x14ac:dyDescent="0.25">
      <c r="D8474" t="s">
        <v>15154</v>
      </c>
    </row>
    <row r="8475" spans="4:4" x14ac:dyDescent="0.25">
      <c r="D8475" t="s">
        <v>13140</v>
      </c>
    </row>
    <row r="8476" spans="4:4" x14ac:dyDescent="0.25">
      <c r="D8476" t="s">
        <v>13141</v>
      </c>
    </row>
    <row r="8477" spans="4:4" x14ac:dyDescent="0.25">
      <c r="D8477" t="s">
        <v>13142</v>
      </c>
    </row>
    <row r="8478" spans="4:4" x14ac:dyDescent="0.25">
      <c r="D8478" t="s">
        <v>13142</v>
      </c>
    </row>
    <row r="8479" spans="4:4" x14ac:dyDescent="0.25">
      <c r="D8479" t="s">
        <v>13145</v>
      </c>
    </row>
    <row r="8480" spans="4:4" x14ac:dyDescent="0.25">
      <c r="D8480" t="s">
        <v>13145</v>
      </c>
    </row>
    <row r="8481" spans="4:4" x14ac:dyDescent="0.25">
      <c r="D8481" t="s">
        <v>13148</v>
      </c>
    </row>
    <row r="8482" spans="4:4" x14ac:dyDescent="0.25">
      <c r="D8482" t="s">
        <v>13148</v>
      </c>
    </row>
    <row r="8483" spans="4:4" x14ac:dyDescent="0.25">
      <c r="D8483" t="s">
        <v>13149</v>
      </c>
    </row>
    <row r="8484" spans="4:4" x14ac:dyDescent="0.25">
      <c r="D8484" t="s">
        <v>13150</v>
      </c>
    </row>
    <row r="8485" spans="4:4" x14ac:dyDescent="0.25">
      <c r="D8485" t="s">
        <v>13151</v>
      </c>
    </row>
    <row r="8486" spans="4:4" x14ac:dyDescent="0.25">
      <c r="D8486" t="s">
        <v>14845</v>
      </c>
    </row>
    <row r="8487" spans="4:4" x14ac:dyDescent="0.25">
      <c r="D8487" t="s">
        <v>14845</v>
      </c>
    </row>
    <row r="8488" spans="4:4" x14ac:dyDescent="0.25">
      <c r="D8488" t="s">
        <v>14845</v>
      </c>
    </row>
    <row r="8489" spans="4:4" x14ac:dyDescent="0.25">
      <c r="D8489" t="s">
        <v>14845</v>
      </c>
    </row>
    <row r="8490" spans="4:4" x14ac:dyDescent="0.25">
      <c r="D8490" t="s">
        <v>14845</v>
      </c>
    </row>
    <row r="8491" spans="4:4" x14ac:dyDescent="0.25">
      <c r="D8491" t="s">
        <v>17008</v>
      </c>
    </row>
    <row r="8492" spans="4:4" x14ac:dyDescent="0.25">
      <c r="D8492" t="s">
        <v>17008</v>
      </c>
    </row>
    <row r="8493" spans="4:4" x14ac:dyDescent="0.25">
      <c r="D8493" t="s">
        <v>13155</v>
      </c>
    </row>
    <row r="8494" spans="4:4" x14ac:dyDescent="0.25">
      <c r="D8494" t="s">
        <v>13157</v>
      </c>
    </row>
    <row r="8495" spans="4:4" x14ac:dyDescent="0.25">
      <c r="D8495" t="s">
        <v>13157</v>
      </c>
    </row>
    <row r="8496" spans="4:4" x14ac:dyDescent="0.25">
      <c r="D8496" t="s">
        <v>13157</v>
      </c>
    </row>
    <row r="8497" spans="4:4" x14ac:dyDescent="0.25">
      <c r="D8497" t="s">
        <v>13158</v>
      </c>
    </row>
    <row r="8498" spans="4:4" x14ac:dyDescent="0.25">
      <c r="D8498" t="s">
        <v>13158</v>
      </c>
    </row>
    <row r="8499" spans="4:4" x14ac:dyDescent="0.25">
      <c r="D8499" t="s">
        <v>13158</v>
      </c>
    </row>
    <row r="8500" spans="4:4" x14ac:dyDescent="0.25">
      <c r="D8500" t="s">
        <v>13159</v>
      </c>
    </row>
    <row r="8501" spans="4:4" x14ac:dyDescent="0.25">
      <c r="D8501" t="s">
        <v>13165</v>
      </c>
    </row>
    <row r="8502" spans="4:4" x14ac:dyDescent="0.25">
      <c r="D8502" t="s">
        <v>13166</v>
      </c>
    </row>
    <row r="8503" spans="4:4" x14ac:dyDescent="0.25">
      <c r="D8503" t="s">
        <v>13173</v>
      </c>
    </row>
    <row r="8504" spans="4:4" x14ac:dyDescent="0.25">
      <c r="D8504" t="s">
        <v>16849</v>
      </c>
    </row>
    <row r="8505" spans="4:4" x14ac:dyDescent="0.25">
      <c r="D8505" t="s">
        <v>15075</v>
      </c>
    </row>
    <row r="8506" spans="4:4" x14ac:dyDescent="0.25">
      <c r="D8506" t="s">
        <v>13177</v>
      </c>
    </row>
    <row r="8507" spans="4:4" x14ac:dyDescent="0.25">
      <c r="D8507" t="s">
        <v>13179</v>
      </c>
    </row>
    <row r="8508" spans="4:4" x14ac:dyDescent="0.25">
      <c r="D8508" t="s">
        <v>13182</v>
      </c>
    </row>
    <row r="8509" spans="4:4" x14ac:dyDescent="0.25">
      <c r="D8509" t="s">
        <v>13182</v>
      </c>
    </row>
    <row r="8510" spans="4:4" x14ac:dyDescent="0.25">
      <c r="D8510" t="s">
        <v>13182</v>
      </c>
    </row>
    <row r="8511" spans="4:4" x14ac:dyDescent="0.25">
      <c r="D8511" t="s">
        <v>16851</v>
      </c>
    </row>
    <row r="8512" spans="4:4" x14ac:dyDescent="0.25">
      <c r="D8512" t="s">
        <v>16851</v>
      </c>
    </row>
    <row r="8513" spans="4:4" x14ac:dyDescent="0.25">
      <c r="D8513" t="s">
        <v>16851</v>
      </c>
    </row>
    <row r="8514" spans="4:4" x14ac:dyDescent="0.25">
      <c r="D8514" t="s">
        <v>16851</v>
      </c>
    </row>
    <row r="8515" spans="4:4" x14ac:dyDescent="0.25">
      <c r="D8515" t="s">
        <v>16851</v>
      </c>
    </row>
    <row r="8516" spans="4:4" x14ac:dyDescent="0.25">
      <c r="D8516" t="s">
        <v>13186</v>
      </c>
    </row>
    <row r="8517" spans="4:4" x14ac:dyDescent="0.25">
      <c r="D8517" t="s">
        <v>13186</v>
      </c>
    </row>
    <row r="8518" spans="4:4" x14ac:dyDescent="0.25">
      <c r="D8518" t="s">
        <v>13186</v>
      </c>
    </row>
    <row r="8519" spans="4:4" x14ac:dyDescent="0.25">
      <c r="D8519" t="s">
        <v>13186</v>
      </c>
    </row>
    <row r="8520" spans="4:4" x14ac:dyDescent="0.25">
      <c r="D8520" t="s">
        <v>13186</v>
      </c>
    </row>
    <row r="8521" spans="4:4" x14ac:dyDescent="0.25">
      <c r="D8521" t="s">
        <v>13187</v>
      </c>
    </row>
    <row r="8522" spans="4:4" x14ac:dyDescent="0.25">
      <c r="D8522" t="s">
        <v>13189</v>
      </c>
    </row>
    <row r="8523" spans="4:4" x14ac:dyDescent="0.25">
      <c r="D8523" t="s">
        <v>13190</v>
      </c>
    </row>
    <row r="8524" spans="4:4" x14ac:dyDescent="0.25">
      <c r="D8524" t="s">
        <v>13190</v>
      </c>
    </row>
    <row r="8525" spans="4:4" x14ac:dyDescent="0.25">
      <c r="D8525" t="s">
        <v>13190</v>
      </c>
    </row>
    <row r="8526" spans="4:4" x14ac:dyDescent="0.25">
      <c r="D8526" t="s">
        <v>13190</v>
      </c>
    </row>
    <row r="8527" spans="4:4" x14ac:dyDescent="0.25">
      <c r="D8527" t="s">
        <v>13190</v>
      </c>
    </row>
    <row r="8528" spans="4:4" x14ac:dyDescent="0.25">
      <c r="D8528" t="s">
        <v>13190</v>
      </c>
    </row>
    <row r="8529" spans="4:4" x14ac:dyDescent="0.25">
      <c r="D8529" t="s">
        <v>13190</v>
      </c>
    </row>
    <row r="8530" spans="4:4" x14ac:dyDescent="0.25">
      <c r="D8530" t="s">
        <v>13190</v>
      </c>
    </row>
    <row r="8531" spans="4:4" x14ac:dyDescent="0.25">
      <c r="D8531" t="s">
        <v>13190</v>
      </c>
    </row>
    <row r="8532" spans="4:4" x14ac:dyDescent="0.25">
      <c r="D8532" t="s">
        <v>13190</v>
      </c>
    </row>
    <row r="8533" spans="4:4" x14ac:dyDescent="0.25">
      <c r="D8533" t="s">
        <v>13191</v>
      </c>
    </row>
    <row r="8534" spans="4:4" x14ac:dyDescent="0.25">
      <c r="D8534" t="s">
        <v>13191</v>
      </c>
    </row>
    <row r="8535" spans="4:4" x14ac:dyDescent="0.25">
      <c r="D8535" t="s">
        <v>13191</v>
      </c>
    </row>
    <row r="8536" spans="4:4" x14ac:dyDescent="0.25">
      <c r="D8536" t="s">
        <v>13192</v>
      </c>
    </row>
    <row r="8537" spans="4:4" x14ac:dyDescent="0.25">
      <c r="D8537" t="s">
        <v>13193</v>
      </c>
    </row>
    <row r="8538" spans="4:4" x14ac:dyDescent="0.25">
      <c r="D8538" t="s">
        <v>13193</v>
      </c>
    </row>
    <row r="8539" spans="4:4" x14ac:dyDescent="0.25">
      <c r="D8539" t="s">
        <v>13194</v>
      </c>
    </row>
    <row r="8540" spans="4:4" x14ac:dyDescent="0.25">
      <c r="D8540" t="s">
        <v>13194</v>
      </c>
    </row>
    <row r="8541" spans="4:4" x14ac:dyDescent="0.25">
      <c r="D8541" t="s">
        <v>13194</v>
      </c>
    </row>
    <row r="8542" spans="4:4" x14ac:dyDescent="0.25">
      <c r="D8542" t="s">
        <v>13194</v>
      </c>
    </row>
    <row r="8543" spans="4:4" x14ac:dyDescent="0.25">
      <c r="D8543" t="s">
        <v>13194</v>
      </c>
    </row>
    <row r="8544" spans="4:4" x14ac:dyDescent="0.25">
      <c r="D8544" t="s">
        <v>13194</v>
      </c>
    </row>
    <row r="8545" spans="4:4" x14ac:dyDescent="0.25">
      <c r="D8545" t="s">
        <v>13194</v>
      </c>
    </row>
    <row r="8546" spans="4:4" x14ac:dyDescent="0.25">
      <c r="D8546" t="s">
        <v>13194</v>
      </c>
    </row>
    <row r="8547" spans="4:4" x14ac:dyDescent="0.25">
      <c r="D8547" t="s">
        <v>13194</v>
      </c>
    </row>
    <row r="8548" spans="4:4" x14ac:dyDescent="0.25">
      <c r="D8548" t="s">
        <v>13194</v>
      </c>
    </row>
    <row r="8549" spans="4:4" x14ac:dyDescent="0.25">
      <c r="D8549" t="s">
        <v>13194</v>
      </c>
    </row>
    <row r="8550" spans="4:4" x14ac:dyDescent="0.25">
      <c r="D8550" t="s">
        <v>13194</v>
      </c>
    </row>
    <row r="8551" spans="4:4" x14ac:dyDescent="0.25">
      <c r="D8551" t="s">
        <v>13194</v>
      </c>
    </row>
    <row r="8552" spans="4:4" x14ac:dyDescent="0.25">
      <c r="D8552" t="s">
        <v>13194</v>
      </c>
    </row>
    <row r="8553" spans="4:4" x14ac:dyDescent="0.25">
      <c r="D8553" t="s">
        <v>13195</v>
      </c>
    </row>
    <row r="8554" spans="4:4" x14ac:dyDescent="0.25">
      <c r="D8554" t="s">
        <v>13195</v>
      </c>
    </row>
    <row r="8555" spans="4:4" x14ac:dyDescent="0.25">
      <c r="D8555" t="s">
        <v>13195</v>
      </c>
    </row>
    <row r="8556" spans="4:4" x14ac:dyDescent="0.25">
      <c r="D8556" t="s">
        <v>13195</v>
      </c>
    </row>
    <row r="8557" spans="4:4" x14ac:dyDescent="0.25">
      <c r="D8557" t="s">
        <v>15473</v>
      </c>
    </row>
    <row r="8558" spans="4:4" x14ac:dyDescent="0.25">
      <c r="D8558" t="s">
        <v>15473</v>
      </c>
    </row>
    <row r="8559" spans="4:4" x14ac:dyDescent="0.25">
      <c r="D8559" t="s">
        <v>15473</v>
      </c>
    </row>
    <row r="8560" spans="4:4" x14ac:dyDescent="0.25">
      <c r="D8560" t="s">
        <v>15473</v>
      </c>
    </row>
    <row r="8561" spans="4:4" x14ac:dyDescent="0.25">
      <c r="D8561" t="s">
        <v>15473</v>
      </c>
    </row>
    <row r="8562" spans="4:4" x14ac:dyDescent="0.25">
      <c r="D8562" t="s">
        <v>15473</v>
      </c>
    </row>
    <row r="8563" spans="4:4" x14ac:dyDescent="0.25">
      <c r="D8563" t="s">
        <v>16098</v>
      </c>
    </row>
    <row r="8564" spans="4:4" x14ac:dyDescent="0.25">
      <c r="D8564" t="s">
        <v>16098</v>
      </c>
    </row>
    <row r="8565" spans="4:4" x14ac:dyDescent="0.25">
      <c r="D8565" t="s">
        <v>16098</v>
      </c>
    </row>
    <row r="8566" spans="4:4" x14ac:dyDescent="0.25">
      <c r="D8566" t="s">
        <v>16098</v>
      </c>
    </row>
    <row r="8567" spans="4:4" x14ac:dyDescent="0.25">
      <c r="D8567" t="s">
        <v>16362</v>
      </c>
    </row>
    <row r="8568" spans="4:4" x14ac:dyDescent="0.25">
      <c r="D8568" t="s">
        <v>16362</v>
      </c>
    </row>
    <row r="8569" spans="4:4" x14ac:dyDescent="0.25">
      <c r="D8569" t="s">
        <v>16362</v>
      </c>
    </row>
    <row r="8570" spans="4:4" x14ac:dyDescent="0.25">
      <c r="D8570" t="s">
        <v>16362</v>
      </c>
    </row>
    <row r="8571" spans="4:4" x14ac:dyDescent="0.25">
      <c r="D8571" t="s">
        <v>16362</v>
      </c>
    </row>
    <row r="8572" spans="4:4" x14ac:dyDescent="0.25">
      <c r="D8572" t="s">
        <v>13198</v>
      </c>
    </row>
    <row r="8573" spans="4:4" x14ac:dyDescent="0.25">
      <c r="D8573" t="s">
        <v>13198</v>
      </c>
    </row>
    <row r="8574" spans="4:4" x14ac:dyDescent="0.25">
      <c r="D8574" t="s">
        <v>13198</v>
      </c>
    </row>
    <row r="8575" spans="4:4" x14ac:dyDescent="0.25">
      <c r="D8575" t="s">
        <v>13198</v>
      </c>
    </row>
    <row r="8576" spans="4:4" x14ac:dyDescent="0.25">
      <c r="D8576" t="s">
        <v>13198</v>
      </c>
    </row>
    <row r="8577" spans="4:4" x14ac:dyDescent="0.25">
      <c r="D8577" t="s">
        <v>13200</v>
      </c>
    </row>
    <row r="8578" spans="4:4" x14ac:dyDescent="0.25">
      <c r="D8578" t="s">
        <v>13200</v>
      </c>
    </row>
    <row r="8579" spans="4:4" x14ac:dyDescent="0.25">
      <c r="D8579" t="s">
        <v>13201</v>
      </c>
    </row>
    <row r="8580" spans="4:4" x14ac:dyDescent="0.25">
      <c r="D8580" t="s">
        <v>13201</v>
      </c>
    </row>
    <row r="8581" spans="4:4" x14ac:dyDescent="0.25">
      <c r="D8581" t="s">
        <v>13201</v>
      </c>
    </row>
    <row r="8582" spans="4:4" x14ac:dyDescent="0.25">
      <c r="D8582" t="s">
        <v>13201</v>
      </c>
    </row>
    <row r="8583" spans="4:4" x14ac:dyDescent="0.25">
      <c r="D8583" t="s">
        <v>13201</v>
      </c>
    </row>
    <row r="8584" spans="4:4" x14ac:dyDescent="0.25">
      <c r="D8584" t="s">
        <v>13201</v>
      </c>
    </row>
    <row r="8585" spans="4:4" x14ac:dyDescent="0.25">
      <c r="D8585" t="s">
        <v>13202</v>
      </c>
    </row>
    <row r="8586" spans="4:4" x14ac:dyDescent="0.25">
      <c r="D8586" t="s">
        <v>13202</v>
      </c>
    </row>
    <row r="8587" spans="4:4" x14ac:dyDescent="0.25">
      <c r="D8587" t="s">
        <v>13205</v>
      </c>
    </row>
    <row r="8588" spans="4:4" x14ac:dyDescent="0.25">
      <c r="D8588" t="s">
        <v>13205</v>
      </c>
    </row>
    <row r="8589" spans="4:4" x14ac:dyDescent="0.25">
      <c r="D8589" t="s">
        <v>13206</v>
      </c>
    </row>
    <row r="8590" spans="4:4" x14ac:dyDescent="0.25">
      <c r="D8590" t="s">
        <v>13208</v>
      </c>
    </row>
    <row r="8591" spans="4:4" x14ac:dyDescent="0.25">
      <c r="D8591" t="s">
        <v>13208</v>
      </c>
    </row>
    <row r="8592" spans="4:4" x14ac:dyDescent="0.25">
      <c r="D8592" t="s">
        <v>13209</v>
      </c>
    </row>
    <row r="8593" spans="4:4" x14ac:dyDescent="0.25">
      <c r="D8593" t="s">
        <v>13209</v>
      </c>
    </row>
    <row r="8594" spans="4:4" x14ac:dyDescent="0.25">
      <c r="D8594" t="s">
        <v>13209</v>
      </c>
    </row>
    <row r="8595" spans="4:4" x14ac:dyDescent="0.25">
      <c r="D8595" t="s">
        <v>13209</v>
      </c>
    </row>
    <row r="8596" spans="4:4" x14ac:dyDescent="0.25">
      <c r="D8596" t="s">
        <v>13209</v>
      </c>
    </row>
    <row r="8597" spans="4:4" x14ac:dyDescent="0.25">
      <c r="D8597" t="s">
        <v>13209</v>
      </c>
    </row>
    <row r="8598" spans="4:4" x14ac:dyDescent="0.25">
      <c r="D8598" t="s">
        <v>13209</v>
      </c>
    </row>
    <row r="8599" spans="4:4" x14ac:dyDescent="0.25">
      <c r="D8599" t="s">
        <v>13214</v>
      </c>
    </row>
    <row r="8600" spans="4:4" x14ac:dyDescent="0.25">
      <c r="D8600" t="s">
        <v>13215</v>
      </c>
    </row>
    <row r="8601" spans="4:4" x14ac:dyDescent="0.25">
      <c r="D8601" t="s">
        <v>13215</v>
      </c>
    </row>
    <row r="8602" spans="4:4" x14ac:dyDescent="0.25">
      <c r="D8602" t="s">
        <v>13216</v>
      </c>
    </row>
    <row r="8603" spans="4:4" x14ac:dyDescent="0.25">
      <c r="D8603" t="s">
        <v>14665</v>
      </c>
    </row>
    <row r="8604" spans="4:4" x14ac:dyDescent="0.25">
      <c r="D8604" t="s">
        <v>15664</v>
      </c>
    </row>
    <row r="8605" spans="4:4" x14ac:dyDescent="0.25">
      <c r="D8605" t="s">
        <v>13218</v>
      </c>
    </row>
    <row r="8606" spans="4:4" x14ac:dyDescent="0.25">
      <c r="D8606" t="s">
        <v>13218</v>
      </c>
    </row>
    <row r="8607" spans="4:4" x14ac:dyDescent="0.25">
      <c r="D8607" t="s">
        <v>13218</v>
      </c>
    </row>
    <row r="8608" spans="4:4" x14ac:dyDescent="0.25">
      <c r="D8608" t="s">
        <v>13220</v>
      </c>
    </row>
    <row r="8609" spans="4:4" x14ac:dyDescent="0.25">
      <c r="D8609" t="s">
        <v>13221</v>
      </c>
    </row>
    <row r="8610" spans="4:4" x14ac:dyDescent="0.25">
      <c r="D8610" t="s">
        <v>13222</v>
      </c>
    </row>
    <row r="8611" spans="4:4" x14ac:dyDescent="0.25">
      <c r="D8611" t="s">
        <v>13222</v>
      </c>
    </row>
    <row r="8612" spans="4:4" x14ac:dyDescent="0.25">
      <c r="D8612" t="s">
        <v>13222</v>
      </c>
    </row>
    <row r="8613" spans="4:4" x14ac:dyDescent="0.25">
      <c r="D8613" t="s">
        <v>13222</v>
      </c>
    </row>
    <row r="8614" spans="4:4" x14ac:dyDescent="0.25">
      <c r="D8614" t="s">
        <v>13222</v>
      </c>
    </row>
    <row r="8615" spans="4:4" x14ac:dyDescent="0.25">
      <c r="D8615" t="s">
        <v>15802</v>
      </c>
    </row>
    <row r="8616" spans="4:4" x14ac:dyDescent="0.25">
      <c r="D8616" t="s">
        <v>13226</v>
      </c>
    </row>
    <row r="8617" spans="4:4" x14ac:dyDescent="0.25">
      <c r="D8617" t="s">
        <v>13226</v>
      </c>
    </row>
    <row r="8618" spans="4:4" x14ac:dyDescent="0.25">
      <c r="D8618" t="s">
        <v>13226</v>
      </c>
    </row>
    <row r="8619" spans="4:4" x14ac:dyDescent="0.25">
      <c r="D8619" t="s">
        <v>13226</v>
      </c>
    </row>
    <row r="8620" spans="4:4" x14ac:dyDescent="0.25">
      <c r="D8620" t="s">
        <v>13226</v>
      </c>
    </row>
    <row r="8621" spans="4:4" x14ac:dyDescent="0.25">
      <c r="D8621" t="s">
        <v>13226</v>
      </c>
    </row>
    <row r="8622" spans="4:4" x14ac:dyDescent="0.25">
      <c r="D8622" t="s">
        <v>13226</v>
      </c>
    </row>
    <row r="8623" spans="4:4" x14ac:dyDescent="0.25">
      <c r="D8623" t="s">
        <v>13226</v>
      </c>
    </row>
    <row r="8624" spans="4:4" x14ac:dyDescent="0.25">
      <c r="D8624" t="s">
        <v>13226</v>
      </c>
    </row>
    <row r="8625" spans="4:4" x14ac:dyDescent="0.25">
      <c r="D8625" t="s">
        <v>13226</v>
      </c>
    </row>
    <row r="8626" spans="4:4" x14ac:dyDescent="0.25">
      <c r="D8626" t="s">
        <v>13226</v>
      </c>
    </row>
    <row r="8627" spans="4:4" x14ac:dyDescent="0.25">
      <c r="D8627" t="s">
        <v>13226</v>
      </c>
    </row>
    <row r="8628" spans="4:4" x14ac:dyDescent="0.25">
      <c r="D8628" t="s">
        <v>13226</v>
      </c>
    </row>
    <row r="8629" spans="4:4" x14ac:dyDescent="0.25">
      <c r="D8629" t="s">
        <v>13226</v>
      </c>
    </row>
    <row r="8630" spans="4:4" x14ac:dyDescent="0.25">
      <c r="D8630" t="s">
        <v>13226</v>
      </c>
    </row>
    <row r="8631" spans="4:4" x14ac:dyDescent="0.25">
      <c r="D8631" t="s">
        <v>13226</v>
      </c>
    </row>
    <row r="8632" spans="4:4" x14ac:dyDescent="0.25">
      <c r="D8632" t="s">
        <v>13226</v>
      </c>
    </row>
    <row r="8633" spans="4:4" x14ac:dyDescent="0.25">
      <c r="D8633" t="s">
        <v>13227</v>
      </c>
    </row>
    <row r="8634" spans="4:4" x14ac:dyDescent="0.25">
      <c r="D8634" t="s">
        <v>13227</v>
      </c>
    </row>
    <row r="8635" spans="4:4" x14ac:dyDescent="0.25">
      <c r="D8635" t="s">
        <v>13227</v>
      </c>
    </row>
    <row r="8636" spans="4:4" x14ac:dyDescent="0.25">
      <c r="D8636" t="s">
        <v>13227</v>
      </c>
    </row>
    <row r="8637" spans="4:4" x14ac:dyDescent="0.25">
      <c r="D8637" t="s">
        <v>13227</v>
      </c>
    </row>
    <row r="8638" spans="4:4" x14ac:dyDescent="0.25">
      <c r="D8638" t="s">
        <v>13227</v>
      </c>
    </row>
    <row r="8639" spans="4:4" x14ac:dyDescent="0.25">
      <c r="D8639" t="s">
        <v>13227</v>
      </c>
    </row>
    <row r="8640" spans="4:4" x14ac:dyDescent="0.25">
      <c r="D8640" t="s">
        <v>13227</v>
      </c>
    </row>
    <row r="8641" spans="4:4" x14ac:dyDescent="0.25">
      <c r="D8641" t="s">
        <v>13227</v>
      </c>
    </row>
    <row r="8642" spans="4:4" x14ac:dyDescent="0.25">
      <c r="D8642" t="s">
        <v>13227</v>
      </c>
    </row>
    <row r="8643" spans="4:4" x14ac:dyDescent="0.25">
      <c r="D8643" t="s">
        <v>13227</v>
      </c>
    </row>
    <row r="8644" spans="4:4" x14ac:dyDescent="0.25">
      <c r="D8644" t="s">
        <v>13227</v>
      </c>
    </row>
    <row r="8645" spans="4:4" x14ac:dyDescent="0.25">
      <c r="D8645" t="s">
        <v>13227</v>
      </c>
    </row>
    <row r="8646" spans="4:4" x14ac:dyDescent="0.25">
      <c r="D8646" t="s">
        <v>13227</v>
      </c>
    </row>
    <row r="8647" spans="4:4" x14ac:dyDescent="0.25">
      <c r="D8647" t="s">
        <v>13227</v>
      </c>
    </row>
    <row r="8648" spans="4:4" x14ac:dyDescent="0.25">
      <c r="D8648" t="s">
        <v>13227</v>
      </c>
    </row>
    <row r="8649" spans="4:4" x14ac:dyDescent="0.25">
      <c r="D8649" t="s">
        <v>13227</v>
      </c>
    </row>
    <row r="8650" spans="4:4" x14ac:dyDescent="0.25">
      <c r="D8650" t="s">
        <v>13227</v>
      </c>
    </row>
    <row r="8651" spans="4:4" x14ac:dyDescent="0.25">
      <c r="D8651" t="s">
        <v>13227</v>
      </c>
    </row>
    <row r="8652" spans="4:4" x14ac:dyDescent="0.25">
      <c r="D8652" t="s">
        <v>13227</v>
      </c>
    </row>
    <row r="8653" spans="4:4" x14ac:dyDescent="0.25">
      <c r="D8653" t="s">
        <v>16322</v>
      </c>
    </row>
    <row r="8654" spans="4:4" x14ac:dyDescent="0.25">
      <c r="D8654" t="s">
        <v>13229</v>
      </c>
    </row>
    <row r="8655" spans="4:4" x14ac:dyDescent="0.25">
      <c r="D8655" t="s">
        <v>13229</v>
      </c>
    </row>
    <row r="8656" spans="4:4" x14ac:dyDescent="0.25">
      <c r="D8656" t="s">
        <v>13232</v>
      </c>
    </row>
    <row r="8657" spans="4:4" x14ac:dyDescent="0.25">
      <c r="D8657" t="s">
        <v>13233</v>
      </c>
    </row>
    <row r="8658" spans="4:4" x14ac:dyDescent="0.25">
      <c r="D8658" t="s">
        <v>13233</v>
      </c>
    </row>
    <row r="8659" spans="4:4" x14ac:dyDescent="0.25">
      <c r="D8659" t="s">
        <v>13233</v>
      </c>
    </row>
    <row r="8660" spans="4:4" x14ac:dyDescent="0.25">
      <c r="D8660" t="s">
        <v>13234</v>
      </c>
    </row>
    <row r="8661" spans="4:4" x14ac:dyDescent="0.25">
      <c r="D8661" t="s">
        <v>13234</v>
      </c>
    </row>
    <row r="8662" spans="4:4" x14ac:dyDescent="0.25">
      <c r="D8662" t="s">
        <v>13234</v>
      </c>
    </row>
    <row r="8663" spans="4:4" x14ac:dyDescent="0.25">
      <c r="D8663" t="s">
        <v>13236</v>
      </c>
    </row>
    <row r="8664" spans="4:4" x14ac:dyDescent="0.25">
      <c r="D8664" t="s">
        <v>13237</v>
      </c>
    </row>
    <row r="8665" spans="4:4" x14ac:dyDescent="0.25">
      <c r="D8665" t="s">
        <v>13239</v>
      </c>
    </row>
    <row r="8666" spans="4:4" x14ac:dyDescent="0.25">
      <c r="D8666" t="s">
        <v>11201</v>
      </c>
    </row>
    <row r="8667" spans="4:4" x14ac:dyDescent="0.25">
      <c r="D8667" t="s">
        <v>13240</v>
      </c>
    </row>
    <row r="8668" spans="4:4" x14ac:dyDescent="0.25">
      <c r="D8668" t="s">
        <v>13242</v>
      </c>
    </row>
    <row r="8669" spans="4:4" x14ac:dyDescent="0.25">
      <c r="D8669" t="s">
        <v>13242</v>
      </c>
    </row>
    <row r="8670" spans="4:4" x14ac:dyDescent="0.25">
      <c r="D8670" t="s">
        <v>13242</v>
      </c>
    </row>
    <row r="8671" spans="4:4" x14ac:dyDescent="0.25">
      <c r="D8671" t="s">
        <v>13242</v>
      </c>
    </row>
    <row r="8672" spans="4:4" x14ac:dyDescent="0.25">
      <c r="D8672" t="s">
        <v>13242</v>
      </c>
    </row>
    <row r="8673" spans="4:4" x14ac:dyDescent="0.25">
      <c r="D8673" t="s">
        <v>13243</v>
      </c>
    </row>
    <row r="8674" spans="4:4" x14ac:dyDescent="0.25">
      <c r="D8674" t="s">
        <v>14779</v>
      </c>
    </row>
    <row r="8675" spans="4:4" x14ac:dyDescent="0.25">
      <c r="D8675" t="s">
        <v>14779</v>
      </c>
    </row>
    <row r="8676" spans="4:4" x14ac:dyDescent="0.25">
      <c r="D8676" t="s">
        <v>14779</v>
      </c>
    </row>
    <row r="8677" spans="4:4" x14ac:dyDescent="0.25">
      <c r="D8677" t="s">
        <v>14779</v>
      </c>
    </row>
    <row r="8678" spans="4:4" x14ac:dyDescent="0.25">
      <c r="D8678" t="s">
        <v>14779</v>
      </c>
    </row>
    <row r="8679" spans="4:4" x14ac:dyDescent="0.25">
      <c r="D8679" t="s">
        <v>14956</v>
      </c>
    </row>
    <row r="8680" spans="4:4" x14ac:dyDescent="0.25">
      <c r="D8680" t="s">
        <v>14956</v>
      </c>
    </row>
    <row r="8681" spans="4:4" x14ac:dyDescent="0.25">
      <c r="D8681" t="s">
        <v>14956</v>
      </c>
    </row>
    <row r="8682" spans="4:4" x14ac:dyDescent="0.25">
      <c r="D8682" t="s">
        <v>14956</v>
      </c>
    </row>
    <row r="8683" spans="4:4" x14ac:dyDescent="0.25">
      <c r="D8683" t="s">
        <v>13244</v>
      </c>
    </row>
    <row r="8684" spans="4:4" x14ac:dyDescent="0.25">
      <c r="D8684" t="s">
        <v>13245</v>
      </c>
    </row>
    <row r="8685" spans="4:4" x14ac:dyDescent="0.25">
      <c r="D8685" t="s">
        <v>13245</v>
      </c>
    </row>
    <row r="8686" spans="4:4" x14ac:dyDescent="0.25">
      <c r="D8686" t="s">
        <v>13245</v>
      </c>
    </row>
    <row r="8687" spans="4:4" x14ac:dyDescent="0.25">
      <c r="D8687" t="s">
        <v>13245</v>
      </c>
    </row>
    <row r="8688" spans="4:4" x14ac:dyDescent="0.25">
      <c r="D8688" t="s">
        <v>13245</v>
      </c>
    </row>
    <row r="8689" spans="4:4" x14ac:dyDescent="0.25">
      <c r="D8689" t="s">
        <v>13245</v>
      </c>
    </row>
    <row r="8690" spans="4:4" x14ac:dyDescent="0.25">
      <c r="D8690" t="s">
        <v>15156</v>
      </c>
    </row>
    <row r="8691" spans="4:4" x14ac:dyDescent="0.25">
      <c r="D8691" t="s">
        <v>15156</v>
      </c>
    </row>
    <row r="8692" spans="4:4" x14ac:dyDescent="0.25">
      <c r="D8692" t="s">
        <v>15156</v>
      </c>
    </row>
    <row r="8693" spans="4:4" x14ac:dyDescent="0.25">
      <c r="D8693" t="s">
        <v>15156</v>
      </c>
    </row>
    <row r="8694" spans="4:4" x14ac:dyDescent="0.25">
      <c r="D8694" t="s">
        <v>15156</v>
      </c>
    </row>
    <row r="8695" spans="4:4" x14ac:dyDescent="0.25">
      <c r="D8695" t="s">
        <v>15156</v>
      </c>
    </row>
    <row r="8696" spans="4:4" x14ac:dyDescent="0.25">
      <c r="D8696" t="s">
        <v>15156</v>
      </c>
    </row>
    <row r="8697" spans="4:4" x14ac:dyDescent="0.25">
      <c r="D8697" t="s">
        <v>15156</v>
      </c>
    </row>
    <row r="8698" spans="4:4" x14ac:dyDescent="0.25">
      <c r="D8698" t="s">
        <v>13247</v>
      </c>
    </row>
    <row r="8699" spans="4:4" x14ac:dyDescent="0.25">
      <c r="D8699" t="s">
        <v>13247</v>
      </c>
    </row>
    <row r="8700" spans="4:4" x14ac:dyDescent="0.25">
      <c r="D8700" t="s">
        <v>13247</v>
      </c>
    </row>
    <row r="8701" spans="4:4" x14ac:dyDescent="0.25">
      <c r="D8701" t="s">
        <v>13247</v>
      </c>
    </row>
    <row r="8702" spans="4:4" x14ac:dyDescent="0.25">
      <c r="D8702" t="s">
        <v>13250</v>
      </c>
    </row>
    <row r="8703" spans="4:4" x14ac:dyDescent="0.25">
      <c r="D8703" t="s">
        <v>13250</v>
      </c>
    </row>
    <row r="8704" spans="4:4" x14ac:dyDescent="0.25">
      <c r="D8704" t="s">
        <v>13250</v>
      </c>
    </row>
    <row r="8705" spans="4:4" x14ac:dyDescent="0.25">
      <c r="D8705" t="s">
        <v>13251</v>
      </c>
    </row>
    <row r="8706" spans="4:4" x14ac:dyDescent="0.25">
      <c r="D8706" t="s">
        <v>13251</v>
      </c>
    </row>
    <row r="8707" spans="4:4" x14ac:dyDescent="0.25">
      <c r="D8707" t="s">
        <v>13253</v>
      </c>
    </row>
    <row r="8708" spans="4:4" x14ac:dyDescent="0.25">
      <c r="D8708" t="s">
        <v>13253</v>
      </c>
    </row>
    <row r="8709" spans="4:4" x14ac:dyDescent="0.25">
      <c r="D8709" t="s">
        <v>13253</v>
      </c>
    </row>
    <row r="8710" spans="4:4" x14ac:dyDescent="0.25">
      <c r="D8710" t="s">
        <v>13253</v>
      </c>
    </row>
    <row r="8711" spans="4:4" x14ac:dyDescent="0.25">
      <c r="D8711" t="s">
        <v>13254</v>
      </c>
    </row>
    <row r="8712" spans="4:4" x14ac:dyDescent="0.25">
      <c r="D8712" t="s">
        <v>13254</v>
      </c>
    </row>
    <row r="8713" spans="4:4" x14ac:dyDescent="0.25">
      <c r="D8713" t="s">
        <v>13259</v>
      </c>
    </row>
    <row r="8714" spans="4:4" x14ac:dyDescent="0.25">
      <c r="D8714" t="s">
        <v>13261</v>
      </c>
    </row>
    <row r="8715" spans="4:4" x14ac:dyDescent="0.25">
      <c r="D8715" t="s">
        <v>13261</v>
      </c>
    </row>
    <row r="8716" spans="4:4" x14ac:dyDescent="0.25">
      <c r="D8716" t="s">
        <v>13262</v>
      </c>
    </row>
    <row r="8717" spans="4:4" x14ac:dyDescent="0.25">
      <c r="D8717" t="s">
        <v>13266</v>
      </c>
    </row>
    <row r="8718" spans="4:4" x14ac:dyDescent="0.25">
      <c r="D8718" t="s">
        <v>13266</v>
      </c>
    </row>
    <row r="8719" spans="4:4" x14ac:dyDescent="0.25">
      <c r="D8719" t="s">
        <v>13266</v>
      </c>
    </row>
    <row r="8720" spans="4:4" x14ac:dyDescent="0.25">
      <c r="D8720" t="s">
        <v>13266</v>
      </c>
    </row>
    <row r="8721" spans="4:4" x14ac:dyDescent="0.25">
      <c r="D8721" t="s">
        <v>13266</v>
      </c>
    </row>
    <row r="8722" spans="4:4" x14ac:dyDescent="0.25">
      <c r="D8722" t="s">
        <v>13267</v>
      </c>
    </row>
    <row r="8723" spans="4:4" x14ac:dyDescent="0.25">
      <c r="D8723" t="s">
        <v>11504</v>
      </c>
    </row>
    <row r="8724" spans="4:4" x14ac:dyDescent="0.25">
      <c r="D8724" t="s">
        <v>11504</v>
      </c>
    </row>
    <row r="8725" spans="4:4" x14ac:dyDescent="0.25">
      <c r="D8725" t="s">
        <v>13271</v>
      </c>
    </row>
    <row r="8726" spans="4:4" x14ac:dyDescent="0.25">
      <c r="D8726" t="s">
        <v>13271</v>
      </c>
    </row>
    <row r="8727" spans="4:4" x14ac:dyDescent="0.25">
      <c r="D8727" t="s">
        <v>13271</v>
      </c>
    </row>
    <row r="8728" spans="4:4" x14ac:dyDescent="0.25">
      <c r="D8728" t="s">
        <v>13271</v>
      </c>
    </row>
    <row r="8729" spans="4:4" x14ac:dyDescent="0.25">
      <c r="D8729" t="s">
        <v>13271</v>
      </c>
    </row>
    <row r="8730" spans="4:4" x14ac:dyDescent="0.25">
      <c r="D8730" t="s">
        <v>13271</v>
      </c>
    </row>
    <row r="8731" spans="4:4" x14ac:dyDescent="0.25">
      <c r="D8731" t="s">
        <v>16090</v>
      </c>
    </row>
    <row r="8732" spans="4:4" x14ac:dyDescent="0.25">
      <c r="D8732" t="s">
        <v>13276</v>
      </c>
    </row>
    <row r="8733" spans="4:4" x14ac:dyDescent="0.25">
      <c r="D8733" t="s">
        <v>13276</v>
      </c>
    </row>
    <row r="8734" spans="4:4" x14ac:dyDescent="0.25">
      <c r="D8734" t="s">
        <v>13276</v>
      </c>
    </row>
    <row r="8735" spans="4:4" x14ac:dyDescent="0.25">
      <c r="D8735" t="s">
        <v>13276</v>
      </c>
    </row>
    <row r="8736" spans="4:4" x14ac:dyDescent="0.25">
      <c r="D8736" t="s">
        <v>13276</v>
      </c>
    </row>
    <row r="8737" spans="4:4" x14ac:dyDescent="0.25">
      <c r="D8737" t="s">
        <v>13277</v>
      </c>
    </row>
    <row r="8738" spans="4:4" x14ac:dyDescent="0.25">
      <c r="D8738" t="s">
        <v>13279</v>
      </c>
    </row>
    <row r="8739" spans="4:4" x14ac:dyDescent="0.25">
      <c r="D8739" t="s">
        <v>13279</v>
      </c>
    </row>
    <row r="8740" spans="4:4" x14ac:dyDescent="0.25">
      <c r="D8740" t="s">
        <v>13281</v>
      </c>
    </row>
    <row r="8741" spans="4:4" x14ac:dyDescent="0.25">
      <c r="D8741" t="s">
        <v>13282</v>
      </c>
    </row>
    <row r="8742" spans="4:4" x14ac:dyDescent="0.25">
      <c r="D8742" t="s">
        <v>13283</v>
      </c>
    </row>
    <row r="8743" spans="4:4" x14ac:dyDescent="0.25">
      <c r="D8743" t="s">
        <v>13283</v>
      </c>
    </row>
    <row r="8744" spans="4:4" x14ac:dyDescent="0.25">
      <c r="D8744" t="s">
        <v>13284</v>
      </c>
    </row>
    <row r="8745" spans="4:4" x14ac:dyDescent="0.25">
      <c r="D8745" t="s">
        <v>15379</v>
      </c>
    </row>
    <row r="8746" spans="4:4" x14ac:dyDescent="0.25">
      <c r="D8746" t="s">
        <v>15379</v>
      </c>
    </row>
    <row r="8747" spans="4:4" x14ac:dyDescent="0.25">
      <c r="D8747" t="s">
        <v>15379</v>
      </c>
    </row>
    <row r="8748" spans="4:4" x14ac:dyDescent="0.25">
      <c r="D8748" t="s">
        <v>13285</v>
      </c>
    </row>
    <row r="8749" spans="4:4" x14ac:dyDescent="0.25">
      <c r="D8749" t="s">
        <v>13285</v>
      </c>
    </row>
    <row r="8750" spans="4:4" x14ac:dyDescent="0.25">
      <c r="D8750" t="s">
        <v>13285</v>
      </c>
    </row>
    <row r="8751" spans="4:4" x14ac:dyDescent="0.25">
      <c r="D8751" t="s">
        <v>13286</v>
      </c>
    </row>
    <row r="8752" spans="4:4" x14ac:dyDescent="0.25">
      <c r="D8752" t="s">
        <v>13286</v>
      </c>
    </row>
    <row r="8753" spans="4:4" x14ac:dyDescent="0.25">
      <c r="D8753" t="s">
        <v>13289</v>
      </c>
    </row>
    <row r="8754" spans="4:4" x14ac:dyDescent="0.25">
      <c r="D8754" t="s">
        <v>13289</v>
      </c>
    </row>
    <row r="8755" spans="4:4" x14ac:dyDescent="0.25">
      <c r="D8755" t="s">
        <v>13290</v>
      </c>
    </row>
    <row r="8756" spans="4:4" x14ac:dyDescent="0.25">
      <c r="D8756" t="s">
        <v>13291</v>
      </c>
    </row>
    <row r="8757" spans="4:4" x14ac:dyDescent="0.25">
      <c r="D8757" t="s">
        <v>13291</v>
      </c>
    </row>
    <row r="8758" spans="4:4" x14ac:dyDescent="0.25">
      <c r="D8758" t="s">
        <v>13291</v>
      </c>
    </row>
    <row r="8759" spans="4:4" x14ac:dyDescent="0.25">
      <c r="D8759" t="s">
        <v>13291</v>
      </c>
    </row>
    <row r="8760" spans="4:4" x14ac:dyDescent="0.25">
      <c r="D8760" t="s">
        <v>13291</v>
      </c>
    </row>
    <row r="8761" spans="4:4" x14ac:dyDescent="0.25">
      <c r="D8761" t="s">
        <v>15587</v>
      </c>
    </row>
    <row r="8762" spans="4:4" x14ac:dyDescent="0.25">
      <c r="D8762" t="s">
        <v>15587</v>
      </c>
    </row>
    <row r="8763" spans="4:4" x14ac:dyDescent="0.25">
      <c r="D8763" t="s">
        <v>13292</v>
      </c>
    </row>
    <row r="8764" spans="4:4" x14ac:dyDescent="0.25">
      <c r="D8764" t="s">
        <v>13292</v>
      </c>
    </row>
    <row r="8765" spans="4:4" x14ac:dyDescent="0.25">
      <c r="D8765" t="s">
        <v>13292</v>
      </c>
    </row>
    <row r="8766" spans="4:4" x14ac:dyDescent="0.25">
      <c r="D8766" t="s">
        <v>13292</v>
      </c>
    </row>
    <row r="8767" spans="4:4" x14ac:dyDescent="0.25">
      <c r="D8767" t="s">
        <v>13292</v>
      </c>
    </row>
    <row r="8768" spans="4:4" x14ac:dyDescent="0.25">
      <c r="D8768" t="s">
        <v>13295</v>
      </c>
    </row>
    <row r="8769" spans="4:4" x14ac:dyDescent="0.25">
      <c r="D8769" t="s">
        <v>13295</v>
      </c>
    </row>
    <row r="8770" spans="4:4" x14ac:dyDescent="0.25">
      <c r="D8770" t="s">
        <v>13295</v>
      </c>
    </row>
    <row r="8771" spans="4:4" x14ac:dyDescent="0.25">
      <c r="D8771" t="s">
        <v>13295</v>
      </c>
    </row>
    <row r="8772" spans="4:4" x14ac:dyDescent="0.25">
      <c r="D8772" t="s">
        <v>13295</v>
      </c>
    </row>
    <row r="8773" spans="4:4" x14ac:dyDescent="0.25">
      <c r="D8773" t="s">
        <v>13295</v>
      </c>
    </row>
    <row r="8774" spans="4:4" x14ac:dyDescent="0.25">
      <c r="D8774" t="s">
        <v>13295</v>
      </c>
    </row>
    <row r="8775" spans="4:4" x14ac:dyDescent="0.25">
      <c r="D8775" t="s">
        <v>13295</v>
      </c>
    </row>
    <row r="8776" spans="4:4" x14ac:dyDescent="0.25">
      <c r="D8776" t="s">
        <v>13295</v>
      </c>
    </row>
    <row r="8777" spans="4:4" x14ac:dyDescent="0.25">
      <c r="D8777" t="s">
        <v>13295</v>
      </c>
    </row>
    <row r="8778" spans="4:4" x14ac:dyDescent="0.25">
      <c r="D8778" t="s">
        <v>13295</v>
      </c>
    </row>
    <row r="8779" spans="4:4" x14ac:dyDescent="0.25">
      <c r="D8779" t="s">
        <v>13295</v>
      </c>
    </row>
    <row r="8780" spans="4:4" x14ac:dyDescent="0.25">
      <c r="D8780" t="s">
        <v>13295</v>
      </c>
    </row>
    <row r="8781" spans="4:4" x14ac:dyDescent="0.25">
      <c r="D8781" t="s">
        <v>13295</v>
      </c>
    </row>
    <row r="8782" spans="4:4" x14ac:dyDescent="0.25">
      <c r="D8782" t="s">
        <v>13295</v>
      </c>
    </row>
    <row r="8783" spans="4:4" x14ac:dyDescent="0.25">
      <c r="D8783" t="s">
        <v>13295</v>
      </c>
    </row>
    <row r="8784" spans="4:4" x14ac:dyDescent="0.25">
      <c r="D8784" t="s">
        <v>12830</v>
      </c>
    </row>
    <row r="8785" spans="4:4" x14ac:dyDescent="0.25">
      <c r="D8785" t="s">
        <v>13299</v>
      </c>
    </row>
    <row r="8786" spans="4:4" x14ac:dyDescent="0.25">
      <c r="D8786" t="s">
        <v>13300</v>
      </c>
    </row>
    <row r="8787" spans="4:4" x14ac:dyDescent="0.25">
      <c r="D8787" t="s">
        <v>13300</v>
      </c>
    </row>
    <row r="8788" spans="4:4" x14ac:dyDescent="0.25">
      <c r="D8788" t="s">
        <v>13300</v>
      </c>
    </row>
    <row r="8789" spans="4:4" x14ac:dyDescent="0.25">
      <c r="D8789" t="s">
        <v>13300</v>
      </c>
    </row>
    <row r="8790" spans="4:4" x14ac:dyDescent="0.25">
      <c r="D8790" t="s">
        <v>13300</v>
      </c>
    </row>
    <row r="8791" spans="4:4" x14ac:dyDescent="0.25">
      <c r="D8791" t="s">
        <v>12429</v>
      </c>
    </row>
    <row r="8792" spans="4:4" x14ac:dyDescent="0.25">
      <c r="D8792" t="s">
        <v>12429</v>
      </c>
    </row>
    <row r="8793" spans="4:4" x14ac:dyDescent="0.25">
      <c r="D8793" t="s">
        <v>12429</v>
      </c>
    </row>
    <row r="8794" spans="4:4" x14ac:dyDescent="0.25">
      <c r="D8794" t="s">
        <v>12429</v>
      </c>
    </row>
    <row r="8795" spans="4:4" x14ac:dyDescent="0.25">
      <c r="D8795" t="s">
        <v>12429</v>
      </c>
    </row>
    <row r="8796" spans="4:4" x14ac:dyDescent="0.25">
      <c r="D8796" t="s">
        <v>13301</v>
      </c>
    </row>
    <row r="8797" spans="4:4" x14ac:dyDescent="0.25">
      <c r="D8797" t="s">
        <v>13301</v>
      </c>
    </row>
    <row r="8798" spans="4:4" x14ac:dyDescent="0.25">
      <c r="D8798" t="s">
        <v>13301</v>
      </c>
    </row>
    <row r="8799" spans="4:4" x14ac:dyDescent="0.25">
      <c r="D8799" t="s">
        <v>13303</v>
      </c>
    </row>
    <row r="8800" spans="4:4" x14ac:dyDescent="0.25">
      <c r="D8800" t="s">
        <v>13303</v>
      </c>
    </row>
    <row r="8801" spans="4:4" x14ac:dyDescent="0.25">
      <c r="D8801" t="s">
        <v>13304</v>
      </c>
    </row>
    <row r="8802" spans="4:4" x14ac:dyDescent="0.25">
      <c r="D8802" t="s">
        <v>13304</v>
      </c>
    </row>
    <row r="8803" spans="4:4" x14ac:dyDescent="0.25">
      <c r="D8803" t="s">
        <v>17011</v>
      </c>
    </row>
    <row r="8804" spans="4:4" x14ac:dyDescent="0.25">
      <c r="D8804" t="s">
        <v>17011</v>
      </c>
    </row>
    <row r="8805" spans="4:4" x14ac:dyDescent="0.25">
      <c r="D8805" t="s">
        <v>17011</v>
      </c>
    </row>
    <row r="8806" spans="4:4" x14ac:dyDescent="0.25">
      <c r="D8806" t="s">
        <v>17011</v>
      </c>
    </row>
    <row r="8807" spans="4:4" x14ac:dyDescent="0.25">
      <c r="D8807" t="s">
        <v>17011</v>
      </c>
    </row>
    <row r="8808" spans="4:4" x14ac:dyDescent="0.25">
      <c r="D8808" t="s">
        <v>17011</v>
      </c>
    </row>
    <row r="8809" spans="4:4" x14ac:dyDescent="0.25">
      <c r="D8809" t="s">
        <v>17011</v>
      </c>
    </row>
    <row r="8810" spans="4:4" x14ac:dyDescent="0.25">
      <c r="D8810" t="s">
        <v>17011</v>
      </c>
    </row>
    <row r="8811" spans="4:4" x14ac:dyDescent="0.25">
      <c r="D8811" t="s">
        <v>17011</v>
      </c>
    </row>
    <row r="8812" spans="4:4" x14ac:dyDescent="0.25">
      <c r="D8812" t="s">
        <v>13309</v>
      </c>
    </row>
    <row r="8813" spans="4:4" x14ac:dyDescent="0.25">
      <c r="D8813" t="s">
        <v>13309</v>
      </c>
    </row>
    <row r="8814" spans="4:4" x14ac:dyDescent="0.25">
      <c r="D8814" t="s">
        <v>13309</v>
      </c>
    </row>
    <row r="8815" spans="4:4" x14ac:dyDescent="0.25">
      <c r="D8815" t="s">
        <v>13309</v>
      </c>
    </row>
    <row r="8816" spans="4:4" x14ac:dyDescent="0.25">
      <c r="D8816" t="s">
        <v>13311</v>
      </c>
    </row>
    <row r="8817" spans="4:4" x14ac:dyDescent="0.25">
      <c r="D8817" t="s">
        <v>13312</v>
      </c>
    </row>
    <row r="8818" spans="4:4" x14ac:dyDescent="0.25">
      <c r="D8818" t="s">
        <v>13313</v>
      </c>
    </row>
    <row r="8819" spans="4:4" x14ac:dyDescent="0.25">
      <c r="D8819" t="s">
        <v>13316</v>
      </c>
    </row>
    <row r="8820" spans="4:4" x14ac:dyDescent="0.25">
      <c r="D8820" t="s">
        <v>15475</v>
      </c>
    </row>
    <row r="8821" spans="4:4" x14ac:dyDescent="0.25">
      <c r="D8821" t="s">
        <v>15475</v>
      </c>
    </row>
    <row r="8822" spans="4:4" x14ac:dyDescent="0.25">
      <c r="D8822" t="s">
        <v>15475</v>
      </c>
    </row>
    <row r="8823" spans="4:4" x14ac:dyDescent="0.25">
      <c r="D8823" t="s">
        <v>13318</v>
      </c>
    </row>
    <row r="8824" spans="4:4" x14ac:dyDescent="0.25">
      <c r="D8824" t="s">
        <v>13319</v>
      </c>
    </row>
    <row r="8825" spans="4:4" x14ac:dyDescent="0.25">
      <c r="D8825" t="s">
        <v>13319</v>
      </c>
    </row>
    <row r="8826" spans="4:4" x14ac:dyDescent="0.25">
      <c r="D8826" t="s">
        <v>13319</v>
      </c>
    </row>
    <row r="8827" spans="4:4" x14ac:dyDescent="0.25">
      <c r="D8827" t="s">
        <v>13319</v>
      </c>
    </row>
    <row r="8828" spans="4:4" x14ac:dyDescent="0.25">
      <c r="D8828" t="s">
        <v>13319</v>
      </c>
    </row>
    <row r="8829" spans="4:4" x14ac:dyDescent="0.25">
      <c r="D8829" t="s">
        <v>13320</v>
      </c>
    </row>
    <row r="8830" spans="4:4" x14ac:dyDescent="0.25">
      <c r="D8830" t="s">
        <v>13321</v>
      </c>
    </row>
    <row r="8831" spans="4:4" x14ac:dyDescent="0.25">
      <c r="D8831" t="s">
        <v>13322</v>
      </c>
    </row>
    <row r="8832" spans="4:4" x14ac:dyDescent="0.25">
      <c r="D8832" t="s">
        <v>13322</v>
      </c>
    </row>
    <row r="8833" spans="4:4" x14ac:dyDescent="0.25">
      <c r="D8833" t="s">
        <v>13322</v>
      </c>
    </row>
    <row r="8834" spans="4:4" x14ac:dyDescent="0.25">
      <c r="D8834" t="s">
        <v>13322</v>
      </c>
    </row>
    <row r="8835" spans="4:4" x14ac:dyDescent="0.25">
      <c r="D8835" t="s">
        <v>13322</v>
      </c>
    </row>
    <row r="8836" spans="4:4" x14ac:dyDescent="0.25">
      <c r="D8836" t="s">
        <v>13322</v>
      </c>
    </row>
    <row r="8837" spans="4:4" x14ac:dyDescent="0.25">
      <c r="D8837" t="s">
        <v>13322</v>
      </c>
    </row>
    <row r="8838" spans="4:4" x14ac:dyDescent="0.25">
      <c r="D8838" t="s">
        <v>13322</v>
      </c>
    </row>
    <row r="8839" spans="4:4" x14ac:dyDescent="0.25">
      <c r="D8839" t="s">
        <v>13322</v>
      </c>
    </row>
    <row r="8840" spans="4:4" x14ac:dyDescent="0.25">
      <c r="D8840" t="s">
        <v>13322</v>
      </c>
    </row>
    <row r="8841" spans="4:4" x14ac:dyDescent="0.25">
      <c r="D8841" t="s">
        <v>13323</v>
      </c>
    </row>
    <row r="8842" spans="4:4" x14ac:dyDescent="0.25">
      <c r="D8842" t="s">
        <v>13324</v>
      </c>
    </row>
    <row r="8843" spans="4:4" x14ac:dyDescent="0.25">
      <c r="D8843" t="s">
        <v>13324</v>
      </c>
    </row>
    <row r="8844" spans="4:4" x14ac:dyDescent="0.25">
      <c r="D8844" t="s">
        <v>13327</v>
      </c>
    </row>
    <row r="8845" spans="4:4" x14ac:dyDescent="0.25">
      <c r="D8845" t="s">
        <v>13328</v>
      </c>
    </row>
    <row r="8846" spans="4:4" x14ac:dyDescent="0.25">
      <c r="D8846" t="s">
        <v>13328</v>
      </c>
    </row>
    <row r="8847" spans="4:4" x14ac:dyDescent="0.25">
      <c r="D8847" t="s">
        <v>13328</v>
      </c>
    </row>
    <row r="8848" spans="4:4" x14ac:dyDescent="0.25">
      <c r="D8848" t="s">
        <v>14958</v>
      </c>
    </row>
    <row r="8849" spans="4:4" x14ac:dyDescent="0.25">
      <c r="D8849" t="s">
        <v>11486</v>
      </c>
    </row>
    <row r="8850" spans="4:4" x14ac:dyDescent="0.25">
      <c r="D8850" t="s">
        <v>15477</v>
      </c>
    </row>
    <row r="8851" spans="4:4" x14ac:dyDescent="0.25">
      <c r="D8851" t="s">
        <v>15477</v>
      </c>
    </row>
    <row r="8852" spans="4:4" x14ac:dyDescent="0.25">
      <c r="D8852" t="s">
        <v>15477</v>
      </c>
    </row>
    <row r="8853" spans="4:4" x14ac:dyDescent="0.25">
      <c r="D8853" t="s">
        <v>15477</v>
      </c>
    </row>
    <row r="8854" spans="4:4" x14ac:dyDescent="0.25">
      <c r="D8854" t="s">
        <v>15477</v>
      </c>
    </row>
    <row r="8855" spans="4:4" x14ac:dyDescent="0.25">
      <c r="D8855" t="s">
        <v>15477</v>
      </c>
    </row>
    <row r="8856" spans="4:4" x14ac:dyDescent="0.25">
      <c r="D8856" t="s">
        <v>13330</v>
      </c>
    </row>
    <row r="8857" spans="4:4" x14ac:dyDescent="0.25">
      <c r="D8857" t="s">
        <v>13330</v>
      </c>
    </row>
    <row r="8858" spans="4:4" x14ac:dyDescent="0.25">
      <c r="D8858" t="s">
        <v>13333</v>
      </c>
    </row>
    <row r="8859" spans="4:4" x14ac:dyDescent="0.25">
      <c r="D8859" t="s">
        <v>13333</v>
      </c>
    </row>
    <row r="8860" spans="4:4" x14ac:dyDescent="0.25">
      <c r="D8860" t="s">
        <v>16324</v>
      </c>
    </row>
    <row r="8861" spans="4:4" x14ac:dyDescent="0.25">
      <c r="D8861" t="s">
        <v>16326</v>
      </c>
    </row>
    <row r="8862" spans="4:4" x14ac:dyDescent="0.25">
      <c r="D8862" t="s">
        <v>14669</v>
      </c>
    </row>
    <row r="8863" spans="4:4" x14ac:dyDescent="0.25">
      <c r="D8863" t="s">
        <v>14669</v>
      </c>
    </row>
    <row r="8864" spans="4:4" x14ac:dyDescent="0.25">
      <c r="D8864" t="s">
        <v>14669</v>
      </c>
    </row>
    <row r="8865" spans="4:4" x14ac:dyDescent="0.25">
      <c r="D8865" t="s">
        <v>15810</v>
      </c>
    </row>
    <row r="8866" spans="4:4" x14ac:dyDescent="0.25">
      <c r="D8866" t="s">
        <v>15810</v>
      </c>
    </row>
    <row r="8867" spans="4:4" x14ac:dyDescent="0.25">
      <c r="D8867" t="s">
        <v>13337</v>
      </c>
    </row>
    <row r="8868" spans="4:4" x14ac:dyDescent="0.25">
      <c r="D8868" t="s">
        <v>13337</v>
      </c>
    </row>
    <row r="8869" spans="4:4" x14ac:dyDescent="0.25">
      <c r="D8869" t="s">
        <v>13338</v>
      </c>
    </row>
    <row r="8870" spans="4:4" x14ac:dyDescent="0.25">
      <c r="D8870" t="s">
        <v>13338</v>
      </c>
    </row>
    <row r="8871" spans="4:4" x14ac:dyDescent="0.25">
      <c r="D8871" t="s">
        <v>13338</v>
      </c>
    </row>
    <row r="8872" spans="4:4" x14ac:dyDescent="0.25">
      <c r="D8872" t="s">
        <v>14851</v>
      </c>
    </row>
    <row r="8873" spans="4:4" x14ac:dyDescent="0.25">
      <c r="D8873" t="s">
        <v>13340</v>
      </c>
    </row>
    <row r="8874" spans="4:4" x14ac:dyDescent="0.25">
      <c r="D8874" t="s">
        <v>13340</v>
      </c>
    </row>
    <row r="8875" spans="4:4" x14ac:dyDescent="0.25">
      <c r="D8875" t="s">
        <v>13341</v>
      </c>
    </row>
    <row r="8876" spans="4:4" x14ac:dyDescent="0.25">
      <c r="D8876" t="s">
        <v>13343</v>
      </c>
    </row>
    <row r="8877" spans="4:4" x14ac:dyDescent="0.25">
      <c r="D8877" t="s">
        <v>13343</v>
      </c>
    </row>
    <row r="8878" spans="4:4" x14ac:dyDescent="0.25">
      <c r="D8878" t="s">
        <v>13343</v>
      </c>
    </row>
    <row r="8879" spans="4:4" x14ac:dyDescent="0.25">
      <c r="D8879" t="s">
        <v>13343</v>
      </c>
    </row>
    <row r="8880" spans="4:4" x14ac:dyDescent="0.25">
      <c r="D8880" t="s">
        <v>13343</v>
      </c>
    </row>
    <row r="8881" spans="4:4" x14ac:dyDescent="0.25">
      <c r="D8881" t="s">
        <v>13343</v>
      </c>
    </row>
    <row r="8882" spans="4:4" x14ac:dyDescent="0.25">
      <c r="D8882" t="s">
        <v>13343</v>
      </c>
    </row>
    <row r="8883" spans="4:4" x14ac:dyDescent="0.25">
      <c r="D8883" t="s">
        <v>13343</v>
      </c>
    </row>
    <row r="8884" spans="4:4" x14ac:dyDescent="0.25">
      <c r="D8884" t="s">
        <v>13343</v>
      </c>
    </row>
    <row r="8885" spans="4:4" x14ac:dyDescent="0.25">
      <c r="D8885" t="s">
        <v>13343</v>
      </c>
    </row>
    <row r="8886" spans="4:4" x14ac:dyDescent="0.25">
      <c r="D8886" t="s">
        <v>13343</v>
      </c>
    </row>
    <row r="8887" spans="4:4" x14ac:dyDescent="0.25">
      <c r="D8887" t="s">
        <v>13343</v>
      </c>
    </row>
    <row r="8888" spans="4:4" x14ac:dyDescent="0.25">
      <c r="D8888" t="s">
        <v>13343</v>
      </c>
    </row>
    <row r="8889" spans="4:4" x14ac:dyDescent="0.25">
      <c r="D8889" t="s">
        <v>13343</v>
      </c>
    </row>
    <row r="8890" spans="4:4" x14ac:dyDescent="0.25">
      <c r="D8890" t="s">
        <v>13343</v>
      </c>
    </row>
    <row r="8891" spans="4:4" x14ac:dyDescent="0.25">
      <c r="D8891" t="s">
        <v>13343</v>
      </c>
    </row>
    <row r="8892" spans="4:4" x14ac:dyDescent="0.25">
      <c r="D8892" t="s">
        <v>13343</v>
      </c>
    </row>
    <row r="8893" spans="4:4" x14ac:dyDescent="0.25">
      <c r="D8893" t="s">
        <v>13343</v>
      </c>
    </row>
    <row r="8894" spans="4:4" x14ac:dyDescent="0.25">
      <c r="D8894" t="s">
        <v>13343</v>
      </c>
    </row>
    <row r="8895" spans="4:4" x14ac:dyDescent="0.25">
      <c r="D8895" t="s">
        <v>13343</v>
      </c>
    </row>
    <row r="8896" spans="4:4" x14ac:dyDescent="0.25">
      <c r="D8896" t="s">
        <v>13343</v>
      </c>
    </row>
    <row r="8897" spans="4:4" x14ac:dyDescent="0.25">
      <c r="D8897" t="s">
        <v>13343</v>
      </c>
    </row>
    <row r="8898" spans="4:4" x14ac:dyDescent="0.25">
      <c r="D8898" t="s">
        <v>13343</v>
      </c>
    </row>
    <row r="8899" spans="4:4" x14ac:dyDescent="0.25">
      <c r="D8899" t="s">
        <v>13343</v>
      </c>
    </row>
    <row r="8900" spans="4:4" x14ac:dyDescent="0.25">
      <c r="D8900" t="s">
        <v>13343</v>
      </c>
    </row>
    <row r="8901" spans="4:4" x14ac:dyDescent="0.25">
      <c r="D8901" t="s">
        <v>13343</v>
      </c>
    </row>
    <row r="8902" spans="4:4" x14ac:dyDescent="0.25">
      <c r="D8902" t="s">
        <v>13343</v>
      </c>
    </row>
    <row r="8903" spans="4:4" x14ac:dyDescent="0.25">
      <c r="D8903" t="s">
        <v>13343</v>
      </c>
    </row>
    <row r="8904" spans="4:4" x14ac:dyDescent="0.25">
      <c r="D8904" t="s">
        <v>13343</v>
      </c>
    </row>
    <row r="8905" spans="4:4" x14ac:dyDescent="0.25">
      <c r="D8905" t="s">
        <v>13343</v>
      </c>
    </row>
    <row r="8906" spans="4:4" x14ac:dyDescent="0.25">
      <c r="D8906" t="s">
        <v>13343</v>
      </c>
    </row>
    <row r="8907" spans="4:4" x14ac:dyDescent="0.25">
      <c r="D8907" t="s">
        <v>13343</v>
      </c>
    </row>
    <row r="8908" spans="4:4" x14ac:dyDescent="0.25">
      <c r="D8908" t="s">
        <v>13343</v>
      </c>
    </row>
    <row r="8909" spans="4:4" x14ac:dyDescent="0.25">
      <c r="D8909" t="s">
        <v>13343</v>
      </c>
    </row>
    <row r="8910" spans="4:4" x14ac:dyDescent="0.25">
      <c r="D8910" t="s">
        <v>16697</v>
      </c>
    </row>
    <row r="8911" spans="4:4" x14ac:dyDescent="0.25">
      <c r="D8911" t="s">
        <v>16697</v>
      </c>
    </row>
    <row r="8912" spans="4:4" x14ac:dyDescent="0.25">
      <c r="D8912" t="s">
        <v>16697</v>
      </c>
    </row>
    <row r="8913" spans="4:4" x14ac:dyDescent="0.25">
      <c r="D8913" t="s">
        <v>16697</v>
      </c>
    </row>
    <row r="8914" spans="4:4" x14ac:dyDescent="0.25">
      <c r="D8914" t="s">
        <v>13345</v>
      </c>
    </row>
    <row r="8915" spans="4:4" x14ac:dyDescent="0.25">
      <c r="D8915" t="s">
        <v>13345</v>
      </c>
    </row>
    <row r="8916" spans="4:4" x14ac:dyDescent="0.25">
      <c r="D8916" t="s">
        <v>13352</v>
      </c>
    </row>
    <row r="8917" spans="4:4" x14ac:dyDescent="0.25">
      <c r="D8917" t="s">
        <v>13353</v>
      </c>
    </row>
    <row r="8918" spans="4:4" x14ac:dyDescent="0.25">
      <c r="D8918" t="s">
        <v>13353</v>
      </c>
    </row>
    <row r="8919" spans="4:4" x14ac:dyDescent="0.25">
      <c r="D8919" t="s">
        <v>13353</v>
      </c>
    </row>
    <row r="8920" spans="4:4" x14ac:dyDescent="0.25">
      <c r="D8920" t="s">
        <v>13357</v>
      </c>
    </row>
    <row r="8921" spans="4:4" x14ac:dyDescent="0.25">
      <c r="D8921" t="s">
        <v>13359</v>
      </c>
    </row>
    <row r="8922" spans="4:4" x14ac:dyDescent="0.25">
      <c r="D8922" t="s">
        <v>13359</v>
      </c>
    </row>
    <row r="8923" spans="4:4" x14ac:dyDescent="0.25">
      <c r="D8923" t="s">
        <v>13360</v>
      </c>
    </row>
    <row r="8924" spans="4:4" x14ac:dyDescent="0.25">
      <c r="D8924" t="s">
        <v>13360</v>
      </c>
    </row>
    <row r="8925" spans="4:4" x14ac:dyDescent="0.25">
      <c r="D8925" t="s">
        <v>13361</v>
      </c>
    </row>
    <row r="8926" spans="4:4" x14ac:dyDescent="0.25">
      <c r="D8926" t="s">
        <v>13361</v>
      </c>
    </row>
    <row r="8927" spans="4:4" x14ac:dyDescent="0.25">
      <c r="D8927" t="s">
        <v>13361</v>
      </c>
    </row>
    <row r="8928" spans="4:4" x14ac:dyDescent="0.25">
      <c r="D8928" t="s">
        <v>13361</v>
      </c>
    </row>
    <row r="8929" spans="4:4" x14ac:dyDescent="0.25">
      <c r="D8929" t="s">
        <v>13361</v>
      </c>
    </row>
    <row r="8930" spans="4:4" x14ac:dyDescent="0.25">
      <c r="D8930" t="s">
        <v>13361</v>
      </c>
    </row>
    <row r="8931" spans="4:4" x14ac:dyDescent="0.25">
      <c r="D8931" t="s">
        <v>13362</v>
      </c>
    </row>
    <row r="8932" spans="4:4" x14ac:dyDescent="0.25">
      <c r="D8932" t="s">
        <v>15812</v>
      </c>
    </row>
    <row r="8933" spans="4:4" x14ac:dyDescent="0.25">
      <c r="D8933" t="s">
        <v>16007</v>
      </c>
    </row>
    <row r="8934" spans="4:4" x14ac:dyDescent="0.25">
      <c r="D8934" t="s">
        <v>16007</v>
      </c>
    </row>
    <row r="8935" spans="4:4" x14ac:dyDescent="0.25">
      <c r="D8935" t="s">
        <v>13364</v>
      </c>
    </row>
    <row r="8936" spans="4:4" x14ac:dyDescent="0.25">
      <c r="D8936" t="s">
        <v>13364</v>
      </c>
    </row>
    <row r="8937" spans="4:4" x14ac:dyDescent="0.25">
      <c r="D8937" t="s">
        <v>16701</v>
      </c>
    </row>
    <row r="8938" spans="4:4" x14ac:dyDescent="0.25">
      <c r="D8938" t="s">
        <v>13365</v>
      </c>
    </row>
    <row r="8939" spans="4:4" x14ac:dyDescent="0.25">
      <c r="D8939" t="s">
        <v>13367</v>
      </c>
    </row>
    <row r="8940" spans="4:4" x14ac:dyDescent="0.25">
      <c r="D8940" t="s">
        <v>13367</v>
      </c>
    </row>
    <row r="8941" spans="4:4" x14ac:dyDescent="0.25">
      <c r="D8941" t="s">
        <v>14853</v>
      </c>
    </row>
    <row r="8942" spans="4:4" x14ac:dyDescent="0.25">
      <c r="D8942" t="s">
        <v>13370</v>
      </c>
    </row>
    <row r="8943" spans="4:4" x14ac:dyDescent="0.25">
      <c r="D8943" t="s">
        <v>13372</v>
      </c>
    </row>
    <row r="8944" spans="4:4" x14ac:dyDescent="0.25">
      <c r="D8944" t="s">
        <v>13373</v>
      </c>
    </row>
    <row r="8945" spans="4:4" x14ac:dyDescent="0.25">
      <c r="D8945" t="s">
        <v>13374</v>
      </c>
    </row>
    <row r="8946" spans="4:4" x14ac:dyDescent="0.25">
      <c r="D8946" t="s">
        <v>13376</v>
      </c>
    </row>
    <row r="8947" spans="4:4" x14ac:dyDescent="0.25">
      <c r="D8947" t="s">
        <v>13376</v>
      </c>
    </row>
    <row r="8948" spans="4:4" x14ac:dyDescent="0.25">
      <c r="D8948" t="s">
        <v>13376</v>
      </c>
    </row>
    <row r="8949" spans="4:4" x14ac:dyDescent="0.25">
      <c r="D8949" t="s">
        <v>15479</v>
      </c>
    </row>
    <row r="8950" spans="4:4" x14ac:dyDescent="0.25">
      <c r="D8950" t="s">
        <v>15479</v>
      </c>
    </row>
    <row r="8951" spans="4:4" x14ac:dyDescent="0.25">
      <c r="D8951" t="s">
        <v>15479</v>
      </c>
    </row>
    <row r="8952" spans="4:4" x14ac:dyDescent="0.25">
      <c r="D8952" t="s">
        <v>16329</v>
      </c>
    </row>
    <row r="8953" spans="4:4" x14ac:dyDescent="0.25">
      <c r="D8953" t="s">
        <v>16329</v>
      </c>
    </row>
    <row r="8954" spans="4:4" x14ac:dyDescent="0.25">
      <c r="D8954" t="s">
        <v>16329</v>
      </c>
    </row>
    <row r="8955" spans="4:4" x14ac:dyDescent="0.25">
      <c r="D8955" t="s">
        <v>16705</v>
      </c>
    </row>
    <row r="8956" spans="4:4" x14ac:dyDescent="0.25">
      <c r="D8956" t="s">
        <v>13384</v>
      </c>
    </row>
    <row r="8957" spans="4:4" x14ac:dyDescent="0.25">
      <c r="D8957" t="s">
        <v>13386</v>
      </c>
    </row>
    <row r="8958" spans="4:4" x14ac:dyDescent="0.25">
      <c r="D8958" t="s">
        <v>13386</v>
      </c>
    </row>
    <row r="8959" spans="4:4" x14ac:dyDescent="0.25">
      <c r="D8959" t="s">
        <v>13386</v>
      </c>
    </row>
    <row r="8960" spans="4:4" x14ac:dyDescent="0.25">
      <c r="D8960" t="s">
        <v>13387</v>
      </c>
    </row>
    <row r="8961" spans="4:4" x14ac:dyDescent="0.25">
      <c r="D8961" t="s">
        <v>13389</v>
      </c>
    </row>
    <row r="8962" spans="4:4" x14ac:dyDescent="0.25">
      <c r="D8962" t="s">
        <v>13391</v>
      </c>
    </row>
    <row r="8963" spans="4:4" x14ac:dyDescent="0.25">
      <c r="D8963" t="s">
        <v>13391</v>
      </c>
    </row>
    <row r="8964" spans="4:4" x14ac:dyDescent="0.25">
      <c r="D8964" t="s">
        <v>13392</v>
      </c>
    </row>
    <row r="8965" spans="4:4" x14ac:dyDescent="0.25">
      <c r="D8965" t="s">
        <v>13393</v>
      </c>
    </row>
    <row r="8966" spans="4:4" x14ac:dyDescent="0.25">
      <c r="D8966" t="s">
        <v>13394</v>
      </c>
    </row>
    <row r="8967" spans="4:4" x14ac:dyDescent="0.25">
      <c r="D8967" t="s">
        <v>16707</v>
      </c>
    </row>
    <row r="8968" spans="4:4" x14ac:dyDescent="0.25">
      <c r="D8968" t="s">
        <v>16707</v>
      </c>
    </row>
    <row r="8969" spans="4:4" x14ac:dyDescent="0.25">
      <c r="D8969" t="s">
        <v>13397</v>
      </c>
    </row>
    <row r="8970" spans="4:4" x14ac:dyDescent="0.25">
      <c r="D8970" t="s">
        <v>15946</v>
      </c>
    </row>
    <row r="8971" spans="4:4" x14ac:dyDescent="0.25">
      <c r="D8971" t="s">
        <v>13400</v>
      </c>
    </row>
    <row r="8972" spans="4:4" x14ac:dyDescent="0.25">
      <c r="D8972" t="s">
        <v>13401</v>
      </c>
    </row>
    <row r="8973" spans="4:4" x14ac:dyDescent="0.25">
      <c r="D8973" t="s">
        <v>14855</v>
      </c>
    </row>
    <row r="8974" spans="4:4" x14ac:dyDescent="0.25">
      <c r="D8974" t="s">
        <v>14855</v>
      </c>
    </row>
    <row r="8975" spans="4:4" x14ac:dyDescent="0.25">
      <c r="D8975" t="s">
        <v>16092</v>
      </c>
    </row>
    <row r="8976" spans="4:4" x14ac:dyDescent="0.25">
      <c r="D8976" t="s">
        <v>16092</v>
      </c>
    </row>
    <row r="8977" spans="4:4" x14ac:dyDescent="0.25">
      <c r="D8977" t="s">
        <v>13405</v>
      </c>
    </row>
    <row r="8978" spans="4:4" x14ac:dyDescent="0.25">
      <c r="D8978" t="s">
        <v>13406</v>
      </c>
    </row>
    <row r="8979" spans="4:4" x14ac:dyDescent="0.25">
      <c r="D8979" t="s">
        <v>13407</v>
      </c>
    </row>
    <row r="8980" spans="4:4" x14ac:dyDescent="0.25">
      <c r="D8980" t="s">
        <v>13408</v>
      </c>
    </row>
    <row r="8981" spans="4:4" x14ac:dyDescent="0.25">
      <c r="D8981" t="s">
        <v>13409</v>
      </c>
    </row>
    <row r="8982" spans="4:4" x14ac:dyDescent="0.25">
      <c r="D8982" t="s">
        <v>13409</v>
      </c>
    </row>
    <row r="8983" spans="4:4" x14ac:dyDescent="0.25">
      <c r="D8983" t="s">
        <v>13410</v>
      </c>
    </row>
    <row r="8984" spans="4:4" x14ac:dyDescent="0.25">
      <c r="D8984" t="s">
        <v>13413</v>
      </c>
    </row>
    <row r="8985" spans="4:4" x14ac:dyDescent="0.25">
      <c r="D8985" t="s">
        <v>13413</v>
      </c>
    </row>
    <row r="8986" spans="4:4" x14ac:dyDescent="0.25">
      <c r="D8986" t="s">
        <v>13415</v>
      </c>
    </row>
    <row r="8987" spans="4:4" x14ac:dyDescent="0.25">
      <c r="D8987" t="s">
        <v>13415</v>
      </c>
    </row>
    <row r="8988" spans="4:4" x14ac:dyDescent="0.25">
      <c r="D8988" t="s">
        <v>13419</v>
      </c>
    </row>
    <row r="8989" spans="4:4" x14ac:dyDescent="0.25">
      <c r="D8989" t="s">
        <v>13420</v>
      </c>
    </row>
    <row r="8990" spans="4:4" x14ac:dyDescent="0.25">
      <c r="D8990" t="s">
        <v>13421</v>
      </c>
    </row>
    <row r="8991" spans="4:4" x14ac:dyDescent="0.25">
      <c r="D8991" t="s">
        <v>13422</v>
      </c>
    </row>
    <row r="8992" spans="4:4" x14ac:dyDescent="0.25">
      <c r="D8992" t="s">
        <v>13423</v>
      </c>
    </row>
    <row r="8993" spans="4:4" x14ac:dyDescent="0.25">
      <c r="D8993" t="s">
        <v>13426</v>
      </c>
    </row>
    <row r="8994" spans="4:4" x14ac:dyDescent="0.25">
      <c r="D8994" t="s">
        <v>13426</v>
      </c>
    </row>
    <row r="8995" spans="4:4" x14ac:dyDescent="0.25">
      <c r="D8995" t="s">
        <v>13426</v>
      </c>
    </row>
    <row r="8996" spans="4:4" x14ac:dyDescent="0.25">
      <c r="D8996" t="s">
        <v>13426</v>
      </c>
    </row>
    <row r="8997" spans="4:4" x14ac:dyDescent="0.25">
      <c r="D8997" t="s">
        <v>13427</v>
      </c>
    </row>
    <row r="8998" spans="4:4" x14ac:dyDescent="0.25">
      <c r="D8998" t="s">
        <v>13428</v>
      </c>
    </row>
    <row r="8999" spans="4:4" x14ac:dyDescent="0.25">
      <c r="D8999" t="s">
        <v>13428</v>
      </c>
    </row>
    <row r="9000" spans="4:4" x14ac:dyDescent="0.25">
      <c r="D9000" t="s">
        <v>13429</v>
      </c>
    </row>
    <row r="9001" spans="4:4" x14ac:dyDescent="0.25">
      <c r="D9001" t="s">
        <v>13429</v>
      </c>
    </row>
    <row r="9002" spans="4:4" x14ac:dyDescent="0.25">
      <c r="D9002" t="s">
        <v>13429</v>
      </c>
    </row>
    <row r="9003" spans="4:4" x14ac:dyDescent="0.25">
      <c r="D9003" t="s">
        <v>13432</v>
      </c>
    </row>
    <row r="9004" spans="4:4" x14ac:dyDescent="0.25">
      <c r="D9004" t="s">
        <v>13433</v>
      </c>
    </row>
    <row r="9005" spans="4:4" x14ac:dyDescent="0.25">
      <c r="D9005" t="s">
        <v>13434</v>
      </c>
    </row>
    <row r="9006" spans="4:4" x14ac:dyDescent="0.25">
      <c r="D9006" t="s">
        <v>13435</v>
      </c>
    </row>
    <row r="9007" spans="4:4" x14ac:dyDescent="0.25">
      <c r="D9007" t="s">
        <v>14637</v>
      </c>
    </row>
    <row r="9008" spans="4:4" x14ac:dyDescent="0.25">
      <c r="D9008" t="s">
        <v>11356</v>
      </c>
    </row>
    <row r="9009" spans="4:4" x14ac:dyDescent="0.25">
      <c r="D9009" t="s">
        <v>13438</v>
      </c>
    </row>
    <row r="9010" spans="4:4" x14ac:dyDescent="0.25">
      <c r="D9010" t="s">
        <v>13439</v>
      </c>
    </row>
    <row r="9011" spans="4:4" x14ac:dyDescent="0.25">
      <c r="D9011" t="s">
        <v>13440</v>
      </c>
    </row>
    <row r="9012" spans="4:4" x14ac:dyDescent="0.25">
      <c r="D9012" t="s">
        <v>13441</v>
      </c>
    </row>
    <row r="9013" spans="4:4" x14ac:dyDescent="0.25">
      <c r="D9013" t="s">
        <v>13441</v>
      </c>
    </row>
    <row r="9014" spans="4:4" x14ac:dyDescent="0.25">
      <c r="D9014" t="s">
        <v>13445</v>
      </c>
    </row>
    <row r="9015" spans="4:4" x14ac:dyDescent="0.25">
      <c r="D9015" t="s">
        <v>13447</v>
      </c>
    </row>
    <row r="9016" spans="4:4" x14ac:dyDescent="0.25">
      <c r="D9016" t="s">
        <v>13448</v>
      </c>
    </row>
    <row r="9017" spans="4:4" x14ac:dyDescent="0.25">
      <c r="D9017" t="s">
        <v>13450</v>
      </c>
    </row>
    <row r="9018" spans="4:4" x14ac:dyDescent="0.25">
      <c r="D9018" t="s">
        <v>13450</v>
      </c>
    </row>
    <row r="9019" spans="4:4" x14ac:dyDescent="0.25">
      <c r="D9019" t="s">
        <v>13451</v>
      </c>
    </row>
    <row r="9020" spans="4:4" x14ac:dyDescent="0.25">
      <c r="D9020" t="s">
        <v>13451</v>
      </c>
    </row>
    <row r="9021" spans="4:4" x14ac:dyDescent="0.25">
      <c r="D9021" t="s">
        <v>13453</v>
      </c>
    </row>
    <row r="9022" spans="4:4" x14ac:dyDescent="0.25">
      <c r="D9022" t="s">
        <v>13457</v>
      </c>
    </row>
    <row r="9023" spans="4:4" x14ac:dyDescent="0.25">
      <c r="D9023" t="s">
        <v>13457</v>
      </c>
    </row>
    <row r="9024" spans="4:4" x14ac:dyDescent="0.25">
      <c r="D9024" t="s">
        <v>13458</v>
      </c>
    </row>
    <row r="9025" spans="4:4" x14ac:dyDescent="0.25">
      <c r="D9025" t="s">
        <v>13460</v>
      </c>
    </row>
    <row r="9026" spans="4:4" x14ac:dyDescent="0.25">
      <c r="D9026" t="s">
        <v>13460</v>
      </c>
    </row>
    <row r="9027" spans="4:4" x14ac:dyDescent="0.25">
      <c r="D9027" t="s">
        <v>13460</v>
      </c>
    </row>
    <row r="9028" spans="4:4" x14ac:dyDescent="0.25">
      <c r="D9028" t="s">
        <v>13460</v>
      </c>
    </row>
    <row r="9029" spans="4:4" x14ac:dyDescent="0.25">
      <c r="D9029" t="s">
        <v>13460</v>
      </c>
    </row>
    <row r="9030" spans="4:4" x14ac:dyDescent="0.25">
      <c r="D9030" t="s">
        <v>13460</v>
      </c>
    </row>
    <row r="9031" spans="4:4" x14ac:dyDescent="0.25">
      <c r="D9031" t="s">
        <v>13460</v>
      </c>
    </row>
    <row r="9032" spans="4:4" x14ac:dyDescent="0.25">
      <c r="D9032" t="s">
        <v>13460</v>
      </c>
    </row>
    <row r="9033" spans="4:4" x14ac:dyDescent="0.25">
      <c r="D9033" t="s">
        <v>13460</v>
      </c>
    </row>
    <row r="9034" spans="4:4" x14ac:dyDescent="0.25">
      <c r="D9034" t="s">
        <v>13460</v>
      </c>
    </row>
    <row r="9035" spans="4:4" x14ac:dyDescent="0.25">
      <c r="D9035" t="s">
        <v>13460</v>
      </c>
    </row>
    <row r="9036" spans="4:4" x14ac:dyDescent="0.25">
      <c r="D9036" t="s">
        <v>13460</v>
      </c>
    </row>
    <row r="9037" spans="4:4" x14ac:dyDescent="0.25">
      <c r="D9037" t="s">
        <v>13460</v>
      </c>
    </row>
    <row r="9038" spans="4:4" x14ac:dyDescent="0.25">
      <c r="D9038" t="s">
        <v>13460</v>
      </c>
    </row>
    <row r="9039" spans="4:4" x14ac:dyDescent="0.25">
      <c r="D9039" t="s">
        <v>13460</v>
      </c>
    </row>
    <row r="9040" spans="4:4" x14ac:dyDescent="0.25">
      <c r="D9040" t="s">
        <v>13460</v>
      </c>
    </row>
    <row r="9041" spans="4:4" x14ac:dyDescent="0.25">
      <c r="D9041" t="s">
        <v>13460</v>
      </c>
    </row>
    <row r="9042" spans="4:4" x14ac:dyDescent="0.25">
      <c r="D9042" t="s">
        <v>13461</v>
      </c>
    </row>
    <row r="9043" spans="4:4" x14ac:dyDescent="0.25">
      <c r="D9043" t="s">
        <v>15209</v>
      </c>
    </row>
    <row r="9044" spans="4:4" x14ac:dyDescent="0.25">
      <c r="D9044" t="s">
        <v>13463</v>
      </c>
    </row>
    <row r="9045" spans="4:4" x14ac:dyDescent="0.25">
      <c r="D9045" t="s">
        <v>13463</v>
      </c>
    </row>
    <row r="9046" spans="4:4" x14ac:dyDescent="0.25">
      <c r="D9046" t="s">
        <v>13463</v>
      </c>
    </row>
    <row r="9047" spans="4:4" x14ac:dyDescent="0.25">
      <c r="D9047" t="s">
        <v>13464</v>
      </c>
    </row>
    <row r="9048" spans="4:4" x14ac:dyDescent="0.25">
      <c r="D9048" t="s">
        <v>15589</v>
      </c>
    </row>
    <row r="9049" spans="4:4" x14ac:dyDescent="0.25">
      <c r="D9049" t="s">
        <v>15589</v>
      </c>
    </row>
    <row r="9050" spans="4:4" x14ac:dyDescent="0.25">
      <c r="D9050" t="s">
        <v>15589</v>
      </c>
    </row>
    <row r="9051" spans="4:4" x14ac:dyDescent="0.25">
      <c r="D9051" t="s">
        <v>15589</v>
      </c>
    </row>
    <row r="9052" spans="4:4" x14ac:dyDescent="0.25">
      <c r="D9052" t="s">
        <v>15589</v>
      </c>
    </row>
    <row r="9053" spans="4:4" x14ac:dyDescent="0.25">
      <c r="D9053" t="s">
        <v>13467</v>
      </c>
    </row>
    <row r="9054" spans="4:4" x14ac:dyDescent="0.25">
      <c r="D9054" t="s">
        <v>13467</v>
      </c>
    </row>
    <row r="9055" spans="4:4" x14ac:dyDescent="0.25">
      <c r="D9055" t="s">
        <v>13469</v>
      </c>
    </row>
    <row r="9056" spans="4:4" x14ac:dyDescent="0.25">
      <c r="D9056" t="s">
        <v>13472</v>
      </c>
    </row>
    <row r="9057" spans="4:4" x14ac:dyDescent="0.25">
      <c r="D9057" t="s">
        <v>13473</v>
      </c>
    </row>
    <row r="9058" spans="4:4" x14ac:dyDescent="0.25">
      <c r="D9058" t="s">
        <v>15666</v>
      </c>
    </row>
    <row r="9059" spans="4:4" x14ac:dyDescent="0.25">
      <c r="D9059" t="s">
        <v>13474</v>
      </c>
    </row>
    <row r="9060" spans="4:4" x14ac:dyDescent="0.25">
      <c r="D9060" t="s">
        <v>13474</v>
      </c>
    </row>
    <row r="9061" spans="4:4" x14ac:dyDescent="0.25">
      <c r="D9061" t="s">
        <v>13474</v>
      </c>
    </row>
    <row r="9062" spans="4:4" x14ac:dyDescent="0.25">
      <c r="D9062" t="s">
        <v>13475</v>
      </c>
    </row>
    <row r="9063" spans="4:4" x14ac:dyDescent="0.25">
      <c r="D9063" t="s">
        <v>13475</v>
      </c>
    </row>
    <row r="9064" spans="4:4" x14ac:dyDescent="0.25">
      <c r="D9064" t="s">
        <v>13476</v>
      </c>
    </row>
    <row r="9065" spans="4:4" x14ac:dyDescent="0.25">
      <c r="D9065" t="s">
        <v>13477</v>
      </c>
    </row>
    <row r="9066" spans="4:4" x14ac:dyDescent="0.25">
      <c r="D9066" t="s">
        <v>16009</v>
      </c>
    </row>
    <row r="9067" spans="4:4" x14ac:dyDescent="0.25">
      <c r="D9067" t="s">
        <v>13480</v>
      </c>
    </row>
    <row r="9068" spans="4:4" x14ac:dyDescent="0.25">
      <c r="D9068" t="s">
        <v>16717</v>
      </c>
    </row>
    <row r="9069" spans="4:4" x14ac:dyDescent="0.25">
      <c r="D9069" t="s">
        <v>16717</v>
      </c>
    </row>
    <row r="9070" spans="4:4" x14ac:dyDescent="0.25">
      <c r="D9070" t="s">
        <v>16717</v>
      </c>
    </row>
    <row r="9071" spans="4:4" x14ac:dyDescent="0.25">
      <c r="D9071" t="s">
        <v>16717</v>
      </c>
    </row>
    <row r="9072" spans="4:4" x14ac:dyDescent="0.25">
      <c r="D9072" t="s">
        <v>16717</v>
      </c>
    </row>
    <row r="9073" spans="4:4" x14ac:dyDescent="0.25">
      <c r="D9073" t="s">
        <v>13482</v>
      </c>
    </row>
    <row r="9074" spans="4:4" x14ac:dyDescent="0.25">
      <c r="D9074" t="s">
        <v>13482</v>
      </c>
    </row>
    <row r="9075" spans="4:4" x14ac:dyDescent="0.25">
      <c r="D9075" t="s">
        <v>13482</v>
      </c>
    </row>
    <row r="9076" spans="4:4" x14ac:dyDescent="0.25">
      <c r="D9076" t="s">
        <v>13482</v>
      </c>
    </row>
    <row r="9077" spans="4:4" x14ac:dyDescent="0.25">
      <c r="D9077" t="s">
        <v>13483</v>
      </c>
    </row>
    <row r="9078" spans="4:4" x14ac:dyDescent="0.25">
      <c r="D9078" t="s">
        <v>13483</v>
      </c>
    </row>
    <row r="9079" spans="4:4" x14ac:dyDescent="0.25">
      <c r="D9079" t="s">
        <v>13483</v>
      </c>
    </row>
    <row r="9080" spans="4:4" x14ac:dyDescent="0.25">
      <c r="D9080" t="s">
        <v>13484</v>
      </c>
    </row>
    <row r="9081" spans="4:4" x14ac:dyDescent="0.25">
      <c r="D9081" t="s">
        <v>13486</v>
      </c>
    </row>
    <row r="9082" spans="4:4" x14ac:dyDescent="0.25">
      <c r="D9082" t="s">
        <v>13487</v>
      </c>
    </row>
    <row r="9083" spans="4:4" x14ac:dyDescent="0.25">
      <c r="D9083" t="s">
        <v>13487</v>
      </c>
    </row>
    <row r="9084" spans="4:4" x14ac:dyDescent="0.25">
      <c r="D9084" t="s">
        <v>13492</v>
      </c>
    </row>
    <row r="9085" spans="4:4" x14ac:dyDescent="0.25">
      <c r="D9085" t="s">
        <v>13492</v>
      </c>
    </row>
    <row r="9086" spans="4:4" x14ac:dyDescent="0.25">
      <c r="D9086" t="s">
        <v>13493</v>
      </c>
    </row>
    <row r="9087" spans="4:4" x14ac:dyDescent="0.25">
      <c r="D9087" t="s">
        <v>13496</v>
      </c>
    </row>
    <row r="9088" spans="4:4" x14ac:dyDescent="0.25">
      <c r="D9088" t="s">
        <v>13498</v>
      </c>
    </row>
    <row r="9089" spans="4:4" x14ac:dyDescent="0.25">
      <c r="D9089" t="s">
        <v>13498</v>
      </c>
    </row>
    <row r="9090" spans="4:4" x14ac:dyDescent="0.25">
      <c r="D9090" t="s">
        <v>13502</v>
      </c>
    </row>
    <row r="9091" spans="4:4" x14ac:dyDescent="0.25">
      <c r="D9091" t="s">
        <v>15668</v>
      </c>
    </row>
    <row r="9092" spans="4:4" x14ac:dyDescent="0.25">
      <c r="D9092" t="s">
        <v>15668</v>
      </c>
    </row>
    <row r="9093" spans="4:4" x14ac:dyDescent="0.25">
      <c r="D9093" t="s">
        <v>13505</v>
      </c>
    </row>
    <row r="9094" spans="4:4" x14ac:dyDescent="0.25">
      <c r="D9094" t="s">
        <v>13505</v>
      </c>
    </row>
    <row r="9095" spans="4:4" x14ac:dyDescent="0.25">
      <c r="D9095" t="s">
        <v>13505</v>
      </c>
    </row>
    <row r="9096" spans="4:4" x14ac:dyDescent="0.25">
      <c r="D9096" t="s">
        <v>15114</v>
      </c>
    </row>
    <row r="9097" spans="4:4" x14ac:dyDescent="0.25">
      <c r="D9097" t="s">
        <v>15114</v>
      </c>
    </row>
    <row r="9098" spans="4:4" x14ac:dyDescent="0.25">
      <c r="D9098" t="s">
        <v>15114</v>
      </c>
    </row>
    <row r="9099" spans="4:4" x14ac:dyDescent="0.25">
      <c r="D9099" t="s">
        <v>15114</v>
      </c>
    </row>
    <row r="9100" spans="4:4" x14ac:dyDescent="0.25">
      <c r="D9100" t="s">
        <v>15114</v>
      </c>
    </row>
    <row r="9101" spans="4:4" x14ac:dyDescent="0.25">
      <c r="D9101" t="s">
        <v>13509</v>
      </c>
    </row>
    <row r="9102" spans="4:4" x14ac:dyDescent="0.25">
      <c r="D9102" t="s">
        <v>13511</v>
      </c>
    </row>
    <row r="9103" spans="4:4" x14ac:dyDescent="0.25">
      <c r="D9103" t="s">
        <v>14673</v>
      </c>
    </row>
    <row r="9104" spans="4:4" x14ac:dyDescent="0.25">
      <c r="D9104" t="s">
        <v>14673</v>
      </c>
    </row>
    <row r="9105" spans="4:4" x14ac:dyDescent="0.25">
      <c r="D9105" t="s">
        <v>13514</v>
      </c>
    </row>
    <row r="9106" spans="4:4" x14ac:dyDescent="0.25">
      <c r="D9106" t="s">
        <v>15049</v>
      </c>
    </row>
    <row r="9107" spans="4:4" x14ac:dyDescent="0.25">
      <c r="D9107" t="s">
        <v>13516</v>
      </c>
    </row>
    <row r="9108" spans="4:4" x14ac:dyDescent="0.25">
      <c r="D9108" t="s">
        <v>13516</v>
      </c>
    </row>
    <row r="9109" spans="4:4" x14ac:dyDescent="0.25">
      <c r="D9109" t="s">
        <v>13516</v>
      </c>
    </row>
    <row r="9110" spans="4:4" x14ac:dyDescent="0.25">
      <c r="D9110" t="s">
        <v>13516</v>
      </c>
    </row>
    <row r="9111" spans="4:4" x14ac:dyDescent="0.25">
      <c r="D9111" t="s">
        <v>15823</v>
      </c>
    </row>
    <row r="9112" spans="4:4" x14ac:dyDescent="0.25">
      <c r="D9112" t="s">
        <v>15823</v>
      </c>
    </row>
    <row r="9113" spans="4:4" x14ac:dyDescent="0.25">
      <c r="D9113" t="s">
        <v>15823</v>
      </c>
    </row>
    <row r="9114" spans="4:4" x14ac:dyDescent="0.25">
      <c r="D9114" t="s">
        <v>15823</v>
      </c>
    </row>
    <row r="9115" spans="4:4" x14ac:dyDescent="0.25">
      <c r="D9115" t="s">
        <v>15823</v>
      </c>
    </row>
    <row r="9116" spans="4:4" x14ac:dyDescent="0.25">
      <c r="D9116" t="s">
        <v>15823</v>
      </c>
    </row>
    <row r="9117" spans="4:4" x14ac:dyDescent="0.25">
      <c r="D9117" t="s">
        <v>15823</v>
      </c>
    </row>
    <row r="9118" spans="4:4" x14ac:dyDescent="0.25">
      <c r="D9118" t="s">
        <v>15823</v>
      </c>
    </row>
    <row r="9119" spans="4:4" x14ac:dyDescent="0.25">
      <c r="D9119" t="s">
        <v>15823</v>
      </c>
    </row>
    <row r="9120" spans="4:4" x14ac:dyDescent="0.25">
      <c r="D9120" t="s">
        <v>15823</v>
      </c>
    </row>
    <row r="9121" spans="4:4" x14ac:dyDescent="0.25">
      <c r="D9121" t="s">
        <v>15823</v>
      </c>
    </row>
    <row r="9122" spans="4:4" x14ac:dyDescent="0.25">
      <c r="D9122" t="s">
        <v>15823</v>
      </c>
    </row>
    <row r="9123" spans="4:4" x14ac:dyDescent="0.25">
      <c r="D9123" t="s">
        <v>15823</v>
      </c>
    </row>
    <row r="9124" spans="4:4" x14ac:dyDescent="0.25">
      <c r="D9124" t="s">
        <v>15823</v>
      </c>
    </row>
    <row r="9125" spans="4:4" x14ac:dyDescent="0.25">
      <c r="D9125" t="s">
        <v>15823</v>
      </c>
    </row>
    <row r="9126" spans="4:4" x14ac:dyDescent="0.25">
      <c r="D9126" t="s">
        <v>15823</v>
      </c>
    </row>
    <row r="9127" spans="4:4" x14ac:dyDescent="0.25">
      <c r="D9127" t="s">
        <v>15823</v>
      </c>
    </row>
    <row r="9128" spans="4:4" x14ac:dyDescent="0.25">
      <c r="D9128" t="s">
        <v>15823</v>
      </c>
    </row>
    <row r="9129" spans="4:4" x14ac:dyDescent="0.25">
      <c r="D9129" t="s">
        <v>15823</v>
      </c>
    </row>
    <row r="9130" spans="4:4" x14ac:dyDescent="0.25">
      <c r="D9130" t="s">
        <v>15823</v>
      </c>
    </row>
    <row r="9131" spans="4:4" x14ac:dyDescent="0.25">
      <c r="D9131" t="s">
        <v>15823</v>
      </c>
    </row>
    <row r="9132" spans="4:4" x14ac:dyDescent="0.25">
      <c r="D9132" t="s">
        <v>15823</v>
      </c>
    </row>
    <row r="9133" spans="4:4" x14ac:dyDescent="0.25">
      <c r="D9133" t="s">
        <v>15823</v>
      </c>
    </row>
    <row r="9134" spans="4:4" x14ac:dyDescent="0.25">
      <c r="D9134" t="s">
        <v>15823</v>
      </c>
    </row>
    <row r="9135" spans="4:4" x14ac:dyDescent="0.25">
      <c r="D9135" t="s">
        <v>15823</v>
      </c>
    </row>
    <row r="9136" spans="4:4" x14ac:dyDescent="0.25">
      <c r="D9136" t="s">
        <v>15823</v>
      </c>
    </row>
    <row r="9137" spans="4:4" x14ac:dyDescent="0.25">
      <c r="D9137" t="s">
        <v>15823</v>
      </c>
    </row>
    <row r="9138" spans="4:4" x14ac:dyDescent="0.25">
      <c r="D9138" t="s">
        <v>15823</v>
      </c>
    </row>
    <row r="9139" spans="4:4" x14ac:dyDescent="0.25">
      <c r="D9139" t="s">
        <v>15823</v>
      </c>
    </row>
    <row r="9140" spans="4:4" x14ac:dyDescent="0.25">
      <c r="D9140" t="s">
        <v>15823</v>
      </c>
    </row>
    <row r="9141" spans="4:4" x14ac:dyDescent="0.25">
      <c r="D9141" t="s">
        <v>15823</v>
      </c>
    </row>
    <row r="9142" spans="4:4" x14ac:dyDescent="0.25">
      <c r="D9142" t="s">
        <v>15823</v>
      </c>
    </row>
    <row r="9143" spans="4:4" x14ac:dyDescent="0.25">
      <c r="D9143" t="s">
        <v>15823</v>
      </c>
    </row>
    <row r="9144" spans="4:4" x14ac:dyDescent="0.25">
      <c r="D9144" t="s">
        <v>15823</v>
      </c>
    </row>
    <row r="9145" spans="4:4" x14ac:dyDescent="0.25">
      <c r="D9145" t="s">
        <v>15823</v>
      </c>
    </row>
    <row r="9146" spans="4:4" x14ac:dyDescent="0.25">
      <c r="D9146" t="s">
        <v>15823</v>
      </c>
    </row>
    <row r="9147" spans="4:4" x14ac:dyDescent="0.25">
      <c r="D9147" t="s">
        <v>13521</v>
      </c>
    </row>
    <row r="9148" spans="4:4" x14ac:dyDescent="0.25">
      <c r="D9148" t="s">
        <v>13521</v>
      </c>
    </row>
    <row r="9149" spans="4:4" x14ac:dyDescent="0.25">
      <c r="D9149" t="s">
        <v>15213</v>
      </c>
    </row>
    <row r="9150" spans="4:4" x14ac:dyDescent="0.25">
      <c r="D9150" t="s">
        <v>15213</v>
      </c>
    </row>
    <row r="9151" spans="4:4" x14ac:dyDescent="0.25">
      <c r="D9151" t="s">
        <v>15213</v>
      </c>
    </row>
    <row r="9152" spans="4:4" x14ac:dyDescent="0.25">
      <c r="D9152" t="s">
        <v>13522</v>
      </c>
    </row>
    <row r="9153" spans="4:4" x14ac:dyDescent="0.25">
      <c r="D9153" t="s">
        <v>13523</v>
      </c>
    </row>
    <row r="9154" spans="4:4" x14ac:dyDescent="0.25">
      <c r="D9154" t="s">
        <v>13523</v>
      </c>
    </row>
    <row r="9155" spans="4:4" x14ac:dyDescent="0.25">
      <c r="D9155" t="s">
        <v>13525</v>
      </c>
    </row>
    <row r="9156" spans="4:4" x14ac:dyDescent="0.25">
      <c r="D9156" t="s">
        <v>13525</v>
      </c>
    </row>
    <row r="9157" spans="4:4" x14ac:dyDescent="0.25">
      <c r="D9157" t="s">
        <v>13525</v>
      </c>
    </row>
    <row r="9158" spans="4:4" x14ac:dyDescent="0.25">
      <c r="D9158" t="s">
        <v>13525</v>
      </c>
    </row>
    <row r="9159" spans="4:4" x14ac:dyDescent="0.25">
      <c r="D9159" t="s">
        <v>13525</v>
      </c>
    </row>
    <row r="9160" spans="4:4" x14ac:dyDescent="0.25">
      <c r="D9160" t="s">
        <v>13525</v>
      </c>
    </row>
    <row r="9161" spans="4:4" x14ac:dyDescent="0.25">
      <c r="D9161" t="s">
        <v>13525</v>
      </c>
    </row>
    <row r="9162" spans="4:4" x14ac:dyDescent="0.25">
      <c r="D9162" t="s">
        <v>13525</v>
      </c>
    </row>
    <row r="9163" spans="4:4" x14ac:dyDescent="0.25">
      <c r="D9163" t="s">
        <v>13525</v>
      </c>
    </row>
    <row r="9164" spans="4:4" x14ac:dyDescent="0.25">
      <c r="D9164" t="s">
        <v>13525</v>
      </c>
    </row>
    <row r="9165" spans="4:4" x14ac:dyDescent="0.25">
      <c r="D9165" t="s">
        <v>13525</v>
      </c>
    </row>
    <row r="9166" spans="4:4" x14ac:dyDescent="0.25">
      <c r="D9166" t="s">
        <v>13525</v>
      </c>
    </row>
    <row r="9167" spans="4:4" x14ac:dyDescent="0.25">
      <c r="D9167" t="s">
        <v>13525</v>
      </c>
    </row>
    <row r="9168" spans="4:4" x14ac:dyDescent="0.25">
      <c r="D9168" t="s">
        <v>13525</v>
      </c>
    </row>
    <row r="9169" spans="4:4" x14ac:dyDescent="0.25">
      <c r="D9169" t="s">
        <v>13525</v>
      </c>
    </row>
    <row r="9170" spans="4:4" x14ac:dyDescent="0.25">
      <c r="D9170" t="s">
        <v>13525</v>
      </c>
    </row>
    <row r="9171" spans="4:4" x14ac:dyDescent="0.25">
      <c r="D9171" t="s">
        <v>13525</v>
      </c>
    </row>
    <row r="9172" spans="4:4" x14ac:dyDescent="0.25">
      <c r="D9172" t="s">
        <v>13525</v>
      </c>
    </row>
    <row r="9173" spans="4:4" x14ac:dyDescent="0.25">
      <c r="D9173" t="s">
        <v>13525</v>
      </c>
    </row>
    <row r="9174" spans="4:4" x14ac:dyDescent="0.25">
      <c r="D9174" t="s">
        <v>13525</v>
      </c>
    </row>
    <row r="9175" spans="4:4" x14ac:dyDescent="0.25">
      <c r="D9175" t="s">
        <v>13525</v>
      </c>
    </row>
    <row r="9176" spans="4:4" x14ac:dyDescent="0.25">
      <c r="D9176" t="s">
        <v>13525</v>
      </c>
    </row>
    <row r="9177" spans="4:4" x14ac:dyDescent="0.25">
      <c r="D9177" t="s">
        <v>13525</v>
      </c>
    </row>
    <row r="9178" spans="4:4" x14ac:dyDescent="0.25">
      <c r="D9178" t="s">
        <v>13525</v>
      </c>
    </row>
    <row r="9179" spans="4:4" x14ac:dyDescent="0.25">
      <c r="D9179" t="s">
        <v>13525</v>
      </c>
    </row>
    <row r="9180" spans="4:4" x14ac:dyDescent="0.25">
      <c r="D9180" t="s">
        <v>13525</v>
      </c>
    </row>
    <row r="9181" spans="4:4" x14ac:dyDescent="0.25">
      <c r="D9181" t="s">
        <v>13525</v>
      </c>
    </row>
    <row r="9182" spans="4:4" x14ac:dyDescent="0.25">
      <c r="D9182" t="s">
        <v>13525</v>
      </c>
    </row>
    <row r="9183" spans="4:4" x14ac:dyDescent="0.25">
      <c r="D9183" t="s">
        <v>13525</v>
      </c>
    </row>
    <row r="9184" spans="4:4" x14ac:dyDescent="0.25">
      <c r="D9184" t="s">
        <v>13527</v>
      </c>
    </row>
    <row r="9185" spans="4:4" x14ac:dyDescent="0.25">
      <c r="D9185" t="s">
        <v>13527</v>
      </c>
    </row>
    <row r="9186" spans="4:4" x14ac:dyDescent="0.25">
      <c r="D9186" t="s">
        <v>13528</v>
      </c>
    </row>
    <row r="9187" spans="4:4" x14ac:dyDescent="0.25">
      <c r="D9187" t="s">
        <v>13531</v>
      </c>
    </row>
    <row r="9188" spans="4:4" x14ac:dyDescent="0.25">
      <c r="D9188" t="s">
        <v>13533</v>
      </c>
    </row>
    <row r="9189" spans="4:4" x14ac:dyDescent="0.25">
      <c r="D9189" t="s">
        <v>13533</v>
      </c>
    </row>
    <row r="9190" spans="4:4" x14ac:dyDescent="0.25">
      <c r="D9190" t="s">
        <v>11033</v>
      </c>
    </row>
    <row r="9191" spans="4:4" x14ac:dyDescent="0.25">
      <c r="D9191" t="s">
        <v>11033</v>
      </c>
    </row>
    <row r="9192" spans="4:4" x14ac:dyDescent="0.25">
      <c r="D9192" t="s">
        <v>13534</v>
      </c>
    </row>
    <row r="9193" spans="4:4" x14ac:dyDescent="0.25">
      <c r="D9193" t="s">
        <v>13534</v>
      </c>
    </row>
    <row r="9194" spans="4:4" x14ac:dyDescent="0.25">
      <c r="D9194" t="s">
        <v>13534</v>
      </c>
    </row>
    <row r="9195" spans="4:4" x14ac:dyDescent="0.25">
      <c r="D9195" t="s">
        <v>13534</v>
      </c>
    </row>
    <row r="9196" spans="4:4" x14ac:dyDescent="0.25">
      <c r="D9196" t="s">
        <v>13534</v>
      </c>
    </row>
    <row r="9197" spans="4:4" x14ac:dyDescent="0.25">
      <c r="D9197" t="s">
        <v>13534</v>
      </c>
    </row>
    <row r="9198" spans="4:4" x14ac:dyDescent="0.25">
      <c r="D9198" t="s">
        <v>13534</v>
      </c>
    </row>
    <row r="9199" spans="4:4" x14ac:dyDescent="0.25">
      <c r="D9199" t="s">
        <v>13534</v>
      </c>
    </row>
    <row r="9200" spans="4:4" x14ac:dyDescent="0.25">
      <c r="D9200" t="s">
        <v>13534</v>
      </c>
    </row>
    <row r="9201" spans="4:4" x14ac:dyDescent="0.25">
      <c r="D9201" t="s">
        <v>13534</v>
      </c>
    </row>
    <row r="9202" spans="4:4" x14ac:dyDescent="0.25">
      <c r="D9202" t="s">
        <v>13534</v>
      </c>
    </row>
    <row r="9203" spans="4:4" x14ac:dyDescent="0.25">
      <c r="D9203" t="s">
        <v>13537</v>
      </c>
    </row>
    <row r="9204" spans="4:4" x14ac:dyDescent="0.25">
      <c r="D9204" t="s">
        <v>13539</v>
      </c>
    </row>
    <row r="9205" spans="4:4" x14ac:dyDescent="0.25">
      <c r="D9205" t="s">
        <v>13540</v>
      </c>
    </row>
    <row r="9206" spans="4:4" x14ac:dyDescent="0.25">
      <c r="D9206" t="s">
        <v>13542</v>
      </c>
    </row>
    <row r="9207" spans="4:4" x14ac:dyDescent="0.25">
      <c r="D9207" t="s">
        <v>16333</v>
      </c>
    </row>
    <row r="9208" spans="4:4" x14ac:dyDescent="0.25">
      <c r="D9208" t="s">
        <v>13543</v>
      </c>
    </row>
    <row r="9209" spans="4:4" x14ac:dyDescent="0.25">
      <c r="D9209" t="s">
        <v>13543</v>
      </c>
    </row>
    <row r="9210" spans="4:4" x14ac:dyDescent="0.25">
      <c r="D9210" t="s">
        <v>13543</v>
      </c>
    </row>
    <row r="9211" spans="4:4" x14ac:dyDescent="0.25">
      <c r="D9211" t="s">
        <v>13543</v>
      </c>
    </row>
    <row r="9212" spans="4:4" x14ac:dyDescent="0.25">
      <c r="D9212" t="s">
        <v>15481</v>
      </c>
    </row>
    <row r="9213" spans="4:4" x14ac:dyDescent="0.25">
      <c r="D9213" t="s">
        <v>15481</v>
      </c>
    </row>
    <row r="9214" spans="4:4" x14ac:dyDescent="0.25">
      <c r="D9214" t="s">
        <v>15481</v>
      </c>
    </row>
    <row r="9215" spans="4:4" x14ac:dyDescent="0.25">
      <c r="D9215" t="s">
        <v>15481</v>
      </c>
    </row>
    <row r="9216" spans="4:4" x14ac:dyDescent="0.25">
      <c r="D9216" t="s">
        <v>13548</v>
      </c>
    </row>
    <row r="9217" spans="4:4" x14ac:dyDescent="0.25">
      <c r="D9217" t="s">
        <v>13548</v>
      </c>
    </row>
    <row r="9218" spans="4:4" x14ac:dyDescent="0.25">
      <c r="D9218" t="s">
        <v>13548</v>
      </c>
    </row>
    <row r="9219" spans="4:4" x14ac:dyDescent="0.25">
      <c r="D9219" t="s">
        <v>13550</v>
      </c>
    </row>
    <row r="9220" spans="4:4" x14ac:dyDescent="0.25">
      <c r="D9220" t="s">
        <v>15030</v>
      </c>
    </row>
    <row r="9221" spans="4:4" x14ac:dyDescent="0.25">
      <c r="D9221" t="s">
        <v>13552</v>
      </c>
    </row>
    <row r="9222" spans="4:4" x14ac:dyDescent="0.25">
      <c r="D9222" t="s">
        <v>13552</v>
      </c>
    </row>
    <row r="9223" spans="4:4" x14ac:dyDescent="0.25">
      <c r="D9223" t="s">
        <v>13552</v>
      </c>
    </row>
    <row r="9224" spans="4:4" x14ac:dyDescent="0.25">
      <c r="D9224" t="s">
        <v>13552</v>
      </c>
    </row>
    <row r="9225" spans="4:4" x14ac:dyDescent="0.25">
      <c r="D9225" t="s">
        <v>13552</v>
      </c>
    </row>
    <row r="9226" spans="4:4" x14ac:dyDescent="0.25">
      <c r="D9226" t="s">
        <v>13552</v>
      </c>
    </row>
    <row r="9227" spans="4:4" x14ac:dyDescent="0.25">
      <c r="D9227" t="s">
        <v>13552</v>
      </c>
    </row>
    <row r="9228" spans="4:4" x14ac:dyDescent="0.25">
      <c r="D9228" t="s">
        <v>13552</v>
      </c>
    </row>
    <row r="9229" spans="4:4" x14ac:dyDescent="0.25">
      <c r="D9229" t="s">
        <v>13552</v>
      </c>
    </row>
    <row r="9230" spans="4:4" x14ac:dyDescent="0.25">
      <c r="D9230" t="s">
        <v>13552</v>
      </c>
    </row>
    <row r="9231" spans="4:4" x14ac:dyDescent="0.25">
      <c r="D9231" t="s">
        <v>13552</v>
      </c>
    </row>
    <row r="9232" spans="4:4" x14ac:dyDescent="0.25">
      <c r="D9232" t="s">
        <v>13552</v>
      </c>
    </row>
    <row r="9233" spans="4:4" x14ac:dyDescent="0.25">
      <c r="D9233" t="s">
        <v>13552</v>
      </c>
    </row>
    <row r="9234" spans="4:4" x14ac:dyDescent="0.25">
      <c r="D9234" t="s">
        <v>13552</v>
      </c>
    </row>
    <row r="9235" spans="4:4" x14ac:dyDescent="0.25">
      <c r="D9235" t="s">
        <v>13552</v>
      </c>
    </row>
    <row r="9236" spans="4:4" x14ac:dyDescent="0.25">
      <c r="D9236" t="s">
        <v>13552</v>
      </c>
    </row>
    <row r="9237" spans="4:4" x14ac:dyDescent="0.25">
      <c r="D9237" t="s">
        <v>13552</v>
      </c>
    </row>
    <row r="9238" spans="4:4" x14ac:dyDescent="0.25">
      <c r="D9238" t="s">
        <v>13552</v>
      </c>
    </row>
    <row r="9239" spans="4:4" x14ac:dyDescent="0.25">
      <c r="D9239" t="s">
        <v>13552</v>
      </c>
    </row>
    <row r="9240" spans="4:4" x14ac:dyDescent="0.25">
      <c r="D9240" t="s">
        <v>13552</v>
      </c>
    </row>
    <row r="9241" spans="4:4" x14ac:dyDescent="0.25">
      <c r="D9241" t="s">
        <v>13552</v>
      </c>
    </row>
    <row r="9242" spans="4:4" x14ac:dyDescent="0.25">
      <c r="D9242" t="s">
        <v>13552</v>
      </c>
    </row>
    <row r="9243" spans="4:4" x14ac:dyDescent="0.25">
      <c r="D9243" t="s">
        <v>13552</v>
      </c>
    </row>
    <row r="9244" spans="4:4" x14ac:dyDescent="0.25">
      <c r="D9244" t="s">
        <v>13552</v>
      </c>
    </row>
    <row r="9245" spans="4:4" x14ac:dyDescent="0.25">
      <c r="D9245" t="s">
        <v>13552</v>
      </c>
    </row>
    <row r="9246" spans="4:4" x14ac:dyDescent="0.25">
      <c r="D9246" t="s">
        <v>13552</v>
      </c>
    </row>
    <row r="9247" spans="4:4" x14ac:dyDescent="0.25">
      <c r="D9247" t="s">
        <v>13552</v>
      </c>
    </row>
    <row r="9248" spans="4:4" x14ac:dyDescent="0.25">
      <c r="D9248" t="s">
        <v>13552</v>
      </c>
    </row>
    <row r="9249" spans="4:4" x14ac:dyDescent="0.25">
      <c r="D9249" t="s">
        <v>13552</v>
      </c>
    </row>
    <row r="9250" spans="4:4" x14ac:dyDescent="0.25">
      <c r="D9250" t="s">
        <v>13552</v>
      </c>
    </row>
    <row r="9251" spans="4:4" x14ac:dyDescent="0.25">
      <c r="D9251" t="s">
        <v>13552</v>
      </c>
    </row>
    <row r="9252" spans="4:4" x14ac:dyDescent="0.25">
      <c r="D9252" t="s">
        <v>13552</v>
      </c>
    </row>
    <row r="9253" spans="4:4" x14ac:dyDescent="0.25">
      <c r="D9253" t="s">
        <v>13552</v>
      </c>
    </row>
    <row r="9254" spans="4:4" x14ac:dyDescent="0.25">
      <c r="D9254" t="s">
        <v>13552</v>
      </c>
    </row>
    <row r="9255" spans="4:4" x14ac:dyDescent="0.25">
      <c r="D9255" t="s">
        <v>13552</v>
      </c>
    </row>
    <row r="9256" spans="4:4" x14ac:dyDescent="0.25">
      <c r="D9256" t="s">
        <v>13552</v>
      </c>
    </row>
    <row r="9257" spans="4:4" x14ac:dyDescent="0.25">
      <c r="D9257" t="s">
        <v>13552</v>
      </c>
    </row>
    <row r="9258" spans="4:4" x14ac:dyDescent="0.25">
      <c r="D9258" t="s">
        <v>13552</v>
      </c>
    </row>
    <row r="9259" spans="4:4" x14ac:dyDescent="0.25">
      <c r="D9259" t="s">
        <v>13552</v>
      </c>
    </row>
    <row r="9260" spans="4:4" x14ac:dyDescent="0.25">
      <c r="D9260" t="s">
        <v>13552</v>
      </c>
    </row>
    <row r="9261" spans="4:4" x14ac:dyDescent="0.25">
      <c r="D9261" t="s">
        <v>13554</v>
      </c>
    </row>
    <row r="9262" spans="4:4" x14ac:dyDescent="0.25">
      <c r="D9262" t="s">
        <v>15950</v>
      </c>
    </row>
    <row r="9263" spans="4:4" x14ac:dyDescent="0.25">
      <c r="D9263" t="s">
        <v>13558</v>
      </c>
    </row>
    <row r="9264" spans="4:4" x14ac:dyDescent="0.25">
      <c r="D9264" t="s">
        <v>13560</v>
      </c>
    </row>
    <row r="9265" spans="4:4" x14ac:dyDescent="0.25">
      <c r="D9265" t="s">
        <v>13560</v>
      </c>
    </row>
    <row r="9266" spans="4:4" x14ac:dyDescent="0.25">
      <c r="D9266" t="s">
        <v>13564</v>
      </c>
    </row>
    <row r="9267" spans="4:4" x14ac:dyDescent="0.25">
      <c r="D9267" t="s">
        <v>13564</v>
      </c>
    </row>
    <row r="9268" spans="4:4" x14ac:dyDescent="0.25">
      <c r="D9268" t="s">
        <v>13565</v>
      </c>
    </row>
    <row r="9269" spans="4:4" x14ac:dyDescent="0.25">
      <c r="D9269" t="s">
        <v>13566</v>
      </c>
    </row>
    <row r="9270" spans="4:4" x14ac:dyDescent="0.25">
      <c r="D9270" t="s">
        <v>16724</v>
      </c>
    </row>
    <row r="9271" spans="4:4" x14ac:dyDescent="0.25">
      <c r="D9271" t="s">
        <v>16724</v>
      </c>
    </row>
    <row r="9272" spans="4:4" x14ac:dyDescent="0.25">
      <c r="D9272" t="s">
        <v>16724</v>
      </c>
    </row>
    <row r="9273" spans="4:4" x14ac:dyDescent="0.25">
      <c r="D9273" t="s">
        <v>16724</v>
      </c>
    </row>
    <row r="9274" spans="4:4" x14ac:dyDescent="0.25">
      <c r="D9274" t="s">
        <v>16724</v>
      </c>
    </row>
    <row r="9275" spans="4:4" x14ac:dyDescent="0.25">
      <c r="D9275" t="s">
        <v>16724</v>
      </c>
    </row>
    <row r="9276" spans="4:4" x14ac:dyDescent="0.25">
      <c r="D9276" t="s">
        <v>16724</v>
      </c>
    </row>
    <row r="9277" spans="4:4" x14ac:dyDescent="0.25">
      <c r="D9277" t="s">
        <v>16724</v>
      </c>
    </row>
    <row r="9278" spans="4:4" x14ac:dyDescent="0.25">
      <c r="D9278" t="s">
        <v>16724</v>
      </c>
    </row>
    <row r="9279" spans="4:4" x14ac:dyDescent="0.25">
      <c r="D9279" t="s">
        <v>16724</v>
      </c>
    </row>
    <row r="9280" spans="4:4" x14ac:dyDescent="0.25">
      <c r="D9280" t="s">
        <v>16724</v>
      </c>
    </row>
    <row r="9281" spans="4:4" x14ac:dyDescent="0.25">
      <c r="D9281" t="s">
        <v>16724</v>
      </c>
    </row>
    <row r="9282" spans="4:4" x14ac:dyDescent="0.25">
      <c r="D9282" t="s">
        <v>16724</v>
      </c>
    </row>
    <row r="9283" spans="4:4" x14ac:dyDescent="0.25">
      <c r="D9283" t="s">
        <v>16724</v>
      </c>
    </row>
    <row r="9284" spans="4:4" x14ac:dyDescent="0.25">
      <c r="D9284" t="s">
        <v>16724</v>
      </c>
    </row>
    <row r="9285" spans="4:4" x14ac:dyDescent="0.25">
      <c r="D9285" t="s">
        <v>16724</v>
      </c>
    </row>
    <row r="9286" spans="4:4" x14ac:dyDescent="0.25">
      <c r="D9286" t="s">
        <v>16724</v>
      </c>
    </row>
    <row r="9287" spans="4:4" x14ac:dyDescent="0.25">
      <c r="D9287" t="s">
        <v>16724</v>
      </c>
    </row>
    <row r="9288" spans="4:4" x14ac:dyDescent="0.25">
      <c r="D9288" t="s">
        <v>16724</v>
      </c>
    </row>
    <row r="9289" spans="4:4" x14ac:dyDescent="0.25">
      <c r="D9289" t="s">
        <v>16724</v>
      </c>
    </row>
    <row r="9290" spans="4:4" x14ac:dyDescent="0.25">
      <c r="D9290" t="s">
        <v>16724</v>
      </c>
    </row>
    <row r="9291" spans="4:4" x14ac:dyDescent="0.25">
      <c r="D9291" t="s">
        <v>16724</v>
      </c>
    </row>
    <row r="9292" spans="4:4" x14ac:dyDescent="0.25">
      <c r="D9292" t="s">
        <v>16724</v>
      </c>
    </row>
    <row r="9293" spans="4:4" x14ac:dyDescent="0.25">
      <c r="D9293" t="s">
        <v>16724</v>
      </c>
    </row>
    <row r="9294" spans="4:4" x14ac:dyDescent="0.25">
      <c r="D9294" t="s">
        <v>16724</v>
      </c>
    </row>
    <row r="9295" spans="4:4" x14ac:dyDescent="0.25">
      <c r="D9295" t="s">
        <v>16724</v>
      </c>
    </row>
    <row r="9296" spans="4:4" x14ac:dyDescent="0.25">
      <c r="D9296" t="s">
        <v>16724</v>
      </c>
    </row>
    <row r="9297" spans="4:4" x14ac:dyDescent="0.25">
      <c r="D9297" t="s">
        <v>16724</v>
      </c>
    </row>
    <row r="9298" spans="4:4" x14ac:dyDescent="0.25">
      <c r="D9298" t="s">
        <v>16724</v>
      </c>
    </row>
    <row r="9299" spans="4:4" x14ac:dyDescent="0.25">
      <c r="D9299" t="s">
        <v>16724</v>
      </c>
    </row>
    <row r="9300" spans="4:4" x14ac:dyDescent="0.25">
      <c r="D9300" t="s">
        <v>16724</v>
      </c>
    </row>
    <row r="9301" spans="4:4" x14ac:dyDescent="0.25">
      <c r="D9301" t="s">
        <v>16724</v>
      </c>
    </row>
    <row r="9302" spans="4:4" x14ac:dyDescent="0.25">
      <c r="D9302" t="s">
        <v>16724</v>
      </c>
    </row>
    <row r="9303" spans="4:4" x14ac:dyDescent="0.25">
      <c r="D9303" t="s">
        <v>16724</v>
      </c>
    </row>
    <row r="9304" spans="4:4" x14ac:dyDescent="0.25">
      <c r="D9304" t="s">
        <v>16724</v>
      </c>
    </row>
    <row r="9305" spans="4:4" x14ac:dyDescent="0.25">
      <c r="D9305" t="s">
        <v>16724</v>
      </c>
    </row>
    <row r="9306" spans="4:4" x14ac:dyDescent="0.25">
      <c r="D9306" t="s">
        <v>16724</v>
      </c>
    </row>
    <row r="9307" spans="4:4" x14ac:dyDescent="0.25">
      <c r="D9307" t="s">
        <v>16724</v>
      </c>
    </row>
    <row r="9308" spans="4:4" x14ac:dyDescent="0.25">
      <c r="D9308" t="s">
        <v>13572</v>
      </c>
    </row>
    <row r="9309" spans="4:4" x14ac:dyDescent="0.25">
      <c r="D9309" t="s">
        <v>14783</v>
      </c>
    </row>
    <row r="9310" spans="4:4" x14ac:dyDescent="0.25">
      <c r="D9310" t="s">
        <v>15215</v>
      </c>
    </row>
    <row r="9311" spans="4:4" x14ac:dyDescent="0.25">
      <c r="D9311" t="s">
        <v>13577</v>
      </c>
    </row>
    <row r="9312" spans="4:4" x14ac:dyDescent="0.25">
      <c r="D9312" t="s">
        <v>15314</v>
      </c>
    </row>
    <row r="9313" spans="4:4" x14ac:dyDescent="0.25">
      <c r="D9313" t="s">
        <v>15314</v>
      </c>
    </row>
    <row r="9314" spans="4:4" x14ac:dyDescent="0.25">
      <c r="D9314" t="s">
        <v>15314</v>
      </c>
    </row>
    <row r="9315" spans="4:4" x14ac:dyDescent="0.25">
      <c r="D9315" t="s">
        <v>15314</v>
      </c>
    </row>
    <row r="9316" spans="4:4" x14ac:dyDescent="0.25">
      <c r="D9316" t="s">
        <v>13578</v>
      </c>
    </row>
    <row r="9317" spans="4:4" x14ac:dyDescent="0.25">
      <c r="D9317" t="s">
        <v>13585</v>
      </c>
    </row>
    <row r="9318" spans="4:4" x14ac:dyDescent="0.25">
      <c r="D9318" t="s">
        <v>15387</v>
      </c>
    </row>
    <row r="9319" spans="4:4" x14ac:dyDescent="0.25">
      <c r="D9319" t="s">
        <v>16011</v>
      </c>
    </row>
    <row r="9320" spans="4:4" x14ac:dyDescent="0.25">
      <c r="D9320" t="s">
        <v>16011</v>
      </c>
    </row>
    <row r="9321" spans="4:4" x14ac:dyDescent="0.25">
      <c r="D9321" t="s">
        <v>16011</v>
      </c>
    </row>
    <row r="9322" spans="4:4" x14ac:dyDescent="0.25">
      <c r="D9322" t="s">
        <v>16011</v>
      </c>
    </row>
    <row r="9323" spans="4:4" x14ac:dyDescent="0.25">
      <c r="D9323" t="s">
        <v>16011</v>
      </c>
    </row>
    <row r="9324" spans="4:4" x14ac:dyDescent="0.25">
      <c r="D9324" t="s">
        <v>13587</v>
      </c>
    </row>
    <row r="9325" spans="4:4" x14ac:dyDescent="0.25">
      <c r="D9325" t="s">
        <v>13590</v>
      </c>
    </row>
    <row r="9326" spans="4:4" x14ac:dyDescent="0.25">
      <c r="D9326" t="s">
        <v>13591</v>
      </c>
    </row>
    <row r="9327" spans="4:4" x14ac:dyDescent="0.25">
      <c r="D9327" t="s">
        <v>13594</v>
      </c>
    </row>
    <row r="9328" spans="4:4" x14ac:dyDescent="0.25">
      <c r="D9328" t="s">
        <v>13594</v>
      </c>
    </row>
    <row r="9329" spans="4:4" x14ac:dyDescent="0.25">
      <c r="D9329" t="s">
        <v>13596</v>
      </c>
    </row>
    <row r="9330" spans="4:4" x14ac:dyDescent="0.25">
      <c r="D9330" t="s">
        <v>15053</v>
      </c>
    </row>
    <row r="9331" spans="4:4" x14ac:dyDescent="0.25">
      <c r="D9331" t="s">
        <v>15053</v>
      </c>
    </row>
    <row r="9332" spans="4:4" x14ac:dyDescent="0.25">
      <c r="D9332" t="s">
        <v>15053</v>
      </c>
    </row>
    <row r="9333" spans="4:4" x14ac:dyDescent="0.25">
      <c r="D9333" t="s">
        <v>15053</v>
      </c>
    </row>
    <row r="9334" spans="4:4" x14ac:dyDescent="0.25">
      <c r="D9334" t="s">
        <v>15053</v>
      </c>
    </row>
    <row r="9335" spans="4:4" x14ac:dyDescent="0.25">
      <c r="D9335" t="s">
        <v>15053</v>
      </c>
    </row>
    <row r="9336" spans="4:4" x14ac:dyDescent="0.25">
      <c r="D9336" t="s">
        <v>15053</v>
      </c>
    </row>
    <row r="9337" spans="4:4" x14ac:dyDescent="0.25">
      <c r="D9337" t="s">
        <v>13599</v>
      </c>
    </row>
    <row r="9338" spans="4:4" x14ac:dyDescent="0.25">
      <c r="D9338" t="s">
        <v>13599</v>
      </c>
    </row>
    <row r="9339" spans="4:4" x14ac:dyDescent="0.25">
      <c r="D9339" t="s">
        <v>13600</v>
      </c>
    </row>
    <row r="9340" spans="4:4" x14ac:dyDescent="0.25">
      <c r="D9340" t="s">
        <v>13600</v>
      </c>
    </row>
    <row r="9341" spans="4:4" x14ac:dyDescent="0.25">
      <c r="D9341" t="s">
        <v>13600</v>
      </c>
    </row>
    <row r="9342" spans="4:4" x14ac:dyDescent="0.25">
      <c r="D9342" t="s">
        <v>14678</v>
      </c>
    </row>
    <row r="9343" spans="4:4" x14ac:dyDescent="0.25">
      <c r="D9343" t="s">
        <v>14678</v>
      </c>
    </row>
    <row r="9344" spans="4:4" x14ac:dyDescent="0.25">
      <c r="D9344" t="s">
        <v>14678</v>
      </c>
    </row>
    <row r="9345" spans="4:4" x14ac:dyDescent="0.25">
      <c r="D9345" t="s">
        <v>14678</v>
      </c>
    </row>
    <row r="9346" spans="4:4" x14ac:dyDescent="0.25">
      <c r="D9346" t="s">
        <v>13601</v>
      </c>
    </row>
    <row r="9347" spans="4:4" x14ac:dyDescent="0.25">
      <c r="D9347" t="s">
        <v>13601</v>
      </c>
    </row>
    <row r="9348" spans="4:4" x14ac:dyDescent="0.25">
      <c r="D9348" t="s">
        <v>13601</v>
      </c>
    </row>
    <row r="9349" spans="4:4" x14ac:dyDescent="0.25">
      <c r="D9349" t="s">
        <v>13601</v>
      </c>
    </row>
    <row r="9350" spans="4:4" x14ac:dyDescent="0.25">
      <c r="D9350" t="s">
        <v>13601</v>
      </c>
    </row>
    <row r="9351" spans="4:4" x14ac:dyDescent="0.25">
      <c r="D9351" t="s">
        <v>16013</v>
      </c>
    </row>
    <row r="9352" spans="4:4" x14ac:dyDescent="0.25">
      <c r="D9352" t="s">
        <v>16013</v>
      </c>
    </row>
    <row r="9353" spans="4:4" x14ac:dyDescent="0.25">
      <c r="D9353" t="s">
        <v>16013</v>
      </c>
    </row>
    <row r="9354" spans="4:4" x14ac:dyDescent="0.25">
      <c r="D9354" t="s">
        <v>16013</v>
      </c>
    </row>
    <row r="9355" spans="4:4" x14ac:dyDescent="0.25">
      <c r="D9355" t="s">
        <v>16013</v>
      </c>
    </row>
    <row r="9356" spans="4:4" x14ac:dyDescent="0.25">
      <c r="D9356" t="s">
        <v>16013</v>
      </c>
    </row>
    <row r="9357" spans="4:4" x14ac:dyDescent="0.25">
      <c r="D9357" t="s">
        <v>16013</v>
      </c>
    </row>
    <row r="9358" spans="4:4" x14ac:dyDescent="0.25">
      <c r="D9358" t="s">
        <v>13603</v>
      </c>
    </row>
    <row r="9359" spans="4:4" x14ac:dyDescent="0.25">
      <c r="D9359" t="s">
        <v>13604</v>
      </c>
    </row>
    <row r="9360" spans="4:4" x14ac:dyDescent="0.25">
      <c r="D9360" t="s">
        <v>13607</v>
      </c>
    </row>
    <row r="9361" spans="4:4" x14ac:dyDescent="0.25">
      <c r="D9361" t="s">
        <v>13607</v>
      </c>
    </row>
    <row r="9362" spans="4:4" x14ac:dyDescent="0.25">
      <c r="D9362" t="s">
        <v>13608</v>
      </c>
    </row>
    <row r="9363" spans="4:4" x14ac:dyDescent="0.25">
      <c r="D9363" t="s">
        <v>13608</v>
      </c>
    </row>
    <row r="9364" spans="4:4" x14ac:dyDescent="0.25">
      <c r="D9364" t="s">
        <v>15061</v>
      </c>
    </row>
    <row r="9365" spans="4:4" x14ac:dyDescent="0.25">
      <c r="D9365" t="s">
        <v>15061</v>
      </c>
    </row>
    <row r="9366" spans="4:4" x14ac:dyDescent="0.25">
      <c r="D9366" t="s">
        <v>15061</v>
      </c>
    </row>
    <row r="9367" spans="4:4" x14ac:dyDescent="0.25">
      <c r="D9367" t="s">
        <v>15061</v>
      </c>
    </row>
    <row r="9368" spans="4:4" x14ac:dyDescent="0.25">
      <c r="D9368" t="s">
        <v>15061</v>
      </c>
    </row>
    <row r="9369" spans="4:4" x14ac:dyDescent="0.25">
      <c r="D9369" t="s">
        <v>15061</v>
      </c>
    </row>
    <row r="9370" spans="4:4" x14ac:dyDescent="0.25">
      <c r="D9370" t="s">
        <v>15061</v>
      </c>
    </row>
    <row r="9371" spans="4:4" x14ac:dyDescent="0.25">
      <c r="D9371" t="s">
        <v>13609</v>
      </c>
    </row>
    <row r="9372" spans="4:4" x14ac:dyDescent="0.25">
      <c r="D9372" t="s">
        <v>13609</v>
      </c>
    </row>
    <row r="9373" spans="4:4" x14ac:dyDescent="0.25">
      <c r="D9373" t="s">
        <v>13609</v>
      </c>
    </row>
    <row r="9374" spans="4:4" x14ac:dyDescent="0.25">
      <c r="D9374" t="s">
        <v>13613</v>
      </c>
    </row>
    <row r="9375" spans="4:4" x14ac:dyDescent="0.25">
      <c r="D9375" t="s">
        <v>13613</v>
      </c>
    </row>
    <row r="9376" spans="4:4" x14ac:dyDescent="0.25">
      <c r="D9376" t="s">
        <v>13613</v>
      </c>
    </row>
    <row r="9377" spans="4:4" x14ac:dyDescent="0.25">
      <c r="D9377" t="s">
        <v>13613</v>
      </c>
    </row>
    <row r="9378" spans="4:4" x14ac:dyDescent="0.25">
      <c r="D9378" t="s">
        <v>13613</v>
      </c>
    </row>
    <row r="9379" spans="4:4" x14ac:dyDescent="0.25">
      <c r="D9379" t="s">
        <v>13613</v>
      </c>
    </row>
    <row r="9380" spans="4:4" x14ac:dyDescent="0.25">
      <c r="D9380" t="s">
        <v>13613</v>
      </c>
    </row>
    <row r="9381" spans="4:4" x14ac:dyDescent="0.25">
      <c r="D9381" t="s">
        <v>13616</v>
      </c>
    </row>
    <row r="9382" spans="4:4" x14ac:dyDescent="0.25">
      <c r="D9382" t="s">
        <v>13616</v>
      </c>
    </row>
    <row r="9383" spans="4:4" x14ac:dyDescent="0.25">
      <c r="D9383" t="s">
        <v>13617</v>
      </c>
    </row>
    <row r="9384" spans="4:4" x14ac:dyDescent="0.25">
      <c r="D9384" t="s">
        <v>13622</v>
      </c>
    </row>
    <row r="9385" spans="4:4" x14ac:dyDescent="0.25">
      <c r="D9385" t="s">
        <v>15591</v>
      </c>
    </row>
    <row r="9386" spans="4:4" x14ac:dyDescent="0.25">
      <c r="D9386" t="s">
        <v>15591</v>
      </c>
    </row>
    <row r="9387" spans="4:4" x14ac:dyDescent="0.25">
      <c r="D9387" t="s">
        <v>13626</v>
      </c>
    </row>
    <row r="9388" spans="4:4" x14ac:dyDescent="0.25">
      <c r="D9388" t="s">
        <v>13627</v>
      </c>
    </row>
    <row r="9389" spans="4:4" x14ac:dyDescent="0.25">
      <c r="D9389" t="s">
        <v>16198</v>
      </c>
    </row>
    <row r="9390" spans="4:4" x14ac:dyDescent="0.25">
      <c r="D9390" t="s">
        <v>16198</v>
      </c>
    </row>
    <row r="9391" spans="4:4" x14ac:dyDescent="0.25">
      <c r="D9391" t="s">
        <v>13630</v>
      </c>
    </row>
    <row r="9392" spans="4:4" x14ac:dyDescent="0.25">
      <c r="D9392" t="s">
        <v>13630</v>
      </c>
    </row>
    <row r="9393" spans="4:4" x14ac:dyDescent="0.25">
      <c r="D9393" t="s">
        <v>13630</v>
      </c>
    </row>
    <row r="9394" spans="4:4" x14ac:dyDescent="0.25">
      <c r="D9394" t="s">
        <v>13630</v>
      </c>
    </row>
    <row r="9395" spans="4:4" x14ac:dyDescent="0.25">
      <c r="D9395" t="s">
        <v>13630</v>
      </c>
    </row>
    <row r="9396" spans="4:4" x14ac:dyDescent="0.25">
      <c r="D9396" t="s">
        <v>13630</v>
      </c>
    </row>
    <row r="9397" spans="4:4" x14ac:dyDescent="0.25">
      <c r="D9397" t="s">
        <v>13630</v>
      </c>
    </row>
    <row r="9398" spans="4:4" x14ac:dyDescent="0.25">
      <c r="D9398" t="s">
        <v>13630</v>
      </c>
    </row>
    <row r="9399" spans="4:4" x14ac:dyDescent="0.25">
      <c r="D9399" t="s">
        <v>13630</v>
      </c>
    </row>
    <row r="9400" spans="4:4" x14ac:dyDescent="0.25">
      <c r="D9400" t="s">
        <v>13630</v>
      </c>
    </row>
    <row r="9401" spans="4:4" x14ac:dyDescent="0.25">
      <c r="D9401" t="s">
        <v>13630</v>
      </c>
    </row>
    <row r="9402" spans="4:4" x14ac:dyDescent="0.25">
      <c r="D9402" t="s">
        <v>13630</v>
      </c>
    </row>
    <row r="9403" spans="4:4" x14ac:dyDescent="0.25">
      <c r="D9403" t="s">
        <v>13630</v>
      </c>
    </row>
    <row r="9404" spans="4:4" x14ac:dyDescent="0.25">
      <c r="D9404" t="s">
        <v>13631</v>
      </c>
    </row>
    <row r="9405" spans="4:4" x14ac:dyDescent="0.25">
      <c r="D9405" t="s">
        <v>13633</v>
      </c>
    </row>
    <row r="9406" spans="4:4" x14ac:dyDescent="0.25">
      <c r="D9406" t="s">
        <v>13634</v>
      </c>
    </row>
    <row r="9407" spans="4:4" x14ac:dyDescent="0.25">
      <c r="D9407" t="s">
        <v>13634</v>
      </c>
    </row>
    <row r="9408" spans="4:4" x14ac:dyDescent="0.25">
      <c r="D9408" t="s">
        <v>13635</v>
      </c>
    </row>
    <row r="9409" spans="4:4" x14ac:dyDescent="0.25">
      <c r="D9409" t="s">
        <v>16015</v>
      </c>
    </row>
    <row r="9410" spans="4:4" x14ac:dyDescent="0.25">
      <c r="D9410" t="s">
        <v>13639</v>
      </c>
    </row>
    <row r="9411" spans="4:4" x14ac:dyDescent="0.25">
      <c r="D9411" t="s">
        <v>13643</v>
      </c>
    </row>
    <row r="9412" spans="4:4" x14ac:dyDescent="0.25">
      <c r="D9412" t="s">
        <v>13643</v>
      </c>
    </row>
    <row r="9413" spans="4:4" x14ac:dyDescent="0.25">
      <c r="D9413" t="s">
        <v>13645</v>
      </c>
    </row>
    <row r="9414" spans="4:4" x14ac:dyDescent="0.25">
      <c r="D9414" t="s">
        <v>13645</v>
      </c>
    </row>
    <row r="9415" spans="4:4" x14ac:dyDescent="0.25">
      <c r="D9415" t="s">
        <v>13646</v>
      </c>
    </row>
    <row r="9416" spans="4:4" x14ac:dyDescent="0.25">
      <c r="D9416" t="s">
        <v>13648</v>
      </c>
    </row>
    <row r="9417" spans="4:4" x14ac:dyDescent="0.25">
      <c r="D9417" t="s">
        <v>13649</v>
      </c>
    </row>
    <row r="9418" spans="4:4" x14ac:dyDescent="0.25">
      <c r="D9418" t="s">
        <v>13649</v>
      </c>
    </row>
    <row r="9419" spans="4:4" x14ac:dyDescent="0.25">
      <c r="D9419" t="s">
        <v>13650</v>
      </c>
    </row>
    <row r="9420" spans="4:4" x14ac:dyDescent="0.25">
      <c r="D9420" t="s">
        <v>13650</v>
      </c>
    </row>
    <row r="9421" spans="4:4" x14ac:dyDescent="0.25">
      <c r="D9421" t="s">
        <v>13651</v>
      </c>
    </row>
    <row r="9422" spans="4:4" x14ac:dyDescent="0.25">
      <c r="D9422" t="s">
        <v>13651</v>
      </c>
    </row>
    <row r="9423" spans="4:4" x14ac:dyDescent="0.25">
      <c r="D9423" t="s">
        <v>13651</v>
      </c>
    </row>
    <row r="9424" spans="4:4" x14ac:dyDescent="0.25">
      <c r="D9424" t="s">
        <v>13651</v>
      </c>
    </row>
    <row r="9425" spans="4:4" x14ac:dyDescent="0.25">
      <c r="D9425" t="s">
        <v>13651</v>
      </c>
    </row>
    <row r="9426" spans="4:4" x14ac:dyDescent="0.25">
      <c r="D9426" t="s">
        <v>13651</v>
      </c>
    </row>
    <row r="9427" spans="4:4" x14ac:dyDescent="0.25">
      <c r="D9427" t="s">
        <v>13651</v>
      </c>
    </row>
    <row r="9428" spans="4:4" x14ac:dyDescent="0.25">
      <c r="D9428" t="s">
        <v>13651</v>
      </c>
    </row>
    <row r="9429" spans="4:4" x14ac:dyDescent="0.25">
      <c r="D9429" t="s">
        <v>13651</v>
      </c>
    </row>
    <row r="9430" spans="4:4" x14ac:dyDescent="0.25">
      <c r="D9430" t="s">
        <v>13651</v>
      </c>
    </row>
    <row r="9431" spans="4:4" x14ac:dyDescent="0.25">
      <c r="D9431" t="s">
        <v>13651</v>
      </c>
    </row>
    <row r="9432" spans="4:4" x14ac:dyDescent="0.25">
      <c r="D9432" t="s">
        <v>13651</v>
      </c>
    </row>
    <row r="9433" spans="4:4" x14ac:dyDescent="0.25">
      <c r="D9433" t="s">
        <v>13651</v>
      </c>
    </row>
    <row r="9434" spans="4:4" x14ac:dyDescent="0.25">
      <c r="D9434" t="s">
        <v>13652</v>
      </c>
    </row>
    <row r="9435" spans="4:4" x14ac:dyDescent="0.25">
      <c r="D9435" t="s">
        <v>13652</v>
      </c>
    </row>
    <row r="9436" spans="4:4" x14ac:dyDescent="0.25">
      <c r="D9436" t="s">
        <v>13656</v>
      </c>
    </row>
    <row r="9437" spans="4:4" x14ac:dyDescent="0.25">
      <c r="D9437" t="s">
        <v>13657</v>
      </c>
    </row>
    <row r="9438" spans="4:4" x14ac:dyDescent="0.25">
      <c r="D9438" t="s">
        <v>13657</v>
      </c>
    </row>
    <row r="9439" spans="4:4" x14ac:dyDescent="0.25">
      <c r="D9439" t="s">
        <v>13657</v>
      </c>
    </row>
    <row r="9440" spans="4:4" x14ac:dyDescent="0.25">
      <c r="D9440" t="s">
        <v>13657</v>
      </c>
    </row>
    <row r="9441" spans="4:4" x14ac:dyDescent="0.25">
      <c r="D9441" t="s">
        <v>13657</v>
      </c>
    </row>
    <row r="9442" spans="4:4" x14ac:dyDescent="0.25">
      <c r="D9442" t="s">
        <v>13657</v>
      </c>
    </row>
    <row r="9443" spans="4:4" x14ac:dyDescent="0.25">
      <c r="D9443" t="s">
        <v>13657</v>
      </c>
    </row>
    <row r="9444" spans="4:4" x14ac:dyDescent="0.25">
      <c r="D9444" t="s">
        <v>13657</v>
      </c>
    </row>
    <row r="9445" spans="4:4" x14ac:dyDescent="0.25">
      <c r="D9445" t="s">
        <v>13657</v>
      </c>
    </row>
    <row r="9446" spans="4:4" x14ac:dyDescent="0.25">
      <c r="D9446" t="s">
        <v>13657</v>
      </c>
    </row>
    <row r="9447" spans="4:4" x14ac:dyDescent="0.25">
      <c r="D9447" t="s">
        <v>13657</v>
      </c>
    </row>
    <row r="9448" spans="4:4" x14ac:dyDescent="0.25">
      <c r="D9448" t="s">
        <v>13657</v>
      </c>
    </row>
    <row r="9449" spans="4:4" x14ac:dyDescent="0.25">
      <c r="D9449" t="s">
        <v>13657</v>
      </c>
    </row>
    <row r="9450" spans="4:4" x14ac:dyDescent="0.25">
      <c r="D9450" t="s">
        <v>13657</v>
      </c>
    </row>
    <row r="9451" spans="4:4" x14ac:dyDescent="0.25">
      <c r="D9451" t="s">
        <v>13657</v>
      </c>
    </row>
    <row r="9452" spans="4:4" x14ac:dyDescent="0.25">
      <c r="D9452" t="s">
        <v>13658</v>
      </c>
    </row>
    <row r="9453" spans="4:4" x14ac:dyDescent="0.25">
      <c r="D9453" t="s">
        <v>13658</v>
      </c>
    </row>
    <row r="9454" spans="4:4" x14ac:dyDescent="0.25">
      <c r="D9454" t="s">
        <v>13658</v>
      </c>
    </row>
    <row r="9455" spans="4:4" x14ac:dyDescent="0.25">
      <c r="D9455" t="s">
        <v>13659</v>
      </c>
    </row>
    <row r="9456" spans="4:4" x14ac:dyDescent="0.25">
      <c r="D9456" t="s">
        <v>13662</v>
      </c>
    </row>
    <row r="9457" spans="4:4" x14ac:dyDescent="0.25">
      <c r="D9457" t="s">
        <v>13662</v>
      </c>
    </row>
    <row r="9458" spans="4:4" x14ac:dyDescent="0.25">
      <c r="D9458" t="s">
        <v>13662</v>
      </c>
    </row>
    <row r="9459" spans="4:4" x14ac:dyDescent="0.25">
      <c r="D9459" t="s">
        <v>13662</v>
      </c>
    </row>
    <row r="9460" spans="4:4" x14ac:dyDescent="0.25">
      <c r="D9460" t="s">
        <v>13663</v>
      </c>
    </row>
    <row r="9461" spans="4:4" x14ac:dyDescent="0.25">
      <c r="D9461" t="s">
        <v>13664</v>
      </c>
    </row>
    <row r="9462" spans="4:4" x14ac:dyDescent="0.25">
      <c r="D9462" t="s">
        <v>16339</v>
      </c>
    </row>
    <row r="9463" spans="4:4" x14ac:dyDescent="0.25">
      <c r="D9463" t="s">
        <v>16339</v>
      </c>
    </row>
    <row r="9464" spans="4:4" x14ac:dyDescent="0.25">
      <c r="D9464" t="s">
        <v>16339</v>
      </c>
    </row>
    <row r="9465" spans="4:4" x14ac:dyDescent="0.25">
      <c r="D9465" t="s">
        <v>16339</v>
      </c>
    </row>
    <row r="9466" spans="4:4" x14ac:dyDescent="0.25">
      <c r="D9466" t="s">
        <v>16339</v>
      </c>
    </row>
    <row r="9467" spans="4:4" x14ac:dyDescent="0.25">
      <c r="D9467" t="s">
        <v>16339</v>
      </c>
    </row>
    <row r="9468" spans="4:4" x14ac:dyDescent="0.25">
      <c r="D9468" t="s">
        <v>16762</v>
      </c>
    </row>
    <row r="9469" spans="4:4" x14ac:dyDescent="0.25">
      <c r="D9469" t="s">
        <v>16762</v>
      </c>
    </row>
    <row r="9470" spans="4:4" x14ac:dyDescent="0.25">
      <c r="D9470" t="s">
        <v>16762</v>
      </c>
    </row>
    <row r="9471" spans="4:4" x14ac:dyDescent="0.25">
      <c r="D9471" t="s">
        <v>16762</v>
      </c>
    </row>
    <row r="9472" spans="4:4" x14ac:dyDescent="0.25">
      <c r="D9472" t="s">
        <v>13665</v>
      </c>
    </row>
    <row r="9473" spans="4:4" x14ac:dyDescent="0.25">
      <c r="D9473" t="s">
        <v>13665</v>
      </c>
    </row>
    <row r="9474" spans="4:4" x14ac:dyDescent="0.25">
      <c r="D9474" t="s">
        <v>13666</v>
      </c>
    </row>
    <row r="9475" spans="4:4" x14ac:dyDescent="0.25">
      <c r="D9475" t="s">
        <v>13669</v>
      </c>
    </row>
    <row r="9476" spans="4:4" x14ac:dyDescent="0.25">
      <c r="D9476" t="s">
        <v>13670</v>
      </c>
    </row>
    <row r="9477" spans="4:4" x14ac:dyDescent="0.25">
      <c r="D9477" t="s">
        <v>13671</v>
      </c>
    </row>
    <row r="9478" spans="4:4" x14ac:dyDescent="0.25">
      <c r="D9478" t="s">
        <v>13671</v>
      </c>
    </row>
    <row r="9479" spans="4:4" x14ac:dyDescent="0.25">
      <c r="D9479" t="s">
        <v>13671</v>
      </c>
    </row>
    <row r="9480" spans="4:4" x14ac:dyDescent="0.25">
      <c r="D9480" t="s">
        <v>13673</v>
      </c>
    </row>
    <row r="9481" spans="4:4" x14ac:dyDescent="0.25">
      <c r="D9481" t="s">
        <v>13675</v>
      </c>
    </row>
    <row r="9482" spans="4:4" x14ac:dyDescent="0.25">
      <c r="D9482" t="s">
        <v>13675</v>
      </c>
    </row>
    <row r="9483" spans="4:4" x14ac:dyDescent="0.25">
      <c r="D9483" t="s">
        <v>13676</v>
      </c>
    </row>
    <row r="9484" spans="4:4" x14ac:dyDescent="0.25">
      <c r="D9484" t="s">
        <v>13680</v>
      </c>
    </row>
    <row r="9485" spans="4:4" x14ac:dyDescent="0.25">
      <c r="D9485" t="s">
        <v>13680</v>
      </c>
    </row>
    <row r="9486" spans="4:4" x14ac:dyDescent="0.25">
      <c r="D9486" t="s">
        <v>13680</v>
      </c>
    </row>
    <row r="9487" spans="4:4" x14ac:dyDescent="0.25">
      <c r="D9487" t="s">
        <v>16200</v>
      </c>
    </row>
    <row r="9488" spans="4:4" x14ac:dyDescent="0.25">
      <c r="D9488" t="s">
        <v>16200</v>
      </c>
    </row>
    <row r="9489" spans="4:4" x14ac:dyDescent="0.25">
      <c r="D9489" t="s">
        <v>16200</v>
      </c>
    </row>
    <row r="9490" spans="4:4" x14ac:dyDescent="0.25">
      <c r="D9490" t="s">
        <v>13682</v>
      </c>
    </row>
    <row r="9491" spans="4:4" x14ac:dyDescent="0.25">
      <c r="D9491" t="s">
        <v>13684</v>
      </c>
    </row>
    <row r="9492" spans="4:4" x14ac:dyDescent="0.25">
      <c r="D9492" t="s">
        <v>13687</v>
      </c>
    </row>
    <row r="9493" spans="4:4" x14ac:dyDescent="0.25">
      <c r="D9493" t="s">
        <v>13687</v>
      </c>
    </row>
    <row r="9494" spans="4:4" x14ac:dyDescent="0.25">
      <c r="D9494" t="s">
        <v>13687</v>
      </c>
    </row>
    <row r="9495" spans="4:4" x14ac:dyDescent="0.25">
      <c r="D9495" t="s">
        <v>13687</v>
      </c>
    </row>
    <row r="9496" spans="4:4" x14ac:dyDescent="0.25">
      <c r="D9496" t="s">
        <v>13687</v>
      </c>
    </row>
    <row r="9497" spans="4:4" x14ac:dyDescent="0.25">
      <c r="D9497" t="s">
        <v>13223</v>
      </c>
    </row>
    <row r="9498" spans="4:4" x14ac:dyDescent="0.25">
      <c r="D9498" t="s">
        <v>13224</v>
      </c>
    </row>
    <row r="9499" spans="4:4" x14ac:dyDescent="0.25">
      <c r="D9499" t="s">
        <v>13224</v>
      </c>
    </row>
    <row r="9500" spans="4:4" x14ac:dyDescent="0.25">
      <c r="D9500" t="s">
        <v>13225</v>
      </c>
    </row>
    <row r="9501" spans="4:4" x14ac:dyDescent="0.25">
      <c r="D9501" t="s">
        <v>15377</v>
      </c>
    </row>
    <row r="9502" spans="4:4" x14ac:dyDescent="0.25">
      <c r="D9502" t="s">
        <v>15377</v>
      </c>
    </row>
    <row r="9503" spans="4:4" x14ac:dyDescent="0.25">
      <c r="D9503" t="s">
        <v>15377</v>
      </c>
    </row>
    <row r="9504" spans="4:4" x14ac:dyDescent="0.25">
      <c r="D9504" t="s">
        <v>15377</v>
      </c>
    </row>
    <row r="9505" spans="4:4" x14ac:dyDescent="0.25">
      <c r="D9505" t="s">
        <v>15377</v>
      </c>
    </row>
    <row r="9506" spans="4:4" x14ac:dyDescent="0.25">
      <c r="D9506" t="s">
        <v>13228</v>
      </c>
    </row>
    <row r="9507" spans="4:4" x14ac:dyDescent="0.25">
      <c r="D9507" t="s">
        <v>13230</v>
      </c>
    </row>
    <row r="9508" spans="4:4" x14ac:dyDescent="0.25">
      <c r="D9508" t="s">
        <v>13230</v>
      </c>
    </row>
    <row r="9509" spans="4:4" x14ac:dyDescent="0.25">
      <c r="D9509" t="s">
        <v>13230</v>
      </c>
    </row>
    <row r="9510" spans="4:4" x14ac:dyDescent="0.25">
      <c r="D9510" t="s">
        <v>13230</v>
      </c>
    </row>
    <row r="9511" spans="4:4" x14ac:dyDescent="0.25">
      <c r="D9511" t="s">
        <v>13230</v>
      </c>
    </row>
    <row r="9512" spans="4:4" x14ac:dyDescent="0.25">
      <c r="D9512" t="s">
        <v>13230</v>
      </c>
    </row>
    <row r="9513" spans="4:4" x14ac:dyDescent="0.25">
      <c r="D9513" t="s">
        <v>13230</v>
      </c>
    </row>
    <row r="9514" spans="4:4" x14ac:dyDescent="0.25">
      <c r="D9514" t="s">
        <v>13230</v>
      </c>
    </row>
    <row r="9515" spans="4:4" x14ac:dyDescent="0.25">
      <c r="D9515" t="s">
        <v>13230</v>
      </c>
    </row>
    <row r="9516" spans="4:4" x14ac:dyDescent="0.25">
      <c r="D9516" t="s">
        <v>13230</v>
      </c>
    </row>
    <row r="9517" spans="4:4" x14ac:dyDescent="0.25">
      <c r="D9517" t="s">
        <v>13231</v>
      </c>
    </row>
    <row r="9518" spans="4:4" x14ac:dyDescent="0.25">
      <c r="D9518" t="s">
        <v>13231</v>
      </c>
    </row>
    <row r="9519" spans="4:4" x14ac:dyDescent="0.25">
      <c r="D9519" t="s">
        <v>15593</v>
      </c>
    </row>
    <row r="9520" spans="4:4" x14ac:dyDescent="0.25">
      <c r="D9520" t="s">
        <v>13235</v>
      </c>
    </row>
    <row r="9521" spans="4:4" x14ac:dyDescent="0.25">
      <c r="D9521" t="s">
        <v>13238</v>
      </c>
    </row>
    <row r="9522" spans="4:4" x14ac:dyDescent="0.25">
      <c r="D9522" t="s">
        <v>13238</v>
      </c>
    </row>
    <row r="9523" spans="4:4" x14ac:dyDescent="0.25">
      <c r="D9523" t="s">
        <v>13238</v>
      </c>
    </row>
    <row r="9524" spans="4:4" x14ac:dyDescent="0.25">
      <c r="D9524" t="s">
        <v>13238</v>
      </c>
    </row>
    <row r="9525" spans="4:4" x14ac:dyDescent="0.25">
      <c r="D9525" t="s">
        <v>11544</v>
      </c>
    </row>
    <row r="9526" spans="4:4" x14ac:dyDescent="0.25">
      <c r="D9526" t="s">
        <v>11544</v>
      </c>
    </row>
    <row r="9527" spans="4:4" x14ac:dyDescent="0.25">
      <c r="D9527" t="s">
        <v>11544</v>
      </c>
    </row>
    <row r="9528" spans="4:4" x14ac:dyDescent="0.25">
      <c r="D9528" t="s">
        <v>11544</v>
      </c>
    </row>
    <row r="9529" spans="4:4" x14ac:dyDescent="0.25">
      <c r="D9529" t="s">
        <v>11544</v>
      </c>
    </row>
    <row r="9530" spans="4:4" x14ac:dyDescent="0.25">
      <c r="D9530" t="s">
        <v>13241</v>
      </c>
    </row>
    <row r="9531" spans="4:4" x14ac:dyDescent="0.25">
      <c r="D9531" t="s">
        <v>13246</v>
      </c>
    </row>
    <row r="9532" spans="4:4" x14ac:dyDescent="0.25">
      <c r="D9532" t="s">
        <v>13246</v>
      </c>
    </row>
    <row r="9533" spans="4:4" x14ac:dyDescent="0.25">
      <c r="D9533" t="s">
        <v>13248</v>
      </c>
    </row>
    <row r="9534" spans="4:4" x14ac:dyDescent="0.25">
      <c r="D9534" t="s">
        <v>13248</v>
      </c>
    </row>
    <row r="9535" spans="4:4" x14ac:dyDescent="0.25">
      <c r="D9535" t="s">
        <v>13249</v>
      </c>
    </row>
    <row r="9536" spans="4:4" x14ac:dyDescent="0.25">
      <c r="D9536" t="s">
        <v>13249</v>
      </c>
    </row>
    <row r="9537" spans="4:4" x14ac:dyDescent="0.25">
      <c r="D9537" t="s">
        <v>13249</v>
      </c>
    </row>
    <row r="9538" spans="4:4" x14ac:dyDescent="0.25">
      <c r="D9538" t="s">
        <v>14968</v>
      </c>
    </row>
    <row r="9539" spans="4:4" x14ac:dyDescent="0.25">
      <c r="D9539" t="s">
        <v>16771</v>
      </c>
    </row>
    <row r="9540" spans="4:4" x14ac:dyDescent="0.25">
      <c r="D9540" t="s">
        <v>13252</v>
      </c>
    </row>
    <row r="9541" spans="4:4" x14ac:dyDescent="0.25">
      <c r="D9541" t="s">
        <v>13252</v>
      </c>
    </row>
    <row r="9542" spans="4:4" x14ac:dyDescent="0.25">
      <c r="D9542" t="s">
        <v>13252</v>
      </c>
    </row>
    <row r="9543" spans="4:4" x14ac:dyDescent="0.25">
      <c r="D9543" t="s">
        <v>16782</v>
      </c>
    </row>
    <row r="9544" spans="4:4" x14ac:dyDescent="0.25">
      <c r="D9544" t="s">
        <v>13255</v>
      </c>
    </row>
    <row r="9545" spans="4:4" x14ac:dyDescent="0.25">
      <c r="D9545" t="s">
        <v>13256</v>
      </c>
    </row>
    <row r="9546" spans="4:4" x14ac:dyDescent="0.25">
      <c r="D9546" t="s">
        <v>13257</v>
      </c>
    </row>
    <row r="9547" spans="4:4" x14ac:dyDescent="0.25">
      <c r="D9547" t="s">
        <v>13257</v>
      </c>
    </row>
    <row r="9548" spans="4:4" x14ac:dyDescent="0.25">
      <c r="D9548" t="s">
        <v>13258</v>
      </c>
    </row>
    <row r="9549" spans="4:4" x14ac:dyDescent="0.25">
      <c r="D9549" t="s">
        <v>13258</v>
      </c>
    </row>
    <row r="9550" spans="4:4" x14ac:dyDescent="0.25">
      <c r="D9550" t="s">
        <v>13258</v>
      </c>
    </row>
    <row r="9551" spans="4:4" x14ac:dyDescent="0.25">
      <c r="D9551" t="s">
        <v>13258</v>
      </c>
    </row>
    <row r="9552" spans="4:4" x14ac:dyDescent="0.25">
      <c r="D9552" t="s">
        <v>13258</v>
      </c>
    </row>
    <row r="9553" spans="4:4" x14ac:dyDescent="0.25">
      <c r="D9553" t="s">
        <v>13258</v>
      </c>
    </row>
    <row r="9554" spans="4:4" x14ac:dyDescent="0.25">
      <c r="D9554" t="s">
        <v>13258</v>
      </c>
    </row>
    <row r="9555" spans="4:4" x14ac:dyDescent="0.25">
      <c r="D9555" t="s">
        <v>13258</v>
      </c>
    </row>
    <row r="9556" spans="4:4" x14ac:dyDescent="0.25">
      <c r="D9556" t="s">
        <v>13258</v>
      </c>
    </row>
    <row r="9557" spans="4:4" x14ac:dyDescent="0.25">
      <c r="D9557" t="s">
        <v>13258</v>
      </c>
    </row>
    <row r="9558" spans="4:4" x14ac:dyDescent="0.25">
      <c r="D9558" t="s">
        <v>13258</v>
      </c>
    </row>
    <row r="9559" spans="4:4" x14ac:dyDescent="0.25">
      <c r="D9559" t="s">
        <v>13258</v>
      </c>
    </row>
    <row r="9560" spans="4:4" x14ac:dyDescent="0.25">
      <c r="D9560" t="s">
        <v>13258</v>
      </c>
    </row>
    <row r="9561" spans="4:4" x14ac:dyDescent="0.25">
      <c r="D9561" t="s">
        <v>13258</v>
      </c>
    </row>
    <row r="9562" spans="4:4" x14ac:dyDescent="0.25">
      <c r="D9562" t="s">
        <v>13258</v>
      </c>
    </row>
    <row r="9563" spans="4:4" x14ac:dyDescent="0.25">
      <c r="D9563" t="s">
        <v>13258</v>
      </c>
    </row>
    <row r="9564" spans="4:4" x14ac:dyDescent="0.25">
      <c r="D9564" t="s">
        <v>13258</v>
      </c>
    </row>
    <row r="9565" spans="4:4" x14ac:dyDescent="0.25">
      <c r="D9565" t="s">
        <v>13258</v>
      </c>
    </row>
    <row r="9566" spans="4:4" x14ac:dyDescent="0.25">
      <c r="D9566" t="s">
        <v>13260</v>
      </c>
    </row>
    <row r="9567" spans="4:4" x14ac:dyDescent="0.25">
      <c r="D9567" t="s">
        <v>13263</v>
      </c>
    </row>
    <row r="9568" spans="4:4" x14ac:dyDescent="0.25">
      <c r="D9568" t="s">
        <v>13264</v>
      </c>
    </row>
    <row r="9569" spans="4:4" x14ac:dyDescent="0.25">
      <c r="D9569" t="s">
        <v>13264</v>
      </c>
    </row>
    <row r="9570" spans="4:4" x14ac:dyDescent="0.25">
      <c r="D9570" t="s">
        <v>13264</v>
      </c>
    </row>
    <row r="9571" spans="4:4" x14ac:dyDescent="0.25">
      <c r="D9571" t="s">
        <v>13264</v>
      </c>
    </row>
    <row r="9572" spans="4:4" x14ac:dyDescent="0.25">
      <c r="D9572" t="s">
        <v>13264</v>
      </c>
    </row>
    <row r="9573" spans="4:4" x14ac:dyDescent="0.25">
      <c r="D9573" t="s">
        <v>13264</v>
      </c>
    </row>
    <row r="9574" spans="4:4" x14ac:dyDescent="0.25">
      <c r="D9574" t="s">
        <v>13264</v>
      </c>
    </row>
    <row r="9575" spans="4:4" x14ac:dyDescent="0.25">
      <c r="D9575" t="s">
        <v>13264</v>
      </c>
    </row>
    <row r="9576" spans="4:4" x14ac:dyDescent="0.25">
      <c r="D9576" t="s">
        <v>13264</v>
      </c>
    </row>
    <row r="9577" spans="4:4" x14ac:dyDescent="0.25">
      <c r="D9577" t="s">
        <v>13268</v>
      </c>
    </row>
    <row r="9578" spans="4:4" x14ac:dyDescent="0.25">
      <c r="D9578" t="s">
        <v>13268</v>
      </c>
    </row>
    <row r="9579" spans="4:4" x14ac:dyDescent="0.25">
      <c r="D9579" t="s">
        <v>14667</v>
      </c>
    </row>
    <row r="9580" spans="4:4" x14ac:dyDescent="0.25">
      <c r="D9580" t="s">
        <v>14667</v>
      </c>
    </row>
    <row r="9581" spans="4:4" x14ac:dyDescent="0.25">
      <c r="D9581" t="s">
        <v>13269</v>
      </c>
    </row>
    <row r="9582" spans="4:4" x14ac:dyDescent="0.25">
      <c r="D9582" t="s">
        <v>13269</v>
      </c>
    </row>
    <row r="9583" spans="4:4" x14ac:dyDescent="0.25">
      <c r="D9583" t="s">
        <v>13269</v>
      </c>
    </row>
    <row r="9584" spans="4:4" x14ac:dyDescent="0.25">
      <c r="D9584" t="s">
        <v>13270</v>
      </c>
    </row>
    <row r="9585" spans="4:4" x14ac:dyDescent="0.25">
      <c r="D9585" t="s">
        <v>13270</v>
      </c>
    </row>
    <row r="9586" spans="4:4" x14ac:dyDescent="0.25">
      <c r="D9586" t="s">
        <v>13270</v>
      </c>
    </row>
    <row r="9587" spans="4:4" x14ac:dyDescent="0.25">
      <c r="D9587" t="s">
        <v>13270</v>
      </c>
    </row>
    <row r="9588" spans="4:4" x14ac:dyDescent="0.25">
      <c r="D9588" t="s">
        <v>13270</v>
      </c>
    </row>
    <row r="9589" spans="4:4" x14ac:dyDescent="0.25">
      <c r="D9589" t="s">
        <v>13270</v>
      </c>
    </row>
    <row r="9590" spans="4:4" x14ac:dyDescent="0.25">
      <c r="D9590" t="s">
        <v>13270</v>
      </c>
    </row>
    <row r="9591" spans="4:4" x14ac:dyDescent="0.25">
      <c r="D9591" t="s">
        <v>13272</v>
      </c>
    </row>
    <row r="9592" spans="4:4" x14ac:dyDescent="0.25">
      <c r="D9592" t="s">
        <v>13272</v>
      </c>
    </row>
    <row r="9593" spans="4:4" x14ac:dyDescent="0.25">
      <c r="D9593" t="s">
        <v>13273</v>
      </c>
    </row>
    <row r="9594" spans="4:4" x14ac:dyDescent="0.25">
      <c r="D9594" t="s">
        <v>13273</v>
      </c>
    </row>
    <row r="9595" spans="4:4" x14ac:dyDescent="0.25">
      <c r="D9595" t="s">
        <v>13273</v>
      </c>
    </row>
    <row r="9596" spans="4:4" x14ac:dyDescent="0.25">
      <c r="D9596" t="s">
        <v>13273</v>
      </c>
    </row>
    <row r="9597" spans="4:4" x14ac:dyDescent="0.25">
      <c r="D9597" t="s">
        <v>13273</v>
      </c>
    </row>
    <row r="9598" spans="4:4" x14ac:dyDescent="0.25">
      <c r="D9598" t="s">
        <v>13273</v>
      </c>
    </row>
    <row r="9599" spans="4:4" x14ac:dyDescent="0.25">
      <c r="D9599" t="s">
        <v>13273</v>
      </c>
    </row>
    <row r="9600" spans="4:4" x14ac:dyDescent="0.25">
      <c r="D9600" t="s">
        <v>13274</v>
      </c>
    </row>
    <row r="9601" spans="4:4" x14ac:dyDescent="0.25">
      <c r="D9601" t="s">
        <v>13275</v>
      </c>
    </row>
    <row r="9602" spans="4:4" x14ac:dyDescent="0.25">
      <c r="D9602" t="s">
        <v>13275</v>
      </c>
    </row>
    <row r="9603" spans="4:4" x14ac:dyDescent="0.25">
      <c r="D9603" t="s">
        <v>13275</v>
      </c>
    </row>
    <row r="9604" spans="4:4" x14ac:dyDescent="0.25">
      <c r="D9604" t="s">
        <v>13278</v>
      </c>
    </row>
    <row r="9605" spans="4:4" x14ac:dyDescent="0.25">
      <c r="D9605" t="s">
        <v>16786</v>
      </c>
    </row>
    <row r="9606" spans="4:4" x14ac:dyDescent="0.25">
      <c r="D9606" t="s">
        <v>16786</v>
      </c>
    </row>
    <row r="9607" spans="4:4" x14ac:dyDescent="0.25">
      <c r="D9607" t="s">
        <v>13280</v>
      </c>
    </row>
    <row r="9608" spans="4:4" x14ac:dyDescent="0.25">
      <c r="D9608" t="s">
        <v>13287</v>
      </c>
    </row>
    <row r="9609" spans="4:4" x14ac:dyDescent="0.25">
      <c r="D9609" t="s">
        <v>13287</v>
      </c>
    </row>
    <row r="9610" spans="4:4" x14ac:dyDescent="0.25">
      <c r="D9610" t="s">
        <v>13287</v>
      </c>
    </row>
    <row r="9611" spans="4:4" x14ac:dyDescent="0.25">
      <c r="D9611" t="s">
        <v>13288</v>
      </c>
    </row>
    <row r="9612" spans="4:4" x14ac:dyDescent="0.25">
      <c r="D9612" t="s">
        <v>13288</v>
      </c>
    </row>
    <row r="9613" spans="4:4" x14ac:dyDescent="0.25">
      <c r="D9613" t="s">
        <v>12680</v>
      </c>
    </row>
    <row r="9614" spans="4:4" x14ac:dyDescent="0.25">
      <c r="D9614" t="s">
        <v>14781</v>
      </c>
    </row>
    <row r="9615" spans="4:4" x14ac:dyDescent="0.25">
      <c r="D9615" t="s">
        <v>13293</v>
      </c>
    </row>
    <row r="9616" spans="4:4" x14ac:dyDescent="0.25">
      <c r="D9616" t="s">
        <v>13293</v>
      </c>
    </row>
    <row r="9617" spans="4:4" x14ac:dyDescent="0.25">
      <c r="D9617" t="s">
        <v>13293</v>
      </c>
    </row>
    <row r="9618" spans="4:4" x14ac:dyDescent="0.25">
      <c r="D9618" t="s">
        <v>13293</v>
      </c>
    </row>
    <row r="9619" spans="4:4" x14ac:dyDescent="0.25">
      <c r="D9619" t="s">
        <v>13293</v>
      </c>
    </row>
    <row r="9620" spans="4:4" x14ac:dyDescent="0.25">
      <c r="D9620" t="s">
        <v>13293</v>
      </c>
    </row>
    <row r="9621" spans="4:4" x14ac:dyDescent="0.25">
      <c r="D9621" t="s">
        <v>13293</v>
      </c>
    </row>
    <row r="9622" spans="4:4" x14ac:dyDescent="0.25">
      <c r="D9622" t="s">
        <v>13293</v>
      </c>
    </row>
    <row r="9623" spans="4:4" x14ac:dyDescent="0.25">
      <c r="D9623" t="s">
        <v>13293</v>
      </c>
    </row>
    <row r="9624" spans="4:4" x14ac:dyDescent="0.25">
      <c r="D9624" t="s">
        <v>13293</v>
      </c>
    </row>
    <row r="9625" spans="4:4" x14ac:dyDescent="0.25">
      <c r="D9625" t="s">
        <v>13293</v>
      </c>
    </row>
    <row r="9626" spans="4:4" x14ac:dyDescent="0.25">
      <c r="D9626" t="s">
        <v>13293</v>
      </c>
    </row>
    <row r="9627" spans="4:4" x14ac:dyDescent="0.25">
      <c r="D9627" t="s">
        <v>13293</v>
      </c>
    </row>
    <row r="9628" spans="4:4" x14ac:dyDescent="0.25">
      <c r="D9628" t="s">
        <v>13293</v>
      </c>
    </row>
    <row r="9629" spans="4:4" x14ac:dyDescent="0.25">
      <c r="D9629" t="s">
        <v>13293</v>
      </c>
    </row>
    <row r="9630" spans="4:4" x14ac:dyDescent="0.25">
      <c r="D9630" t="s">
        <v>13293</v>
      </c>
    </row>
    <row r="9631" spans="4:4" x14ac:dyDescent="0.25">
      <c r="D9631" t="s">
        <v>13293</v>
      </c>
    </row>
    <row r="9632" spans="4:4" x14ac:dyDescent="0.25">
      <c r="D9632" t="s">
        <v>13293</v>
      </c>
    </row>
    <row r="9633" spans="4:4" x14ac:dyDescent="0.25">
      <c r="D9633" t="s">
        <v>13294</v>
      </c>
    </row>
    <row r="9634" spans="4:4" x14ac:dyDescent="0.25">
      <c r="D9634" t="s">
        <v>13296</v>
      </c>
    </row>
    <row r="9635" spans="4:4" x14ac:dyDescent="0.25">
      <c r="D9635" t="s">
        <v>13296</v>
      </c>
    </row>
    <row r="9636" spans="4:4" x14ac:dyDescent="0.25">
      <c r="D9636" t="s">
        <v>16794</v>
      </c>
    </row>
    <row r="9637" spans="4:4" x14ac:dyDescent="0.25">
      <c r="D9637" t="s">
        <v>13297</v>
      </c>
    </row>
    <row r="9638" spans="4:4" x14ac:dyDescent="0.25">
      <c r="D9638" t="s">
        <v>13298</v>
      </c>
    </row>
    <row r="9639" spans="4:4" x14ac:dyDescent="0.25">
      <c r="D9639" t="s">
        <v>13298</v>
      </c>
    </row>
    <row r="9640" spans="4:4" x14ac:dyDescent="0.25">
      <c r="D9640" t="s">
        <v>13302</v>
      </c>
    </row>
    <row r="9641" spans="4:4" x14ac:dyDescent="0.25">
      <c r="D9641" t="s">
        <v>13302</v>
      </c>
    </row>
    <row r="9642" spans="4:4" x14ac:dyDescent="0.25">
      <c r="D9642" t="s">
        <v>13305</v>
      </c>
    </row>
    <row r="9643" spans="4:4" x14ac:dyDescent="0.25">
      <c r="D9643" t="s">
        <v>13306</v>
      </c>
    </row>
    <row r="9644" spans="4:4" x14ac:dyDescent="0.25">
      <c r="D9644" t="s">
        <v>13307</v>
      </c>
    </row>
    <row r="9645" spans="4:4" x14ac:dyDescent="0.25">
      <c r="D9645" t="s">
        <v>13307</v>
      </c>
    </row>
    <row r="9646" spans="4:4" x14ac:dyDescent="0.25">
      <c r="D9646" t="s">
        <v>13307</v>
      </c>
    </row>
    <row r="9647" spans="4:4" x14ac:dyDescent="0.25">
      <c r="D9647" t="s">
        <v>13308</v>
      </c>
    </row>
    <row r="9648" spans="4:4" x14ac:dyDescent="0.25">
      <c r="D9648" t="s">
        <v>13308</v>
      </c>
    </row>
    <row r="9649" spans="4:4" x14ac:dyDescent="0.25">
      <c r="D9649" t="s">
        <v>13308</v>
      </c>
    </row>
    <row r="9650" spans="4:4" x14ac:dyDescent="0.25">
      <c r="D9650" t="s">
        <v>15670</v>
      </c>
    </row>
    <row r="9651" spans="4:4" x14ac:dyDescent="0.25">
      <c r="D9651" t="s">
        <v>13310</v>
      </c>
    </row>
    <row r="9652" spans="4:4" x14ac:dyDescent="0.25">
      <c r="D9652" t="s">
        <v>13310</v>
      </c>
    </row>
    <row r="9653" spans="4:4" x14ac:dyDescent="0.25">
      <c r="D9653" t="s">
        <v>13310</v>
      </c>
    </row>
    <row r="9654" spans="4:4" x14ac:dyDescent="0.25">
      <c r="D9654" t="s">
        <v>15485</v>
      </c>
    </row>
    <row r="9655" spans="4:4" x14ac:dyDescent="0.25">
      <c r="D9655" t="s">
        <v>15595</v>
      </c>
    </row>
    <row r="9656" spans="4:4" x14ac:dyDescent="0.25">
      <c r="D9656" t="s">
        <v>15595</v>
      </c>
    </row>
    <row r="9657" spans="4:4" x14ac:dyDescent="0.25">
      <c r="D9657" t="s">
        <v>13314</v>
      </c>
    </row>
    <row r="9658" spans="4:4" x14ac:dyDescent="0.25">
      <c r="D9658" t="s">
        <v>13314</v>
      </c>
    </row>
    <row r="9659" spans="4:4" x14ac:dyDescent="0.25">
      <c r="D9659" t="s">
        <v>13314</v>
      </c>
    </row>
    <row r="9660" spans="4:4" x14ac:dyDescent="0.25">
      <c r="D9660" t="s">
        <v>13315</v>
      </c>
    </row>
    <row r="9661" spans="4:4" x14ac:dyDescent="0.25">
      <c r="D9661" t="s">
        <v>13317</v>
      </c>
    </row>
    <row r="9662" spans="4:4" x14ac:dyDescent="0.25">
      <c r="D9662" t="s">
        <v>13317</v>
      </c>
    </row>
    <row r="9663" spans="4:4" x14ac:dyDescent="0.25">
      <c r="D9663" t="s">
        <v>13317</v>
      </c>
    </row>
    <row r="9664" spans="4:4" x14ac:dyDescent="0.25">
      <c r="D9664" t="s">
        <v>13325</v>
      </c>
    </row>
    <row r="9665" spans="4:4" x14ac:dyDescent="0.25">
      <c r="D9665" t="s">
        <v>16019</v>
      </c>
    </row>
    <row r="9666" spans="4:4" x14ac:dyDescent="0.25">
      <c r="D9666" t="s">
        <v>16019</v>
      </c>
    </row>
    <row r="9667" spans="4:4" x14ac:dyDescent="0.25">
      <c r="D9667" t="s">
        <v>13326</v>
      </c>
    </row>
    <row r="9668" spans="4:4" x14ac:dyDescent="0.25">
      <c r="D9668" t="s">
        <v>13329</v>
      </c>
    </row>
    <row r="9669" spans="4:4" x14ac:dyDescent="0.25">
      <c r="D9669" t="s">
        <v>13329</v>
      </c>
    </row>
    <row r="9670" spans="4:4" x14ac:dyDescent="0.25">
      <c r="D9670" t="s">
        <v>13329</v>
      </c>
    </row>
    <row r="9671" spans="4:4" x14ac:dyDescent="0.25">
      <c r="D9671" t="s">
        <v>13329</v>
      </c>
    </row>
    <row r="9672" spans="4:4" x14ac:dyDescent="0.25">
      <c r="D9672" t="s">
        <v>13331</v>
      </c>
    </row>
    <row r="9673" spans="4:4" x14ac:dyDescent="0.25">
      <c r="D9673" t="s">
        <v>13332</v>
      </c>
    </row>
    <row r="9674" spans="4:4" x14ac:dyDescent="0.25">
      <c r="D9674" t="s">
        <v>13334</v>
      </c>
    </row>
    <row r="9675" spans="4:4" x14ac:dyDescent="0.25">
      <c r="D9675" t="s">
        <v>13334</v>
      </c>
    </row>
    <row r="9676" spans="4:4" x14ac:dyDescent="0.25">
      <c r="D9676" t="s">
        <v>13334</v>
      </c>
    </row>
    <row r="9677" spans="4:4" x14ac:dyDescent="0.25">
      <c r="D9677" t="s">
        <v>13334</v>
      </c>
    </row>
    <row r="9678" spans="4:4" x14ac:dyDescent="0.25">
      <c r="D9678" t="s">
        <v>13335</v>
      </c>
    </row>
    <row r="9679" spans="4:4" x14ac:dyDescent="0.25">
      <c r="D9679" t="s">
        <v>13335</v>
      </c>
    </row>
    <row r="9680" spans="4:4" x14ac:dyDescent="0.25">
      <c r="D9680" t="s">
        <v>13336</v>
      </c>
    </row>
    <row r="9681" spans="4:4" x14ac:dyDescent="0.25">
      <c r="D9681" t="s">
        <v>14849</v>
      </c>
    </row>
    <row r="9682" spans="4:4" x14ac:dyDescent="0.25">
      <c r="D9682" t="s">
        <v>14849</v>
      </c>
    </row>
    <row r="9683" spans="4:4" x14ac:dyDescent="0.25">
      <c r="D9683" t="s">
        <v>14849</v>
      </c>
    </row>
    <row r="9684" spans="4:4" x14ac:dyDescent="0.25">
      <c r="D9684" t="s">
        <v>14849</v>
      </c>
    </row>
    <row r="9685" spans="4:4" x14ac:dyDescent="0.25">
      <c r="D9685" t="s">
        <v>14849</v>
      </c>
    </row>
    <row r="9686" spans="4:4" x14ac:dyDescent="0.25">
      <c r="D9686" t="s">
        <v>13339</v>
      </c>
    </row>
    <row r="9687" spans="4:4" x14ac:dyDescent="0.25">
      <c r="D9687" t="s">
        <v>16802</v>
      </c>
    </row>
    <row r="9688" spans="4:4" x14ac:dyDescent="0.25">
      <c r="D9688" t="s">
        <v>16802</v>
      </c>
    </row>
    <row r="9689" spans="4:4" x14ac:dyDescent="0.25">
      <c r="D9689" t="s">
        <v>16802</v>
      </c>
    </row>
    <row r="9690" spans="4:4" x14ac:dyDescent="0.25">
      <c r="D9690" t="s">
        <v>16802</v>
      </c>
    </row>
    <row r="9691" spans="4:4" x14ac:dyDescent="0.25">
      <c r="D9691" t="s">
        <v>16802</v>
      </c>
    </row>
    <row r="9692" spans="4:4" x14ac:dyDescent="0.25">
      <c r="D9692" t="s">
        <v>13342</v>
      </c>
    </row>
    <row r="9693" spans="4:4" x14ac:dyDescent="0.25">
      <c r="D9693" t="s">
        <v>13342</v>
      </c>
    </row>
    <row r="9694" spans="4:4" x14ac:dyDescent="0.25">
      <c r="D9694" t="s">
        <v>13344</v>
      </c>
    </row>
    <row r="9695" spans="4:4" x14ac:dyDescent="0.25">
      <c r="D9695" t="s">
        <v>13344</v>
      </c>
    </row>
    <row r="9696" spans="4:4" x14ac:dyDescent="0.25">
      <c r="D9696" t="s">
        <v>13346</v>
      </c>
    </row>
    <row r="9697" spans="4:4" x14ac:dyDescent="0.25">
      <c r="D9697" t="s">
        <v>13346</v>
      </c>
    </row>
    <row r="9698" spans="4:4" x14ac:dyDescent="0.25">
      <c r="D9698" t="s">
        <v>13346</v>
      </c>
    </row>
    <row r="9699" spans="4:4" x14ac:dyDescent="0.25">
      <c r="D9699" t="s">
        <v>13347</v>
      </c>
    </row>
    <row r="9700" spans="4:4" x14ac:dyDescent="0.25">
      <c r="D9700" t="s">
        <v>13348</v>
      </c>
    </row>
    <row r="9701" spans="4:4" x14ac:dyDescent="0.25">
      <c r="D9701" t="s">
        <v>13348</v>
      </c>
    </row>
    <row r="9702" spans="4:4" x14ac:dyDescent="0.25">
      <c r="D9702" t="s">
        <v>13349</v>
      </c>
    </row>
    <row r="9703" spans="4:4" x14ac:dyDescent="0.25">
      <c r="D9703" t="s">
        <v>13349</v>
      </c>
    </row>
    <row r="9704" spans="4:4" x14ac:dyDescent="0.25">
      <c r="D9704" t="s">
        <v>13350</v>
      </c>
    </row>
    <row r="9705" spans="4:4" x14ac:dyDescent="0.25">
      <c r="D9705" t="s">
        <v>13350</v>
      </c>
    </row>
    <row r="9706" spans="4:4" x14ac:dyDescent="0.25">
      <c r="D9706" t="s">
        <v>13350</v>
      </c>
    </row>
    <row r="9707" spans="4:4" x14ac:dyDescent="0.25">
      <c r="D9707" t="s">
        <v>13351</v>
      </c>
    </row>
    <row r="9708" spans="4:4" x14ac:dyDescent="0.25">
      <c r="D9708" t="s">
        <v>13355</v>
      </c>
    </row>
    <row r="9709" spans="4:4" x14ac:dyDescent="0.25">
      <c r="D9709" t="s">
        <v>13356</v>
      </c>
    </row>
    <row r="9710" spans="4:4" x14ac:dyDescent="0.25">
      <c r="D9710" t="s">
        <v>13358</v>
      </c>
    </row>
    <row r="9711" spans="4:4" x14ac:dyDescent="0.25">
      <c r="D9711" t="s">
        <v>16806</v>
      </c>
    </row>
    <row r="9712" spans="4:4" x14ac:dyDescent="0.25">
      <c r="D9712" t="s">
        <v>16806</v>
      </c>
    </row>
    <row r="9713" spans="4:4" x14ac:dyDescent="0.25">
      <c r="D9713" t="s">
        <v>13363</v>
      </c>
    </row>
    <row r="9714" spans="4:4" x14ac:dyDescent="0.25">
      <c r="D9714" t="s">
        <v>13363</v>
      </c>
    </row>
    <row r="9715" spans="4:4" x14ac:dyDescent="0.25">
      <c r="D9715" t="s">
        <v>13363</v>
      </c>
    </row>
    <row r="9716" spans="4:4" x14ac:dyDescent="0.25">
      <c r="D9716" t="s">
        <v>13366</v>
      </c>
    </row>
    <row r="9717" spans="4:4" x14ac:dyDescent="0.25">
      <c r="D9717" t="s">
        <v>13368</v>
      </c>
    </row>
    <row r="9718" spans="4:4" x14ac:dyDescent="0.25">
      <c r="D9718" t="s">
        <v>13369</v>
      </c>
    </row>
    <row r="9719" spans="4:4" x14ac:dyDescent="0.25">
      <c r="D9719" t="s">
        <v>13371</v>
      </c>
    </row>
    <row r="9720" spans="4:4" x14ac:dyDescent="0.25">
      <c r="D9720" t="s">
        <v>13375</v>
      </c>
    </row>
    <row r="9721" spans="4:4" x14ac:dyDescent="0.25">
      <c r="D9721" t="s">
        <v>13375</v>
      </c>
    </row>
    <row r="9722" spans="4:4" x14ac:dyDescent="0.25">
      <c r="D9722" t="s">
        <v>13377</v>
      </c>
    </row>
    <row r="9723" spans="4:4" x14ac:dyDescent="0.25">
      <c r="D9723" t="s">
        <v>13378</v>
      </c>
    </row>
    <row r="9724" spans="4:4" x14ac:dyDescent="0.25">
      <c r="D9724" t="s">
        <v>13378</v>
      </c>
    </row>
    <row r="9725" spans="4:4" x14ac:dyDescent="0.25">
      <c r="D9725" t="s">
        <v>13378</v>
      </c>
    </row>
    <row r="9726" spans="4:4" x14ac:dyDescent="0.25">
      <c r="D9726" t="s">
        <v>13378</v>
      </c>
    </row>
    <row r="9727" spans="4:4" x14ac:dyDescent="0.25">
      <c r="D9727" t="s">
        <v>13378</v>
      </c>
    </row>
    <row r="9728" spans="4:4" x14ac:dyDescent="0.25">
      <c r="D9728" t="s">
        <v>13378</v>
      </c>
    </row>
    <row r="9729" spans="4:4" x14ac:dyDescent="0.25">
      <c r="D9729" t="s">
        <v>13378</v>
      </c>
    </row>
    <row r="9730" spans="4:4" x14ac:dyDescent="0.25">
      <c r="D9730" t="s">
        <v>13378</v>
      </c>
    </row>
    <row r="9731" spans="4:4" x14ac:dyDescent="0.25">
      <c r="D9731" t="s">
        <v>13378</v>
      </c>
    </row>
    <row r="9732" spans="4:4" x14ac:dyDescent="0.25">
      <c r="D9732" t="s">
        <v>13378</v>
      </c>
    </row>
    <row r="9733" spans="4:4" x14ac:dyDescent="0.25">
      <c r="D9733" t="s">
        <v>13378</v>
      </c>
    </row>
    <row r="9734" spans="4:4" x14ac:dyDescent="0.25">
      <c r="D9734" t="s">
        <v>13378</v>
      </c>
    </row>
    <row r="9735" spans="4:4" x14ac:dyDescent="0.25">
      <c r="D9735" t="s">
        <v>13378</v>
      </c>
    </row>
    <row r="9736" spans="4:4" x14ac:dyDescent="0.25">
      <c r="D9736" t="s">
        <v>13378</v>
      </c>
    </row>
    <row r="9737" spans="4:4" x14ac:dyDescent="0.25">
      <c r="D9737" t="s">
        <v>13378</v>
      </c>
    </row>
    <row r="9738" spans="4:4" x14ac:dyDescent="0.25">
      <c r="D9738" t="s">
        <v>13378</v>
      </c>
    </row>
    <row r="9739" spans="4:4" x14ac:dyDescent="0.25">
      <c r="D9739" t="s">
        <v>13378</v>
      </c>
    </row>
    <row r="9740" spans="4:4" x14ac:dyDescent="0.25">
      <c r="D9740" t="s">
        <v>13378</v>
      </c>
    </row>
    <row r="9741" spans="4:4" x14ac:dyDescent="0.25">
      <c r="D9741" t="s">
        <v>13378</v>
      </c>
    </row>
    <row r="9742" spans="4:4" x14ac:dyDescent="0.25">
      <c r="D9742" t="s">
        <v>13378</v>
      </c>
    </row>
    <row r="9743" spans="4:4" x14ac:dyDescent="0.25">
      <c r="D9743" t="s">
        <v>13378</v>
      </c>
    </row>
    <row r="9744" spans="4:4" x14ac:dyDescent="0.25">
      <c r="D9744" t="s">
        <v>13378</v>
      </c>
    </row>
    <row r="9745" spans="4:4" x14ac:dyDescent="0.25">
      <c r="D9745" t="s">
        <v>13378</v>
      </c>
    </row>
    <row r="9746" spans="4:4" x14ac:dyDescent="0.25">
      <c r="D9746" t="s">
        <v>13378</v>
      </c>
    </row>
    <row r="9747" spans="4:4" x14ac:dyDescent="0.25">
      <c r="D9747" t="s">
        <v>13378</v>
      </c>
    </row>
    <row r="9748" spans="4:4" x14ac:dyDescent="0.25">
      <c r="D9748" t="s">
        <v>13378</v>
      </c>
    </row>
    <row r="9749" spans="4:4" x14ac:dyDescent="0.25">
      <c r="D9749" t="s">
        <v>13378</v>
      </c>
    </row>
    <row r="9750" spans="4:4" x14ac:dyDescent="0.25">
      <c r="D9750" t="s">
        <v>13378</v>
      </c>
    </row>
    <row r="9751" spans="4:4" x14ac:dyDescent="0.25">
      <c r="D9751" t="s">
        <v>13378</v>
      </c>
    </row>
    <row r="9752" spans="4:4" x14ac:dyDescent="0.25">
      <c r="D9752" t="s">
        <v>13378</v>
      </c>
    </row>
    <row r="9753" spans="4:4" x14ac:dyDescent="0.25">
      <c r="D9753" t="s">
        <v>13378</v>
      </c>
    </row>
    <row r="9754" spans="4:4" x14ac:dyDescent="0.25">
      <c r="D9754" t="s">
        <v>13378</v>
      </c>
    </row>
    <row r="9755" spans="4:4" x14ac:dyDescent="0.25">
      <c r="D9755" t="s">
        <v>13378</v>
      </c>
    </row>
    <row r="9756" spans="4:4" x14ac:dyDescent="0.25">
      <c r="D9756" t="s">
        <v>13378</v>
      </c>
    </row>
    <row r="9757" spans="4:4" x14ac:dyDescent="0.25">
      <c r="D9757" t="s">
        <v>13378</v>
      </c>
    </row>
    <row r="9758" spans="4:4" x14ac:dyDescent="0.25">
      <c r="D9758" t="s">
        <v>13378</v>
      </c>
    </row>
    <row r="9759" spans="4:4" x14ac:dyDescent="0.25">
      <c r="D9759" t="s">
        <v>13378</v>
      </c>
    </row>
    <row r="9760" spans="4:4" x14ac:dyDescent="0.25">
      <c r="D9760" t="s">
        <v>13378</v>
      </c>
    </row>
    <row r="9761" spans="4:4" x14ac:dyDescent="0.25">
      <c r="D9761" t="s">
        <v>13378</v>
      </c>
    </row>
    <row r="9762" spans="4:4" x14ac:dyDescent="0.25">
      <c r="D9762" t="s">
        <v>13378</v>
      </c>
    </row>
    <row r="9763" spans="4:4" x14ac:dyDescent="0.25">
      <c r="D9763" t="s">
        <v>13378</v>
      </c>
    </row>
    <row r="9764" spans="4:4" x14ac:dyDescent="0.25">
      <c r="D9764" t="s">
        <v>13378</v>
      </c>
    </row>
    <row r="9765" spans="4:4" x14ac:dyDescent="0.25">
      <c r="D9765" t="s">
        <v>13378</v>
      </c>
    </row>
    <row r="9766" spans="4:4" x14ac:dyDescent="0.25">
      <c r="D9766" t="s">
        <v>13378</v>
      </c>
    </row>
    <row r="9767" spans="4:4" x14ac:dyDescent="0.25">
      <c r="D9767" t="s">
        <v>13378</v>
      </c>
    </row>
    <row r="9768" spans="4:4" x14ac:dyDescent="0.25">
      <c r="D9768" t="s">
        <v>13378</v>
      </c>
    </row>
    <row r="9769" spans="4:4" x14ac:dyDescent="0.25">
      <c r="D9769" t="s">
        <v>13378</v>
      </c>
    </row>
    <row r="9770" spans="4:4" x14ac:dyDescent="0.25">
      <c r="D9770" t="s">
        <v>13378</v>
      </c>
    </row>
    <row r="9771" spans="4:4" x14ac:dyDescent="0.25">
      <c r="D9771" t="s">
        <v>13378</v>
      </c>
    </row>
    <row r="9772" spans="4:4" x14ac:dyDescent="0.25">
      <c r="D9772" t="s">
        <v>13378</v>
      </c>
    </row>
    <row r="9773" spans="4:4" x14ac:dyDescent="0.25">
      <c r="D9773" t="s">
        <v>13378</v>
      </c>
    </row>
    <row r="9774" spans="4:4" x14ac:dyDescent="0.25">
      <c r="D9774" t="s">
        <v>13378</v>
      </c>
    </row>
    <row r="9775" spans="4:4" x14ac:dyDescent="0.25">
      <c r="D9775" t="s">
        <v>13378</v>
      </c>
    </row>
    <row r="9776" spans="4:4" x14ac:dyDescent="0.25">
      <c r="D9776" t="s">
        <v>13378</v>
      </c>
    </row>
    <row r="9777" spans="4:4" x14ac:dyDescent="0.25">
      <c r="D9777" t="s">
        <v>13378</v>
      </c>
    </row>
    <row r="9778" spans="4:4" x14ac:dyDescent="0.25">
      <c r="D9778" t="s">
        <v>13378</v>
      </c>
    </row>
    <row r="9779" spans="4:4" x14ac:dyDescent="0.25">
      <c r="D9779" t="s">
        <v>13378</v>
      </c>
    </row>
    <row r="9780" spans="4:4" x14ac:dyDescent="0.25">
      <c r="D9780" t="s">
        <v>13378</v>
      </c>
    </row>
    <row r="9781" spans="4:4" x14ac:dyDescent="0.25">
      <c r="D9781" t="s">
        <v>13378</v>
      </c>
    </row>
    <row r="9782" spans="4:4" x14ac:dyDescent="0.25">
      <c r="D9782" t="s">
        <v>13378</v>
      </c>
    </row>
    <row r="9783" spans="4:4" x14ac:dyDescent="0.25">
      <c r="D9783" t="s">
        <v>13378</v>
      </c>
    </row>
    <row r="9784" spans="4:4" x14ac:dyDescent="0.25">
      <c r="D9784" t="s">
        <v>13379</v>
      </c>
    </row>
    <row r="9785" spans="4:4" x14ac:dyDescent="0.25">
      <c r="D9785" t="s">
        <v>13380</v>
      </c>
    </row>
    <row r="9786" spans="4:4" x14ac:dyDescent="0.25">
      <c r="D9786" t="s">
        <v>13381</v>
      </c>
    </row>
    <row r="9787" spans="4:4" x14ac:dyDescent="0.25">
      <c r="D9787" t="s">
        <v>13382</v>
      </c>
    </row>
    <row r="9788" spans="4:4" x14ac:dyDescent="0.25">
      <c r="D9788" t="s">
        <v>13382</v>
      </c>
    </row>
    <row r="9789" spans="4:4" x14ac:dyDescent="0.25">
      <c r="D9789" t="s">
        <v>13383</v>
      </c>
    </row>
    <row r="9790" spans="4:4" x14ac:dyDescent="0.25">
      <c r="D9790" t="s">
        <v>13385</v>
      </c>
    </row>
    <row r="9791" spans="4:4" x14ac:dyDescent="0.25">
      <c r="D9791" t="s">
        <v>13388</v>
      </c>
    </row>
    <row r="9792" spans="4:4" x14ac:dyDescent="0.25">
      <c r="D9792" t="s">
        <v>13388</v>
      </c>
    </row>
    <row r="9793" spans="4:4" x14ac:dyDescent="0.25">
      <c r="D9793" t="s">
        <v>13388</v>
      </c>
    </row>
    <row r="9794" spans="4:4" x14ac:dyDescent="0.25">
      <c r="D9794" t="s">
        <v>13388</v>
      </c>
    </row>
    <row r="9795" spans="4:4" x14ac:dyDescent="0.25">
      <c r="D9795" t="s">
        <v>13388</v>
      </c>
    </row>
    <row r="9796" spans="4:4" x14ac:dyDescent="0.25">
      <c r="D9796" t="s">
        <v>13390</v>
      </c>
    </row>
    <row r="9797" spans="4:4" x14ac:dyDescent="0.25">
      <c r="D9797" t="s">
        <v>13395</v>
      </c>
    </row>
    <row r="9798" spans="4:4" x14ac:dyDescent="0.25">
      <c r="D9798" t="s">
        <v>13395</v>
      </c>
    </row>
    <row r="9799" spans="4:4" x14ac:dyDescent="0.25">
      <c r="D9799" t="s">
        <v>13395</v>
      </c>
    </row>
    <row r="9800" spans="4:4" x14ac:dyDescent="0.25">
      <c r="D9800" t="s">
        <v>13396</v>
      </c>
    </row>
    <row r="9801" spans="4:4" x14ac:dyDescent="0.25">
      <c r="D9801" t="s">
        <v>13396</v>
      </c>
    </row>
    <row r="9802" spans="4:4" x14ac:dyDescent="0.25">
      <c r="D9802" t="s">
        <v>13396</v>
      </c>
    </row>
    <row r="9803" spans="4:4" x14ac:dyDescent="0.25">
      <c r="D9803" t="s">
        <v>13396</v>
      </c>
    </row>
    <row r="9804" spans="4:4" x14ac:dyDescent="0.25">
      <c r="D9804" t="s">
        <v>13396</v>
      </c>
    </row>
    <row r="9805" spans="4:4" x14ac:dyDescent="0.25">
      <c r="D9805" t="s">
        <v>13396</v>
      </c>
    </row>
    <row r="9806" spans="4:4" x14ac:dyDescent="0.25">
      <c r="D9806" t="s">
        <v>13396</v>
      </c>
    </row>
    <row r="9807" spans="4:4" x14ac:dyDescent="0.25">
      <c r="D9807" t="s">
        <v>16347</v>
      </c>
    </row>
    <row r="9808" spans="4:4" x14ac:dyDescent="0.25">
      <c r="D9808" t="s">
        <v>16347</v>
      </c>
    </row>
    <row r="9809" spans="4:4" x14ac:dyDescent="0.25">
      <c r="D9809" t="s">
        <v>13398</v>
      </c>
    </row>
    <row r="9810" spans="4:4" x14ac:dyDescent="0.25">
      <c r="D9810" t="s">
        <v>13398</v>
      </c>
    </row>
    <row r="9811" spans="4:4" x14ac:dyDescent="0.25">
      <c r="D9811" t="s">
        <v>13398</v>
      </c>
    </row>
    <row r="9812" spans="4:4" x14ac:dyDescent="0.25">
      <c r="D9812" t="s">
        <v>13399</v>
      </c>
    </row>
    <row r="9813" spans="4:4" x14ac:dyDescent="0.25">
      <c r="D9813" t="s">
        <v>13399</v>
      </c>
    </row>
    <row r="9814" spans="4:4" x14ac:dyDescent="0.25">
      <c r="D9814" t="s">
        <v>13402</v>
      </c>
    </row>
    <row r="9815" spans="4:4" x14ac:dyDescent="0.25">
      <c r="D9815" t="s">
        <v>13402</v>
      </c>
    </row>
    <row r="9816" spans="4:4" x14ac:dyDescent="0.25">
      <c r="D9816" t="s">
        <v>15597</v>
      </c>
    </row>
    <row r="9817" spans="4:4" x14ac:dyDescent="0.25">
      <c r="D9817" t="s">
        <v>15597</v>
      </c>
    </row>
    <row r="9818" spans="4:4" x14ac:dyDescent="0.25">
      <c r="D9818" t="s">
        <v>15597</v>
      </c>
    </row>
    <row r="9819" spans="4:4" x14ac:dyDescent="0.25">
      <c r="D9819" t="s">
        <v>15597</v>
      </c>
    </row>
    <row r="9820" spans="4:4" x14ac:dyDescent="0.25">
      <c r="D9820" t="s">
        <v>15597</v>
      </c>
    </row>
    <row r="9821" spans="4:4" x14ac:dyDescent="0.25">
      <c r="D9821" t="s">
        <v>13403</v>
      </c>
    </row>
    <row r="9822" spans="4:4" x14ac:dyDescent="0.25">
      <c r="D9822" t="s">
        <v>13403</v>
      </c>
    </row>
    <row r="9823" spans="4:4" x14ac:dyDescent="0.25">
      <c r="D9823" t="s">
        <v>13403</v>
      </c>
    </row>
    <row r="9824" spans="4:4" x14ac:dyDescent="0.25">
      <c r="D9824" t="s">
        <v>13404</v>
      </c>
    </row>
    <row r="9825" spans="4:4" x14ac:dyDescent="0.25">
      <c r="D9825" t="s">
        <v>15672</v>
      </c>
    </row>
    <row r="9826" spans="4:4" x14ac:dyDescent="0.25">
      <c r="D9826" t="s">
        <v>15672</v>
      </c>
    </row>
    <row r="9827" spans="4:4" x14ac:dyDescent="0.25">
      <c r="D9827" t="s">
        <v>15672</v>
      </c>
    </row>
    <row r="9828" spans="4:4" x14ac:dyDescent="0.25">
      <c r="D9828" t="s">
        <v>15672</v>
      </c>
    </row>
    <row r="9829" spans="4:4" x14ac:dyDescent="0.25">
      <c r="D9829" t="s">
        <v>15672</v>
      </c>
    </row>
    <row r="9830" spans="4:4" x14ac:dyDescent="0.25">
      <c r="D9830" t="s">
        <v>15672</v>
      </c>
    </row>
    <row r="9831" spans="4:4" x14ac:dyDescent="0.25">
      <c r="D9831" t="s">
        <v>15672</v>
      </c>
    </row>
    <row r="9832" spans="4:4" x14ac:dyDescent="0.25">
      <c r="D9832" t="s">
        <v>15672</v>
      </c>
    </row>
    <row r="9833" spans="4:4" x14ac:dyDescent="0.25">
      <c r="D9833" t="s">
        <v>15672</v>
      </c>
    </row>
    <row r="9834" spans="4:4" x14ac:dyDescent="0.25">
      <c r="D9834" t="s">
        <v>15672</v>
      </c>
    </row>
    <row r="9835" spans="4:4" x14ac:dyDescent="0.25">
      <c r="D9835" t="s">
        <v>15672</v>
      </c>
    </row>
    <row r="9836" spans="4:4" x14ac:dyDescent="0.25">
      <c r="D9836" t="s">
        <v>15672</v>
      </c>
    </row>
    <row r="9837" spans="4:4" x14ac:dyDescent="0.25">
      <c r="D9837" t="s">
        <v>15672</v>
      </c>
    </row>
    <row r="9838" spans="4:4" x14ac:dyDescent="0.25">
      <c r="D9838" t="s">
        <v>15672</v>
      </c>
    </row>
    <row r="9839" spans="4:4" x14ac:dyDescent="0.25">
      <c r="D9839" t="s">
        <v>15672</v>
      </c>
    </row>
    <row r="9840" spans="4:4" x14ac:dyDescent="0.25">
      <c r="D9840" t="s">
        <v>15672</v>
      </c>
    </row>
    <row r="9841" spans="4:4" x14ac:dyDescent="0.25">
      <c r="D9841" t="s">
        <v>15672</v>
      </c>
    </row>
    <row r="9842" spans="4:4" x14ac:dyDescent="0.25">
      <c r="D9842" t="s">
        <v>15672</v>
      </c>
    </row>
    <row r="9843" spans="4:4" x14ac:dyDescent="0.25">
      <c r="D9843" t="s">
        <v>15672</v>
      </c>
    </row>
    <row r="9844" spans="4:4" x14ac:dyDescent="0.25">
      <c r="D9844" t="s">
        <v>15672</v>
      </c>
    </row>
    <row r="9845" spans="4:4" x14ac:dyDescent="0.25">
      <c r="D9845" t="s">
        <v>15672</v>
      </c>
    </row>
    <row r="9846" spans="4:4" x14ac:dyDescent="0.25">
      <c r="D9846" t="s">
        <v>15672</v>
      </c>
    </row>
    <row r="9847" spans="4:4" x14ac:dyDescent="0.25">
      <c r="D9847" t="s">
        <v>15672</v>
      </c>
    </row>
    <row r="9848" spans="4:4" x14ac:dyDescent="0.25">
      <c r="D9848" t="s">
        <v>15672</v>
      </c>
    </row>
    <row r="9849" spans="4:4" x14ac:dyDescent="0.25">
      <c r="D9849" t="s">
        <v>15672</v>
      </c>
    </row>
    <row r="9850" spans="4:4" x14ac:dyDescent="0.25">
      <c r="D9850" t="s">
        <v>15672</v>
      </c>
    </row>
    <row r="9851" spans="4:4" x14ac:dyDescent="0.25">
      <c r="D9851" t="s">
        <v>15672</v>
      </c>
    </row>
    <row r="9852" spans="4:4" x14ac:dyDescent="0.25">
      <c r="D9852" t="s">
        <v>15672</v>
      </c>
    </row>
    <row r="9853" spans="4:4" x14ac:dyDescent="0.25">
      <c r="D9853" t="s">
        <v>15672</v>
      </c>
    </row>
    <row r="9854" spans="4:4" x14ac:dyDescent="0.25">
      <c r="D9854" t="s">
        <v>15672</v>
      </c>
    </row>
    <row r="9855" spans="4:4" x14ac:dyDescent="0.25">
      <c r="D9855" t="s">
        <v>15672</v>
      </c>
    </row>
    <row r="9856" spans="4:4" x14ac:dyDescent="0.25">
      <c r="D9856" t="s">
        <v>15672</v>
      </c>
    </row>
    <row r="9857" spans="4:4" x14ac:dyDescent="0.25">
      <c r="D9857" t="s">
        <v>15672</v>
      </c>
    </row>
    <row r="9858" spans="4:4" x14ac:dyDescent="0.25">
      <c r="D9858" t="s">
        <v>15672</v>
      </c>
    </row>
    <row r="9859" spans="4:4" x14ac:dyDescent="0.25">
      <c r="D9859" t="s">
        <v>15672</v>
      </c>
    </row>
    <row r="9860" spans="4:4" x14ac:dyDescent="0.25">
      <c r="D9860" t="s">
        <v>15672</v>
      </c>
    </row>
    <row r="9861" spans="4:4" x14ac:dyDescent="0.25">
      <c r="D9861" t="s">
        <v>15672</v>
      </c>
    </row>
    <row r="9862" spans="4:4" x14ac:dyDescent="0.25">
      <c r="D9862" t="s">
        <v>15672</v>
      </c>
    </row>
    <row r="9863" spans="4:4" x14ac:dyDescent="0.25">
      <c r="D9863" t="s">
        <v>15672</v>
      </c>
    </row>
    <row r="9864" spans="4:4" x14ac:dyDescent="0.25">
      <c r="D9864" t="s">
        <v>15672</v>
      </c>
    </row>
    <row r="9865" spans="4:4" x14ac:dyDescent="0.25">
      <c r="D9865" t="s">
        <v>15672</v>
      </c>
    </row>
    <row r="9866" spans="4:4" x14ac:dyDescent="0.25">
      <c r="D9866" t="s">
        <v>15672</v>
      </c>
    </row>
    <row r="9867" spans="4:4" x14ac:dyDescent="0.25">
      <c r="D9867" t="s">
        <v>15672</v>
      </c>
    </row>
    <row r="9868" spans="4:4" x14ac:dyDescent="0.25">
      <c r="D9868" t="s">
        <v>15672</v>
      </c>
    </row>
    <row r="9869" spans="4:4" x14ac:dyDescent="0.25">
      <c r="D9869" t="s">
        <v>15672</v>
      </c>
    </row>
    <row r="9870" spans="4:4" x14ac:dyDescent="0.25">
      <c r="D9870" t="s">
        <v>15672</v>
      </c>
    </row>
    <row r="9871" spans="4:4" x14ac:dyDescent="0.25">
      <c r="D9871" t="s">
        <v>15672</v>
      </c>
    </row>
    <row r="9872" spans="4:4" x14ac:dyDescent="0.25">
      <c r="D9872" t="s">
        <v>15672</v>
      </c>
    </row>
    <row r="9873" spans="4:4" x14ac:dyDescent="0.25">
      <c r="D9873" t="s">
        <v>15672</v>
      </c>
    </row>
    <row r="9874" spans="4:4" x14ac:dyDescent="0.25">
      <c r="D9874" t="s">
        <v>13411</v>
      </c>
    </row>
    <row r="9875" spans="4:4" x14ac:dyDescent="0.25">
      <c r="D9875" t="s">
        <v>15310</v>
      </c>
    </row>
    <row r="9876" spans="4:4" x14ac:dyDescent="0.25">
      <c r="D9876" t="s">
        <v>15310</v>
      </c>
    </row>
    <row r="9877" spans="4:4" x14ac:dyDescent="0.25">
      <c r="D9877" t="s">
        <v>13412</v>
      </c>
    </row>
    <row r="9878" spans="4:4" x14ac:dyDescent="0.25">
      <c r="D9878" t="s">
        <v>13414</v>
      </c>
    </row>
    <row r="9879" spans="4:4" x14ac:dyDescent="0.25">
      <c r="D9879" t="s">
        <v>16810</v>
      </c>
    </row>
    <row r="9880" spans="4:4" x14ac:dyDescent="0.25">
      <c r="D9880" t="s">
        <v>16810</v>
      </c>
    </row>
    <row r="9881" spans="4:4" x14ac:dyDescent="0.25">
      <c r="D9881" t="s">
        <v>16812</v>
      </c>
    </row>
    <row r="9882" spans="4:4" x14ac:dyDescent="0.25">
      <c r="D9882" t="s">
        <v>13416</v>
      </c>
    </row>
    <row r="9883" spans="4:4" x14ac:dyDescent="0.25">
      <c r="D9883" t="s">
        <v>13417</v>
      </c>
    </row>
    <row r="9884" spans="4:4" x14ac:dyDescent="0.25">
      <c r="D9884" t="s">
        <v>13418</v>
      </c>
    </row>
    <row r="9885" spans="4:4" x14ac:dyDescent="0.25">
      <c r="D9885" t="s">
        <v>13418</v>
      </c>
    </row>
    <row r="9886" spans="4:4" x14ac:dyDescent="0.25">
      <c r="D9886" t="s">
        <v>13424</v>
      </c>
    </row>
    <row r="9887" spans="4:4" x14ac:dyDescent="0.25">
      <c r="D9887" t="s">
        <v>13425</v>
      </c>
    </row>
    <row r="9888" spans="4:4" x14ac:dyDescent="0.25">
      <c r="D9888" t="s">
        <v>13430</v>
      </c>
    </row>
    <row r="9889" spans="4:4" x14ac:dyDescent="0.25">
      <c r="D9889" t="s">
        <v>13431</v>
      </c>
    </row>
    <row r="9890" spans="4:4" x14ac:dyDescent="0.25">
      <c r="D9890" t="s">
        <v>13431</v>
      </c>
    </row>
    <row r="9891" spans="4:4" x14ac:dyDescent="0.25">
      <c r="D9891" t="s">
        <v>15382</v>
      </c>
    </row>
    <row r="9892" spans="4:4" x14ac:dyDescent="0.25">
      <c r="D9892" t="s">
        <v>16349</v>
      </c>
    </row>
    <row r="9893" spans="4:4" x14ac:dyDescent="0.25">
      <c r="D9893" t="s">
        <v>16349</v>
      </c>
    </row>
    <row r="9894" spans="4:4" x14ac:dyDescent="0.25">
      <c r="D9894" t="s">
        <v>13436</v>
      </c>
    </row>
    <row r="9895" spans="4:4" x14ac:dyDescent="0.25">
      <c r="D9895" t="s">
        <v>13436</v>
      </c>
    </row>
    <row r="9896" spans="4:4" x14ac:dyDescent="0.25">
      <c r="D9896" t="s">
        <v>13436</v>
      </c>
    </row>
    <row r="9897" spans="4:4" x14ac:dyDescent="0.25">
      <c r="D9897" t="s">
        <v>13437</v>
      </c>
    </row>
    <row r="9898" spans="4:4" x14ac:dyDescent="0.25">
      <c r="D9898" t="s">
        <v>13437</v>
      </c>
    </row>
    <row r="9899" spans="4:4" x14ac:dyDescent="0.25">
      <c r="D9899" t="s">
        <v>13437</v>
      </c>
    </row>
    <row r="9900" spans="4:4" x14ac:dyDescent="0.25">
      <c r="D9900" t="s">
        <v>13442</v>
      </c>
    </row>
    <row r="9901" spans="4:4" x14ac:dyDescent="0.25">
      <c r="D9901" t="s">
        <v>13442</v>
      </c>
    </row>
    <row r="9902" spans="4:4" x14ac:dyDescent="0.25">
      <c r="D9902" t="s">
        <v>13443</v>
      </c>
    </row>
    <row r="9903" spans="4:4" x14ac:dyDescent="0.25">
      <c r="D9903" t="s">
        <v>13443</v>
      </c>
    </row>
    <row r="9904" spans="4:4" x14ac:dyDescent="0.25">
      <c r="D9904" t="s">
        <v>13443</v>
      </c>
    </row>
    <row r="9905" spans="4:4" x14ac:dyDescent="0.25">
      <c r="D9905" t="s">
        <v>13443</v>
      </c>
    </row>
    <row r="9906" spans="4:4" x14ac:dyDescent="0.25">
      <c r="D9906" t="s">
        <v>13444</v>
      </c>
    </row>
    <row r="9907" spans="4:4" x14ac:dyDescent="0.25">
      <c r="D9907" t="s">
        <v>13444</v>
      </c>
    </row>
    <row r="9908" spans="4:4" x14ac:dyDescent="0.25">
      <c r="D9908" t="s">
        <v>13446</v>
      </c>
    </row>
    <row r="9909" spans="4:4" x14ac:dyDescent="0.25">
      <c r="D9909" t="s">
        <v>13446</v>
      </c>
    </row>
    <row r="9910" spans="4:4" x14ac:dyDescent="0.25">
      <c r="D9910" t="s">
        <v>13446</v>
      </c>
    </row>
    <row r="9911" spans="4:4" x14ac:dyDescent="0.25">
      <c r="D9911" t="s">
        <v>13449</v>
      </c>
    </row>
    <row r="9912" spans="4:4" x14ac:dyDescent="0.25">
      <c r="D9912" t="s">
        <v>13452</v>
      </c>
    </row>
    <row r="9913" spans="4:4" x14ac:dyDescent="0.25">
      <c r="D9913" t="s">
        <v>13452</v>
      </c>
    </row>
    <row r="9914" spans="4:4" x14ac:dyDescent="0.25">
      <c r="D9914" t="s">
        <v>13452</v>
      </c>
    </row>
    <row r="9915" spans="4:4" x14ac:dyDescent="0.25">
      <c r="D9915" t="s">
        <v>13452</v>
      </c>
    </row>
    <row r="9916" spans="4:4" x14ac:dyDescent="0.25">
      <c r="D9916" t="s">
        <v>13452</v>
      </c>
    </row>
    <row r="9917" spans="4:4" x14ac:dyDescent="0.25">
      <c r="D9917" t="s">
        <v>13454</v>
      </c>
    </row>
    <row r="9918" spans="4:4" x14ac:dyDescent="0.25">
      <c r="D9918" t="s">
        <v>13454</v>
      </c>
    </row>
    <row r="9919" spans="4:4" x14ac:dyDescent="0.25">
      <c r="D9919" t="s">
        <v>13454</v>
      </c>
    </row>
    <row r="9920" spans="4:4" x14ac:dyDescent="0.25">
      <c r="D9920" t="s">
        <v>13455</v>
      </c>
    </row>
    <row r="9921" spans="4:4" x14ac:dyDescent="0.25">
      <c r="D9921" t="s">
        <v>13456</v>
      </c>
    </row>
    <row r="9922" spans="4:4" x14ac:dyDescent="0.25">
      <c r="D9922" t="s">
        <v>13456</v>
      </c>
    </row>
    <row r="9923" spans="4:4" x14ac:dyDescent="0.25">
      <c r="D9923" t="s">
        <v>13459</v>
      </c>
    </row>
    <row r="9924" spans="4:4" x14ac:dyDescent="0.25">
      <c r="D9924" t="s">
        <v>13459</v>
      </c>
    </row>
    <row r="9925" spans="4:4" x14ac:dyDescent="0.25">
      <c r="D9925" t="s">
        <v>13462</v>
      </c>
    </row>
    <row r="9926" spans="4:4" x14ac:dyDescent="0.25">
      <c r="D9926" t="s">
        <v>13465</v>
      </c>
    </row>
    <row r="9927" spans="4:4" x14ac:dyDescent="0.25">
      <c r="D9927" t="s">
        <v>13465</v>
      </c>
    </row>
    <row r="9928" spans="4:4" x14ac:dyDescent="0.25">
      <c r="D9928" t="s">
        <v>13465</v>
      </c>
    </row>
    <row r="9929" spans="4:4" x14ac:dyDescent="0.25">
      <c r="D9929" t="s">
        <v>13465</v>
      </c>
    </row>
    <row r="9930" spans="4:4" x14ac:dyDescent="0.25">
      <c r="D9930" t="s">
        <v>13465</v>
      </c>
    </row>
    <row r="9931" spans="4:4" x14ac:dyDescent="0.25">
      <c r="D9931" t="s">
        <v>13465</v>
      </c>
    </row>
    <row r="9932" spans="4:4" x14ac:dyDescent="0.25">
      <c r="D9932" t="s">
        <v>13465</v>
      </c>
    </row>
    <row r="9933" spans="4:4" x14ac:dyDescent="0.25">
      <c r="D9933" t="s">
        <v>13465</v>
      </c>
    </row>
    <row r="9934" spans="4:4" x14ac:dyDescent="0.25">
      <c r="D9934" t="s">
        <v>13465</v>
      </c>
    </row>
    <row r="9935" spans="4:4" x14ac:dyDescent="0.25">
      <c r="D9935" t="s">
        <v>13465</v>
      </c>
    </row>
    <row r="9936" spans="4:4" x14ac:dyDescent="0.25">
      <c r="D9936" t="s">
        <v>13465</v>
      </c>
    </row>
    <row r="9937" spans="4:4" x14ac:dyDescent="0.25">
      <c r="D9937" t="s">
        <v>13465</v>
      </c>
    </row>
    <row r="9938" spans="4:4" x14ac:dyDescent="0.25">
      <c r="D9938" t="s">
        <v>13465</v>
      </c>
    </row>
    <row r="9939" spans="4:4" x14ac:dyDescent="0.25">
      <c r="D9939" t="s">
        <v>13465</v>
      </c>
    </row>
    <row r="9940" spans="4:4" x14ac:dyDescent="0.25">
      <c r="D9940" t="s">
        <v>13465</v>
      </c>
    </row>
    <row r="9941" spans="4:4" x14ac:dyDescent="0.25">
      <c r="D9941" t="s">
        <v>13465</v>
      </c>
    </row>
    <row r="9942" spans="4:4" x14ac:dyDescent="0.25">
      <c r="D9942" t="s">
        <v>13465</v>
      </c>
    </row>
    <row r="9943" spans="4:4" x14ac:dyDescent="0.25">
      <c r="D9943" t="s">
        <v>13465</v>
      </c>
    </row>
    <row r="9944" spans="4:4" x14ac:dyDescent="0.25">
      <c r="D9944" t="s">
        <v>13465</v>
      </c>
    </row>
    <row r="9945" spans="4:4" x14ac:dyDescent="0.25">
      <c r="D9945" t="s">
        <v>13465</v>
      </c>
    </row>
    <row r="9946" spans="4:4" x14ac:dyDescent="0.25">
      <c r="D9946" t="s">
        <v>13465</v>
      </c>
    </row>
    <row r="9947" spans="4:4" x14ac:dyDescent="0.25">
      <c r="D9947" t="s">
        <v>14857</v>
      </c>
    </row>
    <row r="9948" spans="4:4" x14ac:dyDescent="0.25">
      <c r="D9948" t="s">
        <v>13466</v>
      </c>
    </row>
    <row r="9949" spans="4:4" x14ac:dyDescent="0.25">
      <c r="D9949" t="s">
        <v>13466</v>
      </c>
    </row>
    <row r="9950" spans="4:4" x14ac:dyDescent="0.25">
      <c r="D9950" t="s">
        <v>13466</v>
      </c>
    </row>
    <row r="9951" spans="4:4" x14ac:dyDescent="0.25">
      <c r="D9951" t="s">
        <v>13466</v>
      </c>
    </row>
    <row r="9952" spans="4:4" x14ac:dyDescent="0.25">
      <c r="D9952" t="s">
        <v>13466</v>
      </c>
    </row>
    <row r="9953" spans="4:4" x14ac:dyDescent="0.25">
      <c r="D9953" t="s">
        <v>13466</v>
      </c>
    </row>
    <row r="9954" spans="4:4" x14ac:dyDescent="0.25">
      <c r="D9954" t="s">
        <v>13466</v>
      </c>
    </row>
    <row r="9955" spans="4:4" x14ac:dyDescent="0.25">
      <c r="D9955" t="s">
        <v>13466</v>
      </c>
    </row>
    <row r="9956" spans="4:4" x14ac:dyDescent="0.25">
      <c r="D9956" t="s">
        <v>13466</v>
      </c>
    </row>
    <row r="9957" spans="4:4" x14ac:dyDescent="0.25">
      <c r="D9957" t="s">
        <v>13466</v>
      </c>
    </row>
    <row r="9958" spans="4:4" x14ac:dyDescent="0.25">
      <c r="D9958" t="s">
        <v>13466</v>
      </c>
    </row>
    <row r="9959" spans="4:4" x14ac:dyDescent="0.25">
      <c r="D9959" t="s">
        <v>13466</v>
      </c>
    </row>
    <row r="9960" spans="4:4" x14ac:dyDescent="0.25">
      <c r="D9960" t="s">
        <v>13466</v>
      </c>
    </row>
    <row r="9961" spans="4:4" x14ac:dyDescent="0.25">
      <c r="D9961" t="s">
        <v>13466</v>
      </c>
    </row>
    <row r="9962" spans="4:4" x14ac:dyDescent="0.25">
      <c r="D9962" t="s">
        <v>13466</v>
      </c>
    </row>
    <row r="9963" spans="4:4" x14ac:dyDescent="0.25">
      <c r="D9963" t="s">
        <v>13466</v>
      </c>
    </row>
    <row r="9964" spans="4:4" x14ac:dyDescent="0.25">
      <c r="D9964" t="s">
        <v>13466</v>
      </c>
    </row>
    <row r="9965" spans="4:4" x14ac:dyDescent="0.25">
      <c r="D9965" t="s">
        <v>13466</v>
      </c>
    </row>
    <row r="9966" spans="4:4" x14ac:dyDescent="0.25">
      <c r="D9966" t="s">
        <v>13468</v>
      </c>
    </row>
    <row r="9967" spans="4:4" x14ac:dyDescent="0.25">
      <c r="D9967" t="s">
        <v>13468</v>
      </c>
    </row>
    <row r="9968" spans="4:4" x14ac:dyDescent="0.25">
      <c r="D9968" t="s">
        <v>13468</v>
      </c>
    </row>
    <row r="9969" spans="4:4" x14ac:dyDescent="0.25">
      <c r="D9969" t="s">
        <v>13468</v>
      </c>
    </row>
    <row r="9970" spans="4:4" x14ac:dyDescent="0.25">
      <c r="D9970" t="s">
        <v>13468</v>
      </c>
    </row>
    <row r="9971" spans="4:4" x14ac:dyDescent="0.25">
      <c r="D9971" t="s">
        <v>13468</v>
      </c>
    </row>
    <row r="9972" spans="4:4" x14ac:dyDescent="0.25">
      <c r="D9972" t="s">
        <v>13468</v>
      </c>
    </row>
    <row r="9973" spans="4:4" x14ac:dyDescent="0.25">
      <c r="D9973" t="s">
        <v>13468</v>
      </c>
    </row>
    <row r="9974" spans="4:4" x14ac:dyDescent="0.25">
      <c r="D9974" t="s">
        <v>13468</v>
      </c>
    </row>
    <row r="9975" spans="4:4" x14ac:dyDescent="0.25">
      <c r="D9975" t="s">
        <v>13468</v>
      </c>
    </row>
    <row r="9976" spans="4:4" x14ac:dyDescent="0.25">
      <c r="D9976" t="s">
        <v>13468</v>
      </c>
    </row>
    <row r="9977" spans="4:4" x14ac:dyDescent="0.25">
      <c r="D9977" t="s">
        <v>13468</v>
      </c>
    </row>
    <row r="9978" spans="4:4" x14ac:dyDescent="0.25">
      <c r="D9978" t="s">
        <v>13468</v>
      </c>
    </row>
    <row r="9979" spans="4:4" x14ac:dyDescent="0.25">
      <c r="D9979" t="s">
        <v>13468</v>
      </c>
    </row>
    <row r="9980" spans="4:4" x14ac:dyDescent="0.25">
      <c r="D9980" t="s">
        <v>13468</v>
      </c>
    </row>
    <row r="9981" spans="4:4" x14ac:dyDescent="0.25">
      <c r="D9981" t="s">
        <v>13468</v>
      </c>
    </row>
    <row r="9982" spans="4:4" x14ac:dyDescent="0.25">
      <c r="D9982" t="s">
        <v>13468</v>
      </c>
    </row>
    <row r="9983" spans="4:4" x14ac:dyDescent="0.25">
      <c r="D9983" t="s">
        <v>13468</v>
      </c>
    </row>
    <row r="9984" spans="4:4" x14ac:dyDescent="0.25">
      <c r="D9984" t="s">
        <v>13468</v>
      </c>
    </row>
    <row r="9985" spans="4:4" x14ac:dyDescent="0.25">
      <c r="D9985" t="s">
        <v>13468</v>
      </c>
    </row>
    <row r="9986" spans="4:4" x14ac:dyDescent="0.25">
      <c r="D9986" t="s">
        <v>13468</v>
      </c>
    </row>
    <row r="9987" spans="4:4" x14ac:dyDescent="0.25">
      <c r="D9987" t="s">
        <v>13470</v>
      </c>
    </row>
    <row r="9988" spans="4:4" x14ac:dyDescent="0.25">
      <c r="D9988" t="s">
        <v>13471</v>
      </c>
    </row>
    <row r="9989" spans="4:4" x14ac:dyDescent="0.25">
      <c r="D9989" t="s">
        <v>13471</v>
      </c>
    </row>
    <row r="9990" spans="4:4" x14ac:dyDescent="0.25">
      <c r="D9990" t="s">
        <v>14859</v>
      </c>
    </row>
    <row r="9991" spans="4:4" x14ac:dyDescent="0.25">
      <c r="D9991" t="s">
        <v>14859</v>
      </c>
    </row>
    <row r="9992" spans="4:4" x14ac:dyDescent="0.25">
      <c r="D9992" t="s">
        <v>13478</v>
      </c>
    </row>
    <row r="9993" spans="4:4" x14ac:dyDescent="0.25">
      <c r="D9993" t="s">
        <v>16202</v>
      </c>
    </row>
    <row r="9994" spans="4:4" x14ac:dyDescent="0.25">
      <c r="D9994" t="s">
        <v>16202</v>
      </c>
    </row>
    <row r="9995" spans="4:4" x14ac:dyDescent="0.25">
      <c r="D9995" t="s">
        <v>16202</v>
      </c>
    </row>
    <row r="9996" spans="4:4" x14ac:dyDescent="0.25">
      <c r="D9996" t="s">
        <v>16202</v>
      </c>
    </row>
    <row r="9997" spans="4:4" x14ac:dyDescent="0.25">
      <c r="D9997" t="s">
        <v>16202</v>
      </c>
    </row>
    <row r="9998" spans="4:4" x14ac:dyDescent="0.25">
      <c r="D9998" t="s">
        <v>16202</v>
      </c>
    </row>
    <row r="9999" spans="4:4" x14ac:dyDescent="0.25">
      <c r="D9999" t="s">
        <v>13479</v>
      </c>
    </row>
    <row r="10000" spans="4:4" x14ac:dyDescent="0.25">
      <c r="D10000" t="s">
        <v>13481</v>
      </c>
    </row>
    <row r="10001" spans="4:4" x14ac:dyDescent="0.25">
      <c r="D10001" t="s">
        <v>13481</v>
      </c>
    </row>
    <row r="10002" spans="4:4" x14ac:dyDescent="0.25">
      <c r="D10002" t="s">
        <v>13485</v>
      </c>
    </row>
    <row r="10003" spans="4:4" x14ac:dyDescent="0.25">
      <c r="D10003" t="s">
        <v>13488</v>
      </c>
    </row>
    <row r="10004" spans="4:4" x14ac:dyDescent="0.25">
      <c r="D10004" t="s">
        <v>13488</v>
      </c>
    </row>
    <row r="10005" spans="4:4" x14ac:dyDescent="0.25">
      <c r="D10005" t="s">
        <v>13488</v>
      </c>
    </row>
    <row r="10006" spans="4:4" x14ac:dyDescent="0.25">
      <c r="D10006" t="s">
        <v>13488</v>
      </c>
    </row>
    <row r="10007" spans="4:4" x14ac:dyDescent="0.25">
      <c r="D10007" t="s">
        <v>13488</v>
      </c>
    </row>
    <row r="10008" spans="4:4" x14ac:dyDescent="0.25">
      <c r="D10008" t="s">
        <v>13488</v>
      </c>
    </row>
    <row r="10009" spans="4:4" x14ac:dyDescent="0.25">
      <c r="D10009" t="s">
        <v>13489</v>
      </c>
    </row>
    <row r="10010" spans="4:4" x14ac:dyDescent="0.25">
      <c r="D10010" t="s">
        <v>13489</v>
      </c>
    </row>
    <row r="10011" spans="4:4" x14ac:dyDescent="0.25">
      <c r="D10011" t="s">
        <v>13489</v>
      </c>
    </row>
    <row r="10012" spans="4:4" x14ac:dyDescent="0.25">
      <c r="D10012" t="s">
        <v>13489</v>
      </c>
    </row>
    <row r="10013" spans="4:4" x14ac:dyDescent="0.25">
      <c r="D10013" t="s">
        <v>13489</v>
      </c>
    </row>
    <row r="10014" spans="4:4" x14ac:dyDescent="0.25">
      <c r="D10014" t="s">
        <v>13489</v>
      </c>
    </row>
    <row r="10015" spans="4:4" x14ac:dyDescent="0.25">
      <c r="D10015" t="s">
        <v>13489</v>
      </c>
    </row>
    <row r="10016" spans="4:4" x14ac:dyDescent="0.25">
      <c r="D10016" t="s">
        <v>13489</v>
      </c>
    </row>
    <row r="10017" spans="4:4" x14ac:dyDescent="0.25">
      <c r="D10017" t="s">
        <v>13489</v>
      </c>
    </row>
    <row r="10018" spans="4:4" x14ac:dyDescent="0.25">
      <c r="D10018" t="s">
        <v>13489</v>
      </c>
    </row>
    <row r="10019" spans="4:4" x14ac:dyDescent="0.25">
      <c r="D10019" t="s">
        <v>13489</v>
      </c>
    </row>
    <row r="10020" spans="4:4" x14ac:dyDescent="0.25">
      <c r="D10020" t="s">
        <v>13489</v>
      </c>
    </row>
    <row r="10021" spans="4:4" x14ac:dyDescent="0.25">
      <c r="D10021" t="s">
        <v>15211</v>
      </c>
    </row>
    <row r="10022" spans="4:4" x14ac:dyDescent="0.25">
      <c r="D10022" t="s">
        <v>15487</v>
      </c>
    </row>
    <row r="10023" spans="4:4" x14ac:dyDescent="0.25">
      <c r="D10023" t="s">
        <v>13490</v>
      </c>
    </row>
    <row r="10024" spans="4:4" x14ac:dyDescent="0.25">
      <c r="D10024" t="s">
        <v>13490</v>
      </c>
    </row>
    <row r="10025" spans="4:4" x14ac:dyDescent="0.25">
      <c r="D10025" t="s">
        <v>13491</v>
      </c>
    </row>
    <row r="10026" spans="4:4" x14ac:dyDescent="0.25">
      <c r="D10026" t="s">
        <v>13491</v>
      </c>
    </row>
    <row r="10027" spans="4:4" x14ac:dyDescent="0.25">
      <c r="D10027" t="s">
        <v>13494</v>
      </c>
    </row>
    <row r="10028" spans="4:4" x14ac:dyDescent="0.25">
      <c r="D10028" t="s">
        <v>13494</v>
      </c>
    </row>
    <row r="10029" spans="4:4" x14ac:dyDescent="0.25">
      <c r="D10029" t="s">
        <v>13494</v>
      </c>
    </row>
    <row r="10030" spans="4:4" x14ac:dyDescent="0.25">
      <c r="D10030" t="s">
        <v>13494</v>
      </c>
    </row>
    <row r="10031" spans="4:4" x14ac:dyDescent="0.25">
      <c r="D10031" t="s">
        <v>13494</v>
      </c>
    </row>
    <row r="10032" spans="4:4" x14ac:dyDescent="0.25">
      <c r="D10032" t="s">
        <v>13494</v>
      </c>
    </row>
    <row r="10033" spans="4:4" x14ac:dyDescent="0.25">
      <c r="D10033" t="s">
        <v>14974</v>
      </c>
    </row>
    <row r="10034" spans="4:4" x14ac:dyDescent="0.25">
      <c r="D10034" t="s">
        <v>15112</v>
      </c>
    </row>
    <row r="10035" spans="4:4" x14ac:dyDescent="0.25">
      <c r="D10035" t="s">
        <v>15112</v>
      </c>
    </row>
    <row r="10036" spans="4:4" x14ac:dyDescent="0.25">
      <c r="D10036" t="s">
        <v>15112</v>
      </c>
    </row>
    <row r="10037" spans="4:4" x14ac:dyDescent="0.25">
      <c r="D10037" t="s">
        <v>15112</v>
      </c>
    </row>
    <row r="10038" spans="4:4" x14ac:dyDescent="0.25">
      <c r="D10038" t="s">
        <v>13495</v>
      </c>
    </row>
    <row r="10039" spans="4:4" x14ac:dyDescent="0.25">
      <c r="D10039" t="s">
        <v>16351</v>
      </c>
    </row>
    <row r="10040" spans="4:4" x14ac:dyDescent="0.25">
      <c r="D10040" t="s">
        <v>16351</v>
      </c>
    </row>
    <row r="10041" spans="4:4" x14ac:dyDescent="0.25">
      <c r="D10041" t="s">
        <v>16351</v>
      </c>
    </row>
    <row r="10042" spans="4:4" x14ac:dyDescent="0.25">
      <c r="D10042" t="s">
        <v>16351</v>
      </c>
    </row>
    <row r="10043" spans="4:4" x14ac:dyDescent="0.25">
      <c r="D10043" t="s">
        <v>16351</v>
      </c>
    </row>
    <row r="10044" spans="4:4" x14ac:dyDescent="0.25">
      <c r="D10044" t="s">
        <v>16351</v>
      </c>
    </row>
    <row r="10045" spans="4:4" x14ac:dyDescent="0.25">
      <c r="D10045" t="s">
        <v>16351</v>
      </c>
    </row>
    <row r="10046" spans="4:4" x14ac:dyDescent="0.25">
      <c r="D10046" t="s">
        <v>16351</v>
      </c>
    </row>
    <row r="10047" spans="4:4" x14ac:dyDescent="0.25">
      <c r="D10047" t="s">
        <v>13497</v>
      </c>
    </row>
    <row r="10048" spans="4:4" x14ac:dyDescent="0.25">
      <c r="D10048" t="s">
        <v>13497</v>
      </c>
    </row>
    <row r="10049" spans="4:4" x14ac:dyDescent="0.25">
      <c r="D10049" t="s">
        <v>13497</v>
      </c>
    </row>
    <row r="10050" spans="4:4" x14ac:dyDescent="0.25">
      <c r="D10050" t="s">
        <v>13499</v>
      </c>
    </row>
    <row r="10051" spans="4:4" x14ac:dyDescent="0.25">
      <c r="D10051" t="s">
        <v>13500</v>
      </c>
    </row>
    <row r="10052" spans="4:4" x14ac:dyDescent="0.25">
      <c r="D10052" t="s">
        <v>13500</v>
      </c>
    </row>
    <row r="10053" spans="4:4" x14ac:dyDescent="0.25">
      <c r="D10053" t="s">
        <v>13500</v>
      </c>
    </row>
    <row r="10054" spans="4:4" x14ac:dyDescent="0.25">
      <c r="D10054" t="s">
        <v>13501</v>
      </c>
    </row>
    <row r="10055" spans="4:4" x14ac:dyDescent="0.25">
      <c r="D10055" t="s">
        <v>13503</v>
      </c>
    </row>
    <row r="10056" spans="4:4" x14ac:dyDescent="0.25">
      <c r="D10056" t="s">
        <v>12533</v>
      </c>
    </row>
    <row r="10057" spans="4:4" x14ac:dyDescent="0.25">
      <c r="D10057" t="s">
        <v>12533</v>
      </c>
    </row>
    <row r="10058" spans="4:4" x14ac:dyDescent="0.25">
      <c r="D10058" t="s">
        <v>13504</v>
      </c>
    </row>
    <row r="10059" spans="4:4" x14ac:dyDescent="0.25">
      <c r="D10059" t="s">
        <v>13504</v>
      </c>
    </row>
    <row r="10060" spans="4:4" x14ac:dyDescent="0.25">
      <c r="D10060" t="s">
        <v>13504</v>
      </c>
    </row>
    <row r="10061" spans="4:4" x14ac:dyDescent="0.25">
      <c r="D10061" t="s">
        <v>13504</v>
      </c>
    </row>
    <row r="10062" spans="4:4" x14ac:dyDescent="0.25">
      <c r="D10062" t="s">
        <v>13504</v>
      </c>
    </row>
    <row r="10063" spans="4:4" x14ac:dyDescent="0.25">
      <c r="D10063" t="s">
        <v>13504</v>
      </c>
    </row>
    <row r="10064" spans="4:4" x14ac:dyDescent="0.25">
      <c r="D10064" t="s">
        <v>13504</v>
      </c>
    </row>
    <row r="10065" spans="4:4" x14ac:dyDescent="0.25">
      <c r="D10065" t="s">
        <v>13504</v>
      </c>
    </row>
    <row r="10066" spans="4:4" x14ac:dyDescent="0.25">
      <c r="D10066" t="s">
        <v>13506</v>
      </c>
    </row>
    <row r="10067" spans="4:4" x14ac:dyDescent="0.25">
      <c r="D10067" t="s">
        <v>13506</v>
      </c>
    </row>
    <row r="10068" spans="4:4" x14ac:dyDescent="0.25">
      <c r="D10068" t="s">
        <v>13507</v>
      </c>
    </row>
    <row r="10069" spans="4:4" x14ac:dyDescent="0.25">
      <c r="D10069" t="s">
        <v>13507</v>
      </c>
    </row>
    <row r="10070" spans="4:4" x14ac:dyDescent="0.25">
      <c r="D10070" t="s">
        <v>13508</v>
      </c>
    </row>
    <row r="10071" spans="4:4" x14ac:dyDescent="0.25">
      <c r="D10071" t="s">
        <v>13508</v>
      </c>
    </row>
    <row r="10072" spans="4:4" x14ac:dyDescent="0.25">
      <c r="D10072" t="s">
        <v>13510</v>
      </c>
    </row>
    <row r="10073" spans="4:4" x14ac:dyDescent="0.25">
      <c r="D10073" t="s">
        <v>13512</v>
      </c>
    </row>
    <row r="10074" spans="4:4" x14ac:dyDescent="0.25">
      <c r="D10074" t="s">
        <v>13513</v>
      </c>
    </row>
    <row r="10075" spans="4:4" x14ac:dyDescent="0.25">
      <c r="D10075" t="s">
        <v>13515</v>
      </c>
    </row>
    <row r="10076" spans="4:4" x14ac:dyDescent="0.25">
      <c r="D10076" t="s">
        <v>13515</v>
      </c>
    </row>
    <row r="10077" spans="4:4" x14ac:dyDescent="0.25">
      <c r="D10077" t="s">
        <v>13515</v>
      </c>
    </row>
    <row r="10078" spans="4:4" x14ac:dyDescent="0.25">
      <c r="D10078" t="s">
        <v>13515</v>
      </c>
    </row>
    <row r="10079" spans="4:4" x14ac:dyDescent="0.25">
      <c r="D10079" t="s">
        <v>13515</v>
      </c>
    </row>
    <row r="10080" spans="4:4" x14ac:dyDescent="0.25">
      <c r="D10080" t="s">
        <v>13515</v>
      </c>
    </row>
    <row r="10081" spans="4:4" x14ac:dyDescent="0.25">
      <c r="D10081" t="s">
        <v>13515</v>
      </c>
    </row>
    <row r="10082" spans="4:4" x14ac:dyDescent="0.25">
      <c r="D10082" t="s">
        <v>13517</v>
      </c>
    </row>
    <row r="10083" spans="4:4" x14ac:dyDescent="0.25">
      <c r="D10083" t="s">
        <v>13518</v>
      </c>
    </row>
    <row r="10084" spans="4:4" x14ac:dyDescent="0.25">
      <c r="D10084" t="s">
        <v>13518</v>
      </c>
    </row>
    <row r="10085" spans="4:4" x14ac:dyDescent="0.25">
      <c r="D10085" t="s">
        <v>13519</v>
      </c>
    </row>
    <row r="10086" spans="4:4" x14ac:dyDescent="0.25">
      <c r="D10086" t="s">
        <v>13520</v>
      </c>
    </row>
    <row r="10087" spans="4:4" x14ac:dyDescent="0.25">
      <c r="D10087" t="s">
        <v>13524</v>
      </c>
    </row>
    <row r="10088" spans="4:4" x14ac:dyDescent="0.25">
      <c r="D10088" t="s">
        <v>13526</v>
      </c>
    </row>
    <row r="10089" spans="4:4" x14ac:dyDescent="0.25">
      <c r="D10089" t="s">
        <v>13526</v>
      </c>
    </row>
    <row r="10090" spans="4:4" x14ac:dyDescent="0.25">
      <c r="D10090" t="s">
        <v>13529</v>
      </c>
    </row>
    <row r="10091" spans="4:4" x14ac:dyDescent="0.25">
      <c r="D10091" t="s">
        <v>13529</v>
      </c>
    </row>
    <row r="10092" spans="4:4" x14ac:dyDescent="0.25">
      <c r="D10092" t="s">
        <v>13529</v>
      </c>
    </row>
    <row r="10093" spans="4:4" x14ac:dyDescent="0.25">
      <c r="D10093" t="s">
        <v>13529</v>
      </c>
    </row>
    <row r="10094" spans="4:4" x14ac:dyDescent="0.25">
      <c r="D10094" t="s">
        <v>13530</v>
      </c>
    </row>
    <row r="10095" spans="4:4" x14ac:dyDescent="0.25">
      <c r="D10095" t="s">
        <v>13532</v>
      </c>
    </row>
    <row r="10096" spans="4:4" x14ac:dyDescent="0.25">
      <c r="D10096" t="s">
        <v>13532</v>
      </c>
    </row>
    <row r="10097" spans="4:4" x14ac:dyDescent="0.25">
      <c r="D10097" t="s">
        <v>13532</v>
      </c>
    </row>
    <row r="10098" spans="4:4" x14ac:dyDescent="0.25">
      <c r="D10098" t="s">
        <v>13535</v>
      </c>
    </row>
    <row r="10099" spans="4:4" x14ac:dyDescent="0.25">
      <c r="D10099" t="s">
        <v>13536</v>
      </c>
    </row>
    <row r="10100" spans="4:4" x14ac:dyDescent="0.25">
      <c r="D10100" t="s">
        <v>13536</v>
      </c>
    </row>
    <row r="10101" spans="4:4" x14ac:dyDescent="0.25">
      <c r="D10101" t="s">
        <v>15384</v>
      </c>
    </row>
    <row r="10102" spans="4:4" x14ac:dyDescent="0.25">
      <c r="D10102" t="s">
        <v>13538</v>
      </c>
    </row>
    <row r="10103" spans="4:4" x14ac:dyDescent="0.25">
      <c r="D10103" t="s">
        <v>13538</v>
      </c>
    </row>
    <row r="10104" spans="4:4" x14ac:dyDescent="0.25">
      <c r="D10104" t="s">
        <v>13538</v>
      </c>
    </row>
    <row r="10105" spans="4:4" x14ac:dyDescent="0.25">
      <c r="D10105" t="s">
        <v>13538</v>
      </c>
    </row>
    <row r="10106" spans="4:4" x14ac:dyDescent="0.25">
      <c r="D10106" t="s">
        <v>13538</v>
      </c>
    </row>
    <row r="10107" spans="4:4" x14ac:dyDescent="0.25">
      <c r="D10107" t="s">
        <v>13538</v>
      </c>
    </row>
    <row r="10108" spans="4:4" x14ac:dyDescent="0.25">
      <c r="D10108" t="s">
        <v>13538</v>
      </c>
    </row>
    <row r="10109" spans="4:4" x14ac:dyDescent="0.25">
      <c r="D10109" t="s">
        <v>13538</v>
      </c>
    </row>
    <row r="10110" spans="4:4" x14ac:dyDescent="0.25">
      <c r="D10110" t="s">
        <v>13538</v>
      </c>
    </row>
    <row r="10111" spans="4:4" x14ac:dyDescent="0.25">
      <c r="D10111" t="s">
        <v>13538</v>
      </c>
    </row>
    <row r="10112" spans="4:4" x14ac:dyDescent="0.25">
      <c r="D10112" t="s">
        <v>13538</v>
      </c>
    </row>
    <row r="10113" spans="4:4" x14ac:dyDescent="0.25">
      <c r="D10113" t="s">
        <v>13538</v>
      </c>
    </row>
    <row r="10114" spans="4:4" x14ac:dyDescent="0.25">
      <c r="D10114" t="s">
        <v>13538</v>
      </c>
    </row>
    <row r="10115" spans="4:4" x14ac:dyDescent="0.25">
      <c r="D10115" t="s">
        <v>13538</v>
      </c>
    </row>
    <row r="10116" spans="4:4" x14ac:dyDescent="0.25">
      <c r="D10116" t="s">
        <v>13538</v>
      </c>
    </row>
    <row r="10117" spans="4:4" x14ac:dyDescent="0.25">
      <c r="D10117" t="s">
        <v>13538</v>
      </c>
    </row>
    <row r="10118" spans="4:4" x14ac:dyDescent="0.25">
      <c r="D10118" t="s">
        <v>13538</v>
      </c>
    </row>
    <row r="10119" spans="4:4" x14ac:dyDescent="0.25">
      <c r="D10119" t="s">
        <v>13541</v>
      </c>
    </row>
    <row r="10120" spans="4:4" x14ac:dyDescent="0.25">
      <c r="D10120" t="s">
        <v>15312</v>
      </c>
    </row>
    <row r="10121" spans="4:4" x14ac:dyDescent="0.25">
      <c r="D10121" t="s">
        <v>15312</v>
      </c>
    </row>
    <row r="10122" spans="4:4" x14ac:dyDescent="0.25">
      <c r="D10122" t="s">
        <v>15312</v>
      </c>
    </row>
    <row r="10123" spans="4:4" x14ac:dyDescent="0.25">
      <c r="D10123" t="s">
        <v>16830</v>
      </c>
    </row>
    <row r="10124" spans="4:4" x14ac:dyDescent="0.25">
      <c r="D10124" t="s">
        <v>16830</v>
      </c>
    </row>
    <row r="10125" spans="4:4" x14ac:dyDescent="0.25">
      <c r="D10125" t="s">
        <v>16830</v>
      </c>
    </row>
    <row r="10126" spans="4:4" x14ac:dyDescent="0.25">
      <c r="D10126" t="s">
        <v>13544</v>
      </c>
    </row>
    <row r="10127" spans="4:4" x14ac:dyDescent="0.25">
      <c r="D10127" t="s">
        <v>13545</v>
      </c>
    </row>
    <row r="10128" spans="4:4" x14ac:dyDescent="0.25">
      <c r="D10128" t="s">
        <v>13545</v>
      </c>
    </row>
    <row r="10129" spans="4:4" x14ac:dyDescent="0.25">
      <c r="D10129" t="s">
        <v>14675</v>
      </c>
    </row>
    <row r="10130" spans="4:4" x14ac:dyDescent="0.25">
      <c r="D10130" t="s">
        <v>14675</v>
      </c>
    </row>
    <row r="10131" spans="4:4" x14ac:dyDescent="0.25">
      <c r="D10131" t="s">
        <v>14675</v>
      </c>
    </row>
    <row r="10132" spans="4:4" x14ac:dyDescent="0.25">
      <c r="D10132" t="s">
        <v>14675</v>
      </c>
    </row>
    <row r="10133" spans="4:4" x14ac:dyDescent="0.25">
      <c r="D10133" t="s">
        <v>14675</v>
      </c>
    </row>
    <row r="10134" spans="4:4" x14ac:dyDescent="0.25">
      <c r="D10134" t="s">
        <v>13546</v>
      </c>
    </row>
    <row r="10135" spans="4:4" x14ac:dyDescent="0.25">
      <c r="D10135" t="s">
        <v>14900</v>
      </c>
    </row>
    <row r="10136" spans="4:4" x14ac:dyDescent="0.25">
      <c r="D10136" t="s">
        <v>13547</v>
      </c>
    </row>
    <row r="10137" spans="4:4" x14ac:dyDescent="0.25">
      <c r="D10137" t="s">
        <v>13547</v>
      </c>
    </row>
    <row r="10138" spans="4:4" x14ac:dyDescent="0.25">
      <c r="D10138" t="s">
        <v>13549</v>
      </c>
    </row>
    <row r="10139" spans="4:4" x14ac:dyDescent="0.25">
      <c r="D10139" t="s">
        <v>15489</v>
      </c>
    </row>
    <row r="10140" spans="4:4" x14ac:dyDescent="0.25">
      <c r="D10140" t="s">
        <v>15834</v>
      </c>
    </row>
    <row r="10141" spans="4:4" x14ac:dyDescent="0.25">
      <c r="D10141" t="s">
        <v>15834</v>
      </c>
    </row>
    <row r="10142" spans="4:4" x14ac:dyDescent="0.25">
      <c r="D10142" t="s">
        <v>15834</v>
      </c>
    </row>
    <row r="10143" spans="4:4" x14ac:dyDescent="0.25">
      <c r="D10143" t="s">
        <v>16033</v>
      </c>
    </row>
    <row r="10144" spans="4:4" x14ac:dyDescent="0.25">
      <c r="D10144" t="s">
        <v>16033</v>
      </c>
    </row>
    <row r="10145" spans="4:4" x14ac:dyDescent="0.25">
      <c r="D10145" t="s">
        <v>13551</v>
      </c>
    </row>
    <row r="10146" spans="4:4" x14ac:dyDescent="0.25">
      <c r="D10146" t="s">
        <v>13553</v>
      </c>
    </row>
    <row r="10147" spans="4:4" x14ac:dyDescent="0.25">
      <c r="D10147" t="s">
        <v>13553</v>
      </c>
    </row>
    <row r="10148" spans="4:4" x14ac:dyDescent="0.25">
      <c r="D10148" t="s">
        <v>13553</v>
      </c>
    </row>
    <row r="10149" spans="4:4" x14ac:dyDescent="0.25">
      <c r="D10149" t="s">
        <v>13553</v>
      </c>
    </row>
    <row r="10150" spans="4:4" x14ac:dyDescent="0.25">
      <c r="D10150" t="s">
        <v>13553</v>
      </c>
    </row>
    <row r="10151" spans="4:4" x14ac:dyDescent="0.25">
      <c r="D10151" t="s">
        <v>13555</v>
      </c>
    </row>
    <row r="10152" spans="4:4" x14ac:dyDescent="0.25">
      <c r="D10152" t="s">
        <v>13555</v>
      </c>
    </row>
    <row r="10153" spans="4:4" x14ac:dyDescent="0.25">
      <c r="D10153" t="s">
        <v>13555</v>
      </c>
    </row>
    <row r="10154" spans="4:4" x14ac:dyDescent="0.25">
      <c r="D10154" t="s">
        <v>13556</v>
      </c>
    </row>
    <row r="10155" spans="4:4" x14ac:dyDescent="0.25">
      <c r="D10155" t="s">
        <v>13556</v>
      </c>
    </row>
    <row r="10156" spans="4:4" x14ac:dyDescent="0.25">
      <c r="D10156" t="s">
        <v>13557</v>
      </c>
    </row>
    <row r="10157" spans="4:4" x14ac:dyDescent="0.25">
      <c r="D10157" t="s">
        <v>13557</v>
      </c>
    </row>
    <row r="10158" spans="4:4" x14ac:dyDescent="0.25">
      <c r="D10158" t="s">
        <v>13557</v>
      </c>
    </row>
    <row r="10159" spans="4:4" x14ac:dyDescent="0.25">
      <c r="D10159" t="s">
        <v>13559</v>
      </c>
    </row>
    <row r="10160" spans="4:4" x14ac:dyDescent="0.25">
      <c r="D10160" t="s">
        <v>13559</v>
      </c>
    </row>
    <row r="10161" spans="4:4" x14ac:dyDescent="0.25">
      <c r="D10161" t="s">
        <v>13561</v>
      </c>
    </row>
    <row r="10162" spans="4:4" x14ac:dyDescent="0.25">
      <c r="D10162" t="s">
        <v>13562</v>
      </c>
    </row>
    <row r="10163" spans="4:4" x14ac:dyDescent="0.25">
      <c r="D10163" t="s">
        <v>13563</v>
      </c>
    </row>
    <row r="10164" spans="4:4" x14ac:dyDescent="0.25">
      <c r="D10164" t="s">
        <v>16832</v>
      </c>
    </row>
    <row r="10165" spans="4:4" x14ac:dyDescent="0.25">
      <c r="D10165" t="s">
        <v>16832</v>
      </c>
    </row>
    <row r="10166" spans="4:4" x14ac:dyDescent="0.25">
      <c r="D10166" t="s">
        <v>13567</v>
      </c>
    </row>
    <row r="10167" spans="4:4" x14ac:dyDescent="0.25">
      <c r="D10167" t="s">
        <v>13567</v>
      </c>
    </row>
    <row r="10168" spans="4:4" x14ac:dyDescent="0.25">
      <c r="D10168" t="s">
        <v>13567</v>
      </c>
    </row>
    <row r="10169" spans="4:4" x14ac:dyDescent="0.25">
      <c r="D10169" t="s">
        <v>13568</v>
      </c>
    </row>
    <row r="10170" spans="4:4" x14ac:dyDescent="0.25">
      <c r="D10170" t="s">
        <v>13568</v>
      </c>
    </row>
    <row r="10171" spans="4:4" x14ac:dyDescent="0.25">
      <c r="D10171" t="s">
        <v>13569</v>
      </c>
    </row>
    <row r="10172" spans="4:4" x14ac:dyDescent="0.25">
      <c r="D10172" t="s">
        <v>13570</v>
      </c>
    </row>
    <row r="10173" spans="4:4" x14ac:dyDescent="0.25">
      <c r="D10173" t="s">
        <v>13571</v>
      </c>
    </row>
    <row r="10174" spans="4:4" x14ac:dyDescent="0.25">
      <c r="D10174" t="s">
        <v>13573</v>
      </c>
    </row>
    <row r="10175" spans="4:4" x14ac:dyDescent="0.25">
      <c r="D10175" t="s">
        <v>13574</v>
      </c>
    </row>
    <row r="10176" spans="4:4" x14ac:dyDescent="0.25">
      <c r="D10176" t="s">
        <v>13575</v>
      </c>
    </row>
    <row r="10177" spans="4:4" x14ac:dyDescent="0.25">
      <c r="D10177" t="s">
        <v>13576</v>
      </c>
    </row>
    <row r="10178" spans="4:4" x14ac:dyDescent="0.25">
      <c r="D10178" t="s">
        <v>15073</v>
      </c>
    </row>
    <row r="10179" spans="4:4" x14ac:dyDescent="0.25">
      <c r="D10179" t="s">
        <v>13579</v>
      </c>
    </row>
    <row r="10180" spans="4:4" x14ac:dyDescent="0.25">
      <c r="D10180" t="s">
        <v>13580</v>
      </c>
    </row>
    <row r="10181" spans="4:4" x14ac:dyDescent="0.25">
      <c r="D10181" t="s">
        <v>13580</v>
      </c>
    </row>
    <row r="10182" spans="4:4" x14ac:dyDescent="0.25">
      <c r="D10182" t="s">
        <v>13580</v>
      </c>
    </row>
    <row r="10183" spans="4:4" x14ac:dyDescent="0.25">
      <c r="D10183" t="s">
        <v>13580</v>
      </c>
    </row>
    <row r="10184" spans="4:4" x14ac:dyDescent="0.25">
      <c r="D10184" t="s">
        <v>13580</v>
      </c>
    </row>
    <row r="10185" spans="4:4" x14ac:dyDescent="0.25">
      <c r="D10185" t="s">
        <v>13580</v>
      </c>
    </row>
    <row r="10186" spans="4:4" x14ac:dyDescent="0.25">
      <c r="D10186" t="s">
        <v>13580</v>
      </c>
    </row>
    <row r="10187" spans="4:4" x14ac:dyDescent="0.25">
      <c r="D10187" t="s">
        <v>13580</v>
      </c>
    </row>
    <row r="10188" spans="4:4" x14ac:dyDescent="0.25">
      <c r="D10188" t="s">
        <v>13580</v>
      </c>
    </row>
    <row r="10189" spans="4:4" x14ac:dyDescent="0.25">
      <c r="D10189" t="s">
        <v>13580</v>
      </c>
    </row>
    <row r="10190" spans="4:4" x14ac:dyDescent="0.25">
      <c r="D10190" t="s">
        <v>13580</v>
      </c>
    </row>
    <row r="10191" spans="4:4" x14ac:dyDescent="0.25">
      <c r="D10191" t="s">
        <v>13580</v>
      </c>
    </row>
    <row r="10192" spans="4:4" x14ac:dyDescent="0.25">
      <c r="D10192" t="s">
        <v>13580</v>
      </c>
    </row>
    <row r="10193" spans="4:4" x14ac:dyDescent="0.25">
      <c r="D10193" t="s">
        <v>16358</v>
      </c>
    </row>
    <row r="10194" spans="4:4" x14ac:dyDescent="0.25">
      <c r="D10194" t="s">
        <v>16358</v>
      </c>
    </row>
    <row r="10195" spans="4:4" x14ac:dyDescent="0.25">
      <c r="D10195" t="s">
        <v>16358</v>
      </c>
    </row>
    <row r="10196" spans="4:4" x14ac:dyDescent="0.25">
      <c r="D10196" t="s">
        <v>13581</v>
      </c>
    </row>
    <row r="10197" spans="4:4" x14ac:dyDescent="0.25">
      <c r="D10197" t="s">
        <v>13581</v>
      </c>
    </row>
    <row r="10198" spans="4:4" x14ac:dyDescent="0.25">
      <c r="D10198" t="s">
        <v>13581</v>
      </c>
    </row>
    <row r="10199" spans="4:4" x14ac:dyDescent="0.25">
      <c r="D10199" t="s">
        <v>13582</v>
      </c>
    </row>
    <row r="10200" spans="4:4" x14ac:dyDescent="0.25">
      <c r="D10200" t="s">
        <v>13582</v>
      </c>
    </row>
    <row r="10201" spans="4:4" x14ac:dyDescent="0.25">
      <c r="D10201" t="s">
        <v>16835</v>
      </c>
    </row>
    <row r="10202" spans="4:4" x14ac:dyDescent="0.25">
      <c r="D10202" t="s">
        <v>16835</v>
      </c>
    </row>
    <row r="10203" spans="4:4" x14ac:dyDescent="0.25">
      <c r="D10203" t="s">
        <v>16835</v>
      </c>
    </row>
    <row r="10204" spans="4:4" x14ac:dyDescent="0.25">
      <c r="D10204" t="s">
        <v>16835</v>
      </c>
    </row>
    <row r="10205" spans="4:4" x14ac:dyDescent="0.25">
      <c r="D10205" t="s">
        <v>16835</v>
      </c>
    </row>
    <row r="10206" spans="4:4" x14ac:dyDescent="0.25">
      <c r="D10206" t="s">
        <v>16835</v>
      </c>
    </row>
    <row r="10207" spans="4:4" x14ac:dyDescent="0.25">
      <c r="D10207" t="s">
        <v>16835</v>
      </c>
    </row>
    <row r="10208" spans="4:4" x14ac:dyDescent="0.25">
      <c r="D10208" t="s">
        <v>16835</v>
      </c>
    </row>
    <row r="10209" spans="4:4" x14ac:dyDescent="0.25">
      <c r="D10209" t="s">
        <v>16835</v>
      </c>
    </row>
    <row r="10210" spans="4:4" x14ac:dyDescent="0.25">
      <c r="D10210" t="s">
        <v>16835</v>
      </c>
    </row>
    <row r="10211" spans="4:4" x14ac:dyDescent="0.25">
      <c r="D10211" t="s">
        <v>16835</v>
      </c>
    </row>
    <row r="10212" spans="4:4" x14ac:dyDescent="0.25">
      <c r="D10212" t="s">
        <v>16835</v>
      </c>
    </row>
    <row r="10213" spans="4:4" x14ac:dyDescent="0.25">
      <c r="D10213" t="s">
        <v>16835</v>
      </c>
    </row>
    <row r="10214" spans="4:4" x14ac:dyDescent="0.25">
      <c r="D10214" t="s">
        <v>16835</v>
      </c>
    </row>
    <row r="10215" spans="4:4" x14ac:dyDescent="0.25">
      <c r="D10215" t="s">
        <v>16835</v>
      </c>
    </row>
    <row r="10216" spans="4:4" x14ac:dyDescent="0.25">
      <c r="D10216" t="s">
        <v>16835</v>
      </c>
    </row>
    <row r="10217" spans="4:4" x14ac:dyDescent="0.25">
      <c r="D10217" t="s">
        <v>16835</v>
      </c>
    </row>
    <row r="10218" spans="4:4" x14ac:dyDescent="0.25">
      <c r="D10218" t="s">
        <v>16835</v>
      </c>
    </row>
    <row r="10219" spans="4:4" x14ac:dyDescent="0.25">
      <c r="D10219" t="s">
        <v>16835</v>
      </c>
    </row>
    <row r="10220" spans="4:4" x14ac:dyDescent="0.25">
      <c r="D10220" t="s">
        <v>16835</v>
      </c>
    </row>
    <row r="10221" spans="4:4" x14ac:dyDescent="0.25">
      <c r="D10221" t="s">
        <v>16835</v>
      </c>
    </row>
    <row r="10222" spans="4:4" x14ac:dyDescent="0.25">
      <c r="D10222" t="s">
        <v>16835</v>
      </c>
    </row>
    <row r="10223" spans="4:4" x14ac:dyDescent="0.25">
      <c r="D10223" t="s">
        <v>16835</v>
      </c>
    </row>
    <row r="10224" spans="4:4" x14ac:dyDescent="0.25">
      <c r="D10224" t="s">
        <v>16835</v>
      </c>
    </row>
    <row r="10225" spans="4:4" x14ac:dyDescent="0.25">
      <c r="D10225" t="s">
        <v>16835</v>
      </c>
    </row>
    <row r="10226" spans="4:4" x14ac:dyDescent="0.25">
      <c r="D10226" t="s">
        <v>16835</v>
      </c>
    </row>
    <row r="10227" spans="4:4" x14ac:dyDescent="0.25">
      <c r="D10227" t="s">
        <v>16835</v>
      </c>
    </row>
    <row r="10228" spans="4:4" x14ac:dyDescent="0.25">
      <c r="D10228" t="s">
        <v>16835</v>
      </c>
    </row>
    <row r="10229" spans="4:4" x14ac:dyDescent="0.25">
      <c r="D10229" t="s">
        <v>16835</v>
      </c>
    </row>
    <row r="10230" spans="4:4" x14ac:dyDescent="0.25">
      <c r="D10230" t="s">
        <v>16835</v>
      </c>
    </row>
    <row r="10231" spans="4:4" x14ac:dyDescent="0.25">
      <c r="D10231" t="s">
        <v>16835</v>
      </c>
    </row>
    <row r="10232" spans="4:4" x14ac:dyDescent="0.25">
      <c r="D10232" t="s">
        <v>16835</v>
      </c>
    </row>
    <row r="10233" spans="4:4" x14ac:dyDescent="0.25">
      <c r="D10233" t="s">
        <v>16835</v>
      </c>
    </row>
    <row r="10234" spans="4:4" x14ac:dyDescent="0.25">
      <c r="D10234" t="s">
        <v>16835</v>
      </c>
    </row>
    <row r="10235" spans="4:4" x14ac:dyDescent="0.25">
      <c r="D10235" t="s">
        <v>16835</v>
      </c>
    </row>
    <row r="10236" spans="4:4" x14ac:dyDescent="0.25">
      <c r="D10236" t="s">
        <v>16835</v>
      </c>
    </row>
    <row r="10237" spans="4:4" x14ac:dyDescent="0.25">
      <c r="D10237" t="s">
        <v>16835</v>
      </c>
    </row>
    <row r="10238" spans="4:4" x14ac:dyDescent="0.25">
      <c r="D10238" t="s">
        <v>16835</v>
      </c>
    </row>
    <row r="10239" spans="4:4" x14ac:dyDescent="0.25">
      <c r="D10239" t="s">
        <v>16835</v>
      </c>
    </row>
    <row r="10240" spans="4:4" x14ac:dyDescent="0.25">
      <c r="D10240" t="s">
        <v>16835</v>
      </c>
    </row>
    <row r="10241" spans="4:4" x14ac:dyDescent="0.25">
      <c r="D10241" t="s">
        <v>16835</v>
      </c>
    </row>
    <row r="10242" spans="4:4" x14ac:dyDescent="0.25">
      <c r="D10242" t="s">
        <v>16835</v>
      </c>
    </row>
    <row r="10243" spans="4:4" x14ac:dyDescent="0.25">
      <c r="D10243" t="s">
        <v>13583</v>
      </c>
    </row>
    <row r="10244" spans="4:4" x14ac:dyDescent="0.25">
      <c r="D10244" t="s">
        <v>15837</v>
      </c>
    </row>
    <row r="10245" spans="4:4" x14ac:dyDescent="0.25">
      <c r="D10245" t="s">
        <v>15837</v>
      </c>
    </row>
    <row r="10246" spans="4:4" x14ac:dyDescent="0.25">
      <c r="D10246" t="s">
        <v>13584</v>
      </c>
    </row>
    <row r="10247" spans="4:4" x14ac:dyDescent="0.25">
      <c r="D10247" t="s">
        <v>13584</v>
      </c>
    </row>
    <row r="10248" spans="4:4" x14ac:dyDescent="0.25">
      <c r="D10248" t="s">
        <v>13586</v>
      </c>
    </row>
    <row r="10249" spans="4:4" x14ac:dyDescent="0.25">
      <c r="D10249" t="s">
        <v>16841</v>
      </c>
    </row>
    <row r="10250" spans="4:4" x14ac:dyDescent="0.25">
      <c r="D10250" t="s">
        <v>13588</v>
      </c>
    </row>
    <row r="10251" spans="4:4" x14ac:dyDescent="0.25">
      <c r="D10251" t="s">
        <v>13589</v>
      </c>
    </row>
    <row r="10252" spans="4:4" x14ac:dyDescent="0.25">
      <c r="D10252" t="s">
        <v>13592</v>
      </c>
    </row>
    <row r="10253" spans="4:4" x14ac:dyDescent="0.25">
      <c r="D10253" t="s">
        <v>13593</v>
      </c>
    </row>
    <row r="10254" spans="4:4" x14ac:dyDescent="0.25">
      <c r="D10254" t="s">
        <v>13595</v>
      </c>
    </row>
    <row r="10255" spans="4:4" x14ac:dyDescent="0.25">
      <c r="D10255" t="s">
        <v>13597</v>
      </c>
    </row>
    <row r="10256" spans="4:4" x14ac:dyDescent="0.25">
      <c r="D10256" t="s">
        <v>13598</v>
      </c>
    </row>
    <row r="10257" spans="4:4" x14ac:dyDescent="0.25">
      <c r="D10257" t="s">
        <v>13602</v>
      </c>
    </row>
    <row r="10258" spans="4:4" x14ac:dyDescent="0.25">
      <c r="D10258" t="s">
        <v>16360</v>
      </c>
    </row>
    <row r="10259" spans="4:4" x14ac:dyDescent="0.25">
      <c r="D10259" t="s">
        <v>16360</v>
      </c>
    </row>
    <row r="10260" spans="4:4" x14ac:dyDescent="0.25">
      <c r="D10260" t="s">
        <v>13605</v>
      </c>
    </row>
    <row r="10261" spans="4:4" x14ac:dyDescent="0.25">
      <c r="D10261" t="s">
        <v>13606</v>
      </c>
    </row>
    <row r="10262" spans="4:4" x14ac:dyDescent="0.25">
      <c r="D10262" t="s">
        <v>13610</v>
      </c>
    </row>
    <row r="10263" spans="4:4" x14ac:dyDescent="0.25">
      <c r="D10263" t="s">
        <v>13611</v>
      </c>
    </row>
    <row r="10264" spans="4:4" x14ac:dyDescent="0.25">
      <c r="D10264" t="s">
        <v>13611</v>
      </c>
    </row>
    <row r="10265" spans="4:4" x14ac:dyDescent="0.25">
      <c r="D10265" t="s">
        <v>13612</v>
      </c>
    </row>
    <row r="10266" spans="4:4" x14ac:dyDescent="0.25">
      <c r="D10266" t="s">
        <v>13612</v>
      </c>
    </row>
    <row r="10267" spans="4:4" x14ac:dyDescent="0.25">
      <c r="D10267" t="s">
        <v>13614</v>
      </c>
    </row>
    <row r="10268" spans="4:4" x14ac:dyDescent="0.25">
      <c r="D10268" t="s">
        <v>13614</v>
      </c>
    </row>
    <row r="10269" spans="4:4" x14ac:dyDescent="0.25">
      <c r="D10269" t="s">
        <v>13614</v>
      </c>
    </row>
    <row r="10270" spans="4:4" x14ac:dyDescent="0.25">
      <c r="D10270" t="s">
        <v>13615</v>
      </c>
    </row>
    <row r="10271" spans="4:4" x14ac:dyDescent="0.25">
      <c r="D10271" t="s">
        <v>13615</v>
      </c>
    </row>
    <row r="10272" spans="4:4" x14ac:dyDescent="0.25">
      <c r="D10272" t="s">
        <v>13618</v>
      </c>
    </row>
    <row r="10273" spans="4:4" x14ac:dyDescent="0.25">
      <c r="D10273" t="s">
        <v>13619</v>
      </c>
    </row>
    <row r="10274" spans="4:4" x14ac:dyDescent="0.25">
      <c r="D10274" t="s">
        <v>16845</v>
      </c>
    </row>
    <row r="10275" spans="4:4" x14ac:dyDescent="0.25">
      <c r="D10275" t="s">
        <v>13620</v>
      </c>
    </row>
    <row r="10276" spans="4:4" x14ac:dyDescent="0.25">
      <c r="D10276" t="s">
        <v>13620</v>
      </c>
    </row>
    <row r="10277" spans="4:4" x14ac:dyDescent="0.25">
      <c r="D10277" t="s">
        <v>13621</v>
      </c>
    </row>
    <row r="10278" spans="4:4" x14ac:dyDescent="0.25">
      <c r="D10278" t="s">
        <v>13621</v>
      </c>
    </row>
    <row r="10279" spans="4:4" x14ac:dyDescent="0.25">
      <c r="D10279" t="s">
        <v>13623</v>
      </c>
    </row>
    <row r="10280" spans="4:4" x14ac:dyDescent="0.25">
      <c r="D10280" t="s">
        <v>13624</v>
      </c>
    </row>
    <row r="10281" spans="4:4" x14ac:dyDescent="0.25">
      <c r="D10281" t="s">
        <v>13624</v>
      </c>
    </row>
    <row r="10282" spans="4:4" x14ac:dyDescent="0.25">
      <c r="D10282" t="s">
        <v>13624</v>
      </c>
    </row>
    <row r="10283" spans="4:4" x14ac:dyDescent="0.25">
      <c r="D10283" t="s">
        <v>13624</v>
      </c>
    </row>
    <row r="10284" spans="4:4" x14ac:dyDescent="0.25">
      <c r="D10284" t="s">
        <v>13625</v>
      </c>
    </row>
    <row r="10285" spans="4:4" x14ac:dyDescent="0.25">
      <c r="D10285" t="s">
        <v>16096</v>
      </c>
    </row>
    <row r="10286" spans="4:4" x14ac:dyDescent="0.25">
      <c r="D10286" t="s">
        <v>16096</v>
      </c>
    </row>
    <row r="10287" spans="4:4" x14ac:dyDescent="0.25">
      <c r="D10287" t="s">
        <v>16096</v>
      </c>
    </row>
    <row r="10288" spans="4:4" x14ac:dyDescent="0.25">
      <c r="D10288" t="s">
        <v>16096</v>
      </c>
    </row>
    <row r="10289" spans="4:4" x14ac:dyDescent="0.25">
      <c r="D10289" t="s">
        <v>16096</v>
      </c>
    </row>
    <row r="10290" spans="4:4" x14ac:dyDescent="0.25">
      <c r="D10290" t="s">
        <v>16096</v>
      </c>
    </row>
    <row r="10291" spans="4:4" x14ac:dyDescent="0.25">
      <c r="D10291" t="s">
        <v>13628</v>
      </c>
    </row>
    <row r="10292" spans="4:4" x14ac:dyDescent="0.25">
      <c r="D10292" t="s">
        <v>13628</v>
      </c>
    </row>
    <row r="10293" spans="4:4" x14ac:dyDescent="0.25">
      <c r="D10293" t="s">
        <v>13628</v>
      </c>
    </row>
    <row r="10294" spans="4:4" x14ac:dyDescent="0.25">
      <c r="D10294" t="s">
        <v>13628</v>
      </c>
    </row>
    <row r="10295" spans="4:4" x14ac:dyDescent="0.25">
      <c r="D10295" t="s">
        <v>13628</v>
      </c>
    </row>
    <row r="10296" spans="4:4" x14ac:dyDescent="0.25">
      <c r="D10296" t="s">
        <v>13628</v>
      </c>
    </row>
    <row r="10297" spans="4:4" x14ac:dyDescent="0.25">
      <c r="D10297" t="s">
        <v>13628</v>
      </c>
    </row>
    <row r="10298" spans="4:4" x14ac:dyDescent="0.25">
      <c r="D10298" t="s">
        <v>13628</v>
      </c>
    </row>
    <row r="10299" spans="4:4" x14ac:dyDescent="0.25">
      <c r="D10299" t="s">
        <v>13629</v>
      </c>
    </row>
    <row r="10300" spans="4:4" x14ac:dyDescent="0.25">
      <c r="D10300" t="s">
        <v>13632</v>
      </c>
    </row>
    <row r="10301" spans="4:4" x14ac:dyDescent="0.25">
      <c r="D10301" t="s">
        <v>13632</v>
      </c>
    </row>
    <row r="10302" spans="4:4" x14ac:dyDescent="0.25">
      <c r="D10302" t="s">
        <v>13632</v>
      </c>
    </row>
    <row r="10303" spans="4:4" x14ac:dyDescent="0.25">
      <c r="D10303" t="s">
        <v>13636</v>
      </c>
    </row>
    <row r="10304" spans="4:4" x14ac:dyDescent="0.25">
      <c r="D10304" t="s">
        <v>13637</v>
      </c>
    </row>
    <row r="10305" spans="4:4" x14ac:dyDescent="0.25">
      <c r="D10305" t="s">
        <v>13637</v>
      </c>
    </row>
    <row r="10306" spans="4:4" x14ac:dyDescent="0.25">
      <c r="D10306" t="s">
        <v>13638</v>
      </c>
    </row>
    <row r="10307" spans="4:4" x14ac:dyDescent="0.25">
      <c r="D10307" t="s">
        <v>13638</v>
      </c>
    </row>
    <row r="10308" spans="4:4" x14ac:dyDescent="0.25">
      <c r="D10308" t="s">
        <v>13640</v>
      </c>
    </row>
    <row r="10309" spans="4:4" x14ac:dyDescent="0.25">
      <c r="D10309" t="s">
        <v>13641</v>
      </c>
    </row>
    <row r="10310" spans="4:4" x14ac:dyDescent="0.25">
      <c r="D10310" t="s">
        <v>13642</v>
      </c>
    </row>
    <row r="10311" spans="4:4" x14ac:dyDescent="0.25">
      <c r="D10311" t="s">
        <v>13642</v>
      </c>
    </row>
    <row r="10312" spans="4:4" x14ac:dyDescent="0.25">
      <c r="D10312" t="s">
        <v>13644</v>
      </c>
    </row>
    <row r="10313" spans="4:4" x14ac:dyDescent="0.25">
      <c r="D10313" t="s">
        <v>13644</v>
      </c>
    </row>
    <row r="10314" spans="4:4" x14ac:dyDescent="0.25">
      <c r="D10314" t="s">
        <v>13644</v>
      </c>
    </row>
    <row r="10315" spans="4:4" x14ac:dyDescent="0.25">
      <c r="D10315" t="s">
        <v>16847</v>
      </c>
    </row>
    <row r="10316" spans="4:4" x14ac:dyDescent="0.25">
      <c r="D10316" t="s">
        <v>16847</v>
      </c>
    </row>
    <row r="10317" spans="4:4" x14ac:dyDescent="0.25">
      <c r="D10317" t="s">
        <v>13647</v>
      </c>
    </row>
    <row r="10318" spans="4:4" x14ac:dyDescent="0.25">
      <c r="D10318" t="s">
        <v>13653</v>
      </c>
    </row>
    <row r="10319" spans="4:4" x14ac:dyDescent="0.25">
      <c r="D10319" t="s">
        <v>13654</v>
      </c>
    </row>
    <row r="10320" spans="4:4" x14ac:dyDescent="0.25">
      <c r="D10320" t="s">
        <v>13655</v>
      </c>
    </row>
    <row r="10321" spans="4:4" x14ac:dyDescent="0.25">
      <c r="D10321" t="s">
        <v>13655</v>
      </c>
    </row>
    <row r="10322" spans="4:4" x14ac:dyDescent="0.25">
      <c r="D10322" t="s">
        <v>15389</v>
      </c>
    </row>
    <row r="10323" spans="4:4" x14ac:dyDescent="0.25">
      <c r="D10323" t="s">
        <v>17014</v>
      </c>
    </row>
    <row r="10324" spans="4:4" x14ac:dyDescent="0.25">
      <c r="D10324" t="s">
        <v>17014</v>
      </c>
    </row>
    <row r="10325" spans="4:4" x14ac:dyDescent="0.25">
      <c r="D10325" t="s">
        <v>17014</v>
      </c>
    </row>
    <row r="10326" spans="4:4" x14ac:dyDescent="0.25">
      <c r="D10326" t="s">
        <v>17014</v>
      </c>
    </row>
    <row r="10327" spans="4:4" x14ac:dyDescent="0.25">
      <c r="D10327" t="s">
        <v>13660</v>
      </c>
    </row>
    <row r="10328" spans="4:4" x14ac:dyDescent="0.25">
      <c r="D10328" t="s">
        <v>13660</v>
      </c>
    </row>
    <row r="10329" spans="4:4" x14ac:dyDescent="0.25">
      <c r="D10329" t="s">
        <v>13661</v>
      </c>
    </row>
    <row r="10330" spans="4:4" x14ac:dyDescent="0.25">
      <c r="D10330" t="s">
        <v>13661</v>
      </c>
    </row>
    <row r="10331" spans="4:4" x14ac:dyDescent="0.25">
      <c r="D10331" t="s">
        <v>13661</v>
      </c>
    </row>
    <row r="10332" spans="4:4" x14ac:dyDescent="0.25">
      <c r="D10332" t="s">
        <v>13661</v>
      </c>
    </row>
    <row r="10333" spans="4:4" x14ac:dyDescent="0.25">
      <c r="D10333" t="s">
        <v>13667</v>
      </c>
    </row>
    <row r="10334" spans="4:4" x14ac:dyDescent="0.25">
      <c r="D10334" t="s">
        <v>13668</v>
      </c>
    </row>
    <row r="10335" spans="4:4" x14ac:dyDescent="0.25">
      <c r="D10335" t="s">
        <v>13668</v>
      </c>
    </row>
    <row r="10336" spans="4:4" x14ac:dyDescent="0.25">
      <c r="D10336" t="s">
        <v>13668</v>
      </c>
    </row>
    <row r="10337" spans="4:4" x14ac:dyDescent="0.25">
      <c r="D10337" t="s">
        <v>13668</v>
      </c>
    </row>
    <row r="10338" spans="4:4" x14ac:dyDescent="0.25">
      <c r="D10338" t="s">
        <v>13668</v>
      </c>
    </row>
    <row r="10339" spans="4:4" x14ac:dyDescent="0.25">
      <c r="D10339" t="s">
        <v>13668</v>
      </c>
    </row>
    <row r="10340" spans="4:4" x14ac:dyDescent="0.25">
      <c r="D10340" t="s">
        <v>13668</v>
      </c>
    </row>
    <row r="10341" spans="4:4" x14ac:dyDescent="0.25">
      <c r="D10341" t="s">
        <v>13668</v>
      </c>
    </row>
    <row r="10342" spans="4:4" x14ac:dyDescent="0.25">
      <c r="D10342" t="s">
        <v>13668</v>
      </c>
    </row>
    <row r="10343" spans="4:4" x14ac:dyDescent="0.25">
      <c r="D10343" t="s">
        <v>13668</v>
      </c>
    </row>
    <row r="10344" spans="4:4" x14ac:dyDescent="0.25">
      <c r="D10344" t="s">
        <v>16853</v>
      </c>
    </row>
    <row r="10345" spans="4:4" x14ac:dyDescent="0.25">
      <c r="D10345" t="s">
        <v>13672</v>
      </c>
    </row>
    <row r="10346" spans="4:4" x14ac:dyDescent="0.25">
      <c r="D10346" t="s">
        <v>14680</v>
      </c>
    </row>
    <row r="10347" spans="4:4" x14ac:dyDescent="0.25">
      <c r="D10347" t="s">
        <v>14680</v>
      </c>
    </row>
    <row r="10348" spans="4:4" x14ac:dyDescent="0.25">
      <c r="D10348" t="s">
        <v>13674</v>
      </c>
    </row>
    <row r="10349" spans="4:4" x14ac:dyDescent="0.25">
      <c r="D10349" t="s">
        <v>13677</v>
      </c>
    </row>
    <row r="10350" spans="4:4" x14ac:dyDescent="0.25">
      <c r="D10350" t="s">
        <v>13678</v>
      </c>
    </row>
    <row r="10351" spans="4:4" x14ac:dyDescent="0.25">
      <c r="D10351" t="s">
        <v>13679</v>
      </c>
    </row>
    <row r="10352" spans="4:4" x14ac:dyDescent="0.25">
      <c r="D10352" t="s">
        <v>13681</v>
      </c>
    </row>
    <row r="10353" spans="4:4" x14ac:dyDescent="0.25">
      <c r="D10353" t="s">
        <v>14976</v>
      </c>
    </row>
    <row r="10354" spans="4:4" x14ac:dyDescent="0.25">
      <c r="D10354" t="s">
        <v>14976</v>
      </c>
    </row>
    <row r="10355" spans="4:4" x14ac:dyDescent="0.25">
      <c r="D10355" t="s">
        <v>14976</v>
      </c>
    </row>
    <row r="10356" spans="4:4" x14ac:dyDescent="0.25">
      <c r="D10356" t="s">
        <v>13683</v>
      </c>
    </row>
    <row r="10357" spans="4:4" x14ac:dyDescent="0.25">
      <c r="D10357" t="s">
        <v>13683</v>
      </c>
    </row>
    <row r="10358" spans="4:4" x14ac:dyDescent="0.25">
      <c r="D10358" t="s">
        <v>13683</v>
      </c>
    </row>
    <row r="10359" spans="4:4" x14ac:dyDescent="0.25">
      <c r="D10359" t="s">
        <v>13683</v>
      </c>
    </row>
    <row r="10360" spans="4:4" x14ac:dyDescent="0.25">
      <c r="D10360" t="s">
        <v>13683</v>
      </c>
    </row>
    <row r="10361" spans="4:4" x14ac:dyDescent="0.25">
      <c r="D10361" t="s">
        <v>13683</v>
      </c>
    </row>
    <row r="10362" spans="4:4" x14ac:dyDescent="0.25">
      <c r="D10362" t="s">
        <v>13683</v>
      </c>
    </row>
    <row r="10363" spans="4:4" x14ac:dyDescent="0.25">
      <c r="D10363" t="s">
        <v>13683</v>
      </c>
    </row>
    <row r="10364" spans="4:4" x14ac:dyDescent="0.25">
      <c r="D10364" t="s">
        <v>13685</v>
      </c>
    </row>
    <row r="10365" spans="4:4" x14ac:dyDescent="0.25">
      <c r="D10365" t="s">
        <v>13685</v>
      </c>
    </row>
    <row r="10366" spans="4:4" x14ac:dyDescent="0.25">
      <c r="D10366" t="s">
        <v>13685</v>
      </c>
    </row>
    <row r="10367" spans="4:4" x14ac:dyDescent="0.25">
      <c r="D10367" t="s">
        <v>13685</v>
      </c>
    </row>
    <row r="10368" spans="4:4" x14ac:dyDescent="0.25">
      <c r="D10368" t="s">
        <v>13686</v>
      </c>
    </row>
    <row r="10369" spans="4:4" x14ac:dyDescent="0.25">
      <c r="D10369" t="s">
        <v>13686</v>
      </c>
    </row>
    <row r="10370" spans="4:4" x14ac:dyDescent="0.25">
      <c r="D10370" t="s">
        <v>13688</v>
      </c>
    </row>
    <row r="10371" spans="4:4" x14ac:dyDescent="0.25">
      <c r="D10371" t="s">
        <v>13688</v>
      </c>
    </row>
    <row r="10372" spans="4:4" x14ac:dyDescent="0.25">
      <c r="D10372" t="s">
        <v>13688</v>
      </c>
    </row>
    <row r="10373" spans="4:4" x14ac:dyDescent="0.25">
      <c r="D10373" t="s">
        <v>13689</v>
      </c>
    </row>
    <row r="10374" spans="4:4" x14ac:dyDescent="0.25">
      <c r="D10374" t="s">
        <v>13689</v>
      </c>
    </row>
    <row r="10375" spans="4:4" x14ac:dyDescent="0.25">
      <c r="D10375" t="s">
        <v>13689</v>
      </c>
    </row>
    <row r="10376" spans="4:4" x14ac:dyDescent="0.25">
      <c r="D10376" t="s">
        <v>13689</v>
      </c>
    </row>
    <row r="10377" spans="4:4" x14ac:dyDescent="0.25">
      <c r="D10377" t="s">
        <v>15268</v>
      </c>
    </row>
    <row r="10378" spans="4:4" x14ac:dyDescent="0.25">
      <c r="D10378" t="s">
        <v>13691</v>
      </c>
    </row>
    <row r="10379" spans="4:4" x14ac:dyDescent="0.25">
      <c r="D10379" t="s">
        <v>13692</v>
      </c>
    </row>
    <row r="10380" spans="4:4" x14ac:dyDescent="0.25">
      <c r="D10380" t="s">
        <v>13692</v>
      </c>
    </row>
    <row r="10381" spans="4:4" x14ac:dyDescent="0.25">
      <c r="D10381" t="s">
        <v>13692</v>
      </c>
    </row>
    <row r="10382" spans="4:4" x14ac:dyDescent="0.25">
      <c r="D10382" t="s">
        <v>13692</v>
      </c>
    </row>
    <row r="10383" spans="4:4" x14ac:dyDescent="0.25">
      <c r="D10383" t="s">
        <v>13693</v>
      </c>
    </row>
    <row r="10384" spans="4:4" x14ac:dyDescent="0.25">
      <c r="D10384" t="s">
        <v>14978</v>
      </c>
    </row>
    <row r="10385" spans="4:4" x14ac:dyDescent="0.25">
      <c r="D10385" t="s">
        <v>14978</v>
      </c>
    </row>
    <row r="10386" spans="4:4" x14ac:dyDescent="0.25">
      <c r="D10386" t="s">
        <v>13694</v>
      </c>
    </row>
    <row r="10387" spans="4:4" x14ac:dyDescent="0.25">
      <c r="D10387" t="s">
        <v>13694</v>
      </c>
    </row>
    <row r="10388" spans="4:4" x14ac:dyDescent="0.25">
      <c r="D10388" t="s">
        <v>13694</v>
      </c>
    </row>
    <row r="10389" spans="4:4" x14ac:dyDescent="0.25">
      <c r="D10389" t="s">
        <v>16038</v>
      </c>
    </row>
    <row r="10390" spans="4:4" x14ac:dyDescent="0.25">
      <c r="D10390" t="s">
        <v>13696</v>
      </c>
    </row>
    <row r="10391" spans="4:4" x14ac:dyDescent="0.25">
      <c r="D10391" t="s">
        <v>13696</v>
      </c>
    </row>
    <row r="10392" spans="4:4" x14ac:dyDescent="0.25">
      <c r="D10392" t="s">
        <v>13697</v>
      </c>
    </row>
    <row r="10393" spans="4:4" x14ac:dyDescent="0.25">
      <c r="D10393" t="s">
        <v>13698</v>
      </c>
    </row>
    <row r="10394" spans="4:4" x14ac:dyDescent="0.25">
      <c r="D10394" t="s">
        <v>13698</v>
      </c>
    </row>
    <row r="10395" spans="4:4" x14ac:dyDescent="0.25">
      <c r="D10395" t="s">
        <v>13698</v>
      </c>
    </row>
    <row r="10396" spans="4:4" x14ac:dyDescent="0.25">
      <c r="D10396" t="s">
        <v>13698</v>
      </c>
    </row>
    <row r="10397" spans="4:4" x14ac:dyDescent="0.25">
      <c r="D10397" t="s">
        <v>13698</v>
      </c>
    </row>
    <row r="10398" spans="4:4" x14ac:dyDescent="0.25">
      <c r="D10398" t="s">
        <v>13699</v>
      </c>
    </row>
    <row r="10399" spans="4:4" x14ac:dyDescent="0.25">
      <c r="D10399" t="s">
        <v>13699</v>
      </c>
    </row>
    <row r="10400" spans="4:4" x14ac:dyDescent="0.25">
      <c r="D10400" t="s">
        <v>13701</v>
      </c>
    </row>
    <row r="10401" spans="4:4" x14ac:dyDescent="0.25">
      <c r="D10401" t="s">
        <v>13701</v>
      </c>
    </row>
    <row r="10402" spans="4:4" x14ac:dyDescent="0.25">
      <c r="D10402" t="s">
        <v>13701</v>
      </c>
    </row>
    <row r="10403" spans="4:4" x14ac:dyDescent="0.25">
      <c r="D10403" t="s">
        <v>15847</v>
      </c>
    </row>
    <row r="10404" spans="4:4" x14ac:dyDescent="0.25">
      <c r="D10404" t="s">
        <v>15847</v>
      </c>
    </row>
    <row r="10405" spans="4:4" x14ac:dyDescent="0.25">
      <c r="D10405" t="s">
        <v>13705</v>
      </c>
    </row>
    <row r="10406" spans="4:4" x14ac:dyDescent="0.25">
      <c r="D10406" t="s">
        <v>13707</v>
      </c>
    </row>
    <row r="10407" spans="4:4" x14ac:dyDescent="0.25">
      <c r="D10407" t="s">
        <v>13709</v>
      </c>
    </row>
    <row r="10408" spans="4:4" x14ac:dyDescent="0.25">
      <c r="D10408" t="s">
        <v>13710</v>
      </c>
    </row>
    <row r="10409" spans="4:4" x14ac:dyDescent="0.25">
      <c r="D10409" t="s">
        <v>13711</v>
      </c>
    </row>
    <row r="10410" spans="4:4" x14ac:dyDescent="0.25">
      <c r="D10410" t="s">
        <v>13711</v>
      </c>
    </row>
    <row r="10411" spans="4:4" x14ac:dyDescent="0.25">
      <c r="D10411" t="s">
        <v>13711</v>
      </c>
    </row>
    <row r="10412" spans="4:4" x14ac:dyDescent="0.25">
      <c r="D10412" t="s">
        <v>13714</v>
      </c>
    </row>
    <row r="10413" spans="4:4" x14ac:dyDescent="0.25">
      <c r="D10413" t="s">
        <v>13714</v>
      </c>
    </row>
    <row r="10414" spans="4:4" x14ac:dyDescent="0.25">
      <c r="D10414" t="s">
        <v>13714</v>
      </c>
    </row>
    <row r="10415" spans="4:4" x14ac:dyDescent="0.25">
      <c r="D10415" t="s">
        <v>13721</v>
      </c>
    </row>
    <row r="10416" spans="4:4" x14ac:dyDescent="0.25">
      <c r="D10416" t="s">
        <v>13722</v>
      </c>
    </row>
    <row r="10417" spans="4:4" x14ac:dyDescent="0.25">
      <c r="D10417" t="s">
        <v>13722</v>
      </c>
    </row>
    <row r="10418" spans="4:4" x14ac:dyDescent="0.25">
      <c r="D10418" t="s">
        <v>13725</v>
      </c>
    </row>
    <row r="10419" spans="4:4" x14ac:dyDescent="0.25">
      <c r="D10419" t="s">
        <v>13725</v>
      </c>
    </row>
    <row r="10420" spans="4:4" x14ac:dyDescent="0.25">
      <c r="D10420" t="s">
        <v>15220</v>
      </c>
    </row>
    <row r="10421" spans="4:4" x14ac:dyDescent="0.25">
      <c r="D10421" t="s">
        <v>15220</v>
      </c>
    </row>
    <row r="10422" spans="4:4" x14ac:dyDescent="0.25">
      <c r="D10422" t="s">
        <v>15220</v>
      </c>
    </row>
    <row r="10423" spans="4:4" x14ac:dyDescent="0.25">
      <c r="D10423" t="s">
        <v>14682</v>
      </c>
    </row>
    <row r="10424" spans="4:4" x14ac:dyDescent="0.25">
      <c r="D10424" t="s">
        <v>16859</v>
      </c>
    </row>
    <row r="10425" spans="4:4" x14ac:dyDescent="0.25">
      <c r="D10425" t="s">
        <v>16859</v>
      </c>
    </row>
    <row r="10426" spans="4:4" x14ac:dyDescent="0.25">
      <c r="D10426" t="s">
        <v>16859</v>
      </c>
    </row>
    <row r="10427" spans="4:4" x14ac:dyDescent="0.25">
      <c r="D10427" t="s">
        <v>16859</v>
      </c>
    </row>
    <row r="10428" spans="4:4" x14ac:dyDescent="0.25">
      <c r="D10428" t="s">
        <v>16859</v>
      </c>
    </row>
    <row r="10429" spans="4:4" x14ac:dyDescent="0.25">
      <c r="D10429" t="s">
        <v>16859</v>
      </c>
    </row>
    <row r="10430" spans="4:4" x14ac:dyDescent="0.25">
      <c r="D10430" t="s">
        <v>16859</v>
      </c>
    </row>
    <row r="10431" spans="4:4" x14ac:dyDescent="0.25">
      <c r="D10431" t="s">
        <v>16859</v>
      </c>
    </row>
    <row r="10432" spans="4:4" x14ac:dyDescent="0.25">
      <c r="D10432" t="s">
        <v>16859</v>
      </c>
    </row>
    <row r="10433" spans="4:4" x14ac:dyDescent="0.25">
      <c r="D10433" t="s">
        <v>16859</v>
      </c>
    </row>
    <row r="10434" spans="4:4" x14ac:dyDescent="0.25">
      <c r="D10434" t="s">
        <v>16859</v>
      </c>
    </row>
    <row r="10435" spans="4:4" x14ac:dyDescent="0.25">
      <c r="D10435" t="s">
        <v>16859</v>
      </c>
    </row>
    <row r="10436" spans="4:4" x14ac:dyDescent="0.25">
      <c r="D10436" t="s">
        <v>16859</v>
      </c>
    </row>
    <row r="10437" spans="4:4" x14ac:dyDescent="0.25">
      <c r="D10437" t="s">
        <v>16859</v>
      </c>
    </row>
    <row r="10438" spans="4:4" x14ac:dyDescent="0.25">
      <c r="D10438" t="s">
        <v>16859</v>
      </c>
    </row>
    <row r="10439" spans="4:4" x14ac:dyDescent="0.25">
      <c r="D10439" t="s">
        <v>16859</v>
      </c>
    </row>
    <row r="10440" spans="4:4" x14ac:dyDescent="0.25">
      <c r="D10440" t="s">
        <v>16859</v>
      </c>
    </row>
    <row r="10441" spans="4:4" x14ac:dyDescent="0.25">
      <c r="D10441" t="s">
        <v>16859</v>
      </c>
    </row>
    <row r="10442" spans="4:4" x14ac:dyDescent="0.25">
      <c r="D10442" t="s">
        <v>16859</v>
      </c>
    </row>
    <row r="10443" spans="4:4" x14ac:dyDescent="0.25">
      <c r="D10443" t="s">
        <v>16859</v>
      </c>
    </row>
    <row r="10444" spans="4:4" x14ac:dyDescent="0.25">
      <c r="D10444" t="s">
        <v>16859</v>
      </c>
    </row>
    <row r="10445" spans="4:4" x14ac:dyDescent="0.25">
      <c r="D10445" t="s">
        <v>16859</v>
      </c>
    </row>
    <row r="10446" spans="4:4" x14ac:dyDescent="0.25">
      <c r="D10446" t="s">
        <v>16859</v>
      </c>
    </row>
    <row r="10447" spans="4:4" x14ac:dyDescent="0.25">
      <c r="D10447" t="s">
        <v>16859</v>
      </c>
    </row>
    <row r="10448" spans="4:4" x14ac:dyDescent="0.25">
      <c r="D10448" t="s">
        <v>16859</v>
      </c>
    </row>
    <row r="10449" spans="4:4" x14ac:dyDescent="0.25">
      <c r="D10449" t="s">
        <v>16859</v>
      </c>
    </row>
    <row r="10450" spans="4:4" x14ac:dyDescent="0.25">
      <c r="D10450" t="s">
        <v>16859</v>
      </c>
    </row>
    <row r="10451" spans="4:4" x14ac:dyDescent="0.25">
      <c r="D10451" t="s">
        <v>16859</v>
      </c>
    </row>
    <row r="10452" spans="4:4" x14ac:dyDescent="0.25">
      <c r="D10452" t="s">
        <v>16859</v>
      </c>
    </row>
    <row r="10453" spans="4:4" x14ac:dyDescent="0.25">
      <c r="D10453" t="s">
        <v>16859</v>
      </c>
    </row>
    <row r="10454" spans="4:4" x14ac:dyDescent="0.25">
      <c r="D10454" t="s">
        <v>16859</v>
      </c>
    </row>
    <row r="10455" spans="4:4" x14ac:dyDescent="0.25">
      <c r="D10455" t="s">
        <v>16859</v>
      </c>
    </row>
    <row r="10456" spans="4:4" x14ac:dyDescent="0.25">
      <c r="D10456" t="s">
        <v>16859</v>
      </c>
    </row>
    <row r="10457" spans="4:4" x14ac:dyDescent="0.25">
      <c r="D10457" t="s">
        <v>16859</v>
      </c>
    </row>
    <row r="10458" spans="4:4" x14ac:dyDescent="0.25">
      <c r="D10458" t="s">
        <v>16859</v>
      </c>
    </row>
    <row r="10459" spans="4:4" x14ac:dyDescent="0.25">
      <c r="D10459" t="s">
        <v>16859</v>
      </c>
    </row>
    <row r="10460" spans="4:4" x14ac:dyDescent="0.25">
      <c r="D10460" t="s">
        <v>13730</v>
      </c>
    </row>
    <row r="10461" spans="4:4" x14ac:dyDescent="0.25">
      <c r="D10461" t="s">
        <v>15956</v>
      </c>
    </row>
    <row r="10462" spans="4:4" x14ac:dyDescent="0.25">
      <c r="D10462" t="s">
        <v>15956</v>
      </c>
    </row>
    <row r="10463" spans="4:4" x14ac:dyDescent="0.25">
      <c r="D10463" t="s">
        <v>16861</v>
      </c>
    </row>
    <row r="10464" spans="4:4" x14ac:dyDescent="0.25">
      <c r="D10464" t="s">
        <v>16861</v>
      </c>
    </row>
    <row r="10465" spans="4:4" x14ac:dyDescent="0.25">
      <c r="D10465" t="s">
        <v>13733</v>
      </c>
    </row>
    <row r="10466" spans="4:4" x14ac:dyDescent="0.25">
      <c r="D10466" t="s">
        <v>13733</v>
      </c>
    </row>
    <row r="10467" spans="4:4" x14ac:dyDescent="0.25">
      <c r="D10467" t="s">
        <v>13733</v>
      </c>
    </row>
    <row r="10468" spans="4:4" x14ac:dyDescent="0.25">
      <c r="D10468" t="s">
        <v>13733</v>
      </c>
    </row>
    <row r="10469" spans="4:4" x14ac:dyDescent="0.25">
      <c r="D10469" t="s">
        <v>13735</v>
      </c>
    </row>
    <row r="10470" spans="4:4" x14ac:dyDescent="0.25">
      <c r="D10470" t="s">
        <v>13735</v>
      </c>
    </row>
    <row r="10471" spans="4:4" x14ac:dyDescent="0.25">
      <c r="D10471" t="s">
        <v>13735</v>
      </c>
    </row>
    <row r="10472" spans="4:4" x14ac:dyDescent="0.25">
      <c r="D10472" t="s">
        <v>15270</v>
      </c>
    </row>
    <row r="10473" spans="4:4" x14ac:dyDescent="0.25">
      <c r="D10473" t="s">
        <v>15270</v>
      </c>
    </row>
    <row r="10474" spans="4:4" x14ac:dyDescent="0.25">
      <c r="D10474" t="s">
        <v>15270</v>
      </c>
    </row>
    <row r="10475" spans="4:4" x14ac:dyDescent="0.25">
      <c r="D10475" t="s">
        <v>15270</v>
      </c>
    </row>
    <row r="10476" spans="4:4" x14ac:dyDescent="0.25">
      <c r="D10476" t="s">
        <v>15270</v>
      </c>
    </row>
    <row r="10477" spans="4:4" x14ac:dyDescent="0.25">
      <c r="D10477" t="s">
        <v>13736</v>
      </c>
    </row>
    <row r="10478" spans="4:4" x14ac:dyDescent="0.25">
      <c r="D10478" t="s">
        <v>13736</v>
      </c>
    </row>
    <row r="10479" spans="4:4" x14ac:dyDescent="0.25">
      <c r="D10479" t="s">
        <v>13739</v>
      </c>
    </row>
    <row r="10480" spans="4:4" x14ac:dyDescent="0.25">
      <c r="D10480" t="s">
        <v>13740</v>
      </c>
    </row>
    <row r="10481" spans="4:4" x14ac:dyDescent="0.25">
      <c r="D10481" t="s">
        <v>13740</v>
      </c>
    </row>
    <row r="10482" spans="4:4" x14ac:dyDescent="0.25">
      <c r="D10482" t="s">
        <v>13740</v>
      </c>
    </row>
    <row r="10483" spans="4:4" x14ac:dyDescent="0.25">
      <c r="D10483" t="s">
        <v>13740</v>
      </c>
    </row>
    <row r="10484" spans="4:4" x14ac:dyDescent="0.25">
      <c r="D10484" t="s">
        <v>13740</v>
      </c>
    </row>
    <row r="10485" spans="4:4" x14ac:dyDescent="0.25">
      <c r="D10485" t="s">
        <v>13740</v>
      </c>
    </row>
    <row r="10486" spans="4:4" x14ac:dyDescent="0.25">
      <c r="D10486" t="s">
        <v>13740</v>
      </c>
    </row>
    <row r="10487" spans="4:4" x14ac:dyDescent="0.25">
      <c r="D10487" t="s">
        <v>13740</v>
      </c>
    </row>
    <row r="10488" spans="4:4" x14ac:dyDescent="0.25">
      <c r="D10488" t="s">
        <v>13740</v>
      </c>
    </row>
    <row r="10489" spans="4:4" x14ac:dyDescent="0.25">
      <c r="D10489" t="s">
        <v>13740</v>
      </c>
    </row>
    <row r="10490" spans="4:4" x14ac:dyDescent="0.25">
      <c r="D10490" t="s">
        <v>13740</v>
      </c>
    </row>
    <row r="10491" spans="4:4" x14ac:dyDescent="0.25">
      <c r="D10491" t="s">
        <v>13740</v>
      </c>
    </row>
    <row r="10492" spans="4:4" x14ac:dyDescent="0.25">
      <c r="D10492" t="s">
        <v>16364</v>
      </c>
    </row>
    <row r="10493" spans="4:4" x14ac:dyDescent="0.25">
      <c r="D10493" t="s">
        <v>16364</v>
      </c>
    </row>
    <row r="10494" spans="4:4" x14ac:dyDescent="0.25">
      <c r="D10494" t="s">
        <v>16364</v>
      </c>
    </row>
    <row r="10495" spans="4:4" x14ac:dyDescent="0.25">
      <c r="D10495" t="s">
        <v>13741</v>
      </c>
    </row>
    <row r="10496" spans="4:4" x14ac:dyDescent="0.25">
      <c r="D10496" t="s">
        <v>13742</v>
      </c>
    </row>
    <row r="10497" spans="4:4" x14ac:dyDescent="0.25">
      <c r="D10497" t="s">
        <v>13743</v>
      </c>
    </row>
    <row r="10498" spans="4:4" x14ac:dyDescent="0.25">
      <c r="D10498" t="s">
        <v>13745</v>
      </c>
    </row>
    <row r="10499" spans="4:4" x14ac:dyDescent="0.25">
      <c r="D10499" t="s">
        <v>13745</v>
      </c>
    </row>
    <row r="10500" spans="4:4" x14ac:dyDescent="0.25">
      <c r="D10500" t="s">
        <v>13745</v>
      </c>
    </row>
    <row r="10501" spans="4:4" x14ac:dyDescent="0.25">
      <c r="D10501" t="s">
        <v>13745</v>
      </c>
    </row>
    <row r="10502" spans="4:4" x14ac:dyDescent="0.25">
      <c r="D10502" t="s">
        <v>11544</v>
      </c>
    </row>
    <row r="10503" spans="4:4" x14ac:dyDescent="0.25">
      <c r="D10503" t="s">
        <v>11544</v>
      </c>
    </row>
    <row r="10504" spans="4:4" x14ac:dyDescent="0.25">
      <c r="D10504" t="s">
        <v>11544</v>
      </c>
    </row>
    <row r="10505" spans="4:4" x14ac:dyDescent="0.25">
      <c r="D10505" t="s">
        <v>11544</v>
      </c>
    </row>
    <row r="10506" spans="4:4" x14ac:dyDescent="0.25">
      <c r="D10506" t="s">
        <v>15492</v>
      </c>
    </row>
    <row r="10507" spans="4:4" x14ac:dyDescent="0.25">
      <c r="D10507" t="s">
        <v>15492</v>
      </c>
    </row>
    <row r="10508" spans="4:4" x14ac:dyDescent="0.25">
      <c r="D10508" t="s">
        <v>13751</v>
      </c>
    </row>
    <row r="10509" spans="4:4" x14ac:dyDescent="0.25">
      <c r="D10509" t="s">
        <v>13751</v>
      </c>
    </row>
    <row r="10510" spans="4:4" x14ac:dyDescent="0.25">
      <c r="D10510" t="s">
        <v>13755</v>
      </c>
    </row>
    <row r="10511" spans="4:4" x14ac:dyDescent="0.25">
      <c r="D10511" t="s">
        <v>13756</v>
      </c>
    </row>
    <row r="10512" spans="4:4" x14ac:dyDescent="0.25">
      <c r="D10512" t="s">
        <v>13756</v>
      </c>
    </row>
    <row r="10513" spans="4:4" x14ac:dyDescent="0.25">
      <c r="D10513" t="s">
        <v>13756</v>
      </c>
    </row>
    <row r="10514" spans="4:4" x14ac:dyDescent="0.25">
      <c r="D10514" t="s">
        <v>13756</v>
      </c>
    </row>
    <row r="10515" spans="4:4" x14ac:dyDescent="0.25">
      <c r="D10515" t="s">
        <v>16863</v>
      </c>
    </row>
    <row r="10516" spans="4:4" x14ac:dyDescent="0.25">
      <c r="D10516" t="s">
        <v>13757</v>
      </c>
    </row>
    <row r="10517" spans="4:4" x14ac:dyDescent="0.25">
      <c r="D10517" t="s">
        <v>13757</v>
      </c>
    </row>
    <row r="10518" spans="4:4" x14ac:dyDescent="0.25">
      <c r="D10518" t="s">
        <v>13758</v>
      </c>
    </row>
    <row r="10519" spans="4:4" x14ac:dyDescent="0.25">
      <c r="D10519" t="s">
        <v>13758</v>
      </c>
    </row>
    <row r="10520" spans="4:4" x14ac:dyDescent="0.25">
      <c r="D10520" t="s">
        <v>13758</v>
      </c>
    </row>
    <row r="10521" spans="4:4" x14ac:dyDescent="0.25">
      <c r="D10521" t="s">
        <v>13758</v>
      </c>
    </row>
    <row r="10522" spans="4:4" x14ac:dyDescent="0.25">
      <c r="D10522" t="s">
        <v>13758</v>
      </c>
    </row>
    <row r="10523" spans="4:4" x14ac:dyDescent="0.25">
      <c r="D10523" t="s">
        <v>13758</v>
      </c>
    </row>
    <row r="10524" spans="4:4" x14ac:dyDescent="0.25">
      <c r="D10524" t="s">
        <v>13758</v>
      </c>
    </row>
    <row r="10525" spans="4:4" x14ac:dyDescent="0.25">
      <c r="D10525" t="s">
        <v>13758</v>
      </c>
    </row>
    <row r="10526" spans="4:4" x14ac:dyDescent="0.25">
      <c r="D10526" t="s">
        <v>16865</v>
      </c>
    </row>
    <row r="10527" spans="4:4" x14ac:dyDescent="0.25">
      <c r="D10527" t="s">
        <v>13761</v>
      </c>
    </row>
    <row r="10528" spans="4:4" x14ac:dyDescent="0.25">
      <c r="D10528" t="s">
        <v>11284</v>
      </c>
    </row>
    <row r="10529" spans="4:4" x14ac:dyDescent="0.25">
      <c r="D10529" t="s">
        <v>11284</v>
      </c>
    </row>
    <row r="10530" spans="4:4" x14ac:dyDescent="0.25">
      <c r="D10530" t="s">
        <v>11284</v>
      </c>
    </row>
    <row r="10531" spans="4:4" x14ac:dyDescent="0.25">
      <c r="D10531" t="s">
        <v>11284</v>
      </c>
    </row>
    <row r="10532" spans="4:4" x14ac:dyDescent="0.25">
      <c r="D10532" t="s">
        <v>11284</v>
      </c>
    </row>
    <row r="10533" spans="4:4" x14ac:dyDescent="0.25">
      <c r="D10533" t="s">
        <v>11284</v>
      </c>
    </row>
    <row r="10534" spans="4:4" x14ac:dyDescent="0.25">
      <c r="D10534" t="s">
        <v>11284</v>
      </c>
    </row>
    <row r="10535" spans="4:4" x14ac:dyDescent="0.25">
      <c r="D10535" t="s">
        <v>11284</v>
      </c>
    </row>
    <row r="10536" spans="4:4" x14ac:dyDescent="0.25">
      <c r="D10536" t="s">
        <v>11284</v>
      </c>
    </row>
    <row r="10537" spans="4:4" x14ac:dyDescent="0.25">
      <c r="D10537" t="s">
        <v>11284</v>
      </c>
    </row>
    <row r="10538" spans="4:4" x14ac:dyDescent="0.25">
      <c r="D10538" t="s">
        <v>13762</v>
      </c>
    </row>
    <row r="10539" spans="4:4" x14ac:dyDescent="0.25">
      <c r="D10539" t="s">
        <v>13762</v>
      </c>
    </row>
    <row r="10540" spans="4:4" x14ac:dyDescent="0.25">
      <c r="D10540" t="s">
        <v>13762</v>
      </c>
    </row>
    <row r="10541" spans="4:4" x14ac:dyDescent="0.25">
      <c r="D10541" t="s">
        <v>13762</v>
      </c>
    </row>
    <row r="10542" spans="4:4" x14ac:dyDescent="0.25">
      <c r="D10542" t="s">
        <v>11367</v>
      </c>
    </row>
    <row r="10543" spans="4:4" x14ac:dyDescent="0.25">
      <c r="D10543" t="s">
        <v>11367</v>
      </c>
    </row>
    <row r="10544" spans="4:4" x14ac:dyDescent="0.25">
      <c r="D10544" t="s">
        <v>11367</v>
      </c>
    </row>
    <row r="10545" spans="4:4" x14ac:dyDescent="0.25">
      <c r="D10545" t="s">
        <v>11367</v>
      </c>
    </row>
    <row r="10546" spans="4:4" x14ac:dyDescent="0.25">
      <c r="D10546" t="s">
        <v>16368</v>
      </c>
    </row>
    <row r="10547" spans="4:4" x14ac:dyDescent="0.25">
      <c r="D10547" t="s">
        <v>13768</v>
      </c>
    </row>
    <row r="10548" spans="4:4" x14ac:dyDescent="0.25">
      <c r="D10548" t="s">
        <v>13768</v>
      </c>
    </row>
    <row r="10549" spans="4:4" x14ac:dyDescent="0.25">
      <c r="D10549" t="s">
        <v>16867</v>
      </c>
    </row>
    <row r="10550" spans="4:4" x14ac:dyDescent="0.25">
      <c r="D10550" t="s">
        <v>16867</v>
      </c>
    </row>
    <row r="10551" spans="4:4" x14ac:dyDescent="0.25">
      <c r="D10551" t="s">
        <v>13770</v>
      </c>
    </row>
    <row r="10552" spans="4:4" x14ac:dyDescent="0.25">
      <c r="D10552" t="s">
        <v>13772</v>
      </c>
    </row>
    <row r="10553" spans="4:4" x14ac:dyDescent="0.25">
      <c r="D10553" t="s">
        <v>13772</v>
      </c>
    </row>
    <row r="10554" spans="4:4" x14ac:dyDescent="0.25">
      <c r="D10554" t="s">
        <v>13773</v>
      </c>
    </row>
    <row r="10555" spans="4:4" x14ac:dyDescent="0.25">
      <c r="D10555" t="s">
        <v>13773</v>
      </c>
    </row>
    <row r="10556" spans="4:4" x14ac:dyDescent="0.25">
      <c r="D10556" t="s">
        <v>13773</v>
      </c>
    </row>
    <row r="10557" spans="4:4" x14ac:dyDescent="0.25">
      <c r="D10557" t="s">
        <v>13773</v>
      </c>
    </row>
    <row r="10558" spans="4:4" x14ac:dyDescent="0.25">
      <c r="D10558" t="s">
        <v>13773</v>
      </c>
    </row>
    <row r="10559" spans="4:4" x14ac:dyDescent="0.25">
      <c r="D10559" t="s">
        <v>13773</v>
      </c>
    </row>
    <row r="10560" spans="4:4" x14ac:dyDescent="0.25">
      <c r="D10560" t="s">
        <v>13773</v>
      </c>
    </row>
    <row r="10561" spans="4:4" x14ac:dyDescent="0.25">
      <c r="D10561" t="s">
        <v>13774</v>
      </c>
    </row>
    <row r="10562" spans="4:4" x14ac:dyDescent="0.25">
      <c r="D10562" t="s">
        <v>13774</v>
      </c>
    </row>
    <row r="10563" spans="4:4" x14ac:dyDescent="0.25">
      <c r="D10563" t="s">
        <v>13776</v>
      </c>
    </row>
    <row r="10564" spans="4:4" x14ac:dyDescent="0.25">
      <c r="D10564" t="s">
        <v>13779</v>
      </c>
    </row>
    <row r="10565" spans="4:4" x14ac:dyDescent="0.25">
      <c r="D10565" t="s">
        <v>14787</v>
      </c>
    </row>
    <row r="10566" spans="4:4" x14ac:dyDescent="0.25">
      <c r="D10566" t="s">
        <v>14787</v>
      </c>
    </row>
    <row r="10567" spans="4:4" x14ac:dyDescent="0.25">
      <c r="D10567" t="s">
        <v>14787</v>
      </c>
    </row>
    <row r="10568" spans="4:4" x14ac:dyDescent="0.25">
      <c r="D10568" t="s">
        <v>14787</v>
      </c>
    </row>
    <row r="10569" spans="4:4" x14ac:dyDescent="0.25">
      <c r="D10569" t="s">
        <v>16869</v>
      </c>
    </row>
    <row r="10570" spans="4:4" x14ac:dyDescent="0.25">
      <c r="D10570" t="s">
        <v>13780</v>
      </c>
    </row>
    <row r="10571" spans="4:4" x14ac:dyDescent="0.25">
      <c r="D10571" t="s">
        <v>13780</v>
      </c>
    </row>
    <row r="10572" spans="4:4" x14ac:dyDescent="0.25">
      <c r="D10572" t="s">
        <v>13783</v>
      </c>
    </row>
    <row r="10573" spans="4:4" x14ac:dyDescent="0.25">
      <c r="D10573" t="s">
        <v>13783</v>
      </c>
    </row>
    <row r="10574" spans="4:4" x14ac:dyDescent="0.25">
      <c r="D10574" t="s">
        <v>13784</v>
      </c>
    </row>
    <row r="10575" spans="4:4" x14ac:dyDescent="0.25">
      <c r="D10575" t="s">
        <v>13787</v>
      </c>
    </row>
    <row r="10576" spans="4:4" x14ac:dyDescent="0.25">
      <c r="D10576" t="s">
        <v>13787</v>
      </c>
    </row>
    <row r="10577" spans="4:4" x14ac:dyDescent="0.25">
      <c r="D10577" t="s">
        <v>13791</v>
      </c>
    </row>
    <row r="10578" spans="4:4" x14ac:dyDescent="0.25">
      <c r="D10578" t="s">
        <v>13792</v>
      </c>
    </row>
    <row r="10579" spans="4:4" x14ac:dyDescent="0.25">
      <c r="D10579" t="s">
        <v>13792</v>
      </c>
    </row>
    <row r="10580" spans="4:4" x14ac:dyDescent="0.25">
      <c r="D10580" t="s">
        <v>13792</v>
      </c>
    </row>
    <row r="10581" spans="4:4" x14ac:dyDescent="0.25">
      <c r="D10581" t="s">
        <v>13792</v>
      </c>
    </row>
    <row r="10582" spans="4:4" x14ac:dyDescent="0.25">
      <c r="D10582" t="s">
        <v>13793</v>
      </c>
    </row>
    <row r="10583" spans="4:4" x14ac:dyDescent="0.25">
      <c r="D10583" t="s">
        <v>13793</v>
      </c>
    </row>
    <row r="10584" spans="4:4" x14ac:dyDescent="0.25">
      <c r="D10584" t="s">
        <v>13794</v>
      </c>
    </row>
    <row r="10585" spans="4:4" x14ac:dyDescent="0.25">
      <c r="D10585" t="s">
        <v>13794</v>
      </c>
    </row>
    <row r="10586" spans="4:4" x14ac:dyDescent="0.25">
      <c r="D10586" t="s">
        <v>13794</v>
      </c>
    </row>
    <row r="10587" spans="4:4" x14ac:dyDescent="0.25">
      <c r="D10587" t="s">
        <v>13797</v>
      </c>
    </row>
    <row r="10588" spans="4:4" x14ac:dyDescent="0.25">
      <c r="D10588" t="s">
        <v>13797</v>
      </c>
    </row>
    <row r="10589" spans="4:4" x14ac:dyDescent="0.25">
      <c r="D10589" t="s">
        <v>13797</v>
      </c>
    </row>
    <row r="10590" spans="4:4" x14ac:dyDescent="0.25">
      <c r="D10590" t="s">
        <v>13797</v>
      </c>
    </row>
    <row r="10591" spans="4:4" x14ac:dyDescent="0.25">
      <c r="D10591" t="s">
        <v>13802</v>
      </c>
    </row>
    <row r="10592" spans="4:4" x14ac:dyDescent="0.25">
      <c r="D10592" t="s">
        <v>13803</v>
      </c>
    </row>
    <row r="10593" spans="4:4" x14ac:dyDescent="0.25">
      <c r="D10593" t="s">
        <v>13804</v>
      </c>
    </row>
    <row r="10594" spans="4:4" x14ac:dyDescent="0.25">
      <c r="D10594" t="s">
        <v>16370</v>
      </c>
    </row>
    <row r="10595" spans="4:4" x14ac:dyDescent="0.25">
      <c r="D10595" t="s">
        <v>16370</v>
      </c>
    </row>
    <row r="10596" spans="4:4" x14ac:dyDescent="0.25">
      <c r="D10596" t="s">
        <v>16372</v>
      </c>
    </row>
    <row r="10597" spans="4:4" x14ac:dyDescent="0.25">
      <c r="D10597" t="s">
        <v>16372</v>
      </c>
    </row>
    <row r="10598" spans="4:4" x14ac:dyDescent="0.25">
      <c r="D10598" t="s">
        <v>16372</v>
      </c>
    </row>
    <row r="10599" spans="4:4" x14ac:dyDescent="0.25">
      <c r="D10599" t="s">
        <v>16372</v>
      </c>
    </row>
    <row r="10600" spans="4:4" x14ac:dyDescent="0.25">
      <c r="D10600" t="s">
        <v>13806</v>
      </c>
    </row>
    <row r="10601" spans="4:4" x14ac:dyDescent="0.25">
      <c r="D10601" t="s">
        <v>13806</v>
      </c>
    </row>
    <row r="10602" spans="4:4" x14ac:dyDescent="0.25">
      <c r="D10602" t="s">
        <v>13807</v>
      </c>
    </row>
    <row r="10603" spans="4:4" x14ac:dyDescent="0.25">
      <c r="D10603" t="s">
        <v>13807</v>
      </c>
    </row>
    <row r="10604" spans="4:4" x14ac:dyDescent="0.25">
      <c r="D10604" t="s">
        <v>13807</v>
      </c>
    </row>
    <row r="10605" spans="4:4" x14ac:dyDescent="0.25">
      <c r="D10605" t="s">
        <v>13807</v>
      </c>
    </row>
    <row r="10606" spans="4:4" x14ac:dyDescent="0.25">
      <c r="D10606" t="s">
        <v>13807</v>
      </c>
    </row>
    <row r="10607" spans="4:4" x14ac:dyDescent="0.25">
      <c r="D10607" t="s">
        <v>13808</v>
      </c>
    </row>
    <row r="10608" spans="4:4" x14ac:dyDescent="0.25">
      <c r="D10608" t="s">
        <v>22181</v>
      </c>
    </row>
    <row r="10609" spans="4:4" x14ac:dyDescent="0.25">
      <c r="D10609" t="s">
        <v>13809</v>
      </c>
    </row>
    <row r="10610" spans="4:4" x14ac:dyDescent="0.25">
      <c r="D10610" t="s">
        <v>13809</v>
      </c>
    </row>
    <row r="10611" spans="4:4" x14ac:dyDescent="0.25">
      <c r="D10611" t="s">
        <v>13812</v>
      </c>
    </row>
    <row r="10612" spans="4:4" x14ac:dyDescent="0.25">
      <c r="D10612" t="s">
        <v>13813</v>
      </c>
    </row>
    <row r="10613" spans="4:4" x14ac:dyDescent="0.25">
      <c r="D10613" t="s">
        <v>13813</v>
      </c>
    </row>
    <row r="10614" spans="4:4" x14ac:dyDescent="0.25">
      <c r="D10614" t="s">
        <v>13813</v>
      </c>
    </row>
    <row r="10615" spans="4:4" x14ac:dyDescent="0.25">
      <c r="D10615" t="s">
        <v>13813</v>
      </c>
    </row>
    <row r="10616" spans="4:4" x14ac:dyDescent="0.25">
      <c r="D10616" t="s">
        <v>13813</v>
      </c>
    </row>
    <row r="10617" spans="4:4" x14ac:dyDescent="0.25">
      <c r="D10617" t="s">
        <v>13816</v>
      </c>
    </row>
    <row r="10618" spans="4:4" x14ac:dyDescent="0.25">
      <c r="D10618" t="s">
        <v>13817</v>
      </c>
    </row>
    <row r="10619" spans="4:4" x14ac:dyDescent="0.25">
      <c r="D10619" t="s">
        <v>13817</v>
      </c>
    </row>
    <row r="10620" spans="4:4" x14ac:dyDescent="0.25">
      <c r="D10620" t="s">
        <v>13817</v>
      </c>
    </row>
    <row r="10621" spans="4:4" x14ac:dyDescent="0.25">
      <c r="D10621" t="s">
        <v>13817</v>
      </c>
    </row>
    <row r="10622" spans="4:4" x14ac:dyDescent="0.25">
      <c r="D10622" t="s">
        <v>16040</v>
      </c>
    </row>
    <row r="10623" spans="4:4" x14ac:dyDescent="0.25">
      <c r="D10623" t="s">
        <v>16040</v>
      </c>
    </row>
    <row r="10624" spans="4:4" x14ac:dyDescent="0.25">
      <c r="D10624" t="s">
        <v>16040</v>
      </c>
    </row>
    <row r="10625" spans="4:4" x14ac:dyDescent="0.25">
      <c r="D10625" t="s">
        <v>13821</v>
      </c>
    </row>
    <row r="10626" spans="4:4" x14ac:dyDescent="0.25">
      <c r="D10626" t="s">
        <v>13822</v>
      </c>
    </row>
    <row r="10627" spans="4:4" x14ac:dyDescent="0.25">
      <c r="D10627" t="s">
        <v>13822</v>
      </c>
    </row>
    <row r="10628" spans="4:4" x14ac:dyDescent="0.25">
      <c r="D10628" t="s">
        <v>13822</v>
      </c>
    </row>
    <row r="10629" spans="4:4" x14ac:dyDescent="0.25">
      <c r="D10629" t="s">
        <v>13822</v>
      </c>
    </row>
    <row r="10630" spans="4:4" x14ac:dyDescent="0.25">
      <c r="D10630" t="s">
        <v>13822</v>
      </c>
    </row>
    <row r="10631" spans="4:4" x14ac:dyDescent="0.25">
      <c r="D10631" t="s">
        <v>13822</v>
      </c>
    </row>
    <row r="10632" spans="4:4" x14ac:dyDescent="0.25">
      <c r="D10632" t="s">
        <v>13822</v>
      </c>
    </row>
    <row r="10633" spans="4:4" x14ac:dyDescent="0.25">
      <c r="D10633" t="s">
        <v>13822</v>
      </c>
    </row>
    <row r="10634" spans="4:4" x14ac:dyDescent="0.25">
      <c r="D10634" t="s">
        <v>13825</v>
      </c>
    </row>
    <row r="10635" spans="4:4" x14ac:dyDescent="0.25">
      <c r="D10635" t="s">
        <v>13828</v>
      </c>
    </row>
    <row r="10636" spans="4:4" x14ac:dyDescent="0.25">
      <c r="D10636" t="s">
        <v>13828</v>
      </c>
    </row>
    <row r="10637" spans="4:4" x14ac:dyDescent="0.25">
      <c r="D10637" t="s">
        <v>13828</v>
      </c>
    </row>
    <row r="10638" spans="4:4" x14ac:dyDescent="0.25">
      <c r="D10638" t="s">
        <v>13830</v>
      </c>
    </row>
    <row r="10639" spans="4:4" x14ac:dyDescent="0.25">
      <c r="D10639" t="s">
        <v>13830</v>
      </c>
    </row>
    <row r="10640" spans="4:4" x14ac:dyDescent="0.25">
      <c r="D10640" t="s">
        <v>13831</v>
      </c>
    </row>
    <row r="10641" spans="4:4" x14ac:dyDescent="0.25">
      <c r="D10641" t="s">
        <v>13833</v>
      </c>
    </row>
    <row r="10642" spans="4:4" x14ac:dyDescent="0.25">
      <c r="D10642" t="s">
        <v>13833</v>
      </c>
    </row>
    <row r="10643" spans="4:4" x14ac:dyDescent="0.25">
      <c r="D10643" t="s">
        <v>13834</v>
      </c>
    </row>
    <row r="10644" spans="4:4" x14ac:dyDescent="0.25">
      <c r="D10644" t="s">
        <v>13834</v>
      </c>
    </row>
    <row r="10645" spans="4:4" x14ac:dyDescent="0.25">
      <c r="D10645" t="s">
        <v>16877</v>
      </c>
    </row>
    <row r="10646" spans="4:4" x14ac:dyDescent="0.25">
      <c r="D10646" t="s">
        <v>16877</v>
      </c>
    </row>
    <row r="10647" spans="4:4" x14ac:dyDescent="0.25">
      <c r="D10647" t="s">
        <v>16877</v>
      </c>
    </row>
    <row r="10648" spans="4:4" x14ac:dyDescent="0.25">
      <c r="D10648" t="s">
        <v>13835</v>
      </c>
    </row>
    <row r="10649" spans="4:4" x14ac:dyDescent="0.25">
      <c r="D10649" t="s">
        <v>13836</v>
      </c>
    </row>
    <row r="10650" spans="4:4" x14ac:dyDescent="0.25">
      <c r="D10650" t="s">
        <v>15856</v>
      </c>
    </row>
    <row r="10651" spans="4:4" x14ac:dyDescent="0.25">
      <c r="D10651" t="s">
        <v>13841</v>
      </c>
    </row>
    <row r="10652" spans="4:4" x14ac:dyDescent="0.25">
      <c r="D10652" t="s">
        <v>13842</v>
      </c>
    </row>
    <row r="10653" spans="4:4" x14ac:dyDescent="0.25">
      <c r="D10653" t="s">
        <v>13842</v>
      </c>
    </row>
    <row r="10654" spans="4:4" x14ac:dyDescent="0.25">
      <c r="D10654" t="s">
        <v>13843</v>
      </c>
    </row>
    <row r="10655" spans="4:4" x14ac:dyDescent="0.25">
      <c r="D10655" t="s">
        <v>13844</v>
      </c>
    </row>
    <row r="10656" spans="4:4" x14ac:dyDescent="0.25">
      <c r="D10656" t="s">
        <v>14980</v>
      </c>
    </row>
    <row r="10657" spans="4:4" x14ac:dyDescent="0.25">
      <c r="D10657" t="s">
        <v>13847</v>
      </c>
    </row>
    <row r="10658" spans="4:4" x14ac:dyDescent="0.25">
      <c r="D10658" t="s">
        <v>13847</v>
      </c>
    </row>
    <row r="10659" spans="4:4" x14ac:dyDescent="0.25">
      <c r="D10659" t="s">
        <v>13847</v>
      </c>
    </row>
    <row r="10660" spans="4:4" x14ac:dyDescent="0.25">
      <c r="D10660" t="s">
        <v>13848</v>
      </c>
    </row>
    <row r="10661" spans="4:4" x14ac:dyDescent="0.25">
      <c r="D10661" t="s">
        <v>13849</v>
      </c>
    </row>
    <row r="10662" spans="4:4" x14ac:dyDescent="0.25">
      <c r="D10662" t="s">
        <v>13849</v>
      </c>
    </row>
    <row r="10663" spans="4:4" x14ac:dyDescent="0.25">
      <c r="D10663" t="s">
        <v>13849</v>
      </c>
    </row>
    <row r="10664" spans="4:4" x14ac:dyDescent="0.25">
      <c r="D10664" t="s">
        <v>13851</v>
      </c>
    </row>
    <row r="10665" spans="4:4" x14ac:dyDescent="0.25">
      <c r="D10665" t="s">
        <v>13853</v>
      </c>
    </row>
    <row r="10666" spans="4:4" x14ac:dyDescent="0.25">
      <c r="D10666" t="s">
        <v>13853</v>
      </c>
    </row>
    <row r="10667" spans="4:4" x14ac:dyDescent="0.25">
      <c r="D10667" t="s">
        <v>13855</v>
      </c>
    </row>
    <row r="10668" spans="4:4" x14ac:dyDescent="0.25">
      <c r="D10668" t="s">
        <v>13855</v>
      </c>
    </row>
    <row r="10669" spans="4:4" x14ac:dyDescent="0.25">
      <c r="D10669" t="s">
        <v>13856</v>
      </c>
    </row>
    <row r="10670" spans="4:4" x14ac:dyDescent="0.25">
      <c r="D10670" t="s">
        <v>13859</v>
      </c>
    </row>
    <row r="10671" spans="4:4" x14ac:dyDescent="0.25">
      <c r="D10671" t="s">
        <v>13859</v>
      </c>
    </row>
    <row r="10672" spans="4:4" x14ac:dyDescent="0.25">
      <c r="D10672" t="s">
        <v>13859</v>
      </c>
    </row>
    <row r="10673" spans="4:4" x14ac:dyDescent="0.25">
      <c r="D10673" t="s">
        <v>13859</v>
      </c>
    </row>
    <row r="10674" spans="4:4" x14ac:dyDescent="0.25">
      <c r="D10674" t="s">
        <v>13864</v>
      </c>
    </row>
    <row r="10675" spans="4:4" x14ac:dyDescent="0.25">
      <c r="D10675" t="s">
        <v>13865</v>
      </c>
    </row>
    <row r="10676" spans="4:4" x14ac:dyDescent="0.25">
      <c r="D10676" t="s">
        <v>13865</v>
      </c>
    </row>
    <row r="10677" spans="4:4" x14ac:dyDescent="0.25">
      <c r="D10677" t="s">
        <v>13866</v>
      </c>
    </row>
    <row r="10678" spans="4:4" x14ac:dyDescent="0.25">
      <c r="D10678" t="s">
        <v>13866</v>
      </c>
    </row>
    <row r="10679" spans="4:4" x14ac:dyDescent="0.25">
      <c r="D10679" t="s">
        <v>11504</v>
      </c>
    </row>
    <row r="10680" spans="4:4" x14ac:dyDescent="0.25">
      <c r="D10680" t="s">
        <v>15604</v>
      </c>
    </row>
    <row r="10681" spans="4:4" x14ac:dyDescent="0.25">
      <c r="D10681" t="s">
        <v>16881</v>
      </c>
    </row>
    <row r="10682" spans="4:4" x14ac:dyDescent="0.25">
      <c r="D10682" t="s">
        <v>13876</v>
      </c>
    </row>
    <row r="10683" spans="4:4" x14ac:dyDescent="0.25">
      <c r="D10683" t="s">
        <v>13876</v>
      </c>
    </row>
    <row r="10684" spans="4:4" x14ac:dyDescent="0.25">
      <c r="D10684" t="s">
        <v>13876</v>
      </c>
    </row>
    <row r="10685" spans="4:4" x14ac:dyDescent="0.25">
      <c r="D10685" t="s">
        <v>13878</v>
      </c>
    </row>
    <row r="10686" spans="4:4" x14ac:dyDescent="0.25">
      <c r="D10686" t="s">
        <v>13879</v>
      </c>
    </row>
    <row r="10687" spans="4:4" x14ac:dyDescent="0.25">
      <c r="D10687" t="s">
        <v>13879</v>
      </c>
    </row>
    <row r="10688" spans="4:4" x14ac:dyDescent="0.25">
      <c r="D10688" t="s">
        <v>13879</v>
      </c>
    </row>
    <row r="10689" spans="4:4" x14ac:dyDescent="0.25">
      <c r="D10689" t="s">
        <v>13879</v>
      </c>
    </row>
    <row r="10690" spans="4:4" x14ac:dyDescent="0.25">
      <c r="D10690" t="s">
        <v>13879</v>
      </c>
    </row>
    <row r="10691" spans="4:4" x14ac:dyDescent="0.25">
      <c r="D10691" t="s">
        <v>13879</v>
      </c>
    </row>
    <row r="10692" spans="4:4" x14ac:dyDescent="0.25">
      <c r="D10692" t="s">
        <v>13879</v>
      </c>
    </row>
    <row r="10693" spans="4:4" x14ac:dyDescent="0.25">
      <c r="D10693" t="s">
        <v>13879</v>
      </c>
    </row>
    <row r="10694" spans="4:4" x14ac:dyDescent="0.25">
      <c r="D10694" t="s">
        <v>13879</v>
      </c>
    </row>
    <row r="10695" spans="4:4" x14ac:dyDescent="0.25">
      <c r="D10695" t="s">
        <v>13879</v>
      </c>
    </row>
    <row r="10696" spans="4:4" x14ac:dyDescent="0.25">
      <c r="D10696" t="s">
        <v>13879</v>
      </c>
    </row>
    <row r="10697" spans="4:4" x14ac:dyDescent="0.25">
      <c r="D10697" t="s">
        <v>13879</v>
      </c>
    </row>
    <row r="10698" spans="4:4" x14ac:dyDescent="0.25">
      <c r="D10698" t="s">
        <v>13879</v>
      </c>
    </row>
    <row r="10699" spans="4:4" x14ac:dyDescent="0.25">
      <c r="D10699" t="s">
        <v>13879</v>
      </c>
    </row>
    <row r="10700" spans="4:4" x14ac:dyDescent="0.25">
      <c r="D10700" t="s">
        <v>13879</v>
      </c>
    </row>
    <row r="10701" spans="4:4" x14ac:dyDescent="0.25">
      <c r="D10701" t="s">
        <v>13879</v>
      </c>
    </row>
    <row r="10702" spans="4:4" x14ac:dyDescent="0.25">
      <c r="D10702" t="s">
        <v>13879</v>
      </c>
    </row>
    <row r="10703" spans="4:4" x14ac:dyDescent="0.25">
      <c r="D10703" t="s">
        <v>13879</v>
      </c>
    </row>
    <row r="10704" spans="4:4" x14ac:dyDescent="0.25">
      <c r="D10704" t="s">
        <v>13880</v>
      </c>
    </row>
    <row r="10705" spans="4:4" x14ac:dyDescent="0.25">
      <c r="D10705" t="s">
        <v>13880</v>
      </c>
    </row>
    <row r="10706" spans="4:4" x14ac:dyDescent="0.25">
      <c r="D10706" t="s">
        <v>13881</v>
      </c>
    </row>
    <row r="10707" spans="4:4" x14ac:dyDescent="0.25">
      <c r="D10707" t="s">
        <v>13882</v>
      </c>
    </row>
    <row r="10708" spans="4:4" x14ac:dyDescent="0.25">
      <c r="D10708" t="s">
        <v>13884</v>
      </c>
    </row>
    <row r="10709" spans="4:4" x14ac:dyDescent="0.25">
      <c r="D10709" t="s">
        <v>13885</v>
      </c>
    </row>
    <row r="10710" spans="4:4" x14ac:dyDescent="0.25">
      <c r="D10710" t="s">
        <v>13885</v>
      </c>
    </row>
    <row r="10711" spans="4:4" x14ac:dyDescent="0.25">
      <c r="D10711" t="s">
        <v>13885</v>
      </c>
    </row>
    <row r="10712" spans="4:4" x14ac:dyDescent="0.25">
      <c r="D10712" t="s">
        <v>13885</v>
      </c>
    </row>
    <row r="10713" spans="4:4" x14ac:dyDescent="0.25">
      <c r="D10713" t="s">
        <v>13885</v>
      </c>
    </row>
    <row r="10714" spans="4:4" x14ac:dyDescent="0.25">
      <c r="D10714" t="s">
        <v>13885</v>
      </c>
    </row>
    <row r="10715" spans="4:4" x14ac:dyDescent="0.25">
      <c r="D10715" t="s">
        <v>13887</v>
      </c>
    </row>
    <row r="10716" spans="4:4" x14ac:dyDescent="0.25">
      <c r="D10716" t="s">
        <v>13887</v>
      </c>
    </row>
    <row r="10717" spans="4:4" x14ac:dyDescent="0.25">
      <c r="D10717" t="s">
        <v>13887</v>
      </c>
    </row>
    <row r="10718" spans="4:4" x14ac:dyDescent="0.25">
      <c r="D10718" t="s">
        <v>13887</v>
      </c>
    </row>
    <row r="10719" spans="4:4" x14ac:dyDescent="0.25">
      <c r="D10719" t="s">
        <v>13887</v>
      </c>
    </row>
    <row r="10720" spans="4:4" x14ac:dyDescent="0.25">
      <c r="D10720" t="s">
        <v>15116</v>
      </c>
    </row>
    <row r="10721" spans="4:4" x14ac:dyDescent="0.25">
      <c r="D10721" t="s">
        <v>15116</v>
      </c>
    </row>
    <row r="10722" spans="4:4" x14ac:dyDescent="0.25">
      <c r="D10722" t="s">
        <v>15116</v>
      </c>
    </row>
    <row r="10723" spans="4:4" x14ac:dyDescent="0.25">
      <c r="D10723" t="s">
        <v>15116</v>
      </c>
    </row>
    <row r="10724" spans="4:4" x14ac:dyDescent="0.25">
      <c r="D10724" t="s">
        <v>15116</v>
      </c>
    </row>
    <row r="10725" spans="4:4" x14ac:dyDescent="0.25">
      <c r="D10725" t="s">
        <v>15116</v>
      </c>
    </row>
    <row r="10726" spans="4:4" x14ac:dyDescent="0.25">
      <c r="D10726" t="s">
        <v>15116</v>
      </c>
    </row>
    <row r="10727" spans="4:4" x14ac:dyDescent="0.25">
      <c r="D10727" t="s">
        <v>15116</v>
      </c>
    </row>
    <row r="10728" spans="4:4" x14ac:dyDescent="0.25">
      <c r="D10728" t="s">
        <v>13890</v>
      </c>
    </row>
    <row r="10729" spans="4:4" x14ac:dyDescent="0.25">
      <c r="D10729" t="s">
        <v>13890</v>
      </c>
    </row>
    <row r="10730" spans="4:4" x14ac:dyDescent="0.25">
      <c r="D10730" t="s">
        <v>13891</v>
      </c>
    </row>
    <row r="10731" spans="4:4" x14ac:dyDescent="0.25">
      <c r="D10731" t="s">
        <v>13891</v>
      </c>
    </row>
    <row r="10732" spans="4:4" x14ac:dyDescent="0.25">
      <c r="D10732" t="s">
        <v>13892</v>
      </c>
    </row>
    <row r="10733" spans="4:4" x14ac:dyDescent="0.25">
      <c r="D10733" t="s">
        <v>13892</v>
      </c>
    </row>
    <row r="10734" spans="4:4" x14ac:dyDescent="0.25">
      <c r="D10734" t="s">
        <v>13892</v>
      </c>
    </row>
    <row r="10735" spans="4:4" x14ac:dyDescent="0.25">
      <c r="D10735" t="s">
        <v>13892</v>
      </c>
    </row>
    <row r="10736" spans="4:4" x14ac:dyDescent="0.25">
      <c r="D10736" t="s">
        <v>13892</v>
      </c>
    </row>
    <row r="10737" spans="4:4" x14ac:dyDescent="0.25">
      <c r="D10737" t="s">
        <v>13892</v>
      </c>
    </row>
    <row r="10738" spans="4:4" x14ac:dyDescent="0.25">
      <c r="D10738" t="s">
        <v>13893</v>
      </c>
    </row>
    <row r="10739" spans="4:4" x14ac:dyDescent="0.25">
      <c r="D10739" t="s">
        <v>13893</v>
      </c>
    </row>
    <row r="10740" spans="4:4" x14ac:dyDescent="0.25">
      <c r="D10740" t="s">
        <v>13893</v>
      </c>
    </row>
    <row r="10741" spans="4:4" x14ac:dyDescent="0.25">
      <c r="D10741" t="s">
        <v>13893</v>
      </c>
    </row>
    <row r="10742" spans="4:4" x14ac:dyDescent="0.25">
      <c r="D10742" t="s">
        <v>13894</v>
      </c>
    </row>
    <row r="10743" spans="4:4" x14ac:dyDescent="0.25">
      <c r="D10743" t="s">
        <v>13894</v>
      </c>
    </row>
    <row r="10744" spans="4:4" x14ac:dyDescent="0.25">
      <c r="D10744" t="s">
        <v>13894</v>
      </c>
    </row>
    <row r="10745" spans="4:4" x14ac:dyDescent="0.25">
      <c r="D10745" t="s">
        <v>13894</v>
      </c>
    </row>
    <row r="10746" spans="4:4" x14ac:dyDescent="0.25">
      <c r="D10746" t="s">
        <v>13894</v>
      </c>
    </row>
    <row r="10747" spans="4:4" x14ac:dyDescent="0.25">
      <c r="D10747" t="s">
        <v>13894</v>
      </c>
    </row>
    <row r="10748" spans="4:4" x14ac:dyDescent="0.25">
      <c r="D10748" t="s">
        <v>13894</v>
      </c>
    </row>
    <row r="10749" spans="4:4" x14ac:dyDescent="0.25">
      <c r="D10749" t="s">
        <v>13894</v>
      </c>
    </row>
    <row r="10750" spans="4:4" x14ac:dyDescent="0.25">
      <c r="D10750" t="s">
        <v>13894</v>
      </c>
    </row>
    <row r="10751" spans="4:4" x14ac:dyDescent="0.25">
      <c r="D10751" t="s">
        <v>13894</v>
      </c>
    </row>
    <row r="10752" spans="4:4" x14ac:dyDescent="0.25">
      <c r="D10752" t="s">
        <v>13894</v>
      </c>
    </row>
    <row r="10753" spans="4:4" x14ac:dyDescent="0.25">
      <c r="D10753" t="s">
        <v>13894</v>
      </c>
    </row>
    <row r="10754" spans="4:4" x14ac:dyDescent="0.25">
      <c r="D10754" t="s">
        <v>13894</v>
      </c>
    </row>
    <row r="10755" spans="4:4" x14ac:dyDescent="0.25">
      <c r="D10755" t="s">
        <v>13896</v>
      </c>
    </row>
    <row r="10756" spans="4:4" x14ac:dyDescent="0.25">
      <c r="D10756" t="s">
        <v>13897</v>
      </c>
    </row>
    <row r="10757" spans="4:4" x14ac:dyDescent="0.25">
      <c r="D10757" t="s">
        <v>13898</v>
      </c>
    </row>
    <row r="10758" spans="4:4" x14ac:dyDescent="0.25">
      <c r="D10758" t="s">
        <v>13898</v>
      </c>
    </row>
    <row r="10759" spans="4:4" x14ac:dyDescent="0.25">
      <c r="D10759" t="s">
        <v>13898</v>
      </c>
    </row>
    <row r="10760" spans="4:4" x14ac:dyDescent="0.25">
      <c r="D10760" t="s">
        <v>13898</v>
      </c>
    </row>
    <row r="10761" spans="4:4" x14ac:dyDescent="0.25">
      <c r="D10761" t="s">
        <v>13898</v>
      </c>
    </row>
    <row r="10762" spans="4:4" x14ac:dyDescent="0.25">
      <c r="D10762" t="s">
        <v>13898</v>
      </c>
    </row>
    <row r="10763" spans="4:4" x14ac:dyDescent="0.25">
      <c r="D10763" t="s">
        <v>13898</v>
      </c>
    </row>
    <row r="10764" spans="4:4" x14ac:dyDescent="0.25">
      <c r="D10764" t="s">
        <v>13898</v>
      </c>
    </row>
    <row r="10765" spans="4:4" x14ac:dyDescent="0.25">
      <c r="D10765" t="s">
        <v>13898</v>
      </c>
    </row>
    <row r="10766" spans="4:4" x14ac:dyDescent="0.25">
      <c r="D10766" t="s">
        <v>13898</v>
      </c>
    </row>
    <row r="10767" spans="4:4" x14ac:dyDescent="0.25">
      <c r="D10767" t="s">
        <v>13898</v>
      </c>
    </row>
    <row r="10768" spans="4:4" x14ac:dyDescent="0.25">
      <c r="D10768" t="s">
        <v>13900</v>
      </c>
    </row>
    <row r="10769" spans="4:4" x14ac:dyDescent="0.25">
      <c r="D10769" t="s">
        <v>13902</v>
      </c>
    </row>
    <row r="10770" spans="4:4" x14ac:dyDescent="0.25">
      <c r="D10770" t="s">
        <v>13902</v>
      </c>
    </row>
    <row r="10771" spans="4:4" x14ac:dyDescent="0.25">
      <c r="D10771" t="s">
        <v>13903</v>
      </c>
    </row>
    <row r="10772" spans="4:4" x14ac:dyDescent="0.25">
      <c r="D10772" t="s">
        <v>13906</v>
      </c>
    </row>
    <row r="10773" spans="4:4" x14ac:dyDescent="0.25">
      <c r="D10773" t="s">
        <v>13906</v>
      </c>
    </row>
    <row r="10774" spans="4:4" x14ac:dyDescent="0.25">
      <c r="D10774" t="s">
        <v>13907</v>
      </c>
    </row>
    <row r="10775" spans="4:4" x14ac:dyDescent="0.25">
      <c r="D10775" t="s">
        <v>13908</v>
      </c>
    </row>
    <row r="10776" spans="4:4" x14ac:dyDescent="0.25">
      <c r="D10776" t="s">
        <v>13910</v>
      </c>
    </row>
    <row r="10777" spans="4:4" x14ac:dyDescent="0.25">
      <c r="D10777" t="s">
        <v>13916</v>
      </c>
    </row>
    <row r="10778" spans="4:4" x14ac:dyDescent="0.25">
      <c r="D10778" t="s">
        <v>13917</v>
      </c>
    </row>
    <row r="10779" spans="4:4" x14ac:dyDescent="0.25">
      <c r="D10779" t="s">
        <v>13917</v>
      </c>
    </row>
    <row r="10780" spans="4:4" x14ac:dyDescent="0.25">
      <c r="D10780" t="s">
        <v>13917</v>
      </c>
    </row>
    <row r="10781" spans="4:4" x14ac:dyDescent="0.25">
      <c r="D10781" t="s">
        <v>13917</v>
      </c>
    </row>
    <row r="10782" spans="4:4" x14ac:dyDescent="0.25">
      <c r="D10782" t="s">
        <v>13917</v>
      </c>
    </row>
    <row r="10783" spans="4:4" x14ac:dyDescent="0.25">
      <c r="D10783" t="s">
        <v>13919</v>
      </c>
    </row>
    <row r="10784" spans="4:4" x14ac:dyDescent="0.25">
      <c r="D10784" t="s">
        <v>11319</v>
      </c>
    </row>
    <row r="10785" spans="4:4" x14ac:dyDescent="0.25">
      <c r="D10785" t="s">
        <v>11319</v>
      </c>
    </row>
    <row r="10786" spans="4:4" x14ac:dyDescent="0.25">
      <c r="D10786" t="s">
        <v>11319</v>
      </c>
    </row>
    <row r="10787" spans="4:4" x14ac:dyDescent="0.25">
      <c r="D10787" t="s">
        <v>11319</v>
      </c>
    </row>
    <row r="10788" spans="4:4" x14ac:dyDescent="0.25">
      <c r="D10788" t="s">
        <v>11319</v>
      </c>
    </row>
    <row r="10789" spans="4:4" x14ac:dyDescent="0.25">
      <c r="D10789" t="s">
        <v>11319</v>
      </c>
    </row>
    <row r="10790" spans="4:4" x14ac:dyDescent="0.25">
      <c r="D10790" t="s">
        <v>11319</v>
      </c>
    </row>
    <row r="10791" spans="4:4" x14ac:dyDescent="0.25">
      <c r="D10791" t="s">
        <v>11319</v>
      </c>
    </row>
    <row r="10792" spans="4:4" x14ac:dyDescent="0.25">
      <c r="D10792" t="s">
        <v>11319</v>
      </c>
    </row>
    <row r="10793" spans="4:4" x14ac:dyDescent="0.25">
      <c r="D10793" t="s">
        <v>11319</v>
      </c>
    </row>
    <row r="10794" spans="4:4" x14ac:dyDescent="0.25">
      <c r="D10794" t="s">
        <v>11319</v>
      </c>
    </row>
    <row r="10795" spans="4:4" x14ac:dyDescent="0.25">
      <c r="D10795" t="s">
        <v>11319</v>
      </c>
    </row>
    <row r="10796" spans="4:4" x14ac:dyDescent="0.25">
      <c r="D10796" t="s">
        <v>14789</v>
      </c>
    </row>
    <row r="10797" spans="4:4" x14ac:dyDescent="0.25">
      <c r="D10797" t="s">
        <v>13920</v>
      </c>
    </row>
    <row r="10798" spans="4:4" x14ac:dyDescent="0.25">
      <c r="D10798" t="s">
        <v>13922</v>
      </c>
    </row>
    <row r="10799" spans="4:4" x14ac:dyDescent="0.25">
      <c r="D10799" t="s">
        <v>13922</v>
      </c>
    </row>
    <row r="10800" spans="4:4" x14ac:dyDescent="0.25">
      <c r="D10800" t="s">
        <v>13922</v>
      </c>
    </row>
    <row r="10801" spans="4:4" x14ac:dyDescent="0.25">
      <c r="D10801" t="s">
        <v>13923</v>
      </c>
    </row>
    <row r="10802" spans="4:4" x14ac:dyDescent="0.25">
      <c r="D10802" t="s">
        <v>13924</v>
      </c>
    </row>
    <row r="10803" spans="4:4" x14ac:dyDescent="0.25">
      <c r="D10803" t="s">
        <v>13924</v>
      </c>
    </row>
    <row r="10804" spans="4:4" x14ac:dyDescent="0.25">
      <c r="D10804" t="s">
        <v>13924</v>
      </c>
    </row>
    <row r="10805" spans="4:4" x14ac:dyDescent="0.25">
      <c r="D10805" t="s">
        <v>13925</v>
      </c>
    </row>
    <row r="10806" spans="4:4" x14ac:dyDescent="0.25">
      <c r="D10806" t="s">
        <v>15160</v>
      </c>
    </row>
    <row r="10807" spans="4:4" x14ac:dyDescent="0.25">
      <c r="D10807" t="s">
        <v>15160</v>
      </c>
    </row>
    <row r="10808" spans="4:4" x14ac:dyDescent="0.25">
      <c r="D10808" t="s">
        <v>15160</v>
      </c>
    </row>
    <row r="10809" spans="4:4" x14ac:dyDescent="0.25">
      <c r="D10809" t="s">
        <v>13926</v>
      </c>
    </row>
    <row r="10810" spans="4:4" x14ac:dyDescent="0.25">
      <c r="D10810" t="s">
        <v>13926</v>
      </c>
    </row>
    <row r="10811" spans="4:4" x14ac:dyDescent="0.25">
      <c r="D10811" t="s">
        <v>16885</v>
      </c>
    </row>
    <row r="10812" spans="4:4" x14ac:dyDescent="0.25">
      <c r="D10812" t="s">
        <v>13932</v>
      </c>
    </row>
    <row r="10813" spans="4:4" x14ac:dyDescent="0.25">
      <c r="D10813" t="s">
        <v>13933</v>
      </c>
    </row>
    <row r="10814" spans="4:4" x14ac:dyDescent="0.25">
      <c r="D10814" t="s">
        <v>13934</v>
      </c>
    </row>
    <row r="10815" spans="4:4" x14ac:dyDescent="0.25">
      <c r="D10815" t="s">
        <v>13934</v>
      </c>
    </row>
    <row r="10816" spans="4:4" x14ac:dyDescent="0.25">
      <c r="D10816" t="s">
        <v>13935</v>
      </c>
    </row>
    <row r="10817" spans="4:4" x14ac:dyDescent="0.25">
      <c r="D10817" t="s">
        <v>13935</v>
      </c>
    </row>
    <row r="10818" spans="4:4" x14ac:dyDescent="0.25">
      <c r="D10818" t="s">
        <v>13936</v>
      </c>
    </row>
    <row r="10819" spans="4:4" x14ac:dyDescent="0.25">
      <c r="D10819" t="s">
        <v>13937</v>
      </c>
    </row>
    <row r="10820" spans="4:4" x14ac:dyDescent="0.25">
      <c r="D10820" t="s">
        <v>15606</v>
      </c>
    </row>
    <row r="10821" spans="4:4" x14ac:dyDescent="0.25">
      <c r="D10821" t="s">
        <v>15606</v>
      </c>
    </row>
    <row r="10822" spans="4:4" x14ac:dyDescent="0.25">
      <c r="D10822" t="s">
        <v>15606</v>
      </c>
    </row>
    <row r="10823" spans="4:4" x14ac:dyDescent="0.25">
      <c r="D10823" t="s">
        <v>16888</v>
      </c>
    </row>
    <row r="10824" spans="4:4" x14ac:dyDescent="0.25">
      <c r="D10824" t="s">
        <v>13938</v>
      </c>
    </row>
    <row r="10825" spans="4:4" x14ac:dyDescent="0.25">
      <c r="D10825" t="s">
        <v>13939</v>
      </c>
    </row>
    <row r="10826" spans="4:4" x14ac:dyDescent="0.25">
      <c r="D10826" t="s">
        <v>16890</v>
      </c>
    </row>
    <row r="10827" spans="4:4" x14ac:dyDescent="0.25">
      <c r="D10827" t="s">
        <v>16890</v>
      </c>
    </row>
    <row r="10828" spans="4:4" x14ac:dyDescent="0.25">
      <c r="D10828" t="s">
        <v>13940</v>
      </c>
    </row>
    <row r="10829" spans="4:4" x14ac:dyDescent="0.25">
      <c r="D10829" t="s">
        <v>13941</v>
      </c>
    </row>
    <row r="10830" spans="4:4" x14ac:dyDescent="0.25">
      <c r="D10830" t="s">
        <v>13941</v>
      </c>
    </row>
    <row r="10831" spans="4:4" x14ac:dyDescent="0.25">
      <c r="D10831" t="s">
        <v>13941</v>
      </c>
    </row>
    <row r="10832" spans="4:4" x14ac:dyDescent="0.25">
      <c r="D10832" t="s">
        <v>13941</v>
      </c>
    </row>
    <row r="10833" spans="4:4" x14ac:dyDescent="0.25">
      <c r="D10833" t="s">
        <v>13943</v>
      </c>
    </row>
    <row r="10834" spans="4:4" x14ac:dyDescent="0.25">
      <c r="D10834" t="s">
        <v>13943</v>
      </c>
    </row>
    <row r="10835" spans="4:4" x14ac:dyDescent="0.25">
      <c r="D10835" t="s">
        <v>13943</v>
      </c>
    </row>
    <row r="10836" spans="4:4" x14ac:dyDescent="0.25">
      <c r="D10836" t="s">
        <v>13944</v>
      </c>
    </row>
    <row r="10837" spans="4:4" x14ac:dyDescent="0.25">
      <c r="D10837" t="s">
        <v>13944</v>
      </c>
    </row>
    <row r="10838" spans="4:4" x14ac:dyDescent="0.25">
      <c r="D10838" t="s">
        <v>16892</v>
      </c>
    </row>
    <row r="10839" spans="4:4" x14ac:dyDescent="0.25">
      <c r="D10839" t="s">
        <v>16895</v>
      </c>
    </row>
    <row r="10840" spans="4:4" x14ac:dyDescent="0.25">
      <c r="D10840" t="s">
        <v>16895</v>
      </c>
    </row>
    <row r="10841" spans="4:4" x14ac:dyDescent="0.25">
      <c r="D10841" t="s">
        <v>13946</v>
      </c>
    </row>
    <row r="10842" spans="4:4" x14ac:dyDescent="0.25">
      <c r="D10842" t="s">
        <v>13946</v>
      </c>
    </row>
    <row r="10843" spans="4:4" x14ac:dyDescent="0.25">
      <c r="D10843" t="s">
        <v>13947</v>
      </c>
    </row>
    <row r="10844" spans="4:4" x14ac:dyDescent="0.25">
      <c r="D10844" t="s">
        <v>13947</v>
      </c>
    </row>
    <row r="10845" spans="4:4" x14ac:dyDescent="0.25">
      <c r="D10845" t="s">
        <v>13948</v>
      </c>
    </row>
    <row r="10846" spans="4:4" x14ac:dyDescent="0.25">
      <c r="D10846" t="s">
        <v>13952</v>
      </c>
    </row>
    <row r="10847" spans="4:4" x14ac:dyDescent="0.25">
      <c r="D10847" t="s">
        <v>13953</v>
      </c>
    </row>
    <row r="10848" spans="4:4" x14ac:dyDescent="0.25">
      <c r="D10848" t="s">
        <v>13958</v>
      </c>
    </row>
    <row r="10849" spans="4:4" x14ac:dyDescent="0.25">
      <c r="D10849" t="s">
        <v>13958</v>
      </c>
    </row>
    <row r="10850" spans="4:4" x14ac:dyDescent="0.25">
      <c r="D10850" t="s">
        <v>13958</v>
      </c>
    </row>
    <row r="10851" spans="4:4" x14ac:dyDescent="0.25">
      <c r="D10851" t="s">
        <v>13958</v>
      </c>
    </row>
    <row r="10852" spans="4:4" x14ac:dyDescent="0.25">
      <c r="D10852" t="s">
        <v>13960</v>
      </c>
    </row>
    <row r="10853" spans="4:4" x14ac:dyDescent="0.25">
      <c r="D10853" t="s">
        <v>13960</v>
      </c>
    </row>
    <row r="10854" spans="4:4" x14ac:dyDescent="0.25">
      <c r="D10854" t="s">
        <v>13961</v>
      </c>
    </row>
    <row r="10855" spans="4:4" x14ac:dyDescent="0.25">
      <c r="D10855" t="s">
        <v>13961</v>
      </c>
    </row>
    <row r="10856" spans="4:4" x14ac:dyDescent="0.25">
      <c r="D10856" t="s">
        <v>13961</v>
      </c>
    </row>
    <row r="10857" spans="4:4" x14ac:dyDescent="0.25">
      <c r="D10857" t="s">
        <v>13962</v>
      </c>
    </row>
    <row r="10858" spans="4:4" x14ac:dyDescent="0.25">
      <c r="D10858" t="s">
        <v>13962</v>
      </c>
    </row>
    <row r="10859" spans="4:4" x14ac:dyDescent="0.25">
      <c r="D10859" t="s">
        <v>13963</v>
      </c>
    </row>
    <row r="10860" spans="4:4" x14ac:dyDescent="0.25">
      <c r="D10860" t="s">
        <v>13965</v>
      </c>
    </row>
    <row r="10861" spans="4:4" x14ac:dyDescent="0.25">
      <c r="D10861" t="s">
        <v>13967</v>
      </c>
    </row>
    <row r="10862" spans="4:4" x14ac:dyDescent="0.25">
      <c r="D10862" t="s">
        <v>13967</v>
      </c>
    </row>
    <row r="10863" spans="4:4" x14ac:dyDescent="0.25">
      <c r="D10863" t="s">
        <v>13967</v>
      </c>
    </row>
    <row r="10864" spans="4:4" x14ac:dyDescent="0.25">
      <c r="D10864" t="s">
        <v>13967</v>
      </c>
    </row>
    <row r="10865" spans="4:4" x14ac:dyDescent="0.25">
      <c r="D10865" t="s">
        <v>13967</v>
      </c>
    </row>
    <row r="10866" spans="4:4" x14ac:dyDescent="0.25">
      <c r="D10866" t="s">
        <v>13967</v>
      </c>
    </row>
    <row r="10867" spans="4:4" x14ac:dyDescent="0.25">
      <c r="D10867" t="s">
        <v>13968</v>
      </c>
    </row>
    <row r="10868" spans="4:4" x14ac:dyDescent="0.25">
      <c r="D10868" t="s">
        <v>13968</v>
      </c>
    </row>
    <row r="10869" spans="4:4" x14ac:dyDescent="0.25">
      <c r="D10869" t="s">
        <v>13968</v>
      </c>
    </row>
    <row r="10870" spans="4:4" x14ac:dyDescent="0.25">
      <c r="D10870" t="s">
        <v>13968</v>
      </c>
    </row>
    <row r="10871" spans="4:4" x14ac:dyDescent="0.25">
      <c r="D10871" t="s">
        <v>13968</v>
      </c>
    </row>
    <row r="10872" spans="4:4" x14ac:dyDescent="0.25">
      <c r="D10872" t="s">
        <v>13968</v>
      </c>
    </row>
    <row r="10873" spans="4:4" x14ac:dyDescent="0.25">
      <c r="D10873" t="s">
        <v>13968</v>
      </c>
    </row>
    <row r="10874" spans="4:4" x14ac:dyDescent="0.25">
      <c r="D10874" t="s">
        <v>13968</v>
      </c>
    </row>
    <row r="10875" spans="4:4" x14ac:dyDescent="0.25">
      <c r="D10875" t="s">
        <v>13968</v>
      </c>
    </row>
    <row r="10876" spans="4:4" x14ac:dyDescent="0.25">
      <c r="D10876" t="s">
        <v>13968</v>
      </c>
    </row>
    <row r="10877" spans="4:4" x14ac:dyDescent="0.25">
      <c r="D10877" t="s">
        <v>13968</v>
      </c>
    </row>
    <row r="10878" spans="4:4" x14ac:dyDescent="0.25">
      <c r="D10878" t="s">
        <v>13968</v>
      </c>
    </row>
    <row r="10879" spans="4:4" x14ac:dyDescent="0.25">
      <c r="D10879" t="s">
        <v>13968</v>
      </c>
    </row>
    <row r="10880" spans="4:4" x14ac:dyDescent="0.25">
      <c r="D10880" t="s">
        <v>13968</v>
      </c>
    </row>
    <row r="10881" spans="4:4" x14ac:dyDescent="0.25">
      <c r="D10881" t="s">
        <v>13968</v>
      </c>
    </row>
    <row r="10882" spans="4:4" x14ac:dyDescent="0.25">
      <c r="D10882" t="s">
        <v>13968</v>
      </c>
    </row>
    <row r="10883" spans="4:4" x14ac:dyDescent="0.25">
      <c r="D10883" t="s">
        <v>13968</v>
      </c>
    </row>
    <row r="10884" spans="4:4" x14ac:dyDescent="0.25">
      <c r="D10884" t="s">
        <v>13968</v>
      </c>
    </row>
    <row r="10885" spans="4:4" x14ac:dyDescent="0.25">
      <c r="D10885" t="s">
        <v>13968</v>
      </c>
    </row>
    <row r="10886" spans="4:4" x14ac:dyDescent="0.25">
      <c r="D10886" t="s">
        <v>13968</v>
      </c>
    </row>
    <row r="10887" spans="4:4" x14ac:dyDescent="0.25">
      <c r="D10887" t="s">
        <v>13968</v>
      </c>
    </row>
    <row r="10888" spans="4:4" x14ac:dyDescent="0.25">
      <c r="D10888" t="s">
        <v>13968</v>
      </c>
    </row>
    <row r="10889" spans="4:4" x14ac:dyDescent="0.25">
      <c r="D10889" t="s">
        <v>13968</v>
      </c>
    </row>
    <row r="10890" spans="4:4" x14ac:dyDescent="0.25">
      <c r="D10890" t="s">
        <v>13968</v>
      </c>
    </row>
    <row r="10891" spans="4:4" x14ac:dyDescent="0.25">
      <c r="D10891" t="s">
        <v>13968</v>
      </c>
    </row>
    <row r="10892" spans="4:4" x14ac:dyDescent="0.25">
      <c r="D10892" t="s">
        <v>13968</v>
      </c>
    </row>
    <row r="10893" spans="4:4" x14ac:dyDescent="0.25">
      <c r="D10893" t="s">
        <v>13968</v>
      </c>
    </row>
    <row r="10894" spans="4:4" x14ac:dyDescent="0.25">
      <c r="D10894" t="s">
        <v>13968</v>
      </c>
    </row>
    <row r="10895" spans="4:4" x14ac:dyDescent="0.25">
      <c r="D10895" t="s">
        <v>13968</v>
      </c>
    </row>
    <row r="10896" spans="4:4" x14ac:dyDescent="0.25">
      <c r="D10896" t="s">
        <v>13968</v>
      </c>
    </row>
    <row r="10897" spans="4:4" x14ac:dyDescent="0.25">
      <c r="D10897" t="s">
        <v>13968</v>
      </c>
    </row>
    <row r="10898" spans="4:4" x14ac:dyDescent="0.25">
      <c r="D10898" t="s">
        <v>13968</v>
      </c>
    </row>
    <row r="10899" spans="4:4" x14ac:dyDescent="0.25">
      <c r="D10899" t="s">
        <v>13968</v>
      </c>
    </row>
    <row r="10900" spans="4:4" x14ac:dyDescent="0.25">
      <c r="D10900" t="s">
        <v>13968</v>
      </c>
    </row>
    <row r="10901" spans="4:4" x14ac:dyDescent="0.25">
      <c r="D10901" t="s">
        <v>13968</v>
      </c>
    </row>
    <row r="10902" spans="4:4" x14ac:dyDescent="0.25">
      <c r="D10902" t="s">
        <v>13968</v>
      </c>
    </row>
    <row r="10903" spans="4:4" x14ac:dyDescent="0.25">
      <c r="D10903" t="s">
        <v>13969</v>
      </c>
    </row>
    <row r="10904" spans="4:4" x14ac:dyDescent="0.25">
      <c r="D10904" t="s">
        <v>13969</v>
      </c>
    </row>
    <row r="10905" spans="4:4" x14ac:dyDescent="0.25">
      <c r="D10905" t="s">
        <v>13971</v>
      </c>
    </row>
    <row r="10906" spans="4:4" x14ac:dyDescent="0.25">
      <c r="D10906" t="s">
        <v>13971</v>
      </c>
    </row>
    <row r="10907" spans="4:4" x14ac:dyDescent="0.25">
      <c r="D10907" t="s">
        <v>13971</v>
      </c>
    </row>
    <row r="10908" spans="4:4" x14ac:dyDescent="0.25">
      <c r="D10908" t="s">
        <v>16914</v>
      </c>
    </row>
    <row r="10909" spans="4:4" x14ac:dyDescent="0.25">
      <c r="D10909" t="s">
        <v>16914</v>
      </c>
    </row>
    <row r="10910" spans="4:4" x14ac:dyDescent="0.25">
      <c r="D10910" t="s">
        <v>13972</v>
      </c>
    </row>
    <row r="10911" spans="4:4" x14ac:dyDescent="0.25">
      <c r="D10911" t="s">
        <v>13973</v>
      </c>
    </row>
    <row r="10912" spans="4:4" x14ac:dyDescent="0.25">
      <c r="D10912" t="s">
        <v>13975</v>
      </c>
    </row>
    <row r="10913" spans="4:4" x14ac:dyDescent="0.25">
      <c r="D10913" t="s">
        <v>13975</v>
      </c>
    </row>
    <row r="10914" spans="4:4" x14ac:dyDescent="0.25">
      <c r="D10914" t="s">
        <v>13976</v>
      </c>
    </row>
    <row r="10915" spans="4:4" x14ac:dyDescent="0.25">
      <c r="D10915" t="s">
        <v>13976</v>
      </c>
    </row>
    <row r="10916" spans="4:4" x14ac:dyDescent="0.25">
      <c r="D10916" t="s">
        <v>15118</v>
      </c>
    </row>
    <row r="10917" spans="4:4" x14ac:dyDescent="0.25">
      <c r="D10917" t="s">
        <v>15118</v>
      </c>
    </row>
    <row r="10918" spans="4:4" x14ac:dyDescent="0.25">
      <c r="D10918" t="s">
        <v>13978</v>
      </c>
    </row>
    <row r="10919" spans="4:4" x14ac:dyDescent="0.25">
      <c r="D10919" t="s">
        <v>13978</v>
      </c>
    </row>
    <row r="10920" spans="4:4" x14ac:dyDescent="0.25">
      <c r="D10920" t="s">
        <v>13980</v>
      </c>
    </row>
    <row r="10921" spans="4:4" x14ac:dyDescent="0.25">
      <c r="D10921" t="s">
        <v>14993</v>
      </c>
    </row>
    <row r="10922" spans="4:4" x14ac:dyDescent="0.25">
      <c r="D10922" t="s">
        <v>13983</v>
      </c>
    </row>
    <row r="10923" spans="4:4" x14ac:dyDescent="0.25">
      <c r="D10923" t="s">
        <v>13985</v>
      </c>
    </row>
    <row r="10924" spans="4:4" x14ac:dyDescent="0.25">
      <c r="D10924" t="s">
        <v>15120</v>
      </c>
    </row>
    <row r="10925" spans="4:4" x14ac:dyDescent="0.25">
      <c r="D10925" t="s">
        <v>15120</v>
      </c>
    </row>
    <row r="10926" spans="4:4" x14ac:dyDescent="0.25">
      <c r="D10926" t="s">
        <v>15120</v>
      </c>
    </row>
    <row r="10927" spans="4:4" x14ac:dyDescent="0.25">
      <c r="D10927" t="s">
        <v>15120</v>
      </c>
    </row>
    <row r="10928" spans="4:4" x14ac:dyDescent="0.25">
      <c r="D10928" t="s">
        <v>15120</v>
      </c>
    </row>
    <row r="10929" spans="4:4" x14ac:dyDescent="0.25">
      <c r="D10929" t="s">
        <v>15120</v>
      </c>
    </row>
    <row r="10930" spans="4:4" x14ac:dyDescent="0.25">
      <c r="D10930" t="s">
        <v>15120</v>
      </c>
    </row>
    <row r="10931" spans="4:4" x14ac:dyDescent="0.25">
      <c r="D10931" t="s">
        <v>13986</v>
      </c>
    </row>
    <row r="10932" spans="4:4" x14ac:dyDescent="0.25">
      <c r="D10932" t="s">
        <v>13988</v>
      </c>
    </row>
    <row r="10933" spans="4:4" x14ac:dyDescent="0.25">
      <c r="D10933" t="s">
        <v>13989</v>
      </c>
    </row>
    <row r="10934" spans="4:4" x14ac:dyDescent="0.25">
      <c r="D10934" t="s">
        <v>13989</v>
      </c>
    </row>
    <row r="10935" spans="4:4" x14ac:dyDescent="0.25">
      <c r="D10935" t="s">
        <v>13989</v>
      </c>
    </row>
    <row r="10936" spans="4:4" x14ac:dyDescent="0.25">
      <c r="D10936" t="s">
        <v>13989</v>
      </c>
    </row>
    <row r="10937" spans="4:4" x14ac:dyDescent="0.25">
      <c r="D10937" t="s">
        <v>13989</v>
      </c>
    </row>
    <row r="10938" spans="4:4" x14ac:dyDescent="0.25">
      <c r="D10938" t="s">
        <v>13991</v>
      </c>
    </row>
    <row r="10939" spans="4:4" x14ac:dyDescent="0.25">
      <c r="D10939" t="s">
        <v>13991</v>
      </c>
    </row>
    <row r="10940" spans="4:4" x14ac:dyDescent="0.25">
      <c r="D10940" t="s">
        <v>13992</v>
      </c>
    </row>
    <row r="10941" spans="4:4" x14ac:dyDescent="0.25">
      <c r="D10941" t="s">
        <v>13992</v>
      </c>
    </row>
    <row r="10942" spans="4:4" x14ac:dyDescent="0.25">
      <c r="D10942" t="s">
        <v>16378</v>
      </c>
    </row>
    <row r="10943" spans="4:4" x14ac:dyDescent="0.25">
      <c r="D10943" t="s">
        <v>16916</v>
      </c>
    </row>
    <row r="10944" spans="4:4" x14ac:dyDescent="0.25">
      <c r="D10944" t="s">
        <v>16916</v>
      </c>
    </row>
    <row r="10945" spans="4:4" x14ac:dyDescent="0.25">
      <c r="D10945" t="s">
        <v>13995</v>
      </c>
    </row>
    <row r="10946" spans="4:4" x14ac:dyDescent="0.25">
      <c r="D10946" t="s">
        <v>13995</v>
      </c>
    </row>
    <row r="10947" spans="4:4" x14ac:dyDescent="0.25">
      <c r="D10947" t="s">
        <v>16918</v>
      </c>
    </row>
    <row r="10948" spans="4:4" x14ac:dyDescent="0.25">
      <c r="D10948" t="s">
        <v>14000</v>
      </c>
    </row>
    <row r="10949" spans="4:4" x14ac:dyDescent="0.25">
      <c r="D10949" t="s">
        <v>14000</v>
      </c>
    </row>
    <row r="10950" spans="4:4" x14ac:dyDescent="0.25">
      <c r="D10950" t="s">
        <v>14000</v>
      </c>
    </row>
    <row r="10951" spans="4:4" x14ac:dyDescent="0.25">
      <c r="D10951" t="s">
        <v>14002</v>
      </c>
    </row>
    <row r="10952" spans="4:4" x14ac:dyDescent="0.25">
      <c r="D10952" t="s">
        <v>14002</v>
      </c>
    </row>
    <row r="10953" spans="4:4" x14ac:dyDescent="0.25">
      <c r="D10953" t="s">
        <v>14002</v>
      </c>
    </row>
    <row r="10954" spans="4:4" x14ac:dyDescent="0.25">
      <c r="D10954" t="s">
        <v>14002</v>
      </c>
    </row>
    <row r="10955" spans="4:4" x14ac:dyDescent="0.25">
      <c r="D10955" t="s">
        <v>14002</v>
      </c>
    </row>
    <row r="10956" spans="4:4" x14ac:dyDescent="0.25">
      <c r="D10956" t="s">
        <v>14002</v>
      </c>
    </row>
    <row r="10957" spans="4:4" x14ac:dyDescent="0.25">
      <c r="D10957" t="s">
        <v>14002</v>
      </c>
    </row>
    <row r="10958" spans="4:4" x14ac:dyDescent="0.25">
      <c r="D10958" t="s">
        <v>14002</v>
      </c>
    </row>
    <row r="10959" spans="4:4" x14ac:dyDescent="0.25">
      <c r="D10959" t="s">
        <v>14002</v>
      </c>
    </row>
    <row r="10960" spans="4:4" x14ac:dyDescent="0.25">
      <c r="D10960" t="s">
        <v>14002</v>
      </c>
    </row>
    <row r="10961" spans="4:4" x14ac:dyDescent="0.25">
      <c r="D10961" t="s">
        <v>14002</v>
      </c>
    </row>
    <row r="10962" spans="4:4" x14ac:dyDescent="0.25">
      <c r="D10962" t="s">
        <v>14002</v>
      </c>
    </row>
    <row r="10963" spans="4:4" x14ac:dyDescent="0.25">
      <c r="D10963" t="s">
        <v>14002</v>
      </c>
    </row>
    <row r="10964" spans="4:4" x14ac:dyDescent="0.25">
      <c r="D10964" t="s">
        <v>14002</v>
      </c>
    </row>
    <row r="10965" spans="4:4" x14ac:dyDescent="0.25">
      <c r="D10965" t="s">
        <v>14002</v>
      </c>
    </row>
    <row r="10966" spans="4:4" x14ac:dyDescent="0.25">
      <c r="D10966" t="s">
        <v>14002</v>
      </c>
    </row>
    <row r="10967" spans="4:4" x14ac:dyDescent="0.25">
      <c r="D10967" t="s">
        <v>14002</v>
      </c>
    </row>
    <row r="10968" spans="4:4" x14ac:dyDescent="0.25">
      <c r="D10968" t="s">
        <v>14002</v>
      </c>
    </row>
    <row r="10969" spans="4:4" x14ac:dyDescent="0.25">
      <c r="D10969" t="s">
        <v>14002</v>
      </c>
    </row>
    <row r="10970" spans="4:4" x14ac:dyDescent="0.25">
      <c r="D10970" t="s">
        <v>14002</v>
      </c>
    </row>
    <row r="10971" spans="4:4" x14ac:dyDescent="0.25">
      <c r="D10971" t="s">
        <v>14002</v>
      </c>
    </row>
    <row r="10972" spans="4:4" x14ac:dyDescent="0.25">
      <c r="D10972" t="s">
        <v>14004</v>
      </c>
    </row>
    <row r="10973" spans="4:4" x14ac:dyDescent="0.25">
      <c r="D10973" t="s">
        <v>14004</v>
      </c>
    </row>
    <row r="10974" spans="4:4" x14ac:dyDescent="0.25">
      <c r="D10974" t="s">
        <v>14005</v>
      </c>
    </row>
    <row r="10975" spans="4:4" x14ac:dyDescent="0.25">
      <c r="D10975" t="s">
        <v>14006</v>
      </c>
    </row>
    <row r="10976" spans="4:4" x14ac:dyDescent="0.25">
      <c r="D10976" t="s">
        <v>14006</v>
      </c>
    </row>
    <row r="10977" spans="4:4" x14ac:dyDescent="0.25">
      <c r="D10977" t="s">
        <v>14012</v>
      </c>
    </row>
    <row r="10978" spans="4:4" x14ac:dyDescent="0.25">
      <c r="D10978" t="s">
        <v>14015</v>
      </c>
    </row>
    <row r="10979" spans="4:4" x14ac:dyDescent="0.25">
      <c r="D10979" t="s">
        <v>14015</v>
      </c>
    </row>
    <row r="10980" spans="4:4" x14ac:dyDescent="0.25">
      <c r="D10980" t="s">
        <v>14015</v>
      </c>
    </row>
    <row r="10981" spans="4:4" x14ac:dyDescent="0.25">
      <c r="D10981" t="s">
        <v>14016</v>
      </c>
    </row>
    <row r="10982" spans="4:4" x14ac:dyDescent="0.25">
      <c r="D10982" t="s">
        <v>14016</v>
      </c>
    </row>
    <row r="10983" spans="4:4" x14ac:dyDescent="0.25">
      <c r="D10983" t="s">
        <v>14016</v>
      </c>
    </row>
    <row r="10984" spans="4:4" x14ac:dyDescent="0.25">
      <c r="D10984" t="s">
        <v>14017</v>
      </c>
    </row>
    <row r="10985" spans="4:4" x14ac:dyDescent="0.25">
      <c r="D10985" t="s">
        <v>14018</v>
      </c>
    </row>
    <row r="10986" spans="4:4" x14ac:dyDescent="0.25">
      <c r="D10986" t="s">
        <v>14019</v>
      </c>
    </row>
    <row r="10987" spans="4:4" x14ac:dyDescent="0.25">
      <c r="D10987" t="s">
        <v>14688</v>
      </c>
    </row>
    <row r="10988" spans="4:4" x14ac:dyDescent="0.25">
      <c r="D10988" t="s">
        <v>14688</v>
      </c>
    </row>
    <row r="10989" spans="4:4" x14ac:dyDescent="0.25">
      <c r="D10989" t="s">
        <v>14688</v>
      </c>
    </row>
    <row r="10990" spans="4:4" x14ac:dyDescent="0.25">
      <c r="D10990" t="s">
        <v>14688</v>
      </c>
    </row>
    <row r="10991" spans="4:4" x14ac:dyDescent="0.25">
      <c r="D10991" t="s">
        <v>14688</v>
      </c>
    </row>
    <row r="10992" spans="4:4" x14ac:dyDescent="0.25">
      <c r="D10992" t="s">
        <v>14022</v>
      </c>
    </row>
    <row r="10993" spans="4:4" x14ac:dyDescent="0.25">
      <c r="D10993" t="s">
        <v>14022</v>
      </c>
    </row>
    <row r="10994" spans="4:4" x14ac:dyDescent="0.25">
      <c r="D10994" t="s">
        <v>14022</v>
      </c>
    </row>
    <row r="10995" spans="4:4" x14ac:dyDescent="0.25">
      <c r="D10995" t="s">
        <v>14023</v>
      </c>
    </row>
    <row r="10996" spans="4:4" x14ac:dyDescent="0.25">
      <c r="D10996" t="s">
        <v>14024</v>
      </c>
    </row>
    <row r="10997" spans="4:4" x14ac:dyDescent="0.25">
      <c r="D10997" t="s">
        <v>14026</v>
      </c>
    </row>
    <row r="10998" spans="4:4" x14ac:dyDescent="0.25">
      <c r="D10998" t="s">
        <v>14030</v>
      </c>
    </row>
    <row r="10999" spans="4:4" x14ac:dyDescent="0.25">
      <c r="D10999" t="s">
        <v>14032</v>
      </c>
    </row>
    <row r="11000" spans="4:4" x14ac:dyDescent="0.25">
      <c r="D11000" t="s">
        <v>14032</v>
      </c>
    </row>
    <row r="11001" spans="4:4" x14ac:dyDescent="0.25">
      <c r="D11001" t="s">
        <v>14032</v>
      </c>
    </row>
    <row r="11002" spans="4:4" x14ac:dyDescent="0.25">
      <c r="D11002" t="s">
        <v>14032</v>
      </c>
    </row>
    <row r="11003" spans="4:4" x14ac:dyDescent="0.25">
      <c r="D11003" t="s">
        <v>14995</v>
      </c>
    </row>
    <row r="11004" spans="4:4" x14ac:dyDescent="0.25">
      <c r="D11004" t="s">
        <v>14995</v>
      </c>
    </row>
    <row r="11005" spans="4:4" x14ac:dyDescent="0.25">
      <c r="D11005" t="s">
        <v>14995</v>
      </c>
    </row>
    <row r="11006" spans="4:4" x14ac:dyDescent="0.25">
      <c r="D11006" t="s">
        <v>14995</v>
      </c>
    </row>
    <row r="11007" spans="4:4" x14ac:dyDescent="0.25">
      <c r="D11007" t="s">
        <v>15675</v>
      </c>
    </row>
    <row r="11008" spans="4:4" x14ac:dyDescent="0.25">
      <c r="D11008" t="s">
        <v>15675</v>
      </c>
    </row>
    <row r="11009" spans="4:4" x14ac:dyDescent="0.25">
      <c r="D11009" t="s">
        <v>15675</v>
      </c>
    </row>
    <row r="11010" spans="4:4" x14ac:dyDescent="0.25">
      <c r="D11010" t="s">
        <v>14034</v>
      </c>
    </row>
    <row r="11011" spans="4:4" x14ac:dyDescent="0.25">
      <c r="D11011" t="s">
        <v>14035</v>
      </c>
    </row>
    <row r="11012" spans="4:4" x14ac:dyDescent="0.25">
      <c r="D11012" t="s">
        <v>14035</v>
      </c>
    </row>
    <row r="11013" spans="4:4" x14ac:dyDescent="0.25">
      <c r="D11013" t="s">
        <v>14035</v>
      </c>
    </row>
    <row r="11014" spans="4:4" x14ac:dyDescent="0.25">
      <c r="D11014" t="s">
        <v>14035</v>
      </c>
    </row>
    <row r="11015" spans="4:4" x14ac:dyDescent="0.25">
      <c r="D11015" t="s">
        <v>14035</v>
      </c>
    </row>
    <row r="11016" spans="4:4" x14ac:dyDescent="0.25">
      <c r="D11016" t="s">
        <v>16100</v>
      </c>
    </row>
    <row r="11017" spans="4:4" x14ac:dyDescent="0.25">
      <c r="D11017" t="s">
        <v>16100</v>
      </c>
    </row>
    <row r="11018" spans="4:4" x14ac:dyDescent="0.25">
      <c r="D11018" t="s">
        <v>16100</v>
      </c>
    </row>
    <row r="11019" spans="4:4" x14ac:dyDescent="0.25">
      <c r="D11019" t="s">
        <v>16920</v>
      </c>
    </row>
    <row r="11020" spans="4:4" x14ac:dyDescent="0.25">
      <c r="D11020" t="s">
        <v>14040</v>
      </c>
    </row>
    <row r="11021" spans="4:4" x14ac:dyDescent="0.25">
      <c r="D11021" t="s">
        <v>14043</v>
      </c>
    </row>
    <row r="11022" spans="4:4" x14ac:dyDescent="0.25">
      <c r="D11022" t="s">
        <v>14043</v>
      </c>
    </row>
    <row r="11023" spans="4:4" x14ac:dyDescent="0.25">
      <c r="D11023" t="s">
        <v>14044</v>
      </c>
    </row>
    <row r="11024" spans="4:4" x14ac:dyDescent="0.25">
      <c r="D11024" t="s">
        <v>14044</v>
      </c>
    </row>
    <row r="11025" spans="4:4" x14ac:dyDescent="0.25">
      <c r="D11025" t="s">
        <v>14044</v>
      </c>
    </row>
    <row r="11026" spans="4:4" x14ac:dyDescent="0.25">
      <c r="D11026" t="s">
        <v>14044</v>
      </c>
    </row>
    <row r="11027" spans="4:4" x14ac:dyDescent="0.25">
      <c r="D11027" t="s">
        <v>14044</v>
      </c>
    </row>
    <row r="11028" spans="4:4" x14ac:dyDescent="0.25">
      <c r="D11028" t="s">
        <v>15862</v>
      </c>
    </row>
    <row r="11029" spans="4:4" x14ac:dyDescent="0.25">
      <c r="D11029" t="s">
        <v>15862</v>
      </c>
    </row>
    <row r="11030" spans="4:4" x14ac:dyDescent="0.25">
      <c r="D11030" t="s">
        <v>15862</v>
      </c>
    </row>
    <row r="11031" spans="4:4" x14ac:dyDescent="0.25">
      <c r="D11031" t="s">
        <v>15862</v>
      </c>
    </row>
    <row r="11032" spans="4:4" x14ac:dyDescent="0.25">
      <c r="D11032" t="s">
        <v>15862</v>
      </c>
    </row>
    <row r="11033" spans="4:4" x14ac:dyDescent="0.25">
      <c r="D11033" t="s">
        <v>15862</v>
      </c>
    </row>
    <row r="11034" spans="4:4" x14ac:dyDescent="0.25">
      <c r="D11034" t="s">
        <v>15862</v>
      </c>
    </row>
    <row r="11035" spans="4:4" x14ac:dyDescent="0.25">
      <c r="D11035" t="s">
        <v>15862</v>
      </c>
    </row>
    <row r="11036" spans="4:4" x14ac:dyDescent="0.25">
      <c r="D11036" t="s">
        <v>15862</v>
      </c>
    </row>
    <row r="11037" spans="4:4" x14ac:dyDescent="0.25">
      <c r="D11037" t="s">
        <v>15862</v>
      </c>
    </row>
    <row r="11038" spans="4:4" x14ac:dyDescent="0.25">
      <c r="D11038" t="s">
        <v>15862</v>
      </c>
    </row>
    <row r="11039" spans="4:4" x14ac:dyDescent="0.25">
      <c r="D11039" t="s">
        <v>15862</v>
      </c>
    </row>
    <row r="11040" spans="4:4" x14ac:dyDescent="0.25">
      <c r="D11040" t="s">
        <v>15862</v>
      </c>
    </row>
    <row r="11041" spans="4:4" x14ac:dyDescent="0.25">
      <c r="D11041" t="s">
        <v>15862</v>
      </c>
    </row>
    <row r="11042" spans="4:4" x14ac:dyDescent="0.25">
      <c r="D11042" t="s">
        <v>15862</v>
      </c>
    </row>
    <row r="11043" spans="4:4" x14ac:dyDescent="0.25">
      <c r="D11043" t="s">
        <v>15862</v>
      </c>
    </row>
    <row r="11044" spans="4:4" x14ac:dyDescent="0.25">
      <c r="D11044" t="s">
        <v>14046</v>
      </c>
    </row>
    <row r="11045" spans="4:4" x14ac:dyDescent="0.25">
      <c r="D11045" t="s">
        <v>14046</v>
      </c>
    </row>
    <row r="11046" spans="4:4" x14ac:dyDescent="0.25">
      <c r="D11046" t="s">
        <v>14048</v>
      </c>
    </row>
    <row r="11047" spans="4:4" x14ac:dyDescent="0.25">
      <c r="D11047" t="s">
        <v>14048</v>
      </c>
    </row>
    <row r="11048" spans="4:4" x14ac:dyDescent="0.25">
      <c r="D11048" t="s">
        <v>16380</v>
      </c>
    </row>
    <row r="11049" spans="4:4" x14ac:dyDescent="0.25">
      <c r="D11049" t="s">
        <v>16380</v>
      </c>
    </row>
    <row r="11050" spans="4:4" x14ac:dyDescent="0.25">
      <c r="D11050" t="s">
        <v>16380</v>
      </c>
    </row>
    <row r="11051" spans="4:4" x14ac:dyDescent="0.25">
      <c r="D11051" t="s">
        <v>16380</v>
      </c>
    </row>
    <row r="11052" spans="4:4" x14ac:dyDescent="0.25">
      <c r="D11052" t="s">
        <v>16380</v>
      </c>
    </row>
    <row r="11053" spans="4:4" x14ac:dyDescent="0.25">
      <c r="D11053" t="s">
        <v>16380</v>
      </c>
    </row>
    <row r="11054" spans="4:4" x14ac:dyDescent="0.25">
      <c r="D11054" t="s">
        <v>16380</v>
      </c>
    </row>
    <row r="11055" spans="4:4" x14ac:dyDescent="0.25">
      <c r="D11055" t="s">
        <v>16380</v>
      </c>
    </row>
    <row r="11056" spans="4:4" x14ac:dyDescent="0.25">
      <c r="D11056" t="s">
        <v>14053</v>
      </c>
    </row>
    <row r="11057" spans="4:4" x14ac:dyDescent="0.25">
      <c r="D11057" t="s">
        <v>15001</v>
      </c>
    </row>
    <row r="11058" spans="4:4" x14ac:dyDescent="0.25">
      <c r="D11058" t="s">
        <v>14055</v>
      </c>
    </row>
    <row r="11059" spans="4:4" x14ac:dyDescent="0.25">
      <c r="D11059" t="s">
        <v>14055</v>
      </c>
    </row>
    <row r="11060" spans="4:4" x14ac:dyDescent="0.25">
      <c r="D11060" t="s">
        <v>14055</v>
      </c>
    </row>
    <row r="11061" spans="4:4" x14ac:dyDescent="0.25">
      <c r="D11061" t="s">
        <v>14055</v>
      </c>
    </row>
    <row r="11062" spans="4:4" x14ac:dyDescent="0.25">
      <c r="D11062" t="s">
        <v>14056</v>
      </c>
    </row>
    <row r="11063" spans="4:4" x14ac:dyDescent="0.25">
      <c r="D11063" t="s">
        <v>14056</v>
      </c>
    </row>
    <row r="11064" spans="4:4" x14ac:dyDescent="0.25">
      <c r="D11064" t="s">
        <v>14056</v>
      </c>
    </row>
    <row r="11065" spans="4:4" x14ac:dyDescent="0.25">
      <c r="D11065" t="s">
        <v>14056</v>
      </c>
    </row>
    <row r="11066" spans="4:4" x14ac:dyDescent="0.25">
      <c r="D11066" t="s">
        <v>14056</v>
      </c>
    </row>
    <row r="11067" spans="4:4" x14ac:dyDescent="0.25">
      <c r="D11067" t="s">
        <v>14056</v>
      </c>
    </row>
    <row r="11068" spans="4:4" x14ac:dyDescent="0.25">
      <c r="D11068" t="s">
        <v>14056</v>
      </c>
    </row>
    <row r="11069" spans="4:4" x14ac:dyDescent="0.25">
      <c r="D11069" t="s">
        <v>14056</v>
      </c>
    </row>
    <row r="11070" spans="4:4" x14ac:dyDescent="0.25">
      <c r="D11070" t="s">
        <v>14056</v>
      </c>
    </row>
    <row r="11071" spans="4:4" x14ac:dyDescent="0.25">
      <c r="D11071" t="s">
        <v>14056</v>
      </c>
    </row>
    <row r="11072" spans="4:4" x14ac:dyDescent="0.25">
      <c r="D11072" t="s">
        <v>14056</v>
      </c>
    </row>
    <row r="11073" spans="4:4" x14ac:dyDescent="0.25">
      <c r="D11073" t="s">
        <v>14059</v>
      </c>
    </row>
    <row r="11074" spans="4:4" x14ac:dyDescent="0.25">
      <c r="D11074" t="s">
        <v>14060</v>
      </c>
    </row>
    <row r="11075" spans="4:4" x14ac:dyDescent="0.25">
      <c r="D11075" t="s">
        <v>14060</v>
      </c>
    </row>
    <row r="11076" spans="4:4" x14ac:dyDescent="0.25">
      <c r="D11076" t="s">
        <v>14060</v>
      </c>
    </row>
    <row r="11077" spans="4:4" x14ac:dyDescent="0.25">
      <c r="D11077" t="s">
        <v>15278</v>
      </c>
    </row>
    <row r="11078" spans="4:4" x14ac:dyDescent="0.25">
      <c r="D11078" t="s">
        <v>15394</v>
      </c>
    </row>
    <row r="11079" spans="4:4" x14ac:dyDescent="0.25">
      <c r="D11079" t="s">
        <v>15394</v>
      </c>
    </row>
    <row r="11080" spans="4:4" x14ac:dyDescent="0.25">
      <c r="D11080" t="s">
        <v>15608</v>
      </c>
    </row>
    <row r="11081" spans="4:4" x14ac:dyDescent="0.25">
      <c r="D11081" t="s">
        <v>15608</v>
      </c>
    </row>
    <row r="11082" spans="4:4" x14ac:dyDescent="0.25">
      <c r="D11082" t="s">
        <v>14062</v>
      </c>
    </row>
    <row r="11083" spans="4:4" x14ac:dyDescent="0.25">
      <c r="D11083" t="s">
        <v>14062</v>
      </c>
    </row>
    <row r="11084" spans="4:4" x14ac:dyDescent="0.25">
      <c r="D11084" t="s">
        <v>14062</v>
      </c>
    </row>
    <row r="11085" spans="4:4" x14ac:dyDescent="0.25">
      <c r="D11085" t="s">
        <v>14062</v>
      </c>
    </row>
    <row r="11086" spans="4:4" x14ac:dyDescent="0.25">
      <c r="D11086" t="s">
        <v>14062</v>
      </c>
    </row>
    <row r="11087" spans="4:4" x14ac:dyDescent="0.25">
      <c r="D11087" t="s">
        <v>14062</v>
      </c>
    </row>
    <row r="11088" spans="4:4" x14ac:dyDescent="0.25">
      <c r="D11088" t="s">
        <v>14062</v>
      </c>
    </row>
    <row r="11089" spans="4:4" x14ac:dyDescent="0.25">
      <c r="D11089" t="s">
        <v>14062</v>
      </c>
    </row>
    <row r="11090" spans="4:4" x14ac:dyDescent="0.25">
      <c r="D11090" t="s">
        <v>14062</v>
      </c>
    </row>
    <row r="11091" spans="4:4" x14ac:dyDescent="0.25">
      <c r="D11091" t="s">
        <v>14062</v>
      </c>
    </row>
    <row r="11092" spans="4:4" x14ac:dyDescent="0.25">
      <c r="D11092" t="s">
        <v>14062</v>
      </c>
    </row>
    <row r="11093" spans="4:4" x14ac:dyDescent="0.25">
      <c r="D11093" t="s">
        <v>14062</v>
      </c>
    </row>
    <row r="11094" spans="4:4" x14ac:dyDescent="0.25">
      <c r="D11094" t="s">
        <v>14062</v>
      </c>
    </row>
    <row r="11095" spans="4:4" x14ac:dyDescent="0.25">
      <c r="D11095" t="s">
        <v>14064</v>
      </c>
    </row>
    <row r="11096" spans="4:4" x14ac:dyDescent="0.25">
      <c r="D11096" t="s">
        <v>14064</v>
      </c>
    </row>
    <row r="11097" spans="4:4" x14ac:dyDescent="0.25">
      <c r="D11097" t="s">
        <v>14064</v>
      </c>
    </row>
    <row r="11098" spans="4:4" x14ac:dyDescent="0.25">
      <c r="D11098" t="s">
        <v>14065</v>
      </c>
    </row>
    <row r="11099" spans="4:4" x14ac:dyDescent="0.25">
      <c r="D11099" t="s">
        <v>14065</v>
      </c>
    </row>
    <row r="11100" spans="4:4" x14ac:dyDescent="0.25">
      <c r="D11100" t="s">
        <v>14065</v>
      </c>
    </row>
    <row r="11101" spans="4:4" x14ac:dyDescent="0.25">
      <c r="D11101" t="s">
        <v>15224</v>
      </c>
    </row>
    <row r="11102" spans="4:4" x14ac:dyDescent="0.25">
      <c r="D11102" t="s">
        <v>15610</v>
      </c>
    </row>
    <row r="11103" spans="4:4" x14ac:dyDescent="0.25">
      <c r="D11103" t="s">
        <v>15610</v>
      </c>
    </row>
    <row r="11104" spans="4:4" x14ac:dyDescent="0.25">
      <c r="D11104" t="s">
        <v>15610</v>
      </c>
    </row>
    <row r="11105" spans="4:4" x14ac:dyDescent="0.25">
      <c r="D11105" t="s">
        <v>14066</v>
      </c>
    </row>
    <row r="11106" spans="4:4" x14ac:dyDescent="0.25">
      <c r="D11106" t="s">
        <v>14066</v>
      </c>
    </row>
    <row r="11107" spans="4:4" x14ac:dyDescent="0.25">
      <c r="D11107" t="s">
        <v>14068</v>
      </c>
    </row>
    <row r="11108" spans="4:4" x14ac:dyDescent="0.25">
      <c r="D11108" t="s">
        <v>14068</v>
      </c>
    </row>
    <row r="11109" spans="4:4" x14ac:dyDescent="0.25">
      <c r="D11109" t="s">
        <v>14068</v>
      </c>
    </row>
    <row r="11110" spans="4:4" x14ac:dyDescent="0.25">
      <c r="D11110" t="s">
        <v>14069</v>
      </c>
    </row>
    <row r="11111" spans="4:4" x14ac:dyDescent="0.25">
      <c r="D11111" t="s">
        <v>15494</v>
      </c>
    </row>
    <row r="11112" spans="4:4" x14ac:dyDescent="0.25">
      <c r="D11112" t="s">
        <v>16922</v>
      </c>
    </row>
    <row r="11113" spans="4:4" x14ac:dyDescent="0.25">
      <c r="D11113" t="s">
        <v>16922</v>
      </c>
    </row>
    <row r="11114" spans="4:4" x14ac:dyDescent="0.25">
      <c r="D11114" t="s">
        <v>16922</v>
      </c>
    </row>
    <row r="11115" spans="4:4" x14ac:dyDescent="0.25">
      <c r="D11115" t="s">
        <v>14070</v>
      </c>
    </row>
    <row r="11116" spans="4:4" x14ac:dyDescent="0.25">
      <c r="D11116" t="s">
        <v>14071</v>
      </c>
    </row>
    <row r="11117" spans="4:4" x14ac:dyDescent="0.25">
      <c r="D11117" t="s">
        <v>14071</v>
      </c>
    </row>
    <row r="11118" spans="4:4" x14ac:dyDescent="0.25">
      <c r="D11118" t="s">
        <v>14072</v>
      </c>
    </row>
    <row r="11119" spans="4:4" x14ac:dyDescent="0.25">
      <c r="D11119" t="s">
        <v>14073</v>
      </c>
    </row>
    <row r="11120" spans="4:4" x14ac:dyDescent="0.25">
      <c r="D11120" t="s">
        <v>14073</v>
      </c>
    </row>
    <row r="11121" spans="4:4" x14ac:dyDescent="0.25">
      <c r="D11121" t="s">
        <v>14074</v>
      </c>
    </row>
    <row r="11122" spans="4:4" x14ac:dyDescent="0.25">
      <c r="D11122" t="s">
        <v>14077</v>
      </c>
    </row>
    <row r="11123" spans="4:4" x14ac:dyDescent="0.25">
      <c r="D11123" t="s">
        <v>14077</v>
      </c>
    </row>
    <row r="11124" spans="4:4" x14ac:dyDescent="0.25">
      <c r="D11124" t="s">
        <v>14078</v>
      </c>
    </row>
    <row r="11125" spans="4:4" x14ac:dyDescent="0.25">
      <c r="D11125" t="s">
        <v>14078</v>
      </c>
    </row>
    <row r="11126" spans="4:4" x14ac:dyDescent="0.25">
      <c r="D11126" t="s">
        <v>14079</v>
      </c>
    </row>
    <row r="11127" spans="4:4" x14ac:dyDescent="0.25">
      <c r="D11127" t="s">
        <v>14080</v>
      </c>
    </row>
    <row r="11128" spans="4:4" x14ac:dyDescent="0.25">
      <c r="D11128" t="s">
        <v>14081</v>
      </c>
    </row>
    <row r="11129" spans="4:4" x14ac:dyDescent="0.25">
      <c r="D11129" t="s">
        <v>14083</v>
      </c>
    </row>
    <row r="11130" spans="4:4" x14ac:dyDescent="0.25">
      <c r="D11130" t="s">
        <v>14083</v>
      </c>
    </row>
    <row r="11131" spans="4:4" x14ac:dyDescent="0.25">
      <c r="D11131" t="s">
        <v>14085</v>
      </c>
    </row>
    <row r="11132" spans="4:4" x14ac:dyDescent="0.25">
      <c r="D11132" t="s">
        <v>14085</v>
      </c>
    </row>
    <row r="11133" spans="4:4" x14ac:dyDescent="0.25">
      <c r="D11133" t="s">
        <v>14086</v>
      </c>
    </row>
    <row r="11134" spans="4:4" x14ac:dyDescent="0.25">
      <c r="D11134" t="s">
        <v>14088</v>
      </c>
    </row>
    <row r="11135" spans="4:4" x14ac:dyDescent="0.25">
      <c r="D11135" t="s">
        <v>14088</v>
      </c>
    </row>
    <row r="11136" spans="4:4" x14ac:dyDescent="0.25">
      <c r="D11136" t="s">
        <v>14090</v>
      </c>
    </row>
    <row r="11137" spans="4:4" x14ac:dyDescent="0.25">
      <c r="D11137" t="s">
        <v>14091</v>
      </c>
    </row>
    <row r="11138" spans="4:4" x14ac:dyDescent="0.25">
      <c r="D11138" t="s">
        <v>14091</v>
      </c>
    </row>
    <row r="11139" spans="4:4" x14ac:dyDescent="0.25">
      <c r="D11139" t="s">
        <v>14096</v>
      </c>
    </row>
    <row r="11140" spans="4:4" x14ac:dyDescent="0.25">
      <c r="D11140" t="s">
        <v>14097</v>
      </c>
    </row>
    <row r="11141" spans="4:4" x14ac:dyDescent="0.25">
      <c r="D11141" t="s">
        <v>14098</v>
      </c>
    </row>
    <row r="11142" spans="4:4" x14ac:dyDescent="0.25">
      <c r="D11142" t="s">
        <v>14099</v>
      </c>
    </row>
    <row r="11143" spans="4:4" x14ac:dyDescent="0.25">
      <c r="D11143" t="s">
        <v>14104</v>
      </c>
    </row>
    <row r="11144" spans="4:4" x14ac:dyDescent="0.25">
      <c r="D11144" t="s">
        <v>14105</v>
      </c>
    </row>
    <row r="11145" spans="4:4" x14ac:dyDescent="0.25">
      <c r="D11145" t="s">
        <v>15963</v>
      </c>
    </row>
    <row r="11146" spans="4:4" x14ac:dyDescent="0.25">
      <c r="D11146" t="s">
        <v>15963</v>
      </c>
    </row>
    <row r="11147" spans="4:4" x14ac:dyDescent="0.25">
      <c r="D11147" t="s">
        <v>15963</v>
      </c>
    </row>
    <row r="11148" spans="4:4" x14ac:dyDescent="0.25">
      <c r="D11148" t="s">
        <v>15963</v>
      </c>
    </row>
    <row r="11149" spans="4:4" x14ac:dyDescent="0.25">
      <c r="D11149" t="s">
        <v>14107</v>
      </c>
    </row>
    <row r="11150" spans="4:4" x14ac:dyDescent="0.25">
      <c r="D11150" t="s">
        <v>14109</v>
      </c>
    </row>
    <row r="11151" spans="4:4" x14ac:dyDescent="0.25">
      <c r="D11151" t="s">
        <v>16927</v>
      </c>
    </row>
    <row r="11152" spans="4:4" x14ac:dyDescent="0.25">
      <c r="D11152" t="s">
        <v>14113</v>
      </c>
    </row>
    <row r="11153" spans="4:4" x14ac:dyDescent="0.25">
      <c r="D11153" t="s">
        <v>14114</v>
      </c>
    </row>
    <row r="11154" spans="4:4" x14ac:dyDescent="0.25">
      <c r="D11154" t="s">
        <v>14114</v>
      </c>
    </row>
    <row r="11155" spans="4:4" x14ac:dyDescent="0.25">
      <c r="D11155" t="s">
        <v>14115</v>
      </c>
    </row>
    <row r="11156" spans="4:4" x14ac:dyDescent="0.25">
      <c r="D11156" t="s">
        <v>14116</v>
      </c>
    </row>
    <row r="11157" spans="4:4" x14ac:dyDescent="0.25">
      <c r="D11157" t="s">
        <v>14116</v>
      </c>
    </row>
    <row r="11158" spans="4:4" x14ac:dyDescent="0.25">
      <c r="D11158" t="s">
        <v>14116</v>
      </c>
    </row>
    <row r="11159" spans="4:4" x14ac:dyDescent="0.25">
      <c r="D11159" t="s">
        <v>14116</v>
      </c>
    </row>
    <row r="11160" spans="4:4" x14ac:dyDescent="0.25">
      <c r="D11160" t="s">
        <v>14116</v>
      </c>
    </row>
    <row r="11161" spans="4:4" x14ac:dyDescent="0.25">
      <c r="D11161" t="s">
        <v>14116</v>
      </c>
    </row>
    <row r="11162" spans="4:4" x14ac:dyDescent="0.25">
      <c r="D11162" t="s">
        <v>14116</v>
      </c>
    </row>
    <row r="11163" spans="4:4" x14ac:dyDescent="0.25">
      <c r="D11163" t="s">
        <v>14116</v>
      </c>
    </row>
    <row r="11164" spans="4:4" x14ac:dyDescent="0.25">
      <c r="D11164" t="s">
        <v>14116</v>
      </c>
    </row>
    <row r="11165" spans="4:4" x14ac:dyDescent="0.25">
      <c r="D11165" t="s">
        <v>16042</v>
      </c>
    </row>
    <row r="11166" spans="4:4" x14ac:dyDescent="0.25">
      <c r="D11166" t="s">
        <v>16042</v>
      </c>
    </row>
    <row r="11167" spans="4:4" x14ac:dyDescent="0.25">
      <c r="D11167" t="s">
        <v>16042</v>
      </c>
    </row>
    <row r="11168" spans="4:4" x14ac:dyDescent="0.25">
      <c r="D11168" t="s">
        <v>16042</v>
      </c>
    </row>
    <row r="11169" spans="4:4" x14ac:dyDescent="0.25">
      <c r="D11169" t="s">
        <v>16042</v>
      </c>
    </row>
    <row r="11170" spans="4:4" x14ac:dyDescent="0.25">
      <c r="D11170" t="s">
        <v>16042</v>
      </c>
    </row>
    <row r="11171" spans="4:4" x14ac:dyDescent="0.25">
      <c r="D11171" t="s">
        <v>16042</v>
      </c>
    </row>
    <row r="11172" spans="4:4" x14ac:dyDescent="0.25">
      <c r="D11172" t="s">
        <v>14117</v>
      </c>
    </row>
    <row r="11173" spans="4:4" x14ac:dyDescent="0.25">
      <c r="D11173" t="s">
        <v>14118</v>
      </c>
    </row>
    <row r="11174" spans="4:4" x14ac:dyDescent="0.25">
      <c r="D11174" t="s">
        <v>14118</v>
      </c>
    </row>
    <row r="11175" spans="4:4" x14ac:dyDescent="0.25">
      <c r="D11175" t="s">
        <v>14118</v>
      </c>
    </row>
    <row r="11176" spans="4:4" x14ac:dyDescent="0.25">
      <c r="D11176" t="s">
        <v>14119</v>
      </c>
    </row>
    <row r="11177" spans="4:4" x14ac:dyDescent="0.25">
      <c r="D11177" t="s">
        <v>14868</v>
      </c>
    </row>
    <row r="11178" spans="4:4" x14ac:dyDescent="0.25">
      <c r="D11178" t="s">
        <v>16044</v>
      </c>
    </row>
    <row r="11179" spans="4:4" x14ac:dyDescent="0.25">
      <c r="D11179" t="s">
        <v>16044</v>
      </c>
    </row>
    <row r="11180" spans="4:4" x14ac:dyDescent="0.25">
      <c r="D11180" t="s">
        <v>14120</v>
      </c>
    </row>
    <row r="11181" spans="4:4" x14ac:dyDescent="0.25">
      <c r="D11181" t="s">
        <v>14120</v>
      </c>
    </row>
    <row r="11182" spans="4:4" x14ac:dyDescent="0.25">
      <c r="D11182" t="s">
        <v>14120</v>
      </c>
    </row>
    <row r="11183" spans="4:4" x14ac:dyDescent="0.25">
      <c r="D11183" t="s">
        <v>14121</v>
      </c>
    </row>
    <row r="11184" spans="4:4" x14ac:dyDescent="0.25">
      <c r="D11184" t="s">
        <v>14122</v>
      </c>
    </row>
    <row r="11185" spans="4:4" x14ac:dyDescent="0.25">
      <c r="D11185" t="s">
        <v>14123</v>
      </c>
    </row>
    <row r="11186" spans="4:4" x14ac:dyDescent="0.25">
      <c r="D11186" t="s">
        <v>14124</v>
      </c>
    </row>
    <row r="11187" spans="4:4" x14ac:dyDescent="0.25">
      <c r="D11187" t="s">
        <v>14124</v>
      </c>
    </row>
    <row r="11188" spans="4:4" x14ac:dyDescent="0.25">
      <c r="D11188" t="s">
        <v>14126</v>
      </c>
    </row>
    <row r="11189" spans="4:4" x14ac:dyDescent="0.25">
      <c r="D11189" t="s">
        <v>14126</v>
      </c>
    </row>
    <row r="11190" spans="4:4" x14ac:dyDescent="0.25">
      <c r="D11190" t="s">
        <v>14127</v>
      </c>
    </row>
    <row r="11191" spans="4:4" x14ac:dyDescent="0.25">
      <c r="D11191" t="s">
        <v>14127</v>
      </c>
    </row>
    <row r="11192" spans="4:4" x14ac:dyDescent="0.25">
      <c r="D11192" t="s">
        <v>14129</v>
      </c>
    </row>
    <row r="11193" spans="4:4" x14ac:dyDescent="0.25">
      <c r="D11193" t="s">
        <v>14130</v>
      </c>
    </row>
    <row r="11194" spans="4:4" x14ac:dyDescent="0.25">
      <c r="D11194" t="s">
        <v>15965</v>
      </c>
    </row>
    <row r="11195" spans="4:4" x14ac:dyDescent="0.25">
      <c r="D11195" t="s">
        <v>15965</v>
      </c>
    </row>
    <row r="11196" spans="4:4" x14ac:dyDescent="0.25">
      <c r="D11196" t="s">
        <v>15965</v>
      </c>
    </row>
    <row r="11197" spans="4:4" x14ac:dyDescent="0.25">
      <c r="D11197" t="s">
        <v>14132</v>
      </c>
    </row>
    <row r="11198" spans="4:4" x14ac:dyDescent="0.25">
      <c r="D11198" t="s">
        <v>14132</v>
      </c>
    </row>
    <row r="11199" spans="4:4" x14ac:dyDescent="0.25">
      <c r="D11199" t="s">
        <v>14133</v>
      </c>
    </row>
    <row r="11200" spans="4:4" x14ac:dyDescent="0.25">
      <c r="D11200" t="s">
        <v>14134</v>
      </c>
    </row>
    <row r="11201" spans="4:4" x14ac:dyDescent="0.25">
      <c r="D11201" t="s">
        <v>16102</v>
      </c>
    </row>
    <row r="11202" spans="4:4" x14ac:dyDescent="0.25">
      <c r="D11202" t="s">
        <v>14135</v>
      </c>
    </row>
    <row r="11203" spans="4:4" x14ac:dyDescent="0.25">
      <c r="D11203" t="s">
        <v>14135</v>
      </c>
    </row>
    <row r="11204" spans="4:4" x14ac:dyDescent="0.25">
      <c r="D11204" t="s">
        <v>14135</v>
      </c>
    </row>
    <row r="11205" spans="4:4" x14ac:dyDescent="0.25">
      <c r="D11205" t="s">
        <v>14136</v>
      </c>
    </row>
    <row r="11206" spans="4:4" x14ac:dyDescent="0.25">
      <c r="D11206" t="s">
        <v>14136</v>
      </c>
    </row>
    <row r="11207" spans="4:4" x14ac:dyDescent="0.25">
      <c r="D11207" t="s">
        <v>14137</v>
      </c>
    </row>
    <row r="11208" spans="4:4" x14ac:dyDescent="0.25">
      <c r="D11208" t="s">
        <v>14137</v>
      </c>
    </row>
    <row r="11209" spans="4:4" x14ac:dyDescent="0.25">
      <c r="D11209" t="s">
        <v>14137</v>
      </c>
    </row>
    <row r="11210" spans="4:4" x14ac:dyDescent="0.25">
      <c r="D11210" t="s">
        <v>14140</v>
      </c>
    </row>
    <row r="11211" spans="4:4" x14ac:dyDescent="0.25">
      <c r="D11211" t="s">
        <v>14141</v>
      </c>
    </row>
    <row r="11212" spans="4:4" x14ac:dyDescent="0.25">
      <c r="D11212" t="s">
        <v>14142</v>
      </c>
    </row>
    <row r="11213" spans="4:4" x14ac:dyDescent="0.25">
      <c r="D11213" t="s">
        <v>14144</v>
      </c>
    </row>
    <row r="11214" spans="4:4" x14ac:dyDescent="0.25">
      <c r="D11214" t="s">
        <v>14144</v>
      </c>
    </row>
    <row r="11215" spans="4:4" x14ac:dyDescent="0.25">
      <c r="D11215" t="s">
        <v>13690</v>
      </c>
    </row>
    <row r="11216" spans="4:4" x14ac:dyDescent="0.25">
      <c r="D11216" t="s">
        <v>13695</v>
      </c>
    </row>
    <row r="11217" spans="4:4" x14ac:dyDescent="0.25">
      <c r="D11217" t="s">
        <v>14902</v>
      </c>
    </row>
    <row r="11218" spans="4:4" x14ac:dyDescent="0.25">
      <c r="D11218" t="s">
        <v>14902</v>
      </c>
    </row>
    <row r="11219" spans="4:4" x14ac:dyDescent="0.25">
      <c r="D11219" t="s">
        <v>14902</v>
      </c>
    </row>
    <row r="11220" spans="4:4" x14ac:dyDescent="0.25">
      <c r="D11220" t="s">
        <v>14902</v>
      </c>
    </row>
    <row r="11221" spans="4:4" x14ac:dyDescent="0.25">
      <c r="D11221" t="s">
        <v>14902</v>
      </c>
    </row>
    <row r="11222" spans="4:4" x14ac:dyDescent="0.25">
      <c r="D11222" t="s">
        <v>14902</v>
      </c>
    </row>
    <row r="11223" spans="4:4" x14ac:dyDescent="0.25">
      <c r="D11223" t="s">
        <v>13700</v>
      </c>
    </row>
    <row r="11224" spans="4:4" x14ac:dyDescent="0.25">
      <c r="D11224" t="s">
        <v>13702</v>
      </c>
    </row>
    <row r="11225" spans="4:4" x14ac:dyDescent="0.25">
      <c r="D11225" t="s">
        <v>13702</v>
      </c>
    </row>
    <row r="11226" spans="4:4" x14ac:dyDescent="0.25">
      <c r="D11226" t="s">
        <v>13702</v>
      </c>
    </row>
    <row r="11227" spans="4:4" x14ac:dyDescent="0.25">
      <c r="D11227" t="s">
        <v>13702</v>
      </c>
    </row>
    <row r="11228" spans="4:4" x14ac:dyDescent="0.25">
      <c r="D11228" t="s">
        <v>13703</v>
      </c>
    </row>
    <row r="11229" spans="4:4" x14ac:dyDescent="0.25">
      <c r="D11229" t="s">
        <v>13704</v>
      </c>
    </row>
    <row r="11230" spans="4:4" x14ac:dyDescent="0.25">
      <c r="D11230" t="s">
        <v>13706</v>
      </c>
    </row>
    <row r="11231" spans="4:4" x14ac:dyDescent="0.25">
      <c r="D11231" t="s">
        <v>13708</v>
      </c>
    </row>
    <row r="11232" spans="4:4" x14ac:dyDescent="0.25">
      <c r="D11232" t="s">
        <v>13708</v>
      </c>
    </row>
    <row r="11233" spans="4:4" x14ac:dyDescent="0.25">
      <c r="D11233" t="s">
        <v>13712</v>
      </c>
    </row>
    <row r="11234" spans="4:4" x14ac:dyDescent="0.25">
      <c r="D11234" t="s">
        <v>13713</v>
      </c>
    </row>
    <row r="11235" spans="4:4" x14ac:dyDescent="0.25">
      <c r="D11235" t="s">
        <v>13713</v>
      </c>
    </row>
    <row r="11236" spans="4:4" x14ac:dyDescent="0.25">
      <c r="D11236" t="s">
        <v>13715</v>
      </c>
    </row>
    <row r="11237" spans="4:4" x14ac:dyDescent="0.25">
      <c r="D11237" t="s">
        <v>13715</v>
      </c>
    </row>
    <row r="11238" spans="4:4" x14ac:dyDescent="0.25">
      <c r="D11238" t="s">
        <v>13716</v>
      </c>
    </row>
    <row r="11239" spans="4:4" x14ac:dyDescent="0.25">
      <c r="D11239" t="s">
        <v>13716</v>
      </c>
    </row>
    <row r="11240" spans="4:4" x14ac:dyDescent="0.25">
      <c r="D11240" t="s">
        <v>13716</v>
      </c>
    </row>
    <row r="11241" spans="4:4" x14ac:dyDescent="0.25">
      <c r="D11241" t="s">
        <v>13716</v>
      </c>
    </row>
    <row r="11242" spans="4:4" x14ac:dyDescent="0.25">
      <c r="D11242" t="s">
        <v>13716</v>
      </c>
    </row>
    <row r="11243" spans="4:4" x14ac:dyDescent="0.25">
      <c r="D11243" t="s">
        <v>13716</v>
      </c>
    </row>
    <row r="11244" spans="4:4" x14ac:dyDescent="0.25">
      <c r="D11244" t="s">
        <v>13716</v>
      </c>
    </row>
    <row r="11245" spans="4:4" x14ac:dyDescent="0.25">
      <c r="D11245" t="s">
        <v>13716</v>
      </c>
    </row>
    <row r="11246" spans="4:4" x14ac:dyDescent="0.25">
      <c r="D11246" t="s">
        <v>13716</v>
      </c>
    </row>
    <row r="11247" spans="4:4" x14ac:dyDescent="0.25">
      <c r="D11247" t="s">
        <v>13716</v>
      </c>
    </row>
    <row r="11248" spans="4:4" x14ac:dyDescent="0.25">
      <c r="D11248" t="s">
        <v>13716</v>
      </c>
    </row>
    <row r="11249" spans="4:4" x14ac:dyDescent="0.25">
      <c r="D11249" t="s">
        <v>13716</v>
      </c>
    </row>
    <row r="11250" spans="4:4" x14ac:dyDescent="0.25">
      <c r="D11250" t="s">
        <v>13716</v>
      </c>
    </row>
    <row r="11251" spans="4:4" x14ac:dyDescent="0.25">
      <c r="D11251" t="s">
        <v>13717</v>
      </c>
    </row>
    <row r="11252" spans="4:4" x14ac:dyDescent="0.25">
      <c r="D11252" t="s">
        <v>13717</v>
      </c>
    </row>
    <row r="11253" spans="4:4" x14ac:dyDescent="0.25">
      <c r="D11253" t="s">
        <v>13717</v>
      </c>
    </row>
    <row r="11254" spans="4:4" x14ac:dyDescent="0.25">
      <c r="D11254" t="s">
        <v>13718</v>
      </c>
    </row>
    <row r="11255" spans="4:4" x14ac:dyDescent="0.25">
      <c r="D11255" t="s">
        <v>13719</v>
      </c>
    </row>
    <row r="11256" spans="4:4" x14ac:dyDescent="0.25">
      <c r="D11256" t="s">
        <v>13720</v>
      </c>
    </row>
    <row r="11257" spans="4:4" x14ac:dyDescent="0.25">
      <c r="D11257" t="s">
        <v>13720</v>
      </c>
    </row>
    <row r="11258" spans="4:4" x14ac:dyDescent="0.25">
      <c r="D11258" t="s">
        <v>13720</v>
      </c>
    </row>
    <row r="11259" spans="4:4" x14ac:dyDescent="0.25">
      <c r="D11259" t="s">
        <v>13720</v>
      </c>
    </row>
    <row r="11260" spans="4:4" x14ac:dyDescent="0.25">
      <c r="D11260" t="s">
        <v>13723</v>
      </c>
    </row>
    <row r="11261" spans="4:4" x14ac:dyDescent="0.25">
      <c r="D11261" t="s">
        <v>13724</v>
      </c>
    </row>
    <row r="11262" spans="4:4" x14ac:dyDescent="0.25">
      <c r="D11262" t="s">
        <v>15496</v>
      </c>
    </row>
    <row r="11263" spans="4:4" x14ac:dyDescent="0.25">
      <c r="D11263" t="s">
        <v>13726</v>
      </c>
    </row>
    <row r="11264" spans="4:4" x14ac:dyDescent="0.25">
      <c r="D11264" t="s">
        <v>13726</v>
      </c>
    </row>
    <row r="11265" spans="4:4" x14ac:dyDescent="0.25">
      <c r="D11265" t="s">
        <v>15218</v>
      </c>
    </row>
    <row r="11266" spans="4:4" x14ac:dyDescent="0.25">
      <c r="D11266" t="s">
        <v>13727</v>
      </c>
    </row>
    <row r="11267" spans="4:4" x14ac:dyDescent="0.25">
      <c r="D11267" t="s">
        <v>13727</v>
      </c>
    </row>
    <row r="11268" spans="4:4" x14ac:dyDescent="0.25">
      <c r="D11268" t="s">
        <v>13727</v>
      </c>
    </row>
    <row r="11269" spans="4:4" x14ac:dyDescent="0.25">
      <c r="D11269" t="s">
        <v>13727</v>
      </c>
    </row>
    <row r="11270" spans="4:4" x14ac:dyDescent="0.25">
      <c r="D11270" t="s">
        <v>13727</v>
      </c>
    </row>
    <row r="11271" spans="4:4" x14ac:dyDescent="0.25">
      <c r="D11271" t="s">
        <v>13727</v>
      </c>
    </row>
    <row r="11272" spans="4:4" x14ac:dyDescent="0.25">
      <c r="D11272" t="s">
        <v>13728</v>
      </c>
    </row>
    <row r="11273" spans="4:4" x14ac:dyDescent="0.25">
      <c r="D11273" t="s">
        <v>13729</v>
      </c>
    </row>
    <row r="11274" spans="4:4" x14ac:dyDescent="0.25">
      <c r="D11274" t="s">
        <v>13729</v>
      </c>
    </row>
    <row r="11275" spans="4:4" x14ac:dyDescent="0.25">
      <c r="D11275" t="s">
        <v>13729</v>
      </c>
    </row>
    <row r="11276" spans="4:4" x14ac:dyDescent="0.25">
      <c r="D11276" t="s">
        <v>13729</v>
      </c>
    </row>
    <row r="11277" spans="4:4" x14ac:dyDescent="0.25">
      <c r="D11277" t="s">
        <v>13729</v>
      </c>
    </row>
    <row r="11278" spans="4:4" x14ac:dyDescent="0.25">
      <c r="D11278" t="s">
        <v>13729</v>
      </c>
    </row>
    <row r="11279" spans="4:4" x14ac:dyDescent="0.25">
      <c r="D11279" t="s">
        <v>13729</v>
      </c>
    </row>
    <row r="11280" spans="4:4" x14ac:dyDescent="0.25">
      <c r="D11280" t="s">
        <v>13729</v>
      </c>
    </row>
    <row r="11281" spans="4:4" x14ac:dyDescent="0.25">
      <c r="D11281" t="s">
        <v>13732</v>
      </c>
    </row>
    <row r="11282" spans="4:4" x14ac:dyDescent="0.25">
      <c r="D11282" t="s">
        <v>13734</v>
      </c>
    </row>
    <row r="11283" spans="4:4" x14ac:dyDescent="0.25">
      <c r="D11283" t="s">
        <v>13734</v>
      </c>
    </row>
    <row r="11284" spans="4:4" x14ac:dyDescent="0.25">
      <c r="D11284" t="s">
        <v>15005</v>
      </c>
    </row>
    <row r="11285" spans="4:4" x14ac:dyDescent="0.25">
      <c r="D11285" t="s">
        <v>13737</v>
      </c>
    </row>
    <row r="11286" spans="4:4" x14ac:dyDescent="0.25">
      <c r="D11286" t="s">
        <v>13737</v>
      </c>
    </row>
    <row r="11287" spans="4:4" x14ac:dyDescent="0.25">
      <c r="D11287" t="s">
        <v>13737</v>
      </c>
    </row>
    <row r="11288" spans="4:4" x14ac:dyDescent="0.25">
      <c r="D11288" t="s">
        <v>13738</v>
      </c>
    </row>
    <row r="11289" spans="4:4" x14ac:dyDescent="0.25">
      <c r="D11289" t="s">
        <v>13744</v>
      </c>
    </row>
    <row r="11290" spans="4:4" x14ac:dyDescent="0.25">
      <c r="D11290" t="s">
        <v>13744</v>
      </c>
    </row>
    <row r="11291" spans="4:4" x14ac:dyDescent="0.25">
      <c r="D11291" t="s">
        <v>13744</v>
      </c>
    </row>
    <row r="11292" spans="4:4" x14ac:dyDescent="0.25">
      <c r="D11292" t="s">
        <v>16946</v>
      </c>
    </row>
    <row r="11293" spans="4:4" x14ac:dyDescent="0.25">
      <c r="D11293" t="s">
        <v>13746</v>
      </c>
    </row>
    <row r="11294" spans="4:4" x14ac:dyDescent="0.25">
      <c r="D11294" t="s">
        <v>13747</v>
      </c>
    </row>
    <row r="11295" spans="4:4" x14ac:dyDescent="0.25">
      <c r="D11295" t="s">
        <v>13748</v>
      </c>
    </row>
    <row r="11296" spans="4:4" x14ac:dyDescent="0.25">
      <c r="D11296" t="s">
        <v>13749</v>
      </c>
    </row>
    <row r="11297" spans="4:4" x14ac:dyDescent="0.25">
      <c r="D11297" t="s">
        <v>13749</v>
      </c>
    </row>
    <row r="11298" spans="4:4" x14ac:dyDescent="0.25">
      <c r="D11298" t="s">
        <v>13750</v>
      </c>
    </row>
    <row r="11299" spans="4:4" x14ac:dyDescent="0.25">
      <c r="D11299" t="s">
        <v>13752</v>
      </c>
    </row>
    <row r="11300" spans="4:4" x14ac:dyDescent="0.25">
      <c r="D11300" t="s">
        <v>13753</v>
      </c>
    </row>
    <row r="11301" spans="4:4" x14ac:dyDescent="0.25">
      <c r="D11301" t="s">
        <v>13753</v>
      </c>
    </row>
    <row r="11302" spans="4:4" x14ac:dyDescent="0.25">
      <c r="D11302" t="s">
        <v>13754</v>
      </c>
    </row>
    <row r="11303" spans="4:4" x14ac:dyDescent="0.25">
      <c r="D11303" t="s">
        <v>13754</v>
      </c>
    </row>
    <row r="11304" spans="4:4" x14ac:dyDescent="0.25">
      <c r="D11304" t="s">
        <v>13754</v>
      </c>
    </row>
    <row r="11305" spans="4:4" x14ac:dyDescent="0.25">
      <c r="D11305" t="s">
        <v>13754</v>
      </c>
    </row>
    <row r="11306" spans="4:4" x14ac:dyDescent="0.25">
      <c r="D11306" t="s">
        <v>13754</v>
      </c>
    </row>
    <row r="11307" spans="4:4" x14ac:dyDescent="0.25">
      <c r="D11307" t="s">
        <v>13754</v>
      </c>
    </row>
    <row r="11308" spans="4:4" x14ac:dyDescent="0.25">
      <c r="D11308" t="s">
        <v>13754</v>
      </c>
    </row>
    <row r="11309" spans="4:4" x14ac:dyDescent="0.25">
      <c r="D11309" t="s">
        <v>13754</v>
      </c>
    </row>
    <row r="11310" spans="4:4" x14ac:dyDescent="0.25">
      <c r="D11310" t="s">
        <v>13754</v>
      </c>
    </row>
    <row r="11311" spans="4:4" x14ac:dyDescent="0.25">
      <c r="D11311" t="s">
        <v>13754</v>
      </c>
    </row>
    <row r="11312" spans="4:4" x14ac:dyDescent="0.25">
      <c r="D11312" t="s">
        <v>13754</v>
      </c>
    </row>
    <row r="11313" spans="4:4" x14ac:dyDescent="0.25">
      <c r="D11313" t="s">
        <v>13754</v>
      </c>
    </row>
    <row r="11314" spans="4:4" x14ac:dyDescent="0.25">
      <c r="D11314" t="s">
        <v>13754</v>
      </c>
    </row>
    <row r="11315" spans="4:4" x14ac:dyDescent="0.25">
      <c r="D11315" t="s">
        <v>13754</v>
      </c>
    </row>
    <row r="11316" spans="4:4" x14ac:dyDescent="0.25">
      <c r="D11316" t="s">
        <v>13754</v>
      </c>
    </row>
    <row r="11317" spans="4:4" x14ac:dyDescent="0.25">
      <c r="D11317" t="s">
        <v>13754</v>
      </c>
    </row>
    <row r="11318" spans="4:4" x14ac:dyDescent="0.25">
      <c r="D11318" t="s">
        <v>13754</v>
      </c>
    </row>
    <row r="11319" spans="4:4" x14ac:dyDescent="0.25">
      <c r="D11319" t="s">
        <v>13754</v>
      </c>
    </row>
    <row r="11320" spans="4:4" x14ac:dyDescent="0.25">
      <c r="D11320" t="s">
        <v>13754</v>
      </c>
    </row>
    <row r="11321" spans="4:4" x14ac:dyDescent="0.25">
      <c r="D11321" t="s">
        <v>13754</v>
      </c>
    </row>
    <row r="11322" spans="4:4" x14ac:dyDescent="0.25">
      <c r="D11322" t="s">
        <v>13754</v>
      </c>
    </row>
    <row r="11323" spans="4:4" x14ac:dyDescent="0.25">
      <c r="D11323" t="s">
        <v>13754</v>
      </c>
    </row>
    <row r="11324" spans="4:4" x14ac:dyDescent="0.25">
      <c r="D11324" t="s">
        <v>13754</v>
      </c>
    </row>
    <row r="11325" spans="4:4" x14ac:dyDescent="0.25">
      <c r="D11325" t="s">
        <v>13754</v>
      </c>
    </row>
    <row r="11326" spans="4:4" x14ac:dyDescent="0.25">
      <c r="D11326" t="s">
        <v>13754</v>
      </c>
    </row>
    <row r="11327" spans="4:4" x14ac:dyDescent="0.25">
      <c r="D11327" t="s">
        <v>13754</v>
      </c>
    </row>
    <row r="11328" spans="4:4" x14ac:dyDescent="0.25">
      <c r="D11328" t="s">
        <v>13754</v>
      </c>
    </row>
    <row r="11329" spans="4:4" x14ac:dyDescent="0.25">
      <c r="D11329" t="s">
        <v>13754</v>
      </c>
    </row>
    <row r="11330" spans="4:4" x14ac:dyDescent="0.25">
      <c r="D11330" t="s">
        <v>13754</v>
      </c>
    </row>
    <row r="11331" spans="4:4" x14ac:dyDescent="0.25">
      <c r="D11331" t="s">
        <v>13754</v>
      </c>
    </row>
    <row r="11332" spans="4:4" x14ac:dyDescent="0.25">
      <c r="D11332" t="s">
        <v>13754</v>
      </c>
    </row>
    <row r="11333" spans="4:4" x14ac:dyDescent="0.25">
      <c r="D11333" t="s">
        <v>13759</v>
      </c>
    </row>
    <row r="11334" spans="4:4" x14ac:dyDescent="0.25">
      <c r="D11334" t="s">
        <v>13760</v>
      </c>
    </row>
    <row r="11335" spans="4:4" x14ac:dyDescent="0.25">
      <c r="D11335" t="s">
        <v>13760</v>
      </c>
    </row>
    <row r="11336" spans="4:4" x14ac:dyDescent="0.25">
      <c r="D11336" t="s">
        <v>13760</v>
      </c>
    </row>
    <row r="11337" spans="4:4" x14ac:dyDescent="0.25">
      <c r="D11337" t="s">
        <v>15677</v>
      </c>
    </row>
    <row r="11338" spans="4:4" x14ac:dyDescent="0.25">
      <c r="D11338" t="s">
        <v>15677</v>
      </c>
    </row>
    <row r="11339" spans="4:4" x14ac:dyDescent="0.25">
      <c r="D11339" t="s">
        <v>15677</v>
      </c>
    </row>
    <row r="11340" spans="4:4" x14ac:dyDescent="0.25">
      <c r="D11340" t="s">
        <v>14861</v>
      </c>
    </row>
    <row r="11341" spans="4:4" x14ac:dyDescent="0.25">
      <c r="D11341" t="s">
        <v>13763</v>
      </c>
    </row>
    <row r="11342" spans="4:4" x14ac:dyDescent="0.25">
      <c r="D11342" t="s">
        <v>13763</v>
      </c>
    </row>
    <row r="11343" spans="4:4" x14ac:dyDescent="0.25">
      <c r="D11343" t="s">
        <v>13763</v>
      </c>
    </row>
    <row r="11344" spans="4:4" x14ac:dyDescent="0.25">
      <c r="D11344" t="s">
        <v>13763</v>
      </c>
    </row>
    <row r="11345" spans="4:4" x14ac:dyDescent="0.25">
      <c r="D11345" t="s">
        <v>13764</v>
      </c>
    </row>
    <row r="11346" spans="4:4" x14ac:dyDescent="0.25">
      <c r="D11346" t="s">
        <v>13764</v>
      </c>
    </row>
    <row r="11347" spans="4:4" x14ac:dyDescent="0.25">
      <c r="D11347" t="s">
        <v>13765</v>
      </c>
    </row>
    <row r="11348" spans="4:4" x14ac:dyDescent="0.25">
      <c r="D11348" t="s">
        <v>14785</v>
      </c>
    </row>
    <row r="11349" spans="4:4" x14ac:dyDescent="0.25">
      <c r="D11349" t="s">
        <v>14785</v>
      </c>
    </row>
    <row r="11350" spans="4:4" x14ac:dyDescent="0.25">
      <c r="D11350" t="s">
        <v>14785</v>
      </c>
    </row>
    <row r="11351" spans="4:4" x14ac:dyDescent="0.25">
      <c r="D11351" t="s">
        <v>14785</v>
      </c>
    </row>
    <row r="11352" spans="4:4" x14ac:dyDescent="0.25">
      <c r="D11352" t="s">
        <v>13766</v>
      </c>
    </row>
    <row r="11353" spans="4:4" x14ac:dyDescent="0.25">
      <c r="D11353" t="s">
        <v>13766</v>
      </c>
    </row>
    <row r="11354" spans="4:4" x14ac:dyDescent="0.25">
      <c r="D11354" t="s">
        <v>13766</v>
      </c>
    </row>
    <row r="11355" spans="4:4" x14ac:dyDescent="0.25">
      <c r="D11355" t="s">
        <v>13766</v>
      </c>
    </row>
    <row r="11356" spans="4:4" x14ac:dyDescent="0.25">
      <c r="D11356" t="s">
        <v>13766</v>
      </c>
    </row>
    <row r="11357" spans="4:4" x14ac:dyDescent="0.25">
      <c r="D11357" t="s">
        <v>13766</v>
      </c>
    </row>
    <row r="11358" spans="4:4" x14ac:dyDescent="0.25">
      <c r="D11358" t="s">
        <v>13766</v>
      </c>
    </row>
    <row r="11359" spans="4:4" x14ac:dyDescent="0.25">
      <c r="D11359" t="s">
        <v>13767</v>
      </c>
    </row>
    <row r="11360" spans="4:4" x14ac:dyDescent="0.25">
      <c r="D11360" t="s">
        <v>14684</v>
      </c>
    </row>
    <row r="11361" spans="4:4" x14ac:dyDescent="0.25">
      <c r="D11361" t="s">
        <v>13769</v>
      </c>
    </row>
    <row r="11362" spans="4:4" x14ac:dyDescent="0.25">
      <c r="D11362" t="s">
        <v>13769</v>
      </c>
    </row>
    <row r="11363" spans="4:4" x14ac:dyDescent="0.25">
      <c r="D11363" t="s">
        <v>13769</v>
      </c>
    </row>
    <row r="11364" spans="4:4" x14ac:dyDescent="0.25">
      <c r="D11364" t="s">
        <v>13769</v>
      </c>
    </row>
    <row r="11365" spans="4:4" x14ac:dyDescent="0.25">
      <c r="D11365" t="s">
        <v>13769</v>
      </c>
    </row>
    <row r="11366" spans="4:4" x14ac:dyDescent="0.25">
      <c r="D11366" t="s">
        <v>13769</v>
      </c>
    </row>
    <row r="11367" spans="4:4" x14ac:dyDescent="0.25">
      <c r="D11367" t="s">
        <v>13769</v>
      </c>
    </row>
    <row r="11368" spans="4:4" x14ac:dyDescent="0.25">
      <c r="D11368" t="s">
        <v>13769</v>
      </c>
    </row>
    <row r="11369" spans="4:4" x14ac:dyDescent="0.25">
      <c r="D11369" t="s">
        <v>13769</v>
      </c>
    </row>
    <row r="11370" spans="4:4" x14ac:dyDescent="0.25">
      <c r="D11370" t="s">
        <v>13769</v>
      </c>
    </row>
    <row r="11371" spans="4:4" x14ac:dyDescent="0.25">
      <c r="D11371" t="s">
        <v>13769</v>
      </c>
    </row>
    <row r="11372" spans="4:4" x14ac:dyDescent="0.25">
      <c r="D11372" t="s">
        <v>13769</v>
      </c>
    </row>
    <row r="11373" spans="4:4" x14ac:dyDescent="0.25">
      <c r="D11373" t="s">
        <v>13769</v>
      </c>
    </row>
    <row r="11374" spans="4:4" x14ac:dyDescent="0.25">
      <c r="D11374" t="s">
        <v>13769</v>
      </c>
    </row>
    <row r="11375" spans="4:4" x14ac:dyDescent="0.25">
      <c r="D11375" t="s">
        <v>13769</v>
      </c>
    </row>
    <row r="11376" spans="4:4" x14ac:dyDescent="0.25">
      <c r="D11376" t="s">
        <v>13769</v>
      </c>
    </row>
    <row r="11377" spans="4:4" x14ac:dyDescent="0.25">
      <c r="D11377" t="s">
        <v>13769</v>
      </c>
    </row>
    <row r="11378" spans="4:4" x14ac:dyDescent="0.25">
      <c r="D11378" t="s">
        <v>13769</v>
      </c>
    </row>
    <row r="11379" spans="4:4" x14ac:dyDescent="0.25">
      <c r="D11379" t="s">
        <v>13769</v>
      </c>
    </row>
    <row r="11380" spans="4:4" x14ac:dyDescent="0.25">
      <c r="D11380" t="s">
        <v>13769</v>
      </c>
    </row>
    <row r="11381" spans="4:4" x14ac:dyDescent="0.25">
      <c r="D11381" t="s">
        <v>13769</v>
      </c>
    </row>
    <row r="11382" spans="4:4" x14ac:dyDescent="0.25">
      <c r="D11382" t="s">
        <v>13771</v>
      </c>
    </row>
    <row r="11383" spans="4:4" x14ac:dyDescent="0.25">
      <c r="D11383" t="s">
        <v>13775</v>
      </c>
    </row>
    <row r="11384" spans="4:4" x14ac:dyDescent="0.25">
      <c r="D11384" t="s">
        <v>13775</v>
      </c>
    </row>
    <row r="11385" spans="4:4" x14ac:dyDescent="0.25">
      <c r="D11385" t="s">
        <v>13777</v>
      </c>
    </row>
    <row r="11386" spans="4:4" x14ac:dyDescent="0.25">
      <c r="D11386" t="s">
        <v>13777</v>
      </c>
    </row>
    <row r="11387" spans="4:4" x14ac:dyDescent="0.25">
      <c r="D11387" t="s">
        <v>13778</v>
      </c>
    </row>
    <row r="11388" spans="4:4" x14ac:dyDescent="0.25">
      <c r="D11388" t="s">
        <v>15316</v>
      </c>
    </row>
    <row r="11389" spans="4:4" x14ac:dyDescent="0.25">
      <c r="D11389" t="s">
        <v>15316</v>
      </c>
    </row>
    <row r="11390" spans="4:4" x14ac:dyDescent="0.25">
      <c r="D11390" t="s">
        <v>13781</v>
      </c>
    </row>
    <row r="11391" spans="4:4" x14ac:dyDescent="0.25">
      <c r="D11391" t="s">
        <v>13782</v>
      </c>
    </row>
    <row r="11392" spans="4:4" x14ac:dyDescent="0.25">
      <c r="D11392" t="s">
        <v>16149</v>
      </c>
    </row>
    <row r="11393" spans="4:4" x14ac:dyDescent="0.25">
      <c r="D11393" t="s">
        <v>16149</v>
      </c>
    </row>
    <row r="11394" spans="4:4" x14ac:dyDescent="0.25">
      <c r="D11394" t="s">
        <v>16149</v>
      </c>
    </row>
    <row r="11395" spans="4:4" x14ac:dyDescent="0.25">
      <c r="D11395" t="s">
        <v>13785</v>
      </c>
    </row>
    <row r="11396" spans="4:4" x14ac:dyDescent="0.25">
      <c r="D11396" t="s">
        <v>13786</v>
      </c>
    </row>
    <row r="11397" spans="4:4" x14ac:dyDescent="0.25">
      <c r="D11397" t="s">
        <v>13788</v>
      </c>
    </row>
    <row r="11398" spans="4:4" x14ac:dyDescent="0.25">
      <c r="D11398" t="s">
        <v>13788</v>
      </c>
    </row>
    <row r="11399" spans="4:4" x14ac:dyDescent="0.25">
      <c r="D11399" t="s">
        <v>13788</v>
      </c>
    </row>
    <row r="11400" spans="4:4" x14ac:dyDescent="0.25">
      <c r="D11400" t="s">
        <v>13789</v>
      </c>
    </row>
    <row r="11401" spans="4:4" x14ac:dyDescent="0.25">
      <c r="D11401" t="s">
        <v>13790</v>
      </c>
    </row>
    <row r="11402" spans="4:4" x14ac:dyDescent="0.25">
      <c r="D11402" t="s">
        <v>13790</v>
      </c>
    </row>
    <row r="11403" spans="4:4" x14ac:dyDescent="0.25">
      <c r="D11403" t="s">
        <v>13790</v>
      </c>
    </row>
    <row r="11404" spans="4:4" x14ac:dyDescent="0.25">
      <c r="D11404" t="s">
        <v>13795</v>
      </c>
    </row>
    <row r="11405" spans="4:4" x14ac:dyDescent="0.25">
      <c r="D11405" t="s">
        <v>13795</v>
      </c>
    </row>
    <row r="11406" spans="4:4" x14ac:dyDescent="0.25">
      <c r="D11406" t="s">
        <v>13795</v>
      </c>
    </row>
    <row r="11407" spans="4:4" x14ac:dyDescent="0.25">
      <c r="D11407" t="s">
        <v>13795</v>
      </c>
    </row>
    <row r="11408" spans="4:4" x14ac:dyDescent="0.25">
      <c r="D11408" t="s">
        <v>13795</v>
      </c>
    </row>
    <row r="11409" spans="4:4" x14ac:dyDescent="0.25">
      <c r="D11409" t="s">
        <v>13796</v>
      </c>
    </row>
    <row r="11410" spans="4:4" x14ac:dyDescent="0.25">
      <c r="D11410" t="s">
        <v>13798</v>
      </c>
    </row>
    <row r="11411" spans="4:4" x14ac:dyDescent="0.25">
      <c r="D11411" t="s">
        <v>13798</v>
      </c>
    </row>
    <row r="11412" spans="4:4" x14ac:dyDescent="0.25">
      <c r="D11412" t="s">
        <v>13798</v>
      </c>
    </row>
    <row r="11413" spans="4:4" x14ac:dyDescent="0.25">
      <c r="D11413" t="s">
        <v>13798</v>
      </c>
    </row>
    <row r="11414" spans="4:4" x14ac:dyDescent="0.25">
      <c r="D11414" t="s">
        <v>13798</v>
      </c>
    </row>
    <row r="11415" spans="4:4" x14ac:dyDescent="0.25">
      <c r="D11415" t="s">
        <v>13798</v>
      </c>
    </row>
    <row r="11416" spans="4:4" x14ac:dyDescent="0.25">
      <c r="D11416" t="s">
        <v>13798</v>
      </c>
    </row>
    <row r="11417" spans="4:4" x14ac:dyDescent="0.25">
      <c r="D11417" t="s">
        <v>13798</v>
      </c>
    </row>
    <row r="11418" spans="4:4" x14ac:dyDescent="0.25">
      <c r="D11418" t="s">
        <v>13798</v>
      </c>
    </row>
    <row r="11419" spans="4:4" x14ac:dyDescent="0.25">
      <c r="D11419" t="s">
        <v>13798</v>
      </c>
    </row>
    <row r="11420" spans="4:4" x14ac:dyDescent="0.25">
      <c r="D11420" t="s">
        <v>13798</v>
      </c>
    </row>
    <row r="11421" spans="4:4" x14ac:dyDescent="0.25">
      <c r="D11421" t="s">
        <v>13799</v>
      </c>
    </row>
    <row r="11422" spans="4:4" x14ac:dyDescent="0.25">
      <c r="D11422" t="s">
        <v>13799</v>
      </c>
    </row>
    <row r="11423" spans="4:4" x14ac:dyDescent="0.25">
      <c r="D11423" t="s">
        <v>13800</v>
      </c>
    </row>
    <row r="11424" spans="4:4" x14ac:dyDescent="0.25">
      <c r="D11424" t="s">
        <v>13800</v>
      </c>
    </row>
    <row r="11425" spans="4:4" x14ac:dyDescent="0.25">
      <c r="D11425" t="s">
        <v>13800</v>
      </c>
    </row>
    <row r="11426" spans="4:4" x14ac:dyDescent="0.25">
      <c r="D11426" t="s">
        <v>13801</v>
      </c>
    </row>
    <row r="11427" spans="4:4" x14ac:dyDescent="0.25">
      <c r="D11427" t="s">
        <v>13805</v>
      </c>
    </row>
    <row r="11428" spans="4:4" x14ac:dyDescent="0.25">
      <c r="D11428" t="s">
        <v>16950</v>
      </c>
    </row>
    <row r="11429" spans="4:4" x14ac:dyDescent="0.25">
      <c r="D11429" t="s">
        <v>16950</v>
      </c>
    </row>
    <row r="11430" spans="4:4" x14ac:dyDescent="0.25">
      <c r="D11430" t="s">
        <v>16950</v>
      </c>
    </row>
    <row r="11431" spans="4:4" x14ac:dyDescent="0.25">
      <c r="D11431" t="s">
        <v>13810</v>
      </c>
    </row>
    <row r="11432" spans="4:4" x14ac:dyDescent="0.25">
      <c r="D11432" t="s">
        <v>13811</v>
      </c>
    </row>
    <row r="11433" spans="4:4" x14ac:dyDescent="0.25">
      <c r="D11433" t="s">
        <v>16952</v>
      </c>
    </row>
    <row r="11434" spans="4:4" x14ac:dyDescent="0.25">
      <c r="D11434" t="s">
        <v>16952</v>
      </c>
    </row>
    <row r="11435" spans="4:4" x14ac:dyDescent="0.25">
      <c r="D11435" t="s">
        <v>13814</v>
      </c>
    </row>
    <row r="11436" spans="4:4" x14ac:dyDescent="0.25">
      <c r="D11436" t="s">
        <v>13815</v>
      </c>
    </row>
    <row r="11437" spans="4:4" x14ac:dyDescent="0.25">
      <c r="D11437" t="s">
        <v>13815</v>
      </c>
    </row>
    <row r="11438" spans="4:4" x14ac:dyDescent="0.25">
      <c r="D11438" t="s">
        <v>16956</v>
      </c>
    </row>
    <row r="11439" spans="4:4" x14ac:dyDescent="0.25">
      <c r="D11439" t="s">
        <v>16956</v>
      </c>
    </row>
    <row r="11440" spans="4:4" x14ac:dyDescent="0.25">
      <c r="D11440" t="s">
        <v>13818</v>
      </c>
    </row>
    <row r="11441" spans="4:4" x14ac:dyDescent="0.25">
      <c r="D11441" t="s">
        <v>13818</v>
      </c>
    </row>
    <row r="11442" spans="4:4" x14ac:dyDescent="0.25">
      <c r="D11442" t="s">
        <v>13818</v>
      </c>
    </row>
    <row r="11443" spans="4:4" x14ac:dyDescent="0.25">
      <c r="D11443" t="s">
        <v>13818</v>
      </c>
    </row>
    <row r="11444" spans="4:4" x14ac:dyDescent="0.25">
      <c r="D11444" t="s">
        <v>13818</v>
      </c>
    </row>
    <row r="11445" spans="4:4" x14ac:dyDescent="0.25">
      <c r="D11445" t="s">
        <v>13819</v>
      </c>
    </row>
    <row r="11446" spans="4:4" x14ac:dyDescent="0.25">
      <c r="D11446" t="s">
        <v>15498</v>
      </c>
    </row>
    <row r="11447" spans="4:4" x14ac:dyDescent="0.25">
      <c r="D11447" t="s">
        <v>13820</v>
      </c>
    </row>
    <row r="11448" spans="4:4" x14ac:dyDescent="0.25">
      <c r="D11448" t="s">
        <v>13820</v>
      </c>
    </row>
    <row r="11449" spans="4:4" x14ac:dyDescent="0.25">
      <c r="D11449" t="s">
        <v>13823</v>
      </c>
    </row>
    <row r="11450" spans="4:4" x14ac:dyDescent="0.25">
      <c r="D11450" t="s">
        <v>13823</v>
      </c>
    </row>
    <row r="11451" spans="4:4" x14ac:dyDescent="0.25">
      <c r="D11451" t="s">
        <v>13824</v>
      </c>
    </row>
    <row r="11452" spans="4:4" x14ac:dyDescent="0.25">
      <c r="D11452" t="s">
        <v>13826</v>
      </c>
    </row>
    <row r="11453" spans="4:4" x14ac:dyDescent="0.25">
      <c r="D11453" t="s">
        <v>13829</v>
      </c>
    </row>
    <row r="11454" spans="4:4" x14ac:dyDescent="0.25">
      <c r="D11454" t="s">
        <v>13829</v>
      </c>
    </row>
    <row r="11455" spans="4:4" x14ac:dyDescent="0.25">
      <c r="D11455" t="s">
        <v>16958</v>
      </c>
    </row>
    <row r="11456" spans="4:4" x14ac:dyDescent="0.25">
      <c r="D11456" t="s">
        <v>16958</v>
      </c>
    </row>
    <row r="11457" spans="4:4" x14ac:dyDescent="0.25">
      <c r="D11457" t="s">
        <v>16958</v>
      </c>
    </row>
    <row r="11458" spans="4:4" x14ac:dyDescent="0.25">
      <c r="D11458" t="s">
        <v>16958</v>
      </c>
    </row>
    <row r="11459" spans="4:4" x14ac:dyDescent="0.25">
      <c r="D11459" t="s">
        <v>16958</v>
      </c>
    </row>
    <row r="11460" spans="4:4" x14ac:dyDescent="0.25">
      <c r="D11460" t="s">
        <v>16958</v>
      </c>
    </row>
    <row r="11461" spans="4:4" x14ac:dyDescent="0.25">
      <c r="D11461" t="s">
        <v>15081</v>
      </c>
    </row>
    <row r="11462" spans="4:4" x14ac:dyDescent="0.25">
      <c r="D11462" t="s">
        <v>15081</v>
      </c>
    </row>
    <row r="11463" spans="4:4" x14ac:dyDescent="0.25">
      <c r="D11463" t="s">
        <v>15081</v>
      </c>
    </row>
    <row r="11464" spans="4:4" x14ac:dyDescent="0.25">
      <c r="D11464" t="s">
        <v>15081</v>
      </c>
    </row>
    <row r="11465" spans="4:4" x14ac:dyDescent="0.25">
      <c r="D11465" t="s">
        <v>15081</v>
      </c>
    </row>
    <row r="11466" spans="4:4" x14ac:dyDescent="0.25">
      <c r="D11466" t="s">
        <v>15081</v>
      </c>
    </row>
    <row r="11467" spans="4:4" x14ac:dyDescent="0.25">
      <c r="D11467" t="s">
        <v>13832</v>
      </c>
    </row>
    <row r="11468" spans="4:4" x14ac:dyDescent="0.25">
      <c r="D11468" t="s">
        <v>13832</v>
      </c>
    </row>
    <row r="11469" spans="4:4" x14ac:dyDescent="0.25">
      <c r="D11469" t="s">
        <v>13832</v>
      </c>
    </row>
    <row r="11470" spans="4:4" x14ac:dyDescent="0.25">
      <c r="D11470" t="s">
        <v>16386</v>
      </c>
    </row>
    <row r="11471" spans="4:4" x14ac:dyDescent="0.25">
      <c r="D11471" t="s">
        <v>16386</v>
      </c>
    </row>
    <row r="11472" spans="4:4" x14ac:dyDescent="0.25">
      <c r="D11472" t="s">
        <v>16386</v>
      </c>
    </row>
    <row r="11473" spans="4:4" x14ac:dyDescent="0.25">
      <c r="D11473" t="s">
        <v>16386</v>
      </c>
    </row>
    <row r="11474" spans="4:4" x14ac:dyDescent="0.25">
      <c r="D11474" t="s">
        <v>16386</v>
      </c>
    </row>
    <row r="11475" spans="4:4" x14ac:dyDescent="0.25">
      <c r="D11475" t="s">
        <v>16386</v>
      </c>
    </row>
    <row r="11476" spans="4:4" x14ac:dyDescent="0.25">
      <c r="D11476" t="s">
        <v>16386</v>
      </c>
    </row>
    <row r="11477" spans="4:4" x14ac:dyDescent="0.25">
      <c r="D11477" t="s">
        <v>16386</v>
      </c>
    </row>
    <row r="11478" spans="4:4" x14ac:dyDescent="0.25">
      <c r="D11478" t="s">
        <v>16386</v>
      </c>
    </row>
    <row r="11479" spans="4:4" x14ac:dyDescent="0.25">
      <c r="D11479" t="s">
        <v>16386</v>
      </c>
    </row>
    <row r="11480" spans="4:4" x14ac:dyDescent="0.25">
      <c r="D11480" t="s">
        <v>16386</v>
      </c>
    </row>
    <row r="11481" spans="4:4" x14ac:dyDescent="0.25">
      <c r="D11481" t="s">
        <v>22179</v>
      </c>
    </row>
    <row r="11482" spans="4:4" x14ac:dyDescent="0.25">
      <c r="D11482" t="s">
        <v>13837</v>
      </c>
    </row>
    <row r="11483" spans="4:4" x14ac:dyDescent="0.25">
      <c r="D11483" t="s">
        <v>13837</v>
      </c>
    </row>
    <row r="11484" spans="4:4" x14ac:dyDescent="0.25">
      <c r="D11484" t="s">
        <v>13838</v>
      </c>
    </row>
    <row r="11485" spans="4:4" x14ac:dyDescent="0.25">
      <c r="D11485" t="s">
        <v>13838</v>
      </c>
    </row>
    <row r="11486" spans="4:4" x14ac:dyDescent="0.25">
      <c r="D11486" t="s">
        <v>13838</v>
      </c>
    </row>
    <row r="11487" spans="4:4" x14ac:dyDescent="0.25">
      <c r="D11487" t="s">
        <v>13838</v>
      </c>
    </row>
    <row r="11488" spans="4:4" x14ac:dyDescent="0.25">
      <c r="D11488" t="s">
        <v>13838</v>
      </c>
    </row>
    <row r="11489" spans="4:4" x14ac:dyDescent="0.25">
      <c r="D11489" t="s">
        <v>13838</v>
      </c>
    </row>
    <row r="11490" spans="4:4" x14ac:dyDescent="0.25">
      <c r="D11490" t="s">
        <v>13838</v>
      </c>
    </row>
    <row r="11491" spans="4:4" x14ac:dyDescent="0.25">
      <c r="D11491" t="s">
        <v>13838</v>
      </c>
    </row>
    <row r="11492" spans="4:4" x14ac:dyDescent="0.25">
      <c r="D11492" t="s">
        <v>13838</v>
      </c>
    </row>
    <row r="11493" spans="4:4" x14ac:dyDescent="0.25">
      <c r="D11493" t="s">
        <v>13838</v>
      </c>
    </row>
    <row r="11494" spans="4:4" x14ac:dyDescent="0.25">
      <c r="D11494" t="s">
        <v>13838</v>
      </c>
    </row>
    <row r="11495" spans="4:4" x14ac:dyDescent="0.25">
      <c r="D11495" t="s">
        <v>13838</v>
      </c>
    </row>
    <row r="11496" spans="4:4" x14ac:dyDescent="0.25">
      <c r="D11496" t="s">
        <v>13838</v>
      </c>
    </row>
    <row r="11497" spans="4:4" x14ac:dyDescent="0.25">
      <c r="D11497" t="s">
        <v>13838</v>
      </c>
    </row>
    <row r="11498" spans="4:4" x14ac:dyDescent="0.25">
      <c r="D11498" t="s">
        <v>13838</v>
      </c>
    </row>
    <row r="11499" spans="4:4" x14ac:dyDescent="0.25">
      <c r="D11499" t="s">
        <v>13838</v>
      </c>
    </row>
    <row r="11500" spans="4:4" x14ac:dyDescent="0.25">
      <c r="D11500" t="s">
        <v>15967</v>
      </c>
    </row>
    <row r="11501" spans="4:4" x14ac:dyDescent="0.25">
      <c r="D11501" t="s">
        <v>15967</v>
      </c>
    </row>
    <row r="11502" spans="4:4" x14ac:dyDescent="0.25">
      <c r="D11502" t="s">
        <v>13839</v>
      </c>
    </row>
    <row r="11503" spans="4:4" x14ac:dyDescent="0.25">
      <c r="D11503" t="s">
        <v>13840</v>
      </c>
    </row>
    <row r="11504" spans="4:4" x14ac:dyDescent="0.25">
      <c r="D11504" t="s">
        <v>13840</v>
      </c>
    </row>
    <row r="11505" spans="4:4" x14ac:dyDescent="0.25">
      <c r="D11505" t="s">
        <v>13845</v>
      </c>
    </row>
    <row r="11506" spans="4:4" x14ac:dyDescent="0.25">
      <c r="D11506" t="s">
        <v>13845</v>
      </c>
    </row>
    <row r="11507" spans="4:4" x14ac:dyDescent="0.25">
      <c r="D11507" t="s">
        <v>13845</v>
      </c>
    </row>
    <row r="11508" spans="4:4" x14ac:dyDescent="0.25">
      <c r="D11508" t="s">
        <v>15500</v>
      </c>
    </row>
    <row r="11509" spans="4:4" x14ac:dyDescent="0.25">
      <c r="D11509" t="s">
        <v>15500</v>
      </c>
    </row>
    <row r="11510" spans="4:4" x14ac:dyDescent="0.25">
      <c r="D11510" t="s">
        <v>15500</v>
      </c>
    </row>
    <row r="11511" spans="4:4" x14ac:dyDescent="0.25">
      <c r="D11511" t="s">
        <v>15500</v>
      </c>
    </row>
    <row r="11512" spans="4:4" x14ac:dyDescent="0.25">
      <c r="D11512" t="s">
        <v>15500</v>
      </c>
    </row>
    <row r="11513" spans="4:4" x14ac:dyDescent="0.25">
      <c r="D11513" t="s">
        <v>15500</v>
      </c>
    </row>
    <row r="11514" spans="4:4" x14ac:dyDescent="0.25">
      <c r="D11514" t="s">
        <v>15500</v>
      </c>
    </row>
    <row r="11515" spans="4:4" x14ac:dyDescent="0.25">
      <c r="D11515" t="s">
        <v>15500</v>
      </c>
    </row>
    <row r="11516" spans="4:4" x14ac:dyDescent="0.25">
      <c r="D11516" t="s">
        <v>15500</v>
      </c>
    </row>
    <row r="11517" spans="4:4" x14ac:dyDescent="0.25">
      <c r="D11517" t="s">
        <v>15500</v>
      </c>
    </row>
    <row r="11518" spans="4:4" x14ac:dyDescent="0.25">
      <c r="D11518" t="s">
        <v>15500</v>
      </c>
    </row>
    <row r="11519" spans="4:4" x14ac:dyDescent="0.25">
      <c r="D11519" t="s">
        <v>15500</v>
      </c>
    </row>
    <row r="11520" spans="4:4" x14ac:dyDescent="0.25">
      <c r="D11520" t="s">
        <v>15500</v>
      </c>
    </row>
    <row r="11521" spans="4:4" x14ac:dyDescent="0.25">
      <c r="D11521" t="s">
        <v>15500</v>
      </c>
    </row>
    <row r="11522" spans="4:4" x14ac:dyDescent="0.25">
      <c r="D11522" t="s">
        <v>15500</v>
      </c>
    </row>
    <row r="11523" spans="4:4" x14ac:dyDescent="0.25">
      <c r="D11523" t="s">
        <v>15500</v>
      </c>
    </row>
    <row r="11524" spans="4:4" x14ac:dyDescent="0.25">
      <c r="D11524" t="s">
        <v>15500</v>
      </c>
    </row>
    <row r="11525" spans="4:4" x14ac:dyDescent="0.25">
      <c r="D11525" t="s">
        <v>13846</v>
      </c>
    </row>
    <row r="11526" spans="4:4" x14ac:dyDescent="0.25">
      <c r="D11526" t="s">
        <v>13846</v>
      </c>
    </row>
    <row r="11527" spans="4:4" x14ac:dyDescent="0.25">
      <c r="D11527" t="s">
        <v>13850</v>
      </c>
    </row>
    <row r="11528" spans="4:4" x14ac:dyDescent="0.25">
      <c r="D11528" t="s">
        <v>13850</v>
      </c>
    </row>
    <row r="11529" spans="4:4" x14ac:dyDescent="0.25">
      <c r="D11529" t="s">
        <v>13850</v>
      </c>
    </row>
    <row r="11530" spans="4:4" x14ac:dyDescent="0.25">
      <c r="D11530" t="s">
        <v>13850</v>
      </c>
    </row>
    <row r="11531" spans="4:4" x14ac:dyDescent="0.25">
      <c r="D11531" t="s">
        <v>13850</v>
      </c>
    </row>
    <row r="11532" spans="4:4" x14ac:dyDescent="0.25">
      <c r="D11532" t="s">
        <v>13850</v>
      </c>
    </row>
    <row r="11533" spans="4:4" x14ac:dyDescent="0.25">
      <c r="D11533" t="s">
        <v>13852</v>
      </c>
    </row>
    <row r="11534" spans="4:4" x14ac:dyDescent="0.25">
      <c r="D11534" t="s">
        <v>13852</v>
      </c>
    </row>
    <row r="11535" spans="4:4" x14ac:dyDescent="0.25">
      <c r="D11535" t="s">
        <v>13852</v>
      </c>
    </row>
    <row r="11536" spans="4:4" x14ac:dyDescent="0.25">
      <c r="D11536" t="s">
        <v>13854</v>
      </c>
    </row>
    <row r="11537" spans="4:4" x14ac:dyDescent="0.25">
      <c r="D11537" t="s">
        <v>13857</v>
      </c>
    </row>
    <row r="11538" spans="4:4" x14ac:dyDescent="0.25">
      <c r="D11538" t="s">
        <v>15083</v>
      </c>
    </row>
    <row r="11539" spans="4:4" x14ac:dyDescent="0.25">
      <c r="D11539" t="s">
        <v>13858</v>
      </c>
    </row>
    <row r="11540" spans="4:4" x14ac:dyDescent="0.25">
      <c r="D11540" t="s">
        <v>13858</v>
      </c>
    </row>
    <row r="11541" spans="4:4" x14ac:dyDescent="0.25">
      <c r="D11541" t="s">
        <v>13858</v>
      </c>
    </row>
    <row r="11542" spans="4:4" x14ac:dyDescent="0.25">
      <c r="D11542" t="s">
        <v>13858</v>
      </c>
    </row>
    <row r="11543" spans="4:4" x14ac:dyDescent="0.25">
      <c r="D11543" t="s">
        <v>16151</v>
      </c>
    </row>
    <row r="11544" spans="4:4" x14ac:dyDescent="0.25">
      <c r="D11544" t="s">
        <v>13860</v>
      </c>
    </row>
    <row r="11545" spans="4:4" x14ac:dyDescent="0.25">
      <c r="D11545" t="s">
        <v>13861</v>
      </c>
    </row>
    <row r="11546" spans="4:4" x14ac:dyDescent="0.25">
      <c r="D11546" t="s">
        <v>13862</v>
      </c>
    </row>
    <row r="11547" spans="4:4" x14ac:dyDescent="0.25">
      <c r="D11547" t="s">
        <v>13862</v>
      </c>
    </row>
    <row r="11548" spans="4:4" x14ac:dyDescent="0.25">
      <c r="D11548" t="s">
        <v>13862</v>
      </c>
    </row>
    <row r="11549" spans="4:4" x14ac:dyDescent="0.25">
      <c r="D11549" t="s">
        <v>13862</v>
      </c>
    </row>
    <row r="11550" spans="4:4" x14ac:dyDescent="0.25">
      <c r="D11550" t="s">
        <v>13862</v>
      </c>
    </row>
    <row r="11551" spans="4:4" x14ac:dyDescent="0.25">
      <c r="D11551" t="s">
        <v>13862</v>
      </c>
    </row>
    <row r="11552" spans="4:4" x14ac:dyDescent="0.25">
      <c r="D11552" t="s">
        <v>13862</v>
      </c>
    </row>
    <row r="11553" spans="4:4" x14ac:dyDescent="0.25">
      <c r="D11553" t="s">
        <v>13862</v>
      </c>
    </row>
    <row r="11554" spans="4:4" x14ac:dyDescent="0.25">
      <c r="D11554" t="s">
        <v>13862</v>
      </c>
    </row>
    <row r="11555" spans="4:4" x14ac:dyDescent="0.25">
      <c r="D11555" t="s">
        <v>13862</v>
      </c>
    </row>
    <row r="11556" spans="4:4" x14ac:dyDescent="0.25">
      <c r="D11556" t="s">
        <v>13862</v>
      </c>
    </row>
    <row r="11557" spans="4:4" x14ac:dyDescent="0.25">
      <c r="D11557" t="s">
        <v>13862</v>
      </c>
    </row>
    <row r="11558" spans="4:4" x14ac:dyDescent="0.25">
      <c r="D11558" t="s">
        <v>13862</v>
      </c>
    </row>
    <row r="11559" spans="4:4" x14ac:dyDescent="0.25">
      <c r="D11559" t="s">
        <v>13862</v>
      </c>
    </row>
    <row r="11560" spans="4:4" x14ac:dyDescent="0.25">
      <c r="D11560" t="s">
        <v>13862</v>
      </c>
    </row>
    <row r="11561" spans="4:4" x14ac:dyDescent="0.25">
      <c r="D11561" t="s">
        <v>13862</v>
      </c>
    </row>
    <row r="11562" spans="4:4" x14ac:dyDescent="0.25">
      <c r="D11562" t="s">
        <v>13862</v>
      </c>
    </row>
    <row r="11563" spans="4:4" x14ac:dyDescent="0.25">
      <c r="D11563" t="s">
        <v>13862</v>
      </c>
    </row>
    <row r="11564" spans="4:4" x14ac:dyDescent="0.25">
      <c r="D11564" t="s">
        <v>13862</v>
      </c>
    </row>
    <row r="11565" spans="4:4" x14ac:dyDescent="0.25">
      <c r="D11565" t="s">
        <v>13862</v>
      </c>
    </row>
    <row r="11566" spans="4:4" x14ac:dyDescent="0.25">
      <c r="D11566" t="s">
        <v>13862</v>
      </c>
    </row>
    <row r="11567" spans="4:4" x14ac:dyDescent="0.25">
      <c r="D11567" t="s">
        <v>13862</v>
      </c>
    </row>
    <row r="11568" spans="4:4" x14ac:dyDescent="0.25">
      <c r="D11568" t="s">
        <v>13862</v>
      </c>
    </row>
    <row r="11569" spans="4:4" x14ac:dyDescent="0.25">
      <c r="D11569" t="s">
        <v>13862</v>
      </c>
    </row>
    <row r="11570" spans="4:4" x14ac:dyDescent="0.25">
      <c r="D11570" t="s">
        <v>13862</v>
      </c>
    </row>
    <row r="11571" spans="4:4" x14ac:dyDescent="0.25">
      <c r="D11571" t="s">
        <v>13862</v>
      </c>
    </row>
    <row r="11572" spans="4:4" x14ac:dyDescent="0.25">
      <c r="D11572" t="s">
        <v>13862</v>
      </c>
    </row>
    <row r="11573" spans="4:4" x14ac:dyDescent="0.25">
      <c r="D11573" t="s">
        <v>13862</v>
      </c>
    </row>
    <row r="11574" spans="4:4" x14ac:dyDescent="0.25">
      <c r="D11574" t="s">
        <v>13862</v>
      </c>
    </row>
    <row r="11575" spans="4:4" x14ac:dyDescent="0.25">
      <c r="D11575" t="s">
        <v>13862</v>
      </c>
    </row>
    <row r="11576" spans="4:4" x14ac:dyDescent="0.25">
      <c r="D11576" t="s">
        <v>13862</v>
      </c>
    </row>
    <row r="11577" spans="4:4" x14ac:dyDescent="0.25">
      <c r="D11577" t="s">
        <v>13862</v>
      </c>
    </row>
    <row r="11578" spans="4:4" x14ac:dyDescent="0.25">
      <c r="D11578" t="s">
        <v>13862</v>
      </c>
    </row>
    <row r="11579" spans="4:4" x14ac:dyDescent="0.25">
      <c r="D11579" t="s">
        <v>13862</v>
      </c>
    </row>
    <row r="11580" spans="4:4" x14ac:dyDescent="0.25">
      <c r="D11580" t="s">
        <v>13862</v>
      </c>
    </row>
    <row r="11581" spans="4:4" x14ac:dyDescent="0.25">
      <c r="D11581" t="s">
        <v>13862</v>
      </c>
    </row>
    <row r="11582" spans="4:4" x14ac:dyDescent="0.25">
      <c r="D11582" t="s">
        <v>13862</v>
      </c>
    </row>
    <row r="11583" spans="4:4" x14ac:dyDescent="0.25">
      <c r="D11583" t="s">
        <v>13862</v>
      </c>
    </row>
    <row r="11584" spans="4:4" x14ac:dyDescent="0.25">
      <c r="D11584" t="s">
        <v>13862</v>
      </c>
    </row>
    <row r="11585" spans="4:4" x14ac:dyDescent="0.25">
      <c r="D11585" t="s">
        <v>13862</v>
      </c>
    </row>
    <row r="11586" spans="4:4" x14ac:dyDescent="0.25">
      <c r="D11586" t="s">
        <v>13862</v>
      </c>
    </row>
    <row r="11587" spans="4:4" x14ac:dyDescent="0.25">
      <c r="D11587" t="s">
        <v>13862</v>
      </c>
    </row>
    <row r="11588" spans="4:4" x14ac:dyDescent="0.25">
      <c r="D11588" t="s">
        <v>13862</v>
      </c>
    </row>
    <row r="11589" spans="4:4" x14ac:dyDescent="0.25">
      <c r="D11589" t="s">
        <v>13862</v>
      </c>
    </row>
    <row r="11590" spans="4:4" x14ac:dyDescent="0.25">
      <c r="D11590" t="s">
        <v>13862</v>
      </c>
    </row>
    <row r="11591" spans="4:4" x14ac:dyDescent="0.25">
      <c r="D11591" t="s">
        <v>13863</v>
      </c>
    </row>
    <row r="11592" spans="4:4" x14ac:dyDescent="0.25">
      <c r="D11592" t="s">
        <v>13863</v>
      </c>
    </row>
    <row r="11593" spans="4:4" x14ac:dyDescent="0.25">
      <c r="D11593" t="s">
        <v>13863</v>
      </c>
    </row>
    <row r="11594" spans="4:4" x14ac:dyDescent="0.25">
      <c r="D11594" t="s">
        <v>13867</v>
      </c>
    </row>
    <row r="11595" spans="4:4" x14ac:dyDescent="0.25">
      <c r="D11595" t="s">
        <v>13867</v>
      </c>
    </row>
    <row r="11596" spans="4:4" x14ac:dyDescent="0.25">
      <c r="D11596" t="s">
        <v>13868</v>
      </c>
    </row>
    <row r="11597" spans="4:4" x14ac:dyDescent="0.25">
      <c r="D11597" t="s">
        <v>13868</v>
      </c>
    </row>
    <row r="11598" spans="4:4" x14ac:dyDescent="0.25">
      <c r="D11598" t="s">
        <v>13869</v>
      </c>
    </row>
    <row r="11599" spans="4:4" x14ac:dyDescent="0.25">
      <c r="D11599" t="s">
        <v>13869</v>
      </c>
    </row>
    <row r="11600" spans="4:4" x14ac:dyDescent="0.25">
      <c r="D11600" t="s">
        <v>13870</v>
      </c>
    </row>
    <row r="11601" spans="4:4" x14ac:dyDescent="0.25">
      <c r="D11601" t="s">
        <v>13870</v>
      </c>
    </row>
    <row r="11602" spans="4:4" x14ac:dyDescent="0.25">
      <c r="D11602" t="s">
        <v>13870</v>
      </c>
    </row>
    <row r="11603" spans="4:4" x14ac:dyDescent="0.25">
      <c r="D11603" t="s">
        <v>13871</v>
      </c>
    </row>
    <row r="11604" spans="4:4" x14ac:dyDescent="0.25">
      <c r="D11604" t="s">
        <v>13872</v>
      </c>
    </row>
    <row r="11605" spans="4:4" x14ac:dyDescent="0.25">
      <c r="D11605" t="s">
        <v>13872</v>
      </c>
    </row>
    <row r="11606" spans="4:4" x14ac:dyDescent="0.25">
      <c r="D11606" t="s">
        <v>15612</v>
      </c>
    </row>
    <row r="11607" spans="4:4" x14ac:dyDescent="0.25">
      <c r="D11607" t="s">
        <v>15612</v>
      </c>
    </row>
    <row r="11608" spans="4:4" x14ac:dyDescent="0.25">
      <c r="D11608" t="s">
        <v>15612</v>
      </c>
    </row>
    <row r="11609" spans="4:4" x14ac:dyDescent="0.25">
      <c r="D11609" t="s">
        <v>13873</v>
      </c>
    </row>
    <row r="11610" spans="4:4" x14ac:dyDescent="0.25">
      <c r="D11610" t="s">
        <v>13873</v>
      </c>
    </row>
    <row r="11611" spans="4:4" x14ac:dyDescent="0.25">
      <c r="D11611" t="s">
        <v>13874</v>
      </c>
    </row>
    <row r="11612" spans="4:4" x14ac:dyDescent="0.25">
      <c r="D11612" t="s">
        <v>13874</v>
      </c>
    </row>
    <row r="11613" spans="4:4" x14ac:dyDescent="0.25">
      <c r="D11613" t="s">
        <v>13874</v>
      </c>
    </row>
    <row r="11614" spans="4:4" x14ac:dyDescent="0.25">
      <c r="D11614" t="s">
        <v>13875</v>
      </c>
    </row>
    <row r="11615" spans="4:4" x14ac:dyDescent="0.25">
      <c r="D11615" t="s">
        <v>13877</v>
      </c>
    </row>
    <row r="11616" spans="4:4" x14ac:dyDescent="0.25">
      <c r="D11616" t="s">
        <v>13883</v>
      </c>
    </row>
    <row r="11617" spans="4:4" x14ac:dyDescent="0.25">
      <c r="D11617" t="s">
        <v>13883</v>
      </c>
    </row>
    <row r="11618" spans="4:4" x14ac:dyDescent="0.25">
      <c r="D11618" t="s">
        <v>13883</v>
      </c>
    </row>
    <row r="11619" spans="4:4" x14ac:dyDescent="0.25">
      <c r="D11619" t="s">
        <v>13883</v>
      </c>
    </row>
    <row r="11620" spans="4:4" x14ac:dyDescent="0.25">
      <c r="D11620" t="s">
        <v>13883</v>
      </c>
    </row>
    <row r="11621" spans="4:4" x14ac:dyDescent="0.25">
      <c r="D11621" t="s">
        <v>13883</v>
      </c>
    </row>
    <row r="11622" spans="4:4" x14ac:dyDescent="0.25">
      <c r="D11622" t="s">
        <v>13886</v>
      </c>
    </row>
    <row r="11623" spans="4:4" x14ac:dyDescent="0.25">
      <c r="D11623" t="s">
        <v>13886</v>
      </c>
    </row>
    <row r="11624" spans="4:4" x14ac:dyDescent="0.25">
      <c r="D11624" t="s">
        <v>13888</v>
      </c>
    </row>
    <row r="11625" spans="4:4" x14ac:dyDescent="0.25">
      <c r="D11625" t="s">
        <v>13889</v>
      </c>
    </row>
    <row r="11626" spans="4:4" x14ac:dyDescent="0.25">
      <c r="D11626" t="s">
        <v>13889</v>
      </c>
    </row>
    <row r="11627" spans="4:4" x14ac:dyDescent="0.25">
      <c r="D11627" t="s">
        <v>13889</v>
      </c>
    </row>
    <row r="11628" spans="4:4" x14ac:dyDescent="0.25">
      <c r="D11628" t="s">
        <v>13889</v>
      </c>
    </row>
    <row r="11629" spans="4:4" x14ac:dyDescent="0.25">
      <c r="D11629" t="s">
        <v>13889</v>
      </c>
    </row>
    <row r="11630" spans="4:4" x14ac:dyDescent="0.25">
      <c r="D11630" t="s">
        <v>13889</v>
      </c>
    </row>
    <row r="11631" spans="4:4" x14ac:dyDescent="0.25">
      <c r="D11631" t="s">
        <v>13889</v>
      </c>
    </row>
    <row r="11632" spans="4:4" x14ac:dyDescent="0.25">
      <c r="D11632" t="s">
        <v>16968</v>
      </c>
    </row>
    <row r="11633" spans="4:4" x14ac:dyDescent="0.25">
      <c r="D11633" t="s">
        <v>13895</v>
      </c>
    </row>
    <row r="11634" spans="4:4" x14ac:dyDescent="0.25">
      <c r="D11634" t="s">
        <v>13895</v>
      </c>
    </row>
    <row r="11635" spans="4:4" x14ac:dyDescent="0.25">
      <c r="D11635" t="s">
        <v>13895</v>
      </c>
    </row>
    <row r="11636" spans="4:4" x14ac:dyDescent="0.25">
      <c r="D11636" t="s">
        <v>13895</v>
      </c>
    </row>
    <row r="11637" spans="4:4" x14ac:dyDescent="0.25">
      <c r="D11637" t="s">
        <v>15013</v>
      </c>
    </row>
    <row r="11638" spans="4:4" x14ac:dyDescent="0.25">
      <c r="D11638" t="s">
        <v>13899</v>
      </c>
    </row>
    <row r="11639" spans="4:4" x14ac:dyDescent="0.25">
      <c r="D11639" t="s">
        <v>13899</v>
      </c>
    </row>
    <row r="11640" spans="4:4" x14ac:dyDescent="0.25">
      <c r="D11640" t="s">
        <v>13901</v>
      </c>
    </row>
    <row r="11641" spans="4:4" x14ac:dyDescent="0.25">
      <c r="D11641" t="s">
        <v>13904</v>
      </c>
    </row>
    <row r="11642" spans="4:4" x14ac:dyDescent="0.25">
      <c r="D11642" t="s">
        <v>13905</v>
      </c>
    </row>
    <row r="11643" spans="4:4" x14ac:dyDescent="0.25">
      <c r="D11643" t="s">
        <v>13909</v>
      </c>
    </row>
    <row r="11644" spans="4:4" x14ac:dyDescent="0.25">
      <c r="D11644" t="s">
        <v>16391</v>
      </c>
    </row>
    <row r="11645" spans="4:4" x14ac:dyDescent="0.25">
      <c r="D11645" t="s">
        <v>16391</v>
      </c>
    </row>
    <row r="11646" spans="4:4" x14ac:dyDescent="0.25">
      <c r="D11646" t="s">
        <v>16391</v>
      </c>
    </row>
    <row r="11647" spans="4:4" x14ac:dyDescent="0.25">
      <c r="D11647" t="s">
        <v>16391</v>
      </c>
    </row>
    <row r="11648" spans="4:4" x14ac:dyDescent="0.25">
      <c r="D11648" t="s">
        <v>16391</v>
      </c>
    </row>
    <row r="11649" spans="4:4" x14ac:dyDescent="0.25">
      <c r="D11649" t="s">
        <v>13911</v>
      </c>
    </row>
    <row r="11650" spans="4:4" x14ac:dyDescent="0.25">
      <c r="D11650" t="s">
        <v>13911</v>
      </c>
    </row>
    <row r="11651" spans="4:4" x14ac:dyDescent="0.25">
      <c r="D11651" t="s">
        <v>13912</v>
      </c>
    </row>
    <row r="11652" spans="4:4" x14ac:dyDescent="0.25">
      <c r="D11652" t="s">
        <v>13913</v>
      </c>
    </row>
    <row r="11653" spans="4:4" x14ac:dyDescent="0.25">
      <c r="D11653" t="s">
        <v>13914</v>
      </c>
    </row>
    <row r="11654" spans="4:4" x14ac:dyDescent="0.25">
      <c r="D11654" t="s">
        <v>13914</v>
      </c>
    </row>
    <row r="11655" spans="4:4" x14ac:dyDescent="0.25">
      <c r="D11655" t="s">
        <v>13914</v>
      </c>
    </row>
    <row r="11656" spans="4:4" x14ac:dyDescent="0.25">
      <c r="D11656" t="s">
        <v>13914</v>
      </c>
    </row>
    <row r="11657" spans="4:4" x14ac:dyDescent="0.25">
      <c r="D11657" t="s">
        <v>13914</v>
      </c>
    </row>
    <row r="11658" spans="4:4" x14ac:dyDescent="0.25">
      <c r="D11658" t="s">
        <v>13915</v>
      </c>
    </row>
    <row r="11659" spans="4:4" x14ac:dyDescent="0.25">
      <c r="D11659" t="s">
        <v>15679</v>
      </c>
    </row>
    <row r="11660" spans="4:4" x14ac:dyDescent="0.25">
      <c r="D11660" t="s">
        <v>15679</v>
      </c>
    </row>
    <row r="11661" spans="4:4" x14ac:dyDescent="0.25">
      <c r="D11661" t="s">
        <v>15679</v>
      </c>
    </row>
    <row r="11662" spans="4:4" x14ac:dyDescent="0.25">
      <c r="D11662" t="s">
        <v>15679</v>
      </c>
    </row>
    <row r="11663" spans="4:4" x14ac:dyDescent="0.25">
      <c r="D11663" t="s">
        <v>15679</v>
      </c>
    </row>
    <row r="11664" spans="4:4" x14ac:dyDescent="0.25">
      <c r="D11664" t="s">
        <v>15614</v>
      </c>
    </row>
    <row r="11665" spans="4:4" x14ac:dyDescent="0.25">
      <c r="D11665" t="s">
        <v>13918</v>
      </c>
    </row>
    <row r="11666" spans="4:4" x14ac:dyDescent="0.25">
      <c r="D11666" t="s">
        <v>13918</v>
      </c>
    </row>
    <row r="11667" spans="4:4" x14ac:dyDescent="0.25">
      <c r="D11667" t="s">
        <v>13918</v>
      </c>
    </row>
    <row r="11668" spans="4:4" x14ac:dyDescent="0.25">
      <c r="D11668" t="s">
        <v>16970</v>
      </c>
    </row>
    <row r="11669" spans="4:4" x14ac:dyDescent="0.25">
      <c r="D11669" t="s">
        <v>13921</v>
      </c>
    </row>
    <row r="11670" spans="4:4" x14ac:dyDescent="0.25">
      <c r="D11670" t="s">
        <v>15272</v>
      </c>
    </row>
    <row r="11671" spans="4:4" x14ac:dyDescent="0.25">
      <c r="D11671" t="s">
        <v>15272</v>
      </c>
    </row>
    <row r="11672" spans="4:4" x14ac:dyDescent="0.25">
      <c r="D11672" t="s">
        <v>13927</v>
      </c>
    </row>
    <row r="11673" spans="4:4" x14ac:dyDescent="0.25">
      <c r="D11673" t="s">
        <v>13927</v>
      </c>
    </row>
    <row r="11674" spans="4:4" x14ac:dyDescent="0.25">
      <c r="D11674" t="s">
        <v>13928</v>
      </c>
    </row>
    <row r="11675" spans="4:4" x14ac:dyDescent="0.25">
      <c r="D11675" t="s">
        <v>13929</v>
      </c>
    </row>
    <row r="11676" spans="4:4" x14ac:dyDescent="0.25">
      <c r="D11676" t="s">
        <v>13929</v>
      </c>
    </row>
    <row r="11677" spans="4:4" x14ac:dyDescent="0.25">
      <c r="D11677" t="s">
        <v>13930</v>
      </c>
    </row>
    <row r="11678" spans="4:4" x14ac:dyDescent="0.25">
      <c r="D11678" t="s">
        <v>13930</v>
      </c>
    </row>
    <row r="11679" spans="4:4" x14ac:dyDescent="0.25">
      <c r="D11679" t="s">
        <v>13930</v>
      </c>
    </row>
    <row r="11680" spans="4:4" x14ac:dyDescent="0.25">
      <c r="D11680" t="s">
        <v>13930</v>
      </c>
    </row>
    <row r="11681" spans="4:4" x14ac:dyDescent="0.25">
      <c r="D11681" t="s">
        <v>13931</v>
      </c>
    </row>
    <row r="11682" spans="4:4" x14ac:dyDescent="0.25">
      <c r="D11682" t="s">
        <v>13931</v>
      </c>
    </row>
    <row r="11683" spans="4:4" x14ac:dyDescent="0.25">
      <c r="D11683" t="s">
        <v>15681</v>
      </c>
    </row>
    <row r="11684" spans="4:4" x14ac:dyDescent="0.25">
      <c r="D11684" t="s">
        <v>15681</v>
      </c>
    </row>
    <row r="11685" spans="4:4" x14ac:dyDescent="0.25">
      <c r="D11685" t="s">
        <v>15681</v>
      </c>
    </row>
    <row r="11686" spans="4:4" x14ac:dyDescent="0.25">
      <c r="D11686" t="s">
        <v>15681</v>
      </c>
    </row>
    <row r="11687" spans="4:4" x14ac:dyDescent="0.25">
      <c r="D11687" t="s">
        <v>15681</v>
      </c>
    </row>
    <row r="11688" spans="4:4" x14ac:dyDescent="0.25">
      <c r="D11688" t="s">
        <v>15681</v>
      </c>
    </row>
    <row r="11689" spans="4:4" x14ac:dyDescent="0.25">
      <c r="D11689" t="s">
        <v>15681</v>
      </c>
    </row>
    <row r="11690" spans="4:4" x14ac:dyDescent="0.25">
      <c r="D11690" t="s">
        <v>15681</v>
      </c>
    </row>
    <row r="11691" spans="4:4" x14ac:dyDescent="0.25">
      <c r="D11691" t="s">
        <v>15681</v>
      </c>
    </row>
    <row r="11692" spans="4:4" x14ac:dyDescent="0.25">
      <c r="D11692" t="s">
        <v>14863</v>
      </c>
    </row>
    <row r="11693" spans="4:4" x14ac:dyDescent="0.25">
      <c r="D11693" t="s">
        <v>13942</v>
      </c>
    </row>
    <row r="11694" spans="4:4" x14ac:dyDescent="0.25">
      <c r="D11694" t="s">
        <v>13942</v>
      </c>
    </row>
    <row r="11695" spans="4:4" x14ac:dyDescent="0.25">
      <c r="D11695" t="s">
        <v>13945</v>
      </c>
    </row>
    <row r="11696" spans="4:4" x14ac:dyDescent="0.25">
      <c r="D11696" t="s">
        <v>13945</v>
      </c>
    </row>
    <row r="11697" spans="4:4" x14ac:dyDescent="0.25">
      <c r="D11697" t="s">
        <v>13945</v>
      </c>
    </row>
    <row r="11698" spans="4:4" x14ac:dyDescent="0.25">
      <c r="D11698" t="s">
        <v>13945</v>
      </c>
    </row>
    <row r="11699" spans="4:4" x14ac:dyDescent="0.25">
      <c r="D11699" t="s">
        <v>13949</v>
      </c>
    </row>
    <row r="11700" spans="4:4" x14ac:dyDescent="0.25">
      <c r="D11700" t="s">
        <v>13950</v>
      </c>
    </row>
    <row r="11701" spans="4:4" x14ac:dyDescent="0.25">
      <c r="D11701" t="s">
        <v>13950</v>
      </c>
    </row>
    <row r="11702" spans="4:4" x14ac:dyDescent="0.25">
      <c r="D11702" t="s">
        <v>13951</v>
      </c>
    </row>
    <row r="11703" spans="4:4" x14ac:dyDescent="0.25">
      <c r="D11703" t="s">
        <v>13951</v>
      </c>
    </row>
    <row r="11704" spans="4:4" x14ac:dyDescent="0.25">
      <c r="D11704" t="s">
        <v>13954</v>
      </c>
    </row>
    <row r="11705" spans="4:4" x14ac:dyDescent="0.25">
      <c r="D11705" t="s">
        <v>13954</v>
      </c>
    </row>
    <row r="11706" spans="4:4" x14ac:dyDescent="0.25">
      <c r="D11706" t="s">
        <v>13955</v>
      </c>
    </row>
    <row r="11707" spans="4:4" x14ac:dyDescent="0.25">
      <c r="D11707" t="s">
        <v>13955</v>
      </c>
    </row>
    <row r="11708" spans="4:4" x14ac:dyDescent="0.25">
      <c r="D11708" t="s">
        <v>13955</v>
      </c>
    </row>
    <row r="11709" spans="4:4" x14ac:dyDescent="0.25">
      <c r="D11709" t="s">
        <v>13955</v>
      </c>
    </row>
    <row r="11710" spans="4:4" x14ac:dyDescent="0.25">
      <c r="D11710" t="s">
        <v>13956</v>
      </c>
    </row>
    <row r="11711" spans="4:4" x14ac:dyDescent="0.25">
      <c r="D11711" t="s">
        <v>13956</v>
      </c>
    </row>
    <row r="11712" spans="4:4" x14ac:dyDescent="0.25">
      <c r="D11712" t="s">
        <v>13956</v>
      </c>
    </row>
    <row r="11713" spans="4:4" x14ac:dyDescent="0.25">
      <c r="D11713" t="s">
        <v>13957</v>
      </c>
    </row>
    <row r="11714" spans="4:4" x14ac:dyDescent="0.25">
      <c r="D11714" t="s">
        <v>13957</v>
      </c>
    </row>
    <row r="11715" spans="4:4" x14ac:dyDescent="0.25">
      <c r="D11715" t="s">
        <v>13957</v>
      </c>
    </row>
    <row r="11716" spans="4:4" x14ac:dyDescent="0.25">
      <c r="D11716" t="s">
        <v>13957</v>
      </c>
    </row>
    <row r="11717" spans="4:4" x14ac:dyDescent="0.25">
      <c r="D11717" t="s">
        <v>13957</v>
      </c>
    </row>
    <row r="11718" spans="4:4" x14ac:dyDescent="0.25">
      <c r="D11718" t="s">
        <v>13957</v>
      </c>
    </row>
    <row r="11719" spans="4:4" x14ac:dyDescent="0.25">
      <c r="D11719" t="s">
        <v>13957</v>
      </c>
    </row>
    <row r="11720" spans="4:4" x14ac:dyDescent="0.25">
      <c r="D11720" t="s">
        <v>13957</v>
      </c>
    </row>
    <row r="11721" spans="4:4" x14ac:dyDescent="0.25">
      <c r="D11721" t="s">
        <v>13957</v>
      </c>
    </row>
    <row r="11722" spans="4:4" x14ac:dyDescent="0.25">
      <c r="D11722" t="s">
        <v>13957</v>
      </c>
    </row>
    <row r="11723" spans="4:4" x14ac:dyDescent="0.25">
      <c r="D11723" t="s">
        <v>13957</v>
      </c>
    </row>
    <row r="11724" spans="4:4" x14ac:dyDescent="0.25">
      <c r="D11724" t="s">
        <v>13959</v>
      </c>
    </row>
    <row r="11725" spans="4:4" x14ac:dyDescent="0.25">
      <c r="D11725" t="s">
        <v>13959</v>
      </c>
    </row>
    <row r="11726" spans="4:4" x14ac:dyDescent="0.25">
      <c r="D11726" t="s">
        <v>14686</v>
      </c>
    </row>
    <row r="11727" spans="4:4" x14ac:dyDescent="0.25">
      <c r="D11727" t="s">
        <v>14686</v>
      </c>
    </row>
    <row r="11728" spans="4:4" x14ac:dyDescent="0.25">
      <c r="D11728" t="s">
        <v>13964</v>
      </c>
    </row>
    <row r="11729" spans="4:4" x14ac:dyDescent="0.25">
      <c r="D11729" t="s">
        <v>13964</v>
      </c>
    </row>
    <row r="11730" spans="4:4" x14ac:dyDescent="0.25">
      <c r="D11730" t="s">
        <v>13964</v>
      </c>
    </row>
    <row r="11731" spans="4:4" x14ac:dyDescent="0.25">
      <c r="D11731" t="s">
        <v>13966</v>
      </c>
    </row>
    <row r="11732" spans="4:4" x14ac:dyDescent="0.25">
      <c r="D11732" t="s">
        <v>13966</v>
      </c>
    </row>
    <row r="11733" spans="4:4" x14ac:dyDescent="0.25">
      <c r="D11733" t="s">
        <v>13966</v>
      </c>
    </row>
    <row r="11734" spans="4:4" x14ac:dyDescent="0.25">
      <c r="D11734" t="s">
        <v>16972</v>
      </c>
    </row>
    <row r="11735" spans="4:4" x14ac:dyDescent="0.25">
      <c r="D11735" t="s">
        <v>16155</v>
      </c>
    </row>
    <row r="11736" spans="4:4" x14ac:dyDescent="0.25">
      <c r="D11736" t="s">
        <v>16155</v>
      </c>
    </row>
    <row r="11737" spans="4:4" x14ac:dyDescent="0.25">
      <c r="D11737" t="s">
        <v>16155</v>
      </c>
    </row>
    <row r="11738" spans="4:4" x14ac:dyDescent="0.25">
      <c r="D11738" t="s">
        <v>16155</v>
      </c>
    </row>
    <row r="11739" spans="4:4" x14ac:dyDescent="0.25">
      <c r="D11739" t="s">
        <v>13970</v>
      </c>
    </row>
    <row r="11740" spans="4:4" x14ac:dyDescent="0.25">
      <c r="D11740" t="s">
        <v>13974</v>
      </c>
    </row>
    <row r="11741" spans="4:4" x14ac:dyDescent="0.25">
      <c r="D11741" t="s">
        <v>13977</v>
      </c>
    </row>
    <row r="11742" spans="4:4" x14ac:dyDescent="0.25">
      <c r="D11742" t="s">
        <v>13979</v>
      </c>
    </row>
    <row r="11743" spans="4:4" x14ac:dyDescent="0.25">
      <c r="D11743" t="s">
        <v>13979</v>
      </c>
    </row>
    <row r="11744" spans="4:4" x14ac:dyDescent="0.25">
      <c r="D11744" t="s">
        <v>13982</v>
      </c>
    </row>
    <row r="11745" spans="4:4" x14ac:dyDescent="0.25">
      <c r="D11745" t="s">
        <v>13982</v>
      </c>
    </row>
    <row r="11746" spans="4:4" x14ac:dyDescent="0.25">
      <c r="D11746" t="s">
        <v>13982</v>
      </c>
    </row>
    <row r="11747" spans="4:4" x14ac:dyDescent="0.25">
      <c r="D11747" t="s">
        <v>13982</v>
      </c>
    </row>
    <row r="11748" spans="4:4" x14ac:dyDescent="0.25">
      <c r="D11748" t="s">
        <v>13982</v>
      </c>
    </row>
    <row r="11749" spans="4:4" x14ac:dyDescent="0.25">
      <c r="D11749" t="s">
        <v>13982</v>
      </c>
    </row>
    <row r="11750" spans="4:4" x14ac:dyDescent="0.25">
      <c r="D11750" t="s">
        <v>13982</v>
      </c>
    </row>
    <row r="11751" spans="4:4" x14ac:dyDescent="0.25">
      <c r="D11751" t="s">
        <v>16974</v>
      </c>
    </row>
    <row r="11752" spans="4:4" x14ac:dyDescent="0.25">
      <c r="D11752" t="s">
        <v>16974</v>
      </c>
    </row>
    <row r="11753" spans="4:4" x14ac:dyDescent="0.25">
      <c r="D11753" t="s">
        <v>13984</v>
      </c>
    </row>
    <row r="11754" spans="4:4" x14ac:dyDescent="0.25">
      <c r="D11754" t="s">
        <v>13984</v>
      </c>
    </row>
    <row r="11755" spans="4:4" x14ac:dyDescent="0.25">
      <c r="D11755" t="s">
        <v>13984</v>
      </c>
    </row>
    <row r="11756" spans="4:4" x14ac:dyDescent="0.25">
      <c r="D11756" t="s">
        <v>13984</v>
      </c>
    </row>
    <row r="11757" spans="4:4" x14ac:dyDescent="0.25">
      <c r="D11757" t="s">
        <v>13987</v>
      </c>
    </row>
    <row r="11758" spans="4:4" x14ac:dyDescent="0.25">
      <c r="D11758" t="s">
        <v>13987</v>
      </c>
    </row>
    <row r="11759" spans="4:4" x14ac:dyDescent="0.25">
      <c r="D11759" t="s">
        <v>13987</v>
      </c>
    </row>
    <row r="11760" spans="4:4" x14ac:dyDescent="0.25">
      <c r="D11760" t="s">
        <v>13987</v>
      </c>
    </row>
    <row r="11761" spans="4:4" x14ac:dyDescent="0.25">
      <c r="D11761" t="s">
        <v>13990</v>
      </c>
    </row>
    <row r="11762" spans="4:4" x14ac:dyDescent="0.25">
      <c r="D11762" t="s">
        <v>13993</v>
      </c>
    </row>
    <row r="11763" spans="4:4" x14ac:dyDescent="0.25">
      <c r="D11763" t="s">
        <v>13993</v>
      </c>
    </row>
    <row r="11764" spans="4:4" x14ac:dyDescent="0.25">
      <c r="D11764" t="s">
        <v>13993</v>
      </c>
    </row>
    <row r="11765" spans="4:4" x14ac:dyDescent="0.25">
      <c r="D11765" t="s">
        <v>13994</v>
      </c>
    </row>
    <row r="11766" spans="4:4" x14ac:dyDescent="0.25">
      <c r="D11766" t="s">
        <v>13994</v>
      </c>
    </row>
    <row r="11767" spans="4:4" x14ac:dyDescent="0.25">
      <c r="D11767" t="s">
        <v>13994</v>
      </c>
    </row>
    <row r="11768" spans="4:4" x14ac:dyDescent="0.25">
      <c r="D11768" t="s">
        <v>13994</v>
      </c>
    </row>
    <row r="11769" spans="4:4" x14ac:dyDescent="0.25">
      <c r="D11769" t="s">
        <v>14904</v>
      </c>
    </row>
    <row r="11770" spans="4:4" x14ac:dyDescent="0.25">
      <c r="D11770" t="s">
        <v>14904</v>
      </c>
    </row>
    <row r="11771" spans="4:4" x14ac:dyDescent="0.25">
      <c r="D11771" t="s">
        <v>14904</v>
      </c>
    </row>
    <row r="11772" spans="4:4" x14ac:dyDescent="0.25">
      <c r="D11772" t="s">
        <v>14904</v>
      </c>
    </row>
    <row r="11773" spans="4:4" x14ac:dyDescent="0.25">
      <c r="D11773" t="s">
        <v>13996</v>
      </c>
    </row>
    <row r="11774" spans="4:4" x14ac:dyDescent="0.25">
      <c r="D11774" t="s">
        <v>13997</v>
      </c>
    </row>
    <row r="11775" spans="4:4" x14ac:dyDescent="0.25">
      <c r="D11775" t="s">
        <v>13998</v>
      </c>
    </row>
    <row r="11776" spans="4:4" x14ac:dyDescent="0.25">
      <c r="D11776" t="s">
        <v>13998</v>
      </c>
    </row>
    <row r="11777" spans="4:4" x14ac:dyDescent="0.25">
      <c r="D11777" t="s">
        <v>13999</v>
      </c>
    </row>
    <row r="11778" spans="4:4" x14ac:dyDescent="0.25">
      <c r="D11778" t="s">
        <v>14001</v>
      </c>
    </row>
    <row r="11779" spans="4:4" x14ac:dyDescent="0.25">
      <c r="D11779" t="s">
        <v>14003</v>
      </c>
    </row>
    <row r="11780" spans="4:4" x14ac:dyDescent="0.25">
      <c r="D11780" t="s">
        <v>15502</v>
      </c>
    </row>
    <row r="11781" spans="4:4" x14ac:dyDescent="0.25">
      <c r="D11781" t="s">
        <v>15502</v>
      </c>
    </row>
    <row r="11782" spans="4:4" x14ac:dyDescent="0.25">
      <c r="D11782" t="s">
        <v>16108</v>
      </c>
    </row>
    <row r="11783" spans="4:4" x14ac:dyDescent="0.25">
      <c r="D11783" t="s">
        <v>16108</v>
      </c>
    </row>
    <row r="11784" spans="4:4" x14ac:dyDescent="0.25">
      <c r="D11784" t="s">
        <v>14007</v>
      </c>
    </row>
    <row r="11785" spans="4:4" x14ac:dyDescent="0.25">
      <c r="D11785" t="s">
        <v>14008</v>
      </c>
    </row>
    <row r="11786" spans="4:4" x14ac:dyDescent="0.25">
      <c r="D11786" t="s">
        <v>14009</v>
      </c>
    </row>
    <row r="11787" spans="4:4" x14ac:dyDescent="0.25">
      <c r="D11787" t="s">
        <v>14009</v>
      </c>
    </row>
    <row r="11788" spans="4:4" x14ac:dyDescent="0.25">
      <c r="D11788" t="s">
        <v>14009</v>
      </c>
    </row>
    <row r="11789" spans="4:4" x14ac:dyDescent="0.25">
      <c r="D11789" t="s">
        <v>14009</v>
      </c>
    </row>
    <row r="11790" spans="4:4" x14ac:dyDescent="0.25">
      <c r="D11790" t="s">
        <v>14009</v>
      </c>
    </row>
    <row r="11791" spans="4:4" x14ac:dyDescent="0.25">
      <c r="D11791" t="s">
        <v>14009</v>
      </c>
    </row>
    <row r="11792" spans="4:4" x14ac:dyDescent="0.25">
      <c r="D11792" t="s">
        <v>14010</v>
      </c>
    </row>
    <row r="11793" spans="4:4" x14ac:dyDescent="0.25">
      <c r="D11793" t="s">
        <v>15222</v>
      </c>
    </row>
    <row r="11794" spans="4:4" x14ac:dyDescent="0.25">
      <c r="D11794" t="s">
        <v>15222</v>
      </c>
    </row>
    <row r="11795" spans="4:4" x14ac:dyDescent="0.25">
      <c r="D11795" t="s">
        <v>15222</v>
      </c>
    </row>
    <row r="11796" spans="4:4" x14ac:dyDescent="0.25">
      <c r="D11796" t="s">
        <v>15222</v>
      </c>
    </row>
    <row r="11797" spans="4:4" x14ac:dyDescent="0.25">
      <c r="D11797" t="s">
        <v>15222</v>
      </c>
    </row>
    <row r="11798" spans="4:4" x14ac:dyDescent="0.25">
      <c r="D11798" t="s">
        <v>15222</v>
      </c>
    </row>
    <row r="11799" spans="4:4" x14ac:dyDescent="0.25">
      <c r="D11799" t="s">
        <v>15222</v>
      </c>
    </row>
    <row r="11800" spans="4:4" x14ac:dyDescent="0.25">
      <c r="D11800" t="s">
        <v>15222</v>
      </c>
    </row>
    <row r="11801" spans="4:4" x14ac:dyDescent="0.25">
      <c r="D11801" t="s">
        <v>15222</v>
      </c>
    </row>
    <row r="11802" spans="4:4" x14ac:dyDescent="0.25">
      <c r="D11802" t="s">
        <v>15222</v>
      </c>
    </row>
    <row r="11803" spans="4:4" x14ac:dyDescent="0.25">
      <c r="D11803" t="s">
        <v>15222</v>
      </c>
    </row>
    <row r="11804" spans="4:4" x14ac:dyDescent="0.25">
      <c r="D11804" t="s">
        <v>15222</v>
      </c>
    </row>
    <row r="11805" spans="4:4" x14ac:dyDescent="0.25">
      <c r="D11805" t="s">
        <v>15222</v>
      </c>
    </row>
    <row r="11806" spans="4:4" x14ac:dyDescent="0.25">
      <c r="D11806" t="s">
        <v>15222</v>
      </c>
    </row>
    <row r="11807" spans="4:4" x14ac:dyDescent="0.25">
      <c r="D11807" t="s">
        <v>15222</v>
      </c>
    </row>
    <row r="11808" spans="4:4" x14ac:dyDescent="0.25">
      <c r="D11808" t="s">
        <v>15222</v>
      </c>
    </row>
    <row r="11809" spans="4:4" x14ac:dyDescent="0.25">
      <c r="D11809" t="s">
        <v>15222</v>
      </c>
    </row>
    <row r="11810" spans="4:4" x14ac:dyDescent="0.25">
      <c r="D11810" t="s">
        <v>15222</v>
      </c>
    </row>
    <row r="11811" spans="4:4" x14ac:dyDescent="0.25">
      <c r="D11811" t="s">
        <v>15222</v>
      </c>
    </row>
    <row r="11812" spans="4:4" x14ac:dyDescent="0.25">
      <c r="D11812" t="s">
        <v>15222</v>
      </c>
    </row>
    <row r="11813" spans="4:4" x14ac:dyDescent="0.25">
      <c r="D11813" t="s">
        <v>15222</v>
      </c>
    </row>
    <row r="11814" spans="4:4" x14ac:dyDescent="0.25">
      <c r="D11814" t="s">
        <v>15222</v>
      </c>
    </row>
    <row r="11815" spans="4:4" x14ac:dyDescent="0.25">
      <c r="D11815" t="s">
        <v>15222</v>
      </c>
    </row>
    <row r="11816" spans="4:4" x14ac:dyDescent="0.25">
      <c r="D11816" t="s">
        <v>15222</v>
      </c>
    </row>
    <row r="11817" spans="4:4" x14ac:dyDescent="0.25">
      <c r="D11817" t="s">
        <v>15222</v>
      </c>
    </row>
    <row r="11818" spans="4:4" x14ac:dyDescent="0.25">
      <c r="D11818" t="s">
        <v>15222</v>
      </c>
    </row>
    <row r="11819" spans="4:4" x14ac:dyDescent="0.25">
      <c r="D11819" t="s">
        <v>15222</v>
      </c>
    </row>
    <row r="11820" spans="4:4" x14ac:dyDescent="0.25">
      <c r="D11820" t="s">
        <v>15222</v>
      </c>
    </row>
    <row r="11821" spans="4:4" x14ac:dyDescent="0.25">
      <c r="D11821" t="s">
        <v>15222</v>
      </c>
    </row>
    <row r="11822" spans="4:4" x14ac:dyDescent="0.25">
      <c r="D11822" t="s">
        <v>15222</v>
      </c>
    </row>
    <row r="11823" spans="4:4" x14ac:dyDescent="0.25">
      <c r="D11823" t="s">
        <v>15969</v>
      </c>
    </row>
    <row r="11824" spans="4:4" x14ac:dyDescent="0.25">
      <c r="D11824" t="s">
        <v>17016</v>
      </c>
    </row>
    <row r="11825" spans="4:4" x14ac:dyDescent="0.25">
      <c r="D11825" t="s">
        <v>14011</v>
      </c>
    </row>
    <row r="11826" spans="4:4" x14ac:dyDescent="0.25">
      <c r="D11826" t="s">
        <v>14013</v>
      </c>
    </row>
    <row r="11827" spans="4:4" x14ac:dyDescent="0.25">
      <c r="D11827" t="s">
        <v>14014</v>
      </c>
    </row>
    <row r="11828" spans="4:4" x14ac:dyDescent="0.25">
      <c r="D11828" t="s">
        <v>15971</v>
      </c>
    </row>
    <row r="11829" spans="4:4" x14ac:dyDescent="0.25">
      <c r="D11829" t="s">
        <v>14020</v>
      </c>
    </row>
    <row r="11830" spans="4:4" x14ac:dyDescent="0.25">
      <c r="D11830" t="s">
        <v>14020</v>
      </c>
    </row>
    <row r="11831" spans="4:4" x14ac:dyDescent="0.25">
      <c r="D11831" t="s">
        <v>14021</v>
      </c>
    </row>
    <row r="11832" spans="4:4" x14ac:dyDescent="0.25">
      <c r="D11832" t="s">
        <v>14021</v>
      </c>
    </row>
    <row r="11833" spans="4:4" x14ac:dyDescent="0.25">
      <c r="D11833" t="s">
        <v>14021</v>
      </c>
    </row>
    <row r="11834" spans="4:4" x14ac:dyDescent="0.25">
      <c r="D11834" t="s">
        <v>14021</v>
      </c>
    </row>
    <row r="11835" spans="4:4" x14ac:dyDescent="0.25">
      <c r="D11835" t="s">
        <v>14021</v>
      </c>
    </row>
    <row r="11836" spans="4:4" x14ac:dyDescent="0.25">
      <c r="D11836" t="s">
        <v>14021</v>
      </c>
    </row>
    <row r="11837" spans="4:4" x14ac:dyDescent="0.25">
      <c r="D11837" t="s">
        <v>14021</v>
      </c>
    </row>
    <row r="11838" spans="4:4" x14ac:dyDescent="0.25">
      <c r="D11838" t="s">
        <v>15274</v>
      </c>
    </row>
    <row r="11839" spans="4:4" x14ac:dyDescent="0.25">
      <c r="D11839" t="s">
        <v>14025</v>
      </c>
    </row>
    <row r="11840" spans="4:4" x14ac:dyDescent="0.25">
      <c r="D11840" t="s">
        <v>14025</v>
      </c>
    </row>
    <row r="11841" spans="4:4" x14ac:dyDescent="0.25">
      <c r="D11841" t="s">
        <v>14025</v>
      </c>
    </row>
    <row r="11842" spans="4:4" x14ac:dyDescent="0.25">
      <c r="D11842" t="s">
        <v>14025</v>
      </c>
    </row>
    <row r="11843" spans="4:4" x14ac:dyDescent="0.25">
      <c r="D11843" t="s">
        <v>14025</v>
      </c>
    </row>
    <row r="11844" spans="4:4" x14ac:dyDescent="0.25">
      <c r="D11844" t="s">
        <v>14025</v>
      </c>
    </row>
    <row r="11845" spans="4:4" x14ac:dyDescent="0.25">
      <c r="D11845" t="s">
        <v>14025</v>
      </c>
    </row>
    <row r="11846" spans="4:4" x14ac:dyDescent="0.25">
      <c r="D11846" t="s">
        <v>14025</v>
      </c>
    </row>
    <row r="11847" spans="4:4" x14ac:dyDescent="0.25">
      <c r="D11847" t="s">
        <v>14025</v>
      </c>
    </row>
    <row r="11848" spans="4:4" x14ac:dyDescent="0.25">
      <c r="D11848" t="s">
        <v>14025</v>
      </c>
    </row>
    <row r="11849" spans="4:4" x14ac:dyDescent="0.25">
      <c r="D11849" t="s">
        <v>14025</v>
      </c>
    </row>
    <row r="11850" spans="4:4" x14ac:dyDescent="0.25">
      <c r="D11850" t="s">
        <v>14025</v>
      </c>
    </row>
    <row r="11851" spans="4:4" x14ac:dyDescent="0.25">
      <c r="D11851" t="s">
        <v>14025</v>
      </c>
    </row>
    <row r="11852" spans="4:4" x14ac:dyDescent="0.25">
      <c r="D11852" t="s">
        <v>14025</v>
      </c>
    </row>
    <row r="11853" spans="4:4" x14ac:dyDescent="0.25">
      <c r="D11853" t="s">
        <v>14025</v>
      </c>
    </row>
    <row r="11854" spans="4:4" x14ac:dyDescent="0.25">
      <c r="D11854" t="s">
        <v>14025</v>
      </c>
    </row>
    <row r="11855" spans="4:4" x14ac:dyDescent="0.25">
      <c r="D11855" t="s">
        <v>14025</v>
      </c>
    </row>
    <row r="11856" spans="4:4" x14ac:dyDescent="0.25">
      <c r="D11856" t="s">
        <v>14027</v>
      </c>
    </row>
    <row r="11857" spans="4:4" x14ac:dyDescent="0.25">
      <c r="D11857" t="s">
        <v>14028</v>
      </c>
    </row>
    <row r="11858" spans="4:4" x14ac:dyDescent="0.25">
      <c r="D11858" t="s">
        <v>14028</v>
      </c>
    </row>
    <row r="11859" spans="4:4" x14ac:dyDescent="0.25">
      <c r="D11859" t="s">
        <v>14029</v>
      </c>
    </row>
    <row r="11860" spans="4:4" x14ac:dyDescent="0.25">
      <c r="D11860" t="s">
        <v>14029</v>
      </c>
    </row>
    <row r="11861" spans="4:4" x14ac:dyDescent="0.25">
      <c r="D11861" t="s">
        <v>14031</v>
      </c>
    </row>
    <row r="11862" spans="4:4" x14ac:dyDescent="0.25">
      <c r="D11862" t="s">
        <v>14033</v>
      </c>
    </row>
    <row r="11863" spans="4:4" x14ac:dyDescent="0.25">
      <c r="D11863" t="s">
        <v>14036</v>
      </c>
    </row>
    <row r="11864" spans="4:4" x14ac:dyDescent="0.25">
      <c r="D11864" t="s">
        <v>14037</v>
      </c>
    </row>
    <row r="11865" spans="4:4" x14ac:dyDescent="0.25">
      <c r="D11865" t="s">
        <v>14037</v>
      </c>
    </row>
    <row r="11866" spans="4:4" x14ac:dyDescent="0.25">
      <c r="D11866" t="s">
        <v>14038</v>
      </c>
    </row>
    <row r="11867" spans="4:4" x14ac:dyDescent="0.25">
      <c r="D11867" t="s">
        <v>14039</v>
      </c>
    </row>
    <row r="11868" spans="4:4" x14ac:dyDescent="0.25">
      <c r="D11868" t="s">
        <v>14041</v>
      </c>
    </row>
    <row r="11869" spans="4:4" x14ac:dyDescent="0.25">
      <c r="D11869" t="s">
        <v>14041</v>
      </c>
    </row>
    <row r="11870" spans="4:4" x14ac:dyDescent="0.25">
      <c r="D11870" t="s">
        <v>14041</v>
      </c>
    </row>
    <row r="11871" spans="4:4" x14ac:dyDescent="0.25">
      <c r="D11871" t="s">
        <v>14042</v>
      </c>
    </row>
    <row r="11872" spans="4:4" x14ac:dyDescent="0.25">
      <c r="D11872" t="s">
        <v>14042</v>
      </c>
    </row>
    <row r="11873" spans="4:4" x14ac:dyDescent="0.25">
      <c r="D11873" t="s">
        <v>14042</v>
      </c>
    </row>
    <row r="11874" spans="4:4" x14ac:dyDescent="0.25">
      <c r="D11874" t="s">
        <v>14042</v>
      </c>
    </row>
    <row r="11875" spans="4:4" x14ac:dyDescent="0.25">
      <c r="D11875" t="s">
        <v>14042</v>
      </c>
    </row>
    <row r="11876" spans="4:4" x14ac:dyDescent="0.25">
      <c r="D11876" t="s">
        <v>14045</v>
      </c>
    </row>
    <row r="11877" spans="4:4" x14ac:dyDescent="0.25">
      <c r="D11877" t="s">
        <v>14047</v>
      </c>
    </row>
    <row r="11878" spans="4:4" x14ac:dyDescent="0.25">
      <c r="D11878" t="s">
        <v>14047</v>
      </c>
    </row>
    <row r="11879" spans="4:4" x14ac:dyDescent="0.25">
      <c r="D11879" t="s">
        <v>14047</v>
      </c>
    </row>
    <row r="11880" spans="4:4" x14ac:dyDescent="0.25">
      <c r="D11880" t="s">
        <v>14047</v>
      </c>
    </row>
    <row r="11881" spans="4:4" x14ac:dyDescent="0.25">
      <c r="D11881" t="s">
        <v>14047</v>
      </c>
    </row>
    <row r="11882" spans="4:4" x14ac:dyDescent="0.25">
      <c r="D11882" t="s">
        <v>14049</v>
      </c>
    </row>
    <row r="11883" spans="4:4" x14ac:dyDescent="0.25">
      <c r="D11883" t="s">
        <v>14050</v>
      </c>
    </row>
    <row r="11884" spans="4:4" x14ac:dyDescent="0.25">
      <c r="D11884" t="s">
        <v>14050</v>
      </c>
    </row>
    <row r="11885" spans="4:4" x14ac:dyDescent="0.25">
      <c r="D11885" t="s">
        <v>14050</v>
      </c>
    </row>
    <row r="11886" spans="4:4" x14ac:dyDescent="0.25">
      <c r="D11886" t="s">
        <v>14050</v>
      </c>
    </row>
    <row r="11887" spans="4:4" x14ac:dyDescent="0.25">
      <c r="D11887" t="s">
        <v>14050</v>
      </c>
    </row>
    <row r="11888" spans="4:4" x14ac:dyDescent="0.25">
      <c r="D11888" t="s">
        <v>14051</v>
      </c>
    </row>
    <row r="11889" spans="4:4" x14ac:dyDescent="0.25">
      <c r="D11889" t="s">
        <v>14051</v>
      </c>
    </row>
    <row r="11890" spans="4:4" x14ac:dyDescent="0.25">
      <c r="D11890" t="s">
        <v>14051</v>
      </c>
    </row>
    <row r="11891" spans="4:4" x14ac:dyDescent="0.25">
      <c r="D11891" t="s">
        <v>14051</v>
      </c>
    </row>
    <row r="11892" spans="4:4" x14ac:dyDescent="0.25">
      <c r="D11892" t="s">
        <v>14051</v>
      </c>
    </row>
    <row r="11893" spans="4:4" x14ac:dyDescent="0.25">
      <c r="D11893" t="s">
        <v>14051</v>
      </c>
    </row>
    <row r="11894" spans="4:4" x14ac:dyDescent="0.25">
      <c r="D11894" t="s">
        <v>14052</v>
      </c>
    </row>
    <row r="11895" spans="4:4" x14ac:dyDescent="0.25">
      <c r="D11895" t="s">
        <v>14052</v>
      </c>
    </row>
    <row r="11896" spans="4:4" x14ac:dyDescent="0.25">
      <c r="D11896" t="s">
        <v>14054</v>
      </c>
    </row>
    <row r="11897" spans="4:4" x14ac:dyDescent="0.25">
      <c r="D11897" t="s">
        <v>15318</v>
      </c>
    </row>
    <row r="11898" spans="4:4" x14ac:dyDescent="0.25">
      <c r="D11898" t="s">
        <v>15318</v>
      </c>
    </row>
    <row r="11899" spans="4:4" x14ac:dyDescent="0.25">
      <c r="D11899" t="s">
        <v>15318</v>
      </c>
    </row>
    <row r="11900" spans="4:4" x14ac:dyDescent="0.25">
      <c r="D11900" t="s">
        <v>15973</v>
      </c>
    </row>
    <row r="11901" spans="4:4" x14ac:dyDescent="0.25">
      <c r="D11901" t="s">
        <v>14057</v>
      </c>
    </row>
    <row r="11902" spans="4:4" x14ac:dyDescent="0.25">
      <c r="D11902" t="s">
        <v>14057</v>
      </c>
    </row>
    <row r="11903" spans="4:4" x14ac:dyDescent="0.25">
      <c r="D11903" t="s">
        <v>14057</v>
      </c>
    </row>
    <row r="11904" spans="4:4" x14ac:dyDescent="0.25">
      <c r="D11904" t="s">
        <v>14057</v>
      </c>
    </row>
    <row r="11905" spans="4:4" x14ac:dyDescent="0.25">
      <c r="D11905" t="s">
        <v>14057</v>
      </c>
    </row>
    <row r="11906" spans="4:4" x14ac:dyDescent="0.25">
      <c r="D11906" t="s">
        <v>14057</v>
      </c>
    </row>
    <row r="11907" spans="4:4" x14ac:dyDescent="0.25">
      <c r="D11907" t="s">
        <v>14057</v>
      </c>
    </row>
    <row r="11908" spans="4:4" x14ac:dyDescent="0.25">
      <c r="D11908" t="s">
        <v>14057</v>
      </c>
    </row>
    <row r="11909" spans="4:4" x14ac:dyDescent="0.25">
      <c r="D11909" t="s">
        <v>14057</v>
      </c>
    </row>
    <row r="11910" spans="4:4" x14ac:dyDescent="0.25">
      <c r="D11910" t="s">
        <v>14057</v>
      </c>
    </row>
    <row r="11911" spans="4:4" x14ac:dyDescent="0.25">
      <c r="D11911" t="s">
        <v>14057</v>
      </c>
    </row>
    <row r="11912" spans="4:4" x14ac:dyDescent="0.25">
      <c r="D11912" t="s">
        <v>14057</v>
      </c>
    </row>
    <row r="11913" spans="4:4" x14ac:dyDescent="0.25">
      <c r="D11913" t="s">
        <v>14057</v>
      </c>
    </row>
    <row r="11914" spans="4:4" x14ac:dyDescent="0.25">
      <c r="D11914" t="s">
        <v>14057</v>
      </c>
    </row>
    <row r="11915" spans="4:4" x14ac:dyDescent="0.25">
      <c r="D11915" t="s">
        <v>14057</v>
      </c>
    </row>
    <row r="11916" spans="4:4" x14ac:dyDescent="0.25">
      <c r="D11916" t="s">
        <v>14057</v>
      </c>
    </row>
    <row r="11917" spans="4:4" x14ac:dyDescent="0.25">
      <c r="D11917" t="s">
        <v>14057</v>
      </c>
    </row>
    <row r="11918" spans="4:4" x14ac:dyDescent="0.25">
      <c r="D11918" t="s">
        <v>14057</v>
      </c>
    </row>
    <row r="11919" spans="4:4" x14ac:dyDescent="0.25">
      <c r="D11919" t="s">
        <v>14057</v>
      </c>
    </row>
    <row r="11920" spans="4:4" x14ac:dyDescent="0.25">
      <c r="D11920" t="s">
        <v>14057</v>
      </c>
    </row>
    <row r="11921" spans="4:4" x14ac:dyDescent="0.25">
      <c r="D11921" t="s">
        <v>14057</v>
      </c>
    </row>
    <row r="11922" spans="4:4" x14ac:dyDescent="0.25">
      <c r="D11922" t="s">
        <v>14057</v>
      </c>
    </row>
    <row r="11923" spans="4:4" x14ac:dyDescent="0.25">
      <c r="D11923" t="s">
        <v>14057</v>
      </c>
    </row>
    <row r="11924" spans="4:4" x14ac:dyDescent="0.25">
      <c r="D11924" t="s">
        <v>14057</v>
      </c>
    </row>
    <row r="11925" spans="4:4" x14ac:dyDescent="0.25">
      <c r="D11925" t="s">
        <v>14057</v>
      </c>
    </row>
    <row r="11926" spans="4:4" x14ac:dyDescent="0.25">
      <c r="D11926" t="s">
        <v>14057</v>
      </c>
    </row>
    <row r="11927" spans="4:4" x14ac:dyDescent="0.25">
      <c r="D11927" t="s">
        <v>14057</v>
      </c>
    </row>
    <row r="11928" spans="4:4" x14ac:dyDescent="0.25">
      <c r="D11928" t="s">
        <v>14057</v>
      </c>
    </row>
    <row r="11929" spans="4:4" x14ac:dyDescent="0.25">
      <c r="D11929" t="s">
        <v>14057</v>
      </c>
    </row>
    <row r="11930" spans="4:4" x14ac:dyDescent="0.25">
      <c r="D11930" t="s">
        <v>14057</v>
      </c>
    </row>
    <row r="11931" spans="4:4" x14ac:dyDescent="0.25">
      <c r="D11931" t="s">
        <v>14057</v>
      </c>
    </row>
    <row r="11932" spans="4:4" x14ac:dyDescent="0.25">
      <c r="D11932" t="s">
        <v>14057</v>
      </c>
    </row>
    <row r="11933" spans="4:4" x14ac:dyDescent="0.25">
      <c r="D11933" t="s">
        <v>14057</v>
      </c>
    </row>
    <row r="11934" spans="4:4" x14ac:dyDescent="0.25">
      <c r="D11934" t="s">
        <v>14057</v>
      </c>
    </row>
    <row r="11935" spans="4:4" x14ac:dyDescent="0.25">
      <c r="D11935" t="s">
        <v>14057</v>
      </c>
    </row>
    <row r="11936" spans="4:4" x14ac:dyDescent="0.25">
      <c r="D11936" t="s">
        <v>14058</v>
      </c>
    </row>
    <row r="11937" spans="4:4" x14ac:dyDescent="0.25">
      <c r="D11937" t="s">
        <v>15392</v>
      </c>
    </row>
    <row r="11938" spans="4:4" x14ac:dyDescent="0.25">
      <c r="D11938" t="s">
        <v>15392</v>
      </c>
    </row>
    <row r="11939" spans="4:4" x14ac:dyDescent="0.25">
      <c r="D11939" t="s">
        <v>15392</v>
      </c>
    </row>
    <row r="11940" spans="4:4" x14ac:dyDescent="0.25">
      <c r="D11940" t="s">
        <v>15392</v>
      </c>
    </row>
    <row r="11941" spans="4:4" x14ac:dyDescent="0.25">
      <c r="D11941" t="s">
        <v>15392</v>
      </c>
    </row>
    <row r="11942" spans="4:4" x14ac:dyDescent="0.25">
      <c r="D11942" t="s">
        <v>15392</v>
      </c>
    </row>
    <row r="11943" spans="4:4" x14ac:dyDescent="0.25">
      <c r="D11943" t="s">
        <v>15392</v>
      </c>
    </row>
    <row r="11944" spans="4:4" x14ac:dyDescent="0.25">
      <c r="D11944" t="s">
        <v>15392</v>
      </c>
    </row>
    <row r="11945" spans="4:4" x14ac:dyDescent="0.25">
      <c r="D11945" t="s">
        <v>15392</v>
      </c>
    </row>
    <row r="11946" spans="4:4" x14ac:dyDescent="0.25">
      <c r="D11946" t="s">
        <v>15392</v>
      </c>
    </row>
    <row r="11947" spans="4:4" x14ac:dyDescent="0.25">
      <c r="D11947" t="s">
        <v>15392</v>
      </c>
    </row>
    <row r="11948" spans="4:4" x14ac:dyDescent="0.25">
      <c r="D11948" t="s">
        <v>15392</v>
      </c>
    </row>
    <row r="11949" spans="4:4" x14ac:dyDescent="0.25">
      <c r="D11949" t="s">
        <v>15392</v>
      </c>
    </row>
    <row r="11950" spans="4:4" x14ac:dyDescent="0.25">
      <c r="D11950" t="s">
        <v>15392</v>
      </c>
    </row>
    <row r="11951" spans="4:4" x14ac:dyDescent="0.25">
      <c r="D11951" t="s">
        <v>15392</v>
      </c>
    </row>
    <row r="11952" spans="4:4" x14ac:dyDescent="0.25">
      <c r="D11952" t="s">
        <v>15392</v>
      </c>
    </row>
    <row r="11953" spans="4:4" x14ac:dyDescent="0.25">
      <c r="D11953" t="s">
        <v>15392</v>
      </c>
    </row>
    <row r="11954" spans="4:4" x14ac:dyDescent="0.25">
      <c r="D11954" t="s">
        <v>15392</v>
      </c>
    </row>
    <row r="11955" spans="4:4" x14ac:dyDescent="0.25">
      <c r="D11955" t="s">
        <v>14061</v>
      </c>
    </row>
    <row r="11956" spans="4:4" x14ac:dyDescent="0.25">
      <c r="D11956" t="s">
        <v>14061</v>
      </c>
    </row>
    <row r="11957" spans="4:4" x14ac:dyDescent="0.25">
      <c r="D11957" t="s">
        <v>14061</v>
      </c>
    </row>
    <row r="11958" spans="4:4" x14ac:dyDescent="0.25">
      <c r="D11958" t="s">
        <v>14063</v>
      </c>
    </row>
    <row r="11959" spans="4:4" x14ac:dyDescent="0.25">
      <c r="D11959" t="s">
        <v>14063</v>
      </c>
    </row>
    <row r="11960" spans="4:4" x14ac:dyDescent="0.25">
      <c r="D11960" t="s">
        <v>14067</v>
      </c>
    </row>
    <row r="11961" spans="4:4" x14ac:dyDescent="0.25">
      <c r="D11961" t="s">
        <v>14067</v>
      </c>
    </row>
    <row r="11962" spans="4:4" x14ac:dyDescent="0.25">
      <c r="D11962" t="s">
        <v>16986</v>
      </c>
    </row>
    <row r="11963" spans="4:4" x14ac:dyDescent="0.25">
      <c r="D11963" t="s">
        <v>16393</v>
      </c>
    </row>
    <row r="11964" spans="4:4" x14ac:dyDescent="0.25">
      <c r="D11964" t="s">
        <v>16393</v>
      </c>
    </row>
    <row r="11965" spans="4:4" x14ac:dyDescent="0.25">
      <c r="D11965" t="s">
        <v>16393</v>
      </c>
    </row>
    <row r="11966" spans="4:4" x14ac:dyDescent="0.25">
      <c r="D11966" t="s">
        <v>16393</v>
      </c>
    </row>
    <row r="11967" spans="4:4" x14ac:dyDescent="0.25">
      <c r="D11967" t="s">
        <v>16393</v>
      </c>
    </row>
    <row r="11968" spans="4:4" x14ac:dyDescent="0.25">
      <c r="D11968" t="s">
        <v>16393</v>
      </c>
    </row>
    <row r="11969" spans="4:4" x14ac:dyDescent="0.25">
      <c r="D11969" t="s">
        <v>14075</v>
      </c>
    </row>
    <row r="11970" spans="4:4" x14ac:dyDescent="0.25">
      <c r="D11970" t="s">
        <v>14075</v>
      </c>
    </row>
    <row r="11971" spans="4:4" x14ac:dyDescent="0.25">
      <c r="D11971" t="s">
        <v>14075</v>
      </c>
    </row>
    <row r="11972" spans="4:4" x14ac:dyDescent="0.25">
      <c r="D11972" t="s">
        <v>14075</v>
      </c>
    </row>
    <row r="11973" spans="4:4" x14ac:dyDescent="0.25">
      <c r="D11973" t="s">
        <v>14076</v>
      </c>
    </row>
    <row r="11974" spans="4:4" x14ac:dyDescent="0.25">
      <c r="D11974" t="s">
        <v>14082</v>
      </c>
    </row>
    <row r="11975" spans="4:4" x14ac:dyDescent="0.25">
      <c r="D11975" t="s">
        <v>14084</v>
      </c>
    </row>
    <row r="11976" spans="4:4" x14ac:dyDescent="0.25">
      <c r="D11976" t="s">
        <v>14084</v>
      </c>
    </row>
    <row r="11977" spans="4:4" x14ac:dyDescent="0.25">
      <c r="D11977" t="s">
        <v>16990</v>
      </c>
    </row>
    <row r="11978" spans="4:4" x14ac:dyDescent="0.25">
      <c r="D11978" t="s">
        <v>16990</v>
      </c>
    </row>
    <row r="11979" spans="4:4" x14ac:dyDescent="0.25">
      <c r="D11979" t="s">
        <v>14865</v>
      </c>
    </row>
    <row r="11980" spans="4:4" x14ac:dyDescent="0.25">
      <c r="D11980" t="s">
        <v>14087</v>
      </c>
    </row>
    <row r="11981" spans="4:4" x14ac:dyDescent="0.25">
      <c r="D11981" t="s">
        <v>14087</v>
      </c>
    </row>
    <row r="11982" spans="4:4" x14ac:dyDescent="0.25">
      <c r="D11982" t="s">
        <v>14089</v>
      </c>
    </row>
    <row r="11983" spans="4:4" x14ac:dyDescent="0.25">
      <c r="D11983" t="s">
        <v>14092</v>
      </c>
    </row>
    <row r="11984" spans="4:4" x14ac:dyDescent="0.25">
      <c r="D11984" t="s">
        <v>14093</v>
      </c>
    </row>
    <row r="11985" spans="4:4" x14ac:dyDescent="0.25">
      <c r="D11985" t="s">
        <v>14094</v>
      </c>
    </row>
    <row r="11986" spans="4:4" x14ac:dyDescent="0.25">
      <c r="D11986" t="s">
        <v>14094</v>
      </c>
    </row>
    <row r="11987" spans="4:4" x14ac:dyDescent="0.25">
      <c r="D11987" t="s">
        <v>14094</v>
      </c>
    </row>
    <row r="11988" spans="4:4" x14ac:dyDescent="0.25">
      <c r="D11988" t="s">
        <v>14094</v>
      </c>
    </row>
    <row r="11989" spans="4:4" x14ac:dyDescent="0.25">
      <c r="D11989" t="s">
        <v>14095</v>
      </c>
    </row>
    <row r="11990" spans="4:4" x14ac:dyDescent="0.25">
      <c r="D11990" t="s">
        <v>14095</v>
      </c>
    </row>
    <row r="11991" spans="4:4" x14ac:dyDescent="0.25">
      <c r="D11991" t="s">
        <v>14100</v>
      </c>
    </row>
    <row r="11992" spans="4:4" x14ac:dyDescent="0.25">
      <c r="D11992" t="s">
        <v>14906</v>
      </c>
    </row>
    <row r="11993" spans="4:4" x14ac:dyDescent="0.25">
      <c r="D11993" t="s">
        <v>14906</v>
      </c>
    </row>
    <row r="11994" spans="4:4" x14ac:dyDescent="0.25">
      <c r="D11994" t="s">
        <v>14906</v>
      </c>
    </row>
    <row r="11995" spans="4:4" x14ac:dyDescent="0.25">
      <c r="D11995" t="s">
        <v>14906</v>
      </c>
    </row>
    <row r="11996" spans="4:4" x14ac:dyDescent="0.25">
      <c r="D11996" t="s">
        <v>14906</v>
      </c>
    </row>
    <row r="11997" spans="4:4" x14ac:dyDescent="0.25">
      <c r="D11997" t="s">
        <v>14906</v>
      </c>
    </row>
    <row r="11998" spans="4:4" x14ac:dyDescent="0.25">
      <c r="D11998" t="s">
        <v>14906</v>
      </c>
    </row>
    <row r="11999" spans="4:4" x14ac:dyDescent="0.25">
      <c r="D11999" t="s">
        <v>14906</v>
      </c>
    </row>
    <row r="12000" spans="4:4" x14ac:dyDescent="0.25">
      <c r="D12000" t="s">
        <v>14906</v>
      </c>
    </row>
    <row r="12001" spans="4:4" x14ac:dyDescent="0.25">
      <c r="D12001" t="s">
        <v>14906</v>
      </c>
    </row>
    <row r="12002" spans="4:4" x14ac:dyDescent="0.25">
      <c r="D12002" t="s">
        <v>14906</v>
      </c>
    </row>
    <row r="12003" spans="4:4" x14ac:dyDescent="0.25">
      <c r="D12003" t="s">
        <v>14906</v>
      </c>
    </row>
    <row r="12004" spans="4:4" x14ac:dyDescent="0.25">
      <c r="D12004" t="s">
        <v>14906</v>
      </c>
    </row>
    <row r="12005" spans="4:4" x14ac:dyDescent="0.25">
      <c r="D12005" t="s">
        <v>14906</v>
      </c>
    </row>
    <row r="12006" spans="4:4" x14ac:dyDescent="0.25">
      <c r="D12006" t="s">
        <v>14906</v>
      </c>
    </row>
    <row r="12007" spans="4:4" x14ac:dyDescent="0.25">
      <c r="D12007" t="s">
        <v>14906</v>
      </c>
    </row>
    <row r="12008" spans="4:4" x14ac:dyDescent="0.25">
      <c r="D12008" t="s">
        <v>14906</v>
      </c>
    </row>
    <row r="12009" spans="4:4" x14ac:dyDescent="0.25">
      <c r="D12009" t="s">
        <v>14906</v>
      </c>
    </row>
    <row r="12010" spans="4:4" x14ac:dyDescent="0.25">
      <c r="D12010" t="s">
        <v>14906</v>
      </c>
    </row>
    <row r="12011" spans="4:4" x14ac:dyDescent="0.25">
      <c r="D12011" t="s">
        <v>14906</v>
      </c>
    </row>
    <row r="12012" spans="4:4" x14ac:dyDescent="0.25">
      <c r="D12012" t="s">
        <v>14906</v>
      </c>
    </row>
    <row r="12013" spans="4:4" x14ac:dyDescent="0.25">
      <c r="D12013" t="s">
        <v>14906</v>
      </c>
    </row>
    <row r="12014" spans="4:4" x14ac:dyDescent="0.25">
      <c r="D12014" t="s">
        <v>14906</v>
      </c>
    </row>
    <row r="12015" spans="4:4" x14ac:dyDescent="0.25">
      <c r="D12015" t="s">
        <v>14906</v>
      </c>
    </row>
    <row r="12016" spans="4:4" x14ac:dyDescent="0.25">
      <c r="D12016" t="s">
        <v>14906</v>
      </c>
    </row>
    <row r="12017" spans="4:4" x14ac:dyDescent="0.25">
      <c r="D12017" t="s">
        <v>14906</v>
      </c>
    </row>
    <row r="12018" spans="4:4" x14ac:dyDescent="0.25">
      <c r="D12018" t="s">
        <v>14906</v>
      </c>
    </row>
    <row r="12019" spans="4:4" x14ac:dyDescent="0.25">
      <c r="D12019" t="s">
        <v>15226</v>
      </c>
    </row>
    <row r="12020" spans="4:4" x14ac:dyDescent="0.25">
      <c r="D12020" t="s">
        <v>15226</v>
      </c>
    </row>
    <row r="12021" spans="4:4" x14ac:dyDescent="0.25">
      <c r="D12021" t="s">
        <v>15226</v>
      </c>
    </row>
    <row r="12022" spans="4:4" x14ac:dyDescent="0.25">
      <c r="D12022" t="s">
        <v>15683</v>
      </c>
    </row>
    <row r="12023" spans="4:4" x14ac:dyDescent="0.25">
      <c r="D12023" t="s">
        <v>14101</v>
      </c>
    </row>
    <row r="12024" spans="4:4" x14ac:dyDescent="0.25">
      <c r="D12024" t="s">
        <v>14102</v>
      </c>
    </row>
    <row r="12025" spans="4:4" x14ac:dyDescent="0.25">
      <c r="D12025" t="s">
        <v>14103</v>
      </c>
    </row>
    <row r="12026" spans="4:4" x14ac:dyDescent="0.25">
      <c r="D12026" t="s">
        <v>14106</v>
      </c>
    </row>
    <row r="12027" spans="4:4" x14ac:dyDescent="0.25">
      <c r="D12027" t="s">
        <v>16161</v>
      </c>
    </row>
    <row r="12028" spans="4:4" x14ac:dyDescent="0.25">
      <c r="D12028" t="s">
        <v>16161</v>
      </c>
    </row>
    <row r="12029" spans="4:4" x14ac:dyDescent="0.25">
      <c r="D12029" t="s">
        <v>16161</v>
      </c>
    </row>
    <row r="12030" spans="4:4" x14ac:dyDescent="0.25">
      <c r="D12030" t="s">
        <v>16161</v>
      </c>
    </row>
    <row r="12031" spans="4:4" x14ac:dyDescent="0.25">
      <c r="D12031" t="s">
        <v>16161</v>
      </c>
    </row>
    <row r="12032" spans="4:4" x14ac:dyDescent="0.25">
      <c r="D12032" t="s">
        <v>16161</v>
      </c>
    </row>
    <row r="12033" spans="4:4" x14ac:dyDescent="0.25">
      <c r="D12033" t="s">
        <v>16161</v>
      </c>
    </row>
    <row r="12034" spans="4:4" x14ac:dyDescent="0.25">
      <c r="D12034" t="s">
        <v>16161</v>
      </c>
    </row>
    <row r="12035" spans="4:4" x14ac:dyDescent="0.25">
      <c r="D12035" t="s">
        <v>16161</v>
      </c>
    </row>
    <row r="12036" spans="4:4" x14ac:dyDescent="0.25">
      <c r="D12036" t="s">
        <v>16161</v>
      </c>
    </row>
    <row r="12037" spans="4:4" x14ac:dyDescent="0.25">
      <c r="D12037" t="s">
        <v>16161</v>
      </c>
    </row>
    <row r="12038" spans="4:4" x14ac:dyDescent="0.25">
      <c r="D12038" t="s">
        <v>16161</v>
      </c>
    </row>
    <row r="12039" spans="4:4" x14ac:dyDescent="0.25">
      <c r="D12039" t="s">
        <v>14108</v>
      </c>
    </row>
    <row r="12040" spans="4:4" x14ac:dyDescent="0.25">
      <c r="D12040" t="s">
        <v>11521</v>
      </c>
    </row>
    <row r="12041" spans="4:4" x14ac:dyDescent="0.25">
      <c r="D12041" t="s">
        <v>14110</v>
      </c>
    </row>
    <row r="12042" spans="4:4" x14ac:dyDescent="0.25">
      <c r="D12042" t="s">
        <v>14110</v>
      </c>
    </row>
    <row r="12043" spans="4:4" x14ac:dyDescent="0.25">
      <c r="D12043" t="s">
        <v>14110</v>
      </c>
    </row>
    <row r="12044" spans="4:4" x14ac:dyDescent="0.25">
      <c r="D12044" t="s">
        <v>14110</v>
      </c>
    </row>
    <row r="12045" spans="4:4" x14ac:dyDescent="0.25">
      <c r="D12045" t="s">
        <v>14110</v>
      </c>
    </row>
    <row r="12046" spans="4:4" x14ac:dyDescent="0.25">
      <c r="D12046" t="s">
        <v>14110</v>
      </c>
    </row>
    <row r="12047" spans="4:4" x14ac:dyDescent="0.25">
      <c r="D12047" t="s">
        <v>14110</v>
      </c>
    </row>
    <row r="12048" spans="4:4" x14ac:dyDescent="0.25">
      <c r="D12048" t="s">
        <v>14110</v>
      </c>
    </row>
    <row r="12049" spans="4:4" x14ac:dyDescent="0.25">
      <c r="D12049" t="s">
        <v>14110</v>
      </c>
    </row>
    <row r="12050" spans="4:4" x14ac:dyDescent="0.25">
      <c r="D12050" t="s">
        <v>14110</v>
      </c>
    </row>
    <row r="12051" spans="4:4" x14ac:dyDescent="0.25">
      <c r="D12051" t="s">
        <v>14110</v>
      </c>
    </row>
    <row r="12052" spans="4:4" x14ac:dyDescent="0.25">
      <c r="D12052" t="s">
        <v>14110</v>
      </c>
    </row>
    <row r="12053" spans="4:4" x14ac:dyDescent="0.25">
      <c r="D12053" t="s">
        <v>14110</v>
      </c>
    </row>
    <row r="12054" spans="4:4" x14ac:dyDescent="0.25">
      <c r="D12054" t="s">
        <v>14110</v>
      </c>
    </row>
    <row r="12055" spans="4:4" x14ac:dyDescent="0.25">
      <c r="D12055" t="s">
        <v>14110</v>
      </c>
    </row>
    <row r="12056" spans="4:4" x14ac:dyDescent="0.25">
      <c r="D12056" t="s">
        <v>14110</v>
      </c>
    </row>
    <row r="12057" spans="4:4" x14ac:dyDescent="0.25">
      <c r="D12057" t="s">
        <v>14110</v>
      </c>
    </row>
    <row r="12058" spans="4:4" x14ac:dyDescent="0.25">
      <c r="D12058" t="s">
        <v>14110</v>
      </c>
    </row>
    <row r="12059" spans="4:4" x14ac:dyDescent="0.25">
      <c r="D12059" t="s">
        <v>14110</v>
      </c>
    </row>
    <row r="12060" spans="4:4" x14ac:dyDescent="0.25">
      <c r="D12060" t="s">
        <v>14110</v>
      </c>
    </row>
    <row r="12061" spans="4:4" x14ac:dyDescent="0.25">
      <c r="D12061" t="s">
        <v>14110</v>
      </c>
    </row>
    <row r="12062" spans="4:4" x14ac:dyDescent="0.25">
      <c r="D12062" t="s">
        <v>14110</v>
      </c>
    </row>
    <row r="12063" spans="4:4" x14ac:dyDescent="0.25">
      <c r="D12063" t="s">
        <v>14110</v>
      </c>
    </row>
    <row r="12064" spans="4:4" x14ac:dyDescent="0.25">
      <c r="D12064" t="s">
        <v>14110</v>
      </c>
    </row>
    <row r="12065" spans="4:4" x14ac:dyDescent="0.25">
      <c r="D12065" t="s">
        <v>14110</v>
      </c>
    </row>
    <row r="12066" spans="4:4" x14ac:dyDescent="0.25">
      <c r="D12066" t="s">
        <v>14110</v>
      </c>
    </row>
    <row r="12067" spans="4:4" x14ac:dyDescent="0.25">
      <c r="D12067" t="s">
        <v>14110</v>
      </c>
    </row>
    <row r="12068" spans="4:4" x14ac:dyDescent="0.25">
      <c r="D12068" t="s">
        <v>14110</v>
      </c>
    </row>
    <row r="12069" spans="4:4" x14ac:dyDescent="0.25">
      <c r="D12069" t="s">
        <v>14110</v>
      </c>
    </row>
    <row r="12070" spans="4:4" x14ac:dyDescent="0.25">
      <c r="D12070" t="s">
        <v>14110</v>
      </c>
    </row>
    <row r="12071" spans="4:4" x14ac:dyDescent="0.25">
      <c r="D12071" t="s">
        <v>14110</v>
      </c>
    </row>
    <row r="12072" spans="4:4" x14ac:dyDescent="0.25">
      <c r="D12072" t="s">
        <v>14110</v>
      </c>
    </row>
    <row r="12073" spans="4:4" x14ac:dyDescent="0.25">
      <c r="D12073" t="s">
        <v>14110</v>
      </c>
    </row>
    <row r="12074" spans="4:4" x14ac:dyDescent="0.25">
      <c r="D12074" t="s">
        <v>14110</v>
      </c>
    </row>
    <row r="12075" spans="4:4" x14ac:dyDescent="0.25">
      <c r="D12075" t="s">
        <v>14110</v>
      </c>
    </row>
    <row r="12076" spans="4:4" x14ac:dyDescent="0.25">
      <c r="D12076" t="s">
        <v>14110</v>
      </c>
    </row>
    <row r="12077" spans="4:4" x14ac:dyDescent="0.25">
      <c r="D12077" t="s">
        <v>14110</v>
      </c>
    </row>
    <row r="12078" spans="4:4" x14ac:dyDescent="0.25">
      <c r="D12078" t="s">
        <v>14110</v>
      </c>
    </row>
    <row r="12079" spans="4:4" x14ac:dyDescent="0.25">
      <c r="D12079" t="s">
        <v>14110</v>
      </c>
    </row>
    <row r="12080" spans="4:4" x14ac:dyDescent="0.25">
      <c r="D12080" t="s">
        <v>14110</v>
      </c>
    </row>
    <row r="12081" spans="4:4" x14ac:dyDescent="0.25">
      <c r="D12081" t="s">
        <v>14110</v>
      </c>
    </row>
    <row r="12082" spans="4:4" x14ac:dyDescent="0.25">
      <c r="D12082" t="s">
        <v>14110</v>
      </c>
    </row>
    <row r="12083" spans="4:4" x14ac:dyDescent="0.25">
      <c r="D12083" t="s">
        <v>14110</v>
      </c>
    </row>
    <row r="12084" spans="4:4" x14ac:dyDescent="0.25">
      <c r="D12084" t="s">
        <v>14110</v>
      </c>
    </row>
    <row r="12085" spans="4:4" x14ac:dyDescent="0.25">
      <c r="D12085" t="s">
        <v>14110</v>
      </c>
    </row>
    <row r="12086" spans="4:4" x14ac:dyDescent="0.25">
      <c r="D12086" t="s">
        <v>14110</v>
      </c>
    </row>
    <row r="12087" spans="4:4" x14ac:dyDescent="0.25">
      <c r="D12087" t="s">
        <v>14111</v>
      </c>
    </row>
    <row r="12088" spans="4:4" x14ac:dyDescent="0.25">
      <c r="D12088" t="s">
        <v>14112</v>
      </c>
    </row>
    <row r="12089" spans="4:4" x14ac:dyDescent="0.25">
      <c r="D12089" t="s">
        <v>15975</v>
      </c>
    </row>
    <row r="12090" spans="4:4" x14ac:dyDescent="0.25">
      <c r="D12090" t="s">
        <v>15975</v>
      </c>
    </row>
    <row r="12091" spans="4:4" x14ac:dyDescent="0.25">
      <c r="D12091" t="s">
        <v>15975</v>
      </c>
    </row>
    <row r="12092" spans="4:4" x14ac:dyDescent="0.25">
      <c r="D12092" t="s">
        <v>14125</v>
      </c>
    </row>
    <row r="12093" spans="4:4" x14ac:dyDescent="0.25">
      <c r="D12093" t="s">
        <v>14128</v>
      </c>
    </row>
    <row r="12094" spans="4:4" x14ac:dyDescent="0.25">
      <c r="D12094" t="s">
        <v>14128</v>
      </c>
    </row>
    <row r="12095" spans="4:4" x14ac:dyDescent="0.25">
      <c r="D12095" t="s">
        <v>14128</v>
      </c>
    </row>
    <row r="12096" spans="4:4" x14ac:dyDescent="0.25">
      <c r="D12096" t="s">
        <v>14128</v>
      </c>
    </row>
    <row r="12097" spans="4:4" x14ac:dyDescent="0.25">
      <c r="D12097" t="s">
        <v>14131</v>
      </c>
    </row>
    <row r="12098" spans="4:4" x14ac:dyDescent="0.25">
      <c r="D12098" t="s">
        <v>14131</v>
      </c>
    </row>
    <row r="12099" spans="4:4" x14ac:dyDescent="0.25">
      <c r="D12099" t="s">
        <v>14131</v>
      </c>
    </row>
    <row r="12100" spans="4:4" x14ac:dyDescent="0.25">
      <c r="D12100" t="s">
        <v>14138</v>
      </c>
    </row>
    <row r="12101" spans="4:4" x14ac:dyDescent="0.25">
      <c r="D12101" t="s">
        <v>14138</v>
      </c>
    </row>
    <row r="12102" spans="4:4" x14ac:dyDescent="0.25">
      <c r="D12102" t="s">
        <v>14138</v>
      </c>
    </row>
    <row r="12103" spans="4:4" x14ac:dyDescent="0.25">
      <c r="D12103" t="s">
        <v>14138</v>
      </c>
    </row>
    <row r="12104" spans="4:4" x14ac:dyDescent="0.25">
      <c r="D12104" t="s">
        <v>14138</v>
      </c>
    </row>
    <row r="12105" spans="4:4" x14ac:dyDescent="0.25">
      <c r="D12105" t="s">
        <v>14138</v>
      </c>
    </row>
    <row r="12106" spans="4:4" x14ac:dyDescent="0.25">
      <c r="D12106" t="s">
        <v>14138</v>
      </c>
    </row>
    <row r="12107" spans="4:4" x14ac:dyDescent="0.25">
      <c r="D12107" t="s">
        <v>14138</v>
      </c>
    </row>
    <row r="12108" spans="4:4" x14ac:dyDescent="0.25">
      <c r="D12108" t="s">
        <v>14138</v>
      </c>
    </row>
    <row r="12109" spans="4:4" x14ac:dyDescent="0.25">
      <c r="D12109" t="s">
        <v>14138</v>
      </c>
    </row>
    <row r="12110" spans="4:4" x14ac:dyDescent="0.25">
      <c r="D12110" t="s">
        <v>14138</v>
      </c>
    </row>
    <row r="12111" spans="4:4" x14ac:dyDescent="0.25">
      <c r="D12111" t="s">
        <v>14138</v>
      </c>
    </row>
    <row r="12112" spans="4:4" x14ac:dyDescent="0.25">
      <c r="D12112" t="s">
        <v>14138</v>
      </c>
    </row>
    <row r="12113" spans="4:4" x14ac:dyDescent="0.25">
      <c r="D12113" t="s">
        <v>14138</v>
      </c>
    </row>
    <row r="12114" spans="4:4" x14ac:dyDescent="0.25">
      <c r="D12114" t="s">
        <v>14138</v>
      </c>
    </row>
    <row r="12115" spans="4:4" x14ac:dyDescent="0.25">
      <c r="D12115" t="s">
        <v>14138</v>
      </c>
    </row>
    <row r="12116" spans="4:4" x14ac:dyDescent="0.25">
      <c r="D12116" t="s">
        <v>14138</v>
      </c>
    </row>
    <row r="12117" spans="4:4" x14ac:dyDescent="0.25">
      <c r="D12117" t="s">
        <v>14138</v>
      </c>
    </row>
    <row r="12118" spans="4:4" x14ac:dyDescent="0.25">
      <c r="D12118" t="s">
        <v>14138</v>
      </c>
    </row>
    <row r="12119" spans="4:4" x14ac:dyDescent="0.25">
      <c r="D12119" t="s">
        <v>14139</v>
      </c>
    </row>
    <row r="12120" spans="4:4" x14ac:dyDescent="0.25">
      <c r="D12120" t="s">
        <v>14139</v>
      </c>
    </row>
    <row r="12121" spans="4:4" x14ac:dyDescent="0.25">
      <c r="D12121" t="s">
        <v>14139</v>
      </c>
    </row>
    <row r="12122" spans="4:4" x14ac:dyDescent="0.25">
      <c r="D12122" t="s">
        <v>16996</v>
      </c>
    </row>
    <row r="12123" spans="4:4" x14ac:dyDescent="0.25">
      <c r="D12123" t="s">
        <v>14143</v>
      </c>
    </row>
    <row r="12124" spans="4:4" x14ac:dyDescent="0.25">
      <c r="D12124" t="s">
        <v>14143</v>
      </c>
    </row>
    <row r="12125" spans="4:4" x14ac:dyDescent="0.25">
      <c r="D12125" t="s">
        <v>14145</v>
      </c>
    </row>
    <row r="12126" spans="4:4" x14ac:dyDescent="0.25">
      <c r="D12126" t="s">
        <v>14145</v>
      </c>
    </row>
    <row r="12127" spans="4:4" x14ac:dyDescent="0.25">
      <c r="D12127" t="s">
        <v>14145</v>
      </c>
    </row>
    <row r="12128" spans="4:4" x14ac:dyDescent="0.25">
      <c r="D12128" t="s">
        <v>14145</v>
      </c>
    </row>
    <row r="12129" spans="4:4" x14ac:dyDescent="0.25">
      <c r="D12129" t="s">
        <v>14146</v>
      </c>
    </row>
    <row r="12130" spans="4:4" x14ac:dyDescent="0.25">
      <c r="D12130" t="s">
        <v>14146</v>
      </c>
    </row>
    <row r="12131" spans="4:4" x14ac:dyDescent="0.25">
      <c r="D12131" t="s">
        <v>14146</v>
      </c>
    </row>
    <row r="12132" spans="4:4" x14ac:dyDescent="0.25">
      <c r="D12132" t="s">
        <v>14146</v>
      </c>
    </row>
    <row r="12133" spans="4:4" x14ac:dyDescent="0.25">
      <c r="D12133" t="s">
        <v>14146</v>
      </c>
    </row>
    <row r="12134" spans="4:4" x14ac:dyDescent="0.25">
      <c r="D12134" t="s">
        <v>14147</v>
      </c>
    </row>
    <row r="12135" spans="4:4" x14ac:dyDescent="0.25">
      <c r="D12135" t="s">
        <v>14148</v>
      </c>
    </row>
    <row r="12136" spans="4:4" x14ac:dyDescent="0.25">
      <c r="D12136" t="s">
        <v>14148</v>
      </c>
    </row>
    <row r="12137" spans="4:4" x14ac:dyDescent="0.25">
      <c r="D12137" t="s">
        <v>14148</v>
      </c>
    </row>
    <row r="12138" spans="4:4" x14ac:dyDescent="0.25">
      <c r="D12138" t="s">
        <v>14148</v>
      </c>
    </row>
    <row r="12139" spans="4:4" x14ac:dyDescent="0.25">
      <c r="D12139" t="s">
        <v>14148</v>
      </c>
    </row>
    <row r="12140" spans="4:4" x14ac:dyDescent="0.25">
      <c r="D12140" t="s">
        <v>14148</v>
      </c>
    </row>
    <row r="12141" spans="4:4" x14ac:dyDescent="0.25">
      <c r="D12141" t="s">
        <v>14148</v>
      </c>
    </row>
    <row r="12142" spans="4:4" x14ac:dyDescent="0.25">
      <c r="D12142" t="s">
        <v>14148</v>
      </c>
    </row>
    <row r="12143" spans="4:4" x14ac:dyDescent="0.25">
      <c r="D12143" t="s">
        <v>14148</v>
      </c>
    </row>
    <row r="12144" spans="4:4" x14ac:dyDescent="0.25">
      <c r="D12144" t="s">
        <v>14148</v>
      </c>
    </row>
    <row r="12145" spans="4:4" x14ac:dyDescent="0.25">
      <c r="D12145" t="s">
        <v>14148</v>
      </c>
    </row>
    <row r="12146" spans="4:4" x14ac:dyDescent="0.25">
      <c r="D12146" t="s">
        <v>14148</v>
      </c>
    </row>
    <row r="12147" spans="4:4" x14ac:dyDescent="0.25">
      <c r="D12147" t="s">
        <v>14148</v>
      </c>
    </row>
    <row r="12148" spans="4:4" x14ac:dyDescent="0.25">
      <c r="D12148" t="s">
        <v>14148</v>
      </c>
    </row>
    <row r="12149" spans="4:4" x14ac:dyDescent="0.25">
      <c r="D12149" t="s">
        <v>14148</v>
      </c>
    </row>
    <row r="12150" spans="4:4" x14ac:dyDescent="0.25">
      <c r="D12150" t="s">
        <v>14148</v>
      </c>
    </row>
    <row r="12151" spans="4:4" x14ac:dyDescent="0.25">
      <c r="D12151" t="s">
        <v>14149</v>
      </c>
    </row>
    <row r="12152" spans="4:4" x14ac:dyDescent="0.25">
      <c r="D12152" t="s">
        <v>14149</v>
      </c>
    </row>
    <row r="12153" spans="4:4" x14ac:dyDescent="0.25">
      <c r="D12153" t="s">
        <v>14150</v>
      </c>
    </row>
    <row r="12154" spans="4:4" x14ac:dyDescent="0.25">
      <c r="D12154" t="s">
        <v>14150</v>
      </c>
    </row>
    <row r="12155" spans="4:4" x14ac:dyDescent="0.25">
      <c r="D12155" t="s">
        <v>14154</v>
      </c>
    </row>
    <row r="12156" spans="4:4" x14ac:dyDescent="0.25">
      <c r="D12156" t="s">
        <v>16855</v>
      </c>
    </row>
    <row r="12157" spans="4:4" x14ac:dyDescent="0.25">
      <c r="D12157" t="s">
        <v>14157</v>
      </c>
    </row>
    <row r="12158" spans="4:4" x14ac:dyDescent="0.25">
      <c r="D12158" t="s">
        <v>14157</v>
      </c>
    </row>
    <row r="12159" spans="4:4" x14ac:dyDescent="0.25">
      <c r="D12159" t="s">
        <v>14157</v>
      </c>
    </row>
    <row r="12160" spans="4:4" x14ac:dyDescent="0.25">
      <c r="D12160" t="s">
        <v>14157</v>
      </c>
    </row>
    <row r="12161" spans="4:4" x14ac:dyDescent="0.25">
      <c r="D12161" t="s">
        <v>14157</v>
      </c>
    </row>
    <row r="12162" spans="4:4" x14ac:dyDescent="0.25">
      <c r="D12162" t="s">
        <v>14157</v>
      </c>
    </row>
    <row r="12163" spans="4:4" x14ac:dyDescent="0.25">
      <c r="D12163" t="s">
        <v>14157</v>
      </c>
    </row>
    <row r="12164" spans="4:4" x14ac:dyDescent="0.25">
      <c r="D12164" t="s">
        <v>14157</v>
      </c>
    </row>
    <row r="12165" spans="4:4" x14ac:dyDescent="0.25">
      <c r="D12165" t="s">
        <v>14157</v>
      </c>
    </row>
    <row r="12166" spans="4:4" x14ac:dyDescent="0.25">
      <c r="D12166" t="s">
        <v>14158</v>
      </c>
    </row>
    <row r="12167" spans="4:4" x14ac:dyDescent="0.25">
      <c r="D12167" t="s">
        <v>14158</v>
      </c>
    </row>
    <row r="12168" spans="4:4" x14ac:dyDescent="0.25">
      <c r="D12168" t="s">
        <v>14158</v>
      </c>
    </row>
    <row r="12169" spans="4:4" x14ac:dyDescent="0.25">
      <c r="D12169" t="s">
        <v>14158</v>
      </c>
    </row>
    <row r="12170" spans="4:4" x14ac:dyDescent="0.25">
      <c r="D12170" t="s">
        <v>14158</v>
      </c>
    </row>
    <row r="12171" spans="4:4" x14ac:dyDescent="0.25">
      <c r="D12171" t="s">
        <v>14158</v>
      </c>
    </row>
    <row r="12172" spans="4:4" x14ac:dyDescent="0.25">
      <c r="D12172" t="s">
        <v>14158</v>
      </c>
    </row>
    <row r="12173" spans="4:4" x14ac:dyDescent="0.25">
      <c r="D12173" t="s">
        <v>14158</v>
      </c>
    </row>
    <row r="12174" spans="4:4" x14ac:dyDescent="0.25">
      <c r="D12174" t="s">
        <v>14158</v>
      </c>
    </row>
    <row r="12175" spans="4:4" x14ac:dyDescent="0.25">
      <c r="D12175" t="s">
        <v>14158</v>
      </c>
    </row>
    <row r="12176" spans="4:4" x14ac:dyDescent="0.25">
      <c r="D12176" t="s">
        <v>14158</v>
      </c>
    </row>
    <row r="12177" spans="4:4" x14ac:dyDescent="0.25">
      <c r="D12177" t="s">
        <v>14158</v>
      </c>
    </row>
    <row r="12178" spans="4:4" x14ac:dyDescent="0.25">
      <c r="D12178" t="s">
        <v>14158</v>
      </c>
    </row>
    <row r="12179" spans="4:4" x14ac:dyDescent="0.25">
      <c r="D12179" t="s">
        <v>14158</v>
      </c>
    </row>
    <row r="12180" spans="4:4" x14ac:dyDescent="0.25">
      <c r="D12180" t="s">
        <v>14158</v>
      </c>
    </row>
    <row r="12181" spans="4:4" x14ac:dyDescent="0.25">
      <c r="D12181" t="s">
        <v>14158</v>
      </c>
    </row>
    <row r="12182" spans="4:4" x14ac:dyDescent="0.25">
      <c r="D12182" t="s">
        <v>14158</v>
      </c>
    </row>
    <row r="12183" spans="4:4" x14ac:dyDescent="0.25">
      <c r="D12183" t="s">
        <v>14158</v>
      </c>
    </row>
    <row r="12184" spans="4:4" x14ac:dyDescent="0.25">
      <c r="D12184" t="s">
        <v>14158</v>
      </c>
    </row>
    <row r="12185" spans="4:4" x14ac:dyDescent="0.25">
      <c r="D12185" t="s">
        <v>14162</v>
      </c>
    </row>
    <row r="12186" spans="4:4" x14ac:dyDescent="0.25">
      <c r="D12186" t="s">
        <v>14163</v>
      </c>
    </row>
    <row r="12187" spans="4:4" x14ac:dyDescent="0.25">
      <c r="D12187" t="s">
        <v>14164</v>
      </c>
    </row>
    <row r="12188" spans="4:4" x14ac:dyDescent="0.25">
      <c r="D12188" t="s">
        <v>14164</v>
      </c>
    </row>
    <row r="12189" spans="4:4" x14ac:dyDescent="0.25">
      <c r="D12189" t="s">
        <v>14164</v>
      </c>
    </row>
    <row r="12190" spans="4:4" x14ac:dyDescent="0.25">
      <c r="D12190" t="s">
        <v>14166</v>
      </c>
    </row>
    <row r="12191" spans="4:4" x14ac:dyDescent="0.25">
      <c r="D12191" t="s">
        <v>14169</v>
      </c>
    </row>
    <row r="12192" spans="4:4" x14ac:dyDescent="0.25">
      <c r="D12192" t="s">
        <v>14169</v>
      </c>
    </row>
    <row r="12193" spans="4:4" x14ac:dyDescent="0.25">
      <c r="D12193" t="s">
        <v>14172</v>
      </c>
    </row>
    <row r="12194" spans="4:4" x14ac:dyDescent="0.25">
      <c r="D12194" t="s">
        <v>14172</v>
      </c>
    </row>
    <row r="12195" spans="4:4" x14ac:dyDescent="0.25">
      <c r="D12195" t="s">
        <v>14176</v>
      </c>
    </row>
    <row r="12196" spans="4:4" x14ac:dyDescent="0.25">
      <c r="D12196" t="s">
        <v>14177</v>
      </c>
    </row>
    <row r="12197" spans="4:4" x14ac:dyDescent="0.25">
      <c r="D12197" t="s">
        <v>14177</v>
      </c>
    </row>
    <row r="12198" spans="4:4" x14ac:dyDescent="0.25">
      <c r="D12198" t="s">
        <v>16857</v>
      </c>
    </row>
    <row r="12199" spans="4:4" x14ac:dyDescent="0.25">
      <c r="D12199" t="s">
        <v>16857</v>
      </c>
    </row>
    <row r="12200" spans="4:4" x14ac:dyDescent="0.25">
      <c r="D12200" t="s">
        <v>14182</v>
      </c>
    </row>
    <row r="12201" spans="4:4" x14ac:dyDescent="0.25">
      <c r="D12201" t="s">
        <v>14182</v>
      </c>
    </row>
    <row r="12202" spans="4:4" x14ac:dyDescent="0.25">
      <c r="D12202" t="s">
        <v>14182</v>
      </c>
    </row>
    <row r="12203" spans="4:4" x14ac:dyDescent="0.25">
      <c r="D12203" t="s">
        <v>14183</v>
      </c>
    </row>
    <row r="12204" spans="4:4" x14ac:dyDescent="0.25">
      <c r="D12204" t="s">
        <v>14183</v>
      </c>
    </row>
    <row r="12205" spans="4:4" x14ac:dyDescent="0.25">
      <c r="D12205" t="s">
        <v>14183</v>
      </c>
    </row>
    <row r="12206" spans="4:4" x14ac:dyDescent="0.25">
      <c r="D12206" t="s">
        <v>14184</v>
      </c>
    </row>
    <row r="12207" spans="4:4" x14ac:dyDescent="0.25">
      <c r="D12207" t="s">
        <v>14184</v>
      </c>
    </row>
    <row r="12208" spans="4:4" x14ac:dyDescent="0.25">
      <c r="D12208" t="s">
        <v>14185</v>
      </c>
    </row>
    <row r="12209" spans="4:4" x14ac:dyDescent="0.25">
      <c r="D12209" t="s">
        <v>15126</v>
      </c>
    </row>
    <row r="12210" spans="4:4" x14ac:dyDescent="0.25">
      <c r="D12210" t="s">
        <v>15126</v>
      </c>
    </row>
    <row r="12211" spans="4:4" x14ac:dyDescent="0.25">
      <c r="D12211" t="s">
        <v>15126</v>
      </c>
    </row>
    <row r="12212" spans="4:4" x14ac:dyDescent="0.25">
      <c r="D12212" t="s">
        <v>15126</v>
      </c>
    </row>
    <row r="12213" spans="4:4" x14ac:dyDescent="0.25">
      <c r="D12213" t="s">
        <v>15126</v>
      </c>
    </row>
    <row r="12214" spans="4:4" x14ac:dyDescent="0.25">
      <c r="D12214" t="s">
        <v>16204</v>
      </c>
    </row>
    <row r="12215" spans="4:4" x14ac:dyDescent="0.25">
      <c r="D12215" t="s">
        <v>14188</v>
      </c>
    </row>
    <row r="12216" spans="4:4" x14ac:dyDescent="0.25">
      <c r="D12216" t="s">
        <v>14188</v>
      </c>
    </row>
    <row r="12217" spans="4:4" x14ac:dyDescent="0.25">
      <c r="D12217" t="s">
        <v>14189</v>
      </c>
    </row>
    <row r="12218" spans="4:4" x14ac:dyDescent="0.25">
      <c r="D12218" t="s">
        <v>14189</v>
      </c>
    </row>
    <row r="12219" spans="4:4" x14ac:dyDescent="0.25">
      <c r="D12219" t="s">
        <v>14189</v>
      </c>
    </row>
    <row r="12220" spans="4:4" x14ac:dyDescent="0.25">
      <c r="D12220" t="s">
        <v>14192</v>
      </c>
    </row>
    <row r="12221" spans="4:4" x14ac:dyDescent="0.25">
      <c r="D12221" t="s">
        <v>15505</v>
      </c>
    </row>
    <row r="12222" spans="4:4" x14ac:dyDescent="0.25">
      <c r="D12222" t="s">
        <v>14199</v>
      </c>
    </row>
    <row r="12223" spans="4:4" x14ac:dyDescent="0.25">
      <c r="D12223" t="s">
        <v>14199</v>
      </c>
    </row>
    <row r="12224" spans="4:4" x14ac:dyDescent="0.25">
      <c r="D12224" t="s">
        <v>14204</v>
      </c>
    </row>
    <row r="12225" spans="4:4" x14ac:dyDescent="0.25">
      <c r="D12225" t="s">
        <v>14204</v>
      </c>
    </row>
    <row r="12226" spans="4:4" x14ac:dyDescent="0.25">
      <c r="D12226" t="s">
        <v>14205</v>
      </c>
    </row>
    <row r="12227" spans="4:4" x14ac:dyDescent="0.25">
      <c r="D12227" t="s">
        <v>14205</v>
      </c>
    </row>
    <row r="12228" spans="4:4" x14ac:dyDescent="0.25">
      <c r="D12228" t="s">
        <v>14206</v>
      </c>
    </row>
    <row r="12229" spans="4:4" x14ac:dyDescent="0.25">
      <c r="D12229" t="s">
        <v>14206</v>
      </c>
    </row>
    <row r="12230" spans="4:4" x14ac:dyDescent="0.25">
      <c r="D12230" t="s">
        <v>14206</v>
      </c>
    </row>
    <row r="12231" spans="4:4" x14ac:dyDescent="0.25">
      <c r="D12231" t="s">
        <v>14206</v>
      </c>
    </row>
    <row r="12232" spans="4:4" x14ac:dyDescent="0.25">
      <c r="D12232" t="s">
        <v>14206</v>
      </c>
    </row>
    <row r="12233" spans="4:4" x14ac:dyDescent="0.25">
      <c r="D12233" t="s">
        <v>14207</v>
      </c>
    </row>
    <row r="12234" spans="4:4" x14ac:dyDescent="0.25">
      <c r="D12234" t="s">
        <v>14207</v>
      </c>
    </row>
    <row r="12235" spans="4:4" x14ac:dyDescent="0.25">
      <c r="D12235" t="s">
        <v>14207</v>
      </c>
    </row>
    <row r="12236" spans="4:4" x14ac:dyDescent="0.25">
      <c r="D12236" t="s">
        <v>14207</v>
      </c>
    </row>
    <row r="12237" spans="4:4" x14ac:dyDescent="0.25">
      <c r="D12237" t="s">
        <v>14207</v>
      </c>
    </row>
    <row r="12238" spans="4:4" x14ac:dyDescent="0.25">
      <c r="D12238" t="s">
        <v>14207</v>
      </c>
    </row>
    <row r="12239" spans="4:4" x14ac:dyDescent="0.25">
      <c r="D12239" t="s">
        <v>14207</v>
      </c>
    </row>
    <row r="12240" spans="4:4" x14ac:dyDescent="0.25">
      <c r="D12240" t="s">
        <v>14207</v>
      </c>
    </row>
    <row r="12241" spans="4:4" x14ac:dyDescent="0.25">
      <c r="D12241" t="s">
        <v>14207</v>
      </c>
    </row>
    <row r="12242" spans="4:4" x14ac:dyDescent="0.25">
      <c r="D12242" t="s">
        <v>14207</v>
      </c>
    </row>
    <row r="12243" spans="4:4" x14ac:dyDescent="0.25">
      <c r="D12243" t="s">
        <v>14207</v>
      </c>
    </row>
    <row r="12244" spans="4:4" x14ac:dyDescent="0.25">
      <c r="D12244" t="s">
        <v>14207</v>
      </c>
    </row>
    <row r="12245" spans="4:4" x14ac:dyDescent="0.25">
      <c r="D12245" t="s">
        <v>14207</v>
      </c>
    </row>
    <row r="12246" spans="4:4" x14ac:dyDescent="0.25">
      <c r="D12246" t="s">
        <v>14207</v>
      </c>
    </row>
    <row r="12247" spans="4:4" x14ac:dyDescent="0.25">
      <c r="D12247" t="s">
        <v>14207</v>
      </c>
    </row>
    <row r="12248" spans="4:4" x14ac:dyDescent="0.25">
      <c r="D12248" t="s">
        <v>14207</v>
      </c>
    </row>
    <row r="12249" spans="4:4" x14ac:dyDescent="0.25">
      <c r="D12249" t="s">
        <v>14207</v>
      </c>
    </row>
    <row r="12250" spans="4:4" x14ac:dyDescent="0.25">
      <c r="D12250" t="s">
        <v>14207</v>
      </c>
    </row>
    <row r="12251" spans="4:4" x14ac:dyDescent="0.25">
      <c r="D12251" t="s">
        <v>14207</v>
      </c>
    </row>
    <row r="12252" spans="4:4" x14ac:dyDescent="0.25">
      <c r="D12252" t="s">
        <v>14207</v>
      </c>
    </row>
    <row r="12253" spans="4:4" x14ac:dyDescent="0.25">
      <c r="D12253" t="s">
        <v>14207</v>
      </c>
    </row>
    <row r="12254" spans="4:4" x14ac:dyDescent="0.25">
      <c r="D12254" t="s">
        <v>14207</v>
      </c>
    </row>
    <row r="12255" spans="4:4" x14ac:dyDescent="0.25">
      <c r="D12255" t="s">
        <v>14207</v>
      </c>
    </row>
    <row r="12256" spans="4:4" x14ac:dyDescent="0.25">
      <c r="D12256" t="s">
        <v>14207</v>
      </c>
    </row>
    <row r="12257" spans="4:4" x14ac:dyDescent="0.25">
      <c r="D12257" t="s">
        <v>14207</v>
      </c>
    </row>
    <row r="12258" spans="4:4" x14ac:dyDescent="0.25">
      <c r="D12258" t="s">
        <v>14207</v>
      </c>
    </row>
    <row r="12259" spans="4:4" x14ac:dyDescent="0.25">
      <c r="D12259" t="s">
        <v>14207</v>
      </c>
    </row>
    <row r="12260" spans="4:4" x14ac:dyDescent="0.25">
      <c r="D12260" t="s">
        <v>14207</v>
      </c>
    </row>
    <row r="12261" spans="4:4" x14ac:dyDescent="0.25">
      <c r="D12261" t="s">
        <v>14207</v>
      </c>
    </row>
    <row r="12262" spans="4:4" x14ac:dyDescent="0.25">
      <c r="D12262" t="s">
        <v>14207</v>
      </c>
    </row>
    <row r="12263" spans="4:4" x14ac:dyDescent="0.25">
      <c r="D12263" t="s">
        <v>14207</v>
      </c>
    </row>
    <row r="12264" spans="4:4" x14ac:dyDescent="0.25">
      <c r="D12264" t="s">
        <v>14207</v>
      </c>
    </row>
    <row r="12265" spans="4:4" x14ac:dyDescent="0.25">
      <c r="D12265" t="s">
        <v>14207</v>
      </c>
    </row>
    <row r="12266" spans="4:4" x14ac:dyDescent="0.25">
      <c r="D12266" t="s">
        <v>14207</v>
      </c>
    </row>
    <row r="12267" spans="4:4" x14ac:dyDescent="0.25">
      <c r="D12267" t="s">
        <v>14207</v>
      </c>
    </row>
    <row r="12268" spans="4:4" x14ac:dyDescent="0.25">
      <c r="D12268" t="s">
        <v>14207</v>
      </c>
    </row>
    <row r="12269" spans="4:4" x14ac:dyDescent="0.25">
      <c r="D12269" t="s">
        <v>14207</v>
      </c>
    </row>
    <row r="12270" spans="4:4" x14ac:dyDescent="0.25">
      <c r="D12270" t="s">
        <v>14207</v>
      </c>
    </row>
    <row r="12271" spans="4:4" x14ac:dyDescent="0.25">
      <c r="D12271" t="s">
        <v>14207</v>
      </c>
    </row>
    <row r="12272" spans="4:4" x14ac:dyDescent="0.25">
      <c r="D12272" t="s">
        <v>14207</v>
      </c>
    </row>
    <row r="12273" spans="4:4" x14ac:dyDescent="0.25">
      <c r="D12273" t="s">
        <v>14207</v>
      </c>
    </row>
    <row r="12274" spans="4:4" x14ac:dyDescent="0.25">
      <c r="D12274" t="s">
        <v>14207</v>
      </c>
    </row>
    <row r="12275" spans="4:4" x14ac:dyDescent="0.25">
      <c r="D12275" t="s">
        <v>14207</v>
      </c>
    </row>
    <row r="12276" spans="4:4" x14ac:dyDescent="0.25">
      <c r="D12276" t="s">
        <v>14207</v>
      </c>
    </row>
    <row r="12277" spans="4:4" x14ac:dyDescent="0.25">
      <c r="D12277" t="s">
        <v>14207</v>
      </c>
    </row>
    <row r="12278" spans="4:4" x14ac:dyDescent="0.25">
      <c r="D12278" t="s">
        <v>14207</v>
      </c>
    </row>
    <row r="12279" spans="4:4" x14ac:dyDescent="0.25">
      <c r="D12279" t="s">
        <v>14207</v>
      </c>
    </row>
    <row r="12280" spans="4:4" x14ac:dyDescent="0.25">
      <c r="D12280" t="s">
        <v>14207</v>
      </c>
    </row>
    <row r="12281" spans="4:4" x14ac:dyDescent="0.25">
      <c r="D12281" t="s">
        <v>14207</v>
      </c>
    </row>
    <row r="12282" spans="4:4" x14ac:dyDescent="0.25">
      <c r="D12282" t="s">
        <v>14207</v>
      </c>
    </row>
    <row r="12283" spans="4:4" x14ac:dyDescent="0.25">
      <c r="D12283" t="s">
        <v>14207</v>
      </c>
    </row>
    <row r="12284" spans="4:4" x14ac:dyDescent="0.25">
      <c r="D12284" t="s">
        <v>14207</v>
      </c>
    </row>
    <row r="12285" spans="4:4" x14ac:dyDescent="0.25">
      <c r="D12285" t="s">
        <v>14207</v>
      </c>
    </row>
    <row r="12286" spans="4:4" x14ac:dyDescent="0.25">
      <c r="D12286" t="s">
        <v>14207</v>
      </c>
    </row>
    <row r="12287" spans="4:4" x14ac:dyDescent="0.25">
      <c r="D12287" t="s">
        <v>14209</v>
      </c>
    </row>
    <row r="12288" spans="4:4" x14ac:dyDescent="0.25">
      <c r="D12288" t="s">
        <v>14209</v>
      </c>
    </row>
    <row r="12289" spans="4:4" x14ac:dyDescent="0.25">
      <c r="D12289" t="s">
        <v>14209</v>
      </c>
    </row>
    <row r="12290" spans="4:4" x14ac:dyDescent="0.25">
      <c r="D12290" t="s">
        <v>14209</v>
      </c>
    </row>
    <row r="12291" spans="4:4" x14ac:dyDescent="0.25">
      <c r="D12291" t="s">
        <v>14690</v>
      </c>
    </row>
    <row r="12292" spans="4:4" x14ac:dyDescent="0.25">
      <c r="D12292" t="s">
        <v>14211</v>
      </c>
    </row>
    <row r="12293" spans="4:4" x14ac:dyDescent="0.25">
      <c r="D12293" t="s">
        <v>14211</v>
      </c>
    </row>
    <row r="12294" spans="4:4" x14ac:dyDescent="0.25">
      <c r="D12294" t="s">
        <v>14211</v>
      </c>
    </row>
    <row r="12295" spans="4:4" x14ac:dyDescent="0.25">
      <c r="D12295" t="s">
        <v>14214</v>
      </c>
    </row>
    <row r="12296" spans="4:4" x14ac:dyDescent="0.25">
      <c r="D12296" t="s">
        <v>14215</v>
      </c>
    </row>
    <row r="12297" spans="4:4" x14ac:dyDescent="0.25">
      <c r="D12297" t="s">
        <v>14215</v>
      </c>
    </row>
    <row r="12298" spans="4:4" x14ac:dyDescent="0.25">
      <c r="D12298" t="s">
        <v>12771</v>
      </c>
    </row>
    <row r="12299" spans="4:4" x14ac:dyDescent="0.25">
      <c r="D12299" t="s">
        <v>12771</v>
      </c>
    </row>
    <row r="12300" spans="4:4" x14ac:dyDescent="0.25">
      <c r="D12300" t="s">
        <v>15228</v>
      </c>
    </row>
    <row r="12301" spans="4:4" x14ac:dyDescent="0.25">
      <c r="D12301" t="s">
        <v>15228</v>
      </c>
    </row>
    <row r="12302" spans="4:4" x14ac:dyDescent="0.25">
      <c r="D12302" t="s">
        <v>15228</v>
      </c>
    </row>
    <row r="12303" spans="4:4" x14ac:dyDescent="0.25">
      <c r="D12303" t="s">
        <v>14218</v>
      </c>
    </row>
    <row r="12304" spans="4:4" x14ac:dyDescent="0.25">
      <c r="D12304" t="s">
        <v>14218</v>
      </c>
    </row>
    <row r="12305" spans="4:4" x14ac:dyDescent="0.25">
      <c r="D12305" t="s">
        <v>14218</v>
      </c>
    </row>
    <row r="12306" spans="4:4" x14ac:dyDescent="0.25">
      <c r="D12306" t="s">
        <v>16366</v>
      </c>
    </row>
    <row r="12307" spans="4:4" x14ac:dyDescent="0.25">
      <c r="D12307" t="s">
        <v>16366</v>
      </c>
    </row>
    <row r="12308" spans="4:4" x14ac:dyDescent="0.25">
      <c r="D12308" t="s">
        <v>14221</v>
      </c>
    </row>
    <row r="12309" spans="4:4" x14ac:dyDescent="0.25">
      <c r="D12309" t="s">
        <v>14222</v>
      </c>
    </row>
    <row r="12310" spans="4:4" x14ac:dyDescent="0.25">
      <c r="D12310" t="s">
        <v>14222</v>
      </c>
    </row>
    <row r="12311" spans="4:4" x14ac:dyDescent="0.25">
      <c r="D12311" t="s">
        <v>12807</v>
      </c>
    </row>
    <row r="12312" spans="4:4" x14ac:dyDescent="0.25">
      <c r="D12312" t="s">
        <v>15958</v>
      </c>
    </row>
    <row r="12313" spans="4:4" x14ac:dyDescent="0.25">
      <c r="D12313" t="s">
        <v>15958</v>
      </c>
    </row>
    <row r="12314" spans="4:4" x14ac:dyDescent="0.25">
      <c r="D12314" t="s">
        <v>15958</v>
      </c>
    </row>
    <row r="12315" spans="4:4" x14ac:dyDescent="0.25">
      <c r="D12315" t="s">
        <v>15958</v>
      </c>
    </row>
    <row r="12316" spans="4:4" x14ac:dyDescent="0.25">
      <c r="D12316" t="s">
        <v>14227</v>
      </c>
    </row>
    <row r="12317" spans="4:4" x14ac:dyDescent="0.25">
      <c r="D12317" t="s">
        <v>14227</v>
      </c>
    </row>
    <row r="12318" spans="4:4" x14ac:dyDescent="0.25">
      <c r="D12318" t="s">
        <v>14227</v>
      </c>
    </row>
    <row r="12319" spans="4:4" x14ac:dyDescent="0.25">
      <c r="D12319" t="s">
        <v>14227</v>
      </c>
    </row>
    <row r="12320" spans="4:4" x14ac:dyDescent="0.25">
      <c r="D12320" t="s">
        <v>14227</v>
      </c>
    </row>
    <row r="12321" spans="4:4" x14ac:dyDescent="0.25">
      <c r="D12321" t="s">
        <v>14229</v>
      </c>
    </row>
    <row r="12322" spans="4:4" x14ac:dyDescent="0.25">
      <c r="D12322" t="s">
        <v>14233</v>
      </c>
    </row>
    <row r="12323" spans="4:4" x14ac:dyDescent="0.25">
      <c r="D12323" t="s">
        <v>14233</v>
      </c>
    </row>
    <row r="12324" spans="4:4" x14ac:dyDescent="0.25">
      <c r="D12324" t="s">
        <v>14233</v>
      </c>
    </row>
    <row r="12325" spans="4:4" x14ac:dyDescent="0.25">
      <c r="D12325" t="s">
        <v>14233</v>
      </c>
    </row>
    <row r="12326" spans="4:4" x14ac:dyDescent="0.25">
      <c r="D12326" t="s">
        <v>14234</v>
      </c>
    </row>
    <row r="12327" spans="4:4" x14ac:dyDescent="0.25">
      <c r="D12327" t="s">
        <v>14235</v>
      </c>
    </row>
    <row r="12328" spans="4:4" x14ac:dyDescent="0.25">
      <c r="D12328" t="s">
        <v>14238</v>
      </c>
    </row>
    <row r="12329" spans="4:4" x14ac:dyDescent="0.25">
      <c r="D12329" t="s">
        <v>14238</v>
      </c>
    </row>
    <row r="12330" spans="4:4" x14ac:dyDescent="0.25">
      <c r="D12330" t="s">
        <v>14239</v>
      </c>
    </row>
    <row r="12331" spans="4:4" x14ac:dyDescent="0.25">
      <c r="D12331" t="s">
        <v>14242</v>
      </c>
    </row>
    <row r="12332" spans="4:4" x14ac:dyDescent="0.25">
      <c r="D12332" t="s">
        <v>14243</v>
      </c>
    </row>
    <row r="12333" spans="4:4" x14ac:dyDescent="0.25">
      <c r="D12333" t="s">
        <v>14243</v>
      </c>
    </row>
    <row r="12334" spans="4:4" x14ac:dyDescent="0.25">
      <c r="D12334" t="s">
        <v>14243</v>
      </c>
    </row>
    <row r="12335" spans="4:4" x14ac:dyDescent="0.25">
      <c r="D12335" t="s">
        <v>14246</v>
      </c>
    </row>
    <row r="12336" spans="4:4" x14ac:dyDescent="0.25">
      <c r="D12336" t="s">
        <v>14246</v>
      </c>
    </row>
    <row r="12337" spans="4:4" x14ac:dyDescent="0.25">
      <c r="D12337" t="s">
        <v>14246</v>
      </c>
    </row>
    <row r="12338" spans="4:4" x14ac:dyDescent="0.25">
      <c r="D12338" t="s">
        <v>14246</v>
      </c>
    </row>
    <row r="12339" spans="4:4" x14ac:dyDescent="0.25">
      <c r="D12339" t="s">
        <v>14249</v>
      </c>
    </row>
    <row r="12340" spans="4:4" x14ac:dyDescent="0.25">
      <c r="D12340" t="s">
        <v>14249</v>
      </c>
    </row>
    <row r="12341" spans="4:4" x14ac:dyDescent="0.25">
      <c r="D12341" t="s">
        <v>14249</v>
      </c>
    </row>
    <row r="12342" spans="4:4" x14ac:dyDescent="0.25">
      <c r="D12342" t="s">
        <v>14872</v>
      </c>
    </row>
    <row r="12343" spans="4:4" x14ac:dyDescent="0.25">
      <c r="D12343" t="s">
        <v>14872</v>
      </c>
    </row>
    <row r="12344" spans="4:4" x14ac:dyDescent="0.25">
      <c r="D12344" t="s">
        <v>14872</v>
      </c>
    </row>
    <row r="12345" spans="4:4" x14ac:dyDescent="0.25">
      <c r="D12345" t="s">
        <v>14872</v>
      </c>
    </row>
    <row r="12346" spans="4:4" x14ac:dyDescent="0.25">
      <c r="D12346" t="s">
        <v>14250</v>
      </c>
    </row>
    <row r="12347" spans="4:4" x14ac:dyDescent="0.25">
      <c r="D12347" t="s">
        <v>14250</v>
      </c>
    </row>
    <row r="12348" spans="4:4" x14ac:dyDescent="0.25">
      <c r="D12348" t="s">
        <v>14251</v>
      </c>
    </row>
    <row r="12349" spans="4:4" x14ac:dyDescent="0.25">
      <c r="D12349" t="s">
        <v>14251</v>
      </c>
    </row>
    <row r="12350" spans="4:4" x14ac:dyDescent="0.25">
      <c r="D12350" t="s">
        <v>14254</v>
      </c>
    </row>
    <row r="12351" spans="4:4" x14ac:dyDescent="0.25">
      <c r="D12351" t="s">
        <v>14256</v>
      </c>
    </row>
    <row r="12352" spans="4:4" x14ac:dyDescent="0.25">
      <c r="D12352" t="s">
        <v>14257</v>
      </c>
    </row>
    <row r="12353" spans="4:4" x14ac:dyDescent="0.25">
      <c r="D12353" t="s">
        <v>16871</v>
      </c>
    </row>
    <row r="12354" spans="4:4" x14ac:dyDescent="0.25">
      <c r="D12354" t="s">
        <v>14259</v>
      </c>
    </row>
    <row r="12355" spans="4:4" x14ac:dyDescent="0.25">
      <c r="D12355" t="s">
        <v>14259</v>
      </c>
    </row>
    <row r="12356" spans="4:4" x14ac:dyDescent="0.25">
      <c r="D12356" t="s">
        <v>14259</v>
      </c>
    </row>
    <row r="12357" spans="4:4" x14ac:dyDescent="0.25">
      <c r="D12357" t="s">
        <v>14259</v>
      </c>
    </row>
    <row r="12358" spans="4:4" x14ac:dyDescent="0.25">
      <c r="D12358" t="s">
        <v>16145</v>
      </c>
    </row>
    <row r="12359" spans="4:4" x14ac:dyDescent="0.25">
      <c r="D12359" t="s">
        <v>14261</v>
      </c>
    </row>
    <row r="12360" spans="4:4" x14ac:dyDescent="0.25">
      <c r="D12360" t="s">
        <v>14261</v>
      </c>
    </row>
    <row r="12361" spans="4:4" x14ac:dyDescent="0.25">
      <c r="D12361" t="s">
        <v>14263</v>
      </c>
    </row>
    <row r="12362" spans="4:4" x14ac:dyDescent="0.25">
      <c r="D12362" t="s">
        <v>14263</v>
      </c>
    </row>
    <row r="12363" spans="4:4" x14ac:dyDescent="0.25">
      <c r="D12363" t="s">
        <v>14263</v>
      </c>
    </row>
    <row r="12364" spans="4:4" x14ac:dyDescent="0.25">
      <c r="D12364" t="s">
        <v>14264</v>
      </c>
    </row>
    <row r="12365" spans="4:4" x14ac:dyDescent="0.25">
      <c r="D12365" t="s">
        <v>14264</v>
      </c>
    </row>
    <row r="12366" spans="4:4" x14ac:dyDescent="0.25">
      <c r="D12366" t="s">
        <v>14264</v>
      </c>
    </row>
    <row r="12367" spans="4:4" x14ac:dyDescent="0.25">
      <c r="D12367" t="s">
        <v>14266</v>
      </c>
    </row>
    <row r="12368" spans="4:4" x14ac:dyDescent="0.25">
      <c r="D12368" t="s">
        <v>14266</v>
      </c>
    </row>
    <row r="12369" spans="4:4" x14ac:dyDescent="0.25">
      <c r="D12369" t="s">
        <v>14268</v>
      </c>
    </row>
    <row r="12370" spans="4:4" x14ac:dyDescent="0.25">
      <c r="D12370" t="s">
        <v>14268</v>
      </c>
    </row>
    <row r="12371" spans="4:4" x14ac:dyDescent="0.25">
      <c r="D12371" t="s">
        <v>14269</v>
      </c>
    </row>
    <row r="12372" spans="4:4" x14ac:dyDescent="0.25">
      <c r="D12372" t="s">
        <v>14270</v>
      </c>
    </row>
    <row r="12373" spans="4:4" x14ac:dyDescent="0.25">
      <c r="D12373" t="s">
        <v>14270</v>
      </c>
    </row>
    <row r="12374" spans="4:4" x14ac:dyDescent="0.25">
      <c r="D12374" t="s">
        <v>14270</v>
      </c>
    </row>
    <row r="12375" spans="4:4" x14ac:dyDescent="0.25">
      <c r="D12375" t="s">
        <v>14270</v>
      </c>
    </row>
    <row r="12376" spans="4:4" x14ac:dyDescent="0.25">
      <c r="D12376" t="s">
        <v>14272</v>
      </c>
    </row>
    <row r="12377" spans="4:4" x14ac:dyDescent="0.25">
      <c r="D12377" t="s">
        <v>14274</v>
      </c>
    </row>
    <row r="12378" spans="4:4" x14ac:dyDescent="0.25">
      <c r="D12378" t="s">
        <v>14274</v>
      </c>
    </row>
    <row r="12379" spans="4:4" x14ac:dyDescent="0.25">
      <c r="D12379" t="s">
        <v>14274</v>
      </c>
    </row>
    <row r="12380" spans="4:4" x14ac:dyDescent="0.25">
      <c r="D12380" t="s">
        <v>11935</v>
      </c>
    </row>
    <row r="12381" spans="4:4" x14ac:dyDescent="0.25">
      <c r="D12381" t="s">
        <v>11935</v>
      </c>
    </row>
    <row r="12382" spans="4:4" x14ac:dyDescent="0.25">
      <c r="D12382" t="s">
        <v>16873</v>
      </c>
    </row>
    <row r="12383" spans="4:4" x14ac:dyDescent="0.25">
      <c r="D12383" t="s">
        <v>11021</v>
      </c>
    </row>
    <row r="12384" spans="4:4" x14ac:dyDescent="0.25">
      <c r="D12384" t="s">
        <v>14279</v>
      </c>
    </row>
    <row r="12385" spans="4:4" x14ac:dyDescent="0.25">
      <c r="D12385" t="s">
        <v>14279</v>
      </c>
    </row>
    <row r="12386" spans="4:4" x14ac:dyDescent="0.25">
      <c r="D12386" t="s">
        <v>14280</v>
      </c>
    </row>
    <row r="12387" spans="4:4" x14ac:dyDescent="0.25">
      <c r="D12387" t="s">
        <v>14280</v>
      </c>
    </row>
    <row r="12388" spans="4:4" x14ac:dyDescent="0.25">
      <c r="D12388" t="s">
        <v>14283</v>
      </c>
    </row>
    <row r="12389" spans="4:4" x14ac:dyDescent="0.25">
      <c r="D12389" t="s">
        <v>15398</v>
      </c>
    </row>
    <row r="12390" spans="4:4" x14ac:dyDescent="0.25">
      <c r="D12390" t="s">
        <v>15398</v>
      </c>
    </row>
    <row r="12391" spans="4:4" x14ac:dyDescent="0.25">
      <c r="D12391" t="s">
        <v>15398</v>
      </c>
    </row>
    <row r="12392" spans="4:4" x14ac:dyDescent="0.25">
      <c r="D12392" t="s">
        <v>15398</v>
      </c>
    </row>
    <row r="12393" spans="4:4" x14ac:dyDescent="0.25">
      <c r="D12393" t="s">
        <v>15398</v>
      </c>
    </row>
    <row r="12394" spans="4:4" x14ac:dyDescent="0.25">
      <c r="D12394" t="s">
        <v>15398</v>
      </c>
    </row>
    <row r="12395" spans="4:4" x14ac:dyDescent="0.25">
      <c r="D12395" t="s">
        <v>14288</v>
      </c>
    </row>
    <row r="12396" spans="4:4" x14ac:dyDescent="0.25">
      <c r="D12396" t="s">
        <v>14290</v>
      </c>
    </row>
    <row r="12397" spans="4:4" x14ac:dyDescent="0.25">
      <c r="D12397" t="s">
        <v>14291</v>
      </c>
    </row>
    <row r="12398" spans="4:4" x14ac:dyDescent="0.25">
      <c r="D12398" t="s">
        <v>14294</v>
      </c>
    </row>
    <row r="12399" spans="4:4" x14ac:dyDescent="0.25">
      <c r="D12399" t="s">
        <v>14295</v>
      </c>
    </row>
    <row r="12400" spans="4:4" x14ac:dyDescent="0.25">
      <c r="D12400" t="s">
        <v>14296</v>
      </c>
    </row>
    <row r="12401" spans="4:4" x14ac:dyDescent="0.25">
      <c r="D12401" t="s">
        <v>14296</v>
      </c>
    </row>
    <row r="12402" spans="4:4" x14ac:dyDescent="0.25">
      <c r="D12402" t="s">
        <v>14296</v>
      </c>
    </row>
    <row r="12403" spans="4:4" x14ac:dyDescent="0.25">
      <c r="D12403" t="s">
        <v>14297</v>
      </c>
    </row>
    <row r="12404" spans="4:4" x14ac:dyDescent="0.25">
      <c r="D12404" t="s">
        <v>14297</v>
      </c>
    </row>
    <row r="12405" spans="4:4" x14ac:dyDescent="0.25">
      <c r="D12405" t="s">
        <v>14300</v>
      </c>
    </row>
    <row r="12406" spans="4:4" x14ac:dyDescent="0.25">
      <c r="D12406" t="s">
        <v>14302</v>
      </c>
    </row>
    <row r="12407" spans="4:4" x14ac:dyDescent="0.25">
      <c r="D12407" t="s">
        <v>14304</v>
      </c>
    </row>
    <row r="12408" spans="4:4" x14ac:dyDescent="0.25">
      <c r="D12408" t="s">
        <v>14307</v>
      </c>
    </row>
    <row r="12409" spans="4:4" x14ac:dyDescent="0.25">
      <c r="D12409" t="s">
        <v>14307</v>
      </c>
    </row>
    <row r="12410" spans="4:4" x14ac:dyDescent="0.25">
      <c r="D12410" t="s">
        <v>14309</v>
      </c>
    </row>
    <row r="12411" spans="4:4" x14ac:dyDescent="0.25">
      <c r="D12411" t="s">
        <v>14309</v>
      </c>
    </row>
    <row r="12412" spans="4:4" x14ac:dyDescent="0.25">
      <c r="D12412" t="s">
        <v>14309</v>
      </c>
    </row>
    <row r="12413" spans="4:4" x14ac:dyDescent="0.25">
      <c r="D12413" t="s">
        <v>14309</v>
      </c>
    </row>
    <row r="12414" spans="4:4" x14ac:dyDescent="0.25">
      <c r="D12414" t="s">
        <v>14310</v>
      </c>
    </row>
    <row r="12415" spans="4:4" x14ac:dyDescent="0.25">
      <c r="D12415" t="s">
        <v>14310</v>
      </c>
    </row>
    <row r="12416" spans="4:4" x14ac:dyDescent="0.25">
      <c r="D12416" t="s">
        <v>16875</v>
      </c>
    </row>
    <row r="12417" spans="4:4" x14ac:dyDescent="0.25">
      <c r="D12417" t="s">
        <v>14313</v>
      </c>
    </row>
    <row r="12418" spans="4:4" x14ac:dyDescent="0.25">
      <c r="D12418" t="s">
        <v>14313</v>
      </c>
    </row>
    <row r="12419" spans="4:4" x14ac:dyDescent="0.25">
      <c r="D12419" t="s">
        <v>14313</v>
      </c>
    </row>
    <row r="12420" spans="4:4" x14ac:dyDescent="0.25">
      <c r="D12420" t="s">
        <v>14313</v>
      </c>
    </row>
    <row r="12421" spans="4:4" x14ac:dyDescent="0.25">
      <c r="D12421" t="s">
        <v>14313</v>
      </c>
    </row>
    <row r="12422" spans="4:4" x14ac:dyDescent="0.25">
      <c r="D12422" t="s">
        <v>14313</v>
      </c>
    </row>
    <row r="12423" spans="4:4" x14ac:dyDescent="0.25">
      <c r="D12423" t="s">
        <v>14313</v>
      </c>
    </row>
    <row r="12424" spans="4:4" x14ac:dyDescent="0.25">
      <c r="D12424" t="s">
        <v>14313</v>
      </c>
    </row>
    <row r="12425" spans="4:4" x14ac:dyDescent="0.25">
      <c r="D12425" t="s">
        <v>14313</v>
      </c>
    </row>
    <row r="12426" spans="4:4" x14ac:dyDescent="0.25">
      <c r="D12426" t="s">
        <v>14313</v>
      </c>
    </row>
    <row r="12427" spans="4:4" x14ac:dyDescent="0.25">
      <c r="D12427" t="s">
        <v>14313</v>
      </c>
    </row>
    <row r="12428" spans="4:4" x14ac:dyDescent="0.25">
      <c r="D12428" t="s">
        <v>14313</v>
      </c>
    </row>
    <row r="12429" spans="4:4" x14ac:dyDescent="0.25">
      <c r="D12429" t="s">
        <v>14313</v>
      </c>
    </row>
    <row r="12430" spans="4:4" x14ac:dyDescent="0.25">
      <c r="D12430" t="s">
        <v>14313</v>
      </c>
    </row>
    <row r="12431" spans="4:4" x14ac:dyDescent="0.25">
      <c r="D12431" t="s">
        <v>14313</v>
      </c>
    </row>
    <row r="12432" spans="4:4" x14ac:dyDescent="0.25">
      <c r="D12432" t="s">
        <v>14313</v>
      </c>
    </row>
    <row r="12433" spans="4:4" x14ac:dyDescent="0.25">
      <c r="D12433" t="s">
        <v>14313</v>
      </c>
    </row>
    <row r="12434" spans="4:4" x14ac:dyDescent="0.25">
      <c r="D12434" t="s">
        <v>14313</v>
      </c>
    </row>
    <row r="12435" spans="4:4" x14ac:dyDescent="0.25">
      <c r="D12435" t="s">
        <v>14313</v>
      </c>
    </row>
    <row r="12436" spans="4:4" x14ac:dyDescent="0.25">
      <c r="D12436" t="s">
        <v>14313</v>
      </c>
    </row>
    <row r="12437" spans="4:4" x14ac:dyDescent="0.25">
      <c r="D12437" t="s">
        <v>13049</v>
      </c>
    </row>
    <row r="12438" spans="4:4" x14ac:dyDescent="0.25">
      <c r="D12438" t="s">
        <v>14314</v>
      </c>
    </row>
    <row r="12439" spans="4:4" x14ac:dyDescent="0.25">
      <c r="D12439" t="s">
        <v>14316</v>
      </c>
    </row>
    <row r="12440" spans="4:4" x14ac:dyDescent="0.25">
      <c r="D12440" t="s">
        <v>14316</v>
      </c>
    </row>
    <row r="12441" spans="4:4" x14ac:dyDescent="0.25">
      <c r="D12441" t="s">
        <v>14316</v>
      </c>
    </row>
    <row r="12442" spans="4:4" x14ac:dyDescent="0.25">
      <c r="D12442" t="s">
        <v>14316</v>
      </c>
    </row>
    <row r="12443" spans="4:4" x14ac:dyDescent="0.25">
      <c r="D12443" t="s">
        <v>14316</v>
      </c>
    </row>
    <row r="12444" spans="4:4" x14ac:dyDescent="0.25">
      <c r="D12444" t="s">
        <v>14316</v>
      </c>
    </row>
    <row r="12445" spans="4:4" x14ac:dyDescent="0.25">
      <c r="D12445" t="s">
        <v>14316</v>
      </c>
    </row>
    <row r="12446" spans="4:4" x14ac:dyDescent="0.25">
      <c r="D12446" t="s">
        <v>14316</v>
      </c>
    </row>
    <row r="12447" spans="4:4" x14ac:dyDescent="0.25">
      <c r="D12447" t="s">
        <v>14316</v>
      </c>
    </row>
    <row r="12448" spans="4:4" x14ac:dyDescent="0.25">
      <c r="D12448" t="s">
        <v>14316</v>
      </c>
    </row>
    <row r="12449" spans="4:4" x14ac:dyDescent="0.25">
      <c r="D12449" t="s">
        <v>14316</v>
      </c>
    </row>
    <row r="12450" spans="4:4" x14ac:dyDescent="0.25">
      <c r="D12450" t="s">
        <v>14316</v>
      </c>
    </row>
    <row r="12451" spans="4:4" x14ac:dyDescent="0.25">
      <c r="D12451" t="s">
        <v>14316</v>
      </c>
    </row>
    <row r="12452" spans="4:4" x14ac:dyDescent="0.25">
      <c r="D12452" t="s">
        <v>14318</v>
      </c>
    </row>
    <row r="12453" spans="4:4" x14ac:dyDescent="0.25">
      <c r="D12453" t="s">
        <v>14318</v>
      </c>
    </row>
    <row r="12454" spans="4:4" x14ac:dyDescent="0.25">
      <c r="D12454" t="s">
        <v>14318</v>
      </c>
    </row>
    <row r="12455" spans="4:4" x14ac:dyDescent="0.25">
      <c r="D12455" t="s">
        <v>14318</v>
      </c>
    </row>
    <row r="12456" spans="4:4" x14ac:dyDescent="0.25">
      <c r="D12456" t="s">
        <v>14320</v>
      </c>
    </row>
    <row r="12457" spans="4:4" x14ac:dyDescent="0.25">
      <c r="D12457" t="s">
        <v>14321</v>
      </c>
    </row>
    <row r="12458" spans="4:4" x14ac:dyDescent="0.25">
      <c r="D12458" t="s">
        <v>14323</v>
      </c>
    </row>
    <row r="12459" spans="4:4" x14ac:dyDescent="0.25">
      <c r="D12459" t="s">
        <v>14323</v>
      </c>
    </row>
    <row r="12460" spans="4:4" x14ac:dyDescent="0.25">
      <c r="D12460" t="s">
        <v>14328</v>
      </c>
    </row>
    <row r="12461" spans="4:4" x14ac:dyDescent="0.25">
      <c r="D12461" t="s">
        <v>14329</v>
      </c>
    </row>
    <row r="12462" spans="4:4" x14ac:dyDescent="0.25">
      <c r="D12462" t="s">
        <v>14794</v>
      </c>
    </row>
    <row r="12463" spans="4:4" x14ac:dyDescent="0.25">
      <c r="D12463" t="s">
        <v>14794</v>
      </c>
    </row>
    <row r="12464" spans="4:4" x14ac:dyDescent="0.25">
      <c r="D12464" t="s">
        <v>15077</v>
      </c>
    </row>
    <row r="12465" spans="4:4" x14ac:dyDescent="0.25">
      <c r="D12465" t="s">
        <v>15077</v>
      </c>
    </row>
    <row r="12466" spans="4:4" x14ac:dyDescent="0.25">
      <c r="D12466" t="s">
        <v>15077</v>
      </c>
    </row>
    <row r="12467" spans="4:4" x14ac:dyDescent="0.25">
      <c r="D12467" t="s">
        <v>15077</v>
      </c>
    </row>
    <row r="12468" spans="4:4" x14ac:dyDescent="0.25">
      <c r="D12468" t="s">
        <v>15077</v>
      </c>
    </row>
    <row r="12469" spans="4:4" x14ac:dyDescent="0.25">
      <c r="D12469" t="s">
        <v>14336</v>
      </c>
    </row>
    <row r="12470" spans="4:4" x14ac:dyDescent="0.25">
      <c r="D12470" t="s">
        <v>14336</v>
      </c>
    </row>
    <row r="12471" spans="4:4" x14ac:dyDescent="0.25">
      <c r="D12471" t="s">
        <v>11362</v>
      </c>
    </row>
    <row r="12472" spans="4:4" x14ac:dyDescent="0.25">
      <c r="D12472" t="s">
        <v>14339</v>
      </c>
    </row>
    <row r="12473" spans="4:4" x14ac:dyDescent="0.25">
      <c r="D12473" t="s">
        <v>14341</v>
      </c>
    </row>
    <row r="12474" spans="4:4" x14ac:dyDescent="0.25">
      <c r="D12474" t="s">
        <v>14343</v>
      </c>
    </row>
    <row r="12475" spans="4:4" x14ac:dyDescent="0.25">
      <c r="D12475" t="s">
        <v>14345</v>
      </c>
    </row>
    <row r="12476" spans="4:4" x14ac:dyDescent="0.25">
      <c r="D12476" t="s">
        <v>14347</v>
      </c>
    </row>
    <row r="12477" spans="4:4" x14ac:dyDescent="0.25">
      <c r="D12477" t="s">
        <v>14348</v>
      </c>
    </row>
    <row r="12478" spans="4:4" x14ac:dyDescent="0.25">
      <c r="D12478" t="s">
        <v>14348</v>
      </c>
    </row>
    <row r="12479" spans="4:4" x14ac:dyDescent="0.25">
      <c r="D12479" t="s">
        <v>14982</v>
      </c>
    </row>
    <row r="12480" spans="4:4" x14ac:dyDescent="0.25">
      <c r="D12480" t="s">
        <v>14982</v>
      </c>
    </row>
    <row r="12481" spans="4:4" x14ac:dyDescent="0.25">
      <c r="D12481" t="s">
        <v>14982</v>
      </c>
    </row>
    <row r="12482" spans="4:4" x14ac:dyDescent="0.25">
      <c r="D12482" t="s">
        <v>14355</v>
      </c>
    </row>
    <row r="12483" spans="4:4" x14ac:dyDescent="0.25">
      <c r="D12483" t="s">
        <v>14355</v>
      </c>
    </row>
    <row r="12484" spans="4:4" x14ac:dyDescent="0.25">
      <c r="D12484" t="s">
        <v>14355</v>
      </c>
    </row>
    <row r="12485" spans="4:4" x14ac:dyDescent="0.25">
      <c r="D12485" t="s">
        <v>14355</v>
      </c>
    </row>
    <row r="12486" spans="4:4" x14ac:dyDescent="0.25">
      <c r="D12486" t="s">
        <v>14356</v>
      </c>
    </row>
    <row r="12487" spans="4:4" x14ac:dyDescent="0.25">
      <c r="D12487" t="s">
        <v>14356</v>
      </c>
    </row>
    <row r="12488" spans="4:4" x14ac:dyDescent="0.25">
      <c r="D12488" t="s">
        <v>16879</v>
      </c>
    </row>
    <row r="12489" spans="4:4" x14ac:dyDescent="0.25">
      <c r="D12489" t="s">
        <v>14357</v>
      </c>
    </row>
    <row r="12490" spans="4:4" x14ac:dyDescent="0.25">
      <c r="D12490" t="s">
        <v>14359</v>
      </c>
    </row>
    <row r="12491" spans="4:4" x14ac:dyDescent="0.25">
      <c r="D12491" t="s">
        <v>14359</v>
      </c>
    </row>
    <row r="12492" spans="4:4" x14ac:dyDescent="0.25">
      <c r="D12492" t="s">
        <v>14359</v>
      </c>
    </row>
    <row r="12493" spans="4:4" x14ac:dyDescent="0.25">
      <c r="D12493" t="s">
        <v>14359</v>
      </c>
    </row>
    <row r="12494" spans="4:4" x14ac:dyDescent="0.25">
      <c r="D12494" t="s">
        <v>14359</v>
      </c>
    </row>
    <row r="12495" spans="4:4" x14ac:dyDescent="0.25">
      <c r="D12495" t="s">
        <v>14359</v>
      </c>
    </row>
    <row r="12496" spans="4:4" x14ac:dyDescent="0.25">
      <c r="D12496" t="s">
        <v>14359</v>
      </c>
    </row>
    <row r="12497" spans="4:4" x14ac:dyDescent="0.25">
      <c r="D12497" t="s">
        <v>14361</v>
      </c>
    </row>
    <row r="12498" spans="4:4" x14ac:dyDescent="0.25">
      <c r="D12498" t="s">
        <v>14361</v>
      </c>
    </row>
    <row r="12499" spans="4:4" x14ac:dyDescent="0.25">
      <c r="D12499" t="s">
        <v>14361</v>
      </c>
    </row>
    <row r="12500" spans="4:4" x14ac:dyDescent="0.25">
      <c r="D12500" t="s">
        <v>14361</v>
      </c>
    </row>
    <row r="12501" spans="4:4" x14ac:dyDescent="0.25">
      <c r="D12501" t="s">
        <v>14361</v>
      </c>
    </row>
    <row r="12502" spans="4:4" x14ac:dyDescent="0.25">
      <c r="D12502" t="s">
        <v>14362</v>
      </c>
    </row>
    <row r="12503" spans="4:4" x14ac:dyDescent="0.25">
      <c r="D12503" t="s">
        <v>16883</v>
      </c>
    </row>
    <row r="12504" spans="4:4" x14ac:dyDescent="0.25">
      <c r="D12504" t="s">
        <v>16883</v>
      </c>
    </row>
    <row r="12505" spans="4:4" x14ac:dyDescent="0.25">
      <c r="D12505" t="s">
        <v>14363</v>
      </c>
    </row>
    <row r="12506" spans="4:4" x14ac:dyDescent="0.25">
      <c r="D12506" t="s">
        <v>14363</v>
      </c>
    </row>
    <row r="12507" spans="4:4" x14ac:dyDescent="0.25">
      <c r="D12507" t="s">
        <v>14364</v>
      </c>
    </row>
    <row r="12508" spans="4:4" x14ac:dyDescent="0.25">
      <c r="D12508" t="s">
        <v>14367</v>
      </c>
    </row>
    <row r="12509" spans="4:4" x14ac:dyDescent="0.25">
      <c r="D12509" t="s">
        <v>14368</v>
      </c>
    </row>
    <row r="12510" spans="4:4" x14ac:dyDescent="0.25">
      <c r="D12510" t="s">
        <v>14369</v>
      </c>
    </row>
    <row r="12511" spans="4:4" x14ac:dyDescent="0.25">
      <c r="D12511" t="s">
        <v>13511</v>
      </c>
    </row>
    <row r="12512" spans="4:4" x14ac:dyDescent="0.25">
      <c r="D12512" t="s">
        <v>14372</v>
      </c>
    </row>
    <row r="12513" spans="4:4" x14ac:dyDescent="0.25">
      <c r="D12513" t="s">
        <v>14372</v>
      </c>
    </row>
    <row r="12514" spans="4:4" x14ac:dyDescent="0.25">
      <c r="D12514" t="s">
        <v>14372</v>
      </c>
    </row>
    <row r="12515" spans="4:4" x14ac:dyDescent="0.25">
      <c r="D12515" t="s">
        <v>14373</v>
      </c>
    </row>
    <row r="12516" spans="4:4" x14ac:dyDescent="0.25">
      <c r="D12516" t="s">
        <v>14373</v>
      </c>
    </row>
    <row r="12517" spans="4:4" x14ac:dyDescent="0.25">
      <c r="D12517" t="s">
        <v>14374</v>
      </c>
    </row>
    <row r="12518" spans="4:4" x14ac:dyDescent="0.25">
      <c r="D12518" t="s">
        <v>14374</v>
      </c>
    </row>
    <row r="12519" spans="4:4" x14ac:dyDescent="0.25">
      <c r="D12519" t="s">
        <v>14374</v>
      </c>
    </row>
    <row r="12520" spans="4:4" x14ac:dyDescent="0.25">
      <c r="D12520" t="s">
        <v>14374</v>
      </c>
    </row>
    <row r="12521" spans="4:4" x14ac:dyDescent="0.25">
      <c r="D12521" t="s">
        <v>14374</v>
      </c>
    </row>
    <row r="12522" spans="4:4" x14ac:dyDescent="0.25">
      <c r="D12522" t="s">
        <v>14374</v>
      </c>
    </row>
    <row r="12523" spans="4:4" x14ac:dyDescent="0.25">
      <c r="D12523" t="s">
        <v>14374</v>
      </c>
    </row>
    <row r="12524" spans="4:4" x14ac:dyDescent="0.25">
      <c r="D12524" t="s">
        <v>14375</v>
      </c>
    </row>
    <row r="12525" spans="4:4" x14ac:dyDescent="0.25">
      <c r="D12525" t="s">
        <v>14376</v>
      </c>
    </row>
    <row r="12526" spans="4:4" x14ac:dyDescent="0.25">
      <c r="D12526" t="s">
        <v>16374</v>
      </c>
    </row>
    <row r="12527" spans="4:4" x14ac:dyDescent="0.25">
      <c r="D12527" t="s">
        <v>16374</v>
      </c>
    </row>
    <row r="12528" spans="4:4" x14ac:dyDescent="0.25">
      <c r="D12528" t="s">
        <v>16374</v>
      </c>
    </row>
    <row r="12529" spans="4:4" x14ac:dyDescent="0.25">
      <c r="D12529" t="s">
        <v>16374</v>
      </c>
    </row>
    <row r="12530" spans="4:4" x14ac:dyDescent="0.25">
      <c r="D12530" t="s">
        <v>14384</v>
      </c>
    </row>
    <row r="12531" spans="4:4" x14ac:dyDescent="0.25">
      <c r="D12531" t="s">
        <v>14384</v>
      </c>
    </row>
    <row r="12532" spans="4:4" x14ac:dyDescent="0.25">
      <c r="D12532" t="s">
        <v>14384</v>
      </c>
    </row>
    <row r="12533" spans="4:4" x14ac:dyDescent="0.25">
      <c r="D12533" t="s">
        <v>14384</v>
      </c>
    </row>
    <row r="12534" spans="4:4" x14ac:dyDescent="0.25">
      <c r="D12534" t="s">
        <v>14384</v>
      </c>
    </row>
    <row r="12535" spans="4:4" x14ac:dyDescent="0.25">
      <c r="D12535" t="s">
        <v>14384</v>
      </c>
    </row>
    <row r="12536" spans="4:4" x14ac:dyDescent="0.25">
      <c r="D12536" t="s">
        <v>14384</v>
      </c>
    </row>
    <row r="12537" spans="4:4" x14ac:dyDescent="0.25">
      <c r="D12537" t="s">
        <v>14388</v>
      </c>
    </row>
    <row r="12538" spans="4:4" x14ac:dyDescent="0.25">
      <c r="D12538" t="s">
        <v>14389</v>
      </c>
    </row>
    <row r="12539" spans="4:4" x14ac:dyDescent="0.25">
      <c r="D12539" t="s">
        <v>14389</v>
      </c>
    </row>
    <row r="12540" spans="4:4" x14ac:dyDescent="0.25">
      <c r="D12540" t="s">
        <v>14390</v>
      </c>
    </row>
    <row r="12541" spans="4:4" x14ac:dyDescent="0.25">
      <c r="D12541" t="s">
        <v>14391</v>
      </c>
    </row>
    <row r="12542" spans="4:4" x14ac:dyDescent="0.25">
      <c r="D12542" t="s">
        <v>14392</v>
      </c>
    </row>
    <row r="12543" spans="4:4" x14ac:dyDescent="0.25">
      <c r="D12543" t="s">
        <v>14395</v>
      </c>
    </row>
    <row r="12544" spans="4:4" x14ac:dyDescent="0.25">
      <c r="D12544" t="s">
        <v>14395</v>
      </c>
    </row>
    <row r="12545" spans="4:4" x14ac:dyDescent="0.25">
      <c r="D12545" t="s">
        <v>14693</v>
      </c>
    </row>
    <row r="12546" spans="4:4" x14ac:dyDescent="0.25">
      <c r="D12546" t="s">
        <v>14396</v>
      </c>
    </row>
    <row r="12547" spans="4:4" x14ac:dyDescent="0.25">
      <c r="D12547" t="s">
        <v>14396</v>
      </c>
    </row>
    <row r="12548" spans="4:4" x14ac:dyDescent="0.25">
      <c r="D12548" t="s">
        <v>14396</v>
      </c>
    </row>
    <row r="12549" spans="4:4" x14ac:dyDescent="0.25">
      <c r="D12549" t="s">
        <v>14396</v>
      </c>
    </row>
    <row r="12550" spans="4:4" x14ac:dyDescent="0.25">
      <c r="D12550" t="s">
        <v>14396</v>
      </c>
    </row>
    <row r="12551" spans="4:4" x14ac:dyDescent="0.25">
      <c r="D12551" t="s">
        <v>14396</v>
      </c>
    </row>
    <row r="12552" spans="4:4" x14ac:dyDescent="0.25">
      <c r="D12552" t="s">
        <v>14397</v>
      </c>
    </row>
    <row r="12553" spans="4:4" x14ac:dyDescent="0.25">
      <c r="D12553" t="s">
        <v>14397</v>
      </c>
    </row>
    <row r="12554" spans="4:4" x14ac:dyDescent="0.25">
      <c r="D12554" t="s">
        <v>14397</v>
      </c>
    </row>
    <row r="12555" spans="4:4" x14ac:dyDescent="0.25">
      <c r="D12555" t="s">
        <v>14397</v>
      </c>
    </row>
    <row r="12556" spans="4:4" x14ac:dyDescent="0.25">
      <c r="D12556" t="s">
        <v>14397</v>
      </c>
    </row>
    <row r="12557" spans="4:4" x14ac:dyDescent="0.25">
      <c r="D12557" t="s">
        <v>14397</v>
      </c>
    </row>
    <row r="12558" spans="4:4" x14ac:dyDescent="0.25">
      <c r="D12558" t="s">
        <v>14397</v>
      </c>
    </row>
    <row r="12559" spans="4:4" x14ac:dyDescent="0.25">
      <c r="D12559" t="s">
        <v>14397</v>
      </c>
    </row>
    <row r="12560" spans="4:4" x14ac:dyDescent="0.25">
      <c r="D12560" t="s">
        <v>14398</v>
      </c>
    </row>
    <row r="12561" spans="4:4" x14ac:dyDescent="0.25">
      <c r="D12561" t="s">
        <v>14398</v>
      </c>
    </row>
    <row r="12562" spans="4:4" x14ac:dyDescent="0.25">
      <c r="D12562" t="s">
        <v>14398</v>
      </c>
    </row>
    <row r="12563" spans="4:4" x14ac:dyDescent="0.25">
      <c r="D12563" t="s">
        <v>14398</v>
      </c>
    </row>
    <row r="12564" spans="4:4" x14ac:dyDescent="0.25">
      <c r="D12564" t="s">
        <v>14398</v>
      </c>
    </row>
    <row r="12565" spans="4:4" x14ac:dyDescent="0.25">
      <c r="D12565" t="s">
        <v>14400</v>
      </c>
    </row>
    <row r="12566" spans="4:4" x14ac:dyDescent="0.25">
      <c r="D12566" t="s">
        <v>14400</v>
      </c>
    </row>
    <row r="12567" spans="4:4" x14ac:dyDescent="0.25">
      <c r="D12567" t="s">
        <v>16206</v>
      </c>
    </row>
    <row r="12568" spans="4:4" x14ac:dyDescent="0.25">
      <c r="D12568" t="s">
        <v>16206</v>
      </c>
    </row>
    <row r="12569" spans="4:4" x14ac:dyDescent="0.25">
      <c r="D12569" t="s">
        <v>16206</v>
      </c>
    </row>
    <row r="12570" spans="4:4" x14ac:dyDescent="0.25">
      <c r="D12570" t="s">
        <v>16206</v>
      </c>
    </row>
    <row r="12571" spans="4:4" x14ac:dyDescent="0.25">
      <c r="D12571" t="s">
        <v>16206</v>
      </c>
    </row>
    <row r="12572" spans="4:4" x14ac:dyDescent="0.25">
      <c r="D12572" t="s">
        <v>14404</v>
      </c>
    </row>
    <row r="12573" spans="4:4" x14ac:dyDescent="0.25">
      <c r="D12573" t="s">
        <v>14404</v>
      </c>
    </row>
    <row r="12574" spans="4:4" x14ac:dyDescent="0.25">
      <c r="D12574" t="s">
        <v>14404</v>
      </c>
    </row>
    <row r="12575" spans="4:4" x14ac:dyDescent="0.25">
      <c r="D12575" t="s">
        <v>14405</v>
      </c>
    </row>
    <row r="12576" spans="4:4" x14ac:dyDescent="0.25">
      <c r="D12576" t="s">
        <v>14406</v>
      </c>
    </row>
    <row r="12577" spans="4:4" x14ac:dyDescent="0.25">
      <c r="D12577" t="s">
        <v>14408</v>
      </c>
    </row>
    <row r="12578" spans="4:4" x14ac:dyDescent="0.25">
      <c r="D12578" t="s">
        <v>14408</v>
      </c>
    </row>
    <row r="12579" spans="4:4" x14ac:dyDescent="0.25">
      <c r="D12579" t="s">
        <v>14408</v>
      </c>
    </row>
    <row r="12580" spans="4:4" x14ac:dyDescent="0.25">
      <c r="D12580" t="s">
        <v>14412</v>
      </c>
    </row>
    <row r="12581" spans="4:4" x14ac:dyDescent="0.25">
      <c r="D12581" t="s">
        <v>15232</v>
      </c>
    </row>
    <row r="12582" spans="4:4" x14ac:dyDescent="0.25">
      <c r="D12582" t="s">
        <v>15232</v>
      </c>
    </row>
    <row r="12583" spans="4:4" x14ac:dyDescent="0.25">
      <c r="D12583" t="s">
        <v>15232</v>
      </c>
    </row>
    <row r="12584" spans="4:4" x14ac:dyDescent="0.25">
      <c r="D12584" t="s">
        <v>14417</v>
      </c>
    </row>
    <row r="12585" spans="4:4" x14ac:dyDescent="0.25">
      <c r="D12585" t="s">
        <v>14417</v>
      </c>
    </row>
    <row r="12586" spans="4:4" x14ac:dyDescent="0.25">
      <c r="D12586" t="s">
        <v>14417</v>
      </c>
    </row>
    <row r="12587" spans="4:4" x14ac:dyDescent="0.25">
      <c r="D12587" t="s">
        <v>14419</v>
      </c>
    </row>
    <row r="12588" spans="4:4" x14ac:dyDescent="0.25">
      <c r="D12588" t="s">
        <v>14419</v>
      </c>
    </row>
    <row r="12589" spans="4:4" x14ac:dyDescent="0.25">
      <c r="D12589" t="s">
        <v>14419</v>
      </c>
    </row>
    <row r="12590" spans="4:4" x14ac:dyDescent="0.25">
      <c r="D12590" t="s">
        <v>14421</v>
      </c>
    </row>
    <row r="12591" spans="4:4" x14ac:dyDescent="0.25">
      <c r="D12591" t="s">
        <v>14421</v>
      </c>
    </row>
    <row r="12592" spans="4:4" x14ac:dyDescent="0.25">
      <c r="D12592" t="s">
        <v>14421</v>
      </c>
    </row>
    <row r="12593" spans="4:4" x14ac:dyDescent="0.25">
      <c r="D12593" t="s">
        <v>15685</v>
      </c>
    </row>
    <row r="12594" spans="4:4" x14ac:dyDescent="0.25">
      <c r="D12594" t="s">
        <v>16376</v>
      </c>
    </row>
    <row r="12595" spans="4:4" x14ac:dyDescent="0.25">
      <c r="D12595" t="s">
        <v>16376</v>
      </c>
    </row>
    <row r="12596" spans="4:4" x14ac:dyDescent="0.25">
      <c r="D12596" t="s">
        <v>16376</v>
      </c>
    </row>
    <row r="12597" spans="4:4" x14ac:dyDescent="0.25">
      <c r="D12597" t="s">
        <v>16376</v>
      </c>
    </row>
    <row r="12598" spans="4:4" x14ac:dyDescent="0.25">
      <c r="D12598" t="s">
        <v>14422</v>
      </c>
    </row>
    <row r="12599" spans="4:4" x14ac:dyDescent="0.25">
      <c r="D12599" t="s">
        <v>14422</v>
      </c>
    </row>
    <row r="12600" spans="4:4" x14ac:dyDescent="0.25">
      <c r="D12600" t="s">
        <v>14422</v>
      </c>
    </row>
    <row r="12601" spans="4:4" x14ac:dyDescent="0.25">
      <c r="D12601" t="s">
        <v>14422</v>
      </c>
    </row>
    <row r="12602" spans="4:4" x14ac:dyDescent="0.25">
      <c r="D12602" t="s">
        <v>14422</v>
      </c>
    </row>
    <row r="12603" spans="4:4" x14ac:dyDescent="0.25">
      <c r="D12603" t="s">
        <v>14423</v>
      </c>
    </row>
    <row r="12604" spans="4:4" x14ac:dyDescent="0.25">
      <c r="D12604" t="s">
        <v>14423</v>
      </c>
    </row>
    <row r="12605" spans="4:4" x14ac:dyDescent="0.25">
      <c r="D12605" t="s">
        <v>14984</v>
      </c>
    </row>
    <row r="12606" spans="4:4" x14ac:dyDescent="0.25">
      <c r="D12606" t="s">
        <v>14984</v>
      </c>
    </row>
    <row r="12607" spans="4:4" x14ac:dyDescent="0.25">
      <c r="D12607" t="s">
        <v>14984</v>
      </c>
    </row>
    <row r="12608" spans="4:4" x14ac:dyDescent="0.25">
      <c r="D12608" t="s">
        <v>14984</v>
      </c>
    </row>
    <row r="12609" spans="4:4" x14ac:dyDescent="0.25">
      <c r="D12609" t="s">
        <v>14984</v>
      </c>
    </row>
    <row r="12610" spans="4:4" x14ac:dyDescent="0.25">
      <c r="D12610" t="s">
        <v>14984</v>
      </c>
    </row>
    <row r="12611" spans="4:4" x14ac:dyDescent="0.25">
      <c r="D12611" t="s">
        <v>14984</v>
      </c>
    </row>
    <row r="12612" spans="4:4" x14ac:dyDescent="0.25">
      <c r="D12612" t="s">
        <v>14984</v>
      </c>
    </row>
    <row r="12613" spans="4:4" x14ac:dyDescent="0.25">
      <c r="D12613" t="s">
        <v>14984</v>
      </c>
    </row>
    <row r="12614" spans="4:4" x14ac:dyDescent="0.25">
      <c r="D12614" t="s">
        <v>14984</v>
      </c>
    </row>
    <row r="12615" spans="4:4" x14ac:dyDescent="0.25">
      <c r="D12615" t="s">
        <v>14984</v>
      </c>
    </row>
    <row r="12616" spans="4:4" x14ac:dyDescent="0.25">
      <c r="D12616" t="s">
        <v>14984</v>
      </c>
    </row>
    <row r="12617" spans="4:4" x14ac:dyDescent="0.25">
      <c r="D12617" t="s">
        <v>14984</v>
      </c>
    </row>
    <row r="12618" spans="4:4" x14ac:dyDescent="0.25">
      <c r="D12618" t="s">
        <v>14984</v>
      </c>
    </row>
    <row r="12619" spans="4:4" x14ac:dyDescent="0.25">
      <c r="D12619" t="s">
        <v>14984</v>
      </c>
    </row>
    <row r="12620" spans="4:4" x14ac:dyDescent="0.25">
      <c r="D12620" t="s">
        <v>14984</v>
      </c>
    </row>
    <row r="12621" spans="4:4" x14ac:dyDescent="0.25">
      <c r="D12621" t="s">
        <v>14984</v>
      </c>
    </row>
    <row r="12622" spans="4:4" x14ac:dyDescent="0.25">
      <c r="D12622" t="s">
        <v>14425</v>
      </c>
    </row>
    <row r="12623" spans="4:4" x14ac:dyDescent="0.25">
      <c r="D12623" t="s">
        <v>14426</v>
      </c>
    </row>
    <row r="12624" spans="4:4" x14ac:dyDescent="0.25">
      <c r="D12624" t="s">
        <v>14429</v>
      </c>
    </row>
    <row r="12625" spans="4:4" x14ac:dyDescent="0.25">
      <c r="D12625" t="s">
        <v>14431</v>
      </c>
    </row>
    <row r="12626" spans="4:4" x14ac:dyDescent="0.25">
      <c r="D12626" t="s">
        <v>14433</v>
      </c>
    </row>
    <row r="12627" spans="4:4" x14ac:dyDescent="0.25">
      <c r="D12627" t="s">
        <v>14433</v>
      </c>
    </row>
    <row r="12628" spans="4:4" x14ac:dyDescent="0.25">
      <c r="D12628" t="s">
        <v>14433</v>
      </c>
    </row>
    <row r="12629" spans="4:4" x14ac:dyDescent="0.25">
      <c r="D12629" t="s">
        <v>14991</v>
      </c>
    </row>
    <row r="12630" spans="4:4" x14ac:dyDescent="0.25">
      <c r="D12630" t="s">
        <v>14435</v>
      </c>
    </row>
    <row r="12631" spans="4:4" x14ac:dyDescent="0.25">
      <c r="D12631" t="s">
        <v>14435</v>
      </c>
    </row>
    <row r="12632" spans="4:4" x14ac:dyDescent="0.25">
      <c r="D12632" t="s">
        <v>14436</v>
      </c>
    </row>
    <row r="12633" spans="4:4" x14ac:dyDescent="0.25">
      <c r="D12633" t="s">
        <v>16897</v>
      </c>
    </row>
    <row r="12634" spans="4:4" x14ac:dyDescent="0.25">
      <c r="D12634" t="s">
        <v>14438</v>
      </c>
    </row>
    <row r="12635" spans="4:4" x14ac:dyDescent="0.25">
      <c r="D12635" t="s">
        <v>14438</v>
      </c>
    </row>
    <row r="12636" spans="4:4" x14ac:dyDescent="0.25">
      <c r="D12636" t="s">
        <v>14439</v>
      </c>
    </row>
    <row r="12637" spans="4:4" x14ac:dyDescent="0.25">
      <c r="D12637" t="s">
        <v>14444</v>
      </c>
    </row>
    <row r="12638" spans="4:4" x14ac:dyDescent="0.25">
      <c r="D12638" t="s">
        <v>14444</v>
      </c>
    </row>
    <row r="12639" spans="4:4" x14ac:dyDescent="0.25">
      <c r="D12639" t="s">
        <v>14444</v>
      </c>
    </row>
    <row r="12640" spans="4:4" x14ac:dyDescent="0.25">
      <c r="D12640" t="s">
        <v>16899</v>
      </c>
    </row>
    <row r="12641" spans="4:4" x14ac:dyDescent="0.25">
      <c r="D12641" t="s">
        <v>16899</v>
      </c>
    </row>
    <row r="12642" spans="4:4" x14ac:dyDescent="0.25">
      <c r="D12642" t="s">
        <v>16899</v>
      </c>
    </row>
    <row r="12643" spans="4:4" x14ac:dyDescent="0.25">
      <c r="D12643" t="s">
        <v>16899</v>
      </c>
    </row>
    <row r="12644" spans="4:4" x14ac:dyDescent="0.25">
      <c r="D12644" t="s">
        <v>16899</v>
      </c>
    </row>
    <row r="12645" spans="4:4" x14ac:dyDescent="0.25">
      <c r="D12645" t="s">
        <v>16899</v>
      </c>
    </row>
    <row r="12646" spans="4:4" x14ac:dyDescent="0.25">
      <c r="D12646" t="s">
        <v>16899</v>
      </c>
    </row>
    <row r="12647" spans="4:4" x14ac:dyDescent="0.25">
      <c r="D12647" t="s">
        <v>16899</v>
      </c>
    </row>
    <row r="12648" spans="4:4" x14ac:dyDescent="0.25">
      <c r="D12648" t="s">
        <v>16899</v>
      </c>
    </row>
    <row r="12649" spans="4:4" x14ac:dyDescent="0.25">
      <c r="D12649" t="s">
        <v>16899</v>
      </c>
    </row>
    <row r="12650" spans="4:4" x14ac:dyDescent="0.25">
      <c r="D12650" t="s">
        <v>16899</v>
      </c>
    </row>
    <row r="12651" spans="4:4" x14ac:dyDescent="0.25">
      <c r="D12651" t="s">
        <v>16899</v>
      </c>
    </row>
    <row r="12652" spans="4:4" x14ac:dyDescent="0.25">
      <c r="D12652" t="s">
        <v>16899</v>
      </c>
    </row>
    <row r="12653" spans="4:4" x14ac:dyDescent="0.25">
      <c r="D12653" t="s">
        <v>16899</v>
      </c>
    </row>
    <row r="12654" spans="4:4" x14ac:dyDescent="0.25">
      <c r="D12654" t="s">
        <v>16899</v>
      </c>
    </row>
    <row r="12655" spans="4:4" x14ac:dyDescent="0.25">
      <c r="D12655" t="s">
        <v>16899</v>
      </c>
    </row>
    <row r="12656" spans="4:4" x14ac:dyDescent="0.25">
      <c r="D12656" t="s">
        <v>16899</v>
      </c>
    </row>
    <row r="12657" spans="4:4" x14ac:dyDescent="0.25">
      <c r="D12657" t="s">
        <v>16899</v>
      </c>
    </row>
    <row r="12658" spans="4:4" x14ac:dyDescent="0.25">
      <c r="D12658" t="s">
        <v>14445</v>
      </c>
    </row>
    <row r="12659" spans="4:4" x14ac:dyDescent="0.25">
      <c r="D12659" t="s">
        <v>14446</v>
      </c>
    </row>
    <row r="12660" spans="4:4" x14ac:dyDescent="0.25">
      <c r="D12660" t="s">
        <v>14451</v>
      </c>
    </row>
    <row r="12661" spans="4:4" x14ac:dyDescent="0.25">
      <c r="D12661" t="s">
        <v>14452</v>
      </c>
    </row>
    <row r="12662" spans="4:4" x14ac:dyDescent="0.25">
      <c r="D12662" t="s">
        <v>14453</v>
      </c>
    </row>
    <row r="12663" spans="4:4" x14ac:dyDescent="0.25">
      <c r="D12663" t="s">
        <v>14455</v>
      </c>
    </row>
    <row r="12664" spans="4:4" x14ac:dyDescent="0.25">
      <c r="D12664" t="s">
        <v>14456</v>
      </c>
    </row>
    <row r="12665" spans="4:4" x14ac:dyDescent="0.25">
      <c r="D12665" t="s">
        <v>14458</v>
      </c>
    </row>
    <row r="12666" spans="4:4" x14ac:dyDescent="0.25">
      <c r="D12666" t="s">
        <v>14460</v>
      </c>
    </row>
    <row r="12667" spans="4:4" x14ac:dyDescent="0.25">
      <c r="D12667" t="s">
        <v>15960</v>
      </c>
    </row>
    <row r="12668" spans="4:4" x14ac:dyDescent="0.25">
      <c r="D12668" t="s">
        <v>14461</v>
      </c>
    </row>
    <row r="12669" spans="4:4" x14ac:dyDescent="0.25">
      <c r="D12669" t="s">
        <v>14874</v>
      </c>
    </row>
    <row r="12670" spans="4:4" x14ac:dyDescent="0.25">
      <c r="D12670" t="s">
        <v>14874</v>
      </c>
    </row>
    <row r="12671" spans="4:4" x14ac:dyDescent="0.25">
      <c r="D12671" t="s">
        <v>14464</v>
      </c>
    </row>
    <row r="12672" spans="4:4" x14ac:dyDescent="0.25">
      <c r="D12672" t="s">
        <v>14464</v>
      </c>
    </row>
    <row r="12673" spans="4:4" x14ac:dyDescent="0.25">
      <c r="D12673" t="s">
        <v>14464</v>
      </c>
    </row>
    <row r="12674" spans="4:4" x14ac:dyDescent="0.25">
      <c r="D12674" t="s">
        <v>14464</v>
      </c>
    </row>
    <row r="12675" spans="4:4" x14ac:dyDescent="0.25">
      <c r="D12675" t="s">
        <v>15234</v>
      </c>
    </row>
    <row r="12676" spans="4:4" x14ac:dyDescent="0.25">
      <c r="D12676" t="s">
        <v>15507</v>
      </c>
    </row>
    <row r="12677" spans="4:4" x14ac:dyDescent="0.25">
      <c r="D12677" t="s">
        <v>15507</v>
      </c>
    </row>
    <row r="12678" spans="4:4" x14ac:dyDescent="0.25">
      <c r="D12678" t="s">
        <v>15507</v>
      </c>
    </row>
    <row r="12679" spans="4:4" x14ac:dyDescent="0.25">
      <c r="D12679" t="s">
        <v>15507</v>
      </c>
    </row>
    <row r="12680" spans="4:4" x14ac:dyDescent="0.25">
      <c r="D12680" t="s">
        <v>15507</v>
      </c>
    </row>
    <row r="12681" spans="4:4" x14ac:dyDescent="0.25">
      <c r="D12681" t="s">
        <v>15507</v>
      </c>
    </row>
    <row r="12682" spans="4:4" x14ac:dyDescent="0.25">
      <c r="D12682" t="s">
        <v>14465</v>
      </c>
    </row>
    <row r="12683" spans="4:4" x14ac:dyDescent="0.25">
      <c r="D12683" t="s">
        <v>14465</v>
      </c>
    </row>
    <row r="12684" spans="4:4" x14ac:dyDescent="0.25">
      <c r="D12684" t="s">
        <v>14465</v>
      </c>
    </row>
    <row r="12685" spans="4:4" x14ac:dyDescent="0.25">
      <c r="D12685" t="s">
        <v>14465</v>
      </c>
    </row>
    <row r="12686" spans="4:4" x14ac:dyDescent="0.25">
      <c r="D12686" t="s">
        <v>14465</v>
      </c>
    </row>
    <row r="12687" spans="4:4" x14ac:dyDescent="0.25">
      <c r="D12687" t="s">
        <v>14465</v>
      </c>
    </row>
    <row r="12688" spans="4:4" x14ac:dyDescent="0.25">
      <c r="D12688" t="s">
        <v>14465</v>
      </c>
    </row>
    <row r="12689" spans="4:4" x14ac:dyDescent="0.25">
      <c r="D12689" t="s">
        <v>14465</v>
      </c>
    </row>
    <row r="12690" spans="4:4" x14ac:dyDescent="0.25">
      <c r="D12690" t="s">
        <v>14467</v>
      </c>
    </row>
    <row r="12691" spans="4:4" x14ac:dyDescent="0.25">
      <c r="D12691" t="s">
        <v>14468</v>
      </c>
    </row>
    <row r="12692" spans="4:4" x14ac:dyDescent="0.25">
      <c r="D12692" t="s">
        <v>14473</v>
      </c>
    </row>
    <row r="12693" spans="4:4" x14ac:dyDescent="0.25">
      <c r="D12693" t="s">
        <v>14475</v>
      </c>
    </row>
    <row r="12694" spans="4:4" x14ac:dyDescent="0.25">
      <c r="D12694" t="s">
        <v>14476</v>
      </c>
    </row>
    <row r="12695" spans="4:4" x14ac:dyDescent="0.25">
      <c r="D12695" t="s">
        <v>14476</v>
      </c>
    </row>
    <row r="12696" spans="4:4" x14ac:dyDescent="0.25">
      <c r="D12696" t="s">
        <v>14476</v>
      </c>
    </row>
    <row r="12697" spans="4:4" x14ac:dyDescent="0.25">
      <c r="D12697" t="s">
        <v>14476</v>
      </c>
    </row>
    <row r="12698" spans="4:4" x14ac:dyDescent="0.25">
      <c r="D12698" t="s">
        <v>14476</v>
      </c>
    </row>
    <row r="12699" spans="4:4" x14ac:dyDescent="0.25">
      <c r="D12699" t="s">
        <v>14476</v>
      </c>
    </row>
    <row r="12700" spans="4:4" x14ac:dyDescent="0.25">
      <c r="D12700" t="s">
        <v>14477</v>
      </c>
    </row>
    <row r="12701" spans="4:4" x14ac:dyDescent="0.25">
      <c r="D12701" t="s">
        <v>14477</v>
      </c>
    </row>
    <row r="12702" spans="4:4" x14ac:dyDescent="0.25">
      <c r="D12702" t="s">
        <v>14477</v>
      </c>
    </row>
    <row r="12703" spans="4:4" x14ac:dyDescent="0.25">
      <c r="D12703" t="s">
        <v>14477</v>
      </c>
    </row>
    <row r="12704" spans="4:4" x14ac:dyDescent="0.25">
      <c r="D12704" t="s">
        <v>14478</v>
      </c>
    </row>
    <row r="12705" spans="4:4" x14ac:dyDescent="0.25">
      <c r="D12705" t="s">
        <v>14478</v>
      </c>
    </row>
    <row r="12706" spans="4:4" x14ac:dyDescent="0.25">
      <c r="D12706" t="s">
        <v>14478</v>
      </c>
    </row>
    <row r="12707" spans="4:4" x14ac:dyDescent="0.25">
      <c r="D12707" t="s">
        <v>14478</v>
      </c>
    </row>
    <row r="12708" spans="4:4" x14ac:dyDescent="0.25">
      <c r="D12708" t="s">
        <v>14478</v>
      </c>
    </row>
    <row r="12709" spans="4:4" x14ac:dyDescent="0.25">
      <c r="D12709" t="s">
        <v>14478</v>
      </c>
    </row>
    <row r="12710" spans="4:4" x14ac:dyDescent="0.25">
      <c r="D12710" t="s">
        <v>14478</v>
      </c>
    </row>
    <row r="12711" spans="4:4" x14ac:dyDescent="0.25">
      <c r="D12711" t="s">
        <v>15400</v>
      </c>
    </row>
    <row r="12712" spans="4:4" x14ac:dyDescent="0.25">
      <c r="D12712" t="s">
        <v>15400</v>
      </c>
    </row>
    <row r="12713" spans="4:4" x14ac:dyDescent="0.25">
      <c r="D12713" t="s">
        <v>15400</v>
      </c>
    </row>
    <row r="12714" spans="4:4" x14ac:dyDescent="0.25">
      <c r="D12714" t="s">
        <v>15400</v>
      </c>
    </row>
    <row r="12715" spans="4:4" x14ac:dyDescent="0.25">
      <c r="D12715" t="s">
        <v>14479</v>
      </c>
    </row>
    <row r="12716" spans="4:4" x14ac:dyDescent="0.25">
      <c r="D12716" t="s">
        <v>14479</v>
      </c>
    </row>
    <row r="12717" spans="4:4" x14ac:dyDescent="0.25">
      <c r="D12717" t="s">
        <v>14479</v>
      </c>
    </row>
    <row r="12718" spans="4:4" x14ac:dyDescent="0.25">
      <c r="D12718" t="s">
        <v>14481</v>
      </c>
    </row>
    <row r="12719" spans="4:4" x14ac:dyDescent="0.25">
      <c r="D12719" t="s">
        <v>14481</v>
      </c>
    </row>
    <row r="12720" spans="4:4" x14ac:dyDescent="0.25">
      <c r="D12720" t="s">
        <v>14482</v>
      </c>
    </row>
    <row r="12721" spans="4:4" x14ac:dyDescent="0.25">
      <c r="D12721" t="s">
        <v>14482</v>
      </c>
    </row>
    <row r="12722" spans="4:4" x14ac:dyDescent="0.25">
      <c r="D12722" t="s">
        <v>14482</v>
      </c>
    </row>
    <row r="12723" spans="4:4" x14ac:dyDescent="0.25">
      <c r="D12723" t="s">
        <v>14482</v>
      </c>
    </row>
    <row r="12724" spans="4:4" x14ac:dyDescent="0.25">
      <c r="D12724" t="s">
        <v>14482</v>
      </c>
    </row>
    <row r="12725" spans="4:4" x14ac:dyDescent="0.25">
      <c r="D12725" t="s">
        <v>14482</v>
      </c>
    </row>
    <row r="12726" spans="4:4" x14ac:dyDescent="0.25">
      <c r="D12726" t="s">
        <v>14491</v>
      </c>
    </row>
    <row r="12727" spans="4:4" x14ac:dyDescent="0.25">
      <c r="D12727" t="s">
        <v>14493</v>
      </c>
    </row>
    <row r="12728" spans="4:4" x14ac:dyDescent="0.25">
      <c r="D12728" t="s">
        <v>14494</v>
      </c>
    </row>
    <row r="12729" spans="4:4" x14ac:dyDescent="0.25">
      <c r="D12729" t="s">
        <v>14497</v>
      </c>
    </row>
    <row r="12730" spans="4:4" x14ac:dyDescent="0.25">
      <c r="D12730" t="s">
        <v>14499</v>
      </c>
    </row>
    <row r="12731" spans="4:4" x14ac:dyDescent="0.25">
      <c r="D12731" t="s">
        <v>14499</v>
      </c>
    </row>
    <row r="12732" spans="4:4" x14ac:dyDescent="0.25">
      <c r="D12732" t="s">
        <v>14499</v>
      </c>
    </row>
    <row r="12733" spans="4:4" x14ac:dyDescent="0.25">
      <c r="D12733" t="s">
        <v>14501</v>
      </c>
    </row>
    <row r="12734" spans="4:4" x14ac:dyDescent="0.25">
      <c r="D12734" t="s">
        <v>14501</v>
      </c>
    </row>
    <row r="12735" spans="4:4" x14ac:dyDescent="0.25">
      <c r="D12735" t="s">
        <v>14501</v>
      </c>
    </row>
    <row r="12736" spans="4:4" x14ac:dyDescent="0.25">
      <c r="D12736" t="s">
        <v>14501</v>
      </c>
    </row>
    <row r="12737" spans="4:4" x14ac:dyDescent="0.25">
      <c r="D12737" t="s">
        <v>14501</v>
      </c>
    </row>
    <row r="12738" spans="4:4" x14ac:dyDescent="0.25">
      <c r="D12738" t="s">
        <v>14503</v>
      </c>
    </row>
    <row r="12739" spans="4:4" x14ac:dyDescent="0.25">
      <c r="D12739" t="s">
        <v>14503</v>
      </c>
    </row>
    <row r="12740" spans="4:4" x14ac:dyDescent="0.25">
      <c r="D12740" t="s">
        <v>14505</v>
      </c>
    </row>
    <row r="12741" spans="4:4" x14ac:dyDescent="0.25">
      <c r="D12741" t="s">
        <v>14505</v>
      </c>
    </row>
    <row r="12742" spans="4:4" x14ac:dyDescent="0.25">
      <c r="D12742" t="s">
        <v>14506</v>
      </c>
    </row>
    <row r="12743" spans="4:4" x14ac:dyDescent="0.25">
      <c r="D12743" t="s">
        <v>14506</v>
      </c>
    </row>
    <row r="12744" spans="4:4" x14ac:dyDescent="0.25">
      <c r="D12744" t="s">
        <v>14506</v>
      </c>
    </row>
    <row r="12745" spans="4:4" x14ac:dyDescent="0.25">
      <c r="D12745" t="s">
        <v>14507</v>
      </c>
    </row>
    <row r="12746" spans="4:4" x14ac:dyDescent="0.25">
      <c r="D12746" t="s">
        <v>14507</v>
      </c>
    </row>
    <row r="12747" spans="4:4" x14ac:dyDescent="0.25">
      <c r="D12747" t="s">
        <v>14507</v>
      </c>
    </row>
    <row r="12748" spans="4:4" x14ac:dyDescent="0.25">
      <c r="D12748" t="s">
        <v>14508</v>
      </c>
    </row>
    <row r="12749" spans="4:4" x14ac:dyDescent="0.25">
      <c r="D12749" t="s">
        <v>14508</v>
      </c>
    </row>
    <row r="12750" spans="4:4" x14ac:dyDescent="0.25">
      <c r="D12750" t="s">
        <v>14508</v>
      </c>
    </row>
    <row r="12751" spans="4:4" x14ac:dyDescent="0.25">
      <c r="D12751" t="s">
        <v>14508</v>
      </c>
    </row>
    <row r="12752" spans="4:4" x14ac:dyDescent="0.25">
      <c r="D12752" t="s">
        <v>14508</v>
      </c>
    </row>
    <row r="12753" spans="4:4" x14ac:dyDescent="0.25">
      <c r="D12753" t="s">
        <v>14509</v>
      </c>
    </row>
    <row r="12754" spans="4:4" x14ac:dyDescent="0.25">
      <c r="D12754" t="s">
        <v>14511</v>
      </c>
    </row>
    <row r="12755" spans="4:4" x14ac:dyDescent="0.25">
      <c r="D12755" t="s">
        <v>14512</v>
      </c>
    </row>
    <row r="12756" spans="4:4" x14ac:dyDescent="0.25">
      <c r="D12756" t="s">
        <v>14512</v>
      </c>
    </row>
    <row r="12757" spans="4:4" x14ac:dyDescent="0.25">
      <c r="D12757" t="s">
        <v>14512</v>
      </c>
    </row>
    <row r="12758" spans="4:4" x14ac:dyDescent="0.25">
      <c r="D12758" t="s">
        <v>14512</v>
      </c>
    </row>
    <row r="12759" spans="4:4" x14ac:dyDescent="0.25">
      <c r="D12759" t="s">
        <v>14512</v>
      </c>
    </row>
    <row r="12760" spans="4:4" x14ac:dyDescent="0.25">
      <c r="D12760" t="s">
        <v>14513</v>
      </c>
    </row>
    <row r="12761" spans="4:4" x14ac:dyDescent="0.25">
      <c r="D12761" t="s">
        <v>14513</v>
      </c>
    </row>
    <row r="12762" spans="4:4" x14ac:dyDescent="0.25">
      <c r="D12762" t="s">
        <v>14513</v>
      </c>
    </row>
    <row r="12763" spans="4:4" x14ac:dyDescent="0.25">
      <c r="D12763" t="s">
        <v>12544</v>
      </c>
    </row>
    <row r="12764" spans="4:4" x14ac:dyDescent="0.25">
      <c r="D12764" t="s">
        <v>12544</v>
      </c>
    </row>
    <row r="12765" spans="4:4" x14ac:dyDescent="0.25">
      <c r="D12765" t="s">
        <v>12544</v>
      </c>
    </row>
    <row r="12766" spans="4:4" x14ac:dyDescent="0.25">
      <c r="D12766" t="s">
        <v>12544</v>
      </c>
    </row>
    <row r="12767" spans="4:4" x14ac:dyDescent="0.25">
      <c r="D12767" t="s">
        <v>12544</v>
      </c>
    </row>
    <row r="12768" spans="4:4" x14ac:dyDescent="0.25">
      <c r="D12768" t="s">
        <v>12544</v>
      </c>
    </row>
    <row r="12769" spans="4:4" x14ac:dyDescent="0.25">
      <c r="D12769" t="s">
        <v>12544</v>
      </c>
    </row>
    <row r="12770" spans="4:4" x14ac:dyDescent="0.25">
      <c r="D12770" t="s">
        <v>12544</v>
      </c>
    </row>
    <row r="12771" spans="4:4" x14ac:dyDescent="0.25">
      <c r="D12771" t="s">
        <v>12544</v>
      </c>
    </row>
    <row r="12772" spans="4:4" x14ac:dyDescent="0.25">
      <c r="D12772" t="s">
        <v>12544</v>
      </c>
    </row>
    <row r="12773" spans="4:4" x14ac:dyDescent="0.25">
      <c r="D12773" t="s">
        <v>12544</v>
      </c>
    </row>
    <row r="12774" spans="4:4" x14ac:dyDescent="0.25">
      <c r="D12774" t="s">
        <v>12544</v>
      </c>
    </row>
    <row r="12775" spans="4:4" x14ac:dyDescent="0.25">
      <c r="D12775" t="s">
        <v>12544</v>
      </c>
    </row>
    <row r="12776" spans="4:4" x14ac:dyDescent="0.25">
      <c r="D12776" t="s">
        <v>12544</v>
      </c>
    </row>
    <row r="12777" spans="4:4" x14ac:dyDescent="0.25">
      <c r="D12777" t="s">
        <v>12544</v>
      </c>
    </row>
    <row r="12778" spans="4:4" x14ac:dyDescent="0.25">
      <c r="D12778" t="s">
        <v>12544</v>
      </c>
    </row>
    <row r="12779" spans="4:4" x14ac:dyDescent="0.25">
      <c r="D12779" t="s">
        <v>12544</v>
      </c>
    </row>
    <row r="12780" spans="4:4" x14ac:dyDescent="0.25">
      <c r="D12780" t="s">
        <v>15509</v>
      </c>
    </row>
    <row r="12781" spans="4:4" x14ac:dyDescent="0.25">
      <c r="D12781" t="s">
        <v>15509</v>
      </c>
    </row>
    <row r="12782" spans="4:4" x14ac:dyDescent="0.25">
      <c r="D12782" t="s">
        <v>15509</v>
      </c>
    </row>
    <row r="12783" spans="4:4" x14ac:dyDescent="0.25">
      <c r="D12783" t="s">
        <v>15509</v>
      </c>
    </row>
    <row r="12784" spans="4:4" x14ac:dyDescent="0.25">
      <c r="D12784" t="s">
        <v>14520</v>
      </c>
    </row>
    <row r="12785" spans="4:4" x14ac:dyDescent="0.25">
      <c r="D12785" t="s">
        <v>14521</v>
      </c>
    </row>
    <row r="12786" spans="4:4" x14ac:dyDescent="0.25">
      <c r="D12786" t="s">
        <v>15286</v>
      </c>
    </row>
    <row r="12787" spans="4:4" x14ac:dyDescent="0.25">
      <c r="D12787" t="s">
        <v>15286</v>
      </c>
    </row>
    <row r="12788" spans="4:4" x14ac:dyDescent="0.25">
      <c r="D12788" t="s">
        <v>15286</v>
      </c>
    </row>
    <row r="12789" spans="4:4" x14ac:dyDescent="0.25">
      <c r="D12789" t="s">
        <v>14522</v>
      </c>
    </row>
    <row r="12790" spans="4:4" x14ac:dyDescent="0.25">
      <c r="D12790" t="s">
        <v>14997</v>
      </c>
    </row>
    <row r="12791" spans="4:4" x14ac:dyDescent="0.25">
      <c r="D12791" t="s">
        <v>14999</v>
      </c>
    </row>
    <row r="12792" spans="4:4" x14ac:dyDescent="0.25">
      <c r="D12792" t="s">
        <v>14524</v>
      </c>
    </row>
    <row r="12793" spans="4:4" x14ac:dyDescent="0.25">
      <c r="D12793" t="s">
        <v>14524</v>
      </c>
    </row>
    <row r="12794" spans="4:4" x14ac:dyDescent="0.25">
      <c r="D12794" t="s">
        <v>14524</v>
      </c>
    </row>
    <row r="12795" spans="4:4" x14ac:dyDescent="0.25">
      <c r="D12795" t="s">
        <v>14528</v>
      </c>
    </row>
    <row r="12796" spans="4:4" x14ac:dyDescent="0.25">
      <c r="D12796" t="s">
        <v>14528</v>
      </c>
    </row>
    <row r="12797" spans="4:4" x14ac:dyDescent="0.25">
      <c r="D12797" t="s">
        <v>14528</v>
      </c>
    </row>
    <row r="12798" spans="4:4" x14ac:dyDescent="0.25">
      <c r="D12798" t="s">
        <v>14529</v>
      </c>
    </row>
    <row r="12799" spans="4:4" x14ac:dyDescent="0.25">
      <c r="D12799" t="s">
        <v>14531</v>
      </c>
    </row>
    <row r="12800" spans="4:4" x14ac:dyDescent="0.25">
      <c r="D12800" t="s">
        <v>14531</v>
      </c>
    </row>
    <row r="12801" spans="4:4" x14ac:dyDescent="0.25">
      <c r="D12801" t="s">
        <v>14531</v>
      </c>
    </row>
    <row r="12802" spans="4:4" x14ac:dyDescent="0.25">
      <c r="D12802" t="s">
        <v>14531</v>
      </c>
    </row>
    <row r="12803" spans="4:4" x14ac:dyDescent="0.25">
      <c r="D12803" t="s">
        <v>14531</v>
      </c>
    </row>
    <row r="12804" spans="4:4" x14ac:dyDescent="0.25">
      <c r="D12804" t="s">
        <v>14533</v>
      </c>
    </row>
    <row r="12805" spans="4:4" x14ac:dyDescent="0.25">
      <c r="D12805" t="s">
        <v>14533</v>
      </c>
    </row>
    <row r="12806" spans="4:4" x14ac:dyDescent="0.25">
      <c r="D12806" t="s">
        <v>16147</v>
      </c>
    </row>
    <row r="12807" spans="4:4" x14ac:dyDescent="0.25">
      <c r="D12807" t="s">
        <v>14535</v>
      </c>
    </row>
    <row r="12808" spans="4:4" x14ac:dyDescent="0.25">
      <c r="D12808" t="s">
        <v>14535</v>
      </c>
    </row>
    <row r="12809" spans="4:4" x14ac:dyDescent="0.25">
      <c r="D12809" t="s">
        <v>14537</v>
      </c>
    </row>
    <row r="12810" spans="4:4" x14ac:dyDescent="0.25">
      <c r="D12810" t="s">
        <v>14537</v>
      </c>
    </row>
    <row r="12811" spans="4:4" x14ac:dyDescent="0.25">
      <c r="D12811" t="s">
        <v>14537</v>
      </c>
    </row>
    <row r="12812" spans="4:4" x14ac:dyDescent="0.25">
      <c r="D12812" t="s">
        <v>14537</v>
      </c>
    </row>
    <row r="12813" spans="4:4" x14ac:dyDescent="0.25">
      <c r="D12813" t="s">
        <v>14537</v>
      </c>
    </row>
    <row r="12814" spans="4:4" x14ac:dyDescent="0.25">
      <c r="D12814" t="s">
        <v>14537</v>
      </c>
    </row>
    <row r="12815" spans="4:4" x14ac:dyDescent="0.25">
      <c r="D12815" t="s">
        <v>15003</v>
      </c>
    </row>
    <row r="12816" spans="4:4" x14ac:dyDescent="0.25">
      <c r="D12816" t="s">
        <v>15003</v>
      </c>
    </row>
    <row r="12817" spans="4:4" x14ac:dyDescent="0.25">
      <c r="D12817" t="s">
        <v>14539</v>
      </c>
    </row>
    <row r="12818" spans="4:4" x14ac:dyDescent="0.25">
      <c r="D12818" t="s">
        <v>14542</v>
      </c>
    </row>
    <row r="12819" spans="4:4" x14ac:dyDescent="0.25">
      <c r="D12819" t="s">
        <v>14542</v>
      </c>
    </row>
    <row r="12820" spans="4:4" x14ac:dyDescent="0.25">
      <c r="D12820" t="s">
        <v>14542</v>
      </c>
    </row>
    <row r="12821" spans="4:4" x14ac:dyDescent="0.25">
      <c r="D12821" t="s">
        <v>14542</v>
      </c>
    </row>
    <row r="12822" spans="4:4" x14ac:dyDescent="0.25">
      <c r="D12822" t="s">
        <v>14542</v>
      </c>
    </row>
    <row r="12823" spans="4:4" x14ac:dyDescent="0.25">
      <c r="D12823" t="s">
        <v>14542</v>
      </c>
    </row>
    <row r="12824" spans="4:4" x14ac:dyDescent="0.25">
      <c r="D12824" t="s">
        <v>14542</v>
      </c>
    </row>
    <row r="12825" spans="4:4" x14ac:dyDescent="0.25">
      <c r="D12825" t="s">
        <v>14542</v>
      </c>
    </row>
    <row r="12826" spans="4:4" x14ac:dyDescent="0.25">
      <c r="D12826" t="s">
        <v>14544</v>
      </c>
    </row>
    <row r="12827" spans="4:4" x14ac:dyDescent="0.25">
      <c r="D12827" t="s">
        <v>14545</v>
      </c>
    </row>
    <row r="12828" spans="4:4" x14ac:dyDescent="0.25">
      <c r="D12828" t="s">
        <v>14548</v>
      </c>
    </row>
    <row r="12829" spans="4:4" x14ac:dyDescent="0.25">
      <c r="D12829" t="s">
        <v>14549</v>
      </c>
    </row>
    <row r="12830" spans="4:4" x14ac:dyDescent="0.25">
      <c r="D12830" t="s">
        <v>14551</v>
      </c>
    </row>
    <row r="12831" spans="4:4" x14ac:dyDescent="0.25">
      <c r="D12831" t="s">
        <v>14553</v>
      </c>
    </row>
    <row r="12832" spans="4:4" x14ac:dyDescent="0.25">
      <c r="D12832" t="s">
        <v>12959</v>
      </c>
    </row>
    <row r="12833" spans="4:4" x14ac:dyDescent="0.25">
      <c r="D12833" t="s">
        <v>16925</v>
      </c>
    </row>
    <row r="12834" spans="4:4" x14ac:dyDescent="0.25">
      <c r="D12834" t="s">
        <v>14560</v>
      </c>
    </row>
    <row r="12835" spans="4:4" x14ac:dyDescent="0.25">
      <c r="D12835" t="s">
        <v>14564</v>
      </c>
    </row>
    <row r="12836" spans="4:4" x14ac:dyDescent="0.25">
      <c r="D12836" t="s">
        <v>14564</v>
      </c>
    </row>
    <row r="12837" spans="4:4" x14ac:dyDescent="0.25">
      <c r="D12837" t="s">
        <v>14565</v>
      </c>
    </row>
    <row r="12838" spans="4:4" x14ac:dyDescent="0.25">
      <c r="D12838" t="s">
        <v>14567</v>
      </c>
    </row>
    <row r="12839" spans="4:4" x14ac:dyDescent="0.25">
      <c r="D12839" t="s">
        <v>14569</v>
      </c>
    </row>
    <row r="12840" spans="4:4" x14ac:dyDescent="0.25">
      <c r="D12840" t="s">
        <v>14569</v>
      </c>
    </row>
    <row r="12841" spans="4:4" x14ac:dyDescent="0.25">
      <c r="D12841" t="s">
        <v>17018</v>
      </c>
    </row>
    <row r="12842" spans="4:4" x14ac:dyDescent="0.25">
      <c r="D12842" t="s">
        <v>17018</v>
      </c>
    </row>
    <row r="12843" spans="4:4" x14ac:dyDescent="0.25">
      <c r="D12843" t="s">
        <v>17018</v>
      </c>
    </row>
    <row r="12844" spans="4:4" x14ac:dyDescent="0.25">
      <c r="D12844" t="s">
        <v>14571</v>
      </c>
    </row>
    <row r="12845" spans="4:4" x14ac:dyDescent="0.25">
      <c r="D12845" t="s">
        <v>14571</v>
      </c>
    </row>
    <row r="12846" spans="4:4" x14ac:dyDescent="0.25">
      <c r="D12846" t="s">
        <v>14574</v>
      </c>
    </row>
    <row r="12847" spans="4:4" x14ac:dyDescent="0.25">
      <c r="D12847" t="s">
        <v>14574</v>
      </c>
    </row>
    <row r="12848" spans="4:4" x14ac:dyDescent="0.25">
      <c r="D12848" t="s">
        <v>15169</v>
      </c>
    </row>
    <row r="12849" spans="4:4" x14ac:dyDescent="0.25">
      <c r="D12849" t="s">
        <v>14576</v>
      </c>
    </row>
    <row r="12850" spans="4:4" x14ac:dyDescent="0.25">
      <c r="D12850" t="s">
        <v>14576</v>
      </c>
    </row>
    <row r="12851" spans="4:4" x14ac:dyDescent="0.25">
      <c r="D12851" t="s">
        <v>14578</v>
      </c>
    </row>
    <row r="12852" spans="4:4" x14ac:dyDescent="0.25">
      <c r="D12852" t="s">
        <v>14578</v>
      </c>
    </row>
    <row r="12853" spans="4:4" x14ac:dyDescent="0.25">
      <c r="D12853" t="s">
        <v>14578</v>
      </c>
    </row>
    <row r="12854" spans="4:4" x14ac:dyDescent="0.25">
      <c r="D12854" t="s">
        <v>14578</v>
      </c>
    </row>
    <row r="12855" spans="4:4" x14ac:dyDescent="0.25">
      <c r="D12855" t="s">
        <v>14578</v>
      </c>
    </row>
    <row r="12856" spans="4:4" x14ac:dyDescent="0.25">
      <c r="D12856" t="s">
        <v>14578</v>
      </c>
    </row>
    <row r="12857" spans="4:4" x14ac:dyDescent="0.25">
      <c r="D12857" t="s">
        <v>14580</v>
      </c>
    </row>
    <row r="12858" spans="4:4" x14ac:dyDescent="0.25">
      <c r="D12858" t="s">
        <v>14580</v>
      </c>
    </row>
    <row r="12859" spans="4:4" x14ac:dyDescent="0.25">
      <c r="D12859" t="s">
        <v>14580</v>
      </c>
    </row>
    <row r="12860" spans="4:4" x14ac:dyDescent="0.25">
      <c r="D12860" t="s">
        <v>14580</v>
      </c>
    </row>
    <row r="12861" spans="4:4" x14ac:dyDescent="0.25">
      <c r="D12861" t="s">
        <v>14580</v>
      </c>
    </row>
    <row r="12862" spans="4:4" x14ac:dyDescent="0.25">
      <c r="D12862" t="s">
        <v>14580</v>
      </c>
    </row>
    <row r="12863" spans="4:4" x14ac:dyDescent="0.25">
      <c r="D12863" t="s">
        <v>14581</v>
      </c>
    </row>
    <row r="12864" spans="4:4" x14ac:dyDescent="0.25">
      <c r="D12864" t="s">
        <v>15616</v>
      </c>
    </row>
    <row r="12865" spans="4:4" x14ac:dyDescent="0.25">
      <c r="D12865" t="s">
        <v>15616</v>
      </c>
    </row>
    <row r="12866" spans="4:4" x14ac:dyDescent="0.25">
      <c r="D12866" t="s">
        <v>15616</v>
      </c>
    </row>
    <row r="12867" spans="4:4" x14ac:dyDescent="0.25">
      <c r="D12867" t="s">
        <v>15616</v>
      </c>
    </row>
    <row r="12868" spans="4:4" x14ac:dyDescent="0.25">
      <c r="D12868" t="s">
        <v>15616</v>
      </c>
    </row>
    <row r="12869" spans="4:4" x14ac:dyDescent="0.25">
      <c r="D12869" t="s">
        <v>14583</v>
      </c>
    </row>
    <row r="12870" spans="4:4" x14ac:dyDescent="0.25">
      <c r="D12870" t="s">
        <v>14583</v>
      </c>
    </row>
    <row r="12871" spans="4:4" x14ac:dyDescent="0.25">
      <c r="D12871" t="s">
        <v>14585</v>
      </c>
    </row>
    <row r="12872" spans="4:4" x14ac:dyDescent="0.25">
      <c r="D12872" t="s">
        <v>14585</v>
      </c>
    </row>
    <row r="12873" spans="4:4" x14ac:dyDescent="0.25">
      <c r="D12873" t="s">
        <v>14586</v>
      </c>
    </row>
    <row r="12874" spans="4:4" x14ac:dyDescent="0.25">
      <c r="D12874" t="s">
        <v>14586</v>
      </c>
    </row>
    <row r="12875" spans="4:4" x14ac:dyDescent="0.25">
      <c r="D12875" t="s">
        <v>14587</v>
      </c>
    </row>
    <row r="12876" spans="4:4" x14ac:dyDescent="0.25">
      <c r="D12876" t="s">
        <v>14587</v>
      </c>
    </row>
    <row r="12877" spans="4:4" x14ac:dyDescent="0.25">
      <c r="D12877" t="s">
        <v>14587</v>
      </c>
    </row>
    <row r="12878" spans="4:4" x14ac:dyDescent="0.25">
      <c r="D12878" t="s">
        <v>14589</v>
      </c>
    </row>
    <row r="12879" spans="4:4" x14ac:dyDescent="0.25">
      <c r="D12879" t="s">
        <v>14589</v>
      </c>
    </row>
    <row r="12880" spans="4:4" x14ac:dyDescent="0.25">
      <c r="D12880" t="s">
        <v>14589</v>
      </c>
    </row>
    <row r="12881" spans="4:4" x14ac:dyDescent="0.25">
      <c r="D12881" t="s">
        <v>14589</v>
      </c>
    </row>
    <row r="12882" spans="4:4" x14ac:dyDescent="0.25">
      <c r="D12882" t="s">
        <v>14589</v>
      </c>
    </row>
    <row r="12883" spans="4:4" x14ac:dyDescent="0.25">
      <c r="D12883" t="s">
        <v>14589</v>
      </c>
    </row>
    <row r="12884" spans="4:4" x14ac:dyDescent="0.25">
      <c r="D12884" t="s">
        <v>14589</v>
      </c>
    </row>
    <row r="12885" spans="4:4" x14ac:dyDescent="0.25">
      <c r="D12885" t="s">
        <v>14589</v>
      </c>
    </row>
    <row r="12886" spans="4:4" x14ac:dyDescent="0.25">
      <c r="D12886" t="s">
        <v>14589</v>
      </c>
    </row>
    <row r="12887" spans="4:4" x14ac:dyDescent="0.25">
      <c r="D12887" t="s">
        <v>14589</v>
      </c>
    </row>
    <row r="12888" spans="4:4" x14ac:dyDescent="0.25">
      <c r="D12888" t="s">
        <v>14589</v>
      </c>
    </row>
    <row r="12889" spans="4:4" x14ac:dyDescent="0.25">
      <c r="D12889" t="s">
        <v>14589</v>
      </c>
    </row>
    <row r="12890" spans="4:4" x14ac:dyDescent="0.25">
      <c r="D12890" t="s">
        <v>14589</v>
      </c>
    </row>
    <row r="12891" spans="4:4" x14ac:dyDescent="0.25">
      <c r="D12891" t="s">
        <v>16382</v>
      </c>
    </row>
    <row r="12892" spans="4:4" x14ac:dyDescent="0.25">
      <c r="D12892" t="s">
        <v>16382</v>
      </c>
    </row>
    <row r="12893" spans="4:4" x14ac:dyDescent="0.25">
      <c r="D12893" t="s">
        <v>14591</v>
      </c>
    </row>
    <row r="12894" spans="4:4" x14ac:dyDescent="0.25">
      <c r="D12894" t="s">
        <v>14594</v>
      </c>
    </row>
    <row r="12895" spans="4:4" x14ac:dyDescent="0.25">
      <c r="D12895" t="s">
        <v>16929</v>
      </c>
    </row>
    <row r="12896" spans="4:4" x14ac:dyDescent="0.25">
      <c r="D12896" t="s">
        <v>14600</v>
      </c>
    </row>
    <row r="12897" spans="4:4" x14ac:dyDescent="0.25">
      <c r="D12897" t="s">
        <v>14600</v>
      </c>
    </row>
    <row r="12898" spans="4:4" x14ac:dyDescent="0.25">
      <c r="D12898" t="s">
        <v>14601</v>
      </c>
    </row>
    <row r="12899" spans="4:4" x14ac:dyDescent="0.25">
      <c r="D12899" t="s">
        <v>16932</v>
      </c>
    </row>
    <row r="12900" spans="4:4" x14ac:dyDescent="0.25">
      <c r="D12900" t="s">
        <v>14605</v>
      </c>
    </row>
    <row r="12901" spans="4:4" x14ac:dyDescent="0.25">
      <c r="D12901" t="s">
        <v>14605</v>
      </c>
    </row>
    <row r="12902" spans="4:4" x14ac:dyDescent="0.25">
      <c r="D12902" t="s">
        <v>14605</v>
      </c>
    </row>
    <row r="12903" spans="4:4" x14ac:dyDescent="0.25">
      <c r="D12903" t="s">
        <v>14608</v>
      </c>
    </row>
    <row r="12904" spans="4:4" x14ac:dyDescent="0.25">
      <c r="D12904" t="s">
        <v>14608</v>
      </c>
    </row>
    <row r="12905" spans="4:4" x14ac:dyDescent="0.25">
      <c r="D12905" t="s">
        <v>14608</v>
      </c>
    </row>
    <row r="12906" spans="4:4" x14ac:dyDescent="0.25">
      <c r="D12906" t="s">
        <v>14608</v>
      </c>
    </row>
    <row r="12907" spans="4:4" x14ac:dyDescent="0.25">
      <c r="D12907" t="s">
        <v>14612</v>
      </c>
    </row>
    <row r="12908" spans="4:4" x14ac:dyDescent="0.25">
      <c r="D12908" t="s">
        <v>14612</v>
      </c>
    </row>
    <row r="12909" spans="4:4" x14ac:dyDescent="0.25">
      <c r="D12909" t="s">
        <v>14612</v>
      </c>
    </row>
    <row r="12910" spans="4:4" x14ac:dyDescent="0.25">
      <c r="D12910" t="s">
        <v>14612</v>
      </c>
    </row>
    <row r="12911" spans="4:4" x14ac:dyDescent="0.25">
      <c r="D12911" t="s">
        <v>14612</v>
      </c>
    </row>
    <row r="12912" spans="4:4" x14ac:dyDescent="0.25">
      <c r="D12912" t="s">
        <v>14612</v>
      </c>
    </row>
    <row r="12913" spans="4:4" x14ac:dyDescent="0.25">
      <c r="D12913" t="s">
        <v>14612</v>
      </c>
    </row>
    <row r="12914" spans="4:4" x14ac:dyDescent="0.25">
      <c r="D12914" t="s">
        <v>14612</v>
      </c>
    </row>
    <row r="12915" spans="4:4" x14ac:dyDescent="0.25">
      <c r="D12915" t="s">
        <v>14612</v>
      </c>
    </row>
    <row r="12916" spans="4:4" x14ac:dyDescent="0.25">
      <c r="D12916" t="s">
        <v>14612</v>
      </c>
    </row>
    <row r="12917" spans="4:4" x14ac:dyDescent="0.25">
      <c r="D12917" t="s">
        <v>14614</v>
      </c>
    </row>
    <row r="12918" spans="4:4" x14ac:dyDescent="0.25">
      <c r="D12918" t="s">
        <v>14614</v>
      </c>
    </row>
    <row r="12919" spans="4:4" x14ac:dyDescent="0.25">
      <c r="D12919" t="s">
        <v>14614</v>
      </c>
    </row>
    <row r="12920" spans="4:4" x14ac:dyDescent="0.25">
      <c r="D12920" t="s">
        <v>14614</v>
      </c>
    </row>
    <row r="12921" spans="4:4" x14ac:dyDescent="0.25">
      <c r="D12921" t="s">
        <v>14614</v>
      </c>
    </row>
    <row r="12922" spans="4:4" x14ac:dyDescent="0.25">
      <c r="D12922" t="s">
        <v>14614</v>
      </c>
    </row>
    <row r="12923" spans="4:4" x14ac:dyDescent="0.25">
      <c r="D12923" t="s">
        <v>14614</v>
      </c>
    </row>
    <row r="12924" spans="4:4" x14ac:dyDescent="0.25">
      <c r="D12924" t="s">
        <v>14614</v>
      </c>
    </row>
    <row r="12925" spans="4:4" x14ac:dyDescent="0.25">
      <c r="D12925" t="s">
        <v>14614</v>
      </c>
    </row>
    <row r="12926" spans="4:4" x14ac:dyDescent="0.25">
      <c r="D12926" t="s">
        <v>14614</v>
      </c>
    </row>
    <row r="12927" spans="4:4" x14ac:dyDescent="0.25">
      <c r="D12927" t="s">
        <v>14615</v>
      </c>
    </row>
    <row r="12928" spans="4:4" x14ac:dyDescent="0.25">
      <c r="D12928" t="s">
        <v>14616</v>
      </c>
    </row>
    <row r="12929" spans="4:4" x14ac:dyDescent="0.25">
      <c r="D12929" t="s">
        <v>14618</v>
      </c>
    </row>
    <row r="12930" spans="4:4" x14ac:dyDescent="0.25">
      <c r="D12930" t="s">
        <v>14618</v>
      </c>
    </row>
    <row r="12931" spans="4:4" x14ac:dyDescent="0.25">
      <c r="D12931" t="s">
        <v>14618</v>
      </c>
    </row>
    <row r="12932" spans="4:4" x14ac:dyDescent="0.25">
      <c r="D12932" t="s">
        <v>14618</v>
      </c>
    </row>
    <row r="12933" spans="4:4" x14ac:dyDescent="0.25">
      <c r="D12933" t="s">
        <v>16934</v>
      </c>
    </row>
    <row r="12934" spans="4:4" x14ac:dyDescent="0.25">
      <c r="D12934" t="s">
        <v>16934</v>
      </c>
    </row>
    <row r="12935" spans="4:4" x14ac:dyDescent="0.25">
      <c r="D12935" t="s">
        <v>16934</v>
      </c>
    </row>
    <row r="12936" spans="4:4" x14ac:dyDescent="0.25">
      <c r="D12936" t="s">
        <v>14870</v>
      </c>
    </row>
    <row r="12937" spans="4:4" x14ac:dyDescent="0.25">
      <c r="D12937" t="s">
        <v>15122</v>
      </c>
    </row>
    <row r="12938" spans="4:4" x14ac:dyDescent="0.25">
      <c r="D12938" t="s">
        <v>15122</v>
      </c>
    </row>
    <row r="12939" spans="4:4" x14ac:dyDescent="0.25">
      <c r="D12939" t="s">
        <v>15122</v>
      </c>
    </row>
    <row r="12940" spans="4:4" x14ac:dyDescent="0.25">
      <c r="D12940" t="s">
        <v>15124</v>
      </c>
    </row>
    <row r="12941" spans="4:4" x14ac:dyDescent="0.25">
      <c r="D12941" t="s">
        <v>15124</v>
      </c>
    </row>
    <row r="12942" spans="4:4" x14ac:dyDescent="0.25">
      <c r="D12942" t="s">
        <v>15124</v>
      </c>
    </row>
    <row r="12943" spans="4:4" x14ac:dyDescent="0.25">
      <c r="D12943" t="s">
        <v>15124</v>
      </c>
    </row>
    <row r="12944" spans="4:4" x14ac:dyDescent="0.25">
      <c r="D12944" t="s">
        <v>16936</v>
      </c>
    </row>
    <row r="12945" spans="4:4" x14ac:dyDescent="0.25">
      <c r="D12945" t="s">
        <v>16936</v>
      </c>
    </row>
    <row r="12946" spans="4:4" x14ac:dyDescent="0.25">
      <c r="D12946" t="s">
        <v>14151</v>
      </c>
    </row>
    <row r="12947" spans="4:4" x14ac:dyDescent="0.25">
      <c r="D12947" t="s">
        <v>14152</v>
      </c>
    </row>
    <row r="12948" spans="4:4" x14ac:dyDescent="0.25">
      <c r="D12948" t="s">
        <v>16938</v>
      </c>
    </row>
    <row r="12949" spans="4:4" x14ac:dyDescent="0.25">
      <c r="D12949" t="s">
        <v>14153</v>
      </c>
    </row>
    <row r="12950" spans="4:4" x14ac:dyDescent="0.25">
      <c r="D12950" t="s">
        <v>14153</v>
      </c>
    </row>
    <row r="12951" spans="4:4" x14ac:dyDescent="0.25">
      <c r="D12951" t="s">
        <v>14153</v>
      </c>
    </row>
    <row r="12952" spans="4:4" x14ac:dyDescent="0.25">
      <c r="D12952" t="s">
        <v>14155</v>
      </c>
    </row>
    <row r="12953" spans="4:4" x14ac:dyDescent="0.25">
      <c r="D12953" t="s">
        <v>13049</v>
      </c>
    </row>
    <row r="12954" spans="4:4" x14ac:dyDescent="0.25">
      <c r="D12954" t="s">
        <v>14156</v>
      </c>
    </row>
    <row r="12955" spans="4:4" x14ac:dyDescent="0.25">
      <c r="D12955" t="s">
        <v>14156</v>
      </c>
    </row>
    <row r="12956" spans="4:4" x14ac:dyDescent="0.25">
      <c r="D12956" t="s">
        <v>14156</v>
      </c>
    </row>
    <row r="12957" spans="4:4" x14ac:dyDescent="0.25">
      <c r="D12957" t="s">
        <v>14156</v>
      </c>
    </row>
    <row r="12958" spans="4:4" x14ac:dyDescent="0.25">
      <c r="D12958" t="s">
        <v>14156</v>
      </c>
    </row>
    <row r="12959" spans="4:4" x14ac:dyDescent="0.25">
      <c r="D12959" t="s">
        <v>14156</v>
      </c>
    </row>
    <row r="12960" spans="4:4" x14ac:dyDescent="0.25">
      <c r="D12960" t="s">
        <v>16940</v>
      </c>
    </row>
    <row r="12961" spans="4:4" x14ac:dyDescent="0.25">
      <c r="D12961" t="s">
        <v>16940</v>
      </c>
    </row>
    <row r="12962" spans="4:4" x14ac:dyDescent="0.25">
      <c r="D12962" t="s">
        <v>14159</v>
      </c>
    </row>
    <row r="12963" spans="4:4" x14ac:dyDescent="0.25">
      <c r="D12963" t="s">
        <v>14159</v>
      </c>
    </row>
    <row r="12964" spans="4:4" x14ac:dyDescent="0.25">
      <c r="D12964" t="s">
        <v>14159</v>
      </c>
    </row>
    <row r="12965" spans="4:4" x14ac:dyDescent="0.25">
      <c r="D12965" t="s">
        <v>14159</v>
      </c>
    </row>
    <row r="12966" spans="4:4" x14ac:dyDescent="0.25">
      <c r="D12966" t="s">
        <v>14159</v>
      </c>
    </row>
    <row r="12967" spans="4:4" x14ac:dyDescent="0.25">
      <c r="D12967" t="s">
        <v>14159</v>
      </c>
    </row>
    <row r="12968" spans="4:4" x14ac:dyDescent="0.25">
      <c r="D12968" t="s">
        <v>14159</v>
      </c>
    </row>
    <row r="12969" spans="4:4" x14ac:dyDescent="0.25">
      <c r="D12969" t="s">
        <v>14159</v>
      </c>
    </row>
    <row r="12970" spans="4:4" x14ac:dyDescent="0.25">
      <c r="D12970" t="s">
        <v>14159</v>
      </c>
    </row>
    <row r="12971" spans="4:4" x14ac:dyDescent="0.25">
      <c r="D12971" t="s">
        <v>14159</v>
      </c>
    </row>
    <row r="12972" spans="4:4" x14ac:dyDescent="0.25">
      <c r="D12972" t="s">
        <v>14159</v>
      </c>
    </row>
    <row r="12973" spans="4:4" x14ac:dyDescent="0.25">
      <c r="D12973" t="s">
        <v>14159</v>
      </c>
    </row>
    <row r="12974" spans="4:4" x14ac:dyDescent="0.25">
      <c r="D12974" t="s">
        <v>14159</v>
      </c>
    </row>
    <row r="12975" spans="4:4" x14ac:dyDescent="0.25">
      <c r="D12975" t="s">
        <v>14159</v>
      </c>
    </row>
    <row r="12976" spans="4:4" x14ac:dyDescent="0.25">
      <c r="D12976" t="s">
        <v>14159</v>
      </c>
    </row>
    <row r="12977" spans="4:4" x14ac:dyDescent="0.25">
      <c r="D12977" t="s">
        <v>14159</v>
      </c>
    </row>
    <row r="12978" spans="4:4" x14ac:dyDescent="0.25">
      <c r="D12978" t="s">
        <v>14159</v>
      </c>
    </row>
    <row r="12979" spans="4:4" x14ac:dyDescent="0.25">
      <c r="D12979" t="s">
        <v>14159</v>
      </c>
    </row>
    <row r="12980" spans="4:4" x14ac:dyDescent="0.25">
      <c r="D12980" t="s">
        <v>14159</v>
      </c>
    </row>
    <row r="12981" spans="4:4" x14ac:dyDescent="0.25">
      <c r="D12981" t="s">
        <v>14159</v>
      </c>
    </row>
    <row r="12982" spans="4:4" x14ac:dyDescent="0.25">
      <c r="D12982" t="s">
        <v>14159</v>
      </c>
    </row>
    <row r="12983" spans="4:4" x14ac:dyDescent="0.25">
      <c r="D12983" t="s">
        <v>14159</v>
      </c>
    </row>
    <row r="12984" spans="4:4" x14ac:dyDescent="0.25">
      <c r="D12984" t="s">
        <v>14159</v>
      </c>
    </row>
    <row r="12985" spans="4:4" x14ac:dyDescent="0.25">
      <c r="D12985" t="s">
        <v>14159</v>
      </c>
    </row>
    <row r="12986" spans="4:4" x14ac:dyDescent="0.25">
      <c r="D12986" t="s">
        <v>14159</v>
      </c>
    </row>
    <row r="12987" spans="4:4" x14ac:dyDescent="0.25">
      <c r="D12987" t="s">
        <v>14159</v>
      </c>
    </row>
    <row r="12988" spans="4:4" x14ac:dyDescent="0.25">
      <c r="D12988" t="s">
        <v>14159</v>
      </c>
    </row>
    <row r="12989" spans="4:4" x14ac:dyDescent="0.25">
      <c r="D12989" t="s">
        <v>14159</v>
      </c>
    </row>
    <row r="12990" spans="4:4" x14ac:dyDescent="0.25">
      <c r="D12990" t="s">
        <v>14159</v>
      </c>
    </row>
    <row r="12991" spans="4:4" x14ac:dyDescent="0.25">
      <c r="D12991" t="s">
        <v>14159</v>
      </c>
    </row>
    <row r="12992" spans="4:4" x14ac:dyDescent="0.25">
      <c r="D12992" t="s">
        <v>14159</v>
      </c>
    </row>
    <row r="12993" spans="4:4" x14ac:dyDescent="0.25">
      <c r="D12993" t="s">
        <v>14159</v>
      </c>
    </row>
    <row r="12994" spans="4:4" x14ac:dyDescent="0.25">
      <c r="D12994" t="s">
        <v>14160</v>
      </c>
    </row>
    <row r="12995" spans="4:4" x14ac:dyDescent="0.25">
      <c r="D12995" t="s">
        <v>14160</v>
      </c>
    </row>
    <row r="12996" spans="4:4" x14ac:dyDescent="0.25">
      <c r="D12996" t="s">
        <v>14160</v>
      </c>
    </row>
    <row r="12997" spans="4:4" x14ac:dyDescent="0.25">
      <c r="D12997" t="s">
        <v>14161</v>
      </c>
    </row>
    <row r="12998" spans="4:4" x14ac:dyDescent="0.25">
      <c r="D12998" t="s">
        <v>14161</v>
      </c>
    </row>
    <row r="12999" spans="4:4" x14ac:dyDescent="0.25">
      <c r="D12999" t="s">
        <v>14161</v>
      </c>
    </row>
    <row r="13000" spans="4:4" x14ac:dyDescent="0.25">
      <c r="D13000" t="s">
        <v>14165</v>
      </c>
    </row>
    <row r="13001" spans="4:4" x14ac:dyDescent="0.25">
      <c r="D13001" t="s">
        <v>15396</v>
      </c>
    </row>
    <row r="13002" spans="4:4" x14ac:dyDescent="0.25">
      <c r="D13002" t="s">
        <v>15396</v>
      </c>
    </row>
    <row r="13003" spans="4:4" x14ac:dyDescent="0.25">
      <c r="D13003" t="s">
        <v>15396</v>
      </c>
    </row>
    <row r="13004" spans="4:4" x14ac:dyDescent="0.25">
      <c r="D13004" t="s">
        <v>15396</v>
      </c>
    </row>
    <row r="13005" spans="4:4" x14ac:dyDescent="0.25">
      <c r="D13005" t="s">
        <v>14167</v>
      </c>
    </row>
    <row r="13006" spans="4:4" x14ac:dyDescent="0.25">
      <c r="D13006" t="s">
        <v>14167</v>
      </c>
    </row>
    <row r="13007" spans="4:4" x14ac:dyDescent="0.25">
      <c r="D13007" t="s">
        <v>14167</v>
      </c>
    </row>
    <row r="13008" spans="4:4" x14ac:dyDescent="0.25">
      <c r="D13008" t="s">
        <v>14167</v>
      </c>
    </row>
    <row r="13009" spans="4:4" x14ac:dyDescent="0.25">
      <c r="D13009" t="s">
        <v>14167</v>
      </c>
    </row>
    <row r="13010" spans="4:4" x14ac:dyDescent="0.25">
      <c r="D13010" t="s">
        <v>14168</v>
      </c>
    </row>
    <row r="13011" spans="4:4" x14ac:dyDescent="0.25">
      <c r="D13011" t="s">
        <v>14170</v>
      </c>
    </row>
    <row r="13012" spans="4:4" x14ac:dyDescent="0.25">
      <c r="D13012" t="s">
        <v>14170</v>
      </c>
    </row>
    <row r="13013" spans="4:4" x14ac:dyDescent="0.25">
      <c r="D13013" t="s">
        <v>14170</v>
      </c>
    </row>
    <row r="13014" spans="4:4" x14ac:dyDescent="0.25">
      <c r="D13014" t="s">
        <v>14171</v>
      </c>
    </row>
    <row r="13015" spans="4:4" x14ac:dyDescent="0.25">
      <c r="D13015" t="s">
        <v>14173</v>
      </c>
    </row>
    <row r="13016" spans="4:4" x14ac:dyDescent="0.25">
      <c r="D13016" t="s">
        <v>16942</v>
      </c>
    </row>
    <row r="13017" spans="4:4" x14ac:dyDescent="0.25">
      <c r="D13017" t="s">
        <v>16942</v>
      </c>
    </row>
    <row r="13018" spans="4:4" x14ac:dyDescent="0.25">
      <c r="D13018" t="s">
        <v>14174</v>
      </c>
    </row>
    <row r="13019" spans="4:4" x14ac:dyDescent="0.25">
      <c r="D13019" t="s">
        <v>14174</v>
      </c>
    </row>
    <row r="13020" spans="4:4" x14ac:dyDescent="0.25">
      <c r="D13020" t="s">
        <v>14175</v>
      </c>
    </row>
    <row r="13021" spans="4:4" x14ac:dyDescent="0.25">
      <c r="D13021" t="s">
        <v>14175</v>
      </c>
    </row>
    <row r="13022" spans="4:4" x14ac:dyDescent="0.25">
      <c r="D13022" t="s">
        <v>14178</v>
      </c>
    </row>
    <row r="13023" spans="4:4" x14ac:dyDescent="0.25">
      <c r="D13023" t="s">
        <v>16944</v>
      </c>
    </row>
    <row r="13024" spans="4:4" x14ac:dyDescent="0.25">
      <c r="D13024" t="s">
        <v>14179</v>
      </c>
    </row>
    <row r="13025" spans="4:4" x14ac:dyDescent="0.25">
      <c r="D13025" t="s">
        <v>14179</v>
      </c>
    </row>
    <row r="13026" spans="4:4" x14ac:dyDescent="0.25">
      <c r="D13026" t="s">
        <v>14180</v>
      </c>
    </row>
    <row r="13027" spans="4:4" x14ac:dyDescent="0.25">
      <c r="D13027" t="s">
        <v>14180</v>
      </c>
    </row>
    <row r="13028" spans="4:4" x14ac:dyDescent="0.25">
      <c r="D13028" t="s">
        <v>14180</v>
      </c>
    </row>
    <row r="13029" spans="4:4" x14ac:dyDescent="0.25">
      <c r="D13029" t="s">
        <v>14180</v>
      </c>
    </row>
    <row r="13030" spans="4:4" x14ac:dyDescent="0.25">
      <c r="D13030" t="s">
        <v>14181</v>
      </c>
    </row>
    <row r="13031" spans="4:4" x14ac:dyDescent="0.25">
      <c r="D13031" t="s">
        <v>14186</v>
      </c>
    </row>
    <row r="13032" spans="4:4" x14ac:dyDescent="0.25">
      <c r="D13032" t="s">
        <v>14186</v>
      </c>
    </row>
    <row r="13033" spans="4:4" x14ac:dyDescent="0.25">
      <c r="D13033" t="s">
        <v>14187</v>
      </c>
    </row>
    <row r="13034" spans="4:4" x14ac:dyDescent="0.25">
      <c r="D13034" t="s">
        <v>14187</v>
      </c>
    </row>
    <row r="13035" spans="4:4" x14ac:dyDescent="0.25">
      <c r="D13035" t="s">
        <v>14187</v>
      </c>
    </row>
    <row r="13036" spans="4:4" x14ac:dyDescent="0.25">
      <c r="D13036" t="s">
        <v>14187</v>
      </c>
    </row>
    <row r="13037" spans="4:4" x14ac:dyDescent="0.25">
      <c r="D13037" t="s">
        <v>14190</v>
      </c>
    </row>
    <row r="13038" spans="4:4" x14ac:dyDescent="0.25">
      <c r="D13038" t="s">
        <v>14191</v>
      </c>
    </row>
    <row r="13039" spans="4:4" x14ac:dyDescent="0.25">
      <c r="D13039" t="s">
        <v>14191</v>
      </c>
    </row>
    <row r="13040" spans="4:4" x14ac:dyDescent="0.25">
      <c r="D13040" t="s">
        <v>14193</v>
      </c>
    </row>
    <row r="13041" spans="4:4" x14ac:dyDescent="0.25">
      <c r="D13041" t="s">
        <v>15162</v>
      </c>
    </row>
    <row r="13042" spans="4:4" x14ac:dyDescent="0.25">
      <c r="D13042" t="s">
        <v>15162</v>
      </c>
    </row>
    <row r="13043" spans="4:4" x14ac:dyDescent="0.25">
      <c r="D13043" t="s">
        <v>15162</v>
      </c>
    </row>
    <row r="13044" spans="4:4" x14ac:dyDescent="0.25">
      <c r="D13044" t="s">
        <v>15162</v>
      </c>
    </row>
    <row r="13045" spans="4:4" x14ac:dyDescent="0.25">
      <c r="D13045" t="s">
        <v>15162</v>
      </c>
    </row>
    <row r="13046" spans="4:4" x14ac:dyDescent="0.25">
      <c r="D13046" t="s">
        <v>15162</v>
      </c>
    </row>
    <row r="13047" spans="4:4" x14ac:dyDescent="0.25">
      <c r="D13047" t="s">
        <v>14194</v>
      </c>
    </row>
    <row r="13048" spans="4:4" x14ac:dyDescent="0.25">
      <c r="D13048" t="s">
        <v>14194</v>
      </c>
    </row>
    <row r="13049" spans="4:4" x14ac:dyDescent="0.25">
      <c r="D13049" t="s">
        <v>14194</v>
      </c>
    </row>
    <row r="13050" spans="4:4" x14ac:dyDescent="0.25">
      <c r="D13050" t="s">
        <v>14194</v>
      </c>
    </row>
    <row r="13051" spans="4:4" x14ac:dyDescent="0.25">
      <c r="D13051" t="s">
        <v>14195</v>
      </c>
    </row>
    <row r="13052" spans="4:4" x14ac:dyDescent="0.25">
      <c r="D13052" t="s">
        <v>14195</v>
      </c>
    </row>
    <row r="13053" spans="4:4" x14ac:dyDescent="0.25">
      <c r="D13053" t="s">
        <v>14195</v>
      </c>
    </row>
    <row r="13054" spans="4:4" x14ac:dyDescent="0.25">
      <c r="D13054" t="s">
        <v>14196</v>
      </c>
    </row>
    <row r="13055" spans="4:4" x14ac:dyDescent="0.25">
      <c r="D13055" t="s">
        <v>14197</v>
      </c>
    </row>
    <row r="13056" spans="4:4" x14ac:dyDescent="0.25">
      <c r="D13056" t="s">
        <v>14198</v>
      </c>
    </row>
    <row r="13057" spans="4:4" x14ac:dyDescent="0.25">
      <c r="D13057" t="s">
        <v>14198</v>
      </c>
    </row>
    <row r="13058" spans="4:4" x14ac:dyDescent="0.25">
      <c r="D13058" t="s">
        <v>14198</v>
      </c>
    </row>
    <row r="13059" spans="4:4" x14ac:dyDescent="0.25">
      <c r="D13059" t="s">
        <v>14200</v>
      </c>
    </row>
    <row r="13060" spans="4:4" x14ac:dyDescent="0.25">
      <c r="D13060" t="s">
        <v>14201</v>
      </c>
    </row>
    <row r="13061" spans="4:4" x14ac:dyDescent="0.25">
      <c r="D13061" t="s">
        <v>14201</v>
      </c>
    </row>
    <row r="13062" spans="4:4" x14ac:dyDescent="0.25">
      <c r="D13062" t="s">
        <v>14201</v>
      </c>
    </row>
    <row r="13063" spans="4:4" x14ac:dyDescent="0.25">
      <c r="D13063" t="s">
        <v>14201</v>
      </c>
    </row>
    <row r="13064" spans="4:4" x14ac:dyDescent="0.25">
      <c r="D13064" t="s">
        <v>14202</v>
      </c>
    </row>
    <row r="13065" spans="4:4" x14ac:dyDescent="0.25">
      <c r="D13065" t="s">
        <v>14203</v>
      </c>
    </row>
    <row r="13066" spans="4:4" x14ac:dyDescent="0.25">
      <c r="D13066" t="s">
        <v>14792</v>
      </c>
    </row>
    <row r="13067" spans="4:4" x14ac:dyDescent="0.25">
      <c r="D13067" t="s">
        <v>14792</v>
      </c>
    </row>
    <row r="13068" spans="4:4" x14ac:dyDescent="0.25">
      <c r="D13068" t="s">
        <v>14208</v>
      </c>
    </row>
    <row r="13069" spans="4:4" x14ac:dyDescent="0.25">
      <c r="D13069" t="s">
        <v>14210</v>
      </c>
    </row>
    <row r="13070" spans="4:4" x14ac:dyDescent="0.25">
      <c r="D13070" t="s">
        <v>14210</v>
      </c>
    </row>
    <row r="13071" spans="4:4" x14ac:dyDescent="0.25">
      <c r="D13071" t="s">
        <v>14212</v>
      </c>
    </row>
    <row r="13072" spans="4:4" x14ac:dyDescent="0.25">
      <c r="D13072" t="s">
        <v>14213</v>
      </c>
    </row>
    <row r="13073" spans="4:4" x14ac:dyDescent="0.25">
      <c r="D13073" t="s">
        <v>14216</v>
      </c>
    </row>
    <row r="13074" spans="4:4" x14ac:dyDescent="0.25">
      <c r="D13074" t="s">
        <v>14217</v>
      </c>
    </row>
    <row r="13075" spans="4:4" x14ac:dyDescent="0.25">
      <c r="D13075" t="s">
        <v>14217</v>
      </c>
    </row>
    <row r="13076" spans="4:4" x14ac:dyDescent="0.25">
      <c r="D13076" t="s">
        <v>15007</v>
      </c>
    </row>
    <row r="13077" spans="4:4" x14ac:dyDescent="0.25">
      <c r="D13077" t="s">
        <v>15007</v>
      </c>
    </row>
    <row r="13078" spans="4:4" x14ac:dyDescent="0.25">
      <c r="D13078" t="s">
        <v>15007</v>
      </c>
    </row>
    <row r="13079" spans="4:4" x14ac:dyDescent="0.25">
      <c r="D13079" t="s">
        <v>14219</v>
      </c>
    </row>
    <row r="13080" spans="4:4" x14ac:dyDescent="0.25">
      <c r="D13080" t="s">
        <v>14219</v>
      </c>
    </row>
    <row r="13081" spans="4:4" x14ac:dyDescent="0.25">
      <c r="D13081" t="s">
        <v>14219</v>
      </c>
    </row>
    <row r="13082" spans="4:4" x14ac:dyDescent="0.25">
      <c r="D13082" t="s">
        <v>14219</v>
      </c>
    </row>
    <row r="13083" spans="4:4" x14ac:dyDescent="0.25">
      <c r="D13083" t="s">
        <v>14219</v>
      </c>
    </row>
    <row r="13084" spans="4:4" x14ac:dyDescent="0.25">
      <c r="D13084" t="s">
        <v>14219</v>
      </c>
    </row>
    <row r="13085" spans="4:4" x14ac:dyDescent="0.25">
      <c r="D13085" t="s">
        <v>14219</v>
      </c>
    </row>
    <row r="13086" spans="4:4" x14ac:dyDescent="0.25">
      <c r="D13086" t="s">
        <v>14219</v>
      </c>
    </row>
    <row r="13087" spans="4:4" x14ac:dyDescent="0.25">
      <c r="D13087" t="s">
        <v>14219</v>
      </c>
    </row>
    <row r="13088" spans="4:4" x14ac:dyDescent="0.25">
      <c r="D13088" t="s">
        <v>14219</v>
      </c>
    </row>
    <row r="13089" spans="4:4" x14ac:dyDescent="0.25">
      <c r="D13089" t="s">
        <v>14219</v>
      </c>
    </row>
    <row r="13090" spans="4:4" x14ac:dyDescent="0.25">
      <c r="D13090" t="s">
        <v>14219</v>
      </c>
    </row>
    <row r="13091" spans="4:4" x14ac:dyDescent="0.25">
      <c r="D13091" t="s">
        <v>14219</v>
      </c>
    </row>
    <row r="13092" spans="4:4" x14ac:dyDescent="0.25">
      <c r="D13092" t="s">
        <v>14219</v>
      </c>
    </row>
    <row r="13093" spans="4:4" x14ac:dyDescent="0.25">
      <c r="D13093" t="s">
        <v>14219</v>
      </c>
    </row>
    <row r="13094" spans="4:4" x14ac:dyDescent="0.25">
      <c r="D13094" t="s">
        <v>14219</v>
      </c>
    </row>
    <row r="13095" spans="4:4" x14ac:dyDescent="0.25">
      <c r="D13095" t="s">
        <v>14219</v>
      </c>
    </row>
    <row r="13096" spans="4:4" x14ac:dyDescent="0.25">
      <c r="D13096" t="s">
        <v>14219</v>
      </c>
    </row>
    <row r="13097" spans="4:4" x14ac:dyDescent="0.25">
      <c r="D13097" t="s">
        <v>14219</v>
      </c>
    </row>
    <row r="13098" spans="4:4" x14ac:dyDescent="0.25">
      <c r="D13098" t="s">
        <v>14219</v>
      </c>
    </row>
    <row r="13099" spans="4:4" x14ac:dyDescent="0.25">
      <c r="D13099" t="s">
        <v>14219</v>
      </c>
    </row>
    <row r="13100" spans="4:4" x14ac:dyDescent="0.25">
      <c r="D13100" t="s">
        <v>14219</v>
      </c>
    </row>
    <row r="13101" spans="4:4" x14ac:dyDescent="0.25">
      <c r="D13101" t="s">
        <v>14219</v>
      </c>
    </row>
    <row r="13102" spans="4:4" x14ac:dyDescent="0.25">
      <c r="D13102" t="s">
        <v>14219</v>
      </c>
    </row>
    <row r="13103" spans="4:4" x14ac:dyDescent="0.25">
      <c r="D13103" t="s">
        <v>14219</v>
      </c>
    </row>
    <row r="13104" spans="4:4" x14ac:dyDescent="0.25">
      <c r="D13104" t="s">
        <v>14219</v>
      </c>
    </row>
    <row r="13105" spans="4:4" x14ac:dyDescent="0.25">
      <c r="D13105" t="s">
        <v>14219</v>
      </c>
    </row>
    <row r="13106" spans="4:4" x14ac:dyDescent="0.25">
      <c r="D13106" t="s">
        <v>14219</v>
      </c>
    </row>
    <row r="13107" spans="4:4" x14ac:dyDescent="0.25">
      <c r="D13107" t="s">
        <v>14219</v>
      </c>
    </row>
    <row r="13108" spans="4:4" x14ac:dyDescent="0.25">
      <c r="D13108" t="s">
        <v>14219</v>
      </c>
    </row>
    <row r="13109" spans="4:4" x14ac:dyDescent="0.25">
      <c r="D13109" t="s">
        <v>14219</v>
      </c>
    </row>
    <row r="13110" spans="4:4" x14ac:dyDescent="0.25">
      <c r="D13110" t="s">
        <v>14219</v>
      </c>
    </row>
    <row r="13111" spans="4:4" x14ac:dyDescent="0.25">
      <c r="D13111" t="s">
        <v>14219</v>
      </c>
    </row>
    <row r="13112" spans="4:4" x14ac:dyDescent="0.25">
      <c r="D13112" t="s">
        <v>14219</v>
      </c>
    </row>
    <row r="13113" spans="4:4" x14ac:dyDescent="0.25">
      <c r="D13113" t="s">
        <v>14219</v>
      </c>
    </row>
    <row r="13114" spans="4:4" x14ac:dyDescent="0.25">
      <c r="D13114" t="s">
        <v>14219</v>
      </c>
    </row>
    <row r="13115" spans="4:4" x14ac:dyDescent="0.25">
      <c r="D13115" t="s">
        <v>14219</v>
      </c>
    </row>
    <row r="13116" spans="4:4" x14ac:dyDescent="0.25">
      <c r="D13116" t="s">
        <v>14219</v>
      </c>
    </row>
    <row r="13117" spans="4:4" x14ac:dyDescent="0.25">
      <c r="D13117" t="s">
        <v>14219</v>
      </c>
    </row>
    <row r="13118" spans="4:4" x14ac:dyDescent="0.25">
      <c r="D13118" t="s">
        <v>14219</v>
      </c>
    </row>
    <row r="13119" spans="4:4" x14ac:dyDescent="0.25">
      <c r="D13119" t="s">
        <v>14219</v>
      </c>
    </row>
    <row r="13120" spans="4:4" x14ac:dyDescent="0.25">
      <c r="D13120" t="s">
        <v>14219</v>
      </c>
    </row>
    <row r="13121" spans="4:4" x14ac:dyDescent="0.25">
      <c r="D13121" t="s">
        <v>14219</v>
      </c>
    </row>
    <row r="13122" spans="4:4" x14ac:dyDescent="0.25">
      <c r="D13122" t="s">
        <v>14219</v>
      </c>
    </row>
    <row r="13123" spans="4:4" x14ac:dyDescent="0.25">
      <c r="D13123" t="s">
        <v>14219</v>
      </c>
    </row>
    <row r="13124" spans="4:4" x14ac:dyDescent="0.25">
      <c r="D13124" t="s">
        <v>14219</v>
      </c>
    </row>
    <row r="13125" spans="4:4" x14ac:dyDescent="0.25">
      <c r="D13125" t="s">
        <v>14219</v>
      </c>
    </row>
    <row r="13126" spans="4:4" x14ac:dyDescent="0.25">
      <c r="D13126" t="s">
        <v>14219</v>
      </c>
    </row>
    <row r="13127" spans="4:4" x14ac:dyDescent="0.25">
      <c r="D13127" t="s">
        <v>14219</v>
      </c>
    </row>
    <row r="13128" spans="4:4" x14ac:dyDescent="0.25">
      <c r="D13128" t="s">
        <v>14219</v>
      </c>
    </row>
    <row r="13129" spans="4:4" x14ac:dyDescent="0.25">
      <c r="D13129" t="s">
        <v>14219</v>
      </c>
    </row>
    <row r="13130" spans="4:4" x14ac:dyDescent="0.25">
      <c r="D13130" t="s">
        <v>14219</v>
      </c>
    </row>
    <row r="13131" spans="4:4" x14ac:dyDescent="0.25">
      <c r="D13131" t="s">
        <v>14219</v>
      </c>
    </row>
    <row r="13132" spans="4:4" x14ac:dyDescent="0.25">
      <c r="D13132" t="s">
        <v>14219</v>
      </c>
    </row>
    <row r="13133" spans="4:4" x14ac:dyDescent="0.25">
      <c r="D13133" t="s">
        <v>14220</v>
      </c>
    </row>
    <row r="13134" spans="4:4" x14ac:dyDescent="0.25">
      <c r="D13134" t="s">
        <v>14220</v>
      </c>
    </row>
    <row r="13135" spans="4:4" x14ac:dyDescent="0.25">
      <c r="D13135" t="s">
        <v>14220</v>
      </c>
    </row>
    <row r="13136" spans="4:4" x14ac:dyDescent="0.25">
      <c r="D13136" t="s">
        <v>14223</v>
      </c>
    </row>
    <row r="13137" spans="4:4" x14ac:dyDescent="0.25">
      <c r="D13137" t="s">
        <v>14224</v>
      </c>
    </row>
    <row r="13138" spans="4:4" x14ac:dyDescent="0.25">
      <c r="D13138" t="s">
        <v>14224</v>
      </c>
    </row>
    <row r="13139" spans="4:4" x14ac:dyDescent="0.25">
      <c r="D13139" t="s">
        <v>14224</v>
      </c>
    </row>
    <row r="13140" spans="4:4" x14ac:dyDescent="0.25">
      <c r="D13140" t="s">
        <v>14225</v>
      </c>
    </row>
    <row r="13141" spans="4:4" x14ac:dyDescent="0.25">
      <c r="D13141" t="s">
        <v>14226</v>
      </c>
    </row>
    <row r="13142" spans="4:4" x14ac:dyDescent="0.25">
      <c r="D13142" t="s">
        <v>14226</v>
      </c>
    </row>
    <row r="13143" spans="4:4" x14ac:dyDescent="0.25">
      <c r="D13143" t="s">
        <v>14228</v>
      </c>
    </row>
    <row r="13144" spans="4:4" x14ac:dyDescent="0.25">
      <c r="D13144" t="s">
        <v>14230</v>
      </c>
    </row>
    <row r="13145" spans="4:4" x14ac:dyDescent="0.25">
      <c r="D13145" t="s">
        <v>14231</v>
      </c>
    </row>
    <row r="13146" spans="4:4" x14ac:dyDescent="0.25">
      <c r="D13146" t="s">
        <v>14231</v>
      </c>
    </row>
    <row r="13147" spans="4:4" x14ac:dyDescent="0.25">
      <c r="D13147" t="s">
        <v>14231</v>
      </c>
    </row>
    <row r="13148" spans="4:4" x14ac:dyDescent="0.25">
      <c r="D13148" t="s">
        <v>14231</v>
      </c>
    </row>
    <row r="13149" spans="4:4" x14ac:dyDescent="0.25">
      <c r="D13149" t="s">
        <v>14232</v>
      </c>
    </row>
    <row r="13150" spans="4:4" x14ac:dyDescent="0.25">
      <c r="D13150" t="s">
        <v>12959</v>
      </c>
    </row>
    <row r="13151" spans="4:4" x14ac:dyDescent="0.25">
      <c r="D13151" t="s">
        <v>14236</v>
      </c>
    </row>
    <row r="13152" spans="4:4" x14ac:dyDescent="0.25">
      <c r="D13152" t="s">
        <v>14237</v>
      </c>
    </row>
    <row r="13153" spans="4:4" x14ac:dyDescent="0.25">
      <c r="D13153" t="s">
        <v>14240</v>
      </c>
    </row>
    <row r="13154" spans="4:4" x14ac:dyDescent="0.25">
      <c r="D13154" t="s">
        <v>14241</v>
      </c>
    </row>
    <row r="13155" spans="4:4" x14ac:dyDescent="0.25">
      <c r="D13155" t="s">
        <v>14244</v>
      </c>
    </row>
    <row r="13156" spans="4:4" x14ac:dyDescent="0.25">
      <c r="D13156" t="s">
        <v>14244</v>
      </c>
    </row>
    <row r="13157" spans="4:4" x14ac:dyDescent="0.25">
      <c r="D13157" t="s">
        <v>14245</v>
      </c>
    </row>
    <row r="13158" spans="4:4" x14ac:dyDescent="0.25">
      <c r="D13158" t="s">
        <v>14245</v>
      </c>
    </row>
    <row r="13159" spans="4:4" x14ac:dyDescent="0.25">
      <c r="D13159" t="s">
        <v>12781</v>
      </c>
    </row>
    <row r="13160" spans="4:4" x14ac:dyDescent="0.25">
      <c r="D13160" t="s">
        <v>14247</v>
      </c>
    </row>
    <row r="13161" spans="4:4" x14ac:dyDescent="0.25">
      <c r="D13161" t="s">
        <v>14247</v>
      </c>
    </row>
    <row r="13162" spans="4:4" x14ac:dyDescent="0.25">
      <c r="D13162" t="s">
        <v>14247</v>
      </c>
    </row>
    <row r="13163" spans="4:4" x14ac:dyDescent="0.25">
      <c r="D13163" t="s">
        <v>14248</v>
      </c>
    </row>
    <row r="13164" spans="4:4" x14ac:dyDescent="0.25">
      <c r="D13164" t="s">
        <v>14248</v>
      </c>
    </row>
    <row r="13165" spans="4:4" x14ac:dyDescent="0.25">
      <c r="D13165" t="s">
        <v>14248</v>
      </c>
    </row>
    <row r="13166" spans="4:4" x14ac:dyDescent="0.25">
      <c r="D13166" t="s">
        <v>16948</v>
      </c>
    </row>
    <row r="13167" spans="4:4" x14ac:dyDescent="0.25">
      <c r="D13167" t="s">
        <v>16948</v>
      </c>
    </row>
    <row r="13168" spans="4:4" x14ac:dyDescent="0.25">
      <c r="D13168" t="s">
        <v>16948</v>
      </c>
    </row>
    <row r="13169" spans="4:4" x14ac:dyDescent="0.25">
      <c r="D13169" t="s">
        <v>14252</v>
      </c>
    </row>
    <row r="13170" spans="4:4" x14ac:dyDescent="0.25">
      <c r="D13170" t="s">
        <v>14252</v>
      </c>
    </row>
    <row r="13171" spans="4:4" x14ac:dyDescent="0.25">
      <c r="D13171" t="s">
        <v>14252</v>
      </c>
    </row>
    <row r="13172" spans="4:4" x14ac:dyDescent="0.25">
      <c r="D13172" t="s">
        <v>14252</v>
      </c>
    </row>
    <row r="13173" spans="4:4" x14ac:dyDescent="0.25">
      <c r="D13173" t="s">
        <v>14253</v>
      </c>
    </row>
    <row r="13174" spans="4:4" x14ac:dyDescent="0.25">
      <c r="D13174" t="s">
        <v>14253</v>
      </c>
    </row>
    <row r="13175" spans="4:4" x14ac:dyDescent="0.25">
      <c r="D13175" t="s">
        <v>14255</v>
      </c>
    </row>
    <row r="13176" spans="4:4" x14ac:dyDescent="0.25">
      <c r="D13176" t="s">
        <v>16104</v>
      </c>
    </row>
    <row r="13177" spans="4:4" x14ac:dyDescent="0.25">
      <c r="D13177" t="s">
        <v>16104</v>
      </c>
    </row>
    <row r="13178" spans="4:4" x14ac:dyDescent="0.25">
      <c r="D13178" t="s">
        <v>16104</v>
      </c>
    </row>
    <row r="13179" spans="4:4" x14ac:dyDescent="0.25">
      <c r="D13179" t="s">
        <v>16104</v>
      </c>
    </row>
    <row r="13180" spans="4:4" x14ac:dyDescent="0.25">
      <c r="D13180" t="s">
        <v>14258</v>
      </c>
    </row>
    <row r="13181" spans="4:4" x14ac:dyDescent="0.25">
      <c r="D13181" t="s">
        <v>14260</v>
      </c>
    </row>
    <row r="13182" spans="4:4" x14ac:dyDescent="0.25">
      <c r="D13182" t="s">
        <v>14260</v>
      </c>
    </row>
    <row r="13183" spans="4:4" x14ac:dyDescent="0.25">
      <c r="D13183" t="s">
        <v>14262</v>
      </c>
    </row>
    <row r="13184" spans="4:4" x14ac:dyDescent="0.25">
      <c r="D13184" t="s">
        <v>14265</v>
      </c>
    </row>
    <row r="13185" spans="4:4" x14ac:dyDescent="0.25">
      <c r="D13185" t="s">
        <v>14265</v>
      </c>
    </row>
    <row r="13186" spans="4:4" x14ac:dyDescent="0.25">
      <c r="D13186" t="s">
        <v>14265</v>
      </c>
    </row>
    <row r="13187" spans="4:4" x14ac:dyDescent="0.25">
      <c r="D13187" t="s">
        <v>14265</v>
      </c>
    </row>
    <row r="13188" spans="4:4" x14ac:dyDescent="0.25">
      <c r="D13188" t="s">
        <v>14265</v>
      </c>
    </row>
    <row r="13189" spans="4:4" x14ac:dyDescent="0.25">
      <c r="D13189" t="s">
        <v>14265</v>
      </c>
    </row>
    <row r="13190" spans="4:4" x14ac:dyDescent="0.25">
      <c r="D13190" t="s">
        <v>14265</v>
      </c>
    </row>
    <row r="13191" spans="4:4" x14ac:dyDescent="0.25">
      <c r="D13191" t="s">
        <v>14265</v>
      </c>
    </row>
    <row r="13192" spans="4:4" x14ac:dyDescent="0.25">
      <c r="D13192" t="s">
        <v>14267</v>
      </c>
    </row>
    <row r="13193" spans="4:4" x14ac:dyDescent="0.25">
      <c r="D13193" t="s">
        <v>15079</v>
      </c>
    </row>
    <row r="13194" spans="4:4" x14ac:dyDescent="0.25">
      <c r="D13194" t="s">
        <v>15230</v>
      </c>
    </row>
    <row r="13195" spans="4:4" x14ac:dyDescent="0.25">
      <c r="D13195" t="s">
        <v>15230</v>
      </c>
    </row>
    <row r="13196" spans="4:4" x14ac:dyDescent="0.25">
      <c r="D13196" t="s">
        <v>14271</v>
      </c>
    </row>
    <row r="13197" spans="4:4" x14ac:dyDescent="0.25">
      <c r="D13197" t="s">
        <v>14273</v>
      </c>
    </row>
    <row r="13198" spans="4:4" x14ac:dyDescent="0.25">
      <c r="D13198" t="s">
        <v>14273</v>
      </c>
    </row>
    <row r="13199" spans="4:4" x14ac:dyDescent="0.25">
      <c r="D13199" t="s">
        <v>11201</v>
      </c>
    </row>
    <row r="13200" spans="4:4" x14ac:dyDescent="0.25">
      <c r="D13200" t="s">
        <v>11201</v>
      </c>
    </row>
    <row r="13201" spans="4:4" x14ac:dyDescent="0.25">
      <c r="D13201" t="s">
        <v>11201</v>
      </c>
    </row>
    <row r="13202" spans="4:4" x14ac:dyDescent="0.25">
      <c r="D13202" t="s">
        <v>14275</v>
      </c>
    </row>
    <row r="13203" spans="4:4" x14ac:dyDescent="0.25">
      <c r="D13203" t="s">
        <v>14275</v>
      </c>
    </row>
    <row r="13204" spans="4:4" x14ac:dyDescent="0.25">
      <c r="D13204" t="s">
        <v>14276</v>
      </c>
    </row>
    <row r="13205" spans="4:4" x14ac:dyDescent="0.25">
      <c r="D13205" t="s">
        <v>15280</v>
      </c>
    </row>
    <row r="13206" spans="4:4" x14ac:dyDescent="0.25">
      <c r="D13206" t="s">
        <v>15280</v>
      </c>
    </row>
    <row r="13207" spans="4:4" x14ac:dyDescent="0.25">
      <c r="D13207" t="s">
        <v>15280</v>
      </c>
    </row>
    <row r="13208" spans="4:4" x14ac:dyDescent="0.25">
      <c r="D13208" t="s">
        <v>15280</v>
      </c>
    </row>
    <row r="13209" spans="4:4" x14ac:dyDescent="0.25">
      <c r="D13209" t="s">
        <v>15280</v>
      </c>
    </row>
    <row r="13210" spans="4:4" x14ac:dyDescent="0.25">
      <c r="D13210" t="s">
        <v>15280</v>
      </c>
    </row>
    <row r="13211" spans="4:4" x14ac:dyDescent="0.25">
      <c r="D13211" t="s">
        <v>16954</v>
      </c>
    </row>
    <row r="13212" spans="4:4" x14ac:dyDescent="0.25">
      <c r="D13212" t="s">
        <v>14277</v>
      </c>
    </row>
    <row r="13213" spans="4:4" x14ac:dyDescent="0.25">
      <c r="D13213" t="s">
        <v>14277</v>
      </c>
    </row>
    <row r="13214" spans="4:4" x14ac:dyDescent="0.25">
      <c r="D13214" t="s">
        <v>14278</v>
      </c>
    </row>
    <row r="13215" spans="4:4" x14ac:dyDescent="0.25">
      <c r="D13215" t="s">
        <v>16384</v>
      </c>
    </row>
    <row r="13216" spans="4:4" x14ac:dyDescent="0.25">
      <c r="D13216" t="s">
        <v>16384</v>
      </c>
    </row>
    <row r="13217" spans="4:4" x14ac:dyDescent="0.25">
      <c r="D13217" t="s">
        <v>16384</v>
      </c>
    </row>
    <row r="13218" spans="4:4" x14ac:dyDescent="0.25">
      <c r="D13218" t="s">
        <v>16384</v>
      </c>
    </row>
    <row r="13219" spans="4:4" x14ac:dyDescent="0.25">
      <c r="D13219" t="s">
        <v>14281</v>
      </c>
    </row>
    <row r="13220" spans="4:4" x14ac:dyDescent="0.25">
      <c r="D13220" t="s">
        <v>14281</v>
      </c>
    </row>
    <row r="13221" spans="4:4" x14ac:dyDescent="0.25">
      <c r="D13221" t="s">
        <v>14281</v>
      </c>
    </row>
    <row r="13222" spans="4:4" x14ac:dyDescent="0.25">
      <c r="D13222" t="s">
        <v>14281</v>
      </c>
    </row>
    <row r="13223" spans="4:4" x14ac:dyDescent="0.25">
      <c r="D13223" t="s">
        <v>14282</v>
      </c>
    </row>
    <row r="13224" spans="4:4" x14ac:dyDescent="0.25">
      <c r="D13224" t="s">
        <v>14282</v>
      </c>
    </row>
    <row r="13225" spans="4:4" x14ac:dyDescent="0.25">
      <c r="D13225" t="s">
        <v>14284</v>
      </c>
    </row>
    <row r="13226" spans="4:4" x14ac:dyDescent="0.25">
      <c r="D13226" t="s">
        <v>14284</v>
      </c>
    </row>
    <row r="13227" spans="4:4" x14ac:dyDescent="0.25">
      <c r="D13227" t="s">
        <v>14284</v>
      </c>
    </row>
    <row r="13228" spans="4:4" x14ac:dyDescent="0.25">
      <c r="D13228" t="s">
        <v>14285</v>
      </c>
    </row>
    <row r="13229" spans="4:4" x14ac:dyDescent="0.25">
      <c r="D13229" t="s">
        <v>15511</v>
      </c>
    </row>
    <row r="13230" spans="4:4" x14ac:dyDescent="0.25">
      <c r="D13230" t="s">
        <v>14286</v>
      </c>
    </row>
    <row r="13231" spans="4:4" x14ac:dyDescent="0.25">
      <c r="D13231" t="s">
        <v>14286</v>
      </c>
    </row>
    <row r="13232" spans="4:4" x14ac:dyDescent="0.25">
      <c r="D13232" t="s">
        <v>14287</v>
      </c>
    </row>
    <row r="13233" spans="4:4" x14ac:dyDescent="0.25">
      <c r="D13233" t="s">
        <v>14287</v>
      </c>
    </row>
    <row r="13234" spans="4:4" x14ac:dyDescent="0.25">
      <c r="D13234" t="s">
        <v>14289</v>
      </c>
    </row>
    <row r="13235" spans="4:4" x14ac:dyDescent="0.25">
      <c r="D13235" t="s">
        <v>14289</v>
      </c>
    </row>
    <row r="13236" spans="4:4" x14ac:dyDescent="0.25">
      <c r="D13236" t="s">
        <v>14289</v>
      </c>
    </row>
    <row r="13237" spans="4:4" x14ac:dyDescent="0.25">
      <c r="D13237" t="s">
        <v>14292</v>
      </c>
    </row>
    <row r="13238" spans="4:4" x14ac:dyDescent="0.25">
      <c r="D13238" t="s">
        <v>15687</v>
      </c>
    </row>
    <row r="13239" spans="4:4" x14ac:dyDescent="0.25">
      <c r="D13239" t="s">
        <v>15687</v>
      </c>
    </row>
    <row r="13240" spans="4:4" x14ac:dyDescent="0.25">
      <c r="D13240" t="s">
        <v>14293</v>
      </c>
    </row>
    <row r="13241" spans="4:4" x14ac:dyDescent="0.25">
      <c r="D13241" t="s">
        <v>14298</v>
      </c>
    </row>
    <row r="13242" spans="4:4" x14ac:dyDescent="0.25">
      <c r="D13242" t="s">
        <v>14299</v>
      </c>
    </row>
    <row r="13243" spans="4:4" x14ac:dyDescent="0.25">
      <c r="D13243" t="s">
        <v>14299</v>
      </c>
    </row>
    <row r="13244" spans="4:4" x14ac:dyDescent="0.25">
      <c r="D13244" t="s">
        <v>14299</v>
      </c>
    </row>
    <row r="13245" spans="4:4" x14ac:dyDescent="0.25">
      <c r="D13245" t="s">
        <v>14299</v>
      </c>
    </row>
    <row r="13246" spans="4:4" x14ac:dyDescent="0.25">
      <c r="D13246" t="s">
        <v>14301</v>
      </c>
    </row>
    <row r="13247" spans="4:4" x14ac:dyDescent="0.25">
      <c r="D13247" t="s">
        <v>14301</v>
      </c>
    </row>
    <row r="13248" spans="4:4" x14ac:dyDescent="0.25">
      <c r="D13248" t="s">
        <v>14303</v>
      </c>
    </row>
    <row r="13249" spans="4:4" x14ac:dyDescent="0.25">
      <c r="D13249" t="s">
        <v>14305</v>
      </c>
    </row>
    <row r="13250" spans="4:4" x14ac:dyDescent="0.25">
      <c r="D13250" t="s">
        <v>14306</v>
      </c>
    </row>
    <row r="13251" spans="4:4" x14ac:dyDescent="0.25">
      <c r="D13251" t="s">
        <v>14306</v>
      </c>
    </row>
    <row r="13252" spans="4:4" x14ac:dyDescent="0.25">
      <c r="D13252" t="s">
        <v>14308</v>
      </c>
    </row>
    <row r="13253" spans="4:4" x14ac:dyDescent="0.25">
      <c r="D13253" t="s">
        <v>14308</v>
      </c>
    </row>
    <row r="13254" spans="4:4" x14ac:dyDescent="0.25">
      <c r="D13254" t="s">
        <v>15282</v>
      </c>
    </row>
    <row r="13255" spans="4:4" x14ac:dyDescent="0.25">
      <c r="D13255" t="s">
        <v>16960</v>
      </c>
    </row>
    <row r="13256" spans="4:4" x14ac:dyDescent="0.25">
      <c r="D13256" t="s">
        <v>16960</v>
      </c>
    </row>
    <row r="13257" spans="4:4" x14ac:dyDescent="0.25">
      <c r="D13257" t="s">
        <v>16960</v>
      </c>
    </row>
    <row r="13258" spans="4:4" x14ac:dyDescent="0.25">
      <c r="D13258" t="s">
        <v>14311</v>
      </c>
    </row>
    <row r="13259" spans="4:4" x14ac:dyDescent="0.25">
      <c r="D13259" t="s">
        <v>14312</v>
      </c>
    </row>
    <row r="13260" spans="4:4" x14ac:dyDescent="0.25">
      <c r="D13260" t="s">
        <v>14315</v>
      </c>
    </row>
    <row r="13261" spans="4:4" x14ac:dyDescent="0.25">
      <c r="D13261" t="s">
        <v>14317</v>
      </c>
    </row>
    <row r="13262" spans="4:4" x14ac:dyDescent="0.25">
      <c r="D13262" t="s">
        <v>14317</v>
      </c>
    </row>
    <row r="13263" spans="4:4" x14ac:dyDescent="0.25">
      <c r="D13263" t="s">
        <v>14317</v>
      </c>
    </row>
    <row r="13264" spans="4:4" x14ac:dyDescent="0.25">
      <c r="D13264" t="s">
        <v>14319</v>
      </c>
    </row>
    <row r="13265" spans="4:4" x14ac:dyDescent="0.25">
      <c r="D13265" t="s">
        <v>15009</v>
      </c>
    </row>
    <row r="13266" spans="4:4" x14ac:dyDescent="0.25">
      <c r="D13266" t="s">
        <v>15009</v>
      </c>
    </row>
    <row r="13267" spans="4:4" x14ac:dyDescent="0.25">
      <c r="D13267" t="s">
        <v>15009</v>
      </c>
    </row>
    <row r="13268" spans="4:4" x14ac:dyDescent="0.25">
      <c r="D13268" t="s">
        <v>15165</v>
      </c>
    </row>
    <row r="13269" spans="4:4" x14ac:dyDescent="0.25">
      <c r="D13269" t="s">
        <v>16962</v>
      </c>
    </row>
    <row r="13270" spans="4:4" x14ac:dyDescent="0.25">
      <c r="D13270" t="s">
        <v>16962</v>
      </c>
    </row>
    <row r="13271" spans="4:4" x14ac:dyDescent="0.25">
      <c r="D13271" t="s">
        <v>16962</v>
      </c>
    </row>
    <row r="13272" spans="4:4" x14ac:dyDescent="0.25">
      <c r="D13272" t="s">
        <v>14322</v>
      </c>
    </row>
    <row r="13273" spans="4:4" x14ac:dyDescent="0.25">
      <c r="D13273" t="s">
        <v>14322</v>
      </c>
    </row>
    <row r="13274" spans="4:4" x14ac:dyDescent="0.25">
      <c r="D13274" t="s">
        <v>14324</v>
      </c>
    </row>
    <row r="13275" spans="4:4" x14ac:dyDescent="0.25">
      <c r="D13275" t="s">
        <v>16964</v>
      </c>
    </row>
    <row r="13276" spans="4:4" x14ac:dyDescent="0.25">
      <c r="D13276" t="s">
        <v>16966</v>
      </c>
    </row>
    <row r="13277" spans="4:4" x14ac:dyDescent="0.25">
      <c r="D13277" t="s">
        <v>16966</v>
      </c>
    </row>
    <row r="13278" spans="4:4" x14ac:dyDescent="0.25">
      <c r="D13278" t="s">
        <v>14325</v>
      </c>
    </row>
    <row r="13279" spans="4:4" x14ac:dyDescent="0.25">
      <c r="D13279" t="s">
        <v>16106</v>
      </c>
    </row>
    <row r="13280" spans="4:4" x14ac:dyDescent="0.25">
      <c r="D13280" t="s">
        <v>14326</v>
      </c>
    </row>
    <row r="13281" spans="4:4" x14ac:dyDescent="0.25">
      <c r="D13281" t="s">
        <v>14327</v>
      </c>
    </row>
    <row r="13282" spans="4:4" x14ac:dyDescent="0.25">
      <c r="D13282" t="s">
        <v>14327</v>
      </c>
    </row>
    <row r="13283" spans="4:4" x14ac:dyDescent="0.25">
      <c r="D13283" t="s">
        <v>14327</v>
      </c>
    </row>
    <row r="13284" spans="4:4" x14ac:dyDescent="0.25">
      <c r="D13284" t="s">
        <v>14327</v>
      </c>
    </row>
    <row r="13285" spans="4:4" x14ac:dyDescent="0.25">
      <c r="D13285" t="s">
        <v>14327</v>
      </c>
    </row>
    <row r="13286" spans="4:4" x14ac:dyDescent="0.25">
      <c r="D13286" t="s">
        <v>14330</v>
      </c>
    </row>
    <row r="13287" spans="4:4" x14ac:dyDescent="0.25">
      <c r="D13287" t="s">
        <v>14331</v>
      </c>
    </row>
    <row r="13288" spans="4:4" x14ac:dyDescent="0.25">
      <c r="D13288" t="s">
        <v>14332</v>
      </c>
    </row>
    <row r="13289" spans="4:4" x14ac:dyDescent="0.25">
      <c r="D13289" t="s">
        <v>14333</v>
      </c>
    </row>
    <row r="13290" spans="4:4" x14ac:dyDescent="0.25">
      <c r="D13290" t="s">
        <v>14333</v>
      </c>
    </row>
    <row r="13291" spans="4:4" x14ac:dyDescent="0.25">
      <c r="D13291" t="s">
        <v>14333</v>
      </c>
    </row>
    <row r="13292" spans="4:4" x14ac:dyDescent="0.25">
      <c r="D13292" t="s">
        <v>14333</v>
      </c>
    </row>
    <row r="13293" spans="4:4" x14ac:dyDescent="0.25">
      <c r="D13293" t="s">
        <v>14334</v>
      </c>
    </row>
    <row r="13294" spans="4:4" x14ac:dyDescent="0.25">
      <c r="D13294" t="s">
        <v>14335</v>
      </c>
    </row>
    <row r="13295" spans="4:4" x14ac:dyDescent="0.25">
      <c r="D13295" t="s">
        <v>14337</v>
      </c>
    </row>
    <row r="13296" spans="4:4" x14ac:dyDescent="0.25">
      <c r="D13296" t="s">
        <v>14337</v>
      </c>
    </row>
    <row r="13297" spans="4:4" x14ac:dyDescent="0.25">
      <c r="D13297" t="s">
        <v>14338</v>
      </c>
    </row>
    <row r="13298" spans="4:4" x14ac:dyDescent="0.25">
      <c r="D13298" t="s">
        <v>14338</v>
      </c>
    </row>
    <row r="13299" spans="4:4" x14ac:dyDescent="0.25">
      <c r="D13299" t="s">
        <v>14338</v>
      </c>
    </row>
    <row r="13300" spans="4:4" x14ac:dyDescent="0.25">
      <c r="D13300" t="s">
        <v>14338</v>
      </c>
    </row>
    <row r="13301" spans="4:4" x14ac:dyDescent="0.25">
      <c r="D13301" t="s">
        <v>14338</v>
      </c>
    </row>
    <row r="13302" spans="4:4" x14ac:dyDescent="0.25">
      <c r="D13302" t="s">
        <v>14338</v>
      </c>
    </row>
    <row r="13303" spans="4:4" x14ac:dyDescent="0.25">
      <c r="D13303" t="s">
        <v>14340</v>
      </c>
    </row>
    <row r="13304" spans="4:4" x14ac:dyDescent="0.25">
      <c r="D13304" t="s">
        <v>14342</v>
      </c>
    </row>
    <row r="13305" spans="4:4" x14ac:dyDescent="0.25">
      <c r="D13305" t="s">
        <v>14344</v>
      </c>
    </row>
    <row r="13306" spans="4:4" x14ac:dyDescent="0.25">
      <c r="D13306" t="s">
        <v>15011</v>
      </c>
    </row>
    <row r="13307" spans="4:4" x14ac:dyDescent="0.25">
      <c r="D13307" t="s">
        <v>15011</v>
      </c>
    </row>
    <row r="13308" spans="4:4" x14ac:dyDescent="0.25">
      <c r="D13308" t="s">
        <v>14346</v>
      </c>
    </row>
    <row r="13309" spans="4:4" x14ac:dyDescent="0.25">
      <c r="D13309" t="s">
        <v>14349</v>
      </c>
    </row>
    <row r="13310" spans="4:4" x14ac:dyDescent="0.25">
      <c r="D13310" t="s">
        <v>14350</v>
      </c>
    </row>
    <row r="13311" spans="4:4" x14ac:dyDescent="0.25">
      <c r="D13311" t="s">
        <v>14350</v>
      </c>
    </row>
    <row r="13312" spans="4:4" x14ac:dyDescent="0.25">
      <c r="D13312" t="s">
        <v>14351</v>
      </c>
    </row>
    <row r="13313" spans="4:4" x14ac:dyDescent="0.25">
      <c r="D13313" t="s">
        <v>14352</v>
      </c>
    </row>
    <row r="13314" spans="4:4" x14ac:dyDescent="0.25">
      <c r="D13314" t="s">
        <v>14352</v>
      </c>
    </row>
    <row r="13315" spans="4:4" x14ac:dyDescent="0.25">
      <c r="D13315" t="s">
        <v>14353</v>
      </c>
    </row>
    <row r="13316" spans="4:4" x14ac:dyDescent="0.25">
      <c r="D13316" t="s">
        <v>14354</v>
      </c>
    </row>
    <row r="13317" spans="4:4" x14ac:dyDescent="0.25">
      <c r="D13317" t="s">
        <v>14354</v>
      </c>
    </row>
    <row r="13318" spans="4:4" x14ac:dyDescent="0.25">
      <c r="D13318" t="s">
        <v>14354</v>
      </c>
    </row>
    <row r="13319" spans="4:4" x14ac:dyDescent="0.25">
      <c r="D13319" t="s">
        <v>14354</v>
      </c>
    </row>
    <row r="13320" spans="4:4" x14ac:dyDescent="0.25">
      <c r="D13320" t="s">
        <v>11201</v>
      </c>
    </row>
    <row r="13321" spans="4:4" x14ac:dyDescent="0.25">
      <c r="D13321" t="s">
        <v>15689</v>
      </c>
    </row>
    <row r="13322" spans="4:4" x14ac:dyDescent="0.25">
      <c r="D13322" t="s">
        <v>15689</v>
      </c>
    </row>
    <row r="13323" spans="4:4" x14ac:dyDescent="0.25">
      <c r="D13323" t="s">
        <v>15689</v>
      </c>
    </row>
    <row r="13324" spans="4:4" x14ac:dyDescent="0.25">
      <c r="D13324" t="s">
        <v>15689</v>
      </c>
    </row>
    <row r="13325" spans="4:4" x14ac:dyDescent="0.25">
      <c r="D13325" t="s">
        <v>14358</v>
      </c>
    </row>
    <row r="13326" spans="4:4" x14ac:dyDescent="0.25">
      <c r="D13326" t="s">
        <v>14360</v>
      </c>
    </row>
    <row r="13327" spans="4:4" x14ac:dyDescent="0.25">
      <c r="D13327" t="s">
        <v>14360</v>
      </c>
    </row>
    <row r="13328" spans="4:4" x14ac:dyDescent="0.25">
      <c r="D13328" t="s">
        <v>14365</v>
      </c>
    </row>
    <row r="13329" spans="4:4" x14ac:dyDescent="0.25">
      <c r="D13329" t="s">
        <v>14365</v>
      </c>
    </row>
    <row r="13330" spans="4:4" x14ac:dyDescent="0.25">
      <c r="D13330" t="s">
        <v>14366</v>
      </c>
    </row>
    <row r="13331" spans="4:4" x14ac:dyDescent="0.25">
      <c r="D13331" t="s">
        <v>14366</v>
      </c>
    </row>
    <row r="13332" spans="4:4" x14ac:dyDescent="0.25">
      <c r="D13332" t="s">
        <v>14370</v>
      </c>
    </row>
    <row r="13333" spans="4:4" x14ac:dyDescent="0.25">
      <c r="D13333" t="s">
        <v>14371</v>
      </c>
    </row>
    <row r="13334" spans="4:4" x14ac:dyDescent="0.25">
      <c r="D13334" t="s">
        <v>14368</v>
      </c>
    </row>
    <row r="13335" spans="4:4" x14ac:dyDescent="0.25">
      <c r="D13335" t="s">
        <v>14796</v>
      </c>
    </row>
    <row r="13336" spans="4:4" x14ac:dyDescent="0.25">
      <c r="D13336" t="s">
        <v>14796</v>
      </c>
    </row>
    <row r="13337" spans="4:4" x14ac:dyDescent="0.25">
      <c r="D13337" t="s">
        <v>14796</v>
      </c>
    </row>
    <row r="13338" spans="4:4" x14ac:dyDescent="0.25">
      <c r="D13338" t="s">
        <v>14796</v>
      </c>
    </row>
    <row r="13339" spans="4:4" x14ac:dyDescent="0.25">
      <c r="D13339" t="s">
        <v>14796</v>
      </c>
    </row>
    <row r="13340" spans="4:4" x14ac:dyDescent="0.25">
      <c r="D13340" t="s">
        <v>14796</v>
      </c>
    </row>
    <row r="13341" spans="4:4" x14ac:dyDescent="0.25">
      <c r="D13341" t="s">
        <v>14796</v>
      </c>
    </row>
    <row r="13342" spans="4:4" x14ac:dyDescent="0.25">
      <c r="D13342" t="s">
        <v>14796</v>
      </c>
    </row>
    <row r="13343" spans="4:4" x14ac:dyDescent="0.25">
      <c r="D13343" t="s">
        <v>14796</v>
      </c>
    </row>
    <row r="13344" spans="4:4" x14ac:dyDescent="0.25">
      <c r="D13344" t="s">
        <v>14377</v>
      </c>
    </row>
    <row r="13345" spans="4:4" x14ac:dyDescent="0.25">
      <c r="D13345" t="s">
        <v>14377</v>
      </c>
    </row>
    <row r="13346" spans="4:4" x14ac:dyDescent="0.25">
      <c r="D13346" t="s">
        <v>14378</v>
      </c>
    </row>
    <row r="13347" spans="4:4" x14ac:dyDescent="0.25">
      <c r="D13347" t="s">
        <v>14378</v>
      </c>
    </row>
    <row r="13348" spans="4:4" x14ac:dyDescent="0.25">
      <c r="D13348" t="s">
        <v>14378</v>
      </c>
    </row>
    <row r="13349" spans="4:4" x14ac:dyDescent="0.25">
      <c r="D13349" t="s">
        <v>14378</v>
      </c>
    </row>
    <row r="13350" spans="4:4" x14ac:dyDescent="0.25">
      <c r="D13350" t="s">
        <v>14379</v>
      </c>
    </row>
    <row r="13351" spans="4:4" x14ac:dyDescent="0.25">
      <c r="D13351" t="s">
        <v>14379</v>
      </c>
    </row>
    <row r="13352" spans="4:4" x14ac:dyDescent="0.25">
      <c r="D13352" t="s">
        <v>14380</v>
      </c>
    </row>
    <row r="13353" spans="4:4" x14ac:dyDescent="0.25">
      <c r="D13353" t="s">
        <v>14381</v>
      </c>
    </row>
    <row r="13354" spans="4:4" x14ac:dyDescent="0.25">
      <c r="D13354" t="s">
        <v>14382</v>
      </c>
    </row>
    <row r="13355" spans="4:4" x14ac:dyDescent="0.25">
      <c r="D13355" t="s">
        <v>14383</v>
      </c>
    </row>
    <row r="13356" spans="4:4" x14ac:dyDescent="0.25">
      <c r="D13356" t="s">
        <v>14383</v>
      </c>
    </row>
    <row r="13357" spans="4:4" x14ac:dyDescent="0.25">
      <c r="D13357" t="s">
        <v>14383</v>
      </c>
    </row>
    <row r="13358" spans="4:4" x14ac:dyDescent="0.25">
      <c r="D13358" t="s">
        <v>16388</v>
      </c>
    </row>
    <row r="13359" spans="4:4" x14ac:dyDescent="0.25">
      <c r="D13359" t="s">
        <v>16388</v>
      </c>
    </row>
    <row r="13360" spans="4:4" x14ac:dyDescent="0.25">
      <c r="D13360" t="s">
        <v>16388</v>
      </c>
    </row>
    <row r="13361" spans="4:4" x14ac:dyDescent="0.25">
      <c r="D13361" t="s">
        <v>16388</v>
      </c>
    </row>
    <row r="13362" spans="4:4" x14ac:dyDescent="0.25">
      <c r="D13362" t="s">
        <v>16388</v>
      </c>
    </row>
    <row r="13363" spans="4:4" x14ac:dyDescent="0.25">
      <c r="D13363" t="s">
        <v>16388</v>
      </c>
    </row>
    <row r="13364" spans="4:4" x14ac:dyDescent="0.25">
      <c r="D13364" t="s">
        <v>16388</v>
      </c>
    </row>
    <row r="13365" spans="4:4" x14ac:dyDescent="0.25">
      <c r="D13365" t="s">
        <v>16388</v>
      </c>
    </row>
    <row r="13366" spans="4:4" x14ac:dyDescent="0.25">
      <c r="D13366" t="s">
        <v>16388</v>
      </c>
    </row>
    <row r="13367" spans="4:4" x14ac:dyDescent="0.25">
      <c r="D13367" t="s">
        <v>16388</v>
      </c>
    </row>
    <row r="13368" spans="4:4" x14ac:dyDescent="0.25">
      <c r="D13368" t="s">
        <v>16388</v>
      </c>
    </row>
    <row r="13369" spans="4:4" x14ac:dyDescent="0.25">
      <c r="D13369" t="s">
        <v>16388</v>
      </c>
    </row>
    <row r="13370" spans="4:4" x14ac:dyDescent="0.25">
      <c r="D13370" t="s">
        <v>16388</v>
      </c>
    </row>
    <row r="13371" spans="4:4" x14ac:dyDescent="0.25">
      <c r="D13371" t="s">
        <v>16388</v>
      </c>
    </row>
    <row r="13372" spans="4:4" x14ac:dyDescent="0.25">
      <c r="D13372" t="s">
        <v>16388</v>
      </c>
    </row>
    <row r="13373" spans="4:4" x14ac:dyDescent="0.25">
      <c r="D13373" t="s">
        <v>16388</v>
      </c>
    </row>
    <row r="13374" spans="4:4" x14ac:dyDescent="0.25">
      <c r="D13374" t="s">
        <v>16388</v>
      </c>
    </row>
    <row r="13375" spans="4:4" x14ac:dyDescent="0.25">
      <c r="D13375" t="s">
        <v>16388</v>
      </c>
    </row>
    <row r="13376" spans="4:4" x14ac:dyDescent="0.25">
      <c r="D13376" t="s">
        <v>16388</v>
      </c>
    </row>
    <row r="13377" spans="4:4" x14ac:dyDescent="0.25">
      <c r="D13377" t="s">
        <v>16388</v>
      </c>
    </row>
    <row r="13378" spans="4:4" x14ac:dyDescent="0.25">
      <c r="D13378" t="s">
        <v>16388</v>
      </c>
    </row>
    <row r="13379" spans="4:4" x14ac:dyDescent="0.25">
      <c r="D13379" t="s">
        <v>16388</v>
      </c>
    </row>
    <row r="13380" spans="4:4" x14ac:dyDescent="0.25">
      <c r="D13380" t="s">
        <v>16388</v>
      </c>
    </row>
    <row r="13381" spans="4:4" x14ac:dyDescent="0.25">
      <c r="D13381" t="s">
        <v>16388</v>
      </c>
    </row>
    <row r="13382" spans="4:4" x14ac:dyDescent="0.25">
      <c r="D13382" t="s">
        <v>16388</v>
      </c>
    </row>
    <row r="13383" spans="4:4" x14ac:dyDescent="0.25">
      <c r="D13383" t="s">
        <v>14385</v>
      </c>
    </row>
    <row r="13384" spans="4:4" x14ac:dyDescent="0.25">
      <c r="D13384" t="s">
        <v>14386</v>
      </c>
    </row>
    <row r="13385" spans="4:4" x14ac:dyDescent="0.25">
      <c r="D13385" t="s">
        <v>14387</v>
      </c>
    </row>
    <row r="13386" spans="4:4" x14ac:dyDescent="0.25">
      <c r="D13386" t="s">
        <v>14393</v>
      </c>
    </row>
    <row r="13387" spans="4:4" x14ac:dyDescent="0.25">
      <c r="D13387" t="s">
        <v>14393</v>
      </c>
    </row>
    <row r="13388" spans="4:4" x14ac:dyDescent="0.25">
      <c r="D13388" t="s">
        <v>14393</v>
      </c>
    </row>
    <row r="13389" spans="4:4" x14ac:dyDescent="0.25">
      <c r="D13389" t="s">
        <v>14393</v>
      </c>
    </row>
    <row r="13390" spans="4:4" x14ac:dyDescent="0.25">
      <c r="D13390" t="s">
        <v>14393</v>
      </c>
    </row>
    <row r="13391" spans="4:4" x14ac:dyDescent="0.25">
      <c r="D13391" t="s">
        <v>14393</v>
      </c>
    </row>
    <row r="13392" spans="4:4" x14ac:dyDescent="0.25">
      <c r="D13392" t="s">
        <v>14393</v>
      </c>
    </row>
    <row r="13393" spans="4:4" x14ac:dyDescent="0.25">
      <c r="D13393" t="s">
        <v>14393</v>
      </c>
    </row>
    <row r="13394" spans="4:4" x14ac:dyDescent="0.25">
      <c r="D13394" t="s">
        <v>14394</v>
      </c>
    </row>
    <row r="13395" spans="4:4" x14ac:dyDescent="0.25">
      <c r="D13395" t="s">
        <v>14399</v>
      </c>
    </row>
    <row r="13396" spans="4:4" x14ac:dyDescent="0.25">
      <c r="D13396" t="s">
        <v>14401</v>
      </c>
    </row>
    <row r="13397" spans="4:4" x14ac:dyDescent="0.25">
      <c r="D13397" t="s">
        <v>14401</v>
      </c>
    </row>
    <row r="13398" spans="4:4" x14ac:dyDescent="0.25">
      <c r="D13398" t="s">
        <v>14401</v>
      </c>
    </row>
    <row r="13399" spans="4:4" x14ac:dyDescent="0.25">
      <c r="D13399" t="s">
        <v>14402</v>
      </c>
    </row>
    <row r="13400" spans="4:4" x14ac:dyDescent="0.25">
      <c r="D13400" t="s">
        <v>14403</v>
      </c>
    </row>
    <row r="13401" spans="4:4" x14ac:dyDescent="0.25">
      <c r="D13401" t="s">
        <v>14407</v>
      </c>
    </row>
    <row r="13402" spans="4:4" x14ac:dyDescent="0.25">
      <c r="D13402" t="s">
        <v>14407</v>
      </c>
    </row>
    <row r="13403" spans="4:4" x14ac:dyDescent="0.25">
      <c r="D13403" t="s">
        <v>14407</v>
      </c>
    </row>
    <row r="13404" spans="4:4" x14ac:dyDescent="0.25">
      <c r="D13404" t="s">
        <v>14407</v>
      </c>
    </row>
    <row r="13405" spans="4:4" x14ac:dyDescent="0.25">
      <c r="D13405" t="s">
        <v>14409</v>
      </c>
    </row>
    <row r="13406" spans="4:4" x14ac:dyDescent="0.25">
      <c r="D13406" t="s">
        <v>14410</v>
      </c>
    </row>
    <row r="13407" spans="4:4" x14ac:dyDescent="0.25">
      <c r="D13407" t="s">
        <v>15618</v>
      </c>
    </row>
    <row r="13408" spans="4:4" x14ac:dyDescent="0.25">
      <c r="D13408" t="s">
        <v>15618</v>
      </c>
    </row>
    <row r="13409" spans="4:4" x14ac:dyDescent="0.25">
      <c r="D13409" t="s">
        <v>15618</v>
      </c>
    </row>
    <row r="13410" spans="4:4" x14ac:dyDescent="0.25">
      <c r="D13410" t="s">
        <v>15618</v>
      </c>
    </row>
    <row r="13411" spans="4:4" x14ac:dyDescent="0.25">
      <c r="D13411" t="s">
        <v>15618</v>
      </c>
    </row>
    <row r="13412" spans="4:4" x14ac:dyDescent="0.25">
      <c r="D13412" t="s">
        <v>15691</v>
      </c>
    </row>
    <row r="13413" spans="4:4" x14ac:dyDescent="0.25">
      <c r="D13413" t="s">
        <v>15691</v>
      </c>
    </row>
    <row r="13414" spans="4:4" x14ac:dyDescent="0.25">
      <c r="D13414" t="s">
        <v>14411</v>
      </c>
    </row>
    <row r="13415" spans="4:4" x14ac:dyDescent="0.25">
      <c r="D13415" t="s">
        <v>14413</v>
      </c>
    </row>
    <row r="13416" spans="4:4" x14ac:dyDescent="0.25">
      <c r="D13416" t="s">
        <v>14414</v>
      </c>
    </row>
    <row r="13417" spans="4:4" x14ac:dyDescent="0.25">
      <c r="D13417" t="s">
        <v>16153</v>
      </c>
    </row>
    <row r="13418" spans="4:4" x14ac:dyDescent="0.25">
      <c r="D13418" t="s">
        <v>14415</v>
      </c>
    </row>
    <row r="13419" spans="4:4" x14ac:dyDescent="0.25">
      <c r="D13419" t="s">
        <v>14416</v>
      </c>
    </row>
    <row r="13420" spans="4:4" x14ac:dyDescent="0.25">
      <c r="D13420" t="s">
        <v>14416</v>
      </c>
    </row>
    <row r="13421" spans="4:4" x14ac:dyDescent="0.25">
      <c r="D13421" t="s">
        <v>14416</v>
      </c>
    </row>
    <row r="13422" spans="4:4" x14ac:dyDescent="0.25">
      <c r="D13422" t="s">
        <v>14416</v>
      </c>
    </row>
    <row r="13423" spans="4:4" x14ac:dyDescent="0.25">
      <c r="D13423" t="s">
        <v>14416</v>
      </c>
    </row>
    <row r="13424" spans="4:4" x14ac:dyDescent="0.25">
      <c r="D13424" t="s">
        <v>14416</v>
      </c>
    </row>
    <row r="13425" spans="4:4" x14ac:dyDescent="0.25">
      <c r="D13425" t="s">
        <v>14416</v>
      </c>
    </row>
    <row r="13426" spans="4:4" x14ac:dyDescent="0.25">
      <c r="D13426" t="s">
        <v>14416</v>
      </c>
    </row>
    <row r="13427" spans="4:4" x14ac:dyDescent="0.25">
      <c r="D13427" t="s">
        <v>14416</v>
      </c>
    </row>
    <row r="13428" spans="4:4" x14ac:dyDescent="0.25">
      <c r="D13428" t="s">
        <v>14416</v>
      </c>
    </row>
    <row r="13429" spans="4:4" x14ac:dyDescent="0.25">
      <c r="D13429" t="s">
        <v>14418</v>
      </c>
    </row>
    <row r="13430" spans="4:4" x14ac:dyDescent="0.25">
      <c r="D13430" t="s">
        <v>14418</v>
      </c>
    </row>
    <row r="13431" spans="4:4" x14ac:dyDescent="0.25">
      <c r="D13431" t="s">
        <v>14420</v>
      </c>
    </row>
    <row r="13432" spans="4:4" x14ac:dyDescent="0.25">
      <c r="D13432" t="s">
        <v>14424</v>
      </c>
    </row>
    <row r="13433" spans="4:4" x14ac:dyDescent="0.25">
      <c r="D13433" t="s">
        <v>14427</v>
      </c>
    </row>
    <row r="13434" spans="4:4" x14ac:dyDescent="0.25">
      <c r="D13434" t="s">
        <v>14428</v>
      </c>
    </row>
    <row r="13435" spans="4:4" x14ac:dyDescent="0.25">
      <c r="D13435" t="s">
        <v>14428</v>
      </c>
    </row>
    <row r="13436" spans="4:4" x14ac:dyDescent="0.25">
      <c r="D13436" t="s">
        <v>14428</v>
      </c>
    </row>
    <row r="13437" spans="4:4" x14ac:dyDescent="0.25">
      <c r="D13437" t="s">
        <v>15284</v>
      </c>
    </row>
    <row r="13438" spans="4:4" x14ac:dyDescent="0.25">
      <c r="D13438" t="s">
        <v>15284</v>
      </c>
    </row>
    <row r="13439" spans="4:4" x14ac:dyDescent="0.25">
      <c r="D13439" t="s">
        <v>14430</v>
      </c>
    </row>
    <row r="13440" spans="4:4" x14ac:dyDescent="0.25">
      <c r="D13440" t="s">
        <v>14430</v>
      </c>
    </row>
    <row r="13441" spans="4:4" x14ac:dyDescent="0.25">
      <c r="D13441" t="s">
        <v>14432</v>
      </c>
    </row>
    <row r="13442" spans="4:4" x14ac:dyDescent="0.25">
      <c r="D13442" t="s">
        <v>14434</v>
      </c>
    </row>
    <row r="13443" spans="4:4" x14ac:dyDescent="0.25">
      <c r="D13443" t="s">
        <v>14434</v>
      </c>
    </row>
    <row r="13444" spans="4:4" x14ac:dyDescent="0.25">
      <c r="D13444" t="s">
        <v>14434</v>
      </c>
    </row>
    <row r="13445" spans="4:4" x14ac:dyDescent="0.25">
      <c r="D13445" t="s">
        <v>14437</v>
      </c>
    </row>
    <row r="13446" spans="4:4" x14ac:dyDescent="0.25">
      <c r="D13446" t="s">
        <v>14440</v>
      </c>
    </row>
    <row r="13447" spans="4:4" x14ac:dyDescent="0.25">
      <c r="D13447" t="s">
        <v>14441</v>
      </c>
    </row>
    <row r="13448" spans="4:4" x14ac:dyDescent="0.25">
      <c r="D13448" t="s">
        <v>14441</v>
      </c>
    </row>
    <row r="13449" spans="4:4" x14ac:dyDescent="0.25">
      <c r="D13449" t="s">
        <v>14441</v>
      </c>
    </row>
    <row r="13450" spans="4:4" x14ac:dyDescent="0.25">
      <c r="D13450" t="s">
        <v>14441</v>
      </c>
    </row>
    <row r="13451" spans="4:4" x14ac:dyDescent="0.25">
      <c r="D13451" t="s">
        <v>14441</v>
      </c>
    </row>
    <row r="13452" spans="4:4" x14ac:dyDescent="0.25">
      <c r="D13452" t="s">
        <v>14442</v>
      </c>
    </row>
    <row r="13453" spans="4:4" x14ac:dyDescent="0.25">
      <c r="D13453" t="s">
        <v>14442</v>
      </c>
    </row>
    <row r="13454" spans="4:4" x14ac:dyDescent="0.25">
      <c r="D13454" t="s">
        <v>14442</v>
      </c>
    </row>
    <row r="13455" spans="4:4" x14ac:dyDescent="0.25">
      <c r="D13455" t="s">
        <v>14442</v>
      </c>
    </row>
    <row r="13456" spans="4:4" x14ac:dyDescent="0.25">
      <c r="D13456" t="s">
        <v>14443</v>
      </c>
    </row>
    <row r="13457" spans="4:4" x14ac:dyDescent="0.25">
      <c r="D13457" t="s">
        <v>14443</v>
      </c>
    </row>
    <row r="13458" spans="4:4" x14ac:dyDescent="0.25">
      <c r="D13458" t="s">
        <v>14443</v>
      </c>
    </row>
    <row r="13459" spans="4:4" x14ac:dyDescent="0.25">
      <c r="D13459" t="s">
        <v>14443</v>
      </c>
    </row>
    <row r="13460" spans="4:4" x14ac:dyDescent="0.25">
      <c r="D13460" t="s">
        <v>14447</v>
      </c>
    </row>
    <row r="13461" spans="4:4" x14ac:dyDescent="0.25">
      <c r="D13461" t="s">
        <v>14448</v>
      </c>
    </row>
    <row r="13462" spans="4:4" x14ac:dyDescent="0.25">
      <c r="D13462" t="s">
        <v>14448</v>
      </c>
    </row>
    <row r="13463" spans="4:4" x14ac:dyDescent="0.25">
      <c r="D13463" t="s">
        <v>14449</v>
      </c>
    </row>
    <row r="13464" spans="4:4" x14ac:dyDescent="0.25">
      <c r="D13464" t="s">
        <v>14449</v>
      </c>
    </row>
    <row r="13465" spans="4:4" x14ac:dyDescent="0.25">
      <c r="D13465" t="s">
        <v>14449</v>
      </c>
    </row>
    <row r="13466" spans="4:4" x14ac:dyDescent="0.25">
      <c r="D13466" t="s">
        <v>14449</v>
      </c>
    </row>
    <row r="13467" spans="4:4" x14ac:dyDescent="0.25">
      <c r="D13467" t="s">
        <v>14449</v>
      </c>
    </row>
    <row r="13468" spans="4:4" x14ac:dyDescent="0.25">
      <c r="D13468" t="s">
        <v>14908</v>
      </c>
    </row>
    <row r="13469" spans="4:4" x14ac:dyDescent="0.25">
      <c r="D13469" t="s">
        <v>14450</v>
      </c>
    </row>
    <row r="13470" spans="4:4" x14ac:dyDescent="0.25">
      <c r="D13470" t="s">
        <v>14450</v>
      </c>
    </row>
    <row r="13471" spans="4:4" x14ac:dyDescent="0.25">
      <c r="D13471" t="s">
        <v>14454</v>
      </c>
    </row>
    <row r="13472" spans="4:4" x14ac:dyDescent="0.25">
      <c r="D13472" t="s">
        <v>14457</v>
      </c>
    </row>
    <row r="13473" spans="4:4" x14ac:dyDescent="0.25">
      <c r="D13473" t="s">
        <v>14459</v>
      </c>
    </row>
    <row r="13474" spans="4:4" x14ac:dyDescent="0.25">
      <c r="D13474" t="s">
        <v>14462</v>
      </c>
    </row>
    <row r="13475" spans="4:4" x14ac:dyDescent="0.25">
      <c r="D13475" t="s">
        <v>14463</v>
      </c>
    </row>
    <row r="13476" spans="4:4" x14ac:dyDescent="0.25">
      <c r="D13476" t="s">
        <v>14463</v>
      </c>
    </row>
    <row r="13477" spans="4:4" x14ac:dyDescent="0.25">
      <c r="D13477" t="s">
        <v>14463</v>
      </c>
    </row>
    <row r="13478" spans="4:4" x14ac:dyDescent="0.25">
      <c r="D13478" t="s">
        <v>14463</v>
      </c>
    </row>
    <row r="13479" spans="4:4" x14ac:dyDescent="0.25">
      <c r="D13479" t="s">
        <v>15085</v>
      </c>
    </row>
    <row r="13480" spans="4:4" x14ac:dyDescent="0.25">
      <c r="D13480" t="s">
        <v>15085</v>
      </c>
    </row>
    <row r="13481" spans="4:4" x14ac:dyDescent="0.25">
      <c r="D13481" t="s">
        <v>14466</v>
      </c>
    </row>
    <row r="13482" spans="4:4" x14ac:dyDescent="0.25">
      <c r="D13482" t="s">
        <v>14469</v>
      </c>
    </row>
    <row r="13483" spans="4:4" x14ac:dyDescent="0.25">
      <c r="D13483" t="s">
        <v>14469</v>
      </c>
    </row>
    <row r="13484" spans="4:4" x14ac:dyDescent="0.25">
      <c r="D13484" t="s">
        <v>14469</v>
      </c>
    </row>
    <row r="13485" spans="4:4" x14ac:dyDescent="0.25">
      <c r="D13485" t="s">
        <v>14470</v>
      </c>
    </row>
    <row r="13486" spans="4:4" x14ac:dyDescent="0.25">
      <c r="D13486" t="s">
        <v>14471</v>
      </c>
    </row>
    <row r="13487" spans="4:4" x14ac:dyDescent="0.25">
      <c r="D13487" t="s">
        <v>14472</v>
      </c>
    </row>
    <row r="13488" spans="4:4" x14ac:dyDescent="0.25">
      <c r="D13488" t="s">
        <v>14472</v>
      </c>
    </row>
    <row r="13489" spans="4:4" x14ac:dyDescent="0.25">
      <c r="D13489" t="s">
        <v>14472</v>
      </c>
    </row>
    <row r="13490" spans="4:4" x14ac:dyDescent="0.25">
      <c r="D13490" t="s">
        <v>14472</v>
      </c>
    </row>
    <row r="13491" spans="4:4" x14ac:dyDescent="0.25">
      <c r="D13491" t="s">
        <v>14472</v>
      </c>
    </row>
    <row r="13492" spans="4:4" x14ac:dyDescent="0.25">
      <c r="D13492" t="s">
        <v>14472</v>
      </c>
    </row>
    <row r="13493" spans="4:4" x14ac:dyDescent="0.25">
      <c r="D13493" t="s">
        <v>14472</v>
      </c>
    </row>
    <row r="13494" spans="4:4" x14ac:dyDescent="0.25">
      <c r="D13494" t="s">
        <v>16976</v>
      </c>
    </row>
    <row r="13495" spans="4:4" x14ac:dyDescent="0.25">
      <c r="D13495" t="s">
        <v>14474</v>
      </c>
    </row>
    <row r="13496" spans="4:4" x14ac:dyDescent="0.25">
      <c r="D13496" t="s">
        <v>16978</v>
      </c>
    </row>
    <row r="13497" spans="4:4" x14ac:dyDescent="0.25">
      <c r="D13497" t="s">
        <v>16978</v>
      </c>
    </row>
    <row r="13498" spans="4:4" x14ac:dyDescent="0.25">
      <c r="D13498" t="s">
        <v>16978</v>
      </c>
    </row>
    <row r="13499" spans="4:4" x14ac:dyDescent="0.25">
      <c r="D13499" t="s">
        <v>16980</v>
      </c>
    </row>
    <row r="13500" spans="4:4" x14ac:dyDescent="0.25">
      <c r="D13500" t="s">
        <v>16980</v>
      </c>
    </row>
    <row r="13501" spans="4:4" x14ac:dyDescent="0.25">
      <c r="D13501" t="s">
        <v>14480</v>
      </c>
    </row>
    <row r="13502" spans="4:4" x14ac:dyDescent="0.25">
      <c r="D13502" t="s">
        <v>14480</v>
      </c>
    </row>
    <row r="13503" spans="4:4" x14ac:dyDescent="0.25">
      <c r="D13503" t="s">
        <v>14480</v>
      </c>
    </row>
    <row r="13504" spans="4:4" x14ac:dyDescent="0.25">
      <c r="D13504" t="s">
        <v>14480</v>
      </c>
    </row>
    <row r="13505" spans="4:4" x14ac:dyDescent="0.25">
      <c r="D13505" t="s">
        <v>14483</v>
      </c>
    </row>
    <row r="13506" spans="4:4" x14ac:dyDescent="0.25">
      <c r="D13506" t="s">
        <v>14484</v>
      </c>
    </row>
    <row r="13507" spans="4:4" x14ac:dyDescent="0.25">
      <c r="D13507" t="s">
        <v>14485</v>
      </c>
    </row>
    <row r="13508" spans="4:4" x14ac:dyDescent="0.25">
      <c r="D13508" t="s">
        <v>14485</v>
      </c>
    </row>
    <row r="13509" spans="4:4" x14ac:dyDescent="0.25">
      <c r="D13509" t="s">
        <v>14486</v>
      </c>
    </row>
    <row r="13510" spans="4:4" x14ac:dyDescent="0.25">
      <c r="D13510" t="s">
        <v>14486</v>
      </c>
    </row>
    <row r="13511" spans="4:4" x14ac:dyDescent="0.25">
      <c r="D13511" t="s">
        <v>16046</v>
      </c>
    </row>
    <row r="13512" spans="4:4" x14ac:dyDescent="0.25">
      <c r="D13512" t="s">
        <v>16046</v>
      </c>
    </row>
    <row r="13513" spans="4:4" x14ac:dyDescent="0.25">
      <c r="D13513" t="s">
        <v>16046</v>
      </c>
    </row>
    <row r="13514" spans="4:4" x14ac:dyDescent="0.25">
      <c r="D13514" t="s">
        <v>16046</v>
      </c>
    </row>
    <row r="13515" spans="4:4" x14ac:dyDescent="0.25">
      <c r="D13515" t="s">
        <v>14487</v>
      </c>
    </row>
    <row r="13516" spans="4:4" x14ac:dyDescent="0.25">
      <c r="D13516" t="s">
        <v>14487</v>
      </c>
    </row>
    <row r="13517" spans="4:4" x14ac:dyDescent="0.25">
      <c r="D13517" t="s">
        <v>14488</v>
      </c>
    </row>
    <row r="13518" spans="4:4" x14ac:dyDescent="0.25">
      <c r="D13518" t="s">
        <v>14488</v>
      </c>
    </row>
    <row r="13519" spans="4:4" x14ac:dyDescent="0.25">
      <c r="D13519" t="s">
        <v>14489</v>
      </c>
    </row>
    <row r="13520" spans="4:4" x14ac:dyDescent="0.25">
      <c r="D13520" t="s">
        <v>14490</v>
      </c>
    </row>
    <row r="13521" spans="4:4" x14ac:dyDescent="0.25">
      <c r="D13521" t="s">
        <v>14492</v>
      </c>
    </row>
    <row r="13522" spans="4:4" x14ac:dyDescent="0.25">
      <c r="D13522" t="s">
        <v>14492</v>
      </c>
    </row>
    <row r="13523" spans="4:4" x14ac:dyDescent="0.25">
      <c r="D13523" t="s">
        <v>14492</v>
      </c>
    </row>
    <row r="13524" spans="4:4" x14ac:dyDescent="0.25">
      <c r="D13524" t="s">
        <v>14492</v>
      </c>
    </row>
    <row r="13525" spans="4:4" x14ac:dyDescent="0.25">
      <c r="D13525" t="s">
        <v>14495</v>
      </c>
    </row>
    <row r="13526" spans="4:4" x14ac:dyDescent="0.25">
      <c r="D13526" t="s">
        <v>14495</v>
      </c>
    </row>
    <row r="13527" spans="4:4" x14ac:dyDescent="0.25">
      <c r="D13527" t="s">
        <v>14496</v>
      </c>
    </row>
    <row r="13528" spans="4:4" x14ac:dyDescent="0.25">
      <c r="D13528" t="s">
        <v>14498</v>
      </c>
    </row>
    <row r="13529" spans="4:4" x14ac:dyDescent="0.25">
      <c r="D13529" t="s">
        <v>14500</v>
      </c>
    </row>
    <row r="13530" spans="4:4" x14ac:dyDescent="0.25">
      <c r="D13530" t="s">
        <v>16982</v>
      </c>
    </row>
    <row r="13531" spans="4:4" x14ac:dyDescent="0.25">
      <c r="D13531" t="s">
        <v>14502</v>
      </c>
    </row>
    <row r="13532" spans="4:4" x14ac:dyDescent="0.25">
      <c r="D13532" t="s">
        <v>14502</v>
      </c>
    </row>
    <row r="13533" spans="4:4" x14ac:dyDescent="0.25">
      <c r="D13533" t="s">
        <v>14504</v>
      </c>
    </row>
    <row r="13534" spans="4:4" x14ac:dyDescent="0.25">
      <c r="D13534" t="s">
        <v>16157</v>
      </c>
    </row>
    <row r="13535" spans="4:4" x14ac:dyDescent="0.25">
      <c r="D13535" t="s">
        <v>16984</v>
      </c>
    </row>
    <row r="13536" spans="4:4" x14ac:dyDescent="0.25">
      <c r="D13536" t="s">
        <v>14510</v>
      </c>
    </row>
    <row r="13537" spans="4:4" x14ac:dyDescent="0.25">
      <c r="D13537" t="s">
        <v>14514</v>
      </c>
    </row>
    <row r="13538" spans="4:4" x14ac:dyDescent="0.25">
      <c r="D13538" t="s">
        <v>14515</v>
      </c>
    </row>
    <row r="13539" spans="4:4" x14ac:dyDescent="0.25">
      <c r="D13539" t="s">
        <v>14516</v>
      </c>
    </row>
    <row r="13540" spans="4:4" x14ac:dyDescent="0.25">
      <c r="D13540" t="s">
        <v>14517</v>
      </c>
    </row>
    <row r="13541" spans="4:4" x14ac:dyDescent="0.25">
      <c r="D13541" t="s">
        <v>14518</v>
      </c>
    </row>
    <row r="13542" spans="4:4" x14ac:dyDescent="0.25">
      <c r="D13542" t="s">
        <v>14519</v>
      </c>
    </row>
    <row r="13543" spans="4:4" x14ac:dyDescent="0.25">
      <c r="D13543" t="s">
        <v>14523</v>
      </c>
    </row>
    <row r="13544" spans="4:4" x14ac:dyDescent="0.25">
      <c r="D13544" t="s">
        <v>14523</v>
      </c>
    </row>
    <row r="13545" spans="4:4" x14ac:dyDescent="0.25">
      <c r="D13545" t="s">
        <v>14525</v>
      </c>
    </row>
    <row r="13546" spans="4:4" x14ac:dyDescent="0.25">
      <c r="D13546" t="s">
        <v>14526</v>
      </c>
    </row>
    <row r="13547" spans="4:4" x14ac:dyDescent="0.25">
      <c r="D13547" t="s">
        <v>14526</v>
      </c>
    </row>
    <row r="13548" spans="4:4" x14ac:dyDescent="0.25">
      <c r="D13548" t="s">
        <v>14527</v>
      </c>
    </row>
    <row r="13549" spans="4:4" x14ac:dyDescent="0.25">
      <c r="D13549" t="s">
        <v>14527</v>
      </c>
    </row>
    <row r="13550" spans="4:4" x14ac:dyDescent="0.25">
      <c r="D13550" t="s">
        <v>14527</v>
      </c>
    </row>
    <row r="13551" spans="4:4" x14ac:dyDescent="0.25">
      <c r="D13551" t="s">
        <v>15236</v>
      </c>
    </row>
    <row r="13552" spans="4:4" x14ac:dyDescent="0.25">
      <c r="D13552" t="s">
        <v>15236</v>
      </c>
    </row>
    <row r="13553" spans="4:4" x14ac:dyDescent="0.25">
      <c r="D13553" t="s">
        <v>15236</v>
      </c>
    </row>
    <row r="13554" spans="4:4" x14ac:dyDescent="0.25">
      <c r="D13554" t="s">
        <v>15236</v>
      </c>
    </row>
    <row r="13555" spans="4:4" x14ac:dyDescent="0.25">
      <c r="D13555" t="s">
        <v>15236</v>
      </c>
    </row>
    <row r="13556" spans="4:4" x14ac:dyDescent="0.25">
      <c r="D13556" t="s">
        <v>15236</v>
      </c>
    </row>
    <row r="13557" spans="4:4" x14ac:dyDescent="0.25">
      <c r="D13557" t="s">
        <v>14530</v>
      </c>
    </row>
    <row r="13558" spans="4:4" x14ac:dyDescent="0.25">
      <c r="D13558" t="s">
        <v>14530</v>
      </c>
    </row>
    <row r="13559" spans="4:4" x14ac:dyDescent="0.25">
      <c r="D13559" t="s">
        <v>14532</v>
      </c>
    </row>
    <row r="13560" spans="4:4" x14ac:dyDescent="0.25">
      <c r="D13560" t="s">
        <v>14532</v>
      </c>
    </row>
    <row r="13561" spans="4:4" x14ac:dyDescent="0.25">
      <c r="D13561" t="s">
        <v>14532</v>
      </c>
    </row>
    <row r="13562" spans="4:4" x14ac:dyDescent="0.25">
      <c r="D13562" t="s">
        <v>14534</v>
      </c>
    </row>
    <row r="13563" spans="4:4" x14ac:dyDescent="0.25">
      <c r="D13563" t="s">
        <v>14536</v>
      </c>
    </row>
    <row r="13564" spans="4:4" x14ac:dyDescent="0.25">
      <c r="D13564" t="s">
        <v>14538</v>
      </c>
    </row>
    <row r="13565" spans="4:4" x14ac:dyDescent="0.25">
      <c r="D13565" t="s">
        <v>14538</v>
      </c>
    </row>
    <row r="13566" spans="4:4" x14ac:dyDescent="0.25">
      <c r="D13566" t="s">
        <v>15417</v>
      </c>
    </row>
    <row r="13567" spans="4:4" x14ac:dyDescent="0.25">
      <c r="D13567" t="s">
        <v>16159</v>
      </c>
    </row>
    <row r="13568" spans="4:4" x14ac:dyDescent="0.25">
      <c r="D13568" t="s">
        <v>16159</v>
      </c>
    </row>
    <row r="13569" spans="4:4" x14ac:dyDescent="0.25">
      <c r="D13569" t="s">
        <v>16159</v>
      </c>
    </row>
    <row r="13570" spans="4:4" x14ac:dyDescent="0.25">
      <c r="D13570" t="s">
        <v>14540</v>
      </c>
    </row>
    <row r="13571" spans="4:4" x14ac:dyDescent="0.25">
      <c r="D13571" t="s">
        <v>14540</v>
      </c>
    </row>
    <row r="13572" spans="4:4" x14ac:dyDescent="0.25">
      <c r="D13572" t="s">
        <v>14540</v>
      </c>
    </row>
    <row r="13573" spans="4:4" x14ac:dyDescent="0.25">
      <c r="D13573" t="s">
        <v>15167</v>
      </c>
    </row>
    <row r="13574" spans="4:4" x14ac:dyDescent="0.25">
      <c r="D13574" t="s">
        <v>15167</v>
      </c>
    </row>
    <row r="13575" spans="4:4" x14ac:dyDescent="0.25">
      <c r="D13575" t="s">
        <v>15167</v>
      </c>
    </row>
    <row r="13576" spans="4:4" x14ac:dyDescent="0.25">
      <c r="D13576" t="s">
        <v>15167</v>
      </c>
    </row>
    <row r="13577" spans="4:4" x14ac:dyDescent="0.25">
      <c r="D13577" t="s">
        <v>15167</v>
      </c>
    </row>
    <row r="13578" spans="4:4" x14ac:dyDescent="0.25">
      <c r="D13578" t="s">
        <v>15167</v>
      </c>
    </row>
    <row r="13579" spans="4:4" x14ac:dyDescent="0.25">
      <c r="D13579" t="s">
        <v>15167</v>
      </c>
    </row>
    <row r="13580" spans="4:4" x14ac:dyDescent="0.25">
      <c r="D13580" t="s">
        <v>15167</v>
      </c>
    </row>
    <row r="13581" spans="4:4" x14ac:dyDescent="0.25">
      <c r="D13581" t="s">
        <v>15167</v>
      </c>
    </row>
    <row r="13582" spans="4:4" x14ac:dyDescent="0.25">
      <c r="D13582" t="s">
        <v>14541</v>
      </c>
    </row>
    <row r="13583" spans="4:4" x14ac:dyDescent="0.25">
      <c r="D13583" t="s">
        <v>14541</v>
      </c>
    </row>
    <row r="13584" spans="4:4" x14ac:dyDescent="0.25">
      <c r="D13584" t="s">
        <v>14541</v>
      </c>
    </row>
    <row r="13585" spans="4:4" x14ac:dyDescent="0.25">
      <c r="D13585" t="s">
        <v>14541</v>
      </c>
    </row>
    <row r="13586" spans="4:4" x14ac:dyDescent="0.25">
      <c r="D13586" t="s">
        <v>14541</v>
      </c>
    </row>
    <row r="13587" spans="4:4" x14ac:dyDescent="0.25">
      <c r="D13587" t="s">
        <v>14541</v>
      </c>
    </row>
    <row r="13588" spans="4:4" x14ac:dyDescent="0.25">
      <c r="D13588" t="s">
        <v>14541</v>
      </c>
    </row>
    <row r="13589" spans="4:4" x14ac:dyDescent="0.25">
      <c r="D13589" t="s">
        <v>14543</v>
      </c>
    </row>
    <row r="13590" spans="4:4" x14ac:dyDescent="0.25">
      <c r="D13590" t="s">
        <v>16988</v>
      </c>
    </row>
    <row r="13591" spans="4:4" x14ac:dyDescent="0.25">
      <c r="D13591" t="s">
        <v>14546</v>
      </c>
    </row>
    <row r="13592" spans="4:4" x14ac:dyDescent="0.25">
      <c r="D13592" t="s">
        <v>14547</v>
      </c>
    </row>
    <row r="13593" spans="4:4" x14ac:dyDescent="0.25">
      <c r="D13593" t="s">
        <v>14547</v>
      </c>
    </row>
    <row r="13594" spans="4:4" x14ac:dyDescent="0.25">
      <c r="D13594" t="s">
        <v>14547</v>
      </c>
    </row>
    <row r="13595" spans="4:4" x14ac:dyDescent="0.25">
      <c r="D13595" t="s">
        <v>14622</v>
      </c>
    </row>
    <row r="13596" spans="4:4" x14ac:dyDescent="0.25">
      <c r="D13596" t="s">
        <v>14550</v>
      </c>
    </row>
    <row r="13597" spans="4:4" x14ac:dyDescent="0.25">
      <c r="D13597" t="s">
        <v>14552</v>
      </c>
    </row>
    <row r="13598" spans="4:4" x14ac:dyDescent="0.25">
      <c r="D13598" t="s">
        <v>14552</v>
      </c>
    </row>
    <row r="13599" spans="4:4" x14ac:dyDescent="0.25">
      <c r="D13599" t="s">
        <v>14552</v>
      </c>
    </row>
    <row r="13600" spans="4:4" x14ac:dyDescent="0.25">
      <c r="D13600" t="s">
        <v>14552</v>
      </c>
    </row>
    <row r="13601" spans="4:4" x14ac:dyDescent="0.25">
      <c r="D13601" t="s">
        <v>14552</v>
      </c>
    </row>
    <row r="13602" spans="4:4" x14ac:dyDescent="0.25">
      <c r="D13602" t="s">
        <v>14552</v>
      </c>
    </row>
    <row r="13603" spans="4:4" x14ac:dyDescent="0.25">
      <c r="D13603" t="s">
        <v>14552</v>
      </c>
    </row>
    <row r="13604" spans="4:4" x14ac:dyDescent="0.25">
      <c r="D13604" t="s">
        <v>14552</v>
      </c>
    </row>
    <row r="13605" spans="4:4" x14ac:dyDescent="0.25">
      <c r="D13605" t="s">
        <v>14552</v>
      </c>
    </row>
    <row r="13606" spans="4:4" x14ac:dyDescent="0.25">
      <c r="D13606" t="s">
        <v>14552</v>
      </c>
    </row>
    <row r="13607" spans="4:4" x14ac:dyDescent="0.25">
      <c r="D13607" t="s">
        <v>14552</v>
      </c>
    </row>
    <row r="13608" spans="4:4" x14ac:dyDescent="0.25">
      <c r="D13608" t="s">
        <v>14552</v>
      </c>
    </row>
    <row r="13609" spans="4:4" x14ac:dyDescent="0.25">
      <c r="D13609" t="s">
        <v>14552</v>
      </c>
    </row>
    <row r="13610" spans="4:4" x14ac:dyDescent="0.25">
      <c r="D13610" t="s">
        <v>14552</v>
      </c>
    </row>
    <row r="13611" spans="4:4" x14ac:dyDescent="0.25">
      <c r="D13611" t="s">
        <v>14554</v>
      </c>
    </row>
    <row r="13612" spans="4:4" x14ac:dyDescent="0.25">
      <c r="D13612" t="s">
        <v>14554</v>
      </c>
    </row>
    <row r="13613" spans="4:4" x14ac:dyDescent="0.25">
      <c r="D13613" t="s">
        <v>14555</v>
      </c>
    </row>
    <row r="13614" spans="4:4" x14ac:dyDescent="0.25">
      <c r="D13614" t="s">
        <v>14555</v>
      </c>
    </row>
    <row r="13615" spans="4:4" x14ac:dyDescent="0.25">
      <c r="D13615" t="s">
        <v>14555</v>
      </c>
    </row>
    <row r="13616" spans="4:4" x14ac:dyDescent="0.25">
      <c r="D13616" t="s">
        <v>14555</v>
      </c>
    </row>
    <row r="13617" spans="4:4" x14ac:dyDescent="0.25">
      <c r="D13617" t="s">
        <v>14555</v>
      </c>
    </row>
    <row r="13618" spans="4:4" x14ac:dyDescent="0.25">
      <c r="D13618" t="s">
        <v>14555</v>
      </c>
    </row>
    <row r="13619" spans="4:4" x14ac:dyDescent="0.25">
      <c r="D13619" t="s">
        <v>14555</v>
      </c>
    </row>
    <row r="13620" spans="4:4" x14ac:dyDescent="0.25">
      <c r="D13620" t="s">
        <v>14798</v>
      </c>
    </row>
    <row r="13621" spans="4:4" x14ac:dyDescent="0.25">
      <c r="D13621" t="s">
        <v>15693</v>
      </c>
    </row>
    <row r="13622" spans="4:4" x14ac:dyDescent="0.25">
      <c r="D13622" t="s">
        <v>15693</v>
      </c>
    </row>
    <row r="13623" spans="4:4" x14ac:dyDescent="0.25">
      <c r="D13623" t="s">
        <v>14556</v>
      </c>
    </row>
    <row r="13624" spans="4:4" x14ac:dyDescent="0.25">
      <c r="D13624" t="s">
        <v>14556</v>
      </c>
    </row>
    <row r="13625" spans="4:4" x14ac:dyDescent="0.25">
      <c r="D13625" t="s">
        <v>14556</v>
      </c>
    </row>
    <row r="13626" spans="4:4" x14ac:dyDescent="0.25">
      <c r="D13626" t="s">
        <v>14556</v>
      </c>
    </row>
    <row r="13627" spans="4:4" x14ac:dyDescent="0.25">
      <c r="D13627" t="s">
        <v>14557</v>
      </c>
    </row>
    <row r="13628" spans="4:4" x14ac:dyDescent="0.25">
      <c r="D13628" t="s">
        <v>14557</v>
      </c>
    </row>
    <row r="13629" spans="4:4" x14ac:dyDescent="0.25">
      <c r="D13629" t="s">
        <v>14557</v>
      </c>
    </row>
    <row r="13630" spans="4:4" x14ac:dyDescent="0.25">
      <c r="D13630" t="s">
        <v>14557</v>
      </c>
    </row>
    <row r="13631" spans="4:4" x14ac:dyDescent="0.25">
      <c r="D13631" t="s">
        <v>14557</v>
      </c>
    </row>
    <row r="13632" spans="4:4" x14ac:dyDescent="0.25">
      <c r="D13632" t="s">
        <v>14558</v>
      </c>
    </row>
    <row r="13633" spans="4:4" x14ac:dyDescent="0.25">
      <c r="D13633" t="s">
        <v>14558</v>
      </c>
    </row>
    <row r="13634" spans="4:4" x14ac:dyDescent="0.25">
      <c r="D13634" t="s">
        <v>14559</v>
      </c>
    </row>
    <row r="13635" spans="4:4" x14ac:dyDescent="0.25">
      <c r="D13635" t="s">
        <v>14559</v>
      </c>
    </row>
    <row r="13636" spans="4:4" x14ac:dyDescent="0.25">
      <c r="D13636" t="s">
        <v>14559</v>
      </c>
    </row>
    <row r="13637" spans="4:4" x14ac:dyDescent="0.25">
      <c r="D13637" t="s">
        <v>14559</v>
      </c>
    </row>
    <row r="13638" spans="4:4" x14ac:dyDescent="0.25">
      <c r="D13638" t="s">
        <v>14559</v>
      </c>
    </row>
    <row r="13639" spans="4:4" x14ac:dyDescent="0.25">
      <c r="D13639" t="s">
        <v>14559</v>
      </c>
    </row>
    <row r="13640" spans="4:4" x14ac:dyDescent="0.25">
      <c r="D13640" t="s">
        <v>14559</v>
      </c>
    </row>
    <row r="13641" spans="4:4" x14ac:dyDescent="0.25">
      <c r="D13641" t="s">
        <v>14559</v>
      </c>
    </row>
    <row r="13642" spans="4:4" x14ac:dyDescent="0.25">
      <c r="D13642" t="s">
        <v>14559</v>
      </c>
    </row>
    <row r="13643" spans="4:4" x14ac:dyDescent="0.25">
      <c r="D13643" t="s">
        <v>14559</v>
      </c>
    </row>
    <row r="13644" spans="4:4" x14ac:dyDescent="0.25">
      <c r="D13644" t="s">
        <v>14561</v>
      </c>
    </row>
    <row r="13645" spans="4:4" x14ac:dyDescent="0.25">
      <c r="D13645" t="s">
        <v>15620</v>
      </c>
    </row>
    <row r="13646" spans="4:4" x14ac:dyDescent="0.25">
      <c r="D13646" t="s">
        <v>14562</v>
      </c>
    </row>
    <row r="13647" spans="4:4" x14ac:dyDescent="0.25">
      <c r="D13647" t="s">
        <v>14562</v>
      </c>
    </row>
    <row r="13648" spans="4:4" x14ac:dyDescent="0.25">
      <c r="D13648" t="s">
        <v>14562</v>
      </c>
    </row>
    <row r="13649" spans="4:4" x14ac:dyDescent="0.25">
      <c r="D13649" t="s">
        <v>14562</v>
      </c>
    </row>
    <row r="13650" spans="4:4" x14ac:dyDescent="0.25">
      <c r="D13650" t="s">
        <v>14563</v>
      </c>
    </row>
    <row r="13651" spans="4:4" x14ac:dyDescent="0.25">
      <c r="D13651" t="s">
        <v>14563</v>
      </c>
    </row>
    <row r="13652" spans="4:4" x14ac:dyDescent="0.25">
      <c r="D13652" t="s">
        <v>16395</v>
      </c>
    </row>
    <row r="13653" spans="4:4" x14ac:dyDescent="0.25">
      <c r="D13653" t="s">
        <v>14566</v>
      </c>
    </row>
    <row r="13654" spans="4:4" x14ac:dyDescent="0.25">
      <c r="D13654" t="s">
        <v>14568</v>
      </c>
    </row>
    <row r="13655" spans="4:4" x14ac:dyDescent="0.25">
      <c r="D13655" t="s">
        <v>14568</v>
      </c>
    </row>
    <row r="13656" spans="4:4" x14ac:dyDescent="0.25">
      <c r="D13656" t="s">
        <v>14570</v>
      </c>
    </row>
    <row r="13657" spans="4:4" x14ac:dyDescent="0.25">
      <c r="D13657" t="s">
        <v>14570</v>
      </c>
    </row>
    <row r="13658" spans="4:4" x14ac:dyDescent="0.25">
      <c r="D13658" t="s">
        <v>14570</v>
      </c>
    </row>
    <row r="13659" spans="4:4" x14ac:dyDescent="0.25">
      <c r="D13659" t="s">
        <v>15622</v>
      </c>
    </row>
    <row r="13660" spans="4:4" x14ac:dyDescent="0.25">
      <c r="D13660" t="s">
        <v>15622</v>
      </c>
    </row>
    <row r="13661" spans="4:4" x14ac:dyDescent="0.25">
      <c r="D13661" t="s">
        <v>14572</v>
      </c>
    </row>
    <row r="13662" spans="4:4" x14ac:dyDescent="0.25">
      <c r="D13662" t="s">
        <v>14572</v>
      </c>
    </row>
    <row r="13663" spans="4:4" x14ac:dyDescent="0.25">
      <c r="D13663" t="s">
        <v>14573</v>
      </c>
    </row>
    <row r="13664" spans="4:4" x14ac:dyDescent="0.25">
      <c r="D13664" t="s">
        <v>13631</v>
      </c>
    </row>
    <row r="13665" spans="4:4" x14ac:dyDescent="0.25">
      <c r="D13665" t="s">
        <v>14575</v>
      </c>
    </row>
    <row r="13666" spans="4:4" x14ac:dyDescent="0.25">
      <c r="D13666" t="s">
        <v>14577</v>
      </c>
    </row>
    <row r="13667" spans="4:4" x14ac:dyDescent="0.25">
      <c r="D13667" t="s">
        <v>14579</v>
      </c>
    </row>
    <row r="13668" spans="4:4" x14ac:dyDescent="0.25">
      <c r="D13668" t="s">
        <v>14579</v>
      </c>
    </row>
    <row r="13669" spans="4:4" x14ac:dyDescent="0.25">
      <c r="D13669" t="s">
        <v>14579</v>
      </c>
    </row>
    <row r="13670" spans="4:4" x14ac:dyDescent="0.25">
      <c r="D13670" t="s">
        <v>14579</v>
      </c>
    </row>
    <row r="13671" spans="4:4" x14ac:dyDescent="0.25">
      <c r="D13671" t="s">
        <v>14579</v>
      </c>
    </row>
    <row r="13672" spans="4:4" x14ac:dyDescent="0.25">
      <c r="D13672" t="s">
        <v>14579</v>
      </c>
    </row>
    <row r="13673" spans="4:4" x14ac:dyDescent="0.25">
      <c r="D13673" t="s">
        <v>14579</v>
      </c>
    </row>
    <row r="13674" spans="4:4" x14ac:dyDescent="0.25">
      <c r="D13674" t="s">
        <v>14579</v>
      </c>
    </row>
    <row r="13675" spans="4:4" x14ac:dyDescent="0.25">
      <c r="D13675" t="s">
        <v>14579</v>
      </c>
    </row>
    <row r="13676" spans="4:4" x14ac:dyDescent="0.25">
      <c r="D13676" t="s">
        <v>16397</v>
      </c>
    </row>
    <row r="13677" spans="4:4" x14ac:dyDescent="0.25">
      <c r="D13677" t="s">
        <v>16397</v>
      </c>
    </row>
    <row r="13678" spans="4:4" x14ac:dyDescent="0.25">
      <c r="D13678" t="s">
        <v>16397</v>
      </c>
    </row>
    <row r="13679" spans="4:4" x14ac:dyDescent="0.25">
      <c r="D13679" t="s">
        <v>16397</v>
      </c>
    </row>
    <row r="13680" spans="4:4" x14ac:dyDescent="0.25">
      <c r="D13680" t="s">
        <v>14582</v>
      </c>
    </row>
    <row r="13681" spans="4:4" x14ac:dyDescent="0.25">
      <c r="D13681" t="s">
        <v>14584</v>
      </c>
    </row>
    <row r="13682" spans="4:4" x14ac:dyDescent="0.25">
      <c r="D13682" t="s">
        <v>14121</v>
      </c>
    </row>
    <row r="13683" spans="4:4" x14ac:dyDescent="0.25">
      <c r="D13683" t="s">
        <v>14121</v>
      </c>
    </row>
    <row r="13684" spans="4:4" x14ac:dyDescent="0.25">
      <c r="D13684" t="s">
        <v>15514</v>
      </c>
    </row>
    <row r="13685" spans="4:4" x14ac:dyDescent="0.25">
      <c r="D13685" t="s">
        <v>14588</v>
      </c>
    </row>
    <row r="13686" spans="4:4" x14ac:dyDescent="0.25">
      <c r="D13686" t="s">
        <v>16992</v>
      </c>
    </row>
    <row r="13687" spans="4:4" x14ac:dyDescent="0.25">
      <c r="D13687" t="s">
        <v>14590</v>
      </c>
    </row>
    <row r="13688" spans="4:4" x14ac:dyDescent="0.25">
      <c r="D13688" t="s">
        <v>14592</v>
      </c>
    </row>
    <row r="13689" spans="4:4" x14ac:dyDescent="0.25">
      <c r="D13689" t="s">
        <v>14592</v>
      </c>
    </row>
    <row r="13690" spans="4:4" x14ac:dyDescent="0.25">
      <c r="D13690" t="s">
        <v>14592</v>
      </c>
    </row>
    <row r="13691" spans="4:4" x14ac:dyDescent="0.25">
      <c r="D13691" t="s">
        <v>14592</v>
      </c>
    </row>
    <row r="13692" spans="4:4" x14ac:dyDescent="0.25">
      <c r="D13692" t="s">
        <v>14593</v>
      </c>
    </row>
    <row r="13693" spans="4:4" x14ac:dyDescent="0.25">
      <c r="D13693" t="s">
        <v>14593</v>
      </c>
    </row>
    <row r="13694" spans="4:4" x14ac:dyDescent="0.25">
      <c r="D13694" t="s">
        <v>14593</v>
      </c>
    </row>
    <row r="13695" spans="4:4" x14ac:dyDescent="0.25">
      <c r="D13695" t="s">
        <v>14593</v>
      </c>
    </row>
    <row r="13696" spans="4:4" x14ac:dyDescent="0.25">
      <c r="D13696" t="s">
        <v>14593</v>
      </c>
    </row>
    <row r="13697" spans="4:4" x14ac:dyDescent="0.25">
      <c r="D13697" t="s">
        <v>14593</v>
      </c>
    </row>
    <row r="13698" spans="4:4" x14ac:dyDescent="0.25">
      <c r="D13698" t="s">
        <v>15695</v>
      </c>
    </row>
    <row r="13699" spans="4:4" x14ac:dyDescent="0.25">
      <c r="D13699" t="s">
        <v>14595</v>
      </c>
    </row>
    <row r="13700" spans="4:4" x14ac:dyDescent="0.25">
      <c r="D13700" t="s">
        <v>14595</v>
      </c>
    </row>
    <row r="13701" spans="4:4" x14ac:dyDescent="0.25">
      <c r="D13701" t="s">
        <v>14596</v>
      </c>
    </row>
    <row r="13702" spans="4:4" x14ac:dyDescent="0.25">
      <c r="D13702" t="s">
        <v>14597</v>
      </c>
    </row>
    <row r="13703" spans="4:4" x14ac:dyDescent="0.25">
      <c r="D13703" t="s">
        <v>14597</v>
      </c>
    </row>
    <row r="13704" spans="4:4" x14ac:dyDescent="0.25">
      <c r="D13704" t="s">
        <v>14597</v>
      </c>
    </row>
    <row r="13705" spans="4:4" x14ac:dyDescent="0.25">
      <c r="D13705" t="s">
        <v>14598</v>
      </c>
    </row>
    <row r="13706" spans="4:4" x14ac:dyDescent="0.25">
      <c r="D13706" t="s">
        <v>14598</v>
      </c>
    </row>
    <row r="13707" spans="4:4" x14ac:dyDescent="0.25">
      <c r="D13707" t="s">
        <v>14599</v>
      </c>
    </row>
    <row r="13708" spans="4:4" x14ac:dyDescent="0.25">
      <c r="D13708" t="s">
        <v>14603</v>
      </c>
    </row>
    <row r="13709" spans="4:4" x14ac:dyDescent="0.25">
      <c r="D13709" t="s">
        <v>14603</v>
      </c>
    </row>
    <row r="13710" spans="4:4" x14ac:dyDescent="0.25">
      <c r="D13710" t="s">
        <v>14604</v>
      </c>
    </row>
    <row r="13711" spans="4:4" x14ac:dyDescent="0.25">
      <c r="D13711" t="s">
        <v>14606</v>
      </c>
    </row>
    <row r="13712" spans="4:4" x14ac:dyDescent="0.25">
      <c r="D13712" t="s">
        <v>14607</v>
      </c>
    </row>
    <row r="13713" spans="4:4" x14ac:dyDescent="0.25">
      <c r="D13713" t="s">
        <v>16994</v>
      </c>
    </row>
    <row r="13714" spans="4:4" x14ac:dyDescent="0.25">
      <c r="D13714" t="s">
        <v>14609</v>
      </c>
    </row>
    <row r="13715" spans="4:4" x14ac:dyDescent="0.25">
      <c r="D13715" t="s">
        <v>14609</v>
      </c>
    </row>
    <row r="13716" spans="4:4" x14ac:dyDescent="0.25">
      <c r="D13716" t="s">
        <v>14610</v>
      </c>
    </row>
    <row r="13717" spans="4:4" x14ac:dyDescent="0.25">
      <c r="D13717" t="s">
        <v>14610</v>
      </c>
    </row>
    <row r="13718" spans="4:4" x14ac:dyDescent="0.25">
      <c r="D13718" t="s">
        <v>14610</v>
      </c>
    </row>
    <row r="13719" spans="4:4" x14ac:dyDescent="0.25">
      <c r="D13719" t="s">
        <v>14610</v>
      </c>
    </row>
    <row r="13720" spans="4:4" x14ac:dyDescent="0.25">
      <c r="D13720" t="s">
        <v>14611</v>
      </c>
    </row>
    <row r="13721" spans="4:4" x14ac:dyDescent="0.25">
      <c r="D13721" t="s">
        <v>14613</v>
      </c>
    </row>
    <row r="13722" spans="4:4" x14ac:dyDescent="0.25">
      <c r="D13722" t="s">
        <v>14617</v>
      </c>
    </row>
    <row r="13723" spans="4:4" x14ac:dyDescent="0.25">
      <c r="D13723" t="s">
        <v>14617</v>
      </c>
    </row>
    <row r="13724" spans="4:4" x14ac:dyDescent="0.25">
      <c r="D13724" t="s">
        <v>14619</v>
      </c>
    </row>
    <row r="13725" spans="4:4" x14ac:dyDescent="0.25">
      <c r="D13725" t="s">
        <v>14619</v>
      </c>
    </row>
    <row r="13726" spans="4:4" x14ac:dyDescent="0.25">
      <c r="D13726" t="s">
        <v>22186</v>
      </c>
    </row>
    <row r="13727" spans="4:4" x14ac:dyDescent="0.25">
      <c r="D13727" t="s">
        <v>22189</v>
      </c>
    </row>
    <row r="13728" spans="4:4" x14ac:dyDescent="0.25">
      <c r="D13728" t="s">
        <v>22191</v>
      </c>
    </row>
    <row r="13729" spans="4:4" x14ac:dyDescent="0.25">
      <c r="D13729" t="s">
        <v>22189</v>
      </c>
    </row>
    <row r="13730" spans="4:4" x14ac:dyDescent="0.25">
      <c r="D13730" t="s">
        <v>22193</v>
      </c>
    </row>
    <row r="13731" spans="4:4" x14ac:dyDescent="0.25">
      <c r="D13731" t="s">
        <v>22196</v>
      </c>
    </row>
    <row r="13732" spans="4:4" x14ac:dyDescent="0.25">
      <c r="D13732" t="s">
        <v>22198</v>
      </c>
    </row>
    <row r="13733" spans="4:4" x14ac:dyDescent="0.25">
      <c r="D13733" t="s">
        <v>22191</v>
      </c>
    </row>
    <row r="13734" spans="4:4" x14ac:dyDescent="0.25">
      <c r="D13734" t="s">
        <v>22202</v>
      </c>
    </row>
    <row r="13735" spans="4:4" x14ac:dyDescent="0.25">
      <c r="D13735" t="s">
        <v>22204</v>
      </c>
    </row>
    <row r="13736" spans="4:4" x14ac:dyDescent="0.25">
      <c r="D13736" t="s">
        <v>22206</v>
      </c>
    </row>
    <row r="13737" spans="4:4" x14ac:dyDescent="0.25">
      <c r="D13737" t="s">
        <v>22206</v>
      </c>
    </row>
    <row r="13738" spans="4:4" x14ac:dyDescent="0.25">
      <c r="D13738" t="s">
        <v>22209</v>
      </c>
    </row>
    <row r="13739" spans="4:4" x14ac:dyDescent="0.25">
      <c r="D13739" t="s">
        <v>22211</v>
      </c>
    </row>
    <row r="13740" spans="4:4" x14ac:dyDescent="0.25">
      <c r="D13740" t="s">
        <v>22213</v>
      </c>
    </row>
    <row r="13741" spans="4:4" x14ac:dyDescent="0.25">
      <c r="D13741" t="s">
        <v>22211</v>
      </c>
    </row>
    <row r="13742" spans="4:4" x14ac:dyDescent="0.25">
      <c r="D13742" t="s">
        <v>22215</v>
      </c>
    </row>
    <row r="13743" spans="4:4" x14ac:dyDescent="0.25">
      <c r="D13743" t="s">
        <v>22215</v>
      </c>
    </row>
    <row r="13744" spans="4:4" x14ac:dyDescent="0.25">
      <c r="D13744" t="s">
        <v>22218</v>
      </c>
    </row>
    <row r="13745" spans="4:4" x14ac:dyDescent="0.25">
      <c r="D13745" t="s">
        <v>22218</v>
      </c>
    </row>
    <row r="13746" spans="4:4" x14ac:dyDescent="0.25">
      <c r="D13746" t="s">
        <v>22221</v>
      </c>
    </row>
    <row r="13747" spans="4:4" x14ac:dyDescent="0.25">
      <c r="D13747" t="s">
        <v>22223</v>
      </c>
    </row>
    <row r="13748" spans="4:4" x14ac:dyDescent="0.25">
      <c r="D13748" t="s">
        <v>22189</v>
      </c>
    </row>
    <row r="13749" spans="4:4" x14ac:dyDescent="0.25">
      <c r="D13749" t="s">
        <v>22226</v>
      </c>
    </row>
    <row r="13750" spans="4:4" x14ac:dyDescent="0.25">
      <c r="D13750" t="s">
        <v>22228</v>
      </c>
    </row>
    <row r="13751" spans="4:4" x14ac:dyDescent="0.25">
      <c r="D13751" t="s">
        <v>22215</v>
      </c>
    </row>
    <row r="13752" spans="4:4" x14ac:dyDescent="0.25">
      <c r="D13752" t="s">
        <v>22223</v>
      </c>
    </row>
    <row r="13753" spans="4:4" x14ac:dyDescent="0.25">
      <c r="D13753" t="s">
        <v>22191</v>
      </c>
    </row>
    <row r="13754" spans="4:4" x14ac:dyDescent="0.25">
      <c r="D13754" t="s">
        <v>22213</v>
      </c>
    </row>
    <row r="13755" spans="4:4" x14ac:dyDescent="0.25">
      <c r="D13755" t="s">
        <v>22230</v>
      </c>
    </row>
    <row r="13756" spans="4:4" x14ac:dyDescent="0.25">
      <c r="D13756" t="s">
        <v>22215</v>
      </c>
    </row>
    <row r="13757" spans="4:4" x14ac:dyDescent="0.25">
      <c r="D13757" t="s">
        <v>22218</v>
      </c>
    </row>
    <row r="13758" spans="4:4" x14ac:dyDescent="0.25">
      <c r="D13758" t="s">
        <v>22218</v>
      </c>
    </row>
    <row r="13759" spans="4:4" x14ac:dyDescent="0.25">
      <c r="D13759" t="s">
        <v>22204</v>
      </c>
    </row>
    <row r="13760" spans="4:4" x14ac:dyDescent="0.25">
      <c r="D13760" t="s">
        <v>22223</v>
      </c>
    </row>
    <row r="13761" spans="4:4" x14ac:dyDescent="0.25">
      <c r="D13761" t="s">
        <v>22206</v>
      </c>
    </row>
    <row r="13762" spans="4:4" x14ac:dyDescent="0.25">
      <c r="D13762" t="s">
        <v>22226</v>
      </c>
    </row>
    <row r="13763" spans="4:4" x14ac:dyDescent="0.25">
      <c r="D13763" t="s">
        <v>22228</v>
      </c>
    </row>
    <row r="13764" spans="4:4" x14ac:dyDescent="0.25">
      <c r="D13764" t="s">
        <v>22186</v>
      </c>
    </row>
    <row r="13765" spans="4:4" x14ac:dyDescent="0.25">
      <c r="D13765" t="s">
        <v>22221</v>
      </c>
    </row>
    <row r="13766" spans="4:4" x14ac:dyDescent="0.25">
      <c r="D13766" t="s">
        <v>22213</v>
      </c>
    </row>
    <row r="13767" spans="4:4" x14ac:dyDescent="0.25">
      <c r="D13767" t="s">
        <v>22215</v>
      </c>
    </row>
    <row r="13768" spans="4:4" x14ac:dyDescent="0.25">
      <c r="D13768" t="s">
        <v>22215</v>
      </c>
    </row>
    <row r="13769" spans="4:4" x14ac:dyDescent="0.25">
      <c r="D13769" t="s">
        <v>22218</v>
      </c>
    </row>
    <row r="13770" spans="4:4" x14ac:dyDescent="0.25">
      <c r="D13770" t="s">
        <v>22191</v>
      </c>
    </row>
    <row r="13771" spans="4:4" x14ac:dyDescent="0.25">
      <c r="D13771" t="s">
        <v>22232</v>
      </c>
    </row>
    <row r="13772" spans="4:4" x14ac:dyDescent="0.25">
      <c r="D13772" t="s">
        <v>22189</v>
      </c>
    </row>
    <row r="13773" spans="4:4" x14ac:dyDescent="0.25">
      <c r="D13773" t="s">
        <v>22213</v>
      </c>
    </row>
    <row r="13774" spans="4:4" x14ac:dyDescent="0.25">
      <c r="D13774" t="s">
        <v>22218</v>
      </c>
    </row>
    <row r="13775" spans="4:4" x14ac:dyDescent="0.25">
      <c r="D13775" t="s">
        <v>22221</v>
      </c>
    </row>
    <row r="13776" spans="4:4" x14ac:dyDescent="0.25">
      <c r="D13776" t="s">
        <v>22232</v>
      </c>
    </row>
    <row r="13777" spans="4:4" x14ac:dyDescent="0.25">
      <c r="D13777" t="s">
        <v>22223</v>
      </c>
    </row>
    <row r="13778" spans="4:4" x14ac:dyDescent="0.25">
      <c r="D13778" t="s">
        <v>22223</v>
      </c>
    </row>
    <row r="13779" spans="4:4" x14ac:dyDescent="0.25">
      <c r="D13779" t="s">
        <v>22228</v>
      </c>
    </row>
    <row r="13780" spans="4:4" x14ac:dyDescent="0.25">
      <c r="D13780" t="s">
        <v>22191</v>
      </c>
    </row>
    <row r="13781" spans="4:4" x14ac:dyDescent="0.25">
      <c r="D13781" t="s">
        <v>22215</v>
      </c>
    </row>
    <row r="13782" spans="4:4" x14ac:dyDescent="0.25">
      <c r="D13782" t="s">
        <v>22218</v>
      </c>
    </row>
    <row r="13783" spans="4:4" x14ac:dyDescent="0.25">
      <c r="D13783" t="s">
        <v>22213</v>
      </c>
    </row>
    <row r="13784" spans="4:4" x14ac:dyDescent="0.25">
      <c r="D13784" t="s">
        <v>22215</v>
      </c>
    </row>
    <row r="13785" spans="4:4" x14ac:dyDescent="0.25">
      <c r="D13785" t="s">
        <v>22218</v>
      </c>
    </row>
    <row r="13786" spans="4:4" x14ac:dyDescent="0.25">
      <c r="D13786" t="s">
        <v>22218</v>
      </c>
    </row>
    <row r="13787" spans="4:4" x14ac:dyDescent="0.25">
      <c r="D13787" t="s">
        <v>22223</v>
      </c>
    </row>
    <row r="13788" spans="4:4" x14ac:dyDescent="0.25">
      <c r="D13788" t="s">
        <v>22206</v>
      </c>
    </row>
    <row r="13789" spans="4:4" x14ac:dyDescent="0.25">
      <c r="D13789" t="s">
        <v>22211</v>
      </c>
    </row>
    <row r="13790" spans="4:4" x14ac:dyDescent="0.25">
      <c r="D13790" t="s">
        <v>22213</v>
      </c>
    </row>
    <row r="13791" spans="4:4" x14ac:dyDescent="0.25">
      <c r="D13791" t="s">
        <v>22223</v>
      </c>
    </row>
    <row r="13792" spans="4:4" x14ac:dyDescent="0.25">
      <c r="D13792" t="s">
        <v>22206</v>
      </c>
    </row>
    <row r="13793" spans="4:4" x14ac:dyDescent="0.25">
      <c r="D13793" t="s">
        <v>22211</v>
      </c>
    </row>
    <row r="13794" spans="4:4" x14ac:dyDescent="0.25">
      <c r="D13794" t="s">
        <v>22206</v>
      </c>
    </row>
    <row r="13795" spans="4:4" x14ac:dyDescent="0.25">
      <c r="D13795" t="s">
        <v>22228</v>
      </c>
    </row>
    <row r="13796" spans="4:4" x14ac:dyDescent="0.25">
      <c r="D13796" t="s">
        <v>22211</v>
      </c>
    </row>
    <row r="13797" spans="4:4" x14ac:dyDescent="0.25">
      <c r="D13797" t="s">
        <v>22204</v>
      </c>
    </row>
    <row r="13798" spans="4:4" x14ac:dyDescent="0.25">
      <c r="D13798" t="s">
        <v>22232</v>
      </c>
    </row>
    <row r="13799" spans="4:4" x14ac:dyDescent="0.25">
      <c r="D13799" t="s">
        <v>22206</v>
      </c>
    </row>
    <row r="13800" spans="4:4" x14ac:dyDescent="0.25">
      <c r="D13800" t="s">
        <v>22228</v>
      </c>
    </row>
    <row r="13801" spans="4:4" x14ac:dyDescent="0.25">
      <c r="D13801" t="s">
        <v>22213</v>
      </c>
    </row>
    <row r="13802" spans="4:4" x14ac:dyDescent="0.25">
      <c r="D13802" t="s">
        <v>22204</v>
      </c>
    </row>
    <row r="13803" spans="4:4" x14ac:dyDescent="0.25">
      <c r="D13803" t="s">
        <v>22213</v>
      </c>
    </row>
    <row r="13804" spans="4:4" x14ac:dyDescent="0.25">
      <c r="D13804" t="s">
        <v>22221</v>
      </c>
    </row>
    <row r="13805" spans="4:4" x14ac:dyDescent="0.25">
      <c r="D13805" t="s">
        <v>22237</v>
      </c>
    </row>
    <row r="13806" spans="4:4" x14ac:dyDescent="0.25">
      <c r="D13806" t="s">
        <v>22206</v>
      </c>
    </row>
    <row r="13807" spans="4:4" x14ac:dyDescent="0.25">
      <c r="D13807" t="s">
        <v>22215</v>
      </c>
    </row>
    <row r="13808" spans="4:4" x14ac:dyDescent="0.25">
      <c r="D13808" t="s">
        <v>22218</v>
      </c>
    </row>
    <row r="13809" spans="4:4" x14ac:dyDescent="0.25">
      <c r="D13809" t="s">
        <v>22204</v>
      </c>
    </row>
    <row r="13810" spans="4:4" x14ac:dyDescent="0.25">
      <c r="D13810" t="s">
        <v>22206</v>
      </c>
    </row>
    <row r="13811" spans="4:4" x14ac:dyDescent="0.25">
      <c r="D13811" t="s">
        <v>22213</v>
      </c>
    </row>
    <row r="13812" spans="4:4" x14ac:dyDescent="0.25">
      <c r="D13812" t="s">
        <v>22218</v>
      </c>
    </row>
    <row r="13813" spans="4:4" x14ac:dyDescent="0.25">
      <c r="D13813" t="s">
        <v>22221</v>
      </c>
    </row>
    <row r="13814" spans="4:4" x14ac:dyDescent="0.25">
      <c r="D13814" t="s">
        <v>22204</v>
      </c>
    </row>
    <row r="13815" spans="4:4" x14ac:dyDescent="0.25">
      <c r="D13815" t="s">
        <v>22228</v>
      </c>
    </row>
    <row r="13816" spans="4:4" x14ac:dyDescent="0.25">
      <c r="D13816" t="s">
        <v>22186</v>
      </c>
    </row>
    <row r="13817" spans="4:4" x14ac:dyDescent="0.25">
      <c r="D13817" t="s">
        <v>22204</v>
      </c>
    </row>
    <row r="13818" spans="4:4" x14ac:dyDescent="0.25">
      <c r="D13818" t="s">
        <v>22232</v>
      </c>
    </row>
    <row r="13819" spans="4:4" x14ac:dyDescent="0.25">
      <c r="D13819" t="s">
        <v>22239</v>
      </c>
    </row>
    <row r="13820" spans="4:4" x14ac:dyDescent="0.25">
      <c r="D13820" t="s">
        <v>22204</v>
      </c>
    </row>
    <row r="13821" spans="4:4" x14ac:dyDescent="0.25">
      <c r="D13821" t="s">
        <v>22191</v>
      </c>
    </row>
    <row r="13822" spans="4:4" x14ac:dyDescent="0.25">
      <c r="D13822" t="s">
        <v>22213</v>
      </c>
    </row>
    <row r="13823" spans="4:4" x14ac:dyDescent="0.25">
      <c r="D13823" t="s">
        <v>22215</v>
      </c>
    </row>
    <row r="13824" spans="4:4" x14ac:dyDescent="0.25">
      <c r="D13824" t="s">
        <v>22244</v>
      </c>
    </row>
    <row r="13825" spans="4:4" x14ac:dyDescent="0.25">
      <c r="D13825" t="s">
        <v>22204</v>
      </c>
    </row>
    <row r="13826" spans="4:4" x14ac:dyDescent="0.25">
      <c r="D13826" t="s">
        <v>22239</v>
      </c>
    </row>
    <row r="13827" spans="4:4" x14ac:dyDescent="0.25">
      <c r="D13827" t="s">
        <v>22191</v>
      </c>
    </row>
    <row r="13828" spans="4:4" x14ac:dyDescent="0.25">
      <c r="D13828" t="s">
        <v>22191</v>
      </c>
    </row>
    <row r="13829" spans="4:4" x14ac:dyDescent="0.25">
      <c r="D13829" t="s">
        <v>22204</v>
      </c>
    </row>
    <row r="13830" spans="4:4" x14ac:dyDescent="0.25">
      <c r="D13830" t="s">
        <v>22239</v>
      </c>
    </row>
    <row r="13831" spans="4:4" x14ac:dyDescent="0.25">
      <c r="D13831" t="s">
        <v>22247</v>
      </c>
    </row>
    <row r="13832" spans="4:4" x14ac:dyDescent="0.25">
      <c r="D13832" t="s">
        <v>22215</v>
      </c>
    </row>
    <row r="13833" spans="4:4" x14ac:dyDescent="0.25">
      <c r="D13833" t="s">
        <v>22215</v>
      </c>
    </row>
    <row r="13834" spans="4:4" x14ac:dyDescent="0.25">
      <c r="D13834" t="s">
        <v>22249</v>
      </c>
    </row>
    <row r="13835" spans="4:4" x14ac:dyDescent="0.25">
      <c r="D13835" t="s">
        <v>22211</v>
      </c>
    </row>
    <row r="13836" spans="4:4" x14ac:dyDescent="0.25">
      <c r="D13836" t="s">
        <v>22249</v>
      </c>
    </row>
    <row r="13837" spans="4:4" x14ac:dyDescent="0.25">
      <c r="D13837" t="s">
        <v>22249</v>
      </c>
    </row>
    <row r="13838" spans="4:4" x14ac:dyDescent="0.25">
      <c r="D13838" t="s">
        <v>22211</v>
      </c>
    </row>
    <row r="13839" spans="4:4" x14ac:dyDescent="0.25">
      <c r="D13839" t="s">
        <v>22221</v>
      </c>
    </row>
    <row r="13840" spans="4:4" x14ac:dyDescent="0.25">
      <c r="D13840" t="s">
        <v>22186</v>
      </c>
    </row>
    <row r="13841" spans="4:4" x14ac:dyDescent="0.25">
      <c r="D13841" t="s">
        <v>22191</v>
      </c>
    </row>
    <row r="13842" spans="4:4" x14ac:dyDescent="0.25">
      <c r="D13842" t="s">
        <v>22256</v>
      </c>
    </row>
    <row r="13843" spans="4:4" x14ac:dyDescent="0.25">
      <c r="D13843" t="s">
        <v>22258</v>
      </c>
    </row>
    <row r="13844" spans="4:4" x14ac:dyDescent="0.25">
      <c r="D13844" t="s">
        <v>22209</v>
      </c>
    </row>
    <row r="13845" spans="4:4" x14ac:dyDescent="0.25">
      <c r="D13845" t="s">
        <v>22209</v>
      </c>
    </row>
    <row r="13846" spans="4:4" x14ac:dyDescent="0.25">
      <c r="D13846" t="s">
        <v>22262</v>
      </c>
    </row>
    <row r="13847" spans="4:4" x14ac:dyDescent="0.25">
      <c r="D13847" t="s">
        <v>22262</v>
      </c>
    </row>
    <row r="13848" spans="4:4" x14ac:dyDescent="0.25">
      <c r="D13848" t="s">
        <v>22265</v>
      </c>
    </row>
    <row r="13849" spans="4:4" x14ac:dyDescent="0.25">
      <c r="D13849" t="s">
        <v>22230</v>
      </c>
    </row>
    <row r="13850" spans="4:4" x14ac:dyDescent="0.25">
      <c r="D13850" t="s">
        <v>22269</v>
      </c>
    </row>
    <row r="13851" spans="4:4" x14ac:dyDescent="0.25">
      <c r="D13851" t="s">
        <v>22271</v>
      </c>
    </row>
    <row r="13852" spans="4:4" x14ac:dyDescent="0.25">
      <c r="D13852" t="s">
        <v>22271</v>
      </c>
    </row>
    <row r="13853" spans="4:4" x14ac:dyDescent="0.25">
      <c r="D13853" t="s">
        <v>22274</v>
      </c>
    </row>
    <row r="13854" spans="4:4" x14ac:dyDescent="0.25">
      <c r="D13854" t="s">
        <v>22277</v>
      </c>
    </row>
    <row r="13855" spans="4:4" x14ac:dyDescent="0.25">
      <c r="D13855" t="s">
        <v>22277</v>
      </c>
    </row>
    <row r="13856" spans="4:4" x14ac:dyDescent="0.25">
      <c r="D13856" t="s">
        <v>22280</v>
      </c>
    </row>
    <row r="13857" spans="4:4" x14ac:dyDescent="0.25">
      <c r="D13857" t="s">
        <v>22283</v>
      </c>
    </row>
    <row r="13858" spans="4:4" x14ac:dyDescent="0.25">
      <c r="D13858" t="s">
        <v>22285</v>
      </c>
    </row>
    <row r="13859" spans="4:4" x14ac:dyDescent="0.25">
      <c r="D13859" t="s">
        <v>22287</v>
      </c>
    </row>
    <row r="13860" spans="4:4" x14ac:dyDescent="0.25">
      <c r="D13860" t="s">
        <v>22289</v>
      </c>
    </row>
    <row r="13861" spans="4:4" x14ac:dyDescent="0.25">
      <c r="D13861" t="s">
        <v>22291</v>
      </c>
    </row>
    <row r="13862" spans="4:4" x14ac:dyDescent="0.25">
      <c r="D13862" t="s">
        <v>22191</v>
      </c>
    </row>
    <row r="13863" spans="4:4" x14ac:dyDescent="0.25">
      <c r="D13863" t="s">
        <v>22294</v>
      </c>
    </row>
    <row r="13864" spans="4:4" x14ac:dyDescent="0.25">
      <c r="D13864" t="s">
        <v>22296</v>
      </c>
    </row>
    <row r="13865" spans="4:4" x14ac:dyDescent="0.25">
      <c r="D13865" t="s">
        <v>22298</v>
      </c>
    </row>
    <row r="13866" spans="4:4" x14ac:dyDescent="0.25">
      <c r="D13866" t="s">
        <v>22221</v>
      </c>
    </row>
    <row r="13867" spans="4:4" x14ac:dyDescent="0.25">
      <c r="D13867" t="s">
        <v>22302</v>
      </c>
    </row>
    <row r="13868" spans="4:4" x14ac:dyDescent="0.25">
      <c r="D13868" t="s">
        <v>22304</v>
      </c>
    </row>
    <row r="13869" spans="4:4" x14ac:dyDescent="0.25">
      <c r="D13869" t="s">
        <v>22304</v>
      </c>
    </row>
    <row r="13870" spans="4:4" x14ac:dyDescent="0.25">
      <c r="D13870" t="s">
        <v>22307</v>
      </c>
    </row>
    <row r="13871" spans="4:4" x14ac:dyDescent="0.25">
      <c r="D13871" t="s">
        <v>22309</v>
      </c>
    </row>
    <row r="13872" spans="4:4" x14ac:dyDescent="0.25">
      <c r="D13872" t="s">
        <v>22309</v>
      </c>
    </row>
    <row r="13873" spans="4:4" x14ac:dyDescent="0.25">
      <c r="D13873" t="s">
        <v>22312</v>
      </c>
    </row>
    <row r="13874" spans="4:4" x14ac:dyDescent="0.25">
      <c r="D13874" t="s">
        <v>22314</v>
      </c>
    </row>
    <row r="13875" spans="4:4" x14ac:dyDescent="0.25">
      <c r="D13875" t="s">
        <v>22316</v>
      </c>
    </row>
    <row r="13876" spans="4:4" x14ac:dyDescent="0.25">
      <c r="D13876" t="s">
        <v>22316</v>
      </c>
    </row>
    <row r="13877" spans="4:4" x14ac:dyDescent="0.25">
      <c r="D13877" t="s">
        <v>22319</v>
      </c>
    </row>
    <row r="13878" spans="4:4" x14ac:dyDescent="0.25">
      <c r="D13878" t="s">
        <v>22319</v>
      </c>
    </row>
    <row r="13879" spans="4:4" x14ac:dyDescent="0.25">
      <c r="D13879" t="s">
        <v>22323</v>
      </c>
    </row>
    <row r="13880" spans="4:4" x14ac:dyDescent="0.25">
      <c r="D13880" t="s">
        <v>22323</v>
      </c>
    </row>
    <row r="13881" spans="4:4" x14ac:dyDescent="0.25">
      <c r="D13881" t="s">
        <v>22326</v>
      </c>
    </row>
    <row r="13882" spans="4:4" x14ac:dyDescent="0.25">
      <c r="D13882" t="s">
        <v>22328</v>
      </c>
    </row>
    <row r="13883" spans="4:4" x14ac:dyDescent="0.25">
      <c r="D13883" t="s">
        <v>22330</v>
      </c>
    </row>
    <row r="13884" spans="4:4" x14ac:dyDescent="0.25">
      <c r="D13884" t="s">
        <v>22332</v>
      </c>
    </row>
    <row r="13885" spans="4:4" x14ac:dyDescent="0.25">
      <c r="D13885" t="s">
        <v>22334</v>
      </c>
    </row>
    <row r="13886" spans="4:4" x14ac:dyDescent="0.25">
      <c r="D13886" t="s">
        <v>22226</v>
      </c>
    </row>
    <row r="13887" spans="4:4" x14ac:dyDescent="0.25">
      <c r="D13887" t="s">
        <v>22337</v>
      </c>
    </row>
    <row r="13888" spans="4:4" x14ac:dyDescent="0.25">
      <c r="D13888" t="s">
        <v>22337</v>
      </c>
    </row>
    <row r="13889" spans="4:4" x14ac:dyDescent="0.25">
      <c r="D13889" t="s">
        <v>22228</v>
      </c>
    </row>
    <row r="13890" spans="4:4" x14ac:dyDescent="0.25">
      <c r="D13890" t="s">
        <v>22186</v>
      </c>
    </row>
    <row r="13891" spans="4:4" x14ac:dyDescent="0.25">
      <c r="D13891" t="s">
        <v>22342</v>
      </c>
    </row>
    <row r="13892" spans="4:4" x14ac:dyDescent="0.25">
      <c r="D13892" t="s">
        <v>22312</v>
      </c>
    </row>
    <row r="13893" spans="4:4" x14ac:dyDescent="0.25">
      <c r="D13893" t="s">
        <v>22256</v>
      </c>
    </row>
    <row r="13894" spans="4:4" x14ac:dyDescent="0.25">
      <c r="D13894" t="s">
        <v>22346</v>
      </c>
    </row>
    <row r="13895" spans="4:4" x14ac:dyDescent="0.25">
      <c r="D13895" t="s">
        <v>22258</v>
      </c>
    </row>
    <row r="13896" spans="4:4" x14ac:dyDescent="0.25">
      <c r="D13896" t="s">
        <v>22349</v>
      </c>
    </row>
    <row r="13897" spans="4:4" x14ac:dyDescent="0.25">
      <c r="D13897" t="s">
        <v>22351</v>
      </c>
    </row>
    <row r="13898" spans="4:4" x14ac:dyDescent="0.25">
      <c r="D13898" t="s">
        <v>22353</v>
      </c>
    </row>
    <row r="13899" spans="4:4" x14ac:dyDescent="0.25">
      <c r="D13899" t="s">
        <v>22355</v>
      </c>
    </row>
    <row r="13900" spans="4:4" x14ac:dyDescent="0.25">
      <c r="D13900" t="s">
        <v>22357</v>
      </c>
    </row>
    <row r="13901" spans="4:4" x14ac:dyDescent="0.25">
      <c r="D13901" t="s">
        <v>22237</v>
      </c>
    </row>
    <row r="13902" spans="4:4" x14ac:dyDescent="0.25">
      <c r="D13902" t="s">
        <v>22360</v>
      </c>
    </row>
    <row r="13903" spans="4:4" x14ac:dyDescent="0.25">
      <c r="D13903" t="s">
        <v>22269</v>
      </c>
    </row>
    <row r="13904" spans="4:4" x14ac:dyDescent="0.25">
      <c r="D13904" t="s">
        <v>22274</v>
      </c>
    </row>
    <row r="13905" spans="4:4" x14ac:dyDescent="0.25">
      <c r="D13905" t="s">
        <v>22363</v>
      </c>
    </row>
    <row r="13906" spans="4:4" x14ac:dyDescent="0.25">
      <c r="D13906" t="s">
        <v>22277</v>
      </c>
    </row>
    <row r="13907" spans="4:4" x14ac:dyDescent="0.25">
      <c r="D13907" t="s">
        <v>22277</v>
      </c>
    </row>
    <row r="13908" spans="4:4" x14ac:dyDescent="0.25">
      <c r="D13908" t="s">
        <v>22277</v>
      </c>
    </row>
    <row r="13909" spans="4:4" x14ac:dyDescent="0.25">
      <c r="D13909" t="s">
        <v>22280</v>
      </c>
    </row>
    <row r="13910" spans="4:4" x14ac:dyDescent="0.25">
      <c r="D13910" t="s">
        <v>22283</v>
      </c>
    </row>
    <row r="13911" spans="4:4" x14ac:dyDescent="0.25">
      <c r="D13911" t="s">
        <v>22285</v>
      </c>
    </row>
    <row r="13912" spans="4:4" x14ac:dyDescent="0.25">
      <c r="D13912" t="s">
        <v>22287</v>
      </c>
    </row>
    <row r="13913" spans="4:4" x14ac:dyDescent="0.25">
      <c r="D13913" t="s">
        <v>22294</v>
      </c>
    </row>
    <row r="13914" spans="4:4" x14ac:dyDescent="0.25">
      <c r="D13914" t="s">
        <v>22198</v>
      </c>
    </row>
    <row r="13915" spans="4:4" x14ac:dyDescent="0.25">
      <c r="D13915" t="s">
        <v>22323</v>
      </c>
    </row>
    <row r="13916" spans="4:4" x14ac:dyDescent="0.25">
      <c r="D13916" t="s">
        <v>22239</v>
      </c>
    </row>
    <row r="13917" spans="4:4" x14ac:dyDescent="0.25">
      <c r="D13917" t="s">
        <v>22249</v>
      </c>
    </row>
    <row r="13918" spans="4:4" x14ac:dyDescent="0.25">
      <c r="D13918" t="s">
        <v>22372</v>
      </c>
    </row>
    <row r="13919" spans="4:4" x14ac:dyDescent="0.25">
      <c r="D13919" t="s">
        <v>22337</v>
      </c>
    </row>
    <row r="13920" spans="4:4" x14ac:dyDescent="0.25">
      <c r="D13920" t="s">
        <v>22186</v>
      </c>
    </row>
    <row r="13921" spans="4:4" x14ac:dyDescent="0.25">
      <c r="D13921" t="s">
        <v>22349</v>
      </c>
    </row>
    <row r="13922" spans="4:4" x14ac:dyDescent="0.25">
      <c r="D13922" t="s">
        <v>22374</v>
      </c>
    </row>
    <row r="13923" spans="4:4" x14ac:dyDescent="0.25">
      <c r="D13923" t="s">
        <v>22376</v>
      </c>
    </row>
    <row r="13924" spans="4:4" x14ac:dyDescent="0.25">
      <c r="D13924" t="s">
        <v>22287</v>
      </c>
    </row>
    <row r="13925" spans="4:4" x14ac:dyDescent="0.25">
      <c r="D13925" t="s">
        <v>22309</v>
      </c>
    </row>
    <row r="13926" spans="4:4" x14ac:dyDescent="0.25">
      <c r="D13926" t="s">
        <v>22379</v>
      </c>
    </row>
    <row r="13927" spans="4:4" x14ac:dyDescent="0.25">
      <c r="D13927" t="s">
        <v>22337</v>
      </c>
    </row>
    <row r="13928" spans="4:4" x14ac:dyDescent="0.25">
      <c r="D13928" t="s">
        <v>22256</v>
      </c>
    </row>
    <row r="13929" spans="4:4" x14ac:dyDescent="0.25">
      <c r="D13929" t="s">
        <v>22209</v>
      </c>
    </row>
    <row r="13930" spans="4:4" x14ac:dyDescent="0.25">
      <c r="D13930" t="s">
        <v>22382</v>
      </c>
    </row>
    <row r="13931" spans="4:4" x14ac:dyDescent="0.25">
      <c r="D13931" t="s">
        <v>22351</v>
      </c>
    </row>
    <row r="13932" spans="4:4" x14ac:dyDescent="0.25">
      <c r="D13932" t="s">
        <v>22376</v>
      </c>
    </row>
    <row r="13933" spans="4:4" x14ac:dyDescent="0.25">
      <c r="D13933" t="s">
        <v>22355</v>
      </c>
    </row>
    <row r="13934" spans="4:4" x14ac:dyDescent="0.25">
      <c r="D13934" t="s">
        <v>22355</v>
      </c>
    </row>
    <row r="13935" spans="4:4" x14ac:dyDescent="0.25">
      <c r="D13935" t="s">
        <v>22385</v>
      </c>
    </row>
    <row r="13936" spans="4:4" x14ac:dyDescent="0.25">
      <c r="D13936" t="s">
        <v>22385</v>
      </c>
    </row>
    <row r="13937" spans="4:4" x14ac:dyDescent="0.25">
      <c r="D13937" t="s">
        <v>22360</v>
      </c>
    </row>
    <row r="13938" spans="4:4" x14ac:dyDescent="0.25">
      <c r="D13938" t="s">
        <v>22274</v>
      </c>
    </row>
    <row r="13939" spans="4:4" x14ac:dyDescent="0.25">
      <c r="D13939" t="s">
        <v>22277</v>
      </c>
    </row>
    <row r="13940" spans="4:4" x14ac:dyDescent="0.25">
      <c r="D13940" t="s">
        <v>22287</v>
      </c>
    </row>
    <row r="13941" spans="4:4" x14ac:dyDescent="0.25">
      <c r="D13941" t="s">
        <v>22287</v>
      </c>
    </row>
    <row r="13942" spans="4:4" x14ac:dyDescent="0.25">
      <c r="D13942" t="s">
        <v>22389</v>
      </c>
    </row>
    <row r="13943" spans="4:4" x14ac:dyDescent="0.25">
      <c r="D13943" t="s">
        <v>22193</v>
      </c>
    </row>
    <row r="13944" spans="4:4" x14ac:dyDescent="0.25">
      <c r="D13944" t="s">
        <v>22221</v>
      </c>
    </row>
    <row r="13945" spans="4:4" x14ac:dyDescent="0.25">
      <c r="D13945" t="s">
        <v>22221</v>
      </c>
    </row>
    <row r="13946" spans="4:4" x14ac:dyDescent="0.25">
      <c r="D13946" t="s">
        <v>22392</v>
      </c>
    </row>
    <row r="13947" spans="4:4" x14ac:dyDescent="0.25">
      <c r="D13947" t="s">
        <v>22392</v>
      </c>
    </row>
    <row r="13948" spans="4:4" x14ac:dyDescent="0.25">
      <c r="D13948" t="s">
        <v>22392</v>
      </c>
    </row>
    <row r="13949" spans="4:4" x14ac:dyDescent="0.25">
      <c r="D13949" t="s">
        <v>22304</v>
      </c>
    </row>
    <row r="13950" spans="4:4" x14ac:dyDescent="0.25">
      <c r="D13950" t="s">
        <v>22312</v>
      </c>
    </row>
    <row r="13951" spans="4:4" x14ac:dyDescent="0.25">
      <c r="D13951" t="s">
        <v>22198</v>
      </c>
    </row>
    <row r="13952" spans="4:4" x14ac:dyDescent="0.25">
      <c r="D13952" t="s">
        <v>22319</v>
      </c>
    </row>
    <row r="13953" spans="4:4" x14ac:dyDescent="0.25">
      <c r="D13953" t="s">
        <v>22396</v>
      </c>
    </row>
    <row r="13954" spans="4:4" x14ac:dyDescent="0.25">
      <c r="D13954" t="s">
        <v>22189</v>
      </c>
    </row>
    <row r="13955" spans="4:4" x14ac:dyDescent="0.25">
      <c r="D13955" t="s">
        <v>22189</v>
      </c>
    </row>
    <row r="13956" spans="4:4" x14ac:dyDescent="0.25">
      <c r="D13956" t="s">
        <v>22400</v>
      </c>
    </row>
    <row r="13957" spans="4:4" x14ac:dyDescent="0.25">
      <c r="D13957" t="s">
        <v>22332</v>
      </c>
    </row>
    <row r="13958" spans="4:4" x14ac:dyDescent="0.25">
      <c r="D13958" t="s">
        <v>22372</v>
      </c>
    </row>
    <row r="13959" spans="4:4" x14ac:dyDescent="0.25">
      <c r="D13959" t="s">
        <v>22334</v>
      </c>
    </row>
    <row r="13960" spans="4:4" x14ac:dyDescent="0.25">
      <c r="D13960" t="s">
        <v>22334</v>
      </c>
    </row>
    <row r="13961" spans="4:4" x14ac:dyDescent="0.25">
      <c r="D13961" t="s">
        <v>22226</v>
      </c>
    </row>
    <row r="13962" spans="4:4" x14ac:dyDescent="0.25">
      <c r="D13962" t="s">
        <v>22337</v>
      </c>
    </row>
    <row r="13963" spans="4:4" x14ac:dyDescent="0.25">
      <c r="D13963" t="s">
        <v>22337</v>
      </c>
    </row>
    <row r="13964" spans="4:4" x14ac:dyDescent="0.25">
      <c r="D13964" t="s">
        <v>22404</v>
      </c>
    </row>
    <row r="13965" spans="4:4" x14ac:dyDescent="0.25">
      <c r="D13965" t="s">
        <v>22186</v>
      </c>
    </row>
    <row r="13966" spans="4:4" x14ac:dyDescent="0.25">
      <c r="D13966" t="s">
        <v>22360</v>
      </c>
    </row>
    <row r="13967" spans="4:4" x14ac:dyDescent="0.25">
      <c r="D13967" t="s">
        <v>22363</v>
      </c>
    </row>
    <row r="13968" spans="4:4" x14ac:dyDescent="0.25">
      <c r="D13968" t="s">
        <v>22304</v>
      </c>
    </row>
    <row r="13969" spans="4:4" x14ac:dyDescent="0.25">
      <c r="D13969" t="s">
        <v>22309</v>
      </c>
    </row>
    <row r="13970" spans="4:4" x14ac:dyDescent="0.25">
      <c r="D13970" t="s">
        <v>22312</v>
      </c>
    </row>
    <row r="13971" spans="4:4" x14ac:dyDescent="0.25">
      <c r="D13971" t="s">
        <v>22191</v>
      </c>
    </row>
    <row r="13972" spans="4:4" x14ac:dyDescent="0.25">
      <c r="D13972" t="s">
        <v>22226</v>
      </c>
    </row>
    <row r="13973" spans="4:4" x14ac:dyDescent="0.25">
      <c r="D13973" t="s">
        <v>22408</v>
      </c>
    </row>
    <row r="13974" spans="4:4" x14ac:dyDescent="0.25">
      <c r="D13974" t="s">
        <v>22258</v>
      </c>
    </row>
    <row r="13975" spans="4:4" x14ac:dyDescent="0.25">
      <c r="D13975" t="s">
        <v>22258</v>
      </c>
    </row>
    <row r="13976" spans="4:4" x14ac:dyDescent="0.25">
      <c r="D13976" t="s">
        <v>22349</v>
      </c>
    </row>
    <row r="13977" spans="4:4" x14ac:dyDescent="0.25">
      <c r="D13977" t="s">
        <v>22382</v>
      </c>
    </row>
    <row r="13978" spans="4:4" x14ac:dyDescent="0.25">
      <c r="D13978" t="s">
        <v>22353</v>
      </c>
    </row>
    <row r="13979" spans="4:4" x14ac:dyDescent="0.25">
      <c r="D13979" t="s">
        <v>22355</v>
      </c>
    </row>
    <row r="13980" spans="4:4" x14ac:dyDescent="0.25">
      <c r="D13980" t="s">
        <v>22412</v>
      </c>
    </row>
    <row r="13981" spans="4:4" x14ac:dyDescent="0.25">
      <c r="D13981" t="s">
        <v>22385</v>
      </c>
    </row>
    <row r="13982" spans="4:4" x14ac:dyDescent="0.25">
      <c r="D13982" t="s">
        <v>22262</v>
      </c>
    </row>
    <row r="13983" spans="4:4" x14ac:dyDescent="0.25">
      <c r="D13983" t="s">
        <v>22237</v>
      </c>
    </row>
    <row r="13984" spans="4:4" x14ac:dyDescent="0.25">
      <c r="D13984" t="s">
        <v>22230</v>
      </c>
    </row>
    <row r="13985" spans="4:4" x14ac:dyDescent="0.25">
      <c r="D13985" t="s">
        <v>22271</v>
      </c>
    </row>
    <row r="13986" spans="4:4" x14ac:dyDescent="0.25">
      <c r="D13986" t="s">
        <v>22274</v>
      </c>
    </row>
    <row r="13987" spans="4:4" x14ac:dyDescent="0.25">
      <c r="D13987" t="s">
        <v>22363</v>
      </c>
    </row>
    <row r="13988" spans="4:4" x14ac:dyDescent="0.25">
      <c r="D13988" t="s">
        <v>22277</v>
      </c>
    </row>
    <row r="13989" spans="4:4" x14ac:dyDescent="0.25">
      <c r="D13989" t="s">
        <v>22280</v>
      </c>
    </row>
    <row r="13990" spans="4:4" x14ac:dyDescent="0.25">
      <c r="D13990" t="s">
        <v>22287</v>
      </c>
    </row>
    <row r="13991" spans="4:4" x14ac:dyDescent="0.25">
      <c r="D13991" t="s">
        <v>22417</v>
      </c>
    </row>
    <row r="13992" spans="4:4" x14ac:dyDescent="0.25">
      <c r="D13992" t="s">
        <v>22419</v>
      </c>
    </row>
    <row r="13993" spans="4:4" x14ac:dyDescent="0.25">
      <c r="D13993" t="s">
        <v>22389</v>
      </c>
    </row>
    <row r="13994" spans="4:4" x14ac:dyDescent="0.25">
      <c r="D13994" t="s">
        <v>22191</v>
      </c>
    </row>
    <row r="13995" spans="4:4" x14ac:dyDescent="0.25">
      <c r="D13995" t="s">
        <v>22422</v>
      </c>
    </row>
    <row r="13996" spans="4:4" x14ac:dyDescent="0.25">
      <c r="D13996" t="s">
        <v>22296</v>
      </c>
    </row>
    <row r="13997" spans="4:4" x14ac:dyDescent="0.25">
      <c r="D13997" t="s">
        <v>22424</v>
      </c>
    </row>
    <row r="13998" spans="4:4" x14ac:dyDescent="0.25">
      <c r="D13998" t="s">
        <v>22302</v>
      </c>
    </row>
    <row r="13999" spans="4:4" x14ac:dyDescent="0.25">
      <c r="D13999" t="s">
        <v>22304</v>
      </c>
    </row>
    <row r="14000" spans="4:4" x14ac:dyDescent="0.25">
      <c r="D14000" t="s">
        <v>22307</v>
      </c>
    </row>
    <row r="14001" spans="4:4" x14ac:dyDescent="0.25">
      <c r="D14001" t="s">
        <v>22309</v>
      </c>
    </row>
    <row r="14002" spans="4:4" x14ac:dyDescent="0.25">
      <c r="D14002" t="s">
        <v>22428</v>
      </c>
    </row>
    <row r="14003" spans="4:4" x14ac:dyDescent="0.25">
      <c r="D14003" t="s">
        <v>22323</v>
      </c>
    </row>
    <row r="14004" spans="4:4" x14ac:dyDescent="0.25">
      <c r="D14004" t="s">
        <v>22323</v>
      </c>
    </row>
    <row r="14005" spans="4:4" x14ac:dyDescent="0.25">
      <c r="D14005" t="s">
        <v>22326</v>
      </c>
    </row>
    <row r="14006" spans="4:4" x14ac:dyDescent="0.25">
      <c r="D14006" t="s">
        <v>22396</v>
      </c>
    </row>
    <row r="14007" spans="4:4" x14ac:dyDescent="0.25">
      <c r="D14007" t="s">
        <v>22396</v>
      </c>
    </row>
    <row r="14008" spans="4:4" x14ac:dyDescent="0.25">
      <c r="D14008" t="s">
        <v>22396</v>
      </c>
    </row>
    <row r="14009" spans="4:4" x14ac:dyDescent="0.25">
      <c r="D14009" t="s">
        <v>22396</v>
      </c>
    </row>
    <row r="14010" spans="4:4" x14ac:dyDescent="0.25">
      <c r="D14010" t="s">
        <v>22189</v>
      </c>
    </row>
    <row r="14011" spans="4:4" x14ac:dyDescent="0.25">
      <c r="D14011" t="s">
        <v>22189</v>
      </c>
    </row>
    <row r="14012" spans="4:4" x14ac:dyDescent="0.25">
      <c r="D14012" t="s">
        <v>22189</v>
      </c>
    </row>
    <row r="14013" spans="4:4" x14ac:dyDescent="0.25">
      <c r="D14013" t="s">
        <v>22328</v>
      </c>
    </row>
    <row r="14014" spans="4:4" x14ac:dyDescent="0.25">
      <c r="D14014" t="s">
        <v>22249</v>
      </c>
    </row>
    <row r="14015" spans="4:4" x14ac:dyDescent="0.25">
      <c r="D14015" t="s">
        <v>22332</v>
      </c>
    </row>
    <row r="14016" spans="4:4" x14ac:dyDescent="0.25">
      <c r="D14016" t="s">
        <v>22372</v>
      </c>
    </row>
    <row r="14017" spans="4:4" x14ac:dyDescent="0.25">
      <c r="D14017" t="s">
        <v>22372</v>
      </c>
    </row>
    <row r="14018" spans="4:4" x14ac:dyDescent="0.25">
      <c r="D14018" t="s">
        <v>22438</v>
      </c>
    </row>
    <row r="14019" spans="4:4" x14ac:dyDescent="0.25">
      <c r="D14019" t="s">
        <v>22334</v>
      </c>
    </row>
    <row r="14020" spans="4:4" x14ac:dyDescent="0.25">
      <c r="D14020" t="s">
        <v>22334</v>
      </c>
    </row>
    <row r="14021" spans="4:4" x14ac:dyDescent="0.25">
      <c r="D14021" t="s">
        <v>22226</v>
      </c>
    </row>
    <row r="14022" spans="4:4" x14ac:dyDescent="0.25">
      <c r="D14022" t="s">
        <v>22337</v>
      </c>
    </row>
    <row r="14023" spans="4:4" x14ac:dyDescent="0.25">
      <c r="D14023" t="s">
        <v>22337</v>
      </c>
    </row>
    <row r="14024" spans="4:4" x14ac:dyDescent="0.25">
      <c r="D14024" t="s">
        <v>22337</v>
      </c>
    </row>
    <row r="14025" spans="4:4" x14ac:dyDescent="0.25">
      <c r="D14025" t="s">
        <v>22404</v>
      </c>
    </row>
    <row r="14026" spans="4:4" x14ac:dyDescent="0.25">
      <c r="D14026" t="s">
        <v>22404</v>
      </c>
    </row>
    <row r="14027" spans="4:4" x14ac:dyDescent="0.25">
      <c r="D14027" t="s">
        <v>22186</v>
      </c>
    </row>
    <row r="14028" spans="4:4" x14ac:dyDescent="0.25">
      <c r="D14028" t="s">
        <v>22446</v>
      </c>
    </row>
    <row r="14029" spans="4:4" x14ac:dyDescent="0.25">
      <c r="D14029" t="s">
        <v>22256</v>
      </c>
    </row>
    <row r="14030" spans="4:4" x14ac:dyDescent="0.25">
      <c r="D14030" t="s">
        <v>22258</v>
      </c>
    </row>
    <row r="14031" spans="4:4" x14ac:dyDescent="0.25">
      <c r="D14031" t="s">
        <v>22258</v>
      </c>
    </row>
    <row r="14032" spans="4:4" x14ac:dyDescent="0.25">
      <c r="D14032" t="s">
        <v>22353</v>
      </c>
    </row>
    <row r="14033" spans="4:4" x14ac:dyDescent="0.25">
      <c r="D14033" t="s">
        <v>22453</v>
      </c>
    </row>
    <row r="14034" spans="4:4" x14ac:dyDescent="0.25">
      <c r="D14034" t="s">
        <v>22277</v>
      </c>
    </row>
    <row r="14035" spans="4:4" x14ac:dyDescent="0.25">
      <c r="D14035" t="s">
        <v>22280</v>
      </c>
    </row>
    <row r="14036" spans="4:4" x14ac:dyDescent="0.25">
      <c r="D14036" t="s">
        <v>22287</v>
      </c>
    </row>
    <row r="14037" spans="4:4" x14ac:dyDescent="0.25">
      <c r="D14037" t="s">
        <v>22419</v>
      </c>
    </row>
    <row r="14038" spans="4:4" x14ac:dyDescent="0.25">
      <c r="D14038" t="s">
        <v>22456</v>
      </c>
    </row>
    <row r="14039" spans="4:4" x14ac:dyDescent="0.25">
      <c r="D14039" t="s">
        <v>22302</v>
      </c>
    </row>
    <row r="14040" spans="4:4" x14ac:dyDescent="0.25">
      <c r="D14040" t="s">
        <v>22459</v>
      </c>
    </row>
    <row r="14041" spans="4:4" x14ac:dyDescent="0.25">
      <c r="D14041" t="s">
        <v>22312</v>
      </c>
    </row>
    <row r="14042" spans="4:4" x14ac:dyDescent="0.25">
      <c r="D14042" t="s">
        <v>22462</v>
      </c>
    </row>
    <row r="14043" spans="4:4" x14ac:dyDescent="0.25">
      <c r="D14043" t="s">
        <v>22464</v>
      </c>
    </row>
    <row r="14044" spans="4:4" x14ac:dyDescent="0.25">
      <c r="D14044" t="s">
        <v>22428</v>
      </c>
    </row>
    <row r="14045" spans="4:4" x14ac:dyDescent="0.25">
      <c r="D14045" t="s">
        <v>22326</v>
      </c>
    </row>
    <row r="14046" spans="4:4" x14ac:dyDescent="0.25">
      <c r="D14046" t="s">
        <v>22467</v>
      </c>
    </row>
    <row r="14047" spans="4:4" x14ac:dyDescent="0.25">
      <c r="D14047" t="s">
        <v>22332</v>
      </c>
    </row>
    <row r="14048" spans="4:4" x14ac:dyDescent="0.25">
      <c r="D14048" t="s">
        <v>22337</v>
      </c>
    </row>
    <row r="14049" spans="4:4" x14ac:dyDescent="0.25">
      <c r="D14049" t="s">
        <v>22256</v>
      </c>
    </row>
    <row r="14050" spans="4:4" x14ac:dyDescent="0.25">
      <c r="D14050" t="s">
        <v>22258</v>
      </c>
    </row>
    <row r="14051" spans="4:4" x14ac:dyDescent="0.25">
      <c r="D14051" t="s">
        <v>22376</v>
      </c>
    </row>
    <row r="14052" spans="4:4" x14ac:dyDescent="0.25">
      <c r="D14052" t="s">
        <v>22385</v>
      </c>
    </row>
    <row r="14053" spans="4:4" x14ac:dyDescent="0.25">
      <c r="D14053" t="s">
        <v>22269</v>
      </c>
    </row>
    <row r="14054" spans="4:4" x14ac:dyDescent="0.25">
      <c r="D14054" t="s">
        <v>22287</v>
      </c>
    </row>
    <row r="14055" spans="4:4" x14ac:dyDescent="0.25">
      <c r="D14055" t="s">
        <v>22289</v>
      </c>
    </row>
    <row r="14056" spans="4:4" x14ac:dyDescent="0.25">
      <c r="D14056" t="s">
        <v>22291</v>
      </c>
    </row>
    <row r="14057" spans="4:4" x14ac:dyDescent="0.25">
      <c r="D14057" t="s">
        <v>22312</v>
      </c>
    </row>
    <row r="14058" spans="4:4" x14ac:dyDescent="0.25">
      <c r="D14058" t="s">
        <v>22314</v>
      </c>
    </row>
    <row r="14059" spans="4:4" x14ac:dyDescent="0.25">
      <c r="D14059" t="s">
        <v>22202</v>
      </c>
    </row>
    <row r="14060" spans="4:4" x14ac:dyDescent="0.25">
      <c r="D14060" t="s">
        <v>22189</v>
      </c>
    </row>
    <row r="14061" spans="4:4" x14ac:dyDescent="0.25">
      <c r="D14061" t="s">
        <v>22332</v>
      </c>
    </row>
    <row r="14062" spans="4:4" x14ac:dyDescent="0.25">
      <c r="D14062" t="s">
        <v>22334</v>
      </c>
    </row>
    <row r="14063" spans="4:4" x14ac:dyDescent="0.25">
      <c r="D14063" t="s">
        <v>22228</v>
      </c>
    </row>
    <row r="14064" spans="4:4" x14ac:dyDescent="0.25">
      <c r="D14064" t="s">
        <v>22404</v>
      </c>
    </row>
    <row r="14065" spans="4:4" x14ac:dyDescent="0.25">
      <c r="D14065" t="s">
        <v>22186</v>
      </c>
    </row>
    <row r="14066" spans="4:4" x14ac:dyDescent="0.25">
      <c r="D14066" t="s">
        <v>22226</v>
      </c>
    </row>
    <row r="14067" spans="4:4" x14ac:dyDescent="0.25">
      <c r="D14067" t="s">
        <v>22480</v>
      </c>
    </row>
    <row r="14068" spans="4:4" x14ac:dyDescent="0.25">
      <c r="D14068" t="s">
        <v>22298</v>
      </c>
    </row>
    <row r="14069" spans="4:4" x14ac:dyDescent="0.25">
      <c r="D14069" t="s">
        <v>22298</v>
      </c>
    </row>
    <row r="14070" spans="4:4" x14ac:dyDescent="0.25">
      <c r="D14070" t="s">
        <v>22302</v>
      </c>
    </row>
    <row r="14071" spans="4:4" x14ac:dyDescent="0.25">
      <c r="D14071" t="s">
        <v>22304</v>
      </c>
    </row>
    <row r="14072" spans="4:4" x14ac:dyDescent="0.25">
      <c r="D14072" t="s">
        <v>22307</v>
      </c>
    </row>
    <row r="14073" spans="4:4" x14ac:dyDescent="0.25">
      <c r="D14073" t="s">
        <v>22309</v>
      </c>
    </row>
    <row r="14074" spans="4:4" x14ac:dyDescent="0.25">
      <c r="D14074" t="s">
        <v>22198</v>
      </c>
    </row>
    <row r="14075" spans="4:4" x14ac:dyDescent="0.25">
      <c r="D14075" t="s">
        <v>22428</v>
      </c>
    </row>
    <row r="14076" spans="4:4" x14ac:dyDescent="0.25">
      <c r="D14076" t="s">
        <v>22428</v>
      </c>
    </row>
    <row r="14077" spans="4:4" x14ac:dyDescent="0.25">
      <c r="D14077" t="s">
        <v>22202</v>
      </c>
    </row>
    <row r="14078" spans="4:4" x14ac:dyDescent="0.25">
      <c r="D14078" t="s">
        <v>22247</v>
      </c>
    </row>
    <row r="14079" spans="4:4" x14ac:dyDescent="0.25">
      <c r="D14079" t="s">
        <v>22376</v>
      </c>
    </row>
    <row r="14080" spans="4:4" x14ac:dyDescent="0.25">
      <c r="D14080" t="s">
        <v>22294</v>
      </c>
    </row>
    <row r="14081" spans="4:4" x14ac:dyDescent="0.25">
      <c r="D14081" t="s">
        <v>22400</v>
      </c>
    </row>
    <row r="14082" spans="4:4" x14ac:dyDescent="0.25">
      <c r="D14082" t="s">
        <v>22334</v>
      </c>
    </row>
    <row r="14083" spans="4:4" x14ac:dyDescent="0.25">
      <c r="D14083" t="s">
        <v>22334</v>
      </c>
    </row>
    <row r="14084" spans="4:4" x14ac:dyDescent="0.25">
      <c r="D14084" t="s">
        <v>22247</v>
      </c>
    </row>
    <row r="14085" spans="4:4" x14ac:dyDescent="0.25">
      <c r="D14085" t="s">
        <v>22247</v>
      </c>
    </row>
    <row r="14086" spans="4:4" x14ac:dyDescent="0.25">
      <c r="D14086" t="s">
        <v>22262</v>
      </c>
    </row>
    <row r="14087" spans="4:4" x14ac:dyDescent="0.25">
      <c r="D14087" t="s">
        <v>22360</v>
      </c>
    </row>
    <row r="14088" spans="4:4" x14ac:dyDescent="0.25">
      <c r="D14088" t="s">
        <v>22269</v>
      </c>
    </row>
    <row r="14089" spans="4:4" x14ac:dyDescent="0.25">
      <c r="D14089" t="s">
        <v>22271</v>
      </c>
    </row>
    <row r="14090" spans="4:4" x14ac:dyDescent="0.25">
      <c r="D14090" t="s">
        <v>22280</v>
      </c>
    </row>
    <row r="14091" spans="4:4" x14ac:dyDescent="0.25">
      <c r="D14091" t="s">
        <v>22417</v>
      </c>
    </row>
    <row r="14092" spans="4:4" x14ac:dyDescent="0.25">
      <c r="D14092" t="s">
        <v>22419</v>
      </c>
    </row>
    <row r="14093" spans="4:4" x14ac:dyDescent="0.25">
      <c r="D14093" t="s">
        <v>22419</v>
      </c>
    </row>
    <row r="14094" spans="4:4" x14ac:dyDescent="0.25">
      <c r="D14094" t="s">
        <v>22506</v>
      </c>
    </row>
    <row r="14095" spans="4:4" x14ac:dyDescent="0.25">
      <c r="D14095" t="s">
        <v>22291</v>
      </c>
    </row>
    <row r="14096" spans="4:4" x14ac:dyDescent="0.25">
      <c r="D14096" t="s">
        <v>22291</v>
      </c>
    </row>
    <row r="14097" spans="4:4" x14ac:dyDescent="0.25">
      <c r="D14097" t="s">
        <v>22294</v>
      </c>
    </row>
    <row r="14098" spans="4:4" x14ac:dyDescent="0.25">
      <c r="D14098" t="s">
        <v>22294</v>
      </c>
    </row>
    <row r="14099" spans="4:4" x14ac:dyDescent="0.25">
      <c r="D14099" t="s">
        <v>22422</v>
      </c>
    </row>
    <row r="14100" spans="4:4" x14ac:dyDescent="0.25">
      <c r="D14100" t="s">
        <v>22196</v>
      </c>
    </row>
    <row r="14101" spans="4:4" x14ac:dyDescent="0.25">
      <c r="D14101" t="s">
        <v>22392</v>
      </c>
    </row>
    <row r="14102" spans="4:4" x14ac:dyDescent="0.25">
      <c r="D14102" t="s">
        <v>22392</v>
      </c>
    </row>
    <row r="14103" spans="4:4" x14ac:dyDescent="0.25">
      <c r="D14103" t="s">
        <v>22510</v>
      </c>
    </row>
    <row r="14104" spans="4:4" x14ac:dyDescent="0.25">
      <c r="D14104" t="s">
        <v>22510</v>
      </c>
    </row>
    <row r="14105" spans="4:4" x14ac:dyDescent="0.25">
      <c r="D14105" t="s">
        <v>22302</v>
      </c>
    </row>
    <row r="14106" spans="4:4" x14ac:dyDescent="0.25">
      <c r="D14106" t="s">
        <v>22304</v>
      </c>
    </row>
    <row r="14107" spans="4:4" x14ac:dyDescent="0.25">
      <c r="D14107" t="s">
        <v>22304</v>
      </c>
    </row>
    <row r="14108" spans="4:4" x14ac:dyDescent="0.25">
      <c r="D14108" t="s">
        <v>22307</v>
      </c>
    </row>
    <row r="14109" spans="4:4" x14ac:dyDescent="0.25">
      <c r="D14109" t="s">
        <v>22307</v>
      </c>
    </row>
    <row r="14110" spans="4:4" x14ac:dyDescent="0.25">
      <c r="D14110" t="s">
        <v>22309</v>
      </c>
    </row>
    <row r="14111" spans="4:4" x14ac:dyDescent="0.25">
      <c r="D14111" t="s">
        <v>22309</v>
      </c>
    </row>
    <row r="14112" spans="4:4" x14ac:dyDescent="0.25">
      <c r="D14112" t="s">
        <v>22464</v>
      </c>
    </row>
    <row r="14113" spans="4:4" x14ac:dyDescent="0.25">
      <c r="D14113" t="s">
        <v>22464</v>
      </c>
    </row>
    <row r="14114" spans="4:4" x14ac:dyDescent="0.25">
      <c r="D14114" t="s">
        <v>22316</v>
      </c>
    </row>
    <row r="14115" spans="4:4" x14ac:dyDescent="0.25">
      <c r="D14115" t="s">
        <v>22428</v>
      </c>
    </row>
    <row r="14116" spans="4:4" x14ac:dyDescent="0.25">
      <c r="D14116" t="s">
        <v>22202</v>
      </c>
    </row>
    <row r="14117" spans="4:4" x14ac:dyDescent="0.25">
      <c r="D14117" t="s">
        <v>22202</v>
      </c>
    </row>
    <row r="14118" spans="4:4" x14ac:dyDescent="0.25">
      <c r="D14118" t="s">
        <v>22326</v>
      </c>
    </row>
    <row r="14119" spans="4:4" x14ac:dyDescent="0.25">
      <c r="D14119" t="s">
        <v>22326</v>
      </c>
    </row>
    <row r="14120" spans="4:4" x14ac:dyDescent="0.25">
      <c r="D14120" t="s">
        <v>22189</v>
      </c>
    </row>
    <row r="14121" spans="4:4" x14ac:dyDescent="0.25">
      <c r="D14121" t="s">
        <v>22189</v>
      </c>
    </row>
    <row r="14122" spans="4:4" x14ac:dyDescent="0.25">
      <c r="D14122" t="s">
        <v>22372</v>
      </c>
    </row>
    <row r="14123" spans="4:4" x14ac:dyDescent="0.25">
      <c r="D14123" t="s">
        <v>22226</v>
      </c>
    </row>
    <row r="14124" spans="4:4" x14ac:dyDescent="0.25">
      <c r="D14124" t="s">
        <v>22337</v>
      </c>
    </row>
    <row r="14125" spans="4:4" x14ac:dyDescent="0.25">
      <c r="D14125" t="s">
        <v>22404</v>
      </c>
    </row>
    <row r="14126" spans="4:4" x14ac:dyDescent="0.25">
      <c r="D14126" t="s">
        <v>22186</v>
      </c>
    </row>
    <row r="14127" spans="4:4" x14ac:dyDescent="0.25">
      <c r="D14127" t="s">
        <v>22529</v>
      </c>
    </row>
    <row r="14128" spans="4:4" x14ac:dyDescent="0.25">
      <c r="D14128" t="s">
        <v>22226</v>
      </c>
    </row>
    <row r="14129" spans="4:4" x14ac:dyDescent="0.25">
      <c r="D14129" t="s">
        <v>22309</v>
      </c>
    </row>
    <row r="14130" spans="4:4" x14ac:dyDescent="0.25">
      <c r="D14130" t="s">
        <v>22191</v>
      </c>
    </row>
    <row r="14131" spans="4:4" x14ac:dyDescent="0.25">
      <c r="D14131" t="s">
        <v>22249</v>
      </c>
    </row>
    <row r="14132" spans="4:4" x14ac:dyDescent="0.25">
      <c r="D14132" t="s">
        <v>22256</v>
      </c>
    </row>
    <row r="14133" spans="4:4" x14ac:dyDescent="0.25">
      <c r="D14133" t="s">
        <v>22346</v>
      </c>
    </row>
    <row r="14134" spans="4:4" x14ac:dyDescent="0.25">
      <c r="D14134" t="s">
        <v>22258</v>
      </c>
    </row>
    <row r="14135" spans="4:4" x14ac:dyDescent="0.25">
      <c r="D14135" t="s">
        <v>22353</v>
      </c>
    </row>
    <row r="14136" spans="4:4" x14ac:dyDescent="0.25">
      <c r="D14136" t="s">
        <v>22262</v>
      </c>
    </row>
    <row r="14137" spans="4:4" x14ac:dyDescent="0.25">
      <c r="D14137" t="s">
        <v>22230</v>
      </c>
    </row>
    <row r="14138" spans="4:4" x14ac:dyDescent="0.25">
      <c r="D14138" t="s">
        <v>22274</v>
      </c>
    </row>
    <row r="14139" spans="4:4" x14ac:dyDescent="0.25">
      <c r="D14139" t="s">
        <v>22534</v>
      </c>
    </row>
    <row r="14140" spans="4:4" x14ac:dyDescent="0.25">
      <c r="D14140" t="s">
        <v>22191</v>
      </c>
    </row>
    <row r="14141" spans="4:4" x14ac:dyDescent="0.25">
      <c r="D14141" t="s">
        <v>22424</v>
      </c>
    </row>
    <row r="14142" spans="4:4" x14ac:dyDescent="0.25">
      <c r="D14142" t="s">
        <v>22480</v>
      </c>
    </row>
    <row r="14143" spans="4:4" x14ac:dyDescent="0.25">
      <c r="D14143" t="s">
        <v>22302</v>
      </c>
    </row>
    <row r="14144" spans="4:4" x14ac:dyDescent="0.25">
      <c r="D14144" t="s">
        <v>22328</v>
      </c>
    </row>
    <row r="14145" spans="4:4" x14ac:dyDescent="0.25">
      <c r="D14145" t="s">
        <v>22332</v>
      </c>
    </row>
    <row r="14146" spans="4:4" x14ac:dyDescent="0.25">
      <c r="D14146" t="s">
        <v>22372</v>
      </c>
    </row>
    <row r="14147" spans="4:4" x14ac:dyDescent="0.25">
      <c r="D14147" t="s">
        <v>22342</v>
      </c>
    </row>
    <row r="14148" spans="4:4" x14ac:dyDescent="0.25">
      <c r="D14148" t="s">
        <v>22226</v>
      </c>
    </row>
    <row r="14149" spans="4:4" x14ac:dyDescent="0.25">
      <c r="D14149" t="s">
        <v>22309</v>
      </c>
    </row>
    <row r="14150" spans="4:4" x14ac:dyDescent="0.25">
      <c r="D14150" t="s">
        <v>22256</v>
      </c>
    </row>
    <row r="14151" spans="4:4" x14ac:dyDescent="0.25">
      <c r="D14151" t="s">
        <v>22540</v>
      </c>
    </row>
    <row r="14152" spans="4:4" x14ac:dyDescent="0.25">
      <c r="D14152" t="s">
        <v>22258</v>
      </c>
    </row>
    <row r="14153" spans="4:4" x14ac:dyDescent="0.25">
      <c r="D14153" t="s">
        <v>22258</v>
      </c>
    </row>
    <row r="14154" spans="4:4" x14ac:dyDescent="0.25">
      <c r="D14154" t="s">
        <v>22349</v>
      </c>
    </row>
    <row r="14155" spans="4:4" x14ac:dyDescent="0.25">
      <c r="D14155" t="s">
        <v>22360</v>
      </c>
    </row>
    <row r="14156" spans="4:4" x14ac:dyDescent="0.25">
      <c r="D14156" t="s">
        <v>22230</v>
      </c>
    </row>
    <row r="14157" spans="4:4" x14ac:dyDescent="0.25">
      <c r="D14157" t="s">
        <v>22277</v>
      </c>
    </row>
    <row r="14158" spans="4:4" x14ac:dyDescent="0.25">
      <c r="D14158" t="s">
        <v>22534</v>
      </c>
    </row>
    <row r="14159" spans="4:4" x14ac:dyDescent="0.25">
      <c r="D14159" t="s">
        <v>22287</v>
      </c>
    </row>
    <row r="14160" spans="4:4" x14ac:dyDescent="0.25">
      <c r="D14160" t="s">
        <v>22417</v>
      </c>
    </row>
    <row r="14161" spans="4:4" x14ac:dyDescent="0.25">
      <c r="D14161" t="s">
        <v>22419</v>
      </c>
    </row>
    <row r="14162" spans="4:4" x14ac:dyDescent="0.25">
      <c r="D14162" t="s">
        <v>22193</v>
      </c>
    </row>
    <row r="14163" spans="4:4" x14ac:dyDescent="0.25">
      <c r="D14163" t="s">
        <v>22193</v>
      </c>
    </row>
    <row r="14164" spans="4:4" x14ac:dyDescent="0.25">
      <c r="D14164" t="s">
        <v>22480</v>
      </c>
    </row>
    <row r="14165" spans="4:4" x14ac:dyDescent="0.25">
      <c r="D14165" t="s">
        <v>22304</v>
      </c>
    </row>
    <row r="14166" spans="4:4" x14ac:dyDescent="0.25">
      <c r="D14166" t="s">
        <v>22459</v>
      </c>
    </row>
    <row r="14167" spans="4:4" x14ac:dyDescent="0.25">
      <c r="D14167" t="s">
        <v>22464</v>
      </c>
    </row>
    <row r="14168" spans="4:4" x14ac:dyDescent="0.25">
      <c r="D14168" t="s">
        <v>22198</v>
      </c>
    </row>
    <row r="14169" spans="4:4" x14ac:dyDescent="0.25">
      <c r="D14169" t="s">
        <v>22316</v>
      </c>
    </row>
    <row r="14170" spans="4:4" x14ac:dyDescent="0.25">
      <c r="D14170" t="s">
        <v>22316</v>
      </c>
    </row>
    <row r="14171" spans="4:4" x14ac:dyDescent="0.25">
      <c r="D14171" t="s">
        <v>22428</v>
      </c>
    </row>
    <row r="14172" spans="4:4" x14ac:dyDescent="0.25">
      <c r="D14172" t="s">
        <v>22202</v>
      </c>
    </row>
    <row r="14173" spans="4:4" x14ac:dyDescent="0.25">
      <c r="D14173" t="s">
        <v>22372</v>
      </c>
    </row>
    <row r="14174" spans="4:4" x14ac:dyDescent="0.25">
      <c r="D14174" t="s">
        <v>22379</v>
      </c>
    </row>
    <row r="14175" spans="4:4" x14ac:dyDescent="0.25">
      <c r="D14175" t="s">
        <v>22337</v>
      </c>
    </row>
    <row r="14176" spans="4:4" x14ac:dyDescent="0.25">
      <c r="D14176" t="s">
        <v>22404</v>
      </c>
    </row>
    <row r="14177" spans="4:4" x14ac:dyDescent="0.25">
      <c r="D14177" t="s">
        <v>22385</v>
      </c>
    </row>
    <row r="14178" spans="4:4" x14ac:dyDescent="0.25">
      <c r="D14178" t="s">
        <v>22269</v>
      </c>
    </row>
    <row r="14179" spans="4:4" x14ac:dyDescent="0.25">
      <c r="D14179" t="s">
        <v>22202</v>
      </c>
    </row>
    <row r="14180" spans="4:4" x14ac:dyDescent="0.25">
      <c r="D14180" t="s">
        <v>22376</v>
      </c>
    </row>
    <row r="14181" spans="4:4" x14ac:dyDescent="0.25">
      <c r="D14181" t="s">
        <v>22355</v>
      </c>
    </row>
    <row r="14182" spans="4:4" x14ac:dyDescent="0.25">
      <c r="D14182" t="s">
        <v>22385</v>
      </c>
    </row>
    <row r="14183" spans="4:4" x14ac:dyDescent="0.25">
      <c r="D14183" t="s">
        <v>22237</v>
      </c>
    </row>
    <row r="14184" spans="4:4" x14ac:dyDescent="0.25">
      <c r="D14184" t="s">
        <v>22360</v>
      </c>
    </row>
    <row r="14185" spans="4:4" x14ac:dyDescent="0.25">
      <c r="D14185" t="s">
        <v>22271</v>
      </c>
    </row>
    <row r="14186" spans="4:4" x14ac:dyDescent="0.25">
      <c r="D14186" t="s">
        <v>22287</v>
      </c>
    </row>
    <row r="14187" spans="4:4" x14ac:dyDescent="0.25">
      <c r="D14187" t="s">
        <v>22419</v>
      </c>
    </row>
    <row r="14188" spans="4:4" x14ac:dyDescent="0.25">
      <c r="D14188" t="s">
        <v>22419</v>
      </c>
    </row>
    <row r="14189" spans="4:4" x14ac:dyDescent="0.25">
      <c r="D14189" t="s">
        <v>22191</v>
      </c>
    </row>
    <row r="14190" spans="4:4" x14ac:dyDescent="0.25">
      <c r="D14190" t="s">
        <v>22296</v>
      </c>
    </row>
    <row r="14191" spans="4:4" x14ac:dyDescent="0.25">
      <c r="D14191" t="s">
        <v>22480</v>
      </c>
    </row>
    <row r="14192" spans="4:4" x14ac:dyDescent="0.25">
      <c r="D14192" t="s">
        <v>22392</v>
      </c>
    </row>
    <row r="14193" spans="4:4" x14ac:dyDescent="0.25">
      <c r="D14193" t="s">
        <v>22309</v>
      </c>
    </row>
    <row r="14194" spans="4:4" x14ac:dyDescent="0.25">
      <c r="D14194" t="s">
        <v>22464</v>
      </c>
    </row>
    <row r="14195" spans="4:4" x14ac:dyDescent="0.25">
      <c r="D14195" t="s">
        <v>22198</v>
      </c>
    </row>
    <row r="14196" spans="4:4" x14ac:dyDescent="0.25">
      <c r="D14196" t="s">
        <v>22316</v>
      </c>
    </row>
    <row r="14197" spans="4:4" x14ac:dyDescent="0.25">
      <c r="D14197" t="s">
        <v>22316</v>
      </c>
    </row>
    <row r="14198" spans="4:4" x14ac:dyDescent="0.25">
      <c r="D14198" t="s">
        <v>22323</v>
      </c>
    </row>
    <row r="14199" spans="4:4" x14ac:dyDescent="0.25">
      <c r="D14199" t="s">
        <v>22323</v>
      </c>
    </row>
    <row r="14200" spans="4:4" x14ac:dyDescent="0.25">
      <c r="D14200" t="s">
        <v>22189</v>
      </c>
    </row>
    <row r="14201" spans="4:4" x14ac:dyDescent="0.25">
      <c r="D14201" t="s">
        <v>22226</v>
      </c>
    </row>
    <row r="14202" spans="4:4" x14ac:dyDescent="0.25">
      <c r="D14202" t="s">
        <v>22379</v>
      </c>
    </row>
    <row r="14203" spans="4:4" x14ac:dyDescent="0.25">
      <c r="D14203" t="s">
        <v>22337</v>
      </c>
    </row>
    <row r="14204" spans="4:4" x14ac:dyDescent="0.25">
      <c r="D14204" t="s">
        <v>22228</v>
      </c>
    </row>
    <row r="14205" spans="4:4" x14ac:dyDescent="0.25">
      <c r="D14205" t="s">
        <v>22342</v>
      </c>
    </row>
    <row r="14206" spans="4:4" x14ac:dyDescent="0.25">
      <c r="D14206" t="s">
        <v>22277</v>
      </c>
    </row>
    <row r="14207" spans="4:4" x14ac:dyDescent="0.25">
      <c r="D14207" t="s">
        <v>22304</v>
      </c>
    </row>
    <row r="14208" spans="4:4" x14ac:dyDescent="0.25">
      <c r="D14208" t="s">
        <v>22211</v>
      </c>
    </row>
    <row r="14209" spans="4:4" x14ac:dyDescent="0.25">
      <c r="D14209" t="s">
        <v>22230</v>
      </c>
    </row>
    <row r="14210" spans="4:4" x14ac:dyDescent="0.25">
      <c r="D14210" t="s">
        <v>22287</v>
      </c>
    </row>
    <row r="14211" spans="4:4" x14ac:dyDescent="0.25">
      <c r="D14211" t="s">
        <v>22551</v>
      </c>
    </row>
    <row r="14212" spans="4:4" x14ac:dyDescent="0.25">
      <c r="D14212" t="s">
        <v>22424</v>
      </c>
    </row>
    <row r="14213" spans="4:4" x14ac:dyDescent="0.25">
      <c r="D14213" t="s">
        <v>22309</v>
      </c>
    </row>
    <row r="14214" spans="4:4" x14ac:dyDescent="0.25">
      <c r="D14214" t="s">
        <v>22328</v>
      </c>
    </row>
    <row r="14215" spans="4:4" x14ac:dyDescent="0.25">
      <c r="D14215" t="s">
        <v>22337</v>
      </c>
    </row>
    <row r="14216" spans="4:4" x14ac:dyDescent="0.25">
      <c r="D14216" t="s">
        <v>22302</v>
      </c>
    </row>
    <row r="14217" spans="4:4" x14ac:dyDescent="0.25">
      <c r="D14217" t="s">
        <v>22198</v>
      </c>
    </row>
    <row r="14218" spans="4:4" x14ac:dyDescent="0.25">
      <c r="D14218" t="s">
        <v>22551</v>
      </c>
    </row>
    <row r="14219" spans="4:4" x14ac:dyDescent="0.25">
      <c r="D14219" t="s">
        <v>22351</v>
      </c>
    </row>
    <row r="14220" spans="4:4" x14ac:dyDescent="0.25">
      <c r="D14220" t="s">
        <v>22221</v>
      </c>
    </row>
    <row r="14221" spans="4:4" x14ac:dyDescent="0.25">
      <c r="D14221" t="s">
        <v>22309</v>
      </c>
    </row>
    <row r="14222" spans="4:4" x14ac:dyDescent="0.25">
      <c r="D14222" t="s">
        <v>22302</v>
      </c>
    </row>
    <row r="14223" spans="4:4" x14ac:dyDescent="0.25">
      <c r="D14223" t="s">
        <v>22209</v>
      </c>
    </row>
    <row r="14224" spans="4:4" x14ac:dyDescent="0.25">
      <c r="D14224" t="s">
        <v>22351</v>
      </c>
    </row>
    <row r="14225" spans="4:4" x14ac:dyDescent="0.25">
      <c r="D14225" t="s">
        <v>22226</v>
      </c>
    </row>
    <row r="14226" spans="4:4" x14ac:dyDescent="0.25">
      <c r="D14226" t="s">
        <v>22189</v>
      </c>
    </row>
    <row r="14227" spans="4:4" x14ac:dyDescent="0.25">
      <c r="D14227" t="s">
        <v>22189</v>
      </c>
    </row>
    <row r="14228" spans="4:4" x14ac:dyDescent="0.25">
      <c r="D14228" t="s">
        <v>22239</v>
      </c>
    </row>
    <row r="14229" spans="4:4" x14ac:dyDescent="0.25">
      <c r="D14229" t="s">
        <v>22346</v>
      </c>
    </row>
    <row r="14230" spans="4:4" x14ac:dyDescent="0.25">
      <c r="D14230" t="s">
        <v>22186</v>
      </c>
    </row>
    <row r="14231" spans="4:4" x14ac:dyDescent="0.25">
      <c r="D14231" t="s">
        <v>22357</v>
      </c>
    </row>
    <row r="14232" spans="4:4" x14ac:dyDescent="0.25">
      <c r="D14232" t="s">
        <v>22562</v>
      </c>
    </row>
    <row r="14233" spans="4:4" x14ac:dyDescent="0.25">
      <c r="D14233" t="s">
        <v>22400</v>
      </c>
    </row>
    <row r="14234" spans="4:4" x14ac:dyDescent="0.25">
      <c r="D14234" t="s">
        <v>22357</v>
      </c>
    </row>
    <row r="14235" spans="4:4" x14ac:dyDescent="0.25">
      <c r="D14235" t="s">
        <v>22294</v>
      </c>
    </row>
    <row r="14236" spans="4:4" x14ac:dyDescent="0.25">
      <c r="D14236" t="s">
        <v>22326</v>
      </c>
    </row>
    <row r="14237" spans="4:4" x14ac:dyDescent="0.25">
      <c r="D14237" t="s">
        <v>22400</v>
      </c>
    </row>
    <row r="14238" spans="4:4" x14ac:dyDescent="0.25">
      <c r="D14238" t="s">
        <v>22568</v>
      </c>
    </row>
    <row r="14239" spans="4:4" x14ac:dyDescent="0.25">
      <c r="D14239" t="s">
        <v>22186</v>
      </c>
    </row>
    <row r="14240" spans="4:4" x14ac:dyDescent="0.25">
      <c r="D14240" t="s">
        <v>22218</v>
      </c>
    </row>
    <row r="14241" spans="4:4" x14ac:dyDescent="0.25">
      <c r="D14241" t="s">
        <v>22357</v>
      </c>
    </row>
    <row r="14242" spans="4:4" x14ac:dyDescent="0.25">
      <c r="D14242" t="s">
        <v>22307</v>
      </c>
    </row>
    <row r="14243" spans="4:4" x14ac:dyDescent="0.25">
      <c r="D14243" t="s">
        <v>22221</v>
      </c>
    </row>
    <row r="14244" spans="4:4" x14ac:dyDescent="0.25">
      <c r="D14244" t="s">
        <v>22232</v>
      </c>
    </row>
    <row r="14245" spans="4:4" x14ac:dyDescent="0.25">
      <c r="D14245" t="s">
        <v>22189</v>
      </c>
    </row>
    <row r="14246" spans="4:4" x14ac:dyDescent="0.25">
      <c r="D14246" t="s">
        <v>22280</v>
      </c>
    </row>
    <row r="14247" spans="4:4" x14ac:dyDescent="0.25">
      <c r="D14247" t="s">
        <v>22285</v>
      </c>
    </row>
    <row r="14248" spans="4:4" x14ac:dyDescent="0.25">
      <c r="D14248" t="s">
        <v>22218</v>
      </c>
    </row>
    <row r="14249" spans="4:4" x14ac:dyDescent="0.25">
      <c r="D14249" t="s">
        <v>22576</v>
      </c>
    </row>
    <row r="14250" spans="4:4" x14ac:dyDescent="0.25">
      <c r="D14250" t="s">
        <v>22312</v>
      </c>
    </row>
    <row r="14251" spans="4:4" x14ac:dyDescent="0.25">
      <c r="D14251" t="s">
        <v>22312</v>
      </c>
    </row>
    <row r="14252" spans="4:4" x14ac:dyDescent="0.25">
      <c r="D14252" t="s">
        <v>22346</v>
      </c>
    </row>
    <row r="14253" spans="4:4" x14ac:dyDescent="0.25">
      <c r="D14253" t="s">
        <v>22581</v>
      </c>
    </row>
    <row r="14254" spans="4:4" x14ac:dyDescent="0.25">
      <c r="D14254" t="s">
        <v>22583</v>
      </c>
    </row>
    <row r="14255" spans="4:4" x14ac:dyDescent="0.25">
      <c r="D14255" t="s">
        <v>22382</v>
      </c>
    </row>
    <row r="14256" spans="4:4" x14ac:dyDescent="0.25">
      <c r="D14256" t="s">
        <v>22382</v>
      </c>
    </row>
    <row r="14257" spans="4:4" x14ac:dyDescent="0.25">
      <c r="D14257" t="s">
        <v>22247</v>
      </c>
    </row>
    <row r="14258" spans="4:4" x14ac:dyDescent="0.25">
      <c r="D14258" t="s">
        <v>22404</v>
      </c>
    </row>
    <row r="14259" spans="4:4" x14ac:dyDescent="0.25">
      <c r="D14259" t="s">
        <v>22285</v>
      </c>
    </row>
    <row r="14260" spans="4:4" x14ac:dyDescent="0.25">
      <c r="D14260" t="s">
        <v>22218</v>
      </c>
    </row>
    <row r="14261" spans="4:4" x14ac:dyDescent="0.25">
      <c r="D14261" t="s">
        <v>22346</v>
      </c>
    </row>
    <row r="14262" spans="4:4" x14ac:dyDescent="0.25">
      <c r="D14262" t="s">
        <v>22568</v>
      </c>
    </row>
    <row r="14263" spans="4:4" x14ac:dyDescent="0.25">
      <c r="D14263" t="s">
        <v>22404</v>
      </c>
    </row>
    <row r="14264" spans="4:4" x14ac:dyDescent="0.25">
      <c r="D14264" t="s">
        <v>22312</v>
      </c>
    </row>
    <row r="14265" spans="4:4" x14ac:dyDescent="0.25">
      <c r="D14265" t="s">
        <v>22355</v>
      </c>
    </row>
    <row r="14266" spans="4:4" x14ac:dyDescent="0.25">
      <c r="D14266" t="s">
        <v>22562</v>
      </c>
    </row>
    <row r="14267" spans="4:4" x14ac:dyDescent="0.25">
      <c r="D14267" t="s">
        <v>22374</v>
      </c>
    </row>
    <row r="14268" spans="4:4" x14ac:dyDescent="0.25">
      <c r="D14268" t="s">
        <v>22590</v>
      </c>
    </row>
    <row r="14269" spans="4:4" x14ac:dyDescent="0.25">
      <c r="D14269" t="s">
        <v>22562</v>
      </c>
    </row>
    <row r="14270" spans="4:4" x14ac:dyDescent="0.25">
      <c r="D14270" t="s">
        <v>22438</v>
      </c>
    </row>
    <row r="14271" spans="4:4" x14ac:dyDescent="0.25">
      <c r="D14271" t="s">
        <v>22438</v>
      </c>
    </row>
    <row r="14272" spans="4:4" x14ac:dyDescent="0.25">
      <c r="D14272" t="s">
        <v>22596</v>
      </c>
    </row>
    <row r="14273" spans="4:4" x14ac:dyDescent="0.25">
      <c r="D14273" t="s">
        <v>22226</v>
      </c>
    </row>
    <row r="14274" spans="4:4" x14ac:dyDescent="0.25">
      <c r="D14274" t="s">
        <v>22576</v>
      </c>
    </row>
    <row r="14275" spans="4:4" x14ac:dyDescent="0.25">
      <c r="D14275" t="s">
        <v>22576</v>
      </c>
    </row>
    <row r="14276" spans="4:4" x14ac:dyDescent="0.25">
      <c r="D14276" t="s">
        <v>22221</v>
      </c>
    </row>
    <row r="14277" spans="4:4" x14ac:dyDescent="0.25">
      <c r="D14277" t="s">
        <v>22218</v>
      </c>
    </row>
    <row r="14278" spans="4:4" x14ac:dyDescent="0.25">
      <c r="D14278" t="s">
        <v>22191</v>
      </c>
    </row>
    <row r="14279" spans="4:4" x14ac:dyDescent="0.25">
      <c r="D14279" t="s">
        <v>22576</v>
      </c>
    </row>
    <row r="14280" spans="4:4" x14ac:dyDescent="0.25">
      <c r="D14280" t="s">
        <v>22309</v>
      </c>
    </row>
    <row r="14281" spans="4:4" x14ac:dyDescent="0.25">
      <c r="D14281" t="s">
        <v>22314</v>
      </c>
    </row>
    <row r="14282" spans="4:4" x14ac:dyDescent="0.25">
      <c r="D14282" t="s">
        <v>22583</v>
      </c>
    </row>
    <row r="14283" spans="4:4" x14ac:dyDescent="0.25">
      <c r="D14283" t="s">
        <v>22209</v>
      </c>
    </row>
    <row r="14284" spans="4:4" x14ac:dyDescent="0.25">
      <c r="D14284" t="s">
        <v>22382</v>
      </c>
    </row>
    <row r="14285" spans="4:4" x14ac:dyDescent="0.25">
      <c r="D14285" t="s">
        <v>22568</v>
      </c>
    </row>
    <row r="14286" spans="4:4" x14ac:dyDescent="0.25">
      <c r="D14286" t="s">
        <v>22294</v>
      </c>
    </row>
    <row r="14287" spans="4:4" x14ac:dyDescent="0.25">
      <c r="D14287" t="s">
        <v>22607</v>
      </c>
    </row>
    <row r="14288" spans="4:4" x14ac:dyDescent="0.25">
      <c r="D14288" t="s">
        <v>22607</v>
      </c>
    </row>
    <row r="14289" spans="4:4" x14ac:dyDescent="0.25">
      <c r="D14289" t="s">
        <v>22374</v>
      </c>
    </row>
    <row r="14290" spans="4:4" x14ac:dyDescent="0.25">
      <c r="D14290" t="s">
        <v>22360</v>
      </c>
    </row>
    <row r="14291" spans="4:4" x14ac:dyDescent="0.25">
      <c r="D14291" t="s">
        <v>22280</v>
      </c>
    </row>
    <row r="14292" spans="4:4" x14ac:dyDescent="0.25">
      <c r="D14292" t="s">
        <v>22337</v>
      </c>
    </row>
    <row r="14293" spans="4:4" x14ac:dyDescent="0.25">
      <c r="D14293" t="s">
        <v>22562</v>
      </c>
    </row>
    <row r="14294" spans="4:4" x14ac:dyDescent="0.25">
      <c r="D14294" t="s">
        <v>22562</v>
      </c>
    </row>
    <row r="14295" spans="4:4" x14ac:dyDescent="0.25">
      <c r="D14295" t="s">
        <v>22326</v>
      </c>
    </row>
    <row r="14296" spans="4:4" x14ac:dyDescent="0.25">
      <c r="D14296" t="s">
        <v>22562</v>
      </c>
    </row>
    <row r="14297" spans="4:4" x14ac:dyDescent="0.25">
      <c r="D14297" t="s">
        <v>22326</v>
      </c>
    </row>
    <row r="14298" spans="4:4" x14ac:dyDescent="0.25">
      <c r="D14298" t="s">
        <v>22562</v>
      </c>
    </row>
    <row r="14299" spans="4:4" x14ac:dyDescent="0.25">
      <c r="D14299" t="s">
        <v>22314</v>
      </c>
    </row>
    <row r="14300" spans="4:4" x14ac:dyDescent="0.25">
      <c r="D14300" t="s">
        <v>22590</v>
      </c>
    </row>
    <row r="14301" spans="4:4" x14ac:dyDescent="0.25">
      <c r="D14301" t="s">
        <v>22314</v>
      </c>
    </row>
    <row r="14302" spans="4:4" x14ac:dyDescent="0.25">
      <c r="D14302" t="s">
        <v>22357</v>
      </c>
    </row>
    <row r="14303" spans="4:4" x14ac:dyDescent="0.25">
      <c r="D14303" t="s">
        <v>22357</v>
      </c>
    </row>
    <row r="14304" spans="4:4" x14ac:dyDescent="0.25">
      <c r="D14304" t="s">
        <v>22357</v>
      </c>
    </row>
    <row r="14305" spans="4:4" x14ac:dyDescent="0.25">
      <c r="D14305" t="s">
        <v>22562</v>
      </c>
    </row>
    <row r="14306" spans="4:4" x14ac:dyDescent="0.25">
      <c r="D14306" t="s">
        <v>22438</v>
      </c>
    </row>
    <row r="14307" spans="4:4" x14ac:dyDescent="0.25">
      <c r="D14307" t="s">
        <v>22438</v>
      </c>
    </row>
    <row r="14308" spans="4:4" x14ac:dyDescent="0.25">
      <c r="D14308" t="s">
        <v>22568</v>
      </c>
    </row>
    <row r="14309" spans="4:4" x14ac:dyDescent="0.25">
      <c r="D14309" t="s">
        <v>22357</v>
      </c>
    </row>
    <row r="14310" spans="4:4" x14ac:dyDescent="0.25">
      <c r="D14310" t="s">
        <v>22562</v>
      </c>
    </row>
    <row r="14311" spans="4:4" x14ac:dyDescent="0.25">
      <c r="D14311" t="s">
        <v>22326</v>
      </c>
    </row>
    <row r="14312" spans="4:4" x14ac:dyDescent="0.25">
      <c r="D14312" t="s">
        <v>22294</v>
      </c>
    </row>
    <row r="14313" spans="4:4" x14ac:dyDescent="0.25">
      <c r="D14313" t="s">
        <v>22596</v>
      </c>
    </row>
    <row r="14314" spans="4:4" x14ac:dyDescent="0.25">
      <c r="D14314" t="s">
        <v>22186</v>
      </c>
    </row>
    <row r="14315" spans="4:4" x14ac:dyDescent="0.25">
      <c r="D14315" t="s">
        <v>22357</v>
      </c>
    </row>
    <row r="14316" spans="4:4" x14ac:dyDescent="0.25">
      <c r="D14316" t="s">
        <v>22400</v>
      </c>
    </row>
    <row r="14317" spans="4:4" x14ac:dyDescent="0.25">
      <c r="D14317" t="s">
        <v>22357</v>
      </c>
    </row>
    <row r="14318" spans="4:4" x14ac:dyDescent="0.25">
      <c r="D14318" t="s">
        <v>22191</v>
      </c>
    </row>
    <row r="14319" spans="4:4" x14ac:dyDescent="0.25">
      <c r="D14319" t="s">
        <v>22232</v>
      </c>
    </row>
    <row r="14320" spans="4:4" x14ac:dyDescent="0.25">
      <c r="D14320" t="s">
        <v>22581</v>
      </c>
    </row>
    <row r="14321" spans="4:4" x14ac:dyDescent="0.25">
      <c r="D14321" t="s">
        <v>22302</v>
      </c>
    </row>
    <row r="14322" spans="4:4" x14ac:dyDescent="0.25">
      <c r="D14322" t="s">
        <v>22309</v>
      </c>
    </row>
    <row r="14323" spans="4:4" x14ac:dyDescent="0.25">
      <c r="D14323" t="s">
        <v>22319</v>
      </c>
    </row>
    <row r="14324" spans="4:4" x14ac:dyDescent="0.25">
      <c r="D14324" t="s">
        <v>22283</v>
      </c>
    </row>
    <row r="14325" spans="4:4" x14ac:dyDescent="0.25">
      <c r="D14325" t="s">
        <v>22280</v>
      </c>
    </row>
    <row r="14326" spans="4:4" x14ac:dyDescent="0.25">
      <c r="D14326" t="s">
        <v>22615</v>
      </c>
    </row>
    <row r="14327" spans="4:4" x14ac:dyDescent="0.25">
      <c r="D14327" t="s">
        <v>22615</v>
      </c>
    </row>
    <row r="14328" spans="4:4" x14ac:dyDescent="0.25">
      <c r="D14328" t="s">
        <v>22319</v>
      </c>
    </row>
    <row r="14329" spans="4:4" x14ac:dyDescent="0.25">
      <c r="D14329" t="s">
        <v>22262</v>
      </c>
    </row>
    <row r="14330" spans="4:4" x14ac:dyDescent="0.25">
      <c r="D14330" t="s">
        <v>22419</v>
      </c>
    </row>
    <row r="14331" spans="4:4" x14ac:dyDescent="0.25">
      <c r="D14331" t="s">
        <v>22424</v>
      </c>
    </row>
    <row r="14332" spans="4:4" x14ac:dyDescent="0.25">
      <c r="D14332" t="s">
        <v>22191</v>
      </c>
    </row>
    <row r="14333" spans="4:4" x14ac:dyDescent="0.25">
      <c r="D14333" t="s">
        <v>22607</v>
      </c>
    </row>
    <row r="14334" spans="4:4" x14ac:dyDescent="0.25">
      <c r="D14334" t="s">
        <v>22620</v>
      </c>
    </row>
    <row r="14335" spans="4:4" x14ac:dyDescent="0.25">
      <c r="D14335" t="s">
        <v>22382</v>
      </c>
    </row>
    <row r="14336" spans="4:4" x14ac:dyDescent="0.25">
      <c r="D14336" t="s">
        <v>22285</v>
      </c>
    </row>
    <row r="14337" spans="4:4" x14ac:dyDescent="0.25">
      <c r="D14337" t="s">
        <v>22419</v>
      </c>
    </row>
    <row r="14338" spans="4:4" x14ac:dyDescent="0.25">
      <c r="D14338" t="s">
        <v>22424</v>
      </c>
    </row>
    <row r="14339" spans="4:4" x14ac:dyDescent="0.25">
      <c r="D14339" t="s">
        <v>22319</v>
      </c>
    </row>
    <row r="14340" spans="4:4" x14ac:dyDescent="0.25">
      <c r="D14340" t="s">
        <v>22330</v>
      </c>
    </row>
    <row r="14341" spans="4:4" x14ac:dyDescent="0.25">
      <c r="D14341" t="s">
        <v>22404</v>
      </c>
    </row>
    <row r="14342" spans="4:4" x14ac:dyDescent="0.25">
      <c r="D14342" t="s">
        <v>22256</v>
      </c>
    </row>
    <row r="14343" spans="4:4" x14ac:dyDescent="0.25">
      <c r="D14343" t="s">
        <v>22625</v>
      </c>
    </row>
    <row r="14344" spans="4:4" x14ac:dyDescent="0.25">
      <c r="D14344" t="s">
        <v>22382</v>
      </c>
    </row>
    <row r="14345" spans="4:4" x14ac:dyDescent="0.25">
      <c r="D14345" t="s">
        <v>22262</v>
      </c>
    </row>
    <row r="14346" spans="4:4" x14ac:dyDescent="0.25">
      <c r="D14346" t="s">
        <v>22629</v>
      </c>
    </row>
    <row r="14347" spans="4:4" x14ac:dyDescent="0.25">
      <c r="D14347" t="s">
        <v>22230</v>
      </c>
    </row>
    <row r="14348" spans="4:4" x14ac:dyDescent="0.25">
      <c r="D14348" t="s">
        <v>22363</v>
      </c>
    </row>
    <row r="14349" spans="4:4" x14ac:dyDescent="0.25">
      <c r="D14349" t="s">
        <v>22417</v>
      </c>
    </row>
    <row r="14350" spans="4:4" x14ac:dyDescent="0.25">
      <c r="D14350" t="s">
        <v>22191</v>
      </c>
    </row>
    <row r="14351" spans="4:4" x14ac:dyDescent="0.25">
      <c r="D14351" t="s">
        <v>22296</v>
      </c>
    </row>
    <row r="14352" spans="4:4" x14ac:dyDescent="0.25">
      <c r="D14352" t="s">
        <v>22634</v>
      </c>
    </row>
    <row r="14353" spans="4:4" x14ac:dyDescent="0.25">
      <c r="D14353" t="s">
        <v>22326</v>
      </c>
    </row>
    <row r="14354" spans="4:4" x14ac:dyDescent="0.25">
      <c r="D14354" t="s">
        <v>22438</v>
      </c>
    </row>
    <row r="14355" spans="4:4" x14ac:dyDescent="0.25">
      <c r="D14355" t="s">
        <v>22581</v>
      </c>
    </row>
    <row r="14356" spans="4:4" x14ac:dyDescent="0.25">
      <c r="D14356" t="s">
        <v>22638</v>
      </c>
    </row>
    <row r="14357" spans="4:4" x14ac:dyDescent="0.25">
      <c r="D14357" t="s">
        <v>22337</v>
      </c>
    </row>
    <row r="14358" spans="4:4" x14ac:dyDescent="0.25">
      <c r="D14358" t="s">
        <v>22191</v>
      </c>
    </row>
    <row r="14359" spans="4:4" x14ac:dyDescent="0.25">
      <c r="D14359" t="s">
        <v>22408</v>
      </c>
    </row>
    <row r="14360" spans="4:4" x14ac:dyDescent="0.25">
      <c r="D14360" t="s">
        <v>22408</v>
      </c>
    </row>
    <row r="14361" spans="4:4" x14ac:dyDescent="0.25">
      <c r="D14361" t="s">
        <v>22258</v>
      </c>
    </row>
    <row r="14362" spans="4:4" x14ac:dyDescent="0.25">
      <c r="D14362" t="s">
        <v>22258</v>
      </c>
    </row>
    <row r="14363" spans="4:4" x14ac:dyDescent="0.25">
      <c r="D14363" t="s">
        <v>22351</v>
      </c>
    </row>
    <row r="14364" spans="4:4" x14ac:dyDescent="0.25">
      <c r="D14364" t="s">
        <v>22351</v>
      </c>
    </row>
    <row r="14365" spans="4:4" x14ac:dyDescent="0.25">
      <c r="D14365" t="s">
        <v>22353</v>
      </c>
    </row>
    <row r="14366" spans="4:4" x14ac:dyDescent="0.25">
      <c r="D14366" t="s">
        <v>22376</v>
      </c>
    </row>
    <row r="14367" spans="4:4" x14ac:dyDescent="0.25">
      <c r="D14367" t="s">
        <v>22453</v>
      </c>
    </row>
    <row r="14368" spans="4:4" x14ac:dyDescent="0.25">
      <c r="D14368" t="s">
        <v>22645</v>
      </c>
    </row>
    <row r="14369" spans="4:4" x14ac:dyDescent="0.25">
      <c r="D14369" t="s">
        <v>22647</v>
      </c>
    </row>
    <row r="14370" spans="4:4" x14ac:dyDescent="0.25">
      <c r="D14370" t="s">
        <v>22237</v>
      </c>
    </row>
    <row r="14371" spans="4:4" x14ac:dyDescent="0.25">
      <c r="D14371" t="s">
        <v>22269</v>
      </c>
    </row>
    <row r="14372" spans="4:4" x14ac:dyDescent="0.25">
      <c r="D14372" t="s">
        <v>22271</v>
      </c>
    </row>
    <row r="14373" spans="4:4" x14ac:dyDescent="0.25">
      <c r="D14373" t="s">
        <v>22271</v>
      </c>
    </row>
    <row r="14374" spans="4:4" x14ac:dyDescent="0.25">
      <c r="D14374" t="s">
        <v>22218</v>
      </c>
    </row>
    <row r="14375" spans="4:4" x14ac:dyDescent="0.25">
      <c r="D14375" t="s">
        <v>22196</v>
      </c>
    </row>
    <row r="14376" spans="4:4" x14ac:dyDescent="0.25">
      <c r="D14376" t="s">
        <v>22392</v>
      </c>
    </row>
    <row r="14377" spans="4:4" x14ac:dyDescent="0.25">
      <c r="D14377" t="s">
        <v>22309</v>
      </c>
    </row>
    <row r="14378" spans="4:4" x14ac:dyDescent="0.25">
      <c r="D14378" t="s">
        <v>22462</v>
      </c>
    </row>
    <row r="14379" spans="4:4" x14ac:dyDescent="0.25">
      <c r="D14379" t="s">
        <v>22462</v>
      </c>
    </row>
    <row r="14380" spans="4:4" x14ac:dyDescent="0.25">
      <c r="D14380" t="s">
        <v>22314</v>
      </c>
    </row>
    <row r="14381" spans="4:4" x14ac:dyDescent="0.25">
      <c r="D14381" t="s">
        <v>22464</v>
      </c>
    </row>
    <row r="14382" spans="4:4" x14ac:dyDescent="0.25">
      <c r="D14382" t="s">
        <v>22658</v>
      </c>
    </row>
    <row r="14383" spans="4:4" x14ac:dyDescent="0.25">
      <c r="D14383" t="s">
        <v>22660</v>
      </c>
    </row>
    <row r="14384" spans="4:4" x14ac:dyDescent="0.25">
      <c r="D14384" t="s">
        <v>22202</v>
      </c>
    </row>
    <row r="14385" spans="4:4" x14ac:dyDescent="0.25">
      <c r="D14385" t="s">
        <v>22226</v>
      </c>
    </row>
    <row r="14386" spans="4:4" x14ac:dyDescent="0.25">
      <c r="D14386" t="s">
        <v>22226</v>
      </c>
    </row>
    <row r="14387" spans="4:4" x14ac:dyDescent="0.25">
      <c r="D14387" t="s">
        <v>22363</v>
      </c>
    </row>
    <row r="14388" spans="4:4" x14ac:dyDescent="0.25">
      <c r="D14388" t="s">
        <v>22280</v>
      </c>
    </row>
    <row r="14389" spans="4:4" x14ac:dyDescent="0.25">
      <c r="D14389" t="s">
        <v>22289</v>
      </c>
    </row>
    <row r="14390" spans="4:4" x14ac:dyDescent="0.25">
      <c r="D14390" t="s">
        <v>22218</v>
      </c>
    </row>
    <row r="14391" spans="4:4" x14ac:dyDescent="0.25">
      <c r="D14391" t="s">
        <v>22302</v>
      </c>
    </row>
    <row r="14392" spans="4:4" x14ac:dyDescent="0.25">
      <c r="D14392" t="s">
        <v>22304</v>
      </c>
    </row>
    <row r="14393" spans="4:4" x14ac:dyDescent="0.25">
      <c r="D14393" t="s">
        <v>22464</v>
      </c>
    </row>
    <row r="14394" spans="4:4" x14ac:dyDescent="0.25">
      <c r="D14394" t="s">
        <v>22671</v>
      </c>
    </row>
    <row r="14395" spans="4:4" x14ac:dyDescent="0.25">
      <c r="D14395" t="s">
        <v>22540</v>
      </c>
    </row>
    <row r="14396" spans="4:4" x14ac:dyDescent="0.25">
      <c r="D14396" t="s">
        <v>22351</v>
      </c>
    </row>
    <row r="14397" spans="4:4" x14ac:dyDescent="0.25">
      <c r="D14397" t="s">
        <v>22353</v>
      </c>
    </row>
    <row r="14398" spans="4:4" x14ac:dyDescent="0.25">
      <c r="D14398" t="s">
        <v>22385</v>
      </c>
    </row>
    <row r="14399" spans="4:4" x14ac:dyDescent="0.25">
      <c r="D14399" t="s">
        <v>22262</v>
      </c>
    </row>
    <row r="14400" spans="4:4" x14ac:dyDescent="0.25">
      <c r="D14400" t="s">
        <v>22262</v>
      </c>
    </row>
    <row r="14401" spans="4:4" x14ac:dyDescent="0.25">
      <c r="D14401" t="s">
        <v>22269</v>
      </c>
    </row>
    <row r="14402" spans="4:4" x14ac:dyDescent="0.25">
      <c r="D14402" t="s">
        <v>22271</v>
      </c>
    </row>
    <row r="14403" spans="4:4" x14ac:dyDescent="0.25">
      <c r="D14403" t="s">
        <v>22274</v>
      </c>
    </row>
    <row r="14404" spans="4:4" x14ac:dyDescent="0.25">
      <c r="D14404" t="s">
        <v>22277</v>
      </c>
    </row>
    <row r="14405" spans="4:4" x14ac:dyDescent="0.25">
      <c r="D14405" t="s">
        <v>22283</v>
      </c>
    </row>
    <row r="14406" spans="4:4" x14ac:dyDescent="0.25">
      <c r="D14406" t="s">
        <v>22289</v>
      </c>
    </row>
    <row r="14407" spans="4:4" x14ac:dyDescent="0.25">
      <c r="D14407" t="s">
        <v>22506</v>
      </c>
    </row>
    <row r="14408" spans="4:4" x14ac:dyDescent="0.25">
      <c r="D14408" t="s">
        <v>22389</v>
      </c>
    </row>
    <row r="14409" spans="4:4" x14ac:dyDescent="0.25">
      <c r="D14409" t="s">
        <v>22291</v>
      </c>
    </row>
    <row r="14410" spans="4:4" x14ac:dyDescent="0.25">
      <c r="D14410" t="s">
        <v>22191</v>
      </c>
    </row>
    <row r="14411" spans="4:4" x14ac:dyDescent="0.25">
      <c r="D14411" t="s">
        <v>22392</v>
      </c>
    </row>
    <row r="14412" spans="4:4" x14ac:dyDescent="0.25">
      <c r="D14412" t="s">
        <v>22198</v>
      </c>
    </row>
    <row r="14413" spans="4:4" x14ac:dyDescent="0.25">
      <c r="D14413" t="s">
        <v>22202</v>
      </c>
    </row>
    <row r="14414" spans="4:4" x14ac:dyDescent="0.25">
      <c r="D14414" t="s">
        <v>22249</v>
      </c>
    </row>
    <row r="14415" spans="4:4" x14ac:dyDescent="0.25">
      <c r="D14415" t="s">
        <v>22332</v>
      </c>
    </row>
    <row r="14416" spans="4:4" x14ac:dyDescent="0.25">
      <c r="D14416" t="s">
        <v>22334</v>
      </c>
    </row>
    <row r="14417" spans="4:4" x14ac:dyDescent="0.25">
      <c r="D14417" t="s">
        <v>22226</v>
      </c>
    </row>
    <row r="14418" spans="4:4" x14ac:dyDescent="0.25">
      <c r="D14418" t="s">
        <v>22226</v>
      </c>
    </row>
    <row r="14419" spans="4:4" x14ac:dyDescent="0.25">
      <c r="D14419" t="s">
        <v>22686</v>
      </c>
    </row>
    <row r="14420" spans="4:4" x14ac:dyDescent="0.25">
      <c r="D14420" t="s">
        <v>22686</v>
      </c>
    </row>
    <row r="14421" spans="4:4" x14ac:dyDescent="0.25">
      <c r="D14421" t="s">
        <v>22337</v>
      </c>
    </row>
    <row r="14422" spans="4:4" x14ac:dyDescent="0.25">
      <c r="D14422" t="s">
        <v>22228</v>
      </c>
    </row>
    <row r="14423" spans="4:4" x14ac:dyDescent="0.25">
      <c r="D14423" t="s">
        <v>22404</v>
      </c>
    </row>
    <row r="14424" spans="4:4" x14ac:dyDescent="0.25">
      <c r="D14424" t="s">
        <v>22581</v>
      </c>
    </row>
    <row r="14425" spans="4:4" x14ac:dyDescent="0.25">
      <c r="D14425" t="s">
        <v>22363</v>
      </c>
    </row>
    <row r="14426" spans="4:4" x14ac:dyDescent="0.25">
      <c r="D14426" t="s">
        <v>22363</v>
      </c>
    </row>
    <row r="14427" spans="4:4" x14ac:dyDescent="0.25">
      <c r="D14427" t="s">
        <v>22419</v>
      </c>
    </row>
    <row r="14428" spans="4:4" x14ac:dyDescent="0.25">
      <c r="D14428" t="s">
        <v>22191</v>
      </c>
    </row>
    <row r="14429" spans="4:4" x14ac:dyDescent="0.25">
      <c r="D14429" t="s">
        <v>22428</v>
      </c>
    </row>
    <row r="14430" spans="4:4" x14ac:dyDescent="0.25">
      <c r="D14430" t="s">
        <v>22323</v>
      </c>
    </row>
    <row r="14431" spans="4:4" x14ac:dyDescent="0.25">
      <c r="D14431" t="s">
        <v>22202</v>
      </c>
    </row>
    <row r="14432" spans="4:4" x14ac:dyDescent="0.25">
      <c r="D14432" t="s">
        <v>22326</v>
      </c>
    </row>
    <row r="14433" spans="4:4" x14ac:dyDescent="0.25">
      <c r="D14433" t="s">
        <v>22396</v>
      </c>
    </row>
    <row r="14434" spans="4:4" x14ac:dyDescent="0.25">
      <c r="D14434" t="s">
        <v>22396</v>
      </c>
    </row>
    <row r="14435" spans="4:4" x14ac:dyDescent="0.25">
      <c r="D14435" t="s">
        <v>22400</v>
      </c>
    </row>
    <row r="14436" spans="4:4" x14ac:dyDescent="0.25">
      <c r="D14436" t="s">
        <v>22372</v>
      </c>
    </row>
    <row r="14437" spans="4:4" x14ac:dyDescent="0.25">
      <c r="D14437" t="s">
        <v>22372</v>
      </c>
    </row>
    <row r="14438" spans="4:4" x14ac:dyDescent="0.25">
      <c r="D14438" t="s">
        <v>22334</v>
      </c>
    </row>
    <row r="14439" spans="4:4" x14ac:dyDescent="0.25">
      <c r="D14439" t="s">
        <v>22446</v>
      </c>
    </row>
    <row r="14440" spans="4:4" x14ac:dyDescent="0.25">
      <c r="D14440" t="s">
        <v>22256</v>
      </c>
    </row>
    <row r="14441" spans="4:4" x14ac:dyDescent="0.25">
      <c r="D14441" t="s">
        <v>22671</v>
      </c>
    </row>
    <row r="14442" spans="4:4" x14ac:dyDescent="0.25">
      <c r="D14442" t="s">
        <v>22699</v>
      </c>
    </row>
    <row r="14443" spans="4:4" x14ac:dyDescent="0.25">
      <c r="D14443" t="s">
        <v>22699</v>
      </c>
    </row>
    <row r="14444" spans="4:4" x14ac:dyDescent="0.25">
      <c r="D14444" t="s">
        <v>22540</v>
      </c>
    </row>
    <row r="14445" spans="4:4" x14ac:dyDescent="0.25">
      <c r="D14445" t="s">
        <v>22534</v>
      </c>
    </row>
    <row r="14446" spans="4:4" x14ac:dyDescent="0.25">
      <c r="D14446" t="s">
        <v>22294</v>
      </c>
    </row>
    <row r="14447" spans="4:4" x14ac:dyDescent="0.25">
      <c r="D14447" t="s">
        <v>22296</v>
      </c>
    </row>
    <row r="14448" spans="4:4" x14ac:dyDescent="0.25">
      <c r="D14448" t="s">
        <v>22302</v>
      </c>
    </row>
    <row r="14449" spans="4:4" x14ac:dyDescent="0.25">
      <c r="D14449" t="s">
        <v>22204</v>
      </c>
    </row>
    <row r="14450" spans="4:4" x14ac:dyDescent="0.25">
      <c r="D14450" t="s">
        <v>22551</v>
      </c>
    </row>
    <row r="14451" spans="4:4" x14ac:dyDescent="0.25">
      <c r="D14451" t="s">
        <v>22312</v>
      </c>
    </row>
    <row r="14452" spans="4:4" x14ac:dyDescent="0.25">
      <c r="D14452" t="s">
        <v>22464</v>
      </c>
    </row>
    <row r="14453" spans="4:4" x14ac:dyDescent="0.25">
      <c r="D14453" t="s">
        <v>22464</v>
      </c>
    </row>
    <row r="14454" spans="4:4" x14ac:dyDescent="0.25">
      <c r="D14454" t="s">
        <v>22711</v>
      </c>
    </row>
    <row r="14455" spans="4:4" x14ac:dyDescent="0.25">
      <c r="D14455" t="s">
        <v>22711</v>
      </c>
    </row>
    <row r="14456" spans="4:4" x14ac:dyDescent="0.25">
      <c r="D14456" t="s">
        <v>22323</v>
      </c>
    </row>
    <row r="14457" spans="4:4" x14ac:dyDescent="0.25">
      <c r="D14457" t="s">
        <v>22326</v>
      </c>
    </row>
    <row r="14458" spans="4:4" x14ac:dyDescent="0.25">
      <c r="D14458" t="s">
        <v>22330</v>
      </c>
    </row>
    <row r="14459" spans="4:4" x14ac:dyDescent="0.25">
      <c r="D14459" t="s">
        <v>22438</v>
      </c>
    </row>
    <row r="14460" spans="4:4" x14ac:dyDescent="0.25">
      <c r="D14460" t="s">
        <v>22424</v>
      </c>
    </row>
    <row r="14461" spans="4:4" x14ac:dyDescent="0.25">
      <c r="D14461" t="s">
        <v>22424</v>
      </c>
    </row>
    <row r="14462" spans="4:4" x14ac:dyDescent="0.25">
      <c r="D14462" t="s">
        <v>22202</v>
      </c>
    </row>
    <row r="14463" spans="4:4" x14ac:dyDescent="0.25">
      <c r="D14463" t="s">
        <v>22326</v>
      </c>
    </row>
    <row r="14464" spans="4:4" x14ac:dyDescent="0.25">
      <c r="D14464" t="s">
        <v>22326</v>
      </c>
    </row>
    <row r="14465" spans="4:4" x14ac:dyDescent="0.25">
      <c r="D14465" t="s">
        <v>22625</v>
      </c>
    </row>
    <row r="14466" spans="4:4" x14ac:dyDescent="0.25">
      <c r="D14466" t="s">
        <v>22382</v>
      </c>
    </row>
    <row r="14467" spans="4:4" x14ac:dyDescent="0.25">
      <c r="D14467" t="s">
        <v>22645</v>
      </c>
    </row>
    <row r="14468" spans="4:4" x14ac:dyDescent="0.25">
      <c r="D14468" t="s">
        <v>22265</v>
      </c>
    </row>
    <row r="14469" spans="4:4" x14ac:dyDescent="0.25">
      <c r="D14469" t="s">
        <v>22647</v>
      </c>
    </row>
    <row r="14470" spans="4:4" x14ac:dyDescent="0.25">
      <c r="D14470" t="s">
        <v>22360</v>
      </c>
    </row>
    <row r="14471" spans="4:4" x14ac:dyDescent="0.25">
      <c r="D14471" t="s">
        <v>22722</v>
      </c>
    </row>
    <row r="14472" spans="4:4" x14ac:dyDescent="0.25">
      <c r="D14472" t="s">
        <v>22312</v>
      </c>
    </row>
    <row r="14473" spans="4:4" x14ac:dyDescent="0.25">
      <c r="D14473" t="s">
        <v>22620</v>
      </c>
    </row>
    <row r="14474" spans="4:4" x14ac:dyDescent="0.25">
      <c r="D14474" t="s">
        <v>22326</v>
      </c>
    </row>
    <row r="14475" spans="4:4" x14ac:dyDescent="0.25">
      <c r="D14475" t="s">
        <v>22372</v>
      </c>
    </row>
    <row r="14476" spans="4:4" x14ac:dyDescent="0.25">
      <c r="D14476" t="s">
        <v>22256</v>
      </c>
    </row>
    <row r="14477" spans="4:4" x14ac:dyDescent="0.25">
      <c r="D14477" t="s">
        <v>22540</v>
      </c>
    </row>
    <row r="14478" spans="4:4" x14ac:dyDescent="0.25">
      <c r="D14478" t="s">
        <v>22258</v>
      </c>
    </row>
    <row r="14479" spans="4:4" x14ac:dyDescent="0.25">
      <c r="D14479" t="s">
        <v>22258</v>
      </c>
    </row>
    <row r="14480" spans="4:4" x14ac:dyDescent="0.25">
      <c r="D14480" t="s">
        <v>22351</v>
      </c>
    </row>
    <row r="14481" spans="4:4" x14ac:dyDescent="0.25">
      <c r="D14481" t="s">
        <v>22351</v>
      </c>
    </row>
    <row r="14482" spans="4:4" x14ac:dyDescent="0.25">
      <c r="D14482" t="s">
        <v>22353</v>
      </c>
    </row>
    <row r="14483" spans="4:4" x14ac:dyDescent="0.25">
      <c r="D14483" t="s">
        <v>22629</v>
      </c>
    </row>
    <row r="14484" spans="4:4" x14ac:dyDescent="0.25">
      <c r="D14484" t="s">
        <v>22230</v>
      </c>
    </row>
    <row r="14485" spans="4:4" x14ac:dyDescent="0.25">
      <c r="D14485" t="s">
        <v>22269</v>
      </c>
    </row>
    <row r="14486" spans="4:4" x14ac:dyDescent="0.25">
      <c r="D14486" t="s">
        <v>22271</v>
      </c>
    </row>
    <row r="14487" spans="4:4" x14ac:dyDescent="0.25">
      <c r="D14487" t="s">
        <v>22274</v>
      </c>
    </row>
    <row r="14488" spans="4:4" x14ac:dyDescent="0.25">
      <c r="D14488" t="s">
        <v>22277</v>
      </c>
    </row>
    <row r="14489" spans="4:4" x14ac:dyDescent="0.25">
      <c r="D14489" t="s">
        <v>22285</v>
      </c>
    </row>
    <row r="14490" spans="4:4" x14ac:dyDescent="0.25">
      <c r="D14490" t="s">
        <v>22287</v>
      </c>
    </row>
    <row r="14491" spans="4:4" x14ac:dyDescent="0.25">
      <c r="D14491" t="s">
        <v>22419</v>
      </c>
    </row>
    <row r="14492" spans="4:4" x14ac:dyDescent="0.25">
      <c r="D14492" t="s">
        <v>22289</v>
      </c>
    </row>
    <row r="14493" spans="4:4" x14ac:dyDescent="0.25">
      <c r="D14493" t="s">
        <v>22389</v>
      </c>
    </row>
    <row r="14494" spans="4:4" x14ac:dyDescent="0.25">
      <c r="D14494" t="s">
        <v>22389</v>
      </c>
    </row>
    <row r="14495" spans="4:4" x14ac:dyDescent="0.25">
      <c r="D14495" t="s">
        <v>22218</v>
      </c>
    </row>
    <row r="14496" spans="4:4" x14ac:dyDescent="0.25">
      <c r="D14496" t="s">
        <v>22191</v>
      </c>
    </row>
    <row r="14497" spans="4:4" x14ac:dyDescent="0.25">
      <c r="D14497" t="s">
        <v>22191</v>
      </c>
    </row>
    <row r="14498" spans="4:4" x14ac:dyDescent="0.25">
      <c r="D14498" t="s">
        <v>22294</v>
      </c>
    </row>
    <row r="14499" spans="4:4" x14ac:dyDescent="0.25">
      <c r="D14499" t="s">
        <v>22296</v>
      </c>
    </row>
    <row r="14500" spans="4:4" x14ac:dyDescent="0.25">
      <c r="D14500" t="s">
        <v>22296</v>
      </c>
    </row>
    <row r="14501" spans="4:4" x14ac:dyDescent="0.25">
      <c r="D14501" t="s">
        <v>22634</v>
      </c>
    </row>
    <row r="14502" spans="4:4" x14ac:dyDescent="0.25">
      <c r="D14502" t="s">
        <v>22304</v>
      </c>
    </row>
    <row r="14503" spans="4:4" x14ac:dyDescent="0.25">
      <c r="D14503" t="s">
        <v>22732</v>
      </c>
    </row>
    <row r="14504" spans="4:4" x14ac:dyDescent="0.25">
      <c r="D14504" t="s">
        <v>22312</v>
      </c>
    </row>
    <row r="14505" spans="4:4" x14ac:dyDescent="0.25">
      <c r="D14505" t="s">
        <v>22464</v>
      </c>
    </row>
    <row r="14506" spans="4:4" x14ac:dyDescent="0.25">
      <c r="D14506" t="s">
        <v>22464</v>
      </c>
    </row>
    <row r="14507" spans="4:4" x14ac:dyDescent="0.25">
      <c r="D14507" t="s">
        <v>22198</v>
      </c>
    </row>
    <row r="14508" spans="4:4" x14ac:dyDescent="0.25">
      <c r="D14508" t="s">
        <v>22198</v>
      </c>
    </row>
    <row r="14509" spans="4:4" x14ac:dyDescent="0.25">
      <c r="D14509" t="s">
        <v>22735</v>
      </c>
    </row>
    <row r="14510" spans="4:4" x14ac:dyDescent="0.25">
      <c r="D14510" t="s">
        <v>22396</v>
      </c>
    </row>
    <row r="14511" spans="4:4" x14ac:dyDescent="0.25">
      <c r="D14511" t="s">
        <v>22396</v>
      </c>
    </row>
    <row r="14512" spans="4:4" x14ac:dyDescent="0.25">
      <c r="D14512" t="s">
        <v>22249</v>
      </c>
    </row>
    <row r="14513" spans="4:4" x14ac:dyDescent="0.25">
      <c r="D14513" t="s">
        <v>22332</v>
      </c>
    </row>
    <row r="14514" spans="4:4" x14ac:dyDescent="0.25">
      <c r="D14514" t="s">
        <v>22332</v>
      </c>
    </row>
    <row r="14515" spans="4:4" x14ac:dyDescent="0.25">
      <c r="D14515" t="s">
        <v>22372</v>
      </c>
    </row>
    <row r="14516" spans="4:4" x14ac:dyDescent="0.25">
      <c r="D14516" t="s">
        <v>22372</v>
      </c>
    </row>
    <row r="14517" spans="4:4" x14ac:dyDescent="0.25">
      <c r="D14517" t="s">
        <v>22372</v>
      </c>
    </row>
    <row r="14518" spans="4:4" x14ac:dyDescent="0.25">
      <c r="D14518" t="s">
        <v>22334</v>
      </c>
    </row>
    <row r="14519" spans="4:4" x14ac:dyDescent="0.25">
      <c r="D14519" t="s">
        <v>22334</v>
      </c>
    </row>
    <row r="14520" spans="4:4" x14ac:dyDescent="0.25">
      <c r="D14520" t="s">
        <v>22334</v>
      </c>
    </row>
    <row r="14521" spans="4:4" x14ac:dyDescent="0.25">
      <c r="D14521" t="s">
        <v>22226</v>
      </c>
    </row>
    <row r="14522" spans="4:4" x14ac:dyDescent="0.25">
      <c r="D14522" t="s">
        <v>22742</v>
      </c>
    </row>
    <row r="14523" spans="4:4" x14ac:dyDescent="0.25">
      <c r="D14523" t="s">
        <v>22686</v>
      </c>
    </row>
    <row r="14524" spans="4:4" x14ac:dyDescent="0.25">
      <c r="D14524" t="s">
        <v>22745</v>
      </c>
    </row>
    <row r="14525" spans="4:4" x14ac:dyDescent="0.25">
      <c r="D14525" t="s">
        <v>22745</v>
      </c>
    </row>
    <row r="14526" spans="4:4" x14ac:dyDescent="0.25">
      <c r="D14526" t="s">
        <v>22186</v>
      </c>
    </row>
    <row r="14527" spans="4:4" x14ac:dyDescent="0.25">
      <c r="D14527" t="s">
        <v>22446</v>
      </c>
    </row>
    <row r="14528" spans="4:4" x14ac:dyDescent="0.25">
      <c r="D14528" t="s">
        <v>22363</v>
      </c>
    </row>
    <row r="14529" spans="4:4" x14ac:dyDescent="0.25">
      <c r="D14529" t="s">
        <v>22280</v>
      </c>
    </row>
    <row r="14530" spans="4:4" x14ac:dyDescent="0.25">
      <c r="D14530" t="s">
        <v>22534</v>
      </c>
    </row>
    <row r="14531" spans="4:4" x14ac:dyDescent="0.25">
      <c r="D14531" t="s">
        <v>22218</v>
      </c>
    </row>
    <row r="14532" spans="4:4" x14ac:dyDescent="0.25">
      <c r="D14532" t="s">
        <v>22456</v>
      </c>
    </row>
    <row r="14533" spans="4:4" x14ac:dyDescent="0.25">
      <c r="D14533" t="s">
        <v>22304</v>
      </c>
    </row>
    <row r="14534" spans="4:4" x14ac:dyDescent="0.25">
      <c r="D14534" t="s">
        <v>22314</v>
      </c>
    </row>
    <row r="14535" spans="4:4" x14ac:dyDescent="0.25">
      <c r="D14535" t="s">
        <v>22323</v>
      </c>
    </row>
    <row r="14536" spans="4:4" x14ac:dyDescent="0.25">
      <c r="D14536" t="s">
        <v>22326</v>
      </c>
    </row>
    <row r="14537" spans="4:4" x14ac:dyDescent="0.25">
      <c r="D14537" t="s">
        <v>22189</v>
      </c>
    </row>
    <row r="14538" spans="4:4" x14ac:dyDescent="0.25">
      <c r="D14538" t="s">
        <v>22372</v>
      </c>
    </row>
    <row r="14539" spans="4:4" x14ac:dyDescent="0.25">
      <c r="D14539" t="s">
        <v>22671</v>
      </c>
    </row>
    <row r="14540" spans="4:4" x14ac:dyDescent="0.25">
      <c r="D14540" t="s">
        <v>22699</v>
      </c>
    </row>
    <row r="14541" spans="4:4" x14ac:dyDescent="0.25">
      <c r="D14541" t="s">
        <v>22645</v>
      </c>
    </row>
    <row r="14542" spans="4:4" x14ac:dyDescent="0.25">
      <c r="D14542" t="s">
        <v>22262</v>
      </c>
    </row>
    <row r="14543" spans="4:4" x14ac:dyDescent="0.25">
      <c r="D14543" t="s">
        <v>22262</v>
      </c>
    </row>
    <row r="14544" spans="4:4" x14ac:dyDescent="0.25">
      <c r="D14544" t="s">
        <v>22752</v>
      </c>
    </row>
    <row r="14545" spans="4:4" x14ac:dyDescent="0.25">
      <c r="D14545" t="s">
        <v>22280</v>
      </c>
    </row>
    <row r="14546" spans="4:4" x14ac:dyDescent="0.25">
      <c r="D14546" t="s">
        <v>22417</v>
      </c>
    </row>
    <row r="14547" spans="4:4" x14ac:dyDescent="0.25">
      <c r="D14547" t="s">
        <v>22291</v>
      </c>
    </row>
    <row r="14548" spans="4:4" x14ac:dyDescent="0.25">
      <c r="D14548" t="s">
        <v>22193</v>
      </c>
    </row>
    <row r="14549" spans="4:4" x14ac:dyDescent="0.25">
      <c r="D14549" t="s">
        <v>22634</v>
      </c>
    </row>
    <row r="14550" spans="4:4" x14ac:dyDescent="0.25">
      <c r="D14550" t="s">
        <v>22464</v>
      </c>
    </row>
    <row r="14551" spans="4:4" x14ac:dyDescent="0.25">
      <c r="D14551" t="s">
        <v>22396</v>
      </c>
    </row>
    <row r="14552" spans="4:4" x14ac:dyDescent="0.25">
      <c r="D14552" t="s">
        <v>22186</v>
      </c>
    </row>
    <row r="14553" spans="4:4" x14ac:dyDescent="0.25">
      <c r="D14553" t="s">
        <v>22196</v>
      </c>
    </row>
    <row r="14554" spans="4:4" x14ac:dyDescent="0.25">
      <c r="D14554" t="s">
        <v>22304</v>
      </c>
    </row>
    <row r="14555" spans="4:4" x14ac:dyDescent="0.25">
      <c r="D14555" t="s">
        <v>22304</v>
      </c>
    </row>
    <row r="14556" spans="4:4" x14ac:dyDescent="0.25">
      <c r="D14556" t="s">
        <v>22671</v>
      </c>
    </row>
    <row r="14557" spans="4:4" x14ac:dyDescent="0.25">
      <c r="D14557" t="s">
        <v>22671</v>
      </c>
    </row>
    <row r="14558" spans="4:4" x14ac:dyDescent="0.25">
      <c r="D14558" t="s">
        <v>22258</v>
      </c>
    </row>
    <row r="14559" spans="4:4" x14ac:dyDescent="0.25">
      <c r="D14559" t="s">
        <v>22351</v>
      </c>
    </row>
    <row r="14560" spans="4:4" x14ac:dyDescent="0.25">
      <c r="D14560" t="s">
        <v>22262</v>
      </c>
    </row>
    <row r="14561" spans="4:4" x14ac:dyDescent="0.25">
      <c r="D14561" t="s">
        <v>22262</v>
      </c>
    </row>
    <row r="14562" spans="4:4" x14ac:dyDescent="0.25">
      <c r="D14562" t="s">
        <v>22265</v>
      </c>
    </row>
    <row r="14563" spans="4:4" x14ac:dyDescent="0.25">
      <c r="D14563" t="s">
        <v>22269</v>
      </c>
    </row>
    <row r="14564" spans="4:4" x14ac:dyDescent="0.25">
      <c r="D14564" t="s">
        <v>22762</v>
      </c>
    </row>
    <row r="14565" spans="4:4" x14ac:dyDescent="0.25">
      <c r="D14565" t="s">
        <v>22280</v>
      </c>
    </row>
    <row r="14566" spans="4:4" x14ac:dyDescent="0.25">
      <c r="D14566" t="s">
        <v>22419</v>
      </c>
    </row>
    <row r="14567" spans="4:4" x14ac:dyDescent="0.25">
      <c r="D14567" t="s">
        <v>22576</v>
      </c>
    </row>
    <row r="14568" spans="4:4" x14ac:dyDescent="0.25">
      <c r="D14568" t="s">
        <v>22221</v>
      </c>
    </row>
    <row r="14569" spans="4:4" x14ac:dyDescent="0.25">
      <c r="D14569" t="s">
        <v>22392</v>
      </c>
    </row>
    <row r="14570" spans="4:4" x14ac:dyDescent="0.25">
      <c r="D14570" t="s">
        <v>22302</v>
      </c>
    </row>
    <row r="14571" spans="4:4" x14ac:dyDescent="0.25">
      <c r="D14571" t="s">
        <v>22198</v>
      </c>
    </row>
    <row r="14572" spans="4:4" x14ac:dyDescent="0.25">
      <c r="D14572" t="s">
        <v>22735</v>
      </c>
    </row>
    <row r="14573" spans="4:4" x14ac:dyDescent="0.25">
      <c r="D14573" t="s">
        <v>22323</v>
      </c>
    </row>
    <row r="14574" spans="4:4" x14ac:dyDescent="0.25">
      <c r="D14574" t="s">
        <v>22239</v>
      </c>
    </row>
    <row r="14575" spans="4:4" x14ac:dyDescent="0.25">
      <c r="D14575" t="s">
        <v>22634</v>
      </c>
    </row>
    <row r="14576" spans="4:4" x14ac:dyDescent="0.25">
      <c r="D14576" t="s">
        <v>22202</v>
      </c>
    </row>
    <row r="14577" spans="4:4" x14ac:dyDescent="0.25">
      <c r="D14577" t="s">
        <v>22769</v>
      </c>
    </row>
    <row r="14578" spans="4:4" x14ac:dyDescent="0.25">
      <c r="D14578" t="s">
        <v>22256</v>
      </c>
    </row>
    <row r="14579" spans="4:4" x14ac:dyDescent="0.25">
      <c r="D14579" t="s">
        <v>22353</v>
      </c>
    </row>
    <row r="14580" spans="4:4" x14ac:dyDescent="0.25">
      <c r="D14580" t="s">
        <v>22417</v>
      </c>
    </row>
    <row r="14581" spans="4:4" x14ac:dyDescent="0.25">
      <c r="D14581" t="s">
        <v>22349</v>
      </c>
    </row>
    <row r="14582" spans="4:4" x14ac:dyDescent="0.25">
      <c r="D14582" t="s">
        <v>22771</v>
      </c>
    </row>
    <row r="14583" spans="4:4" x14ac:dyDescent="0.25">
      <c r="D14583" t="s">
        <v>22629</v>
      </c>
    </row>
    <row r="14584" spans="4:4" x14ac:dyDescent="0.25">
      <c r="D14584" t="s">
        <v>22274</v>
      </c>
    </row>
    <row r="14585" spans="4:4" x14ac:dyDescent="0.25">
      <c r="D14585" t="s">
        <v>22419</v>
      </c>
    </row>
    <row r="14586" spans="4:4" x14ac:dyDescent="0.25">
      <c r="D14586" t="s">
        <v>22404</v>
      </c>
    </row>
    <row r="14587" spans="4:4" x14ac:dyDescent="0.25">
      <c r="D14587" t="s">
        <v>22349</v>
      </c>
    </row>
    <row r="14588" spans="4:4" x14ac:dyDescent="0.25">
      <c r="D14588" t="s">
        <v>22363</v>
      </c>
    </row>
    <row r="14589" spans="4:4" x14ac:dyDescent="0.25">
      <c r="D14589" t="s">
        <v>22277</v>
      </c>
    </row>
    <row r="14590" spans="4:4" x14ac:dyDescent="0.25">
      <c r="D14590" t="s">
        <v>22285</v>
      </c>
    </row>
    <row r="14591" spans="4:4" x14ac:dyDescent="0.25">
      <c r="D14591" t="s">
        <v>22287</v>
      </c>
    </row>
    <row r="14592" spans="4:4" x14ac:dyDescent="0.25">
      <c r="D14592" t="s">
        <v>22417</v>
      </c>
    </row>
    <row r="14593" spans="4:4" x14ac:dyDescent="0.25">
      <c r="D14593" t="s">
        <v>22419</v>
      </c>
    </row>
    <row r="14594" spans="4:4" x14ac:dyDescent="0.25">
      <c r="D14594" t="s">
        <v>22289</v>
      </c>
    </row>
    <row r="14595" spans="4:4" x14ac:dyDescent="0.25">
      <c r="D14595" t="s">
        <v>22389</v>
      </c>
    </row>
    <row r="14596" spans="4:4" x14ac:dyDescent="0.25">
      <c r="D14596" t="s">
        <v>22191</v>
      </c>
    </row>
    <row r="14597" spans="4:4" x14ac:dyDescent="0.25">
      <c r="D14597" t="s">
        <v>22590</v>
      </c>
    </row>
    <row r="14598" spans="4:4" x14ac:dyDescent="0.25">
      <c r="D14598" t="s">
        <v>22777</v>
      </c>
    </row>
    <row r="14599" spans="4:4" x14ac:dyDescent="0.25">
      <c r="D14599" t="s">
        <v>22551</v>
      </c>
    </row>
    <row r="14600" spans="4:4" x14ac:dyDescent="0.25">
      <c r="D14600" t="s">
        <v>22551</v>
      </c>
    </row>
    <row r="14601" spans="4:4" x14ac:dyDescent="0.25">
      <c r="D14601" t="s">
        <v>22459</v>
      </c>
    </row>
    <row r="14602" spans="4:4" x14ac:dyDescent="0.25">
      <c r="D14602" t="s">
        <v>22330</v>
      </c>
    </row>
    <row r="14603" spans="4:4" x14ac:dyDescent="0.25">
      <c r="D14603" t="s">
        <v>22228</v>
      </c>
    </row>
    <row r="14604" spans="4:4" x14ac:dyDescent="0.25">
      <c r="D14604" t="s">
        <v>22186</v>
      </c>
    </row>
    <row r="14605" spans="4:4" x14ac:dyDescent="0.25">
      <c r="D14605" t="s">
        <v>22342</v>
      </c>
    </row>
    <row r="14606" spans="4:4" x14ac:dyDescent="0.25">
      <c r="D14606" t="s">
        <v>22256</v>
      </c>
    </row>
    <row r="14607" spans="4:4" x14ac:dyDescent="0.25">
      <c r="D14607" t="s">
        <v>22540</v>
      </c>
    </row>
    <row r="14608" spans="4:4" x14ac:dyDescent="0.25">
      <c r="D14608" t="s">
        <v>22456</v>
      </c>
    </row>
    <row r="14609" spans="4:4" x14ac:dyDescent="0.25">
      <c r="D14609" t="s">
        <v>22456</v>
      </c>
    </row>
    <row r="14610" spans="4:4" x14ac:dyDescent="0.25">
      <c r="D14610" t="s">
        <v>22634</v>
      </c>
    </row>
    <row r="14611" spans="4:4" x14ac:dyDescent="0.25">
      <c r="D14611" t="s">
        <v>22309</v>
      </c>
    </row>
    <row r="14612" spans="4:4" x14ac:dyDescent="0.25">
      <c r="D14612" t="s">
        <v>22312</v>
      </c>
    </row>
    <row r="14613" spans="4:4" x14ac:dyDescent="0.25">
      <c r="D14613" t="s">
        <v>22638</v>
      </c>
    </row>
    <row r="14614" spans="4:4" x14ac:dyDescent="0.25">
      <c r="D14614" t="s">
        <v>22202</v>
      </c>
    </row>
    <row r="14615" spans="4:4" x14ac:dyDescent="0.25">
      <c r="D14615" t="s">
        <v>22769</v>
      </c>
    </row>
    <row r="14616" spans="4:4" x14ac:dyDescent="0.25">
      <c r="D14616" t="s">
        <v>22722</v>
      </c>
    </row>
    <row r="14617" spans="4:4" x14ac:dyDescent="0.25">
      <c r="D14617" t="s">
        <v>22671</v>
      </c>
    </row>
    <row r="14618" spans="4:4" x14ac:dyDescent="0.25">
      <c r="D14618" t="s">
        <v>22230</v>
      </c>
    </row>
    <row r="14619" spans="4:4" x14ac:dyDescent="0.25">
      <c r="D14619" t="s">
        <v>22274</v>
      </c>
    </row>
    <row r="14620" spans="4:4" x14ac:dyDescent="0.25">
      <c r="D14620" t="s">
        <v>22363</v>
      </c>
    </row>
    <row r="14621" spans="4:4" x14ac:dyDescent="0.25">
      <c r="D14621" t="s">
        <v>22280</v>
      </c>
    </row>
    <row r="14622" spans="4:4" x14ac:dyDescent="0.25">
      <c r="D14622" t="s">
        <v>22280</v>
      </c>
    </row>
    <row r="14623" spans="4:4" x14ac:dyDescent="0.25">
      <c r="D14623" t="s">
        <v>22785</v>
      </c>
    </row>
    <row r="14624" spans="4:4" x14ac:dyDescent="0.25">
      <c r="D14624" t="s">
        <v>22191</v>
      </c>
    </row>
    <row r="14625" spans="4:4" x14ac:dyDescent="0.25">
      <c r="D14625" t="s">
        <v>22296</v>
      </c>
    </row>
    <row r="14626" spans="4:4" x14ac:dyDescent="0.25">
      <c r="D14626" t="s">
        <v>22576</v>
      </c>
    </row>
    <row r="14627" spans="4:4" x14ac:dyDescent="0.25">
      <c r="D14627" t="s">
        <v>22330</v>
      </c>
    </row>
    <row r="14628" spans="4:4" x14ac:dyDescent="0.25">
      <c r="D14628" t="s">
        <v>22249</v>
      </c>
    </row>
    <row r="14629" spans="4:4" x14ac:dyDescent="0.25">
      <c r="D14629" t="s">
        <v>22226</v>
      </c>
    </row>
    <row r="14630" spans="4:4" x14ac:dyDescent="0.25">
      <c r="D14630" t="s">
        <v>22337</v>
      </c>
    </row>
    <row r="14631" spans="4:4" x14ac:dyDescent="0.25">
      <c r="D14631" t="s">
        <v>22186</v>
      </c>
    </row>
    <row r="14632" spans="4:4" x14ac:dyDescent="0.25">
      <c r="D14632" t="s">
        <v>22256</v>
      </c>
    </row>
    <row r="14633" spans="4:4" x14ac:dyDescent="0.25">
      <c r="D14633" t="s">
        <v>22671</v>
      </c>
    </row>
    <row r="14634" spans="4:4" x14ac:dyDescent="0.25">
      <c r="D14634" t="s">
        <v>22355</v>
      </c>
    </row>
    <row r="14635" spans="4:4" x14ac:dyDescent="0.25">
      <c r="D14635" t="s">
        <v>22269</v>
      </c>
    </row>
    <row r="14636" spans="4:4" x14ac:dyDescent="0.25">
      <c r="D14636" t="s">
        <v>22269</v>
      </c>
    </row>
    <row r="14637" spans="4:4" x14ac:dyDescent="0.25">
      <c r="D14637" t="s">
        <v>22283</v>
      </c>
    </row>
    <row r="14638" spans="4:4" x14ac:dyDescent="0.25">
      <c r="D14638" t="s">
        <v>22285</v>
      </c>
    </row>
    <row r="14639" spans="4:4" x14ac:dyDescent="0.25">
      <c r="D14639" t="s">
        <v>22615</v>
      </c>
    </row>
    <row r="14640" spans="4:4" x14ac:dyDescent="0.25">
      <c r="D14640" t="s">
        <v>22294</v>
      </c>
    </row>
    <row r="14641" spans="4:4" x14ac:dyDescent="0.25">
      <c r="D14641" t="s">
        <v>22790</v>
      </c>
    </row>
    <row r="14642" spans="4:4" x14ac:dyDescent="0.25">
      <c r="D14642" t="s">
        <v>22590</v>
      </c>
    </row>
    <row r="14643" spans="4:4" x14ac:dyDescent="0.25">
      <c r="D14643" t="s">
        <v>22777</v>
      </c>
    </row>
    <row r="14644" spans="4:4" x14ac:dyDescent="0.25">
      <c r="D14644" t="s">
        <v>22634</v>
      </c>
    </row>
    <row r="14645" spans="4:4" x14ac:dyDescent="0.25">
      <c r="D14645" t="s">
        <v>22204</v>
      </c>
    </row>
    <row r="14646" spans="4:4" x14ac:dyDescent="0.25">
      <c r="D14646" t="s">
        <v>22223</v>
      </c>
    </row>
    <row r="14647" spans="4:4" x14ac:dyDescent="0.25">
      <c r="D14647" t="s">
        <v>22312</v>
      </c>
    </row>
    <row r="14648" spans="4:4" x14ac:dyDescent="0.25">
      <c r="D14648" t="s">
        <v>22462</v>
      </c>
    </row>
    <row r="14649" spans="4:4" x14ac:dyDescent="0.25">
      <c r="D14649" t="s">
        <v>22462</v>
      </c>
    </row>
    <row r="14650" spans="4:4" x14ac:dyDescent="0.25">
      <c r="D14650" t="s">
        <v>22198</v>
      </c>
    </row>
    <row r="14651" spans="4:4" x14ac:dyDescent="0.25">
      <c r="D14651" t="s">
        <v>22638</v>
      </c>
    </row>
    <row r="14652" spans="4:4" x14ac:dyDescent="0.25">
      <c r="D14652" t="s">
        <v>22660</v>
      </c>
    </row>
    <row r="14653" spans="4:4" x14ac:dyDescent="0.25">
      <c r="D14653" t="s">
        <v>22202</v>
      </c>
    </row>
    <row r="14654" spans="4:4" x14ac:dyDescent="0.25">
      <c r="D14654" t="s">
        <v>22769</v>
      </c>
    </row>
    <row r="14655" spans="4:4" x14ac:dyDescent="0.25">
      <c r="D14655" t="s">
        <v>22198</v>
      </c>
    </row>
    <row r="14656" spans="4:4" x14ac:dyDescent="0.25">
      <c r="D14656" t="s">
        <v>22540</v>
      </c>
    </row>
    <row r="14657" spans="4:4" x14ac:dyDescent="0.25">
      <c r="D14657" t="s">
        <v>22312</v>
      </c>
    </row>
    <row r="14658" spans="4:4" x14ac:dyDescent="0.25">
      <c r="D14658" t="s">
        <v>22323</v>
      </c>
    </row>
    <row r="14659" spans="4:4" x14ac:dyDescent="0.25">
      <c r="D14659" t="s">
        <v>22337</v>
      </c>
    </row>
    <row r="14660" spans="4:4" x14ac:dyDescent="0.25">
      <c r="D14660" t="s">
        <v>22462</v>
      </c>
    </row>
    <row r="14661" spans="4:4" x14ac:dyDescent="0.25">
      <c r="D14661" t="s">
        <v>22186</v>
      </c>
    </row>
    <row r="14662" spans="4:4" x14ac:dyDescent="0.25">
      <c r="D14662" t="s">
        <v>22204</v>
      </c>
    </row>
    <row r="14663" spans="4:4" x14ac:dyDescent="0.25">
      <c r="D14663" t="s">
        <v>22256</v>
      </c>
    </row>
    <row r="14664" spans="4:4" x14ac:dyDescent="0.25">
      <c r="D14664" t="s">
        <v>22699</v>
      </c>
    </row>
    <row r="14665" spans="4:4" x14ac:dyDescent="0.25">
      <c r="D14665" t="s">
        <v>22258</v>
      </c>
    </row>
    <row r="14666" spans="4:4" x14ac:dyDescent="0.25">
      <c r="D14666" t="s">
        <v>22800</v>
      </c>
    </row>
    <row r="14667" spans="4:4" x14ac:dyDescent="0.25">
      <c r="D14667" t="s">
        <v>22269</v>
      </c>
    </row>
    <row r="14668" spans="4:4" x14ac:dyDescent="0.25">
      <c r="D14668" t="s">
        <v>22285</v>
      </c>
    </row>
    <row r="14669" spans="4:4" x14ac:dyDescent="0.25">
      <c r="D14669" t="s">
        <v>22204</v>
      </c>
    </row>
    <row r="14670" spans="4:4" x14ac:dyDescent="0.25">
      <c r="D14670" t="s">
        <v>22312</v>
      </c>
    </row>
    <row r="14671" spans="4:4" x14ac:dyDescent="0.25">
      <c r="D14671" t="s">
        <v>22735</v>
      </c>
    </row>
    <row r="14672" spans="4:4" x14ac:dyDescent="0.25">
      <c r="D14672" t="s">
        <v>22428</v>
      </c>
    </row>
    <row r="14673" spans="4:4" x14ac:dyDescent="0.25">
      <c r="D14673" t="s">
        <v>22202</v>
      </c>
    </row>
    <row r="14674" spans="4:4" x14ac:dyDescent="0.25">
      <c r="D14674" t="s">
        <v>22330</v>
      </c>
    </row>
    <row r="14675" spans="4:4" x14ac:dyDescent="0.25">
      <c r="D14675" t="s">
        <v>22256</v>
      </c>
    </row>
    <row r="14676" spans="4:4" x14ac:dyDescent="0.25">
      <c r="D14676" t="s">
        <v>22258</v>
      </c>
    </row>
    <row r="14677" spans="4:4" x14ac:dyDescent="0.25">
      <c r="D14677" t="s">
        <v>22363</v>
      </c>
    </row>
    <row r="14678" spans="4:4" x14ac:dyDescent="0.25">
      <c r="D14678" t="s">
        <v>22419</v>
      </c>
    </row>
    <row r="14679" spans="4:4" x14ac:dyDescent="0.25">
      <c r="D14679" t="s">
        <v>22790</v>
      </c>
    </row>
    <row r="14680" spans="4:4" x14ac:dyDescent="0.25">
      <c r="D14680" t="s">
        <v>22298</v>
      </c>
    </row>
    <row r="14681" spans="4:4" x14ac:dyDescent="0.25">
      <c r="D14681" t="s">
        <v>22634</v>
      </c>
    </row>
    <row r="14682" spans="4:4" x14ac:dyDescent="0.25">
      <c r="D14682" t="s">
        <v>22620</v>
      </c>
    </row>
    <row r="14683" spans="4:4" x14ac:dyDescent="0.25">
      <c r="D14683" t="s">
        <v>22326</v>
      </c>
    </row>
    <row r="14684" spans="4:4" x14ac:dyDescent="0.25">
      <c r="D14684" t="s">
        <v>22769</v>
      </c>
    </row>
    <row r="14685" spans="4:4" x14ac:dyDescent="0.25">
      <c r="D14685" t="s">
        <v>22363</v>
      </c>
    </row>
    <row r="14686" spans="4:4" x14ac:dyDescent="0.25">
      <c r="D14686" t="s">
        <v>22309</v>
      </c>
    </row>
    <row r="14687" spans="4:4" x14ac:dyDescent="0.25">
      <c r="D14687" t="s">
        <v>22464</v>
      </c>
    </row>
    <row r="14688" spans="4:4" x14ac:dyDescent="0.25">
      <c r="D14688" t="s">
        <v>22396</v>
      </c>
    </row>
    <row r="14689" spans="4:4" x14ac:dyDescent="0.25">
      <c r="D14689" t="s">
        <v>22438</v>
      </c>
    </row>
    <row r="14690" spans="4:4" x14ac:dyDescent="0.25">
      <c r="D14690" t="s">
        <v>22312</v>
      </c>
    </row>
    <row r="14691" spans="4:4" x14ac:dyDescent="0.25">
      <c r="D14691" t="s">
        <v>22396</v>
      </c>
    </row>
    <row r="14692" spans="4:4" x14ac:dyDescent="0.25">
      <c r="D14692" t="s">
        <v>22328</v>
      </c>
    </row>
    <row r="14693" spans="4:4" x14ac:dyDescent="0.25">
      <c r="D14693" t="s">
        <v>22256</v>
      </c>
    </row>
    <row r="14694" spans="4:4" x14ac:dyDescent="0.25">
      <c r="D14694" t="s">
        <v>22258</v>
      </c>
    </row>
    <row r="14695" spans="4:4" x14ac:dyDescent="0.25">
      <c r="D14695" t="s">
        <v>22349</v>
      </c>
    </row>
    <row r="14696" spans="4:4" x14ac:dyDescent="0.25">
      <c r="D14696" t="s">
        <v>22355</v>
      </c>
    </row>
    <row r="14697" spans="4:4" x14ac:dyDescent="0.25">
      <c r="D14697" t="s">
        <v>22647</v>
      </c>
    </row>
    <row r="14698" spans="4:4" x14ac:dyDescent="0.25">
      <c r="D14698" t="s">
        <v>22360</v>
      </c>
    </row>
    <row r="14699" spans="4:4" x14ac:dyDescent="0.25">
      <c r="D14699" t="s">
        <v>22269</v>
      </c>
    </row>
    <row r="14700" spans="4:4" x14ac:dyDescent="0.25">
      <c r="D14700" t="s">
        <v>22274</v>
      </c>
    </row>
    <row r="14701" spans="4:4" x14ac:dyDescent="0.25">
      <c r="D14701" t="s">
        <v>22363</v>
      </c>
    </row>
    <row r="14702" spans="4:4" x14ac:dyDescent="0.25">
      <c r="D14702" t="s">
        <v>22277</v>
      </c>
    </row>
    <row r="14703" spans="4:4" x14ac:dyDescent="0.25">
      <c r="D14703" t="s">
        <v>22287</v>
      </c>
    </row>
    <row r="14704" spans="4:4" x14ac:dyDescent="0.25">
      <c r="D14704" t="s">
        <v>22389</v>
      </c>
    </row>
    <row r="14705" spans="4:4" x14ac:dyDescent="0.25">
      <c r="D14705" t="s">
        <v>22291</v>
      </c>
    </row>
    <row r="14706" spans="4:4" x14ac:dyDescent="0.25">
      <c r="D14706" t="s">
        <v>22296</v>
      </c>
    </row>
    <row r="14707" spans="4:4" x14ac:dyDescent="0.25">
      <c r="D14707" t="s">
        <v>22298</v>
      </c>
    </row>
    <row r="14708" spans="4:4" x14ac:dyDescent="0.25">
      <c r="D14708" t="s">
        <v>22204</v>
      </c>
    </row>
    <row r="14709" spans="4:4" x14ac:dyDescent="0.25">
      <c r="D14709" t="s">
        <v>22551</v>
      </c>
    </row>
    <row r="14710" spans="4:4" x14ac:dyDescent="0.25">
      <c r="D14710" t="s">
        <v>22312</v>
      </c>
    </row>
    <row r="14711" spans="4:4" x14ac:dyDescent="0.25">
      <c r="D14711" t="s">
        <v>22462</v>
      </c>
    </row>
    <row r="14712" spans="4:4" x14ac:dyDescent="0.25">
      <c r="D14712" t="s">
        <v>22464</v>
      </c>
    </row>
    <row r="14713" spans="4:4" x14ac:dyDescent="0.25">
      <c r="D14713" t="s">
        <v>22323</v>
      </c>
    </row>
    <row r="14714" spans="4:4" x14ac:dyDescent="0.25">
      <c r="D14714" t="s">
        <v>22202</v>
      </c>
    </row>
    <row r="14715" spans="4:4" x14ac:dyDescent="0.25">
      <c r="D14715" t="s">
        <v>22396</v>
      </c>
    </row>
    <row r="14716" spans="4:4" x14ac:dyDescent="0.25">
      <c r="D14716" t="s">
        <v>22189</v>
      </c>
    </row>
    <row r="14717" spans="4:4" x14ac:dyDescent="0.25">
      <c r="D14717" t="s">
        <v>22249</v>
      </c>
    </row>
    <row r="14718" spans="4:4" x14ac:dyDescent="0.25">
      <c r="D14718" t="s">
        <v>22332</v>
      </c>
    </row>
    <row r="14719" spans="4:4" x14ac:dyDescent="0.25">
      <c r="D14719" t="s">
        <v>22226</v>
      </c>
    </row>
    <row r="14720" spans="4:4" x14ac:dyDescent="0.25">
      <c r="D14720" t="s">
        <v>22686</v>
      </c>
    </row>
    <row r="14721" spans="4:4" x14ac:dyDescent="0.25">
      <c r="D14721" t="s">
        <v>22228</v>
      </c>
    </row>
    <row r="14722" spans="4:4" x14ac:dyDescent="0.25">
      <c r="D14722" t="s">
        <v>22596</v>
      </c>
    </row>
    <row r="14723" spans="4:4" x14ac:dyDescent="0.25">
      <c r="D14723" t="s">
        <v>22186</v>
      </c>
    </row>
    <row r="14724" spans="4:4" x14ac:dyDescent="0.25">
      <c r="D14724" t="s">
        <v>22568</v>
      </c>
    </row>
    <row r="14725" spans="4:4" x14ac:dyDescent="0.25">
      <c r="D14725" t="s">
        <v>22363</v>
      </c>
    </row>
    <row r="14726" spans="4:4" x14ac:dyDescent="0.25">
      <c r="D14726" t="s">
        <v>22814</v>
      </c>
    </row>
    <row r="14727" spans="4:4" x14ac:dyDescent="0.25">
      <c r="D14727" t="s">
        <v>22291</v>
      </c>
    </row>
    <row r="14728" spans="4:4" x14ac:dyDescent="0.25">
      <c r="D14728" t="s">
        <v>22193</v>
      </c>
    </row>
    <row r="14729" spans="4:4" x14ac:dyDescent="0.25">
      <c r="D14729" t="s">
        <v>22462</v>
      </c>
    </row>
    <row r="14730" spans="4:4" x14ac:dyDescent="0.25">
      <c r="D14730" t="s">
        <v>22428</v>
      </c>
    </row>
    <row r="14731" spans="4:4" x14ac:dyDescent="0.25">
      <c r="D14731" t="s">
        <v>22226</v>
      </c>
    </row>
    <row r="14732" spans="4:4" x14ac:dyDescent="0.25">
      <c r="D14732" t="s">
        <v>22186</v>
      </c>
    </row>
    <row r="14733" spans="4:4" x14ac:dyDescent="0.25">
      <c r="D14733" t="s">
        <v>22408</v>
      </c>
    </row>
    <row r="14734" spans="4:4" x14ac:dyDescent="0.25">
      <c r="D14734" t="s">
        <v>22816</v>
      </c>
    </row>
    <row r="14735" spans="4:4" x14ac:dyDescent="0.25">
      <c r="D14735" t="s">
        <v>22209</v>
      </c>
    </row>
    <row r="14736" spans="4:4" x14ac:dyDescent="0.25">
      <c r="D14736" t="s">
        <v>22351</v>
      </c>
    </row>
    <row r="14737" spans="4:4" x14ac:dyDescent="0.25">
      <c r="D14737" t="s">
        <v>22353</v>
      </c>
    </row>
    <row r="14738" spans="4:4" x14ac:dyDescent="0.25">
      <c r="D14738" t="s">
        <v>22385</v>
      </c>
    </row>
    <row r="14739" spans="4:4" x14ac:dyDescent="0.25">
      <c r="D14739" t="s">
        <v>22262</v>
      </c>
    </row>
    <row r="14740" spans="4:4" x14ac:dyDescent="0.25">
      <c r="D14740" t="s">
        <v>22265</v>
      </c>
    </row>
    <row r="14741" spans="4:4" x14ac:dyDescent="0.25">
      <c r="D14741" t="s">
        <v>22647</v>
      </c>
    </row>
    <row r="14742" spans="4:4" x14ac:dyDescent="0.25">
      <c r="D14742" t="s">
        <v>22357</v>
      </c>
    </row>
    <row r="14743" spans="4:4" x14ac:dyDescent="0.25">
      <c r="D14743" t="s">
        <v>22230</v>
      </c>
    </row>
    <row r="14744" spans="4:4" x14ac:dyDescent="0.25">
      <c r="D14744" t="s">
        <v>22280</v>
      </c>
    </row>
    <row r="14745" spans="4:4" x14ac:dyDescent="0.25">
      <c r="D14745" t="s">
        <v>22534</v>
      </c>
    </row>
    <row r="14746" spans="4:4" x14ac:dyDescent="0.25">
      <c r="D14746" t="s">
        <v>22287</v>
      </c>
    </row>
    <row r="14747" spans="4:4" x14ac:dyDescent="0.25">
      <c r="D14747" t="s">
        <v>22419</v>
      </c>
    </row>
    <row r="14748" spans="4:4" x14ac:dyDescent="0.25">
      <c r="D14748" t="s">
        <v>22506</v>
      </c>
    </row>
    <row r="14749" spans="4:4" x14ac:dyDescent="0.25">
      <c r="D14749" t="s">
        <v>22218</v>
      </c>
    </row>
    <row r="14750" spans="4:4" x14ac:dyDescent="0.25">
      <c r="D14750" t="s">
        <v>22424</v>
      </c>
    </row>
    <row r="14751" spans="4:4" x14ac:dyDescent="0.25">
      <c r="D14751" t="s">
        <v>22307</v>
      </c>
    </row>
    <row r="14752" spans="4:4" x14ac:dyDescent="0.25">
      <c r="D14752" t="s">
        <v>22459</v>
      </c>
    </row>
    <row r="14753" spans="4:4" x14ac:dyDescent="0.25">
      <c r="D14753" t="s">
        <v>22309</v>
      </c>
    </row>
    <row r="14754" spans="4:4" x14ac:dyDescent="0.25">
      <c r="D14754" t="s">
        <v>22464</v>
      </c>
    </row>
    <row r="14755" spans="4:4" x14ac:dyDescent="0.25">
      <c r="D14755" t="s">
        <v>22198</v>
      </c>
    </row>
    <row r="14756" spans="4:4" x14ac:dyDescent="0.25">
      <c r="D14756" t="s">
        <v>22428</v>
      </c>
    </row>
    <row r="14757" spans="4:4" x14ac:dyDescent="0.25">
      <c r="D14757" t="s">
        <v>22323</v>
      </c>
    </row>
    <row r="14758" spans="4:4" x14ac:dyDescent="0.25">
      <c r="D14758" t="s">
        <v>22202</v>
      </c>
    </row>
    <row r="14759" spans="4:4" x14ac:dyDescent="0.25">
      <c r="D14759" t="s">
        <v>22239</v>
      </c>
    </row>
    <row r="14760" spans="4:4" x14ac:dyDescent="0.25">
      <c r="D14760" t="s">
        <v>22396</v>
      </c>
    </row>
    <row r="14761" spans="4:4" x14ac:dyDescent="0.25">
      <c r="D14761" t="s">
        <v>22189</v>
      </c>
    </row>
    <row r="14762" spans="4:4" x14ac:dyDescent="0.25">
      <c r="D14762" t="s">
        <v>22328</v>
      </c>
    </row>
    <row r="14763" spans="4:4" x14ac:dyDescent="0.25">
      <c r="D14763" t="s">
        <v>22332</v>
      </c>
    </row>
    <row r="14764" spans="4:4" x14ac:dyDescent="0.25">
      <c r="D14764" t="s">
        <v>22438</v>
      </c>
    </row>
    <row r="14765" spans="4:4" x14ac:dyDescent="0.25">
      <c r="D14765" t="s">
        <v>22226</v>
      </c>
    </row>
    <row r="14766" spans="4:4" x14ac:dyDescent="0.25">
      <c r="D14766" t="s">
        <v>22686</v>
      </c>
    </row>
    <row r="14767" spans="4:4" x14ac:dyDescent="0.25">
      <c r="D14767" t="s">
        <v>22686</v>
      </c>
    </row>
    <row r="14768" spans="4:4" x14ac:dyDescent="0.25">
      <c r="D14768" t="s">
        <v>22596</v>
      </c>
    </row>
    <row r="14769" spans="4:4" x14ac:dyDescent="0.25">
      <c r="D14769" t="s">
        <v>22186</v>
      </c>
    </row>
    <row r="14770" spans="4:4" x14ac:dyDescent="0.25">
      <c r="D14770" t="s">
        <v>22529</v>
      </c>
    </row>
    <row r="14771" spans="4:4" x14ac:dyDescent="0.25">
      <c r="D14771" t="s">
        <v>22372</v>
      </c>
    </row>
    <row r="14772" spans="4:4" x14ac:dyDescent="0.25">
      <c r="D14772" t="s">
        <v>22283</v>
      </c>
    </row>
    <row r="14773" spans="4:4" x14ac:dyDescent="0.25">
      <c r="D14773" t="s">
        <v>22419</v>
      </c>
    </row>
    <row r="14774" spans="4:4" x14ac:dyDescent="0.25">
      <c r="D14774" t="s">
        <v>22256</v>
      </c>
    </row>
    <row r="14775" spans="4:4" x14ac:dyDescent="0.25">
      <c r="D14775" t="s">
        <v>22408</v>
      </c>
    </row>
    <row r="14776" spans="4:4" x14ac:dyDescent="0.25">
      <c r="D14776" t="s">
        <v>22816</v>
      </c>
    </row>
    <row r="14777" spans="4:4" x14ac:dyDescent="0.25">
      <c r="D14777" t="s">
        <v>22209</v>
      </c>
    </row>
    <row r="14778" spans="4:4" x14ac:dyDescent="0.25">
      <c r="D14778" t="s">
        <v>22351</v>
      </c>
    </row>
    <row r="14779" spans="4:4" x14ac:dyDescent="0.25">
      <c r="D14779" t="s">
        <v>22351</v>
      </c>
    </row>
    <row r="14780" spans="4:4" x14ac:dyDescent="0.25">
      <c r="D14780" t="s">
        <v>22830</v>
      </c>
    </row>
    <row r="14781" spans="4:4" x14ac:dyDescent="0.25">
      <c r="D14781" t="s">
        <v>22832</v>
      </c>
    </row>
    <row r="14782" spans="4:4" x14ac:dyDescent="0.25">
      <c r="D14782" t="s">
        <v>22360</v>
      </c>
    </row>
    <row r="14783" spans="4:4" x14ac:dyDescent="0.25">
      <c r="D14783" t="s">
        <v>22269</v>
      </c>
    </row>
    <row r="14784" spans="4:4" x14ac:dyDescent="0.25">
      <c r="D14784" t="s">
        <v>22280</v>
      </c>
    </row>
    <row r="14785" spans="4:4" x14ac:dyDescent="0.25">
      <c r="D14785" t="s">
        <v>22417</v>
      </c>
    </row>
    <row r="14786" spans="4:4" x14ac:dyDescent="0.25">
      <c r="D14786" t="s">
        <v>22291</v>
      </c>
    </row>
    <row r="14787" spans="4:4" x14ac:dyDescent="0.25">
      <c r="D14787" t="s">
        <v>22581</v>
      </c>
    </row>
    <row r="14788" spans="4:4" x14ac:dyDescent="0.25">
      <c r="D14788" t="s">
        <v>22453</v>
      </c>
    </row>
    <row r="14789" spans="4:4" x14ac:dyDescent="0.25">
      <c r="D14789" t="s">
        <v>22360</v>
      </c>
    </row>
    <row r="14790" spans="4:4" x14ac:dyDescent="0.25">
      <c r="D14790" t="s">
        <v>22363</v>
      </c>
    </row>
    <row r="14791" spans="4:4" x14ac:dyDescent="0.25">
      <c r="D14791" t="s">
        <v>22419</v>
      </c>
    </row>
    <row r="14792" spans="4:4" x14ac:dyDescent="0.25">
      <c r="D14792" t="s">
        <v>22298</v>
      </c>
    </row>
    <row r="14793" spans="4:4" x14ac:dyDescent="0.25">
      <c r="D14793" t="s">
        <v>22634</v>
      </c>
    </row>
    <row r="14794" spans="4:4" x14ac:dyDescent="0.25">
      <c r="D14794" t="s">
        <v>22596</v>
      </c>
    </row>
    <row r="14795" spans="4:4" x14ac:dyDescent="0.25">
      <c r="D14795" t="s">
        <v>22186</v>
      </c>
    </row>
    <row r="14796" spans="4:4" x14ac:dyDescent="0.25">
      <c r="D14796" t="s">
        <v>22699</v>
      </c>
    </row>
    <row r="14797" spans="4:4" x14ac:dyDescent="0.25">
      <c r="D14797" t="s">
        <v>22699</v>
      </c>
    </row>
    <row r="14798" spans="4:4" x14ac:dyDescent="0.25">
      <c r="D14798" t="s">
        <v>22581</v>
      </c>
    </row>
    <row r="14799" spans="4:4" x14ac:dyDescent="0.25">
      <c r="D14799" t="s">
        <v>22376</v>
      </c>
    </row>
    <row r="14800" spans="4:4" x14ac:dyDescent="0.25">
      <c r="D14800" t="s">
        <v>22832</v>
      </c>
    </row>
    <row r="14801" spans="4:4" x14ac:dyDescent="0.25">
      <c r="D14801" t="s">
        <v>22269</v>
      </c>
    </row>
    <row r="14802" spans="4:4" x14ac:dyDescent="0.25">
      <c r="D14802" t="s">
        <v>22283</v>
      </c>
    </row>
    <row r="14803" spans="4:4" x14ac:dyDescent="0.25">
      <c r="D14803" t="s">
        <v>22289</v>
      </c>
    </row>
    <row r="14804" spans="4:4" x14ac:dyDescent="0.25">
      <c r="D14804" t="s">
        <v>22456</v>
      </c>
    </row>
    <row r="14805" spans="4:4" x14ac:dyDescent="0.25">
      <c r="D14805" t="s">
        <v>22298</v>
      </c>
    </row>
    <row r="14806" spans="4:4" x14ac:dyDescent="0.25">
      <c r="D14806" t="s">
        <v>22298</v>
      </c>
    </row>
    <row r="14807" spans="4:4" x14ac:dyDescent="0.25">
      <c r="D14807" t="s">
        <v>22309</v>
      </c>
    </row>
    <row r="14808" spans="4:4" x14ac:dyDescent="0.25">
      <c r="D14808" t="s">
        <v>22202</v>
      </c>
    </row>
    <row r="14809" spans="4:4" x14ac:dyDescent="0.25">
      <c r="D14809" t="s">
        <v>22722</v>
      </c>
    </row>
    <row r="14810" spans="4:4" x14ac:dyDescent="0.25">
      <c r="D14810" t="s">
        <v>22256</v>
      </c>
    </row>
    <row r="14811" spans="4:4" x14ac:dyDescent="0.25">
      <c r="D14811" t="s">
        <v>22256</v>
      </c>
    </row>
    <row r="14812" spans="4:4" x14ac:dyDescent="0.25">
      <c r="D14812" t="s">
        <v>22256</v>
      </c>
    </row>
    <row r="14813" spans="4:4" x14ac:dyDescent="0.25">
      <c r="D14813" t="s">
        <v>22816</v>
      </c>
    </row>
    <row r="14814" spans="4:4" x14ac:dyDescent="0.25">
      <c r="D14814" t="s">
        <v>22346</v>
      </c>
    </row>
    <row r="14815" spans="4:4" x14ac:dyDescent="0.25">
      <c r="D14815" t="s">
        <v>22258</v>
      </c>
    </row>
    <row r="14816" spans="4:4" x14ac:dyDescent="0.25">
      <c r="D14816" t="s">
        <v>22209</v>
      </c>
    </row>
    <row r="14817" spans="4:4" x14ac:dyDescent="0.25">
      <c r="D14817" t="s">
        <v>22351</v>
      </c>
    </row>
    <row r="14818" spans="4:4" x14ac:dyDescent="0.25">
      <c r="D14818" t="s">
        <v>22830</v>
      </c>
    </row>
    <row r="14819" spans="4:4" x14ac:dyDescent="0.25">
      <c r="D14819" t="s">
        <v>22353</v>
      </c>
    </row>
    <row r="14820" spans="4:4" x14ac:dyDescent="0.25">
      <c r="D14820" t="s">
        <v>22568</v>
      </c>
    </row>
    <row r="14821" spans="4:4" x14ac:dyDescent="0.25">
      <c r="D14821" t="s">
        <v>22412</v>
      </c>
    </row>
    <row r="14822" spans="4:4" x14ac:dyDescent="0.25">
      <c r="D14822" t="s">
        <v>22385</v>
      </c>
    </row>
    <row r="14823" spans="4:4" x14ac:dyDescent="0.25">
      <c r="D14823" t="s">
        <v>22265</v>
      </c>
    </row>
    <row r="14824" spans="4:4" x14ac:dyDescent="0.25">
      <c r="D14824" t="s">
        <v>22357</v>
      </c>
    </row>
    <row r="14825" spans="4:4" x14ac:dyDescent="0.25">
      <c r="D14825" t="s">
        <v>22269</v>
      </c>
    </row>
    <row r="14826" spans="4:4" x14ac:dyDescent="0.25">
      <c r="D14826" t="s">
        <v>22269</v>
      </c>
    </row>
    <row r="14827" spans="4:4" x14ac:dyDescent="0.25">
      <c r="D14827" t="s">
        <v>22271</v>
      </c>
    </row>
    <row r="14828" spans="4:4" x14ac:dyDescent="0.25">
      <c r="D14828" t="s">
        <v>22274</v>
      </c>
    </row>
    <row r="14829" spans="4:4" x14ac:dyDescent="0.25">
      <c r="D14829" t="s">
        <v>22277</v>
      </c>
    </row>
    <row r="14830" spans="4:4" x14ac:dyDescent="0.25">
      <c r="D14830" t="s">
        <v>22283</v>
      </c>
    </row>
    <row r="14831" spans="4:4" x14ac:dyDescent="0.25">
      <c r="D14831" t="s">
        <v>22285</v>
      </c>
    </row>
    <row r="14832" spans="4:4" x14ac:dyDescent="0.25">
      <c r="D14832" t="s">
        <v>22417</v>
      </c>
    </row>
    <row r="14833" spans="4:4" x14ac:dyDescent="0.25">
      <c r="D14833" t="s">
        <v>22419</v>
      </c>
    </row>
    <row r="14834" spans="4:4" x14ac:dyDescent="0.25">
      <c r="D14834" t="s">
        <v>22191</v>
      </c>
    </row>
    <row r="14835" spans="4:4" x14ac:dyDescent="0.25">
      <c r="D14835" t="s">
        <v>22456</v>
      </c>
    </row>
    <row r="14836" spans="4:4" x14ac:dyDescent="0.25">
      <c r="D14836" t="s">
        <v>22302</v>
      </c>
    </row>
    <row r="14837" spans="4:4" x14ac:dyDescent="0.25">
      <c r="D14837" t="s">
        <v>22551</v>
      </c>
    </row>
    <row r="14838" spans="4:4" x14ac:dyDescent="0.25">
      <c r="D14838" t="s">
        <v>22732</v>
      </c>
    </row>
    <row r="14839" spans="4:4" x14ac:dyDescent="0.25">
      <c r="D14839" t="s">
        <v>22312</v>
      </c>
    </row>
    <row r="14840" spans="4:4" x14ac:dyDescent="0.25">
      <c r="D14840" t="s">
        <v>22658</v>
      </c>
    </row>
    <row r="14841" spans="4:4" x14ac:dyDescent="0.25">
      <c r="D14841" t="s">
        <v>22711</v>
      </c>
    </row>
    <row r="14842" spans="4:4" x14ac:dyDescent="0.25">
      <c r="D14842" t="s">
        <v>22848</v>
      </c>
    </row>
    <row r="14843" spans="4:4" x14ac:dyDescent="0.25">
      <c r="D14843" t="s">
        <v>22239</v>
      </c>
    </row>
    <row r="14844" spans="4:4" x14ac:dyDescent="0.25">
      <c r="D14844" t="s">
        <v>22239</v>
      </c>
    </row>
    <row r="14845" spans="4:4" x14ac:dyDescent="0.25">
      <c r="D14845" t="s">
        <v>22249</v>
      </c>
    </row>
    <row r="14846" spans="4:4" x14ac:dyDescent="0.25">
      <c r="D14846" t="s">
        <v>22372</v>
      </c>
    </row>
    <row r="14847" spans="4:4" x14ac:dyDescent="0.25">
      <c r="D14847" t="s">
        <v>22334</v>
      </c>
    </row>
    <row r="14848" spans="4:4" x14ac:dyDescent="0.25">
      <c r="D14848" t="s">
        <v>22853</v>
      </c>
    </row>
    <row r="14849" spans="4:4" x14ac:dyDescent="0.25">
      <c r="D14849" t="s">
        <v>22337</v>
      </c>
    </row>
    <row r="14850" spans="4:4" x14ac:dyDescent="0.25">
      <c r="D14850" t="s">
        <v>22337</v>
      </c>
    </row>
    <row r="14851" spans="4:4" x14ac:dyDescent="0.25">
      <c r="D14851" t="s">
        <v>22745</v>
      </c>
    </row>
    <row r="14852" spans="4:4" x14ac:dyDescent="0.25">
      <c r="D14852" t="s">
        <v>22529</v>
      </c>
    </row>
    <row r="14853" spans="4:4" x14ac:dyDescent="0.25">
      <c r="D14853" t="s">
        <v>22363</v>
      </c>
    </row>
    <row r="14854" spans="4:4" x14ac:dyDescent="0.25">
      <c r="D14854" t="s">
        <v>22280</v>
      </c>
    </row>
    <row r="14855" spans="4:4" x14ac:dyDescent="0.25">
      <c r="D14855" t="s">
        <v>22262</v>
      </c>
    </row>
    <row r="14856" spans="4:4" x14ac:dyDescent="0.25">
      <c r="D14856" t="s">
        <v>22262</v>
      </c>
    </row>
    <row r="14857" spans="4:4" x14ac:dyDescent="0.25">
      <c r="D14857" t="s">
        <v>22211</v>
      </c>
    </row>
    <row r="14858" spans="4:4" x14ac:dyDescent="0.25">
      <c r="D14858" t="s">
        <v>22237</v>
      </c>
    </row>
    <row r="14859" spans="4:4" x14ac:dyDescent="0.25">
      <c r="D14859" t="s">
        <v>22629</v>
      </c>
    </row>
    <row r="14860" spans="4:4" x14ac:dyDescent="0.25">
      <c r="D14860" t="s">
        <v>22360</v>
      </c>
    </row>
    <row r="14861" spans="4:4" x14ac:dyDescent="0.25">
      <c r="D14861" t="s">
        <v>22230</v>
      </c>
    </row>
    <row r="14862" spans="4:4" x14ac:dyDescent="0.25">
      <c r="D14862" t="s">
        <v>22269</v>
      </c>
    </row>
    <row r="14863" spans="4:4" x14ac:dyDescent="0.25">
      <c r="D14863" t="s">
        <v>22271</v>
      </c>
    </row>
    <row r="14864" spans="4:4" x14ac:dyDescent="0.25">
      <c r="D14864" t="s">
        <v>22363</v>
      </c>
    </row>
    <row r="14865" spans="4:4" x14ac:dyDescent="0.25">
      <c r="D14865" t="s">
        <v>22363</v>
      </c>
    </row>
    <row r="14866" spans="4:4" x14ac:dyDescent="0.25">
      <c r="D14866" t="s">
        <v>22814</v>
      </c>
    </row>
    <row r="14867" spans="4:4" x14ac:dyDescent="0.25">
      <c r="D14867" t="s">
        <v>22277</v>
      </c>
    </row>
    <row r="14868" spans="4:4" x14ac:dyDescent="0.25">
      <c r="D14868" t="s">
        <v>22280</v>
      </c>
    </row>
    <row r="14869" spans="4:4" x14ac:dyDescent="0.25">
      <c r="D14869" t="s">
        <v>22283</v>
      </c>
    </row>
    <row r="14870" spans="4:4" x14ac:dyDescent="0.25">
      <c r="D14870" t="s">
        <v>22283</v>
      </c>
    </row>
    <row r="14871" spans="4:4" x14ac:dyDescent="0.25">
      <c r="D14871" t="s">
        <v>22417</v>
      </c>
    </row>
    <row r="14872" spans="4:4" x14ac:dyDescent="0.25">
      <c r="D14872" t="s">
        <v>22289</v>
      </c>
    </row>
    <row r="14873" spans="4:4" x14ac:dyDescent="0.25">
      <c r="D14873" t="s">
        <v>22389</v>
      </c>
    </row>
    <row r="14874" spans="4:4" x14ac:dyDescent="0.25">
      <c r="D14874" t="s">
        <v>22389</v>
      </c>
    </row>
    <row r="14875" spans="4:4" x14ac:dyDescent="0.25">
      <c r="D14875" t="s">
        <v>22291</v>
      </c>
    </row>
    <row r="14876" spans="4:4" x14ac:dyDescent="0.25">
      <c r="D14876" t="s">
        <v>22193</v>
      </c>
    </row>
    <row r="14877" spans="4:4" x14ac:dyDescent="0.25">
      <c r="D14877" t="s">
        <v>22424</v>
      </c>
    </row>
    <row r="14878" spans="4:4" x14ac:dyDescent="0.25">
      <c r="D14878" t="s">
        <v>22424</v>
      </c>
    </row>
    <row r="14879" spans="4:4" x14ac:dyDescent="0.25">
      <c r="D14879" t="s">
        <v>22298</v>
      </c>
    </row>
    <row r="14880" spans="4:4" x14ac:dyDescent="0.25">
      <c r="D14880" t="s">
        <v>22196</v>
      </c>
    </row>
    <row r="14881" spans="4:4" x14ac:dyDescent="0.25">
      <c r="D14881" t="s">
        <v>22302</v>
      </c>
    </row>
    <row r="14882" spans="4:4" x14ac:dyDescent="0.25">
      <c r="D14882" t="s">
        <v>22312</v>
      </c>
    </row>
    <row r="14883" spans="4:4" x14ac:dyDescent="0.25">
      <c r="D14883" t="s">
        <v>22462</v>
      </c>
    </row>
    <row r="14884" spans="4:4" x14ac:dyDescent="0.25">
      <c r="D14884" t="s">
        <v>22658</v>
      </c>
    </row>
    <row r="14885" spans="4:4" x14ac:dyDescent="0.25">
      <c r="D14885" t="s">
        <v>22711</v>
      </c>
    </row>
    <row r="14886" spans="4:4" x14ac:dyDescent="0.25">
      <c r="D14886" t="s">
        <v>22319</v>
      </c>
    </row>
    <row r="14887" spans="4:4" x14ac:dyDescent="0.25">
      <c r="D14887" t="s">
        <v>22239</v>
      </c>
    </row>
    <row r="14888" spans="4:4" x14ac:dyDescent="0.25">
      <c r="D14888" t="s">
        <v>22239</v>
      </c>
    </row>
    <row r="14889" spans="4:4" x14ac:dyDescent="0.25">
      <c r="D14889" t="s">
        <v>22239</v>
      </c>
    </row>
    <row r="14890" spans="4:4" x14ac:dyDescent="0.25">
      <c r="D14890" t="s">
        <v>22239</v>
      </c>
    </row>
    <row r="14891" spans="4:4" x14ac:dyDescent="0.25">
      <c r="D14891" t="s">
        <v>22396</v>
      </c>
    </row>
    <row r="14892" spans="4:4" x14ac:dyDescent="0.25">
      <c r="D14892" t="s">
        <v>22372</v>
      </c>
    </row>
    <row r="14893" spans="4:4" x14ac:dyDescent="0.25">
      <c r="D14893" t="s">
        <v>22334</v>
      </c>
    </row>
    <row r="14894" spans="4:4" x14ac:dyDescent="0.25">
      <c r="D14894" t="s">
        <v>22226</v>
      </c>
    </row>
    <row r="14895" spans="4:4" x14ac:dyDescent="0.25">
      <c r="D14895" t="s">
        <v>22226</v>
      </c>
    </row>
    <row r="14896" spans="4:4" x14ac:dyDescent="0.25">
      <c r="D14896" t="s">
        <v>22853</v>
      </c>
    </row>
    <row r="14897" spans="4:4" x14ac:dyDescent="0.25">
      <c r="D14897" t="s">
        <v>22337</v>
      </c>
    </row>
    <row r="14898" spans="4:4" x14ac:dyDescent="0.25">
      <c r="D14898" t="s">
        <v>22256</v>
      </c>
    </row>
    <row r="14899" spans="4:4" x14ac:dyDescent="0.25">
      <c r="D14899" t="s">
        <v>22256</v>
      </c>
    </row>
    <row r="14900" spans="4:4" x14ac:dyDescent="0.25">
      <c r="D14900" t="s">
        <v>22540</v>
      </c>
    </row>
    <row r="14901" spans="4:4" x14ac:dyDescent="0.25">
      <c r="D14901" t="s">
        <v>22540</v>
      </c>
    </row>
    <row r="14902" spans="4:4" x14ac:dyDescent="0.25">
      <c r="D14902" t="s">
        <v>22583</v>
      </c>
    </row>
    <row r="14903" spans="4:4" x14ac:dyDescent="0.25">
      <c r="D14903" t="s">
        <v>22583</v>
      </c>
    </row>
    <row r="14904" spans="4:4" x14ac:dyDescent="0.25">
      <c r="D14904" t="s">
        <v>22209</v>
      </c>
    </row>
    <row r="14905" spans="4:4" x14ac:dyDescent="0.25">
      <c r="D14905" t="s">
        <v>22382</v>
      </c>
    </row>
    <row r="14906" spans="4:4" x14ac:dyDescent="0.25">
      <c r="D14906" t="s">
        <v>22382</v>
      </c>
    </row>
    <row r="14907" spans="4:4" x14ac:dyDescent="0.25">
      <c r="D14907" t="s">
        <v>22876</v>
      </c>
    </row>
    <row r="14908" spans="4:4" x14ac:dyDescent="0.25">
      <c r="D14908" t="s">
        <v>22830</v>
      </c>
    </row>
    <row r="14909" spans="4:4" x14ac:dyDescent="0.25">
      <c r="D14909" t="s">
        <v>22830</v>
      </c>
    </row>
    <row r="14910" spans="4:4" x14ac:dyDescent="0.25">
      <c r="D14910" t="s">
        <v>22376</v>
      </c>
    </row>
    <row r="14911" spans="4:4" x14ac:dyDescent="0.25">
      <c r="D14911" t="s">
        <v>22771</v>
      </c>
    </row>
    <row r="14912" spans="4:4" x14ac:dyDescent="0.25">
      <c r="D14912" t="s">
        <v>22771</v>
      </c>
    </row>
    <row r="14913" spans="4:4" x14ac:dyDescent="0.25">
      <c r="D14913" t="s">
        <v>22355</v>
      </c>
    </row>
    <row r="14914" spans="4:4" x14ac:dyDescent="0.25">
      <c r="D14914" t="s">
        <v>22355</v>
      </c>
    </row>
    <row r="14915" spans="4:4" x14ac:dyDescent="0.25">
      <c r="D14915" t="s">
        <v>22355</v>
      </c>
    </row>
    <row r="14916" spans="4:4" x14ac:dyDescent="0.25">
      <c r="D14916" t="s">
        <v>22412</v>
      </c>
    </row>
    <row r="14917" spans="4:4" x14ac:dyDescent="0.25">
      <c r="D14917" t="s">
        <v>22412</v>
      </c>
    </row>
    <row r="14918" spans="4:4" x14ac:dyDescent="0.25">
      <c r="D14918" t="s">
        <v>22412</v>
      </c>
    </row>
    <row r="14919" spans="4:4" x14ac:dyDescent="0.25">
      <c r="D14919" t="s">
        <v>22385</v>
      </c>
    </row>
    <row r="14920" spans="4:4" x14ac:dyDescent="0.25">
      <c r="D14920" t="s">
        <v>22385</v>
      </c>
    </row>
    <row r="14921" spans="4:4" x14ac:dyDescent="0.25">
      <c r="D14921" t="s">
        <v>22269</v>
      </c>
    </row>
    <row r="14922" spans="4:4" x14ac:dyDescent="0.25">
      <c r="D14922" t="s">
        <v>22346</v>
      </c>
    </row>
    <row r="14923" spans="4:4" x14ac:dyDescent="0.25">
      <c r="D14923" t="s">
        <v>22346</v>
      </c>
    </row>
    <row r="14924" spans="4:4" x14ac:dyDescent="0.25">
      <c r="D14924" t="s">
        <v>22459</v>
      </c>
    </row>
    <row r="14925" spans="4:4" x14ac:dyDescent="0.25">
      <c r="D14925" t="s">
        <v>22312</v>
      </c>
    </row>
    <row r="14926" spans="4:4" x14ac:dyDescent="0.25">
      <c r="D14926" t="s">
        <v>22464</v>
      </c>
    </row>
    <row r="14927" spans="4:4" x14ac:dyDescent="0.25">
      <c r="D14927" t="s">
        <v>22202</v>
      </c>
    </row>
    <row r="14928" spans="4:4" x14ac:dyDescent="0.25">
      <c r="D14928" t="s">
        <v>22239</v>
      </c>
    </row>
    <row r="14929" spans="4:4" x14ac:dyDescent="0.25">
      <c r="D14929" t="s">
        <v>22189</v>
      </c>
    </row>
    <row r="14930" spans="4:4" x14ac:dyDescent="0.25">
      <c r="D14930" t="s">
        <v>22699</v>
      </c>
    </row>
    <row r="14931" spans="4:4" x14ac:dyDescent="0.25">
      <c r="D14931" t="s">
        <v>22298</v>
      </c>
    </row>
    <row r="14932" spans="4:4" x14ac:dyDescent="0.25">
      <c r="D14932" t="s">
        <v>22660</v>
      </c>
    </row>
    <row r="14933" spans="4:4" x14ac:dyDescent="0.25">
      <c r="D14933" t="s">
        <v>22699</v>
      </c>
    </row>
    <row r="14934" spans="4:4" x14ac:dyDescent="0.25">
      <c r="D14934" t="s">
        <v>22540</v>
      </c>
    </row>
    <row r="14935" spans="4:4" x14ac:dyDescent="0.25">
      <c r="D14935" t="s">
        <v>22256</v>
      </c>
    </row>
    <row r="14936" spans="4:4" x14ac:dyDescent="0.25">
      <c r="D14936" t="s">
        <v>22671</v>
      </c>
    </row>
    <row r="14937" spans="4:4" x14ac:dyDescent="0.25">
      <c r="D14937" t="s">
        <v>22671</v>
      </c>
    </row>
    <row r="14938" spans="4:4" x14ac:dyDescent="0.25">
      <c r="D14938" t="s">
        <v>22671</v>
      </c>
    </row>
    <row r="14939" spans="4:4" x14ac:dyDescent="0.25">
      <c r="D14939" t="s">
        <v>22699</v>
      </c>
    </row>
    <row r="14940" spans="4:4" x14ac:dyDescent="0.25">
      <c r="D14940" t="s">
        <v>22625</v>
      </c>
    </row>
    <row r="14941" spans="4:4" x14ac:dyDescent="0.25">
      <c r="D14941" t="s">
        <v>22625</v>
      </c>
    </row>
    <row r="14942" spans="4:4" x14ac:dyDescent="0.25">
      <c r="D14942" t="s">
        <v>22540</v>
      </c>
    </row>
    <row r="14943" spans="4:4" x14ac:dyDescent="0.25">
      <c r="D14943" t="s">
        <v>22816</v>
      </c>
    </row>
    <row r="14944" spans="4:4" x14ac:dyDescent="0.25">
      <c r="D14944" t="s">
        <v>22258</v>
      </c>
    </row>
    <row r="14945" spans="4:4" x14ac:dyDescent="0.25">
      <c r="D14945" t="s">
        <v>22258</v>
      </c>
    </row>
    <row r="14946" spans="4:4" x14ac:dyDescent="0.25">
      <c r="D14946" t="s">
        <v>22382</v>
      </c>
    </row>
    <row r="14947" spans="4:4" x14ac:dyDescent="0.25">
      <c r="D14947" t="s">
        <v>22382</v>
      </c>
    </row>
    <row r="14948" spans="4:4" x14ac:dyDescent="0.25">
      <c r="D14948" t="s">
        <v>22376</v>
      </c>
    </row>
    <row r="14949" spans="4:4" x14ac:dyDescent="0.25">
      <c r="D14949" t="s">
        <v>22355</v>
      </c>
    </row>
    <row r="14950" spans="4:4" x14ac:dyDescent="0.25">
      <c r="D14950" t="s">
        <v>22355</v>
      </c>
    </row>
    <row r="14951" spans="4:4" x14ac:dyDescent="0.25">
      <c r="D14951" t="s">
        <v>22645</v>
      </c>
    </row>
    <row r="14952" spans="4:4" x14ac:dyDescent="0.25">
      <c r="D14952" t="s">
        <v>22237</v>
      </c>
    </row>
    <row r="14953" spans="4:4" x14ac:dyDescent="0.25">
      <c r="D14953" t="s">
        <v>22629</v>
      </c>
    </row>
    <row r="14954" spans="4:4" x14ac:dyDescent="0.25">
      <c r="D14954" t="s">
        <v>22269</v>
      </c>
    </row>
    <row r="14955" spans="4:4" x14ac:dyDescent="0.25">
      <c r="D14955" t="s">
        <v>22271</v>
      </c>
    </row>
    <row r="14956" spans="4:4" x14ac:dyDescent="0.25">
      <c r="D14956" t="s">
        <v>22215</v>
      </c>
    </row>
    <row r="14957" spans="4:4" x14ac:dyDescent="0.25">
      <c r="D14957" t="s">
        <v>22274</v>
      </c>
    </row>
    <row r="14958" spans="4:4" x14ac:dyDescent="0.25">
      <c r="D14958" t="s">
        <v>22363</v>
      </c>
    </row>
    <row r="14959" spans="4:4" x14ac:dyDescent="0.25">
      <c r="D14959" t="s">
        <v>22285</v>
      </c>
    </row>
    <row r="14960" spans="4:4" x14ac:dyDescent="0.25">
      <c r="D14960" t="s">
        <v>22534</v>
      </c>
    </row>
    <row r="14961" spans="4:4" x14ac:dyDescent="0.25">
      <c r="D14961" t="s">
        <v>22287</v>
      </c>
    </row>
    <row r="14962" spans="4:4" x14ac:dyDescent="0.25">
      <c r="D14962" t="s">
        <v>22506</v>
      </c>
    </row>
    <row r="14963" spans="4:4" x14ac:dyDescent="0.25">
      <c r="D14963" t="s">
        <v>22389</v>
      </c>
    </row>
    <row r="14964" spans="4:4" x14ac:dyDescent="0.25">
      <c r="D14964" t="s">
        <v>22218</v>
      </c>
    </row>
    <row r="14965" spans="4:4" x14ac:dyDescent="0.25">
      <c r="D14965" t="s">
        <v>22191</v>
      </c>
    </row>
    <row r="14966" spans="4:4" x14ac:dyDescent="0.25">
      <c r="D14966" t="s">
        <v>22191</v>
      </c>
    </row>
    <row r="14967" spans="4:4" x14ac:dyDescent="0.25">
      <c r="D14967" t="s">
        <v>22191</v>
      </c>
    </row>
    <row r="14968" spans="4:4" x14ac:dyDescent="0.25">
      <c r="D14968" t="s">
        <v>22294</v>
      </c>
    </row>
    <row r="14969" spans="4:4" x14ac:dyDescent="0.25">
      <c r="D14969" t="s">
        <v>22456</v>
      </c>
    </row>
    <row r="14970" spans="4:4" x14ac:dyDescent="0.25">
      <c r="D14970" t="s">
        <v>22456</v>
      </c>
    </row>
    <row r="14971" spans="4:4" x14ac:dyDescent="0.25">
      <c r="D14971" t="s">
        <v>22193</v>
      </c>
    </row>
    <row r="14972" spans="4:4" x14ac:dyDescent="0.25">
      <c r="D14972" t="s">
        <v>22296</v>
      </c>
    </row>
    <row r="14973" spans="4:4" x14ac:dyDescent="0.25">
      <c r="D14973" t="s">
        <v>22296</v>
      </c>
    </row>
    <row r="14974" spans="4:4" x14ac:dyDescent="0.25">
      <c r="D14974" t="s">
        <v>22298</v>
      </c>
    </row>
    <row r="14975" spans="4:4" x14ac:dyDescent="0.25">
      <c r="D14975" t="s">
        <v>22298</v>
      </c>
    </row>
    <row r="14976" spans="4:4" x14ac:dyDescent="0.25">
      <c r="D14976" t="s">
        <v>22298</v>
      </c>
    </row>
    <row r="14977" spans="4:4" x14ac:dyDescent="0.25">
      <c r="D14977" t="s">
        <v>22298</v>
      </c>
    </row>
    <row r="14978" spans="4:4" x14ac:dyDescent="0.25">
      <c r="D14978" t="s">
        <v>22196</v>
      </c>
    </row>
    <row r="14979" spans="4:4" x14ac:dyDescent="0.25">
      <c r="D14979" t="s">
        <v>22302</v>
      </c>
    </row>
    <row r="14980" spans="4:4" x14ac:dyDescent="0.25">
      <c r="D14980" t="s">
        <v>22634</v>
      </c>
    </row>
    <row r="14981" spans="4:4" x14ac:dyDescent="0.25">
      <c r="D14981" t="s">
        <v>22307</v>
      </c>
    </row>
    <row r="14982" spans="4:4" x14ac:dyDescent="0.25">
      <c r="D14982" t="s">
        <v>22312</v>
      </c>
    </row>
    <row r="14983" spans="4:4" x14ac:dyDescent="0.25">
      <c r="D14983" t="s">
        <v>22462</v>
      </c>
    </row>
    <row r="14984" spans="4:4" x14ac:dyDescent="0.25">
      <c r="D14984" t="s">
        <v>22462</v>
      </c>
    </row>
    <row r="14985" spans="4:4" x14ac:dyDescent="0.25">
      <c r="D14985" t="s">
        <v>22462</v>
      </c>
    </row>
    <row r="14986" spans="4:4" x14ac:dyDescent="0.25">
      <c r="D14986" t="s">
        <v>22735</v>
      </c>
    </row>
    <row r="14987" spans="4:4" x14ac:dyDescent="0.25">
      <c r="D14987" t="s">
        <v>22711</v>
      </c>
    </row>
    <row r="14988" spans="4:4" x14ac:dyDescent="0.25">
      <c r="D14988" t="s">
        <v>22711</v>
      </c>
    </row>
    <row r="14989" spans="4:4" x14ac:dyDescent="0.25">
      <c r="D14989" t="s">
        <v>22316</v>
      </c>
    </row>
    <row r="14990" spans="4:4" x14ac:dyDescent="0.25">
      <c r="D14990" t="s">
        <v>22202</v>
      </c>
    </row>
    <row r="14991" spans="4:4" x14ac:dyDescent="0.25">
      <c r="D14991" t="s">
        <v>22396</v>
      </c>
    </row>
    <row r="14992" spans="4:4" x14ac:dyDescent="0.25">
      <c r="D14992" t="s">
        <v>22396</v>
      </c>
    </row>
    <row r="14993" spans="4:4" x14ac:dyDescent="0.25">
      <c r="D14993" t="s">
        <v>22328</v>
      </c>
    </row>
    <row r="14994" spans="4:4" x14ac:dyDescent="0.25">
      <c r="D14994" t="s">
        <v>22330</v>
      </c>
    </row>
    <row r="14995" spans="4:4" x14ac:dyDescent="0.25">
      <c r="D14995" t="s">
        <v>22249</v>
      </c>
    </row>
    <row r="14996" spans="4:4" x14ac:dyDescent="0.25">
      <c r="D14996" t="s">
        <v>22249</v>
      </c>
    </row>
    <row r="14997" spans="4:4" x14ac:dyDescent="0.25">
      <c r="D14997" t="s">
        <v>22249</v>
      </c>
    </row>
    <row r="14998" spans="4:4" x14ac:dyDescent="0.25">
      <c r="D14998" t="s">
        <v>22334</v>
      </c>
    </row>
    <row r="14999" spans="4:4" x14ac:dyDescent="0.25">
      <c r="D14999" t="s">
        <v>22742</v>
      </c>
    </row>
    <row r="15000" spans="4:4" x14ac:dyDescent="0.25">
      <c r="D15000" t="s">
        <v>22742</v>
      </c>
    </row>
    <row r="15001" spans="4:4" x14ac:dyDescent="0.25">
      <c r="D15001" t="s">
        <v>22404</v>
      </c>
    </row>
    <row r="15002" spans="4:4" x14ac:dyDescent="0.25">
      <c r="D15002" t="s">
        <v>22404</v>
      </c>
    </row>
    <row r="15003" spans="4:4" x14ac:dyDescent="0.25">
      <c r="D15003" t="s">
        <v>22262</v>
      </c>
    </row>
    <row r="15004" spans="4:4" x14ac:dyDescent="0.25">
      <c r="D15004" t="s">
        <v>22326</v>
      </c>
    </row>
    <row r="15005" spans="4:4" x14ac:dyDescent="0.25">
      <c r="D15005" t="s">
        <v>22722</v>
      </c>
    </row>
    <row r="15006" spans="4:4" x14ac:dyDescent="0.25">
      <c r="D15006" t="s">
        <v>22446</v>
      </c>
    </row>
    <row r="15007" spans="4:4" x14ac:dyDescent="0.25">
      <c r="D15007" t="s">
        <v>22771</v>
      </c>
    </row>
    <row r="15008" spans="4:4" x14ac:dyDescent="0.25">
      <c r="D15008" t="s">
        <v>22355</v>
      </c>
    </row>
    <row r="15009" spans="4:4" x14ac:dyDescent="0.25">
      <c r="D15009" t="s">
        <v>22269</v>
      </c>
    </row>
    <row r="15010" spans="4:4" x14ac:dyDescent="0.25">
      <c r="D15010" t="s">
        <v>22280</v>
      </c>
    </row>
    <row r="15011" spans="4:4" x14ac:dyDescent="0.25">
      <c r="D15011" t="s">
        <v>22456</v>
      </c>
    </row>
    <row r="15012" spans="4:4" x14ac:dyDescent="0.25">
      <c r="D15012" t="s">
        <v>22302</v>
      </c>
    </row>
    <row r="15013" spans="4:4" x14ac:dyDescent="0.25">
      <c r="D15013" t="s">
        <v>22312</v>
      </c>
    </row>
    <row r="15014" spans="4:4" x14ac:dyDescent="0.25">
      <c r="D15014" t="s">
        <v>22202</v>
      </c>
    </row>
    <row r="15015" spans="4:4" x14ac:dyDescent="0.25">
      <c r="D15015" t="s">
        <v>22419</v>
      </c>
    </row>
    <row r="15016" spans="4:4" x14ac:dyDescent="0.25">
      <c r="D15016" t="s">
        <v>22298</v>
      </c>
    </row>
    <row r="15017" spans="4:4" x14ac:dyDescent="0.25">
      <c r="D15017" t="s">
        <v>22645</v>
      </c>
    </row>
    <row r="15018" spans="4:4" x14ac:dyDescent="0.25">
      <c r="D15018" t="s">
        <v>22752</v>
      </c>
    </row>
    <row r="15019" spans="4:4" x14ac:dyDescent="0.25">
      <c r="D15019" t="s">
        <v>22389</v>
      </c>
    </row>
    <row r="15020" spans="4:4" x14ac:dyDescent="0.25">
      <c r="D15020" t="s">
        <v>22634</v>
      </c>
    </row>
    <row r="15021" spans="4:4" x14ac:dyDescent="0.25">
      <c r="D15021" t="s">
        <v>22256</v>
      </c>
    </row>
    <row r="15022" spans="4:4" x14ac:dyDescent="0.25">
      <c r="D15022" t="s">
        <v>22699</v>
      </c>
    </row>
    <row r="15023" spans="4:4" x14ac:dyDescent="0.25">
      <c r="D15023" t="s">
        <v>22625</v>
      </c>
    </row>
    <row r="15024" spans="4:4" x14ac:dyDescent="0.25">
      <c r="D15024" t="s">
        <v>22581</v>
      </c>
    </row>
    <row r="15025" spans="4:4" x14ac:dyDescent="0.25">
      <c r="D15025" t="s">
        <v>22382</v>
      </c>
    </row>
    <row r="15026" spans="4:4" x14ac:dyDescent="0.25">
      <c r="D15026" t="s">
        <v>22568</v>
      </c>
    </row>
    <row r="15027" spans="4:4" x14ac:dyDescent="0.25">
      <c r="D15027" t="s">
        <v>22376</v>
      </c>
    </row>
    <row r="15028" spans="4:4" x14ac:dyDescent="0.25">
      <c r="D15028" t="s">
        <v>22647</v>
      </c>
    </row>
    <row r="15029" spans="4:4" x14ac:dyDescent="0.25">
      <c r="D15029" t="s">
        <v>22211</v>
      </c>
    </row>
    <row r="15030" spans="4:4" x14ac:dyDescent="0.25">
      <c r="D15030" t="s">
        <v>22237</v>
      </c>
    </row>
    <row r="15031" spans="4:4" x14ac:dyDescent="0.25">
      <c r="D15031" t="s">
        <v>22629</v>
      </c>
    </row>
    <row r="15032" spans="4:4" x14ac:dyDescent="0.25">
      <c r="D15032" t="s">
        <v>22274</v>
      </c>
    </row>
    <row r="15033" spans="4:4" x14ac:dyDescent="0.25">
      <c r="D15033" t="s">
        <v>22363</v>
      </c>
    </row>
    <row r="15034" spans="4:4" x14ac:dyDescent="0.25">
      <c r="D15034" t="s">
        <v>22280</v>
      </c>
    </row>
    <row r="15035" spans="4:4" x14ac:dyDescent="0.25">
      <c r="D15035" t="s">
        <v>22785</v>
      </c>
    </row>
    <row r="15036" spans="4:4" x14ac:dyDescent="0.25">
      <c r="D15036" t="s">
        <v>22285</v>
      </c>
    </row>
    <row r="15037" spans="4:4" x14ac:dyDescent="0.25">
      <c r="D15037" t="s">
        <v>22289</v>
      </c>
    </row>
    <row r="15038" spans="4:4" x14ac:dyDescent="0.25">
      <c r="D15038" t="s">
        <v>22191</v>
      </c>
    </row>
    <row r="15039" spans="4:4" x14ac:dyDescent="0.25">
      <c r="D15039" t="s">
        <v>22191</v>
      </c>
    </row>
    <row r="15040" spans="4:4" x14ac:dyDescent="0.25">
      <c r="D15040" t="s">
        <v>22392</v>
      </c>
    </row>
    <row r="15041" spans="4:4" x14ac:dyDescent="0.25">
      <c r="D15041" t="s">
        <v>22204</v>
      </c>
    </row>
    <row r="15042" spans="4:4" x14ac:dyDescent="0.25">
      <c r="D15042" t="s">
        <v>22304</v>
      </c>
    </row>
    <row r="15043" spans="4:4" x14ac:dyDescent="0.25">
      <c r="D15043" t="s">
        <v>22309</v>
      </c>
    </row>
    <row r="15044" spans="4:4" x14ac:dyDescent="0.25">
      <c r="D15044" t="s">
        <v>22314</v>
      </c>
    </row>
    <row r="15045" spans="4:4" x14ac:dyDescent="0.25">
      <c r="D15045" t="s">
        <v>22658</v>
      </c>
    </row>
    <row r="15046" spans="4:4" x14ac:dyDescent="0.25">
      <c r="D15046" t="s">
        <v>22330</v>
      </c>
    </row>
    <row r="15047" spans="4:4" x14ac:dyDescent="0.25">
      <c r="D15047" t="s">
        <v>22226</v>
      </c>
    </row>
    <row r="15048" spans="4:4" x14ac:dyDescent="0.25">
      <c r="D15048" t="s">
        <v>22226</v>
      </c>
    </row>
    <row r="15049" spans="4:4" x14ac:dyDescent="0.25">
      <c r="D15049" t="s">
        <v>22228</v>
      </c>
    </row>
    <row r="15050" spans="4:4" x14ac:dyDescent="0.25">
      <c r="D15050" t="s">
        <v>22230</v>
      </c>
    </row>
    <row r="15051" spans="4:4" x14ac:dyDescent="0.25">
      <c r="D15051" t="s">
        <v>22280</v>
      </c>
    </row>
    <row r="15052" spans="4:4" x14ac:dyDescent="0.25">
      <c r="D15052" t="s">
        <v>22419</v>
      </c>
    </row>
    <row r="15053" spans="4:4" x14ac:dyDescent="0.25">
      <c r="D15053" t="s">
        <v>22289</v>
      </c>
    </row>
    <row r="15054" spans="4:4" x14ac:dyDescent="0.25">
      <c r="D15054" t="s">
        <v>22218</v>
      </c>
    </row>
    <row r="15055" spans="4:4" x14ac:dyDescent="0.25">
      <c r="D15055" t="s">
        <v>22302</v>
      </c>
    </row>
    <row r="15056" spans="4:4" x14ac:dyDescent="0.25">
      <c r="D15056" t="s">
        <v>22302</v>
      </c>
    </row>
    <row r="15057" spans="4:4" x14ac:dyDescent="0.25">
      <c r="D15057" t="s">
        <v>22459</v>
      </c>
    </row>
    <row r="15058" spans="4:4" x14ac:dyDescent="0.25">
      <c r="D15058" t="s">
        <v>22309</v>
      </c>
    </row>
    <row r="15059" spans="4:4" x14ac:dyDescent="0.25">
      <c r="D15059" t="s">
        <v>22312</v>
      </c>
    </row>
    <row r="15060" spans="4:4" x14ac:dyDescent="0.25">
      <c r="D15060" t="s">
        <v>22312</v>
      </c>
    </row>
    <row r="15061" spans="4:4" x14ac:dyDescent="0.25">
      <c r="D15061" t="s">
        <v>22464</v>
      </c>
    </row>
    <row r="15062" spans="4:4" x14ac:dyDescent="0.25">
      <c r="D15062" t="s">
        <v>22239</v>
      </c>
    </row>
    <row r="15063" spans="4:4" x14ac:dyDescent="0.25">
      <c r="D15063" t="s">
        <v>22396</v>
      </c>
    </row>
    <row r="15064" spans="4:4" x14ac:dyDescent="0.25">
      <c r="D15064" t="s">
        <v>22189</v>
      </c>
    </row>
    <row r="15065" spans="4:4" x14ac:dyDescent="0.25">
      <c r="D15065" t="s">
        <v>22400</v>
      </c>
    </row>
    <row r="15066" spans="4:4" x14ac:dyDescent="0.25">
      <c r="D15066" t="s">
        <v>22249</v>
      </c>
    </row>
    <row r="15067" spans="4:4" x14ac:dyDescent="0.25">
      <c r="D15067" t="s">
        <v>22334</v>
      </c>
    </row>
    <row r="15068" spans="4:4" x14ac:dyDescent="0.25">
      <c r="D15068" t="s">
        <v>22529</v>
      </c>
    </row>
    <row r="15069" spans="4:4" x14ac:dyDescent="0.25">
      <c r="D15069" t="s">
        <v>22540</v>
      </c>
    </row>
    <row r="15070" spans="4:4" x14ac:dyDescent="0.25">
      <c r="D15070" t="s">
        <v>22262</v>
      </c>
    </row>
    <row r="15071" spans="4:4" x14ac:dyDescent="0.25">
      <c r="D15071" t="s">
        <v>22265</v>
      </c>
    </row>
    <row r="15072" spans="4:4" x14ac:dyDescent="0.25">
      <c r="D15072" t="s">
        <v>22196</v>
      </c>
    </row>
    <row r="15073" spans="4:4" x14ac:dyDescent="0.25">
      <c r="D15073" t="s">
        <v>22777</v>
      </c>
    </row>
    <row r="15074" spans="4:4" x14ac:dyDescent="0.25">
      <c r="D15074" t="s">
        <v>22204</v>
      </c>
    </row>
    <row r="15075" spans="4:4" x14ac:dyDescent="0.25">
      <c r="D15075" t="s">
        <v>22459</v>
      </c>
    </row>
    <row r="15076" spans="4:4" x14ac:dyDescent="0.25">
      <c r="D15076" t="s">
        <v>22312</v>
      </c>
    </row>
    <row r="15077" spans="4:4" x14ac:dyDescent="0.25">
      <c r="D15077" t="s">
        <v>22462</v>
      </c>
    </row>
    <row r="15078" spans="4:4" x14ac:dyDescent="0.25">
      <c r="D15078" t="s">
        <v>22239</v>
      </c>
    </row>
    <row r="15079" spans="4:4" x14ac:dyDescent="0.25">
      <c r="D15079" t="s">
        <v>22249</v>
      </c>
    </row>
    <row r="15080" spans="4:4" x14ac:dyDescent="0.25">
      <c r="D15080" t="s">
        <v>22332</v>
      </c>
    </row>
    <row r="15081" spans="4:4" x14ac:dyDescent="0.25">
      <c r="D15081" t="s">
        <v>22334</v>
      </c>
    </row>
    <row r="15082" spans="4:4" x14ac:dyDescent="0.25">
      <c r="D15082" t="s">
        <v>22404</v>
      </c>
    </row>
    <row r="15083" spans="4:4" x14ac:dyDescent="0.25">
      <c r="D15083" t="s">
        <v>22289</v>
      </c>
    </row>
    <row r="15084" spans="4:4" x14ac:dyDescent="0.25">
      <c r="D15084" t="s">
        <v>22389</v>
      </c>
    </row>
    <row r="15085" spans="4:4" x14ac:dyDescent="0.25">
      <c r="D15085" t="s">
        <v>22256</v>
      </c>
    </row>
    <row r="15086" spans="4:4" x14ac:dyDescent="0.25">
      <c r="D15086" t="s">
        <v>22256</v>
      </c>
    </row>
    <row r="15087" spans="4:4" x14ac:dyDescent="0.25">
      <c r="D15087" t="s">
        <v>22256</v>
      </c>
    </row>
    <row r="15088" spans="4:4" x14ac:dyDescent="0.25">
      <c r="D15088" t="s">
        <v>22256</v>
      </c>
    </row>
    <row r="15089" spans="4:4" x14ac:dyDescent="0.25">
      <c r="D15089" t="s">
        <v>22256</v>
      </c>
    </row>
    <row r="15090" spans="4:4" x14ac:dyDescent="0.25">
      <c r="D15090" t="s">
        <v>22540</v>
      </c>
    </row>
    <row r="15091" spans="4:4" x14ac:dyDescent="0.25">
      <c r="D15091" t="s">
        <v>22258</v>
      </c>
    </row>
    <row r="15092" spans="4:4" x14ac:dyDescent="0.25">
      <c r="D15092" t="s">
        <v>22258</v>
      </c>
    </row>
    <row r="15093" spans="4:4" x14ac:dyDescent="0.25">
      <c r="D15093" t="s">
        <v>22258</v>
      </c>
    </row>
    <row r="15094" spans="4:4" x14ac:dyDescent="0.25">
      <c r="D15094" t="s">
        <v>22568</v>
      </c>
    </row>
    <row r="15095" spans="4:4" x14ac:dyDescent="0.25">
      <c r="D15095" t="s">
        <v>22568</v>
      </c>
    </row>
    <row r="15096" spans="4:4" x14ac:dyDescent="0.25">
      <c r="D15096" t="s">
        <v>22376</v>
      </c>
    </row>
    <row r="15097" spans="4:4" x14ac:dyDescent="0.25">
      <c r="D15097" t="s">
        <v>22355</v>
      </c>
    </row>
    <row r="15098" spans="4:4" x14ac:dyDescent="0.25">
      <c r="D15098" t="s">
        <v>22262</v>
      </c>
    </row>
    <row r="15099" spans="4:4" x14ac:dyDescent="0.25">
      <c r="D15099" t="s">
        <v>22262</v>
      </c>
    </row>
    <row r="15100" spans="4:4" x14ac:dyDescent="0.25">
      <c r="D15100" t="s">
        <v>22265</v>
      </c>
    </row>
    <row r="15101" spans="4:4" x14ac:dyDescent="0.25">
      <c r="D15101" t="s">
        <v>22211</v>
      </c>
    </row>
    <row r="15102" spans="4:4" x14ac:dyDescent="0.25">
      <c r="D15102" t="s">
        <v>22211</v>
      </c>
    </row>
    <row r="15103" spans="4:4" x14ac:dyDescent="0.25">
      <c r="D15103" t="s">
        <v>22237</v>
      </c>
    </row>
    <row r="15104" spans="4:4" x14ac:dyDescent="0.25">
      <c r="D15104" t="s">
        <v>22629</v>
      </c>
    </row>
    <row r="15105" spans="4:4" x14ac:dyDescent="0.25">
      <c r="D15105" t="s">
        <v>22629</v>
      </c>
    </row>
    <row r="15106" spans="4:4" x14ac:dyDescent="0.25">
      <c r="D15106" t="s">
        <v>22269</v>
      </c>
    </row>
    <row r="15107" spans="4:4" x14ac:dyDescent="0.25">
      <c r="D15107" t="s">
        <v>22271</v>
      </c>
    </row>
    <row r="15108" spans="4:4" x14ac:dyDescent="0.25">
      <c r="D15108" t="s">
        <v>22274</v>
      </c>
    </row>
    <row r="15109" spans="4:4" x14ac:dyDescent="0.25">
      <c r="D15109" t="s">
        <v>22363</v>
      </c>
    </row>
    <row r="15110" spans="4:4" x14ac:dyDescent="0.25">
      <c r="D15110" t="s">
        <v>22277</v>
      </c>
    </row>
    <row r="15111" spans="4:4" x14ac:dyDescent="0.25">
      <c r="D15111" t="s">
        <v>22277</v>
      </c>
    </row>
    <row r="15112" spans="4:4" x14ac:dyDescent="0.25">
      <c r="D15112" t="s">
        <v>22280</v>
      </c>
    </row>
    <row r="15113" spans="4:4" x14ac:dyDescent="0.25">
      <c r="D15113" t="s">
        <v>22283</v>
      </c>
    </row>
    <row r="15114" spans="4:4" x14ac:dyDescent="0.25">
      <c r="D15114" t="s">
        <v>22283</v>
      </c>
    </row>
    <row r="15115" spans="4:4" x14ac:dyDescent="0.25">
      <c r="D15115" t="s">
        <v>22534</v>
      </c>
    </row>
    <row r="15116" spans="4:4" x14ac:dyDescent="0.25">
      <c r="D15116" t="s">
        <v>22419</v>
      </c>
    </row>
    <row r="15117" spans="4:4" x14ac:dyDescent="0.25">
      <c r="D15117" t="s">
        <v>22289</v>
      </c>
    </row>
    <row r="15118" spans="4:4" x14ac:dyDescent="0.25">
      <c r="D15118" t="s">
        <v>22389</v>
      </c>
    </row>
    <row r="15119" spans="4:4" x14ac:dyDescent="0.25">
      <c r="D15119" t="s">
        <v>22218</v>
      </c>
    </row>
    <row r="15120" spans="4:4" x14ac:dyDescent="0.25">
      <c r="D15120" t="s">
        <v>22218</v>
      </c>
    </row>
    <row r="15121" spans="4:4" x14ac:dyDescent="0.25">
      <c r="D15121" t="s">
        <v>22191</v>
      </c>
    </row>
    <row r="15122" spans="4:4" x14ac:dyDescent="0.25">
      <c r="D15122" t="s">
        <v>22422</v>
      </c>
    </row>
    <row r="15123" spans="4:4" x14ac:dyDescent="0.25">
      <c r="D15123" t="s">
        <v>22296</v>
      </c>
    </row>
    <row r="15124" spans="4:4" x14ac:dyDescent="0.25">
      <c r="D15124" t="s">
        <v>22424</v>
      </c>
    </row>
    <row r="15125" spans="4:4" x14ac:dyDescent="0.25">
      <c r="D15125" t="s">
        <v>22221</v>
      </c>
    </row>
    <row r="15126" spans="4:4" x14ac:dyDescent="0.25">
      <c r="D15126" t="s">
        <v>22221</v>
      </c>
    </row>
    <row r="15127" spans="4:4" x14ac:dyDescent="0.25">
      <c r="D15127" t="s">
        <v>22221</v>
      </c>
    </row>
    <row r="15128" spans="4:4" x14ac:dyDescent="0.25">
      <c r="D15128" t="s">
        <v>22392</v>
      </c>
    </row>
    <row r="15129" spans="4:4" x14ac:dyDescent="0.25">
      <c r="D15129" t="s">
        <v>22302</v>
      </c>
    </row>
    <row r="15130" spans="4:4" x14ac:dyDescent="0.25">
      <c r="D15130" t="s">
        <v>22304</v>
      </c>
    </row>
    <row r="15131" spans="4:4" x14ac:dyDescent="0.25">
      <c r="D15131" t="s">
        <v>22304</v>
      </c>
    </row>
    <row r="15132" spans="4:4" x14ac:dyDescent="0.25">
      <c r="D15132" t="s">
        <v>22312</v>
      </c>
    </row>
    <row r="15133" spans="4:4" x14ac:dyDescent="0.25">
      <c r="D15133" t="s">
        <v>22735</v>
      </c>
    </row>
    <row r="15134" spans="4:4" x14ac:dyDescent="0.25">
      <c r="D15134" t="s">
        <v>22735</v>
      </c>
    </row>
    <row r="15135" spans="4:4" x14ac:dyDescent="0.25">
      <c r="D15135" t="s">
        <v>22711</v>
      </c>
    </row>
    <row r="15136" spans="4:4" x14ac:dyDescent="0.25">
      <c r="D15136" t="s">
        <v>22711</v>
      </c>
    </row>
    <row r="15137" spans="4:4" x14ac:dyDescent="0.25">
      <c r="D15137" t="s">
        <v>22323</v>
      </c>
    </row>
    <row r="15138" spans="4:4" x14ac:dyDescent="0.25">
      <c r="D15138" t="s">
        <v>22202</v>
      </c>
    </row>
    <row r="15139" spans="4:4" x14ac:dyDescent="0.25">
      <c r="D15139" t="s">
        <v>22239</v>
      </c>
    </row>
    <row r="15140" spans="4:4" x14ac:dyDescent="0.25">
      <c r="D15140" t="s">
        <v>22396</v>
      </c>
    </row>
    <row r="15141" spans="4:4" x14ac:dyDescent="0.25">
      <c r="D15141" t="s">
        <v>22328</v>
      </c>
    </row>
    <row r="15142" spans="4:4" x14ac:dyDescent="0.25">
      <c r="D15142" t="s">
        <v>22328</v>
      </c>
    </row>
    <row r="15143" spans="4:4" x14ac:dyDescent="0.25">
      <c r="D15143" t="s">
        <v>22330</v>
      </c>
    </row>
    <row r="15144" spans="4:4" x14ac:dyDescent="0.25">
      <c r="D15144" t="s">
        <v>22332</v>
      </c>
    </row>
    <row r="15145" spans="4:4" x14ac:dyDescent="0.25">
      <c r="D15145" t="s">
        <v>22686</v>
      </c>
    </row>
    <row r="15146" spans="4:4" x14ac:dyDescent="0.25">
      <c r="D15146" t="s">
        <v>22853</v>
      </c>
    </row>
    <row r="15147" spans="4:4" x14ac:dyDescent="0.25">
      <c r="D15147" t="s">
        <v>22337</v>
      </c>
    </row>
    <row r="15148" spans="4:4" x14ac:dyDescent="0.25">
      <c r="D15148" t="s">
        <v>22745</v>
      </c>
    </row>
    <row r="15149" spans="4:4" x14ac:dyDescent="0.25">
      <c r="D15149" t="s">
        <v>22404</v>
      </c>
    </row>
    <row r="15150" spans="4:4" x14ac:dyDescent="0.25">
      <c r="D15150" t="s">
        <v>22186</v>
      </c>
    </row>
    <row r="15151" spans="4:4" x14ac:dyDescent="0.25">
      <c r="D15151" t="s">
        <v>22186</v>
      </c>
    </row>
    <row r="15152" spans="4:4" x14ac:dyDescent="0.25">
      <c r="D15152" t="s">
        <v>23190</v>
      </c>
    </row>
    <row r="15153" spans="4:4" x14ac:dyDescent="0.25">
      <c r="D15153" t="s">
        <v>22581</v>
      </c>
    </row>
    <row r="15154" spans="4:4" x14ac:dyDescent="0.25">
      <c r="D15154" t="s">
        <v>22230</v>
      </c>
    </row>
    <row r="15155" spans="4:4" x14ac:dyDescent="0.25">
      <c r="D15155" t="s">
        <v>22510</v>
      </c>
    </row>
    <row r="15156" spans="4:4" x14ac:dyDescent="0.25">
      <c r="D15156" t="s">
        <v>22307</v>
      </c>
    </row>
    <row r="15157" spans="4:4" x14ac:dyDescent="0.25">
      <c r="D15157" t="s">
        <v>22459</v>
      </c>
    </row>
    <row r="15158" spans="4:4" x14ac:dyDescent="0.25">
      <c r="D15158" t="s">
        <v>22309</v>
      </c>
    </row>
    <row r="15159" spans="4:4" x14ac:dyDescent="0.25">
      <c r="D15159" t="s">
        <v>22309</v>
      </c>
    </row>
    <row r="15160" spans="4:4" x14ac:dyDescent="0.25">
      <c r="D15160" t="s">
        <v>22312</v>
      </c>
    </row>
    <row r="15161" spans="4:4" x14ac:dyDescent="0.25">
      <c r="D15161" t="s">
        <v>22462</v>
      </c>
    </row>
    <row r="15162" spans="4:4" x14ac:dyDescent="0.25">
      <c r="D15162" t="s">
        <v>22464</v>
      </c>
    </row>
    <row r="15163" spans="4:4" x14ac:dyDescent="0.25">
      <c r="D15163" t="s">
        <v>22428</v>
      </c>
    </row>
    <row r="15164" spans="4:4" x14ac:dyDescent="0.25">
      <c r="D15164" t="s">
        <v>22326</v>
      </c>
    </row>
    <row r="15165" spans="4:4" x14ac:dyDescent="0.25">
      <c r="D15165" t="s">
        <v>22372</v>
      </c>
    </row>
    <row r="15166" spans="4:4" x14ac:dyDescent="0.25">
      <c r="D15166" t="s">
        <v>22372</v>
      </c>
    </row>
    <row r="15167" spans="4:4" x14ac:dyDescent="0.25">
      <c r="D15167" t="s">
        <v>22334</v>
      </c>
    </row>
    <row r="15168" spans="4:4" x14ac:dyDescent="0.25">
      <c r="D15168" t="s">
        <v>22699</v>
      </c>
    </row>
    <row r="15169" spans="4:4" x14ac:dyDescent="0.25">
      <c r="D15169" t="s">
        <v>22326</v>
      </c>
    </row>
    <row r="15170" spans="4:4" x14ac:dyDescent="0.25">
      <c r="D15170" t="s">
        <v>22202</v>
      </c>
    </row>
    <row r="15171" spans="4:4" x14ac:dyDescent="0.25">
      <c r="D15171" t="s">
        <v>22376</v>
      </c>
    </row>
    <row r="15172" spans="4:4" x14ac:dyDescent="0.25">
      <c r="D15172" t="s">
        <v>22832</v>
      </c>
    </row>
    <row r="15173" spans="4:4" x14ac:dyDescent="0.25">
      <c r="D15173" t="s">
        <v>22363</v>
      </c>
    </row>
    <row r="15174" spans="4:4" x14ac:dyDescent="0.25">
      <c r="D15174" t="s">
        <v>22417</v>
      </c>
    </row>
    <row r="15175" spans="4:4" x14ac:dyDescent="0.25">
      <c r="D15175" t="s">
        <v>22296</v>
      </c>
    </row>
    <row r="15176" spans="4:4" x14ac:dyDescent="0.25">
      <c r="D15176" t="s">
        <v>22298</v>
      </c>
    </row>
    <row r="15177" spans="4:4" x14ac:dyDescent="0.25">
      <c r="D15177" t="s">
        <v>22342</v>
      </c>
    </row>
    <row r="15178" spans="4:4" x14ac:dyDescent="0.25">
      <c r="D15178" t="s">
        <v>22262</v>
      </c>
    </row>
    <row r="15179" spans="4:4" x14ac:dyDescent="0.25">
      <c r="D15179" t="s">
        <v>22363</v>
      </c>
    </row>
    <row r="15180" spans="4:4" x14ac:dyDescent="0.25">
      <c r="D15180" t="s">
        <v>22456</v>
      </c>
    </row>
    <row r="15181" spans="4:4" x14ac:dyDescent="0.25">
      <c r="D15181" t="s">
        <v>22298</v>
      </c>
    </row>
    <row r="15182" spans="4:4" x14ac:dyDescent="0.25">
      <c r="D15182" t="s">
        <v>22404</v>
      </c>
    </row>
    <row r="15183" spans="4:4" x14ac:dyDescent="0.25">
      <c r="D15183" t="s">
        <v>22342</v>
      </c>
    </row>
    <row r="15184" spans="4:4" x14ac:dyDescent="0.25">
      <c r="D15184" t="s">
        <v>22814</v>
      </c>
    </row>
    <row r="15185" spans="4:4" x14ac:dyDescent="0.25">
      <c r="D15185" t="s">
        <v>22287</v>
      </c>
    </row>
    <row r="15186" spans="4:4" x14ac:dyDescent="0.25">
      <c r="D15186" t="s">
        <v>22389</v>
      </c>
    </row>
    <row r="15187" spans="4:4" x14ac:dyDescent="0.25">
      <c r="D15187" t="s">
        <v>22638</v>
      </c>
    </row>
    <row r="15188" spans="4:4" x14ac:dyDescent="0.25">
      <c r="D15188" t="s">
        <v>22202</v>
      </c>
    </row>
    <row r="15189" spans="4:4" x14ac:dyDescent="0.25">
      <c r="D15189" t="s">
        <v>22330</v>
      </c>
    </row>
    <row r="15190" spans="4:4" x14ac:dyDescent="0.25">
      <c r="D15190" t="s">
        <v>22722</v>
      </c>
    </row>
    <row r="15191" spans="4:4" x14ac:dyDescent="0.25">
      <c r="D15191" t="s">
        <v>22363</v>
      </c>
    </row>
    <row r="15192" spans="4:4" x14ac:dyDescent="0.25">
      <c r="D15192" t="s">
        <v>22814</v>
      </c>
    </row>
    <row r="15193" spans="4:4" x14ac:dyDescent="0.25">
      <c r="D15193" t="s">
        <v>22191</v>
      </c>
    </row>
    <row r="15194" spans="4:4" x14ac:dyDescent="0.25">
      <c r="D15194" t="s">
        <v>22202</v>
      </c>
    </row>
    <row r="15195" spans="4:4" x14ac:dyDescent="0.25">
      <c r="D15195" t="s">
        <v>22620</v>
      </c>
    </row>
    <row r="15196" spans="4:4" x14ac:dyDescent="0.25">
      <c r="D15196" t="s">
        <v>22596</v>
      </c>
    </row>
    <row r="15197" spans="4:4" x14ac:dyDescent="0.25">
      <c r="D15197" t="s">
        <v>22202</v>
      </c>
    </row>
    <row r="15198" spans="4:4" x14ac:dyDescent="0.25">
      <c r="D15198" t="s">
        <v>22722</v>
      </c>
    </row>
    <row r="15199" spans="4:4" x14ac:dyDescent="0.25">
      <c r="D15199" t="s">
        <v>22814</v>
      </c>
    </row>
    <row r="15200" spans="4:4" x14ac:dyDescent="0.25">
      <c r="D15200" t="s">
        <v>22296</v>
      </c>
    </row>
    <row r="15201" spans="4:4" x14ac:dyDescent="0.25">
      <c r="D15201" t="s">
        <v>22298</v>
      </c>
    </row>
    <row r="15202" spans="4:4" x14ac:dyDescent="0.25">
      <c r="D15202" t="s">
        <v>22330</v>
      </c>
    </row>
    <row r="15203" spans="4:4" x14ac:dyDescent="0.25">
      <c r="D15203" t="s">
        <v>22316</v>
      </c>
    </row>
    <row r="15204" spans="4:4" x14ac:dyDescent="0.25">
      <c r="D15204" t="s">
        <v>22189</v>
      </c>
    </row>
    <row r="15205" spans="4:4" x14ac:dyDescent="0.25">
      <c r="D15205" t="s">
        <v>22357</v>
      </c>
    </row>
    <row r="15206" spans="4:4" x14ac:dyDescent="0.25">
      <c r="D15206" t="s">
        <v>22360</v>
      </c>
    </row>
    <row r="15207" spans="4:4" x14ac:dyDescent="0.25">
      <c r="D15207" t="s">
        <v>22363</v>
      </c>
    </row>
    <row r="15208" spans="4:4" x14ac:dyDescent="0.25">
      <c r="D15208" t="s">
        <v>22296</v>
      </c>
    </row>
    <row r="15209" spans="4:4" x14ac:dyDescent="0.25">
      <c r="D15209" t="s">
        <v>22323</v>
      </c>
    </row>
    <row r="15210" spans="4:4" x14ac:dyDescent="0.25">
      <c r="D15210" t="s">
        <v>22363</v>
      </c>
    </row>
    <row r="15211" spans="4:4" x14ac:dyDescent="0.25">
      <c r="D15211" t="s">
        <v>22814</v>
      </c>
    </row>
    <row r="15212" spans="4:4" x14ac:dyDescent="0.25">
      <c r="D15212" t="s">
        <v>22389</v>
      </c>
    </row>
    <row r="15213" spans="4:4" x14ac:dyDescent="0.25">
      <c r="D15213" t="s">
        <v>22298</v>
      </c>
    </row>
    <row r="15214" spans="4:4" x14ac:dyDescent="0.25">
      <c r="D15214" t="s">
        <v>22330</v>
      </c>
    </row>
    <row r="15215" spans="4:4" x14ac:dyDescent="0.25">
      <c r="D15215" t="s">
        <v>22722</v>
      </c>
    </row>
    <row r="15216" spans="4:4" x14ac:dyDescent="0.25">
      <c r="D15216" t="s">
        <v>22446</v>
      </c>
    </row>
    <row r="15217" spans="4:4" x14ac:dyDescent="0.25">
      <c r="D15217" t="s">
        <v>22832</v>
      </c>
    </row>
    <row r="15218" spans="4:4" x14ac:dyDescent="0.25">
      <c r="D15218" t="s">
        <v>22814</v>
      </c>
    </row>
    <row r="15219" spans="4:4" x14ac:dyDescent="0.25">
      <c r="D15219" t="s">
        <v>22285</v>
      </c>
    </row>
    <row r="15220" spans="4:4" x14ac:dyDescent="0.25">
      <c r="D15220" t="s">
        <v>22456</v>
      </c>
    </row>
    <row r="15221" spans="4:4" x14ac:dyDescent="0.25">
      <c r="D15221" t="s">
        <v>22660</v>
      </c>
    </row>
    <row r="15222" spans="4:4" x14ac:dyDescent="0.25">
      <c r="D15222" t="s">
        <v>22262</v>
      </c>
    </row>
    <row r="15223" spans="4:4" x14ac:dyDescent="0.25">
      <c r="D15223" t="s">
        <v>22291</v>
      </c>
    </row>
    <row r="15224" spans="4:4" x14ac:dyDescent="0.25">
      <c r="D15224" t="s">
        <v>22291</v>
      </c>
    </row>
    <row r="15225" spans="4:4" x14ac:dyDescent="0.25">
      <c r="D15225" t="s">
        <v>22221</v>
      </c>
    </row>
    <row r="15226" spans="4:4" x14ac:dyDescent="0.25">
      <c r="D15226" t="s">
        <v>22596</v>
      </c>
    </row>
    <row r="15227" spans="4:4" x14ac:dyDescent="0.25">
      <c r="D15227" t="s">
        <v>22777</v>
      </c>
    </row>
    <row r="15228" spans="4:4" x14ac:dyDescent="0.25">
      <c r="D15228" t="s">
        <v>22462</v>
      </c>
    </row>
    <row r="15229" spans="4:4" x14ac:dyDescent="0.25">
      <c r="D15229" t="s">
        <v>22239</v>
      </c>
    </row>
    <row r="15230" spans="4:4" x14ac:dyDescent="0.25">
      <c r="D15230" t="s">
        <v>22249</v>
      </c>
    </row>
    <row r="15231" spans="4:4" x14ac:dyDescent="0.25">
      <c r="D15231" t="s">
        <v>22332</v>
      </c>
    </row>
    <row r="15232" spans="4:4" x14ac:dyDescent="0.25">
      <c r="D15232" t="s">
        <v>22334</v>
      </c>
    </row>
    <row r="15233" spans="4:4" x14ac:dyDescent="0.25">
      <c r="D15233" t="s">
        <v>22686</v>
      </c>
    </row>
    <row r="15234" spans="4:4" x14ac:dyDescent="0.25">
      <c r="D15234" t="s">
        <v>22337</v>
      </c>
    </row>
    <row r="15235" spans="4:4" x14ac:dyDescent="0.25">
      <c r="D15235" t="s">
        <v>22304</v>
      </c>
    </row>
    <row r="15236" spans="4:4" x14ac:dyDescent="0.25">
      <c r="D15236" t="s">
        <v>22312</v>
      </c>
    </row>
    <row r="15237" spans="4:4" x14ac:dyDescent="0.25">
      <c r="D15237" t="s">
        <v>22428</v>
      </c>
    </row>
    <row r="15238" spans="4:4" x14ac:dyDescent="0.25">
      <c r="D15238" t="s">
        <v>22686</v>
      </c>
    </row>
    <row r="15239" spans="4:4" x14ac:dyDescent="0.25">
      <c r="D15239" t="s">
        <v>22202</v>
      </c>
    </row>
    <row r="15240" spans="4:4" x14ac:dyDescent="0.25">
      <c r="D15240" t="s">
        <v>22360</v>
      </c>
    </row>
    <row r="15241" spans="4:4" x14ac:dyDescent="0.25">
      <c r="D15241" t="s">
        <v>22785</v>
      </c>
    </row>
    <row r="15242" spans="4:4" x14ac:dyDescent="0.25">
      <c r="D15242" t="s">
        <v>22419</v>
      </c>
    </row>
    <row r="15243" spans="4:4" x14ac:dyDescent="0.25">
      <c r="D15243" t="s">
        <v>22323</v>
      </c>
    </row>
    <row r="15244" spans="4:4" x14ac:dyDescent="0.25">
      <c r="D15244" t="s">
        <v>22258</v>
      </c>
    </row>
    <row r="15245" spans="4:4" x14ac:dyDescent="0.25">
      <c r="D15245" t="s">
        <v>22330</v>
      </c>
    </row>
    <row r="15246" spans="4:4" x14ac:dyDescent="0.25">
      <c r="D15246" t="s">
        <v>22289</v>
      </c>
    </row>
    <row r="15247" spans="4:4" x14ac:dyDescent="0.25">
      <c r="D15247" t="s">
        <v>22456</v>
      </c>
    </row>
    <row r="15248" spans="4:4" x14ac:dyDescent="0.25">
      <c r="D15248" t="s">
        <v>22312</v>
      </c>
    </row>
    <row r="15249" spans="4:4" x14ac:dyDescent="0.25">
      <c r="D15249" t="s">
        <v>22330</v>
      </c>
    </row>
    <row r="15250" spans="4:4" x14ac:dyDescent="0.25">
      <c r="D15250" t="s">
        <v>22800</v>
      </c>
    </row>
    <row r="15251" spans="4:4" x14ac:dyDescent="0.25">
      <c r="D15251" t="s">
        <v>22360</v>
      </c>
    </row>
    <row r="15252" spans="4:4" x14ac:dyDescent="0.25">
      <c r="D15252" t="s">
        <v>22230</v>
      </c>
    </row>
    <row r="15253" spans="4:4" x14ac:dyDescent="0.25">
      <c r="D15253" t="s">
        <v>22363</v>
      </c>
    </row>
    <row r="15254" spans="4:4" x14ac:dyDescent="0.25">
      <c r="D15254" t="s">
        <v>22258</v>
      </c>
    </row>
    <row r="15255" spans="4:4" x14ac:dyDescent="0.25">
      <c r="D15255" t="s">
        <v>22351</v>
      </c>
    </row>
    <row r="15256" spans="4:4" x14ac:dyDescent="0.25">
      <c r="D15256" t="s">
        <v>22353</v>
      </c>
    </row>
    <row r="15257" spans="4:4" x14ac:dyDescent="0.25">
      <c r="D15257" t="s">
        <v>22771</v>
      </c>
    </row>
    <row r="15258" spans="4:4" x14ac:dyDescent="0.25">
      <c r="D15258" t="s">
        <v>22355</v>
      </c>
    </row>
    <row r="15259" spans="4:4" x14ac:dyDescent="0.25">
      <c r="D15259" t="s">
        <v>22285</v>
      </c>
    </row>
    <row r="15260" spans="4:4" x14ac:dyDescent="0.25">
      <c r="D15260" t="s">
        <v>22419</v>
      </c>
    </row>
    <row r="15261" spans="4:4" x14ac:dyDescent="0.25">
      <c r="D15261" t="s">
        <v>22456</v>
      </c>
    </row>
    <row r="15262" spans="4:4" x14ac:dyDescent="0.25">
      <c r="D15262" t="s">
        <v>22590</v>
      </c>
    </row>
    <row r="15263" spans="4:4" x14ac:dyDescent="0.25">
      <c r="D15263" t="s">
        <v>22239</v>
      </c>
    </row>
    <row r="15264" spans="4:4" x14ac:dyDescent="0.25">
      <c r="D15264" t="s">
        <v>22249</v>
      </c>
    </row>
    <row r="15265" spans="4:4" x14ac:dyDescent="0.25">
      <c r="D15265" t="s">
        <v>22204</v>
      </c>
    </row>
    <row r="15266" spans="4:4" x14ac:dyDescent="0.25">
      <c r="D15266" t="s">
        <v>22307</v>
      </c>
    </row>
    <row r="15267" spans="4:4" x14ac:dyDescent="0.25">
      <c r="D15267" t="s">
        <v>22312</v>
      </c>
    </row>
    <row r="15268" spans="4:4" x14ac:dyDescent="0.25">
      <c r="D15268" t="s">
        <v>22258</v>
      </c>
    </row>
    <row r="15269" spans="4:4" x14ac:dyDescent="0.25">
      <c r="D15269" t="s">
        <v>22256</v>
      </c>
    </row>
    <row r="15270" spans="4:4" x14ac:dyDescent="0.25">
      <c r="D15270" t="s">
        <v>22699</v>
      </c>
    </row>
    <row r="15271" spans="4:4" x14ac:dyDescent="0.25">
      <c r="D15271" t="s">
        <v>22351</v>
      </c>
    </row>
    <row r="15272" spans="4:4" x14ac:dyDescent="0.25">
      <c r="D15272" t="s">
        <v>22376</v>
      </c>
    </row>
    <row r="15273" spans="4:4" x14ac:dyDescent="0.25">
      <c r="D15273" t="s">
        <v>22285</v>
      </c>
    </row>
    <row r="15274" spans="4:4" x14ac:dyDescent="0.25">
      <c r="D15274" t="s">
        <v>22660</v>
      </c>
    </row>
    <row r="15275" spans="4:4" x14ac:dyDescent="0.25">
      <c r="D15275" t="s">
        <v>22202</v>
      </c>
    </row>
    <row r="15276" spans="4:4" x14ac:dyDescent="0.25">
      <c r="D15276" t="s">
        <v>22204</v>
      </c>
    </row>
    <row r="15277" spans="4:4" x14ac:dyDescent="0.25">
      <c r="D15277" t="s">
        <v>22634</v>
      </c>
    </row>
    <row r="15278" spans="4:4" x14ac:dyDescent="0.25">
      <c r="D15278" t="s">
        <v>22360</v>
      </c>
    </row>
    <row r="15279" spans="4:4" x14ac:dyDescent="0.25">
      <c r="D15279" t="s">
        <v>22218</v>
      </c>
    </row>
    <row r="15280" spans="4:4" x14ac:dyDescent="0.25">
      <c r="D15280" t="s">
        <v>22360</v>
      </c>
    </row>
    <row r="15281" spans="4:4" x14ac:dyDescent="0.25">
      <c r="D15281" t="s">
        <v>22456</v>
      </c>
    </row>
    <row r="15282" spans="4:4" x14ac:dyDescent="0.25">
      <c r="D15282" t="s">
        <v>22237</v>
      </c>
    </row>
    <row r="15283" spans="4:4" x14ac:dyDescent="0.25">
      <c r="D15283" t="s">
        <v>22360</v>
      </c>
    </row>
    <row r="15284" spans="4:4" x14ac:dyDescent="0.25">
      <c r="D15284" t="s">
        <v>22237</v>
      </c>
    </row>
    <row r="15285" spans="4:4" x14ac:dyDescent="0.25">
      <c r="D15285" t="s">
        <v>22302</v>
      </c>
    </row>
    <row r="15286" spans="4:4" x14ac:dyDescent="0.25">
      <c r="D15286" t="s">
        <v>22735</v>
      </c>
    </row>
    <row r="15287" spans="4:4" x14ac:dyDescent="0.25">
      <c r="D15287" t="s">
        <v>22337</v>
      </c>
    </row>
    <row r="15288" spans="4:4" x14ac:dyDescent="0.25">
      <c r="D15288" t="s">
        <v>22302</v>
      </c>
    </row>
    <row r="15289" spans="4:4" x14ac:dyDescent="0.25">
      <c r="D15289" t="s">
        <v>22357</v>
      </c>
    </row>
    <row r="15290" spans="4:4" x14ac:dyDescent="0.25">
      <c r="D15290" t="s">
        <v>22363</v>
      </c>
    </row>
    <row r="15291" spans="4:4" x14ac:dyDescent="0.25">
      <c r="D15291" t="s">
        <v>22363</v>
      </c>
    </row>
    <row r="15292" spans="4:4" x14ac:dyDescent="0.25">
      <c r="D15292" t="s">
        <v>22462</v>
      </c>
    </row>
    <row r="15293" spans="4:4" x14ac:dyDescent="0.25">
      <c r="D15293" t="s">
        <v>22629</v>
      </c>
    </row>
    <row r="15294" spans="4:4" x14ac:dyDescent="0.25">
      <c r="D15294" t="s">
        <v>22302</v>
      </c>
    </row>
    <row r="15295" spans="4:4" x14ac:dyDescent="0.25">
      <c r="D15295" t="s">
        <v>22968</v>
      </c>
    </row>
    <row r="15296" spans="4:4" x14ac:dyDescent="0.25">
      <c r="D15296" t="s">
        <v>22376</v>
      </c>
    </row>
    <row r="15297" spans="4:4" x14ac:dyDescent="0.25">
      <c r="D15297" t="s">
        <v>22363</v>
      </c>
    </row>
    <row r="15298" spans="4:4" x14ac:dyDescent="0.25">
      <c r="D15298" t="s">
        <v>22422</v>
      </c>
    </row>
    <row r="15299" spans="4:4" x14ac:dyDescent="0.25">
      <c r="D15299" t="s">
        <v>22462</v>
      </c>
    </row>
    <row r="15300" spans="4:4" x14ac:dyDescent="0.25">
      <c r="D15300" t="s">
        <v>22302</v>
      </c>
    </row>
    <row r="15301" spans="4:4" x14ac:dyDescent="0.25">
      <c r="D15301" t="s">
        <v>22376</v>
      </c>
    </row>
    <row r="15302" spans="4:4" x14ac:dyDescent="0.25">
      <c r="D15302" t="s">
        <v>22363</v>
      </c>
    </row>
    <row r="15303" spans="4:4" x14ac:dyDescent="0.25">
      <c r="D15303" t="s">
        <v>22363</v>
      </c>
    </row>
    <row r="15304" spans="4:4" x14ac:dyDescent="0.25">
      <c r="D15304" t="s">
        <v>22302</v>
      </c>
    </row>
    <row r="15305" spans="4:4" x14ac:dyDescent="0.25">
      <c r="D15305" t="s">
        <v>22462</v>
      </c>
    </row>
    <row r="15306" spans="4:4" x14ac:dyDescent="0.25">
      <c r="D15306" t="s">
        <v>22302</v>
      </c>
    </row>
    <row r="15307" spans="4:4" x14ac:dyDescent="0.25">
      <c r="D15307" t="s">
        <v>22337</v>
      </c>
    </row>
    <row r="15308" spans="4:4" x14ac:dyDescent="0.25">
      <c r="D15308" t="s">
        <v>22363</v>
      </c>
    </row>
    <row r="15309" spans="4:4" x14ac:dyDescent="0.25">
      <c r="D15309" t="s">
        <v>22417</v>
      </c>
    </row>
    <row r="15310" spans="4:4" x14ac:dyDescent="0.25">
      <c r="D15310" t="s">
        <v>22422</v>
      </c>
    </row>
    <row r="15311" spans="4:4" x14ac:dyDescent="0.25">
      <c r="D15311" t="s">
        <v>22462</v>
      </c>
    </row>
    <row r="15312" spans="4:4" x14ac:dyDescent="0.25">
      <c r="D15312" t="s">
        <v>22353</v>
      </c>
    </row>
    <row r="15313" spans="4:4" x14ac:dyDescent="0.25">
      <c r="D15313" t="s">
        <v>22265</v>
      </c>
    </row>
    <row r="15314" spans="4:4" x14ac:dyDescent="0.25">
      <c r="D15314" t="s">
        <v>22357</v>
      </c>
    </row>
    <row r="15315" spans="4:4" x14ac:dyDescent="0.25">
      <c r="D15315" t="s">
        <v>22745</v>
      </c>
    </row>
    <row r="15316" spans="4:4" x14ac:dyDescent="0.25">
      <c r="D15316" t="s">
        <v>22745</v>
      </c>
    </row>
    <row r="15317" spans="4:4" x14ac:dyDescent="0.25">
      <c r="D15317" t="s">
        <v>22314</v>
      </c>
    </row>
    <row r="15318" spans="4:4" x14ac:dyDescent="0.25">
      <c r="D15318" t="s">
        <v>22968</v>
      </c>
    </row>
    <row r="15319" spans="4:4" x14ac:dyDescent="0.25">
      <c r="D15319" t="s">
        <v>22337</v>
      </c>
    </row>
    <row r="15320" spans="4:4" x14ac:dyDescent="0.25">
      <c r="D15320" t="s">
        <v>22269</v>
      </c>
    </row>
    <row r="15321" spans="4:4" x14ac:dyDescent="0.25">
      <c r="D15321" t="s">
        <v>22417</v>
      </c>
    </row>
    <row r="15322" spans="4:4" x14ac:dyDescent="0.25">
      <c r="D15322" t="s">
        <v>22987</v>
      </c>
    </row>
    <row r="15323" spans="4:4" x14ac:dyDescent="0.25">
      <c r="D15323" t="s">
        <v>22357</v>
      </c>
    </row>
    <row r="15324" spans="4:4" x14ac:dyDescent="0.25">
      <c r="D15324" t="s">
        <v>22357</v>
      </c>
    </row>
    <row r="15325" spans="4:4" x14ac:dyDescent="0.25">
      <c r="D15325" t="s">
        <v>22990</v>
      </c>
    </row>
    <row r="15326" spans="4:4" x14ac:dyDescent="0.25">
      <c r="D15326" t="s">
        <v>22992</v>
      </c>
    </row>
    <row r="15327" spans="4:4" x14ac:dyDescent="0.25">
      <c r="D15327" t="s">
        <v>22462</v>
      </c>
    </row>
    <row r="15328" spans="4:4" x14ac:dyDescent="0.25">
      <c r="D15328" t="s">
        <v>22337</v>
      </c>
    </row>
    <row r="15329" spans="4:4" x14ac:dyDescent="0.25">
      <c r="D15329" t="s">
        <v>22360</v>
      </c>
    </row>
    <row r="15330" spans="4:4" x14ac:dyDescent="0.25">
      <c r="D15330" t="s">
        <v>22269</v>
      </c>
    </row>
    <row r="15331" spans="4:4" x14ac:dyDescent="0.25">
      <c r="D15331" t="s">
        <v>22462</v>
      </c>
    </row>
    <row r="15332" spans="4:4" x14ac:dyDescent="0.25">
      <c r="D15332" t="s">
        <v>22353</v>
      </c>
    </row>
    <row r="15333" spans="4:4" x14ac:dyDescent="0.25">
      <c r="D15333" t="s">
        <v>22462</v>
      </c>
    </row>
    <row r="15334" spans="4:4" x14ac:dyDescent="0.25">
      <c r="D15334" t="s">
        <v>22853</v>
      </c>
    </row>
    <row r="15335" spans="4:4" x14ac:dyDescent="0.25">
      <c r="D15335" t="s">
        <v>22417</v>
      </c>
    </row>
    <row r="15336" spans="4:4" x14ac:dyDescent="0.25">
      <c r="D15336" t="s">
        <v>22987</v>
      </c>
    </row>
    <row r="15337" spans="4:4" x14ac:dyDescent="0.25">
      <c r="D15337" t="s">
        <v>22209</v>
      </c>
    </row>
    <row r="15338" spans="4:4" x14ac:dyDescent="0.25">
      <c r="D15338" t="s">
        <v>22353</v>
      </c>
    </row>
    <row r="15339" spans="4:4" x14ac:dyDescent="0.25">
      <c r="D15339" t="s">
        <v>22265</v>
      </c>
    </row>
    <row r="15340" spans="4:4" x14ac:dyDescent="0.25">
      <c r="D15340" t="s">
        <v>22265</v>
      </c>
    </row>
    <row r="15341" spans="4:4" x14ac:dyDescent="0.25">
      <c r="D15341" t="s">
        <v>22998</v>
      </c>
    </row>
    <row r="15342" spans="4:4" x14ac:dyDescent="0.25">
      <c r="D15342" t="s">
        <v>22422</v>
      </c>
    </row>
    <row r="15343" spans="4:4" x14ac:dyDescent="0.25">
      <c r="D15343" t="s">
        <v>22992</v>
      </c>
    </row>
    <row r="15344" spans="4:4" x14ac:dyDescent="0.25">
      <c r="D15344" t="s">
        <v>22745</v>
      </c>
    </row>
    <row r="15345" spans="4:4" x14ac:dyDescent="0.25">
      <c r="D15345" t="s">
        <v>22745</v>
      </c>
    </row>
    <row r="15346" spans="4:4" x14ac:dyDescent="0.25">
      <c r="D15346" t="s">
        <v>22968</v>
      </c>
    </row>
    <row r="15347" spans="4:4" x14ac:dyDescent="0.25">
      <c r="D15347" t="s">
        <v>22992</v>
      </c>
    </row>
    <row r="15348" spans="4:4" x14ac:dyDescent="0.25">
      <c r="D15348" t="s">
        <v>22226</v>
      </c>
    </row>
    <row r="15349" spans="4:4" x14ac:dyDescent="0.25">
      <c r="D15349" t="s">
        <v>22745</v>
      </c>
    </row>
    <row r="15350" spans="4:4" x14ac:dyDescent="0.25">
      <c r="D15350" t="s">
        <v>22771</v>
      </c>
    </row>
    <row r="15351" spans="4:4" x14ac:dyDescent="0.25">
      <c r="D15351" t="s">
        <v>22771</v>
      </c>
    </row>
    <row r="15352" spans="4:4" x14ac:dyDescent="0.25">
      <c r="D15352" t="s">
        <v>22226</v>
      </c>
    </row>
    <row r="15353" spans="4:4" x14ac:dyDescent="0.25">
      <c r="D15353" t="s">
        <v>22226</v>
      </c>
    </row>
    <row r="15354" spans="4:4" x14ac:dyDescent="0.25">
      <c r="D15354" t="s">
        <v>22337</v>
      </c>
    </row>
    <row r="15355" spans="4:4" x14ac:dyDescent="0.25">
      <c r="D15355" t="s">
        <v>22363</v>
      </c>
    </row>
    <row r="15356" spans="4:4" x14ac:dyDescent="0.25">
      <c r="D15356" t="s">
        <v>22987</v>
      </c>
    </row>
    <row r="15357" spans="4:4" x14ac:dyDescent="0.25">
      <c r="D15357" t="s">
        <v>22302</v>
      </c>
    </row>
    <row r="15358" spans="4:4" x14ac:dyDescent="0.25">
      <c r="D15358" t="s">
        <v>22462</v>
      </c>
    </row>
    <row r="15359" spans="4:4" x14ac:dyDescent="0.25">
      <c r="D15359" t="s">
        <v>22334</v>
      </c>
    </row>
    <row r="15360" spans="4:4" x14ac:dyDescent="0.25">
      <c r="D15360" t="s">
        <v>22265</v>
      </c>
    </row>
    <row r="15361" spans="4:4" x14ac:dyDescent="0.25">
      <c r="D15361" t="s">
        <v>22357</v>
      </c>
    </row>
    <row r="15362" spans="4:4" x14ac:dyDescent="0.25">
      <c r="D15362" t="s">
        <v>22992</v>
      </c>
    </row>
    <row r="15363" spans="4:4" x14ac:dyDescent="0.25">
      <c r="D15363" t="s">
        <v>22226</v>
      </c>
    </row>
    <row r="15364" spans="4:4" x14ac:dyDescent="0.25">
      <c r="D15364" t="s">
        <v>22226</v>
      </c>
    </row>
    <row r="15365" spans="4:4" x14ac:dyDescent="0.25">
      <c r="D15365" t="s">
        <v>22968</v>
      </c>
    </row>
    <row r="15366" spans="4:4" x14ac:dyDescent="0.25">
      <c r="D15366" t="s">
        <v>22337</v>
      </c>
    </row>
    <row r="15367" spans="4:4" x14ac:dyDescent="0.25">
      <c r="D15367" t="s">
        <v>22745</v>
      </c>
    </row>
    <row r="15368" spans="4:4" x14ac:dyDescent="0.25">
      <c r="D15368" t="s">
        <v>22269</v>
      </c>
    </row>
    <row r="15369" spans="4:4" x14ac:dyDescent="0.25">
      <c r="D15369" t="s">
        <v>22363</v>
      </c>
    </row>
    <row r="15370" spans="4:4" x14ac:dyDescent="0.25">
      <c r="D15370" t="s">
        <v>22417</v>
      </c>
    </row>
    <row r="15371" spans="4:4" x14ac:dyDescent="0.25">
      <c r="D15371" t="s">
        <v>22462</v>
      </c>
    </row>
    <row r="15372" spans="4:4" x14ac:dyDescent="0.25">
      <c r="D15372" t="s">
        <v>23007</v>
      </c>
    </row>
    <row r="15373" spans="4:4" x14ac:dyDescent="0.25">
      <c r="D15373" t="s">
        <v>22607</v>
      </c>
    </row>
    <row r="15374" spans="4:4" x14ac:dyDescent="0.25">
      <c r="D15374" t="s">
        <v>22265</v>
      </c>
    </row>
    <row r="15375" spans="4:4" x14ac:dyDescent="0.25">
      <c r="D15375" t="s">
        <v>22998</v>
      </c>
    </row>
    <row r="15376" spans="4:4" x14ac:dyDescent="0.25">
      <c r="D15376" t="s">
        <v>22422</v>
      </c>
    </row>
    <row r="15377" spans="4:4" x14ac:dyDescent="0.25">
      <c r="D15377" t="s">
        <v>22462</v>
      </c>
    </row>
    <row r="15378" spans="4:4" x14ac:dyDescent="0.25">
      <c r="D15378" t="s">
        <v>22428</v>
      </c>
    </row>
    <row r="15379" spans="4:4" x14ac:dyDescent="0.25">
      <c r="D15379" t="s">
        <v>23007</v>
      </c>
    </row>
    <row r="15380" spans="4:4" x14ac:dyDescent="0.25">
      <c r="D15380" t="s">
        <v>22226</v>
      </c>
    </row>
    <row r="15381" spans="4:4" x14ac:dyDescent="0.25">
      <c r="D15381" t="s">
        <v>22745</v>
      </c>
    </row>
    <row r="15382" spans="4:4" x14ac:dyDescent="0.25">
      <c r="D15382" t="s">
        <v>22314</v>
      </c>
    </row>
    <row r="15383" spans="4:4" x14ac:dyDescent="0.25">
      <c r="D15383" t="s">
        <v>22968</v>
      </c>
    </row>
    <row r="15384" spans="4:4" x14ac:dyDescent="0.25">
      <c r="D15384" t="s">
        <v>22337</v>
      </c>
    </row>
    <row r="15385" spans="4:4" x14ac:dyDescent="0.25">
      <c r="D15385" t="s">
        <v>22269</v>
      </c>
    </row>
    <row r="15386" spans="4:4" x14ac:dyDescent="0.25">
      <c r="D15386" t="s">
        <v>22462</v>
      </c>
    </row>
    <row r="15387" spans="4:4" x14ac:dyDescent="0.25">
      <c r="D15387" t="s">
        <v>22265</v>
      </c>
    </row>
    <row r="15388" spans="4:4" x14ac:dyDescent="0.25">
      <c r="D15388" t="s">
        <v>22265</v>
      </c>
    </row>
    <row r="15389" spans="4:4" x14ac:dyDescent="0.25">
      <c r="D15389" t="s">
        <v>22745</v>
      </c>
    </row>
    <row r="15390" spans="4:4" x14ac:dyDescent="0.25">
      <c r="D15390" t="s">
        <v>22607</v>
      </c>
    </row>
    <row r="15391" spans="4:4" x14ac:dyDescent="0.25">
      <c r="D15391" t="s">
        <v>22998</v>
      </c>
    </row>
    <row r="15392" spans="4:4" x14ac:dyDescent="0.25">
      <c r="D15392" t="s">
        <v>22265</v>
      </c>
    </row>
    <row r="15393" spans="4:4" x14ac:dyDescent="0.25">
      <c r="D15393" t="s">
        <v>22265</v>
      </c>
    </row>
    <row r="15394" spans="4:4" x14ac:dyDescent="0.25">
      <c r="D15394" t="s">
        <v>22998</v>
      </c>
    </row>
    <row r="15395" spans="4:4" x14ac:dyDescent="0.25">
      <c r="D15395" t="s">
        <v>22265</v>
      </c>
    </row>
    <row r="15396" spans="4:4" x14ac:dyDescent="0.25">
      <c r="D15396" t="s">
        <v>22226</v>
      </c>
    </row>
    <row r="15397" spans="4:4" x14ac:dyDescent="0.25">
      <c r="D15397" t="s">
        <v>22302</v>
      </c>
    </row>
    <row r="15398" spans="4:4" x14ac:dyDescent="0.25">
      <c r="D15398" t="s">
        <v>23007</v>
      </c>
    </row>
    <row r="15399" spans="4:4" x14ac:dyDescent="0.25">
      <c r="D15399" t="s">
        <v>22265</v>
      </c>
    </row>
    <row r="15400" spans="4:4" x14ac:dyDescent="0.25">
      <c r="D15400" t="s">
        <v>22302</v>
      </c>
    </row>
    <row r="15401" spans="4:4" x14ac:dyDescent="0.25">
      <c r="D15401" t="s">
        <v>22226</v>
      </c>
    </row>
    <row r="15402" spans="4:4" x14ac:dyDescent="0.25">
      <c r="D15402" t="s">
        <v>22968</v>
      </c>
    </row>
    <row r="15403" spans="4:4" x14ac:dyDescent="0.25">
      <c r="D15403" t="s">
        <v>22363</v>
      </c>
    </row>
    <row r="15404" spans="4:4" x14ac:dyDescent="0.25">
      <c r="D15404" t="s">
        <v>22363</v>
      </c>
    </row>
    <row r="15405" spans="4:4" x14ac:dyDescent="0.25">
      <c r="D15405" t="s">
        <v>22419</v>
      </c>
    </row>
    <row r="15406" spans="4:4" x14ac:dyDescent="0.25">
      <c r="D15406" t="s">
        <v>22987</v>
      </c>
    </row>
    <row r="15407" spans="4:4" x14ac:dyDescent="0.25">
      <c r="D15407" t="s">
        <v>22265</v>
      </c>
    </row>
    <row r="15408" spans="4:4" x14ac:dyDescent="0.25">
      <c r="D15408" t="s">
        <v>22422</v>
      </c>
    </row>
    <row r="15409" spans="4:4" x14ac:dyDescent="0.25">
      <c r="D15409" t="s">
        <v>22968</v>
      </c>
    </row>
    <row r="15410" spans="4:4" x14ac:dyDescent="0.25">
      <c r="D15410" t="s">
        <v>22534</v>
      </c>
    </row>
    <row r="15411" spans="4:4" x14ac:dyDescent="0.25">
      <c r="D15411" t="s">
        <v>22417</v>
      </c>
    </row>
    <row r="15412" spans="4:4" x14ac:dyDescent="0.25">
      <c r="D15412" t="s">
        <v>22998</v>
      </c>
    </row>
    <row r="15413" spans="4:4" x14ac:dyDescent="0.25">
      <c r="D15413" t="s">
        <v>22314</v>
      </c>
    </row>
    <row r="15414" spans="4:4" x14ac:dyDescent="0.25">
      <c r="D15414" t="s">
        <v>22363</v>
      </c>
    </row>
    <row r="15415" spans="4:4" x14ac:dyDescent="0.25">
      <c r="D15415" t="s">
        <v>22337</v>
      </c>
    </row>
    <row r="15416" spans="4:4" x14ac:dyDescent="0.25">
      <c r="D15416" t="s">
        <v>22462</v>
      </c>
    </row>
    <row r="15417" spans="4:4" x14ac:dyDescent="0.25">
      <c r="D15417" t="s">
        <v>22265</v>
      </c>
    </row>
    <row r="15418" spans="4:4" x14ac:dyDescent="0.25">
      <c r="D15418" t="s">
        <v>22337</v>
      </c>
    </row>
    <row r="15419" spans="4:4" x14ac:dyDescent="0.25">
      <c r="D15419" t="s">
        <v>22346</v>
      </c>
    </row>
    <row r="15420" spans="4:4" x14ac:dyDescent="0.25">
      <c r="D15420" t="s">
        <v>22382</v>
      </c>
    </row>
    <row r="15421" spans="4:4" x14ac:dyDescent="0.25">
      <c r="D15421" t="s">
        <v>22462</v>
      </c>
    </row>
    <row r="15422" spans="4:4" x14ac:dyDescent="0.25">
      <c r="D15422" t="s">
        <v>23007</v>
      </c>
    </row>
    <row r="15423" spans="4:4" x14ac:dyDescent="0.25">
      <c r="D15423" t="s">
        <v>23021</v>
      </c>
    </row>
    <row r="15424" spans="4:4" x14ac:dyDescent="0.25">
      <c r="D15424" t="s">
        <v>23021</v>
      </c>
    </row>
    <row r="15425" spans="4:4" x14ac:dyDescent="0.25">
      <c r="D15425" t="s">
        <v>23021</v>
      </c>
    </row>
    <row r="15426" spans="4:4" x14ac:dyDescent="0.25">
      <c r="D15426" t="s">
        <v>22357</v>
      </c>
    </row>
    <row r="15427" spans="4:4" x14ac:dyDescent="0.25">
      <c r="D15427" t="s">
        <v>22302</v>
      </c>
    </row>
    <row r="15428" spans="4:4" x14ac:dyDescent="0.25">
      <c r="D15428" t="s">
        <v>22226</v>
      </c>
    </row>
    <row r="15429" spans="4:4" x14ac:dyDescent="0.25">
      <c r="D15429" t="s">
        <v>22745</v>
      </c>
    </row>
    <row r="15430" spans="4:4" x14ac:dyDescent="0.25">
      <c r="D15430" t="s">
        <v>22337</v>
      </c>
    </row>
    <row r="15431" spans="4:4" x14ac:dyDescent="0.25">
      <c r="D15431" t="s">
        <v>22462</v>
      </c>
    </row>
    <row r="15432" spans="4:4" x14ac:dyDescent="0.25">
      <c r="D15432" t="s">
        <v>23007</v>
      </c>
    </row>
    <row r="15433" spans="4:4" x14ac:dyDescent="0.25">
      <c r="D15433" t="s">
        <v>22334</v>
      </c>
    </row>
    <row r="15434" spans="4:4" x14ac:dyDescent="0.25">
      <c r="D15434" t="s">
        <v>23021</v>
      </c>
    </row>
    <row r="15435" spans="4:4" x14ac:dyDescent="0.25">
      <c r="D15435" t="s">
        <v>22265</v>
      </c>
    </row>
    <row r="15436" spans="4:4" x14ac:dyDescent="0.25">
      <c r="D15436" t="s">
        <v>22232</v>
      </c>
    </row>
    <row r="15437" spans="4:4" x14ac:dyDescent="0.25">
      <c r="D15437" t="s">
        <v>22462</v>
      </c>
    </row>
    <row r="15438" spans="4:4" x14ac:dyDescent="0.25">
      <c r="D15438" t="s">
        <v>23007</v>
      </c>
    </row>
    <row r="15439" spans="4:4" x14ac:dyDescent="0.25">
      <c r="D15439" t="s">
        <v>22226</v>
      </c>
    </row>
    <row r="15440" spans="4:4" x14ac:dyDescent="0.25">
      <c r="D15440" t="s">
        <v>22745</v>
      </c>
    </row>
    <row r="15441" spans="4:4" x14ac:dyDescent="0.25">
      <c r="D15441" t="s">
        <v>22314</v>
      </c>
    </row>
    <row r="15442" spans="4:4" x14ac:dyDescent="0.25">
      <c r="D15442" t="s">
        <v>22968</v>
      </c>
    </row>
    <row r="15443" spans="4:4" x14ac:dyDescent="0.25">
      <c r="D15443" t="s">
        <v>22462</v>
      </c>
    </row>
    <row r="15444" spans="4:4" x14ac:dyDescent="0.25">
      <c r="D15444" t="s">
        <v>22607</v>
      </c>
    </row>
    <row r="15445" spans="4:4" x14ac:dyDescent="0.25">
      <c r="D15445" t="s">
        <v>22346</v>
      </c>
    </row>
    <row r="15446" spans="4:4" x14ac:dyDescent="0.25">
      <c r="D15446" t="s">
        <v>22992</v>
      </c>
    </row>
    <row r="15447" spans="4:4" x14ac:dyDescent="0.25">
      <c r="D15447" t="s">
        <v>22462</v>
      </c>
    </row>
    <row r="15448" spans="4:4" x14ac:dyDescent="0.25">
      <c r="D15448" t="s">
        <v>22226</v>
      </c>
    </row>
    <row r="15449" spans="4:4" x14ac:dyDescent="0.25">
      <c r="D15449" t="s">
        <v>22360</v>
      </c>
    </row>
    <row r="15450" spans="4:4" x14ac:dyDescent="0.25">
      <c r="D15450" t="s">
        <v>22992</v>
      </c>
    </row>
    <row r="15451" spans="4:4" x14ac:dyDescent="0.25">
      <c r="D15451" t="s">
        <v>22302</v>
      </c>
    </row>
    <row r="15452" spans="4:4" x14ac:dyDescent="0.25">
      <c r="D15452" t="s">
        <v>23007</v>
      </c>
    </row>
    <row r="15453" spans="4:4" x14ac:dyDescent="0.25">
      <c r="D15453" t="s">
        <v>22745</v>
      </c>
    </row>
    <row r="15454" spans="4:4" x14ac:dyDescent="0.25">
      <c r="D15454" t="s">
        <v>23021</v>
      </c>
    </row>
    <row r="15455" spans="4:4" x14ac:dyDescent="0.25">
      <c r="D15455" t="s">
        <v>22226</v>
      </c>
    </row>
    <row r="15456" spans="4:4" x14ac:dyDescent="0.25">
      <c r="D15456" t="s">
        <v>22265</v>
      </c>
    </row>
    <row r="15457" spans="4:4" x14ac:dyDescent="0.25">
      <c r="D15457" t="s">
        <v>22382</v>
      </c>
    </row>
    <row r="15458" spans="4:4" x14ac:dyDescent="0.25">
      <c r="D15458" t="s">
        <v>22265</v>
      </c>
    </row>
    <row r="15459" spans="4:4" x14ac:dyDescent="0.25">
      <c r="D15459" t="s">
        <v>22265</v>
      </c>
    </row>
    <row r="15460" spans="4:4" x14ac:dyDescent="0.25">
      <c r="D15460" t="s">
        <v>22998</v>
      </c>
    </row>
    <row r="15461" spans="4:4" x14ac:dyDescent="0.25">
      <c r="D15461" t="s">
        <v>22226</v>
      </c>
    </row>
    <row r="15462" spans="4:4" x14ac:dyDescent="0.25">
      <c r="D15462" t="s">
        <v>22376</v>
      </c>
    </row>
    <row r="15463" spans="4:4" x14ac:dyDescent="0.25">
      <c r="D15463" t="s">
        <v>22745</v>
      </c>
    </row>
    <row r="15464" spans="4:4" x14ac:dyDescent="0.25">
      <c r="D15464" t="s">
        <v>23021</v>
      </c>
    </row>
    <row r="15465" spans="4:4" x14ac:dyDescent="0.25">
      <c r="D15465" t="s">
        <v>22992</v>
      </c>
    </row>
    <row r="15466" spans="4:4" x14ac:dyDescent="0.25">
      <c r="D15466" t="s">
        <v>22968</v>
      </c>
    </row>
    <row r="15467" spans="4:4" x14ac:dyDescent="0.25">
      <c r="D15467" t="s">
        <v>22376</v>
      </c>
    </row>
    <row r="15468" spans="4:4" x14ac:dyDescent="0.25">
      <c r="D15468" t="s">
        <v>23021</v>
      </c>
    </row>
    <row r="15469" spans="4:4" x14ac:dyDescent="0.25">
      <c r="D15469" t="s">
        <v>23021</v>
      </c>
    </row>
    <row r="15470" spans="4:4" x14ac:dyDescent="0.25">
      <c r="D15470" t="s">
        <v>22265</v>
      </c>
    </row>
    <row r="15471" spans="4:4" x14ac:dyDescent="0.25">
      <c r="D15471" t="s">
        <v>22998</v>
      </c>
    </row>
    <row r="15472" spans="4:4" x14ac:dyDescent="0.25">
      <c r="D15472" t="s">
        <v>22376</v>
      </c>
    </row>
    <row r="15473" spans="4:4" x14ac:dyDescent="0.25">
      <c r="D15473" t="s">
        <v>22363</v>
      </c>
    </row>
    <row r="15474" spans="4:4" x14ac:dyDescent="0.25">
      <c r="D15474" t="s">
        <v>22607</v>
      </c>
    </row>
    <row r="15475" spans="4:4" x14ac:dyDescent="0.25">
      <c r="D15475" t="s">
        <v>22363</v>
      </c>
    </row>
    <row r="15476" spans="4:4" x14ac:dyDescent="0.25">
      <c r="D15476" t="s">
        <v>22346</v>
      </c>
    </row>
    <row r="15477" spans="4:4" x14ac:dyDescent="0.25">
      <c r="D15477" t="s">
        <v>23021</v>
      </c>
    </row>
    <row r="15478" spans="4:4" x14ac:dyDescent="0.25">
      <c r="D15478" t="s">
        <v>23021</v>
      </c>
    </row>
    <row r="15479" spans="4:4" x14ac:dyDescent="0.25">
      <c r="D15479" t="s">
        <v>22346</v>
      </c>
    </row>
    <row r="15480" spans="4:4" x14ac:dyDescent="0.25">
      <c r="D15480" t="s">
        <v>22226</v>
      </c>
    </row>
    <row r="15481" spans="4:4" x14ac:dyDescent="0.25">
      <c r="D15481" t="s">
        <v>22226</v>
      </c>
    </row>
    <row r="15482" spans="4:4" x14ac:dyDescent="0.25">
      <c r="D15482" t="s">
        <v>22376</v>
      </c>
    </row>
    <row r="15483" spans="4:4" x14ac:dyDescent="0.25">
      <c r="D15483" t="s">
        <v>22771</v>
      </c>
    </row>
    <row r="15484" spans="4:4" x14ac:dyDescent="0.25">
      <c r="D15484" t="s">
        <v>22265</v>
      </c>
    </row>
    <row r="15485" spans="4:4" x14ac:dyDescent="0.25">
      <c r="D15485" t="s">
        <v>22462</v>
      </c>
    </row>
    <row r="15486" spans="4:4" x14ac:dyDescent="0.25">
      <c r="D15486" t="s">
        <v>22376</v>
      </c>
    </row>
    <row r="15487" spans="4:4" x14ac:dyDescent="0.25">
      <c r="D15487" t="s">
        <v>22607</v>
      </c>
    </row>
    <row r="15488" spans="4:4" x14ac:dyDescent="0.25">
      <c r="D15488" t="s">
        <v>22830</v>
      </c>
    </row>
    <row r="15489" spans="4:4" x14ac:dyDescent="0.25">
      <c r="D15489" t="s">
        <v>22226</v>
      </c>
    </row>
    <row r="15490" spans="4:4" x14ac:dyDescent="0.25">
      <c r="D15490" t="s">
        <v>22226</v>
      </c>
    </row>
    <row r="15491" spans="4:4" x14ac:dyDescent="0.25">
      <c r="D15491" t="s">
        <v>22607</v>
      </c>
    </row>
    <row r="15492" spans="4:4" x14ac:dyDescent="0.25">
      <c r="D15492" t="s">
        <v>22998</v>
      </c>
    </row>
    <row r="15493" spans="4:4" x14ac:dyDescent="0.25">
      <c r="D15493" t="s">
        <v>22376</v>
      </c>
    </row>
    <row r="15494" spans="4:4" x14ac:dyDescent="0.25">
      <c r="D15494" t="s">
        <v>23007</v>
      </c>
    </row>
    <row r="15495" spans="4:4" x14ac:dyDescent="0.25">
      <c r="D15495" t="s">
        <v>22830</v>
      </c>
    </row>
    <row r="15496" spans="4:4" x14ac:dyDescent="0.25">
      <c r="D15496" t="s">
        <v>22265</v>
      </c>
    </row>
    <row r="15497" spans="4:4" x14ac:dyDescent="0.25">
      <c r="D15497" t="s">
        <v>22998</v>
      </c>
    </row>
    <row r="15498" spans="4:4" x14ac:dyDescent="0.25">
      <c r="D15498" t="s">
        <v>22363</v>
      </c>
    </row>
    <row r="15499" spans="4:4" x14ac:dyDescent="0.25">
      <c r="D15499" t="s">
        <v>22363</v>
      </c>
    </row>
    <row r="15500" spans="4:4" x14ac:dyDescent="0.25">
      <c r="D15500" t="s">
        <v>22302</v>
      </c>
    </row>
    <row r="15501" spans="4:4" x14ac:dyDescent="0.25">
      <c r="D15501" t="s">
        <v>23007</v>
      </c>
    </row>
    <row r="15502" spans="4:4" x14ac:dyDescent="0.25">
      <c r="D15502" t="s">
        <v>22745</v>
      </c>
    </row>
    <row r="15503" spans="4:4" x14ac:dyDescent="0.25">
      <c r="D15503" t="s">
        <v>22745</v>
      </c>
    </row>
    <row r="15504" spans="4:4" x14ac:dyDescent="0.25">
      <c r="D15504" t="s">
        <v>22376</v>
      </c>
    </row>
    <row r="15505" spans="4:4" x14ac:dyDescent="0.25">
      <c r="D15505" t="s">
        <v>22830</v>
      </c>
    </row>
    <row r="15506" spans="4:4" x14ac:dyDescent="0.25">
      <c r="D15506" t="s">
        <v>22265</v>
      </c>
    </row>
    <row r="15507" spans="4:4" x14ac:dyDescent="0.25">
      <c r="D15507" t="s">
        <v>22998</v>
      </c>
    </row>
    <row r="15508" spans="4:4" x14ac:dyDescent="0.25">
      <c r="D15508" t="s">
        <v>22363</v>
      </c>
    </row>
    <row r="15509" spans="4:4" x14ac:dyDescent="0.25">
      <c r="D15509" t="s">
        <v>22992</v>
      </c>
    </row>
    <row r="15510" spans="4:4" x14ac:dyDescent="0.25">
      <c r="D15510" t="s">
        <v>22968</v>
      </c>
    </row>
    <row r="15511" spans="4:4" x14ac:dyDescent="0.25">
      <c r="D15511" t="s">
        <v>22323</v>
      </c>
    </row>
    <row r="15512" spans="4:4" x14ac:dyDescent="0.25">
      <c r="D15512" t="s">
        <v>22480</v>
      </c>
    </row>
    <row r="15513" spans="4:4" x14ac:dyDescent="0.25">
      <c r="D15513" t="s">
        <v>22355</v>
      </c>
    </row>
    <row r="15514" spans="4:4" x14ac:dyDescent="0.25">
      <c r="D15514" t="s">
        <v>23040</v>
      </c>
    </row>
    <row r="15515" spans="4:4" x14ac:dyDescent="0.25">
      <c r="D15515" t="s">
        <v>22800</v>
      </c>
    </row>
    <row r="15516" spans="4:4" x14ac:dyDescent="0.25">
      <c r="D15516" t="s">
        <v>22762</v>
      </c>
    </row>
    <row r="15517" spans="4:4" x14ac:dyDescent="0.25">
      <c r="D15517" t="s">
        <v>23044</v>
      </c>
    </row>
    <row r="15518" spans="4:4" x14ac:dyDescent="0.25">
      <c r="D15518" t="s">
        <v>22218</v>
      </c>
    </row>
    <row r="15519" spans="4:4" x14ac:dyDescent="0.25">
      <c r="D15519" t="s">
        <v>22456</v>
      </c>
    </row>
    <row r="15520" spans="4:4" x14ac:dyDescent="0.25">
      <c r="D15520" t="s">
        <v>22206</v>
      </c>
    </row>
    <row r="15521" spans="4:4" x14ac:dyDescent="0.25">
      <c r="D15521" t="s">
        <v>23049</v>
      </c>
    </row>
    <row r="15522" spans="4:4" x14ac:dyDescent="0.25">
      <c r="D15522" t="s">
        <v>22363</v>
      </c>
    </row>
    <row r="15523" spans="4:4" x14ac:dyDescent="0.25">
      <c r="D15523" t="s">
        <v>22302</v>
      </c>
    </row>
    <row r="15524" spans="4:4" x14ac:dyDescent="0.25">
      <c r="D15524" t="s">
        <v>22830</v>
      </c>
    </row>
    <row r="15525" spans="4:4" x14ac:dyDescent="0.25">
      <c r="D15525" t="s">
        <v>22357</v>
      </c>
    </row>
    <row r="15526" spans="4:4" x14ac:dyDescent="0.25">
      <c r="D15526" t="s">
        <v>23049</v>
      </c>
    </row>
    <row r="15527" spans="4:4" x14ac:dyDescent="0.25">
      <c r="D15527" t="s">
        <v>22462</v>
      </c>
    </row>
    <row r="15528" spans="4:4" x14ac:dyDescent="0.25">
      <c r="D15528" t="s">
        <v>23056</v>
      </c>
    </row>
    <row r="15529" spans="4:4" x14ac:dyDescent="0.25">
      <c r="D15529" t="s">
        <v>22360</v>
      </c>
    </row>
    <row r="15530" spans="4:4" x14ac:dyDescent="0.25">
      <c r="D15530" t="s">
        <v>22218</v>
      </c>
    </row>
    <row r="15531" spans="4:4" x14ac:dyDescent="0.25">
      <c r="D15531" t="s">
        <v>22480</v>
      </c>
    </row>
    <row r="15532" spans="4:4" x14ac:dyDescent="0.25">
      <c r="D15532" t="s">
        <v>23061</v>
      </c>
    </row>
    <row r="15533" spans="4:4" x14ac:dyDescent="0.25">
      <c r="D15533" t="s">
        <v>22337</v>
      </c>
    </row>
    <row r="15534" spans="4:4" x14ac:dyDescent="0.25">
      <c r="D15534" t="s">
        <v>23064</v>
      </c>
    </row>
    <row r="15535" spans="4:4" x14ac:dyDescent="0.25">
      <c r="D15535" t="s">
        <v>22404</v>
      </c>
    </row>
    <row r="15536" spans="4:4" x14ac:dyDescent="0.25">
      <c r="D15536" t="s">
        <v>22529</v>
      </c>
    </row>
    <row r="15537" spans="4:4" x14ac:dyDescent="0.25">
      <c r="D15537" t="s">
        <v>22302</v>
      </c>
    </row>
    <row r="15538" spans="4:4" x14ac:dyDescent="0.25">
      <c r="D15538" t="s">
        <v>22462</v>
      </c>
    </row>
    <row r="15539" spans="4:4" x14ac:dyDescent="0.25">
      <c r="D15539" t="s">
        <v>22438</v>
      </c>
    </row>
    <row r="15540" spans="4:4" x14ac:dyDescent="0.25">
      <c r="D15540" t="s">
        <v>22762</v>
      </c>
    </row>
    <row r="15541" spans="4:4" x14ac:dyDescent="0.25">
      <c r="D15541" t="s">
        <v>22218</v>
      </c>
    </row>
    <row r="15542" spans="4:4" x14ac:dyDescent="0.25">
      <c r="D15542" t="s">
        <v>22480</v>
      </c>
    </row>
    <row r="15543" spans="4:4" x14ac:dyDescent="0.25">
      <c r="D15543" t="s">
        <v>22462</v>
      </c>
    </row>
    <row r="15544" spans="4:4" x14ac:dyDescent="0.25">
      <c r="D15544" t="s">
        <v>22456</v>
      </c>
    </row>
    <row r="15545" spans="4:4" x14ac:dyDescent="0.25">
      <c r="D15545" t="s">
        <v>22302</v>
      </c>
    </row>
    <row r="15546" spans="4:4" x14ac:dyDescent="0.25">
      <c r="D15546" t="s">
        <v>22316</v>
      </c>
    </row>
    <row r="15547" spans="4:4" x14ac:dyDescent="0.25">
      <c r="D15547" t="s">
        <v>22355</v>
      </c>
    </row>
    <row r="15548" spans="4:4" x14ac:dyDescent="0.25">
      <c r="D15548" t="s">
        <v>22198</v>
      </c>
    </row>
    <row r="15549" spans="4:4" x14ac:dyDescent="0.25">
      <c r="D15549" t="s">
        <v>22302</v>
      </c>
    </row>
    <row r="15550" spans="4:4" x14ac:dyDescent="0.25">
      <c r="D15550" t="s">
        <v>22355</v>
      </c>
    </row>
    <row r="15551" spans="4:4" x14ac:dyDescent="0.25">
      <c r="D15551" t="s">
        <v>22853</v>
      </c>
    </row>
    <row r="15552" spans="4:4" x14ac:dyDescent="0.25">
      <c r="D15552" t="s">
        <v>22302</v>
      </c>
    </row>
    <row r="15553" spans="4:4" x14ac:dyDescent="0.25">
      <c r="D15553" t="s">
        <v>22337</v>
      </c>
    </row>
    <row r="15554" spans="4:4" x14ac:dyDescent="0.25">
      <c r="D15554" t="s">
        <v>22376</v>
      </c>
    </row>
    <row r="15555" spans="4:4" x14ac:dyDescent="0.25">
      <c r="D15555" t="s">
        <v>22198</v>
      </c>
    </row>
    <row r="15556" spans="4:4" x14ac:dyDescent="0.25">
      <c r="D15556" t="s">
        <v>22316</v>
      </c>
    </row>
    <row r="15557" spans="4:4" x14ac:dyDescent="0.25">
      <c r="D15557" t="s">
        <v>22337</v>
      </c>
    </row>
    <row r="15558" spans="4:4" x14ac:dyDescent="0.25">
      <c r="D15558" t="s">
        <v>22316</v>
      </c>
    </row>
    <row r="15559" spans="4:4" x14ac:dyDescent="0.25">
      <c r="D15559" t="s">
        <v>22360</v>
      </c>
    </row>
    <row r="15560" spans="4:4" x14ac:dyDescent="0.25">
      <c r="D15560" t="s">
        <v>22360</v>
      </c>
    </row>
    <row r="15561" spans="4:4" x14ac:dyDescent="0.25">
      <c r="D15561" t="s">
        <v>22357</v>
      </c>
    </row>
    <row r="15562" spans="4:4" x14ac:dyDescent="0.25">
      <c r="D15562" t="s">
        <v>22357</v>
      </c>
    </row>
    <row r="15563" spans="4:4" x14ac:dyDescent="0.25">
      <c r="D15563" t="s">
        <v>22438</v>
      </c>
    </row>
    <row r="15564" spans="4:4" x14ac:dyDescent="0.25">
      <c r="D15564" t="s">
        <v>22462</v>
      </c>
    </row>
    <row r="15565" spans="4:4" x14ac:dyDescent="0.25">
      <c r="D15565" t="s">
        <v>22462</v>
      </c>
    </row>
    <row r="15566" spans="4:4" x14ac:dyDescent="0.25">
      <c r="D15566" t="s">
        <v>22462</v>
      </c>
    </row>
    <row r="15567" spans="4:4" x14ac:dyDescent="0.25">
      <c r="D15567" t="s">
        <v>22404</v>
      </c>
    </row>
    <row r="15568" spans="4:4" x14ac:dyDescent="0.25">
      <c r="D15568" t="s">
        <v>22686</v>
      </c>
    </row>
    <row r="15569" spans="4:4" x14ac:dyDescent="0.25">
      <c r="D15569" t="s">
        <v>22711</v>
      </c>
    </row>
    <row r="15570" spans="4:4" x14ac:dyDescent="0.25">
      <c r="D15570" t="s">
        <v>22360</v>
      </c>
    </row>
    <row r="15571" spans="4:4" x14ac:dyDescent="0.25">
      <c r="D15571" t="s">
        <v>22302</v>
      </c>
    </row>
    <row r="15572" spans="4:4" x14ac:dyDescent="0.25">
      <c r="D15572" t="s">
        <v>22360</v>
      </c>
    </row>
    <row r="15573" spans="4:4" x14ac:dyDescent="0.25">
      <c r="D15573" t="s">
        <v>22265</v>
      </c>
    </row>
    <row r="15574" spans="4:4" x14ac:dyDescent="0.25">
      <c r="D15574" t="s">
        <v>22258</v>
      </c>
    </row>
    <row r="15575" spans="4:4" x14ac:dyDescent="0.25">
      <c r="D15575" t="s">
        <v>23056</v>
      </c>
    </row>
    <row r="15576" spans="4:4" x14ac:dyDescent="0.25">
      <c r="D15576" t="s">
        <v>22376</v>
      </c>
    </row>
    <row r="15577" spans="4:4" x14ac:dyDescent="0.25">
      <c r="D15577" t="s">
        <v>22360</v>
      </c>
    </row>
    <row r="15578" spans="4:4" x14ac:dyDescent="0.25">
      <c r="D15578" t="s">
        <v>22363</v>
      </c>
    </row>
    <row r="15579" spans="4:4" x14ac:dyDescent="0.25">
      <c r="D15579" t="s">
        <v>22629</v>
      </c>
    </row>
    <row r="15580" spans="4:4" x14ac:dyDescent="0.25">
      <c r="D15580" t="s">
        <v>22363</v>
      </c>
    </row>
    <row r="15581" spans="4:4" x14ac:dyDescent="0.25">
      <c r="D15581" t="s">
        <v>22337</v>
      </c>
    </row>
    <row r="15582" spans="4:4" x14ac:dyDescent="0.25">
      <c r="D15582" t="s">
        <v>22302</v>
      </c>
    </row>
    <row r="15583" spans="4:4" x14ac:dyDescent="0.25">
      <c r="D15583" t="s">
        <v>22607</v>
      </c>
    </row>
    <row r="15584" spans="4:4" x14ac:dyDescent="0.25">
      <c r="D15584" t="s">
        <v>23021</v>
      </c>
    </row>
    <row r="15585" spans="4:4" x14ac:dyDescent="0.25">
      <c r="D15585" t="s">
        <v>22265</v>
      </c>
    </row>
    <row r="15586" spans="4:4" x14ac:dyDescent="0.25">
      <c r="D15586" t="s">
        <v>22265</v>
      </c>
    </row>
    <row r="15587" spans="4:4" x14ac:dyDescent="0.25">
      <c r="D15587" t="s">
        <v>22302</v>
      </c>
    </row>
    <row r="15588" spans="4:4" x14ac:dyDescent="0.25">
      <c r="D15588" t="s">
        <v>22462</v>
      </c>
    </row>
    <row r="15589" spans="4:4" x14ac:dyDescent="0.25">
      <c r="D15589" t="s">
        <v>22428</v>
      </c>
    </row>
    <row r="15590" spans="4:4" x14ac:dyDescent="0.25">
      <c r="D15590" t="s">
        <v>22314</v>
      </c>
    </row>
    <row r="15591" spans="4:4" x14ac:dyDescent="0.25">
      <c r="D15591" t="s">
        <v>22968</v>
      </c>
    </row>
    <row r="15592" spans="4:4" x14ac:dyDescent="0.25">
      <c r="D15592" t="s">
        <v>22213</v>
      </c>
    </row>
    <row r="15593" spans="4:4" x14ac:dyDescent="0.25">
      <c r="D15593" t="s">
        <v>22376</v>
      </c>
    </row>
    <row r="15594" spans="4:4" x14ac:dyDescent="0.25">
      <c r="D15594" t="s">
        <v>22302</v>
      </c>
    </row>
    <row r="15595" spans="4:4" x14ac:dyDescent="0.25">
      <c r="D15595" t="s">
        <v>22422</v>
      </c>
    </row>
    <row r="15596" spans="4:4" x14ac:dyDescent="0.25">
      <c r="D15596" t="s">
        <v>22337</v>
      </c>
    </row>
    <row r="15597" spans="4:4" x14ac:dyDescent="0.25">
      <c r="D15597" t="s">
        <v>22745</v>
      </c>
    </row>
    <row r="15598" spans="4:4" x14ac:dyDescent="0.25">
      <c r="D15598" t="s">
        <v>22771</v>
      </c>
    </row>
    <row r="15599" spans="4:4" x14ac:dyDescent="0.25">
      <c r="D15599" t="s">
        <v>22302</v>
      </c>
    </row>
    <row r="15600" spans="4:4" x14ac:dyDescent="0.25">
      <c r="D15600" t="s">
        <v>22462</v>
      </c>
    </row>
    <row r="15601" spans="4:4" x14ac:dyDescent="0.25">
      <c r="D15601" t="s">
        <v>23064</v>
      </c>
    </row>
    <row r="15602" spans="4:4" x14ac:dyDescent="0.25">
      <c r="D15602" t="s">
        <v>22353</v>
      </c>
    </row>
    <row r="15603" spans="4:4" x14ac:dyDescent="0.25">
      <c r="D15603" t="s">
        <v>22990</v>
      </c>
    </row>
    <row r="15604" spans="4:4" x14ac:dyDescent="0.25">
      <c r="D15604" t="s">
        <v>23007</v>
      </c>
    </row>
    <row r="15605" spans="4:4" x14ac:dyDescent="0.25">
      <c r="D15605" t="s">
        <v>22223</v>
      </c>
    </row>
    <row r="15606" spans="4:4" x14ac:dyDescent="0.25">
      <c r="D15606" t="s">
        <v>22314</v>
      </c>
    </row>
    <row r="15607" spans="4:4" x14ac:dyDescent="0.25">
      <c r="D15607" t="s">
        <v>22968</v>
      </c>
    </row>
    <row r="15608" spans="4:4" x14ac:dyDescent="0.25">
      <c r="D15608" t="s">
        <v>22337</v>
      </c>
    </row>
    <row r="15609" spans="4:4" x14ac:dyDescent="0.25">
      <c r="D15609" t="s">
        <v>22629</v>
      </c>
    </row>
    <row r="15610" spans="4:4" x14ac:dyDescent="0.25">
      <c r="D15610" t="s">
        <v>22629</v>
      </c>
    </row>
    <row r="15611" spans="4:4" x14ac:dyDescent="0.25">
      <c r="D15611" t="s">
        <v>22762</v>
      </c>
    </row>
    <row r="15612" spans="4:4" x14ac:dyDescent="0.25">
      <c r="D15612" t="s">
        <v>22363</v>
      </c>
    </row>
    <row r="15613" spans="4:4" x14ac:dyDescent="0.25">
      <c r="D15613" t="s">
        <v>22462</v>
      </c>
    </row>
    <row r="15614" spans="4:4" x14ac:dyDescent="0.25">
      <c r="D15614" t="s">
        <v>23007</v>
      </c>
    </row>
    <row r="15615" spans="4:4" x14ac:dyDescent="0.25">
      <c r="D15615" t="s">
        <v>22990</v>
      </c>
    </row>
    <row r="15616" spans="4:4" x14ac:dyDescent="0.25">
      <c r="D15616" t="s">
        <v>22990</v>
      </c>
    </row>
    <row r="15617" spans="4:4" x14ac:dyDescent="0.25">
      <c r="D15617" t="s">
        <v>22287</v>
      </c>
    </row>
    <row r="15618" spans="4:4" x14ac:dyDescent="0.25">
      <c r="D15618" t="s">
        <v>22287</v>
      </c>
    </row>
    <row r="15619" spans="4:4" x14ac:dyDescent="0.25">
      <c r="D15619" t="s">
        <v>22287</v>
      </c>
    </row>
    <row r="15620" spans="4:4" x14ac:dyDescent="0.25">
      <c r="D15620" t="s">
        <v>22422</v>
      </c>
    </row>
    <row r="15621" spans="4:4" x14ac:dyDescent="0.25">
      <c r="D15621" t="s">
        <v>22302</v>
      </c>
    </row>
    <row r="15622" spans="4:4" x14ac:dyDescent="0.25">
      <c r="D15622" t="s">
        <v>22232</v>
      </c>
    </row>
    <row r="15623" spans="4:4" x14ac:dyDescent="0.25">
      <c r="D15623" t="s">
        <v>22428</v>
      </c>
    </row>
    <row r="15624" spans="4:4" x14ac:dyDescent="0.25">
      <c r="D15624" t="s">
        <v>23007</v>
      </c>
    </row>
    <row r="15625" spans="4:4" x14ac:dyDescent="0.25">
      <c r="D15625" t="s">
        <v>22226</v>
      </c>
    </row>
    <row r="15626" spans="4:4" x14ac:dyDescent="0.25">
      <c r="D15626" t="s">
        <v>22314</v>
      </c>
    </row>
    <row r="15627" spans="4:4" x14ac:dyDescent="0.25">
      <c r="D15627" t="s">
        <v>22968</v>
      </c>
    </row>
    <row r="15628" spans="4:4" x14ac:dyDescent="0.25">
      <c r="D15628" t="s">
        <v>22462</v>
      </c>
    </row>
    <row r="15629" spans="4:4" x14ac:dyDescent="0.25">
      <c r="D15629" t="s">
        <v>22314</v>
      </c>
    </row>
    <row r="15630" spans="4:4" x14ac:dyDescent="0.25">
      <c r="D15630" t="s">
        <v>22428</v>
      </c>
    </row>
    <row r="15631" spans="4:4" x14ac:dyDescent="0.25">
      <c r="D15631" t="s">
        <v>22314</v>
      </c>
    </row>
    <row r="15632" spans="4:4" x14ac:dyDescent="0.25">
      <c r="D15632" t="s">
        <v>22771</v>
      </c>
    </row>
    <row r="15633" spans="4:4" x14ac:dyDescent="0.25">
      <c r="D15633" t="s">
        <v>22562</v>
      </c>
    </row>
    <row r="15634" spans="4:4" x14ac:dyDescent="0.25">
      <c r="D15634" t="s">
        <v>22302</v>
      </c>
    </row>
    <row r="15635" spans="4:4" x14ac:dyDescent="0.25">
      <c r="D15635" t="s">
        <v>22363</v>
      </c>
    </row>
    <row r="15636" spans="4:4" x14ac:dyDescent="0.25">
      <c r="D15636" t="s">
        <v>22302</v>
      </c>
    </row>
    <row r="15637" spans="4:4" x14ac:dyDescent="0.25">
      <c r="D15637" t="s">
        <v>22462</v>
      </c>
    </row>
    <row r="15638" spans="4:4" x14ac:dyDescent="0.25">
      <c r="D15638" t="s">
        <v>22462</v>
      </c>
    </row>
    <row r="15639" spans="4:4" x14ac:dyDescent="0.25">
      <c r="D15639" t="s">
        <v>22462</v>
      </c>
    </row>
    <row r="15640" spans="4:4" x14ac:dyDescent="0.25">
      <c r="D15640" t="s">
        <v>22314</v>
      </c>
    </row>
    <row r="15641" spans="4:4" x14ac:dyDescent="0.25">
      <c r="D15641" t="s">
        <v>22314</v>
      </c>
    </row>
    <row r="15642" spans="4:4" x14ac:dyDescent="0.25">
      <c r="D15642" t="s">
        <v>22428</v>
      </c>
    </row>
    <row r="15643" spans="4:4" x14ac:dyDescent="0.25">
      <c r="D15643" t="s">
        <v>22771</v>
      </c>
    </row>
    <row r="15644" spans="4:4" x14ac:dyDescent="0.25">
      <c r="D15644" t="s">
        <v>22314</v>
      </c>
    </row>
    <row r="15645" spans="4:4" x14ac:dyDescent="0.25">
      <c r="D15645" t="s">
        <v>22830</v>
      </c>
    </row>
    <row r="15646" spans="4:4" x14ac:dyDescent="0.25">
      <c r="D15646" t="s">
        <v>22771</v>
      </c>
    </row>
    <row r="15647" spans="4:4" x14ac:dyDescent="0.25">
      <c r="D15647" t="s">
        <v>22762</v>
      </c>
    </row>
    <row r="15648" spans="4:4" x14ac:dyDescent="0.25">
      <c r="D15648" t="s">
        <v>23007</v>
      </c>
    </row>
    <row r="15649" spans="4:4" x14ac:dyDescent="0.25">
      <c r="D15649" t="s">
        <v>22206</v>
      </c>
    </row>
    <row r="15650" spans="4:4" x14ac:dyDescent="0.25">
      <c r="D15650" t="s">
        <v>23061</v>
      </c>
    </row>
    <row r="15651" spans="4:4" x14ac:dyDescent="0.25">
      <c r="D15651" t="s">
        <v>22337</v>
      </c>
    </row>
    <row r="15652" spans="4:4" x14ac:dyDescent="0.25">
      <c r="D15652" t="s">
        <v>23064</v>
      </c>
    </row>
    <row r="15653" spans="4:4" x14ac:dyDescent="0.25">
      <c r="D15653" t="s">
        <v>22404</v>
      </c>
    </row>
    <row r="15654" spans="4:4" x14ac:dyDescent="0.25">
      <c r="D15654" t="s">
        <v>22529</v>
      </c>
    </row>
    <row r="15655" spans="4:4" x14ac:dyDescent="0.25">
      <c r="D15655" t="s">
        <v>23049</v>
      </c>
    </row>
    <row r="15656" spans="4:4" x14ac:dyDescent="0.25">
      <c r="D15656" t="s">
        <v>22363</v>
      </c>
    </row>
    <row r="15657" spans="4:4" x14ac:dyDescent="0.25">
      <c r="D15657" t="s">
        <v>22302</v>
      </c>
    </row>
    <row r="15658" spans="4:4" x14ac:dyDescent="0.25">
      <c r="D15658" t="s">
        <v>22302</v>
      </c>
    </row>
    <row r="15659" spans="4:4" x14ac:dyDescent="0.25">
      <c r="D15659" t="s">
        <v>22302</v>
      </c>
    </row>
    <row r="15660" spans="4:4" x14ac:dyDescent="0.25">
      <c r="D15660" t="s">
        <v>23007</v>
      </c>
    </row>
    <row r="15661" spans="4:4" x14ac:dyDescent="0.25">
      <c r="D15661" t="s">
        <v>22771</v>
      </c>
    </row>
    <row r="15662" spans="4:4" x14ac:dyDescent="0.25">
      <c r="D15662" t="s">
        <v>22462</v>
      </c>
    </row>
    <row r="15663" spans="4:4" x14ac:dyDescent="0.25">
      <c r="D15663" t="s">
        <v>22314</v>
      </c>
    </row>
    <row r="15664" spans="4:4" x14ac:dyDescent="0.25">
      <c r="D15664" t="s">
        <v>22438</v>
      </c>
    </row>
    <row r="15665" spans="4:4" x14ac:dyDescent="0.25">
      <c r="D15665" t="s">
        <v>22830</v>
      </c>
    </row>
    <row r="15666" spans="4:4" x14ac:dyDescent="0.25">
      <c r="D15666" t="s">
        <v>22771</v>
      </c>
    </row>
    <row r="15667" spans="4:4" x14ac:dyDescent="0.25">
      <c r="D15667" t="s">
        <v>22360</v>
      </c>
    </row>
    <row r="15668" spans="4:4" x14ac:dyDescent="0.25">
      <c r="D15668" t="s">
        <v>22346</v>
      </c>
    </row>
    <row r="15669" spans="4:4" x14ac:dyDescent="0.25">
      <c r="D15669" t="s">
        <v>22771</v>
      </c>
    </row>
    <row r="15670" spans="4:4" x14ac:dyDescent="0.25">
      <c r="D15670" t="s">
        <v>22404</v>
      </c>
    </row>
    <row r="15671" spans="4:4" x14ac:dyDescent="0.25">
      <c r="D15671" t="s">
        <v>22213</v>
      </c>
    </row>
    <row r="15672" spans="4:4" x14ac:dyDescent="0.25">
      <c r="D15672" t="s">
        <v>22302</v>
      </c>
    </row>
    <row r="15673" spans="4:4" x14ac:dyDescent="0.25">
      <c r="D15673" t="s">
        <v>22363</v>
      </c>
    </row>
    <row r="15674" spans="4:4" x14ac:dyDescent="0.25">
      <c r="D15674" t="s">
        <v>22376</v>
      </c>
    </row>
    <row r="15675" spans="4:4" x14ac:dyDescent="0.25">
      <c r="D15675" t="s">
        <v>22376</v>
      </c>
    </row>
    <row r="15676" spans="4:4" x14ac:dyDescent="0.25">
      <c r="D15676" t="s">
        <v>23064</v>
      </c>
    </row>
    <row r="15677" spans="4:4" x14ac:dyDescent="0.25">
      <c r="D15677" t="s">
        <v>23064</v>
      </c>
    </row>
    <row r="15678" spans="4:4" x14ac:dyDescent="0.25">
      <c r="D15678" t="s">
        <v>23064</v>
      </c>
    </row>
    <row r="15679" spans="4:4" x14ac:dyDescent="0.25">
      <c r="D15679" t="s">
        <v>23064</v>
      </c>
    </row>
    <row r="15680" spans="4:4" x14ac:dyDescent="0.25">
      <c r="D15680" t="s">
        <v>23064</v>
      </c>
    </row>
    <row r="15681" spans="4:4" x14ac:dyDescent="0.25">
      <c r="D15681" t="s">
        <v>23064</v>
      </c>
    </row>
    <row r="15682" spans="4:4" x14ac:dyDescent="0.25">
      <c r="D15682" t="s">
        <v>23064</v>
      </c>
    </row>
    <row r="15683" spans="4:4" x14ac:dyDescent="0.25">
      <c r="D15683" t="s">
        <v>22196</v>
      </c>
    </row>
    <row r="15684" spans="4:4" x14ac:dyDescent="0.25">
      <c r="D15684" t="s">
        <v>22830</v>
      </c>
    </row>
    <row r="15685" spans="4:4" x14ac:dyDescent="0.25">
      <c r="D15685" t="s">
        <v>22645</v>
      </c>
    </row>
    <row r="15686" spans="4:4" x14ac:dyDescent="0.25">
      <c r="D15686" t="s">
        <v>23040</v>
      </c>
    </row>
    <row r="15687" spans="4:4" x14ac:dyDescent="0.25">
      <c r="D15687" t="s">
        <v>22562</v>
      </c>
    </row>
    <row r="15688" spans="4:4" x14ac:dyDescent="0.25">
      <c r="D15688" t="s">
        <v>22551</v>
      </c>
    </row>
    <row r="15689" spans="4:4" x14ac:dyDescent="0.25">
      <c r="D15689" t="s">
        <v>22660</v>
      </c>
    </row>
    <row r="15690" spans="4:4" x14ac:dyDescent="0.25">
      <c r="D15690" t="s">
        <v>22551</v>
      </c>
    </row>
    <row r="15691" spans="4:4" x14ac:dyDescent="0.25">
      <c r="D15691" t="s">
        <v>22223</v>
      </c>
    </row>
    <row r="15692" spans="4:4" x14ac:dyDescent="0.25">
      <c r="D15692" t="s">
        <v>22206</v>
      </c>
    </row>
    <row r="15693" spans="4:4" x14ac:dyDescent="0.25">
      <c r="D15693" t="s">
        <v>22462</v>
      </c>
    </row>
    <row r="15694" spans="4:4" x14ac:dyDescent="0.25">
      <c r="D15694" t="s">
        <v>22196</v>
      </c>
    </row>
    <row r="15695" spans="4:4" x14ac:dyDescent="0.25">
      <c r="D15695" t="s">
        <v>22830</v>
      </c>
    </row>
    <row r="15696" spans="4:4" x14ac:dyDescent="0.25">
      <c r="D15696" t="s">
        <v>22830</v>
      </c>
    </row>
    <row r="15697" spans="4:4" x14ac:dyDescent="0.25">
      <c r="D15697" t="s">
        <v>22196</v>
      </c>
    </row>
    <row r="15698" spans="4:4" x14ac:dyDescent="0.25">
      <c r="D15698" t="s">
        <v>22247</v>
      </c>
    </row>
    <row r="15699" spans="4:4" x14ac:dyDescent="0.25">
      <c r="D15699" t="s">
        <v>22800</v>
      </c>
    </row>
    <row r="15700" spans="4:4" x14ac:dyDescent="0.25">
      <c r="D15700" t="s">
        <v>22363</v>
      </c>
    </row>
    <row r="15701" spans="4:4" x14ac:dyDescent="0.25">
      <c r="D15701" t="s">
        <v>22302</v>
      </c>
    </row>
    <row r="15702" spans="4:4" x14ac:dyDescent="0.25">
      <c r="D15702" t="s">
        <v>22363</v>
      </c>
    </row>
    <row r="15703" spans="4:4" x14ac:dyDescent="0.25">
      <c r="D15703" t="s">
        <v>22376</v>
      </c>
    </row>
    <row r="15704" spans="4:4" x14ac:dyDescent="0.25">
      <c r="D15704" t="s">
        <v>22363</v>
      </c>
    </row>
    <row r="15705" spans="4:4" x14ac:dyDescent="0.25">
      <c r="D15705" t="s">
        <v>22987</v>
      </c>
    </row>
    <row r="15706" spans="4:4" x14ac:dyDescent="0.25">
      <c r="D15706" t="s">
        <v>22987</v>
      </c>
    </row>
    <row r="15707" spans="4:4" x14ac:dyDescent="0.25">
      <c r="D15707" t="s">
        <v>22629</v>
      </c>
    </row>
    <row r="15708" spans="4:4" x14ac:dyDescent="0.25">
      <c r="D15708" t="s">
        <v>23064</v>
      </c>
    </row>
    <row r="15709" spans="4:4" x14ac:dyDescent="0.25">
      <c r="D15709" t="s">
        <v>23064</v>
      </c>
    </row>
    <row r="15710" spans="4:4" x14ac:dyDescent="0.25">
      <c r="D15710" t="s">
        <v>22417</v>
      </c>
    </row>
    <row r="15711" spans="4:4" x14ac:dyDescent="0.25">
      <c r="D15711" t="s">
        <v>22283</v>
      </c>
    </row>
    <row r="15712" spans="4:4" x14ac:dyDescent="0.25">
      <c r="D15712" t="s">
        <v>22417</v>
      </c>
    </row>
    <row r="15713" spans="4:4" x14ac:dyDescent="0.25">
      <c r="D15713" t="s">
        <v>22419</v>
      </c>
    </row>
    <row r="15714" spans="4:4" x14ac:dyDescent="0.25">
      <c r="D15714" t="s">
        <v>22987</v>
      </c>
    </row>
    <row r="15715" spans="4:4" x14ac:dyDescent="0.25">
      <c r="D15715" t="s">
        <v>22607</v>
      </c>
    </row>
    <row r="15716" spans="4:4" x14ac:dyDescent="0.25">
      <c r="D15716" t="s">
        <v>22607</v>
      </c>
    </row>
    <row r="15717" spans="4:4" x14ac:dyDescent="0.25">
      <c r="D15717" t="s">
        <v>22607</v>
      </c>
    </row>
    <row r="15718" spans="4:4" x14ac:dyDescent="0.25">
      <c r="D15718" t="s">
        <v>22607</v>
      </c>
    </row>
    <row r="15719" spans="4:4" x14ac:dyDescent="0.25">
      <c r="D15719" t="s">
        <v>22357</v>
      </c>
    </row>
    <row r="15720" spans="4:4" x14ac:dyDescent="0.25">
      <c r="D15720" t="s">
        <v>22462</v>
      </c>
    </row>
    <row r="15721" spans="4:4" x14ac:dyDescent="0.25">
      <c r="D15721" t="s">
        <v>22334</v>
      </c>
    </row>
    <row r="15722" spans="4:4" x14ac:dyDescent="0.25">
      <c r="D15722" t="s">
        <v>22337</v>
      </c>
    </row>
    <row r="15723" spans="4:4" x14ac:dyDescent="0.25">
      <c r="D15723" t="s">
        <v>22607</v>
      </c>
    </row>
    <row r="15724" spans="4:4" x14ac:dyDescent="0.25">
      <c r="D15724" t="s">
        <v>22265</v>
      </c>
    </row>
    <row r="15725" spans="4:4" x14ac:dyDescent="0.25">
      <c r="D15725" t="s">
        <v>22302</v>
      </c>
    </row>
    <row r="15726" spans="4:4" x14ac:dyDescent="0.25">
      <c r="D15726" t="s">
        <v>22334</v>
      </c>
    </row>
    <row r="15727" spans="4:4" x14ac:dyDescent="0.25">
      <c r="D15727" t="s">
        <v>22337</v>
      </c>
    </row>
    <row r="15728" spans="4:4" x14ac:dyDescent="0.25">
      <c r="D15728" t="s">
        <v>22314</v>
      </c>
    </row>
    <row r="15729" spans="4:4" x14ac:dyDescent="0.25">
      <c r="D15729" t="s">
        <v>22314</v>
      </c>
    </row>
    <row r="15730" spans="4:4" x14ac:dyDescent="0.25">
      <c r="D15730" t="s">
        <v>22213</v>
      </c>
    </row>
    <row r="15731" spans="4:4" x14ac:dyDescent="0.25">
      <c r="D15731" t="s">
        <v>22363</v>
      </c>
    </row>
    <row r="15732" spans="4:4" x14ac:dyDescent="0.25">
      <c r="D15732" t="s">
        <v>22213</v>
      </c>
    </row>
    <row r="15733" spans="4:4" x14ac:dyDescent="0.25">
      <c r="D15733" t="s">
        <v>22337</v>
      </c>
    </row>
    <row r="15734" spans="4:4" x14ac:dyDescent="0.25">
      <c r="D15734" t="s">
        <v>22323</v>
      </c>
    </row>
    <row r="15735" spans="4:4" x14ac:dyDescent="0.25">
      <c r="D15735" t="s">
        <v>22258</v>
      </c>
    </row>
    <row r="15736" spans="4:4" x14ac:dyDescent="0.25">
      <c r="D15736" t="s">
        <v>22363</v>
      </c>
    </row>
    <row r="15737" spans="4:4" x14ac:dyDescent="0.25">
      <c r="D15737" t="s">
        <v>22987</v>
      </c>
    </row>
    <row r="15738" spans="4:4" x14ac:dyDescent="0.25">
      <c r="D15738" t="s">
        <v>22363</v>
      </c>
    </row>
    <row r="15739" spans="4:4" x14ac:dyDescent="0.25">
      <c r="D15739" t="s">
        <v>22987</v>
      </c>
    </row>
    <row r="15740" spans="4:4" x14ac:dyDescent="0.25">
      <c r="D15740" t="s">
        <v>22206</v>
      </c>
    </row>
    <row r="15741" spans="4:4" x14ac:dyDescent="0.25">
      <c r="D15741" t="s">
        <v>22357</v>
      </c>
    </row>
    <row r="15742" spans="4:4" x14ac:dyDescent="0.25">
      <c r="D15742" t="s">
        <v>22357</v>
      </c>
    </row>
    <row r="15743" spans="4:4" x14ac:dyDescent="0.25">
      <c r="D15743" t="s">
        <v>22357</v>
      </c>
    </row>
    <row r="15744" spans="4:4" x14ac:dyDescent="0.25">
      <c r="D15744" t="s">
        <v>22357</v>
      </c>
    </row>
    <row r="15745" spans="4:4" x14ac:dyDescent="0.25">
      <c r="D15745" t="s">
        <v>22462</v>
      </c>
    </row>
    <row r="15746" spans="4:4" x14ac:dyDescent="0.25">
      <c r="D15746" t="s">
        <v>22334</v>
      </c>
    </row>
    <row r="15747" spans="4:4" x14ac:dyDescent="0.25">
      <c r="D15747" t="s">
        <v>22337</v>
      </c>
    </row>
    <row r="15748" spans="4:4" x14ac:dyDescent="0.25">
      <c r="D15748" t="s">
        <v>22607</v>
      </c>
    </row>
    <row r="15749" spans="4:4" x14ac:dyDescent="0.25">
      <c r="D15749" t="s">
        <v>22265</v>
      </c>
    </row>
    <row r="15750" spans="4:4" x14ac:dyDescent="0.25">
      <c r="D15750" t="s">
        <v>22990</v>
      </c>
    </row>
    <row r="15751" spans="4:4" x14ac:dyDescent="0.25">
      <c r="D15751" t="s">
        <v>22990</v>
      </c>
    </row>
    <row r="15752" spans="4:4" x14ac:dyDescent="0.25">
      <c r="D15752" t="s">
        <v>22462</v>
      </c>
    </row>
    <row r="15753" spans="4:4" x14ac:dyDescent="0.25">
      <c r="D15753" t="s">
        <v>22206</v>
      </c>
    </row>
    <row r="15754" spans="4:4" x14ac:dyDescent="0.25">
      <c r="D15754" t="s">
        <v>22334</v>
      </c>
    </row>
    <row r="15755" spans="4:4" x14ac:dyDescent="0.25">
      <c r="D15755" t="s">
        <v>22337</v>
      </c>
    </row>
    <row r="15756" spans="4:4" x14ac:dyDescent="0.25">
      <c r="D15756" t="s">
        <v>23064</v>
      </c>
    </row>
    <row r="15757" spans="4:4" x14ac:dyDescent="0.25">
      <c r="D15757" t="s">
        <v>22223</v>
      </c>
    </row>
    <row r="15758" spans="4:4" x14ac:dyDescent="0.25">
      <c r="D15758" t="s">
        <v>22314</v>
      </c>
    </row>
    <row r="15759" spans="4:4" x14ac:dyDescent="0.25">
      <c r="D15759" t="s">
        <v>22462</v>
      </c>
    </row>
    <row r="15760" spans="4:4" x14ac:dyDescent="0.25">
      <c r="D15760" t="s">
        <v>22462</v>
      </c>
    </row>
    <row r="15761" spans="4:4" x14ac:dyDescent="0.25">
      <c r="D15761" t="s">
        <v>22363</v>
      </c>
    </row>
    <row r="15762" spans="4:4" x14ac:dyDescent="0.25">
      <c r="D15762" t="s">
        <v>22419</v>
      </c>
    </row>
    <row r="15763" spans="4:4" x14ac:dyDescent="0.25">
      <c r="D15763" t="s">
        <v>22987</v>
      </c>
    </row>
    <row r="15764" spans="4:4" x14ac:dyDescent="0.25">
      <c r="D15764" t="s">
        <v>23007</v>
      </c>
    </row>
    <row r="15765" spans="4:4" x14ac:dyDescent="0.25">
      <c r="D15765" t="s">
        <v>22363</v>
      </c>
    </row>
    <row r="15766" spans="4:4" x14ac:dyDescent="0.25">
      <c r="D15766" t="s">
        <v>22987</v>
      </c>
    </row>
    <row r="15767" spans="4:4" x14ac:dyDescent="0.25">
      <c r="D15767" t="s">
        <v>22302</v>
      </c>
    </row>
    <row r="15768" spans="4:4" x14ac:dyDescent="0.25">
      <c r="D15768" t="s">
        <v>23007</v>
      </c>
    </row>
    <row r="15769" spans="4:4" x14ac:dyDescent="0.25">
      <c r="D15769" t="s">
        <v>22206</v>
      </c>
    </row>
    <row r="15770" spans="4:4" x14ac:dyDescent="0.25">
      <c r="D15770" t="s">
        <v>22206</v>
      </c>
    </row>
    <row r="15771" spans="4:4" x14ac:dyDescent="0.25">
      <c r="D15771" t="s">
        <v>22287</v>
      </c>
    </row>
    <row r="15772" spans="4:4" x14ac:dyDescent="0.25">
      <c r="D15772" t="s">
        <v>22422</v>
      </c>
    </row>
    <row r="15773" spans="4:4" x14ac:dyDescent="0.25">
      <c r="D15773" t="s">
        <v>22992</v>
      </c>
    </row>
    <row r="15774" spans="4:4" x14ac:dyDescent="0.25">
      <c r="D15774" t="s">
        <v>22992</v>
      </c>
    </row>
    <row r="15775" spans="4:4" x14ac:dyDescent="0.25">
      <c r="D15775" t="s">
        <v>22462</v>
      </c>
    </row>
    <row r="15776" spans="4:4" x14ac:dyDescent="0.25">
      <c r="D15776" t="s">
        <v>22428</v>
      </c>
    </row>
    <row r="15777" spans="4:4" x14ac:dyDescent="0.25">
      <c r="D15777" t="s">
        <v>23007</v>
      </c>
    </row>
    <row r="15778" spans="4:4" x14ac:dyDescent="0.25">
      <c r="D15778" t="s">
        <v>22334</v>
      </c>
    </row>
    <row r="15779" spans="4:4" x14ac:dyDescent="0.25">
      <c r="D15779" t="s">
        <v>22226</v>
      </c>
    </row>
    <row r="15780" spans="4:4" x14ac:dyDescent="0.25">
      <c r="D15780" t="s">
        <v>22337</v>
      </c>
    </row>
    <row r="15781" spans="4:4" x14ac:dyDescent="0.25">
      <c r="D15781" t="s">
        <v>22607</v>
      </c>
    </row>
    <row r="15782" spans="4:4" x14ac:dyDescent="0.25">
      <c r="D15782" t="s">
        <v>22265</v>
      </c>
    </row>
    <row r="15783" spans="4:4" x14ac:dyDescent="0.25">
      <c r="D15783" t="s">
        <v>22992</v>
      </c>
    </row>
    <row r="15784" spans="4:4" x14ac:dyDescent="0.25">
      <c r="D15784" t="s">
        <v>22462</v>
      </c>
    </row>
    <row r="15785" spans="4:4" x14ac:dyDescent="0.25">
      <c r="D15785" t="s">
        <v>23007</v>
      </c>
    </row>
    <row r="15786" spans="4:4" x14ac:dyDescent="0.25">
      <c r="D15786" t="s">
        <v>22226</v>
      </c>
    </row>
    <row r="15787" spans="4:4" x14ac:dyDescent="0.25">
      <c r="D15787" t="s">
        <v>22968</v>
      </c>
    </row>
    <row r="15788" spans="4:4" x14ac:dyDescent="0.25">
      <c r="D15788" t="s">
        <v>22968</v>
      </c>
    </row>
    <row r="15789" spans="4:4" x14ac:dyDescent="0.25">
      <c r="D15789" t="s">
        <v>22462</v>
      </c>
    </row>
    <row r="15790" spans="4:4" x14ac:dyDescent="0.25">
      <c r="D15790" t="s">
        <v>22462</v>
      </c>
    </row>
    <row r="15791" spans="4:4" x14ac:dyDescent="0.25">
      <c r="D15791" t="s">
        <v>22363</v>
      </c>
    </row>
    <row r="15792" spans="4:4" x14ac:dyDescent="0.25">
      <c r="D15792" t="s">
        <v>22987</v>
      </c>
    </row>
    <row r="15793" spans="4:4" x14ac:dyDescent="0.25">
      <c r="D15793" t="s">
        <v>22987</v>
      </c>
    </row>
    <row r="15794" spans="4:4" x14ac:dyDescent="0.25">
      <c r="D15794" t="s">
        <v>22607</v>
      </c>
    </row>
    <row r="15795" spans="4:4" x14ac:dyDescent="0.25">
      <c r="D15795" t="s">
        <v>23064</v>
      </c>
    </row>
    <row r="15796" spans="4:4" x14ac:dyDescent="0.25">
      <c r="D15796" t="s">
        <v>22607</v>
      </c>
    </row>
    <row r="15797" spans="4:4" x14ac:dyDescent="0.25">
      <c r="D15797" t="s">
        <v>22265</v>
      </c>
    </row>
    <row r="15798" spans="4:4" x14ac:dyDescent="0.25">
      <c r="D15798" t="s">
        <v>23021</v>
      </c>
    </row>
    <row r="15799" spans="4:4" x14ac:dyDescent="0.25">
      <c r="D15799" t="s">
        <v>22206</v>
      </c>
    </row>
    <row r="15800" spans="4:4" x14ac:dyDescent="0.25">
      <c r="D15800" t="s">
        <v>22265</v>
      </c>
    </row>
    <row r="15801" spans="4:4" x14ac:dyDescent="0.25">
      <c r="D15801" t="s">
        <v>22998</v>
      </c>
    </row>
    <row r="15802" spans="4:4" x14ac:dyDescent="0.25">
      <c r="D15802" t="s">
        <v>22462</v>
      </c>
    </row>
    <row r="15803" spans="4:4" x14ac:dyDescent="0.25">
      <c r="D15803" t="s">
        <v>22334</v>
      </c>
    </row>
    <row r="15804" spans="4:4" x14ac:dyDescent="0.25">
      <c r="D15804" t="s">
        <v>22265</v>
      </c>
    </row>
    <row r="15805" spans="4:4" x14ac:dyDescent="0.25">
      <c r="D15805" t="s">
        <v>22206</v>
      </c>
    </row>
    <row r="15806" spans="4:4" x14ac:dyDescent="0.25">
      <c r="D15806" t="s">
        <v>22419</v>
      </c>
    </row>
    <row r="15807" spans="4:4" x14ac:dyDescent="0.25">
      <c r="D15807" t="s">
        <v>22987</v>
      </c>
    </row>
    <row r="15808" spans="4:4" x14ac:dyDescent="0.25">
      <c r="D15808" t="s">
        <v>22363</v>
      </c>
    </row>
    <row r="15809" spans="4:4" x14ac:dyDescent="0.25">
      <c r="D15809" t="s">
        <v>22302</v>
      </c>
    </row>
    <row r="15810" spans="4:4" x14ac:dyDescent="0.25">
      <c r="D15810" t="s">
        <v>22745</v>
      </c>
    </row>
    <row r="15811" spans="4:4" x14ac:dyDescent="0.25">
      <c r="D15811" t="s">
        <v>22314</v>
      </c>
    </row>
    <row r="15812" spans="4:4" x14ac:dyDescent="0.25">
      <c r="D15812" t="s">
        <v>22213</v>
      </c>
    </row>
    <row r="15813" spans="4:4" x14ac:dyDescent="0.25">
      <c r="D15813" t="s">
        <v>22363</v>
      </c>
    </row>
    <row r="15814" spans="4:4" x14ac:dyDescent="0.25">
      <c r="D15814" t="s">
        <v>22232</v>
      </c>
    </row>
    <row r="15815" spans="4:4" x14ac:dyDescent="0.25">
      <c r="D15815" t="s">
        <v>22363</v>
      </c>
    </row>
    <row r="15816" spans="4:4" x14ac:dyDescent="0.25">
      <c r="D15816" t="s">
        <v>22196</v>
      </c>
    </row>
    <row r="15817" spans="4:4" x14ac:dyDescent="0.25">
      <c r="D15817" t="s">
        <v>22244</v>
      </c>
    </row>
    <row r="15818" spans="4:4" x14ac:dyDescent="0.25">
      <c r="D15818" t="s">
        <v>22711</v>
      </c>
    </row>
    <row r="15819" spans="4:4" x14ac:dyDescent="0.25">
      <c r="D15819" t="s">
        <v>22323</v>
      </c>
    </row>
    <row r="15820" spans="4:4" x14ac:dyDescent="0.25">
      <c r="D15820" t="s">
        <v>22323</v>
      </c>
    </row>
    <row r="15821" spans="4:4" x14ac:dyDescent="0.25">
      <c r="D15821" t="s">
        <v>22355</v>
      </c>
    </row>
    <row r="15822" spans="4:4" x14ac:dyDescent="0.25">
      <c r="D15822" t="s">
        <v>22357</v>
      </c>
    </row>
    <row r="15823" spans="4:4" x14ac:dyDescent="0.25">
      <c r="D15823" t="s">
        <v>22302</v>
      </c>
    </row>
    <row r="15824" spans="4:4" x14ac:dyDescent="0.25">
      <c r="D15824" t="s">
        <v>22258</v>
      </c>
    </row>
    <row r="15825" spans="4:4" x14ac:dyDescent="0.25">
      <c r="D15825" t="s">
        <v>22258</v>
      </c>
    </row>
    <row r="15826" spans="4:4" x14ac:dyDescent="0.25">
      <c r="D15826" t="s">
        <v>22583</v>
      </c>
    </row>
    <row r="15827" spans="4:4" x14ac:dyDescent="0.25">
      <c r="D15827" t="s">
        <v>22247</v>
      </c>
    </row>
    <row r="15828" spans="4:4" x14ac:dyDescent="0.25">
      <c r="D15828" t="s">
        <v>22247</v>
      </c>
    </row>
    <row r="15829" spans="4:4" x14ac:dyDescent="0.25">
      <c r="D15829" t="s">
        <v>22645</v>
      </c>
    </row>
    <row r="15830" spans="4:4" x14ac:dyDescent="0.25">
      <c r="D15830" t="s">
        <v>22462</v>
      </c>
    </row>
    <row r="15831" spans="4:4" x14ac:dyDescent="0.25">
      <c r="D15831" t="s">
        <v>22302</v>
      </c>
    </row>
    <row r="15832" spans="4:4" x14ac:dyDescent="0.25">
      <c r="D15832" t="s">
        <v>22258</v>
      </c>
    </row>
    <row r="15833" spans="4:4" x14ac:dyDescent="0.25">
      <c r="D15833" t="s">
        <v>22583</v>
      </c>
    </row>
    <row r="15834" spans="4:4" x14ac:dyDescent="0.25">
      <c r="D15834" t="s">
        <v>22247</v>
      </c>
    </row>
    <row r="15835" spans="4:4" x14ac:dyDescent="0.25">
      <c r="D15835" t="s">
        <v>22647</v>
      </c>
    </row>
    <row r="15836" spans="4:4" x14ac:dyDescent="0.25">
      <c r="D15836" t="s">
        <v>22218</v>
      </c>
    </row>
    <row r="15837" spans="4:4" x14ac:dyDescent="0.25">
      <c r="D15837" t="s">
        <v>22302</v>
      </c>
    </row>
    <row r="15838" spans="4:4" x14ac:dyDescent="0.25">
      <c r="D15838" t="s">
        <v>22258</v>
      </c>
    </row>
    <row r="15839" spans="4:4" x14ac:dyDescent="0.25">
      <c r="D15839" t="s">
        <v>22583</v>
      </c>
    </row>
    <row r="15840" spans="4:4" x14ac:dyDescent="0.25">
      <c r="D15840" t="s">
        <v>22247</v>
      </c>
    </row>
    <row r="15841" spans="4:4" x14ac:dyDescent="0.25">
      <c r="D15841" t="s">
        <v>23040</v>
      </c>
    </row>
    <row r="15842" spans="4:4" x14ac:dyDescent="0.25">
      <c r="D15842" t="s">
        <v>22800</v>
      </c>
    </row>
    <row r="15843" spans="4:4" x14ac:dyDescent="0.25">
      <c r="D15843" t="s">
        <v>22230</v>
      </c>
    </row>
    <row r="15844" spans="4:4" x14ac:dyDescent="0.25">
      <c r="D15844" t="s">
        <v>23044</v>
      </c>
    </row>
    <row r="15845" spans="4:4" x14ac:dyDescent="0.25">
      <c r="D15845" t="s">
        <v>22218</v>
      </c>
    </row>
    <row r="15846" spans="4:4" x14ac:dyDescent="0.25">
      <c r="D15846" t="s">
        <v>22438</v>
      </c>
    </row>
    <row r="15847" spans="4:4" x14ac:dyDescent="0.25">
      <c r="D15847" t="s">
        <v>22213</v>
      </c>
    </row>
    <row r="15848" spans="4:4" x14ac:dyDescent="0.25">
      <c r="D15848" t="s">
        <v>22647</v>
      </c>
    </row>
    <row r="15849" spans="4:4" x14ac:dyDescent="0.25">
      <c r="D15849" t="s">
        <v>22459</v>
      </c>
    </row>
    <row r="15850" spans="4:4" x14ac:dyDescent="0.25">
      <c r="D15850" t="s">
        <v>22551</v>
      </c>
    </row>
    <row r="15851" spans="4:4" x14ac:dyDescent="0.25">
      <c r="D15851" t="s">
        <v>22462</v>
      </c>
    </row>
    <row r="15852" spans="4:4" x14ac:dyDescent="0.25">
      <c r="D15852" t="s">
        <v>22206</v>
      </c>
    </row>
    <row r="15853" spans="4:4" x14ac:dyDescent="0.25">
      <c r="D15853" t="s">
        <v>22404</v>
      </c>
    </row>
    <row r="15854" spans="4:4" x14ac:dyDescent="0.25">
      <c r="D15854" t="s">
        <v>22529</v>
      </c>
    </row>
    <row r="15855" spans="4:4" x14ac:dyDescent="0.25">
      <c r="D15855" t="s">
        <v>22218</v>
      </c>
    </row>
    <row r="15856" spans="4:4" x14ac:dyDescent="0.25">
      <c r="D15856" t="s">
        <v>22456</v>
      </c>
    </row>
    <row r="15857" spans="4:4" x14ac:dyDescent="0.25">
      <c r="D15857" t="s">
        <v>22645</v>
      </c>
    </row>
    <row r="15858" spans="4:4" x14ac:dyDescent="0.25">
      <c r="D15858" t="s">
        <v>22711</v>
      </c>
    </row>
    <row r="15859" spans="4:4" x14ac:dyDescent="0.25">
      <c r="D15859" t="s">
        <v>22551</v>
      </c>
    </row>
    <row r="15860" spans="4:4" x14ac:dyDescent="0.25">
      <c r="D15860" t="s">
        <v>22213</v>
      </c>
    </row>
    <row r="15861" spans="4:4" x14ac:dyDescent="0.25">
      <c r="D15861" t="s">
        <v>22551</v>
      </c>
    </row>
    <row r="15862" spans="4:4" x14ac:dyDescent="0.25">
      <c r="D15862" t="s">
        <v>22830</v>
      </c>
    </row>
    <row r="15863" spans="4:4" x14ac:dyDescent="0.25">
      <c r="D15863" t="s">
        <v>22711</v>
      </c>
    </row>
    <row r="15864" spans="4:4" x14ac:dyDescent="0.25">
      <c r="D15864" t="s">
        <v>22459</v>
      </c>
    </row>
    <row r="15865" spans="4:4" x14ac:dyDescent="0.25">
      <c r="D15865" t="s">
        <v>22206</v>
      </c>
    </row>
    <row r="15866" spans="4:4" x14ac:dyDescent="0.25">
      <c r="D15866" t="s">
        <v>22583</v>
      </c>
    </row>
    <row r="15867" spans="4:4" x14ac:dyDescent="0.25">
      <c r="D15867" t="s">
        <v>22830</v>
      </c>
    </row>
    <row r="15868" spans="4:4" x14ac:dyDescent="0.25">
      <c r="D15868" t="s">
        <v>22645</v>
      </c>
    </row>
    <row r="15869" spans="4:4" x14ac:dyDescent="0.25">
      <c r="D15869" t="s">
        <v>22459</v>
      </c>
    </row>
    <row r="15870" spans="4:4" x14ac:dyDescent="0.25">
      <c r="D15870" t="s">
        <v>22660</v>
      </c>
    </row>
    <row r="15871" spans="4:4" x14ac:dyDescent="0.25">
      <c r="D15871" t="s">
        <v>22660</v>
      </c>
    </row>
    <row r="15872" spans="4:4" x14ac:dyDescent="0.25">
      <c r="D15872" t="s">
        <v>22660</v>
      </c>
    </row>
    <row r="15873" spans="4:4" x14ac:dyDescent="0.25">
      <c r="D15873" t="s">
        <v>22213</v>
      </c>
    </row>
    <row r="15874" spans="4:4" x14ac:dyDescent="0.25">
      <c r="D15874" t="s">
        <v>22213</v>
      </c>
    </row>
    <row r="15875" spans="4:4" x14ac:dyDescent="0.25">
      <c r="D15875" t="s">
        <v>22355</v>
      </c>
    </row>
    <row r="15876" spans="4:4" x14ac:dyDescent="0.25">
      <c r="D15876" t="s">
        <v>23040</v>
      </c>
    </row>
    <row r="15877" spans="4:4" x14ac:dyDescent="0.25">
      <c r="D15877" t="s">
        <v>22196</v>
      </c>
    </row>
    <row r="15878" spans="4:4" x14ac:dyDescent="0.25">
      <c r="D15878" t="s">
        <v>22213</v>
      </c>
    </row>
    <row r="15879" spans="4:4" x14ac:dyDescent="0.25">
      <c r="D15879" t="s">
        <v>22660</v>
      </c>
    </row>
    <row r="15880" spans="4:4" x14ac:dyDescent="0.25">
      <c r="D15880" t="s">
        <v>22232</v>
      </c>
    </row>
    <row r="15881" spans="4:4" x14ac:dyDescent="0.25">
      <c r="D15881" t="s">
        <v>22316</v>
      </c>
    </row>
    <row r="15882" spans="4:4" x14ac:dyDescent="0.25">
      <c r="D15882" t="s">
        <v>22316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rgb="FFFF0000"/>
  </sheetPr>
  <dimension ref="A1:F9"/>
  <sheetViews>
    <sheetView tabSelected="1" zoomScale="85" zoomScaleNormal="85" workbookViewId="0">
      <pane ySplit="7" topLeftCell="A8" activePane="bottomLeft" state="frozen"/>
      <selection pane="bottomLeft" activeCell="H13" sqref="H13"/>
    </sheetView>
  </sheetViews>
  <sheetFormatPr defaultColWidth="9.140625" defaultRowHeight="15" x14ac:dyDescent="0.25"/>
  <cols>
    <col min="1" max="1" width="24.140625" bestFit="1" customWidth="1"/>
    <col min="2" max="7" width="6.85546875" bestFit="1" customWidth="1"/>
    <col min="8" max="8" width="8.140625" bestFit="1" customWidth="1"/>
    <col min="9" max="16" width="6.85546875" bestFit="1" customWidth="1"/>
    <col min="17" max="17" width="9.5703125" bestFit="1" customWidth="1"/>
    <col min="18" max="18" width="6.85546875" bestFit="1" customWidth="1"/>
    <col min="19" max="19" width="9.5703125" bestFit="1" customWidth="1"/>
    <col min="20" max="20" width="63" bestFit="1" customWidth="1"/>
    <col min="21" max="21" width="65.85546875" bestFit="1" customWidth="1"/>
    <col min="22" max="23" width="63" bestFit="1" customWidth="1"/>
    <col min="24" max="24" width="65.85546875" bestFit="1" customWidth="1"/>
    <col min="25" max="26" width="63" bestFit="1" customWidth="1"/>
    <col min="27" max="27" width="65.85546875" bestFit="1" customWidth="1"/>
    <col min="28" max="30" width="63" bestFit="1" customWidth="1"/>
    <col min="31" max="31" width="65.85546875" bestFit="1" customWidth="1"/>
    <col min="32" max="32" width="63" bestFit="1" customWidth="1"/>
    <col min="33" max="33" width="65.85546875" bestFit="1" customWidth="1"/>
    <col min="34" max="34" width="63" bestFit="1" customWidth="1"/>
    <col min="35" max="35" width="65.85546875" bestFit="1" customWidth="1"/>
    <col min="36" max="36" width="7.42578125" bestFit="1" customWidth="1"/>
    <col min="37" max="37" width="10.140625" bestFit="1" customWidth="1"/>
    <col min="38" max="39" width="6.85546875" customWidth="1"/>
    <col min="40" max="41" width="10.28515625" customWidth="1"/>
    <col min="42" max="51" width="6.85546875" customWidth="1"/>
    <col min="52" max="53" width="10.28515625" customWidth="1"/>
    <col min="54" max="55" width="6.85546875" customWidth="1"/>
    <col min="56" max="56" width="9.5703125" bestFit="1" customWidth="1"/>
    <col min="57" max="57" width="12.140625" customWidth="1"/>
    <col min="58" max="72" width="9.5703125" customWidth="1"/>
    <col min="73" max="73" width="6" customWidth="1"/>
    <col min="74" max="91" width="9.5703125" customWidth="1"/>
    <col min="92" max="92" width="8.5703125" customWidth="1"/>
    <col min="93" max="93" width="9.5703125" customWidth="1"/>
    <col min="94" max="94" width="6" customWidth="1"/>
    <col min="95" max="112" width="9.5703125" customWidth="1"/>
    <col min="113" max="113" width="7.140625" customWidth="1"/>
    <col min="114" max="114" width="9.5703125" customWidth="1"/>
    <col min="115" max="115" width="7.140625" customWidth="1"/>
    <col min="116" max="116" width="9.5703125" customWidth="1"/>
    <col min="117" max="118" width="6" customWidth="1"/>
    <col min="119" max="119" width="9.5703125" customWidth="1"/>
    <col min="120" max="124" width="6" customWidth="1"/>
    <col min="125" max="125" width="7.140625" customWidth="1"/>
    <col min="126" max="126" width="9.5703125" customWidth="1"/>
    <col min="127" max="128" width="6" customWidth="1"/>
    <col min="129" max="129" width="9.5703125" customWidth="1"/>
    <col min="130" max="141" width="6" customWidth="1"/>
    <col min="142" max="142" width="6.85546875" customWidth="1"/>
    <col min="143" max="145" width="6" customWidth="1"/>
    <col min="146" max="146" width="7.140625" customWidth="1"/>
    <col min="147" max="149" width="6" customWidth="1"/>
    <col min="150" max="150" width="9.5703125" customWidth="1"/>
    <col min="151" max="154" width="6" customWidth="1"/>
    <col min="155" max="155" width="9.5703125" customWidth="1"/>
    <col min="156" max="163" width="6" customWidth="1"/>
    <col min="164" max="164" width="9.5703125" customWidth="1"/>
    <col min="165" max="165" width="7.85546875" customWidth="1"/>
    <col min="166" max="168" width="6" customWidth="1"/>
    <col min="169" max="169" width="7.140625" customWidth="1"/>
    <col min="170" max="173" width="6" customWidth="1"/>
    <col min="174" max="174" width="9.5703125" customWidth="1"/>
    <col min="175" max="183" width="6" customWidth="1"/>
    <col min="184" max="184" width="7.85546875" customWidth="1"/>
    <col min="185" max="204" width="6" customWidth="1"/>
    <col min="205" max="205" width="7.140625" customWidth="1"/>
    <col min="206" max="207" width="6" customWidth="1"/>
    <col min="208" max="208" width="7.85546875" customWidth="1"/>
    <col min="209" max="209" width="10" customWidth="1"/>
    <col min="210" max="210" width="6.85546875" customWidth="1"/>
    <col min="211" max="212" width="6" customWidth="1"/>
    <col min="213" max="213" width="7.140625" customWidth="1"/>
    <col min="214" max="222" width="6" customWidth="1"/>
    <col min="223" max="223" width="7.140625" customWidth="1"/>
    <col min="224" max="226" width="6" customWidth="1"/>
    <col min="227" max="227" width="7.140625" customWidth="1"/>
    <col min="228" max="239" width="6" customWidth="1"/>
    <col min="240" max="241" width="7.140625" customWidth="1"/>
    <col min="242" max="248" width="6" customWidth="1"/>
    <col min="249" max="249" width="7.140625" customWidth="1"/>
    <col min="250" max="252" width="6" customWidth="1"/>
    <col min="253" max="253" width="7.140625" customWidth="1"/>
    <col min="254" max="263" width="6" customWidth="1"/>
    <col min="264" max="264" width="9.5703125" customWidth="1"/>
    <col min="265" max="267" width="6" customWidth="1"/>
    <col min="268" max="268" width="7.140625" customWidth="1"/>
    <col min="269" max="274" width="6" customWidth="1"/>
    <col min="275" max="275" width="9.5703125" customWidth="1"/>
    <col min="276" max="276" width="7.140625" customWidth="1"/>
    <col min="277" max="299" width="6" customWidth="1"/>
    <col min="300" max="300" width="7.140625" customWidth="1"/>
    <col min="301" max="302" width="6" customWidth="1"/>
    <col min="303" max="303" width="7.140625" customWidth="1"/>
    <col min="304" max="312" width="6" customWidth="1"/>
    <col min="313" max="313" width="7.140625" customWidth="1"/>
    <col min="314" max="318" width="6" customWidth="1"/>
    <col min="319" max="319" width="7.140625" customWidth="1"/>
    <col min="320" max="335" width="6" customWidth="1"/>
    <col min="336" max="336" width="6.85546875" customWidth="1"/>
    <col min="337" max="345" width="6" customWidth="1"/>
    <col min="346" max="346" width="6.85546875" customWidth="1"/>
    <col min="347" max="347" width="6" customWidth="1"/>
    <col min="348" max="348" width="7.140625" customWidth="1"/>
    <col min="349" max="356" width="6" customWidth="1"/>
    <col min="357" max="357" width="7.140625" customWidth="1"/>
    <col min="358" max="362" width="6" customWidth="1"/>
    <col min="363" max="363" width="8.5703125" customWidth="1"/>
    <col min="364" max="364" width="6" customWidth="1"/>
    <col min="365" max="365" width="8.5703125" customWidth="1"/>
    <col min="366" max="377" width="6" customWidth="1"/>
    <col min="378" max="378" width="7.140625" customWidth="1"/>
    <col min="379" max="381" width="6" customWidth="1"/>
    <col min="382" max="382" width="6.85546875" customWidth="1"/>
    <col min="383" max="387" width="6" customWidth="1"/>
    <col min="388" max="388" width="8.5703125" customWidth="1"/>
    <col min="389" max="389" width="6" customWidth="1"/>
    <col min="390" max="392" width="7.140625" customWidth="1"/>
    <col min="393" max="394" width="6" customWidth="1"/>
    <col min="395" max="395" width="7.140625" customWidth="1"/>
    <col min="396" max="397" width="6" customWidth="1"/>
    <col min="398" max="398" width="5" customWidth="1"/>
    <col min="399" max="399" width="6" customWidth="1"/>
    <col min="400" max="400" width="8.5703125" customWidth="1"/>
    <col min="401" max="405" width="6" customWidth="1"/>
    <col min="406" max="406" width="7.140625" customWidth="1"/>
    <col min="407" max="407" width="6" customWidth="1"/>
    <col min="408" max="408" width="7.140625" customWidth="1"/>
    <col min="409" max="410" width="6" customWidth="1"/>
    <col min="411" max="411" width="8.5703125" customWidth="1"/>
    <col min="412" max="417" width="6" customWidth="1"/>
    <col min="418" max="418" width="7.140625" customWidth="1"/>
    <col min="419" max="419" width="6" customWidth="1"/>
    <col min="420" max="420" width="7.85546875" customWidth="1"/>
    <col min="421" max="422" width="6" customWidth="1"/>
    <col min="423" max="423" width="7.140625" customWidth="1"/>
    <col min="424" max="431" width="6" customWidth="1"/>
    <col min="432" max="432" width="7.85546875" customWidth="1"/>
    <col min="433" max="433" width="10" customWidth="1"/>
    <col min="434" max="434" width="6.85546875" customWidth="1"/>
    <col min="435" max="448" width="6" customWidth="1"/>
    <col min="449" max="449" width="6.85546875" customWidth="1"/>
    <col min="450" max="463" width="6" customWidth="1"/>
    <col min="464" max="464" width="7.140625" customWidth="1"/>
    <col min="465" max="465" width="6" customWidth="1"/>
    <col min="466" max="466" width="6.85546875" customWidth="1"/>
    <col min="467" max="483" width="6" customWidth="1"/>
    <col min="484" max="484" width="6.85546875" customWidth="1"/>
    <col min="485" max="504" width="6" customWidth="1"/>
    <col min="505" max="505" width="6.85546875" customWidth="1"/>
    <col min="506" max="506" width="6" customWidth="1"/>
    <col min="507" max="507" width="7.140625" customWidth="1"/>
    <col min="508" max="522" width="6" customWidth="1"/>
    <col min="523" max="523" width="6.85546875" customWidth="1"/>
    <col min="524" max="535" width="6" customWidth="1"/>
    <col min="536" max="536" width="9.5703125" customWidth="1"/>
    <col min="537" max="543" width="6" customWidth="1"/>
    <col min="544" max="544" width="6.85546875" customWidth="1"/>
    <col min="545" max="564" width="6" customWidth="1"/>
    <col min="565" max="565" width="6.85546875" customWidth="1"/>
    <col min="566" max="582" width="6" customWidth="1"/>
    <col min="583" max="583" width="6.85546875" customWidth="1"/>
    <col min="584" max="601" width="6" customWidth="1"/>
    <col min="602" max="602" width="6.85546875" customWidth="1"/>
    <col min="603" max="625" width="6" customWidth="1"/>
    <col min="626" max="626" width="7.85546875" customWidth="1"/>
    <col min="627" max="634" width="6" customWidth="1"/>
    <col min="635" max="636" width="7.140625" customWidth="1"/>
    <col min="637" max="640" width="6" customWidth="1"/>
    <col min="641" max="641" width="7.140625" customWidth="1"/>
    <col min="642" max="647" width="6" customWidth="1"/>
    <col min="648" max="648" width="7.85546875" customWidth="1"/>
    <col min="649" max="651" width="6" customWidth="1"/>
    <col min="652" max="652" width="7.140625" customWidth="1"/>
    <col min="653" max="667" width="6" customWidth="1"/>
    <col min="668" max="668" width="7.85546875" customWidth="1"/>
    <col min="669" max="669" width="10" customWidth="1"/>
    <col min="670" max="670" width="6.85546875" customWidth="1"/>
    <col min="671" max="683" width="6" customWidth="1"/>
    <col min="684" max="684" width="6.85546875" customWidth="1"/>
    <col min="685" max="704" width="6" customWidth="1"/>
    <col min="705" max="705" width="6.85546875" customWidth="1"/>
    <col min="706" max="724" width="6" customWidth="1"/>
    <col min="725" max="725" width="7.140625" customWidth="1"/>
    <col min="726" max="727" width="6" customWidth="1"/>
    <col min="728" max="729" width="7.140625" customWidth="1"/>
    <col min="730" max="754" width="6" customWidth="1"/>
    <col min="755" max="755" width="6.85546875" customWidth="1"/>
    <col min="756" max="767" width="6" customWidth="1"/>
    <col min="768" max="768" width="9.5703125" customWidth="1"/>
    <col min="769" max="773" width="6" customWidth="1"/>
    <col min="774" max="774" width="6.85546875" customWidth="1"/>
    <col min="775" max="780" width="6" customWidth="1"/>
    <col min="781" max="781" width="7.140625" customWidth="1"/>
    <col min="782" max="795" width="6" customWidth="1"/>
    <col min="796" max="796" width="6.85546875" customWidth="1"/>
    <col min="797" max="818" width="6" customWidth="1"/>
    <col min="819" max="819" width="6.85546875" customWidth="1"/>
    <col min="820" max="840" width="6" customWidth="1"/>
    <col min="841" max="841" width="6.85546875" customWidth="1"/>
    <col min="842" max="847" width="6" customWidth="1"/>
    <col min="848" max="848" width="7.140625" customWidth="1"/>
    <col min="849" max="853" width="6" customWidth="1"/>
    <col min="854" max="854" width="7.140625" customWidth="1"/>
    <col min="855" max="861" width="6" customWidth="1"/>
    <col min="862" max="862" width="7.140625" customWidth="1"/>
    <col min="863" max="863" width="6" customWidth="1"/>
    <col min="864" max="864" width="7.140625" customWidth="1"/>
    <col min="865" max="871" width="6" customWidth="1"/>
    <col min="872" max="872" width="7.140625" customWidth="1"/>
    <col min="873" max="873" width="6" customWidth="1"/>
    <col min="874" max="874" width="7.140625" customWidth="1"/>
    <col min="875" max="879" width="6" customWidth="1"/>
    <col min="880" max="880" width="7.140625" customWidth="1"/>
    <col min="881" max="890" width="6" customWidth="1"/>
    <col min="891" max="891" width="7.85546875" customWidth="1"/>
    <col min="892" max="910" width="6" customWidth="1"/>
    <col min="911" max="911" width="7.85546875" customWidth="1"/>
    <col min="912" max="931" width="6" customWidth="1"/>
    <col min="932" max="932" width="10.5703125" customWidth="1"/>
    <col min="933" max="933" width="6" customWidth="1"/>
    <col min="934" max="935" width="10.5703125" customWidth="1"/>
    <col min="936" max="936" width="9.28515625" customWidth="1"/>
    <col min="937" max="938" width="12" customWidth="1"/>
    <col min="939" max="940" width="12.140625" customWidth="1"/>
  </cols>
  <sheetData>
    <row r="1" spans="1:6" x14ac:dyDescent="0.25">
      <c r="A1" s="23" t="s">
        <v>14620</v>
      </c>
    </row>
    <row r="2" spans="1:6" x14ac:dyDescent="0.25">
      <c r="A2" s="26">
        <f t="array" ref="A2">LARGE(DATEVALUE(LEFT(Данные!D3:D15882,10)),1)</f>
        <v>44012</v>
      </c>
    </row>
    <row r="3" spans="1:6" ht="15" customHeight="1" x14ac:dyDescent="0.25"/>
    <row r="4" spans="1:6" ht="15" customHeight="1" x14ac:dyDescent="0.25"/>
    <row r="5" spans="1:6" hidden="1" x14ac:dyDescent="0.25">
      <c r="A5" s="2" t="s">
        <v>7264</v>
      </c>
      <c r="B5" s="2" t="s">
        <v>7265</v>
      </c>
    </row>
    <row r="6" spans="1:6" x14ac:dyDescent="0.25">
      <c r="B6">
        <v>2016</v>
      </c>
      <c r="C6">
        <v>2017</v>
      </c>
      <c r="D6">
        <v>2018</v>
      </c>
      <c r="E6">
        <v>2019</v>
      </c>
      <c r="F6">
        <v>2020</v>
      </c>
    </row>
    <row r="7" spans="1:6" x14ac:dyDescent="0.25">
      <c r="A7" s="2" t="s">
        <v>7266</v>
      </c>
    </row>
    <row r="8" spans="1:6" x14ac:dyDescent="0.25">
      <c r="A8" s="24" t="s">
        <v>3205</v>
      </c>
      <c r="B8" s="28">
        <v>34.555676982304995</v>
      </c>
      <c r="C8" s="28">
        <v>46.543612932081814</v>
      </c>
      <c r="D8" s="28">
        <v>51.554861850594932</v>
      </c>
      <c r="E8" s="28">
        <v>51.187960711382289</v>
      </c>
      <c r="F8" s="28">
        <v>49.947545602219797</v>
      </c>
    </row>
    <row r="9" spans="1:6" x14ac:dyDescent="0.25">
      <c r="A9" s="24" t="s">
        <v>5207</v>
      </c>
      <c r="B9" s="28">
        <v>105.86201503225783</v>
      </c>
      <c r="C9" s="28">
        <v>130.07515048993884</v>
      </c>
      <c r="D9" s="28">
        <v>155.1131694847395</v>
      </c>
      <c r="E9" s="28">
        <v>143.92185797910551</v>
      </c>
      <c r="F9" s="28">
        <v>144.60766475892868</v>
      </c>
    </row>
  </sheetData>
  <conditionalFormatting pivot="1" sqref="B8:F9">
    <cfRule type="expression" dxfId="18" priority="1">
      <formula>ISBLANK(B$7)</formula>
    </cfRule>
  </conditionalFormatting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077" r:id="rId5" name="CommandButton1">
          <controlPr defaultSize="0" autoLine="0" r:id="rId6">
            <anchor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209550</xdr:colOff>
                <xdr:row>3</xdr:row>
                <xdr:rowOff>180975</xdr:rowOff>
              </to>
            </anchor>
          </controlPr>
        </control>
      </mc:Choice>
      <mc:Fallback>
        <control shapeId="3077" r:id="rId5" name="CommandButton1"/>
      </mc:Fallback>
    </mc:AlternateContent>
    <mc:AlternateContent xmlns:mc="http://schemas.openxmlformats.org/markup-compatibility/2006">
      <mc:Choice Requires="x14">
        <control shapeId="3074" r:id="rId7" name="ToggleButton1">
          <controlPr defaultSize="0" autoLine="0" r:id="rId8">
            <anchor>
              <from>
                <xdr:col>1</xdr:col>
                <xdr:colOff>209550</xdr:colOff>
                <xdr:row>1</xdr:row>
                <xdr:rowOff>180975</xdr:rowOff>
              </from>
              <to>
                <xdr:col>5</xdr:col>
                <xdr:colOff>190500</xdr:colOff>
                <xdr:row>3</xdr:row>
                <xdr:rowOff>180975</xdr:rowOff>
              </to>
            </anchor>
          </controlPr>
        </control>
      </mc:Choice>
      <mc:Fallback>
        <control shapeId="3074" r:id="rId7" name="Toggle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3"/>
  <dimension ref="A1:T8"/>
  <sheetViews>
    <sheetView zoomScale="85" zoomScaleNormal="85" workbookViewId="0">
      <selection activeCell="B6" sqref="B6"/>
    </sheetView>
  </sheetViews>
  <sheetFormatPr defaultRowHeight="15" x14ac:dyDescent="0.25"/>
  <cols>
    <col min="2" max="2" width="11.85546875" customWidth="1"/>
    <col min="3" max="3" width="10.28515625" customWidth="1"/>
    <col min="4" max="7" width="12" customWidth="1"/>
    <col min="9" max="9" width="14.5703125" bestFit="1" customWidth="1"/>
    <col min="10" max="10" width="16.5703125" bestFit="1" customWidth="1"/>
    <col min="11" max="11" width="11.5703125" bestFit="1" customWidth="1"/>
    <col min="13" max="14" width="11.42578125" customWidth="1"/>
  </cols>
  <sheetData>
    <row r="1" spans="1:20" x14ac:dyDescent="0.25">
      <c r="A1" t="s">
        <v>10664</v>
      </c>
      <c r="B1" t="s">
        <v>10660</v>
      </c>
      <c r="C1" t="s">
        <v>10661</v>
      </c>
      <c r="D1" t="s">
        <v>10662</v>
      </c>
      <c r="E1" t="s">
        <v>10663</v>
      </c>
      <c r="I1" t="s">
        <v>10665</v>
      </c>
      <c r="J1" t="s">
        <v>10666</v>
      </c>
      <c r="K1" t="s">
        <v>10667</v>
      </c>
      <c r="S1" t="s">
        <v>10675</v>
      </c>
      <c r="T1" t="s">
        <v>10676</v>
      </c>
    </row>
    <row r="2" spans="1:20" x14ac:dyDescent="0.25">
      <c r="A2">
        <v>2019</v>
      </c>
      <c r="B2" t="s">
        <v>3205</v>
      </c>
      <c r="C2" t="s">
        <v>3863</v>
      </c>
      <c r="D2" s="54">
        <v>48.940827647050369</v>
      </c>
      <c r="E2" s="54">
        <v>8692.7273609999993</v>
      </c>
      <c r="F2" s="54">
        <f>E2/SUM($E$2:$E$7)*D2</f>
        <v>27.37915129677679</v>
      </c>
      <c r="G2" s="54"/>
      <c r="I2" s="55">
        <f>SUMIFS(data_prepare!K:K,data_prepare!B:B,БП!A2,data_prepare!G:G,БП!C2)</f>
        <v>8922727</v>
      </c>
      <c r="J2" s="55">
        <f>SUMIFS(data_prepare!L:L,data_prepare!B:B,БП!A2,data_prepare!G:G,БП!C2)</f>
        <v>449122452.35000008</v>
      </c>
      <c r="K2">
        <f>J2/I2</f>
        <v>50.334662525257144</v>
      </c>
      <c r="P2">
        <f>S2*K2</f>
        <v>28.158909585467025</v>
      </c>
      <c r="S2">
        <f>E2/SUM($E$2:$E$7)</f>
        <v>0.55943376140323431</v>
      </c>
      <c r="T2">
        <f>I2/SUM($I$2:$I$7)</f>
        <v>0.58620024738262777</v>
      </c>
    </row>
    <row r="3" spans="1:20" x14ac:dyDescent="0.25">
      <c r="A3">
        <v>2019</v>
      </c>
      <c r="B3" t="s">
        <v>3205</v>
      </c>
      <c r="C3" t="s">
        <v>3384</v>
      </c>
      <c r="D3" s="54">
        <v>47</v>
      </c>
      <c r="E3" s="54">
        <v>5046.5427550000004</v>
      </c>
      <c r="F3" s="54">
        <f t="shared" ref="F3:F7" si="0">E3/SUM($E$2:$E$7)*D3</f>
        <v>15.264564857328542</v>
      </c>
      <c r="G3" s="54"/>
      <c r="I3" s="55">
        <f>SUMIFS(data_prepare!K:K,data_prepare!B:B,БП!A3,data_prepare!G:G,БП!C3)</f>
        <v>4751877.18</v>
      </c>
      <c r="J3" s="55">
        <f>SUMIFS(data_prepare!L:L,data_prepare!B:B,БП!A3,data_prepare!G:G,БП!C3)</f>
        <v>226560799.58000004</v>
      </c>
      <c r="K3">
        <f t="shared" ref="K3:K8" si="1">J3/I3</f>
        <v>47.678168226561795</v>
      </c>
      <c r="P3">
        <f t="shared" ref="P3:P7" si="2">S3*K3</f>
        <v>15.484818961127095</v>
      </c>
      <c r="S3">
        <f t="shared" ref="S3:S7" si="3">E3/SUM($E$2:$E$7)</f>
        <v>0.32477797568784134</v>
      </c>
      <c r="T3">
        <f t="shared" ref="T3:T7" si="4">I3/SUM($I$2:$I$7)</f>
        <v>0.31218612633199061</v>
      </c>
    </row>
    <row r="4" spans="1:20" x14ac:dyDescent="0.25">
      <c r="A4">
        <v>2019</v>
      </c>
      <c r="B4" t="s">
        <v>3205</v>
      </c>
      <c r="C4" t="s">
        <v>3227</v>
      </c>
      <c r="D4" s="54">
        <v>57</v>
      </c>
      <c r="E4" s="54">
        <v>1113.1896790000001</v>
      </c>
      <c r="F4" s="54">
        <f t="shared" si="0"/>
        <v>4.0835383665795222</v>
      </c>
      <c r="G4" s="54"/>
      <c r="I4" s="55">
        <f>SUMIFS(data_prepare!K:K,data_prepare!B:B,БП!A4,data_prepare!G:G,БП!C4)</f>
        <v>672048</v>
      </c>
      <c r="J4" s="55">
        <f>SUMIFS(data_prepare!L:L,data_prepare!B:B,БП!A4,data_prepare!G:G,БП!C4)</f>
        <v>39848791.799999982</v>
      </c>
      <c r="K4">
        <f t="shared" si="1"/>
        <v>59.294561995571719</v>
      </c>
      <c r="P4">
        <f t="shared" si="2"/>
        <v>4.2479231375165813</v>
      </c>
      <c r="S4">
        <f t="shared" si="3"/>
        <v>7.1641023975079335E-2</v>
      </c>
      <c r="T4">
        <f t="shared" si="4"/>
        <v>4.4151827558211773E-2</v>
      </c>
    </row>
    <row r="5" spans="1:20" x14ac:dyDescent="0.25">
      <c r="A5">
        <v>2019</v>
      </c>
      <c r="B5" t="s">
        <v>3205</v>
      </c>
      <c r="C5" t="s">
        <v>3203</v>
      </c>
      <c r="D5" s="54">
        <v>49</v>
      </c>
      <c r="E5" s="54">
        <v>103.82593700000001</v>
      </c>
      <c r="F5" s="54">
        <f t="shared" si="0"/>
        <v>0.3274119698793504</v>
      </c>
      <c r="G5" s="54"/>
      <c r="I5" s="55">
        <f>SUMIFS(data_prepare!K:K,data_prepare!B:B,БП!A5,data_prepare!G:G,БП!C5)</f>
        <v>76128</v>
      </c>
      <c r="J5" s="55">
        <f>SUMIFS(data_prepare!L:L,data_prepare!B:B,БП!A5,data_prepare!G:G,БП!C5)</f>
        <v>3565224.5000000005</v>
      </c>
      <c r="K5">
        <f t="shared" si="1"/>
        <v>46.831973781000428</v>
      </c>
      <c r="P5">
        <f t="shared" si="2"/>
        <v>0.31292548548929466</v>
      </c>
      <c r="S5">
        <f t="shared" si="3"/>
        <v>6.6818769363132732E-3</v>
      </c>
      <c r="T5">
        <f t="shared" si="4"/>
        <v>5.0014140780889841E-3</v>
      </c>
    </row>
    <row r="6" spans="1:20" x14ac:dyDescent="0.25">
      <c r="A6">
        <v>2019</v>
      </c>
      <c r="B6" t="s">
        <v>3205</v>
      </c>
      <c r="C6" t="s">
        <v>3270</v>
      </c>
      <c r="D6" s="54">
        <v>49.8</v>
      </c>
      <c r="E6" s="54">
        <v>397.78071</v>
      </c>
      <c r="F6" s="54">
        <f t="shared" si="0"/>
        <v>1.2748693348425457</v>
      </c>
      <c r="G6" s="54"/>
      <c r="I6" s="55">
        <f>SUMIFS(data_prepare!K:K,data_prepare!B:B,БП!A6,data_prepare!G:G,БП!C6)</f>
        <v>0</v>
      </c>
      <c r="J6" s="55">
        <f>SUMIFS(data_prepare!L:L,data_prepare!B:B,БП!A6,data_prepare!G:G,БП!C6)</f>
        <v>0</v>
      </c>
      <c r="K6" t="e">
        <f t="shared" si="1"/>
        <v>#DIV/0!</v>
      </c>
      <c r="O6" t="s">
        <v>10677</v>
      </c>
      <c r="P6" t="e">
        <f t="shared" si="2"/>
        <v>#DIV/0!</v>
      </c>
      <c r="Q6" t="s">
        <v>10678</v>
      </c>
      <c r="S6">
        <f t="shared" si="3"/>
        <v>2.5599785840211761E-2</v>
      </c>
      <c r="T6">
        <f t="shared" si="4"/>
        <v>0</v>
      </c>
    </row>
    <row r="7" spans="1:20" x14ac:dyDescent="0.25">
      <c r="A7">
        <v>2019</v>
      </c>
      <c r="B7" t="s">
        <v>3205</v>
      </c>
      <c r="C7" t="s">
        <v>3967</v>
      </c>
      <c r="D7" s="54">
        <v>81.5</v>
      </c>
      <c r="E7" s="54">
        <v>184.37253099999998</v>
      </c>
      <c r="F7" s="54">
        <f t="shared" si="0"/>
        <v>0.96704445682157636</v>
      </c>
      <c r="G7" s="57">
        <f>SUM(F2:F7)</f>
        <v>49.296580282228334</v>
      </c>
      <c r="I7" s="55">
        <f>SUMIFS(data_prepare!K:K,data_prepare!B:B,БП!A7,data_prepare!G:G,БП!C7)</f>
        <v>798515</v>
      </c>
      <c r="J7" s="55">
        <f>SUMIFS(data_prepare!L:L,data_prepare!B:B,БП!A7,data_prepare!G:G,БП!C7)</f>
        <v>59271019.559999987</v>
      </c>
      <c r="K7">
        <f t="shared" si="1"/>
        <v>74.226557497354449</v>
      </c>
      <c r="M7" s="55">
        <f>SUM(I2:I7)</f>
        <v>15221295.18</v>
      </c>
      <c r="N7" s="55">
        <f>SUM(J2:J7)</f>
        <v>778368287.78999996</v>
      </c>
      <c r="O7" s="56">
        <f>N7/M7</f>
        <v>51.136797400311629</v>
      </c>
      <c r="P7">
        <f t="shared" si="2"/>
        <v>0.88074087088054764</v>
      </c>
      <c r="Q7" s="56" t="e">
        <f>SUM(P2:P7)</f>
        <v>#DIV/0!</v>
      </c>
      <c r="S7">
        <f t="shared" si="3"/>
        <v>1.1865576157319955E-2</v>
      </c>
      <c r="T7">
        <f t="shared" si="4"/>
        <v>5.246038464908083E-2</v>
      </c>
    </row>
    <row r="8" spans="1:20" x14ac:dyDescent="0.25">
      <c r="A8">
        <v>2019</v>
      </c>
      <c r="B8" t="s">
        <v>5207</v>
      </c>
      <c r="C8" t="s">
        <v>5207</v>
      </c>
      <c r="D8" s="54">
        <v>130</v>
      </c>
      <c r="E8" s="54">
        <v>550.75598065775307</v>
      </c>
      <c r="F8" s="54"/>
      <c r="G8" s="57">
        <f>D8</f>
        <v>130</v>
      </c>
      <c r="I8" s="55">
        <f>SUMIFS(data_prepare!K:K,data_prepare!B:B,БП!A8,data_prepare!F:F,БП!C8)</f>
        <v>630778.03000000014</v>
      </c>
      <c r="J8" s="55">
        <f>SUMIFS(data_prepare!L:L,data_prepare!B:B,БП!A8,data_prepare!F:F,БП!C8)</f>
        <v>90782746.049999967</v>
      </c>
      <c r="K8">
        <f t="shared" si="1"/>
        <v>143.92185797910551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2"/>
  <dimension ref="A1:G20"/>
  <sheetViews>
    <sheetView zoomScale="85" zoomScaleNormal="85" workbookViewId="0">
      <selection activeCell="E34" sqref="E34"/>
    </sheetView>
  </sheetViews>
  <sheetFormatPr defaultRowHeight="15" x14ac:dyDescent="0.25"/>
  <cols>
    <col min="1" max="1" width="10.42578125" customWidth="1"/>
    <col min="2" max="3" width="11.28515625" customWidth="1"/>
    <col min="4" max="4" width="16.140625" customWidth="1"/>
    <col min="5" max="5" width="16.28515625" customWidth="1"/>
    <col min="6" max="6" width="12" customWidth="1"/>
    <col min="7" max="9" width="11.42578125" customWidth="1"/>
    <col min="10" max="10" width="14.5703125" bestFit="1" customWidth="1"/>
    <col min="13" max="13" width="14.5703125" bestFit="1" customWidth="1"/>
  </cols>
  <sheetData>
    <row r="1" spans="1:7" x14ac:dyDescent="0.25">
      <c r="A1" s="58" t="s">
        <v>10669</v>
      </c>
      <c r="B1" s="58"/>
      <c r="C1" s="58"/>
      <c r="D1" s="59"/>
      <c r="E1" s="59"/>
    </row>
    <row r="2" spans="1:7" x14ac:dyDescent="0.25">
      <c r="A2" s="60" t="s">
        <v>10668</v>
      </c>
      <c r="B2" s="60" t="s">
        <v>10670</v>
      </c>
      <c r="C2" s="60" t="s">
        <v>10671</v>
      </c>
      <c r="D2" s="60" t="s">
        <v>10674</v>
      </c>
      <c r="G2" s="54"/>
    </row>
    <row r="3" spans="1:7" x14ac:dyDescent="0.25">
      <c r="A3" s="61" t="str">
        <f>БП!C2</f>
        <v>Уголок</v>
      </c>
      <c r="B3" s="62">
        <f>БП!S2</f>
        <v>0.55943376140323431</v>
      </c>
      <c r="C3" s="62">
        <f>БП!T2</f>
        <v>0.58620024738262777</v>
      </c>
      <c r="D3" s="62">
        <f>C3/B3</f>
        <v>1.0478456750844904</v>
      </c>
    </row>
    <row r="4" spans="1:7" x14ac:dyDescent="0.25">
      <c r="A4" s="61" t="str">
        <f>БП!C3</f>
        <v>Лист</v>
      </c>
      <c r="B4" s="62">
        <f>БП!S3</f>
        <v>0.32477797568784134</v>
      </c>
      <c r="C4" s="62">
        <f>БП!T3</f>
        <v>0.31218612633199061</v>
      </c>
      <c r="D4" s="62">
        <f t="shared" ref="D4:D8" si="0">C4/B4</f>
        <v>0.96122936190736863</v>
      </c>
    </row>
    <row r="5" spans="1:7" x14ac:dyDescent="0.25">
      <c r="A5" s="61" t="str">
        <f>БП!C4</f>
        <v>Швеллер</v>
      </c>
      <c r="B5" s="62">
        <f>БП!S4</f>
        <v>7.1641023975079335E-2</v>
      </c>
      <c r="C5" s="62">
        <f>БП!T4</f>
        <v>4.4151827558211773E-2</v>
      </c>
      <c r="D5" s="62">
        <f t="shared" si="0"/>
        <v>0.61629252498638476</v>
      </c>
    </row>
    <row r="6" spans="1:7" x14ac:dyDescent="0.25">
      <c r="A6" s="61" t="str">
        <f>БП!C5</f>
        <v>Круг</v>
      </c>
      <c r="B6" s="62">
        <f>БП!S5</f>
        <v>6.6818769363132732E-3</v>
      </c>
      <c r="C6" s="62">
        <f>БП!T5</f>
        <v>5.0014140780889841E-3</v>
      </c>
      <c r="D6" s="62">
        <f t="shared" si="0"/>
        <v>0.74850436872136039</v>
      </c>
    </row>
    <row r="7" spans="1:7" x14ac:dyDescent="0.25">
      <c r="A7" s="61" t="str">
        <f>БП!C6</f>
        <v>Профиль</v>
      </c>
      <c r="B7" s="62">
        <f>БП!S6</f>
        <v>2.5599785840211761E-2</v>
      </c>
      <c r="C7" s="62">
        <f>БП!T6</f>
        <v>0</v>
      </c>
      <c r="D7" s="62">
        <f t="shared" si="0"/>
        <v>0</v>
      </c>
    </row>
    <row r="8" spans="1:7" x14ac:dyDescent="0.25">
      <c r="A8" s="61" t="str">
        <f>БП!C7</f>
        <v>Труба</v>
      </c>
      <c r="B8" s="62">
        <f>БП!S7</f>
        <v>1.1865576157319955E-2</v>
      </c>
      <c r="C8" s="62">
        <f>БП!T7</f>
        <v>5.246038464908083E-2</v>
      </c>
      <c r="D8" s="62">
        <f t="shared" si="0"/>
        <v>4.4212252277962634</v>
      </c>
    </row>
    <row r="11" spans="1:7" x14ac:dyDescent="0.25">
      <c r="A11" s="58" t="s">
        <v>10672</v>
      </c>
      <c r="B11" s="58"/>
      <c r="C11" s="58"/>
      <c r="D11" s="59"/>
      <c r="E11" s="59"/>
    </row>
    <row r="12" spans="1:7" ht="30" x14ac:dyDescent="0.25">
      <c r="A12" s="60" t="s">
        <v>10668</v>
      </c>
      <c r="B12" s="60" t="s">
        <v>10670</v>
      </c>
      <c r="C12" s="60" t="s">
        <v>10671</v>
      </c>
      <c r="D12" s="68" t="s">
        <v>10679</v>
      </c>
      <c r="E12" s="69" t="s">
        <v>10680</v>
      </c>
    </row>
    <row r="13" spans="1:7" x14ac:dyDescent="0.25">
      <c r="A13" s="61" t="str">
        <f>БП!C2</f>
        <v>Уголок</v>
      </c>
      <c r="B13" s="63">
        <f>БП!D2</f>
        <v>48.940827647050369</v>
      </c>
      <c r="C13" s="63">
        <f>БП!K2</f>
        <v>50.334662525257144</v>
      </c>
      <c r="D13" s="62">
        <f>C13/B13</f>
        <v>1.0284800021826108</v>
      </c>
      <c r="E13" s="70"/>
    </row>
    <row r="14" spans="1:7" x14ac:dyDescent="0.25">
      <c r="A14" s="61" t="str">
        <f>БП!C3</f>
        <v>Лист</v>
      </c>
      <c r="B14" s="63">
        <f>БП!D3</f>
        <v>47</v>
      </c>
      <c r="C14" s="63">
        <f>БП!K3</f>
        <v>47.678168226561795</v>
      </c>
      <c r="D14" s="62">
        <f t="shared" ref="D14:D20" si="1">C14/B14</f>
        <v>1.0144291112034425</v>
      </c>
      <c r="E14" s="70"/>
    </row>
    <row r="15" spans="1:7" x14ac:dyDescent="0.25">
      <c r="A15" s="61" t="str">
        <f>БП!C4</f>
        <v>Швеллер</v>
      </c>
      <c r="B15" s="63">
        <f>БП!D4</f>
        <v>57</v>
      </c>
      <c r="C15" s="63">
        <f>БП!K4</f>
        <v>59.294561995571719</v>
      </c>
      <c r="D15" s="62">
        <f t="shared" si="1"/>
        <v>1.0402554736065215</v>
      </c>
      <c r="E15" s="70"/>
    </row>
    <row r="16" spans="1:7" x14ac:dyDescent="0.25">
      <c r="A16" s="61" t="str">
        <f>БП!C5</f>
        <v>Круг</v>
      </c>
      <c r="B16" s="63">
        <f>БП!D5</f>
        <v>49</v>
      </c>
      <c r="C16" s="63">
        <f>БП!K5</f>
        <v>46.831973781000428</v>
      </c>
      <c r="D16" s="62">
        <f t="shared" si="1"/>
        <v>0.95575456695919236</v>
      </c>
      <c r="E16" s="70"/>
    </row>
    <row r="17" spans="1:5" x14ac:dyDescent="0.25">
      <c r="A17" s="61" t="str">
        <f>БП!C6</f>
        <v>Профиль</v>
      </c>
      <c r="B17" s="63">
        <f>БП!D6</f>
        <v>49.8</v>
      </c>
      <c r="C17" s="63" t="e">
        <f>БП!K6</f>
        <v>#DIV/0!</v>
      </c>
      <c r="D17" s="62" t="e">
        <f t="shared" si="1"/>
        <v>#DIV/0!</v>
      </c>
      <c r="E17" s="70"/>
    </row>
    <row r="18" spans="1:5" x14ac:dyDescent="0.25">
      <c r="A18" s="61" t="str">
        <f>БП!C7</f>
        <v>Труба</v>
      </c>
      <c r="B18" s="63">
        <f>БП!D7</f>
        <v>81.5</v>
      </c>
      <c r="C18" s="63">
        <f>БП!K7</f>
        <v>74.226557497354449</v>
      </c>
      <c r="D18" s="62">
        <f t="shared" si="1"/>
        <v>0.91075530671600546</v>
      </c>
      <c r="E18" s="70"/>
    </row>
    <row r="19" spans="1:5" ht="30" x14ac:dyDescent="0.25">
      <c r="A19" s="64" t="s">
        <v>10673</v>
      </c>
      <c r="B19" s="65">
        <f>БП!G7</f>
        <v>49.296580282228334</v>
      </c>
      <c r="C19" s="65" t="e">
        <f>SUMPRODUCT(C13:C18,B3:B8)</f>
        <v>#DIV/0!</v>
      </c>
      <c r="D19" s="66" t="e">
        <f t="shared" si="1"/>
        <v>#DIV/0!</v>
      </c>
      <c r="E19" s="71">
        <f>SUMPRODUCT(B13:B18,C3:C8)/B19</f>
        <v>1.022365400042337</v>
      </c>
    </row>
    <row r="20" spans="1:5" x14ac:dyDescent="0.25">
      <c r="A20" s="67" t="str">
        <f>БП!C8</f>
        <v>Метизы</v>
      </c>
      <c r="B20" s="65">
        <f>БП!D8</f>
        <v>130</v>
      </c>
      <c r="C20" s="65">
        <f>БП!K8</f>
        <v>143.92185797910551</v>
      </c>
      <c r="D20" s="66">
        <f t="shared" si="1"/>
        <v>1.1070912152238885</v>
      </c>
      <c r="E20" s="71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0">
    <tabColor rgb="FF92D050"/>
  </sheetPr>
  <dimension ref="A1:CG64"/>
  <sheetViews>
    <sheetView zoomScale="85" zoomScaleNormal="85" workbookViewId="0">
      <selection activeCell="E2" sqref="E2"/>
    </sheetView>
  </sheetViews>
  <sheetFormatPr defaultColWidth="5.140625" defaultRowHeight="15" x14ac:dyDescent="0.25"/>
  <cols>
    <col min="1" max="1" width="8.85546875" customWidth="1"/>
    <col min="2" max="2" width="9.28515625" bestFit="1" customWidth="1"/>
    <col min="3" max="3" width="16" customWidth="1"/>
    <col min="4" max="4" width="11.5703125" customWidth="1"/>
    <col min="5" max="5" width="16" customWidth="1"/>
    <col min="6" max="6" width="11.5703125" customWidth="1"/>
    <col min="7" max="27" width="2.28515625" customWidth="1"/>
    <col min="28" max="28" width="9.85546875" style="45" customWidth="1"/>
    <col min="29" max="29" width="5.140625" style="45"/>
    <col min="30" max="31" width="10.28515625" style="45" customWidth="1"/>
    <col min="32" max="38" width="5.140625" style="45"/>
    <col min="41" max="43" width="7.7109375" customWidth="1"/>
    <col min="44" max="44" width="8.5703125" bestFit="1" customWidth="1"/>
  </cols>
  <sheetData>
    <row r="1" spans="1:85" ht="48" customHeight="1" x14ac:dyDescent="0.25">
      <c r="A1" s="2" t="s">
        <v>3192</v>
      </c>
      <c r="B1" s="2" t="s">
        <v>3193</v>
      </c>
      <c r="C1" s="39" t="s">
        <v>10158</v>
      </c>
      <c r="D1" s="39" t="s">
        <v>10166</v>
      </c>
      <c r="E1" s="39" t="s">
        <v>10159</v>
      </c>
      <c r="F1" s="39" t="s">
        <v>10167</v>
      </c>
      <c r="AD1" s="44" t="s">
        <v>10141</v>
      </c>
      <c r="AE1" s="44" t="s">
        <v>10142</v>
      </c>
    </row>
    <row r="2" spans="1:85" ht="14.25" customHeight="1" x14ac:dyDescent="0.25">
      <c r="A2">
        <v>2016</v>
      </c>
      <c r="B2">
        <v>1</v>
      </c>
      <c r="C2" s="27">
        <f>ROUND(INDEX(И_металл11!$B:$B,MATCH(CONCATENATE($A2,$B2),И_металл11!$A:$A,0)),1)</f>
        <v>31.6</v>
      </c>
      <c r="D2" s="43"/>
      <c r="E2" s="27">
        <f>ROUND(INDEX(И_метизы11!$B:$B,MATCH(CONCATENATE($A2,$B2),И_метизы11!$A:$A,0)),1)</f>
        <v>121</v>
      </c>
      <c r="F2" s="43"/>
      <c r="AB2" s="46">
        <f t="shared" ref="AB2:AB63" si="0">DATEVALUE(CONCATENATE(VLOOKUP(B2,$AJ$2:$AK$13,2,FALSE)," ",A2))</f>
        <v>42370</v>
      </c>
      <c r="AD2" s="45">
        <f t="shared" ref="AD2:AD63" si="1">ROUND(C2/$C$14*$AD$14,1)</f>
        <v>71.3</v>
      </c>
      <c r="AE2" s="45">
        <f t="shared" ref="AE2:AE63" si="2">ROUND(E2/$E$14*$AE$14,1)</f>
        <v>87.6</v>
      </c>
      <c r="AJ2" s="45">
        <v>1</v>
      </c>
      <c r="AK2" s="45" t="s">
        <v>10145</v>
      </c>
      <c r="AM2" s="45"/>
      <c r="AN2" s="45"/>
      <c r="AO2" s="75">
        <v>31.6</v>
      </c>
      <c r="AP2" s="76"/>
      <c r="AQ2" s="75">
        <v>121</v>
      </c>
      <c r="AR2" s="45" t="b">
        <f>AO2=Таблица5[[#This Row],[Средневзвешенная цена, МЕТАЛЛ]]</f>
        <v>1</v>
      </c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</row>
    <row r="3" spans="1:85" ht="14.25" customHeight="1" x14ac:dyDescent="0.25">
      <c r="A3">
        <v>2016</v>
      </c>
      <c r="B3">
        <v>2</v>
      </c>
      <c r="C3" s="27">
        <f>ROUND(INDEX(И_металл11!$B:$B,MATCH(CONCATENATE($A3,$B3),И_металл11!$A:$A,0)),1)</f>
        <v>30.3</v>
      </c>
      <c r="D3" s="43"/>
      <c r="E3" s="27">
        <f>ROUND(INDEX(И_метизы11!$B:$B,MATCH(CONCATENATE($A3,$B3),И_метизы11!$A:$A,0)),1)</f>
        <v>121.4</v>
      </c>
      <c r="F3" s="43"/>
      <c r="AB3" s="46">
        <f t="shared" si="0"/>
        <v>42401</v>
      </c>
      <c r="AD3" s="45">
        <f t="shared" si="1"/>
        <v>68.400000000000006</v>
      </c>
      <c r="AE3" s="45">
        <f t="shared" si="2"/>
        <v>87.8</v>
      </c>
      <c r="AJ3" s="45">
        <v>2</v>
      </c>
      <c r="AK3" s="45" t="s">
        <v>10146</v>
      </c>
      <c r="AM3" s="45"/>
      <c r="AN3" s="45"/>
      <c r="AO3" s="73">
        <v>30.3</v>
      </c>
      <c r="AP3" s="74"/>
      <c r="AQ3" s="73">
        <v>121.4</v>
      </c>
      <c r="AR3" s="45" t="b">
        <f>AO3=Таблица5[[#This Row],[Средневзвешенная цена, МЕТАЛЛ]]</f>
        <v>1</v>
      </c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</row>
    <row r="4" spans="1:85" ht="14.25" customHeight="1" x14ac:dyDescent="0.25">
      <c r="A4">
        <v>2016</v>
      </c>
      <c r="B4">
        <v>3</v>
      </c>
      <c r="C4" s="27">
        <f>ROUND(INDEX(И_металл11!$B:$B,MATCH(CONCATENATE($A4,$B4),И_металл11!$A:$A,0)),1)</f>
        <v>30.1</v>
      </c>
      <c r="D4" s="43"/>
      <c r="E4" s="27">
        <f>ROUND(INDEX(И_метизы11!$B:$B,MATCH(CONCATENATE($A4,$B4),И_метизы11!$A:$A,0)),1)</f>
        <v>126.9</v>
      </c>
      <c r="F4" s="43"/>
      <c r="AB4" s="46">
        <f t="shared" si="0"/>
        <v>42430</v>
      </c>
      <c r="AD4" s="45">
        <f t="shared" si="1"/>
        <v>67.900000000000006</v>
      </c>
      <c r="AE4" s="45">
        <f t="shared" si="2"/>
        <v>91.8</v>
      </c>
      <c r="AJ4" s="45">
        <v>3</v>
      </c>
      <c r="AK4" s="45" t="s">
        <v>10147</v>
      </c>
      <c r="AM4" s="45"/>
      <c r="AN4" s="45"/>
      <c r="AO4" s="75">
        <v>30.1</v>
      </c>
      <c r="AP4" s="76"/>
      <c r="AQ4" s="75">
        <v>126.9</v>
      </c>
      <c r="AR4" s="45" t="b">
        <f>AO4=Таблица5[[#This Row],[Средневзвешенная цена, МЕТАЛЛ]]</f>
        <v>1</v>
      </c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</row>
    <row r="5" spans="1:85" ht="14.25" customHeight="1" x14ac:dyDescent="0.25">
      <c r="A5">
        <v>2016</v>
      </c>
      <c r="B5">
        <v>4</v>
      </c>
      <c r="C5" s="27">
        <f>ROUND(INDEX(И_металл11!$B:$B,MATCH(CONCATENATE($A5,$B5),И_металл11!$A:$A,0)),1)</f>
        <v>32</v>
      </c>
      <c r="D5" s="43"/>
      <c r="E5" s="27">
        <f>ROUND(INDEX(И_метизы11!$B:$B,MATCH(CONCATENATE($A5,$B5),И_метизы11!$A:$A,0)),1)</f>
        <v>138.4</v>
      </c>
      <c r="F5" s="43"/>
      <c r="AB5" s="46">
        <f t="shared" si="0"/>
        <v>42461</v>
      </c>
      <c r="AD5" s="45">
        <f t="shared" si="1"/>
        <v>72.2</v>
      </c>
      <c r="AE5" s="45">
        <f t="shared" si="2"/>
        <v>100.1</v>
      </c>
      <c r="AJ5" s="45">
        <v>4</v>
      </c>
      <c r="AK5" s="45" t="s">
        <v>10148</v>
      </c>
      <c r="AM5" s="45"/>
      <c r="AN5" s="45"/>
      <c r="AO5" s="73">
        <v>32</v>
      </c>
      <c r="AP5" s="74"/>
      <c r="AQ5" s="73">
        <v>138.4</v>
      </c>
      <c r="AR5" s="45" t="b">
        <f>AO5=Таблица5[[#This Row],[Средневзвешенная цена, МЕТАЛЛ]]</f>
        <v>1</v>
      </c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</row>
    <row r="6" spans="1:85" ht="14.25" customHeight="1" x14ac:dyDescent="0.25">
      <c r="A6">
        <v>2016</v>
      </c>
      <c r="B6">
        <v>5</v>
      </c>
      <c r="C6" s="27">
        <f>ROUND(INDEX(И_металл11!$B:$B,MATCH(CONCATENATE($A6,$B6),И_металл11!$A:$A,0)),1)</f>
        <v>32.6</v>
      </c>
      <c r="D6" s="43"/>
      <c r="E6" s="27">
        <f>ROUND(INDEX(И_метизы11!$B:$B,MATCH(CONCATENATE($A6,$B6),И_метизы11!$A:$A,0)),1)</f>
        <v>127.9</v>
      </c>
      <c r="F6" s="43"/>
      <c r="AB6" s="46">
        <f t="shared" si="0"/>
        <v>42491</v>
      </c>
      <c r="AD6" s="45">
        <f t="shared" si="1"/>
        <v>73.599999999999994</v>
      </c>
      <c r="AE6" s="45">
        <f t="shared" si="2"/>
        <v>92.5</v>
      </c>
      <c r="AJ6" s="45">
        <v>5</v>
      </c>
      <c r="AK6" s="45" t="s">
        <v>10149</v>
      </c>
      <c r="AM6" s="45"/>
      <c r="AN6" s="45"/>
      <c r="AO6" s="75">
        <v>32.6</v>
      </c>
      <c r="AP6" s="76"/>
      <c r="AQ6" s="75">
        <v>127.9</v>
      </c>
      <c r="AR6" s="45" t="b">
        <f>AO6=Таблица5[[#This Row],[Средневзвешенная цена, МЕТАЛЛ]]</f>
        <v>1</v>
      </c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</row>
    <row r="7" spans="1:85" ht="14.25" customHeight="1" x14ac:dyDescent="0.25">
      <c r="A7">
        <v>2016</v>
      </c>
      <c r="B7">
        <v>6</v>
      </c>
      <c r="C7" s="27">
        <f>ROUND(INDEX(И_металл11!$B:$B,MATCH(CONCATENATE($A7,$B7),И_металл11!$A:$A,0)),1)</f>
        <v>37.5</v>
      </c>
      <c r="D7" s="43"/>
      <c r="E7" s="27">
        <f>ROUND(INDEX(И_метизы11!$B:$B,MATCH(CONCATENATE($A7,$B7),И_метизы11!$A:$A,0)),1)</f>
        <v>131.5</v>
      </c>
      <c r="F7" s="43"/>
      <c r="AB7" s="46">
        <f t="shared" si="0"/>
        <v>42522</v>
      </c>
      <c r="AD7" s="45">
        <f t="shared" si="1"/>
        <v>84.7</v>
      </c>
      <c r="AE7" s="45">
        <f t="shared" si="2"/>
        <v>95.2</v>
      </c>
      <c r="AJ7" s="45">
        <v>6</v>
      </c>
      <c r="AK7" s="45" t="s">
        <v>10150</v>
      </c>
      <c r="AM7" s="45"/>
      <c r="AN7" s="45"/>
      <c r="AO7" s="73">
        <v>37.5</v>
      </c>
      <c r="AP7" s="74"/>
      <c r="AQ7" s="73">
        <v>131.5</v>
      </c>
      <c r="AR7" s="45" t="b">
        <f>AO7=Таблица5[[#This Row],[Средневзвешенная цена, МЕТАЛЛ]]</f>
        <v>1</v>
      </c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</row>
    <row r="8" spans="1:85" ht="14.25" customHeight="1" x14ac:dyDescent="0.25">
      <c r="A8">
        <v>2016</v>
      </c>
      <c r="B8">
        <v>7</v>
      </c>
      <c r="C8" s="27">
        <f>ROUND(INDEX(И_металл11!$B:$B,MATCH(CONCATENATE($A8,$B8),И_металл11!$A:$A,0)),1)</f>
        <v>38.299999999999997</v>
      </c>
      <c r="D8" s="43"/>
      <c r="E8" s="27">
        <f>ROUND(INDEX(И_метизы11!$B:$B,MATCH(CONCATENATE($A8,$B8),И_метизы11!$A:$A,0)),1)</f>
        <v>132.9</v>
      </c>
      <c r="F8" s="43"/>
      <c r="AB8" s="46">
        <f t="shared" si="0"/>
        <v>42552</v>
      </c>
      <c r="AD8" s="45">
        <f t="shared" si="1"/>
        <v>86.5</v>
      </c>
      <c r="AE8" s="45">
        <f t="shared" si="2"/>
        <v>96.2</v>
      </c>
      <c r="AJ8" s="45">
        <v>7</v>
      </c>
      <c r="AK8" s="45" t="s">
        <v>10151</v>
      </c>
      <c r="AM8" s="45"/>
      <c r="AN8" s="45"/>
      <c r="AO8" s="75">
        <v>38.299999999999997</v>
      </c>
      <c r="AP8" s="76"/>
      <c r="AQ8" s="75">
        <v>132.9</v>
      </c>
      <c r="AR8" s="45" t="b">
        <f>AO8=Таблица5[[#This Row],[Средневзвешенная цена, МЕТАЛЛ]]</f>
        <v>1</v>
      </c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</row>
    <row r="9" spans="1:85" ht="14.25" customHeight="1" x14ac:dyDescent="0.25">
      <c r="A9">
        <v>2016</v>
      </c>
      <c r="B9">
        <v>8</v>
      </c>
      <c r="C9" s="27">
        <f>ROUND(INDEX(И_металл11!$B:$B,MATCH(CONCATENATE($A9,$B9),И_металл11!$A:$A,0)),1)</f>
        <v>37.6</v>
      </c>
      <c r="D9" s="43"/>
      <c r="E9" s="27">
        <f>ROUND(INDEX(И_метизы11!$B:$B,MATCH(CONCATENATE($A9,$B9),И_метизы11!$A:$A,0)),1)</f>
        <v>129.5</v>
      </c>
      <c r="F9" s="43"/>
      <c r="AB9" s="46">
        <f t="shared" si="0"/>
        <v>42583</v>
      </c>
      <c r="AD9" s="45">
        <f t="shared" si="1"/>
        <v>84.9</v>
      </c>
      <c r="AE9" s="45">
        <f t="shared" si="2"/>
        <v>93.7</v>
      </c>
      <c r="AJ9" s="45">
        <v>8</v>
      </c>
      <c r="AK9" s="45" t="s">
        <v>10152</v>
      </c>
      <c r="AM9" s="45"/>
      <c r="AN9" s="45"/>
      <c r="AO9" s="73">
        <v>37.6</v>
      </c>
      <c r="AP9" s="74"/>
      <c r="AQ9" s="73">
        <v>129.5</v>
      </c>
      <c r="AR9" s="45" t="b">
        <f>AO9=Таблица5[[#This Row],[Средневзвешенная цена, МЕТАЛЛ]]</f>
        <v>1</v>
      </c>
      <c r="AS9" s="45"/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</row>
    <row r="10" spans="1:85" ht="14.25" customHeight="1" x14ac:dyDescent="0.25">
      <c r="A10">
        <v>2016</v>
      </c>
      <c r="B10">
        <v>9</v>
      </c>
      <c r="C10" s="27">
        <f>ROUND(INDEX(И_металл11!$B:$B,MATCH(CONCATENATE($A10,$B10),И_металл11!$A:$A,0)),1)</f>
        <v>38.4</v>
      </c>
      <c r="D10" s="43"/>
      <c r="E10" s="27">
        <f>ROUND(INDEX(И_метизы11!$B:$B,MATCH(CONCATENATE($A10,$B10),И_метизы11!$A:$A,0)),1)</f>
        <v>132.1</v>
      </c>
      <c r="F10" s="43"/>
      <c r="AB10" s="46">
        <f t="shared" si="0"/>
        <v>42614</v>
      </c>
      <c r="AD10" s="45">
        <f t="shared" si="1"/>
        <v>86.7</v>
      </c>
      <c r="AE10" s="45">
        <f t="shared" si="2"/>
        <v>95.6</v>
      </c>
      <c r="AJ10" s="45">
        <v>9</v>
      </c>
      <c r="AK10" s="45" t="s">
        <v>10153</v>
      </c>
      <c r="AM10" s="45"/>
      <c r="AN10" s="45"/>
      <c r="AO10" s="75">
        <v>38.4</v>
      </c>
      <c r="AP10" s="76"/>
      <c r="AQ10" s="75">
        <v>132.1</v>
      </c>
      <c r="AR10" s="45" t="b">
        <f>AO10=Таблица5[[#This Row],[Средневзвешенная цена, МЕТАЛЛ]]</f>
        <v>1</v>
      </c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</row>
    <row r="11" spans="1:85" ht="14.25" customHeight="1" x14ac:dyDescent="0.25">
      <c r="A11">
        <v>2016</v>
      </c>
      <c r="B11">
        <v>10</v>
      </c>
      <c r="C11" s="27">
        <f>ROUND(INDEX(И_металл11!$B:$B,MATCH(CONCATENATE($A11,$B11),И_металл11!$A:$A,0)),1)</f>
        <v>38.4</v>
      </c>
      <c r="D11" s="43"/>
      <c r="E11" s="27">
        <f>ROUND(INDEX(И_метизы11!$B:$B,MATCH(CONCATENATE($A11,$B11),И_метизы11!$A:$A,0)),1)</f>
        <v>132.1</v>
      </c>
      <c r="F11" s="43"/>
      <c r="AB11" s="46">
        <f t="shared" si="0"/>
        <v>42644</v>
      </c>
      <c r="AD11" s="45">
        <f t="shared" si="1"/>
        <v>86.7</v>
      </c>
      <c r="AE11" s="45">
        <f t="shared" si="2"/>
        <v>95.6</v>
      </c>
      <c r="AJ11" s="45">
        <v>10</v>
      </c>
      <c r="AK11" s="45" t="s">
        <v>10154</v>
      </c>
      <c r="AM11" s="45"/>
      <c r="AN11" s="45"/>
      <c r="AO11" s="73">
        <v>38.4</v>
      </c>
      <c r="AP11" s="74"/>
      <c r="AQ11" s="73">
        <v>133.80000000000001</v>
      </c>
      <c r="AR11" s="45" t="b">
        <f>AO11=Таблица5[[#This Row],[Средневзвешенная цена, МЕТАЛЛ]]</f>
        <v>1</v>
      </c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</row>
    <row r="12" spans="1:85" ht="14.25" customHeight="1" x14ac:dyDescent="0.25">
      <c r="A12">
        <v>2016</v>
      </c>
      <c r="B12">
        <v>11</v>
      </c>
      <c r="C12" s="27">
        <f>ROUND(INDEX(И_металл11!$B:$B,MATCH(CONCATENATE($A12,$B12),И_металл11!$A:$A,0)),1)</f>
        <v>39.700000000000003</v>
      </c>
      <c r="D12" s="43"/>
      <c r="E12" s="27">
        <f>ROUND(INDEX(И_метизы11!$B:$B,MATCH(CONCATENATE($A12,$B12),И_метизы11!$A:$A,0)),1)</f>
        <v>134.6</v>
      </c>
      <c r="F12" s="43"/>
      <c r="AB12" s="46">
        <f t="shared" si="0"/>
        <v>42675</v>
      </c>
      <c r="AD12" s="45">
        <f t="shared" si="1"/>
        <v>89.6</v>
      </c>
      <c r="AE12" s="45">
        <f t="shared" si="2"/>
        <v>97.4</v>
      </c>
      <c r="AJ12" s="45">
        <v>11</v>
      </c>
      <c r="AK12" s="45" t="s">
        <v>10155</v>
      </c>
      <c r="AM12" s="45"/>
      <c r="AN12" s="45"/>
      <c r="AO12" s="75">
        <v>39.700000000000003</v>
      </c>
      <c r="AP12" s="76"/>
      <c r="AQ12" s="75">
        <v>136.30000000000001</v>
      </c>
      <c r="AR12" s="45" t="b">
        <f>AO12=Таблица5[[#This Row],[Средневзвешенная цена, МЕТАЛЛ]]</f>
        <v>1</v>
      </c>
      <c r="AS12" s="45"/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</row>
    <row r="13" spans="1:85" ht="14.25" customHeight="1" x14ac:dyDescent="0.25">
      <c r="A13">
        <v>2016</v>
      </c>
      <c r="B13">
        <v>12</v>
      </c>
      <c r="C13" s="27">
        <f>ROUND(INDEX(И_металл11!$B:$B,MATCH(CONCATENATE($A13,$B13),И_металл11!$A:$A,0)),1)</f>
        <v>42</v>
      </c>
      <c r="D13" s="43"/>
      <c r="E13" s="27">
        <f>ROUND(INDEX(И_метизы11!$B:$B,MATCH(CONCATENATE($A13,$B13),И_метизы11!$A:$A,0)),1)</f>
        <v>140.19999999999999</v>
      </c>
      <c r="F13" s="43"/>
      <c r="AB13" s="46">
        <f t="shared" si="0"/>
        <v>42705</v>
      </c>
      <c r="AD13" s="45">
        <f t="shared" si="1"/>
        <v>94.8</v>
      </c>
      <c r="AE13" s="45">
        <f t="shared" si="2"/>
        <v>101.4</v>
      </c>
      <c r="AJ13" s="45">
        <v>12</v>
      </c>
      <c r="AK13" s="45" t="s">
        <v>10156</v>
      </c>
      <c r="AM13" s="45"/>
      <c r="AN13" s="45"/>
      <c r="AO13" s="73">
        <v>42</v>
      </c>
      <c r="AP13" s="74"/>
      <c r="AQ13" s="73">
        <v>141.9</v>
      </c>
      <c r="AR13" s="45" t="b">
        <f>AO13=Таблица5[[#This Row],[Средневзвешенная цена, МЕТАЛЛ]]</f>
        <v>1</v>
      </c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</row>
    <row r="14" spans="1:85" ht="14.25" customHeight="1" x14ac:dyDescent="0.25">
      <c r="A14">
        <v>2017</v>
      </c>
      <c r="B14">
        <v>1</v>
      </c>
      <c r="C14" s="27">
        <f>ROUND(INDEX(И_металл11!$B:$B,MATCH(CONCATENATE($A14,$B14),И_металл11!$A:$A,0)),1)</f>
        <v>44.3</v>
      </c>
      <c r="D14" s="43"/>
      <c r="E14" s="27">
        <f>ROUND(INDEX(И_метизы11!$B:$B,MATCH(CONCATENATE($A14,$B14),И_метизы11!$A:$A,0)),1)</f>
        <v>138.19999999999999</v>
      </c>
      <c r="F14" s="43"/>
      <c r="AB14" s="46">
        <f t="shared" si="0"/>
        <v>42736</v>
      </c>
      <c r="AD14" s="45">
        <v>100</v>
      </c>
      <c r="AE14" s="45">
        <v>100</v>
      </c>
      <c r="AM14" s="45"/>
      <c r="AN14" s="45"/>
      <c r="AO14" s="75">
        <v>44.3</v>
      </c>
      <c r="AP14" s="76"/>
      <c r="AQ14" s="75">
        <v>138.19999999999999</v>
      </c>
      <c r="AR14" s="45" t="b">
        <f>AO14=Таблица5[[#This Row],[Средневзвешенная цена, МЕТАЛЛ]]</f>
        <v>1</v>
      </c>
      <c r="AS14" s="45"/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</row>
    <row r="15" spans="1:85" ht="14.25" customHeight="1" x14ac:dyDescent="0.25">
      <c r="A15">
        <v>2017</v>
      </c>
      <c r="B15">
        <v>2</v>
      </c>
      <c r="C15" s="27">
        <f>ROUND(INDEX(И_металл11!$B:$B,MATCH(CONCATENATE($A15,$B15),И_металл11!$A:$A,0)),1)</f>
        <v>46.4</v>
      </c>
      <c r="D15" s="43"/>
      <c r="E15" s="27">
        <f>ROUND(INDEX(И_метизы11!$B:$B,MATCH(CONCATENATE($A15,$B15),И_метизы11!$A:$A,0)),1)</f>
        <v>138.69999999999999</v>
      </c>
      <c r="F15" s="43"/>
      <c r="AB15" s="46">
        <f t="shared" si="0"/>
        <v>42767</v>
      </c>
      <c r="AD15" s="45">
        <f t="shared" si="1"/>
        <v>104.7</v>
      </c>
      <c r="AE15" s="45">
        <f t="shared" si="2"/>
        <v>100.4</v>
      </c>
      <c r="AM15" s="45"/>
      <c r="AN15" s="45"/>
      <c r="AO15" s="73">
        <v>46.4</v>
      </c>
      <c r="AP15" s="74"/>
      <c r="AQ15" s="73">
        <v>138.69999999999999</v>
      </c>
      <c r="AR15" s="45" t="b">
        <f>AO15=Таблица5[[#This Row],[Средневзвешенная цена, МЕТАЛЛ]]</f>
        <v>1</v>
      </c>
      <c r="AS15" s="45"/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</row>
    <row r="16" spans="1:85" ht="14.25" customHeight="1" x14ac:dyDescent="0.25">
      <c r="A16">
        <v>2017</v>
      </c>
      <c r="B16">
        <v>3</v>
      </c>
      <c r="C16" s="27">
        <f>ROUND(INDEX(И_металл11!$B:$B,MATCH(CONCATENATE($A16,$B16),И_металл11!$A:$A,0)),1)</f>
        <v>45.9</v>
      </c>
      <c r="D16" s="43"/>
      <c r="E16" s="27">
        <f>ROUND(INDEX(И_метизы11!$B:$B,MATCH(CONCATENATE($A16,$B16),И_метизы11!$A:$A,0)),1)</f>
        <v>138.6</v>
      </c>
      <c r="F16" s="43"/>
      <c r="AB16" s="46">
        <f t="shared" si="0"/>
        <v>42795</v>
      </c>
      <c r="AD16" s="45">
        <f t="shared" si="1"/>
        <v>103.6</v>
      </c>
      <c r="AE16" s="45">
        <f t="shared" si="2"/>
        <v>100.3</v>
      </c>
      <c r="AM16" s="45"/>
      <c r="AN16" s="45"/>
      <c r="AO16" s="75">
        <v>45.9</v>
      </c>
      <c r="AP16" s="76"/>
      <c r="AQ16" s="75">
        <v>138.6</v>
      </c>
      <c r="AR16" s="45" t="b">
        <f>AO16=Таблица5[[#This Row],[Средневзвешенная цена, МЕТАЛЛ]]</f>
        <v>1</v>
      </c>
      <c r="AS16" s="45"/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</row>
    <row r="17" spans="1:44" ht="14.25" customHeight="1" x14ac:dyDescent="0.25">
      <c r="A17">
        <v>2017</v>
      </c>
      <c r="B17">
        <v>4</v>
      </c>
      <c r="C17" s="27">
        <f>ROUND(INDEX(И_металл11!$B:$B,MATCH(CONCATENATE($A17,$B17),И_металл11!$A:$A,0)),1)</f>
        <v>44.9</v>
      </c>
      <c r="D17" s="43"/>
      <c r="E17" s="27">
        <f>ROUND(INDEX(И_метизы11!$B:$B,MATCH(CONCATENATE($A17,$B17),И_метизы11!$A:$A,0)),1)</f>
        <v>141.9</v>
      </c>
      <c r="F17" s="43"/>
      <c r="AB17" s="46">
        <f t="shared" si="0"/>
        <v>42826</v>
      </c>
      <c r="AD17" s="45">
        <f t="shared" si="1"/>
        <v>101.4</v>
      </c>
      <c r="AE17" s="45">
        <f t="shared" si="2"/>
        <v>102.7</v>
      </c>
      <c r="AO17" s="73">
        <v>44.9</v>
      </c>
      <c r="AP17" s="74"/>
      <c r="AQ17" s="73">
        <v>141.9</v>
      </c>
      <c r="AR17" s="45" t="b">
        <f>AO17=Таблица5[[#This Row],[Средневзвешенная цена, МЕТАЛЛ]]</f>
        <v>1</v>
      </c>
    </row>
    <row r="18" spans="1:44" ht="14.25" customHeight="1" x14ac:dyDescent="0.25">
      <c r="A18">
        <v>2017</v>
      </c>
      <c r="B18">
        <v>5</v>
      </c>
      <c r="C18" s="27">
        <f>ROUND(INDEX(И_металл11!$B:$B,MATCH(CONCATENATE($A18,$B18),И_металл11!$A:$A,0)),1)</f>
        <v>44.6</v>
      </c>
      <c r="D18" s="43"/>
      <c r="E18" s="27">
        <f>ROUND(INDEX(И_метизы11!$B:$B,MATCH(CONCATENATE($A18,$B18),И_метизы11!$A:$A,0)),1)</f>
        <v>149.4</v>
      </c>
      <c r="F18" s="43"/>
      <c r="AB18" s="46">
        <f t="shared" si="0"/>
        <v>42856</v>
      </c>
      <c r="AD18" s="45">
        <f t="shared" si="1"/>
        <v>100.7</v>
      </c>
      <c r="AE18" s="45">
        <f t="shared" si="2"/>
        <v>108.1</v>
      </c>
      <c r="AO18" s="75">
        <v>44.6</v>
      </c>
      <c r="AP18" s="76"/>
      <c r="AQ18" s="75">
        <v>149.4</v>
      </c>
      <c r="AR18" s="45" t="b">
        <f>AO18=Таблица5[[#This Row],[Средневзвешенная цена, МЕТАЛЛ]]</f>
        <v>1</v>
      </c>
    </row>
    <row r="19" spans="1:44" ht="14.25" customHeight="1" x14ac:dyDescent="0.25">
      <c r="A19">
        <v>2017</v>
      </c>
      <c r="B19">
        <v>6</v>
      </c>
      <c r="C19" s="27">
        <f>ROUND(INDEX(И_металл11!$B:$B,MATCH(CONCATENATE($A19,$B19),И_металл11!$A:$A,0)),1)</f>
        <v>42.2</v>
      </c>
      <c r="D19" s="43"/>
      <c r="E19" s="27">
        <f>ROUND(INDEX(И_метизы11!$B:$B,MATCH(CONCATENATE($A19,$B19),И_метизы11!$A:$A,0)),1)</f>
        <v>143.1</v>
      </c>
      <c r="F19" s="43"/>
      <c r="AB19" s="46">
        <f t="shared" si="0"/>
        <v>42887</v>
      </c>
      <c r="AD19" s="45">
        <f t="shared" si="1"/>
        <v>95.3</v>
      </c>
      <c r="AE19" s="45">
        <f t="shared" si="2"/>
        <v>103.5</v>
      </c>
      <c r="AO19" s="73">
        <v>42.2</v>
      </c>
      <c r="AP19" s="74"/>
      <c r="AQ19" s="73">
        <v>143.1</v>
      </c>
      <c r="AR19" s="45" t="b">
        <f>AO19=Таблица5[[#This Row],[Средневзвешенная цена, МЕТАЛЛ]]</f>
        <v>1</v>
      </c>
    </row>
    <row r="20" spans="1:44" ht="14.25" customHeight="1" x14ac:dyDescent="0.25">
      <c r="A20">
        <v>2017</v>
      </c>
      <c r="B20">
        <v>7</v>
      </c>
      <c r="C20" s="27">
        <f>ROUND(INDEX(И_металл11!$B:$B,MATCH(CONCATENATE($A20,$B20),И_металл11!$A:$A,0)),1)</f>
        <v>42.4</v>
      </c>
      <c r="D20" s="43"/>
      <c r="E20" s="27">
        <f>ROUND(INDEX(И_метизы11!$B:$B,MATCH(CONCATENATE($A20,$B20),И_метизы11!$A:$A,0)),1)</f>
        <v>138.69999999999999</v>
      </c>
      <c r="F20" s="43"/>
      <c r="AB20" s="46">
        <f t="shared" si="0"/>
        <v>42917</v>
      </c>
      <c r="AD20" s="45">
        <f t="shared" si="1"/>
        <v>95.7</v>
      </c>
      <c r="AE20" s="45">
        <f t="shared" si="2"/>
        <v>100.4</v>
      </c>
      <c r="AO20" s="75">
        <v>42.4</v>
      </c>
      <c r="AP20" s="76"/>
      <c r="AQ20" s="75">
        <v>138.69999999999999</v>
      </c>
      <c r="AR20" s="45" t="b">
        <f>AO20=Таблица5[[#This Row],[Средневзвешенная цена, МЕТАЛЛ]]</f>
        <v>1</v>
      </c>
    </row>
    <row r="21" spans="1:44" ht="14.25" customHeight="1" x14ac:dyDescent="0.25">
      <c r="A21">
        <v>2017</v>
      </c>
      <c r="B21">
        <v>8</v>
      </c>
      <c r="C21" s="27">
        <f>ROUND(INDEX(И_металл11!$B:$B,MATCH(CONCATENATE($A21,$B21),И_металл11!$A:$A,0)),1)</f>
        <v>43.3</v>
      </c>
      <c r="D21" s="43"/>
      <c r="E21" s="27">
        <f>ROUND(INDEX(И_метизы11!$B:$B,MATCH(CONCATENATE($A21,$B21),И_метизы11!$A:$A,0)),1)</f>
        <v>140.4</v>
      </c>
      <c r="F21" s="43"/>
      <c r="AB21" s="46">
        <f t="shared" si="0"/>
        <v>42948</v>
      </c>
      <c r="AD21" s="45">
        <f t="shared" si="1"/>
        <v>97.7</v>
      </c>
      <c r="AE21" s="45">
        <f t="shared" si="2"/>
        <v>101.6</v>
      </c>
      <c r="AO21" s="73">
        <v>43.3</v>
      </c>
      <c r="AP21" s="74"/>
      <c r="AQ21" s="73">
        <v>140.4</v>
      </c>
      <c r="AR21" s="45" t="b">
        <f>AO21=Таблица5[[#This Row],[Средневзвешенная цена, МЕТАЛЛ]]</f>
        <v>1</v>
      </c>
    </row>
    <row r="22" spans="1:44" ht="14.25" customHeight="1" x14ac:dyDescent="0.25">
      <c r="A22">
        <v>2017</v>
      </c>
      <c r="B22">
        <v>9</v>
      </c>
      <c r="C22" s="27">
        <f>ROUND(INDEX(И_металл11!$B:$B,MATCH(CONCATENATE($A22,$B22),И_металл11!$A:$A,0)),1)</f>
        <v>43.9</v>
      </c>
      <c r="D22" s="43"/>
      <c r="E22" s="27">
        <f>ROUND(INDEX(И_метизы11!$B:$B,MATCH(CONCATENATE($A22,$B22),И_метизы11!$A:$A,0)),1)</f>
        <v>135.19999999999999</v>
      </c>
      <c r="F22" s="43"/>
      <c r="AB22" s="46">
        <f t="shared" si="0"/>
        <v>42979</v>
      </c>
      <c r="AD22" s="45">
        <f t="shared" si="1"/>
        <v>99.1</v>
      </c>
      <c r="AE22" s="45">
        <f t="shared" si="2"/>
        <v>97.8</v>
      </c>
      <c r="AO22" s="75">
        <v>43.9</v>
      </c>
      <c r="AP22" s="76"/>
      <c r="AQ22" s="75">
        <v>135.19999999999999</v>
      </c>
      <c r="AR22" s="45" t="b">
        <f>AO22=Таблица5[[#This Row],[Средневзвешенная цена, МЕТАЛЛ]]</f>
        <v>1</v>
      </c>
    </row>
    <row r="23" spans="1:44" ht="14.25" customHeight="1" x14ac:dyDescent="0.25">
      <c r="A23">
        <v>2017</v>
      </c>
      <c r="B23">
        <v>10</v>
      </c>
      <c r="C23" s="27">
        <f>ROUND(INDEX(И_металл11!$B:$B,MATCH(CONCATENATE($A23,$B23),И_металл11!$A:$A,0)),1)</f>
        <v>45.4</v>
      </c>
      <c r="D23" s="43"/>
      <c r="E23" s="27">
        <f>ROUND(INDEX(И_метизы11!$B:$B,MATCH(CONCATENATE($A23,$B23),И_метизы11!$A:$A,0)),1)</f>
        <v>138.30000000000001</v>
      </c>
      <c r="F23" s="43"/>
      <c r="AB23" s="46">
        <f t="shared" si="0"/>
        <v>43009</v>
      </c>
      <c r="AD23" s="45">
        <f t="shared" si="1"/>
        <v>102.5</v>
      </c>
      <c r="AE23" s="45">
        <f t="shared" si="2"/>
        <v>100.1</v>
      </c>
      <c r="AO23" s="73">
        <v>45.4</v>
      </c>
      <c r="AP23" s="74"/>
      <c r="AQ23" s="73">
        <v>138.30000000000001</v>
      </c>
      <c r="AR23" s="45" t="b">
        <f>AO23=Таблица5[[#This Row],[Средневзвешенная цена, МЕТАЛЛ]]</f>
        <v>1</v>
      </c>
    </row>
    <row r="24" spans="1:44" ht="14.25" customHeight="1" x14ac:dyDescent="0.25">
      <c r="A24">
        <v>2017</v>
      </c>
      <c r="B24">
        <v>11</v>
      </c>
      <c r="C24" s="27">
        <f>ROUND(INDEX(И_металл11!$B:$B,MATCH(CONCATENATE($A24,$B24),И_металл11!$A:$A,0)),1)</f>
        <v>45.2</v>
      </c>
      <c r="D24" s="43"/>
      <c r="E24" s="27">
        <f>ROUND(INDEX(И_метизы11!$B:$B,MATCH(CONCATENATE($A24,$B24),И_метизы11!$A:$A,0)),1)</f>
        <v>142.30000000000001</v>
      </c>
      <c r="F24" s="43"/>
      <c r="AB24" s="46">
        <f t="shared" si="0"/>
        <v>43040</v>
      </c>
      <c r="AD24" s="45">
        <f t="shared" si="1"/>
        <v>102</v>
      </c>
      <c r="AE24" s="45">
        <f t="shared" si="2"/>
        <v>103</v>
      </c>
      <c r="AO24" s="75">
        <v>45.2</v>
      </c>
      <c r="AP24" s="76"/>
      <c r="AQ24" s="75">
        <v>142.30000000000001</v>
      </c>
      <c r="AR24" s="45" t="b">
        <f>AO24=Таблица5[[#This Row],[Средневзвешенная цена, МЕТАЛЛ]]</f>
        <v>1</v>
      </c>
    </row>
    <row r="25" spans="1:44" ht="14.25" customHeight="1" x14ac:dyDescent="0.25">
      <c r="A25">
        <v>2017</v>
      </c>
      <c r="B25">
        <v>12</v>
      </c>
      <c r="C25" s="27">
        <f>ROUND(INDEX(И_металл11!$B:$B,MATCH(CONCATENATE($A25,$B25),И_металл11!$A:$A,0)),1)</f>
        <v>45.5</v>
      </c>
      <c r="D25" s="43"/>
      <c r="E25" s="27">
        <f>ROUND(INDEX(И_метизы11!$B:$B,MATCH(CONCATENATE($A25,$B25),И_метизы11!$A:$A,0)),1)</f>
        <v>138.80000000000001</v>
      </c>
      <c r="F25" s="43"/>
      <c r="AB25" s="46">
        <f t="shared" si="0"/>
        <v>43070</v>
      </c>
      <c r="AD25" s="45">
        <f t="shared" si="1"/>
        <v>102.7</v>
      </c>
      <c r="AE25" s="45">
        <f t="shared" si="2"/>
        <v>100.4</v>
      </c>
      <c r="AO25" s="73">
        <v>45.5</v>
      </c>
      <c r="AP25" s="74"/>
      <c r="AQ25" s="73">
        <v>138.80000000000001</v>
      </c>
      <c r="AR25" s="45" t="b">
        <f>AO25=Таблица5[[#This Row],[Средневзвешенная цена, МЕТАЛЛ]]</f>
        <v>1</v>
      </c>
    </row>
    <row r="26" spans="1:44" ht="14.25" customHeight="1" x14ac:dyDescent="0.25">
      <c r="A26">
        <v>2018</v>
      </c>
      <c r="B26">
        <v>1</v>
      </c>
      <c r="C26" s="27">
        <f>ROUND(INDEX(И_металл11!$B:$B,MATCH(CONCATENATE($A26,$B26),И_металл11!$A:$A,0)),1)</f>
        <v>47</v>
      </c>
      <c r="D26" s="43"/>
      <c r="E26" s="27">
        <f>ROUND(INDEX(И_метизы11!$B:$B,MATCH(CONCATENATE($A26,$B26),И_метизы11!$A:$A,0)),1)</f>
        <v>143.4</v>
      </c>
      <c r="F26" s="43"/>
      <c r="AB26" s="46">
        <f t="shared" si="0"/>
        <v>43101</v>
      </c>
      <c r="AD26" s="45">
        <f t="shared" si="1"/>
        <v>106.1</v>
      </c>
      <c r="AE26" s="45">
        <f t="shared" si="2"/>
        <v>103.8</v>
      </c>
      <c r="AO26" s="75">
        <v>47</v>
      </c>
      <c r="AP26" s="76"/>
      <c r="AQ26" s="75">
        <v>143.4</v>
      </c>
      <c r="AR26" s="45" t="b">
        <f>AO26=Таблица5[[#This Row],[Средневзвешенная цена, МЕТАЛЛ]]</f>
        <v>1</v>
      </c>
    </row>
    <row r="27" spans="1:44" ht="14.25" customHeight="1" x14ac:dyDescent="0.25">
      <c r="A27">
        <v>2018</v>
      </c>
      <c r="B27">
        <v>2</v>
      </c>
      <c r="C27" s="27">
        <f>ROUND(INDEX(И_металл11!$B:$B,MATCH(CONCATENATE($A27,$B27),И_металл11!$A:$A,0)),1)</f>
        <v>48.5</v>
      </c>
      <c r="D27" s="43"/>
      <c r="E27" s="27">
        <f>ROUND(INDEX(И_метизы11!$B:$B,MATCH(CONCATENATE($A27,$B27),И_метизы11!$A:$A,0)),1)</f>
        <v>147.6</v>
      </c>
      <c r="F27" s="43"/>
      <c r="AB27" s="46">
        <f t="shared" si="0"/>
        <v>43132</v>
      </c>
      <c r="AD27" s="45">
        <f t="shared" si="1"/>
        <v>109.5</v>
      </c>
      <c r="AE27" s="45">
        <f t="shared" si="2"/>
        <v>106.8</v>
      </c>
      <c r="AO27" s="73">
        <v>48.5</v>
      </c>
      <c r="AP27" s="74"/>
      <c r="AQ27" s="73">
        <v>147.6</v>
      </c>
      <c r="AR27" s="45" t="b">
        <f>AO27=Таблица5[[#This Row],[Средневзвешенная цена, МЕТАЛЛ]]</f>
        <v>1</v>
      </c>
    </row>
    <row r="28" spans="1:44" ht="14.25" customHeight="1" x14ac:dyDescent="0.25">
      <c r="A28">
        <v>2018</v>
      </c>
      <c r="B28">
        <v>3</v>
      </c>
      <c r="C28" s="27">
        <f>ROUND(INDEX(И_металл11!$B:$B,MATCH(CONCATENATE($A28,$B28),И_металл11!$A:$A,0)),1)</f>
        <v>47.9</v>
      </c>
      <c r="D28" s="43"/>
      <c r="E28" s="27">
        <f>ROUND(INDEX(И_метизы11!$B:$B,MATCH(CONCATENATE($A28,$B28),И_метизы11!$A:$A,0)),1)</f>
        <v>144</v>
      </c>
      <c r="F28" s="43"/>
      <c r="AB28" s="46">
        <f t="shared" si="0"/>
        <v>43160</v>
      </c>
      <c r="AD28" s="45">
        <f t="shared" si="1"/>
        <v>108.1</v>
      </c>
      <c r="AE28" s="45">
        <f t="shared" si="2"/>
        <v>104.2</v>
      </c>
      <c r="AO28" s="75">
        <v>47.9</v>
      </c>
      <c r="AP28" s="76"/>
      <c r="AQ28" s="75">
        <v>144</v>
      </c>
      <c r="AR28" s="45" t="b">
        <f>AO28=Таблица5[[#This Row],[Средневзвешенная цена, МЕТАЛЛ]]</f>
        <v>1</v>
      </c>
    </row>
    <row r="29" spans="1:44" ht="14.25" customHeight="1" x14ac:dyDescent="0.25">
      <c r="A29">
        <v>2018</v>
      </c>
      <c r="B29">
        <v>4</v>
      </c>
      <c r="C29" s="27">
        <f>ROUND(INDEX(И_металл11!$B:$B,MATCH(CONCATENATE($A29,$B29),И_металл11!$A:$A,0)),1)</f>
        <v>49</v>
      </c>
      <c r="D29" s="43"/>
      <c r="E29" s="27">
        <f>ROUND(INDEX(И_метизы11!$B:$B,MATCH(CONCATENATE($A29,$B29),И_метизы11!$A:$A,0)),1)</f>
        <v>142</v>
      </c>
      <c r="F29" s="43"/>
      <c r="AB29" s="46">
        <f t="shared" si="0"/>
        <v>43191</v>
      </c>
      <c r="AD29" s="45">
        <f t="shared" si="1"/>
        <v>110.6</v>
      </c>
      <c r="AE29" s="45">
        <f t="shared" si="2"/>
        <v>102.7</v>
      </c>
      <c r="AO29" s="73">
        <v>49</v>
      </c>
      <c r="AP29" s="74"/>
      <c r="AQ29" s="73">
        <v>142</v>
      </c>
      <c r="AR29" s="45" t="b">
        <f>AO29=Таблица5[[#This Row],[Средневзвешенная цена, МЕТАЛЛ]]</f>
        <v>1</v>
      </c>
    </row>
    <row r="30" spans="1:44" ht="14.25" customHeight="1" x14ac:dyDescent="0.25">
      <c r="A30">
        <v>2018</v>
      </c>
      <c r="B30">
        <v>5</v>
      </c>
      <c r="C30" s="27">
        <f>ROUND(INDEX(И_металл11!$B:$B,MATCH(CONCATENATE($A30,$B30),И_металл11!$A:$A,0)),1)</f>
        <v>51</v>
      </c>
      <c r="D30" s="43"/>
      <c r="E30" s="27">
        <f>ROUND(INDEX(И_метизы11!$B:$B,MATCH(CONCATENATE($A30,$B30),И_метизы11!$A:$A,0)),1)</f>
        <v>135.5</v>
      </c>
      <c r="F30" s="43"/>
      <c r="AB30" s="46">
        <f t="shared" si="0"/>
        <v>43221</v>
      </c>
      <c r="AD30" s="45">
        <f t="shared" si="1"/>
        <v>115.1</v>
      </c>
      <c r="AE30" s="45">
        <f t="shared" si="2"/>
        <v>98</v>
      </c>
      <c r="AO30" s="75">
        <v>51</v>
      </c>
      <c r="AP30" s="76"/>
      <c r="AQ30" s="75">
        <v>135.5</v>
      </c>
      <c r="AR30" s="45" t="b">
        <f>AO30=Таблица5[[#This Row],[Средневзвешенная цена, МЕТАЛЛ]]</f>
        <v>1</v>
      </c>
    </row>
    <row r="31" spans="1:44" ht="14.25" customHeight="1" x14ac:dyDescent="0.25">
      <c r="A31">
        <v>2018</v>
      </c>
      <c r="B31">
        <v>6</v>
      </c>
      <c r="C31" s="27">
        <f>ROUND(INDEX(И_металл11!$B:$B,MATCH(CONCATENATE($A31,$B31),И_металл11!$A:$A,0)),1)</f>
        <v>49.6</v>
      </c>
      <c r="D31" s="43"/>
      <c r="E31" s="27">
        <f>ROUND(INDEX(И_метизы11!$B:$B,MATCH(CONCATENATE($A31,$B31),И_метизы11!$A:$A,0)),1)</f>
        <v>134.6</v>
      </c>
      <c r="F31" s="43"/>
      <c r="AB31" s="46">
        <f t="shared" si="0"/>
        <v>43252</v>
      </c>
      <c r="AD31" s="45">
        <f t="shared" si="1"/>
        <v>112</v>
      </c>
      <c r="AE31" s="45">
        <f t="shared" si="2"/>
        <v>97.4</v>
      </c>
      <c r="AO31" s="73">
        <v>49.6</v>
      </c>
      <c r="AP31" s="74"/>
      <c r="AQ31" s="73">
        <v>134.6</v>
      </c>
      <c r="AR31" s="45" t="b">
        <f>AO31=Таблица5[[#This Row],[Средневзвешенная цена, МЕТАЛЛ]]</f>
        <v>1</v>
      </c>
    </row>
    <row r="32" spans="1:44" ht="14.25" customHeight="1" x14ac:dyDescent="0.25">
      <c r="A32">
        <v>2018</v>
      </c>
      <c r="B32">
        <v>7</v>
      </c>
      <c r="C32" s="27">
        <f>ROUND(INDEX(И_металл11!$B:$B,MATCH(CONCATENATE($A32,$B32),И_металл11!$A:$A,0)),1)</f>
        <v>49.7</v>
      </c>
      <c r="D32" s="43"/>
      <c r="E32" s="27">
        <f>ROUND(INDEX(И_метизы11!$B:$B,MATCH(CONCATENATE($A32,$B32),И_метизы11!$A:$A,0)),1)</f>
        <v>153.4</v>
      </c>
      <c r="F32" s="43"/>
      <c r="AB32" s="46">
        <f t="shared" si="0"/>
        <v>43282</v>
      </c>
      <c r="AD32" s="45">
        <f t="shared" si="1"/>
        <v>112.2</v>
      </c>
      <c r="AE32" s="45">
        <f t="shared" si="2"/>
        <v>111</v>
      </c>
      <c r="AO32" s="75">
        <v>49.7</v>
      </c>
      <c r="AP32" s="76"/>
      <c r="AQ32" s="75">
        <v>153.4</v>
      </c>
      <c r="AR32" s="45" t="b">
        <f>AO32=Таблица5[[#This Row],[Средневзвешенная цена, МЕТАЛЛ]]</f>
        <v>1</v>
      </c>
    </row>
    <row r="33" spans="1:44" ht="14.25" customHeight="1" x14ac:dyDescent="0.25">
      <c r="A33">
        <v>2018</v>
      </c>
      <c r="B33">
        <v>8</v>
      </c>
      <c r="C33" s="27">
        <f>ROUND(INDEX(И_металл11!$B:$B,MATCH(CONCATENATE($A33,$B33),И_металл11!$A:$A,0)),1)</f>
        <v>48.7</v>
      </c>
      <c r="D33" s="43"/>
      <c r="E33" s="27">
        <f>ROUND(INDEX(И_метизы11!$B:$B,MATCH(CONCATENATE($A33,$B33),И_метизы11!$A:$A,0)),1)</f>
        <v>154.19999999999999</v>
      </c>
      <c r="F33" s="43"/>
      <c r="AB33" s="46">
        <f t="shared" si="0"/>
        <v>43313</v>
      </c>
      <c r="AD33" s="45">
        <f t="shared" si="1"/>
        <v>109.9</v>
      </c>
      <c r="AE33" s="45">
        <f t="shared" si="2"/>
        <v>111.6</v>
      </c>
      <c r="AO33" s="73">
        <v>48.7</v>
      </c>
      <c r="AP33" s="74"/>
      <c r="AQ33" s="73">
        <v>154.19999999999999</v>
      </c>
      <c r="AR33" s="45" t="b">
        <f>AO33=Таблица5[[#This Row],[Средневзвешенная цена, МЕТАЛЛ]]</f>
        <v>1</v>
      </c>
    </row>
    <row r="34" spans="1:44" ht="14.25" customHeight="1" x14ac:dyDescent="0.25">
      <c r="A34">
        <v>2018</v>
      </c>
      <c r="B34">
        <v>9</v>
      </c>
      <c r="C34" s="27">
        <f>ROUND(INDEX(И_металл11!$B:$B,MATCH(CONCATENATE($A34,$B34),И_металл11!$A:$A,0)),1)</f>
        <v>48.9</v>
      </c>
      <c r="D34" s="43"/>
      <c r="E34" s="27">
        <f>ROUND(INDEX(И_метизы11!$B:$B,MATCH(CONCATENATE($A34,$B34),И_метизы11!$A:$A,0)),1)</f>
        <v>152.1</v>
      </c>
      <c r="F34" s="43"/>
      <c r="AB34" s="46">
        <f t="shared" si="0"/>
        <v>43344</v>
      </c>
      <c r="AD34" s="45">
        <f t="shared" si="1"/>
        <v>110.4</v>
      </c>
      <c r="AE34" s="45">
        <f t="shared" si="2"/>
        <v>110.1</v>
      </c>
      <c r="AO34" s="75">
        <v>48.9</v>
      </c>
      <c r="AP34" s="76"/>
      <c r="AQ34" s="75">
        <v>152.19999999999999</v>
      </c>
      <c r="AR34" s="45" t="b">
        <f>AO34=Таблица5[[#This Row],[Средневзвешенная цена, МЕТАЛЛ]]</f>
        <v>1</v>
      </c>
    </row>
    <row r="35" spans="1:44" ht="14.25" customHeight="1" x14ac:dyDescent="0.25">
      <c r="A35">
        <v>2018</v>
      </c>
      <c r="B35">
        <v>10</v>
      </c>
      <c r="C35" s="27">
        <f>ROUND(INDEX(И_металл11!$B:$B,MATCH(CONCATENATE($A35,$B35),И_металл11!$A:$A,0)),1)</f>
        <v>48.9</v>
      </c>
      <c r="D35" s="43"/>
      <c r="E35" s="27">
        <f>ROUND(INDEX(И_метизы11!$B:$B,MATCH(CONCATENATE($A35,$B35),И_метизы11!$A:$A,0)),1)</f>
        <v>146.30000000000001</v>
      </c>
      <c r="F35" s="43"/>
      <c r="AB35" s="46">
        <f t="shared" si="0"/>
        <v>43374</v>
      </c>
      <c r="AD35" s="45">
        <f t="shared" si="1"/>
        <v>110.4</v>
      </c>
      <c r="AE35" s="45">
        <f t="shared" si="2"/>
        <v>105.9</v>
      </c>
      <c r="AO35" s="73">
        <v>48.9</v>
      </c>
      <c r="AP35" s="74"/>
      <c r="AQ35" s="73">
        <v>146.30000000000001</v>
      </c>
      <c r="AR35" s="45" t="b">
        <f>AO35=Таблица5[[#This Row],[Средневзвешенная цена, МЕТАЛЛ]]</f>
        <v>1</v>
      </c>
    </row>
    <row r="36" spans="1:44" ht="14.25" customHeight="1" x14ac:dyDescent="0.25">
      <c r="A36">
        <v>2018</v>
      </c>
      <c r="B36">
        <v>11</v>
      </c>
      <c r="C36" s="27">
        <f>ROUND(INDEX(И_металл11!$B:$B,MATCH(CONCATENATE($A36,$B36),И_металл11!$A:$A,0)),1)</f>
        <v>48.5</v>
      </c>
      <c r="D36" s="43"/>
      <c r="E36" s="27">
        <f>ROUND(INDEX(И_метизы11!$B:$B,MATCH(CONCATENATE($A36,$B36),И_метизы11!$A:$A,0)),1)</f>
        <v>143.9</v>
      </c>
      <c r="F36" s="43"/>
      <c r="AB36" s="46">
        <f t="shared" si="0"/>
        <v>43405</v>
      </c>
      <c r="AD36" s="45">
        <f t="shared" si="1"/>
        <v>109.5</v>
      </c>
      <c r="AE36" s="45">
        <f t="shared" si="2"/>
        <v>104.1</v>
      </c>
      <c r="AO36" s="75">
        <v>48.5</v>
      </c>
      <c r="AP36" s="76"/>
      <c r="AQ36" s="75">
        <v>143.9</v>
      </c>
      <c r="AR36" s="45" t="b">
        <f>AO36=Таблица5[[#This Row],[Средневзвешенная цена, МЕТАЛЛ]]</f>
        <v>1</v>
      </c>
    </row>
    <row r="37" spans="1:44" ht="14.25" customHeight="1" x14ac:dyDescent="0.25">
      <c r="A37">
        <v>2018</v>
      </c>
      <c r="B37">
        <v>12</v>
      </c>
      <c r="C37" s="27">
        <f>ROUND(INDEX(И_металл11!$B:$B,MATCH(CONCATENATE($A37,$B37),И_металл11!$A:$A,0)),1)</f>
        <v>47.9</v>
      </c>
      <c r="D37" s="43"/>
      <c r="E37" s="27">
        <f>ROUND(INDEX(И_метизы11!$B:$B,MATCH(CONCATENATE($A37,$B37),И_метизы11!$A:$A,0)),1)</f>
        <v>144.4</v>
      </c>
      <c r="F37" s="43"/>
      <c r="AB37" s="46">
        <f t="shared" si="0"/>
        <v>43435</v>
      </c>
      <c r="AD37" s="45">
        <f t="shared" si="1"/>
        <v>108.1</v>
      </c>
      <c r="AE37" s="45">
        <f t="shared" si="2"/>
        <v>104.5</v>
      </c>
      <c r="AO37" s="73">
        <v>47.9</v>
      </c>
      <c r="AP37" s="74"/>
      <c r="AQ37" s="73">
        <v>144.4</v>
      </c>
      <c r="AR37" s="45" t="b">
        <f>AO37=Таблица5[[#This Row],[Средневзвешенная цена, МЕТАЛЛ]]</f>
        <v>1</v>
      </c>
    </row>
    <row r="38" spans="1:44" ht="14.25" customHeight="1" x14ac:dyDescent="0.25">
      <c r="A38">
        <v>2019</v>
      </c>
      <c r="B38">
        <v>1</v>
      </c>
      <c r="C38" s="27">
        <f>ROUND(INDEX(И_металл11!$B:$B,MATCH(CONCATENATE($A38,$B38),И_металл11!$A:$A,0)),1)</f>
        <v>46.6</v>
      </c>
      <c r="D38" s="43"/>
      <c r="E38" s="27">
        <f>ROUND(INDEX(И_метизы11!$B:$B,MATCH(CONCATENATE($A38,$B38),И_метизы11!$A:$A,0)),1)</f>
        <v>145.30000000000001</v>
      </c>
      <c r="F38" s="43"/>
      <c r="AB38" s="46">
        <f t="shared" si="0"/>
        <v>43466</v>
      </c>
      <c r="AD38" s="45">
        <f t="shared" si="1"/>
        <v>105.2</v>
      </c>
      <c r="AE38" s="45">
        <f t="shared" si="2"/>
        <v>105.1</v>
      </c>
      <c r="AO38" s="75">
        <v>46.5</v>
      </c>
      <c r="AP38" s="76"/>
      <c r="AQ38" s="75">
        <v>145.19999999999999</v>
      </c>
      <c r="AR38" s="45" t="b">
        <f>AO38=Таблица5[[#This Row],[Средневзвешенная цена, МЕТАЛЛ]]</f>
        <v>0</v>
      </c>
    </row>
    <row r="39" spans="1:44" x14ac:dyDescent="0.25">
      <c r="A39">
        <v>2019</v>
      </c>
      <c r="B39">
        <v>2</v>
      </c>
      <c r="C39" s="27">
        <f>ROUND(INDEX(И_металл11!$B:$B,MATCH(CONCATENATE($A39,$B39),И_металл11!$A:$A,0)),1)</f>
        <v>46.7</v>
      </c>
      <c r="D39" s="43"/>
      <c r="E39" s="27">
        <f>ROUND(INDEX(И_метизы11!$B:$B,MATCH(CONCATENATE($A39,$B39),И_метизы11!$A:$A,0)),1)</f>
        <v>144.1</v>
      </c>
      <c r="F39" s="43"/>
      <c r="AB39" s="46">
        <f t="shared" si="0"/>
        <v>43497</v>
      </c>
      <c r="AD39" s="45">
        <f t="shared" si="1"/>
        <v>105.4</v>
      </c>
      <c r="AE39" s="45">
        <f t="shared" si="2"/>
        <v>104.3</v>
      </c>
      <c r="AO39" s="73">
        <v>46.8</v>
      </c>
      <c r="AP39" s="74"/>
      <c r="AQ39" s="73">
        <v>144.1</v>
      </c>
      <c r="AR39" s="45" t="b">
        <f>AO39=Таблица5[[#This Row],[Средневзвешенная цена, МЕТАЛЛ]]</f>
        <v>0</v>
      </c>
    </row>
    <row r="40" spans="1:44" x14ac:dyDescent="0.25">
      <c r="A40">
        <v>2019</v>
      </c>
      <c r="B40">
        <v>3</v>
      </c>
      <c r="C40" s="27">
        <f>ROUND(INDEX(И_металл11!$B:$B,MATCH(CONCATENATE($A40,$B40),И_металл11!$A:$A,0)),1)</f>
        <v>48.3</v>
      </c>
      <c r="D40" s="43"/>
      <c r="E40" s="27">
        <f>ROUND(INDEX(И_метизы11!$B:$B,MATCH(CONCATENATE($A40,$B40),И_метизы11!$A:$A,0)),1)</f>
        <v>142.80000000000001</v>
      </c>
      <c r="F40" s="43"/>
      <c r="AB40" s="46">
        <f t="shared" si="0"/>
        <v>43525</v>
      </c>
      <c r="AD40" s="45">
        <f t="shared" si="1"/>
        <v>109</v>
      </c>
      <c r="AE40" s="45">
        <f t="shared" si="2"/>
        <v>103.3</v>
      </c>
      <c r="AO40" s="75">
        <v>47.5</v>
      </c>
      <c r="AP40" s="76"/>
      <c r="AQ40" s="75">
        <v>142.80000000000001</v>
      </c>
      <c r="AR40" s="45" t="b">
        <f>AO40=Таблица5[[#This Row],[Средневзвешенная цена, МЕТАЛЛ]]</f>
        <v>0</v>
      </c>
    </row>
    <row r="41" spans="1:44" x14ac:dyDescent="0.25">
      <c r="A41">
        <v>2019</v>
      </c>
      <c r="B41">
        <v>4</v>
      </c>
      <c r="C41" s="27">
        <f>ROUND(INDEX(И_металл11!$B:$B,MATCH(CONCATENATE($A41,$B41),И_металл11!$A:$A,0)),1)</f>
        <v>50.4</v>
      </c>
      <c r="D41" s="43"/>
      <c r="E41" s="27">
        <f>ROUND(INDEX(И_метизы11!$B:$B,MATCH(CONCATENATE($A41,$B41),И_метизы11!$A:$A,0)),1)</f>
        <v>139.69999999999999</v>
      </c>
      <c r="F41" s="43"/>
      <c r="AB41" s="46">
        <f t="shared" si="0"/>
        <v>43556</v>
      </c>
      <c r="AD41" s="45">
        <f t="shared" si="1"/>
        <v>113.8</v>
      </c>
      <c r="AE41" s="45">
        <f t="shared" si="2"/>
        <v>101.1</v>
      </c>
      <c r="AO41" s="73">
        <v>49.7</v>
      </c>
      <c r="AP41" s="74"/>
      <c r="AQ41" s="73">
        <v>139.69999999999999</v>
      </c>
      <c r="AR41" s="45" t="b">
        <f>AO41=Таблица5[[#This Row],[Средневзвешенная цена, МЕТАЛЛ]]</f>
        <v>0</v>
      </c>
    </row>
    <row r="42" spans="1:44" x14ac:dyDescent="0.25">
      <c r="A42">
        <v>2019</v>
      </c>
      <c r="B42">
        <v>5</v>
      </c>
      <c r="C42" s="27">
        <f>ROUND(INDEX(И_металл11!$B:$B,MATCH(CONCATENATE($A42,$B42),И_металл11!$A:$A,0)),1)</f>
        <v>50.3</v>
      </c>
      <c r="D42" s="43"/>
      <c r="E42" s="27">
        <f>ROUND(INDEX(И_метизы11!$B:$B,MATCH(CONCATENATE($A42,$B42),И_метизы11!$A:$A,0)),1)</f>
        <v>139.80000000000001</v>
      </c>
      <c r="F42" s="43"/>
      <c r="AB42" s="46">
        <f t="shared" si="0"/>
        <v>43586</v>
      </c>
      <c r="AD42" s="45">
        <f t="shared" si="1"/>
        <v>113.5</v>
      </c>
      <c r="AE42" s="45">
        <f t="shared" si="2"/>
        <v>101.2</v>
      </c>
      <c r="AO42" s="75">
        <v>49.7</v>
      </c>
      <c r="AP42" s="76"/>
      <c r="AQ42" s="75">
        <v>139.80000000000001</v>
      </c>
      <c r="AR42" s="45" t="b">
        <f>AO42=Таблица5[[#This Row],[Средневзвешенная цена, МЕТАЛЛ]]</f>
        <v>0</v>
      </c>
    </row>
    <row r="43" spans="1:44" x14ac:dyDescent="0.25">
      <c r="A43">
        <v>2019</v>
      </c>
      <c r="B43">
        <v>6</v>
      </c>
      <c r="C43" s="27">
        <f>ROUND(INDEX(И_металл11!$B:$B,MATCH(CONCATENATE($A43,$B43),И_металл11!$A:$A,0)),1)</f>
        <v>50.7</v>
      </c>
      <c r="D43" s="43"/>
      <c r="E43" s="27">
        <f>ROUND(INDEX(И_метизы11!$B:$B,MATCH(CONCATENATE($A43,$B43),И_метизы11!$A:$A,0)),1)</f>
        <v>139.5</v>
      </c>
      <c r="F43" s="43"/>
      <c r="AB43" s="46">
        <f t="shared" si="0"/>
        <v>43617</v>
      </c>
      <c r="AD43" s="45">
        <f t="shared" si="1"/>
        <v>114.4</v>
      </c>
      <c r="AE43" s="45">
        <f t="shared" si="2"/>
        <v>100.9</v>
      </c>
      <c r="AO43" s="73">
        <v>50</v>
      </c>
      <c r="AP43" s="74"/>
      <c r="AQ43" s="73">
        <v>139.5</v>
      </c>
      <c r="AR43" s="45" t="b">
        <f>AO43=Таблица5[[#This Row],[Средневзвешенная цена, МЕТАЛЛ]]</f>
        <v>0</v>
      </c>
    </row>
    <row r="44" spans="1:44" x14ac:dyDescent="0.25">
      <c r="A44">
        <v>2019</v>
      </c>
      <c r="B44">
        <v>7</v>
      </c>
      <c r="C44" s="27">
        <f>ROUND(INDEX(И_металл11!$B:$B,MATCH(CONCATENATE($A44,$B44),И_металл11!$A:$A,0)),1)</f>
        <v>50.8</v>
      </c>
      <c r="D44" s="43"/>
      <c r="E44" s="27">
        <f>ROUND(INDEX(И_метизы11!$B:$B,MATCH(CONCATENATE($A44,$B44),И_метизы11!$A:$A,0)),1)</f>
        <v>138.30000000000001</v>
      </c>
      <c r="F44" s="43"/>
      <c r="AB44" s="46">
        <f t="shared" si="0"/>
        <v>43647</v>
      </c>
      <c r="AD44" s="45">
        <f t="shared" si="1"/>
        <v>114.7</v>
      </c>
      <c r="AE44" s="45">
        <f t="shared" si="2"/>
        <v>100.1</v>
      </c>
      <c r="AO44" s="75">
        <v>49.9</v>
      </c>
      <c r="AP44" s="76"/>
      <c r="AQ44" s="75">
        <v>138.30000000000001</v>
      </c>
      <c r="AR44" s="45" t="b">
        <f>AO44=Таблица5[[#This Row],[Средневзвешенная цена, МЕТАЛЛ]]</f>
        <v>0</v>
      </c>
    </row>
    <row r="45" spans="1:44" x14ac:dyDescent="0.25">
      <c r="A45">
        <v>2019</v>
      </c>
      <c r="B45">
        <v>8</v>
      </c>
      <c r="C45" s="27">
        <f>ROUND(INDEX(И_металл11!$B:$B,MATCH(CONCATENATE($A45,$B45),И_металл11!$A:$A,0)),1)</f>
        <v>50.3</v>
      </c>
      <c r="D45" s="43"/>
      <c r="E45" s="27">
        <f>ROUND(INDEX(И_метизы11!$B:$B,MATCH(CONCATENATE($A45,$B45),И_метизы11!$A:$A,0)),1)</f>
        <v>133.5</v>
      </c>
      <c r="F45" s="43"/>
      <c r="AB45" s="46">
        <f t="shared" si="0"/>
        <v>43678</v>
      </c>
      <c r="AD45" s="45">
        <f t="shared" si="1"/>
        <v>113.5</v>
      </c>
      <c r="AE45" s="45">
        <f t="shared" si="2"/>
        <v>96.6</v>
      </c>
      <c r="AO45" s="73">
        <v>49.6</v>
      </c>
      <c r="AP45" s="74"/>
      <c r="AQ45" s="73">
        <v>133.5</v>
      </c>
      <c r="AR45" s="45" t="b">
        <f>AO45=Таблица5[[#This Row],[Средневзвешенная цена, МЕТАЛЛ]]</f>
        <v>0</v>
      </c>
    </row>
    <row r="46" spans="1:44" x14ac:dyDescent="0.25">
      <c r="A46">
        <v>2019</v>
      </c>
      <c r="B46">
        <v>9</v>
      </c>
      <c r="C46" s="27">
        <f>ROUND(INDEX(И_металл11!$B:$B,MATCH(CONCATENATE($A46,$B46),И_металл11!$A:$A,0)),1)</f>
        <v>47.8</v>
      </c>
      <c r="D46" s="43"/>
      <c r="E46" s="27">
        <f>ROUND(INDEX(И_метизы11!$B:$B,MATCH(CONCATENATE($A46,$B46),И_метизы11!$A:$A,0)),1)</f>
        <v>131.30000000000001</v>
      </c>
      <c r="F46" s="43"/>
      <c r="AB46" s="46">
        <f t="shared" si="0"/>
        <v>43709</v>
      </c>
      <c r="AD46" s="45">
        <f t="shared" si="1"/>
        <v>107.9</v>
      </c>
      <c r="AE46" s="45">
        <f t="shared" si="2"/>
        <v>95</v>
      </c>
      <c r="AO46" s="75">
        <v>47.9</v>
      </c>
      <c r="AP46" s="76"/>
      <c r="AQ46" s="75">
        <v>131.30000000000001</v>
      </c>
      <c r="AR46" s="45" t="b">
        <f>AO46=Таблица5[[#This Row],[Средневзвешенная цена, МЕТАЛЛ]]</f>
        <v>0</v>
      </c>
    </row>
    <row r="47" spans="1:44" x14ac:dyDescent="0.25">
      <c r="A47">
        <v>2019</v>
      </c>
      <c r="B47">
        <v>10</v>
      </c>
      <c r="C47" s="27">
        <f>ROUND(INDEX(И_металл11!$B:$B,MATCH(CONCATENATE($A47,$B47),И_металл11!$A:$A,0)),1)</f>
        <v>46</v>
      </c>
      <c r="D47" s="43"/>
      <c r="E47" s="27">
        <f>ROUND(INDEX(И_метизы11!$B:$B,MATCH(CONCATENATE($A47,$B47),И_метизы11!$A:$A,0)),1)</f>
        <v>130.30000000000001</v>
      </c>
      <c r="F47" s="43"/>
      <c r="AB47" s="46">
        <f t="shared" si="0"/>
        <v>43739</v>
      </c>
      <c r="AD47" s="45">
        <f t="shared" si="1"/>
        <v>103.8</v>
      </c>
      <c r="AE47" s="45">
        <f t="shared" si="2"/>
        <v>94.3</v>
      </c>
      <c r="AO47" s="73">
        <v>46.3</v>
      </c>
      <c r="AP47" s="74"/>
      <c r="AQ47" s="73">
        <v>130.30000000000001</v>
      </c>
      <c r="AR47" s="45" t="b">
        <f>AO47=Таблица5[[#This Row],[Средневзвешенная цена, МЕТАЛЛ]]</f>
        <v>0</v>
      </c>
    </row>
    <row r="48" spans="1:44" x14ac:dyDescent="0.25">
      <c r="A48">
        <v>2019</v>
      </c>
      <c r="B48">
        <v>11</v>
      </c>
      <c r="C48" s="27">
        <f>ROUND(INDEX(И_металл11!$B:$B,MATCH(CONCATENATE($A48,$B48),И_металл11!$A:$A,0)),1)</f>
        <v>45.4</v>
      </c>
      <c r="D48" s="43"/>
      <c r="E48" s="27">
        <f>ROUND(INDEX(И_метизы11!$B:$B,MATCH(CONCATENATE($A48,$B48),И_метизы11!$A:$A,0)),1)</f>
        <v>130</v>
      </c>
      <c r="F48" s="43"/>
      <c r="AB48" s="46">
        <f t="shared" si="0"/>
        <v>43770</v>
      </c>
      <c r="AD48" s="45">
        <f t="shared" si="1"/>
        <v>102.5</v>
      </c>
      <c r="AE48" s="45">
        <f t="shared" si="2"/>
        <v>94.1</v>
      </c>
      <c r="AO48" s="75">
        <v>45.7</v>
      </c>
      <c r="AP48" s="76"/>
      <c r="AQ48" s="75">
        <v>130</v>
      </c>
      <c r="AR48" s="45" t="b">
        <f>AO48=Таблица5[[#This Row],[Средневзвешенная цена, МЕТАЛЛ]]</f>
        <v>0</v>
      </c>
    </row>
    <row r="49" spans="1:44" x14ac:dyDescent="0.25">
      <c r="A49">
        <v>2019</v>
      </c>
      <c r="B49">
        <v>12</v>
      </c>
      <c r="C49" s="27">
        <f>ROUND(INDEX(И_металл11!$B:$B,MATCH(CONCATENATE($A49,$B49),И_металл11!$A:$A,0)),1)</f>
        <v>45.7</v>
      </c>
      <c r="D49" s="43"/>
      <c r="E49" s="27">
        <f>ROUND(INDEX(И_метизы11!$B:$B,MATCH(CONCATENATE($A49,$B49),И_метизы11!$A:$A,0)),1)</f>
        <v>130.9</v>
      </c>
      <c r="F49" s="43"/>
      <c r="AB49" s="46">
        <f t="shared" si="0"/>
        <v>43800</v>
      </c>
      <c r="AD49" s="45">
        <f t="shared" si="1"/>
        <v>103.2</v>
      </c>
      <c r="AE49" s="45">
        <f t="shared" si="2"/>
        <v>94.7</v>
      </c>
      <c r="AO49" s="73">
        <v>45.8</v>
      </c>
      <c r="AP49" s="74"/>
      <c r="AQ49" s="73">
        <v>130.9</v>
      </c>
      <c r="AR49" s="45" t="b">
        <f>AO49=Таблица5[[#This Row],[Средневзвешенная цена, МЕТАЛЛ]]</f>
        <v>0</v>
      </c>
    </row>
    <row r="50" spans="1:44" x14ac:dyDescent="0.25">
      <c r="A50">
        <v>2020</v>
      </c>
      <c r="B50">
        <v>1</v>
      </c>
      <c r="C50" s="27">
        <f>ROUND(INDEX(И_металл11!$B:$B,MATCH(CONCATENATE($A50,$B50),И_металл11!$A:$A,0)),1)</f>
        <v>46</v>
      </c>
      <c r="D50" s="43"/>
      <c r="E50" s="27">
        <f>ROUND(INDEX(И_метизы11!$B:$B,MATCH(CONCATENATE($A50,$B50),И_метизы11!$A:$A,0)),1)</f>
        <v>127.6</v>
      </c>
      <c r="F50" s="43"/>
      <c r="AB50" s="46">
        <f t="shared" si="0"/>
        <v>43831</v>
      </c>
      <c r="AD50" s="45">
        <f t="shared" si="1"/>
        <v>103.8</v>
      </c>
      <c r="AE50" s="45">
        <f t="shared" si="2"/>
        <v>92.3</v>
      </c>
      <c r="AO50" s="75">
        <v>45.9</v>
      </c>
      <c r="AP50" s="76"/>
      <c r="AQ50" s="75">
        <v>130.9</v>
      </c>
      <c r="AR50" s="45" t="b">
        <f>AO50=Таблица5[[#This Row],[Средневзвешенная цена, МЕТАЛЛ]]</f>
        <v>0</v>
      </c>
    </row>
    <row r="51" spans="1:44" x14ac:dyDescent="0.25">
      <c r="A51">
        <v>2020</v>
      </c>
      <c r="B51">
        <v>2</v>
      </c>
      <c r="C51" s="27">
        <f>ROUND(INDEX(И_металл11!$B:$B,MATCH(CONCATENATE($A51,$B51),И_металл11!$A:$A,0)),1)</f>
        <v>47</v>
      </c>
      <c r="D51" s="43"/>
      <c r="E51" s="27">
        <f>ROUND(INDEX(И_метизы11!$B:$B,MATCH(CONCATENATE($A51,$B51),И_метизы11!$A:$A,0)),1)</f>
        <v>134.5</v>
      </c>
      <c r="F51" s="43"/>
      <c r="AB51" s="46">
        <f t="shared" si="0"/>
        <v>43862</v>
      </c>
      <c r="AD51" s="45">
        <f t="shared" si="1"/>
        <v>106.1</v>
      </c>
      <c r="AE51" s="45">
        <f t="shared" si="2"/>
        <v>97.3</v>
      </c>
    </row>
    <row r="52" spans="1:44" x14ac:dyDescent="0.25">
      <c r="A52">
        <v>2020</v>
      </c>
      <c r="B52">
        <v>3</v>
      </c>
      <c r="C52" s="27">
        <f>ROUND(INDEX(И_металл11!$B:$B,MATCH(CONCATENATE($A52,$B52),И_металл11!$A:$A,0)),1)</f>
        <v>48.2</v>
      </c>
      <c r="D52" s="43"/>
      <c r="E52" s="27">
        <f>ROUND(INDEX(И_метизы11!$B:$B,MATCH(CONCATENATE($A52,$B52),И_метизы11!$A:$A,0)),1)</f>
        <v>133.19999999999999</v>
      </c>
      <c r="F52" s="43"/>
      <c r="AB52" s="46">
        <f t="shared" si="0"/>
        <v>43891</v>
      </c>
      <c r="AD52" s="45">
        <f t="shared" si="1"/>
        <v>108.8</v>
      </c>
      <c r="AE52" s="45">
        <f t="shared" si="2"/>
        <v>96.4</v>
      </c>
    </row>
    <row r="53" spans="1:44" x14ac:dyDescent="0.25">
      <c r="A53">
        <v>2020</v>
      </c>
      <c r="B53">
        <v>4</v>
      </c>
      <c r="C53" s="27">
        <f>ROUND(INDEX(И_металл11!$B:$B,MATCH(CONCATENATE($A53,$B53),И_металл11!$A:$A,0)),1)</f>
        <v>48.1</v>
      </c>
      <c r="D53" s="43"/>
      <c r="E53" s="27">
        <f>ROUND(INDEX(И_метизы11!$B:$B,MATCH(CONCATENATE($A53,$B53),И_метизы11!$A:$A,0)),1)</f>
        <v>146.4</v>
      </c>
      <c r="F53" s="43"/>
      <c r="AB53" s="46">
        <f t="shared" si="0"/>
        <v>43922</v>
      </c>
      <c r="AD53" s="45">
        <f t="shared" si="1"/>
        <v>108.6</v>
      </c>
      <c r="AE53" s="45">
        <f t="shared" si="2"/>
        <v>105.9</v>
      </c>
    </row>
    <row r="54" spans="1:44" x14ac:dyDescent="0.25">
      <c r="A54">
        <v>2020</v>
      </c>
      <c r="B54">
        <v>5</v>
      </c>
      <c r="C54" s="27">
        <f>ROUND(INDEX(И_металл11!$B:$B,MATCH(CONCATENATE($A54,$B54),И_металл11!$A:$A,0)),1)</f>
        <v>46.9</v>
      </c>
      <c r="D54" s="43"/>
      <c r="E54" s="27">
        <f>ROUND(INDEX(И_метизы11!$B:$B,MATCH(CONCATENATE($A54,$B54),И_метизы11!$A:$A,0)),1)</f>
        <v>147</v>
      </c>
      <c r="F54" s="43"/>
      <c r="AB54" s="46">
        <f t="shared" si="0"/>
        <v>43952</v>
      </c>
      <c r="AD54" s="45">
        <f t="shared" si="1"/>
        <v>105.9</v>
      </c>
      <c r="AE54" s="45">
        <f t="shared" si="2"/>
        <v>106.4</v>
      </c>
    </row>
    <row r="55" spans="1:44" x14ac:dyDescent="0.25">
      <c r="A55">
        <v>2020</v>
      </c>
      <c r="B55">
        <v>6</v>
      </c>
      <c r="C55" s="27">
        <f>ROUND(INDEX(И_металл11!$B:$B,MATCH(CONCATENATE($A55,$B55),И_металл11!$A:$A,0)),1)</f>
        <v>46.2</v>
      </c>
      <c r="D55" s="43"/>
      <c r="E55" s="27">
        <f>ROUND(INDEX(И_метизы11!$B:$B,MATCH(CONCATENATE($A55,$B55),И_метизы11!$A:$A,0)),1)</f>
        <v>148.4</v>
      </c>
      <c r="F55" s="43"/>
      <c r="AB55" s="46">
        <f t="shared" si="0"/>
        <v>43983</v>
      </c>
      <c r="AD55" s="45">
        <f t="shared" si="1"/>
        <v>104.3</v>
      </c>
      <c r="AE55" s="45">
        <f t="shared" si="2"/>
        <v>107.4</v>
      </c>
    </row>
    <row r="56" spans="1:44" x14ac:dyDescent="0.25">
      <c r="C56" s="27" t="e">
        <f>ROUND(INDEX(И_металл11!$B:$B,MATCH(CONCATENATE($A56,$B56),И_металл11!$A:$A,0)),1)</f>
        <v>#N/A</v>
      </c>
      <c r="D56" s="43"/>
      <c r="E56" s="27" t="e">
        <f>ROUND(INDEX(И_метизы11!$B:$B,MATCH(CONCATENATE($A56,$B56),И_метизы11!$A:$A,0)),1)</f>
        <v>#N/A</v>
      </c>
      <c r="F56" s="43"/>
      <c r="AB56" s="46" t="e">
        <f t="shared" si="0"/>
        <v>#N/A</v>
      </c>
      <c r="AD56" s="45" t="e">
        <f t="shared" si="1"/>
        <v>#N/A</v>
      </c>
      <c r="AE56" s="45" t="e">
        <f t="shared" si="2"/>
        <v>#N/A</v>
      </c>
    </row>
    <row r="57" spans="1:44" x14ac:dyDescent="0.25">
      <c r="C57" s="27" t="e">
        <f>ROUND(INDEX(И_металл11!$B:$B,MATCH(CONCATENATE($A57,$B57),И_металл11!$A:$A,0)),1)</f>
        <v>#N/A</v>
      </c>
      <c r="D57" s="43"/>
      <c r="E57" s="27" t="e">
        <f>ROUND(INDEX(И_метизы11!$B:$B,MATCH(CONCATENATE($A57,$B57),И_метизы11!$A:$A,0)),1)</f>
        <v>#N/A</v>
      </c>
      <c r="F57" s="43"/>
      <c r="AB57" s="46" t="e">
        <f t="shared" si="0"/>
        <v>#N/A</v>
      </c>
      <c r="AD57" s="45" t="e">
        <f t="shared" si="1"/>
        <v>#N/A</v>
      </c>
      <c r="AE57" s="45" t="e">
        <f t="shared" si="2"/>
        <v>#N/A</v>
      </c>
    </row>
    <row r="58" spans="1:44" x14ac:dyDescent="0.25">
      <c r="C58" s="27" t="e">
        <f>ROUND(INDEX(И_металл11!$B:$B,MATCH(CONCATENATE($A58,$B58),И_металл11!$A:$A,0)),1)</f>
        <v>#N/A</v>
      </c>
      <c r="D58" s="43"/>
      <c r="E58" s="27" t="e">
        <f>ROUND(INDEX(И_метизы11!$B:$B,MATCH(CONCATENATE($A58,$B58),И_метизы11!$A:$A,0)),1)</f>
        <v>#N/A</v>
      </c>
      <c r="F58" s="43"/>
      <c r="AB58" s="46" t="e">
        <f t="shared" si="0"/>
        <v>#N/A</v>
      </c>
      <c r="AD58" s="45" t="e">
        <f t="shared" si="1"/>
        <v>#N/A</v>
      </c>
      <c r="AE58" s="45" t="e">
        <f t="shared" si="2"/>
        <v>#N/A</v>
      </c>
    </row>
    <row r="59" spans="1:44" x14ac:dyDescent="0.25">
      <c r="C59" s="27" t="e">
        <f>ROUND(INDEX(И_металл11!$B:$B,MATCH(CONCATENATE($A59,$B59),И_металл11!$A:$A,0)),1)</f>
        <v>#N/A</v>
      </c>
      <c r="D59" s="43"/>
      <c r="E59" s="27" t="e">
        <f>ROUND(INDEX(И_метизы11!$B:$B,MATCH(CONCATENATE($A59,$B59),И_метизы11!$A:$A,0)),1)</f>
        <v>#N/A</v>
      </c>
      <c r="F59" s="43"/>
      <c r="AB59" s="46" t="e">
        <f t="shared" si="0"/>
        <v>#N/A</v>
      </c>
      <c r="AD59" s="45" t="e">
        <f t="shared" si="1"/>
        <v>#N/A</v>
      </c>
      <c r="AE59" s="45" t="e">
        <f t="shared" si="2"/>
        <v>#N/A</v>
      </c>
    </row>
    <row r="60" spans="1:44" x14ac:dyDescent="0.25">
      <c r="C60" s="27" t="e">
        <f>ROUND(INDEX(И_металл11!$B:$B,MATCH(CONCATENATE($A60,$B60),И_металл11!$A:$A,0)),1)</f>
        <v>#N/A</v>
      </c>
      <c r="D60" s="43"/>
      <c r="E60" s="27" t="e">
        <f>ROUND(INDEX(И_метизы11!$B:$B,MATCH(CONCATENATE($A60,$B60),И_метизы11!$A:$A,0)),1)</f>
        <v>#N/A</v>
      </c>
      <c r="F60" s="43"/>
      <c r="AB60" s="46" t="e">
        <f t="shared" si="0"/>
        <v>#N/A</v>
      </c>
      <c r="AD60" s="45" t="e">
        <f t="shared" si="1"/>
        <v>#N/A</v>
      </c>
      <c r="AE60" s="45" t="e">
        <f t="shared" si="2"/>
        <v>#N/A</v>
      </c>
    </row>
    <row r="61" spans="1:44" x14ac:dyDescent="0.25">
      <c r="C61" s="27" t="e">
        <f>ROUND(INDEX(И_металл11!$B:$B,MATCH(CONCATENATE($A61,$B61),И_металл11!$A:$A,0)),1)</f>
        <v>#N/A</v>
      </c>
      <c r="D61" s="43"/>
      <c r="E61" s="27" t="e">
        <f>ROUND(INDEX(И_метизы11!$B:$B,MATCH(CONCATENATE($A61,$B61),И_метизы11!$A:$A,0)),1)</f>
        <v>#N/A</v>
      </c>
      <c r="F61" s="43"/>
      <c r="AB61" s="46" t="e">
        <f t="shared" si="0"/>
        <v>#N/A</v>
      </c>
      <c r="AD61" s="45" t="e">
        <f t="shared" si="1"/>
        <v>#N/A</v>
      </c>
      <c r="AE61" s="45" t="e">
        <f t="shared" si="2"/>
        <v>#N/A</v>
      </c>
    </row>
    <row r="62" spans="1:44" x14ac:dyDescent="0.25">
      <c r="C62" s="27" t="e">
        <f>ROUND(INDEX(И_металл11!$B:$B,MATCH(CONCATENATE($A62,$B62),И_металл11!$A:$A,0)),1)</f>
        <v>#N/A</v>
      </c>
      <c r="D62" s="43"/>
      <c r="E62" s="27" t="e">
        <f>ROUND(INDEX(И_метизы11!$B:$B,MATCH(CONCATENATE($A62,$B62),И_метизы11!$A:$A,0)),1)</f>
        <v>#N/A</v>
      </c>
      <c r="F62" s="43"/>
      <c r="AB62" s="46" t="e">
        <f t="shared" si="0"/>
        <v>#N/A</v>
      </c>
      <c r="AD62" s="45" t="e">
        <f t="shared" si="1"/>
        <v>#N/A</v>
      </c>
      <c r="AE62" s="45" t="e">
        <f t="shared" si="2"/>
        <v>#N/A</v>
      </c>
    </row>
    <row r="63" spans="1:44" x14ac:dyDescent="0.25">
      <c r="C63" s="27" t="e">
        <f>ROUND(INDEX(И_металл11!$B:$B,MATCH(CONCATENATE($A63,$B63),И_металл11!$A:$A,0)),1)</f>
        <v>#N/A</v>
      </c>
      <c r="D63" s="43"/>
      <c r="E63" s="27" t="e">
        <f>ROUND(INDEX(И_метизы11!$B:$B,MATCH(CONCATENATE($A63,$B63),И_метизы11!$A:$A,0)),1)</f>
        <v>#N/A</v>
      </c>
      <c r="F63" s="43"/>
      <c r="AB63" s="46" t="e">
        <f t="shared" si="0"/>
        <v>#N/A</v>
      </c>
      <c r="AD63" s="45" t="e">
        <f t="shared" si="1"/>
        <v>#N/A</v>
      </c>
      <c r="AE63" s="45" t="e">
        <f t="shared" si="2"/>
        <v>#N/A</v>
      </c>
    </row>
    <row r="64" spans="1:44" x14ac:dyDescent="0.25">
      <c r="C64" s="27" t="e">
        <f>ROUND(INDEX(И_металл11!$B:$B,MATCH(CONCATENATE($A64,$B64),И_металл11!$A:$A,0)),1)</f>
        <v>#N/A</v>
      </c>
      <c r="D64" s="43"/>
      <c r="E64" s="27" t="e">
        <f>ROUND(INDEX(И_метизы11!$B:$B,MATCH(CONCATENATE($A64,$B64),И_метизы11!$A:$A,0)),1)</f>
        <v>#N/A</v>
      </c>
      <c r="F64" s="43"/>
      <c r="AB64" s="46" t="e">
        <f t="shared" ref="AB57:AB64" si="3">DATEVALUE(CONCATENATE(VLOOKUP(B64,$AJ$2:$AK$13,2,FALSE)," ",A64))</f>
        <v>#N/A</v>
      </c>
      <c r="AD64" s="45" t="e">
        <f t="shared" ref="AD57:AD64" si="4">ROUND(C64/$C$14*$AD$14,1)</f>
        <v>#N/A</v>
      </c>
      <c r="AE64" s="45" t="e">
        <f t="shared" ref="AE57:AE64" si="5">ROUND(E64/$E$14*$AE$14,1)</f>
        <v>#N/A</v>
      </c>
    </row>
  </sheetData>
  <pageMargins left="0.7" right="0.7" top="0.75" bottom="0.75" header="0.3" footer="0.3"/>
  <pageSetup paperSize="9" orientation="portrait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1"/>
  <dimension ref="A1:O179"/>
  <sheetViews>
    <sheetView zoomScale="70" zoomScaleNormal="70" workbookViewId="0">
      <selection activeCell="C30" sqref="C30"/>
    </sheetView>
  </sheetViews>
  <sheetFormatPr defaultRowHeight="15" x14ac:dyDescent="0.25"/>
  <cols>
    <col min="6" max="6" width="11.42578125" customWidth="1"/>
    <col min="7" max="7" width="14.5703125" customWidth="1"/>
    <col min="9" max="9" width="14.28515625" customWidth="1"/>
  </cols>
  <sheetData>
    <row r="1" spans="1:15" x14ac:dyDescent="0.25">
      <c r="A1" t="s">
        <v>10160</v>
      </c>
      <c r="B1" t="s">
        <v>10161</v>
      </c>
      <c r="C1" t="s">
        <v>10658</v>
      </c>
      <c r="D1" t="s">
        <v>10659</v>
      </c>
      <c r="E1" t="s">
        <v>10162</v>
      </c>
      <c r="F1" t="s">
        <v>10163</v>
      </c>
      <c r="H1" t="s">
        <v>10165</v>
      </c>
      <c r="I1" t="s">
        <v>10164</v>
      </c>
      <c r="N1" t="s">
        <v>10658</v>
      </c>
      <c r="O1" t="s">
        <v>3863</v>
      </c>
    </row>
    <row r="2" spans="1:15" x14ac:dyDescent="0.25">
      <c r="A2">
        <f>Индекс!A26</f>
        <v>2018</v>
      </c>
      <c r="B2">
        <f>Индекс!B26</f>
        <v>1</v>
      </c>
      <c r="C2">
        <v>52000</v>
      </c>
      <c r="D2">
        <v>47400</v>
      </c>
      <c r="E2">
        <f t="shared" ref="E2:E31" si="0">C2*$N$2+D2*$O$2</f>
        <v>48907.513466480261</v>
      </c>
      <c r="F2">
        <f>Индекс!C26</f>
        <v>47</v>
      </c>
      <c r="G2" s="49">
        <f>DATEVALUE(CONCATENATE(VLOOKUP(B2,Индекс!$AJ$2:$AK$13,2,FALSE)," ",A2))</f>
        <v>43101</v>
      </c>
      <c r="H2">
        <v>100</v>
      </c>
      <c r="I2">
        <v>100</v>
      </c>
      <c r="N2">
        <v>0.32772031880005581</v>
      </c>
      <c r="O2">
        <v>0.6722796811999443</v>
      </c>
    </row>
    <row r="3" spans="1:15" x14ac:dyDescent="0.25">
      <c r="A3">
        <f>Индекс!A27</f>
        <v>2018</v>
      </c>
      <c r="B3">
        <f>Индекс!B27</f>
        <v>2</v>
      </c>
      <c r="C3">
        <v>52500</v>
      </c>
      <c r="D3">
        <v>48000</v>
      </c>
      <c r="E3">
        <f t="shared" si="0"/>
        <v>49474.741434600255</v>
      </c>
      <c r="F3">
        <f>Индекс!C27</f>
        <v>48.5</v>
      </c>
      <c r="G3" s="49">
        <f>DATEVALUE(CONCATENATE(VLOOKUP(B3,Индекс!$AJ$2:$AK$13,2,FALSE)," ",A3))</f>
        <v>43132</v>
      </c>
      <c r="H3">
        <f>ROUND(E3/$E$2*100,1)</f>
        <v>101.2</v>
      </c>
      <c r="I3">
        <f>ROUND(F3/$F$2*100,1)</f>
        <v>103.2</v>
      </c>
    </row>
    <row r="4" spans="1:15" x14ac:dyDescent="0.25">
      <c r="A4">
        <f>Индекс!A28</f>
        <v>2018</v>
      </c>
      <c r="B4">
        <f>Индекс!B28</f>
        <v>3</v>
      </c>
      <c r="C4">
        <v>53500</v>
      </c>
      <c r="D4">
        <v>48400</v>
      </c>
      <c r="E4">
        <f t="shared" si="0"/>
        <v>50071.373625880289</v>
      </c>
      <c r="F4">
        <f>Индекс!C28</f>
        <v>47.9</v>
      </c>
      <c r="G4" s="49">
        <f>DATEVALUE(CONCATENATE(VLOOKUP(B4,Индекс!$AJ$2:$AK$13,2,FALSE)," ",A4))</f>
        <v>43160</v>
      </c>
      <c r="H4">
        <f t="shared" ref="H4:H67" si="1">ROUND(E4/$E$2*100,1)</f>
        <v>102.4</v>
      </c>
      <c r="I4">
        <f t="shared" ref="I4:I67" si="2">ROUND(F4/$F$2*100,1)</f>
        <v>101.9</v>
      </c>
    </row>
    <row r="5" spans="1:15" x14ac:dyDescent="0.25">
      <c r="A5">
        <f>Индекс!A29</f>
        <v>2018</v>
      </c>
      <c r="B5">
        <f>Индекс!B29</f>
        <v>4</v>
      </c>
      <c r="C5">
        <v>54700</v>
      </c>
      <c r="D5">
        <v>48700</v>
      </c>
      <c r="E5">
        <f t="shared" si="0"/>
        <v>50666.32191280034</v>
      </c>
      <c r="F5">
        <f>Индекс!C29</f>
        <v>49</v>
      </c>
      <c r="G5" s="49">
        <f>DATEVALUE(CONCATENATE(VLOOKUP(B5,Индекс!$AJ$2:$AK$13,2,FALSE)," ",A5))</f>
        <v>43191</v>
      </c>
      <c r="H5">
        <f t="shared" si="1"/>
        <v>103.6</v>
      </c>
      <c r="I5">
        <f t="shared" si="2"/>
        <v>104.3</v>
      </c>
    </row>
    <row r="6" spans="1:15" x14ac:dyDescent="0.25">
      <c r="A6">
        <f>Индекс!A30</f>
        <v>2018</v>
      </c>
      <c r="B6">
        <f>Индекс!B30</f>
        <v>5</v>
      </c>
      <c r="C6">
        <v>57300</v>
      </c>
      <c r="D6">
        <v>49200</v>
      </c>
      <c r="E6">
        <f t="shared" si="0"/>
        <v>51854.534582280459</v>
      </c>
      <c r="F6">
        <f>Индекс!C30</f>
        <v>51</v>
      </c>
      <c r="G6" s="49">
        <f>DATEVALUE(CONCATENATE(VLOOKUP(B6,Индекс!$AJ$2:$AK$13,2,FALSE)," ",A6))</f>
        <v>43221</v>
      </c>
      <c r="H6">
        <f t="shared" si="1"/>
        <v>106</v>
      </c>
      <c r="I6">
        <f t="shared" si="2"/>
        <v>108.5</v>
      </c>
    </row>
    <row r="7" spans="1:15" x14ac:dyDescent="0.25">
      <c r="A7">
        <f>Индекс!A31</f>
        <v>2018</v>
      </c>
      <c r="B7">
        <f>Индекс!B31</f>
        <v>6</v>
      </c>
      <c r="C7">
        <v>57850</v>
      </c>
      <c r="D7">
        <v>49700</v>
      </c>
      <c r="E7">
        <f t="shared" si="0"/>
        <v>52370.920598220458</v>
      </c>
      <c r="F7">
        <f>Индекс!C31</f>
        <v>49.6</v>
      </c>
      <c r="G7" s="49">
        <f>DATEVALUE(CONCATENATE(VLOOKUP(B7,Индекс!$AJ$2:$AK$13,2,FALSE)," ",A7))</f>
        <v>43252</v>
      </c>
      <c r="H7">
        <f t="shared" si="1"/>
        <v>107.1</v>
      </c>
      <c r="I7">
        <f t="shared" si="2"/>
        <v>105.5</v>
      </c>
    </row>
    <row r="8" spans="1:15" x14ac:dyDescent="0.25">
      <c r="A8">
        <f>Индекс!A32</f>
        <v>2018</v>
      </c>
      <c r="B8">
        <f>Индекс!B32</f>
        <v>7</v>
      </c>
      <c r="C8">
        <v>57200</v>
      </c>
      <c r="D8">
        <v>49750</v>
      </c>
      <c r="E8">
        <f t="shared" si="0"/>
        <v>52191.516375060419</v>
      </c>
      <c r="F8">
        <f>Индекс!C32</f>
        <v>49.7</v>
      </c>
      <c r="G8" s="49">
        <f>DATEVALUE(CONCATENATE(VLOOKUP(B8,Индекс!$AJ$2:$AK$13,2,FALSE)," ",A8))</f>
        <v>43282</v>
      </c>
      <c r="H8">
        <f t="shared" si="1"/>
        <v>106.7</v>
      </c>
      <c r="I8">
        <f t="shared" si="2"/>
        <v>105.7</v>
      </c>
    </row>
    <row r="9" spans="1:15" x14ac:dyDescent="0.25">
      <c r="A9">
        <f>Индекс!A33</f>
        <v>2018</v>
      </c>
      <c r="B9">
        <f>Индекс!B33</f>
        <v>8</v>
      </c>
      <c r="C9">
        <v>57000</v>
      </c>
      <c r="D9">
        <v>49850</v>
      </c>
      <c r="E9">
        <f t="shared" si="0"/>
        <v>52193.200279420402</v>
      </c>
      <c r="F9">
        <f>Индекс!C33</f>
        <v>48.7</v>
      </c>
      <c r="G9" s="49">
        <f>DATEVALUE(CONCATENATE(VLOOKUP(B9,Индекс!$AJ$2:$AK$13,2,FALSE)," ",A9))</f>
        <v>43313</v>
      </c>
      <c r="H9">
        <f t="shared" si="1"/>
        <v>106.7</v>
      </c>
      <c r="I9">
        <f t="shared" si="2"/>
        <v>103.6</v>
      </c>
    </row>
    <row r="10" spans="1:15" x14ac:dyDescent="0.25">
      <c r="A10">
        <f>Индекс!A34</f>
        <v>2018</v>
      </c>
      <c r="B10">
        <f>Индекс!B34</f>
        <v>9</v>
      </c>
      <c r="C10">
        <v>56990</v>
      </c>
      <c r="D10">
        <v>50000</v>
      </c>
      <c r="E10">
        <f t="shared" si="0"/>
        <v>52290.765028412396</v>
      </c>
      <c r="F10">
        <f>Индекс!C34</f>
        <v>48.9</v>
      </c>
      <c r="G10" s="49">
        <f>DATEVALUE(CONCATENATE(VLOOKUP(B10,Индекс!$AJ$2:$AK$13,2,FALSE)," ",A10))</f>
        <v>43344</v>
      </c>
      <c r="H10">
        <f t="shared" si="1"/>
        <v>106.9</v>
      </c>
      <c r="I10">
        <f t="shared" si="2"/>
        <v>104</v>
      </c>
    </row>
    <row r="11" spans="1:15" x14ac:dyDescent="0.25">
      <c r="A11">
        <f>Индекс!A35</f>
        <v>2018</v>
      </c>
      <c r="B11">
        <f>Индекс!B35</f>
        <v>10</v>
      </c>
      <c r="C11">
        <v>57000</v>
      </c>
      <c r="D11">
        <v>50050</v>
      </c>
      <c r="E11">
        <f t="shared" si="0"/>
        <v>52327.65621566039</v>
      </c>
      <c r="F11">
        <f>Индекс!C35</f>
        <v>48.9</v>
      </c>
      <c r="G11" s="49">
        <f>DATEVALUE(CONCATENATE(VLOOKUP(B11,Индекс!$AJ$2:$AK$13,2,FALSE)," ",A11))</f>
        <v>43374</v>
      </c>
      <c r="H11">
        <f t="shared" si="1"/>
        <v>107</v>
      </c>
      <c r="I11">
        <f t="shared" si="2"/>
        <v>104</v>
      </c>
    </row>
    <row r="12" spans="1:15" x14ac:dyDescent="0.25">
      <c r="A12">
        <f>Индекс!A36</f>
        <v>2018</v>
      </c>
      <c r="B12">
        <f>Индекс!B36</f>
        <v>11</v>
      </c>
      <c r="C12">
        <v>56150</v>
      </c>
      <c r="D12">
        <v>49500</v>
      </c>
      <c r="E12">
        <f t="shared" si="0"/>
        <v>51679.340120020381</v>
      </c>
      <c r="F12">
        <f>Индекс!C36</f>
        <v>48.5</v>
      </c>
      <c r="G12" s="49">
        <f>DATEVALUE(CONCATENATE(VLOOKUP(B12,Индекс!$AJ$2:$AK$13,2,FALSE)," ",A12))</f>
        <v>43405</v>
      </c>
      <c r="H12">
        <f t="shared" si="1"/>
        <v>105.7</v>
      </c>
      <c r="I12">
        <f t="shared" si="2"/>
        <v>103.2</v>
      </c>
    </row>
    <row r="13" spans="1:15" x14ac:dyDescent="0.25">
      <c r="A13">
        <f>Индекс!A37</f>
        <v>2018</v>
      </c>
      <c r="B13">
        <f>Индекс!B37</f>
        <v>12</v>
      </c>
      <c r="C13">
        <v>55900</v>
      </c>
      <c r="D13">
        <v>49150</v>
      </c>
      <c r="E13">
        <f t="shared" si="0"/>
        <v>51362.112151900379</v>
      </c>
      <c r="F13">
        <f>Индекс!C37</f>
        <v>47.9</v>
      </c>
      <c r="G13" s="49">
        <f>DATEVALUE(CONCATENATE(VLOOKUP(B13,Индекс!$AJ$2:$AK$13,2,FALSE)," ",A13))</f>
        <v>43435</v>
      </c>
      <c r="H13">
        <f t="shared" si="1"/>
        <v>105</v>
      </c>
      <c r="I13">
        <f t="shared" si="2"/>
        <v>101.9</v>
      </c>
    </row>
    <row r="14" spans="1:15" x14ac:dyDescent="0.25">
      <c r="A14">
        <f>Индекс!A38</f>
        <v>2019</v>
      </c>
      <c r="B14">
        <f>Индекс!B38</f>
        <v>1</v>
      </c>
      <c r="C14">
        <v>56900</v>
      </c>
      <c r="D14">
        <v>47700</v>
      </c>
      <c r="E14">
        <f t="shared" si="0"/>
        <v>50715.026932960522</v>
      </c>
      <c r="F14">
        <f>Индекс!C38</f>
        <v>46.6</v>
      </c>
      <c r="G14" s="49">
        <f>DATEVALUE(CONCATENATE(VLOOKUP(B14,Индекс!$AJ$2:$AK$13,2,FALSE)," ",A14))</f>
        <v>43466</v>
      </c>
      <c r="H14">
        <f t="shared" si="1"/>
        <v>103.7</v>
      </c>
      <c r="I14">
        <f t="shared" si="2"/>
        <v>99.1</v>
      </c>
    </row>
    <row r="15" spans="1:15" x14ac:dyDescent="0.25">
      <c r="A15">
        <f>Индекс!A39</f>
        <v>2019</v>
      </c>
      <c r="B15">
        <f>Индекс!B39</f>
        <v>2</v>
      </c>
      <c r="C15">
        <v>56500</v>
      </c>
      <c r="D15">
        <v>47450</v>
      </c>
      <c r="E15">
        <f t="shared" si="0"/>
        <v>50415.86888514051</v>
      </c>
      <c r="F15">
        <f>Индекс!C39</f>
        <v>46.7</v>
      </c>
      <c r="G15" s="49">
        <f>DATEVALUE(CONCATENATE(VLOOKUP(B15,Индекс!$AJ$2:$AK$13,2,FALSE)," ",A15))</f>
        <v>43497</v>
      </c>
      <c r="H15">
        <f t="shared" si="1"/>
        <v>103.1</v>
      </c>
      <c r="I15">
        <f t="shared" si="2"/>
        <v>99.4</v>
      </c>
    </row>
    <row r="16" spans="1:15" x14ac:dyDescent="0.25">
      <c r="A16">
        <f>Индекс!A40</f>
        <v>2019</v>
      </c>
      <c r="B16">
        <f>Индекс!B40</f>
        <v>3</v>
      </c>
      <c r="C16">
        <v>57400</v>
      </c>
      <c r="D16">
        <v>48150</v>
      </c>
      <c r="E16">
        <f t="shared" si="0"/>
        <v>51181.412948900521</v>
      </c>
      <c r="F16">
        <f>Индекс!C40</f>
        <v>48.3</v>
      </c>
      <c r="G16" s="49">
        <f>DATEVALUE(CONCATENATE(VLOOKUP(B16,Индекс!$AJ$2:$AK$13,2,FALSE)," ",A16))</f>
        <v>43525</v>
      </c>
      <c r="H16">
        <f t="shared" si="1"/>
        <v>104.6</v>
      </c>
      <c r="I16">
        <f t="shared" si="2"/>
        <v>102.8</v>
      </c>
    </row>
    <row r="17" spans="1:9" x14ac:dyDescent="0.25">
      <c r="A17">
        <f>Индекс!A41</f>
        <v>2019</v>
      </c>
      <c r="B17">
        <f>Индекс!B41</f>
        <v>4</v>
      </c>
      <c r="C17">
        <v>58050</v>
      </c>
      <c r="D17">
        <v>48450</v>
      </c>
      <c r="E17">
        <f t="shared" si="0"/>
        <v>51596.115060480544</v>
      </c>
      <c r="F17">
        <f>Индекс!C41</f>
        <v>50.4</v>
      </c>
      <c r="G17" s="49">
        <f>DATEVALUE(CONCATENATE(VLOOKUP(B17,Индекс!$AJ$2:$AK$13,2,FALSE)," ",A17))</f>
        <v>43556</v>
      </c>
      <c r="H17">
        <f t="shared" si="1"/>
        <v>105.5</v>
      </c>
      <c r="I17">
        <f t="shared" si="2"/>
        <v>107.2</v>
      </c>
    </row>
    <row r="18" spans="1:9" x14ac:dyDescent="0.25">
      <c r="A18">
        <f>Индекс!A42</f>
        <v>2019</v>
      </c>
      <c r="B18">
        <f>Индекс!B42</f>
        <v>5</v>
      </c>
      <c r="C18">
        <v>58670</v>
      </c>
      <c r="D18">
        <v>48100</v>
      </c>
      <c r="E18">
        <f t="shared" si="0"/>
        <v>51564.003769716597</v>
      </c>
      <c r="F18">
        <f>Индекс!C42</f>
        <v>50.3</v>
      </c>
      <c r="G18" s="49">
        <f>DATEVALUE(CONCATENATE(VLOOKUP(B18,Индекс!$AJ$2:$AK$13,2,FALSE)," ",A18))</f>
        <v>43586</v>
      </c>
      <c r="H18">
        <f t="shared" si="1"/>
        <v>105.4</v>
      </c>
      <c r="I18">
        <f t="shared" si="2"/>
        <v>107</v>
      </c>
    </row>
    <row r="19" spans="1:9" x14ac:dyDescent="0.25">
      <c r="A19">
        <f>Индекс!A43</f>
        <v>2019</v>
      </c>
      <c r="B19">
        <f>Индекс!B43</f>
        <v>6</v>
      </c>
      <c r="C19">
        <v>58785</v>
      </c>
      <c r="D19">
        <v>48700</v>
      </c>
      <c r="E19">
        <f t="shared" si="0"/>
        <v>52005.059415098571</v>
      </c>
      <c r="F19">
        <f>Индекс!C43</f>
        <v>50.7</v>
      </c>
      <c r="G19" s="49">
        <f>DATEVALUE(CONCATENATE(VLOOKUP(B19,Индекс!$AJ$2:$AK$13,2,FALSE)," ",A19))</f>
        <v>43617</v>
      </c>
      <c r="H19">
        <f t="shared" si="1"/>
        <v>106.3</v>
      </c>
      <c r="I19">
        <f t="shared" si="2"/>
        <v>107.9</v>
      </c>
    </row>
    <row r="20" spans="1:9" x14ac:dyDescent="0.25">
      <c r="A20">
        <f>Индекс!A44</f>
        <v>2019</v>
      </c>
      <c r="B20">
        <f>Индекс!B44</f>
        <v>7</v>
      </c>
      <c r="C20">
        <v>58750</v>
      </c>
      <c r="D20">
        <v>48650</v>
      </c>
      <c r="E20">
        <f t="shared" si="0"/>
        <v>51959.975219880565</v>
      </c>
      <c r="F20">
        <f>Индекс!C44</f>
        <v>50.8</v>
      </c>
      <c r="G20" s="49">
        <f>DATEVALUE(CONCATENATE(VLOOKUP(B20,Индекс!$AJ$2:$AK$13,2,FALSE)," ",A20))</f>
        <v>43647</v>
      </c>
      <c r="H20">
        <f t="shared" si="1"/>
        <v>106.2</v>
      </c>
      <c r="I20">
        <f t="shared" si="2"/>
        <v>108.1</v>
      </c>
    </row>
    <row r="21" spans="1:9" x14ac:dyDescent="0.25">
      <c r="A21">
        <f>Индекс!A45</f>
        <v>2019</v>
      </c>
      <c r="B21">
        <f>Индекс!B45</f>
        <v>8</v>
      </c>
      <c r="C21">
        <v>59149</v>
      </c>
      <c r="D21">
        <v>50450</v>
      </c>
      <c r="E21">
        <f t="shared" si="0"/>
        <v>53300.839053241689</v>
      </c>
      <c r="F21">
        <f>Индекс!C45</f>
        <v>50.3</v>
      </c>
      <c r="G21" s="49">
        <f>DATEVALUE(CONCATENATE(VLOOKUP(B21,Индекс!$AJ$2:$AK$13,2,FALSE)," ",A21))</f>
        <v>43678</v>
      </c>
      <c r="H21">
        <f t="shared" si="1"/>
        <v>109</v>
      </c>
      <c r="I21">
        <f t="shared" si="2"/>
        <v>107</v>
      </c>
    </row>
    <row r="22" spans="1:9" x14ac:dyDescent="0.25">
      <c r="A22">
        <f>Индекс!A46</f>
        <v>2019</v>
      </c>
      <c r="B22">
        <f>Индекс!B46</f>
        <v>9</v>
      </c>
      <c r="C22">
        <v>62300</v>
      </c>
      <c r="D22">
        <v>49800</v>
      </c>
      <c r="E22">
        <f t="shared" si="0"/>
        <v>53896.503985000702</v>
      </c>
      <c r="F22">
        <f>Индекс!C46</f>
        <v>47.8</v>
      </c>
      <c r="G22" s="49">
        <f>DATEVALUE(CONCATENATE(VLOOKUP(B22,Индекс!$AJ$2:$AK$13,2,FALSE)," ",A22))</f>
        <v>43709</v>
      </c>
      <c r="H22">
        <f t="shared" si="1"/>
        <v>110.2</v>
      </c>
      <c r="I22">
        <f t="shared" si="2"/>
        <v>101.7</v>
      </c>
    </row>
    <row r="23" spans="1:9" x14ac:dyDescent="0.25">
      <c r="A23">
        <f>Индекс!A47</f>
        <v>2019</v>
      </c>
      <c r="B23">
        <f>Индекс!B47</f>
        <v>10</v>
      </c>
      <c r="C23">
        <v>61970</v>
      </c>
      <c r="D23">
        <v>49125</v>
      </c>
      <c r="E23">
        <f t="shared" si="0"/>
        <v>53334.567494986724</v>
      </c>
      <c r="F23">
        <f>Индекс!C47</f>
        <v>46</v>
      </c>
      <c r="G23" s="49">
        <f>DATEVALUE(CONCATENATE(VLOOKUP(B23,Индекс!$AJ$2:$AK$13,2,FALSE)," ",A23))</f>
        <v>43739</v>
      </c>
      <c r="H23">
        <f t="shared" si="1"/>
        <v>109.1</v>
      </c>
      <c r="I23">
        <f t="shared" si="2"/>
        <v>97.9</v>
      </c>
    </row>
    <row r="24" spans="1:9" x14ac:dyDescent="0.25">
      <c r="A24">
        <f>Индекс!A48</f>
        <v>2019</v>
      </c>
      <c r="B24">
        <f>Индекс!B48</f>
        <v>11</v>
      </c>
      <c r="C24">
        <v>61900</v>
      </c>
      <c r="D24">
        <v>49000</v>
      </c>
      <c r="E24">
        <f t="shared" si="0"/>
        <v>53227.592112520724</v>
      </c>
      <c r="F24">
        <f>Индекс!C48</f>
        <v>45.4</v>
      </c>
      <c r="G24" s="49">
        <f>DATEVALUE(CONCATENATE(VLOOKUP(B24,Индекс!$AJ$2:$AK$13,2,FALSE)," ",A24))</f>
        <v>43770</v>
      </c>
      <c r="H24">
        <f t="shared" si="1"/>
        <v>108.8</v>
      </c>
      <c r="I24">
        <f t="shared" si="2"/>
        <v>96.6</v>
      </c>
    </row>
    <row r="25" spans="1:9" x14ac:dyDescent="0.25">
      <c r="A25">
        <f>Индекс!A49</f>
        <v>2019</v>
      </c>
      <c r="B25">
        <f>Индекс!B49</f>
        <v>12</v>
      </c>
      <c r="C25">
        <v>58200</v>
      </c>
      <c r="D25">
        <v>46800</v>
      </c>
      <c r="E25">
        <f t="shared" si="0"/>
        <v>50536.011634320646</v>
      </c>
      <c r="F25">
        <f>Индекс!C49</f>
        <v>45.7</v>
      </c>
      <c r="G25" s="49">
        <f>DATEVALUE(CONCATENATE(VLOOKUP(B25,Индекс!$AJ$2:$AK$13,2,FALSE)," ",A25))</f>
        <v>43800</v>
      </c>
      <c r="H25">
        <f t="shared" si="1"/>
        <v>103.3</v>
      </c>
      <c r="I25">
        <f t="shared" si="2"/>
        <v>97.2</v>
      </c>
    </row>
    <row r="26" spans="1:9" x14ac:dyDescent="0.25">
      <c r="A26">
        <f>Индекс!A50</f>
        <v>2020</v>
      </c>
      <c r="B26">
        <f>Индекс!B50</f>
        <v>1</v>
      </c>
      <c r="C26">
        <v>58042</v>
      </c>
      <c r="D26">
        <v>46921</v>
      </c>
      <c r="E26">
        <f t="shared" si="0"/>
        <v>50565.577665375429</v>
      </c>
      <c r="F26">
        <f>Индекс!C50</f>
        <v>46</v>
      </c>
      <c r="G26" s="49">
        <f>DATEVALUE(CONCATENATE(VLOOKUP(B26,Индекс!$AJ$2:$AK$13,2,FALSE)," ",A26))</f>
        <v>43831</v>
      </c>
      <c r="H26">
        <f t="shared" si="1"/>
        <v>103.4</v>
      </c>
      <c r="I26">
        <f t="shared" si="2"/>
        <v>97.9</v>
      </c>
    </row>
    <row r="27" spans="1:9" x14ac:dyDescent="0.25">
      <c r="A27">
        <f>Индекс!A51</f>
        <v>2020</v>
      </c>
      <c r="B27">
        <f>Индекс!B51</f>
        <v>2</v>
      </c>
      <c r="C27">
        <v>58800</v>
      </c>
      <c r="D27">
        <v>47450</v>
      </c>
      <c r="E27">
        <f t="shared" si="0"/>
        <v>51169.62561838064</v>
      </c>
      <c r="F27">
        <f>Индекс!C51</f>
        <v>47</v>
      </c>
      <c r="G27" s="49">
        <f>DATEVALUE(CONCATENATE(VLOOKUP(B27,Индекс!$AJ$2:$AK$13,2,FALSE)," ",A27))</f>
        <v>43862</v>
      </c>
      <c r="H27">
        <f t="shared" si="1"/>
        <v>104.6</v>
      </c>
      <c r="I27">
        <f t="shared" si="2"/>
        <v>100</v>
      </c>
    </row>
    <row r="28" spans="1:9" x14ac:dyDescent="0.25">
      <c r="A28">
        <f>Индекс!A52</f>
        <v>2020</v>
      </c>
      <c r="B28">
        <f>Индекс!B52</f>
        <v>3</v>
      </c>
      <c r="C28">
        <v>58950</v>
      </c>
      <c r="D28">
        <v>48200</v>
      </c>
      <c r="E28">
        <f t="shared" si="0"/>
        <v>51722.993427100606</v>
      </c>
      <c r="F28">
        <f>Индекс!C52</f>
        <v>48.2</v>
      </c>
      <c r="G28" s="49">
        <f>DATEVALUE(CONCATENATE(VLOOKUP(B28,Индекс!$AJ$2:$AK$13,2,FALSE)," ",A28))</f>
        <v>43891</v>
      </c>
      <c r="H28">
        <f t="shared" si="1"/>
        <v>105.8</v>
      </c>
      <c r="I28">
        <f t="shared" si="2"/>
        <v>102.6</v>
      </c>
    </row>
    <row r="29" spans="1:9" x14ac:dyDescent="0.25">
      <c r="A29">
        <f>Индекс!A53</f>
        <v>2020</v>
      </c>
      <c r="B29">
        <f>Индекс!B53</f>
        <v>4</v>
      </c>
      <c r="C29">
        <v>60480</v>
      </c>
      <c r="D29">
        <v>49000</v>
      </c>
      <c r="E29">
        <f t="shared" si="0"/>
        <v>52762.229259824649</v>
      </c>
      <c r="F29">
        <f>Индекс!C53</f>
        <v>48.1</v>
      </c>
      <c r="G29" s="49">
        <f>DATEVALUE(CONCATENATE(VLOOKUP(B29,Индекс!$AJ$2:$AK$13,2,FALSE)," ",A29))</f>
        <v>43922</v>
      </c>
      <c r="H29">
        <f t="shared" si="1"/>
        <v>107.9</v>
      </c>
      <c r="I29">
        <f t="shared" si="2"/>
        <v>102.3</v>
      </c>
    </row>
    <row r="30" spans="1:9" x14ac:dyDescent="0.25">
      <c r="A30">
        <f>Индекс!A54</f>
        <v>2020</v>
      </c>
      <c r="B30">
        <f>Индекс!B54</f>
        <v>5</v>
      </c>
      <c r="C30">
        <v>60870</v>
      </c>
      <c r="D30">
        <v>49450</v>
      </c>
      <c r="E30">
        <f t="shared" si="0"/>
        <v>53192.566040696642</v>
      </c>
      <c r="F30">
        <f>Индекс!C54</f>
        <v>46.9</v>
      </c>
      <c r="G30" s="49">
        <f>DATEVALUE(CONCATENATE(VLOOKUP(B30,Индекс!$AJ$2:$AK$13,2,FALSE)," ",A30))</f>
        <v>43952</v>
      </c>
      <c r="H30">
        <f t="shared" si="1"/>
        <v>108.8</v>
      </c>
      <c r="I30">
        <f t="shared" si="2"/>
        <v>99.8</v>
      </c>
    </row>
    <row r="31" spans="1:9" x14ac:dyDescent="0.25">
      <c r="A31">
        <f>Индекс!A55</f>
        <v>2020</v>
      </c>
      <c r="B31">
        <f>Индекс!B55</f>
        <v>6</v>
      </c>
      <c r="C31">
        <v>58000</v>
      </c>
      <c r="D31">
        <v>48550</v>
      </c>
      <c r="E31">
        <f t="shared" si="0"/>
        <v>51646.957012660532</v>
      </c>
      <c r="F31">
        <f>Индекс!C55</f>
        <v>46.2</v>
      </c>
      <c r="G31" s="49">
        <f>DATEVALUE(CONCATENATE(VLOOKUP(B31,Индекс!$AJ$2:$AK$13,2,FALSE)," ",A31))</f>
        <v>43983</v>
      </c>
      <c r="H31">
        <f t="shared" si="1"/>
        <v>105.6</v>
      </c>
      <c r="I31">
        <f t="shared" si="2"/>
        <v>98.3</v>
      </c>
    </row>
    <row r="32" spans="1:9" x14ac:dyDescent="0.25">
      <c r="A32">
        <f>Индекс!A56</f>
        <v>0</v>
      </c>
      <c r="B32">
        <f>Индекс!B56</f>
        <v>0</v>
      </c>
      <c r="F32" t="e">
        <f>Индекс!C56</f>
        <v>#N/A</v>
      </c>
      <c r="G32" s="49" t="e">
        <f>DATEVALUE(CONCATENATE(VLOOKUP(B32,Индекс!$AJ$2:$AK$13,2,FALSE)," ",A32))</f>
        <v>#N/A</v>
      </c>
      <c r="H32">
        <f t="shared" si="1"/>
        <v>0</v>
      </c>
      <c r="I32" t="e">
        <f t="shared" si="2"/>
        <v>#N/A</v>
      </c>
    </row>
    <row r="33" spans="1:9" x14ac:dyDescent="0.25">
      <c r="A33">
        <f>Индекс!A57</f>
        <v>0</v>
      </c>
      <c r="B33">
        <f>Индекс!B57</f>
        <v>0</v>
      </c>
      <c r="F33" t="e">
        <f>Индекс!C57</f>
        <v>#N/A</v>
      </c>
      <c r="G33" s="49" t="e">
        <f>DATEVALUE(CONCATENATE(VLOOKUP(B33,Индекс!$AJ$2:$AK$13,2,FALSE)," ",A33))</f>
        <v>#N/A</v>
      </c>
      <c r="H33">
        <f t="shared" si="1"/>
        <v>0</v>
      </c>
      <c r="I33" t="e">
        <f t="shared" si="2"/>
        <v>#N/A</v>
      </c>
    </row>
    <row r="34" spans="1:9" x14ac:dyDescent="0.25">
      <c r="A34">
        <f>Индекс!A58</f>
        <v>0</v>
      </c>
      <c r="B34">
        <f>Индекс!B58</f>
        <v>0</v>
      </c>
      <c r="F34" t="e">
        <f>Индекс!C58</f>
        <v>#N/A</v>
      </c>
      <c r="G34" s="49" t="e">
        <f>DATEVALUE(CONCATENATE(VLOOKUP(B34,Индекс!$AJ$2:$AK$13,2,FALSE)," ",A34))</f>
        <v>#N/A</v>
      </c>
      <c r="H34">
        <f t="shared" si="1"/>
        <v>0</v>
      </c>
      <c r="I34" t="e">
        <f t="shared" si="2"/>
        <v>#N/A</v>
      </c>
    </row>
    <row r="35" spans="1:9" x14ac:dyDescent="0.25">
      <c r="A35">
        <f>Индекс!A59</f>
        <v>0</v>
      </c>
      <c r="B35">
        <f>Индекс!B59</f>
        <v>0</v>
      </c>
      <c r="F35">
        <f>Индекс!C65</f>
        <v>0</v>
      </c>
      <c r="G35" s="49" t="e">
        <f>DATEVALUE(CONCATENATE(VLOOKUP(B35,Индекс!$AJ$2:$AK$13,2,FALSE)," ",A35))</f>
        <v>#N/A</v>
      </c>
      <c r="H35">
        <f t="shared" si="1"/>
        <v>0</v>
      </c>
      <c r="I35">
        <f t="shared" si="2"/>
        <v>0</v>
      </c>
    </row>
    <row r="36" spans="1:9" x14ac:dyDescent="0.25">
      <c r="A36">
        <f>Индекс!A60</f>
        <v>0</v>
      </c>
      <c r="B36">
        <f>Индекс!B60</f>
        <v>0</v>
      </c>
      <c r="F36">
        <f>Индекс!C66</f>
        <v>0</v>
      </c>
      <c r="G36" s="49" t="e">
        <f>DATEVALUE(CONCATENATE(VLOOKUP(B36,Индекс!$AJ$2:$AK$13,2,FALSE)," ",A36))</f>
        <v>#N/A</v>
      </c>
      <c r="H36">
        <f t="shared" si="1"/>
        <v>0</v>
      </c>
      <c r="I36">
        <f t="shared" si="2"/>
        <v>0</v>
      </c>
    </row>
    <row r="37" spans="1:9" x14ac:dyDescent="0.25">
      <c r="A37">
        <f>Индекс!A61</f>
        <v>0</v>
      </c>
      <c r="B37">
        <f>Индекс!B61</f>
        <v>0</v>
      </c>
      <c r="F37">
        <f>Индекс!C67</f>
        <v>0</v>
      </c>
      <c r="G37" s="49" t="e">
        <f>DATEVALUE(CONCATENATE(VLOOKUP(B37,Индекс!$AJ$2:$AK$13,2,FALSE)," ",A37))</f>
        <v>#N/A</v>
      </c>
      <c r="H37">
        <f t="shared" si="1"/>
        <v>0</v>
      </c>
      <c r="I37">
        <f t="shared" si="2"/>
        <v>0</v>
      </c>
    </row>
    <row r="38" spans="1:9" x14ac:dyDescent="0.25">
      <c r="A38">
        <f>Индекс!A62</f>
        <v>0</v>
      </c>
      <c r="B38">
        <f>Индекс!B62</f>
        <v>0</v>
      </c>
      <c r="F38">
        <f>Индекс!C68</f>
        <v>0</v>
      </c>
      <c r="G38" s="49" t="e">
        <f>DATEVALUE(CONCATENATE(VLOOKUP(B38,Индекс!$AJ$2:$AK$13,2,FALSE)," ",A38))</f>
        <v>#N/A</v>
      </c>
      <c r="H38">
        <f t="shared" si="1"/>
        <v>0</v>
      </c>
      <c r="I38">
        <f t="shared" si="2"/>
        <v>0</v>
      </c>
    </row>
    <row r="39" spans="1:9" x14ac:dyDescent="0.25">
      <c r="A39">
        <f>Индекс!A63</f>
        <v>0</v>
      </c>
      <c r="B39">
        <f>Индекс!B63</f>
        <v>0</v>
      </c>
      <c r="F39">
        <f>Индекс!C69</f>
        <v>0</v>
      </c>
      <c r="G39" s="49" t="e">
        <f>DATEVALUE(CONCATENATE(VLOOKUP(B39,Индекс!$AJ$2:$AK$13,2,FALSE)," ",A39))</f>
        <v>#N/A</v>
      </c>
      <c r="H39">
        <f t="shared" si="1"/>
        <v>0</v>
      </c>
      <c r="I39">
        <f t="shared" si="2"/>
        <v>0</v>
      </c>
    </row>
    <row r="40" spans="1:9" x14ac:dyDescent="0.25">
      <c r="A40">
        <f>Индекс!A64</f>
        <v>0</v>
      </c>
      <c r="B40">
        <f>Индекс!B64</f>
        <v>0</v>
      </c>
      <c r="F40">
        <f>Индекс!C70</f>
        <v>0</v>
      </c>
      <c r="G40" s="49" t="e">
        <f>DATEVALUE(CONCATENATE(VLOOKUP(B40,Индекс!$AJ$2:$AK$13,2,FALSE)," ",A40))</f>
        <v>#N/A</v>
      </c>
      <c r="H40">
        <f t="shared" si="1"/>
        <v>0</v>
      </c>
      <c r="I40">
        <f t="shared" si="2"/>
        <v>0</v>
      </c>
    </row>
    <row r="41" spans="1:9" x14ac:dyDescent="0.25">
      <c r="A41">
        <f>Индекс!A65</f>
        <v>0</v>
      </c>
      <c r="B41">
        <f>Индекс!B65</f>
        <v>0</v>
      </c>
      <c r="F41">
        <f>Индекс!C71</f>
        <v>0</v>
      </c>
      <c r="G41" s="49" t="e">
        <f>DATEVALUE(CONCATENATE(VLOOKUP(B41,Индекс!$AJ$2:$AK$13,2,FALSE)," ",A41))</f>
        <v>#N/A</v>
      </c>
      <c r="H41">
        <f t="shared" si="1"/>
        <v>0</v>
      </c>
      <c r="I41">
        <f t="shared" si="2"/>
        <v>0</v>
      </c>
    </row>
    <row r="42" spans="1:9" x14ac:dyDescent="0.25">
      <c r="A42">
        <f>Индекс!A66</f>
        <v>0</v>
      </c>
      <c r="B42">
        <f>Индекс!B66</f>
        <v>0</v>
      </c>
      <c r="F42">
        <f>Индекс!C72</f>
        <v>0</v>
      </c>
      <c r="G42" s="49" t="e">
        <f>DATEVALUE(CONCATENATE(VLOOKUP(B42,Индекс!$AJ$2:$AK$13,2,FALSE)," ",A42))</f>
        <v>#N/A</v>
      </c>
      <c r="H42">
        <f t="shared" si="1"/>
        <v>0</v>
      </c>
      <c r="I42">
        <f t="shared" si="2"/>
        <v>0</v>
      </c>
    </row>
    <row r="43" spans="1:9" x14ac:dyDescent="0.25">
      <c r="A43">
        <f>Индекс!A67</f>
        <v>0</v>
      </c>
      <c r="B43">
        <f>Индекс!B67</f>
        <v>0</v>
      </c>
      <c r="F43">
        <f>Индекс!C73</f>
        <v>0</v>
      </c>
      <c r="G43" s="49" t="e">
        <f>DATEVALUE(CONCATENATE(VLOOKUP(B43,Индекс!$AJ$2:$AK$13,2,FALSE)," ",A43))</f>
        <v>#N/A</v>
      </c>
      <c r="H43">
        <f t="shared" si="1"/>
        <v>0</v>
      </c>
      <c r="I43">
        <f t="shared" si="2"/>
        <v>0</v>
      </c>
    </row>
    <row r="44" spans="1:9" x14ac:dyDescent="0.25">
      <c r="A44">
        <f>Индекс!A68</f>
        <v>0</v>
      </c>
      <c r="B44">
        <f>Индекс!B68</f>
        <v>0</v>
      </c>
      <c r="F44">
        <f>Индекс!C74</f>
        <v>0</v>
      </c>
      <c r="G44" s="49" t="e">
        <f>DATEVALUE(CONCATENATE(VLOOKUP(B44,Индекс!$AJ$2:$AK$13,2,FALSE)," ",A44))</f>
        <v>#N/A</v>
      </c>
      <c r="H44">
        <f t="shared" si="1"/>
        <v>0</v>
      </c>
      <c r="I44">
        <f t="shared" si="2"/>
        <v>0</v>
      </c>
    </row>
    <row r="45" spans="1:9" x14ac:dyDescent="0.25">
      <c r="A45">
        <f>Индекс!A69</f>
        <v>0</v>
      </c>
      <c r="B45">
        <f>Индекс!B69</f>
        <v>0</v>
      </c>
      <c r="F45">
        <f>Индекс!C75</f>
        <v>0</v>
      </c>
      <c r="G45" s="49" t="e">
        <f>DATEVALUE(CONCATENATE(VLOOKUP(B45,Индекс!$AJ$2:$AK$13,2,FALSE)," ",A45))</f>
        <v>#N/A</v>
      </c>
      <c r="H45">
        <f t="shared" si="1"/>
        <v>0</v>
      </c>
      <c r="I45">
        <f t="shared" si="2"/>
        <v>0</v>
      </c>
    </row>
    <row r="46" spans="1:9" x14ac:dyDescent="0.25">
      <c r="A46">
        <f>Индекс!A70</f>
        <v>0</v>
      </c>
      <c r="B46">
        <f>Индекс!B70</f>
        <v>0</v>
      </c>
      <c r="F46">
        <f>Индекс!C76</f>
        <v>0</v>
      </c>
      <c r="G46" s="49" t="e">
        <f>DATEVALUE(CONCATENATE(VLOOKUP(B46,Индекс!$AJ$2:$AK$13,2,FALSE)," ",A46))</f>
        <v>#N/A</v>
      </c>
      <c r="H46">
        <f t="shared" si="1"/>
        <v>0</v>
      </c>
      <c r="I46">
        <f t="shared" si="2"/>
        <v>0</v>
      </c>
    </row>
    <row r="47" spans="1:9" x14ac:dyDescent="0.25">
      <c r="A47">
        <f>Индекс!A71</f>
        <v>0</v>
      </c>
      <c r="B47">
        <f>Индекс!B71</f>
        <v>0</v>
      </c>
      <c r="F47">
        <f>Индекс!C77</f>
        <v>0</v>
      </c>
      <c r="G47" s="49" t="e">
        <f>DATEVALUE(CONCATENATE(VLOOKUP(B47,Индекс!$AJ$2:$AK$13,2,FALSE)," ",A47))</f>
        <v>#N/A</v>
      </c>
      <c r="H47">
        <f t="shared" si="1"/>
        <v>0</v>
      </c>
      <c r="I47">
        <f t="shared" si="2"/>
        <v>0</v>
      </c>
    </row>
    <row r="48" spans="1:9" x14ac:dyDescent="0.25">
      <c r="A48">
        <f>Индекс!A72</f>
        <v>0</v>
      </c>
      <c r="B48">
        <f>Индекс!B72</f>
        <v>0</v>
      </c>
      <c r="F48">
        <f>Индекс!C78</f>
        <v>0</v>
      </c>
      <c r="G48" s="49" t="e">
        <f>DATEVALUE(CONCATENATE(VLOOKUP(B48,Индекс!$AJ$2:$AK$13,2,FALSE)," ",A48))</f>
        <v>#N/A</v>
      </c>
      <c r="H48">
        <f t="shared" si="1"/>
        <v>0</v>
      </c>
      <c r="I48">
        <f t="shared" si="2"/>
        <v>0</v>
      </c>
    </row>
    <row r="49" spans="1:9" x14ac:dyDescent="0.25">
      <c r="A49">
        <f>Индекс!A73</f>
        <v>0</v>
      </c>
      <c r="B49">
        <f>Индекс!B73</f>
        <v>0</v>
      </c>
      <c r="F49">
        <f>Индекс!C79</f>
        <v>0</v>
      </c>
      <c r="G49" s="49" t="e">
        <f>DATEVALUE(CONCATENATE(VLOOKUP(B49,Индекс!$AJ$2:$AK$13,2,FALSE)," ",A49))</f>
        <v>#N/A</v>
      </c>
      <c r="H49">
        <f t="shared" si="1"/>
        <v>0</v>
      </c>
      <c r="I49">
        <f t="shared" si="2"/>
        <v>0</v>
      </c>
    </row>
    <row r="50" spans="1:9" x14ac:dyDescent="0.25">
      <c r="A50">
        <f>Индекс!A74</f>
        <v>0</v>
      </c>
      <c r="B50">
        <f>Индекс!B74</f>
        <v>0</v>
      </c>
      <c r="F50">
        <f>Индекс!C80</f>
        <v>0</v>
      </c>
      <c r="G50" s="49" t="e">
        <f>DATEVALUE(CONCATENATE(VLOOKUP(B50,Индекс!$AJ$2:$AK$13,2,FALSE)," ",A50))</f>
        <v>#N/A</v>
      </c>
      <c r="H50">
        <f t="shared" si="1"/>
        <v>0</v>
      </c>
      <c r="I50">
        <f t="shared" si="2"/>
        <v>0</v>
      </c>
    </row>
    <row r="51" spans="1:9" x14ac:dyDescent="0.25">
      <c r="A51">
        <f>Индекс!A75</f>
        <v>0</v>
      </c>
      <c r="B51">
        <f>Индекс!B75</f>
        <v>0</v>
      </c>
      <c r="F51">
        <f>Индекс!C81</f>
        <v>0</v>
      </c>
      <c r="G51" s="49" t="e">
        <f>DATEVALUE(CONCATENATE(VLOOKUP(B51,Индекс!$AJ$2:$AK$13,2,FALSE)," ",A51))</f>
        <v>#N/A</v>
      </c>
      <c r="H51">
        <f t="shared" si="1"/>
        <v>0</v>
      </c>
      <c r="I51">
        <f t="shared" si="2"/>
        <v>0</v>
      </c>
    </row>
    <row r="52" spans="1:9" x14ac:dyDescent="0.25">
      <c r="A52">
        <f>Индекс!A76</f>
        <v>0</v>
      </c>
      <c r="B52">
        <f>Индекс!B76</f>
        <v>0</v>
      </c>
      <c r="F52">
        <f>Индекс!C82</f>
        <v>0</v>
      </c>
      <c r="G52" s="49" t="e">
        <f>DATEVALUE(CONCATENATE(VLOOKUP(B52,Индекс!$AJ$2:$AK$13,2,FALSE)," ",A52))</f>
        <v>#N/A</v>
      </c>
      <c r="H52">
        <f t="shared" si="1"/>
        <v>0</v>
      </c>
      <c r="I52">
        <f t="shared" si="2"/>
        <v>0</v>
      </c>
    </row>
    <row r="53" spans="1:9" x14ac:dyDescent="0.25">
      <c r="A53">
        <f>Индекс!A77</f>
        <v>0</v>
      </c>
      <c r="B53">
        <f>Индекс!B77</f>
        <v>0</v>
      </c>
      <c r="F53">
        <f>Индекс!C83</f>
        <v>0</v>
      </c>
      <c r="G53" s="49" t="e">
        <f>DATEVALUE(CONCATENATE(VLOOKUP(B53,Индекс!$AJ$2:$AK$13,2,FALSE)," ",A53))</f>
        <v>#N/A</v>
      </c>
      <c r="H53">
        <f t="shared" si="1"/>
        <v>0</v>
      </c>
      <c r="I53">
        <f t="shared" si="2"/>
        <v>0</v>
      </c>
    </row>
    <row r="54" spans="1:9" x14ac:dyDescent="0.25">
      <c r="A54">
        <f>Индекс!A78</f>
        <v>0</v>
      </c>
      <c r="B54">
        <f>Индекс!B78</f>
        <v>0</v>
      </c>
      <c r="F54">
        <f>Индекс!C84</f>
        <v>0</v>
      </c>
      <c r="G54" s="49" t="e">
        <f>DATEVALUE(CONCATENATE(VLOOKUP(B54,Индекс!$AJ$2:$AK$13,2,FALSE)," ",A54))</f>
        <v>#N/A</v>
      </c>
      <c r="H54">
        <f t="shared" si="1"/>
        <v>0</v>
      </c>
      <c r="I54">
        <f t="shared" si="2"/>
        <v>0</v>
      </c>
    </row>
    <row r="55" spans="1:9" x14ac:dyDescent="0.25">
      <c r="A55">
        <f>Индекс!A79</f>
        <v>0</v>
      </c>
      <c r="B55">
        <f>Индекс!B79</f>
        <v>0</v>
      </c>
      <c r="F55">
        <f>Индекс!C85</f>
        <v>0</v>
      </c>
      <c r="G55" s="49" t="e">
        <f>DATEVALUE(CONCATENATE(VLOOKUP(B55,Индекс!$AJ$2:$AK$13,2,FALSE)," ",A55))</f>
        <v>#N/A</v>
      </c>
      <c r="H55">
        <f t="shared" si="1"/>
        <v>0</v>
      </c>
      <c r="I55">
        <f t="shared" si="2"/>
        <v>0</v>
      </c>
    </row>
    <row r="56" spans="1:9" x14ac:dyDescent="0.25">
      <c r="A56">
        <f>Индекс!A80</f>
        <v>0</v>
      </c>
      <c r="B56">
        <f>Индекс!B80</f>
        <v>0</v>
      </c>
      <c r="F56">
        <f>Индекс!C86</f>
        <v>0</v>
      </c>
      <c r="G56" s="49" t="e">
        <f>DATEVALUE(CONCATENATE(VLOOKUP(B56,Индекс!$AJ$2:$AK$13,2,FALSE)," ",A56))</f>
        <v>#N/A</v>
      </c>
      <c r="H56">
        <f t="shared" si="1"/>
        <v>0</v>
      </c>
      <c r="I56">
        <f t="shared" si="2"/>
        <v>0</v>
      </c>
    </row>
    <row r="57" spans="1:9" x14ac:dyDescent="0.25">
      <c r="A57">
        <f>Индекс!A81</f>
        <v>0</v>
      </c>
      <c r="B57">
        <f>Индекс!B81</f>
        <v>0</v>
      </c>
      <c r="F57">
        <f>Индекс!C87</f>
        <v>0</v>
      </c>
      <c r="G57" s="49" t="e">
        <f>DATEVALUE(CONCATENATE(VLOOKUP(B57,Индекс!$AJ$2:$AK$13,2,FALSE)," ",A57))</f>
        <v>#N/A</v>
      </c>
      <c r="H57">
        <f t="shared" si="1"/>
        <v>0</v>
      </c>
      <c r="I57">
        <f t="shared" si="2"/>
        <v>0</v>
      </c>
    </row>
    <row r="58" spans="1:9" x14ac:dyDescent="0.25">
      <c r="A58">
        <f>Индекс!A82</f>
        <v>0</v>
      </c>
      <c r="B58">
        <f>Индекс!B82</f>
        <v>0</v>
      </c>
      <c r="F58">
        <f>Индекс!C88</f>
        <v>0</v>
      </c>
      <c r="G58" s="49" t="e">
        <f>DATEVALUE(CONCATENATE(VLOOKUP(B58,Индекс!$AJ$2:$AK$13,2,FALSE)," ",A58))</f>
        <v>#N/A</v>
      </c>
      <c r="H58">
        <f t="shared" si="1"/>
        <v>0</v>
      </c>
      <c r="I58">
        <f t="shared" si="2"/>
        <v>0</v>
      </c>
    </row>
    <row r="59" spans="1:9" x14ac:dyDescent="0.25">
      <c r="A59">
        <f>Индекс!A83</f>
        <v>0</v>
      </c>
      <c r="B59">
        <f>Индекс!B83</f>
        <v>0</v>
      </c>
      <c r="F59">
        <f>Индекс!C89</f>
        <v>0</v>
      </c>
      <c r="G59" s="49" t="e">
        <f>DATEVALUE(CONCATENATE(VLOOKUP(B59,Индекс!$AJ$2:$AK$13,2,FALSE)," ",A59))</f>
        <v>#N/A</v>
      </c>
      <c r="H59">
        <f t="shared" si="1"/>
        <v>0</v>
      </c>
      <c r="I59">
        <f t="shared" si="2"/>
        <v>0</v>
      </c>
    </row>
    <row r="60" spans="1:9" x14ac:dyDescent="0.25">
      <c r="A60">
        <f>Индекс!A84</f>
        <v>0</v>
      </c>
      <c r="B60">
        <f>Индекс!B84</f>
        <v>0</v>
      </c>
      <c r="F60">
        <f>Индекс!C90</f>
        <v>0</v>
      </c>
      <c r="G60" s="49" t="e">
        <f>DATEVALUE(CONCATENATE(VLOOKUP(B60,Индекс!$AJ$2:$AK$13,2,FALSE)," ",A60))</f>
        <v>#N/A</v>
      </c>
      <c r="H60">
        <f t="shared" si="1"/>
        <v>0</v>
      </c>
      <c r="I60">
        <f t="shared" si="2"/>
        <v>0</v>
      </c>
    </row>
    <row r="61" spans="1:9" x14ac:dyDescent="0.25">
      <c r="A61">
        <f>Индекс!A85</f>
        <v>0</v>
      </c>
      <c r="B61">
        <f>Индекс!B85</f>
        <v>0</v>
      </c>
      <c r="F61">
        <f>Индекс!C91</f>
        <v>0</v>
      </c>
      <c r="G61" s="49" t="e">
        <f>DATEVALUE(CONCATENATE(VLOOKUP(B61,Индекс!$AJ$2:$AK$13,2,FALSE)," ",A61))</f>
        <v>#N/A</v>
      </c>
      <c r="H61">
        <f t="shared" si="1"/>
        <v>0</v>
      </c>
      <c r="I61">
        <f t="shared" si="2"/>
        <v>0</v>
      </c>
    </row>
    <row r="62" spans="1:9" x14ac:dyDescent="0.25">
      <c r="A62">
        <f>Индекс!A86</f>
        <v>0</v>
      </c>
      <c r="B62">
        <f>Индекс!B86</f>
        <v>0</v>
      </c>
      <c r="F62">
        <f>Индекс!C92</f>
        <v>0</v>
      </c>
      <c r="G62" s="49" t="e">
        <f>DATEVALUE(CONCATENATE(VLOOKUP(B62,Индекс!$AJ$2:$AK$13,2,FALSE)," ",A62))</f>
        <v>#N/A</v>
      </c>
      <c r="H62">
        <f t="shared" si="1"/>
        <v>0</v>
      </c>
      <c r="I62">
        <f t="shared" si="2"/>
        <v>0</v>
      </c>
    </row>
    <row r="63" spans="1:9" x14ac:dyDescent="0.25">
      <c r="A63">
        <f>Индекс!A87</f>
        <v>0</v>
      </c>
      <c r="B63">
        <f>Индекс!B87</f>
        <v>0</v>
      </c>
      <c r="F63">
        <f>Индекс!C93</f>
        <v>0</v>
      </c>
      <c r="G63" s="49" t="e">
        <f>DATEVALUE(CONCATENATE(VLOOKUP(B63,Индекс!$AJ$2:$AK$13,2,FALSE)," ",A63))</f>
        <v>#N/A</v>
      </c>
      <c r="H63">
        <f t="shared" si="1"/>
        <v>0</v>
      </c>
      <c r="I63">
        <f t="shared" si="2"/>
        <v>0</v>
      </c>
    </row>
    <row r="64" spans="1:9" x14ac:dyDescent="0.25">
      <c r="A64">
        <f>Индекс!A88</f>
        <v>0</v>
      </c>
      <c r="B64">
        <f>Индекс!B88</f>
        <v>0</v>
      </c>
      <c r="F64">
        <f>Индекс!C94</f>
        <v>0</v>
      </c>
      <c r="G64" s="49" t="e">
        <f>DATEVALUE(CONCATENATE(VLOOKUP(B64,Индекс!$AJ$2:$AK$13,2,FALSE)," ",A64))</f>
        <v>#N/A</v>
      </c>
      <c r="H64">
        <f t="shared" si="1"/>
        <v>0</v>
      </c>
      <c r="I64">
        <f t="shared" si="2"/>
        <v>0</v>
      </c>
    </row>
    <row r="65" spans="1:9" x14ac:dyDescent="0.25">
      <c r="A65">
        <f>Индекс!A89</f>
        <v>0</v>
      </c>
      <c r="B65">
        <f>Индекс!B89</f>
        <v>0</v>
      </c>
      <c r="F65">
        <f>Индекс!C95</f>
        <v>0</v>
      </c>
      <c r="G65" s="49" t="e">
        <f>DATEVALUE(CONCATENATE(VLOOKUP(B65,Индекс!$AJ$2:$AK$13,2,FALSE)," ",A65))</f>
        <v>#N/A</v>
      </c>
      <c r="H65">
        <f t="shared" si="1"/>
        <v>0</v>
      </c>
      <c r="I65">
        <f t="shared" si="2"/>
        <v>0</v>
      </c>
    </row>
    <row r="66" spans="1:9" x14ac:dyDescent="0.25">
      <c r="A66">
        <f>Индекс!A90</f>
        <v>0</v>
      </c>
      <c r="B66">
        <f>Индекс!B90</f>
        <v>0</v>
      </c>
      <c r="F66">
        <f>Индекс!C96</f>
        <v>0</v>
      </c>
      <c r="G66" s="49" t="e">
        <f>DATEVALUE(CONCATENATE(VLOOKUP(B66,Индекс!$AJ$2:$AK$13,2,FALSE)," ",A66))</f>
        <v>#N/A</v>
      </c>
      <c r="H66">
        <f t="shared" si="1"/>
        <v>0</v>
      </c>
      <c r="I66">
        <f t="shared" si="2"/>
        <v>0</v>
      </c>
    </row>
    <row r="67" spans="1:9" x14ac:dyDescent="0.25">
      <c r="A67">
        <f>Индекс!A91</f>
        <v>0</v>
      </c>
      <c r="B67">
        <f>Индекс!B91</f>
        <v>0</v>
      </c>
      <c r="F67">
        <f>Индекс!C97</f>
        <v>0</v>
      </c>
      <c r="G67" s="49" t="e">
        <f>DATEVALUE(CONCATENATE(VLOOKUP(B67,Индекс!$AJ$2:$AK$13,2,FALSE)," ",A67))</f>
        <v>#N/A</v>
      </c>
      <c r="H67">
        <f t="shared" si="1"/>
        <v>0</v>
      </c>
      <c r="I67">
        <f t="shared" si="2"/>
        <v>0</v>
      </c>
    </row>
    <row r="68" spans="1:9" x14ac:dyDescent="0.25">
      <c r="A68">
        <f>Индекс!A92</f>
        <v>0</v>
      </c>
      <c r="B68">
        <f>Индекс!B92</f>
        <v>0</v>
      </c>
      <c r="F68">
        <f>Индекс!C98</f>
        <v>0</v>
      </c>
      <c r="G68" s="49" t="e">
        <f>DATEVALUE(CONCATENATE(VLOOKUP(B68,Индекс!$AJ$2:$AK$13,2,FALSE)," ",A68))</f>
        <v>#N/A</v>
      </c>
      <c r="H68">
        <f t="shared" ref="H68:H131" si="3">ROUND(E68/$E$2*100,1)</f>
        <v>0</v>
      </c>
      <c r="I68">
        <f t="shared" ref="I68:I131" si="4">ROUND(F68/$F$2*100,1)</f>
        <v>0</v>
      </c>
    </row>
    <row r="69" spans="1:9" x14ac:dyDescent="0.25">
      <c r="A69">
        <f>Индекс!A93</f>
        <v>0</v>
      </c>
      <c r="B69">
        <f>Индекс!B93</f>
        <v>0</v>
      </c>
      <c r="F69">
        <f>Индекс!C99</f>
        <v>0</v>
      </c>
      <c r="G69" s="49" t="e">
        <f>DATEVALUE(CONCATENATE(VLOOKUP(B69,Индекс!$AJ$2:$AK$13,2,FALSE)," ",A69))</f>
        <v>#N/A</v>
      </c>
      <c r="H69">
        <f t="shared" si="3"/>
        <v>0</v>
      </c>
      <c r="I69">
        <f t="shared" si="4"/>
        <v>0</v>
      </c>
    </row>
    <row r="70" spans="1:9" x14ac:dyDescent="0.25">
      <c r="A70">
        <f>Индекс!A94</f>
        <v>0</v>
      </c>
      <c r="B70">
        <f>Индекс!B94</f>
        <v>0</v>
      </c>
      <c r="F70">
        <f>Индекс!C100</f>
        <v>0</v>
      </c>
      <c r="G70" s="49" t="e">
        <f>DATEVALUE(CONCATENATE(VLOOKUP(B70,Индекс!$AJ$2:$AK$13,2,FALSE)," ",A70))</f>
        <v>#N/A</v>
      </c>
      <c r="H70">
        <f t="shared" si="3"/>
        <v>0</v>
      </c>
      <c r="I70">
        <f t="shared" si="4"/>
        <v>0</v>
      </c>
    </row>
    <row r="71" spans="1:9" x14ac:dyDescent="0.25">
      <c r="A71">
        <f>Индекс!A95</f>
        <v>0</v>
      </c>
      <c r="B71">
        <f>Индекс!B95</f>
        <v>0</v>
      </c>
      <c r="F71">
        <f>Индекс!C101</f>
        <v>0</v>
      </c>
      <c r="G71" s="49" t="e">
        <f>DATEVALUE(CONCATENATE(VLOOKUP(B71,Индекс!$AJ$2:$AK$13,2,FALSE)," ",A71))</f>
        <v>#N/A</v>
      </c>
      <c r="H71">
        <f t="shared" si="3"/>
        <v>0</v>
      </c>
      <c r="I71">
        <f t="shared" si="4"/>
        <v>0</v>
      </c>
    </row>
    <row r="72" spans="1:9" x14ac:dyDescent="0.25">
      <c r="A72">
        <f>Индекс!A96</f>
        <v>0</v>
      </c>
      <c r="B72">
        <f>Индекс!B96</f>
        <v>0</v>
      </c>
      <c r="F72">
        <f>Индекс!C102</f>
        <v>0</v>
      </c>
      <c r="G72" s="49" t="e">
        <f>DATEVALUE(CONCATENATE(VLOOKUP(B72,Индекс!$AJ$2:$AK$13,2,FALSE)," ",A72))</f>
        <v>#N/A</v>
      </c>
      <c r="H72">
        <f t="shared" si="3"/>
        <v>0</v>
      </c>
      <c r="I72">
        <f t="shared" si="4"/>
        <v>0</v>
      </c>
    </row>
    <row r="73" spans="1:9" x14ac:dyDescent="0.25">
      <c r="A73">
        <f>Индекс!A97</f>
        <v>0</v>
      </c>
      <c r="B73">
        <f>Индекс!B97</f>
        <v>0</v>
      </c>
      <c r="F73">
        <f>Индекс!C103</f>
        <v>0</v>
      </c>
      <c r="G73" s="49" t="e">
        <f>DATEVALUE(CONCATENATE(VLOOKUP(B73,Индекс!$AJ$2:$AK$13,2,FALSE)," ",A73))</f>
        <v>#N/A</v>
      </c>
      <c r="H73">
        <f t="shared" si="3"/>
        <v>0</v>
      </c>
      <c r="I73">
        <f t="shared" si="4"/>
        <v>0</v>
      </c>
    </row>
    <row r="74" spans="1:9" x14ac:dyDescent="0.25">
      <c r="A74">
        <f>Индекс!A98</f>
        <v>0</v>
      </c>
      <c r="B74">
        <f>Индекс!B98</f>
        <v>0</v>
      </c>
      <c r="F74">
        <f>Индекс!C104</f>
        <v>0</v>
      </c>
      <c r="G74" s="49" t="e">
        <f>DATEVALUE(CONCATENATE(VLOOKUP(B74,Индекс!$AJ$2:$AK$13,2,FALSE)," ",A74))</f>
        <v>#N/A</v>
      </c>
      <c r="H74">
        <f t="shared" si="3"/>
        <v>0</v>
      </c>
      <c r="I74">
        <f t="shared" si="4"/>
        <v>0</v>
      </c>
    </row>
    <row r="75" spans="1:9" x14ac:dyDescent="0.25">
      <c r="A75">
        <f>Индекс!A99</f>
        <v>0</v>
      </c>
      <c r="B75">
        <f>Индекс!B99</f>
        <v>0</v>
      </c>
      <c r="F75">
        <f>Индекс!C105</f>
        <v>0</v>
      </c>
      <c r="G75" s="49" t="e">
        <f>DATEVALUE(CONCATENATE(VLOOKUP(B75,Индекс!$AJ$2:$AK$13,2,FALSE)," ",A75))</f>
        <v>#N/A</v>
      </c>
      <c r="H75">
        <f t="shared" si="3"/>
        <v>0</v>
      </c>
      <c r="I75">
        <f t="shared" si="4"/>
        <v>0</v>
      </c>
    </row>
    <row r="76" spans="1:9" x14ac:dyDescent="0.25">
      <c r="A76">
        <f>Индекс!A100</f>
        <v>0</v>
      </c>
      <c r="B76">
        <f>Индекс!B100</f>
        <v>0</v>
      </c>
      <c r="F76">
        <f>Индекс!C106</f>
        <v>0</v>
      </c>
      <c r="G76" s="49" t="e">
        <f>DATEVALUE(CONCATENATE(VLOOKUP(B76,Индекс!$AJ$2:$AK$13,2,FALSE)," ",A76))</f>
        <v>#N/A</v>
      </c>
      <c r="H76">
        <f t="shared" si="3"/>
        <v>0</v>
      </c>
      <c r="I76">
        <f t="shared" si="4"/>
        <v>0</v>
      </c>
    </row>
    <row r="77" spans="1:9" x14ac:dyDescent="0.25">
      <c r="A77">
        <f>Индекс!A101</f>
        <v>0</v>
      </c>
      <c r="B77">
        <f>Индекс!B101</f>
        <v>0</v>
      </c>
      <c r="F77">
        <f>Индекс!C107</f>
        <v>0</v>
      </c>
      <c r="G77" s="49" t="e">
        <f>DATEVALUE(CONCATENATE(VLOOKUP(B77,Индекс!$AJ$2:$AK$13,2,FALSE)," ",A77))</f>
        <v>#N/A</v>
      </c>
      <c r="H77">
        <f t="shared" si="3"/>
        <v>0</v>
      </c>
      <c r="I77">
        <f t="shared" si="4"/>
        <v>0</v>
      </c>
    </row>
    <row r="78" spans="1:9" x14ac:dyDescent="0.25">
      <c r="A78">
        <f>Индекс!A102</f>
        <v>0</v>
      </c>
      <c r="B78">
        <f>Индекс!B102</f>
        <v>0</v>
      </c>
      <c r="F78">
        <f>Индекс!C108</f>
        <v>0</v>
      </c>
      <c r="G78" s="49" t="e">
        <f>DATEVALUE(CONCATENATE(VLOOKUP(B78,Индекс!$AJ$2:$AK$13,2,FALSE)," ",A78))</f>
        <v>#N/A</v>
      </c>
      <c r="H78">
        <f t="shared" si="3"/>
        <v>0</v>
      </c>
      <c r="I78">
        <f t="shared" si="4"/>
        <v>0</v>
      </c>
    </row>
    <row r="79" spans="1:9" x14ac:dyDescent="0.25">
      <c r="A79">
        <f>Индекс!A103</f>
        <v>0</v>
      </c>
      <c r="B79">
        <f>Индекс!B103</f>
        <v>0</v>
      </c>
      <c r="F79">
        <f>Индекс!C109</f>
        <v>0</v>
      </c>
      <c r="G79" s="49" t="e">
        <f>DATEVALUE(CONCATENATE(VLOOKUP(B79,Индекс!$AJ$2:$AK$13,2,FALSE)," ",A79))</f>
        <v>#N/A</v>
      </c>
      <c r="H79">
        <f t="shared" si="3"/>
        <v>0</v>
      </c>
      <c r="I79">
        <f t="shared" si="4"/>
        <v>0</v>
      </c>
    </row>
    <row r="80" spans="1:9" x14ac:dyDescent="0.25">
      <c r="A80">
        <f>Индекс!A104</f>
        <v>0</v>
      </c>
      <c r="B80">
        <f>Индекс!B104</f>
        <v>0</v>
      </c>
      <c r="F80">
        <f>Индекс!C110</f>
        <v>0</v>
      </c>
      <c r="G80" s="49" t="e">
        <f>DATEVALUE(CONCATENATE(VLOOKUP(B80,Индекс!$AJ$2:$AK$13,2,FALSE)," ",A80))</f>
        <v>#N/A</v>
      </c>
      <c r="H80">
        <f t="shared" si="3"/>
        <v>0</v>
      </c>
      <c r="I80">
        <f t="shared" si="4"/>
        <v>0</v>
      </c>
    </row>
    <row r="81" spans="1:9" x14ac:dyDescent="0.25">
      <c r="A81">
        <f>Индекс!A105</f>
        <v>0</v>
      </c>
      <c r="B81">
        <f>Индекс!B105</f>
        <v>0</v>
      </c>
      <c r="F81">
        <f>Индекс!C111</f>
        <v>0</v>
      </c>
      <c r="G81" s="49" t="e">
        <f>DATEVALUE(CONCATENATE(VLOOKUP(B81,Индекс!$AJ$2:$AK$13,2,FALSE)," ",A81))</f>
        <v>#N/A</v>
      </c>
      <c r="H81">
        <f t="shared" si="3"/>
        <v>0</v>
      </c>
      <c r="I81">
        <f t="shared" si="4"/>
        <v>0</v>
      </c>
    </row>
    <row r="82" spans="1:9" x14ac:dyDescent="0.25">
      <c r="A82">
        <f>Индекс!A106</f>
        <v>0</v>
      </c>
      <c r="B82">
        <f>Индекс!B106</f>
        <v>0</v>
      </c>
      <c r="F82">
        <f>Индекс!C112</f>
        <v>0</v>
      </c>
      <c r="G82" s="49" t="e">
        <f>DATEVALUE(CONCATENATE(VLOOKUP(B82,Индекс!$AJ$2:$AK$13,2,FALSE)," ",A82))</f>
        <v>#N/A</v>
      </c>
      <c r="H82">
        <f t="shared" si="3"/>
        <v>0</v>
      </c>
      <c r="I82">
        <f t="shared" si="4"/>
        <v>0</v>
      </c>
    </row>
    <row r="83" spans="1:9" x14ac:dyDescent="0.25">
      <c r="A83">
        <f>Индекс!A107</f>
        <v>0</v>
      </c>
      <c r="B83">
        <f>Индекс!B107</f>
        <v>0</v>
      </c>
      <c r="F83">
        <f>Индекс!C113</f>
        <v>0</v>
      </c>
      <c r="G83" s="49" t="e">
        <f>DATEVALUE(CONCATENATE(VLOOKUP(B83,Индекс!$AJ$2:$AK$13,2,FALSE)," ",A83))</f>
        <v>#N/A</v>
      </c>
      <c r="H83">
        <f t="shared" si="3"/>
        <v>0</v>
      </c>
      <c r="I83">
        <f t="shared" si="4"/>
        <v>0</v>
      </c>
    </row>
    <row r="84" spans="1:9" x14ac:dyDescent="0.25">
      <c r="A84">
        <f>Индекс!A108</f>
        <v>0</v>
      </c>
      <c r="B84">
        <f>Индекс!B108</f>
        <v>0</v>
      </c>
      <c r="F84">
        <f>Индекс!C114</f>
        <v>0</v>
      </c>
      <c r="G84" s="49" t="e">
        <f>DATEVALUE(CONCATENATE(VLOOKUP(B84,Индекс!$AJ$2:$AK$13,2,FALSE)," ",A84))</f>
        <v>#N/A</v>
      </c>
      <c r="H84">
        <f t="shared" si="3"/>
        <v>0</v>
      </c>
      <c r="I84">
        <f t="shared" si="4"/>
        <v>0</v>
      </c>
    </row>
    <row r="85" spans="1:9" x14ac:dyDescent="0.25">
      <c r="A85">
        <f>Индекс!A109</f>
        <v>0</v>
      </c>
      <c r="B85">
        <f>Индекс!B109</f>
        <v>0</v>
      </c>
      <c r="F85">
        <f>Индекс!C115</f>
        <v>0</v>
      </c>
      <c r="G85" s="49" t="e">
        <f>DATEVALUE(CONCATENATE(VLOOKUP(B85,Индекс!$AJ$2:$AK$13,2,FALSE)," ",A85))</f>
        <v>#N/A</v>
      </c>
      <c r="H85">
        <f t="shared" si="3"/>
        <v>0</v>
      </c>
      <c r="I85">
        <f t="shared" si="4"/>
        <v>0</v>
      </c>
    </row>
    <row r="86" spans="1:9" x14ac:dyDescent="0.25">
      <c r="A86">
        <f>Индекс!A110</f>
        <v>0</v>
      </c>
      <c r="B86">
        <f>Индекс!B110</f>
        <v>0</v>
      </c>
      <c r="F86">
        <f>Индекс!C116</f>
        <v>0</v>
      </c>
      <c r="G86" s="49" t="e">
        <f>DATEVALUE(CONCATENATE(VLOOKUP(B86,Индекс!$AJ$2:$AK$13,2,FALSE)," ",A86))</f>
        <v>#N/A</v>
      </c>
      <c r="H86">
        <f t="shared" si="3"/>
        <v>0</v>
      </c>
      <c r="I86">
        <f t="shared" si="4"/>
        <v>0</v>
      </c>
    </row>
    <row r="87" spans="1:9" x14ac:dyDescent="0.25">
      <c r="A87">
        <f>Индекс!A111</f>
        <v>0</v>
      </c>
      <c r="B87">
        <f>Индекс!B111</f>
        <v>0</v>
      </c>
      <c r="F87">
        <f>Индекс!C117</f>
        <v>0</v>
      </c>
      <c r="G87" s="49" t="e">
        <f>DATEVALUE(CONCATENATE(VLOOKUP(B87,Индекс!$AJ$2:$AK$13,2,FALSE)," ",A87))</f>
        <v>#N/A</v>
      </c>
      <c r="H87">
        <f t="shared" si="3"/>
        <v>0</v>
      </c>
      <c r="I87">
        <f t="shared" si="4"/>
        <v>0</v>
      </c>
    </row>
    <row r="88" spans="1:9" x14ac:dyDescent="0.25">
      <c r="A88">
        <f>Индекс!A112</f>
        <v>0</v>
      </c>
      <c r="B88">
        <f>Индекс!B112</f>
        <v>0</v>
      </c>
      <c r="F88">
        <f>Индекс!C118</f>
        <v>0</v>
      </c>
      <c r="G88" s="49" t="e">
        <f>DATEVALUE(CONCATENATE(VLOOKUP(B88,Индекс!$AJ$2:$AK$13,2,FALSE)," ",A88))</f>
        <v>#N/A</v>
      </c>
      <c r="H88">
        <f t="shared" si="3"/>
        <v>0</v>
      </c>
      <c r="I88">
        <f t="shared" si="4"/>
        <v>0</v>
      </c>
    </row>
    <row r="89" spans="1:9" x14ac:dyDescent="0.25">
      <c r="A89">
        <f>Индекс!A113</f>
        <v>0</v>
      </c>
      <c r="B89">
        <f>Индекс!B113</f>
        <v>0</v>
      </c>
      <c r="F89">
        <f>Индекс!C119</f>
        <v>0</v>
      </c>
      <c r="G89" s="49" t="e">
        <f>DATEVALUE(CONCATENATE(VLOOKUP(B89,Индекс!$AJ$2:$AK$13,2,FALSE)," ",A89))</f>
        <v>#N/A</v>
      </c>
      <c r="H89">
        <f t="shared" si="3"/>
        <v>0</v>
      </c>
      <c r="I89">
        <f t="shared" si="4"/>
        <v>0</v>
      </c>
    </row>
    <row r="90" spans="1:9" x14ac:dyDescent="0.25">
      <c r="A90">
        <f>Индекс!A114</f>
        <v>0</v>
      </c>
      <c r="B90">
        <f>Индекс!B114</f>
        <v>0</v>
      </c>
      <c r="F90">
        <f>Индекс!C120</f>
        <v>0</v>
      </c>
      <c r="G90" s="49" t="e">
        <f>DATEVALUE(CONCATENATE(VLOOKUP(B90,Индекс!$AJ$2:$AK$13,2,FALSE)," ",A90))</f>
        <v>#N/A</v>
      </c>
      <c r="H90">
        <f t="shared" si="3"/>
        <v>0</v>
      </c>
      <c r="I90">
        <f t="shared" si="4"/>
        <v>0</v>
      </c>
    </row>
    <row r="91" spans="1:9" x14ac:dyDescent="0.25">
      <c r="A91">
        <f>Индекс!A115</f>
        <v>0</v>
      </c>
      <c r="B91">
        <f>Индекс!B115</f>
        <v>0</v>
      </c>
      <c r="F91">
        <f>Индекс!C121</f>
        <v>0</v>
      </c>
      <c r="G91" s="49" t="e">
        <f>DATEVALUE(CONCATENATE(VLOOKUP(B91,Индекс!$AJ$2:$AK$13,2,FALSE)," ",A91))</f>
        <v>#N/A</v>
      </c>
      <c r="H91">
        <f t="shared" si="3"/>
        <v>0</v>
      </c>
      <c r="I91">
        <f t="shared" si="4"/>
        <v>0</v>
      </c>
    </row>
    <row r="92" spans="1:9" x14ac:dyDescent="0.25">
      <c r="A92">
        <f>Индекс!A116</f>
        <v>0</v>
      </c>
      <c r="B92">
        <f>Индекс!B116</f>
        <v>0</v>
      </c>
      <c r="F92">
        <f>Индекс!C122</f>
        <v>0</v>
      </c>
      <c r="G92" s="49" t="e">
        <f>DATEVALUE(CONCATENATE(VLOOKUP(B92,Индекс!$AJ$2:$AK$13,2,FALSE)," ",A92))</f>
        <v>#N/A</v>
      </c>
      <c r="H92">
        <f t="shared" si="3"/>
        <v>0</v>
      </c>
      <c r="I92">
        <f t="shared" si="4"/>
        <v>0</v>
      </c>
    </row>
    <row r="93" spans="1:9" x14ac:dyDescent="0.25">
      <c r="A93">
        <f>Индекс!A117</f>
        <v>0</v>
      </c>
      <c r="B93">
        <f>Индекс!B117</f>
        <v>0</v>
      </c>
      <c r="F93">
        <f>Индекс!C123</f>
        <v>0</v>
      </c>
      <c r="G93" s="49" t="e">
        <f>DATEVALUE(CONCATENATE(VLOOKUP(B93,Индекс!$AJ$2:$AK$13,2,FALSE)," ",A93))</f>
        <v>#N/A</v>
      </c>
      <c r="H93">
        <f t="shared" si="3"/>
        <v>0</v>
      </c>
      <c r="I93">
        <f t="shared" si="4"/>
        <v>0</v>
      </c>
    </row>
    <row r="94" spans="1:9" x14ac:dyDescent="0.25">
      <c r="A94">
        <f>Индекс!A118</f>
        <v>0</v>
      </c>
      <c r="B94">
        <f>Индекс!B118</f>
        <v>0</v>
      </c>
      <c r="F94">
        <f>Индекс!C124</f>
        <v>0</v>
      </c>
      <c r="G94" s="49" t="e">
        <f>DATEVALUE(CONCATENATE(VLOOKUP(B94,Индекс!$AJ$2:$AK$13,2,FALSE)," ",A94))</f>
        <v>#N/A</v>
      </c>
      <c r="H94">
        <f t="shared" si="3"/>
        <v>0</v>
      </c>
      <c r="I94">
        <f t="shared" si="4"/>
        <v>0</v>
      </c>
    </row>
    <row r="95" spans="1:9" x14ac:dyDescent="0.25">
      <c r="A95">
        <f>Индекс!A119</f>
        <v>0</v>
      </c>
      <c r="B95">
        <f>Индекс!B119</f>
        <v>0</v>
      </c>
      <c r="F95">
        <f>Индекс!C125</f>
        <v>0</v>
      </c>
      <c r="G95" s="49" t="e">
        <f>DATEVALUE(CONCATENATE(VLOOKUP(B95,Индекс!$AJ$2:$AK$13,2,FALSE)," ",A95))</f>
        <v>#N/A</v>
      </c>
      <c r="H95">
        <f t="shared" si="3"/>
        <v>0</v>
      </c>
      <c r="I95">
        <f t="shared" si="4"/>
        <v>0</v>
      </c>
    </row>
    <row r="96" spans="1:9" x14ac:dyDescent="0.25">
      <c r="A96">
        <f>Индекс!A120</f>
        <v>0</v>
      </c>
      <c r="B96">
        <f>Индекс!B120</f>
        <v>0</v>
      </c>
      <c r="F96">
        <f>Индекс!C126</f>
        <v>0</v>
      </c>
      <c r="G96" s="49" t="e">
        <f>DATEVALUE(CONCATENATE(VLOOKUP(B96,Индекс!$AJ$2:$AK$13,2,FALSE)," ",A96))</f>
        <v>#N/A</v>
      </c>
      <c r="H96">
        <f t="shared" si="3"/>
        <v>0</v>
      </c>
      <c r="I96">
        <f t="shared" si="4"/>
        <v>0</v>
      </c>
    </row>
    <row r="97" spans="1:9" x14ac:dyDescent="0.25">
      <c r="A97">
        <f>Индекс!A121</f>
        <v>0</v>
      </c>
      <c r="B97">
        <f>Индекс!B121</f>
        <v>0</v>
      </c>
      <c r="F97">
        <f>Индекс!C127</f>
        <v>0</v>
      </c>
      <c r="G97" s="49" t="e">
        <f>DATEVALUE(CONCATENATE(VLOOKUP(B97,Индекс!$AJ$2:$AK$13,2,FALSE)," ",A97))</f>
        <v>#N/A</v>
      </c>
      <c r="H97">
        <f t="shared" si="3"/>
        <v>0</v>
      </c>
      <c r="I97">
        <f t="shared" si="4"/>
        <v>0</v>
      </c>
    </row>
    <row r="98" spans="1:9" x14ac:dyDescent="0.25">
      <c r="A98">
        <f>Индекс!A122</f>
        <v>0</v>
      </c>
      <c r="B98">
        <f>Индекс!B122</f>
        <v>0</v>
      </c>
      <c r="F98">
        <f>Индекс!C128</f>
        <v>0</v>
      </c>
      <c r="G98" s="49" t="e">
        <f>DATEVALUE(CONCATENATE(VLOOKUP(B98,Индекс!$AJ$2:$AK$13,2,FALSE)," ",A98))</f>
        <v>#N/A</v>
      </c>
      <c r="H98">
        <f t="shared" si="3"/>
        <v>0</v>
      </c>
      <c r="I98">
        <f t="shared" si="4"/>
        <v>0</v>
      </c>
    </row>
    <row r="99" spans="1:9" x14ac:dyDescent="0.25">
      <c r="A99">
        <f>Индекс!A123</f>
        <v>0</v>
      </c>
      <c r="B99">
        <f>Индекс!B123</f>
        <v>0</v>
      </c>
      <c r="F99">
        <f>Индекс!C129</f>
        <v>0</v>
      </c>
      <c r="G99" s="49" t="e">
        <f>DATEVALUE(CONCATENATE(VLOOKUP(B99,Индекс!$AJ$2:$AK$13,2,FALSE)," ",A99))</f>
        <v>#N/A</v>
      </c>
      <c r="H99">
        <f t="shared" si="3"/>
        <v>0</v>
      </c>
      <c r="I99">
        <f t="shared" si="4"/>
        <v>0</v>
      </c>
    </row>
    <row r="100" spans="1:9" x14ac:dyDescent="0.25">
      <c r="A100">
        <f>Индекс!A124</f>
        <v>0</v>
      </c>
      <c r="B100">
        <f>Индекс!B124</f>
        <v>0</v>
      </c>
      <c r="F100">
        <f>Индекс!C130</f>
        <v>0</v>
      </c>
      <c r="G100" s="49" t="e">
        <f>DATEVALUE(CONCATENATE(VLOOKUP(B100,Индекс!$AJ$2:$AK$13,2,FALSE)," ",A100))</f>
        <v>#N/A</v>
      </c>
      <c r="H100">
        <f t="shared" si="3"/>
        <v>0</v>
      </c>
      <c r="I100">
        <f t="shared" si="4"/>
        <v>0</v>
      </c>
    </row>
    <row r="101" spans="1:9" x14ac:dyDescent="0.25">
      <c r="A101">
        <f>Индекс!A125</f>
        <v>0</v>
      </c>
      <c r="B101">
        <f>Индекс!B125</f>
        <v>0</v>
      </c>
      <c r="F101">
        <f>Индекс!C131</f>
        <v>0</v>
      </c>
      <c r="G101" s="49" t="e">
        <f>DATEVALUE(CONCATENATE(VLOOKUP(B101,Индекс!$AJ$2:$AK$13,2,FALSE)," ",A101))</f>
        <v>#N/A</v>
      </c>
      <c r="H101">
        <f t="shared" si="3"/>
        <v>0</v>
      </c>
      <c r="I101">
        <f t="shared" si="4"/>
        <v>0</v>
      </c>
    </row>
    <row r="102" spans="1:9" x14ac:dyDescent="0.25">
      <c r="A102">
        <f>Индекс!A126</f>
        <v>0</v>
      </c>
      <c r="B102">
        <f>Индекс!B126</f>
        <v>0</v>
      </c>
      <c r="F102">
        <f>Индекс!C132</f>
        <v>0</v>
      </c>
      <c r="G102" s="49" t="e">
        <f>DATEVALUE(CONCATENATE(VLOOKUP(B102,Индекс!$AJ$2:$AK$13,2,FALSE)," ",A102))</f>
        <v>#N/A</v>
      </c>
      <c r="H102">
        <f t="shared" si="3"/>
        <v>0</v>
      </c>
      <c r="I102">
        <f t="shared" si="4"/>
        <v>0</v>
      </c>
    </row>
    <row r="103" spans="1:9" x14ac:dyDescent="0.25">
      <c r="A103">
        <f>Индекс!A127</f>
        <v>0</v>
      </c>
      <c r="B103">
        <f>Индекс!B127</f>
        <v>0</v>
      </c>
      <c r="F103">
        <f>Индекс!C133</f>
        <v>0</v>
      </c>
      <c r="G103" s="49" t="e">
        <f>DATEVALUE(CONCATENATE(VLOOKUP(B103,Индекс!$AJ$2:$AK$13,2,FALSE)," ",A103))</f>
        <v>#N/A</v>
      </c>
      <c r="H103">
        <f t="shared" si="3"/>
        <v>0</v>
      </c>
      <c r="I103">
        <f t="shared" si="4"/>
        <v>0</v>
      </c>
    </row>
    <row r="104" spans="1:9" x14ac:dyDescent="0.25">
      <c r="A104">
        <f>Индекс!A128</f>
        <v>0</v>
      </c>
      <c r="B104">
        <f>Индекс!B128</f>
        <v>0</v>
      </c>
      <c r="F104">
        <f>Индекс!C134</f>
        <v>0</v>
      </c>
      <c r="G104" s="49" t="e">
        <f>DATEVALUE(CONCATENATE(VLOOKUP(B104,Индекс!$AJ$2:$AK$13,2,FALSE)," ",A104))</f>
        <v>#N/A</v>
      </c>
      <c r="H104">
        <f t="shared" si="3"/>
        <v>0</v>
      </c>
      <c r="I104">
        <f t="shared" si="4"/>
        <v>0</v>
      </c>
    </row>
    <row r="105" spans="1:9" x14ac:dyDescent="0.25">
      <c r="A105">
        <f>Индекс!A129</f>
        <v>0</v>
      </c>
      <c r="B105">
        <f>Индекс!B129</f>
        <v>0</v>
      </c>
      <c r="F105">
        <f>Индекс!C135</f>
        <v>0</v>
      </c>
      <c r="G105" s="49" t="e">
        <f>DATEVALUE(CONCATENATE(VLOOKUP(B105,Индекс!$AJ$2:$AK$13,2,FALSE)," ",A105))</f>
        <v>#N/A</v>
      </c>
      <c r="H105">
        <f t="shared" si="3"/>
        <v>0</v>
      </c>
      <c r="I105">
        <f t="shared" si="4"/>
        <v>0</v>
      </c>
    </row>
    <row r="106" spans="1:9" x14ac:dyDescent="0.25">
      <c r="A106">
        <f>Индекс!A130</f>
        <v>0</v>
      </c>
      <c r="B106">
        <f>Индекс!B130</f>
        <v>0</v>
      </c>
      <c r="F106">
        <f>Индекс!C136</f>
        <v>0</v>
      </c>
      <c r="G106" s="49" t="e">
        <f>DATEVALUE(CONCATENATE(VLOOKUP(B106,Индекс!$AJ$2:$AK$13,2,FALSE)," ",A106))</f>
        <v>#N/A</v>
      </c>
      <c r="H106">
        <f t="shared" si="3"/>
        <v>0</v>
      </c>
      <c r="I106">
        <f t="shared" si="4"/>
        <v>0</v>
      </c>
    </row>
    <row r="107" spans="1:9" x14ac:dyDescent="0.25">
      <c r="A107">
        <f>Индекс!A131</f>
        <v>0</v>
      </c>
      <c r="B107">
        <f>Индекс!B131</f>
        <v>0</v>
      </c>
      <c r="F107">
        <f>Индекс!C137</f>
        <v>0</v>
      </c>
      <c r="G107" s="49" t="e">
        <f>DATEVALUE(CONCATENATE(VLOOKUP(B107,Индекс!$AJ$2:$AK$13,2,FALSE)," ",A107))</f>
        <v>#N/A</v>
      </c>
      <c r="H107">
        <f t="shared" si="3"/>
        <v>0</v>
      </c>
      <c r="I107">
        <f t="shared" si="4"/>
        <v>0</v>
      </c>
    </row>
    <row r="108" spans="1:9" x14ac:dyDescent="0.25">
      <c r="A108">
        <f>Индекс!A132</f>
        <v>0</v>
      </c>
      <c r="B108">
        <f>Индекс!B132</f>
        <v>0</v>
      </c>
      <c r="F108">
        <f>Индекс!C138</f>
        <v>0</v>
      </c>
      <c r="G108" s="49" t="e">
        <f>DATEVALUE(CONCATENATE(VLOOKUP(B108,Индекс!$AJ$2:$AK$13,2,FALSE)," ",A108))</f>
        <v>#N/A</v>
      </c>
      <c r="H108">
        <f t="shared" si="3"/>
        <v>0</v>
      </c>
      <c r="I108">
        <f t="shared" si="4"/>
        <v>0</v>
      </c>
    </row>
    <row r="109" spans="1:9" x14ac:dyDescent="0.25">
      <c r="A109">
        <f>Индекс!A133</f>
        <v>0</v>
      </c>
      <c r="B109">
        <f>Индекс!B133</f>
        <v>0</v>
      </c>
      <c r="F109">
        <f>Индекс!C139</f>
        <v>0</v>
      </c>
      <c r="G109" s="49" t="e">
        <f>DATEVALUE(CONCATENATE(VLOOKUP(B109,Индекс!$AJ$2:$AK$13,2,FALSE)," ",A109))</f>
        <v>#N/A</v>
      </c>
      <c r="H109">
        <f t="shared" si="3"/>
        <v>0</v>
      </c>
      <c r="I109">
        <f t="shared" si="4"/>
        <v>0</v>
      </c>
    </row>
    <row r="110" spans="1:9" x14ac:dyDescent="0.25">
      <c r="A110">
        <f>Индекс!A134</f>
        <v>0</v>
      </c>
      <c r="B110">
        <f>Индекс!B134</f>
        <v>0</v>
      </c>
      <c r="F110">
        <f>Индекс!C140</f>
        <v>0</v>
      </c>
      <c r="G110" s="49" t="e">
        <f>DATEVALUE(CONCATENATE(VLOOKUP(B110,Индекс!$AJ$2:$AK$13,2,FALSE)," ",A110))</f>
        <v>#N/A</v>
      </c>
      <c r="H110">
        <f t="shared" si="3"/>
        <v>0</v>
      </c>
      <c r="I110">
        <f t="shared" si="4"/>
        <v>0</v>
      </c>
    </row>
    <row r="111" spans="1:9" x14ac:dyDescent="0.25">
      <c r="A111">
        <f>Индекс!A135</f>
        <v>0</v>
      </c>
      <c r="B111">
        <f>Индекс!B135</f>
        <v>0</v>
      </c>
      <c r="F111">
        <f>Индекс!C141</f>
        <v>0</v>
      </c>
      <c r="G111" s="49" t="e">
        <f>DATEVALUE(CONCATENATE(VLOOKUP(B111,Индекс!$AJ$2:$AK$13,2,FALSE)," ",A111))</f>
        <v>#N/A</v>
      </c>
      <c r="H111">
        <f t="shared" si="3"/>
        <v>0</v>
      </c>
      <c r="I111">
        <f t="shared" si="4"/>
        <v>0</v>
      </c>
    </row>
    <row r="112" spans="1:9" x14ac:dyDescent="0.25">
      <c r="A112">
        <f>Индекс!A136</f>
        <v>0</v>
      </c>
      <c r="B112">
        <f>Индекс!B136</f>
        <v>0</v>
      </c>
      <c r="F112">
        <f>Индекс!C142</f>
        <v>0</v>
      </c>
      <c r="G112" s="49" t="e">
        <f>DATEVALUE(CONCATENATE(VLOOKUP(B112,Индекс!$AJ$2:$AK$13,2,FALSE)," ",A112))</f>
        <v>#N/A</v>
      </c>
      <c r="H112">
        <f t="shared" si="3"/>
        <v>0</v>
      </c>
      <c r="I112">
        <f t="shared" si="4"/>
        <v>0</v>
      </c>
    </row>
    <row r="113" spans="1:9" x14ac:dyDescent="0.25">
      <c r="A113">
        <f>Индекс!A137</f>
        <v>0</v>
      </c>
      <c r="B113">
        <f>Индекс!B137</f>
        <v>0</v>
      </c>
      <c r="F113">
        <f>Индекс!C143</f>
        <v>0</v>
      </c>
      <c r="G113" s="49" t="e">
        <f>DATEVALUE(CONCATENATE(VLOOKUP(B113,Индекс!$AJ$2:$AK$13,2,FALSE)," ",A113))</f>
        <v>#N/A</v>
      </c>
      <c r="H113">
        <f t="shared" si="3"/>
        <v>0</v>
      </c>
      <c r="I113">
        <f t="shared" si="4"/>
        <v>0</v>
      </c>
    </row>
    <row r="114" spans="1:9" x14ac:dyDescent="0.25">
      <c r="A114">
        <f>Индекс!A138</f>
        <v>0</v>
      </c>
      <c r="B114">
        <f>Индекс!B138</f>
        <v>0</v>
      </c>
      <c r="F114">
        <f>Индекс!C144</f>
        <v>0</v>
      </c>
      <c r="G114" s="49" t="e">
        <f>DATEVALUE(CONCATENATE(VLOOKUP(B114,Индекс!$AJ$2:$AK$13,2,FALSE)," ",A114))</f>
        <v>#N/A</v>
      </c>
      <c r="H114">
        <f t="shared" si="3"/>
        <v>0</v>
      </c>
      <c r="I114">
        <f t="shared" si="4"/>
        <v>0</v>
      </c>
    </row>
    <row r="115" spans="1:9" x14ac:dyDescent="0.25">
      <c r="A115">
        <f>Индекс!A139</f>
        <v>0</v>
      </c>
      <c r="B115">
        <f>Индекс!B139</f>
        <v>0</v>
      </c>
      <c r="F115">
        <f>Индекс!C145</f>
        <v>0</v>
      </c>
      <c r="G115" s="49" t="e">
        <f>DATEVALUE(CONCATENATE(VLOOKUP(B115,Индекс!$AJ$2:$AK$13,2,FALSE)," ",A115))</f>
        <v>#N/A</v>
      </c>
      <c r="H115">
        <f t="shared" si="3"/>
        <v>0</v>
      </c>
      <c r="I115">
        <f t="shared" si="4"/>
        <v>0</v>
      </c>
    </row>
    <row r="116" spans="1:9" x14ac:dyDescent="0.25">
      <c r="A116">
        <f>Индекс!A140</f>
        <v>0</v>
      </c>
      <c r="B116">
        <f>Индекс!B140</f>
        <v>0</v>
      </c>
      <c r="F116">
        <f>Индекс!C146</f>
        <v>0</v>
      </c>
      <c r="G116" s="49" t="e">
        <f>DATEVALUE(CONCATENATE(VLOOKUP(B116,Индекс!$AJ$2:$AK$13,2,FALSE)," ",A116))</f>
        <v>#N/A</v>
      </c>
      <c r="H116">
        <f t="shared" si="3"/>
        <v>0</v>
      </c>
      <c r="I116">
        <f t="shared" si="4"/>
        <v>0</v>
      </c>
    </row>
    <row r="117" spans="1:9" x14ac:dyDescent="0.25">
      <c r="A117">
        <f>Индекс!A141</f>
        <v>0</v>
      </c>
      <c r="B117">
        <f>Индекс!B141</f>
        <v>0</v>
      </c>
      <c r="F117">
        <f>Индекс!C147</f>
        <v>0</v>
      </c>
      <c r="G117" s="49" t="e">
        <f>DATEVALUE(CONCATENATE(VLOOKUP(B117,Индекс!$AJ$2:$AK$13,2,FALSE)," ",A117))</f>
        <v>#N/A</v>
      </c>
      <c r="H117">
        <f t="shared" si="3"/>
        <v>0</v>
      </c>
      <c r="I117">
        <f t="shared" si="4"/>
        <v>0</v>
      </c>
    </row>
    <row r="118" spans="1:9" x14ac:dyDescent="0.25">
      <c r="A118">
        <f>Индекс!A142</f>
        <v>0</v>
      </c>
      <c r="B118">
        <f>Индекс!B142</f>
        <v>0</v>
      </c>
      <c r="F118">
        <f>Индекс!C148</f>
        <v>0</v>
      </c>
      <c r="G118" s="49" t="e">
        <f>DATEVALUE(CONCATENATE(VLOOKUP(B118,Индекс!$AJ$2:$AK$13,2,FALSE)," ",A118))</f>
        <v>#N/A</v>
      </c>
      <c r="H118">
        <f t="shared" si="3"/>
        <v>0</v>
      </c>
      <c r="I118">
        <f t="shared" si="4"/>
        <v>0</v>
      </c>
    </row>
    <row r="119" spans="1:9" x14ac:dyDescent="0.25">
      <c r="A119">
        <f>Индекс!A143</f>
        <v>0</v>
      </c>
      <c r="B119">
        <f>Индекс!B143</f>
        <v>0</v>
      </c>
      <c r="F119">
        <f>Индекс!C149</f>
        <v>0</v>
      </c>
      <c r="G119" s="49" t="e">
        <f>DATEVALUE(CONCATENATE(VLOOKUP(B119,Индекс!$AJ$2:$AK$13,2,FALSE)," ",A119))</f>
        <v>#N/A</v>
      </c>
      <c r="H119">
        <f t="shared" si="3"/>
        <v>0</v>
      </c>
      <c r="I119">
        <f t="shared" si="4"/>
        <v>0</v>
      </c>
    </row>
    <row r="120" spans="1:9" x14ac:dyDescent="0.25">
      <c r="A120">
        <f>Индекс!A144</f>
        <v>0</v>
      </c>
      <c r="B120">
        <f>Индекс!B144</f>
        <v>0</v>
      </c>
      <c r="F120">
        <f>Индекс!C150</f>
        <v>0</v>
      </c>
      <c r="G120" s="49" t="e">
        <f>DATEVALUE(CONCATENATE(VLOOKUP(B120,Индекс!$AJ$2:$AK$13,2,FALSE)," ",A120))</f>
        <v>#N/A</v>
      </c>
      <c r="H120">
        <f t="shared" si="3"/>
        <v>0</v>
      </c>
      <c r="I120">
        <f t="shared" si="4"/>
        <v>0</v>
      </c>
    </row>
    <row r="121" spans="1:9" x14ac:dyDescent="0.25">
      <c r="A121">
        <f>Индекс!A145</f>
        <v>0</v>
      </c>
      <c r="B121">
        <f>Индекс!B145</f>
        <v>0</v>
      </c>
      <c r="F121">
        <f>Индекс!C151</f>
        <v>0</v>
      </c>
      <c r="G121" s="49" t="e">
        <f>DATEVALUE(CONCATENATE(VLOOKUP(B121,Индекс!$AJ$2:$AK$13,2,FALSE)," ",A121))</f>
        <v>#N/A</v>
      </c>
      <c r="H121">
        <f t="shared" si="3"/>
        <v>0</v>
      </c>
      <c r="I121">
        <f t="shared" si="4"/>
        <v>0</v>
      </c>
    </row>
    <row r="122" spans="1:9" x14ac:dyDescent="0.25">
      <c r="A122">
        <f>Индекс!A146</f>
        <v>0</v>
      </c>
      <c r="B122">
        <f>Индекс!B146</f>
        <v>0</v>
      </c>
      <c r="F122">
        <f>Индекс!C152</f>
        <v>0</v>
      </c>
      <c r="G122" s="49" t="e">
        <f>DATEVALUE(CONCATENATE(VLOOKUP(B122,Индекс!$AJ$2:$AK$13,2,FALSE)," ",A122))</f>
        <v>#N/A</v>
      </c>
      <c r="H122">
        <f t="shared" si="3"/>
        <v>0</v>
      </c>
      <c r="I122">
        <f t="shared" si="4"/>
        <v>0</v>
      </c>
    </row>
    <row r="123" spans="1:9" x14ac:dyDescent="0.25">
      <c r="A123">
        <f>Индекс!A147</f>
        <v>0</v>
      </c>
      <c r="B123">
        <f>Индекс!B147</f>
        <v>0</v>
      </c>
      <c r="F123">
        <f>Индекс!C153</f>
        <v>0</v>
      </c>
      <c r="G123" s="49" t="e">
        <f>DATEVALUE(CONCATENATE(VLOOKUP(B123,Индекс!$AJ$2:$AK$13,2,FALSE)," ",A123))</f>
        <v>#N/A</v>
      </c>
      <c r="H123">
        <f t="shared" si="3"/>
        <v>0</v>
      </c>
      <c r="I123">
        <f t="shared" si="4"/>
        <v>0</v>
      </c>
    </row>
    <row r="124" spans="1:9" x14ac:dyDescent="0.25">
      <c r="A124">
        <f>Индекс!A148</f>
        <v>0</v>
      </c>
      <c r="B124">
        <f>Индекс!B148</f>
        <v>0</v>
      </c>
      <c r="F124">
        <f>Индекс!C154</f>
        <v>0</v>
      </c>
      <c r="G124" s="49" t="e">
        <f>DATEVALUE(CONCATENATE(VLOOKUP(B124,Индекс!$AJ$2:$AK$13,2,FALSE)," ",A124))</f>
        <v>#N/A</v>
      </c>
      <c r="H124">
        <f t="shared" si="3"/>
        <v>0</v>
      </c>
      <c r="I124">
        <f t="shared" si="4"/>
        <v>0</v>
      </c>
    </row>
    <row r="125" spans="1:9" x14ac:dyDescent="0.25">
      <c r="A125">
        <f>Индекс!A149</f>
        <v>0</v>
      </c>
      <c r="B125">
        <f>Индекс!B149</f>
        <v>0</v>
      </c>
      <c r="F125">
        <f>Индекс!C155</f>
        <v>0</v>
      </c>
      <c r="G125" s="49" t="e">
        <f>DATEVALUE(CONCATENATE(VLOOKUP(B125,Индекс!$AJ$2:$AK$13,2,FALSE)," ",A125))</f>
        <v>#N/A</v>
      </c>
      <c r="H125">
        <f t="shared" si="3"/>
        <v>0</v>
      </c>
      <c r="I125">
        <f t="shared" si="4"/>
        <v>0</v>
      </c>
    </row>
    <row r="126" spans="1:9" x14ac:dyDescent="0.25">
      <c r="A126">
        <f>Индекс!A150</f>
        <v>0</v>
      </c>
      <c r="B126">
        <f>Индекс!B150</f>
        <v>0</v>
      </c>
      <c r="F126">
        <f>Индекс!C156</f>
        <v>0</v>
      </c>
      <c r="G126" s="49" t="e">
        <f>DATEVALUE(CONCATENATE(VLOOKUP(B126,Индекс!$AJ$2:$AK$13,2,FALSE)," ",A126))</f>
        <v>#N/A</v>
      </c>
      <c r="H126">
        <f t="shared" si="3"/>
        <v>0</v>
      </c>
      <c r="I126">
        <f t="shared" si="4"/>
        <v>0</v>
      </c>
    </row>
    <row r="127" spans="1:9" x14ac:dyDescent="0.25">
      <c r="A127">
        <f>Индекс!A151</f>
        <v>0</v>
      </c>
      <c r="B127">
        <f>Индекс!B151</f>
        <v>0</v>
      </c>
      <c r="F127">
        <f>Индекс!C157</f>
        <v>0</v>
      </c>
      <c r="G127" s="49" t="e">
        <f>DATEVALUE(CONCATENATE(VLOOKUP(B127,Индекс!$AJ$2:$AK$13,2,FALSE)," ",A127))</f>
        <v>#N/A</v>
      </c>
      <c r="H127">
        <f t="shared" si="3"/>
        <v>0</v>
      </c>
      <c r="I127">
        <f t="shared" si="4"/>
        <v>0</v>
      </c>
    </row>
    <row r="128" spans="1:9" x14ac:dyDescent="0.25">
      <c r="A128">
        <f>Индекс!A152</f>
        <v>0</v>
      </c>
      <c r="B128">
        <f>Индекс!B152</f>
        <v>0</v>
      </c>
      <c r="F128">
        <f>Индекс!C158</f>
        <v>0</v>
      </c>
      <c r="G128" s="49" t="e">
        <f>DATEVALUE(CONCATENATE(VLOOKUP(B128,Индекс!$AJ$2:$AK$13,2,FALSE)," ",A128))</f>
        <v>#N/A</v>
      </c>
      <c r="H128">
        <f t="shared" si="3"/>
        <v>0</v>
      </c>
      <c r="I128">
        <f t="shared" si="4"/>
        <v>0</v>
      </c>
    </row>
    <row r="129" spans="1:9" x14ac:dyDescent="0.25">
      <c r="A129">
        <f>Индекс!A153</f>
        <v>0</v>
      </c>
      <c r="B129">
        <f>Индекс!B153</f>
        <v>0</v>
      </c>
      <c r="F129">
        <f>Индекс!C159</f>
        <v>0</v>
      </c>
      <c r="G129" s="49" t="e">
        <f>DATEVALUE(CONCATENATE(VLOOKUP(B129,Индекс!$AJ$2:$AK$13,2,FALSE)," ",A129))</f>
        <v>#N/A</v>
      </c>
      <c r="H129">
        <f t="shared" si="3"/>
        <v>0</v>
      </c>
      <c r="I129">
        <f t="shared" si="4"/>
        <v>0</v>
      </c>
    </row>
    <row r="130" spans="1:9" x14ac:dyDescent="0.25">
      <c r="A130">
        <f>Индекс!A154</f>
        <v>0</v>
      </c>
      <c r="B130">
        <f>Индекс!B154</f>
        <v>0</v>
      </c>
      <c r="F130">
        <f>Индекс!C160</f>
        <v>0</v>
      </c>
      <c r="G130" s="49" t="e">
        <f>DATEVALUE(CONCATENATE(VLOOKUP(B130,Индекс!$AJ$2:$AK$13,2,FALSE)," ",A130))</f>
        <v>#N/A</v>
      </c>
      <c r="H130">
        <f t="shared" si="3"/>
        <v>0</v>
      </c>
      <c r="I130">
        <f t="shared" si="4"/>
        <v>0</v>
      </c>
    </row>
    <row r="131" spans="1:9" x14ac:dyDescent="0.25">
      <c r="A131">
        <f>Индекс!A155</f>
        <v>0</v>
      </c>
      <c r="B131">
        <f>Индекс!B155</f>
        <v>0</v>
      </c>
      <c r="F131">
        <f>Индекс!C161</f>
        <v>0</v>
      </c>
      <c r="G131" s="49" t="e">
        <f>DATEVALUE(CONCATENATE(VLOOKUP(B131,Индекс!$AJ$2:$AK$13,2,FALSE)," ",A131))</f>
        <v>#N/A</v>
      </c>
      <c r="H131">
        <f t="shared" si="3"/>
        <v>0</v>
      </c>
      <c r="I131">
        <f t="shared" si="4"/>
        <v>0</v>
      </c>
    </row>
    <row r="132" spans="1:9" x14ac:dyDescent="0.25">
      <c r="A132">
        <f>Индекс!A156</f>
        <v>0</v>
      </c>
      <c r="B132">
        <f>Индекс!B156</f>
        <v>0</v>
      </c>
      <c r="F132">
        <f>Индекс!C162</f>
        <v>0</v>
      </c>
      <c r="G132" s="49" t="e">
        <f>DATEVALUE(CONCATENATE(VLOOKUP(B132,Индекс!$AJ$2:$AK$13,2,FALSE)," ",A132))</f>
        <v>#N/A</v>
      </c>
      <c r="H132">
        <f t="shared" ref="H132:H179" si="5">ROUND(E132/$E$2*100,1)</f>
        <v>0</v>
      </c>
      <c r="I132">
        <f t="shared" ref="I132:I179" si="6">ROUND(F132/$F$2*100,1)</f>
        <v>0</v>
      </c>
    </row>
    <row r="133" spans="1:9" x14ac:dyDescent="0.25">
      <c r="A133">
        <f>Индекс!A157</f>
        <v>0</v>
      </c>
      <c r="B133">
        <f>Индекс!B157</f>
        <v>0</v>
      </c>
      <c r="F133">
        <f>Индекс!C163</f>
        <v>0</v>
      </c>
      <c r="G133" s="49" t="e">
        <f>DATEVALUE(CONCATENATE(VLOOKUP(B133,Индекс!$AJ$2:$AK$13,2,FALSE)," ",A133))</f>
        <v>#N/A</v>
      </c>
      <c r="H133">
        <f t="shared" si="5"/>
        <v>0</v>
      </c>
      <c r="I133">
        <f t="shared" si="6"/>
        <v>0</v>
      </c>
    </row>
    <row r="134" spans="1:9" x14ac:dyDescent="0.25">
      <c r="A134">
        <f>Индекс!A158</f>
        <v>0</v>
      </c>
      <c r="B134">
        <f>Индекс!B158</f>
        <v>0</v>
      </c>
      <c r="F134">
        <f>Индекс!C164</f>
        <v>0</v>
      </c>
      <c r="G134" s="49" t="e">
        <f>DATEVALUE(CONCATENATE(VLOOKUP(B134,Индекс!$AJ$2:$AK$13,2,FALSE)," ",A134))</f>
        <v>#N/A</v>
      </c>
      <c r="H134">
        <f t="shared" si="5"/>
        <v>0</v>
      </c>
      <c r="I134">
        <f t="shared" si="6"/>
        <v>0</v>
      </c>
    </row>
    <row r="135" spans="1:9" x14ac:dyDescent="0.25">
      <c r="A135">
        <f>Индекс!A159</f>
        <v>0</v>
      </c>
      <c r="B135">
        <f>Индекс!B159</f>
        <v>0</v>
      </c>
      <c r="F135">
        <f>Индекс!C165</f>
        <v>0</v>
      </c>
      <c r="G135" s="49" t="e">
        <f>DATEVALUE(CONCATENATE(VLOOKUP(B135,Индекс!$AJ$2:$AK$13,2,FALSE)," ",A135))</f>
        <v>#N/A</v>
      </c>
      <c r="H135">
        <f t="shared" si="5"/>
        <v>0</v>
      </c>
      <c r="I135">
        <f t="shared" si="6"/>
        <v>0</v>
      </c>
    </row>
    <row r="136" spans="1:9" x14ac:dyDescent="0.25">
      <c r="A136">
        <f>Индекс!A160</f>
        <v>0</v>
      </c>
      <c r="B136">
        <f>Индекс!B160</f>
        <v>0</v>
      </c>
      <c r="F136">
        <f>Индекс!C166</f>
        <v>0</v>
      </c>
      <c r="G136" s="49" t="e">
        <f>DATEVALUE(CONCATENATE(VLOOKUP(B136,Индекс!$AJ$2:$AK$13,2,FALSE)," ",A136))</f>
        <v>#N/A</v>
      </c>
      <c r="H136">
        <f t="shared" si="5"/>
        <v>0</v>
      </c>
      <c r="I136">
        <f t="shared" si="6"/>
        <v>0</v>
      </c>
    </row>
    <row r="137" spans="1:9" x14ac:dyDescent="0.25">
      <c r="A137">
        <f>Индекс!A161</f>
        <v>0</v>
      </c>
      <c r="B137">
        <f>Индекс!B161</f>
        <v>0</v>
      </c>
      <c r="F137">
        <f>Индекс!C167</f>
        <v>0</v>
      </c>
      <c r="G137" s="49" t="e">
        <f>DATEVALUE(CONCATENATE(VLOOKUP(B137,Индекс!$AJ$2:$AK$13,2,FALSE)," ",A137))</f>
        <v>#N/A</v>
      </c>
      <c r="H137">
        <f t="shared" si="5"/>
        <v>0</v>
      </c>
      <c r="I137">
        <f t="shared" si="6"/>
        <v>0</v>
      </c>
    </row>
    <row r="138" spans="1:9" x14ac:dyDescent="0.25">
      <c r="A138">
        <f>Индекс!A162</f>
        <v>0</v>
      </c>
      <c r="B138">
        <f>Индекс!B162</f>
        <v>0</v>
      </c>
      <c r="F138">
        <f>Индекс!C168</f>
        <v>0</v>
      </c>
      <c r="G138" s="49" t="e">
        <f>DATEVALUE(CONCATENATE(VLOOKUP(B138,Индекс!$AJ$2:$AK$13,2,FALSE)," ",A138))</f>
        <v>#N/A</v>
      </c>
      <c r="H138">
        <f t="shared" si="5"/>
        <v>0</v>
      </c>
      <c r="I138">
        <f t="shared" si="6"/>
        <v>0</v>
      </c>
    </row>
    <row r="139" spans="1:9" x14ac:dyDescent="0.25">
      <c r="A139">
        <f>Индекс!A163</f>
        <v>0</v>
      </c>
      <c r="B139">
        <f>Индекс!B163</f>
        <v>0</v>
      </c>
      <c r="F139">
        <f>Индекс!C169</f>
        <v>0</v>
      </c>
      <c r="G139" s="49" t="e">
        <f>DATEVALUE(CONCATENATE(VLOOKUP(B139,Индекс!$AJ$2:$AK$13,2,FALSE)," ",A139))</f>
        <v>#N/A</v>
      </c>
      <c r="H139">
        <f t="shared" si="5"/>
        <v>0</v>
      </c>
      <c r="I139">
        <f t="shared" si="6"/>
        <v>0</v>
      </c>
    </row>
    <row r="140" spans="1:9" x14ac:dyDescent="0.25">
      <c r="A140">
        <f>Индекс!A164</f>
        <v>0</v>
      </c>
      <c r="B140">
        <f>Индекс!B164</f>
        <v>0</v>
      </c>
      <c r="F140">
        <f>Индекс!C170</f>
        <v>0</v>
      </c>
      <c r="G140" s="49" t="e">
        <f>DATEVALUE(CONCATENATE(VLOOKUP(B140,Индекс!$AJ$2:$AK$13,2,FALSE)," ",A140))</f>
        <v>#N/A</v>
      </c>
      <c r="H140">
        <f t="shared" si="5"/>
        <v>0</v>
      </c>
      <c r="I140">
        <f t="shared" si="6"/>
        <v>0</v>
      </c>
    </row>
    <row r="141" spans="1:9" x14ac:dyDescent="0.25">
      <c r="A141">
        <f>Индекс!A165</f>
        <v>0</v>
      </c>
      <c r="B141">
        <f>Индекс!B165</f>
        <v>0</v>
      </c>
      <c r="F141">
        <f>Индекс!C171</f>
        <v>0</v>
      </c>
      <c r="G141" s="49" t="e">
        <f>DATEVALUE(CONCATENATE(VLOOKUP(B141,Индекс!$AJ$2:$AK$13,2,FALSE)," ",A141))</f>
        <v>#N/A</v>
      </c>
      <c r="H141">
        <f t="shared" si="5"/>
        <v>0</v>
      </c>
      <c r="I141">
        <f t="shared" si="6"/>
        <v>0</v>
      </c>
    </row>
    <row r="142" spans="1:9" x14ac:dyDescent="0.25">
      <c r="A142">
        <f>Индекс!A166</f>
        <v>0</v>
      </c>
      <c r="B142">
        <f>Индекс!B166</f>
        <v>0</v>
      </c>
      <c r="F142">
        <f>Индекс!C172</f>
        <v>0</v>
      </c>
      <c r="G142" s="49" t="e">
        <f>DATEVALUE(CONCATENATE(VLOOKUP(B142,Индекс!$AJ$2:$AK$13,2,FALSE)," ",A142))</f>
        <v>#N/A</v>
      </c>
      <c r="H142">
        <f t="shared" si="5"/>
        <v>0</v>
      </c>
      <c r="I142">
        <f t="shared" si="6"/>
        <v>0</v>
      </c>
    </row>
    <row r="143" spans="1:9" x14ac:dyDescent="0.25">
      <c r="A143">
        <f>Индекс!A167</f>
        <v>0</v>
      </c>
      <c r="B143">
        <f>Индекс!B167</f>
        <v>0</v>
      </c>
      <c r="F143">
        <f>Индекс!C173</f>
        <v>0</v>
      </c>
      <c r="G143" s="49" t="e">
        <f>DATEVALUE(CONCATENATE(VLOOKUP(B143,Индекс!$AJ$2:$AK$13,2,FALSE)," ",A143))</f>
        <v>#N/A</v>
      </c>
      <c r="H143">
        <f t="shared" si="5"/>
        <v>0</v>
      </c>
      <c r="I143">
        <f t="shared" si="6"/>
        <v>0</v>
      </c>
    </row>
    <row r="144" spans="1:9" x14ac:dyDescent="0.25">
      <c r="A144">
        <f>Индекс!A168</f>
        <v>0</v>
      </c>
      <c r="B144">
        <f>Индекс!B168</f>
        <v>0</v>
      </c>
      <c r="F144">
        <f>Индекс!C174</f>
        <v>0</v>
      </c>
      <c r="G144" s="49" t="e">
        <f>DATEVALUE(CONCATENATE(VLOOKUP(B144,Индекс!$AJ$2:$AK$13,2,FALSE)," ",A144))</f>
        <v>#N/A</v>
      </c>
      <c r="H144">
        <f t="shared" si="5"/>
        <v>0</v>
      </c>
      <c r="I144">
        <f t="shared" si="6"/>
        <v>0</v>
      </c>
    </row>
    <row r="145" spans="1:9" x14ac:dyDescent="0.25">
      <c r="A145">
        <f>Индекс!A169</f>
        <v>0</v>
      </c>
      <c r="B145">
        <f>Индекс!B169</f>
        <v>0</v>
      </c>
      <c r="F145">
        <f>Индекс!C175</f>
        <v>0</v>
      </c>
      <c r="G145" s="49" t="e">
        <f>DATEVALUE(CONCATENATE(VLOOKUP(B145,Индекс!$AJ$2:$AK$13,2,FALSE)," ",A145))</f>
        <v>#N/A</v>
      </c>
      <c r="H145">
        <f t="shared" si="5"/>
        <v>0</v>
      </c>
      <c r="I145">
        <f t="shared" si="6"/>
        <v>0</v>
      </c>
    </row>
    <row r="146" spans="1:9" x14ac:dyDescent="0.25">
      <c r="A146">
        <f>Индекс!A170</f>
        <v>0</v>
      </c>
      <c r="B146">
        <f>Индекс!B170</f>
        <v>0</v>
      </c>
      <c r="F146">
        <f>Индекс!C176</f>
        <v>0</v>
      </c>
      <c r="G146" s="49" t="e">
        <f>DATEVALUE(CONCATENATE(VLOOKUP(B146,Индекс!$AJ$2:$AK$13,2,FALSE)," ",A146))</f>
        <v>#N/A</v>
      </c>
      <c r="H146">
        <f t="shared" si="5"/>
        <v>0</v>
      </c>
      <c r="I146">
        <f t="shared" si="6"/>
        <v>0</v>
      </c>
    </row>
    <row r="147" spans="1:9" x14ac:dyDescent="0.25">
      <c r="A147">
        <f>Индекс!A171</f>
        <v>0</v>
      </c>
      <c r="B147">
        <f>Индекс!B171</f>
        <v>0</v>
      </c>
      <c r="F147">
        <f>Индекс!C177</f>
        <v>0</v>
      </c>
      <c r="G147" s="49" t="e">
        <f>DATEVALUE(CONCATENATE(VLOOKUP(B147,Индекс!$AJ$2:$AK$13,2,FALSE)," ",A147))</f>
        <v>#N/A</v>
      </c>
      <c r="H147">
        <f t="shared" si="5"/>
        <v>0</v>
      </c>
      <c r="I147">
        <f t="shared" si="6"/>
        <v>0</v>
      </c>
    </row>
    <row r="148" spans="1:9" x14ac:dyDescent="0.25">
      <c r="A148">
        <f>Индекс!A172</f>
        <v>0</v>
      </c>
      <c r="B148">
        <f>Индекс!B172</f>
        <v>0</v>
      </c>
      <c r="F148">
        <f>Индекс!C178</f>
        <v>0</v>
      </c>
      <c r="G148" s="49" t="e">
        <f>DATEVALUE(CONCATENATE(VLOOKUP(B148,Индекс!$AJ$2:$AK$13,2,FALSE)," ",A148))</f>
        <v>#N/A</v>
      </c>
      <c r="H148">
        <f t="shared" si="5"/>
        <v>0</v>
      </c>
      <c r="I148">
        <f t="shared" si="6"/>
        <v>0</v>
      </c>
    </row>
    <row r="149" spans="1:9" x14ac:dyDescent="0.25">
      <c r="A149">
        <f>Индекс!A173</f>
        <v>0</v>
      </c>
      <c r="B149">
        <f>Индекс!B173</f>
        <v>0</v>
      </c>
      <c r="F149">
        <f>Индекс!C179</f>
        <v>0</v>
      </c>
      <c r="G149" s="49" t="e">
        <f>DATEVALUE(CONCATENATE(VLOOKUP(B149,Индекс!$AJ$2:$AK$13,2,FALSE)," ",A149))</f>
        <v>#N/A</v>
      </c>
      <c r="H149">
        <f t="shared" si="5"/>
        <v>0</v>
      </c>
      <c r="I149">
        <f t="shared" si="6"/>
        <v>0</v>
      </c>
    </row>
    <row r="150" spans="1:9" x14ac:dyDescent="0.25">
      <c r="A150">
        <f>Индекс!A174</f>
        <v>0</v>
      </c>
      <c r="B150">
        <f>Индекс!B174</f>
        <v>0</v>
      </c>
      <c r="F150">
        <f>Индекс!C180</f>
        <v>0</v>
      </c>
      <c r="G150" s="49" t="e">
        <f>DATEVALUE(CONCATENATE(VLOOKUP(B150,Индекс!$AJ$2:$AK$13,2,FALSE)," ",A150))</f>
        <v>#N/A</v>
      </c>
      <c r="H150">
        <f t="shared" si="5"/>
        <v>0</v>
      </c>
      <c r="I150">
        <f t="shared" si="6"/>
        <v>0</v>
      </c>
    </row>
    <row r="151" spans="1:9" x14ac:dyDescent="0.25">
      <c r="A151">
        <f>Индекс!A175</f>
        <v>0</v>
      </c>
      <c r="B151">
        <f>Индекс!B175</f>
        <v>0</v>
      </c>
      <c r="F151">
        <f>Индекс!C181</f>
        <v>0</v>
      </c>
      <c r="G151" s="49" t="e">
        <f>DATEVALUE(CONCATENATE(VLOOKUP(B151,Индекс!$AJ$2:$AK$13,2,FALSE)," ",A151))</f>
        <v>#N/A</v>
      </c>
      <c r="H151">
        <f t="shared" si="5"/>
        <v>0</v>
      </c>
      <c r="I151">
        <f t="shared" si="6"/>
        <v>0</v>
      </c>
    </row>
    <row r="152" spans="1:9" x14ac:dyDescent="0.25">
      <c r="A152">
        <f>Индекс!A176</f>
        <v>0</v>
      </c>
      <c r="B152">
        <f>Индекс!B176</f>
        <v>0</v>
      </c>
      <c r="F152">
        <f>Индекс!C182</f>
        <v>0</v>
      </c>
      <c r="G152" s="49" t="e">
        <f>DATEVALUE(CONCATENATE(VLOOKUP(B152,Индекс!$AJ$2:$AK$13,2,FALSE)," ",A152))</f>
        <v>#N/A</v>
      </c>
      <c r="H152">
        <f t="shared" si="5"/>
        <v>0</v>
      </c>
      <c r="I152">
        <f t="shared" si="6"/>
        <v>0</v>
      </c>
    </row>
    <row r="153" spans="1:9" x14ac:dyDescent="0.25">
      <c r="A153">
        <f>Индекс!A177</f>
        <v>0</v>
      </c>
      <c r="B153">
        <f>Индекс!B177</f>
        <v>0</v>
      </c>
      <c r="F153">
        <f>Индекс!C183</f>
        <v>0</v>
      </c>
      <c r="G153" s="49" t="e">
        <f>DATEVALUE(CONCATENATE(VLOOKUP(B153,Индекс!$AJ$2:$AK$13,2,FALSE)," ",A153))</f>
        <v>#N/A</v>
      </c>
      <c r="H153">
        <f t="shared" si="5"/>
        <v>0</v>
      </c>
      <c r="I153">
        <f t="shared" si="6"/>
        <v>0</v>
      </c>
    </row>
    <row r="154" spans="1:9" x14ac:dyDescent="0.25">
      <c r="A154">
        <f>Индекс!A178</f>
        <v>0</v>
      </c>
      <c r="B154">
        <f>Индекс!B178</f>
        <v>0</v>
      </c>
      <c r="F154">
        <f>Индекс!C184</f>
        <v>0</v>
      </c>
      <c r="G154" s="49" t="e">
        <f>DATEVALUE(CONCATENATE(VLOOKUP(B154,Индекс!$AJ$2:$AK$13,2,FALSE)," ",A154))</f>
        <v>#N/A</v>
      </c>
      <c r="H154">
        <f t="shared" si="5"/>
        <v>0</v>
      </c>
      <c r="I154">
        <f t="shared" si="6"/>
        <v>0</v>
      </c>
    </row>
    <row r="155" spans="1:9" x14ac:dyDescent="0.25">
      <c r="A155">
        <f>Индекс!A179</f>
        <v>0</v>
      </c>
      <c r="B155">
        <f>Индекс!B179</f>
        <v>0</v>
      </c>
      <c r="F155">
        <f>Индекс!C185</f>
        <v>0</v>
      </c>
      <c r="G155" s="49" t="e">
        <f>DATEVALUE(CONCATENATE(VLOOKUP(B155,Индекс!$AJ$2:$AK$13,2,FALSE)," ",A155))</f>
        <v>#N/A</v>
      </c>
      <c r="H155">
        <f t="shared" si="5"/>
        <v>0</v>
      </c>
      <c r="I155">
        <f t="shared" si="6"/>
        <v>0</v>
      </c>
    </row>
    <row r="156" spans="1:9" x14ac:dyDescent="0.25">
      <c r="A156">
        <f>Индекс!A180</f>
        <v>0</v>
      </c>
      <c r="B156">
        <f>Индекс!B180</f>
        <v>0</v>
      </c>
      <c r="F156">
        <f>Индекс!C186</f>
        <v>0</v>
      </c>
      <c r="G156" s="49" t="e">
        <f>DATEVALUE(CONCATENATE(VLOOKUP(B156,Индекс!$AJ$2:$AK$13,2,FALSE)," ",A156))</f>
        <v>#N/A</v>
      </c>
      <c r="H156">
        <f t="shared" si="5"/>
        <v>0</v>
      </c>
      <c r="I156">
        <f t="shared" si="6"/>
        <v>0</v>
      </c>
    </row>
    <row r="157" spans="1:9" x14ac:dyDescent="0.25">
      <c r="A157">
        <f>Индекс!A181</f>
        <v>0</v>
      </c>
      <c r="B157">
        <f>Индекс!B181</f>
        <v>0</v>
      </c>
      <c r="F157">
        <f>Индекс!C187</f>
        <v>0</v>
      </c>
      <c r="G157" s="49" t="e">
        <f>DATEVALUE(CONCATENATE(VLOOKUP(B157,Индекс!$AJ$2:$AK$13,2,FALSE)," ",A157))</f>
        <v>#N/A</v>
      </c>
      <c r="H157">
        <f t="shared" si="5"/>
        <v>0</v>
      </c>
      <c r="I157">
        <f t="shared" si="6"/>
        <v>0</v>
      </c>
    </row>
    <row r="158" spans="1:9" x14ac:dyDescent="0.25">
      <c r="A158">
        <f>Индекс!A182</f>
        <v>0</v>
      </c>
      <c r="B158">
        <f>Индекс!B182</f>
        <v>0</v>
      </c>
      <c r="F158">
        <f>Индекс!C188</f>
        <v>0</v>
      </c>
      <c r="G158" s="49" t="e">
        <f>DATEVALUE(CONCATENATE(VLOOKUP(B158,Индекс!$AJ$2:$AK$13,2,FALSE)," ",A158))</f>
        <v>#N/A</v>
      </c>
      <c r="H158">
        <f t="shared" si="5"/>
        <v>0</v>
      </c>
      <c r="I158">
        <f t="shared" si="6"/>
        <v>0</v>
      </c>
    </row>
    <row r="159" spans="1:9" x14ac:dyDescent="0.25">
      <c r="A159">
        <f>Индекс!A183</f>
        <v>0</v>
      </c>
      <c r="B159">
        <f>Индекс!B183</f>
        <v>0</v>
      </c>
      <c r="F159">
        <f>Индекс!C189</f>
        <v>0</v>
      </c>
      <c r="G159" s="49" t="e">
        <f>DATEVALUE(CONCATENATE(VLOOKUP(B159,Индекс!$AJ$2:$AK$13,2,FALSE)," ",A159))</f>
        <v>#N/A</v>
      </c>
      <c r="H159">
        <f t="shared" si="5"/>
        <v>0</v>
      </c>
      <c r="I159">
        <f t="shared" si="6"/>
        <v>0</v>
      </c>
    </row>
    <row r="160" spans="1:9" x14ac:dyDescent="0.25">
      <c r="A160">
        <f>Индекс!A184</f>
        <v>0</v>
      </c>
      <c r="B160">
        <f>Индекс!B184</f>
        <v>0</v>
      </c>
      <c r="F160">
        <f>Индекс!C190</f>
        <v>0</v>
      </c>
      <c r="G160" s="49" t="e">
        <f>DATEVALUE(CONCATENATE(VLOOKUP(B160,Индекс!$AJ$2:$AK$13,2,FALSE)," ",A160))</f>
        <v>#N/A</v>
      </c>
      <c r="H160">
        <f t="shared" si="5"/>
        <v>0</v>
      </c>
      <c r="I160">
        <f t="shared" si="6"/>
        <v>0</v>
      </c>
    </row>
    <row r="161" spans="1:9" x14ac:dyDescent="0.25">
      <c r="A161">
        <f>Индекс!A185</f>
        <v>0</v>
      </c>
      <c r="B161">
        <f>Индекс!B185</f>
        <v>0</v>
      </c>
      <c r="F161">
        <f>Индекс!C191</f>
        <v>0</v>
      </c>
      <c r="G161" s="49" t="e">
        <f>DATEVALUE(CONCATENATE(VLOOKUP(B161,Индекс!$AJ$2:$AK$13,2,FALSE)," ",A161))</f>
        <v>#N/A</v>
      </c>
      <c r="H161">
        <f t="shared" si="5"/>
        <v>0</v>
      </c>
      <c r="I161">
        <f t="shared" si="6"/>
        <v>0</v>
      </c>
    </row>
    <row r="162" spans="1:9" x14ac:dyDescent="0.25">
      <c r="A162">
        <f>Индекс!A186</f>
        <v>0</v>
      </c>
      <c r="B162">
        <f>Индекс!B186</f>
        <v>0</v>
      </c>
      <c r="F162">
        <f>Индекс!C192</f>
        <v>0</v>
      </c>
      <c r="G162" s="49" t="e">
        <f>DATEVALUE(CONCATENATE(VLOOKUP(B162,Индекс!$AJ$2:$AK$13,2,FALSE)," ",A162))</f>
        <v>#N/A</v>
      </c>
      <c r="H162">
        <f t="shared" si="5"/>
        <v>0</v>
      </c>
      <c r="I162">
        <f t="shared" si="6"/>
        <v>0</v>
      </c>
    </row>
    <row r="163" spans="1:9" x14ac:dyDescent="0.25">
      <c r="A163">
        <f>Индекс!A187</f>
        <v>0</v>
      </c>
      <c r="B163">
        <f>Индекс!B187</f>
        <v>0</v>
      </c>
      <c r="F163">
        <f>Индекс!C193</f>
        <v>0</v>
      </c>
      <c r="G163" s="49" t="e">
        <f>DATEVALUE(CONCATENATE(VLOOKUP(B163,Индекс!$AJ$2:$AK$13,2,FALSE)," ",A163))</f>
        <v>#N/A</v>
      </c>
      <c r="H163">
        <f t="shared" si="5"/>
        <v>0</v>
      </c>
      <c r="I163">
        <f t="shared" si="6"/>
        <v>0</v>
      </c>
    </row>
    <row r="164" spans="1:9" x14ac:dyDescent="0.25">
      <c r="A164">
        <f>Индекс!A188</f>
        <v>0</v>
      </c>
      <c r="B164">
        <f>Индекс!B188</f>
        <v>0</v>
      </c>
      <c r="F164">
        <f>Индекс!C194</f>
        <v>0</v>
      </c>
      <c r="G164" s="49" t="e">
        <f>DATEVALUE(CONCATENATE(VLOOKUP(B164,Индекс!$AJ$2:$AK$13,2,FALSE)," ",A164))</f>
        <v>#N/A</v>
      </c>
      <c r="H164">
        <f t="shared" si="5"/>
        <v>0</v>
      </c>
      <c r="I164">
        <f t="shared" si="6"/>
        <v>0</v>
      </c>
    </row>
    <row r="165" spans="1:9" x14ac:dyDescent="0.25">
      <c r="A165">
        <f>Индекс!A189</f>
        <v>0</v>
      </c>
      <c r="B165">
        <f>Индекс!B189</f>
        <v>0</v>
      </c>
      <c r="F165">
        <f>Индекс!C195</f>
        <v>0</v>
      </c>
      <c r="G165" s="49" t="e">
        <f>DATEVALUE(CONCATENATE(VLOOKUP(B165,Индекс!$AJ$2:$AK$13,2,FALSE)," ",A165))</f>
        <v>#N/A</v>
      </c>
      <c r="H165">
        <f t="shared" si="5"/>
        <v>0</v>
      </c>
      <c r="I165">
        <f t="shared" si="6"/>
        <v>0</v>
      </c>
    </row>
    <row r="166" spans="1:9" x14ac:dyDescent="0.25">
      <c r="A166">
        <f>Индекс!A190</f>
        <v>0</v>
      </c>
      <c r="B166">
        <f>Индекс!B190</f>
        <v>0</v>
      </c>
      <c r="F166">
        <f>Индекс!C196</f>
        <v>0</v>
      </c>
      <c r="G166" s="49" t="e">
        <f>DATEVALUE(CONCATENATE(VLOOKUP(B166,Индекс!$AJ$2:$AK$13,2,FALSE)," ",A166))</f>
        <v>#N/A</v>
      </c>
      <c r="H166">
        <f t="shared" si="5"/>
        <v>0</v>
      </c>
      <c r="I166">
        <f t="shared" si="6"/>
        <v>0</v>
      </c>
    </row>
    <row r="167" spans="1:9" x14ac:dyDescent="0.25">
      <c r="A167">
        <f>Индекс!A191</f>
        <v>0</v>
      </c>
      <c r="B167">
        <f>Индекс!B191</f>
        <v>0</v>
      </c>
      <c r="F167">
        <f>Индекс!C197</f>
        <v>0</v>
      </c>
      <c r="G167" s="49" t="e">
        <f>DATEVALUE(CONCATENATE(VLOOKUP(B167,Индекс!$AJ$2:$AK$13,2,FALSE)," ",A167))</f>
        <v>#N/A</v>
      </c>
      <c r="H167">
        <f t="shared" si="5"/>
        <v>0</v>
      </c>
      <c r="I167">
        <f t="shared" si="6"/>
        <v>0</v>
      </c>
    </row>
    <row r="168" spans="1:9" x14ac:dyDescent="0.25">
      <c r="A168">
        <f>Индекс!A192</f>
        <v>0</v>
      </c>
      <c r="B168">
        <f>Индекс!B192</f>
        <v>0</v>
      </c>
      <c r="F168">
        <f>Индекс!C198</f>
        <v>0</v>
      </c>
      <c r="G168" s="49" t="e">
        <f>DATEVALUE(CONCATENATE(VLOOKUP(B168,Индекс!$AJ$2:$AK$13,2,FALSE)," ",A168))</f>
        <v>#N/A</v>
      </c>
      <c r="H168">
        <f t="shared" si="5"/>
        <v>0</v>
      </c>
      <c r="I168">
        <f t="shared" si="6"/>
        <v>0</v>
      </c>
    </row>
    <row r="169" spans="1:9" x14ac:dyDescent="0.25">
      <c r="A169">
        <f>Индекс!A193</f>
        <v>0</v>
      </c>
      <c r="B169">
        <f>Индекс!B193</f>
        <v>0</v>
      </c>
      <c r="F169">
        <f>Индекс!C199</f>
        <v>0</v>
      </c>
      <c r="G169" s="49" t="e">
        <f>DATEVALUE(CONCATENATE(VLOOKUP(B169,Индекс!$AJ$2:$AK$13,2,FALSE)," ",A169))</f>
        <v>#N/A</v>
      </c>
      <c r="H169">
        <f t="shared" si="5"/>
        <v>0</v>
      </c>
      <c r="I169">
        <f t="shared" si="6"/>
        <v>0</v>
      </c>
    </row>
    <row r="170" spans="1:9" x14ac:dyDescent="0.25">
      <c r="A170">
        <f>Индекс!A194</f>
        <v>0</v>
      </c>
      <c r="B170">
        <f>Индекс!B194</f>
        <v>0</v>
      </c>
      <c r="F170">
        <f>Индекс!C200</f>
        <v>0</v>
      </c>
      <c r="G170" s="49" t="e">
        <f>DATEVALUE(CONCATENATE(VLOOKUP(B170,Индекс!$AJ$2:$AK$13,2,FALSE)," ",A170))</f>
        <v>#N/A</v>
      </c>
      <c r="H170">
        <f t="shared" si="5"/>
        <v>0</v>
      </c>
      <c r="I170">
        <f t="shared" si="6"/>
        <v>0</v>
      </c>
    </row>
    <row r="171" spans="1:9" x14ac:dyDescent="0.25">
      <c r="A171">
        <f>Индекс!A195</f>
        <v>0</v>
      </c>
      <c r="B171">
        <f>Индекс!B195</f>
        <v>0</v>
      </c>
      <c r="F171">
        <f>Индекс!C201</f>
        <v>0</v>
      </c>
      <c r="G171" s="49" t="e">
        <f>DATEVALUE(CONCATENATE(VLOOKUP(B171,Индекс!$AJ$2:$AK$13,2,FALSE)," ",A171))</f>
        <v>#N/A</v>
      </c>
      <c r="H171">
        <f t="shared" si="5"/>
        <v>0</v>
      </c>
      <c r="I171">
        <f t="shared" si="6"/>
        <v>0</v>
      </c>
    </row>
    <row r="172" spans="1:9" x14ac:dyDescent="0.25">
      <c r="A172">
        <f>Индекс!A196</f>
        <v>0</v>
      </c>
      <c r="B172">
        <f>Индекс!B196</f>
        <v>0</v>
      </c>
      <c r="F172">
        <f>Индекс!C202</f>
        <v>0</v>
      </c>
      <c r="G172" s="49" t="e">
        <f>DATEVALUE(CONCATENATE(VLOOKUP(B172,Индекс!$AJ$2:$AK$13,2,FALSE)," ",A172))</f>
        <v>#N/A</v>
      </c>
      <c r="H172">
        <f t="shared" si="5"/>
        <v>0</v>
      </c>
      <c r="I172">
        <f t="shared" si="6"/>
        <v>0</v>
      </c>
    </row>
    <row r="173" spans="1:9" x14ac:dyDescent="0.25">
      <c r="A173">
        <f>Индекс!A197</f>
        <v>0</v>
      </c>
      <c r="B173">
        <f>Индекс!B197</f>
        <v>0</v>
      </c>
      <c r="F173">
        <f>Индекс!C203</f>
        <v>0</v>
      </c>
      <c r="G173" s="49" t="e">
        <f>DATEVALUE(CONCATENATE(VLOOKUP(B173,Индекс!$AJ$2:$AK$13,2,FALSE)," ",A173))</f>
        <v>#N/A</v>
      </c>
      <c r="H173">
        <f t="shared" si="5"/>
        <v>0</v>
      </c>
      <c r="I173">
        <f t="shared" si="6"/>
        <v>0</v>
      </c>
    </row>
    <row r="174" spans="1:9" x14ac:dyDescent="0.25">
      <c r="A174">
        <f>Индекс!A198</f>
        <v>0</v>
      </c>
      <c r="B174">
        <f>Индекс!B198</f>
        <v>0</v>
      </c>
      <c r="F174">
        <f>Индекс!C204</f>
        <v>0</v>
      </c>
      <c r="G174" s="49" t="e">
        <f>DATEVALUE(CONCATENATE(VLOOKUP(B174,Индекс!$AJ$2:$AK$13,2,FALSE)," ",A174))</f>
        <v>#N/A</v>
      </c>
      <c r="H174">
        <f t="shared" si="5"/>
        <v>0</v>
      </c>
      <c r="I174">
        <f t="shared" si="6"/>
        <v>0</v>
      </c>
    </row>
    <row r="175" spans="1:9" x14ac:dyDescent="0.25">
      <c r="A175">
        <f>Индекс!A199</f>
        <v>0</v>
      </c>
      <c r="B175">
        <f>Индекс!B199</f>
        <v>0</v>
      </c>
      <c r="F175">
        <f>Индекс!C205</f>
        <v>0</v>
      </c>
      <c r="G175" s="49" t="e">
        <f>DATEVALUE(CONCATENATE(VLOOKUP(B175,Индекс!$AJ$2:$AK$13,2,FALSE)," ",A175))</f>
        <v>#N/A</v>
      </c>
      <c r="H175">
        <f t="shared" si="5"/>
        <v>0</v>
      </c>
      <c r="I175">
        <f t="shared" si="6"/>
        <v>0</v>
      </c>
    </row>
    <row r="176" spans="1:9" x14ac:dyDescent="0.25">
      <c r="A176">
        <f>Индекс!A200</f>
        <v>0</v>
      </c>
      <c r="B176">
        <f>Индекс!B200</f>
        <v>0</v>
      </c>
      <c r="F176">
        <f>Индекс!C206</f>
        <v>0</v>
      </c>
      <c r="G176" s="49" t="e">
        <f>DATEVALUE(CONCATENATE(VLOOKUP(B176,Индекс!$AJ$2:$AK$13,2,FALSE)," ",A176))</f>
        <v>#N/A</v>
      </c>
      <c r="H176">
        <f t="shared" si="5"/>
        <v>0</v>
      </c>
      <c r="I176">
        <f t="shared" si="6"/>
        <v>0</v>
      </c>
    </row>
    <row r="177" spans="1:9" x14ac:dyDescent="0.25">
      <c r="A177">
        <f>Индекс!A201</f>
        <v>0</v>
      </c>
      <c r="B177">
        <f>Индекс!B201</f>
        <v>0</v>
      </c>
      <c r="F177">
        <f>Индекс!C207</f>
        <v>0</v>
      </c>
      <c r="G177" s="49" t="e">
        <f>DATEVALUE(CONCATENATE(VLOOKUP(B177,Индекс!$AJ$2:$AK$13,2,FALSE)," ",A177))</f>
        <v>#N/A</v>
      </c>
      <c r="H177">
        <f t="shared" si="5"/>
        <v>0</v>
      </c>
      <c r="I177">
        <f t="shared" si="6"/>
        <v>0</v>
      </c>
    </row>
    <row r="178" spans="1:9" x14ac:dyDescent="0.25">
      <c r="A178">
        <f>Индекс!A202</f>
        <v>0</v>
      </c>
      <c r="B178">
        <f>Индекс!B202</f>
        <v>0</v>
      </c>
      <c r="F178">
        <f>Индекс!C208</f>
        <v>0</v>
      </c>
      <c r="G178" s="49" t="e">
        <f>DATEVALUE(CONCATENATE(VLOOKUP(B178,Индекс!$AJ$2:$AK$13,2,FALSE)," ",A178))</f>
        <v>#N/A</v>
      </c>
      <c r="H178">
        <f t="shared" si="5"/>
        <v>0</v>
      </c>
      <c r="I178">
        <f t="shared" si="6"/>
        <v>0</v>
      </c>
    </row>
    <row r="179" spans="1:9" x14ac:dyDescent="0.25">
      <c r="A179">
        <f>Индекс!A203</f>
        <v>0</v>
      </c>
      <c r="B179">
        <f>Индекс!B203</f>
        <v>0</v>
      </c>
      <c r="F179">
        <f>Индекс!C209</f>
        <v>0</v>
      </c>
      <c r="G179" s="49" t="e">
        <f>DATEVALUE(CONCATENATE(VLOOKUP(B179,Индекс!$AJ$2:$AK$13,2,FALSE)," ",A179))</f>
        <v>#N/A</v>
      </c>
      <c r="H179">
        <f t="shared" si="5"/>
        <v>0</v>
      </c>
      <c r="I179">
        <f t="shared" si="6"/>
        <v>0</v>
      </c>
    </row>
  </sheetData>
  <sortState ref="Q3:V24">
    <sortCondition ref="R3:R24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8"/>
  <dimension ref="A1:K182"/>
  <sheetViews>
    <sheetView zoomScale="85" zoomScaleNormal="85" workbookViewId="0">
      <selection activeCell="B6" sqref="B6:B12"/>
    </sheetView>
  </sheetViews>
  <sheetFormatPr defaultRowHeight="15" x14ac:dyDescent="0.25"/>
  <cols>
    <col min="1" max="1" width="23.140625" customWidth="1"/>
    <col min="2" max="4" width="18.28515625" customWidth="1"/>
    <col min="5" max="5" width="12" customWidth="1"/>
    <col min="7" max="7" width="23.140625" customWidth="1"/>
    <col min="8" max="10" width="18.28515625" customWidth="1"/>
    <col min="11" max="11" width="12" customWidth="1"/>
  </cols>
  <sheetData>
    <row r="1" spans="1:11" ht="15.75" x14ac:dyDescent="0.25">
      <c r="A1" s="50" t="s">
        <v>10377</v>
      </c>
    </row>
    <row r="2" spans="1:11" ht="93" customHeight="1" x14ac:dyDescent="0.25">
      <c r="A2" s="77" t="s">
        <v>10378</v>
      </c>
      <c r="B2" s="78"/>
      <c r="C2" s="78"/>
      <c r="D2" s="78"/>
      <c r="E2" s="78"/>
      <c r="F2" s="78"/>
      <c r="G2" s="78"/>
      <c r="H2" s="78"/>
      <c r="I2" s="78"/>
      <c r="J2" s="78"/>
      <c r="K2" s="78"/>
    </row>
    <row r="4" spans="1:11" ht="18.75" x14ac:dyDescent="0.3">
      <c r="A4" s="48" t="s">
        <v>10375</v>
      </c>
      <c r="B4" s="48"/>
      <c r="C4" s="48"/>
      <c r="D4" s="48"/>
      <c r="E4" s="48"/>
      <c r="G4" s="48" t="s">
        <v>10376</v>
      </c>
      <c r="H4" s="48"/>
      <c r="I4" s="48"/>
      <c r="J4" s="48"/>
      <c r="K4" s="48"/>
    </row>
    <row r="5" spans="1:11" ht="30" x14ac:dyDescent="0.25">
      <c r="A5" s="29" t="s">
        <v>3199</v>
      </c>
      <c r="B5" s="29" t="s">
        <v>3198</v>
      </c>
      <c r="C5" s="29" t="s">
        <v>3197</v>
      </c>
      <c r="D5" s="30" t="s">
        <v>10157</v>
      </c>
      <c r="E5" s="30" t="s">
        <v>9433</v>
      </c>
      <c r="G5" s="29" t="s">
        <v>3199</v>
      </c>
      <c r="H5" s="29" t="s">
        <v>3198</v>
      </c>
      <c r="I5" s="29" t="s">
        <v>3197</v>
      </c>
      <c r="J5" s="30" t="s">
        <v>10157</v>
      </c>
      <c r="K5" s="30" t="s">
        <v>9433</v>
      </c>
    </row>
    <row r="6" spans="1:11" x14ac:dyDescent="0.25">
      <c r="A6" s="31" t="s">
        <v>3205</v>
      </c>
      <c r="B6" s="32" t="s">
        <v>3863</v>
      </c>
      <c r="C6" s="33" t="s">
        <v>7263</v>
      </c>
      <c r="D6" s="33" t="s">
        <v>9335</v>
      </c>
      <c r="E6" s="47">
        <v>8.3276958478436164E-2</v>
      </c>
      <c r="F6" s="35"/>
      <c r="G6" s="31" t="s">
        <v>5207</v>
      </c>
      <c r="H6" s="32" t="s">
        <v>5223</v>
      </c>
      <c r="I6" s="33" t="s">
        <v>3200</v>
      </c>
      <c r="J6" s="33" t="s">
        <v>9014</v>
      </c>
      <c r="K6" s="47">
        <v>0.10248345341786883</v>
      </c>
    </row>
    <row r="7" spans="1:11" x14ac:dyDescent="0.25">
      <c r="A7" s="31" t="s">
        <v>3205</v>
      </c>
      <c r="B7" s="32" t="s">
        <v>3863</v>
      </c>
      <c r="C7" s="33" t="s">
        <v>7263</v>
      </c>
      <c r="D7" s="33" t="s">
        <v>9340</v>
      </c>
      <c r="E7" s="47">
        <v>8.0867377033553248E-2</v>
      </c>
      <c r="F7" s="35"/>
      <c r="G7" s="31" t="s">
        <v>5207</v>
      </c>
      <c r="H7" s="32" t="s">
        <v>5223</v>
      </c>
      <c r="I7" s="33" t="s">
        <v>7263</v>
      </c>
      <c r="J7" s="33" t="s">
        <v>9014</v>
      </c>
      <c r="K7" s="47">
        <v>7.1029776426183869E-2</v>
      </c>
    </row>
    <row r="8" spans="1:11" x14ac:dyDescent="0.25">
      <c r="A8" s="31" t="s">
        <v>3205</v>
      </c>
      <c r="B8" s="32" t="s">
        <v>3863</v>
      </c>
      <c r="C8" s="33" t="s">
        <v>7263</v>
      </c>
      <c r="D8" s="33" t="s">
        <v>9347</v>
      </c>
      <c r="E8" s="47">
        <v>8.0289698840596724E-2</v>
      </c>
      <c r="F8" s="35"/>
      <c r="G8" s="31" t="s">
        <v>5207</v>
      </c>
      <c r="H8" s="32" t="s">
        <v>5223</v>
      </c>
      <c r="I8" s="33" t="s">
        <v>7263</v>
      </c>
      <c r="J8" s="33" t="s">
        <v>9062</v>
      </c>
      <c r="K8" s="47">
        <v>5.8534472775055225E-2</v>
      </c>
    </row>
    <row r="9" spans="1:11" x14ac:dyDescent="0.25">
      <c r="A9" s="31" t="s">
        <v>3205</v>
      </c>
      <c r="B9" s="32" t="s">
        <v>3384</v>
      </c>
      <c r="C9" s="33" t="s">
        <v>7263</v>
      </c>
      <c r="D9" s="33" t="s">
        <v>160</v>
      </c>
      <c r="E9" s="47">
        <v>7.6007980619811497E-2</v>
      </c>
      <c r="F9" s="35"/>
      <c r="G9" s="31" t="s">
        <v>5207</v>
      </c>
      <c r="H9" s="32" t="s">
        <v>6408</v>
      </c>
      <c r="I9" s="33" t="s">
        <v>3200</v>
      </c>
      <c r="J9" s="33" t="s">
        <v>9106</v>
      </c>
      <c r="K9" s="47">
        <v>5.7969928101551112E-2</v>
      </c>
    </row>
    <row r="10" spans="1:11" x14ac:dyDescent="0.25">
      <c r="A10" s="31" t="s">
        <v>3205</v>
      </c>
      <c r="B10" s="32" t="s">
        <v>3863</v>
      </c>
      <c r="C10" s="33" t="s">
        <v>7263</v>
      </c>
      <c r="D10" s="33" t="s">
        <v>9337</v>
      </c>
      <c r="E10" s="47">
        <v>7.2931267896563637E-2</v>
      </c>
      <c r="F10" s="35"/>
      <c r="G10" s="31" t="s">
        <v>5207</v>
      </c>
      <c r="H10" s="32" t="s">
        <v>6408</v>
      </c>
      <c r="I10" s="33" t="s">
        <v>7263</v>
      </c>
      <c r="J10" s="33" t="s">
        <v>9108</v>
      </c>
      <c r="K10" s="47">
        <v>5.5249692175779658E-2</v>
      </c>
    </row>
    <row r="11" spans="1:11" x14ac:dyDescent="0.25">
      <c r="A11" s="31" t="s">
        <v>3205</v>
      </c>
      <c r="B11" s="32" t="s">
        <v>3384</v>
      </c>
      <c r="C11" s="33" t="s">
        <v>7263</v>
      </c>
      <c r="D11" s="33" t="s">
        <v>645</v>
      </c>
      <c r="E11" s="47">
        <v>6.3633832482213326E-2</v>
      </c>
      <c r="F11" s="35"/>
      <c r="G11" s="31" t="s">
        <v>5207</v>
      </c>
      <c r="H11" s="32" t="s">
        <v>6408</v>
      </c>
      <c r="I11" s="33" t="s">
        <v>7263</v>
      </c>
      <c r="J11" s="33" t="s">
        <v>9106</v>
      </c>
      <c r="K11" s="47">
        <v>5.3850305373165194E-2</v>
      </c>
    </row>
    <row r="12" spans="1:11" x14ac:dyDescent="0.25">
      <c r="A12" s="31" t="s">
        <v>3205</v>
      </c>
      <c r="B12" s="32" t="s">
        <v>3863</v>
      </c>
      <c r="C12" s="33" t="s">
        <v>3206</v>
      </c>
      <c r="D12" s="33" t="s">
        <v>9337</v>
      </c>
      <c r="E12" s="47">
        <v>4.7753435743649042E-2</v>
      </c>
      <c r="F12" s="35"/>
      <c r="G12" s="31" t="s">
        <v>5207</v>
      </c>
      <c r="H12" s="32" t="s">
        <v>6408</v>
      </c>
      <c r="I12" s="33" t="s">
        <v>7263</v>
      </c>
      <c r="J12" s="33" t="s">
        <v>9115</v>
      </c>
      <c r="K12" s="47">
        <v>5.3749608642032903E-2</v>
      </c>
    </row>
    <row r="13" spans="1:11" x14ac:dyDescent="0.25">
      <c r="A13" s="31" t="s">
        <v>3205</v>
      </c>
      <c r="B13" s="32" t="s">
        <v>3863</v>
      </c>
      <c r="C13" s="33" t="s">
        <v>3206</v>
      </c>
      <c r="D13" s="33" t="s">
        <v>9335</v>
      </c>
      <c r="E13" s="47">
        <v>4.3971542863292461E-2</v>
      </c>
      <c r="F13" s="35"/>
      <c r="G13" s="31" t="s">
        <v>5207</v>
      </c>
      <c r="H13" s="32" t="s">
        <v>6408</v>
      </c>
      <c r="I13" s="33" t="s">
        <v>7263</v>
      </c>
      <c r="J13" s="33" t="s">
        <v>9110</v>
      </c>
      <c r="K13" s="47">
        <v>5.1453052842904301E-2</v>
      </c>
    </row>
    <row r="14" spans="1:11" x14ac:dyDescent="0.25">
      <c r="A14" s="31" t="s">
        <v>3205</v>
      </c>
      <c r="B14" s="32" t="s">
        <v>3863</v>
      </c>
      <c r="C14" s="33" t="s">
        <v>7263</v>
      </c>
      <c r="D14" s="33" t="s">
        <v>9331</v>
      </c>
      <c r="E14" s="47">
        <v>4.2454374665687751E-2</v>
      </c>
      <c r="F14" s="35"/>
      <c r="G14" s="31" t="s">
        <v>5207</v>
      </c>
      <c r="H14" s="32" t="s">
        <v>6745</v>
      </c>
      <c r="I14" s="33" t="s">
        <v>7263</v>
      </c>
      <c r="J14" s="33" t="s">
        <v>8939</v>
      </c>
      <c r="K14" s="47">
        <v>4.5837736391081546E-2</v>
      </c>
    </row>
    <row r="15" spans="1:11" x14ac:dyDescent="0.25">
      <c r="A15" s="31" t="s">
        <v>3205</v>
      </c>
      <c r="B15" s="32" t="s">
        <v>3863</v>
      </c>
      <c r="C15" s="33" t="s">
        <v>7263</v>
      </c>
      <c r="D15" s="33" t="s">
        <v>9344</v>
      </c>
      <c r="E15" s="47">
        <v>3.9816758144422926E-2</v>
      </c>
      <c r="F15" s="35"/>
      <c r="G15" s="31" t="s">
        <v>5207</v>
      </c>
      <c r="H15" s="32" t="s">
        <v>5223</v>
      </c>
      <c r="I15" s="33" t="s">
        <v>7263</v>
      </c>
      <c r="J15" s="33" t="s">
        <v>8855</v>
      </c>
      <c r="K15" s="47">
        <v>4.5717886060994917E-2</v>
      </c>
    </row>
    <row r="16" spans="1:11" x14ac:dyDescent="0.25">
      <c r="A16" s="31" t="s">
        <v>3205</v>
      </c>
      <c r="B16" s="32" t="s">
        <v>3863</v>
      </c>
      <c r="C16" s="33" t="s">
        <v>7263</v>
      </c>
      <c r="D16" s="33" t="s">
        <v>9309</v>
      </c>
      <c r="E16" s="47">
        <v>3.9075752036398195E-2</v>
      </c>
      <c r="F16" s="35"/>
      <c r="G16" s="31" t="s">
        <v>5207</v>
      </c>
      <c r="H16" s="32" t="s">
        <v>5223</v>
      </c>
      <c r="I16" s="33" t="s">
        <v>3200</v>
      </c>
      <c r="J16" s="33" t="s">
        <v>8855</v>
      </c>
      <c r="K16" s="47">
        <v>4.0124694125017395E-2</v>
      </c>
    </row>
    <row r="17" spans="1:11" x14ac:dyDescent="0.25">
      <c r="A17" s="31" t="s">
        <v>3205</v>
      </c>
      <c r="B17" s="32" t="s">
        <v>3384</v>
      </c>
      <c r="C17" s="33" t="s">
        <v>7263</v>
      </c>
      <c r="D17" s="33" t="s">
        <v>163</v>
      </c>
      <c r="E17" s="47">
        <v>3.8218627714528705E-2</v>
      </c>
      <c r="F17" s="35"/>
      <c r="G17" s="31" t="s">
        <v>5207</v>
      </c>
      <c r="H17" s="32" t="s">
        <v>5223</v>
      </c>
      <c r="I17" s="33" t="s">
        <v>7263</v>
      </c>
      <c r="J17" s="33" t="s">
        <v>9043</v>
      </c>
      <c r="K17" s="47">
        <v>3.9029243790110295E-2</v>
      </c>
    </row>
    <row r="18" spans="1:11" x14ac:dyDescent="0.25">
      <c r="A18" s="31" t="s">
        <v>3205</v>
      </c>
      <c r="B18" s="32" t="s">
        <v>3384</v>
      </c>
      <c r="C18" s="33" t="s">
        <v>7263</v>
      </c>
      <c r="D18" s="33" t="s">
        <v>170</v>
      </c>
      <c r="E18" s="47">
        <v>3.660242098978287E-2</v>
      </c>
      <c r="F18" s="35"/>
      <c r="G18" s="31" t="s">
        <v>5207</v>
      </c>
      <c r="H18" s="32" t="s">
        <v>5223</v>
      </c>
      <c r="I18" s="33" t="s">
        <v>7263</v>
      </c>
      <c r="J18" s="33" t="s">
        <v>9081</v>
      </c>
      <c r="K18" s="47">
        <v>3.6744815637470611E-2</v>
      </c>
    </row>
    <row r="19" spans="1:11" x14ac:dyDescent="0.25">
      <c r="A19" s="31" t="s">
        <v>3205</v>
      </c>
      <c r="B19" s="32" t="s">
        <v>3863</v>
      </c>
      <c r="C19" s="33" t="s">
        <v>3206</v>
      </c>
      <c r="D19" s="33" t="s">
        <v>9307</v>
      </c>
      <c r="E19" s="47">
        <v>3.6019547837424074E-2</v>
      </c>
      <c r="F19" s="35"/>
      <c r="G19" s="31" t="s">
        <v>5207</v>
      </c>
      <c r="H19" s="32" t="s">
        <v>6408</v>
      </c>
      <c r="I19" s="33" t="s">
        <v>7263</v>
      </c>
      <c r="J19" s="33" t="s">
        <v>9112</v>
      </c>
      <c r="K19" s="47">
        <v>3.6734990611718109E-2</v>
      </c>
    </row>
    <row r="20" spans="1:11" x14ac:dyDescent="0.25">
      <c r="A20" s="31" t="s">
        <v>3205</v>
      </c>
      <c r="B20" s="32" t="s">
        <v>3384</v>
      </c>
      <c r="C20" s="33" t="s">
        <v>7263</v>
      </c>
      <c r="D20" s="33" t="s">
        <v>112</v>
      </c>
      <c r="E20" s="47">
        <v>3.2773227720419927E-2</v>
      </c>
      <c r="F20" s="35"/>
      <c r="G20" s="31" t="s">
        <v>5207</v>
      </c>
      <c r="H20" s="32" t="s">
        <v>6408</v>
      </c>
      <c r="I20" s="33" t="s">
        <v>7263</v>
      </c>
      <c r="J20" s="33" t="s">
        <v>9111</v>
      </c>
      <c r="K20" s="47">
        <v>3.481892927687627E-2</v>
      </c>
    </row>
    <row r="21" spans="1:11" x14ac:dyDescent="0.25">
      <c r="A21" s="31" t="s">
        <v>3205</v>
      </c>
      <c r="B21" s="32" t="s">
        <v>3863</v>
      </c>
      <c r="C21" s="33" t="s">
        <v>7263</v>
      </c>
      <c r="D21" s="33" t="s">
        <v>9305</v>
      </c>
      <c r="E21" s="47">
        <v>3.1450189480311259E-2</v>
      </c>
      <c r="F21" s="35"/>
      <c r="G21" s="31" t="s">
        <v>5207</v>
      </c>
      <c r="H21" s="32" t="s">
        <v>5223</v>
      </c>
      <c r="I21" s="33" t="s">
        <v>7263</v>
      </c>
      <c r="J21" s="33" t="s">
        <v>9024</v>
      </c>
      <c r="K21" s="47">
        <v>3.3430295232662992E-2</v>
      </c>
    </row>
    <row r="22" spans="1:11" x14ac:dyDescent="0.25">
      <c r="A22" s="31" t="s">
        <v>3205</v>
      </c>
      <c r="B22" s="32" t="s">
        <v>3863</v>
      </c>
      <c r="C22" s="33" t="s">
        <v>3206</v>
      </c>
      <c r="D22" s="33" t="s">
        <v>9313</v>
      </c>
      <c r="E22" s="47">
        <v>2.823689586550486E-2</v>
      </c>
      <c r="F22" s="35"/>
      <c r="G22" s="31" t="s">
        <v>5207</v>
      </c>
      <c r="H22" s="32" t="s">
        <v>5223</v>
      </c>
      <c r="I22" s="33" t="s">
        <v>7263</v>
      </c>
      <c r="J22" s="33" t="s">
        <v>9044</v>
      </c>
      <c r="K22" s="47">
        <v>3.0368637538317353E-2</v>
      </c>
    </row>
    <row r="23" spans="1:11" x14ac:dyDescent="0.25">
      <c r="A23" s="31" t="s">
        <v>3205</v>
      </c>
      <c r="B23" s="32" t="s">
        <v>3384</v>
      </c>
      <c r="C23" s="33" t="s">
        <v>7263</v>
      </c>
      <c r="D23" s="33" t="s">
        <v>168</v>
      </c>
      <c r="E23" s="47">
        <v>2.7900708435018715E-2</v>
      </c>
      <c r="F23" s="35"/>
      <c r="G23" s="31" t="s">
        <v>5207</v>
      </c>
      <c r="H23" s="32" t="s">
        <v>5223</v>
      </c>
      <c r="I23" s="33" t="s">
        <v>7263</v>
      </c>
      <c r="J23" s="33" t="s">
        <v>8995</v>
      </c>
      <c r="K23" s="47">
        <v>2.730993892398554E-2</v>
      </c>
    </row>
    <row r="24" spans="1:11" x14ac:dyDescent="0.25">
      <c r="A24" s="31" t="s">
        <v>3205</v>
      </c>
      <c r="B24" s="32" t="s">
        <v>3384</v>
      </c>
      <c r="C24" s="33" t="s">
        <v>3206</v>
      </c>
      <c r="D24" s="33" t="s">
        <v>645</v>
      </c>
      <c r="E24" s="47">
        <v>2.748961674167294E-2</v>
      </c>
      <c r="F24" s="35"/>
      <c r="G24" s="31" t="s">
        <v>5207</v>
      </c>
      <c r="H24" s="32" t="s">
        <v>5223</v>
      </c>
      <c r="I24" s="33" t="s">
        <v>3200</v>
      </c>
      <c r="J24" s="33" t="s">
        <v>8852</v>
      </c>
      <c r="K24" s="47">
        <v>2.6301685849296381E-2</v>
      </c>
    </row>
    <row r="25" spans="1:11" x14ac:dyDescent="0.25">
      <c r="A25" s="31" t="s">
        <v>3205</v>
      </c>
      <c r="B25" s="32" t="s">
        <v>3863</v>
      </c>
      <c r="C25" s="33" t="s">
        <v>3206</v>
      </c>
      <c r="D25" s="33" t="s">
        <v>9309</v>
      </c>
      <c r="E25" s="47">
        <v>2.628837152376989E-2</v>
      </c>
      <c r="F25" s="35"/>
      <c r="G25" s="31" t="s">
        <v>5207</v>
      </c>
      <c r="H25" s="32" t="s">
        <v>6745</v>
      </c>
      <c r="I25" s="33" t="s">
        <v>7263</v>
      </c>
      <c r="J25" s="33" t="s">
        <v>8935</v>
      </c>
      <c r="K25" s="47">
        <v>2.5873469413582522E-2</v>
      </c>
    </row>
    <row r="26" spans="1:11" x14ac:dyDescent="0.25">
      <c r="A26" s="31" t="s">
        <v>3205</v>
      </c>
      <c r="B26" s="32" t="s">
        <v>3384</v>
      </c>
      <c r="C26" s="33" t="s">
        <v>3206</v>
      </c>
      <c r="D26" s="33" t="s">
        <v>160</v>
      </c>
      <c r="E26" s="47">
        <v>2.5093904096607791E-2</v>
      </c>
      <c r="F26" s="35"/>
      <c r="G26" s="31" t="s">
        <v>5207</v>
      </c>
      <c r="H26" s="32" t="s">
        <v>5223</v>
      </c>
      <c r="I26" s="33" t="s">
        <v>3200</v>
      </c>
      <c r="J26" s="33" t="s">
        <v>8995</v>
      </c>
      <c r="K26" s="47">
        <v>2.5802443834095183E-2</v>
      </c>
    </row>
    <row r="27" spans="1:11" x14ac:dyDescent="0.25">
      <c r="A27" s="31" t="s">
        <v>3205</v>
      </c>
      <c r="B27" s="32" t="s">
        <v>3863</v>
      </c>
      <c r="C27" s="33" t="s">
        <v>3206</v>
      </c>
      <c r="D27" s="33" t="s">
        <v>9314</v>
      </c>
      <c r="E27" s="47">
        <v>1.984751079033405E-2</v>
      </c>
      <c r="F27" s="35"/>
      <c r="G27" s="31" t="s">
        <v>5207</v>
      </c>
      <c r="H27" s="32" t="s">
        <v>6408</v>
      </c>
      <c r="I27" s="33" t="s">
        <v>7263</v>
      </c>
      <c r="J27" s="33" t="s">
        <v>9113</v>
      </c>
      <c r="K27" s="47">
        <v>2.4283935156735645E-2</v>
      </c>
    </row>
    <row r="28" spans="1:11" x14ac:dyDescent="0.25">
      <c r="F28" s="35"/>
      <c r="G28" s="31" t="s">
        <v>5207</v>
      </c>
      <c r="H28" s="32" t="s">
        <v>5223</v>
      </c>
      <c r="I28" s="33" t="s">
        <v>7263</v>
      </c>
      <c r="J28" s="33" t="s">
        <v>9082</v>
      </c>
      <c r="K28" s="47">
        <v>2.3301008403514442E-2</v>
      </c>
    </row>
    <row r="30" spans="1:11" ht="15.75" x14ac:dyDescent="0.25">
      <c r="A30" s="50" t="s">
        <v>10379</v>
      </c>
    </row>
    <row r="31" spans="1:11" x14ac:dyDescent="0.25">
      <c r="A31" t="s">
        <v>10463</v>
      </c>
    </row>
    <row r="32" spans="1:11" x14ac:dyDescent="0.25">
      <c r="A32" t="s">
        <v>10464</v>
      </c>
    </row>
    <row r="34" spans="1:6" x14ac:dyDescent="0.25">
      <c r="A34" s="51"/>
      <c r="B34" s="51"/>
      <c r="C34" s="51"/>
      <c r="D34" s="51"/>
      <c r="E34" s="51"/>
      <c r="F34" s="51"/>
    </row>
    <row r="35" spans="1:6" ht="30" x14ac:dyDescent="0.25">
      <c r="A35" s="52" t="s">
        <v>10380</v>
      </c>
      <c r="B35" s="52" t="s">
        <v>10381</v>
      </c>
      <c r="C35" s="52" t="s">
        <v>10382</v>
      </c>
      <c r="D35" s="52" t="s">
        <v>10383</v>
      </c>
      <c r="E35" s="52" t="s">
        <v>10384</v>
      </c>
      <c r="F35" s="52" t="s">
        <v>10385</v>
      </c>
    </row>
    <row r="36" spans="1:6" x14ac:dyDescent="0.25">
      <c r="A36" s="53">
        <v>1</v>
      </c>
      <c r="B36" s="53" t="s">
        <v>10386</v>
      </c>
      <c r="C36" s="53" t="s">
        <v>10387</v>
      </c>
      <c r="D36" s="53" t="s">
        <v>10388</v>
      </c>
      <c r="E36" s="53" t="s">
        <v>10389</v>
      </c>
      <c r="F36" s="53"/>
    </row>
    <row r="37" spans="1:6" x14ac:dyDescent="0.25">
      <c r="A37" s="53">
        <v>2</v>
      </c>
      <c r="B37" s="53" t="s">
        <v>10386</v>
      </c>
      <c r="C37" s="53" t="s">
        <v>10387</v>
      </c>
      <c r="D37" s="53" t="s">
        <v>10388</v>
      </c>
      <c r="E37" s="53" t="s">
        <v>10390</v>
      </c>
      <c r="F37" s="53"/>
    </row>
    <row r="38" spans="1:6" x14ac:dyDescent="0.25">
      <c r="A38" s="53">
        <v>3</v>
      </c>
      <c r="B38" s="53" t="s">
        <v>10386</v>
      </c>
      <c r="C38" s="53" t="s">
        <v>10387</v>
      </c>
      <c r="D38" s="53" t="s">
        <v>10388</v>
      </c>
      <c r="E38" s="53" t="s">
        <v>10391</v>
      </c>
      <c r="F38" s="53"/>
    </row>
    <row r="39" spans="1:6" x14ac:dyDescent="0.25">
      <c r="A39" s="53">
        <v>4</v>
      </c>
      <c r="B39" s="53" t="s">
        <v>10386</v>
      </c>
      <c r="C39" s="53" t="s">
        <v>10387</v>
      </c>
      <c r="D39" s="53" t="s">
        <v>10388</v>
      </c>
      <c r="E39" s="53" t="s">
        <v>10392</v>
      </c>
      <c r="F39" s="53"/>
    </row>
    <row r="40" spans="1:6" x14ac:dyDescent="0.25">
      <c r="A40" s="53">
        <v>5</v>
      </c>
      <c r="B40" s="53" t="s">
        <v>10386</v>
      </c>
      <c r="C40" s="53" t="s">
        <v>10387</v>
      </c>
      <c r="D40" s="53" t="s">
        <v>10388</v>
      </c>
      <c r="E40" s="53" t="s">
        <v>10393</v>
      </c>
      <c r="F40" s="53"/>
    </row>
    <row r="41" spans="1:6" x14ac:dyDescent="0.25">
      <c r="A41" s="53">
        <v>6</v>
      </c>
      <c r="B41" s="53" t="s">
        <v>10386</v>
      </c>
      <c r="C41" s="53" t="s">
        <v>10394</v>
      </c>
      <c r="D41" s="53"/>
      <c r="E41" s="53" t="s">
        <v>10395</v>
      </c>
      <c r="F41" s="53"/>
    </row>
    <row r="42" spans="1:6" x14ac:dyDescent="0.25">
      <c r="A42" s="53">
        <v>7</v>
      </c>
      <c r="B42" s="53" t="s">
        <v>10386</v>
      </c>
      <c r="C42" s="53" t="s">
        <v>10394</v>
      </c>
      <c r="D42" s="53"/>
      <c r="E42" s="53" t="s">
        <v>10396</v>
      </c>
      <c r="F42" s="53"/>
    </row>
    <row r="43" spans="1:6" ht="28.5" x14ac:dyDescent="0.25">
      <c r="A43" s="53">
        <v>8</v>
      </c>
      <c r="B43" s="53" t="s">
        <v>10386</v>
      </c>
      <c r="C43" s="53" t="s">
        <v>10394</v>
      </c>
      <c r="D43" s="53"/>
      <c r="E43" s="53" t="s">
        <v>10397</v>
      </c>
      <c r="F43" s="53"/>
    </row>
    <row r="44" spans="1:6" x14ac:dyDescent="0.25">
      <c r="A44" s="53">
        <v>9</v>
      </c>
      <c r="B44" s="53" t="s">
        <v>10386</v>
      </c>
      <c r="C44" s="53" t="s">
        <v>10394</v>
      </c>
      <c r="D44" s="53"/>
      <c r="E44" s="53" t="s">
        <v>10389</v>
      </c>
      <c r="F44" s="53"/>
    </row>
    <row r="45" spans="1:6" x14ac:dyDescent="0.25">
      <c r="A45" s="53">
        <v>10</v>
      </c>
      <c r="B45" s="53" t="s">
        <v>10386</v>
      </c>
      <c r="C45" s="53" t="s">
        <v>10394</v>
      </c>
      <c r="D45" s="53"/>
      <c r="E45" s="53" t="s">
        <v>10390</v>
      </c>
      <c r="F45" s="53"/>
    </row>
    <row r="46" spans="1:6" x14ac:dyDescent="0.25">
      <c r="A46" s="53">
        <v>11</v>
      </c>
      <c r="B46" s="53" t="s">
        <v>10386</v>
      </c>
      <c r="C46" s="53" t="s">
        <v>10394</v>
      </c>
      <c r="D46" s="53"/>
      <c r="E46" s="53" t="s">
        <v>10391</v>
      </c>
      <c r="F46" s="53"/>
    </row>
    <row r="47" spans="1:6" x14ac:dyDescent="0.25">
      <c r="A47" s="53">
        <v>12</v>
      </c>
      <c r="B47" s="53" t="s">
        <v>10386</v>
      </c>
      <c r="C47" s="53" t="s">
        <v>10394</v>
      </c>
      <c r="D47" s="53"/>
      <c r="E47" s="53" t="s">
        <v>10392</v>
      </c>
      <c r="F47" s="53"/>
    </row>
    <row r="48" spans="1:6" x14ac:dyDescent="0.25">
      <c r="A48" s="53">
        <v>13</v>
      </c>
      <c r="B48" s="53" t="s">
        <v>10386</v>
      </c>
      <c r="C48" s="53" t="s">
        <v>10394</v>
      </c>
      <c r="D48" s="53"/>
      <c r="E48" s="53" t="s">
        <v>10393</v>
      </c>
      <c r="F48" s="53"/>
    </row>
    <row r="49" spans="1:6" x14ac:dyDescent="0.25">
      <c r="A49" s="53">
        <v>14</v>
      </c>
      <c r="B49" s="53" t="s">
        <v>10386</v>
      </c>
      <c r="C49" s="53" t="s">
        <v>10394</v>
      </c>
      <c r="D49" s="53"/>
      <c r="E49" s="53" t="s">
        <v>10398</v>
      </c>
      <c r="F49" s="53"/>
    </row>
    <row r="50" spans="1:6" x14ac:dyDescent="0.25">
      <c r="A50" s="53">
        <v>15</v>
      </c>
      <c r="B50" s="53" t="s">
        <v>10386</v>
      </c>
      <c r="C50" s="53" t="s">
        <v>10394</v>
      </c>
      <c r="D50" s="53"/>
      <c r="E50" s="53" t="s">
        <v>10399</v>
      </c>
      <c r="F50" s="53"/>
    </row>
    <row r="51" spans="1:6" x14ac:dyDescent="0.25">
      <c r="A51" s="53">
        <v>16</v>
      </c>
      <c r="B51" s="53" t="s">
        <v>10386</v>
      </c>
      <c r="C51" s="53" t="s">
        <v>10394</v>
      </c>
      <c r="D51" s="53"/>
      <c r="E51" s="53" t="s">
        <v>10400</v>
      </c>
      <c r="F51" s="53"/>
    </row>
    <row r="52" spans="1:6" x14ac:dyDescent="0.25">
      <c r="A52" s="53">
        <v>17</v>
      </c>
      <c r="B52" s="53" t="s">
        <v>10386</v>
      </c>
      <c r="C52" s="53" t="s">
        <v>10394</v>
      </c>
      <c r="D52" s="53"/>
      <c r="E52" s="53" t="s">
        <v>10401</v>
      </c>
      <c r="F52" s="53"/>
    </row>
    <row r="53" spans="1:6" x14ac:dyDescent="0.25">
      <c r="A53" s="53">
        <v>18</v>
      </c>
      <c r="B53" s="53" t="s">
        <v>10386</v>
      </c>
      <c r="C53" s="53" t="s">
        <v>10394</v>
      </c>
      <c r="D53" s="53"/>
      <c r="E53" s="53" t="s">
        <v>10402</v>
      </c>
      <c r="F53" s="53"/>
    </row>
    <row r="54" spans="1:6" x14ac:dyDescent="0.25">
      <c r="A54" s="53">
        <v>19</v>
      </c>
      <c r="B54" s="53" t="s">
        <v>10386</v>
      </c>
      <c r="C54" s="53" t="s">
        <v>10394</v>
      </c>
      <c r="D54" s="53"/>
      <c r="E54" s="53" t="s">
        <v>10403</v>
      </c>
      <c r="F54" s="53"/>
    </row>
    <row r="55" spans="1:6" x14ac:dyDescent="0.25">
      <c r="A55" s="53">
        <v>20</v>
      </c>
      <c r="B55" s="53" t="s">
        <v>10404</v>
      </c>
      <c r="C55" s="53"/>
      <c r="D55" s="53" t="s">
        <v>10388</v>
      </c>
      <c r="E55" s="53">
        <v>10</v>
      </c>
      <c r="F55" s="53"/>
    </row>
    <row r="56" spans="1:6" x14ac:dyDescent="0.25">
      <c r="A56" s="53">
        <v>21</v>
      </c>
      <c r="B56" s="53" t="s">
        <v>10404</v>
      </c>
      <c r="C56" s="53"/>
      <c r="D56" s="53" t="s">
        <v>10388</v>
      </c>
      <c r="E56" s="53">
        <v>12</v>
      </c>
      <c r="F56" s="53"/>
    </row>
    <row r="57" spans="1:6" x14ac:dyDescent="0.25">
      <c r="A57" s="53">
        <v>22</v>
      </c>
      <c r="B57" s="53" t="s">
        <v>10404</v>
      </c>
      <c r="C57" s="53"/>
      <c r="D57" s="53" t="s">
        <v>10388</v>
      </c>
      <c r="E57" s="53">
        <v>14</v>
      </c>
      <c r="F57" s="53"/>
    </row>
    <row r="58" spans="1:6" x14ac:dyDescent="0.25">
      <c r="A58" s="53">
        <v>23</v>
      </c>
      <c r="B58" s="53" t="s">
        <v>10404</v>
      </c>
      <c r="C58" s="53"/>
      <c r="D58" s="53" t="s">
        <v>10388</v>
      </c>
      <c r="E58" s="53">
        <v>16</v>
      </c>
      <c r="F58" s="53"/>
    </row>
    <row r="59" spans="1:6" x14ac:dyDescent="0.25">
      <c r="A59" s="53">
        <v>24</v>
      </c>
      <c r="B59" s="53" t="s">
        <v>10404</v>
      </c>
      <c r="C59" s="53"/>
      <c r="D59" s="53" t="s">
        <v>10388</v>
      </c>
      <c r="E59" s="53">
        <v>18</v>
      </c>
      <c r="F59" s="53"/>
    </row>
    <row r="60" spans="1:6" x14ac:dyDescent="0.25">
      <c r="A60" s="53">
        <v>25</v>
      </c>
      <c r="B60" s="53" t="s">
        <v>10404</v>
      </c>
      <c r="C60" s="53"/>
      <c r="D60" s="53" t="s">
        <v>10388</v>
      </c>
      <c r="E60" s="53">
        <v>20</v>
      </c>
      <c r="F60" s="53"/>
    </row>
    <row r="61" spans="1:6" x14ac:dyDescent="0.25">
      <c r="A61" s="53">
        <v>26</v>
      </c>
      <c r="B61" s="53" t="s">
        <v>10404</v>
      </c>
      <c r="C61" s="53" t="s">
        <v>10405</v>
      </c>
      <c r="D61" s="53" t="s">
        <v>10388</v>
      </c>
      <c r="E61" s="53">
        <v>14</v>
      </c>
      <c r="F61" s="53"/>
    </row>
    <row r="62" spans="1:6" x14ac:dyDescent="0.25">
      <c r="A62" s="53">
        <v>27</v>
      </c>
      <c r="B62" s="53" t="s">
        <v>10404</v>
      </c>
      <c r="C62" s="53" t="s">
        <v>10405</v>
      </c>
      <c r="D62" s="53" t="s">
        <v>10388</v>
      </c>
      <c r="E62" s="53">
        <v>16</v>
      </c>
      <c r="F62" s="53"/>
    </row>
    <row r="63" spans="1:6" x14ac:dyDescent="0.25">
      <c r="A63" s="53">
        <v>28</v>
      </c>
      <c r="B63" s="53" t="s">
        <v>10404</v>
      </c>
      <c r="C63" s="53" t="s">
        <v>10405</v>
      </c>
      <c r="D63" s="53" t="s">
        <v>10388</v>
      </c>
      <c r="E63" s="53">
        <v>20</v>
      </c>
      <c r="F63" s="53"/>
    </row>
    <row r="64" spans="1:6" x14ac:dyDescent="0.25">
      <c r="A64" s="53">
        <v>29</v>
      </c>
      <c r="B64" s="53" t="s">
        <v>10404</v>
      </c>
      <c r="C64" s="53" t="s">
        <v>10405</v>
      </c>
      <c r="D64" s="53" t="s">
        <v>10388</v>
      </c>
      <c r="E64" s="53">
        <v>25</v>
      </c>
      <c r="F64" s="53"/>
    </row>
    <row r="65" spans="1:6" x14ac:dyDescent="0.25">
      <c r="A65" s="53">
        <v>30</v>
      </c>
      <c r="B65" s="53" t="s">
        <v>10404</v>
      </c>
      <c r="C65" s="53" t="s">
        <v>10405</v>
      </c>
      <c r="D65" s="53" t="s">
        <v>10388</v>
      </c>
      <c r="E65" s="53">
        <v>30</v>
      </c>
      <c r="F65" s="53"/>
    </row>
    <row r="66" spans="1:6" x14ac:dyDescent="0.25">
      <c r="A66" s="53">
        <v>31</v>
      </c>
      <c r="B66" s="53" t="s">
        <v>10404</v>
      </c>
      <c r="C66" s="53" t="s">
        <v>10405</v>
      </c>
      <c r="D66" s="53" t="s">
        <v>10388</v>
      </c>
      <c r="E66" s="53">
        <v>40</v>
      </c>
      <c r="F66" s="53"/>
    </row>
    <row r="67" spans="1:6" x14ac:dyDescent="0.25">
      <c r="A67" s="53">
        <v>32</v>
      </c>
      <c r="B67" s="53" t="s">
        <v>10404</v>
      </c>
      <c r="C67" s="53" t="s">
        <v>10405</v>
      </c>
      <c r="D67" s="53" t="s">
        <v>10388</v>
      </c>
      <c r="E67" s="53">
        <v>50</v>
      </c>
      <c r="F67" s="53"/>
    </row>
    <row r="68" spans="1:6" x14ac:dyDescent="0.25">
      <c r="A68" s="53">
        <v>33</v>
      </c>
      <c r="B68" s="53" t="s">
        <v>10404</v>
      </c>
      <c r="C68" s="53" t="s">
        <v>10405</v>
      </c>
      <c r="D68" s="53" t="s">
        <v>10388</v>
      </c>
      <c r="E68" s="53">
        <v>60</v>
      </c>
      <c r="F68" s="53"/>
    </row>
    <row r="69" spans="1:6" x14ac:dyDescent="0.25">
      <c r="A69" s="53">
        <v>34</v>
      </c>
      <c r="B69" s="53" t="s">
        <v>10404</v>
      </c>
      <c r="C69" s="53" t="s">
        <v>10406</v>
      </c>
      <c r="D69" s="53" t="s">
        <v>10388</v>
      </c>
      <c r="E69" s="53">
        <v>25</v>
      </c>
      <c r="F69" s="53"/>
    </row>
    <row r="70" spans="1:6" x14ac:dyDescent="0.25">
      <c r="A70" s="53">
        <v>35</v>
      </c>
      <c r="B70" s="53" t="s">
        <v>10404</v>
      </c>
      <c r="C70" s="53" t="s">
        <v>10406</v>
      </c>
      <c r="D70" s="53" t="s">
        <v>10388</v>
      </c>
      <c r="E70" s="53">
        <v>30</v>
      </c>
      <c r="F70" s="53"/>
    </row>
    <row r="71" spans="1:6" x14ac:dyDescent="0.25">
      <c r="A71" s="53">
        <v>36</v>
      </c>
      <c r="B71" s="53" t="s">
        <v>10404</v>
      </c>
      <c r="C71" s="53" t="s">
        <v>10406</v>
      </c>
      <c r="D71" s="53" t="s">
        <v>10388</v>
      </c>
      <c r="E71" s="53">
        <v>40</v>
      </c>
      <c r="F71" s="53"/>
    </row>
    <row r="72" spans="1:6" x14ac:dyDescent="0.25">
      <c r="A72" s="53">
        <v>37</v>
      </c>
      <c r="B72" s="53" t="s">
        <v>10404</v>
      </c>
      <c r="C72" s="53" t="s">
        <v>10406</v>
      </c>
      <c r="D72" s="53" t="s">
        <v>10388</v>
      </c>
      <c r="E72" s="53">
        <v>50</v>
      </c>
      <c r="F72" s="53"/>
    </row>
    <row r="73" spans="1:6" x14ac:dyDescent="0.25">
      <c r="A73" s="53">
        <v>38</v>
      </c>
      <c r="B73" s="53" t="s">
        <v>10404</v>
      </c>
      <c r="C73" s="53" t="s">
        <v>10406</v>
      </c>
      <c r="D73" s="53" t="s">
        <v>10388</v>
      </c>
      <c r="E73" s="53">
        <v>60</v>
      </c>
      <c r="F73" s="53"/>
    </row>
    <row r="74" spans="1:6" x14ac:dyDescent="0.25">
      <c r="A74" s="53">
        <v>39</v>
      </c>
      <c r="B74" s="53" t="s">
        <v>10404</v>
      </c>
      <c r="C74" s="53" t="s">
        <v>10407</v>
      </c>
      <c r="D74" s="53" t="s">
        <v>10388</v>
      </c>
      <c r="E74" s="53">
        <v>24</v>
      </c>
      <c r="F74" s="53"/>
    </row>
    <row r="75" spans="1:6" x14ac:dyDescent="0.25">
      <c r="A75" s="53">
        <v>40</v>
      </c>
      <c r="B75" s="53" t="s">
        <v>10404</v>
      </c>
      <c r="C75" s="53" t="s">
        <v>10408</v>
      </c>
      <c r="D75" s="53" t="s">
        <v>10388</v>
      </c>
      <c r="E75" s="53">
        <v>20</v>
      </c>
      <c r="F75" s="53"/>
    </row>
    <row r="76" spans="1:6" x14ac:dyDescent="0.25">
      <c r="A76" s="53">
        <v>41</v>
      </c>
      <c r="B76" s="53" t="s">
        <v>10404</v>
      </c>
      <c r="C76" s="53" t="s">
        <v>10408</v>
      </c>
      <c r="D76" s="53" t="s">
        <v>10388</v>
      </c>
      <c r="E76" s="53">
        <v>25</v>
      </c>
      <c r="F76" s="53"/>
    </row>
    <row r="77" spans="1:6" x14ac:dyDescent="0.25">
      <c r="A77" s="53">
        <v>42</v>
      </c>
      <c r="B77" s="53" t="s">
        <v>10404</v>
      </c>
      <c r="C77" s="53" t="s">
        <v>10408</v>
      </c>
      <c r="D77" s="53" t="s">
        <v>10388</v>
      </c>
      <c r="E77" s="53">
        <v>30</v>
      </c>
      <c r="F77" s="53"/>
    </row>
    <row r="78" spans="1:6" x14ac:dyDescent="0.25">
      <c r="A78" s="53">
        <v>43</v>
      </c>
      <c r="B78" s="53" t="s">
        <v>10404</v>
      </c>
      <c r="C78" s="53" t="s">
        <v>10408</v>
      </c>
      <c r="D78" s="53" t="s">
        <v>10388</v>
      </c>
      <c r="E78" s="53">
        <v>35</v>
      </c>
      <c r="F78" s="53"/>
    </row>
    <row r="79" spans="1:6" x14ac:dyDescent="0.25">
      <c r="A79" s="53">
        <v>44</v>
      </c>
      <c r="B79" s="53" t="s">
        <v>10404</v>
      </c>
      <c r="C79" s="53" t="s">
        <v>10408</v>
      </c>
      <c r="D79" s="53" t="s">
        <v>10388</v>
      </c>
      <c r="E79" s="53">
        <v>40</v>
      </c>
      <c r="F79" s="53"/>
    </row>
    <row r="80" spans="1:6" x14ac:dyDescent="0.25">
      <c r="A80" s="53">
        <v>45</v>
      </c>
      <c r="B80" s="53" t="s">
        <v>10404</v>
      </c>
      <c r="C80" s="53" t="s">
        <v>10409</v>
      </c>
      <c r="D80" s="53" t="s">
        <v>10388</v>
      </c>
      <c r="E80" s="53">
        <v>20</v>
      </c>
      <c r="F80" s="53"/>
    </row>
    <row r="81" spans="1:6" x14ac:dyDescent="0.25">
      <c r="A81" s="53">
        <v>46</v>
      </c>
      <c r="B81" s="53" t="s">
        <v>10404</v>
      </c>
      <c r="C81" s="53" t="s">
        <v>10409</v>
      </c>
      <c r="D81" s="53" t="s">
        <v>10388</v>
      </c>
      <c r="E81" s="53">
        <v>25</v>
      </c>
      <c r="F81" s="53"/>
    </row>
    <row r="82" spans="1:6" x14ac:dyDescent="0.25">
      <c r="A82" s="53">
        <v>47</v>
      </c>
      <c r="B82" s="53" t="s">
        <v>10404</v>
      </c>
      <c r="C82" s="53" t="s">
        <v>10409</v>
      </c>
      <c r="D82" s="53" t="s">
        <v>10388</v>
      </c>
      <c r="E82" s="53">
        <v>30</v>
      </c>
      <c r="F82" s="53"/>
    </row>
    <row r="83" spans="1:6" x14ac:dyDescent="0.25">
      <c r="A83" s="53">
        <v>48</v>
      </c>
      <c r="B83" s="53" t="s">
        <v>10404</v>
      </c>
      <c r="C83" s="53" t="s">
        <v>10410</v>
      </c>
      <c r="D83" s="53" t="s">
        <v>10388</v>
      </c>
      <c r="E83" s="53">
        <v>20</v>
      </c>
      <c r="F83" s="53"/>
    </row>
    <row r="84" spans="1:6" x14ac:dyDescent="0.25">
      <c r="A84" s="53">
        <v>49</v>
      </c>
      <c r="B84" s="53" t="s">
        <v>10404</v>
      </c>
      <c r="C84" s="53" t="s">
        <v>10410</v>
      </c>
      <c r="D84" s="53" t="s">
        <v>10388</v>
      </c>
      <c r="E84" s="53">
        <v>25</v>
      </c>
      <c r="F84" s="53"/>
    </row>
    <row r="85" spans="1:6" x14ac:dyDescent="0.25">
      <c r="A85" s="53">
        <v>50</v>
      </c>
      <c r="B85" s="53" t="s">
        <v>10404</v>
      </c>
      <c r="C85" s="53" t="s">
        <v>10410</v>
      </c>
      <c r="D85" s="53" t="s">
        <v>10388</v>
      </c>
      <c r="E85" s="53">
        <v>30</v>
      </c>
      <c r="F85" s="53"/>
    </row>
    <row r="86" spans="1:6" x14ac:dyDescent="0.25">
      <c r="A86" s="53">
        <v>51</v>
      </c>
      <c r="B86" s="53" t="s">
        <v>10404</v>
      </c>
      <c r="C86" s="53" t="s">
        <v>10410</v>
      </c>
      <c r="D86" s="53" t="s">
        <v>10388</v>
      </c>
      <c r="E86" s="53">
        <v>40</v>
      </c>
      <c r="F86" s="53"/>
    </row>
    <row r="87" spans="1:6" x14ac:dyDescent="0.25">
      <c r="A87" s="53">
        <v>52</v>
      </c>
      <c r="B87" s="53" t="s">
        <v>10404</v>
      </c>
      <c r="C87" s="53" t="s">
        <v>10410</v>
      </c>
      <c r="D87" s="53" t="s">
        <v>10388</v>
      </c>
      <c r="E87" s="53">
        <v>50</v>
      </c>
      <c r="F87" s="53"/>
    </row>
    <row r="88" spans="1:6" x14ac:dyDescent="0.25">
      <c r="A88" s="53">
        <v>53</v>
      </c>
      <c r="B88" s="53" t="s">
        <v>10404</v>
      </c>
      <c r="C88" s="53" t="s">
        <v>10411</v>
      </c>
      <c r="D88" s="53" t="s">
        <v>10388</v>
      </c>
      <c r="E88" s="53">
        <v>30</v>
      </c>
      <c r="F88" s="53"/>
    </row>
    <row r="89" spans="1:6" x14ac:dyDescent="0.25">
      <c r="A89" s="53">
        <v>54</v>
      </c>
      <c r="B89" s="53" t="s">
        <v>10404</v>
      </c>
      <c r="C89" s="53" t="s">
        <v>10411</v>
      </c>
      <c r="D89" s="53" t="s">
        <v>10388</v>
      </c>
      <c r="E89" s="53">
        <v>40</v>
      </c>
      <c r="F89" s="53"/>
    </row>
    <row r="90" spans="1:6" x14ac:dyDescent="0.25">
      <c r="A90" s="53">
        <v>55</v>
      </c>
      <c r="B90" s="53" t="s">
        <v>10404</v>
      </c>
      <c r="C90" s="53" t="s">
        <v>10411</v>
      </c>
      <c r="D90" s="53" t="s">
        <v>10388</v>
      </c>
      <c r="E90" s="53">
        <v>50</v>
      </c>
      <c r="F90" s="53"/>
    </row>
    <row r="91" spans="1:6" ht="28.5" x14ac:dyDescent="0.25">
      <c r="A91" s="53">
        <v>56</v>
      </c>
      <c r="B91" s="53" t="s">
        <v>10412</v>
      </c>
      <c r="C91" s="53" t="s">
        <v>10413</v>
      </c>
      <c r="D91" s="53" t="s">
        <v>10388</v>
      </c>
      <c r="E91" s="53" t="s">
        <v>10414</v>
      </c>
      <c r="F91" s="53"/>
    </row>
    <row r="92" spans="1:6" x14ac:dyDescent="0.25">
      <c r="A92" s="53">
        <v>57</v>
      </c>
      <c r="B92" s="53" t="s">
        <v>10412</v>
      </c>
      <c r="C92" s="53" t="s">
        <v>10413</v>
      </c>
      <c r="D92" s="53" t="s">
        <v>10388</v>
      </c>
      <c r="E92" s="53" t="s">
        <v>10396</v>
      </c>
      <c r="F92" s="53"/>
    </row>
    <row r="93" spans="1:6" x14ac:dyDescent="0.25">
      <c r="A93" s="53">
        <v>58</v>
      </c>
      <c r="B93" s="53" t="s">
        <v>10415</v>
      </c>
      <c r="C93" s="53"/>
      <c r="D93" s="53" t="s">
        <v>10388</v>
      </c>
      <c r="E93" s="53">
        <v>10</v>
      </c>
      <c r="F93" s="53"/>
    </row>
    <row r="94" spans="1:6" x14ac:dyDescent="0.25">
      <c r="A94" s="53">
        <v>59</v>
      </c>
      <c r="B94" s="53" t="s">
        <v>10415</v>
      </c>
      <c r="C94" s="53"/>
      <c r="D94" s="53" t="s">
        <v>10388</v>
      </c>
      <c r="E94" s="53">
        <v>12</v>
      </c>
      <c r="F94" s="53"/>
    </row>
    <row r="95" spans="1:6" x14ac:dyDescent="0.25">
      <c r="A95" s="53">
        <v>60</v>
      </c>
      <c r="B95" s="53" t="s">
        <v>10415</v>
      </c>
      <c r="C95" s="53"/>
      <c r="D95" s="53" t="s">
        <v>10388</v>
      </c>
      <c r="E95" s="53">
        <v>14</v>
      </c>
      <c r="F95" s="53"/>
    </row>
    <row r="96" spans="1:6" x14ac:dyDescent="0.25">
      <c r="A96" s="53">
        <v>61</v>
      </c>
      <c r="B96" s="53" t="s">
        <v>10415</v>
      </c>
      <c r="C96" s="53"/>
      <c r="D96" s="53" t="s">
        <v>10388</v>
      </c>
      <c r="E96" s="53">
        <v>16</v>
      </c>
      <c r="F96" s="53"/>
    </row>
    <row r="97" spans="1:6" x14ac:dyDescent="0.25">
      <c r="A97" s="53">
        <v>62</v>
      </c>
      <c r="B97" s="53" t="s">
        <v>10415</v>
      </c>
      <c r="C97" s="53"/>
      <c r="D97" s="53" t="s">
        <v>10388</v>
      </c>
      <c r="E97" s="53">
        <v>18</v>
      </c>
      <c r="F97" s="53"/>
    </row>
    <row r="98" spans="1:6" x14ac:dyDescent="0.25">
      <c r="A98" s="53">
        <v>63</v>
      </c>
      <c r="B98" s="53" t="s">
        <v>10416</v>
      </c>
      <c r="C98" s="53"/>
      <c r="D98" s="53" t="s">
        <v>10388</v>
      </c>
      <c r="E98" s="53" t="s">
        <v>10417</v>
      </c>
      <c r="F98" s="53"/>
    </row>
    <row r="99" spans="1:6" x14ac:dyDescent="0.25">
      <c r="A99" s="53">
        <v>64</v>
      </c>
      <c r="B99" s="53" t="s">
        <v>10416</v>
      </c>
      <c r="C99" s="53"/>
      <c r="D99" s="53" t="s">
        <v>10388</v>
      </c>
      <c r="E99" s="53" t="s">
        <v>10418</v>
      </c>
      <c r="F99" s="53"/>
    </row>
    <row r="100" spans="1:6" x14ac:dyDescent="0.25">
      <c r="A100" s="53">
        <v>65</v>
      </c>
      <c r="B100" s="53" t="s">
        <v>10416</v>
      </c>
      <c r="C100" s="53"/>
      <c r="D100" s="53" t="s">
        <v>10388</v>
      </c>
      <c r="E100" s="53" t="s">
        <v>10389</v>
      </c>
      <c r="F100" s="53"/>
    </row>
    <row r="101" spans="1:6" x14ac:dyDescent="0.25">
      <c r="A101" s="53">
        <v>66</v>
      </c>
      <c r="B101" s="53" t="s">
        <v>10416</v>
      </c>
      <c r="C101" s="53"/>
      <c r="D101" s="53" t="s">
        <v>10388</v>
      </c>
      <c r="E101" s="53" t="s">
        <v>10390</v>
      </c>
      <c r="F101" s="53"/>
    </row>
    <row r="102" spans="1:6" x14ac:dyDescent="0.25">
      <c r="A102" s="53">
        <v>67</v>
      </c>
      <c r="B102" s="53" t="s">
        <v>10416</v>
      </c>
      <c r="C102" s="53"/>
      <c r="D102" s="53" t="s">
        <v>10388</v>
      </c>
      <c r="E102" s="53" t="s">
        <v>10391</v>
      </c>
      <c r="F102" s="53"/>
    </row>
    <row r="103" spans="1:6" x14ac:dyDescent="0.25">
      <c r="A103" s="53">
        <v>68</v>
      </c>
      <c r="B103" s="53" t="s">
        <v>10416</v>
      </c>
      <c r="C103" s="53"/>
      <c r="D103" s="53" t="s">
        <v>10388</v>
      </c>
      <c r="E103" s="53" t="s">
        <v>10393</v>
      </c>
      <c r="F103" s="53"/>
    </row>
    <row r="104" spans="1:6" x14ac:dyDescent="0.25">
      <c r="A104" s="53">
        <v>69</v>
      </c>
      <c r="B104" s="53" t="s">
        <v>10416</v>
      </c>
      <c r="C104" s="53"/>
      <c r="D104" s="53" t="s">
        <v>10388</v>
      </c>
      <c r="E104" s="53" t="s">
        <v>10399</v>
      </c>
      <c r="F104" s="53"/>
    </row>
    <row r="105" spans="1:6" x14ac:dyDescent="0.25">
      <c r="A105" s="53">
        <v>70</v>
      </c>
      <c r="B105" s="53" t="s">
        <v>10416</v>
      </c>
      <c r="C105" s="53"/>
      <c r="D105" s="53" t="s">
        <v>10388</v>
      </c>
      <c r="E105" s="53" t="s">
        <v>10401</v>
      </c>
      <c r="F105" s="53"/>
    </row>
    <row r="106" spans="1:6" x14ac:dyDescent="0.25">
      <c r="A106" s="53">
        <v>71</v>
      </c>
      <c r="B106" s="53" t="s">
        <v>10416</v>
      </c>
      <c r="C106" s="53"/>
      <c r="D106" s="53" t="s">
        <v>10388</v>
      </c>
      <c r="E106" s="53" t="s">
        <v>10402</v>
      </c>
      <c r="F106" s="53"/>
    </row>
    <row r="107" spans="1:6" x14ac:dyDescent="0.25">
      <c r="A107" s="53">
        <v>72</v>
      </c>
      <c r="B107" s="53" t="s">
        <v>10416</v>
      </c>
      <c r="C107" s="53"/>
      <c r="D107" s="53" t="s">
        <v>10388</v>
      </c>
      <c r="E107" s="53" t="s">
        <v>10403</v>
      </c>
      <c r="F107" s="53"/>
    </row>
    <row r="108" spans="1:6" ht="28.5" x14ac:dyDescent="0.25">
      <c r="A108" s="53">
        <v>73</v>
      </c>
      <c r="B108" s="53" t="s">
        <v>10419</v>
      </c>
      <c r="C108" s="53" t="s">
        <v>10420</v>
      </c>
      <c r="D108" s="53" t="s">
        <v>10421</v>
      </c>
      <c r="E108" s="53">
        <v>0.7</v>
      </c>
      <c r="F108" s="53" t="s">
        <v>10422</v>
      </c>
    </row>
    <row r="109" spans="1:6" ht="28.5" x14ac:dyDescent="0.25">
      <c r="A109" s="53">
        <v>74</v>
      </c>
      <c r="B109" s="53" t="s">
        <v>10419</v>
      </c>
      <c r="C109" s="53" t="s">
        <v>10420</v>
      </c>
      <c r="D109" s="53" t="s">
        <v>10421</v>
      </c>
      <c r="E109" s="53">
        <v>0.8</v>
      </c>
      <c r="F109" s="53" t="s">
        <v>10422</v>
      </c>
    </row>
    <row r="110" spans="1:6" ht="28.5" x14ac:dyDescent="0.25">
      <c r="A110" s="53">
        <v>75</v>
      </c>
      <c r="B110" s="53" t="s">
        <v>10419</v>
      </c>
      <c r="C110" s="53" t="s">
        <v>10420</v>
      </c>
      <c r="D110" s="53" t="s">
        <v>10421</v>
      </c>
      <c r="E110" s="53">
        <v>0.9</v>
      </c>
      <c r="F110" s="53" t="s">
        <v>10422</v>
      </c>
    </row>
    <row r="111" spans="1:6" ht="28.5" x14ac:dyDescent="0.25">
      <c r="A111" s="53">
        <v>76</v>
      </c>
      <c r="B111" s="53" t="s">
        <v>10419</v>
      </c>
      <c r="C111" s="53" t="s">
        <v>10420</v>
      </c>
      <c r="D111" s="53" t="s">
        <v>10421</v>
      </c>
      <c r="E111" s="53">
        <v>1</v>
      </c>
      <c r="F111" s="53" t="s">
        <v>10422</v>
      </c>
    </row>
    <row r="112" spans="1:6" ht="28.5" x14ac:dyDescent="0.25">
      <c r="A112" s="53">
        <v>77</v>
      </c>
      <c r="B112" s="53" t="s">
        <v>10419</v>
      </c>
      <c r="C112" s="53" t="s">
        <v>10420</v>
      </c>
      <c r="D112" s="53" t="s">
        <v>10421</v>
      </c>
      <c r="E112" s="53">
        <v>1.2</v>
      </c>
      <c r="F112" s="53" t="s">
        <v>10422</v>
      </c>
    </row>
    <row r="113" spans="1:6" ht="28.5" x14ac:dyDescent="0.25">
      <c r="A113" s="53">
        <v>78</v>
      </c>
      <c r="B113" s="53" t="s">
        <v>10419</v>
      </c>
      <c r="C113" s="53" t="s">
        <v>10420</v>
      </c>
      <c r="D113" s="53" t="s">
        <v>10421</v>
      </c>
      <c r="E113" s="53">
        <v>1.4</v>
      </c>
      <c r="F113" s="53" t="s">
        <v>10422</v>
      </c>
    </row>
    <row r="114" spans="1:6" ht="28.5" x14ac:dyDescent="0.25">
      <c r="A114" s="53">
        <v>79</v>
      </c>
      <c r="B114" s="53" t="s">
        <v>10419</v>
      </c>
      <c r="C114" s="53" t="s">
        <v>10420</v>
      </c>
      <c r="D114" s="53" t="s">
        <v>10421</v>
      </c>
      <c r="E114" s="53">
        <v>1.5</v>
      </c>
      <c r="F114" s="53" t="s">
        <v>10422</v>
      </c>
    </row>
    <row r="115" spans="1:6" ht="28.5" x14ac:dyDescent="0.25">
      <c r="A115" s="53">
        <v>80</v>
      </c>
      <c r="B115" s="53" t="s">
        <v>10419</v>
      </c>
      <c r="C115" s="53" t="s">
        <v>10420</v>
      </c>
      <c r="D115" s="53" t="s">
        <v>10421</v>
      </c>
      <c r="E115" s="53">
        <v>2</v>
      </c>
      <c r="F115" s="53" t="s">
        <v>10422</v>
      </c>
    </row>
    <row r="116" spans="1:6" ht="28.5" x14ac:dyDescent="0.25">
      <c r="A116" s="53">
        <v>81</v>
      </c>
      <c r="B116" s="53" t="s">
        <v>10419</v>
      </c>
      <c r="C116" s="53" t="s">
        <v>10420</v>
      </c>
      <c r="D116" s="53" t="s">
        <v>10421</v>
      </c>
      <c r="E116" s="53">
        <v>2.5</v>
      </c>
      <c r="F116" s="53" t="s">
        <v>10422</v>
      </c>
    </row>
    <row r="117" spans="1:6" ht="28.5" x14ac:dyDescent="0.25">
      <c r="A117" s="53">
        <v>82</v>
      </c>
      <c r="B117" s="53" t="s">
        <v>10419</v>
      </c>
      <c r="C117" s="53" t="s">
        <v>10420</v>
      </c>
      <c r="D117" s="53" t="s">
        <v>10421</v>
      </c>
      <c r="E117" s="53">
        <v>3</v>
      </c>
      <c r="F117" s="53" t="s">
        <v>10422</v>
      </c>
    </row>
    <row r="118" spans="1:6" ht="28.5" x14ac:dyDescent="0.25">
      <c r="A118" s="53">
        <v>83</v>
      </c>
      <c r="B118" s="53" t="s">
        <v>10419</v>
      </c>
      <c r="C118" s="53" t="s">
        <v>10423</v>
      </c>
      <c r="D118" s="53" t="s">
        <v>10388</v>
      </c>
      <c r="E118" s="53">
        <v>1.5</v>
      </c>
      <c r="F118" s="53" t="s">
        <v>10422</v>
      </c>
    </row>
    <row r="119" spans="1:6" ht="28.5" x14ac:dyDescent="0.25">
      <c r="A119" s="53">
        <v>84</v>
      </c>
      <c r="B119" s="53" t="s">
        <v>10419</v>
      </c>
      <c r="C119" s="53" t="s">
        <v>10423</v>
      </c>
      <c r="D119" s="53" t="s">
        <v>10388</v>
      </c>
      <c r="E119" s="53">
        <v>2</v>
      </c>
      <c r="F119" s="53" t="s">
        <v>10422</v>
      </c>
    </row>
    <row r="120" spans="1:6" ht="28.5" x14ac:dyDescent="0.25">
      <c r="A120" s="53">
        <v>85</v>
      </c>
      <c r="B120" s="53" t="s">
        <v>10419</v>
      </c>
      <c r="C120" s="53" t="s">
        <v>10423</v>
      </c>
      <c r="D120" s="53" t="s">
        <v>10388</v>
      </c>
      <c r="E120" s="53">
        <v>2.5</v>
      </c>
      <c r="F120" s="53" t="s">
        <v>10422</v>
      </c>
    </row>
    <row r="121" spans="1:6" ht="28.5" x14ac:dyDescent="0.25">
      <c r="A121" s="53">
        <v>86</v>
      </c>
      <c r="B121" s="53" t="s">
        <v>10419</v>
      </c>
      <c r="C121" s="53" t="s">
        <v>10423</v>
      </c>
      <c r="D121" s="53" t="s">
        <v>10388</v>
      </c>
      <c r="E121" s="53">
        <v>3</v>
      </c>
      <c r="F121" s="53" t="s">
        <v>10422</v>
      </c>
    </row>
    <row r="122" spans="1:6" ht="28.5" x14ac:dyDescent="0.25">
      <c r="A122" s="53">
        <v>87</v>
      </c>
      <c r="B122" s="53" t="s">
        <v>10419</v>
      </c>
      <c r="C122" s="53" t="s">
        <v>10423</v>
      </c>
      <c r="D122" s="53" t="s">
        <v>10388</v>
      </c>
      <c r="E122" s="53">
        <v>4</v>
      </c>
      <c r="F122" s="53" t="s">
        <v>10424</v>
      </c>
    </row>
    <row r="123" spans="1:6" ht="28.5" x14ac:dyDescent="0.25">
      <c r="A123" s="53">
        <v>88</v>
      </c>
      <c r="B123" s="53" t="s">
        <v>10419</v>
      </c>
      <c r="C123" s="53" t="s">
        <v>10423</v>
      </c>
      <c r="D123" s="53" t="s">
        <v>10388</v>
      </c>
      <c r="E123" s="53">
        <v>5</v>
      </c>
      <c r="F123" s="53" t="s">
        <v>10424</v>
      </c>
    </row>
    <row r="124" spans="1:6" ht="28.5" x14ac:dyDescent="0.25">
      <c r="A124" s="53">
        <v>89</v>
      </c>
      <c r="B124" s="53" t="s">
        <v>10419</v>
      </c>
      <c r="C124" s="53" t="s">
        <v>10423</v>
      </c>
      <c r="D124" s="53" t="s">
        <v>10388</v>
      </c>
      <c r="E124" s="53">
        <v>6</v>
      </c>
      <c r="F124" s="53" t="s">
        <v>10424</v>
      </c>
    </row>
    <row r="125" spans="1:6" ht="28.5" x14ac:dyDescent="0.25">
      <c r="A125" s="53">
        <v>90</v>
      </c>
      <c r="B125" s="53" t="s">
        <v>10419</v>
      </c>
      <c r="C125" s="53" t="s">
        <v>10423</v>
      </c>
      <c r="D125" s="53" t="s">
        <v>10388</v>
      </c>
      <c r="E125" s="53">
        <v>8</v>
      </c>
      <c r="F125" s="53" t="s">
        <v>10424</v>
      </c>
    </row>
    <row r="126" spans="1:6" ht="28.5" x14ac:dyDescent="0.25">
      <c r="A126" s="53">
        <v>91</v>
      </c>
      <c r="B126" s="53" t="s">
        <v>10419</v>
      </c>
      <c r="C126" s="53" t="s">
        <v>10423</v>
      </c>
      <c r="D126" s="53" t="s">
        <v>10388</v>
      </c>
      <c r="E126" s="53">
        <v>10</v>
      </c>
      <c r="F126" s="53" t="s">
        <v>10424</v>
      </c>
    </row>
    <row r="127" spans="1:6" ht="28.5" x14ac:dyDescent="0.25">
      <c r="A127" s="53">
        <v>92</v>
      </c>
      <c r="B127" s="53" t="s">
        <v>10419</v>
      </c>
      <c r="C127" s="53" t="s">
        <v>10423</v>
      </c>
      <c r="D127" s="53" t="s">
        <v>10388</v>
      </c>
      <c r="E127" s="53">
        <v>12</v>
      </c>
      <c r="F127" s="53" t="s">
        <v>10424</v>
      </c>
    </row>
    <row r="128" spans="1:6" ht="28.5" x14ac:dyDescent="0.25">
      <c r="A128" s="53">
        <v>93</v>
      </c>
      <c r="B128" s="53" t="s">
        <v>10419</v>
      </c>
      <c r="C128" s="53" t="s">
        <v>10423</v>
      </c>
      <c r="D128" s="53" t="s">
        <v>10388</v>
      </c>
      <c r="E128" s="53">
        <v>14</v>
      </c>
      <c r="F128" s="53" t="s">
        <v>10424</v>
      </c>
    </row>
    <row r="129" spans="1:6" ht="28.5" x14ac:dyDescent="0.25">
      <c r="A129" s="53">
        <v>94</v>
      </c>
      <c r="B129" s="53" t="s">
        <v>10419</v>
      </c>
      <c r="C129" s="53" t="s">
        <v>10423</v>
      </c>
      <c r="D129" s="53" t="s">
        <v>10388</v>
      </c>
      <c r="E129" s="53">
        <v>16</v>
      </c>
      <c r="F129" s="53" t="s">
        <v>10424</v>
      </c>
    </row>
    <row r="130" spans="1:6" ht="28.5" x14ac:dyDescent="0.25">
      <c r="A130" s="53">
        <v>95</v>
      </c>
      <c r="B130" s="53" t="s">
        <v>10419</v>
      </c>
      <c r="C130" s="53" t="s">
        <v>10423</v>
      </c>
      <c r="D130" s="53" t="s">
        <v>10388</v>
      </c>
      <c r="E130" s="53">
        <v>18</v>
      </c>
      <c r="F130" s="53" t="s">
        <v>10424</v>
      </c>
    </row>
    <row r="131" spans="1:6" ht="28.5" x14ac:dyDescent="0.25">
      <c r="A131" s="53">
        <v>96</v>
      </c>
      <c r="B131" s="53" t="s">
        <v>10419</v>
      </c>
      <c r="C131" s="53" t="s">
        <v>10423</v>
      </c>
      <c r="D131" s="53" t="s">
        <v>10388</v>
      </c>
      <c r="E131" s="53">
        <v>20</v>
      </c>
      <c r="F131" s="53" t="s">
        <v>10424</v>
      </c>
    </row>
    <row r="132" spans="1:6" ht="28.5" x14ac:dyDescent="0.25">
      <c r="A132" s="53">
        <v>97</v>
      </c>
      <c r="B132" s="53" t="s">
        <v>10419</v>
      </c>
      <c r="C132" s="53" t="s">
        <v>10423</v>
      </c>
      <c r="D132" s="53" t="s">
        <v>10388</v>
      </c>
      <c r="E132" s="53">
        <v>22</v>
      </c>
      <c r="F132" s="53" t="s">
        <v>10424</v>
      </c>
    </row>
    <row r="133" spans="1:6" ht="28.5" x14ac:dyDescent="0.25">
      <c r="A133" s="53">
        <v>98</v>
      </c>
      <c r="B133" s="53" t="s">
        <v>10419</v>
      </c>
      <c r="C133" s="53" t="s">
        <v>10423</v>
      </c>
      <c r="D133" s="53" t="s">
        <v>10388</v>
      </c>
      <c r="E133" s="53">
        <v>25</v>
      </c>
      <c r="F133" s="53" t="s">
        <v>10424</v>
      </c>
    </row>
    <row r="134" spans="1:6" ht="28.5" x14ac:dyDescent="0.25">
      <c r="A134" s="53">
        <v>99</v>
      </c>
      <c r="B134" s="53" t="s">
        <v>10419</v>
      </c>
      <c r="C134" s="53" t="s">
        <v>10423</v>
      </c>
      <c r="D134" s="53" t="s">
        <v>10388</v>
      </c>
      <c r="E134" s="53">
        <v>30</v>
      </c>
      <c r="F134" s="53" t="s">
        <v>10424</v>
      </c>
    </row>
    <row r="135" spans="1:6" ht="28.5" x14ac:dyDescent="0.25">
      <c r="A135" s="53">
        <v>100</v>
      </c>
      <c r="B135" s="53" t="s">
        <v>10419</v>
      </c>
      <c r="C135" s="53" t="s">
        <v>10423</v>
      </c>
      <c r="D135" s="53" t="s">
        <v>10388</v>
      </c>
      <c r="E135" s="53">
        <v>40</v>
      </c>
      <c r="F135" s="53" t="s">
        <v>10424</v>
      </c>
    </row>
    <row r="136" spans="1:6" ht="28.5" x14ac:dyDescent="0.25">
      <c r="A136" s="53">
        <v>101</v>
      </c>
      <c r="B136" s="53" t="s">
        <v>10419</v>
      </c>
      <c r="C136" s="53" t="s">
        <v>10423</v>
      </c>
      <c r="D136" s="53" t="s">
        <v>10388</v>
      </c>
      <c r="E136" s="53">
        <v>50</v>
      </c>
      <c r="F136" s="53" t="s">
        <v>10424</v>
      </c>
    </row>
    <row r="137" spans="1:6" ht="28.5" x14ac:dyDescent="0.25">
      <c r="A137" s="53">
        <v>102</v>
      </c>
      <c r="B137" s="53" t="s">
        <v>10419</v>
      </c>
      <c r="C137" s="53" t="s">
        <v>10425</v>
      </c>
      <c r="D137" s="53" t="s">
        <v>10388</v>
      </c>
      <c r="E137" s="53">
        <v>3</v>
      </c>
      <c r="F137" s="53" t="s">
        <v>10422</v>
      </c>
    </row>
    <row r="138" spans="1:6" ht="28.5" x14ac:dyDescent="0.25">
      <c r="A138" s="53">
        <v>103</v>
      </c>
      <c r="B138" s="53" t="s">
        <v>10419</v>
      </c>
      <c r="C138" s="53" t="s">
        <v>10425</v>
      </c>
      <c r="D138" s="53" t="s">
        <v>10388</v>
      </c>
      <c r="E138" s="53">
        <v>4</v>
      </c>
      <c r="F138" s="53" t="s">
        <v>10424</v>
      </c>
    </row>
    <row r="139" spans="1:6" ht="28.5" x14ac:dyDescent="0.25">
      <c r="A139" s="53">
        <v>104</v>
      </c>
      <c r="B139" s="53" t="s">
        <v>10419</v>
      </c>
      <c r="C139" s="53" t="s">
        <v>10425</v>
      </c>
      <c r="D139" s="53" t="s">
        <v>10388</v>
      </c>
      <c r="E139" s="53">
        <v>5</v>
      </c>
      <c r="F139" s="53" t="s">
        <v>10424</v>
      </c>
    </row>
    <row r="140" spans="1:6" x14ac:dyDescent="0.25">
      <c r="A140" s="53">
        <v>105</v>
      </c>
      <c r="B140" s="53" t="s">
        <v>10426</v>
      </c>
      <c r="C140" s="53"/>
      <c r="D140" s="53" t="s">
        <v>10388</v>
      </c>
      <c r="E140" s="53">
        <v>20</v>
      </c>
      <c r="F140" s="53" t="s">
        <v>10427</v>
      </c>
    </row>
    <row r="141" spans="1:6" x14ac:dyDescent="0.25">
      <c r="A141" s="53">
        <v>106</v>
      </c>
      <c r="B141" s="53" t="s">
        <v>10426</v>
      </c>
      <c r="C141" s="53"/>
      <c r="D141" s="53" t="s">
        <v>10388</v>
      </c>
      <c r="E141" s="53">
        <v>25</v>
      </c>
      <c r="F141" s="53" t="s">
        <v>10427</v>
      </c>
    </row>
    <row r="142" spans="1:6" x14ac:dyDescent="0.25">
      <c r="A142" s="53">
        <v>107</v>
      </c>
      <c r="B142" s="53" t="s">
        <v>10426</v>
      </c>
      <c r="C142" s="53"/>
      <c r="D142" s="53" t="s">
        <v>10388</v>
      </c>
      <c r="E142" s="53">
        <v>30</v>
      </c>
      <c r="F142" s="53" t="s">
        <v>10427</v>
      </c>
    </row>
    <row r="143" spans="1:6" x14ac:dyDescent="0.25">
      <c r="A143" s="53">
        <v>108</v>
      </c>
      <c r="B143" s="53" t="s">
        <v>10426</v>
      </c>
      <c r="C143" s="53"/>
      <c r="D143" s="53" t="s">
        <v>10388</v>
      </c>
      <c r="E143" s="53">
        <v>40</v>
      </c>
      <c r="F143" s="53" t="s">
        <v>10427</v>
      </c>
    </row>
    <row r="144" spans="1:6" x14ac:dyDescent="0.25">
      <c r="A144" s="53">
        <v>109</v>
      </c>
      <c r="B144" s="53" t="s">
        <v>10428</v>
      </c>
      <c r="C144" s="53" t="s">
        <v>10429</v>
      </c>
      <c r="D144" s="53" t="s">
        <v>10388</v>
      </c>
      <c r="E144" s="53" t="s">
        <v>10430</v>
      </c>
      <c r="F144" s="53" t="s">
        <v>10431</v>
      </c>
    </row>
    <row r="145" spans="1:6" x14ac:dyDescent="0.25">
      <c r="A145" s="53">
        <v>110</v>
      </c>
      <c r="B145" s="53" t="s">
        <v>10428</v>
      </c>
      <c r="C145" s="53" t="s">
        <v>10429</v>
      </c>
      <c r="D145" s="53" t="s">
        <v>10388</v>
      </c>
      <c r="E145" s="53" t="s">
        <v>10393</v>
      </c>
      <c r="F145" s="53" t="s">
        <v>10431</v>
      </c>
    </row>
    <row r="146" spans="1:6" x14ac:dyDescent="0.25">
      <c r="A146" s="53">
        <v>111</v>
      </c>
      <c r="B146" s="53" t="s">
        <v>10428</v>
      </c>
      <c r="C146" s="53" t="s">
        <v>10429</v>
      </c>
      <c r="D146" s="53" t="s">
        <v>10388</v>
      </c>
      <c r="E146" s="53" t="s">
        <v>10399</v>
      </c>
      <c r="F146" s="53" t="s">
        <v>10432</v>
      </c>
    </row>
    <row r="147" spans="1:6" x14ac:dyDescent="0.25">
      <c r="A147" s="53">
        <v>112</v>
      </c>
      <c r="B147" s="53" t="s">
        <v>10428</v>
      </c>
      <c r="C147" s="53" t="s">
        <v>10429</v>
      </c>
      <c r="D147" s="53" t="s">
        <v>10388</v>
      </c>
      <c r="E147" s="53" t="s">
        <v>10401</v>
      </c>
      <c r="F147" s="53" t="s">
        <v>10432</v>
      </c>
    </row>
    <row r="148" spans="1:6" x14ac:dyDescent="0.25">
      <c r="A148" s="53">
        <v>113</v>
      </c>
      <c r="B148" s="53" t="s">
        <v>10428</v>
      </c>
      <c r="C148" s="53" t="s">
        <v>10429</v>
      </c>
      <c r="D148" s="53" t="s">
        <v>10388</v>
      </c>
      <c r="E148" s="53" t="s">
        <v>10403</v>
      </c>
      <c r="F148" s="53" t="s">
        <v>10433</v>
      </c>
    </row>
    <row r="149" spans="1:6" x14ac:dyDescent="0.25">
      <c r="A149" s="53">
        <v>114</v>
      </c>
      <c r="B149" s="53" t="s">
        <v>10428</v>
      </c>
      <c r="C149" s="53" t="s">
        <v>10429</v>
      </c>
      <c r="D149" s="53" t="s">
        <v>10388</v>
      </c>
      <c r="E149" s="53" t="s">
        <v>10434</v>
      </c>
      <c r="F149" s="53" t="s">
        <v>10433</v>
      </c>
    </row>
    <row r="150" spans="1:6" x14ac:dyDescent="0.25">
      <c r="A150" s="53">
        <v>115</v>
      </c>
      <c r="B150" s="53" t="s">
        <v>10428</v>
      </c>
      <c r="C150" s="53" t="s">
        <v>10435</v>
      </c>
      <c r="D150" s="53" t="s">
        <v>10388</v>
      </c>
      <c r="E150" s="53" t="s">
        <v>10436</v>
      </c>
      <c r="F150" s="53" t="s">
        <v>10433</v>
      </c>
    </row>
    <row r="151" spans="1:6" x14ac:dyDescent="0.25">
      <c r="A151" s="53">
        <v>116</v>
      </c>
      <c r="B151" s="53" t="s">
        <v>10428</v>
      </c>
      <c r="C151" s="53" t="s">
        <v>10435</v>
      </c>
      <c r="D151" s="53" t="s">
        <v>10388</v>
      </c>
      <c r="E151" s="53" t="s">
        <v>10437</v>
      </c>
      <c r="F151" s="53" t="s">
        <v>10433</v>
      </c>
    </row>
    <row r="152" spans="1:6" x14ac:dyDescent="0.25">
      <c r="A152" s="53">
        <v>117</v>
      </c>
      <c r="B152" s="53" t="s">
        <v>10428</v>
      </c>
      <c r="C152" s="53" t="s">
        <v>10435</v>
      </c>
      <c r="D152" s="53" t="s">
        <v>10388</v>
      </c>
      <c r="E152" s="53" t="s">
        <v>10438</v>
      </c>
      <c r="F152" s="53" t="s">
        <v>10433</v>
      </c>
    </row>
    <row r="153" spans="1:6" x14ac:dyDescent="0.25">
      <c r="A153" s="53">
        <v>118</v>
      </c>
      <c r="B153" s="53" t="s">
        <v>10428</v>
      </c>
      <c r="C153" s="53" t="s">
        <v>10435</v>
      </c>
      <c r="D153" s="53" t="s">
        <v>10388</v>
      </c>
      <c r="E153" s="53" t="s">
        <v>10439</v>
      </c>
      <c r="F153" s="53" t="s">
        <v>10433</v>
      </c>
    </row>
    <row r="154" spans="1:6" x14ac:dyDescent="0.25">
      <c r="A154" s="53">
        <v>119</v>
      </c>
      <c r="B154" s="53" t="s">
        <v>10428</v>
      </c>
      <c r="C154" s="53" t="s">
        <v>10435</v>
      </c>
      <c r="D154" s="53" t="s">
        <v>10388</v>
      </c>
      <c r="E154" s="53" t="s">
        <v>10440</v>
      </c>
      <c r="F154" s="53" t="s">
        <v>10441</v>
      </c>
    </row>
    <row r="155" spans="1:6" x14ac:dyDescent="0.25">
      <c r="A155" s="53">
        <v>120</v>
      </c>
      <c r="B155" s="53" t="s">
        <v>10428</v>
      </c>
      <c r="C155" s="53" t="s">
        <v>10435</v>
      </c>
      <c r="D155" s="53" t="s">
        <v>10388</v>
      </c>
      <c r="E155" s="53" t="s">
        <v>10442</v>
      </c>
      <c r="F155" s="53" t="s">
        <v>10443</v>
      </c>
    </row>
    <row r="156" spans="1:6" x14ac:dyDescent="0.25">
      <c r="A156" s="53">
        <v>121</v>
      </c>
      <c r="B156" s="53" t="s">
        <v>10428</v>
      </c>
      <c r="C156" s="53" t="s">
        <v>10444</v>
      </c>
      <c r="D156" s="53" t="s">
        <v>10388</v>
      </c>
      <c r="E156" s="53" t="s">
        <v>10430</v>
      </c>
      <c r="F156" s="53" t="s">
        <v>10431</v>
      </c>
    </row>
    <row r="157" spans="1:6" x14ac:dyDescent="0.25">
      <c r="A157" s="53">
        <v>122</v>
      </c>
      <c r="B157" s="53" t="s">
        <v>10428</v>
      </c>
      <c r="C157" s="53" t="s">
        <v>10444</v>
      </c>
      <c r="D157" s="53" t="s">
        <v>10388</v>
      </c>
      <c r="E157" s="53" t="s">
        <v>10393</v>
      </c>
      <c r="F157" s="53" t="s">
        <v>10431</v>
      </c>
    </row>
    <row r="158" spans="1:6" x14ac:dyDescent="0.25">
      <c r="A158" s="53">
        <v>123</v>
      </c>
      <c r="B158" s="53" t="s">
        <v>10445</v>
      </c>
      <c r="C158" s="53"/>
      <c r="D158" s="53" t="s">
        <v>10388</v>
      </c>
      <c r="E158" s="53" t="s">
        <v>10446</v>
      </c>
      <c r="F158" s="53" t="s">
        <v>10427</v>
      </c>
    </row>
    <row r="159" spans="1:6" x14ac:dyDescent="0.25">
      <c r="A159" s="53">
        <v>124</v>
      </c>
      <c r="B159" s="53" t="s">
        <v>10445</v>
      </c>
      <c r="C159" s="53"/>
      <c r="D159" s="53" t="s">
        <v>10388</v>
      </c>
      <c r="E159" s="53" t="s">
        <v>10447</v>
      </c>
      <c r="F159" s="53" t="s">
        <v>10427</v>
      </c>
    </row>
    <row r="160" spans="1:6" x14ac:dyDescent="0.25">
      <c r="A160" s="53">
        <v>125</v>
      </c>
      <c r="B160" s="53" t="s">
        <v>10445</v>
      </c>
      <c r="C160" s="53"/>
      <c r="D160" s="53" t="s">
        <v>10388</v>
      </c>
      <c r="E160" s="53" t="s">
        <v>10448</v>
      </c>
      <c r="F160" s="53" t="s">
        <v>10427</v>
      </c>
    </row>
    <row r="161" spans="1:6" x14ac:dyDescent="0.25">
      <c r="A161" s="53">
        <v>126</v>
      </c>
      <c r="B161" s="53" t="s">
        <v>10445</v>
      </c>
      <c r="C161" s="53"/>
      <c r="D161" s="53" t="s">
        <v>10388</v>
      </c>
      <c r="E161" s="53" t="s">
        <v>10449</v>
      </c>
      <c r="F161" s="53" t="s">
        <v>10427</v>
      </c>
    </row>
    <row r="162" spans="1:6" x14ac:dyDescent="0.25">
      <c r="A162" s="53">
        <v>127</v>
      </c>
      <c r="B162" s="53" t="s">
        <v>10445</v>
      </c>
      <c r="C162" s="53"/>
      <c r="D162" s="53" t="s">
        <v>10388</v>
      </c>
      <c r="E162" s="53" t="s">
        <v>10450</v>
      </c>
      <c r="F162" s="53" t="s">
        <v>10451</v>
      </c>
    </row>
    <row r="163" spans="1:6" x14ac:dyDescent="0.25">
      <c r="A163" s="53">
        <v>128</v>
      </c>
      <c r="B163" s="53" t="s">
        <v>10445</v>
      </c>
      <c r="C163" s="53"/>
      <c r="D163" s="53" t="s">
        <v>10388</v>
      </c>
      <c r="E163" s="53" t="s">
        <v>10452</v>
      </c>
      <c r="F163" s="53" t="s">
        <v>10443</v>
      </c>
    </row>
    <row r="164" spans="1:6" x14ac:dyDescent="0.25">
      <c r="A164" s="53">
        <v>129</v>
      </c>
      <c r="B164" s="53" t="s">
        <v>10445</v>
      </c>
      <c r="C164" s="53"/>
      <c r="D164" s="53" t="s">
        <v>10388</v>
      </c>
      <c r="E164" s="53" t="s">
        <v>10453</v>
      </c>
      <c r="F164" s="53" t="s">
        <v>10443</v>
      </c>
    </row>
    <row r="165" spans="1:6" x14ac:dyDescent="0.25">
      <c r="A165" s="53">
        <v>130</v>
      </c>
      <c r="B165" s="53" t="s">
        <v>10445</v>
      </c>
      <c r="C165" s="53"/>
      <c r="D165" s="53" t="s">
        <v>10388</v>
      </c>
      <c r="E165" s="53" t="s">
        <v>10454</v>
      </c>
      <c r="F165" s="53" t="s">
        <v>10455</v>
      </c>
    </row>
    <row r="166" spans="1:6" x14ac:dyDescent="0.25">
      <c r="A166" s="53">
        <v>131</v>
      </c>
      <c r="B166" s="53" t="s">
        <v>10445</v>
      </c>
      <c r="C166" s="53"/>
      <c r="D166" s="53" t="s">
        <v>10388</v>
      </c>
      <c r="E166" s="53" t="s">
        <v>10456</v>
      </c>
      <c r="F166" s="53" t="s">
        <v>10455</v>
      </c>
    </row>
    <row r="167" spans="1:6" x14ac:dyDescent="0.25">
      <c r="A167" s="53">
        <v>132</v>
      </c>
      <c r="B167" s="53" t="s">
        <v>10445</v>
      </c>
      <c r="C167" s="53"/>
      <c r="D167" s="53" t="s">
        <v>10388</v>
      </c>
      <c r="E167" s="53" t="s">
        <v>10456</v>
      </c>
      <c r="F167" s="53" t="s">
        <v>10457</v>
      </c>
    </row>
    <row r="168" spans="1:6" x14ac:dyDescent="0.25">
      <c r="A168" s="53">
        <v>133</v>
      </c>
      <c r="B168" s="53" t="s">
        <v>10445</v>
      </c>
      <c r="C168" s="53"/>
      <c r="D168" s="53" t="s">
        <v>10388</v>
      </c>
      <c r="E168" s="53" t="s">
        <v>10458</v>
      </c>
      <c r="F168" s="53" t="s">
        <v>10457</v>
      </c>
    </row>
    <row r="169" spans="1:6" x14ac:dyDescent="0.25">
      <c r="A169" s="53">
        <v>134</v>
      </c>
      <c r="B169" s="53" t="s">
        <v>10445</v>
      </c>
      <c r="C169" s="53"/>
      <c r="D169" s="53" t="s">
        <v>10388</v>
      </c>
      <c r="E169" s="53" t="s">
        <v>10459</v>
      </c>
      <c r="F169" s="53" t="s">
        <v>10460</v>
      </c>
    </row>
    <row r="170" spans="1:6" x14ac:dyDescent="0.25">
      <c r="A170" s="53">
        <v>135</v>
      </c>
      <c r="B170" s="53" t="s">
        <v>10445</v>
      </c>
      <c r="C170" s="53"/>
      <c r="D170" s="53" t="s">
        <v>10388</v>
      </c>
      <c r="E170" s="53" t="s">
        <v>10461</v>
      </c>
      <c r="F170" s="53" t="s">
        <v>10460</v>
      </c>
    </row>
    <row r="171" spans="1:6" x14ac:dyDescent="0.25">
      <c r="A171" s="53">
        <v>136</v>
      </c>
      <c r="B171" s="53" t="s">
        <v>10462</v>
      </c>
      <c r="C171" s="53" t="s">
        <v>10423</v>
      </c>
      <c r="D171" s="53" t="s">
        <v>10388</v>
      </c>
      <c r="E171" s="53">
        <v>6.5</v>
      </c>
      <c r="F171" s="53"/>
    </row>
    <row r="172" spans="1:6" x14ac:dyDescent="0.25">
      <c r="A172" s="53">
        <v>137</v>
      </c>
      <c r="B172" s="53" t="s">
        <v>10462</v>
      </c>
      <c r="C172" s="53" t="s">
        <v>10423</v>
      </c>
      <c r="D172" s="53" t="s">
        <v>10388</v>
      </c>
      <c r="E172" s="53">
        <v>8</v>
      </c>
      <c r="F172" s="53"/>
    </row>
    <row r="173" spans="1:6" x14ac:dyDescent="0.25">
      <c r="A173" s="53">
        <v>138</v>
      </c>
      <c r="B173" s="53" t="s">
        <v>10462</v>
      </c>
      <c r="C173" s="53" t="s">
        <v>10423</v>
      </c>
      <c r="D173" s="53" t="s">
        <v>10388</v>
      </c>
      <c r="E173" s="53">
        <v>10</v>
      </c>
      <c r="F173" s="53"/>
    </row>
    <row r="174" spans="1:6" x14ac:dyDescent="0.25">
      <c r="A174" s="53">
        <v>139</v>
      </c>
      <c r="B174" s="53" t="s">
        <v>10462</v>
      </c>
      <c r="C174" s="53" t="s">
        <v>10423</v>
      </c>
      <c r="D174" s="53" t="s">
        <v>10388</v>
      </c>
      <c r="E174" s="53">
        <v>12</v>
      </c>
      <c r="F174" s="53"/>
    </row>
    <row r="175" spans="1:6" x14ac:dyDescent="0.25">
      <c r="A175" s="53">
        <v>140</v>
      </c>
      <c r="B175" s="53" t="s">
        <v>10462</v>
      </c>
      <c r="C175" s="53" t="s">
        <v>10423</v>
      </c>
      <c r="D175" s="53" t="s">
        <v>10388</v>
      </c>
      <c r="E175" s="53">
        <v>14</v>
      </c>
      <c r="F175" s="53"/>
    </row>
    <row r="176" spans="1:6" x14ac:dyDescent="0.25">
      <c r="A176" s="53">
        <v>141</v>
      </c>
      <c r="B176" s="53" t="s">
        <v>10462</v>
      </c>
      <c r="C176" s="53" t="s">
        <v>10423</v>
      </c>
      <c r="D176" s="53" t="s">
        <v>10388</v>
      </c>
      <c r="E176" s="53">
        <v>16</v>
      </c>
      <c r="F176" s="53"/>
    </row>
    <row r="177" spans="1:6" x14ac:dyDescent="0.25">
      <c r="A177" s="53">
        <v>142</v>
      </c>
      <c r="B177" s="53" t="s">
        <v>10462</v>
      </c>
      <c r="C177" s="53" t="s">
        <v>10423</v>
      </c>
      <c r="D177" s="53" t="s">
        <v>10388</v>
      </c>
      <c r="E177" s="53">
        <v>18</v>
      </c>
      <c r="F177" s="53"/>
    </row>
    <row r="178" spans="1:6" x14ac:dyDescent="0.25">
      <c r="A178" s="53">
        <v>143</v>
      </c>
      <c r="B178" s="53" t="s">
        <v>10462</v>
      </c>
      <c r="C178" s="53" t="s">
        <v>10423</v>
      </c>
      <c r="D178" s="53" t="s">
        <v>10388</v>
      </c>
      <c r="E178" s="53">
        <v>20</v>
      </c>
      <c r="F178" s="53"/>
    </row>
    <row r="179" spans="1:6" x14ac:dyDescent="0.25">
      <c r="A179" s="53">
        <v>144</v>
      </c>
      <c r="B179" s="53" t="s">
        <v>10462</v>
      </c>
      <c r="C179" s="53" t="s">
        <v>10423</v>
      </c>
      <c r="D179" s="53" t="s">
        <v>10388</v>
      </c>
      <c r="E179" s="53">
        <v>22</v>
      </c>
      <c r="F179" s="53"/>
    </row>
    <row r="180" spans="1:6" x14ac:dyDescent="0.25">
      <c r="A180" s="53">
        <v>145</v>
      </c>
      <c r="B180" s="53" t="s">
        <v>10462</v>
      </c>
      <c r="C180" s="53" t="s">
        <v>10423</v>
      </c>
      <c r="D180" s="53" t="s">
        <v>10388</v>
      </c>
      <c r="E180" s="53">
        <v>24</v>
      </c>
      <c r="F180" s="53"/>
    </row>
    <row r="181" spans="1:6" x14ac:dyDescent="0.25">
      <c r="A181" s="53">
        <v>146</v>
      </c>
      <c r="B181" s="53" t="s">
        <v>10462</v>
      </c>
      <c r="C181" s="53" t="s">
        <v>10423</v>
      </c>
      <c r="D181" s="53" t="s">
        <v>10388</v>
      </c>
      <c r="E181" s="53">
        <v>27</v>
      </c>
      <c r="F181" s="53"/>
    </row>
    <row r="182" spans="1:6" x14ac:dyDescent="0.25">
      <c r="A182" s="53">
        <v>147</v>
      </c>
      <c r="B182" s="53" t="s">
        <v>10462</v>
      </c>
      <c r="C182" s="53" t="s">
        <v>10423</v>
      </c>
      <c r="D182" s="53" t="s">
        <v>10388</v>
      </c>
      <c r="E182" s="53">
        <v>30</v>
      </c>
      <c r="F182" s="51"/>
    </row>
  </sheetData>
  <mergeCells count="1">
    <mergeCell ref="A2:K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"/>
  <dimension ref="A2:S60"/>
  <sheetViews>
    <sheetView zoomScale="55" zoomScaleNormal="55" workbookViewId="0">
      <selection activeCell="E3" sqref="E3"/>
    </sheetView>
  </sheetViews>
  <sheetFormatPr defaultRowHeight="15" x14ac:dyDescent="0.25"/>
  <cols>
    <col min="1" max="1" width="7.28515625" customWidth="1"/>
    <col min="2" max="2" width="11" bestFit="1" customWidth="1"/>
    <col min="3" max="19" width="24" bestFit="1" customWidth="1"/>
    <col min="20" max="1038" width="49.140625" bestFit="1" customWidth="1"/>
    <col min="1039" max="1131" width="55" bestFit="1" customWidth="1"/>
  </cols>
  <sheetData>
    <row r="2" spans="1:19" x14ac:dyDescent="0.25">
      <c r="E2" s="38"/>
    </row>
    <row r="3" spans="1:19" x14ac:dyDescent="0.25">
      <c r="A3" s="2" t="s">
        <v>9478</v>
      </c>
      <c r="C3" s="2" t="s">
        <v>3197</v>
      </c>
      <c r="D3" s="2" t="s">
        <v>9427</v>
      </c>
      <c r="E3" s="2" t="s">
        <v>9428</v>
      </c>
    </row>
    <row r="4" spans="1:19" x14ac:dyDescent="0.25">
      <c r="C4" t="s">
        <v>3206</v>
      </c>
      <c r="D4" t="s">
        <v>3206</v>
      </c>
      <c r="E4" t="s">
        <v>3206</v>
      </c>
      <c r="F4" t="s">
        <v>3206</v>
      </c>
      <c r="G4" t="s">
        <v>3206</v>
      </c>
      <c r="H4" t="s">
        <v>3206</v>
      </c>
      <c r="I4" t="s">
        <v>3206</v>
      </c>
      <c r="J4" t="s">
        <v>3206</v>
      </c>
      <c r="K4" t="s">
        <v>3206</v>
      </c>
      <c r="L4" t="s">
        <v>3206</v>
      </c>
      <c r="M4" t="s">
        <v>3206</v>
      </c>
      <c r="N4" t="s">
        <v>3206</v>
      </c>
      <c r="O4" t="s">
        <v>3206</v>
      </c>
      <c r="P4" t="s">
        <v>3206</v>
      </c>
      <c r="Q4" t="s">
        <v>3206</v>
      </c>
      <c r="R4" t="s">
        <v>3206</v>
      </c>
      <c r="S4" t="s">
        <v>3206</v>
      </c>
    </row>
    <row r="5" spans="1:19" x14ac:dyDescent="0.25">
      <c r="C5" t="s">
        <v>163</v>
      </c>
      <c r="D5" t="s">
        <v>112</v>
      </c>
      <c r="E5" t="s">
        <v>645</v>
      </c>
      <c r="F5" t="s">
        <v>160</v>
      </c>
      <c r="G5" t="s">
        <v>168</v>
      </c>
      <c r="H5" t="s">
        <v>170</v>
      </c>
      <c r="I5" t="s">
        <v>9305</v>
      </c>
      <c r="J5" t="s">
        <v>9307</v>
      </c>
      <c r="K5" t="s">
        <v>9309</v>
      </c>
      <c r="L5" t="s">
        <v>9313</v>
      </c>
      <c r="M5" t="s">
        <v>9314</v>
      </c>
      <c r="N5" t="s">
        <v>9331</v>
      </c>
      <c r="O5" t="s">
        <v>9335</v>
      </c>
      <c r="P5" t="s">
        <v>9337</v>
      </c>
      <c r="Q5" t="s">
        <v>9340</v>
      </c>
      <c r="R5" t="s">
        <v>9344</v>
      </c>
      <c r="S5" t="s">
        <v>9347</v>
      </c>
    </row>
    <row r="6" spans="1:19" x14ac:dyDescent="0.25">
      <c r="A6" s="2" t="s">
        <v>3192</v>
      </c>
      <c r="B6" s="2" t="s">
        <v>3193</v>
      </c>
      <c r="C6">
        <v>3.8218627714528705E-2</v>
      </c>
      <c r="D6">
        <v>3.2773227720419927E-2</v>
      </c>
      <c r="E6">
        <v>9.1123449223886266E-2</v>
      </c>
      <c r="F6">
        <v>0.10110188471641929</v>
      </c>
      <c r="G6">
        <v>2.7900708435018715E-2</v>
      </c>
      <c r="H6">
        <v>3.660242098978287E-2</v>
      </c>
      <c r="I6">
        <v>3.1450189480311259E-2</v>
      </c>
      <c r="J6">
        <v>3.6019547837424074E-2</v>
      </c>
      <c r="K6">
        <v>6.5364123560168089E-2</v>
      </c>
      <c r="L6">
        <v>2.823689586550486E-2</v>
      </c>
      <c r="M6">
        <v>1.984751079033405E-2</v>
      </c>
      <c r="N6">
        <v>4.2454374665687751E-2</v>
      </c>
      <c r="O6">
        <v>0.12724850134172863</v>
      </c>
      <c r="P6">
        <v>0.12068470364021268</v>
      </c>
      <c r="Q6">
        <v>8.0867377033553248E-2</v>
      </c>
      <c r="R6">
        <v>3.9816758144422926E-2</v>
      </c>
      <c r="S6">
        <v>8.0289698840596724E-2</v>
      </c>
    </row>
    <row r="7" spans="1:19" x14ac:dyDescent="0.25">
      <c r="A7">
        <v>2016</v>
      </c>
      <c r="B7">
        <v>1</v>
      </c>
      <c r="C7" s="37">
        <v>29.525291133428983</v>
      </c>
      <c r="D7" s="37">
        <v>30.372478221688194</v>
      </c>
      <c r="E7" s="37">
        <v>29.895412388208015</v>
      </c>
      <c r="F7" s="37">
        <v>31.044041387643095</v>
      </c>
      <c r="G7" s="37">
        <v>29.802125738552441</v>
      </c>
      <c r="H7" s="37">
        <v>29.626265345556511</v>
      </c>
      <c r="I7" s="37">
        <v>0</v>
      </c>
      <c r="J7" s="37">
        <v>33.48619956019791</v>
      </c>
      <c r="K7" s="37">
        <v>32.605960922485586</v>
      </c>
      <c r="L7" s="37">
        <v>45.1</v>
      </c>
      <c r="M7" s="37">
        <v>41.849997904442581</v>
      </c>
      <c r="N7" s="37">
        <v>30.700001145967626</v>
      </c>
      <c r="O7" s="37">
        <v>31.29076766830023</v>
      </c>
      <c r="P7" s="37">
        <v>31.199999893752658</v>
      </c>
      <c r="Q7" s="37">
        <v>30.878031433867978</v>
      </c>
      <c r="R7" s="37">
        <v>31.884053581465057</v>
      </c>
      <c r="S7" s="37">
        <v>31.200000213356091</v>
      </c>
    </row>
    <row r="8" spans="1:19" x14ac:dyDescent="0.25">
      <c r="A8">
        <v>2016</v>
      </c>
      <c r="B8">
        <v>2</v>
      </c>
      <c r="C8" s="37">
        <v>29.887363533322535</v>
      </c>
      <c r="D8" s="37">
        <v>29.219677581468396</v>
      </c>
      <c r="E8" s="37">
        <v>30.096630104536793</v>
      </c>
      <c r="F8" s="37">
        <v>29.367090836295695</v>
      </c>
      <c r="G8" s="37">
        <v>29.611306915306915</v>
      </c>
      <c r="H8" s="37">
        <v>29.496605776099599</v>
      </c>
      <c r="I8" s="37">
        <v>29.401511693548386</v>
      </c>
      <c r="J8" s="37">
        <v>31.312032781799381</v>
      </c>
      <c r="K8" s="37">
        <v>28.690522276700062</v>
      </c>
      <c r="L8" s="37">
        <v>43.500844146674403</v>
      </c>
      <c r="M8" s="37">
        <v>44.402517299313722</v>
      </c>
      <c r="N8" s="37">
        <v>29.980945110410094</v>
      </c>
      <c r="O8" s="37">
        <v>30.12103281601706</v>
      </c>
      <c r="P8" s="37">
        <v>29.149882099660893</v>
      </c>
      <c r="Q8" s="37">
        <v>28.694699668874168</v>
      </c>
      <c r="R8" s="37">
        <v>29.76701726342711</v>
      </c>
      <c r="S8" s="37">
        <v>30.032100375717835</v>
      </c>
    </row>
    <row r="9" spans="1:19" x14ac:dyDescent="0.25">
      <c r="A9">
        <v>2016</v>
      </c>
      <c r="B9">
        <v>3</v>
      </c>
      <c r="C9" s="37">
        <v>28.999998963730569</v>
      </c>
      <c r="D9" s="37">
        <v>29.254173851303381</v>
      </c>
      <c r="E9" s="37">
        <v>30.044680851063831</v>
      </c>
      <c r="F9" s="37">
        <v>29.779511533242875</v>
      </c>
      <c r="G9" s="37">
        <v>29.288757295373664</v>
      </c>
      <c r="H9" s="37">
        <v>30.905357562926369</v>
      </c>
      <c r="I9" s="37">
        <v>0</v>
      </c>
      <c r="J9" s="37">
        <v>29.6</v>
      </c>
      <c r="K9" s="37">
        <v>29.976586923825533</v>
      </c>
      <c r="L9" s="37">
        <v>42.745325278948862</v>
      </c>
      <c r="M9" s="37">
        <v>42.05</v>
      </c>
      <c r="N9" s="37">
        <v>29.858407401002935</v>
      </c>
      <c r="O9" s="37">
        <v>29.002801685444723</v>
      </c>
      <c r="P9" s="37">
        <v>29.017808349792276</v>
      </c>
      <c r="Q9" s="37">
        <v>28.499997263189904</v>
      </c>
      <c r="R9" s="37">
        <v>29.85</v>
      </c>
      <c r="S9" s="37">
        <v>30.311196604283239</v>
      </c>
    </row>
    <row r="10" spans="1:19" x14ac:dyDescent="0.25">
      <c r="A10">
        <v>2016</v>
      </c>
      <c r="B10">
        <v>4</v>
      </c>
      <c r="C10" s="37">
        <v>32.105337173302615</v>
      </c>
      <c r="D10" s="37">
        <v>30.413131812718451</v>
      </c>
      <c r="E10" s="37">
        <v>29.993768358230415</v>
      </c>
      <c r="F10" s="37">
        <v>30.859647403000793</v>
      </c>
      <c r="G10" s="37">
        <v>32.54087721151307</v>
      </c>
      <c r="H10" s="37">
        <v>32.503243695248209</v>
      </c>
      <c r="I10" s="37">
        <v>30.826575376264493</v>
      </c>
      <c r="J10" s="37">
        <v>32.922429906542057</v>
      </c>
      <c r="K10" s="37">
        <v>31.13757150926924</v>
      </c>
      <c r="L10" s="37">
        <v>48.999992217898829</v>
      </c>
      <c r="M10" s="37">
        <v>48.999995575221241</v>
      </c>
      <c r="N10" s="37">
        <v>32.135040157845864</v>
      </c>
      <c r="O10" s="37">
        <v>31.000004155844156</v>
      </c>
      <c r="P10" s="37">
        <v>31.000004016064256</v>
      </c>
      <c r="Q10" s="37">
        <v>30.517707643886549</v>
      </c>
      <c r="R10" s="37">
        <v>31.33348271446863</v>
      </c>
      <c r="S10" s="37">
        <v>31.707641361256542</v>
      </c>
    </row>
    <row r="11" spans="1:19" x14ac:dyDescent="0.25">
      <c r="A11">
        <v>2016</v>
      </c>
      <c r="B11">
        <v>5</v>
      </c>
      <c r="C11" s="37">
        <v>29.710484670176527</v>
      </c>
      <c r="D11" s="37">
        <v>32.609996230682249</v>
      </c>
      <c r="E11" s="37">
        <v>32.849996417171518</v>
      </c>
      <c r="F11" s="37">
        <v>0</v>
      </c>
      <c r="G11" s="37">
        <v>31.884023778754198</v>
      </c>
      <c r="H11" s="37">
        <v>29.650001936733378</v>
      </c>
      <c r="I11" s="37">
        <v>41.836454314341253</v>
      </c>
      <c r="J11" s="37">
        <v>30.61221227728285</v>
      </c>
      <c r="K11" s="37">
        <v>31.099996968165737</v>
      </c>
      <c r="L11" s="37">
        <v>48.750000680194987</v>
      </c>
      <c r="M11" s="37">
        <v>48.750000419639107</v>
      </c>
      <c r="N11" s="37">
        <v>36.732457077011716</v>
      </c>
      <c r="O11" s="37">
        <v>31.200002359431082</v>
      </c>
      <c r="P11" s="37">
        <v>31.200002486766845</v>
      </c>
      <c r="Q11" s="37">
        <v>0</v>
      </c>
      <c r="R11" s="37">
        <v>30.998177354830894</v>
      </c>
      <c r="S11" s="37">
        <v>30.924990281224154</v>
      </c>
    </row>
    <row r="12" spans="1:19" x14ac:dyDescent="0.25">
      <c r="A12">
        <v>2016</v>
      </c>
      <c r="B12">
        <v>6</v>
      </c>
      <c r="C12" s="37">
        <v>38.399996601168347</v>
      </c>
      <c r="D12" s="37">
        <v>0</v>
      </c>
      <c r="E12" s="37">
        <v>0</v>
      </c>
      <c r="F12" s="37">
        <v>38.59999525504152</v>
      </c>
      <c r="G12" s="37">
        <v>38.399996562097122</v>
      </c>
      <c r="H12" s="37">
        <v>38.812400950871634</v>
      </c>
      <c r="I12" s="37">
        <v>39.099996282527876</v>
      </c>
      <c r="J12" s="37">
        <v>0</v>
      </c>
      <c r="K12" s="37">
        <v>39.099996066863326</v>
      </c>
      <c r="L12" s="37">
        <v>0</v>
      </c>
      <c r="M12" s="37">
        <v>0</v>
      </c>
      <c r="N12" s="37">
        <v>38.899997893504974</v>
      </c>
      <c r="O12" s="37">
        <v>32.829829416269071</v>
      </c>
      <c r="P12" s="37">
        <v>39.299994510342124</v>
      </c>
      <c r="Q12" s="37">
        <v>38.35</v>
      </c>
      <c r="R12" s="37">
        <v>39.509998929221545</v>
      </c>
      <c r="S12" s="37">
        <v>39.099996108476226</v>
      </c>
    </row>
    <row r="13" spans="1:19" x14ac:dyDescent="0.25">
      <c r="A13">
        <v>2016</v>
      </c>
      <c r="B13">
        <v>7</v>
      </c>
      <c r="C13" s="37">
        <v>0</v>
      </c>
      <c r="D13" s="37">
        <v>38.599994722955145</v>
      </c>
      <c r="E13" s="37">
        <v>38.800004668534079</v>
      </c>
      <c r="F13" s="37">
        <v>0</v>
      </c>
      <c r="G13" s="37">
        <v>0</v>
      </c>
      <c r="H13" s="37">
        <v>40.000004424778759</v>
      </c>
      <c r="I13" s="37">
        <v>0</v>
      </c>
      <c r="J13" s="37">
        <v>0</v>
      </c>
      <c r="K13" s="37">
        <v>0</v>
      </c>
      <c r="L13" s="37">
        <v>0</v>
      </c>
      <c r="M13" s="37">
        <v>0</v>
      </c>
      <c r="N13" s="37">
        <v>0</v>
      </c>
      <c r="O13" s="37">
        <v>0</v>
      </c>
      <c r="P13" s="37">
        <v>0</v>
      </c>
      <c r="Q13" s="37">
        <v>0</v>
      </c>
      <c r="R13" s="37">
        <v>0</v>
      </c>
      <c r="S13" s="37">
        <v>0</v>
      </c>
    </row>
    <row r="14" spans="1:19" x14ac:dyDescent="0.25">
      <c r="A14">
        <v>2016</v>
      </c>
      <c r="B14">
        <v>8</v>
      </c>
      <c r="C14" s="37">
        <v>0</v>
      </c>
      <c r="D14" s="37">
        <v>0</v>
      </c>
      <c r="E14" s="37">
        <v>0</v>
      </c>
      <c r="F14" s="37">
        <v>39.199906281976496</v>
      </c>
      <c r="G14" s="37">
        <v>35.985896315201785</v>
      </c>
      <c r="H14" s="37">
        <v>21.722505821243061</v>
      </c>
      <c r="I14" s="37">
        <v>0</v>
      </c>
      <c r="J14" s="37">
        <v>0</v>
      </c>
      <c r="K14" s="37">
        <v>0</v>
      </c>
      <c r="L14" s="37">
        <v>0</v>
      </c>
      <c r="M14" s="37">
        <v>0</v>
      </c>
      <c r="N14" s="37">
        <v>0</v>
      </c>
      <c r="O14" s="37">
        <v>0</v>
      </c>
      <c r="P14" s="37">
        <v>0</v>
      </c>
      <c r="Q14" s="37">
        <v>0</v>
      </c>
      <c r="R14" s="37">
        <v>0</v>
      </c>
      <c r="S14" s="37">
        <v>0</v>
      </c>
    </row>
    <row r="15" spans="1:19" x14ac:dyDescent="0.25">
      <c r="A15">
        <v>2016</v>
      </c>
      <c r="B15">
        <v>9</v>
      </c>
      <c r="C15" s="37">
        <v>0</v>
      </c>
      <c r="D15" s="37">
        <v>0</v>
      </c>
      <c r="E15" s="37">
        <v>36.628084961187405</v>
      </c>
      <c r="F15" s="37">
        <v>39.200000000000003</v>
      </c>
      <c r="G15" s="37">
        <v>34.895625030435838</v>
      </c>
      <c r="H15" s="37">
        <v>36.557681415929203</v>
      </c>
      <c r="I15" s="37">
        <v>0</v>
      </c>
      <c r="J15" s="37">
        <v>39.15</v>
      </c>
      <c r="K15" s="37">
        <v>38</v>
      </c>
      <c r="L15" s="37">
        <v>0</v>
      </c>
      <c r="M15" s="37">
        <v>0</v>
      </c>
      <c r="N15" s="37">
        <v>38</v>
      </c>
      <c r="O15" s="37">
        <v>0</v>
      </c>
      <c r="P15" s="37">
        <v>0</v>
      </c>
      <c r="Q15" s="37">
        <v>0</v>
      </c>
      <c r="R15" s="37">
        <v>41.41</v>
      </c>
      <c r="S15" s="37">
        <v>41.11</v>
      </c>
    </row>
    <row r="16" spans="1:19" x14ac:dyDescent="0.25">
      <c r="A16">
        <v>2016</v>
      </c>
      <c r="B16">
        <v>10</v>
      </c>
      <c r="C16" s="37">
        <v>0</v>
      </c>
      <c r="D16" s="37">
        <v>37.899675980975033</v>
      </c>
      <c r="E16" s="37">
        <v>26.759427083333332</v>
      </c>
      <c r="F16" s="37">
        <v>39.200000000000003</v>
      </c>
      <c r="G16" s="37">
        <v>39.501682464976135</v>
      </c>
      <c r="H16" s="37">
        <v>38.041845338046841</v>
      </c>
      <c r="I16" s="37">
        <v>39.500004028197381</v>
      </c>
      <c r="J16" s="37">
        <v>0</v>
      </c>
      <c r="K16" s="37">
        <v>0</v>
      </c>
      <c r="L16" s="37">
        <v>0</v>
      </c>
      <c r="M16" s="37">
        <v>0</v>
      </c>
      <c r="N16" s="37">
        <v>0</v>
      </c>
      <c r="O16" s="37">
        <v>39.500004677581018</v>
      </c>
      <c r="P16" s="37">
        <v>0</v>
      </c>
      <c r="Q16" s="37">
        <v>0</v>
      </c>
      <c r="R16" s="37">
        <v>0</v>
      </c>
      <c r="S16" s="37">
        <v>40.000005394990367</v>
      </c>
    </row>
    <row r="17" spans="1:19" x14ac:dyDescent="0.25">
      <c r="A17">
        <v>2016</v>
      </c>
      <c r="B17">
        <v>11</v>
      </c>
      <c r="C17" s="37">
        <v>0</v>
      </c>
      <c r="D17" s="37">
        <v>0</v>
      </c>
      <c r="E17" s="37">
        <v>36.670999999999999</v>
      </c>
      <c r="F17" s="37">
        <v>0</v>
      </c>
      <c r="G17" s="37">
        <v>40.304827927704878</v>
      </c>
      <c r="H17" s="37">
        <v>40.000000615763547</v>
      </c>
      <c r="I17" s="37">
        <v>0</v>
      </c>
      <c r="J17" s="37">
        <v>0</v>
      </c>
      <c r="K17" s="37">
        <v>0</v>
      </c>
      <c r="L17" s="37">
        <v>53.85</v>
      </c>
      <c r="M17" s="37">
        <v>0</v>
      </c>
      <c r="N17" s="37">
        <v>0</v>
      </c>
      <c r="O17" s="37">
        <v>0</v>
      </c>
      <c r="P17" s="37">
        <v>40</v>
      </c>
      <c r="Q17" s="37">
        <v>0</v>
      </c>
      <c r="R17" s="37">
        <v>0</v>
      </c>
      <c r="S17" s="37">
        <v>40.23852196134802</v>
      </c>
    </row>
    <row r="18" spans="1:19" x14ac:dyDescent="0.25">
      <c r="A18">
        <v>2016</v>
      </c>
      <c r="B18">
        <v>12</v>
      </c>
      <c r="C18" s="37">
        <v>0</v>
      </c>
      <c r="D18" s="37">
        <v>40.999997002996999</v>
      </c>
      <c r="E18" s="37">
        <v>0</v>
      </c>
      <c r="F18" s="37">
        <v>40.799999999999997</v>
      </c>
      <c r="G18" s="37">
        <v>43.099995934959352</v>
      </c>
      <c r="H18" s="37">
        <v>42.738802734375</v>
      </c>
      <c r="I18" s="37">
        <v>43.650006674082313</v>
      </c>
      <c r="J18" s="37">
        <v>44.370065541660388</v>
      </c>
      <c r="K18" s="37">
        <v>44.056725151148733</v>
      </c>
      <c r="L18" s="37">
        <v>52.40000043084877</v>
      </c>
      <c r="M18" s="37">
        <v>52.400000494926999</v>
      </c>
      <c r="N18" s="37">
        <v>0</v>
      </c>
      <c r="O18" s="37">
        <v>43.785480581367644</v>
      </c>
      <c r="P18" s="37">
        <v>43.719228052472246</v>
      </c>
      <c r="Q18" s="37">
        <v>0</v>
      </c>
      <c r="R18" s="37">
        <v>45.049533509152965</v>
      </c>
      <c r="S18" s="37">
        <v>0</v>
      </c>
    </row>
    <row r="19" spans="1:19" x14ac:dyDescent="0.25">
      <c r="A19">
        <v>2017</v>
      </c>
      <c r="B19">
        <v>1</v>
      </c>
      <c r="C19" s="37">
        <v>43.1</v>
      </c>
      <c r="D19" s="37">
        <v>0</v>
      </c>
      <c r="E19" s="37">
        <v>0</v>
      </c>
      <c r="F19" s="37">
        <v>44.329487817006466</v>
      </c>
      <c r="G19" s="37">
        <v>43.476610781178621</v>
      </c>
      <c r="H19" s="37">
        <v>43.147262885963833</v>
      </c>
      <c r="I19" s="37">
        <v>0</v>
      </c>
      <c r="J19" s="37">
        <v>46.534340561677922</v>
      </c>
      <c r="K19" s="37">
        <v>44.499995429616092</v>
      </c>
      <c r="L19" s="37">
        <v>0</v>
      </c>
      <c r="M19" s="37">
        <v>58.125127470995373</v>
      </c>
      <c r="N19" s="37">
        <v>44.073857102353273</v>
      </c>
      <c r="O19" s="37">
        <v>44.923298764017353</v>
      </c>
      <c r="P19" s="37">
        <v>45.145567867036014</v>
      </c>
      <c r="Q19" s="37">
        <v>44.499995169082119</v>
      </c>
      <c r="R19" s="37">
        <v>46.058755980861243</v>
      </c>
      <c r="S19" s="37">
        <v>44.856160049900929</v>
      </c>
    </row>
    <row r="20" spans="1:19" x14ac:dyDescent="0.25">
      <c r="A20">
        <v>2017</v>
      </c>
      <c r="B20">
        <v>2</v>
      </c>
      <c r="C20" s="37">
        <v>44.2</v>
      </c>
      <c r="D20" s="37">
        <v>44.113596466862951</v>
      </c>
      <c r="E20" s="37">
        <v>44.5456790992259</v>
      </c>
      <c r="F20" s="37">
        <v>45.62024187762632</v>
      </c>
      <c r="G20" s="37">
        <v>45.4</v>
      </c>
      <c r="H20" s="37">
        <v>43.913941429129245</v>
      </c>
      <c r="I20" s="37">
        <v>46.25</v>
      </c>
      <c r="J20" s="37">
        <v>50.620263157894733</v>
      </c>
      <c r="K20" s="37">
        <v>45.710746446912701</v>
      </c>
      <c r="L20" s="37">
        <v>0</v>
      </c>
      <c r="M20" s="37">
        <v>0</v>
      </c>
      <c r="N20" s="37">
        <v>46.608804941108879</v>
      </c>
      <c r="O20" s="37">
        <v>46.439971420847336</v>
      </c>
      <c r="P20" s="37">
        <v>46.101392612859101</v>
      </c>
      <c r="Q20" s="37">
        <v>47.51861482990018</v>
      </c>
      <c r="R20" s="37">
        <v>46.545315805379275</v>
      </c>
      <c r="S20" s="37">
        <v>46.082309911015642</v>
      </c>
    </row>
    <row r="21" spans="1:19" x14ac:dyDescent="0.25">
      <c r="A21">
        <v>2017</v>
      </c>
      <c r="B21">
        <v>3</v>
      </c>
      <c r="C21" s="37">
        <v>42.733440341184455</v>
      </c>
      <c r="D21" s="37">
        <v>44.2</v>
      </c>
      <c r="E21" s="37">
        <v>43.643490093998551</v>
      </c>
      <c r="F21" s="37">
        <v>44.5</v>
      </c>
      <c r="G21" s="37">
        <v>42.500001631321375</v>
      </c>
      <c r="H21" s="37">
        <v>42.792316357746984</v>
      </c>
      <c r="I21" s="37">
        <v>47.2</v>
      </c>
      <c r="J21" s="37">
        <v>43.5</v>
      </c>
      <c r="K21" s="37">
        <v>0</v>
      </c>
      <c r="L21" s="37">
        <v>56.599997098084735</v>
      </c>
      <c r="M21" s="37">
        <v>56.724901886792452</v>
      </c>
      <c r="N21" s="37">
        <v>46.5</v>
      </c>
      <c r="O21" s="37">
        <v>46.930429273658518</v>
      </c>
      <c r="P21" s="37">
        <v>0</v>
      </c>
      <c r="Q21" s="37">
        <v>45.875000461254615</v>
      </c>
      <c r="R21" s="37">
        <v>46.5</v>
      </c>
      <c r="S21" s="37">
        <v>47.2</v>
      </c>
    </row>
    <row r="22" spans="1:19" x14ac:dyDescent="0.25">
      <c r="A22">
        <v>2017</v>
      </c>
      <c r="B22">
        <v>4</v>
      </c>
      <c r="C22" s="37">
        <v>44.662436181373117</v>
      </c>
      <c r="D22" s="37">
        <v>39.00000298507463</v>
      </c>
      <c r="E22" s="37">
        <v>39.000003293084525</v>
      </c>
      <c r="F22" s="37">
        <v>44.478680778640573</v>
      </c>
      <c r="G22" s="37">
        <v>43.581611890447562</v>
      </c>
      <c r="H22" s="37">
        <v>43.502164982698957</v>
      </c>
      <c r="I22" s="37">
        <v>46.85</v>
      </c>
      <c r="J22" s="37">
        <v>46.776793703396855</v>
      </c>
      <c r="K22" s="37">
        <v>0</v>
      </c>
      <c r="L22" s="37">
        <v>58.985000151722041</v>
      </c>
      <c r="M22" s="37">
        <v>58.985000426803246</v>
      </c>
      <c r="N22" s="37">
        <v>46.76</v>
      </c>
      <c r="O22" s="37">
        <v>39.999896394967756</v>
      </c>
      <c r="P22" s="37">
        <v>46.875</v>
      </c>
      <c r="Q22" s="37">
        <v>46.485000664157624</v>
      </c>
      <c r="R22" s="37">
        <v>46.875</v>
      </c>
      <c r="S22" s="37">
        <v>45.989710377196495</v>
      </c>
    </row>
    <row r="23" spans="1:19" x14ac:dyDescent="0.25">
      <c r="A23">
        <v>2017</v>
      </c>
      <c r="B23">
        <v>5</v>
      </c>
      <c r="C23" s="37">
        <v>0</v>
      </c>
      <c r="D23" s="37">
        <v>0</v>
      </c>
      <c r="E23" s="37">
        <v>46.250005543884221</v>
      </c>
      <c r="F23" s="37">
        <v>43.46932370605137</v>
      </c>
      <c r="G23" s="37">
        <v>39.231350591112921</v>
      </c>
      <c r="H23" s="37">
        <v>38.500001805054154</v>
      </c>
      <c r="I23" s="37">
        <v>46.500001693480101</v>
      </c>
      <c r="J23" s="37">
        <v>44.654251713489494</v>
      </c>
      <c r="K23" s="37">
        <v>44.845487213562251</v>
      </c>
      <c r="L23" s="37">
        <v>58</v>
      </c>
      <c r="M23" s="37">
        <v>0</v>
      </c>
      <c r="N23" s="37">
        <v>0</v>
      </c>
      <c r="O23" s="37">
        <v>40.001999757311005</v>
      </c>
      <c r="P23" s="37">
        <v>45.106760504406246</v>
      </c>
      <c r="Q23" s="37">
        <v>44.4</v>
      </c>
      <c r="R23" s="37">
        <v>46.36182215485664</v>
      </c>
      <c r="S23" s="37">
        <v>47.05000086206897</v>
      </c>
    </row>
    <row r="24" spans="1:19" x14ac:dyDescent="0.25">
      <c r="A24">
        <v>2017</v>
      </c>
      <c r="B24">
        <v>6</v>
      </c>
      <c r="C24" s="37">
        <v>38.000000250125062</v>
      </c>
      <c r="D24" s="37">
        <v>0</v>
      </c>
      <c r="E24" s="37">
        <v>38.026160600879336</v>
      </c>
      <c r="F24" s="37">
        <v>41.445225942402253</v>
      </c>
      <c r="G24" s="37">
        <v>38.333728134110785</v>
      </c>
      <c r="H24" s="37">
        <v>38.21998527679623</v>
      </c>
      <c r="I24" s="37">
        <v>0</v>
      </c>
      <c r="J24" s="37">
        <v>44.5</v>
      </c>
      <c r="K24" s="37">
        <v>43.5</v>
      </c>
      <c r="L24" s="37">
        <v>0</v>
      </c>
      <c r="M24" s="37">
        <v>0</v>
      </c>
      <c r="N24" s="37">
        <v>44.918297872340425</v>
      </c>
      <c r="O24" s="37">
        <v>37.17</v>
      </c>
      <c r="P24" s="37">
        <v>43.983281330263885</v>
      </c>
      <c r="Q24" s="37">
        <v>43.053780295685897</v>
      </c>
      <c r="R24" s="37">
        <v>42.780140969162993</v>
      </c>
      <c r="S24" s="37">
        <v>43.2</v>
      </c>
    </row>
    <row r="25" spans="1:19" x14ac:dyDescent="0.25">
      <c r="A25">
        <v>2017</v>
      </c>
      <c r="B25">
        <v>7</v>
      </c>
      <c r="C25" s="37">
        <v>37.617645168926913</v>
      </c>
      <c r="D25" s="37">
        <v>0</v>
      </c>
      <c r="E25" s="37">
        <v>36.183343711882905</v>
      </c>
      <c r="F25" s="37">
        <v>39.618336562413504</v>
      </c>
      <c r="G25" s="37">
        <v>36.444085550690467</v>
      </c>
      <c r="H25" s="37">
        <v>37.681498855835237</v>
      </c>
      <c r="I25" s="37">
        <v>45.999999226006189</v>
      </c>
      <c r="J25" s="37">
        <v>46.870070825187206</v>
      </c>
      <c r="K25" s="37">
        <v>0</v>
      </c>
      <c r="L25" s="37">
        <v>58.435170109694305</v>
      </c>
      <c r="M25" s="37">
        <v>0</v>
      </c>
      <c r="N25" s="37">
        <v>45.928170619032947</v>
      </c>
      <c r="O25" s="37">
        <v>38.656799365354104</v>
      </c>
      <c r="P25" s="37">
        <v>44.556766813490235</v>
      </c>
      <c r="Q25" s="37">
        <v>44.499995093529591</v>
      </c>
      <c r="R25" s="37">
        <v>44.138331074015262</v>
      </c>
      <c r="S25" s="37">
        <v>44.602235955056187</v>
      </c>
    </row>
    <row r="26" spans="1:19" x14ac:dyDescent="0.25">
      <c r="A26">
        <v>2017</v>
      </c>
      <c r="B26">
        <v>8</v>
      </c>
      <c r="C26" s="37">
        <v>39.5</v>
      </c>
      <c r="D26" s="37">
        <v>38.511234607388452</v>
      </c>
      <c r="E26" s="37">
        <v>38.113061477154019</v>
      </c>
      <c r="F26" s="37">
        <v>0</v>
      </c>
      <c r="G26" s="37">
        <v>38.685000935453694</v>
      </c>
      <c r="H26" s="37">
        <v>36.644971744690977</v>
      </c>
      <c r="I26" s="37">
        <v>44.047000132467879</v>
      </c>
      <c r="J26" s="37">
        <v>48</v>
      </c>
      <c r="K26" s="37">
        <v>45.767946402261778</v>
      </c>
      <c r="L26" s="37">
        <v>63.9</v>
      </c>
      <c r="M26" s="37">
        <v>59.657191640135558</v>
      </c>
      <c r="N26" s="37">
        <v>44.999235576923077</v>
      </c>
      <c r="O26" s="37">
        <v>40.851339968604925</v>
      </c>
      <c r="P26" s="37">
        <v>45.560055435180239</v>
      </c>
      <c r="Q26" s="37">
        <v>44.439872603268562</v>
      </c>
      <c r="R26" s="37">
        <v>44.61</v>
      </c>
      <c r="S26" s="37">
        <v>44.561384395252922</v>
      </c>
    </row>
    <row r="27" spans="1:19" x14ac:dyDescent="0.25">
      <c r="A27">
        <v>2017</v>
      </c>
      <c r="B27">
        <v>9</v>
      </c>
      <c r="C27" s="37">
        <v>43.400021126760564</v>
      </c>
      <c r="D27" s="37">
        <v>40.632006914807413</v>
      </c>
      <c r="E27" s="37">
        <v>37.752640310279645</v>
      </c>
      <c r="F27" s="37">
        <v>43.089211323425339</v>
      </c>
      <c r="G27" s="37">
        <v>42.618896641953775</v>
      </c>
      <c r="H27" s="37">
        <v>43.064818632396154</v>
      </c>
      <c r="I27" s="37">
        <v>44.263813609987693</v>
      </c>
      <c r="J27" s="37">
        <v>48.249567994505497</v>
      </c>
      <c r="K27" s="37">
        <v>45.325535599667191</v>
      </c>
      <c r="L27" s="37">
        <v>59</v>
      </c>
      <c r="M27" s="37">
        <v>34.219206680584549</v>
      </c>
      <c r="N27" s="37">
        <v>45.480000000000004</v>
      </c>
      <c r="O27" s="37">
        <v>40.886999811249524</v>
      </c>
      <c r="P27" s="37">
        <v>45.34153168316832</v>
      </c>
      <c r="Q27" s="37">
        <v>47.170979711135153</v>
      </c>
      <c r="R27" s="37">
        <v>45.480000000000004</v>
      </c>
      <c r="S27" s="37">
        <v>45.299267331151441</v>
      </c>
    </row>
    <row r="28" spans="1:19" x14ac:dyDescent="0.25">
      <c r="A28">
        <v>2017</v>
      </c>
      <c r="B28">
        <v>10</v>
      </c>
      <c r="C28" s="37">
        <v>46.228405270942588</v>
      </c>
      <c r="D28" s="37">
        <v>43.6</v>
      </c>
      <c r="E28" s="37">
        <v>43.188465848492584</v>
      </c>
      <c r="F28" s="37">
        <v>45.641971198156675</v>
      </c>
      <c r="G28" s="37">
        <v>43.137891479820624</v>
      </c>
      <c r="H28" s="37">
        <v>43.01004093258782</v>
      </c>
      <c r="I28" s="37">
        <v>47.467727402412137</v>
      </c>
      <c r="J28" s="37">
        <v>45.615619178322191</v>
      </c>
      <c r="K28" s="37">
        <v>45.56602983539095</v>
      </c>
      <c r="L28" s="37">
        <v>59.699999499324093</v>
      </c>
      <c r="M28" s="37">
        <v>62.703274394568851</v>
      </c>
      <c r="N28" s="37">
        <v>45.238985305577202</v>
      </c>
      <c r="O28" s="37">
        <v>40.92968124188603</v>
      </c>
      <c r="P28" s="37">
        <v>45.30909901430843</v>
      </c>
      <c r="Q28" s="37">
        <v>46.601404738539181</v>
      </c>
      <c r="R28" s="37">
        <v>0</v>
      </c>
      <c r="S28" s="37">
        <v>45.572713338533546</v>
      </c>
    </row>
    <row r="29" spans="1:19" x14ac:dyDescent="0.25">
      <c r="A29">
        <v>2017</v>
      </c>
      <c r="B29">
        <v>11</v>
      </c>
      <c r="C29" s="37">
        <v>43</v>
      </c>
      <c r="D29" s="37">
        <v>44.221200269025822</v>
      </c>
      <c r="E29" s="37">
        <v>41.533557104809653</v>
      </c>
      <c r="F29" s="37">
        <v>46.384103389781778</v>
      </c>
      <c r="G29" s="37">
        <v>42.418381660091164</v>
      </c>
      <c r="H29" s="37">
        <v>41.86255754293451</v>
      </c>
      <c r="I29" s="37">
        <v>0</v>
      </c>
      <c r="J29" s="37">
        <v>0</v>
      </c>
      <c r="K29" s="37">
        <v>45.7</v>
      </c>
      <c r="L29" s="37">
        <v>0</v>
      </c>
      <c r="M29" s="37">
        <v>58.679872500724429</v>
      </c>
      <c r="N29" s="37">
        <v>45.8</v>
      </c>
      <c r="O29" s="37">
        <v>43.300006116207946</v>
      </c>
      <c r="P29" s="37">
        <v>44.494337250712249</v>
      </c>
      <c r="Q29" s="37">
        <v>45.35329457364341</v>
      </c>
      <c r="R29" s="37">
        <v>45.7</v>
      </c>
      <c r="S29" s="37">
        <v>45.644309271004062</v>
      </c>
    </row>
    <row r="30" spans="1:19" x14ac:dyDescent="0.25">
      <c r="A30">
        <v>2017</v>
      </c>
      <c r="B30">
        <v>12</v>
      </c>
      <c r="C30" s="37">
        <v>41.575000486618002</v>
      </c>
      <c r="D30" s="37">
        <v>42.525386862997635</v>
      </c>
      <c r="E30" s="37">
        <v>45.727569726699372</v>
      </c>
      <c r="F30" s="37">
        <v>44.439318529862177</v>
      </c>
      <c r="G30" s="37">
        <v>42.199999999999996</v>
      </c>
      <c r="H30" s="37">
        <v>43.356607942973525</v>
      </c>
      <c r="I30" s="37">
        <v>45.045012866700979</v>
      </c>
      <c r="J30" s="37">
        <v>0</v>
      </c>
      <c r="K30" s="37">
        <v>46.104076995054136</v>
      </c>
      <c r="L30" s="37">
        <v>59.050044549993061</v>
      </c>
      <c r="M30" s="37">
        <v>61.359199384141647</v>
      </c>
      <c r="N30" s="37">
        <v>45.912359767188072</v>
      </c>
      <c r="O30" s="37">
        <v>0</v>
      </c>
      <c r="P30" s="37">
        <v>45.223219563883781</v>
      </c>
      <c r="Q30" s="37">
        <v>45.395528123559245</v>
      </c>
      <c r="R30" s="37">
        <v>47.009679494677741</v>
      </c>
      <c r="S30" s="37">
        <v>45.622593760953386</v>
      </c>
    </row>
    <row r="31" spans="1:19" x14ac:dyDescent="0.25">
      <c r="A31">
        <v>2018</v>
      </c>
      <c r="B31">
        <v>1</v>
      </c>
      <c r="C31" s="37">
        <v>42.383603325020786</v>
      </c>
      <c r="D31" s="37">
        <v>42.699999348109515</v>
      </c>
      <c r="E31" s="37">
        <v>42.79077345925657</v>
      </c>
      <c r="F31" s="37">
        <v>0</v>
      </c>
      <c r="G31" s="37">
        <v>42.659813084112152</v>
      </c>
      <c r="H31" s="37">
        <v>42.529048227403386</v>
      </c>
      <c r="I31" s="37">
        <v>48.092098223099704</v>
      </c>
      <c r="J31" s="37">
        <v>46.951218773096819</v>
      </c>
      <c r="K31" s="37">
        <v>48.485813514068596</v>
      </c>
      <c r="L31" s="37">
        <v>60.3</v>
      </c>
      <c r="M31" s="37">
        <v>0</v>
      </c>
      <c r="N31" s="37">
        <v>48.608718080932633</v>
      </c>
      <c r="O31" s="37">
        <v>47.396015021066127</v>
      </c>
      <c r="P31" s="37">
        <v>46.838896398069068</v>
      </c>
      <c r="Q31" s="37">
        <v>48.572528437724976</v>
      </c>
      <c r="R31" s="37">
        <v>49.069801829689617</v>
      </c>
      <c r="S31" s="37">
        <v>48.875</v>
      </c>
    </row>
    <row r="32" spans="1:19" x14ac:dyDescent="0.25">
      <c r="A32">
        <v>2018</v>
      </c>
      <c r="B32">
        <v>2</v>
      </c>
      <c r="C32" s="37">
        <v>43.061921109158369</v>
      </c>
      <c r="D32" s="37">
        <v>0</v>
      </c>
      <c r="E32" s="37">
        <v>44.854892537913031</v>
      </c>
      <c r="F32" s="37">
        <v>43.942365483085702</v>
      </c>
      <c r="G32" s="37">
        <v>0</v>
      </c>
      <c r="H32" s="37">
        <v>46.251437158048859</v>
      </c>
      <c r="I32" s="37">
        <v>50.45907818220978</v>
      </c>
      <c r="J32" s="37">
        <v>50.594961470065208</v>
      </c>
      <c r="K32" s="37">
        <v>50.756696914700548</v>
      </c>
      <c r="L32" s="37">
        <v>61.188851640044696</v>
      </c>
      <c r="M32" s="37">
        <v>61.124039583333328</v>
      </c>
      <c r="N32" s="37">
        <v>50.408574569439352</v>
      </c>
      <c r="O32" s="37">
        <v>48.202439769569139</v>
      </c>
      <c r="P32" s="37">
        <v>49.249594568636397</v>
      </c>
      <c r="Q32" s="37">
        <v>50.317220792928296</v>
      </c>
      <c r="R32" s="37">
        <v>50.420830629461392</v>
      </c>
      <c r="S32" s="37">
        <v>50.217207754961571</v>
      </c>
    </row>
    <row r="33" spans="1:19" x14ac:dyDescent="0.25">
      <c r="A33">
        <v>2018</v>
      </c>
      <c r="B33">
        <v>3</v>
      </c>
      <c r="C33" s="37">
        <v>46.273637206032717</v>
      </c>
      <c r="D33" s="37">
        <v>46.551473066122028</v>
      </c>
      <c r="E33" s="37">
        <v>46.380677219384772</v>
      </c>
      <c r="F33" s="37">
        <v>46.418253618194349</v>
      </c>
      <c r="G33" s="37">
        <v>45.576077856719948</v>
      </c>
      <c r="H33" s="37">
        <v>46.159767164825638</v>
      </c>
      <c r="I33" s="37">
        <v>49.484529049816594</v>
      </c>
      <c r="J33" s="37">
        <v>52</v>
      </c>
      <c r="K33" s="37">
        <v>51.231364956437559</v>
      </c>
      <c r="L33" s="37">
        <v>60.400334110823927</v>
      </c>
      <c r="M33" s="37">
        <v>60.300001029866117</v>
      </c>
      <c r="N33" s="37">
        <v>49.378865016347504</v>
      </c>
      <c r="O33" s="37">
        <v>43.926988730960275</v>
      </c>
      <c r="P33" s="37">
        <v>44.710555141975959</v>
      </c>
      <c r="Q33" s="37">
        <v>50.234496</v>
      </c>
      <c r="R33" s="37">
        <v>49.855555555555554</v>
      </c>
      <c r="S33" s="37">
        <v>49.376387362868606</v>
      </c>
    </row>
    <row r="34" spans="1:19" x14ac:dyDescent="0.25">
      <c r="A34">
        <v>2018</v>
      </c>
      <c r="B34">
        <v>4</v>
      </c>
      <c r="C34" s="37">
        <v>47.553305765020674</v>
      </c>
      <c r="D34" s="37">
        <v>48.788112656873238</v>
      </c>
      <c r="E34" s="37">
        <v>47.647242384475135</v>
      </c>
      <c r="F34" s="37">
        <v>47.926811996667595</v>
      </c>
      <c r="G34" s="37">
        <v>48.73</v>
      </c>
      <c r="H34" s="37">
        <v>48.349591137934276</v>
      </c>
      <c r="I34" s="37">
        <v>52.014875017074168</v>
      </c>
      <c r="J34" s="37">
        <v>55.496623218997364</v>
      </c>
      <c r="K34" s="37">
        <v>52.357614450326999</v>
      </c>
      <c r="L34" s="37">
        <v>0</v>
      </c>
      <c r="M34" s="37">
        <v>60.299999555456765</v>
      </c>
      <c r="N34" s="37">
        <v>49.797720496894406</v>
      </c>
      <c r="O34" s="37">
        <v>44.113926680014202</v>
      </c>
      <c r="P34" s="37">
        <v>45.737925515055466</v>
      </c>
      <c r="Q34" s="37">
        <v>50.230827922077921</v>
      </c>
      <c r="R34" s="37">
        <v>50.4</v>
      </c>
      <c r="S34" s="37">
        <v>50.110752151677687</v>
      </c>
    </row>
    <row r="35" spans="1:19" x14ac:dyDescent="0.25">
      <c r="A35">
        <v>2018</v>
      </c>
      <c r="B35">
        <v>5</v>
      </c>
      <c r="C35" s="37">
        <v>49.086498422712936</v>
      </c>
      <c r="D35" s="37">
        <v>49.577926693817105</v>
      </c>
      <c r="E35" s="37">
        <v>49.599549143372414</v>
      </c>
      <c r="F35" s="37">
        <v>48.995000000000005</v>
      </c>
      <c r="G35" s="37">
        <v>48.52697953714982</v>
      </c>
      <c r="H35" s="37">
        <v>48.667816076106433</v>
      </c>
      <c r="I35" s="37">
        <v>0</v>
      </c>
      <c r="J35" s="37">
        <v>54.039183222958059</v>
      </c>
      <c r="K35" s="37">
        <v>53.245691306013022</v>
      </c>
      <c r="L35" s="37">
        <v>65.732970297029695</v>
      </c>
      <c r="M35" s="37">
        <v>0</v>
      </c>
      <c r="N35" s="37">
        <v>50.625851214695629</v>
      </c>
      <c r="O35" s="37">
        <v>49.625626337347917</v>
      </c>
      <c r="P35" s="37">
        <v>50.393490714196687</v>
      </c>
      <c r="Q35" s="37">
        <v>50.385616602900619</v>
      </c>
      <c r="R35" s="37">
        <v>51.731425697598965</v>
      </c>
      <c r="S35" s="37">
        <v>50.675178885127899</v>
      </c>
    </row>
    <row r="36" spans="1:19" x14ac:dyDescent="0.25">
      <c r="A36">
        <v>2018</v>
      </c>
      <c r="B36">
        <v>6</v>
      </c>
      <c r="C36" s="37">
        <v>0</v>
      </c>
      <c r="D36" s="37">
        <v>48.966250000000002</v>
      </c>
      <c r="E36" s="37">
        <v>45.999998914076286</v>
      </c>
      <c r="F36" s="37">
        <v>47.296735426805668</v>
      </c>
      <c r="G36" s="37">
        <v>46.183316264779819</v>
      </c>
      <c r="H36" s="37">
        <v>47.165767643193938</v>
      </c>
      <c r="I36" s="37">
        <v>52.7432747299301</v>
      </c>
      <c r="J36" s="37">
        <v>0</v>
      </c>
      <c r="K36" s="37">
        <v>48.299996027805363</v>
      </c>
      <c r="L36" s="37">
        <v>0</v>
      </c>
      <c r="M36" s="37">
        <v>0</v>
      </c>
      <c r="N36" s="37">
        <v>51.465810410094633</v>
      </c>
      <c r="O36" s="37">
        <v>47.31841456974928</v>
      </c>
      <c r="P36" s="37">
        <v>48.106294642857137</v>
      </c>
      <c r="Q36" s="37">
        <v>51.499999922396398</v>
      </c>
      <c r="R36" s="37">
        <v>51.566367527267708</v>
      </c>
      <c r="S36" s="37">
        <v>50.69684438347813</v>
      </c>
    </row>
    <row r="37" spans="1:19" x14ac:dyDescent="0.25">
      <c r="A37">
        <v>2018</v>
      </c>
      <c r="B37">
        <v>7</v>
      </c>
      <c r="C37" s="37">
        <v>46.100985358555093</v>
      </c>
      <c r="D37" s="37">
        <v>0</v>
      </c>
      <c r="E37" s="37">
        <v>46.231740280690438</v>
      </c>
      <c r="F37" s="37">
        <v>47.223875573686897</v>
      </c>
      <c r="G37" s="37">
        <v>46.157856883116885</v>
      </c>
      <c r="H37" s="37">
        <v>45.835801288936622</v>
      </c>
      <c r="I37" s="37">
        <v>50.961246058440189</v>
      </c>
      <c r="J37" s="37">
        <v>0</v>
      </c>
      <c r="K37" s="37">
        <v>50.741224596484344</v>
      </c>
      <c r="L37" s="37">
        <v>62</v>
      </c>
      <c r="M37" s="37">
        <v>0</v>
      </c>
      <c r="N37" s="37">
        <v>49.361038961038957</v>
      </c>
      <c r="O37" s="37">
        <v>49.294846589535155</v>
      </c>
      <c r="P37" s="37">
        <v>49.3</v>
      </c>
      <c r="Q37" s="37">
        <v>51.5</v>
      </c>
      <c r="R37" s="37">
        <v>49.910329323604806</v>
      </c>
      <c r="S37" s="37">
        <v>50.706738497154433</v>
      </c>
    </row>
    <row r="38" spans="1:19" x14ac:dyDescent="0.25">
      <c r="A38">
        <v>2018</v>
      </c>
      <c r="B38">
        <v>8</v>
      </c>
      <c r="C38" s="37">
        <v>46.255220880681819</v>
      </c>
      <c r="D38" s="37">
        <v>46.533211908110644</v>
      </c>
      <c r="E38" s="37">
        <v>46.300002040816331</v>
      </c>
      <c r="F38" s="37">
        <v>46.227932512051417</v>
      </c>
      <c r="G38" s="37">
        <v>46.042184983855812</v>
      </c>
      <c r="H38" s="37">
        <v>46</v>
      </c>
      <c r="I38" s="37">
        <v>47.903793623438176</v>
      </c>
      <c r="J38" s="37">
        <v>51.215223097112862</v>
      </c>
      <c r="K38" s="37">
        <v>49.729941730165848</v>
      </c>
      <c r="L38" s="37">
        <v>61.955172000479443</v>
      </c>
      <c r="M38" s="37">
        <v>0</v>
      </c>
      <c r="N38" s="37">
        <v>48.200326271818589</v>
      </c>
      <c r="O38" s="37">
        <v>49.589441289931081</v>
      </c>
      <c r="P38" s="37">
        <v>47.150003348214291</v>
      </c>
      <c r="Q38" s="37">
        <v>49.352610342316098</v>
      </c>
      <c r="R38" s="37">
        <v>48.772536465781414</v>
      </c>
      <c r="S38" s="37">
        <v>50.412727197082113</v>
      </c>
    </row>
    <row r="39" spans="1:19" x14ac:dyDescent="0.25">
      <c r="A39">
        <v>2018</v>
      </c>
      <c r="B39">
        <v>9</v>
      </c>
      <c r="C39" s="37">
        <v>46.5</v>
      </c>
      <c r="D39" s="37">
        <v>46.673634475138122</v>
      </c>
      <c r="E39" s="37">
        <v>46.752773971347963</v>
      </c>
      <c r="F39" s="37">
        <v>47.170974076983505</v>
      </c>
      <c r="G39" s="37">
        <v>46.25</v>
      </c>
      <c r="H39" s="37">
        <v>46.307862501053577</v>
      </c>
      <c r="I39" s="37">
        <v>48.377761525944678</v>
      </c>
      <c r="J39" s="37">
        <v>49.7</v>
      </c>
      <c r="K39" s="37">
        <v>50.603346456692911</v>
      </c>
      <c r="L39" s="37">
        <v>64.2</v>
      </c>
      <c r="M39" s="37">
        <v>65.77337290216947</v>
      </c>
      <c r="N39" s="37">
        <v>48.927334453449298</v>
      </c>
      <c r="O39" s="37">
        <v>47.579995462566167</v>
      </c>
      <c r="P39" s="37">
        <v>48.221919564155385</v>
      </c>
      <c r="Q39" s="37">
        <v>48.944027769263776</v>
      </c>
      <c r="R39" s="37">
        <v>49.409667013167009</v>
      </c>
      <c r="S39" s="37">
        <v>49.2</v>
      </c>
    </row>
    <row r="40" spans="1:19" x14ac:dyDescent="0.25">
      <c r="A40">
        <v>2018</v>
      </c>
      <c r="B40">
        <v>10</v>
      </c>
      <c r="C40" s="37">
        <v>46.349571078431374</v>
      </c>
      <c r="D40" s="37">
        <v>46.711624890061557</v>
      </c>
      <c r="E40" s="37">
        <v>46.923288621305353</v>
      </c>
      <c r="F40" s="37">
        <v>46.474092068695221</v>
      </c>
      <c r="G40" s="37">
        <v>46</v>
      </c>
      <c r="H40" s="37">
        <v>46.430397365316551</v>
      </c>
      <c r="I40" s="37">
        <v>48.885167845781304</v>
      </c>
      <c r="J40" s="37">
        <v>49.988619064878577</v>
      </c>
      <c r="K40" s="37">
        <v>50.624010026385221</v>
      </c>
      <c r="L40" s="37">
        <v>64.61695811814073</v>
      </c>
      <c r="M40" s="37">
        <v>65.456968696425179</v>
      </c>
      <c r="N40" s="37">
        <v>49</v>
      </c>
      <c r="O40" s="37">
        <v>48.269915195348503</v>
      </c>
      <c r="P40" s="37">
        <v>48.655175514748905</v>
      </c>
      <c r="Q40" s="37">
        <v>48.915290836653384</v>
      </c>
      <c r="R40" s="37">
        <v>49.2</v>
      </c>
      <c r="S40" s="37">
        <v>47.808913284409165</v>
      </c>
    </row>
    <row r="41" spans="1:19" x14ac:dyDescent="0.25">
      <c r="A41">
        <v>2018</v>
      </c>
      <c r="B41">
        <v>11</v>
      </c>
      <c r="C41" s="37">
        <v>46.9125325667056</v>
      </c>
      <c r="D41" s="37">
        <v>46.27463447350771</v>
      </c>
      <c r="E41" s="37">
        <v>47.3</v>
      </c>
      <c r="F41" s="37">
        <v>47.456953949674066</v>
      </c>
      <c r="G41" s="37">
        <v>45.954349500913821</v>
      </c>
      <c r="H41" s="37">
        <v>45.521152777777779</v>
      </c>
      <c r="I41" s="37">
        <v>46.3</v>
      </c>
      <c r="J41" s="37">
        <v>46.3</v>
      </c>
      <c r="K41" s="37">
        <v>48.286362240982349</v>
      </c>
      <c r="L41" s="37">
        <v>64.629197462491192</v>
      </c>
      <c r="M41" s="37">
        <v>67.759547664688043</v>
      </c>
      <c r="N41" s="37">
        <v>47.714537847899308</v>
      </c>
      <c r="O41" s="37">
        <v>51.092609451870992</v>
      </c>
      <c r="P41" s="37">
        <v>47.616066350083997</v>
      </c>
      <c r="Q41" s="37">
        <v>47.262719523494376</v>
      </c>
      <c r="R41" s="37">
        <v>47.683177238805968</v>
      </c>
      <c r="S41" s="37">
        <v>46.269675661783602</v>
      </c>
    </row>
    <row r="42" spans="1:19" x14ac:dyDescent="0.25">
      <c r="A42">
        <v>2018</v>
      </c>
      <c r="B42">
        <v>12</v>
      </c>
      <c r="C42" s="37">
        <v>47.345478892099514</v>
      </c>
      <c r="D42" s="37">
        <v>46.375305883540221</v>
      </c>
      <c r="E42" s="37">
        <v>46.831645795083986</v>
      </c>
      <c r="F42" s="37">
        <v>47.497828482591565</v>
      </c>
      <c r="G42" s="37">
        <v>46.455709197403827</v>
      </c>
      <c r="H42" s="37">
        <v>46.68028195332613</v>
      </c>
      <c r="I42" s="37">
        <v>46.235480086893553</v>
      </c>
      <c r="J42" s="37">
        <v>47.230146207249575</v>
      </c>
      <c r="K42" s="37">
        <v>47.189504611763425</v>
      </c>
      <c r="L42" s="37">
        <v>66.460534726802294</v>
      </c>
      <c r="M42" s="37">
        <v>66.045001215066833</v>
      </c>
      <c r="N42" s="37">
        <v>47.416369918699182</v>
      </c>
      <c r="O42" s="37">
        <v>46.796335421350157</v>
      </c>
      <c r="P42" s="37">
        <v>46.645330603448272</v>
      </c>
      <c r="Q42" s="37">
        <v>46.791272006450747</v>
      </c>
      <c r="R42" s="37">
        <v>47.244023842274188</v>
      </c>
      <c r="S42" s="37">
        <v>46.90657600320224</v>
      </c>
    </row>
    <row r="43" spans="1:19" x14ac:dyDescent="0.25">
      <c r="A43">
        <v>2019</v>
      </c>
      <c r="B43">
        <v>1</v>
      </c>
      <c r="C43" s="37">
        <v>45.974957813606991</v>
      </c>
      <c r="D43" s="37">
        <v>45.495652173913044</v>
      </c>
      <c r="E43" s="37">
        <v>45.100650011747199</v>
      </c>
      <c r="F43" s="37">
        <v>45.8</v>
      </c>
      <c r="G43" s="37">
        <v>45.138141684402555</v>
      </c>
      <c r="H43" s="37">
        <v>45.608412983076533</v>
      </c>
      <c r="I43" s="37">
        <v>45.499999472434716</v>
      </c>
      <c r="J43" s="37">
        <v>45.574063188831744</v>
      </c>
      <c r="K43" s="37">
        <v>45.961766371835651</v>
      </c>
      <c r="L43" s="37">
        <v>67.084944167376236</v>
      </c>
      <c r="M43" s="37">
        <v>68.288207236842112</v>
      </c>
      <c r="N43" s="37">
        <v>45.578119946541925</v>
      </c>
      <c r="O43" s="37">
        <v>45.125268491352692</v>
      </c>
      <c r="P43" s="37">
        <v>44.87980691365189</v>
      </c>
      <c r="Q43" s="37">
        <v>45.791680365164893</v>
      </c>
      <c r="R43" s="37">
        <v>45.546902722880979</v>
      </c>
      <c r="S43" s="37">
        <v>46.225832619573545</v>
      </c>
    </row>
    <row r="44" spans="1:19" x14ac:dyDescent="0.25">
      <c r="A44">
        <v>2019</v>
      </c>
      <c r="B44">
        <v>2</v>
      </c>
      <c r="C44" s="37">
        <v>45.299550724637683</v>
      </c>
      <c r="D44" s="37">
        <v>44.998213860442959</v>
      </c>
      <c r="E44" s="37">
        <v>45.921353003790429</v>
      </c>
      <c r="F44" s="37">
        <v>45.850912543517246</v>
      </c>
      <c r="G44" s="37">
        <v>46.440843899397215</v>
      </c>
      <c r="H44" s="37">
        <v>45.480605446705063</v>
      </c>
      <c r="I44" s="37">
        <v>45.556767307692311</v>
      </c>
      <c r="J44" s="37">
        <v>46.903471186440676</v>
      </c>
      <c r="K44" s="37">
        <v>47.106715548035346</v>
      </c>
      <c r="L44" s="37">
        <v>66.037149150409064</v>
      </c>
      <c r="M44" s="37">
        <v>66.04274898699083</v>
      </c>
      <c r="N44" s="37">
        <v>45.949999999999996</v>
      </c>
      <c r="O44" s="37">
        <v>45.598800077790742</v>
      </c>
      <c r="P44" s="37">
        <v>45.538391857506355</v>
      </c>
      <c r="Q44" s="37">
        <v>45.107068386826093</v>
      </c>
      <c r="R44" s="37">
        <v>45.713271331377562</v>
      </c>
      <c r="S44" s="37">
        <v>45.603471929548675</v>
      </c>
    </row>
    <row r="45" spans="1:19" x14ac:dyDescent="0.25">
      <c r="A45">
        <v>2019</v>
      </c>
      <c r="B45">
        <v>3</v>
      </c>
      <c r="C45" s="37">
        <v>47.514412779011948</v>
      </c>
      <c r="D45" s="37">
        <v>49.8</v>
      </c>
      <c r="E45" s="37">
        <v>48.74585492393404</v>
      </c>
      <c r="F45" s="37">
        <v>48.54391957212961</v>
      </c>
      <c r="G45" s="37">
        <v>47.844711891782758</v>
      </c>
      <c r="H45" s="37">
        <v>47.15000390370853</v>
      </c>
      <c r="I45" s="37">
        <v>49.963815361753511</v>
      </c>
      <c r="J45" s="37">
        <v>49.331236884882514</v>
      </c>
      <c r="K45" s="37">
        <v>49</v>
      </c>
      <c r="L45" s="37">
        <v>69.32707310864474</v>
      </c>
      <c r="M45" s="37">
        <v>67</v>
      </c>
      <c r="N45" s="37">
        <v>48.669389805414554</v>
      </c>
      <c r="O45" s="37">
        <v>0</v>
      </c>
      <c r="P45" s="37">
        <v>41.884490955904973</v>
      </c>
      <c r="Q45" s="37">
        <v>49</v>
      </c>
      <c r="R45" s="37">
        <v>0</v>
      </c>
      <c r="S45" s="37">
        <v>48.999995660428532</v>
      </c>
    </row>
    <row r="46" spans="1:19" x14ac:dyDescent="0.25">
      <c r="A46">
        <v>2019</v>
      </c>
      <c r="B46">
        <v>4</v>
      </c>
      <c r="C46" s="37">
        <v>48.243202055817846</v>
      </c>
      <c r="D46" s="37">
        <v>0</v>
      </c>
      <c r="E46" s="37">
        <v>48.58528250579112</v>
      </c>
      <c r="F46" s="37">
        <v>48.111170225777258</v>
      </c>
      <c r="G46" s="37">
        <v>48.349865314530184</v>
      </c>
      <c r="H46" s="37">
        <v>47.754928786922051</v>
      </c>
      <c r="I46" s="37">
        <v>50.949257073687392</v>
      </c>
      <c r="J46" s="37">
        <v>50.712460367892973</v>
      </c>
      <c r="K46" s="37">
        <v>48.987993053832795</v>
      </c>
      <c r="L46" s="37">
        <v>68.550000000000011</v>
      </c>
      <c r="M46" s="37">
        <v>67.199999999999989</v>
      </c>
      <c r="N46" s="37">
        <v>52.022439977423694</v>
      </c>
      <c r="O46" s="37">
        <v>50.210117110744321</v>
      </c>
      <c r="P46" s="37">
        <v>49.120439404910798</v>
      </c>
      <c r="Q46" s="37">
        <v>50.321015211640209</v>
      </c>
      <c r="R46" s="37">
        <v>50.54187267057123</v>
      </c>
      <c r="S46" s="37">
        <v>49.853904081812573</v>
      </c>
    </row>
    <row r="47" spans="1:19" x14ac:dyDescent="0.25">
      <c r="A47">
        <v>2019</v>
      </c>
      <c r="B47">
        <v>5</v>
      </c>
      <c r="C47" s="37">
        <v>48.750735294117646</v>
      </c>
      <c r="D47" s="37">
        <v>49.216535624544058</v>
      </c>
      <c r="E47" s="37">
        <v>48.458618364004238</v>
      </c>
      <c r="F47" s="37">
        <v>49.080476423654112</v>
      </c>
      <c r="G47" s="37">
        <v>48.077569839978302</v>
      </c>
      <c r="H47" s="37">
        <v>48.161623748211731</v>
      </c>
      <c r="I47" s="37">
        <v>48.388192703982178</v>
      </c>
      <c r="J47" s="37">
        <v>49.490389178927387</v>
      </c>
      <c r="K47" s="37">
        <v>50.876381452718135</v>
      </c>
      <c r="L47" s="37">
        <v>67.27241602904941</v>
      </c>
      <c r="M47" s="37">
        <v>67</v>
      </c>
      <c r="N47" s="37">
        <v>49.800001103143963</v>
      </c>
      <c r="O47" s="37">
        <v>49.667497430530901</v>
      </c>
      <c r="P47" s="37">
        <v>49.158915138755169</v>
      </c>
      <c r="Q47" s="37">
        <v>50.173696415141642</v>
      </c>
      <c r="R47" s="37">
        <v>50.719328921504392</v>
      </c>
      <c r="S47" s="37">
        <v>50.646550267530273</v>
      </c>
    </row>
    <row r="48" spans="1:19" x14ac:dyDescent="0.25">
      <c r="A48">
        <v>2019</v>
      </c>
      <c r="B48">
        <v>6</v>
      </c>
      <c r="C48" s="37">
        <v>48.691974464204286</v>
      </c>
      <c r="D48" s="37">
        <v>47.975127743387731</v>
      </c>
      <c r="E48" s="37">
        <v>48.43835547088603</v>
      </c>
      <c r="F48" s="37">
        <v>49.2431611031598</v>
      </c>
      <c r="G48" s="37">
        <v>49.284008995679706</v>
      </c>
      <c r="H48" s="37">
        <v>48.59032130604519</v>
      </c>
      <c r="I48" s="37">
        <v>49.146926744989635</v>
      </c>
      <c r="J48" s="37">
        <v>50.660531918819181</v>
      </c>
      <c r="K48" s="37">
        <v>50.388384466927889</v>
      </c>
      <c r="L48" s="37">
        <v>67.187927841215682</v>
      </c>
      <c r="M48" s="37">
        <v>67.522937751004008</v>
      </c>
      <c r="N48" s="37">
        <v>50.877746789466855</v>
      </c>
      <c r="O48" s="37">
        <v>50.852893413895359</v>
      </c>
      <c r="P48" s="37">
        <v>50.328679484354346</v>
      </c>
      <c r="Q48" s="37">
        <v>50.892247894623189</v>
      </c>
      <c r="R48" s="37">
        <v>50.462337502047959</v>
      </c>
      <c r="S48" s="37">
        <v>49.837269957555677</v>
      </c>
    </row>
    <row r="49" spans="1:19" x14ac:dyDescent="0.25">
      <c r="A49">
        <v>2019</v>
      </c>
      <c r="B49">
        <v>7</v>
      </c>
      <c r="C49" s="37">
        <v>42.351249796582593</v>
      </c>
      <c r="D49" s="37">
        <v>49.157196527848832</v>
      </c>
      <c r="E49" s="37">
        <v>49.686956521739127</v>
      </c>
      <c r="F49" s="37">
        <v>50.750096298360454</v>
      </c>
      <c r="G49" s="37">
        <v>52.307424724106511</v>
      </c>
      <c r="H49" s="37">
        <v>49.145030188679243</v>
      </c>
      <c r="I49" s="37">
        <v>49.498240935460473</v>
      </c>
      <c r="J49" s="37">
        <v>57.635265258031573</v>
      </c>
      <c r="K49" s="37">
        <v>49.147463806035233</v>
      </c>
      <c r="L49" s="37">
        <v>0</v>
      </c>
      <c r="M49" s="37">
        <v>0</v>
      </c>
      <c r="N49" s="37">
        <v>49.090329388119699</v>
      </c>
      <c r="O49" s="37">
        <v>48.77586334436441</v>
      </c>
      <c r="P49" s="37">
        <v>50.662129493763764</v>
      </c>
      <c r="Q49" s="37">
        <v>50.606644967177239</v>
      </c>
      <c r="R49" s="37">
        <v>51.059018228718834</v>
      </c>
      <c r="S49" s="37">
        <v>50.186591286307056</v>
      </c>
    </row>
    <row r="50" spans="1:19" x14ac:dyDescent="0.25">
      <c r="A50">
        <v>2019</v>
      </c>
      <c r="B50">
        <v>8</v>
      </c>
      <c r="C50" s="37">
        <v>48.867683079327861</v>
      </c>
      <c r="D50" s="37">
        <v>48.828651037769838</v>
      </c>
      <c r="E50" s="37">
        <v>49.093974442592462</v>
      </c>
      <c r="F50" s="37">
        <v>50.609900240221826</v>
      </c>
      <c r="G50" s="37">
        <v>50.707552408718591</v>
      </c>
      <c r="H50" s="37">
        <v>50.168098775346316</v>
      </c>
      <c r="I50" s="37">
        <v>49.3</v>
      </c>
      <c r="J50" s="37">
        <v>49.5</v>
      </c>
      <c r="K50" s="37">
        <v>49.054186717998078</v>
      </c>
      <c r="L50" s="37">
        <v>0</v>
      </c>
      <c r="M50" s="37">
        <v>64.897678617710582</v>
      </c>
      <c r="N50" s="37">
        <v>49.379826860841426</v>
      </c>
      <c r="O50" s="37">
        <v>48.722035775615339</v>
      </c>
      <c r="P50" s="37">
        <v>48.834374373175656</v>
      </c>
      <c r="Q50" s="37">
        <v>50.238703230735652</v>
      </c>
      <c r="R50" s="37">
        <v>49.782367908424533</v>
      </c>
      <c r="S50" s="37">
        <v>49.859346159862348</v>
      </c>
    </row>
    <row r="51" spans="1:19" x14ac:dyDescent="0.25">
      <c r="A51">
        <v>2019</v>
      </c>
      <c r="B51">
        <v>9</v>
      </c>
      <c r="C51" s="37">
        <v>48.309825195901148</v>
      </c>
      <c r="D51" s="37">
        <v>48</v>
      </c>
      <c r="E51" s="37">
        <v>48.822580645161288</v>
      </c>
      <c r="F51" s="37">
        <v>49.896205724311876</v>
      </c>
      <c r="G51" s="37">
        <v>48.352236968121495</v>
      </c>
      <c r="H51" s="37">
        <v>48.242343070858183</v>
      </c>
      <c r="I51" s="37">
        <v>45.5</v>
      </c>
      <c r="J51" s="37">
        <v>48.312443594009984</v>
      </c>
      <c r="K51" s="37">
        <v>45.760092604179704</v>
      </c>
      <c r="L51" s="37">
        <v>63.245130220422283</v>
      </c>
      <c r="M51" s="37">
        <v>63</v>
      </c>
      <c r="N51" s="37">
        <v>46.063320326356866</v>
      </c>
      <c r="O51" s="37">
        <v>44.75300621270334</v>
      </c>
      <c r="P51" s="37">
        <v>45.495043691269778</v>
      </c>
      <c r="Q51" s="37">
        <v>47.282992014623822</v>
      </c>
      <c r="R51" s="37">
        <v>46.709398288973382</v>
      </c>
      <c r="S51" s="37">
        <v>46.332996462860031</v>
      </c>
    </row>
    <row r="52" spans="1:19" x14ac:dyDescent="0.25">
      <c r="A52">
        <v>2019</v>
      </c>
      <c r="B52">
        <v>10</v>
      </c>
      <c r="C52" s="37">
        <v>46.801876550868485</v>
      </c>
      <c r="D52" s="37">
        <v>45.027091826809873</v>
      </c>
      <c r="E52" s="37">
        <v>44.613639242543222</v>
      </c>
      <c r="F52" s="37">
        <v>46.35087105983802</v>
      </c>
      <c r="G52" s="37">
        <v>45.543120830766526</v>
      </c>
      <c r="H52" s="37">
        <v>46.149700886529082</v>
      </c>
      <c r="I52" s="37">
        <v>43.359809632788931</v>
      </c>
      <c r="J52" s="37">
        <v>46.951385769230768</v>
      </c>
      <c r="K52" s="37">
        <v>44.037059468514428</v>
      </c>
      <c r="L52" s="37">
        <v>63.952595840503825</v>
      </c>
      <c r="M52" s="37">
        <v>64.279689380040097</v>
      </c>
      <c r="N52" s="37">
        <v>43.742348213315957</v>
      </c>
      <c r="O52" s="37">
        <v>44.441755420400206</v>
      </c>
      <c r="P52" s="37">
        <v>44.455180137610874</v>
      </c>
      <c r="Q52" s="37">
        <v>45.920449659473213</v>
      </c>
      <c r="R52" s="37">
        <v>44.734930910673484</v>
      </c>
      <c r="S52" s="37">
        <v>44.948481583739643</v>
      </c>
    </row>
    <row r="53" spans="1:19" x14ac:dyDescent="0.25">
      <c r="A53">
        <v>2019</v>
      </c>
      <c r="B53">
        <v>11</v>
      </c>
      <c r="C53" s="37">
        <v>43.36791529592621</v>
      </c>
      <c r="D53" s="37">
        <v>44.596250067894196</v>
      </c>
      <c r="E53" s="37">
        <v>43.251108275142471</v>
      </c>
      <c r="F53" s="37">
        <v>44.252900870223229</v>
      </c>
      <c r="G53" s="37">
        <v>45.042732103963992</v>
      </c>
      <c r="H53" s="37">
        <v>43.299995124923832</v>
      </c>
      <c r="I53" s="37">
        <v>44.499628263828733</v>
      </c>
      <c r="J53" s="37">
        <v>44.39526738630331</v>
      </c>
      <c r="K53" s="37">
        <v>43.779877183480025</v>
      </c>
      <c r="L53" s="37">
        <v>63.651228118729669</v>
      </c>
      <c r="M53" s="37">
        <v>63.89999950359892</v>
      </c>
      <c r="N53" s="37">
        <v>44.394554838709681</v>
      </c>
      <c r="O53" s="37">
        <v>43.822696123555282</v>
      </c>
      <c r="P53" s="37">
        <v>42.410308651456972</v>
      </c>
      <c r="Q53" s="37">
        <v>44.504660464307449</v>
      </c>
      <c r="R53" s="37">
        <v>44.231796673210042</v>
      </c>
      <c r="S53" s="37">
        <v>45.428898116386833</v>
      </c>
    </row>
    <row r="54" spans="1:19" x14ac:dyDescent="0.25">
      <c r="A54">
        <v>2019</v>
      </c>
      <c r="B54">
        <v>12</v>
      </c>
      <c r="C54" s="37">
        <v>42.5</v>
      </c>
      <c r="D54" s="37">
        <v>43.122230727485643</v>
      </c>
      <c r="E54" s="37">
        <v>44.764331749929561</v>
      </c>
      <c r="F54" s="37">
        <v>43.576582873620865</v>
      </c>
      <c r="G54" s="37">
        <v>43.2</v>
      </c>
      <c r="H54" s="37">
        <v>44.279906656091754</v>
      </c>
      <c r="I54" s="37">
        <v>45.8</v>
      </c>
      <c r="J54" s="37">
        <v>46.092176689728582</v>
      </c>
      <c r="K54" s="37">
        <v>45.043353293413176</v>
      </c>
      <c r="L54" s="37">
        <v>63.899999614851339</v>
      </c>
      <c r="M54" s="37">
        <v>63.900000000000006</v>
      </c>
      <c r="N54" s="37">
        <v>46.781432556203164</v>
      </c>
      <c r="O54" s="37">
        <v>42.783888819487814</v>
      </c>
      <c r="P54" s="37">
        <v>46.034918968424378</v>
      </c>
      <c r="Q54" s="37">
        <v>46.802390379315931</v>
      </c>
      <c r="R54" s="37">
        <v>46.048275739093064</v>
      </c>
      <c r="S54" s="37">
        <v>44.924406425618564</v>
      </c>
    </row>
    <row r="55" spans="1:19" x14ac:dyDescent="0.25">
      <c r="A55">
        <v>2020</v>
      </c>
      <c r="B55">
        <v>1</v>
      </c>
      <c r="C55" s="37">
        <v>44.667952132792898</v>
      </c>
      <c r="D55" s="37">
        <v>44.330530701310948</v>
      </c>
      <c r="E55" s="37">
        <v>45.26192669797765</v>
      </c>
      <c r="F55" s="37">
        <v>45.260739318849431</v>
      </c>
      <c r="G55" s="37">
        <v>44.599842168525825</v>
      </c>
      <c r="H55" s="37">
        <v>0</v>
      </c>
      <c r="I55" s="37">
        <v>44.736910888579033</v>
      </c>
      <c r="J55" s="37">
        <v>44.405241421730153</v>
      </c>
      <c r="K55" s="37">
        <v>45.087913310798598</v>
      </c>
      <c r="L55" s="37">
        <v>66.449467628370257</v>
      </c>
      <c r="M55" s="37">
        <v>64.498642323316091</v>
      </c>
      <c r="N55" s="37">
        <v>46.068788587423498</v>
      </c>
      <c r="O55" s="37">
        <v>45.243577269775578</v>
      </c>
      <c r="P55" s="37">
        <v>44.272467990992396</v>
      </c>
      <c r="Q55" s="37">
        <v>45.698648492041087</v>
      </c>
      <c r="R55" s="37">
        <v>46.17114248249608</v>
      </c>
      <c r="S55" s="37">
        <v>44.312715691256372</v>
      </c>
    </row>
    <row r="56" spans="1:19" x14ac:dyDescent="0.25">
      <c r="A56">
        <v>2020</v>
      </c>
      <c r="B56">
        <v>2</v>
      </c>
      <c r="C56" s="37">
        <v>45.578603680113233</v>
      </c>
      <c r="D56" s="37">
        <v>45.222742045909094</v>
      </c>
      <c r="E56" s="37">
        <v>45.630224193711456</v>
      </c>
      <c r="F56" s="37">
        <v>45.410893430333765</v>
      </c>
      <c r="G56" s="37">
        <v>45.918825686089484</v>
      </c>
      <c r="H56" s="37">
        <v>44.986155600904226</v>
      </c>
      <c r="I56" s="37">
        <v>47.277333155484413</v>
      </c>
      <c r="J56" s="37">
        <v>0</v>
      </c>
      <c r="K56" s="37">
        <v>46.256699316207722</v>
      </c>
      <c r="L56" s="37">
        <v>0</v>
      </c>
      <c r="M56" s="37">
        <v>66.234553974093245</v>
      </c>
      <c r="N56" s="37">
        <v>47.01439347738242</v>
      </c>
      <c r="O56" s="37">
        <v>45.764282086881472</v>
      </c>
      <c r="P56" s="37">
        <v>46.562805497805492</v>
      </c>
      <c r="Q56" s="37">
        <v>47.042655543396826</v>
      </c>
      <c r="R56" s="37">
        <v>45.887146204175195</v>
      </c>
      <c r="S56" s="37">
        <v>45.828810672070922</v>
      </c>
    </row>
    <row r="57" spans="1:19" x14ac:dyDescent="0.25">
      <c r="A57">
        <v>2020</v>
      </c>
      <c r="B57">
        <v>3</v>
      </c>
      <c r="C57" s="37">
        <v>45.631799778074843</v>
      </c>
      <c r="D57" s="37">
        <v>47.088656786605576</v>
      </c>
      <c r="E57" s="37">
        <v>48.219314117096701</v>
      </c>
      <c r="F57" s="37">
        <v>46.919243854398481</v>
      </c>
      <c r="G57" s="37">
        <v>47.654396295691406</v>
      </c>
      <c r="H57" s="37">
        <v>45.830467701393459</v>
      </c>
      <c r="I57" s="37">
        <v>46.454345001889642</v>
      </c>
      <c r="J57" s="37">
        <v>52.603212755069407</v>
      </c>
      <c r="K57" s="37">
        <v>47.342240500955803</v>
      </c>
      <c r="L57" s="37">
        <v>66.71840919950327</v>
      </c>
      <c r="M57" s="37">
        <v>67.315422629900709</v>
      </c>
      <c r="N57" s="37">
        <v>47.642246363966336</v>
      </c>
      <c r="O57" s="37">
        <v>46.783248820869851</v>
      </c>
      <c r="P57" s="37">
        <v>46.508933367571039</v>
      </c>
      <c r="Q57" s="37">
        <v>47.399262185110118</v>
      </c>
      <c r="R57" s="37">
        <v>47.04761378775278</v>
      </c>
      <c r="S57" s="37">
        <v>47.939738420198559</v>
      </c>
    </row>
    <row r="58" spans="1:19" x14ac:dyDescent="0.25">
      <c r="A58">
        <v>2020</v>
      </c>
      <c r="B58">
        <v>4</v>
      </c>
      <c r="C58" s="37">
        <v>44.68011789026707</v>
      </c>
      <c r="D58" s="37">
        <v>45.436104705078449</v>
      </c>
      <c r="E58" s="37">
        <v>45.7914454128953</v>
      </c>
      <c r="F58" s="37">
        <v>46.489994445431293</v>
      </c>
      <c r="G58" s="37">
        <v>46.365961616023256</v>
      </c>
      <c r="H58" s="37">
        <v>46.512672142749416</v>
      </c>
      <c r="I58" s="37">
        <v>47.485887972210158</v>
      </c>
      <c r="J58" s="37">
        <v>48.34298268682884</v>
      </c>
      <c r="K58" s="37">
        <v>48.311021646888406</v>
      </c>
      <c r="L58" s="37">
        <v>67.934210256428813</v>
      </c>
      <c r="M58" s="37">
        <v>67.325282824188378</v>
      </c>
      <c r="N58" s="37">
        <v>49.071433676386512</v>
      </c>
      <c r="O58" s="37">
        <v>45.491748410990439</v>
      </c>
      <c r="P58" s="37">
        <v>48.045151108442248</v>
      </c>
      <c r="Q58" s="37">
        <v>48.741852030193193</v>
      </c>
      <c r="R58" s="37">
        <v>47.444770733975403</v>
      </c>
      <c r="S58" s="37">
        <v>47.969779011461597</v>
      </c>
    </row>
    <row r="59" spans="1:19" x14ac:dyDescent="0.25">
      <c r="A59">
        <v>2020</v>
      </c>
      <c r="B59">
        <v>5</v>
      </c>
      <c r="C59" s="37">
        <v>44.338827107362135</v>
      </c>
      <c r="D59" s="37">
        <v>44.433472082541812</v>
      </c>
      <c r="E59" s="37">
        <v>43.706995665251249</v>
      </c>
      <c r="F59" s="37">
        <v>44.854401717758662</v>
      </c>
      <c r="G59" s="37">
        <v>45.036407677012782</v>
      </c>
      <c r="H59" s="37">
        <v>43.928116804046461</v>
      </c>
      <c r="I59" s="37">
        <v>50.109062055690451</v>
      </c>
      <c r="J59" s="37">
        <v>46.806328851682736</v>
      </c>
      <c r="K59" s="37">
        <v>47.909721456789981</v>
      </c>
      <c r="L59" s="37">
        <v>67.853403339697564</v>
      </c>
      <c r="M59" s="37">
        <v>67.238637796694135</v>
      </c>
      <c r="N59" s="37">
        <v>47.329492560742558</v>
      </c>
      <c r="O59" s="37">
        <v>43.902652724248284</v>
      </c>
      <c r="P59" s="37">
        <v>47.501543675817544</v>
      </c>
      <c r="Q59" s="37">
        <v>47.692473657217178</v>
      </c>
      <c r="R59" s="37">
        <v>46.864364737790062</v>
      </c>
      <c r="S59" s="37">
        <v>45.990139433870553</v>
      </c>
    </row>
    <row r="60" spans="1:19" x14ac:dyDescent="0.25">
      <c r="A60">
        <v>2020</v>
      </c>
      <c r="B60">
        <v>6</v>
      </c>
      <c r="C60" s="37">
        <v>41.532257390168212</v>
      </c>
      <c r="D60" s="37">
        <v>42.818914692879666</v>
      </c>
      <c r="E60" s="37">
        <v>45.558773775748584</v>
      </c>
      <c r="F60" s="37">
        <v>44.82660426987497</v>
      </c>
      <c r="G60" s="37">
        <v>42.693648285816273</v>
      </c>
      <c r="H60" s="37">
        <v>43.148926633640002</v>
      </c>
      <c r="I60" s="37">
        <v>46.483148295993203</v>
      </c>
      <c r="J60" s="37">
        <v>47.677302498116269</v>
      </c>
      <c r="K60" s="37">
        <v>47.182726079482158</v>
      </c>
      <c r="L60" s="37">
        <v>68.674424734770142</v>
      </c>
      <c r="M60" s="37">
        <v>66.685346673268882</v>
      </c>
      <c r="N60" s="37">
        <v>46.70318812964765</v>
      </c>
      <c r="O60" s="37">
        <v>44.935591763684364</v>
      </c>
      <c r="P60" s="37">
        <v>44.438946879850704</v>
      </c>
      <c r="Q60" s="37">
        <v>45.602693015208331</v>
      </c>
      <c r="R60" s="37">
        <v>46.773479388038609</v>
      </c>
      <c r="S60" s="37">
        <v>45.63500377337359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6"/>
  <dimension ref="A4:Z80"/>
  <sheetViews>
    <sheetView zoomScale="70" zoomScaleNormal="70" workbookViewId="0">
      <selection activeCell="E7" sqref="E7"/>
    </sheetView>
  </sheetViews>
  <sheetFormatPr defaultRowHeight="15" x14ac:dyDescent="0.25"/>
  <cols>
    <col min="5" max="26" width="7.140625" customWidth="1"/>
  </cols>
  <sheetData>
    <row r="4" spans="1:26" x14ac:dyDescent="0.25">
      <c r="C4" s="41"/>
      <c r="D4" s="42"/>
      <c r="E4" s="40" t="str">
        <f>И_металл!C4</f>
        <v>С345\09Г2С</v>
      </c>
      <c r="F4" s="40" t="str">
        <f>И_металл!D4</f>
        <v>С345\09Г2С</v>
      </c>
      <c r="G4" s="40" t="str">
        <f>И_металл!E4</f>
        <v>С345\09Г2С</v>
      </c>
      <c r="H4" s="40" t="str">
        <f>И_металл!F4</f>
        <v>С345\09Г2С</v>
      </c>
      <c r="I4" s="40" t="str">
        <f>И_металл!G4</f>
        <v>С345\09Г2С</v>
      </c>
      <c r="J4" s="40" t="str">
        <f>И_металл!H4</f>
        <v>С345\09Г2С</v>
      </c>
      <c r="K4" s="40" t="str">
        <f>И_металл!I4</f>
        <v>С345\09Г2С</v>
      </c>
      <c r="L4" s="40" t="str">
        <f>И_металл!J4</f>
        <v>С345\09Г2С</v>
      </c>
      <c r="M4" s="40" t="str">
        <f>И_металл!K4</f>
        <v>С345\09Г2С</v>
      </c>
      <c r="N4" s="40" t="str">
        <f>И_металл!L4</f>
        <v>С345\09Г2С</v>
      </c>
      <c r="O4" s="40" t="str">
        <f>И_металл!M4</f>
        <v>С345\09Г2С</v>
      </c>
      <c r="P4" s="40" t="str">
        <f>И_металл!N4</f>
        <v>С345\09Г2С</v>
      </c>
      <c r="Q4" s="40" t="str">
        <f>И_металл!O4</f>
        <v>С345\09Г2С</v>
      </c>
      <c r="R4" s="40" t="str">
        <f>И_металл!P4</f>
        <v>С345\09Г2С</v>
      </c>
      <c r="S4" s="40" t="str">
        <f>И_металл!Q4</f>
        <v>С345\09Г2С</v>
      </c>
      <c r="T4" s="40" t="str">
        <f>И_металл!R4</f>
        <v>С345\09Г2С</v>
      </c>
      <c r="U4" s="40" t="str">
        <f>И_металл!S4</f>
        <v>С345\09Г2С</v>
      </c>
      <c r="V4" s="40">
        <f>И_металл!T4</f>
        <v>0</v>
      </c>
      <c r="W4" s="40">
        <f>И_металл!U4</f>
        <v>0</v>
      </c>
      <c r="X4" s="40">
        <f>И_металл!V4</f>
        <v>0</v>
      </c>
      <c r="Y4" s="40">
        <f>И_металл!W4</f>
        <v>0</v>
      </c>
      <c r="Z4" s="40">
        <f>И_металл!X4</f>
        <v>0</v>
      </c>
    </row>
    <row r="5" spans="1:26" x14ac:dyDescent="0.25">
      <c r="C5" s="41"/>
      <c r="D5" s="42"/>
      <c r="E5" s="40" t="str">
        <f>И_металл!C5</f>
        <v>Лист 10</v>
      </c>
      <c r="F5" s="40" t="str">
        <f>И_металл!D5</f>
        <v>Лист 16</v>
      </c>
      <c r="G5" s="40" t="str">
        <f>И_металл!E5</f>
        <v>Лист 20</v>
      </c>
      <c r="H5" s="40" t="str">
        <f>И_металл!F5</f>
        <v>Лист 4</v>
      </c>
      <c r="I5" s="40" t="str">
        <f>И_металл!G5</f>
        <v>Лист 6</v>
      </c>
      <c r="J5" s="40" t="str">
        <f>И_металл!H5</f>
        <v>Лист 8</v>
      </c>
      <c r="K5" s="40" t="str">
        <f>И_металл!I5</f>
        <v>Уголок 100х100х8</v>
      </c>
      <c r="L5" s="40" t="str">
        <f>И_металл!J5</f>
        <v>Уголок 110х110х8</v>
      </c>
      <c r="M5" s="40" t="str">
        <f>И_металл!K5</f>
        <v>Уголок 125х125х8</v>
      </c>
      <c r="N5" s="40" t="str">
        <f>И_металл!L5</f>
        <v>Уголок 140х140х9</v>
      </c>
      <c r="O5" s="40" t="str">
        <f>И_металл!M5</f>
        <v>Уголок 160х160х10</v>
      </c>
      <c r="P5" s="40" t="str">
        <f>И_металл!N5</f>
        <v>Уголок 40х40х4</v>
      </c>
      <c r="Q5" s="40" t="str">
        <f>И_металл!O5</f>
        <v>Уголок 50х50х5</v>
      </c>
      <c r="R5" s="40" t="str">
        <f>И_металл!P5</f>
        <v>Уголок 63х63х5</v>
      </c>
      <c r="S5" s="40" t="str">
        <f>И_металл!Q5</f>
        <v>Уголок 70х70х6</v>
      </c>
      <c r="T5" s="40" t="str">
        <f>И_металл!R5</f>
        <v>Уголок 80х80х6</v>
      </c>
      <c r="U5" s="40" t="str">
        <f>И_металл!S5</f>
        <v>Уголок 90х90х7</v>
      </c>
      <c r="V5" s="40">
        <f>И_металл!T5</f>
        <v>0</v>
      </c>
      <c r="W5" s="40">
        <f>И_металл!U5</f>
        <v>0</v>
      </c>
      <c r="X5" s="40">
        <f>И_металл!V5</f>
        <v>0</v>
      </c>
      <c r="Y5" s="40">
        <f>И_металл!W5</f>
        <v>0</v>
      </c>
      <c r="Z5" s="40">
        <f>И_металл!X5</f>
        <v>0</v>
      </c>
    </row>
    <row r="6" spans="1:26" x14ac:dyDescent="0.25">
      <c r="C6" s="40" t="str">
        <f>IF(И_металл!A6=0,И_металл!A5,И_металл!A6)</f>
        <v>Year</v>
      </c>
      <c r="D6" s="40" t="str">
        <f>IF(И_металл!B6=0,И_металл!B5,И_металл!B6)</f>
        <v>Month</v>
      </c>
      <c r="E6" s="40">
        <f>И_металл!C6</f>
        <v>3.8218627714528705E-2</v>
      </c>
      <c r="F6" s="40">
        <f>И_металл!D6</f>
        <v>3.2773227720419927E-2</v>
      </c>
      <c r="G6" s="40">
        <f>И_металл!E6</f>
        <v>9.1123449223886266E-2</v>
      </c>
      <c r="H6" s="40">
        <f>И_металл!F6</f>
        <v>0.10110188471641929</v>
      </c>
      <c r="I6" s="40">
        <f>И_металл!G6</f>
        <v>2.7900708435018715E-2</v>
      </c>
      <c r="J6" s="40">
        <f>И_металл!H6</f>
        <v>3.660242098978287E-2</v>
      </c>
      <c r="K6" s="40">
        <f>И_металл!I6</f>
        <v>3.1450189480311259E-2</v>
      </c>
      <c r="L6" s="40">
        <f>И_металл!J6</f>
        <v>3.6019547837424074E-2</v>
      </c>
      <c r="M6" s="40">
        <f>И_металл!K6</f>
        <v>6.5364123560168089E-2</v>
      </c>
      <c r="N6" s="40">
        <f>И_металл!L6</f>
        <v>2.823689586550486E-2</v>
      </c>
      <c r="O6" s="40">
        <f>И_металл!M6</f>
        <v>1.984751079033405E-2</v>
      </c>
      <c r="P6" s="40">
        <f>И_металл!N6</f>
        <v>4.2454374665687751E-2</v>
      </c>
      <c r="Q6" s="40">
        <f>И_металл!O6</f>
        <v>0.12724850134172863</v>
      </c>
      <c r="R6" s="40">
        <f>И_металл!P6</f>
        <v>0.12068470364021268</v>
      </c>
      <c r="S6" s="40">
        <f>И_металл!Q6</f>
        <v>8.0867377033553248E-2</v>
      </c>
      <c r="T6" s="40">
        <f>И_металл!R6</f>
        <v>3.9816758144422926E-2</v>
      </c>
      <c r="U6" s="40">
        <f>И_металл!S6</f>
        <v>8.0289698840596724E-2</v>
      </c>
      <c r="V6" s="40">
        <f>И_металл!T6</f>
        <v>0</v>
      </c>
      <c r="W6" s="40">
        <f>И_металл!U6</f>
        <v>0</v>
      </c>
      <c r="X6" s="40">
        <f>И_металл!V6</f>
        <v>0</v>
      </c>
      <c r="Y6" s="40">
        <f>И_металл!W6</f>
        <v>0</v>
      </c>
      <c r="Z6" s="40">
        <f>И_металл!X6</f>
        <v>0</v>
      </c>
    </row>
    <row r="7" spans="1:26" x14ac:dyDescent="0.25">
      <c r="A7" t="str">
        <f>CONCATENATE(C7,D7)</f>
        <v>20161</v>
      </c>
      <c r="B7">
        <f>SUMPRODUCT($E$6:$BJ$6,E7:BJ7)</f>
        <v>31.590700191111221</v>
      </c>
      <c r="C7" s="40">
        <f>Индекс!A2</f>
        <v>2016</v>
      </c>
      <c r="D7" s="40">
        <f>Индекс!B2</f>
        <v>1</v>
      </c>
      <c r="E7" s="40">
        <f>FirstValue(И_металл!C7:C190)</f>
        <v>29.525291133428983</v>
      </c>
      <c r="F7" s="40">
        <f>FirstValue(И_металл!D7:D190)</f>
        <v>30.372478221688194</v>
      </c>
      <c r="G7" s="40">
        <f>FirstValue(И_металл!E7:E190)</f>
        <v>29.895412388208015</v>
      </c>
      <c r="H7" s="40">
        <f>FirstValue(И_металл!F7:F190)</f>
        <v>31.044041387643095</v>
      </c>
      <c r="I7" s="40">
        <f>FirstValue(И_металл!G7:G190)</f>
        <v>29.802125738552441</v>
      </c>
      <c r="J7" s="40">
        <f>FirstValue(И_металл!H7:H190)</f>
        <v>29.626265345556511</v>
      </c>
      <c r="K7" s="40">
        <f>FirstValue(И_металл!I7:I190)</f>
        <v>29.401511693548386</v>
      </c>
      <c r="L7" s="40">
        <f>FirstValue(И_металл!J7:J190)</f>
        <v>33.48619956019791</v>
      </c>
      <c r="M7" s="40">
        <f>FirstValue(И_металл!K7:K190)</f>
        <v>32.605960922485586</v>
      </c>
      <c r="N7" s="40">
        <f>FirstValue(И_металл!L7:L190)</f>
        <v>45.1</v>
      </c>
      <c r="O7" s="40">
        <f>FirstValue(И_металл!M7:M190)</f>
        <v>41.849997904442581</v>
      </c>
      <c r="P7" s="40">
        <f>FirstValue(И_металл!N7:N190)</f>
        <v>30.700001145967626</v>
      </c>
      <c r="Q7" s="40">
        <f>FirstValue(И_металл!O7:O190)</f>
        <v>31.29076766830023</v>
      </c>
      <c r="R7" s="40">
        <f>FirstValue(И_металл!P7:P190)</f>
        <v>31.199999893752658</v>
      </c>
      <c r="S7" s="40">
        <f>FirstValue(И_металл!Q7:Q190)</f>
        <v>30.878031433867978</v>
      </c>
      <c r="T7" s="40">
        <f>FirstValue(И_металл!R7:R190)</f>
        <v>31.884053581465057</v>
      </c>
      <c r="U7" s="40">
        <f>FirstValue(И_металл!S7:S190)</f>
        <v>31.200000213356091</v>
      </c>
      <c r="V7" s="40">
        <f>FirstValue(И_металл!T7:T190)</f>
        <v>0</v>
      </c>
      <c r="W7" s="40">
        <f>FirstValue(И_металл!U7:U190)</f>
        <v>0</v>
      </c>
      <c r="X7" s="40">
        <f>FirstValue(И_металл!V7:V190)</f>
        <v>0</v>
      </c>
      <c r="Y7" s="40">
        <f>FirstValue(И_металл!W7:W190)</f>
        <v>0</v>
      </c>
      <c r="Z7" s="40">
        <f>FirstValue(И_металл!X7:X190)</f>
        <v>0</v>
      </c>
    </row>
    <row r="8" spans="1:26" x14ac:dyDescent="0.25">
      <c r="A8" t="str">
        <f t="shared" ref="A8:A65" si="0">CONCATENATE(C8,D8)</f>
        <v>20162</v>
      </c>
      <c r="B8">
        <f t="shared" ref="B8:B43" si="1">SUMPRODUCT($E$6:$BJ$6,E8:BJ8)</f>
        <v>30.295328197230269</v>
      </c>
      <c r="C8" s="40">
        <f>Индекс!A3</f>
        <v>2016</v>
      </c>
      <c r="D8" s="40">
        <f>Индекс!B3</f>
        <v>2</v>
      </c>
      <c r="E8" s="40">
        <f>IF(И_металл!C8=0,E7,И_металл!C8)</f>
        <v>29.887363533322535</v>
      </c>
      <c r="F8" s="40">
        <f>IF(И_металл!D8=0,F7,И_металл!D8)</f>
        <v>29.219677581468396</v>
      </c>
      <c r="G8" s="40">
        <f>IF(И_металл!E8=0,G7,И_металл!E8)</f>
        <v>30.096630104536793</v>
      </c>
      <c r="H8" s="40">
        <f>IF(И_металл!F8=0,H7,И_металл!F8)</f>
        <v>29.367090836295695</v>
      </c>
      <c r="I8" s="40">
        <f>IF(И_металл!G8=0,I7,И_металл!G8)</f>
        <v>29.611306915306915</v>
      </c>
      <c r="J8" s="40">
        <f>IF(И_металл!H8=0,J7,И_металл!H8)</f>
        <v>29.496605776099599</v>
      </c>
      <c r="K8" s="40">
        <f>IF(И_металл!I8=0,K7,И_металл!I8)</f>
        <v>29.401511693548386</v>
      </c>
      <c r="L8" s="40">
        <f>IF(И_металл!J8=0,L7,И_металл!J8)</f>
        <v>31.312032781799381</v>
      </c>
      <c r="M8" s="40">
        <f>IF(И_металл!K8=0,M7,И_металл!K8)</f>
        <v>28.690522276700062</v>
      </c>
      <c r="N8" s="40">
        <f>IF(И_металл!L8=0,N7,И_металл!L8)</f>
        <v>43.500844146674403</v>
      </c>
      <c r="O8" s="40">
        <f>IF(И_металл!M8=0,O7,И_металл!M8)</f>
        <v>44.402517299313722</v>
      </c>
      <c r="P8" s="40">
        <f>IF(И_металл!N8=0,P7,И_металл!N8)</f>
        <v>29.980945110410094</v>
      </c>
      <c r="Q8" s="40">
        <f>IF(И_металл!O8=0,Q7,И_металл!O8)</f>
        <v>30.12103281601706</v>
      </c>
      <c r="R8" s="40">
        <f>IF(И_металл!P8=0,R7,И_металл!P8)</f>
        <v>29.149882099660893</v>
      </c>
      <c r="S8" s="40">
        <f>IF(И_металл!Q8=0,S7,И_металл!Q8)</f>
        <v>28.694699668874168</v>
      </c>
      <c r="T8" s="40">
        <f>IF(И_металл!R8=0,T7,И_металл!R8)</f>
        <v>29.76701726342711</v>
      </c>
      <c r="U8" s="40">
        <f>IF(И_металл!S8=0,U7,И_металл!S8)</f>
        <v>30.032100375717835</v>
      </c>
      <c r="V8" s="40">
        <f>IF(И_металл!T8=0,V7,И_металл!T8)</f>
        <v>0</v>
      </c>
      <c r="W8" s="40">
        <f>IF(И_металл!U8=0,W7,И_металл!U8)</f>
        <v>0</v>
      </c>
      <c r="X8" s="40">
        <f>IF(И_металл!V8=0,X7,И_металл!V8)</f>
        <v>0</v>
      </c>
      <c r="Y8" s="40">
        <f>IF(И_металл!W8=0,Y7,И_металл!W8)</f>
        <v>0</v>
      </c>
      <c r="Z8" s="40">
        <f>IF(И_металл!X8=0,Z7,И_металл!X8)</f>
        <v>0</v>
      </c>
    </row>
    <row r="9" spans="1:26" x14ac:dyDescent="0.25">
      <c r="A9" t="str">
        <f t="shared" si="0"/>
        <v>20163</v>
      </c>
      <c r="B9">
        <f t="shared" si="1"/>
        <v>30.142975498749088</v>
      </c>
      <c r="C9" s="40">
        <f>Индекс!A4</f>
        <v>2016</v>
      </c>
      <c r="D9" s="40">
        <f>Индекс!B4</f>
        <v>3</v>
      </c>
      <c r="E9" s="40">
        <f>IF(И_металл!C9=0,E8,И_металл!C9)</f>
        <v>28.999998963730569</v>
      </c>
      <c r="F9" s="40">
        <f>IF(И_металл!D9=0,F8,И_металл!D9)</f>
        <v>29.254173851303381</v>
      </c>
      <c r="G9" s="40">
        <f>IF(И_металл!E9=0,G8,И_металл!E9)</f>
        <v>30.044680851063831</v>
      </c>
      <c r="H9" s="40">
        <f>IF(И_металл!F9=0,H8,И_металл!F9)</f>
        <v>29.779511533242875</v>
      </c>
      <c r="I9" s="40">
        <f>IF(И_металл!G9=0,I8,И_металл!G9)</f>
        <v>29.288757295373664</v>
      </c>
      <c r="J9" s="40">
        <f>IF(И_металл!H9=0,J8,И_металл!H9)</f>
        <v>30.905357562926369</v>
      </c>
      <c r="K9" s="40">
        <f>IF(И_металл!I9=0,K8,И_металл!I9)</f>
        <v>29.401511693548386</v>
      </c>
      <c r="L9" s="40">
        <f>IF(И_металл!J9=0,L8,И_металл!J9)</f>
        <v>29.6</v>
      </c>
      <c r="M9" s="40">
        <f>IF(И_металл!K9=0,M8,И_металл!K9)</f>
        <v>29.976586923825533</v>
      </c>
      <c r="N9" s="40">
        <f>IF(И_металл!L9=0,N8,И_металл!L9)</f>
        <v>42.745325278948862</v>
      </c>
      <c r="O9" s="40">
        <f>IF(И_металл!M9=0,O8,И_металл!M9)</f>
        <v>42.05</v>
      </c>
      <c r="P9" s="40">
        <f>IF(И_металл!N9=0,P8,И_металл!N9)</f>
        <v>29.858407401002935</v>
      </c>
      <c r="Q9" s="40">
        <f>IF(И_металл!O9=0,Q8,И_металл!O9)</f>
        <v>29.002801685444723</v>
      </c>
      <c r="R9" s="40">
        <f>IF(И_металл!P9=0,R8,И_металл!P9)</f>
        <v>29.017808349792276</v>
      </c>
      <c r="S9" s="40">
        <f>IF(И_металл!Q9=0,S8,И_металл!Q9)</f>
        <v>28.499997263189904</v>
      </c>
      <c r="T9" s="40">
        <f>IF(И_металл!R9=0,T8,И_металл!R9)</f>
        <v>29.85</v>
      </c>
      <c r="U9" s="40">
        <f>IF(И_металл!S9=0,U8,И_металл!S9)</f>
        <v>30.311196604283239</v>
      </c>
      <c r="V9" s="40">
        <f>IF(И_металл!T9=0,V8,И_металл!T9)</f>
        <v>0</v>
      </c>
      <c r="W9" s="40">
        <f>IF(И_металл!U9=0,W8,И_металл!U9)</f>
        <v>0</v>
      </c>
      <c r="X9" s="40">
        <f>IF(И_металл!V9=0,X8,И_металл!V9)</f>
        <v>0</v>
      </c>
      <c r="Y9" s="40">
        <f>IF(И_металл!W9=0,Y8,И_металл!W9)</f>
        <v>0</v>
      </c>
      <c r="Z9" s="40">
        <f>IF(И_металл!X9=0,Z8,И_металл!X9)</f>
        <v>0</v>
      </c>
    </row>
    <row r="10" spans="1:26" x14ac:dyDescent="0.25">
      <c r="A10" t="str">
        <f t="shared" si="0"/>
        <v>20164</v>
      </c>
      <c r="B10">
        <f t="shared" si="1"/>
        <v>32.032726919850091</v>
      </c>
      <c r="C10" s="40">
        <f>Индекс!A5</f>
        <v>2016</v>
      </c>
      <c r="D10" s="40">
        <f>Индекс!B5</f>
        <v>4</v>
      </c>
      <c r="E10" s="40">
        <f>IF(И_металл!C10=0,E9,И_металл!C10)</f>
        <v>32.105337173302615</v>
      </c>
      <c r="F10" s="40">
        <f>IF(И_металл!D10=0,F9,И_металл!D10)</f>
        <v>30.413131812718451</v>
      </c>
      <c r="G10" s="40">
        <f>IF(И_металл!E10=0,G9,И_металл!E10)</f>
        <v>29.993768358230415</v>
      </c>
      <c r="H10" s="40">
        <f>IF(И_металл!F10=0,H9,И_металл!F10)</f>
        <v>30.859647403000793</v>
      </c>
      <c r="I10" s="40">
        <f>IF(И_металл!G10=0,I9,И_металл!G10)</f>
        <v>32.54087721151307</v>
      </c>
      <c r="J10" s="40">
        <f>IF(И_металл!H10=0,J9,И_металл!H10)</f>
        <v>32.503243695248209</v>
      </c>
      <c r="K10" s="40">
        <f>IF(И_металл!I10=0,K9,И_металл!I10)</f>
        <v>30.826575376264493</v>
      </c>
      <c r="L10" s="40">
        <f>IF(И_металл!J10=0,L9,И_металл!J10)</f>
        <v>32.922429906542057</v>
      </c>
      <c r="M10" s="40">
        <f>IF(И_металл!K10=0,M9,И_металл!K10)</f>
        <v>31.13757150926924</v>
      </c>
      <c r="N10" s="40">
        <f>IF(И_металл!L10=0,N9,И_металл!L10)</f>
        <v>48.999992217898829</v>
      </c>
      <c r="O10" s="40">
        <f>IF(И_металл!M10=0,O9,И_металл!M10)</f>
        <v>48.999995575221241</v>
      </c>
      <c r="P10" s="40">
        <f>IF(И_металл!N10=0,P9,И_металл!N10)</f>
        <v>32.135040157845864</v>
      </c>
      <c r="Q10" s="40">
        <f>IF(И_металл!O10=0,Q9,И_металл!O10)</f>
        <v>31.000004155844156</v>
      </c>
      <c r="R10" s="40">
        <f>IF(И_металл!P10=0,R9,И_металл!P10)</f>
        <v>31.000004016064256</v>
      </c>
      <c r="S10" s="40">
        <f>IF(И_металл!Q10=0,S9,И_металл!Q10)</f>
        <v>30.517707643886549</v>
      </c>
      <c r="T10" s="40">
        <f>IF(И_металл!R10=0,T9,И_металл!R10)</f>
        <v>31.33348271446863</v>
      </c>
      <c r="U10" s="40">
        <f>IF(И_металл!S10=0,U9,И_металл!S10)</f>
        <v>31.707641361256542</v>
      </c>
      <c r="V10" s="40">
        <f>IF(И_металл!T10=0,V9,И_металл!T10)</f>
        <v>0</v>
      </c>
      <c r="W10" s="40">
        <f>IF(И_металл!U10=0,W9,И_металл!U10)</f>
        <v>0</v>
      </c>
      <c r="X10" s="40">
        <f>IF(И_металл!V10=0,X9,И_металл!V10)</f>
        <v>0</v>
      </c>
      <c r="Y10" s="40">
        <f>IF(И_металл!W10=0,Y9,И_металл!W10)</f>
        <v>0</v>
      </c>
      <c r="Z10" s="40">
        <f>IF(И_металл!X10=0,Z9,И_металл!X10)</f>
        <v>0</v>
      </c>
    </row>
    <row r="11" spans="1:26" x14ac:dyDescent="0.25">
      <c r="A11" t="str">
        <f t="shared" si="0"/>
        <v>20165</v>
      </c>
      <c r="B11">
        <f t="shared" si="1"/>
        <v>32.567854488934884</v>
      </c>
      <c r="C11" s="40">
        <f>Индекс!A6</f>
        <v>2016</v>
      </c>
      <c r="D11" s="40">
        <f>Индекс!B6</f>
        <v>5</v>
      </c>
      <c r="E11" s="40">
        <f>IF(И_металл!C11=0,E10,И_металл!C11)</f>
        <v>29.710484670176527</v>
      </c>
      <c r="F11" s="40">
        <f>IF(И_металл!D11=0,F10,И_металл!D11)</f>
        <v>32.609996230682249</v>
      </c>
      <c r="G11" s="40">
        <f>IF(И_металл!E11=0,G10,И_металл!E11)</f>
        <v>32.849996417171518</v>
      </c>
      <c r="H11" s="40">
        <f>IF(И_металл!F11=0,H10,И_металл!F11)</f>
        <v>30.859647403000793</v>
      </c>
      <c r="I11" s="40">
        <f>IF(И_металл!G11=0,I10,И_металл!G11)</f>
        <v>31.884023778754198</v>
      </c>
      <c r="J11" s="40">
        <f>IF(И_металл!H11=0,J10,И_металл!H11)</f>
        <v>29.650001936733378</v>
      </c>
      <c r="K11" s="40">
        <f>IF(И_металл!I11=0,K10,И_металл!I11)</f>
        <v>41.836454314341253</v>
      </c>
      <c r="L11" s="40">
        <f>IF(И_металл!J11=0,L10,И_металл!J11)</f>
        <v>30.61221227728285</v>
      </c>
      <c r="M11" s="40">
        <f>IF(И_металл!K11=0,M10,И_металл!K11)</f>
        <v>31.099996968165737</v>
      </c>
      <c r="N11" s="40">
        <f>IF(И_металл!L11=0,N10,И_металл!L11)</f>
        <v>48.750000680194987</v>
      </c>
      <c r="O11" s="40">
        <f>IF(И_металл!M11=0,O10,И_металл!M11)</f>
        <v>48.750000419639107</v>
      </c>
      <c r="P11" s="40">
        <f>IF(И_металл!N11=0,P10,И_металл!N11)</f>
        <v>36.732457077011716</v>
      </c>
      <c r="Q11" s="40">
        <f>IF(И_металл!O11=0,Q10,И_металл!O11)</f>
        <v>31.200002359431082</v>
      </c>
      <c r="R11" s="40">
        <f>IF(И_металл!P11=0,R10,И_металл!P11)</f>
        <v>31.200002486766845</v>
      </c>
      <c r="S11" s="40">
        <f>IF(И_металл!Q11=0,S10,И_металл!Q11)</f>
        <v>30.517707643886549</v>
      </c>
      <c r="T11" s="40">
        <f>IF(И_металл!R11=0,T10,И_металл!R11)</f>
        <v>30.998177354830894</v>
      </c>
      <c r="U11" s="40">
        <f>IF(И_металл!S11=0,U10,И_металл!S11)</f>
        <v>30.924990281224154</v>
      </c>
      <c r="V11" s="40">
        <f>IF(И_металл!T11=0,V10,И_металл!T11)</f>
        <v>0</v>
      </c>
      <c r="W11" s="40">
        <f>IF(И_металл!U11=0,W10,И_металл!U11)</f>
        <v>0</v>
      </c>
      <c r="X11" s="40">
        <f>IF(И_металл!V11=0,X10,И_металл!V11)</f>
        <v>0</v>
      </c>
      <c r="Y11" s="40">
        <f>IF(И_металл!W11=0,Y10,И_металл!W11)</f>
        <v>0</v>
      </c>
      <c r="Z11" s="40">
        <f>IF(И_металл!X11=0,Z10,И_металл!X11)</f>
        <v>0</v>
      </c>
    </row>
    <row r="12" spans="1:26" x14ac:dyDescent="0.25">
      <c r="A12" t="str">
        <f t="shared" si="0"/>
        <v>20166</v>
      </c>
      <c r="B12">
        <f t="shared" si="1"/>
        <v>37.542155128495615</v>
      </c>
      <c r="C12" s="40">
        <f>Индекс!A7</f>
        <v>2016</v>
      </c>
      <c r="D12" s="40">
        <f>Индекс!B7</f>
        <v>6</v>
      </c>
      <c r="E12" s="40">
        <f>IF(И_металл!C12=0,E11,И_металл!C12)</f>
        <v>38.399996601168347</v>
      </c>
      <c r="F12" s="40">
        <f>IF(И_металл!D12=0,F11,И_металл!D12)</f>
        <v>32.609996230682249</v>
      </c>
      <c r="G12" s="40">
        <f>IF(И_металл!E12=0,G11,И_металл!E12)</f>
        <v>32.849996417171518</v>
      </c>
      <c r="H12" s="40">
        <f>IF(И_металл!F12=0,H11,И_металл!F12)</f>
        <v>38.59999525504152</v>
      </c>
      <c r="I12" s="40">
        <f>IF(И_металл!G12=0,I11,И_металл!G12)</f>
        <v>38.399996562097122</v>
      </c>
      <c r="J12" s="40">
        <f>IF(И_металл!H12=0,J11,И_металл!H12)</f>
        <v>38.812400950871634</v>
      </c>
      <c r="K12" s="40">
        <f>IF(И_металл!I12=0,K11,И_металл!I12)</f>
        <v>39.099996282527876</v>
      </c>
      <c r="L12" s="40">
        <f>IF(И_металл!J12=0,L11,И_металл!J12)</f>
        <v>30.61221227728285</v>
      </c>
      <c r="M12" s="40">
        <f>IF(И_металл!K12=0,M11,И_металл!K12)</f>
        <v>39.099996066863326</v>
      </c>
      <c r="N12" s="40">
        <f>IF(И_металл!L12=0,N11,И_металл!L12)</f>
        <v>48.750000680194987</v>
      </c>
      <c r="O12" s="40">
        <f>IF(И_металл!M12=0,O11,И_металл!M12)</f>
        <v>48.750000419639107</v>
      </c>
      <c r="P12" s="40">
        <f>IF(И_металл!N12=0,P11,И_металл!N12)</f>
        <v>38.899997893504974</v>
      </c>
      <c r="Q12" s="40">
        <f>IF(И_металл!O12=0,Q11,И_металл!O12)</f>
        <v>32.829829416269071</v>
      </c>
      <c r="R12" s="40">
        <f>IF(И_металл!P12=0,R11,И_металл!P12)</f>
        <v>39.299994510342124</v>
      </c>
      <c r="S12" s="40">
        <f>IF(И_металл!Q12=0,S11,И_металл!Q12)</f>
        <v>38.35</v>
      </c>
      <c r="T12" s="40">
        <f>IF(И_металл!R12=0,T11,И_металл!R12)</f>
        <v>39.509998929221545</v>
      </c>
      <c r="U12" s="40">
        <f>IF(И_металл!S12=0,U11,И_металл!S12)</f>
        <v>39.099996108476226</v>
      </c>
      <c r="V12" s="40">
        <f>IF(И_металл!T12=0,V11,И_металл!T12)</f>
        <v>0</v>
      </c>
      <c r="W12" s="40">
        <f>IF(И_металл!U12=0,W11,И_металл!U12)</f>
        <v>0</v>
      </c>
      <c r="X12" s="40">
        <f>IF(И_металл!V12=0,X11,И_металл!V12)</f>
        <v>0</v>
      </c>
      <c r="Y12" s="40">
        <f>IF(И_металл!W12=0,Y11,И_металл!W12)</f>
        <v>0</v>
      </c>
      <c r="Z12" s="40">
        <f>IF(И_металл!X12=0,Z11,И_металл!X12)</f>
        <v>0</v>
      </c>
    </row>
    <row r="13" spans="1:26" x14ac:dyDescent="0.25">
      <c r="A13" t="str">
        <f t="shared" si="0"/>
        <v>20167</v>
      </c>
      <c r="B13">
        <f t="shared" si="1"/>
        <v>38.324121150223462</v>
      </c>
      <c r="C13" s="40">
        <f>Индекс!A8</f>
        <v>2016</v>
      </c>
      <c r="D13" s="40">
        <f>Индекс!B8</f>
        <v>7</v>
      </c>
      <c r="E13" s="40">
        <f>IF(И_металл!C13=0,E12,И_металл!C13)</f>
        <v>38.399996601168347</v>
      </c>
      <c r="F13" s="40">
        <f>IF(И_металл!D13=0,F12,И_металл!D13)</f>
        <v>38.599994722955145</v>
      </c>
      <c r="G13" s="40">
        <f>IF(И_металл!E13=0,G12,И_металл!E13)</f>
        <v>38.800004668534079</v>
      </c>
      <c r="H13" s="40">
        <f>IF(И_металл!F13=0,H12,И_металл!F13)</f>
        <v>38.59999525504152</v>
      </c>
      <c r="I13" s="40">
        <f>IF(И_металл!G13=0,I12,И_металл!G13)</f>
        <v>38.399996562097122</v>
      </c>
      <c r="J13" s="40">
        <f>IF(И_металл!H13=0,J12,И_металл!H13)</f>
        <v>40.000004424778759</v>
      </c>
      <c r="K13" s="40">
        <f>IF(И_металл!I13=0,K12,И_металл!I13)</f>
        <v>39.099996282527876</v>
      </c>
      <c r="L13" s="40">
        <f>IF(И_металл!J13=0,L12,И_металл!J13)</f>
        <v>30.61221227728285</v>
      </c>
      <c r="M13" s="40">
        <f>IF(И_металл!K13=0,M12,И_металл!K13)</f>
        <v>39.099996066863326</v>
      </c>
      <c r="N13" s="40">
        <f>IF(И_металл!L13=0,N12,И_металл!L13)</f>
        <v>48.750000680194987</v>
      </c>
      <c r="O13" s="40">
        <f>IF(И_металл!M13=0,O12,И_металл!M13)</f>
        <v>48.750000419639107</v>
      </c>
      <c r="P13" s="40">
        <f>IF(И_металл!N13=0,P12,И_металл!N13)</f>
        <v>38.899997893504974</v>
      </c>
      <c r="Q13" s="40">
        <f>IF(И_металл!O13=0,Q12,И_металл!O13)</f>
        <v>32.829829416269071</v>
      </c>
      <c r="R13" s="40">
        <f>IF(И_металл!P13=0,R12,И_металл!P13)</f>
        <v>39.299994510342124</v>
      </c>
      <c r="S13" s="40">
        <f>IF(И_металл!Q13=0,S12,И_металл!Q13)</f>
        <v>38.35</v>
      </c>
      <c r="T13" s="40">
        <f>IF(И_металл!R13=0,T12,И_металл!R13)</f>
        <v>39.509998929221545</v>
      </c>
      <c r="U13" s="40">
        <f>IF(И_металл!S13=0,U12,И_металл!S13)</f>
        <v>39.099996108476226</v>
      </c>
      <c r="V13" s="40">
        <f>IF(И_металл!T13=0,V12,И_металл!T13)</f>
        <v>0</v>
      </c>
      <c r="W13" s="40">
        <f>IF(И_металл!U13=0,W12,И_металл!U13)</f>
        <v>0</v>
      </c>
      <c r="X13" s="40">
        <f>IF(И_металл!V13=0,X12,И_металл!V13)</f>
        <v>0</v>
      </c>
      <c r="Y13" s="40">
        <f>IF(И_металл!W13=0,Y12,И_металл!W13)</f>
        <v>0</v>
      </c>
      <c r="Z13" s="40">
        <f>IF(И_металл!X13=0,Z12,И_металл!X13)</f>
        <v>0</v>
      </c>
    </row>
    <row r="14" spans="1:26" x14ac:dyDescent="0.25">
      <c r="A14" t="str">
        <f t="shared" si="0"/>
        <v>20168</v>
      </c>
      <c r="B14">
        <f t="shared" si="1"/>
        <v>37.648417480060438</v>
      </c>
      <c r="C14" s="40">
        <f>Индекс!A9</f>
        <v>2016</v>
      </c>
      <c r="D14" s="40">
        <f>Индекс!B9</f>
        <v>8</v>
      </c>
      <c r="E14" s="40">
        <f>IF(И_металл!C14=0,E13,И_металл!C14)</f>
        <v>38.399996601168347</v>
      </c>
      <c r="F14" s="40">
        <f>IF(И_металл!D14=0,F13,И_металл!D14)</f>
        <v>38.599994722955145</v>
      </c>
      <c r="G14" s="40">
        <f>IF(И_металл!E14=0,G13,И_металл!E14)</f>
        <v>38.800004668534079</v>
      </c>
      <c r="H14" s="40">
        <f>IF(И_металл!F14=0,H13,И_металл!F14)</f>
        <v>39.199906281976496</v>
      </c>
      <c r="I14" s="40">
        <f>IF(И_металл!G14=0,I13,И_металл!G14)</f>
        <v>35.985896315201785</v>
      </c>
      <c r="J14" s="40">
        <f>IF(И_металл!H14=0,J13,И_металл!H14)</f>
        <v>21.722505821243061</v>
      </c>
      <c r="K14" s="40">
        <f>IF(И_металл!I14=0,K13,И_металл!I14)</f>
        <v>39.099996282527876</v>
      </c>
      <c r="L14" s="40">
        <f>IF(И_металл!J14=0,L13,И_металл!J14)</f>
        <v>30.61221227728285</v>
      </c>
      <c r="M14" s="40">
        <f>IF(И_металл!K14=0,M13,И_металл!K14)</f>
        <v>39.099996066863326</v>
      </c>
      <c r="N14" s="40">
        <f>IF(И_металл!L14=0,N13,И_металл!L14)</f>
        <v>48.750000680194987</v>
      </c>
      <c r="O14" s="40">
        <f>IF(И_металл!M14=0,O13,И_металл!M14)</f>
        <v>48.750000419639107</v>
      </c>
      <c r="P14" s="40">
        <f>IF(И_металл!N14=0,P13,И_металл!N14)</f>
        <v>38.899997893504974</v>
      </c>
      <c r="Q14" s="40">
        <f>IF(И_металл!O14=0,Q13,И_металл!O14)</f>
        <v>32.829829416269071</v>
      </c>
      <c r="R14" s="40">
        <f>IF(И_металл!P14=0,R13,И_металл!P14)</f>
        <v>39.299994510342124</v>
      </c>
      <c r="S14" s="40">
        <f>IF(И_металл!Q14=0,S13,И_металл!Q14)</f>
        <v>38.35</v>
      </c>
      <c r="T14" s="40">
        <f>IF(И_металл!R14=0,T13,И_металл!R14)</f>
        <v>39.509998929221545</v>
      </c>
      <c r="U14" s="40">
        <f>IF(И_металл!S14=0,U13,И_металл!S14)</f>
        <v>39.099996108476226</v>
      </c>
      <c r="V14" s="40">
        <f>IF(И_металл!T14=0,V13,И_металл!T14)</f>
        <v>0</v>
      </c>
      <c r="W14" s="40">
        <f>IF(И_металл!U14=0,W13,И_металл!U14)</f>
        <v>0</v>
      </c>
      <c r="X14" s="40">
        <f>IF(И_металл!V14=0,X13,И_металл!V14)</f>
        <v>0</v>
      </c>
      <c r="Y14" s="40">
        <f>IF(И_металл!W14=0,Y13,И_металл!W14)</f>
        <v>0</v>
      </c>
      <c r="Z14" s="40">
        <f>IF(И_металл!X14=0,Z13,И_металл!X14)</f>
        <v>0</v>
      </c>
    </row>
    <row r="15" spans="1:26" x14ac:dyDescent="0.25">
      <c r="A15" t="str">
        <f t="shared" si="0"/>
        <v>20169</v>
      </c>
      <c r="B15">
        <f t="shared" si="1"/>
        <v>38.397550758234253</v>
      </c>
      <c r="C15" s="40">
        <f>Индекс!A10</f>
        <v>2016</v>
      </c>
      <c r="D15" s="40">
        <f>Индекс!B10</f>
        <v>9</v>
      </c>
      <c r="E15" s="40">
        <f>IF(И_металл!C15=0,E14,И_металл!C15)</f>
        <v>38.399996601168347</v>
      </c>
      <c r="F15" s="40">
        <f>IF(И_металл!D15=0,F14,И_металл!D15)</f>
        <v>38.599994722955145</v>
      </c>
      <c r="G15" s="40">
        <f>IF(И_металл!E15=0,G14,И_металл!E15)</f>
        <v>36.628084961187405</v>
      </c>
      <c r="H15" s="40">
        <f>IF(И_металл!F15=0,H14,И_металл!F15)</f>
        <v>39.200000000000003</v>
      </c>
      <c r="I15" s="40">
        <f>IF(И_металл!G15=0,I14,И_металл!G15)</f>
        <v>34.895625030435838</v>
      </c>
      <c r="J15" s="40">
        <f>IF(И_металл!H15=0,J14,И_металл!H15)</f>
        <v>36.557681415929203</v>
      </c>
      <c r="K15" s="40">
        <f>IF(И_металл!I15=0,K14,И_металл!I15)</f>
        <v>39.099996282527876</v>
      </c>
      <c r="L15" s="40">
        <f>IF(И_металл!J15=0,L14,И_металл!J15)</f>
        <v>39.15</v>
      </c>
      <c r="M15" s="40">
        <f>IF(И_металл!K15=0,M14,И_металл!K15)</f>
        <v>38</v>
      </c>
      <c r="N15" s="40">
        <f>IF(И_металл!L15=0,N14,И_металл!L15)</f>
        <v>48.750000680194987</v>
      </c>
      <c r="O15" s="40">
        <f>IF(И_металл!M15=0,O14,И_металл!M15)</f>
        <v>48.750000419639107</v>
      </c>
      <c r="P15" s="40">
        <f>IF(И_металл!N15=0,P14,И_металл!N15)</f>
        <v>38</v>
      </c>
      <c r="Q15" s="40">
        <f>IF(И_металл!O15=0,Q14,И_металл!O15)</f>
        <v>32.829829416269071</v>
      </c>
      <c r="R15" s="40">
        <f>IF(И_металл!P15=0,R14,И_металл!P15)</f>
        <v>39.299994510342124</v>
      </c>
      <c r="S15" s="40">
        <f>IF(И_металл!Q15=0,S14,И_металл!Q15)</f>
        <v>38.35</v>
      </c>
      <c r="T15" s="40">
        <f>IF(И_металл!R15=0,T14,И_металл!R15)</f>
        <v>41.41</v>
      </c>
      <c r="U15" s="40">
        <f>IF(И_металл!S15=0,U14,И_металл!S15)</f>
        <v>41.11</v>
      </c>
      <c r="V15" s="40">
        <f>IF(И_металл!T15=0,V14,И_металл!T15)</f>
        <v>0</v>
      </c>
      <c r="W15" s="40">
        <f>IF(И_металл!U15=0,W14,И_металл!U15)</f>
        <v>0</v>
      </c>
      <c r="X15" s="40">
        <f>IF(И_металл!V15=0,X14,И_металл!V15)</f>
        <v>0</v>
      </c>
      <c r="Y15" s="40">
        <f>IF(И_металл!W15=0,Y14,И_металл!W15)</f>
        <v>0</v>
      </c>
      <c r="Z15" s="40">
        <f>IF(И_металл!X15=0,Z14,И_металл!X15)</f>
        <v>0</v>
      </c>
    </row>
    <row r="16" spans="1:26" x14ac:dyDescent="0.25">
      <c r="A16" t="str">
        <f t="shared" si="0"/>
        <v>201610</v>
      </c>
      <c r="B16">
        <f t="shared" si="1"/>
        <v>38.43039815832978</v>
      </c>
      <c r="C16" s="40">
        <f>Индекс!A11</f>
        <v>2016</v>
      </c>
      <c r="D16" s="40">
        <f>Индекс!B11</f>
        <v>10</v>
      </c>
      <c r="E16" s="40">
        <f>IF(И_металл!C16=0,E15,И_металл!C16)</f>
        <v>38.399996601168347</v>
      </c>
      <c r="F16" s="40">
        <f>IF(И_металл!D16=0,F15,И_металл!D16)</f>
        <v>37.899675980975033</v>
      </c>
      <c r="G16" s="40">
        <f>IF(И_металл!E16=0,G15,И_металл!E16)</f>
        <v>26.759427083333332</v>
      </c>
      <c r="H16" s="40">
        <f>IF(И_металл!F16=0,H15,И_металл!F16)</f>
        <v>39.200000000000003</v>
      </c>
      <c r="I16" s="40">
        <f>IF(И_металл!G16=0,I15,И_металл!G16)</f>
        <v>39.501682464976135</v>
      </c>
      <c r="J16" s="40">
        <f>IF(И_металл!H16=0,J15,И_металл!H16)</f>
        <v>38.041845338046841</v>
      </c>
      <c r="K16" s="40">
        <f>IF(И_металл!I16=0,K15,И_металл!I16)</f>
        <v>39.500004028197381</v>
      </c>
      <c r="L16" s="40">
        <f>IF(И_металл!J16=0,L15,И_металл!J16)</f>
        <v>39.15</v>
      </c>
      <c r="M16" s="40">
        <f>IF(И_металл!K16=0,M15,И_металл!K16)</f>
        <v>38</v>
      </c>
      <c r="N16" s="40">
        <f>IF(И_металл!L16=0,N15,И_металл!L16)</f>
        <v>48.750000680194987</v>
      </c>
      <c r="O16" s="40">
        <f>IF(И_металл!M16=0,O15,И_металл!M16)</f>
        <v>48.750000419639107</v>
      </c>
      <c r="P16" s="40">
        <f>IF(И_металл!N16=0,P15,И_металл!N16)</f>
        <v>38</v>
      </c>
      <c r="Q16" s="40">
        <f>IF(И_металл!O16=0,Q15,И_металл!O16)</f>
        <v>39.500004677581018</v>
      </c>
      <c r="R16" s="40">
        <f>IF(И_металл!P16=0,R15,И_металл!P16)</f>
        <v>39.299994510342124</v>
      </c>
      <c r="S16" s="40">
        <f>IF(И_металл!Q16=0,S15,И_металл!Q16)</f>
        <v>38.35</v>
      </c>
      <c r="T16" s="40">
        <f>IF(И_металл!R16=0,T15,И_металл!R16)</f>
        <v>41.41</v>
      </c>
      <c r="U16" s="40">
        <f>IF(И_металл!S16=0,U15,И_металл!S16)</f>
        <v>40.000005394990367</v>
      </c>
      <c r="V16" s="40">
        <f>IF(И_металл!T16=0,V15,И_металл!T16)</f>
        <v>0</v>
      </c>
      <c r="W16" s="40">
        <f>IF(И_металл!U16=0,W15,И_металл!U16)</f>
        <v>0</v>
      </c>
      <c r="X16" s="40">
        <f>IF(И_металл!V16=0,X15,И_металл!V16)</f>
        <v>0</v>
      </c>
      <c r="Y16" s="40">
        <f>IF(И_металл!W16=0,Y15,И_металл!W16)</f>
        <v>0</v>
      </c>
      <c r="Z16" s="40">
        <f>IF(И_металл!X16=0,Z15,И_металл!X16)</f>
        <v>0</v>
      </c>
    </row>
    <row r="17" spans="1:26" x14ac:dyDescent="0.25">
      <c r="A17" t="str">
        <f t="shared" si="0"/>
        <v>201611</v>
      </c>
      <c r="B17">
        <f t="shared" si="1"/>
        <v>39.675294949010066</v>
      </c>
      <c r="C17" s="40">
        <f>Индекс!A12</f>
        <v>2016</v>
      </c>
      <c r="D17" s="40">
        <f>Индекс!B12</f>
        <v>11</v>
      </c>
      <c r="E17" s="40">
        <f>IF(И_металл!C17=0,E16,И_металл!C17)</f>
        <v>38.399996601168347</v>
      </c>
      <c r="F17" s="40">
        <f>IF(И_металл!D17=0,F16,И_металл!D17)</f>
        <v>37.899675980975033</v>
      </c>
      <c r="G17" s="40">
        <f>IF(И_металл!E17=0,G16,И_металл!E17)</f>
        <v>36.670999999999999</v>
      </c>
      <c r="H17" s="40">
        <f>IF(И_металл!F17=0,H16,И_металл!F17)</f>
        <v>39.200000000000003</v>
      </c>
      <c r="I17" s="40">
        <f>IF(И_металл!G17=0,I16,И_металл!G17)</f>
        <v>40.304827927704878</v>
      </c>
      <c r="J17" s="40">
        <f>IF(И_металл!H17=0,J16,И_металл!H17)</f>
        <v>40.000000615763547</v>
      </c>
      <c r="K17" s="40">
        <f>IF(И_металл!I17=0,K16,И_металл!I17)</f>
        <v>39.500004028197381</v>
      </c>
      <c r="L17" s="40">
        <f>IF(И_металл!J17=0,L16,И_металл!J17)</f>
        <v>39.15</v>
      </c>
      <c r="M17" s="40">
        <f>IF(И_металл!K17=0,M16,И_металл!K17)</f>
        <v>38</v>
      </c>
      <c r="N17" s="40">
        <f>IF(И_металл!L17=0,N16,И_металл!L17)</f>
        <v>53.85</v>
      </c>
      <c r="O17" s="40">
        <f>IF(И_металл!M17=0,O16,И_металл!M17)</f>
        <v>48.750000419639107</v>
      </c>
      <c r="P17" s="40">
        <f>IF(И_металл!N17=0,P16,И_металл!N17)</f>
        <v>38</v>
      </c>
      <c r="Q17" s="40">
        <f>IF(И_металл!O17=0,Q16,И_металл!O17)</f>
        <v>39.500004677581018</v>
      </c>
      <c r="R17" s="40">
        <f>IF(И_металл!P17=0,R16,И_металл!P17)</f>
        <v>40</v>
      </c>
      <c r="S17" s="40">
        <f>IF(И_металл!Q17=0,S16,И_металл!Q17)</f>
        <v>38.35</v>
      </c>
      <c r="T17" s="40">
        <f>IF(И_металл!R17=0,T16,И_металл!R17)</f>
        <v>41.41</v>
      </c>
      <c r="U17" s="40">
        <f>IF(И_металл!S17=0,U16,И_металл!S17)</f>
        <v>40.23852196134802</v>
      </c>
      <c r="V17" s="40">
        <f>IF(И_металл!T17=0,V16,И_металл!T17)</f>
        <v>0</v>
      </c>
      <c r="W17" s="40">
        <f>IF(И_металл!U17=0,W16,И_металл!U17)</f>
        <v>0</v>
      </c>
      <c r="X17" s="40">
        <f>IF(И_металл!V17=0,X16,И_металл!V17)</f>
        <v>0</v>
      </c>
      <c r="Y17" s="40">
        <f>IF(И_металл!W17=0,Y16,И_металл!W17)</f>
        <v>0</v>
      </c>
      <c r="Z17" s="40">
        <f>IF(И_металл!X17=0,Z16,И_металл!X17)</f>
        <v>0</v>
      </c>
    </row>
    <row r="18" spans="1:26" x14ac:dyDescent="0.25">
      <c r="A18" t="str">
        <f t="shared" si="0"/>
        <v>201612</v>
      </c>
      <c r="B18">
        <f t="shared" si="1"/>
        <v>42.001923424474988</v>
      </c>
      <c r="C18" s="40">
        <f>Индекс!A13</f>
        <v>2016</v>
      </c>
      <c r="D18" s="40">
        <f>Индекс!B13</f>
        <v>12</v>
      </c>
      <c r="E18" s="40">
        <f>IF(И_металл!C18=0,E17,И_металл!C18)</f>
        <v>38.399996601168347</v>
      </c>
      <c r="F18" s="40">
        <f>IF(И_металл!D18=0,F17,И_металл!D18)</f>
        <v>40.999997002996999</v>
      </c>
      <c r="G18" s="40">
        <f>IF(И_металл!E18=0,G17,И_металл!E18)</f>
        <v>36.670999999999999</v>
      </c>
      <c r="H18" s="40">
        <f>IF(И_металл!F18=0,H17,И_металл!F18)</f>
        <v>40.799999999999997</v>
      </c>
      <c r="I18" s="40">
        <f>IF(И_металл!G18=0,I17,И_металл!G18)</f>
        <v>43.099995934959352</v>
      </c>
      <c r="J18" s="40">
        <f>IF(И_металл!H18=0,J17,И_металл!H18)</f>
        <v>42.738802734375</v>
      </c>
      <c r="K18" s="40">
        <f>IF(И_металл!I18=0,K17,И_металл!I18)</f>
        <v>43.650006674082313</v>
      </c>
      <c r="L18" s="40">
        <f>IF(И_металл!J18=0,L17,И_металл!J18)</f>
        <v>44.370065541660388</v>
      </c>
      <c r="M18" s="40">
        <f>IF(И_металл!K18=0,M17,И_металл!K18)</f>
        <v>44.056725151148733</v>
      </c>
      <c r="N18" s="40">
        <f>IF(И_металл!L18=0,N17,И_металл!L18)</f>
        <v>52.40000043084877</v>
      </c>
      <c r="O18" s="40">
        <f>IF(И_металл!M18=0,O17,И_металл!M18)</f>
        <v>52.400000494926999</v>
      </c>
      <c r="P18" s="40">
        <f>IF(И_металл!N18=0,P17,И_металл!N18)</f>
        <v>38</v>
      </c>
      <c r="Q18" s="40">
        <f>IF(И_металл!O18=0,Q17,И_металл!O18)</f>
        <v>43.785480581367644</v>
      </c>
      <c r="R18" s="40">
        <f>IF(И_металл!P18=0,R17,И_металл!P18)</f>
        <v>43.719228052472246</v>
      </c>
      <c r="S18" s="40">
        <f>IF(И_металл!Q18=0,S17,И_металл!Q18)</f>
        <v>38.35</v>
      </c>
      <c r="T18" s="40">
        <f>IF(И_металл!R18=0,T17,И_металл!R18)</f>
        <v>45.049533509152965</v>
      </c>
      <c r="U18" s="40">
        <f>IF(И_металл!S18=0,U17,И_металл!S18)</f>
        <v>40.23852196134802</v>
      </c>
      <c r="V18" s="40">
        <f>IF(И_металл!T18=0,V17,И_металл!T18)</f>
        <v>0</v>
      </c>
      <c r="W18" s="40">
        <f>IF(И_металл!U18=0,W17,И_металл!U18)</f>
        <v>0</v>
      </c>
      <c r="X18" s="40">
        <f>IF(И_металл!V18=0,X17,И_металл!V18)</f>
        <v>0</v>
      </c>
      <c r="Y18" s="40">
        <f>IF(И_металл!W18=0,Y17,И_металл!W18)</f>
        <v>0</v>
      </c>
      <c r="Z18" s="40">
        <f>IF(И_металл!X18=0,Z17,И_металл!X18)</f>
        <v>0</v>
      </c>
    </row>
    <row r="19" spans="1:26" x14ac:dyDescent="0.25">
      <c r="A19" t="str">
        <f t="shared" si="0"/>
        <v>20171</v>
      </c>
      <c r="B19">
        <f t="shared" si="1"/>
        <v>44.267458704849275</v>
      </c>
      <c r="C19" s="40">
        <f>Индекс!A14</f>
        <v>2017</v>
      </c>
      <c r="D19" s="40">
        <f>Индекс!B14</f>
        <v>1</v>
      </c>
      <c r="E19" s="40">
        <f>IF(И_металл!C19=0,E18,И_металл!C19)</f>
        <v>43.1</v>
      </c>
      <c r="F19" s="40">
        <f>IF(И_металл!D19=0,F18,И_металл!D19)</f>
        <v>40.999997002996999</v>
      </c>
      <c r="G19" s="40">
        <f>IF(И_металл!E19=0,G18,И_металл!E19)</f>
        <v>36.670999999999999</v>
      </c>
      <c r="H19" s="40">
        <f>IF(И_металл!F19=0,H18,И_металл!F19)</f>
        <v>44.329487817006466</v>
      </c>
      <c r="I19" s="40">
        <f>IF(И_металл!G19=0,I18,И_металл!G19)</f>
        <v>43.476610781178621</v>
      </c>
      <c r="J19" s="40">
        <f>IF(И_металл!H19=0,J18,И_металл!H19)</f>
        <v>43.147262885963833</v>
      </c>
      <c r="K19" s="40">
        <f>IF(И_металл!I19=0,K18,И_металл!I19)</f>
        <v>43.650006674082313</v>
      </c>
      <c r="L19" s="40">
        <f>IF(И_металл!J19=0,L18,И_металл!J19)</f>
        <v>46.534340561677922</v>
      </c>
      <c r="M19" s="40">
        <f>IF(И_металл!K19=0,M18,И_металл!K19)</f>
        <v>44.499995429616092</v>
      </c>
      <c r="N19" s="40">
        <f>IF(И_металл!L19=0,N18,И_металл!L19)</f>
        <v>52.40000043084877</v>
      </c>
      <c r="O19" s="40">
        <f>IF(И_металл!M19=0,O18,И_металл!M19)</f>
        <v>58.125127470995373</v>
      </c>
      <c r="P19" s="40">
        <f>IF(И_металл!N19=0,P18,И_металл!N19)</f>
        <v>44.073857102353273</v>
      </c>
      <c r="Q19" s="40">
        <f>IF(И_металл!O19=0,Q18,И_металл!O19)</f>
        <v>44.923298764017353</v>
      </c>
      <c r="R19" s="40">
        <f>IF(И_металл!P19=0,R18,И_металл!P19)</f>
        <v>45.145567867036014</v>
      </c>
      <c r="S19" s="40">
        <f>IF(И_металл!Q19=0,S18,И_металл!Q19)</f>
        <v>44.499995169082119</v>
      </c>
      <c r="T19" s="40">
        <f>IF(И_металл!R19=0,T18,И_металл!R19)</f>
        <v>46.058755980861243</v>
      </c>
      <c r="U19" s="40">
        <f>IF(И_металл!S19=0,U18,И_металл!S19)</f>
        <v>44.856160049900929</v>
      </c>
      <c r="V19" s="40">
        <f>IF(И_металл!T19=0,V18,И_металл!T19)</f>
        <v>0</v>
      </c>
      <c r="W19" s="40">
        <f>IF(И_металл!U19=0,W18,И_металл!U19)</f>
        <v>0</v>
      </c>
      <c r="X19" s="40">
        <f>IF(И_металл!V19=0,X18,И_металл!V19)</f>
        <v>0</v>
      </c>
      <c r="Y19" s="40">
        <f>IF(И_металл!W19=0,Y18,И_металл!W19)</f>
        <v>0</v>
      </c>
      <c r="Z19" s="40">
        <f>IF(И_металл!X19=0,Z18,И_металл!X19)</f>
        <v>0</v>
      </c>
    </row>
    <row r="20" spans="1:26" x14ac:dyDescent="0.25">
      <c r="A20" t="str">
        <f t="shared" si="0"/>
        <v>20172</v>
      </c>
      <c r="B20">
        <f t="shared" si="1"/>
        <v>46.427312414004888</v>
      </c>
      <c r="C20" s="40">
        <f>Индекс!A15</f>
        <v>2017</v>
      </c>
      <c r="D20" s="40">
        <f>Индекс!B15</f>
        <v>2</v>
      </c>
      <c r="E20" s="40">
        <f>IF(И_металл!C20=0,E19,И_металл!C20)</f>
        <v>44.2</v>
      </c>
      <c r="F20" s="40">
        <f>IF(И_металл!D20=0,F19,И_металл!D20)</f>
        <v>44.113596466862951</v>
      </c>
      <c r="G20" s="40">
        <f>IF(И_металл!E20=0,G19,И_металл!E20)</f>
        <v>44.5456790992259</v>
      </c>
      <c r="H20" s="40">
        <f>IF(И_металл!F20=0,H19,И_металл!F20)</f>
        <v>45.62024187762632</v>
      </c>
      <c r="I20" s="40">
        <f>IF(И_металл!G20=0,I19,И_металл!G20)</f>
        <v>45.4</v>
      </c>
      <c r="J20" s="40">
        <f>IF(И_металл!H20=0,J19,И_металл!H20)</f>
        <v>43.913941429129245</v>
      </c>
      <c r="K20" s="40">
        <f>IF(И_металл!I20=0,K19,И_металл!I20)</f>
        <v>46.25</v>
      </c>
      <c r="L20" s="40">
        <f>IF(И_металл!J20=0,L19,И_металл!J20)</f>
        <v>50.620263157894733</v>
      </c>
      <c r="M20" s="40">
        <f>IF(И_металл!K20=0,M19,И_металл!K20)</f>
        <v>45.710746446912701</v>
      </c>
      <c r="N20" s="40">
        <f>IF(И_металл!L20=0,N19,И_металл!L20)</f>
        <v>52.40000043084877</v>
      </c>
      <c r="O20" s="40">
        <f>IF(И_металл!M20=0,O19,И_металл!M20)</f>
        <v>58.125127470995373</v>
      </c>
      <c r="P20" s="40">
        <f>IF(И_металл!N20=0,P19,И_металл!N20)</f>
        <v>46.608804941108879</v>
      </c>
      <c r="Q20" s="40">
        <f>IF(И_металл!O20=0,Q19,И_металл!O20)</f>
        <v>46.439971420847336</v>
      </c>
      <c r="R20" s="40">
        <f>IF(И_металл!P20=0,R19,И_металл!P20)</f>
        <v>46.101392612859101</v>
      </c>
      <c r="S20" s="40">
        <f>IF(И_металл!Q20=0,S19,И_металл!Q20)</f>
        <v>47.51861482990018</v>
      </c>
      <c r="T20" s="40">
        <f>IF(И_металл!R20=0,T19,И_металл!R20)</f>
        <v>46.545315805379275</v>
      </c>
      <c r="U20" s="40">
        <f>IF(И_металл!S20=0,U19,И_металл!S20)</f>
        <v>46.082309911015642</v>
      </c>
      <c r="V20" s="40">
        <f>IF(И_металл!T20=0,V19,И_металл!T20)</f>
        <v>0</v>
      </c>
      <c r="W20" s="40">
        <f>IF(И_металл!U20=0,W19,И_металл!U20)</f>
        <v>0</v>
      </c>
      <c r="X20" s="40">
        <f>IF(И_металл!V20=0,X19,И_металл!V20)</f>
        <v>0</v>
      </c>
      <c r="Y20" s="40">
        <f>IF(И_металл!W20=0,Y19,И_металл!W20)</f>
        <v>0</v>
      </c>
      <c r="Z20" s="40">
        <f>IF(И_металл!X20=0,Z19,И_металл!X20)</f>
        <v>0</v>
      </c>
    </row>
    <row r="21" spans="1:26" x14ac:dyDescent="0.25">
      <c r="A21" t="str">
        <f t="shared" si="0"/>
        <v>20173</v>
      </c>
      <c r="B21">
        <f t="shared" si="1"/>
        <v>45.933682464924622</v>
      </c>
      <c r="C21" s="40">
        <f>Индекс!A16</f>
        <v>2017</v>
      </c>
      <c r="D21" s="40">
        <f>Индекс!B16</f>
        <v>3</v>
      </c>
      <c r="E21" s="40">
        <f>IF(И_металл!C21=0,E20,И_металл!C21)</f>
        <v>42.733440341184455</v>
      </c>
      <c r="F21" s="40">
        <f>IF(И_металл!D21=0,F20,И_металл!D21)</f>
        <v>44.2</v>
      </c>
      <c r="G21" s="40">
        <f>IF(И_металл!E21=0,G20,И_металл!E21)</f>
        <v>43.643490093998551</v>
      </c>
      <c r="H21" s="40">
        <f>IF(И_металл!F21=0,H20,И_металл!F21)</f>
        <v>44.5</v>
      </c>
      <c r="I21" s="40">
        <f>IF(И_металл!G21=0,I20,И_металл!G21)</f>
        <v>42.500001631321375</v>
      </c>
      <c r="J21" s="40">
        <f>IF(И_металл!H21=0,J20,И_металл!H21)</f>
        <v>42.792316357746984</v>
      </c>
      <c r="K21" s="40">
        <f>IF(И_металл!I21=0,K20,И_металл!I21)</f>
        <v>47.2</v>
      </c>
      <c r="L21" s="40">
        <f>IF(И_металл!J21=0,L20,И_металл!J21)</f>
        <v>43.5</v>
      </c>
      <c r="M21" s="40">
        <f>IF(И_металл!K21=0,M20,И_металл!K21)</f>
        <v>45.710746446912701</v>
      </c>
      <c r="N21" s="40">
        <f>IF(И_металл!L21=0,N20,И_металл!L21)</f>
        <v>56.599997098084735</v>
      </c>
      <c r="O21" s="40">
        <f>IF(И_металл!M21=0,O20,И_металл!M21)</f>
        <v>56.724901886792452</v>
      </c>
      <c r="P21" s="40">
        <f>IF(И_металл!N21=0,P20,И_металл!N21)</f>
        <v>46.5</v>
      </c>
      <c r="Q21" s="40">
        <f>IF(И_металл!O21=0,Q20,И_металл!O21)</f>
        <v>46.930429273658518</v>
      </c>
      <c r="R21" s="40">
        <f>IF(И_металл!P21=0,R20,И_металл!P21)</f>
        <v>46.101392612859101</v>
      </c>
      <c r="S21" s="40">
        <f>IF(И_металл!Q21=0,S20,И_металл!Q21)</f>
        <v>45.875000461254615</v>
      </c>
      <c r="T21" s="40">
        <f>IF(И_металл!R21=0,T20,И_металл!R21)</f>
        <v>46.5</v>
      </c>
      <c r="U21" s="40">
        <f>IF(И_металл!S21=0,U20,И_металл!S21)</f>
        <v>47.2</v>
      </c>
      <c r="V21" s="40">
        <f>IF(И_металл!T21=0,V20,И_металл!T21)</f>
        <v>0</v>
      </c>
      <c r="W21" s="40">
        <f>IF(И_металл!U21=0,W20,И_металл!U21)</f>
        <v>0</v>
      </c>
      <c r="X21" s="40">
        <f>IF(И_металл!V21=0,X20,И_металл!V21)</f>
        <v>0</v>
      </c>
      <c r="Y21" s="40">
        <f>IF(И_металл!W21=0,Y20,И_металл!W21)</f>
        <v>0</v>
      </c>
      <c r="Z21" s="40">
        <f>IF(И_металл!X21=0,Z20,И_металл!X21)</f>
        <v>0</v>
      </c>
    </row>
    <row r="22" spans="1:26" x14ac:dyDescent="0.25">
      <c r="A22" t="str">
        <f t="shared" si="0"/>
        <v>20174</v>
      </c>
      <c r="B22">
        <f t="shared" si="1"/>
        <v>44.876670154981205</v>
      </c>
      <c r="C22" s="40">
        <f>Индекс!A17</f>
        <v>2017</v>
      </c>
      <c r="D22" s="40">
        <f>Индекс!B17</f>
        <v>4</v>
      </c>
      <c r="E22" s="40">
        <f>IF(И_металл!C22=0,E21,И_металл!C22)</f>
        <v>44.662436181373117</v>
      </c>
      <c r="F22" s="40">
        <f>IF(И_металл!D22=0,F21,И_металл!D22)</f>
        <v>39.00000298507463</v>
      </c>
      <c r="G22" s="40">
        <f>IF(И_металл!E22=0,G21,И_металл!E22)</f>
        <v>39.000003293084525</v>
      </c>
      <c r="H22" s="40">
        <f>IF(И_металл!F22=0,H21,И_металл!F22)</f>
        <v>44.478680778640573</v>
      </c>
      <c r="I22" s="40">
        <f>IF(И_металл!G22=0,I21,И_металл!G22)</f>
        <v>43.581611890447562</v>
      </c>
      <c r="J22" s="40">
        <f>IF(И_металл!H22=0,J21,И_металл!H22)</f>
        <v>43.502164982698957</v>
      </c>
      <c r="K22" s="40">
        <f>IF(И_металл!I22=0,K21,И_металл!I22)</f>
        <v>46.85</v>
      </c>
      <c r="L22" s="40">
        <f>IF(И_металл!J22=0,L21,И_металл!J22)</f>
        <v>46.776793703396855</v>
      </c>
      <c r="M22" s="40">
        <f>IF(И_металл!K22=0,M21,И_металл!K22)</f>
        <v>45.710746446912701</v>
      </c>
      <c r="N22" s="40">
        <f>IF(И_металл!L22=0,N21,И_металл!L22)</f>
        <v>58.985000151722041</v>
      </c>
      <c r="O22" s="40">
        <f>IF(И_металл!M22=0,O21,И_металл!M22)</f>
        <v>58.985000426803246</v>
      </c>
      <c r="P22" s="40">
        <f>IF(И_металл!N22=0,P21,И_металл!N22)</f>
        <v>46.76</v>
      </c>
      <c r="Q22" s="40">
        <f>IF(И_металл!O22=0,Q21,И_металл!O22)</f>
        <v>39.999896394967756</v>
      </c>
      <c r="R22" s="40">
        <f>IF(И_металл!P22=0,R21,И_металл!P22)</f>
        <v>46.875</v>
      </c>
      <c r="S22" s="40">
        <f>IF(И_металл!Q22=0,S21,И_металл!Q22)</f>
        <v>46.485000664157624</v>
      </c>
      <c r="T22" s="40">
        <f>IF(И_металл!R22=0,T21,И_металл!R22)</f>
        <v>46.875</v>
      </c>
      <c r="U22" s="40">
        <f>IF(И_металл!S22=0,U21,И_металл!S22)</f>
        <v>45.989710377196495</v>
      </c>
      <c r="V22" s="40">
        <f>IF(И_металл!T22=0,V21,И_металл!T22)</f>
        <v>0</v>
      </c>
      <c r="W22" s="40">
        <f>IF(И_металл!U22=0,W21,И_металл!U22)</f>
        <v>0</v>
      </c>
      <c r="X22" s="40">
        <f>IF(И_металл!V22=0,X21,И_металл!V22)</f>
        <v>0</v>
      </c>
      <c r="Y22" s="40">
        <f>IF(И_металл!W22=0,Y21,И_металл!W22)</f>
        <v>0</v>
      </c>
      <c r="Z22" s="40">
        <f>IF(И_металл!X22=0,Z21,И_металл!X22)</f>
        <v>0</v>
      </c>
    </row>
    <row r="23" spans="1:26" x14ac:dyDescent="0.25">
      <c r="A23" t="str">
        <f t="shared" si="0"/>
        <v>20175</v>
      </c>
      <c r="B23">
        <f t="shared" si="1"/>
        <v>44.641927016956011</v>
      </c>
      <c r="C23" s="40">
        <f>Индекс!A18</f>
        <v>2017</v>
      </c>
      <c r="D23" s="40">
        <f>Индекс!B18</f>
        <v>5</v>
      </c>
      <c r="E23" s="40">
        <f>IF(И_металл!C23=0,E22,И_металл!C23)</f>
        <v>44.662436181373117</v>
      </c>
      <c r="F23" s="40">
        <f>IF(И_металл!D23=0,F22,И_металл!D23)</f>
        <v>39.00000298507463</v>
      </c>
      <c r="G23" s="40">
        <f>IF(И_металл!E23=0,G22,И_металл!E23)</f>
        <v>46.250005543884221</v>
      </c>
      <c r="H23" s="40">
        <f>IF(И_металл!F23=0,H22,И_металл!F23)</f>
        <v>43.46932370605137</v>
      </c>
      <c r="I23" s="40">
        <f>IF(И_металл!G23=0,I22,И_металл!G23)</f>
        <v>39.231350591112921</v>
      </c>
      <c r="J23" s="40">
        <f>IF(И_металл!H23=0,J22,И_металл!H23)</f>
        <v>38.500001805054154</v>
      </c>
      <c r="K23" s="40">
        <f>IF(И_металл!I23=0,K22,И_металл!I23)</f>
        <v>46.500001693480101</v>
      </c>
      <c r="L23" s="40">
        <f>IF(И_металл!J23=0,L22,И_металл!J23)</f>
        <v>44.654251713489494</v>
      </c>
      <c r="M23" s="40">
        <f>IF(И_металл!K23=0,M22,И_металл!K23)</f>
        <v>44.845487213562251</v>
      </c>
      <c r="N23" s="40">
        <f>IF(И_металл!L23=0,N22,И_металл!L23)</f>
        <v>58</v>
      </c>
      <c r="O23" s="40">
        <f>IF(И_металл!M23=0,O22,И_металл!M23)</f>
        <v>58.985000426803246</v>
      </c>
      <c r="P23" s="40">
        <f>IF(И_металл!N23=0,P22,И_металл!N23)</f>
        <v>46.76</v>
      </c>
      <c r="Q23" s="40">
        <f>IF(И_металл!O23=0,Q22,И_металл!O23)</f>
        <v>40.001999757311005</v>
      </c>
      <c r="R23" s="40">
        <f>IF(И_металл!P23=0,R22,И_металл!P23)</f>
        <v>45.106760504406246</v>
      </c>
      <c r="S23" s="40">
        <f>IF(И_металл!Q23=0,S22,И_металл!Q23)</f>
        <v>44.4</v>
      </c>
      <c r="T23" s="40">
        <f>IF(И_металл!R23=0,T22,И_металл!R23)</f>
        <v>46.36182215485664</v>
      </c>
      <c r="U23" s="40">
        <f>IF(И_металл!S23=0,U22,И_металл!S23)</f>
        <v>47.05000086206897</v>
      </c>
      <c r="V23" s="40">
        <f>IF(И_металл!T23=0,V22,И_металл!T23)</f>
        <v>0</v>
      </c>
      <c r="W23" s="40">
        <f>IF(И_металл!U23=0,W22,И_металл!U23)</f>
        <v>0</v>
      </c>
      <c r="X23" s="40">
        <f>IF(И_металл!V23=0,X22,И_металл!V23)</f>
        <v>0</v>
      </c>
      <c r="Y23" s="40">
        <f>IF(И_металл!W23=0,Y22,И_металл!W23)</f>
        <v>0</v>
      </c>
      <c r="Z23" s="40">
        <f>IF(И_металл!X23=0,Z22,И_металл!X23)</f>
        <v>0</v>
      </c>
    </row>
    <row r="24" spans="1:26" x14ac:dyDescent="0.25">
      <c r="A24" t="str">
        <f t="shared" si="0"/>
        <v>20176</v>
      </c>
      <c r="B24">
        <f t="shared" si="1"/>
        <v>42.169741999908567</v>
      </c>
      <c r="C24" s="40">
        <f>Индекс!A19</f>
        <v>2017</v>
      </c>
      <c r="D24" s="40">
        <f>Индекс!B19</f>
        <v>6</v>
      </c>
      <c r="E24" s="40">
        <f>IF(И_металл!C24=0,E23,И_металл!C24)</f>
        <v>38.000000250125062</v>
      </c>
      <c r="F24" s="40">
        <f>IF(И_металл!D24=0,F23,И_металл!D24)</f>
        <v>39.00000298507463</v>
      </c>
      <c r="G24" s="40">
        <f>IF(И_металл!E24=0,G23,И_металл!E24)</f>
        <v>38.026160600879336</v>
      </c>
      <c r="H24" s="40">
        <f>IF(И_металл!F24=0,H23,И_металл!F24)</f>
        <v>41.445225942402253</v>
      </c>
      <c r="I24" s="40">
        <f>IF(И_металл!G24=0,I23,И_металл!G24)</f>
        <v>38.333728134110785</v>
      </c>
      <c r="J24" s="40">
        <f>IF(И_металл!H24=0,J23,И_металл!H24)</f>
        <v>38.21998527679623</v>
      </c>
      <c r="K24" s="40">
        <f>IF(И_металл!I24=0,K23,И_металл!I24)</f>
        <v>46.500001693480101</v>
      </c>
      <c r="L24" s="40">
        <f>IF(И_металл!J24=0,L23,И_металл!J24)</f>
        <v>44.5</v>
      </c>
      <c r="M24" s="40">
        <f>IF(И_металл!K24=0,M23,И_металл!K24)</f>
        <v>43.5</v>
      </c>
      <c r="N24" s="40">
        <f>IF(И_металл!L24=0,N23,И_металл!L24)</f>
        <v>58</v>
      </c>
      <c r="O24" s="40">
        <f>IF(И_металл!M24=0,O23,И_металл!M24)</f>
        <v>58.985000426803246</v>
      </c>
      <c r="P24" s="40">
        <f>IF(И_металл!N24=0,P23,И_металл!N24)</f>
        <v>44.918297872340425</v>
      </c>
      <c r="Q24" s="40">
        <f>IF(И_металл!O24=0,Q23,И_металл!O24)</f>
        <v>37.17</v>
      </c>
      <c r="R24" s="40">
        <f>IF(И_металл!P24=0,R23,И_металл!P24)</f>
        <v>43.983281330263885</v>
      </c>
      <c r="S24" s="40">
        <f>IF(И_металл!Q24=0,S23,И_металл!Q24)</f>
        <v>43.053780295685897</v>
      </c>
      <c r="T24" s="40">
        <f>IF(И_металл!R24=0,T23,И_металл!R24)</f>
        <v>42.780140969162993</v>
      </c>
      <c r="U24" s="40">
        <f>IF(И_металл!S24=0,U23,И_металл!S24)</f>
        <v>43.2</v>
      </c>
      <c r="V24" s="40">
        <f>IF(И_металл!T24=0,V23,И_металл!T24)</f>
        <v>0</v>
      </c>
      <c r="W24" s="40">
        <f>IF(И_металл!U24=0,W23,И_металл!U24)</f>
        <v>0</v>
      </c>
      <c r="X24" s="40">
        <f>IF(И_металл!V24=0,X23,И_металл!V24)</f>
        <v>0</v>
      </c>
      <c r="Y24" s="40">
        <f>IF(И_металл!W24=0,Y23,И_металл!W24)</f>
        <v>0</v>
      </c>
      <c r="Z24" s="40">
        <f>IF(И_металл!X24=0,Z23,И_металл!X24)</f>
        <v>0</v>
      </c>
    </row>
    <row r="25" spans="1:26" x14ac:dyDescent="0.25">
      <c r="A25" t="str">
        <f t="shared" si="0"/>
        <v>20177</v>
      </c>
      <c r="B25">
        <f t="shared" si="1"/>
        <v>42.396895268815321</v>
      </c>
      <c r="C25" s="40">
        <f>Индекс!A20</f>
        <v>2017</v>
      </c>
      <c r="D25" s="40">
        <f>Индекс!B20</f>
        <v>7</v>
      </c>
      <c r="E25" s="40">
        <f>IF(И_металл!C25=0,E24,И_металл!C25)</f>
        <v>37.617645168926913</v>
      </c>
      <c r="F25" s="40">
        <f>IF(И_металл!D25=0,F24,И_металл!D25)</f>
        <v>39.00000298507463</v>
      </c>
      <c r="G25" s="40">
        <f>IF(И_металл!E25=0,G24,И_металл!E25)</f>
        <v>36.183343711882905</v>
      </c>
      <c r="H25" s="40">
        <f>IF(И_металл!F25=0,H24,И_металл!F25)</f>
        <v>39.618336562413504</v>
      </c>
      <c r="I25" s="40">
        <f>IF(И_металл!G25=0,I24,И_металл!G25)</f>
        <v>36.444085550690467</v>
      </c>
      <c r="J25" s="40">
        <f>IF(И_металл!H25=0,J24,И_металл!H25)</f>
        <v>37.681498855835237</v>
      </c>
      <c r="K25" s="40">
        <f>IF(И_металл!I25=0,K24,И_металл!I25)</f>
        <v>45.999999226006189</v>
      </c>
      <c r="L25" s="40">
        <f>IF(И_металл!J25=0,L24,И_металл!J25)</f>
        <v>46.870070825187206</v>
      </c>
      <c r="M25" s="40">
        <f>IF(И_металл!K25=0,M24,И_металл!K25)</f>
        <v>43.5</v>
      </c>
      <c r="N25" s="40">
        <f>IF(И_металл!L25=0,N24,И_металл!L25)</f>
        <v>58.435170109694305</v>
      </c>
      <c r="O25" s="40">
        <f>IF(И_металл!M25=0,O24,И_металл!M25)</f>
        <v>58.985000426803246</v>
      </c>
      <c r="P25" s="40">
        <f>IF(И_металл!N25=0,P24,И_металл!N25)</f>
        <v>45.928170619032947</v>
      </c>
      <c r="Q25" s="40">
        <f>IF(И_металл!O25=0,Q24,И_металл!O25)</f>
        <v>38.656799365354104</v>
      </c>
      <c r="R25" s="40">
        <f>IF(И_металл!P25=0,R24,И_металл!P25)</f>
        <v>44.556766813490235</v>
      </c>
      <c r="S25" s="40">
        <f>IF(И_металл!Q25=0,S24,И_металл!Q25)</f>
        <v>44.499995093529591</v>
      </c>
      <c r="T25" s="40">
        <f>IF(И_металл!R25=0,T24,И_металл!R25)</f>
        <v>44.138331074015262</v>
      </c>
      <c r="U25" s="40">
        <f>IF(И_металл!S25=0,U24,И_металл!S25)</f>
        <v>44.602235955056187</v>
      </c>
      <c r="V25" s="40">
        <f>IF(И_металл!T25=0,V24,И_металл!T25)</f>
        <v>0</v>
      </c>
      <c r="W25" s="40">
        <f>IF(И_металл!U25=0,W24,И_металл!U25)</f>
        <v>0</v>
      </c>
      <c r="X25" s="40">
        <f>IF(И_металл!V25=0,X24,И_металл!V25)</f>
        <v>0</v>
      </c>
      <c r="Y25" s="40">
        <f>IF(И_металл!W25=0,Y24,И_металл!W25)</f>
        <v>0</v>
      </c>
      <c r="Z25" s="40">
        <f>IF(И_металл!X25=0,Z24,И_металл!X25)</f>
        <v>0</v>
      </c>
    </row>
    <row r="26" spans="1:26" x14ac:dyDescent="0.25">
      <c r="A26" t="str">
        <f t="shared" si="0"/>
        <v>20178</v>
      </c>
      <c r="B26">
        <f t="shared" si="1"/>
        <v>43.319949520635483</v>
      </c>
      <c r="C26" s="40">
        <f>Индекс!A21</f>
        <v>2017</v>
      </c>
      <c r="D26" s="40">
        <f>Индекс!B21</f>
        <v>8</v>
      </c>
      <c r="E26" s="40">
        <f>IF(И_металл!C26=0,E25,И_металл!C26)</f>
        <v>39.5</v>
      </c>
      <c r="F26" s="40">
        <f>IF(И_металл!D26=0,F25,И_металл!D26)</f>
        <v>38.511234607388452</v>
      </c>
      <c r="G26" s="40">
        <f>IF(И_металл!E26=0,G25,И_металл!E26)</f>
        <v>38.113061477154019</v>
      </c>
      <c r="H26" s="40">
        <f>IF(И_металл!F26=0,H25,И_металл!F26)</f>
        <v>39.618336562413504</v>
      </c>
      <c r="I26" s="40">
        <f>IF(И_металл!G26=0,I25,И_металл!G26)</f>
        <v>38.685000935453694</v>
      </c>
      <c r="J26" s="40">
        <f>IF(И_металл!H26=0,J25,И_металл!H26)</f>
        <v>36.644971744690977</v>
      </c>
      <c r="K26" s="40">
        <f>IF(И_металл!I26=0,K25,И_металл!I26)</f>
        <v>44.047000132467879</v>
      </c>
      <c r="L26" s="40">
        <f>IF(И_металл!J26=0,L25,И_металл!J26)</f>
        <v>48</v>
      </c>
      <c r="M26" s="40">
        <f>IF(И_металл!K26=0,M25,И_металл!K26)</f>
        <v>45.767946402261778</v>
      </c>
      <c r="N26" s="40">
        <f>IF(И_металл!L26=0,N25,И_металл!L26)</f>
        <v>63.9</v>
      </c>
      <c r="O26" s="40">
        <f>IF(И_металл!M26=0,O25,И_металл!M26)</f>
        <v>59.657191640135558</v>
      </c>
      <c r="P26" s="40">
        <f>IF(И_металл!N26=0,P25,И_металл!N26)</f>
        <v>44.999235576923077</v>
      </c>
      <c r="Q26" s="40">
        <f>IF(И_металл!O26=0,Q25,И_металл!O26)</f>
        <v>40.851339968604925</v>
      </c>
      <c r="R26" s="40">
        <f>IF(И_металл!P26=0,R25,И_металл!P26)</f>
        <v>45.560055435180239</v>
      </c>
      <c r="S26" s="40">
        <f>IF(И_металл!Q26=0,S25,И_металл!Q26)</f>
        <v>44.439872603268562</v>
      </c>
      <c r="T26" s="40">
        <f>IF(И_металл!R26=0,T25,И_металл!R26)</f>
        <v>44.61</v>
      </c>
      <c r="U26" s="40">
        <f>IF(И_металл!S26=0,U25,И_металл!S26)</f>
        <v>44.561384395252922</v>
      </c>
      <c r="V26" s="40">
        <f>IF(И_металл!T26=0,V25,И_металл!T26)</f>
        <v>0</v>
      </c>
      <c r="W26" s="40">
        <f>IF(И_металл!U26=0,W25,И_металл!U26)</f>
        <v>0</v>
      </c>
      <c r="X26" s="40">
        <f>IF(И_металл!V26=0,X25,И_металл!V26)</f>
        <v>0</v>
      </c>
      <c r="Y26" s="40">
        <f>IF(И_металл!W26=0,Y25,И_металл!W26)</f>
        <v>0</v>
      </c>
      <c r="Z26" s="40">
        <f>IF(И_металл!X26=0,Z25,И_металл!X26)</f>
        <v>0</v>
      </c>
    </row>
    <row r="27" spans="1:26" x14ac:dyDescent="0.25">
      <c r="A27" t="str">
        <f t="shared" si="0"/>
        <v>20179</v>
      </c>
      <c r="B27">
        <f t="shared" si="1"/>
        <v>43.85828417849963</v>
      </c>
      <c r="C27" s="40">
        <f>Индекс!A22</f>
        <v>2017</v>
      </c>
      <c r="D27" s="40">
        <f>Индекс!B22</f>
        <v>9</v>
      </c>
      <c r="E27" s="40">
        <f>IF(И_металл!C27=0,E26,И_металл!C27)</f>
        <v>43.400021126760564</v>
      </c>
      <c r="F27" s="40">
        <f>IF(И_металл!D27=0,F26,И_металл!D27)</f>
        <v>40.632006914807413</v>
      </c>
      <c r="G27" s="40">
        <f>IF(И_металл!E27=0,G26,И_металл!E27)</f>
        <v>37.752640310279645</v>
      </c>
      <c r="H27" s="40">
        <f>IF(И_металл!F27=0,H26,И_металл!F27)</f>
        <v>43.089211323425339</v>
      </c>
      <c r="I27" s="40">
        <f>IF(И_металл!G27=0,I26,И_металл!G27)</f>
        <v>42.618896641953775</v>
      </c>
      <c r="J27" s="40">
        <f>IF(И_металл!H27=0,J26,И_металл!H27)</f>
        <v>43.064818632396154</v>
      </c>
      <c r="K27" s="40">
        <f>IF(И_металл!I27=0,K26,И_металл!I27)</f>
        <v>44.263813609987693</v>
      </c>
      <c r="L27" s="40">
        <f>IF(И_металл!J27=0,L26,И_металл!J27)</f>
        <v>48.249567994505497</v>
      </c>
      <c r="M27" s="40">
        <f>IF(И_металл!K27=0,M26,И_металл!K27)</f>
        <v>45.325535599667191</v>
      </c>
      <c r="N27" s="40">
        <f>IF(И_металл!L27=0,N26,И_металл!L27)</f>
        <v>59</v>
      </c>
      <c r="O27" s="40">
        <f>IF(И_металл!M27=0,O26,И_металл!M27)</f>
        <v>34.219206680584549</v>
      </c>
      <c r="P27" s="40">
        <f>IF(И_металл!N27=0,P26,И_металл!N27)</f>
        <v>45.480000000000004</v>
      </c>
      <c r="Q27" s="40">
        <f>IF(И_металл!O27=0,Q26,И_металл!O27)</f>
        <v>40.886999811249524</v>
      </c>
      <c r="R27" s="40">
        <f>IF(И_металл!P27=0,R26,И_металл!P27)</f>
        <v>45.34153168316832</v>
      </c>
      <c r="S27" s="40">
        <f>IF(И_металл!Q27=0,S26,И_металл!Q27)</f>
        <v>47.170979711135153</v>
      </c>
      <c r="T27" s="40">
        <f>IF(И_металл!R27=0,T26,И_металл!R27)</f>
        <v>45.480000000000004</v>
      </c>
      <c r="U27" s="40">
        <f>IF(И_металл!S27=0,U26,И_металл!S27)</f>
        <v>45.299267331151441</v>
      </c>
      <c r="V27" s="40">
        <f>IF(И_металл!T27=0,V26,И_металл!T27)</f>
        <v>0</v>
      </c>
      <c r="W27" s="40">
        <f>IF(И_металл!U27=0,W26,И_металл!U27)</f>
        <v>0</v>
      </c>
      <c r="X27" s="40">
        <f>IF(И_металл!V27=0,X26,И_металл!V27)</f>
        <v>0</v>
      </c>
      <c r="Y27" s="40">
        <f>IF(И_металл!W27=0,Y26,И_металл!W27)</f>
        <v>0</v>
      </c>
      <c r="Z27" s="40">
        <f>IF(И_металл!X27=0,Z26,И_металл!X27)</f>
        <v>0</v>
      </c>
    </row>
    <row r="28" spans="1:26" x14ac:dyDescent="0.25">
      <c r="A28" t="str">
        <f t="shared" si="0"/>
        <v>201710</v>
      </c>
      <c r="B28">
        <f t="shared" si="1"/>
        <v>45.403440342719044</v>
      </c>
      <c r="C28" s="40">
        <f>Индекс!A23</f>
        <v>2017</v>
      </c>
      <c r="D28" s="40">
        <f>Индекс!B23</f>
        <v>10</v>
      </c>
      <c r="E28" s="40">
        <f>IF(И_металл!C28=0,E27,И_металл!C28)</f>
        <v>46.228405270942588</v>
      </c>
      <c r="F28" s="40">
        <f>IF(И_металл!D28=0,F27,И_металл!D28)</f>
        <v>43.6</v>
      </c>
      <c r="G28" s="40">
        <f>IF(И_металл!E28=0,G27,И_металл!E28)</f>
        <v>43.188465848492584</v>
      </c>
      <c r="H28" s="40">
        <f>IF(И_металл!F28=0,H27,И_металл!F28)</f>
        <v>45.641971198156675</v>
      </c>
      <c r="I28" s="40">
        <f>IF(И_металл!G28=0,I27,И_металл!G28)</f>
        <v>43.137891479820624</v>
      </c>
      <c r="J28" s="40">
        <f>IF(И_металл!H28=0,J27,И_металл!H28)</f>
        <v>43.01004093258782</v>
      </c>
      <c r="K28" s="40">
        <f>IF(И_металл!I28=0,K27,И_металл!I28)</f>
        <v>47.467727402412137</v>
      </c>
      <c r="L28" s="40">
        <f>IF(И_металл!J28=0,L27,И_металл!J28)</f>
        <v>45.615619178322191</v>
      </c>
      <c r="M28" s="40">
        <f>IF(И_металл!K28=0,M27,И_металл!K28)</f>
        <v>45.56602983539095</v>
      </c>
      <c r="N28" s="40">
        <f>IF(И_металл!L28=0,N27,И_металл!L28)</f>
        <v>59.699999499324093</v>
      </c>
      <c r="O28" s="40">
        <f>IF(И_металл!M28=0,O27,И_металл!M28)</f>
        <v>62.703274394568851</v>
      </c>
      <c r="P28" s="40">
        <f>IF(И_металл!N28=0,P27,И_металл!N28)</f>
        <v>45.238985305577202</v>
      </c>
      <c r="Q28" s="40">
        <f>IF(И_металл!O28=0,Q27,И_металл!O28)</f>
        <v>40.92968124188603</v>
      </c>
      <c r="R28" s="40">
        <f>IF(И_металл!P28=0,R27,И_металл!P28)</f>
        <v>45.30909901430843</v>
      </c>
      <c r="S28" s="40">
        <f>IF(И_металл!Q28=0,S27,И_металл!Q28)</f>
        <v>46.601404738539181</v>
      </c>
      <c r="T28" s="40">
        <f>IF(И_металл!R28=0,T27,И_металл!R28)</f>
        <v>45.480000000000004</v>
      </c>
      <c r="U28" s="40">
        <f>IF(И_металл!S28=0,U27,И_металл!S28)</f>
        <v>45.572713338533546</v>
      </c>
      <c r="V28" s="40">
        <f>IF(И_металл!T28=0,V27,И_металл!T28)</f>
        <v>0</v>
      </c>
      <c r="W28" s="40">
        <f>IF(И_металл!U28=0,W27,И_металл!U28)</f>
        <v>0</v>
      </c>
      <c r="X28" s="40">
        <f>IF(И_металл!V28=0,X27,И_металл!V28)</f>
        <v>0</v>
      </c>
      <c r="Y28" s="40">
        <f>IF(И_металл!W28=0,Y27,И_металл!W28)</f>
        <v>0</v>
      </c>
      <c r="Z28" s="40">
        <f>IF(И_металл!X28=0,Z27,И_металл!X28)</f>
        <v>0</v>
      </c>
    </row>
    <row r="29" spans="1:26" x14ac:dyDescent="0.25">
      <c r="A29" t="str">
        <f t="shared" si="0"/>
        <v>201711</v>
      </c>
      <c r="B29">
        <f t="shared" si="1"/>
        <v>45.232155899296068</v>
      </c>
      <c r="C29" s="40">
        <f>Индекс!A24</f>
        <v>2017</v>
      </c>
      <c r="D29" s="40">
        <f>Индекс!B24</f>
        <v>11</v>
      </c>
      <c r="E29" s="40">
        <f>IF(И_металл!C29=0,E28,И_металл!C29)</f>
        <v>43</v>
      </c>
      <c r="F29" s="40">
        <f>IF(И_металл!D29=0,F28,И_металл!D29)</f>
        <v>44.221200269025822</v>
      </c>
      <c r="G29" s="40">
        <f>IF(И_металл!E29=0,G28,И_металл!E29)</f>
        <v>41.533557104809653</v>
      </c>
      <c r="H29" s="40">
        <f>IF(И_металл!F29=0,H28,И_металл!F29)</f>
        <v>46.384103389781778</v>
      </c>
      <c r="I29" s="40">
        <f>IF(И_металл!G29=0,I28,И_металл!G29)</f>
        <v>42.418381660091164</v>
      </c>
      <c r="J29" s="40">
        <f>IF(И_металл!H29=0,J28,И_металл!H29)</f>
        <v>41.86255754293451</v>
      </c>
      <c r="K29" s="40">
        <f>IF(И_металл!I29=0,K28,И_металл!I29)</f>
        <v>47.467727402412137</v>
      </c>
      <c r="L29" s="40">
        <f>IF(И_металл!J29=0,L28,И_металл!J29)</f>
        <v>45.615619178322191</v>
      </c>
      <c r="M29" s="40">
        <f>IF(И_металл!K29=0,M28,И_металл!K29)</f>
        <v>45.7</v>
      </c>
      <c r="N29" s="40">
        <f>IF(И_металл!L29=0,N28,И_металл!L29)</f>
        <v>59.699999499324093</v>
      </c>
      <c r="O29" s="40">
        <f>IF(И_металл!M29=0,O28,И_металл!M29)</f>
        <v>58.679872500724429</v>
      </c>
      <c r="P29" s="40">
        <f>IF(И_металл!N29=0,P28,И_металл!N29)</f>
        <v>45.8</v>
      </c>
      <c r="Q29" s="40">
        <f>IF(И_металл!O29=0,Q28,И_металл!O29)</f>
        <v>43.300006116207946</v>
      </c>
      <c r="R29" s="40">
        <f>IF(И_металл!P29=0,R28,И_металл!P29)</f>
        <v>44.494337250712249</v>
      </c>
      <c r="S29" s="40">
        <f>IF(И_металл!Q29=0,S28,И_металл!Q29)</f>
        <v>45.35329457364341</v>
      </c>
      <c r="T29" s="40">
        <f>IF(И_металл!R29=0,T28,И_металл!R29)</f>
        <v>45.7</v>
      </c>
      <c r="U29" s="40">
        <f>IF(И_металл!S29=0,U28,И_металл!S29)</f>
        <v>45.644309271004062</v>
      </c>
      <c r="V29" s="40">
        <f>IF(И_металл!T29=0,V28,И_металл!T29)</f>
        <v>0</v>
      </c>
      <c r="W29" s="40">
        <f>IF(И_металл!U29=0,W28,И_металл!U29)</f>
        <v>0</v>
      </c>
      <c r="X29" s="40">
        <f>IF(И_металл!V29=0,X28,И_металл!V29)</f>
        <v>0</v>
      </c>
      <c r="Y29" s="40">
        <f>IF(И_металл!W29=0,Y28,И_металл!W29)</f>
        <v>0</v>
      </c>
      <c r="Z29" s="40">
        <f>IF(И_металл!X29=0,Z28,И_металл!X29)</f>
        <v>0</v>
      </c>
    </row>
    <row r="30" spans="1:26" x14ac:dyDescent="0.25">
      <c r="A30" t="str">
        <f t="shared" si="0"/>
        <v>201712</v>
      </c>
      <c r="B30">
        <f t="shared" si="1"/>
        <v>45.487858087030894</v>
      </c>
      <c r="C30" s="40">
        <f>Индекс!A25</f>
        <v>2017</v>
      </c>
      <c r="D30" s="40">
        <f>Индекс!B25</f>
        <v>12</v>
      </c>
      <c r="E30" s="40">
        <f>IF(И_металл!C30=0,E29,И_металл!C30)</f>
        <v>41.575000486618002</v>
      </c>
      <c r="F30" s="40">
        <f>IF(И_металл!D30=0,F29,И_металл!D30)</f>
        <v>42.525386862997635</v>
      </c>
      <c r="G30" s="40">
        <f>IF(И_металл!E30=0,G29,И_металл!E30)</f>
        <v>45.727569726699372</v>
      </c>
      <c r="H30" s="40">
        <f>IF(И_металл!F30=0,H29,И_металл!F30)</f>
        <v>44.439318529862177</v>
      </c>
      <c r="I30" s="40">
        <f>IF(И_металл!G30=0,I29,И_металл!G30)</f>
        <v>42.199999999999996</v>
      </c>
      <c r="J30" s="40">
        <f>IF(И_металл!H30=0,J29,И_металл!H30)</f>
        <v>43.356607942973525</v>
      </c>
      <c r="K30" s="40">
        <f>IF(И_металл!I30=0,K29,И_металл!I30)</f>
        <v>45.045012866700979</v>
      </c>
      <c r="L30" s="40">
        <f>IF(И_металл!J30=0,L29,И_металл!J30)</f>
        <v>45.615619178322191</v>
      </c>
      <c r="M30" s="40">
        <f>IF(И_металл!K30=0,M29,И_металл!K30)</f>
        <v>46.104076995054136</v>
      </c>
      <c r="N30" s="40">
        <f>IF(И_металл!L30=0,N29,И_металл!L30)</f>
        <v>59.050044549993061</v>
      </c>
      <c r="O30" s="40">
        <f>IF(И_металл!M30=0,O29,И_металл!M30)</f>
        <v>61.359199384141647</v>
      </c>
      <c r="P30" s="40">
        <f>IF(И_металл!N30=0,P29,И_металл!N30)</f>
        <v>45.912359767188072</v>
      </c>
      <c r="Q30" s="40">
        <f>IF(И_металл!O30=0,Q29,И_металл!O30)</f>
        <v>43.300006116207946</v>
      </c>
      <c r="R30" s="40">
        <f>IF(И_металл!P30=0,R29,И_металл!P30)</f>
        <v>45.223219563883781</v>
      </c>
      <c r="S30" s="40">
        <f>IF(И_металл!Q30=0,S29,И_металл!Q30)</f>
        <v>45.395528123559245</v>
      </c>
      <c r="T30" s="40">
        <f>IF(И_металл!R30=0,T29,И_металл!R30)</f>
        <v>47.009679494677741</v>
      </c>
      <c r="U30" s="40">
        <f>IF(И_металл!S30=0,U29,И_металл!S30)</f>
        <v>45.622593760953386</v>
      </c>
      <c r="V30" s="40">
        <f>IF(И_металл!T30=0,V29,И_металл!T30)</f>
        <v>0</v>
      </c>
      <c r="W30" s="40">
        <f>IF(И_металл!U30=0,W29,И_металл!U30)</f>
        <v>0</v>
      </c>
      <c r="X30" s="40">
        <f>IF(И_металл!V30=0,X29,И_металл!V30)</f>
        <v>0</v>
      </c>
      <c r="Y30" s="40">
        <f>IF(И_металл!W30=0,Y29,И_металл!W30)</f>
        <v>0</v>
      </c>
      <c r="Z30" s="40">
        <f>IF(И_металл!X30=0,Z29,И_металл!X30)</f>
        <v>0</v>
      </c>
    </row>
    <row r="31" spans="1:26" x14ac:dyDescent="0.25">
      <c r="A31" t="str">
        <f t="shared" si="0"/>
        <v>20181</v>
      </c>
      <c r="B31">
        <f t="shared" si="1"/>
        <v>47.005074369128906</v>
      </c>
      <c r="C31" s="40">
        <f>Индекс!A26</f>
        <v>2018</v>
      </c>
      <c r="D31" s="40">
        <f>Индекс!B26</f>
        <v>1</v>
      </c>
      <c r="E31" s="40">
        <f>IF(И_металл!C31=0,E30,И_металл!C31)</f>
        <v>42.383603325020786</v>
      </c>
      <c r="F31" s="40">
        <f>IF(И_металл!D31=0,F30,И_металл!D31)</f>
        <v>42.699999348109515</v>
      </c>
      <c r="G31" s="40">
        <f>IF(И_металл!E31=0,G30,И_металл!E31)</f>
        <v>42.79077345925657</v>
      </c>
      <c r="H31" s="40">
        <f>IF(И_металл!F31=0,H30,И_металл!F31)</f>
        <v>44.439318529862177</v>
      </c>
      <c r="I31" s="40">
        <f>IF(И_металл!G31=0,I30,И_металл!G31)</f>
        <v>42.659813084112152</v>
      </c>
      <c r="J31" s="40">
        <f>IF(И_металл!H31=0,J30,И_металл!H31)</f>
        <v>42.529048227403386</v>
      </c>
      <c r="K31" s="40">
        <f>IF(И_металл!I31=0,K30,И_металл!I31)</f>
        <v>48.092098223099704</v>
      </c>
      <c r="L31" s="40">
        <f>IF(И_металл!J31=0,L30,И_металл!J31)</f>
        <v>46.951218773096819</v>
      </c>
      <c r="M31" s="40">
        <f>IF(И_металл!K31=0,M30,И_металл!K31)</f>
        <v>48.485813514068596</v>
      </c>
      <c r="N31" s="40">
        <f>IF(И_металл!L31=0,N30,И_металл!L31)</f>
        <v>60.3</v>
      </c>
      <c r="O31" s="40">
        <f>IF(И_металл!M31=0,O30,И_металл!M31)</f>
        <v>61.359199384141647</v>
      </c>
      <c r="P31" s="40">
        <f>IF(И_металл!N31=0,P30,И_металл!N31)</f>
        <v>48.608718080932633</v>
      </c>
      <c r="Q31" s="40">
        <f>IF(И_металл!O31=0,Q30,И_металл!O31)</f>
        <v>47.396015021066127</v>
      </c>
      <c r="R31" s="40">
        <f>IF(И_металл!P31=0,R30,И_металл!P31)</f>
        <v>46.838896398069068</v>
      </c>
      <c r="S31" s="40">
        <f>IF(И_металл!Q31=0,S30,И_металл!Q31)</f>
        <v>48.572528437724976</v>
      </c>
      <c r="T31" s="40">
        <f>IF(И_металл!R31=0,T30,И_металл!R31)</f>
        <v>49.069801829689617</v>
      </c>
      <c r="U31" s="40">
        <f>IF(И_металл!S31=0,U30,И_металл!S31)</f>
        <v>48.875</v>
      </c>
      <c r="V31" s="40">
        <f>IF(И_металл!T31=0,V30,И_металл!T31)</f>
        <v>0</v>
      </c>
      <c r="W31" s="40">
        <f>IF(И_металл!U31=0,W30,И_металл!U31)</f>
        <v>0</v>
      </c>
      <c r="X31" s="40">
        <f>IF(И_металл!V31=0,X30,И_металл!V31)</f>
        <v>0</v>
      </c>
      <c r="Y31" s="40">
        <f>IF(И_металл!W31=0,Y30,И_металл!W31)</f>
        <v>0</v>
      </c>
      <c r="Z31" s="40">
        <f>IF(И_металл!X31=0,Z30,И_металл!X31)</f>
        <v>0</v>
      </c>
    </row>
    <row r="32" spans="1:26" x14ac:dyDescent="0.25">
      <c r="A32" t="str">
        <f t="shared" si="0"/>
        <v>20182</v>
      </c>
      <c r="B32">
        <f t="shared" si="1"/>
        <v>48.452257515997999</v>
      </c>
      <c r="C32" s="40">
        <f>Индекс!A27</f>
        <v>2018</v>
      </c>
      <c r="D32" s="40">
        <f>Индекс!B27</f>
        <v>2</v>
      </c>
      <c r="E32" s="40">
        <f>IF(И_металл!C32=0,E31,И_металл!C32)</f>
        <v>43.061921109158369</v>
      </c>
      <c r="F32" s="40">
        <f>IF(И_металл!D32=0,F31,И_металл!D32)</f>
        <v>42.699999348109515</v>
      </c>
      <c r="G32" s="40">
        <f>IF(И_металл!E32=0,G31,И_металл!E32)</f>
        <v>44.854892537913031</v>
      </c>
      <c r="H32" s="40">
        <f>IF(И_металл!F32=0,H31,И_металл!F32)</f>
        <v>43.942365483085702</v>
      </c>
      <c r="I32" s="40">
        <f>IF(И_металл!G32=0,I31,И_металл!G32)</f>
        <v>42.659813084112152</v>
      </c>
      <c r="J32" s="40">
        <f>IF(И_металл!H32=0,J31,И_металл!H32)</f>
        <v>46.251437158048859</v>
      </c>
      <c r="K32" s="40">
        <f>IF(И_металл!I32=0,K31,И_металл!I32)</f>
        <v>50.45907818220978</v>
      </c>
      <c r="L32" s="40">
        <f>IF(И_металл!J32=0,L31,И_металл!J32)</f>
        <v>50.594961470065208</v>
      </c>
      <c r="M32" s="40">
        <f>IF(И_металл!K32=0,M31,И_металл!K32)</f>
        <v>50.756696914700548</v>
      </c>
      <c r="N32" s="40">
        <f>IF(И_металл!L32=0,N31,И_металл!L32)</f>
        <v>61.188851640044696</v>
      </c>
      <c r="O32" s="40">
        <f>IF(И_металл!M32=0,O31,И_металл!M32)</f>
        <v>61.124039583333328</v>
      </c>
      <c r="P32" s="40">
        <f>IF(И_металл!N32=0,P31,И_металл!N32)</f>
        <v>50.408574569439352</v>
      </c>
      <c r="Q32" s="40">
        <f>IF(И_металл!O32=0,Q31,И_металл!O32)</f>
        <v>48.202439769569139</v>
      </c>
      <c r="R32" s="40">
        <f>IF(И_металл!P32=0,R31,И_металл!P32)</f>
        <v>49.249594568636397</v>
      </c>
      <c r="S32" s="40">
        <f>IF(И_металл!Q32=0,S31,И_металл!Q32)</f>
        <v>50.317220792928296</v>
      </c>
      <c r="T32" s="40">
        <f>IF(И_металл!R32=0,T31,И_металл!R32)</f>
        <v>50.420830629461392</v>
      </c>
      <c r="U32" s="40">
        <f>IF(И_металл!S32=0,U31,И_металл!S32)</f>
        <v>50.217207754961571</v>
      </c>
      <c r="V32" s="40">
        <f>IF(И_металл!T32=0,V31,И_металл!T32)</f>
        <v>0</v>
      </c>
      <c r="W32" s="40">
        <f>IF(И_металл!U32=0,W31,И_металл!U32)</f>
        <v>0</v>
      </c>
      <c r="X32" s="40">
        <f>IF(И_металл!V32=0,X31,И_металл!V32)</f>
        <v>0</v>
      </c>
      <c r="Y32" s="40">
        <f>IF(И_металл!W32=0,Y31,И_металл!W32)</f>
        <v>0</v>
      </c>
      <c r="Z32" s="40">
        <f>IF(И_металл!X32=0,Z31,И_металл!X32)</f>
        <v>0</v>
      </c>
    </row>
    <row r="33" spans="1:26" x14ac:dyDescent="0.25">
      <c r="A33" t="str">
        <f t="shared" si="0"/>
        <v>20183</v>
      </c>
      <c r="B33">
        <f t="shared" si="1"/>
        <v>47.948697894631202</v>
      </c>
      <c r="C33" s="40">
        <f>Индекс!A28</f>
        <v>2018</v>
      </c>
      <c r="D33" s="40">
        <f>Индекс!B28</f>
        <v>3</v>
      </c>
      <c r="E33" s="40">
        <f>IF(И_металл!C33=0,E32,И_металл!C33)</f>
        <v>46.273637206032717</v>
      </c>
      <c r="F33" s="40">
        <f>IF(И_металл!D33=0,F32,И_металл!D33)</f>
        <v>46.551473066122028</v>
      </c>
      <c r="G33" s="40">
        <f>IF(И_металл!E33=0,G32,И_металл!E33)</f>
        <v>46.380677219384772</v>
      </c>
      <c r="H33" s="40">
        <f>IF(И_металл!F33=0,H32,И_металл!F33)</f>
        <v>46.418253618194349</v>
      </c>
      <c r="I33" s="40">
        <f>IF(И_металл!G33=0,I32,И_металл!G33)</f>
        <v>45.576077856719948</v>
      </c>
      <c r="J33" s="40">
        <f>IF(И_металл!H33=0,J32,И_металл!H33)</f>
        <v>46.159767164825638</v>
      </c>
      <c r="K33" s="40">
        <f>IF(И_металл!I33=0,K32,И_металл!I33)</f>
        <v>49.484529049816594</v>
      </c>
      <c r="L33" s="40">
        <f>IF(И_металл!J33=0,L32,И_металл!J33)</f>
        <v>52</v>
      </c>
      <c r="M33" s="40">
        <f>IF(И_металл!K33=0,M32,И_металл!K33)</f>
        <v>51.231364956437559</v>
      </c>
      <c r="N33" s="40">
        <f>IF(И_металл!L33=0,N32,И_металл!L33)</f>
        <v>60.400334110823927</v>
      </c>
      <c r="O33" s="40">
        <f>IF(И_металл!M33=0,O32,И_металл!M33)</f>
        <v>60.300001029866117</v>
      </c>
      <c r="P33" s="40">
        <f>IF(И_металл!N33=0,P32,И_металл!N33)</f>
        <v>49.378865016347504</v>
      </c>
      <c r="Q33" s="40">
        <f>IF(И_металл!O33=0,Q32,И_металл!O33)</f>
        <v>43.926988730960275</v>
      </c>
      <c r="R33" s="40">
        <f>IF(И_металл!P33=0,R32,И_металл!P33)</f>
        <v>44.710555141975959</v>
      </c>
      <c r="S33" s="40">
        <f>IF(И_металл!Q33=0,S32,И_металл!Q33)</f>
        <v>50.234496</v>
      </c>
      <c r="T33" s="40">
        <f>IF(И_металл!R33=0,T32,И_металл!R33)</f>
        <v>49.855555555555554</v>
      </c>
      <c r="U33" s="40">
        <f>IF(И_металл!S33=0,U32,И_металл!S33)</f>
        <v>49.376387362868606</v>
      </c>
      <c r="V33" s="40">
        <f>IF(И_металл!T33=0,V32,И_металл!T33)</f>
        <v>0</v>
      </c>
      <c r="W33" s="40">
        <f>IF(И_металл!U33=0,W32,И_металл!U33)</f>
        <v>0</v>
      </c>
      <c r="X33" s="40">
        <f>IF(И_металл!V33=0,X32,И_металл!V33)</f>
        <v>0</v>
      </c>
      <c r="Y33" s="40">
        <f>IF(И_металл!W33=0,Y32,И_металл!W33)</f>
        <v>0</v>
      </c>
      <c r="Z33" s="40">
        <f>IF(И_металл!X33=0,Z32,И_металл!X33)</f>
        <v>0</v>
      </c>
    </row>
    <row r="34" spans="1:26" x14ac:dyDescent="0.25">
      <c r="A34" t="str">
        <f t="shared" si="0"/>
        <v>20184</v>
      </c>
      <c r="B34">
        <f t="shared" si="1"/>
        <v>49.032032324671754</v>
      </c>
      <c r="C34" s="40">
        <f>Индекс!A29</f>
        <v>2018</v>
      </c>
      <c r="D34" s="40">
        <f>Индекс!B29</f>
        <v>4</v>
      </c>
      <c r="E34" s="40">
        <f>IF(И_металл!C34=0,E33,И_металл!C34)</f>
        <v>47.553305765020674</v>
      </c>
      <c r="F34" s="40">
        <f>IF(И_металл!D34=0,F33,И_металл!D34)</f>
        <v>48.788112656873238</v>
      </c>
      <c r="G34" s="40">
        <f>IF(И_металл!E34=0,G33,И_металл!E34)</f>
        <v>47.647242384475135</v>
      </c>
      <c r="H34" s="40">
        <f>IF(И_металл!F34=0,H33,И_металл!F34)</f>
        <v>47.926811996667595</v>
      </c>
      <c r="I34" s="40">
        <f>IF(И_металл!G34=0,I33,И_металл!G34)</f>
        <v>48.73</v>
      </c>
      <c r="J34" s="40">
        <f>IF(И_металл!H34=0,J33,И_металл!H34)</f>
        <v>48.349591137934276</v>
      </c>
      <c r="K34" s="40">
        <f>IF(И_металл!I34=0,K33,И_металл!I34)</f>
        <v>52.014875017074168</v>
      </c>
      <c r="L34" s="40">
        <f>IF(И_металл!J34=0,L33,И_металл!J34)</f>
        <v>55.496623218997364</v>
      </c>
      <c r="M34" s="40">
        <f>IF(И_металл!K34=0,M33,И_металл!K34)</f>
        <v>52.357614450326999</v>
      </c>
      <c r="N34" s="40">
        <f>IF(И_металл!L34=0,N33,И_металл!L34)</f>
        <v>60.400334110823927</v>
      </c>
      <c r="O34" s="40">
        <f>IF(И_металл!M34=0,O33,И_металл!M34)</f>
        <v>60.299999555456765</v>
      </c>
      <c r="P34" s="40">
        <f>IF(И_металл!N34=0,P33,И_металл!N34)</f>
        <v>49.797720496894406</v>
      </c>
      <c r="Q34" s="40">
        <f>IF(И_металл!O34=0,Q33,И_металл!O34)</f>
        <v>44.113926680014202</v>
      </c>
      <c r="R34" s="40">
        <f>IF(И_металл!P34=0,R33,И_металл!P34)</f>
        <v>45.737925515055466</v>
      </c>
      <c r="S34" s="40">
        <f>IF(И_металл!Q34=0,S33,И_металл!Q34)</f>
        <v>50.230827922077921</v>
      </c>
      <c r="T34" s="40">
        <f>IF(И_металл!R34=0,T33,И_металл!R34)</f>
        <v>50.4</v>
      </c>
      <c r="U34" s="40">
        <f>IF(И_металл!S34=0,U33,И_металл!S34)</f>
        <v>50.110752151677687</v>
      </c>
      <c r="V34" s="40">
        <f>IF(И_металл!T34=0,V33,И_металл!T34)</f>
        <v>0</v>
      </c>
      <c r="W34" s="40">
        <f>IF(И_металл!U34=0,W33,И_металл!U34)</f>
        <v>0</v>
      </c>
      <c r="X34" s="40">
        <f>IF(И_металл!V34=0,X33,И_металл!V34)</f>
        <v>0</v>
      </c>
      <c r="Y34" s="40">
        <f>IF(И_металл!W34=0,Y33,И_металл!W34)</f>
        <v>0</v>
      </c>
      <c r="Z34" s="40">
        <f>IF(И_металл!X34=0,Z33,И_металл!X34)</f>
        <v>0</v>
      </c>
    </row>
    <row r="35" spans="1:26" x14ac:dyDescent="0.25">
      <c r="A35" t="str">
        <f t="shared" si="0"/>
        <v>20185</v>
      </c>
      <c r="B35">
        <f t="shared" si="1"/>
        <v>50.973739723696234</v>
      </c>
      <c r="C35" s="40">
        <f>Индекс!A30</f>
        <v>2018</v>
      </c>
      <c r="D35" s="40">
        <f>Индекс!B30</f>
        <v>5</v>
      </c>
      <c r="E35" s="40">
        <f>IF(И_металл!C35=0,E34,И_металл!C35)</f>
        <v>49.086498422712936</v>
      </c>
      <c r="F35" s="40">
        <f>IF(И_металл!D35=0,F34,И_металл!D35)</f>
        <v>49.577926693817105</v>
      </c>
      <c r="G35" s="40">
        <f>IF(И_металл!E35=0,G34,И_металл!E35)</f>
        <v>49.599549143372414</v>
      </c>
      <c r="H35" s="40">
        <f>IF(И_металл!F35=0,H34,И_металл!F35)</f>
        <v>48.995000000000005</v>
      </c>
      <c r="I35" s="40">
        <f>IF(И_металл!G35=0,I34,И_металл!G35)</f>
        <v>48.52697953714982</v>
      </c>
      <c r="J35" s="40">
        <f>IF(И_металл!H35=0,J34,И_металл!H35)</f>
        <v>48.667816076106433</v>
      </c>
      <c r="K35" s="40">
        <f>IF(И_металл!I35=0,K34,И_металл!I35)</f>
        <v>52.014875017074168</v>
      </c>
      <c r="L35" s="40">
        <f>IF(И_металл!J35=0,L34,И_металл!J35)</f>
        <v>54.039183222958059</v>
      </c>
      <c r="M35" s="40">
        <f>IF(И_металл!K35=0,M34,И_металл!K35)</f>
        <v>53.245691306013022</v>
      </c>
      <c r="N35" s="40">
        <f>IF(И_металл!L35=0,N34,И_металл!L35)</f>
        <v>65.732970297029695</v>
      </c>
      <c r="O35" s="40">
        <f>IF(И_металл!M35=0,O34,И_металл!M35)</f>
        <v>60.299999555456765</v>
      </c>
      <c r="P35" s="40">
        <f>IF(И_металл!N35=0,P34,И_металл!N35)</f>
        <v>50.625851214695629</v>
      </c>
      <c r="Q35" s="40">
        <f>IF(И_металл!O35=0,Q34,И_металл!O35)</f>
        <v>49.625626337347917</v>
      </c>
      <c r="R35" s="40">
        <f>IF(И_металл!P35=0,R34,И_металл!P35)</f>
        <v>50.393490714196687</v>
      </c>
      <c r="S35" s="40">
        <f>IF(И_металл!Q35=0,S34,И_металл!Q35)</f>
        <v>50.385616602900619</v>
      </c>
      <c r="T35" s="40">
        <f>IF(И_металл!R35=0,T34,И_металл!R35)</f>
        <v>51.731425697598965</v>
      </c>
      <c r="U35" s="40">
        <f>IF(И_металл!S35=0,U34,И_металл!S35)</f>
        <v>50.675178885127899</v>
      </c>
      <c r="V35" s="40">
        <f>IF(И_металл!T35=0,V34,И_металл!T35)</f>
        <v>0</v>
      </c>
      <c r="W35" s="40">
        <f>IF(И_металл!U35=0,W34,И_металл!U35)</f>
        <v>0</v>
      </c>
      <c r="X35" s="40">
        <f>IF(И_металл!V35=0,X34,И_металл!V35)</f>
        <v>0</v>
      </c>
      <c r="Y35" s="40">
        <f>IF(И_металл!W35=0,Y34,И_металл!W35)</f>
        <v>0</v>
      </c>
      <c r="Z35" s="40">
        <f>IF(И_металл!X35=0,Z34,И_металл!X35)</f>
        <v>0</v>
      </c>
    </row>
    <row r="36" spans="1:26" x14ac:dyDescent="0.25">
      <c r="A36" t="str">
        <f t="shared" si="0"/>
        <v>20186</v>
      </c>
      <c r="B36">
        <f t="shared" si="1"/>
        <v>49.584586533274837</v>
      </c>
      <c r="C36" s="40">
        <f>Индекс!A31</f>
        <v>2018</v>
      </c>
      <c r="D36" s="40">
        <f>Индекс!B31</f>
        <v>6</v>
      </c>
      <c r="E36" s="40">
        <f>IF(И_металл!C36=0,E35,И_металл!C36)</f>
        <v>49.086498422712936</v>
      </c>
      <c r="F36" s="40">
        <f>IF(И_металл!D36=0,F35,И_металл!D36)</f>
        <v>48.966250000000002</v>
      </c>
      <c r="G36" s="40">
        <f>IF(И_металл!E36=0,G35,И_металл!E36)</f>
        <v>45.999998914076286</v>
      </c>
      <c r="H36" s="40">
        <f>IF(И_металл!F36=0,H35,И_металл!F36)</f>
        <v>47.296735426805668</v>
      </c>
      <c r="I36" s="40">
        <f>IF(И_металл!G36=0,I35,И_металл!G36)</f>
        <v>46.183316264779819</v>
      </c>
      <c r="J36" s="40">
        <f>IF(И_металл!H36=0,J35,И_металл!H36)</f>
        <v>47.165767643193938</v>
      </c>
      <c r="K36" s="40">
        <f>IF(И_металл!I36=0,K35,И_металл!I36)</f>
        <v>52.7432747299301</v>
      </c>
      <c r="L36" s="40">
        <f>IF(И_металл!J36=0,L35,И_металл!J36)</f>
        <v>54.039183222958059</v>
      </c>
      <c r="M36" s="40">
        <f>IF(И_металл!K36=0,M35,И_металл!K36)</f>
        <v>48.299996027805363</v>
      </c>
      <c r="N36" s="40">
        <f>IF(И_металл!L36=0,N35,И_металл!L36)</f>
        <v>65.732970297029695</v>
      </c>
      <c r="O36" s="40">
        <f>IF(И_металл!M36=0,O35,И_металл!M36)</f>
        <v>60.299999555456765</v>
      </c>
      <c r="P36" s="40">
        <f>IF(И_металл!N36=0,P35,И_металл!N36)</f>
        <v>51.465810410094633</v>
      </c>
      <c r="Q36" s="40">
        <f>IF(И_металл!O36=0,Q35,И_металл!O36)</f>
        <v>47.31841456974928</v>
      </c>
      <c r="R36" s="40">
        <f>IF(И_металл!P36=0,R35,И_металл!P36)</f>
        <v>48.106294642857137</v>
      </c>
      <c r="S36" s="40">
        <f>IF(И_металл!Q36=0,S35,И_металл!Q36)</f>
        <v>51.499999922396398</v>
      </c>
      <c r="T36" s="40">
        <f>IF(И_металл!R36=0,T35,И_металл!R36)</f>
        <v>51.566367527267708</v>
      </c>
      <c r="U36" s="40">
        <f>IF(И_металл!S36=0,U35,И_металл!S36)</f>
        <v>50.69684438347813</v>
      </c>
      <c r="V36" s="40">
        <f>IF(И_металл!T36=0,V35,И_металл!T36)</f>
        <v>0</v>
      </c>
      <c r="W36" s="40">
        <f>IF(И_металл!U36=0,W35,И_металл!U36)</f>
        <v>0</v>
      </c>
      <c r="X36" s="40">
        <f>IF(И_металл!V36=0,X35,И_металл!V36)</f>
        <v>0</v>
      </c>
      <c r="Y36" s="40">
        <f>IF(И_металл!W36=0,Y35,И_металл!W36)</f>
        <v>0</v>
      </c>
      <c r="Z36" s="40">
        <f>IF(И_металл!X36=0,Z35,И_металл!X36)</f>
        <v>0</v>
      </c>
    </row>
    <row r="37" spans="1:26" x14ac:dyDescent="0.25">
      <c r="A37" t="str">
        <f t="shared" si="0"/>
        <v>20187</v>
      </c>
      <c r="B37">
        <f t="shared" si="1"/>
        <v>49.674020497962516</v>
      </c>
      <c r="C37" s="40">
        <f>Индекс!A32</f>
        <v>2018</v>
      </c>
      <c r="D37" s="40">
        <f>Индекс!B32</f>
        <v>7</v>
      </c>
      <c r="E37" s="40">
        <f>IF(И_металл!C37=0,E36,И_металл!C37)</f>
        <v>46.100985358555093</v>
      </c>
      <c r="F37" s="40">
        <f>IF(И_металл!D37=0,F36,И_металл!D37)</f>
        <v>48.966250000000002</v>
      </c>
      <c r="G37" s="40">
        <f>IF(И_металл!E37=0,G36,И_металл!E37)</f>
        <v>46.231740280690438</v>
      </c>
      <c r="H37" s="40">
        <f>IF(И_металл!F37=0,H36,И_металл!F37)</f>
        <v>47.223875573686897</v>
      </c>
      <c r="I37" s="40">
        <f>IF(И_металл!G37=0,I36,И_металл!G37)</f>
        <v>46.157856883116885</v>
      </c>
      <c r="J37" s="40">
        <f>IF(И_металл!H37=0,J36,И_металл!H37)</f>
        <v>45.835801288936622</v>
      </c>
      <c r="K37" s="40">
        <f>IF(И_металл!I37=0,K36,И_металл!I37)</f>
        <v>50.961246058440189</v>
      </c>
      <c r="L37" s="40">
        <f>IF(И_металл!J37=0,L36,И_металл!J37)</f>
        <v>54.039183222958059</v>
      </c>
      <c r="M37" s="40">
        <f>IF(И_металл!K37=0,M36,И_металл!K37)</f>
        <v>50.741224596484344</v>
      </c>
      <c r="N37" s="40">
        <f>IF(И_металл!L37=0,N36,И_металл!L37)</f>
        <v>62</v>
      </c>
      <c r="O37" s="40">
        <f>IF(И_металл!M37=0,O36,И_металл!M37)</f>
        <v>60.299999555456765</v>
      </c>
      <c r="P37" s="40">
        <f>IF(И_металл!N37=0,P36,И_металл!N37)</f>
        <v>49.361038961038957</v>
      </c>
      <c r="Q37" s="40">
        <f>IF(И_металл!O37=0,Q36,И_металл!O37)</f>
        <v>49.294846589535155</v>
      </c>
      <c r="R37" s="40">
        <f>IF(И_металл!P37=0,R36,И_металл!P37)</f>
        <v>49.3</v>
      </c>
      <c r="S37" s="40">
        <f>IF(И_металл!Q37=0,S36,И_металл!Q37)</f>
        <v>51.5</v>
      </c>
      <c r="T37" s="40">
        <f>IF(И_металл!R37=0,T36,И_металл!R37)</f>
        <v>49.910329323604806</v>
      </c>
      <c r="U37" s="40">
        <f>IF(И_металл!S37=0,U36,И_металл!S37)</f>
        <v>50.706738497154433</v>
      </c>
      <c r="V37" s="40">
        <f>IF(И_металл!T37=0,V36,И_металл!T37)</f>
        <v>0</v>
      </c>
      <c r="W37" s="40">
        <f>IF(И_металл!U37=0,W36,И_металл!U37)</f>
        <v>0</v>
      </c>
      <c r="X37" s="40">
        <f>IF(И_металл!V37=0,X36,И_металл!V37)</f>
        <v>0</v>
      </c>
      <c r="Y37" s="40">
        <f>IF(И_металл!W37=0,Y36,И_металл!W37)</f>
        <v>0</v>
      </c>
      <c r="Z37" s="40">
        <f>IF(И_металл!X37=0,Z36,И_металл!X37)</f>
        <v>0</v>
      </c>
    </row>
    <row r="38" spans="1:26" x14ac:dyDescent="0.25">
      <c r="A38" t="str">
        <f t="shared" si="0"/>
        <v>20188</v>
      </c>
      <c r="B38">
        <f t="shared" si="1"/>
        <v>48.729419901465008</v>
      </c>
      <c r="C38" s="40">
        <f>Индекс!A33</f>
        <v>2018</v>
      </c>
      <c r="D38" s="40">
        <f>Индекс!B33</f>
        <v>8</v>
      </c>
      <c r="E38" s="40">
        <f>IF(И_металл!C38=0,E37,И_металл!C38)</f>
        <v>46.255220880681819</v>
      </c>
      <c r="F38" s="40">
        <f>IF(И_металл!D38=0,F37,И_металл!D38)</f>
        <v>46.533211908110644</v>
      </c>
      <c r="G38" s="40">
        <f>IF(И_металл!E38=0,G37,И_металл!E38)</f>
        <v>46.300002040816331</v>
      </c>
      <c r="H38" s="40">
        <f>IF(И_металл!F38=0,H37,И_металл!F38)</f>
        <v>46.227932512051417</v>
      </c>
      <c r="I38" s="40">
        <f>IF(И_металл!G38=0,I37,И_металл!G38)</f>
        <v>46.042184983855812</v>
      </c>
      <c r="J38" s="40">
        <f>IF(И_металл!H38=0,J37,И_металл!H38)</f>
        <v>46</v>
      </c>
      <c r="K38" s="40">
        <f>IF(И_металл!I38=0,K37,И_металл!I38)</f>
        <v>47.903793623438176</v>
      </c>
      <c r="L38" s="40">
        <f>IF(И_металл!J38=0,L37,И_металл!J38)</f>
        <v>51.215223097112862</v>
      </c>
      <c r="M38" s="40">
        <f>IF(И_металл!K38=0,M37,И_металл!K38)</f>
        <v>49.729941730165848</v>
      </c>
      <c r="N38" s="40">
        <f>IF(И_металл!L38=0,N37,И_металл!L38)</f>
        <v>61.955172000479443</v>
      </c>
      <c r="O38" s="40">
        <f>IF(И_металл!M38=0,O37,И_металл!M38)</f>
        <v>60.299999555456765</v>
      </c>
      <c r="P38" s="40">
        <f>IF(И_металл!N38=0,P37,И_металл!N38)</f>
        <v>48.200326271818589</v>
      </c>
      <c r="Q38" s="40">
        <f>IF(И_металл!O38=0,Q37,И_металл!O38)</f>
        <v>49.589441289931081</v>
      </c>
      <c r="R38" s="40">
        <f>IF(И_металл!P38=0,R37,И_металл!P38)</f>
        <v>47.150003348214291</v>
      </c>
      <c r="S38" s="40">
        <f>IF(И_металл!Q38=0,S37,И_металл!Q38)</f>
        <v>49.352610342316098</v>
      </c>
      <c r="T38" s="40">
        <f>IF(И_металл!R38=0,T37,И_металл!R38)</f>
        <v>48.772536465781414</v>
      </c>
      <c r="U38" s="40">
        <f>IF(И_металл!S38=0,U37,И_металл!S38)</f>
        <v>50.412727197082113</v>
      </c>
      <c r="V38" s="40">
        <f>IF(И_металл!T38=0,V37,И_металл!T38)</f>
        <v>0</v>
      </c>
      <c r="W38" s="40">
        <f>IF(И_металл!U38=0,W37,И_металл!U38)</f>
        <v>0</v>
      </c>
      <c r="X38" s="40">
        <f>IF(И_металл!V38=0,X37,И_металл!V38)</f>
        <v>0</v>
      </c>
      <c r="Y38" s="40">
        <f>IF(И_металл!W38=0,Y37,И_металл!W38)</f>
        <v>0</v>
      </c>
      <c r="Z38" s="40">
        <f>IF(И_металл!X38=0,Z37,И_металл!X38)</f>
        <v>0</v>
      </c>
    </row>
    <row r="39" spans="1:26" x14ac:dyDescent="0.25">
      <c r="A39" t="str">
        <f t="shared" si="0"/>
        <v>20189</v>
      </c>
      <c r="B39">
        <f t="shared" si="1"/>
        <v>48.885970686915904</v>
      </c>
      <c r="C39" s="40">
        <f>Индекс!A34</f>
        <v>2018</v>
      </c>
      <c r="D39" s="40">
        <f>Индекс!B34</f>
        <v>9</v>
      </c>
      <c r="E39" s="40">
        <f>IF(И_металл!C39=0,E38,И_металл!C39)</f>
        <v>46.5</v>
      </c>
      <c r="F39" s="40">
        <f>IF(И_металл!D39=0,F38,И_металл!D39)</f>
        <v>46.673634475138122</v>
      </c>
      <c r="G39" s="40">
        <f>IF(И_металл!E39=0,G38,И_металл!E39)</f>
        <v>46.752773971347963</v>
      </c>
      <c r="H39" s="40">
        <f>IF(И_металл!F39=0,H38,И_металл!F39)</f>
        <v>47.170974076983505</v>
      </c>
      <c r="I39" s="40">
        <f>IF(И_металл!G39=0,I38,И_металл!G39)</f>
        <v>46.25</v>
      </c>
      <c r="J39" s="40">
        <f>IF(И_металл!H39=0,J38,И_металл!H39)</f>
        <v>46.307862501053577</v>
      </c>
      <c r="K39" s="40">
        <f>IF(И_металл!I39=0,K38,И_металл!I39)</f>
        <v>48.377761525944678</v>
      </c>
      <c r="L39" s="40">
        <f>IF(И_металл!J39=0,L38,И_металл!J39)</f>
        <v>49.7</v>
      </c>
      <c r="M39" s="40">
        <f>IF(И_металл!K39=0,M38,И_металл!K39)</f>
        <v>50.603346456692911</v>
      </c>
      <c r="N39" s="40">
        <f>IF(И_металл!L39=0,N38,И_металл!L39)</f>
        <v>64.2</v>
      </c>
      <c r="O39" s="40">
        <f>IF(И_металл!M39=0,O38,И_металл!M39)</f>
        <v>65.77337290216947</v>
      </c>
      <c r="P39" s="40">
        <f>IF(И_металл!N39=0,P38,И_металл!N39)</f>
        <v>48.927334453449298</v>
      </c>
      <c r="Q39" s="40">
        <f>IF(И_металл!O39=0,Q38,И_металл!O39)</f>
        <v>47.579995462566167</v>
      </c>
      <c r="R39" s="40">
        <f>IF(И_металл!P39=0,R38,И_металл!P39)</f>
        <v>48.221919564155385</v>
      </c>
      <c r="S39" s="40">
        <f>IF(И_металл!Q39=0,S38,И_металл!Q39)</f>
        <v>48.944027769263776</v>
      </c>
      <c r="T39" s="40">
        <f>IF(И_металл!R39=0,T38,И_металл!R39)</f>
        <v>49.409667013167009</v>
      </c>
      <c r="U39" s="40">
        <f>IF(И_металл!S39=0,U38,И_металл!S39)</f>
        <v>49.2</v>
      </c>
      <c r="V39" s="40">
        <f>IF(И_металл!T39=0,V38,И_металл!T39)</f>
        <v>0</v>
      </c>
      <c r="W39" s="40">
        <f>IF(И_металл!U39=0,W38,И_металл!U39)</f>
        <v>0</v>
      </c>
      <c r="X39" s="40">
        <f>IF(И_металл!V39=0,X38,И_металл!V39)</f>
        <v>0</v>
      </c>
      <c r="Y39" s="40">
        <f>IF(И_металл!W39=0,Y38,И_металл!W39)</f>
        <v>0</v>
      </c>
      <c r="Z39" s="40">
        <f>IF(И_металл!X39=0,Z38,И_металл!X39)</f>
        <v>0</v>
      </c>
    </row>
    <row r="40" spans="1:26" x14ac:dyDescent="0.25">
      <c r="A40" t="str">
        <f t="shared" si="0"/>
        <v>201810</v>
      </c>
      <c r="B40">
        <f t="shared" si="1"/>
        <v>48.878058152766158</v>
      </c>
      <c r="C40" s="40">
        <f>Индекс!A35</f>
        <v>2018</v>
      </c>
      <c r="D40" s="40">
        <f>Индекс!B35</f>
        <v>10</v>
      </c>
      <c r="E40" s="40">
        <f>IF(И_металл!C40=0,E39,И_металл!C40)</f>
        <v>46.349571078431374</v>
      </c>
      <c r="F40" s="40">
        <f>IF(И_металл!D40=0,F39,И_металл!D40)</f>
        <v>46.711624890061557</v>
      </c>
      <c r="G40" s="40">
        <f>IF(И_металл!E40=0,G39,И_металл!E40)</f>
        <v>46.923288621305353</v>
      </c>
      <c r="H40" s="40">
        <f>IF(И_металл!F40=0,H39,И_металл!F40)</f>
        <v>46.474092068695221</v>
      </c>
      <c r="I40" s="40">
        <f>IF(И_металл!G40=0,I39,И_металл!G40)</f>
        <v>46</v>
      </c>
      <c r="J40" s="40">
        <f>IF(И_металл!H40=0,J39,И_металл!H40)</f>
        <v>46.430397365316551</v>
      </c>
      <c r="K40" s="40">
        <f>IF(И_металл!I40=0,K39,И_металл!I40)</f>
        <v>48.885167845781304</v>
      </c>
      <c r="L40" s="40">
        <f>IF(И_металл!J40=0,L39,И_металл!J40)</f>
        <v>49.988619064878577</v>
      </c>
      <c r="M40" s="40">
        <f>IF(И_металл!K40=0,M39,И_металл!K40)</f>
        <v>50.624010026385221</v>
      </c>
      <c r="N40" s="40">
        <f>IF(И_металл!L40=0,N39,И_металл!L40)</f>
        <v>64.61695811814073</v>
      </c>
      <c r="O40" s="40">
        <f>IF(И_металл!M40=0,O39,И_металл!M40)</f>
        <v>65.456968696425179</v>
      </c>
      <c r="P40" s="40">
        <f>IF(И_металл!N40=0,P39,И_металл!N40)</f>
        <v>49</v>
      </c>
      <c r="Q40" s="40">
        <f>IF(И_металл!O40=0,Q39,И_металл!O40)</f>
        <v>48.269915195348503</v>
      </c>
      <c r="R40" s="40">
        <f>IF(И_металл!P40=0,R39,И_металл!P40)</f>
        <v>48.655175514748905</v>
      </c>
      <c r="S40" s="40">
        <f>IF(И_металл!Q40=0,S39,И_металл!Q40)</f>
        <v>48.915290836653384</v>
      </c>
      <c r="T40" s="40">
        <f>IF(И_металл!R40=0,T39,И_металл!R40)</f>
        <v>49.2</v>
      </c>
      <c r="U40" s="40">
        <f>IF(И_металл!S40=0,U39,И_металл!S40)</f>
        <v>47.808913284409165</v>
      </c>
      <c r="V40" s="40">
        <f>IF(И_металл!T40=0,V39,И_металл!T40)</f>
        <v>0</v>
      </c>
      <c r="W40" s="40">
        <f>IF(И_металл!U40=0,W39,И_металл!U40)</f>
        <v>0</v>
      </c>
      <c r="X40" s="40">
        <f>IF(И_металл!V40=0,X39,И_металл!V40)</f>
        <v>0</v>
      </c>
      <c r="Y40" s="40">
        <f>IF(И_металл!W40=0,Y39,И_металл!W40)</f>
        <v>0</v>
      </c>
      <c r="Z40" s="40">
        <f>IF(И_металл!X40=0,Z39,И_металл!X40)</f>
        <v>0</v>
      </c>
    </row>
    <row r="41" spans="1:26" x14ac:dyDescent="0.25">
      <c r="A41" t="str">
        <f t="shared" si="0"/>
        <v>201811</v>
      </c>
      <c r="B41">
        <f t="shared" si="1"/>
        <v>48.525062272902638</v>
      </c>
      <c r="C41" s="40">
        <f>Индекс!A36</f>
        <v>2018</v>
      </c>
      <c r="D41" s="40">
        <f>Индекс!B36</f>
        <v>11</v>
      </c>
      <c r="E41" s="40">
        <f>IF(И_металл!C41=0,E40,И_металл!C41)</f>
        <v>46.9125325667056</v>
      </c>
      <c r="F41" s="40">
        <f>IF(И_металл!D41=0,F40,И_металл!D41)</f>
        <v>46.27463447350771</v>
      </c>
      <c r="G41" s="40">
        <f>IF(И_металл!E41=0,G40,И_металл!E41)</f>
        <v>47.3</v>
      </c>
      <c r="H41" s="40">
        <f>IF(И_металл!F41=0,H40,И_металл!F41)</f>
        <v>47.456953949674066</v>
      </c>
      <c r="I41" s="40">
        <f>IF(И_металл!G41=0,I40,И_металл!G41)</f>
        <v>45.954349500913821</v>
      </c>
      <c r="J41" s="40">
        <f>IF(И_металл!H41=0,J40,И_металл!H41)</f>
        <v>45.521152777777779</v>
      </c>
      <c r="K41" s="40">
        <f>IF(И_металл!I41=0,K40,И_металл!I41)</f>
        <v>46.3</v>
      </c>
      <c r="L41" s="40">
        <f>IF(И_металл!J41=0,L40,И_металл!J41)</f>
        <v>46.3</v>
      </c>
      <c r="M41" s="40">
        <f>IF(И_металл!K41=0,M40,И_металл!K41)</f>
        <v>48.286362240982349</v>
      </c>
      <c r="N41" s="40">
        <f>IF(И_металл!L41=0,N40,И_металл!L41)</f>
        <v>64.629197462491192</v>
      </c>
      <c r="O41" s="40">
        <f>IF(И_металл!M41=0,O40,И_металл!M41)</f>
        <v>67.759547664688043</v>
      </c>
      <c r="P41" s="40">
        <f>IF(И_металл!N41=0,P40,И_металл!N41)</f>
        <v>47.714537847899308</v>
      </c>
      <c r="Q41" s="40">
        <f>IF(И_металл!O41=0,Q40,И_металл!O41)</f>
        <v>51.092609451870992</v>
      </c>
      <c r="R41" s="40">
        <f>IF(И_металл!P41=0,R40,И_металл!P41)</f>
        <v>47.616066350083997</v>
      </c>
      <c r="S41" s="40">
        <f>IF(И_металл!Q41=0,S40,И_металл!Q41)</f>
        <v>47.262719523494376</v>
      </c>
      <c r="T41" s="40">
        <f>IF(И_металл!R41=0,T40,И_металл!R41)</f>
        <v>47.683177238805968</v>
      </c>
      <c r="U41" s="40">
        <f>IF(И_металл!S41=0,U40,И_металл!S41)</f>
        <v>46.269675661783602</v>
      </c>
      <c r="V41" s="40">
        <f>IF(И_металл!T41=0,V40,И_металл!T41)</f>
        <v>0</v>
      </c>
      <c r="W41" s="40">
        <f>IF(И_металл!U41=0,W40,И_металл!U41)</f>
        <v>0</v>
      </c>
      <c r="X41" s="40">
        <f>IF(И_металл!V41=0,X40,И_металл!V41)</f>
        <v>0</v>
      </c>
      <c r="Y41" s="40">
        <f>IF(И_металл!W41=0,Y40,И_металл!W41)</f>
        <v>0</v>
      </c>
      <c r="Z41" s="40">
        <f>IF(И_металл!X41=0,Z40,И_металл!X41)</f>
        <v>0</v>
      </c>
    </row>
    <row r="42" spans="1:26" x14ac:dyDescent="0.25">
      <c r="A42" t="str">
        <f t="shared" si="0"/>
        <v>201812</v>
      </c>
      <c r="B42">
        <f t="shared" si="1"/>
        <v>47.859259053341397</v>
      </c>
      <c r="C42" s="40">
        <f>Индекс!A37</f>
        <v>2018</v>
      </c>
      <c r="D42" s="40">
        <f>Индекс!B37</f>
        <v>12</v>
      </c>
      <c r="E42" s="40">
        <f>IF(И_металл!C42=0,E41,И_металл!C42)</f>
        <v>47.345478892099514</v>
      </c>
      <c r="F42" s="40">
        <f>IF(И_металл!D42=0,F41,И_металл!D42)</f>
        <v>46.375305883540221</v>
      </c>
      <c r="G42" s="40">
        <f>IF(И_металл!E42=0,G41,И_металл!E42)</f>
        <v>46.831645795083986</v>
      </c>
      <c r="H42" s="40">
        <f>IF(И_металл!F42=0,H41,И_металл!F42)</f>
        <v>47.497828482591565</v>
      </c>
      <c r="I42" s="40">
        <f>IF(И_металл!G42=0,I41,И_металл!G42)</f>
        <v>46.455709197403827</v>
      </c>
      <c r="J42" s="40">
        <f>IF(И_металл!H42=0,J41,И_металл!H42)</f>
        <v>46.68028195332613</v>
      </c>
      <c r="K42" s="40">
        <f>IF(И_металл!I42=0,K41,И_металл!I42)</f>
        <v>46.235480086893553</v>
      </c>
      <c r="L42" s="40">
        <f>IF(И_металл!J42=0,L41,И_металл!J42)</f>
        <v>47.230146207249575</v>
      </c>
      <c r="M42" s="40">
        <f>IF(И_металл!K42=0,M41,И_металл!K42)</f>
        <v>47.189504611763425</v>
      </c>
      <c r="N42" s="40">
        <f>IF(И_металл!L42=0,N41,И_металл!L42)</f>
        <v>66.460534726802294</v>
      </c>
      <c r="O42" s="40">
        <f>IF(И_металл!M42=0,O41,И_металл!M42)</f>
        <v>66.045001215066833</v>
      </c>
      <c r="P42" s="40">
        <f>IF(И_металл!N42=0,P41,И_металл!N42)</f>
        <v>47.416369918699182</v>
      </c>
      <c r="Q42" s="40">
        <f>IF(И_металл!O42=0,Q41,И_металл!O42)</f>
        <v>46.796335421350157</v>
      </c>
      <c r="R42" s="40">
        <f>IF(И_металл!P42=0,R41,И_металл!P42)</f>
        <v>46.645330603448272</v>
      </c>
      <c r="S42" s="40">
        <f>IF(И_металл!Q42=0,S41,И_металл!Q42)</f>
        <v>46.791272006450747</v>
      </c>
      <c r="T42" s="40">
        <f>IF(И_металл!R42=0,T41,И_металл!R42)</f>
        <v>47.244023842274188</v>
      </c>
      <c r="U42" s="40">
        <f>IF(И_металл!S42=0,U41,И_металл!S42)</f>
        <v>46.90657600320224</v>
      </c>
      <c r="V42" s="40">
        <f>IF(И_металл!T42=0,V41,И_металл!T42)</f>
        <v>0</v>
      </c>
      <c r="W42" s="40">
        <f>IF(И_металл!U42=0,W41,И_металл!U42)</f>
        <v>0</v>
      </c>
      <c r="X42" s="40">
        <f>IF(И_металл!V42=0,X41,И_металл!V42)</f>
        <v>0</v>
      </c>
      <c r="Y42" s="40">
        <f>IF(И_металл!W42=0,Y41,И_металл!W42)</f>
        <v>0</v>
      </c>
      <c r="Z42" s="40">
        <f>IF(И_металл!X42=0,Z41,И_металл!X42)</f>
        <v>0</v>
      </c>
    </row>
    <row r="43" spans="1:26" x14ac:dyDescent="0.25">
      <c r="A43" t="str">
        <f t="shared" si="0"/>
        <v>20191</v>
      </c>
      <c r="B43">
        <f t="shared" si="1"/>
        <v>46.564970419442417</v>
      </c>
      <c r="C43" s="40">
        <f>Индекс!A38</f>
        <v>2019</v>
      </c>
      <c r="D43" s="40">
        <f>Индекс!B38</f>
        <v>1</v>
      </c>
      <c r="E43" s="40">
        <f>IF(И_металл!C43=0,E42,И_металл!C43)</f>
        <v>45.974957813606991</v>
      </c>
      <c r="F43" s="40">
        <f>IF(И_металл!D43=0,F42,И_металл!D43)</f>
        <v>45.495652173913044</v>
      </c>
      <c r="G43" s="40">
        <f>IF(И_металл!E43=0,G42,И_металл!E43)</f>
        <v>45.100650011747199</v>
      </c>
      <c r="H43" s="40">
        <f>IF(И_металл!F43=0,H42,И_металл!F43)</f>
        <v>45.8</v>
      </c>
      <c r="I43" s="40">
        <f>IF(И_металл!G43=0,I42,И_металл!G43)</f>
        <v>45.138141684402555</v>
      </c>
      <c r="J43" s="40">
        <f>IF(И_металл!H43=0,J42,И_металл!H43)</f>
        <v>45.608412983076533</v>
      </c>
      <c r="K43" s="40">
        <f>IF(И_металл!I43=0,K42,И_металл!I43)</f>
        <v>45.499999472434716</v>
      </c>
      <c r="L43" s="40">
        <f>IF(И_металл!J43=0,L42,И_металл!J43)</f>
        <v>45.574063188831744</v>
      </c>
      <c r="M43" s="40">
        <f>IF(И_металл!K43=0,M42,И_металл!K43)</f>
        <v>45.961766371835651</v>
      </c>
      <c r="N43" s="40">
        <f>IF(И_металл!L43=0,N42,И_металл!L43)</f>
        <v>67.084944167376236</v>
      </c>
      <c r="O43" s="40">
        <f>IF(И_металл!M43=0,O42,И_металл!M43)</f>
        <v>68.288207236842112</v>
      </c>
      <c r="P43" s="40">
        <f>IF(И_металл!N43=0,P42,И_металл!N43)</f>
        <v>45.578119946541925</v>
      </c>
      <c r="Q43" s="40">
        <f>IF(И_металл!O43=0,Q42,И_металл!O43)</f>
        <v>45.125268491352692</v>
      </c>
      <c r="R43" s="40">
        <f>IF(И_металл!P43=0,R42,И_металл!P43)</f>
        <v>44.87980691365189</v>
      </c>
      <c r="S43" s="40">
        <f>IF(И_металл!Q43=0,S42,И_металл!Q43)</f>
        <v>45.791680365164893</v>
      </c>
      <c r="T43" s="40">
        <f>IF(И_металл!R43=0,T42,И_металл!R43)</f>
        <v>45.546902722880979</v>
      </c>
      <c r="U43" s="40">
        <f>IF(И_металл!S43=0,U42,И_металл!S43)</f>
        <v>46.225832619573545</v>
      </c>
      <c r="V43" s="40">
        <f>IF(И_металл!T43=0,V42,И_металл!T43)</f>
        <v>0</v>
      </c>
      <c r="W43" s="40">
        <f>IF(И_металл!U43=0,W42,И_металл!U43)</f>
        <v>0</v>
      </c>
      <c r="X43" s="40">
        <f>IF(И_металл!V43=0,X42,И_металл!V43)</f>
        <v>0</v>
      </c>
      <c r="Y43" s="40">
        <f>IF(И_металл!W43=0,Y42,И_металл!W43)</f>
        <v>0</v>
      </c>
      <c r="Z43" s="40">
        <f>IF(И_металл!X43=0,Z42,И_металл!X43)</f>
        <v>0</v>
      </c>
    </row>
    <row r="44" spans="1:26" x14ac:dyDescent="0.25">
      <c r="A44" t="str">
        <f t="shared" si="0"/>
        <v>20192</v>
      </c>
      <c r="B44">
        <f t="shared" ref="B44:B65" si="2">SUMPRODUCT($E$6:$BJ$6,E44:BJ44)</f>
        <v>46.741628497026582</v>
      </c>
      <c r="C44" s="40">
        <f>Индекс!A39</f>
        <v>2019</v>
      </c>
      <c r="D44" s="40">
        <f>Индекс!B39</f>
        <v>2</v>
      </c>
      <c r="E44" s="40">
        <f>IF(И_металл!C44=0,E43,И_металл!C44)</f>
        <v>45.299550724637683</v>
      </c>
      <c r="F44" s="40">
        <f>IF(И_металл!D44=0,F43,И_металл!D44)</f>
        <v>44.998213860442959</v>
      </c>
      <c r="G44" s="40">
        <f>IF(И_металл!E44=0,G43,И_металл!E44)</f>
        <v>45.921353003790429</v>
      </c>
      <c r="H44" s="40">
        <f>IF(И_металл!F44=0,H43,И_металл!F44)</f>
        <v>45.850912543517246</v>
      </c>
      <c r="I44" s="40">
        <f>IF(И_металл!G44=0,I43,И_металл!G44)</f>
        <v>46.440843899397215</v>
      </c>
      <c r="J44" s="40">
        <f>IF(И_металл!H44=0,J43,И_металл!H44)</f>
        <v>45.480605446705063</v>
      </c>
      <c r="K44" s="40">
        <f>IF(И_металл!I44=0,K43,И_металл!I44)</f>
        <v>45.556767307692311</v>
      </c>
      <c r="L44" s="40">
        <f>IF(И_металл!J44=0,L43,И_металл!J44)</f>
        <v>46.903471186440676</v>
      </c>
      <c r="M44" s="40">
        <f>IF(И_металл!K44=0,M43,И_металл!K44)</f>
        <v>47.106715548035346</v>
      </c>
      <c r="N44" s="40">
        <f>IF(И_металл!L44=0,N43,И_металл!L44)</f>
        <v>66.037149150409064</v>
      </c>
      <c r="O44" s="40">
        <f>IF(И_металл!M44=0,O43,И_металл!M44)</f>
        <v>66.04274898699083</v>
      </c>
      <c r="P44" s="40">
        <f>IF(И_металл!N44=0,P43,И_металл!N44)</f>
        <v>45.949999999999996</v>
      </c>
      <c r="Q44" s="40">
        <f>IF(И_металл!O44=0,Q43,И_металл!O44)</f>
        <v>45.598800077790742</v>
      </c>
      <c r="R44" s="40">
        <f>IF(И_металл!P44=0,R43,И_металл!P44)</f>
        <v>45.538391857506355</v>
      </c>
      <c r="S44" s="40">
        <f>IF(И_металл!Q44=0,S43,И_металл!Q44)</f>
        <v>45.107068386826093</v>
      </c>
      <c r="T44" s="40">
        <f>IF(И_металл!R44=0,T43,И_металл!R44)</f>
        <v>45.713271331377562</v>
      </c>
      <c r="U44" s="40">
        <f>IF(И_металл!S44=0,U43,И_металл!S44)</f>
        <v>45.603471929548675</v>
      </c>
      <c r="V44" s="40">
        <f>IF(И_металл!T44=0,V43,И_металл!T44)</f>
        <v>0</v>
      </c>
      <c r="W44" s="40">
        <f>IF(И_металл!U44=0,W43,И_металл!U44)</f>
        <v>0</v>
      </c>
      <c r="X44" s="40">
        <f>IF(И_металл!V44=0,X43,И_металл!V44)</f>
        <v>0</v>
      </c>
      <c r="Y44" s="40">
        <f>IF(И_металл!W44=0,Y43,И_металл!W44)</f>
        <v>0</v>
      </c>
      <c r="Z44" s="40">
        <f>IF(И_металл!X44=0,Z43,И_металл!X44)</f>
        <v>0</v>
      </c>
    </row>
    <row r="45" spans="1:26" x14ac:dyDescent="0.25">
      <c r="A45" t="str">
        <f t="shared" si="0"/>
        <v>20193</v>
      </c>
      <c r="B45">
        <f t="shared" si="2"/>
        <v>48.337262666193297</v>
      </c>
      <c r="C45" s="40">
        <f>Индекс!A40</f>
        <v>2019</v>
      </c>
      <c r="D45" s="40">
        <f>Индекс!B40</f>
        <v>3</v>
      </c>
      <c r="E45" s="40">
        <f>IF(И_металл!C45=0,E44,И_металл!C45)</f>
        <v>47.514412779011948</v>
      </c>
      <c r="F45" s="40">
        <f>IF(И_металл!D45=0,F44,И_металл!D45)</f>
        <v>49.8</v>
      </c>
      <c r="G45" s="40">
        <f>IF(И_металл!E45=0,G44,И_металл!E45)</f>
        <v>48.74585492393404</v>
      </c>
      <c r="H45" s="40">
        <f>IF(И_металл!F45=0,H44,И_металл!F45)</f>
        <v>48.54391957212961</v>
      </c>
      <c r="I45" s="40">
        <f>IF(И_металл!G45=0,I44,И_металл!G45)</f>
        <v>47.844711891782758</v>
      </c>
      <c r="J45" s="40">
        <f>IF(И_металл!H45=0,J44,И_металл!H45)</f>
        <v>47.15000390370853</v>
      </c>
      <c r="K45" s="40">
        <f>IF(И_металл!I45=0,K44,И_металл!I45)</f>
        <v>49.963815361753511</v>
      </c>
      <c r="L45" s="40">
        <f>IF(И_металл!J45=0,L44,И_металл!J45)</f>
        <v>49.331236884882514</v>
      </c>
      <c r="M45" s="40">
        <f>IF(И_металл!K45=0,M44,И_металл!K45)</f>
        <v>49</v>
      </c>
      <c r="N45" s="40">
        <f>IF(И_металл!L45=0,N44,И_металл!L45)</f>
        <v>69.32707310864474</v>
      </c>
      <c r="O45" s="40">
        <f>IF(И_металл!M45=0,O44,И_металл!M45)</f>
        <v>67</v>
      </c>
      <c r="P45" s="40">
        <f>IF(И_металл!N45=0,P44,И_металл!N45)</f>
        <v>48.669389805414554</v>
      </c>
      <c r="Q45" s="40">
        <f>IF(И_металл!O45=0,Q44,И_металл!O45)</f>
        <v>45.598800077790742</v>
      </c>
      <c r="R45" s="40">
        <f>IF(И_металл!P45=0,R44,И_металл!P45)</f>
        <v>41.884490955904973</v>
      </c>
      <c r="S45" s="40">
        <f>IF(И_металл!Q45=0,S44,И_металл!Q45)</f>
        <v>49</v>
      </c>
      <c r="T45" s="40">
        <f>IF(И_металл!R45=0,T44,И_металл!R45)</f>
        <v>45.713271331377562</v>
      </c>
      <c r="U45" s="40">
        <f>IF(И_металл!S45=0,U44,И_металл!S45)</f>
        <v>48.999995660428532</v>
      </c>
      <c r="V45" s="40">
        <f>IF(И_металл!T45=0,V44,И_металл!T45)</f>
        <v>0</v>
      </c>
      <c r="W45" s="40">
        <f>IF(И_металл!U45=0,W44,И_металл!U45)</f>
        <v>0</v>
      </c>
      <c r="X45" s="40">
        <f>IF(И_металл!V45=0,X44,И_металл!V45)</f>
        <v>0</v>
      </c>
      <c r="Y45" s="40">
        <f>IF(И_металл!W45=0,Y44,И_металл!W45)</f>
        <v>0</v>
      </c>
      <c r="Z45" s="40">
        <f>IF(И_металл!X45=0,Z44,И_металл!X45)</f>
        <v>0</v>
      </c>
    </row>
    <row r="46" spans="1:26" x14ac:dyDescent="0.25">
      <c r="A46" t="str">
        <f t="shared" si="0"/>
        <v>20194</v>
      </c>
      <c r="B46">
        <f t="shared" si="2"/>
        <v>50.375003539743204</v>
      </c>
      <c r="C46" s="40">
        <f>Индекс!A41</f>
        <v>2019</v>
      </c>
      <c r="D46" s="40">
        <f>Индекс!B41</f>
        <v>4</v>
      </c>
      <c r="E46" s="40">
        <f>IF(И_металл!C46=0,E45,И_металл!C46)</f>
        <v>48.243202055817846</v>
      </c>
      <c r="F46" s="40">
        <f>IF(И_металл!D46=0,F45,И_металл!D46)</f>
        <v>49.8</v>
      </c>
      <c r="G46" s="40">
        <f>IF(И_металл!E46=0,G45,И_металл!E46)</f>
        <v>48.58528250579112</v>
      </c>
      <c r="H46" s="40">
        <f>IF(И_металл!F46=0,H45,И_металл!F46)</f>
        <v>48.111170225777258</v>
      </c>
      <c r="I46" s="40">
        <f>IF(И_металл!G46=0,I45,И_металл!G46)</f>
        <v>48.349865314530184</v>
      </c>
      <c r="J46" s="40">
        <f>IF(И_металл!H46=0,J45,И_металл!H46)</f>
        <v>47.754928786922051</v>
      </c>
      <c r="K46" s="40">
        <f>IF(И_металл!I46=0,K45,И_металл!I46)</f>
        <v>50.949257073687392</v>
      </c>
      <c r="L46" s="40">
        <f>IF(И_металл!J46=0,L45,И_металл!J46)</f>
        <v>50.712460367892973</v>
      </c>
      <c r="M46" s="40">
        <f>IF(И_металл!K46=0,M45,И_металл!K46)</f>
        <v>48.987993053832795</v>
      </c>
      <c r="N46" s="40">
        <f>IF(И_металл!L46=0,N45,И_металл!L46)</f>
        <v>68.550000000000011</v>
      </c>
      <c r="O46" s="40">
        <f>IF(И_металл!M46=0,O45,И_металл!M46)</f>
        <v>67.199999999999989</v>
      </c>
      <c r="P46" s="40">
        <f>IF(И_металл!N46=0,P45,И_металл!N46)</f>
        <v>52.022439977423694</v>
      </c>
      <c r="Q46" s="40">
        <f>IF(И_металл!O46=0,Q45,И_металл!O46)</f>
        <v>50.210117110744321</v>
      </c>
      <c r="R46" s="40">
        <f>IF(И_металл!P46=0,R45,И_металл!P46)</f>
        <v>49.120439404910798</v>
      </c>
      <c r="S46" s="40">
        <f>IF(И_металл!Q46=0,S45,И_металл!Q46)</f>
        <v>50.321015211640209</v>
      </c>
      <c r="T46" s="40">
        <f>IF(И_металл!R46=0,T45,И_металл!R46)</f>
        <v>50.54187267057123</v>
      </c>
      <c r="U46" s="40">
        <f>IF(И_металл!S46=0,U45,И_металл!S46)</f>
        <v>49.853904081812573</v>
      </c>
      <c r="V46" s="40">
        <f>IF(И_металл!T46=0,V45,И_металл!T46)</f>
        <v>0</v>
      </c>
      <c r="W46" s="40">
        <f>IF(И_металл!U46=0,W45,И_металл!U46)</f>
        <v>0</v>
      </c>
      <c r="X46" s="40">
        <f>IF(И_металл!V46=0,X45,И_металл!V46)</f>
        <v>0</v>
      </c>
      <c r="Y46" s="40">
        <f>IF(И_металл!W46=0,Y45,И_металл!W46)</f>
        <v>0</v>
      </c>
      <c r="Z46" s="40">
        <f>IF(И_металл!X46=0,Z45,И_металл!X46)</f>
        <v>0</v>
      </c>
    </row>
    <row r="47" spans="1:26" x14ac:dyDescent="0.25">
      <c r="A47" t="str">
        <f t="shared" si="0"/>
        <v>20195</v>
      </c>
      <c r="B47">
        <f t="shared" si="2"/>
        <v>50.327885490182702</v>
      </c>
      <c r="C47" s="40">
        <f>Индекс!A42</f>
        <v>2019</v>
      </c>
      <c r="D47" s="40">
        <f>Индекс!B42</f>
        <v>5</v>
      </c>
      <c r="E47" s="40">
        <f>IF(И_металл!C47=0,E46,И_металл!C47)</f>
        <v>48.750735294117646</v>
      </c>
      <c r="F47" s="40">
        <f>IF(И_металл!D47=0,F46,И_металл!D47)</f>
        <v>49.216535624544058</v>
      </c>
      <c r="G47" s="40">
        <f>IF(И_металл!E47=0,G46,И_металл!E47)</f>
        <v>48.458618364004238</v>
      </c>
      <c r="H47" s="40">
        <f>IF(И_металл!F47=0,H46,И_металл!F47)</f>
        <v>49.080476423654112</v>
      </c>
      <c r="I47" s="40">
        <f>IF(И_металл!G47=0,I46,И_металл!G47)</f>
        <v>48.077569839978302</v>
      </c>
      <c r="J47" s="40">
        <f>IF(И_металл!H47=0,J46,И_металл!H47)</f>
        <v>48.161623748211731</v>
      </c>
      <c r="K47" s="40">
        <f>IF(И_металл!I47=0,K46,И_металл!I47)</f>
        <v>48.388192703982178</v>
      </c>
      <c r="L47" s="40">
        <f>IF(И_металл!J47=0,L46,И_металл!J47)</f>
        <v>49.490389178927387</v>
      </c>
      <c r="M47" s="40">
        <f>IF(И_металл!K47=0,M46,И_металл!K47)</f>
        <v>50.876381452718135</v>
      </c>
      <c r="N47" s="40">
        <f>IF(И_металл!L47=0,N46,И_металл!L47)</f>
        <v>67.27241602904941</v>
      </c>
      <c r="O47" s="40">
        <f>IF(И_металл!M47=0,O46,И_металл!M47)</f>
        <v>67</v>
      </c>
      <c r="P47" s="40">
        <f>IF(И_металл!N47=0,P46,И_металл!N47)</f>
        <v>49.800001103143963</v>
      </c>
      <c r="Q47" s="40">
        <f>IF(И_металл!O47=0,Q46,И_металл!O47)</f>
        <v>49.667497430530901</v>
      </c>
      <c r="R47" s="40">
        <f>IF(И_металл!P47=0,R46,И_металл!P47)</f>
        <v>49.158915138755169</v>
      </c>
      <c r="S47" s="40">
        <f>IF(И_металл!Q47=0,S46,И_металл!Q47)</f>
        <v>50.173696415141642</v>
      </c>
      <c r="T47" s="40">
        <f>IF(И_металл!R47=0,T46,И_металл!R47)</f>
        <v>50.719328921504392</v>
      </c>
      <c r="U47" s="40">
        <f>IF(И_металл!S47=0,U46,И_металл!S47)</f>
        <v>50.646550267530273</v>
      </c>
      <c r="V47" s="40">
        <f>IF(И_металл!T47=0,V46,И_металл!T47)</f>
        <v>0</v>
      </c>
      <c r="W47" s="40">
        <f>IF(И_металл!U47=0,W46,И_металл!U47)</f>
        <v>0</v>
      </c>
      <c r="X47" s="40">
        <f>IF(И_металл!V47=0,X46,И_металл!V47)</f>
        <v>0</v>
      </c>
      <c r="Y47" s="40">
        <f>IF(И_металл!W47=0,Y46,И_металл!W47)</f>
        <v>0</v>
      </c>
      <c r="Z47" s="40">
        <f>IF(И_металл!X47=0,Z46,И_металл!X47)</f>
        <v>0</v>
      </c>
    </row>
    <row r="48" spans="1:26" x14ac:dyDescent="0.25">
      <c r="A48" t="str">
        <f t="shared" si="0"/>
        <v>20196</v>
      </c>
      <c r="B48">
        <f t="shared" si="2"/>
        <v>50.711679623071767</v>
      </c>
      <c r="C48" s="40">
        <f>Индекс!A43</f>
        <v>2019</v>
      </c>
      <c r="D48" s="40">
        <f>Индекс!B43</f>
        <v>6</v>
      </c>
      <c r="E48" s="40">
        <f>IF(И_металл!C48=0,E47,И_металл!C48)</f>
        <v>48.691974464204286</v>
      </c>
      <c r="F48" s="40">
        <f>IF(И_металл!D48=0,F47,И_металл!D48)</f>
        <v>47.975127743387731</v>
      </c>
      <c r="G48" s="40">
        <f>IF(И_металл!E48=0,G47,И_металл!E48)</f>
        <v>48.43835547088603</v>
      </c>
      <c r="H48" s="40">
        <f>IF(И_металл!F48=0,H47,И_металл!F48)</f>
        <v>49.2431611031598</v>
      </c>
      <c r="I48" s="40">
        <f>IF(И_металл!G48=0,I47,И_металл!G48)</f>
        <v>49.284008995679706</v>
      </c>
      <c r="J48" s="40">
        <f>IF(И_металл!H48=0,J47,И_металл!H48)</f>
        <v>48.59032130604519</v>
      </c>
      <c r="K48" s="40">
        <f>IF(И_металл!I48=0,K47,И_металл!I48)</f>
        <v>49.146926744989635</v>
      </c>
      <c r="L48" s="40">
        <f>IF(И_металл!J48=0,L47,И_металл!J48)</f>
        <v>50.660531918819181</v>
      </c>
      <c r="M48" s="40">
        <f>IF(И_металл!K48=0,M47,И_металл!K48)</f>
        <v>50.388384466927889</v>
      </c>
      <c r="N48" s="40">
        <f>IF(И_металл!L48=0,N47,И_металл!L48)</f>
        <v>67.187927841215682</v>
      </c>
      <c r="O48" s="40">
        <f>IF(И_металл!M48=0,O47,И_металл!M48)</f>
        <v>67.522937751004008</v>
      </c>
      <c r="P48" s="40">
        <f>IF(И_металл!N48=0,P47,И_металл!N48)</f>
        <v>50.877746789466855</v>
      </c>
      <c r="Q48" s="40">
        <f>IF(И_металл!O48=0,Q47,И_металл!O48)</f>
        <v>50.852893413895359</v>
      </c>
      <c r="R48" s="40">
        <f>IF(И_металл!P48=0,R47,И_металл!P48)</f>
        <v>50.328679484354346</v>
      </c>
      <c r="S48" s="40">
        <f>IF(И_металл!Q48=0,S47,И_металл!Q48)</f>
        <v>50.892247894623189</v>
      </c>
      <c r="T48" s="40">
        <f>IF(И_металл!R48=0,T47,И_металл!R48)</f>
        <v>50.462337502047959</v>
      </c>
      <c r="U48" s="40">
        <f>IF(И_металл!S48=0,U47,И_металл!S48)</f>
        <v>49.837269957555677</v>
      </c>
      <c r="V48" s="40">
        <f>IF(И_металл!T48=0,V47,И_металл!T48)</f>
        <v>0</v>
      </c>
      <c r="W48" s="40">
        <f>IF(И_металл!U48=0,W47,И_металл!U48)</f>
        <v>0</v>
      </c>
      <c r="X48" s="40">
        <f>IF(И_металл!V48=0,X47,И_металл!V48)</f>
        <v>0</v>
      </c>
      <c r="Y48" s="40">
        <f>IF(И_металл!W48=0,Y47,И_металл!W48)</f>
        <v>0</v>
      </c>
      <c r="Z48" s="40">
        <f>IF(И_металл!X48=0,Z47,И_металл!X48)</f>
        <v>0</v>
      </c>
    </row>
    <row r="49" spans="1:26" x14ac:dyDescent="0.25">
      <c r="A49" t="str">
        <f t="shared" si="0"/>
        <v>20197</v>
      </c>
      <c r="B49">
        <f t="shared" si="2"/>
        <v>50.788808437019483</v>
      </c>
      <c r="C49" s="40">
        <f>Индекс!A44</f>
        <v>2019</v>
      </c>
      <c r="D49" s="40">
        <f>Индекс!B44</f>
        <v>7</v>
      </c>
      <c r="E49" s="40">
        <f>IF(И_металл!C49=0,E48,И_металл!C49)</f>
        <v>42.351249796582593</v>
      </c>
      <c r="F49" s="40">
        <f>IF(И_металл!D49=0,F48,И_металл!D49)</f>
        <v>49.157196527848832</v>
      </c>
      <c r="G49" s="40">
        <f>IF(И_металл!E49=0,G48,И_металл!E49)</f>
        <v>49.686956521739127</v>
      </c>
      <c r="H49" s="40">
        <f>IF(И_металл!F49=0,H48,И_металл!F49)</f>
        <v>50.750096298360454</v>
      </c>
      <c r="I49" s="40">
        <f>IF(И_металл!G49=0,I48,И_металл!G49)</f>
        <v>52.307424724106511</v>
      </c>
      <c r="J49" s="40">
        <f>IF(И_металл!H49=0,J48,И_металл!H49)</f>
        <v>49.145030188679243</v>
      </c>
      <c r="K49" s="40">
        <f>IF(И_металл!I49=0,K48,И_металл!I49)</f>
        <v>49.498240935460473</v>
      </c>
      <c r="L49" s="40">
        <f>IF(И_металл!J49=0,L48,И_металл!J49)</f>
        <v>57.635265258031573</v>
      </c>
      <c r="M49" s="40">
        <f>IF(И_металл!K49=0,M48,И_металл!K49)</f>
        <v>49.147463806035233</v>
      </c>
      <c r="N49" s="40">
        <f>IF(И_металл!L49=0,N48,И_металл!L49)</f>
        <v>67.187927841215682</v>
      </c>
      <c r="O49" s="40">
        <f>IF(И_металл!M49=0,O48,И_металл!M49)</f>
        <v>67.522937751004008</v>
      </c>
      <c r="P49" s="40">
        <f>IF(И_металл!N49=0,P48,И_металл!N49)</f>
        <v>49.090329388119699</v>
      </c>
      <c r="Q49" s="40">
        <f>IF(И_металл!O49=0,Q48,И_металл!O49)</f>
        <v>48.77586334436441</v>
      </c>
      <c r="R49" s="40">
        <f>IF(И_металл!P49=0,R48,И_металл!P49)</f>
        <v>50.662129493763764</v>
      </c>
      <c r="S49" s="40">
        <f>IF(И_металл!Q49=0,S48,И_металл!Q49)</f>
        <v>50.606644967177239</v>
      </c>
      <c r="T49" s="40">
        <f>IF(И_металл!R49=0,T48,И_металл!R49)</f>
        <v>51.059018228718834</v>
      </c>
      <c r="U49" s="40">
        <f>IF(И_металл!S49=0,U48,И_металл!S49)</f>
        <v>50.186591286307056</v>
      </c>
      <c r="V49" s="40">
        <f>IF(И_металл!T49=0,V48,И_металл!T49)</f>
        <v>0</v>
      </c>
      <c r="W49" s="40">
        <f>IF(И_металл!U49=0,W48,И_металл!U49)</f>
        <v>0</v>
      </c>
      <c r="X49" s="40">
        <f>IF(И_металл!V49=0,X48,И_металл!V49)</f>
        <v>0</v>
      </c>
      <c r="Y49" s="40">
        <f>IF(И_металл!W49=0,Y48,И_металл!W49)</f>
        <v>0</v>
      </c>
      <c r="Z49" s="40">
        <f>IF(И_металл!X49=0,Z48,И_металл!X49)</f>
        <v>0</v>
      </c>
    </row>
    <row r="50" spans="1:26" x14ac:dyDescent="0.25">
      <c r="A50" t="str">
        <f t="shared" si="0"/>
        <v>20198</v>
      </c>
      <c r="B50">
        <f t="shared" si="2"/>
        <v>50.272223410184452</v>
      </c>
      <c r="C50" s="40">
        <f>Индекс!A45</f>
        <v>2019</v>
      </c>
      <c r="D50" s="40">
        <f>Индекс!B45</f>
        <v>8</v>
      </c>
      <c r="E50" s="40">
        <f>IF(И_металл!C50=0,E49,И_металл!C50)</f>
        <v>48.867683079327861</v>
      </c>
      <c r="F50" s="40">
        <f>IF(И_металл!D50=0,F49,И_металл!D50)</f>
        <v>48.828651037769838</v>
      </c>
      <c r="G50" s="40">
        <f>IF(И_металл!E50=0,G49,И_металл!E50)</f>
        <v>49.093974442592462</v>
      </c>
      <c r="H50" s="40">
        <f>IF(И_металл!F50=0,H49,И_металл!F50)</f>
        <v>50.609900240221826</v>
      </c>
      <c r="I50" s="40">
        <f>IF(И_металл!G50=0,I49,И_металл!G50)</f>
        <v>50.707552408718591</v>
      </c>
      <c r="J50" s="40">
        <f>IF(И_металл!H50=0,J49,И_металл!H50)</f>
        <v>50.168098775346316</v>
      </c>
      <c r="K50" s="40">
        <f>IF(И_металл!I50=0,K49,И_металл!I50)</f>
        <v>49.3</v>
      </c>
      <c r="L50" s="40">
        <f>IF(И_металл!J50=0,L49,И_металл!J50)</f>
        <v>49.5</v>
      </c>
      <c r="M50" s="40">
        <f>IF(И_металл!K50=0,M49,И_металл!K50)</f>
        <v>49.054186717998078</v>
      </c>
      <c r="N50" s="40">
        <f>IF(И_металл!L50=0,N49,И_металл!L50)</f>
        <v>67.187927841215682</v>
      </c>
      <c r="O50" s="40">
        <f>IF(И_металл!M50=0,O49,И_металл!M50)</f>
        <v>64.897678617710582</v>
      </c>
      <c r="P50" s="40">
        <f>IF(И_металл!N50=0,P49,И_металл!N50)</f>
        <v>49.379826860841426</v>
      </c>
      <c r="Q50" s="40">
        <f>IF(И_металл!O50=0,Q49,И_металл!O50)</f>
        <v>48.722035775615339</v>
      </c>
      <c r="R50" s="40">
        <f>IF(И_металл!P50=0,R49,И_металл!P50)</f>
        <v>48.834374373175656</v>
      </c>
      <c r="S50" s="40">
        <f>IF(И_металл!Q50=0,S49,И_металл!Q50)</f>
        <v>50.238703230735652</v>
      </c>
      <c r="T50" s="40">
        <f>IF(И_металл!R50=0,T49,И_металл!R50)</f>
        <v>49.782367908424533</v>
      </c>
      <c r="U50" s="40">
        <f>IF(И_металл!S50=0,U49,И_металл!S50)</f>
        <v>49.859346159862348</v>
      </c>
      <c r="V50" s="40">
        <f>IF(И_металл!T50=0,V49,И_металл!T50)</f>
        <v>0</v>
      </c>
      <c r="W50" s="40">
        <f>IF(И_металл!U50=0,W49,И_металл!U50)</f>
        <v>0</v>
      </c>
      <c r="X50" s="40">
        <f>IF(И_металл!V50=0,X49,И_металл!V50)</f>
        <v>0</v>
      </c>
      <c r="Y50" s="40">
        <f>IF(И_металл!W50=0,Y49,И_металл!W50)</f>
        <v>0</v>
      </c>
      <c r="Z50" s="40">
        <f>IF(И_металл!X50=0,Z49,И_металл!X50)</f>
        <v>0</v>
      </c>
    </row>
    <row r="51" spans="1:26" x14ac:dyDescent="0.25">
      <c r="A51" t="str">
        <f t="shared" si="0"/>
        <v>20199</v>
      </c>
      <c r="B51">
        <f t="shared" si="2"/>
        <v>47.770693421137452</v>
      </c>
      <c r="C51" s="40">
        <f>Индекс!A46</f>
        <v>2019</v>
      </c>
      <c r="D51" s="40">
        <f>Индекс!B46</f>
        <v>9</v>
      </c>
      <c r="E51" s="40">
        <f>IF(И_металл!C51=0,E50,И_металл!C51)</f>
        <v>48.309825195901148</v>
      </c>
      <c r="F51" s="40">
        <f>IF(И_металл!D51=0,F50,И_металл!D51)</f>
        <v>48</v>
      </c>
      <c r="G51" s="40">
        <f>IF(И_металл!E51=0,G50,И_металл!E51)</f>
        <v>48.822580645161288</v>
      </c>
      <c r="H51" s="40">
        <f>IF(И_металл!F51=0,H50,И_металл!F51)</f>
        <v>49.896205724311876</v>
      </c>
      <c r="I51" s="40">
        <f>IF(И_металл!G51=0,I50,И_металл!G51)</f>
        <v>48.352236968121495</v>
      </c>
      <c r="J51" s="40">
        <f>IF(И_металл!H51=0,J50,И_металл!H51)</f>
        <v>48.242343070858183</v>
      </c>
      <c r="K51" s="40">
        <f>IF(И_металл!I51=0,K50,И_металл!I51)</f>
        <v>45.5</v>
      </c>
      <c r="L51" s="40">
        <f>IF(И_металл!J51=0,L50,И_металл!J51)</f>
        <v>48.312443594009984</v>
      </c>
      <c r="M51" s="40">
        <f>IF(И_металл!K51=0,M50,И_металл!K51)</f>
        <v>45.760092604179704</v>
      </c>
      <c r="N51" s="40">
        <f>IF(И_металл!L51=0,N50,И_металл!L51)</f>
        <v>63.245130220422283</v>
      </c>
      <c r="O51" s="40">
        <f>IF(И_металл!M51=0,O50,И_металл!M51)</f>
        <v>63</v>
      </c>
      <c r="P51" s="40">
        <f>IF(И_металл!N51=0,P50,И_металл!N51)</f>
        <v>46.063320326356866</v>
      </c>
      <c r="Q51" s="40">
        <f>IF(И_металл!O51=0,Q50,И_металл!O51)</f>
        <v>44.75300621270334</v>
      </c>
      <c r="R51" s="40">
        <f>IF(И_металл!P51=0,R50,И_металл!P51)</f>
        <v>45.495043691269778</v>
      </c>
      <c r="S51" s="40">
        <f>IF(И_металл!Q51=0,S50,И_металл!Q51)</f>
        <v>47.282992014623822</v>
      </c>
      <c r="T51" s="40">
        <f>IF(И_металл!R51=0,T50,И_металл!R51)</f>
        <v>46.709398288973382</v>
      </c>
      <c r="U51" s="40">
        <f>IF(И_металл!S51=0,U50,И_металл!S51)</f>
        <v>46.332996462860031</v>
      </c>
      <c r="V51" s="40">
        <f>IF(И_металл!T51=0,V50,И_металл!T51)</f>
        <v>0</v>
      </c>
      <c r="W51" s="40">
        <f>IF(И_металл!U51=0,W50,И_металл!U51)</f>
        <v>0</v>
      </c>
      <c r="X51" s="40">
        <f>IF(И_металл!V51=0,X50,И_металл!V51)</f>
        <v>0</v>
      </c>
      <c r="Y51" s="40">
        <f>IF(И_металл!W51=0,Y50,И_металл!W51)</f>
        <v>0</v>
      </c>
      <c r="Z51" s="40">
        <f>IF(И_металл!X51=0,Z50,И_металл!X51)</f>
        <v>0</v>
      </c>
    </row>
    <row r="52" spans="1:26" x14ac:dyDescent="0.25">
      <c r="A52" t="str">
        <f t="shared" si="0"/>
        <v>201910</v>
      </c>
      <c r="B52">
        <f t="shared" si="2"/>
        <v>45.971499532067121</v>
      </c>
      <c r="C52" s="40">
        <f>Индекс!A47</f>
        <v>2019</v>
      </c>
      <c r="D52" s="40">
        <f>Индекс!B47</f>
        <v>10</v>
      </c>
      <c r="E52" s="40">
        <f>IF(И_металл!C52=0,E51,И_металл!C52)</f>
        <v>46.801876550868485</v>
      </c>
      <c r="F52" s="40">
        <f>IF(И_металл!D52=0,F51,И_металл!D52)</f>
        <v>45.027091826809873</v>
      </c>
      <c r="G52" s="40">
        <f>IF(И_металл!E52=0,G51,И_металл!E52)</f>
        <v>44.613639242543222</v>
      </c>
      <c r="H52" s="40">
        <f>IF(И_металл!F52=0,H51,И_металл!F52)</f>
        <v>46.35087105983802</v>
      </c>
      <c r="I52" s="40">
        <f>IF(И_металл!G52=0,I51,И_металл!G52)</f>
        <v>45.543120830766526</v>
      </c>
      <c r="J52" s="40">
        <f>IF(И_металл!H52=0,J51,И_металл!H52)</f>
        <v>46.149700886529082</v>
      </c>
      <c r="K52" s="40">
        <f>IF(И_металл!I52=0,K51,И_металл!I52)</f>
        <v>43.359809632788931</v>
      </c>
      <c r="L52" s="40">
        <f>IF(И_металл!J52=0,L51,И_металл!J52)</f>
        <v>46.951385769230768</v>
      </c>
      <c r="M52" s="40">
        <f>IF(И_металл!K52=0,M51,И_металл!K52)</f>
        <v>44.037059468514428</v>
      </c>
      <c r="N52" s="40">
        <f>IF(И_металл!L52=0,N51,И_металл!L52)</f>
        <v>63.952595840503825</v>
      </c>
      <c r="O52" s="40">
        <f>IF(И_металл!M52=0,O51,И_металл!M52)</f>
        <v>64.279689380040097</v>
      </c>
      <c r="P52" s="40">
        <f>IF(И_металл!N52=0,P51,И_металл!N52)</f>
        <v>43.742348213315957</v>
      </c>
      <c r="Q52" s="40">
        <f>IF(И_металл!O52=0,Q51,И_металл!O52)</f>
        <v>44.441755420400206</v>
      </c>
      <c r="R52" s="40">
        <f>IF(И_металл!P52=0,R51,И_металл!P52)</f>
        <v>44.455180137610874</v>
      </c>
      <c r="S52" s="40">
        <f>IF(И_металл!Q52=0,S51,И_металл!Q52)</f>
        <v>45.920449659473213</v>
      </c>
      <c r="T52" s="40">
        <f>IF(И_металл!R52=0,T51,И_металл!R52)</f>
        <v>44.734930910673484</v>
      </c>
      <c r="U52" s="40">
        <f>IF(И_металл!S52=0,U51,И_металл!S52)</f>
        <v>44.948481583739643</v>
      </c>
      <c r="V52" s="40">
        <f>IF(И_металл!T52=0,V51,И_металл!T52)</f>
        <v>0</v>
      </c>
      <c r="W52" s="40">
        <f>IF(И_металл!U52=0,W51,И_металл!U52)</f>
        <v>0</v>
      </c>
      <c r="X52" s="40">
        <f>IF(И_металл!V52=0,X51,И_металл!V52)</f>
        <v>0</v>
      </c>
      <c r="Y52" s="40">
        <f>IF(И_металл!W52=0,Y51,И_металл!W52)</f>
        <v>0</v>
      </c>
      <c r="Z52" s="40">
        <f>IF(И_металл!X52=0,Z51,И_металл!X52)</f>
        <v>0</v>
      </c>
    </row>
    <row r="53" spans="1:26" x14ac:dyDescent="0.25">
      <c r="A53" t="str">
        <f t="shared" si="0"/>
        <v>201911</v>
      </c>
      <c r="B53">
        <f t="shared" si="2"/>
        <v>45.368643561737038</v>
      </c>
      <c r="C53" s="40">
        <f>Индекс!A48</f>
        <v>2019</v>
      </c>
      <c r="D53" s="40">
        <f>Индекс!B48</f>
        <v>11</v>
      </c>
      <c r="E53" s="40">
        <f>IF(И_металл!C53=0,E52,И_металл!C53)</f>
        <v>43.36791529592621</v>
      </c>
      <c r="F53" s="40">
        <f>IF(И_металл!D53=0,F52,И_металл!D53)</f>
        <v>44.596250067894196</v>
      </c>
      <c r="G53" s="40">
        <f>IF(И_металл!E53=0,G52,И_металл!E53)</f>
        <v>43.251108275142471</v>
      </c>
      <c r="H53" s="40">
        <v>49</v>
      </c>
      <c r="I53" s="40">
        <f>IF(И_металл!G53=0,I52,И_металл!G53)</f>
        <v>45.042732103963992</v>
      </c>
      <c r="J53" s="40">
        <f>IF(И_металл!H53=0,J52,И_металл!H53)</f>
        <v>43.299995124923832</v>
      </c>
      <c r="K53" s="40">
        <f>IF(И_металл!I53=0,K52,И_металл!I53)</f>
        <v>44.499628263828733</v>
      </c>
      <c r="L53" s="40">
        <f>IF(И_металл!J53=0,L52,И_металл!J53)</f>
        <v>44.39526738630331</v>
      </c>
      <c r="M53" s="40">
        <f>IF(И_металл!K53=0,M52,И_металл!K53)</f>
        <v>43.779877183480025</v>
      </c>
      <c r="N53" s="40">
        <f>IF(И_металл!L53=0,N52,И_металл!L53)</f>
        <v>63.651228118729669</v>
      </c>
      <c r="O53" s="40">
        <f>IF(И_металл!M53=0,O52,И_металл!M53)</f>
        <v>63.89999950359892</v>
      </c>
      <c r="P53" s="40">
        <f>IF(И_металл!N53=0,P52,И_металл!N53)</f>
        <v>44.394554838709681</v>
      </c>
      <c r="Q53" s="40">
        <f>IF(И_металл!O53=0,Q52,И_металл!O53)</f>
        <v>43.822696123555282</v>
      </c>
      <c r="R53" s="40">
        <f>IF(И_металл!P53=0,R52,И_металл!P53)</f>
        <v>42.410308651456972</v>
      </c>
      <c r="S53" s="40">
        <f>IF(И_металл!Q53=0,S52,И_металл!Q53)</f>
        <v>44.504660464307449</v>
      </c>
      <c r="T53" s="40">
        <f>IF(И_металл!R53=0,T52,И_металл!R53)</f>
        <v>44.231796673210042</v>
      </c>
      <c r="U53" s="40">
        <f>IF(И_металл!S53=0,U52,И_металл!S53)</f>
        <v>45.428898116386833</v>
      </c>
      <c r="V53" s="40">
        <f>IF(И_металл!T53=0,V52,И_металл!T53)</f>
        <v>0</v>
      </c>
      <c r="W53" s="40">
        <f>IF(И_металл!U53=0,W52,И_металл!U53)</f>
        <v>0</v>
      </c>
      <c r="X53" s="40">
        <f>IF(И_металл!V53=0,X52,И_металл!V53)</f>
        <v>0</v>
      </c>
      <c r="Y53" s="40">
        <f>IF(И_металл!W53=0,Y52,И_металл!W53)</f>
        <v>0</v>
      </c>
      <c r="Z53" s="40">
        <f>IF(И_металл!X53=0,Z52,И_металл!X53)</f>
        <v>0</v>
      </c>
    </row>
    <row r="54" spans="1:26" x14ac:dyDescent="0.25">
      <c r="A54" t="str">
        <f t="shared" si="0"/>
        <v>201912</v>
      </c>
      <c r="B54">
        <f t="shared" si="2"/>
        <v>45.677034071119486</v>
      </c>
      <c r="C54" s="40">
        <f>Индекс!A49</f>
        <v>2019</v>
      </c>
      <c r="D54" s="40">
        <f>Индекс!B49</f>
        <v>12</v>
      </c>
      <c r="E54" s="40">
        <f>IF(И_металл!C54=0,E53,И_металл!C54)</f>
        <v>42.5</v>
      </c>
      <c r="F54" s="40">
        <f>IF(И_металл!D54=0,F53,И_металл!D54)</f>
        <v>43.122230727485643</v>
      </c>
      <c r="G54" s="40">
        <f>IF(И_металл!E54=0,G53,И_металл!E54)</f>
        <v>44.764331749929561</v>
      </c>
      <c r="H54" s="40">
        <f>IF(И_металл!F54=0,H53,И_металл!F54)</f>
        <v>43.576582873620865</v>
      </c>
      <c r="I54" s="40">
        <f>IF(И_металл!G54=0,I53,И_металл!G54)</f>
        <v>43.2</v>
      </c>
      <c r="J54" s="40">
        <f>IF(И_металл!H54=0,J53,И_металл!H54)</f>
        <v>44.279906656091754</v>
      </c>
      <c r="K54" s="40">
        <f>IF(И_металл!I54=0,K53,И_металл!I54)</f>
        <v>45.8</v>
      </c>
      <c r="L54" s="40">
        <f>IF(И_металл!J54=0,L53,И_металл!J54)</f>
        <v>46.092176689728582</v>
      </c>
      <c r="M54" s="40">
        <f>IF(И_металл!K54=0,M53,И_металл!K54)</f>
        <v>45.043353293413176</v>
      </c>
      <c r="N54" s="40">
        <f>IF(И_металл!L54=0,N53,И_металл!L54)</f>
        <v>63.899999614851339</v>
      </c>
      <c r="O54" s="40">
        <f>IF(И_металл!M54=0,O53,И_металл!M54)</f>
        <v>63.900000000000006</v>
      </c>
      <c r="P54" s="40">
        <f>IF(И_металл!N54=0,P53,И_металл!N54)</f>
        <v>46.781432556203164</v>
      </c>
      <c r="Q54" s="40">
        <f>IF(И_металл!O54=0,Q53,И_металл!O54)</f>
        <v>42.783888819487814</v>
      </c>
      <c r="R54" s="40">
        <f>IF(И_металл!P54=0,R53,И_металл!P54)</f>
        <v>46.034918968424378</v>
      </c>
      <c r="S54" s="40">
        <f>IF(И_металл!Q54=0,S53,И_металл!Q54)</f>
        <v>46.802390379315931</v>
      </c>
      <c r="T54" s="40">
        <f>IF(И_металл!R54=0,T53,И_металл!R54)</f>
        <v>46.048275739093064</v>
      </c>
      <c r="U54" s="40">
        <f>IF(И_металл!S54=0,U53,И_металл!S54)</f>
        <v>44.924406425618564</v>
      </c>
      <c r="V54" s="40">
        <f>IF(И_металл!T54=0,V53,И_металл!T54)</f>
        <v>0</v>
      </c>
      <c r="W54" s="40">
        <f>IF(И_металл!U54=0,W53,И_металл!U54)</f>
        <v>0</v>
      </c>
      <c r="X54" s="40">
        <f>IF(И_металл!V54=0,X53,И_металл!V54)</f>
        <v>0</v>
      </c>
      <c r="Y54" s="40">
        <f>IF(И_металл!W54=0,Y53,И_металл!W54)</f>
        <v>0</v>
      </c>
      <c r="Z54" s="40">
        <f>IF(И_металл!X54=0,Z53,И_металл!X54)</f>
        <v>0</v>
      </c>
    </row>
    <row r="55" spans="1:26" x14ac:dyDescent="0.25">
      <c r="A55" t="str">
        <f t="shared" si="0"/>
        <v>20201</v>
      </c>
      <c r="B55">
        <f t="shared" si="2"/>
        <v>45.983305833760546</v>
      </c>
      <c r="C55" s="40">
        <f>Индекс!A50</f>
        <v>2020</v>
      </c>
      <c r="D55" s="40">
        <f>Индекс!B50</f>
        <v>1</v>
      </c>
      <c r="E55" s="40">
        <f>IF(И_металл!C55=0,E54,И_металл!C55)</f>
        <v>44.667952132792898</v>
      </c>
      <c r="F55" s="40">
        <f>IF(И_металл!D55=0,F54,И_металл!D55)</f>
        <v>44.330530701310948</v>
      </c>
      <c r="G55" s="40">
        <f>IF(И_металл!E55=0,G54,И_металл!E55)</f>
        <v>45.26192669797765</v>
      </c>
      <c r="H55" s="40">
        <f>IF(И_металл!F55=0,H54,И_металл!F55)</f>
        <v>45.260739318849431</v>
      </c>
      <c r="I55" s="40">
        <f>IF(И_металл!G55=0,I54,И_металл!G55)</f>
        <v>44.599842168525825</v>
      </c>
      <c r="J55" s="40">
        <f>IF(И_металл!H55=0,J54,И_металл!H55)</f>
        <v>44.279906656091754</v>
      </c>
      <c r="K55" s="40">
        <f>IF(И_металл!I55=0,K54,И_металл!I55)</f>
        <v>44.736910888579033</v>
      </c>
      <c r="L55" s="40">
        <f>IF(И_металл!J55=0,L54,И_металл!J55)</f>
        <v>44.405241421730153</v>
      </c>
      <c r="M55" s="40">
        <f>IF(И_металл!K55=0,M54,И_металл!K55)</f>
        <v>45.087913310798598</v>
      </c>
      <c r="N55" s="40">
        <f>IF(И_металл!L55=0,N54,И_металл!L55)</f>
        <v>66.449467628370257</v>
      </c>
      <c r="O55" s="40">
        <f>IF(И_металл!M55=0,O54,И_металл!M55)</f>
        <v>64.498642323316091</v>
      </c>
      <c r="P55" s="40">
        <f>IF(И_металл!N55=0,P54,И_металл!N55)</f>
        <v>46.068788587423498</v>
      </c>
      <c r="Q55" s="40">
        <f>IF(И_металл!O55=0,Q54,И_металл!O55)</f>
        <v>45.243577269775578</v>
      </c>
      <c r="R55" s="40">
        <f>IF(И_металл!P55=0,R54,И_металл!P55)</f>
        <v>44.272467990992396</v>
      </c>
      <c r="S55" s="40">
        <f>IF(И_металл!Q55=0,S54,И_металл!Q55)</f>
        <v>45.698648492041087</v>
      </c>
      <c r="T55" s="40">
        <f>IF(И_металл!R55=0,T54,И_металл!R55)</f>
        <v>46.17114248249608</v>
      </c>
      <c r="U55" s="40">
        <f>IF(И_металл!S55=0,U54,И_металл!S55)</f>
        <v>44.312715691256372</v>
      </c>
      <c r="V55" s="40">
        <f>IF(И_металл!T55=0,V54,И_металл!T55)</f>
        <v>0</v>
      </c>
      <c r="W55" s="40">
        <f>IF(И_металл!U55=0,W54,И_металл!U55)</f>
        <v>0</v>
      </c>
      <c r="X55" s="40">
        <f>IF(И_металл!V55=0,X54,И_металл!V55)</f>
        <v>0</v>
      </c>
      <c r="Y55" s="40">
        <f>IF(И_металл!W55=0,Y54,И_металл!W55)</f>
        <v>0</v>
      </c>
      <c r="Z55" s="40">
        <f>IF(И_металл!X55=0,Z54,И_металл!X55)</f>
        <v>0</v>
      </c>
    </row>
    <row r="56" spans="1:26" x14ac:dyDescent="0.25">
      <c r="A56" t="str">
        <f t="shared" si="0"/>
        <v>20202</v>
      </c>
      <c r="B56">
        <f t="shared" si="2"/>
        <v>46.95140768752124</v>
      </c>
      <c r="C56" s="40">
        <f>Индекс!A51</f>
        <v>2020</v>
      </c>
      <c r="D56" s="40">
        <f>Индекс!B51</f>
        <v>2</v>
      </c>
      <c r="E56" s="40">
        <f>IF(И_металл!C56=0,E55,И_металл!C56)</f>
        <v>45.578603680113233</v>
      </c>
      <c r="F56" s="40">
        <f>IF(И_металл!D56=0,F55,И_металл!D56)</f>
        <v>45.222742045909094</v>
      </c>
      <c r="G56" s="40">
        <f>IF(И_металл!E56=0,G55,И_металл!E56)</f>
        <v>45.630224193711456</v>
      </c>
      <c r="H56" s="40">
        <f>IF(И_металл!F56=0,H55,И_металл!F56)</f>
        <v>45.410893430333765</v>
      </c>
      <c r="I56" s="40">
        <f>IF(И_металл!G56=0,I55,И_металл!G56)</f>
        <v>45.918825686089484</v>
      </c>
      <c r="J56" s="40">
        <f>IF(И_металл!H56=0,J55,И_металл!H56)</f>
        <v>44.986155600904226</v>
      </c>
      <c r="K56" s="40">
        <f>IF(И_металл!I56=0,K55,И_металл!I56)</f>
        <v>47.277333155484413</v>
      </c>
      <c r="L56" s="40">
        <f>IF(И_металл!J56=0,L55,И_металл!J56)</f>
        <v>44.405241421730153</v>
      </c>
      <c r="M56" s="40">
        <f>IF(И_металл!K56=0,M55,И_металл!K56)</f>
        <v>46.256699316207722</v>
      </c>
      <c r="N56" s="40">
        <f>IF(И_металл!L56=0,N55,И_металл!L56)</f>
        <v>66.449467628370257</v>
      </c>
      <c r="O56" s="40">
        <f>IF(И_металл!M56=0,O55,И_металл!M56)</f>
        <v>66.234553974093245</v>
      </c>
      <c r="P56" s="40">
        <f>IF(И_металл!N56=0,P55,И_металл!N56)</f>
        <v>47.01439347738242</v>
      </c>
      <c r="Q56" s="40">
        <f>IF(И_металл!O56=0,Q55,И_металл!O56)</f>
        <v>45.764282086881472</v>
      </c>
      <c r="R56" s="40">
        <f>IF(И_металл!P56=0,R55,И_металл!P56)</f>
        <v>46.562805497805492</v>
      </c>
      <c r="S56" s="40">
        <f>IF(И_металл!Q56=0,S55,И_металл!Q56)</f>
        <v>47.042655543396826</v>
      </c>
      <c r="T56" s="40">
        <f>IF(И_металл!R56=0,T55,И_металл!R56)</f>
        <v>45.887146204175195</v>
      </c>
      <c r="U56" s="40">
        <f>IF(И_металл!S56=0,U55,И_металл!S56)</f>
        <v>45.828810672070922</v>
      </c>
      <c r="V56" s="40">
        <f>IF(И_металл!T56=0,V55,И_металл!T56)</f>
        <v>0</v>
      </c>
      <c r="W56" s="40">
        <f>IF(И_металл!U56=0,W55,И_металл!U56)</f>
        <v>0</v>
      </c>
      <c r="X56" s="40">
        <f>IF(И_металл!V56=0,X55,И_металл!V56)</f>
        <v>0</v>
      </c>
      <c r="Y56" s="40">
        <f>IF(И_металл!W56=0,Y55,И_металл!W56)</f>
        <v>0</v>
      </c>
      <c r="Z56" s="40">
        <f>IF(И_металл!X56=0,Z55,И_металл!X56)</f>
        <v>0</v>
      </c>
    </row>
    <row r="57" spans="1:26" x14ac:dyDescent="0.25">
      <c r="A57" t="str">
        <f t="shared" si="0"/>
        <v>20203</v>
      </c>
      <c r="B57">
        <f t="shared" si="2"/>
        <v>48.246095575713582</v>
      </c>
      <c r="C57" s="40">
        <f>Индекс!A52</f>
        <v>2020</v>
      </c>
      <c r="D57" s="40">
        <f>Индекс!B52</f>
        <v>3</v>
      </c>
      <c r="E57" s="40">
        <f>IF(И_металл!C57=0,E56,И_металл!C57)</f>
        <v>45.631799778074843</v>
      </c>
      <c r="F57" s="40">
        <f>IF(И_металл!D57=0,F56,И_металл!D57)</f>
        <v>47.088656786605576</v>
      </c>
      <c r="G57" s="40">
        <f>IF(И_металл!E57=0,G56,И_металл!E57)</f>
        <v>48.219314117096701</v>
      </c>
      <c r="H57" s="40">
        <f>IF(И_металл!F57=0,H56,И_металл!F57)</f>
        <v>46.919243854398481</v>
      </c>
      <c r="I57" s="40">
        <f>IF(И_металл!G57=0,I56,И_металл!G57)</f>
        <v>47.654396295691406</v>
      </c>
      <c r="J57" s="40">
        <f>IF(И_металл!H57=0,J56,И_металл!H57)</f>
        <v>45.830467701393459</v>
      </c>
      <c r="K57" s="40">
        <f>IF(И_металл!I57=0,K56,И_металл!I57)</f>
        <v>46.454345001889642</v>
      </c>
      <c r="L57" s="40">
        <f>IF(И_металл!J57=0,L56,И_металл!J57)</f>
        <v>52.603212755069407</v>
      </c>
      <c r="M57" s="40">
        <f>IF(И_металл!K57=0,M56,И_металл!K57)</f>
        <v>47.342240500955803</v>
      </c>
      <c r="N57" s="40">
        <f>IF(И_металл!L57=0,N56,И_металл!L57)</f>
        <v>66.71840919950327</v>
      </c>
      <c r="O57" s="40">
        <f>IF(И_металл!M57=0,O56,И_металл!M57)</f>
        <v>67.315422629900709</v>
      </c>
      <c r="P57" s="40">
        <f>IF(И_металл!N57=0,P56,И_металл!N57)</f>
        <v>47.642246363966336</v>
      </c>
      <c r="Q57" s="40">
        <f>IF(И_металл!O57=0,Q56,И_металл!O57)</f>
        <v>46.783248820869851</v>
      </c>
      <c r="R57" s="40">
        <f>IF(И_металл!P57=0,R56,И_металл!P57)</f>
        <v>46.508933367571039</v>
      </c>
      <c r="S57" s="40">
        <f>IF(И_металл!Q57=0,S56,И_металл!Q57)</f>
        <v>47.399262185110118</v>
      </c>
      <c r="T57" s="40">
        <f>IF(И_металл!R57=0,T56,И_металл!R57)</f>
        <v>47.04761378775278</v>
      </c>
      <c r="U57" s="40">
        <f>IF(И_металл!S57=0,U56,И_металл!S57)</f>
        <v>47.939738420198559</v>
      </c>
      <c r="V57" s="40">
        <f>IF(И_металл!T57=0,V56,И_металл!T57)</f>
        <v>0</v>
      </c>
      <c r="W57" s="40">
        <f>IF(И_металл!U57=0,W56,И_металл!U57)</f>
        <v>0</v>
      </c>
      <c r="X57" s="40">
        <f>IF(И_металл!V57=0,X56,И_металл!V57)</f>
        <v>0</v>
      </c>
      <c r="Y57" s="40">
        <f>IF(И_металл!W57=0,Y56,И_металл!W57)</f>
        <v>0</v>
      </c>
      <c r="Z57" s="40">
        <f>IF(И_металл!X57=0,Z56,И_металл!X57)</f>
        <v>0</v>
      </c>
    </row>
    <row r="58" spans="1:26" x14ac:dyDescent="0.25">
      <c r="A58" t="str">
        <f t="shared" si="0"/>
        <v>20204</v>
      </c>
      <c r="B58">
        <f t="shared" si="2"/>
        <v>48.065321789115778</v>
      </c>
      <c r="C58" s="40">
        <f>Индекс!A53</f>
        <v>2020</v>
      </c>
      <c r="D58" s="40">
        <f>Индекс!B53</f>
        <v>4</v>
      </c>
      <c r="E58" s="40">
        <f>IF(И_металл!C58=0,E57,И_металл!C58)</f>
        <v>44.68011789026707</v>
      </c>
      <c r="F58" s="40">
        <f>IF(И_металл!D58=0,F57,И_металл!D58)</f>
        <v>45.436104705078449</v>
      </c>
      <c r="G58" s="40">
        <f>IF(И_металл!E58=0,G57,И_металл!E58)</f>
        <v>45.7914454128953</v>
      </c>
      <c r="H58" s="40">
        <f>IF(И_металл!F58=0,H57,И_металл!F58)</f>
        <v>46.489994445431293</v>
      </c>
      <c r="I58" s="40">
        <f>IF(И_металл!G58=0,I57,И_металл!G58)</f>
        <v>46.365961616023256</v>
      </c>
      <c r="J58" s="40">
        <f>IF(И_металл!H58=0,J57,И_металл!H58)</f>
        <v>46.512672142749416</v>
      </c>
      <c r="K58" s="40">
        <f>IF(И_металл!I58=0,K57,И_металл!I58)</f>
        <v>47.485887972210158</v>
      </c>
      <c r="L58" s="40">
        <f>IF(И_металл!J58=0,L57,И_металл!J58)</f>
        <v>48.34298268682884</v>
      </c>
      <c r="M58" s="40">
        <f>IF(И_металл!K58=0,M57,И_металл!K58)</f>
        <v>48.311021646888406</v>
      </c>
      <c r="N58" s="40">
        <f>IF(И_металл!L58=0,N57,И_металл!L58)</f>
        <v>67.934210256428813</v>
      </c>
      <c r="O58" s="40">
        <f>IF(И_металл!M58=0,O57,И_металл!M58)</f>
        <v>67.325282824188378</v>
      </c>
      <c r="P58" s="40">
        <f>IF(И_металл!N58=0,P57,И_металл!N58)</f>
        <v>49.071433676386512</v>
      </c>
      <c r="Q58" s="40">
        <f>IF(И_металл!O58=0,Q57,И_металл!O58)</f>
        <v>45.491748410990439</v>
      </c>
      <c r="R58" s="40">
        <f>IF(И_металл!P58=0,R57,И_металл!P58)</f>
        <v>48.045151108442248</v>
      </c>
      <c r="S58" s="40">
        <f>IF(И_металл!Q58=0,S57,И_металл!Q58)</f>
        <v>48.741852030193193</v>
      </c>
      <c r="T58" s="40">
        <f>IF(И_металл!R58=0,T57,И_металл!R58)</f>
        <v>47.444770733975403</v>
      </c>
      <c r="U58" s="40">
        <f>IF(И_металл!S58=0,U57,И_металл!S58)</f>
        <v>47.969779011461597</v>
      </c>
      <c r="V58" s="40">
        <f>IF(И_металл!T58=0,V57,И_металл!T58)</f>
        <v>0</v>
      </c>
      <c r="W58" s="40">
        <f>IF(И_металл!U58=0,W57,И_металл!U58)</f>
        <v>0</v>
      </c>
      <c r="X58" s="40">
        <f>IF(И_металл!V58=0,X57,И_металл!V58)</f>
        <v>0</v>
      </c>
      <c r="Y58" s="40">
        <f>IF(И_металл!W58=0,Y57,И_металл!W58)</f>
        <v>0</v>
      </c>
      <c r="Z58" s="40">
        <f>IF(И_металл!X58=0,Z57,И_металл!X58)</f>
        <v>0</v>
      </c>
    </row>
    <row r="59" spans="1:26" x14ac:dyDescent="0.25">
      <c r="A59" t="str">
        <f t="shared" si="0"/>
        <v>20205</v>
      </c>
      <c r="B59">
        <f t="shared" si="2"/>
        <v>46.920652870277308</v>
      </c>
      <c r="C59" s="40">
        <f>Индекс!A54</f>
        <v>2020</v>
      </c>
      <c r="D59" s="40">
        <f>Индекс!B54</f>
        <v>5</v>
      </c>
      <c r="E59" s="40">
        <f>IF(И_металл!C59=0,E58,И_металл!C59)</f>
        <v>44.338827107362135</v>
      </c>
      <c r="F59" s="40">
        <f>IF(И_металл!D59=0,F58,И_металл!D59)</f>
        <v>44.433472082541812</v>
      </c>
      <c r="G59" s="40">
        <f>IF(И_металл!E59=0,G58,И_металл!E59)</f>
        <v>43.706995665251249</v>
      </c>
      <c r="H59" s="40">
        <f>IF(И_металл!F59=0,H58,И_металл!F59)</f>
        <v>44.854401717758662</v>
      </c>
      <c r="I59" s="40">
        <f>IF(И_металл!G59=0,I58,И_металл!G59)</f>
        <v>45.036407677012782</v>
      </c>
      <c r="J59" s="40">
        <f>IF(И_металл!H59=0,J58,И_металл!H59)</f>
        <v>43.928116804046461</v>
      </c>
      <c r="K59" s="40">
        <f>IF(И_металл!I59=0,K58,И_металл!I59)</f>
        <v>50.109062055690451</v>
      </c>
      <c r="L59" s="40">
        <f>IF(И_металл!J59=0,L58,И_металл!J59)</f>
        <v>46.806328851682736</v>
      </c>
      <c r="M59" s="40">
        <f>IF(И_металл!K59=0,M58,И_металл!K59)</f>
        <v>47.909721456789981</v>
      </c>
      <c r="N59" s="40">
        <f>IF(И_металл!L59=0,N58,И_металл!L59)</f>
        <v>67.853403339697564</v>
      </c>
      <c r="O59" s="40">
        <f>IF(И_металл!M59=0,O58,И_металл!M59)</f>
        <v>67.238637796694135</v>
      </c>
      <c r="P59" s="40">
        <f>IF(И_металл!N59=0,P58,И_металл!N59)</f>
        <v>47.329492560742558</v>
      </c>
      <c r="Q59" s="40">
        <f>IF(И_металл!O59=0,Q58,И_металл!O59)</f>
        <v>43.902652724248284</v>
      </c>
      <c r="R59" s="40">
        <f>IF(И_металл!P59=0,R58,И_металл!P59)</f>
        <v>47.501543675817544</v>
      </c>
      <c r="S59" s="40">
        <f>IF(И_металл!Q59=0,S58,И_металл!Q59)</f>
        <v>47.692473657217178</v>
      </c>
      <c r="T59" s="40">
        <f>IF(И_металл!R59=0,T58,И_металл!R59)</f>
        <v>46.864364737790062</v>
      </c>
      <c r="U59" s="40">
        <f>IF(И_металл!S59=0,U58,И_металл!S59)</f>
        <v>45.990139433870553</v>
      </c>
      <c r="V59" s="40">
        <f>IF(И_металл!T59=0,V58,И_металл!T59)</f>
        <v>0</v>
      </c>
      <c r="W59" s="40">
        <f>IF(И_металл!U59=0,W58,И_металл!U59)</f>
        <v>0</v>
      </c>
      <c r="X59" s="40">
        <f>IF(И_металл!V59=0,X58,И_металл!V59)</f>
        <v>0</v>
      </c>
      <c r="Y59" s="40">
        <f>IF(И_металл!W59=0,Y58,И_металл!W59)</f>
        <v>0</v>
      </c>
      <c r="Z59" s="40">
        <f>IF(И_металл!X59=0,Z58,И_металл!X59)</f>
        <v>0</v>
      </c>
    </row>
    <row r="60" spans="1:26" x14ac:dyDescent="0.25">
      <c r="A60" t="str">
        <f t="shared" si="0"/>
        <v>20206</v>
      </c>
      <c r="B60">
        <f t="shared" si="2"/>
        <v>46.248653562334475</v>
      </c>
      <c r="C60" s="40">
        <f>Индекс!A55</f>
        <v>2020</v>
      </c>
      <c r="D60" s="40">
        <f>Индекс!B55</f>
        <v>6</v>
      </c>
      <c r="E60" s="40">
        <f>IF(И_металл!C60=0,E59,И_металл!C60)</f>
        <v>41.532257390168212</v>
      </c>
      <c r="F60" s="40">
        <f>IF(И_металл!D60=0,F59,И_металл!D60)</f>
        <v>42.818914692879666</v>
      </c>
      <c r="G60" s="40">
        <f>IF(И_металл!E60=0,G59,И_металл!E60)</f>
        <v>45.558773775748584</v>
      </c>
      <c r="H60" s="40">
        <f>IF(И_металл!F60=0,H59,И_металл!F60)</f>
        <v>44.82660426987497</v>
      </c>
      <c r="I60" s="40">
        <f>IF(И_металл!G60=0,I59,И_металл!G60)</f>
        <v>42.693648285816273</v>
      </c>
      <c r="J60" s="40">
        <f>IF(И_металл!H60=0,J59,И_металл!H60)</f>
        <v>43.148926633640002</v>
      </c>
      <c r="K60" s="40">
        <f>IF(И_металл!I60=0,K59,И_металл!I60)</f>
        <v>46.483148295993203</v>
      </c>
      <c r="L60" s="40">
        <f>IF(И_металл!J60=0,L59,И_металл!J60)</f>
        <v>47.677302498116269</v>
      </c>
      <c r="M60" s="40">
        <f>IF(И_металл!K60=0,M59,И_металл!K60)</f>
        <v>47.182726079482158</v>
      </c>
      <c r="N60" s="40">
        <f>IF(И_металл!L60=0,N59,И_металл!L60)</f>
        <v>68.674424734770142</v>
      </c>
      <c r="O60" s="40">
        <f>IF(И_металл!M60=0,O59,И_металл!M60)</f>
        <v>66.685346673268882</v>
      </c>
      <c r="P60" s="40">
        <f>IF(И_металл!N60=0,P59,И_металл!N60)</f>
        <v>46.70318812964765</v>
      </c>
      <c r="Q60" s="40">
        <f>IF(И_металл!O60=0,Q59,И_металл!O60)</f>
        <v>44.935591763684364</v>
      </c>
      <c r="R60" s="40">
        <f>IF(И_металл!P60=0,R59,И_металл!P60)</f>
        <v>44.438946879850704</v>
      </c>
      <c r="S60" s="40">
        <f>IF(И_металл!Q60=0,S59,И_металл!Q60)</f>
        <v>45.602693015208331</v>
      </c>
      <c r="T60" s="40">
        <f>IF(И_металл!R60=0,T59,И_металл!R60)</f>
        <v>46.773479388038609</v>
      </c>
      <c r="U60" s="40">
        <f>IF(И_металл!S60=0,U59,И_металл!S60)</f>
        <v>45.63500377337359</v>
      </c>
      <c r="V60" s="40">
        <f>IF(И_металл!T60=0,V59,И_металл!T60)</f>
        <v>0</v>
      </c>
      <c r="W60" s="40">
        <f>IF(И_металл!U60=0,W59,И_металл!U60)</f>
        <v>0</v>
      </c>
      <c r="X60" s="40">
        <f>IF(И_металл!V60=0,X59,И_металл!V60)</f>
        <v>0</v>
      </c>
      <c r="Y60" s="40">
        <f>IF(И_металл!W60=0,Y59,И_металл!W60)</f>
        <v>0</v>
      </c>
      <c r="Z60" s="40">
        <f>IF(И_металл!X60=0,Z59,И_металл!X60)</f>
        <v>0</v>
      </c>
    </row>
    <row r="61" spans="1:26" x14ac:dyDescent="0.25">
      <c r="A61" t="str">
        <f t="shared" si="0"/>
        <v>00</v>
      </c>
      <c r="B61">
        <f t="shared" si="2"/>
        <v>46.248653562334475</v>
      </c>
      <c r="C61" s="40">
        <f>Индекс!A56</f>
        <v>0</v>
      </c>
      <c r="D61" s="40">
        <f>Индекс!B56</f>
        <v>0</v>
      </c>
      <c r="E61" s="40">
        <f>IF(И_металл!C61=0,E60,И_металл!C61)</f>
        <v>41.532257390168212</v>
      </c>
      <c r="F61" s="40">
        <f>IF(И_металл!D61=0,F60,И_металл!D61)</f>
        <v>42.818914692879666</v>
      </c>
      <c r="G61" s="40">
        <f>IF(И_металл!E61=0,G60,И_металл!E61)</f>
        <v>45.558773775748584</v>
      </c>
      <c r="H61" s="40">
        <f>IF(И_металл!F61=0,H60,И_металл!F61)</f>
        <v>44.82660426987497</v>
      </c>
      <c r="I61" s="40">
        <f>IF(И_металл!G61=0,I60,И_металл!G61)</f>
        <v>42.693648285816273</v>
      </c>
      <c r="J61" s="40">
        <f>IF(И_металл!H61=0,J60,И_металл!H61)</f>
        <v>43.148926633640002</v>
      </c>
      <c r="K61" s="40">
        <f>IF(И_металл!I61=0,K60,И_металл!I61)</f>
        <v>46.483148295993203</v>
      </c>
      <c r="L61" s="40">
        <f>IF(И_металл!J61=0,L60,И_металл!J61)</f>
        <v>47.677302498116269</v>
      </c>
      <c r="M61" s="40">
        <f>IF(И_металл!K61=0,M60,И_металл!K61)</f>
        <v>47.182726079482158</v>
      </c>
      <c r="N61" s="40">
        <f>IF(И_металл!L61=0,N60,И_металл!L61)</f>
        <v>68.674424734770142</v>
      </c>
      <c r="O61" s="40">
        <f>IF(И_металл!M61=0,O60,И_металл!M61)</f>
        <v>66.685346673268882</v>
      </c>
      <c r="P61" s="40">
        <f>IF(И_металл!N61=0,P60,И_металл!N61)</f>
        <v>46.70318812964765</v>
      </c>
      <c r="Q61" s="40">
        <f>IF(И_металл!O61=0,Q60,И_металл!O61)</f>
        <v>44.935591763684364</v>
      </c>
      <c r="R61" s="40">
        <f>IF(И_металл!P61=0,R60,И_металл!P61)</f>
        <v>44.438946879850704</v>
      </c>
      <c r="S61" s="40">
        <f>IF(И_металл!Q61=0,S60,И_металл!Q61)</f>
        <v>45.602693015208331</v>
      </c>
      <c r="T61" s="40">
        <f>IF(И_металл!R61=0,T60,И_металл!R61)</f>
        <v>46.773479388038609</v>
      </c>
      <c r="U61" s="40">
        <f>IF(И_металл!S61=0,U60,И_металл!S61)</f>
        <v>45.63500377337359</v>
      </c>
      <c r="V61" s="40">
        <f>IF(И_металл!T61=0,V60,И_металл!T61)</f>
        <v>0</v>
      </c>
      <c r="W61" s="40">
        <f>IF(И_металл!U61=0,W60,И_металл!U61)</f>
        <v>0</v>
      </c>
      <c r="X61" s="40">
        <f>IF(И_металл!V61=0,X60,И_металл!V61)</f>
        <v>0</v>
      </c>
      <c r="Y61" s="40">
        <f>IF(И_металл!W61=0,Y60,И_металл!W61)</f>
        <v>0</v>
      </c>
      <c r="Z61" s="40">
        <f>IF(И_металл!X61=0,Z60,И_металл!X61)</f>
        <v>0</v>
      </c>
    </row>
    <row r="62" spans="1:26" x14ac:dyDescent="0.25">
      <c r="A62" t="str">
        <f t="shared" si="0"/>
        <v>00</v>
      </c>
      <c r="B62">
        <f t="shared" si="2"/>
        <v>46.248653562334475</v>
      </c>
      <c r="C62" s="40">
        <f>Индекс!A57</f>
        <v>0</v>
      </c>
      <c r="D62" s="40">
        <f>Индекс!B57</f>
        <v>0</v>
      </c>
      <c r="E62" s="40">
        <f>IF(И_металл!C62=0,E61,И_металл!C62)</f>
        <v>41.532257390168212</v>
      </c>
      <c r="F62" s="40">
        <f>IF(И_металл!D62=0,F61,И_металл!D62)</f>
        <v>42.818914692879666</v>
      </c>
      <c r="G62" s="40">
        <f>IF(И_металл!E62=0,G61,И_металл!E62)</f>
        <v>45.558773775748584</v>
      </c>
      <c r="H62" s="40">
        <f>IF(И_металл!F62=0,H61,И_металл!F62)</f>
        <v>44.82660426987497</v>
      </c>
      <c r="I62" s="40">
        <f>IF(И_металл!G62=0,I61,И_металл!G62)</f>
        <v>42.693648285816273</v>
      </c>
      <c r="J62" s="40">
        <f>IF(И_металл!H62=0,J61,И_металл!H62)</f>
        <v>43.148926633640002</v>
      </c>
      <c r="K62" s="40">
        <f>IF(И_металл!I62=0,K61,И_металл!I62)</f>
        <v>46.483148295993203</v>
      </c>
      <c r="L62" s="40">
        <f>IF(И_металл!J62=0,L61,И_металл!J62)</f>
        <v>47.677302498116269</v>
      </c>
      <c r="M62" s="40">
        <f>IF(И_металл!K62=0,M61,И_металл!K62)</f>
        <v>47.182726079482158</v>
      </c>
      <c r="N62" s="40">
        <f>IF(И_металл!L62=0,N61,И_металл!L62)</f>
        <v>68.674424734770142</v>
      </c>
      <c r="O62" s="40">
        <f>IF(И_металл!M62=0,O61,И_металл!M62)</f>
        <v>66.685346673268882</v>
      </c>
      <c r="P62" s="40">
        <f>IF(И_металл!N62=0,P61,И_металл!N62)</f>
        <v>46.70318812964765</v>
      </c>
      <c r="Q62" s="40">
        <f>IF(И_металл!O62=0,Q61,И_металл!O62)</f>
        <v>44.935591763684364</v>
      </c>
      <c r="R62" s="40">
        <f>IF(И_металл!P62=0,R61,И_металл!P62)</f>
        <v>44.438946879850704</v>
      </c>
      <c r="S62" s="40">
        <f>IF(И_металл!Q62=0,S61,И_металл!Q62)</f>
        <v>45.602693015208331</v>
      </c>
      <c r="T62" s="40">
        <f>IF(И_металл!R62=0,T61,И_металл!R62)</f>
        <v>46.773479388038609</v>
      </c>
      <c r="U62" s="40">
        <f>IF(И_металл!S62=0,U61,И_металл!S62)</f>
        <v>45.63500377337359</v>
      </c>
      <c r="V62" s="40">
        <f>IF(И_металл!T62=0,V61,И_металл!T62)</f>
        <v>0</v>
      </c>
      <c r="W62" s="40">
        <f>IF(И_металл!U62=0,W61,И_металл!U62)</f>
        <v>0</v>
      </c>
      <c r="X62" s="40">
        <f>IF(И_металл!V62=0,X61,И_металл!V62)</f>
        <v>0</v>
      </c>
      <c r="Y62" s="40">
        <f>IF(И_металл!W62=0,Y61,И_металл!W62)</f>
        <v>0</v>
      </c>
      <c r="Z62" s="40">
        <f>IF(И_металл!X62=0,Z61,И_металл!X62)</f>
        <v>0</v>
      </c>
    </row>
    <row r="63" spans="1:26" x14ac:dyDescent="0.25">
      <c r="A63" t="str">
        <f t="shared" si="0"/>
        <v>00</v>
      </c>
      <c r="B63">
        <f t="shared" si="2"/>
        <v>46.248653562334475</v>
      </c>
      <c r="C63" s="40">
        <f>Индекс!A58</f>
        <v>0</v>
      </c>
      <c r="D63" s="40">
        <f>Индекс!B58</f>
        <v>0</v>
      </c>
      <c r="E63" s="40">
        <f>IF(И_металл!C63=0,E62,И_металл!C63)</f>
        <v>41.532257390168212</v>
      </c>
      <c r="F63" s="40">
        <f>IF(И_металл!D63=0,F62,И_металл!D63)</f>
        <v>42.818914692879666</v>
      </c>
      <c r="G63" s="40">
        <f>IF(И_металл!E63=0,G62,И_металл!E63)</f>
        <v>45.558773775748584</v>
      </c>
      <c r="H63" s="40">
        <f>IF(И_металл!F63=0,H62,И_металл!F63)</f>
        <v>44.82660426987497</v>
      </c>
      <c r="I63" s="40">
        <f>IF(И_металл!G63=0,I62,И_металл!G63)</f>
        <v>42.693648285816273</v>
      </c>
      <c r="J63" s="40">
        <f>IF(И_металл!H63=0,J62,И_металл!H63)</f>
        <v>43.148926633640002</v>
      </c>
      <c r="K63" s="40">
        <f>IF(И_металл!I63=0,K62,И_металл!I63)</f>
        <v>46.483148295993203</v>
      </c>
      <c r="L63" s="40">
        <f>IF(И_металл!J63=0,L62,И_металл!J63)</f>
        <v>47.677302498116269</v>
      </c>
      <c r="M63" s="40">
        <f>IF(И_металл!K63=0,M62,И_металл!K63)</f>
        <v>47.182726079482158</v>
      </c>
      <c r="N63" s="40">
        <f>IF(И_металл!L63=0,N62,И_металл!L63)</f>
        <v>68.674424734770142</v>
      </c>
      <c r="O63" s="40">
        <f>IF(И_металл!M63=0,O62,И_металл!M63)</f>
        <v>66.685346673268882</v>
      </c>
      <c r="P63" s="40">
        <f>IF(И_металл!N63=0,P62,И_металл!N63)</f>
        <v>46.70318812964765</v>
      </c>
      <c r="Q63" s="40">
        <f>IF(И_металл!O63=0,Q62,И_металл!O63)</f>
        <v>44.935591763684364</v>
      </c>
      <c r="R63" s="40">
        <f>IF(И_металл!P63=0,R62,И_металл!P63)</f>
        <v>44.438946879850704</v>
      </c>
      <c r="S63" s="40">
        <f>IF(И_металл!Q63=0,S62,И_металл!Q63)</f>
        <v>45.602693015208331</v>
      </c>
      <c r="T63" s="40">
        <f>IF(И_металл!R63=0,T62,И_металл!R63)</f>
        <v>46.773479388038609</v>
      </c>
      <c r="U63" s="40">
        <f>IF(И_металл!S63=0,U62,И_металл!S63)</f>
        <v>45.63500377337359</v>
      </c>
      <c r="V63" s="40">
        <f>IF(И_металл!T63=0,V62,И_металл!T63)</f>
        <v>0</v>
      </c>
      <c r="W63" s="40">
        <f>IF(И_металл!U63=0,W62,И_металл!U63)</f>
        <v>0</v>
      </c>
      <c r="X63" s="40">
        <f>IF(И_металл!V63=0,X62,И_металл!V63)</f>
        <v>0</v>
      </c>
      <c r="Y63" s="40">
        <f>IF(И_металл!W63=0,Y62,И_металл!W63)</f>
        <v>0</v>
      </c>
      <c r="Z63" s="40">
        <f>IF(И_металл!X63=0,Z62,И_металл!X63)</f>
        <v>0</v>
      </c>
    </row>
    <row r="64" spans="1:26" x14ac:dyDescent="0.25">
      <c r="A64" t="str">
        <f t="shared" si="0"/>
        <v>00</v>
      </c>
      <c r="B64">
        <f t="shared" si="2"/>
        <v>46.248653562334475</v>
      </c>
      <c r="C64" s="40">
        <f>Индекс!A59</f>
        <v>0</v>
      </c>
      <c r="D64" s="40">
        <f>Индекс!B59</f>
        <v>0</v>
      </c>
      <c r="E64" s="40">
        <f>IF(И_металл!C64=0,E63,И_металл!C64)</f>
        <v>41.532257390168212</v>
      </c>
      <c r="F64" s="40">
        <f>IF(И_металл!D64=0,F63,И_металл!D64)</f>
        <v>42.818914692879666</v>
      </c>
      <c r="G64" s="40">
        <f>IF(И_металл!E64=0,G63,И_металл!E64)</f>
        <v>45.558773775748584</v>
      </c>
      <c r="H64" s="40">
        <f>IF(И_металл!F64=0,H63,И_металл!F64)</f>
        <v>44.82660426987497</v>
      </c>
      <c r="I64" s="40">
        <f>IF(И_металл!G64=0,I63,И_металл!G64)</f>
        <v>42.693648285816273</v>
      </c>
      <c r="J64" s="40">
        <f>IF(И_металл!H64=0,J63,И_металл!H64)</f>
        <v>43.148926633640002</v>
      </c>
      <c r="K64" s="40">
        <f>IF(И_металл!I64=0,K63,И_металл!I64)</f>
        <v>46.483148295993203</v>
      </c>
      <c r="L64" s="40">
        <f>IF(И_металл!J64=0,L63,И_металл!J64)</f>
        <v>47.677302498116269</v>
      </c>
      <c r="M64" s="40">
        <f>IF(И_металл!K64=0,M63,И_металл!K64)</f>
        <v>47.182726079482158</v>
      </c>
      <c r="N64" s="40">
        <f>IF(И_металл!L64=0,N63,И_металл!L64)</f>
        <v>68.674424734770142</v>
      </c>
      <c r="O64" s="40">
        <f>IF(И_металл!M64=0,O63,И_металл!M64)</f>
        <v>66.685346673268882</v>
      </c>
      <c r="P64" s="40">
        <f>IF(И_металл!N64=0,P63,И_металл!N64)</f>
        <v>46.70318812964765</v>
      </c>
      <c r="Q64" s="40">
        <f>IF(И_металл!O64=0,Q63,И_металл!O64)</f>
        <v>44.935591763684364</v>
      </c>
      <c r="R64" s="40">
        <f>IF(И_металл!P64=0,R63,И_металл!P64)</f>
        <v>44.438946879850704</v>
      </c>
      <c r="S64" s="40">
        <f>IF(И_металл!Q64=0,S63,И_металл!Q64)</f>
        <v>45.602693015208331</v>
      </c>
      <c r="T64" s="40">
        <f>IF(И_металл!R64=0,T63,И_металл!R64)</f>
        <v>46.773479388038609</v>
      </c>
      <c r="U64" s="40">
        <f>IF(И_металл!S64=0,U63,И_металл!S64)</f>
        <v>45.63500377337359</v>
      </c>
      <c r="V64" s="40">
        <f>IF(И_металл!T64=0,V63,И_металл!T64)</f>
        <v>0</v>
      </c>
      <c r="W64" s="40">
        <f>IF(И_металл!U64=0,W63,И_металл!U64)</f>
        <v>0</v>
      </c>
      <c r="X64" s="40">
        <f>IF(И_металл!V64=0,X63,И_металл!V64)</f>
        <v>0</v>
      </c>
      <c r="Y64" s="40">
        <f>IF(И_металл!W64=0,Y63,И_металл!W64)</f>
        <v>0</v>
      </c>
      <c r="Z64" s="40">
        <f>IF(И_металл!X64=0,Z63,И_металл!X64)</f>
        <v>0</v>
      </c>
    </row>
    <row r="65" spans="1:26" x14ac:dyDescent="0.25">
      <c r="A65" t="str">
        <f t="shared" si="0"/>
        <v>00</v>
      </c>
      <c r="B65">
        <f t="shared" si="2"/>
        <v>46.248653562334475</v>
      </c>
      <c r="C65" s="40">
        <f>Индекс!A60</f>
        <v>0</v>
      </c>
      <c r="D65" s="40">
        <f>Индекс!B60</f>
        <v>0</v>
      </c>
      <c r="E65" s="40">
        <f>IF(И_металл!C65=0,E64,И_металл!C65)</f>
        <v>41.532257390168212</v>
      </c>
      <c r="F65" s="40">
        <f>IF(И_металл!D65=0,F64,И_металл!D65)</f>
        <v>42.818914692879666</v>
      </c>
      <c r="G65" s="40">
        <f>IF(И_металл!E65=0,G64,И_металл!E65)</f>
        <v>45.558773775748584</v>
      </c>
      <c r="H65" s="40">
        <f>IF(И_металл!F65=0,H64,И_металл!F65)</f>
        <v>44.82660426987497</v>
      </c>
      <c r="I65" s="40">
        <f>IF(И_металл!G65=0,I64,И_металл!G65)</f>
        <v>42.693648285816273</v>
      </c>
      <c r="J65" s="40">
        <f>IF(И_металл!H65=0,J64,И_металл!H65)</f>
        <v>43.148926633640002</v>
      </c>
      <c r="K65" s="40">
        <f>IF(И_металл!I65=0,K64,И_металл!I65)</f>
        <v>46.483148295993203</v>
      </c>
      <c r="L65" s="40">
        <f>IF(И_металл!J65=0,L64,И_металл!J65)</f>
        <v>47.677302498116269</v>
      </c>
      <c r="M65" s="40">
        <f>IF(И_металл!K65=0,M64,И_металл!K65)</f>
        <v>47.182726079482158</v>
      </c>
      <c r="N65" s="40">
        <f>IF(И_металл!L65=0,N64,И_металл!L65)</f>
        <v>68.674424734770142</v>
      </c>
      <c r="O65" s="40">
        <f>IF(И_металл!M65=0,O64,И_металл!M65)</f>
        <v>66.685346673268882</v>
      </c>
      <c r="P65" s="40">
        <f>IF(И_металл!N65=0,P64,И_металл!N65)</f>
        <v>46.70318812964765</v>
      </c>
      <c r="Q65" s="40">
        <f>IF(И_металл!O65=0,Q64,И_металл!O65)</f>
        <v>44.935591763684364</v>
      </c>
      <c r="R65" s="40">
        <f>IF(И_металл!P65=0,R64,И_металл!P65)</f>
        <v>44.438946879850704</v>
      </c>
      <c r="S65" s="40">
        <f>IF(И_металл!Q65=0,S64,И_металл!Q65)</f>
        <v>45.602693015208331</v>
      </c>
      <c r="T65" s="40">
        <f>IF(И_металл!R65=0,T64,И_металл!R65)</f>
        <v>46.773479388038609</v>
      </c>
      <c r="U65" s="40">
        <f>IF(И_металл!S65=0,U64,И_металл!S65)</f>
        <v>45.63500377337359</v>
      </c>
      <c r="V65" s="40">
        <f>IF(И_металл!T65=0,V64,И_металл!T65)</f>
        <v>0</v>
      </c>
      <c r="W65" s="40">
        <f>IF(И_металл!U65=0,W64,И_металл!U65)</f>
        <v>0</v>
      </c>
      <c r="X65" s="40">
        <f>IF(И_металл!V65=0,X64,И_металл!V65)</f>
        <v>0</v>
      </c>
      <c r="Y65" s="40">
        <f>IF(И_металл!W65=0,Y64,И_металл!W65)</f>
        <v>0</v>
      </c>
      <c r="Z65" s="40">
        <f>IF(И_металл!X65=0,Z64,И_металл!X65)</f>
        <v>0</v>
      </c>
    </row>
    <row r="66" spans="1:26" x14ac:dyDescent="0.25">
      <c r="A66" t="str">
        <f t="shared" ref="A66:A80" si="3">CONCATENATE(C66,D66)</f>
        <v>00</v>
      </c>
      <c r="B66">
        <f t="shared" ref="B66:B80" si="4">SUMPRODUCT($E$6:$BJ$6,E66:BJ66)</f>
        <v>46.248653562334475</v>
      </c>
      <c r="C66" s="40">
        <f>Индекс!A61</f>
        <v>0</v>
      </c>
      <c r="D66" s="40">
        <f>Индекс!B61</f>
        <v>0</v>
      </c>
      <c r="E66" s="40">
        <f>IF(И_металл!C66=0,E65,И_металл!C66)</f>
        <v>41.532257390168212</v>
      </c>
      <c r="F66" s="40">
        <f>IF(И_металл!D66=0,F65,И_металл!D66)</f>
        <v>42.818914692879666</v>
      </c>
      <c r="G66" s="40">
        <f>IF(И_металл!E66=0,G65,И_металл!E66)</f>
        <v>45.558773775748584</v>
      </c>
      <c r="H66" s="40">
        <f>IF(И_металл!F66=0,H65,И_металл!F66)</f>
        <v>44.82660426987497</v>
      </c>
      <c r="I66" s="40">
        <f>IF(И_металл!G66=0,I65,И_металл!G66)</f>
        <v>42.693648285816273</v>
      </c>
      <c r="J66" s="40">
        <f>IF(И_металл!H66=0,J65,И_металл!H66)</f>
        <v>43.148926633640002</v>
      </c>
      <c r="K66" s="40">
        <f>IF(И_металл!I66=0,K65,И_металл!I66)</f>
        <v>46.483148295993203</v>
      </c>
      <c r="L66" s="40">
        <f>IF(И_металл!J66=0,L65,И_металл!J66)</f>
        <v>47.677302498116269</v>
      </c>
      <c r="M66" s="40">
        <f>IF(И_металл!K66=0,M65,И_металл!K66)</f>
        <v>47.182726079482158</v>
      </c>
      <c r="N66" s="40">
        <f>IF(И_металл!L66=0,N65,И_металл!L66)</f>
        <v>68.674424734770142</v>
      </c>
      <c r="O66" s="40">
        <f>IF(И_металл!M66=0,O65,И_металл!M66)</f>
        <v>66.685346673268882</v>
      </c>
      <c r="P66" s="40">
        <f>IF(И_металл!N66=0,P65,И_металл!N66)</f>
        <v>46.70318812964765</v>
      </c>
      <c r="Q66" s="40">
        <f>IF(И_металл!O66=0,Q65,И_металл!O66)</f>
        <v>44.935591763684364</v>
      </c>
      <c r="R66" s="40">
        <f>IF(И_металл!P66=0,R65,И_металл!P66)</f>
        <v>44.438946879850704</v>
      </c>
      <c r="S66" s="40">
        <f>IF(И_металл!Q66=0,S65,И_металл!Q66)</f>
        <v>45.602693015208331</v>
      </c>
      <c r="T66" s="40">
        <f>IF(И_металл!R66=0,T65,И_металл!R66)</f>
        <v>46.773479388038609</v>
      </c>
      <c r="U66" s="40">
        <f>IF(И_металл!S66=0,U65,И_металл!S66)</f>
        <v>45.63500377337359</v>
      </c>
      <c r="V66" s="40">
        <f>IF(И_металл!T66=0,V65,И_металл!T66)</f>
        <v>0</v>
      </c>
      <c r="W66" s="40">
        <f>IF(И_металл!U66=0,W65,И_металл!U66)</f>
        <v>0</v>
      </c>
      <c r="X66" s="40">
        <f>IF(И_металл!V66=0,X65,И_металл!V66)</f>
        <v>0</v>
      </c>
      <c r="Y66" s="40">
        <f>IF(И_металл!W66=0,Y65,И_металл!W66)</f>
        <v>0</v>
      </c>
      <c r="Z66" s="40">
        <f>IF(И_металл!X66=0,Z65,И_металл!X66)</f>
        <v>0</v>
      </c>
    </row>
    <row r="67" spans="1:26" x14ac:dyDescent="0.25">
      <c r="A67" t="str">
        <f t="shared" si="3"/>
        <v>00</v>
      </c>
      <c r="B67">
        <f t="shared" si="4"/>
        <v>46.248653562334475</v>
      </c>
      <c r="C67" s="40">
        <f>Индекс!A62</f>
        <v>0</v>
      </c>
      <c r="D67" s="40">
        <f>Индекс!B62</f>
        <v>0</v>
      </c>
      <c r="E67" s="40">
        <f>IF(И_металл!C67=0,E66,И_металл!C67)</f>
        <v>41.532257390168212</v>
      </c>
      <c r="F67" s="40">
        <f>IF(И_металл!D67=0,F66,И_металл!D67)</f>
        <v>42.818914692879666</v>
      </c>
      <c r="G67" s="40">
        <f>IF(И_металл!E67=0,G66,И_металл!E67)</f>
        <v>45.558773775748584</v>
      </c>
      <c r="H67" s="40">
        <f>IF(И_металл!F67=0,H66,И_металл!F67)</f>
        <v>44.82660426987497</v>
      </c>
      <c r="I67" s="40">
        <f>IF(И_металл!G67=0,I66,И_металл!G67)</f>
        <v>42.693648285816273</v>
      </c>
      <c r="J67" s="40">
        <f>IF(И_металл!H67=0,J66,И_металл!H67)</f>
        <v>43.148926633640002</v>
      </c>
      <c r="K67" s="40">
        <f>IF(И_металл!I67=0,K66,И_металл!I67)</f>
        <v>46.483148295993203</v>
      </c>
      <c r="L67" s="40">
        <f>IF(И_металл!J67=0,L66,И_металл!J67)</f>
        <v>47.677302498116269</v>
      </c>
      <c r="M67" s="40">
        <f>IF(И_металл!K67=0,M66,И_металл!K67)</f>
        <v>47.182726079482158</v>
      </c>
      <c r="N67" s="40">
        <f>IF(И_металл!L67=0,N66,И_металл!L67)</f>
        <v>68.674424734770142</v>
      </c>
      <c r="O67" s="40">
        <f>IF(И_металл!M67=0,O66,И_металл!M67)</f>
        <v>66.685346673268882</v>
      </c>
      <c r="P67" s="40">
        <f>IF(И_металл!N67=0,P66,И_металл!N67)</f>
        <v>46.70318812964765</v>
      </c>
      <c r="Q67" s="40">
        <f>IF(И_металл!O67=0,Q66,И_металл!O67)</f>
        <v>44.935591763684364</v>
      </c>
      <c r="R67" s="40">
        <f>IF(И_металл!P67=0,R66,И_металл!P67)</f>
        <v>44.438946879850704</v>
      </c>
      <c r="S67" s="40">
        <f>IF(И_металл!Q67=0,S66,И_металл!Q67)</f>
        <v>45.602693015208331</v>
      </c>
      <c r="T67" s="40">
        <f>IF(И_металл!R67=0,T66,И_металл!R67)</f>
        <v>46.773479388038609</v>
      </c>
      <c r="U67" s="40">
        <f>IF(И_металл!S67=0,U66,И_металл!S67)</f>
        <v>45.63500377337359</v>
      </c>
      <c r="V67" s="40">
        <f>IF(И_металл!T67=0,V66,И_металл!T67)</f>
        <v>0</v>
      </c>
      <c r="W67" s="40">
        <f>IF(И_металл!U67=0,W66,И_металл!U67)</f>
        <v>0</v>
      </c>
      <c r="X67" s="40">
        <f>IF(И_металл!V67=0,X66,И_металл!V67)</f>
        <v>0</v>
      </c>
      <c r="Y67" s="40">
        <f>IF(И_металл!W67=0,Y66,И_металл!W67)</f>
        <v>0</v>
      </c>
      <c r="Z67" s="40">
        <f>IF(И_металл!X67=0,Z66,И_металл!X67)</f>
        <v>0</v>
      </c>
    </row>
    <row r="68" spans="1:26" x14ac:dyDescent="0.25">
      <c r="A68" t="str">
        <f t="shared" si="3"/>
        <v>00</v>
      </c>
      <c r="B68">
        <f t="shared" si="4"/>
        <v>46.248653562334475</v>
      </c>
      <c r="C68" s="40">
        <f>Индекс!A63</f>
        <v>0</v>
      </c>
      <c r="D68" s="40">
        <f>Индекс!B63</f>
        <v>0</v>
      </c>
      <c r="E68" s="40">
        <f>IF(И_металл!C68=0,E67,И_металл!C68)</f>
        <v>41.532257390168212</v>
      </c>
      <c r="F68" s="40">
        <f>IF(И_металл!D68=0,F67,И_металл!D68)</f>
        <v>42.818914692879666</v>
      </c>
      <c r="G68" s="40">
        <f>IF(И_металл!E68=0,G67,И_металл!E68)</f>
        <v>45.558773775748584</v>
      </c>
      <c r="H68" s="40">
        <f>IF(И_металл!F68=0,H67,И_металл!F68)</f>
        <v>44.82660426987497</v>
      </c>
      <c r="I68" s="40">
        <f>IF(И_металл!G68=0,I67,И_металл!G68)</f>
        <v>42.693648285816273</v>
      </c>
      <c r="J68" s="40">
        <f>IF(И_металл!H68=0,J67,И_металл!H68)</f>
        <v>43.148926633640002</v>
      </c>
      <c r="K68" s="40">
        <f>IF(И_металл!I68=0,K67,И_металл!I68)</f>
        <v>46.483148295993203</v>
      </c>
      <c r="L68" s="40">
        <f>IF(И_металл!J68=0,L67,И_металл!J68)</f>
        <v>47.677302498116269</v>
      </c>
      <c r="M68" s="40">
        <f>IF(И_металл!K68=0,M67,И_металл!K68)</f>
        <v>47.182726079482158</v>
      </c>
      <c r="N68" s="40">
        <f>IF(И_металл!L68=0,N67,И_металл!L68)</f>
        <v>68.674424734770142</v>
      </c>
      <c r="O68" s="40">
        <f>IF(И_металл!M68=0,O67,И_металл!M68)</f>
        <v>66.685346673268882</v>
      </c>
      <c r="P68" s="40">
        <f>IF(И_металл!N68=0,P67,И_металл!N68)</f>
        <v>46.70318812964765</v>
      </c>
      <c r="Q68" s="40">
        <f>IF(И_металл!O68=0,Q67,И_металл!O68)</f>
        <v>44.935591763684364</v>
      </c>
      <c r="R68" s="40">
        <f>IF(И_металл!P68=0,R67,И_металл!P68)</f>
        <v>44.438946879850704</v>
      </c>
      <c r="S68" s="40">
        <f>IF(И_металл!Q68=0,S67,И_металл!Q68)</f>
        <v>45.602693015208331</v>
      </c>
      <c r="T68" s="40">
        <f>IF(И_металл!R68=0,T67,И_металл!R68)</f>
        <v>46.773479388038609</v>
      </c>
      <c r="U68" s="40">
        <f>IF(И_металл!S68=0,U67,И_металл!S68)</f>
        <v>45.63500377337359</v>
      </c>
      <c r="V68" s="40">
        <f>IF(И_металл!T68=0,V67,И_металл!T68)</f>
        <v>0</v>
      </c>
      <c r="W68" s="40">
        <f>IF(И_металл!U68=0,W67,И_металл!U68)</f>
        <v>0</v>
      </c>
      <c r="X68" s="40">
        <f>IF(И_металл!V68=0,X67,И_металл!V68)</f>
        <v>0</v>
      </c>
      <c r="Y68" s="40">
        <f>IF(И_металл!W68=0,Y67,И_металл!W68)</f>
        <v>0</v>
      </c>
      <c r="Z68" s="40">
        <f>IF(И_металл!X68=0,Z67,И_металл!X68)</f>
        <v>0</v>
      </c>
    </row>
    <row r="69" spans="1:26" x14ac:dyDescent="0.25">
      <c r="A69" t="str">
        <f t="shared" si="3"/>
        <v>00</v>
      </c>
      <c r="B69">
        <f t="shared" si="4"/>
        <v>46.248653562334475</v>
      </c>
      <c r="C69" s="40">
        <f>Индекс!A64</f>
        <v>0</v>
      </c>
      <c r="D69" s="40">
        <f>Индекс!B64</f>
        <v>0</v>
      </c>
      <c r="E69" s="40">
        <f>IF(И_металл!C69=0,E68,И_металл!C69)</f>
        <v>41.532257390168212</v>
      </c>
      <c r="F69" s="40">
        <f>IF(И_металл!D69=0,F68,И_металл!D69)</f>
        <v>42.818914692879666</v>
      </c>
      <c r="G69" s="40">
        <f>IF(И_металл!E69=0,G68,И_металл!E69)</f>
        <v>45.558773775748584</v>
      </c>
      <c r="H69" s="40">
        <f>IF(И_металл!F69=0,H68,И_металл!F69)</f>
        <v>44.82660426987497</v>
      </c>
      <c r="I69" s="40">
        <f>IF(И_металл!G69=0,I68,И_металл!G69)</f>
        <v>42.693648285816273</v>
      </c>
      <c r="J69" s="40">
        <f>IF(И_металл!H69=0,J68,И_металл!H69)</f>
        <v>43.148926633640002</v>
      </c>
      <c r="K69" s="40">
        <f>IF(И_металл!I69=0,K68,И_металл!I69)</f>
        <v>46.483148295993203</v>
      </c>
      <c r="L69" s="40">
        <f>IF(И_металл!J69=0,L68,И_металл!J69)</f>
        <v>47.677302498116269</v>
      </c>
      <c r="M69" s="40">
        <f>IF(И_металл!K69=0,M68,И_металл!K69)</f>
        <v>47.182726079482158</v>
      </c>
      <c r="N69" s="40">
        <f>IF(И_металл!L69=0,N68,И_металл!L69)</f>
        <v>68.674424734770142</v>
      </c>
      <c r="O69" s="40">
        <f>IF(И_металл!M69=0,O68,И_металл!M69)</f>
        <v>66.685346673268882</v>
      </c>
      <c r="P69" s="40">
        <f>IF(И_металл!N69=0,P68,И_металл!N69)</f>
        <v>46.70318812964765</v>
      </c>
      <c r="Q69" s="40">
        <f>IF(И_металл!O69=0,Q68,И_металл!O69)</f>
        <v>44.935591763684364</v>
      </c>
      <c r="R69" s="40">
        <f>IF(И_металл!P69=0,R68,И_металл!P69)</f>
        <v>44.438946879850704</v>
      </c>
      <c r="S69" s="40">
        <f>IF(И_металл!Q69=0,S68,И_металл!Q69)</f>
        <v>45.602693015208331</v>
      </c>
      <c r="T69" s="40">
        <f>IF(И_металл!R69=0,T68,И_металл!R69)</f>
        <v>46.773479388038609</v>
      </c>
      <c r="U69" s="40">
        <f>IF(И_металл!S69=0,U68,И_металл!S69)</f>
        <v>45.63500377337359</v>
      </c>
      <c r="V69" s="40">
        <f>IF(И_металл!T69=0,V68,И_металл!T69)</f>
        <v>0</v>
      </c>
      <c r="W69" s="40">
        <f>IF(И_металл!U69=0,W68,И_металл!U69)</f>
        <v>0</v>
      </c>
      <c r="X69" s="40">
        <f>IF(И_металл!V69=0,X68,И_металл!V69)</f>
        <v>0</v>
      </c>
      <c r="Y69" s="40">
        <f>IF(И_металл!W69=0,Y68,И_металл!W69)</f>
        <v>0</v>
      </c>
      <c r="Z69" s="40">
        <f>IF(И_металл!X69=0,Z68,И_металл!X69)</f>
        <v>0</v>
      </c>
    </row>
    <row r="70" spans="1:26" x14ac:dyDescent="0.25">
      <c r="A70" t="str">
        <f t="shared" si="3"/>
        <v>00</v>
      </c>
      <c r="B70">
        <f t="shared" si="4"/>
        <v>46.248653562334475</v>
      </c>
      <c r="C70" s="40">
        <f>Индекс!A65</f>
        <v>0</v>
      </c>
      <c r="D70" s="40">
        <f>Индекс!B65</f>
        <v>0</v>
      </c>
      <c r="E70" s="40">
        <f>IF(И_металл!C70=0,E69,И_металл!C70)</f>
        <v>41.532257390168212</v>
      </c>
      <c r="F70" s="40">
        <f>IF(И_металл!D70=0,F69,И_металл!D70)</f>
        <v>42.818914692879666</v>
      </c>
      <c r="G70" s="40">
        <f>IF(И_металл!E70=0,G69,И_металл!E70)</f>
        <v>45.558773775748584</v>
      </c>
      <c r="H70" s="40">
        <f>IF(И_металл!F70=0,H69,И_металл!F70)</f>
        <v>44.82660426987497</v>
      </c>
      <c r="I70" s="40">
        <f>IF(И_металл!G70=0,I69,И_металл!G70)</f>
        <v>42.693648285816273</v>
      </c>
      <c r="J70" s="40">
        <f>IF(И_металл!H70=0,J69,И_металл!H70)</f>
        <v>43.148926633640002</v>
      </c>
      <c r="K70" s="40">
        <f>IF(И_металл!I70=0,K69,И_металл!I70)</f>
        <v>46.483148295993203</v>
      </c>
      <c r="L70" s="40">
        <f>IF(И_металл!J70=0,L69,И_металл!J70)</f>
        <v>47.677302498116269</v>
      </c>
      <c r="M70" s="40">
        <f>IF(И_металл!K70=0,M69,И_металл!K70)</f>
        <v>47.182726079482158</v>
      </c>
      <c r="N70" s="40">
        <f>IF(И_металл!L70=0,N69,И_металл!L70)</f>
        <v>68.674424734770142</v>
      </c>
      <c r="O70" s="40">
        <f>IF(И_металл!M70=0,O69,И_металл!M70)</f>
        <v>66.685346673268882</v>
      </c>
      <c r="P70" s="40">
        <f>IF(И_металл!N70=0,P69,И_металл!N70)</f>
        <v>46.70318812964765</v>
      </c>
      <c r="Q70" s="40">
        <f>IF(И_металл!O70=0,Q69,И_металл!O70)</f>
        <v>44.935591763684364</v>
      </c>
      <c r="R70" s="40">
        <f>IF(И_металл!P70=0,R69,И_металл!P70)</f>
        <v>44.438946879850704</v>
      </c>
      <c r="S70" s="40">
        <f>IF(И_металл!Q70=0,S69,И_металл!Q70)</f>
        <v>45.602693015208331</v>
      </c>
      <c r="T70" s="40">
        <f>IF(И_металл!R70=0,T69,И_металл!R70)</f>
        <v>46.773479388038609</v>
      </c>
      <c r="U70" s="40">
        <f>IF(И_металл!S70=0,U69,И_металл!S70)</f>
        <v>45.63500377337359</v>
      </c>
      <c r="V70" s="40">
        <f>IF(И_металл!T70=0,V69,И_металл!T70)</f>
        <v>0</v>
      </c>
      <c r="W70" s="40">
        <f>IF(И_металл!U70=0,W69,И_металл!U70)</f>
        <v>0</v>
      </c>
      <c r="X70" s="40">
        <f>IF(И_металл!V70=0,X69,И_металл!V70)</f>
        <v>0</v>
      </c>
      <c r="Y70" s="40">
        <f>IF(И_металл!W70=0,Y69,И_металл!W70)</f>
        <v>0</v>
      </c>
      <c r="Z70" s="40">
        <f>IF(И_металл!X70=0,Z69,И_металл!X70)</f>
        <v>0</v>
      </c>
    </row>
    <row r="71" spans="1:26" x14ac:dyDescent="0.25">
      <c r="A71" t="str">
        <f t="shared" si="3"/>
        <v>00</v>
      </c>
      <c r="B71">
        <f t="shared" si="4"/>
        <v>46.248653562334475</v>
      </c>
      <c r="C71" s="40">
        <f>Индекс!A66</f>
        <v>0</v>
      </c>
      <c r="D71" s="40">
        <f>Индекс!B66</f>
        <v>0</v>
      </c>
      <c r="E71" s="40">
        <f>IF(И_металл!C71=0,E70,И_металл!C71)</f>
        <v>41.532257390168212</v>
      </c>
      <c r="F71" s="40">
        <f>IF(И_металл!D71=0,F70,И_металл!D71)</f>
        <v>42.818914692879666</v>
      </c>
      <c r="G71" s="40">
        <f>IF(И_металл!E71=0,G70,И_металл!E71)</f>
        <v>45.558773775748584</v>
      </c>
      <c r="H71" s="40">
        <f>IF(И_металл!F71=0,H70,И_металл!F71)</f>
        <v>44.82660426987497</v>
      </c>
      <c r="I71" s="40">
        <f>IF(И_металл!G71=0,I70,И_металл!G71)</f>
        <v>42.693648285816273</v>
      </c>
      <c r="J71" s="40">
        <f>IF(И_металл!H71=0,J70,И_металл!H71)</f>
        <v>43.148926633640002</v>
      </c>
      <c r="K71" s="40">
        <f>IF(И_металл!I71=0,K70,И_металл!I71)</f>
        <v>46.483148295993203</v>
      </c>
      <c r="L71" s="40">
        <f>IF(И_металл!J71=0,L70,И_металл!J71)</f>
        <v>47.677302498116269</v>
      </c>
      <c r="M71" s="40">
        <f>IF(И_металл!K71=0,M70,И_металл!K71)</f>
        <v>47.182726079482158</v>
      </c>
      <c r="N71" s="40">
        <f>IF(И_металл!L71=0,N70,И_металл!L71)</f>
        <v>68.674424734770142</v>
      </c>
      <c r="O71" s="40">
        <f>IF(И_металл!M71=0,O70,И_металл!M71)</f>
        <v>66.685346673268882</v>
      </c>
      <c r="P71" s="40">
        <f>IF(И_металл!N71=0,P70,И_металл!N71)</f>
        <v>46.70318812964765</v>
      </c>
      <c r="Q71" s="40">
        <f>IF(И_металл!O71=0,Q70,И_металл!O71)</f>
        <v>44.935591763684364</v>
      </c>
      <c r="R71" s="40">
        <f>IF(И_металл!P71=0,R70,И_металл!P71)</f>
        <v>44.438946879850704</v>
      </c>
      <c r="S71" s="40">
        <f>IF(И_металл!Q71=0,S70,И_металл!Q71)</f>
        <v>45.602693015208331</v>
      </c>
      <c r="T71" s="40">
        <f>IF(И_металл!R71=0,T70,И_металл!R71)</f>
        <v>46.773479388038609</v>
      </c>
      <c r="U71" s="40">
        <f>IF(И_металл!S71=0,U70,И_металл!S71)</f>
        <v>45.63500377337359</v>
      </c>
      <c r="V71" s="40">
        <f>IF(И_металл!T71=0,V70,И_металл!T71)</f>
        <v>0</v>
      </c>
      <c r="W71" s="40">
        <f>IF(И_металл!U71=0,W70,И_металл!U71)</f>
        <v>0</v>
      </c>
      <c r="X71" s="40">
        <f>IF(И_металл!V71=0,X70,И_металл!V71)</f>
        <v>0</v>
      </c>
      <c r="Y71" s="40">
        <f>IF(И_металл!W71=0,Y70,И_металл!W71)</f>
        <v>0</v>
      </c>
      <c r="Z71" s="40">
        <f>IF(И_металл!X71=0,Z70,И_металл!X71)</f>
        <v>0</v>
      </c>
    </row>
    <row r="72" spans="1:26" x14ac:dyDescent="0.25">
      <c r="A72" t="str">
        <f t="shared" si="3"/>
        <v>00</v>
      </c>
      <c r="B72">
        <f t="shared" si="4"/>
        <v>46.248653562334475</v>
      </c>
      <c r="C72" s="40">
        <f>Индекс!A67</f>
        <v>0</v>
      </c>
      <c r="D72" s="40">
        <f>Индекс!B67</f>
        <v>0</v>
      </c>
      <c r="E72" s="40">
        <f>IF(И_металл!C72=0,E71,И_металл!C72)</f>
        <v>41.532257390168212</v>
      </c>
      <c r="F72" s="40">
        <f>IF(И_металл!D72=0,F71,И_металл!D72)</f>
        <v>42.818914692879666</v>
      </c>
      <c r="G72" s="40">
        <f>IF(И_металл!E72=0,G71,И_металл!E72)</f>
        <v>45.558773775748584</v>
      </c>
      <c r="H72" s="40">
        <f>IF(И_металл!F72=0,H71,И_металл!F72)</f>
        <v>44.82660426987497</v>
      </c>
      <c r="I72" s="40">
        <f>IF(И_металл!G72=0,I71,И_металл!G72)</f>
        <v>42.693648285816273</v>
      </c>
      <c r="J72" s="40">
        <f>IF(И_металл!H72=0,J71,И_металл!H72)</f>
        <v>43.148926633640002</v>
      </c>
      <c r="K72" s="40">
        <f>IF(И_металл!I72=0,K71,И_металл!I72)</f>
        <v>46.483148295993203</v>
      </c>
      <c r="L72" s="40">
        <f>IF(И_металл!J72=0,L71,И_металл!J72)</f>
        <v>47.677302498116269</v>
      </c>
      <c r="M72" s="40">
        <f>IF(И_металл!K72=0,M71,И_металл!K72)</f>
        <v>47.182726079482158</v>
      </c>
      <c r="N72" s="40">
        <f>IF(И_металл!L72=0,N71,И_металл!L72)</f>
        <v>68.674424734770142</v>
      </c>
      <c r="O72" s="40">
        <f>IF(И_металл!M72=0,O71,И_металл!M72)</f>
        <v>66.685346673268882</v>
      </c>
      <c r="P72" s="40">
        <f>IF(И_металл!N72=0,P71,И_металл!N72)</f>
        <v>46.70318812964765</v>
      </c>
      <c r="Q72" s="40">
        <f>IF(И_металл!O72=0,Q71,И_металл!O72)</f>
        <v>44.935591763684364</v>
      </c>
      <c r="R72" s="40">
        <f>IF(И_металл!P72=0,R71,И_металл!P72)</f>
        <v>44.438946879850704</v>
      </c>
      <c r="S72" s="40">
        <f>IF(И_металл!Q72=0,S71,И_металл!Q72)</f>
        <v>45.602693015208331</v>
      </c>
      <c r="T72" s="40">
        <f>IF(И_металл!R72=0,T71,И_металл!R72)</f>
        <v>46.773479388038609</v>
      </c>
      <c r="U72" s="40">
        <f>IF(И_металл!S72=0,U71,И_металл!S72)</f>
        <v>45.63500377337359</v>
      </c>
      <c r="V72" s="40">
        <f>IF(И_металл!T72=0,V71,И_металл!T72)</f>
        <v>0</v>
      </c>
      <c r="W72" s="40">
        <f>IF(И_металл!U72=0,W71,И_металл!U72)</f>
        <v>0</v>
      </c>
      <c r="X72" s="40">
        <f>IF(И_металл!V72=0,X71,И_металл!V72)</f>
        <v>0</v>
      </c>
      <c r="Y72" s="40">
        <f>IF(И_металл!W72=0,Y71,И_металл!W72)</f>
        <v>0</v>
      </c>
      <c r="Z72" s="40">
        <f>IF(И_металл!X72=0,Z71,И_металл!X72)</f>
        <v>0</v>
      </c>
    </row>
    <row r="73" spans="1:26" x14ac:dyDescent="0.25">
      <c r="A73" t="str">
        <f t="shared" si="3"/>
        <v>00</v>
      </c>
      <c r="B73">
        <f t="shared" si="4"/>
        <v>46.248653562334475</v>
      </c>
      <c r="C73" s="40">
        <f>Индекс!A68</f>
        <v>0</v>
      </c>
      <c r="D73" s="40">
        <f>Индекс!B68</f>
        <v>0</v>
      </c>
      <c r="E73" s="40">
        <f>IF(И_металл!C73=0,E72,И_металл!C73)</f>
        <v>41.532257390168212</v>
      </c>
      <c r="F73" s="40">
        <f>IF(И_металл!D73=0,F72,И_металл!D73)</f>
        <v>42.818914692879666</v>
      </c>
      <c r="G73" s="40">
        <f>IF(И_металл!E73=0,G72,И_металл!E73)</f>
        <v>45.558773775748584</v>
      </c>
      <c r="H73" s="40">
        <f>IF(И_металл!F73=0,H72,И_металл!F73)</f>
        <v>44.82660426987497</v>
      </c>
      <c r="I73" s="40">
        <f>IF(И_металл!G73=0,I72,И_металл!G73)</f>
        <v>42.693648285816273</v>
      </c>
      <c r="J73" s="40">
        <f>IF(И_металл!H73=0,J72,И_металл!H73)</f>
        <v>43.148926633640002</v>
      </c>
      <c r="K73" s="40">
        <f>IF(И_металл!I73=0,K72,И_металл!I73)</f>
        <v>46.483148295993203</v>
      </c>
      <c r="L73" s="40">
        <f>IF(И_металл!J73=0,L72,И_металл!J73)</f>
        <v>47.677302498116269</v>
      </c>
      <c r="M73" s="40">
        <f>IF(И_металл!K73=0,M72,И_металл!K73)</f>
        <v>47.182726079482158</v>
      </c>
      <c r="N73" s="40">
        <f>IF(И_металл!L73=0,N72,И_металл!L73)</f>
        <v>68.674424734770142</v>
      </c>
      <c r="O73" s="40">
        <f>IF(И_металл!M73=0,O72,И_металл!M73)</f>
        <v>66.685346673268882</v>
      </c>
      <c r="P73" s="40">
        <f>IF(И_металл!N73=0,P72,И_металл!N73)</f>
        <v>46.70318812964765</v>
      </c>
      <c r="Q73" s="40">
        <f>IF(И_металл!O73=0,Q72,И_металл!O73)</f>
        <v>44.935591763684364</v>
      </c>
      <c r="R73" s="40">
        <f>IF(И_металл!P73=0,R72,И_металл!P73)</f>
        <v>44.438946879850704</v>
      </c>
      <c r="S73" s="40">
        <f>IF(И_металл!Q73=0,S72,И_металл!Q73)</f>
        <v>45.602693015208331</v>
      </c>
      <c r="T73" s="40">
        <f>IF(И_металл!R73=0,T72,И_металл!R73)</f>
        <v>46.773479388038609</v>
      </c>
      <c r="U73" s="40">
        <f>IF(И_металл!S73=0,U72,И_металл!S73)</f>
        <v>45.63500377337359</v>
      </c>
      <c r="V73" s="40">
        <f>IF(И_металл!T73=0,V72,И_металл!T73)</f>
        <v>0</v>
      </c>
      <c r="W73" s="40">
        <f>IF(И_металл!U73=0,W72,И_металл!U73)</f>
        <v>0</v>
      </c>
      <c r="X73" s="40">
        <f>IF(И_металл!V73=0,X72,И_металл!V73)</f>
        <v>0</v>
      </c>
      <c r="Y73" s="40">
        <f>IF(И_металл!W73=0,Y72,И_металл!W73)</f>
        <v>0</v>
      </c>
      <c r="Z73" s="40">
        <f>IF(И_металл!X73=0,Z72,И_металл!X73)</f>
        <v>0</v>
      </c>
    </row>
    <row r="74" spans="1:26" x14ac:dyDescent="0.25">
      <c r="A74" t="str">
        <f t="shared" si="3"/>
        <v>00</v>
      </c>
      <c r="B74">
        <f t="shared" si="4"/>
        <v>46.248653562334475</v>
      </c>
      <c r="C74" s="40">
        <f>Индекс!A69</f>
        <v>0</v>
      </c>
      <c r="D74" s="40">
        <f>Индекс!B69</f>
        <v>0</v>
      </c>
      <c r="E74" s="40">
        <f>IF(И_металл!C74=0,E73,И_металл!C74)</f>
        <v>41.532257390168212</v>
      </c>
      <c r="F74" s="40">
        <f>IF(И_металл!D74=0,F73,И_металл!D74)</f>
        <v>42.818914692879666</v>
      </c>
      <c r="G74" s="40">
        <f>IF(И_металл!E74=0,G73,И_металл!E74)</f>
        <v>45.558773775748584</v>
      </c>
      <c r="H74" s="40">
        <f>IF(И_металл!F74=0,H73,И_металл!F74)</f>
        <v>44.82660426987497</v>
      </c>
      <c r="I74" s="40">
        <f>IF(И_металл!G74=0,I73,И_металл!G74)</f>
        <v>42.693648285816273</v>
      </c>
      <c r="J74" s="40">
        <f>IF(И_металл!H74=0,J73,И_металл!H74)</f>
        <v>43.148926633640002</v>
      </c>
      <c r="K74" s="40">
        <f>IF(И_металл!I74=0,K73,И_металл!I74)</f>
        <v>46.483148295993203</v>
      </c>
      <c r="L74" s="40">
        <f>IF(И_металл!J74=0,L73,И_металл!J74)</f>
        <v>47.677302498116269</v>
      </c>
      <c r="M74" s="40">
        <f>IF(И_металл!K74=0,M73,И_металл!K74)</f>
        <v>47.182726079482158</v>
      </c>
      <c r="N74" s="40">
        <f>IF(И_металл!L74=0,N73,И_металл!L74)</f>
        <v>68.674424734770142</v>
      </c>
      <c r="O74" s="40">
        <f>IF(И_металл!M74=0,O73,И_металл!M74)</f>
        <v>66.685346673268882</v>
      </c>
      <c r="P74" s="40">
        <f>IF(И_металл!N74=0,P73,И_металл!N74)</f>
        <v>46.70318812964765</v>
      </c>
      <c r="Q74" s="40">
        <f>IF(И_металл!O74=0,Q73,И_металл!O74)</f>
        <v>44.935591763684364</v>
      </c>
      <c r="R74" s="40">
        <f>IF(И_металл!P74=0,R73,И_металл!P74)</f>
        <v>44.438946879850704</v>
      </c>
      <c r="S74" s="40">
        <f>IF(И_металл!Q74=0,S73,И_металл!Q74)</f>
        <v>45.602693015208331</v>
      </c>
      <c r="T74" s="40">
        <f>IF(И_металл!R74=0,T73,И_металл!R74)</f>
        <v>46.773479388038609</v>
      </c>
      <c r="U74" s="40">
        <f>IF(И_металл!S74=0,U73,И_металл!S74)</f>
        <v>45.63500377337359</v>
      </c>
      <c r="V74" s="40">
        <f>IF(И_металл!T74=0,V73,И_металл!T74)</f>
        <v>0</v>
      </c>
      <c r="W74" s="40">
        <f>IF(И_металл!U74=0,W73,И_металл!U74)</f>
        <v>0</v>
      </c>
      <c r="X74" s="40">
        <f>IF(И_металл!V74=0,X73,И_металл!V74)</f>
        <v>0</v>
      </c>
      <c r="Y74" s="40">
        <f>IF(И_металл!W74=0,Y73,И_металл!W74)</f>
        <v>0</v>
      </c>
      <c r="Z74" s="40">
        <f>IF(И_металл!X74=0,Z73,И_металл!X74)</f>
        <v>0</v>
      </c>
    </row>
    <row r="75" spans="1:26" x14ac:dyDescent="0.25">
      <c r="A75" t="str">
        <f t="shared" si="3"/>
        <v>00</v>
      </c>
      <c r="B75">
        <f t="shared" si="4"/>
        <v>46.248653562334475</v>
      </c>
      <c r="C75" s="40">
        <f>Индекс!A70</f>
        <v>0</v>
      </c>
      <c r="D75" s="40">
        <f>Индекс!B70</f>
        <v>0</v>
      </c>
      <c r="E75" s="40">
        <f>IF(И_металл!C75=0,E74,И_металл!C75)</f>
        <v>41.532257390168212</v>
      </c>
      <c r="F75" s="40">
        <f>IF(И_металл!D75=0,F74,И_металл!D75)</f>
        <v>42.818914692879666</v>
      </c>
      <c r="G75" s="40">
        <f>IF(И_металл!E75=0,G74,И_металл!E75)</f>
        <v>45.558773775748584</v>
      </c>
      <c r="H75" s="40">
        <f>IF(И_металл!F75=0,H74,И_металл!F75)</f>
        <v>44.82660426987497</v>
      </c>
      <c r="I75" s="40">
        <f>IF(И_металл!G75=0,I74,И_металл!G75)</f>
        <v>42.693648285816273</v>
      </c>
      <c r="J75" s="40">
        <f>IF(И_металл!H75=0,J74,И_металл!H75)</f>
        <v>43.148926633640002</v>
      </c>
      <c r="K75" s="40">
        <f>IF(И_металл!I75=0,K74,И_металл!I75)</f>
        <v>46.483148295993203</v>
      </c>
      <c r="L75" s="40">
        <f>IF(И_металл!J75=0,L74,И_металл!J75)</f>
        <v>47.677302498116269</v>
      </c>
      <c r="M75" s="40">
        <f>IF(И_металл!K75=0,M74,И_металл!K75)</f>
        <v>47.182726079482158</v>
      </c>
      <c r="N75" s="40">
        <f>IF(И_металл!L75=0,N74,И_металл!L75)</f>
        <v>68.674424734770142</v>
      </c>
      <c r="O75" s="40">
        <f>IF(И_металл!M75=0,O74,И_металл!M75)</f>
        <v>66.685346673268882</v>
      </c>
      <c r="P75" s="40">
        <f>IF(И_металл!N75=0,P74,И_металл!N75)</f>
        <v>46.70318812964765</v>
      </c>
      <c r="Q75" s="40">
        <f>IF(И_металл!O75=0,Q74,И_металл!O75)</f>
        <v>44.935591763684364</v>
      </c>
      <c r="R75" s="40">
        <f>IF(И_металл!P75=0,R74,И_металл!P75)</f>
        <v>44.438946879850704</v>
      </c>
      <c r="S75" s="40">
        <f>IF(И_металл!Q75=0,S74,И_металл!Q75)</f>
        <v>45.602693015208331</v>
      </c>
      <c r="T75" s="40">
        <f>IF(И_металл!R75=0,T74,И_металл!R75)</f>
        <v>46.773479388038609</v>
      </c>
      <c r="U75" s="40">
        <f>IF(И_металл!S75=0,U74,И_металл!S75)</f>
        <v>45.63500377337359</v>
      </c>
      <c r="V75" s="40">
        <f>IF(И_металл!T75=0,V74,И_металл!T75)</f>
        <v>0</v>
      </c>
      <c r="W75" s="40">
        <f>IF(И_металл!U75=0,W74,И_металл!U75)</f>
        <v>0</v>
      </c>
      <c r="X75" s="40">
        <f>IF(И_металл!V75=0,X74,И_металл!V75)</f>
        <v>0</v>
      </c>
      <c r="Y75" s="40">
        <f>IF(И_металл!W75=0,Y74,И_металл!W75)</f>
        <v>0</v>
      </c>
      <c r="Z75" s="40">
        <f>IF(И_металл!X75=0,Z74,И_металл!X75)</f>
        <v>0</v>
      </c>
    </row>
    <row r="76" spans="1:26" x14ac:dyDescent="0.25">
      <c r="A76" t="str">
        <f t="shared" si="3"/>
        <v>00</v>
      </c>
      <c r="B76">
        <f t="shared" si="4"/>
        <v>46.248653562334475</v>
      </c>
      <c r="C76" s="40">
        <f>Индекс!A71</f>
        <v>0</v>
      </c>
      <c r="D76" s="40">
        <f>Индекс!B71</f>
        <v>0</v>
      </c>
      <c r="E76" s="40">
        <f>IF(И_металл!C76=0,E75,И_металл!C76)</f>
        <v>41.532257390168212</v>
      </c>
      <c r="F76" s="40">
        <f>IF(И_металл!D76=0,F75,И_металл!D76)</f>
        <v>42.818914692879666</v>
      </c>
      <c r="G76" s="40">
        <f>IF(И_металл!E76=0,G75,И_металл!E76)</f>
        <v>45.558773775748584</v>
      </c>
      <c r="H76" s="40">
        <f>IF(И_металл!F76=0,H75,И_металл!F76)</f>
        <v>44.82660426987497</v>
      </c>
      <c r="I76" s="40">
        <f>IF(И_металл!G76=0,I75,И_металл!G76)</f>
        <v>42.693648285816273</v>
      </c>
      <c r="J76" s="40">
        <f>IF(И_металл!H76=0,J75,И_металл!H76)</f>
        <v>43.148926633640002</v>
      </c>
      <c r="K76" s="40">
        <f>IF(И_металл!I76=0,K75,И_металл!I76)</f>
        <v>46.483148295993203</v>
      </c>
      <c r="L76" s="40">
        <f>IF(И_металл!J76=0,L75,И_металл!J76)</f>
        <v>47.677302498116269</v>
      </c>
      <c r="M76" s="40">
        <f>IF(И_металл!K76=0,M75,И_металл!K76)</f>
        <v>47.182726079482158</v>
      </c>
      <c r="N76" s="40">
        <f>IF(И_металл!L76=0,N75,И_металл!L76)</f>
        <v>68.674424734770142</v>
      </c>
      <c r="O76" s="40">
        <f>IF(И_металл!M76=0,O75,И_металл!M76)</f>
        <v>66.685346673268882</v>
      </c>
      <c r="P76" s="40">
        <f>IF(И_металл!N76=0,P75,И_металл!N76)</f>
        <v>46.70318812964765</v>
      </c>
      <c r="Q76" s="40">
        <f>IF(И_металл!O76=0,Q75,И_металл!O76)</f>
        <v>44.935591763684364</v>
      </c>
      <c r="R76" s="40">
        <f>IF(И_металл!P76=0,R75,И_металл!P76)</f>
        <v>44.438946879850704</v>
      </c>
      <c r="S76" s="40">
        <f>IF(И_металл!Q76=0,S75,И_металл!Q76)</f>
        <v>45.602693015208331</v>
      </c>
      <c r="T76" s="40">
        <f>IF(И_металл!R76=0,T75,И_металл!R76)</f>
        <v>46.773479388038609</v>
      </c>
      <c r="U76" s="40">
        <f>IF(И_металл!S76=0,U75,И_металл!S76)</f>
        <v>45.63500377337359</v>
      </c>
      <c r="V76" s="40">
        <f>IF(И_металл!T76=0,V75,И_металл!T76)</f>
        <v>0</v>
      </c>
      <c r="W76" s="40">
        <f>IF(И_металл!U76=0,W75,И_металл!U76)</f>
        <v>0</v>
      </c>
      <c r="X76" s="40">
        <f>IF(И_металл!V76=0,X75,И_металл!V76)</f>
        <v>0</v>
      </c>
      <c r="Y76" s="40">
        <f>IF(И_металл!W76=0,Y75,И_металл!W76)</f>
        <v>0</v>
      </c>
      <c r="Z76" s="40">
        <f>IF(И_металл!X76=0,Z75,И_металл!X76)</f>
        <v>0</v>
      </c>
    </row>
    <row r="77" spans="1:26" x14ac:dyDescent="0.25">
      <c r="A77" t="str">
        <f t="shared" si="3"/>
        <v>00</v>
      </c>
      <c r="B77">
        <f t="shared" si="4"/>
        <v>46.248653562334475</v>
      </c>
      <c r="C77" s="40">
        <f>Индекс!A72</f>
        <v>0</v>
      </c>
      <c r="D77" s="40">
        <f>Индекс!B72</f>
        <v>0</v>
      </c>
      <c r="E77" s="40">
        <f>IF(И_металл!C77=0,E76,И_металл!C77)</f>
        <v>41.532257390168212</v>
      </c>
      <c r="F77" s="40">
        <f>IF(И_металл!D77=0,F76,И_металл!D77)</f>
        <v>42.818914692879666</v>
      </c>
      <c r="G77" s="40">
        <f>IF(И_металл!E77=0,G76,И_металл!E77)</f>
        <v>45.558773775748584</v>
      </c>
      <c r="H77" s="40">
        <f>IF(И_металл!F77=0,H76,И_металл!F77)</f>
        <v>44.82660426987497</v>
      </c>
      <c r="I77" s="40">
        <f>IF(И_металл!G77=0,I76,И_металл!G77)</f>
        <v>42.693648285816273</v>
      </c>
      <c r="J77" s="40">
        <f>IF(И_металл!H77=0,J76,И_металл!H77)</f>
        <v>43.148926633640002</v>
      </c>
      <c r="K77" s="40">
        <f>IF(И_металл!I77=0,K76,И_металл!I77)</f>
        <v>46.483148295993203</v>
      </c>
      <c r="L77" s="40">
        <f>IF(И_металл!J77=0,L76,И_металл!J77)</f>
        <v>47.677302498116269</v>
      </c>
      <c r="M77" s="40">
        <f>IF(И_металл!K77=0,M76,И_металл!K77)</f>
        <v>47.182726079482158</v>
      </c>
      <c r="N77" s="40">
        <f>IF(И_металл!L77=0,N76,И_металл!L77)</f>
        <v>68.674424734770142</v>
      </c>
      <c r="O77" s="40">
        <f>IF(И_металл!M77=0,O76,И_металл!M77)</f>
        <v>66.685346673268882</v>
      </c>
      <c r="P77" s="40">
        <f>IF(И_металл!N77=0,P76,И_металл!N77)</f>
        <v>46.70318812964765</v>
      </c>
      <c r="Q77" s="40">
        <f>IF(И_металл!O77=0,Q76,И_металл!O77)</f>
        <v>44.935591763684364</v>
      </c>
      <c r="R77" s="40">
        <f>IF(И_металл!P77=0,R76,И_металл!P77)</f>
        <v>44.438946879850704</v>
      </c>
      <c r="S77" s="40">
        <f>IF(И_металл!Q77=0,S76,И_металл!Q77)</f>
        <v>45.602693015208331</v>
      </c>
      <c r="T77" s="40">
        <f>IF(И_металл!R77=0,T76,И_металл!R77)</f>
        <v>46.773479388038609</v>
      </c>
      <c r="U77" s="40">
        <f>IF(И_металл!S77=0,U76,И_металл!S77)</f>
        <v>45.63500377337359</v>
      </c>
      <c r="V77" s="40">
        <f>IF(И_металл!T77=0,V76,И_металл!T77)</f>
        <v>0</v>
      </c>
      <c r="W77" s="40">
        <f>IF(И_металл!U77=0,W76,И_металл!U77)</f>
        <v>0</v>
      </c>
      <c r="X77" s="40">
        <f>IF(И_металл!V77=0,X76,И_металл!V77)</f>
        <v>0</v>
      </c>
      <c r="Y77" s="40">
        <f>IF(И_металл!W77=0,Y76,И_металл!W77)</f>
        <v>0</v>
      </c>
      <c r="Z77" s="40">
        <f>IF(И_металл!X77=0,Z76,И_металл!X77)</f>
        <v>0</v>
      </c>
    </row>
    <row r="78" spans="1:26" x14ac:dyDescent="0.25">
      <c r="A78" t="str">
        <f t="shared" si="3"/>
        <v>00</v>
      </c>
      <c r="B78">
        <f t="shared" si="4"/>
        <v>46.248653562334475</v>
      </c>
      <c r="C78" s="40">
        <f>Индекс!A73</f>
        <v>0</v>
      </c>
      <c r="D78" s="40">
        <f>Индекс!B73</f>
        <v>0</v>
      </c>
      <c r="E78" s="40">
        <f>IF(И_металл!C78=0,E77,И_металл!C78)</f>
        <v>41.532257390168212</v>
      </c>
      <c r="F78" s="40">
        <f>IF(И_металл!D78=0,F77,И_металл!D78)</f>
        <v>42.818914692879666</v>
      </c>
      <c r="G78" s="40">
        <f>IF(И_металл!E78=0,G77,И_металл!E78)</f>
        <v>45.558773775748584</v>
      </c>
      <c r="H78" s="40">
        <f>IF(И_металл!F78=0,H77,И_металл!F78)</f>
        <v>44.82660426987497</v>
      </c>
      <c r="I78" s="40">
        <f>IF(И_металл!G78=0,I77,И_металл!G78)</f>
        <v>42.693648285816273</v>
      </c>
      <c r="J78" s="40">
        <f>IF(И_металл!H78=0,J77,И_металл!H78)</f>
        <v>43.148926633640002</v>
      </c>
      <c r="K78" s="40">
        <f>IF(И_металл!I78=0,K77,И_металл!I78)</f>
        <v>46.483148295993203</v>
      </c>
      <c r="L78" s="40">
        <f>IF(И_металл!J78=0,L77,И_металл!J78)</f>
        <v>47.677302498116269</v>
      </c>
      <c r="M78" s="40">
        <f>IF(И_металл!K78=0,M77,И_металл!K78)</f>
        <v>47.182726079482158</v>
      </c>
      <c r="N78" s="40">
        <f>IF(И_металл!L78=0,N77,И_металл!L78)</f>
        <v>68.674424734770142</v>
      </c>
      <c r="O78" s="40">
        <f>IF(И_металл!M78=0,O77,И_металл!M78)</f>
        <v>66.685346673268882</v>
      </c>
      <c r="P78" s="40">
        <f>IF(И_металл!N78=0,P77,И_металл!N78)</f>
        <v>46.70318812964765</v>
      </c>
      <c r="Q78" s="40">
        <f>IF(И_металл!O78=0,Q77,И_металл!O78)</f>
        <v>44.935591763684364</v>
      </c>
      <c r="R78" s="40">
        <f>IF(И_металл!P78=0,R77,И_металл!P78)</f>
        <v>44.438946879850704</v>
      </c>
      <c r="S78" s="40">
        <f>IF(И_металл!Q78=0,S77,И_металл!Q78)</f>
        <v>45.602693015208331</v>
      </c>
      <c r="T78" s="40">
        <f>IF(И_металл!R78=0,T77,И_металл!R78)</f>
        <v>46.773479388038609</v>
      </c>
      <c r="U78" s="40">
        <f>IF(И_металл!S78=0,U77,И_металл!S78)</f>
        <v>45.63500377337359</v>
      </c>
      <c r="V78" s="40">
        <f>IF(И_металл!T78=0,V77,И_металл!T78)</f>
        <v>0</v>
      </c>
      <c r="W78" s="40">
        <f>IF(И_металл!U78=0,W77,И_металл!U78)</f>
        <v>0</v>
      </c>
      <c r="X78" s="40">
        <f>IF(И_металл!V78=0,X77,И_металл!V78)</f>
        <v>0</v>
      </c>
      <c r="Y78" s="40">
        <f>IF(И_металл!W78=0,Y77,И_металл!W78)</f>
        <v>0</v>
      </c>
      <c r="Z78" s="40">
        <f>IF(И_металл!X78=0,Z77,И_металл!X78)</f>
        <v>0</v>
      </c>
    </row>
    <row r="79" spans="1:26" x14ac:dyDescent="0.25">
      <c r="A79" t="str">
        <f t="shared" si="3"/>
        <v>00</v>
      </c>
      <c r="B79">
        <f t="shared" si="4"/>
        <v>46.248653562334475</v>
      </c>
      <c r="C79" s="40">
        <f>Индекс!A74</f>
        <v>0</v>
      </c>
      <c r="D79" s="40">
        <f>Индекс!B74</f>
        <v>0</v>
      </c>
      <c r="E79" s="40">
        <f>IF(И_металл!C79=0,E78,И_металл!C79)</f>
        <v>41.532257390168212</v>
      </c>
      <c r="F79" s="40">
        <f>IF(И_металл!D79=0,F78,И_металл!D79)</f>
        <v>42.818914692879666</v>
      </c>
      <c r="G79" s="40">
        <f>IF(И_металл!E79=0,G78,И_металл!E79)</f>
        <v>45.558773775748584</v>
      </c>
      <c r="H79" s="40">
        <f>IF(И_металл!F79=0,H78,И_металл!F79)</f>
        <v>44.82660426987497</v>
      </c>
      <c r="I79" s="40">
        <f>IF(И_металл!G79=0,I78,И_металл!G79)</f>
        <v>42.693648285816273</v>
      </c>
      <c r="J79" s="40">
        <f>IF(И_металл!H79=0,J78,И_металл!H79)</f>
        <v>43.148926633640002</v>
      </c>
      <c r="K79" s="40">
        <f>IF(И_металл!I79=0,K78,И_металл!I79)</f>
        <v>46.483148295993203</v>
      </c>
      <c r="L79" s="40">
        <f>IF(И_металл!J79=0,L78,И_металл!J79)</f>
        <v>47.677302498116269</v>
      </c>
      <c r="M79" s="40">
        <f>IF(И_металл!K79=0,M78,И_металл!K79)</f>
        <v>47.182726079482158</v>
      </c>
      <c r="N79" s="40">
        <f>IF(И_металл!L79=0,N78,И_металл!L79)</f>
        <v>68.674424734770142</v>
      </c>
      <c r="O79" s="40">
        <f>IF(И_металл!M79=0,O78,И_металл!M79)</f>
        <v>66.685346673268882</v>
      </c>
      <c r="P79" s="40">
        <f>IF(И_металл!N79=0,P78,И_металл!N79)</f>
        <v>46.70318812964765</v>
      </c>
      <c r="Q79" s="40">
        <f>IF(И_металл!O79=0,Q78,И_металл!O79)</f>
        <v>44.935591763684364</v>
      </c>
      <c r="R79" s="40">
        <f>IF(И_металл!P79=0,R78,И_металл!P79)</f>
        <v>44.438946879850704</v>
      </c>
      <c r="S79" s="40">
        <f>IF(И_металл!Q79=0,S78,И_металл!Q79)</f>
        <v>45.602693015208331</v>
      </c>
      <c r="T79" s="40">
        <f>IF(И_металл!R79=0,T78,И_металл!R79)</f>
        <v>46.773479388038609</v>
      </c>
      <c r="U79" s="40">
        <f>IF(И_металл!S79=0,U78,И_металл!S79)</f>
        <v>45.63500377337359</v>
      </c>
      <c r="V79" s="40">
        <f>IF(И_металл!T79=0,V78,И_металл!T79)</f>
        <v>0</v>
      </c>
      <c r="W79" s="40">
        <f>IF(И_металл!U79=0,W78,И_металл!U79)</f>
        <v>0</v>
      </c>
      <c r="X79" s="40">
        <f>IF(И_металл!V79=0,X78,И_металл!V79)</f>
        <v>0</v>
      </c>
      <c r="Y79" s="40">
        <f>IF(И_металл!W79=0,Y78,И_металл!W79)</f>
        <v>0</v>
      </c>
      <c r="Z79" s="40">
        <f>IF(И_металл!X79=0,Z78,И_металл!X79)</f>
        <v>0</v>
      </c>
    </row>
    <row r="80" spans="1:26" x14ac:dyDescent="0.25">
      <c r="A80" t="str">
        <f t="shared" si="3"/>
        <v>00</v>
      </c>
      <c r="B80">
        <f t="shared" si="4"/>
        <v>46.248653562334475</v>
      </c>
      <c r="C80" s="40">
        <f>Индекс!A75</f>
        <v>0</v>
      </c>
      <c r="D80" s="40">
        <f>Индекс!B75</f>
        <v>0</v>
      </c>
      <c r="E80" s="40">
        <f>IF(И_металл!C80=0,E79,И_металл!C80)</f>
        <v>41.532257390168212</v>
      </c>
      <c r="F80" s="40">
        <f>IF(И_металл!D80=0,F79,И_металл!D80)</f>
        <v>42.818914692879666</v>
      </c>
      <c r="G80" s="40">
        <f>IF(И_металл!E80=0,G79,И_металл!E80)</f>
        <v>45.558773775748584</v>
      </c>
      <c r="H80" s="40">
        <f>IF(И_металл!F80=0,H79,И_металл!F80)</f>
        <v>44.82660426987497</v>
      </c>
      <c r="I80" s="40">
        <f>IF(И_металл!G80=0,I79,И_металл!G80)</f>
        <v>42.693648285816273</v>
      </c>
      <c r="J80" s="40">
        <f>IF(И_металл!H80=0,J79,И_металл!H80)</f>
        <v>43.148926633640002</v>
      </c>
      <c r="K80" s="40">
        <f>IF(И_металл!I80=0,K79,И_металл!I80)</f>
        <v>46.483148295993203</v>
      </c>
      <c r="L80" s="40">
        <f>IF(И_металл!J80=0,L79,И_металл!J80)</f>
        <v>47.677302498116269</v>
      </c>
      <c r="M80" s="40">
        <f>IF(И_металл!K80=0,M79,И_металл!K80)</f>
        <v>47.182726079482158</v>
      </c>
      <c r="N80" s="40">
        <f>IF(И_металл!L80=0,N79,И_металл!L80)</f>
        <v>68.674424734770142</v>
      </c>
      <c r="O80" s="40">
        <f>IF(И_металл!M80=0,O79,И_металл!M80)</f>
        <v>66.685346673268882</v>
      </c>
      <c r="P80" s="40">
        <f>IF(И_металл!N80=0,P79,И_металл!N80)</f>
        <v>46.70318812964765</v>
      </c>
      <c r="Q80" s="40">
        <f>IF(И_металл!O80=0,Q79,И_металл!O80)</f>
        <v>44.935591763684364</v>
      </c>
      <c r="R80" s="40">
        <f>IF(И_металл!P80=0,R79,И_металл!P80)</f>
        <v>44.438946879850704</v>
      </c>
      <c r="S80" s="40">
        <f>IF(И_металл!Q80=0,S79,И_металл!Q80)</f>
        <v>45.602693015208331</v>
      </c>
      <c r="T80" s="40">
        <f>IF(И_металл!R80=0,T79,И_металл!R80)</f>
        <v>46.773479388038609</v>
      </c>
      <c r="U80" s="40">
        <f>IF(И_металл!S80=0,U79,И_металл!S80)</f>
        <v>45.63500377337359</v>
      </c>
      <c r="V80" s="40">
        <f>IF(И_металл!T80=0,V79,И_металл!T80)</f>
        <v>0</v>
      </c>
      <c r="W80" s="40">
        <f>IF(И_металл!U80=0,W79,И_металл!U80)</f>
        <v>0</v>
      </c>
      <c r="X80" s="40">
        <f>IF(И_металл!V80=0,X79,И_металл!V80)</f>
        <v>0</v>
      </c>
      <c r="Y80" s="40">
        <f>IF(И_металл!W80=0,Y79,И_металл!W80)</f>
        <v>0</v>
      </c>
      <c r="Z80" s="40">
        <f>IF(И_металл!X80=0,Z79,И_металл!X80)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9"/>
  <dimension ref="A2:Y60"/>
  <sheetViews>
    <sheetView zoomScale="55" zoomScaleNormal="55" workbookViewId="0">
      <selection activeCell="C25" sqref="C25"/>
    </sheetView>
  </sheetViews>
  <sheetFormatPr defaultRowHeight="15" x14ac:dyDescent="0.25"/>
  <cols>
    <col min="1" max="1" width="7.28515625" customWidth="1"/>
    <col min="2" max="2" width="11" customWidth="1"/>
    <col min="3" max="25" width="24" bestFit="1" customWidth="1"/>
    <col min="26" max="1021" width="49.140625" customWidth="1"/>
    <col min="1022" max="1038" width="49.140625" bestFit="1" customWidth="1"/>
  </cols>
  <sheetData>
    <row r="2" spans="1:25" x14ac:dyDescent="0.25">
      <c r="E2" s="38"/>
    </row>
    <row r="3" spans="1:25" x14ac:dyDescent="0.25">
      <c r="A3" s="2" t="s">
        <v>9478</v>
      </c>
      <c r="C3" s="2" t="s">
        <v>3197</v>
      </c>
      <c r="D3" s="2" t="s">
        <v>9427</v>
      </c>
      <c r="E3" s="2" t="s">
        <v>9429</v>
      </c>
    </row>
    <row r="4" spans="1:25" x14ac:dyDescent="0.25">
      <c r="C4" t="s">
        <v>3200</v>
      </c>
      <c r="D4" t="s">
        <v>3200</v>
      </c>
      <c r="E4" t="s">
        <v>3200</v>
      </c>
      <c r="F4" t="s">
        <v>3200</v>
      </c>
      <c r="G4" t="s">
        <v>3200</v>
      </c>
      <c r="H4" t="s">
        <v>7263</v>
      </c>
      <c r="I4" t="s">
        <v>7263</v>
      </c>
      <c r="J4" t="s">
        <v>7263</v>
      </c>
      <c r="K4" t="s">
        <v>7263</v>
      </c>
      <c r="L4" t="s">
        <v>7263</v>
      </c>
      <c r="M4" t="s">
        <v>7263</v>
      </c>
      <c r="N4" t="s">
        <v>7263</v>
      </c>
      <c r="O4" t="s">
        <v>7263</v>
      </c>
      <c r="P4" t="s">
        <v>7263</v>
      </c>
      <c r="Q4" t="s">
        <v>7263</v>
      </c>
      <c r="R4" t="s">
        <v>7263</v>
      </c>
      <c r="S4" t="s">
        <v>7263</v>
      </c>
      <c r="T4" t="s">
        <v>7263</v>
      </c>
      <c r="U4" t="s">
        <v>7263</v>
      </c>
      <c r="V4" t="s">
        <v>7263</v>
      </c>
      <c r="W4" t="s">
        <v>7263</v>
      </c>
      <c r="X4" t="s">
        <v>7263</v>
      </c>
      <c r="Y4" t="s">
        <v>7263</v>
      </c>
    </row>
    <row r="5" spans="1:25" x14ac:dyDescent="0.25">
      <c r="C5" t="s">
        <v>8852</v>
      </c>
      <c r="D5" t="s">
        <v>8995</v>
      </c>
      <c r="E5" t="s">
        <v>9014</v>
      </c>
      <c r="F5" t="s">
        <v>8855</v>
      </c>
      <c r="G5" t="s">
        <v>9106</v>
      </c>
      <c r="H5" t="s">
        <v>8995</v>
      </c>
      <c r="I5" t="s">
        <v>9014</v>
      </c>
      <c r="J5" t="s">
        <v>9024</v>
      </c>
      <c r="K5" t="s">
        <v>8855</v>
      </c>
      <c r="L5" t="s">
        <v>9043</v>
      </c>
      <c r="M5" t="s">
        <v>9044</v>
      </c>
      <c r="N5" t="s">
        <v>9062</v>
      </c>
      <c r="O5" t="s">
        <v>9081</v>
      </c>
      <c r="P5" t="s">
        <v>9082</v>
      </c>
      <c r="Q5" t="s">
        <v>9106</v>
      </c>
      <c r="R5" t="s">
        <v>9108</v>
      </c>
      <c r="S5" t="s">
        <v>9110</v>
      </c>
      <c r="T5" t="s">
        <v>9111</v>
      </c>
      <c r="U5" t="s">
        <v>9112</v>
      </c>
      <c r="V5" t="s">
        <v>9113</v>
      </c>
      <c r="W5" t="s">
        <v>9115</v>
      </c>
      <c r="X5" t="s">
        <v>8935</v>
      </c>
      <c r="Y5" t="s">
        <v>8939</v>
      </c>
    </row>
    <row r="6" spans="1:25" x14ac:dyDescent="0.25">
      <c r="A6" s="2" t="s">
        <v>3192</v>
      </c>
      <c r="B6" s="2" t="s">
        <v>3193</v>
      </c>
      <c r="C6">
        <v>2.6301685849296381E-2</v>
      </c>
      <c r="D6">
        <v>2.5802443834095183E-2</v>
      </c>
      <c r="E6">
        <v>0.10248345341786883</v>
      </c>
      <c r="F6">
        <v>4.0124694125017395E-2</v>
      </c>
      <c r="G6">
        <v>5.7969928101551112E-2</v>
      </c>
      <c r="H6">
        <v>2.730993892398554E-2</v>
      </c>
      <c r="I6">
        <v>7.1029776426183869E-2</v>
      </c>
      <c r="J6">
        <v>3.3430295232662992E-2</v>
      </c>
      <c r="K6">
        <v>4.5717886060994917E-2</v>
      </c>
      <c r="L6">
        <v>3.9029243790110295E-2</v>
      </c>
      <c r="M6">
        <v>3.0368637538317353E-2</v>
      </c>
      <c r="N6">
        <v>5.8534472775055225E-2</v>
      </c>
      <c r="O6">
        <v>3.6744815637470611E-2</v>
      </c>
      <c r="P6">
        <v>2.3301008403514442E-2</v>
      </c>
      <c r="Q6">
        <v>5.3850305373165194E-2</v>
      </c>
      <c r="R6">
        <v>5.5249692175779658E-2</v>
      </c>
      <c r="S6">
        <v>5.1453052842904301E-2</v>
      </c>
      <c r="T6">
        <v>3.481892927687627E-2</v>
      </c>
      <c r="U6">
        <v>3.6734990611718109E-2</v>
      </c>
      <c r="V6">
        <v>2.4283935156735645E-2</v>
      </c>
      <c r="W6">
        <v>5.3749608642032903E-2</v>
      </c>
      <c r="X6">
        <v>2.5873469413582522E-2</v>
      </c>
      <c r="Y6">
        <v>4.5837736391081546E-2</v>
      </c>
    </row>
    <row r="7" spans="1:25" x14ac:dyDescent="0.25">
      <c r="A7">
        <v>2016</v>
      </c>
      <c r="B7">
        <v>1</v>
      </c>
      <c r="C7" s="37">
        <v>0</v>
      </c>
      <c r="D7" s="37">
        <v>0</v>
      </c>
      <c r="E7" s="37">
        <v>0</v>
      </c>
      <c r="F7" s="37">
        <v>0</v>
      </c>
      <c r="G7" s="37">
        <v>0</v>
      </c>
      <c r="H7" s="37">
        <v>76.3591304347826</v>
      </c>
      <c r="I7" s="37">
        <v>85.375</v>
      </c>
      <c r="J7" s="37">
        <v>80.849988888888873</v>
      </c>
      <c r="K7" s="37">
        <v>84.738095238095241</v>
      </c>
      <c r="L7" s="37">
        <v>0</v>
      </c>
      <c r="M7" s="37">
        <v>0</v>
      </c>
      <c r="N7" s="37">
        <v>90.24</v>
      </c>
      <c r="O7" s="37">
        <v>0</v>
      </c>
      <c r="P7" s="37">
        <v>0</v>
      </c>
      <c r="Q7" s="37">
        <v>110.37176470588236</v>
      </c>
      <c r="R7" s="37">
        <v>108</v>
      </c>
      <c r="S7" s="37">
        <v>98.069830929885626</v>
      </c>
      <c r="T7" s="37">
        <v>0</v>
      </c>
      <c r="U7" s="37">
        <v>0</v>
      </c>
      <c r="V7" s="37">
        <v>132.61923076923077</v>
      </c>
      <c r="W7" s="37">
        <v>0</v>
      </c>
      <c r="X7" s="37">
        <v>0</v>
      </c>
      <c r="Y7" s="37">
        <v>0</v>
      </c>
    </row>
    <row r="8" spans="1:25" x14ac:dyDescent="0.25">
      <c r="A8">
        <v>2016</v>
      </c>
      <c r="B8">
        <v>2</v>
      </c>
      <c r="C8" s="37">
        <v>0</v>
      </c>
      <c r="D8" s="37">
        <v>0</v>
      </c>
      <c r="E8" s="37">
        <v>0</v>
      </c>
      <c r="F8" s="37">
        <v>0</v>
      </c>
      <c r="G8" s="37">
        <v>0</v>
      </c>
      <c r="H8" s="37">
        <v>83.310243902439012</v>
      </c>
      <c r="I8" s="37">
        <v>0</v>
      </c>
      <c r="J8" s="37">
        <v>0</v>
      </c>
      <c r="K8" s="37">
        <v>0</v>
      </c>
      <c r="L8" s="37">
        <v>101.97</v>
      </c>
      <c r="M8" s="37">
        <v>0</v>
      </c>
      <c r="N8" s="37">
        <v>0</v>
      </c>
      <c r="O8" s="37">
        <v>0</v>
      </c>
      <c r="P8" s="37">
        <v>0</v>
      </c>
      <c r="Q8" s="37">
        <v>100.52135559921415</v>
      </c>
      <c r="R8" s="37">
        <v>109.42999999999999</v>
      </c>
      <c r="S8" s="37">
        <v>109.42999999999999</v>
      </c>
      <c r="T8" s="37">
        <v>142.14478959449119</v>
      </c>
      <c r="U8" s="37">
        <v>0</v>
      </c>
      <c r="V8" s="37">
        <v>0</v>
      </c>
      <c r="W8" s="37">
        <v>0</v>
      </c>
      <c r="X8" s="37">
        <v>0</v>
      </c>
      <c r="Y8" s="37">
        <v>0</v>
      </c>
    </row>
    <row r="9" spans="1:25" x14ac:dyDescent="0.25">
      <c r="A9">
        <v>2016</v>
      </c>
      <c r="B9">
        <v>3</v>
      </c>
      <c r="C9" s="37">
        <v>0</v>
      </c>
      <c r="D9" s="37">
        <v>0</v>
      </c>
      <c r="E9" s="37">
        <v>0</v>
      </c>
      <c r="F9" s="37">
        <v>0</v>
      </c>
      <c r="G9" s="37">
        <v>0</v>
      </c>
      <c r="H9" s="37">
        <v>93.453538461538457</v>
      </c>
      <c r="I9" s="37">
        <v>105.35790507011868</v>
      </c>
      <c r="J9" s="37">
        <v>108.0009166282819</v>
      </c>
      <c r="K9" s="37">
        <v>105.844217630854</v>
      </c>
      <c r="L9" s="37">
        <v>96.892857142857139</v>
      </c>
      <c r="M9" s="37">
        <v>111.41592549019607</v>
      </c>
      <c r="N9" s="37">
        <v>104.44999999999999</v>
      </c>
      <c r="O9" s="37">
        <v>0</v>
      </c>
      <c r="P9" s="37">
        <v>201.21697105444522</v>
      </c>
      <c r="Q9" s="37">
        <v>115.8207427055703</v>
      </c>
      <c r="R9" s="37">
        <v>116.48723508771931</v>
      </c>
      <c r="S9" s="37">
        <v>113.78429711479437</v>
      </c>
      <c r="T9" s="37">
        <v>138.12390839775216</v>
      </c>
      <c r="U9" s="37">
        <v>0</v>
      </c>
      <c r="V9" s="37">
        <v>0</v>
      </c>
      <c r="W9" s="37">
        <v>0</v>
      </c>
      <c r="X9" s="37">
        <v>0</v>
      </c>
      <c r="Y9" s="37">
        <v>0</v>
      </c>
    </row>
    <row r="10" spans="1:25" x14ac:dyDescent="0.25">
      <c r="A10">
        <v>2016</v>
      </c>
      <c r="B10">
        <v>4</v>
      </c>
      <c r="C10" s="37">
        <v>0</v>
      </c>
      <c r="D10" s="37">
        <v>0</v>
      </c>
      <c r="E10" s="37">
        <v>0</v>
      </c>
      <c r="F10" s="37">
        <v>0</v>
      </c>
      <c r="G10" s="37">
        <v>0</v>
      </c>
      <c r="H10" s="37">
        <v>81.714545454545458</v>
      </c>
      <c r="I10" s="37">
        <v>0</v>
      </c>
      <c r="J10" s="37">
        <v>98.784983853606022</v>
      </c>
      <c r="K10" s="37">
        <v>106.51928571428572</v>
      </c>
      <c r="L10" s="37">
        <v>97.539999999999992</v>
      </c>
      <c r="M10" s="37">
        <v>0</v>
      </c>
      <c r="N10" s="37">
        <v>109.29397590361445</v>
      </c>
      <c r="O10" s="37">
        <v>0</v>
      </c>
      <c r="P10" s="37">
        <v>151.94</v>
      </c>
      <c r="Q10" s="37">
        <v>117.158</v>
      </c>
      <c r="R10" s="37">
        <v>156.99595141700405</v>
      </c>
      <c r="S10" s="37">
        <v>270.0075714285714</v>
      </c>
      <c r="T10" s="37">
        <v>199.49782164132657</v>
      </c>
      <c r="U10" s="37">
        <v>118.44778761061947</v>
      </c>
      <c r="V10" s="37">
        <v>153.7913043478261</v>
      </c>
      <c r="W10" s="37">
        <v>0</v>
      </c>
      <c r="X10" s="37">
        <v>0</v>
      </c>
      <c r="Y10" s="37">
        <v>270</v>
      </c>
    </row>
    <row r="11" spans="1:25" x14ac:dyDescent="0.25">
      <c r="A11">
        <v>2016</v>
      </c>
      <c r="B11">
        <v>5</v>
      </c>
      <c r="C11" s="37">
        <v>0</v>
      </c>
      <c r="D11" s="37">
        <v>0</v>
      </c>
      <c r="E11" s="37">
        <v>0</v>
      </c>
      <c r="F11" s="37">
        <v>0</v>
      </c>
      <c r="G11" s="37">
        <v>0</v>
      </c>
      <c r="H11" s="37">
        <v>106.92294685990338</v>
      </c>
      <c r="I11" s="37">
        <v>97.440647321428585</v>
      </c>
      <c r="J11" s="37">
        <v>96.334919354838703</v>
      </c>
      <c r="K11" s="37">
        <v>108.97786393562548</v>
      </c>
      <c r="L11" s="37">
        <v>103.15799999999999</v>
      </c>
      <c r="M11" s="37">
        <v>89.22</v>
      </c>
      <c r="N11" s="37">
        <v>0</v>
      </c>
      <c r="O11" s="37">
        <v>0</v>
      </c>
      <c r="P11" s="37">
        <v>0</v>
      </c>
      <c r="Q11" s="37">
        <v>115.72000000000001</v>
      </c>
      <c r="R11" s="37">
        <v>116.21436464088397</v>
      </c>
      <c r="S11" s="37">
        <v>115.82999999999998</v>
      </c>
      <c r="T11" s="37">
        <v>0</v>
      </c>
      <c r="U11" s="37">
        <v>0</v>
      </c>
      <c r="V11" s="37">
        <v>0</v>
      </c>
      <c r="W11" s="37">
        <v>0</v>
      </c>
      <c r="X11" s="37">
        <v>495</v>
      </c>
      <c r="Y11" s="37">
        <v>0</v>
      </c>
    </row>
    <row r="12" spans="1:25" x14ac:dyDescent="0.25">
      <c r="A12">
        <v>2016</v>
      </c>
      <c r="B12">
        <v>6</v>
      </c>
      <c r="C12" s="37">
        <v>0</v>
      </c>
      <c r="D12" s="37">
        <v>0</v>
      </c>
      <c r="E12" s="37">
        <v>0</v>
      </c>
      <c r="F12" s="37">
        <v>0</v>
      </c>
      <c r="G12" s="37">
        <v>0</v>
      </c>
      <c r="H12" s="37">
        <v>0</v>
      </c>
      <c r="I12" s="37">
        <v>0</v>
      </c>
      <c r="J12" s="37">
        <v>0</v>
      </c>
      <c r="K12" s="37">
        <v>132.22</v>
      </c>
      <c r="L12" s="37">
        <v>0</v>
      </c>
      <c r="M12" s="37">
        <v>0</v>
      </c>
      <c r="N12" s="37">
        <v>134.6</v>
      </c>
      <c r="O12" s="37">
        <v>0</v>
      </c>
      <c r="P12" s="37">
        <v>0</v>
      </c>
      <c r="Q12" s="37">
        <v>0</v>
      </c>
      <c r="R12" s="37">
        <v>0</v>
      </c>
      <c r="S12" s="37">
        <v>136.86999999999998</v>
      </c>
      <c r="T12" s="37">
        <v>0</v>
      </c>
      <c r="U12" s="37">
        <v>0</v>
      </c>
      <c r="V12" s="37">
        <v>0</v>
      </c>
      <c r="W12" s="37">
        <v>0</v>
      </c>
      <c r="X12" s="37">
        <v>0</v>
      </c>
      <c r="Y12" s="37">
        <v>270</v>
      </c>
    </row>
    <row r="13" spans="1:25" x14ac:dyDescent="0.25">
      <c r="A13">
        <v>2016</v>
      </c>
      <c r="B13">
        <v>7</v>
      </c>
      <c r="C13" s="37">
        <v>0</v>
      </c>
      <c r="D13" s="37">
        <v>0</v>
      </c>
      <c r="E13" s="37">
        <v>0</v>
      </c>
      <c r="F13" s="37">
        <v>0</v>
      </c>
      <c r="G13" s="37">
        <v>0</v>
      </c>
      <c r="H13" s="37">
        <v>0</v>
      </c>
      <c r="I13" s="37">
        <v>0</v>
      </c>
      <c r="J13" s="37">
        <v>0</v>
      </c>
      <c r="K13" s="37">
        <v>0</v>
      </c>
      <c r="L13" s="37">
        <v>0</v>
      </c>
      <c r="M13" s="37">
        <v>0</v>
      </c>
      <c r="N13" s="37">
        <v>152.30000000000001</v>
      </c>
      <c r="O13" s="37">
        <v>0</v>
      </c>
      <c r="P13" s="37">
        <v>0</v>
      </c>
      <c r="Q13" s="37">
        <v>0</v>
      </c>
      <c r="R13" s="37">
        <v>0</v>
      </c>
      <c r="S13" s="37">
        <v>144.79553480040943</v>
      </c>
      <c r="T13" s="37">
        <v>0</v>
      </c>
      <c r="U13" s="37">
        <v>0</v>
      </c>
      <c r="V13" s="37">
        <v>0</v>
      </c>
      <c r="W13" s="37">
        <v>0</v>
      </c>
      <c r="X13" s="37">
        <v>0</v>
      </c>
      <c r="Y13" s="37">
        <v>1180</v>
      </c>
    </row>
    <row r="14" spans="1:25" x14ac:dyDescent="0.25">
      <c r="A14">
        <v>2016</v>
      </c>
      <c r="B14">
        <v>8</v>
      </c>
      <c r="C14" s="37">
        <v>0</v>
      </c>
      <c r="D14" s="37">
        <v>0</v>
      </c>
      <c r="E14" s="37">
        <v>0</v>
      </c>
      <c r="F14" s="37">
        <v>0</v>
      </c>
      <c r="G14" s="37">
        <v>0</v>
      </c>
      <c r="H14" s="37">
        <v>0</v>
      </c>
      <c r="I14" s="37">
        <v>96.740003355704687</v>
      </c>
      <c r="J14" s="37">
        <v>103.20888888888888</v>
      </c>
      <c r="K14" s="37">
        <v>120.03307692307693</v>
      </c>
      <c r="L14" s="37">
        <v>103.05</v>
      </c>
      <c r="M14" s="37">
        <v>106.78</v>
      </c>
      <c r="N14" s="37">
        <v>141.91614509246088</v>
      </c>
      <c r="O14" s="37">
        <v>0</v>
      </c>
      <c r="P14" s="37">
        <v>153.42454025974027</v>
      </c>
      <c r="Q14" s="37">
        <v>94.28</v>
      </c>
      <c r="R14" s="37">
        <v>132.83355828220857</v>
      </c>
      <c r="S14" s="37">
        <v>129.44614615384614</v>
      </c>
      <c r="T14" s="37">
        <v>172.47699948400412</v>
      </c>
      <c r="U14" s="37">
        <v>116.71</v>
      </c>
      <c r="V14" s="37">
        <v>114.84995555555557</v>
      </c>
      <c r="W14" s="37">
        <v>0</v>
      </c>
      <c r="X14" s="37">
        <v>0</v>
      </c>
      <c r="Y14" s="37">
        <v>0</v>
      </c>
    </row>
    <row r="15" spans="1:25" x14ac:dyDescent="0.25">
      <c r="A15">
        <v>2016</v>
      </c>
      <c r="B15">
        <v>9</v>
      </c>
      <c r="C15" s="37">
        <v>0</v>
      </c>
      <c r="D15" s="37">
        <v>0</v>
      </c>
      <c r="E15" s="37">
        <v>0</v>
      </c>
      <c r="F15" s="37">
        <v>0</v>
      </c>
      <c r="G15" s="37">
        <v>0</v>
      </c>
      <c r="H15" s="37">
        <v>125.1</v>
      </c>
      <c r="I15" s="37">
        <v>0</v>
      </c>
      <c r="J15" s="37">
        <v>0</v>
      </c>
      <c r="K15" s="37">
        <v>0</v>
      </c>
      <c r="L15" s="37">
        <v>0</v>
      </c>
      <c r="M15" s="37">
        <v>0</v>
      </c>
      <c r="N15" s="37">
        <v>131.59</v>
      </c>
      <c r="O15" s="37">
        <v>0</v>
      </c>
      <c r="P15" s="37">
        <v>0</v>
      </c>
      <c r="Q15" s="37">
        <v>136.51</v>
      </c>
      <c r="R15" s="37">
        <v>0</v>
      </c>
      <c r="S15" s="37">
        <v>137.58000000000001</v>
      </c>
      <c r="T15" s="37">
        <v>0</v>
      </c>
      <c r="U15" s="37">
        <v>0</v>
      </c>
      <c r="V15" s="37">
        <v>0</v>
      </c>
      <c r="W15" s="37">
        <v>0</v>
      </c>
      <c r="X15" s="37">
        <v>411.18278571428567</v>
      </c>
      <c r="Y15" s="37">
        <v>0</v>
      </c>
    </row>
    <row r="16" spans="1:25" x14ac:dyDescent="0.25">
      <c r="A16">
        <v>2016</v>
      </c>
      <c r="B16">
        <v>10</v>
      </c>
      <c r="C16" s="37">
        <v>0</v>
      </c>
      <c r="D16" s="37">
        <v>0</v>
      </c>
      <c r="E16" s="37">
        <v>0</v>
      </c>
      <c r="F16" s="37">
        <v>0</v>
      </c>
      <c r="G16" s="37">
        <v>0</v>
      </c>
      <c r="H16" s="37">
        <v>0</v>
      </c>
      <c r="I16" s="37">
        <v>0</v>
      </c>
      <c r="J16" s="37">
        <v>0</v>
      </c>
      <c r="K16" s="37">
        <v>0</v>
      </c>
      <c r="L16" s="37">
        <v>0</v>
      </c>
      <c r="M16" s="37">
        <v>0</v>
      </c>
      <c r="N16" s="37">
        <v>0</v>
      </c>
      <c r="O16" s="37">
        <v>0</v>
      </c>
      <c r="P16" s="37">
        <v>0</v>
      </c>
      <c r="Q16" s="37">
        <v>0</v>
      </c>
      <c r="R16" s="37">
        <v>0</v>
      </c>
      <c r="S16" s="37">
        <v>0</v>
      </c>
      <c r="T16" s="37">
        <v>0</v>
      </c>
      <c r="U16" s="37">
        <v>0</v>
      </c>
      <c r="V16" s="37">
        <v>0</v>
      </c>
      <c r="W16" s="37">
        <v>0</v>
      </c>
      <c r="X16" s="37">
        <v>409.52486682808723</v>
      </c>
      <c r="Y16" s="37">
        <v>0</v>
      </c>
    </row>
    <row r="17" spans="1:25" x14ac:dyDescent="0.25">
      <c r="A17">
        <v>2016</v>
      </c>
      <c r="B17">
        <v>11</v>
      </c>
      <c r="C17" s="37">
        <v>0</v>
      </c>
      <c r="D17" s="37">
        <v>0</v>
      </c>
      <c r="E17" s="37">
        <v>0</v>
      </c>
      <c r="F17" s="37">
        <v>0</v>
      </c>
      <c r="G17" s="37">
        <v>0</v>
      </c>
      <c r="H17" s="37">
        <v>0</v>
      </c>
      <c r="I17" s="37">
        <v>0</v>
      </c>
      <c r="J17" s="37">
        <v>0</v>
      </c>
      <c r="K17" s="37">
        <v>0</v>
      </c>
      <c r="L17" s="37">
        <v>0</v>
      </c>
      <c r="M17" s="37">
        <v>0</v>
      </c>
      <c r="N17" s="37">
        <v>0</v>
      </c>
      <c r="O17" s="37">
        <v>0</v>
      </c>
      <c r="P17" s="37">
        <v>0</v>
      </c>
      <c r="Q17" s="37">
        <v>0</v>
      </c>
      <c r="R17" s="37">
        <v>152.51999999999998</v>
      </c>
      <c r="S17" s="37">
        <v>165</v>
      </c>
      <c r="T17" s="37">
        <v>0</v>
      </c>
      <c r="U17" s="37">
        <v>0</v>
      </c>
      <c r="V17" s="37">
        <v>0</v>
      </c>
      <c r="W17" s="37">
        <v>0</v>
      </c>
      <c r="X17" s="37">
        <v>459.23</v>
      </c>
      <c r="Y17" s="37">
        <v>291.06</v>
      </c>
    </row>
    <row r="18" spans="1:25" x14ac:dyDescent="0.25">
      <c r="A18">
        <v>2016</v>
      </c>
      <c r="B18">
        <v>12</v>
      </c>
      <c r="C18" s="37">
        <v>0</v>
      </c>
      <c r="D18" s="37">
        <v>0</v>
      </c>
      <c r="E18" s="37">
        <v>0</v>
      </c>
      <c r="F18" s="37">
        <v>0</v>
      </c>
      <c r="G18" s="37">
        <v>0</v>
      </c>
      <c r="H18" s="37">
        <v>104.80074999999999</v>
      </c>
      <c r="I18" s="37">
        <v>0</v>
      </c>
      <c r="J18" s="37">
        <v>146.46</v>
      </c>
      <c r="K18" s="37">
        <v>144.5507536231884</v>
      </c>
      <c r="L18" s="37">
        <v>0</v>
      </c>
      <c r="M18" s="37">
        <v>0</v>
      </c>
      <c r="N18" s="37">
        <v>0</v>
      </c>
      <c r="O18" s="37">
        <v>0</v>
      </c>
      <c r="P18" s="37">
        <v>192.50000528066747</v>
      </c>
      <c r="Q18" s="37">
        <v>169.35604825291182</v>
      </c>
      <c r="R18" s="37">
        <v>0</v>
      </c>
      <c r="S18" s="37">
        <v>0</v>
      </c>
      <c r="T18" s="37">
        <v>164.85</v>
      </c>
      <c r="U18" s="37">
        <v>0</v>
      </c>
      <c r="V18" s="37">
        <v>164.85</v>
      </c>
      <c r="W18" s="37">
        <v>0</v>
      </c>
      <c r="X18" s="37">
        <v>440</v>
      </c>
      <c r="Y18" s="37">
        <v>0</v>
      </c>
    </row>
    <row r="19" spans="1:25" x14ac:dyDescent="0.25">
      <c r="A19">
        <v>2017</v>
      </c>
      <c r="B19">
        <v>1</v>
      </c>
      <c r="C19" s="37">
        <v>0</v>
      </c>
      <c r="D19" s="37">
        <v>0</v>
      </c>
      <c r="E19" s="37">
        <v>0</v>
      </c>
      <c r="F19" s="37">
        <v>0</v>
      </c>
      <c r="G19" s="37">
        <v>0</v>
      </c>
      <c r="H19" s="37">
        <v>115.84</v>
      </c>
      <c r="I19" s="37">
        <v>0</v>
      </c>
      <c r="J19" s="37">
        <v>122.74992172211351</v>
      </c>
      <c r="K19" s="37">
        <v>118.85412512613523</v>
      </c>
      <c r="L19" s="37">
        <v>108.31496428571428</v>
      </c>
      <c r="M19" s="37">
        <v>0</v>
      </c>
      <c r="N19" s="37">
        <v>143.83028571428571</v>
      </c>
      <c r="O19" s="37">
        <v>0</v>
      </c>
      <c r="P19" s="37">
        <v>182.93363550263834</v>
      </c>
      <c r="Q19" s="37">
        <v>148.24514554794521</v>
      </c>
      <c r="R19" s="37">
        <v>0</v>
      </c>
      <c r="S19" s="37">
        <v>154.51966057441254</v>
      </c>
      <c r="T19" s="37">
        <v>183.13724137931032</v>
      </c>
      <c r="U19" s="37">
        <v>0</v>
      </c>
      <c r="V19" s="37">
        <v>0</v>
      </c>
      <c r="W19" s="37">
        <v>0</v>
      </c>
      <c r="X19" s="37">
        <v>440</v>
      </c>
      <c r="Y19" s="37">
        <v>330</v>
      </c>
    </row>
    <row r="20" spans="1:25" x14ac:dyDescent="0.25">
      <c r="A20">
        <v>2017</v>
      </c>
      <c r="B20">
        <v>2</v>
      </c>
      <c r="C20" s="37">
        <v>0</v>
      </c>
      <c r="D20" s="37">
        <v>0</v>
      </c>
      <c r="E20" s="37">
        <v>0</v>
      </c>
      <c r="F20" s="37">
        <v>0</v>
      </c>
      <c r="G20" s="37">
        <v>0</v>
      </c>
      <c r="H20" s="37">
        <v>98</v>
      </c>
      <c r="I20" s="37">
        <v>0</v>
      </c>
      <c r="J20" s="37">
        <v>0</v>
      </c>
      <c r="K20" s="37">
        <v>0</v>
      </c>
      <c r="L20" s="37">
        <v>0</v>
      </c>
      <c r="M20" s="37">
        <v>0</v>
      </c>
      <c r="N20" s="37">
        <v>170.6</v>
      </c>
      <c r="O20" s="37">
        <v>0</v>
      </c>
      <c r="P20" s="37">
        <v>0</v>
      </c>
      <c r="Q20" s="37">
        <v>0</v>
      </c>
      <c r="R20" s="37">
        <v>0</v>
      </c>
      <c r="S20" s="37">
        <v>0</v>
      </c>
      <c r="T20" s="37">
        <v>165</v>
      </c>
      <c r="U20" s="37">
        <v>0</v>
      </c>
      <c r="V20" s="37">
        <v>0</v>
      </c>
      <c r="W20" s="37">
        <v>0</v>
      </c>
      <c r="X20" s="37">
        <v>448.52325581395348</v>
      </c>
      <c r="Y20" s="37">
        <v>245</v>
      </c>
    </row>
    <row r="21" spans="1:25" x14ac:dyDescent="0.25">
      <c r="A21">
        <v>2017</v>
      </c>
      <c r="B21">
        <v>3</v>
      </c>
      <c r="C21" s="37">
        <v>0</v>
      </c>
      <c r="D21" s="37">
        <v>0</v>
      </c>
      <c r="E21" s="37">
        <v>0</v>
      </c>
      <c r="F21" s="37">
        <v>0</v>
      </c>
      <c r="G21" s="37">
        <v>0</v>
      </c>
      <c r="H21" s="37">
        <v>119.97546468401487</v>
      </c>
      <c r="I21" s="37">
        <v>117.6275</v>
      </c>
      <c r="J21" s="37">
        <v>116.44495126705654</v>
      </c>
      <c r="K21" s="37">
        <v>112.47203703703704</v>
      </c>
      <c r="L21" s="37">
        <v>0</v>
      </c>
      <c r="M21" s="37">
        <v>0</v>
      </c>
      <c r="N21" s="37">
        <v>159.62716157205239</v>
      </c>
      <c r="O21" s="37">
        <v>0</v>
      </c>
      <c r="P21" s="37">
        <v>197.5</v>
      </c>
      <c r="Q21" s="37">
        <v>141.21849333333333</v>
      </c>
      <c r="R21" s="37">
        <v>154.33075500770417</v>
      </c>
      <c r="S21" s="37">
        <v>140.97439545758181</v>
      </c>
      <c r="T21" s="37">
        <v>146.93802666666664</v>
      </c>
      <c r="U21" s="37">
        <v>120.07000930232557</v>
      </c>
      <c r="V21" s="37">
        <v>170.45</v>
      </c>
      <c r="W21" s="37">
        <v>0</v>
      </c>
      <c r="X21" s="37">
        <v>440</v>
      </c>
      <c r="Y21" s="37">
        <v>0</v>
      </c>
    </row>
    <row r="22" spans="1:25" x14ac:dyDescent="0.25">
      <c r="A22">
        <v>2017</v>
      </c>
      <c r="B22">
        <v>4</v>
      </c>
      <c r="C22" s="37">
        <v>0</v>
      </c>
      <c r="D22" s="37">
        <v>0</v>
      </c>
      <c r="E22" s="37">
        <v>0</v>
      </c>
      <c r="F22" s="37">
        <v>0</v>
      </c>
      <c r="G22" s="37">
        <v>0</v>
      </c>
      <c r="H22" s="37">
        <v>104.49472148541115</v>
      </c>
      <c r="I22" s="37">
        <v>117.69923170731707</v>
      </c>
      <c r="J22" s="37">
        <v>120.7975</v>
      </c>
      <c r="K22" s="37">
        <v>141.77033807829181</v>
      </c>
      <c r="L22" s="37">
        <v>0</v>
      </c>
      <c r="M22" s="37">
        <v>114.88000000000001</v>
      </c>
      <c r="N22" s="37">
        <v>148.66877046325322</v>
      </c>
      <c r="O22" s="37">
        <v>0</v>
      </c>
      <c r="P22" s="37">
        <v>197.5</v>
      </c>
      <c r="Q22" s="37">
        <v>148.01454350161114</v>
      </c>
      <c r="R22" s="37">
        <v>151.0085687732342</v>
      </c>
      <c r="S22" s="37">
        <v>154.35436507936507</v>
      </c>
      <c r="T22" s="37">
        <v>197.02</v>
      </c>
      <c r="U22" s="37">
        <v>0</v>
      </c>
      <c r="V22" s="37">
        <v>0</v>
      </c>
      <c r="W22" s="37">
        <v>0</v>
      </c>
      <c r="X22" s="37">
        <v>440</v>
      </c>
      <c r="Y22" s="37">
        <v>0</v>
      </c>
    </row>
    <row r="23" spans="1:25" x14ac:dyDescent="0.25">
      <c r="A23">
        <v>2017</v>
      </c>
      <c r="B23">
        <v>5</v>
      </c>
      <c r="C23" s="37">
        <v>0</v>
      </c>
      <c r="D23" s="37">
        <v>0</v>
      </c>
      <c r="E23" s="37">
        <v>0</v>
      </c>
      <c r="F23" s="37">
        <v>0</v>
      </c>
      <c r="G23" s="37">
        <v>0</v>
      </c>
      <c r="H23" s="37">
        <v>99.917142857142863</v>
      </c>
      <c r="I23" s="37">
        <v>153.24391158740789</v>
      </c>
      <c r="J23" s="37">
        <v>105.86999999999999</v>
      </c>
      <c r="K23" s="37">
        <v>100</v>
      </c>
      <c r="L23" s="37">
        <v>115.35</v>
      </c>
      <c r="M23" s="37">
        <v>108.5</v>
      </c>
      <c r="N23" s="37">
        <v>175.25</v>
      </c>
      <c r="O23" s="37">
        <v>180.57</v>
      </c>
      <c r="P23" s="37">
        <v>175.66</v>
      </c>
      <c r="Q23" s="37">
        <v>166.82839999999999</v>
      </c>
      <c r="R23" s="37">
        <v>0</v>
      </c>
      <c r="S23" s="37">
        <v>168.1382018561485</v>
      </c>
      <c r="T23" s="37">
        <v>0</v>
      </c>
      <c r="U23" s="37">
        <v>247.61</v>
      </c>
      <c r="V23" s="37">
        <v>0</v>
      </c>
      <c r="W23" s="37">
        <v>0</v>
      </c>
      <c r="X23" s="37">
        <v>450</v>
      </c>
      <c r="Y23" s="37">
        <v>0</v>
      </c>
    </row>
    <row r="24" spans="1:25" x14ac:dyDescent="0.25">
      <c r="A24">
        <v>2017</v>
      </c>
      <c r="B24">
        <v>6</v>
      </c>
      <c r="C24" s="37">
        <v>0</v>
      </c>
      <c r="D24" s="37">
        <v>89.41</v>
      </c>
      <c r="E24" s="37">
        <v>0</v>
      </c>
      <c r="F24" s="37">
        <v>0</v>
      </c>
      <c r="G24" s="37">
        <v>143.30000000000001</v>
      </c>
      <c r="H24" s="37">
        <v>0</v>
      </c>
      <c r="I24" s="37">
        <v>129.80000000000001</v>
      </c>
      <c r="J24" s="37">
        <v>0</v>
      </c>
      <c r="K24" s="37">
        <v>0</v>
      </c>
      <c r="L24" s="37">
        <v>112.1599704579025</v>
      </c>
      <c r="M24" s="37">
        <v>112.16028008618036</v>
      </c>
      <c r="N24" s="37">
        <v>182.6</v>
      </c>
      <c r="O24" s="37">
        <v>0</v>
      </c>
      <c r="P24" s="37">
        <v>203.5</v>
      </c>
      <c r="Q24" s="37">
        <v>121.4928</v>
      </c>
      <c r="R24" s="37">
        <v>0</v>
      </c>
      <c r="S24" s="37">
        <v>0</v>
      </c>
      <c r="T24" s="37">
        <v>0</v>
      </c>
      <c r="U24" s="37">
        <v>157.65277777777777</v>
      </c>
      <c r="V24" s="37">
        <v>0</v>
      </c>
      <c r="W24" s="37">
        <v>0</v>
      </c>
      <c r="X24" s="37">
        <v>450</v>
      </c>
      <c r="Y24" s="37">
        <v>0</v>
      </c>
    </row>
    <row r="25" spans="1:25" x14ac:dyDescent="0.25">
      <c r="A25">
        <v>2017</v>
      </c>
      <c r="B25">
        <v>7</v>
      </c>
      <c r="C25" s="37">
        <v>129.23374999999999</v>
      </c>
      <c r="D25" s="37">
        <v>91.001642857142855</v>
      </c>
      <c r="E25" s="37">
        <v>0</v>
      </c>
      <c r="F25" s="37">
        <v>91.001499999999993</v>
      </c>
      <c r="G25" s="37">
        <v>143.17684210526318</v>
      </c>
      <c r="H25" s="37">
        <v>0</v>
      </c>
      <c r="I25" s="37">
        <v>105.93311897106109</v>
      </c>
      <c r="J25" s="37">
        <v>0</v>
      </c>
      <c r="K25" s="37">
        <v>0</v>
      </c>
      <c r="L25" s="37">
        <v>108.6544</v>
      </c>
      <c r="M25" s="37">
        <v>108.6544</v>
      </c>
      <c r="N25" s="37">
        <v>0</v>
      </c>
      <c r="O25" s="37">
        <v>0</v>
      </c>
      <c r="P25" s="37">
        <v>0</v>
      </c>
      <c r="Q25" s="37">
        <v>124.76</v>
      </c>
      <c r="R25" s="37">
        <v>122</v>
      </c>
      <c r="S25" s="37">
        <v>0</v>
      </c>
      <c r="T25" s="37">
        <v>0</v>
      </c>
      <c r="U25" s="37">
        <v>128.28</v>
      </c>
      <c r="V25" s="37">
        <v>0</v>
      </c>
      <c r="W25" s="37">
        <v>0</v>
      </c>
      <c r="X25" s="37">
        <v>443.07967391304351</v>
      </c>
      <c r="Y25" s="37">
        <v>459.22999999999996</v>
      </c>
    </row>
    <row r="26" spans="1:25" x14ac:dyDescent="0.25">
      <c r="A26">
        <v>2017</v>
      </c>
      <c r="B26">
        <v>8</v>
      </c>
      <c r="C26" s="37">
        <v>0</v>
      </c>
      <c r="D26" s="37">
        <v>0</v>
      </c>
      <c r="E26" s="37">
        <v>0</v>
      </c>
      <c r="F26" s="37">
        <v>0</v>
      </c>
      <c r="G26" s="37">
        <v>0</v>
      </c>
      <c r="H26" s="37">
        <v>91.2</v>
      </c>
      <c r="I26" s="37">
        <v>0</v>
      </c>
      <c r="J26" s="37">
        <v>108.50415966386555</v>
      </c>
      <c r="K26" s="37">
        <v>111.69987951807228</v>
      </c>
      <c r="L26" s="37">
        <v>97.993983011583012</v>
      </c>
      <c r="M26" s="37">
        <v>117.38187499999999</v>
      </c>
      <c r="N26" s="37">
        <v>143.86000000000001</v>
      </c>
      <c r="O26" s="37">
        <v>199.5</v>
      </c>
      <c r="P26" s="37">
        <v>159.95699999999999</v>
      </c>
      <c r="Q26" s="37">
        <v>189.08</v>
      </c>
      <c r="R26" s="37">
        <v>124.47605454545455</v>
      </c>
      <c r="S26" s="37">
        <v>0</v>
      </c>
      <c r="T26" s="37">
        <v>212.15483870967742</v>
      </c>
      <c r="U26" s="37">
        <v>125.92</v>
      </c>
      <c r="V26" s="37">
        <v>169.66756286266926</v>
      </c>
      <c r="W26" s="37">
        <v>0</v>
      </c>
      <c r="X26" s="37">
        <v>0</v>
      </c>
      <c r="Y26" s="37">
        <v>0</v>
      </c>
    </row>
    <row r="27" spans="1:25" x14ac:dyDescent="0.25">
      <c r="A27">
        <v>2017</v>
      </c>
      <c r="B27">
        <v>9</v>
      </c>
      <c r="C27" s="37">
        <v>0</v>
      </c>
      <c r="D27" s="37">
        <v>109.99959999999999</v>
      </c>
      <c r="E27" s="37">
        <v>0</v>
      </c>
      <c r="F27" s="37">
        <v>109.99949999999998</v>
      </c>
      <c r="G27" s="37">
        <v>130.00059999999999</v>
      </c>
      <c r="H27" s="37">
        <v>120.49843749999999</v>
      </c>
      <c r="I27" s="37">
        <v>0</v>
      </c>
      <c r="J27" s="37">
        <v>86.844545454545454</v>
      </c>
      <c r="K27" s="37">
        <v>109.15929824561404</v>
      </c>
      <c r="L27" s="37">
        <v>0</v>
      </c>
      <c r="M27" s="37">
        <v>0</v>
      </c>
      <c r="N27" s="37">
        <v>0</v>
      </c>
      <c r="O27" s="37">
        <v>148.79601072745558</v>
      </c>
      <c r="P27" s="37">
        <v>0</v>
      </c>
      <c r="Q27" s="37">
        <v>0</v>
      </c>
      <c r="R27" s="37">
        <v>120.13207157604955</v>
      </c>
      <c r="S27" s="37">
        <v>0</v>
      </c>
      <c r="T27" s="37">
        <v>131.07341538461537</v>
      </c>
      <c r="U27" s="37">
        <v>0</v>
      </c>
      <c r="V27" s="37">
        <v>142.64285714285714</v>
      </c>
      <c r="W27" s="37">
        <v>0</v>
      </c>
      <c r="X27" s="37">
        <v>0</v>
      </c>
      <c r="Y27" s="37">
        <v>0</v>
      </c>
    </row>
    <row r="28" spans="1:25" x14ac:dyDescent="0.25">
      <c r="A28">
        <v>2017</v>
      </c>
      <c r="B28">
        <v>10</v>
      </c>
      <c r="C28" s="37">
        <v>0</v>
      </c>
      <c r="D28" s="37">
        <v>0</v>
      </c>
      <c r="E28" s="37">
        <v>109.99959999999999</v>
      </c>
      <c r="F28" s="37">
        <v>0</v>
      </c>
      <c r="G28" s="37">
        <v>0</v>
      </c>
      <c r="H28" s="37">
        <v>113.21639344262294</v>
      </c>
      <c r="I28" s="37">
        <v>105.02450671562471</v>
      </c>
      <c r="J28" s="37">
        <v>148.66819407008086</v>
      </c>
      <c r="K28" s="37">
        <v>105.6643381259296</v>
      </c>
      <c r="L28" s="37">
        <v>107.32100233100233</v>
      </c>
      <c r="M28" s="37">
        <v>0</v>
      </c>
      <c r="N28" s="37">
        <v>152.28071240105541</v>
      </c>
      <c r="O28" s="37">
        <v>152.28070238095236</v>
      </c>
      <c r="P28" s="37">
        <v>152.28085106382977</v>
      </c>
      <c r="Q28" s="37">
        <v>144.56571891891892</v>
      </c>
      <c r="R28" s="37">
        <v>173.13372549019607</v>
      </c>
      <c r="S28" s="37">
        <v>0</v>
      </c>
      <c r="T28" s="37">
        <v>127.74</v>
      </c>
      <c r="U28" s="37">
        <v>132.71</v>
      </c>
      <c r="V28" s="37">
        <v>0</v>
      </c>
      <c r="W28" s="37">
        <v>0</v>
      </c>
      <c r="X28" s="37">
        <v>0</v>
      </c>
      <c r="Y28" s="37">
        <v>0</v>
      </c>
    </row>
    <row r="29" spans="1:25" x14ac:dyDescent="0.25">
      <c r="A29">
        <v>2017</v>
      </c>
      <c r="B29">
        <v>11</v>
      </c>
      <c r="C29" s="37">
        <v>0</v>
      </c>
      <c r="D29" s="37">
        <v>0</v>
      </c>
      <c r="E29" s="37">
        <v>0</v>
      </c>
      <c r="F29" s="37">
        <v>0</v>
      </c>
      <c r="G29" s="37">
        <v>0</v>
      </c>
      <c r="H29" s="37">
        <v>85.641371428571432</v>
      </c>
      <c r="I29" s="37">
        <v>99.287848184818486</v>
      </c>
      <c r="J29" s="37">
        <v>0</v>
      </c>
      <c r="K29" s="37">
        <v>121.06205170517052</v>
      </c>
      <c r="L29" s="37">
        <v>111.13234374999999</v>
      </c>
      <c r="M29" s="37">
        <v>120.75524299065422</v>
      </c>
      <c r="N29" s="37">
        <v>0</v>
      </c>
      <c r="O29" s="37">
        <v>0</v>
      </c>
      <c r="P29" s="37">
        <v>175.50995555555554</v>
      </c>
      <c r="Q29" s="37">
        <v>134.98159763313609</v>
      </c>
      <c r="R29" s="37">
        <v>151.01189374013677</v>
      </c>
      <c r="S29" s="37">
        <v>0</v>
      </c>
      <c r="T29" s="37">
        <v>219.95562030075189</v>
      </c>
      <c r="U29" s="37">
        <v>0</v>
      </c>
      <c r="V29" s="37">
        <v>230.36579428571429</v>
      </c>
      <c r="W29" s="37">
        <v>0</v>
      </c>
      <c r="X29" s="37">
        <v>0</v>
      </c>
      <c r="Y29" s="37">
        <v>0</v>
      </c>
    </row>
    <row r="30" spans="1:25" x14ac:dyDescent="0.25">
      <c r="A30">
        <v>2017</v>
      </c>
      <c r="B30">
        <v>12</v>
      </c>
      <c r="C30" s="37">
        <v>0</v>
      </c>
      <c r="D30" s="37">
        <v>0</v>
      </c>
      <c r="E30" s="37">
        <v>100.34014285714287</v>
      </c>
      <c r="F30" s="37">
        <v>0</v>
      </c>
      <c r="G30" s="37">
        <v>0</v>
      </c>
      <c r="H30" s="37">
        <v>78.104200000000006</v>
      </c>
      <c r="I30" s="37">
        <v>86.808169014084498</v>
      </c>
      <c r="J30" s="37">
        <v>0</v>
      </c>
      <c r="K30" s="37">
        <v>104.73127659574467</v>
      </c>
      <c r="L30" s="37">
        <v>0</v>
      </c>
      <c r="M30" s="37">
        <v>98.29794493910552</v>
      </c>
      <c r="N30" s="37">
        <v>0</v>
      </c>
      <c r="O30" s="37">
        <v>0</v>
      </c>
      <c r="P30" s="37">
        <v>0</v>
      </c>
      <c r="Q30" s="37">
        <v>0</v>
      </c>
      <c r="R30" s="37">
        <v>150.90976288659795</v>
      </c>
      <c r="S30" s="37">
        <v>0</v>
      </c>
      <c r="T30" s="37">
        <v>0</v>
      </c>
      <c r="U30" s="37">
        <v>0</v>
      </c>
      <c r="V30" s="37">
        <v>0</v>
      </c>
      <c r="W30" s="37">
        <v>445</v>
      </c>
      <c r="X30" s="37">
        <v>1021.9653179190751</v>
      </c>
      <c r="Y30" s="37">
        <v>3100</v>
      </c>
    </row>
    <row r="31" spans="1:25" x14ac:dyDescent="0.25">
      <c r="A31">
        <v>2018</v>
      </c>
      <c r="B31">
        <v>1</v>
      </c>
      <c r="C31" s="37">
        <v>161.67759259259259</v>
      </c>
      <c r="D31" s="37">
        <v>149.23711340206185</v>
      </c>
      <c r="E31" s="37">
        <v>151.77435072142066</v>
      </c>
      <c r="F31" s="37">
        <v>159.88612356147789</v>
      </c>
      <c r="G31" s="37">
        <v>132.37055020632735</v>
      </c>
      <c r="H31" s="37">
        <v>126.146125</v>
      </c>
      <c r="I31" s="37">
        <v>129.0616524064171</v>
      </c>
      <c r="J31" s="37">
        <v>130.66499999999999</v>
      </c>
      <c r="K31" s="37">
        <v>0</v>
      </c>
      <c r="L31" s="37">
        <v>120.84379999999999</v>
      </c>
      <c r="M31" s="37">
        <v>0</v>
      </c>
      <c r="N31" s="37">
        <v>0</v>
      </c>
      <c r="O31" s="37">
        <v>0</v>
      </c>
      <c r="P31" s="37">
        <v>0</v>
      </c>
      <c r="Q31" s="37">
        <v>107.82841176470589</v>
      </c>
      <c r="R31" s="37">
        <v>132.2298725490196</v>
      </c>
      <c r="S31" s="37">
        <v>148.25404511278194</v>
      </c>
      <c r="T31" s="37">
        <v>0</v>
      </c>
      <c r="U31" s="37">
        <v>129.09204081632654</v>
      </c>
      <c r="V31" s="37">
        <v>0</v>
      </c>
      <c r="W31" s="37">
        <v>350</v>
      </c>
      <c r="X31" s="37">
        <v>2700</v>
      </c>
      <c r="Y31" s="37">
        <v>0</v>
      </c>
    </row>
    <row r="32" spans="1:25" x14ac:dyDescent="0.25">
      <c r="A32">
        <v>2018</v>
      </c>
      <c r="B32">
        <v>2</v>
      </c>
      <c r="C32" s="37">
        <v>0</v>
      </c>
      <c r="D32" s="37">
        <v>116.26533333333333</v>
      </c>
      <c r="E32" s="37">
        <v>173.14139869281047</v>
      </c>
      <c r="F32" s="37">
        <v>0</v>
      </c>
      <c r="G32" s="37">
        <v>201.17820454545455</v>
      </c>
      <c r="H32" s="37">
        <v>97.469929292929294</v>
      </c>
      <c r="I32" s="37">
        <v>87.107604166666675</v>
      </c>
      <c r="J32" s="37">
        <v>119.14491428571429</v>
      </c>
      <c r="K32" s="37">
        <v>116.35617959183674</v>
      </c>
      <c r="L32" s="37">
        <v>94.318756250000007</v>
      </c>
      <c r="M32" s="37">
        <v>113.49677575757575</v>
      </c>
      <c r="N32" s="37">
        <v>188.66500365230095</v>
      </c>
      <c r="O32" s="37">
        <v>183.94750943396227</v>
      </c>
      <c r="P32" s="37">
        <v>0</v>
      </c>
      <c r="Q32" s="37">
        <v>121.10766379310344</v>
      </c>
      <c r="R32" s="37">
        <v>104.0288</v>
      </c>
      <c r="S32" s="37">
        <v>180.95005</v>
      </c>
      <c r="T32" s="37">
        <v>168.99959999999999</v>
      </c>
      <c r="U32" s="37">
        <v>148.49514606741573</v>
      </c>
      <c r="V32" s="37">
        <v>0</v>
      </c>
      <c r="W32" s="37">
        <v>350</v>
      </c>
      <c r="X32" s="37">
        <v>0</v>
      </c>
      <c r="Y32" s="37">
        <v>0</v>
      </c>
    </row>
    <row r="33" spans="1:25" x14ac:dyDescent="0.25">
      <c r="A33">
        <v>2018</v>
      </c>
      <c r="B33">
        <v>3</v>
      </c>
      <c r="C33" s="37">
        <v>0</v>
      </c>
      <c r="D33" s="37">
        <v>139.65</v>
      </c>
      <c r="E33" s="37">
        <v>139.65</v>
      </c>
      <c r="F33" s="37">
        <v>139.65</v>
      </c>
      <c r="G33" s="37">
        <v>0</v>
      </c>
      <c r="H33" s="37">
        <v>96.874693877551024</v>
      </c>
      <c r="I33" s="37">
        <v>102.14826315789473</v>
      </c>
      <c r="J33" s="37">
        <v>100</v>
      </c>
      <c r="K33" s="37">
        <v>123.33700446428573</v>
      </c>
      <c r="L33" s="37">
        <v>112.14705882352941</v>
      </c>
      <c r="M33" s="37">
        <v>110.99999744897958</v>
      </c>
      <c r="N33" s="37">
        <v>167.72991976659372</v>
      </c>
      <c r="O33" s="37">
        <v>182.4801319148936</v>
      </c>
      <c r="P33" s="37">
        <v>0</v>
      </c>
      <c r="Q33" s="37">
        <v>144.03908860759495</v>
      </c>
      <c r="R33" s="37">
        <v>134.43860000000001</v>
      </c>
      <c r="S33" s="37">
        <v>148.76781818181817</v>
      </c>
      <c r="T33" s="37">
        <v>0</v>
      </c>
      <c r="U33" s="37">
        <v>0</v>
      </c>
      <c r="V33" s="37">
        <v>177.29828109201213</v>
      </c>
      <c r="W33" s="37">
        <v>0</v>
      </c>
      <c r="X33" s="37">
        <v>0</v>
      </c>
      <c r="Y33" s="37">
        <v>672</v>
      </c>
    </row>
    <row r="34" spans="1:25" x14ac:dyDescent="0.25">
      <c r="A34">
        <v>2018</v>
      </c>
      <c r="B34">
        <v>4</v>
      </c>
      <c r="C34" s="37">
        <v>166.61</v>
      </c>
      <c r="D34" s="37">
        <v>140.00767729947353</v>
      </c>
      <c r="E34" s="37">
        <v>139.64999968789016</v>
      </c>
      <c r="F34" s="37">
        <v>140.19775939331265</v>
      </c>
      <c r="G34" s="37">
        <v>143.94185001903313</v>
      </c>
      <c r="H34" s="37">
        <v>100.39284403669724</v>
      </c>
      <c r="I34" s="37">
        <v>102.63</v>
      </c>
      <c r="J34" s="37">
        <v>131.96118749999999</v>
      </c>
      <c r="K34" s="37">
        <v>132.84693877551021</v>
      </c>
      <c r="L34" s="37">
        <v>116.35714285714286</v>
      </c>
      <c r="M34" s="37">
        <v>118.95698999999999</v>
      </c>
      <c r="N34" s="37">
        <v>208.51129520605551</v>
      </c>
      <c r="O34" s="37">
        <v>0</v>
      </c>
      <c r="P34" s="37">
        <v>0</v>
      </c>
      <c r="Q34" s="37">
        <v>144.35837560975611</v>
      </c>
      <c r="R34" s="37">
        <v>137.57142857142858</v>
      </c>
      <c r="S34" s="37">
        <v>126.7222641509434</v>
      </c>
      <c r="T34" s="37">
        <v>162.51502463054189</v>
      </c>
      <c r="U34" s="37">
        <v>137.79649253731341</v>
      </c>
      <c r="V34" s="37">
        <v>176.11385520894646</v>
      </c>
      <c r="W34" s="37">
        <v>319.14285714285717</v>
      </c>
      <c r="X34" s="37">
        <v>0</v>
      </c>
      <c r="Y34" s="37">
        <v>672</v>
      </c>
    </row>
    <row r="35" spans="1:25" x14ac:dyDescent="0.25">
      <c r="A35">
        <v>2018</v>
      </c>
      <c r="B35">
        <v>5</v>
      </c>
      <c r="C35" s="37">
        <v>144.26207947793904</v>
      </c>
      <c r="D35" s="37">
        <v>158.48666666666668</v>
      </c>
      <c r="E35" s="37">
        <v>0</v>
      </c>
      <c r="F35" s="37">
        <v>143.57142857142858</v>
      </c>
      <c r="G35" s="37">
        <v>156.86046511627907</v>
      </c>
      <c r="H35" s="37">
        <v>89.158348484848489</v>
      </c>
      <c r="I35" s="37">
        <v>97.666280254777064</v>
      </c>
      <c r="J35" s="37">
        <v>138.52897560975612</v>
      </c>
      <c r="K35" s="37">
        <v>120.03010416666666</v>
      </c>
      <c r="L35" s="37">
        <v>111.97711486486487</v>
      </c>
      <c r="M35" s="37">
        <v>111.11832941176471</v>
      </c>
      <c r="N35" s="37">
        <v>178</v>
      </c>
      <c r="O35" s="37">
        <v>185.88563333333335</v>
      </c>
      <c r="P35" s="37">
        <v>0</v>
      </c>
      <c r="Q35" s="37">
        <v>117.85840178571429</v>
      </c>
      <c r="R35" s="37">
        <v>118.40119444444444</v>
      </c>
      <c r="S35" s="37">
        <v>140.66999999999999</v>
      </c>
      <c r="T35" s="37">
        <v>0</v>
      </c>
      <c r="U35" s="37">
        <v>138.5</v>
      </c>
      <c r="V35" s="37">
        <v>0</v>
      </c>
      <c r="W35" s="37">
        <v>273.34239017280868</v>
      </c>
      <c r="X35" s="37">
        <v>283.03937007874015</v>
      </c>
      <c r="Y35" s="37">
        <v>574.96610169491521</v>
      </c>
    </row>
    <row r="36" spans="1:25" x14ac:dyDescent="0.25">
      <c r="A36">
        <v>2018</v>
      </c>
      <c r="B36">
        <v>6</v>
      </c>
      <c r="C36" s="37">
        <v>150.19727848101266</v>
      </c>
      <c r="D36" s="37">
        <v>161</v>
      </c>
      <c r="E36" s="37">
        <v>0</v>
      </c>
      <c r="F36" s="37">
        <v>164</v>
      </c>
      <c r="G36" s="37">
        <v>171.50242105263158</v>
      </c>
      <c r="H36" s="37">
        <v>91.887655502392349</v>
      </c>
      <c r="I36" s="37">
        <v>92.983999999999995</v>
      </c>
      <c r="J36" s="37">
        <v>91.36</v>
      </c>
      <c r="K36" s="37">
        <v>91.36</v>
      </c>
      <c r="L36" s="37">
        <v>101.87671309192201</v>
      </c>
      <c r="M36" s="37">
        <v>105.37961627906977</v>
      </c>
      <c r="N36" s="37">
        <v>152.89258620689654</v>
      </c>
      <c r="O36" s="37">
        <v>0</v>
      </c>
      <c r="P36" s="37">
        <v>0</v>
      </c>
      <c r="Q36" s="37">
        <v>125.71229970326411</v>
      </c>
      <c r="R36" s="37">
        <v>125.34851265822785</v>
      </c>
      <c r="S36" s="37">
        <v>120</v>
      </c>
      <c r="T36" s="37">
        <v>0</v>
      </c>
      <c r="U36" s="37">
        <v>194.87297297297297</v>
      </c>
      <c r="V36" s="37">
        <v>232</v>
      </c>
      <c r="W36" s="37">
        <v>259.69517388218594</v>
      </c>
      <c r="X36" s="37">
        <v>128.15151515151516</v>
      </c>
      <c r="Y36" s="37">
        <v>147.5</v>
      </c>
    </row>
    <row r="37" spans="1:25" x14ac:dyDescent="0.25">
      <c r="A37">
        <v>2018</v>
      </c>
      <c r="B37">
        <v>7</v>
      </c>
      <c r="C37" s="37">
        <v>0</v>
      </c>
      <c r="D37" s="37">
        <v>161</v>
      </c>
      <c r="E37" s="37">
        <v>164</v>
      </c>
      <c r="F37" s="37">
        <v>165.83649305555556</v>
      </c>
      <c r="G37" s="37">
        <v>165.09702290076336</v>
      </c>
      <c r="H37" s="37">
        <v>103.47421538461538</v>
      </c>
      <c r="I37" s="37">
        <v>150.50185776487663</v>
      </c>
      <c r="J37" s="37">
        <v>127.67462929475589</v>
      </c>
      <c r="K37" s="37">
        <v>127.68603619909503</v>
      </c>
      <c r="L37" s="37">
        <v>129.35519999999997</v>
      </c>
      <c r="M37" s="37">
        <v>129.33916201117319</v>
      </c>
      <c r="N37" s="37">
        <v>156.24143127962085</v>
      </c>
      <c r="O37" s="37">
        <v>199.60294117647058</v>
      </c>
      <c r="P37" s="37">
        <v>0</v>
      </c>
      <c r="Q37" s="37">
        <v>153.25630260521041</v>
      </c>
      <c r="R37" s="37">
        <v>156.25697965571206</v>
      </c>
      <c r="S37" s="37">
        <v>171.1267512274959</v>
      </c>
      <c r="T37" s="37">
        <v>0</v>
      </c>
      <c r="U37" s="37">
        <v>221.5643496309963</v>
      </c>
      <c r="V37" s="37">
        <v>232</v>
      </c>
      <c r="W37" s="37">
        <v>0</v>
      </c>
      <c r="X37" s="37">
        <v>488</v>
      </c>
      <c r="Y37" s="37">
        <v>0</v>
      </c>
    </row>
    <row r="38" spans="1:25" x14ac:dyDescent="0.25">
      <c r="A38">
        <v>2018</v>
      </c>
      <c r="B38">
        <v>8</v>
      </c>
      <c r="C38" s="37">
        <v>0</v>
      </c>
      <c r="D38" s="37">
        <v>0</v>
      </c>
      <c r="E38" s="37">
        <v>0</v>
      </c>
      <c r="F38" s="37">
        <v>0</v>
      </c>
      <c r="G38" s="37">
        <v>0</v>
      </c>
      <c r="H38" s="37">
        <v>0</v>
      </c>
      <c r="I38" s="37">
        <v>153.04</v>
      </c>
      <c r="J38" s="37">
        <v>0</v>
      </c>
      <c r="K38" s="37">
        <v>126.67341463414634</v>
      </c>
      <c r="L38" s="37">
        <v>129.93</v>
      </c>
      <c r="M38" s="37">
        <v>0</v>
      </c>
      <c r="N38" s="37">
        <v>157.39648571428569</v>
      </c>
      <c r="O38" s="37">
        <v>0</v>
      </c>
      <c r="P38" s="37">
        <v>186.66666666666666</v>
      </c>
      <c r="Q38" s="37">
        <v>156.23048648648648</v>
      </c>
      <c r="R38" s="37">
        <v>0</v>
      </c>
      <c r="S38" s="37">
        <v>164.00039232053422</v>
      </c>
      <c r="T38" s="37">
        <v>0</v>
      </c>
      <c r="U38" s="37">
        <v>234.97404444444447</v>
      </c>
      <c r="V38" s="37">
        <v>0</v>
      </c>
      <c r="W38" s="37">
        <v>0</v>
      </c>
      <c r="X38" s="37">
        <v>231.72916666666666</v>
      </c>
      <c r="Y38" s="37">
        <v>0</v>
      </c>
    </row>
    <row r="39" spans="1:25" x14ac:dyDescent="0.25">
      <c r="A39">
        <v>2018</v>
      </c>
      <c r="B39">
        <v>9</v>
      </c>
      <c r="C39" s="37">
        <v>0</v>
      </c>
      <c r="D39" s="37">
        <v>0</v>
      </c>
      <c r="E39" s="37">
        <v>0</v>
      </c>
      <c r="F39" s="37">
        <v>0</v>
      </c>
      <c r="G39" s="37">
        <v>0</v>
      </c>
      <c r="H39" s="37">
        <v>90.523772972972978</v>
      </c>
      <c r="I39" s="37">
        <v>96.769340740740745</v>
      </c>
      <c r="J39" s="37">
        <v>0</v>
      </c>
      <c r="K39" s="37">
        <v>0</v>
      </c>
      <c r="L39" s="37">
        <v>121.4</v>
      </c>
      <c r="M39" s="37">
        <v>120.74849454545453</v>
      </c>
      <c r="N39" s="37">
        <v>0</v>
      </c>
      <c r="O39" s="37">
        <v>0</v>
      </c>
      <c r="P39" s="37">
        <v>0</v>
      </c>
      <c r="Q39" s="37">
        <v>0</v>
      </c>
      <c r="R39" s="37">
        <v>169.10918032786887</v>
      </c>
      <c r="S39" s="37">
        <v>0</v>
      </c>
      <c r="T39" s="37">
        <v>237.81087859424917</v>
      </c>
      <c r="U39" s="37">
        <v>223.94627632065016</v>
      </c>
      <c r="V39" s="37">
        <v>0</v>
      </c>
      <c r="W39" s="37">
        <v>0</v>
      </c>
      <c r="X39" s="37">
        <v>0</v>
      </c>
      <c r="Y39" s="37">
        <v>0</v>
      </c>
    </row>
    <row r="40" spans="1:25" x14ac:dyDescent="0.25">
      <c r="A40">
        <v>2018</v>
      </c>
      <c r="B40">
        <v>10</v>
      </c>
      <c r="C40" s="37">
        <v>0</v>
      </c>
      <c r="D40" s="37">
        <v>128.25521472392637</v>
      </c>
      <c r="E40" s="37">
        <v>130.25666336633662</v>
      </c>
      <c r="F40" s="37">
        <v>124.98991406249999</v>
      </c>
      <c r="G40" s="37">
        <v>140.42887074829932</v>
      </c>
      <c r="H40" s="37">
        <v>0</v>
      </c>
      <c r="I40" s="37">
        <v>0</v>
      </c>
      <c r="J40" s="37">
        <v>0</v>
      </c>
      <c r="K40" s="37">
        <v>134</v>
      </c>
      <c r="L40" s="37">
        <v>0</v>
      </c>
      <c r="M40" s="37">
        <v>0</v>
      </c>
      <c r="N40" s="37">
        <v>173.43481409001959</v>
      </c>
      <c r="O40" s="37">
        <v>0</v>
      </c>
      <c r="P40" s="37">
        <v>0</v>
      </c>
      <c r="Q40" s="37">
        <v>0</v>
      </c>
      <c r="R40" s="37">
        <v>0</v>
      </c>
      <c r="S40" s="37">
        <v>168.11538461538461</v>
      </c>
      <c r="T40" s="37">
        <v>0</v>
      </c>
      <c r="U40" s="37">
        <v>0</v>
      </c>
      <c r="V40" s="37">
        <v>0</v>
      </c>
      <c r="W40" s="37">
        <v>0</v>
      </c>
      <c r="X40" s="37">
        <v>0</v>
      </c>
      <c r="Y40" s="37">
        <v>0</v>
      </c>
    </row>
    <row r="41" spans="1:25" x14ac:dyDescent="0.25">
      <c r="A41">
        <v>2018</v>
      </c>
      <c r="B41">
        <v>11</v>
      </c>
      <c r="C41" s="37">
        <v>165.67898550724638</v>
      </c>
      <c r="D41" s="37">
        <v>124.99</v>
      </c>
      <c r="E41" s="37">
        <v>124.99</v>
      </c>
      <c r="F41" s="37">
        <v>124.99</v>
      </c>
      <c r="G41" s="37">
        <v>138.38144553644554</v>
      </c>
      <c r="H41" s="37">
        <v>105.42054193548387</v>
      </c>
      <c r="I41" s="37">
        <v>99.4</v>
      </c>
      <c r="J41" s="37">
        <v>129.00690871369295</v>
      </c>
      <c r="K41" s="37">
        <v>133.41484718826405</v>
      </c>
      <c r="L41" s="37">
        <v>142.85</v>
      </c>
      <c r="M41" s="37">
        <v>132.93127272727273</v>
      </c>
      <c r="N41" s="37">
        <v>155.09484006734007</v>
      </c>
      <c r="O41" s="37">
        <v>0</v>
      </c>
      <c r="P41" s="37">
        <v>199.01586666666668</v>
      </c>
      <c r="Q41" s="37">
        <v>160.1</v>
      </c>
      <c r="R41" s="37">
        <v>154.72074927953892</v>
      </c>
      <c r="S41" s="37">
        <v>165.05024736842103</v>
      </c>
      <c r="T41" s="37">
        <v>171.5248</v>
      </c>
      <c r="U41" s="37">
        <v>0</v>
      </c>
      <c r="V41" s="37">
        <v>0</v>
      </c>
      <c r="W41" s="37">
        <v>0</v>
      </c>
      <c r="X41" s="37">
        <v>0</v>
      </c>
      <c r="Y41" s="37">
        <v>0</v>
      </c>
    </row>
    <row r="42" spans="1:25" x14ac:dyDescent="0.25">
      <c r="A42">
        <v>2018</v>
      </c>
      <c r="B42">
        <v>12</v>
      </c>
      <c r="C42" s="37">
        <v>166.90239130434782</v>
      </c>
      <c r="D42" s="37">
        <v>124.98992622950819</v>
      </c>
      <c r="E42" s="37">
        <v>124.98738095238096</v>
      </c>
      <c r="F42" s="37">
        <v>124.98773138297872</v>
      </c>
      <c r="G42" s="37">
        <v>138.34166666666667</v>
      </c>
      <c r="H42" s="37">
        <v>105.6</v>
      </c>
      <c r="I42" s="37">
        <v>0</v>
      </c>
      <c r="J42" s="37">
        <v>0</v>
      </c>
      <c r="K42" s="37">
        <v>138</v>
      </c>
      <c r="L42" s="37">
        <v>0</v>
      </c>
      <c r="M42" s="37">
        <v>0</v>
      </c>
      <c r="N42" s="37">
        <v>155.08919480519481</v>
      </c>
      <c r="O42" s="37">
        <v>0</v>
      </c>
      <c r="P42" s="37">
        <v>0</v>
      </c>
      <c r="Q42" s="37">
        <v>155</v>
      </c>
      <c r="R42" s="37">
        <v>159.58000000000001</v>
      </c>
      <c r="S42" s="37">
        <v>165.04425531914893</v>
      </c>
      <c r="T42" s="37">
        <v>0</v>
      </c>
      <c r="U42" s="37">
        <v>232.10985915492958</v>
      </c>
      <c r="V42" s="37">
        <v>0</v>
      </c>
      <c r="W42" s="37">
        <v>0</v>
      </c>
      <c r="X42" s="37">
        <v>0</v>
      </c>
      <c r="Y42" s="37">
        <v>231</v>
      </c>
    </row>
    <row r="43" spans="1:25" x14ac:dyDescent="0.25">
      <c r="A43">
        <v>2019</v>
      </c>
      <c r="B43">
        <v>1</v>
      </c>
      <c r="C43" s="37">
        <v>0</v>
      </c>
      <c r="D43" s="37">
        <v>0</v>
      </c>
      <c r="E43" s="37">
        <v>129.28799999999998</v>
      </c>
      <c r="F43" s="37">
        <v>129.28799999999998</v>
      </c>
      <c r="G43" s="37">
        <v>143.08799999999999</v>
      </c>
      <c r="H43" s="37">
        <v>0</v>
      </c>
      <c r="I43" s="37">
        <v>0</v>
      </c>
      <c r="J43" s="37">
        <v>0</v>
      </c>
      <c r="K43" s="37">
        <v>0</v>
      </c>
      <c r="L43" s="37">
        <v>0</v>
      </c>
      <c r="M43" s="37">
        <v>0</v>
      </c>
      <c r="N43" s="37">
        <v>0</v>
      </c>
      <c r="O43" s="37">
        <v>0</v>
      </c>
      <c r="P43" s="37">
        <v>199.89350000000002</v>
      </c>
      <c r="Q43" s="37">
        <v>0</v>
      </c>
      <c r="R43" s="37">
        <v>0</v>
      </c>
      <c r="S43" s="37">
        <v>0</v>
      </c>
      <c r="T43" s="37">
        <v>0</v>
      </c>
      <c r="U43" s="37">
        <v>0</v>
      </c>
      <c r="V43" s="37">
        <v>0</v>
      </c>
      <c r="W43" s="37">
        <v>0</v>
      </c>
      <c r="X43" s="37">
        <v>0</v>
      </c>
      <c r="Y43" s="37">
        <v>0</v>
      </c>
    </row>
    <row r="44" spans="1:25" x14ac:dyDescent="0.25">
      <c r="A44">
        <v>2019</v>
      </c>
      <c r="B44">
        <v>2</v>
      </c>
      <c r="C44" s="37">
        <v>0</v>
      </c>
      <c r="D44" s="37">
        <v>124.15601762114539</v>
      </c>
      <c r="E44" s="37">
        <v>129.28800000000001</v>
      </c>
      <c r="F44" s="37">
        <v>129.28799999999998</v>
      </c>
      <c r="G44" s="37">
        <v>0</v>
      </c>
      <c r="H44" s="37">
        <v>0</v>
      </c>
      <c r="I44" s="37">
        <v>0</v>
      </c>
      <c r="J44" s="37">
        <v>0</v>
      </c>
      <c r="K44" s="37">
        <v>0</v>
      </c>
      <c r="L44" s="37">
        <v>0</v>
      </c>
      <c r="M44" s="37">
        <v>0</v>
      </c>
      <c r="N44" s="37">
        <v>0</v>
      </c>
      <c r="O44" s="37">
        <v>0</v>
      </c>
      <c r="P44" s="37">
        <v>0</v>
      </c>
      <c r="Q44" s="37">
        <v>143.08799999999999</v>
      </c>
      <c r="R44" s="37">
        <v>0</v>
      </c>
      <c r="S44" s="37">
        <v>0</v>
      </c>
      <c r="T44" s="37">
        <v>0</v>
      </c>
      <c r="U44" s="37">
        <v>0</v>
      </c>
      <c r="V44" s="37">
        <v>209.01600000000002</v>
      </c>
      <c r="W44" s="37">
        <v>0</v>
      </c>
      <c r="X44" s="37">
        <v>0</v>
      </c>
      <c r="Y44" s="37">
        <v>0</v>
      </c>
    </row>
    <row r="45" spans="1:25" x14ac:dyDescent="0.25">
      <c r="A45">
        <v>2019</v>
      </c>
      <c r="B45">
        <v>3</v>
      </c>
      <c r="C45" s="37">
        <v>0</v>
      </c>
      <c r="D45" s="37">
        <v>129.28800000000001</v>
      </c>
      <c r="E45" s="37">
        <v>127.09040816326531</v>
      </c>
      <c r="F45" s="37">
        <v>129.28799999999998</v>
      </c>
      <c r="G45" s="37">
        <v>143.08799999999999</v>
      </c>
      <c r="H45" s="37">
        <v>106.56</v>
      </c>
      <c r="I45" s="37">
        <v>0</v>
      </c>
      <c r="J45" s="37">
        <v>117.97714285714285</v>
      </c>
      <c r="K45" s="37">
        <v>116.87614678899082</v>
      </c>
      <c r="L45" s="37">
        <v>126.67186440677965</v>
      </c>
      <c r="M45" s="37">
        <v>0</v>
      </c>
      <c r="N45" s="37">
        <v>153.38399999999999</v>
      </c>
      <c r="O45" s="37">
        <v>211.58400355871888</v>
      </c>
      <c r="P45" s="37">
        <v>0</v>
      </c>
      <c r="Q45" s="37">
        <v>0</v>
      </c>
      <c r="R45" s="37">
        <v>165.6</v>
      </c>
      <c r="S45" s="37">
        <v>0</v>
      </c>
      <c r="T45" s="37">
        <v>0</v>
      </c>
      <c r="U45" s="37">
        <v>0</v>
      </c>
      <c r="V45" s="37">
        <v>0</v>
      </c>
      <c r="W45" s="37">
        <v>0</v>
      </c>
      <c r="X45" s="37">
        <v>0</v>
      </c>
      <c r="Y45" s="37">
        <v>0</v>
      </c>
    </row>
    <row r="46" spans="1:25" x14ac:dyDescent="0.25">
      <c r="A46">
        <v>2019</v>
      </c>
      <c r="B46">
        <v>4</v>
      </c>
      <c r="C46" s="37">
        <v>0</v>
      </c>
      <c r="D46" s="37">
        <v>125.40935904255319</v>
      </c>
      <c r="E46" s="37">
        <v>0</v>
      </c>
      <c r="F46" s="37">
        <v>127.47893283582091</v>
      </c>
      <c r="G46" s="37">
        <v>138.7955</v>
      </c>
      <c r="H46" s="37">
        <v>0</v>
      </c>
      <c r="I46" s="37">
        <v>0</v>
      </c>
      <c r="J46" s="37">
        <v>0</v>
      </c>
      <c r="K46" s="37">
        <v>0</v>
      </c>
      <c r="L46" s="37">
        <v>0</v>
      </c>
      <c r="M46" s="37">
        <v>0</v>
      </c>
      <c r="N46" s="37">
        <v>153.3840052356021</v>
      </c>
      <c r="O46" s="37">
        <v>147.22176104737929</v>
      </c>
      <c r="P46" s="37">
        <v>205.48</v>
      </c>
      <c r="Q46" s="37">
        <v>0</v>
      </c>
      <c r="R46" s="37">
        <v>0</v>
      </c>
      <c r="S46" s="37">
        <v>129.36944444444444</v>
      </c>
      <c r="T46" s="37">
        <v>212.89271611989966</v>
      </c>
      <c r="U46" s="37">
        <v>0</v>
      </c>
      <c r="V46" s="37">
        <v>0</v>
      </c>
      <c r="W46" s="37">
        <v>0</v>
      </c>
      <c r="X46" s="37">
        <v>0</v>
      </c>
      <c r="Y46" s="37">
        <v>0</v>
      </c>
    </row>
    <row r="47" spans="1:25" x14ac:dyDescent="0.25">
      <c r="A47">
        <v>2019</v>
      </c>
      <c r="B47">
        <v>5</v>
      </c>
      <c r="C47" s="37">
        <v>138</v>
      </c>
      <c r="D47" s="37">
        <v>129.28799999999998</v>
      </c>
      <c r="E47" s="37">
        <v>0</v>
      </c>
      <c r="F47" s="37">
        <v>129.28800000000001</v>
      </c>
      <c r="G47" s="37">
        <v>143.08799999999999</v>
      </c>
      <c r="H47" s="37">
        <v>0</v>
      </c>
      <c r="I47" s="37">
        <v>0</v>
      </c>
      <c r="J47" s="37">
        <v>129.75</v>
      </c>
      <c r="K47" s="37">
        <v>0</v>
      </c>
      <c r="L47" s="37">
        <v>0</v>
      </c>
      <c r="M47" s="37">
        <v>0</v>
      </c>
      <c r="N47" s="37">
        <v>0</v>
      </c>
      <c r="O47" s="37">
        <v>0</v>
      </c>
      <c r="P47" s="37">
        <v>0</v>
      </c>
      <c r="Q47" s="37">
        <v>0</v>
      </c>
      <c r="R47" s="37">
        <v>0</v>
      </c>
      <c r="S47" s="37">
        <v>0</v>
      </c>
      <c r="T47" s="37">
        <v>0</v>
      </c>
      <c r="U47" s="37">
        <v>0</v>
      </c>
      <c r="V47" s="37">
        <v>0</v>
      </c>
      <c r="W47" s="37">
        <v>0</v>
      </c>
      <c r="X47" s="37">
        <v>0</v>
      </c>
      <c r="Y47" s="37">
        <v>0</v>
      </c>
    </row>
    <row r="48" spans="1:25" x14ac:dyDescent="0.25">
      <c r="A48">
        <v>2019</v>
      </c>
      <c r="B48">
        <v>6</v>
      </c>
      <c r="C48" s="37">
        <v>170.34</v>
      </c>
      <c r="D48" s="37">
        <v>0</v>
      </c>
      <c r="E48" s="37">
        <v>0</v>
      </c>
      <c r="F48" s="37">
        <v>0</v>
      </c>
      <c r="G48" s="37">
        <v>0</v>
      </c>
      <c r="H48" s="37">
        <v>0</v>
      </c>
      <c r="I48" s="37">
        <v>0</v>
      </c>
      <c r="J48" s="37">
        <v>97.63</v>
      </c>
      <c r="K48" s="37">
        <v>0</v>
      </c>
      <c r="L48" s="37">
        <v>0</v>
      </c>
      <c r="M48" s="37">
        <v>0</v>
      </c>
      <c r="N48" s="37">
        <v>0</v>
      </c>
      <c r="O48" s="37">
        <v>0</v>
      </c>
      <c r="P48" s="37">
        <v>0</v>
      </c>
      <c r="Q48" s="37">
        <v>0</v>
      </c>
      <c r="R48" s="37">
        <v>0</v>
      </c>
      <c r="S48" s="37">
        <v>0</v>
      </c>
      <c r="T48" s="37">
        <v>0</v>
      </c>
      <c r="U48" s="37">
        <v>0</v>
      </c>
      <c r="V48" s="37">
        <v>0</v>
      </c>
      <c r="W48" s="37">
        <v>0</v>
      </c>
      <c r="X48" s="37">
        <v>300.16513761467888</v>
      </c>
      <c r="Y48" s="37">
        <v>210</v>
      </c>
    </row>
    <row r="49" spans="1:25" x14ac:dyDescent="0.25">
      <c r="A49">
        <v>2019</v>
      </c>
      <c r="B49">
        <v>7</v>
      </c>
      <c r="C49" s="37">
        <v>148.60336363636364</v>
      </c>
      <c r="D49" s="37">
        <v>0</v>
      </c>
      <c r="E49" s="37">
        <v>129.28800000000001</v>
      </c>
      <c r="F49" s="37">
        <v>0</v>
      </c>
      <c r="G49" s="37">
        <v>143.08799999999999</v>
      </c>
      <c r="H49" s="37">
        <v>115.0559630102041</v>
      </c>
      <c r="I49" s="37">
        <v>0</v>
      </c>
      <c r="J49" s="37">
        <v>114.5371729390681</v>
      </c>
      <c r="K49" s="37">
        <v>0</v>
      </c>
      <c r="L49" s="37">
        <v>0</v>
      </c>
      <c r="M49" s="37">
        <v>0</v>
      </c>
      <c r="N49" s="37">
        <v>0</v>
      </c>
      <c r="O49" s="37">
        <v>0</v>
      </c>
      <c r="P49" s="37">
        <v>0</v>
      </c>
      <c r="Q49" s="37">
        <v>150.024</v>
      </c>
      <c r="R49" s="37">
        <v>0</v>
      </c>
      <c r="S49" s="37">
        <v>0</v>
      </c>
      <c r="T49" s="37">
        <v>153.94374999999999</v>
      </c>
      <c r="U49" s="37">
        <v>0</v>
      </c>
      <c r="V49" s="37">
        <v>0</v>
      </c>
      <c r="W49" s="37">
        <v>0</v>
      </c>
      <c r="X49" s="37">
        <v>0</v>
      </c>
      <c r="Y49" s="37">
        <v>210</v>
      </c>
    </row>
    <row r="50" spans="1:25" x14ac:dyDescent="0.25">
      <c r="A50">
        <v>2019</v>
      </c>
      <c r="B50">
        <v>8</v>
      </c>
      <c r="C50" s="37">
        <v>0</v>
      </c>
      <c r="D50" s="37">
        <v>0</v>
      </c>
      <c r="E50" s="37">
        <v>122.04</v>
      </c>
      <c r="F50" s="37">
        <v>122.04</v>
      </c>
      <c r="G50" s="37">
        <v>143.08799999999999</v>
      </c>
      <c r="H50" s="37">
        <v>0</v>
      </c>
      <c r="I50" s="37">
        <v>0</v>
      </c>
      <c r="J50" s="37">
        <v>0</v>
      </c>
      <c r="K50" s="37">
        <v>0</v>
      </c>
      <c r="L50" s="37">
        <v>0</v>
      </c>
      <c r="M50" s="37">
        <v>0</v>
      </c>
      <c r="N50" s="37">
        <v>121.79</v>
      </c>
      <c r="O50" s="37">
        <v>190.99954640614098</v>
      </c>
      <c r="P50" s="37">
        <v>0</v>
      </c>
      <c r="Q50" s="37">
        <v>0</v>
      </c>
      <c r="R50" s="37">
        <v>0</v>
      </c>
      <c r="S50" s="37">
        <v>0</v>
      </c>
      <c r="T50" s="37">
        <v>0</v>
      </c>
      <c r="U50" s="37">
        <v>158.33256666666665</v>
      </c>
      <c r="V50" s="37">
        <v>176.16</v>
      </c>
      <c r="W50" s="37">
        <v>0</v>
      </c>
      <c r="X50" s="37">
        <v>0</v>
      </c>
      <c r="Y50" s="37">
        <v>210</v>
      </c>
    </row>
    <row r="51" spans="1:25" x14ac:dyDescent="0.25">
      <c r="A51">
        <v>2019</v>
      </c>
      <c r="B51">
        <v>9</v>
      </c>
      <c r="C51" s="37">
        <v>165.24600000000001</v>
      </c>
      <c r="D51" s="37">
        <v>138</v>
      </c>
      <c r="E51" s="37">
        <v>122.04</v>
      </c>
      <c r="F51" s="37">
        <v>122.04</v>
      </c>
      <c r="G51" s="37">
        <v>143.08799999999999</v>
      </c>
      <c r="H51" s="37">
        <v>91.97</v>
      </c>
      <c r="I51" s="37">
        <v>0</v>
      </c>
      <c r="J51" s="37">
        <v>100.8</v>
      </c>
      <c r="K51" s="37">
        <v>100.8</v>
      </c>
      <c r="L51" s="37">
        <v>0</v>
      </c>
      <c r="M51" s="37">
        <v>0</v>
      </c>
      <c r="N51" s="37">
        <v>0</v>
      </c>
      <c r="O51" s="37">
        <v>0</v>
      </c>
      <c r="P51" s="37">
        <v>0</v>
      </c>
      <c r="Q51" s="37">
        <v>131.19</v>
      </c>
      <c r="R51" s="37">
        <v>0</v>
      </c>
      <c r="S51" s="37">
        <v>0</v>
      </c>
      <c r="T51" s="37">
        <v>0</v>
      </c>
      <c r="U51" s="37">
        <v>157.44719999999998</v>
      </c>
      <c r="V51" s="37">
        <v>0</v>
      </c>
      <c r="W51" s="37">
        <v>0</v>
      </c>
      <c r="X51" s="37">
        <v>0</v>
      </c>
      <c r="Y51" s="37">
        <v>292.14999999999998</v>
      </c>
    </row>
    <row r="52" spans="1:25" x14ac:dyDescent="0.25">
      <c r="A52">
        <v>2019</v>
      </c>
      <c r="B52">
        <v>10</v>
      </c>
      <c r="C52" s="37">
        <v>0</v>
      </c>
      <c r="D52" s="37">
        <v>138</v>
      </c>
      <c r="E52" s="37">
        <v>122.04</v>
      </c>
      <c r="F52" s="37">
        <v>0</v>
      </c>
      <c r="G52" s="37">
        <v>0</v>
      </c>
      <c r="H52" s="37">
        <v>0</v>
      </c>
      <c r="I52" s="37">
        <v>0</v>
      </c>
      <c r="J52" s="37">
        <v>0</v>
      </c>
      <c r="K52" s="37">
        <v>0</v>
      </c>
      <c r="L52" s="37">
        <v>0</v>
      </c>
      <c r="M52" s="37">
        <v>0</v>
      </c>
      <c r="N52" s="37">
        <v>0</v>
      </c>
      <c r="O52" s="37">
        <v>0</v>
      </c>
      <c r="P52" s="37">
        <v>0</v>
      </c>
      <c r="Q52" s="37">
        <v>0</v>
      </c>
      <c r="R52" s="37">
        <v>0</v>
      </c>
      <c r="S52" s="37">
        <v>0</v>
      </c>
      <c r="T52" s="37">
        <v>138</v>
      </c>
      <c r="U52" s="37">
        <v>145</v>
      </c>
      <c r="V52" s="37">
        <v>0</v>
      </c>
      <c r="W52" s="37">
        <v>0</v>
      </c>
      <c r="X52" s="37">
        <v>0</v>
      </c>
      <c r="Y52" s="37">
        <v>0</v>
      </c>
    </row>
    <row r="53" spans="1:25" x14ac:dyDescent="0.25">
      <c r="A53">
        <v>2019</v>
      </c>
      <c r="B53">
        <v>11</v>
      </c>
      <c r="C53" s="37">
        <v>0</v>
      </c>
      <c r="D53" s="37">
        <v>124.23199999999999</v>
      </c>
      <c r="E53" s="37">
        <v>122.04</v>
      </c>
      <c r="F53" s="37">
        <v>122.60620284995809</v>
      </c>
      <c r="G53" s="37">
        <v>0</v>
      </c>
      <c r="H53" s="37">
        <v>0</v>
      </c>
      <c r="I53" s="37">
        <v>0</v>
      </c>
      <c r="J53" s="37">
        <v>0</v>
      </c>
      <c r="K53" s="37">
        <v>0</v>
      </c>
      <c r="L53" s="37">
        <v>0</v>
      </c>
      <c r="M53" s="37">
        <v>0</v>
      </c>
      <c r="N53" s="37">
        <v>0</v>
      </c>
      <c r="O53" s="37">
        <v>0</v>
      </c>
      <c r="P53" s="37">
        <v>0</v>
      </c>
      <c r="Q53" s="37">
        <v>0</v>
      </c>
      <c r="R53" s="37">
        <v>0</v>
      </c>
      <c r="S53" s="37">
        <v>0</v>
      </c>
      <c r="T53" s="37">
        <v>0</v>
      </c>
      <c r="U53" s="37">
        <v>0</v>
      </c>
      <c r="V53" s="37">
        <v>0</v>
      </c>
      <c r="W53" s="37">
        <v>0</v>
      </c>
      <c r="X53" s="37">
        <v>300</v>
      </c>
      <c r="Y53" s="37">
        <v>225</v>
      </c>
    </row>
    <row r="54" spans="1:25" x14ac:dyDescent="0.25">
      <c r="A54">
        <v>2019</v>
      </c>
      <c r="B54">
        <v>12</v>
      </c>
      <c r="C54" s="37">
        <v>142.98923076923077</v>
      </c>
      <c r="D54" s="37">
        <v>117.34800047270149</v>
      </c>
      <c r="E54" s="37">
        <v>118.30439232409381</v>
      </c>
      <c r="F54" s="37">
        <v>122.66606425702811</v>
      </c>
      <c r="G54" s="37">
        <v>144.47999999999999</v>
      </c>
      <c r="H54" s="37">
        <v>0</v>
      </c>
      <c r="I54" s="37">
        <v>0</v>
      </c>
      <c r="J54" s="37">
        <v>0</v>
      </c>
      <c r="K54" s="37">
        <v>125</v>
      </c>
      <c r="L54" s="37">
        <v>0</v>
      </c>
      <c r="M54" s="37">
        <v>0</v>
      </c>
      <c r="N54" s="37">
        <v>0</v>
      </c>
      <c r="O54" s="37">
        <v>0</v>
      </c>
      <c r="P54" s="37">
        <v>0</v>
      </c>
      <c r="Q54" s="37">
        <v>0</v>
      </c>
      <c r="R54" s="37">
        <v>0</v>
      </c>
      <c r="S54" s="37">
        <v>131.6</v>
      </c>
      <c r="T54" s="37">
        <v>0</v>
      </c>
      <c r="U54" s="37">
        <v>165</v>
      </c>
      <c r="V54" s="37">
        <v>0</v>
      </c>
      <c r="W54" s="37">
        <v>0</v>
      </c>
      <c r="X54" s="37">
        <v>300</v>
      </c>
      <c r="Y54" s="37">
        <v>233.88746803069054</v>
      </c>
    </row>
    <row r="55" spans="1:25" x14ac:dyDescent="0.25">
      <c r="A55">
        <v>2020</v>
      </c>
      <c r="B55">
        <v>1</v>
      </c>
      <c r="C55" s="37">
        <v>0</v>
      </c>
      <c r="D55" s="37">
        <v>0</v>
      </c>
      <c r="E55" s="37">
        <v>88.007999999999996</v>
      </c>
      <c r="F55" s="37">
        <v>122.03999999999999</v>
      </c>
      <c r="G55" s="37">
        <v>0</v>
      </c>
      <c r="H55" s="37">
        <v>0</v>
      </c>
      <c r="I55" s="37">
        <v>0</v>
      </c>
      <c r="J55" s="37">
        <v>0</v>
      </c>
      <c r="K55" s="37">
        <v>0</v>
      </c>
      <c r="L55" s="37">
        <v>0</v>
      </c>
      <c r="M55" s="37">
        <v>135.55000000000001</v>
      </c>
      <c r="N55" s="37">
        <v>0</v>
      </c>
      <c r="O55" s="37">
        <v>0</v>
      </c>
      <c r="P55" s="37">
        <v>0</v>
      </c>
      <c r="Q55" s="37">
        <v>0</v>
      </c>
      <c r="R55" s="37">
        <v>0</v>
      </c>
      <c r="S55" s="37">
        <v>0</v>
      </c>
      <c r="T55" s="37">
        <v>0</v>
      </c>
      <c r="U55" s="37">
        <v>0</v>
      </c>
      <c r="V55" s="37">
        <v>166.57949790794979</v>
      </c>
      <c r="W55" s="37">
        <v>0</v>
      </c>
      <c r="X55" s="37">
        <v>0</v>
      </c>
      <c r="Y55" s="37">
        <v>0</v>
      </c>
    </row>
    <row r="56" spans="1:25" x14ac:dyDescent="0.25">
      <c r="A56">
        <v>2020</v>
      </c>
      <c r="B56">
        <v>2</v>
      </c>
      <c r="C56" s="37">
        <v>0</v>
      </c>
      <c r="D56" s="37">
        <v>118.70414457831326</v>
      </c>
      <c r="E56" s="37">
        <v>88.007999999999996</v>
      </c>
      <c r="F56" s="37">
        <v>122.04</v>
      </c>
      <c r="G56" s="37">
        <v>144.47999999999999</v>
      </c>
      <c r="H56" s="37">
        <v>101</v>
      </c>
      <c r="I56" s="37">
        <v>0</v>
      </c>
      <c r="J56" s="37">
        <v>0</v>
      </c>
      <c r="K56" s="37">
        <v>104</v>
      </c>
      <c r="L56" s="37">
        <v>0</v>
      </c>
      <c r="M56" s="37">
        <v>0</v>
      </c>
      <c r="N56" s="37">
        <v>145.15789473684211</v>
      </c>
      <c r="O56" s="37">
        <v>247.49798798524594</v>
      </c>
      <c r="P56" s="37">
        <v>239.56194387405887</v>
      </c>
      <c r="Q56" s="37">
        <v>149.16</v>
      </c>
      <c r="R56" s="37">
        <v>156.84500220815548</v>
      </c>
      <c r="S56" s="37">
        <v>151.56</v>
      </c>
      <c r="T56" s="37">
        <v>160.47267680833932</v>
      </c>
      <c r="U56" s="37">
        <v>192.71252720180661</v>
      </c>
      <c r="V56" s="37">
        <v>0</v>
      </c>
      <c r="W56" s="37">
        <v>0</v>
      </c>
      <c r="X56" s="37">
        <v>0</v>
      </c>
      <c r="Y56" s="37">
        <v>0</v>
      </c>
    </row>
    <row r="57" spans="1:25" x14ac:dyDescent="0.25">
      <c r="A57">
        <v>2020</v>
      </c>
      <c r="B57">
        <v>3</v>
      </c>
      <c r="C57" s="37">
        <v>0</v>
      </c>
      <c r="D57" s="37">
        <v>118.956</v>
      </c>
      <c r="E57" s="37">
        <v>88.00800000000001</v>
      </c>
      <c r="F57" s="37">
        <v>122.01599999999999</v>
      </c>
      <c r="G57" s="37">
        <v>136.29599999999999</v>
      </c>
      <c r="H57" s="37">
        <v>93.22</v>
      </c>
      <c r="I57" s="37">
        <v>82.49</v>
      </c>
      <c r="J57" s="37">
        <v>107</v>
      </c>
      <c r="K57" s="37">
        <v>108.22973214285715</v>
      </c>
      <c r="L57" s="37">
        <v>0</v>
      </c>
      <c r="M57" s="37">
        <v>0</v>
      </c>
      <c r="N57" s="37">
        <v>0</v>
      </c>
      <c r="O57" s="37">
        <v>258.50832729905864</v>
      </c>
      <c r="P57" s="37">
        <v>0</v>
      </c>
      <c r="Q57" s="37">
        <v>0</v>
      </c>
      <c r="R57" s="37">
        <v>153.36000000000001</v>
      </c>
      <c r="S57" s="37">
        <v>0</v>
      </c>
      <c r="T57" s="37">
        <v>0</v>
      </c>
      <c r="U57" s="37">
        <v>0</v>
      </c>
      <c r="V57" s="37">
        <v>0</v>
      </c>
      <c r="W57" s="37">
        <v>0</v>
      </c>
      <c r="X57" s="37">
        <v>0</v>
      </c>
      <c r="Y57" s="37">
        <v>0</v>
      </c>
    </row>
    <row r="58" spans="1:25" x14ac:dyDescent="0.25">
      <c r="A58">
        <v>2020</v>
      </c>
      <c r="B58">
        <v>4</v>
      </c>
      <c r="C58" s="37">
        <v>145.93</v>
      </c>
      <c r="D58" s="37">
        <v>118.956</v>
      </c>
      <c r="E58" s="37">
        <v>119.87627507374631</v>
      </c>
      <c r="F58" s="37">
        <v>154.80000000000001</v>
      </c>
      <c r="G58" s="37">
        <v>156.12000344827587</v>
      </c>
      <c r="H58" s="37">
        <v>105.19</v>
      </c>
      <c r="I58" s="37">
        <v>90.77</v>
      </c>
      <c r="J58" s="37">
        <v>115.02298823529412</v>
      </c>
      <c r="K58" s="37">
        <v>0</v>
      </c>
      <c r="L58" s="37">
        <v>0</v>
      </c>
      <c r="M58" s="37">
        <v>0</v>
      </c>
      <c r="N58" s="37">
        <v>0</v>
      </c>
      <c r="O58" s="37">
        <v>0</v>
      </c>
      <c r="P58" s="37">
        <v>0</v>
      </c>
      <c r="Q58" s="37">
        <v>160.69999999999999</v>
      </c>
      <c r="R58" s="37">
        <v>0</v>
      </c>
      <c r="S58" s="37">
        <v>238.68799999999999</v>
      </c>
      <c r="T58" s="37">
        <v>0</v>
      </c>
      <c r="U58" s="37">
        <v>0</v>
      </c>
      <c r="V58" s="37">
        <v>213.41373369431457</v>
      </c>
      <c r="W58" s="37">
        <v>0</v>
      </c>
      <c r="X58" s="37">
        <v>0</v>
      </c>
      <c r="Y58" s="37">
        <v>0</v>
      </c>
    </row>
    <row r="59" spans="1:25" x14ac:dyDescent="0.25">
      <c r="A59">
        <v>2020</v>
      </c>
      <c r="B59">
        <v>5</v>
      </c>
      <c r="C59" s="37">
        <v>0</v>
      </c>
      <c r="D59" s="37">
        <v>139.80120000000002</v>
      </c>
      <c r="E59" s="37">
        <v>0</v>
      </c>
      <c r="F59" s="37">
        <v>141.95442934782608</v>
      </c>
      <c r="G59" s="37">
        <v>183.35</v>
      </c>
      <c r="H59" s="37">
        <v>0</v>
      </c>
      <c r="I59" s="37">
        <v>0</v>
      </c>
      <c r="J59" s="37">
        <v>102.2627962962963</v>
      </c>
      <c r="K59" s="37">
        <v>108.26955555555557</v>
      </c>
      <c r="L59" s="37">
        <v>117.26280188679246</v>
      </c>
      <c r="M59" s="37">
        <v>125.40383766233766</v>
      </c>
      <c r="N59" s="37">
        <v>0</v>
      </c>
      <c r="O59" s="37">
        <v>258.50832729905869</v>
      </c>
      <c r="P59" s="37">
        <v>0</v>
      </c>
      <c r="Q59" s="37">
        <v>130.29479629629631</v>
      </c>
      <c r="R59" s="37">
        <v>151.9580739910314</v>
      </c>
      <c r="S59" s="37">
        <v>0</v>
      </c>
      <c r="T59" s="37">
        <v>212.5</v>
      </c>
      <c r="U59" s="37">
        <v>0</v>
      </c>
      <c r="V59" s="37">
        <v>0</v>
      </c>
      <c r="W59" s="37">
        <v>0</v>
      </c>
      <c r="X59" s="37">
        <v>0</v>
      </c>
      <c r="Y59" s="37">
        <v>0</v>
      </c>
    </row>
    <row r="60" spans="1:25" x14ac:dyDescent="0.25">
      <c r="A60">
        <v>2020</v>
      </c>
      <c r="B60">
        <v>6</v>
      </c>
      <c r="C60" s="37">
        <v>0</v>
      </c>
      <c r="D60" s="37">
        <v>129.83850318471337</v>
      </c>
      <c r="E60" s="37">
        <v>124.52222433460076</v>
      </c>
      <c r="F60" s="37">
        <v>135.36863281250001</v>
      </c>
      <c r="G60" s="37">
        <v>144.19123893805309</v>
      </c>
      <c r="H60" s="37">
        <v>0</v>
      </c>
      <c r="I60" s="37">
        <v>0</v>
      </c>
      <c r="J60" s="37">
        <v>122</v>
      </c>
      <c r="K60" s="37">
        <v>0</v>
      </c>
      <c r="L60" s="37">
        <v>0</v>
      </c>
      <c r="M60" s="37">
        <v>0</v>
      </c>
      <c r="N60" s="37">
        <v>0</v>
      </c>
      <c r="O60" s="37">
        <v>0</v>
      </c>
      <c r="P60" s="37">
        <v>0</v>
      </c>
      <c r="Q60" s="37">
        <v>160</v>
      </c>
      <c r="R60" s="37">
        <v>0</v>
      </c>
      <c r="S60" s="37">
        <v>0</v>
      </c>
      <c r="T60" s="37">
        <v>274.13679480778831</v>
      </c>
      <c r="U60" s="37">
        <v>0</v>
      </c>
      <c r="V60" s="37">
        <v>184.10041841004184</v>
      </c>
      <c r="W60" s="37">
        <v>0</v>
      </c>
      <c r="X60" s="37">
        <v>0</v>
      </c>
      <c r="Y60" s="37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7"/>
  <dimension ref="A4:Z88"/>
  <sheetViews>
    <sheetView zoomScale="70" zoomScaleNormal="70" workbookViewId="0">
      <selection activeCell="A7" sqref="A7"/>
    </sheetView>
  </sheetViews>
  <sheetFormatPr defaultRowHeight="15" x14ac:dyDescent="0.25"/>
  <cols>
    <col min="5" max="23" width="6.85546875" customWidth="1"/>
    <col min="24" max="24" width="10.42578125" customWidth="1"/>
    <col min="25" max="25" width="6.85546875" customWidth="1"/>
  </cols>
  <sheetData>
    <row r="4" spans="1:26" x14ac:dyDescent="0.25">
      <c r="C4" s="41"/>
      <c r="D4" s="42"/>
      <c r="E4" s="40" t="str">
        <f>И_метизы!C4</f>
        <v>ГЦ</v>
      </c>
      <c r="F4" s="40" t="str">
        <f>И_метизы!D4</f>
        <v>ГЦ</v>
      </c>
      <c r="G4" s="40" t="str">
        <f>И_метизы!E4</f>
        <v>ГЦ</v>
      </c>
      <c r="H4" s="40" t="str">
        <f>И_метизы!F4</f>
        <v>ГЦ</v>
      </c>
      <c r="I4" s="40" t="str">
        <f>И_метизы!G4</f>
        <v>ГЦ</v>
      </c>
      <c r="J4" s="40" t="str">
        <f>И_метизы!H4</f>
        <v>Прочие</v>
      </c>
      <c r="K4" s="40" t="str">
        <f>И_метизы!I4</f>
        <v>Прочие</v>
      </c>
      <c r="L4" s="40" t="str">
        <f>И_метизы!J4</f>
        <v>Прочие</v>
      </c>
      <c r="M4" s="40" t="str">
        <f>И_метизы!K4</f>
        <v>Прочие</v>
      </c>
      <c r="N4" s="40" t="str">
        <f>И_метизы!L4</f>
        <v>Прочие</v>
      </c>
      <c r="O4" s="40" t="str">
        <f>И_метизы!M4</f>
        <v>Прочие</v>
      </c>
      <c r="P4" s="40" t="str">
        <f>И_метизы!N4</f>
        <v>Прочие</v>
      </c>
      <c r="Q4" s="40" t="str">
        <f>И_метизы!O4</f>
        <v>Прочие</v>
      </c>
      <c r="R4" s="40" t="str">
        <f>И_метизы!P4</f>
        <v>Прочие</v>
      </c>
      <c r="S4" s="40" t="str">
        <f>И_метизы!Q4</f>
        <v>Прочие</v>
      </c>
      <c r="T4" s="40" t="str">
        <f>И_метизы!R4</f>
        <v>Прочие</v>
      </c>
      <c r="U4" s="40" t="str">
        <f>И_метизы!S4</f>
        <v>Прочие</v>
      </c>
      <c r="V4" s="40" t="str">
        <f>И_метизы!T4</f>
        <v>Прочие</v>
      </c>
      <c r="W4" s="40" t="str">
        <f>И_метизы!U4</f>
        <v>Прочие</v>
      </c>
      <c r="X4" s="40" t="str">
        <f>И_метизы!V4</f>
        <v>Прочие</v>
      </c>
      <c r="Y4" s="40" t="str">
        <f>И_метизы!W4</f>
        <v>Прочие</v>
      </c>
    </row>
    <row r="5" spans="1:26" x14ac:dyDescent="0.25">
      <c r="C5" s="41"/>
      <c r="D5" s="42"/>
      <c r="E5" s="40" t="str">
        <f>И_метизы!C5</f>
        <v>Болт М14х50</v>
      </c>
      <c r="F5" s="40" t="str">
        <f>И_метизы!D5</f>
        <v>Болт М16х55</v>
      </c>
      <c r="G5" s="40" t="str">
        <f>И_метизы!E5</f>
        <v>Болт М20х200</v>
      </c>
      <c r="H5" s="40" t="str">
        <f>И_метизы!F5</f>
        <v>Болт М20х65</v>
      </c>
      <c r="I5" s="40" t="str">
        <f>И_метизы!G5</f>
        <v>Гайка М20</v>
      </c>
      <c r="J5" s="40" t="str">
        <f>И_метизы!H5</f>
        <v>Болт М16х55</v>
      </c>
      <c r="K5" s="40" t="str">
        <f>И_метизы!I5</f>
        <v>Болт М20х200</v>
      </c>
      <c r="L5" s="40" t="str">
        <f>И_метизы!J5</f>
        <v>Болт М20х60</v>
      </c>
      <c r="M5" s="40" t="str">
        <f>И_метизы!K5</f>
        <v>Болт М20х65</v>
      </c>
      <c r="N5" s="40" t="str">
        <f>И_метизы!L5</f>
        <v>Болт М24х70</v>
      </c>
      <c r="O5" s="40" t="str">
        <f>И_метизы!M5</f>
        <v>Болт М24х75</v>
      </c>
      <c r="P5" s="40" t="str">
        <f>И_метизы!N5</f>
        <v>Болт М30х110</v>
      </c>
      <c r="Q5" s="40" t="str">
        <f>И_метизы!O5</f>
        <v>Болт М36х120</v>
      </c>
      <c r="R5" s="40" t="str">
        <f>И_метизы!P5</f>
        <v>Болт М36х130</v>
      </c>
      <c r="S5" s="40" t="str">
        <f>И_метизы!Q5</f>
        <v>Гайка М20</v>
      </c>
      <c r="T5" s="40" t="str">
        <f>И_метизы!R5</f>
        <v>Гайка М24</v>
      </c>
      <c r="U5" s="40" t="str">
        <f>И_метизы!S5</f>
        <v>Гайка М30</v>
      </c>
      <c r="V5" s="40" t="str">
        <f>И_метизы!T5</f>
        <v>Гайка М36</v>
      </c>
      <c r="W5" s="40" t="str">
        <f>И_метизы!U5</f>
        <v>Гайка М42</v>
      </c>
      <c r="X5" s="40" t="str">
        <f>И_метизы!V5</f>
        <v>Гайка М48</v>
      </c>
      <c r="Y5" s="40" t="str">
        <f>И_метизы!W5</f>
        <v>Гайка М56.11</v>
      </c>
    </row>
    <row r="6" spans="1:26" x14ac:dyDescent="0.25">
      <c r="C6" s="40" t="str">
        <f>IF(И_метизы!A6=0,И_метизы!A5,И_метизы!A6)</f>
        <v>Year</v>
      </c>
      <c r="D6" s="40" t="str">
        <f>IF(И_метизы!B6=0,И_метизы!B5,И_метизы!B6)</f>
        <v>Month</v>
      </c>
      <c r="E6" s="40">
        <f>И_метизы!C6</f>
        <v>2.6301685849296381E-2</v>
      </c>
      <c r="F6" s="40">
        <f>И_метизы!D6</f>
        <v>2.5802443834095183E-2</v>
      </c>
      <c r="G6" s="40">
        <f>И_метизы!E6</f>
        <v>0.10248345341786883</v>
      </c>
      <c r="H6" s="40">
        <f>И_метизы!F6</f>
        <v>4.0124694125017395E-2</v>
      </c>
      <c r="I6" s="40">
        <f>И_метизы!G6</f>
        <v>5.7969928101551112E-2</v>
      </c>
      <c r="J6" s="40">
        <f>И_метизы!H6</f>
        <v>2.730993892398554E-2</v>
      </c>
      <c r="K6" s="40">
        <f>И_метизы!I6</f>
        <v>7.1029776426183869E-2</v>
      </c>
      <c r="L6" s="40">
        <f>И_метизы!J6</f>
        <v>3.3430295232662992E-2</v>
      </c>
      <c r="M6" s="40">
        <f>И_метизы!K6</f>
        <v>4.5717886060994917E-2</v>
      </c>
      <c r="N6" s="40">
        <f>И_метизы!L6</f>
        <v>3.9029243790110295E-2</v>
      </c>
      <c r="O6" s="40">
        <f>И_метизы!M6</f>
        <v>3.0368637538317353E-2</v>
      </c>
      <c r="P6" s="40">
        <f>И_метизы!N6</f>
        <v>5.8534472775055225E-2</v>
      </c>
      <c r="Q6" s="40">
        <f>И_метизы!O6</f>
        <v>3.6744815637470611E-2</v>
      </c>
      <c r="R6" s="40">
        <f>И_метизы!P6</f>
        <v>2.3301008403514442E-2</v>
      </c>
      <c r="S6" s="40">
        <f>И_метизы!Q6</f>
        <v>5.3850305373165194E-2</v>
      </c>
      <c r="T6" s="40">
        <f>И_метизы!R6</f>
        <v>5.5249692175779658E-2</v>
      </c>
      <c r="U6" s="40">
        <f>И_метизы!S6</f>
        <v>5.1453052842904301E-2</v>
      </c>
      <c r="V6" s="40">
        <f>И_метизы!T6</f>
        <v>3.481892927687627E-2</v>
      </c>
      <c r="W6" s="40">
        <f>И_метизы!U6</f>
        <v>3.6734990611718109E-2</v>
      </c>
      <c r="X6" s="40">
        <f>И_метизы!V6</f>
        <v>2.4283935156735645E-2</v>
      </c>
      <c r="Y6" s="40">
        <f>И_метизы!W6</f>
        <v>5.3749608642032903E-2</v>
      </c>
    </row>
    <row r="7" spans="1:26" x14ac:dyDescent="0.25">
      <c r="A7" t="str">
        <f>CONCATENATE(C7,D7)</f>
        <v>20161</v>
      </c>
      <c r="B7">
        <f t="shared" ref="B7:B38" si="0">SUMPRODUCT($E$6:$BI$6,E7:BI7)</f>
        <v>121.02930979386707</v>
      </c>
      <c r="C7" s="40">
        <f>Индекс!A2</f>
        <v>2016</v>
      </c>
      <c r="D7" s="40">
        <f>Индекс!B2</f>
        <v>1</v>
      </c>
      <c r="E7" s="40">
        <f>FirstValue(И_метизы!C7:C190)</f>
        <v>129.23374999999999</v>
      </c>
      <c r="F7" s="40">
        <f>FirstValue(И_метизы!D7:D190)</f>
        <v>89.41</v>
      </c>
      <c r="G7" s="40">
        <f>FirstValue(И_метизы!E7:E190)</f>
        <v>109.99959999999999</v>
      </c>
      <c r="H7" s="40">
        <f>FirstValue(И_метизы!F7:F190)</f>
        <v>91.001499999999993</v>
      </c>
      <c r="I7" s="40">
        <f>FirstValue(И_метизы!G7:G190)</f>
        <v>143.30000000000001</v>
      </c>
      <c r="J7" s="40">
        <f>FirstValue(И_метизы!H7:H190)</f>
        <v>76.3591304347826</v>
      </c>
      <c r="K7" s="40">
        <f>FirstValue(И_метизы!I7:I190)</f>
        <v>85.375</v>
      </c>
      <c r="L7" s="40">
        <f>FirstValue(И_метизы!J7:J190)</f>
        <v>80.849988888888873</v>
      </c>
      <c r="M7" s="40">
        <f>FirstValue(И_метизы!K7:K190)</f>
        <v>84.738095238095241</v>
      </c>
      <c r="N7" s="40">
        <f>FirstValue(И_метизы!L7:L190)</f>
        <v>101.97</v>
      </c>
      <c r="O7" s="40">
        <f>FirstValue(И_метизы!M7:M190)</f>
        <v>111.41592549019607</v>
      </c>
      <c r="P7" s="40">
        <f>FirstValue(И_метизы!N7:N190)</f>
        <v>90.24</v>
      </c>
      <c r="Q7" s="40">
        <f>FirstValue(И_метизы!O7:O190)</f>
        <v>180.57</v>
      </c>
      <c r="R7" s="40">
        <f>FirstValue(И_метизы!P7:P190)</f>
        <v>201.21697105444522</v>
      </c>
      <c r="S7" s="40">
        <f>FirstValue(И_метизы!Q7:Q190)</f>
        <v>110.37176470588236</v>
      </c>
      <c r="T7" s="40">
        <f>FirstValue(И_метизы!R7:R190)</f>
        <v>108</v>
      </c>
      <c r="U7" s="40">
        <f>FirstValue(И_метизы!S7:S190)</f>
        <v>98.069830929885626</v>
      </c>
      <c r="V7" s="40">
        <f>FirstValue(И_метизы!T7:T190)</f>
        <v>142.14478959449119</v>
      </c>
      <c r="W7" s="40">
        <f>FirstValue(И_метизы!U7:U190)</f>
        <v>118.44778761061947</v>
      </c>
      <c r="X7" s="40">
        <f>FirstValue(И_метизы!V7:V190)</f>
        <v>132.61923076923077</v>
      </c>
      <c r="Y7" s="40">
        <f>FirstValue(И_метизы!W7:W190)</f>
        <v>445</v>
      </c>
      <c r="Z7" s="40"/>
    </row>
    <row r="8" spans="1:26" x14ac:dyDescent="0.25">
      <c r="A8" t="str">
        <f t="shared" ref="A8:A65" si="1">CONCATENATE(C8,D8)</f>
        <v>20162</v>
      </c>
      <c r="B8">
        <f t="shared" si="0"/>
        <v>121.35221917895808</v>
      </c>
      <c r="C8" s="40">
        <f>Индекс!A3</f>
        <v>2016</v>
      </c>
      <c r="D8" s="40">
        <f>Индекс!B3</f>
        <v>2</v>
      </c>
      <c r="E8" s="40">
        <f>IF(И_метизы!C8=0,E7,И_метизы!C8)</f>
        <v>129.23374999999999</v>
      </c>
      <c r="F8" s="40">
        <f>IF(И_метизы!D8=0,F7,И_метизы!D8)</f>
        <v>89.41</v>
      </c>
      <c r="G8" s="40">
        <f>IF(И_метизы!E8=0,G7,И_метизы!E8)</f>
        <v>109.99959999999999</v>
      </c>
      <c r="H8" s="40">
        <f>IF(И_метизы!F8=0,H7,И_метизы!F8)</f>
        <v>91.001499999999993</v>
      </c>
      <c r="I8" s="40">
        <f>IF(И_метизы!G8=0,I7,И_метизы!G8)</f>
        <v>143.30000000000001</v>
      </c>
      <c r="J8" s="40">
        <f>IF(И_метизы!H8=0,J7,И_метизы!H8)</f>
        <v>83.310243902439012</v>
      </c>
      <c r="K8" s="40">
        <f>IF(И_метизы!I8=0,K7,И_метизы!I8)</f>
        <v>85.375</v>
      </c>
      <c r="L8" s="40">
        <f>IF(И_метизы!J8=0,L7,И_метизы!J8)</f>
        <v>80.849988888888873</v>
      </c>
      <c r="M8" s="40">
        <f>IF(И_метизы!K8=0,M7,И_метизы!K8)</f>
        <v>84.738095238095241</v>
      </c>
      <c r="N8" s="40">
        <f>IF(И_метизы!L8=0,N7,И_метизы!L8)</f>
        <v>101.97</v>
      </c>
      <c r="O8" s="40">
        <f>IF(И_метизы!M8=0,O7,И_метизы!M8)</f>
        <v>111.41592549019607</v>
      </c>
      <c r="P8" s="40">
        <f>IF(И_метизы!N8=0,P7,И_метизы!N8)</f>
        <v>90.24</v>
      </c>
      <c r="Q8" s="40">
        <f>IF(И_метизы!O8=0,Q7,И_метизы!O8)</f>
        <v>180.57</v>
      </c>
      <c r="R8" s="40">
        <f>IF(И_метизы!P8=0,R7,И_метизы!P8)</f>
        <v>201.21697105444522</v>
      </c>
      <c r="S8" s="40">
        <f>IF(И_метизы!Q8=0,S7,И_метизы!Q8)</f>
        <v>100.52135559921415</v>
      </c>
      <c r="T8" s="40">
        <f>IF(И_метизы!R8=0,T7,И_метизы!R8)</f>
        <v>109.42999999999999</v>
      </c>
      <c r="U8" s="40">
        <f>IF(И_метизы!S8=0,U7,И_метизы!S8)</f>
        <v>109.42999999999999</v>
      </c>
      <c r="V8" s="40">
        <f>IF(И_метизы!T8=0,V7,И_метизы!T8)</f>
        <v>142.14478959449119</v>
      </c>
      <c r="W8" s="40">
        <f>IF(И_метизы!U8=0,W7,И_метизы!U8)</f>
        <v>118.44778761061947</v>
      </c>
      <c r="X8" s="40">
        <f>IF(И_метизы!V8=0,X7,И_метизы!V8)</f>
        <v>132.61923076923077</v>
      </c>
      <c r="Y8" s="40">
        <f>IF(И_метизы!W8=0,Y7,И_метизы!W8)</f>
        <v>445</v>
      </c>
    </row>
    <row r="9" spans="1:26" x14ac:dyDescent="0.25">
      <c r="A9" t="str">
        <f t="shared" si="1"/>
        <v>20163</v>
      </c>
      <c r="B9">
        <f t="shared" si="0"/>
        <v>126.85264768947567</v>
      </c>
      <c r="C9" s="40">
        <f>Индекс!A4</f>
        <v>2016</v>
      </c>
      <c r="D9" s="40">
        <f>Индекс!B4</f>
        <v>3</v>
      </c>
      <c r="E9" s="40">
        <f>IF(И_метизы!C9=0,E8,И_метизы!C9)</f>
        <v>129.23374999999999</v>
      </c>
      <c r="F9" s="40">
        <f>IF(И_метизы!D9=0,F8,И_метизы!D9)</f>
        <v>89.41</v>
      </c>
      <c r="G9" s="40">
        <f>IF(И_метизы!E9=0,G8,И_метизы!E9)</f>
        <v>109.99959999999999</v>
      </c>
      <c r="H9" s="40">
        <f>IF(И_метизы!F9=0,H8,И_метизы!F9)</f>
        <v>91.001499999999993</v>
      </c>
      <c r="I9" s="40">
        <f>IF(И_метизы!G9=0,I8,И_метизы!G9)</f>
        <v>143.30000000000001</v>
      </c>
      <c r="J9" s="40">
        <f>IF(И_метизы!H9=0,J8,И_метизы!H9)</f>
        <v>93.453538461538457</v>
      </c>
      <c r="K9" s="40">
        <f>IF(И_метизы!I9=0,K8,И_метизы!I9)</f>
        <v>105.35790507011868</v>
      </c>
      <c r="L9" s="40">
        <f>IF(И_метизы!J9=0,L8,И_метизы!J9)</f>
        <v>108.0009166282819</v>
      </c>
      <c r="M9" s="40">
        <f>IF(И_метизы!K9=0,M8,И_метизы!K9)</f>
        <v>105.844217630854</v>
      </c>
      <c r="N9" s="40">
        <f>IF(И_метизы!L9=0,N8,И_метизы!L9)</f>
        <v>96.892857142857139</v>
      </c>
      <c r="O9" s="40">
        <f>IF(И_метизы!M9=0,O8,И_метизы!M9)</f>
        <v>111.41592549019607</v>
      </c>
      <c r="P9" s="40">
        <f>IF(И_метизы!N9=0,P8,И_метизы!N9)</f>
        <v>104.44999999999999</v>
      </c>
      <c r="Q9" s="40">
        <f>IF(И_метизы!O9=0,Q8,И_метизы!O9)</f>
        <v>180.57</v>
      </c>
      <c r="R9" s="40">
        <f>IF(И_метизы!P9=0,R8,И_метизы!P9)</f>
        <v>201.21697105444522</v>
      </c>
      <c r="S9" s="40">
        <f>IF(И_метизы!Q9=0,S8,И_метизы!Q9)</f>
        <v>115.8207427055703</v>
      </c>
      <c r="T9" s="40">
        <f>IF(И_метизы!R9=0,T8,И_метизы!R9)</f>
        <v>116.48723508771931</v>
      </c>
      <c r="U9" s="40">
        <f>IF(И_метизы!S9=0,U8,И_метизы!S9)</f>
        <v>113.78429711479437</v>
      </c>
      <c r="V9" s="40">
        <f>IF(И_метизы!T9=0,V8,И_метизы!T9)</f>
        <v>138.12390839775216</v>
      </c>
      <c r="W9" s="40">
        <f>IF(И_метизы!U9=0,W8,И_метизы!U9)</f>
        <v>118.44778761061947</v>
      </c>
      <c r="X9" s="40">
        <f>IF(И_метизы!V9=0,X8,И_метизы!V9)</f>
        <v>132.61923076923077</v>
      </c>
      <c r="Y9" s="40">
        <f>IF(И_метизы!W9=0,Y8,И_метизы!W9)</f>
        <v>445</v>
      </c>
    </row>
    <row r="10" spans="1:26" x14ac:dyDescent="0.25">
      <c r="A10" t="str">
        <f t="shared" si="1"/>
        <v>20164</v>
      </c>
      <c r="B10">
        <f t="shared" si="0"/>
        <v>138.41480721144202</v>
      </c>
      <c r="C10" s="40">
        <f>Индекс!A5</f>
        <v>2016</v>
      </c>
      <c r="D10" s="40">
        <f>Индекс!B5</f>
        <v>4</v>
      </c>
      <c r="E10" s="40">
        <f>IF(И_метизы!C10=0,E9,И_метизы!C10)</f>
        <v>129.23374999999999</v>
      </c>
      <c r="F10" s="40">
        <f>IF(И_метизы!D10=0,F9,И_метизы!D10)</f>
        <v>89.41</v>
      </c>
      <c r="G10" s="40">
        <f>IF(И_метизы!E10=0,G9,И_метизы!E10)</f>
        <v>109.99959999999999</v>
      </c>
      <c r="H10" s="40">
        <f>IF(И_метизы!F10=0,H9,И_метизы!F10)</f>
        <v>91.001499999999993</v>
      </c>
      <c r="I10" s="40">
        <f>IF(И_метизы!G10=0,I9,И_метизы!G10)</f>
        <v>143.30000000000001</v>
      </c>
      <c r="J10" s="40">
        <f>IF(И_метизы!H10=0,J9,И_метизы!H10)</f>
        <v>81.714545454545458</v>
      </c>
      <c r="K10" s="40">
        <f>IF(И_метизы!I10=0,K9,И_метизы!I10)</f>
        <v>105.35790507011868</v>
      </c>
      <c r="L10" s="40">
        <f>IF(И_метизы!J10=0,L9,И_метизы!J10)</f>
        <v>98.784983853606022</v>
      </c>
      <c r="M10" s="40">
        <f>IF(И_метизы!K10=0,M9,И_метизы!K10)</f>
        <v>106.51928571428572</v>
      </c>
      <c r="N10" s="40">
        <f>IF(И_метизы!L10=0,N9,И_метизы!L10)</f>
        <v>97.539999999999992</v>
      </c>
      <c r="O10" s="40">
        <f>IF(И_метизы!M10=0,O9,И_метизы!M10)</f>
        <v>111.41592549019607</v>
      </c>
      <c r="P10" s="40">
        <f>IF(И_метизы!N10=0,P9,И_метизы!N10)</f>
        <v>109.29397590361445</v>
      </c>
      <c r="Q10" s="40">
        <f>IF(И_метизы!O10=0,Q9,И_метизы!O10)</f>
        <v>180.57</v>
      </c>
      <c r="R10" s="40">
        <f>IF(И_метизы!P10=0,R9,И_метизы!P10)</f>
        <v>151.94</v>
      </c>
      <c r="S10" s="40">
        <f>IF(И_метизы!Q10=0,S9,И_метизы!Q10)</f>
        <v>117.158</v>
      </c>
      <c r="T10" s="40">
        <f>IF(И_метизы!R10=0,T9,И_метизы!R10)</f>
        <v>156.99595141700405</v>
      </c>
      <c r="U10" s="40">
        <f>IF(И_метизы!S10=0,U9,И_метизы!S10)</f>
        <v>270.0075714285714</v>
      </c>
      <c r="V10" s="40">
        <f>IF(И_метизы!T10=0,V9,И_метизы!T10)</f>
        <v>199.49782164132657</v>
      </c>
      <c r="W10" s="40">
        <f>IF(И_метизы!U10=0,W9,И_метизы!U10)</f>
        <v>118.44778761061947</v>
      </c>
      <c r="X10" s="40">
        <f>IF(И_метизы!V10=0,X9,И_метизы!V10)</f>
        <v>153.7913043478261</v>
      </c>
      <c r="Y10" s="40">
        <f>IF(И_метизы!W10=0,Y9,И_метизы!W10)</f>
        <v>445</v>
      </c>
    </row>
    <row r="11" spans="1:26" x14ac:dyDescent="0.25">
      <c r="A11" t="str">
        <f t="shared" si="1"/>
        <v>20165</v>
      </c>
      <c r="B11">
        <f t="shared" si="0"/>
        <v>127.85307337657966</v>
      </c>
      <c r="C11" s="40">
        <f>Индекс!A6</f>
        <v>2016</v>
      </c>
      <c r="D11" s="40">
        <f>Индекс!B6</f>
        <v>5</v>
      </c>
      <c r="E11" s="40">
        <f>IF(И_метизы!C11=0,E10,И_метизы!C11)</f>
        <v>129.23374999999999</v>
      </c>
      <c r="F11" s="40">
        <f>IF(И_метизы!D11=0,F10,И_метизы!D11)</f>
        <v>89.41</v>
      </c>
      <c r="G11" s="40">
        <f>IF(И_метизы!E11=0,G10,И_метизы!E11)</f>
        <v>109.99959999999999</v>
      </c>
      <c r="H11" s="40">
        <f>IF(И_метизы!F11=0,H10,И_метизы!F11)</f>
        <v>91.001499999999993</v>
      </c>
      <c r="I11" s="40">
        <f>IF(И_метизы!G11=0,I10,И_метизы!G11)</f>
        <v>143.30000000000001</v>
      </c>
      <c r="J11" s="40">
        <f>IF(И_метизы!H11=0,J10,И_метизы!H11)</f>
        <v>106.92294685990338</v>
      </c>
      <c r="K11" s="40">
        <f>IF(И_метизы!I11=0,K10,И_метизы!I11)</f>
        <v>97.440647321428585</v>
      </c>
      <c r="L11" s="40">
        <f>IF(И_метизы!J11=0,L10,И_метизы!J11)</f>
        <v>96.334919354838703</v>
      </c>
      <c r="M11" s="40">
        <f>IF(И_метизы!K11=0,M10,И_метизы!K11)</f>
        <v>108.97786393562548</v>
      </c>
      <c r="N11" s="40">
        <f>IF(И_метизы!L11=0,N10,И_метизы!L11)</f>
        <v>103.15799999999999</v>
      </c>
      <c r="O11" s="40">
        <f>IF(И_метизы!M11=0,O10,И_метизы!M11)</f>
        <v>89.22</v>
      </c>
      <c r="P11" s="40">
        <f>IF(И_метизы!N11=0,P10,И_метизы!N11)</f>
        <v>109.29397590361445</v>
      </c>
      <c r="Q11" s="40">
        <f>IF(И_метизы!O11=0,Q10,И_метизы!O11)</f>
        <v>180.57</v>
      </c>
      <c r="R11" s="40">
        <f>IF(И_метизы!P11=0,R10,И_метизы!P11)</f>
        <v>151.94</v>
      </c>
      <c r="S11" s="40">
        <f>IF(И_метизы!Q11=0,S10,И_метизы!Q11)</f>
        <v>115.72000000000001</v>
      </c>
      <c r="T11" s="40">
        <f>IF(И_метизы!R11=0,T10,И_метизы!R11)</f>
        <v>116.21436464088397</v>
      </c>
      <c r="U11" s="40">
        <f>IF(И_метизы!S11=0,U10,И_метизы!S11)</f>
        <v>115.82999999999998</v>
      </c>
      <c r="V11" s="40">
        <f>IF(И_метизы!T11=0,V10,И_метизы!T11)</f>
        <v>199.49782164132657</v>
      </c>
      <c r="W11" s="40">
        <f>IF(И_метизы!U11=0,W10,И_метизы!U11)</f>
        <v>118.44778761061947</v>
      </c>
      <c r="X11" s="40">
        <f>IF(И_метизы!V11=0,X10,И_метизы!V11)</f>
        <v>153.7913043478261</v>
      </c>
      <c r="Y11" s="40">
        <f>IF(И_метизы!W11=0,Y10,И_метизы!W11)</f>
        <v>445</v>
      </c>
    </row>
    <row r="12" spans="1:26" x14ac:dyDescent="0.25">
      <c r="A12" t="str">
        <f t="shared" si="1"/>
        <v>20166</v>
      </c>
      <c r="B12">
        <f t="shared" si="0"/>
        <v>131.47950171531437</v>
      </c>
      <c r="C12" s="40">
        <f>Индекс!A7</f>
        <v>2016</v>
      </c>
      <c r="D12" s="40">
        <f>Индекс!B7</f>
        <v>6</v>
      </c>
      <c r="E12" s="40">
        <f>IF(И_метизы!C12=0,E11,И_метизы!C12)</f>
        <v>129.23374999999999</v>
      </c>
      <c r="F12" s="40">
        <f>IF(И_метизы!D12=0,F11,И_метизы!D12)</f>
        <v>89.41</v>
      </c>
      <c r="G12" s="40">
        <f>IF(И_метизы!E12=0,G11,И_метизы!E12)</f>
        <v>109.99959999999999</v>
      </c>
      <c r="H12" s="40">
        <f>IF(И_метизы!F12=0,H11,И_метизы!F12)</f>
        <v>91.001499999999993</v>
      </c>
      <c r="I12" s="40">
        <f>IF(И_метизы!G12=0,I11,И_метизы!G12)</f>
        <v>143.30000000000001</v>
      </c>
      <c r="J12" s="40">
        <f>IF(И_метизы!H12=0,J11,И_метизы!H12)</f>
        <v>106.92294685990338</v>
      </c>
      <c r="K12" s="40">
        <f>IF(И_метизы!I12=0,K11,И_метизы!I12)</f>
        <v>97.440647321428585</v>
      </c>
      <c r="L12" s="40">
        <f>IF(И_метизы!J12=0,L11,И_метизы!J12)</f>
        <v>96.334919354838703</v>
      </c>
      <c r="M12" s="40">
        <f>IF(И_метизы!K12=0,M11,И_метизы!K12)</f>
        <v>132.22</v>
      </c>
      <c r="N12" s="40">
        <f>IF(И_метизы!L12=0,N11,И_метизы!L12)</f>
        <v>103.15799999999999</v>
      </c>
      <c r="O12" s="40">
        <f>IF(И_метизы!M12=0,O11,И_метизы!M12)</f>
        <v>89.22</v>
      </c>
      <c r="P12" s="40">
        <f>IF(И_метизы!N12=0,P11,И_метизы!N12)</f>
        <v>134.6</v>
      </c>
      <c r="Q12" s="40">
        <f>IF(И_метизы!O12=0,Q11,И_метизы!O12)</f>
        <v>180.57</v>
      </c>
      <c r="R12" s="40">
        <f>IF(И_метизы!P12=0,R11,И_метизы!P12)</f>
        <v>151.94</v>
      </c>
      <c r="S12" s="40">
        <f>IF(И_метизы!Q12=0,S11,И_метизы!Q12)</f>
        <v>115.72000000000001</v>
      </c>
      <c r="T12" s="40">
        <f>IF(И_метизы!R12=0,T11,И_метизы!R12)</f>
        <v>116.21436464088397</v>
      </c>
      <c r="U12" s="40">
        <f>IF(И_метизы!S12=0,U11,И_метизы!S12)</f>
        <v>136.86999999999998</v>
      </c>
      <c r="V12" s="40">
        <f>IF(И_метизы!T12=0,V11,И_метизы!T12)</f>
        <v>199.49782164132657</v>
      </c>
      <c r="W12" s="40">
        <f>IF(И_метизы!U12=0,W11,И_метизы!U12)</f>
        <v>118.44778761061947</v>
      </c>
      <c r="X12" s="40">
        <f>IF(И_метизы!V12=0,X11,И_метизы!V12)</f>
        <v>153.7913043478261</v>
      </c>
      <c r="Y12" s="40">
        <f>IF(И_метизы!W12=0,Y11,И_метизы!W12)</f>
        <v>445</v>
      </c>
    </row>
    <row r="13" spans="1:26" x14ac:dyDescent="0.25">
      <c r="A13" t="str">
        <f t="shared" si="1"/>
        <v>20167</v>
      </c>
      <c r="B13">
        <f t="shared" si="0"/>
        <v>132.92335484432658</v>
      </c>
      <c r="C13" s="40">
        <f>Индекс!A8</f>
        <v>2016</v>
      </c>
      <c r="D13" s="40">
        <f>Индекс!B8</f>
        <v>7</v>
      </c>
      <c r="E13" s="40">
        <f>IF(И_метизы!C13=0,E12,И_метизы!C13)</f>
        <v>129.23374999999999</v>
      </c>
      <c r="F13" s="40">
        <f>IF(И_метизы!D13=0,F12,И_метизы!D13)</f>
        <v>89.41</v>
      </c>
      <c r="G13" s="40">
        <f>IF(И_метизы!E13=0,G12,И_метизы!E13)</f>
        <v>109.99959999999999</v>
      </c>
      <c r="H13" s="40">
        <f>IF(И_метизы!F13=0,H12,И_метизы!F13)</f>
        <v>91.001499999999993</v>
      </c>
      <c r="I13" s="40">
        <f>IF(И_метизы!G13=0,I12,И_метизы!G13)</f>
        <v>143.30000000000001</v>
      </c>
      <c r="J13" s="40">
        <f>IF(И_метизы!H13=0,J12,И_метизы!H13)</f>
        <v>106.92294685990338</v>
      </c>
      <c r="K13" s="40">
        <f>IF(И_метизы!I13=0,K12,И_метизы!I13)</f>
        <v>97.440647321428585</v>
      </c>
      <c r="L13" s="40">
        <f>IF(И_метизы!J13=0,L12,И_метизы!J13)</f>
        <v>96.334919354838703</v>
      </c>
      <c r="M13" s="40">
        <f>IF(И_метизы!K13=0,M12,И_метизы!K13)</f>
        <v>132.22</v>
      </c>
      <c r="N13" s="40">
        <f>IF(И_метизы!L13=0,N12,И_метизы!L13)</f>
        <v>103.15799999999999</v>
      </c>
      <c r="O13" s="40">
        <f>IF(И_метизы!M13=0,O12,И_метизы!M13)</f>
        <v>89.22</v>
      </c>
      <c r="P13" s="40">
        <f>IF(И_метизы!N13=0,P12,И_метизы!N13)</f>
        <v>152.30000000000001</v>
      </c>
      <c r="Q13" s="40">
        <f>IF(И_метизы!O13=0,Q12,И_метизы!O13)</f>
        <v>180.57</v>
      </c>
      <c r="R13" s="40">
        <f>IF(И_метизы!P13=0,R12,И_метизы!P13)</f>
        <v>151.94</v>
      </c>
      <c r="S13" s="40">
        <f>IF(И_метизы!Q13=0,S12,И_метизы!Q13)</f>
        <v>115.72000000000001</v>
      </c>
      <c r="T13" s="40">
        <f>IF(И_метизы!R13=0,T12,И_метизы!R13)</f>
        <v>116.21436464088397</v>
      </c>
      <c r="U13" s="40">
        <f>IF(И_метизы!S13=0,U12,И_метизы!S13)</f>
        <v>144.79553480040943</v>
      </c>
      <c r="V13" s="40">
        <f>IF(И_метизы!T13=0,V12,И_метизы!T13)</f>
        <v>199.49782164132657</v>
      </c>
      <c r="W13" s="40">
        <f>IF(И_метизы!U13=0,W12,И_метизы!U13)</f>
        <v>118.44778761061947</v>
      </c>
      <c r="X13" s="40">
        <f>IF(И_метизы!V13=0,X12,И_метизы!V13)</f>
        <v>153.7913043478261</v>
      </c>
      <c r="Y13" s="40">
        <f>IF(И_метизы!W13=0,Y12,И_метизы!W13)</f>
        <v>445</v>
      </c>
    </row>
    <row r="14" spans="1:26" x14ac:dyDescent="0.25">
      <c r="A14" t="str">
        <f t="shared" si="1"/>
        <v>20168</v>
      </c>
      <c r="B14">
        <f t="shared" si="0"/>
        <v>129.52562164419808</v>
      </c>
      <c r="C14" s="40">
        <f>Индекс!A9</f>
        <v>2016</v>
      </c>
      <c r="D14" s="40">
        <f>Индекс!B9</f>
        <v>8</v>
      </c>
      <c r="E14" s="40">
        <f>IF(И_метизы!C14=0,E13,И_метизы!C14)</f>
        <v>129.23374999999999</v>
      </c>
      <c r="F14" s="40">
        <f>IF(И_метизы!D14=0,F13,И_метизы!D14)</f>
        <v>89.41</v>
      </c>
      <c r="G14" s="40">
        <f>IF(И_метизы!E14=0,G13,И_метизы!E14)</f>
        <v>109.99959999999999</v>
      </c>
      <c r="H14" s="40">
        <f>IF(И_метизы!F14=0,H13,И_метизы!F14)</f>
        <v>91.001499999999993</v>
      </c>
      <c r="I14" s="40">
        <f>IF(И_метизы!G14=0,I13,И_метизы!G14)</f>
        <v>143.30000000000001</v>
      </c>
      <c r="J14" s="40">
        <f>IF(И_метизы!H14=0,J13,И_метизы!H14)</f>
        <v>106.92294685990338</v>
      </c>
      <c r="K14" s="40">
        <f>IF(И_метизы!I14=0,K13,И_метизы!I14)</f>
        <v>96.740003355704687</v>
      </c>
      <c r="L14" s="40">
        <f>IF(И_метизы!J14=0,L13,И_метизы!J14)</f>
        <v>103.20888888888888</v>
      </c>
      <c r="M14" s="40">
        <f>IF(И_метизы!K14=0,M13,И_метизы!K14)</f>
        <v>120.03307692307693</v>
      </c>
      <c r="N14" s="40">
        <f>IF(И_метизы!L14=0,N13,И_метизы!L14)</f>
        <v>103.05</v>
      </c>
      <c r="O14" s="40">
        <f>IF(И_метизы!M14=0,O13,И_метизы!M14)</f>
        <v>106.78</v>
      </c>
      <c r="P14" s="40">
        <f>IF(И_метизы!N14=0,P13,И_метизы!N14)</f>
        <v>141.91614509246088</v>
      </c>
      <c r="Q14" s="40">
        <f>IF(И_метизы!O14=0,Q13,И_метизы!O14)</f>
        <v>180.57</v>
      </c>
      <c r="R14" s="40">
        <f>IF(И_метизы!P14=0,R13,И_метизы!P14)</f>
        <v>153.42454025974027</v>
      </c>
      <c r="S14" s="40">
        <f>IF(И_метизы!Q14=0,S13,И_метизы!Q14)</f>
        <v>94.28</v>
      </c>
      <c r="T14" s="40">
        <f>IF(И_метизы!R14=0,T13,И_метизы!R14)</f>
        <v>132.83355828220857</v>
      </c>
      <c r="U14" s="40">
        <f>IF(И_метизы!S14=0,U13,И_метизы!S14)</f>
        <v>129.44614615384614</v>
      </c>
      <c r="V14" s="40">
        <f>IF(И_метизы!T14=0,V13,И_метизы!T14)</f>
        <v>172.47699948400412</v>
      </c>
      <c r="W14" s="40">
        <f>IF(И_метизы!U14=0,W13,И_метизы!U14)</f>
        <v>116.71</v>
      </c>
      <c r="X14" s="40">
        <f>IF(И_метизы!V14=0,X13,И_метизы!V14)</f>
        <v>114.84995555555557</v>
      </c>
      <c r="Y14" s="40">
        <f>IF(И_метизы!W14=0,Y13,И_метизы!W14)</f>
        <v>445</v>
      </c>
    </row>
    <row r="15" spans="1:26" x14ac:dyDescent="0.25">
      <c r="A15" t="str">
        <f t="shared" si="1"/>
        <v>20169</v>
      </c>
      <c r="B15">
        <f t="shared" si="0"/>
        <v>132.11021040415761</v>
      </c>
      <c r="C15" s="40">
        <f>Индекс!A10</f>
        <v>2016</v>
      </c>
      <c r="D15" s="40">
        <f>Индекс!B10</f>
        <v>9</v>
      </c>
      <c r="E15" s="40">
        <f>IF(И_метизы!C15=0,E14,И_метизы!C15)</f>
        <v>129.23374999999999</v>
      </c>
      <c r="F15" s="40">
        <f>IF(И_метизы!D15=0,F14,И_метизы!D15)</f>
        <v>89.41</v>
      </c>
      <c r="G15" s="40">
        <f>IF(И_метизы!E15=0,G14,И_метизы!E15)</f>
        <v>109.99959999999999</v>
      </c>
      <c r="H15" s="40">
        <f>IF(И_метизы!F15=0,H14,И_метизы!F15)</f>
        <v>91.001499999999993</v>
      </c>
      <c r="I15" s="40">
        <f>IF(И_метизы!G15=0,I14,И_метизы!G15)</f>
        <v>143.30000000000001</v>
      </c>
      <c r="J15" s="40">
        <f>IF(И_метизы!H15=0,J14,И_метизы!H15)</f>
        <v>125.1</v>
      </c>
      <c r="K15" s="40">
        <f>IF(И_метизы!I15=0,K14,И_метизы!I15)</f>
        <v>96.740003355704687</v>
      </c>
      <c r="L15" s="40">
        <f>IF(И_метизы!J15=0,L14,И_метизы!J15)</f>
        <v>103.20888888888888</v>
      </c>
      <c r="M15" s="40">
        <f>IF(И_метизы!K15=0,M14,И_метизы!K15)</f>
        <v>120.03307692307693</v>
      </c>
      <c r="N15" s="40">
        <f>IF(И_метизы!L15=0,N14,И_метизы!L15)</f>
        <v>103.05</v>
      </c>
      <c r="O15" s="40">
        <f>IF(И_метизы!M15=0,O14,И_метизы!M15)</f>
        <v>106.78</v>
      </c>
      <c r="P15" s="40">
        <f>IF(И_метизы!N15=0,P14,И_метизы!N15)</f>
        <v>131.59</v>
      </c>
      <c r="Q15" s="40">
        <f>IF(И_метизы!O15=0,Q14,И_метизы!O15)</f>
        <v>180.57</v>
      </c>
      <c r="R15" s="40">
        <f>IF(И_метизы!P15=0,R14,И_метизы!P15)</f>
        <v>153.42454025974027</v>
      </c>
      <c r="S15" s="40">
        <f>IF(И_метизы!Q15=0,S14,И_метизы!Q15)</f>
        <v>136.51</v>
      </c>
      <c r="T15" s="40">
        <f>IF(И_метизы!R15=0,T14,И_метизы!R15)</f>
        <v>132.83355828220857</v>
      </c>
      <c r="U15" s="40">
        <f>IF(И_метизы!S15=0,U14,И_метизы!S15)</f>
        <v>137.58000000000001</v>
      </c>
      <c r="V15" s="40">
        <f>IF(И_метизы!T15=0,V14,И_метизы!T15)</f>
        <v>172.47699948400412</v>
      </c>
      <c r="W15" s="40">
        <f>IF(И_метизы!U15=0,W14,И_метизы!U15)</f>
        <v>116.71</v>
      </c>
      <c r="X15" s="40">
        <f>IF(И_метизы!V15=0,X14,И_метизы!V15)</f>
        <v>114.84995555555557</v>
      </c>
      <c r="Y15" s="40">
        <f>IF(И_метизы!W15=0,Y14,И_метизы!W15)</f>
        <v>445</v>
      </c>
    </row>
    <row r="16" spans="1:26" x14ac:dyDescent="0.25">
      <c r="A16" t="str">
        <f t="shared" si="1"/>
        <v>201610</v>
      </c>
      <c r="B16">
        <f t="shared" si="0"/>
        <v>132.11021040415761</v>
      </c>
      <c r="C16" s="40">
        <f>Индекс!A11</f>
        <v>2016</v>
      </c>
      <c r="D16" s="40">
        <f>Индекс!B11</f>
        <v>10</v>
      </c>
      <c r="E16" s="40">
        <f>IF(И_метизы!C16=0,E15,И_метизы!C16)</f>
        <v>129.23374999999999</v>
      </c>
      <c r="F16" s="40">
        <f>IF(И_метизы!D16=0,F15,И_метизы!D16)</f>
        <v>89.41</v>
      </c>
      <c r="G16" s="40">
        <f>IF(И_метизы!E16=0,G15,И_метизы!E16)</f>
        <v>109.99959999999999</v>
      </c>
      <c r="H16" s="40">
        <f>IF(И_метизы!F16=0,H15,И_метизы!F16)</f>
        <v>91.001499999999993</v>
      </c>
      <c r="I16" s="40">
        <f>IF(И_метизы!G16=0,I15,И_метизы!G16)</f>
        <v>143.30000000000001</v>
      </c>
      <c r="J16" s="40">
        <f>IF(И_метизы!H16=0,J15,И_метизы!H16)</f>
        <v>125.1</v>
      </c>
      <c r="K16" s="40">
        <f>IF(И_метизы!I16=0,K15,И_метизы!I16)</f>
        <v>96.740003355704687</v>
      </c>
      <c r="L16" s="40">
        <f>IF(И_метизы!J16=0,L15,И_метизы!J16)</f>
        <v>103.20888888888888</v>
      </c>
      <c r="M16" s="40">
        <f>IF(И_метизы!K16=0,M15,И_метизы!K16)</f>
        <v>120.03307692307693</v>
      </c>
      <c r="N16" s="40">
        <f>IF(И_метизы!L16=0,N15,И_метизы!L16)</f>
        <v>103.05</v>
      </c>
      <c r="O16" s="40">
        <f>IF(И_метизы!M16=0,O15,И_метизы!M16)</f>
        <v>106.78</v>
      </c>
      <c r="P16" s="40">
        <f>IF(И_метизы!N16=0,P15,И_метизы!N16)</f>
        <v>131.59</v>
      </c>
      <c r="Q16" s="40">
        <f>IF(И_метизы!O16=0,Q15,И_метизы!O16)</f>
        <v>180.57</v>
      </c>
      <c r="R16" s="40">
        <f>IF(И_метизы!P16=0,R15,И_метизы!P16)</f>
        <v>153.42454025974027</v>
      </c>
      <c r="S16" s="40">
        <f>IF(И_метизы!Q16=0,S15,И_метизы!Q16)</f>
        <v>136.51</v>
      </c>
      <c r="T16" s="40">
        <f>IF(И_метизы!R16=0,T15,И_метизы!R16)</f>
        <v>132.83355828220857</v>
      </c>
      <c r="U16" s="40">
        <f>IF(И_метизы!S16=0,U15,И_метизы!S16)</f>
        <v>137.58000000000001</v>
      </c>
      <c r="V16" s="40">
        <f>IF(И_метизы!T16=0,V15,И_метизы!T16)</f>
        <v>172.47699948400412</v>
      </c>
      <c r="W16" s="40">
        <f>IF(И_метизы!U16=0,W15,И_метизы!U16)</f>
        <v>116.71</v>
      </c>
      <c r="X16" s="40">
        <f>IF(И_метизы!V16=0,X15,И_метизы!V16)</f>
        <v>114.84995555555557</v>
      </c>
      <c r="Y16" s="40">
        <f>IF(И_метизы!W16=0,Y15,И_метизы!W16)</f>
        <v>445</v>
      </c>
    </row>
    <row r="17" spans="1:25" x14ac:dyDescent="0.25">
      <c r="A17" t="str">
        <f t="shared" si="1"/>
        <v>201611</v>
      </c>
      <c r="B17">
        <f t="shared" si="0"/>
        <v>134.60872295805444</v>
      </c>
      <c r="C17" s="40">
        <f>Индекс!A12</f>
        <v>2016</v>
      </c>
      <c r="D17" s="40">
        <f>Индекс!B12</f>
        <v>11</v>
      </c>
      <c r="E17" s="40">
        <f>IF(И_метизы!C17=0,E16,И_метизы!C17)</f>
        <v>129.23374999999999</v>
      </c>
      <c r="F17" s="40">
        <f>IF(И_метизы!D17=0,F16,И_метизы!D17)</f>
        <v>89.41</v>
      </c>
      <c r="G17" s="40">
        <f>IF(И_метизы!E17=0,G16,И_метизы!E17)</f>
        <v>109.99959999999999</v>
      </c>
      <c r="H17" s="40">
        <f>IF(И_метизы!F17=0,H16,И_метизы!F17)</f>
        <v>91.001499999999993</v>
      </c>
      <c r="I17" s="40">
        <f>IF(И_метизы!G17=0,I16,И_метизы!G17)</f>
        <v>143.30000000000001</v>
      </c>
      <c r="J17" s="40">
        <f>IF(И_метизы!H17=0,J16,И_метизы!H17)</f>
        <v>125.1</v>
      </c>
      <c r="K17" s="40">
        <f>IF(И_метизы!I17=0,K16,И_метизы!I17)</f>
        <v>96.740003355704687</v>
      </c>
      <c r="L17" s="40">
        <f>IF(И_метизы!J17=0,L16,И_метизы!J17)</f>
        <v>103.20888888888888</v>
      </c>
      <c r="M17" s="40">
        <f>IF(И_метизы!K17=0,M16,И_метизы!K17)</f>
        <v>120.03307692307693</v>
      </c>
      <c r="N17" s="40">
        <f>IF(И_метизы!L17=0,N16,И_метизы!L17)</f>
        <v>103.05</v>
      </c>
      <c r="O17" s="40">
        <f>IF(И_метизы!M17=0,O16,И_метизы!M17)</f>
        <v>106.78</v>
      </c>
      <c r="P17" s="40">
        <f>IF(И_метизы!N17=0,P16,И_метизы!N17)</f>
        <v>131.59</v>
      </c>
      <c r="Q17" s="40">
        <f>IF(И_метизы!O17=0,Q16,И_метизы!O17)</f>
        <v>180.57</v>
      </c>
      <c r="R17" s="40">
        <f>IF(И_метизы!P17=0,R16,И_метизы!P17)</f>
        <v>153.42454025974027</v>
      </c>
      <c r="S17" s="40">
        <f>IF(И_метизы!Q17=0,S16,И_метизы!Q17)</f>
        <v>136.51</v>
      </c>
      <c r="T17" s="40">
        <f>IF(И_метизы!R17=0,T16,И_метизы!R17)</f>
        <v>152.51999999999998</v>
      </c>
      <c r="U17" s="40">
        <f>IF(И_метизы!S17=0,U16,И_метизы!S17)</f>
        <v>165</v>
      </c>
      <c r="V17" s="40">
        <f>IF(И_метизы!T17=0,V16,И_метизы!T17)</f>
        <v>172.47699948400412</v>
      </c>
      <c r="W17" s="40">
        <f>IF(И_метизы!U17=0,W16,И_метизы!U17)</f>
        <v>116.71</v>
      </c>
      <c r="X17" s="40">
        <f>IF(И_метизы!V17=0,X16,И_метизы!V17)</f>
        <v>114.84995555555557</v>
      </c>
      <c r="Y17" s="40">
        <f>IF(И_метизы!W17=0,Y16,И_метизы!W17)</f>
        <v>445</v>
      </c>
    </row>
    <row r="18" spans="1:25" x14ac:dyDescent="0.25">
      <c r="A18" t="str">
        <f t="shared" si="1"/>
        <v>201612</v>
      </c>
      <c r="B18">
        <f t="shared" si="0"/>
        <v>140.24904679283225</v>
      </c>
      <c r="C18" s="40">
        <f>Индекс!A13</f>
        <v>2016</v>
      </c>
      <c r="D18" s="40">
        <f>Индекс!B13</f>
        <v>12</v>
      </c>
      <c r="E18" s="40">
        <f>IF(И_метизы!C18=0,E17,И_метизы!C18)</f>
        <v>129.23374999999999</v>
      </c>
      <c r="F18" s="40">
        <f>IF(И_метизы!D18=0,F17,И_метизы!D18)</f>
        <v>89.41</v>
      </c>
      <c r="G18" s="40">
        <f>IF(И_метизы!E18=0,G17,И_метизы!E18)</f>
        <v>109.99959999999999</v>
      </c>
      <c r="H18" s="40">
        <f>IF(И_метизы!F18=0,H17,И_метизы!F18)</f>
        <v>91.001499999999993</v>
      </c>
      <c r="I18" s="40">
        <f>IF(И_метизы!G18=0,I17,И_метизы!G18)</f>
        <v>143.30000000000001</v>
      </c>
      <c r="J18" s="40">
        <f>IF(И_метизы!H18=0,J17,И_метизы!H18)</f>
        <v>104.80074999999999</v>
      </c>
      <c r="K18" s="40">
        <f>IF(И_метизы!I18=0,K17,И_метизы!I18)</f>
        <v>96.740003355704687</v>
      </c>
      <c r="L18" s="40">
        <f>IF(И_метизы!J18=0,L17,И_метизы!J18)</f>
        <v>146.46</v>
      </c>
      <c r="M18" s="40">
        <f>IF(И_метизы!K18=0,M17,И_метизы!K18)</f>
        <v>144.5507536231884</v>
      </c>
      <c r="N18" s="40">
        <f>IF(И_метизы!L18=0,N17,И_метизы!L18)</f>
        <v>103.05</v>
      </c>
      <c r="O18" s="40">
        <f>IF(И_метизы!M18=0,O17,И_метизы!M18)</f>
        <v>106.78</v>
      </c>
      <c r="P18" s="40">
        <f>IF(И_метизы!N18=0,P17,И_метизы!N18)</f>
        <v>131.59</v>
      </c>
      <c r="Q18" s="40">
        <f>IF(И_метизы!O18=0,Q17,И_метизы!O18)</f>
        <v>180.57</v>
      </c>
      <c r="R18" s="40">
        <f>IF(И_метизы!P18=0,R17,И_метизы!P18)</f>
        <v>192.50000528066747</v>
      </c>
      <c r="S18" s="40">
        <f>IF(И_метизы!Q18=0,S17,И_метизы!Q18)</f>
        <v>169.35604825291182</v>
      </c>
      <c r="T18" s="40">
        <f>IF(И_метизы!R18=0,T17,И_метизы!R18)</f>
        <v>152.51999999999998</v>
      </c>
      <c r="U18" s="40">
        <f>IF(И_метизы!S18=0,U17,И_метизы!S18)</f>
        <v>165</v>
      </c>
      <c r="V18" s="40">
        <f>IF(И_метизы!T18=0,V17,И_метизы!T18)</f>
        <v>164.85</v>
      </c>
      <c r="W18" s="40">
        <f>IF(И_метизы!U18=0,W17,И_метизы!U18)</f>
        <v>116.71</v>
      </c>
      <c r="X18" s="40">
        <f>IF(И_метизы!V18=0,X17,И_метизы!V18)</f>
        <v>164.85</v>
      </c>
      <c r="Y18" s="40">
        <f>IF(И_метизы!W18=0,Y17,И_метизы!W18)</f>
        <v>445</v>
      </c>
    </row>
    <row r="19" spans="1:25" x14ac:dyDescent="0.25">
      <c r="A19" t="str">
        <f t="shared" si="1"/>
        <v>20171</v>
      </c>
      <c r="B19">
        <f t="shared" si="0"/>
        <v>138.24282591707916</v>
      </c>
      <c r="C19" s="40">
        <f>Индекс!A14</f>
        <v>2017</v>
      </c>
      <c r="D19" s="40">
        <f>Индекс!B14</f>
        <v>1</v>
      </c>
      <c r="E19" s="40">
        <f>IF(И_метизы!C19=0,E18,И_метизы!C19)</f>
        <v>129.23374999999999</v>
      </c>
      <c r="F19" s="40">
        <f>IF(И_метизы!D19=0,F18,И_метизы!D19)</f>
        <v>89.41</v>
      </c>
      <c r="G19" s="40">
        <f>IF(И_метизы!E19=0,G18,И_метизы!E19)</f>
        <v>109.99959999999999</v>
      </c>
      <c r="H19" s="40">
        <f>IF(И_метизы!F19=0,H18,И_метизы!F19)</f>
        <v>91.001499999999993</v>
      </c>
      <c r="I19" s="40">
        <f>IF(И_метизы!G19=0,I18,И_метизы!G19)</f>
        <v>143.30000000000001</v>
      </c>
      <c r="J19" s="40">
        <f>IF(И_метизы!H19=0,J18,И_метизы!H19)</f>
        <v>115.84</v>
      </c>
      <c r="K19" s="40">
        <f>IF(И_метизы!I19=0,K18,И_метизы!I19)</f>
        <v>96.740003355704687</v>
      </c>
      <c r="L19" s="40">
        <f>IF(И_метизы!J19=0,L18,И_метизы!J19)</f>
        <v>122.74992172211351</v>
      </c>
      <c r="M19" s="40">
        <f>IF(И_метизы!K19=0,M18,И_метизы!K19)</f>
        <v>118.85412512613523</v>
      </c>
      <c r="N19" s="40">
        <f>IF(И_метизы!L19=0,N18,И_метизы!L19)</f>
        <v>108.31496428571428</v>
      </c>
      <c r="O19" s="40">
        <f>IF(И_метизы!M19=0,O18,И_метизы!M19)</f>
        <v>106.78</v>
      </c>
      <c r="P19" s="40">
        <f>IF(И_метизы!N19=0,P18,И_метизы!N19)</f>
        <v>143.83028571428571</v>
      </c>
      <c r="Q19" s="40">
        <f>IF(И_метизы!O19=0,Q18,И_метизы!O19)</f>
        <v>180.57</v>
      </c>
      <c r="R19" s="40">
        <f>IF(И_метизы!P19=0,R18,И_метизы!P19)</f>
        <v>182.93363550263834</v>
      </c>
      <c r="S19" s="40">
        <f>IF(И_метизы!Q19=0,S18,И_метизы!Q19)</f>
        <v>148.24514554794521</v>
      </c>
      <c r="T19" s="40">
        <f>IF(И_метизы!R19=0,T18,И_метизы!R19)</f>
        <v>152.51999999999998</v>
      </c>
      <c r="U19" s="40">
        <f>IF(И_метизы!S19=0,U18,И_метизы!S19)</f>
        <v>154.51966057441254</v>
      </c>
      <c r="V19" s="40">
        <f>IF(И_метизы!T19=0,V18,И_метизы!T19)</f>
        <v>183.13724137931032</v>
      </c>
      <c r="W19" s="40">
        <f>IF(И_метизы!U19=0,W18,И_метизы!U19)</f>
        <v>116.71</v>
      </c>
      <c r="X19" s="40">
        <f>IF(И_метизы!V19=0,X18,И_метизы!V19)</f>
        <v>164.85</v>
      </c>
      <c r="Y19" s="40">
        <f>IF(И_метизы!W19=0,Y18,И_метизы!W19)</f>
        <v>445</v>
      </c>
    </row>
    <row r="20" spans="1:25" x14ac:dyDescent="0.25">
      <c r="A20" t="str">
        <f t="shared" si="1"/>
        <v>20172</v>
      </c>
      <c r="B20">
        <f t="shared" si="0"/>
        <v>138.69104839386455</v>
      </c>
      <c r="C20" s="40">
        <f>Индекс!A15</f>
        <v>2017</v>
      </c>
      <c r="D20" s="40">
        <f>Индекс!B15</f>
        <v>2</v>
      </c>
      <c r="E20" s="40">
        <f>IF(И_метизы!C20=0,E19,И_метизы!C20)</f>
        <v>129.23374999999999</v>
      </c>
      <c r="F20" s="40">
        <f>IF(И_метизы!D20=0,F19,И_метизы!D20)</f>
        <v>89.41</v>
      </c>
      <c r="G20" s="40">
        <f>IF(И_метизы!E20=0,G19,И_метизы!E20)</f>
        <v>109.99959999999999</v>
      </c>
      <c r="H20" s="40">
        <f>IF(И_метизы!F20=0,H19,И_метизы!F20)</f>
        <v>91.001499999999993</v>
      </c>
      <c r="I20" s="40">
        <f>IF(И_метизы!G20=0,I19,И_метизы!G20)</f>
        <v>143.30000000000001</v>
      </c>
      <c r="J20" s="40">
        <f>IF(И_метизы!H20=0,J19,И_метизы!H20)</f>
        <v>98</v>
      </c>
      <c r="K20" s="40">
        <f>IF(И_метизы!I20=0,K19,И_метизы!I20)</f>
        <v>96.740003355704687</v>
      </c>
      <c r="L20" s="40">
        <f>IF(И_метизы!J20=0,L19,И_метизы!J20)</f>
        <v>122.74992172211351</v>
      </c>
      <c r="M20" s="40">
        <f>IF(И_метизы!K20=0,M19,И_метизы!K20)</f>
        <v>118.85412512613523</v>
      </c>
      <c r="N20" s="40">
        <f>IF(И_метизы!L20=0,N19,И_метизы!L20)</f>
        <v>108.31496428571428</v>
      </c>
      <c r="O20" s="40">
        <f>IF(И_метизы!M20=0,O19,И_метизы!M20)</f>
        <v>106.78</v>
      </c>
      <c r="P20" s="40">
        <f>IF(И_метизы!N20=0,P19,И_метизы!N20)</f>
        <v>170.6</v>
      </c>
      <c r="Q20" s="40">
        <f>IF(И_метизы!O20=0,Q19,И_метизы!O20)</f>
        <v>180.57</v>
      </c>
      <c r="R20" s="40">
        <f>IF(И_метизы!P20=0,R19,И_метизы!P20)</f>
        <v>182.93363550263834</v>
      </c>
      <c r="S20" s="40">
        <f>IF(И_метизы!Q20=0,S19,И_метизы!Q20)</f>
        <v>148.24514554794521</v>
      </c>
      <c r="T20" s="40">
        <f>IF(И_метизы!R20=0,T19,И_метизы!R20)</f>
        <v>152.51999999999998</v>
      </c>
      <c r="U20" s="40">
        <f>IF(И_метизы!S20=0,U19,И_метизы!S20)</f>
        <v>154.51966057441254</v>
      </c>
      <c r="V20" s="40">
        <f>IF(И_метизы!T20=0,V19,И_метизы!T20)</f>
        <v>165</v>
      </c>
      <c r="W20" s="40">
        <f>IF(И_метизы!U20=0,W19,И_метизы!U20)</f>
        <v>116.71</v>
      </c>
      <c r="X20" s="40">
        <f>IF(И_метизы!V20=0,X19,И_метизы!V20)</f>
        <v>164.85</v>
      </c>
      <c r="Y20" s="40">
        <f>IF(И_метизы!W20=0,Y19,И_метизы!W20)</f>
        <v>445</v>
      </c>
    </row>
    <row r="21" spans="1:25" x14ac:dyDescent="0.25">
      <c r="A21" t="str">
        <f t="shared" si="1"/>
        <v>20173</v>
      </c>
      <c r="B21">
        <f t="shared" si="0"/>
        <v>138.6246327008655</v>
      </c>
      <c r="C21" s="40">
        <f>Индекс!A16</f>
        <v>2017</v>
      </c>
      <c r="D21" s="40">
        <f>Индекс!B16</f>
        <v>3</v>
      </c>
      <c r="E21" s="40">
        <f>IF(И_метизы!C21=0,E20,И_метизы!C21)</f>
        <v>129.23374999999999</v>
      </c>
      <c r="F21" s="40">
        <f>IF(И_метизы!D21=0,F20,И_метизы!D21)</f>
        <v>89.41</v>
      </c>
      <c r="G21" s="40">
        <f>IF(И_метизы!E21=0,G20,И_метизы!E21)</f>
        <v>109.99959999999999</v>
      </c>
      <c r="H21" s="40">
        <f>IF(И_метизы!F21=0,H20,И_метизы!F21)</f>
        <v>91.001499999999993</v>
      </c>
      <c r="I21" s="40">
        <f>IF(И_метизы!G21=0,I20,И_метизы!G21)</f>
        <v>143.30000000000001</v>
      </c>
      <c r="J21" s="40">
        <f>IF(И_метизы!H21=0,J20,И_метизы!H21)</f>
        <v>119.97546468401487</v>
      </c>
      <c r="K21" s="40">
        <f>IF(И_метизы!I21=0,K20,И_метизы!I21)</f>
        <v>117.6275</v>
      </c>
      <c r="L21" s="40">
        <f>IF(И_метизы!J21=0,L20,И_метизы!J21)</f>
        <v>116.44495126705654</v>
      </c>
      <c r="M21" s="40">
        <f>IF(И_метизы!K21=0,M20,И_метизы!K21)</f>
        <v>112.47203703703704</v>
      </c>
      <c r="N21" s="40">
        <f>IF(И_метизы!L21=0,N20,И_метизы!L21)</f>
        <v>108.31496428571428</v>
      </c>
      <c r="O21" s="40">
        <f>IF(И_метизы!M21=0,O20,И_метизы!M21)</f>
        <v>106.78</v>
      </c>
      <c r="P21" s="40">
        <f>IF(И_метизы!N21=0,P20,И_метизы!N21)</f>
        <v>159.62716157205239</v>
      </c>
      <c r="Q21" s="40">
        <f>IF(И_метизы!O21=0,Q20,И_метизы!O21)</f>
        <v>180.57</v>
      </c>
      <c r="R21" s="40">
        <f>IF(И_метизы!P21=0,R20,И_метизы!P21)</f>
        <v>197.5</v>
      </c>
      <c r="S21" s="40">
        <f>IF(И_метизы!Q21=0,S20,И_метизы!Q21)</f>
        <v>141.21849333333333</v>
      </c>
      <c r="T21" s="40">
        <f>IF(И_метизы!R21=0,T20,И_метизы!R21)</f>
        <v>154.33075500770417</v>
      </c>
      <c r="U21" s="40">
        <f>IF(И_метизы!S21=0,U20,И_метизы!S21)</f>
        <v>140.97439545758181</v>
      </c>
      <c r="V21" s="40">
        <f>IF(И_метизы!T21=0,V20,И_метизы!T21)</f>
        <v>146.93802666666664</v>
      </c>
      <c r="W21" s="40">
        <f>IF(И_метизы!U21=0,W20,И_метизы!U21)</f>
        <v>120.07000930232557</v>
      </c>
      <c r="X21" s="40">
        <f>IF(И_метизы!V21=0,X20,И_метизы!V21)</f>
        <v>170.45</v>
      </c>
      <c r="Y21" s="40">
        <f>IF(И_метизы!W21=0,Y20,И_метизы!W21)</f>
        <v>445</v>
      </c>
    </row>
    <row r="22" spans="1:25" x14ac:dyDescent="0.25">
      <c r="A22" t="str">
        <f t="shared" si="1"/>
        <v>20174</v>
      </c>
      <c r="B22">
        <f t="shared" si="0"/>
        <v>141.9111159143466</v>
      </c>
      <c r="C22" s="40">
        <f>Индекс!A17</f>
        <v>2017</v>
      </c>
      <c r="D22" s="40">
        <f>Индекс!B17</f>
        <v>4</v>
      </c>
      <c r="E22" s="40">
        <f>IF(И_метизы!C22=0,E21,И_метизы!C22)</f>
        <v>129.23374999999999</v>
      </c>
      <c r="F22" s="40">
        <f>IF(И_метизы!D22=0,F21,И_метизы!D22)</f>
        <v>89.41</v>
      </c>
      <c r="G22" s="40">
        <f>IF(И_метизы!E22=0,G21,И_метизы!E22)</f>
        <v>109.99959999999999</v>
      </c>
      <c r="H22" s="40">
        <f>IF(И_метизы!F22=0,H21,И_метизы!F22)</f>
        <v>91.001499999999993</v>
      </c>
      <c r="I22" s="40">
        <f>IF(И_метизы!G22=0,I21,И_метизы!G22)</f>
        <v>143.30000000000001</v>
      </c>
      <c r="J22" s="40">
        <f>IF(И_метизы!H22=0,J21,И_метизы!H22)</f>
        <v>104.49472148541115</v>
      </c>
      <c r="K22" s="40">
        <f>IF(И_метизы!I22=0,K21,И_метизы!I22)</f>
        <v>117.69923170731707</v>
      </c>
      <c r="L22" s="40">
        <f>IF(И_метизы!J22=0,L21,И_метизы!J22)</f>
        <v>120.7975</v>
      </c>
      <c r="M22" s="40">
        <f>IF(И_метизы!K22=0,M21,И_метизы!K22)</f>
        <v>141.77033807829181</v>
      </c>
      <c r="N22" s="40">
        <f>IF(И_метизы!L22=0,N21,И_метизы!L22)</f>
        <v>108.31496428571428</v>
      </c>
      <c r="O22" s="40">
        <f>IF(И_метизы!M22=0,O21,И_метизы!M22)</f>
        <v>114.88000000000001</v>
      </c>
      <c r="P22" s="40">
        <f>IF(И_метизы!N22=0,P21,И_метизы!N22)</f>
        <v>148.66877046325322</v>
      </c>
      <c r="Q22" s="40">
        <f>IF(И_метизы!O22=0,Q21,И_метизы!O22)</f>
        <v>180.57</v>
      </c>
      <c r="R22" s="40">
        <f>IF(И_метизы!P22=0,R21,И_метизы!P22)</f>
        <v>197.5</v>
      </c>
      <c r="S22" s="40">
        <f>IF(И_метизы!Q22=0,S21,И_метизы!Q22)</f>
        <v>148.01454350161114</v>
      </c>
      <c r="T22" s="40">
        <f>IF(И_метизы!R22=0,T21,И_метизы!R22)</f>
        <v>151.0085687732342</v>
      </c>
      <c r="U22" s="40">
        <f>IF(И_метизы!S22=0,U21,И_метизы!S22)</f>
        <v>154.35436507936507</v>
      </c>
      <c r="V22" s="40">
        <f>IF(И_метизы!T22=0,V21,И_метизы!T22)</f>
        <v>197.02</v>
      </c>
      <c r="W22" s="40">
        <f>IF(И_метизы!U22=0,W21,И_метизы!U22)</f>
        <v>120.07000930232557</v>
      </c>
      <c r="X22" s="40">
        <f>IF(И_метизы!V22=0,X21,И_метизы!V22)</f>
        <v>170.45</v>
      </c>
      <c r="Y22" s="40">
        <f>IF(И_метизы!W22=0,Y21,И_метизы!W22)</f>
        <v>445</v>
      </c>
    </row>
    <row r="23" spans="1:25" x14ac:dyDescent="0.25">
      <c r="A23" t="str">
        <f t="shared" si="1"/>
        <v>20175</v>
      </c>
      <c r="B23">
        <f t="shared" si="0"/>
        <v>149.43752810775445</v>
      </c>
      <c r="C23" s="40">
        <f>Индекс!A18</f>
        <v>2017</v>
      </c>
      <c r="D23" s="40">
        <f>Индекс!B18</f>
        <v>5</v>
      </c>
      <c r="E23" s="40">
        <f>IF(И_метизы!C23=0,E22,И_метизы!C23)</f>
        <v>129.23374999999999</v>
      </c>
      <c r="F23" s="40">
        <f>IF(И_метизы!D23=0,F22,И_метизы!D23)</f>
        <v>89.41</v>
      </c>
      <c r="G23" s="40">
        <f>IF(И_метизы!E23=0,G22,И_метизы!E23)</f>
        <v>109.99959999999999</v>
      </c>
      <c r="H23" s="40">
        <f>IF(И_метизы!F23=0,H22,И_метизы!F23)</f>
        <v>91.001499999999993</v>
      </c>
      <c r="I23" s="40">
        <f>IF(И_метизы!G23=0,I22,И_метизы!G23)</f>
        <v>143.30000000000001</v>
      </c>
      <c r="J23" s="40">
        <f>IF(И_метизы!H23=0,J22,И_метизы!H23)</f>
        <v>99.917142857142863</v>
      </c>
      <c r="K23" s="40">
        <f>IF(И_метизы!I23=0,K22,И_метизы!I23)</f>
        <v>153.24391158740789</v>
      </c>
      <c r="L23" s="40">
        <f>IF(И_метизы!J23=0,L22,И_метизы!J23)</f>
        <v>105.86999999999999</v>
      </c>
      <c r="M23" s="40">
        <f>IF(И_метизы!K23=0,M22,И_метизы!K23)</f>
        <v>100</v>
      </c>
      <c r="N23" s="40">
        <f>IF(И_метизы!L23=0,N22,И_метизы!L23)</f>
        <v>115.35</v>
      </c>
      <c r="O23" s="40">
        <f>IF(И_метизы!M23=0,O22,И_метизы!M23)</f>
        <v>108.5</v>
      </c>
      <c r="P23" s="40">
        <f>IF(И_метизы!N23=0,P22,И_метизы!N23)</f>
        <v>175.25</v>
      </c>
      <c r="Q23" s="40">
        <f>IF(И_метизы!O23=0,Q22,И_метизы!O23)</f>
        <v>180.57</v>
      </c>
      <c r="R23" s="40">
        <f>IF(И_метизы!P23=0,R22,И_метизы!P23)</f>
        <v>175.66</v>
      </c>
      <c r="S23" s="40">
        <f>IF(И_метизы!Q23=0,S22,И_метизы!Q23)</f>
        <v>166.82839999999999</v>
      </c>
      <c r="T23" s="40">
        <f>IF(И_метизы!R23=0,T22,И_метизы!R23)</f>
        <v>151.0085687732342</v>
      </c>
      <c r="U23" s="40">
        <f>IF(И_метизы!S23=0,U22,И_метизы!S23)</f>
        <v>168.1382018561485</v>
      </c>
      <c r="V23" s="40">
        <f>IF(И_метизы!T23=0,V22,И_метизы!T23)</f>
        <v>197.02</v>
      </c>
      <c r="W23" s="40">
        <f>IF(И_метизы!U23=0,W22,И_метизы!U23)</f>
        <v>247.61</v>
      </c>
      <c r="X23" s="40">
        <f>IF(И_метизы!V23=0,X22,И_метизы!V23)</f>
        <v>170.45</v>
      </c>
      <c r="Y23" s="40">
        <f>IF(И_метизы!W23=0,Y22,И_метизы!W23)</f>
        <v>445</v>
      </c>
    </row>
    <row r="24" spans="1:25" x14ac:dyDescent="0.25">
      <c r="A24" t="str">
        <f t="shared" si="1"/>
        <v>20176</v>
      </c>
      <c r="B24">
        <f t="shared" si="0"/>
        <v>143.09198041846062</v>
      </c>
      <c r="C24" s="40">
        <f>Индекс!A19</f>
        <v>2017</v>
      </c>
      <c r="D24" s="40">
        <f>Индекс!B19</f>
        <v>6</v>
      </c>
      <c r="E24" s="40">
        <f>IF(И_метизы!C24=0,E23,И_метизы!C24)</f>
        <v>129.23374999999999</v>
      </c>
      <c r="F24" s="40">
        <f>IF(И_метизы!D24=0,F23,И_метизы!D24)</f>
        <v>89.41</v>
      </c>
      <c r="G24" s="40">
        <f>IF(И_метизы!E24=0,G23,И_метизы!E24)</f>
        <v>109.99959999999999</v>
      </c>
      <c r="H24" s="40">
        <f>IF(И_метизы!F24=0,H23,И_метизы!F24)</f>
        <v>91.001499999999993</v>
      </c>
      <c r="I24" s="40">
        <f>IF(И_метизы!G24=0,I23,И_метизы!G24)</f>
        <v>143.30000000000001</v>
      </c>
      <c r="J24" s="40">
        <f>IF(И_метизы!H24=0,J23,И_метизы!H24)</f>
        <v>99.917142857142863</v>
      </c>
      <c r="K24" s="40">
        <f>IF(И_метизы!I24=0,K23,И_метизы!I24)</f>
        <v>129.80000000000001</v>
      </c>
      <c r="L24" s="40">
        <f>IF(И_метизы!J24=0,L23,И_метизы!J24)</f>
        <v>105.86999999999999</v>
      </c>
      <c r="M24" s="40">
        <f>IF(И_метизы!K24=0,M23,И_метизы!K24)</f>
        <v>100</v>
      </c>
      <c r="N24" s="40">
        <f>IF(И_метизы!L24=0,N23,И_метизы!L24)</f>
        <v>112.1599704579025</v>
      </c>
      <c r="O24" s="40">
        <f>IF(И_метизы!M24=0,O23,И_метизы!M24)</f>
        <v>112.16028008618036</v>
      </c>
      <c r="P24" s="40">
        <f>IF(И_метизы!N24=0,P23,И_метизы!N24)</f>
        <v>182.6</v>
      </c>
      <c r="Q24" s="40">
        <f>IF(И_метизы!O24=0,Q23,И_метизы!O24)</f>
        <v>180.57</v>
      </c>
      <c r="R24" s="40">
        <f>IF(И_метизы!P24=0,R23,И_метизы!P24)</f>
        <v>203.5</v>
      </c>
      <c r="S24" s="40">
        <f>IF(И_метизы!Q24=0,S23,И_метизы!Q24)</f>
        <v>121.4928</v>
      </c>
      <c r="T24" s="40">
        <f>IF(И_метизы!R24=0,T23,И_метизы!R24)</f>
        <v>151.0085687732342</v>
      </c>
      <c r="U24" s="40">
        <f>IF(И_метизы!S24=0,U23,И_метизы!S24)</f>
        <v>168.1382018561485</v>
      </c>
      <c r="V24" s="40">
        <f>IF(И_метизы!T24=0,V23,И_метизы!T24)</f>
        <v>197.02</v>
      </c>
      <c r="W24" s="40">
        <f>IF(И_метизы!U24=0,W23,И_метизы!U24)</f>
        <v>157.65277777777777</v>
      </c>
      <c r="X24" s="40">
        <f>IF(И_метизы!V24=0,X23,И_метизы!V24)</f>
        <v>170.45</v>
      </c>
      <c r="Y24" s="40">
        <f>IF(И_метизы!W24=0,Y23,И_метизы!W24)</f>
        <v>445</v>
      </c>
    </row>
    <row r="25" spans="1:25" x14ac:dyDescent="0.25">
      <c r="A25" t="str">
        <f t="shared" si="1"/>
        <v>20177</v>
      </c>
      <c r="B25">
        <f t="shared" si="0"/>
        <v>138.68157795711954</v>
      </c>
      <c r="C25" s="40">
        <f>Индекс!A20</f>
        <v>2017</v>
      </c>
      <c r="D25" s="40">
        <f>Индекс!B20</f>
        <v>7</v>
      </c>
      <c r="E25" s="40">
        <f>IF(И_метизы!C25=0,E24,И_метизы!C25)</f>
        <v>129.23374999999999</v>
      </c>
      <c r="F25" s="40">
        <f>IF(И_метизы!D25=0,F24,И_метизы!D25)</f>
        <v>91.001642857142855</v>
      </c>
      <c r="G25" s="40">
        <f>IF(И_метизы!E25=0,G24,И_метизы!E25)</f>
        <v>109.99959999999999</v>
      </c>
      <c r="H25" s="40">
        <f>IF(И_метизы!F25=0,H24,И_метизы!F25)</f>
        <v>91.001499999999993</v>
      </c>
      <c r="I25" s="40">
        <f>IF(И_метизы!G25=0,I24,И_метизы!G25)</f>
        <v>143.17684210526318</v>
      </c>
      <c r="J25" s="40">
        <f>IF(И_метизы!H25=0,J24,И_метизы!H25)</f>
        <v>99.917142857142863</v>
      </c>
      <c r="K25" s="40">
        <f>IF(И_метизы!I25=0,K24,И_метизы!I25)</f>
        <v>105.93311897106109</v>
      </c>
      <c r="L25" s="40">
        <f>IF(И_метизы!J25=0,L24,И_метизы!J25)</f>
        <v>105.86999999999999</v>
      </c>
      <c r="M25" s="40">
        <f>IF(И_метизы!K25=0,M24,И_метизы!K25)</f>
        <v>100</v>
      </c>
      <c r="N25" s="40">
        <f>IF(И_метизы!L25=0,N24,И_метизы!L25)</f>
        <v>108.6544</v>
      </c>
      <c r="O25" s="40">
        <f>IF(И_метизы!M25=0,O24,И_метизы!M25)</f>
        <v>108.6544</v>
      </c>
      <c r="P25" s="40">
        <f>IF(И_метизы!N25=0,P24,И_метизы!N25)</f>
        <v>182.6</v>
      </c>
      <c r="Q25" s="40">
        <f>IF(И_метизы!O25=0,Q24,И_метизы!O25)</f>
        <v>180.57</v>
      </c>
      <c r="R25" s="40">
        <f>IF(И_метизы!P25=0,R24,И_метизы!P25)</f>
        <v>203.5</v>
      </c>
      <c r="S25" s="40">
        <f>IF(И_метизы!Q25=0,S24,И_метизы!Q25)</f>
        <v>124.76</v>
      </c>
      <c r="T25" s="40">
        <f>IF(И_метизы!R25=0,T24,И_метизы!R25)</f>
        <v>122</v>
      </c>
      <c r="U25" s="40">
        <f>IF(И_метизы!S25=0,U24,И_метизы!S25)</f>
        <v>168.1382018561485</v>
      </c>
      <c r="V25" s="40">
        <f>IF(И_метизы!T25=0,V24,И_метизы!T25)</f>
        <v>197.02</v>
      </c>
      <c r="W25" s="40">
        <f>IF(И_метизы!U25=0,W24,И_метизы!U25)</f>
        <v>128.28</v>
      </c>
      <c r="X25" s="40">
        <f>IF(И_метизы!V25=0,X24,И_метизы!V25)</f>
        <v>170.45</v>
      </c>
      <c r="Y25" s="40">
        <f>IF(И_метизы!W25=0,Y24,И_метизы!W25)</f>
        <v>445</v>
      </c>
    </row>
    <row r="26" spans="1:25" x14ac:dyDescent="0.25">
      <c r="A26" t="str">
        <f t="shared" si="1"/>
        <v>20178</v>
      </c>
      <c r="B26">
        <f t="shared" si="0"/>
        <v>140.3505359403861</v>
      </c>
      <c r="C26" s="40">
        <f>Индекс!A21</f>
        <v>2017</v>
      </c>
      <c r="D26" s="40">
        <f>Индекс!B21</f>
        <v>8</v>
      </c>
      <c r="E26" s="40">
        <f>IF(И_метизы!C26=0,E25,И_метизы!C26)</f>
        <v>129.23374999999999</v>
      </c>
      <c r="F26" s="40">
        <f>IF(И_метизы!D26=0,F25,И_метизы!D26)</f>
        <v>91.001642857142855</v>
      </c>
      <c r="G26" s="40">
        <f>IF(И_метизы!E26=0,G25,И_метизы!E26)</f>
        <v>109.99959999999999</v>
      </c>
      <c r="H26" s="40">
        <f>IF(И_метизы!F26=0,H25,И_метизы!F26)</f>
        <v>91.001499999999993</v>
      </c>
      <c r="I26" s="40">
        <f>IF(И_метизы!G26=0,I25,И_метизы!G26)</f>
        <v>143.17684210526318</v>
      </c>
      <c r="J26" s="40">
        <f>IF(И_метизы!H26=0,J25,И_метизы!H26)</f>
        <v>91.2</v>
      </c>
      <c r="K26" s="40">
        <f>IF(И_метизы!I26=0,K25,И_метизы!I26)</f>
        <v>105.93311897106109</v>
      </c>
      <c r="L26" s="40">
        <f>IF(И_метизы!J26=0,L25,И_метизы!J26)</f>
        <v>108.50415966386555</v>
      </c>
      <c r="M26" s="40">
        <f>IF(И_метизы!K26=0,M25,И_метизы!K26)</f>
        <v>111.69987951807228</v>
      </c>
      <c r="N26" s="40">
        <f>IF(И_метизы!L26=0,N25,И_метизы!L26)</f>
        <v>97.993983011583012</v>
      </c>
      <c r="O26" s="40">
        <f>IF(И_метизы!M26=0,O25,И_метизы!M26)</f>
        <v>117.38187499999999</v>
      </c>
      <c r="P26" s="40">
        <f>IF(И_метизы!N26=0,P25,И_метизы!N26)</f>
        <v>143.86000000000001</v>
      </c>
      <c r="Q26" s="40">
        <f>IF(И_метизы!O26=0,Q25,И_метизы!O26)</f>
        <v>199.5</v>
      </c>
      <c r="R26" s="40">
        <f>IF(И_метизы!P26=0,R25,И_метизы!P26)</f>
        <v>159.95699999999999</v>
      </c>
      <c r="S26" s="40">
        <f>IF(И_метизы!Q26=0,S25,И_метизы!Q26)</f>
        <v>189.08</v>
      </c>
      <c r="T26" s="40">
        <f>IF(И_метизы!R26=0,T25,И_метизы!R26)</f>
        <v>124.47605454545455</v>
      </c>
      <c r="U26" s="40">
        <f>IF(И_метизы!S26=0,U25,И_метизы!S26)</f>
        <v>168.1382018561485</v>
      </c>
      <c r="V26" s="40">
        <f>IF(И_метизы!T26=0,V25,И_метизы!T26)</f>
        <v>212.15483870967742</v>
      </c>
      <c r="W26" s="40">
        <f>IF(И_метизы!U26=0,W25,И_метизы!U26)</f>
        <v>125.92</v>
      </c>
      <c r="X26" s="40">
        <f>IF(И_метизы!V26=0,X25,И_метизы!V26)</f>
        <v>169.66756286266926</v>
      </c>
      <c r="Y26" s="40">
        <f>IF(И_метизы!W26=0,Y25,И_метизы!W26)</f>
        <v>445</v>
      </c>
    </row>
    <row r="27" spans="1:25" x14ac:dyDescent="0.25">
      <c r="A27" t="str">
        <f t="shared" si="1"/>
        <v>20179</v>
      </c>
      <c r="B27">
        <f t="shared" si="0"/>
        <v>135.2165470243967</v>
      </c>
      <c r="C27" s="40">
        <f>Индекс!A22</f>
        <v>2017</v>
      </c>
      <c r="D27" s="40">
        <f>Индекс!B22</f>
        <v>9</v>
      </c>
      <c r="E27" s="40">
        <f>IF(И_метизы!C27=0,E26,И_метизы!C27)</f>
        <v>129.23374999999999</v>
      </c>
      <c r="F27" s="40">
        <f>IF(И_метизы!D27=0,F26,И_метизы!D27)</f>
        <v>109.99959999999999</v>
      </c>
      <c r="G27" s="40">
        <f>IF(И_метизы!E27=0,G26,И_метизы!E27)</f>
        <v>109.99959999999999</v>
      </c>
      <c r="H27" s="40">
        <f>IF(И_метизы!F27=0,H26,И_метизы!F27)</f>
        <v>109.99949999999998</v>
      </c>
      <c r="I27" s="40">
        <f>IF(И_метизы!G27=0,I26,И_метизы!G27)</f>
        <v>130.00059999999999</v>
      </c>
      <c r="J27" s="40">
        <f>IF(И_метизы!H27=0,J26,И_метизы!H27)</f>
        <v>120.49843749999999</v>
      </c>
      <c r="K27" s="40">
        <f>IF(И_метизы!I27=0,K26,И_метизы!I27)</f>
        <v>105.93311897106109</v>
      </c>
      <c r="L27" s="40">
        <f>IF(И_метизы!J27=0,L26,И_метизы!J27)</f>
        <v>86.844545454545454</v>
      </c>
      <c r="M27" s="40">
        <f>IF(И_метизы!K27=0,M26,И_метизы!K27)</f>
        <v>109.15929824561404</v>
      </c>
      <c r="N27" s="40">
        <f>IF(И_метизы!L27=0,N26,И_метизы!L27)</f>
        <v>97.993983011583012</v>
      </c>
      <c r="O27" s="40">
        <f>IF(И_метизы!M27=0,O26,И_метизы!M27)</f>
        <v>117.38187499999999</v>
      </c>
      <c r="P27" s="40">
        <f>IF(И_метизы!N27=0,P26,И_метизы!N27)</f>
        <v>143.86000000000001</v>
      </c>
      <c r="Q27" s="40">
        <f>IF(И_метизы!O27=0,Q26,И_метизы!O27)</f>
        <v>148.79601072745558</v>
      </c>
      <c r="R27" s="40">
        <f>IF(И_метизы!P27=0,R26,И_метизы!P27)</f>
        <v>159.95699999999999</v>
      </c>
      <c r="S27" s="40">
        <f>IF(И_метизы!Q27=0,S26,И_метизы!Q27)</f>
        <v>189.08</v>
      </c>
      <c r="T27" s="40">
        <f>IF(И_метизы!R27=0,T26,И_метизы!R27)</f>
        <v>120.13207157604955</v>
      </c>
      <c r="U27" s="40">
        <f>IF(И_метизы!S27=0,U26,И_метизы!S27)</f>
        <v>168.1382018561485</v>
      </c>
      <c r="V27" s="40">
        <f>IF(И_метизы!T27=0,V26,И_метизы!T27)</f>
        <v>131.07341538461537</v>
      </c>
      <c r="W27" s="40">
        <f>IF(И_метизы!U27=0,W26,И_метизы!U27)</f>
        <v>125.92</v>
      </c>
      <c r="X27" s="40">
        <f>IF(И_метизы!V27=0,X26,И_метизы!V27)</f>
        <v>142.64285714285714</v>
      </c>
      <c r="Y27" s="40">
        <f>IF(И_метизы!W27=0,Y26,И_метизы!W27)</f>
        <v>445</v>
      </c>
    </row>
    <row r="28" spans="1:25" x14ac:dyDescent="0.25">
      <c r="A28" t="str">
        <f t="shared" si="1"/>
        <v>201710</v>
      </c>
      <c r="B28">
        <f t="shared" si="0"/>
        <v>138.33082983636311</v>
      </c>
      <c r="C28" s="40">
        <f>Индекс!A23</f>
        <v>2017</v>
      </c>
      <c r="D28" s="40">
        <f>Индекс!B23</f>
        <v>10</v>
      </c>
      <c r="E28" s="40">
        <f>IF(И_метизы!C28=0,E27,И_метизы!C28)</f>
        <v>129.23374999999999</v>
      </c>
      <c r="F28" s="40">
        <f>IF(И_метизы!D28=0,F27,И_метизы!D28)</f>
        <v>109.99959999999999</v>
      </c>
      <c r="G28" s="40">
        <f>IF(И_метизы!E28=0,G27,И_метизы!E28)</f>
        <v>109.99959999999999</v>
      </c>
      <c r="H28" s="40">
        <f>IF(И_метизы!F28=0,H27,И_метизы!F28)</f>
        <v>109.99949999999998</v>
      </c>
      <c r="I28" s="40">
        <f>IF(И_метизы!G28=0,I27,И_метизы!G28)</f>
        <v>130.00059999999999</v>
      </c>
      <c r="J28" s="40">
        <f>IF(И_метизы!H28=0,J27,И_метизы!H28)</f>
        <v>113.21639344262294</v>
      </c>
      <c r="K28" s="40">
        <f>IF(И_метизы!I28=0,K27,И_метизы!I28)</f>
        <v>105.02450671562471</v>
      </c>
      <c r="L28" s="40">
        <f>IF(И_метизы!J28=0,L27,И_метизы!J28)</f>
        <v>148.66819407008086</v>
      </c>
      <c r="M28" s="40">
        <f>IF(И_метизы!K28=0,M27,И_метизы!K28)</f>
        <v>105.6643381259296</v>
      </c>
      <c r="N28" s="40">
        <f>IF(И_метизы!L28=0,N27,И_метизы!L28)</f>
        <v>107.32100233100233</v>
      </c>
      <c r="O28" s="40">
        <f>IF(И_метизы!M28=0,O27,И_метизы!M28)</f>
        <v>117.38187499999999</v>
      </c>
      <c r="P28" s="40">
        <f>IF(И_метизы!N28=0,P27,И_метизы!N28)</f>
        <v>152.28071240105541</v>
      </c>
      <c r="Q28" s="40">
        <f>IF(И_метизы!O28=0,Q27,И_метизы!O28)</f>
        <v>152.28070238095236</v>
      </c>
      <c r="R28" s="40">
        <f>IF(И_метизы!P28=0,R27,И_метизы!P28)</f>
        <v>152.28085106382977</v>
      </c>
      <c r="S28" s="40">
        <f>IF(И_метизы!Q28=0,S27,И_метизы!Q28)</f>
        <v>144.56571891891892</v>
      </c>
      <c r="T28" s="40">
        <f>IF(И_метизы!R28=0,T27,И_метизы!R28)</f>
        <v>173.13372549019607</v>
      </c>
      <c r="U28" s="40">
        <f>IF(И_метизы!S28=0,U27,И_метизы!S28)</f>
        <v>168.1382018561485</v>
      </c>
      <c r="V28" s="40">
        <f>IF(И_метизы!T28=0,V27,И_метизы!T28)</f>
        <v>127.74</v>
      </c>
      <c r="W28" s="40">
        <f>IF(И_метизы!U28=0,W27,И_метизы!U28)</f>
        <v>132.71</v>
      </c>
      <c r="X28" s="40">
        <f>IF(И_метизы!V28=0,X27,И_метизы!V28)</f>
        <v>142.64285714285714</v>
      </c>
      <c r="Y28" s="40">
        <f>IF(И_метизы!W28=0,Y27,И_метизы!W28)</f>
        <v>445</v>
      </c>
    </row>
    <row r="29" spans="1:25" x14ac:dyDescent="0.25">
      <c r="A29" t="str">
        <f t="shared" si="1"/>
        <v>201711</v>
      </c>
      <c r="B29">
        <f t="shared" si="0"/>
        <v>142.26946995992225</v>
      </c>
      <c r="C29" s="40">
        <f>Индекс!A24</f>
        <v>2017</v>
      </c>
      <c r="D29" s="40">
        <f>Индекс!B24</f>
        <v>11</v>
      </c>
      <c r="E29" s="40">
        <f>IF(И_метизы!C29=0,E28,И_метизы!C29)</f>
        <v>129.23374999999999</v>
      </c>
      <c r="F29" s="40">
        <f>IF(И_метизы!D29=0,F28,И_метизы!D29)</f>
        <v>109.99959999999999</v>
      </c>
      <c r="G29" s="40">
        <f>IF(И_метизы!E29=0,G28,И_метизы!E29)</f>
        <v>109.99959999999999</v>
      </c>
      <c r="H29" s="40">
        <f>IF(И_метизы!F29=0,H28,И_метизы!F29)</f>
        <v>109.99949999999998</v>
      </c>
      <c r="I29" s="40">
        <f>IF(И_метизы!G29=0,I28,И_метизы!G29)</f>
        <v>130.00059999999999</v>
      </c>
      <c r="J29" s="40">
        <f>IF(И_метизы!H29=0,J28,И_метизы!H29)</f>
        <v>85.641371428571432</v>
      </c>
      <c r="K29" s="40">
        <f>IF(И_метизы!I29=0,K28,И_метизы!I29)</f>
        <v>99.287848184818486</v>
      </c>
      <c r="L29" s="40">
        <f>IF(И_метизы!J29=0,L28,И_метизы!J29)</f>
        <v>148.66819407008086</v>
      </c>
      <c r="M29" s="40">
        <f>IF(И_метизы!K29=0,M28,И_метизы!K29)</f>
        <v>121.06205170517052</v>
      </c>
      <c r="N29" s="40">
        <f>IF(И_метизы!L29=0,N28,И_метизы!L29)</f>
        <v>111.13234374999999</v>
      </c>
      <c r="O29" s="40">
        <f>IF(И_метизы!M29=0,O28,И_метизы!M29)</f>
        <v>120.75524299065422</v>
      </c>
      <c r="P29" s="40">
        <f>IF(И_метизы!N29=0,P28,И_метизы!N29)</f>
        <v>152.28071240105541</v>
      </c>
      <c r="Q29" s="40">
        <f>IF(И_метизы!O29=0,Q28,И_метизы!O29)</f>
        <v>152.28070238095236</v>
      </c>
      <c r="R29" s="40">
        <f>IF(И_метизы!P29=0,R28,И_метизы!P29)</f>
        <v>175.50995555555554</v>
      </c>
      <c r="S29" s="40">
        <f>IF(И_метизы!Q29=0,S28,И_метизы!Q29)</f>
        <v>134.98159763313609</v>
      </c>
      <c r="T29" s="40">
        <f>IF(И_метизы!R29=0,T28,И_метизы!R29)</f>
        <v>151.01189374013677</v>
      </c>
      <c r="U29" s="40">
        <f>IF(И_метизы!S29=0,U28,И_метизы!S29)</f>
        <v>168.1382018561485</v>
      </c>
      <c r="V29" s="40">
        <f>IF(И_метизы!T29=0,V28,И_метизы!T29)</f>
        <v>219.95562030075189</v>
      </c>
      <c r="W29" s="40">
        <f>IF(И_метизы!U29=0,W28,И_метизы!U29)</f>
        <v>132.71</v>
      </c>
      <c r="X29" s="40">
        <f>IF(И_метизы!V29=0,X28,И_метизы!V29)</f>
        <v>230.36579428571429</v>
      </c>
      <c r="Y29" s="40">
        <f>IF(И_метизы!W29=0,Y28,И_метизы!W29)</f>
        <v>445</v>
      </c>
    </row>
    <row r="30" spans="1:25" x14ac:dyDescent="0.25">
      <c r="A30" t="str">
        <f t="shared" si="1"/>
        <v>201712</v>
      </c>
      <c r="B30">
        <f t="shared" si="0"/>
        <v>138.75301816246113</v>
      </c>
      <c r="C30" s="40">
        <f>Индекс!A25</f>
        <v>2017</v>
      </c>
      <c r="D30" s="40">
        <f>Индекс!B25</f>
        <v>12</v>
      </c>
      <c r="E30" s="40">
        <f>IF(И_метизы!C30=0,E29,И_метизы!C30)</f>
        <v>129.23374999999999</v>
      </c>
      <c r="F30" s="40">
        <f>IF(И_метизы!D30=0,F29,И_метизы!D30)</f>
        <v>109.99959999999999</v>
      </c>
      <c r="G30" s="40">
        <f>IF(И_метизы!E30=0,G29,И_метизы!E30)</f>
        <v>100.34014285714287</v>
      </c>
      <c r="H30" s="40">
        <f>IF(И_метизы!F30=0,H29,И_метизы!F30)</f>
        <v>109.99949999999998</v>
      </c>
      <c r="I30" s="40">
        <f>IF(И_метизы!G30=0,I29,И_метизы!G30)</f>
        <v>130.00059999999999</v>
      </c>
      <c r="J30" s="40">
        <f>IF(И_метизы!H30=0,J29,И_метизы!H30)</f>
        <v>78.104200000000006</v>
      </c>
      <c r="K30" s="40">
        <f>IF(И_метизы!I30=0,K29,И_метизы!I30)</f>
        <v>86.808169014084498</v>
      </c>
      <c r="L30" s="40">
        <f>IF(И_метизы!J30=0,L29,И_метизы!J30)</f>
        <v>148.66819407008086</v>
      </c>
      <c r="M30" s="40">
        <f>IF(И_метизы!K30=0,M29,И_метизы!K30)</f>
        <v>104.73127659574467</v>
      </c>
      <c r="N30" s="40">
        <f>IF(И_метизы!L30=0,N29,И_метизы!L30)</f>
        <v>111.13234374999999</v>
      </c>
      <c r="O30" s="40">
        <f>IF(И_метизы!M30=0,O29,И_метизы!M30)</f>
        <v>98.29794493910552</v>
      </c>
      <c r="P30" s="40">
        <f>IF(И_метизы!N30=0,P29,И_метизы!N30)</f>
        <v>152.28071240105541</v>
      </c>
      <c r="Q30" s="40">
        <f>IF(И_метизы!O30=0,Q29,И_метизы!O30)</f>
        <v>152.28070238095236</v>
      </c>
      <c r="R30" s="40">
        <f>IF(И_метизы!P30=0,R29,И_метизы!P30)</f>
        <v>175.50995555555554</v>
      </c>
      <c r="S30" s="40">
        <f>IF(И_метизы!Q30=0,S29,И_метизы!Q30)</f>
        <v>134.98159763313609</v>
      </c>
      <c r="T30" s="40">
        <f>IF(И_метизы!R30=0,T29,И_метизы!R30)</f>
        <v>150.90976288659795</v>
      </c>
      <c r="U30" s="40">
        <f>IF(И_метизы!S30=0,U29,И_метизы!S30)</f>
        <v>168.1382018561485</v>
      </c>
      <c r="V30" s="40">
        <f>IF(И_метизы!T30=0,V29,И_метизы!T30)</f>
        <v>219.95562030075189</v>
      </c>
      <c r="W30" s="40">
        <f>IF(И_метизы!U30=0,W29,И_метизы!U30)</f>
        <v>132.71</v>
      </c>
      <c r="X30" s="40">
        <f>IF(И_метизы!V30=0,X29,И_метизы!V30)</f>
        <v>230.36579428571429</v>
      </c>
      <c r="Y30" s="40">
        <f>IF(И_метизы!W30=0,Y29,И_метизы!W30)</f>
        <v>445</v>
      </c>
    </row>
    <row r="31" spans="1:25" x14ac:dyDescent="0.25">
      <c r="A31" t="str">
        <f t="shared" si="1"/>
        <v>20181</v>
      </c>
      <c r="B31">
        <f t="shared" si="0"/>
        <v>143.36296784354499</v>
      </c>
      <c r="C31" s="40">
        <f>Индекс!A26</f>
        <v>2018</v>
      </c>
      <c r="D31" s="40">
        <f>Индекс!B26</f>
        <v>1</v>
      </c>
      <c r="E31" s="40">
        <f>IF(И_метизы!C31=0,E30,И_метизы!C31)</f>
        <v>161.67759259259259</v>
      </c>
      <c r="F31" s="40">
        <f>IF(И_метизы!D31=0,F30,И_метизы!D31)</f>
        <v>149.23711340206185</v>
      </c>
      <c r="G31" s="40">
        <f>IF(И_метизы!E31=0,G30,И_метизы!E31)</f>
        <v>151.77435072142066</v>
      </c>
      <c r="H31" s="40">
        <f>IF(И_метизы!F31=0,H30,И_метизы!F31)</f>
        <v>159.88612356147789</v>
      </c>
      <c r="I31" s="40">
        <f>IF(И_метизы!G31=0,I30,И_метизы!G31)</f>
        <v>132.37055020632735</v>
      </c>
      <c r="J31" s="40">
        <f>IF(И_метизы!H31=0,J30,И_метизы!H31)</f>
        <v>126.146125</v>
      </c>
      <c r="K31" s="40">
        <f>IF(И_метизы!I31=0,K30,И_метизы!I31)</f>
        <v>129.0616524064171</v>
      </c>
      <c r="L31" s="40">
        <f>IF(И_метизы!J31=0,L30,И_метизы!J31)</f>
        <v>130.66499999999999</v>
      </c>
      <c r="M31" s="40">
        <f>IF(И_метизы!K31=0,M30,И_метизы!K31)</f>
        <v>104.73127659574467</v>
      </c>
      <c r="N31" s="40">
        <f>IF(И_метизы!L31=0,N30,И_метизы!L31)</f>
        <v>120.84379999999999</v>
      </c>
      <c r="O31" s="40">
        <f>IF(И_метизы!M31=0,O30,И_метизы!M31)</f>
        <v>98.29794493910552</v>
      </c>
      <c r="P31" s="40">
        <f>IF(И_метизы!N31=0,P30,И_метизы!N31)</f>
        <v>152.28071240105541</v>
      </c>
      <c r="Q31" s="40">
        <f>IF(И_метизы!O31=0,Q30,И_метизы!O31)</f>
        <v>152.28070238095236</v>
      </c>
      <c r="R31" s="40">
        <f>IF(И_метизы!P31=0,R30,И_метизы!P31)</f>
        <v>175.50995555555554</v>
      </c>
      <c r="S31" s="40">
        <f>IF(И_метизы!Q31=0,S30,И_метизы!Q31)</f>
        <v>107.82841176470589</v>
      </c>
      <c r="T31" s="40">
        <f>IF(И_метизы!R31=0,T30,И_метизы!R31)</f>
        <v>132.2298725490196</v>
      </c>
      <c r="U31" s="40">
        <f>IF(И_метизы!S31=0,U30,И_метизы!S31)</f>
        <v>148.25404511278194</v>
      </c>
      <c r="V31" s="40">
        <f>IF(И_метизы!T31=0,V30,И_метизы!T31)</f>
        <v>219.95562030075189</v>
      </c>
      <c r="W31" s="40">
        <f>IF(И_метизы!U31=0,W30,И_метизы!U31)</f>
        <v>129.09204081632654</v>
      </c>
      <c r="X31" s="40">
        <f>IF(И_метизы!V31=0,X30,И_метизы!V31)</f>
        <v>230.36579428571429</v>
      </c>
      <c r="Y31" s="40">
        <f>IF(И_метизы!W31=0,Y30,И_метизы!W31)</f>
        <v>350</v>
      </c>
    </row>
    <row r="32" spans="1:25" x14ac:dyDescent="0.25">
      <c r="A32" t="str">
        <f t="shared" si="1"/>
        <v>20182</v>
      </c>
      <c r="B32">
        <f t="shared" si="0"/>
        <v>147.57145425128681</v>
      </c>
      <c r="C32" s="40">
        <f>Индекс!A27</f>
        <v>2018</v>
      </c>
      <c r="D32" s="40">
        <f>Индекс!B27</f>
        <v>2</v>
      </c>
      <c r="E32" s="40">
        <f>IF(И_метизы!C32=0,E31,И_метизы!C32)</f>
        <v>161.67759259259259</v>
      </c>
      <c r="F32" s="40">
        <f>IF(И_метизы!D32=0,F31,И_метизы!D32)</f>
        <v>116.26533333333333</v>
      </c>
      <c r="G32" s="40">
        <f>IF(И_метизы!E32=0,G31,И_метизы!E32)</f>
        <v>173.14139869281047</v>
      </c>
      <c r="H32" s="40">
        <f>IF(И_метизы!F32=0,H31,И_метизы!F32)</f>
        <v>159.88612356147789</v>
      </c>
      <c r="I32" s="40">
        <f>IF(И_метизы!G32=0,I31,И_метизы!G32)</f>
        <v>201.17820454545455</v>
      </c>
      <c r="J32" s="40">
        <f>IF(И_метизы!H32=0,J31,И_метизы!H32)</f>
        <v>97.469929292929294</v>
      </c>
      <c r="K32" s="40">
        <f>IF(И_метизы!I32=0,K31,И_метизы!I32)</f>
        <v>87.107604166666675</v>
      </c>
      <c r="L32" s="40">
        <f>IF(И_метизы!J32=0,L31,И_метизы!J32)</f>
        <v>119.14491428571429</v>
      </c>
      <c r="M32" s="40">
        <f>IF(И_метизы!K32=0,M31,И_метизы!K32)</f>
        <v>116.35617959183674</v>
      </c>
      <c r="N32" s="40">
        <f>IF(И_метизы!L32=0,N31,И_метизы!L32)</f>
        <v>94.318756250000007</v>
      </c>
      <c r="O32" s="40">
        <f>IF(И_метизы!M32=0,O31,И_метизы!M32)</f>
        <v>113.49677575757575</v>
      </c>
      <c r="P32" s="40">
        <f>IF(И_метизы!N32=0,P31,И_метизы!N32)</f>
        <v>188.66500365230095</v>
      </c>
      <c r="Q32" s="40">
        <f>IF(И_метизы!O32=0,Q31,И_метизы!O32)</f>
        <v>183.94750943396227</v>
      </c>
      <c r="R32" s="40">
        <f>IF(И_метизы!P32=0,R31,И_метизы!P32)</f>
        <v>175.50995555555554</v>
      </c>
      <c r="S32" s="40">
        <f>IF(И_метизы!Q32=0,S31,И_метизы!Q32)</f>
        <v>121.10766379310344</v>
      </c>
      <c r="T32" s="40">
        <f>IF(И_метизы!R32=0,T31,И_метизы!R32)</f>
        <v>104.0288</v>
      </c>
      <c r="U32" s="40">
        <f>IF(И_метизы!S32=0,U31,И_метизы!S32)</f>
        <v>180.95005</v>
      </c>
      <c r="V32" s="40">
        <f>IF(И_метизы!T32=0,V31,И_метизы!T32)</f>
        <v>168.99959999999999</v>
      </c>
      <c r="W32" s="40">
        <f>IF(И_метизы!U32=0,W31,И_метизы!U32)</f>
        <v>148.49514606741573</v>
      </c>
      <c r="X32" s="40">
        <f>IF(И_метизы!V32=0,X31,И_метизы!V32)</f>
        <v>230.36579428571429</v>
      </c>
      <c r="Y32" s="40">
        <f>IF(И_метизы!W32=0,Y31,И_метизы!W32)</f>
        <v>350</v>
      </c>
    </row>
    <row r="33" spans="1:25" x14ac:dyDescent="0.25">
      <c r="A33" t="str">
        <f t="shared" si="1"/>
        <v>20183</v>
      </c>
      <c r="B33">
        <f t="shared" si="0"/>
        <v>143.97285354772242</v>
      </c>
      <c r="C33" s="40">
        <f>Индекс!A28</f>
        <v>2018</v>
      </c>
      <c r="D33" s="40">
        <f>Индекс!B28</f>
        <v>3</v>
      </c>
      <c r="E33" s="40">
        <f>IF(И_метизы!C33=0,E32,И_метизы!C33)</f>
        <v>161.67759259259259</v>
      </c>
      <c r="F33" s="40">
        <f>IF(И_метизы!D33=0,F32,И_метизы!D33)</f>
        <v>139.65</v>
      </c>
      <c r="G33" s="40">
        <f>IF(И_метизы!E33=0,G32,И_метизы!E33)</f>
        <v>139.65</v>
      </c>
      <c r="H33" s="40">
        <f>IF(И_метизы!F33=0,H32,И_метизы!F33)</f>
        <v>139.65</v>
      </c>
      <c r="I33" s="40">
        <f>IF(И_метизы!G33=0,I32,И_метизы!G33)</f>
        <v>201.17820454545455</v>
      </c>
      <c r="J33" s="40">
        <f>IF(И_метизы!H33=0,J32,И_метизы!H33)</f>
        <v>96.874693877551024</v>
      </c>
      <c r="K33" s="40">
        <f>IF(И_метизы!I33=0,K32,И_метизы!I33)</f>
        <v>102.14826315789473</v>
      </c>
      <c r="L33" s="40">
        <f>IF(И_метизы!J33=0,L32,И_метизы!J33)</f>
        <v>100</v>
      </c>
      <c r="M33" s="40">
        <f>IF(И_метизы!K33=0,M32,И_метизы!K33)</f>
        <v>123.33700446428573</v>
      </c>
      <c r="N33" s="40">
        <f>IF(И_метизы!L33=0,N32,И_метизы!L33)</f>
        <v>112.14705882352941</v>
      </c>
      <c r="O33" s="40">
        <f>IF(И_метизы!M33=0,O32,И_метизы!M33)</f>
        <v>110.99999744897958</v>
      </c>
      <c r="P33" s="40">
        <f>IF(И_метизы!N33=0,P32,И_метизы!N33)</f>
        <v>167.72991976659372</v>
      </c>
      <c r="Q33" s="40">
        <f>IF(И_метизы!O33=0,Q32,И_метизы!O33)</f>
        <v>182.4801319148936</v>
      </c>
      <c r="R33" s="40">
        <f>IF(И_метизы!P33=0,R32,И_метизы!P33)</f>
        <v>175.50995555555554</v>
      </c>
      <c r="S33" s="40">
        <f>IF(И_метизы!Q33=0,S32,И_метизы!Q33)</f>
        <v>144.03908860759495</v>
      </c>
      <c r="T33" s="40">
        <f>IF(И_метизы!R33=0,T32,И_метизы!R33)</f>
        <v>134.43860000000001</v>
      </c>
      <c r="U33" s="40">
        <f>IF(И_метизы!S33=0,U32,И_метизы!S33)</f>
        <v>148.76781818181817</v>
      </c>
      <c r="V33" s="40">
        <f>IF(И_метизы!T33=0,V32,И_метизы!T33)</f>
        <v>168.99959999999999</v>
      </c>
      <c r="W33" s="40">
        <f>IF(И_метизы!U33=0,W32,И_метизы!U33)</f>
        <v>148.49514606741573</v>
      </c>
      <c r="X33" s="40">
        <f>IF(И_метизы!V33=0,X32,И_метизы!V33)</f>
        <v>177.29828109201213</v>
      </c>
      <c r="Y33" s="40">
        <f>IF(И_метизы!W33=0,Y32,И_метизы!W33)</f>
        <v>350</v>
      </c>
    </row>
    <row r="34" spans="1:25" x14ac:dyDescent="0.25">
      <c r="A34" t="str">
        <f t="shared" si="1"/>
        <v>20184</v>
      </c>
      <c r="B34">
        <f t="shared" si="0"/>
        <v>141.99227197683703</v>
      </c>
      <c r="C34" s="40">
        <f>Индекс!A29</f>
        <v>2018</v>
      </c>
      <c r="D34" s="40">
        <f>Индекс!B29</f>
        <v>4</v>
      </c>
      <c r="E34" s="40">
        <f>IF(И_метизы!C34=0,E33,И_метизы!C34)</f>
        <v>166.61</v>
      </c>
      <c r="F34" s="40">
        <f>IF(И_метизы!D34=0,F33,И_метизы!D34)</f>
        <v>140.00767729947353</v>
      </c>
      <c r="G34" s="40">
        <f>IF(И_метизы!E34=0,G33,И_метизы!E34)</f>
        <v>139.64999968789016</v>
      </c>
      <c r="H34" s="40">
        <f>IF(И_метизы!F34=0,H33,И_метизы!F34)</f>
        <v>140.19775939331265</v>
      </c>
      <c r="I34" s="40">
        <f>IF(И_метизы!G34=0,I33,И_метизы!G34)</f>
        <v>143.94185001903313</v>
      </c>
      <c r="J34" s="40">
        <f>IF(И_метизы!H34=0,J33,И_метизы!H34)</f>
        <v>100.39284403669724</v>
      </c>
      <c r="K34" s="40">
        <f>IF(И_метизы!I34=0,K33,И_метизы!I34)</f>
        <v>102.63</v>
      </c>
      <c r="L34" s="40">
        <f>IF(И_метизы!J34=0,L33,И_метизы!J34)</f>
        <v>131.96118749999999</v>
      </c>
      <c r="M34" s="40">
        <f>IF(И_метизы!K34=0,M33,И_метизы!K34)</f>
        <v>132.84693877551021</v>
      </c>
      <c r="N34" s="40">
        <f>IF(И_метизы!L34=0,N33,И_метизы!L34)</f>
        <v>116.35714285714286</v>
      </c>
      <c r="O34" s="40">
        <f>IF(И_метизы!M34=0,O33,И_метизы!M34)</f>
        <v>118.95698999999999</v>
      </c>
      <c r="P34" s="40">
        <f>IF(И_метизы!N34=0,P33,И_метизы!N34)</f>
        <v>208.51129520605551</v>
      </c>
      <c r="Q34" s="40">
        <f>IF(И_метизы!O34=0,Q33,И_метизы!O34)</f>
        <v>182.4801319148936</v>
      </c>
      <c r="R34" s="40">
        <f>IF(И_метизы!P34=0,R33,И_метизы!P34)</f>
        <v>175.50995555555554</v>
      </c>
      <c r="S34" s="40">
        <f>IF(И_метизы!Q34=0,S33,И_метизы!Q34)</f>
        <v>144.35837560975611</v>
      </c>
      <c r="T34" s="40">
        <f>IF(И_метизы!R34=0,T33,И_метизы!R34)</f>
        <v>137.57142857142858</v>
      </c>
      <c r="U34" s="40">
        <f>IF(И_метизы!S34=0,U33,И_метизы!S34)</f>
        <v>126.7222641509434</v>
      </c>
      <c r="V34" s="40">
        <f>IF(И_метизы!T34=0,V33,И_метизы!T34)</f>
        <v>162.51502463054189</v>
      </c>
      <c r="W34" s="40">
        <f>IF(И_метизы!U34=0,W33,И_метизы!U34)</f>
        <v>137.79649253731341</v>
      </c>
      <c r="X34" s="40">
        <f>IF(И_метизы!V34=0,X33,И_метизы!V34)</f>
        <v>176.11385520894646</v>
      </c>
      <c r="Y34" s="40">
        <f>IF(И_метизы!W34=0,Y33,И_метизы!W34)</f>
        <v>319.14285714285717</v>
      </c>
    </row>
    <row r="35" spans="1:25" x14ac:dyDescent="0.25">
      <c r="A35" t="str">
        <f t="shared" si="1"/>
        <v>20185</v>
      </c>
      <c r="B35">
        <f t="shared" si="0"/>
        <v>135.46549678735624</v>
      </c>
      <c r="C35" s="40">
        <f>Индекс!A30</f>
        <v>2018</v>
      </c>
      <c r="D35" s="40">
        <f>Индекс!B30</f>
        <v>5</v>
      </c>
      <c r="E35" s="40">
        <f>IF(И_метизы!C35=0,E34,И_метизы!C35)</f>
        <v>144.26207947793904</v>
      </c>
      <c r="F35" s="40">
        <f>IF(И_метизы!D35=0,F34,И_метизы!D35)</f>
        <v>158.48666666666668</v>
      </c>
      <c r="G35" s="40">
        <f>IF(И_метизы!E35=0,G34,И_метизы!E35)</f>
        <v>139.64999968789016</v>
      </c>
      <c r="H35" s="40">
        <f>IF(И_метизы!F35=0,H34,И_метизы!F35)</f>
        <v>143.57142857142858</v>
      </c>
      <c r="I35" s="40">
        <f>IF(И_метизы!G35=0,I34,И_метизы!G35)</f>
        <v>156.86046511627907</v>
      </c>
      <c r="J35" s="40">
        <f>IF(И_метизы!H35=0,J34,И_метизы!H35)</f>
        <v>89.158348484848489</v>
      </c>
      <c r="K35" s="40">
        <f>IF(И_метизы!I35=0,K34,И_метизы!I35)</f>
        <v>97.666280254777064</v>
      </c>
      <c r="L35" s="40">
        <f>IF(И_метизы!J35=0,L34,И_метизы!J35)</f>
        <v>138.52897560975612</v>
      </c>
      <c r="M35" s="40">
        <f>IF(И_метизы!K35=0,M34,И_метизы!K35)</f>
        <v>120.03010416666666</v>
      </c>
      <c r="N35" s="40">
        <f>IF(И_метизы!L35=0,N34,И_метизы!L35)</f>
        <v>111.97711486486487</v>
      </c>
      <c r="O35" s="40">
        <f>IF(И_метизы!M35=0,O34,И_метизы!M35)</f>
        <v>111.11832941176471</v>
      </c>
      <c r="P35" s="40">
        <f>IF(И_метизы!N35=0,P34,И_метизы!N35)</f>
        <v>178</v>
      </c>
      <c r="Q35" s="40">
        <f>IF(И_метизы!O35=0,Q34,И_метизы!O35)</f>
        <v>185.88563333333335</v>
      </c>
      <c r="R35" s="40">
        <f>IF(И_метизы!P35=0,R34,И_метизы!P35)</f>
        <v>175.50995555555554</v>
      </c>
      <c r="S35" s="40">
        <f>IF(И_метизы!Q35=0,S34,И_метизы!Q35)</f>
        <v>117.85840178571429</v>
      </c>
      <c r="T35" s="40">
        <f>IF(И_метизы!R35=0,T34,И_метизы!R35)</f>
        <v>118.40119444444444</v>
      </c>
      <c r="U35" s="40">
        <f>IF(И_метизы!S35=0,U34,И_метизы!S35)</f>
        <v>140.66999999999999</v>
      </c>
      <c r="V35" s="40">
        <f>IF(И_метизы!T35=0,V34,И_метизы!T35)</f>
        <v>162.51502463054189</v>
      </c>
      <c r="W35" s="40">
        <f>IF(И_метизы!U35=0,W34,И_метизы!U35)</f>
        <v>138.5</v>
      </c>
      <c r="X35" s="40">
        <f>IF(И_метизы!V35=0,X34,И_метизы!V35)</f>
        <v>176.11385520894646</v>
      </c>
      <c r="Y35" s="40">
        <f>IF(И_метизы!W35=0,Y34,И_метизы!W35)</f>
        <v>273.34239017280868</v>
      </c>
    </row>
    <row r="36" spans="1:25" x14ac:dyDescent="0.25">
      <c r="A36" t="str">
        <f t="shared" si="1"/>
        <v>20186</v>
      </c>
      <c r="B36">
        <f t="shared" si="0"/>
        <v>134.60884636909645</v>
      </c>
      <c r="C36" s="40">
        <f>Индекс!A31</f>
        <v>2018</v>
      </c>
      <c r="D36" s="40">
        <f>Индекс!B31</f>
        <v>6</v>
      </c>
      <c r="E36" s="40">
        <f>IF(И_метизы!C36=0,E35,И_метизы!C36)</f>
        <v>150.19727848101266</v>
      </c>
      <c r="F36" s="40">
        <f>IF(И_метизы!D36=0,F35,И_метизы!D36)</f>
        <v>161</v>
      </c>
      <c r="G36" s="40">
        <f>IF(И_метизы!E36=0,G35,И_метизы!E36)</f>
        <v>139.64999968789016</v>
      </c>
      <c r="H36" s="40">
        <f>IF(И_метизы!F36=0,H35,И_метизы!F36)</f>
        <v>164</v>
      </c>
      <c r="I36" s="40">
        <f>IF(И_метизы!G36=0,I35,И_метизы!G36)</f>
        <v>171.50242105263158</v>
      </c>
      <c r="J36" s="40">
        <f>IF(И_метизы!H36=0,J35,И_метизы!H36)</f>
        <v>91.887655502392349</v>
      </c>
      <c r="K36" s="40">
        <f>IF(И_метизы!I36=0,K35,И_метизы!I36)</f>
        <v>92.983999999999995</v>
      </c>
      <c r="L36" s="40">
        <f>IF(И_метизы!J36=0,L35,И_метизы!J36)</f>
        <v>91.36</v>
      </c>
      <c r="M36" s="40">
        <f>IF(И_метизы!K36=0,M35,И_метизы!K36)</f>
        <v>91.36</v>
      </c>
      <c r="N36" s="40">
        <f>IF(И_метизы!L36=0,N35,И_метизы!L36)</f>
        <v>101.87671309192201</v>
      </c>
      <c r="O36" s="40">
        <f>IF(И_метизы!M36=0,O35,И_метизы!M36)</f>
        <v>105.37961627906977</v>
      </c>
      <c r="P36" s="40">
        <f>IF(И_метизы!N36=0,P35,И_метизы!N36)</f>
        <v>152.89258620689654</v>
      </c>
      <c r="Q36" s="40">
        <f>IF(И_метизы!O36=0,Q35,И_метизы!O36)</f>
        <v>185.88563333333335</v>
      </c>
      <c r="R36" s="40">
        <f>IF(И_метизы!P36=0,R35,И_метизы!P36)</f>
        <v>175.50995555555554</v>
      </c>
      <c r="S36" s="40">
        <f>IF(И_метизы!Q36=0,S35,И_метизы!Q36)</f>
        <v>125.71229970326411</v>
      </c>
      <c r="T36" s="40">
        <f>IF(И_метизы!R36=0,T35,И_метизы!R36)</f>
        <v>125.34851265822785</v>
      </c>
      <c r="U36" s="40">
        <f>IF(И_метизы!S36=0,U35,И_метизы!S36)</f>
        <v>120</v>
      </c>
      <c r="V36" s="40">
        <f>IF(И_метизы!T36=0,V35,И_метизы!T36)</f>
        <v>162.51502463054189</v>
      </c>
      <c r="W36" s="40">
        <f>IF(И_метизы!U36=0,W35,И_метизы!U36)</f>
        <v>194.87297297297297</v>
      </c>
      <c r="X36" s="40">
        <f>IF(И_метизы!V36=0,X35,И_метизы!V36)</f>
        <v>232</v>
      </c>
      <c r="Y36" s="40">
        <f>IF(И_метизы!W36=0,Y35,И_метизы!W36)</f>
        <v>259.69517388218594</v>
      </c>
    </row>
    <row r="37" spans="1:25" x14ac:dyDescent="0.25">
      <c r="A37" t="str">
        <f t="shared" si="1"/>
        <v>20187</v>
      </c>
      <c r="B37">
        <f t="shared" si="0"/>
        <v>153.38557123762155</v>
      </c>
      <c r="C37" s="40">
        <f>Индекс!A32</f>
        <v>2018</v>
      </c>
      <c r="D37" s="40">
        <f>Индекс!B32</f>
        <v>7</v>
      </c>
      <c r="E37" s="40">
        <f>IF(И_метизы!C37=0,E36,И_метизы!C37)</f>
        <v>150.19727848101266</v>
      </c>
      <c r="F37" s="40">
        <f>IF(И_метизы!D37=0,F36,И_метизы!D37)</f>
        <v>161</v>
      </c>
      <c r="G37" s="40">
        <f>IF(И_метизы!E37=0,G36,И_метизы!E37)</f>
        <v>164</v>
      </c>
      <c r="H37" s="40">
        <f>IF(И_метизы!F37=0,H36,И_метизы!F37)</f>
        <v>165.83649305555556</v>
      </c>
      <c r="I37" s="40">
        <f>IF(И_метизы!G37=0,I36,И_метизы!G37)</f>
        <v>165.09702290076336</v>
      </c>
      <c r="J37" s="40">
        <f>IF(И_метизы!H37=0,J36,И_метизы!H37)</f>
        <v>103.47421538461538</v>
      </c>
      <c r="K37" s="40">
        <f>IF(И_метизы!I37=0,K36,И_метизы!I37)</f>
        <v>150.50185776487663</v>
      </c>
      <c r="L37" s="40">
        <f>IF(И_метизы!J37=0,L36,И_метизы!J37)</f>
        <v>127.67462929475589</v>
      </c>
      <c r="M37" s="40">
        <f>IF(И_метизы!K37=0,M36,И_метизы!K37)</f>
        <v>127.68603619909503</v>
      </c>
      <c r="N37" s="40">
        <f>IF(И_метизы!L37=0,N36,И_метизы!L37)</f>
        <v>129.35519999999997</v>
      </c>
      <c r="O37" s="40">
        <f>IF(И_метизы!M37=0,O36,И_метизы!M37)</f>
        <v>129.33916201117319</v>
      </c>
      <c r="P37" s="40">
        <f>IF(И_метизы!N37=0,P36,И_метизы!N37)</f>
        <v>156.24143127962085</v>
      </c>
      <c r="Q37" s="40">
        <f>IF(И_метизы!O37=0,Q36,И_метизы!O37)</f>
        <v>199.60294117647058</v>
      </c>
      <c r="R37" s="40">
        <f>IF(И_метизы!P37=0,R36,И_метизы!P37)</f>
        <v>175.50995555555554</v>
      </c>
      <c r="S37" s="40">
        <f>IF(И_метизы!Q37=0,S36,И_метизы!Q37)</f>
        <v>153.25630260521041</v>
      </c>
      <c r="T37" s="40">
        <f>IF(И_метизы!R37=0,T36,И_метизы!R37)</f>
        <v>156.25697965571206</v>
      </c>
      <c r="U37" s="40">
        <f>IF(И_метизы!S37=0,U36,И_метизы!S37)</f>
        <v>171.1267512274959</v>
      </c>
      <c r="V37" s="40">
        <f>IF(И_метизы!T37=0,V36,И_метизы!T37)</f>
        <v>162.51502463054189</v>
      </c>
      <c r="W37" s="40">
        <f>IF(И_метизы!U37=0,W36,И_метизы!U37)</f>
        <v>221.5643496309963</v>
      </c>
      <c r="X37" s="40">
        <f>IF(И_метизы!V37=0,X36,И_метизы!V37)</f>
        <v>232</v>
      </c>
      <c r="Y37" s="40">
        <f>IF(И_метизы!W37=0,Y36,И_метизы!W37)</f>
        <v>259.69517388218594</v>
      </c>
    </row>
    <row r="38" spans="1:25" x14ac:dyDescent="0.25">
      <c r="A38" t="str">
        <f t="shared" si="1"/>
        <v>20188</v>
      </c>
      <c r="B38">
        <f t="shared" si="0"/>
        <v>154.15565992874005</v>
      </c>
      <c r="C38" s="40">
        <f>Индекс!A33</f>
        <v>2018</v>
      </c>
      <c r="D38" s="40">
        <f>Индекс!B33</f>
        <v>8</v>
      </c>
      <c r="E38" s="40">
        <f>IF(И_метизы!C38=0,E37,И_метизы!C38)</f>
        <v>150.19727848101266</v>
      </c>
      <c r="F38" s="40">
        <f>IF(И_метизы!D38=0,F37,И_метизы!D38)</f>
        <v>161</v>
      </c>
      <c r="G38" s="40">
        <f>IF(И_метизы!E38=0,G37,И_метизы!E38)</f>
        <v>164</v>
      </c>
      <c r="H38" s="40">
        <f>IF(И_метизы!F38=0,H37,И_метизы!F38)</f>
        <v>165.83649305555556</v>
      </c>
      <c r="I38" s="40">
        <f>IF(И_метизы!G38=0,I37,И_метизы!G38)</f>
        <v>165.09702290076336</v>
      </c>
      <c r="J38" s="40">
        <f>IF(И_метизы!H38=0,J37,И_метизы!H38)</f>
        <v>103.47421538461538</v>
      </c>
      <c r="K38" s="40">
        <f>IF(И_метизы!I38=0,K37,И_метизы!I38)</f>
        <v>153.04</v>
      </c>
      <c r="L38" s="40">
        <f>IF(И_метизы!J38=0,L37,И_метизы!J38)</f>
        <v>127.67462929475589</v>
      </c>
      <c r="M38" s="40">
        <f>IF(И_метизы!K38=0,M37,И_метизы!K38)</f>
        <v>126.67341463414634</v>
      </c>
      <c r="N38" s="40">
        <f>IF(И_метизы!L38=0,N37,И_метизы!L38)</f>
        <v>129.93</v>
      </c>
      <c r="O38" s="40">
        <f>IF(И_метизы!M38=0,O37,И_метизы!M38)</f>
        <v>129.33916201117319</v>
      </c>
      <c r="P38" s="40">
        <f>IF(И_метизы!N38=0,P37,И_метизы!N38)</f>
        <v>157.39648571428569</v>
      </c>
      <c r="Q38" s="40">
        <f>IF(И_метизы!O38=0,Q37,И_метизы!O38)</f>
        <v>199.60294117647058</v>
      </c>
      <c r="R38" s="40">
        <f>IF(И_метизы!P38=0,R37,И_метизы!P38)</f>
        <v>186.66666666666666</v>
      </c>
      <c r="S38" s="40">
        <f>IF(И_метизы!Q38=0,S37,И_метизы!Q38)</f>
        <v>156.23048648648648</v>
      </c>
      <c r="T38" s="40">
        <f>IF(И_метизы!R38=0,T37,И_метизы!R38)</f>
        <v>156.25697965571206</v>
      </c>
      <c r="U38" s="40">
        <f>IF(И_метизы!S38=0,U37,И_метизы!S38)</f>
        <v>164.00039232053422</v>
      </c>
      <c r="V38" s="40">
        <f>IF(И_метизы!T38=0,V37,И_метизы!T38)</f>
        <v>162.51502463054189</v>
      </c>
      <c r="W38" s="40">
        <f>IF(И_метизы!U38=0,W37,И_метизы!U38)</f>
        <v>234.97404444444447</v>
      </c>
      <c r="X38" s="40">
        <f>IF(И_метизы!V38=0,X37,И_метизы!V38)</f>
        <v>232</v>
      </c>
      <c r="Y38" s="40">
        <f>IF(И_метизы!W38=0,Y37,И_метизы!W38)</f>
        <v>259.69517388218594</v>
      </c>
    </row>
    <row r="39" spans="1:25" x14ac:dyDescent="0.25">
      <c r="A39" t="str">
        <f t="shared" si="1"/>
        <v>20189</v>
      </c>
      <c r="B39">
        <f t="shared" ref="B39:B65" si="2">SUMPRODUCT($E$6:$BI$6,E39:BI39)</f>
        <v>152.13798166131863</v>
      </c>
      <c r="C39" s="40">
        <f>Индекс!A34</f>
        <v>2018</v>
      </c>
      <c r="D39" s="40">
        <f>Индекс!B34</f>
        <v>9</v>
      </c>
      <c r="E39" s="40">
        <f>IF(И_метизы!C39=0,E38,И_метизы!C39)</f>
        <v>150.19727848101266</v>
      </c>
      <c r="F39" s="40">
        <f>IF(И_метизы!D39=0,F38,И_метизы!D39)</f>
        <v>161</v>
      </c>
      <c r="G39" s="40">
        <f>IF(И_метизы!E39=0,G38,И_метизы!E39)</f>
        <v>164</v>
      </c>
      <c r="H39" s="40">
        <f>IF(И_метизы!F39=0,H38,И_метизы!F39)</f>
        <v>165.83649305555556</v>
      </c>
      <c r="I39" s="40">
        <f>IF(И_метизы!G39=0,I38,И_метизы!G39)</f>
        <v>165.09702290076336</v>
      </c>
      <c r="J39" s="40">
        <f>IF(И_метизы!H39=0,J38,И_метизы!H39)</f>
        <v>90.523772972972978</v>
      </c>
      <c r="K39" s="40">
        <f>IF(И_метизы!I39=0,K38,И_метизы!I39)</f>
        <v>96.769340740740745</v>
      </c>
      <c r="L39" s="40">
        <f>IF(И_метизы!J39=0,L38,И_метизы!J39)</f>
        <v>127.67462929475589</v>
      </c>
      <c r="M39" s="40">
        <f>IF(И_метизы!K39=0,M38,И_метизы!K39)</f>
        <v>126.67341463414634</v>
      </c>
      <c r="N39" s="40">
        <f>IF(И_метизы!L39=0,N38,И_метизы!L39)</f>
        <v>121.4</v>
      </c>
      <c r="O39" s="40">
        <f>IF(И_метизы!M39=0,O38,И_метизы!M39)</f>
        <v>120.74849454545453</v>
      </c>
      <c r="P39" s="40">
        <f>IF(И_метизы!N39=0,P38,И_метизы!N39)</f>
        <v>157.39648571428569</v>
      </c>
      <c r="Q39" s="40">
        <f>IF(И_метизы!O39=0,Q38,И_метизы!O39)</f>
        <v>199.60294117647058</v>
      </c>
      <c r="R39" s="40">
        <f>IF(И_метизы!P39=0,R38,И_метизы!P39)</f>
        <v>186.66666666666666</v>
      </c>
      <c r="S39" s="40">
        <f>IF(И_метизы!Q39=0,S38,И_метизы!Q39)</f>
        <v>156.23048648648648</v>
      </c>
      <c r="T39" s="40">
        <f>IF(И_метизы!R39=0,T38,И_метизы!R39)</f>
        <v>169.10918032786887</v>
      </c>
      <c r="U39" s="40">
        <f>IF(И_метизы!S39=0,U38,И_метизы!S39)</f>
        <v>164.00039232053422</v>
      </c>
      <c r="V39" s="40">
        <f>IF(И_метизы!T39=0,V38,И_метизы!T39)</f>
        <v>237.81087859424917</v>
      </c>
      <c r="W39" s="40">
        <f>IF(И_метизы!U39=0,W38,И_метизы!U39)</f>
        <v>223.94627632065016</v>
      </c>
      <c r="X39" s="40">
        <f>IF(И_метизы!V39=0,X38,И_метизы!V39)</f>
        <v>232</v>
      </c>
      <c r="Y39" s="40">
        <f>IF(И_метизы!W39=0,Y38,И_метизы!W39)</f>
        <v>259.69517388218594</v>
      </c>
    </row>
    <row r="40" spans="1:25" x14ac:dyDescent="0.25">
      <c r="A40" t="str">
        <f t="shared" si="1"/>
        <v>201810</v>
      </c>
      <c r="B40">
        <f t="shared" si="2"/>
        <v>146.25146502212166</v>
      </c>
      <c r="C40" s="40">
        <f>Индекс!A35</f>
        <v>2018</v>
      </c>
      <c r="D40" s="40">
        <f>Индекс!B35</f>
        <v>10</v>
      </c>
      <c r="E40" s="40">
        <f>IF(И_метизы!C40=0,E39,И_метизы!C40)</f>
        <v>150.19727848101266</v>
      </c>
      <c r="F40" s="40">
        <f>IF(И_метизы!D40=0,F39,И_метизы!D40)</f>
        <v>128.25521472392637</v>
      </c>
      <c r="G40" s="40">
        <f>IF(И_метизы!E40=0,G39,И_метизы!E40)</f>
        <v>130.25666336633662</v>
      </c>
      <c r="H40" s="40">
        <f>IF(И_метизы!F40=0,H39,И_метизы!F40)</f>
        <v>124.98991406249999</v>
      </c>
      <c r="I40" s="40">
        <f>IF(И_метизы!G40=0,I39,И_метизы!G40)</f>
        <v>140.42887074829932</v>
      </c>
      <c r="J40" s="40">
        <f>IF(И_метизы!H40=0,J39,И_метизы!H40)</f>
        <v>90.523772972972978</v>
      </c>
      <c r="K40" s="40">
        <f>IF(И_метизы!I40=0,K39,И_метизы!I40)</f>
        <v>96.769340740740745</v>
      </c>
      <c r="L40" s="40">
        <f>IF(И_метизы!J40=0,L39,И_метизы!J40)</f>
        <v>127.67462929475589</v>
      </c>
      <c r="M40" s="40">
        <f>IF(И_метизы!K40=0,M39,И_метизы!K40)</f>
        <v>134</v>
      </c>
      <c r="N40" s="40">
        <f>IF(И_метизы!L40=0,N39,И_метизы!L40)</f>
        <v>121.4</v>
      </c>
      <c r="O40" s="40">
        <f>IF(И_метизы!M40=0,O39,И_метизы!M40)</f>
        <v>120.74849454545453</v>
      </c>
      <c r="P40" s="40">
        <f>IF(И_метизы!N40=0,P39,И_метизы!N40)</f>
        <v>173.43481409001959</v>
      </c>
      <c r="Q40" s="40">
        <f>IF(И_метизы!O40=0,Q39,И_метизы!O40)</f>
        <v>199.60294117647058</v>
      </c>
      <c r="R40" s="40">
        <f>IF(И_метизы!P40=0,R39,И_метизы!P40)</f>
        <v>186.66666666666666</v>
      </c>
      <c r="S40" s="40">
        <f>IF(И_метизы!Q40=0,S39,И_метизы!Q40)</f>
        <v>156.23048648648648</v>
      </c>
      <c r="T40" s="40">
        <f>IF(И_метизы!R40=0,T39,И_метизы!R40)</f>
        <v>169.10918032786887</v>
      </c>
      <c r="U40" s="40">
        <f>IF(И_метизы!S40=0,U39,И_метизы!S40)</f>
        <v>168.11538461538461</v>
      </c>
      <c r="V40" s="40">
        <f>IF(И_метизы!T40=0,V39,И_метизы!T40)</f>
        <v>237.81087859424917</v>
      </c>
      <c r="W40" s="40">
        <f>IF(И_метизы!U40=0,W39,И_метизы!U40)</f>
        <v>223.94627632065016</v>
      </c>
      <c r="X40" s="40">
        <f>IF(И_метизы!V40=0,X39,И_метизы!V40)</f>
        <v>232</v>
      </c>
      <c r="Y40" s="40">
        <f>IF(И_метизы!W40=0,Y39,И_метизы!W40)</f>
        <v>259.69517388218594</v>
      </c>
    </row>
    <row r="41" spans="1:25" x14ac:dyDescent="0.25">
      <c r="A41" t="str">
        <f t="shared" si="1"/>
        <v>201811</v>
      </c>
      <c r="B41">
        <f t="shared" si="2"/>
        <v>143.89652644128219</v>
      </c>
      <c r="C41" s="40">
        <f>Индекс!A36</f>
        <v>2018</v>
      </c>
      <c r="D41" s="40">
        <f>Индекс!B36</f>
        <v>11</v>
      </c>
      <c r="E41" s="40">
        <f>IF(И_метизы!C41=0,E40,И_метизы!C41)</f>
        <v>165.67898550724638</v>
      </c>
      <c r="F41" s="40">
        <f>IF(И_метизы!D41=0,F40,И_метизы!D41)</f>
        <v>124.99</v>
      </c>
      <c r="G41" s="40">
        <f>IF(И_метизы!E41=0,G40,И_метизы!E41)</f>
        <v>124.99</v>
      </c>
      <c r="H41" s="40">
        <f>IF(И_метизы!F41=0,H40,И_метизы!F41)</f>
        <v>124.99</v>
      </c>
      <c r="I41" s="40">
        <f>IF(И_метизы!G41=0,I40,И_метизы!G41)</f>
        <v>138.38144553644554</v>
      </c>
      <c r="J41" s="40">
        <f>IF(И_метизы!H41=0,J40,И_метизы!H41)</f>
        <v>105.42054193548387</v>
      </c>
      <c r="K41" s="40">
        <f>IF(И_метизы!I41=0,K40,И_метизы!I41)</f>
        <v>99.4</v>
      </c>
      <c r="L41" s="40">
        <f>IF(И_метизы!J41=0,L40,И_метизы!J41)</f>
        <v>129.00690871369295</v>
      </c>
      <c r="M41" s="40">
        <f>IF(И_метизы!K41=0,M40,И_метизы!K41)</f>
        <v>133.41484718826405</v>
      </c>
      <c r="N41" s="40">
        <f>IF(И_метизы!L41=0,N40,И_метизы!L41)</f>
        <v>142.85</v>
      </c>
      <c r="O41" s="40">
        <f>IF(И_метизы!M41=0,O40,И_метизы!M41)</f>
        <v>132.93127272727273</v>
      </c>
      <c r="P41" s="40">
        <f>IF(И_метизы!N41=0,P40,И_метизы!N41)</f>
        <v>155.09484006734007</v>
      </c>
      <c r="Q41" s="40">
        <f>IF(И_метизы!O41=0,Q40,И_метизы!O41)</f>
        <v>199.60294117647058</v>
      </c>
      <c r="R41" s="40">
        <f>IF(И_метизы!P41=0,R40,И_метизы!P41)</f>
        <v>199.01586666666668</v>
      </c>
      <c r="S41" s="40">
        <f>IF(И_метизы!Q41=0,S40,И_метизы!Q41)</f>
        <v>160.1</v>
      </c>
      <c r="T41" s="40">
        <f>IF(И_метизы!R41=0,T40,И_метизы!R41)</f>
        <v>154.72074927953892</v>
      </c>
      <c r="U41" s="40">
        <f>IF(И_метизы!S41=0,U40,И_метизы!S41)</f>
        <v>165.05024736842103</v>
      </c>
      <c r="V41" s="40">
        <f>IF(И_метизы!T41=0,V40,И_метизы!T41)</f>
        <v>171.5248</v>
      </c>
      <c r="W41" s="40">
        <f>IF(И_метизы!U41=0,W40,И_метизы!U41)</f>
        <v>223.94627632065016</v>
      </c>
      <c r="X41" s="40">
        <f>IF(И_метизы!V41=0,X40,И_метизы!V41)</f>
        <v>232</v>
      </c>
      <c r="Y41" s="40">
        <f>IF(И_метизы!W41=0,Y40,И_метизы!W41)</f>
        <v>259.69517388218594</v>
      </c>
    </row>
    <row r="42" spans="1:25" x14ac:dyDescent="0.25">
      <c r="A42" t="str">
        <f t="shared" si="1"/>
        <v>201812</v>
      </c>
      <c r="B42">
        <f t="shared" si="2"/>
        <v>144.43364717674692</v>
      </c>
      <c r="C42" s="40">
        <f>Индекс!A37</f>
        <v>2018</v>
      </c>
      <c r="D42" s="40">
        <f>Индекс!B37</f>
        <v>12</v>
      </c>
      <c r="E42" s="40">
        <f>IF(И_метизы!C42=0,E41,И_метизы!C42)</f>
        <v>166.90239130434782</v>
      </c>
      <c r="F42" s="40">
        <f>IF(И_метизы!D42=0,F41,И_метизы!D42)</f>
        <v>124.98992622950819</v>
      </c>
      <c r="G42" s="40">
        <f>IF(И_метизы!E42=0,G41,И_метизы!E42)</f>
        <v>124.98738095238096</v>
      </c>
      <c r="H42" s="40">
        <f>IF(И_метизы!F42=0,H41,И_метизы!F42)</f>
        <v>124.98773138297872</v>
      </c>
      <c r="I42" s="40">
        <f>IF(И_метизы!G42=0,I41,И_метизы!G42)</f>
        <v>138.34166666666667</v>
      </c>
      <c r="J42" s="40">
        <f>IF(И_метизы!H42=0,J41,И_метизы!H42)</f>
        <v>105.6</v>
      </c>
      <c r="K42" s="40">
        <f>IF(И_метизы!I42=0,K41,И_метизы!I42)</f>
        <v>99.4</v>
      </c>
      <c r="L42" s="40">
        <f>IF(И_метизы!J42=0,L41,И_метизы!J42)</f>
        <v>129.00690871369295</v>
      </c>
      <c r="M42" s="40">
        <f>IF(И_метизы!K42=0,M41,И_метизы!K42)</f>
        <v>138</v>
      </c>
      <c r="N42" s="40">
        <f>IF(И_метизы!L42=0,N41,И_метизы!L42)</f>
        <v>142.85</v>
      </c>
      <c r="O42" s="40">
        <f>IF(И_метизы!M42=0,O41,И_метизы!M42)</f>
        <v>132.93127272727273</v>
      </c>
      <c r="P42" s="40">
        <f>IF(И_метизы!N42=0,P41,И_метизы!N42)</f>
        <v>155.08919480519481</v>
      </c>
      <c r="Q42" s="40">
        <f>IF(И_метизы!O42=0,Q41,И_метизы!O42)</f>
        <v>199.60294117647058</v>
      </c>
      <c r="R42" s="40">
        <f>IF(И_метизы!P42=0,R41,И_метизы!P42)</f>
        <v>199.01586666666668</v>
      </c>
      <c r="S42" s="40">
        <f>IF(И_метизы!Q42=0,S41,И_метизы!Q42)</f>
        <v>155</v>
      </c>
      <c r="T42" s="40">
        <f>IF(И_метизы!R42=0,T41,И_метизы!R42)</f>
        <v>159.58000000000001</v>
      </c>
      <c r="U42" s="40">
        <f>IF(И_метизы!S42=0,U41,И_метизы!S42)</f>
        <v>165.04425531914893</v>
      </c>
      <c r="V42" s="40">
        <f>IF(И_метизы!T42=0,V41,И_метизы!T42)</f>
        <v>171.5248</v>
      </c>
      <c r="W42" s="40">
        <f>IF(И_метизы!U42=0,W41,И_метизы!U42)</f>
        <v>232.10985915492958</v>
      </c>
      <c r="X42" s="40">
        <f>IF(И_метизы!V42=0,X41,И_метизы!V42)</f>
        <v>232</v>
      </c>
      <c r="Y42" s="40">
        <f>IF(И_метизы!W42=0,Y41,И_метизы!W42)</f>
        <v>259.69517388218594</v>
      </c>
    </row>
    <row r="43" spans="1:25" x14ac:dyDescent="0.25">
      <c r="A43" t="str">
        <f t="shared" si="1"/>
        <v>20191</v>
      </c>
      <c r="B43">
        <f t="shared" si="2"/>
        <v>145.34253077524949</v>
      </c>
      <c r="C43" s="40">
        <f>Индекс!A38</f>
        <v>2019</v>
      </c>
      <c r="D43" s="40">
        <f>Индекс!B38</f>
        <v>1</v>
      </c>
      <c r="E43" s="40">
        <f>IF(И_метизы!C43=0,E42,И_метизы!C43)</f>
        <v>166.90239130434782</v>
      </c>
      <c r="F43" s="40">
        <f>IF(И_метизы!D43=0,F42,И_метизы!D43)</f>
        <v>124.98992622950819</v>
      </c>
      <c r="G43" s="40">
        <f>IF(И_метизы!E43=0,G42,И_метизы!E43)</f>
        <v>129.28799999999998</v>
      </c>
      <c r="H43" s="40">
        <f>IF(И_метизы!F43=0,H42,И_метизы!F43)</f>
        <v>129.28799999999998</v>
      </c>
      <c r="I43" s="40">
        <f>IF(И_метизы!G43=0,I42,И_метизы!G43)</f>
        <v>143.08799999999999</v>
      </c>
      <c r="J43" s="40">
        <f>IF(И_метизы!H43=0,J42,И_метизы!H43)</f>
        <v>105.6</v>
      </c>
      <c r="K43" s="40">
        <f>IF(И_метизы!I43=0,K42,И_метизы!I43)</f>
        <v>99.4</v>
      </c>
      <c r="L43" s="40">
        <f>IF(И_метизы!J43=0,L42,И_метизы!J43)</f>
        <v>129.00690871369295</v>
      </c>
      <c r="M43" s="40">
        <f>IF(И_метизы!K43=0,M42,И_метизы!K43)</f>
        <v>138</v>
      </c>
      <c r="N43" s="40">
        <f>IF(И_метизы!L43=0,N42,И_метизы!L43)</f>
        <v>142.85</v>
      </c>
      <c r="O43" s="40">
        <f>IF(И_метизы!M43=0,O42,И_метизы!M43)</f>
        <v>132.93127272727273</v>
      </c>
      <c r="P43" s="40">
        <f>IF(И_метизы!N43=0,P42,И_метизы!N43)</f>
        <v>155.08919480519481</v>
      </c>
      <c r="Q43" s="40">
        <f>IF(И_метизы!O43=0,Q42,И_метизы!O43)</f>
        <v>199.60294117647058</v>
      </c>
      <c r="R43" s="40">
        <f>IF(И_метизы!P43=0,R42,И_метизы!P43)</f>
        <v>199.89350000000002</v>
      </c>
      <c r="S43" s="40">
        <f>IF(И_метизы!Q43=0,S42,И_метизы!Q43)</f>
        <v>155</v>
      </c>
      <c r="T43" s="40">
        <f>IF(И_метизы!R43=0,T42,И_метизы!R43)</f>
        <v>159.58000000000001</v>
      </c>
      <c r="U43" s="40">
        <f>IF(И_метизы!S43=0,U42,И_метизы!S43)</f>
        <v>165.04425531914893</v>
      </c>
      <c r="V43" s="40">
        <f>IF(И_метизы!T43=0,V42,И_метизы!T43)</f>
        <v>171.5248</v>
      </c>
      <c r="W43" s="40">
        <f>IF(И_метизы!U43=0,W42,И_метизы!U43)</f>
        <v>232.10985915492958</v>
      </c>
      <c r="X43" s="40">
        <f>IF(И_метизы!V43=0,X42,И_метизы!V43)</f>
        <v>232</v>
      </c>
      <c r="Y43" s="40">
        <f>IF(И_метизы!W43=0,Y42,И_метизы!W43)</f>
        <v>259.69517388218594</v>
      </c>
    </row>
    <row r="44" spans="1:25" x14ac:dyDescent="0.25">
      <c r="A44" t="str">
        <f t="shared" si="1"/>
        <v>20192</v>
      </c>
      <c r="B44">
        <f t="shared" si="2"/>
        <v>144.12140709197189</v>
      </c>
      <c r="C44" s="40">
        <f>Индекс!A39</f>
        <v>2019</v>
      </c>
      <c r="D44" s="40">
        <f>Индекс!B39</f>
        <v>2</v>
      </c>
      <c r="E44" s="40">
        <f>IF(И_метизы!C44=0,E43,И_метизы!C44)</f>
        <v>166.90239130434782</v>
      </c>
      <c r="F44" s="40">
        <f>IF(И_метизы!D44=0,F43,И_метизы!D44)</f>
        <v>124.15601762114539</v>
      </c>
      <c r="G44" s="40">
        <f>IF(И_метизы!E44=0,G43,И_метизы!E44)</f>
        <v>129.28800000000001</v>
      </c>
      <c r="H44" s="40">
        <f>IF(И_метизы!F44=0,H43,И_метизы!F44)</f>
        <v>129.28799999999998</v>
      </c>
      <c r="I44" s="40">
        <f>IF(И_метизы!G44=0,I43,И_метизы!G44)</f>
        <v>143.08799999999999</v>
      </c>
      <c r="J44" s="40">
        <f>IF(И_метизы!H44=0,J43,И_метизы!H44)</f>
        <v>105.6</v>
      </c>
      <c r="K44" s="40">
        <f>IF(И_метизы!I44=0,K43,И_метизы!I44)</f>
        <v>99.4</v>
      </c>
      <c r="L44" s="40">
        <f>IF(И_метизы!J44=0,L43,И_метизы!J44)</f>
        <v>129.00690871369295</v>
      </c>
      <c r="M44" s="40">
        <f>IF(И_метизы!K44=0,M43,И_метизы!K44)</f>
        <v>138</v>
      </c>
      <c r="N44" s="40">
        <f>IF(И_метизы!L44=0,N43,И_метизы!L44)</f>
        <v>142.85</v>
      </c>
      <c r="O44" s="40">
        <f>IF(И_метизы!M44=0,O43,И_метизы!M44)</f>
        <v>132.93127272727273</v>
      </c>
      <c r="P44" s="40">
        <f>IF(И_метизы!N44=0,P43,И_метизы!N44)</f>
        <v>155.08919480519481</v>
      </c>
      <c r="Q44" s="40">
        <f>IF(И_метизы!O44=0,Q43,И_метизы!O44)</f>
        <v>199.60294117647058</v>
      </c>
      <c r="R44" s="40">
        <f>IF(И_метизы!P44=0,R43,И_метизы!P44)</f>
        <v>199.89350000000002</v>
      </c>
      <c r="S44" s="40">
        <f>IF(И_метизы!Q44=0,S43,И_метизы!Q44)</f>
        <v>143.08799999999999</v>
      </c>
      <c r="T44" s="40">
        <f>IF(И_метизы!R44=0,T43,И_метизы!R44)</f>
        <v>159.58000000000001</v>
      </c>
      <c r="U44" s="40">
        <f>IF(И_метизы!S44=0,U43,И_метизы!S44)</f>
        <v>165.04425531914893</v>
      </c>
      <c r="V44" s="40">
        <f>IF(И_метизы!T44=0,V43,И_метизы!T44)</f>
        <v>171.5248</v>
      </c>
      <c r="W44" s="40">
        <f>IF(И_метизы!U44=0,W43,И_метизы!U44)</f>
        <v>232.10985915492958</v>
      </c>
      <c r="X44" s="40">
        <f>IF(И_метизы!V44=0,X43,И_метизы!V44)</f>
        <v>209.01600000000002</v>
      </c>
      <c r="Y44" s="40">
        <f>IF(И_метизы!W44=0,Y43,И_метизы!W44)</f>
        <v>259.69517388218594</v>
      </c>
    </row>
    <row r="45" spans="1:25" x14ac:dyDescent="0.25">
      <c r="A45" t="str">
        <f t="shared" si="1"/>
        <v>20193</v>
      </c>
      <c r="B45">
        <f t="shared" si="2"/>
        <v>142.7619712748305</v>
      </c>
      <c r="C45" s="40">
        <f>Индекс!A40</f>
        <v>2019</v>
      </c>
      <c r="D45" s="40">
        <f>Индекс!B40</f>
        <v>3</v>
      </c>
      <c r="E45" s="40">
        <f>IF(И_метизы!C45=0,E44,И_метизы!C45)</f>
        <v>166.90239130434782</v>
      </c>
      <c r="F45" s="40">
        <f>IF(И_метизы!D45=0,F44,И_метизы!D45)</f>
        <v>129.28800000000001</v>
      </c>
      <c r="G45" s="40">
        <f>IF(И_метизы!E45=0,G44,И_метизы!E45)</f>
        <v>127.09040816326531</v>
      </c>
      <c r="H45" s="40">
        <f>IF(И_метизы!F45=0,H44,И_метизы!F45)</f>
        <v>129.28799999999998</v>
      </c>
      <c r="I45" s="40">
        <f>IF(И_метизы!G45=0,I44,И_метизы!G45)</f>
        <v>143.08799999999999</v>
      </c>
      <c r="J45" s="40">
        <f>IF(И_метизы!H45=0,J44,И_метизы!H45)</f>
        <v>106.56</v>
      </c>
      <c r="K45" s="40">
        <f>IF(И_метизы!I45=0,K44,И_метизы!I45)</f>
        <v>99.4</v>
      </c>
      <c r="L45" s="40">
        <f>IF(И_метизы!J45=0,L44,И_метизы!J45)</f>
        <v>117.97714285714285</v>
      </c>
      <c r="M45" s="40">
        <f>IF(И_метизы!K45=0,M44,И_метизы!K45)</f>
        <v>116.87614678899082</v>
      </c>
      <c r="N45" s="40">
        <f>IF(И_метизы!L45=0,N44,И_метизы!L45)</f>
        <v>126.67186440677965</v>
      </c>
      <c r="O45" s="40">
        <f>IF(И_метизы!M45=0,O44,И_метизы!M45)</f>
        <v>132.93127272727273</v>
      </c>
      <c r="P45" s="40">
        <f>IF(И_метизы!N45=0,P44,И_метизы!N45)</f>
        <v>153.38399999999999</v>
      </c>
      <c r="Q45" s="40">
        <f>IF(И_метизы!O45=0,Q44,И_метизы!O45)</f>
        <v>211.58400355871888</v>
      </c>
      <c r="R45" s="40">
        <f>IF(И_метизы!P45=0,R44,И_метизы!P45)</f>
        <v>199.89350000000002</v>
      </c>
      <c r="S45" s="40">
        <f>IF(И_метизы!Q45=0,S44,И_метизы!Q45)</f>
        <v>143.08799999999999</v>
      </c>
      <c r="T45" s="40">
        <f>IF(И_метизы!R45=0,T44,И_метизы!R45)</f>
        <v>165.6</v>
      </c>
      <c r="U45" s="40">
        <f>IF(И_метизы!S45=0,U44,И_метизы!S45)</f>
        <v>165.04425531914893</v>
      </c>
      <c r="V45" s="40">
        <f>IF(И_метизы!T45=0,V44,И_метизы!T45)</f>
        <v>171.5248</v>
      </c>
      <c r="W45" s="40">
        <f>IF(И_метизы!U45=0,W44,И_метизы!U45)</f>
        <v>232.10985915492958</v>
      </c>
      <c r="X45" s="40">
        <f>IF(И_метизы!V45=0,X44,И_метизы!V45)</f>
        <v>209.01600000000002</v>
      </c>
      <c r="Y45" s="40">
        <f>IF(И_метизы!W45=0,Y44,И_метизы!W45)</f>
        <v>259.69517388218594</v>
      </c>
    </row>
    <row r="46" spans="1:25" x14ac:dyDescent="0.25">
      <c r="A46" t="str">
        <f t="shared" si="1"/>
        <v>20194</v>
      </c>
      <c r="B46">
        <f t="shared" si="2"/>
        <v>139.71046994781301</v>
      </c>
      <c r="C46" s="40">
        <f>Индекс!A41</f>
        <v>2019</v>
      </c>
      <c r="D46" s="40">
        <f>Индекс!B41</f>
        <v>4</v>
      </c>
      <c r="E46" s="40">
        <f>IF(И_метизы!C46=0,E45,И_метизы!C46)</f>
        <v>166.90239130434782</v>
      </c>
      <c r="F46" s="40">
        <f>IF(И_метизы!D46=0,F45,И_метизы!D46)</f>
        <v>125.40935904255319</v>
      </c>
      <c r="G46" s="40">
        <f>IF(И_метизы!E46=0,G45,И_метизы!E46)</f>
        <v>127.09040816326531</v>
      </c>
      <c r="H46" s="40">
        <f>IF(И_метизы!F46=0,H45,И_метизы!F46)</f>
        <v>127.47893283582091</v>
      </c>
      <c r="I46" s="40">
        <f>IF(И_метизы!G46=0,I45,И_метизы!G46)</f>
        <v>138.7955</v>
      </c>
      <c r="J46" s="40">
        <f>IF(И_метизы!H46=0,J45,И_метизы!H46)</f>
        <v>106.56</v>
      </c>
      <c r="K46" s="40">
        <f>IF(И_метизы!I46=0,K45,И_метизы!I46)</f>
        <v>99.4</v>
      </c>
      <c r="L46" s="40">
        <f>IF(И_метизы!J46=0,L45,И_метизы!J46)</f>
        <v>117.97714285714285</v>
      </c>
      <c r="M46" s="40">
        <f>IF(И_метизы!K46=0,M45,И_метизы!K46)</f>
        <v>116.87614678899082</v>
      </c>
      <c r="N46" s="40">
        <f>IF(И_метизы!L46=0,N45,И_метизы!L46)</f>
        <v>126.67186440677965</v>
      </c>
      <c r="O46" s="40">
        <f>IF(И_метизы!M46=0,O45,И_метизы!M46)</f>
        <v>132.93127272727273</v>
      </c>
      <c r="P46" s="40">
        <f>IF(И_метизы!N46=0,P45,И_метизы!N46)</f>
        <v>153.3840052356021</v>
      </c>
      <c r="Q46" s="40">
        <f>IF(И_метизы!O46=0,Q45,И_метизы!O46)</f>
        <v>147.22176104737929</v>
      </c>
      <c r="R46" s="40">
        <f>IF(И_метизы!P46=0,R45,И_метизы!P46)</f>
        <v>205.48</v>
      </c>
      <c r="S46" s="40">
        <f>IF(И_метизы!Q46=0,S45,И_метизы!Q46)</f>
        <v>143.08799999999999</v>
      </c>
      <c r="T46" s="40">
        <f>IF(И_метизы!R46=0,T45,И_метизы!R46)</f>
        <v>165.6</v>
      </c>
      <c r="U46" s="40">
        <f>IF(И_метизы!S46=0,U45,И_метизы!S46)</f>
        <v>129.36944444444444</v>
      </c>
      <c r="V46" s="40">
        <f>IF(И_метизы!T46=0,V45,И_метизы!T46)</f>
        <v>212.89271611989966</v>
      </c>
      <c r="W46" s="40">
        <f>IF(И_метизы!U46=0,W45,И_метизы!U46)</f>
        <v>232.10985915492958</v>
      </c>
      <c r="X46" s="40">
        <f>IF(И_метизы!V46=0,X45,И_метизы!V46)</f>
        <v>209.01600000000002</v>
      </c>
      <c r="Y46" s="40">
        <f>IF(И_метизы!W46=0,Y45,И_метизы!W46)</f>
        <v>259.69517388218594</v>
      </c>
    </row>
    <row r="47" spans="1:25" x14ac:dyDescent="0.25">
      <c r="A47" t="str">
        <f t="shared" si="1"/>
        <v>20195</v>
      </c>
      <c r="B47">
        <f t="shared" si="2"/>
        <v>139.76536101989763</v>
      </c>
      <c r="C47" s="40">
        <f>Индекс!A42</f>
        <v>2019</v>
      </c>
      <c r="D47" s="40">
        <f>Индекс!B42</f>
        <v>5</v>
      </c>
      <c r="E47" s="40">
        <f>IF(И_метизы!C47=0,E46,И_метизы!C47)</f>
        <v>138</v>
      </c>
      <c r="F47" s="40">
        <f>IF(И_метизы!D47=0,F46,И_метизы!D47)</f>
        <v>129.28799999999998</v>
      </c>
      <c r="G47" s="40">
        <f>IF(И_метизы!E47=0,G46,И_метизы!E47)</f>
        <v>127.09040816326531</v>
      </c>
      <c r="H47" s="40">
        <f>IF(И_метизы!F47=0,H46,И_метизы!F47)</f>
        <v>129.28800000000001</v>
      </c>
      <c r="I47" s="40">
        <f>IF(И_метизы!G47=0,I46,И_метизы!G47)</f>
        <v>143.08799999999999</v>
      </c>
      <c r="J47" s="40">
        <f>IF(И_метизы!H47=0,J46,И_метизы!H47)</f>
        <v>106.56</v>
      </c>
      <c r="K47" s="40">
        <f>IF(И_метизы!I47=0,K46,И_метизы!I47)</f>
        <v>99.4</v>
      </c>
      <c r="L47" s="40">
        <f>IF(И_метизы!J47=0,L46,И_метизы!J47)</f>
        <v>129.75</v>
      </c>
      <c r="M47" s="40">
        <f>IF(И_метизы!K47=0,M46,И_метизы!K47)</f>
        <v>116.87614678899082</v>
      </c>
      <c r="N47" s="40">
        <f>IF(И_метизы!L47=0,N46,И_метизы!L47)</f>
        <v>126.67186440677965</v>
      </c>
      <c r="O47" s="40">
        <f>IF(И_метизы!M47=0,O46,И_метизы!M47)</f>
        <v>132.93127272727273</v>
      </c>
      <c r="P47" s="40">
        <f>IF(И_метизы!N47=0,P46,И_метизы!N47)</f>
        <v>153.3840052356021</v>
      </c>
      <c r="Q47" s="40">
        <f>IF(И_метизы!O47=0,Q46,И_метизы!O47)</f>
        <v>147.22176104737929</v>
      </c>
      <c r="R47" s="40">
        <f>IF(И_метизы!P47=0,R46,И_метизы!P47)</f>
        <v>205.48</v>
      </c>
      <c r="S47" s="40">
        <f>IF(И_метизы!Q47=0,S46,И_метизы!Q47)</f>
        <v>143.08799999999999</v>
      </c>
      <c r="T47" s="40">
        <f>IF(И_метизы!R47=0,T46,И_метизы!R47)</f>
        <v>165.6</v>
      </c>
      <c r="U47" s="40">
        <f>IF(И_метизы!S47=0,U46,И_метизы!S47)</f>
        <v>129.36944444444444</v>
      </c>
      <c r="V47" s="40">
        <f>IF(И_метизы!T47=0,V46,И_метизы!T47)</f>
        <v>212.89271611989966</v>
      </c>
      <c r="W47" s="40">
        <f>IF(И_метизы!U47=0,W46,И_метизы!U47)</f>
        <v>232.10985915492958</v>
      </c>
      <c r="X47" s="40">
        <f>IF(И_метизы!V47=0,X46,И_метизы!V47)</f>
        <v>209.01600000000002</v>
      </c>
      <c r="Y47" s="40">
        <f>IF(И_метизы!W47=0,Y46,И_метизы!W47)</f>
        <v>259.69517388218594</v>
      </c>
    </row>
    <row r="48" spans="1:25" x14ac:dyDescent="0.25">
      <c r="A48" t="str">
        <f t="shared" si="1"/>
        <v>20196</v>
      </c>
      <c r="B48">
        <f t="shared" si="2"/>
        <v>139.54217645739075</v>
      </c>
      <c r="C48" s="40">
        <f>Индекс!A43</f>
        <v>2019</v>
      </c>
      <c r="D48" s="40">
        <f>Индекс!B43</f>
        <v>6</v>
      </c>
      <c r="E48" s="40">
        <f>IF(И_метизы!C48=0,E47,И_метизы!C48)</f>
        <v>170.34</v>
      </c>
      <c r="F48" s="40">
        <f>IF(И_метизы!D48=0,F47,И_метизы!D48)</f>
        <v>129.28799999999998</v>
      </c>
      <c r="G48" s="40">
        <f>IF(И_метизы!E48=0,G47,И_метизы!E48)</f>
        <v>127.09040816326531</v>
      </c>
      <c r="H48" s="40">
        <f>IF(И_метизы!F48=0,H47,И_метизы!F48)</f>
        <v>129.28800000000001</v>
      </c>
      <c r="I48" s="40">
        <f>IF(И_метизы!G48=0,I47,И_метизы!G48)</f>
        <v>143.08799999999999</v>
      </c>
      <c r="J48" s="40">
        <f>IF(И_метизы!H48=0,J47,И_метизы!H48)</f>
        <v>106.56</v>
      </c>
      <c r="K48" s="40">
        <f>IF(И_метизы!I48=0,K47,И_метизы!I48)</f>
        <v>99.4</v>
      </c>
      <c r="L48" s="40">
        <f>IF(И_метизы!J48=0,L47,И_метизы!J48)</f>
        <v>97.63</v>
      </c>
      <c r="M48" s="40">
        <f>IF(И_метизы!K48=0,M47,И_метизы!K48)</f>
        <v>116.87614678899082</v>
      </c>
      <c r="N48" s="40">
        <f>IF(И_метизы!L48=0,N47,И_метизы!L48)</f>
        <v>126.67186440677965</v>
      </c>
      <c r="O48" s="40">
        <f>IF(И_метизы!M48=0,O47,И_метизы!M48)</f>
        <v>132.93127272727273</v>
      </c>
      <c r="P48" s="40">
        <f>IF(И_метизы!N48=0,P47,И_метизы!N48)</f>
        <v>153.3840052356021</v>
      </c>
      <c r="Q48" s="40">
        <f>IF(И_метизы!O48=0,Q47,И_метизы!O48)</f>
        <v>147.22176104737929</v>
      </c>
      <c r="R48" s="40">
        <f>IF(И_метизы!P48=0,R47,И_метизы!P48)</f>
        <v>205.48</v>
      </c>
      <c r="S48" s="40">
        <f>IF(И_метизы!Q48=0,S47,И_метизы!Q48)</f>
        <v>143.08799999999999</v>
      </c>
      <c r="T48" s="40">
        <f>IF(И_метизы!R48=0,T47,И_метизы!R48)</f>
        <v>165.6</v>
      </c>
      <c r="U48" s="40">
        <f>IF(И_метизы!S48=0,U47,И_метизы!S48)</f>
        <v>129.36944444444444</v>
      </c>
      <c r="V48" s="40">
        <f>IF(И_метизы!T48=0,V47,И_метизы!T48)</f>
        <v>212.89271611989966</v>
      </c>
      <c r="W48" s="40">
        <f>IF(И_метизы!U48=0,W47,И_метизы!U48)</f>
        <v>232.10985915492958</v>
      </c>
      <c r="X48" s="40">
        <f>IF(И_метизы!V48=0,X47,И_метизы!V48)</f>
        <v>209.01600000000002</v>
      </c>
      <c r="Y48" s="40">
        <f>IF(И_метизы!W48=0,Y47,И_метизы!W48)</f>
        <v>259.69517388218594</v>
      </c>
    </row>
    <row r="49" spans="1:25" x14ac:dyDescent="0.25">
      <c r="A49" t="str">
        <f t="shared" si="1"/>
        <v>20197</v>
      </c>
      <c r="B49">
        <f t="shared" si="2"/>
        <v>138.31388492657186</v>
      </c>
      <c r="C49" s="40">
        <f>Индекс!A44</f>
        <v>2019</v>
      </c>
      <c r="D49" s="40">
        <f>Индекс!B44</f>
        <v>7</v>
      </c>
      <c r="E49" s="40">
        <f>IF(И_метизы!C49=0,E48,И_метизы!C49)</f>
        <v>148.60336363636364</v>
      </c>
      <c r="F49" s="40">
        <f>IF(И_метизы!D49=0,F48,И_метизы!D49)</f>
        <v>129.28799999999998</v>
      </c>
      <c r="G49" s="40">
        <f>IF(И_метизы!E49=0,G48,И_метизы!E49)</f>
        <v>129.28800000000001</v>
      </c>
      <c r="H49" s="40">
        <f>IF(И_метизы!F49=0,H48,И_метизы!F49)</f>
        <v>129.28800000000001</v>
      </c>
      <c r="I49" s="40">
        <f>IF(И_метизы!G49=0,I48,И_метизы!G49)</f>
        <v>143.08799999999999</v>
      </c>
      <c r="J49" s="40">
        <f>IF(И_метизы!H49=0,J48,И_метизы!H49)</f>
        <v>115.0559630102041</v>
      </c>
      <c r="K49" s="40">
        <f>IF(И_метизы!I49=0,K48,И_метизы!I49)</f>
        <v>99.4</v>
      </c>
      <c r="L49" s="40">
        <f>IF(И_метизы!J49=0,L48,И_метизы!J49)</f>
        <v>114.5371729390681</v>
      </c>
      <c r="M49" s="40">
        <f>IF(И_метизы!K49=0,M48,И_метизы!K49)</f>
        <v>116.87614678899082</v>
      </c>
      <c r="N49" s="40">
        <f>IF(И_метизы!L49=0,N48,И_метизы!L49)</f>
        <v>126.67186440677965</v>
      </c>
      <c r="O49" s="40">
        <f>IF(И_метизы!M49=0,O48,И_метизы!M49)</f>
        <v>132.93127272727273</v>
      </c>
      <c r="P49" s="40">
        <f>IF(И_метизы!N49=0,P48,И_метизы!N49)</f>
        <v>153.3840052356021</v>
      </c>
      <c r="Q49" s="40">
        <f>IF(И_метизы!O49=0,Q48,И_метизы!O49)</f>
        <v>147.22176104737929</v>
      </c>
      <c r="R49" s="40">
        <f>IF(И_метизы!P49=0,R48,И_метизы!P49)</f>
        <v>205.48</v>
      </c>
      <c r="S49" s="40">
        <f>IF(И_метизы!Q49=0,S48,И_метизы!Q49)</f>
        <v>150.024</v>
      </c>
      <c r="T49" s="40">
        <f>IF(И_метизы!R49=0,T48,И_метизы!R49)</f>
        <v>165.6</v>
      </c>
      <c r="U49" s="40">
        <f>IF(И_метизы!S49=0,U48,И_метизы!S49)</f>
        <v>129.36944444444444</v>
      </c>
      <c r="V49" s="40">
        <f>IF(И_метизы!T49=0,V48,И_метизы!T49)</f>
        <v>153.94374999999999</v>
      </c>
      <c r="W49" s="40">
        <f>IF(И_метизы!U49=0,W48,И_метизы!U49)</f>
        <v>232.10985915492958</v>
      </c>
      <c r="X49" s="40">
        <f>IF(И_метизы!V49=0,X48,И_метизы!V49)</f>
        <v>209.01600000000002</v>
      </c>
      <c r="Y49" s="40">
        <f>IF(И_метизы!W49=0,Y48,И_метизы!W49)</f>
        <v>259.69517388218594</v>
      </c>
    </row>
    <row r="50" spans="1:25" x14ac:dyDescent="0.25">
      <c r="A50" t="str">
        <f t="shared" si="1"/>
        <v>20198</v>
      </c>
      <c r="B50">
        <f t="shared" si="2"/>
        <v>133.53144816546313</v>
      </c>
      <c r="C50" s="40">
        <f>Индекс!A45</f>
        <v>2019</v>
      </c>
      <c r="D50" s="40">
        <f>Индекс!B45</f>
        <v>8</v>
      </c>
      <c r="E50" s="40">
        <f>IF(И_метизы!C50=0,E49,И_метизы!C50)</f>
        <v>148.60336363636364</v>
      </c>
      <c r="F50" s="40">
        <f>IF(И_метизы!D50=0,F49,И_метизы!D50)</f>
        <v>129.28799999999998</v>
      </c>
      <c r="G50" s="40">
        <f>IF(И_метизы!E50=0,G49,И_метизы!E50)</f>
        <v>122.04</v>
      </c>
      <c r="H50" s="40">
        <f>IF(И_метизы!F50=0,H49,И_метизы!F50)</f>
        <v>122.04</v>
      </c>
      <c r="I50" s="40">
        <f>IF(И_метизы!G50=0,I49,И_метизы!G50)</f>
        <v>143.08799999999999</v>
      </c>
      <c r="J50" s="40">
        <f>IF(И_метизы!H50=0,J49,И_метизы!H50)</f>
        <v>115.0559630102041</v>
      </c>
      <c r="K50" s="40">
        <f>IF(И_метизы!I50=0,K49,И_метизы!I50)</f>
        <v>99.4</v>
      </c>
      <c r="L50" s="40">
        <f>IF(И_метизы!J50=0,L49,И_метизы!J50)</f>
        <v>114.5371729390681</v>
      </c>
      <c r="M50" s="40">
        <f>IF(И_метизы!K50=0,M49,И_метизы!K50)</f>
        <v>116.87614678899082</v>
      </c>
      <c r="N50" s="40">
        <f>IF(И_метизы!L50=0,N49,И_метизы!L50)</f>
        <v>126.67186440677965</v>
      </c>
      <c r="O50" s="40">
        <f>IF(И_метизы!M50=0,O49,И_метизы!M50)</f>
        <v>132.93127272727273</v>
      </c>
      <c r="P50" s="40">
        <f>IF(И_метизы!N50=0,P49,И_метизы!N50)</f>
        <v>121.79</v>
      </c>
      <c r="Q50" s="40">
        <f>IF(И_метизы!O50=0,Q49,И_метизы!O50)</f>
        <v>190.99954640614098</v>
      </c>
      <c r="R50" s="40">
        <f>IF(И_метизы!P50=0,R49,И_метизы!P50)</f>
        <v>205.48</v>
      </c>
      <c r="S50" s="40">
        <f>IF(И_метизы!Q50=0,S49,И_метизы!Q50)</f>
        <v>150.024</v>
      </c>
      <c r="T50" s="40">
        <f>IF(И_метизы!R50=0,T49,И_метизы!R50)</f>
        <v>165.6</v>
      </c>
      <c r="U50" s="40">
        <f>IF(И_метизы!S50=0,U49,И_метизы!S50)</f>
        <v>129.36944444444444</v>
      </c>
      <c r="V50" s="40">
        <f>IF(И_метизы!T50=0,V49,И_метизы!T50)</f>
        <v>153.94374999999999</v>
      </c>
      <c r="W50" s="40">
        <f>IF(И_метизы!U50=0,W49,И_метизы!U50)</f>
        <v>158.33256666666665</v>
      </c>
      <c r="X50" s="40">
        <f>IF(И_метизы!V50=0,X49,И_метизы!V50)</f>
        <v>176.16</v>
      </c>
      <c r="Y50" s="40">
        <f>IF(И_метизы!W50=0,Y49,И_метизы!W50)</f>
        <v>259.69517388218594</v>
      </c>
    </row>
    <row r="51" spans="1:25" x14ac:dyDescent="0.25">
      <c r="A51" t="str">
        <f t="shared" si="1"/>
        <v>20199</v>
      </c>
      <c r="B51">
        <f t="shared" si="2"/>
        <v>131.32254642787592</v>
      </c>
      <c r="C51" s="40">
        <f>Индекс!A46</f>
        <v>2019</v>
      </c>
      <c r="D51" s="40">
        <f>Индекс!B46</f>
        <v>9</v>
      </c>
      <c r="E51" s="40">
        <f>IF(И_метизы!C51=0,E50,И_метизы!C51)</f>
        <v>165.24600000000001</v>
      </c>
      <c r="F51" s="40">
        <f>IF(И_метизы!D51=0,F50,И_метизы!D51)</f>
        <v>138</v>
      </c>
      <c r="G51" s="40">
        <f>IF(И_метизы!E51=0,G50,И_метизы!E51)</f>
        <v>122.04</v>
      </c>
      <c r="H51" s="40">
        <f>IF(И_метизы!F51=0,H50,И_метизы!F51)</f>
        <v>122.04</v>
      </c>
      <c r="I51" s="40">
        <f>IF(И_метизы!G51=0,I50,И_метизы!G51)</f>
        <v>143.08799999999999</v>
      </c>
      <c r="J51" s="40">
        <f>IF(И_метизы!H51=0,J50,И_метизы!H51)</f>
        <v>91.97</v>
      </c>
      <c r="K51" s="40">
        <f>IF(И_метизы!I51=0,K50,И_метизы!I51)</f>
        <v>99.4</v>
      </c>
      <c r="L51" s="40">
        <f>IF(И_метизы!J51=0,L50,И_метизы!J51)</f>
        <v>100.8</v>
      </c>
      <c r="M51" s="40">
        <f>IF(И_метизы!K51=0,M50,И_метизы!K51)</f>
        <v>100.8</v>
      </c>
      <c r="N51" s="40">
        <f>IF(И_метизы!L51=0,N50,И_метизы!L51)</f>
        <v>126.67186440677965</v>
      </c>
      <c r="O51" s="40">
        <f>IF(И_метизы!M51=0,O50,И_метизы!M51)</f>
        <v>132.93127272727273</v>
      </c>
      <c r="P51" s="40">
        <f>IF(И_метизы!N51=0,P50,И_метизы!N51)</f>
        <v>121.79</v>
      </c>
      <c r="Q51" s="40">
        <f>IF(И_метизы!O51=0,Q50,И_метизы!O51)</f>
        <v>190.99954640614098</v>
      </c>
      <c r="R51" s="40">
        <f>IF(И_метизы!P51=0,R50,И_метизы!P51)</f>
        <v>205.48</v>
      </c>
      <c r="S51" s="40">
        <f>IF(И_метизы!Q51=0,S50,И_метизы!Q51)</f>
        <v>131.19</v>
      </c>
      <c r="T51" s="40">
        <f>IF(И_метизы!R51=0,T50,И_метизы!R51)</f>
        <v>165.6</v>
      </c>
      <c r="U51" s="40">
        <f>IF(И_метизы!S51=0,U50,И_метизы!S51)</f>
        <v>129.36944444444444</v>
      </c>
      <c r="V51" s="40">
        <f>IF(И_метизы!T51=0,V50,И_метизы!T51)</f>
        <v>153.94374999999999</v>
      </c>
      <c r="W51" s="40">
        <f>IF(И_метизы!U51=0,W50,И_метизы!U51)</f>
        <v>157.44719999999998</v>
      </c>
      <c r="X51" s="40">
        <f>IF(И_метизы!V51=0,X50,И_метизы!V51)</f>
        <v>176.16</v>
      </c>
      <c r="Y51" s="40">
        <f>IF(И_метизы!W51=0,Y50,И_метизы!W51)</f>
        <v>259.69517388218594</v>
      </c>
    </row>
    <row r="52" spans="1:25" x14ac:dyDescent="0.25">
      <c r="A52" t="str">
        <f t="shared" si="1"/>
        <v>201910</v>
      </c>
      <c r="B52">
        <f t="shared" si="2"/>
        <v>130.31015434907553</v>
      </c>
      <c r="C52" s="40">
        <f>Индекс!A47</f>
        <v>2019</v>
      </c>
      <c r="D52" s="40">
        <f>Индекс!B47</f>
        <v>10</v>
      </c>
      <c r="E52" s="40">
        <f>IF(И_метизы!C52=0,E51,И_метизы!C52)</f>
        <v>165.24600000000001</v>
      </c>
      <c r="F52" s="40">
        <f>IF(И_метизы!D52=0,F51,И_метизы!D52)</f>
        <v>138</v>
      </c>
      <c r="G52" s="40">
        <f>IF(И_метизы!E52=0,G51,И_метизы!E52)</f>
        <v>122.04</v>
      </c>
      <c r="H52" s="40">
        <f>IF(И_метизы!F52=0,H51,И_метизы!F52)</f>
        <v>122.04</v>
      </c>
      <c r="I52" s="40">
        <f>IF(И_метизы!G52=0,I51,И_метизы!G52)</f>
        <v>143.08799999999999</v>
      </c>
      <c r="J52" s="40">
        <f>IF(И_метизы!H52=0,J51,И_метизы!H52)</f>
        <v>91.97</v>
      </c>
      <c r="K52" s="40">
        <f>IF(И_метизы!I52=0,K51,И_метизы!I52)</f>
        <v>99.4</v>
      </c>
      <c r="L52" s="40">
        <f>IF(И_метизы!J52=0,L51,И_метизы!J52)</f>
        <v>100.8</v>
      </c>
      <c r="M52" s="40">
        <f>IF(И_метизы!K52=0,M51,И_метизы!K52)</f>
        <v>100.8</v>
      </c>
      <c r="N52" s="40">
        <f>IF(И_метизы!L52=0,N51,И_метизы!L52)</f>
        <v>126.67186440677965</v>
      </c>
      <c r="O52" s="40">
        <f>IF(И_метизы!M52=0,O51,И_метизы!M52)</f>
        <v>132.93127272727273</v>
      </c>
      <c r="P52" s="40">
        <f>IF(И_метизы!N52=0,P51,И_метизы!N52)</f>
        <v>121.79</v>
      </c>
      <c r="Q52" s="40">
        <f>IF(И_метизы!O52=0,Q51,И_метизы!O52)</f>
        <v>190.99954640614098</v>
      </c>
      <c r="R52" s="40">
        <f>IF(И_метизы!P52=0,R51,И_метизы!P52)</f>
        <v>205.48</v>
      </c>
      <c r="S52" s="40">
        <f>IF(И_метизы!Q52=0,S51,И_метизы!Q52)</f>
        <v>131.19</v>
      </c>
      <c r="T52" s="40">
        <f>IF(И_метизы!R52=0,T51,И_метизы!R52)</f>
        <v>165.6</v>
      </c>
      <c r="U52" s="40">
        <f>IF(И_метизы!S52=0,U51,И_метизы!S52)</f>
        <v>129.36944444444444</v>
      </c>
      <c r="V52" s="40">
        <f>IF(И_метизы!T52=0,V51,И_метизы!T52)</f>
        <v>138</v>
      </c>
      <c r="W52" s="40">
        <f>IF(И_метизы!U52=0,W51,И_метизы!U52)</f>
        <v>145</v>
      </c>
      <c r="X52" s="40">
        <f>IF(И_метизы!V52=0,X51,И_метизы!V52)</f>
        <v>176.16</v>
      </c>
      <c r="Y52" s="40">
        <f>IF(И_метизы!W52=0,Y51,И_метизы!W52)</f>
        <v>259.69517388218594</v>
      </c>
    </row>
    <row r="53" spans="1:25" x14ac:dyDescent="0.25">
      <c r="A53" t="str">
        <f t="shared" si="1"/>
        <v>201911</v>
      </c>
      <c r="B53">
        <f t="shared" si="2"/>
        <v>129.97762501853498</v>
      </c>
      <c r="C53" s="40">
        <f>Индекс!A48</f>
        <v>2019</v>
      </c>
      <c r="D53" s="40">
        <f>Индекс!B48</f>
        <v>11</v>
      </c>
      <c r="E53" s="40">
        <f>IF(И_метизы!C53=0,E52,И_метизы!C53)</f>
        <v>165.24600000000001</v>
      </c>
      <c r="F53" s="40">
        <f>IF(И_метизы!D53=0,F52,И_метизы!D53)</f>
        <v>124.23199999999999</v>
      </c>
      <c r="G53" s="40">
        <f>IF(И_метизы!E53=0,G52,И_метизы!E53)</f>
        <v>122.04</v>
      </c>
      <c r="H53" s="40">
        <f>IF(И_метизы!F53=0,H52,И_метизы!F53)</f>
        <v>122.60620284995809</v>
      </c>
      <c r="I53" s="40">
        <f>IF(И_метизы!G53=0,I52,И_метизы!G53)</f>
        <v>143.08799999999999</v>
      </c>
      <c r="J53" s="40">
        <f>IF(И_метизы!H53=0,J52,И_метизы!H53)</f>
        <v>91.97</v>
      </c>
      <c r="K53" s="40">
        <f>IF(И_метизы!I53=0,K52,И_метизы!I53)</f>
        <v>99.4</v>
      </c>
      <c r="L53" s="40">
        <f>IF(И_метизы!J53=0,L52,И_метизы!J53)</f>
        <v>100.8</v>
      </c>
      <c r="M53" s="40">
        <f>IF(И_метизы!K53=0,M52,И_метизы!K53)</f>
        <v>100.8</v>
      </c>
      <c r="N53" s="40">
        <f>IF(И_метизы!L53=0,N52,И_метизы!L53)</f>
        <v>126.67186440677965</v>
      </c>
      <c r="O53" s="40">
        <f>IF(И_метизы!M53=0,O52,И_метизы!M53)</f>
        <v>132.93127272727273</v>
      </c>
      <c r="P53" s="40">
        <f>IF(И_метизы!N53=0,P52,И_метизы!N53)</f>
        <v>121.79</v>
      </c>
      <c r="Q53" s="40">
        <f>IF(И_метизы!O53=0,Q52,И_метизы!O53)</f>
        <v>190.99954640614098</v>
      </c>
      <c r="R53" s="40">
        <f>IF(И_метизы!P53=0,R52,И_метизы!P53)</f>
        <v>205.48</v>
      </c>
      <c r="S53" s="40">
        <f>IF(И_метизы!Q53=0,S52,И_метизы!Q53)</f>
        <v>131.19</v>
      </c>
      <c r="T53" s="40">
        <f>IF(И_метизы!R53=0,T52,И_метизы!R53)</f>
        <v>165.6</v>
      </c>
      <c r="U53" s="40">
        <f>IF(И_метизы!S53=0,U52,И_метизы!S53)</f>
        <v>129.36944444444444</v>
      </c>
      <c r="V53" s="40">
        <f>IF(И_метизы!T53=0,V52,И_метизы!T53)</f>
        <v>138</v>
      </c>
      <c r="W53" s="40">
        <f>IF(И_метизы!U53=0,W52,И_метизы!U53)</f>
        <v>145</v>
      </c>
      <c r="X53" s="40">
        <f>IF(И_метизы!V53=0,X52,И_метизы!V53)</f>
        <v>176.16</v>
      </c>
      <c r="Y53" s="40">
        <f>IF(И_метизы!W53=0,Y52,И_метизы!W53)</f>
        <v>259.69517388218594</v>
      </c>
    </row>
    <row r="54" spans="1:25" x14ac:dyDescent="0.25">
      <c r="A54" t="str">
        <f t="shared" si="1"/>
        <v>201912</v>
      </c>
      <c r="B54">
        <f t="shared" si="2"/>
        <v>130.8707100881542</v>
      </c>
      <c r="C54" s="40">
        <f>Индекс!A49</f>
        <v>2019</v>
      </c>
      <c r="D54" s="40">
        <f>Индекс!B49</f>
        <v>12</v>
      </c>
      <c r="E54" s="40">
        <f>IF(И_метизы!C54=0,E53,И_метизы!C54)</f>
        <v>142.98923076923077</v>
      </c>
      <c r="F54" s="40">
        <f>IF(И_метизы!D54=0,F53,И_метизы!D54)</f>
        <v>117.34800047270149</v>
      </c>
      <c r="G54" s="40">
        <f>IF(И_метизы!E54=0,G53,И_метизы!E54)</f>
        <v>118.30439232409381</v>
      </c>
      <c r="H54" s="40">
        <f>IF(И_метизы!F54=0,H53,И_метизы!F54)</f>
        <v>122.66606425702811</v>
      </c>
      <c r="I54" s="40">
        <f>IF(И_метизы!G54=0,I53,И_метизы!G54)</f>
        <v>144.47999999999999</v>
      </c>
      <c r="J54" s="40">
        <f>IF(И_метизы!H54=0,J53,И_метизы!H54)</f>
        <v>91.97</v>
      </c>
      <c r="K54" s="40">
        <f>IF(И_метизы!I54=0,K53,И_метизы!I54)</f>
        <v>99.4</v>
      </c>
      <c r="L54" s="40">
        <f>IF(И_метизы!J54=0,L53,И_метизы!J54)</f>
        <v>100.8</v>
      </c>
      <c r="M54" s="40">
        <f>IF(И_метизы!K54=0,M53,И_метизы!K54)</f>
        <v>125</v>
      </c>
      <c r="N54" s="40">
        <f>IF(И_метизы!L54=0,N53,И_метизы!L54)</f>
        <v>126.67186440677965</v>
      </c>
      <c r="O54" s="40">
        <f>IF(И_метизы!M54=0,O53,И_метизы!M54)</f>
        <v>132.93127272727273</v>
      </c>
      <c r="P54" s="40">
        <f>IF(И_метизы!N54=0,P53,И_метизы!N54)</f>
        <v>121.79</v>
      </c>
      <c r="Q54" s="40">
        <f>IF(И_метизы!O54=0,Q53,И_метизы!O54)</f>
        <v>190.99954640614098</v>
      </c>
      <c r="R54" s="40">
        <f>IF(И_метизы!P54=0,R53,И_метизы!P54)</f>
        <v>205.48</v>
      </c>
      <c r="S54" s="40">
        <f>IF(И_метизы!Q54=0,S53,И_метизы!Q54)</f>
        <v>131.19</v>
      </c>
      <c r="T54" s="40">
        <f>IF(И_метизы!R54=0,T53,И_метизы!R54)</f>
        <v>165.6</v>
      </c>
      <c r="U54" s="40">
        <f>IF(И_метизы!S54=0,U53,И_метизы!S54)</f>
        <v>131.6</v>
      </c>
      <c r="V54" s="40">
        <f>IF(И_метизы!T54=0,V53,И_метизы!T54)</f>
        <v>138</v>
      </c>
      <c r="W54" s="40">
        <f>IF(И_метизы!U54=0,W53,И_метизы!U54)</f>
        <v>165</v>
      </c>
      <c r="X54" s="40">
        <f>IF(И_метизы!V54=0,X53,И_метизы!V54)</f>
        <v>176.16</v>
      </c>
      <c r="Y54" s="40">
        <f>IF(И_метизы!W54=0,Y53,И_метизы!W54)</f>
        <v>259.69517388218594</v>
      </c>
    </row>
    <row r="55" spans="1:25" x14ac:dyDescent="0.25">
      <c r="A55" t="str">
        <f t="shared" si="1"/>
        <v>20201</v>
      </c>
      <c r="B55">
        <f t="shared" si="2"/>
        <v>127.58758542764744</v>
      </c>
      <c r="C55" s="40">
        <f>Индекс!A50</f>
        <v>2020</v>
      </c>
      <c r="D55" s="40">
        <f>Индекс!B50</f>
        <v>1</v>
      </c>
      <c r="E55" s="40">
        <f>IF(И_метизы!C55=0,E54,И_метизы!C55)</f>
        <v>142.98923076923077</v>
      </c>
      <c r="F55" s="40">
        <f>IF(И_метизы!D55=0,F54,И_метизы!D55)</f>
        <v>117.34800047270149</v>
      </c>
      <c r="G55" s="40">
        <f>IF(И_метизы!E55=0,G54,И_метизы!E55)</f>
        <v>88.007999999999996</v>
      </c>
      <c r="H55" s="40">
        <f>IF(И_метизы!F55=0,H54,И_метизы!F55)</f>
        <v>122.03999999999999</v>
      </c>
      <c r="I55" s="40">
        <f>IF(И_метизы!G55=0,I54,И_метизы!G55)</f>
        <v>144.47999999999999</v>
      </c>
      <c r="J55" s="40">
        <f>IF(И_метизы!H55=0,J54,И_метизы!H55)</f>
        <v>91.97</v>
      </c>
      <c r="K55" s="40">
        <f>IF(И_метизы!I55=0,K54,И_метизы!I55)</f>
        <v>99.4</v>
      </c>
      <c r="L55" s="40">
        <f>IF(И_метизы!J55=0,L54,И_метизы!J55)</f>
        <v>100.8</v>
      </c>
      <c r="M55" s="40">
        <f>IF(И_метизы!K55=0,M54,И_метизы!K55)</f>
        <v>125</v>
      </c>
      <c r="N55" s="40">
        <f>IF(И_метизы!L55=0,N54,И_метизы!L55)</f>
        <v>126.67186440677965</v>
      </c>
      <c r="O55" s="40">
        <f>IF(И_метизы!M55=0,O54,И_метизы!M55)</f>
        <v>135.55000000000001</v>
      </c>
      <c r="P55" s="40">
        <f>IF(И_метизы!N55=0,P54,И_метизы!N55)</f>
        <v>121.79</v>
      </c>
      <c r="Q55" s="40">
        <f>IF(И_метизы!O55=0,Q54,И_метизы!O55)</f>
        <v>190.99954640614098</v>
      </c>
      <c r="R55" s="40">
        <f>IF(И_метизы!P55=0,R54,И_метизы!P55)</f>
        <v>205.48</v>
      </c>
      <c r="S55" s="40">
        <f>IF(И_метизы!Q55=0,S54,И_метизы!Q55)</f>
        <v>131.19</v>
      </c>
      <c r="T55" s="40">
        <f>IF(И_метизы!R55=0,T54,И_метизы!R55)</f>
        <v>165.6</v>
      </c>
      <c r="U55" s="40">
        <f>IF(И_метизы!S55=0,U54,И_метизы!S55)</f>
        <v>131.6</v>
      </c>
      <c r="V55" s="40">
        <f>IF(И_метизы!T55=0,V54,И_метизы!T55)</f>
        <v>138</v>
      </c>
      <c r="W55" s="40">
        <f>IF(И_метизы!U55=0,W54,И_метизы!U55)</f>
        <v>165</v>
      </c>
      <c r="X55" s="40">
        <f>IF(И_метизы!V55=0,X54,И_метизы!V55)</f>
        <v>166.57949790794979</v>
      </c>
      <c r="Y55" s="40">
        <f>IF(И_метизы!W55=0,Y54,И_метизы!W55)</f>
        <v>259.69517388218594</v>
      </c>
    </row>
    <row r="56" spans="1:25" x14ac:dyDescent="0.25">
      <c r="A56" t="str">
        <f t="shared" si="1"/>
        <v>20202</v>
      </c>
      <c r="B56">
        <f t="shared" si="2"/>
        <v>134.45858223983444</v>
      </c>
      <c r="C56" s="40">
        <f>Индекс!A51</f>
        <v>2020</v>
      </c>
      <c r="D56" s="40">
        <f>Индекс!B51</f>
        <v>2</v>
      </c>
      <c r="E56" s="40">
        <f>IF(И_метизы!C56=0,E55,И_метизы!C56)</f>
        <v>142.98923076923077</v>
      </c>
      <c r="F56" s="40">
        <f>IF(И_метизы!D56=0,F55,И_метизы!D56)</f>
        <v>118.70414457831326</v>
      </c>
      <c r="G56" s="40">
        <f>IF(И_метизы!E56=0,G55,И_метизы!E56)</f>
        <v>88.007999999999996</v>
      </c>
      <c r="H56" s="40">
        <f>IF(И_метизы!F56=0,H55,И_метизы!F56)</f>
        <v>122.04</v>
      </c>
      <c r="I56" s="40">
        <f>IF(И_метизы!G56=0,I55,И_метизы!G56)</f>
        <v>144.47999999999999</v>
      </c>
      <c r="J56" s="40">
        <f>IF(И_метизы!H56=0,J55,И_метизы!H56)</f>
        <v>101</v>
      </c>
      <c r="K56" s="40">
        <f>IF(И_метизы!I56=0,K55,И_метизы!I56)</f>
        <v>99.4</v>
      </c>
      <c r="L56" s="40">
        <f>IF(И_метизы!J56=0,L55,И_метизы!J56)</f>
        <v>100.8</v>
      </c>
      <c r="M56" s="40">
        <f>IF(И_метизы!K56=0,M55,И_метизы!K56)</f>
        <v>104</v>
      </c>
      <c r="N56" s="40">
        <f>IF(И_метизы!L56=0,N55,И_метизы!L56)</f>
        <v>126.67186440677965</v>
      </c>
      <c r="O56" s="40">
        <f>IF(И_метизы!M56=0,O55,И_метизы!M56)</f>
        <v>135.55000000000001</v>
      </c>
      <c r="P56" s="40">
        <f>IF(И_метизы!N56=0,P55,И_метизы!N56)</f>
        <v>145.15789473684211</v>
      </c>
      <c r="Q56" s="40">
        <f>IF(И_метизы!O56=0,Q55,И_метизы!O56)</f>
        <v>247.49798798524594</v>
      </c>
      <c r="R56" s="40">
        <f>IF(И_метизы!P56=0,R55,И_метизы!P56)</f>
        <v>239.56194387405887</v>
      </c>
      <c r="S56" s="40">
        <f>IF(И_метизы!Q56=0,S55,И_метизы!Q56)</f>
        <v>149.16</v>
      </c>
      <c r="T56" s="40">
        <f>IF(И_метизы!R56=0,T55,И_метизы!R56)</f>
        <v>156.84500220815548</v>
      </c>
      <c r="U56" s="40">
        <f>IF(И_метизы!S56=0,U55,И_метизы!S56)</f>
        <v>151.56</v>
      </c>
      <c r="V56" s="40">
        <f>IF(И_метизы!T56=0,V55,И_метизы!T56)</f>
        <v>160.47267680833932</v>
      </c>
      <c r="W56" s="40">
        <f>IF(И_метизы!U56=0,W55,И_метизы!U56)</f>
        <v>192.71252720180661</v>
      </c>
      <c r="X56" s="40">
        <f>IF(И_метизы!V56=0,X55,И_метизы!V56)</f>
        <v>166.57949790794979</v>
      </c>
      <c r="Y56" s="40">
        <f>IF(И_метизы!W56=0,Y55,И_метизы!W56)</f>
        <v>259.69517388218594</v>
      </c>
    </row>
    <row r="57" spans="1:25" x14ac:dyDescent="0.25">
      <c r="A57" t="str">
        <f t="shared" si="1"/>
        <v>20203</v>
      </c>
      <c r="B57">
        <f t="shared" si="2"/>
        <v>133.18877682834707</v>
      </c>
      <c r="C57" s="40">
        <f>Индекс!A52</f>
        <v>2020</v>
      </c>
      <c r="D57" s="40">
        <f>Индекс!B52</f>
        <v>3</v>
      </c>
      <c r="E57" s="40">
        <f>IF(И_метизы!C57=0,E56,И_метизы!C57)</f>
        <v>142.98923076923077</v>
      </c>
      <c r="F57" s="40">
        <f>IF(И_метизы!D57=0,F56,И_метизы!D57)</f>
        <v>118.956</v>
      </c>
      <c r="G57" s="40">
        <f>IF(И_метизы!E57=0,G56,И_метизы!E57)</f>
        <v>88.00800000000001</v>
      </c>
      <c r="H57" s="40">
        <f>IF(И_метизы!F57=0,H56,И_метизы!F57)</f>
        <v>122.01599999999999</v>
      </c>
      <c r="I57" s="40">
        <f>IF(И_метизы!G57=0,I56,И_метизы!G57)</f>
        <v>136.29599999999999</v>
      </c>
      <c r="J57" s="40">
        <f>IF(И_метизы!H57=0,J56,И_метизы!H57)</f>
        <v>93.22</v>
      </c>
      <c r="K57" s="40">
        <f>IF(И_метизы!I57=0,K56,И_метизы!I57)</f>
        <v>82.49</v>
      </c>
      <c r="L57" s="40">
        <f>IF(И_метизы!J57=0,L56,И_метизы!J57)</f>
        <v>107</v>
      </c>
      <c r="M57" s="40">
        <f>IF(И_метизы!K57=0,M56,И_метизы!K57)</f>
        <v>108.22973214285715</v>
      </c>
      <c r="N57" s="40">
        <f>IF(И_метизы!L57=0,N56,И_метизы!L57)</f>
        <v>126.67186440677965</v>
      </c>
      <c r="O57" s="40">
        <f>IF(И_метизы!M57=0,O56,И_метизы!M57)</f>
        <v>135.55000000000001</v>
      </c>
      <c r="P57" s="40">
        <f>IF(И_метизы!N57=0,P56,И_метизы!N57)</f>
        <v>145.15789473684211</v>
      </c>
      <c r="Q57" s="40">
        <f>IF(И_метизы!O57=0,Q56,И_метизы!O57)</f>
        <v>258.50832729905864</v>
      </c>
      <c r="R57" s="40">
        <f>IF(И_метизы!P57=0,R56,И_метизы!P57)</f>
        <v>239.56194387405887</v>
      </c>
      <c r="S57" s="40">
        <f>IF(И_метизы!Q57=0,S56,И_метизы!Q57)</f>
        <v>149.16</v>
      </c>
      <c r="T57" s="40">
        <f>IF(И_метизы!R57=0,T56,И_метизы!R57)</f>
        <v>153.36000000000001</v>
      </c>
      <c r="U57" s="40">
        <f>IF(И_метизы!S57=0,U56,И_метизы!S57)</f>
        <v>151.56</v>
      </c>
      <c r="V57" s="40">
        <f>IF(И_метизы!T57=0,V56,И_метизы!T57)</f>
        <v>160.47267680833932</v>
      </c>
      <c r="W57" s="40">
        <f>IF(И_метизы!U57=0,W56,И_метизы!U57)</f>
        <v>192.71252720180661</v>
      </c>
      <c r="X57" s="40">
        <f>IF(И_метизы!V57=0,X56,И_метизы!V57)</f>
        <v>166.57949790794979</v>
      </c>
      <c r="Y57" s="40">
        <f>IF(И_метизы!W57=0,Y56,И_метизы!W57)</f>
        <v>259.69517388218594</v>
      </c>
    </row>
    <row r="58" spans="1:25" x14ac:dyDescent="0.25">
      <c r="A58" t="str">
        <f t="shared" si="1"/>
        <v>20204</v>
      </c>
      <c r="B58">
        <f t="shared" si="2"/>
        <v>146.42172996775142</v>
      </c>
      <c r="C58" s="40">
        <f>Индекс!A53</f>
        <v>2020</v>
      </c>
      <c r="D58" s="40">
        <f>Индекс!B53</f>
        <v>4</v>
      </c>
      <c r="E58" s="40">
        <f>IF(И_метизы!C58=0,E57,И_метизы!C58)</f>
        <v>145.93</v>
      </c>
      <c r="F58" s="40">
        <f>IF(И_метизы!D58=0,F57,И_метизы!D58)</f>
        <v>118.956</v>
      </c>
      <c r="G58" s="40">
        <f>IF(И_метизы!E58=0,G57,И_метизы!E58)</f>
        <v>119.87627507374631</v>
      </c>
      <c r="H58" s="40">
        <f>IF(И_метизы!F58=0,H57,И_метизы!F58)</f>
        <v>154.80000000000001</v>
      </c>
      <c r="I58" s="40">
        <f>IF(И_метизы!G58=0,I57,И_метизы!G58)</f>
        <v>156.12000344827587</v>
      </c>
      <c r="J58" s="40">
        <f>IF(И_метизы!H58=0,J57,И_метизы!H58)</f>
        <v>105.19</v>
      </c>
      <c r="K58" s="40">
        <f>IF(И_метизы!I58=0,K57,И_метизы!I58)</f>
        <v>90.77</v>
      </c>
      <c r="L58" s="40">
        <f>IF(И_метизы!J58=0,L57,И_метизы!J58)</f>
        <v>115.02298823529412</v>
      </c>
      <c r="M58" s="40">
        <f>IF(И_метизы!K58=0,M57,И_метизы!K58)</f>
        <v>108.22973214285715</v>
      </c>
      <c r="N58" s="40">
        <f>IF(И_метизы!L58=0,N57,И_метизы!L58)</f>
        <v>126.67186440677965</v>
      </c>
      <c r="O58" s="40">
        <f>IF(И_метизы!M58=0,O57,И_метизы!M58)</f>
        <v>135.55000000000001</v>
      </c>
      <c r="P58" s="40">
        <f>IF(И_метизы!N58=0,P57,И_метизы!N58)</f>
        <v>145.15789473684211</v>
      </c>
      <c r="Q58" s="40">
        <f>IF(И_метизы!O58=0,Q57,И_метизы!O58)</f>
        <v>258.50832729905864</v>
      </c>
      <c r="R58" s="40">
        <f>IF(И_метизы!P58=0,R57,И_метизы!P58)</f>
        <v>239.56194387405887</v>
      </c>
      <c r="S58" s="40">
        <f>IF(И_метизы!Q58=0,S57,И_метизы!Q58)</f>
        <v>160.69999999999999</v>
      </c>
      <c r="T58" s="40">
        <f>IF(И_метизы!R58=0,T57,И_метизы!R58)</f>
        <v>153.36000000000001</v>
      </c>
      <c r="U58" s="40">
        <f>IF(И_метизы!S58=0,U57,И_метизы!S58)</f>
        <v>238.68799999999999</v>
      </c>
      <c r="V58" s="40">
        <f>IF(И_метизы!T58=0,V57,И_метизы!T58)</f>
        <v>160.47267680833932</v>
      </c>
      <c r="W58" s="40">
        <f>IF(И_метизы!U58=0,W57,И_метизы!U58)</f>
        <v>192.71252720180661</v>
      </c>
      <c r="X58" s="40">
        <f>IF(И_метизы!V58=0,X57,И_метизы!V58)</f>
        <v>213.41373369431457</v>
      </c>
      <c r="Y58" s="40">
        <f>IF(И_метизы!W58=0,Y57,И_метизы!W58)</f>
        <v>259.69517388218594</v>
      </c>
    </row>
    <row r="59" spans="1:25" x14ac:dyDescent="0.25">
      <c r="A59" t="str">
        <f t="shared" si="1"/>
        <v>20205</v>
      </c>
      <c r="B59">
        <f t="shared" si="2"/>
        <v>147.019323557972</v>
      </c>
      <c r="C59" s="40">
        <f>Индекс!A54</f>
        <v>2020</v>
      </c>
      <c r="D59" s="40">
        <f>Индекс!B54</f>
        <v>5</v>
      </c>
      <c r="E59" s="40">
        <f>IF(И_метизы!C59=0,E58,И_метизы!C59)</f>
        <v>145.93</v>
      </c>
      <c r="F59" s="40">
        <f>IF(И_метизы!D59=0,F58,И_метизы!D59)</f>
        <v>139.80120000000002</v>
      </c>
      <c r="G59" s="40">
        <f>IF(И_метизы!E59=0,G58,И_метизы!E59)</f>
        <v>119.87627507374631</v>
      </c>
      <c r="H59" s="40">
        <f>IF(И_метизы!F59=0,H58,И_метизы!F59)</f>
        <v>141.95442934782608</v>
      </c>
      <c r="I59" s="40">
        <f>IF(И_метизы!G59=0,I58,И_метизы!G59)</f>
        <v>183.35</v>
      </c>
      <c r="J59" s="40">
        <f>IF(И_метизы!H59=0,J58,И_метизы!H59)</f>
        <v>105.19</v>
      </c>
      <c r="K59" s="40">
        <f>IF(И_метизы!I59=0,K58,И_метизы!I59)</f>
        <v>90.77</v>
      </c>
      <c r="L59" s="40">
        <f>IF(И_метизы!J59=0,L58,И_метизы!J59)</f>
        <v>102.2627962962963</v>
      </c>
      <c r="M59" s="40">
        <f>IF(И_метизы!K59=0,M58,И_метизы!K59)</f>
        <v>108.26955555555557</v>
      </c>
      <c r="N59" s="40">
        <f>IF(И_метизы!L59=0,N58,И_метизы!L59)</f>
        <v>117.26280188679246</v>
      </c>
      <c r="O59" s="40">
        <f>IF(И_метизы!M59=0,O58,И_метизы!M59)</f>
        <v>125.40383766233766</v>
      </c>
      <c r="P59" s="40">
        <f>IF(И_метизы!N59=0,P58,И_метизы!N59)</f>
        <v>145.15789473684211</v>
      </c>
      <c r="Q59" s="40">
        <f>IF(И_метизы!O59=0,Q58,И_метизы!O59)</f>
        <v>258.50832729905869</v>
      </c>
      <c r="R59" s="40">
        <f>IF(И_метизы!P59=0,R58,И_метизы!P59)</f>
        <v>239.56194387405887</v>
      </c>
      <c r="S59" s="40">
        <f>IF(И_метизы!Q59=0,S58,И_метизы!Q59)</f>
        <v>130.29479629629631</v>
      </c>
      <c r="T59" s="40">
        <f>IF(И_метизы!R59=0,T58,И_метизы!R59)</f>
        <v>151.9580739910314</v>
      </c>
      <c r="U59" s="40">
        <f>IF(И_метизы!S59=0,U58,И_метизы!S59)</f>
        <v>238.68799999999999</v>
      </c>
      <c r="V59" s="40">
        <f>IF(И_метизы!T59=0,V58,И_метизы!T59)</f>
        <v>212.5</v>
      </c>
      <c r="W59" s="40">
        <f>IF(И_метизы!U59=0,W58,И_метизы!U59)</f>
        <v>192.71252720180661</v>
      </c>
      <c r="X59" s="40">
        <f>IF(И_метизы!V59=0,X58,И_метизы!V59)</f>
        <v>213.41373369431457</v>
      </c>
      <c r="Y59" s="40">
        <f>IF(И_метизы!W59=0,Y58,И_метизы!W59)</f>
        <v>259.69517388218594</v>
      </c>
    </row>
    <row r="60" spans="1:25" x14ac:dyDescent="0.25">
      <c r="A60" t="str">
        <f t="shared" si="1"/>
        <v>20206</v>
      </c>
      <c r="B60">
        <f t="shared" si="2"/>
        <v>148.39785031193159</v>
      </c>
      <c r="C60" s="40">
        <f>Индекс!A55</f>
        <v>2020</v>
      </c>
      <c r="D60" s="40">
        <f>Индекс!B55</f>
        <v>6</v>
      </c>
      <c r="E60" s="40">
        <f>IF(И_метизы!C60=0,E59,И_метизы!C60)</f>
        <v>145.93</v>
      </c>
      <c r="F60" s="40">
        <f>IF(И_метизы!D60=0,F59,И_метизы!D60)</f>
        <v>129.83850318471337</v>
      </c>
      <c r="G60" s="40">
        <f>IF(И_метизы!E60=0,G59,И_метизы!E60)</f>
        <v>124.52222433460076</v>
      </c>
      <c r="H60" s="40">
        <f>IF(И_метизы!F60=0,H59,И_метизы!F60)</f>
        <v>135.36863281250001</v>
      </c>
      <c r="I60" s="40">
        <f>IF(И_метизы!G60=0,I59,И_метизы!G60)</f>
        <v>144.19123893805309</v>
      </c>
      <c r="J60" s="40">
        <f>IF(И_метизы!H60=0,J59,И_метизы!H60)</f>
        <v>105.19</v>
      </c>
      <c r="K60" s="40">
        <f>IF(И_метизы!I60=0,K59,И_метизы!I60)</f>
        <v>90.77</v>
      </c>
      <c r="L60" s="40">
        <f>IF(И_метизы!J60=0,L59,И_метизы!J60)</f>
        <v>122</v>
      </c>
      <c r="M60" s="40">
        <f>IF(И_метизы!K60=0,M59,И_метизы!K60)</f>
        <v>108.26955555555557</v>
      </c>
      <c r="N60" s="40">
        <f>IF(И_метизы!L60=0,N59,И_метизы!L60)</f>
        <v>117.26280188679246</v>
      </c>
      <c r="O60" s="40">
        <f>IF(И_метизы!M60=0,O59,И_метизы!M60)</f>
        <v>125.40383766233766</v>
      </c>
      <c r="P60" s="40">
        <f>IF(И_метизы!N60=0,P59,И_метизы!N60)</f>
        <v>145.15789473684211</v>
      </c>
      <c r="Q60" s="40">
        <f>IF(И_метизы!O60=0,Q59,И_метизы!O60)</f>
        <v>258.50832729905869</v>
      </c>
      <c r="R60" s="40">
        <f>IF(И_метизы!P60=0,R59,И_метизы!P60)</f>
        <v>239.56194387405887</v>
      </c>
      <c r="S60" s="40">
        <f>IF(И_метизы!Q60=0,S59,И_метизы!Q60)</f>
        <v>160</v>
      </c>
      <c r="T60" s="40">
        <f>IF(И_метизы!R60=0,T59,И_метизы!R60)</f>
        <v>151.9580739910314</v>
      </c>
      <c r="U60" s="40">
        <f>IF(И_метизы!S60=0,U59,И_метизы!S60)</f>
        <v>238.68799999999999</v>
      </c>
      <c r="V60" s="40">
        <f>IF(И_метизы!T60=0,V59,И_метизы!T60)</f>
        <v>274.13679480778831</v>
      </c>
      <c r="W60" s="40">
        <f>IF(И_метизы!U60=0,W59,И_метизы!U60)</f>
        <v>192.71252720180661</v>
      </c>
      <c r="X60" s="40">
        <f>IF(И_метизы!V60=0,X59,И_метизы!V60)</f>
        <v>184.10041841004184</v>
      </c>
      <c r="Y60" s="40">
        <f>IF(И_метизы!W60=0,Y59,И_метизы!W60)</f>
        <v>259.69517388218594</v>
      </c>
    </row>
    <row r="61" spans="1:25" x14ac:dyDescent="0.25">
      <c r="A61" t="str">
        <f t="shared" si="1"/>
        <v>00</v>
      </c>
      <c r="B61">
        <f t="shared" si="2"/>
        <v>148.39785031193159</v>
      </c>
      <c r="C61" s="40">
        <f>Индекс!A56</f>
        <v>0</v>
      </c>
      <c r="D61" s="40">
        <f>Индекс!B56</f>
        <v>0</v>
      </c>
      <c r="E61" s="40">
        <f>IF(И_метизы!C61=0,E60,И_метизы!C61)</f>
        <v>145.93</v>
      </c>
      <c r="F61" s="40">
        <f>IF(И_метизы!D61=0,F60,И_метизы!D61)</f>
        <v>129.83850318471337</v>
      </c>
      <c r="G61" s="40">
        <f>IF(И_метизы!E61=0,G60,И_метизы!E61)</f>
        <v>124.52222433460076</v>
      </c>
      <c r="H61" s="40">
        <f>IF(И_метизы!F61=0,H60,И_метизы!F61)</f>
        <v>135.36863281250001</v>
      </c>
      <c r="I61" s="40">
        <f>IF(И_метизы!G61=0,I60,И_метизы!G61)</f>
        <v>144.19123893805309</v>
      </c>
      <c r="J61" s="40">
        <f>IF(И_метизы!H61=0,J60,И_метизы!H61)</f>
        <v>105.19</v>
      </c>
      <c r="K61" s="40">
        <f>IF(И_метизы!I61=0,K60,И_метизы!I61)</f>
        <v>90.77</v>
      </c>
      <c r="L61" s="40">
        <f>IF(И_метизы!J61=0,L60,И_метизы!J61)</f>
        <v>122</v>
      </c>
      <c r="M61" s="40">
        <f>IF(И_метизы!K61=0,M60,И_метизы!K61)</f>
        <v>108.26955555555557</v>
      </c>
      <c r="N61" s="40">
        <f>IF(И_метизы!L61=0,N60,И_метизы!L61)</f>
        <v>117.26280188679246</v>
      </c>
      <c r="O61" s="40">
        <f>IF(И_метизы!M61=0,O60,И_метизы!M61)</f>
        <v>125.40383766233766</v>
      </c>
      <c r="P61" s="40">
        <f>IF(И_метизы!N61=0,P60,И_метизы!N61)</f>
        <v>145.15789473684211</v>
      </c>
      <c r="Q61" s="40">
        <f>IF(И_метизы!O61=0,Q60,И_метизы!O61)</f>
        <v>258.50832729905869</v>
      </c>
      <c r="R61" s="40">
        <f>IF(И_метизы!P61=0,R60,И_метизы!P61)</f>
        <v>239.56194387405887</v>
      </c>
      <c r="S61" s="40">
        <f>IF(И_метизы!Q61=0,S60,И_метизы!Q61)</f>
        <v>160</v>
      </c>
      <c r="T61" s="40">
        <f>IF(И_метизы!R61=0,T60,И_метизы!R61)</f>
        <v>151.9580739910314</v>
      </c>
      <c r="U61" s="40">
        <f>IF(И_метизы!S61=0,U60,И_метизы!S61)</f>
        <v>238.68799999999999</v>
      </c>
      <c r="V61" s="40">
        <f>IF(И_метизы!T61=0,V60,И_метизы!T61)</f>
        <v>274.13679480778831</v>
      </c>
      <c r="W61" s="40">
        <f>IF(И_метизы!U61=0,W60,И_метизы!U61)</f>
        <v>192.71252720180661</v>
      </c>
      <c r="X61" s="40">
        <f>IF(И_метизы!V61=0,X60,И_метизы!V61)</f>
        <v>184.10041841004184</v>
      </c>
      <c r="Y61" s="40">
        <f>IF(И_метизы!W61=0,Y60,И_метизы!W61)</f>
        <v>259.69517388218594</v>
      </c>
    </row>
    <row r="62" spans="1:25" x14ac:dyDescent="0.25">
      <c r="A62" t="str">
        <f t="shared" si="1"/>
        <v>00</v>
      </c>
      <c r="B62">
        <f t="shared" si="2"/>
        <v>148.39785031193159</v>
      </c>
      <c r="C62" s="40">
        <f>Индекс!A57</f>
        <v>0</v>
      </c>
      <c r="D62" s="40">
        <f>Индекс!B57</f>
        <v>0</v>
      </c>
      <c r="E62" s="40">
        <f>IF(И_метизы!C62=0,E61,И_метизы!C62)</f>
        <v>145.93</v>
      </c>
      <c r="F62" s="40">
        <f>IF(И_метизы!D62=0,F61,И_метизы!D62)</f>
        <v>129.83850318471337</v>
      </c>
      <c r="G62" s="40">
        <f>IF(И_метизы!E62=0,G61,И_метизы!E62)</f>
        <v>124.52222433460076</v>
      </c>
      <c r="H62" s="40">
        <f>IF(И_метизы!F62=0,H61,И_метизы!F62)</f>
        <v>135.36863281250001</v>
      </c>
      <c r="I62" s="40">
        <f>IF(И_метизы!G62=0,I61,И_метизы!G62)</f>
        <v>144.19123893805309</v>
      </c>
      <c r="J62" s="40">
        <f>IF(И_метизы!H62=0,J61,И_метизы!H62)</f>
        <v>105.19</v>
      </c>
      <c r="K62" s="40">
        <f>IF(И_метизы!I62=0,K61,И_метизы!I62)</f>
        <v>90.77</v>
      </c>
      <c r="L62" s="40">
        <f>IF(И_метизы!J62=0,L61,И_метизы!J62)</f>
        <v>122</v>
      </c>
      <c r="M62" s="40">
        <f>IF(И_метизы!K62=0,M61,И_метизы!K62)</f>
        <v>108.26955555555557</v>
      </c>
      <c r="N62" s="40">
        <f>IF(И_метизы!L62=0,N61,И_метизы!L62)</f>
        <v>117.26280188679246</v>
      </c>
      <c r="O62" s="40">
        <f>IF(И_метизы!M62=0,O61,И_метизы!M62)</f>
        <v>125.40383766233766</v>
      </c>
      <c r="P62" s="40">
        <f>IF(И_метизы!N62=0,P61,И_метизы!N62)</f>
        <v>145.15789473684211</v>
      </c>
      <c r="Q62" s="40">
        <f>IF(И_метизы!O62=0,Q61,И_метизы!O62)</f>
        <v>258.50832729905869</v>
      </c>
      <c r="R62" s="40">
        <f>IF(И_метизы!P62=0,R61,И_метизы!P62)</f>
        <v>239.56194387405887</v>
      </c>
      <c r="S62" s="40">
        <f>IF(И_метизы!Q62=0,S61,И_метизы!Q62)</f>
        <v>160</v>
      </c>
      <c r="T62" s="40">
        <f>IF(И_метизы!R62=0,T61,И_метизы!R62)</f>
        <v>151.9580739910314</v>
      </c>
      <c r="U62" s="40">
        <f>IF(И_метизы!S62=0,U61,И_метизы!S62)</f>
        <v>238.68799999999999</v>
      </c>
      <c r="V62" s="40">
        <f>IF(И_метизы!T62=0,V61,И_метизы!T62)</f>
        <v>274.13679480778831</v>
      </c>
      <c r="W62" s="40">
        <f>IF(И_метизы!U62=0,W61,И_метизы!U62)</f>
        <v>192.71252720180661</v>
      </c>
      <c r="X62" s="40">
        <f>IF(И_метизы!V62=0,X61,И_метизы!V62)</f>
        <v>184.10041841004184</v>
      </c>
      <c r="Y62" s="40">
        <f>IF(И_метизы!W62=0,Y61,И_метизы!W62)</f>
        <v>259.69517388218594</v>
      </c>
    </row>
    <row r="63" spans="1:25" x14ac:dyDescent="0.25">
      <c r="A63" t="str">
        <f t="shared" si="1"/>
        <v>00</v>
      </c>
      <c r="B63">
        <f t="shared" si="2"/>
        <v>148.39785031193159</v>
      </c>
      <c r="C63" s="40">
        <f>Индекс!A58</f>
        <v>0</v>
      </c>
      <c r="D63" s="40">
        <f>Индекс!B58</f>
        <v>0</v>
      </c>
      <c r="E63" s="40">
        <f>IF(И_метизы!C63=0,E62,И_метизы!C63)</f>
        <v>145.93</v>
      </c>
      <c r="F63" s="40">
        <f>IF(И_метизы!D63=0,F62,И_метизы!D63)</f>
        <v>129.83850318471337</v>
      </c>
      <c r="G63" s="40">
        <f>IF(И_метизы!E63=0,G62,И_метизы!E63)</f>
        <v>124.52222433460076</v>
      </c>
      <c r="H63" s="40">
        <f>IF(И_метизы!F63=0,H62,И_метизы!F63)</f>
        <v>135.36863281250001</v>
      </c>
      <c r="I63" s="40">
        <f>IF(И_метизы!G63=0,I62,И_метизы!G63)</f>
        <v>144.19123893805309</v>
      </c>
      <c r="J63" s="40">
        <f>IF(И_метизы!H63=0,J62,И_метизы!H63)</f>
        <v>105.19</v>
      </c>
      <c r="K63" s="40">
        <f>IF(И_метизы!I63=0,K62,И_метизы!I63)</f>
        <v>90.77</v>
      </c>
      <c r="L63" s="40">
        <f>IF(И_метизы!J63=0,L62,И_метизы!J63)</f>
        <v>122</v>
      </c>
      <c r="M63" s="40">
        <f>IF(И_метизы!K63=0,M62,И_метизы!K63)</f>
        <v>108.26955555555557</v>
      </c>
      <c r="N63" s="40">
        <f>IF(И_метизы!L63=0,N62,И_метизы!L63)</f>
        <v>117.26280188679246</v>
      </c>
      <c r="O63" s="40">
        <f>IF(И_метизы!M63=0,O62,И_метизы!M63)</f>
        <v>125.40383766233766</v>
      </c>
      <c r="P63" s="40">
        <f>IF(И_метизы!N63=0,P62,И_метизы!N63)</f>
        <v>145.15789473684211</v>
      </c>
      <c r="Q63" s="40">
        <f>IF(И_метизы!O63=0,Q62,И_метизы!O63)</f>
        <v>258.50832729905869</v>
      </c>
      <c r="R63" s="40">
        <f>IF(И_метизы!P63=0,R62,И_метизы!P63)</f>
        <v>239.56194387405887</v>
      </c>
      <c r="S63" s="40">
        <f>IF(И_метизы!Q63=0,S62,И_метизы!Q63)</f>
        <v>160</v>
      </c>
      <c r="T63" s="40">
        <f>IF(И_метизы!R63=0,T62,И_метизы!R63)</f>
        <v>151.9580739910314</v>
      </c>
      <c r="U63" s="40">
        <f>IF(И_метизы!S63=0,U62,И_метизы!S63)</f>
        <v>238.68799999999999</v>
      </c>
      <c r="V63" s="40">
        <f>IF(И_метизы!T63=0,V62,И_метизы!T63)</f>
        <v>274.13679480778831</v>
      </c>
      <c r="W63" s="40">
        <f>IF(И_метизы!U63=0,W62,И_метизы!U63)</f>
        <v>192.71252720180661</v>
      </c>
      <c r="X63" s="40">
        <f>IF(И_метизы!V63=0,X62,И_метизы!V63)</f>
        <v>184.10041841004184</v>
      </c>
      <c r="Y63" s="40">
        <f>IF(И_метизы!W63=0,Y62,И_метизы!W63)</f>
        <v>259.69517388218594</v>
      </c>
    </row>
    <row r="64" spans="1:25" x14ac:dyDescent="0.25">
      <c r="A64" t="str">
        <f t="shared" si="1"/>
        <v>00</v>
      </c>
      <c r="B64">
        <f t="shared" si="2"/>
        <v>148.39785031193159</v>
      </c>
      <c r="C64" s="40">
        <f>Индекс!A59</f>
        <v>0</v>
      </c>
      <c r="D64" s="40">
        <f>Индекс!B59</f>
        <v>0</v>
      </c>
      <c r="E64" s="40">
        <f>IF(И_метизы!C64=0,E63,И_метизы!C64)</f>
        <v>145.93</v>
      </c>
      <c r="F64" s="40">
        <f>IF(И_метизы!D64=0,F63,И_метизы!D64)</f>
        <v>129.83850318471337</v>
      </c>
      <c r="G64" s="40">
        <f>IF(И_метизы!E64=0,G63,И_метизы!E64)</f>
        <v>124.52222433460076</v>
      </c>
      <c r="H64" s="40">
        <f>IF(И_метизы!F64=0,H63,И_метизы!F64)</f>
        <v>135.36863281250001</v>
      </c>
      <c r="I64" s="40">
        <f>IF(И_метизы!G64=0,I63,И_метизы!G64)</f>
        <v>144.19123893805309</v>
      </c>
      <c r="J64" s="40">
        <f>IF(И_метизы!H64=0,J63,И_метизы!H64)</f>
        <v>105.19</v>
      </c>
      <c r="K64" s="40">
        <f>IF(И_метизы!I64=0,K63,И_метизы!I64)</f>
        <v>90.77</v>
      </c>
      <c r="L64" s="40">
        <f>IF(И_метизы!J64=0,L63,И_метизы!J64)</f>
        <v>122</v>
      </c>
      <c r="M64" s="40">
        <f>IF(И_метизы!K64=0,M63,И_метизы!K64)</f>
        <v>108.26955555555557</v>
      </c>
      <c r="N64" s="40">
        <f>IF(И_метизы!L64=0,N63,И_метизы!L64)</f>
        <v>117.26280188679246</v>
      </c>
      <c r="O64" s="40">
        <f>IF(И_метизы!M64=0,O63,И_метизы!M64)</f>
        <v>125.40383766233766</v>
      </c>
      <c r="P64" s="40">
        <f>IF(И_метизы!N64=0,P63,И_метизы!N64)</f>
        <v>145.15789473684211</v>
      </c>
      <c r="Q64" s="40">
        <f>IF(И_метизы!O64=0,Q63,И_метизы!O64)</f>
        <v>258.50832729905869</v>
      </c>
      <c r="R64" s="40">
        <f>IF(И_метизы!P64=0,R63,И_метизы!P64)</f>
        <v>239.56194387405887</v>
      </c>
      <c r="S64" s="40">
        <f>IF(И_метизы!Q64=0,S63,И_метизы!Q64)</f>
        <v>160</v>
      </c>
      <c r="T64" s="40">
        <f>IF(И_метизы!R64=0,T63,И_метизы!R64)</f>
        <v>151.9580739910314</v>
      </c>
      <c r="U64" s="40">
        <f>IF(И_метизы!S64=0,U63,И_метизы!S64)</f>
        <v>238.68799999999999</v>
      </c>
      <c r="V64" s="40">
        <f>IF(И_метизы!T64=0,V63,И_метизы!T64)</f>
        <v>274.13679480778831</v>
      </c>
      <c r="W64" s="40">
        <f>IF(И_метизы!U64=0,W63,И_метизы!U64)</f>
        <v>192.71252720180661</v>
      </c>
      <c r="X64" s="40">
        <f>IF(И_метизы!V64=0,X63,И_метизы!V64)</f>
        <v>184.10041841004184</v>
      </c>
      <c r="Y64" s="40">
        <f>IF(И_метизы!W64=0,Y63,И_метизы!W64)</f>
        <v>259.69517388218594</v>
      </c>
    </row>
    <row r="65" spans="1:25" x14ac:dyDescent="0.25">
      <c r="A65" t="str">
        <f t="shared" si="1"/>
        <v>00</v>
      </c>
      <c r="B65">
        <f t="shared" si="2"/>
        <v>148.39785031193159</v>
      </c>
      <c r="C65" s="40">
        <f>Индекс!A60</f>
        <v>0</v>
      </c>
      <c r="D65" s="40">
        <f>Индекс!B60</f>
        <v>0</v>
      </c>
      <c r="E65" s="40">
        <f>IF(И_метизы!C65=0,E64,И_метизы!C65)</f>
        <v>145.93</v>
      </c>
      <c r="F65" s="40">
        <f>IF(И_метизы!D65=0,F64,И_метизы!D65)</f>
        <v>129.83850318471337</v>
      </c>
      <c r="G65" s="40">
        <f>IF(И_метизы!E65=0,G64,И_метизы!E65)</f>
        <v>124.52222433460076</v>
      </c>
      <c r="H65" s="40">
        <f>IF(И_метизы!F65=0,H64,И_метизы!F65)</f>
        <v>135.36863281250001</v>
      </c>
      <c r="I65" s="40">
        <f>IF(И_метизы!G65=0,I64,И_метизы!G65)</f>
        <v>144.19123893805309</v>
      </c>
      <c r="J65" s="40">
        <f>IF(И_метизы!H65=0,J64,И_метизы!H65)</f>
        <v>105.19</v>
      </c>
      <c r="K65" s="40">
        <f>IF(И_метизы!I65=0,K64,И_метизы!I65)</f>
        <v>90.77</v>
      </c>
      <c r="L65" s="40">
        <f>IF(И_метизы!J65=0,L64,И_метизы!J65)</f>
        <v>122</v>
      </c>
      <c r="M65" s="40">
        <f>IF(И_метизы!K65=0,M64,И_метизы!K65)</f>
        <v>108.26955555555557</v>
      </c>
      <c r="N65" s="40">
        <f>IF(И_метизы!L65=0,N64,И_метизы!L65)</f>
        <v>117.26280188679246</v>
      </c>
      <c r="O65" s="40">
        <f>IF(И_метизы!M65=0,O64,И_метизы!M65)</f>
        <v>125.40383766233766</v>
      </c>
      <c r="P65" s="40">
        <f>IF(И_метизы!N65=0,P64,И_метизы!N65)</f>
        <v>145.15789473684211</v>
      </c>
      <c r="Q65" s="40">
        <f>IF(И_метизы!O65=0,Q64,И_метизы!O65)</f>
        <v>258.50832729905869</v>
      </c>
      <c r="R65" s="40">
        <f>IF(И_метизы!P65=0,R64,И_метизы!P65)</f>
        <v>239.56194387405887</v>
      </c>
      <c r="S65" s="40">
        <f>IF(И_метизы!Q65=0,S64,И_метизы!Q65)</f>
        <v>160</v>
      </c>
      <c r="T65" s="40">
        <f>IF(И_метизы!R65=0,T64,И_метизы!R65)</f>
        <v>151.9580739910314</v>
      </c>
      <c r="U65" s="40">
        <f>IF(И_метизы!S65=0,U64,И_метизы!S65)</f>
        <v>238.68799999999999</v>
      </c>
      <c r="V65" s="40">
        <f>IF(И_метизы!T65=0,V64,И_метизы!T65)</f>
        <v>274.13679480778831</v>
      </c>
      <c r="W65" s="40">
        <f>IF(И_метизы!U65=0,W64,И_метизы!U65)</f>
        <v>192.71252720180661</v>
      </c>
      <c r="X65" s="40">
        <f>IF(И_метизы!V65=0,X64,И_метизы!V65)</f>
        <v>184.10041841004184</v>
      </c>
      <c r="Y65" s="40">
        <f>IF(И_метизы!W65=0,Y64,И_метизы!W65)</f>
        <v>259.69517388218594</v>
      </c>
    </row>
    <row r="66" spans="1:25" x14ac:dyDescent="0.25">
      <c r="A66" t="str">
        <f t="shared" ref="A66:A88" si="3">CONCATENATE(C66,D66)</f>
        <v>00</v>
      </c>
      <c r="B66">
        <f t="shared" ref="B66:B88" si="4">SUMPRODUCT($E$6:$BI$6,E66:BI66)</f>
        <v>148.39785031193159</v>
      </c>
      <c r="C66" s="40">
        <f>Индекс!A61</f>
        <v>0</v>
      </c>
      <c r="D66" s="40">
        <f>Индекс!B61</f>
        <v>0</v>
      </c>
      <c r="E66" s="40">
        <f>IF(И_метизы!C66=0,E65,И_метизы!C66)</f>
        <v>145.93</v>
      </c>
      <c r="F66" s="40">
        <f>IF(И_метизы!D66=0,F65,И_метизы!D66)</f>
        <v>129.83850318471337</v>
      </c>
      <c r="G66" s="40">
        <f>IF(И_метизы!E66=0,G65,И_метизы!E66)</f>
        <v>124.52222433460076</v>
      </c>
      <c r="H66" s="40">
        <f>IF(И_метизы!F66=0,H65,И_метизы!F66)</f>
        <v>135.36863281250001</v>
      </c>
      <c r="I66" s="40">
        <f>IF(И_метизы!G66=0,I65,И_метизы!G66)</f>
        <v>144.19123893805309</v>
      </c>
      <c r="J66" s="40">
        <f>IF(И_метизы!H66=0,J65,И_метизы!H66)</f>
        <v>105.19</v>
      </c>
      <c r="K66" s="40">
        <f>IF(И_метизы!I66=0,K65,И_метизы!I66)</f>
        <v>90.77</v>
      </c>
      <c r="L66" s="40">
        <f>IF(И_метизы!J66=0,L65,И_метизы!J66)</f>
        <v>122</v>
      </c>
      <c r="M66" s="40">
        <f>IF(И_метизы!K66=0,M65,И_метизы!K66)</f>
        <v>108.26955555555557</v>
      </c>
      <c r="N66" s="40">
        <f>IF(И_метизы!L66=0,N65,И_метизы!L66)</f>
        <v>117.26280188679246</v>
      </c>
      <c r="O66" s="40">
        <f>IF(И_метизы!M66=0,O65,И_метизы!M66)</f>
        <v>125.40383766233766</v>
      </c>
      <c r="P66" s="40">
        <f>IF(И_метизы!N66=0,P65,И_метизы!N66)</f>
        <v>145.15789473684211</v>
      </c>
      <c r="Q66" s="40">
        <f>IF(И_метизы!O66=0,Q65,И_метизы!O66)</f>
        <v>258.50832729905869</v>
      </c>
      <c r="R66" s="40">
        <f>IF(И_метизы!P66=0,R65,И_метизы!P66)</f>
        <v>239.56194387405887</v>
      </c>
      <c r="S66" s="40">
        <f>IF(И_метизы!Q66=0,S65,И_метизы!Q66)</f>
        <v>160</v>
      </c>
      <c r="T66" s="40">
        <f>IF(И_метизы!R66=0,T65,И_метизы!R66)</f>
        <v>151.9580739910314</v>
      </c>
      <c r="U66" s="40">
        <f>IF(И_метизы!S66=0,U65,И_метизы!S66)</f>
        <v>238.68799999999999</v>
      </c>
      <c r="V66" s="40">
        <f>IF(И_метизы!T66=0,V65,И_метизы!T66)</f>
        <v>274.13679480778831</v>
      </c>
      <c r="W66" s="40">
        <f>IF(И_метизы!U66=0,W65,И_метизы!U66)</f>
        <v>192.71252720180661</v>
      </c>
      <c r="X66" s="40">
        <f>IF(И_метизы!V66=0,X65,И_метизы!V66)</f>
        <v>184.10041841004184</v>
      </c>
      <c r="Y66" s="40">
        <f>IF(И_метизы!W66=0,Y65,И_метизы!W66)</f>
        <v>259.69517388218594</v>
      </c>
    </row>
    <row r="67" spans="1:25" x14ac:dyDescent="0.25">
      <c r="A67" t="str">
        <f t="shared" si="3"/>
        <v>00</v>
      </c>
      <c r="B67">
        <f t="shared" si="4"/>
        <v>148.39785031193159</v>
      </c>
      <c r="C67" s="40">
        <f>Индекс!A62</f>
        <v>0</v>
      </c>
      <c r="D67" s="40">
        <f>Индекс!B62</f>
        <v>0</v>
      </c>
      <c r="E67" s="40">
        <f>IF(И_метизы!C67=0,E66,И_метизы!C67)</f>
        <v>145.93</v>
      </c>
      <c r="F67" s="40">
        <f>IF(И_метизы!D67=0,F66,И_метизы!D67)</f>
        <v>129.83850318471337</v>
      </c>
      <c r="G67" s="40">
        <f>IF(И_метизы!E67=0,G66,И_метизы!E67)</f>
        <v>124.52222433460076</v>
      </c>
      <c r="H67" s="40">
        <f>IF(И_метизы!F67=0,H66,И_метизы!F67)</f>
        <v>135.36863281250001</v>
      </c>
      <c r="I67" s="40">
        <f>IF(И_метизы!G67=0,I66,И_метизы!G67)</f>
        <v>144.19123893805309</v>
      </c>
      <c r="J67" s="40">
        <f>IF(И_метизы!H67=0,J66,И_метизы!H67)</f>
        <v>105.19</v>
      </c>
      <c r="K67" s="40">
        <f>IF(И_метизы!I67=0,K66,И_метизы!I67)</f>
        <v>90.77</v>
      </c>
      <c r="L67" s="40">
        <f>IF(И_метизы!J67=0,L66,И_метизы!J67)</f>
        <v>122</v>
      </c>
      <c r="M67" s="40">
        <f>IF(И_метизы!K67=0,M66,И_метизы!K67)</f>
        <v>108.26955555555557</v>
      </c>
      <c r="N67" s="40">
        <f>IF(И_метизы!L67=0,N66,И_метизы!L67)</f>
        <v>117.26280188679246</v>
      </c>
      <c r="O67" s="40">
        <f>IF(И_метизы!M67=0,O66,И_метизы!M67)</f>
        <v>125.40383766233766</v>
      </c>
      <c r="P67" s="40">
        <f>IF(И_метизы!N67=0,P66,И_метизы!N67)</f>
        <v>145.15789473684211</v>
      </c>
      <c r="Q67" s="40">
        <f>IF(И_метизы!O67=0,Q66,И_метизы!O67)</f>
        <v>258.50832729905869</v>
      </c>
      <c r="R67" s="40">
        <f>IF(И_метизы!P67=0,R66,И_метизы!P67)</f>
        <v>239.56194387405887</v>
      </c>
      <c r="S67" s="40">
        <f>IF(И_метизы!Q67=0,S66,И_метизы!Q67)</f>
        <v>160</v>
      </c>
      <c r="T67" s="40">
        <f>IF(И_метизы!R67=0,T66,И_метизы!R67)</f>
        <v>151.9580739910314</v>
      </c>
      <c r="U67" s="40">
        <f>IF(И_метизы!S67=0,U66,И_метизы!S67)</f>
        <v>238.68799999999999</v>
      </c>
      <c r="V67" s="40">
        <f>IF(И_метизы!T67=0,V66,И_метизы!T67)</f>
        <v>274.13679480778831</v>
      </c>
      <c r="W67" s="40">
        <f>IF(И_метизы!U67=0,W66,И_метизы!U67)</f>
        <v>192.71252720180661</v>
      </c>
      <c r="X67" s="40">
        <f>IF(И_метизы!V67=0,X66,И_метизы!V67)</f>
        <v>184.10041841004184</v>
      </c>
      <c r="Y67" s="40">
        <f>IF(И_метизы!W67=0,Y66,И_метизы!W67)</f>
        <v>259.69517388218594</v>
      </c>
    </row>
    <row r="68" spans="1:25" x14ac:dyDescent="0.25">
      <c r="A68" t="str">
        <f t="shared" si="3"/>
        <v>00</v>
      </c>
      <c r="B68">
        <f t="shared" si="4"/>
        <v>148.39785031193159</v>
      </c>
      <c r="C68" s="40">
        <f>Индекс!A63</f>
        <v>0</v>
      </c>
      <c r="D68" s="40">
        <f>Индекс!B63</f>
        <v>0</v>
      </c>
      <c r="E68" s="40">
        <f>IF(И_метизы!C68=0,E67,И_метизы!C68)</f>
        <v>145.93</v>
      </c>
      <c r="F68" s="40">
        <f>IF(И_метизы!D68=0,F67,И_метизы!D68)</f>
        <v>129.83850318471337</v>
      </c>
      <c r="G68" s="40">
        <f>IF(И_метизы!E68=0,G67,И_метизы!E68)</f>
        <v>124.52222433460076</v>
      </c>
      <c r="H68" s="40">
        <f>IF(И_метизы!F68=0,H67,И_метизы!F68)</f>
        <v>135.36863281250001</v>
      </c>
      <c r="I68" s="40">
        <f>IF(И_метизы!G68=0,I67,И_метизы!G68)</f>
        <v>144.19123893805309</v>
      </c>
      <c r="J68" s="40">
        <f>IF(И_метизы!H68=0,J67,И_метизы!H68)</f>
        <v>105.19</v>
      </c>
      <c r="K68" s="40">
        <f>IF(И_метизы!I68=0,K67,И_метизы!I68)</f>
        <v>90.77</v>
      </c>
      <c r="L68" s="40">
        <f>IF(И_метизы!J68=0,L67,И_метизы!J68)</f>
        <v>122</v>
      </c>
      <c r="M68" s="40">
        <f>IF(И_метизы!K68=0,M67,И_метизы!K68)</f>
        <v>108.26955555555557</v>
      </c>
      <c r="N68" s="40">
        <f>IF(И_метизы!L68=0,N67,И_метизы!L68)</f>
        <v>117.26280188679246</v>
      </c>
      <c r="O68" s="40">
        <f>IF(И_метизы!M68=0,O67,И_метизы!M68)</f>
        <v>125.40383766233766</v>
      </c>
      <c r="P68" s="40">
        <f>IF(И_метизы!N68=0,P67,И_метизы!N68)</f>
        <v>145.15789473684211</v>
      </c>
      <c r="Q68" s="40">
        <f>IF(И_метизы!O68=0,Q67,И_метизы!O68)</f>
        <v>258.50832729905869</v>
      </c>
      <c r="R68" s="40">
        <f>IF(И_метизы!P68=0,R67,И_метизы!P68)</f>
        <v>239.56194387405887</v>
      </c>
      <c r="S68" s="40">
        <f>IF(И_метизы!Q68=0,S67,И_метизы!Q68)</f>
        <v>160</v>
      </c>
      <c r="T68" s="40">
        <f>IF(И_метизы!R68=0,T67,И_метизы!R68)</f>
        <v>151.9580739910314</v>
      </c>
      <c r="U68" s="40">
        <f>IF(И_метизы!S68=0,U67,И_метизы!S68)</f>
        <v>238.68799999999999</v>
      </c>
      <c r="V68" s="40">
        <f>IF(И_метизы!T68=0,V67,И_метизы!T68)</f>
        <v>274.13679480778831</v>
      </c>
      <c r="W68" s="40">
        <f>IF(И_метизы!U68=0,W67,И_метизы!U68)</f>
        <v>192.71252720180661</v>
      </c>
      <c r="X68" s="40">
        <f>IF(И_метизы!V68=0,X67,И_метизы!V68)</f>
        <v>184.10041841004184</v>
      </c>
      <c r="Y68" s="40">
        <f>IF(И_метизы!W68=0,Y67,И_метизы!W68)</f>
        <v>259.69517388218594</v>
      </c>
    </row>
    <row r="69" spans="1:25" x14ac:dyDescent="0.25">
      <c r="A69" t="str">
        <f t="shared" si="3"/>
        <v>00</v>
      </c>
      <c r="B69">
        <f t="shared" si="4"/>
        <v>148.39785031193159</v>
      </c>
      <c r="C69" s="40">
        <f>Индекс!A64</f>
        <v>0</v>
      </c>
      <c r="D69" s="40">
        <f>Индекс!B64</f>
        <v>0</v>
      </c>
      <c r="E69" s="40">
        <f>IF(И_метизы!C69=0,E68,И_метизы!C69)</f>
        <v>145.93</v>
      </c>
      <c r="F69" s="40">
        <f>IF(И_метизы!D69=0,F68,И_метизы!D69)</f>
        <v>129.83850318471337</v>
      </c>
      <c r="G69" s="40">
        <f>IF(И_метизы!E69=0,G68,И_метизы!E69)</f>
        <v>124.52222433460076</v>
      </c>
      <c r="H69" s="40">
        <f>IF(И_метизы!F69=0,H68,И_метизы!F69)</f>
        <v>135.36863281250001</v>
      </c>
      <c r="I69" s="40">
        <f>IF(И_метизы!G69=0,I68,И_метизы!G69)</f>
        <v>144.19123893805309</v>
      </c>
      <c r="J69" s="40">
        <f>IF(И_метизы!H69=0,J68,И_метизы!H69)</f>
        <v>105.19</v>
      </c>
      <c r="K69" s="40">
        <f>IF(И_метизы!I69=0,K68,И_метизы!I69)</f>
        <v>90.77</v>
      </c>
      <c r="L69" s="40">
        <f>IF(И_метизы!J69=0,L68,И_метизы!J69)</f>
        <v>122</v>
      </c>
      <c r="M69" s="40">
        <f>IF(И_метизы!K69=0,M68,И_метизы!K69)</f>
        <v>108.26955555555557</v>
      </c>
      <c r="N69" s="40">
        <f>IF(И_метизы!L69=0,N68,И_метизы!L69)</f>
        <v>117.26280188679246</v>
      </c>
      <c r="O69" s="40">
        <f>IF(И_метизы!M69=0,O68,И_метизы!M69)</f>
        <v>125.40383766233766</v>
      </c>
      <c r="P69" s="40">
        <f>IF(И_метизы!N69=0,P68,И_метизы!N69)</f>
        <v>145.15789473684211</v>
      </c>
      <c r="Q69" s="40">
        <f>IF(И_метизы!O69=0,Q68,И_метизы!O69)</f>
        <v>258.50832729905869</v>
      </c>
      <c r="R69" s="40">
        <f>IF(И_метизы!P69=0,R68,И_метизы!P69)</f>
        <v>239.56194387405887</v>
      </c>
      <c r="S69" s="40">
        <f>IF(И_метизы!Q69=0,S68,И_метизы!Q69)</f>
        <v>160</v>
      </c>
      <c r="T69" s="40">
        <f>IF(И_метизы!R69=0,T68,И_метизы!R69)</f>
        <v>151.9580739910314</v>
      </c>
      <c r="U69" s="40">
        <f>IF(И_метизы!S69=0,U68,И_метизы!S69)</f>
        <v>238.68799999999999</v>
      </c>
      <c r="V69" s="40">
        <f>IF(И_метизы!T69=0,V68,И_метизы!T69)</f>
        <v>274.13679480778831</v>
      </c>
      <c r="W69" s="40">
        <f>IF(И_метизы!U69=0,W68,И_метизы!U69)</f>
        <v>192.71252720180661</v>
      </c>
      <c r="X69" s="40">
        <f>IF(И_метизы!V69=0,X68,И_метизы!V69)</f>
        <v>184.10041841004184</v>
      </c>
      <c r="Y69" s="40">
        <f>IF(И_метизы!W69=0,Y68,И_метизы!W69)</f>
        <v>259.69517388218594</v>
      </c>
    </row>
    <row r="70" spans="1:25" x14ac:dyDescent="0.25">
      <c r="A70" t="str">
        <f t="shared" si="3"/>
        <v>00</v>
      </c>
      <c r="B70">
        <f t="shared" si="4"/>
        <v>148.39785031193159</v>
      </c>
      <c r="C70" s="40">
        <f>Индекс!A65</f>
        <v>0</v>
      </c>
      <c r="D70" s="40">
        <f>Индекс!B65</f>
        <v>0</v>
      </c>
      <c r="E70" s="40">
        <f>IF(И_метизы!C70=0,E69,И_метизы!C70)</f>
        <v>145.93</v>
      </c>
      <c r="F70" s="40">
        <f>IF(И_метизы!D70=0,F69,И_метизы!D70)</f>
        <v>129.83850318471337</v>
      </c>
      <c r="G70" s="40">
        <f>IF(И_метизы!E70=0,G69,И_метизы!E70)</f>
        <v>124.52222433460076</v>
      </c>
      <c r="H70" s="40">
        <f>IF(И_метизы!F70=0,H69,И_метизы!F70)</f>
        <v>135.36863281250001</v>
      </c>
      <c r="I70" s="40">
        <f>IF(И_метизы!G70=0,I69,И_метизы!G70)</f>
        <v>144.19123893805309</v>
      </c>
      <c r="J70" s="40">
        <f>IF(И_метизы!H70=0,J69,И_метизы!H70)</f>
        <v>105.19</v>
      </c>
      <c r="K70" s="40">
        <f>IF(И_метизы!I70=0,K69,И_метизы!I70)</f>
        <v>90.77</v>
      </c>
      <c r="L70" s="40">
        <f>IF(И_метизы!J70=0,L69,И_метизы!J70)</f>
        <v>122</v>
      </c>
      <c r="M70" s="40">
        <f>IF(И_метизы!K70=0,M69,И_метизы!K70)</f>
        <v>108.26955555555557</v>
      </c>
      <c r="N70" s="40">
        <f>IF(И_метизы!L70=0,N69,И_метизы!L70)</f>
        <v>117.26280188679246</v>
      </c>
      <c r="O70" s="40">
        <f>IF(И_метизы!M70=0,O69,И_метизы!M70)</f>
        <v>125.40383766233766</v>
      </c>
      <c r="P70" s="40">
        <f>IF(И_метизы!N70=0,P69,И_метизы!N70)</f>
        <v>145.15789473684211</v>
      </c>
      <c r="Q70" s="40">
        <f>IF(И_метизы!O70=0,Q69,И_метизы!O70)</f>
        <v>258.50832729905869</v>
      </c>
      <c r="R70" s="40">
        <f>IF(И_метизы!P70=0,R69,И_метизы!P70)</f>
        <v>239.56194387405887</v>
      </c>
      <c r="S70" s="40">
        <f>IF(И_метизы!Q70=0,S69,И_метизы!Q70)</f>
        <v>160</v>
      </c>
      <c r="T70" s="40">
        <f>IF(И_метизы!R70=0,T69,И_метизы!R70)</f>
        <v>151.9580739910314</v>
      </c>
      <c r="U70" s="40">
        <f>IF(И_метизы!S70=0,U69,И_метизы!S70)</f>
        <v>238.68799999999999</v>
      </c>
      <c r="V70" s="40">
        <f>IF(И_метизы!T70=0,V69,И_метизы!T70)</f>
        <v>274.13679480778831</v>
      </c>
      <c r="W70" s="40">
        <f>IF(И_метизы!U70=0,W69,И_метизы!U70)</f>
        <v>192.71252720180661</v>
      </c>
      <c r="X70" s="40">
        <f>IF(И_метизы!V70=0,X69,И_метизы!V70)</f>
        <v>184.10041841004184</v>
      </c>
      <c r="Y70" s="40">
        <f>IF(И_метизы!W70=0,Y69,И_метизы!W70)</f>
        <v>259.69517388218594</v>
      </c>
    </row>
    <row r="71" spans="1:25" x14ac:dyDescent="0.25">
      <c r="A71" t="str">
        <f t="shared" si="3"/>
        <v>00</v>
      </c>
      <c r="B71">
        <f t="shared" si="4"/>
        <v>148.39785031193159</v>
      </c>
      <c r="C71" s="40">
        <f>Индекс!A66</f>
        <v>0</v>
      </c>
      <c r="D71" s="40">
        <f>Индекс!B66</f>
        <v>0</v>
      </c>
      <c r="E71" s="40">
        <f>IF(И_метизы!C71=0,E70,И_метизы!C71)</f>
        <v>145.93</v>
      </c>
      <c r="F71" s="40">
        <f>IF(И_метизы!D71=0,F70,И_метизы!D71)</f>
        <v>129.83850318471337</v>
      </c>
      <c r="G71" s="40">
        <f>IF(И_метизы!E71=0,G70,И_метизы!E71)</f>
        <v>124.52222433460076</v>
      </c>
      <c r="H71" s="40">
        <f>IF(И_метизы!F71=0,H70,И_метизы!F71)</f>
        <v>135.36863281250001</v>
      </c>
      <c r="I71" s="40">
        <f>IF(И_метизы!G71=0,I70,И_метизы!G71)</f>
        <v>144.19123893805309</v>
      </c>
      <c r="J71" s="40">
        <f>IF(И_метизы!H71=0,J70,И_метизы!H71)</f>
        <v>105.19</v>
      </c>
      <c r="K71" s="40">
        <f>IF(И_метизы!I71=0,K70,И_метизы!I71)</f>
        <v>90.77</v>
      </c>
      <c r="L71" s="40">
        <f>IF(И_метизы!J71=0,L70,И_метизы!J71)</f>
        <v>122</v>
      </c>
      <c r="M71" s="40">
        <f>IF(И_метизы!K71=0,M70,И_метизы!K71)</f>
        <v>108.26955555555557</v>
      </c>
      <c r="N71" s="40">
        <f>IF(И_метизы!L71=0,N70,И_метизы!L71)</f>
        <v>117.26280188679246</v>
      </c>
      <c r="O71" s="40">
        <f>IF(И_метизы!M71=0,O70,И_метизы!M71)</f>
        <v>125.40383766233766</v>
      </c>
      <c r="P71" s="40">
        <f>IF(И_метизы!N71=0,P70,И_метизы!N71)</f>
        <v>145.15789473684211</v>
      </c>
      <c r="Q71" s="40">
        <f>IF(И_метизы!O71=0,Q70,И_метизы!O71)</f>
        <v>258.50832729905869</v>
      </c>
      <c r="R71" s="40">
        <f>IF(И_метизы!P71=0,R70,И_метизы!P71)</f>
        <v>239.56194387405887</v>
      </c>
      <c r="S71" s="40">
        <f>IF(И_метизы!Q71=0,S70,И_метизы!Q71)</f>
        <v>160</v>
      </c>
      <c r="T71" s="40">
        <f>IF(И_метизы!R71=0,T70,И_метизы!R71)</f>
        <v>151.9580739910314</v>
      </c>
      <c r="U71" s="40">
        <f>IF(И_метизы!S71=0,U70,И_метизы!S71)</f>
        <v>238.68799999999999</v>
      </c>
      <c r="V71" s="40">
        <f>IF(И_метизы!T71=0,V70,И_метизы!T71)</f>
        <v>274.13679480778831</v>
      </c>
      <c r="W71" s="40">
        <f>IF(И_метизы!U71=0,W70,И_метизы!U71)</f>
        <v>192.71252720180661</v>
      </c>
      <c r="X71" s="40">
        <f>IF(И_метизы!V71=0,X70,И_метизы!V71)</f>
        <v>184.10041841004184</v>
      </c>
      <c r="Y71" s="40">
        <f>IF(И_метизы!W71=0,Y70,И_метизы!W71)</f>
        <v>259.69517388218594</v>
      </c>
    </row>
    <row r="72" spans="1:25" x14ac:dyDescent="0.25">
      <c r="A72" t="str">
        <f t="shared" si="3"/>
        <v>00</v>
      </c>
      <c r="B72">
        <f t="shared" si="4"/>
        <v>148.39785031193159</v>
      </c>
      <c r="C72" s="40">
        <f>Индекс!A67</f>
        <v>0</v>
      </c>
      <c r="D72" s="40">
        <f>Индекс!B67</f>
        <v>0</v>
      </c>
      <c r="E72" s="40">
        <f>IF(И_метизы!C72=0,E71,И_метизы!C72)</f>
        <v>145.93</v>
      </c>
      <c r="F72" s="40">
        <f>IF(И_метизы!D72=0,F71,И_метизы!D72)</f>
        <v>129.83850318471337</v>
      </c>
      <c r="G72" s="40">
        <f>IF(И_метизы!E72=0,G71,И_метизы!E72)</f>
        <v>124.52222433460076</v>
      </c>
      <c r="H72" s="40">
        <f>IF(И_метизы!F72=0,H71,И_метизы!F72)</f>
        <v>135.36863281250001</v>
      </c>
      <c r="I72" s="40">
        <f>IF(И_метизы!G72=0,I71,И_метизы!G72)</f>
        <v>144.19123893805309</v>
      </c>
      <c r="J72" s="40">
        <f>IF(И_метизы!H72=0,J71,И_метизы!H72)</f>
        <v>105.19</v>
      </c>
      <c r="K72" s="40">
        <f>IF(И_метизы!I72=0,K71,И_метизы!I72)</f>
        <v>90.77</v>
      </c>
      <c r="L72" s="40">
        <f>IF(И_метизы!J72=0,L71,И_метизы!J72)</f>
        <v>122</v>
      </c>
      <c r="M72" s="40">
        <f>IF(И_метизы!K72=0,M71,И_метизы!K72)</f>
        <v>108.26955555555557</v>
      </c>
      <c r="N72" s="40">
        <f>IF(И_метизы!L72=0,N71,И_метизы!L72)</f>
        <v>117.26280188679246</v>
      </c>
      <c r="O72" s="40">
        <f>IF(И_метизы!M72=0,O71,И_метизы!M72)</f>
        <v>125.40383766233766</v>
      </c>
      <c r="P72" s="40">
        <f>IF(И_метизы!N72=0,P71,И_метизы!N72)</f>
        <v>145.15789473684211</v>
      </c>
      <c r="Q72" s="40">
        <f>IF(И_метизы!O72=0,Q71,И_метизы!O72)</f>
        <v>258.50832729905869</v>
      </c>
      <c r="R72" s="40">
        <f>IF(И_метизы!P72=0,R71,И_метизы!P72)</f>
        <v>239.56194387405887</v>
      </c>
      <c r="S72" s="40">
        <f>IF(И_метизы!Q72=0,S71,И_метизы!Q72)</f>
        <v>160</v>
      </c>
      <c r="T72" s="40">
        <f>IF(И_метизы!R72=0,T71,И_метизы!R72)</f>
        <v>151.9580739910314</v>
      </c>
      <c r="U72" s="40">
        <f>IF(И_метизы!S72=0,U71,И_метизы!S72)</f>
        <v>238.68799999999999</v>
      </c>
      <c r="V72" s="40">
        <f>IF(И_метизы!T72=0,V71,И_метизы!T72)</f>
        <v>274.13679480778831</v>
      </c>
      <c r="W72" s="40">
        <f>IF(И_метизы!U72=0,W71,И_метизы!U72)</f>
        <v>192.71252720180661</v>
      </c>
      <c r="X72" s="40">
        <f>IF(И_метизы!V72=0,X71,И_метизы!V72)</f>
        <v>184.10041841004184</v>
      </c>
      <c r="Y72" s="40">
        <f>IF(И_метизы!W72=0,Y71,И_метизы!W72)</f>
        <v>259.69517388218594</v>
      </c>
    </row>
    <row r="73" spans="1:25" x14ac:dyDescent="0.25">
      <c r="A73" t="str">
        <f t="shared" si="3"/>
        <v>00</v>
      </c>
      <c r="B73">
        <f t="shared" si="4"/>
        <v>148.39785031193159</v>
      </c>
      <c r="C73" s="40">
        <f>Индекс!A68</f>
        <v>0</v>
      </c>
      <c r="D73" s="40">
        <f>Индекс!B68</f>
        <v>0</v>
      </c>
      <c r="E73" s="40">
        <f>IF(И_метизы!C73=0,E72,И_метизы!C73)</f>
        <v>145.93</v>
      </c>
      <c r="F73" s="40">
        <f>IF(И_метизы!D73=0,F72,И_метизы!D73)</f>
        <v>129.83850318471337</v>
      </c>
      <c r="G73" s="40">
        <f>IF(И_метизы!E73=0,G72,И_метизы!E73)</f>
        <v>124.52222433460076</v>
      </c>
      <c r="H73" s="40">
        <f>IF(И_метизы!F73=0,H72,И_метизы!F73)</f>
        <v>135.36863281250001</v>
      </c>
      <c r="I73" s="40">
        <f>IF(И_метизы!G73=0,I72,И_метизы!G73)</f>
        <v>144.19123893805309</v>
      </c>
      <c r="J73" s="40">
        <f>IF(И_метизы!H73=0,J72,И_метизы!H73)</f>
        <v>105.19</v>
      </c>
      <c r="K73" s="40">
        <f>IF(И_метизы!I73=0,K72,И_метизы!I73)</f>
        <v>90.77</v>
      </c>
      <c r="L73" s="40">
        <f>IF(И_метизы!J73=0,L72,И_метизы!J73)</f>
        <v>122</v>
      </c>
      <c r="M73" s="40">
        <f>IF(И_метизы!K73=0,M72,И_метизы!K73)</f>
        <v>108.26955555555557</v>
      </c>
      <c r="N73" s="40">
        <f>IF(И_метизы!L73=0,N72,И_метизы!L73)</f>
        <v>117.26280188679246</v>
      </c>
      <c r="O73" s="40">
        <f>IF(И_метизы!M73=0,O72,И_метизы!M73)</f>
        <v>125.40383766233766</v>
      </c>
      <c r="P73" s="40">
        <f>IF(И_метизы!N73=0,P72,И_метизы!N73)</f>
        <v>145.15789473684211</v>
      </c>
      <c r="Q73" s="40">
        <f>IF(И_метизы!O73=0,Q72,И_метизы!O73)</f>
        <v>258.50832729905869</v>
      </c>
      <c r="R73" s="40">
        <f>IF(И_метизы!P73=0,R72,И_метизы!P73)</f>
        <v>239.56194387405887</v>
      </c>
      <c r="S73" s="40">
        <f>IF(И_метизы!Q73=0,S72,И_метизы!Q73)</f>
        <v>160</v>
      </c>
      <c r="T73" s="40">
        <f>IF(И_метизы!R73=0,T72,И_метизы!R73)</f>
        <v>151.9580739910314</v>
      </c>
      <c r="U73" s="40">
        <f>IF(И_метизы!S73=0,U72,И_метизы!S73)</f>
        <v>238.68799999999999</v>
      </c>
      <c r="V73" s="40">
        <f>IF(И_метизы!T73=0,V72,И_метизы!T73)</f>
        <v>274.13679480778831</v>
      </c>
      <c r="W73" s="40">
        <f>IF(И_метизы!U73=0,W72,И_метизы!U73)</f>
        <v>192.71252720180661</v>
      </c>
      <c r="X73" s="40">
        <f>IF(И_метизы!V73=0,X72,И_метизы!V73)</f>
        <v>184.10041841004184</v>
      </c>
      <c r="Y73" s="40">
        <f>IF(И_метизы!W73=0,Y72,И_метизы!W73)</f>
        <v>259.69517388218594</v>
      </c>
    </row>
    <row r="74" spans="1:25" x14ac:dyDescent="0.25">
      <c r="A74" t="str">
        <f t="shared" si="3"/>
        <v>00</v>
      </c>
      <c r="B74">
        <f t="shared" si="4"/>
        <v>148.39785031193159</v>
      </c>
      <c r="C74" s="40">
        <f>Индекс!A69</f>
        <v>0</v>
      </c>
      <c r="D74" s="40">
        <f>Индекс!B69</f>
        <v>0</v>
      </c>
      <c r="E74" s="40">
        <f>IF(И_метизы!C74=0,E73,И_метизы!C74)</f>
        <v>145.93</v>
      </c>
      <c r="F74" s="40">
        <f>IF(И_метизы!D74=0,F73,И_метизы!D74)</f>
        <v>129.83850318471337</v>
      </c>
      <c r="G74" s="40">
        <f>IF(И_метизы!E74=0,G73,И_метизы!E74)</f>
        <v>124.52222433460076</v>
      </c>
      <c r="H74" s="40">
        <f>IF(И_метизы!F74=0,H73,И_метизы!F74)</f>
        <v>135.36863281250001</v>
      </c>
      <c r="I74" s="40">
        <f>IF(И_метизы!G74=0,I73,И_метизы!G74)</f>
        <v>144.19123893805309</v>
      </c>
      <c r="J74" s="40">
        <f>IF(И_метизы!H74=0,J73,И_метизы!H74)</f>
        <v>105.19</v>
      </c>
      <c r="K74" s="40">
        <f>IF(И_метизы!I74=0,K73,И_метизы!I74)</f>
        <v>90.77</v>
      </c>
      <c r="L74" s="40">
        <f>IF(И_метизы!J74=0,L73,И_метизы!J74)</f>
        <v>122</v>
      </c>
      <c r="M74" s="40">
        <f>IF(И_метизы!K74=0,M73,И_метизы!K74)</f>
        <v>108.26955555555557</v>
      </c>
      <c r="N74" s="40">
        <f>IF(И_метизы!L74=0,N73,И_метизы!L74)</f>
        <v>117.26280188679246</v>
      </c>
      <c r="O74" s="40">
        <f>IF(И_метизы!M74=0,O73,И_метизы!M74)</f>
        <v>125.40383766233766</v>
      </c>
      <c r="P74" s="40">
        <f>IF(И_метизы!N74=0,P73,И_метизы!N74)</f>
        <v>145.15789473684211</v>
      </c>
      <c r="Q74" s="40">
        <f>IF(И_метизы!O74=0,Q73,И_метизы!O74)</f>
        <v>258.50832729905869</v>
      </c>
      <c r="R74" s="40">
        <f>IF(И_метизы!P74=0,R73,И_метизы!P74)</f>
        <v>239.56194387405887</v>
      </c>
      <c r="S74" s="40">
        <f>IF(И_метизы!Q74=0,S73,И_метизы!Q74)</f>
        <v>160</v>
      </c>
      <c r="T74" s="40">
        <f>IF(И_метизы!R74=0,T73,И_метизы!R74)</f>
        <v>151.9580739910314</v>
      </c>
      <c r="U74" s="40">
        <f>IF(И_метизы!S74=0,U73,И_метизы!S74)</f>
        <v>238.68799999999999</v>
      </c>
      <c r="V74" s="40">
        <f>IF(И_метизы!T74=0,V73,И_метизы!T74)</f>
        <v>274.13679480778831</v>
      </c>
      <c r="W74" s="40">
        <f>IF(И_метизы!U74=0,W73,И_метизы!U74)</f>
        <v>192.71252720180661</v>
      </c>
      <c r="X74" s="40">
        <f>IF(И_метизы!V74=0,X73,И_метизы!V74)</f>
        <v>184.10041841004184</v>
      </c>
      <c r="Y74" s="40">
        <f>IF(И_метизы!W74=0,Y73,И_метизы!W74)</f>
        <v>259.69517388218594</v>
      </c>
    </row>
    <row r="75" spans="1:25" x14ac:dyDescent="0.25">
      <c r="A75" t="str">
        <f t="shared" si="3"/>
        <v>00</v>
      </c>
      <c r="B75">
        <f t="shared" si="4"/>
        <v>148.39785031193159</v>
      </c>
      <c r="C75" s="40">
        <f>Индекс!A70</f>
        <v>0</v>
      </c>
      <c r="D75" s="40">
        <f>Индекс!B70</f>
        <v>0</v>
      </c>
      <c r="E75" s="40">
        <f>IF(И_метизы!C75=0,E74,И_метизы!C75)</f>
        <v>145.93</v>
      </c>
      <c r="F75" s="40">
        <f>IF(И_метизы!D75=0,F74,И_метизы!D75)</f>
        <v>129.83850318471337</v>
      </c>
      <c r="G75" s="40">
        <f>IF(И_метизы!E75=0,G74,И_метизы!E75)</f>
        <v>124.52222433460076</v>
      </c>
      <c r="H75" s="40">
        <f>IF(И_метизы!F75=0,H74,И_метизы!F75)</f>
        <v>135.36863281250001</v>
      </c>
      <c r="I75" s="40">
        <f>IF(И_метизы!G75=0,I74,И_метизы!G75)</f>
        <v>144.19123893805309</v>
      </c>
      <c r="J75" s="40">
        <f>IF(И_метизы!H75=0,J74,И_метизы!H75)</f>
        <v>105.19</v>
      </c>
      <c r="K75" s="40">
        <f>IF(И_метизы!I75=0,K74,И_метизы!I75)</f>
        <v>90.77</v>
      </c>
      <c r="L75" s="40">
        <f>IF(И_метизы!J75=0,L74,И_метизы!J75)</f>
        <v>122</v>
      </c>
      <c r="M75" s="40">
        <f>IF(И_метизы!K75=0,M74,И_метизы!K75)</f>
        <v>108.26955555555557</v>
      </c>
      <c r="N75" s="40">
        <f>IF(И_метизы!L75=0,N74,И_метизы!L75)</f>
        <v>117.26280188679246</v>
      </c>
      <c r="O75" s="40">
        <f>IF(И_метизы!M75=0,O74,И_метизы!M75)</f>
        <v>125.40383766233766</v>
      </c>
      <c r="P75" s="40">
        <f>IF(И_метизы!N75=0,P74,И_метизы!N75)</f>
        <v>145.15789473684211</v>
      </c>
      <c r="Q75" s="40">
        <f>IF(И_метизы!O75=0,Q74,И_метизы!O75)</f>
        <v>258.50832729905869</v>
      </c>
      <c r="R75" s="40">
        <f>IF(И_метизы!P75=0,R74,И_метизы!P75)</f>
        <v>239.56194387405887</v>
      </c>
      <c r="S75" s="40">
        <f>IF(И_метизы!Q75=0,S74,И_метизы!Q75)</f>
        <v>160</v>
      </c>
      <c r="T75" s="40">
        <f>IF(И_метизы!R75=0,T74,И_метизы!R75)</f>
        <v>151.9580739910314</v>
      </c>
      <c r="U75" s="40">
        <f>IF(И_метизы!S75=0,U74,И_метизы!S75)</f>
        <v>238.68799999999999</v>
      </c>
      <c r="V75" s="40">
        <f>IF(И_метизы!T75=0,V74,И_метизы!T75)</f>
        <v>274.13679480778831</v>
      </c>
      <c r="W75" s="40">
        <f>IF(И_метизы!U75=0,W74,И_метизы!U75)</f>
        <v>192.71252720180661</v>
      </c>
      <c r="X75" s="40">
        <f>IF(И_метизы!V75=0,X74,И_метизы!V75)</f>
        <v>184.10041841004184</v>
      </c>
      <c r="Y75" s="40">
        <f>IF(И_метизы!W75=0,Y74,И_метизы!W75)</f>
        <v>259.69517388218594</v>
      </c>
    </row>
    <row r="76" spans="1:25" x14ac:dyDescent="0.25">
      <c r="A76" t="str">
        <f t="shared" si="3"/>
        <v>00</v>
      </c>
      <c r="B76">
        <f t="shared" si="4"/>
        <v>148.39785031193159</v>
      </c>
      <c r="C76" s="40">
        <f>Индекс!A71</f>
        <v>0</v>
      </c>
      <c r="D76" s="40">
        <f>Индекс!B71</f>
        <v>0</v>
      </c>
      <c r="E76" s="40">
        <f>IF(И_метизы!C76=0,E75,И_метизы!C76)</f>
        <v>145.93</v>
      </c>
      <c r="F76" s="40">
        <f>IF(И_метизы!D76=0,F75,И_метизы!D76)</f>
        <v>129.83850318471337</v>
      </c>
      <c r="G76" s="40">
        <f>IF(И_метизы!E76=0,G75,И_метизы!E76)</f>
        <v>124.52222433460076</v>
      </c>
      <c r="H76" s="40">
        <f>IF(И_метизы!F76=0,H75,И_метизы!F76)</f>
        <v>135.36863281250001</v>
      </c>
      <c r="I76" s="40">
        <f>IF(И_метизы!G76=0,I75,И_метизы!G76)</f>
        <v>144.19123893805309</v>
      </c>
      <c r="J76" s="40">
        <f>IF(И_метизы!H76=0,J75,И_метизы!H76)</f>
        <v>105.19</v>
      </c>
      <c r="K76" s="40">
        <f>IF(И_метизы!I76=0,K75,И_метизы!I76)</f>
        <v>90.77</v>
      </c>
      <c r="L76" s="40">
        <f>IF(И_метизы!J76=0,L75,И_метизы!J76)</f>
        <v>122</v>
      </c>
      <c r="M76" s="40">
        <f>IF(И_метизы!K76=0,M75,И_метизы!K76)</f>
        <v>108.26955555555557</v>
      </c>
      <c r="N76" s="40">
        <f>IF(И_метизы!L76=0,N75,И_метизы!L76)</f>
        <v>117.26280188679246</v>
      </c>
      <c r="O76" s="40">
        <f>IF(И_метизы!M76=0,O75,И_метизы!M76)</f>
        <v>125.40383766233766</v>
      </c>
      <c r="P76" s="40">
        <f>IF(И_метизы!N76=0,P75,И_метизы!N76)</f>
        <v>145.15789473684211</v>
      </c>
      <c r="Q76" s="40">
        <f>IF(И_метизы!O76=0,Q75,И_метизы!O76)</f>
        <v>258.50832729905869</v>
      </c>
      <c r="R76" s="40">
        <f>IF(И_метизы!P76=0,R75,И_метизы!P76)</f>
        <v>239.56194387405887</v>
      </c>
      <c r="S76" s="40">
        <f>IF(И_метизы!Q76=0,S75,И_метизы!Q76)</f>
        <v>160</v>
      </c>
      <c r="T76" s="40">
        <f>IF(И_метизы!R76=0,T75,И_метизы!R76)</f>
        <v>151.9580739910314</v>
      </c>
      <c r="U76" s="40">
        <f>IF(И_метизы!S76=0,U75,И_метизы!S76)</f>
        <v>238.68799999999999</v>
      </c>
      <c r="V76" s="40">
        <f>IF(И_метизы!T76=0,V75,И_метизы!T76)</f>
        <v>274.13679480778831</v>
      </c>
      <c r="W76" s="40">
        <f>IF(И_метизы!U76=0,W75,И_метизы!U76)</f>
        <v>192.71252720180661</v>
      </c>
      <c r="X76" s="40">
        <f>IF(И_метизы!V76=0,X75,И_метизы!V76)</f>
        <v>184.10041841004184</v>
      </c>
      <c r="Y76" s="40">
        <f>IF(И_метизы!W76=0,Y75,И_метизы!W76)</f>
        <v>259.69517388218594</v>
      </c>
    </row>
    <row r="77" spans="1:25" x14ac:dyDescent="0.25">
      <c r="A77" t="str">
        <f t="shared" si="3"/>
        <v>00</v>
      </c>
      <c r="B77">
        <f t="shared" si="4"/>
        <v>148.39785031193159</v>
      </c>
      <c r="C77" s="40">
        <f>Индекс!A72</f>
        <v>0</v>
      </c>
      <c r="D77" s="40">
        <f>Индекс!B72</f>
        <v>0</v>
      </c>
      <c r="E77" s="40">
        <f>IF(И_метизы!C77=0,E76,И_метизы!C77)</f>
        <v>145.93</v>
      </c>
      <c r="F77" s="40">
        <f>IF(И_метизы!D77=0,F76,И_метизы!D77)</f>
        <v>129.83850318471337</v>
      </c>
      <c r="G77" s="40">
        <f>IF(И_метизы!E77=0,G76,И_метизы!E77)</f>
        <v>124.52222433460076</v>
      </c>
      <c r="H77" s="40">
        <f>IF(И_метизы!F77=0,H76,И_метизы!F77)</f>
        <v>135.36863281250001</v>
      </c>
      <c r="I77" s="40">
        <f>IF(И_метизы!G77=0,I76,И_метизы!G77)</f>
        <v>144.19123893805309</v>
      </c>
      <c r="J77" s="40">
        <f>IF(И_метизы!H77=0,J76,И_метизы!H77)</f>
        <v>105.19</v>
      </c>
      <c r="K77" s="40">
        <f>IF(И_метизы!I77=0,K76,И_метизы!I77)</f>
        <v>90.77</v>
      </c>
      <c r="L77" s="40">
        <f>IF(И_метизы!J77=0,L76,И_метизы!J77)</f>
        <v>122</v>
      </c>
      <c r="M77" s="40">
        <f>IF(И_метизы!K77=0,M76,И_метизы!K77)</f>
        <v>108.26955555555557</v>
      </c>
      <c r="N77" s="40">
        <f>IF(И_метизы!L77=0,N76,И_метизы!L77)</f>
        <v>117.26280188679246</v>
      </c>
      <c r="O77" s="40">
        <f>IF(И_метизы!M77=0,O76,И_метизы!M77)</f>
        <v>125.40383766233766</v>
      </c>
      <c r="P77" s="40">
        <f>IF(И_метизы!N77=0,P76,И_метизы!N77)</f>
        <v>145.15789473684211</v>
      </c>
      <c r="Q77" s="40">
        <f>IF(И_метизы!O77=0,Q76,И_метизы!O77)</f>
        <v>258.50832729905869</v>
      </c>
      <c r="R77" s="40">
        <f>IF(И_метизы!P77=0,R76,И_метизы!P77)</f>
        <v>239.56194387405887</v>
      </c>
      <c r="S77" s="40">
        <f>IF(И_метизы!Q77=0,S76,И_метизы!Q77)</f>
        <v>160</v>
      </c>
      <c r="T77" s="40">
        <f>IF(И_метизы!R77=0,T76,И_метизы!R77)</f>
        <v>151.9580739910314</v>
      </c>
      <c r="U77" s="40">
        <f>IF(И_метизы!S77=0,U76,И_метизы!S77)</f>
        <v>238.68799999999999</v>
      </c>
      <c r="V77" s="40">
        <f>IF(И_метизы!T77=0,V76,И_метизы!T77)</f>
        <v>274.13679480778831</v>
      </c>
      <c r="W77" s="40">
        <f>IF(И_метизы!U77=0,W76,И_метизы!U77)</f>
        <v>192.71252720180661</v>
      </c>
      <c r="X77" s="40">
        <f>IF(И_метизы!V77=0,X76,И_метизы!V77)</f>
        <v>184.10041841004184</v>
      </c>
      <c r="Y77" s="40">
        <f>IF(И_метизы!W77=0,Y76,И_метизы!W77)</f>
        <v>259.69517388218594</v>
      </c>
    </row>
    <row r="78" spans="1:25" x14ac:dyDescent="0.25">
      <c r="A78" t="str">
        <f t="shared" si="3"/>
        <v>00</v>
      </c>
      <c r="B78">
        <f t="shared" si="4"/>
        <v>148.39785031193159</v>
      </c>
      <c r="C78" s="40">
        <f>Индекс!A73</f>
        <v>0</v>
      </c>
      <c r="D78" s="40">
        <f>Индекс!B73</f>
        <v>0</v>
      </c>
      <c r="E78" s="40">
        <f>IF(И_метизы!C78=0,E77,И_метизы!C78)</f>
        <v>145.93</v>
      </c>
      <c r="F78" s="40">
        <f>IF(И_метизы!D78=0,F77,И_метизы!D78)</f>
        <v>129.83850318471337</v>
      </c>
      <c r="G78" s="40">
        <f>IF(И_метизы!E78=0,G77,И_метизы!E78)</f>
        <v>124.52222433460076</v>
      </c>
      <c r="H78" s="40">
        <f>IF(И_метизы!F78=0,H77,И_метизы!F78)</f>
        <v>135.36863281250001</v>
      </c>
      <c r="I78" s="40">
        <f>IF(И_метизы!G78=0,I77,И_метизы!G78)</f>
        <v>144.19123893805309</v>
      </c>
      <c r="J78" s="40">
        <f>IF(И_метизы!H78=0,J77,И_метизы!H78)</f>
        <v>105.19</v>
      </c>
      <c r="K78" s="40">
        <f>IF(И_метизы!I78=0,K77,И_метизы!I78)</f>
        <v>90.77</v>
      </c>
      <c r="L78" s="40">
        <f>IF(И_метизы!J78=0,L77,И_метизы!J78)</f>
        <v>122</v>
      </c>
      <c r="M78" s="40">
        <f>IF(И_метизы!K78=0,M77,И_метизы!K78)</f>
        <v>108.26955555555557</v>
      </c>
      <c r="N78" s="40">
        <f>IF(И_метизы!L78=0,N77,И_метизы!L78)</f>
        <v>117.26280188679246</v>
      </c>
      <c r="O78" s="40">
        <f>IF(И_метизы!M78=0,O77,И_метизы!M78)</f>
        <v>125.40383766233766</v>
      </c>
      <c r="P78" s="40">
        <f>IF(И_метизы!N78=0,P77,И_метизы!N78)</f>
        <v>145.15789473684211</v>
      </c>
      <c r="Q78" s="40">
        <f>IF(И_метизы!O78=0,Q77,И_метизы!O78)</f>
        <v>258.50832729905869</v>
      </c>
      <c r="R78" s="40">
        <f>IF(И_метизы!P78=0,R77,И_метизы!P78)</f>
        <v>239.56194387405887</v>
      </c>
      <c r="S78" s="40">
        <f>IF(И_метизы!Q78=0,S77,И_метизы!Q78)</f>
        <v>160</v>
      </c>
      <c r="T78" s="40">
        <f>IF(И_метизы!R78=0,T77,И_метизы!R78)</f>
        <v>151.9580739910314</v>
      </c>
      <c r="U78" s="40">
        <f>IF(И_метизы!S78=0,U77,И_метизы!S78)</f>
        <v>238.68799999999999</v>
      </c>
      <c r="V78" s="40">
        <f>IF(И_метизы!T78=0,V77,И_метизы!T78)</f>
        <v>274.13679480778831</v>
      </c>
      <c r="W78" s="40">
        <f>IF(И_метизы!U78=0,W77,И_метизы!U78)</f>
        <v>192.71252720180661</v>
      </c>
      <c r="X78" s="40">
        <f>IF(И_метизы!V78=0,X77,И_метизы!V78)</f>
        <v>184.10041841004184</v>
      </c>
      <c r="Y78" s="40">
        <f>IF(И_метизы!W78=0,Y77,И_метизы!W78)</f>
        <v>259.69517388218594</v>
      </c>
    </row>
    <row r="79" spans="1:25" x14ac:dyDescent="0.25">
      <c r="A79" t="str">
        <f t="shared" si="3"/>
        <v>00</v>
      </c>
      <c r="B79">
        <f t="shared" si="4"/>
        <v>148.39785031193159</v>
      </c>
      <c r="C79" s="40">
        <f>Индекс!A74</f>
        <v>0</v>
      </c>
      <c r="D79" s="40">
        <f>Индекс!B74</f>
        <v>0</v>
      </c>
      <c r="E79" s="40">
        <f>IF(И_метизы!C79=0,E78,И_метизы!C79)</f>
        <v>145.93</v>
      </c>
      <c r="F79" s="40">
        <f>IF(И_метизы!D79=0,F78,И_метизы!D79)</f>
        <v>129.83850318471337</v>
      </c>
      <c r="G79" s="40">
        <f>IF(И_метизы!E79=0,G78,И_метизы!E79)</f>
        <v>124.52222433460076</v>
      </c>
      <c r="H79" s="40">
        <f>IF(И_метизы!F79=0,H78,И_метизы!F79)</f>
        <v>135.36863281250001</v>
      </c>
      <c r="I79" s="40">
        <f>IF(И_метизы!G79=0,I78,И_метизы!G79)</f>
        <v>144.19123893805309</v>
      </c>
      <c r="J79" s="40">
        <f>IF(И_метизы!H79=0,J78,И_метизы!H79)</f>
        <v>105.19</v>
      </c>
      <c r="K79" s="40">
        <f>IF(И_метизы!I79=0,K78,И_метизы!I79)</f>
        <v>90.77</v>
      </c>
      <c r="L79" s="40">
        <f>IF(И_метизы!J79=0,L78,И_метизы!J79)</f>
        <v>122</v>
      </c>
      <c r="M79" s="40">
        <f>IF(И_метизы!K79=0,M78,И_метизы!K79)</f>
        <v>108.26955555555557</v>
      </c>
      <c r="N79" s="40">
        <f>IF(И_метизы!L79=0,N78,И_метизы!L79)</f>
        <v>117.26280188679246</v>
      </c>
      <c r="O79" s="40">
        <f>IF(И_метизы!M79=0,O78,И_метизы!M79)</f>
        <v>125.40383766233766</v>
      </c>
      <c r="P79" s="40">
        <f>IF(И_метизы!N79=0,P78,И_метизы!N79)</f>
        <v>145.15789473684211</v>
      </c>
      <c r="Q79" s="40">
        <f>IF(И_метизы!O79=0,Q78,И_метизы!O79)</f>
        <v>258.50832729905869</v>
      </c>
      <c r="R79" s="40">
        <f>IF(И_метизы!P79=0,R78,И_метизы!P79)</f>
        <v>239.56194387405887</v>
      </c>
      <c r="S79" s="40">
        <f>IF(И_метизы!Q79=0,S78,И_метизы!Q79)</f>
        <v>160</v>
      </c>
      <c r="T79" s="40">
        <f>IF(И_метизы!R79=0,T78,И_метизы!R79)</f>
        <v>151.9580739910314</v>
      </c>
      <c r="U79" s="40">
        <f>IF(И_метизы!S79=0,U78,И_метизы!S79)</f>
        <v>238.68799999999999</v>
      </c>
      <c r="V79" s="40">
        <f>IF(И_метизы!T79=0,V78,И_метизы!T79)</f>
        <v>274.13679480778831</v>
      </c>
      <c r="W79" s="40">
        <f>IF(И_метизы!U79=0,W78,И_метизы!U79)</f>
        <v>192.71252720180661</v>
      </c>
      <c r="X79" s="40">
        <f>IF(И_метизы!V79=0,X78,И_метизы!V79)</f>
        <v>184.10041841004184</v>
      </c>
      <c r="Y79" s="40">
        <f>IF(И_метизы!W79=0,Y78,И_метизы!W79)</f>
        <v>259.69517388218594</v>
      </c>
    </row>
    <row r="80" spans="1:25" x14ac:dyDescent="0.25">
      <c r="A80" t="str">
        <f t="shared" si="3"/>
        <v>00</v>
      </c>
      <c r="B80">
        <f t="shared" si="4"/>
        <v>148.39785031193159</v>
      </c>
      <c r="C80" s="40">
        <f>Индекс!A75</f>
        <v>0</v>
      </c>
      <c r="D80" s="40">
        <f>Индекс!B75</f>
        <v>0</v>
      </c>
      <c r="E80" s="40">
        <f>IF(И_метизы!C80=0,E79,И_метизы!C80)</f>
        <v>145.93</v>
      </c>
      <c r="F80" s="40">
        <f>IF(И_метизы!D80=0,F79,И_метизы!D80)</f>
        <v>129.83850318471337</v>
      </c>
      <c r="G80" s="40">
        <f>IF(И_метизы!E80=0,G79,И_метизы!E80)</f>
        <v>124.52222433460076</v>
      </c>
      <c r="H80" s="40">
        <f>IF(И_метизы!F80=0,H79,И_метизы!F80)</f>
        <v>135.36863281250001</v>
      </c>
      <c r="I80" s="40">
        <f>IF(И_метизы!G80=0,I79,И_метизы!G80)</f>
        <v>144.19123893805309</v>
      </c>
      <c r="J80" s="40">
        <f>IF(И_метизы!H80=0,J79,И_метизы!H80)</f>
        <v>105.19</v>
      </c>
      <c r="K80" s="40">
        <f>IF(И_метизы!I80=0,K79,И_метизы!I80)</f>
        <v>90.77</v>
      </c>
      <c r="L80" s="40">
        <f>IF(И_метизы!J80=0,L79,И_метизы!J80)</f>
        <v>122</v>
      </c>
      <c r="M80" s="40">
        <f>IF(И_метизы!K80=0,M79,И_метизы!K80)</f>
        <v>108.26955555555557</v>
      </c>
      <c r="N80" s="40">
        <f>IF(И_метизы!L80=0,N79,И_метизы!L80)</f>
        <v>117.26280188679246</v>
      </c>
      <c r="O80" s="40">
        <f>IF(И_метизы!M80=0,O79,И_метизы!M80)</f>
        <v>125.40383766233766</v>
      </c>
      <c r="P80" s="40">
        <f>IF(И_метизы!N80=0,P79,И_метизы!N80)</f>
        <v>145.15789473684211</v>
      </c>
      <c r="Q80" s="40">
        <f>IF(И_метизы!O80=0,Q79,И_метизы!O80)</f>
        <v>258.50832729905869</v>
      </c>
      <c r="R80" s="40">
        <f>IF(И_метизы!P80=0,R79,И_метизы!P80)</f>
        <v>239.56194387405887</v>
      </c>
      <c r="S80" s="40">
        <f>IF(И_метизы!Q80=0,S79,И_метизы!Q80)</f>
        <v>160</v>
      </c>
      <c r="T80" s="40">
        <f>IF(И_метизы!R80=0,T79,И_метизы!R80)</f>
        <v>151.9580739910314</v>
      </c>
      <c r="U80" s="40">
        <f>IF(И_метизы!S80=0,U79,И_метизы!S80)</f>
        <v>238.68799999999999</v>
      </c>
      <c r="V80" s="40">
        <f>IF(И_метизы!T80=0,V79,И_метизы!T80)</f>
        <v>274.13679480778831</v>
      </c>
      <c r="W80" s="40">
        <f>IF(И_метизы!U80=0,W79,И_метизы!U80)</f>
        <v>192.71252720180661</v>
      </c>
      <c r="X80" s="40">
        <f>IF(И_метизы!V80=0,X79,И_метизы!V80)</f>
        <v>184.10041841004184</v>
      </c>
      <c r="Y80" s="40">
        <f>IF(И_метизы!W80=0,Y79,И_метизы!W80)</f>
        <v>259.69517388218594</v>
      </c>
    </row>
    <row r="81" spans="1:25" x14ac:dyDescent="0.25">
      <c r="A81" t="str">
        <f t="shared" si="3"/>
        <v>00</v>
      </c>
      <c r="B81">
        <f t="shared" si="4"/>
        <v>148.39785031193159</v>
      </c>
      <c r="C81" s="40">
        <f>Индекс!A76</f>
        <v>0</v>
      </c>
      <c r="D81" s="40">
        <f>Индекс!B76</f>
        <v>0</v>
      </c>
      <c r="E81" s="40">
        <f>IF(И_метизы!C81=0,E80,И_метизы!C81)</f>
        <v>145.93</v>
      </c>
      <c r="F81" s="40">
        <f>IF(И_метизы!D81=0,F80,И_метизы!D81)</f>
        <v>129.83850318471337</v>
      </c>
      <c r="G81" s="40">
        <f>IF(И_метизы!E81=0,G80,И_метизы!E81)</f>
        <v>124.52222433460076</v>
      </c>
      <c r="H81" s="40">
        <f>IF(И_метизы!F81=0,H80,И_метизы!F81)</f>
        <v>135.36863281250001</v>
      </c>
      <c r="I81" s="40">
        <f>IF(И_метизы!G81=0,I80,И_метизы!G81)</f>
        <v>144.19123893805309</v>
      </c>
      <c r="J81" s="40">
        <f>IF(И_метизы!H81=0,J80,И_метизы!H81)</f>
        <v>105.19</v>
      </c>
      <c r="K81" s="40">
        <f>IF(И_метизы!I81=0,K80,И_метизы!I81)</f>
        <v>90.77</v>
      </c>
      <c r="L81" s="40">
        <f>IF(И_метизы!J81=0,L80,И_метизы!J81)</f>
        <v>122</v>
      </c>
      <c r="M81" s="40">
        <f>IF(И_метизы!K81=0,M80,И_метизы!K81)</f>
        <v>108.26955555555557</v>
      </c>
      <c r="N81" s="40">
        <f>IF(И_метизы!L81=0,N80,И_метизы!L81)</f>
        <v>117.26280188679246</v>
      </c>
      <c r="O81" s="40">
        <f>IF(И_метизы!M81=0,O80,И_метизы!M81)</f>
        <v>125.40383766233766</v>
      </c>
      <c r="P81" s="40">
        <f>IF(И_метизы!N81=0,P80,И_метизы!N81)</f>
        <v>145.15789473684211</v>
      </c>
      <c r="Q81" s="40">
        <f>IF(И_метизы!O81=0,Q80,И_метизы!O81)</f>
        <v>258.50832729905869</v>
      </c>
      <c r="R81" s="40">
        <f>IF(И_метизы!P81=0,R80,И_метизы!P81)</f>
        <v>239.56194387405887</v>
      </c>
      <c r="S81" s="40">
        <f>IF(И_метизы!Q81=0,S80,И_метизы!Q81)</f>
        <v>160</v>
      </c>
      <c r="T81" s="40">
        <f>IF(И_метизы!R81=0,T80,И_метизы!R81)</f>
        <v>151.9580739910314</v>
      </c>
      <c r="U81" s="40">
        <f>IF(И_метизы!S81=0,U80,И_метизы!S81)</f>
        <v>238.68799999999999</v>
      </c>
      <c r="V81" s="40">
        <f>IF(И_метизы!T81=0,V80,И_метизы!T81)</f>
        <v>274.13679480778831</v>
      </c>
      <c r="W81" s="40">
        <f>IF(И_метизы!U81=0,W80,И_метизы!U81)</f>
        <v>192.71252720180661</v>
      </c>
      <c r="X81" s="40">
        <f>IF(И_метизы!V81=0,X80,И_метизы!V81)</f>
        <v>184.10041841004184</v>
      </c>
      <c r="Y81" s="40">
        <f>IF(И_метизы!W81=0,Y80,И_метизы!W81)</f>
        <v>259.69517388218594</v>
      </c>
    </row>
    <row r="82" spans="1:25" x14ac:dyDescent="0.25">
      <c r="A82" t="str">
        <f t="shared" si="3"/>
        <v>00</v>
      </c>
      <c r="B82">
        <f t="shared" si="4"/>
        <v>148.39785031193159</v>
      </c>
      <c r="C82" s="40">
        <f>Индекс!A77</f>
        <v>0</v>
      </c>
      <c r="D82" s="40">
        <f>Индекс!B77</f>
        <v>0</v>
      </c>
      <c r="E82" s="40">
        <f>IF(И_метизы!C82=0,E81,И_метизы!C82)</f>
        <v>145.93</v>
      </c>
      <c r="F82" s="40">
        <f>IF(И_метизы!D82=0,F81,И_метизы!D82)</f>
        <v>129.83850318471337</v>
      </c>
      <c r="G82" s="40">
        <f>IF(И_метизы!E82=0,G81,И_метизы!E82)</f>
        <v>124.52222433460076</v>
      </c>
      <c r="H82" s="40">
        <f>IF(И_метизы!F82=0,H81,И_метизы!F82)</f>
        <v>135.36863281250001</v>
      </c>
      <c r="I82" s="40">
        <f>IF(И_метизы!G82=0,I81,И_метизы!G82)</f>
        <v>144.19123893805309</v>
      </c>
      <c r="J82" s="40">
        <f>IF(И_метизы!H82=0,J81,И_метизы!H82)</f>
        <v>105.19</v>
      </c>
      <c r="K82" s="40">
        <f>IF(И_метизы!I82=0,K81,И_метизы!I82)</f>
        <v>90.77</v>
      </c>
      <c r="L82" s="40">
        <f>IF(И_метизы!J82=0,L81,И_метизы!J82)</f>
        <v>122</v>
      </c>
      <c r="M82" s="40">
        <f>IF(И_метизы!K82=0,M81,И_метизы!K82)</f>
        <v>108.26955555555557</v>
      </c>
      <c r="N82" s="40">
        <f>IF(И_метизы!L82=0,N81,И_метизы!L82)</f>
        <v>117.26280188679246</v>
      </c>
      <c r="O82" s="40">
        <f>IF(И_метизы!M82=0,O81,И_метизы!M82)</f>
        <v>125.40383766233766</v>
      </c>
      <c r="P82" s="40">
        <f>IF(И_метизы!N82=0,P81,И_метизы!N82)</f>
        <v>145.15789473684211</v>
      </c>
      <c r="Q82" s="40">
        <f>IF(И_метизы!O82=0,Q81,И_метизы!O82)</f>
        <v>258.50832729905869</v>
      </c>
      <c r="R82" s="40">
        <f>IF(И_метизы!P82=0,R81,И_метизы!P82)</f>
        <v>239.56194387405887</v>
      </c>
      <c r="S82" s="40">
        <f>IF(И_метизы!Q82=0,S81,И_метизы!Q82)</f>
        <v>160</v>
      </c>
      <c r="T82" s="40">
        <f>IF(И_метизы!R82=0,T81,И_метизы!R82)</f>
        <v>151.9580739910314</v>
      </c>
      <c r="U82" s="40">
        <f>IF(И_метизы!S82=0,U81,И_метизы!S82)</f>
        <v>238.68799999999999</v>
      </c>
      <c r="V82" s="40">
        <f>IF(И_метизы!T82=0,V81,И_метизы!T82)</f>
        <v>274.13679480778831</v>
      </c>
      <c r="W82" s="40">
        <f>IF(И_метизы!U82=0,W81,И_метизы!U82)</f>
        <v>192.71252720180661</v>
      </c>
      <c r="X82" s="40">
        <f>IF(И_метизы!V82=0,X81,И_метизы!V82)</f>
        <v>184.10041841004184</v>
      </c>
      <c r="Y82" s="40">
        <f>IF(И_метизы!W82=0,Y81,И_метизы!W82)</f>
        <v>259.69517388218594</v>
      </c>
    </row>
    <row r="83" spans="1:25" x14ac:dyDescent="0.25">
      <c r="A83" t="str">
        <f t="shared" si="3"/>
        <v>00</v>
      </c>
      <c r="B83">
        <f t="shared" si="4"/>
        <v>148.39785031193159</v>
      </c>
      <c r="C83" s="40">
        <f>Индекс!A78</f>
        <v>0</v>
      </c>
      <c r="D83" s="40">
        <f>Индекс!B78</f>
        <v>0</v>
      </c>
      <c r="E83" s="40">
        <f>IF(И_метизы!C83=0,E82,И_метизы!C83)</f>
        <v>145.93</v>
      </c>
      <c r="F83" s="40">
        <f>IF(И_метизы!D83=0,F82,И_метизы!D83)</f>
        <v>129.83850318471337</v>
      </c>
      <c r="G83" s="40">
        <f>IF(И_метизы!E83=0,G82,И_метизы!E83)</f>
        <v>124.52222433460076</v>
      </c>
      <c r="H83" s="40">
        <f>IF(И_метизы!F83=0,H82,И_метизы!F83)</f>
        <v>135.36863281250001</v>
      </c>
      <c r="I83" s="40">
        <f>IF(И_метизы!G83=0,I82,И_метизы!G83)</f>
        <v>144.19123893805309</v>
      </c>
      <c r="J83" s="40">
        <f>IF(И_метизы!H83=0,J82,И_метизы!H83)</f>
        <v>105.19</v>
      </c>
      <c r="K83" s="40">
        <f>IF(И_метизы!I83=0,K82,И_метизы!I83)</f>
        <v>90.77</v>
      </c>
      <c r="L83" s="40">
        <f>IF(И_метизы!J83=0,L82,И_метизы!J83)</f>
        <v>122</v>
      </c>
      <c r="M83" s="40">
        <f>IF(И_метизы!K83=0,M82,И_метизы!K83)</f>
        <v>108.26955555555557</v>
      </c>
      <c r="N83" s="40">
        <f>IF(И_метизы!L83=0,N82,И_метизы!L83)</f>
        <v>117.26280188679246</v>
      </c>
      <c r="O83" s="40">
        <f>IF(И_метизы!M83=0,O82,И_метизы!M83)</f>
        <v>125.40383766233766</v>
      </c>
      <c r="P83" s="40">
        <f>IF(И_метизы!N83=0,P82,И_метизы!N83)</f>
        <v>145.15789473684211</v>
      </c>
      <c r="Q83" s="40">
        <f>IF(И_метизы!O83=0,Q82,И_метизы!O83)</f>
        <v>258.50832729905869</v>
      </c>
      <c r="R83" s="40">
        <f>IF(И_метизы!P83=0,R82,И_метизы!P83)</f>
        <v>239.56194387405887</v>
      </c>
      <c r="S83" s="40">
        <f>IF(И_метизы!Q83=0,S82,И_метизы!Q83)</f>
        <v>160</v>
      </c>
      <c r="T83" s="40">
        <f>IF(И_метизы!R83=0,T82,И_метизы!R83)</f>
        <v>151.9580739910314</v>
      </c>
      <c r="U83" s="40">
        <f>IF(И_метизы!S83=0,U82,И_метизы!S83)</f>
        <v>238.68799999999999</v>
      </c>
      <c r="V83" s="40">
        <f>IF(И_метизы!T83=0,V82,И_метизы!T83)</f>
        <v>274.13679480778831</v>
      </c>
      <c r="W83" s="40">
        <f>IF(И_метизы!U83=0,W82,И_метизы!U83)</f>
        <v>192.71252720180661</v>
      </c>
      <c r="X83" s="40">
        <f>IF(И_метизы!V83=0,X82,И_метизы!V83)</f>
        <v>184.10041841004184</v>
      </c>
      <c r="Y83" s="40">
        <f>IF(И_метизы!W83=0,Y82,И_метизы!W83)</f>
        <v>259.69517388218594</v>
      </c>
    </row>
    <row r="84" spans="1:25" x14ac:dyDescent="0.25">
      <c r="A84" t="str">
        <f t="shared" si="3"/>
        <v>00</v>
      </c>
      <c r="B84">
        <f t="shared" si="4"/>
        <v>148.39785031193159</v>
      </c>
      <c r="C84" s="40">
        <f>Индекс!A79</f>
        <v>0</v>
      </c>
      <c r="D84" s="40">
        <f>Индекс!B79</f>
        <v>0</v>
      </c>
      <c r="E84" s="40">
        <f>IF(И_метизы!C84=0,E83,И_метизы!C84)</f>
        <v>145.93</v>
      </c>
      <c r="F84" s="40">
        <f>IF(И_метизы!D84=0,F83,И_метизы!D84)</f>
        <v>129.83850318471337</v>
      </c>
      <c r="G84" s="40">
        <f>IF(И_метизы!E84=0,G83,И_метизы!E84)</f>
        <v>124.52222433460076</v>
      </c>
      <c r="H84" s="40">
        <f>IF(И_метизы!F84=0,H83,И_метизы!F84)</f>
        <v>135.36863281250001</v>
      </c>
      <c r="I84" s="40">
        <f>IF(И_метизы!G84=0,I83,И_метизы!G84)</f>
        <v>144.19123893805309</v>
      </c>
      <c r="J84" s="40">
        <f>IF(И_метизы!H84=0,J83,И_метизы!H84)</f>
        <v>105.19</v>
      </c>
      <c r="K84" s="40">
        <f>IF(И_метизы!I84=0,K83,И_метизы!I84)</f>
        <v>90.77</v>
      </c>
      <c r="L84" s="40">
        <f>IF(И_метизы!J84=0,L83,И_метизы!J84)</f>
        <v>122</v>
      </c>
      <c r="M84" s="40">
        <f>IF(И_метизы!K84=0,M83,И_метизы!K84)</f>
        <v>108.26955555555557</v>
      </c>
      <c r="N84" s="40">
        <f>IF(И_метизы!L84=0,N83,И_метизы!L84)</f>
        <v>117.26280188679246</v>
      </c>
      <c r="O84" s="40">
        <f>IF(И_метизы!M84=0,O83,И_метизы!M84)</f>
        <v>125.40383766233766</v>
      </c>
      <c r="P84" s="40">
        <f>IF(И_метизы!N84=0,P83,И_метизы!N84)</f>
        <v>145.15789473684211</v>
      </c>
      <c r="Q84" s="40">
        <f>IF(И_метизы!O84=0,Q83,И_метизы!O84)</f>
        <v>258.50832729905869</v>
      </c>
      <c r="R84" s="40">
        <f>IF(И_метизы!P84=0,R83,И_метизы!P84)</f>
        <v>239.56194387405887</v>
      </c>
      <c r="S84" s="40">
        <f>IF(И_метизы!Q84=0,S83,И_метизы!Q84)</f>
        <v>160</v>
      </c>
      <c r="T84" s="40">
        <f>IF(И_метизы!R84=0,T83,И_метизы!R84)</f>
        <v>151.9580739910314</v>
      </c>
      <c r="U84" s="40">
        <f>IF(И_метизы!S84=0,U83,И_метизы!S84)</f>
        <v>238.68799999999999</v>
      </c>
      <c r="V84" s="40">
        <f>IF(И_метизы!T84=0,V83,И_метизы!T84)</f>
        <v>274.13679480778831</v>
      </c>
      <c r="W84" s="40">
        <f>IF(И_метизы!U84=0,W83,И_метизы!U84)</f>
        <v>192.71252720180661</v>
      </c>
      <c r="X84" s="40">
        <f>IF(И_метизы!V84=0,X83,И_метизы!V84)</f>
        <v>184.10041841004184</v>
      </c>
      <c r="Y84" s="40">
        <f>IF(И_метизы!W84=0,Y83,И_метизы!W84)</f>
        <v>259.69517388218594</v>
      </c>
    </row>
    <row r="85" spans="1:25" x14ac:dyDescent="0.25">
      <c r="A85" t="str">
        <f t="shared" si="3"/>
        <v>00</v>
      </c>
      <c r="B85">
        <f t="shared" si="4"/>
        <v>148.39785031193159</v>
      </c>
      <c r="C85" s="40">
        <f>Индекс!A80</f>
        <v>0</v>
      </c>
      <c r="D85" s="40">
        <f>Индекс!B80</f>
        <v>0</v>
      </c>
      <c r="E85" s="40">
        <f>IF(И_метизы!C85=0,E84,И_метизы!C85)</f>
        <v>145.93</v>
      </c>
      <c r="F85" s="40">
        <f>IF(И_метизы!D85=0,F84,И_метизы!D85)</f>
        <v>129.83850318471337</v>
      </c>
      <c r="G85" s="40">
        <f>IF(И_метизы!E85=0,G84,И_метизы!E85)</f>
        <v>124.52222433460076</v>
      </c>
      <c r="H85" s="40">
        <f>IF(И_метизы!F85=0,H84,И_метизы!F85)</f>
        <v>135.36863281250001</v>
      </c>
      <c r="I85" s="40">
        <f>IF(И_метизы!G85=0,I84,И_метизы!G85)</f>
        <v>144.19123893805309</v>
      </c>
      <c r="J85" s="40">
        <f>IF(И_метизы!H85=0,J84,И_метизы!H85)</f>
        <v>105.19</v>
      </c>
      <c r="K85" s="40">
        <f>IF(И_метизы!I85=0,K84,И_метизы!I85)</f>
        <v>90.77</v>
      </c>
      <c r="L85" s="40">
        <f>IF(И_метизы!J85=0,L84,И_метизы!J85)</f>
        <v>122</v>
      </c>
      <c r="M85" s="40">
        <f>IF(И_метизы!K85=0,M84,И_метизы!K85)</f>
        <v>108.26955555555557</v>
      </c>
      <c r="N85" s="40">
        <f>IF(И_метизы!L85=0,N84,И_метизы!L85)</f>
        <v>117.26280188679246</v>
      </c>
      <c r="O85" s="40">
        <f>IF(И_метизы!M85=0,O84,И_метизы!M85)</f>
        <v>125.40383766233766</v>
      </c>
      <c r="P85" s="40">
        <f>IF(И_метизы!N85=0,P84,И_метизы!N85)</f>
        <v>145.15789473684211</v>
      </c>
      <c r="Q85" s="40">
        <f>IF(И_метизы!O85=0,Q84,И_метизы!O85)</f>
        <v>258.50832729905869</v>
      </c>
      <c r="R85" s="40">
        <f>IF(И_метизы!P85=0,R84,И_метизы!P85)</f>
        <v>239.56194387405887</v>
      </c>
      <c r="S85" s="40">
        <f>IF(И_метизы!Q85=0,S84,И_метизы!Q85)</f>
        <v>160</v>
      </c>
      <c r="T85" s="40">
        <f>IF(И_метизы!R85=0,T84,И_метизы!R85)</f>
        <v>151.9580739910314</v>
      </c>
      <c r="U85" s="40">
        <f>IF(И_метизы!S85=0,U84,И_метизы!S85)</f>
        <v>238.68799999999999</v>
      </c>
      <c r="V85" s="40">
        <f>IF(И_метизы!T85=0,V84,И_метизы!T85)</f>
        <v>274.13679480778831</v>
      </c>
      <c r="W85" s="40">
        <f>IF(И_метизы!U85=0,W84,И_метизы!U85)</f>
        <v>192.71252720180661</v>
      </c>
      <c r="X85" s="40">
        <f>IF(И_метизы!V85=0,X84,И_метизы!V85)</f>
        <v>184.10041841004184</v>
      </c>
      <c r="Y85" s="40">
        <f>IF(И_метизы!W85=0,Y84,И_метизы!W85)</f>
        <v>259.69517388218594</v>
      </c>
    </row>
    <row r="86" spans="1:25" x14ac:dyDescent="0.25">
      <c r="A86" t="str">
        <f t="shared" si="3"/>
        <v>00</v>
      </c>
      <c r="B86">
        <f t="shared" si="4"/>
        <v>148.39785031193159</v>
      </c>
      <c r="C86" s="40">
        <f>Индекс!A81</f>
        <v>0</v>
      </c>
      <c r="D86" s="40">
        <f>Индекс!B81</f>
        <v>0</v>
      </c>
      <c r="E86" s="40">
        <f>IF(И_метизы!C86=0,E85,И_метизы!C86)</f>
        <v>145.93</v>
      </c>
      <c r="F86" s="40">
        <f>IF(И_метизы!D86=0,F85,И_метизы!D86)</f>
        <v>129.83850318471337</v>
      </c>
      <c r="G86" s="40">
        <f>IF(И_метизы!E86=0,G85,И_метизы!E86)</f>
        <v>124.52222433460076</v>
      </c>
      <c r="H86" s="40">
        <f>IF(И_метизы!F86=0,H85,И_метизы!F86)</f>
        <v>135.36863281250001</v>
      </c>
      <c r="I86" s="40">
        <f>IF(И_метизы!G86=0,I85,И_метизы!G86)</f>
        <v>144.19123893805309</v>
      </c>
      <c r="J86" s="40">
        <f>IF(И_метизы!H86=0,J85,И_метизы!H86)</f>
        <v>105.19</v>
      </c>
      <c r="K86" s="40">
        <f>IF(И_метизы!I86=0,K85,И_метизы!I86)</f>
        <v>90.77</v>
      </c>
      <c r="L86" s="40">
        <f>IF(И_метизы!J86=0,L85,И_метизы!J86)</f>
        <v>122</v>
      </c>
      <c r="M86" s="40">
        <f>IF(И_метизы!K86=0,M85,И_метизы!K86)</f>
        <v>108.26955555555557</v>
      </c>
      <c r="N86" s="40">
        <f>IF(И_метизы!L86=0,N85,И_метизы!L86)</f>
        <v>117.26280188679246</v>
      </c>
      <c r="O86" s="40">
        <f>IF(И_метизы!M86=0,O85,И_метизы!M86)</f>
        <v>125.40383766233766</v>
      </c>
      <c r="P86" s="40">
        <f>IF(И_метизы!N86=0,P85,И_метизы!N86)</f>
        <v>145.15789473684211</v>
      </c>
      <c r="Q86" s="40">
        <f>IF(И_метизы!O86=0,Q85,И_метизы!O86)</f>
        <v>258.50832729905869</v>
      </c>
      <c r="R86" s="40">
        <f>IF(И_метизы!P86=0,R85,И_метизы!P86)</f>
        <v>239.56194387405887</v>
      </c>
      <c r="S86" s="40">
        <f>IF(И_метизы!Q86=0,S85,И_метизы!Q86)</f>
        <v>160</v>
      </c>
      <c r="T86" s="40">
        <f>IF(И_метизы!R86=0,T85,И_метизы!R86)</f>
        <v>151.9580739910314</v>
      </c>
      <c r="U86" s="40">
        <f>IF(И_метизы!S86=0,U85,И_метизы!S86)</f>
        <v>238.68799999999999</v>
      </c>
      <c r="V86" s="40">
        <f>IF(И_метизы!T86=0,V85,И_метизы!T86)</f>
        <v>274.13679480778831</v>
      </c>
      <c r="W86" s="40">
        <f>IF(И_метизы!U86=0,W85,И_метизы!U86)</f>
        <v>192.71252720180661</v>
      </c>
      <c r="X86" s="40">
        <f>IF(И_метизы!V86=0,X85,И_метизы!V86)</f>
        <v>184.10041841004184</v>
      </c>
      <c r="Y86" s="40">
        <f>IF(И_метизы!W86=0,Y85,И_метизы!W86)</f>
        <v>259.69517388218594</v>
      </c>
    </row>
    <row r="87" spans="1:25" x14ac:dyDescent="0.25">
      <c r="A87" t="str">
        <f t="shared" si="3"/>
        <v>00</v>
      </c>
      <c r="B87">
        <f t="shared" si="4"/>
        <v>148.39785031193159</v>
      </c>
      <c r="C87" s="40">
        <f>Индекс!A82</f>
        <v>0</v>
      </c>
      <c r="D87" s="40">
        <f>Индекс!B82</f>
        <v>0</v>
      </c>
      <c r="E87" s="40">
        <f>IF(И_метизы!C87=0,E86,И_метизы!C87)</f>
        <v>145.93</v>
      </c>
      <c r="F87" s="40">
        <f>IF(И_метизы!D87=0,F86,И_метизы!D87)</f>
        <v>129.83850318471337</v>
      </c>
      <c r="G87" s="40">
        <f>IF(И_метизы!E87=0,G86,И_метизы!E87)</f>
        <v>124.52222433460076</v>
      </c>
      <c r="H87" s="40">
        <f>IF(И_метизы!F87=0,H86,И_метизы!F87)</f>
        <v>135.36863281250001</v>
      </c>
      <c r="I87" s="40">
        <f>IF(И_метизы!G87=0,I86,И_метизы!G87)</f>
        <v>144.19123893805309</v>
      </c>
      <c r="J87" s="40">
        <f>IF(И_метизы!H87=0,J86,И_метизы!H87)</f>
        <v>105.19</v>
      </c>
      <c r="K87" s="40">
        <f>IF(И_метизы!I87=0,K86,И_метизы!I87)</f>
        <v>90.77</v>
      </c>
      <c r="L87" s="40">
        <f>IF(И_метизы!J87=0,L86,И_метизы!J87)</f>
        <v>122</v>
      </c>
      <c r="M87" s="40">
        <f>IF(И_метизы!K87=0,M86,И_метизы!K87)</f>
        <v>108.26955555555557</v>
      </c>
      <c r="N87" s="40">
        <f>IF(И_метизы!L87=0,N86,И_метизы!L87)</f>
        <v>117.26280188679246</v>
      </c>
      <c r="O87" s="40">
        <f>IF(И_метизы!M87=0,O86,И_метизы!M87)</f>
        <v>125.40383766233766</v>
      </c>
      <c r="P87" s="40">
        <f>IF(И_метизы!N87=0,P86,И_метизы!N87)</f>
        <v>145.15789473684211</v>
      </c>
      <c r="Q87" s="40">
        <f>IF(И_метизы!O87=0,Q86,И_метизы!O87)</f>
        <v>258.50832729905869</v>
      </c>
      <c r="R87" s="40">
        <f>IF(И_метизы!P87=0,R86,И_метизы!P87)</f>
        <v>239.56194387405887</v>
      </c>
      <c r="S87" s="40">
        <f>IF(И_метизы!Q87=0,S86,И_метизы!Q87)</f>
        <v>160</v>
      </c>
      <c r="T87" s="40">
        <f>IF(И_метизы!R87=0,T86,И_метизы!R87)</f>
        <v>151.9580739910314</v>
      </c>
      <c r="U87" s="40">
        <f>IF(И_метизы!S87=0,U86,И_метизы!S87)</f>
        <v>238.68799999999999</v>
      </c>
      <c r="V87" s="40">
        <f>IF(И_метизы!T87=0,V86,И_метизы!T87)</f>
        <v>274.13679480778831</v>
      </c>
      <c r="W87" s="40">
        <f>IF(И_метизы!U87=0,W86,И_метизы!U87)</f>
        <v>192.71252720180661</v>
      </c>
      <c r="X87" s="40">
        <f>IF(И_метизы!V87=0,X86,И_метизы!V87)</f>
        <v>184.10041841004184</v>
      </c>
      <c r="Y87" s="40">
        <f>IF(И_метизы!W87=0,Y86,И_метизы!W87)</f>
        <v>259.69517388218594</v>
      </c>
    </row>
    <row r="88" spans="1:25" x14ac:dyDescent="0.25">
      <c r="A88" t="str">
        <f t="shared" si="3"/>
        <v>00</v>
      </c>
      <c r="B88">
        <f t="shared" si="4"/>
        <v>148.39785031193159</v>
      </c>
      <c r="C88" s="40">
        <f>Индекс!A83</f>
        <v>0</v>
      </c>
      <c r="D88" s="40">
        <f>Индекс!B83</f>
        <v>0</v>
      </c>
      <c r="E88" s="40">
        <f>IF(И_метизы!C88=0,E87,И_метизы!C88)</f>
        <v>145.93</v>
      </c>
      <c r="F88" s="40">
        <f>IF(И_метизы!D88=0,F87,И_метизы!D88)</f>
        <v>129.83850318471337</v>
      </c>
      <c r="G88" s="40">
        <f>IF(И_метизы!E88=0,G87,И_метизы!E88)</f>
        <v>124.52222433460076</v>
      </c>
      <c r="H88" s="40">
        <f>IF(И_метизы!F88=0,H87,И_метизы!F88)</f>
        <v>135.36863281250001</v>
      </c>
      <c r="I88" s="40">
        <f>IF(И_метизы!G88=0,I87,И_метизы!G88)</f>
        <v>144.19123893805309</v>
      </c>
      <c r="J88" s="40">
        <f>IF(И_метизы!H88=0,J87,И_метизы!H88)</f>
        <v>105.19</v>
      </c>
      <c r="K88" s="40">
        <f>IF(И_метизы!I88=0,K87,И_метизы!I88)</f>
        <v>90.77</v>
      </c>
      <c r="L88" s="40">
        <f>IF(И_метизы!J88=0,L87,И_метизы!J88)</f>
        <v>122</v>
      </c>
      <c r="M88" s="40">
        <f>IF(И_метизы!K88=0,M87,И_метизы!K88)</f>
        <v>108.26955555555557</v>
      </c>
      <c r="N88" s="40">
        <f>IF(И_метизы!L88=0,N87,И_метизы!L88)</f>
        <v>117.26280188679246</v>
      </c>
      <c r="O88" s="40">
        <f>IF(И_метизы!M88=0,O87,И_метизы!M88)</f>
        <v>125.40383766233766</v>
      </c>
      <c r="P88" s="40">
        <f>IF(И_метизы!N88=0,P87,И_метизы!N88)</f>
        <v>145.15789473684211</v>
      </c>
      <c r="Q88" s="40">
        <f>IF(И_метизы!O88=0,Q87,И_метизы!O88)</f>
        <v>258.50832729905869</v>
      </c>
      <c r="R88" s="40">
        <f>IF(И_метизы!P88=0,R87,И_метизы!P88)</f>
        <v>239.56194387405887</v>
      </c>
      <c r="S88" s="40">
        <f>IF(И_метизы!Q88=0,S87,И_метизы!Q88)</f>
        <v>160</v>
      </c>
      <c r="T88" s="40">
        <f>IF(И_метизы!R88=0,T87,И_метизы!R88)</f>
        <v>151.9580739910314</v>
      </c>
      <c r="U88" s="40">
        <f>IF(И_метизы!S88=0,U87,И_метизы!S88)</f>
        <v>238.68799999999999</v>
      </c>
      <c r="V88" s="40">
        <f>IF(И_метизы!T88=0,V87,И_метизы!T88)</f>
        <v>274.13679480778831</v>
      </c>
      <c r="W88" s="40">
        <f>IF(И_метизы!U88=0,W87,И_метизы!U88)</f>
        <v>192.71252720180661</v>
      </c>
      <c r="X88" s="40">
        <f>IF(И_метизы!V88=0,X87,И_метизы!V88)</f>
        <v>184.10041841004184</v>
      </c>
      <c r="Y88" s="40">
        <f>IF(И_метизы!W88=0,Y87,И_метизы!W88)</f>
        <v>259.69517388218594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Диаграммы</vt:lpstr>
      </vt:variant>
      <vt:variant>
        <vt:i4>3</vt:i4>
      </vt:variant>
    </vt:vector>
  </HeadingPairs>
  <TitlesOfParts>
    <vt:vector size="6" baseType="lpstr">
      <vt:lpstr>Отчет</vt:lpstr>
      <vt:lpstr>БизнесПлан</vt:lpstr>
      <vt:lpstr>Расшифровка инд корзины</vt:lpstr>
      <vt:lpstr>Индекс.</vt:lpstr>
      <vt:lpstr>Срв Цены</vt:lpstr>
      <vt:lpstr>ИндексРоссия.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2006-09-16T00:00:00Z</dcterms:created>
  <dcterms:modified xsi:type="dcterms:W3CDTF">2020-06-30T04:41:56Z</dcterms:modified>
</cp:coreProperties>
</file>